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codeName="EstaPastaDeTrabalho"/>
  <mc:AlternateContent xmlns:mc="http://schemas.openxmlformats.org/markup-compatibility/2006">
    <mc:Choice Requires="x15">
      <x15ac:absPath xmlns:x15ac="http://schemas.microsoft.com/office/spreadsheetml/2010/11/ac" url="https://futureemotion.sharepoint.com/sites/GrupoOramentos/Shared Documents/General/066.BNDES MG - CC_256.01/02.PRODUTO/REV_02/LOTE 3/LOTE 3_SEM CONTORNO/02. CRONOGRAMA FÍSICO/"/>
    </mc:Choice>
  </mc:AlternateContent>
  <xr:revisionPtr revIDLastSave="79" documentId="13_ncr:1_{85239865-A87D-4173-9B64-A0959E25A0A6}" xr6:coauthVersionLast="47" xr6:coauthVersionMax="47" xr10:uidLastSave="{82213117-91E2-4059-9BA3-364149F8F212}"/>
  <bookViews>
    <workbookView xWindow="-120" yWindow="-120" windowWidth="20730" windowHeight="11160" tabRatio="767" firstSheet="1" activeTab="1" xr2:uid="{EDB94ED3-56A2-476A-B8B4-DDB7EF3F3B74}"/>
  </bookViews>
  <sheets>
    <sheet name="PSP-CN" sheetId="14" state="hidden" r:id="rId1"/>
    <sheet name="Cronograma" sheetId="28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_____________OUT98" hidden="1">{#N/A,#N/A,TRUE,"Serviços"}</definedName>
    <definedName name="____________a999" hidden="1">{#N/A,#N/A,FALSE,"ANEXO3 99 ERA";#N/A,#N/A,FALSE,"ANEXO3 99 UBÁ2";#N/A,#N/A,FALSE,"ANEXO3 99 DTU";#N/A,#N/A,FALSE,"ANEXO3 99 RDR";#N/A,#N/A,FALSE,"ANEXO3 99 UBÁ4";#N/A,#N/A,FALSE,"ANEXO3 99 UBÁ6"}</definedName>
    <definedName name="____________OUT98" hidden="1">{#N/A,#N/A,TRUE,"Serviços"}</definedName>
    <definedName name="____________OUT988" hidden="1">{#N/A,#N/A,TRUE,"Serviços"}</definedName>
    <definedName name="___________a999" hidden="1">{#N/A,#N/A,FALSE,"ANEXO3 99 ERA";#N/A,#N/A,FALSE,"ANEXO3 99 UBÁ2";#N/A,#N/A,FALSE,"ANEXO3 99 DTU";#N/A,#N/A,FALSE,"ANEXO3 99 RDR";#N/A,#N/A,FALSE,"ANEXO3 99 UBÁ4";#N/A,#N/A,FALSE,"ANEXO3 99 UBÁ6"}</definedName>
    <definedName name="___________OUT98" hidden="1">{#N/A,#N/A,TRUE,"Serviços"}</definedName>
    <definedName name="___________OUT988" hidden="1">{#N/A,#N/A,TRUE,"Serviços"}</definedName>
    <definedName name="___________OUT9888" hidden="1">{#N/A,#N/A,TRUE,"Serviços"}</definedName>
    <definedName name="__________a999" hidden="1">{#N/A,#N/A,FALSE,"ANEXO3 99 ERA";#N/A,#N/A,FALSE,"ANEXO3 99 UBÁ2";#N/A,#N/A,FALSE,"ANEXO3 99 DTU";#N/A,#N/A,FALSE,"ANEXO3 99 RDR";#N/A,#N/A,FALSE,"ANEXO3 99 UBÁ4";#N/A,#N/A,FALSE,"ANEXO3 99 UBÁ6"}</definedName>
    <definedName name="__________OUT98" hidden="1">{#N/A,#N/A,TRUE,"Serviços"}</definedName>
    <definedName name="_________OUT98" hidden="1">{#N/A,#N/A,TRUE,"Serviços"}</definedName>
    <definedName name="_________OUTT98" hidden="1">{#N/A,#N/A,TRUE,"Serviços"}</definedName>
    <definedName name="_________OUTT988" hidden="1">{#N/A,#N/A,TRUE,"Serviços"}</definedName>
    <definedName name="________a999" hidden="1">{#N/A,#N/A,FALSE,"ANEXO3 99 ERA";#N/A,#N/A,FALSE,"ANEXO3 99 UBÁ2";#N/A,#N/A,FALSE,"ANEXO3 99 DTU";#N/A,#N/A,FALSE,"ANEXO3 99 RDR";#N/A,#N/A,FALSE,"ANEXO3 99 UBÁ4";#N/A,#N/A,FALSE,"ANEXO3 99 UBÁ6"}</definedName>
    <definedName name="________OUT98" hidden="1">{#N/A,#N/A,TRUE,"Serviços"}</definedName>
    <definedName name="________OUTTT98" hidden="1">{#N/A,#N/A,TRUE,"Serviços"}</definedName>
    <definedName name="_______a999" hidden="1">{#N/A,#N/A,FALSE,"ANEXO3 99 ERA";#N/A,#N/A,FALSE,"ANEXO3 99 UBÁ2";#N/A,#N/A,FALSE,"ANEXO3 99 DTU";#N/A,#N/A,FALSE,"ANEXO3 99 RDR";#N/A,#N/A,FALSE,"ANEXO3 99 UBÁ4";#N/A,#N/A,FALSE,"ANEXO3 99 UBÁ6"}</definedName>
    <definedName name="_______OUT98" hidden="1">{#N/A,#N/A,TRUE,"Serviços"}</definedName>
    <definedName name="_______OUT9888" hidden="1">{#N/A,#N/A,TRUE,"Serviços"}</definedName>
    <definedName name="______a999" hidden="1">{#N/A,#N/A,FALSE,"ANEXO3 99 ERA";#N/A,#N/A,FALSE,"ANEXO3 99 UBÁ2";#N/A,#N/A,FALSE,"ANEXO3 99 DTU";#N/A,#N/A,FALSE,"ANEXO3 99 RDR";#N/A,#N/A,FALSE,"ANEXO3 99 UBÁ4";#N/A,#N/A,FALSE,"ANEXO3 99 UBÁ6"}</definedName>
    <definedName name="______OUT98" hidden="1">{#N/A,#N/A,TRUE,"Serviços"}</definedName>
    <definedName name="______OUTT98888" hidden="1">{#N/A,#N/A,TRUE,"Serviços"}</definedName>
    <definedName name="_____a999" hidden="1">{#N/A,#N/A,FALSE,"ANEXO3 99 ERA";#N/A,#N/A,FALSE,"ANEXO3 99 UBÁ2";#N/A,#N/A,FALSE,"ANEXO3 99 DTU";#N/A,#N/A,FALSE,"ANEXO3 99 RDR";#N/A,#N/A,FALSE,"ANEXO3 99 UBÁ4";#N/A,#N/A,FALSE,"ANEXO3 99 UBÁ6"}</definedName>
    <definedName name="_____OUT98" hidden="1">{#N/A,#N/A,TRUE,"Serviços"}</definedName>
    <definedName name="_____OUTTT988" hidden="1">{#N/A,#N/A,TRUE,"Serviços"}</definedName>
    <definedName name="____a999" hidden="1">{#N/A,#N/A,FALSE,"ANEXO3 99 ERA";#N/A,#N/A,FALSE,"ANEXO3 99 UBÁ2";#N/A,#N/A,FALSE,"ANEXO3 99 DTU";#N/A,#N/A,FALSE,"ANEXO3 99 RDR";#N/A,#N/A,FALSE,"ANEXO3 99 UBÁ4";#N/A,#N/A,FALSE,"ANEXO3 99 UBÁ6"}</definedName>
    <definedName name="____adm1" hidden="1">{"'Índice'!$A$1:$K$49"}</definedName>
    <definedName name="__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_OUT98" hidden="1">{#N/A,#N/A,TRUE,"Serviços"}</definedName>
    <definedName name="____OUTTT98" hidden="1">{#N/A,#N/A,TRUE,"Serviços"}</definedName>
    <definedName name="___a999" hidden="1">{#N/A,#N/A,FALSE,"ANEXO3 99 ERA";#N/A,#N/A,FALSE,"ANEXO3 99 UBÁ2";#N/A,#N/A,FALSE,"ANEXO3 99 DTU";#N/A,#N/A,FALSE,"ANEXO3 99 RDR";#N/A,#N/A,FALSE,"ANEXO3 99 UBÁ4";#N/A,#N/A,FALSE,"ANEXO3 99 UBÁ6"}</definedName>
    <definedName name="___adm1" hidden="1">{"'Índice'!$A$1:$K$49"}</definedName>
    <definedName name="_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OUT98" hidden="1">{#N/A,#N/A,TRUE,"Serviços"}</definedName>
    <definedName name="__1__123Graph_BGrßfico_10C" hidden="1">#REF!</definedName>
    <definedName name="__123Graph_A" hidden="1">[1]A!$AF$59:$AF$65</definedName>
    <definedName name="__123Graph_AGraph1" hidden="1">[2]A!$B$4:$B$8</definedName>
    <definedName name="__123Graph_AGraph10" hidden="1">[3]aux!$I$24:$M$24</definedName>
    <definedName name="__123Graph_AGraph11" hidden="1">[3]aux!$I$26:$M$26</definedName>
    <definedName name="__123Graph_AGraph12" hidden="1">[3]aux!$I$28:$M$28</definedName>
    <definedName name="__123Graph_AGraph2" hidden="1">[2]A!$C$4:$C$8</definedName>
    <definedName name="__123Graph_AGraph3" hidden="1">[2]A!$D$4:$D$8</definedName>
    <definedName name="__123Graph_AGraph4" hidden="1">[2]A!$B$4:$B$9</definedName>
    <definedName name="__123Graph_AGraph5" hidden="1">[2]A!$B$4:$B$9</definedName>
    <definedName name="__123Graph_AGraph6" hidden="1">[2]A!$E$4:$E$8</definedName>
    <definedName name="__123Graph_AGraph7" hidden="1">[2]A!$B$4:$E$4</definedName>
    <definedName name="__123Graph_AGraph8" hidden="1">[2]A!$B$4:$E$4</definedName>
    <definedName name="__123Graph_AGraph9" hidden="1">[3]aux!$I$22:$M$22</definedName>
    <definedName name="__123Graph_ASIDECO" hidden="1">#REF!</definedName>
    <definedName name="__123Graph_B" hidden="1">[1]A!$AG$58:$AG$64</definedName>
    <definedName name="__123Graph_BGraph1" hidden="1">[3]aux!$B$6:$F$6</definedName>
    <definedName name="__123Graph_BGraph10" hidden="1">[3]aux!$B$24:$F$24</definedName>
    <definedName name="__123Graph_BGraph11" hidden="1">[3]aux!$B$26:$F$26</definedName>
    <definedName name="__123Graph_BGraph12" hidden="1">[3]aux!$B$28:$F$28</definedName>
    <definedName name="__123Graph_BGraph2" hidden="1">[3]aux!$B$8:$F$8</definedName>
    <definedName name="__123Graph_BGraph3" hidden="1">[3]aux!$B$10:$F$10</definedName>
    <definedName name="__123Graph_BGraph4" hidden="1">[3]aux!$B$12:$F$12</definedName>
    <definedName name="__123Graph_BGraph5" hidden="1">[3]aux!$B$14:$F$14</definedName>
    <definedName name="__123Graph_BGraph6" hidden="1">[3]aux!$B$16:$F$16</definedName>
    <definedName name="__123Graph_BGraph7" hidden="1">[2]A!$B$5:$E$5</definedName>
    <definedName name="__123Graph_BGraph8" hidden="1">[2]A!$B$5:$E$5</definedName>
    <definedName name="__123Graph_BGraph9" hidden="1">[3]aux!$B$22:$F$22</definedName>
    <definedName name="__123Graph_BSIDECO" hidden="1">#REF!</definedName>
    <definedName name="__123Graph_C" hidden="1">[2]A!$B$6:$E$6</definedName>
    <definedName name="__123Graph_CGraph7" hidden="1">[2]A!$B$6:$E$6</definedName>
    <definedName name="__123Graph_CGraph8" hidden="1">[2]A!$B$6:$E$6</definedName>
    <definedName name="__123Graph_CSIDECO" hidden="1">#REF!</definedName>
    <definedName name="__123Graph_D" hidden="1">[2]A!$B$7:$E$7</definedName>
    <definedName name="__123Graph_DGraph7" hidden="1">[2]A!$B$7:$E$7</definedName>
    <definedName name="__123Graph_DGraph8" hidden="1">[2]A!$B$7:$E$7</definedName>
    <definedName name="__123Graph_E" hidden="1">[2]A!$B$8:$E$8</definedName>
    <definedName name="__123Graph_EGraph7" hidden="1">[2]A!$B$8:$E$8</definedName>
    <definedName name="__123Graph_EGraph8" hidden="1">[2]A!$B$8:$E$8</definedName>
    <definedName name="__123Graph_X" hidden="1">[1]A!$AE$59:$AE$65</definedName>
    <definedName name="__123Graph_XGraph1" hidden="1">[2]A!$A$4:$A$8</definedName>
    <definedName name="__123Graph_XGraph10" hidden="1">[3]aux!$B$25:$F$25</definedName>
    <definedName name="__123Graph_XGraph11" hidden="1">[3]aux!$B$27:$F$27</definedName>
    <definedName name="__123Graph_XGraph12" hidden="1">[3]aux!$B$29:$F$29</definedName>
    <definedName name="__123Graph_XGraph2" hidden="1">[2]A!$A$4:$A$8</definedName>
    <definedName name="__123Graph_XGraph3" hidden="1">[2]A!$A$4:$A$8</definedName>
    <definedName name="__123Graph_XGraph4" hidden="1">[2]A!$A$4:$A$9</definedName>
    <definedName name="__123Graph_XGraph5" hidden="1">[2]A!$A$4:$A$9</definedName>
    <definedName name="__123Graph_XGraph6" hidden="1">[2]A!$A$4:$A$8</definedName>
    <definedName name="__123Graph_XGraph7" hidden="1">[2]A!$B$3:$E$3</definedName>
    <definedName name="__123Graph_XGraph8" hidden="1">[2]A!$B$3:$E$3</definedName>
    <definedName name="__123Graph_XGraph9" hidden="1">[3]aux!$B$23:$F$23</definedName>
    <definedName name="__123Graph_XSIDECO" hidden="1">#REF!</definedName>
    <definedName name="__adm1" hidden="1">{"'Índice'!$A$1:$K$49"}</definedName>
    <definedName name="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IntlFixup" hidden="1">TRUE</definedName>
    <definedName name="__IntlFixupTable" hidden="1">#REF!</definedName>
    <definedName name="_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OUT98" hidden="1">{#N/A,#N/A,TRUE,"Serviços"}</definedName>
    <definedName name="__OUT988888" hidden="1">{#N/A,#N/A,TRUE,"Serviços"}</definedName>
    <definedName name="_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1__123Graph_BGrßfico_10C" hidden="1">#REF!</definedName>
    <definedName name="_10__123Graph_BCHART_2" hidden="1">[4]Premissas!#REF!</definedName>
    <definedName name="_15__123Graph_CCHART_2" hidden="1">[4]Premissas!#REF!</definedName>
    <definedName name="_20__123Graph_DCHART_2" hidden="1">[4]Premissas!#REF!</definedName>
    <definedName name="_5__123Graph_ACHART_2" hidden="1">[4]Premissas!#REF!</definedName>
    <definedName name="_a999" hidden="1">{#N/A,#N/A,FALSE,"ANEXO3 99 ERA";#N/A,#N/A,FALSE,"ANEXO3 99 UBÁ2";#N/A,#N/A,FALSE,"ANEXO3 99 DTU";#N/A,#N/A,FALSE,"ANEXO3 99 RDR";#N/A,#N/A,FALSE,"ANEXO3 99 UBÁ4";#N/A,#N/A,FALSE,"ANEXO3 99 UBÁ6"}</definedName>
    <definedName name="_adm1" hidden="1">{"'Índice'!$A$1:$K$49"}</definedName>
    <definedName name="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cc1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Fill" hidden="1">#REF!</definedName>
    <definedName name="_fill1" hidden="1">#REF!</definedName>
    <definedName name="_Filll" hidden="1">[5]Elétrica!#REF!</definedName>
    <definedName name="_xlnm._FilterDatabase" localSheetId="0" hidden="1">'PSP-CN'!$C$14:$EM$1288</definedName>
    <definedName name="_xlnm._FilterDatabase" hidden="1">#REF!</definedName>
    <definedName name="_h" hidden="1">#REF!</definedName>
    <definedName name="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ay1" hidden="1">#REF!</definedName>
    <definedName name="_Key1" hidden="1">'[6]#REF'!$C$12</definedName>
    <definedName name="_Key2" hidden="1">'[6]#REF'!$C$26</definedName>
    <definedName name="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MatMult_A" hidden="1">'[7]Painel de Controle'!#REF!</definedName>
    <definedName name="_Order1" hidden="1">255</definedName>
    <definedName name="_Order2" hidden="1">0</definedName>
    <definedName name="_OUT98" hidden="1">{#N/A,#N/A,TRUE,"Serviços"}</definedName>
    <definedName name="_OUTTTT9888" hidden="1">{#N/A,#N/A,TRUE,"Serviços"}</definedName>
    <definedName name="_Regression_Int" hidden="1">1</definedName>
    <definedName name="_Sort" hidden="1">'[6]#REF'!$C$176:$C$194</definedName>
    <definedName name="_Table1_In1" hidden="1">#REF!</definedName>
    <definedName name="_Table1_Out" hidden="1">#REF!</definedName>
    <definedName name="_Table2_Out" hidden="1">#REF!</definedName>
    <definedName name="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A" hidden="1">#REF!</definedName>
    <definedName name="a000" hidden="1">{#N/A,#N/A,FALSE,"ANEXO3 99 ERA";#N/A,#N/A,FALSE,"ANEXO3 99 UBÁ2";#N/A,#N/A,FALSE,"ANEXO3 99 DTU";#N/A,#N/A,FALSE,"ANEXO3 99 RDR";#N/A,#N/A,FALSE,"ANEXO3 99 UBÁ4";#N/A,#N/A,FALSE,"ANEXO3 99 UBÁ6"}</definedName>
    <definedName name="aa" hidden="1">{"'EI 060 02'!$A$1:$K$59"}</definedName>
    <definedName name="AA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AA_DOCTOPS" hidden="1">"AAA_SET"</definedName>
    <definedName name="AAA_duser" hidden="1">"OFF"</definedName>
    <definedName name="aaaaaa" hidden="1">#REF!</definedName>
    <definedName name="aaaaaaaaa" hidden="1">#REF!</definedName>
    <definedName name="aaaaaaaaaa" hidden="1">#REF!</definedName>
    <definedName name="aaaaaaaaaaa" hidden="1">#REF!</definedName>
    <definedName name="aaaaaaaaaaaa" hidden="1">[4]Premissas!#REF!</definedName>
    <definedName name="aaaaaaaaaaaaa" hidden="1">[4]Premissas!#REF!</definedName>
    <definedName name="aaaaaaaaaaaaaaa" hidden="1">#REF!</definedName>
    <definedName name="aaaaaaaaaaaaaaaaa" hidden="1">[4]Premissas!#REF!</definedName>
    <definedName name="aaaaaaaaaaaaaaaaaaa" hidden="1">[4]Premissas!#REF!</definedName>
    <definedName name="aaaaaaaaaaaaaaaaaaaaaaa" hidden="1">#REF!</definedName>
    <definedName name="aaaaaaaaaaaaaaaaaaaaaaaaaa" hidden="1">#REF!</definedName>
    <definedName name="AAB_Addin5" hidden="1">"AAB_Description for addin 5,Description for addin 5,Description for addin 5,Description for addin 5,Description for addin 5,Description for addin 5"</definedName>
    <definedName name="ABC" hidden="1">#REF!</definedName>
    <definedName name="AccessDatabase" hidden="1">"C:\Documents and Settings\JPMELLO\Meus documentos\ARQUIVOS 2004\MONITORAMENTO OAC\Monitoramento de OAC.mdb"</definedName>
    <definedName name="aeaw" hidden="1">{#VALUE!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}</definedName>
    <definedName name="ago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s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LB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MG900.2">#REF!</definedName>
    <definedName name="AMG900.2f">#REF!</definedName>
    <definedName name="AMG900.2i">#REF!</definedName>
    <definedName name="AMG900.4">#REF!</definedName>
    <definedName name="AMG900.4f">#REF!</definedName>
    <definedName name="AMG900.4i">#REF!</definedName>
    <definedName name="AMG9001.4">#REF!</definedName>
    <definedName name="AMG9001.4f">#REF!</definedName>
    <definedName name="AMG9001.4i">#REF!</definedName>
    <definedName name="AMG9002.4">#REF!</definedName>
    <definedName name="AMG9002.4f">#REF!</definedName>
    <definedName name="AMG9002.4i">#REF!</definedName>
    <definedName name="amortizac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anscount" hidden="1">2</definedName>
    <definedName name="a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_xlnm.Print_Area" localSheetId="0">'PSP-CN'!$A$1:$EM$1426</definedName>
    <definedName name="Arlindo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ARS" hidden="1">#REF!</definedName>
    <definedName name="AS" hidden="1">#REF!</definedName>
    <definedName name="AS2DocOpenMode" hidden="1">"AS2DocumentEdit"</definedName>
    <definedName name="AS2ReportLS" hidden="1">1</definedName>
    <definedName name="AS2SyncStepLS" hidden="1">0</definedName>
    <definedName name="AS2TickmarkLS" hidden="1">#REF!</definedName>
    <definedName name="AS2VersionLS" hidden="1">300</definedName>
    <definedName name="asdfa" hidden="1">#REF!</definedName>
    <definedName name="ASDFASFA" hidden="1">{#N/A,#N/A,TRUE,"Resumo de Preços"}</definedName>
    <definedName name="ASFD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sumptios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azerty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b" hidden="1">{"'Índice'!$A$1:$K$49"}</definedName>
    <definedName name="balance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balancete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xlnm.Database">'[8]Cobertura Vegetal'!#REF!</definedName>
    <definedName name="bb" hidden="1">{#N/A,#N/A,FALSE,"ANEXO3 99 ERA";#N/A,#N/A,FALSE,"ANEXO3 99 UBÁ2";#N/A,#N/A,FALSE,"ANEXO3 99 DTU";#N/A,#N/A,FALSE,"ANEXO3 99 RDR";#N/A,#N/A,FALSE,"ANEXO3 99 UBÁ4";#N/A,#N/A,FALSE,"ANEXO3 99 UBÁ6"}</definedName>
    <definedName name="BDI_LIST">#REF!</definedName>
    <definedName name="BENEFÍCIOS">#REF!</definedName>
    <definedName name="BG_Del" hidden="1">15</definedName>
    <definedName name="BG_Ins" hidden="1">4</definedName>
    <definedName name="BG_Mod" hidden="1">6</definedName>
    <definedName name="BLANK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oco2" hidden="1">#REF!</definedName>
    <definedName name="BLPH1" hidden="1">[9]market!$E$7</definedName>
    <definedName name="BLPH10" hidden="1">[9]market!$O$12</definedName>
    <definedName name="BLPH11" hidden="1">[9]market!$Y$12</definedName>
    <definedName name="BLPH12" hidden="1">[9]market!$T$12</definedName>
    <definedName name="BLPH13" hidden="1">[9]market!$AD$12</definedName>
    <definedName name="BLPH14" hidden="1">[9]market!$AI$12</definedName>
    <definedName name="BLPH15" hidden="1">#REF!</definedName>
    <definedName name="BLPH2" hidden="1">[9]market!$I$7</definedName>
    <definedName name="BLPH3" hidden="1">[9]market!$M$7</definedName>
    <definedName name="BLPH4" hidden="1">[9]market!$Q$7</definedName>
    <definedName name="BLPH5" hidden="1">[9]market!$Z$7</definedName>
    <definedName name="BLPH6" hidden="1">[9]market!$T$7</definedName>
    <definedName name="BLPH7" hidden="1">[9]market!$AC$7</definedName>
    <definedName name="BLPH8" hidden="1">[9]market!$E$12</definedName>
    <definedName name="BLPH9" hidden="1">[9]market!$J$12</definedName>
    <definedName name="BR050.1">#REF!</definedName>
    <definedName name="BR050.1f">#REF!</definedName>
    <definedName name="BR050.1i">#REF!</definedName>
    <definedName name="BR146.1">#REF!</definedName>
    <definedName name="BR146.1f">#REF!</definedName>
    <definedName name="BR146.1i">#REF!</definedName>
    <definedName name="BR146.3">#REF!</definedName>
    <definedName name="BR146.3f">#REF!</definedName>
    <definedName name="BR146.3i">#REF!</definedName>
    <definedName name="BR265.3">#REF!</definedName>
    <definedName name="BR265.3f">#REF!</definedName>
    <definedName name="BR265.3i">#REF!</definedName>
    <definedName name="BR265.4">#REF!</definedName>
    <definedName name="BR265.4f">#REF!</definedName>
    <definedName name="BR265.4i">#REF!</definedName>
    <definedName name="BR364.1">#REF!</definedName>
    <definedName name="BR364.1f">#REF!</definedName>
    <definedName name="BR364.1i">#REF!</definedName>
    <definedName name="BR365.1">#REF!</definedName>
    <definedName name="BR365.1f">#REF!</definedName>
    <definedName name="BR365.1i">#REF!</definedName>
    <definedName name="BR383.2">#REF!</definedName>
    <definedName name="BR383.2f">#REF!</definedName>
    <definedName name="BR383.2i">#REF!</definedName>
    <definedName name="BR459.2">#REF!</definedName>
    <definedName name="BR459.2f">#REF!</definedName>
    <definedName name="BR459.2i">#REF!</definedName>
    <definedName name="BR494.4">#REF!</definedName>
    <definedName name="BR494.4f">#REF!</definedName>
    <definedName name="BR494.4i">#REF!</definedName>
    <definedName name="BROWN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CadIns" hidden="1">#REF!</definedName>
    <definedName name="CadSrv" hidden="1">#REF!</definedName>
    <definedName name="CAPA" hidden="1">{#N/A,#N/A,TRUE,"Serviços"}</definedName>
    <definedName name="capa1" hidden="1">{#N/A,#N/A,TRUE,"Serviços"}</definedName>
    <definedName name="capa11" hidden="1">{#N/A,#N/A,TRUE,"Serviços"}</definedName>
    <definedName name="capa2" hidden="1">{#N/A,#N/A,TRUE,"Serviços"}</definedName>
    <definedName name="capa22" hidden="1">{#N/A,#N/A,TRUE,"Serviços"}</definedName>
    <definedName name="CAPAA" hidden="1">{#N/A,#N/A,TRUE,"Serviços"}</definedName>
    <definedName name="Cash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CBWorkbookPriority" hidden="1">-216830483</definedName>
    <definedName name="cc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CCCCC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ch" hidden="1">#N/A</definedName>
    <definedName name="CdQtEqA" hidden="1">2</definedName>
    <definedName name="CdQtEqP" hidden="1">2</definedName>
    <definedName name="CdQtMoA" hidden="1">2</definedName>
    <definedName name="CdQtMoP" hidden="1">2</definedName>
    <definedName name="CdQtMpA" hidden="1">5</definedName>
    <definedName name="CdQtMpP" hidden="1">5</definedName>
    <definedName name="CdQtTrA" hidden="1">2</definedName>
    <definedName name="CdQtTrP" hidden="1">2</definedName>
    <definedName name="cenarios.tarifa2">#REF!</definedName>
    <definedName name="Change" hidden="1">#N/A</definedName>
    <definedName name="Change2" hidden="1">#N/A</definedName>
    <definedName name="Change3" hidden="1">#N/A</definedName>
    <definedName name="Change4" hidden="1">#N/A</definedName>
    <definedName name="ChangeRange" hidden="1">#N/A</definedName>
    <definedName name="ChangeRange2" hidden="1">#N/A</definedName>
    <definedName name="Chave" hidden="1">#REF!</definedName>
    <definedName name="Chave1" hidden="1">#REF!</definedName>
    <definedName name="chop" hidden="1">{"Pèrdues i Guanys analític.Català",#N/A,FALSE,"Català";"Pèrdues i G. analític.castellà",#N/A,FALSE,"Castellà"}</definedName>
    <definedName name="Clas" hidden="1">MAX(LEN(#REF!))</definedName>
    <definedName name="Cls" hidden="1">#N/A</definedName>
    <definedName name="CMG146.2">#REF!</definedName>
    <definedName name="CMG146.2f">#REF!</definedName>
    <definedName name="CMG146.2i">#REF!</definedName>
    <definedName name="CMG369.3">#REF!</definedName>
    <definedName name="CMG369.3f">#REF!</definedName>
    <definedName name="CMG369.3i">#REF!</definedName>
    <definedName name="CMG383.4">#REF!</definedName>
    <definedName name="CMG383.4f">#REF!</definedName>
    <definedName name="CMG383.4i">#REF!</definedName>
    <definedName name="CMG452.1">#REF!</definedName>
    <definedName name="CMG452.1f">#REF!</definedName>
    <definedName name="CMG452.1i">#REF!</definedName>
    <definedName name="CMG455.2">#REF!</definedName>
    <definedName name="CMG455.2f">#REF!</definedName>
    <definedName name="CMG455.2i">#REF!</definedName>
    <definedName name="CMG462.1">#REF!</definedName>
    <definedName name="CMG462.1f">#REF!</definedName>
    <definedName name="CMG462.1i">#REF!</definedName>
    <definedName name="CMG491.3">#REF!</definedName>
    <definedName name="CMG491.3f">#REF!</definedName>
    <definedName name="CMG491.3i">#REF!</definedName>
    <definedName name="Cod" hidden="1">#REF!</definedName>
    <definedName name="COD_PRÇ">#REF!</definedName>
    <definedName name="Codigo" hidden="1">#REF!</definedName>
    <definedName name="Coluna" hidden="1">#REF!</definedName>
    <definedName name="Comp" hidden="1">#REF!</definedName>
    <definedName name="COONSUMO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COTACAO" hidden="1">{#N/A,#N/A,TRUE,"Serviços"}</definedName>
    <definedName name="CPU_MANUT_PAV">#REF!</definedName>
    <definedName name="CpuAux" hidden="1">#REF!</definedName>
    <definedName name="CPUs" hidden="1">#REF!</definedName>
    <definedName name="CRIT" hidden="1">#REF!</definedName>
    <definedName name="_xlnm.Criteria" hidden="1">#REF!</definedName>
    <definedName name="CRM" hidden="1">{#N/A,#N/A,FALSE,"ANEXO3 99 ERA";#N/A,#N/A,FALSE,"ANEXO3 99 UBÁ2";#N/A,#N/A,FALSE,"ANEXO3 99 DTU";#N/A,#N/A,FALSE,"ANEXO3 99 RDR";#N/A,#N/A,FALSE,"ANEXO3 99 UBÁ4";#N/A,#N/A,FALSE,"ANEXO3 99 UBÁ6"}</definedName>
    <definedName name="Crono">#REF!</definedName>
    <definedName name="CronogramadeExecuçãp2003" hidden="1">{#N/A,#N/A,FALSE,"ANEXO3 99 ERA";#N/A,#N/A,FALSE,"ANEXO3 99 UBÁ2";#N/A,#N/A,FALSE,"ANEXO3 99 DTU";#N/A,#N/A,FALSE,"ANEXO3 99 RDR";#N/A,#N/A,FALSE,"ANEXO3 99 UBÁ4";#N/A,#N/A,FALSE,"ANEXO3 99 UBÁ6"}</definedName>
    <definedName name="CSLL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unEq" hidden="1">SUM(IF(#REF! =#REF!,(#REF!)*(#REF!="EQ")))</definedName>
    <definedName name="CunMo" hidden="1">SUM(IF(#REF! =#REF!,(#REF!)*(#REF!="MO")))</definedName>
    <definedName name="CunMp" hidden="1">SUM(IF(#REF! =#REF!,(#REF!)*(#REF!="MP")))</definedName>
    <definedName name="CUSTO_MO">#REF!</definedName>
    <definedName name="custoc" hidden="1">#REF!</definedName>
    <definedName name="d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DAER1" hidden="1">{#N/A,#N/A,TRUE,"Serviços"}</definedName>
    <definedName name="DAER11" hidden="1">{#N/A,#N/A,TRUE,"Serviços"}</definedName>
    <definedName name="Data_Base">#REF!</definedName>
    <definedName name="dd" hidden="1">{#N/A,#N/A,FALSE,"ANEXO3 99 ERA";#N/A,#N/A,FALSE,"ANEXO3 99 UBÁ2";#N/A,#N/A,FALSE,"ANEXO3 99 DTU";#N/A,#N/A,FALSE,"ANEXO3 99 RDR";#N/A,#N/A,FALSE,"ANEXO3 99 UBÁ4";#N/A,#N/A,FALSE,"ANEXO3 99 UBÁ6"}</definedName>
    <definedName name="ddd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depreciac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RF" hidden="1">{#N/A,#N/A,FALSE,"310.1";#N/A,#N/A,FALSE,"321.1";#N/A,#N/A,FALSE,"320.3";#N/A,#N/A,FALSE,"330.1"}</definedName>
    <definedName name="DescAux" hidden="1">#N/A</definedName>
    <definedName name="Descidas_de_Água">#REF!</definedName>
    <definedName name="deuda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udasm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fdfdfd" hidden="1">#N/A</definedName>
    <definedName name="dfgs" hidden="1">{#N/A,#N/A,TRUE,"Serviços"}</definedName>
    <definedName name="dfgss" hidden="1">{#N/A,#N/A,TRUE,"Serviços"}</definedName>
    <definedName name="div.1">#REF!</definedName>
    <definedName name="div.10">#REF!</definedName>
    <definedName name="div.11">#REF!</definedName>
    <definedName name="div.12">#REF!</definedName>
    <definedName name="div.13">#REF!</definedName>
    <definedName name="div.14">#REF!</definedName>
    <definedName name="div.15">#REF!</definedName>
    <definedName name="div.16">#REF!</definedName>
    <definedName name="div.17">#REF!</definedName>
    <definedName name="div.18">#REF!</definedName>
    <definedName name="div.19">#REF!</definedName>
    <definedName name="div.2">#REF!</definedName>
    <definedName name="div.20">#REF!</definedName>
    <definedName name="div.21">#REF!</definedName>
    <definedName name="div.22">#REF!</definedName>
    <definedName name="div.23">#REF!</definedName>
    <definedName name="div.24">#REF!</definedName>
    <definedName name="div.25">#REF!</definedName>
    <definedName name="div.26">#REF!</definedName>
    <definedName name="div.27">#REF!</definedName>
    <definedName name="div.28">#REF!</definedName>
    <definedName name="div.29">#REF!</definedName>
    <definedName name="div.3">#REF!</definedName>
    <definedName name="div.30">#REF!</definedName>
    <definedName name="div.4">#REF!</definedName>
    <definedName name="div.5">#REF!</definedName>
    <definedName name="div.6">#REF!</definedName>
    <definedName name="div.7">#REF!</definedName>
    <definedName name="div.8">#REF!</definedName>
    <definedName name="div.9">#REF!</definedName>
    <definedName name="d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SCR_DEBT_EQUITY" hidden="1">[10]!Header1-1 &amp; "." &amp; MAX(1,COUNTA(INDEX(#REF!,MATCH([10]!Header1-1,#REF!,FALSE)):#REF!))</definedName>
    <definedName name="Dúvidas" hidden="1">{"'Quadro'!$A$4:$BG$78"}</definedName>
    <definedName name="EE" hidden="1">{#N/A,#N/A,FALSE,"310.1";#N/A,#N/A,FALSE,"321.1";#N/A,#N/A,FALSE,"320.3";#N/A,#N/A,FALSE,"330.1"}</definedName>
    <definedName name="eli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EmpAux" hidden="1">""</definedName>
    <definedName name="ENCARGO_HOR">#REF!</definedName>
    <definedName name="ENCARGO_MEN">#REF!</definedName>
    <definedName name="ENERGI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EQ" hidden="1">#REF!</definedName>
    <definedName name="ertert" hidden="1">#REF!</definedName>
    <definedName name="erwer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ev.Calculation" hidden="1">-4135</definedName>
    <definedName name="ev.Initialized" hidden="1">FALSE</definedName>
    <definedName name="EV__DECIMALSYMBOL__" hidden="1">","</definedName>
    <definedName name="EV__EVCOM_OPTIONS__" hidden="1">8</definedName>
    <definedName name="EV__EXPOPTIONS__" hidden="1">1</definedName>
    <definedName name="EV__LASTREFTIME__" hidden="1">"(GMT+01:00)20/09/2012 17:33:59"</definedName>
    <definedName name="EV__LOCKEDCVW__ACTIVITY" hidden="1">"ACC_ACT_AUTOP,IG_CATEGORY,JER_1,DUMMY_C1,DUMMY_C2,INPUT_CORR,DUME,TRAMOS_DUMMY,SECTORS,2012.APR,YTD,"</definedName>
    <definedName name="EV__LOCKEDCVW__AFFILIATES" hidden="1">"ACC_AFLT_IMPORTE,AFLT_1,AFLT_CAT_AC,AFLT_COND_CP,AFLT_INFO_A,AFLT_OP_001,ACTIVITY_AUTOP,SELECT_TIME,YTD,"</definedName>
    <definedName name="EV__LOCKEDCVW__COUNSELORS" hidden="1">"ACC_CONS_0001,UPA_Y_CB,CONS_0000001,ACTIVITY_AUTOP,TITULO_0001,CARG_0001,Rep_Dumme,SELECT_TIME,YTD,"</definedName>
    <definedName name="EV__LOCKEDCVW__FINANCE" hidden="1">"BS,IG_CATEGORY,JER_1,DUMMY_C1,DUMMY_C2,CONSO,DUME,SF,NON_GROUP,ALL_IC,EUR,SECTORS,2012.JUN,YTD,"</definedName>
    <definedName name="EV__LOCKEDCVW__GENERALINFO" hidden="1">"ACC_IG_001,UPA_Y_CB,ACTIVITY_AUTOP,ALL_IC,SELECT_TIME,YTD,"</definedName>
    <definedName name="EV__LOCKEDCVW__HHRR" hidden="1">"ACC_RRHH_000200,UPA_Y_CB,JER_1,DUMMY_C1,DUMMY_C2,TOTAL_DATASRC_I_HR,DEP_RRHH_021700,ACTIVITY_AUTOP,F_VAR,NON_GROUP,I_NONE,EUR,SECTORS,TOT_SEX,SELECT_TIME,PERIODIC,"</definedName>
    <definedName name="EV__LOCKEDCVW__INTERCO" hidden="1">"BS,UPA_Y_CB,ACTIVITY_AUTOP,SF,ALL_IC,EUR,SELECT_TIME,YTD,"</definedName>
    <definedName name="EV__LOCKEDCVW__INVESTMENTS" hidden="1">"ACC_INV_00100,IG_CATEGORY,JER_1,DUMMY_C1,DUMMY_C2,CONSO,GRUPO_CONS,SF,NON_GROUP,I_NONE,PROJECT_TOT,EUR,SECTORS,SELECT_TIME,YTD,"</definedName>
    <definedName name="EV__LOCKEDCVW__LOCAL_FIN" hidden="1">"BS,UPA_Y_CB,ACTIVITY_AUTOP,SELECT_TIME,YTD,"</definedName>
    <definedName name="EV__LOCKEDCVW__MACRO" hidden="1">"IND_MACRO_ANUALES,UPA_Y_CB,JER_1,ACTIVITY_AUTOP,SELECT_TIME,YTD,"</definedName>
    <definedName name="EV__LOCKEDCVW__Ownership" hidden="1">"UPA_Y_CB,ACTIVITY_AUTOP,NON_GROUP,ALL_IC,METHOD,SELECT_TIME,PERIODIC,"</definedName>
    <definedName name="EV__LOCKEDCVW__RATE" hidden="1">"UPA_Y_CB,EUR,AVG,GLOBAL,SELECT_TIME,YTD,"</definedName>
    <definedName name="EV__LOCKEDCVW__STOCKS" hidden="1">"ACC_BOLSA_0001,ANALISTDUMMY,UPA_Y_CB,1218,01,TOTAL,SELECT_TIME,YTD,"</definedName>
    <definedName name="EV__LOCKSTATUS__" hidden="1">2</definedName>
    <definedName name="EV__MAXEXPCOLS__" hidden="1">100</definedName>
    <definedName name="EV__MAXEXPROWS__" hidden="1">1000</definedName>
    <definedName name="EV__MEMORYCVW__" hidden="1">1</definedName>
    <definedName name="EV__MEMORYCVW__01_MEN_REP_12.XLSM" hidden="1">"[FINANCE"</definedName>
    <definedName name="EV__MEMORYCVW__01_MEN_REP_12_PATCH1.XLSM" hidden="1">"[FINANCE"</definedName>
    <definedName name="EV__MEMORYCVW__01_MEN_REP_12_PATCH1.XLSM_ACCOUNT_FIN" hidden="1">"[BS"</definedName>
    <definedName name="EV__MEMORYCVW__01_MEN_REP_12_PATCH1.XLSM_CATEGORY" hidden="1">"[ACTUAL"</definedName>
    <definedName name="EV__MEMORYCVW__01_MEN_REP_12_PATCH1.XLSM_COUNTRY" hidden="1">"[JER_1"</definedName>
    <definedName name="EV__MEMORYCVW__01_MEN_REP_12_PATCH1.XLSM_CUSTOM_1" hidden="1">"[DUMMY_C1"</definedName>
    <definedName name="EV__MEMORYCVW__01_MEN_REP_12_PATCH1.XLSM_CUSTOM_2" hidden="1">"[DUMMY_C2"</definedName>
    <definedName name="EV__MEMORYCVW__01_MEN_REP_12_PATCH1.XLSM_DATASRC" hidden="1">"[CONSO"</definedName>
    <definedName name="EV__MEMORYCVW__01_MEN_REP_12_PATCH1.XLSM_ENTITY" hidden="1">"[1061"</definedName>
    <definedName name="EV__MEMORYCVW__01_MEN_REP_12_PATCH1.XLSM_FLOW" hidden="1">"[SF"</definedName>
    <definedName name="EV__MEMORYCVW__01_MEN_REP_12_PATCH1.XLSM_GROUPS" hidden="1">"[NON_GROUP"</definedName>
    <definedName name="EV__MEMORYCVW__01_MEN_REP_12_PATCH1.XLSM_INTCO" hidden="1">"[ALL_IC"</definedName>
    <definedName name="EV__MEMORYCVW__01_MEN_REP_12_PATCH1.XLSM_MEASURES" hidden="1">"[YTD"</definedName>
    <definedName name="EV__MEMORYCVW__01_MEN_REP_12_PATCH1.XLSM_RPTCURRENCY" hidden="1">"[LC"</definedName>
    <definedName name="EV__MEMORYCVW__01_MEN_REP_12_PATCH1.XLSM_SECTOR" hidden="1">"[SECTORS"</definedName>
    <definedName name="EV__MEMORYCVW__01_MEN_REP_12_PATCH1.XLSM_TIME" hidden="1">"[2010.DEC"</definedName>
    <definedName name="EV__MEMORYCVW__01_MEN_REP_121" hidden="1">"[FINANCE"</definedName>
    <definedName name="EV__MEMORYCVW__01_MEN_REP_12V2.XLSM" hidden="1">"[FINANCE"</definedName>
    <definedName name="EV__MEMORYCVW__01_MEN_REP_2011.XLSM" hidden="1">"[FINANCE"</definedName>
    <definedName name="EV__MEMORYCVW__01_MEN_REP_2011.XLSM_ACCOUNT_FIN" hidden="1">"[RDOGRUPO"</definedName>
    <definedName name="EV__MEMORYCVW__01_MEN_REP_2011.XLSM_CATEGORY" hidden="1">"[ACTUAL"</definedName>
    <definedName name="EV__MEMORYCVW__01_MEN_REP_2011.XLSM_COUNTRY" hidden="1">"[JER_1"</definedName>
    <definedName name="EV__MEMORYCVW__01_MEN_REP_2011.XLSM_CUSTOM_1" hidden="1">"[DUMMY_C1"</definedName>
    <definedName name="EV__MEMORYCVW__01_MEN_REP_2011.XLSM_CUSTOM_2" hidden="1">"[DUMMY_C2"</definedName>
    <definedName name="EV__MEMORYCVW__01_MEN_REP_2011.XLSM_DATASRC" hidden="1">"[AJ_POST"</definedName>
    <definedName name="EV__MEMORYCVW__01_MEN_REP_2011.XLSM_ENTITY" hidden="1">"[1051"</definedName>
    <definedName name="EV__MEMORYCVW__01_MEN_REP_2011.XLSM_FLOW" hidden="1">"[SF"</definedName>
    <definedName name="EV__MEMORYCVW__01_MEN_REP_2011.XLSM_GROUPS" hidden="1">"[G_001"</definedName>
    <definedName name="EV__MEMORYCVW__01_MEN_REP_2011.XLSM_INTCO" hidden="1">"[ALL_IC"</definedName>
    <definedName name="EV__MEMORYCVW__01_MEN_REP_2011.XLSM_MEASURES" hidden="1">"[YTD"</definedName>
    <definedName name="EV__MEMORYCVW__01_MEN_REP_2011.XLSM_RPTCURRENCY" hidden="1">"[GBP"</definedName>
    <definedName name="EV__MEMORYCVW__01_MEN_REP_2011.XLSM_SECTOR" hidden="1">"[SECTORS"</definedName>
    <definedName name="EV__MEMORYCVW__01_MEN_REP_2011.XLSM_TIME" hidden="1">"[2010.DEC"</definedName>
    <definedName name="EV__MEMORYCVW__01_MEN_REP_AUCAT_2011_06.XLSM" hidden="1">"[FINANCE"</definedName>
    <definedName name="EV__MEMORYCVW__01_MEN_REP_AUCAT_2011_06.XLSM_ACCOUNT_ACT" hidden="1">"[ACC_ACT_000001"</definedName>
    <definedName name="EV__MEMORYCVW__01_MEN_REP_AUCAT_2011_06.XLSM_ACCOUNT_FIN" hidden="1">"[RDOGRUPO"</definedName>
    <definedName name="EV__MEMORYCVW__01_MEN_REP_AUCAT_2011_06.XLSM_ACCOUNT_RRHH" hidden="1">"[ACC_RRHH_000200"</definedName>
    <definedName name="EV__MEMORYCVW__01_MEN_REP_AUCAT_2011_06.XLSM_CATEGORY" hidden="1">"[ACTUAL"</definedName>
    <definedName name="EV__MEMORYCVW__01_MEN_REP_AUCAT_2011_06.XLSM_COUNTRY" hidden="1">"[JER_1"</definedName>
    <definedName name="EV__MEMORYCVW__01_MEN_REP_AUCAT_2011_06.XLSM_CUSTOM_1" hidden="1">"[DUMMY_C1"</definedName>
    <definedName name="EV__MEMORYCVW__01_MEN_REP_AUCAT_2011_06.XLSM_CUSTOM_2" hidden="1">"[DUMMY_C2"</definedName>
    <definedName name="EV__MEMORYCVW__01_MEN_REP_AUCAT_2011_06.XLSM_DATASRC" hidden="1">"[AJ_POST"</definedName>
    <definedName name="EV__MEMORYCVW__01_MEN_REP_AUCAT_2011_06.XLSM_DATASRC_ACT" hidden="1">"[INPUT_CORR"</definedName>
    <definedName name="EV__MEMORYCVW__01_MEN_REP_AUCAT_2011_06.XLSM_DEPARTMENT" hidden="1">"[DEP_RRHH_021700"</definedName>
    <definedName name="EV__MEMORYCVW__01_MEN_REP_AUCAT_2011_06.XLSM_ENTITY" hidden="1">"[1113"</definedName>
    <definedName name="EV__MEMORYCVW__01_MEN_REP_AUCAT_2011_06.XLSM_FLOW" hidden="1">"[SF"</definedName>
    <definedName name="EV__MEMORYCVW__01_MEN_REP_AUCAT_2011_06.XLSM_FLOW_RRHH" hidden="1">"[F_VAR"</definedName>
    <definedName name="EV__MEMORYCVW__01_MEN_REP_AUCAT_2011_06.XLSM_GROUPS" hidden="1">"[G_001"</definedName>
    <definedName name="EV__MEMORYCVW__01_MEN_REP_AUCAT_2011_06.XLSM_INTCO" hidden="1">"[ALL_IC"</definedName>
    <definedName name="EV__MEMORYCVW__01_MEN_REP_AUCAT_2011_06.XLSM_MEASURES" hidden="1">"[YTD"</definedName>
    <definedName name="EV__MEMORYCVW__01_MEN_REP_AUCAT_2011_06.XLSM_RPTCURRENCY" hidden="1">"[GBP"</definedName>
    <definedName name="EV__MEMORYCVW__01_MEN_REP_AUCAT_2011_06.XLSM_SECTIONS" hidden="1">"[TRMODUMMY"</definedName>
    <definedName name="EV__MEMORYCVW__01_MEN_REP_AUCAT_2011_06.XLSM_SECTOR" hidden="1">"[SECTORS"</definedName>
    <definedName name="EV__MEMORYCVW__01_MEN_REP_AUCAT_2011_06.XLSM_SEX" hidden="1">"[TOT_SEX"</definedName>
    <definedName name="EV__MEMORYCVW__01_MEN_REP_AUCAT_2011_06.XLSM_TIME" hidden="1">"[2013.FEB"</definedName>
    <definedName name="EV__MEMORYCVW__23_VARIOS.XLSM" hidden="1">"[FINANCE"</definedName>
    <definedName name="EV__MEMORYCVW__BORRADOR.XLSM" hidden="1">"[HHRR"</definedName>
    <definedName name="EV__MEMORYCVW__BORRADOR.XLSM_ACCOUNT_RRHH" hidden="1">"[ACC_RRHH_000200"</definedName>
    <definedName name="EV__MEMORYCVW__BORRADOR.XLSM_CATEGORY" hidden="1">"[ACTUAL"</definedName>
    <definedName name="EV__MEMORYCVW__BORRADOR.XLSM_COUNTRY" hidden="1">"[JER_1"</definedName>
    <definedName name="EV__MEMORYCVW__BORRADOR.XLSM_CUSTOM_1" hidden="1">"[DUMMY_C1"</definedName>
    <definedName name="EV__MEMORYCVW__BORRADOR.XLSM_CUSTOM_2" hidden="1">"[DUMMY_C2"</definedName>
    <definedName name="EV__MEMORYCVW__BORRADOR.XLSM_DATASRC" hidden="1">"[CONSO"</definedName>
    <definedName name="EV__MEMORYCVW__BORRADOR.XLSM_DEPARTMENT" hidden="1">"[DEP_RRHH_021700"</definedName>
    <definedName name="EV__MEMORYCVW__BORRADOR.XLSM_ENTITY" hidden="1">"[DUME"</definedName>
    <definedName name="EV__MEMORYCVW__BORRADOR.XLSM_FLOW_RRHH" hidden="1">"[F_VAR"</definedName>
    <definedName name="EV__MEMORYCVW__BORRADOR.XLSM_GROUPS" hidden="1">"[NON_GROUP"</definedName>
    <definedName name="EV__MEMORYCVW__BORRADOR.XLSM_MEASURES" hidden="1">"[PERIODIC"</definedName>
    <definedName name="EV__MEMORYCVW__BORRADOR.XLSM_SECTOR" hidden="1">"[SECTORS"</definedName>
    <definedName name="EV__MEMORYCVW__BORRADOR.XLSM_SEX" hidden="1">"[TOT_SEX"</definedName>
    <definedName name="EV__MEMORYCVW__BORRADOR.XLSM_TIME" hidden="1">"[SELECT_TIME"</definedName>
    <definedName name="EV__MEMORYCVW__COLUMNAR_CONSO_SOC_SELECCIONABLE_PL1" hidden="1">"[FINANCE"</definedName>
    <definedName name="EV__MEMORYCVW__COLUMNAR_CONSO_SOC_SELECCIONABLE_PL1_ACCOUNT_FIN" hidden="1">"[RDOGRUPO"</definedName>
    <definedName name="EV__MEMORYCVW__COLUMNAR_CONSO_SOC_SELECCIONABLE_PL1_CATEGORY" hidden="1">"[ACTUAL"</definedName>
    <definedName name="EV__MEMORYCVW__COLUMNAR_CONSO_SOC_SELECCIONABLE_PL1_COUNTRY" hidden="1">"[JER_1"</definedName>
    <definedName name="EV__MEMORYCVW__COLUMNAR_CONSO_SOC_SELECCIONABLE_PL1_CUSTOM_1" hidden="1">"[DUMMY_C1"</definedName>
    <definedName name="EV__MEMORYCVW__COLUMNAR_CONSO_SOC_SELECCIONABLE_PL1_CUSTOM_2" hidden="1">"[DUMMY_C2"</definedName>
    <definedName name="EV__MEMORYCVW__COLUMNAR_CONSO_SOC_SELECCIONABLE_PL1_DATASRC" hidden="1">"[AJ_POST"</definedName>
    <definedName name="EV__MEMORYCVW__COLUMNAR_CONSO_SOC_SELECCIONABLE_PL1_ENTITY" hidden="1">"[SUBGR_FRANCE"</definedName>
    <definedName name="EV__MEMORYCVW__COLUMNAR_CONSO_SOC_SELECCIONABLE_PL1_FLOW" hidden="1">"[SF"</definedName>
    <definedName name="EV__MEMORYCVW__COLUMNAR_CONSO_SOC_SELECCIONABLE_PL1_GROUPS" hidden="1">"[G_001"</definedName>
    <definedName name="EV__MEMORYCVW__COLUMNAR_CONSO_SOC_SELECCIONABLE_PL1_INTCO" hidden="1">"[ALL_IC"</definedName>
    <definedName name="EV__MEMORYCVW__COLUMNAR_CONSO_SOC_SELECCIONABLE_PL1_MEASURES" hidden="1">"[YTD"</definedName>
    <definedName name="EV__MEMORYCVW__COLUMNAR_CONSO_SOC_SELECCIONABLE_PL1_RPTCURRENCY" hidden="1">"[GBP"</definedName>
    <definedName name="EV__MEMORYCVW__COLUMNAR_CONSO_SOC_SELECCIONABLE_PL1_SECTOR" hidden="1">"[SECTORS"</definedName>
    <definedName name="EV__MEMORYCVW__COLUMNAR_CONSO_SOC_SELECCIONABLE_PL1_TIME" hidden="1">"[2010.DEC"</definedName>
    <definedName name="EV__MEMORYCVW__DESSIEPL.XLSX" hidden="1">"[FINANCE"</definedName>
    <definedName name="EV__MEMORYCVW__DESSIEPL.XLSX_ACCOUNT_FIN" hidden="1">"[BS"</definedName>
    <definedName name="EV__MEMORYCVW__DESSIEPL.XLSX_CATEGORY" hidden="1">"[ACTUAL"</definedName>
    <definedName name="EV__MEMORYCVW__DESSIEPL.XLSX_COUNTRY" hidden="1">"[JER_1"</definedName>
    <definedName name="EV__MEMORYCVW__DESSIEPL.XLSX_CUSTOM_1" hidden="1">"[DUMMY_C1"</definedName>
    <definedName name="EV__MEMORYCVW__DESSIEPL.XLSX_CUSTOM_2" hidden="1">"[DUMMY_C2"</definedName>
    <definedName name="EV__MEMORYCVW__DESSIEPL.XLSX_DATASRC" hidden="1">"[CONSO"</definedName>
    <definedName name="EV__MEMORYCVW__DESSIEPL.XLSX_ENTITY" hidden="1">"[1114"</definedName>
    <definedName name="EV__MEMORYCVW__DESSIEPL.XLSX_FLOW" hidden="1">"[SF"</definedName>
    <definedName name="EV__MEMORYCVW__DESSIEPL.XLSX_GROUPS" hidden="1">"[G_219_PLANO"</definedName>
    <definedName name="EV__MEMORYCVW__DESSIEPL.XLSX_INTCO" hidden="1">"[ALL_IC"</definedName>
    <definedName name="EV__MEMORYCVW__DESSIEPL.XLSX_MEASURES" hidden="1">"[YTD"</definedName>
    <definedName name="EV__MEMORYCVW__DESSIEPL.XLSX_RPTCURRENCY" hidden="1">"[GBP"</definedName>
    <definedName name="EV__MEMORYCVW__DESSIEPL.XLSX_SECTOR" hidden="1">"[CONC_ESP"</definedName>
    <definedName name="EV__MEMORYCVW__DESSIEPL.XLSX_TIME" hidden="1">"[2010.TOTAL"</definedName>
    <definedName name="EV__MEMORYCVW__INFO_GENERAL_V1.XLSM" hidden="1">"[FINANCE"</definedName>
    <definedName name="EV__MEMORYCVW__INFO_GENERAL_V1.XLSM_ACCOUNT_FIN" hidden="1">"[RDOGRUPO"</definedName>
    <definedName name="EV__MEMORYCVW__INFO_GENERAL_V1.XLSM_CATEGORY" hidden="1">"[ACTUAL"</definedName>
    <definedName name="EV__MEMORYCVW__INFO_GENERAL_V1.XLSM_COUNTRY" hidden="1">"[JER_1"</definedName>
    <definedName name="EV__MEMORYCVW__INFO_GENERAL_V1.XLSM_CUSTOM_1" hidden="1">"[DUMMY_C1"</definedName>
    <definedName name="EV__MEMORYCVW__INFO_GENERAL_V1.XLSM_CUSTOM_2" hidden="1">"[DUMMY_C2"</definedName>
    <definedName name="EV__MEMORYCVW__INFO_GENERAL_V1.XLSM_DATASRC" hidden="1">"[AJ_POST"</definedName>
    <definedName name="EV__MEMORYCVW__INFO_GENERAL_V1.XLSM_ENTITY" hidden="1">"[1051"</definedName>
    <definedName name="EV__MEMORYCVW__INFO_GENERAL_V1.XLSM_FLOW" hidden="1">"[SF"</definedName>
    <definedName name="EV__MEMORYCVW__INFO_GENERAL_V1.XLSM_GROUPS" hidden="1">"[G_001"</definedName>
    <definedName name="EV__MEMORYCVW__INFO_GENERAL_V1.XLSM_INTCO" hidden="1">"[ALL_IC"</definedName>
    <definedName name="EV__MEMORYCVW__INFO_GENERAL_V1.XLSM_MEASURES" hidden="1">"[YTD"</definedName>
    <definedName name="EV__MEMORYCVW__INFO_GENERAL_V1.XLSM_RPTCURRENCY" hidden="1">"[GBP"</definedName>
    <definedName name="EV__MEMORYCVW__INFO_GENERAL_V1.XLSM_SECTOR" hidden="1">"[SECTORS"</definedName>
    <definedName name="EV__MEMORYCVW__INFO_GENERAL_V1.XLSM_TIME" hidden="1">"[2010.DEC"</definedName>
    <definedName name="EV__MEMORYCVW__INPUTMENSUALV20.XLSM" hidden="1">"[FINANCE"</definedName>
    <definedName name="EV__MEMORYCVW__INPUTMENSUALV201" hidden="1">"[FINANCE"</definedName>
    <definedName name="EV__MEMORYCVW__INPUTMENSUALV21.XLSM" hidden="1">"[FINANCE"</definedName>
    <definedName name="EV__MEMORYCVW__INPUTMENSUALV211" hidden="1">"[FINANCE"</definedName>
    <definedName name="EV__MEMORYCVW__INPUTMENSUALV221" hidden="1">"[FINANCE"</definedName>
    <definedName name="EV__MEMORYCVW__INPUTMENSUALV23.XLSM" hidden="1">"[HHRR"</definedName>
    <definedName name="EV__MEMORYCVW__INPUTMENSUALV23.XLSM_ACCOUNT_FIN" hidden="1">"[BS"</definedName>
    <definedName name="EV__MEMORYCVW__INPUTMENSUALV23.XLSM_ACCOUNT_MACRO" hidden="1">"[ACC_MACRO_0001"</definedName>
    <definedName name="EV__MEMORYCVW__INPUTMENSUALV23.XLSM_ACCOUNT_RRHH" hidden="1">"[ACC_RRHH_000200"</definedName>
    <definedName name="EV__MEMORYCVW__INPUTMENSUALV23.XLSM_CATEGORY" hidden="1">"[ACTUAL"</definedName>
    <definedName name="EV__MEMORYCVW__INPUTMENSUALV23.XLSM_COUNTRY" hidden="1">"[JER_1"</definedName>
    <definedName name="EV__MEMORYCVW__INPUTMENSUALV23.XLSM_CUSTOM_1" hidden="1">"[DUMMY_C1"</definedName>
    <definedName name="EV__MEMORYCVW__INPUTMENSUALV23.XLSM_CUSTOM_2" hidden="1">"[DUMMY_C2"</definedName>
    <definedName name="EV__MEMORYCVW__INPUTMENSUALV23.XLSM_DATASRC" hidden="1">"[CONSO"</definedName>
    <definedName name="EV__MEMORYCVW__INPUTMENSUALV23.XLSM_DEPARTMENT" hidden="1">"[DEP_RRHH_021700"</definedName>
    <definedName name="EV__MEMORYCVW__INPUTMENSUALV23.XLSM_ENTITY" hidden="1">"[DUME"</definedName>
    <definedName name="EV__MEMORYCVW__INPUTMENSUALV23.XLSM_FLOW" hidden="1">"[SF"</definedName>
    <definedName name="EV__MEMORYCVW__INPUTMENSUALV23.XLSM_FLOW_RRHH" hidden="1">"[F_VAR"</definedName>
    <definedName name="EV__MEMORYCVW__INPUTMENSUALV23.XLSM_GROUPS" hidden="1">"[NON_GROUP"</definedName>
    <definedName name="EV__MEMORYCVW__INPUTMENSUALV23.XLSM_INTCO" hidden="1">"[ALL_IC"</definedName>
    <definedName name="EV__MEMORYCVW__INPUTMENSUALV23.XLSM_MEASURES" hidden="1">"[PERIODIC"</definedName>
    <definedName name="EV__MEMORYCVW__INPUTMENSUALV23.XLSM_RPTCURRENCY" hidden="1">"[GBP"</definedName>
    <definedName name="EV__MEMORYCVW__INPUTMENSUALV23.XLSM_SECTOR" hidden="1">"[SECTORS"</definedName>
    <definedName name="EV__MEMORYCVW__INPUTMENSUALV23.XLSM_SEX" hidden="1">"[TOT_SEX"</definedName>
    <definedName name="EV__MEMORYCVW__INPUTMENSUALV23.XLSM_TIME" hidden="1">"[SELECT_TIME"</definedName>
    <definedName name="EV__MEMORYCVW__INPUTMENSUALV231" hidden="1">"[FINANCE"</definedName>
    <definedName name="EV__MEMORYCVW__INPUTMENSUALV24.XLSM" hidden="1">"[HHRR"</definedName>
    <definedName name="EV__MEMORYCVW__INPUTMENSUALV25.XLSM" hidden="1">"[FINANCE"</definedName>
    <definedName name="EV__MEMORYCVW__INPUTMENSUALV26.XLSM" hidden="1">"[FINANCE"</definedName>
    <definedName name="EV__MEMORYCVW__INPUTMENSUALV26.XLSM_ACCOUNT_FIN" hidden="1">"[RDOGRUPO"</definedName>
    <definedName name="EV__MEMORYCVW__INPUTMENSUALV26.XLSM_CATEGORY" hidden="1">"[ACTUAL"</definedName>
    <definedName name="EV__MEMORYCVW__INPUTMENSUALV26.XLSM_COUNTRY" hidden="1">"[JER_1"</definedName>
    <definedName name="EV__MEMORYCVW__INPUTMENSUALV26.XLSM_CUSTOM_1" hidden="1">"[DUMMY_C1"</definedName>
    <definedName name="EV__MEMORYCVW__INPUTMENSUALV26.XLSM_CUSTOM_2" hidden="1">"[DUMMY_C2"</definedName>
    <definedName name="EV__MEMORYCVW__INPUTMENSUALV26.XLSM_DATASRC" hidden="1">"[AJ_POST"</definedName>
    <definedName name="EV__MEMORYCVW__INPUTMENSUALV26.XLSM_ENTITY" hidden="1">"[1113"</definedName>
    <definedName name="EV__MEMORYCVW__INPUTMENSUALV26.XLSM_FLOW" hidden="1">"[SF"</definedName>
    <definedName name="EV__MEMORYCVW__INPUTMENSUALV26.XLSM_GROUPS" hidden="1">"[G_001"</definedName>
    <definedName name="EV__MEMORYCVW__INPUTMENSUALV26.XLSM_INTCO" hidden="1">"[ALL_IC"</definedName>
    <definedName name="EV__MEMORYCVW__INPUTMENSUALV26.XLSM_MEASURES" hidden="1">"[YTD"</definedName>
    <definedName name="EV__MEMORYCVW__INPUTMENSUALV26.XLSM_RPTCURRENCY" hidden="1">"[GBP"</definedName>
    <definedName name="EV__MEMORYCVW__INPUTMENSUALV26.XLSM_SECTOR" hidden="1">"[SECTORS"</definedName>
    <definedName name="EV__MEMORYCVW__INPUTMENSUALV26.XLSM_TIME" hidden="1">"[2013.FEB"</definedName>
    <definedName name="EV__MEMORYCVW__INPUTMENSUALV27.XLSM" hidden="1">"[FINANCE"</definedName>
    <definedName name="EV__MEMORYCVW__INPUTMENSUALV28.XLSM" hidden="1">"[FINANCE"</definedName>
    <definedName name="EV__MEMORYCVW__INPUTMENSUALV29.XLSM" hidden="1">"[FINANCE"</definedName>
    <definedName name="EV__MEMORYCVW__INPUTMENSUALV30.XLSM" hidden="1">"[FINANCE"</definedName>
    <definedName name="EV__MEMORYCVW__INPUTMENSUALV31.XLSM" hidden="1">"[FINANCE"</definedName>
    <definedName name="EV__MEMORYCVW__INPUTMENSUALV311" hidden="1">"[FINANCE"</definedName>
    <definedName name="EV__MEMORYCVW__INPUTMENSUALV32.XLSM" hidden="1">"[HHRR"</definedName>
    <definedName name="EV__MEMORYCVW__INPUTOUTPUTV1.XLSM" hidden="1">"[FINANCE"</definedName>
    <definedName name="EV__MEMORYCVW__INPUTOUTPUTV1.XLSM_ACCOUNT_ACT" hidden="1">"[ACC_ACT_000001"</definedName>
    <definedName name="EV__MEMORYCVW__INPUTOUTPUTV1.XLSM_ACCOUNT_FIN" hidden="1">"[RDOGRUPO"</definedName>
    <definedName name="EV__MEMORYCVW__INPUTOUTPUTV1.XLSM_CATEGORY" hidden="1">"[ACTUAL"</definedName>
    <definedName name="EV__MEMORYCVW__INPUTOUTPUTV1.XLSM_COUNTRY" hidden="1">"[JER_1"</definedName>
    <definedName name="EV__MEMORYCVW__INPUTOUTPUTV1.XLSM_CUSTOM_1" hidden="1">"[DUMMY_C1"</definedName>
    <definedName name="EV__MEMORYCVW__INPUTOUTPUTV1.XLSM_CUSTOM_2" hidden="1">"[DUMMY_C2"</definedName>
    <definedName name="EV__MEMORYCVW__INPUTOUTPUTV1.XLSM_DATASRC" hidden="1">"[AJ_POST"</definedName>
    <definedName name="EV__MEMORYCVW__INPUTOUTPUTV1.XLSM_DATASRC_ACT" hidden="1">"[INPUT_CORR"</definedName>
    <definedName name="EV__MEMORYCVW__INPUTOUTPUTV1.XLSM_ENTITY" hidden="1">"[SUBGR_FRANCE"</definedName>
    <definedName name="EV__MEMORYCVW__INPUTOUTPUTV1.XLSM_FLOW" hidden="1">"[SF"</definedName>
    <definedName name="EV__MEMORYCVW__INPUTOUTPUTV1.XLSM_GROUPS" hidden="1">"[G_001"</definedName>
    <definedName name="EV__MEMORYCVW__INPUTOUTPUTV1.XLSM_INTCO" hidden="1">"[ALL_IC"</definedName>
    <definedName name="EV__MEMORYCVW__INPUTOUTPUTV1.XLSM_MEASURES" hidden="1">"[YTD"</definedName>
    <definedName name="EV__MEMORYCVW__INPUTOUTPUTV1.XLSM_RPTCURRENCY" hidden="1">"[GBP"</definedName>
    <definedName name="EV__MEMORYCVW__INPUTOUTPUTV1.XLSM_SECTIONS" hidden="1">"[TRMODUMMY"</definedName>
    <definedName name="EV__MEMORYCVW__INPUTOUTPUTV1.XLSM_SECTOR" hidden="1">"[SECTORS"</definedName>
    <definedName name="EV__MEMORYCVW__INPUTOUTPUTV1.XLSM_TIME" hidden="1">"[2004.MAY"</definedName>
    <definedName name="EV__MEMORYCVW__INPUTOUTPUTV2.XLSM" hidden="1">"[FINANCE"</definedName>
    <definedName name="EV__MEMORYCVW__INPUTOUTPUTV2.XLSM_ACCOUNT_BOLSA" hidden="1">"[ACC_BOLSA_0001"</definedName>
    <definedName name="EV__MEMORYCVW__INPUTOUTPUTV2.XLSM_ACCOUNT_FIN" hidden="1">"[RDOGRUPO"</definedName>
    <definedName name="EV__MEMORYCVW__INPUTOUTPUTV2.XLSM_ACCOUNT_RRHH" hidden="1">"[ACC_RRHH_000200"</definedName>
    <definedName name="EV__MEMORYCVW__INPUTOUTPUTV2.XLSM_CATEGORY" hidden="1">"[ACTUAL"</definedName>
    <definedName name="EV__MEMORYCVW__INPUTOUTPUTV2.XLSM_COUNTRY" hidden="1">"[JER_1"</definedName>
    <definedName name="EV__MEMORYCVW__INPUTOUTPUTV2.XLSM_CUSTOM_1" hidden="1">"[DUMMY_C1"</definedName>
    <definedName name="EV__MEMORYCVW__INPUTOUTPUTV2.XLSM_CUSTOM_2" hidden="1">"[DUMMY_C2"</definedName>
    <definedName name="EV__MEMORYCVW__INPUTOUTPUTV2.XLSM_DATASRC" hidden="1">"[AJ_POST"</definedName>
    <definedName name="EV__MEMORYCVW__INPUTOUTPUTV2.XLSM_DATASRC_I_HR" hidden="1">"[CONSO"</definedName>
    <definedName name="EV__MEMORYCVW__INPUTOUTPUTV2.XLSM_DEPARTMENT" hidden="1">"[DEP_RRHH_021700"</definedName>
    <definedName name="EV__MEMORYCVW__INPUTOUTPUTV2.XLSM_ENTITY" hidden="1">"[SUBGR_FRANCE"</definedName>
    <definedName name="EV__MEMORYCVW__INPUTOUTPUTV2.XLSM_ENTITY_STOCK" hidden="1">"[1218"</definedName>
    <definedName name="EV__MEMORYCVW__INPUTOUTPUTV2.XLSM_FLOW" hidden="1">"[SF"</definedName>
    <definedName name="EV__MEMORYCVW__INPUTOUTPUTV2.XLSM_FLOW_RRHH" hidden="1">"[F_VAR"</definedName>
    <definedName name="EV__MEMORYCVW__INPUTOUTPUTV2.XLSM_GROUPS" hidden="1">"[G_001"</definedName>
    <definedName name="EV__MEMORYCVW__INPUTOUTPUTV2.XLSM_INTCO" hidden="1">"[ALL_IC"</definedName>
    <definedName name="EV__MEMORYCVW__INPUTOUTPUTV2.XLSM_MEASURES" hidden="1">"[YTD"</definedName>
    <definedName name="EV__MEMORYCVW__INPUTOUTPUTV2.XLSM_MONTHDAY" hidden="1">"[01"</definedName>
    <definedName name="EV__MEMORYCVW__INPUTOUTPUTV2.XLSM_RPTCURRENCY" hidden="1">"[GBP"</definedName>
    <definedName name="EV__MEMORYCVW__INPUTOUTPUTV2.XLSM_SECTOR" hidden="1">"[SECTORS"</definedName>
    <definedName name="EV__MEMORYCVW__INPUTOUTPUTV2.XLSM_SEX" hidden="1">"[TOT_SEX"</definedName>
    <definedName name="EV__MEMORYCVW__INPUTOUTPUTV2.XLSM_SHAREHOLDER" hidden="1">"[TOTAL"</definedName>
    <definedName name="EV__MEMORYCVW__INPUTOUTPUTV2.XLSM_TIME" hidden="1">"[2010.DEC"</definedName>
    <definedName name="EV__MEMORYCVW__INPUTOUTPUTV3.XLSM" hidden="1">"[HHRR"</definedName>
    <definedName name="EV__MEMORYCVW__INPUTOUTPUTV3.XLSM_ACCOUNT_RRHH" hidden="1">"[ACC_RRHH_000200"</definedName>
    <definedName name="EV__MEMORYCVW__INPUTOUTPUTV3.XLSM_CATEGORY" hidden="1">"[ACTUAL"</definedName>
    <definedName name="EV__MEMORYCVW__INPUTOUTPUTV3.XLSM_COUNTRY" hidden="1">"[JER_1"</definedName>
    <definedName name="EV__MEMORYCVW__INPUTOUTPUTV3.XLSM_CUSTOM_1" hidden="1">"[DUMMY_C1"</definedName>
    <definedName name="EV__MEMORYCVW__INPUTOUTPUTV3.XLSM_CUSTOM_2" hidden="1">"[DUMMY_C2"</definedName>
    <definedName name="EV__MEMORYCVW__INPUTOUTPUTV3.XLSM_DATASRC_I_HR" hidden="1">"[CONSO"</definedName>
    <definedName name="EV__MEMORYCVW__INPUTOUTPUTV3.XLSM_DEPARTMENT" hidden="1">"[DEP_RRHH_021700"</definedName>
    <definedName name="EV__MEMORYCVW__INPUTOUTPUTV3.XLSM_ENTITY" hidden="1">"[DUME"</definedName>
    <definedName name="EV__MEMORYCVW__INPUTOUTPUTV3.XLSM_FLOW_RRHH" hidden="1">"[F_VAR"</definedName>
    <definedName name="EV__MEMORYCVW__INPUTOUTPUTV3.XLSM_GROUPS" hidden="1">"[NON_GROUP"</definedName>
    <definedName name="EV__MEMORYCVW__INPUTOUTPUTV3.XLSM_MEASURES" hidden="1">"[PERIODIC"</definedName>
    <definedName name="EV__MEMORYCVW__INPUTOUTPUTV3.XLSM_SECTOR" hidden="1">"[SECTORS"</definedName>
    <definedName name="EV__MEMORYCVW__INPUTOUTPUTV3.XLSM_SEX" hidden="1">"[TOT_SEX"</definedName>
    <definedName name="EV__MEMORYCVW__INPUTOUTPUTV3.XLSM_TIME" hidden="1">"[SELECT_TIME"</definedName>
    <definedName name="EV__MEMORYCVW__LIBRO10" hidden="1">"[HHRR"</definedName>
    <definedName name="EV__MEMORYCVW__LIBRO10_ACCOUNT_RRHH" hidden="1">"[ACC_RRHH_000200"</definedName>
    <definedName name="EV__MEMORYCVW__LIBRO10_CATEGORY" hidden="1">"[ACTUAL"</definedName>
    <definedName name="EV__MEMORYCVW__LIBRO10_COUNTRY" hidden="1">"[JER_1"</definedName>
    <definedName name="EV__MEMORYCVW__LIBRO10_CUSTOM_1" hidden="1">"[DUMMY_C1"</definedName>
    <definedName name="EV__MEMORYCVW__LIBRO10_CUSTOM_2" hidden="1">"[DUMMY_C2"</definedName>
    <definedName name="EV__MEMORYCVW__LIBRO10_DATASRC_I_HR" hidden="1">"[CORR"</definedName>
    <definedName name="EV__MEMORYCVW__LIBRO10_DEPARTMENT" hidden="1">"[DEP_RRHH_021700"</definedName>
    <definedName name="EV__MEMORYCVW__LIBRO10_ENTITY" hidden="1">"[GRUPO_CONS"</definedName>
    <definedName name="EV__MEMORYCVW__LIBRO10_FLOW_RRHH" hidden="1">"[F_VAR"</definedName>
    <definedName name="EV__MEMORYCVW__LIBRO10_GROUPS" hidden="1">"[NON_GROUP"</definedName>
    <definedName name="EV__MEMORYCVW__LIBRO10_INTCO_INONE" hidden="1">"[I_NONE"</definedName>
    <definedName name="EV__MEMORYCVW__LIBRO10_MEASURES" hidden="1">"[PERIODIC"</definedName>
    <definedName name="EV__MEMORYCVW__LIBRO10_RPTCURRENCY" hidden="1">"[EUR"</definedName>
    <definedName name="EV__MEMORYCVW__LIBRO10_SECTOR" hidden="1">"[SECTORS"</definedName>
    <definedName name="EV__MEMORYCVW__LIBRO10_SEX" hidden="1">"[TOT_SEX"</definedName>
    <definedName name="EV__MEMORYCVW__LIBRO10_TIME" hidden="1">"[SELECT_TIME"</definedName>
    <definedName name="EV__MEMORYCVW__LIBRO2" hidden="1">"[FINANCE"</definedName>
    <definedName name="EV__MEMORYCVW__LIBRO2_ACCOUNT_ACT" hidden="1">"[ACC_ACT_000001"</definedName>
    <definedName name="EV__MEMORYCVW__LIBRO2_ACCOUNT_FIN" hidden="1">"[BS"</definedName>
    <definedName name="EV__MEMORYCVW__LIBRO2_ACCOUNT_RRHH" hidden="1">"[ACC_RRHH_000200"</definedName>
    <definedName name="EV__MEMORYCVW__LIBRO2_CATEGORY" hidden="1">"[IG_CATEGORY"</definedName>
    <definedName name="EV__MEMORYCVW__LIBRO2_COUNTRY" hidden="1">"[JER_1"</definedName>
    <definedName name="EV__MEMORYCVW__LIBRO2_CUSTOM_1" hidden="1">"[DUMMY_C1"</definedName>
    <definedName name="EV__MEMORYCVW__LIBRO2_CUSTOM_2" hidden="1">"[DUMMY_C2"</definedName>
    <definedName name="EV__MEMORYCVW__LIBRO2_DATASRC" hidden="1">"[CONSO"</definedName>
    <definedName name="EV__MEMORYCVW__LIBRO2_DATASRC_ACT" hidden="1">"[INPUT_CORR"</definedName>
    <definedName name="EV__MEMORYCVW__LIBRO2_DATASRC_I_HR" hidden="1">"[CONSO"</definedName>
    <definedName name="EV__MEMORYCVW__LIBRO2_DEPARTMENT" hidden="1">"[DEP_RRHH_021700"</definedName>
    <definedName name="EV__MEMORYCVW__LIBRO2_ENTITY" hidden="1">"[DUME"</definedName>
    <definedName name="EV__MEMORYCVW__LIBRO2_FLOW" hidden="1">"[SF"</definedName>
    <definedName name="EV__MEMORYCVW__LIBRO2_FLOW_RRHH" hidden="1">"[F_VAR"</definedName>
    <definedName name="EV__MEMORYCVW__LIBRO2_GROUPS" hidden="1">"[NON_GROUP"</definedName>
    <definedName name="EV__MEMORYCVW__LIBRO2_INTCO" hidden="1">"[ALL_IC"</definedName>
    <definedName name="EV__MEMORYCVW__LIBRO2_MEASURES" hidden="1">"[YTD"</definedName>
    <definedName name="EV__MEMORYCVW__LIBRO2_RPTCURRENCY" hidden="1">"[EUR"</definedName>
    <definedName name="EV__MEMORYCVW__LIBRO2_SECTIONS" hidden="1">"[TRMODUMMY"</definedName>
    <definedName name="EV__MEMORYCVW__LIBRO2_SECTOR" hidden="1">"[SECTORS"</definedName>
    <definedName name="EV__MEMORYCVW__LIBRO2_SEX" hidden="1">"[TOT_SEX"</definedName>
    <definedName name="EV__MEMORYCVW__LIBRO2_TIME" hidden="1">"[2012.JUN"</definedName>
    <definedName name="EV__MEMORYCVW__LIBRO3" hidden="1">"[FINANCE"</definedName>
    <definedName name="EV__MEMORYCVW__LIBRO3_ACCOUNT_ACT" hidden="1">"[ACC_ACT_000001"</definedName>
    <definedName name="EV__MEMORYCVW__LIBRO3_ACCOUNT_FIN" hidden="1">"[BS"</definedName>
    <definedName name="EV__MEMORYCVW__LIBRO3_CATEGORY" hidden="1">"[IG_CATEGORY"</definedName>
    <definedName name="EV__MEMORYCVW__LIBRO3_COUNTRY" hidden="1">"[JER_1"</definedName>
    <definedName name="EV__MEMORYCVW__LIBRO3_CUSTOM_1" hidden="1">"[DUMMY_C1"</definedName>
    <definedName name="EV__MEMORYCVW__LIBRO3_CUSTOM_2" hidden="1">"[DUMMY_C2"</definedName>
    <definedName name="EV__MEMORYCVW__LIBRO3_DATASRC" hidden="1">"[CONSO"</definedName>
    <definedName name="EV__MEMORYCVW__LIBRO3_DATASRC_ACT" hidden="1">"[INPUT_CORR"</definedName>
    <definedName name="EV__MEMORYCVW__LIBRO3_ENTITY" hidden="1">"[GRUPO_CONS"</definedName>
    <definedName name="EV__MEMORYCVW__LIBRO3_FLOW" hidden="1">"[SF"</definedName>
    <definedName name="EV__MEMORYCVW__LIBRO3_GROUPS" hidden="1">"[NON_GROUP"</definedName>
    <definedName name="EV__MEMORYCVW__LIBRO3_INTCO" hidden="1">"[ALL_IC"</definedName>
    <definedName name="EV__MEMORYCVW__LIBRO3_MEASURES" hidden="1">"[YTD"</definedName>
    <definedName name="EV__MEMORYCVW__LIBRO3_RPTCURRENCY" hidden="1">"[EUR"</definedName>
    <definedName name="EV__MEMORYCVW__LIBRO3_SECTIONS" hidden="1">"[TRMODUMMY"</definedName>
    <definedName name="EV__MEMORYCVW__LIBRO3_SECTOR" hidden="1">"[SECTORS"</definedName>
    <definedName name="EV__MEMORYCVW__LIBRO3_TIME" hidden="1">"[SELECT_TIME"</definedName>
    <definedName name="EV__MEMORYCVW__LIBRO4" hidden="1">"[FINANCE"</definedName>
    <definedName name="EV__MEMORYCVW__LIBRO6" hidden="1">"[FINANCE"</definedName>
    <definedName name="EV__MEMORYCVW__LIBRO6_ACCOUNT_FIN" hidden="1">"[RDOGRUPO"</definedName>
    <definedName name="EV__MEMORYCVW__LIBRO6_CATEGORY" hidden="1">"[TOT_CATEGORY"</definedName>
    <definedName name="EV__MEMORYCVW__LIBRO6_COUNTRY" hidden="1">"[JER_1"</definedName>
    <definedName name="EV__MEMORYCVW__LIBRO6_CUSTOM_1" hidden="1">"[DUMMY_C1"</definedName>
    <definedName name="EV__MEMORYCVW__LIBRO6_CUSTOM_2" hidden="1">"[DUMMY_C2"</definedName>
    <definedName name="EV__MEMORYCVW__LIBRO6_DATASRC" hidden="1">"[INPUT"</definedName>
    <definedName name="EV__MEMORYCVW__LIBRO6_ENTITY" hidden="1">"[WORKSTATUS"</definedName>
    <definedName name="EV__MEMORYCVW__LIBRO6_FLOW" hidden="1">"[SF"</definedName>
    <definedName name="EV__MEMORYCVW__LIBRO6_GROUPS" hidden="1">"[G_001"</definedName>
    <definedName name="EV__MEMORYCVW__LIBRO6_INTCO" hidden="1">"[ALL_IC"</definedName>
    <definedName name="EV__MEMORYCVW__LIBRO6_MEASURES" hidden="1">"[YTD"</definedName>
    <definedName name="EV__MEMORYCVW__LIBRO6_RPTCURRENCY" hidden="1">"[EUR"</definedName>
    <definedName name="EV__MEMORYCVW__LIBRO6_SECTOR" hidden="1">"[SECTORS"</definedName>
    <definedName name="EV__MEMORYCVW__LIBRO6_TIME" hidden="1">"[2005.TOTAL"</definedName>
    <definedName name="EV__MEMORYCVW__NOVA_PESTANYA_RRHH.XLSM" hidden="1">"[FINANCE"</definedName>
    <definedName name="EV__MEMORYCVW__PERFIL_CIAS_V3.XLSX" hidden="1">"[FINANCE"</definedName>
    <definedName name="EV__MEMORYCVW__PERFIL_CIAS_V3.XLSX_ACCOUNT_FIN" hidden="1">"[220100"</definedName>
    <definedName name="EV__MEMORYCVW__PERFIL_CIAS_V3.XLSX_CATEGORY" hidden="1">"[ACTUAL"</definedName>
    <definedName name="EV__MEMORYCVW__PERFIL_CIAS_V3.XLSX_COUNTRY" hidden="1">"[JER_1"</definedName>
    <definedName name="EV__MEMORYCVW__PERFIL_CIAS_V3.XLSX_CUSTOM_1" hidden="1">"[DUMMY_C1"</definedName>
    <definedName name="EV__MEMORYCVW__PERFIL_CIAS_V3.XLSX_CUSTOM_2" hidden="1">"[DUMMY_C2"</definedName>
    <definedName name="EV__MEMORYCVW__PERFIL_CIAS_V3.XLSX_DATASRC" hidden="1">"[AJ_POST"</definedName>
    <definedName name="EV__MEMORYCVW__PERFIL_CIAS_V3.XLSX_ENTITY" hidden="1">"[1138"</definedName>
    <definedName name="EV__MEMORYCVW__PERFIL_CIAS_V3.XLSX_FLOW" hidden="1">"[SF"</definedName>
    <definedName name="EV__MEMORYCVW__PERFIL_CIAS_V3.XLSX_GROUPS" hidden="1">"[G_001"</definedName>
    <definedName name="EV__MEMORYCVW__PERFIL_CIAS_V3.XLSX_INTCO" hidden="1">"[ALL_IC"</definedName>
    <definedName name="EV__MEMORYCVW__PERFIL_CIAS_V3.XLSX_MEASURES" hidden="1">"[YTD"</definedName>
    <definedName name="EV__MEMORYCVW__PERFIL_CIAS_V3.XLSX_RPTCURRENCY" hidden="1">"[GBP"</definedName>
    <definedName name="EV__MEMORYCVW__PERFIL_CIAS_V3.XLSX_SECTOR" hidden="1">"[SECTORS"</definedName>
    <definedName name="EV__MEMORYCVW__PERFIL_CIAS_V3.XLSX_TIME" hidden="1">"[2011.JUN"</definedName>
    <definedName name="EV__MEMORYCVW__PRIORIZACIÓN_TAREAS_BPC_20120127.XLS" hidden="1">"[FINANCE"</definedName>
    <definedName name="EV__MEMORYCVW__PRIORIZACIÓN_TAREAS_BPC_20120127.XLS_ACCOUNT_FIN" hidden="1">"[BS"</definedName>
    <definedName name="EV__MEMORYCVW__PRIORIZACIÓN_TAREAS_BPC_20120127.XLS_CATEGORY" hidden="1">"[ACTUAL"</definedName>
    <definedName name="EV__MEMORYCVW__PRIORIZACIÓN_TAREAS_BPC_20120127.XLS_COUNTRY" hidden="1">"[JER_1"</definedName>
    <definedName name="EV__MEMORYCVW__PRIORIZACIÓN_TAREAS_BPC_20120127.XLS_CUSTOM_1" hidden="1">"[DUMMY_C1"</definedName>
    <definedName name="EV__MEMORYCVW__PRIORIZACIÓN_TAREAS_BPC_20120127.XLS_CUSTOM_2" hidden="1">"[DUMMY_C2"</definedName>
    <definedName name="EV__MEMORYCVW__PRIORIZACIÓN_TAREAS_BPC_20120127.XLS_DATASRC" hidden="1">"[CONSO"</definedName>
    <definedName name="EV__MEMORYCVW__PRIORIZACIÓN_TAREAS_BPC_20120127.XLS_ENTITY" hidden="1">"[1231"</definedName>
    <definedName name="EV__MEMORYCVW__PRIORIZACIÓN_TAREAS_BPC_20120127.XLS_FLOW" hidden="1">"[SF"</definedName>
    <definedName name="EV__MEMORYCVW__PRIORIZACIÓN_TAREAS_BPC_20120127.XLS_GROUPS" hidden="1">"[G_001"</definedName>
    <definedName name="EV__MEMORYCVW__PRIORIZACIÓN_TAREAS_BPC_20120127.XLS_INTCO" hidden="1">"[ALL_IC"</definedName>
    <definedName name="EV__MEMORYCVW__PRIORIZACIÓN_TAREAS_BPC_20120127.XLS_MEASURES" hidden="1">"[YTD"</definedName>
    <definedName name="EV__MEMORYCVW__PRIORIZACIÓN_TAREAS_BPC_20120127.XLS_RPTCURRENCY" hidden="1">"[GBP"</definedName>
    <definedName name="EV__MEMORYCVW__PRIORIZACIÓN_TAREAS_BPC_20120127.XLS_SECTOR" hidden="1">"[CONC_ESP"</definedName>
    <definedName name="EV__MEMORYCVW__PRIORIZACIÓN_TAREAS_BPC_20120127.XLS_TIME" hidden="1">"[2010.DEC"</definedName>
    <definedName name="EV__MEMORYCVW__TEST.XLSM" hidden="1">"[FINANCE"</definedName>
    <definedName name="EV__MEMORYCVW__TEST.XLSM_ACCOUNT_FIN" hidden="1">"[RDOGRUPO"</definedName>
    <definedName name="EV__MEMORYCVW__TEST.XLSM_CATEGORY" hidden="1">"[ACTUAL"</definedName>
    <definedName name="EV__MEMORYCVW__TEST.XLSM_COUNTRY" hidden="1">"[JER_1"</definedName>
    <definedName name="EV__MEMORYCVW__TEST.XLSM_CUSTOM_1" hidden="1">"[DUMMY_C1"</definedName>
    <definedName name="EV__MEMORYCVW__TEST.XLSM_CUSTOM_2" hidden="1">"[DUMMY_C2"</definedName>
    <definedName name="EV__MEMORYCVW__TEST.XLSM_DATASRC" hidden="1">"[AJ_POST"</definedName>
    <definedName name="EV__MEMORYCVW__TEST.XLSM_ENTITY" hidden="1">"[1113"</definedName>
    <definedName name="EV__MEMORYCVW__TEST.XLSM_FLOW" hidden="1">"[SF"</definedName>
    <definedName name="EV__MEMORYCVW__TEST.XLSM_GROUPS" hidden="1">"[G_001"</definedName>
    <definedName name="EV__MEMORYCVW__TEST.XLSM_INTCO" hidden="1">"[ALL_IC"</definedName>
    <definedName name="EV__MEMORYCVW__TEST.XLSM_MEASURES" hidden="1">"[YTD"</definedName>
    <definedName name="EV__MEMORYCVW__TEST.XLSM_RPTCURRENCY" hidden="1">"[GBP"</definedName>
    <definedName name="EV__MEMORYCVW__TEST.XLSM_SECTOR" hidden="1">"[SECTORS"</definedName>
    <definedName name="EV__MEMORYCVW__TEST.XLSM_TIME" hidden="1">"[2013.FEB"</definedName>
    <definedName name="EV__MEMORYCVW__TESTV31.XLSM" hidden="1">"[FINANCE"</definedName>
    <definedName name="EV__MEMORYCVW__TESTV31.XLSM_ACCOUNT_FIN" hidden="1">"[RDOGRUPO"</definedName>
    <definedName name="EV__MEMORYCVW__TESTV31.XLSM_CATEGORY" hidden="1">"[ACTUAL"</definedName>
    <definedName name="EV__MEMORYCVW__TESTV31.XLSM_COUNTRY" hidden="1">"[JER_1"</definedName>
    <definedName name="EV__MEMORYCVW__TESTV31.XLSM_CUSTOM_1" hidden="1">"[DUMMY_C1"</definedName>
    <definedName name="EV__MEMORYCVW__TESTV31.XLSM_CUSTOM_2" hidden="1">"[DUMMY_C2"</definedName>
    <definedName name="EV__MEMORYCVW__TESTV31.XLSM_DATASRC" hidden="1">"[AJ_POST"</definedName>
    <definedName name="EV__MEMORYCVW__TESTV31.XLSM_ENTITY" hidden="1">"[1042"</definedName>
    <definedName name="EV__MEMORYCVW__TESTV31.XLSM_FLOW" hidden="1">"[SF"</definedName>
    <definedName name="EV__MEMORYCVW__TESTV31.XLSM_GROUPS" hidden="1">"[G_001"</definedName>
    <definedName name="EV__MEMORYCVW__TESTV31.XLSM_INTCO" hidden="1">"[ALL_IC"</definedName>
    <definedName name="EV__MEMORYCVW__TESTV31.XLSM_MEASURES" hidden="1">"[YTD"</definedName>
    <definedName name="EV__MEMORYCVW__TESTV31.XLSM_RPTCURRENCY" hidden="1">"[GBP"</definedName>
    <definedName name="EV__MEMORYCVW__TESTV31.XLSM_SECTOR" hidden="1">"[SECTORS"</definedName>
    <definedName name="EV__MEMORYCVW__TESTV31.XLSM_TIME" hidden="1">"[2012.JUN"</definedName>
    <definedName name="EV__MEMORYCVW__TRAMS2.XLSX" hidden="1">"[ACTIVITY"</definedName>
    <definedName name="EV__MEMORYCVW__TRAMS2.XLSX_ACCOUNT_ACT" hidden="1">"[ACC_ACT_000001"</definedName>
    <definedName name="EV__MEMORYCVW__TRAMS2.XLSX_CATEGORY" hidden="1">"[ACTUAL"</definedName>
    <definedName name="EV__MEMORYCVW__TRAMS2.XLSX_COUNTRY" hidden="1">"[JER_1"</definedName>
    <definedName name="EV__MEMORYCVW__TRAMS2.XLSX_CUSTOM_1" hidden="1">"[DUMMY_C1"</definedName>
    <definedName name="EV__MEMORYCVW__TRAMS2.XLSX_CUSTOM_2" hidden="1">"[DUMMY_C2"</definedName>
    <definedName name="EV__MEMORYCVW__TRAMS2.XLSX_DATASRC_ACT" hidden="1">"[INPUT_CORR"</definedName>
    <definedName name="EV__MEMORYCVW__TRAMS2.XLSX_ENTITY" hidden="1">"[1113"</definedName>
    <definedName name="EV__MEMORYCVW__TRAMS2.XLSX_MEASURES" hidden="1">"[YTD"</definedName>
    <definedName name="EV__MEMORYCVW__TRAMS2.XLSX_SECTIONS" hidden="1">"[TRMODUMMY"</definedName>
    <definedName name="EV__MEMORYCVW__TRAMS2.XLSX_SECTOR" hidden="1">"[SECTORS"</definedName>
    <definedName name="EV__MEMORYCVW__TRAMS2.XLSX_TIME" hidden="1">"[2011.JUN"</definedName>
    <definedName name="EV__WBEVMODE__" hidden="1">1</definedName>
    <definedName name="EV__WBREFOPTIONS__" hidden="1">134217732</definedName>
    <definedName name="EV__WBVERSION__" hidden="1">0</definedName>
    <definedName name="EV__WSINFO__" hidden="1">"asd"</definedName>
    <definedName name="Extensão">#REF!</definedName>
    <definedName name="f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ase">'[11]Conserva Fases'!$D$1:$AG$491</definedName>
    <definedName name="Fases">'[11]Conserva Fases'!$B$41:$G$46</definedName>
    <definedName name="Fator">#REF!</definedName>
    <definedName name="FATURAS2002" hidden="1">{#N/A,#N/A,TRUE,"Serviços"}</definedName>
    <definedName name="FATURAS20022" hidden="1">{#N/A,#N/A,TRUE,"Serviços"}</definedName>
    <definedName name="FCA" hidden="1">{"'Quadro'!$A$4:$BG$78"}</definedName>
    <definedName name="FDD_0_0" hidden="1">"A30681"</definedName>
    <definedName name="FDD_0_1" hidden="1">"A31047"</definedName>
    <definedName name="FDD_0_10" hidden="1">"A34334"</definedName>
    <definedName name="FDD_0_11" hidden="1">"A34699"</definedName>
    <definedName name="FDD_0_12" hidden="1">"A35064"</definedName>
    <definedName name="FDD_0_13" hidden="1">"A35430"</definedName>
    <definedName name="FDD_0_14" hidden="1">"A35795"</definedName>
    <definedName name="FDD_0_2" hidden="1">"A31412"</definedName>
    <definedName name="FDD_0_3" hidden="1">"A31777"</definedName>
    <definedName name="FDD_0_4" hidden="1">"A32142"</definedName>
    <definedName name="FDD_0_5" hidden="1">"A32508"</definedName>
    <definedName name="FDD_0_6" hidden="1">"A32873"</definedName>
    <definedName name="FDD_0_7" hidden="1">"A33238"</definedName>
    <definedName name="FDD_0_8" hidden="1">"A33603"</definedName>
    <definedName name="FDD_0_9" hidden="1">"A33969"</definedName>
    <definedName name="FDD_1_0" hidden="1">"U25569"</definedName>
    <definedName name="FDD_10_0" hidden="1">"A25569"</definedName>
    <definedName name="FDD_100_0" hidden="1">"A25569"</definedName>
    <definedName name="FDD_101_0" hidden="1">"A25569"</definedName>
    <definedName name="FDD_102_0" hidden="1">"A25569"</definedName>
    <definedName name="FDD_103_0" hidden="1">"A25569"</definedName>
    <definedName name="FDD_104_0" hidden="1">"A25569"</definedName>
    <definedName name="FDD_105_0" hidden="1">"A25569"</definedName>
    <definedName name="FDD_106_0" hidden="1">"A25569"</definedName>
    <definedName name="FDD_107_0" hidden="1">"A25569"</definedName>
    <definedName name="FDD_108_0" hidden="1">"A25569"</definedName>
    <definedName name="FDD_109_0" hidden="1">"A25569"</definedName>
    <definedName name="FDD_11_0" hidden="1">"A25569"</definedName>
    <definedName name="FDD_110_0" hidden="1">"A25569"</definedName>
    <definedName name="FDD_111_0" hidden="1">"A25569"</definedName>
    <definedName name="FDD_112_0" hidden="1">"A25569"</definedName>
    <definedName name="FDD_113_0" hidden="1">"A25569"</definedName>
    <definedName name="FDD_114_0" hidden="1">"A25569"</definedName>
    <definedName name="FDD_115_0" hidden="1">"A25569"</definedName>
    <definedName name="FDD_116_0" hidden="1">"A25569"</definedName>
    <definedName name="FDD_117_0" hidden="1">"A30681"</definedName>
    <definedName name="FDD_117_1" hidden="1">"A31047"</definedName>
    <definedName name="FDD_117_10" hidden="1">"A34334"</definedName>
    <definedName name="FDD_117_11" hidden="1">"A34699"</definedName>
    <definedName name="FDD_117_12" hidden="1">"A35064"</definedName>
    <definedName name="FDD_117_13" hidden="1">"A35430"</definedName>
    <definedName name="FDD_117_14" hidden="1">"A35795"</definedName>
    <definedName name="FDD_117_2" hidden="1">"A31412"</definedName>
    <definedName name="FDD_117_3" hidden="1">"A31777"</definedName>
    <definedName name="FDD_117_4" hidden="1">"A32142"</definedName>
    <definedName name="FDD_117_5" hidden="1">"A32508"</definedName>
    <definedName name="FDD_117_6" hidden="1">"A32873"</definedName>
    <definedName name="FDD_117_7" hidden="1">"A33238"</definedName>
    <definedName name="FDD_117_8" hidden="1">"A33603"</definedName>
    <definedName name="FDD_117_9" hidden="1">"A33969"</definedName>
    <definedName name="FDD_118_0" hidden="1">"A30681"</definedName>
    <definedName name="FDD_118_1" hidden="1">"A31047"</definedName>
    <definedName name="FDD_118_10" hidden="1">"A34334"</definedName>
    <definedName name="FDD_118_11" hidden="1">"A34699"</definedName>
    <definedName name="FDD_118_12" hidden="1">"A35064"</definedName>
    <definedName name="FDD_118_13" hidden="1">"A35430"</definedName>
    <definedName name="FDD_118_14" hidden="1">"A35795"</definedName>
    <definedName name="FDD_118_2" hidden="1">"A31412"</definedName>
    <definedName name="FDD_118_3" hidden="1">"A31777"</definedName>
    <definedName name="FDD_118_4" hidden="1">"A32142"</definedName>
    <definedName name="FDD_118_5" hidden="1">"A32508"</definedName>
    <definedName name="FDD_118_6" hidden="1">"A32873"</definedName>
    <definedName name="FDD_118_7" hidden="1">"A33238"</definedName>
    <definedName name="FDD_118_8" hidden="1">"A33603"</definedName>
    <definedName name="FDD_118_9" hidden="1">"A33969"</definedName>
    <definedName name="FDD_119_0" hidden="1">"A30681"</definedName>
    <definedName name="FDD_119_1" hidden="1">"A31047"</definedName>
    <definedName name="FDD_119_10" hidden="1">"A34334"</definedName>
    <definedName name="FDD_119_11" hidden="1">"A34699"</definedName>
    <definedName name="FDD_119_12" hidden="1">"A35064"</definedName>
    <definedName name="FDD_119_13" hidden="1">"A35430"</definedName>
    <definedName name="FDD_119_14" hidden="1">"A35795"</definedName>
    <definedName name="FDD_119_2" hidden="1">"A31412"</definedName>
    <definedName name="FDD_119_3" hidden="1">"A31777"</definedName>
    <definedName name="FDD_119_4" hidden="1">"A32142"</definedName>
    <definedName name="FDD_119_5" hidden="1">"A32508"</definedName>
    <definedName name="FDD_119_6" hidden="1">"A32873"</definedName>
    <definedName name="FDD_119_7" hidden="1">"A33238"</definedName>
    <definedName name="FDD_119_8" hidden="1">"A33603"</definedName>
    <definedName name="FDD_119_9" hidden="1">"A33969"</definedName>
    <definedName name="FDD_12_0" hidden="1">"A25569"</definedName>
    <definedName name="FDD_120_0" hidden="1">"A30681"</definedName>
    <definedName name="FDD_120_1" hidden="1">"A31047"</definedName>
    <definedName name="FDD_120_10" hidden="1">"A34334"</definedName>
    <definedName name="FDD_120_11" hidden="1">"A34699"</definedName>
    <definedName name="FDD_120_12" hidden="1">"A35064"</definedName>
    <definedName name="FDD_120_13" hidden="1">"A35430"</definedName>
    <definedName name="FDD_120_14" hidden="1">"A35795"</definedName>
    <definedName name="FDD_120_2" hidden="1">"A31412"</definedName>
    <definedName name="FDD_120_3" hidden="1">"A31777"</definedName>
    <definedName name="FDD_120_4" hidden="1">"A32142"</definedName>
    <definedName name="FDD_120_5" hidden="1">"A32508"</definedName>
    <definedName name="FDD_120_6" hidden="1">"A32873"</definedName>
    <definedName name="FDD_120_7" hidden="1">"A33238"</definedName>
    <definedName name="FDD_120_8" hidden="1">"A33603"</definedName>
    <definedName name="FDD_120_9" hidden="1">"A33969"</definedName>
    <definedName name="FDD_121_0" hidden="1">"A30681"</definedName>
    <definedName name="FDD_121_1" hidden="1">"A31047"</definedName>
    <definedName name="FDD_121_10" hidden="1">"A34334"</definedName>
    <definedName name="FDD_121_11" hidden="1">"A34699"</definedName>
    <definedName name="FDD_121_12" hidden="1">"A35064"</definedName>
    <definedName name="FDD_121_13" hidden="1">"A35430"</definedName>
    <definedName name="FDD_121_14" hidden="1">"A35795"</definedName>
    <definedName name="FDD_121_2" hidden="1">"A31412"</definedName>
    <definedName name="FDD_121_3" hidden="1">"A31777"</definedName>
    <definedName name="FDD_121_4" hidden="1">"A32142"</definedName>
    <definedName name="FDD_121_5" hidden="1">"A32508"</definedName>
    <definedName name="FDD_121_6" hidden="1">"A32873"</definedName>
    <definedName name="FDD_121_7" hidden="1">"A33238"</definedName>
    <definedName name="FDD_121_8" hidden="1">"A33603"</definedName>
    <definedName name="FDD_121_9" hidden="1">"A33969"</definedName>
    <definedName name="FDD_122_0" hidden="1">"A30681"</definedName>
    <definedName name="FDD_122_1" hidden="1">"A31047"</definedName>
    <definedName name="FDD_122_10" hidden="1">"A34334"</definedName>
    <definedName name="FDD_122_11" hidden="1">"A34699"</definedName>
    <definedName name="FDD_122_12" hidden="1">"A35064"</definedName>
    <definedName name="FDD_122_13" hidden="1">"A35430"</definedName>
    <definedName name="FDD_122_14" hidden="1">"A35795"</definedName>
    <definedName name="FDD_122_2" hidden="1">"A31412"</definedName>
    <definedName name="FDD_122_3" hidden="1">"A31777"</definedName>
    <definedName name="FDD_122_4" hidden="1">"A32142"</definedName>
    <definedName name="FDD_122_5" hidden="1">"A32508"</definedName>
    <definedName name="FDD_122_6" hidden="1">"A32873"</definedName>
    <definedName name="FDD_122_7" hidden="1">"A33238"</definedName>
    <definedName name="FDD_122_8" hidden="1">"A33603"</definedName>
    <definedName name="FDD_122_9" hidden="1">"A33969"</definedName>
    <definedName name="FDD_123_0" hidden="1">"A30681"</definedName>
    <definedName name="FDD_123_1" hidden="1">"A31047"</definedName>
    <definedName name="FDD_123_10" hidden="1">"A34334"</definedName>
    <definedName name="FDD_123_11" hidden="1">"A34699"</definedName>
    <definedName name="FDD_123_12" hidden="1">"A35064"</definedName>
    <definedName name="FDD_123_13" hidden="1">"A35430"</definedName>
    <definedName name="FDD_123_14" hidden="1">"A35795"</definedName>
    <definedName name="FDD_123_2" hidden="1">"A31412"</definedName>
    <definedName name="FDD_123_3" hidden="1">"A31777"</definedName>
    <definedName name="FDD_123_4" hidden="1">"A32142"</definedName>
    <definedName name="FDD_123_5" hidden="1">"A32508"</definedName>
    <definedName name="FDD_123_6" hidden="1">"A32873"</definedName>
    <definedName name="FDD_123_7" hidden="1">"A33238"</definedName>
    <definedName name="FDD_123_8" hidden="1">"A33603"</definedName>
    <definedName name="FDD_123_9" hidden="1">"A33969"</definedName>
    <definedName name="FDD_124_0" hidden="1">"A30681"</definedName>
    <definedName name="FDD_124_1" hidden="1">"A31047"</definedName>
    <definedName name="FDD_124_10" hidden="1">"A34334"</definedName>
    <definedName name="FDD_124_11" hidden="1">"A34699"</definedName>
    <definedName name="FDD_124_12" hidden="1">"A35064"</definedName>
    <definedName name="FDD_124_13" hidden="1">"A35430"</definedName>
    <definedName name="FDD_124_14" hidden="1">"A35795"</definedName>
    <definedName name="FDD_124_2" hidden="1">"A31412"</definedName>
    <definedName name="FDD_124_3" hidden="1">"A31777"</definedName>
    <definedName name="FDD_124_4" hidden="1">"A32142"</definedName>
    <definedName name="FDD_124_5" hidden="1">"A32508"</definedName>
    <definedName name="FDD_124_6" hidden="1">"A32873"</definedName>
    <definedName name="FDD_124_7" hidden="1">"A33238"</definedName>
    <definedName name="FDD_124_8" hidden="1">"A33603"</definedName>
    <definedName name="FDD_124_9" hidden="1">"A33969"</definedName>
    <definedName name="FDD_125_0" hidden="1">"A30681"</definedName>
    <definedName name="FDD_125_1" hidden="1">"A31047"</definedName>
    <definedName name="FDD_125_10" hidden="1">"A34334"</definedName>
    <definedName name="FDD_125_11" hidden="1">"A34699"</definedName>
    <definedName name="FDD_125_12" hidden="1">"A35064"</definedName>
    <definedName name="FDD_125_13" hidden="1">"A35430"</definedName>
    <definedName name="FDD_125_14" hidden="1">"A35795"</definedName>
    <definedName name="FDD_125_2" hidden="1">"A31412"</definedName>
    <definedName name="FDD_125_3" hidden="1">"A31777"</definedName>
    <definedName name="FDD_125_4" hidden="1">"A32142"</definedName>
    <definedName name="FDD_125_5" hidden="1">"A32508"</definedName>
    <definedName name="FDD_125_6" hidden="1">"A32873"</definedName>
    <definedName name="FDD_125_7" hidden="1">"A33238"</definedName>
    <definedName name="FDD_125_8" hidden="1">"A33603"</definedName>
    <definedName name="FDD_125_9" hidden="1">"A33969"</definedName>
    <definedName name="FDD_126_0" hidden="1">"A30681"</definedName>
    <definedName name="FDD_126_1" hidden="1">"A31047"</definedName>
    <definedName name="FDD_126_10" hidden="1">"A34334"</definedName>
    <definedName name="FDD_126_11" hidden="1">"A34699"</definedName>
    <definedName name="FDD_126_12" hidden="1">"A35064"</definedName>
    <definedName name="FDD_126_13" hidden="1">"A35430"</definedName>
    <definedName name="FDD_126_14" hidden="1">"A35795"</definedName>
    <definedName name="FDD_126_2" hidden="1">"A31412"</definedName>
    <definedName name="FDD_126_3" hidden="1">"A31777"</definedName>
    <definedName name="FDD_126_4" hidden="1">"A32142"</definedName>
    <definedName name="FDD_126_5" hidden="1">"A32508"</definedName>
    <definedName name="FDD_126_6" hidden="1">"A32873"</definedName>
    <definedName name="FDD_126_7" hidden="1">"A33238"</definedName>
    <definedName name="FDD_126_8" hidden="1">"A33603"</definedName>
    <definedName name="FDD_126_9" hidden="1">"A33969"</definedName>
    <definedName name="FDD_127_0" hidden="1">"A30681"</definedName>
    <definedName name="FDD_127_1" hidden="1">"A31047"</definedName>
    <definedName name="FDD_127_10" hidden="1">"A34334"</definedName>
    <definedName name="FDD_127_11" hidden="1">"A34699"</definedName>
    <definedName name="FDD_127_12" hidden="1">"A35064"</definedName>
    <definedName name="FDD_127_13" hidden="1">"A35430"</definedName>
    <definedName name="FDD_127_14" hidden="1">"A35795"</definedName>
    <definedName name="FDD_127_2" hidden="1">"A31412"</definedName>
    <definedName name="FDD_127_3" hidden="1">"A31777"</definedName>
    <definedName name="FDD_127_4" hidden="1">"A32142"</definedName>
    <definedName name="FDD_127_5" hidden="1">"A32508"</definedName>
    <definedName name="FDD_127_6" hidden="1">"A32873"</definedName>
    <definedName name="FDD_127_7" hidden="1">"A33238"</definedName>
    <definedName name="FDD_127_8" hidden="1">"A33603"</definedName>
    <definedName name="FDD_127_9" hidden="1">"A33969"</definedName>
    <definedName name="FDD_128_0" hidden="1">"A30681"</definedName>
    <definedName name="FDD_128_1" hidden="1">"A31047"</definedName>
    <definedName name="FDD_128_10" hidden="1">"A34334"</definedName>
    <definedName name="FDD_128_11" hidden="1">"A34699"</definedName>
    <definedName name="FDD_128_12" hidden="1">"A35064"</definedName>
    <definedName name="FDD_128_13" hidden="1">"A35430"</definedName>
    <definedName name="FDD_128_14" hidden="1">"A35795"</definedName>
    <definedName name="FDD_128_2" hidden="1">"A31412"</definedName>
    <definedName name="FDD_128_3" hidden="1">"A31777"</definedName>
    <definedName name="FDD_128_4" hidden="1">"A32142"</definedName>
    <definedName name="FDD_128_5" hidden="1">"A32508"</definedName>
    <definedName name="FDD_128_6" hidden="1">"A32873"</definedName>
    <definedName name="FDD_128_7" hidden="1">"A33238"</definedName>
    <definedName name="FDD_128_8" hidden="1">"A33603"</definedName>
    <definedName name="FDD_128_9" hidden="1">"A33969"</definedName>
    <definedName name="FDD_129_0" hidden="1">"A30681"</definedName>
    <definedName name="FDD_129_1" hidden="1">"A31047"</definedName>
    <definedName name="FDD_129_10" hidden="1">"A34334"</definedName>
    <definedName name="FDD_129_11" hidden="1">"A34699"</definedName>
    <definedName name="FDD_129_12" hidden="1">"A35064"</definedName>
    <definedName name="FDD_129_13" hidden="1">"A35430"</definedName>
    <definedName name="FDD_129_14" hidden="1">"A35795"</definedName>
    <definedName name="FDD_129_2" hidden="1">"A31412"</definedName>
    <definedName name="FDD_129_3" hidden="1">"A31777"</definedName>
    <definedName name="FDD_129_4" hidden="1">"A32142"</definedName>
    <definedName name="FDD_129_5" hidden="1">"A32508"</definedName>
    <definedName name="FDD_129_6" hidden="1">"A32873"</definedName>
    <definedName name="FDD_129_7" hidden="1">"A33238"</definedName>
    <definedName name="FDD_129_8" hidden="1">"A33603"</definedName>
    <definedName name="FDD_129_9" hidden="1">"A33969"</definedName>
    <definedName name="FDD_13_0" hidden="1">"A25569"</definedName>
    <definedName name="FDD_130_0" hidden="1">"A30681"</definedName>
    <definedName name="FDD_130_1" hidden="1">"A31047"</definedName>
    <definedName name="FDD_130_10" hidden="1">"A34334"</definedName>
    <definedName name="FDD_130_11" hidden="1">"A34699"</definedName>
    <definedName name="FDD_130_12" hidden="1">"A35064"</definedName>
    <definedName name="FDD_130_13" hidden="1">"A35430"</definedName>
    <definedName name="FDD_130_14" hidden="1">"A35795"</definedName>
    <definedName name="FDD_130_2" hidden="1">"A31412"</definedName>
    <definedName name="FDD_130_3" hidden="1">"A31777"</definedName>
    <definedName name="FDD_130_4" hidden="1">"A32142"</definedName>
    <definedName name="FDD_130_5" hidden="1">"A32508"</definedName>
    <definedName name="FDD_130_6" hidden="1">"A32873"</definedName>
    <definedName name="FDD_130_7" hidden="1">"A33238"</definedName>
    <definedName name="FDD_130_8" hidden="1">"A33603"</definedName>
    <definedName name="FDD_130_9" hidden="1">"A33969"</definedName>
    <definedName name="FDD_131_0" hidden="1">"A30681"</definedName>
    <definedName name="FDD_131_1" hidden="1">"A31047"</definedName>
    <definedName name="FDD_131_10" hidden="1">"A34334"</definedName>
    <definedName name="FDD_131_11" hidden="1">"A34699"</definedName>
    <definedName name="FDD_131_12" hidden="1">"A35064"</definedName>
    <definedName name="FDD_131_13" hidden="1">"A35430"</definedName>
    <definedName name="FDD_131_14" hidden="1">"A35795"</definedName>
    <definedName name="FDD_131_2" hidden="1">"A31412"</definedName>
    <definedName name="FDD_131_3" hidden="1">"A31777"</definedName>
    <definedName name="FDD_131_4" hidden="1">"A32142"</definedName>
    <definedName name="FDD_131_5" hidden="1">"A32508"</definedName>
    <definedName name="FDD_131_6" hidden="1">"A32873"</definedName>
    <definedName name="FDD_131_7" hidden="1">"A33238"</definedName>
    <definedName name="FDD_131_8" hidden="1">"A33603"</definedName>
    <definedName name="FDD_131_9" hidden="1">"A33969"</definedName>
    <definedName name="FDD_132_0" hidden="1">"U30681"</definedName>
    <definedName name="FDD_132_1" hidden="1">"U31047"</definedName>
    <definedName name="FDD_132_10" hidden="1">"U34334"</definedName>
    <definedName name="FDD_132_11" hidden="1">"U34699"</definedName>
    <definedName name="FDD_132_12" hidden="1">"U35064"</definedName>
    <definedName name="FDD_132_13" hidden="1">"U35430"</definedName>
    <definedName name="FDD_132_14" hidden="1">"U35795"</definedName>
    <definedName name="FDD_132_2" hidden="1">"U31412"</definedName>
    <definedName name="FDD_132_3" hidden="1">"U31777"</definedName>
    <definedName name="FDD_132_4" hidden="1">"U32142"</definedName>
    <definedName name="FDD_132_5" hidden="1">"U32508"</definedName>
    <definedName name="FDD_132_6" hidden="1">"U32873"</definedName>
    <definedName name="FDD_132_7" hidden="1">"U33238"</definedName>
    <definedName name="FDD_132_8" hidden="1">"U33603"</definedName>
    <definedName name="FDD_132_9" hidden="1">"U33969"</definedName>
    <definedName name="FDD_133_0" hidden="1">"A30681"</definedName>
    <definedName name="FDD_133_1" hidden="1">"A31047"</definedName>
    <definedName name="FDD_133_10" hidden="1">"A34334"</definedName>
    <definedName name="FDD_133_11" hidden="1">"A34699"</definedName>
    <definedName name="FDD_133_12" hidden="1">"A35064"</definedName>
    <definedName name="FDD_133_13" hidden="1">"A35430"</definedName>
    <definedName name="FDD_133_14" hidden="1">"A35795"</definedName>
    <definedName name="FDD_133_2" hidden="1">"A31412"</definedName>
    <definedName name="FDD_133_3" hidden="1">"A31777"</definedName>
    <definedName name="FDD_133_4" hidden="1">"A32142"</definedName>
    <definedName name="FDD_133_5" hidden="1">"A32508"</definedName>
    <definedName name="FDD_133_6" hidden="1">"A32873"</definedName>
    <definedName name="FDD_133_7" hidden="1">"A33238"</definedName>
    <definedName name="FDD_133_8" hidden="1">"A33603"</definedName>
    <definedName name="FDD_133_9" hidden="1">"A33969"</definedName>
    <definedName name="FDD_134_0" hidden="1">"A30681"</definedName>
    <definedName name="FDD_134_1" hidden="1">"A31047"</definedName>
    <definedName name="FDD_134_10" hidden="1">"A34334"</definedName>
    <definedName name="FDD_134_11" hidden="1">"A34699"</definedName>
    <definedName name="FDD_134_12" hidden="1">"A35064"</definedName>
    <definedName name="FDD_134_13" hidden="1">"A35430"</definedName>
    <definedName name="FDD_134_14" hidden="1">"A35795"</definedName>
    <definedName name="FDD_134_2" hidden="1">"A31412"</definedName>
    <definedName name="FDD_134_3" hidden="1">"A31777"</definedName>
    <definedName name="FDD_134_4" hidden="1">"A32142"</definedName>
    <definedName name="FDD_134_5" hidden="1">"A32508"</definedName>
    <definedName name="FDD_134_6" hidden="1">"A32873"</definedName>
    <definedName name="FDD_134_7" hidden="1">"A33238"</definedName>
    <definedName name="FDD_134_8" hidden="1">"A33603"</definedName>
    <definedName name="FDD_134_9" hidden="1">"A33969"</definedName>
    <definedName name="FDD_135_0" hidden="1">"A30681"</definedName>
    <definedName name="FDD_135_1" hidden="1">"A31047"</definedName>
    <definedName name="FDD_135_10" hidden="1">"A34334"</definedName>
    <definedName name="FDD_135_11" hidden="1">"A34699"</definedName>
    <definedName name="FDD_135_12" hidden="1">"A35064"</definedName>
    <definedName name="FDD_135_13" hidden="1">"A35430"</definedName>
    <definedName name="FDD_135_14" hidden="1">"A35795"</definedName>
    <definedName name="FDD_135_2" hidden="1">"A31412"</definedName>
    <definedName name="FDD_135_3" hidden="1">"A31777"</definedName>
    <definedName name="FDD_135_4" hidden="1">"A32142"</definedName>
    <definedName name="FDD_135_5" hidden="1">"A32508"</definedName>
    <definedName name="FDD_135_6" hidden="1">"A32873"</definedName>
    <definedName name="FDD_135_7" hidden="1">"A33238"</definedName>
    <definedName name="FDD_135_8" hidden="1">"A33603"</definedName>
    <definedName name="FDD_135_9" hidden="1">"A33969"</definedName>
    <definedName name="FDD_136_0" hidden="1">"A30681"</definedName>
    <definedName name="FDD_136_1" hidden="1">"A31047"</definedName>
    <definedName name="FDD_136_10" hidden="1">"A34334"</definedName>
    <definedName name="FDD_136_11" hidden="1">"A34699"</definedName>
    <definedName name="FDD_136_12" hidden="1">"A35064"</definedName>
    <definedName name="FDD_136_13" hidden="1">"A35430"</definedName>
    <definedName name="FDD_136_14" hidden="1">"A35795"</definedName>
    <definedName name="FDD_136_2" hidden="1">"A31412"</definedName>
    <definedName name="FDD_136_3" hidden="1">"A31777"</definedName>
    <definedName name="FDD_136_4" hidden="1">"A32142"</definedName>
    <definedName name="FDD_136_5" hidden="1">"A32508"</definedName>
    <definedName name="FDD_136_6" hidden="1">"A32873"</definedName>
    <definedName name="FDD_136_7" hidden="1">"A33238"</definedName>
    <definedName name="FDD_136_8" hidden="1">"A33603"</definedName>
    <definedName name="FDD_136_9" hidden="1">"A33969"</definedName>
    <definedName name="FDD_137_0" hidden="1">"A30681"</definedName>
    <definedName name="FDD_137_1" hidden="1">"A31047"</definedName>
    <definedName name="FDD_137_10" hidden="1">"A34334"</definedName>
    <definedName name="FDD_137_11" hidden="1">"A34699"</definedName>
    <definedName name="FDD_137_12" hidden="1">"A35064"</definedName>
    <definedName name="FDD_137_13" hidden="1">"A35430"</definedName>
    <definedName name="FDD_137_14" hidden="1">"A35795"</definedName>
    <definedName name="FDD_137_2" hidden="1">"A31412"</definedName>
    <definedName name="FDD_137_3" hidden="1">"A31777"</definedName>
    <definedName name="FDD_137_4" hidden="1">"A32142"</definedName>
    <definedName name="FDD_137_5" hidden="1">"A32508"</definedName>
    <definedName name="FDD_137_6" hidden="1">"A32873"</definedName>
    <definedName name="FDD_137_7" hidden="1">"A33238"</definedName>
    <definedName name="FDD_137_8" hidden="1">"A33603"</definedName>
    <definedName name="FDD_137_9" hidden="1">"A33969"</definedName>
    <definedName name="FDD_138_0" hidden="1">"A30681"</definedName>
    <definedName name="FDD_138_1" hidden="1">"A31047"</definedName>
    <definedName name="FDD_138_10" hidden="1">"A34334"</definedName>
    <definedName name="FDD_138_11" hidden="1">"A34699"</definedName>
    <definedName name="FDD_138_12" hidden="1">"A35064"</definedName>
    <definedName name="FDD_138_13" hidden="1">"A35430"</definedName>
    <definedName name="FDD_138_14" hidden="1">"A35795"</definedName>
    <definedName name="FDD_138_2" hidden="1">"A31412"</definedName>
    <definedName name="FDD_138_3" hidden="1">"A31777"</definedName>
    <definedName name="FDD_138_4" hidden="1">"A32142"</definedName>
    <definedName name="FDD_138_5" hidden="1">"A32508"</definedName>
    <definedName name="FDD_138_6" hidden="1">"A32873"</definedName>
    <definedName name="FDD_138_7" hidden="1">"A33238"</definedName>
    <definedName name="FDD_138_8" hidden="1">"A33603"</definedName>
    <definedName name="FDD_138_9" hidden="1">"A33969"</definedName>
    <definedName name="FDD_139_0" hidden="1">"A30681"</definedName>
    <definedName name="FDD_139_1" hidden="1">"A31047"</definedName>
    <definedName name="FDD_139_10" hidden="1">"U34334"</definedName>
    <definedName name="FDD_139_11" hidden="1">"U34699"</definedName>
    <definedName name="FDD_139_12" hidden="1">"U35064"</definedName>
    <definedName name="FDD_139_13" hidden="1">"U35430"</definedName>
    <definedName name="FDD_139_14" hidden="1">"U35795"</definedName>
    <definedName name="FDD_139_2" hidden="1">"A31412"</definedName>
    <definedName name="FDD_139_3" hidden="1">"U31777"</definedName>
    <definedName name="FDD_139_4" hidden="1">"U32142"</definedName>
    <definedName name="FDD_139_5" hidden="1">"U32508"</definedName>
    <definedName name="FDD_139_6" hidden="1">"U32873"</definedName>
    <definedName name="FDD_139_7" hidden="1">"U33238"</definedName>
    <definedName name="FDD_139_8" hidden="1">"U33603"</definedName>
    <definedName name="FDD_139_9" hidden="1">"U33969"</definedName>
    <definedName name="FDD_14_0" hidden="1">"A25569"</definedName>
    <definedName name="FDD_140_0" hidden="1">"A25569"</definedName>
    <definedName name="FDD_141_0" hidden="1">"A30681"</definedName>
    <definedName name="FDD_141_1" hidden="1">"A31047"</definedName>
    <definedName name="FDD_141_10" hidden="1">"A34334"</definedName>
    <definedName name="FDD_141_11" hidden="1">"A34699"</definedName>
    <definedName name="FDD_141_12" hidden="1">"A35064"</definedName>
    <definedName name="FDD_141_13" hidden="1">"A35430"</definedName>
    <definedName name="FDD_141_14" hidden="1">"A35795"</definedName>
    <definedName name="FDD_141_2" hidden="1">"A31412"</definedName>
    <definedName name="FDD_141_3" hidden="1">"A31777"</definedName>
    <definedName name="FDD_141_4" hidden="1">"A32142"</definedName>
    <definedName name="FDD_141_5" hidden="1">"A32508"</definedName>
    <definedName name="FDD_141_6" hidden="1">"A32873"</definedName>
    <definedName name="FDD_141_7" hidden="1">"A33238"</definedName>
    <definedName name="FDD_141_8" hidden="1">"A33603"</definedName>
    <definedName name="FDD_141_9" hidden="1">"A33969"</definedName>
    <definedName name="FDD_142_0" hidden="1">"A30681"</definedName>
    <definedName name="FDD_142_1" hidden="1">"A31047"</definedName>
    <definedName name="FDD_142_10" hidden="1">"A34334"</definedName>
    <definedName name="FDD_142_11" hidden="1">"A34699"</definedName>
    <definedName name="FDD_142_12" hidden="1">"A35064"</definedName>
    <definedName name="FDD_142_13" hidden="1">"A35430"</definedName>
    <definedName name="FDD_142_14" hidden="1">"A35795"</definedName>
    <definedName name="FDD_142_2" hidden="1">"A31412"</definedName>
    <definedName name="FDD_142_3" hidden="1">"A31777"</definedName>
    <definedName name="FDD_142_4" hidden="1">"A32142"</definedName>
    <definedName name="FDD_142_5" hidden="1">"A32508"</definedName>
    <definedName name="FDD_142_6" hidden="1">"A32873"</definedName>
    <definedName name="FDD_142_7" hidden="1">"A33238"</definedName>
    <definedName name="FDD_142_8" hidden="1">"A33603"</definedName>
    <definedName name="FDD_142_9" hidden="1">"A33969"</definedName>
    <definedName name="FDD_143_0" hidden="1">"A30681"</definedName>
    <definedName name="FDD_143_1" hidden="1">"A31047"</definedName>
    <definedName name="FDD_143_10" hidden="1">"A34334"</definedName>
    <definedName name="FDD_143_11" hidden="1">"A34699"</definedName>
    <definedName name="FDD_143_12" hidden="1">"A35064"</definedName>
    <definedName name="FDD_143_13" hidden="1">"A35430"</definedName>
    <definedName name="FDD_143_14" hidden="1">"A35795"</definedName>
    <definedName name="FDD_143_2" hidden="1">"A31412"</definedName>
    <definedName name="FDD_143_3" hidden="1">"A31777"</definedName>
    <definedName name="FDD_143_4" hidden="1">"A32142"</definedName>
    <definedName name="FDD_143_5" hidden="1">"A32508"</definedName>
    <definedName name="FDD_143_6" hidden="1">"A32873"</definedName>
    <definedName name="FDD_143_7" hidden="1">"A33238"</definedName>
    <definedName name="FDD_143_8" hidden="1">"A33603"</definedName>
    <definedName name="FDD_143_9" hidden="1">"A33969"</definedName>
    <definedName name="FDD_144_0" hidden="1">"A30681"</definedName>
    <definedName name="FDD_144_1" hidden="1">"A31047"</definedName>
    <definedName name="FDD_144_10" hidden="1">"A34334"</definedName>
    <definedName name="FDD_144_11" hidden="1">"A34699"</definedName>
    <definedName name="FDD_144_12" hidden="1">"A35064"</definedName>
    <definedName name="FDD_144_13" hidden="1">"A35430"</definedName>
    <definedName name="FDD_144_14" hidden="1">"A35795"</definedName>
    <definedName name="FDD_144_2" hidden="1">"A31412"</definedName>
    <definedName name="FDD_144_3" hidden="1">"A31777"</definedName>
    <definedName name="FDD_144_4" hidden="1">"A32142"</definedName>
    <definedName name="FDD_144_5" hidden="1">"A32508"</definedName>
    <definedName name="FDD_144_6" hidden="1">"A32873"</definedName>
    <definedName name="FDD_144_7" hidden="1">"A33238"</definedName>
    <definedName name="FDD_144_8" hidden="1">"A33603"</definedName>
    <definedName name="FDD_144_9" hidden="1">"A33969"</definedName>
    <definedName name="FDD_145_0" hidden="1">"A30681"</definedName>
    <definedName name="FDD_145_1" hidden="1">"A31047"</definedName>
    <definedName name="FDD_145_10" hidden="1">"A34334"</definedName>
    <definedName name="FDD_145_11" hidden="1">"A34699"</definedName>
    <definedName name="FDD_145_12" hidden="1">"A35064"</definedName>
    <definedName name="FDD_145_13" hidden="1">"A35430"</definedName>
    <definedName name="FDD_145_14" hidden="1">"A35795"</definedName>
    <definedName name="FDD_145_2" hidden="1">"A31412"</definedName>
    <definedName name="FDD_145_3" hidden="1">"A31777"</definedName>
    <definedName name="FDD_145_4" hidden="1">"A32142"</definedName>
    <definedName name="FDD_145_5" hidden="1">"A32508"</definedName>
    <definedName name="FDD_145_6" hidden="1">"A32873"</definedName>
    <definedName name="FDD_145_7" hidden="1">"A33238"</definedName>
    <definedName name="FDD_145_8" hidden="1">"A33603"</definedName>
    <definedName name="FDD_145_9" hidden="1">"A33969"</definedName>
    <definedName name="FDD_146_0" hidden="1">"A30681"</definedName>
    <definedName name="FDD_146_1" hidden="1">"A31047"</definedName>
    <definedName name="FDD_146_10" hidden="1">"A34334"</definedName>
    <definedName name="FDD_146_11" hidden="1">"A34699"</definedName>
    <definedName name="FDD_146_12" hidden="1">"A35064"</definedName>
    <definedName name="FDD_146_13" hidden="1">"A35430"</definedName>
    <definedName name="FDD_146_14" hidden="1">"A35795"</definedName>
    <definedName name="FDD_146_2" hidden="1">"A31412"</definedName>
    <definedName name="FDD_146_3" hidden="1">"A31777"</definedName>
    <definedName name="FDD_146_4" hidden="1">"A32142"</definedName>
    <definedName name="FDD_146_5" hidden="1">"A32508"</definedName>
    <definedName name="FDD_146_6" hidden="1">"A32873"</definedName>
    <definedName name="FDD_146_7" hidden="1">"A33238"</definedName>
    <definedName name="FDD_146_8" hidden="1">"A33603"</definedName>
    <definedName name="FDD_146_9" hidden="1">"A33969"</definedName>
    <definedName name="FDD_147_0" hidden="1">"U30681"</definedName>
    <definedName name="FDD_147_1" hidden="1">"U31047"</definedName>
    <definedName name="FDD_147_10" hidden="1">"U34334"</definedName>
    <definedName name="FDD_147_11" hidden="1">"U34699"</definedName>
    <definedName name="FDD_147_12" hidden="1">"U35064"</definedName>
    <definedName name="FDD_147_13" hidden="1">"U35430"</definedName>
    <definedName name="FDD_147_14" hidden="1">"U35795"</definedName>
    <definedName name="FDD_147_2" hidden="1">"U31412"</definedName>
    <definedName name="FDD_147_3" hidden="1">"U31777"</definedName>
    <definedName name="FDD_147_4" hidden="1">"U32142"</definedName>
    <definedName name="FDD_147_5" hidden="1">"U32508"</definedName>
    <definedName name="FDD_147_6" hidden="1">"U32873"</definedName>
    <definedName name="FDD_147_7" hidden="1">"U33238"</definedName>
    <definedName name="FDD_147_8" hidden="1">"U33603"</definedName>
    <definedName name="FDD_147_9" hidden="1">"U33969"</definedName>
    <definedName name="FDD_148_0" hidden="1">"A30681"</definedName>
    <definedName name="FDD_148_1" hidden="1">"A31047"</definedName>
    <definedName name="FDD_148_10" hidden="1">"A34334"</definedName>
    <definedName name="FDD_148_11" hidden="1">"A34699"</definedName>
    <definedName name="FDD_148_12" hidden="1">"A35064"</definedName>
    <definedName name="FDD_148_13" hidden="1">"A35430"</definedName>
    <definedName name="FDD_148_14" hidden="1">"A35795"</definedName>
    <definedName name="FDD_148_2" hidden="1">"A31412"</definedName>
    <definedName name="FDD_148_3" hidden="1">"A31777"</definedName>
    <definedName name="FDD_148_4" hidden="1">"A32142"</definedName>
    <definedName name="FDD_148_5" hidden="1">"A32508"</definedName>
    <definedName name="FDD_148_6" hidden="1">"A32873"</definedName>
    <definedName name="FDD_148_7" hidden="1">"A33238"</definedName>
    <definedName name="FDD_148_8" hidden="1">"A33603"</definedName>
    <definedName name="FDD_148_9" hidden="1">"A33969"</definedName>
    <definedName name="FDD_149_0" hidden="1">"U30681"</definedName>
    <definedName name="FDD_149_1" hidden="1">"U31047"</definedName>
    <definedName name="FDD_149_10" hidden="1">"U34334"</definedName>
    <definedName name="FDD_149_11" hidden="1">"U34699"</definedName>
    <definedName name="FDD_149_12" hidden="1">"U35064"</definedName>
    <definedName name="FDD_149_13" hidden="1">"U35430"</definedName>
    <definedName name="FDD_149_14" hidden="1">"A35795"</definedName>
    <definedName name="FDD_149_2" hidden="1">"U31412"</definedName>
    <definedName name="FDD_149_3" hidden="1">"U31777"</definedName>
    <definedName name="FDD_149_4" hidden="1">"U32142"</definedName>
    <definedName name="FDD_149_5" hidden="1">"U32508"</definedName>
    <definedName name="FDD_149_6" hidden="1">"U32873"</definedName>
    <definedName name="FDD_149_7" hidden="1">"U33238"</definedName>
    <definedName name="FDD_149_8" hidden="1">"U33603"</definedName>
    <definedName name="FDD_149_9" hidden="1">"U33969"</definedName>
    <definedName name="FDD_15_0" hidden="1">"A25569"</definedName>
    <definedName name="FDD_151_0" hidden="1">"A30681"</definedName>
    <definedName name="FDD_151_1" hidden="1">"A31047"</definedName>
    <definedName name="FDD_151_10" hidden="1">"A34334"</definedName>
    <definedName name="FDD_151_11" hidden="1">"A34699"</definedName>
    <definedName name="FDD_151_12" hidden="1">"A35064"</definedName>
    <definedName name="FDD_151_13" hidden="1">"A35430"</definedName>
    <definedName name="FDD_151_14" hidden="1">"A35795"</definedName>
    <definedName name="FDD_151_2" hidden="1">"A31412"</definedName>
    <definedName name="FDD_151_3" hidden="1">"A31777"</definedName>
    <definedName name="FDD_151_4" hidden="1">"A32142"</definedName>
    <definedName name="FDD_151_5" hidden="1">"A32508"</definedName>
    <definedName name="FDD_151_6" hidden="1">"A32873"</definedName>
    <definedName name="FDD_151_7" hidden="1">"A33238"</definedName>
    <definedName name="FDD_151_8" hidden="1">"A33603"</definedName>
    <definedName name="FDD_151_9" hidden="1">"A33969"</definedName>
    <definedName name="FDD_152_0" hidden="1">"A30681"</definedName>
    <definedName name="FDD_152_1" hidden="1">"A31047"</definedName>
    <definedName name="FDD_152_10" hidden="1">"A34334"</definedName>
    <definedName name="FDD_152_11" hidden="1">"A34699"</definedName>
    <definedName name="FDD_152_12" hidden="1">"A35064"</definedName>
    <definedName name="FDD_152_13" hidden="1">"A35430"</definedName>
    <definedName name="FDD_152_14" hidden="1">"A35795"</definedName>
    <definedName name="FDD_152_15" hidden="1">"E36160"</definedName>
    <definedName name="FDD_152_2" hidden="1">"A31412"</definedName>
    <definedName name="FDD_152_3" hidden="1">"A31777"</definedName>
    <definedName name="FDD_152_4" hidden="1">"A32142"</definedName>
    <definedName name="FDD_152_5" hidden="1">"A32508"</definedName>
    <definedName name="FDD_152_6" hidden="1">"A32873"</definedName>
    <definedName name="FDD_152_7" hidden="1">"A33238"</definedName>
    <definedName name="FDD_152_8" hidden="1">"A33603"</definedName>
    <definedName name="FDD_152_9" hidden="1">"A33969"</definedName>
    <definedName name="FDD_153_0" hidden="1">"A30681"</definedName>
    <definedName name="FDD_153_1" hidden="1">"A31047"</definedName>
    <definedName name="FDD_153_10" hidden="1">"A34334"</definedName>
    <definedName name="FDD_153_11" hidden="1">"A34699"</definedName>
    <definedName name="FDD_153_12" hidden="1">"A35064"</definedName>
    <definedName name="FDD_153_13" hidden="1">"A35430"</definedName>
    <definedName name="FDD_153_14" hidden="1">"A35795"</definedName>
    <definedName name="FDD_153_2" hidden="1">"A31412"</definedName>
    <definedName name="FDD_153_3" hidden="1">"A31777"</definedName>
    <definedName name="FDD_153_4" hidden="1">"A32142"</definedName>
    <definedName name="FDD_153_5" hidden="1">"A32508"</definedName>
    <definedName name="FDD_153_6" hidden="1">"A32873"</definedName>
    <definedName name="FDD_153_7" hidden="1">"A33238"</definedName>
    <definedName name="FDD_153_8" hidden="1">"A33603"</definedName>
    <definedName name="FDD_153_9" hidden="1">"A33969"</definedName>
    <definedName name="FDD_154_0" hidden="1">"A30681"</definedName>
    <definedName name="FDD_154_1" hidden="1">"A31047"</definedName>
    <definedName name="FDD_154_10" hidden="1">"A34334"</definedName>
    <definedName name="FDD_154_11" hidden="1">"A34699"</definedName>
    <definedName name="FDD_154_12" hidden="1">"A35064"</definedName>
    <definedName name="FDD_154_13" hidden="1">"A35430"</definedName>
    <definedName name="FDD_154_14" hidden="1">"A35795"</definedName>
    <definedName name="FDD_154_2" hidden="1">"A31412"</definedName>
    <definedName name="FDD_154_3" hidden="1">"A31777"</definedName>
    <definedName name="FDD_154_4" hidden="1">"A32142"</definedName>
    <definedName name="FDD_154_5" hidden="1">"A32508"</definedName>
    <definedName name="FDD_154_6" hidden="1">"A32873"</definedName>
    <definedName name="FDD_154_7" hidden="1">"A33238"</definedName>
    <definedName name="FDD_154_8" hidden="1">"A33603"</definedName>
    <definedName name="FDD_154_9" hidden="1">"A33969"</definedName>
    <definedName name="FDD_155_0" hidden="1">"A25569"</definedName>
    <definedName name="FDD_156_0" hidden="1">"A30681"</definedName>
    <definedName name="FDD_156_1" hidden="1">"A31047"</definedName>
    <definedName name="FDD_156_10" hidden="1">"A34334"</definedName>
    <definedName name="FDD_156_11" hidden="1">"A34699"</definedName>
    <definedName name="FDD_156_12" hidden="1">"A35064"</definedName>
    <definedName name="FDD_156_13" hidden="1">"A35430"</definedName>
    <definedName name="FDD_156_14" hidden="1">"A35795"</definedName>
    <definedName name="FDD_156_15" hidden="1">"E36160"</definedName>
    <definedName name="FDD_156_2" hidden="1">"A31412"</definedName>
    <definedName name="FDD_156_3" hidden="1">"A31777"</definedName>
    <definedName name="FDD_156_4" hidden="1">"A32142"</definedName>
    <definedName name="FDD_156_5" hidden="1">"A32508"</definedName>
    <definedName name="FDD_156_6" hidden="1">"A32873"</definedName>
    <definedName name="FDD_156_7" hidden="1">"A33238"</definedName>
    <definedName name="FDD_156_8" hidden="1">"A33603"</definedName>
    <definedName name="FDD_156_9" hidden="1">"A33969"</definedName>
    <definedName name="FDD_157_0" hidden="1">"A30681"</definedName>
    <definedName name="FDD_157_1" hidden="1">"A31047"</definedName>
    <definedName name="FDD_157_10" hidden="1">"A34334"</definedName>
    <definedName name="FDD_157_11" hidden="1">"A34699"</definedName>
    <definedName name="FDD_157_12" hidden="1">"A35064"</definedName>
    <definedName name="FDD_157_13" hidden="1">"A35430"</definedName>
    <definedName name="FDD_157_14" hidden="1">"A35795"</definedName>
    <definedName name="FDD_157_2" hidden="1">"A31412"</definedName>
    <definedName name="FDD_157_3" hidden="1">"A31777"</definedName>
    <definedName name="FDD_157_4" hidden="1">"A32142"</definedName>
    <definedName name="FDD_157_5" hidden="1">"A32508"</definedName>
    <definedName name="FDD_157_6" hidden="1">"A32873"</definedName>
    <definedName name="FDD_157_7" hidden="1">"A33238"</definedName>
    <definedName name="FDD_157_8" hidden="1">"A33603"</definedName>
    <definedName name="FDD_157_9" hidden="1">"A33969"</definedName>
    <definedName name="FDD_158_0" hidden="1">"A30681"</definedName>
    <definedName name="FDD_158_1" hidden="1">"A31047"</definedName>
    <definedName name="FDD_158_10" hidden="1">"A34334"</definedName>
    <definedName name="FDD_158_11" hidden="1">"A34699"</definedName>
    <definedName name="FDD_158_12" hidden="1">"A35064"</definedName>
    <definedName name="FDD_158_13" hidden="1">"A35430"</definedName>
    <definedName name="FDD_158_14" hidden="1">"A35795"</definedName>
    <definedName name="FDD_158_15" hidden="1">"E36160"</definedName>
    <definedName name="FDD_158_2" hidden="1">"A31412"</definedName>
    <definedName name="FDD_158_3" hidden="1">"A31777"</definedName>
    <definedName name="FDD_158_4" hidden="1">"A32142"</definedName>
    <definedName name="FDD_158_5" hidden="1">"A32508"</definedName>
    <definedName name="FDD_158_6" hidden="1">"A32873"</definedName>
    <definedName name="FDD_158_7" hidden="1">"A33238"</definedName>
    <definedName name="FDD_158_8" hidden="1">"A33603"</definedName>
    <definedName name="FDD_158_9" hidden="1">"A33969"</definedName>
    <definedName name="FDD_159_0" hidden="1">"A30681"</definedName>
    <definedName name="FDD_159_1" hidden="1">"A31047"</definedName>
    <definedName name="FDD_159_10" hidden="1">"A34334"</definedName>
    <definedName name="FDD_159_11" hidden="1">"A34699"</definedName>
    <definedName name="FDD_159_12" hidden="1">"A35064"</definedName>
    <definedName name="FDD_159_13" hidden="1">"A35430"</definedName>
    <definedName name="FDD_159_14" hidden="1">"A35795"</definedName>
    <definedName name="FDD_159_2" hidden="1">"A31412"</definedName>
    <definedName name="FDD_159_3" hidden="1">"A31777"</definedName>
    <definedName name="FDD_159_4" hidden="1">"A32142"</definedName>
    <definedName name="FDD_159_5" hidden="1">"A32508"</definedName>
    <definedName name="FDD_159_6" hidden="1">"A32873"</definedName>
    <definedName name="FDD_159_7" hidden="1">"A33238"</definedName>
    <definedName name="FDD_159_8" hidden="1">"A33603"</definedName>
    <definedName name="FDD_159_9" hidden="1">"A33969"</definedName>
    <definedName name="FDD_16_0" hidden="1">"A25569"</definedName>
    <definedName name="FDD_160_0" hidden="1">"A30681"</definedName>
    <definedName name="FDD_160_1" hidden="1">"A31047"</definedName>
    <definedName name="FDD_160_10" hidden="1">"A34334"</definedName>
    <definedName name="FDD_160_11" hidden="1">"A34699"</definedName>
    <definedName name="FDD_160_12" hidden="1">"A35064"</definedName>
    <definedName name="FDD_160_13" hidden="1">"A35430"</definedName>
    <definedName name="FDD_160_14" hidden="1">"A35795"</definedName>
    <definedName name="FDD_160_15" hidden="1">"E36160"</definedName>
    <definedName name="FDD_160_2" hidden="1">"A31412"</definedName>
    <definedName name="FDD_160_3" hidden="1">"A31777"</definedName>
    <definedName name="FDD_160_4" hidden="1">"A32142"</definedName>
    <definedName name="FDD_160_5" hidden="1">"A32508"</definedName>
    <definedName name="FDD_160_6" hidden="1">"A32873"</definedName>
    <definedName name="FDD_160_7" hidden="1">"A33238"</definedName>
    <definedName name="FDD_160_8" hidden="1">"A33603"</definedName>
    <definedName name="FDD_160_9" hidden="1">"A33969"</definedName>
    <definedName name="FDD_161_0" hidden="1">"A30681"</definedName>
    <definedName name="FDD_161_1" hidden="1">"A31047"</definedName>
    <definedName name="FDD_161_10" hidden="1">"A34334"</definedName>
    <definedName name="FDD_161_11" hidden="1">"A34699"</definedName>
    <definedName name="FDD_161_12" hidden="1">"A35064"</definedName>
    <definedName name="FDD_161_13" hidden="1">"A35430"</definedName>
    <definedName name="FDD_161_14" hidden="1">"A35795"</definedName>
    <definedName name="FDD_161_2" hidden="1">"A31412"</definedName>
    <definedName name="FDD_161_3" hidden="1">"A31777"</definedName>
    <definedName name="FDD_161_4" hidden="1">"A32142"</definedName>
    <definedName name="FDD_161_5" hidden="1">"A32508"</definedName>
    <definedName name="FDD_161_6" hidden="1">"A32873"</definedName>
    <definedName name="FDD_161_7" hidden="1">"A33238"</definedName>
    <definedName name="FDD_161_8" hidden="1">"A33603"</definedName>
    <definedName name="FDD_161_9" hidden="1">"A33969"</definedName>
    <definedName name="FDD_162_0" hidden="1">"A30681"</definedName>
    <definedName name="FDD_162_1" hidden="1">"A31047"</definedName>
    <definedName name="FDD_162_10" hidden="1">"A34334"</definedName>
    <definedName name="FDD_162_11" hidden="1">"A34699"</definedName>
    <definedName name="FDD_162_12" hidden="1">"A35064"</definedName>
    <definedName name="FDD_162_13" hidden="1">"A35430"</definedName>
    <definedName name="FDD_162_14" hidden="1">"A35795"</definedName>
    <definedName name="FDD_162_2" hidden="1">"A31412"</definedName>
    <definedName name="FDD_162_3" hidden="1">"A31777"</definedName>
    <definedName name="FDD_162_4" hidden="1">"A32142"</definedName>
    <definedName name="FDD_162_5" hidden="1">"A32508"</definedName>
    <definedName name="FDD_162_6" hidden="1">"A32873"</definedName>
    <definedName name="FDD_162_7" hidden="1">"A33238"</definedName>
    <definedName name="FDD_162_8" hidden="1">"A33603"</definedName>
    <definedName name="FDD_162_9" hidden="1">"A33969"</definedName>
    <definedName name="FDD_163_0" hidden="1">"A30681"</definedName>
    <definedName name="FDD_163_1" hidden="1">"A31047"</definedName>
    <definedName name="FDD_163_10" hidden="1">"A34334"</definedName>
    <definedName name="FDD_163_11" hidden="1">"A34699"</definedName>
    <definedName name="FDD_163_12" hidden="1">"A35064"</definedName>
    <definedName name="FDD_163_13" hidden="1">"A35430"</definedName>
    <definedName name="FDD_163_14" hidden="1">"A35795"</definedName>
    <definedName name="FDD_163_2" hidden="1">"A31412"</definedName>
    <definedName name="FDD_163_3" hidden="1">"A31777"</definedName>
    <definedName name="FDD_163_4" hidden="1">"A32142"</definedName>
    <definedName name="FDD_163_5" hidden="1">"A32508"</definedName>
    <definedName name="FDD_163_6" hidden="1">"A32873"</definedName>
    <definedName name="FDD_163_7" hidden="1">"A33238"</definedName>
    <definedName name="FDD_163_8" hidden="1">"A33603"</definedName>
    <definedName name="FDD_163_9" hidden="1">"A33969"</definedName>
    <definedName name="FDD_164_0" hidden="1">"A25569"</definedName>
    <definedName name="FDD_165_0" hidden="1">"A30681"</definedName>
    <definedName name="FDD_165_1" hidden="1">"A31047"</definedName>
    <definedName name="FDD_165_10" hidden="1">"A34334"</definedName>
    <definedName name="FDD_165_11" hidden="1">"A34699"</definedName>
    <definedName name="FDD_165_12" hidden="1">"A35064"</definedName>
    <definedName name="FDD_165_13" hidden="1">"A35430"</definedName>
    <definedName name="FDD_165_14" hidden="1">"A35795"</definedName>
    <definedName name="FDD_165_2" hidden="1">"A31412"</definedName>
    <definedName name="FDD_165_3" hidden="1">"A31777"</definedName>
    <definedName name="FDD_165_4" hidden="1">"A32142"</definedName>
    <definedName name="FDD_165_5" hidden="1">"A32508"</definedName>
    <definedName name="FDD_165_6" hidden="1">"A32873"</definedName>
    <definedName name="FDD_165_7" hidden="1">"A33238"</definedName>
    <definedName name="FDD_165_8" hidden="1">"A33603"</definedName>
    <definedName name="FDD_165_9" hidden="1">"A33969"</definedName>
    <definedName name="FDD_166_0" hidden="1">"A30681"</definedName>
    <definedName name="FDD_166_1" hidden="1">"A31047"</definedName>
    <definedName name="FDD_166_10" hidden="1">"A34334"</definedName>
    <definedName name="FDD_166_11" hidden="1">"A34699"</definedName>
    <definedName name="FDD_166_12" hidden="1">"A35064"</definedName>
    <definedName name="FDD_166_13" hidden="1">"A35430"</definedName>
    <definedName name="FDD_166_14" hidden="1">"A35795"</definedName>
    <definedName name="FDD_166_2" hidden="1">"A31412"</definedName>
    <definedName name="FDD_166_3" hidden="1">"A31777"</definedName>
    <definedName name="FDD_166_4" hidden="1">"A32142"</definedName>
    <definedName name="FDD_166_5" hidden="1">"A32508"</definedName>
    <definedName name="FDD_166_6" hidden="1">"A32873"</definedName>
    <definedName name="FDD_166_7" hidden="1">"A33238"</definedName>
    <definedName name="FDD_166_8" hidden="1">"A33603"</definedName>
    <definedName name="FDD_166_9" hidden="1">"A33969"</definedName>
    <definedName name="FDD_167_0" hidden="1">"A30681"</definedName>
    <definedName name="FDD_167_1" hidden="1">"A31047"</definedName>
    <definedName name="FDD_167_10" hidden="1">"A34334"</definedName>
    <definedName name="FDD_167_11" hidden="1">"A34699"</definedName>
    <definedName name="FDD_167_12" hidden="1">"A35064"</definedName>
    <definedName name="FDD_167_13" hidden="1">"A35430"</definedName>
    <definedName name="FDD_167_14" hidden="1">"A35795"</definedName>
    <definedName name="FDD_167_2" hidden="1">"A31412"</definedName>
    <definedName name="FDD_167_3" hidden="1">"A31777"</definedName>
    <definedName name="FDD_167_4" hidden="1">"A32142"</definedName>
    <definedName name="FDD_167_5" hidden="1">"A32508"</definedName>
    <definedName name="FDD_167_6" hidden="1">"A32873"</definedName>
    <definedName name="FDD_167_7" hidden="1">"A33238"</definedName>
    <definedName name="FDD_167_8" hidden="1">"A33603"</definedName>
    <definedName name="FDD_167_9" hidden="1">"A33969"</definedName>
    <definedName name="FDD_168_0" hidden="1">"E36160"</definedName>
    <definedName name="FDD_168_1" hidden="1">"E36525"</definedName>
    <definedName name="FDD_168_2" hidden="1">"E36891"</definedName>
    <definedName name="FDD_169_0" hidden="1">"A30681"</definedName>
    <definedName name="FDD_169_1" hidden="1">"A31047"</definedName>
    <definedName name="FDD_169_10" hidden="1">"A34334"</definedName>
    <definedName name="FDD_169_11" hidden="1">"A34699"</definedName>
    <definedName name="FDD_169_12" hidden="1">"A35064"</definedName>
    <definedName name="FDD_169_13" hidden="1">"A35430"</definedName>
    <definedName name="FDD_169_14" hidden="1">"A35795"</definedName>
    <definedName name="FDD_169_2" hidden="1">"A31412"</definedName>
    <definedName name="FDD_169_3" hidden="1">"A31777"</definedName>
    <definedName name="FDD_169_4" hidden="1">"A32142"</definedName>
    <definedName name="FDD_169_5" hidden="1">"A32508"</definedName>
    <definedName name="FDD_169_6" hidden="1">"A32873"</definedName>
    <definedName name="FDD_169_7" hidden="1">"A33238"</definedName>
    <definedName name="FDD_169_8" hidden="1">"A33603"</definedName>
    <definedName name="FDD_169_9" hidden="1">"A33969"</definedName>
    <definedName name="FDD_17_0" hidden="1">"A25569"</definedName>
    <definedName name="FDD_170_0" hidden="1">"A30681"</definedName>
    <definedName name="FDD_170_1" hidden="1">"A31047"</definedName>
    <definedName name="FDD_170_10" hidden="1">"A34334"</definedName>
    <definedName name="FDD_170_11" hidden="1">"A34699"</definedName>
    <definedName name="FDD_170_12" hidden="1">"A35064"</definedName>
    <definedName name="FDD_170_13" hidden="1">"A35430"</definedName>
    <definedName name="FDD_170_14" hidden="1">"A35795"</definedName>
    <definedName name="FDD_170_2" hidden="1">"A31412"</definedName>
    <definedName name="FDD_170_3" hidden="1">"A31777"</definedName>
    <definedName name="FDD_170_4" hidden="1">"A32142"</definedName>
    <definedName name="FDD_170_5" hidden="1">"A32508"</definedName>
    <definedName name="FDD_170_6" hidden="1">"A32873"</definedName>
    <definedName name="FDD_170_7" hidden="1">"A33238"</definedName>
    <definedName name="FDD_170_8" hidden="1">"A33603"</definedName>
    <definedName name="FDD_170_9" hidden="1">"A33969"</definedName>
    <definedName name="FDD_171_0" hidden="1">"A30681"</definedName>
    <definedName name="FDD_171_1" hidden="1">"A31047"</definedName>
    <definedName name="FDD_171_10" hidden="1">"A34334"</definedName>
    <definedName name="FDD_171_11" hidden="1">"A34699"</definedName>
    <definedName name="FDD_171_12" hidden="1">"A35064"</definedName>
    <definedName name="FDD_171_13" hidden="1">"A35430"</definedName>
    <definedName name="FDD_171_14" hidden="1">"A35795"</definedName>
    <definedName name="FDD_171_2" hidden="1">"A31412"</definedName>
    <definedName name="FDD_171_3" hidden="1">"A31777"</definedName>
    <definedName name="FDD_171_4" hidden="1">"A32142"</definedName>
    <definedName name="FDD_171_5" hidden="1">"A32508"</definedName>
    <definedName name="FDD_171_6" hidden="1">"A32873"</definedName>
    <definedName name="FDD_171_7" hidden="1">"A33238"</definedName>
    <definedName name="FDD_171_8" hidden="1">"A33603"</definedName>
    <definedName name="FDD_171_9" hidden="1">"A33969"</definedName>
    <definedName name="FDD_172_0" hidden="1">"A30681"</definedName>
    <definedName name="FDD_172_1" hidden="1">"A31047"</definedName>
    <definedName name="FDD_172_10" hidden="1">"A34334"</definedName>
    <definedName name="FDD_172_11" hidden="1">"A34699"</definedName>
    <definedName name="FDD_172_12" hidden="1">"A35064"</definedName>
    <definedName name="FDD_172_13" hidden="1">"A35430"</definedName>
    <definedName name="FDD_172_14" hidden="1">"A35795"</definedName>
    <definedName name="FDD_172_2" hidden="1">"A31412"</definedName>
    <definedName name="FDD_172_3" hidden="1">"A31777"</definedName>
    <definedName name="FDD_172_4" hidden="1">"A32142"</definedName>
    <definedName name="FDD_172_5" hidden="1">"A32508"</definedName>
    <definedName name="FDD_172_6" hidden="1">"A32873"</definedName>
    <definedName name="FDD_172_7" hidden="1">"A33238"</definedName>
    <definedName name="FDD_172_8" hidden="1">"A33603"</definedName>
    <definedName name="FDD_172_9" hidden="1">"A33969"</definedName>
    <definedName name="FDD_173_0" hidden="1">"A30681"</definedName>
    <definedName name="FDD_173_1" hidden="1">"A31047"</definedName>
    <definedName name="FDD_173_10" hidden="1">"A34334"</definedName>
    <definedName name="FDD_173_11" hidden="1">"A34699"</definedName>
    <definedName name="FDD_173_12" hidden="1">"A35064"</definedName>
    <definedName name="FDD_173_13" hidden="1">"A35430"</definedName>
    <definedName name="FDD_173_14" hidden="1">"A35795"</definedName>
    <definedName name="FDD_173_2" hidden="1">"A31412"</definedName>
    <definedName name="FDD_173_3" hidden="1">"A31777"</definedName>
    <definedName name="FDD_173_4" hidden="1">"A32142"</definedName>
    <definedName name="FDD_173_5" hidden="1">"A32508"</definedName>
    <definedName name="FDD_173_6" hidden="1">"A32873"</definedName>
    <definedName name="FDD_173_7" hidden="1">"A33238"</definedName>
    <definedName name="FDD_173_8" hidden="1">"A33603"</definedName>
    <definedName name="FDD_173_9" hidden="1">"A33969"</definedName>
    <definedName name="FDD_174_0" hidden="1">"A30681"</definedName>
    <definedName name="FDD_174_1" hidden="1">"A31047"</definedName>
    <definedName name="FDD_174_10" hidden="1">"A34334"</definedName>
    <definedName name="FDD_174_11" hidden="1">"A34699"</definedName>
    <definedName name="FDD_174_12" hidden="1">"A35064"</definedName>
    <definedName name="FDD_174_13" hidden="1">"A35430"</definedName>
    <definedName name="FDD_174_14" hidden="1">"A35795"</definedName>
    <definedName name="FDD_174_2" hidden="1">"A31412"</definedName>
    <definedName name="FDD_174_3" hidden="1">"A31777"</definedName>
    <definedName name="FDD_174_4" hidden="1">"A32142"</definedName>
    <definedName name="FDD_174_5" hidden="1">"A32508"</definedName>
    <definedName name="FDD_174_6" hidden="1">"A32873"</definedName>
    <definedName name="FDD_174_7" hidden="1">"A33238"</definedName>
    <definedName name="FDD_174_8" hidden="1">"A33603"</definedName>
    <definedName name="FDD_174_9" hidden="1">"A33969"</definedName>
    <definedName name="FDD_175_0" hidden="1">"E36160"</definedName>
    <definedName name="FDD_175_1" hidden="1">"E36525"</definedName>
    <definedName name="FDD_175_2" hidden="1">"E36891"</definedName>
    <definedName name="FDD_176_0" hidden="1">"E36160"</definedName>
    <definedName name="FDD_176_1" hidden="1">"E36525"</definedName>
    <definedName name="FDD_176_2" hidden="1">"E36891"</definedName>
    <definedName name="FDD_177_0" hidden="1">"E36160"</definedName>
    <definedName name="FDD_177_1" hidden="1">"E36525"</definedName>
    <definedName name="FDD_177_2" hidden="1">"E36891"</definedName>
    <definedName name="FDD_178_0" hidden="1">"E36160"</definedName>
    <definedName name="FDD_178_1" hidden="1">"E36525"</definedName>
    <definedName name="FDD_178_2" hidden="1">"E36891"</definedName>
    <definedName name="FDD_179_0" hidden="1">"E36160"</definedName>
    <definedName name="FDD_179_1" hidden="1">"E36525"</definedName>
    <definedName name="FDD_179_2" hidden="1">"E36891"</definedName>
    <definedName name="FDD_18_0" hidden="1">"A25569"</definedName>
    <definedName name="FDD_180_0" hidden="1">"E36160"</definedName>
    <definedName name="FDD_180_1" hidden="1">"E36525"</definedName>
    <definedName name="FDD_180_2" hidden="1">"E36891"</definedName>
    <definedName name="FDD_181_0" hidden="1">"E36160"</definedName>
    <definedName name="FDD_181_1" hidden="1">"E36525"</definedName>
    <definedName name="FDD_181_2" hidden="1">"E36891"</definedName>
    <definedName name="FDD_182_0" hidden="1">"E36160"</definedName>
    <definedName name="FDD_182_1" hidden="1">"E36525"</definedName>
    <definedName name="FDD_182_2" hidden="1">"E36891"</definedName>
    <definedName name="FDD_183_0" hidden="1">"E36160"</definedName>
    <definedName name="FDD_183_1" hidden="1">"E36525"</definedName>
    <definedName name="FDD_183_2" hidden="1">"E36891"</definedName>
    <definedName name="FDD_184_0" hidden="1">"E36160"</definedName>
    <definedName name="FDD_184_1" hidden="1">"E36525"</definedName>
    <definedName name="FDD_184_2" hidden="1">"E36891"</definedName>
    <definedName name="FDD_185_0" hidden="1">"E36160"</definedName>
    <definedName name="FDD_185_1" hidden="1">"E36525"</definedName>
    <definedName name="FDD_185_2" hidden="1">"E36891"</definedName>
    <definedName name="FDD_186_0" hidden="1">"E36160"</definedName>
    <definedName name="FDD_186_1" hidden="1">"E36525"</definedName>
    <definedName name="FDD_186_2" hidden="1">"E36891"</definedName>
    <definedName name="FDD_187_0" hidden="1">"E36160"</definedName>
    <definedName name="FDD_187_1" hidden="1">"E36525"</definedName>
    <definedName name="FDD_187_2" hidden="1">"E36891"</definedName>
    <definedName name="FDD_188_0" hidden="1">"A30681"</definedName>
    <definedName name="FDD_188_1" hidden="1">"A31047"</definedName>
    <definedName name="FDD_188_10" hidden="1">"A34334"</definedName>
    <definedName name="FDD_188_11" hidden="1">"A34699"</definedName>
    <definedName name="FDD_188_12" hidden="1">"A35064"</definedName>
    <definedName name="FDD_188_13" hidden="1">"A35430"</definedName>
    <definedName name="FDD_188_14" hidden="1">"A35795"</definedName>
    <definedName name="FDD_188_2" hidden="1">"A31412"</definedName>
    <definedName name="FDD_188_3" hidden="1">"A31777"</definedName>
    <definedName name="FDD_188_4" hidden="1">"A32142"</definedName>
    <definedName name="FDD_188_5" hidden="1">"A32508"</definedName>
    <definedName name="FDD_188_6" hidden="1">"A32873"</definedName>
    <definedName name="FDD_188_7" hidden="1">"A33238"</definedName>
    <definedName name="FDD_188_8" hidden="1">"A33603"</definedName>
    <definedName name="FDD_188_9" hidden="1">"A33969"</definedName>
    <definedName name="FDD_189_0" hidden="1">"A30681"</definedName>
    <definedName name="FDD_189_1" hidden="1">"A31047"</definedName>
    <definedName name="FDD_189_10" hidden="1">"A34334"</definedName>
    <definedName name="FDD_189_11" hidden="1">"A34699"</definedName>
    <definedName name="FDD_189_12" hidden="1">"A35064"</definedName>
    <definedName name="FDD_189_13" hidden="1">"A35430"</definedName>
    <definedName name="FDD_189_14" hidden="1">"A35795"</definedName>
    <definedName name="FDD_189_2" hidden="1">"A31412"</definedName>
    <definedName name="FDD_189_3" hidden="1">"A31777"</definedName>
    <definedName name="FDD_189_4" hidden="1">"A32142"</definedName>
    <definedName name="FDD_189_5" hidden="1">"A32508"</definedName>
    <definedName name="FDD_189_6" hidden="1">"A32873"</definedName>
    <definedName name="FDD_189_7" hidden="1">"A33238"</definedName>
    <definedName name="FDD_189_8" hidden="1">"A33603"</definedName>
    <definedName name="FDD_189_9" hidden="1">"A33969"</definedName>
    <definedName name="FDD_19_0" hidden="1">"A25569"</definedName>
    <definedName name="FDD_190_0" hidden="1">"A30681"</definedName>
    <definedName name="FDD_190_1" hidden="1">"A31047"</definedName>
    <definedName name="FDD_190_10" hidden="1">"A34334"</definedName>
    <definedName name="FDD_190_11" hidden="1">"A34699"</definedName>
    <definedName name="FDD_190_12" hidden="1">"A35064"</definedName>
    <definedName name="FDD_190_13" hidden="1">"A35430"</definedName>
    <definedName name="FDD_190_14" hidden="1">"A35795"</definedName>
    <definedName name="FDD_190_2" hidden="1">"A31412"</definedName>
    <definedName name="FDD_190_3" hidden="1">"A31777"</definedName>
    <definedName name="FDD_190_4" hidden="1">"A32142"</definedName>
    <definedName name="FDD_190_5" hidden="1">"A32508"</definedName>
    <definedName name="FDD_190_6" hidden="1">"A32873"</definedName>
    <definedName name="FDD_190_7" hidden="1">"A33238"</definedName>
    <definedName name="FDD_190_8" hidden="1">"A33603"</definedName>
    <definedName name="FDD_190_9" hidden="1">"A33969"</definedName>
    <definedName name="FDD_191_0" hidden="1">"A30681"</definedName>
    <definedName name="FDD_191_1" hidden="1">"A31047"</definedName>
    <definedName name="FDD_191_10" hidden="1">"A34334"</definedName>
    <definedName name="FDD_191_11" hidden="1">"A34699"</definedName>
    <definedName name="FDD_191_12" hidden="1">"A35064"</definedName>
    <definedName name="FDD_191_13" hidden="1">"A35430"</definedName>
    <definedName name="FDD_191_14" hidden="1">"A35795"</definedName>
    <definedName name="FDD_191_2" hidden="1">"A31412"</definedName>
    <definedName name="FDD_191_3" hidden="1">"A31777"</definedName>
    <definedName name="FDD_191_4" hidden="1">"A32142"</definedName>
    <definedName name="FDD_191_5" hidden="1">"A32508"</definedName>
    <definedName name="FDD_191_6" hidden="1">"A32873"</definedName>
    <definedName name="FDD_191_7" hidden="1">"A33238"</definedName>
    <definedName name="FDD_191_8" hidden="1">"A33603"</definedName>
    <definedName name="FDD_191_9" hidden="1">"A33969"</definedName>
    <definedName name="FDD_192_0" hidden="1">"E36160"</definedName>
    <definedName name="FDD_192_1" hidden="1">"E36525"</definedName>
    <definedName name="FDD_192_2" hidden="1">"E36891"</definedName>
    <definedName name="FDD_193_0" hidden="1">"A30681"</definedName>
    <definedName name="FDD_193_1" hidden="1">"A31047"</definedName>
    <definedName name="FDD_193_10" hidden="1">"A34334"</definedName>
    <definedName name="FDD_193_11" hidden="1">"A34699"</definedName>
    <definedName name="FDD_193_12" hidden="1">"A35064"</definedName>
    <definedName name="FDD_193_13" hidden="1">"A35430"</definedName>
    <definedName name="FDD_193_14" hidden="1">"A35795"</definedName>
    <definedName name="FDD_193_2" hidden="1">"A31412"</definedName>
    <definedName name="FDD_193_3" hidden="1">"A31777"</definedName>
    <definedName name="FDD_193_4" hidden="1">"A32142"</definedName>
    <definedName name="FDD_193_5" hidden="1">"A32508"</definedName>
    <definedName name="FDD_193_6" hidden="1">"A32873"</definedName>
    <definedName name="FDD_193_7" hidden="1">"A33238"</definedName>
    <definedName name="FDD_193_8" hidden="1">"A33603"</definedName>
    <definedName name="FDD_193_9" hidden="1">"A33969"</definedName>
    <definedName name="FDD_194_0" hidden="1">"A30681"</definedName>
    <definedName name="FDD_194_1" hidden="1">"A31047"</definedName>
    <definedName name="FDD_194_10" hidden="1">"A34334"</definedName>
    <definedName name="FDD_194_11" hidden="1">"A34699"</definedName>
    <definedName name="FDD_194_12" hidden="1">"A35064"</definedName>
    <definedName name="FDD_194_13" hidden="1">"A35430"</definedName>
    <definedName name="FDD_194_14" hidden="1">"A35795"</definedName>
    <definedName name="FDD_194_2" hidden="1">"A31412"</definedName>
    <definedName name="FDD_194_3" hidden="1">"A31777"</definedName>
    <definedName name="FDD_194_4" hidden="1">"A32142"</definedName>
    <definedName name="FDD_194_5" hidden="1">"A32508"</definedName>
    <definedName name="FDD_194_6" hidden="1">"A32873"</definedName>
    <definedName name="FDD_194_7" hidden="1">"A33238"</definedName>
    <definedName name="FDD_194_8" hidden="1">"A33603"</definedName>
    <definedName name="FDD_194_9" hidden="1">"A33969"</definedName>
    <definedName name="FDD_195_0" hidden="1">"A30681"</definedName>
    <definedName name="FDD_195_1" hidden="1">"A31047"</definedName>
    <definedName name="FDD_195_10" hidden="1">"A34334"</definedName>
    <definedName name="FDD_195_11" hidden="1">"A34699"</definedName>
    <definedName name="FDD_195_12" hidden="1">"A35064"</definedName>
    <definedName name="FDD_195_13" hidden="1">"A35430"</definedName>
    <definedName name="FDD_195_14" hidden="1">"A35795"</definedName>
    <definedName name="FDD_195_2" hidden="1">"A31412"</definedName>
    <definedName name="FDD_195_3" hidden="1">"A31777"</definedName>
    <definedName name="FDD_195_4" hidden="1">"A32142"</definedName>
    <definedName name="FDD_195_5" hidden="1">"A32508"</definedName>
    <definedName name="FDD_195_6" hidden="1">"A32873"</definedName>
    <definedName name="FDD_195_7" hidden="1">"A33238"</definedName>
    <definedName name="FDD_195_8" hidden="1">"A33603"</definedName>
    <definedName name="FDD_195_9" hidden="1">"A33969"</definedName>
    <definedName name="FDD_196_0" hidden="1">"E36160"</definedName>
    <definedName name="FDD_196_1" hidden="1">"E36525"</definedName>
    <definedName name="FDD_196_2" hidden="1">"E36891"</definedName>
    <definedName name="FDD_197_0" hidden="1">"A30681"</definedName>
    <definedName name="FDD_197_1" hidden="1">"A31047"</definedName>
    <definedName name="FDD_197_10" hidden="1">"A34334"</definedName>
    <definedName name="FDD_197_11" hidden="1">"A34699"</definedName>
    <definedName name="FDD_197_12" hidden="1">"A35064"</definedName>
    <definedName name="FDD_197_13" hidden="1">"A35430"</definedName>
    <definedName name="FDD_197_14" hidden="1">"A35795"</definedName>
    <definedName name="FDD_197_2" hidden="1">"A31412"</definedName>
    <definedName name="FDD_197_3" hidden="1">"A31777"</definedName>
    <definedName name="FDD_197_4" hidden="1">"A32142"</definedName>
    <definedName name="FDD_197_5" hidden="1">"A32508"</definedName>
    <definedName name="FDD_197_6" hidden="1">"A32873"</definedName>
    <definedName name="FDD_197_7" hidden="1">"A33238"</definedName>
    <definedName name="FDD_197_8" hidden="1">"A33603"</definedName>
    <definedName name="FDD_197_9" hidden="1">"A33969"</definedName>
    <definedName name="FDD_198_0" hidden="1">"A30681"</definedName>
    <definedName name="FDD_198_1" hidden="1">"A31047"</definedName>
    <definedName name="FDD_198_10" hidden="1">"U34334"</definedName>
    <definedName name="FDD_198_11" hidden="1">"U34699"</definedName>
    <definedName name="FDD_198_12" hidden="1">"U35064"</definedName>
    <definedName name="FDD_198_13" hidden="1">"U35430"</definedName>
    <definedName name="FDD_198_14" hidden="1">"U35795"</definedName>
    <definedName name="FDD_198_2" hidden="1">"A31412"</definedName>
    <definedName name="FDD_198_3" hidden="1">"U31777"</definedName>
    <definedName name="FDD_198_4" hidden="1">"U32142"</definedName>
    <definedName name="FDD_198_5" hidden="1">"U32508"</definedName>
    <definedName name="FDD_198_6" hidden="1">"U32873"</definedName>
    <definedName name="FDD_198_7" hidden="1">"U33238"</definedName>
    <definedName name="FDD_198_8" hidden="1">"U33603"</definedName>
    <definedName name="FDD_198_9" hidden="1">"U33969"</definedName>
    <definedName name="FDD_199_0" hidden="1">"E36160"</definedName>
    <definedName name="FDD_199_1" hidden="1">"E36525"</definedName>
    <definedName name="FDD_199_2" hidden="1">"E36891"</definedName>
    <definedName name="FDD_2_0" hidden="1">"A25569"</definedName>
    <definedName name="FDD_20_0" hidden="1">"A25569"</definedName>
    <definedName name="FDD_200_0" hidden="1">"E36160"</definedName>
    <definedName name="FDD_200_1" hidden="1">"E36525"</definedName>
    <definedName name="FDD_200_2" hidden="1">"E36891"</definedName>
    <definedName name="FDD_201_0" hidden="1">"A30681"</definedName>
    <definedName name="FDD_201_1" hidden="1">"A31047"</definedName>
    <definedName name="FDD_201_10" hidden="1">"A34334"</definedName>
    <definedName name="FDD_201_11" hidden="1">"A34699"</definedName>
    <definedName name="FDD_201_12" hidden="1">"A35064"</definedName>
    <definedName name="FDD_201_13" hidden="1">"A35430"</definedName>
    <definedName name="FDD_201_14" hidden="1">"A35795"</definedName>
    <definedName name="FDD_201_2" hidden="1">"A31412"</definedName>
    <definedName name="FDD_201_3" hidden="1">"A31777"</definedName>
    <definedName name="FDD_201_4" hidden="1">"A32142"</definedName>
    <definedName name="FDD_201_5" hidden="1">"A32508"</definedName>
    <definedName name="FDD_201_6" hidden="1">"A32873"</definedName>
    <definedName name="FDD_201_7" hidden="1">"A33238"</definedName>
    <definedName name="FDD_201_8" hidden="1">"A33603"</definedName>
    <definedName name="FDD_201_9" hidden="1">"A33969"</definedName>
    <definedName name="FDD_202_0" hidden="1">"A30681"</definedName>
    <definedName name="FDD_202_1" hidden="1">"A31047"</definedName>
    <definedName name="FDD_202_10" hidden="1">"A34334"</definedName>
    <definedName name="FDD_202_11" hidden="1">"A34699"</definedName>
    <definedName name="FDD_202_12" hidden="1">"A35064"</definedName>
    <definedName name="FDD_202_13" hidden="1">"A35430"</definedName>
    <definedName name="FDD_202_14" hidden="1">"A35795"</definedName>
    <definedName name="FDD_202_2" hidden="1">"A31412"</definedName>
    <definedName name="FDD_202_3" hidden="1">"A31777"</definedName>
    <definedName name="FDD_202_4" hidden="1">"A32142"</definedName>
    <definedName name="FDD_202_5" hidden="1">"A32508"</definedName>
    <definedName name="FDD_202_6" hidden="1">"A32873"</definedName>
    <definedName name="FDD_202_7" hidden="1">"A33238"</definedName>
    <definedName name="FDD_202_8" hidden="1">"A33603"</definedName>
    <definedName name="FDD_202_9" hidden="1">"A33969"</definedName>
    <definedName name="FDD_203_0" hidden="1">"E36160"</definedName>
    <definedName name="FDD_203_1" hidden="1">"E36525"</definedName>
    <definedName name="FDD_203_2" hidden="1">"E36891"</definedName>
    <definedName name="FDD_204_0" hidden="1">"A25569"</definedName>
    <definedName name="FDD_205_0" hidden="1">"A25569"</definedName>
    <definedName name="FDD_206_0" hidden="1">"A25569"</definedName>
    <definedName name="FDD_207_0" hidden="1">"A25569"</definedName>
    <definedName name="FDD_208_0" hidden="1">"E36160"</definedName>
    <definedName name="FDD_208_1" hidden="1">"E36525"</definedName>
    <definedName name="FDD_208_2" hidden="1">"E36891"</definedName>
    <definedName name="FDD_209_0" hidden="1">"A25569"</definedName>
    <definedName name="FDD_21_0" hidden="1">"A25569"</definedName>
    <definedName name="FDD_210_0" hidden="1">"A25569"</definedName>
    <definedName name="FDD_211_0" hidden="1">"A25569"</definedName>
    <definedName name="FDD_212_0" hidden="1">"A25569"</definedName>
    <definedName name="FDD_213_0" hidden="1">"E36160"</definedName>
    <definedName name="FDD_213_1" hidden="1">"E36525"</definedName>
    <definedName name="FDD_213_2" hidden="1">"E36891"</definedName>
    <definedName name="FDD_214_0" hidden="1">"A25569"</definedName>
    <definedName name="FDD_215_0" hidden="1">"A25569"</definedName>
    <definedName name="FDD_216_0" hidden="1">"A25569"</definedName>
    <definedName name="FDD_217_0" hidden="1">"A25569"</definedName>
    <definedName name="FDD_218_0" hidden="1">"E36160"</definedName>
    <definedName name="FDD_218_1" hidden="1">"E36525"</definedName>
    <definedName name="FDD_218_2" hidden="1">"E36891"</definedName>
    <definedName name="FDD_219_0" hidden="1">"U25569"</definedName>
    <definedName name="FDD_22_0" hidden="1">"A25569"</definedName>
    <definedName name="FDD_220_0" hidden="1">"U25569"</definedName>
    <definedName name="FDD_221_0" hidden="1">"U25569"</definedName>
    <definedName name="FDD_222_0" hidden="1">"U25569"</definedName>
    <definedName name="FDD_223_0" hidden="1">"E36160"</definedName>
    <definedName name="FDD_223_1" hidden="1">"E36525"</definedName>
    <definedName name="FDD_223_2" hidden="1">"E36891"</definedName>
    <definedName name="FDD_224_0" hidden="1">"A25569"</definedName>
    <definedName name="FDD_225_0" hidden="1">"A25569"</definedName>
    <definedName name="FDD_226_0" hidden="1">"A25569"</definedName>
    <definedName name="FDD_227_0" hidden="1">"A25569"</definedName>
    <definedName name="FDD_228_0" hidden="1">"E36160"</definedName>
    <definedName name="FDD_228_1" hidden="1">"E36525"</definedName>
    <definedName name="FDD_228_2" hidden="1">"E36891"</definedName>
    <definedName name="FDD_229_0" hidden="1">"A25569"</definedName>
    <definedName name="FDD_23_0" hidden="1">"A25569"</definedName>
    <definedName name="FDD_230_0" hidden="1">"A25569"</definedName>
    <definedName name="FDD_231_0" hidden="1">"A25569"</definedName>
    <definedName name="FDD_232_0" hidden="1">"A25569"</definedName>
    <definedName name="FDD_233_0" hidden="1">"A25569"</definedName>
    <definedName name="FDD_234_0" hidden="1">"A25569"</definedName>
    <definedName name="FDD_235_0" hidden="1">"A25569"</definedName>
    <definedName name="FDD_236_0" hidden="1">"A25569"</definedName>
    <definedName name="FDD_237_0" hidden="1">"A25569"</definedName>
    <definedName name="FDD_238_0" hidden="1">"A30681"</definedName>
    <definedName name="FDD_238_1" hidden="1">"A31047"</definedName>
    <definedName name="FDD_238_10" hidden="1">"A34334"</definedName>
    <definedName name="FDD_238_11" hidden="1">"A34699"</definedName>
    <definedName name="FDD_238_12" hidden="1">"A35064"</definedName>
    <definedName name="FDD_238_13" hidden="1">"A35430"</definedName>
    <definedName name="FDD_238_14" hidden="1">"A35795"</definedName>
    <definedName name="FDD_238_2" hidden="1">"A31412"</definedName>
    <definedName name="FDD_238_3" hidden="1">"A31777"</definedName>
    <definedName name="FDD_238_4" hidden="1">"A32142"</definedName>
    <definedName name="FDD_238_5" hidden="1">"A32508"</definedName>
    <definedName name="FDD_238_6" hidden="1">"A32873"</definedName>
    <definedName name="FDD_238_7" hidden="1">"A33238"</definedName>
    <definedName name="FDD_238_8" hidden="1">"A33603"</definedName>
    <definedName name="FDD_238_9" hidden="1">"A33969"</definedName>
    <definedName name="FDD_24_0" hidden="1">"A25569"</definedName>
    <definedName name="FDD_243_0" hidden="1">"E36160"</definedName>
    <definedName name="FDD_243_1" hidden="1">"E36525"</definedName>
    <definedName name="FDD_243_2" hidden="1">"E36891"</definedName>
    <definedName name="FDD_244_0" hidden="1">"A25569"</definedName>
    <definedName name="FDD_245_0" hidden="1">"A25569"</definedName>
    <definedName name="FDD_246_0" hidden="1">"A25569"</definedName>
    <definedName name="FDD_247_0" hidden="1">"A25569"</definedName>
    <definedName name="FDD_248_0" hidden="1">"E36160"</definedName>
    <definedName name="FDD_248_1" hidden="1">"E36525"</definedName>
    <definedName name="FDD_248_2" hidden="1">"E36891"</definedName>
    <definedName name="FDD_249_0" hidden="1">"A25569"</definedName>
    <definedName name="FDD_25_0" hidden="1">"A25569"</definedName>
    <definedName name="FDD_250_0" hidden="1">"A25569"</definedName>
    <definedName name="FDD_251_0" hidden="1">"A25569"</definedName>
    <definedName name="FDD_252_0" hidden="1">"A25569"</definedName>
    <definedName name="FDD_253_0" hidden="1">"E36160"</definedName>
    <definedName name="FDD_253_1" hidden="1">"E36525"</definedName>
    <definedName name="FDD_253_2" hidden="1">"E36891"</definedName>
    <definedName name="FDD_254_0" hidden="1">"E36160"</definedName>
    <definedName name="FDD_254_1" hidden="1">"E36525"</definedName>
    <definedName name="FDD_254_2" hidden="1">"E36891"</definedName>
    <definedName name="FDD_255_0" hidden="1">"E36160"</definedName>
    <definedName name="FDD_255_1" hidden="1">"E36525"</definedName>
    <definedName name="FDD_255_2" hidden="1">"E36891"</definedName>
    <definedName name="FDD_256_0" hidden="1">"U36160"</definedName>
    <definedName name="FDD_256_1" hidden="1">"U36525"</definedName>
    <definedName name="FDD_256_2" hidden="1">"U36891"</definedName>
    <definedName name="FDD_257_0" hidden="1">"E36160"</definedName>
    <definedName name="FDD_257_1" hidden="1">"E36525"</definedName>
    <definedName name="FDD_257_2" hidden="1">"E36891"</definedName>
    <definedName name="FDD_258_0" hidden="1">"E36160"</definedName>
    <definedName name="FDD_258_1" hidden="1">"E36525"</definedName>
    <definedName name="FDD_258_2" hidden="1">"E36891"</definedName>
    <definedName name="FDD_259_0" hidden="1">"E36160"</definedName>
    <definedName name="FDD_259_1" hidden="1">"E36525"</definedName>
    <definedName name="FDD_259_2" hidden="1">"E36891"</definedName>
    <definedName name="FDD_26_0" hidden="1">"A25569"</definedName>
    <definedName name="FDD_260_0" hidden="1">"E36160"</definedName>
    <definedName name="FDD_260_1" hidden="1">"E36525"</definedName>
    <definedName name="FDD_260_2" hidden="1">"E36891"</definedName>
    <definedName name="FDD_261_0" hidden="1">"E36160"</definedName>
    <definedName name="FDD_261_1" hidden="1">"E36525"</definedName>
    <definedName name="FDD_261_2" hidden="1">"E36891"</definedName>
    <definedName name="FDD_264_0" hidden="1">"E36160"</definedName>
    <definedName name="FDD_264_1" hidden="1">"E36525"</definedName>
    <definedName name="FDD_264_2" hidden="1">"E36891"</definedName>
    <definedName name="FDD_265_0" hidden="1">"A25569"</definedName>
    <definedName name="FDD_266_0" hidden="1">"A25569"</definedName>
    <definedName name="FDD_267_0" hidden="1">"A25569"</definedName>
    <definedName name="FDD_268_0" hidden="1">"A25569"</definedName>
    <definedName name="FDD_269_0" hidden="1">"E36160"</definedName>
    <definedName name="FDD_269_1" hidden="1">"E36525"</definedName>
    <definedName name="FDD_269_2" hidden="1">"E36891"</definedName>
    <definedName name="FDD_27_0" hidden="1">"A25569"</definedName>
    <definedName name="FDD_270_0" hidden="1">"A25569"</definedName>
    <definedName name="FDD_271_0" hidden="1">"A25569"</definedName>
    <definedName name="FDD_272_0" hidden="1">"A25569"</definedName>
    <definedName name="FDD_273_0" hidden="1">"A25569"</definedName>
    <definedName name="FDD_274_0" hidden="1">"E36160"</definedName>
    <definedName name="FDD_274_1" hidden="1">"E36525"</definedName>
    <definedName name="FDD_274_2" hidden="1">"E36891"</definedName>
    <definedName name="FDD_275_0" hidden="1">"A25569"</definedName>
    <definedName name="FDD_276_0" hidden="1">"A25569"</definedName>
    <definedName name="FDD_277_0" hidden="1">"A25569"</definedName>
    <definedName name="FDD_278_0" hidden="1">"A25569"</definedName>
    <definedName name="FDD_279_0" hidden="1">"E36160"</definedName>
    <definedName name="FDD_279_1" hidden="1">"E36525"</definedName>
    <definedName name="FDD_279_2" hidden="1">"E36891"</definedName>
    <definedName name="FDD_28_0" hidden="1">"A25569"</definedName>
    <definedName name="FDD_280_0" hidden="1">"E36160"</definedName>
    <definedName name="FDD_280_1" hidden="1">"E36525"</definedName>
    <definedName name="FDD_280_2" hidden="1">"E36891"</definedName>
    <definedName name="FDD_281_0" hidden="1">"E36160"</definedName>
    <definedName name="FDD_281_1" hidden="1">"E36525"</definedName>
    <definedName name="FDD_281_2" hidden="1">"E36891"</definedName>
    <definedName name="FDD_282_0" hidden="1">"E36160"</definedName>
    <definedName name="FDD_282_1" hidden="1">"E36525"</definedName>
    <definedName name="FDD_282_2" hidden="1">"E36891"</definedName>
    <definedName name="FDD_283_0" hidden="1">"E36160"</definedName>
    <definedName name="FDD_283_1" hidden="1">"E36525"</definedName>
    <definedName name="FDD_283_2" hidden="1">"E36891"</definedName>
    <definedName name="FDD_284_0" hidden="1">"A30681"</definedName>
    <definedName name="FDD_284_1" hidden="1">"A31047"</definedName>
    <definedName name="FDD_284_10" hidden="1">"A34334"</definedName>
    <definedName name="FDD_284_11" hidden="1">"A34699"</definedName>
    <definedName name="FDD_284_12" hidden="1">"A35064"</definedName>
    <definedName name="FDD_284_13" hidden="1">"A35430"</definedName>
    <definedName name="FDD_284_14" hidden="1">"A35795"</definedName>
    <definedName name="FDD_284_2" hidden="1">"A31412"</definedName>
    <definedName name="FDD_284_3" hidden="1">"A31777"</definedName>
    <definedName name="FDD_284_4" hidden="1">"A32142"</definedName>
    <definedName name="FDD_284_5" hidden="1">"A32508"</definedName>
    <definedName name="FDD_284_6" hidden="1">"A32873"</definedName>
    <definedName name="FDD_284_7" hidden="1">"A33238"</definedName>
    <definedName name="FDD_284_8" hidden="1">"A33603"</definedName>
    <definedName name="FDD_284_9" hidden="1">"A33969"</definedName>
    <definedName name="FDD_285_0" hidden="1">"A35795"</definedName>
    <definedName name="FDD_285_1" hidden="1">"E36160"</definedName>
    <definedName name="FDD_285_10" hidden="1">"E39447"</definedName>
    <definedName name="FDD_285_11" hidden="1">"E39813"</definedName>
    <definedName name="FDD_285_12" hidden="1">"E40178"</definedName>
    <definedName name="FDD_285_13" hidden="1">"E40543"</definedName>
    <definedName name="FDD_285_14" hidden="1">"E40908"</definedName>
    <definedName name="FDD_285_15" hidden="1">"E41274"</definedName>
    <definedName name="FDD_285_16" hidden="1">"E41639"</definedName>
    <definedName name="FDD_285_17" hidden="1">"E42004"</definedName>
    <definedName name="FDD_285_18" hidden="1">"E42369"</definedName>
    <definedName name="FDD_285_19" hidden="1">"E42735"</definedName>
    <definedName name="FDD_285_2" hidden="1">"E36525"</definedName>
    <definedName name="FDD_285_20" hidden="1">"E43100"</definedName>
    <definedName name="FDD_285_21" hidden="1">"E43465"</definedName>
    <definedName name="FDD_285_22" hidden="1">"E43830"</definedName>
    <definedName name="FDD_285_23" hidden="1">"E44196"</definedName>
    <definedName name="FDD_285_24" hidden="1">"E44561"</definedName>
    <definedName name="FDD_285_25" hidden="1">"E44926"</definedName>
    <definedName name="FDD_285_3" hidden="1">"E36891"</definedName>
    <definedName name="FDD_285_4" hidden="1">"E37256"</definedName>
    <definedName name="FDD_285_5" hidden="1">"E37621"</definedName>
    <definedName name="FDD_285_6" hidden="1">"E37986"</definedName>
    <definedName name="FDD_285_7" hidden="1">"E38352"</definedName>
    <definedName name="FDD_285_8" hidden="1">"E38717"</definedName>
    <definedName name="FDD_285_9" hidden="1">"E39082"</definedName>
    <definedName name="FDD_286_0" hidden="1">"E36160"</definedName>
    <definedName name="FDD_286_1" hidden="1">"E36525"</definedName>
    <definedName name="FDD_286_10" hidden="1">"E39813"</definedName>
    <definedName name="FDD_286_11" hidden="1">"E40178"</definedName>
    <definedName name="FDD_286_12" hidden="1">"E40543"</definedName>
    <definedName name="FDD_286_13" hidden="1">"E40908"</definedName>
    <definedName name="FDD_286_14" hidden="1">"E41274"</definedName>
    <definedName name="FDD_286_15" hidden="1">"E41639"</definedName>
    <definedName name="FDD_286_16" hidden="1">"E42004"</definedName>
    <definedName name="FDD_286_17" hidden="1">"E42369"</definedName>
    <definedName name="FDD_286_18" hidden="1">"E42735"</definedName>
    <definedName name="FDD_286_19" hidden="1">"E43100"</definedName>
    <definedName name="FDD_286_2" hidden="1">"E36891"</definedName>
    <definedName name="FDD_286_20" hidden="1">"E43465"</definedName>
    <definedName name="FDD_286_21" hidden="1">"E43830"</definedName>
    <definedName name="FDD_286_22" hidden="1">"E44196"</definedName>
    <definedName name="FDD_286_23" hidden="1">"E44561"</definedName>
    <definedName name="FDD_286_24" hidden="1">"E44926"</definedName>
    <definedName name="FDD_286_3" hidden="1">"E37256"</definedName>
    <definedName name="FDD_286_4" hidden="1">"E37621"</definedName>
    <definedName name="FDD_286_5" hidden="1">"E37986"</definedName>
    <definedName name="FDD_286_6" hidden="1">"E38352"</definedName>
    <definedName name="FDD_286_7" hidden="1">"E38717"</definedName>
    <definedName name="FDD_286_8" hidden="1">"E39082"</definedName>
    <definedName name="FDD_286_9" hidden="1">"E39447"</definedName>
    <definedName name="FDD_287_0" hidden="1">"A25569"</definedName>
    <definedName name="FDD_288_0" hidden="1">"A25569"</definedName>
    <definedName name="FDD_289_0" hidden="1">"A36890"</definedName>
    <definedName name="FDD_29_0" hidden="1">"A25569"</definedName>
    <definedName name="FDD_290_0" hidden="1">"A36890"</definedName>
    <definedName name="FDD_291_0" hidden="1">"A25569"</definedName>
    <definedName name="FDD_295_0" hidden="1">"U25569"</definedName>
    <definedName name="FDD_296_0" hidden="1">"A25569"</definedName>
    <definedName name="FDD_297_0" hidden="1">"A25569"</definedName>
    <definedName name="FDD_298_0" hidden="1">"A25569"</definedName>
    <definedName name="FDD_299_0" hidden="1">"A25569"</definedName>
    <definedName name="FDD_3_0" hidden="1">"A25569"</definedName>
    <definedName name="FDD_30_0" hidden="1">"A25569"</definedName>
    <definedName name="FDD_300_0" hidden="1">"U25569"</definedName>
    <definedName name="FDD_301_0" hidden="1">"U35795"</definedName>
    <definedName name="FDD_301_1" hidden="1">"U36160"</definedName>
    <definedName name="FDD_301_2" hidden="1">"U36525"</definedName>
    <definedName name="FDD_302_0" hidden="1">"U35795"</definedName>
    <definedName name="FDD_302_1" hidden="1">"U36160"</definedName>
    <definedName name="FDD_302_2" hidden="1">"U36525"</definedName>
    <definedName name="FDD_303_0" hidden="1">"U35795"</definedName>
    <definedName name="FDD_303_1" hidden="1">"U36160"</definedName>
    <definedName name="FDD_303_2" hidden="1">"U36525"</definedName>
    <definedName name="FDD_304_0" hidden="1">"U35795"</definedName>
    <definedName name="FDD_304_1" hidden="1">"U36160"</definedName>
    <definedName name="FDD_304_2" hidden="1">"U36525"</definedName>
    <definedName name="FDD_305_0" hidden="1">"A30681"</definedName>
    <definedName name="FDD_305_1" hidden="1">"A31047"</definedName>
    <definedName name="FDD_305_10" hidden="1">"U34334"</definedName>
    <definedName name="FDD_305_11" hidden="1">"U34699"</definedName>
    <definedName name="FDD_305_12" hidden="1">"U35064"</definedName>
    <definedName name="FDD_305_13" hidden="1">"U35430"</definedName>
    <definedName name="FDD_305_14" hidden="1">"U35795"</definedName>
    <definedName name="FDD_305_2" hidden="1">"A31412"</definedName>
    <definedName name="FDD_305_3" hidden="1">"U31777"</definedName>
    <definedName name="FDD_305_4" hidden="1">"U32142"</definedName>
    <definedName name="FDD_305_5" hidden="1">"U32508"</definedName>
    <definedName name="FDD_305_6" hidden="1">"U32873"</definedName>
    <definedName name="FDD_305_7" hidden="1">"U33238"</definedName>
    <definedName name="FDD_305_8" hidden="1">"U33603"</definedName>
    <definedName name="FDD_305_9" hidden="1">"U33969"</definedName>
    <definedName name="FDD_306_0" hidden="1">"U35795"</definedName>
    <definedName name="FDD_306_1" hidden="1">"E36160"</definedName>
    <definedName name="FDD_306_2" hidden="1">"U36525"</definedName>
    <definedName name="FDD_307_0" hidden="1">"A35795"</definedName>
    <definedName name="FDD_307_1" hidden="1">"U36160"</definedName>
    <definedName name="FDD_307_2" hidden="1">"U36525"</definedName>
    <definedName name="FDD_31_0" hidden="1">"A25569"</definedName>
    <definedName name="FDD_32_0" hidden="1">"A25569"</definedName>
    <definedName name="FDD_33_0" hidden="1">"A25569"</definedName>
    <definedName name="FDD_34_0" hidden="1">"A25569"</definedName>
    <definedName name="FDD_35_0" hidden="1">"A25569"</definedName>
    <definedName name="FDD_36_0" hidden="1">"A25569"</definedName>
    <definedName name="FDD_37_0" hidden="1">"A25569"</definedName>
    <definedName name="FDD_38_0" hidden="1">"A25569"</definedName>
    <definedName name="FDD_39_0" hidden="1">"A25569"</definedName>
    <definedName name="FDD_4_0" hidden="1">"A25569"</definedName>
    <definedName name="FDD_40_0" hidden="1">"A25569"</definedName>
    <definedName name="FDD_41_0" hidden="1">"U25569"</definedName>
    <definedName name="FDD_42_0" hidden="1">"U25569"</definedName>
    <definedName name="FDD_43_0" hidden="1">"A25569"</definedName>
    <definedName name="FDD_44_0" hidden="1">"A30681"</definedName>
    <definedName name="FDD_44_1" hidden="1">"A31047"</definedName>
    <definedName name="FDD_44_10" hidden="1">"A34334"</definedName>
    <definedName name="FDD_44_11" hidden="1">"A34699"</definedName>
    <definedName name="FDD_44_12" hidden="1">"A35064"</definedName>
    <definedName name="FDD_44_13" hidden="1">"A35430"</definedName>
    <definedName name="FDD_44_14" hidden="1">"A35795"</definedName>
    <definedName name="FDD_44_2" hidden="1">"A31412"</definedName>
    <definedName name="FDD_44_3" hidden="1">"A31777"</definedName>
    <definedName name="FDD_44_4" hidden="1">"A32142"</definedName>
    <definedName name="FDD_44_5" hidden="1">"A32508"</definedName>
    <definedName name="FDD_44_6" hidden="1">"A32873"</definedName>
    <definedName name="FDD_44_7" hidden="1">"A33238"</definedName>
    <definedName name="FDD_44_8" hidden="1">"A33603"</definedName>
    <definedName name="FDD_44_9" hidden="1">"A33969"</definedName>
    <definedName name="FDD_45_0" hidden="1">"A30681"</definedName>
    <definedName name="FDD_45_1" hidden="1">"A31047"</definedName>
    <definedName name="FDD_45_10" hidden="1">"A34334"</definedName>
    <definedName name="FDD_45_11" hidden="1">"A34699"</definedName>
    <definedName name="FDD_45_12" hidden="1">"A35064"</definedName>
    <definedName name="FDD_45_13" hidden="1">"A35430"</definedName>
    <definedName name="FDD_45_14" hidden="1">"A35795"</definedName>
    <definedName name="FDD_45_2" hidden="1">"A31412"</definedName>
    <definedName name="FDD_45_3" hidden="1">"A31777"</definedName>
    <definedName name="FDD_45_4" hidden="1">"A32142"</definedName>
    <definedName name="FDD_45_5" hidden="1">"A32508"</definedName>
    <definedName name="FDD_45_6" hidden="1">"A32873"</definedName>
    <definedName name="FDD_45_7" hidden="1">"A33238"</definedName>
    <definedName name="FDD_45_8" hidden="1">"A33603"</definedName>
    <definedName name="FDD_45_9" hidden="1">"A33969"</definedName>
    <definedName name="FDD_46_0" hidden="1">"A30681"</definedName>
    <definedName name="FDD_46_1" hidden="1">"A31047"</definedName>
    <definedName name="FDD_46_10" hidden="1">"A34334"</definedName>
    <definedName name="FDD_46_11" hidden="1">"A34699"</definedName>
    <definedName name="FDD_46_12" hidden="1">"A35064"</definedName>
    <definedName name="FDD_46_13" hidden="1">"A35430"</definedName>
    <definedName name="FDD_46_14" hidden="1">"A35795"</definedName>
    <definedName name="FDD_46_2" hidden="1">"A31412"</definedName>
    <definedName name="FDD_46_3" hidden="1">"A31777"</definedName>
    <definedName name="FDD_46_4" hidden="1">"A32142"</definedName>
    <definedName name="FDD_46_5" hidden="1">"A32508"</definedName>
    <definedName name="FDD_46_6" hidden="1">"A32873"</definedName>
    <definedName name="FDD_46_7" hidden="1">"A33238"</definedName>
    <definedName name="FDD_46_8" hidden="1">"A33603"</definedName>
    <definedName name="FDD_46_9" hidden="1">"A33969"</definedName>
    <definedName name="FDD_47_0" hidden="1">"A30681"</definedName>
    <definedName name="FDD_47_1" hidden="1">"A31047"</definedName>
    <definedName name="FDD_47_10" hidden="1">"A34334"</definedName>
    <definedName name="FDD_47_11" hidden="1">"A34699"</definedName>
    <definedName name="FDD_47_12" hidden="1">"A35064"</definedName>
    <definedName name="FDD_47_13" hidden="1">"A35430"</definedName>
    <definedName name="FDD_47_14" hidden="1">"A35795"</definedName>
    <definedName name="FDD_47_2" hidden="1">"A31412"</definedName>
    <definedName name="FDD_47_3" hidden="1">"A31777"</definedName>
    <definedName name="FDD_47_4" hidden="1">"A32142"</definedName>
    <definedName name="FDD_47_5" hidden="1">"A32508"</definedName>
    <definedName name="FDD_47_6" hidden="1">"A32873"</definedName>
    <definedName name="FDD_47_7" hidden="1">"A33238"</definedName>
    <definedName name="FDD_47_8" hidden="1">"A33603"</definedName>
    <definedName name="FDD_47_9" hidden="1">"A33969"</definedName>
    <definedName name="FDD_48_0" hidden="1">"A30681"</definedName>
    <definedName name="FDD_48_1" hidden="1">"A31047"</definedName>
    <definedName name="FDD_48_10" hidden="1">"A34334"</definedName>
    <definedName name="FDD_48_11" hidden="1">"A34699"</definedName>
    <definedName name="FDD_48_12" hidden="1">"A35064"</definedName>
    <definedName name="FDD_48_13" hidden="1">"A35430"</definedName>
    <definedName name="FDD_48_14" hidden="1">"A35795"</definedName>
    <definedName name="FDD_48_2" hidden="1">"A31412"</definedName>
    <definedName name="FDD_48_3" hidden="1">"A31777"</definedName>
    <definedName name="FDD_48_4" hidden="1">"A32142"</definedName>
    <definedName name="FDD_48_5" hidden="1">"A32508"</definedName>
    <definedName name="FDD_48_6" hidden="1">"A32873"</definedName>
    <definedName name="FDD_48_7" hidden="1">"A33238"</definedName>
    <definedName name="FDD_48_8" hidden="1">"A33603"</definedName>
    <definedName name="FDD_48_9" hidden="1">"A33969"</definedName>
    <definedName name="FDD_49_0" hidden="1">"A30681"</definedName>
    <definedName name="FDD_49_1" hidden="1">"A31047"</definedName>
    <definedName name="FDD_49_10" hidden="1">"A34334"</definedName>
    <definedName name="FDD_49_11" hidden="1">"A34699"</definedName>
    <definedName name="FDD_49_12" hidden="1">"A35064"</definedName>
    <definedName name="FDD_49_13" hidden="1">"A35430"</definedName>
    <definedName name="FDD_49_14" hidden="1">"A35795"</definedName>
    <definedName name="FDD_49_2" hidden="1">"A31412"</definedName>
    <definedName name="FDD_49_3" hidden="1">"A31777"</definedName>
    <definedName name="FDD_49_4" hidden="1">"A32142"</definedName>
    <definedName name="FDD_49_5" hidden="1">"A32508"</definedName>
    <definedName name="FDD_49_6" hidden="1">"A32873"</definedName>
    <definedName name="FDD_49_7" hidden="1">"A33238"</definedName>
    <definedName name="FDD_49_8" hidden="1">"A33603"</definedName>
    <definedName name="FDD_49_9" hidden="1">"A33969"</definedName>
    <definedName name="FDD_5_0" hidden="1">"A25569"</definedName>
    <definedName name="FDD_50_0" hidden="1">"A30681"</definedName>
    <definedName name="FDD_50_1" hidden="1">"A31047"</definedName>
    <definedName name="FDD_50_10" hidden="1">"A34334"</definedName>
    <definedName name="FDD_50_11" hidden="1">"A34699"</definedName>
    <definedName name="FDD_50_12" hidden="1">"A35064"</definedName>
    <definedName name="FDD_50_13" hidden="1">"A35430"</definedName>
    <definedName name="FDD_50_14" hidden="1">"A35795"</definedName>
    <definedName name="FDD_50_2" hidden="1">"A31412"</definedName>
    <definedName name="FDD_50_3" hidden="1">"A31777"</definedName>
    <definedName name="FDD_50_4" hidden="1">"A32142"</definedName>
    <definedName name="FDD_50_5" hidden="1">"A32508"</definedName>
    <definedName name="FDD_50_6" hidden="1">"A32873"</definedName>
    <definedName name="FDD_50_7" hidden="1">"A33238"</definedName>
    <definedName name="FDD_50_8" hidden="1">"A33603"</definedName>
    <definedName name="FDD_50_9" hidden="1">"A33969"</definedName>
    <definedName name="FDD_51_0" hidden="1">"A30681"</definedName>
    <definedName name="FDD_51_1" hidden="1">"A31047"</definedName>
    <definedName name="FDD_51_10" hidden="1">"A34334"</definedName>
    <definedName name="FDD_51_11" hidden="1">"A34699"</definedName>
    <definedName name="FDD_51_12" hidden="1">"A35064"</definedName>
    <definedName name="FDD_51_13" hidden="1">"A35430"</definedName>
    <definedName name="FDD_51_14" hidden="1">"A35795"</definedName>
    <definedName name="FDD_51_2" hidden="1">"A31412"</definedName>
    <definedName name="FDD_51_3" hidden="1">"A31777"</definedName>
    <definedName name="FDD_51_4" hidden="1">"A32142"</definedName>
    <definedName name="FDD_51_5" hidden="1">"A32508"</definedName>
    <definedName name="FDD_51_6" hidden="1">"A32873"</definedName>
    <definedName name="FDD_51_7" hidden="1">"A33238"</definedName>
    <definedName name="FDD_51_8" hidden="1">"A33603"</definedName>
    <definedName name="FDD_51_9" hidden="1">"A33969"</definedName>
    <definedName name="FDD_52_0" hidden="1">"A30681"</definedName>
    <definedName name="FDD_52_1" hidden="1">"A31047"</definedName>
    <definedName name="FDD_52_10" hidden="1">"A34334"</definedName>
    <definedName name="FDD_52_11" hidden="1">"A34699"</definedName>
    <definedName name="FDD_52_12" hidden="1">"A35064"</definedName>
    <definedName name="FDD_52_13" hidden="1">"A35430"</definedName>
    <definedName name="FDD_52_14" hidden="1">"A35795"</definedName>
    <definedName name="FDD_52_2" hidden="1">"A31412"</definedName>
    <definedName name="FDD_52_3" hidden="1">"A31777"</definedName>
    <definedName name="FDD_52_4" hidden="1">"A32142"</definedName>
    <definedName name="FDD_52_5" hidden="1">"A32508"</definedName>
    <definedName name="FDD_52_6" hidden="1">"A32873"</definedName>
    <definedName name="FDD_52_7" hidden="1">"A33238"</definedName>
    <definedName name="FDD_52_8" hidden="1">"A33603"</definedName>
    <definedName name="FDD_52_9" hidden="1">"A33969"</definedName>
    <definedName name="FDD_53_0" hidden="1">"U30681"</definedName>
    <definedName name="FDD_53_1" hidden="1">"A31047"</definedName>
    <definedName name="FDD_53_10" hidden="1">"A34334"</definedName>
    <definedName name="FDD_53_11" hidden="1">"A34699"</definedName>
    <definedName name="FDD_53_12" hidden="1">"A35064"</definedName>
    <definedName name="FDD_53_13" hidden="1">"A35430"</definedName>
    <definedName name="FDD_53_14" hidden="1">"A35795"</definedName>
    <definedName name="FDD_53_2" hidden="1">"A31412"</definedName>
    <definedName name="FDD_53_3" hidden="1">"A31777"</definedName>
    <definedName name="FDD_53_4" hidden="1">"A32142"</definedName>
    <definedName name="FDD_53_5" hidden="1">"A32508"</definedName>
    <definedName name="FDD_53_6" hidden="1">"A32873"</definedName>
    <definedName name="FDD_53_7" hidden="1">"A33238"</definedName>
    <definedName name="FDD_53_8" hidden="1">"A33603"</definedName>
    <definedName name="FDD_53_9" hidden="1">"A33969"</definedName>
    <definedName name="FDD_54_0" hidden="1">"A30681"</definedName>
    <definedName name="FDD_54_1" hidden="1">"A31047"</definedName>
    <definedName name="FDD_54_10" hidden="1">"A34334"</definedName>
    <definedName name="FDD_54_11" hidden="1">"A34699"</definedName>
    <definedName name="FDD_54_12" hidden="1">"A35064"</definedName>
    <definedName name="FDD_54_13" hidden="1">"A35430"</definedName>
    <definedName name="FDD_54_14" hidden="1">"A35795"</definedName>
    <definedName name="FDD_54_2" hidden="1">"A31412"</definedName>
    <definedName name="FDD_54_3" hidden="1">"A31777"</definedName>
    <definedName name="FDD_54_4" hidden="1">"A32142"</definedName>
    <definedName name="FDD_54_5" hidden="1">"A32508"</definedName>
    <definedName name="FDD_54_6" hidden="1">"A32873"</definedName>
    <definedName name="FDD_54_7" hidden="1">"A33238"</definedName>
    <definedName name="FDD_54_8" hidden="1">"A33603"</definedName>
    <definedName name="FDD_54_9" hidden="1">"A33969"</definedName>
    <definedName name="FDD_55_0" hidden="1">"A30681"</definedName>
    <definedName name="FDD_55_1" hidden="1">"A31047"</definedName>
    <definedName name="FDD_55_10" hidden="1">"A34334"</definedName>
    <definedName name="FDD_55_11" hidden="1">"A34699"</definedName>
    <definedName name="FDD_55_12" hidden="1">"A35064"</definedName>
    <definedName name="FDD_55_13" hidden="1">"A35430"</definedName>
    <definedName name="FDD_55_14" hidden="1">"A35795"</definedName>
    <definedName name="FDD_55_2" hidden="1">"A31412"</definedName>
    <definedName name="FDD_55_3" hidden="1">"A31777"</definedName>
    <definedName name="FDD_55_4" hidden="1">"A32142"</definedName>
    <definedName name="FDD_55_5" hidden="1">"A32508"</definedName>
    <definedName name="FDD_55_6" hidden="1">"A32873"</definedName>
    <definedName name="FDD_55_7" hidden="1">"A33238"</definedName>
    <definedName name="FDD_55_8" hidden="1">"A33603"</definedName>
    <definedName name="FDD_55_9" hidden="1">"A33969"</definedName>
    <definedName name="FDD_56_0" hidden="1">"A30681"</definedName>
    <definedName name="FDD_56_1" hidden="1">"A31047"</definedName>
    <definedName name="FDD_56_10" hidden="1">"A34334"</definedName>
    <definedName name="FDD_56_11" hidden="1">"A34699"</definedName>
    <definedName name="FDD_56_12" hidden="1">"A35064"</definedName>
    <definedName name="FDD_56_13" hidden="1">"A35430"</definedName>
    <definedName name="FDD_56_14" hidden="1">"A35795"</definedName>
    <definedName name="FDD_56_2" hidden="1">"A31412"</definedName>
    <definedName name="FDD_56_3" hidden="1">"A31777"</definedName>
    <definedName name="FDD_56_4" hidden="1">"A32142"</definedName>
    <definedName name="FDD_56_5" hidden="1">"A32508"</definedName>
    <definedName name="FDD_56_6" hidden="1">"A32873"</definedName>
    <definedName name="FDD_56_7" hidden="1">"A33238"</definedName>
    <definedName name="FDD_56_8" hidden="1">"A33603"</definedName>
    <definedName name="FDD_56_9" hidden="1">"A33969"</definedName>
    <definedName name="FDD_57_0" hidden="1">"A30681"</definedName>
    <definedName name="FDD_57_1" hidden="1">"A31047"</definedName>
    <definedName name="FDD_57_10" hidden="1">"A34334"</definedName>
    <definedName name="FDD_57_11" hidden="1">"A34699"</definedName>
    <definedName name="FDD_57_12" hidden="1">"A35064"</definedName>
    <definedName name="FDD_57_13" hidden="1">"A35430"</definedName>
    <definedName name="FDD_57_14" hidden="1">"A35795"</definedName>
    <definedName name="FDD_57_2" hidden="1">"A31412"</definedName>
    <definedName name="FDD_57_3" hidden="1">"A31777"</definedName>
    <definedName name="FDD_57_4" hidden="1">"A32142"</definedName>
    <definedName name="FDD_57_5" hidden="1">"A32508"</definedName>
    <definedName name="FDD_57_6" hidden="1">"A32873"</definedName>
    <definedName name="FDD_57_7" hidden="1">"A33238"</definedName>
    <definedName name="FDD_57_8" hidden="1">"A33603"</definedName>
    <definedName name="FDD_57_9" hidden="1">"A33969"</definedName>
    <definedName name="FDD_58_0" hidden="1">"A30681"</definedName>
    <definedName name="FDD_58_1" hidden="1">"A31047"</definedName>
    <definedName name="FDD_58_10" hidden="1">"A34334"</definedName>
    <definedName name="FDD_58_11" hidden="1">"A34699"</definedName>
    <definedName name="FDD_58_12" hidden="1">"A35064"</definedName>
    <definedName name="FDD_58_13" hidden="1">"A35430"</definedName>
    <definedName name="FDD_58_14" hidden="1">"A35795"</definedName>
    <definedName name="FDD_58_2" hidden="1">"A31412"</definedName>
    <definedName name="FDD_58_3" hidden="1">"A31777"</definedName>
    <definedName name="FDD_58_4" hidden="1">"A32142"</definedName>
    <definedName name="FDD_58_5" hidden="1">"A32508"</definedName>
    <definedName name="FDD_58_6" hidden="1">"A32873"</definedName>
    <definedName name="FDD_58_7" hidden="1">"A33238"</definedName>
    <definedName name="FDD_58_8" hidden="1">"A33603"</definedName>
    <definedName name="FDD_58_9" hidden="1">"A33969"</definedName>
    <definedName name="FDD_59_0" hidden="1">"A30681"</definedName>
    <definedName name="FDD_59_1" hidden="1">"A31047"</definedName>
    <definedName name="FDD_59_10" hidden="1">"A34334"</definedName>
    <definedName name="FDD_59_11" hidden="1">"A34699"</definedName>
    <definedName name="FDD_59_12" hidden="1">"A35064"</definedName>
    <definedName name="FDD_59_13" hidden="1">"A35430"</definedName>
    <definedName name="FDD_59_14" hidden="1">"A35795"</definedName>
    <definedName name="FDD_59_2" hidden="1">"A31412"</definedName>
    <definedName name="FDD_59_3" hidden="1">"A31777"</definedName>
    <definedName name="FDD_59_4" hidden="1">"A32142"</definedName>
    <definedName name="FDD_59_5" hidden="1">"A32508"</definedName>
    <definedName name="FDD_59_6" hidden="1">"A32873"</definedName>
    <definedName name="FDD_59_7" hidden="1">"A33238"</definedName>
    <definedName name="FDD_59_8" hidden="1">"A33603"</definedName>
    <definedName name="FDD_59_9" hidden="1">"A33969"</definedName>
    <definedName name="FDD_6_0" hidden="1">"A25569"</definedName>
    <definedName name="FDD_60_0" hidden="1">"A30681"</definedName>
    <definedName name="FDD_60_1" hidden="1">"A31047"</definedName>
    <definedName name="FDD_60_10" hidden="1">"A34334"</definedName>
    <definedName name="FDD_60_11" hidden="1">"A34699"</definedName>
    <definedName name="FDD_60_12" hidden="1">"A35064"</definedName>
    <definedName name="FDD_60_13" hidden="1">"A35430"</definedName>
    <definedName name="FDD_60_14" hidden="1">"A35795"</definedName>
    <definedName name="FDD_60_2" hidden="1">"A31412"</definedName>
    <definedName name="FDD_60_3" hidden="1">"A31777"</definedName>
    <definedName name="FDD_60_4" hidden="1">"A32142"</definedName>
    <definedName name="FDD_60_5" hidden="1">"A32508"</definedName>
    <definedName name="FDD_60_6" hidden="1">"A32873"</definedName>
    <definedName name="FDD_60_7" hidden="1">"A33238"</definedName>
    <definedName name="FDD_60_8" hidden="1">"A33603"</definedName>
    <definedName name="FDD_60_9" hidden="1">"A33969"</definedName>
    <definedName name="FDD_61_0" hidden="1">"A30681"</definedName>
    <definedName name="FDD_61_1" hidden="1">"A31047"</definedName>
    <definedName name="FDD_61_10" hidden="1">"A34334"</definedName>
    <definedName name="FDD_61_11" hidden="1">"A34699"</definedName>
    <definedName name="FDD_61_12" hidden="1">"A35064"</definedName>
    <definedName name="FDD_61_13" hidden="1">"A35430"</definedName>
    <definedName name="FDD_61_14" hidden="1">"A35795"</definedName>
    <definedName name="FDD_61_2" hidden="1">"A31412"</definedName>
    <definedName name="FDD_61_3" hidden="1">"A31777"</definedName>
    <definedName name="FDD_61_4" hidden="1">"A32142"</definedName>
    <definedName name="FDD_61_5" hidden="1">"A32508"</definedName>
    <definedName name="FDD_61_6" hidden="1">"A32873"</definedName>
    <definedName name="FDD_61_7" hidden="1">"A33238"</definedName>
    <definedName name="FDD_61_8" hidden="1">"A33603"</definedName>
    <definedName name="FDD_61_9" hidden="1">"A33969"</definedName>
    <definedName name="FDD_62_0" hidden="1">"A30681"</definedName>
    <definedName name="FDD_62_1" hidden="1">"A31047"</definedName>
    <definedName name="FDD_62_10" hidden="1">"A34334"</definedName>
    <definedName name="FDD_62_11" hidden="1">"A34699"</definedName>
    <definedName name="FDD_62_12" hidden="1">"A35064"</definedName>
    <definedName name="FDD_62_13" hidden="1">"A35430"</definedName>
    <definedName name="FDD_62_14" hidden="1">"A35795"</definedName>
    <definedName name="FDD_62_2" hidden="1">"A31412"</definedName>
    <definedName name="FDD_62_3" hidden="1">"A31777"</definedName>
    <definedName name="FDD_62_4" hidden="1">"A32142"</definedName>
    <definedName name="FDD_62_5" hidden="1">"A32508"</definedName>
    <definedName name="FDD_62_6" hidden="1">"A32873"</definedName>
    <definedName name="FDD_62_7" hidden="1">"A33238"</definedName>
    <definedName name="FDD_62_8" hidden="1">"A33603"</definedName>
    <definedName name="FDD_62_9" hidden="1">"A33969"</definedName>
    <definedName name="FDD_63_0" hidden="1">"A30681"</definedName>
    <definedName name="FDD_63_1" hidden="1">"A31047"</definedName>
    <definedName name="FDD_63_10" hidden="1">"A34334"</definedName>
    <definedName name="FDD_63_11" hidden="1">"A34699"</definedName>
    <definedName name="FDD_63_12" hidden="1">"A35064"</definedName>
    <definedName name="FDD_63_13" hidden="1">"A35430"</definedName>
    <definedName name="FDD_63_14" hidden="1">"A35795"</definedName>
    <definedName name="FDD_63_2" hidden="1">"A31412"</definedName>
    <definedName name="FDD_63_3" hidden="1">"A31777"</definedName>
    <definedName name="FDD_63_4" hidden="1">"A32142"</definedName>
    <definedName name="FDD_63_5" hidden="1">"A32508"</definedName>
    <definedName name="FDD_63_6" hidden="1">"A32873"</definedName>
    <definedName name="FDD_63_7" hidden="1">"A33238"</definedName>
    <definedName name="FDD_63_8" hidden="1">"A33603"</definedName>
    <definedName name="FDD_63_9" hidden="1">"A33969"</definedName>
    <definedName name="FDD_64_0" hidden="1">"A30681"</definedName>
    <definedName name="FDD_64_1" hidden="1">"A31047"</definedName>
    <definedName name="FDD_64_10" hidden="1">"A34334"</definedName>
    <definedName name="FDD_64_11" hidden="1">"A34699"</definedName>
    <definedName name="FDD_64_12" hidden="1">"A35064"</definedName>
    <definedName name="FDD_64_13" hidden="1">"A35430"</definedName>
    <definedName name="FDD_64_14" hidden="1">"A35795"</definedName>
    <definedName name="FDD_64_2" hidden="1">"A31412"</definedName>
    <definedName name="FDD_64_3" hidden="1">"A31777"</definedName>
    <definedName name="FDD_64_4" hidden="1">"A32142"</definedName>
    <definedName name="FDD_64_5" hidden="1">"A32508"</definedName>
    <definedName name="FDD_64_6" hidden="1">"A32873"</definedName>
    <definedName name="FDD_64_7" hidden="1">"A33238"</definedName>
    <definedName name="FDD_64_8" hidden="1">"A33603"</definedName>
    <definedName name="FDD_64_9" hidden="1">"A33969"</definedName>
    <definedName name="FDD_65_0" hidden="1">"A30681"</definedName>
    <definedName name="FDD_65_1" hidden="1">"A31047"</definedName>
    <definedName name="FDD_65_10" hidden="1">"A34334"</definedName>
    <definedName name="FDD_65_11" hidden="1">"A34699"</definedName>
    <definedName name="FDD_65_12" hidden="1">"A35064"</definedName>
    <definedName name="FDD_65_13" hidden="1">"A35430"</definedName>
    <definedName name="FDD_65_14" hidden="1">"A35795"</definedName>
    <definedName name="FDD_65_2" hidden="1">"A31412"</definedName>
    <definedName name="FDD_65_3" hidden="1">"A31777"</definedName>
    <definedName name="FDD_65_4" hidden="1">"A32142"</definedName>
    <definedName name="FDD_65_5" hidden="1">"A32508"</definedName>
    <definedName name="FDD_65_6" hidden="1">"A32873"</definedName>
    <definedName name="FDD_65_7" hidden="1">"A33238"</definedName>
    <definedName name="FDD_65_8" hidden="1">"A33603"</definedName>
    <definedName name="FDD_65_9" hidden="1">"A33969"</definedName>
    <definedName name="FDD_66_0" hidden="1">"A30681"</definedName>
    <definedName name="FDD_66_1" hidden="1">"A31047"</definedName>
    <definedName name="FDD_66_10" hidden="1">"A34334"</definedName>
    <definedName name="FDD_66_11" hidden="1">"A34699"</definedName>
    <definedName name="FDD_66_12" hidden="1">"A35064"</definedName>
    <definedName name="FDD_66_13" hidden="1">"A35430"</definedName>
    <definedName name="FDD_66_14" hidden="1">"A35795"</definedName>
    <definedName name="FDD_66_2" hidden="1">"A31412"</definedName>
    <definedName name="FDD_66_3" hidden="1">"A31777"</definedName>
    <definedName name="FDD_66_4" hidden="1">"A32142"</definedName>
    <definedName name="FDD_66_5" hidden="1">"A32508"</definedName>
    <definedName name="FDD_66_6" hidden="1">"A32873"</definedName>
    <definedName name="FDD_66_7" hidden="1">"A33238"</definedName>
    <definedName name="FDD_66_8" hidden="1">"A33603"</definedName>
    <definedName name="FDD_66_9" hidden="1">"A33969"</definedName>
    <definedName name="FDD_67_0" hidden="1">"A30681"</definedName>
    <definedName name="FDD_67_1" hidden="1">"A31047"</definedName>
    <definedName name="FDD_67_10" hidden="1">"A34334"</definedName>
    <definedName name="FDD_67_11" hidden="1">"A34699"</definedName>
    <definedName name="FDD_67_12" hidden="1">"A35064"</definedName>
    <definedName name="FDD_67_13" hidden="1">"A35430"</definedName>
    <definedName name="FDD_67_14" hidden="1">"A35795"</definedName>
    <definedName name="FDD_67_2" hidden="1">"A31412"</definedName>
    <definedName name="FDD_67_3" hidden="1">"A31777"</definedName>
    <definedName name="FDD_67_4" hidden="1">"A32142"</definedName>
    <definedName name="FDD_67_5" hidden="1">"A32508"</definedName>
    <definedName name="FDD_67_6" hidden="1">"A32873"</definedName>
    <definedName name="FDD_67_7" hidden="1">"A33238"</definedName>
    <definedName name="FDD_67_8" hidden="1">"A33603"</definedName>
    <definedName name="FDD_67_9" hidden="1">"A33969"</definedName>
    <definedName name="FDD_68_0" hidden="1">"A30681"</definedName>
    <definedName name="FDD_68_1" hidden="1">"A31047"</definedName>
    <definedName name="FDD_68_10" hidden="1">"A34334"</definedName>
    <definedName name="FDD_68_11" hidden="1">"A34699"</definedName>
    <definedName name="FDD_68_12" hidden="1">"A35064"</definedName>
    <definedName name="FDD_68_13" hidden="1">"A35430"</definedName>
    <definedName name="FDD_68_14" hidden="1">"A35795"</definedName>
    <definedName name="FDD_68_2" hidden="1">"A31412"</definedName>
    <definedName name="FDD_68_3" hidden="1">"A31777"</definedName>
    <definedName name="FDD_68_4" hidden="1">"A32142"</definedName>
    <definedName name="FDD_68_5" hidden="1">"A32508"</definedName>
    <definedName name="FDD_68_6" hidden="1">"A32873"</definedName>
    <definedName name="FDD_68_7" hidden="1">"A33238"</definedName>
    <definedName name="FDD_68_8" hidden="1">"A33603"</definedName>
    <definedName name="FDD_68_9" hidden="1">"A33969"</definedName>
    <definedName name="FDD_69_0" hidden="1">"U30681"</definedName>
    <definedName name="FDD_69_1" hidden="1">"A31047"</definedName>
    <definedName name="FDD_69_10" hidden="1">"A34334"</definedName>
    <definedName name="FDD_69_11" hidden="1">"A34699"</definedName>
    <definedName name="FDD_69_12" hidden="1">"A35064"</definedName>
    <definedName name="FDD_69_13" hidden="1">"A35430"</definedName>
    <definedName name="FDD_69_14" hidden="1">"A35795"</definedName>
    <definedName name="FDD_69_2" hidden="1">"A31412"</definedName>
    <definedName name="FDD_69_3" hidden="1">"A31777"</definedName>
    <definedName name="FDD_69_4" hidden="1">"A32142"</definedName>
    <definedName name="FDD_69_5" hidden="1">"A32508"</definedName>
    <definedName name="FDD_69_6" hidden="1">"A32873"</definedName>
    <definedName name="FDD_69_7" hidden="1">"A33238"</definedName>
    <definedName name="FDD_69_8" hidden="1">"A33603"</definedName>
    <definedName name="FDD_69_9" hidden="1">"A33969"</definedName>
    <definedName name="FDD_7_0" hidden="1">"A25569"</definedName>
    <definedName name="FDD_70_0" hidden="1">"A30681"</definedName>
    <definedName name="FDD_70_1" hidden="1">"A31047"</definedName>
    <definedName name="FDD_70_10" hidden="1">"A34334"</definedName>
    <definedName name="FDD_70_11" hidden="1">"A34699"</definedName>
    <definedName name="FDD_70_12" hidden="1">"A35064"</definedName>
    <definedName name="FDD_70_13" hidden="1">"A35430"</definedName>
    <definedName name="FDD_70_14" hidden="1">"A35795"</definedName>
    <definedName name="FDD_70_2" hidden="1">"A31412"</definedName>
    <definedName name="FDD_70_3" hidden="1">"A31777"</definedName>
    <definedName name="FDD_70_4" hidden="1">"A32142"</definedName>
    <definedName name="FDD_70_5" hidden="1">"A32508"</definedName>
    <definedName name="FDD_70_6" hidden="1">"A32873"</definedName>
    <definedName name="FDD_70_7" hidden="1">"A33238"</definedName>
    <definedName name="FDD_70_8" hidden="1">"A33603"</definedName>
    <definedName name="FDD_70_9" hidden="1">"A33969"</definedName>
    <definedName name="FDD_71_0" hidden="1">"A30681"</definedName>
    <definedName name="FDD_71_1" hidden="1">"A31047"</definedName>
    <definedName name="FDD_71_10" hidden="1">"A34334"</definedName>
    <definedName name="FDD_71_11" hidden="1">"A34699"</definedName>
    <definedName name="FDD_71_12" hidden="1">"A35064"</definedName>
    <definedName name="FDD_71_13" hidden="1">"A35430"</definedName>
    <definedName name="FDD_71_14" hidden="1">"A35795"</definedName>
    <definedName name="FDD_71_2" hidden="1">"A31412"</definedName>
    <definedName name="FDD_71_3" hidden="1">"A31777"</definedName>
    <definedName name="FDD_71_4" hidden="1">"A32142"</definedName>
    <definedName name="FDD_71_5" hidden="1">"A32508"</definedName>
    <definedName name="FDD_71_6" hidden="1">"A32873"</definedName>
    <definedName name="FDD_71_7" hidden="1">"A33238"</definedName>
    <definedName name="FDD_71_8" hidden="1">"A33603"</definedName>
    <definedName name="FDD_71_9" hidden="1">"A33969"</definedName>
    <definedName name="FDD_72_0" hidden="1">"A30681"</definedName>
    <definedName name="FDD_72_1" hidden="1">"A31047"</definedName>
    <definedName name="FDD_72_10" hidden="1">"A34334"</definedName>
    <definedName name="FDD_72_11" hidden="1">"A34699"</definedName>
    <definedName name="FDD_72_12" hidden="1">"A35064"</definedName>
    <definedName name="FDD_72_13" hidden="1">"A35430"</definedName>
    <definedName name="FDD_72_14" hidden="1">"A35795"</definedName>
    <definedName name="FDD_72_2" hidden="1">"A31412"</definedName>
    <definedName name="FDD_72_3" hidden="1">"A31777"</definedName>
    <definedName name="FDD_72_4" hidden="1">"A32142"</definedName>
    <definedName name="FDD_72_5" hidden="1">"A32508"</definedName>
    <definedName name="FDD_72_6" hidden="1">"A32873"</definedName>
    <definedName name="FDD_72_7" hidden="1">"A33238"</definedName>
    <definedName name="FDD_72_8" hidden="1">"A33603"</definedName>
    <definedName name="FDD_72_9" hidden="1">"A33969"</definedName>
    <definedName name="FDD_73_0" hidden="1">"A30681"</definedName>
    <definedName name="FDD_73_1" hidden="1">"A31047"</definedName>
    <definedName name="FDD_73_10" hidden="1">"A34334"</definedName>
    <definedName name="FDD_73_11" hidden="1">"A34699"</definedName>
    <definedName name="FDD_73_12" hidden="1">"A35064"</definedName>
    <definedName name="FDD_73_13" hidden="1">"A35430"</definedName>
    <definedName name="FDD_73_14" hidden="1">"A35795"</definedName>
    <definedName name="FDD_73_2" hidden="1">"A31412"</definedName>
    <definedName name="FDD_73_3" hidden="1">"A31777"</definedName>
    <definedName name="FDD_73_4" hidden="1">"A32142"</definedName>
    <definedName name="FDD_73_5" hidden="1">"A32508"</definedName>
    <definedName name="FDD_73_6" hidden="1">"A32873"</definedName>
    <definedName name="FDD_73_7" hidden="1">"A33238"</definedName>
    <definedName name="FDD_73_8" hidden="1">"A33603"</definedName>
    <definedName name="FDD_73_9" hidden="1">"A33969"</definedName>
    <definedName name="FDD_74_0" hidden="1">"A30681"</definedName>
    <definedName name="FDD_74_1" hidden="1">"A31047"</definedName>
    <definedName name="FDD_74_10" hidden="1">"A34334"</definedName>
    <definedName name="FDD_74_11" hidden="1">"A34699"</definedName>
    <definedName name="FDD_74_12" hidden="1">"A35064"</definedName>
    <definedName name="FDD_74_13" hidden="1">"A35430"</definedName>
    <definedName name="FDD_74_14" hidden="1">"A35795"</definedName>
    <definedName name="FDD_74_2" hidden="1">"A31412"</definedName>
    <definedName name="FDD_74_3" hidden="1">"A31777"</definedName>
    <definedName name="FDD_74_4" hidden="1">"A32142"</definedName>
    <definedName name="FDD_74_5" hidden="1">"A32508"</definedName>
    <definedName name="FDD_74_6" hidden="1">"A32873"</definedName>
    <definedName name="FDD_74_7" hidden="1">"A33238"</definedName>
    <definedName name="FDD_74_8" hidden="1">"A33603"</definedName>
    <definedName name="FDD_74_9" hidden="1">"A33969"</definedName>
    <definedName name="FDD_75_0" hidden="1">"A30681"</definedName>
    <definedName name="FDD_75_1" hidden="1">"A31047"</definedName>
    <definedName name="FDD_75_10" hidden="1">"A34334"</definedName>
    <definedName name="FDD_75_11" hidden="1">"A34699"</definedName>
    <definedName name="FDD_75_12" hidden="1">"A35064"</definedName>
    <definedName name="FDD_75_13" hidden="1">"A35430"</definedName>
    <definedName name="FDD_75_14" hidden="1">"A35795"</definedName>
    <definedName name="FDD_75_2" hidden="1">"A31412"</definedName>
    <definedName name="FDD_75_3" hidden="1">"A31777"</definedName>
    <definedName name="FDD_75_4" hidden="1">"A32142"</definedName>
    <definedName name="FDD_75_5" hidden="1">"A32508"</definedName>
    <definedName name="FDD_75_6" hidden="1">"A32873"</definedName>
    <definedName name="FDD_75_7" hidden="1">"A33238"</definedName>
    <definedName name="FDD_75_8" hidden="1">"A33603"</definedName>
    <definedName name="FDD_75_9" hidden="1">"A33969"</definedName>
    <definedName name="FDD_76_0" hidden="1">"A30681"</definedName>
    <definedName name="FDD_76_1" hidden="1">"A31047"</definedName>
    <definedName name="FDD_76_10" hidden="1">"A34334"</definedName>
    <definedName name="FDD_76_11" hidden="1">"A34699"</definedName>
    <definedName name="FDD_76_12" hidden="1">"A35064"</definedName>
    <definedName name="FDD_76_13" hidden="1">"A35430"</definedName>
    <definedName name="FDD_76_14" hidden="1">"A35795"</definedName>
    <definedName name="FDD_76_2" hidden="1">"A31412"</definedName>
    <definedName name="FDD_76_3" hidden="1">"A31777"</definedName>
    <definedName name="FDD_76_4" hidden="1">"A32142"</definedName>
    <definedName name="FDD_76_5" hidden="1">"A32508"</definedName>
    <definedName name="FDD_76_6" hidden="1">"A32873"</definedName>
    <definedName name="FDD_76_7" hidden="1">"A33238"</definedName>
    <definedName name="FDD_76_8" hidden="1">"A33603"</definedName>
    <definedName name="FDD_76_9" hidden="1">"A33969"</definedName>
    <definedName name="FDD_77_0" hidden="1">"A30681"</definedName>
    <definedName name="FDD_77_1" hidden="1">"A31047"</definedName>
    <definedName name="FDD_77_10" hidden="1">"A34334"</definedName>
    <definedName name="FDD_77_11" hidden="1">"A34699"</definedName>
    <definedName name="FDD_77_12" hidden="1">"A35064"</definedName>
    <definedName name="FDD_77_13" hidden="1">"A35430"</definedName>
    <definedName name="FDD_77_14" hidden="1">"A35795"</definedName>
    <definedName name="FDD_77_2" hidden="1">"A31412"</definedName>
    <definedName name="FDD_77_3" hidden="1">"A31777"</definedName>
    <definedName name="FDD_77_4" hidden="1">"A32142"</definedName>
    <definedName name="FDD_77_5" hidden="1">"A32508"</definedName>
    <definedName name="FDD_77_6" hidden="1">"A32873"</definedName>
    <definedName name="FDD_77_7" hidden="1">"A33238"</definedName>
    <definedName name="FDD_77_8" hidden="1">"A33603"</definedName>
    <definedName name="FDD_77_9" hidden="1">"A33969"</definedName>
    <definedName name="FDD_78_0" hidden="1">"A30681"</definedName>
    <definedName name="FDD_78_1" hidden="1">"A31047"</definedName>
    <definedName name="FDD_78_10" hidden="1">"A34334"</definedName>
    <definedName name="FDD_78_11" hidden="1">"A34699"</definedName>
    <definedName name="FDD_78_12" hidden="1">"A35064"</definedName>
    <definedName name="FDD_78_13" hidden="1">"A35430"</definedName>
    <definedName name="FDD_78_14" hidden="1">"A35795"</definedName>
    <definedName name="FDD_78_2" hidden="1">"A31412"</definedName>
    <definedName name="FDD_78_3" hidden="1">"A31777"</definedName>
    <definedName name="FDD_78_4" hidden="1">"A32142"</definedName>
    <definedName name="FDD_78_5" hidden="1">"A32508"</definedName>
    <definedName name="FDD_78_6" hidden="1">"A32873"</definedName>
    <definedName name="FDD_78_7" hidden="1">"A33238"</definedName>
    <definedName name="FDD_78_8" hidden="1">"A33603"</definedName>
    <definedName name="FDD_78_9" hidden="1">"A33969"</definedName>
    <definedName name="FDD_79_0" hidden="1">"A30681"</definedName>
    <definedName name="FDD_79_1" hidden="1">"A31047"</definedName>
    <definedName name="FDD_79_10" hidden="1">"A34334"</definedName>
    <definedName name="FDD_79_11" hidden="1">"A34699"</definedName>
    <definedName name="FDD_79_12" hidden="1">"A35064"</definedName>
    <definedName name="FDD_79_13" hidden="1">"A35430"</definedName>
    <definedName name="FDD_79_14" hidden="1">"A35795"</definedName>
    <definedName name="FDD_79_2" hidden="1">"A31412"</definedName>
    <definedName name="FDD_79_3" hidden="1">"A31777"</definedName>
    <definedName name="FDD_79_4" hidden="1">"A32142"</definedName>
    <definedName name="FDD_79_5" hidden="1">"A32508"</definedName>
    <definedName name="FDD_79_6" hidden="1">"A32873"</definedName>
    <definedName name="FDD_79_7" hidden="1">"A33238"</definedName>
    <definedName name="FDD_79_8" hidden="1">"A33603"</definedName>
    <definedName name="FDD_79_9" hidden="1">"A33969"</definedName>
    <definedName name="FDD_8_0" hidden="1">"A25569"</definedName>
    <definedName name="FDD_80_0" hidden="1">"A30681"</definedName>
    <definedName name="FDD_80_1" hidden="1">"A31047"</definedName>
    <definedName name="FDD_80_10" hidden="1">"A34334"</definedName>
    <definedName name="FDD_80_11" hidden="1">"A34699"</definedName>
    <definedName name="FDD_80_12" hidden="1">"A35064"</definedName>
    <definedName name="FDD_80_13" hidden="1">"A35430"</definedName>
    <definedName name="FDD_80_14" hidden="1">"A35795"</definedName>
    <definedName name="FDD_80_2" hidden="1">"A31412"</definedName>
    <definedName name="FDD_80_3" hidden="1">"A31777"</definedName>
    <definedName name="FDD_80_4" hidden="1">"A32142"</definedName>
    <definedName name="FDD_80_5" hidden="1">"A32508"</definedName>
    <definedName name="FDD_80_6" hidden="1">"A32873"</definedName>
    <definedName name="FDD_80_7" hidden="1">"A33238"</definedName>
    <definedName name="FDD_80_8" hidden="1">"A33603"</definedName>
    <definedName name="FDD_80_9" hidden="1">"A33969"</definedName>
    <definedName name="FDD_81_0" hidden="1">"A30681"</definedName>
    <definedName name="FDD_81_1" hidden="1">"A31047"</definedName>
    <definedName name="FDD_81_10" hidden="1">"A34334"</definedName>
    <definedName name="FDD_81_11" hidden="1">"A34699"</definedName>
    <definedName name="FDD_81_12" hidden="1">"A35064"</definedName>
    <definedName name="FDD_81_13" hidden="1">"A35430"</definedName>
    <definedName name="FDD_81_14" hidden="1">"A35795"</definedName>
    <definedName name="FDD_81_2" hidden="1">"A31412"</definedName>
    <definedName name="FDD_81_3" hidden="1">"A31777"</definedName>
    <definedName name="FDD_81_4" hidden="1">"A32142"</definedName>
    <definedName name="FDD_81_5" hidden="1">"A32508"</definedName>
    <definedName name="FDD_81_6" hidden="1">"A32873"</definedName>
    <definedName name="FDD_81_7" hidden="1">"A33238"</definedName>
    <definedName name="FDD_81_8" hidden="1">"A33603"</definedName>
    <definedName name="FDD_81_9" hidden="1">"A33969"</definedName>
    <definedName name="FDD_82_0" hidden="1">"A30681"</definedName>
    <definedName name="FDD_82_1" hidden="1">"A31047"</definedName>
    <definedName name="FDD_82_10" hidden="1">"A34334"</definedName>
    <definedName name="FDD_82_11" hidden="1">"A34699"</definedName>
    <definedName name="FDD_82_12" hidden="1">"A35064"</definedName>
    <definedName name="FDD_82_13" hidden="1">"A35430"</definedName>
    <definedName name="FDD_82_14" hidden="1">"A35795"</definedName>
    <definedName name="FDD_82_2" hidden="1">"A31412"</definedName>
    <definedName name="FDD_82_3" hidden="1">"A31777"</definedName>
    <definedName name="FDD_82_4" hidden="1">"A32142"</definedName>
    <definedName name="FDD_82_5" hidden="1">"A32508"</definedName>
    <definedName name="FDD_82_6" hidden="1">"A32873"</definedName>
    <definedName name="FDD_82_7" hidden="1">"A33238"</definedName>
    <definedName name="FDD_82_8" hidden="1">"A33603"</definedName>
    <definedName name="FDD_82_9" hidden="1">"A33969"</definedName>
    <definedName name="FDD_83_0" hidden="1">"A30681"</definedName>
    <definedName name="FDD_83_1" hidden="1">"A31047"</definedName>
    <definedName name="FDD_83_10" hidden="1">"A34334"</definedName>
    <definedName name="FDD_83_11" hidden="1">"A34699"</definedName>
    <definedName name="FDD_83_12" hidden="1">"A35064"</definedName>
    <definedName name="FDD_83_13" hidden="1">"A35430"</definedName>
    <definedName name="FDD_83_14" hidden="1">"A35795"</definedName>
    <definedName name="FDD_83_2" hidden="1">"A31412"</definedName>
    <definedName name="FDD_83_3" hidden="1">"A31777"</definedName>
    <definedName name="FDD_83_4" hidden="1">"A32142"</definedName>
    <definedName name="FDD_83_5" hidden="1">"A32508"</definedName>
    <definedName name="FDD_83_6" hidden="1">"A32873"</definedName>
    <definedName name="FDD_83_7" hidden="1">"A33238"</definedName>
    <definedName name="FDD_83_8" hidden="1">"A33603"</definedName>
    <definedName name="FDD_83_9" hidden="1">"A33969"</definedName>
    <definedName name="FDD_84_0" hidden="1">"A30681"</definedName>
    <definedName name="FDD_84_1" hidden="1">"A31047"</definedName>
    <definedName name="FDD_84_10" hidden="1">"A34334"</definedName>
    <definedName name="FDD_84_11" hidden="1">"A34699"</definedName>
    <definedName name="FDD_84_12" hidden="1">"A35064"</definedName>
    <definedName name="FDD_84_13" hidden="1">"A35430"</definedName>
    <definedName name="FDD_84_14" hidden="1">"A35795"</definedName>
    <definedName name="FDD_84_2" hidden="1">"A31412"</definedName>
    <definedName name="FDD_84_3" hidden="1">"A31777"</definedName>
    <definedName name="FDD_84_4" hidden="1">"A32142"</definedName>
    <definedName name="FDD_84_5" hidden="1">"A32508"</definedName>
    <definedName name="FDD_84_6" hidden="1">"A32873"</definedName>
    <definedName name="FDD_84_7" hidden="1">"A33238"</definedName>
    <definedName name="FDD_84_8" hidden="1">"A33603"</definedName>
    <definedName name="FDD_84_9" hidden="1">"A33969"</definedName>
    <definedName name="FDD_85_0" hidden="1">"A30681"</definedName>
    <definedName name="FDD_85_1" hidden="1">"A31047"</definedName>
    <definedName name="FDD_85_10" hidden="1">"A34334"</definedName>
    <definedName name="FDD_85_11" hidden="1">"A34699"</definedName>
    <definedName name="FDD_85_12" hidden="1">"A35064"</definedName>
    <definedName name="FDD_85_13" hidden="1">"A35430"</definedName>
    <definedName name="FDD_85_14" hidden="1">"A35795"</definedName>
    <definedName name="FDD_85_2" hidden="1">"A31412"</definedName>
    <definedName name="FDD_85_3" hidden="1">"A31777"</definedName>
    <definedName name="FDD_85_4" hidden="1">"A32142"</definedName>
    <definedName name="FDD_85_5" hidden="1">"A32508"</definedName>
    <definedName name="FDD_85_6" hidden="1">"A32873"</definedName>
    <definedName name="FDD_85_7" hidden="1">"A33238"</definedName>
    <definedName name="FDD_85_8" hidden="1">"A33603"</definedName>
    <definedName name="FDD_85_9" hidden="1">"A33969"</definedName>
    <definedName name="FDD_86_0" hidden="1">"A30681"</definedName>
    <definedName name="FDD_86_1" hidden="1">"A31047"</definedName>
    <definedName name="FDD_86_10" hidden="1">"A34334"</definedName>
    <definedName name="FDD_86_11" hidden="1">"A34699"</definedName>
    <definedName name="FDD_86_12" hidden="1">"A35064"</definedName>
    <definedName name="FDD_86_13" hidden="1">"A35430"</definedName>
    <definedName name="FDD_86_14" hidden="1">"A35795"</definedName>
    <definedName name="FDD_86_2" hidden="1">"A31412"</definedName>
    <definedName name="FDD_86_3" hidden="1">"A31777"</definedName>
    <definedName name="FDD_86_4" hidden="1">"A32142"</definedName>
    <definedName name="FDD_86_5" hidden="1">"A32508"</definedName>
    <definedName name="FDD_86_6" hidden="1">"A32873"</definedName>
    <definedName name="FDD_86_7" hidden="1">"A33238"</definedName>
    <definedName name="FDD_86_8" hidden="1">"A33603"</definedName>
    <definedName name="FDD_86_9" hidden="1">"A33969"</definedName>
    <definedName name="FDD_87_0" hidden="1">"A30681"</definedName>
    <definedName name="FDD_87_1" hidden="1">"A31047"</definedName>
    <definedName name="FDD_87_10" hidden="1">"A34334"</definedName>
    <definedName name="FDD_87_11" hidden="1">"A34699"</definedName>
    <definedName name="FDD_87_12" hidden="1">"A35064"</definedName>
    <definedName name="FDD_87_13" hidden="1">"A35430"</definedName>
    <definedName name="FDD_87_14" hidden="1">"A35795"</definedName>
    <definedName name="FDD_87_2" hidden="1">"A31412"</definedName>
    <definedName name="FDD_87_3" hidden="1">"A31777"</definedName>
    <definedName name="FDD_87_4" hidden="1">"A32142"</definedName>
    <definedName name="FDD_87_5" hidden="1">"A32508"</definedName>
    <definedName name="FDD_87_6" hidden="1">"A32873"</definedName>
    <definedName name="FDD_87_7" hidden="1">"A33238"</definedName>
    <definedName name="FDD_87_8" hidden="1">"A33603"</definedName>
    <definedName name="FDD_87_9" hidden="1">"A33969"</definedName>
    <definedName name="FDD_88_0" hidden="1">"A30681"</definedName>
    <definedName name="FDD_88_1" hidden="1">"A31047"</definedName>
    <definedName name="FDD_88_10" hidden="1">"A34334"</definedName>
    <definedName name="FDD_88_11" hidden="1">"A34699"</definedName>
    <definedName name="FDD_88_12" hidden="1">"A35064"</definedName>
    <definedName name="FDD_88_13" hidden="1">"A35430"</definedName>
    <definedName name="FDD_88_14" hidden="1">"A35795"</definedName>
    <definedName name="FDD_88_2" hidden="1">"A31412"</definedName>
    <definedName name="FDD_88_3" hidden="1">"A31777"</definedName>
    <definedName name="FDD_88_4" hidden="1">"A32142"</definedName>
    <definedName name="FDD_88_5" hidden="1">"A32508"</definedName>
    <definedName name="FDD_88_6" hidden="1">"A32873"</definedName>
    <definedName name="FDD_88_7" hidden="1">"A33238"</definedName>
    <definedName name="FDD_88_8" hidden="1">"A33603"</definedName>
    <definedName name="FDD_88_9" hidden="1">"A33969"</definedName>
    <definedName name="FDD_89_0" hidden="1">"A30681"</definedName>
    <definedName name="FDD_89_1" hidden="1">"A31047"</definedName>
    <definedName name="FDD_89_10" hidden="1">"A34334"</definedName>
    <definedName name="FDD_89_11" hidden="1">"A34699"</definedName>
    <definedName name="FDD_89_12" hidden="1">"A35064"</definedName>
    <definedName name="FDD_89_13" hidden="1">"A35430"</definedName>
    <definedName name="FDD_89_14" hidden="1">"A35795"</definedName>
    <definedName name="FDD_89_2" hidden="1">"A31412"</definedName>
    <definedName name="FDD_89_3" hidden="1">"A31777"</definedName>
    <definedName name="FDD_89_4" hidden="1">"A32142"</definedName>
    <definedName name="FDD_89_5" hidden="1">"A32508"</definedName>
    <definedName name="FDD_89_6" hidden="1">"A32873"</definedName>
    <definedName name="FDD_89_7" hidden="1">"A33238"</definedName>
    <definedName name="FDD_89_8" hidden="1">"A33603"</definedName>
    <definedName name="FDD_89_9" hidden="1">"A33969"</definedName>
    <definedName name="FDD_9_0" hidden="1">"A25569"</definedName>
    <definedName name="FDD_90_0" hidden="1">"A30681"</definedName>
    <definedName name="FDD_90_1" hidden="1">"A31047"</definedName>
    <definedName name="FDD_90_10" hidden="1">"A34334"</definedName>
    <definedName name="FDD_90_11" hidden="1">"A34699"</definedName>
    <definedName name="FDD_90_12" hidden="1">"A35064"</definedName>
    <definedName name="FDD_90_13" hidden="1">"A35430"</definedName>
    <definedName name="FDD_90_14" hidden="1">"A35795"</definedName>
    <definedName name="FDD_90_2" hidden="1">"A31412"</definedName>
    <definedName name="FDD_90_3" hidden="1">"A31777"</definedName>
    <definedName name="FDD_90_4" hidden="1">"A32142"</definedName>
    <definedName name="FDD_90_5" hidden="1">"A32508"</definedName>
    <definedName name="FDD_90_6" hidden="1">"A32873"</definedName>
    <definedName name="FDD_90_7" hidden="1">"A33238"</definedName>
    <definedName name="FDD_90_8" hidden="1">"A33603"</definedName>
    <definedName name="FDD_90_9" hidden="1">"A33969"</definedName>
    <definedName name="FDD_91_0" hidden="1">"A30681"</definedName>
    <definedName name="FDD_91_1" hidden="1">"A31047"</definedName>
    <definedName name="FDD_91_10" hidden="1">"A34334"</definedName>
    <definedName name="FDD_91_11" hidden="1">"A34699"</definedName>
    <definedName name="FDD_91_12" hidden="1">"A35064"</definedName>
    <definedName name="FDD_91_13" hidden="1">"A35430"</definedName>
    <definedName name="FDD_91_14" hidden="1">"A35795"</definedName>
    <definedName name="FDD_91_2" hidden="1">"A31412"</definedName>
    <definedName name="FDD_91_3" hidden="1">"A31777"</definedName>
    <definedName name="FDD_91_4" hidden="1">"A32142"</definedName>
    <definedName name="FDD_91_5" hidden="1">"A32508"</definedName>
    <definedName name="FDD_91_6" hidden="1">"A32873"</definedName>
    <definedName name="FDD_91_7" hidden="1">"A33238"</definedName>
    <definedName name="FDD_91_8" hidden="1">"A33603"</definedName>
    <definedName name="FDD_91_9" hidden="1">"A33969"</definedName>
    <definedName name="FDD_92_0" hidden="1">"A30681"</definedName>
    <definedName name="FDD_92_1" hidden="1">"A31047"</definedName>
    <definedName name="FDD_92_10" hidden="1">"A34334"</definedName>
    <definedName name="FDD_92_11" hidden="1">"A34699"</definedName>
    <definedName name="FDD_92_12" hidden="1">"A35064"</definedName>
    <definedName name="FDD_92_13" hidden="1">"A35430"</definedName>
    <definedName name="FDD_92_14" hidden="1">"A35795"</definedName>
    <definedName name="FDD_92_2" hidden="1">"A31412"</definedName>
    <definedName name="FDD_92_3" hidden="1">"A31777"</definedName>
    <definedName name="FDD_92_4" hidden="1">"A32142"</definedName>
    <definedName name="FDD_92_5" hidden="1">"A32508"</definedName>
    <definedName name="FDD_92_6" hidden="1">"A32873"</definedName>
    <definedName name="FDD_92_7" hidden="1">"A33238"</definedName>
    <definedName name="FDD_92_8" hidden="1">"A33603"</definedName>
    <definedName name="FDD_92_9" hidden="1">"A33969"</definedName>
    <definedName name="FDD_93_0" hidden="1">"A30681"</definedName>
    <definedName name="FDD_93_1" hidden="1">"A31047"</definedName>
    <definedName name="FDD_93_10" hidden="1">"A34334"</definedName>
    <definedName name="FDD_93_11" hidden="1">"A34699"</definedName>
    <definedName name="FDD_93_12" hidden="1">"A35064"</definedName>
    <definedName name="FDD_93_13" hidden="1">"A35430"</definedName>
    <definedName name="FDD_93_14" hidden="1">"A35795"</definedName>
    <definedName name="FDD_93_2" hidden="1">"A31412"</definedName>
    <definedName name="FDD_93_3" hidden="1">"A31777"</definedName>
    <definedName name="FDD_93_4" hidden="1">"A32142"</definedName>
    <definedName name="FDD_93_5" hidden="1">"A32508"</definedName>
    <definedName name="FDD_93_6" hidden="1">"A32873"</definedName>
    <definedName name="FDD_93_7" hidden="1">"A33238"</definedName>
    <definedName name="FDD_93_8" hidden="1">"A33603"</definedName>
    <definedName name="FDD_93_9" hidden="1">"A33969"</definedName>
    <definedName name="FDD_94_0" hidden="1">"A30681"</definedName>
    <definedName name="FDD_94_1" hidden="1">"A31047"</definedName>
    <definedName name="FDD_94_10" hidden="1">"A34334"</definedName>
    <definedName name="FDD_94_11" hidden="1">"A34699"</definedName>
    <definedName name="FDD_94_12" hidden="1">"A35064"</definedName>
    <definedName name="FDD_94_13" hidden="1">"A35430"</definedName>
    <definedName name="FDD_94_14" hidden="1">"A35795"</definedName>
    <definedName name="FDD_94_2" hidden="1">"A31412"</definedName>
    <definedName name="FDD_94_3" hidden="1">"A31777"</definedName>
    <definedName name="FDD_94_4" hidden="1">"A32142"</definedName>
    <definedName name="FDD_94_5" hidden="1">"A32508"</definedName>
    <definedName name="FDD_94_6" hidden="1">"A32873"</definedName>
    <definedName name="FDD_94_7" hidden="1">"A33238"</definedName>
    <definedName name="FDD_94_8" hidden="1">"A33603"</definedName>
    <definedName name="FDD_94_9" hidden="1">"A33969"</definedName>
    <definedName name="FDD_95_0" hidden="1">"A30681"</definedName>
    <definedName name="FDD_95_1" hidden="1">"A31047"</definedName>
    <definedName name="FDD_95_10" hidden="1">"A34334"</definedName>
    <definedName name="FDD_95_11" hidden="1">"A34699"</definedName>
    <definedName name="FDD_95_12" hidden="1">"A35064"</definedName>
    <definedName name="FDD_95_13" hidden="1">"A35430"</definedName>
    <definedName name="FDD_95_14" hidden="1">"A35795"</definedName>
    <definedName name="FDD_95_2" hidden="1">"A31412"</definedName>
    <definedName name="FDD_95_3" hidden="1">"A31777"</definedName>
    <definedName name="FDD_95_4" hidden="1">"A32142"</definedName>
    <definedName name="FDD_95_5" hidden="1">"A32508"</definedName>
    <definedName name="FDD_95_6" hidden="1">"A32873"</definedName>
    <definedName name="FDD_95_7" hidden="1">"A33238"</definedName>
    <definedName name="FDD_95_8" hidden="1">"A33603"</definedName>
    <definedName name="FDD_95_9" hidden="1">"A33969"</definedName>
    <definedName name="FDD_96_0" hidden="1">"U30681"</definedName>
    <definedName name="FDD_96_1" hidden="1">"A31047"</definedName>
    <definedName name="FDD_96_10" hidden="1">"A34334"</definedName>
    <definedName name="FDD_96_11" hidden="1">"A34699"</definedName>
    <definedName name="FDD_96_12" hidden="1">"A35064"</definedName>
    <definedName name="FDD_96_13" hidden="1">"A35430"</definedName>
    <definedName name="FDD_96_14" hidden="1">"A35795"</definedName>
    <definedName name="FDD_96_2" hidden="1">"A31412"</definedName>
    <definedName name="FDD_96_3" hidden="1">"A31777"</definedName>
    <definedName name="FDD_96_4" hidden="1">"A32142"</definedName>
    <definedName name="FDD_96_5" hidden="1">"A32508"</definedName>
    <definedName name="FDD_96_6" hidden="1">"A32873"</definedName>
    <definedName name="FDD_96_7" hidden="1">"A33238"</definedName>
    <definedName name="FDD_96_8" hidden="1">"A33603"</definedName>
    <definedName name="FDD_96_9" hidden="1">"A33969"</definedName>
    <definedName name="FDD_97_0" hidden="1">"U30681"</definedName>
    <definedName name="FDD_97_1" hidden="1">"A31047"</definedName>
    <definedName name="FDD_97_10" hidden="1">"A34334"</definedName>
    <definedName name="FDD_97_11" hidden="1">"A34699"</definedName>
    <definedName name="FDD_97_12" hidden="1">"A35064"</definedName>
    <definedName name="FDD_97_13" hidden="1">"A35430"</definedName>
    <definedName name="FDD_97_14" hidden="1">"A35795"</definedName>
    <definedName name="FDD_97_2" hidden="1">"A31412"</definedName>
    <definedName name="FDD_97_3" hidden="1">"A31777"</definedName>
    <definedName name="FDD_97_4" hidden="1">"A32142"</definedName>
    <definedName name="FDD_97_5" hidden="1">"A32508"</definedName>
    <definedName name="FDD_97_6" hidden="1">"A32873"</definedName>
    <definedName name="FDD_97_7" hidden="1">"A33238"</definedName>
    <definedName name="FDD_97_8" hidden="1">"A33603"</definedName>
    <definedName name="FDD_97_9" hidden="1">"A33969"</definedName>
    <definedName name="FDD_98_0" hidden="1">"U30681"</definedName>
    <definedName name="FDD_98_1" hidden="1">"A31047"</definedName>
    <definedName name="FDD_98_10" hidden="1">"A34334"</definedName>
    <definedName name="FDD_98_11" hidden="1">"A34699"</definedName>
    <definedName name="FDD_98_12" hidden="1">"A35064"</definedName>
    <definedName name="FDD_98_13" hidden="1">"A35430"</definedName>
    <definedName name="FDD_98_14" hidden="1">"A35795"</definedName>
    <definedName name="FDD_98_2" hidden="1">"A31412"</definedName>
    <definedName name="FDD_98_3" hidden="1">"A31777"</definedName>
    <definedName name="FDD_98_4" hidden="1">"A32142"</definedName>
    <definedName name="FDD_98_5" hidden="1">"A32508"</definedName>
    <definedName name="FDD_98_6" hidden="1">"A32873"</definedName>
    <definedName name="FDD_98_7" hidden="1">"A33238"</definedName>
    <definedName name="FDD_98_8" hidden="1">"A33603"</definedName>
    <definedName name="FDD_98_9" hidden="1">"A33969"</definedName>
    <definedName name="FDD_99_0" hidden="1">"U30681"</definedName>
    <definedName name="FDD_99_1" hidden="1">"A31047"</definedName>
    <definedName name="FDD_99_10" hidden="1">"A34334"</definedName>
    <definedName name="FDD_99_11" hidden="1">"A34699"</definedName>
    <definedName name="FDD_99_12" hidden="1">"A35064"</definedName>
    <definedName name="FDD_99_13" hidden="1">"A35430"</definedName>
    <definedName name="FDD_99_14" hidden="1">"A35795"</definedName>
    <definedName name="FDD_99_2" hidden="1">"A31412"</definedName>
    <definedName name="FDD_99_3" hidden="1">"A31777"</definedName>
    <definedName name="FDD_99_4" hidden="1">"A32142"</definedName>
    <definedName name="FDD_99_5" hidden="1">"A32508"</definedName>
    <definedName name="FDD_99_6" hidden="1">"A32873"</definedName>
    <definedName name="FDD_99_7" hidden="1">"A33238"</definedName>
    <definedName name="FDD_99_8" hidden="1">"A33603"</definedName>
    <definedName name="FDD_99_9" hidden="1">"A33969"</definedName>
    <definedName name="FDP_0_1_aUrv" hidden="1">#REF!</definedName>
    <definedName name="FDP_10_1_aDrv" hidden="1">#REF!</definedName>
    <definedName name="FDP_107_1_aUrv" hidden="1">#REF!</definedName>
    <definedName name="FDP_11_1_aDrv" hidden="1">#REF!</definedName>
    <definedName name="FDP_111_1_aUrv" hidden="1">#REF!</definedName>
    <definedName name="FDP_112_1_aUrv" hidden="1">#REF!</definedName>
    <definedName name="FDP_113_1_aUrv" hidden="1">#REF!</definedName>
    <definedName name="FDP_114_1_aUrv" hidden="1">#REF!</definedName>
    <definedName name="FDP_115_1_aUrv" hidden="1">#REF!</definedName>
    <definedName name="FDP_12_1_aDrv" hidden="1">#REF!</definedName>
    <definedName name="FDP_126_1_aUrv" hidden="1">#REF!</definedName>
    <definedName name="FDP_127_1_aUrv" hidden="1">#REF!</definedName>
    <definedName name="FDP_128_1_aUrv" hidden="1">#REF!</definedName>
    <definedName name="FDP_129_1_aUrv" hidden="1">#REF!</definedName>
    <definedName name="FDP_13_1_aDrv" hidden="1">#REF!</definedName>
    <definedName name="FDP_131_1_aDrv" hidden="1">#REF!</definedName>
    <definedName name="FDP_134_1_aDrv" hidden="1">#REF!</definedName>
    <definedName name="FDP_135_1_aDrv" hidden="1">#REF!</definedName>
    <definedName name="FDP_137_1_aDdv" hidden="1">#REF!</definedName>
    <definedName name="FDP_139_1_aUrv" hidden="1">#REF!</definedName>
    <definedName name="FDP_14_1_aDrv" hidden="1">#REF!</definedName>
    <definedName name="FDP_140_1_aUrv" hidden="1">#REF!</definedName>
    <definedName name="FDP_141_1_aUrv" hidden="1">#REF!</definedName>
    <definedName name="FDP_143_1_aUrv" hidden="1">#REF!</definedName>
    <definedName name="FDP_144_1_aUrv" hidden="1">#REF!</definedName>
    <definedName name="FDP_15_1_aDrv" hidden="1">#REF!</definedName>
    <definedName name="FDP_16_1_aDrv" hidden="1">#REF!</definedName>
    <definedName name="FDP_17_1_aDrv" hidden="1">#REF!</definedName>
    <definedName name="FDP_18_1_aDrv" hidden="1">#REF!</definedName>
    <definedName name="FDP_19_1_aDrv" hidden="1">#REF!</definedName>
    <definedName name="FDP_20_1_aUrv" hidden="1">#REF!</definedName>
    <definedName name="FDP_21_1_aUrv" hidden="1">#REF!</definedName>
    <definedName name="FDP_22_1_aUrv" hidden="1">#REF!</definedName>
    <definedName name="FDP_23_1_aUrv" hidden="1">#REF!</definedName>
    <definedName name="FDP_24_1_aUrv" hidden="1">#REF!</definedName>
    <definedName name="FDP_25_1_aUrv" hidden="1">#REF!</definedName>
    <definedName name="FDP_26_1_aUrv" hidden="1">#REF!</definedName>
    <definedName name="FDP_27_1_aUrv" hidden="1">#REF!</definedName>
    <definedName name="FDP_28_1_aUrv" hidden="1">#REF!</definedName>
    <definedName name="FDP_280_1_aSrv" hidden="1">[12]Forecasts_VDF!#REF!</definedName>
    <definedName name="FDP_281_1_aSrv" hidden="1">[12]Forecasts_VDF!#REF!</definedName>
    <definedName name="FDP_282_1_aSrv" hidden="1">[12]Forecasts_VDF!#REF!</definedName>
    <definedName name="FDP_283_1_aSrv" hidden="1">[12]Forecasts_VDF!#REF!</definedName>
    <definedName name="FDP_29_1_aUrv" hidden="1">#REF!</definedName>
    <definedName name="FDP_30_1_aUrv" hidden="1">#REF!</definedName>
    <definedName name="FDP_31_1_aUrv" hidden="1">#REF!</definedName>
    <definedName name="FDP_32_1_aUrv" hidden="1">#REF!</definedName>
    <definedName name="FDP_33_1_aUrv" hidden="1">#REF!</definedName>
    <definedName name="FDP_34_1_aUrv" hidden="1">#REF!</definedName>
    <definedName name="FDP_35_1_aUrv" hidden="1">#REF!</definedName>
    <definedName name="FDP_36_1_aUrv" hidden="1">#REF!</definedName>
    <definedName name="FDP_37_1_aUrv" hidden="1">#REF!</definedName>
    <definedName name="FDP_38_1_aUrv" hidden="1">#REF!</definedName>
    <definedName name="FDP_39_1_aUrv" hidden="1">#REF!</definedName>
    <definedName name="FDP_41_1_aUrv" hidden="1">#REF!</definedName>
    <definedName name="FDP_42_1_aUrv" hidden="1">#REF!</definedName>
    <definedName name="FDP_43_1_aUrv" hidden="1">#REF!</definedName>
    <definedName name="FDP_44_1_aUrv" hidden="1">#REF!</definedName>
    <definedName name="FDP_45_1_aUrv" hidden="1">#REF!</definedName>
    <definedName name="FDP_46_1_aUrv" hidden="1">#REF!</definedName>
    <definedName name="FDP_47_1_aUrv" hidden="1">#REF!</definedName>
    <definedName name="FDP_48_1_aUrv" hidden="1">#REF!</definedName>
    <definedName name="FDP_49_1_aUrv" hidden="1">#REF!</definedName>
    <definedName name="FDP_50_1_aUrv" hidden="1">#REF!</definedName>
    <definedName name="FDP_51_1_aUrv" hidden="1">#REF!</definedName>
    <definedName name="FDP_52_1_aUrv" hidden="1">#REF!</definedName>
    <definedName name="FDP_53_1_aUrv" hidden="1">#REF!</definedName>
    <definedName name="FDP_53_1_rUrv" hidden="1">#REF!</definedName>
    <definedName name="FDP_54_1_aUrv" hidden="1">#REF!</definedName>
    <definedName name="FDP_55_1_aUrv" hidden="1">#REF!</definedName>
    <definedName name="FDP_8_1_aDrv" hidden="1">#REF!</definedName>
    <definedName name="FDP_9_1_aDrv" hidden="1">#REF!</definedName>
    <definedName name="fffff" hidden="1">{"'EI 060 02'!$A$1:$K$59"}</definedName>
    <definedName name="ffw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hg" hidden="1">{#N/A,#N/A,FALSE,"310.1";#N/A,#N/A,FALSE,"321.1";#N/A,#N/A,FALSE,"320.3";#N/A,#N/A,FALSE,"330.1"}</definedName>
    <definedName name="fin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.153">[13]CP!#REF!</definedName>
    <definedName name="fin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anc.Resume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IT_RJ">#REF!</definedName>
    <definedName name="FIT_SP">#REF!</definedName>
    <definedName name="Fluxo_Orçado_201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OLHA01" hidden="1">{#N/A,#N/A,TRUE,"Serviços"}</definedName>
    <definedName name="FOLHA011" hidden="1">{#N/A,#N/A,TRUE,"Serviços"}</definedName>
    <definedName name="folha1" hidden="1">{#N/A,#N/A,TRUE,"Serviços"}</definedName>
    <definedName name="folha11" hidden="1">{#N/A,#N/A,TRUE,"Serviços"}</definedName>
    <definedName name="Fot" hidden="1">{"'EI 060 02'!$A$1:$K$59"}</definedName>
    <definedName name="Fresagem01" hidden="1">{#N/A,#N/A,TRUE,"Serviços"}</definedName>
    <definedName name="Fresagem011" hidden="1">{#N/A,#N/A,TRUE,"Serviços"}</definedName>
    <definedName name="fresfg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thju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funções">#REF!</definedName>
    <definedName name="g" hidden="1">{#N/A,#N/A,FALSE,"REGNSKAPSUTDRAG DIVISJON";#N/A,#N/A,FALSE,"Nøkkeltall"}</definedName>
    <definedName name="galo" hidden="1">{#N/A,#N/A,FALSE,"Aging Summary";#N/A,#N/A,FALSE,"Ratio Analysis";#N/A,#N/A,FALSE,"Test 120 Day Accts";#N/A,#N/A,FALSE,"Tickmarks"}</definedName>
    <definedName name="geração" hidden="1">{#N/A,#N/A,FALSE,"ANEXO3 99 ERA";#N/A,#N/A,FALSE,"ANEXO3 99 UBÁ2";#N/A,#N/A,FALSE,"ANEXO3 99 DTU";#N/A,#N/A,FALSE,"ANEXO3 99 RDR";#N/A,#N/A,FALSE,"ANEXO3 99 UBÁ4";#N/A,#N/A,FALSE,"ANEXO3 99 UBÁ6"}</definedName>
    <definedName name="gg" hidden="1">{"'REL CUSTODIF'!$B$1:$H$72"}</definedName>
    <definedName name="gthyt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gtryfj" hidden="1">{#N/A,#N/A,TRUE,"Serviços"}</definedName>
    <definedName name="gtryfjj" hidden="1">{#N/A,#N/A,TRUE,"Serviços"}</definedName>
    <definedName name="gv" hidden="1">{"Pèrdues i Guanys analític.Català",#N/A,FALSE,"Català";"Pèrdues i G. analític.castellà",#N/A,FALSE,"Castellà"}</definedName>
    <definedName name="GVSL1" hidden="1">[10]!Header1-1 &amp; "." &amp; MAX(1,COUNTA(INDEX(#REF!,MATCH([10]!Header1-1,#REF!,FALSE)):#REF!))</definedName>
    <definedName name="Header1" hidden="1">IF(COUNTA(#REF!)=0,0,INDEX(#REF!,MATCH(ROW(#REF!),#REF!,TRUE)))+1</definedName>
    <definedName name="Header2" hidden="1">[10]!Header1-1 &amp; "." &amp; MAX(1,COUNTA(INDEX(#REF!,MATCH([10]!Header1-1,#REF!,FALSE)):#REF!))</definedName>
    <definedName name="hhhhh" hidden="1">#REF!</definedName>
    <definedName name="hn.ExtDb" hidden="1">FALSE</definedName>
    <definedName name="hn.ModelType" hidden="1">"DEAL"</definedName>
    <definedName name="hn.ModelVersion" hidden="1">1</definedName>
    <definedName name="hn.NoUpload" hidden="1">0</definedName>
    <definedName name="hn.RolledForward" hidden="1">FALSE</definedName>
    <definedName name="hthj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HTML_CodePage" hidden="1">1252</definedName>
    <definedName name="HTML_Control" hidden="1">{"'EI 060 02'!$A$1:$K$59"}</definedName>
    <definedName name="HTML_Description" hidden="1">""</definedName>
    <definedName name="HTML_Email" hidden="1">""</definedName>
    <definedName name="HTML_Header" hidden="1">"EI 060 02"</definedName>
    <definedName name="HTML_LastUpdate" hidden="1">"05/05/03"</definedName>
    <definedName name="HTML_LineAfter" hidden="1">FALSE</definedName>
    <definedName name="HTML_LineBefore" hidden="1">FALSE</definedName>
    <definedName name="HTML_Name" hidden="1">"Keyloir"</definedName>
    <definedName name="HTML_OBDlg2" hidden="1">TRUE</definedName>
    <definedName name="HTML_OBDlg4" hidden="1">TRUE</definedName>
    <definedName name="HTML_OS" hidden="1">0</definedName>
    <definedName name="HTML_PathFile" hidden="1">"C:\Meus documentos\EI 060-02.htm"</definedName>
    <definedName name="HTML_PathFileMac" hidden="1">"Macintosh HD:HomePageStuff:New_Home_Page:datafile:histret.html"</definedName>
    <definedName name="HTML_Title" hidden="1">"EI 060-02 Relatório"</definedName>
    <definedName name="HTML1_1" hidden="1">"[ReturnsHistorical]Sheet1!$A$1:$D$77"</definedName>
    <definedName name="HTML1_10" hidden="1">""</definedName>
    <definedName name="HTML1_11" hidden="1">1</definedName>
    <definedName name="HTML1_12" hidden="1">"Zip 100:New_Home_Page:datafile:histret.html"</definedName>
    <definedName name="HTML1_2" hidden="1">1</definedName>
    <definedName name="HTML1_3" hidden="1">"ReturnsHistorical"</definedName>
    <definedName name="HTML1_4" hidden="1">"Historical Returns on Stocks, Bonds and Bills"</definedName>
    <definedName name="HTML1_5" hidden="1">"Ibbotson Data"</definedName>
    <definedName name="HTML1_6" hidden="1">-4146</definedName>
    <definedName name="HTML1_7" hidden="1">-4146</definedName>
    <definedName name="HTML1_8" hidden="1">"3/17/97"</definedName>
    <definedName name="HTML1_9" hidden="1">"Aswath Damodaran"</definedName>
    <definedName name="HTML2_1" hidden="1">"[histret.xls]Sheet1!$A$1:$G$85"</definedName>
    <definedName name="HTML2_10" hidden="1">""</definedName>
    <definedName name="HTML2_11" hidden="1">1</definedName>
    <definedName name="HTML2_12" hidden="1">"Macintosh HD:New_Home_Page:datafile:histret.html"</definedName>
    <definedName name="HTML2_2" hidden="1">1</definedName>
    <definedName name="HTML2_3" hidden="1">"Historical Returns"</definedName>
    <definedName name="HTML2_4" hidden="1">"Historical Returns on Stocks, Bonds and Bills"</definedName>
    <definedName name="HTML2_5" hidden="1">""</definedName>
    <definedName name="HTML2_6" hidden="1">1</definedName>
    <definedName name="HTML2_7" hidden="1">1</definedName>
    <definedName name="HTML2_8" hidden="1">"2/3/98"</definedName>
    <definedName name="HTML2_9" hidden="1">"Aswath Damodaran"</definedName>
    <definedName name="HTMLCount" hidden="1">2</definedName>
    <definedName name="hva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Id">#REF!</definedName>
    <definedName name="Id_Crono">#REF!</definedName>
    <definedName name="iLUMINAÇÃO" hidden="1">{#N/A,#N/A,FALSE,"ANEXO3 99 ERA";#N/A,#N/A,FALSE,"ANEXO3 99 UBÁ2";#N/A,#N/A,FALSE,"ANEXO3 99 DTU";#N/A,#N/A,FALSE,"ANEXO3 99 RDR";#N/A,#N/A,FALSE,"ANEXO3 99 UBÁ4";#N/A,#N/A,FALSE,"ANEXO3 99 UBÁ6"}</definedName>
    <definedName name="Inflació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fra" hidden="1">{"'Quadro'!$A$4:$BG$78"}</definedName>
    <definedName name="Insumos" hidden="1">#REF!</definedName>
    <definedName name="InsumosRJ">#REF!</definedName>
    <definedName name="InsumosSP">#REF!</definedName>
    <definedName name="inv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ó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Q_ACCOUNT_CHANGE" hidden="1">"c1449"</definedName>
    <definedName name="IQ_ACCOUNTING_STANDARD" hidden="1">"c4539"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ACT_OR_EST_REUT" hidden="1">"c5471"</definedName>
    <definedName name="IQ_BV_EST_REUT" hidden="1">"c5403"</definedName>
    <definedName name="IQ_BV_HIGH_EST_REUT" hidden="1">"c5405"</definedName>
    <definedName name="IQ_BV_LOW_EST_REUT" hidden="1">"c5406"</definedName>
    <definedName name="IQ_BV_MEDIAN_EST_REUT" hidden="1">"c5404"</definedName>
    <definedName name="IQ_BV_NUM_EST_REUT" hidden="1">"c5407"</definedName>
    <definedName name="IQ_BV_OVER_SHARES" hidden="1">"c1349"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_REUT" hidden="1">"c5408"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"c1369"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" hidden="1">"c6215"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BV_REUT" hidden="1">"c5409"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DIFF_REUT" hidden="1">"c5433"</definedName>
    <definedName name="IQ_EST_BV_SHARE_DIFF" hidden="1">"c4147"</definedName>
    <definedName name="IQ_EST_BV_SHARE_SURPRISE_PERCENT" hidden="1">"c4148"</definedName>
    <definedName name="IQ_EST_BV_SURPRISE_PERCENT_REUT" hidden="1">"c5434"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BUY_REUT" hidden="1">"c3869"</definedName>
    <definedName name="IQ_EST_NUM_HOLD" hidden="1">"c1761"</definedName>
    <definedName name="IQ_EST_NUM_HOLD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OUTPERFORM_REUT" hidden="1">"c3870"</definedName>
    <definedName name="IQ_EST_NUM_SELL" hidden="1">"c1763"</definedName>
    <definedName name="IQ_EST_NUM_SELL_REUT" hidden="1">"c3873"</definedName>
    <definedName name="IQ_EST_NUM_UNDERPERFORM" hidden="1">"c1762"</definedName>
    <definedName name="IQ_EST_NUM_UNDERPERFORM_REUT" hidden="1">"c3872"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"c1448"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" hidden="1">"c6240"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"c2104"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IsColHidden" hidden="1">FALSE</definedName>
    <definedName name="IsLTMColHidden" hidden="1">FALSE</definedName>
    <definedName name="Itens" hidden="1">#REF!</definedName>
    <definedName name="J" hidden="1">#REF!</definedName>
    <definedName name="Jan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JANEIRO2003" hidden="1">{#N/A,#N/A,TRUE,"Serviços"}</definedName>
    <definedName name="JANEIRO20033" hidden="1">{#N/A,#N/A,TRUE,"Serviços"}</definedName>
    <definedName name="jjjj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JUJU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KDFJA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kf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kjkhjkh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ab" hidden="1">{#N/A,#N/A,TRUE,"Serviços"}</definedName>
    <definedName name="labb" hidden="1">{#N/A,#N/A,TRUE,"Serviços"}</definedName>
    <definedName name="Leste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imcount" hidden="1">1</definedName>
    <definedName name="ll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MG501.4">#REF!</definedName>
    <definedName name="LMG782.1">#REF!</definedName>
    <definedName name="LMG782.1f">#REF!</definedName>
    <definedName name="LMG782.1i">#REF!</definedName>
    <definedName name="LMG798.1">#REF!</definedName>
    <definedName name="LMG798.1f">#REF!</definedName>
    <definedName name="LMG798.1i">#REF!</definedName>
    <definedName name="LMG812.1">#REF!</definedName>
    <definedName name="LMG812.1f">#REF!</definedName>
    <definedName name="LMG812.1i">#REF!</definedName>
    <definedName name="LMG863.3">#REF!</definedName>
    <definedName name="LMG863.3f">#REF!</definedName>
    <definedName name="LMG863.3i">#REF!</definedName>
    <definedName name="LMG877.2">#REF!</definedName>
    <definedName name="LMG877.2f">#REF!</definedName>
    <definedName name="LMG877.2i">#REF!</definedName>
    <definedName name="luis" hidden="1">{"'Plan1 (2)'!$A$5:$F$63"}</definedName>
    <definedName name="Marcio_1" hidden="1">[10]!Header1-1 &amp; "." &amp; MAX(1,COUNTA(INDEX(#REF!,MATCH([10]!Header1-1,#REF!,FALSE)):#REF!))</definedName>
    <definedName name="Marcio_2" hidden="1">[10]!Header1-1 &amp; "." &amp; MAX(1,COUNTA(INDEX(#REF!,MATCH([10]!Header1-1,#REF!,FALSE)):#REF!))</definedName>
    <definedName name="Marcio_3" hidden="1">[10]!Header1-1 &amp; "." &amp; MAX(1,COUNTA(INDEX(#REF!,MATCH([10]!Header1-1,#REF!,FALSE)):#REF!))</definedName>
    <definedName name="Marcio_4" hidden="1">[10]!Header1-1 &amp; "." &amp; MAX(1,COUNTA(INDEX(#REF!,MATCH([10]!Header1-1,#REF!,FALSE)):#REF!))</definedName>
    <definedName name="Marcio_5" hidden="1">[10]!Header1-1 &amp; "." &amp; MAX(1,COUNTA(INDEX(#REF!,MATCH([10]!Header1-1,#REF!,FALSE)):#REF!))</definedName>
    <definedName name="mASTER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Max" hidden="1">COUNTIF(#REF!,"&lt;&gt;0")+3</definedName>
    <definedName name="mcm" hidden="1">{"Pèrdues i Guanys analític.Català",#N/A,FALSE,"Català";"Pèrdues i G. analític.castellà",#N/A,FALSE,"Castellà"}</definedName>
    <definedName name="merito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EWarning" hidden="1">1</definedName>
    <definedName name="MG155.4">#REF!</definedName>
    <definedName name="MG155.4f">#REF!</definedName>
    <definedName name="MG155.4i">#REF!</definedName>
    <definedName name="MG167.3">#REF!</definedName>
    <definedName name="MG167.3f">#REF!</definedName>
    <definedName name="MG167.3i">#REF!</definedName>
    <definedName name="MG173.2">#REF!</definedName>
    <definedName name="MG173.2f">#REF!</definedName>
    <definedName name="MG173.2i">#REF!</definedName>
    <definedName name="MG187.1">#REF!</definedName>
    <definedName name="MG187.1f">#REF!</definedName>
    <definedName name="MG187.1i">#REF!</definedName>
    <definedName name="MG190.1">#REF!</definedName>
    <definedName name="MG190.1f">#REF!</definedName>
    <definedName name="MG190.1i">#REF!</definedName>
    <definedName name="MG275.4">#REF!</definedName>
    <definedName name="MG275.4f">#REF!</definedName>
    <definedName name="MG275.4i">#REF!</definedName>
    <definedName name="MG290.2">#REF!</definedName>
    <definedName name="MG290.2f">#REF!</definedName>
    <definedName name="MG290.2i">#REF!</definedName>
    <definedName name="MG295.2">#REF!</definedName>
    <definedName name="MG295.2f">#REF!</definedName>
    <definedName name="MG295.2i">#REF!</definedName>
    <definedName name="MG332.4">#REF!</definedName>
    <definedName name="MG332.4f">#REF!</definedName>
    <definedName name="MG332.4i">#REF!</definedName>
    <definedName name="MG350.2">#REF!</definedName>
    <definedName name="MG350.2f">#REF!</definedName>
    <definedName name="MG350.2i">#REF!</definedName>
    <definedName name="MG427.1">#REF!</definedName>
    <definedName name="MG427.1f">#REF!</definedName>
    <definedName name="MG427.1i">#REF!</definedName>
    <definedName name="MG455.2">#REF!</definedName>
    <definedName name="MG455.2f">#REF!</definedName>
    <definedName name="MG455.2i">#REF!</definedName>
    <definedName name="MG459.2">#REF!</definedName>
    <definedName name="MG459.2f">#REF!</definedName>
    <definedName name="MG459.2i">#REF!</definedName>
    <definedName name="mmmmm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O" hidden="1">#REF!</definedName>
    <definedName name="Modelo" hidden="1">#REF!</definedName>
    <definedName name="MP" hidden="1">#REF!</definedName>
    <definedName name="NLEq" hidden="1">4</definedName>
    <definedName name="NLMo" hidden="1">6</definedName>
    <definedName name="NLMp" hidden="1">5</definedName>
    <definedName name="NLTr" hidden="1">3</definedName>
    <definedName name="nOVO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novo_nome" hidden="1">{#N/A,#N/A,FALSE,"31 - Balanço";#N/A,#N/A,FALSE,"41 - Resultado";#N/A,#N/A,FALSE,"51 - Fluxo de Caixa"}</definedName>
    <definedName name="NPV.FCFF">#REF!</definedName>
    <definedName name="OA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bra" hidden="1">""</definedName>
    <definedName name="OnOff" hidden="1">"ON"</definedName>
    <definedName name="Orçado_201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orçamrest" hidden="1">{#N/A,#N/A,TRUE,"Serviços"}</definedName>
    <definedName name="orçamrestt" hidden="1">{#N/A,#N/A,TRUE,"Serviços"}</definedName>
    <definedName name="Ordem" hidden="1">#REF!</definedName>
    <definedName name="Origem" hidden="1">#REF!</definedName>
    <definedName name="orige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utfix">#REF!</definedName>
    <definedName name="outvar_0a">#REF!</definedName>
    <definedName name="outvar_0b">#REF!</definedName>
    <definedName name="Padrao">'[11]Conserva Padrões'!$A$2:$F$51</definedName>
    <definedName name="Pal_Workbook_GUID" hidden="1">"ZJCEKNZZ6MSABE3E4DMF6R63"</definedName>
    <definedName name="PERSONAL" hidden="1">{#N/A,#N/A,FALSE,"310.1";#N/A,#N/A,FALSE,"321.1";#N/A,#N/A,FALSE,"320.3";#N/A,#N/A,FALSE,"330.1"}</definedName>
    <definedName name="pervp" hidden="1">'[14]CONSSID12-96'!#REF!</definedName>
    <definedName name="plan" hidden="1">#REF!</definedName>
    <definedName name="Plan1" hidden="1">#REF!</definedName>
    <definedName name="Posição" hidden="1">#REF!</definedName>
    <definedName name="Prd" hidden="1">#N/A</definedName>
    <definedName name="PrdAux" hidden="1">#N/A</definedName>
    <definedName name="Preços_RJ">#REF!</definedName>
    <definedName name="Preços_SP">#REF!</definedName>
    <definedName name="premissas" hidden="1">#REF!</definedName>
    <definedName name="Previsao" hidden="1">{"'Índice'!$A$1:$K$49"}</definedName>
    <definedName name="PROD_1" hidden="1">{#N/A,#N/A,TRUE,"Serviços"}</definedName>
    <definedName name="PROD_11" hidden="1">{#N/A,#N/A,TRUE,"Serviços"}</definedName>
    <definedName name="prs" hidden="1">{#N/A,#N/A,FALSE,"310.1";#N/A,#N/A,FALSE,"321.1";#N/A,#N/A,FALSE,"320.3";#N/A,#N/A,FALSE,"330.1"}</definedName>
    <definedName name="q" hidden="1">{"'Índice'!$A$1:$K$49"}</definedName>
    <definedName name="QD" hidden="1">#REF!</definedName>
    <definedName name="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" hidden="1">{#N/A,#N/A,FALSE,"cpt"}</definedName>
    <definedName name="q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q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q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TD" hidden="1">#REF!</definedName>
    <definedName name="QtEq" hidden="1">#REF!</definedName>
    <definedName name="QtMo" hidden="1">#REF!</definedName>
    <definedName name="QtMp" hidden="1">#REF!</definedName>
    <definedName name="QtTr" hidden="1">#REF!</definedName>
    <definedName name="qwewqadasfdytwyytryryrrt6hyyuiuokp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RangeChange" hidden="1">#N/A</definedName>
    <definedName name="recsensi">#REF!</definedName>
    <definedName name="red.1">#REF!</definedName>
    <definedName name="red.10">#REF!</definedName>
    <definedName name="red.11">#REF!</definedName>
    <definedName name="red.12">#REF!</definedName>
    <definedName name="red.13">#REF!</definedName>
    <definedName name="red.14">#REF!</definedName>
    <definedName name="red.15">#REF!</definedName>
    <definedName name="red.16">#REF!</definedName>
    <definedName name="red.17">#REF!</definedName>
    <definedName name="red.18">#REF!</definedName>
    <definedName name="red.19">#REF!</definedName>
    <definedName name="red.2">#REF!</definedName>
    <definedName name="red.20">#REF!</definedName>
    <definedName name="red.21">#REF!</definedName>
    <definedName name="red.22">#REF!</definedName>
    <definedName name="red.23">#REF!</definedName>
    <definedName name="red.24">#REF!</definedName>
    <definedName name="red.25">#REF!</definedName>
    <definedName name="red.26">#REF!</definedName>
    <definedName name="red.27">#REF!</definedName>
    <definedName name="red.28">#REF!</definedName>
    <definedName name="red.29">#REF!</definedName>
    <definedName name="red.3">#REF!</definedName>
    <definedName name="red.30">#REF!</definedName>
    <definedName name="red.4">#REF!</definedName>
    <definedName name="red.5">#REF!</definedName>
    <definedName name="red.6">#REF!</definedName>
    <definedName name="red.7">#REF!</definedName>
    <definedName name="red.8">#REF!</definedName>
    <definedName name="red.9">#REF!</definedName>
    <definedName name="rei" hidden="1">#REF!</definedName>
    <definedName name="REL" hidden="1">{#N/A,#N/A,TRUE,"Serviços"}</definedName>
    <definedName name="Relat" hidden="1">#REF!</definedName>
    <definedName name="RELL" hidden="1">{#N/A,#N/A,TRUE,"Serviços"}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2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rr" hidden="1">{#N/A,#N/A,TRUE,"Serviços"}</definedName>
    <definedName name="rrff" hidden="1">{#N/A,#N/A,TRUE,"Serviços"}</definedName>
    <definedName name="rrfff" hidden="1">{#N/A,#N/A,TRUE,"Serviços"}</definedName>
    <definedName name="rrr" hidden="1">{#N/A,#N/A,TRUE,"Serviços"}</definedName>
    <definedName name="rtr" hidden="1">#REF!</definedName>
    <definedName name="S" hidden="1">{#N/A,#N/A,TRUE,"Serviços"}</definedName>
    <definedName name="SAPBEXrevision" hidden="1">18</definedName>
    <definedName name="SAPBEXsysID" hidden="1">"B1P"</definedName>
    <definedName name="SAPBEXwbID" hidden="1">"4ZUOE77O1HF840EF45K3PLCV5"</definedName>
    <definedName name="sasda" hidden="1">{#N/A,#N/A,TRUE,"Serviços"}</definedName>
    <definedName name="sasdaa" hidden="1">{#N/A,#N/A,TRUE,"Serviços"}</definedName>
    <definedName name="sdsdf" hidden="1">{"'Quadro'!$A$4:$BG$78"}</definedName>
    <definedName name="SE" hidden="1">#REF!</definedName>
    <definedName name="sencount" hidden="1">1</definedName>
    <definedName name="SETEMBRO" hidden="1">{#N/A,#N/A,TRUE,"Serviços"}</definedName>
    <definedName name="SETEMBROO" hidden="1">{#N/A,#N/A,TRUE,"Serviços"}</definedName>
    <definedName name="sheet1" hidden="1">[10]!Header1-1 &amp; "." &amp; MAX(1,COUNTA(INDEX(#REF!,MATCH([10]!Header1-1,#REF!,FALSE)):#REF!))</definedName>
    <definedName name="SLEVIN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solver_adj" hidden="1">[15]Premissas!$Z$166,[15]Premissas!$Z$161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eg" hidden="1">2</definedName>
    <definedName name="solver_num" hidden="1">0</definedName>
    <definedName name="solver_nwt" hidden="1">1</definedName>
    <definedName name="solver_opt" hidden="1">'[16]61M-CBMI:MAT-BET'!$H$18</definedName>
    <definedName name="solver_pre" hidden="1">0.000001</definedName>
    <definedName name="solver_rel1" hidden="1">2</definedName>
    <definedName name="solver_rel2" hidden="1">3</definedName>
    <definedName name="solver_rhs1" hidden="1">0</definedName>
    <definedName name="solver_rhs2" hidden="1">0</definedName>
    <definedName name="solver_scl" hidden="1">2</definedName>
    <definedName name="solver_sho" hidden="1">2</definedName>
    <definedName name="solver_tim" hidden="1">100</definedName>
    <definedName name="solver_tmp" hidden="1">0</definedName>
    <definedName name="solver_tol" hidden="1">0.05</definedName>
    <definedName name="solver_typ" hidden="1">1</definedName>
    <definedName name="solver_val" hidden="1">0</definedName>
    <definedName name="SRV" hidden="1">#REF!</definedName>
    <definedName name="SS" hidden="1">#REF!</definedName>
    <definedName name="sub.1">#REF!</definedName>
    <definedName name="sub.10">#REF!</definedName>
    <definedName name="sub.11">#REF!</definedName>
    <definedName name="sub.12">#REF!</definedName>
    <definedName name="sub.13">#REF!</definedName>
    <definedName name="sub.14">#REF!</definedName>
    <definedName name="sub.15">#REF!</definedName>
    <definedName name="sub.16">#REF!</definedName>
    <definedName name="sub.17">#REF!</definedName>
    <definedName name="sub.18">#REF!</definedName>
    <definedName name="sub.19">#REF!</definedName>
    <definedName name="sub.2">#REF!</definedName>
    <definedName name="sub.20">#REF!</definedName>
    <definedName name="sub.21">#REF!</definedName>
    <definedName name="sub.22">#REF!</definedName>
    <definedName name="sub.23">#REF!</definedName>
    <definedName name="sub.24">#REF!</definedName>
    <definedName name="sub.25">#REF!</definedName>
    <definedName name="sub.26">#REF!</definedName>
    <definedName name="sub.27">#REF!</definedName>
    <definedName name="sub.28">#REF!</definedName>
    <definedName name="sub.29">#REF!</definedName>
    <definedName name="sub.3">#REF!</definedName>
    <definedName name="sub.30">#REF!</definedName>
    <definedName name="sub.4">#REF!</definedName>
    <definedName name="sub.5">#REF!</definedName>
    <definedName name="sub.6">#REF!</definedName>
    <definedName name="sub.7">#REF!</definedName>
    <definedName name="sub.8">#REF!</definedName>
    <definedName name="sub.9">#REF!</definedName>
    <definedName name="synthese" hidden="1">{"tbl1",#N/A,FALSE,"regul";"tbl2",#N/A,FALSE,"regul"}</definedName>
    <definedName name="TARIFAS">#REF!</definedName>
    <definedName name="temp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testa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teste" hidden="1">[10]!Header1-1 &amp; "." &amp; MAX(1,COUNTA(INDEX(#REF!,MATCH([10]!Header1-1,#REF!,FALSE)):#REF!))</definedName>
    <definedName name="TextRefCopyRangeCount" hidden="1">15</definedName>
    <definedName name="TIR.FCFF">[13]CP!#REF!</definedName>
    <definedName name="TOT" hidden="1">#REF!</definedName>
    <definedName name="TOT_VPL">'[17]PER (VP)'!$F$118</definedName>
    <definedName name="toto" hidden="1">{"'Database'!$A$1:$F$130"}</definedName>
    <definedName name="tøv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TX_MOB_DESM">3.56%</definedName>
    <definedName name="TYUIO" hidden="1">{#N/A,#N/A,TRUE,"Serviços"}</definedName>
    <definedName name="TYUIOO" hidden="1">{#N/A,#N/A,TRUE,"Serviços"}</definedName>
    <definedName name="UBB_UTEJF" hidden="1">{#N/A,#N/A,FALSE,"ANEXO3 99 ERA";#N/A,#N/A,FALSE,"ANEXO3 99 UBÁ2";#N/A,#N/A,FALSE,"ANEXO3 99 DTU";#N/A,#N/A,FALSE,"ANEXO3 99 RDR";#N/A,#N/A,FALSE,"ANEXO3 99 UBÁ4";#N/A,#N/A,FALSE,"ANEXO3 99 UBÁ6"}</definedName>
    <definedName name="un" hidden="1">#N/A</definedName>
    <definedName name="UnidAux" hidden="1">#N/A</definedName>
    <definedName name="uyt" hidden="1">#REF!</definedName>
    <definedName name="veiculo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vv" hidden="1">'[14]CONSSID12-96'!#REF!</definedName>
    <definedName name="w">#REF!</definedName>
    <definedName name="wer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N" hidden="1">{#N/A,#N/A,FALSE,"31 - Balanço";#N/A,#N/A,FALSE,"41 - Resultado";#N/A,#N/A,FALSE,"51 - Fluxo de Caixa"}</definedName>
    <definedName name="wrn.Acquisition_matrix." hidden="1">{"Acq_matrix",#N/A,FALSE,"Acquisition Matrix"}</definedName>
    <definedName name="wrn.Aging._.and._.Trend._.Analysis." hidden="1">{#N/A,#N/A,FALSE,"Aging Summary";#N/A,#N/A,FALSE,"Ratio Analysis";#N/A,#N/A,FALSE,"Test 120 Day Accts";#N/A,#N/A,FALSE,"Tickmarks"}</definedName>
    <definedName name="wrn.akerr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kerRGI96.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LAN." hidden="1">{"CREDIT STATISTICS",#N/A,FALSE,"STATS";"CF_AND_IS",#N/A,FALSE,"PLAN";"DEBT SCHEDULE",#N/A,FALSE,"PLAN";"SUBSCRIBERS",#N/A,FALSE,"PLAN";"DETAIL_REV",#N/A,FALSE,"PLAN";"DETAIL_EXPENSE",#N/A,FALSE,"PLAN";"SALES_AND EXP_DRIVERS",#N/A,FALSE,"PLAN";"FIXED ASSETS",#N/A,FALSE,"PLAN";"DEPRECIATION SCHEDULE",#N/A,FALSE,"PLAN"}</definedName>
    <definedName name="wrn.all." hidden="1">{#N/A,#N/A,FALSE,"cpt"}</definedName>
    <definedName name="wrn.ALLE._.ÅRSKJEMAER.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wrn.ANEXO0300.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wrn.ANEXO0399." hidden="1">{#N/A,#N/A,FALSE,"ANEXO3 99 ERA";#N/A,#N/A,FALSE,"ANEXO3 99 UBÁ2";#N/A,#N/A,FALSE,"ANEXO3 99 DTU";#N/A,#N/A,FALSE,"ANEXO3 99 RDR";#N/A,#N/A,FALSE,"ANEXO3 99 UBÁ4";#N/A,#N/A,FALSE,"ANEXO3 99 UBÁ6"}</definedName>
    <definedName name="wrn.ANNUAL._.ACCOUNTS._.FORM." hidden="1">{#N/A,#N/A,FALSE,"FORM 6.1 ";#N/A,#N/A,FALSE,"FORM 6.2";#N/A,#N/A,FALSE,"FORM 6.3";#N/A,#N/A,FALSE,"FORM 6.4";#N/A,#N/A,FALSE,"FORM 6.5";#N/A,#N/A,FALSE,"FORM 6.6 ";#N/A,#N/A,FALSE,"FORM 6.7 ";#N/A,#N/A,FALSE,"FORM 6.8 ";#N/A,#N/A,FALSE,"FORM 6.9";#N/A,#N/A,FALSE,"FORM 6.10 ";#N/A,#N/A,FALSE,"FORM 6.11 ";#N/A,#N/A,FALSE,"FORM 6.12 ";#N/A,#N/A,FALSE,"FORM 6.13 ";#N/A,#N/A,FALSE,"FORM 6.14";#N/A,#N/A,FALSE,"FORM 6.15 ";#N/A,#N/A,FALSE,"FORM 6.16 ";#N/A,#N/A,FALSE,"FORM 6.17 ";#N/A,#N/A,FALSE,"FORM 6.18 ";#N/A,#N/A,FALSE,"FORM 6.19 ";#N/A,#N/A,FALSE,"FORM 6.20 ";#N/A,#N/A,FALSE,"FORM 6.21";#N/A,#N/A,FALSE,"FORM 6.22 ";#N/A,#N/A,FALSE,"FORM 6.23 ";#N/A,#N/A,FALSE,"FORM 6.24 ";#N/A,#N/A,FALSE,"FORM 6.25";#N/A,#N/A,FALSE,"FORM 6.26 ";#N/A,#N/A,FALSE,"FORM 6.27";#N/A,#N/A,FALSE,"FORM 6.28 ";#N/A,#N/A,FALSE,"FORM 6.29";#N/A,#N/A,FALSE,"FORM 6.30";#N/A,#N/A,FALSE,"FORM 6.31"}</definedName>
    <definedName name="wrn.aogt." hidden="1">{#N/A,#N/A,FALSE,"Res_Albatross";#N/A,#N/A,FALSE,"Bal_Albatross";#N/A,#N/A,FALSE,"Kont_Albatross";#N/A,#N/A,FALSE,"Note 1-5";#N/A,#N/A,FALSE,"Note 6-9";#N/A,#N/A,FALSE,"Bal_note10-14";#N/A,#N/A,FALSE,"Note 15-16";#N/A,#N/A,FALSE,"Note 17-19";#N/A,#N/A,FALSE,"Note 20-23";#N/A,#N/A,FALSE,"Nøkkeltall"}</definedName>
    <definedName name="wrn.AQUIROR._.DCF." hidden="1">{"AQUIRORDCF",#N/A,FALSE,"Merger consequences";"Acquirorassns",#N/A,FALSE,"Merger consequences"}</definedName>
    <definedName name="wrn.Buildups." hidden="1">{"ACQ",#N/A,FALSE,"ACQUISITIONS";"ACQF",#N/A,FALSE,"ACQUISITIONS";"PF",#N/A,FALSE,"PROYECTOVILA";"PV",#N/A,FALSE,"PROYECTOVILA";"Fee Dev",#N/A,FALSE,"DEVELOPMENT GROWTH";"gd",#N/A,FALSE,"DEVELOPMENT GROWTH"}</definedName>
    <definedName name="wrn.Comparaison._.DMU.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wrn.COMPCO." hidden="1">{"Page1",#N/A,FALSE,"CompCo";"Page2",#N/A,FALSE,"CompCo"}</definedName>
    <definedName name="wrn.COMPLETA." hidden="1">{"IMD AUTOPISTAS",#N/A,FALSE,"IMD 00-01 e incrs por autop.";"CURVAS IMD CONCESION",#N/A,FALSE,"IMD 00-01 e incrs por autop.";"TAM",#N/A,FALSE,"Crecimiento IMD 99-01 mes-acum";"IMD ASETA",#N/A,FALSE,"IMD ASETA- crecs. mens-acums.";"INGRESOS",#N/A,FALSE,"GRÁFICO"}</definedName>
    <definedName name="wrn.CONSELL." hidden="1">{#N/A,#N/A,FALSE,"trafmes PROPOSTA";#N/A,#N/A,FALSE,"trafacum PROPOSTA";#N/A,#N/A,FALSE,"grafimd";#N/A,#N/A,FALSE,"grafimdmes";#N/A,#N/A,FALSE,"grafimdperiodo";#N/A,#N/A,FALSE,"dtamgrafic (1)";#N/A,#N/A,FALSE,"dtamgrafic (2)";#N/A,#N/A,FALSE,"ingmes";#N/A,#N/A,FALSE,"ingacum";#N/A,#N/A,FALSE,"asetapantalla"}</definedName>
    <definedName name="wrn.DCF_Terminal_Value_qchm." hidden="1">{"qchm_dcf",#N/A,FALSE,"QCHMDCF2";"qchm_terminal",#N/A,FALSE,"QCHMDCF2"}</definedName>
    <definedName name="wrn.ddd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Demonstrações._.Financeiras." hidden="1">{#N/A,#N/A,FALSE,"31 - Balanço";#N/A,#N/A,FALSE,"41 - Resultado";#N/A,#N/A,FALSE,"51 - Fluxo de Caixa"}</definedName>
    <definedName name="wrn.EKSKL.._.PM._.FORM.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wrn.EKSKL.._.PM._.SKJEMAER." hidden="1">{#N/A,#N/A,TRUE,"Skjema 6.5";#N/A,#N/A,TRUE,"Skjema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6.30";#N/A,#N/A,TRUE,"Skjema 6.31b"}</definedName>
    <definedName name="wrn.Entire._.Model." hidden="1">{#N/A,#N/A,FALSE,"TOC";#N/A,#N/A,FALSE,"ASS";#N/A,#N/A,FALSE,"CF";#N/A,#N/A,FALSE,"Tariff";#N/A,#N/A,FALSE,"Price";#N/A,#N/A,FALSE,"RESERVE";#N/A,#N/A,FALSE,"FUEL&amp;MTC";#N/A,#N/A,FALSE,"DRAW";#N/A,#N/A,FALSE,"IDC";#N/A,#N/A,FALSE,"FIN";#N/A,#N/A,FALSE,"TAXES";#N/A,#N/A,FALSE,"DEPR";#N/A,#N/A,FALSE,"BS";#N/A,#N/A,FALSE,"Perf";#N/A,#N/A,FALSE,"ELOANS";#N/A,#N/A,FALSE,"RETURNS";#N/A,#N/A,FALSE,"ENE";#N/A,#N/A,FALSE,"EINC";#N/A,#N/A,FALSE,"DSCR"}</definedName>
    <definedName name="wrn.Estimation._.TP." hidden="1">{#N/A,#N/A,TRUE,"Recap";#N/A,#N/A,TRUE,"Comp taux";#N/A,#N/A,TRUE,"Deplaf";#N/A,#N/A,TRUE,"Siége";#N/A,#N/A,TRUE,"Saint Ouen";#N/A,#N/A,TRUE,"Ivry";#N/A,#N/A,TRUE,"Issy";#N/A,#N/A,TRUE,"VA"}</definedName>
    <definedName name="wrn.fff" hidden="1">{#N/A,#N/A,FALSE,"Res.regn.Aker a.s";#N/A,#N/A,FALSE,"Balanse3112.Aker a.s";#N/A,#N/A,FALSE,"Kont.anal.Aker a.s ";#N/A,#N/A,FALSE,"Noter 1-2.Aker a.s";#N/A,#N/A,FALSE,"Noter 3-7.Aker a.s";#N/A,#N/A,FALSE,"Rev.beretning 95"}</definedName>
    <definedName name="wrn.ffg" hidden="1">{#N/A,#N/A,FALSE,"REGNSKAPSUTDRAG DIVISJON";#N/A,#N/A,FALSE,"Nøkkeltall"}</definedName>
    <definedName name="wrn.Financials_long." hidden="1">{"IS",#N/A,FALSE,"Financials2 (Expanded)";"bsa",#N/A,FALSE,"Financials2 (Expanded)";"BS",#N/A,FALSE,"Financials2 (Expanded)";"CF",#N/A,FALSE,"Financials2 (Expanded)"}</definedName>
    <definedName name="wrn.Full._.Monty." hidden="1">{"ROIC",#N/A,FALSE,"ROIC";"Graphs",#N/A,FALSE,"TY analysis";"fcf",#N/A,FALSE,"FCF";"Matrix_2004",#N/A,FALSE,"MATRIX(2004)";"matrix_2008",#N/A,FALSE,"MATRIX(2008)";"FS_Condensed",#N/A,FALSE,"Financial Statements2";"TAXES",#N/A,FALSE,"Taxes";"DEBT_INVEST",#N/A,FALSE,"Debt&amp;Investment Schedule";"Main_menu",#N/A,FALSE,"Main Menu"}</definedName>
    <definedName name="wrn.full._.report." hidden="1">{"summary",#N/A,FALSE,"Summary";"transaction",#N/A,FALSE,"Transaction";"sales",#N/A,FALSE,"Sales";"sales existing",#N/A,FALSE,"Sales";"sales rd1",#N/A,FALSE,"Sales";"sales rd2",#N/A,FALSE,"Sales";"costs",#N/A,FALSE,"Costs";"income statement",#N/A,FALSE,"Financials";"cash flow statement",#N/A,FALSE,"Financials";"balance sheet",#N/A,FALSE,"Financials";"consolidated capitalization",#N/A,FALSE,"Financials";"op co. capitalization",#N/A,FALSE,"Financials";"ebitda",#N/A,FALSE,"EBITDA";"profit imp opps",#N/A,FALSE,"EBITDA";"returns",#N/A,FALSE,"Equity &amp; Sub Valuation"}</definedName>
    <definedName name="wrn.gleachår.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holding." hidden="1">{#N/A,#N/A,FALSE,"forside";#N/A,#N/A,FALSE,"ResRegn.A-kons.";#N/A,#N/A,FALSE,"Bal3112.A-kons.";#N/A,#N/A,FALSE,"Kont.a.A-kons.";#N/A,#N/A,FALSE,"Note 4-10";#N/A,#N/A,FALSE,"Noter Balanse.A-kons.";#N/A,#N/A,FALSE,"Note 17-18.A-kons. ";#N/A,#N/A,FALSE,"Note 20-22.A-kons.";#N/A,#N/A,FALSE,"Note 23 A-kons.";#N/A,#N/A,FALSE,"Note 24-31.A-kons.";#N/A,#N/A,FALSE,"Nøkkeltall"}</definedName>
    <definedName name="wrn.impresión.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NT.._.MELLOMV." hidden="1">{#N/A,#N/A,FALSE,"Skjema 6.5"}</definedName>
    <definedName name="wrn.julio24." hidden="1">{#N/A,#N/A,FALSE,"310.1";#N/A,#N/A,FALSE,"321.1";#N/A,#N/A,FALSE,"320.3";#N/A,#N/A,FALSE,"330.1"}</definedName>
    <definedName name="wrn.Model.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èrdues._.i._.G.._.analític." hidden="1">{"Pèrdues i Guanys analític.Català",#N/A,FALSE,"Català";"Pèrdues i G. analític.castellà",#N/A,FALSE,"Castellà"}</definedName>
    <definedName name="wrn.Print." hidden="1">{"vi1",#N/A,FALSE,"Financial Statements";"vi2",#N/A,FALSE,"Financial Statements";#N/A,#N/A,FALSE,"DCF"}</definedName>
    <definedName name="wrn.Print._.Report." hidden="1">{"MPODE 1",#N/A,FALSE,"Scenarios";"CAPEX",#N/A,FALSE,"DEPRECIACIONES";"Trans Costs",#N/A,FALSE,"Transmission";"Trans Revenue",#N/A,FALSE,"Transmission";"Revenues Summary",#N/A,FALSE,"Revenues";"Assumptions General",#N/A,FALSE,"assumptions";"Assumptions Summary",#N/A,FALSE,"assumptions";"Flores 1",#N/A,FALSE,"assumptions";"Tebsa 4",#N/A,FALSE,"assumptions";"Tebsa 7",#N/A,FALSE,"assumptions";"Termoballenas 1",#N/A,FALSE,"assumptions";"Termoballenas 2",#N/A,FALSE,"assumptions";"Termochinu 5",#N/A,FALSE,"assumptions";"Termochinu 6",#N/A,FALSE,"assumptions";"Termochinu 7",#N/A,FALSE,"assumptions";"Termochinu 8",#N/A,FALSE,"assumptions";"Termoguajira 1",#N/A,FALSE,"assumptions";"Termoguajira 2",#N/A,FALSE,"assumptions";"Monetary gain",#N/A,FALSE,"capex &amp; dep";"Income Statement",#N/A,FALSE,"Fin Stmts";"Balance Sheet",#N/A,FALSE,"Fin Stmts";"Cash Flow",#N/A,FALSE,"Fin Stmts";"Labor Personnel\",#N/A,FALSE,"Labor";"TEBSA PPA",#N/A,FALSE,"TEBSA";"Free Cash Flow",#N/A,FALSE,"Valuation";"Valuation",#N/A,FALSE,"Valuation";#N/A,#N/A,FALSE,"Work Cap"}</definedName>
    <definedName name="wrn.PrintAll." hidden="1">{"PA1",#N/A,FALSE,"BORDMW";"pa2",#N/A,FALSE,"BORDMW";"PA3",#N/A,FALSE,"BORDMW";"PA4",#N/A,FALSE,"BORDMW"}</definedName>
    <definedName name="wrn.Proforma._.1." hidden="1">{"side1",#N/A,FALSE,"ResRegn.A-kons.";"Side2",#N/A,FALSE,"Bal3112.A-kons."}</definedName>
    <definedName name="wrn.Quadros._.relatório.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reg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95.xls.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Aker.xls." hidden="1">{#N/A,#N/A,FALSE,"Res.regn.Aker a.s";#N/A,#N/A,FALSE,"Balanse3112.Aker a.s";#N/A,#N/A,FALSE,"Kont.anal.Aker a.s ";#N/A,#N/A,FALSE,"Noter 1-2.Aker a.s";#N/A,#N/A,FALSE,"Noter 3-7.Aker a.s";#N/A,#N/A,FALSE,"Rev.beretning 95"}</definedName>
    <definedName name="wrn.RELAT_EAP." hidden="1">{#N/A,#N/A,FALSE,"EAP";#N/A,#N/A,FALSE,"CURVA AV.FÍSICO";#N/A,#N/A,FALSE,"CURVA AV.FINANC."}</definedName>
    <definedName name="wrn.Relatório._.01." hidden="1">{#N/A,#N/A,TRUE,"Resumo de Preços"}</definedName>
    <definedName name="wrn.sales." hidden="1">{"sales",#N/A,FALSE,"Sales";"sales existing",#N/A,FALSE,"Sales";"sales rd1",#N/A,FALSE,"Sales";"sales rd2",#N/A,FALSE,"Sales"}</definedName>
    <definedName name="wrn.SHORT." hidden="1">{"CREDIT STATISTICS",#N/A,FALSE,"STATS";"CF_AND_IS",#N/A,FALSE,"PLAN";"BALSHEET",#N/A,FALSE,"BALANCE SHEET"}</definedName>
    <definedName name="wrn.suibud." hidden="1">{"tbl1",#N/A,FALSE,"regul";"tbl2",#N/A,FALSE,"regul"}</definedName>
    <definedName name="wrn.suivi." hidden="1">{"moy",#N/A,FALSE,"CAMBRAI";"paie",#N/A,FALSE,"CAMBRAI"}</definedName>
    <definedName name="wrn.SUMMARY.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wrn.TARGET._.DCF." hidden="1">{"targetdcf",#N/A,FALSE,"Merger consequences";"TARGETASSU",#N/A,FALSE,"Merger consequences";"TERMINAL VALUE",#N/A,FALSE,"Merger consequences"}</definedName>
    <definedName name="wrn.test" hidden="1">{"test",#N/A,FALSE,"ResRegn.A-kons.";"test",#N/A,FALSE,"Note11-12";"test1",#N/A,FALSE,"Note11-12"}</definedName>
    <definedName name="wrn.test2." hidden="1">{"test",#N/A,FALSE,"ResRegn.A-kons.";"test",#N/A,FALSE,"Note11-12";"test1",#N/A,FALSE,"Note11-12"}</definedName>
    <definedName name="wrn.Tipo." hidden="1">{#N/A,#N/A,TRUE,"Serviços"}</definedName>
    <definedName name="wrn.Tipo.." hidden="1">{#N/A,#N/A,TRUE,"Serviços"}</definedName>
    <definedName name="wrn.todo." hidden="1">{"Caja",#N/A,TRUE,"P&amp;G BG";"PyG",#N/A,TRUE,"P&amp;G BG";"Balance",#N/A,TRUE,"P&amp;G BG"}</definedName>
    <definedName name="wrn.totsuivi." hidden="1">{"TOTMOY",#N/A,FALSE,"TOTFDP";"TOTPAIE",#N/A,FALSE,"TOTFDP"}</definedName>
    <definedName name="wrn.Utdr_div.xls." hidden="1">{#N/A,#N/A,FALSE,"REGNSKAPSUTDRAG DIVISJON";#N/A,#N/A,FALSE,"Nøkkeltall"}</definedName>
    <definedName name="wrn.uuu" hidden="1">{"side1",#N/A,FALSE,"ResRegn.A-kons.";"Side2",#N/A,FALSE,"Bal3112.A-kons."}</definedName>
    <definedName name="wrn.VENTAS.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Wacc." hidden="1">{"Area1",#N/A,FALSE,"OREWACC";"Area2",#N/A,FALSE,"OREWACC"}</definedName>
    <definedName name="wrn.Wright.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vu.Print_Todo.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Socios._.95.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w" hidden="1">[4]Premissas!#REF!</definedName>
    <definedName name="x" hidden="1">{"'Plan1 (2)'!$A$5:$F$63"}</definedName>
    <definedName name="XREF_COLUMN_1" hidden="1">#REF!</definedName>
    <definedName name="XRefColumnsCount" hidden="1">2</definedName>
    <definedName name="XRefCopy1Row" hidden="1">#REF!</definedName>
    <definedName name="XRefCopy2" hidden="1">'[18]Mutação do PL Trimestral'!#REF!</definedName>
    <definedName name="XRefCopy2Row" hidden="1">#REF!</definedName>
    <definedName name="XRefCopy3Row" hidden="1">#REF!</definedName>
    <definedName name="XRefCopy5Row" hidden="1">#REF!</definedName>
    <definedName name="XRefCopyRangeCount" hidden="1">3</definedName>
    <definedName name="XRefPaste1" hidden="1">#REF!</definedName>
    <definedName name="XRefPaste1Row" hidden="1">#REF!</definedName>
    <definedName name="XRefPaste7Row" hidden="1">[19]XREF!#REF!</definedName>
    <definedName name="XRefPasteRangeCount" hidden="1">7</definedName>
    <definedName name="XX" hidden="1">{"'EI 060 02'!$A$1:$K$59"}</definedName>
    <definedName name="XXX" hidden="1">#REF!</definedName>
    <definedName name="xxxx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Z_058B9256_CB4D_4C39_834D_D693FEEB491F_.wvu.FilterData" hidden="1">#REF!</definedName>
    <definedName name="Z_05D1A71D_3B7B_4FB7_8DF3_B8E29CA3927A_.wvu.FilterData" hidden="1">#REF!</definedName>
    <definedName name="Z_07C2CF55_E6DF_411A_AB00_7E155615468C_.wvu.FilterData" hidden="1">#REF!</definedName>
    <definedName name="Z_0B1003A7_69DB_4D5B_966D_57B9E8AF76FB_.wvu.FilterData" hidden="1">#REF!</definedName>
    <definedName name="Z_0C3EE359_64F6_4049_9576_8EACA8563EA4_.wvu.FilterData" hidden="1">#REF!</definedName>
    <definedName name="Z_0D05AC4E_32D3_4985_8208_9776E00AC749_.wvu.FilterData" hidden="1">#REF!</definedName>
    <definedName name="Z_0DC459DE_F68C_4E33_8D1E_F1663ABAC944_.wvu.FilterData" hidden="1">#REF!</definedName>
    <definedName name="Z_0FACBA89_1203_4ED8_87E5_EC1D45B051B7_.wvu.FilterData" hidden="1">#REF!</definedName>
    <definedName name="Z_0FEA3536_5108_4591_BECF_C3181387F85F_.wvu.FilterData" hidden="1">#REF!</definedName>
    <definedName name="Z_0FEFDB42_ECBC_4500_A6C8_FEE3D368790B_.wvu.FilterData" hidden="1">#REF!</definedName>
    <definedName name="Z_110A0651_47C7_408E_B3BF_0C80D30B95FC_.wvu.FilterData" hidden="1">#REF!</definedName>
    <definedName name="Z_128E64DD_BE84_40EE_A6D2_C9B0EB25CBBD_.wvu.FilterData" hidden="1">#REF!</definedName>
    <definedName name="Z_12F2973E_0018_407B_98AD_CD9C5D1F65FA_.wvu.FilterData" hidden="1">#REF!</definedName>
    <definedName name="Z_137DAE61_8A8D_4219_A4CC_0EEC18A94882_.wvu.FilterData" hidden="1">#REF!</definedName>
    <definedName name="Z_13E06FB5_D019_406D_B278_1B53AD2F6386_.wvu.FilterData" hidden="1">#REF!</definedName>
    <definedName name="Z_14D375AC_5615_46DE_8EE3_95915B2A8B54_.wvu.FilterData" hidden="1">#REF!</definedName>
    <definedName name="Z_15B5DC78_B02F_4AC6_8572_015040A55619_.wvu.FilterData" hidden="1">#REF!</definedName>
    <definedName name="Z_166D6F0F_4D44_46E7_8C36_48FD4848B5AA_.wvu.FilterData" hidden="1">#REF!</definedName>
    <definedName name="Z_16FAB836_2255_4D4C_90E4_6B46255F3759_.wvu.FilterData" hidden="1">#REF!</definedName>
    <definedName name="Z_198D391C_95CB_49F5_8924_5FEA3CE5C98A_.wvu.FilterData" hidden="1">#REF!</definedName>
    <definedName name="Z_1D9C37CC_3E33_4D4D_B7CD_819F75C83D65_.wvu.FilterData" hidden="1">#REF!</definedName>
    <definedName name="Z_1DF9838C_880D_4C4E_BFFE_89B5894EC40F_.wvu.FilterData" hidden="1">#REF!</definedName>
    <definedName name="Z_1EF42BFC_874B_4E01_B67D_1607E823ACD0_.wvu.FilterData" hidden="1">#REF!</definedName>
    <definedName name="Z_1F94C6E7_3CCA_4599_AF6F_4D6291B2AD93_.wvu.FilterData" hidden="1">#REF!</definedName>
    <definedName name="Z_20A9AA17_0DEB_4190_8DAD_FC60D0D33A52_.wvu.FilterData" hidden="1">#REF!</definedName>
    <definedName name="Z_2103F656_ECB2_4F99_BE9B_56F4D7A5CEE2_.wvu.FilterData" hidden="1">#REF!</definedName>
    <definedName name="Z_2158A2BC_8DB5_455D_AFDE_914B22949288_.wvu.FilterData" hidden="1">#REF!</definedName>
    <definedName name="Z_21A967FF_561E_495F_AEB9_4DD3BEDA53BC_.wvu.FilterData" hidden="1">#REF!</definedName>
    <definedName name="Z_227E7522_DC52_4EA7_A11A_0741FF23CC42_.wvu.FilterData" hidden="1">#REF!</definedName>
    <definedName name="Z_23BA0C23_280B_4568_A53C_1C6D2E85772A_.wvu.FilterData" hidden="1">#REF!</definedName>
    <definedName name="Z_244346C6_3866_4160_9E2E_C77913F25398_.wvu.FilterData" hidden="1">#REF!</definedName>
    <definedName name="Z_25117F67_F0EE_43EF_8FF9_79F533CE10B0_.wvu.FilterData" hidden="1">#REF!</definedName>
    <definedName name="Z_259E2DDE_5459_4510_B7A2_66F49964C56E_.wvu.FilterData" hidden="1">#REF!</definedName>
    <definedName name="Z_25C7DFCF_BE54_4A41_B957_DE39B9B2A5B5_.wvu.FilterData" hidden="1">#REF!</definedName>
    <definedName name="Z_272E0E4D_901D_11D7_B59C_0050DAB35C7B_.wvu.FilterData" hidden="1">#REF!</definedName>
    <definedName name="Z_27D9353E_5A5F_49BF_8724_FA312A4073FF_.wvu.FilterData" hidden="1">#REF!</definedName>
    <definedName name="Z_299BE965_B904_49FA_A79D_B9538F94936F_.wvu.FilterData" hidden="1">#REF!</definedName>
    <definedName name="Z_29D37CE9_76D1_4D09_99A0_55ABA6929929_.wvu.FilterData" hidden="1">#REF!</definedName>
    <definedName name="Z_2C05BC27_731C_41F4_980F_CD81E4A7A662_.wvu.FilterData" hidden="1">#REF!</definedName>
    <definedName name="Z_2C0BDCBF_705B_4E5A_9659_05D99EC56641_.wvu.FilterData" hidden="1">#REF!</definedName>
    <definedName name="Z_2CD580B5_D99D_45ED_AC1E_45F8CBBBB9F1_.wvu.FilterData" hidden="1">#REF!</definedName>
    <definedName name="Z_2D98D706_A306_4353_8B3D_DA92F9EAEC9A_.wvu.FilterData" hidden="1">#REF!</definedName>
    <definedName name="Z_2F8736FC_F07E_49E8_9C13_8E0A0F5EFE5F_.wvu.FilterData" hidden="1">#REF!</definedName>
    <definedName name="Z_304C2F7A_D3A6_4DBA_A568_C3E56D7C6E2F_.wvu.FilterData" hidden="1">#REF!</definedName>
    <definedName name="Z_30E0ACE8_B29A_44E9_B542_E8C1CA3FD802_.wvu.FilterData" hidden="1">#REF!</definedName>
    <definedName name="Z_31A27EA2_D574_43B8_A671_7419A12151C9_.wvu.FilterData" hidden="1">#REF!</definedName>
    <definedName name="Z_32D1B352_62AB_4105_8DFC_EAA2DF743365_.wvu.FilterData" hidden="1">#REF!</definedName>
    <definedName name="Z_330DF436_5BED_40AF_AC51_73D268BD9DF4_.wvu.FilterData" hidden="1">#REF!</definedName>
    <definedName name="Z_33B8EF57_2FB1_4600_9590_B0A2F2FE409B_.wvu.FilterData" hidden="1">#REF!</definedName>
    <definedName name="Z_3404588C_6CE7_4C97_A62C_D19D9EE290D3_.wvu.FilterData" hidden="1">#REF!</definedName>
    <definedName name="Z_34E71878_8D1A_4343_91A1_3FE085136D2B_.wvu.FilterData" hidden="1">#REF!</definedName>
    <definedName name="Z_37611AA0_E86A_42C8_8705_108B25E060A1_.wvu.FilterData" hidden="1">#REF!</definedName>
    <definedName name="Z_38FE6CED_4C19_4332_9788_ACC902B20A46_.wvu.FilterData" hidden="1">#REF!</definedName>
    <definedName name="Z_394E75CB_4F7F_4C88_A08F_29E48E587341_.wvu.FilterData" hidden="1">#REF!</definedName>
    <definedName name="Z_3C200595_20A3_4A0C_B071_705F4AD5DAD3_.wvu.FilterData" hidden="1">#REF!</definedName>
    <definedName name="Z_3E93FF4A_0B7F_475C_A63C_54FBDB9DB4C5_.wvu.FilterData" hidden="1">#REF!</definedName>
    <definedName name="Z_3FF05DC4_CA9E_470D_A193_91785ACE00EF_.wvu.FilterData" hidden="1">#REF!</definedName>
    <definedName name="Z_43791B95_57D7_42F4_8815_D1B7E488543E_.wvu.FilterData" hidden="1">#REF!</definedName>
    <definedName name="Z_445AA90F_6D9B_40F5_8E1D_CE1EF57CF450_.wvu.FilterData" hidden="1">#REF!</definedName>
    <definedName name="Z_454E0C40_F84F_42A3_A371_6F23C1F38595_.wvu.FilterData" hidden="1">#REF!</definedName>
    <definedName name="Z_4608FCB3_3552_4D58_B6CE_B8F34D78221E_.wvu.FilterData" hidden="1">#REF!</definedName>
    <definedName name="Z_46E47F7C_9185_4E39_BED5_B4A69FF64CC1_.wvu.FilterData" hidden="1">#REF!</definedName>
    <definedName name="Z_48202D5D_77CB_41DE_8C59_9325C98D7C97_.wvu.FilterData" hidden="1">#REF!</definedName>
    <definedName name="Z_48824DFE_B714_4D0B_9E95_F01C5BAD5D1F_.wvu.FilterData" hidden="1">#REF!</definedName>
    <definedName name="Z_4C45D885_33EE_4DA9_BF96_6B10CFBA5596_.wvu.FilterData" hidden="1">#REF!</definedName>
    <definedName name="Z_4D344757_9064_4D2F_A3A5_69132D23B7B9_.wvu.FilterData" hidden="1">#REF!</definedName>
    <definedName name="Z_4E773EE1_0A5B_43A9_9C28_FFB0A27D19C3_.wvu.FilterData" hidden="1">#REF!</definedName>
    <definedName name="Z_5122F04C_91B2_4031_BAE2_43203D520992_.wvu.FilterData" hidden="1">#REF!</definedName>
    <definedName name="Z_52B8D0B0_5872_4367_8D38_9AA5A4B975B3_.wvu.FilterData" hidden="1">#REF!</definedName>
    <definedName name="Z_552B9204_1C85_45BC_B148_AF3E206BDAA2_.wvu.FilterData" hidden="1">#REF!</definedName>
    <definedName name="Z_566671FC_5910_47FD_B961_1065A17D262D_.wvu.FilterData" hidden="1">#REF!</definedName>
    <definedName name="Z_569D17FA_30FE_42CA_8D65_E126C1C01EC2_.wvu.FilterData" hidden="1">#REF!</definedName>
    <definedName name="Z_573E904E_5C2F_4CA2_AFCF_918B916322E4_.wvu.FilterData" hidden="1">#REF!</definedName>
    <definedName name="Z_58DA6172_DC47_4A5F_B420_207BB6987764_.wvu.FilterData" hidden="1">#REF!</definedName>
    <definedName name="Z_58FCB891_F6F4_46F2_BF6B_861E585C9231_.wvu.FilterData" hidden="1">#REF!</definedName>
    <definedName name="Z_59A87EBA_E018_40E8_A580_AB2176E95D7E_.wvu.FilterData" hidden="1">#REF!</definedName>
    <definedName name="Z_5A3E740D_87C0_4F85_AB6D_B402AD860D04_.wvu.FilterData" hidden="1">#REF!</definedName>
    <definedName name="Z_5B42E6B5_40AA_4D3F_B932_EF1583491CDE_.wvu.FilterData" hidden="1">#REF!</definedName>
    <definedName name="Z_5B7B4951_7310_4C66_B906_4D046076272E_.wvu.FilterData" hidden="1">#REF!</definedName>
    <definedName name="Z_5D41F4B9_83DF_4509_9C07_453BA5A62846_.wvu.FilterData" hidden="1">#REF!</definedName>
    <definedName name="Z_5DB05E9F_8F3B_4886_A6CB_2CC53331BA7A_.wvu.FilterData" hidden="1">#REF!</definedName>
    <definedName name="Z_5F096896_2CB8_4B96_A0FE_9AB50EEEEFAB_.wvu.FilterData" hidden="1">#REF!</definedName>
    <definedName name="Z_60DF8B29_1C1F_4B50_BDA8_B8E0C7DD04C3_.wvu.Cols" hidden="1">[20]Jurídico!$D$1:$D$65536,[20]Jurídico!$F$1:$K$65536</definedName>
    <definedName name="Z_616443B5_6F0D_4082_9223_F71B54305366_.wvu.FilterData" hidden="1">#REF!</definedName>
    <definedName name="Z_631F0312_B404_409F_AF2B_39FB2D25040B_.wvu.FilterData" hidden="1">#REF!</definedName>
    <definedName name="Z_632CF316_8294_4588_87E1_2B69E184A62B_.wvu.FilterData" hidden="1">#REF!</definedName>
    <definedName name="Z_66D1BA5F_F4AE_443C_8583_CE89D6674A73_.wvu.FilterData" hidden="1">#REF!</definedName>
    <definedName name="Z_66DD4806_8039_438A_B1CE_46CC5B464050_.wvu.FilterData" hidden="1">#REF!</definedName>
    <definedName name="Z_67B65FDF_FF67_490E_B8E5_92DC66C9FC9D_.wvu.FilterData" hidden="1">#REF!</definedName>
    <definedName name="Z_68B709DF_9429_4090_9106_386C5F16C4D7_.wvu.FilterData" hidden="1">#REF!</definedName>
    <definedName name="Z_690BC25F_5AA3_4B4B_9507_8C197E768E98_.wvu.FilterData" hidden="1">#REF!</definedName>
    <definedName name="Z_6A66B8A7_491B_4A29_94A1_39F4FDA32C48_.wvu.FilterData" hidden="1">#REF!</definedName>
    <definedName name="Z_6A6F36C8_24A1_4147_9C63_27B7978935DD_.wvu.FilterData" hidden="1">#REF!</definedName>
    <definedName name="Z_6C2050D3_ABE5_4B48_B2A7_DDDD21669987_.wvu.FilterData" hidden="1">#REF!</definedName>
    <definedName name="Z_6CD84A0B_C00D_4BC8_A655_6383CCA4B296_.wvu.FilterData" hidden="1">#REF!</definedName>
    <definedName name="Z_6D5E5F42_E924_48A0_A50F_5BB481AFD1D5_.wvu.FilterData" hidden="1">#REF!</definedName>
    <definedName name="Z_6D789842_F56B_40C4_8907_F36C02855F76_.wvu.FilterData" hidden="1">#REF!</definedName>
    <definedName name="Z_6E345713_0818_471C_B54B_D890B987A0BC_.wvu.FilterData" hidden="1">#REF!</definedName>
    <definedName name="Z_701DEAE4_9CF1_491A_A54B_A6AE3235639D_.wvu.FilterData" hidden="1">#REF!</definedName>
    <definedName name="Z_7319B1DA_C8AE_4D1D_AB4C_B14141921483_.wvu.FilterData" hidden="1">#REF!</definedName>
    <definedName name="Z_75A1B66F_9EE1_4406_8264_C9BF12113183_.wvu.FilterData" hidden="1">#REF!</definedName>
    <definedName name="Z_7651BD63_D75B_41A5_B133_06AE6A84AE8F_.wvu.FilterData" hidden="1">#REF!</definedName>
    <definedName name="Z_767B7DB4_B657_4E6E_831B_84CA933FFCBE_.wvu.FilterData" hidden="1">#REF!</definedName>
    <definedName name="Z_76FA93EF_40A9_4929_9B4A_2213742C1620_.wvu.FilterData" hidden="1">#REF!</definedName>
    <definedName name="Z_78A33412_D032_45F7_9C2D_D4A31DB937D9_.wvu.FilterData" hidden="1">#REF!</definedName>
    <definedName name="Z_796E4E5E_16C3_474D_B1D5_F6D39CD34051_.wvu.FilterData" hidden="1">#REF!</definedName>
    <definedName name="Z_7BFA9C41_C881_48A8_90C2_F93F8E16E599_.wvu.FilterData" hidden="1">#REF!</definedName>
    <definedName name="Z_7BFBCE1E_B6C5_4BAC_AD95_2B50D2ED28AB_.wvu.FilterData" hidden="1">#REF!</definedName>
    <definedName name="Z_7C6FEBF3_4382_4282_BBB0_E0269BEE42DE_.wvu.FilterData" hidden="1">#REF!</definedName>
    <definedName name="Z_7D057642_92FA_4DD6_84C5_B10B17893E1F_.wvu.FilterData" hidden="1">#REF!</definedName>
    <definedName name="Z_7ED5F3D1_B838_492E_9467_7E7CE6B348ED_.wvu.FilterData" hidden="1">#REF!</definedName>
    <definedName name="Z_8090FD3B_94DF_4ACF_9708_D5B9ADEFD29C_.wvu.FilterData" hidden="1">#REF!</definedName>
    <definedName name="Z_8149A5A7_8307_4FA6_B457_A66B8A6DFABD_.wvu.FilterData" hidden="1">#REF!</definedName>
    <definedName name="Z_819A0FD3_B678_47E8_9DFB_641B3990B590_.wvu.FilterData" hidden="1">#REF!</definedName>
    <definedName name="Z_82999604_BD48_4054_BDCB_CB8B074A34A3_.wvu.FilterData" hidden="1">#REF!</definedName>
    <definedName name="Z_8473B3F0_0740_4E9F_9BAE_9113E5077DE8_.wvu.FilterData" hidden="1">#REF!</definedName>
    <definedName name="Z_85A83A94_71B4_44C8_8B5A_68CAA2461241_.wvu.FilterData" hidden="1">#REF!</definedName>
    <definedName name="Z_86E0C273_91AF_11D7_9C1E_0004231B06E7_.wvu.FilterData" hidden="1">#REF!</definedName>
    <definedName name="Z_87F04A72_68BF_497D_8569_47D1A3B89590_.wvu.FilterData" hidden="1">#REF!</definedName>
    <definedName name="Z_893CBEFD_F317_41F0_BA87_CC1860E1F73B_.wvu.FilterData" hidden="1">#REF!</definedName>
    <definedName name="Z_89D83FA2_2F4F_4275_9074_3A6247C2CDA6_.wvu.FilterData" hidden="1">#REF!</definedName>
    <definedName name="Z_8B2E8E84_1A68_4B75_A867_04E8EAC8E685_.wvu.FilterData" hidden="1">#REF!</definedName>
    <definedName name="Z_8B5FADF8_BAFC_44E0_9D1D_DE21657D83CA_.wvu.FilterData" hidden="1">#REF!</definedName>
    <definedName name="Z_8CBA7976_3F45_4926_8F5C_251343B1DCDB_.wvu.FilterData" hidden="1">#REF!</definedName>
    <definedName name="Z_8D213052_8AFD_4E06_B410_DCB431062572_.wvu.FilterData" hidden="1">#REF!</definedName>
    <definedName name="Z_8EA755F4_0515_4AA0_970C_55F473C7FD9B_.wvu.FilterData" hidden="1">#REF!</definedName>
    <definedName name="Z_8F33F4E3_A14E_4DD4_ADD4_B19023A45B10_.wvu.FilterData" hidden="1">#REF!</definedName>
    <definedName name="Z_901BF8EA_CA8A_411C_8FD3_BCB793FCF48A_.wvu.FilterData" hidden="1">#REF!</definedName>
    <definedName name="Z_91488B6D_F045_4050_BA1B_41C2E3B3B10A_.wvu.FilterData" hidden="1">#REF!</definedName>
    <definedName name="Z_92919032_3A1D_4E0A_A8D8_FD23494D13A8_.wvu.FilterData" hidden="1">#REF!</definedName>
    <definedName name="Z_9587B38A_B060_410B_8598_4B23623A371C_.wvu.FilterData" hidden="1">#REF!</definedName>
    <definedName name="Z_96EB0306_BB94_45E8_9D0D_4C07A6623010_.wvu.FilterData" hidden="1">#REF!</definedName>
    <definedName name="Z_97666733_8666_4F9D_9588_AF9B6CF9224C_.wvu.FilterData" hidden="1">#REF!</definedName>
    <definedName name="Z_98599B4F_1D05_4040_9183_E1D7A1DDEB9C_.wvu.FilterData" hidden="1">#REF!</definedName>
    <definedName name="Z_98C8BF36_C172_45C3_8EFB_521E6ACCA0D3_.wvu.FilterData" hidden="1">#REF!</definedName>
    <definedName name="Z_9A372634_7C2D_4502_BF44_0C63FD1FB6D2_.wvu.FilterData" hidden="1">#REF!</definedName>
    <definedName name="Z_9A5CC0D4_28E7_4461_BE2E_802002496535_.wvu.FilterData" hidden="1">#REF!</definedName>
    <definedName name="Z_9C86BF25_210A_4B5C_9F2A_856CA801294A_.wvu.FilterData" hidden="1">#REF!</definedName>
    <definedName name="Z_9C8AF864_7E20_415C_848E_C2849E8CBF0C_.wvu.FilterData" hidden="1">#REF!</definedName>
    <definedName name="Z_9E7B61E2_2701_4257_A261_86548A6D7D7C_.wvu.FilterData" hidden="1">#REF!</definedName>
    <definedName name="Z_A0276843_5A14_4A7A_AD1C_583475FE9ED2_.wvu.FilterData" hidden="1">#REF!</definedName>
    <definedName name="Z_A2CB926C_E33A_4E38_9626_682814771DB1_.wvu.FilterData" hidden="1">#REF!</definedName>
    <definedName name="Z_A320C8A7_8D87_4204_85D4_AE25493D1363_.wvu.FilterData" hidden="1">#REF!</definedName>
    <definedName name="Z_A5F4C2AC_640B_40D9_88C9_69B3215DBE96_.wvu.FilterData" hidden="1">#REF!</definedName>
    <definedName name="Z_A686C168_1672_48B1_ADFD_481A1276CC81_.wvu.FilterData" hidden="1">#REF!</definedName>
    <definedName name="Z_A933351F_4BD3_4901_98D5_53D192BD61DC_.wvu.FilterData" hidden="1">#REF!</definedName>
    <definedName name="Z_AA0BD2F5_1513_40DB_B224_CC27CA57E181_.wvu.FilterData" hidden="1">#REF!</definedName>
    <definedName name="Z_AA329A38_94E6_4014_8D54_EFB48C7FA433_.wvu.FilterData" hidden="1">#REF!</definedName>
    <definedName name="Z_AC5679A6_5A24_441C_BBA3_F0C9D8E8E441_.wvu.FilterData" hidden="1">#REF!</definedName>
    <definedName name="Z_ACE528A7_3516_429C_8E77_FA07F86ED2D8_.wvu.Cols" hidden="1">#REF!</definedName>
    <definedName name="Z_AE302359_F16A_4874_8921_3865B0ECD878_.wvu.FilterData" hidden="1">#REF!</definedName>
    <definedName name="Z_AF0BF736_181F_4A59_8FB9_D3BCA8E591F7_.wvu.FilterData" hidden="1">#REF!</definedName>
    <definedName name="Z_AF12B415_1D2E_4088_9C86_BB0173951217_.wvu.FilterData" hidden="1">#REF!</definedName>
    <definedName name="Z_AF537E87_E5DE_4792_8C82_FFA1FC35463A_.wvu.FilterData" hidden="1">#REF!</definedName>
    <definedName name="Z_B1269BAB_A618_45E5_8379_9ECE98405A14_.wvu.FilterData" hidden="1">#REF!</definedName>
    <definedName name="Z_B20EEB3D_E9E6_496E_8678_B417DDC74718_.wvu.FilterData" hidden="1">#REF!</definedName>
    <definedName name="Z_B4864B96_AD18_4114_8AFA_A8BAA8915737_.wvu.FilterData" hidden="1">#REF!</definedName>
    <definedName name="Z_B645C4A8_1830_42C7_9DBF_0F519499A6CE_.wvu.FilterData" hidden="1">#REF!</definedName>
    <definedName name="Z_B7475313_60A1_440E_A07B_6B97978B34F2_.wvu.FilterData" hidden="1">#REF!</definedName>
    <definedName name="Z_B891B51F_1CA2_435F_A819_8A494B08D3EE_.wvu.FilterData" hidden="1">#REF!</definedName>
    <definedName name="Z_B8CE2FA5_D3F2_48A0_8603_A3FBA2808CB4_.wvu.FilterData" hidden="1">#REF!</definedName>
    <definedName name="Z_B9837360_94DA_11D7_9C1E_0004231B06E7_.wvu.FilterData" hidden="1">#REF!</definedName>
    <definedName name="Z_BBE1AFA0_C6F6_4019_9D53_075DA4654337_.wvu.FilterData" hidden="1">#REF!</definedName>
    <definedName name="Z_BC0EED6A_3F15_49FF_A48F_B40AC74B528A_.wvu.FilterData" hidden="1">#REF!</definedName>
    <definedName name="Z_BC4212E8_2D54_48E9_A2B4_66875F86EBEF_.wvu.FilterData" hidden="1">#REF!</definedName>
    <definedName name="Z_BE48B5BF_102F_4FB8_8807_DA126440E01B_.wvu.FilterData" hidden="1">#REF!</definedName>
    <definedName name="Z_BE949522_4A35_4352_9A91_0CE0E28D3461_.wvu.FilterData" hidden="1">#REF!</definedName>
    <definedName name="Z_C1310828_8567_4952_A9D3_7183F1221321_.wvu.FilterData" hidden="1">#REF!</definedName>
    <definedName name="Z_C581774C_2FCD_4906_B930_CCB3F9F9A50B_.wvu.FilterData" hidden="1">#REF!</definedName>
    <definedName name="Z_C67C9A44_7556_4756_AC39_E00F137116ED_.wvu.FilterData" hidden="1">#REF!</definedName>
    <definedName name="Z_C908089F_9A5A_11D7_9C1E_0004231B06E7_.wvu.FilterData" hidden="1">#REF!</definedName>
    <definedName name="Z_C942EE3A_8DBF_41D7_ADAF_F43C01F31E23_.wvu.FilterData" hidden="1">#REF!</definedName>
    <definedName name="Z_CB8FB7EE_B771_11D7_9C1E_0004231B06E7_.wvu.FilterData" hidden="1">#REF!</definedName>
    <definedName name="Z_CB8FB7F1_B771_11D7_9C1E_0004231B06E7_.wvu.FilterData" hidden="1">#REF!</definedName>
    <definedName name="Z_CD48E0DF_E307_492A_9CFD_ADF6DE6ECCFB_.wvu.FilterData" hidden="1">#REF!</definedName>
    <definedName name="Z_CDAD3BC7_95B1_4949_91B3_EAB234D2A550_.wvu.FilterData" hidden="1">#REF!</definedName>
    <definedName name="Z_CE1A6073_4007_44EE_88D3_3C79CF746C78_.wvu.FilterData" hidden="1">#REF!</definedName>
    <definedName name="Z_D0500033_B90B_46E5_BD62_60D0DA033A55_.wvu.FilterData" hidden="1">#REF!</definedName>
    <definedName name="Z_D11C04A2_606C_4EF4_9AD3_4865E5EFAE70_.wvu.FilterData" hidden="1">#REF!</definedName>
    <definedName name="Z_D1371C66_ADFD_11D7_9C1E_0004231B06E7_.wvu.FilterData" hidden="1">#REF!</definedName>
    <definedName name="Z_D1371C82_ADFD_11D7_9C1E_0004231B06E7_.wvu.FilterData" hidden="1">#REF!</definedName>
    <definedName name="Z_D1371C98_ADFD_11D7_9C1E_0004231B06E7_.wvu.FilterData" hidden="1">#REF!</definedName>
    <definedName name="Z_D15727E9_9BC2_420E_AC98_E8E9B60BD754_.wvu.FilterData" hidden="1">#REF!</definedName>
    <definedName name="Z_D371D622_5497_46A4_826D_01F2F492E39D_.wvu.FilterData" hidden="1">#REF!</definedName>
    <definedName name="Z_D3FF2053_BD11_4CA8_9648_A06F387C0C79_.wvu.FilterData" hidden="1">#REF!</definedName>
    <definedName name="Z_D4D6DC3A_302F_4BF4_8221_EFB7EA05B30F_.wvu.FilterData" hidden="1">#REF!</definedName>
    <definedName name="Z_D4FF4BA0_F9BE_4CEE_B334_FBD19DA86BF4_.wvu.FilterData" hidden="1">#REF!</definedName>
    <definedName name="Z_D5810466_54E3_455B_B341_3E7B86FB72D3_.wvu.FilterData" hidden="1">#REF!</definedName>
    <definedName name="Z_D60B1DF7_D653_4F01_B5AD_6A66E578C24F_.wvu.FilterData" hidden="1">#REF!</definedName>
    <definedName name="Z_D684BA0E_B94B_4BF7_8F27_4E3A1924425C_.wvu.FilterData" hidden="1">#REF!</definedName>
    <definedName name="Z_D9443332_B48E_4E65_8F23_AC96FB75A5A9_.wvu.FilterData" hidden="1">#REF!</definedName>
    <definedName name="Z_DAA35AF8_874B_4671_A195_994D9700CFB0_.wvu.FilterData" hidden="1">#REF!</definedName>
    <definedName name="Z_DB31579F_8662_40C5_BB19_660F0F7B70E5_.wvu.FilterData" hidden="1">#REF!</definedName>
    <definedName name="Z_DB349C77_BBCF_4BF0_8906_770DC9CEB279_.wvu.FilterData" hidden="1">#REF!</definedName>
    <definedName name="Z_DBA9A16F_C863_43D6_BEF6_4907AD7FF11A_.wvu.FilterData" hidden="1">#REF!</definedName>
    <definedName name="Z_DC39DC03_5BF1_41DE_A26D_8DA774859990_.wvu.FilterData" hidden="1">#REF!</definedName>
    <definedName name="Z_DC4BE57B_E9B6_4823_AAB5_0B4AD0A1C9F8_.wvu.FilterData" hidden="1">#REF!</definedName>
    <definedName name="Z_DD40B456_B833_4D7B_A3C9_47AA2D6A0830_.wvu.FilterData" hidden="1">#REF!</definedName>
    <definedName name="Z_DDC9046D_2716_4CA3_9471_7091058B3C12_.wvu.FilterData" hidden="1">#REF!</definedName>
    <definedName name="Z_DF3B204A_F509_4DA0_BCB7_F89536B5FEBF_.wvu.FilterData" hidden="1">#REF!</definedName>
    <definedName name="Z_E3FFE9E0_6C4F_4FB4_A56E_FBE96871B5C8_.wvu.Cols" hidden="1">[20]Jurídico!$D$1:$D$65536,[20]Jurídico!$F$1:$K$65536</definedName>
    <definedName name="Z_E491B72F_902A_11D7_9C1E_0004231B06E7_.wvu.FilterData" hidden="1">#REF!</definedName>
    <definedName name="Z_E491B77E_902A_11D7_9C1E_0004231B06E7_.wvu.FilterData" hidden="1">#REF!</definedName>
    <definedName name="Z_E4A534A8_CD89_4423_9F3F_8134353F3CAC_.wvu.FilterData" hidden="1">#REF!</definedName>
    <definedName name="Z_E4E1532E_DC25_47E7_8CAC_8E70342889F1_.wvu.FilterData" hidden="1">#REF!</definedName>
    <definedName name="Z_E74731A0_5CEF_4B97_AFDD_B1DCA3953478_.wvu.FilterData" hidden="1">#REF!</definedName>
    <definedName name="Z_E7582842_0D7F_4174_A223_2AB1DD8C9047_.wvu.FilterData" hidden="1">#REF!</definedName>
    <definedName name="Z_E7E3B215_0D2B_424B_B9A9_091ABF42A9B2_.wvu.FilterData" hidden="1">#REF!</definedName>
    <definedName name="Z_E833D806_B408_4951_8EA0_84873DD98CC6_.wvu.FilterData" hidden="1">#REF!</definedName>
    <definedName name="Z_E84FA520_D8B7_472A_9913_1B62E15D532D_.wvu.FilterData" hidden="1">#REF!</definedName>
    <definedName name="Z_E856A7FB_F0DE_4CE8_85BE_FBD78193AF0B_.wvu.FilterData" hidden="1">#REF!</definedName>
    <definedName name="Z_E8B81FC8_C17A_451A_B505_641DE5886245_.wvu.FilterData" hidden="1">#REF!</definedName>
    <definedName name="Z_EA900FC6_5EC3_4E18_9ED9_37FAC8862A4C_.wvu.FilterData" hidden="1">#REF!</definedName>
    <definedName name="Z_EC12F0CE_807C_4CF2_B52D_1E5945238C05_.wvu.FilterData" hidden="1">#REF!</definedName>
    <definedName name="Z_EC74CDC8_4C91_4C55_BE9F_24DF0A9793FF_.wvu.FilterData" hidden="1">#REF!</definedName>
    <definedName name="Z_ED3E33DB_FBFA_4FDE_929F_AD12074101A3_.wvu.FilterData" hidden="1">#REF!</definedName>
    <definedName name="Z_EE21DFC7_81AA_40DA_B313_9BC83DA41DD6_.wvu.FilterData" hidden="1">#REF!</definedName>
    <definedName name="Z_EE5311D7_3149_40F1_82F5_7EEC6ACB6C85_.wvu.FilterData" hidden="1">#REF!</definedName>
    <definedName name="Z_EEE8CD21_C3A5_4786_B8BE_B9E68F0A5347_.wvu.FilterData" hidden="1">#REF!</definedName>
    <definedName name="Z_F0522591_4E2E_4AD6_B99B_B69551272A68_.wvu.FilterData" hidden="1">#REF!</definedName>
    <definedName name="Z_F1326E0B_5376_4D6E_9BC8_214AA525DE83_.wvu.FilterData" hidden="1">#REF!</definedName>
    <definedName name="Z_F300E2D5_C458_4E4B_AB71_FF06367EF684_.wvu.FilterData" hidden="1">#REF!</definedName>
    <definedName name="Z_F3F443DB_8EE1_48F9_9BF4_EAF21EDD719F_.wvu.FilterData" hidden="1">#REF!</definedName>
    <definedName name="Z_F6923408_DB58_4A59_8717_D0133A922204_.wvu.FilterData" hidden="1">#REF!</definedName>
    <definedName name="Z_F9CB3A99_6D24_412C_93C4_575819594890_.wvu.FilterData" hidden="1">#REF!</definedName>
    <definedName name="Z_FA40CB26_17FE_4901_96A4_2176E8FA5EEE_.wvu.FilterData" hidden="1">#REF!</definedName>
    <definedName name="Z_FC4D1412_4B52_4393_A184_1BAD70B9C231_.wvu.FilterData" hidden="1">#REF!</definedName>
    <definedName name="Z_FD259A29_AD61_4284_9BC7_5C3B20DD002B_.wvu.FilterData" hidden="1">#REF!</definedName>
    <definedName name="Z_FDFF93A6_D487_497C_8FA1_B8636451E74C_.wvu.FilterData" hidden="1">#REF!</definedName>
    <definedName name="Z_FE37516D_56E4_424C_8DE6_6B2719F76EF4_.wvu.FilterData" hidden="1">#REF!</definedName>
    <definedName name="Z_FEBB3479_FB57_4CDC_BCCD_5D8B83257FC7_.wvu.FilterData" hidden="1">#REF!</definedName>
    <definedName name="zx" hidden="1">{"Pèrdues i Guanys analític.Català",#N/A,FALSE,"Català";"Pèrdues i G. analític.castellà",#N/A,FALSE,"Castellà"}</definedName>
    <definedName name="zz" hidden="1">{"Pèrdues i Guanys analític.Català",#N/A,FALSE,"Català";"Pèrdues i G. analític.castellà",#N/A,FALSE,"Castellà"}</definedName>
    <definedName name="zzz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zz" hidden="1">{"'EI 060 02'!$A$1:$K$59"}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S37" i="14" l="1"/>
  <c r="ES1289" i="14" l="1"/>
  <c r="ES1290" i="14"/>
  <c r="ES1291" i="14"/>
  <c r="ES1304" i="14"/>
  <c r="ES1308" i="14"/>
  <c r="ES1319" i="14"/>
  <c r="ES1329" i="14"/>
  <c r="ES1338" i="14"/>
  <c r="ES1340" i="14"/>
  <c r="ES1342" i="14"/>
  <c r="ES1344" i="14"/>
  <c r="ES1346" i="14"/>
  <c r="ES1348" i="14"/>
  <c r="ES1350" i="14"/>
  <c r="ES1352" i="14"/>
  <c r="ES1358" i="14"/>
  <c r="ES1359" i="14"/>
  <c r="ES1372" i="14"/>
  <c r="ES1376" i="14"/>
  <c r="ES1387" i="14"/>
  <c r="ES1397" i="14"/>
  <c r="ES1406" i="14"/>
  <c r="ES1408" i="14"/>
  <c r="ES1410" i="14"/>
  <c r="ES1412" i="14"/>
  <c r="ES1414" i="14"/>
  <c r="ES1416" i="14"/>
  <c r="ES1418" i="14"/>
  <c r="ES1420" i="14"/>
  <c r="ES1426" i="14"/>
  <c r="G1425" i="14" l="1"/>
  <c r="F1425" i="14"/>
  <c r="E1425" i="14"/>
  <c r="D1425" i="14"/>
  <c r="ES1425" i="14" s="1"/>
  <c r="EK1424" i="14"/>
  <c r="EC1424" i="14"/>
  <c r="DU1424" i="14"/>
  <c r="DM1424" i="14"/>
  <c r="DE1424" i="14"/>
  <c r="CW1424" i="14"/>
  <c r="CO1424" i="14"/>
  <c r="CG1424" i="14"/>
  <c r="BY1424" i="14"/>
  <c r="BQ1424" i="14"/>
  <c r="BI1424" i="14"/>
  <c r="BA1424" i="14"/>
  <c r="AS1424" i="14"/>
  <c r="AK1424" i="14"/>
  <c r="AC1424" i="14"/>
  <c r="U1424" i="14"/>
  <c r="M1424" i="14"/>
  <c r="G1424" i="14"/>
  <c r="F1424" i="14"/>
  <c r="E1424" i="14"/>
  <c r="D1424" i="14"/>
  <c r="ES1424" i="14" s="1"/>
  <c r="EK1423" i="14"/>
  <c r="EC1423" i="14"/>
  <c r="DU1423" i="14"/>
  <c r="DM1423" i="14"/>
  <c r="DE1423" i="14"/>
  <c r="CW1423" i="14"/>
  <c r="CO1423" i="14"/>
  <c r="CG1423" i="14"/>
  <c r="BY1423" i="14"/>
  <c r="BQ1423" i="14"/>
  <c r="BI1423" i="14"/>
  <c r="BA1423" i="14"/>
  <c r="AS1423" i="14"/>
  <c r="AK1423" i="14"/>
  <c r="AC1423" i="14"/>
  <c r="U1423" i="14"/>
  <c r="M1423" i="14"/>
  <c r="G1423" i="14"/>
  <c r="F1423" i="14"/>
  <c r="E1423" i="14"/>
  <c r="D1423" i="14"/>
  <c r="ES1423" i="14" s="1"/>
  <c r="G1422" i="14"/>
  <c r="F1422" i="14"/>
  <c r="E1422" i="14"/>
  <c r="D1422" i="14"/>
  <c r="ES1422" i="14" s="1"/>
  <c r="G1421" i="14"/>
  <c r="F1421" i="14"/>
  <c r="E1421" i="14"/>
  <c r="D1421" i="14"/>
  <c r="ES1421" i="14" s="1"/>
  <c r="F1420" i="14"/>
  <c r="EK1419" i="14"/>
  <c r="EC1419" i="14"/>
  <c r="DU1419" i="14"/>
  <c r="DM1419" i="14"/>
  <c r="DE1419" i="14"/>
  <c r="CW1419" i="14"/>
  <c r="CO1419" i="14"/>
  <c r="CG1419" i="14"/>
  <c r="BY1419" i="14"/>
  <c r="BQ1419" i="14"/>
  <c r="BI1419" i="14"/>
  <c r="BA1419" i="14"/>
  <c r="AS1419" i="14"/>
  <c r="AK1419" i="14"/>
  <c r="AC1419" i="14"/>
  <c r="U1419" i="14"/>
  <c r="M1419" i="14"/>
  <c r="G1419" i="14"/>
  <c r="F1419" i="14"/>
  <c r="E1419" i="14"/>
  <c r="D1419" i="14"/>
  <c r="ES1419" i="14" s="1"/>
  <c r="F1418" i="14"/>
  <c r="EK1417" i="14"/>
  <c r="EC1417" i="14"/>
  <c r="DU1417" i="14"/>
  <c r="DM1417" i="14"/>
  <c r="DE1417" i="14"/>
  <c r="CW1417" i="14"/>
  <c r="CO1417" i="14"/>
  <c r="CG1417" i="14"/>
  <c r="BY1417" i="14"/>
  <c r="BQ1417" i="14"/>
  <c r="BI1417" i="14"/>
  <c r="BA1417" i="14"/>
  <c r="AS1417" i="14"/>
  <c r="AK1417" i="14"/>
  <c r="AC1417" i="14"/>
  <c r="U1417" i="14"/>
  <c r="M1417" i="14"/>
  <c r="G1417" i="14"/>
  <c r="F1417" i="14"/>
  <c r="E1417" i="14"/>
  <c r="D1417" i="14"/>
  <c r="ES1417" i="14" s="1"/>
  <c r="F1416" i="14"/>
  <c r="EK1415" i="14"/>
  <c r="EC1415" i="14"/>
  <c r="DU1415" i="14"/>
  <c r="DM1415" i="14"/>
  <c r="DE1415" i="14"/>
  <c r="CW1415" i="14"/>
  <c r="CO1415" i="14"/>
  <c r="CG1415" i="14"/>
  <c r="BY1415" i="14"/>
  <c r="BQ1415" i="14"/>
  <c r="BI1415" i="14"/>
  <c r="BA1415" i="14"/>
  <c r="AS1415" i="14"/>
  <c r="AK1415" i="14"/>
  <c r="AC1415" i="14"/>
  <c r="U1415" i="14"/>
  <c r="M1415" i="14"/>
  <c r="G1415" i="14"/>
  <c r="F1415" i="14"/>
  <c r="E1415" i="14"/>
  <c r="D1415" i="14"/>
  <c r="ES1415" i="14" s="1"/>
  <c r="F1414" i="14"/>
  <c r="EK1413" i="14"/>
  <c r="EC1413" i="14"/>
  <c r="DU1413" i="14"/>
  <c r="DM1413" i="14"/>
  <c r="DE1413" i="14"/>
  <c r="CW1413" i="14"/>
  <c r="CO1413" i="14"/>
  <c r="CG1413" i="14"/>
  <c r="BY1413" i="14"/>
  <c r="BQ1413" i="14"/>
  <c r="BI1413" i="14"/>
  <c r="BA1413" i="14"/>
  <c r="AS1413" i="14"/>
  <c r="AK1413" i="14"/>
  <c r="AC1413" i="14"/>
  <c r="U1413" i="14"/>
  <c r="M1413" i="14"/>
  <c r="G1413" i="14"/>
  <c r="F1413" i="14"/>
  <c r="E1413" i="14"/>
  <c r="D1413" i="14"/>
  <c r="ES1413" i="14" s="1"/>
  <c r="F1412" i="14"/>
  <c r="EK1411" i="14"/>
  <c r="EC1411" i="14"/>
  <c r="DU1411" i="14"/>
  <c r="DM1411" i="14"/>
  <c r="DE1411" i="14"/>
  <c r="CW1411" i="14"/>
  <c r="CO1411" i="14"/>
  <c r="CG1411" i="14"/>
  <c r="BY1411" i="14"/>
  <c r="BQ1411" i="14"/>
  <c r="BI1411" i="14"/>
  <c r="BA1411" i="14"/>
  <c r="AS1411" i="14"/>
  <c r="AK1411" i="14"/>
  <c r="AC1411" i="14"/>
  <c r="U1411" i="14"/>
  <c r="M1411" i="14"/>
  <c r="G1411" i="14"/>
  <c r="F1411" i="14"/>
  <c r="E1411" i="14"/>
  <c r="D1411" i="14"/>
  <c r="ES1411" i="14" s="1"/>
  <c r="F1410" i="14"/>
  <c r="EK1409" i="14"/>
  <c r="EC1409" i="14"/>
  <c r="DU1409" i="14"/>
  <c r="DM1409" i="14"/>
  <c r="DE1409" i="14"/>
  <c r="CW1409" i="14"/>
  <c r="CO1409" i="14"/>
  <c r="CG1409" i="14"/>
  <c r="BY1409" i="14"/>
  <c r="BQ1409" i="14"/>
  <c r="BI1409" i="14"/>
  <c r="BA1409" i="14"/>
  <c r="AS1409" i="14"/>
  <c r="AK1409" i="14"/>
  <c r="AC1409" i="14"/>
  <c r="U1409" i="14"/>
  <c r="M1409" i="14"/>
  <c r="G1409" i="14"/>
  <c r="F1409" i="14"/>
  <c r="E1409" i="14"/>
  <c r="D1409" i="14"/>
  <c r="ES1409" i="14" s="1"/>
  <c r="F1408" i="14"/>
  <c r="EK1407" i="14"/>
  <c r="EC1407" i="14"/>
  <c r="DU1407" i="14"/>
  <c r="DM1407" i="14"/>
  <c r="DE1407" i="14"/>
  <c r="CW1407" i="14"/>
  <c r="CO1407" i="14"/>
  <c r="CG1407" i="14"/>
  <c r="BY1407" i="14"/>
  <c r="BQ1407" i="14"/>
  <c r="BI1407" i="14"/>
  <c r="BA1407" i="14"/>
  <c r="AS1407" i="14"/>
  <c r="AK1407" i="14"/>
  <c r="AC1407" i="14"/>
  <c r="U1407" i="14"/>
  <c r="M1407" i="14"/>
  <c r="G1407" i="14"/>
  <c r="F1407" i="14"/>
  <c r="E1407" i="14"/>
  <c r="D1407" i="14"/>
  <c r="ES1407" i="14" s="1"/>
  <c r="F1406" i="14"/>
  <c r="EK1405" i="14"/>
  <c r="EC1405" i="14"/>
  <c r="DU1405" i="14"/>
  <c r="DM1405" i="14"/>
  <c r="DE1405" i="14"/>
  <c r="CW1405" i="14"/>
  <c r="CO1405" i="14"/>
  <c r="CG1405" i="14"/>
  <c r="BY1405" i="14"/>
  <c r="BQ1405" i="14"/>
  <c r="BI1405" i="14"/>
  <c r="BA1405" i="14"/>
  <c r="AS1405" i="14"/>
  <c r="AK1405" i="14"/>
  <c r="AC1405" i="14"/>
  <c r="U1405" i="14"/>
  <c r="M1405" i="14"/>
  <c r="G1405" i="14"/>
  <c r="F1405" i="14"/>
  <c r="E1405" i="14"/>
  <c r="D1405" i="14"/>
  <c r="ES1405" i="14" s="1"/>
  <c r="EK1404" i="14"/>
  <c r="EC1404" i="14"/>
  <c r="DU1404" i="14"/>
  <c r="DM1404" i="14"/>
  <c r="DE1404" i="14"/>
  <c r="CW1404" i="14"/>
  <c r="CO1404" i="14"/>
  <c r="CG1404" i="14"/>
  <c r="BY1404" i="14"/>
  <c r="BQ1404" i="14"/>
  <c r="BI1404" i="14"/>
  <c r="BA1404" i="14"/>
  <c r="AS1404" i="14"/>
  <c r="AK1404" i="14"/>
  <c r="AC1404" i="14"/>
  <c r="U1404" i="14"/>
  <c r="M1404" i="14"/>
  <c r="G1404" i="14"/>
  <c r="F1404" i="14"/>
  <c r="E1404" i="14"/>
  <c r="D1404" i="14"/>
  <c r="ES1404" i="14" s="1"/>
  <c r="EK1403" i="14"/>
  <c r="EC1403" i="14"/>
  <c r="DU1403" i="14"/>
  <c r="DM1403" i="14"/>
  <c r="DE1403" i="14"/>
  <c r="CW1403" i="14"/>
  <c r="CO1403" i="14"/>
  <c r="CG1403" i="14"/>
  <c r="BY1403" i="14"/>
  <c r="BQ1403" i="14"/>
  <c r="BI1403" i="14"/>
  <c r="BA1403" i="14"/>
  <c r="AS1403" i="14"/>
  <c r="AK1403" i="14"/>
  <c r="AC1403" i="14"/>
  <c r="U1403" i="14"/>
  <c r="M1403" i="14"/>
  <c r="G1403" i="14"/>
  <c r="F1403" i="14"/>
  <c r="E1403" i="14"/>
  <c r="D1403" i="14"/>
  <c r="ES1403" i="14" s="1"/>
  <c r="EK1402" i="14"/>
  <c r="EC1402" i="14"/>
  <c r="DU1402" i="14"/>
  <c r="DM1402" i="14"/>
  <c r="DE1402" i="14"/>
  <c r="CW1402" i="14"/>
  <c r="CO1402" i="14"/>
  <c r="CG1402" i="14"/>
  <c r="BY1402" i="14"/>
  <c r="BQ1402" i="14"/>
  <c r="BI1402" i="14"/>
  <c r="BA1402" i="14"/>
  <c r="AS1402" i="14"/>
  <c r="AK1402" i="14"/>
  <c r="AC1402" i="14"/>
  <c r="U1402" i="14"/>
  <c r="M1402" i="14"/>
  <c r="G1402" i="14"/>
  <c r="F1402" i="14"/>
  <c r="E1402" i="14"/>
  <c r="D1402" i="14"/>
  <c r="ES1402" i="14" s="1"/>
  <c r="EK1401" i="14"/>
  <c r="EC1401" i="14"/>
  <c r="DU1401" i="14"/>
  <c r="DM1401" i="14"/>
  <c r="DE1401" i="14"/>
  <c r="CW1401" i="14"/>
  <c r="CO1401" i="14"/>
  <c r="CG1401" i="14"/>
  <c r="BY1401" i="14"/>
  <c r="BQ1401" i="14"/>
  <c r="BI1401" i="14"/>
  <c r="BA1401" i="14"/>
  <c r="AS1401" i="14"/>
  <c r="AK1401" i="14"/>
  <c r="AC1401" i="14"/>
  <c r="U1401" i="14"/>
  <c r="M1401" i="14"/>
  <c r="G1401" i="14"/>
  <c r="F1401" i="14"/>
  <c r="E1401" i="14"/>
  <c r="D1401" i="14"/>
  <c r="ES1401" i="14" s="1"/>
  <c r="EK1400" i="14"/>
  <c r="EC1400" i="14"/>
  <c r="DU1400" i="14"/>
  <c r="DM1400" i="14"/>
  <c r="DE1400" i="14"/>
  <c r="CW1400" i="14"/>
  <c r="CO1400" i="14"/>
  <c r="CG1400" i="14"/>
  <c r="BY1400" i="14"/>
  <c r="BQ1400" i="14"/>
  <c r="BI1400" i="14"/>
  <c r="BA1400" i="14"/>
  <c r="AS1400" i="14"/>
  <c r="AK1400" i="14"/>
  <c r="AC1400" i="14"/>
  <c r="U1400" i="14"/>
  <c r="M1400" i="14"/>
  <c r="G1400" i="14"/>
  <c r="F1400" i="14"/>
  <c r="E1400" i="14"/>
  <c r="D1400" i="14"/>
  <c r="ES1400" i="14" s="1"/>
  <c r="EK1399" i="14"/>
  <c r="EC1399" i="14"/>
  <c r="DU1399" i="14"/>
  <c r="DM1399" i="14"/>
  <c r="DE1399" i="14"/>
  <c r="CW1399" i="14"/>
  <c r="CO1399" i="14"/>
  <c r="CG1399" i="14"/>
  <c r="BY1399" i="14"/>
  <c r="BQ1399" i="14"/>
  <c r="BI1399" i="14"/>
  <c r="BA1399" i="14"/>
  <c r="AS1399" i="14"/>
  <c r="AK1399" i="14"/>
  <c r="AC1399" i="14"/>
  <c r="U1399" i="14"/>
  <c r="M1399" i="14"/>
  <c r="G1399" i="14"/>
  <c r="F1399" i="14"/>
  <c r="E1399" i="14"/>
  <c r="D1399" i="14"/>
  <c r="ES1399" i="14" s="1"/>
  <c r="EK1398" i="14"/>
  <c r="EC1398" i="14"/>
  <c r="DU1398" i="14"/>
  <c r="DM1398" i="14"/>
  <c r="DE1398" i="14"/>
  <c r="CW1398" i="14"/>
  <c r="CO1398" i="14"/>
  <c r="CG1398" i="14"/>
  <c r="BY1398" i="14"/>
  <c r="BQ1398" i="14"/>
  <c r="BI1398" i="14"/>
  <c r="BA1398" i="14"/>
  <c r="AS1398" i="14"/>
  <c r="AK1398" i="14"/>
  <c r="AC1398" i="14"/>
  <c r="U1398" i="14"/>
  <c r="M1398" i="14"/>
  <c r="G1398" i="14"/>
  <c r="F1398" i="14"/>
  <c r="E1398" i="14"/>
  <c r="D1398" i="14"/>
  <c r="ES1398" i="14" s="1"/>
  <c r="F1397" i="14"/>
  <c r="EK1396" i="14"/>
  <c r="EC1396" i="14"/>
  <c r="DU1396" i="14"/>
  <c r="DM1396" i="14"/>
  <c r="DE1396" i="14"/>
  <c r="CW1396" i="14"/>
  <c r="CO1396" i="14"/>
  <c r="CG1396" i="14"/>
  <c r="BY1396" i="14"/>
  <c r="BQ1396" i="14"/>
  <c r="BI1396" i="14"/>
  <c r="BA1396" i="14"/>
  <c r="AS1396" i="14"/>
  <c r="AK1396" i="14"/>
  <c r="AC1396" i="14"/>
  <c r="U1396" i="14"/>
  <c r="M1396" i="14"/>
  <c r="G1396" i="14"/>
  <c r="F1396" i="14"/>
  <c r="E1396" i="14"/>
  <c r="D1396" i="14"/>
  <c r="ES1396" i="14" s="1"/>
  <c r="EK1395" i="14"/>
  <c r="EC1395" i="14"/>
  <c r="DU1395" i="14"/>
  <c r="DM1395" i="14"/>
  <c r="DE1395" i="14"/>
  <c r="CW1395" i="14"/>
  <c r="CO1395" i="14"/>
  <c r="CG1395" i="14"/>
  <c r="BY1395" i="14"/>
  <c r="BQ1395" i="14"/>
  <c r="BI1395" i="14"/>
  <c r="BA1395" i="14"/>
  <c r="AS1395" i="14"/>
  <c r="AK1395" i="14"/>
  <c r="AC1395" i="14"/>
  <c r="U1395" i="14"/>
  <c r="M1395" i="14"/>
  <c r="G1395" i="14"/>
  <c r="F1395" i="14"/>
  <c r="E1395" i="14"/>
  <c r="D1395" i="14"/>
  <c r="ES1395" i="14" s="1"/>
  <c r="EK1394" i="14"/>
  <c r="EC1394" i="14"/>
  <c r="DU1394" i="14"/>
  <c r="DM1394" i="14"/>
  <c r="DE1394" i="14"/>
  <c r="CW1394" i="14"/>
  <c r="CO1394" i="14"/>
  <c r="CG1394" i="14"/>
  <c r="BY1394" i="14"/>
  <c r="BQ1394" i="14"/>
  <c r="BI1394" i="14"/>
  <c r="BA1394" i="14"/>
  <c r="AS1394" i="14"/>
  <c r="AK1394" i="14"/>
  <c r="AC1394" i="14"/>
  <c r="U1394" i="14"/>
  <c r="M1394" i="14"/>
  <c r="G1394" i="14"/>
  <c r="F1394" i="14"/>
  <c r="E1394" i="14"/>
  <c r="D1394" i="14"/>
  <c r="ES1394" i="14" s="1"/>
  <c r="EK1393" i="14"/>
  <c r="EC1393" i="14"/>
  <c r="DU1393" i="14"/>
  <c r="DM1393" i="14"/>
  <c r="DE1393" i="14"/>
  <c r="CW1393" i="14"/>
  <c r="CO1393" i="14"/>
  <c r="CG1393" i="14"/>
  <c r="BY1393" i="14"/>
  <c r="BQ1393" i="14"/>
  <c r="BI1393" i="14"/>
  <c r="BA1393" i="14"/>
  <c r="AS1393" i="14"/>
  <c r="AK1393" i="14"/>
  <c r="AC1393" i="14"/>
  <c r="U1393" i="14"/>
  <c r="M1393" i="14"/>
  <c r="G1393" i="14"/>
  <c r="F1393" i="14"/>
  <c r="E1393" i="14"/>
  <c r="D1393" i="14"/>
  <c r="ES1393" i="14" s="1"/>
  <c r="EK1392" i="14"/>
  <c r="EC1392" i="14"/>
  <c r="DU1392" i="14"/>
  <c r="DM1392" i="14"/>
  <c r="DE1392" i="14"/>
  <c r="CW1392" i="14"/>
  <c r="CO1392" i="14"/>
  <c r="CG1392" i="14"/>
  <c r="BY1392" i="14"/>
  <c r="BQ1392" i="14"/>
  <c r="BI1392" i="14"/>
  <c r="BA1392" i="14"/>
  <c r="AS1392" i="14"/>
  <c r="AK1392" i="14"/>
  <c r="AC1392" i="14"/>
  <c r="U1392" i="14"/>
  <c r="M1392" i="14"/>
  <c r="G1392" i="14"/>
  <c r="F1392" i="14"/>
  <c r="E1392" i="14"/>
  <c r="D1392" i="14"/>
  <c r="ES1392" i="14" s="1"/>
  <c r="EK1391" i="14"/>
  <c r="EC1391" i="14"/>
  <c r="DU1391" i="14"/>
  <c r="DM1391" i="14"/>
  <c r="DE1391" i="14"/>
  <c r="CW1391" i="14"/>
  <c r="CO1391" i="14"/>
  <c r="CG1391" i="14"/>
  <c r="BY1391" i="14"/>
  <c r="BQ1391" i="14"/>
  <c r="BI1391" i="14"/>
  <c r="BA1391" i="14"/>
  <c r="AS1391" i="14"/>
  <c r="AK1391" i="14"/>
  <c r="AC1391" i="14"/>
  <c r="U1391" i="14"/>
  <c r="M1391" i="14"/>
  <c r="G1391" i="14"/>
  <c r="F1391" i="14"/>
  <c r="E1391" i="14"/>
  <c r="D1391" i="14"/>
  <c r="ES1391" i="14" s="1"/>
  <c r="EK1390" i="14"/>
  <c r="EC1390" i="14"/>
  <c r="DU1390" i="14"/>
  <c r="DM1390" i="14"/>
  <c r="DE1390" i="14"/>
  <c r="CW1390" i="14"/>
  <c r="CO1390" i="14"/>
  <c r="CG1390" i="14"/>
  <c r="BY1390" i="14"/>
  <c r="BQ1390" i="14"/>
  <c r="BI1390" i="14"/>
  <c r="BA1390" i="14"/>
  <c r="AS1390" i="14"/>
  <c r="AK1390" i="14"/>
  <c r="AC1390" i="14"/>
  <c r="U1390" i="14"/>
  <c r="M1390" i="14"/>
  <c r="G1390" i="14"/>
  <c r="F1390" i="14"/>
  <c r="E1390" i="14"/>
  <c r="D1390" i="14"/>
  <c r="ES1390" i="14" s="1"/>
  <c r="EK1389" i="14"/>
  <c r="EC1389" i="14"/>
  <c r="DU1389" i="14"/>
  <c r="DM1389" i="14"/>
  <c r="DE1389" i="14"/>
  <c r="CW1389" i="14"/>
  <c r="CO1389" i="14"/>
  <c r="CG1389" i="14"/>
  <c r="BY1389" i="14"/>
  <c r="BQ1389" i="14"/>
  <c r="BI1389" i="14"/>
  <c r="BA1389" i="14"/>
  <c r="AS1389" i="14"/>
  <c r="AK1389" i="14"/>
  <c r="AC1389" i="14"/>
  <c r="U1389" i="14"/>
  <c r="M1389" i="14"/>
  <c r="G1389" i="14"/>
  <c r="F1389" i="14"/>
  <c r="E1389" i="14"/>
  <c r="D1389" i="14"/>
  <c r="ES1389" i="14" s="1"/>
  <c r="EK1388" i="14"/>
  <c r="EC1388" i="14"/>
  <c r="DU1388" i="14"/>
  <c r="DM1388" i="14"/>
  <c r="DE1388" i="14"/>
  <c r="CW1388" i="14"/>
  <c r="CO1388" i="14"/>
  <c r="CG1388" i="14"/>
  <c r="BY1388" i="14"/>
  <c r="BQ1388" i="14"/>
  <c r="BI1388" i="14"/>
  <c r="BA1388" i="14"/>
  <c r="AS1388" i="14"/>
  <c r="AK1388" i="14"/>
  <c r="AC1388" i="14"/>
  <c r="U1388" i="14"/>
  <c r="M1388" i="14"/>
  <c r="G1388" i="14"/>
  <c r="F1388" i="14"/>
  <c r="E1388" i="14"/>
  <c r="D1388" i="14"/>
  <c r="ES1388" i="14" s="1"/>
  <c r="F1387" i="14"/>
  <c r="EK1386" i="14"/>
  <c r="EC1386" i="14"/>
  <c r="DU1386" i="14"/>
  <c r="DM1386" i="14"/>
  <c r="DE1386" i="14"/>
  <c r="CW1386" i="14"/>
  <c r="CO1386" i="14"/>
  <c r="CG1386" i="14"/>
  <c r="BY1386" i="14"/>
  <c r="BQ1386" i="14"/>
  <c r="BI1386" i="14"/>
  <c r="BA1386" i="14"/>
  <c r="AS1386" i="14"/>
  <c r="AK1386" i="14"/>
  <c r="AC1386" i="14"/>
  <c r="U1386" i="14"/>
  <c r="M1386" i="14"/>
  <c r="G1386" i="14"/>
  <c r="F1386" i="14"/>
  <c r="E1386" i="14"/>
  <c r="D1386" i="14"/>
  <c r="ES1386" i="14" s="1"/>
  <c r="EK1385" i="14"/>
  <c r="EC1385" i="14"/>
  <c r="DU1385" i="14"/>
  <c r="DM1385" i="14"/>
  <c r="DE1385" i="14"/>
  <c r="CW1385" i="14"/>
  <c r="CO1385" i="14"/>
  <c r="CG1385" i="14"/>
  <c r="BY1385" i="14"/>
  <c r="BQ1385" i="14"/>
  <c r="BI1385" i="14"/>
  <c r="BA1385" i="14"/>
  <c r="AS1385" i="14"/>
  <c r="AK1385" i="14"/>
  <c r="AC1385" i="14"/>
  <c r="U1385" i="14"/>
  <c r="M1385" i="14"/>
  <c r="G1385" i="14"/>
  <c r="F1385" i="14"/>
  <c r="E1385" i="14"/>
  <c r="D1385" i="14"/>
  <c r="ES1385" i="14" s="1"/>
  <c r="EK1384" i="14"/>
  <c r="EC1384" i="14"/>
  <c r="DU1384" i="14"/>
  <c r="DM1384" i="14"/>
  <c r="DE1384" i="14"/>
  <c r="CW1384" i="14"/>
  <c r="CO1384" i="14"/>
  <c r="CG1384" i="14"/>
  <c r="BY1384" i="14"/>
  <c r="BQ1384" i="14"/>
  <c r="BI1384" i="14"/>
  <c r="BA1384" i="14"/>
  <c r="AS1384" i="14"/>
  <c r="AK1384" i="14"/>
  <c r="AC1384" i="14"/>
  <c r="U1384" i="14"/>
  <c r="M1384" i="14"/>
  <c r="G1384" i="14"/>
  <c r="F1384" i="14"/>
  <c r="E1384" i="14"/>
  <c r="D1384" i="14"/>
  <c r="ES1384" i="14" s="1"/>
  <c r="EK1383" i="14"/>
  <c r="EC1383" i="14"/>
  <c r="DU1383" i="14"/>
  <c r="DM1383" i="14"/>
  <c r="DE1383" i="14"/>
  <c r="CW1383" i="14"/>
  <c r="CO1383" i="14"/>
  <c r="CG1383" i="14"/>
  <c r="BY1383" i="14"/>
  <c r="BQ1383" i="14"/>
  <c r="BI1383" i="14"/>
  <c r="BA1383" i="14"/>
  <c r="AS1383" i="14"/>
  <c r="AK1383" i="14"/>
  <c r="AC1383" i="14"/>
  <c r="U1383" i="14"/>
  <c r="M1383" i="14"/>
  <c r="G1383" i="14"/>
  <c r="F1383" i="14"/>
  <c r="E1383" i="14"/>
  <c r="D1383" i="14"/>
  <c r="ES1383" i="14" s="1"/>
  <c r="EK1382" i="14"/>
  <c r="EC1382" i="14"/>
  <c r="DU1382" i="14"/>
  <c r="DM1382" i="14"/>
  <c r="DE1382" i="14"/>
  <c r="CW1382" i="14"/>
  <c r="CO1382" i="14"/>
  <c r="CG1382" i="14"/>
  <c r="BY1382" i="14"/>
  <c r="BQ1382" i="14"/>
  <c r="BI1382" i="14"/>
  <c r="BA1382" i="14"/>
  <c r="AS1382" i="14"/>
  <c r="AK1382" i="14"/>
  <c r="AC1382" i="14"/>
  <c r="U1382" i="14"/>
  <c r="M1382" i="14"/>
  <c r="G1382" i="14"/>
  <c r="F1382" i="14"/>
  <c r="E1382" i="14"/>
  <c r="D1382" i="14"/>
  <c r="ES1382" i="14" s="1"/>
  <c r="EK1381" i="14"/>
  <c r="EC1381" i="14"/>
  <c r="DU1381" i="14"/>
  <c r="DM1381" i="14"/>
  <c r="DE1381" i="14"/>
  <c r="CW1381" i="14"/>
  <c r="CO1381" i="14"/>
  <c r="CG1381" i="14"/>
  <c r="BY1381" i="14"/>
  <c r="BQ1381" i="14"/>
  <c r="BI1381" i="14"/>
  <c r="BA1381" i="14"/>
  <c r="AS1381" i="14"/>
  <c r="AK1381" i="14"/>
  <c r="AC1381" i="14"/>
  <c r="U1381" i="14"/>
  <c r="M1381" i="14"/>
  <c r="G1381" i="14"/>
  <c r="F1381" i="14"/>
  <c r="E1381" i="14"/>
  <c r="D1381" i="14"/>
  <c r="ES1381" i="14" s="1"/>
  <c r="EK1380" i="14"/>
  <c r="EC1380" i="14"/>
  <c r="DU1380" i="14"/>
  <c r="DM1380" i="14"/>
  <c r="DE1380" i="14"/>
  <c r="CW1380" i="14"/>
  <c r="CO1380" i="14"/>
  <c r="CG1380" i="14"/>
  <c r="BY1380" i="14"/>
  <c r="BQ1380" i="14"/>
  <c r="BI1380" i="14"/>
  <c r="BA1380" i="14"/>
  <c r="AS1380" i="14"/>
  <c r="AK1380" i="14"/>
  <c r="AC1380" i="14"/>
  <c r="U1380" i="14"/>
  <c r="M1380" i="14"/>
  <c r="G1380" i="14"/>
  <c r="F1380" i="14"/>
  <c r="E1380" i="14"/>
  <c r="D1380" i="14"/>
  <c r="ES1380" i="14" s="1"/>
  <c r="EK1379" i="14"/>
  <c r="EC1379" i="14"/>
  <c r="DU1379" i="14"/>
  <c r="DM1379" i="14"/>
  <c r="DE1379" i="14"/>
  <c r="CW1379" i="14"/>
  <c r="CO1379" i="14"/>
  <c r="CG1379" i="14"/>
  <c r="BY1379" i="14"/>
  <c r="BQ1379" i="14"/>
  <c r="BI1379" i="14"/>
  <c r="BA1379" i="14"/>
  <c r="AS1379" i="14"/>
  <c r="AK1379" i="14"/>
  <c r="AC1379" i="14"/>
  <c r="U1379" i="14"/>
  <c r="M1379" i="14"/>
  <c r="G1379" i="14"/>
  <c r="F1379" i="14"/>
  <c r="E1379" i="14"/>
  <c r="D1379" i="14"/>
  <c r="ES1379" i="14" s="1"/>
  <c r="EK1378" i="14"/>
  <c r="EC1378" i="14"/>
  <c r="DU1378" i="14"/>
  <c r="DM1378" i="14"/>
  <c r="DE1378" i="14"/>
  <c r="CW1378" i="14"/>
  <c r="CO1378" i="14"/>
  <c r="CG1378" i="14"/>
  <c r="BY1378" i="14"/>
  <c r="BQ1378" i="14"/>
  <c r="BI1378" i="14"/>
  <c r="BA1378" i="14"/>
  <c r="AS1378" i="14"/>
  <c r="AK1378" i="14"/>
  <c r="AC1378" i="14"/>
  <c r="U1378" i="14"/>
  <c r="M1378" i="14"/>
  <c r="G1378" i="14"/>
  <c r="F1378" i="14"/>
  <c r="E1378" i="14"/>
  <c r="D1378" i="14"/>
  <c r="ES1378" i="14" s="1"/>
  <c r="EK1377" i="14"/>
  <c r="EC1377" i="14"/>
  <c r="DU1377" i="14"/>
  <c r="DM1377" i="14"/>
  <c r="DE1377" i="14"/>
  <c r="CW1377" i="14"/>
  <c r="CO1377" i="14"/>
  <c r="CG1377" i="14"/>
  <c r="BY1377" i="14"/>
  <c r="BQ1377" i="14"/>
  <c r="BI1377" i="14"/>
  <c r="BA1377" i="14"/>
  <c r="AS1377" i="14"/>
  <c r="AK1377" i="14"/>
  <c r="AC1377" i="14"/>
  <c r="U1377" i="14"/>
  <c r="M1377" i="14"/>
  <c r="G1377" i="14"/>
  <c r="F1377" i="14"/>
  <c r="E1377" i="14"/>
  <c r="D1377" i="14"/>
  <c r="ES1377" i="14" s="1"/>
  <c r="F1376" i="14"/>
  <c r="EK1375" i="14"/>
  <c r="EC1375" i="14"/>
  <c r="DU1375" i="14"/>
  <c r="DM1375" i="14"/>
  <c r="DE1375" i="14"/>
  <c r="CW1375" i="14"/>
  <c r="CO1375" i="14"/>
  <c r="CG1375" i="14"/>
  <c r="BY1375" i="14"/>
  <c r="BQ1375" i="14"/>
  <c r="BI1375" i="14"/>
  <c r="BA1375" i="14"/>
  <c r="AS1375" i="14"/>
  <c r="AK1375" i="14"/>
  <c r="AC1375" i="14"/>
  <c r="U1375" i="14"/>
  <c r="M1375" i="14"/>
  <c r="G1375" i="14"/>
  <c r="F1375" i="14"/>
  <c r="E1375" i="14"/>
  <c r="D1375" i="14"/>
  <c r="ES1375" i="14" s="1"/>
  <c r="EK1374" i="14"/>
  <c r="EC1374" i="14"/>
  <c r="DU1374" i="14"/>
  <c r="DM1374" i="14"/>
  <c r="DE1374" i="14"/>
  <c r="CW1374" i="14"/>
  <c r="CO1374" i="14"/>
  <c r="CG1374" i="14"/>
  <c r="BY1374" i="14"/>
  <c r="BQ1374" i="14"/>
  <c r="BI1374" i="14"/>
  <c r="BA1374" i="14"/>
  <c r="AS1374" i="14"/>
  <c r="AK1374" i="14"/>
  <c r="AC1374" i="14"/>
  <c r="U1374" i="14"/>
  <c r="M1374" i="14"/>
  <c r="G1374" i="14"/>
  <c r="F1374" i="14"/>
  <c r="E1374" i="14"/>
  <c r="D1374" i="14"/>
  <c r="ES1374" i="14" s="1"/>
  <c r="EK1373" i="14"/>
  <c r="EC1373" i="14"/>
  <c r="DU1373" i="14"/>
  <c r="DM1373" i="14"/>
  <c r="DE1373" i="14"/>
  <c r="CW1373" i="14"/>
  <c r="CO1373" i="14"/>
  <c r="CG1373" i="14"/>
  <c r="BY1373" i="14"/>
  <c r="BQ1373" i="14"/>
  <c r="BI1373" i="14"/>
  <c r="BA1373" i="14"/>
  <c r="AS1373" i="14"/>
  <c r="AK1373" i="14"/>
  <c r="AC1373" i="14"/>
  <c r="U1373" i="14"/>
  <c r="M1373" i="14"/>
  <c r="G1373" i="14"/>
  <c r="F1373" i="14"/>
  <c r="E1373" i="14"/>
  <c r="D1373" i="14"/>
  <c r="ES1373" i="14" s="1"/>
  <c r="F1372" i="14"/>
  <c r="EK1371" i="14"/>
  <c r="EC1371" i="14"/>
  <c r="DU1371" i="14"/>
  <c r="DM1371" i="14"/>
  <c r="DE1371" i="14"/>
  <c r="CW1371" i="14"/>
  <c r="CO1371" i="14"/>
  <c r="CG1371" i="14"/>
  <c r="BY1371" i="14"/>
  <c r="BQ1371" i="14"/>
  <c r="BI1371" i="14"/>
  <c r="BA1371" i="14"/>
  <c r="AS1371" i="14"/>
  <c r="AK1371" i="14"/>
  <c r="AC1371" i="14"/>
  <c r="U1371" i="14"/>
  <c r="M1371" i="14"/>
  <c r="G1371" i="14"/>
  <c r="F1371" i="14"/>
  <c r="E1371" i="14"/>
  <c r="D1371" i="14"/>
  <c r="ES1371" i="14" s="1"/>
  <c r="EK1370" i="14"/>
  <c r="EC1370" i="14"/>
  <c r="DU1370" i="14"/>
  <c r="DM1370" i="14"/>
  <c r="DE1370" i="14"/>
  <c r="CW1370" i="14"/>
  <c r="CO1370" i="14"/>
  <c r="CG1370" i="14"/>
  <c r="BY1370" i="14"/>
  <c r="BQ1370" i="14"/>
  <c r="BI1370" i="14"/>
  <c r="BA1370" i="14"/>
  <c r="AS1370" i="14"/>
  <c r="AK1370" i="14"/>
  <c r="AC1370" i="14"/>
  <c r="U1370" i="14"/>
  <c r="M1370" i="14"/>
  <c r="G1370" i="14"/>
  <c r="F1370" i="14"/>
  <c r="E1370" i="14"/>
  <c r="D1370" i="14"/>
  <c r="ES1370" i="14" s="1"/>
  <c r="EK1369" i="14"/>
  <c r="EC1369" i="14"/>
  <c r="DU1369" i="14"/>
  <c r="DM1369" i="14"/>
  <c r="DE1369" i="14"/>
  <c r="CW1369" i="14"/>
  <c r="CO1369" i="14"/>
  <c r="CG1369" i="14"/>
  <c r="BY1369" i="14"/>
  <c r="BQ1369" i="14"/>
  <c r="BI1369" i="14"/>
  <c r="BA1369" i="14"/>
  <c r="AS1369" i="14"/>
  <c r="AK1369" i="14"/>
  <c r="AC1369" i="14"/>
  <c r="U1369" i="14"/>
  <c r="M1369" i="14"/>
  <c r="G1369" i="14"/>
  <c r="F1369" i="14"/>
  <c r="E1369" i="14"/>
  <c r="D1369" i="14"/>
  <c r="ES1369" i="14" s="1"/>
  <c r="EK1368" i="14"/>
  <c r="EC1368" i="14"/>
  <c r="DU1368" i="14"/>
  <c r="DM1368" i="14"/>
  <c r="DE1368" i="14"/>
  <c r="CW1368" i="14"/>
  <c r="CO1368" i="14"/>
  <c r="CG1368" i="14"/>
  <c r="BY1368" i="14"/>
  <c r="BQ1368" i="14"/>
  <c r="BI1368" i="14"/>
  <c r="BA1368" i="14"/>
  <c r="AS1368" i="14"/>
  <c r="AK1368" i="14"/>
  <c r="AC1368" i="14"/>
  <c r="U1368" i="14"/>
  <c r="M1368" i="14"/>
  <c r="G1368" i="14"/>
  <c r="F1368" i="14"/>
  <c r="E1368" i="14"/>
  <c r="D1368" i="14"/>
  <c r="ES1368" i="14" s="1"/>
  <c r="EK1367" i="14"/>
  <c r="EC1367" i="14"/>
  <c r="DU1367" i="14"/>
  <c r="DM1367" i="14"/>
  <c r="DE1367" i="14"/>
  <c r="CW1367" i="14"/>
  <c r="CO1367" i="14"/>
  <c r="CG1367" i="14"/>
  <c r="BY1367" i="14"/>
  <c r="BQ1367" i="14"/>
  <c r="BI1367" i="14"/>
  <c r="BA1367" i="14"/>
  <c r="AS1367" i="14"/>
  <c r="AK1367" i="14"/>
  <c r="AC1367" i="14"/>
  <c r="U1367" i="14"/>
  <c r="M1367" i="14"/>
  <c r="G1367" i="14"/>
  <c r="F1367" i="14"/>
  <c r="E1367" i="14"/>
  <c r="D1367" i="14"/>
  <c r="ES1367" i="14" s="1"/>
  <c r="EK1366" i="14"/>
  <c r="EC1366" i="14"/>
  <c r="DU1366" i="14"/>
  <c r="DM1366" i="14"/>
  <c r="DE1366" i="14"/>
  <c r="CW1366" i="14"/>
  <c r="CO1366" i="14"/>
  <c r="CG1366" i="14"/>
  <c r="BY1366" i="14"/>
  <c r="BQ1366" i="14"/>
  <c r="BI1366" i="14"/>
  <c r="BA1366" i="14"/>
  <c r="AS1366" i="14"/>
  <c r="AK1366" i="14"/>
  <c r="AC1366" i="14"/>
  <c r="U1366" i="14"/>
  <c r="M1366" i="14"/>
  <c r="G1366" i="14"/>
  <c r="F1366" i="14"/>
  <c r="E1366" i="14"/>
  <c r="D1366" i="14"/>
  <c r="ES1366" i="14" s="1"/>
  <c r="EK1365" i="14"/>
  <c r="EC1365" i="14"/>
  <c r="DU1365" i="14"/>
  <c r="DM1365" i="14"/>
  <c r="DE1365" i="14"/>
  <c r="CW1365" i="14"/>
  <c r="CO1365" i="14"/>
  <c r="CG1365" i="14"/>
  <c r="BY1365" i="14"/>
  <c r="BQ1365" i="14"/>
  <c r="BI1365" i="14"/>
  <c r="BA1365" i="14"/>
  <c r="AS1365" i="14"/>
  <c r="AK1365" i="14"/>
  <c r="AC1365" i="14"/>
  <c r="U1365" i="14"/>
  <c r="M1365" i="14"/>
  <c r="G1365" i="14"/>
  <c r="F1365" i="14"/>
  <c r="E1365" i="14"/>
  <c r="D1365" i="14"/>
  <c r="ES1365" i="14" s="1"/>
  <c r="EK1364" i="14"/>
  <c r="EC1364" i="14"/>
  <c r="DU1364" i="14"/>
  <c r="DM1364" i="14"/>
  <c r="DE1364" i="14"/>
  <c r="CW1364" i="14"/>
  <c r="CO1364" i="14"/>
  <c r="CG1364" i="14"/>
  <c r="BY1364" i="14"/>
  <c r="BQ1364" i="14"/>
  <c r="BI1364" i="14"/>
  <c r="BA1364" i="14"/>
  <c r="AS1364" i="14"/>
  <c r="AK1364" i="14"/>
  <c r="AC1364" i="14"/>
  <c r="U1364" i="14"/>
  <c r="M1364" i="14"/>
  <c r="G1364" i="14"/>
  <c r="F1364" i="14"/>
  <c r="E1364" i="14"/>
  <c r="D1364" i="14"/>
  <c r="ES1364" i="14" s="1"/>
  <c r="EK1363" i="14"/>
  <c r="EC1363" i="14"/>
  <c r="DU1363" i="14"/>
  <c r="DM1363" i="14"/>
  <c r="DE1363" i="14"/>
  <c r="CW1363" i="14"/>
  <c r="CO1363" i="14"/>
  <c r="CG1363" i="14"/>
  <c r="BY1363" i="14"/>
  <c r="BQ1363" i="14"/>
  <c r="BI1363" i="14"/>
  <c r="BA1363" i="14"/>
  <c r="AS1363" i="14"/>
  <c r="AK1363" i="14"/>
  <c r="AC1363" i="14"/>
  <c r="U1363" i="14"/>
  <c r="M1363" i="14"/>
  <c r="G1363" i="14"/>
  <c r="F1363" i="14"/>
  <c r="E1363" i="14"/>
  <c r="D1363" i="14"/>
  <c r="ES1363" i="14" s="1"/>
  <c r="EK1362" i="14"/>
  <c r="EC1362" i="14"/>
  <c r="DU1362" i="14"/>
  <c r="DM1362" i="14"/>
  <c r="DE1362" i="14"/>
  <c r="CW1362" i="14"/>
  <c r="CO1362" i="14"/>
  <c r="CG1362" i="14"/>
  <c r="BY1362" i="14"/>
  <c r="BQ1362" i="14"/>
  <c r="BI1362" i="14"/>
  <c r="BA1362" i="14"/>
  <c r="AS1362" i="14"/>
  <c r="AK1362" i="14"/>
  <c r="AC1362" i="14"/>
  <c r="U1362" i="14"/>
  <c r="M1362" i="14"/>
  <c r="G1362" i="14"/>
  <c r="F1362" i="14"/>
  <c r="E1362" i="14"/>
  <c r="D1362" i="14"/>
  <c r="ES1362" i="14" s="1"/>
  <c r="EK1361" i="14"/>
  <c r="EC1361" i="14"/>
  <c r="DU1361" i="14"/>
  <c r="DM1361" i="14"/>
  <c r="DE1361" i="14"/>
  <c r="CW1361" i="14"/>
  <c r="CO1361" i="14"/>
  <c r="CG1361" i="14"/>
  <c r="BY1361" i="14"/>
  <c r="BQ1361" i="14"/>
  <c r="BI1361" i="14"/>
  <c r="BA1361" i="14"/>
  <c r="AS1361" i="14"/>
  <c r="AK1361" i="14"/>
  <c r="AC1361" i="14"/>
  <c r="U1361" i="14"/>
  <c r="M1361" i="14"/>
  <c r="G1361" i="14"/>
  <c r="F1361" i="14"/>
  <c r="E1361" i="14"/>
  <c r="D1361" i="14"/>
  <c r="ES1361" i="14" s="1"/>
  <c r="EK1360" i="14"/>
  <c r="EC1360" i="14"/>
  <c r="DU1360" i="14"/>
  <c r="DM1360" i="14"/>
  <c r="DE1360" i="14"/>
  <c r="CW1360" i="14"/>
  <c r="CO1360" i="14"/>
  <c r="CG1360" i="14"/>
  <c r="BY1360" i="14"/>
  <c r="BQ1360" i="14"/>
  <c r="BI1360" i="14"/>
  <c r="BA1360" i="14"/>
  <c r="AS1360" i="14"/>
  <c r="AK1360" i="14"/>
  <c r="AC1360" i="14"/>
  <c r="U1360" i="14"/>
  <c r="M1360" i="14"/>
  <c r="G1360" i="14"/>
  <c r="F1360" i="14"/>
  <c r="E1360" i="14"/>
  <c r="D1360" i="14"/>
  <c r="ES1360" i="14" s="1"/>
  <c r="F1359" i="14"/>
  <c r="F1358" i="14"/>
  <c r="G1357" i="14"/>
  <c r="F1357" i="14"/>
  <c r="E1357" i="14"/>
  <c r="D1357" i="14"/>
  <c r="ES1357" i="14" s="1"/>
  <c r="EK1356" i="14"/>
  <c r="EC1356" i="14"/>
  <c r="DU1356" i="14"/>
  <c r="DM1356" i="14"/>
  <c r="DE1356" i="14"/>
  <c r="CW1356" i="14"/>
  <c r="CO1356" i="14"/>
  <c r="CG1356" i="14"/>
  <c r="BY1356" i="14"/>
  <c r="BQ1356" i="14"/>
  <c r="BI1356" i="14"/>
  <c r="BA1356" i="14"/>
  <c r="AS1356" i="14"/>
  <c r="AK1356" i="14"/>
  <c r="AC1356" i="14"/>
  <c r="U1356" i="14"/>
  <c r="M1356" i="14"/>
  <c r="G1356" i="14"/>
  <c r="F1356" i="14"/>
  <c r="E1356" i="14"/>
  <c r="D1356" i="14"/>
  <c r="ES1356" i="14" s="1"/>
  <c r="EK1355" i="14"/>
  <c r="EC1355" i="14"/>
  <c r="DU1355" i="14"/>
  <c r="DM1355" i="14"/>
  <c r="DE1355" i="14"/>
  <c r="CW1355" i="14"/>
  <c r="CO1355" i="14"/>
  <c r="CG1355" i="14"/>
  <c r="BY1355" i="14"/>
  <c r="BQ1355" i="14"/>
  <c r="BI1355" i="14"/>
  <c r="BA1355" i="14"/>
  <c r="AS1355" i="14"/>
  <c r="AK1355" i="14"/>
  <c r="AC1355" i="14"/>
  <c r="U1355" i="14"/>
  <c r="M1355" i="14"/>
  <c r="G1355" i="14"/>
  <c r="F1355" i="14"/>
  <c r="E1355" i="14"/>
  <c r="D1355" i="14"/>
  <c r="ES1355" i="14" s="1"/>
  <c r="G1354" i="14"/>
  <c r="F1354" i="14"/>
  <c r="E1354" i="14"/>
  <c r="D1354" i="14"/>
  <c r="ES1354" i="14" s="1"/>
  <c r="G1353" i="14"/>
  <c r="F1353" i="14"/>
  <c r="E1353" i="14"/>
  <c r="D1353" i="14"/>
  <c r="ES1353" i="14" s="1"/>
  <c r="F1352" i="14"/>
  <c r="EK1351" i="14"/>
  <c r="EC1351" i="14"/>
  <c r="DU1351" i="14"/>
  <c r="DM1351" i="14"/>
  <c r="DE1351" i="14"/>
  <c r="CW1351" i="14"/>
  <c r="CO1351" i="14"/>
  <c r="CG1351" i="14"/>
  <c r="BY1351" i="14"/>
  <c r="BQ1351" i="14"/>
  <c r="BI1351" i="14"/>
  <c r="BA1351" i="14"/>
  <c r="AS1351" i="14"/>
  <c r="AK1351" i="14"/>
  <c r="AC1351" i="14"/>
  <c r="U1351" i="14"/>
  <c r="M1351" i="14"/>
  <c r="G1351" i="14"/>
  <c r="F1351" i="14"/>
  <c r="E1351" i="14"/>
  <c r="D1351" i="14"/>
  <c r="ES1351" i="14" s="1"/>
  <c r="F1350" i="14"/>
  <c r="EK1349" i="14"/>
  <c r="EC1349" i="14"/>
  <c r="DU1349" i="14"/>
  <c r="DM1349" i="14"/>
  <c r="DE1349" i="14"/>
  <c r="CW1349" i="14"/>
  <c r="CO1349" i="14"/>
  <c r="CG1349" i="14"/>
  <c r="BY1349" i="14"/>
  <c r="BQ1349" i="14"/>
  <c r="BI1349" i="14"/>
  <c r="BA1349" i="14"/>
  <c r="AS1349" i="14"/>
  <c r="AK1349" i="14"/>
  <c r="AC1349" i="14"/>
  <c r="U1349" i="14"/>
  <c r="M1349" i="14"/>
  <c r="G1349" i="14"/>
  <c r="F1349" i="14"/>
  <c r="E1349" i="14"/>
  <c r="D1349" i="14"/>
  <c r="ES1349" i="14" s="1"/>
  <c r="F1348" i="14"/>
  <c r="EK1347" i="14"/>
  <c r="EC1347" i="14"/>
  <c r="DU1347" i="14"/>
  <c r="DM1347" i="14"/>
  <c r="DE1347" i="14"/>
  <c r="CW1347" i="14"/>
  <c r="CO1347" i="14"/>
  <c r="CG1347" i="14"/>
  <c r="BY1347" i="14"/>
  <c r="BQ1347" i="14"/>
  <c r="BI1347" i="14"/>
  <c r="BA1347" i="14"/>
  <c r="AS1347" i="14"/>
  <c r="AK1347" i="14"/>
  <c r="AC1347" i="14"/>
  <c r="U1347" i="14"/>
  <c r="M1347" i="14"/>
  <c r="G1347" i="14"/>
  <c r="F1347" i="14"/>
  <c r="E1347" i="14"/>
  <c r="D1347" i="14"/>
  <c r="ES1347" i="14" s="1"/>
  <c r="F1346" i="14"/>
  <c r="EK1345" i="14"/>
  <c r="EC1345" i="14"/>
  <c r="DU1345" i="14"/>
  <c r="DM1345" i="14"/>
  <c r="DE1345" i="14"/>
  <c r="CW1345" i="14"/>
  <c r="CO1345" i="14"/>
  <c r="CG1345" i="14"/>
  <c r="BY1345" i="14"/>
  <c r="BQ1345" i="14"/>
  <c r="BI1345" i="14"/>
  <c r="BA1345" i="14"/>
  <c r="AS1345" i="14"/>
  <c r="AK1345" i="14"/>
  <c r="AC1345" i="14"/>
  <c r="U1345" i="14"/>
  <c r="M1345" i="14"/>
  <c r="G1345" i="14"/>
  <c r="F1345" i="14"/>
  <c r="E1345" i="14"/>
  <c r="D1345" i="14"/>
  <c r="ES1345" i="14" s="1"/>
  <c r="F1344" i="14"/>
  <c r="EK1343" i="14"/>
  <c r="EC1343" i="14"/>
  <c r="DU1343" i="14"/>
  <c r="DM1343" i="14"/>
  <c r="DE1343" i="14"/>
  <c r="CW1343" i="14"/>
  <c r="CO1343" i="14"/>
  <c r="CG1343" i="14"/>
  <c r="BY1343" i="14"/>
  <c r="BQ1343" i="14"/>
  <c r="BI1343" i="14"/>
  <c r="BA1343" i="14"/>
  <c r="AS1343" i="14"/>
  <c r="AK1343" i="14"/>
  <c r="AC1343" i="14"/>
  <c r="U1343" i="14"/>
  <c r="M1343" i="14"/>
  <c r="G1343" i="14"/>
  <c r="F1343" i="14"/>
  <c r="E1343" i="14"/>
  <c r="D1343" i="14"/>
  <c r="ES1343" i="14" s="1"/>
  <c r="F1342" i="14"/>
  <c r="EK1341" i="14"/>
  <c r="EC1341" i="14"/>
  <c r="DU1341" i="14"/>
  <c r="DM1341" i="14"/>
  <c r="DE1341" i="14"/>
  <c r="CW1341" i="14"/>
  <c r="CO1341" i="14"/>
  <c r="CG1341" i="14"/>
  <c r="BY1341" i="14"/>
  <c r="BQ1341" i="14"/>
  <c r="BI1341" i="14"/>
  <c r="BA1341" i="14"/>
  <c r="AS1341" i="14"/>
  <c r="AK1341" i="14"/>
  <c r="AC1341" i="14"/>
  <c r="U1341" i="14"/>
  <c r="M1341" i="14"/>
  <c r="G1341" i="14"/>
  <c r="F1341" i="14"/>
  <c r="E1341" i="14"/>
  <c r="D1341" i="14"/>
  <c r="ES1341" i="14" s="1"/>
  <c r="F1340" i="14"/>
  <c r="EK1339" i="14"/>
  <c r="EC1339" i="14"/>
  <c r="DU1339" i="14"/>
  <c r="DM1339" i="14"/>
  <c r="DE1339" i="14"/>
  <c r="CW1339" i="14"/>
  <c r="CO1339" i="14"/>
  <c r="CG1339" i="14"/>
  <c r="BY1339" i="14"/>
  <c r="BQ1339" i="14"/>
  <c r="BI1339" i="14"/>
  <c r="BA1339" i="14"/>
  <c r="AS1339" i="14"/>
  <c r="AK1339" i="14"/>
  <c r="AC1339" i="14"/>
  <c r="U1339" i="14"/>
  <c r="M1339" i="14"/>
  <c r="G1339" i="14"/>
  <c r="F1339" i="14"/>
  <c r="E1339" i="14"/>
  <c r="D1339" i="14"/>
  <c r="ES1339" i="14" s="1"/>
  <c r="F1338" i="14"/>
  <c r="EK1337" i="14"/>
  <c r="EC1337" i="14"/>
  <c r="DU1337" i="14"/>
  <c r="DM1337" i="14"/>
  <c r="DE1337" i="14"/>
  <c r="CW1337" i="14"/>
  <c r="CO1337" i="14"/>
  <c r="CG1337" i="14"/>
  <c r="BY1337" i="14"/>
  <c r="BQ1337" i="14"/>
  <c r="BI1337" i="14"/>
  <c r="BA1337" i="14"/>
  <c r="AS1337" i="14"/>
  <c r="AK1337" i="14"/>
  <c r="AC1337" i="14"/>
  <c r="U1337" i="14"/>
  <c r="M1337" i="14"/>
  <c r="G1337" i="14"/>
  <c r="F1337" i="14"/>
  <c r="E1337" i="14"/>
  <c r="D1337" i="14"/>
  <c r="ES1337" i="14" s="1"/>
  <c r="EK1336" i="14"/>
  <c r="EC1336" i="14"/>
  <c r="DU1336" i="14"/>
  <c r="DM1336" i="14"/>
  <c r="DE1336" i="14"/>
  <c r="CW1336" i="14"/>
  <c r="CO1336" i="14"/>
  <c r="CG1336" i="14"/>
  <c r="BY1336" i="14"/>
  <c r="BQ1336" i="14"/>
  <c r="BI1336" i="14"/>
  <c r="BA1336" i="14"/>
  <c r="AS1336" i="14"/>
  <c r="AK1336" i="14"/>
  <c r="AC1336" i="14"/>
  <c r="U1336" i="14"/>
  <c r="M1336" i="14"/>
  <c r="G1336" i="14"/>
  <c r="F1336" i="14"/>
  <c r="E1336" i="14"/>
  <c r="D1336" i="14"/>
  <c r="ES1336" i="14" s="1"/>
  <c r="EK1335" i="14"/>
  <c r="EC1335" i="14"/>
  <c r="DU1335" i="14"/>
  <c r="DM1335" i="14"/>
  <c r="DE1335" i="14"/>
  <c r="CW1335" i="14"/>
  <c r="CO1335" i="14"/>
  <c r="CG1335" i="14"/>
  <c r="BY1335" i="14"/>
  <c r="BQ1335" i="14"/>
  <c r="BI1335" i="14"/>
  <c r="BA1335" i="14"/>
  <c r="AS1335" i="14"/>
  <c r="AK1335" i="14"/>
  <c r="AC1335" i="14"/>
  <c r="U1335" i="14"/>
  <c r="M1335" i="14"/>
  <c r="G1335" i="14"/>
  <c r="F1335" i="14"/>
  <c r="E1335" i="14"/>
  <c r="D1335" i="14"/>
  <c r="ES1335" i="14" s="1"/>
  <c r="EK1334" i="14"/>
  <c r="EC1334" i="14"/>
  <c r="DU1334" i="14"/>
  <c r="DM1334" i="14"/>
  <c r="DE1334" i="14"/>
  <c r="CW1334" i="14"/>
  <c r="CO1334" i="14"/>
  <c r="CG1334" i="14"/>
  <c r="BY1334" i="14"/>
  <c r="BQ1334" i="14"/>
  <c r="BI1334" i="14"/>
  <c r="BA1334" i="14"/>
  <c r="AS1334" i="14"/>
  <c r="AK1334" i="14"/>
  <c r="AC1334" i="14"/>
  <c r="U1334" i="14"/>
  <c r="M1334" i="14"/>
  <c r="G1334" i="14"/>
  <c r="F1334" i="14"/>
  <c r="E1334" i="14"/>
  <c r="D1334" i="14"/>
  <c r="ES1334" i="14" s="1"/>
  <c r="EK1333" i="14"/>
  <c r="EC1333" i="14"/>
  <c r="DU1333" i="14"/>
  <c r="DM1333" i="14"/>
  <c r="DE1333" i="14"/>
  <c r="CW1333" i="14"/>
  <c r="CO1333" i="14"/>
  <c r="CG1333" i="14"/>
  <c r="BY1333" i="14"/>
  <c r="BQ1333" i="14"/>
  <c r="BI1333" i="14"/>
  <c r="BA1333" i="14"/>
  <c r="AS1333" i="14"/>
  <c r="AK1333" i="14"/>
  <c r="AC1333" i="14"/>
  <c r="U1333" i="14"/>
  <c r="M1333" i="14"/>
  <c r="G1333" i="14"/>
  <c r="F1333" i="14"/>
  <c r="E1333" i="14"/>
  <c r="D1333" i="14"/>
  <c r="ES1333" i="14" s="1"/>
  <c r="EK1332" i="14"/>
  <c r="EC1332" i="14"/>
  <c r="DU1332" i="14"/>
  <c r="DM1332" i="14"/>
  <c r="DE1332" i="14"/>
  <c r="CW1332" i="14"/>
  <c r="CO1332" i="14"/>
  <c r="CG1332" i="14"/>
  <c r="BY1332" i="14"/>
  <c r="BQ1332" i="14"/>
  <c r="BI1332" i="14"/>
  <c r="BA1332" i="14"/>
  <c r="AS1332" i="14"/>
  <c r="AK1332" i="14"/>
  <c r="AC1332" i="14"/>
  <c r="U1332" i="14"/>
  <c r="M1332" i="14"/>
  <c r="G1332" i="14"/>
  <c r="F1332" i="14"/>
  <c r="E1332" i="14"/>
  <c r="D1332" i="14"/>
  <c r="ES1332" i="14" s="1"/>
  <c r="EK1331" i="14"/>
  <c r="EC1331" i="14"/>
  <c r="DU1331" i="14"/>
  <c r="DM1331" i="14"/>
  <c r="DE1331" i="14"/>
  <c r="CW1331" i="14"/>
  <c r="CO1331" i="14"/>
  <c r="CG1331" i="14"/>
  <c r="BY1331" i="14"/>
  <c r="BQ1331" i="14"/>
  <c r="BI1331" i="14"/>
  <c r="BA1331" i="14"/>
  <c r="AS1331" i="14"/>
  <c r="AK1331" i="14"/>
  <c r="AC1331" i="14"/>
  <c r="U1331" i="14"/>
  <c r="M1331" i="14"/>
  <c r="G1331" i="14"/>
  <c r="F1331" i="14"/>
  <c r="E1331" i="14"/>
  <c r="D1331" i="14"/>
  <c r="ES1331" i="14" s="1"/>
  <c r="EK1330" i="14"/>
  <c r="EC1330" i="14"/>
  <c r="DU1330" i="14"/>
  <c r="DM1330" i="14"/>
  <c r="DE1330" i="14"/>
  <c r="CW1330" i="14"/>
  <c r="CO1330" i="14"/>
  <c r="CG1330" i="14"/>
  <c r="BY1330" i="14"/>
  <c r="BQ1330" i="14"/>
  <c r="BI1330" i="14"/>
  <c r="BA1330" i="14"/>
  <c r="AS1330" i="14"/>
  <c r="AK1330" i="14"/>
  <c r="AC1330" i="14"/>
  <c r="U1330" i="14"/>
  <c r="M1330" i="14"/>
  <c r="G1330" i="14"/>
  <c r="F1330" i="14"/>
  <c r="E1330" i="14"/>
  <c r="D1330" i="14"/>
  <c r="ES1330" i="14" s="1"/>
  <c r="F1329" i="14"/>
  <c r="EK1328" i="14"/>
  <c r="EC1328" i="14"/>
  <c r="DU1328" i="14"/>
  <c r="DM1328" i="14"/>
  <c r="DE1328" i="14"/>
  <c r="CW1328" i="14"/>
  <c r="CO1328" i="14"/>
  <c r="CG1328" i="14"/>
  <c r="BY1328" i="14"/>
  <c r="BQ1328" i="14"/>
  <c r="BI1328" i="14"/>
  <c r="BA1328" i="14"/>
  <c r="AS1328" i="14"/>
  <c r="AK1328" i="14"/>
  <c r="AC1328" i="14"/>
  <c r="U1328" i="14"/>
  <c r="M1328" i="14"/>
  <c r="G1328" i="14"/>
  <c r="F1328" i="14"/>
  <c r="E1328" i="14"/>
  <c r="D1328" i="14"/>
  <c r="ES1328" i="14" s="1"/>
  <c r="EK1327" i="14"/>
  <c r="EC1327" i="14"/>
  <c r="DU1327" i="14"/>
  <c r="DM1327" i="14"/>
  <c r="DE1327" i="14"/>
  <c r="CW1327" i="14"/>
  <c r="CO1327" i="14"/>
  <c r="CG1327" i="14"/>
  <c r="BY1327" i="14"/>
  <c r="BQ1327" i="14"/>
  <c r="BI1327" i="14"/>
  <c r="BA1327" i="14"/>
  <c r="AS1327" i="14"/>
  <c r="AK1327" i="14"/>
  <c r="AC1327" i="14"/>
  <c r="U1327" i="14"/>
  <c r="M1327" i="14"/>
  <c r="G1327" i="14"/>
  <c r="F1327" i="14"/>
  <c r="E1327" i="14"/>
  <c r="D1327" i="14"/>
  <c r="ES1327" i="14" s="1"/>
  <c r="EK1326" i="14"/>
  <c r="EC1326" i="14"/>
  <c r="DU1326" i="14"/>
  <c r="DM1326" i="14"/>
  <c r="DE1326" i="14"/>
  <c r="CW1326" i="14"/>
  <c r="CO1326" i="14"/>
  <c r="CG1326" i="14"/>
  <c r="BY1326" i="14"/>
  <c r="BQ1326" i="14"/>
  <c r="BI1326" i="14"/>
  <c r="BA1326" i="14"/>
  <c r="AS1326" i="14"/>
  <c r="AK1326" i="14"/>
  <c r="AC1326" i="14"/>
  <c r="U1326" i="14"/>
  <c r="M1326" i="14"/>
  <c r="G1326" i="14"/>
  <c r="F1326" i="14"/>
  <c r="E1326" i="14"/>
  <c r="D1326" i="14"/>
  <c r="ES1326" i="14" s="1"/>
  <c r="EK1325" i="14"/>
  <c r="EC1325" i="14"/>
  <c r="DU1325" i="14"/>
  <c r="DM1325" i="14"/>
  <c r="DE1325" i="14"/>
  <c r="CW1325" i="14"/>
  <c r="CO1325" i="14"/>
  <c r="CG1325" i="14"/>
  <c r="BY1325" i="14"/>
  <c r="BQ1325" i="14"/>
  <c r="BI1325" i="14"/>
  <c r="BA1325" i="14"/>
  <c r="AS1325" i="14"/>
  <c r="AK1325" i="14"/>
  <c r="AC1325" i="14"/>
  <c r="U1325" i="14"/>
  <c r="M1325" i="14"/>
  <c r="G1325" i="14"/>
  <c r="F1325" i="14"/>
  <c r="E1325" i="14"/>
  <c r="D1325" i="14"/>
  <c r="ES1325" i="14" s="1"/>
  <c r="EK1324" i="14"/>
  <c r="EC1324" i="14"/>
  <c r="DU1324" i="14"/>
  <c r="DM1324" i="14"/>
  <c r="DE1324" i="14"/>
  <c r="CW1324" i="14"/>
  <c r="CO1324" i="14"/>
  <c r="CG1324" i="14"/>
  <c r="BY1324" i="14"/>
  <c r="BQ1324" i="14"/>
  <c r="BI1324" i="14"/>
  <c r="BA1324" i="14"/>
  <c r="AS1324" i="14"/>
  <c r="AK1324" i="14"/>
  <c r="AC1324" i="14"/>
  <c r="U1324" i="14"/>
  <c r="M1324" i="14"/>
  <c r="G1324" i="14"/>
  <c r="F1324" i="14"/>
  <c r="E1324" i="14"/>
  <c r="D1324" i="14"/>
  <c r="ES1324" i="14" s="1"/>
  <c r="EK1323" i="14"/>
  <c r="EC1323" i="14"/>
  <c r="DU1323" i="14"/>
  <c r="DM1323" i="14"/>
  <c r="DE1323" i="14"/>
  <c r="CW1323" i="14"/>
  <c r="CO1323" i="14"/>
  <c r="CG1323" i="14"/>
  <c r="BY1323" i="14"/>
  <c r="BQ1323" i="14"/>
  <c r="BI1323" i="14"/>
  <c r="BA1323" i="14"/>
  <c r="AS1323" i="14"/>
  <c r="AK1323" i="14"/>
  <c r="AC1323" i="14"/>
  <c r="U1323" i="14"/>
  <c r="M1323" i="14"/>
  <c r="G1323" i="14"/>
  <c r="F1323" i="14"/>
  <c r="E1323" i="14"/>
  <c r="D1323" i="14"/>
  <c r="ES1323" i="14" s="1"/>
  <c r="EK1322" i="14"/>
  <c r="EC1322" i="14"/>
  <c r="DU1322" i="14"/>
  <c r="DM1322" i="14"/>
  <c r="DE1322" i="14"/>
  <c r="CW1322" i="14"/>
  <c r="CO1322" i="14"/>
  <c r="CG1322" i="14"/>
  <c r="BY1322" i="14"/>
  <c r="BQ1322" i="14"/>
  <c r="BI1322" i="14"/>
  <c r="BA1322" i="14"/>
  <c r="AS1322" i="14"/>
  <c r="AK1322" i="14"/>
  <c r="AC1322" i="14"/>
  <c r="U1322" i="14"/>
  <c r="M1322" i="14"/>
  <c r="G1322" i="14"/>
  <c r="F1322" i="14"/>
  <c r="E1322" i="14"/>
  <c r="D1322" i="14"/>
  <c r="ES1322" i="14" s="1"/>
  <c r="EK1321" i="14"/>
  <c r="EC1321" i="14"/>
  <c r="DU1321" i="14"/>
  <c r="DM1321" i="14"/>
  <c r="DE1321" i="14"/>
  <c r="CW1321" i="14"/>
  <c r="CO1321" i="14"/>
  <c r="CG1321" i="14"/>
  <c r="BY1321" i="14"/>
  <c r="BQ1321" i="14"/>
  <c r="BI1321" i="14"/>
  <c r="BA1321" i="14"/>
  <c r="AS1321" i="14"/>
  <c r="AK1321" i="14"/>
  <c r="AC1321" i="14"/>
  <c r="U1321" i="14"/>
  <c r="M1321" i="14"/>
  <c r="G1321" i="14"/>
  <c r="F1321" i="14"/>
  <c r="E1321" i="14"/>
  <c r="D1321" i="14"/>
  <c r="ES1321" i="14" s="1"/>
  <c r="EK1320" i="14"/>
  <c r="EC1320" i="14"/>
  <c r="DU1320" i="14"/>
  <c r="DM1320" i="14"/>
  <c r="DE1320" i="14"/>
  <c r="CW1320" i="14"/>
  <c r="CO1320" i="14"/>
  <c r="CG1320" i="14"/>
  <c r="BY1320" i="14"/>
  <c r="BQ1320" i="14"/>
  <c r="BI1320" i="14"/>
  <c r="BA1320" i="14"/>
  <c r="AS1320" i="14"/>
  <c r="AK1320" i="14"/>
  <c r="AC1320" i="14"/>
  <c r="U1320" i="14"/>
  <c r="M1320" i="14"/>
  <c r="G1320" i="14"/>
  <c r="F1320" i="14"/>
  <c r="E1320" i="14"/>
  <c r="D1320" i="14"/>
  <c r="ES1320" i="14" s="1"/>
  <c r="F1319" i="14"/>
  <c r="EK1318" i="14"/>
  <c r="EC1318" i="14"/>
  <c r="DU1318" i="14"/>
  <c r="DM1318" i="14"/>
  <c r="DE1318" i="14"/>
  <c r="CW1318" i="14"/>
  <c r="CO1318" i="14"/>
  <c r="CG1318" i="14"/>
  <c r="BY1318" i="14"/>
  <c r="BQ1318" i="14"/>
  <c r="BI1318" i="14"/>
  <c r="BA1318" i="14"/>
  <c r="AS1318" i="14"/>
  <c r="AK1318" i="14"/>
  <c r="AC1318" i="14"/>
  <c r="U1318" i="14"/>
  <c r="M1318" i="14"/>
  <c r="G1318" i="14"/>
  <c r="F1318" i="14"/>
  <c r="E1318" i="14"/>
  <c r="D1318" i="14"/>
  <c r="ES1318" i="14" s="1"/>
  <c r="EK1317" i="14"/>
  <c r="EC1317" i="14"/>
  <c r="DU1317" i="14"/>
  <c r="DM1317" i="14"/>
  <c r="DE1317" i="14"/>
  <c r="CW1317" i="14"/>
  <c r="CO1317" i="14"/>
  <c r="CG1317" i="14"/>
  <c r="BY1317" i="14"/>
  <c r="BQ1317" i="14"/>
  <c r="BI1317" i="14"/>
  <c r="BA1317" i="14"/>
  <c r="AS1317" i="14"/>
  <c r="AK1317" i="14"/>
  <c r="AC1317" i="14"/>
  <c r="U1317" i="14"/>
  <c r="M1317" i="14"/>
  <c r="G1317" i="14"/>
  <c r="F1317" i="14"/>
  <c r="E1317" i="14"/>
  <c r="D1317" i="14"/>
  <c r="ES1317" i="14" s="1"/>
  <c r="EK1316" i="14"/>
  <c r="EC1316" i="14"/>
  <c r="DU1316" i="14"/>
  <c r="DM1316" i="14"/>
  <c r="DE1316" i="14"/>
  <c r="CW1316" i="14"/>
  <c r="CO1316" i="14"/>
  <c r="CG1316" i="14"/>
  <c r="BY1316" i="14"/>
  <c r="BQ1316" i="14"/>
  <c r="BI1316" i="14"/>
  <c r="BA1316" i="14"/>
  <c r="AS1316" i="14"/>
  <c r="AK1316" i="14"/>
  <c r="AC1316" i="14"/>
  <c r="U1316" i="14"/>
  <c r="M1316" i="14"/>
  <c r="G1316" i="14"/>
  <c r="F1316" i="14"/>
  <c r="E1316" i="14"/>
  <c r="D1316" i="14"/>
  <c r="ES1316" i="14" s="1"/>
  <c r="EK1315" i="14"/>
  <c r="EC1315" i="14"/>
  <c r="DU1315" i="14"/>
  <c r="DM1315" i="14"/>
  <c r="DE1315" i="14"/>
  <c r="CW1315" i="14"/>
  <c r="CO1315" i="14"/>
  <c r="CG1315" i="14"/>
  <c r="BY1315" i="14"/>
  <c r="BQ1315" i="14"/>
  <c r="BI1315" i="14"/>
  <c r="BA1315" i="14"/>
  <c r="AS1315" i="14"/>
  <c r="AK1315" i="14"/>
  <c r="AC1315" i="14"/>
  <c r="U1315" i="14"/>
  <c r="M1315" i="14"/>
  <c r="G1315" i="14"/>
  <c r="F1315" i="14"/>
  <c r="E1315" i="14"/>
  <c r="D1315" i="14"/>
  <c r="ES1315" i="14" s="1"/>
  <c r="EK1314" i="14"/>
  <c r="EC1314" i="14"/>
  <c r="DU1314" i="14"/>
  <c r="DM1314" i="14"/>
  <c r="DE1314" i="14"/>
  <c r="CW1314" i="14"/>
  <c r="CO1314" i="14"/>
  <c r="CG1314" i="14"/>
  <c r="BY1314" i="14"/>
  <c r="BQ1314" i="14"/>
  <c r="BI1314" i="14"/>
  <c r="BA1314" i="14"/>
  <c r="AS1314" i="14"/>
  <c r="AK1314" i="14"/>
  <c r="AC1314" i="14"/>
  <c r="U1314" i="14"/>
  <c r="M1314" i="14"/>
  <c r="G1314" i="14"/>
  <c r="F1314" i="14"/>
  <c r="E1314" i="14"/>
  <c r="D1314" i="14"/>
  <c r="ES1314" i="14" s="1"/>
  <c r="EK1313" i="14"/>
  <c r="EC1313" i="14"/>
  <c r="DU1313" i="14"/>
  <c r="DM1313" i="14"/>
  <c r="DE1313" i="14"/>
  <c r="CW1313" i="14"/>
  <c r="CO1313" i="14"/>
  <c r="CG1313" i="14"/>
  <c r="BY1313" i="14"/>
  <c r="BQ1313" i="14"/>
  <c r="BI1313" i="14"/>
  <c r="BA1313" i="14"/>
  <c r="AS1313" i="14"/>
  <c r="AK1313" i="14"/>
  <c r="AC1313" i="14"/>
  <c r="U1313" i="14"/>
  <c r="M1313" i="14"/>
  <c r="G1313" i="14"/>
  <c r="F1313" i="14"/>
  <c r="E1313" i="14"/>
  <c r="D1313" i="14"/>
  <c r="ES1313" i="14" s="1"/>
  <c r="EK1312" i="14"/>
  <c r="EC1312" i="14"/>
  <c r="DU1312" i="14"/>
  <c r="DM1312" i="14"/>
  <c r="DE1312" i="14"/>
  <c r="CW1312" i="14"/>
  <c r="CO1312" i="14"/>
  <c r="CG1312" i="14"/>
  <c r="BY1312" i="14"/>
  <c r="BQ1312" i="14"/>
  <c r="BI1312" i="14"/>
  <c r="BA1312" i="14"/>
  <c r="AS1312" i="14"/>
  <c r="AK1312" i="14"/>
  <c r="AC1312" i="14"/>
  <c r="U1312" i="14"/>
  <c r="M1312" i="14"/>
  <c r="G1312" i="14"/>
  <c r="F1312" i="14"/>
  <c r="E1312" i="14"/>
  <c r="D1312" i="14"/>
  <c r="ES1312" i="14" s="1"/>
  <c r="EK1311" i="14"/>
  <c r="EC1311" i="14"/>
  <c r="DU1311" i="14"/>
  <c r="DM1311" i="14"/>
  <c r="DE1311" i="14"/>
  <c r="CW1311" i="14"/>
  <c r="CO1311" i="14"/>
  <c r="CG1311" i="14"/>
  <c r="BY1311" i="14"/>
  <c r="BQ1311" i="14"/>
  <c r="BI1311" i="14"/>
  <c r="BA1311" i="14"/>
  <c r="AS1311" i="14"/>
  <c r="AK1311" i="14"/>
  <c r="AC1311" i="14"/>
  <c r="U1311" i="14"/>
  <c r="M1311" i="14"/>
  <c r="G1311" i="14"/>
  <c r="F1311" i="14"/>
  <c r="E1311" i="14"/>
  <c r="D1311" i="14"/>
  <c r="ES1311" i="14" s="1"/>
  <c r="EK1310" i="14"/>
  <c r="EC1310" i="14"/>
  <c r="DU1310" i="14"/>
  <c r="DM1310" i="14"/>
  <c r="DE1310" i="14"/>
  <c r="CW1310" i="14"/>
  <c r="CO1310" i="14"/>
  <c r="CG1310" i="14"/>
  <c r="BY1310" i="14"/>
  <c r="BQ1310" i="14"/>
  <c r="BI1310" i="14"/>
  <c r="BA1310" i="14"/>
  <c r="AS1310" i="14"/>
  <c r="AK1310" i="14"/>
  <c r="AC1310" i="14"/>
  <c r="U1310" i="14"/>
  <c r="M1310" i="14"/>
  <c r="G1310" i="14"/>
  <c r="F1310" i="14"/>
  <c r="E1310" i="14"/>
  <c r="D1310" i="14"/>
  <c r="ES1310" i="14" s="1"/>
  <c r="EK1309" i="14"/>
  <c r="EC1309" i="14"/>
  <c r="DU1309" i="14"/>
  <c r="DM1309" i="14"/>
  <c r="DE1309" i="14"/>
  <c r="CW1309" i="14"/>
  <c r="CO1309" i="14"/>
  <c r="CG1309" i="14"/>
  <c r="BY1309" i="14"/>
  <c r="BQ1309" i="14"/>
  <c r="BI1309" i="14"/>
  <c r="BA1309" i="14"/>
  <c r="AS1309" i="14"/>
  <c r="AK1309" i="14"/>
  <c r="AC1309" i="14"/>
  <c r="U1309" i="14"/>
  <c r="M1309" i="14"/>
  <c r="G1309" i="14"/>
  <c r="F1309" i="14"/>
  <c r="E1309" i="14"/>
  <c r="D1309" i="14"/>
  <c r="ES1309" i="14" s="1"/>
  <c r="F1308" i="14"/>
  <c r="EK1307" i="14"/>
  <c r="EC1307" i="14"/>
  <c r="DU1307" i="14"/>
  <c r="DM1307" i="14"/>
  <c r="DE1307" i="14"/>
  <c r="CW1307" i="14"/>
  <c r="CO1307" i="14"/>
  <c r="CG1307" i="14"/>
  <c r="BY1307" i="14"/>
  <c r="BQ1307" i="14"/>
  <c r="BI1307" i="14"/>
  <c r="BA1307" i="14"/>
  <c r="AS1307" i="14"/>
  <c r="AK1307" i="14"/>
  <c r="AC1307" i="14"/>
  <c r="U1307" i="14"/>
  <c r="M1307" i="14"/>
  <c r="G1307" i="14"/>
  <c r="F1307" i="14"/>
  <c r="E1307" i="14"/>
  <c r="D1307" i="14"/>
  <c r="ES1307" i="14" s="1"/>
  <c r="EK1306" i="14"/>
  <c r="EC1306" i="14"/>
  <c r="DU1306" i="14"/>
  <c r="DM1306" i="14"/>
  <c r="DE1306" i="14"/>
  <c r="CW1306" i="14"/>
  <c r="CO1306" i="14"/>
  <c r="CG1306" i="14"/>
  <c r="BY1306" i="14"/>
  <c r="BQ1306" i="14"/>
  <c r="BI1306" i="14"/>
  <c r="BA1306" i="14"/>
  <c r="AS1306" i="14"/>
  <c r="AK1306" i="14"/>
  <c r="AC1306" i="14"/>
  <c r="U1306" i="14"/>
  <c r="M1306" i="14"/>
  <c r="G1306" i="14"/>
  <c r="F1306" i="14"/>
  <c r="E1306" i="14"/>
  <c r="D1306" i="14"/>
  <c r="ES1306" i="14" s="1"/>
  <c r="EK1305" i="14"/>
  <c r="EC1305" i="14"/>
  <c r="DU1305" i="14"/>
  <c r="DM1305" i="14"/>
  <c r="DE1305" i="14"/>
  <c r="CW1305" i="14"/>
  <c r="CO1305" i="14"/>
  <c r="CG1305" i="14"/>
  <c r="BY1305" i="14"/>
  <c r="BQ1305" i="14"/>
  <c r="BI1305" i="14"/>
  <c r="BA1305" i="14"/>
  <c r="AS1305" i="14"/>
  <c r="AK1305" i="14"/>
  <c r="AC1305" i="14"/>
  <c r="U1305" i="14"/>
  <c r="M1305" i="14"/>
  <c r="G1305" i="14"/>
  <c r="F1305" i="14"/>
  <c r="E1305" i="14"/>
  <c r="D1305" i="14"/>
  <c r="ES1305" i="14" s="1"/>
  <c r="F1304" i="14"/>
  <c r="EK1303" i="14"/>
  <c r="EC1303" i="14"/>
  <c r="DU1303" i="14"/>
  <c r="DM1303" i="14"/>
  <c r="DE1303" i="14"/>
  <c r="CW1303" i="14"/>
  <c r="CO1303" i="14"/>
  <c r="CG1303" i="14"/>
  <c r="BY1303" i="14"/>
  <c r="BQ1303" i="14"/>
  <c r="BI1303" i="14"/>
  <c r="BA1303" i="14"/>
  <c r="AS1303" i="14"/>
  <c r="AK1303" i="14"/>
  <c r="AC1303" i="14"/>
  <c r="U1303" i="14"/>
  <c r="M1303" i="14"/>
  <c r="G1303" i="14"/>
  <c r="F1303" i="14"/>
  <c r="E1303" i="14"/>
  <c r="D1303" i="14"/>
  <c r="ES1303" i="14" s="1"/>
  <c r="EK1302" i="14"/>
  <c r="EC1302" i="14"/>
  <c r="DU1302" i="14"/>
  <c r="DM1302" i="14"/>
  <c r="DE1302" i="14"/>
  <c r="CW1302" i="14"/>
  <c r="CO1302" i="14"/>
  <c r="CG1302" i="14"/>
  <c r="BY1302" i="14"/>
  <c r="BQ1302" i="14"/>
  <c r="BI1302" i="14"/>
  <c r="BA1302" i="14"/>
  <c r="AS1302" i="14"/>
  <c r="AK1302" i="14"/>
  <c r="AC1302" i="14"/>
  <c r="U1302" i="14"/>
  <c r="M1302" i="14"/>
  <c r="G1302" i="14"/>
  <c r="F1302" i="14"/>
  <c r="E1302" i="14"/>
  <c r="D1302" i="14"/>
  <c r="ES1302" i="14" s="1"/>
  <c r="EK1301" i="14"/>
  <c r="EC1301" i="14"/>
  <c r="DU1301" i="14"/>
  <c r="DM1301" i="14"/>
  <c r="DE1301" i="14"/>
  <c r="CW1301" i="14"/>
  <c r="CO1301" i="14"/>
  <c r="CG1301" i="14"/>
  <c r="BY1301" i="14"/>
  <c r="BQ1301" i="14"/>
  <c r="BI1301" i="14"/>
  <c r="BA1301" i="14"/>
  <c r="AS1301" i="14"/>
  <c r="AK1301" i="14"/>
  <c r="AC1301" i="14"/>
  <c r="U1301" i="14"/>
  <c r="M1301" i="14"/>
  <c r="G1301" i="14"/>
  <c r="F1301" i="14"/>
  <c r="E1301" i="14"/>
  <c r="D1301" i="14"/>
  <c r="ES1301" i="14" s="1"/>
  <c r="EK1300" i="14"/>
  <c r="EC1300" i="14"/>
  <c r="DU1300" i="14"/>
  <c r="DM1300" i="14"/>
  <c r="DE1300" i="14"/>
  <c r="CW1300" i="14"/>
  <c r="CO1300" i="14"/>
  <c r="CG1300" i="14"/>
  <c r="BY1300" i="14"/>
  <c r="BQ1300" i="14"/>
  <c r="BI1300" i="14"/>
  <c r="BA1300" i="14"/>
  <c r="AS1300" i="14"/>
  <c r="AK1300" i="14"/>
  <c r="AC1300" i="14"/>
  <c r="U1300" i="14"/>
  <c r="M1300" i="14"/>
  <c r="G1300" i="14"/>
  <c r="F1300" i="14"/>
  <c r="E1300" i="14"/>
  <c r="D1300" i="14"/>
  <c r="ES1300" i="14" s="1"/>
  <c r="EK1299" i="14"/>
  <c r="EC1299" i="14"/>
  <c r="DU1299" i="14"/>
  <c r="DM1299" i="14"/>
  <c r="DE1299" i="14"/>
  <c r="CW1299" i="14"/>
  <c r="CO1299" i="14"/>
  <c r="CG1299" i="14"/>
  <c r="BY1299" i="14"/>
  <c r="BQ1299" i="14"/>
  <c r="BI1299" i="14"/>
  <c r="BA1299" i="14"/>
  <c r="AS1299" i="14"/>
  <c r="AK1299" i="14"/>
  <c r="AC1299" i="14"/>
  <c r="U1299" i="14"/>
  <c r="M1299" i="14"/>
  <c r="G1299" i="14"/>
  <c r="F1299" i="14"/>
  <c r="E1299" i="14"/>
  <c r="D1299" i="14"/>
  <c r="ES1299" i="14" s="1"/>
  <c r="EK1298" i="14"/>
  <c r="EC1298" i="14"/>
  <c r="DU1298" i="14"/>
  <c r="DM1298" i="14"/>
  <c r="DE1298" i="14"/>
  <c r="CW1298" i="14"/>
  <c r="CO1298" i="14"/>
  <c r="CG1298" i="14"/>
  <c r="BY1298" i="14"/>
  <c r="BQ1298" i="14"/>
  <c r="BI1298" i="14"/>
  <c r="BA1298" i="14"/>
  <c r="AS1298" i="14"/>
  <c r="AK1298" i="14"/>
  <c r="AC1298" i="14"/>
  <c r="U1298" i="14"/>
  <c r="M1298" i="14"/>
  <c r="G1298" i="14"/>
  <c r="F1298" i="14"/>
  <c r="E1298" i="14"/>
  <c r="D1298" i="14"/>
  <c r="ES1298" i="14" s="1"/>
  <c r="EK1297" i="14"/>
  <c r="EC1297" i="14"/>
  <c r="DU1297" i="14"/>
  <c r="DM1297" i="14"/>
  <c r="DE1297" i="14"/>
  <c r="CW1297" i="14"/>
  <c r="CO1297" i="14"/>
  <c r="CG1297" i="14"/>
  <c r="BY1297" i="14"/>
  <c r="BQ1297" i="14"/>
  <c r="BI1297" i="14"/>
  <c r="BA1297" i="14"/>
  <c r="AS1297" i="14"/>
  <c r="AK1297" i="14"/>
  <c r="AC1297" i="14"/>
  <c r="U1297" i="14"/>
  <c r="M1297" i="14"/>
  <c r="G1297" i="14"/>
  <c r="F1297" i="14"/>
  <c r="E1297" i="14"/>
  <c r="D1297" i="14"/>
  <c r="ES1297" i="14" s="1"/>
  <c r="EK1296" i="14"/>
  <c r="EC1296" i="14"/>
  <c r="DU1296" i="14"/>
  <c r="DM1296" i="14"/>
  <c r="DE1296" i="14"/>
  <c r="CW1296" i="14"/>
  <c r="CO1296" i="14"/>
  <c r="CG1296" i="14"/>
  <c r="BY1296" i="14"/>
  <c r="BQ1296" i="14"/>
  <c r="BI1296" i="14"/>
  <c r="BA1296" i="14"/>
  <c r="AS1296" i="14"/>
  <c r="AK1296" i="14"/>
  <c r="AC1296" i="14"/>
  <c r="U1296" i="14"/>
  <c r="M1296" i="14"/>
  <c r="G1296" i="14"/>
  <c r="F1296" i="14"/>
  <c r="E1296" i="14"/>
  <c r="D1296" i="14"/>
  <c r="ES1296" i="14" s="1"/>
  <c r="EK1295" i="14"/>
  <c r="EC1295" i="14"/>
  <c r="DU1295" i="14"/>
  <c r="DM1295" i="14"/>
  <c r="DE1295" i="14"/>
  <c r="CW1295" i="14"/>
  <c r="CO1295" i="14"/>
  <c r="CG1295" i="14"/>
  <c r="BY1295" i="14"/>
  <c r="BQ1295" i="14"/>
  <c r="BI1295" i="14"/>
  <c r="BA1295" i="14"/>
  <c r="AS1295" i="14"/>
  <c r="AK1295" i="14"/>
  <c r="AC1295" i="14"/>
  <c r="U1295" i="14"/>
  <c r="M1295" i="14"/>
  <c r="G1295" i="14"/>
  <c r="F1295" i="14"/>
  <c r="E1295" i="14"/>
  <c r="D1295" i="14"/>
  <c r="ES1295" i="14" s="1"/>
  <c r="EK1294" i="14"/>
  <c r="EC1294" i="14"/>
  <c r="DU1294" i="14"/>
  <c r="DM1294" i="14"/>
  <c r="DE1294" i="14"/>
  <c r="CW1294" i="14"/>
  <c r="CO1294" i="14"/>
  <c r="CG1294" i="14"/>
  <c r="BY1294" i="14"/>
  <c r="BQ1294" i="14"/>
  <c r="BI1294" i="14"/>
  <c r="BA1294" i="14"/>
  <c r="AS1294" i="14"/>
  <c r="AK1294" i="14"/>
  <c r="AC1294" i="14"/>
  <c r="U1294" i="14"/>
  <c r="M1294" i="14"/>
  <c r="G1294" i="14"/>
  <c r="F1294" i="14"/>
  <c r="E1294" i="14"/>
  <c r="D1294" i="14"/>
  <c r="ES1294" i="14" s="1"/>
  <c r="EK1293" i="14"/>
  <c r="EC1293" i="14"/>
  <c r="DU1293" i="14"/>
  <c r="DM1293" i="14"/>
  <c r="DE1293" i="14"/>
  <c r="CW1293" i="14"/>
  <c r="CO1293" i="14"/>
  <c r="CG1293" i="14"/>
  <c r="BY1293" i="14"/>
  <c r="BQ1293" i="14"/>
  <c r="BI1293" i="14"/>
  <c r="BA1293" i="14"/>
  <c r="AS1293" i="14"/>
  <c r="AK1293" i="14"/>
  <c r="AC1293" i="14"/>
  <c r="U1293" i="14"/>
  <c r="M1293" i="14"/>
  <c r="G1293" i="14"/>
  <c r="F1293" i="14"/>
  <c r="E1293" i="14"/>
  <c r="D1293" i="14"/>
  <c r="ES1293" i="14" s="1"/>
  <c r="EK1292" i="14"/>
  <c r="EC1292" i="14"/>
  <c r="DU1292" i="14"/>
  <c r="DM1292" i="14"/>
  <c r="DE1292" i="14"/>
  <c r="CW1292" i="14"/>
  <c r="CO1292" i="14"/>
  <c r="CG1292" i="14"/>
  <c r="BY1292" i="14"/>
  <c r="BQ1292" i="14"/>
  <c r="BI1292" i="14"/>
  <c r="BA1292" i="14"/>
  <c r="AS1292" i="14"/>
  <c r="AK1292" i="14"/>
  <c r="AC1292" i="14"/>
  <c r="U1292" i="14"/>
  <c r="M1292" i="14"/>
  <c r="G1292" i="14"/>
  <c r="F1292" i="14"/>
  <c r="E1292" i="14"/>
  <c r="D1292" i="14"/>
  <c r="ES1292" i="14" s="1"/>
  <c r="F1291" i="14"/>
  <c r="F1290" i="14"/>
  <c r="CZ1396" i="14" l="1"/>
  <c r="CV1396" i="14"/>
  <c r="CX1396" i="14" s="1"/>
  <c r="CR1396" i="14"/>
  <c r="BD1396" i="14"/>
  <c r="EF1395" i="14"/>
  <c r="EB1395" i="14"/>
  <c r="ED1395" i="14" s="1"/>
  <c r="CJ1395" i="14"/>
  <c r="CF1395" i="14"/>
  <c r="CH1395" i="14" s="1"/>
  <c r="AN1395" i="14"/>
  <c r="AJ1395" i="14"/>
  <c r="AL1395" i="14" s="1"/>
  <c r="DP1394" i="14"/>
  <c r="DL1394" i="14"/>
  <c r="DN1394" i="14" s="1"/>
  <c r="BT1394" i="14"/>
  <c r="X1394" i="14"/>
  <c r="T1394" i="14"/>
  <c r="V1394" i="14" s="1"/>
  <c r="CZ1393" i="14"/>
  <c r="CV1393" i="14"/>
  <c r="CX1393" i="14" s="1"/>
  <c r="BD1393" i="14"/>
  <c r="EF1392" i="14"/>
  <c r="EB1392" i="14"/>
  <c r="ED1392" i="14" s="1"/>
  <c r="DX1392" i="14"/>
  <c r="CJ1392" i="14"/>
  <c r="CF1392" i="14"/>
  <c r="CH1392" i="14" s="1"/>
  <c r="AN1392" i="14"/>
  <c r="DP1391" i="14"/>
  <c r="DL1391" i="14"/>
  <c r="DN1391" i="14" s="1"/>
  <c r="BT1391" i="14"/>
  <c r="BP1391" i="14"/>
  <c r="BR1391" i="14" s="1"/>
  <c r="X1391" i="14"/>
  <c r="T1391" i="14"/>
  <c r="V1391" i="14" s="1"/>
  <c r="EF1390" i="14"/>
  <c r="CZ1390" i="14"/>
  <c r="CV1390" i="14"/>
  <c r="CX1390" i="14" s="1"/>
  <c r="BD1390" i="14"/>
  <c r="AZ1390" i="14"/>
  <c r="BB1390" i="14" s="1"/>
  <c r="EF1389" i="14"/>
  <c r="EB1389" i="14"/>
  <c r="ED1389" i="14" s="1"/>
  <c r="DX1389" i="14"/>
  <c r="DP1389" i="14"/>
  <c r="CJ1389" i="14"/>
  <c r="CF1389" i="14"/>
  <c r="CH1389" i="14" s="1"/>
  <c r="AN1389" i="14"/>
  <c r="AJ1389" i="14"/>
  <c r="AL1389" i="14" s="1"/>
  <c r="DP1388" i="14"/>
  <c r="DL1388" i="14"/>
  <c r="DN1388" i="14" s="1"/>
  <c r="CZ1388" i="14"/>
  <c r="BT1388" i="14"/>
  <c r="BP1388" i="14"/>
  <c r="BR1388" i="14" s="1"/>
  <c r="BH1388" i="14"/>
  <c r="BJ1388" i="14" s="1"/>
  <c r="BD1388" i="14"/>
  <c r="X1388" i="14"/>
  <c r="T1388" i="14"/>
  <c r="V1388" i="14" s="1"/>
  <c r="EJ1396" i="14"/>
  <c r="EL1396" i="14" s="1"/>
  <c r="EJ1395" i="14"/>
  <c r="EL1395" i="14" s="1"/>
  <c r="EJ1394" i="14"/>
  <c r="EL1394" i="14" s="1"/>
  <c r="EJ1393" i="14"/>
  <c r="EL1393" i="14" s="1"/>
  <c r="EJ1392" i="14"/>
  <c r="EL1392" i="14" s="1"/>
  <c r="EJ1391" i="14"/>
  <c r="EL1391" i="14" s="1"/>
  <c r="EJ1390" i="14"/>
  <c r="EL1390" i="14" s="1"/>
  <c r="EJ1389" i="14"/>
  <c r="EL1389" i="14" s="1"/>
  <c r="EJ1388" i="14"/>
  <c r="EL1388" i="14" s="1"/>
  <c r="EF1396" i="14"/>
  <c r="EF1394" i="14"/>
  <c r="EF1393" i="14"/>
  <c r="EF1391" i="14"/>
  <c r="EF1388" i="14"/>
  <c r="EB1396" i="14"/>
  <c r="ED1396" i="14" s="1"/>
  <c r="EB1394" i="14"/>
  <c r="ED1394" i="14" s="1"/>
  <c r="EB1393" i="14"/>
  <c r="ED1393" i="14" s="1"/>
  <c r="EB1391" i="14"/>
  <c r="ED1391" i="14" s="1"/>
  <c r="EB1390" i="14"/>
  <c r="ED1390" i="14" s="1"/>
  <c r="EB1388" i="14"/>
  <c r="ED1388" i="14" s="1"/>
  <c r="DX1396" i="14"/>
  <c r="DX1395" i="14"/>
  <c r="DX1394" i="14"/>
  <c r="DX1393" i="14"/>
  <c r="DX1391" i="14"/>
  <c r="DX1390" i="14"/>
  <c r="DX1388" i="14"/>
  <c r="DT1396" i="14"/>
  <c r="DV1396" i="14" s="1"/>
  <c r="DT1395" i="14"/>
  <c r="DV1395" i="14" s="1"/>
  <c r="DT1394" i="14"/>
  <c r="DV1394" i="14" s="1"/>
  <c r="DT1393" i="14"/>
  <c r="DV1393" i="14" s="1"/>
  <c r="DT1392" i="14"/>
  <c r="DV1392" i="14" s="1"/>
  <c r="DT1391" i="14"/>
  <c r="DV1391" i="14" s="1"/>
  <c r="DT1388" i="14"/>
  <c r="DV1388" i="14" s="1"/>
  <c r="DP1396" i="14"/>
  <c r="DP1395" i="14"/>
  <c r="DP1393" i="14"/>
  <c r="DP1392" i="14"/>
  <c r="DP1390" i="14"/>
  <c r="DL1396" i="14"/>
  <c r="DN1396" i="14" s="1"/>
  <c r="DL1395" i="14"/>
  <c r="DN1395" i="14" s="1"/>
  <c r="DL1393" i="14"/>
  <c r="DN1393" i="14" s="1"/>
  <c r="DL1392" i="14"/>
  <c r="DN1392" i="14" s="1"/>
  <c r="DL1390" i="14"/>
  <c r="DN1390" i="14" s="1"/>
  <c r="DL1389" i="14"/>
  <c r="DN1389" i="14" s="1"/>
  <c r="DH1396" i="14"/>
  <c r="DH1395" i="14"/>
  <c r="DH1394" i="14"/>
  <c r="DH1393" i="14"/>
  <c r="DH1392" i="14"/>
  <c r="DH1391" i="14"/>
  <c r="DH1390" i="14"/>
  <c r="DH1389" i="14"/>
  <c r="DH1388" i="14"/>
  <c r="DD1396" i="14"/>
  <c r="DF1396" i="14" s="1"/>
  <c r="DD1395" i="14"/>
  <c r="DF1395" i="14" s="1"/>
  <c r="DD1394" i="14"/>
  <c r="DF1394" i="14" s="1"/>
  <c r="DD1393" i="14"/>
  <c r="DF1393" i="14" s="1"/>
  <c r="DD1392" i="14"/>
  <c r="DF1392" i="14" s="1"/>
  <c r="DD1391" i="14"/>
  <c r="DF1391" i="14" s="1"/>
  <c r="DD1390" i="14"/>
  <c r="DF1390" i="14" s="1"/>
  <c r="DD1388" i="14"/>
  <c r="DF1388" i="14" s="1"/>
  <c r="CZ1395" i="14"/>
  <c r="CZ1394" i="14"/>
  <c r="CZ1392" i="14"/>
  <c r="CZ1391" i="14"/>
  <c r="CZ1389" i="14"/>
  <c r="CV1395" i="14"/>
  <c r="CX1395" i="14" s="1"/>
  <c r="CV1394" i="14"/>
  <c r="CX1394" i="14" s="1"/>
  <c r="CV1392" i="14"/>
  <c r="CX1392" i="14" s="1"/>
  <c r="CV1391" i="14"/>
  <c r="CX1391" i="14" s="1"/>
  <c r="CV1389" i="14"/>
  <c r="CX1389" i="14" s="1"/>
  <c r="CV1388" i="14"/>
  <c r="CX1388" i="14" s="1"/>
  <c r="CR1395" i="14"/>
  <c r="CR1394" i="14"/>
  <c r="CR1393" i="14"/>
  <c r="CR1392" i="14"/>
  <c r="CR1391" i="14"/>
  <c r="CR1390" i="14"/>
  <c r="CR1389" i="14"/>
  <c r="CR1388" i="14"/>
  <c r="CN1396" i="14"/>
  <c r="CP1396" i="14" s="1"/>
  <c r="CN1395" i="14"/>
  <c r="CP1395" i="14" s="1"/>
  <c r="CN1394" i="14"/>
  <c r="CP1394" i="14" s="1"/>
  <c r="CN1393" i="14"/>
  <c r="CP1393" i="14" s="1"/>
  <c r="CN1392" i="14"/>
  <c r="CP1392" i="14" s="1"/>
  <c r="CN1391" i="14"/>
  <c r="CP1391" i="14" s="1"/>
  <c r="CN1389" i="14"/>
  <c r="CP1389" i="14" s="1"/>
  <c r="CN1388" i="14"/>
  <c r="CP1388" i="14" s="1"/>
  <c r="CJ1396" i="14"/>
  <c r="CJ1394" i="14"/>
  <c r="CJ1393" i="14"/>
  <c r="CJ1391" i="14"/>
  <c r="CJ1390" i="14"/>
  <c r="CJ1388" i="14"/>
  <c r="CF1396" i="14"/>
  <c r="CH1396" i="14" s="1"/>
  <c r="CF1394" i="14"/>
  <c r="CH1394" i="14" s="1"/>
  <c r="CF1393" i="14"/>
  <c r="CH1393" i="14" s="1"/>
  <c r="CF1391" i="14"/>
  <c r="CH1391" i="14" s="1"/>
  <c r="CF1390" i="14"/>
  <c r="CH1390" i="14" s="1"/>
  <c r="CF1388" i="14"/>
  <c r="CH1388" i="14" s="1"/>
  <c r="CB1396" i="14"/>
  <c r="CB1395" i="14"/>
  <c r="CB1394" i="14"/>
  <c r="CB1393" i="14"/>
  <c r="CB1392" i="14"/>
  <c r="CB1391" i="14"/>
  <c r="CB1390" i="14"/>
  <c r="CB1389" i="14"/>
  <c r="CB1388" i="14"/>
  <c r="BX1396" i="14"/>
  <c r="BZ1396" i="14" s="1"/>
  <c r="BX1395" i="14"/>
  <c r="BZ1395" i="14" s="1"/>
  <c r="BX1394" i="14"/>
  <c r="BZ1394" i="14" s="1"/>
  <c r="BX1393" i="14"/>
  <c r="BZ1393" i="14" s="1"/>
  <c r="BX1392" i="14"/>
  <c r="BZ1392" i="14" s="1"/>
  <c r="BX1391" i="14"/>
  <c r="BZ1391" i="14" s="1"/>
  <c r="BX1390" i="14"/>
  <c r="BZ1390" i="14" s="1"/>
  <c r="BX1389" i="14"/>
  <c r="BZ1389" i="14" s="1"/>
  <c r="BX1388" i="14"/>
  <c r="BZ1388" i="14" s="1"/>
  <c r="BT1396" i="14"/>
  <c r="BT1395" i="14"/>
  <c r="BT1393" i="14"/>
  <c r="BT1392" i="14"/>
  <c r="BT1390" i="14"/>
  <c r="BT1389" i="14"/>
  <c r="BP1396" i="14"/>
  <c r="BR1396" i="14" s="1"/>
  <c r="BP1395" i="14"/>
  <c r="BR1395" i="14" s="1"/>
  <c r="BP1394" i="14"/>
  <c r="BR1394" i="14" s="1"/>
  <c r="BP1393" i="14"/>
  <c r="BR1393" i="14" s="1"/>
  <c r="BP1392" i="14"/>
  <c r="BR1392" i="14" s="1"/>
  <c r="BP1390" i="14"/>
  <c r="BR1390" i="14" s="1"/>
  <c r="BP1389" i="14"/>
  <c r="BR1389" i="14" s="1"/>
  <c r="BL1396" i="14"/>
  <c r="BL1395" i="14"/>
  <c r="BL1394" i="14"/>
  <c r="BL1393" i="14"/>
  <c r="BL1392" i="14"/>
  <c r="BL1391" i="14"/>
  <c r="BL1390" i="14"/>
  <c r="BL1389" i="14"/>
  <c r="BL1388" i="14"/>
  <c r="BH1396" i="14"/>
  <c r="BJ1396" i="14" s="1"/>
  <c r="BH1395" i="14"/>
  <c r="BJ1395" i="14" s="1"/>
  <c r="BH1394" i="14"/>
  <c r="BJ1394" i="14" s="1"/>
  <c r="BH1393" i="14"/>
  <c r="BJ1393" i="14" s="1"/>
  <c r="BH1392" i="14"/>
  <c r="BJ1392" i="14" s="1"/>
  <c r="BH1391" i="14"/>
  <c r="BJ1391" i="14" s="1"/>
  <c r="BH1390" i="14"/>
  <c r="BJ1390" i="14" s="1"/>
  <c r="BH1389" i="14"/>
  <c r="BJ1389" i="14" s="1"/>
  <c r="BD1395" i="14"/>
  <c r="BD1394" i="14"/>
  <c r="BD1392" i="14"/>
  <c r="BD1391" i="14"/>
  <c r="BD1389" i="14"/>
  <c r="AZ1396" i="14"/>
  <c r="BB1396" i="14" s="1"/>
  <c r="AZ1395" i="14"/>
  <c r="BB1395" i="14" s="1"/>
  <c r="AZ1394" i="14"/>
  <c r="BB1394" i="14" s="1"/>
  <c r="AZ1393" i="14"/>
  <c r="BB1393" i="14" s="1"/>
  <c r="AZ1392" i="14"/>
  <c r="BB1392" i="14" s="1"/>
  <c r="AZ1391" i="14"/>
  <c r="BB1391" i="14" s="1"/>
  <c r="AZ1389" i="14"/>
  <c r="BB1389" i="14" s="1"/>
  <c r="AZ1388" i="14"/>
  <c r="BB1388" i="14" s="1"/>
  <c r="AV1396" i="14"/>
  <c r="AV1395" i="14"/>
  <c r="AV1394" i="14"/>
  <c r="AV1393" i="14"/>
  <c r="AV1392" i="14"/>
  <c r="AV1391" i="14"/>
  <c r="AV1390" i="14"/>
  <c r="AV1389" i="14"/>
  <c r="AV1388" i="14"/>
  <c r="AR1396" i="14"/>
  <c r="AT1396" i="14" s="1"/>
  <c r="AR1395" i="14"/>
  <c r="AT1395" i="14" s="1"/>
  <c r="AR1394" i="14"/>
  <c r="AT1394" i="14" s="1"/>
  <c r="AR1393" i="14"/>
  <c r="AT1393" i="14" s="1"/>
  <c r="AR1392" i="14"/>
  <c r="AT1392" i="14" s="1"/>
  <c r="AR1391" i="14"/>
  <c r="AT1391" i="14" s="1"/>
  <c r="AR1390" i="14"/>
  <c r="AT1390" i="14" s="1"/>
  <c r="AR1389" i="14"/>
  <c r="AT1389" i="14" s="1"/>
  <c r="AR1388" i="14"/>
  <c r="AT1388" i="14" s="1"/>
  <c r="AN1396" i="14"/>
  <c r="AN1394" i="14"/>
  <c r="AN1393" i="14"/>
  <c r="AN1391" i="14"/>
  <c r="AN1390" i="14"/>
  <c r="AN1388" i="14"/>
  <c r="AJ1396" i="14"/>
  <c r="AL1396" i="14" s="1"/>
  <c r="AJ1394" i="14"/>
  <c r="AL1394" i="14" s="1"/>
  <c r="AJ1393" i="14"/>
  <c r="AL1393" i="14" s="1"/>
  <c r="AJ1392" i="14"/>
  <c r="AL1392" i="14" s="1"/>
  <c r="AJ1391" i="14"/>
  <c r="AL1391" i="14" s="1"/>
  <c r="AJ1390" i="14"/>
  <c r="AL1390" i="14" s="1"/>
  <c r="AJ1388" i="14"/>
  <c r="AL1388" i="14" s="1"/>
  <c r="AF1396" i="14"/>
  <c r="AF1395" i="14"/>
  <c r="AF1394" i="14"/>
  <c r="AF1393" i="14"/>
  <c r="AF1392" i="14"/>
  <c r="AF1391" i="14"/>
  <c r="AF1390" i="14"/>
  <c r="AF1389" i="14"/>
  <c r="AF1388" i="14"/>
  <c r="AB1396" i="14"/>
  <c r="AD1396" i="14" s="1"/>
  <c r="AB1395" i="14"/>
  <c r="AD1395" i="14" s="1"/>
  <c r="AB1394" i="14"/>
  <c r="AD1394" i="14" s="1"/>
  <c r="AB1393" i="14"/>
  <c r="AD1393" i="14" s="1"/>
  <c r="AB1392" i="14"/>
  <c r="AD1392" i="14" s="1"/>
  <c r="AB1391" i="14"/>
  <c r="AD1391" i="14" s="1"/>
  <c r="AB1390" i="14"/>
  <c r="AD1390" i="14" s="1"/>
  <c r="AB1389" i="14"/>
  <c r="AD1389" i="14" s="1"/>
  <c r="AB1388" i="14"/>
  <c r="AD1388" i="14" s="1"/>
  <c r="X1396" i="14"/>
  <c r="X1395" i="14"/>
  <c r="X1393" i="14"/>
  <c r="X1392" i="14"/>
  <c r="X1390" i="14"/>
  <c r="X1389" i="14"/>
  <c r="T1396" i="14"/>
  <c r="V1396" i="14" s="1"/>
  <c r="T1395" i="14"/>
  <c r="V1395" i="14" s="1"/>
  <c r="T1393" i="14"/>
  <c r="V1393" i="14" s="1"/>
  <c r="T1392" i="14"/>
  <c r="V1392" i="14" s="1"/>
  <c r="T1390" i="14"/>
  <c r="V1390" i="14" s="1"/>
  <c r="T1389" i="14"/>
  <c r="V1389" i="14" s="1"/>
  <c r="P1396" i="14"/>
  <c r="P1395" i="14"/>
  <c r="P1394" i="14"/>
  <c r="P1393" i="14"/>
  <c r="P1392" i="14"/>
  <c r="P1391" i="14"/>
  <c r="P1390" i="14"/>
  <c r="P1389" i="14"/>
  <c r="P1388" i="14"/>
  <c r="L1390" i="14"/>
  <c r="N1390" i="14" s="1"/>
  <c r="L1389" i="14"/>
  <c r="N1389" i="14" s="1"/>
  <c r="L1388" i="14"/>
  <c r="N1388" i="14" s="1"/>
  <c r="EJ1409" i="14"/>
  <c r="EL1409" i="14" s="1"/>
  <c r="EF1409" i="14"/>
  <c r="EB1409" i="14"/>
  <c r="ED1409" i="14" s="1"/>
  <c r="DX1409" i="14"/>
  <c r="DT1409" i="14"/>
  <c r="DV1409" i="14" s="1"/>
  <c r="DP1409" i="14"/>
  <c r="DL1409" i="14"/>
  <c r="DN1409" i="14" s="1"/>
  <c r="DH1409" i="14"/>
  <c r="DD1409" i="14"/>
  <c r="DF1409" i="14" s="1"/>
  <c r="CZ1409" i="14"/>
  <c r="CV1409" i="14"/>
  <c r="CX1409" i="14" s="1"/>
  <c r="CR1409" i="14"/>
  <c r="CN1409" i="14"/>
  <c r="CP1409" i="14" s="1"/>
  <c r="CJ1409" i="14"/>
  <c r="CF1409" i="14"/>
  <c r="CH1409" i="14" s="1"/>
  <c r="CB1409" i="14"/>
  <c r="BX1409" i="14"/>
  <c r="BZ1409" i="14" s="1"/>
  <c r="BT1409" i="14"/>
  <c r="BP1409" i="14"/>
  <c r="BR1409" i="14" s="1"/>
  <c r="BL1409" i="14"/>
  <c r="BH1409" i="14"/>
  <c r="BJ1409" i="14" s="1"/>
  <c r="BD1409" i="14"/>
  <c r="AZ1409" i="14"/>
  <c r="BB1409" i="14" s="1"/>
  <c r="AV1409" i="14"/>
  <c r="AR1409" i="14"/>
  <c r="AT1409" i="14" s="1"/>
  <c r="AN1409" i="14"/>
  <c r="AJ1409" i="14"/>
  <c r="AL1409" i="14" s="1"/>
  <c r="AF1409" i="14"/>
  <c r="AB1409" i="14"/>
  <c r="AD1409" i="14" s="1"/>
  <c r="X1409" i="14"/>
  <c r="T1409" i="14"/>
  <c r="V1409" i="14" s="1"/>
  <c r="P1409" i="14"/>
  <c r="L1409" i="14"/>
  <c r="N1409" i="14" s="1"/>
  <c r="EJ1407" i="14"/>
  <c r="EL1407" i="14" s="1"/>
  <c r="EF1407" i="14"/>
  <c r="EB1407" i="14"/>
  <c r="ED1407" i="14" s="1"/>
  <c r="DX1407" i="14"/>
  <c r="DT1407" i="14"/>
  <c r="DV1407" i="14" s="1"/>
  <c r="DP1407" i="14"/>
  <c r="DL1407" i="14"/>
  <c r="DN1407" i="14" s="1"/>
  <c r="DH1407" i="14"/>
  <c r="DD1407" i="14"/>
  <c r="DF1407" i="14" s="1"/>
  <c r="CZ1407" i="14"/>
  <c r="CV1407" i="14"/>
  <c r="CX1407" i="14" s="1"/>
  <c r="CR1407" i="14"/>
  <c r="CN1407" i="14"/>
  <c r="CP1407" i="14" s="1"/>
  <c r="CJ1407" i="14"/>
  <c r="CF1407" i="14"/>
  <c r="CH1407" i="14" s="1"/>
  <c r="CB1407" i="14"/>
  <c r="BX1407" i="14"/>
  <c r="BZ1407" i="14" s="1"/>
  <c r="BT1407" i="14"/>
  <c r="BP1407" i="14"/>
  <c r="BR1407" i="14" s="1"/>
  <c r="BL1407" i="14"/>
  <c r="BH1407" i="14"/>
  <c r="BJ1407" i="14" s="1"/>
  <c r="BD1407" i="14"/>
  <c r="AV1407" i="14"/>
  <c r="AR1407" i="14"/>
  <c r="AT1407" i="14" s="1"/>
  <c r="AN1407" i="14"/>
  <c r="AJ1407" i="14"/>
  <c r="AL1407" i="14" s="1"/>
  <c r="AF1407" i="14"/>
  <c r="AB1407" i="14"/>
  <c r="AD1407" i="14" s="1"/>
  <c r="X1407" i="14"/>
  <c r="T1407" i="14"/>
  <c r="V1407" i="14" s="1"/>
  <c r="P1407" i="14"/>
  <c r="L1407" i="14"/>
  <c r="N1407" i="14" s="1"/>
  <c r="EF1405" i="14"/>
  <c r="EB1404" i="14"/>
  <c r="ED1404" i="14" s="1"/>
  <c r="DP1404" i="14"/>
  <c r="DD1404" i="14"/>
  <c r="DF1404" i="14" s="1"/>
  <c r="CR1405" i="14"/>
  <c r="CF1404" i="14"/>
  <c r="CH1404" i="14" s="1"/>
  <c r="EJ1400" i="14"/>
  <c r="EL1400" i="14" s="1"/>
  <c r="DX1400" i="14"/>
  <c r="CZ1400" i="14"/>
  <c r="CN1400" i="14"/>
  <c r="CP1400" i="14" s="1"/>
  <c r="CB1400" i="14"/>
  <c r="L1396" i="14"/>
  <c r="N1396" i="14" s="1"/>
  <c r="L1395" i="14"/>
  <c r="N1395" i="14" s="1"/>
  <c r="L1394" i="14"/>
  <c r="N1394" i="14" s="1"/>
  <c r="L1393" i="14"/>
  <c r="N1393" i="14" s="1"/>
  <c r="L1392" i="14"/>
  <c r="N1392" i="14" s="1"/>
  <c r="L1391" i="14"/>
  <c r="N1391" i="14" s="1"/>
  <c r="EJ1386" i="14"/>
  <c r="EL1386" i="14" s="1"/>
  <c r="EF1386" i="14"/>
  <c r="EB1386" i="14"/>
  <c r="ED1386" i="14" s="1"/>
  <c r="DX1386" i="14"/>
  <c r="DT1386" i="14"/>
  <c r="DV1386" i="14" s="1"/>
  <c r="DP1386" i="14"/>
  <c r="DL1386" i="14"/>
  <c r="DN1386" i="14" s="1"/>
  <c r="DH1386" i="14"/>
  <c r="DD1386" i="14"/>
  <c r="DF1386" i="14" s="1"/>
  <c r="CZ1386" i="14"/>
  <c r="CV1386" i="14"/>
  <c r="CX1386" i="14" s="1"/>
  <c r="CR1386" i="14"/>
  <c r="CN1386" i="14"/>
  <c r="CP1386" i="14" s="1"/>
  <c r="CJ1386" i="14"/>
  <c r="CF1386" i="14"/>
  <c r="CH1386" i="14" s="1"/>
  <c r="CB1386" i="14"/>
  <c r="BX1386" i="14"/>
  <c r="BZ1386" i="14" s="1"/>
  <c r="BT1386" i="14"/>
  <c r="BP1386" i="14"/>
  <c r="BR1386" i="14" s="1"/>
  <c r="BL1386" i="14"/>
  <c r="BH1386" i="14"/>
  <c r="BJ1386" i="14" s="1"/>
  <c r="BD1386" i="14"/>
  <c r="AZ1386" i="14"/>
  <c r="BB1386" i="14" s="1"/>
  <c r="AV1386" i="14"/>
  <c r="AR1386" i="14"/>
  <c r="AT1386" i="14" s="1"/>
  <c r="AN1386" i="14"/>
  <c r="AJ1386" i="14"/>
  <c r="AL1386" i="14" s="1"/>
  <c r="AF1386" i="14"/>
  <c r="AB1386" i="14"/>
  <c r="AD1386" i="14" s="1"/>
  <c r="X1386" i="14"/>
  <c r="T1386" i="14"/>
  <c r="V1386" i="14" s="1"/>
  <c r="P1386" i="14"/>
  <c r="L1386" i="14"/>
  <c r="N1386" i="14" s="1"/>
  <c r="EJ1385" i="14"/>
  <c r="EL1385" i="14" s="1"/>
  <c r="EF1385" i="14"/>
  <c r="EB1385" i="14"/>
  <c r="ED1385" i="14" s="1"/>
  <c r="DX1385" i="14"/>
  <c r="DT1385" i="14"/>
  <c r="DV1385" i="14" s="1"/>
  <c r="DP1385" i="14"/>
  <c r="DL1385" i="14"/>
  <c r="DN1385" i="14" s="1"/>
  <c r="DH1385" i="14"/>
  <c r="DD1385" i="14"/>
  <c r="DF1385" i="14" s="1"/>
  <c r="CZ1385" i="14"/>
  <c r="CV1385" i="14"/>
  <c r="CX1385" i="14" s="1"/>
  <c r="CR1385" i="14"/>
  <c r="CN1385" i="14"/>
  <c r="CP1385" i="14" s="1"/>
  <c r="CJ1385" i="14"/>
  <c r="CF1385" i="14"/>
  <c r="CH1385" i="14" s="1"/>
  <c r="CB1385" i="14"/>
  <c r="BX1385" i="14"/>
  <c r="BZ1385" i="14" s="1"/>
  <c r="BT1385" i="14"/>
  <c r="BP1385" i="14"/>
  <c r="BR1385" i="14" s="1"/>
  <c r="BL1385" i="14"/>
  <c r="BH1385" i="14"/>
  <c r="BJ1385" i="14" s="1"/>
  <c r="BD1385" i="14"/>
  <c r="AZ1385" i="14"/>
  <c r="BB1385" i="14" s="1"/>
  <c r="AV1385" i="14"/>
  <c r="AR1385" i="14"/>
  <c r="AT1385" i="14" s="1"/>
  <c r="AN1385" i="14"/>
  <c r="AJ1385" i="14"/>
  <c r="AL1385" i="14" s="1"/>
  <c r="AF1385" i="14"/>
  <c r="AB1385" i="14"/>
  <c r="AD1385" i="14" s="1"/>
  <c r="X1385" i="14"/>
  <c r="T1385" i="14"/>
  <c r="V1385" i="14" s="1"/>
  <c r="P1385" i="14"/>
  <c r="L1385" i="14"/>
  <c r="N1385" i="14" s="1"/>
  <c r="EF1384" i="14"/>
  <c r="EB1384" i="14"/>
  <c r="ED1384" i="14" s="1"/>
  <c r="DX1384" i="14"/>
  <c r="DT1384" i="14"/>
  <c r="DV1384" i="14" s="1"/>
  <c r="DP1384" i="14"/>
  <c r="DL1384" i="14"/>
  <c r="DN1384" i="14" s="1"/>
  <c r="DH1384" i="14"/>
  <c r="DD1384" i="14"/>
  <c r="DF1384" i="14" s="1"/>
  <c r="CZ1384" i="14"/>
  <c r="CV1384" i="14"/>
  <c r="CX1384" i="14" s="1"/>
  <c r="CR1384" i="14"/>
  <c r="CN1384" i="14"/>
  <c r="CP1384" i="14" s="1"/>
  <c r="CJ1384" i="14"/>
  <c r="CF1384" i="14"/>
  <c r="CH1384" i="14" s="1"/>
  <c r="CB1384" i="14"/>
  <c r="BX1384" i="14"/>
  <c r="BZ1384" i="14" s="1"/>
  <c r="BT1384" i="14"/>
  <c r="BP1384" i="14"/>
  <c r="BR1384" i="14" s="1"/>
  <c r="BL1384" i="14"/>
  <c r="BH1384" i="14"/>
  <c r="BJ1384" i="14" s="1"/>
  <c r="BD1384" i="14"/>
  <c r="AZ1384" i="14"/>
  <c r="BB1384" i="14" s="1"/>
  <c r="AV1384" i="14"/>
  <c r="AR1384" i="14"/>
  <c r="AT1384" i="14" s="1"/>
  <c r="AN1384" i="14"/>
  <c r="AJ1384" i="14"/>
  <c r="AL1384" i="14" s="1"/>
  <c r="AF1384" i="14"/>
  <c r="AB1384" i="14"/>
  <c r="AD1384" i="14" s="1"/>
  <c r="X1384" i="14"/>
  <c r="T1384" i="14"/>
  <c r="V1384" i="14" s="1"/>
  <c r="P1384" i="14"/>
  <c r="L1384" i="14"/>
  <c r="N1384" i="14" s="1"/>
  <c r="EJ1383" i="14"/>
  <c r="EL1383" i="14" s="1"/>
  <c r="EF1383" i="14"/>
  <c r="EB1383" i="14"/>
  <c r="ED1383" i="14" s="1"/>
  <c r="DX1383" i="14"/>
  <c r="DT1383" i="14"/>
  <c r="DV1383" i="14" s="1"/>
  <c r="DP1383" i="14"/>
  <c r="DL1383" i="14"/>
  <c r="DN1383" i="14" s="1"/>
  <c r="DH1383" i="14"/>
  <c r="DD1383" i="14"/>
  <c r="DF1383" i="14" s="1"/>
  <c r="CZ1383" i="14"/>
  <c r="CV1383" i="14"/>
  <c r="CX1383" i="14" s="1"/>
  <c r="CR1383" i="14"/>
  <c r="CN1383" i="14"/>
  <c r="CP1383" i="14" s="1"/>
  <c r="CJ1383" i="14"/>
  <c r="CF1383" i="14"/>
  <c r="CH1383" i="14" s="1"/>
  <c r="CB1383" i="14"/>
  <c r="BX1383" i="14"/>
  <c r="BZ1383" i="14" s="1"/>
  <c r="BT1383" i="14"/>
  <c r="BP1383" i="14"/>
  <c r="BR1383" i="14" s="1"/>
  <c r="BL1383" i="14"/>
  <c r="BH1383" i="14"/>
  <c r="BJ1383" i="14" s="1"/>
  <c r="BD1383" i="14"/>
  <c r="AZ1383" i="14"/>
  <c r="BB1383" i="14" s="1"/>
  <c r="AV1383" i="14"/>
  <c r="AR1383" i="14"/>
  <c r="AT1383" i="14" s="1"/>
  <c r="AN1383" i="14"/>
  <c r="AJ1383" i="14"/>
  <c r="AL1383" i="14" s="1"/>
  <c r="AF1383" i="14"/>
  <c r="AB1383" i="14"/>
  <c r="AD1383" i="14" s="1"/>
  <c r="X1383" i="14"/>
  <c r="T1383" i="14"/>
  <c r="V1383" i="14" s="1"/>
  <c r="P1383" i="14"/>
  <c r="L1383" i="14"/>
  <c r="N1383" i="14" s="1"/>
  <c r="EJ1382" i="14"/>
  <c r="EL1382" i="14" s="1"/>
  <c r="EF1382" i="14"/>
  <c r="EB1382" i="14"/>
  <c r="ED1382" i="14" s="1"/>
  <c r="DX1382" i="14"/>
  <c r="DT1382" i="14"/>
  <c r="DV1382" i="14" s="1"/>
  <c r="DP1382" i="14"/>
  <c r="DL1382" i="14"/>
  <c r="DN1382" i="14" s="1"/>
  <c r="DH1382" i="14"/>
  <c r="DD1382" i="14"/>
  <c r="DF1382" i="14" s="1"/>
  <c r="CZ1382" i="14"/>
  <c r="CV1382" i="14"/>
  <c r="CX1382" i="14" s="1"/>
  <c r="CR1382" i="14"/>
  <c r="CN1382" i="14"/>
  <c r="CP1382" i="14" s="1"/>
  <c r="CJ1382" i="14"/>
  <c r="CF1382" i="14"/>
  <c r="CH1382" i="14" s="1"/>
  <c r="CB1382" i="14"/>
  <c r="BX1382" i="14"/>
  <c r="BZ1382" i="14" s="1"/>
  <c r="BT1382" i="14"/>
  <c r="BL1382" i="14"/>
  <c r="BH1382" i="14"/>
  <c r="BJ1382" i="14" s="1"/>
  <c r="BD1382" i="14"/>
  <c r="AZ1382" i="14"/>
  <c r="BB1382" i="14" s="1"/>
  <c r="AV1382" i="14"/>
  <c r="AR1382" i="14"/>
  <c r="AT1382" i="14" s="1"/>
  <c r="AN1382" i="14"/>
  <c r="AJ1382" i="14"/>
  <c r="AL1382" i="14" s="1"/>
  <c r="AF1382" i="14"/>
  <c r="AB1382" i="14"/>
  <c r="AD1382" i="14" s="1"/>
  <c r="X1382" i="14"/>
  <c r="T1382" i="14"/>
  <c r="V1382" i="14" s="1"/>
  <c r="P1382" i="14"/>
  <c r="L1382" i="14"/>
  <c r="N1382" i="14" s="1"/>
  <c r="EJ1381" i="14"/>
  <c r="EL1381" i="14" s="1"/>
  <c r="EF1381" i="14"/>
  <c r="EB1381" i="14"/>
  <c r="ED1381" i="14" s="1"/>
  <c r="DX1381" i="14"/>
  <c r="DT1381" i="14"/>
  <c r="DV1381" i="14" s="1"/>
  <c r="DP1381" i="14"/>
  <c r="DL1381" i="14"/>
  <c r="DN1381" i="14" s="1"/>
  <c r="DH1381" i="14"/>
  <c r="DD1381" i="14"/>
  <c r="DF1381" i="14" s="1"/>
  <c r="CZ1381" i="14"/>
  <c r="CV1381" i="14"/>
  <c r="CX1381" i="14" s="1"/>
  <c r="CR1381" i="14"/>
  <c r="CN1381" i="14"/>
  <c r="CP1381" i="14" s="1"/>
  <c r="CJ1381" i="14"/>
  <c r="CF1381" i="14"/>
  <c r="CH1381" i="14" s="1"/>
  <c r="CB1381" i="14"/>
  <c r="BX1381" i="14"/>
  <c r="BZ1381" i="14" s="1"/>
  <c r="BT1381" i="14"/>
  <c r="BL1381" i="14"/>
  <c r="BH1381" i="14"/>
  <c r="BJ1381" i="14" s="1"/>
  <c r="BD1381" i="14"/>
  <c r="AV1381" i="14"/>
  <c r="AR1381" i="14"/>
  <c r="AT1381" i="14" s="1"/>
  <c r="AN1381" i="14"/>
  <c r="AJ1381" i="14"/>
  <c r="AL1381" i="14" s="1"/>
  <c r="AF1381" i="14"/>
  <c r="AB1381" i="14"/>
  <c r="AD1381" i="14" s="1"/>
  <c r="X1381" i="14"/>
  <c r="T1381" i="14"/>
  <c r="V1381" i="14" s="1"/>
  <c r="P1381" i="14"/>
  <c r="L1381" i="14"/>
  <c r="N1381" i="14" s="1"/>
  <c r="EJ1380" i="14"/>
  <c r="EL1380" i="14" s="1"/>
  <c r="EF1380" i="14"/>
  <c r="EB1380" i="14"/>
  <c r="ED1380" i="14" s="1"/>
  <c r="DX1380" i="14"/>
  <c r="DT1380" i="14"/>
  <c r="DV1380" i="14" s="1"/>
  <c r="DP1380" i="14"/>
  <c r="DL1380" i="14"/>
  <c r="DN1380" i="14" s="1"/>
  <c r="DH1380" i="14"/>
  <c r="DD1380" i="14"/>
  <c r="DF1380" i="14" s="1"/>
  <c r="CZ1380" i="14"/>
  <c r="CV1380" i="14"/>
  <c r="CX1380" i="14" s="1"/>
  <c r="CR1380" i="14"/>
  <c r="CN1380" i="14"/>
  <c r="CP1380" i="14" s="1"/>
  <c r="CJ1380" i="14"/>
  <c r="CF1380" i="14"/>
  <c r="CH1380" i="14" s="1"/>
  <c r="CB1380" i="14"/>
  <c r="BX1380" i="14"/>
  <c r="BZ1380" i="14" s="1"/>
  <c r="BT1380" i="14"/>
  <c r="BP1380" i="14"/>
  <c r="BR1380" i="14" s="1"/>
  <c r="BL1380" i="14"/>
  <c r="BH1380" i="14"/>
  <c r="BJ1380" i="14" s="1"/>
  <c r="BD1380" i="14"/>
  <c r="AZ1380" i="14"/>
  <c r="BB1380" i="14" s="1"/>
  <c r="AV1380" i="14"/>
  <c r="AN1380" i="14"/>
  <c r="AJ1380" i="14"/>
  <c r="AL1380" i="14" s="1"/>
  <c r="AF1380" i="14"/>
  <c r="AB1380" i="14"/>
  <c r="AD1380" i="14" s="1"/>
  <c r="X1380" i="14"/>
  <c r="T1380" i="14"/>
  <c r="V1380" i="14" s="1"/>
  <c r="P1380" i="14"/>
  <c r="L1380" i="14"/>
  <c r="N1380" i="14" s="1"/>
  <c r="EJ1379" i="14"/>
  <c r="EL1379" i="14" s="1"/>
  <c r="EF1379" i="14"/>
  <c r="EB1379" i="14"/>
  <c r="ED1379" i="14" s="1"/>
  <c r="DX1379" i="14"/>
  <c r="DT1379" i="14"/>
  <c r="DV1379" i="14" s="1"/>
  <c r="DP1379" i="14"/>
  <c r="DL1379" i="14"/>
  <c r="DN1379" i="14" s="1"/>
  <c r="DH1379" i="14"/>
  <c r="DD1379" i="14"/>
  <c r="DF1379" i="14" s="1"/>
  <c r="CZ1379" i="14"/>
  <c r="CV1379" i="14"/>
  <c r="CX1379" i="14" s="1"/>
  <c r="CR1379" i="14"/>
  <c r="CN1379" i="14"/>
  <c r="CP1379" i="14" s="1"/>
  <c r="CJ1379" i="14"/>
  <c r="CF1379" i="14"/>
  <c r="CH1379" i="14" s="1"/>
  <c r="CB1379" i="14"/>
  <c r="BX1379" i="14"/>
  <c r="BZ1379" i="14" s="1"/>
  <c r="BT1379" i="14"/>
  <c r="BP1379" i="14"/>
  <c r="BR1379" i="14" s="1"/>
  <c r="BL1379" i="14"/>
  <c r="BH1379" i="14"/>
  <c r="BJ1379" i="14" s="1"/>
  <c r="BD1379" i="14"/>
  <c r="AZ1379" i="14"/>
  <c r="BB1379" i="14" s="1"/>
  <c r="AV1379" i="14"/>
  <c r="AR1379" i="14"/>
  <c r="AT1379" i="14" s="1"/>
  <c r="AN1379" i="14"/>
  <c r="AJ1379" i="14"/>
  <c r="AL1379" i="14" s="1"/>
  <c r="AF1379" i="14"/>
  <c r="AB1379" i="14"/>
  <c r="AD1379" i="14" s="1"/>
  <c r="X1379" i="14"/>
  <c r="T1379" i="14"/>
  <c r="V1379" i="14" s="1"/>
  <c r="P1379" i="14"/>
  <c r="L1379" i="14"/>
  <c r="N1379" i="14" s="1"/>
  <c r="EF1378" i="14"/>
  <c r="EB1378" i="14"/>
  <c r="ED1378" i="14" s="1"/>
  <c r="DX1378" i="14"/>
  <c r="DT1378" i="14"/>
  <c r="DV1378" i="14" s="1"/>
  <c r="DP1378" i="14"/>
  <c r="DL1378" i="14"/>
  <c r="DN1378" i="14" s="1"/>
  <c r="DH1378" i="14"/>
  <c r="DD1378" i="14"/>
  <c r="DF1378" i="14" s="1"/>
  <c r="CZ1378" i="14"/>
  <c r="CV1378" i="14"/>
  <c r="CX1378" i="14" s="1"/>
  <c r="CR1378" i="14"/>
  <c r="CN1378" i="14"/>
  <c r="CP1378" i="14" s="1"/>
  <c r="CJ1378" i="14"/>
  <c r="CF1378" i="14"/>
  <c r="CH1378" i="14" s="1"/>
  <c r="CB1378" i="14"/>
  <c r="BX1378" i="14"/>
  <c r="BZ1378" i="14" s="1"/>
  <c r="BT1378" i="14"/>
  <c r="BP1378" i="14"/>
  <c r="BR1378" i="14" s="1"/>
  <c r="BL1378" i="14"/>
  <c r="BH1378" i="14"/>
  <c r="BJ1378" i="14" s="1"/>
  <c r="BD1378" i="14"/>
  <c r="AZ1378" i="14"/>
  <c r="BB1378" i="14" s="1"/>
  <c r="AV1378" i="14"/>
  <c r="AR1378" i="14"/>
  <c r="AT1378" i="14" s="1"/>
  <c r="AN1378" i="14"/>
  <c r="AJ1378" i="14"/>
  <c r="AL1378" i="14" s="1"/>
  <c r="AF1378" i="14"/>
  <c r="AB1378" i="14"/>
  <c r="AD1378" i="14" s="1"/>
  <c r="X1378" i="14"/>
  <c r="T1378" i="14"/>
  <c r="V1378" i="14" s="1"/>
  <c r="P1378" i="14"/>
  <c r="L1378" i="14"/>
  <c r="N1378" i="14" s="1"/>
  <c r="EJ1377" i="14"/>
  <c r="EL1377" i="14" s="1"/>
  <c r="EF1377" i="14"/>
  <c r="EB1377" i="14"/>
  <c r="ED1377" i="14" s="1"/>
  <c r="DX1377" i="14"/>
  <c r="DT1377" i="14"/>
  <c r="DV1377" i="14" s="1"/>
  <c r="DP1377" i="14"/>
  <c r="DL1377" i="14"/>
  <c r="DN1377" i="14" s="1"/>
  <c r="DH1377" i="14"/>
  <c r="DD1377" i="14"/>
  <c r="DF1377" i="14" s="1"/>
  <c r="CZ1377" i="14"/>
  <c r="CV1377" i="14"/>
  <c r="CX1377" i="14" s="1"/>
  <c r="CR1377" i="14"/>
  <c r="CN1377" i="14"/>
  <c r="CP1377" i="14" s="1"/>
  <c r="CJ1377" i="14"/>
  <c r="CF1377" i="14"/>
  <c r="CH1377" i="14" s="1"/>
  <c r="CB1377" i="14"/>
  <c r="BX1377" i="14"/>
  <c r="BZ1377" i="14" s="1"/>
  <c r="BT1377" i="14"/>
  <c r="BP1377" i="14"/>
  <c r="BR1377" i="14" s="1"/>
  <c r="BL1377" i="14"/>
  <c r="BH1377" i="14"/>
  <c r="BJ1377" i="14" s="1"/>
  <c r="BD1377" i="14"/>
  <c r="AZ1377" i="14"/>
  <c r="BB1377" i="14" s="1"/>
  <c r="AV1377" i="14"/>
  <c r="AR1377" i="14"/>
  <c r="AT1377" i="14" s="1"/>
  <c r="AN1377" i="14"/>
  <c r="AJ1377" i="14"/>
  <c r="AL1377" i="14" s="1"/>
  <c r="AF1377" i="14"/>
  <c r="AB1377" i="14"/>
  <c r="AD1377" i="14" s="1"/>
  <c r="X1377" i="14"/>
  <c r="T1377" i="14"/>
  <c r="V1377" i="14" s="1"/>
  <c r="P1377" i="14"/>
  <c r="L1377" i="14"/>
  <c r="N1377" i="14" s="1"/>
  <c r="EJ1375" i="14"/>
  <c r="EL1375" i="14" s="1"/>
  <c r="EF1375" i="14"/>
  <c r="EB1375" i="14"/>
  <c r="ED1375" i="14" s="1"/>
  <c r="DX1375" i="14"/>
  <c r="DT1375" i="14"/>
  <c r="DV1375" i="14" s="1"/>
  <c r="DP1375" i="14"/>
  <c r="DL1375" i="14"/>
  <c r="DN1375" i="14" s="1"/>
  <c r="DH1375" i="14"/>
  <c r="DD1375" i="14"/>
  <c r="DF1375" i="14" s="1"/>
  <c r="CZ1375" i="14"/>
  <c r="CV1375" i="14"/>
  <c r="CX1375" i="14" s="1"/>
  <c r="CR1375" i="14"/>
  <c r="CN1375" i="14"/>
  <c r="CP1375" i="14" s="1"/>
  <c r="CJ1375" i="14"/>
  <c r="CF1375" i="14"/>
  <c r="CH1375" i="14" s="1"/>
  <c r="CB1375" i="14"/>
  <c r="BX1375" i="14"/>
  <c r="BZ1375" i="14" s="1"/>
  <c r="BT1375" i="14"/>
  <c r="BP1375" i="14"/>
  <c r="BR1375" i="14" s="1"/>
  <c r="BL1375" i="14"/>
  <c r="BH1375" i="14"/>
  <c r="BJ1375" i="14" s="1"/>
  <c r="BD1375" i="14"/>
  <c r="AZ1375" i="14"/>
  <c r="BB1375" i="14" s="1"/>
  <c r="AV1375" i="14"/>
  <c r="AR1375" i="14"/>
  <c r="AT1375" i="14" s="1"/>
  <c r="AN1375" i="14"/>
  <c r="AJ1375" i="14"/>
  <c r="AL1375" i="14" s="1"/>
  <c r="AF1375" i="14"/>
  <c r="AB1375" i="14"/>
  <c r="AD1375" i="14" s="1"/>
  <c r="X1375" i="14"/>
  <c r="T1375" i="14"/>
  <c r="V1375" i="14" s="1"/>
  <c r="P1375" i="14"/>
  <c r="L1375" i="14"/>
  <c r="N1375" i="14" s="1"/>
  <c r="EJ1374" i="14"/>
  <c r="EL1374" i="14" s="1"/>
  <c r="EF1374" i="14"/>
  <c r="EB1374" i="14"/>
  <c r="ED1374" i="14" s="1"/>
  <c r="DX1374" i="14"/>
  <c r="DT1374" i="14"/>
  <c r="DV1374" i="14" s="1"/>
  <c r="DP1374" i="14"/>
  <c r="DL1374" i="14"/>
  <c r="DN1374" i="14" s="1"/>
  <c r="DH1374" i="14"/>
  <c r="DD1374" i="14"/>
  <c r="DF1374" i="14" s="1"/>
  <c r="CZ1374" i="14"/>
  <c r="CV1374" i="14"/>
  <c r="CX1374" i="14" s="1"/>
  <c r="CR1374" i="14"/>
  <c r="CN1374" i="14"/>
  <c r="CP1374" i="14" s="1"/>
  <c r="CJ1374" i="14"/>
  <c r="CF1374" i="14"/>
  <c r="CH1374" i="14" s="1"/>
  <c r="CB1374" i="14"/>
  <c r="BX1374" i="14"/>
  <c r="BZ1374" i="14" s="1"/>
  <c r="BT1374" i="14"/>
  <c r="BP1374" i="14"/>
  <c r="BR1374" i="14" s="1"/>
  <c r="BL1374" i="14"/>
  <c r="BH1374" i="14"/>
  <c r="BJ1374" i="14" s="1"/>
  <c r="BD1374" i="14"/>
  <c r="AZ1374" i="14"/>
  <c r="BB1374" i="14" s="1"/>
  <c r="AV1374" i="14"/>
  <c r="AR1374" i="14"/>
  <c r="AT1374" i="14" s="1"/>
  <c r="AN1374" i="14"/>
  <c r="AF1374" i="14"/>
  <c r="AB1374" i="14"/>
  <c r="AD1374" i="14" s="1"/>
  <c r="X1374" i="14"/>
  <c r="T1374" i="14"/>
  <c r="V1374" i="14" s="1"/>
  <c r="P1374" i="14"/>
  <c r="L1374" i="14"/>
  <c r="N1374" i="14" s="1"/>
  <c r="EJ1373" i="14"/>
  <c r="EL1373" i="14" s="1"/>
  <c r="EF1373" i="14"/>
  <c r="EB1373" i="14"/>
  <c r="ED1373" i="14" s="1"/>
  <c r="DX1373" i="14"/>
  <c r="DT1373" i="14"/>
  <c r="DV1373" i="14" s="1"/>
  <c r="DP1373" i="14"/>
  <c r="DL1373" i="14"/>
  <c r="DN1373" i="14" s="1"/>
  <c r="DH1373" i="14"/>
  <c r="DD1373" i="14"/>
  <c r="DF1373" i="14" s="1"/>
  <c r="CZ1373" i="14"/>
  <c r="CV1373" i="14"/>
  <c r="CX1373" i="14" s="1"/>
  <c r="CR1373" i="14"/>
  <c r="CN1373" i="14"/>
  <c r="CP1373" i="14" s="1"/>
  <c r="CJ1373" i="14"/>
  <c r="CB1373" i="14"/>
  <c r="BX1373" i="14"/>
  <c r="BZ1373" i="14" s="1"/>
  <c r="BT1373" i="14"/>
  <c r="BP1373" i="14"/>
  <c r="BR1373" i="14" s="1"/>
  <c r="BL1373" i="14"/>
  <c r="BH1373" i="14"/>
  <c r="BJ1373" i="14" s="1"/>
  <c r="BD1373" i="14"/>
  <c r="AZ1373" i="14"/>
  <c r="BB1373" i="14" s="1"/>
  <c r="AV1373" i="14"/>
  <c r="AR1373" i="14"/>
  <c r="AT1373" i="14" s="1"/>
  <c r="AN1373" i="14"/>
  <c r="AJ1373" i="14"/>
  <c r="AL1373" i="14" s="1"/>
  <c r="AF1373" i="14"/>
  <c r="AB1373" i="14"/>
  <c r="AD1373" i="14" s="1"/>
  <c r="X1373" i="14"/>
  <c r="T1373" i="14"/>
  <c r="V1373" i="14" s="1"/>
  <c r="P1373" i="14"/>
  <c r="L1373" i="14"/>
  <c r="N1373" i="14" s="1"/>
  <c r="EJ1371" i="14"/>
  <c r="EL1371" i="14" s="1"/>
  <c r="EF1371" i="14"/>
  <c r="EB1371" i="14"/>
  <c r="ED1371" i="14" s="1"/>
  <c r="DX1371" i="14"/>
  <c r="DT1371" i="14"/>
  <c r="DV1371" i="14" s="1"/>
  <c r="DP1371" i="14"/>
  <c r="DL1371" i="14"/>
  <c r="DN1371" i="14" s="1"/>
  <c r="DH1371" i="14"/>
  <c r="DD1371" i="14"/>
  <c r="DF1371" i="14" s="1"/>
  <c r="CZ1371" i="14"/>
  <c r="CV1371" i="14"/>
  <c r="CX1371" i="14" s="1"/>
  <c r="CR1371" i="14"/>
  <c r="CN1371" i="14"/>
  <c r="CP1371" i="14" s="1"/>
  <c r="CJ1371" i="14"/>
  <c r="CF1371" i="14"/>
  <c r="CH1371" i="14" s="1"/>
  <c r="CB1371" i="14"/>
  <c r="BX1371" i="14"/>
  <c r="BZ1371" i="14" s="1"/>
  <c r="BT1371" i="14"/>
  <c r="BP1371" i="14"/>
  <c r="BR1371" i="14" s="1"/>
  <c r="BL1371" i="14"/>
  <c r="BH1371" i="14"/>
  <c r="BJ1371" i="14" s="1"/>
  <c r="BD1371" i="14"/>
  <c r="AZ1371" i="14"/>
  <c r="BB1371" i="14" s="1"/>
  <c r="AV1371" i="14"/>
  <c r="AR1371" i="14"/>
  <c r="AT1371" i="14" s="1"/>
  <c r="AN1371" i="14"/>
  <c r="AJ1371" i="14"/>
  <c r="AL1371" i="14" s="1"/>
  <c r="AF1371" i="14"/>
  <c r="AB1371" i="14"/>
  <c r="AD1371" i="14" s="1"/>
  <c r="X1371" i="14"/>
  <c r="T1371" i="14"/>
  <c r="V1371" i="14" s="1"/>
  <c r="P1371" i="14"/>
  <c r="L1371" i="14"/>
  <c r="N1371" i="14" s="1"/>
  <c r="EJ1370" i="14"/>
  <c r="EL1370" i="14" s="1"/>
  <c r="EF1370" i="14"/>
  <c r="DX1370" i="14"/>
  <c r="DT1370" i="14"/>
  <c r="DV1370" i="14" s="1"/>
  <c r="DP1370" i="14"/>
  <c r="DL1370" i="14"/>
  <c r="DN1370" i="14" s="1"/>
  <c r="DH1370" i="14"/>
  <c r="DD1370" i="14"/>
  <c r="DF1370" i="14" s="1"/>
  <c r="CZ1370" i="14"/>
  <c r="CV1370" i="14"/>
  <c r="CX1370" i="14" s="1"/>
  <c r="CR1370" i="14"/>
  <c r="CN1370" i="14"/>
  <c r="CP1370" i="14" s="1"/>
  <c r="CJ1370" i="14"/>
  <c r="CF1370" i="14"/>
  <c r="CH1370" i="14" s="1"/>
  <c r="CB1370" i="14"/>
  <c r="BX1370" i="14"/>
  <c r="BZ1370" i="14" s="1"/>
  <c r="BT1370" i="14"/>
  <c r="BP1370" i="14"/>
  <c r="BR1370" i="14" s="1"/>
  <c r="BL1370" i="14"/>
  <c r="BD1370" i="14"/>
  <c r="AZ1370" i="14"/>
  <c r="BB1370" i="14" s="1"/>
  <c r="AV1370" i="14"/>
  <c r="AR1370" i="14"/>
  <c r="AT1370" i="14" s="1"/>
  <c r="AN1370" i="14"/>
  <c r="AJ1370" i="14"/>
  <c r="AL1370" i="14" s="1"/>
  <c r="AF1370" i="14"/>
  <c r="AB1370" i="14"/>
  <c r="AD1370" i="14" s="1"/>
  <c r="X1370" i="14"/>
  <c r="T1370" i="14"/>
  <c r="V1370" i="14" s="1"/>
  <c r="P1370" i="14"/>
  <c r="L1370" i="14"/>
  <c r="N1370" i="14" s="1"/>
  <c r="EJ1369" i="14"/>
  <c r="EL1369" i="14" s="1"/>
  <c r="EF1369" i="14"/>
  <c r="DX1369" i="14"/>
  <c r="DT1369" i="14"/>
  <c r="DV1369" i="14" s="1"/>
  <c r="DP1369" i="14"/>
  <c r="DL1369" i="14"/>
  <c r="DN1369" i="14" s="1"/>
  <c r="DH1369" i="14"/>
  <c r="DD1369" i="14"/>
  <c r="DF1369" i="14" s="1"/>
  <c r="CZ1369" i="14"/>
  <c r="CV1369" i="14"/>
  <c r="CX1369" i="14" s="1"/>
  <c r="CR1369" i="14"/>
  <c r="CN1369" i="14"/>
  <c r="CP1369" i="14" s="1"/>
  <c r="CJ1369" i="14"/>
  <c r="CF1369" i="14"/>
  <c r="CH1369" i="14" s="1"/>
  <c r="CB1369" i="14"/>
  <c r="BX1369" i="14"/>
  <c r="BZ1369" i="14" s="1"/>
  <c r="BT1369" i="14"/>
  <c r="BP1369" i="14"/>
  <c r="BR1369" i="14" s="1"/>
  <c r="BL1369" i="14"/>
  <c r="BH1369" i="14"/>
  <c r="BJ1369" i="14" s="1"/>
  <c r="BD1369" i="14"/>
  <c r="AZ1369" i="14"/>
  <c r="BB1369" i="14" s="1"/>
  <c r="AV1369" i="14"/>
  <c r="AR1369" i="14"/>
  <c r="AT1369" i="14" s="1"/>
  <c r="AN1369" i="14"/>
  <c r="AJ1369" i="14"/>
  <c r="AL1369" i="14" s="1"/>
  <c r="AF1369" i="14"/>
  <c r="AB1369" i="14"/>
  <c r="AD1369" i="14" s="1"/>
  <c r="X1369" i="14"/>
  <c r="T1369" i="14"/>
  <c r="V1369" i="14" s="1"/>
  <c r="P1369" i="14"/>
  <c r="L1369" i="14"/>
  <c r="N1369" i="14" s="1"/>
  <c r="EJ1368" i="14"/>
  <c r="EL1368" i="14" s="1"/>
  <c r="EF1368" i="14"/>
  <c r="EB1368" i="14"/>
  <c r="ED1368" i="14" s="1"/>
  <c r="DX1368" i="14"/>
  <c r="DT1368" i="14"/>
  <c r="DV1368" i="14" s="1"/>
  <c r="DP1368" i="14"/>
  <c r="DL1368" i="14"/>
  <c r="DN1368" i="14" s="1"/>
  <c r="DH1368" i="14"/>
  <c r="DD1368" i="14"/>
  <c r="DF1368" i="14" s="1"/>
  <c r="CZ1368" i="14"/>
  <c r="CV1368" i="14"/>
  <c r="CX1368" i="14" s="1"/>
  <c r="CR1368" i="14"/>
  <c r="CN1368" i="14"/>
  <c r="CP1368" i="14" s="1"/>
  <c r="CJ1368" i="14"/>
  <c r="CF1368" i="14"/>
  <c r="CH1368" i="14" s="1"/>
  <c r="CB1368" i="14"/>
  <c r="BX1368" i="14"/>
  <c r="BZ1368" i="14" s="1"/>
  <c r="BT1368" i="14"/>
  <c r="BP1368" i="14"/>
  <c r="BR1368" i="14" s="1"/>
  <c r="BL1368" i="14"/>
  <c r="BH1368" i="14"/>
  <c r="BJ1368" i="14" s="1"/>
  <c r="BD1368" i="14"/>
  <c r="AZ1368" i="14"/>
  <c r="BB1368" i="14" s="1"/>
  <c r="AV1368" i="14"/>
  <c r="AR1368" i="14"/>
  <c r="AT1368" i="14" s="1"/>
  <c r="AN1368" i="14"/>
  <c r="AJ1368" i="14"/>
  <c r="AL1368" i="14" s="1"/>
  <c r="AF1368" i="14"/>
  <c r="AB1368" i="14"/>
  <c r="AD1368" i="14" s="1"/>
  <c r="X1368" i="14"/>
  <c r="T1368" i="14"/>
  <c r="V1368" i="14" s="1"/>
  <c r="P1368" i="14"/>
  <c r="L1368" i="14"/>
  <c r="N1368" i="14" s="1"/>
  <c r="EJ1367" i="14"/>
  <c r="EL1367" i="14" s="1"/>
  <c r="EF1367" i="14"/>
  <c r="EB1367" i="14"/>
  <c r="ED1367" i="14" s="1"/>
  <c r="DX1367" i="14"/>
  <c r="DT1367" i="14"/>
  <c r="DV1367" i="14" s="1"/>
  <c r="DP1367" i="14"/>
  <c r="DL1367" i="14"/>
  <c r="DN1367" i="14" s="1"/>
  <c r="DH1367" i="14"/>
  <c r="DD1367" i="14"/>
  <c r="DF1367" i="14" s="1"/>
  <c r="CZ1367" i="14"/>
  <c r="CV1367" i="14"/>
  <c r="CX1367" i="14" s="1"/>
  <c r="CR1367" i="14"/>
  <c r="CJ1367" i="14"/>
  <c r="CF1367" i="14"/>
  <c r="CH1367" i="14" s="1"/>
  <c r="CB1367" i="14"/>
  <c r="BX1367" i="14"/>
  <c r="BZ1367" i="14" s="1"/>
  <c r="BT1367" i="14"/>
  <c r="BP1367" i="14"/>
  <c r="BR1367" i="14" s="1"/>
  <c r="BL1367" i="14"/>
  <c r="BH1367" i="14"/>
  <c r="BJ1367" i="14" s="1"/>
  <c r="BD1367" i="14"/>
  <c r="AZ1367" i="14"/>
  <c r="BB1367" i="14" s="1"/>
  <c r="AV1367" i="14"/>
  <c r="AR1367" i="14"/>
  <c r="AT1367" i="14" s="1"/>
  <c r="AN1367" i="14"/>
  <c r="AJ1367" i="14"/>
  <c r="AL1367" i="14" s="1"/>
  <c r="AF1367" i="14"/>
  <c r="AB1367" i="14"/>
  <c r="AD1367" i="14" s="1"/>
  <c r="X1367" i="14"/>
  <c r="T1367" i="14"/>
  <c r="V1367" i="14" s="1"/>
  <c r="P1367" i="14"/>
  <c r="L1367" i="14"/>
  <c r="N1367" i="14" s="1"/>
  <c r="EJ1366" i="14"/>
  <c r="EL1366" i="14" s="1"/>
  <c r="EF1366" i="14"/>
  <c r="EB1366" i="14"/>
  <c r="ED1366" i="14" s="1"/>
  <c r="DX1366" i="14"/>
  <c r="DT1366" i="14"/>
  <c r="DV1366" i="14" s="1"/>
  <c r="DP1366" i="14"/>
  <c r="DH1366" i="14"/>
  <c r="DD1366" i="14"/>
  <c r="DF1366" i="14" s="1"/>
  <c r="CZ1366" i="14"/>
  <c r="CV1366" i="14"/>
  <c r="CX1366" i="14" s="1"/>
  <c r="CR1366" i="14"/>
  <c r="CN1366" i="14"/>
  <c r="CP1366" i="14" s="1"/>
  <c r="CJ1366" i="14"/>
  <c r="CF1366" i="14"/>
  <c r="CH1366" i="14" s="1"/>
  <c r="CB1366" i="14"/>
  <c r="BX1366" i="14"/>
  <c r="BZ1366" i="14" s="1"/>
  <c r="BT1366" i="14"/>
  <c r="BP1366" i="14"/>
  <c r="BR1366" i="14" s="1"/>
  <c r="BL1366" i="14"/>
  <c r="BH1366" i="14"/>
  <c r="BJ1366" i="14" s="1"/>
  <c r="BD1366" i="14"/>
  <c r="AZ1366" i="14"/>
  <c r="BB1366" i="14" s="1"/>
  <c r="AV1366" i="14"/>
  <c r="AR1366" i="14"/>
  <c r="AT1366" i="14" s="1"/>
  <c r="AN1366" i="14"/>
  <c r="AJ1366" i="14"/>
  <c r="AL1366" i="14" s="1"/>
  <c r="AF1366" i="14"/>
  <c r="AB1366" i="14"/>
  <c r="AD1366" i="14" s="1"/>
  <c r="X1366" i="14"/>
  <c r="T1366" i="14"/>
  <c r="V1366" i="14" s="1"/>
  <c r="P1366" i="14"/>
  <c r="L1366" i="14"/>
  <c r="N1366" i="14" s="1"/>
  <c r="EJ1365" i="14"/>
  <c r="EL1365" i="14" s="1"/>
  <c r="EF1365" i="14"/>
  <c r="DX1365" i="14"/>
  <c r="DT1365" i="14"/>
  <c r="DV1365" i="14" s="1"/>
  <c r="DP1365" i="14"/>
  <c r="DH1365" i="14"/>
  <c r="DD1365" i="14"/>
  <c r="DF1365" i="14" s="1"/>
  <c r="CZ1365" i="14"/>
  <c r="CV1365" i="14"/>
  <c r="CX1365" i="14" s="1"/>
  <c r="CR1365" i="14"/>
  <c r="CN1365" i="14"/>
  <c r="CP1365" i="14" s="1"/>
  <c r="CJ1365" i="14"/>
  <c r="CF1365" i="14"/>
  <c r="CH1365" i="14" s="1"/>
  <c r="CB1365" i="14"/>
  <c r="BX1365" i="14"/>
  <c r="BZ1365" i="14" s="1"/>
  <c r="BT1365" i="14"/>
  <c r="BP1365" i="14"/>
  <c r="BR1365" i="14" s="1"/>
  <c r="BL1365" i="14"/>
  <c r="BH1365" i="14"/>
  <c r="BJ1365" i="14" s="1"/>
  <c r="BD1365" i="14"/>
  <c r="AZ1365" i="14"/>
  <c r="BB1365" i="14" s="1"/>
  <c r="AV1365" i="14"/>
  <c r="AR1365" i="14"/>
  <c r="AT1365" i="14" s="1"/>
  <c r="AN1365" i="14"/>
  <c r="AJ1365" i="14"/>
  <c r="AL1365" i="14" s="1"/>
  <c r="AF1365" i="14"/>
  <c r="AB1365" i="14"/>
  <c r="AD1365" i="14" s="1"/>
  <c r="X1365" i="14"/>
  <c r="T1365" i="14"/>
  <c r="V1365" i="14" s="1"/>
  <c r="P1365" i="14"/>
  <c r="L1365" i="14"/>
  <c r="N1365" i="14" s="1"/>
  <c r="EJ1364" i="14"/>
  <c r="EL1364" i="14" s="1"/>
  <c r="EF1364" i="14"/>
  <c r="EB1364" i="14"/>
  <c r="ED1364" i="14" s="1"/>
  <c r="DX1364" i="14"/>
  <c r="DT1364" i="14"/>
  <c r="DV1364" i="14" s="1"/>
  <c r="DP1364" i="14"/>
  <c r="DL1364" i="14"/>
  <c r="DN1364" i="14" s="1"/>
  <c r="DH1364" i="14"/>
  <c r="DD1364" i="14"/>
  <c r="DF1364" i="14" s="1"/>
  <c r="CZ1364" i="14"/>
  <c r="CV1364" i="14"/>
  <c r="CX1364" i="14" s="1"/>
  <c r="CR1364" i="14"/>
  <c r="CN1364" i="14"/>
  <c r="CP1364" i="14" s="1"/>
  <c r="CJ1364" i="14"/>
  <c r="CF1364" i="14"/>
  <c r="CH1364" i="14" s="1"/>
  <c r="CB1364" i="14"/>
  <c r="BX1364" i="14"/>
  <c r="BZ1364" i="14" s="1"/>
  <c r="BT1364" i="14"/>
  <c r="BP1364" i="14"/>
  <c r="BR1364" i="14" s="1"/>
  <c r="BL1364" i="14"/>
  <c r="BH1364" i="14"/>
  <c r="BJ1364" i="14" s="1"/>
  <c r="BD1364" i="14"/>
  <c r="AZ1364" i="14"/>
  <c r="BB1364" i="14" s="1"/>
  <c r="AV1364" i="14"/>
  <c r="AR1364" i="14"/>
  <c r="AT1364" i="14" s="1"/>
  <c r="AN1364" i="14"/>
  <c r="AJ1364" i="14"/>
  <c r="AL1364" i="14" s="1"/>
  <c r="AF1364" i="14"/>
  <c r="AB1364" i="14"/>
  <c r="AD1364" i="14" s="1"/>
  <c r="X1364" i="14"/>
  <c r="T1364" i="14"/>
  <c r="V1364" i="14" s="1"/>
  <c r="L1364" i="14"/>
  <c r="N1364" i="14" s="1"/>
  <c r="EJ1363" i="14"/>
  <c r="EL1363" i="14" s="1"/>
  <c r="EF1363" i="14"/>
  <c r="EB1363" i="14"/>
  <c r="ED1363" i="14" s="1"/>
  <c r="DX1363" i="14"/>
  <c r="DT1363" i="14"/>
  <c r="DV1363" i="14" s="1"/>
  <c r="DP1363" i="14"/>
  <c r="DL1363" i="14"/>
  <c r="DN1363" i="14" s="1"/>
  <c r="DH1363" i="14"/>
  <c r="DD1363" i="14"/>
  <c r="DF1363" i="14" s="1"/>
  <c r="CZ1363" i="14"/>
  <c r="CV1363" i="14"/>
  <c r="CX1363" i="14" s="1"/>
  <c r="CR1363" i="14"/>
  <c r="CN1363" i="14"/>
  <c r="CP1363" i="14" s="1"/>
  <c r="CJ1363" i="14"/>
  <c r="CF1363" i="14"/>
  <c r="CH1363" i="14" s="1"/>
  <c r="CB1363" i="14"/>
  <c r="BX1363" i="14"/>
  <c r="BZ1363" i="14" s="1"/>
  <c r="BT1363" i="14"/>
  <c r="BP1363" i="14"/>
  <c r="BR1363" i="14" s="1"/>
  <c r="BL1363" i="14"/>
  <c r="BH1363" i="14"/>
  <c r="BJ1363" i="14" s="1"/>
  <c r="BD1363" i="14"/>
  <c r="AZ1363" i="14"/>
  <c r="BB1363" i="14" s="1"/>
  <c r="AV1363" i="14"/>
  <c r="AR1363" i="14"/>
  <c r="AT1363" i="14" s="1"/>
  <c r="AN1363" i="14"/>
  <c r="AJ1363" i="14"/>
  <c r="AL1363" i="14" s="1"/>
  <c r="AF1363" i="14"/>
  <c r="AB1363" i="14"/>
  <c r="AD1363" i="14" s="1"/>
  <c r="X1363" i="14"/>
  <c r="P1363" i="14"/>
  <c r="L1363" i="14"/>
  <c r="N1363" i="14" s="1"/>
  <c r="EJ1362" i="14"/>
  <c r="EL1362" i="14" s="1"/>
  <c r="EF1362" i="14"/>
  <c r="EB1362" i="14"/>
  <c r="ED1362" i="14" s="1"/>
  <c r="DX1362" i="14"/>
  <c r="DT1362" i="14"/>
  <c r="DV1362" i="14" s="1"/>
  <c r="DP1362" i="14"/>
  <c r="DL1362" i="14"/>
  <c r="DN1362" i="14" s="1"/>
  <c r="DH1362" i="14"/>
  <c r="DD1362" i="14"/>
  <c r="DF1362" i="14" s="1"/>
  <c r="CZ1362" i="14"/>
  <c r="CV1362" i="14"/>
  <c r="CX1362" i="14" s="1"/>
  <c r="CR1362" i="14"/>
  <c r="CN1362" i="14"/>
  <c r="CP1362" i="14" s="1"/>
  <c r="CJ1362" i="14"/>
  <c r="CF1362" i="14"/>
  <c r="CH1362" i="14" s="1"/>
  <c r="CB1362" i="14"/>
  <c r="BX1362" i="14"/>
  <c r="BZ1362" i="14" s="1"/>
  <c r="BT1362" i="14"/>
  <c r="BP1362" i="14"/>
  <c r="BR1362" i="14" s="1"/>
  <c r="BL1362" i="14"/>
  <c r="BH1362" i="14"/>
  <c r="BJ1362" i="14" s="1"/>
  <c r="BD1362" i="14"/>
  <c r="AZ1362" i="14"/>
  <c r="BB1362" i="14" s="1"/>
  <c r="AV1362" i="14"/>
  <c r="AR1362" i="14"/>
  <c r="AT1362" i="14" s="1"/>
  <c r="AN1362" i="14"/>
  <c r="AJ1362" i="14"/>
  <c r="AL1362" i="14" s="1"/>
  <c r="AF1362" i="14"/>
  <c r="AB1362" i="14"/>
  <c r="AD1362" i="14" s="1"/>
  <c r="X1362" i="14"/>
  <c r="T1362" i="14"/>
  <c r="V1362" i="14" s="1"/>
  <c r="P1362" i="14"/>
  <c r="L1362" i="14"/>
  <c r="N1362" i="14" s="1"/>
  <c r="EJ1361" i="14"/>
  <c r="EL1361" i="14" s="1"/>
  <c r="EF1361" i="14"/>
  <c r="EB1361" i="14"/>
  <c r="ED1361" i="14" s="1"/>
  <c r="DX1361" i="14"/>
  <c r="DT1361" i="14"/>
  <c r="DV1361" i="14" s="1"/>
  <c r="DP1361" i="14"/>
  <c r="DL1361" i="14"/>
  <c r="DN1361" i="14" s="1"/>
  <c r="DH1361" i="14"/>
  <c r="DD1361" i="14"/>
  <c r="DF1361" i="14" s="1"/>
  <c r="CZ1361" i="14"/>
  <c r="CV1361" i="14"/>
  <c r="CX1361" i="14" s="1"/>
  <c r="CR1361" i="14"/>
  <c r="CN1361" i="14"/>
  <c r="CP1361" i="14" s="1"/>
  <c r="CJ1361" i="14"/>
  <c r="CF1361" i="14"/>
  <c r="CH1361" i="14" s="1"/>
  <c r="CB1361" i="14"/>
  <c r="BX1361" i="14"/>
  <c r="BZ1361" i="14" s="1"/>
  <c r="BT1361" i="14"/>
  <c r="BP1361" i="14"/>
  <c r="BR1361" i="14" s="1"/>
  <c r="BL1361" i="14"/>
  <c r="BH1361" i="14"/>
  <c r="BJ1361" i="14" s="1"/>
  <c r="BD1361" i="14"/>
  <c r="AZ1361" i="14"/>
  <c r="BB1361" i="14" s="1"/>
  <c r="AV1361" i="14"/>
  <c r="AR1361" i="14"/>
  <c r="AT1361" i="14" s="1"/>
  <c r="AN1361" i="14"/>
  <c r="AJ1361" i="14"/>
  <c r="AL1361" i="14" s="1"/>
  <c r="AF1361" i="14"/>
  <c r="AB1361" i="14"/>
  <c r="AD1361" i="14" s="1"/>
  <c r="X1361" i="14"/>
  <c r="T1361" i="14"/>
  <c r="V1361" i="14" s="1"/>
  <c r="P1361" i="14"/>
  <c r="L1361" i="14"/>
  <c r="N1361" i="14" s="1"/>
  <c r="EJ1360" i="14"/>
  <c r="EL1360" i="14" s="1"/>
  <c r="EF1360" i="14"/>
  <c r="EB1360" i="14"/>
  <c r="ED1360" i="14" s="1"/>
  <c r="DX1360" i="14"/>
  <c r="DT1360" i="14"/>
  <c r="DV1360" i="14" s="1"/>
  <c r="DP1360" i="14"/>
  <c r="DL1360" i="14"/>
  <c r="DN1360" i="14" s="1"/>
  <c r="DH1360" i="14"/>
  <c r="DD1360" i="14"/>
  <c r="DF1360" i="14" s="1"/>
  <c r="CZ1360" i="14"/>
  <c r="CV1360" i="14"/>
  <c r="CX1360" i="14" s="1"/>
  <c r="CR1360" i="14"/>
  <c r="CN1360" i="14"/>
  <c r="CP1360" i="14" s="1"/>
  <c r="CJ1360" i="14"/>
  <c r="CF1360" i="14"/>
  <c r="CH1360" i="14" s="1"/>
  <c r="CB1360" i="14"/>
  <c r="BX1360" i="14"/>
  <c r="BZ1360" i="14" s="1"/>
  <c r="BT1360" i="14"/>
  <c r="BP1360" i="14"/>
  <c r="BR1360" i="14" s="1"/>
  <c r="BL1360" i="14"/>
  <c r="BH1360" i="14"/>
  <c r="BJ1360" i="14" s="1"/>
  <c r="BD1360" i="14"/>
  <c r="AZ1360" i="14"/>
  <c r="BB1360" i="14" s="1"/>
  <c r="AV1360" i="14"/>
  <c r="AR1360" i="14"/>
  <c r="AT1360" i="14" s="1"/>
  <c r="AN1360" i="14"/>
  <c r="AJ1360" i="14"/>
  <c r="AL1360" i="14" s="1"/>
  <c r="AF1360" i="14"/>
  <c r="AB1360" i="14"/>
  <c r="AD1360" i="14" s="1"/>
  <c r="X1360" i="14"/>
  <c r="T1360" i="14"/>
  <c r="V1360" i="14" s="1"/>
  <c r="P1360" i="14"/>
  <c r="L1360" i="14"/>
  <c r="N1360" i="14" s="1"/>
  <c r="DY1424" i="14"/>
  <c r="DI1424" i="14"/>
  <c r="DA1424" i="14"/>
  <c r="CS1424" i="14"/>
  <c r="CK1424" i="14"/>
  <c r="CC1424" i="14"/>
  <c r="BU1424" i="14"/>
  <c r="BM1424" i="14"/>
  <c r="BE1424" i="14"/>
  <c r="AW1424" i="14"/>
  <c r="AO1424" i="14"/>
  <c r="AG1424" i="14"/>
  <c r="Y1424" i="14"/>
  <c r="Q1424" i="14"/>
  <c r="EG1423" i="14"/>
  <c r="DY1423" i="14"/>
  <c r="DQ1423" i="14"/>
  <c r="DI1423" i="14"/>
  <c r="DA1423" i="14"/>
  <c r="CS1423" i="14"/>
  <c r="CK1423" i="14"/>
  <c r="CC1423" i="14"/>
  <c r="BM1423" i="14"/>
  <c r="BE1423" i="14"/>
  <c r="AW1423" i="14"/>
  <c r="AO1423" i="14"/>
  <c r="AG1423" i="14"/>
  <c r="Q1423" i="14"/>
  <c r="DY1419" i="14"/>
  <c r="DQ1419" i="14"/>
  <c r="DI1419" i="14"/>
  <c r="DA1419" i="14"/>
  <c r="CS1419" i="14"/>
  <c r="CC1419" i="14"/>
  <c r="BU1419" i="14"/>
  <c r="BM1419" i="14"/>
  <c r="BE1419" i="14"/>
  <c r="AW1419" i="14"/>
  <c r="AO1419" i="14"/>
  <c r="AG1419" i="14"/>
  <c r="Y1419" i="14"/>
  <c r="Q1419" i="14"/>
  <c r="DY1417" i="14"/>
  <c r="DQ1417" i="14"/>
  <c r="DI1417" i="14"/>
  <c r="DA1417" i="14"/>
  <c r="CS1417" i="14"/>
  <c r="CC1417" i="14"/>
  <c r="BU1417" i="14"/>
  <c r="BM1417" i="14"/>
  <c r="BE1417" i="14"/>
  <c r="AW1417" i="14"/>
  <c r="AO1417" i="14"/>
  <c r="AG1417" i="14"/>
  <c r="Y1417" i="14"/>
  <c r="Q1417" i="14"/>
  <c r="EG1415" i="14"/>
  <c r="DY1415" i="14"/>
  <c r="DI1415" i="14"/>
  <c r="DA1415" i="14"/>
  <c r="CS1415" i="14"/>
  <c r="CK1415" i="14"/>
  <c r="CC1415" i="14"/>
  <c r="BU1415" i="14"/>
  <c r="BM1415" i="14"/>
  <c r="BE1415" i="14"/>
  <c r="AW1415" i="14"/>
  <c r="AO1415" i="14"/>
  <c r="AG1415" i="14"/>
  <c r="Y1415" i="14"/>
  <c r="Q1415" i="14"/>
  <c r="EG1413" i="14"/>
  <c r="DY1413" i="14"/>
  <c r="DQ1413" i="14"/>
  <c r="DI1413" i="14"/>
  <c r="DA1413" i="14"/>
  <c r="CS1413" i="14"/>
  <c r="CK1413" i="14"/>
  <c r="CC1413" i="14"/>
  <c r="BU1413" i="14"/>
  <c r="BM1413" i="14"/>
  <c r="BE1413" i="14"/>
  <c r="AW1413" i="14"/>
  <c r="AO1413" i="14"/>
  <c r="AG1413" i="14"/>
  <c r="Y1413" i="14"/>
  <c r="Q1413" i="14"/>
  <c r="EG1411" i="14"/>
  <c r="DY1411" i="14"/>
  <c r="DI1411" i="14"/>
  <c r="DA1411" i="14"/>
  <c r="CS1411" i="14"/>
  <c r="CK1411" i="14"/>
  <c r="CC1411" i="14"/>
  <c r="BM1411" i="14"/>
  <c r="BE1411" i="14"/>
  <c r="AW1411" i="14"/>
  <c r="AO1411" i="14"/>
  <c r="Q1411" i="14"/>
  <c r="EG1409" i="14"/>
  <c r="DY1409" i="14"/>
  <c r="DZ1409" i="14" s="1"/>
  <c r="DQ1409" i="14"/>
  <c r="DI1409" i="14"/>
  <c r="DA1409" i="14"/>
  <c r="CS1409" i="14"/>
  <c r="CK1409" i="14"/>
  <c r="CC1409" i="14"/>
  <c r="CD1409" i="14" s="1"/>
  <c r="BU1409" i="14"/>
  <c r="BM1409" i="14"/>
  <c r="BE1409" i="14"/>
  <c r="AW1409" i="14"/>
  <c r="AO1409" i="14"/>
  <c r="AG1409" i="14"/>
  <c r="AH1409" i="14" s="1"/>
  <c r="Y1409" i="14"/>
  <c r="Q1409" i="14"/>
  <c r="EG1407" i="14"/>
  <c r="DY1407" i="14"/>
  <c r="DQ1407" i="14"/>
  <c r="DI1407" i="14"/>
  <c r="DA1407" i="14"/>
  <c r="CS1407" i="14"/>
  <c r="CT1407" i="14" s="1"/>
  <c r="CK1407" i="14"/>
  <c r="CC1407" i="14"/>
  <c r="BU1407" i="14"/>
  <c r="BV1407" i="14" s="1"/>
  <c r="BM1407" i="14"/>
  <c r="BE1407" i="14"/>
  <c r="AW1407" i="14"/>
  <c r="AX1407" i="14" s="1"/>
  <c r="AO1407" i="14"/>
  <c r="AG1407" i="14"/>
  <c r="Y1407" i="14"/>
  <c r="Q1407" i="14"/>
  <c r="DY1405" i="14"/>
  <c r="DQ1405" i="14"/>
  <c r="DI1405" i="14"/>
  <c r="DA1405" i="14"/>
  <c r="CS1405" i="14"/>
  <c r="CK1405" i="14"/>
  <c r="CC1405" i="14"/>
  <c r="BU1405" i="14"/>
  <c r="BM1405" i="14"/>
  <c r="BE1405" i="14"/>
  <c r="AW1405" i="14"/>
  <c r="AO1405" i="14"/>
  <c r="AG1405" i="14"/>
  <c r="Y1405" i="14"/>
  <c r="Q1405" i="14"/>
  <c r="EG1404" i="14"/>
  <c r="DY1404" i="14"/>
  <c r="DQ1404" i="14"/>
  <c r="DI1404" i="14"/>
  <c r="DA1404" i="14"/>
  <c r="CS1404" i="14"/>
  <c r="CK1404" i="14"/>
  <c r="CC1404" i="14"/>
  <c r="BU1404" i="14"/>
  <c r="BM1404" i="14"/>
  <c r="BE1404" i="14"/>
  <c r="AW1404" i="14"/>
  <c r="AO1404" i="14"/>
  <c r="AG1404" i="14"/>
  <c r="Y1404" i="14"/>
  <c r="Q1404" i="14"/>
  <c r="EG1403" i="14"/>
  <c r="DY1403" i="14"/>
  <c r="DQ1403" i="14"/>
  <c r="DI1403" i="14"/>
  <c r="CS1403" i="14"/>
  <c r="CK1403" i="14"/>
  <c r="CC1403" i="14"/>
  <c r="BU1403" i="14"/>
  <c r="BM1403" i="14"/>
  <c r="BE1403" i="14"/>
  <c r="AW1403" i="14"/>
  <c r="AO1403" i="14"/>
  <c r="AG1403" i="14"/>
  <c r="Y1403" i="14"/>
  <c r="Q1403" i="14"/>
  <c r="EG1402" i="14"/>
  <c r="DY1402" i="14"/>
  <c r="DQ1402" i="14"/>
  <c r="DI1402" i="14"/>
  <c r="DA1402" i="14"/>
  <c r="CS1402" i="14"/>
  <c r="CK1402" i="14"/>
  <c r="CC1402" i="14"/>
  <c r="BU1402" i="14"/>
  <c r="BM1402" i="14"/>
  <c r="BE1402" i="14"/>
  <c r="AO1402" i="14"/>
  <c r="AG1402" i="14"/>
  <c r="Y1402" i="14"/>
  <c r="Q1402" i="14"/>
  <c r="EG1401" i="14"/>
  <c r="DY1401" i="14"/>
  <c r="DQ1401" i="14"/>
  <c r="DI1401" i="14"/>
  <c r="DA1401" i="14"/>
  <c r="CS1401" i="14"/>
  <c r="CK1401" i="14"/>
  <c r="CC1401" i="14"/>
  <c r="BU1401" i="14"/>
  <c r="BM1401" i="14"/>
  <c r="BE1401" i="14"/>
  <c r="AW1401" i="14"/>
  <c r="AO1401" i="14"/>
  <c r="AG1401" i="14"/>
  <c r="Y1401" i="14"/>
  <c r="Q1401" i="14"/>
  <c r="DY1400" i="14"/>
  <c r="DQ1400" i="14"/>
  <c r="DI1400" i="14"/>
  <c r="DA1400" i="14"/>
  <c r="CC1400" i="14"/>
  <c r="BU1400" i="14"/>
  <c r="BM1400" i="14"/>
  <c r="BE1400" i="14"/>
  <c r="AW1400" i="14"/>
  <c r="AG1400" i="14"/>
  <c r="Y1400" i="14"/>
  <c r="Q1400" i="14"/>
  <c r="EG1399" i="14"/>
  <c r="DY1399" i="14"/>
  <c r="DQ1399" i="14"/>
  <c r="DI1399" i="14"/>
  <c r="DA1399" i="14"/>
  <c r="CS1399" i="14"/>
  <c r="CK1399" i="14"/>
  <c r="CC1399" i="14"/>
  <c r="BU1399" i="14"/>
  <c r="BM1399" i="14"/>
  <c r="BE1399" i="14"/>
  <c r="AW1399" i="14"/>
  <c r="AO1399" i="14"/>
  <c r="AG1399" i="14"/>
  <c r="Y1399" i="14"/>
  <c r="Q1399" i="14"/>
  <c r="EG1398" i="14"/>
  <c r="DQ1398" i="14"/>
  <c r="DI1398" i="14"/>
  <c r="DA1398" i="14"/>
  <c r="CS1398" i="14"/>
  <c r="CK1398" i="14"/>
  <c r="CC1398" i="14"/>
  <c r="BU1398" i="14"/>
  <c r="BM1398" i="14"/>
  <c r="BE1398" i="14"/>
  <c r="AW1398" i="14"/>
  <c r="AO1398" i="14"/>
  <c r="AG1398" i="14"/>
  <c r="Y1398" i="14"/>
  <c r="Q1398" i="14"/>
  <c r="EG1396" i="14"/>
  <c r="DY1396" i="14"/>
  <c r="DQ1396" i="14"/>
  <c r="DR1396" i="14" s="1"/>
  <c r="DI1396" i="14"/>
  <c r="DA1396" i="14"/>
  <c r="CK1396" i="14"/>
  <c r="CC1396" i="14"/>
  <c r="BU1396" i="14"/>
  <c r="BM1396" i="14"/>
  <c r="BN1396" i="14" s="1"/>
  <c r="BE1396" i="14"/>
  <c r="AW1396" i="14"/>
  <c r="AO1396" i="14"/>
  <c r="Y1396" i="14"/>
  <c r="Q1396" i="14"/>
  <c r="EG1395" i="14"/>
  <c r="DY1395" i="14"/>
  <c r="DQ1395" i="14"/>
  <c r="DI1395" i="14"/>
  <c r="DJ1395" i="14" s="1"/>
  <c r="DA1395" i="14"/>
  <c r="CS1395" i="14"/>
  <c r="CK1395" i="14"/>
  <c r="CC1395" i="14"/>
  <c r="BM1395" i="14"/>
  <c r="BE1395" i="14"/>
  <c r="BF1395" i="14" s="1"/>
  <c r="AW1395" i="14"/>
  <c r="AO1395" i="14"/>
  <c r="AG1395" i="14"/>
  <c r="Y1395" i="14"/>
  <c r="Q1395" i="14"/>
  <c r="R1395" i="14" s="1"/>
  <c r="EG1394" i="14"/>
  <c r="EH1394" i="14" s="1"/>
  <c r="DY1394" i="14"/>
  <c r="DQ1394" i="14"/>
  <c r="DI1394" i="14"/>
  <c r="DJ1394" i="14" s="1"/>
  <c r="DA1394" i="14"/>
  <c r="CS1394" i="14"/>
  <c r="CT1394" i="14" s="1"/>
  <c r="CC1394" i="14"/>
  <c r="BU1394" i="14"/>
  <c r="BM1394" i="14"/>
  <c r="BN1394" i="14" s="1"/>
  <c r="BE1394" i="14"/>
  <c r="AW1394" i="14"/>
  <c r="AO1394" i="14"/>
  <c r="AP1394" i="14" s="1"/>
  <c r="AG1394" i="14"/>
  <c r="Y1394" i="14"/>
  <c r="Q1394" i="14"/>
  <c r="R1394" i="14" s="1"/>
  <c r="EG1393" i="14"/>
  <c r="DY1393" i="14"/>
  <c r="DQ1393" i="14"/>
  <c r="DI1393" i="14"/>
  <c r="DA1393" i="14"/>
  <c r="CS1393" i="14"/>
  <c r="CT1393" i="14" s="1"/>
  <c r="CK1393" i="14"/>
  <c r="CC1393" i="14"/>
  <c r="CD1393" i="14" s="1"/>
  <c r="BU1393" i="14"/>
  <c r="BM1393" i="14"/>
  <c r="BE1393" i="14"/>
  <c r="AW1393" i="14"/>
  <c r="AX1393" i="14" s="1"/>
  <c r="AO1393" i="14"/>
  <c r="AG1393" i="14"/>
  <c r="Y1393" i="14"/>
  <c r="Q1393" i="14"/>
  <c r="R1393" i="14" s="1"/>
  <c r="EG1392" i="14"/>
  <c r="DY1392" i="14"/>
  <c r="DI1392" i="14"/>
  <c r="DA1392" i="14"/>
  <c r="CS1392" i="14"/>
  <c r="CK1392" i="14"/>
  <c r="CC1392" i="14"/>
  <c r="BU1392" i="14"/>
  <c r="BM1392" i="14"/>
  <c r="BE1392" i="14"/>
  <c r="AW1392" i="14"/>
  <c r="AO1392" i="14"/>
  <c r="AG1392" i="14"/>
  <c r="AH1392" i="14" s="1"/>
  <c r="Y1392" i="14"/>
  <c r="Z1392" i="14" s="1"/>
  <c r="Q1392" i="14"/>
  <c r="EG1391" i="14"/>
  <c r="DY1391" i="14"/>
  <c r="DQ1391" i="14"/>
  <c r="DI1391" i="14"/>
  <c r="DA1391" i="14"/>
  <c r="CS1391" i="14"/>
  <c r="CT1391" i="14" s="1"/>
  <c r="CK1391" i="14"/>
  <c r="CC1391" i="14"/>
  <c r="CD1391" i="14" s="1"/>
  <c r="BU1391" i="14"/>
  <c r="BM1391" i="14"/>
  <c r="BE1391" i="14"/>
  <c r="AW1391" i="14"/>
  <c r="AX1391" i="14" s="1"/>
  <c r="AO1391" i="14"/>
  <c r="AG1391" i="14"/>
  <c r="Y1391" i="14"/>
  <c r="Q1391" i="14"/>
  <c r="EG1390" i="14"/>
  <c r="DY1390" i="14"/>
  <c r="DZ1390" i="14" s="1"/>
  <c r="DQ1390" i="14"/>
  <c r="DR1390" i="14" s="1"/>
  <c r="DI1390" i="14"/>
  <c r="DJ1390" i="14" s="1"/>
  <c r="DA1390" i="14"/>
  <c r="CS1390" i="14"/>
  <c r="CK1390" i="14"/>
  <c r="CL1390" i="14" s="1"/>
  <c r="CC1390" i="14"/>
  <c r="CD1390" i="14" s="1"/>
  <c r="BU1390" i="14"/>
  <c r="BM1390" i="14"/>
  <c r="AW1390" i="14"/>
  <c r="AO1390" i="14"/>
  <c r="AP1390" i="14" s="1"/>
  <c r="Y1390" i="14"/>
  <c r="Z1390" i="14" s="1"/>
  <c r="Q1390" i="14"/>
  <c r="EG1389" i="14"/>
  <c r="DY1389" i="14"/>
  <c r="DQ1389" i="14"/>
  <c r="DI1389" i="14"/>
  <c r="DA1389" i="14"/>
  <c r="CS1389" i="14"/>
  <c r="CK1389" i="14"/>
  <c r="BU1389" i="14"/>
  <c r="BV1389" i="14" s="1"/>
  <c r="BM1389" i="14"/>
  <c r="BE1389" i="14"/>
  <c r="AW1389" i="14"/>
  <c r="AO1389" i="14"/>
  <c r="AG1389" i="14"/>
  <c r="Y1389" i="14"/>
  <c r="Q1389" i="14"/>
  <c r="DY1388" i="14"/>
  <c r="DZ1388" i="14" s="1"/>
  <c r="DQ1388" i="14"/>
  <c r="DI1388" i="14"/>
  <c r="DA1388" i="14"/>
  <c r="CS1388" i="14"/>
  <c r="CK1388" i="14"/>
  <c r="CL1388" i="14" s="1"/>
  <c r="CC1388" i="14"/>
  <c r="BU1388" i="14"/>
  <c r="BM1388" i="14"/>
  <c r="BN1388" i="14" s="1"/>
  <c r="BE1388" i="14"/>
  <c r="AW1388" i="14"/>
  <c r="AX1388" i="14" s="1"/>
  <c r="AO1388" i="14"/>
  <c r="AG1388" i="14"/>
  <c r="AH1388" i="14" s="1"/>
  <c r="Y1388" i="14"/>
  <c r="Q1388" i="14"/>
  <c r="EG1386" i="14"/>
  <c r="DY1386" i="14"/>
  <c r="DQ1386" i="14"/>
  <c r="DI1386" i="14"/>
  <c r="DA1386" i="14"/>
  <c r="CS1386" i="14"/>
  <c r="CK1386" i="14"/>
  <c r="CC1386" i="14"/>
  <c r="BU1386" i="14"/>
  <c r="BM1386" i="14"/>
  <c r="BE1386" i="14"/>
  <c r="AW1386" i="14"/>
  <c r="AO1386" i="14"/>
  <c r="AG1386" i="14"/>
  <c r="Y1386" i="14"/>
  <c r="Q1386" i="14"/>
  <c r="EG1385" i="14"/>
  <c r="DY1385" i="14"/>
  <c r="DQ1385" i="14"/>
  <c r="DI1385" i="14"/>
  <c r="DA1385" i="14"/>
  <c r="CS1385" i="14"/>
  <c r="CK1385" i="14"/>
  <c r="CC1385" i="14"/>
  <c r="BU1385" i="14"/>
  <c r="BM1385" i="14"/>
  <c r="AW1385" i="14"/>
  <c r="AO1385" i="14"/>
  <c r="AG1385" i="14"/>
  <c r="Y1385" i="14"/>
  <c r="Q1385" i="14"/>
  <c r="EG1384" i="14"/>
  <c r="DY1384" i="14"/>
  <c r="DQ1384" i="14"/>
  <c r="DI1384" i="14"/>
  <c r="DA1384" i="14"/>
  <c r="CS1384" i="14"/>
  <c r="CK1384" i="14"/>
  <c r="CC1384" i="14"/>
  <c r="CD1384" i="14" s="1"/>
  <c r="BU1384" i="14"/>
  <c r="BM1384" i="14"/>
  <c r="BE1384" i="14"/>
  <c r="AW1384" i="14"/>
  <c r="AO1384" i="14"/>
  <c r="AG1384" i="14"/>
  <c r="AH1384" i="14" s="1"/>
  <c r="Y1384" i="14"/>
  <c r="Q1384" i="14"/>
  <c r="EG1383" i="14"/>
  <c r="DY1383" i="14"/>
  <c r="DZ1383" i="14" s="1"/>
  <c r="DQ1383" i="14"/>
  <c r="DR1383" i="14" s="1"/>
  <c r="DI1383" i="14"/>
  <c r="DA1383" i="14"/>
  <c r="CS1383" i="14"/>
  <c r="CK1383" i="14"/>
  <c r="CL1383" i="14" s="1"/>
  <c r="CC1383" i="14"/>
  <c r="CD1383" i="14" s="1"/>
  <c r="BU1383" i="14"/>
  <c r="BM1383" i="14"/>
  <c r="BE1383" i="14"/>
  <c r="AW1383" i="14"/>
  <c r="AO1383" i="14"/>
  <c r="AP1383" i="14" s="1"/>
  <c r="AG1383" i="14"/>
  <c r="AH1383" i="14" s="1"/>
  <c r="Y1383" i="14"/>
  <c r="Z1383" i="14" s="1"/>
  <c r="Q1383" i="14"/>
  <c r="EG1382" i="14"/>
  <c r="DQ1382" i="14"/>
  <c r="DI1382" i="14"/>
  <c r="DA1382" i="14"/>
  <c r="CK1382" i="14"/>
  <c r="CC1382" i="14"/>
  <c r="BM1382" i="14"/>
  <c r="BE1382" i="14"/>
  <c r="AW1382" i="14"/>
  <c r="AO1382" i="14"/>
  <c r="AG1382" i="14"/>
  <c r="Y1382" i="14"/>
  <c r="Q1382" i="14"/>
  <c r="EG1381" i="14"/>
  <c r="DY1381" i="14"/>
  <c r="DQ1381" i="14"/>
  <c r="DI1381" i="14"/>
  <c r="DA1381" i="14"/>
  <c r="DB1381" i="14" s="1"/>
  <c r="CS1381" i="14"/>
  <c r="CC1381" i="14"/>
  <c r="BU1381" i="14"/>
  <c r="BM1381" i="14"/>
  <c r="BE1381" i="14"/>
  <c r="BF1381" i="14" s="1"/>
  <c r="AW1381" i="14"/>
  <c r="AO1381" i="14"/>
  <c r="AG1381" i="14"/>
  <c r="Y1381" i="14"/>
  <c r="Q1381" i="14"/>
  <c r="R1381" i="14" s="1"/>
  <c r="EG1380" i="14"/>
  <c r="DY1380" i="14"/>
  <c r="DQ1380" i="14"/>
  <c r="DI1380" i="14"/>
  <c r="DJ1380" i="14" s="1"/>
  <c r="DA1380" i="14"/>
  <c r="CS1380" i="14"/>
  <c r="CK1380" i="14"/>
  <c r="CC1380" i="14"/>
  <c r="BU1380" i="14"/>
  <c r="BM1380" i="14"/>
  <c r="BE1380" i="14"/>
  <c r="AW1380" i="14"/>
  <c r="AO1380" i="14"/>
  <c r="Y1380" i="14"/>
  <c r="Q1380" i="14"/>
  <c r="EG1379" i="14"/>
  <c r="DY1379" i="14"/>
  <c r="DQ1379" i="14"/>
  <c r="DI1379" i="14"/>
  <c r="DA1379" i="14"/>
  <c r="CS1379" i="14"/>
  <c r="CK1379" i="14"/>
  <c r="CC1379" i="14"/>
  <c r="BU1379" i="14"/>
  <c r="BM1379" i="14"/>
  <c r="BE1379" i="14"/>
  <c r="AW1379" i="14"/>
  <c r="AO1379" i="14"/>
  <c r="AG1379" i="14"/>
  <c r="Y1379" i="14"/>
  <c r="Q1379" i="14"/>
  <c r="EG1378" i="14"/>
  <c r="DY1378" i="14"/>
  <c r="DZ1378" i="14" s="1"/>
  <c r="DQ1378" i="14"/>
  <c r="DI1378" i="14"/>
  <c r="DA1378" i="14"/>
  <c r="CS1378" i="14"/>
  <c r="CT1378" i="14" s="1"/>
  <c r="CK1378" i="14"/>
  <c r="CC1378" i="14"/>
  <c r="CD1378" i="14" s="1"/>
  <c r="BU1378" i="14"/>
  <c r="BE1378" i="14"/>
  <c r="AW1378" i="14"/>
  <c r="AX1378" i="14" s="1"/>
  <c r="AO1378" i="14"/>
  <c r="AG1378" i="14"/>
  <c r="AH1378" i="14" s="1"/>
  <c r="Y1378" i="14"/>
  <c r="Q1378" i="14"/>
  <c r="EG1377" i="14"/>
  <c r="DY1377" i="14"/>
  <c r="DQ1377" i="14"/>
  <c r="DI1377" i="14"/>
  <c r="DA1377" i="14"/>
  <c r="CK1377" i="14"/>
  <c r="CC1377" i="14"/>
  <c r="CD1377" i="14" s="1"/>
  <c r="BU1377" i="14"/>
  <c r="BM1377" i="14"/>
  <c r="BE1377" i="14"/>
  <c r="BF1377" i="14" s="1"/>
  <c r="AW1377" i="14"/>
  <c r="AO1377" i="14"/>
  <c r="AG1377" i="14"/>
  <c r="AH1377" i="14" s="1"/>
  <c r="Y1377" i="14"/>
  <c r="Q1377" i="14"/>
  <c r="EG1375" i="14"/>
  <c r="DY1375" i="14"/>
  <c r="DQ1375" i="14"/>
  <c r="DI1375" i="14"/>
  <c r="DA1375" i="14"/>
  <c r="CS1375" i="14"/>
  <c r="CK1375" i="14"/>
  <c r="CC1375" i="14"/>
  <c r="BU1375" i="14"/>
  <c r="BM1375" i="14"/>
  <c r="BE1375" i="14"/>
  <c r="AW1375" i="14"/>
  <c r="AO1375" i="14"/>
  <c r="AG1375" i="14"/>
  <c r="Y1375" i="14"/>
  <c r="Q1375" i="14"/>
  <c r="EG1374" i="14"/>
  <c r="DY1374" i="14"/>
  <c r="DQ1374" i="14"/>
  <c r="DI1374" i="14"/>
  <c r="DA1374" i="14"/>
  <c r="CS1374" i="14"/>
  <c r="CT1374" i="14" s="1"/>
  <c r="CK1374" i="14"/>
  <c r="CC1374" i="14"/>
  <c r="BU1374" i="14"/>
  <c r="BM1374" i="14"/>
  <c r="BE1374" i="14"/>
  <c r="AW1374" i="14"/>
  <c r="AX1374" i="14" s="1"/>
  <c r="AO1374" i="14"/>
  <c r="AG1374" i="14"/>
  <c r="Y1374" i="14"/>
  <c r="Q1374" i="14"/>
  <c r="EG1373" i="14"/>
  <c r="DY1373" i="14"/>
  <c r="DQ1373" i="14"/>
  <c r="DI1373" i="14"/>
  <c r="DA1373" i="14"/>
  <c r="CS1373" i="14"/>
  <c r="CK1373" i="14"/>
  <c r="CC1373" i="14"/>
  <c r="BM1373" i="14"/>
  <c r="BE1373" i="14"/>
  <c r="AW1373" i="14"/>
  <c r="AO1373" i="14"/>
  <c r="AG1373" i="14"/>
  <c r="Y1373" i="14"/>
  <c r="Q1373" i="14"/>
  <c r="EG1371" i="14"/>
  <c r="DY1371" i="14"/>
  <c r="DQ1371" i="14"/>
  <c r="DI1371" i="14"/>
  <c r="DA1371" i="14"/>
  <c r="CS1371" i="14"/>
  <c r="CK1371" i="14"/>
  <c r="CC1371" i="14"/>
  <c r="BU1371" i="14"/>
  <c r="BM1371" i="14"/>
  <c r="BE1371" i="14"/>
  <c r="AW1371" i="14"/>
  <c r="AO1371" i="14"/>
  <c r="AG1371" i="14"/>
  <c r="Y1371" i="14"/>
  <c r="Q1371" i="14"/>
  <c r="EG1370" i="14"/>
  <c r="DY1370" i="14"/>
  <c r="DQ1370" i="14"/>
  <c r="DI1370" i="14"/>
  <c r="DA1370" i="14"/>
  <c r="CS1370" i="14"/>
  <c r="CK1370" i="14"/>
  <c r="CL1370" i="14" s="1"/>
  <c r="CC1370" i="14"/>
  <c r="BU1370" i="14"/>
  <c r="BM1370" i="14"/>
  <c r="BE1370" i="14"/>
  <c r="AW1370" i="14"/>
  <c r="AO1370" i="14"/>
  <c r="AG1370" i="14"/>
  <c r="Y1370" i="14"/>
  <c r="Q1370" i="14"/>
  <c r="EG1369" i="14"/>
  <c r="DY1369" i="14"/>
  <c r="DQ1369" i="14"/>
  <c r="DI1369" i="14"/>
  <c r="DA1369" i="14"/>
  <c r="CS1369" i="14"/>
  <c r="CK1369" i="14"/>
  <c r="CC1369" i="14"/>
  <c r="BM1369" i="14"/>
  <c r="BE1369" i="14"/>
  <c r="AW1369" i="14"/>
  <c r="AO1369" i="14"/>
  <c r="AG1369" i="14"/>
  <c r="Y1369" i="14"/>
  <c r="Q1369" i="14"/>
  <c r="EG1368" i="14"/>
  <c r="DY1368" i="14"/>
  <c r="DQ1368" i="14"/>
  <c r="DI1368" i="14"/>
  <c r="DA1368" i="14"/>
  <c r="CS1368" i="14"/>
  <c r="CK1368" i="14"/>
  <c r="CC1368" i="14"/>
  <c r="BU1368" i="14"/>
  <c r="BE1368" i="14"/>
  <c r="AW1368" i="14"/>
  <c r="AO1368" i="14"/>
  <c r="AG1368" i="14"/>
  <c r="Y1368" i="14"/>
  <c r="Q1368" i="14"/>
  <c r="EG1367" i="14"/>
  <c r="DY1367" i="14"/>
  <c r="DQ1367" i="14"/>
  <c r="DR1367" i="14" s="1"/>
  <c r="DI1367" i="14"/>
  <c r="DJ1367" i="14" s="1"/>
  <c r="CS1367" i="14"/>
  <c r="CT1367" i="14" s="1"/>
  <c r="CK1367" i="14"/>
  <c r="CC1367" i="14"/>
  <c r="BM1367" i="14"/>
  <c r="BN1367" i="14" s="1"/>
  <c r="AO1367" i="14"/>
  <c r="AP1367" i="14" s="1"/>
  <c r="AG1367" i="14"/>
  <c r="AH1367" i="14" s="1"/>
  <c r="Y1367" i="14"/>
  <c r="EG1366" i="14"/>
  <c r="DY1366" i="14"/>
  <c r="DQ1366" i="14"/>
  <c r="DI1366" i="14"/>
  <c r="DA1366" i="14"/>
  <c r="CS1366" i="14"/>
  <c r="CK1366" i="14"/>
  <c r="CC1366" i="14"/>
  <c r="BU1366" i="14"/>
  <c r="BM1366" i="14"/>
  <c r="BE1366" i="14"/>
  <c r="AW1366" i="14"/>
  <c r="AO1366" i="14"/>
  <c r="AG1366" i="14"/>
  <c r="Y1366" i="14"/>
  <c r="Q1366" i="14"/>
  <c r="EG1365" i="14"/>
  <c r="DY1365" i="14"/>
  <c r="DQ1365" i="14"/>
  <c r="DI1365" i="14"/>
  <c r="DA1365" i="14"/>
  <c r="CS1365" i="14"/>
  <c r="CK1365" i="14"/>
  <c r="CC1365" i="14"/>
  <c r="BU1365" i="14"/>
  <c r="BM1365" i="14"/>
  <c r="BE1365" i="14"/>
  <c r="AW1365" i="14"/>
  <c r="AO1365" i="14"/>
  <c r="AG1365" i="14"/>
  <c r="Y1365" i="14"/>
  <c r="Q1365" i="14"/>
  <c r="EG1364" i="14"/>
  <c r="DY1364" i="14"/>
  <c r="DQ1364" i="14"/>
  <c r="DI1364" i="14"/>
  <c r="DA1364" i="14"/>
  <c r="CS1364" i="14"/>
  <c r="CK1364" i="14"/>
  <c r="CC1364" i="14"/>
  <c r="BU1364" i="14"/>
  <c r="BM1364" i="14"/>
  <c r="BE1364" i="14"/>
  <c r="AW1364" i="14"/>
  <c r="AO1364" i="14"/>
  <c r="AG1364" i="14"/>
  <c r="Y1364" i="14"/>
  <c r="Q1364" i="14"/>
  <c r="DY1363" i="14"/>
  <c r="DQ1363" i="14"/>
  <c r="DI1363" i="14"/>
  <c r="DA1363" i="14"/>
  <c r="CS1363" i="14"/>
  <c r="CK1363" i="14"/>
  <c r="CC1363" i="14"/>
  <c r="BU1363" i="14"/>
  <c r="BM1363" i="14"/>
  <c r="BE1363" i="14"/>
  <c r="AW1363" i="14"/>
  <c r="AO1363" i="14"/>
  <c r="AG1363" i="14"/>
  <c r="Y1363" i="14"/>
  <c r="Q1363" i="14"/>
  <c r="EG1362" i="14"/>
  <c r="DY1362" i="14"/>
  <c r="DQ1362" i="14"/>
  <c r="DI1362" i="14"/>
  <c r="DA1362" i="14"/>
  <c r="CS1362" i="14"/>
  <c r="CK1362" i="14"/>
  <c r="CC1362" i="14"/>
  <c r="BU1362" i="14"/>
  <c r="BM1362" i="14"/>
  <c r="BE1362" i="14"/>
  <c r="AW1362" i="14"/>
  <c r="AO1362" i="14"/>
  <c r="AG1362" i="14"/>
  <c r="Y1362" i="14"/>
  <c r="Q1362" i="14"/>
  <c r="EG1361" i="14"/>
  <c r="DY1361" i="14"/>
  <c r="DI1361" i="14"/>
  <c r="DA1361" i="14"/>
  <c r="CS1361" i="14"/>
  <c r="CK1361" i="14"/>
  <c r="CC1361" i="14"/>
  <c r="BU1361" i="14"/>
  <c r="BM1361" i="14"/>
  <c r="BE1361" i="14"/>
  <c r="AW1361" i="14"/>
  <c r="AO1361" i="14"/>
  <c r="Q1361" i="14"/>
  <c r="EG1360" i="14"/>
  <c r="EH1360" i="14" s="1"/>
  <c r="DY1360" i="14"/>
  <c r="DZ1360" i="14" s="1"/>
  <c r="DQ1360" i="14"/>
  <c r="DR1360" i="14" s="1"/>
  <c r="DI1360" i="14"/>
  <c r="DA1360" i="14"/>
  <c r="DB1360" i="14" s="1"/>
  <c r="CS1360" i="14"/>
  <c r="CK1360" i="14"/>
  <c r="CC1360" i="14"/>
  <c r="BU1360" i="14"/>
  <c r="BM1360" i="14"/>
  <c r="BE1360" i="14"/>
  <c r="BF1360" i="14" s="1"/>
  <c r="AW1360" i="14"/>
  <c r="AO1360" i="14"/>
  <c r="AG1360" i="14"/>
  <c r="Y1360" i="14"/>
  <c r="Q1360" i="14"/>
  <c r="BN1366" i="14" l="1"/>
  <c r="CD1367" i="14"/>
  <c r="BV1360" i="14"/>
  <c r="AH1407" i="14"/>
  <c r="BN1390" i="14"/>
  <c r="BN1381" i="14"/>
  <c r="BF1394" i="14"/>
  <c r="DZ1367" i="14"/>
  <c r="DJ1360" i="14"/>
  <c r="Z1367" i="14"/>
  <c r="DJ1381" i="14"/>
  <c r="DR1385" i="14"/>
  <c r="BF1392" i="14"/>
  <c r="DZ1407" i="14"/>
  <c r="BF1384" i="14"/>
  <c r="BN1389" i="14"/>
  <c r="BN1360" i="14"/>
  <c r="CD1407" i="14"/>
  <c r="DB1384" i="14"/>
  <c r="CL1393" i="14"/>
  <c r="BV1385" i="14"/>
  <c r="Z1396" i="14"/>
  <c r="DJ1375" i="14"/>
  <c r="R1368" i="14"/>
  <c r="DJ1368" i="14"/>
  <c r="DZ1373" i="14"/>
  <c r="EH1380" i="14"/>
  <c r="BF1365" i="14"/>
  <c r="AH1373" i="14"/>
  <c r="CD1373" i="14"/>
  <c r="AP1363" i="14"/>
  <c r="CL1363" i="14"/>
  <c r="CT1365" i="14"/>
  <c r="R1370" i="14"/>
  <c r="BN1370" i="14"/>
  <c r="Z1373" i="14"/>
  <c r="DR1373" i="14"/>
  <c r="AX1380" i="14"/>
  <c r="AX1381" i="14"/>
  <c r="CT1381" i="14"/>
  <c r="BV1390" i="14"/>
  <c r="AX1364" i="14"/>
  <c r="CT1364" i="14"/>
  <c r="BF1375" i="14"/>
  <c r="DB1375" i="14"/>
  <c r="AP1368" i="14"/>
  <c r="AX1363" i="14"/>
  <c r="CT1363" i="14"/>
  <c r="Z1370" i="14"/>
  <c r="BV1370" i="14"/>
  <c r="DR1370" i="14"/>
  <c r="AP1375" i="14"/>
  <c r="CL1375" i="14"/>
  <c r="EH1375" i="14"/>
  <c r="R1383" i="14"/>
  <c r="BN1383" i="14"/>
  <c r="DJ1383" i="14"/>
  <c r="CD1400" i="14"/>
  <c r="DZ1400" i="14"/>
  <c r="DZ1392" i="14"/>
  <c r="AP1392" i="14"/>
  <c r="BF1393" i="14"/>
  <c r="EH1373" i="14"/>
  <c r="AP1389" i="14"/>
  <c r="Z1391" i="14"/>
  <c r="AH1375" i="14"/>
  <c r="CD1375" i="14"/>
  <c r="DZ1375" i="14"/>
  <c r="BF1383" i="14"/>
  <c r="DB1383" i="14"/>
  <c r="Z1388" i="14"/>
  <c r="DR1389" i="14"/>
  <c r="EH1390" i="14"/>
  <c r="CL1389" i="14"/>
  <c r="DB1362" i="14"/>
  <c r="BF1362" i="14"/>
  <c r="R1363" i="14"/>
  <c r="BN1363" i="14"/>
  <c r="DJ1363" i="14"/>
  <c r="AP1370" i="14"/>
  <c r="EH1370" i="14"/>
  <c r="AX1382" i="14"/>
  <c r="CT1368" i="14"/>
  <c r="AP1364" i="14"/>
  <c r="CL1364" i="14"/>
  <c r="EH1364" i="14"/>
  <c r="R1371" i="14"/>
  <c r="DJ1371" i="14"/>
  <c r="AP1362" i="14"/>
  <c r="CL1362" i="14"/>
  <c r="EH1362" i="14"/>
  <c r="CT1380" i="14"/>
  <c r="AH1371" i="14"/>
  <c r="Z1366" i="14"/>
  <c r="DR1366" i="14"/>
  <c r="BV1366" i="14"/>
  <c r="BF1374" i="14"/>
  <c r="AX1368" i="14"/>
  <c r="AH1362" i="14"/>
  <c r="CD1362" i="14"/>
  <c r="DZ1362" i="14"/>
  <c r="AX1366" i="14"/>
  <c r="CT1366" i="14"/>
  <c r="BF1369" i="14"/>
  <c r="Z1374" i="14"/>
  <c r="CL1379" i="14"/>
  <c r="EH1379" i="14"/>
  <c r="Z1389" i="14"/>
  <c r="CL1361" i="14"/>
  <c r="DB1364" i="14"/>
  <c r="AH1386" i="14"/>
  <c r="CT1392" i="14"/>
  <c r="AP1361" i="14"/>
  <c r="EH1361" i="14"/>
  <c r="AP1391" i="14"/>
  <c r="BF1364" i="14"/>
  <c r="CD1386" i="14"/>
  <c r="R1365" i="14"/>
  <c r="BN1365" i="14"/>
  <c r="AP1373" i="14"/>
  <c r="AX1375" i="14"/>
  <c r="CT1375" i="14"/>
  <c r="BN1380" i="14"/>
  <c r="AP1409" i="14"/>
  <c r="CL1409" i="14"/>
  <c r="EH1409" i="14"/>
  <c r="AX1395" i="14"/>
  <c r="R1369" i="14"/>
  <c r="BN1369" i="14"/>
  <c r="DJ1369" i="14"/>
  <c r="BF1380" i="14"/>
  <c r="DJ1364" i="14"/>
  <c r="AP1371" i="14"/>
  <c r="BN1364" i="14"/>
  <c r="BV1365" i="14"/>
  <c r="DR1365" i="14"/>
  <c r="AX1373" i="14"/>
  <c r="CT1373" i="14"/>
  <c r="CD1361" i="14"/>
  <c r="CD1366" i="14"/>
  <c r="DZ1366" i="14"/>
  <c r="EH1391" i="14"/>
  <c r="BF1363" i="14"/>
  <c r="CD1370" i="14"/>
  <c r="DB1378" i="14"/>
  <c r="AP1388" i="14"/>
  <c r="EH1389" i="14"/>
  <c r="AH1369" i="14"/>
  <c r="DJ1379" i="14"/>
  <c r="CL1386" i="14"/>
  <c r="AX1390" i="14"/>
  <c r="Z1380" i="14"/>
  <c r="CT1389" i="14"/>
  <c r="DJ1393" i="14"/>
  <c r="DJ1392" i="14"/>
  <c r="BV1394" i="14"/>
  <c r="DZ1396" i="14"/>
  <c r="Z1409" i="14"/>
  <c r="BV1409" i="14"/>
  <c r="DR1409" i="14"/>
  <c r="AX1362" i="14"/>
  <c r="DB1409" i="14"/>
  <c r="CT1361" i="14"/>
  <c r="DR1368" i="14"/>
  <c r="DZ1369" i="14"/>
  <c r="DJ1409" i="14"/>
  <c r="AH1368" i="14"/>
  <c r="DJ1378" i="14"/>
  <c r="BV1381" i="14"/>
  <c r="AP1385" i="14"/>
  <c r="CT1388" i="14"/>
  <c r="BN1362" i="14"/>
  <c r="Z1364" i="14"/>
  <c r="DR1364" i="14"/>
  <c r="AP1369" i="14"/>
  <c r="DJ1361" i="14"/>
  <c r="BV1363" i="14"/>
  <c r="DZ1365" i="14"/>
  <c r="BF1373" i="14"/>
  <c r="DB1373" i="14"/>
  <c r="CD1380" i="14"/>
  <c r="DJ1391" i="14"/>
  <c r="BV1393" i="14"/>
  <c r="DZ1395" i="14"/>
  <c r="DB1394" i="14"/>
  <c r="AX1360" i="14"/>
  <c r="DB1363" i="14"/>
  <c r="Z1368" i="14"/>
  <c r="AH1370" i="14"/>
  <c r="R1380" i="14"/>
  <c r="AH1385" i="14"/>
  <c r="CD1369" i="14"/>
  <c r="R1379" i="14"/>
  <c r="EH1386" i="14"/>
  <c r="DB1361" i="14"/>
  <c r="R1378" i="14"/>
  <c r="BV1380" i="14"/>
  <c r="AH1379" i="14"/>
  <c r="R1389" i="14"/>
  <c r="R1390" i="14"/>
  <c r="BV1392" i="14"/>
  <c r="CD1394" i="14"/>
  <c r="CL1396" i="14"/>
  <c r="BN1371" i="14"/>
  <c r="CT1362" i="14"/>
  <c r="AX1361" i="14"/>
  <c r="BV1368" i="14"/>
  <c r="DZ1370" i="14"/>
  <c r="CL1373" i="14"/>
  <c r="AP1386" i="14"/>
  <c r="CT1390" i="14"/>
  <c r="Z1381" i="14"/>
  <c r="R1362" i="14"/>
  <c r="DJ1362" i="14"/>
  <c r="BV1364" i="14"/>
  <c r="CL1369" i="14"/>
  <c r="BN1361" i="14"/>
  <c r="Z1363" i="14"/>
  <c r="DR1363" i="14"/>
  <c r="CD1365" i="14"/>
  <c r="DR1362" i="14"/>
  <c r="CL1366" i="14"/>
  <c r="Z1360" i="14"/>
  <c r="BV1361" i="14"/>
  <c r="AH1363" i="14"/>
  <c r="CD1363" i="14"/>
  <c r="DZ1363" i="14"/>
  <c r="AP1365" i="14"/>
  <c r="CL1365" i="14"/>
  <c r="BF1370" i="14"/>
  <c r="DB1370" i="14"/>
  <c r="BN1373" i="14"/>
  <c r="DJ1373" i="14"/>
  <c r="Z1375" i="14"/>
  <c r="BV1375" i="14"/>
  <c r="DR1375" i="14"/>
  <c r="AP1380" i="14"/>
  <c r="AP1381" i="14"/>
  <c r="AX1383" i="14"/>
  <c r="CT1383" i="14"/>
  <c r="R1388" i="14"/>
  <c r="DJ1388" i="14"/>
  <c r="DJ1389" i="14"/>
  <c r="BV1391" i="14"/>
  <c r="AH1393" i="14"/>
  <c r="CL1395" i="14"/>
  <c r="DB1400" i="14"/>
  <c r="DR1404" i="14"/>
  <c r="AH1360" i="14"/>
  <c r="DZ1361" i="14"/>
  <c r="BF1368" i="14"/>
  <c r="DB1368" i="14"/>
  <c r="AP1378" i="14"/>
  <c r="CL1378" i="14"/>
  <c r="BN1385" i="14"/>
  <c r="DR1388" i="14"/>
  <c r="AH1391" i="14"/>
  <c r="BF1366" i="14"/>
  <c r="DB1366" i="14"/>
  <c r="Z1371" i="14"/>
  <c r="BV1371" i="14"/>
  <c r="DR1371" i="14"/>
  <c r="AH1374" i="14"/>
  <c r="CD1374" i="14"/>
  <c r="DZ1374" i="14"/>
  <c r="AH1389" i="14"/>
  <c r="CL1392" i="14"/>
  <c r="EH1392" i="14"/>
  <c r="AX1394" i="14"/>
  <c r="AB1404" i="14"/>
  <c r="AD1404" i="14" s="1"/>
  <c r="BX1404" i="14"/>
  <c r="BZ1404" i="14" s="1"/>
  <c r="BX1405" i="14"/>
  <c r="BZ1405" i="14" s="1"/>
  <c r="DT1404" i="14"/>
  <c r="DV1404" i="14" s="1"/>
  <c r="DT1405" i="14"/>
  <c r="DV1405" i="14" s="1"/>
  <c r="L1398" i="14"/>
  <c r="N1398" i="14" s="1"/>
  <c r="L1399" i="14"/>
  <c r="N1399" i="14" s="1"/>
  <c r="BH1398" i="14"/>
  <c r="BJ1398" i="14" s="1"/>
  <c r="BH1399" i="14"/>
  <c r="BJ1399" i="14" s="1"/>
  <c r="DD1398" i="14"/>
  <c r="DF1398" i="14" s="1"/>
  <c r="DD1399" i="14"/>
  <c r="DF1399" i="14" s="1"/>
  <c r="T1400" i="14"/>
  <c r="V1400" i="14" s="1"/>
  <c r="T1401" i="14"/>
  <c r="V1401" i="14" s="1"/>
  <c r="BP1400" i="14"/>
  <c r="BR1400" i="14" s="1"/>
  <c r="BP1401" i="14"/>
  <c r="BR1401" i="14" s="1"/>
  <c r="DL1400" i="14"/>
  <c r="DN1400" i="14" s="1"/>
  <c r="DL1401" i="14"/>
  <c r="DN1401" i="14" s="1"/>
  <c r="AB1402" i="14"/>
  <c r="AD1402" i="14" s="1"/>
  <c r="AB1403" i="14"/>
  <c r="AD1403" i="14" s="1"/>
  <c r="BX1402" i="14"/>
  <c r="BZ1402" i="14" s="1"/>
  <c r="BX1403" i="14"/>
  <c r="BZ1403" i="14" s="1"/>
  <c r="DT1402" i="14"/>
  <c r="DV1402" i="14" s="1"/>
  <c r="DT1403" i="14"/>
  <c r="DV1403" i="14" s="1"/>
  <c r="EG1388" i="14"/>
  <c r="EH1388" i="14" s="1"/>
  <c r="CL1360" i="14"/>
  <c r="AP1360" i="14"/>
  <c r="DB1392" i="14"/>
  <c r="CT1405" i="14"/>
  <c r="P1398" i="14"/>
  <c r="P1399" i="14"/>
  <c r="BL1398" i="14"/>
  <c r="BL1399" i="14"/>
  <c r="BN1399" i="14" s="1"/>
  <c r="DH1398" i="14"/>
  <c r="DJ1398" i="14" s="1"/>
  <c r="DH1399" i="14"/>
  <c r="X1400" i="14"/>
  <c r="X1401" i="14"/>
  <c r="Z1401" i="14" s="1"/>
  <c r="BT1400" i="14"/>
  <c r="BV1400" i="14" s="1"/>
  <c r="BT1401" i="14"/>
  <c r="DP1400" i="14"/>
  <c r="DR1400" i="14" s="1"/>
  <c r="DP1401" i="14"/>
  <c r="AF1402" i="14"/>
  <c r="AF1403" i="14"/>
  <c r="CB1402" i="14"/>
  <c r="CD1402" i="14" s="1"/>
  <c r="CB1403" i="14"/>
  <c r="CD1403" i="14" s="1"/>
  <c r="DX1402" i="14"/>
  <c r="DZ1402" i="14" s="1"/>
  <c r="DX1403" i="14"/>
  <c r="AF1404" i="14"/>
  <c r="AH1404" i="14" s="1"/>
  <c r="AF1405" i="14"/>
  <c r="AH1405" i="14" s="1"/>
  <c r="CB1404" i="14"/>
  <c r="CD1404" i="14" s="1"/>
  <c r="CB1405" i="14"/>
  <c r="DX1404" i="14"/>
  <c r="DZ1404" i="14" s="1"/>
  <c r="DX1405" i="14"/>
  <c r="AP1384" i="14"/>
  <c r="CT1386" i="14"/>
  <c r="T1398" i="14"/>
  <c r="V1398" i="14" s="1"/>
  <c r="T1399" i="14"/>
  <c r="V1399" i="14" s="1"/>
  <c r="BP1398" i="14"/>
  <c r="BR1398" i="14" s="1"/>
  <c r="BP1399" i="14"/>
  <c r="BR1399" i="14" s="1"/>
  <c r="DL1398" i="14"/>
  <c r="DN1398" i="14" s="1"/>
  <c r="DL1399" i="14"/>
  <c r="DN1399" i="14" s="1"/>
  <c r="AB1400" i="14"/>
  <c r="AD1400" i="14" s="1"/>
  <c r="AB1401" i="14"/>
  <c r="AD1401" i="14" s="1"/>
  <c r="BX1400" i="14"/>
  <c r="BZ1400" i="14" s="1"/>
  <c r="BX1401" i="14"/>
  <c r="BZ1401" i="14" s="1"/>
  <c r="DT1400" i="14"/>
  <c r="DV1400" i="14" s="1"/>
  <c r="DT1401" i="14"/>
  <c r="DV1401" i="14" s="1"/>
  <c r="AJ1402" i="14"/>
  <c r="AL1402" i="14" s="1"/>
  <c r="AJ1403" i="14"/>
  <c r="AL1403" i="14" s="1"/>
  <c r="CF1402" i="14"/>
  <c r="CH1402" i="14" s="1"/>
  <c r="CF1403" i="14"/>
  <c r="CH1403" i="14" s="1"/>
  <c r="EB1402" i="14"/>
  <c r="ED1402" i="14" s="1"/>
  <c r="EB1403" i="14"/>
  <c r="ED1403" i="14" s="1"/>
  <c r="AJ1404" i="14"/>
  <c r="AL1404" i="14" s="1"/>
  <c r="AJ1405" i="14"/>
  <c r="AL1405" i="14" s="1"/>
  <c r="DP1405" i="14"/>
  <c r="DR1405" i="14" s="1"/>
  <c r="X1398" i="14"/>
  <c r="Z1398" i="14" s="1"/>
  <c r="X1399" i="14"/>
  <c r="Z1399" i="14" s="1"/>
  <c r="BT1398" i="14"/>
  <c r="BV1398" i="14" s="1"/>
  <c r="BT1399" i="14"/>
  <c r="BV1399" i="14" s="1"/>
  <c r="DP1398" i="14"/>
  <c r="DR1398" i="14" s="1"/>
  <c r="DP1399" i="14"/>
  <c r="DR1399" i="14" s="1"/>
  <c r="AF1400" i="14"/>
  <c r="AF1401" i="14"/>
  <c r="AN1402" i="14"/>
  <c r="AP1402" i="14" s="1"/>
  <c r="AN1403" i="14"/>
  <c r="AP1403" i="14" s="1"/>
  <c r="CJ1402" i="14"/>
  <c r="CL1402" i="14" s="1"/>
  <c r="CJ1403" i="14"/>
  <c r="CL1403" i="14" s="1"/>
  <c r="EF1402" i="14"/>
  <c r="EH1402" i="14" s="1"/>
  <c r="EF1403" i="14"/>
  <c r="AN1404" i="14"/>
  <c r="AP1404" i="14" s="1"/>
  <c r="AN1405" i="14"/>
  <c r="AP1405" i="14" s="1"/>
  <c r="CJ1404" i="14"/>
  <c r="CL1404" i="14" s="1"/>
  <c r="CJ1405" i="14"/>
  <c r="CL1405" i="14" s="1"/>
  <c r="DX1401" i="14"/>
  <c r="DZ1401" i="14" s="1"/>
  <c r="AB1398" i="14"/>
  <c r="AD1398" i="14" s="1"/>
  <c r="AB1399" i="14"/>
  <c r="AD1399" i="14" s="1"/>
  <c r="BX1398" i="14"/>
  <c r="BZ1398" i="14" s="1"/>
  <c r="BX1399" i="14"/>
  <c r="BZ1399" i="14" s="1"/>
  <c r="DT1398" i="14"/>
  <c r="DV1398" i="14" s="1"/>
  <c r="DT1399" i="14"/>
  <c r="DV1399" i="14" s="1"/>
  <c r="AJ1400" i="14"/>
  <c r="AL1400" i="14" s="1"/>
  <c r="AJ1401" i="14"/>
  <c r="AL1401" i="14" s="1"/>
  <c r="CF1400" i="14"/>
  <c r="CH1400" i="14" s="1"/>
  <c r="CF1401" i="14"/>
  <c r="CH1401" i="14" s="1"/>
  <c r="EB1400" i="14"/>
  <c r="ED1400" i="14" s="1"/>
  <c r="EB1401" i="14"/>
  <c r="ED1401" i="14" s="1"/>
  <c r="AR1402" i="14"/>
  <c r="AT1402" i="14" s="1"/>
  <c r="AR1403" i="14"/>
  <c r="AT1403" i="14" s="1"/>
  <c r="CN1402" i="14"/>
  <c r="CP1402" i="14" s="1"/>
  <c r="CN1403" i="14"/>
  <c r="CP1403" i="14" s="1"/>
  <c r="EJ1402" i="14"/>
  <c r="EL1402" i="14" s="1"/>
  <c r="EJ1403" i="14"/>
  <c r="EL1403" i="14" s="1"/>
  <c r="AR1404" i="14"/>
  <c r="AT1404" i="14" s="1"/>
  <c r="AR1405" i="14"/>
  <c r="AT1405" i="14" s="1"/>
  <c r="CN1404" i="14"/>
  <c r="CP1404" i="14" s="1"/>
  <c r="CN1405" i="14"/>
  <c r="CP1405" i="14" s="1"/>
  <c r="EJ1404" i="14"/>
  <c r="EL1404" i="14" s="1"/>
  <c r="EJ1405" i="14"/>
  <c r="EL1405" i="14" s="1"/>
  <c r="EB1405" i="14"/>
  <c r="ED1405" i="14" s="1"/>
  <c r="AF1398" i="14"/>
  <c r="AH1398" i="14" s="1"/>
  <c r="AF1399" i="14"/>
  <c r="AH1399" i="14" s="1"/>
  <c r="CB1398" i="14"/>
  <c r="CB1399" i="14"/>
  <c r="CD1399" i="14" s="1"/>
  <c r="DX1398" i="14"/>
  <c r="DX1399" i="14"/>
  <c r="DZ1399" i="14" s="1"/>
  <c r="AN1400" i="14"/>
  <c r="AN1401" i="14"/>
  <c r="AP1401" i="14" s="1"/>
  <c r="CJ1400" i="14"/>
  <c r="CJ1401" i="14"/>
  <c r="CL1401" i="14" s="1"/>
  <c r="EF1400" i="14"/>
  <c r="EF1401" i="14"/>
  <c r="AV1402" i="14"/>
  <c r="AV1403" i="14"/>
  <c r="AX1403" i="14" s="1"/>
  <c r="CR1402" i="14"/>
  <c r="CT1402" i="14" s="1"/>
  <c r="CR1403" i="14"/>
  <c r="CT1403" i="14" s="1"/>
  <c r="AV1404" i="14"/>
  <c r="AV1405" i="14"/>
  <c r="AX1405" i="14" s="1"/>
  <c r="EJ1401" i="14"/>
  <c r="EL1401" i="14" s="1"/>
  <c r="BN1386" i="14"/>
  <c r="DJ1386" i="14"/>
  <c r="AP1395" i="14"/>
  <c r="AJ1398" i="14"/>
  <c r="AL1398" i="14" s="1"/>
  <c r="AJ1399" i="14"/>
  <c r="AL1399" i="14" s="1"/>
  <c r="CF1398" i="14"/>
  <c r="CH1398" i="14" s="1"/>
  <c r="CF1399" i="14"/>
  <c r="CH1399" i="14" s="1"/>
  <c r="EB1398" i="14"/>
  <c r="ED1398" i="14" s="1"/>
  <c r="EB1399" i="14"/>
  <c r="ED1399" i="14" s="1"/>
  <c r="AR1400" i="14"/>
  <c r="AT1400" i="14" s="1"/>
  <c r="AR1401" i="14"/>
  <c r="AT1401" i="14" s="1"/>
  <c r="AZ1402" i="14"/>
  <c r="BB1402" i="14" s="1"/>
  <c r="AZ1403" i="14"/>
  <c r="BB1403" i="14" s="1"/>
  <c r="CV1402" i="14"/>
  <c r="CX1402" i="14" s="1"/>
  <c r="CV1403" i="14"/>
  <c r="CX1403" i="14" s="1"/>
  <c r="CR1404" i="14"/>
  <c r="CT1404" i="14" s="1"/>
  <c r="AZ1404" i="14"/>
  <c r="BB1404" i="14" s="1"/>
  <c r="AZ1405" i="14"/>
  <c r="BB1405" i="14" s="1"/>
  <c r="CV1404" i="14"/>
  <c r="CX1404" i="14" s="1"/>
  <c r="CV1405" i="14"/>
  <c r="CX1405" i="14" s="1"/>
  <c r="DJ1407" i="14"/>
  <c r="AN1398" i="14"/>
  <c r="AP1398" i="14" s="1"/>
  <c r="AN1399" i="14"/>
  <c r="AP1399" i="14" s="1"/>
  <c r="CJ1398" i="14"/>
  <c r="CL1398" i="14" s="1"/>
  <c r="CJ1399" i="14"/>
  <c r="CL1399" i="14" s="1"/>
  <c r="EF1398" i="14"/>
  <c r="EH1398" i="14" s="1"/>
  <c r="EF1399" i="14"/>
  <c r="EH1399" i="14" s="1"/>
  <c r="AV1400" i="14"/>
  <c r="AX1400" i="14" s="1"/>
  <c r="AV1401" i="14"/>
  <c r="AX1401" i="14" s="1"/>
  <c r="CR1400" i="14"/>
  <c r="CR1401" i="14"/>
  <c r="CT1401" i="14" s="1"/>
  <c r="BD1402" i="14"/>
  <c r="BD1403" i="14"/>
  <c r="BF1403" i="14" s="1"/>
  <c r="CZ1402" i="14"/>
  <c r="DB1402" i="14" s="1"/>
  <c r="CZ1403" i="14"/>
  <c r="EF1404" i="14"/>
  <c r="EH1404" i="14" s="1"/>
  <c r="BD1404" i="14"/>
  <c r="BF1404" i="14" s="1"/>
  <c r="BD1405" i="14"/>
  <c r="BF1405" i="14" s="1"/>
  <c r="CZ1404" i="14"/>
  <c r="DB1404" i="14" s="1"/>
  <c r="CZ1405" i="14"/>
  <c r="DB1405" i="14" s="1"/>
  <c r="CB1401" i="14"/>
  <c r="CD1401" i="14" s="1"/>
  <c r="CL1377" i="14"/>
  <c r="EH1377" i="14"/>
  <c r="AX1379" i="14"/>
  <c r="DB1382" i="14"/>
  <c r="R1384" i="14"/>
  <c r="DJ1384" i="14"/>
  <c r="BV1386" i="14"/>
  <c r="DR1386" i="14"/>
  <c r="CT1395" i="14"/>
  <c r="AR1398" i="14"/>
  <c r="AT1398" i="14" s="1"/>
  <c r="AR1399" i="14"/>
  <c r="AT1399" i="14" s="1"/>
  <c r="CN1398" i="14"/>
  <c r="CP1398" i="14" s="1"/>
  <c r="CN1399" i="14"/>
  <c r="CP1399" i="14" s="1"/>
  <c r="EJ1398" i="14"/>
  <c r="EL1398" i="14" s="1"/>
  <c r="EJ1399" i="14"/>
  <c r="EL1399" i="14" s="1"/>
  <c r="AZ1400" i="14"/>
  <c r="BB1400" i="14" s="1"/>
  <c r="AZ1401" i="14"/>
  <c r="BB1401" i="14" s="1"/>
  <c r="CV1400" i="14"/>
  <c r="CX1400" i="14" s="1"/>
  <c r="CV1401" i="14"/>
  <c r="CX1401" i="14" s="1"/>
  <c r="L1402" i="14"/>
  <c r="N1402" i="14" s="1"/>
  <c r="L1403" i="14"/>
  <c r="N1403" i="14" s="1"/>
  <c r="BH1402" i="14"/>
  <c r="BJ1402" i="14" s="1"/>
  <c r="BH1403" i="14"/>
  <c r="BJ1403" i="14" s="1"/>
  <c r="DD1403" i="14"/>
  <c r="DF1403" i="14" s="1"/>
  <c r="L1404" i="14"/>
  <c r="N1404" i="14" s="1"/>
  <c r="L1405" i="14"/>
  <c r="N1405" i="14" s="1"/>
  <c r="BH1404" i="14"/>
  <c r="BJ1404" i="14" s="1"/>
  <c r="BH1405" i="14"/>
  <c r="BJ1405" i="14" s="1"/>
  <c r="CF1405" i="14"/>
  <c r="CH1405" i="14" s="1"/>
  <c r="BF1396" i="14"/>
  <c r="R1399" i="14"/>
  <c r="DJ1399" i="14"/>
  <c r="BV1401" i="14"/>
  <c r="DR1401" i="14"/>
  <c r="AV1398" i="14"/>
  <c r="AX1398" i="14" s="1"/>
  <c r="AV1399" i="14"/>
  <c r="AX1399" i="14" s="1"/>
  <c r="CR1398" i="14"/>
  <c r="CT1398" i="14" s="1"/>
  <c r="CR1399" i="14"/>
  <c r="CT1399" i="14" s="1"/>
  <c r="BD1400" i="14"/>
  <c r="BF1400" i="14" s="1"/>
  <c r="BD1401" i="14"/>
  <c r="P1402" i="14"/>
  <c r="R1402" i="14" s="1"/>
  <c r="P1403" i="14"/>
  <c r="R1403" i="14" s="1"/>
  <c r="BL1402" i="14"/>
  <c r="BN1402" i="14" s="1"/>
  <c r="BL1403" i="14"/>
  <c r="BN1403" i="14" s="1"/>
  <c r="DH1402" i="14"/>
  <c r="DJ1402" i="14" s="1"/>
  <c r="DH1403" i="14"/>
  <c r="DJ1403" i="14" s="1"/>
  <c r="P1404" i="14"/>
  <c r="R1404" i="14" s="1"/>
  <c r="P1405" i="14"/>
  <c r="R1405" i="14" s="1"/>
  <c r="BL1404" i="14"/>
  <c r="BN1404" i="14" s="1"/>
  <c r="BL1405" i="14"/>
  <c r="BN1405" i="14" s="1"/>
  <c r="DH1404" i="14"/>
  <c r="DJ1404" i="14" s="1"/>
  <c r="DH1405" i="14"/>
  <c r="CN1401" i="14"/>
  <c r="CP1401" i="14" s="1"/>
  <c r="CD1371" i="14"/>
  <c r="AP1374" i="14"/>
  <c r="CL1374" i="14"/>
  <c r="EH1374" i="14"/>
  <c r="AX1377" i="14"/>
  <c r="DB1379" i="14"/>
  <c r="DB1380" i="14"/>
  <c r="BN1382" i="14"/>
  <c r="Z1384" i="14"/>
  <c r="BV1384" i="14"/>
  <c r="DR1384" i="14"/>
  <c r="DZ1389" i="14"/>
  <c r="CL1391" i="14"/>
  <c r="R1398" i="14"/>
  <c r="BN1398" i="14"/>
  <c r="AH1402" i="14"/>
  <c r="AH1403" i="14"/>
  <c r="AP1407" i="14"/>
  <c r="CL1407" i="14"/>
  <c r="EH1407" i="14"/>
  <c r="AZ1398" i="14"/>
  <c r="BB1398" i="14" s="1"/>
  <c r="AZ1399" i="14"/>
  <c r="BB1399" i="14" s="1"/>
  <c r="CV1398" i="14"/>
  <c r="CX1398" i="14" s="1"/>
  <c r="CV1399" i="14"/>
  <c r="CX1399" i="14" s="1"/>
  <c r="L1400" i="14"/>
  <c r="N1400" i="14" s="1"/>
  <c r="L1401" i="14"/>
  <c r="N1401" i="14" s="1"/>
  <c r="BH1400" i="14"/>
  <c r="BJ1400" i="14" s="1"/>
  <c r="BH1401" i="14"/>
  <c r="BJ1401" i="14" s="1"/>
  <c r="DD1400" i="14"/>
  <c r="DF1400" i="14" s="1"/>
  <c r="DD1401" i="14"/>
  <c r="DF1401" i="14" s="1"/>
  <c r="T1402" i="14"/>
  <c r="V1402" i="14" s="1"/>
  <c r="T1403" i="14"/>
  <c r="V1403" i="14" s="1"/>
  <c r="BP1402" i="14"/>
  <c r="BR1402" i="14" s="1"/>
  <c r="BP1403" i="14"/>
  <c r="BR1403" i="14" s="1"/>
  <c r="DL1402" i="14"/>
  <c r="DN1402" i="14" s="1"/>
  <c r="DL1403" i="14"/>
  <c r="DN1403" i="14" s="1"/>
  <c r="T1404" i="14"/>
  <c r="V1404" i="14" s="1"/>
  <c r="T1405" i="14"/>
  <c r="V1405" i="14" s="1"/>
  <c r="BP1404" i="14"/>
  <c r="BR1404" i="14" s="1"/>
  <c r="BP1405" i="14"/>
  <c r="BR1405" i="14" s="1"/>
  <c r="DL1404" i="14"/>
  <c r="DN1404" i="14" s="1"/>
  <c r="DL1405" i="14"/>
  <c r="DN1405" i="14" s="1"/>
  <c r="CD1385" i="14"/>
  <c r="AH1401" i="14"/>
  <c r="CT1409" i="14"/>
  <c r="BD1398" i="14"/>
  <c r="BF1398" i="14" s="1"/>
  <c r="BD1399" i="14"/>
  <c r="BF1399" i="14" s="1"/>
  <c r="CZ1398" i="14"/>
  <c r="DB1398" i="14" s="1"/>
  <c r="CZ1399" i="14"/>
  <c r="DB1399" i="14" s="1"/>
  <c r="P1400" i="14"/>
  <c r="R1400" i="14" s="1"/>
  <c r="P1401" i="14"/>
  <c r="R1401" i="14" s="1"/>
  <c r="BL1400" i="14"/>
  <c r="BN1400" i="14" s="1"/>
  <c r="BL1401" i="14"/>
  <c r="BN1401" i="14" s="1"/>
  <c r="DH1400" i="14"/>
  <c r="DJ1400" i="14" s="1"/>
  <c r="DH1401" i="14"/>
  <c r="DJ1401" i="14" s="1"/>
  <c r="X1402" i="14"/>
  <c r="Z1402" i="14" s="1"/>
  <c r="X1403" i="14"/>
  <c r="Z1403" i="14" s="1"/>
  <c r="BT1402" i="14"/>
  <c r="BV1402" i="14" s="1"/>
  <c r="BT1403" i="14"/>
  <c r="BV1403" i="14" s="1"/>
  <c r="DP1402" i="14"/>
  <c r="DR1402" i="14" s="1"/>
  <c r="DP1403" i="14"/>
  <c r="DR1403" i="14" s="1"/>
  <c r="X1404" i="14"/>
  <c r="Z1404" i="14" s="1"/>
  <c r="X1405" i="14"/>
  <c r="Z1405" i="14" s="1"/>
  <c r="BT1404" i="14"/>
  <c r="BV1404" i="14" s="1"/>
  <c r="BT1405" i="14"/>
  <c r="BV1405" i="14" s="1"/>
  <c r="CZ1401" i="14"/>
  <c r="DB1401" i="14" s="1"/>
  <c r="DD1405" i="14"/>
  <c r="DF1405" i="14" s="1"/>
  <c r="DJ1370" i="14"/>
  <c r="DJ1366" i="14"/>
  <c r="BN1395" i="14"/>
  <c r="EH1385" i="14"/>
  <c r="CL1385" i="14"/>
  <c r="BV1388" i="14"/>
  <c r="R1361" i="14"/>
  <c r="EH1365" i="14"/>
  <c r="AR1380" i="14"/>
  <c r="AT1380" i="14" s="1"/>
  <c r="BN1379" i="14"/>
  <c r="DZ1384" i="14"/>
  <c r="AV1411" i="14"/>
  <c r="AX1411" i="14" s="1"/>
  <c r="CR1411" i="14"/>
  <c r="CT1411" i="14" s="1"/>
  <c r="L1413" i="14"/>
  <c r="N1413" i="14" s="1"/>
  <c r="BH1413" i="14"/>
  <c r="BJ1413" i="14" s="1"/>
  <c r="DD1413" i="14"/>
  <c r="DF1413" i="14" s="1"/>
  <c r="T1415" i="14"/>
  <c r="V1415" i="14" s="1"/>
  <c r="BP1415" i="14"/>
  <c r="BR1415" i="14" s="1"/>
  <c r="DL1415" i="14"/>
  <c r="DN1415" i="14" s="1"/>
  <c r="AF1417" i="14"/>
  <c r="AH1417" i="14" s="1"/>
  <c r="CB1417" i="14"/>
  <c r="CD1417" i="14" s="1"/>
  <c r="DX1417" i="14"/>
  <c r="DZ1417" i="14" s="1"/>
  <c r="CN1419" i="14"/>
  <c r="CP1419" i="14" s="1"/>
  <c r="EJ1419" i="14"/>
  <c r="EL1419" i="14" s="1"/>
  <c r="T1422" i="14"/>
  <c r="AB1424" i="14"/>
  <c r="AD1424" i="14" s="1"/>
  <c r="AN1421" i="14"/>
  <c r="AV1423" i="14"/>
  <c r="AX1423" i="14" s="1"/>
  <c r="BD1425" i="14"/>
  <c r="BP1422" i="14"/>
  <c r="BX1424" i="14"/>
  <c r="BZ1424" i="14" s="1"/>
  <c r="CJ1421" i="14"/>
  <c r="CR1423" i="14"/>
  <c r="CT1423" i="14" s="1"/>
  <c r="CZ1425" i="14"/>
  <c r="DL1422" i="14"/>
  <c r="DT1424" i="14"/>
  <c r="DV1424" i="14" s="1"/>
  <c r="EF1421" i="14"/>
  <c r="CT1371" i="14"/>
  <c r="R1377" i="14"/>
  <c r="BN1377" i="14"/>
  <c r="DJ1377" i="14"/>
  <c r="Z1379" i="14"/>
  <c r="BV1379" i="14"/>
  <c r="DR1379" i="14"/>
  <c r="DR1380" i="14"/>
  <c r="AH1382" i="14"/>
  <c r="CD1382" i="14"/>
  <c r="CL1384" i="14"/>
  <c r="BF1391" i="14"/>
  <c r="DB1391" i="14"/>
  <c r="BN1393" i="14"/>
  <c r="Z1395" i="14"/>
  <c r="DR1395" i="14"/>
  <c r="BF1407" i="14"/>
  <c r="DB1407" i="14"/>
  <c r="AZ1411" i="14"/>
  <c r="BB1411" i="14" s="1"/>
  <c r="CV1411" i="14"/>
  <c r="CX1411" i="14" s="1"/>
  <c r="P1413" i="14"/>
  <c r="R1413" i="14" s="1"/>
  <c r="BL1413" i="14"/>
  <c r="BN1413" i="14" s="1"/>
  <c r="DH1413" i="14"/>
  <c r="DJ1413" i="14" s="1"/>
  <c r="X1415" i="14"/>
  <c r="Z1415" i="14" s="1"/>
  <c r="BT1415" i="14"/>
  <c r="BV1415" i="14" s="1"/>
  <c r="DP1415" i="14"/>
  <c r="AJ1417" i="14"/>
  <c r="AL1417" i="14" s="1"/>
  <c r="CF1417" i="14"/>
  <c r="CH1417" i="14" s="1"/>
  <c r="EB1417" i="14"/>
  <c r="ED1417" i="14" s="1"/>
  <c r="AV1419" i="14"/>
  <c r="AX1419" i="14" s="1"/>
  <c r="CR1419" i="14"/>
  <c r="CT1419" i="14" s="1"/>
  <c r="L1421" i="14"/>
  <c r="T1423" i="14"/>
  <c r="V1423" i="14" s="1"/>
  <c r="AB1425" i="14"/>
  <c r="AN1422" i="14"/>
  <c r="AV1424" i="14"/>
  <c r="AX1424" i="14" s="1"/>
  <c r="BH1421" i="14"/>
  <c r="BP1423" i="14"/>
  <c r="BR1423" i="14" s="1"/>
  <c r="BX1425" i="14"/>
  <c r="CJ1422" i="14"/>
  <c r="CR1424" i="14"/>
  <c r="CT1424" i="14" s="1"/>
  <c r="DD1421" i="14"/>
  <c r="DL1423" i="14"/>
  <c r="DN1423" i="14" s="1"/>
  <c r="DT1425" i="14"/>
  <c r="EF1422" i="14"/>
  <c r="Z1378" i="14"/>
  <c r="AH1381" i="14"/>
  <c r="CD1381" i="14"/>
  <c r="DZ1381" i="14"/>
  <c r="EH1383" i="14"/>
  <c r="BF1388" i="14"/>
  <c r="DB1388" i="14"/>
  <c r="DB1390" i="14"/>
  <c r="Z1394" i="14"/>
  <c r="DR1394" i="14"/>
  <c r="CD1396" i="14"/>
  <c r="R1409" i="14"/>
  <c r="BN1409" i="14"/>
  <c r="BD1411" i="14"/>
  <c r="BF1411" i="14" s="1"/>
  <c r="CZ1411" i="14"/>
  <c r="DB1411" i="14" s="1"/>
  <c r="T1413" i="14"/>
  <c r="V1413" i="14" s="1"/>
  <c r="BP1413" i="14"/>
  <c r="BR1413" i="14" s="1"/>
  <c r="DL1413" i="14"/>
  <c r="DN1413" i="14" s="1"/>
  <c r="AB1415" i="14"/>
  <c r="AD1415" i="14" s="1"/>
  <c r="BX1415" i="14"/>
  <c r="BZ1415" i="14" s="1"/>
  <c r="DT1415" i="14"/>
  <c r="DV1415" i="14" s="1"/>
  <c r="AN1417" i="14"/>
  <c r="AP1417" i="14" s="1"/>
  <c r="CJ1417" i="14"/>
  <c r="EF1417" i="14"/>
  <c r="AZ1419" i="14"/>
  <c r="BB1419" i="14" s="1"/>
  <c r="CV1419" i="14"/>
  <c r="CX1419" i="14" s="1"/>
  <c r="L1422" i="14"/>
  <c r="T1424" i="14"/>
  <c r="V1424" i="14" s="1"/>
  <c r="AF1421" i="14"/>
  <c r="AN1423" i="14"/>
  <c r="AP1423" i="14" s="1"/>
  <c r="AV1425" i="14"/>
  <c r="BH1422" i="14"/>
  <c r="BP1424" i="14"/>
  <c r="BR1424" i="14" s="1"/>
  <c r="CB1421" i="14"/>
  <c r="CJ1423" i="14"/>
  <c r="CL1423" i="14" s="1"/>
  <c r="CR1425" i="14"/>
  <c r="DD1422" i="14"/>
  <c r="DL1424" i="14"/>
  <c r="DN1424" i="14" s="1"/>
  <c r="DX1421" i="14"/>
  <c r="EF1423" i="14"/>
  <c r="EH1423" i="14" s="1"/>
  <c r="CL1368" i="14"/>
  <c r="EH1368" i="14"/>
  <c r="AX1370" i="14"/>
  <c r="CT1370" i="14"/>
  <c r="BN1375" i="14"/>
  <c r="Z1362" i="14"/>
  <c r="BV1362" i="14"/>
  <c r="AH1364" i="14"/>
  <c r="CD1364" i="14"/>
  <c r="DZ1364" i="14"/>
  <c r="EH1366" i="14"/>
  <c r="CL1367" i="14"/>
  <c r="EH1367" i="14"/>
  <c r="AX1369" i="14"/>
  <c r="BF1371" i="14"/>
  <c r="DB1371" i="14"/>
  <c r="R1374" i="14"/>
  <c r="BN1374" i="14"/>
  <c r="DJ1374" i="14"/>
  <c r="Z1377" i="14"/>
  <c r="BV1377" i="14"/>
  <c r="DR1377" i="14"/>
  <c r="DZ1379" i="14"/>
  <c r="DZ1380" i="14"/>
  <c r="EH1382" i="14"/>
  <c r="AX1384" i="14"/>
  <c r="CT1384" i="14"/>
  <c r="BF1386" i="14"/>
  <c r="DB1386" i="14"/>
  <c r="BF1389" i="14"/>
  <c r="DB1389" i="14"/>
  <c r="R1391" i="14"/>
  <c r="Z1393" i="14"/>
  <c r="AH1395" i="14"/>
  <c r="CD1395" i="14"/>
  <c r="BF1402" i="14"/>
  <c r="BN1407" i="14"/>
  <c r="L1411" i="14"/>
  <c r="N1411" i="14" s="1"/>
  <c r="BH1411" i="14"/>
  <c r="BJ1411" i="14" s="1"/>
  <c r="DD1411" i="14"/>
  <c r="DF1411" i="14" s="1"/>
  <c r="X1413" i="14"/>
  <c r="Z1413" i="14" s="1"/>
  <c r="BT1413" i="14"/>
  <c r="BV1413" i="14" s="1"/>
  <c r="DP1413" i="14"/>
  <c r="DR1413" i="14" s="1"/>
  <c r="AF1415" i="14"/>
  <c r="AH1415" i="14" s="1"/>
  <c r="CB1415" i="14"/>
  <c r="CD1415" i="14" s="1"/>
  <c r="DX1415" i="14"/>
  <c r="DZ1415" i="14" s="1"/>
  <c r="AR1417" i="14"/>
  <c r="AT1417" i="14" s="1"/>
  <c r="CN1417" i="14"/>
  <c r="CP1417" i="14" s="1"/>
  <c r="EJ1417" i="14"/>
  <c r="EL1417" i="14" s="1"/>
  <c r="BD1419" i="14"/>
  <c r="BF1419" i="14" s="1"/>
  <c r="CZ1419" i="14"/>
  <c r="DB1419" i="14" s="1"/>
  <c r="L1423" i="14"/>
  <c r="N1423" i="14" s="1"/>
  <c r="T1425" i="14"/>
  <c r="AF1422" i="14"/>
  <c r="AN1424" i="14"/>
  <c r="AP1424" i="14" s="1"/>
  <c r="AZ1421" i="14"/>
  <c r="BH1423" i="14"/>
  <c r="BJ1423" i="14" s="1"/>
  <c r="BP1425" i="14"/>
  <c r="CB1422" i="14"/>
  <c r="CJ1424" i="14"/>
  <c r="CL1424" i="14" s="1"/>
  <c r="CV1421" i="14"/>
  <c r="DL1425" i="14"/>
  <c r="DX1422" i="14"/>
  <c r="EF1424" i="14"/>
  <c r="P1411" i="14"/>
  <c r="R1411" i="14" s="1"/>
  <c r="BL1411" i="14"/>
  <c r="BN1411" i="14" s="1"/>
  <c r="DH1411" i="14"/>
  <c r="DJ1411" i="14" s="1"/>
  <c r="AB1413" i="14"/>
  <c r="AD1413" i="14" s="1"/>
  <c r="BX1413" i="14"/>
  <c r="BZ1413" i="14" s="1"/>
  <c r="DT1413" i="14"/>
  <c r="DV1413" i="14" s="1"/>
  <c r="AJ1415" i="14"/>
  <c r="AL1415" i="14" s="1"/>
  <c r="CF1415" i="14"/>
  <c r="CH1415" i="14" s="1"/>
  <c r="EB1415" i="14"/>
  <c r="ED1415" i="14" s="1"/>
  <c r="AV1417" i="14"/>
  <c r="AX1417" i="14" s="1"/>
  <c r="CR1417" i="14"/>
  <c r="CT1417" i="14" s="1"/>
  <c r="L1419" i="14"/>
  <c r="N1419" i="14" s="1"/>
  <c r="BH1419" i="14"/>
  <c r="BJ1419" i="14" s="1"/>
  <c r="DD1419" i="14"/>
  <c r="DF1419" i="14" s="1"/>
  <c r="L1424" i="14"/>
  <c r="N1424" i="14" s="1"/>
  <c r="X1421" i="14"/>
  <c r="AF1423" i="14"/>
  <c r="AH1423" i="14" s="1"/>
  <c r="AN1425" i="14"/>
  <c r="AZ1422" i="14"/>
  <c r="BH1424" i="14"/>
  <c r="BJ1424" i="14" s="1"/>
  <c r="BT1421" i="14"/>
  <c r="CB1423" i="14"/>
  <c r="CD1423" i="14" s="1"/>
  <c r="CJ1425" i="14"/>
  <c r="CV1422" i="14"/>
  <c r="DD1424" i="14"/>
  <c r="DF1424" i="14" s="1"/>
  <c r="DP1421" i="14"/>
  <c r="DX1423" i="14"/>
  <c r="DZ1423" i="14" s="1"/>
  <c r="EF1425" i="14"/>
  <c r="T1411" i="14"/>
  <c r="V1411" i="14" s="1"/>
  <c r="DL1411" i="14"/>
  <c r="DN1411" i="14" s="1"/>
  <c r="AF1413" i="14"/>
  <c r="AH1413" i="14" s="1"/>
  <c r="CB1413" i="14"/>
  <c r="CD1413" i="14" s="1"/>
  <c r="DX1413" i="14"/>
  <c r="DZ1413" i="14" s="1"/>
  <c r="AN1415" i="14"/>
  <c r="AP1415" i="14" s="1"/>
  <c r="CJ1415" i="14"/>
  <c r="CL1415" i="14" s="1"/>
  <c r="EF1415" i="14"/>
  <c r="EH1415" i="14" s="1"/>
  <c r="AZ1417" i="14"/>
  <c r="BB1417" i="14" s="1"/>
  <c r="CV1417" i="14"/>
  <c r="CX1417" i="14" s="1"/>
  <c r="P1419" i="14"/>
  <c r="R1419" i="14" s="1"/>
  <c r="BL1419" i="14"/>
  <c r="BN1419" i="14" s="1"/>
  <c r="DH1419" i="14"/>
  <c r="DJ1419" i="14" s="1"/>
  <c r="L1425" i="14"/>
  <c r="X1422" i="14"/>
  <c r="AF1424" i="14"/>
  <c r="AH1424" i="14" s="1"/>
  <c r="AR1421" i="14"/>
  <c r="AZ1423" i="14"/>
  <c r="BB1423" i="14" s="1"/>
  <c r="BH1425" i="14"/>
  <c r="BT1422" i="14"/>
  <c r="CB1424" i="14"/>
  <c r="CD1424" i="14" s="1"/>
  <c r="CN1421" i="14"/>
  <c r="CV1423" i="14"/>
  <c r="CX1423" i="14" s="1"/>
  <c r="DD1425" i="14"/>
  <c r="DP1422" i="14"/>
  <c r="DX1424" i="14"/>
  <c r="DZ1424" i="14" s="1"/>
  <c r="EJ1421" i="14"/>
  <c r="X1411" i="14"/>
  <c r="BT1411" i="14"/>
  <c r="DP1411" i="14"/>
  <c r="AJ1413" i="14"/>
  <c r="AL1413" i="14" s="1"/>
  <c r="CF1413" i="14"/>
  <c r="CH1413" i="14" s="1"/>
  <c r="EB1413" i="14"/>
  <c r="ED1413" i="14" s="1"/>
  <c r="AR1415" i="14"/>
  <c r="AT1415" i="14" s="1"/>
  <c r="CN1415" i="14"/>
  <c r="CP1415" i="14" s="1"/>
  <c r="EJ1415" i="14"/>
  <c r="EL1415" i="14" s="1"/>
  <c r="BD1417" i="14"/>
  <c r="BF1417" i="14" s="1"/>
  <c r="CZ1417" i="14"/>
  <c r="DB1417" i="14" s="1"/>
  <c r="T1419" i="14"/>
  <c r="V1419" i="14" s="1"/>
  <c r="BP1419" i="14"/>
  <c r="BR1419" i="14" s="1"/>
  <c r="DL1419" i="14"/>
  <c r="DN1419" i="14" s="1"/>
  <c r="P1421" i="14"/>
  <c r="X1423" i="14"/>
  <c r="AF1425" i="14"/>
  <c r="AR1422" i="14"/>
  <c r="AZ1424" i="14"/>
  <c r="BB1424" i="14" s="1"/>
  <c r="BL1421" i="14"/>
  <c r="BT1423" i="14"/>
  <c r="CB1425" i="14"/>
  <c r="CN1422" i="14"/>
  <c r="CV1424" i="14"/>
  <c r="CX1424" i="14" s="1"/>
  <c r="DH1421" i="14"/>
  <c r="DP1423" i="14"/>
  <c r="DR1423" i="14" s="1"/>
  <c r="DX1425" i="14"/>
  <c r="EJ1422" i="14"/>
  <c r="AB1411" i="14"/>
  <c r="AD1411" i="14" s="1"/>
  <c r="BX1411" i="14"/>
  <c r="BZ1411" i="14" s="1"/>
  <c r="DT1411" i="14"/>
  <c r="DV1411" i="14" s="1"/>
  <c r="AN1413" i="14"/>
  <c r="AP1413" i="14" s="1"/>
  <c r="CJ1413" i="14"/>
  <c r="CL1413" i="14" s="1"/>
  <c r="EF1413" i="14"/>
  <c r="EH1413" i="14" s="1"/>
  <c r="AV1415" i="14"/>
  <c r="AX1415" i="14" s="1"/>
  <c r="CR1415" i="14"/>
  <c r="CT1415" i="14" s="1"/>
  <c r="L1417" i="14"/>
  <c r="N1417" i="14" s="1"/>
  <c r="BH1417" i="14"/>
  <c r="BJ1417" i="14" s="1"/>
  <c r="DD1417" i="14"/>
  <c r="DF1417" i="14" s="1"/>
  <c r="X1419" i="14"/>
  <c r="Z1419" i="14" s="1"/>
  <c r="BT1419" i="14"/>
  <c r="BV1419" i="14" s="1"/>
  <c r="DP1419" i="14"/>
  <c r="DR1419" i="14" s="1"/>
  <c r="P1422" i="14"/>
  <c r="X1424" i="14"/>
  <c r="Z1424" i="14" s="1"/>
  <c r="AJ1421" i="14"/>
  <c r="AR1423" i="14"/>
  <c r="AT1423" i="14" s="1"/>
  <c r="AZ1425" i="14"/>
  <c r="BL1422" i="14"/>
  <c r="BT1424" i="14"/>
  <c r="BV1424" i="14" s="1"/>
  <c r="CF1421" i="14"/>
  <c r="CN1423" i="14"/>
  <c r="CP1423" i="14" s="1"/>
  <c r="CV1425" i="14"/>
  <c r="DH1422" i="14"/>
  <c r="DP1424" i="14"/>
  <c r="EB1421" i="14"/>
  <c r="EJ1423" i="14"/>
  <c r="EL1423" i="14" s="1"/>
  <c r="AF1411" i="14"/>
  <c r="CB1411" i="14"/>
  <c r="CD1411" i="14" s="1"/>
  <c r="DX1411" i="14"/>
  <c r="DZ1411" i="14" s="1"/>
  <c r="AR1413" i="14"/>
  <c r="AT1413" i="14" s="1"/>
  <c r="CN1413" i="14"/>
  <c r="CP1413" i="14" s="1"/>
  <c r="EJ1413" i="14"/>
  <c r="EL1413" i="14" s="1"/>
  <c r="AZ1415" i="14"/>
  <c r="BB1415" i="14" s="1"/>
  <c r="CV1415" i="14"/>
  <c r="CX1415" i="14" s="1"/>
  <c r="P1417" i="14"/>
  <c r="R1417" i="14" s="1"/>
  <c r="BL1417" i="14"/>
  <c r="BN1417" i="14" s="1"/>
  <c r="DH1417" i="14"/>
  <c r="DJ1417" i="14" s="1"/>
  <c r="AB1419" i="14"/>
  <c r="AD1419" i="14" s="1"/>
  <c r="BX1419" i="14"/>
  <c r="BZ1419" i="14" s="1"/>
  <c r="DT1419" i="14"/>
  <c r="DV1419" i="14" s="1"/>
  <c r="P1423" i="14"/>
  <c r="R1423" i="14" s="1"/>
  <c r="X1425" i="14"/>
  <c r="AJ1422" i="14"/>
  <c r="AR1424" i="14"/>
  <c r="AT1424" i="14" s="1"/>
  <c r="BD1421" i="14"/>
  <c r="BL1423" i="14"/>
  <c r="BN1423" i="14" s="1"/>
  <c r="BT1425" i="14"/>
  <c r="CF1422" i="14"/>
  <c r="CN1424" i="14"/>
  <c r="CP1424" i="14" s="1"/>
  <c r="CZ1421" i="14"/>
  <c r="DH1423" i="14"/>
  <c r="DJ1423" i="14" s="1"/>
  <c r="DP1425" i="14"/>
  <c r="EB1422" i="14"/>
  <c r="EJ1424" i="14"/>
  <c r="EL1424" i="14" s="1"/>
  <c r="AJ1411" i="14"/>
  <c r="AL1411" i="14" s="1"/>
  <c r="CF1411" i="14"/>
  <c r="CH1411" i="14" s="1"/>
  <c r="EB1411" i="14"/>
  <c r="ED1411" i="14" s="1"/>
  <c r="AV1413" i="14"/>
  <c r="AX1413" i="14" s="1"/>
  <c r="CR1413" i="14"/>
  <c r="CT1413" i="14" s="1"/>
  <c r="L1415" i="14"/>
  <c r="N1415" i="14" s="1"/>
  <c r="BD1415" i="14"/>
  <c r="BF1415" i="14" s="1"/>
  <c r="CZ1415" i="14"/>
  <c r="DB1415" i="14" s="1"/>
  <c r="T1417" i="14"/>
  <c r="V1417" i="14" s="1"/>
  <c r="BP1417" i="14"/>
  <c r="BR1417" i="14" s="1"/>
  <c r="DL1417" i="14"/>
  <c r="DN1417" i="14" s="1"/>
  <c r="AF1419" i="14"/>
  <c r="AH1419" i="14" s="1"/>
  <c r="CB1419" i="14"/>
  <c r="CD1419" i="14" s="1"/>
  <c r="DX1419" i="14"/>
  <c r="DZ1419" i="14" s="1"/>
  <c r="P1424" i="14"/>
  <c r="R1424" i="14" s="1"/>
  <c r="AB1421" i="14"/>
  <c r="AJ1423" i="14"/>
  <c r="AL1423" i="14" s="1"/>
  <c r="AR1425" i="14"/>
  <c r="BD1422" i="14"/>
  <c r="BL1424" i="14"/>
  <c r="BN1424" i="14" s="1"/>
  <c r="BX1421" i="14"/>
  <c r="CF1423" i="14"/>
  <c r="CH1423" i="14" s="1"/>
  <c r="CN1425" i="14"/>
  <c r="CZ1422" i="14"/>
  <c r="DH1424" i="14"/>
  <c r="DJ1424" i="14" s="1"/>
  <c r="DT1421" i="14"/>
  <c r="EB1423" i="14"/>
  <c r="ED1423" i="14" s="1"/>
  <c r="EJ1425" i="14"/>
  <c r="AN1411" i="14"/>
  <c r="AP1411" i="14" s="1"/>
  <c r="CJ1411" i="14"/>
  <c r="CL1411" i="14" s="1"/>
  <c r="EF1411" i="14"/>
  <c r="EH1411" i="14" s="1"/>
  <c r="AZ1413" i="14"/>
  <c r="BB1413" i="14" s="1"/>
  <c r="CV1413" i="14"/>
  <c r="CX1413" i="14" s="1"/>
  <c r="BH1415" i="14"/>
  <c r="BJ1415" i="14" s="1"/>
  <c r="DD1415" i="14"/>
  <c r="DF1415" i="14" s="1"/>
  <c r="X1417" i="14"/>
  <c r="Z1417" i="14" s="1"/>
  <c r="BT1417" i="14"/>
  <c r="BV1417" i="14" s="1"/>
  <c r="DP1417" i="14"/>
  <c r="DR1417" i="14" s="1"/>
  <c r="AJ1419" i="14"/>
  <c r="AL1419" i="14" s="1"/>
  <c r="CF1419" i="14"/>
  <c r="CH1419" i="14" s="1"/>
  <c r="EB1419" i="14"/>
  <c r="ED1419" i="14" s="1"/>
  <c r="P1425" i="14"/>
  <c r="AB1422" i="14"/>
  <c r="AJ1424" i="14"/>
  <c r="AL1424" i="14" s="1"/>
  <c r="AV1421" i="14"/>
  <c r="BD1423" i="14"/>
  <c r="BF1423" i="14" s="1"/>
  <c r="BL1425" i="14"/>
  <c r="BX1422" i="14"/>
  <c r="CF1424" i="14"/>
  <c r="CH1424" i="14" s="1"/>
  <c r="CR1421" i="14"/>
  <c r="CZ1423" i="14"/>
  <c r="DB1423" i="14" s="1"/>
  <c r="DH1425" i="14"/>
  <c r="DT1422" i="14"/>
  <c r="EB1424" i="14"/>
  <c r="ED1424" i="14" s="1"/>
  <c r="AR1411" i="14"/>
  <c r="AT1411" i="14" s="1"/>
  <c r="CN1411" i="14"/>
  <c r="CP1411" i="14" s="1"/>
  <c r="EJ1411" i="14"/>
  <c r="EL1411" i="14" s="1"/>
  <c r="BD1413" i="14"/>
  <c r="BF1413" i="14" s="1"/>
  <c r="CZ1413" i="14"/>
  <c r="DB1413" i="14" s="1"/>
  <c r="P1415" i="14"/>
  <c r="R1415" i="14" s="1"/>
  <c r="BL1415" i="14"/>
  <c r="BN1415" i="14" s="1"/>
  <c r="DH1415" i="14"/>
  <c r="DJ1415" i="14" s="1"/>
  <c r="AB1417" i="14"/>
  <c r="AD1417" i="14" s="1"/>
  <c r="BX1417" i="14"/>
  <c r="BZ1417" i="14" s="1"/>
  <c r="DT1417" i="14"/>
  <c r="DV1417" i="14" s="1"/>
  <c r="AN1419" i="14"/>
  <c r="AP1419" i="14" s="1"/>
  <c r="CJ1419" i="14"/>
  <c r="EF1419" i="14"/>
  <c r="T1421" i="14"/>
  <c r="AB1423" i="14"/>
  <c r="AD1423" i="14" s="1"/>
  <c r="AJ1425" i="14"/>
  <c r="AV1422" i="14"/>
  <c r="BD1424" i="14"/>
  <c r="BF1424" i="14" s="1"/>
  <c r="BP1421" i="14"/>
  <c r="CF1425" i="14"/>
  <c r="CR1422" i="14"/>
  <c r="CZ1424" i="14"/>
  <c r="DB1424" i="14" s="1"/>
  <c r="DL1421" i="14"/>
  <c r="DT1423" i="14"/>
  <c r="DV1423" i="14" s="1"/>
  <c r="EB1425" i="14"/>
  <c r="CN1367" i="14"/>
  <c r="CP1367" i="14" s="1"/>
  <c r="CF1373" i="14"/>
  <c r="CH1373" i="14" s="1"/>
  <c r="BP1382" i="14"/>
  <c r="BR1382" i="14" s="1"/>
  <c r="BF1361" i="14"/>
  <c r="CD1360" i="14"/>
  <c r="AG1361" i="14"/>
  <c r="AH1361" i="14" s="1"/>
  <c r="EG1363" i="14"/>
  <c r="EH1363" i="14" s="1"/>
  <c r="BE1367" i="14"/>
  <c r="BF1367" i="14" s="1"/>
  <c r="BU1373" i="14"/>
  <c r="BV1373" i="14" s="1"/>
  <c r="CS1382" i="14"/>
  <c r="CT1382" i="14" s="1"/>
  <c r="AG1411" i="14"/>
  <c r="CK1417" i="14"/>
  <c r="EG1417" i="14"/>
  <c r="CK1419" i="14"/>
  <c r="EG1419" i="14"/>
  <c r="DQ1424" i="14"/>
  <c r="DB1369" i="14"/>
  <c r="DB1374" i="14"/>
  <c r="DR1374" i="14"/>
  <c r="AX1385" i="14"/>
  <c r="BP1381" i="14"/>
  <c r="BR1381" i="14" s="1"/>
  <c r="AX1396" i="14"/>
  <c r="CN1390" i="14"/>
  <c r="CP1390" i="14" s="1"/>
  <c r="DR1391" i="14"/>
  <c r="CD1405" i="14"/>
  <c r="AX1409" i="14"/>
  <c r="CK1394" i="14"/>
  <c r="CL1394" i="14" s="1"/>
  <c r="CS1396" i="14"/>
  <c r="CT1396" i="14" s="1"/>
  <c r="R1360" i="14"/>
  <c r="R1373" i="14"/>
  <c r="R1385" i="14"/>
  <c r="AP1382" i="14"/>
  <c r="BV1383" i="14"/>
  <c r="DJ1385" i="14"/>
  <c r="EH1381" i="14"/>
  <c r="R1396" i="14"/>
  <c r="AP1393" i="14"/>
  <c r="AH1400" i="14"/>
  <c r="BM1368" i="14"/>
  <c r="BN1368" i="14" s="1"/>
  <c r="AP1377" i="14"/>
  <c r="CT1379" i="14"/>
  <c r="Z1386" i="14"/>
  <c r="CT1360" i="14"/>
  <c r="DZ1368" i="14"/>
  <c r="BF1378" i="14"/>
  <c r="DR1378" i="14"/>
  <c r="DJ1396" i="14"/>
  <c r="EH1401" i="14"/>
  <c r="AZ1407" i="14"/>
  <c r="BB1407" i="14" s="1"/>
  <c r="BF1409" i="14"/>
  <c r="CD1388" i="14"/>
  <c r="AG1390" i="14"/>
  <c r="AH1390" i="14" s="1"/>
  <c r="DZ1405" i="14"/>
  <c r="DR1369" i="14"/>
  <c r="EB1369" i="14"/>
  <c r="ED1369" i="14" s="1"/>
  <c r="R1375" i="14"/>
  <c r="R1386" i="14"/>
  <c r="BF1379" i="14"/>
  <c r="CL1380" i="14"/>
  <c r="EJ1384" i="14"/>
  <c r="EL1384" i="14" s="1"/>
  <c r="DR1393" i="14"/>
  <c r="EH1393" i="14"/>
  <c r="BU1367" i="14"/>
  <c r="BV1367" i="14" s="1"/>
  <c r="CS1377" i="14"/>
  <c r="CT1377" i="14" s="1"/>
  <c r="CC1389" i="14"/>
  <c r="CD1389" i="14" s="1"/>
  <c r="DB1395" i="14"/>
  <c r="EG1424" i="14"/>
  <c r="T1363" i="14"/>
  <c r="V1363" i="14" s="1"/>
  <c r="EB1370" i="14"/>
  <c r="ED1370" i="14" s="1"/>
  <c r="DB1385" i="14"/>
  <c r="EH1384" i="14"/>
  <c r="AP1396" i="14"/>
  <c r="DB1393" i="14"/>
  <c r="EH1403" i="14"/>
  <c r="R1407" i="14"/>
  <c r="BU1369" i="14"/>
  <c r="BV1369" i="14" s="1"/>
  <c r="CL1371" i="14"/>
  <c r="AX1392" i="14"/>
  <c r="EG1405" i="14"/>
  <c r="EH1405" i="14" s="1"/>
  <c r="P1364" i="14"/>
  <c r="R1364" i="14" s="1"/>
  <c r="AX1371" i="14"/>
  <c r="BH1370" i="14"/>
  <c r="BJ1370" i="14" s="1"/>
  <c r="DZ1371" i="14"/>
  <c r="BN1384" i="14"/>
  <c r="CD1379" i="14"/>
  <c r="CL1382" i="14"/>
  <c r="EH1395" i="14"/>
  <c r="CD1398" i="14"/>
  <c r="DJ1405" i="14"/>
  <c r="DB1377" i="14"/>
  <c r="BU1382" i="14"/>
  <c r="BV1382" i="14" s="1"/>
  <c r="Z1365" i="14"/>
  <c r="AJ1374" i="14"/>
  <c r="AL1374" i="14" s="1"/>
  <c r="BF1382" i="14"/>
  <c r="CT1385" i="14"/>
  <c r="EH1396" i="14"/>
  <c r="AX1404" i="14"/>
  <c r="Z1407" i="14"/>
  <c r="BM1378" i="14"/>
  <c r="BN1378" i="14" s="1"/>
  <c r="DR1381" i="14"/>
  <c r="AX1389" i="14"/>
  <c r="R1366" i="14"/>
  <c r="CD1368" i="14"/>
  <c r="EH1371" i="14"/>
  <c r="Z1382" i="14"/>
  <c r="AZ1381" i="14"/>
  <c r="BB1381" i="14" s="1"/>
  <c r="DR1382" i="14"/>
  <c r="BN1391" i="14"/>
  <c r="BV1396" i="14"/>
  <c r="Z1400" i="14"/>
  <c r="BF1401" i="14"/>
  <c r="Q1367" i="14"/>
  <c r="R1367" i="14" s="1"/>
  <c r="AH1365" i="14"/>
  <c r="EH1369" i="14"/>
  <c r="Y1361" i="14"/>
  <c r="Z1361" i="14" s="1"/>
  <c r="DY1382" i="14"/>
  <c r="DZ1382" i="14" s="1"/>
  <c r="AX1386" i="14"/>
  <c r="BU1395" i="14"/>
  <c r="BV1395" i="14" s="1"/>
  <c r="DY1398" i="14"/>
  <c r="DZ1398" i="14" s="1"/>
  <c r="AO1400" i="14"/>
  <c r="CK1400" i="14"/>
  <c r="EG1400" i="14"/>
  <c r="EH1400" i="14" s="1"/>
  <c r="AW1402" i="14"/>
  <c r="AH1366" i="14"/>
  <c r="DB1365" i="14"/>
  <c r="DJ1365" i="14"/>
  <c r="BV1378" i="14"/>
  <c r="DZ1385" i="14"/>
  <c r="DB1396" i="14"/>
  <c r="DT1389" i="14"/>
  <c r="DV1389" i="14" s="1"/>
  <c r="DZ1391" i="14"/>
  <c r="DR1407" i="14"/>
  <c r="DQ1361" i="14"/>
  <c r="DR1361" i="14" s="1"/>
  <c r="AG1380" i="14"/>
  <c r="AH1380" i="14" s="1"/>
  <c r="BE1390" i="14"/>
  <c r="BF1390" i="14" s="1"/>
  <c r="BN1392" i="14"/>
  <c r="AG1396" i="14"/>
  <c r="AH1396" i="14" s="1"/>
  <c r="DQ1415" i="14"/>
  <c r="DZ1386" i="14"/>
  <c r="EH1378" i="14"/>
  <c r="EJ1378" i="14"/>
  <c r="EL1378" i="14" s="1"/>
  <c r="R1392" i="14"/>
  <c r="AH1394" i="14"/>
  <c r="DT1390" i="14"/>
  <c r="DV1390" i="14" s="1"/>
  <c r="AW1367" i="14"/>
  <c r="AX1367" i="14" s="1"/>
  <c r="CS1400" i="14"/>
  <c r="DA1403" i="14"/>
  <c r="DB1403" i="14" s="1"/>
  <c r="Y1411" i="14"/>
  <c r="Z1369" i="14"/>
  <c r="AP1366" i="14"/>
  <c r="AX1365" i="14"/>
  <c r="DL1365" i="14"/>
  <c r="DN1365" i="14" s="1"/>
  <c r="R1382" i="14"/>
  <c r="Z1385" i="14"/>
  <c r="AP1379" i="14"/>
  <c r="DJ1382" i="14"/>
  <c r="DD1389" i="14"/>
  <c r="DF1389" i="14" s="1"/>
  <c r="DZ1393" i="14"/>
  <c r="DA1367" i="14"/>
  <c r="DB1367" i="14" s="1"/>
  <c r="CK1381" i="14"/>
  <c r="CL1381" i="14" s="1"/>
  <c r="BE1385" i="14"/>
  <c r="BF1385" i="14" s="1"/>
  <c r="DQ1392" i="14"/>
  <c r="DR1392" i="14" s="1"/>
  <c r="DZ1394" i="14"/>
  <c r="BU1411" i="14"/>
  <c r="DQ1411" i="14"/>
  <c r="Y1423" i="14"/>
  <c r="BU1423" i="14"/>
  <c r="CT1369" i="14"/>
  <c r="DL1366" i="14"/>
  <c r="DN1366" i="14" s="1"/>
  <c r="EB1365" i="14"/>
  <c r="ED1365" i="14" s="1"/>
  <c r="BV1374" i="14"/>
  <c r="DZ1377" i="14"/>
  <c r="CD1392" i="14"/>
  <c r="DZ1403" i="14"/>
  <c r="H1396" i="14"/>
  <c r="H1392" i="14"/>
  <c r="AV1356" i="14"/>
  <c r="EB1353" i="14"/>
  <c r="P1356" i="14"/>
  <c r="CZ1356" i="14"/>
  <c r="BP1356" i="14"/>
  <c r="BR1356" i="14" s="1"/>
  <c r="EJ1356" i="14"/>
  <c r="EL1356" i="14" s="1"/>
  <c r="AJ1356" i="14"/>
  <c r="AL1356" i="14" s="1"/>
  <c r="EJ1353" i="14"/>
  <c r="DH1353" i="14"/>
  <c r="CV1353" i="14"/>
  <c r="CJ1353" i="14"/>
  <c r="BX1353" i="14"/>
  <c r="BL1353" i="14"/>
  <c r="AZ1353" i="14"/>
  <c r="AN1353" i="14"/>
  <c r="AB1353" i="14"/>
  <c r="P1353" i="14"/>
  <c r="BD1356" i="14"/>
  <c r="DL1356" i="14"/>
  <c r="DN1356" i="14" s="1"/>
  <c r="CB1356" i="14"/>
  <c r="DP1353" i="14"/>
  <c r="DL1353" i="14"/>
  <c r="CN1353" i="14"/>
  <c r="BP1353" i="14"/>
  <c r="BT1356" i="14"/>
  <c r="L1356" i="14"/>
  <c r="N1356" i="14" s="1"/>
  <c r="X1353" i="14"/>
  <c r="BH1356" i="14"/>
  <c r="BJ1356" i="14" s="1"/>
  <c r="T1353" i="14"/>
  <c r="DD1353" i="14"/>
  <c r="CF1353" i="14"/>
  <c r="BH1353" i="14"/>
  <c r="AR1356" i="14"/>
  <c r="AT1356" i="14" s="1"/>
  <c r="CZ1353" i="14"/>
  <c r="CB1353" i="14"/>
  <c r="BD1353" i="14"/>
  <c r="AJ1353" i="14"/>
  <c r="DX1353" i="14"/>
  <c r="AF1356" i="14"/>
  <c r="DT1353" i="14"/>
  <c r="AF1353" i="14"/>
  <c r="L1353" i="14"/>
  <c r="AB1356" i="14"/>
  <c r="AD1356" i="14" s="1"/>
  <c r="X1356" i="14"/>
  <c r="CR1353" i="14"/>
  <c r="BT1353" i="14"/>
  <c r="AV1353" i="14"/>
  <c r="CN1356" i="14"/>
  <c r="CP1356" i="14" s="1"/>
  <c r="H1384" i="14"/>
  <c r="H1383" i="14"/>
  <c r="H1386" i="14"/>
  <c r="H1390" i="14"/>
  <c r="H1379" i="14"/>
  <c r="H1380" i="14"/>
  <c r="H1378" i="14"/>
  <c r="H1398" i="14"/>
  <c r="H1361" i="14"/>
  <c r="H1365" i="14"/>
  <c r="H1360" i="14"/>
  <c r="H1363" i="14"/>
  <c r="H1364" i="14"/>
  <c r="H1362" i="14"/>
  <c r="H1367" i="14"/>
  <c r="H1373" i="14"/>
  <c r="H1375" i="14"/>
  <c r="H1366" i="14"/>
  <c r="H1369" i="14"/>
  <c r="H1377" i="14"/>
  <c r="H1368" i="14"/>
  <c r="H1370" i="14"/>
  <c r="H1374" i="14"/>
  <c r="H1371" i="14"/>
  <c r="H1385" i="14"/>
  <c r="H1388" i="14"/>
  <c r="H1391" i="14"/>
  <c r="H1389" i="14"/>
  <c r="H1393" i="14"/>
  <c r="H1381" i="14"/>
  <c r="H1382" i="14"/>
  <c r="H1395" i="14"/>
  <c r="H1394" i="14"/>
  <c r="H1407" i="14"/>
  <c r="H1402" i="14"/>
  <c r="H1404" i="14"/>
  <c r="H1409" i="14"/>
  <c r="H1399" i="14"/>
  <c r="AZ1356" i="14"/>
  <c r="BB1356" i="14" s="1"/>
  <c r="BX1356" i="14"/>
  <c r="BZ1356" i="14" s="1"/>
  <c r="CV1356" i="14"/>
  <c r="CX1356" i="14" s="1"/>
  <c r="DT1356" i="14"/>
  <c r="DV1356" i="14" s="1"/>
  <c r="DX1356" i="14"/>
  <c r="CF1356" i="14"/>
  <c r="CH1356" i="14" s="1"/>
  <c r="DD1356" i="14"/>
  <c r="DF1356" i="14" s="1"/>
  <c r="EB1356" i="14"/>
  <c r="ED1356" i="14" s="1"/>
  <c r="EF1353" i="14"/>
  <c r="T1356" i="14"/>
  <c r="V1356" i="14" s="1"/>
  <c r="AN1356" i="14"/>
  <c r="BL1356" i="14"/>
  <c r="CJ1356" i="14"/>
  <c r="DH1356" i="14"/>
  <c r="EF1356" i="14"/>
  <c r="CR1356" i="14"/>
  <c r="DP1356" i="14"/>
  <c r="EG1356" i="14"/>
  <c r="DY1356" i="14"/>
  <c r="DQ1356" i="14"/>
  <c r="DI1356" i="14"/>
  <c r="DA1356" i="14"/>
  <c r="CS1356" i="14"/>
  <c r="CK1356" i="14"/>
  <c r="CC1356" i="14"/>
  <c r="BU1356" i="14"/>
  <c r="BM1356" i="14"/>
  <c r="BE1356" i="14"/>
  <c r="AW1356" i="14"/>
  <c r="AO1356" i="14"/>
  <c r="AG1356" i="14"/>
  <c r="Y1356" i="14"/>
  <c r="Q1356" i="14"/>
  <c r="EG1355" i="14"/>
  <c r="DY1355" i="14"/>
  <c r="DQ1355" i="14"/>
  <c r="DI1355" i="14"/>
  <c r="DA1355" i="14"/>
  <c r="CS1355" i="14"/>
  <c r="CK1355" i="14"/>
  <c r="CC1355" i="14"/>
  <c r="BU1355" i="14"/>
  <c r="BM1355" i="14"/>
  <c r="BE1355" i="14"/>
  <c r="AW1355" i="14"/>
  <c r="AO1355" i="14"/>
  <c r="AG1355" i="14"/>
  <c r="Y1355" i="14"/>
  <c r="Q1355" i="14"/>
  <c r="EG1351" i="14"/>
  <c r="DY1351" i="14"/>
  <c r="DQ1351" i="14"/>
  <c r="DI1351" i="14"/>
  <c r="DA1351" i="14"/>
  <c r="CS1351" i="14"/>
  <c r="CK1351" i="14"/>
  <c r="CC1351" i="14"/>
  <c r="BU1351" i="14"/>
  <c r="BM1351" i="14"/>
  <c r="BE1351" i="14"/>
  <c r="AW1351" i="14"/>
  <c r="AO1351" i="14"/>
  <c r="AG1351" i="14"/>
  <c r="Y1351" i="14"/>
  <c r="Q1351" i="14"/>
  <c r="EG1349" i="14"/>
  <c r="DY1349" i="14"/>
  <c r="DQ1349" i="14"/>
  <c r="DI1349" i="14"/>
  <c r="DA1349" i="14"/>
  <c r="CS1349" i="14"/>
  <c r="CK1349" i="14"/>
  <c r="CC1349" i="14"/>
  <c r="BU1349" i="14"/>
  <c r="BM1349" i="14"/>
  <c r="BE1349" i="14"/>
  <c r="AW1349" i="14"/>
  <c r="AO1349" i="14"/>
  <c r="AG1349" i="14"/>
  <c r="Y1349" i="14"/>
  <c r="Q1349" i="14"/>
  <c r="EG1347" i="14"/>
  <c r="DY1347" i="14"/>
  <c r="DQ1347" i="14"/>
  <c r="DI1347" i="14"/>
  <c r="DA1347" i="14"/>
  <c r="CS1347" i="14"/>
  <c r="CK1347" i="14"/>
  <c r="CC1347" i="14"/>
  <c r="BU1347" i="14"/>
  <c r="BM1347" i="14"/>
  <c r="BE1347" i="14"/>
  <c r="AW1347" i="14"/>
  <c r="AO1347" i="14"/>
  <c r="AG1347" i="14"/>
  <c r="Y1347" i="14"/>
  <c r="Q1347" i="14"/>
  <c r="EG1345" i="14"/>
  <c r="DY1345" i="14"/>
  <c r="DQ1345" i="14"/>
  <c r="DI1345" i="14"/>
  <c r="DA1345" i="14"/>
  <c r="CS1345" i="14"/>
  <c r="CK1345" i="14"/>
  <c r="CC1345" i="14"/>
  <c r="BU1345" i="14"/>
  <c r="BM1345" i="14"/>
  <c r="BE1345" i="14"/>
  <c r="AW1345" i="14"/>
  <c r="AO1345" i="14"/>
  <c r="AG1345" i="14"/>
  <c r="Y1345" i="14"/>
  <c r="Q1345" i="14"/>
  <c r="EG1343" i="14"/>
  <c r="DY1343" i="14"/>
  <c r="DQ1343" i="14"/>
  <c r="DI1343" i="14"/>
  <c r="DA1343" i="14"/>
  <c r="CS1343" i="14"/>
  <c r="CK1343" i="14"/>
  <c r="CC1343" i="14"/>
  <c r="BU1343" i="14"/>
  <c r="BM1343" i="14"/>
  <c r="BE1343" i="14"/>
  <c r="AW1343" i="14"/>
  <c r="AO1343" i="14"/>
  <c r="AG1343" i="14"/>
  <c r="Y1343" i="14"/>
  <c r="Q1343" i="14"/>
  <c r="EG1341" i="14"/>
  <c r="DY1341" i="14"/>
  <c r="DQ1341" i="14"/>
  <c r="DI1341" i="14"/>
  <c r="DA1341" i="14"/>
  <c r="CS1341" i="14"/>
  <c r="CK1341" i="14"/>
  <c r="CC1341" i="14"/>
  <c r="BU1341" i="14"/>
  <c r="BM1341" i="14"/>
  <c r="BE1341" i="14"/>
  <c r="AW1341" i="14"/>
  <c r="AO1341" i="14"/>
  <c r="AG1341" i="14"/>
  <c r="Y1341" i="14"/>
  <c r="Q1341" i="14"/>
  <c r="EG1339" i="14"/>
  <c r="DY1339" i="14"/>
  <c r="DQ1339" i="14"/>
  <c r="DI1339" i="14"/>
  <c r="DA1339" i="14"/>
  <c r="CS1339" i="14"/>
  <c r="CK1339" i="14"/>
  <c r="CC1339" i="14"/>
  <c r="BU1339" i="14"/>
  <c r="BM1339" i="14"/>
  <c r="BE1339" i="14"/>
  <c r="AW1339" i="14"/>
  <c r="AO1339" i="14"/>
  <c r="AG1339" i="14"/>
  <c r="Y1339" i="14"/>
  <c r="Q1339" i="14"/>
  <c r="EG1337" i="14"/>
  <c r="DY1337" i="14"/>
  <c r="DQ1337" i="14"/>
  <c r="DI1337" i="14"/>
  <c r="DA1337" i="14"/>
  <c r="CS1337" i="14"/>
  <c r="CK1337" i="14"/>
  <c r="CC1337" i="14"/>
  <c r="BU1337" i="14"/>
  <c r="BM1337" i="14"/>
  <c r="BE1337" i="14"/>
  <c r="AW1337" i="14"/>
  <c r="AO1337" i="14"/>
  <c r="AG1337" i="14"/>
  <c r="Y1337" i="14"/>
  <c r="Q1337" i="14"/>
  <c r="EG1336" i="14"/>
  <c r="DY1336" i="14"/>
  <c r="DQ1336" i="14"/>
  <c r="DI1336" i="14"/>
  <c r="DA1336" i="14"/>
  <c r="CS1336" i="14"/>
  <c r="CK1336" i="14"/>
  <c r="CC1336" i="14"/>
  <c r="BU1336" i="14"/>
  <c r="BM1336" i="14"/>
  <c r="BE1336" i="14"/>
  <c r="AW1336" i="14"/>
  <c r="AO1336" i="14"/>
  <c r="AG1336" i="14"/>
  <c r="Y1336" i="14"/>
  <c r="Q1336" i="14"/>
  <c r="EG1335" i="14"/>
  <c r="DY1335" i="14"/>
  <c r="DQ1335" i="14"/>
  <c r="DI1335" i="14"/>
  <c r="DA1335" i="14"/>
  <c r="CS1335" i="14"/>
  <c r="CK1335" i="14"/>
  <c r="CC1335" i="14"/>
  <c r="BU1335" i="14"/>
  <c r="BM1335" i="14"/>
  <c r="BE1335" i="14"/>
  <c r="AW1335" i="14"/>
  <c r="AO1335" i="14"/>
  <c r="AG1335" i="14"/>
  <c r="Y1335" i="14"/>
  <c r="Q1335" i="14"/>
  <c r="EG1334" i="14"/>
  <c r="DY1334" i="14"/>
  <c r="DQ1334" i="14"/>
  <c r="DI1334" i="14"/>
  <c r="DA1334" i="14"/>
  <c r="CS1334" i="14"/>
  <c r="CK1334" i="14"/>
  <c r="CC1334" i="14"/>
  <c r="BU1334" i="14"/>
  <c r="BM1334" i="14"/>
  <c r="BE1334" i="14"/>
  <c r="AW1334" i="14"/>
  <c r="AO1334" i="14"/>
  <c r="AG1334" i="14"/>
  <c r="Y1334" i="14"/>
  <c r="Q1334" i="14"/>
  <c r="EG1333" i="14"/>
  <c r="DY1333" i="14"/>
  <c r="DQ1333" i="14"/>
  <c r="DI1333" i="14"/>
  <c r="DA1333" i="14"/>
  <c r="CS1333" i="14"/>
  <c r="CK1333" i="14"/>
  <c r="CC1333" i="14"/>
  <c r="BU1333" i="14"/>
  <c r="BM1333" i="14"/>
  <c r="BE1333" i="14"/>
  <c r="AW1333" i="14"/>
  <c r="AO1333" i="14"/>
  <c r="AG1333" i="14"/>
  <c r="Y1333" i="14"/>
  <c r="Q1333" i="14"/>
  <c r="EG1332" i="14"/>
  <c r="DY1332" i="14"/>
  <c r="DQ1332" i="14"/>
  <c r="DI1332" i="14"/>
  <c r="DA1332" i="14"/>
  <c r="CS1332" i="14"/>
  <c r="CK1332" i="14"/>
  <c r="CC1332" i="14"/>
  <c r="BU1332" i="14"/>
  <c r="BM1332" i="14"/>
  <c r="BE1332" i="14"/>
  <c r="AW1332" i="14"/>
  <c r="AO1332" i="14"/>
  <c r="AG1332" i="14"/>
  <c r="Y1332" i="14"/>
  <c r="Q1332" i="14"/>
  <c r="EG1331" i="14"/>
  <c r="DY1331" i="14"/>
  <c r="DQ1331" i="14"/>
  <c r="DI1331" i="14"/>
  <c r="DA1331" i="14"/>
  <c r="CS1331" i="14"/>
  <c r="CK1331" i="14"/>
  <c r="CC1331" i="14"/>
  <c r="BU1331" i="14"/>
  <c r="BM1331" i="14"/>
  <c r="BE1331" i="14"/>
  <c r="AW1331" i="14"/>
  <c r="AO1331" i="14"/>
  <c r="AG1331" i="14"/>
  <c r="Y1331" i="14"/>
  <c r="Q1331" i="14"/>
  <c r="EG1330" i="14"/>
  <c r="DY1330" i="14"/>
  <c r="DQ1330" i="14"/>
  <c r="DI1330" i="14"/>
  <c r="DA1330" i="14"/>
  <c r="CS1330" i="14"/>
  <c r="CK1330" i="14"/>
  <c r="CC1330" i="14"/>
  <c r="BU1330" i="14"/>
  <c r="BM1330" i="14"/>
  <c r="BE1330" i="14"/>
  <c r="AW1330" i="14"/>
  <c r="AO1330" i="14"/>
  <c r="AG1330" i="14"/>
  <c r="Y1330" i="14"/>
  <c r="Q1330" i="14"/>
  <c r="EG1328" i="14"/>
  <c r="DY1328" i="14"/>
  <c r="DQ1328" i="14"/>
  <c r="DI1328" i="14"/>
  <c r="DA1328" i="14"/>
  <c r="CS1328" i="14"/>
  <c r="CK1328" i="14"/>
  <c r="CC1328" i="14"/>
  <c r="BU1328" i="14"/>
  <c r="BM1328" i="14"/>
  <c r="BE1328" i="14"/>
  <c r="AW1328" i="14"/>
  <c r="AO1328" i="14"/>
  <c r="AG1328" i="14"/>
  <c r="Y1328" i="14"/>
  <c r="Q1328" i="14"/>
  <c r="EG1327" i="14"/>
  <c r="DY1327" i="14"/>
  <c r="DQ1327" i="14"/>
  <c r="DI1327" i="14"/>
  <c r="DA1327" i="14"/>
  <c r="CS1327" i="14"/>
  <c r="CK1327" i="14"/>
  <c r="CC1327" i="14"/>
  <c r="BU1327" i="14"/>
  <c r="BM1327" i="14"/>
  <c r="BE1327" i="14"/>
  <c r="AW1327" i="14"/>
  <c r="AO1327" i="14"/>
  <c r="AG1327" i="14"/>
  <c r="Y1327" i="14"/>
  <c r="Q1327" i="14"/>
  <c r="EG1326" i="14"/>
  <c r="DY1326" i="14"/>
  <c r="DQ1326" i="14"/>
  <c r="DI1326" i="14"/>
  <c r="DA1326" i="14"/>
  <c r="CS1326" i="14"/>
  <c r="CK1326" i="14"/>
  <c r="CC1326" i="14"/>
  <c r="BU1326" i="14"/>
  <c r="BM1326" i="14"/>
  <c r="BE1326" i="14"/>
  <c r="AW1326" i="14"/>
  <c r="AO1326" i="14"/>
  <c r="AG1326" i="14"/>
  <c r="Y1326" i="14"/>
  <c r="Q1326" i="14"/>
  <c r="EG1325" i="14"/>
  <c r="DY1325" i="14"/>
  <c r="DQ1325" i="14"/>
  <c r="DI1325" i="14"/>
  <c r="DA1325" i="14"/>
  <c r="CS1325" i="14"/>
  <c r="CK1325" i="14"/>
  <c r="CC1325" i="14"/>
  <c r="BU1325" i="14"/>
  <c r="BM1325" i="14"/>
  <c r="BE1325" i="14"/>
  <c r="AW1325" i="14"/>
  <c r="AO1325" i="14"/>
  <c r="AG1325" i="14"/>
  <c r="Y1325" i="14"/>
  <c r="Q1325" i="14"/>
  <c r="EG1324" i="14"/>
  <c r="DY1324" i="14"/>
  <c r="DQ1324" i="14"/>
  <c r="DI1324" i="14"/>
  <c r="DA1324" i="14"/>
  <c r="CS1324" i="14"/>
  <c r="CK1324" i="14"/>
  <c r="CC1324" i="14"/>
  <c r="BU1324" i="14"/>
  <c r="BM1324" i="14"/>
  <c r="BE1324" i="14"/>
  <c r="AW1324" i="14"/>
  <c r="AO1324" i="14"/>
  <c r="AG1324" i="14"/>
  <c r="Y1324" i="14"/>
  <c r="Q1324" i="14"/>
  <c r="EG1323" i="14"/>
  <c r="DY1323" i="14"/>
  <c r="DQ1323" i="14"/>
  <c r="DI1323" i="14"/>
  <c r="DA1323" i="14"/>
  <c r="CS1323" i="14"/>
  <c r="CK1323" i="14"/>
  <c r="CC1323" i="14"/>
  <c r="BU1323" i="14"/>
  <c r="BM1323" i="14"/>
  <c r="BE1323" i="14"/>
  <c r="AW1323" i="14"/>
  <c r="AO1323" i="14"/>
  <c r="AG1323" i="14"/>
  <c r="Y1323" i="14"/>
  <c r="Q1323" i="14"/>
  <c r="EG1322" i="14"/>
  <c r="DY1322" i="14"/>
  <c r="DQ1322" i="14"/>
  <c r="DI1322" i="14"/>
  <c r="DA1322" i="14"/>
  <c r="CS1322" i="14"/>
  <c r="CK1322" i="14"/>
  <c r="CC1322" i="14"/>
  <c r="BU1322" i="14"/>
  <c r="BM1322" i="14"/>
  <c r="BE1322" i="14"/>
  <c r="AW1322" i="14"/>
  <c r="AO1322" i="14"/>
  <c r="AG1322" i="14"/>
  <c r="Y1322" i="14"/>
  <c r="Q1322" i="14"/>
  <c r="EG1321" i="14"/>
  <c r="DY1321" i="14"/>
  <c r="DQ1321" i="14"/>
  <c r="DI1321" i="14"/>
  <c r="DA1321" i="14"/>
  <c r="CS1321" i="14"/>
  <c r="CK1321" i="14"/>
  <c r="CC1321" i="14"/>
  <c r="BU1321" i="14"/>
  <c r="BM1321" i="14"/>
  <c r="BE1321" i="14"/>
  <c r="AW1321" i="14"/>
  <c r="AO1321" i="14"/>
  <c r="AG1321" i="14"/>
  <c r="Y1321" i="14"/>
  <c r="Q1321" i="14"/>
  <c r="EG1320" i="14"/>
  <c r="DY1320" i="14"/>
  <c r="DQ1320" i="14"/>
  <c r="DI1320" i="14"/>
  <c r="DA1320" i="14"/>
  <c r="CS1320" i="14"/>
  <c r="CK1320" i="14"/>
  <c r="CC1320" i="14"/>
  <c r="BU1320" i="14"/>
  <c r="BM1320" i="14"/>
  <c r="BE1320" i="14"/>
  <c r="AW1320" i="14"/>
  <c r="AO1320" i="14"/>
  <c r="AG1320" i="14"/>
  <c r="Y1320" i="14"/>
  <c r="Q1320" i="14"/>
  <c r="EG1318" i="14"/>
  <c r="DY1318" i="14"/>
  <c r="DQ1318" i="14"/>
  <c r="DI1318" i="14"/>
  <c r="DA1318" i="14"/>
  <c r="CS1318" i="14"/>
  <c r="CK1318" i="14"/>
  <c r="CC1318" i="14"/>
  <c r="BU1318" i="14"/>
  <c r="BM1318" i="14"/>
  <c r="BE1318" i="14"/>
  <c r="AW1318" i="14"/>
  <c r="AO1318" i="14"/>
  <c r="AG1318" i="14"/>
  <c r="Y1318" i="14"/>
  <c r="Q1318" i="14"/>
  <c r="EG1317" i="14"/>
  <c r="DY1317" i="14"/>
  <c r="DQ1317" i="14"/>
  <c r="DI1317" i="14"/>
  <c r="DA1317" i="14"/>
  <c r="CS1317" i="14"/>
  <c r="CK1317" i="14"/>
  <c r="CC1317" i="14"/>
  <c r="BU1317" i="14"/>
  <c r="BM1317" i="14"/>
  <c r="BE1317" i="14"/>
  <c r="AW1317" i="14"/>
  <c r="AO1317" i="14"/>
  <c r="AG1317" i="14"/>
  <c r="Y1317" i="14"/>
  <c r="Q1317" i="14"/>
  <c r="EG1316" i="14"/>
  <c r="DY1316" i="14"/>
  <c r="DQ1316" i="14"/>
  <c r="DI1316" i="14"/>
  <c r="DA1316" i="14"/>
  <c r="CS1316" i="14"/>
  <c r="CK1316" i="14"/>
  <c r="CC1316" i="14"/>
  <c r="BU1316" i="14"/>
  <c r="BM1316" i="14"/>
  <c r="BE1316" i="14"/>
  <c r="AW1316" i="14"/>
  <c r="AO1316" i="14"/>
  <c r="AG1316" i="14"/>
  <c r="Y1316" i="14"/>
  <c r="Q1316" i="14"/>
  <c r="EG1315" i="14"/>
  <c r="DY1315" i="14"/>
  <c r="DQ1315" i="14"/>
  <c r="DI1315" i="14"/>
  <c r="DA1315" i="14"/>
  <c r="CS1315" i="14"/>
  <c r="CK1315" i="14"/>
  <c r="CC1315" i="14"/>
  <c r="BU1315" i="14"/>
  <c r="BM1315" i="14"/>
  <c r="BE1315" i="14"/>
  <c r="AW1315" i="14"/>
  <c r="AO1315" i="14"/>
  <c r="AG1315" i="14"/>
  <c r="Y1315" i="14"/>
  <c r="Q1315" i="14"/>
  <c r="EG1314" i="14"/>
  <c r="DY1314" i="14"/>
  <c r="DQ1314" i="14"/>
  <c r="DI1314" i="14"/>
  <c r="DA1314" i="14"/>
  <c r="CS1314" i="14"/>
  <c r="CK1314" i="14"/>
  <c r="CC1314" i="14"/>
  <c r="BU1314" i="14"/>
  <c r="BM1314" i="14"/>
  <c r="BE1314" i="14"/>
  <c r="AW1314" i="14"/>
  <c r="AO1314" i="14"/>
  <c r="AG1314" i="14"/>
  <c r="Y1314" i="14"/>
  <c r="Q1314" i="14"/>
  <c r="EG1313" i="14"/>
  <c r="DY1313" i="14"/>
  <c r="DQ1313" i="14"/>
  <c r="DI1313" i="14"/>
  <c r="DA1313" i="14"/>
  <c r="CS1313" i="14"/>
  <c r="CK1313" i="14"/>
  <c r="CC1313" i="14"/>
  <c r="BU1313" i="14"/>
  <c r="BM1313" i="14"/>
  <c r="BE1313" i="14"/>
  <c r="AW1313" i="14"/>
  <c r="AO1313" i="14"/>
  <c r="AG1313" i="14"/>
  <c r="Y1313" i="14"/>
  <c r="Q1313" i="14"/>
  <c r="EG1312" i="14"/>
  <c r="DY1312" i="14"/>
  <c r="DQ1312" i="14"/>
  <c r="DI1312" i="14"/>
  <c r="DA1312" i="14"/>
  <c r="CS1312" i="14"/>
  <c r="CK1312" i="14"/>
  <c r="CC1312" i="14"/>
  <c r="BU1312" i="14"/>
  <c r="BM1312" i="14"/>
  <c r="BE1312" i="14"/>
  <c r="AW1312" i="14"/>
  <c r="AO1312" i="14"/>
  <c r="AG1312" i="14"/>
  <c r="Y1312" i="14"/>
  <c r="Q1312" i="14"/>
  <c r="EG1311" i="14"/>
  <c r="DY1311" i="14"/>
  <c r="DQ1311" i="14"/>
  <c r="DI1311" i="14"/>
  <c r="DA1311" i="14"/>
  <c r="CS1311" i="14"/>
  <c r="CK1311" i="14"/>
  <c r="CC1311" i="14"/>
  <c r="BU1311" i="14"/>
  <c r="BM1311" i="14"/>
  <c r="BE1311" i="14"/>
  <c r="AW1311" i="14"/>
  <c r="AO1311" i="14"/>
  <c r="AG1311" i="14"/>
  <c r="Y1311" i="14"/>
  <c r="Q1311" i="14"/>
  <c r="EG1310" i="14"/>
  <c r="DY1310" i="14"/>
  <c r="DQ1310" i="14"/>
  <c r="DI1310" i="14"/>
  <c r="DA1310" i="14"/>
  <c r="CS1310" i="14"/>
  <c r="CK1310" i="14"/>
  <c r="CC1310" i="14"/>
  <c r="BU1310" i="14"/>
  <c r="BM1310" i="14"/>
  <c r="BE1310" i="14"/>
  <c r="AW1310" i="14"/>
  <c r="AO1310" i="14"/>
  <c r="AG1310" i="14"/>
  <c r="Y1310" i="14"/>
  <c r="Q1310" i="14"/>
  <c r="EG1309" i="14"/>
  <c r="DY1309" i="14"/>
  <c r="DQ1309" i="14"/>
  <c r="DI1309" i="14"/>
  <c r="DA1309" i="14"/>
  <c r="CS1309" i="14"/>
  <c r="CK1309" i="14"/>
  <c r="CC1309" i="14"/>
  <c r="BU1309" i="14"/>
  <c r="BM1309" i="14"/>
  <c r="BE1309" i="14"/>
  <c r="AW1309" i="14"/>
  <c r="AO1309" i="14"/>
  <c r="AG1309" i="14"/>
  <c r="Y1309" i="14"/>
  <c r="Q1309" i="14"/>
  <c r="EG1307" i="14"/>
  <c r="DY1307" i="14"/>
  <c r="DQ1307" i="14"/>
  <c r="DI1307" i="14"/>
  <c r="DA1307" i="14"/>
  <c r="CS1307" i="14"/>
  <c r="CK1307" i="14"/>
  <c r="CC1307" i="14"/>
  <c r="BU1307" i="14"/>
  <c r="BM1307" i="14"/>
  <c r="BE1307" i="14"/>
  <c r="AW1307" i="14"/>
  <c r="AO1307" i="14"/>
  <c r="AG1307" i="14"/>
  <c r="Y1307" i="14"/>
  <c r="Q1307" i="14"/>
  <c r="EG1306" i="14"/>
  <c r="DY1306" i="14"/>
  <c r="DQ1306" i="14"/>
  <c r="DI1306" i="14"/>
  <c r="DA1306" i="14"/>
  <c r="CS1306" i="14"/>
  <c r="CK1306" i="14"/>
  <c r="CC1306" i="14"/>
  <c r="BU1306" i="14"/>
  <c r="BM1306" i="14"/>
  <c r="BE1306" i="14"/>
  <c r="AW1306" i="14"/>
  <c r="AO1306" i="14"/>
  <c r="AG1306" i="14"/>
  <c r="Y1306" i="14"/>
  <c r="Q1306" i="14"/>
  <c r="EG1305" i="14"/>
  <c r="DY1305" i="14"/>
  <c r="DQ1305" i="14"/>
  <c r="DI1305" i="14"/>
  <c r="DA1305" i="14"/>
  <c r="CS1305" i="14"/>
  <c r="CK1305" i="14"/>
  <c r="CC1305" i="14"/>
  <c r="BU1305" i="14"/>
  <c r="BM1305" i="14"/>
  <c r="BE1305" i="14"/>
  <c r="AW1305" i="14"/>
  <c r="AO1305" i="14"/>
  <c r="AG1305" i="14"/>
  <c r="Y1305" i="14"/>
  <c r="Q1305" i="14"/>
  <c r="EG1303" i="14"/>
  <c r="DY1303" i="14"/>
  <c r="DQ1303" i="14"/>
  <c r="DI1303" i="14"/>
  <c r="DA1303" i="14"/>
  <c r="CS1303" i="14"/>
  <c r="CK1303" i="14"/>
  <c r="CC1303" i="14"/>
  <c r="BU1303" i="14"/>
  <c r="BM1303" i="14"/>
  <c r="BE1303" i="14"/>
  <c r="AW1303" i="14"/>
  <c r="AO1303" i="14"/>
  <c r="AG1303" i="14"/>
  <c r="Y1303" i="14"/>
  <c r="Q1303" i="14"/>
  <c r="EG1302" i="14"/>
  <c r="DY1302" i="14"/>
  <c r="DQ1302" i="14"/>
  <c r="DI1302" i="14"/>
  <c r="DA1302" i="14"/>
  <c r="CS1302" i="14"/>
  <c r="CK1302" i="14"/>
  <c r="CC1302" i="14"/>
  <c r="BU1302" i="14"/>
  <c r="BM1302" i="14"/>
  <c r="BE1302" i="14"/>
  <c r="AW1302" i="14"/>
  <c r="AO1302" i="14"/>
  <c r="AG1302" i="14"/>
  <c r="Y1302" i="14"/>
  <c r="Q1302" i="14"/>
  <c r="EG1301" i="14"/>
  <c r="DY1301" i="14"/>
  <c r="DQ1301" i="14"/>
  <c r="DI1301" i="14"/>
  <c r="DA1301" i="14"/>
  <c r="CS1301" i="14"/>
  <c r="CK1301" i="14"/>
  <c r="CC1301" i="14"/>
  <c r="BU1301" i="14"/>
  <c r="BM1301" i="14"/>
  <c r="BE1301" i="14"/>
  <c r="AW1301" i="14"/>
  <c r="AO1301" i="14"/>
  <c r="AG1301" i="14"/>
  <c r="Y1301" i="14"/>
  <c r="Q1301" i="14"/>
  <c r="EG1300" i="14"/>
  <c r="DY1300" i="14"/>
  <c r="DQ1300" i="14"/>
  <c r="DI1300" i="14"/>
  <c r="DA1300" i="14"/>
  <c r="CS1300" i="14"/>
  <c r="CK1300" i="14"/>
  <c r="CC1300" i="14"/>
  <c r="BU1300" i="14"/>
  <c r="BM1300" i="14"/>
  <c r="BE1300" i="14"/>
  <c r="AW1300" i="14"/>
  <c r="AO1300" i="14"/>
  <c r="AG1300" i="14"/>
  <c r="Y1300" i="14"/>
  <c r="Q1300" i="14"/>
  <c r="EG1299" i="14"/>
  <c r="DY1299" i="14"/>
  <c r="DQ1299" i="14"/>
  <c r="DI1299" i="14"/>
  <c r="DA1299" i="14"/>
  <c r="CS1299" i="14"/>
  <c r="CK1299" i="14"/>
  <c r="CC1299" i="14"/>
  <c r="BU1299" i="14"/>
  <c r="BM1299" i="14"/>
  <c r="BE1299" i="14"/>
  <c r="AW1299" i="14"/>
  <c r="AO1299" i="14"/>
  <c r="AG1299" i="14"/>
  <c r="Y1299" i="14"/>
  <c r="Q1299" i="14"/>
  <c r="EG1298" i="14"/>
  <c r="DY1298" i="14"/>
  <c r="DQ1298" i="14"/>
  <c r="DI1298" i="14"/>
  <c r="DA1298" i="14"/>
  <c r="CS1298" i="14"/>
  <c r="CK1298" i="14"/>
  <c r="CC1298" i="14"/>
  <c r="BU1298" i="14"/>
  <c r="BM1298" i="14"/>
  <c r="BE1298" i="14"/>
  <c r="AW1298" i="14"/>
  <c r="AO1298" i="14"/>
  <c r="AG1298" i="14"/>
  <c r="Y1298" i="14"/>
  <c r="Q1298" i="14"/>
  <c r="EG1297" i="14"/>
  <c r="DY1297" i="14"/>
  <c r="DQ1297" i="14"/>
  <c r="DI1297" i="14"/>
  <c r="DA1297" i="14"/>
  <c r="CS1297" i="14"/>
  <c r="CK1297" i="14"/>
  <c r="CC1297" i="14"/>
  <c r="BU1297" i="14"/>
  <c r="BM1297" i="14"/>
  <c r="BE1297" i="14"/>
  <c r="AW1297" i="14"/>
  <c r="AO1297" i="14"/>
  <c r="AG1297" i="14"/>
  <c r="Y1297" i="14"/>
  <c r="Q1297" i="14"/>
  <c r="EG1296" i="14"/>
  <c r="DY1296" i="14"/>
  <c r="DQ1296" i="14"/>
  <c r="DI1296" i="14"/>
  <c r="DA1296" i="14"/>
  <c r="CS1296" i="14"/>
  <c r="CK1296" i="14"/>
  <c r="CC1296" i="14"/>
  <c r="BU1296" i="14"/>
  <c r="BM1296" i="14"/>
  <c r="BE1296" i="14"/>
  <c r="AW1296" i="14"/>
  <c r="AO1296" i="14"/>
  <c r="AG1296" i="14"/>
  <c r="Y1296" i="14"/>
  <c r="Q1296" i="14"/>
  <c r="EG1295" i="14"/>
  <c r="DY1295" i="14"/>
  <c r="DQ1295" i="14"/>
  <c r="DI1295" i="14"/>
  <c r="DA1295" i="14"/>
  <c r="CS1295" i="14"/>
  <c r="CK1295" i="14"/>
  <c r="CC1295" i="14"/>
  <c r="BU1295" i="14"/>
  <c r="BM1295" i="14"/>
  <c r="BE1295" i="14"/>
  <c r="AW1295" i="14"/>
  <c r="AO1295" i="14"/>
  <c r="AG1295" i="14"/>
  <c r="Y1295" i="14"/>
  <c r="Q1295" i="14"/>
  <c r="EG1294" i="14"/>
  <c r="DY1294" i="14"/>
  <c r="DQ1294" i="14"/>
  <c r="DI1294" i="14"/>
  <c r="DA1294" i="14"/>
  <c r="CS1294" i="14"/>
  <c r="CK1294" i="14"/>
  <c r="CC1294" i="14"/>
  <c r="BU1294" i="14"/>
  <c r="BM1294" i="14"/>
  <c r="BE1294" i="14"/>
  <c r="AW1294" i="14"/>
  <c r="AO1294" i="14"/>
  <c r="AG1294" i="14"/>
  <c r="Y1294" i="14"/>
  <c r="Q1294" i="14"/>
  <c r="EG1293" i="14"/>
  <c r="DY1293" i="14"/>
  <c r="DQ1293" i="14"/>
  <c r="DI1293" i="14"/>
  <c r="DA1293" i="14"/>
  <c r="CS1293" i="14"/>
  <c r="CK1293" i="14"/>
  <c r="CC1293" i="14"/>
  <c r="BU1293" i="14"/>
  <c r="BM1293" i="14"/>
  <c r="BE1293" i="14"/>
  <c r="AW1293" i="14"/>
  <c r="AO1293" i="14"/>
  <c r="AG1293" i="14"/>
  <c r="Y1293" i="14"/>
  <c r="Q1293" i="14"/>
  <c r="EG1292" i="14"/>
  <c r="DY1292" i="14"/>
  <c r="DQ1292" i="14"/>
  <c r="DI1292" i="14"/>
  <c r="DA1292" i="14"/>
  <c r="CS1292" i="14"/>
  <c r="CK1292" i="14"/>
  <c r="CC1292" i="14"/>
  <c r="BU1292" i="14"/>
  <c r="BM1292" i="14"/>
  <c r="BE1292" i="14"/>
  <c r="AW1292" i="14"/>
  <c r="AO1292" i="14"/>
  <c r="AG1292" i="14"/>
  <c r="Y1292" i="14"/>
  <c r="Q1292" i="14"/>
  <c r="EJ1357" i="14"/>
  <c r="EF1357" i="14"/>
  <c r="EB1357" i="14"/>
  <c r="DX1357" i="14"/>
  <c r="DT1357" i="14"/>
  <c r="DP1357" i="14"/>
  <c r="DL1357" i="14"/>
  <c r="DH1357" i="14"/>
  <c r="DD1357" i="14"/>
  <c r="CZ1357" i="14"/>
  <c r="CV1357" i="14"/>
  <c r="CR1357" i="14"/>
  <c r="CN1357" i="14"/>
  <c r="CJ1357" i="14"/>
  <c r="CF1357" i="14"/>
  <c r="CB1357" i="14"/>
  <c r="BX1357" i="14"/>
  <c r="BT1357" i="14"/>
  <c r="BP1357" i="14"/>
  <c r="BL1357" i="14"/>
  <c r="BH1357" i="14"/>
  <c r="BD1357" i="14"/>
  <c r="AZ1357" i="14"/>
  <c r="AV1357" i="14"/>
  <c r="AN1357" i="14"/>
  <c r="AJ1357" i="14"/>
  <c r="AF1357" i="14"/>
  <c r="AB1357" i="14"/>
  <c r="X1357" i="14"/>
  <c r="T1357" i="14"/>
  <c r="P1357" i="14"/>
  <c r="L1357" i="14"/>
  <c r="EJ1355" i="14"/>
  <c r="EL1355" i="14" s="1"/>
  <c r="EF1355" i="14"/>
  <c r="EB1355" i="14"/>
  <c r="ED1355" i="14" s="1"/>
  <c r="DX1355" i="14"/>
  <c r="DT1355" i="14"/>
  <c r="DV1355" i="14" s="1"/>
  <c r="DP1355" i="14"/>
  <c r="DL1355" i="14"/>
  <c r="DN1355" i="14" s="1"/>
  <c r="DH1355" i="14"/>
  <c r="DD1355" i="14"/>
  <c r="DF1355" i="14" s="1"/>
  <c r="CZ1355" i="14"/>
  <c r="CV1355" i="14"/>
  <c r="CX1355" i="14" s="1"/>
  <c r="CR1355" i="14"/>
  <c r="CN1355" i="14"/>
  <c r="CP1355" i="14" s="1"/>
  <c r="CJ1355" i="14"/>
  <c r="CF1355" i="14"/>
  <c r="CH1355" i="14" s="1"/>
  <c r="CB1355" i="14"/>
  <c r="BX1355" i="14"/>
  <c r="BZ1355" i="14" s="1"/>
  <c r="BT1355" i="14"/>
  <c r="BP1355" i="14"/>
  <c r="BR1355" i="14" s="1"/>
  <c r="BL1355" i="14"/>
  <c r="BH1355" i="14"/>
  <c r="BJ1355" i="14" s="1"/>
  <c r="BD1355" i="14"/>
  <c r="AZ1355" i="14"/>
  <c r="BB1355" i="14" s="1"/>
  <c r="AV1355" i="14"/>
  <c r="AN1355" i="14"/>
  <c r="AJ1355" i="14"/>
  <c r="AL1355" i="14" s="1"/>
  <c r="AF1355" i="14"/>
  <c r="AB1355" i="14"/>
  <c r="AD1355" i="14" s="1"/>
  <c r="X1355" i="14"/>
  <c r="T1355" i="14"/>
  <c r="V1355" i="14" s="1"/>
  <c r="P1355" i="14"/>
  <c r="L1355" i="14"/>
  <c r="N1355" i="14" s="1"/>
  <c r="EJ1354" i="14"/>
  <c r="EF1354" i="14"/>
  <c r="EB1354" i="14"/>
  <c r="DX1354" i="14"/>
  <c r="DT1354" i="14"/>
  <c r="DP1354" i="14"/>
  <c r="DL1354" i="14"/>
  <c r="DH1354" i="14"/>
  <c r="DD1354" i="14"/>
  <c r="CZ1354" i="14"/>
  <c r="CV1354" i="14"/>
  <c r="CR1354" i="14"/>
  <c r="CN1354" i="14"/>
  <c r="CJ1354" i="14"/>
  <c r="CF1354" i="14"/>
  <c r="CB1354" i="14"/>
  <c r="BX1354" i="14"/>
  <c r="BT1354" i="14"/>
  <c r="BP1354" i="14"/>
  <c r="BL1354" i="14"/>
  <c r="BH1354" i="14"/>
  <c r="BD1354" i="14"/>
  <c r="AZ1354" i="14"/>
  <c r="AV1354" i="14"/>
  <c r="AN1354" i="14"/>
  <c r="AJ1354" i="14"/>
  <c r="AF1354" i="14"/>
  <c r="AB1354" i="14"/>
  <c r="X1354" i="14"/>
  <c r="T1354" i="14"/>
  <c r="P1354" i="14"/>
  <c r="L1354" i="14"/>
  <c r="EJ1351" i="14"/>
  <c r="EL1351" i="14" s="1"/>
  <c r="EF1351" i="14"/>
  <c r="EB1351" i="14"/>
  <c r="ED1351" i="14" s="1"/>
  <c r="DX1351" i="14"/>
  <c r="DT1351" i="14"/>
  <c r="DV1351" i="14" s="1"/>
  <c r="DP1351" i="14"/>
  <c r="DL1351" i="14"/>
  <c r="DN1351" i="14" s="1"/>
  <c r="DH1351" i="14"/>
  <c r="DD1351" i="14"/>
  <c r="DF1351" i="14" s="1"/>
  <c r="CZ1351" i="14"/>
  <c r="CV1351" i="14"/>
  <c r="CX1351" i="14" s="1"/>
  <c r="CR1351" i="14"/>
  <c r="CN1351" i="14"/>
  <c r="CP1351" i="14" s="1"/>
  <c r="CJ1351" i="14"/>
  <c r="CF1351" i="14"/>
  <c r="CH1351" i="14" s="1"/>
  <c r="CB1351" i="14"/>
  <c r="BX1351" i="14"/>
  <c r="BZ1351" i="14" s="1"/>
  <c r="BT1351" i="14"/>
  <c r="BP1351" i="14"/>
  <c r="BR1351" i="14" s="1"/>
  <c r="BL1351" i="14"/>
  <c r="BH1351" i="14"/>
  <c r="BJ1351" i="14" s="1"/>
  <c r="BD1351" i="14"/>
  <c r="AZ1351" i="14"/>
  <c r="BB1351" i="14" s="1"/>
  <c r="AV1351" i="14"/>
  <c r="AN1351" i="14"/>
  <c r="AJ1351" i="14"/>
  <c r="AL1351" i="14" s="1"/>
  <c r="AF1351" i="14"/>
  <c r="AB1351" i="14"/>
  <c r="AD1351" i="14" s="1"/>
  <c r="X1351" i="14"/>
  <c r="T1351" i="14"/>
  <c r="V1351" i="14" s="1"/>
  <c r="P1351" i="14"/>
  <c r="L1351" i="14"/>
  <c r="N1351" i="14" s="1"/>
  <c r="EJ1349" i="14"/>
  <c r="EL1349" i="14" s="1"/>
  <c r="EF1349" i="14"/>
  <c r="EB1349" i="14"/>
  <c r="ED1349" i="14" s="1"/>
  <c r="DX1349" i="14"/>
  <c r="DT1349" i="14"/>
  <c r="DV1349" i="14" s="1"/>
  <c r="DP1349" i="14"/>
  <c r="DL1349" i="14"/>
  <c r="DN1349" i="14" s="1"/>
  <c r="DH1349" i="14"/>
  <c r="DD1349" i="14"/>
  <c r="DF1349" i="14" s="1"/>
  <c r="CZ1349" i="14"/>
  <c r="CV1349" i="14"/>
  <c r="CX1349" i="14" s="1"/>
  <c r="CR1349" i="14"/>
  <c r="CN1349" i="14"/>
  <c r="CP1349" i="14" s="1"/>
  <c r="CJ1349" i="14"/>
  <c r="CF1349" i="14"/>
  <c r="CH1349" i="14" s="1"/>
  <c r="CB1349" i="14"/>
  <c r="BX1349" i="14"/>
  <c r="BZ1349" i="14" s="1"/>
  <c r="BT1349" i="14"/>
  <c r="BP1349" i="14"/>
  <c r="BR1349" i="14" s="1"/>
  <c r="BL1349" i="14"/>
  <c r="BH1349" i="14"/>
  <c r="BJ1349" i="14" s="1"/>
  <c r="BD1349" i="14"/>
  <c r="AZ1349" i="14"/>
  <c r="BB1349" i="14" s="1"/>
  <c r="AV1349" i="14"/>
  <c r="AN1349" i="14"/>
  <c r="AJ1349" i="14"/>
  <c r="AL1349" i="14" s="1"/>
  <c r="AF1349" i="14"/>
  <c r="AB1349" i="14"/>
  <c r="AD1349" i="14" s="1"/>
  <c r="X1349" i="14"/>
  <c r="T1349" i="14"/>
  <c r="V1349" i="14" s="1"/>
  <c r="P1349" i="14"/>
  <c r="L1349" i="14"/>
  <c r="N1349" i="14" s="1"/>
  <c r="EJ1347" i="14"/>
  <c r="EL1347" i="14" s="1"/>
  <c r="EF1347" i="14"/>
  <c r="EB1347" i="14"/>
  <c r="ED1347" i="14" s="1"/>
  <c r="DX1347" i="14"/>
  <c r="DT1347" i="14"/>
  <c r="DV1347" i="14" s="1"/>
  <c r="DP1347" i="14"/>
  <c r="DL1347" i="14"/>
  <c r="DN1347" i="14" s="1"/>
  <c r="DH1347" i="14"/>
  <c r="DD1347" i="14"/>
  <c r="DF1347" i="14" s="1"/>
  <c r="CZ1347" i="14"/>
  <c r="CV1347" i="14"/>
  <c r="CX1347" i="14" s="1"/>
  <c r="CR1347" i="14"/>
  <c r="CN1347" i="14"/>
  <c r="CP1347" i="14" s="1"/>
  <c r="CJ1347" i="14"/>
  <c r="CF1347" i="14"/>
  <c r="CH1347" i="14" s="1"/>
  <c r="CB1347" i="14"/>
  <c r="BX1347" i="14"/>
  <c r="BZ1347" i="14" s="1"/>
  <c r="BT1347" i="14"/>
  <c r="BP1347" i="14"/>
  <c r="BR1347" i="14" s="1"/>
  <c r="BL1347" i="14"/>
  <c r="BH1347" i="14"/>
  <c r="BJ1347" i="14" s="1"/>
  <c r="BD1347" i="14"/>
  <c r="AZ1347" i="14"/>
  <c r="BB1347" i="14" s="1"/>
  <c r="AV1347" i="14"/>
  <c r="AN1347" i="14"/>
  <c r="AJ1347" i="14"/>
  <c r="AL1347" i="14" s="1"/>
  <c r="AF1347" i="14"/>
  <c r="AB1347" i="14"/>
  <c r="AD1347" i="14" s="1"/>
  <c r="X1347" i="14"/>
  <c r="T1347" i="14"/>
  <c r="V1347" i="14" s="1"/>
  <c r="P1347" i="14"/>
  <c r="L1347" i="14"/>
  <c r="N1347" i="14" s="1"/>
  <c r="EJ1345" i="14"/>
  <c r="EL1345" i="14" s="1"/>
  <c r="EF1345" i="14"/>
  <c r="EB1345" i="14"/>
  <c r="ED1345" i="14" s="1"/>
  <c r="DX1345" i="14"/>
  <c r="DT1345" i="14"/>
  <c r="DV1345" i="14" s="1"/>
  <c r="DP1345" i="14"/>
  <c r="DL1345" i="14"/>
  <c r="DN1345" i="14" s="1"/>
  <c r="DH1345" i="14"/>
  <c r="DD1345" i="14"/>
  <c r="DF1345" i="14" s="1"/>
  <c r="CZ1345" i="14"/>
  <c r="CV1345" i="14"/>
  <c r="CX1345" i="14" s="1"/>
  <c r="CR1345" i="14"/>
  <c r="CN1345" i="14"/>
  <c r="CP1345" i="14" s="1"/>
  <c r="CJ1345" i="14"/>
  <c r="CF1345" i="14"/>
  <c r="CH1345" i="14" s="1"/>
  <c r="CB1345" i="14"/>
  <c r="BX1345" i="14"/>
  <c r="BZ1345" i="14" s="1"/>
  <c r="BT1345" i="14"/>
  <c r="BP1345" i="14"/>
  <c r="BR1345" i="14" s="1"/>
  <c r="BL1345" i="14"/>
  <c r="BH1345" i="14"/>
  <c r="BJ1345" i="14" s="1"/>
  <c r="BD1345" i="14"/>
  <c r="AZ1345" i="14"/>
  <c r="BB1345" i="14" s="1"/>
  <c r="AV1345" i="14"/>
  <c r="AN1345" i="14"/>
  <c r="AJ1345" i="14"/>
  <c r="AL1345" i="14" s="1"/>
  <c r="AF1345" i="14"/>
  <c r="AB1345" i="14"/>
  <c r="AD1345" i="14" s="1"/>
  <c r="X1345" i="14"/>
  <c r="T1345" i="14"/>
  <c r="V1345" i="14" s="1"/>
  <c r="P1345" i="14"/>
  <c r="L1345" i="14"/>
  <c r="N1345" i="14" s="1"/>
  <c r="EJ1343" i="14"/>
  <c r="EL1343" i="14" s="1"/>
  <c r="EF1343" i="14"/>
  <c r="EB1343" i="14"/>
  <c r="ED1343" i="14" s="1"/>
  <c r="DX1343" i="14"/>
  <c r="DT1343" i="14"/>
  <c r="DV1343" i="14" s="1"/>
  <c r="DP1343" i="14"/>
  <c r="DL1343" i="14"/>
  <c r="DN1343" i="14" s="1"/>
  <c r="DH1343" i="14"/>
  <c r="DD1343" i="14"/>
  <c r="DF1343" i="14" s="1"/>
  <c r="CZ1343" i="14"/>
  <c r="CV1343" i="14"/>
  <c r="CX1343" i="14" s="1"/>
  <c r="CR1343" i="14"/>
  <c r="CN1343" i="14"/>
  <c r="CP1343" i="14" s="1"/>
  <c r="CJ1343" i="14"/>
  <c r="CF1343" i="14"/>
  <c r="CH1343" i="14" s="1"/>
  <c r="CB1343" i="14"/>
  <c r="BX1343" i="14"/>
  <c r="BZ1343" i="14" s="1"/>
  <c r="BT1343" i="14"/>
  <c r="BP1343" i="14"/>
  <c r="BR1343" i="14" s="1"/>
  <c r="BL1343" i="14"/>
  <c r="BH1343" i="14"/>
  <c r="BJ1343" i="14" s="1"/>
  <c r="BD1343" i="14"/>
  <c r="AZ1343" i="14"/>
  <c r="BB1343" i="14" s="1"/>
  <c r="AV1343" i="14"/>
  <c r="AN1343" i="14"/>
  <c r="AJ1343" i="14"/>
  <c r="AL1343" i="14" s="1"/>
  <c r="AF1343" i="14"/>
  <c r="AB1343" i="14"/>
  <c r="AD1343" i="14" s="1"/>
  <c r="X1343" i="14"/>
  <c r="T1343" i="14"/>
  <c r="V1343" i="14" s="1"/>
  <c r="P1343" i="14"/>
  <c r="L1343" i="14"/>
  <c r="N1343" i="14" s="1"/>
  <c r="EJ1341" i="14"/>
  <c r="EL1341" i="14" s="1"/>
  <c r="EF1341" i="14"/>
  <c r="EB1341" i="14"/>
  <c r="ED1341" i="14" s="1"/>
  <c r="DX1341" i="14"/>
  <c r="DT1341" i="14"/>
  <c r="DV1341" i="14" s="1"/>
  <c r="DP1341" i="14"/>
  <c r="DL1341" i="14"/>
  <c r="DN1341" i="14" s="1"/>
  <c r="DH1341" i="14"/>
  <c r="DD1341" i="14"/>
  <c r="DF1341" i="14" s="1"/>
  <c r="CZ1341" i="14"/>
  <c r="CV1341" i="14"/>
  <c r="CX1341" i="14" s="1"/>
  <c r="CR1341" i="14"/>
  <c r="CN1341" i="14"/>
  <c r="CP1341" i="14" s="1"/>
  <c r="CJ1341" i="14"/>
  <c r="CF1341" i="14"/>
  <c r="CH1341" i="14" s="1"/>
  <c r="CB1341" i="14"/>
  <c r="BX1341" i="14"/>
  <c r="BZ1341" i="14" s="1"/>
  <c r="BT1341" i="14"/>
  <c r="BP1341" i="14"/>
  <c r="BR1341" i="14" s="1"/>
  <c r="BL1341" i="14"/>
  <c r="BH1341" i="14"/>
  <c r="BJ1341" i="14" s="1"/>
  <c r="BD1341" i="14"/>
  <c r="AZ1341" i="14"/>
  <c r="BB1341" i="14" s="1"/>
  <c r="AV1341" i="14"/>
  <c r="AN1341" i="14"/>
  <c r="AJ1341" i="14"/>
  <c r="AL1341" i="14" s="1"/>
  <c r="AF1341" i="14"/>
  <c r="AB1341" i="14"/>
  <c r="AD1341" i="14" s="1"/>
  <c r="X1341" i="14"/>
  <c r="T1341" i="14"/>
  <c r="V1341" i="14" s="1"/>
  <c r="P1341" i="14"/>
  <c r="L1341" i="14"/>
  <c r="N1341" i="14" s="1"/>
  <c r="EJ1339" i="14"/>
  <c r="EL1339" i="14" s="1"/>
  <c r="EF1339" i="14"/>
  <c r="EB1339" i="14"/>
  <c r="ED1339" i="14" s="1"/>
  <c r="DX1339" i="14"/>
  <c r="DT1339" i="14"/>
  <c r="DV1339" i="14" s="1"/>
  <c r="DP1339" i="14"/>
  <c r="DL1339" i="14"/>
  <c r="DN1339" i="14" s="1"/>
  <c r="DH1339" i="14"/>
  <c r="DD1339" i="14"/>
  <c r="DF1339" i="14" s="1"/>
  <c r="CZ1339" i="14"/>
  <c r="CV1339" i="14"/>
  <c r="CX1339" i="14" s="1"/>
  <c r="CR1339" i="14"/>
  <c r="CJ1339" i="14"/>
  <c r="CF1339" i="14"/>
  <c r="CH1339" i="14" s="1"/>
  <c r="CB1339" i="14"/>
  <c r="BX1339" i="14"/>
  <c r="BZ1339" i="14" s="1"/>
  <c r="BT1339" i="14"/>
  <c r="BP1339" i="14"/>
  <c r="BR1339" i="14" s="1"/>
  <c r="BL1339" i="14"/>
  <c r="BH1339" i="14"/>
  <c r="BJ1339" i="14" s="1"/>
  <c r="BD1339" i="14"/>
  <c r="AZ1339" i="14"/>
  <c r="BB1339" i="14" s="1"/>
  <c r="AV1339" i="14"/>
  <c r="AN1339" i="14"/>
  <c r="AJ1339" i="14"/>
  <c r="AL1339" i="14" s="1"/>
  <c r="AF1339" i="14"/>
  <c r="AB1339" i="14"/>
  <c r="AD1339" i="14" s="1"/>
  <c r="X1339" i="14"/>
  <c r="T1339" i="14"/>
  <c r="V1339" i="14" s="1"/>
  <c r="P1339" i="14"/>
  <c r="L1339" i="14"/>
  <c r="N1339" i="14" s="1"/>
  <c r="AZ1337" i="14"/>
  <c r="BB1337" i="14" s="1"/>
  <c r="DH1335" i="14"/>
  <c r="BD1334" i="14"/>
  <c r="DD1333" i="14"/>
  <c r="DF1333" i="14" s="1"/>
  <c r="DD1332" i="14"/>
  <c r="DF1332" i="14" s="1"/>
  <c r="EJ1328" i="14"/>
  <c r="EL1328" i="14" s="1"/>
  <c r="EF1328" i="14"/>
  <c r="EB1328" i="14"/>
  <c r="ED1328" i="14" s="1"/>
  <c r="DX1328" i="14"/>
  <c r="DT1328" i="14"/>
  <c r="DV1328" i="14" s="1"/>
  <c r="DP1328" i="14"/>
  <c r="DL1328" i="14"/>
  <c r="DN1328" i="14" s="1"/>
  <c r="DH1328" i="14"/>
  <c r="DD1328" i="14"/>
  <c r="DF1328" i="14" s="1"/>
  <c r="CZ1328" i="14"/>
  <c r="CV1328" i="14"/>
  <c r="CX1328" i="14" s="1"/>
  <c r="CR1328" i="14"/>
  <c r="CJ1328" i="14"/>
  <c r="CF1328" i="14"/>
  <c r="CH1328" i="14" s="1"/>
  <c r="CB1328" i="14"/>
  <c r="BX1328" i="14"/>
  <c r="BZ1328" i="14" s="1"/>
  <c r="BT1328" i="14"/>
  <c r="BP1328" i="14"/>
  <c r="BR1328" i="14" s="1"/>
  <c r="BL1328" i="14"/>
  <c r="BH1328" i="14"/>
  <c r="BJ1328" i="14" s="1"/>
  <c r="BD1328" i="14"/>
  <c r="AZ1328" i="14"/>
  <c r="BB1328" i="14" s="1"/>
  <c r="AV1328" i="14"/>
  <c r="AN1328" i="14"/>
  <c r="AJ1328" i="14"/>
  <c r="AL1328" i="14" s="1"/>
  <c r="AF1328" i="14"/>
  <c r="AB1328" i="14"/>
  <c r="AD1328" i="14" s="1"/>
  <c r="X1328" i="14"/>
  <c r="T1328" i="14"/>
  <c r="V1328" i="14" s="1"/>
  <c r="P1328" i="14"/>
  <c r="L1328" i="14"/>
  <c r="N1328" i="14" s="1"/>
  <c r="EJ1327" i="14"/>
  <c r="EL1327" i="14" s="1"/>
  <c r="EF1327" i="14"/>
  <c r="EB1327" i="14"/>
  <c r="ED1327" i="14" s="1"/>
  <c r="DX1327" i="14"/>
  <c r="DT1327" i="14"/>
  <c r="DV1327" i="14" s="1"/>
  <c r="DP1327" i="14"/>
  <c r="DR1327" i="14" s="1"/>
  <c r="DL1327" i="14"/>
  <c r="DN1327" i="14" s="1"/>
  <c r="DH1327" i="14"/>
  <c r="DD1327" i="14"/>
  <c r="DF1327" i="14" s="1"/>
  <c r="CZ1327" i="14"/>
  <c r="CV1327" i="14"/>
  <c r="CX1327" i="14" s="1"/>
  <c r="CR1327" i="14"/>
  <c r="CN1327" i="14"/>
  <c r="CP1327" i="14" s="1"/>
  <c r="CJ1327" i="14"/>
  <c r="CF1327" i="14"/>
  <c r="CH1327" i="14" s="1"/>
  <c r="CB1327" i="14"/>
  <c r="BX1327" i="14"/>
  <c r="BZ1327" i="14" s="1"/>
  <c r="BT1327" i="14"/>
  <c r="BP1327" i="14"/>
  <c r="BR1327" i="14" s="1"/>
  <c r="BL1327" i="14"/>
  <c r="BH1327" i="14"/>
  <c r="BJ1327" i="14" s="1"/>
  <c r="BD1327" i="14"/>
  <c r="AZ1327" i="14"/>
  <c r="BB1327" i="14" s="1"/>
  <c r="AV1327" i="14"/>
  <c r="AN1327" i="14"/>
  <c r="AJ1327" i="14"/>
  <c r="AL1327" i="14" s="1"/>
  <c r="AF1327" i="14"/>
  <c r="AB1327" i="14"/>
  <c r="AD1327" i="14" s="1"/>
  <c r="X1327" i="14"/>
  <c r="T1327" i="14"/>
  <c r="V1327" i="14" s="1"/>
  <c r="P1327" i="14"/>
  <c r="L1327" i="14"/>
  <c r="N1327" i="14" s="1"/>
  <c r="EJ1326" i="14"/>
  <c r="EL1326" i="14" s="1"/>
  <c r="EF1326" i="14"/>
  <c r="EB1326" i="14"/>
  <c r="ED1326" i="14" s="1"/>
  <c r="DX1326" i="14"/>
  <c r="DT1326" i="14"/>
  <c r="DV1326" i="14" s="1"/>
  <c r="DP1326" i="14"/>
  <c r="DL1326" i="14"/>
  <c r="DN1326" i="14" s="1"/>
  <c r="DH1326" i="14"/>
  <c r="DD1326" i="14"/>
  <c r="DF1326" i="14" s="1"/>
  <c r="CZ1326" i="14"/>
  <c r="CV1326" i="14"/>
  <c r="CX1326" i="14" s="1"/>
  <c r="CR1326" i="14"/>
  <c r="CN1326" i="14"/>
  <c r="CP1326" i="14" s="1"/>
  <c r="CJ1326" i="14"/>
  <c r="CF1326" i="14"/>
  <c r="CH1326" i="14" s="1"/>
  <c r="CB1326" i="14"/>
  <c r="BX1326" i="14"/>
  <c r="BZ1326" i="14" s="1"/>
  <c r="BT1326" i="14"/>
  <c r="BP1326" i="14"/>
  <c r="BR1326" i="14" s="1"/>
  <c r="BL1326" i="14"/>
  <c r="BH1326" i="14"/>
  <c r="BJ1326" i="14" s="1"/>
  <c r="BD1326" i="14"/>
  <c r="AZ1326" i="14"/>
  <c r="BB1326" i="14" s="1"/>
  <c r="AV1326" i="14"/>
  <c r="AN1326" i="14"/>
  <c r="AJ1326" i="14"/>
  <c r="AL1326" i="14" s="1"/>
  <c r="AF1326" i="14"/>
  <c r="AB1326" i="14"/>
  <c r="AD1326" i="14" s="1"/>
  <c r="X1326" i="14"/>
  <c r="T1326" i="14"/>
  <c r="V1326" i="14" s="1"/>
  <c r="P1326" i="14"/>
  <c r="L1326" i="14"/>
  <c r="N1326" i="14" s="1"/>
  <c r="EJ1325" i="14"/>
  <c r="EL1325" i="14" s="1"/>
  <c r="EF1325" i="14"/>
  <c r="EH1325" i="14" s="1"/>
  <c r="EB1325" i="14"/>
  <c r="ED1325" i="14" s="1"/>
  <c r="DX1325" i="14"/>
  <c r="DT1325" i="14"/>
  <c r="DV1325" i="14" s="1"/>
  <c r="DP1325" i="14"/>
  <c r="DL1325" i="14"/>
  <c r="DN1325" i="14" s="1"/>
  <c r="DH1325" i="14"/>
  <c r="DD1325" i="14"/>
  <c r="DF1325" i="14" s="1"/>
  <c r="CZ1325" i="14"/>
  <c r="CV1325" i="14"/>
  <c r="CX1325" i="14" s="1"/>
  <c r="CR1325" i="14"/>
  <c r="CJ1325" i="14"/>
  <c r="CL1325" i="14" s="1"/>
  <c r="CF1325" i="14"/>
  <c r="CH1325" i="14" s="1"/>
  <c r="CB1325" i="14"/>
  <c r="BX1325" i="14"/>
  <c r="BZ1325" i="14" s="1"/>
  <c r="BT1325" i="14"/>
  <c r="BP1325" i="14"/>
  <c r="BR1325" i="14" s="1"/>
  <c r="BL1325" i="14"/>
  <c r="BH1325" i="14"/>
  <c r="BJ1325" i="14" s="1"/>
  <c r="BD1325" i="14"/>
  <c r="AZ1325" i="14"/>
  <c r="BB1325" i="14" s="1"/>
  <c r="AV1325" i="14"/>
  <c r="AN1325" i="14"/>
  <c r="AJ1325" i="14"/>
  <c r="AL1325" i="14" s="1"/>
  <c r="AF1325" i="14"/>
  <c r="AB1325" i="14"/>
  <c r="AD1325" i="14" s="1"/>
  <c r="X1325" i="14"/>
  <c r="T1325" i="14"/>
  <c r="V1325" i="14" s="1"/>
  <c r="P1325" i="14"/>
  <c r="L1325" i="14"/>
  <c r="N1325" i="14" s="1"/>
  <c r="EJ1324" i="14"/>
  <c r="EL1324" i="14" s="1"/>
  <c r="EF1324" i="14"/>
  <c r="EB1324" i="14"/>
  <c r="ED1324" i="14" s="1"/>
  <c r="DX1324" i="14"/>
  <c r="DT1324" i="14"/>
  <c r="DV1324" i="14" s="1"/>
  <c r="DP1324" i="14"/>
  <c r="DL1324" i="14"/>
  <c r="DN1324" i="14" s="1"/>
  <c r="DH1324" i="14"/>
  <c r="DD1324" i="14"/>
  <c r="DF1324" i="14" s="1"/>
  <c r="CZ1324" i="14"/>
  <c r="CV1324" i="14"/>
  <c r="CX1324" i="14" s="1"/>
  <c r="CR1324" i="14"/>
  <c r="CN1324" i="14"/>
  <c r="CP1324" i="14" s="1"/>
  <c r="CJ1324" i="14"/>
  <c r="CF1324" i="14"/>
  <c r="CH1324" i="14" s="1"/>
  <c r="CB1324" i="14"/>
  <c r="BX1324" i="14"/>
  <c r="BZ1324" i="14" s="1"/>
  <c r="BT1324" i="14"/>
  <c r="BP1324" i="14"/>
  <c r="BR1324" i="14" s="1"/>
  <c r="BL1324" i="14"/>
  <c r="BH1324" i="14"/>
  <c r="BJ1324" i="14" s="1"/>
  <c r="BD1324" i="14"/>
  <c r="AZ1324" i="14"/>
  <c r="BB1324" i="14" s="1"/>
  <c r="AV1324" i="14"/>
  <c r="AN1324" i="14"/>
  <c r="AJ1324" i="14"/>
  <c r="AL1324" i="14" s="1"/>
  <c r="AF1324" i="14"/>
  <c r="AB1324" i="14"/>
  <c r="AD1324" i="14" s="1"/>
  <c r="X1324" i="14"/>
  <c r="T1324" i="14"/>
  <c r="V1324" i="14" s="1"/>
  <c r="P1324" i="14"/>
  <c r="L1324" i="14"/>
  <c r="N1324" i="14" s="1"/>
  <c r="EJ1323" i="14"/>
  <c r="EL1323" i="14" s="1"/>
  <c r="EF1323" i="14"/>
  <c r="EB1323" i="14"/>
  <c r="ED1323" i="14" s="1"/>
  <c r="DX1323" i="14"/>
  <c r="DT1323" i="14"/>
  <c r="DV1323" i="14" s="1"/>
  <c r="DP1323" i="14"/>
  <c r="DR1323" i="14" s="1"/>
  <c r="DL1323" i="14"/>
  <c r="DN1323" i="14" s="1"/>
  <c r="DH1323" i="14"/>
  <c r="DJ1323" i="14" s="1"/>
  <c r="DD1323" i="14"/>
  <c r="DF1323" i="14" s="1"/>
  <c r="CZ1323" i="14"/>
  <c r="DB1323" i="14" s="1"/>
  <c r="CV1323" i="14"/>
  <c r="CX1323" i="14" s="1"/>
  <c r="CR1323" i="14"/>
  <c r="CJ1323" i="14"/>
  <c r="CF1323" i="14"/>
  <c r="CH1323" i="14" s="1"/>
  <c r="CB1323" i="14"/>
  <c r="BX1323" i="14"/>
  <c r="BZ1323" i="14" s="1"/>
  <c r="BT1323" i="14"/>
  <c r="BV1323" i="14" s="1"/>
  <c r="BP1323" i="14"/>
  <c r="BR1323" i="14" s="1"/>
  <c r="BL1323" i="14"/>
  <c r="BN1323" i="14" s="1"/>
  <c r="BH1323" i="14"/>
  <c r="BJ1323" i="14" s="1"/>
  <c r="BD1323" i="14"/>
  <c r="BF1323" i="14" s="1"/>
  <c r="AZ1323" i="14"/>
  <c r="BB1323" i="14" s="1"/>
  <c r="AV1323" i="14"/>
  <c r="AN1323" i="14"/>
  <c r="AJ1323" i="14"/>
  <c r="AL1323" i="14" s="1"/>
  <c r="AF1323" i="14"/>
  <c r="AB1323" i="14"/>
  <c r="AD1323" i="14" s="1"/>
  <c r="X1323" i="14"/>
  <c r="T1323" i="14"/>
  <c r="V1323" i="14" s="1"/>
  <c r="P1323" i="14"/>
  <c r="L1323" i="14"/>
  <c r="N1323" i="14" s="1"/>
  <c r="EJ1322" i="14"/>
  <c r="EL1322" i="14" s="1"/>
  <c r="EF1322" i="14"/>
  <c r="EB1322" i="14"/>
  <c r="ED1322" i="14" s="1"/>
  <c r="DX1322" i="14"/>
  <c r="DT1322" i="14"/>
  <c r="DV1322" i="14" s="1"/>
  <c r="DP1322" i="14"/>
  <c r="DL1322" i="14"/>
  <c r="DN1322" i="14" s="1"/>
  <c r="DH1322" i="14"/>
  <c r="DD1322" i="14"/>
  <c r="DF1322" i="14" s="1"/>
  <c r="CZ1322" i="14"/>
  <c r="CV1322" i="14"/>
  <c r="CX1322" i="14" s="1"/>
  <c r="CR1322" i="14"/>
  <c r="CN1322" i="14"/>
  <c r="CP1322" i="14" s="1"/>
  <c r="CJ1322" i="14"/>
  <c r="CF1322" i="14"/>
  <c r="CH1322" i="14" s="1"/>
  <c r="CB1322" i="14"/>
  <c r="BX1322" i="14"/>
  <c r="BZ1322" i="14" s="1"/>
  <c r="BT1322" i="14"/>
  <c r="BP1322" i="14"/>
  <c r="BR1322" i="14" s="1"/>
  <c r="BL1322" i="14"/>
  <c r="BH1322" i="14"/>
  <c r="BJ1322" i="14" s="1"/>
  <c r="BD1322" i="14"/>
  <c r="AZ1322" i="14"/>
  <c r="BB1322" i="14" s="1"/>
  <c r="AV1322" i="14"/>
  <c r="AN1322" i="14"/>
  <c r="AJ1322" i="14"/>
  <c r="AL1322" i="14" s="1"/>
  <c r="AF1322" i="14"/>
  <c r="AB1322" i="14"/>
  <c r="AD1322" i="14" s="1"/>
  <c r="X1322" i="14"/>
  <c r="T1322" i="14"/>
  <c r="V1322" i="14" s="1"/>
  <c r="P1322" i="14"/>
  <c r="L1322" i="14"/>
  <c r="N1322" i="14" s="1"/>
  <c r="EJ1321" i="14"/>
  <c r="EL1321" i="14" s="1"/>
  <c r="EF1321" i="14"/>
  <c r="EB1321" i="14"/>
  <c r="ED1321" i="14" s="1"/>
  <c r="DX1321" i="14"/>
  <c r="DT1321" i="14"/>
  <c r="DV1321" i="14" s="1"/>
  <c r="DP1321" i="14"/>
  <c r="DL1321" i="14"/>
  <c r="DN1321" i="14" s="1"/>
  <c r="DH1321" i="14"/>
  <c r="DD1321" i="14"/>
  <c r="DF1321" i="14" s="1"/>
  <c r="CZ1321" i="14"/>
  <c r="CV1321" i="14"/>
  <c r="CX1321" i="14" s="1"/>
  <c r="CR1321" i="14"/>
  <c r="CN1321" i="14"/>
  <c r="CP1321" i="14" s="1"/>
  <c r="CJ1321" i="14"/>
  <c r="CF1321" i="14"/>
  <c r="CH1321" i="14" s="1"/>
  <c r="CB1321" i="14"/>
  <c r="BX1321" i="14"/>
  <c r="BZ1321" i="14" s="1"/>
  <c r="BT1321" i="14"/>
  <c r="BV1321" i="14" s="1"/>
  <c r="BP1321" i="14"/>
  <c r="BR1321" i="14" s="1"/>
  <c r="BL1321" i="14"/>
  <c r="BH1321" i="14"/>
  <c r="BJ1321" i="14" s="1"/>
  <c r="BD1321" i="14"/>
  <c r="AZ1321" i="14"/>
  <c r="BB1321" i="14" s="1"/>
  <c r="AV1321" i="14"/>
  <c r="AN1321" i="14"/>
  <c r="AJ1321" i="14"/>
  <c r="AL1321" i="14" s="1"/>
  <c r="AF1321" i="14"/>
  <c r="AB1321" i="14"/>
  <c r="AD1321" i="14" s="1"/>
  <c r="X1321" i="14"/>
  <c r="T1321" i="14"/>
  <c r="V1321" i="14" s="1"/>
  <c r="P1321" i="14"/>
  <c r="L1321" i="14"/>
  <c r="N1321" i="14" s="1"/>
  <c r="EJ1320" i="14"/>
  <c r="EL1320" i="14" s="1"/>
  <c r="EF1320" i="14"/>
  <c r="EB1320" i="14"/>
  <c r="ED1320" i="14" s="1"/>
  <c r="DX1320" i="14"/>
  <c r="DT1320" i="14"/>
  <c r="DV1320" i="14" s="1"/>
  <c r="DP1320" i="14"/>
  <c r="DL1320" i="14"/>
  <c r="DN1320" i="14" s="1"/>
  <c r="DH1320" i="14"/>
  <c r="DD1320" i="14"/>
  <c r="DF1320" i="14" s="1"/>
  <c r="CZ1320" i="14"/>
  <c r="CV1320" i="14"/>
  <c r="CX1320" i="14" s="1"/>
  <c r="CR1320" i="14"/>
  <c r="CN1320" i="14"/>
  <c r="CP1320" i="14" s="1"/>
  <c r="CJ1320" i="14"/>
  <c r="CF1320" i="14"/>
  <c r="CH1320" i="14" s="1"/>
  <c r="CB1320" i="14"/>
  <c r="BX1320" i="14"/>
  <c r="BZ1320" i="14" s="1"/>
  <c r="BT1320" i="14"/>
  <c r="BP1320" i="14"/>
  <c r="BR1320" i="14" s="1"/>
  <c r="BL1320" i="14"/>
  <c r="BH1320" i="14"/>
  <c r="BJ1320" i="14" s="1"/>
  <c r="BD1320" i="14"/>
  <c r="AZ1320" i="14"/>
  <c r="BB1320" i="14" s="1"/>
  <c r="AV1320" i="14"/>
  <c r="AN1320" i="14"/>
  <c r="AJ1320" i="14"/>
  <c r="AL1320" i="14" s="1"/>
  <c r="AF1320" i="14"/>
  <c r="AB1320" i="14"/>
  <c r="AD1320" i="14" s="1"/>
  <c r="X1320" i="14"/>
  <c r="T1320" i="14"/>
  <c r="V1320" i="14" s="1"/>
  <c r="P1320" i="14"/>
  <c r="L1320" i="14"/>
  <c r="N1320" i="14" s="1"/>
  <c r="EJ1318" i="14"/>
  <c r="EL1318" i="14" s="1"/>
  <c r="EF1318" i="14"/>
  <c r="EB1318" i="14"/>
  <c r="ED1318" i="14" s="1"/>
  <c r="DX1318" i="14"/>
  <c r="DT1318" i="14"/>
  <c r="DV1318" i="14" s="1"/>
  <c r="DP1318" i="14"/>
  <c r="DL1318" i="14"/>
  <c r="DN1318" i="14" s="1"/>
  <c r="DH1318" i="14"/>
  <c r="DD1318" i="14"/>
  <c r="DF1318" i="14" s="1"/>
  <c r="CZ1318" i="14"/>
  <c r="CV1318" i="14"/>
  <c r="CX1318" i="14" s="1"/>
  <c r="CR1318" i="14"/>
  <c r="CN1318" i="14"/>
  <c r="CP1318" i="14" s="1"/>
  <c r="CJ1318" i="14"/>
  <c r="CF1318" i="14"/>
  <c r="CH1318" i="14" s="1"/>
  <c r="CB1318" i="14"/>
  <c r="BX1318" i="14"/>
  <c r="BZ1318" i="14" s="1"/>
  <c r="BT1318" i="14"/>
  <c r="BP1318" i="14"/>
  <c r="BR1318" i="14" s="1"/>
  <c r="BL1318" i="14"/>
  <c r="BH1318" i="14"/>
  <c r="BJ1318" i="14" s="1"/>
  <c r="BD1318" i="14"/>
  <c r="AZ1318" i="14"/>
  <c r="BB1318" i="14" s="1"/>
  <c r="AV1318" i="14"/>
  <c r="AN1318" i="14"/>
  <c r="AJ1318" i="14"/>
  <c r="AL1318" i="14" s="1"/>
  <c r="AF1318" i="14"/>
  <c r="AB1318" i="14"/>
  <c r="AD1318" i="14" s="1"/>
  <c r="X1318" i="14"/>
  <c r="T1318" i="14"/>
  <c r="V1318" i="14" s="1"/>
  <c r="P1318" i="14"/>
  <c r="L1318" i="14"/>
  <c r="N1318" i="14" s="1"/>
  <c r="EJ1317" i="14"/>
  <c r="EL1317" i="14" s="1"/>
  <c r="EF1317" i="14"/>
  <c r="EB1317" i="14"/>
  <c r="ED1317" i="14" s="1"/>
  <c r="DX1317" i="14"/>
  <c r="DT1317" i="14"/>
  <c r="DV1317" i="14" s="1"/>
  <c r="DP1317" i="14"/>
  <c r="DL1317" i="14"/>
  <c r="DN1317" i="14" s="1"/>
  <c r="DH1317" i="14"/>
  <c r="DD1317" i="14"/>
  <c r="DF1317" i="14" s="1"/>
  <c r="CZ1317" i="14"/>
  <c r="CV1317" i="14"/>
  <c r="CX1317" i="14" s="1"/>
  <c r="CR1317" i="14"/>
  <c r="CN1317" i="14"/>
  <c r="CP1317" i="14" s="1"/>
  <c r="CJ1317" i="14"/>
  <c r="CF1317" i="14"/>
  <c r="CH1317" i="14" s="1"/>
  <c r="CB1317" i="14"/>
  <c r="BX1317" i="14"/>
  <c r="BZ1317" i="14" s="1"/>
  <c r="BT1317" i="14"/>
  <c r="BP1317" i="14"/>
  <c r="BR1317" i="14" s="1"/>
  <c r="BL1317" i="14"/>
  <c r="BH1317" i="14"/>
  <c r="BJ1317" i="14" s="1"/>
  <c r="BD1317" i="14"/>
  <c r="AZ1317" i="14"/>
  <c r="BB1317" i="14" s="1"/>
  <c r="AV1317" i="14"/>
  <c r="AN1317" i="14"/>
  <c r="AJ1317" i="14"/>
  <c r="AL1317" i="14" s="1"/>
  <c r="AF1317" i="14"/>
  <c r="AB1317" i="14"/>
  <c r="AD1317" i="14" s="1"/>
  <c r="X1317" i="14"/>
  <c r="T1317" i="14"/>
  <c r="V1317" i="14" s="1"/>
  <c r="P1317" i="14"/>
  <c r="L1317" i="14"/>
  <c r="N1317" i="14" s="1"/>
  <c r="EJ1316" i="14"/>
  <c r="EL1316" i="14" s="1"/>
  <c r="EF1316" i="14"/>
  <c r="EB1316" i="14"/>
  <c r="ED1316" i="14" s="1"/>
  <c r="DX1316" i="14"/>
  <c r="DT1316" i="14"/>
  <c r="DV1316" i="14" s="1"/>
  <c r="DP1316" i="14"/>
  <c r="DL1316" i="14"/>
  <c r="DN1316" i="14" s="1"/>
  <c r="DH1316" i="14"/>
  <c r="DD1316" i="14"/>
  <c r="DF1316" i="14" s="1"/>
  <c r="CZ1316" i="14"/>
  <c r="CV1316" i="14"/>
  <c r="CX1316" i="14" s="1"/>
  <c r="CR1316" i="14"/>
  <c r="CN1316" i="14"/>
  <c r="CP1316" i="14" s="1"/>
  <c r="CJ1316" i="14"/>
  <c r="CF1316" i="14"/>
  <c r="CH1316" i="14" s="1"/>
  <c r="CB1316" i="14"/>
  <c r="BX1316" i="14"/>
  <c r="BZ1316" i="14" s="1"/>
  <c r="BT1316" i="14"/>
  <c r="BP1316" i="14"/>
  <c r="BR1316" i="14" s="1"/>
  <c r="BL1316" i="14"/>
  <c r="BH1316" i="14"/>
  <c r="BJ1316" i="14" s="1"/>
  <c r="BD1316" i="14"/>
  <c r="AZ1316" i="14"/>
  <c r="BB1316" i="14" s="1"/>
  <c r="AV1316" i="14"/>
  <c r="AN1316" i="14"/>
  <c r="AJ1316" i="14"/>
  <c r="AL1316" i="14" s="1"/>
  <c r="AF1316" i="14"/>
  <c r="AB1316" i="14"/>
  <c r="AD1316" i="14" s="1"/>
  <c r="X1316" i="14"/>
  <c r="T1316" i="14"/>
  <c r="V1316" i="14" s="1"/>
  <c r="P1316" i="14"/>
  <c r="L1316" i="14"/>
  <c r="N1316" i="14" s="1"/>
  <c r="EJ1315" i="14"/>
  <c r="EL1315" i="14" s="1"/>
  <c r="EF1315" i="14"/>
  <c r="EB1315" i="14"/>
  <c r="ED1315" i="14" s="1"/>
  <c r="DX1315" i="14"/>
  <c r="DT1315" i="14"/>
  <c r="DV1315" i="14" s="1"/>
  <c r="DP1315" i="14"/>
  <c r="DL1315" i="14"/>
  <c r="DN1315" i="14" s="1"/>
  <c r="DH1315" i="14"/>
  <c r="DD1315" i="14"/>
  <c r="DF1315" i="14" s="1"/>
  <c r="CZ1315" i="14"/>
  <c r="CV1315" i="14"/>
  <c r="CX1315" i="14" s="1"/>
  <c r="CR1315" i="14"/>
  <c r="CN1315" i="14"/>
  <c r="CP1315" i="14" s="1"/>
  <c r="CJ1315" i="14"/>
  <c r="CF1315" i="14"/>
  <c r="CH1315" i="14" s="1"/>
  <c r="CB1315" i="14"/>
  <c r="BX1315" i="14"/>
  <c r="BZ1315" i="14" s="1"/>
  <c r="BT1315" i="14"/>
  <c r="BP1315" i="14"/>
  <c r="BR1315" i="14" s="1"/>
  <c r="BL1315" i="14"/>
  <c r="BH1315" i="14"/>
  <c r="BJ1315" i="14" s="1"/>
  <c r="BD1315" i="14"/>
  <c r="AZ1315" i="14"/>
  <c r="BB1315" i="14" s="1"/>
  <c r="AV1315" i="14"/>
  <c r="AN1315" i="14"/>
  <c r="AJ1315" i="14"/>
  <c r="AL1315" i="14" s="1"/>
  <c r="AF1315" i="14"/>
  <c r="AB1315" i="14"/>
  <c r="AD1315" i="14" s="1"/>
  <c r="X1315" i="14"/>
  <c r="T1315" i="14"/>
  <c r="V1315" i="14" s="1"/>
  <c r="P1315" i="14"/>
  <c r="L1315" i="14"/>
  <c r="N1315" i="14" s="1"/>
  <c r="EJ1314" i="14"/>
  <c r="EL1314" i="14" s="1"/>
  <c r="EF1314" i="14"/>
  <c r="EB1314" i="14"/>
  <c r="ED1314" i="14" s="1"/>
  <c r="DX1314" i="14"/>
  <c r="DT1314" i="14"/>
  <c r="DV1314" i="14" s="1"/>
  <c r="DP1314" i="14"/>
  <c r="DL1314" i="14"/>
  <c r="DN1314" i="14" s="1"/>
  <c r="DH1314" i="14"/>
  <c r="DD1314" i="14"/>
  <c r="DF1314" i="14" s="1"/>
  <c r="CZ1314" i="14"/>
  <c r="CV1314" i="14"/>
  <c r="CX1314" i="14" s="1"/>
  <c r="CR1314" i="14"/>
  <c r="CN1314" i="14"/>
  <c r="CP1314" i="14" s="1"/>
  <c r="CJ1314" i="14"/>
  <c r="CF1314" i="14"/>
  <c r="CH1314" i="14" s="1"/>
  <c r="CB1314" i="14"/>
  <c r="CD1314" i="14" s="1"/>
  <c r="BX1314" i="14"/>
  <c r="BZ1314" i="14" s="1"/>
  <c r="BT1314" i="14"/>
  <c r="BP1314" i="14"/>
  <c r="BR1314" i="14" s="1"/>
  <c r="BL1314" i="14"/>
  <c r="BH1314" i="14"/>
  <c r="BJ1314" i="14" s="1"/>
  <c r="BD1314" i="14"/>
  <c r="AZ1314" i="14"/>
  <c r="BB1314" i="14" s="1"/>
  <c r="AV1314" i="14"/>
  <c r="AN1314" i="14"/>
  <c r="AJ1314" i="14"/>
  <c r="AL1314" i="14" s="1"/>
  <c r="AF1314" i="14"/>
  <c r="AB1314" i="14"/>
  <c r="AD1314" i="14" s="1"/>
  <c r="X1314" i="14"/>
  <c r="T1314" i="14"/>
  <c r="V1314" i="14" s="1"/>
  <c r="P1314" i="14"/>
  <c r="L1314" i="14"/>
  <c r="N1314" i="14" s="1"/>
  <c r="EJ1313" i="14"/>
  <c r="EL1313" i="14" s="1"/>
  <c r="EF1313" i="14"/>
  <c r="EB1313" i="14"/>
  <c r="ED1313" i="14" s="1"/>
  <c r="DX1313" i="14"/>
  <c r="DT1313" i="14"/>
  <c r="DV1313" i="14" s="1"/>
  <c r="DP1313" i="14"/>
  <c r="DL1313" i="14"/>
  <c r="DN1313" i="14" s="1"/>
  <c r="DH1313" i="14"/>
  <c r="DD1313" i="14"/>
  <c r="DF1313" i="14" s="1"/>
  <c r="CZ1313" i="14"/>
  <c r="CV1313" i="14"/>
  <c r="CX1313" i="14" s="1"/>
  <c r="CR1313" i="14"/>
  <c r="CN1313" i="14"/>
  <c r="CP1313" i="14" s="1"/>
  <c r="CJ1313" i="14"/>
  <c r="CF1313" i="14"/>
  <c r="CH1313" i="14" s="1"/>
  <c r="CB1313" i="14"/>
  <c r="BX1313" i="14"/>
  <c r="BZ1313" i="14" s="1"/>
  <c r="BT1313" i="14"/>
  <c r="BP1313" i="14"/>
  <c r="BR1313" i="14" s="1"/>
  <c r="BL1313" i="14"/>
  <c r="BH1313" i="14"/>
  <c r="BJ1313" i="14" s="1"/>
  <c r="BD1313" i="14"/>
  <c r="AZ1313" i="14"/>
  <c r="BB1313" i="14" s="1"/>
  <c r="AV1313" i="14"/>
  <c r="AN1313" i="14"/>
  <c r="AJ1313" i="14"/>
  <c r="AL1313" i="14" s="1"/>
  <c r="AF1313" i="14"/>
  <c r="AB1313" i="14"/>
  <c r="AD1313" i="14" s="1"/>
  <c r="X1313" i="14"/>
  <c r="T1313" i="14"/>
  <c r="V1313" i="14" s="1"/>
  <c r="P1313" i="14"/>
  <c r="L1313" i="14"/>
  <c r="N1313" i="14" s="1"/>
  <c r="EJ1312" i="14"/>
  <c r="EL1312" i="14" s="1"/>
  <c r="EF1312" i="14"/>
  <c r="EB1312" i="14"/>
  <c r="ED1312" i="14" s="1"/>
  <c r="DX1312" i="14"/>
  <c r="DT1312" i="14"/>
  <c r="DV1312" i="14" s="1"/>
  <c r="DP1312" i="14"/>
  <c r="DL1312" i="14"/>
  <c r="DN1312" i="14" s="1"/>
  <c r="DH1312" i="14"/>
  <c r="DD1312" i="14"/>
  <c r="DF1312" i="14" s="1"/>
  <c r="CZ1312" i="14"/>
  <c r="CV1312" i="14"/>
  <c r="CX1312" i="14" s="1"/>
  <c r="CR1312" i="14"/>
  <c r="CN1312" i="14"/>
  <c r="CP1312" i="14" s="1"/>
  <c r="CJ1312" i="14"/>
  <c r="CF1312" i="14"/>
  <c r="CH1312" i="14" s="1"/>
  <c r="CB1312" i="14"/>
  <c r="BX1312" i="14"/>
  <c r="BZ1312" i="14" s="1"/>
  <c r="BT1312" i="14"/>
  <c r="BP1312" i="14"/>
  <c r="BR1312" i="14" s="1"/>
  <c r="BL1312" i="14"/>
  <c r="BH1312" i="14"/>
  <c r="BJ1312" i="14" s="1"/>
  <c r="BD1312" i="14"/>
  <c r="AZ1312" i="14"/>
  <c r="BB1312" i="14" s="1"/>
  <c r="AV1312" i="14"/>
  <c r="AN1312" i="14"/>
  <c r="AJ1312" i="14"/>
  <c r="AL1312" i="14" s="1"/>
  <c r="AF1312" i="14"/>
  <c r="AB1312" i="14"/>
  <c r="AD1312" i="14" s="1"/>
  <c r="X1312" i="14"/>
  <c r="T1312" i="14"/>
  <c r="V1312" i="14" s="1"/>
  <c r="P1312" i="14"/>
  <c r="L1312" i="14"/>
  <c r="N1312" i="14" s="1"/>
  <c r="EJ1311" i="14"/>
  <c r="EL1311" i="14" s="1"/>
  <c r="EF1311" i="14"/>
  <c r="EB1311" i="14"/>
  <c r="ED1311" i="14" s="1"/>
  <c r="DX1311" i="14"/>
  <c r="DT1311" i="14"/>
  <c r="DV1311" i="14" s="1"/>
  <c r="DP1311" i="14"/>
  <c r="DL1311" i="14"/>
  <c r="DN1311" i="14" s="1"/>
  <c r="DH1311" i="14"/>
  <c r="DD1311" i="14"/>
  <c r="DF1311" i="14" s="1"/>
  <c r="CZ1311" i="14"/>
  <c r="CV1311" i="14"/>
  <c r="CX1311" i="14" s="1"/>
  <c r="CR1311" i="14"/>
  <c r="CN1311" i="14"/>
  <c r="CP1311" i="14" s="1"/>
  <c r="CJ1311" i="14"/>
  <c r="CF1311" i="14"/>
  <c r="CH1311" i="14" s="1"/>
  <c r="CB1311" i="14"/>
  <c r="BX1311" i="14"/>
  <c r="BZ1311" i="14" s="1"/>
  <c r="BT1311" i="14"/>
  <c r="BP1311" i="14"/>
  <c r="BR1311" i="14" s="1"/>
  <c r="BL1311" i="14"/>
  <c r="BH1311" i="14"/>
  <c r="BJ1311" i="14" s="1"/>
  <c r="BD1311" i="14"/>
  <c r="AZ1311" i="14"/>
  <c r="BB1311" i="14" s="1"/>
  <c r="AV1311" i="14"/>
  <c r="AN1311" i="14"/>
  <c r="AJ1311" i="14"/>
  <c r="AL1311" i="14" s="1"/>
  <c r="AF1311" i="14"/>
  <c r="AB1311" i="14"/>
  <c r="AD1311" i="14" s="1"/>
  <c r="X1311" i="14"/>
  <c r="T1311" i="14"/>
  <c r="V1311" i="14" s="1"/>
  <c r="P1311" i="14"/>
  <c r="L1311" i="14"/>
  <c r="N1311" i="14" s="1"/>
  <c r="EJ1310" i="14"/>
  <c r="EL1310" i="14" s="1"/>
  <c r="EF1310" i="14"/>
  <c r="EB1310" i="14"/>
  <c r="ED1310" i="14" s="1"/>
  <c r="DX1310" i="14"/>
  <c r="DT1310" i="14"/>
  <c r="DV1310" i="14" s="1"/>
  <c r="DP1310" i="14"/>
  <c r="DL1310" i="14"/>
  <c r="DN1310" i="14" s="1"/>
  <c r="DH1310" i="14"/>
  <c r="DD1310" i="14"/>
  <c r="DF1310" i="14" s="1"/>
  <c r="CZ1310" i="14"/>
  <c r="CV1310" i="14"/>
  <c r="CX1310" i="14" s="1"/>
  <c r="CR1310" i="14"/>
  <c r="CJ1310" i="14"/>
  <c r="CF1310" i="14"/>
  <c r="CH1310" i="14" s="1"/>
  <c r="CB1310" i="14"/>
  <c r="BX1310" i="14"/>
  <c r="BZ1310" i="14" s="1"/>
  <c r="BT1310" i="14"/>
  <c r="BP1310" i="14"/>
  <c r="BR1310" i="14" s="1"/>
  <c r="BL1310" i="14"/>
  <c r="BH1310" i="14"/>
  <c r="BJ1310" i="14" s="1"/>
  <c r="BD1310" i="14"/>
  <c r="AZ1310" i="14"/>
  <c r="BB1310" i="14" s="1"/>
  <c r="AV1310" i="14"/>
  <c r="AN1310" i="14"/>
  <c r="AJ1310" i="14"/>
  <c r="AL1310" i="14" s="1"/>
  <c r="AF1310" i="14"/>
  <c r="AB1310" i="14"/>
  <c r="AD1310" i="14" s="1"/>
  <c r="X1310" i="14"/>
  <c r="T1310" i="14"/>
  <c r="V1310" i="14" s="1"/>
  <c r="P1310" i="14"/>
  <c r="L1310" i="14"/>
  <c r="N1310" i="14" s="1"/>
  <c r="EJ1309" i="14"/>
  <c r="EL1309" i="14" s="1"/>
  <c r="EF1309" i="14"/>
  <c r="EB1309" i="14"/>
  <c r="ED1309" i="14" s="1"/>
  <c r="DX1309" i="14"/>
  <c r="DT1309" i="14"/>
  <c r="DV1309" i="14" s="1"/>
  <c r="DP1309" i="14"/>
  <c r="DL1309" i="14"/>
  <c r="DN1309" i="14" s="1"/>
  <c r="DH1309" i="14"/>
  <c r="DD1309" i="14"/>
  <c r="DF1309" i="14" s="1"/>
  <c r="CZ1309" i="14"/>
  <c r="CV1309" i="14"/>
  <c r="CX1309" i="14" s="1"/>
  <c r="CR1309" i="14"/>
  <c r="CN1309" i="14"/>
  <c r="CP1309" i="14" s="1"/>
  <c r="CJ1309" i="14"/>
  <c r="CF1309" i="14"/>
  <c r="CH1309" i="14" s="1"/>
  <c r="CB1309" i="14"/>
  <c r="BX1309" i="14"/>
  <c r="BZ1309" i="14" s="1"/>
  <c r="BT1309" i="14"/>
  <c r="BP1309" i="14"/>
  <c r="BR1309" i="14" s="1"/>
  <c r="BL1309" i="14"/>
  <c r="BH1309" i="14"/>
  <c r="BJ1309" i="14" s="1"/>
  <c r="BD1309" i="14"/>
  <c r="AZ1309" i="14"/>
  <c r="BB1309" i="14" s="1"/>
  <c r="AV1309" i="14"/>
  <c r="AN1309" i="14"/>
  <c r="AJ1309" i="14"/>
  <c r="AL1309" i="14" s="1"/>
  <c r="AF1309" i="14"/>
  <c r="AB1309" i="14"/>
  <c r="AD1309" i="14" s="1"/>
  <c r="X1309" i="14"/>
  <c r="T1309" i="14"/>
  <c r="V1309" i="14" s="1"/>
  <c r="P1309" i="14"/>
  <c r="L1309" i="14"/>
  <c r="N1309" i="14" s="1"/>
  <c r="EJ1307" i="14"/>
  <c r="EL1307" i="14" s="1"/>
  <c r="EF1307" i="14"/>
  <c r="EB1307" i="14"/>
  <c r="ED1307" i="14" s="1"/>
  <c r="DX1307" i="14"/>
  <c r="DT1307" i="14"/>
  <c r="DV1307" i="14" s="1"/>
  <c r="DP1307" i="14"/>
  <c r="DL1307" i="14"/>
  <c r="DN1307" i="14" s="1"/>
  <c r="DH1307" i="14"/>
  <c r="DD1307" i="14"/>
  <c r="DF1307" i="14" s="1"/>
  <c r="CZ1307" i="14"/>
  <c r="CV1307" i="14"/>
  <c r="CX1307" i="14" s="1"/>
  <c r="CR1307" i="14"/>
  <c r="CN1307" i="14"/>
  <c r="CP1307" i="14" s="1"/>
  <c r="CJ1307" i="14"/>
  <c r="CF1307" i="14"/>
  <c r="CH1307" i="14" s="1"/>
  <c r="CB1307" i="14"/>
  <c r="BX1307" i="14"/>
  <c r="BZ1307" i="14" s="1"/>
  <c r="BT1307" i="14"/>
  <c r="BP1307" i="14"/>
  <c r="BR1307" i="14" s="1"/>
  <c r="BL1307" i="14"/>
  <c r="BH1307" i="14"/>
  <c r="BJ1307" i="14" s="1"/>
  <c r="BD1307" i="14"/>
  <c r="AZ1307" i="14"/>
  <c r="BB1307" i="14" s="1"/>
  <c r="AV1307" i="14"/>
  <c r="AN1307" i="14"/>
  <c r="AJ1307" i="14"/>
  <c r="AL1307" i="14" s="1"/>
  <c r="AF1307" i="14"/>
  <c r="AB1307" i="14"/>
  <c r="AD1307" i="14" s="1"/>
  <c r="X1307" i="14"/>
  <c r="T1307" i="14"/>
  <c r="V1307" i="14" s="1"/>
  <c r="P1307" i="14"/>
  <c r="L1307" i="14"/>
  <c r="N1307" i="14" s="1"/>
  <c r="EJ1306" i="14"/>
  <c r="EL1306" i="14" s="1"/>
  <c r="EF1306" i="14"/>
  <c r="EB1306" i="14"/>
  <c r="ED1306" i="14" s="1"/>
  <c r="DX1306" i="14"/>
  <c r="DT1306" i="14"/>
  <c r="DV1306" i="14" s="1"/>
  <c r="DP1306" i="14"/>
  <c r="DL1306" i="14"/>
  <c r="DN1306" i="14" s="1"/>
  <c r="DH1306" i="14"/>
  <c r="DD1306" i="14"/>
  <c r="DF1306" i="14" s="1"/>
  <c r="CZ1306" i="14"/>
  <c r="CV1306" i="14"/>
  <c r="CX1306" i="14" s="1"/>
  <c r="CR1306" i="14"/>
  <c r="CN1306" i="14"/>
  <c r="CP1306" i="14" s="1"/>
  <c r="CJ1306" i="14"/>
  <c r="CF1306" i="14"/>
  <c r="CH1306" i="14" s="1"/>
  <c r="CB1306" i="14"/>
  <c r="BX1306" i="14"/>
  <c r="BZ1306" i="14" s="1"/>
  <c r="BT1306" i="14"/>
  <c r="BP1306" i="14"/>
  <c r="BR1306" i="14" s="1"/>
  <c r="BL1306" i="14"/>
  <c r="BH1306" i="14"/>
  <c r="BJ1306" i="14" s="1"/>
  <c r="BD1306" i="14"/>
  <c r="AZ1306" i="14"/>
  <c r="BB1306" i="14" s="1"/>
  <c r="AV1306" i="14"/>
  <c r="AN1306" i="14"/>
  <c r="AJ1306" i="14"/>
  <c r="AL1306" i="14" s="1"/>
  <c r="AF1306" i="14"/>
  <c r="AB1306" i="14"/>
  <c r="AD1306" i="14" s="1"/>
  <c r="X1306" i="14"/>
  <c r="T1306" i="14"/>
  <c r="V1306" i="14" s="1"/>
  <c r="P1306" i="14"/>
  <c r="L1306" i="14"/>
  <c r="N1306" i="14" s="1"/>
  <c r="EJ1305" i="14"/>
  <c r="EL1305" i="14" s="1"/>
  <c r="EF1305" i="14"/>
  <c r="EB1305" i="14"/>
  <c r="ED1305" i="14" s="1"/>
  <c r="DX1305" i="14"/>
  <c r="DZ1305" i="14" s="1"/>
  <c r="DT1305" i="14"/>
  <c r="DV1305" i="14" s="1"/>
  <c r="DP1305" i="14"/>
  <c r="DL1305" i="14"/>
  <c r="DN1305" i="14" s="1"/>
  <c r="DH1305" i="14"/>
  <c r="DD1305" i="14"/>
  <c r="DF1305" i="14" s="1"/>
  <c r="CZ1305" i="14"/>
  <c r="CV1305" i="14"/>
  <c r="CX1305" i="14" s="1"/>
  <c r="CR1305" i="14"/>
  <c r="CT1305" i="14" s="1"/>
  <c r="CN1305" i="14"/>
  <c r="CP1305" i="14" s="1"/>
  <c r="CJ1305" i="14"/>
  <c r="CF1305" i="14"/>
  <c r="CH1305" i="14" s="1"/>
  <c r="CB1305" i="14"/>
  <c r="BX1305" i="14"/>
  <c r="BZ1305" i="14" s="1"/>
  <c r="BT1305" i="14"/>
  <c r="BP1305" i="14"/>
  <c r="BR1305" i="14" s="1"/>
  <c r="BL1305" i="14"/>
  <c r="BN1305" i="14" s="1"/>
  <c r="BH1305" i="14"/>
  <c r="BJ1305" i="14" s="1"/>
  <c r="BD1305" i="14"/>
  <c r="AZ1305" i="14"/>
  <c r="BB1305" i="14" s="1"/>
  <c r="AV1305" i="14"/>
  <c r="AX1305" i="14" s="1"/>
  <c r="AN1305" i="14"/>
  <c r="AJ1305" i="14"/>
  <c r="AL1305" i="14" s="1"/>
  <c r="AF1305" i="14"/>
  <c r="AB1305" i="14"/>
  <c r="AD1305" i="14" s="1"/>
  <c r="X1305" i="14"/>
  <c r="T1305" i="14"/>
  <c r="V1305" i="14" s="1"/>
  <c r="P1305" i="14"/>
  <c r="L1305" i="14"/>
  <c r="N1305" i="14" s="1"/>
  <c r="EJ1303" i="14"/>
  <c r="EL1303" i="14" s="1"/>
  <c r="EF1303" i="14"/>
  <c r="EB1303" i="14"/>
  <c r="ED1303" i="14" s="1"/>
  <c r="DX1303" i="14"/>
  <c r="DT1303" i="14"/>
  <c r="DV1303" i="14" s="1"/>
  <c r="DP1303" i="14"/>
  <c r="DL1303" i="14"/>
  <c r="DN1303" i="14" s="1"/>
  <c r="DH1303" i="14"/>
  <c r="DD1303" i="14"/>
  <c r="DF1303" i="14" s="1"/>
  <c r="CZ1303" i="14"/>
  <c r="CV1303" i="14"/>
  <c r="CX1303" i="14" s="1"/>
  <c r="CR1303" i="14"/>
  <c r="CN1303" i="14"/>
  <c r="CP1303" i="14" s="1"/>
  <c r="CJ1303" i="14"/>
  <c r="CF1303" i="14"/>
  <c r="CH1303" i="14" s="1"/>
  <c r="CB1303" i="14"/>
  <c r="BX1303" i="14"/>
  <c r="BZ1303" i="14" s="1"/>
  <c r="BT1303" i="14"/>
  <c r="BP1303" i="14"/>
  <c r="BR1303" i="14" s="1"/>
  <c r="BL1303" i="14"/>
  <c r="BH1303" i="14"/>
  <c r="BJ1303" i="14" s="1"/>
  <c r="BD1303" i="14"/>
  <c r="AZ1303" i="14"/>
  <c r="BB1303" i="14" s="1"/>
  <c r="AV1303" i="14"/>
  <c r="AN1303" i="14"/>
  <c r="AJ1303" i="14"/>
  <c r="AL1303" i="14" s="1"/>
  <c r="AF1303" i="14"/>
  <c r="AB1303" i="14"/>
  <c r="AD1303" i="14" s="1"/>
  <c r="X1303" i="14"/>
  <c r="T1303" i="14"/>
  <c r="V1303" i="14" s="1"/>
  <c r="P1303" i="14"/>
  <c r="L1303" i="14"/>
  <c r="N1303" i="14" s="1"/>
  <c r="EJ1302" i="14"/>
  <c r="EL1302" i="14" s="1"/>
  <c r="EF1302" i="14"/>
  <c r="EB1302" i="14"/>
  <c r="ED1302" i="14" s="1"/>
  <c r="DX1302" i="14"/>
  <c r="DT1302" i="14"/>
  <c r="DV1302" i="14" s="1"/>
  <c r="DP1302" i="14"/>
  <c r="DL1302" i="14"/>
  <c r="DN1302" i="14" s="1"/>
  <c r="DH1302" i="14"/>
  <c r="DD1302" i="14"/>
  <c r="DF1302" i="14" s="1"/>
  <c r="CZ1302" i="14"/>
  <c r="CV1302" i="14"/>
  <c r="CX1302" i="14" s="1"/>
  <c r="CR1302" i="14"/>
  <c r="CN1302" i="14"/>
  <c r="CP1302" i="14" s="1"/>
  <c r="CJ1302" i="14"/>
  <c r="CF1302" i="14"/>
  <c r="CH1302" i="14" s="1"/>
  <c r="CB1302" i="14"/>
  <c r="BX1302" i="14"/>
  <c r="BZ1302" i="14" s="1"/>
  <c r="BT1302" i="14"/>
  <c r="BP1302" i="14"/>
  <c r="BR1302" i="14" s="1"/>
  <c r="BL1302" i="14"/>
  <c r="BH1302" i="14"/>
  <c r="BJ1302" i="14" s="1"/>
  <c r="BD1302" i="14"/>
  <c r="AZ1302" i="14"/>
  <c r="BB1302" i="14" s="1"/>
  <c r="AV1302" i="14"/>
  <c r="AN1302" i="14"/>
  <c r="AJ1302" i="14"/>
  <c r="AL1302" i="14" s="1"/>
  <c r="AF1302" i="14"/>
  <c r="AB1302" i="14"/>
  <c r="AD1302" i="14" s="1"/>
  <c r="X1302" i="14"/>
  <c r="T1302" i="14"/>
  <c r="V1302" i="14" s="1"/>
  <c r="P1302" i="14"/>
  <c r="L1302" i="14"/>
  <c r="N1302" i="14" s="1"/>
  <c r="EJ1301" i="14"/>
  <c r="EL1301" i="14" s="1"/>
  <c r="EF1301" i="14"/>
  <c r="EB1301" i="14"/>
  <c r="ED1301" i="14" s="1"/>
  <c r="DX1301" i="14"/>
  <c r="DT1301" i="14"/>
  <c r="DV1301" i="14" s="1"/>
  <c r="DP1301" i="14"/>
  <c r="DL1301" i="14"/>
  <c r="DN1301" i="14" s="1"/>
  <c r="DH1301" i="14"/>
  <c r="DD1301" i="14"/>
  <c r="DF1301" i="14" s="1"/>
  <c r="CZ1301" i="14"/>
  <c r="CV1301" i="14"/>
  <c r="CX1301" i="14" s="1"/>
  <c r="CR1301" i="14"/>
  <c r="CN1301" i="14"/>
  <c r="CP1301" i="14" s="1"/>
  <c r="CJ1301" i="14"/>
  <c r="CF1301" i="14"/>
  <c r="CH1301" i="14" s="1"/>
  <c r="CB1301" i="14"/>
  <c r="BX1301" i="14"/>
  <c r="BZ1301" i="14" s="1"/>
  <c r="BT1301" i="14"/>
  <c r="BP1301" i="14"/>
  <c r="BR1301" i="14" s="1"/>
  <c r="BL1301" i="14"/>
  <c r="BH1301" i="14"/>
  <c r="BJ1301" i="14" s="1"/>
  <c r="BD1301" i="14"/>
  <c r="AZ1301" i="14"/>
  <c r="BB1301" i="14" s="1"/>
  <c r="AV1301" i="14"/>
  <c r="AN1301" i="14"/>
  <c r="AJ1301" i="14"/>
  <c r="AL1301" i="14" s="1"/>
  <c r="AF1301" i="14"/>
  <c r="AB1301" i="14"/>
  <c r="AD1301" i="14" s="1"/>
  <c r="X1301" i="14"/>
  <c r="T1301" i="14"/>
  <c r="V1301" i="14" s="1"/>
  <c r="P1301" i="14"/>
  <c r="L1301" i="14"/>
  <c r="N1301" i="14" s="1"/>
  <c r="EJ1300" i="14"/>
  <c r="EL1300" i="14" s="1"/>
  <c r="EF1300" i="14"/>
  <c r="EB1300" i="14"/>
  <c r="ED1300" i="14" s="1"/>
  <c r="DX1300" i="14"/>
  <c r="DT1300" i="14"/>
  <c r="DV1300" i="14" s="1"/>
  <c r="DP1300" i="14"/>
  <c r="DL1300" i="14"/>
  <c r="DN1300" i="14" s="1"/>
  <c r="DH1300" i="14"/>
  <c r="DD1300" i="14"/>
  <c r="DF1300" i="14" s="1"/>
  <c r="CZ1300" i="14"/>
  <c r="CV1300" i="14"/>
  <c r="CX1300" i="14" s="1"/>
  <c r="CR1300" i="14"/>
  <c r="CJ1300" i="14"/>
  <c r="CF1300" i="14"/>
  <c r="CH1300" i="14" s="1"/>
  <c r="CB1300" i="14"/>
  <c r="BX1300" i="14"/>
  <c r="BZ1300" i="14" s="1"/>
  <c r="BT1300" i="14"/>
  <c r="BP1300" i="14"/>
  <c r="BR1300" i="14" s="1"/>
  <c r="BL1300" i="14"/>
  <c r="BH1300" i="14"/>
  <c r="BJ1300" i="14" s="1"/>
  <c r="BD1300" i="14"/>
  <c r="AZ1300" i="14"/>
  <c r="BB1300" i="14" s="1"/>
  <c r="AV1300" i="14"/>
  <c r="AN1300" i="14"/>
  <c r="AJ1300" i="14"/>
  <c r="AL1300" i="14" s="1"/>
  <c r="AF1300" i="14"/>
  <c r="AB1300" i="14"/>
  <c r="AD1300" i="14" s="1"/>
  <c r="X1300" i="14"/>
  <c r="T1300" i="14"/>
  <c r="V1300" i="14" s="1"/>
  <c r="P1300" i="14"/>
  <c r="L1300" i="14"/>
  <c r="N1300" i="14" s="1"/>
  <c r="EJ1299" i="14"/>
  <c r="EL1299" i="14" s="1"/>
  <c r="EF1299" i="14"/>
  <c r="EB1299" i="14"/>
  <c r="ED1299" i="14" s="1"/>
  <c r="DX1299" i="14"/>
  <c r="DT1299" i="14"/>
  <c r="DV1299" i="14" s="1"/>
  <c r="DP1299" i="14"/>
  <c r="DL1299" i="14"/>
  <c r="DN1299" i="14" s="1"/>
  <c r="DH1299" i="14"/>
  <c r="DD1299" i="14"/>
  <c r="DF1299" i="14" s="1"/>
  <c r="CZ1299" i="14"/>
  <c r="CV1299" i="14"/>
  <c r="CX1299" i="14" s="1"/>
  <c r="CR1299" i="14"/>
  <c r="CN1299" i="14"/>
  <c r="CP1299" i="14" s="1"/>
  <c r="CJ1299" i="14"/>
  <c r="CF1299" i="14"/>
  <c r="CH1299" i="14" s="1"/>
  <c r="CB1299" i="14"/>
  <c r="BX1299" i="14"/>
  <c r="BZ1299" i="14" s="1"/>
  <c r="BT1299" i="14"/>
  <c r="BP1299" i="14"/>
  <c r="BR1299" i="14" s="1"/>
  <c r="BL1299" i="14"/>
  <c r="BH1299" i="14"/>
  <c r="BJ1299" i="14" s="1"/>
  <c r="BD1299" i="14"/>
  <c r="AZ1299" i="14"/>
  <c r="BB1299" i="14" s="1"/>
  <c r="AV1299" i="14"/>
  <c r="AN1299" i="14"/>
  <c r="AJ1299" i="14"/>
  <c r="AL1299" i="14" s="1"/>
  <c r="AF1299" i="14"/>
  <c r="AB1299" i="14"/>
  <c r="AD1299" i="14" s="1"/>
  <c r="X1299" i="14"/>
  <c r="T1299" i="14"/>
  <c r="V1299" i="14" s="1"/>
  <c r="P1299" i="14"/>
  <c r="L1299" i="14"/>
  <c r="N1299" i="14" s="1"/>
  <c r="EJ1298" i="14"/>
  <c r="EL1298" i="14" s="1"/>
  <c r="EF1298" i="14"/>
  <c r="EB1298" i="14"/>
  <c r="ED1298" i="14" s="1"/>
  <c r="DX1298" i="14"/>
  <c r="DT1298" i="14"/>
  <c r="DV1298" i="14" s="1"/>
  <c r="DP1298" i="14"/>
  <c r="DL1298" i="14"/>
  <c r="DN1298" i="14" s="1"/>
  <c r="DH1298" i="14"/>
  <c r="DD1298" i="14"/>
  <c r="DF1298" i="14" s="1"/>
  <c r="CZ1298" i="14"/>
  <c r="CV1298" i="14"/>
  <c r="CX1298" i="14" s="1"/>
  <c r="CR1298" i="14"/>
  <c r="CN1298" i="14"/>
  <c r="CP1298" i="14" s="1"/>
  <c r="CJ1298" i="14"/>
  <c r="CF1298" i="14"/>
  <c r="CH1298" i="14" s="1"/>
  <c r="CB1298" i="14"/>
  <c r="BX1298" i="14"/>
  <c r="BZ1298" i="14" s="1"/>
  <c r="BT1298" i="14"/>
  <c r="BP1298" i="14"/>
  <c r="BR1298" i="14" s="1"/>
  <c r="BL1298" i="14"/>
  <c r="BH1298" i="14"/>
  <c r="BJ1298" i="14" s="1"/>
  <c r="BD1298" i="14"/>
  <c r="AZ1298" i="14"/>
  <c r="BB1298" i="14" s="1"/>
  <c r="AV1298" i="14"/>
  <c r="AN1298" i="14"/>
  <c r="AJ1298" i="14"/>
  <c r="AL1298" i="14" s="1"/>
  <c r="AF1298" i="14"/>
  <c r="AB1298" i="14"/>
  <c r="AD1298" i="14" s="1"/>
  <c r="X1298" i="14"/>
  <c r="T1298" i="14"/>
  <c r="V1298" i="14" s="1"/>
  <c r="P1298" i="14"/>
  <c r="L1298" i="14"/>
  <c r="N1298" i="14" s="1"/>
  <c r="EJ1297" i="14"/>
  <c r="EL1297" i="14" s="1"/>
  <c r="EF1297" i="14"/>
  <c r="EB1297" i="14"/>
  <c r="ED1297" i="14" s="1"/>
  <c r="DX1297" i="14"/>
  <c r="DT1297" i="14"/>
  <c r="DV1297" i="14" s="1"/>
  <c r="DP1297" i="14"/>
  <c r="DL1297" i="14"/>
  <c r="DN1297" i="14" s="1"/>
  <c r="DH1297" i="14"/>
  <c r="DD1297" i="14"/>
  <c r="DF1297" i="14" s="1"/>
  <c r="CZ1297" i="14"/>
  <c r="CV1297" i="14"/>
  <c r="CX1297" i="14" s="1"/>
  <c r="CR1297" i="14"/>
  <c r="CN1297" i="14"/>
  <c r="CP1297" i="14" s="1"/>
  <c r="CJ1297" i="14"/>
  <c r="CF1297" i="14"/>
  <c r="CH1297" i="14" s="1"/>
  <c r="CB1297" i="14"/>
  <c r="BX1297" i="14"/>
  <c r="BZ1297" i="14" s="1"/>
  <c r="BT1297" i="14"/>
  <c r="BP1297" i="14"/>
  <c r="BR1297" i="14" s="1"/>
  <c r="BL1297" i="14"/>
  <c r="BH1297" i="14"/>
  <c r="BJ1297" i="14" s="1"/>
  <c r="BD1297" i="14"/>
  <c r="AZ1297" i="14"/>
  <c r="BB1297" i="14" s="1"/>
  <c r="AV1297" i="14"/>
  <c r="AN1297" i="14"/>
  <c r="AJ1297" i="14"/>
  <c r="AL1297" i="14" s="1"/>
  <c r="AF1297" i="14"/>
  <c r="AB1297" i="14"/>
  <c r="AD1297" i="14" s="1"/>
  <c r="X1297" i="14"/>
  <c r="T1297" i="14"/>
  <c r="V1297" i="14" s="1"/>
  <c r="P1297" i="14"/>
  <c r="L1297" i="14"/>
  <c r="N1297" i="14" s="1"/>
  <c r="EJ1296" i="14"/>
  <c r="EL1296" i="14" s="1"/>
  <c r="EF1296" i="14"/>
  <c r="EB1296" i="14"/>
  <c r="ED1296" i="14" s="1"/>
  <c r="DX1296" i="14"/>
  <c r="DT1296" i="14"/>
  <c r="DV1296" i="14" s="1"/>
  <c r="DP1296" i="14"/>
  <c r="DL1296" i="14"/>
  <c r="DN1296" i="14" s="1"/>
  <c r="DH1296" i="14"/>
  <c r="DD1296" i="14"/>
  <c r="DF1296" i="14" s="1"/>
  <c r="CZ1296" i="14"/>
  <c r="CV1296" i="14"/>
  <c r="CX1296" i="14" s="1"/>
  <c r="CR1296" i="14"/>
  <c r="CJ1296" i="14"/>
  <c r="CF1296" i="14"/>
  <c r="CH1296" i="14" s="1"/>
  <c r="CB1296" i="14"/>
  <c r="BX1296" i="14"/>
  <c r="BZ1296" i="14" s="1"/>
  <c r="BT1296" i="14"/>
  <c r="BP1296" i="14"/>
  <c r="BR1296" i="14" s="1"/>
  <c r="BL1296" i="14"/>
  <c r="BH1296" i="14"/>
  <c r="BJ1296" i="14" s="1"/>
  <c r="BD1296" i="14"/>
  <c r="AZ1296" i="14"/>
  <c r="BB1296" i="14" s="1"/>
  <c r="AV1296" i="14"/>
  <c r="AN1296" i="14"/>
  <c r="AJ1296" i="14"/>
  <c r="AL1296" i="14" s="1"/>
  <c r="AF1296" i="14"/>
  <c r="AB1296" i="14"/>
  <c r="AD1296" i="14" s="1"/>
  <c r="X1296" i="14"/>
  <c r="T1296" i="14"/>
  <c r="V1296" i="14" s="1"/>
  <c r="P1296" i="14"/>
  <c r="L1296" i="14"/>
  <c r="N1296" i="14" s="1"/>
  <c r="EJ1295" i="14"/>
  <c r="EL1295" i="14" s="1"/>
  <c r="EF1295" i="14"/>
  <c r="EB1295" i="14"/>
  <c r="ED1295" i="14" s="1"/>
  <c r="DX1295" i="14"/>
  <c r="DT1295" i="14"/>
  <c r="DV1295" i="14" s="1"/>
  <c r="DP1295" i="14"/>
  <c r="DL1295" i="14"/>
  <c r="DN1295" i="14" s="1"/>
  <c r="DH1295" i="14"/>
  <c r="DD1295" i="14"/>
  <c r="DF1295" i="14" s="1"/>
  <c r="CZ1295" i="14"/>
  <c r="CV1295" i="14"/>
  <c r="CX1295" i="14" s="1"/>
  <c r="CR1295" i="14"/>
  <c r="CN1295" i="14"/>
  <c r="CP1295" i="14" s="1"/>
  <c r="CJ1295" i="14"/>
  <c r="CF1295" i="14"/>
  <c r="CH1295" i="14" s="1"/>
  <c r="CB1295" i="14"/>
  <c r="BX1295" i="14"/>
  <c r="BZ1295" i="14" s="1"/>
  <c r="BT1295" i="14"/>
  <c r="BP1295" i="14"/>
  <c r="BR1295" i="14" s="1"/>
  <c r="BL1295" i="14"/>
  <c r="BH1295" i="14"/>
  <c r="BJ1295" i="14" s="1"/>
  <c r="BD1295" i="14"/>
  <c r="AZ1295" i="14"/>
  <c r="BB1295" i="14" s="1"/>
  <c r="AV1295" i="14"/>
  <c r="AN1295" i="14"/>
  <c r="AJ1295" i="14"/>
  <c r="AL1295" i="14" s="1"/>
  <c r="AF1295" i="14"/>
  <c r="AB1295" i="14"/>
  <c r="AD1295" i="14" s="1"/>
  <c r="X1295" i="14"/>
  <c r="T1295" i="14"/>
  <c r="V1295" i="14" s="1"/>
  <c r="P1295" i="14"/>
  <c r="L1295" i="14"/>
  <c r="N1295" i="14" s="1"/>
  <c r="EJ1294" i="14"/>
  <c r="EL1294" i="14" s="1"/>
  <c r="EF1294" i="14"/>
  <c r="EB1294" i="14"/>
  <c r="ED1294" i="14" s="1"/>
  <c r="DX1294" i="14"/>
  <c r="DT1294" i="14"/>
  <c r="DV1294" i="14" s="1"/>
  <c r="DP1294" i="14"/>
  <c r="DL1294" i="14"/>
  <c r="DN1294" i="14" s="1"/>
  <c r="DH1294" i="14"/>
  <c r="DD1294" i="14"/>
  <c r="DF1294" i="14" s="1"/>
  <c r="CZ1294" i="14"/>
  <c r="CV1294" i="14"/>
  <c r="CX1294" i="14" s="1"/>
  <c r="CR1294" i="14"/>
  <c r="CN1294" i="14"/>
  <c r="CP1294" i="14" s="1"/>
  <c r="CJ1294" i="14"/>
  <c r="CF1294" i="14"/>
  <c r="CH1294" i="14" s="1"/>
  <c r="CB1294" i="14"/>
  <c r="BX1294" i="14"/>
  <c r="BZ1294" i="14" s="1"/>
  <c r="BT1294" i="14"/>
  <c r="BP1294" i="14"/>
  <c r="BR1294" i="14" s="1"/>
  <c r="BL1294" i="14"/>
  <c r="BH1294" i="14"/>
  <c r="BJ1294" i="14" s="1"/>
  <c r="BD1294" i="14"/>
  <c r="AZ1294" i="14"/>
  <c r="BB1294" i="14" s="1"/>
  <c r="AV1294" i="14"/>
  <c r="AN1294" i="14"/>
  <c r="AJ1294" i="14"/>
  <c r="AL1294" i="14" s="1"/>
  <c r="AF1294" i="14"/>
  <c r="AB1294" i="14"/>
  <c r="AD1294" i="14" s="1"/>
  <c r="X1294" i="14"/>
  <c r="T1294" i="14"/>
  <c r="V1294" i="14" s="1"/>
  <c r="P1294" i="14"/>
  <c r="L1294" i="14"/>
  <c r="N1294" i="14" s="1"/>
  <c r="EJ1293" i="14"/>
  <c r="EL1293" i="14" s="1"/>
  <c r="EF1293" i="14"/>
  <c r="EB1293" i="14"/>
  <c r="ED1293" i="14" s="1"/>
  <c r="DX1293" i="14"/>
  <c r="DT1293" i="14"/>
  <c r="DV1293" i="14" s="1"/>
  <c r="DP1293" i="14"/>
  <c r="DL1293" i="14"/>
  <c r="DN1293" i="14" s="1"/>
  <c r="DH1293" i="14"/>
  <c r="DD1293" i="14"/>
  <c r="DF1293" i="14" s="1"/>
  <c r="CZ1293" i="14"/>
  <c r="CV1293" i="14"/>
  <c r="CX1293" i="14" s="1"/>
  <c r="CR1293" i="14"/>
  <c r="CN1293" i="14"/>
  <c r="CP1293" i="14" s="1"/>
  <c r="CJ1293" i="14"/>
  <c r="CF1293" i="14"/>
  <c r="CH1293" i="14" s="1"/>
  <c r="CB1293" i="14"/>
  <c r="BX1293" i="14"/>
  <c r="BZ1293" i="14" s="1"/>
  <c r="BT1293" i="14"/>
  <c r="BP1293" i="14"/>
  <c r="BR1293" i="14" s="1"/>
  <c r="BL1293" i="14"/>
  <c r="BH1293" i="14"/>
  <c r="BJ1293" i="14" s="1"/>
  <c r="BD1293" i="14"/>
  <c r="AZ1293" i="14"/>
  <c r="BB1293" i="14" s="1"/>
  <c r="AV1293" i="14"/>
  <c r="AN1293" i="14"/>
  <c r="AJ1293" i="14"/>
  <c r="AL1293" i="14" s="1"/>
  <c r="AF1293" i="14"/>
  <c r="AB1293" i="14"/>
  <c r="AD1293" i="14" s="1"/>
  <c r="X1293" i="14"/>
  <c r="T1293" i="14"/>
  <c r="V1293" i="14" s="1"/>
  <c r="P1293" i="14"/>
  <c r="L1293" i="14"/>
  <c r="N1293" i="14" s="1"/>
  <c r="EJ1292" i="14"/>
  <c r="EL1292" i="14" s="1"/>
  <c r="EF1292" i="14"/>
  <c r="EB1292" i="14"/>
  <c r="ED1292" i="14" s="1"/>
  <c r="DX1292" i="14"/>
  <c r="DT1292" i="14"/>
  <c r="DV1292" i="14" s="1"/>
  <c r="DP1292" i="14"/>
  <c r="DL1292" i="14"/>
  <c r="DN1292" i="14" s="1"/>
  <c r="DH1292" i="14"/>
  <c r="DD1292" i="14"/>
  <c r="DF1292" i="14" s="1"/>
  <c r="CZ1292" i="14"/>
  <c r="CV1292" i="14"/>
  <c r="CX1292" i="14" s="1"/>
  <c r="CR1292" i="14"/>
  <c r="CN1292" i="14"/>
  <c r="CP1292" i="14" s="1"/>
  <c r="CJ1292" i="14"/>
  <c r="CF1292" i="14"/>
  <c r="CH1292" i="14" s="1"/>
  <c r="CB1292" i="14"/>
  <c r="BX1292" i="14"/>
  <c r="BZ1292" i="14" s="1"/>
  <c r="BT1292" i="14"/>
  <c r="BP1292" i="14"/>
  <c r="BR1292" i="14" s="1"/>
  <c r="BL1292" i="14"/>
  <c r="BH1292" i="14"/>
  <c r="BJ1292" i="14" s="1"/>
  <c r="BD1292" i="14"/>
  <c r="AZ1292" i="14"/>
  <c r="BB1292" i="14" s="1"/>
  <c r="AV1292" i="14"/>
  <c r="AN1292" i="14"/>
  <c r="AJ1292" i="14"/>
  <c r="AL1292" i="14" s="1"/>
  <c r="AF1292" i="14"/>
  <c r="AB1292" i="14"/>
  <c r="AD1292" i="14" s="1"/>
  <c r="X1292" i="14"/>
  <c r="T1292" i="14"/>
  <c r="V1292" i="14" s="1"/>
  <c r="P1292" i="14"/>
  <c r="L1292" i="14"/>
  <c r="N1292" i="14" s="1"/>
  <c r="AR1357" i="14"/>
  <c r="AR1355" i="14"/>
  <c r="AT1355" i="14" s="1"/>
  <c r="AR1354" i="14"/>
  <c r="AR1351" i="14"/>
  <c r="AT1351" i="14" s="1"/>
  <c r="AR1349" i="14"/>
  <c r="AT1349" i="14" s="1"/>
  <c r="AR1347" i="14"/>
  <c r="AT1347" i="14" s="1"/>
  <c r="AR1345" i="14"/>
  <c r="AT1345" i="14" s="1"/>
  <c r="AR1343" i="14"/>
  <c r="AT1343" i="14" s="1"/>
  <c r="AR1341" i="14"/>
  <c r="AT1341" i="14" s="1"/>
  <c r="AR1339" i="14"/>
  <c r="AT1339" i="14" s="1"/>
  <c r="AR1335" i="14"/>
  <c r="AT1335" i="14" s="1"/>
  <c r="AR1328" i="14"/>
  <c r="AT1328" i="14" s="1"/>
  <c r="AR1327" i="14"/>
  <c r="AT1327" i="14" s="1"/>
  <c r="AR1326" i="14"/>
  <c r="AT1326" i="14" s="1"/>
  <c r="AR1325" i="14"/>
  <c r="AT1325" i="14" s="1"/>
  <c r="AR1324" i="14"/>
  <c r="AT1324" i="14" s="1"/>
  <c r="AR1323" i="14"/>
  <c r="AT1323" i="14" s="1"/>
  <c r="AR1322" i="14"/>
  <c r="AT1322" i="14" s="1"/>
  <c r="AR1321" i="14"/>
  <c r="AT1321" i="14" s="1"/>
  <c r="AR1320" i="14"/>
  <c r="AT1320" i="14" s="1"/>
  <c r="AR1318" i="14"/>
  <c r="AT1318" i="14" s="1"/>
  <c r="AR1317" i="14"/>
  <c r="AT1317" i="14" s="1"/>
  <c r="AR1316" i="14"/>
  <c r="AT1316" i="14" s="1"/>
  <c r="AR1315" i="14"/>
  <c r="AT1315" i="14" s="1"/>
  <c r="AR1314" i="14"/>
  <c r="AT1314" i="14" s="1"/>
  <c r="AR1313" i="14"/>
  <c r="AT1313" i="14" s="1"/>
  <c r="AR1312" i="14"/>
  <c r="AT1312" i="14" s="1"/>
  <c r="AR1311" i="14"/>
  <c r="AT1311" i="14" s="1"/>
  <c r="AR1310" i="14"/>
  <c r="AT1310" i="14" s="1"/>
  <c r="AR1309" i="14"/>
  <c r="AT1309" i="14" s="1"/>
  <c r="AR1307" i="14"/>
  <c r="AT1307" i="14" s="1"/>
  <c r="AR1306" i="14"/>
  <c r="AT1306" i="14" s="1"/>
  <c r="AR1305" i="14"/>
  <c r="AT1305" i="14" s="1"/>
  <c r="AR1303" i="14"/>
  <c r="AT1303" i="14" s="1"/>
  <c r="AR1302" i="14"/>
  <c r="AT1302" i="14" s="1"/>
  <c r="AR1301" i="14"/>
  <c r="AT1301" i="14" s="1"/>
  <c r="AR1300" i="14"/>
  <c r="AT1300" i="14" s="1"/>
  <c r="AR1299" i="14"/>
  <c r="AT1299" i="14" s="1"/>
  <c r="AR1298" i="14"/>
  <c r="AT1298" i="14" s="1"/>
  <c r="AR1297" i="14"/>
  <c r="AT1297" i="14" s="1"/>
  <c r="AR1296" i="14"/>
  <c r="AT1296" i="14" s="1"/>
  <c r="AR1295" i="14"/>
  <c r="AT1295" i="14" s="1"/>
  <c r="AR1294" i="14"/>
  <c r="AT1294" i="14" s="1"/>
  <c r="AR1293" i="14"/>
  <c r="AT1293" i="14" s="1"/>
  <c r="AR1292" i="14"/>
  <c r="AT1292" i="14" s="1"/>
  <c r="CL1400" i="14" l="1"/>
  <c r="EH1323" i="14"/>
  <c r="CD1325" i="14"/>
  <c r="DJ1314" i="14"/>
  <c r="CD1305" i="14"/>
  <c r="CT1400" i="14"/>
  <c r="AX1402" i="14"/>
  <c r="CL1324" i="14"/>
  <c r="CT1326" i="14"/>
  <c r="DJ1349" i="14"/>
  <c r="Z1341" i="14"/>
  <c r="AP1349" i="14"/>
  <c r="BV1312" i="14"/>
  <c r="AP1400" i="14"/>
  <c r="CD1297" i="14"/>
  <c r="CD1324" i="14"/>
  <c r="DJ1326" i="14"/>
  <c r="CT1328" i="14"/>
  <c r="Z1355" i="14"/>
  <c r="CL1293" i="14"/>
  <c r="BF1311" i="14"/>
  <c r="CL1320" i="14"/>
  <c r="R1356" i="14"/>
  <c r="CL1417" i="14"/>
  <c r="AP1326" i="14"/>
  <c r="DB1349" i="14"/>
  <c r="BV1423" i="14"/>
  <c r="AH1356" i="14"/>
  <c r="BV1411" i="14"/>
  <c r="AP1320" i="14"/>
  <c r="BF1355" i="14"/>
  <c r="DB1355" i="14"/>
  <c r="BV1356" i="14"/>
  <c r="DZ1356" i="14"/>
  <c r="BF1325" i="14"/>
  <c r="DB1325" i="14"/>
  <c r="AH1343" i="14"/>
  <c r="DR1415" i="14"/>
  <c r="DR1424" i="14"/>
  <c r="DR1341" i="14"/>
  <c r="EH1349" i="14"/>
  <c r="EH1424" i="14"/>
  <c r="AP1323" i="14"/>
  <c r="DZ1328" i="14"/>
  <c r="DR1349" i="14"/>
  <c r="Z1323" i="14"/>
  <c r="EH1419" i="14"/>
  <c r="Z1411" i="14"/>
  <c r="CT1324" i="14"/>
  <c r="BN1325" i="14"/>
  <c r="DJ1325" i="14"/>
  <c r="BF1356" i="14"/>
  <c r="Z1423" i="14"/>
  <c r="AP1356" i="14"/>
  <c r="EH1417" i="14"/>
  <c r="CT1356" i="14"/>
  <c r="CL1356" i="14"/>
  <c r="EH1356" i="14"/>
  <c r="DR1411" i="14"/>
  <c r="AH1411" i="14"/>
  <c r="R1307" i="14"/>
  <c r="Z1311" i="14"/>
  <c r="BN1303" i="14"/>
  <c r="Z1294" i="14"/>
  <c r="AP1300" i="14"/>
  <c r="AH1341" i="14"/>
  <c r="DJ1356" i="14"/>
  <c r="H1401" i="14"/>
  <c r="H1415" i="14"/>
  <c r="H1425" i="14"/>
  <c r="DR1356" i="14"/>
  <c r="BF1320" i="14"/>
  <c r="EH1328" i="14"/>
  <c r="H1421" i="14"/>
  <c r="H1413" i="14"/>
  <c r="CL1419" i="14"/>
  <c r="DD1402" i="14"/>
  <c r="DF1402" i="14" s="1"/>
  <c r="Z1324" i="14"/>
  <c r="CL1345" i="14"/>
  <c r="H1419" i="14"/>
  <c r="H1417" i="14"/>
  <c r="H1424" i="14"/>
  <c r="H1423" i="14"/>
  <c r="EH1355" i="14"/>
  <c r="BN1322" i="14"/>
  <c r="CD1326" i="14"/>
  <c r="AP1355" i="14"/>
  <c r="DB1356" i="14"/>
  <c r="H1411" i="14"/>
  <c r="H1403" i="14"/>
  <c r="H1422" i="14"/>
  <c r="AB1405" i="14"/>
  <c r="AD1405" i="14" s="1"/>
  <c r="AH1326" i="14"/>
  <c r="CD1341" i="14"/>
  <c r="AX1349" i="14"/>
  <c r="CT1349" i="14"/>
  <c r="H1405" i="14"/>
  <c r="H1400" i="14"/>
  <c r="EH1320" i="14"/>
  <c r="AH1305" i="14"/>
  <c r="CL1294" i="14"/>
  <c r="CL1307" i="14"/>
  <c r="BF1312" i="14"/>
  <c r="DB1312" i="14"/>
  <c r="BV1326" i="14"/>
  <c r="Z1300" i="14"/>
  <c r="AH1294" i="14"/>
  <c r="AH1321" i="14"/>
  <c r="AX1294" i="14"/>
  <c r="CT1297" i="14"/>
  <c r="BN1312" i="14"/>
  <c r="BN1299" i="14"/>
  <c r="BN1356" i="14"/>
  <c r="Z1356" i="14"/>
  <c r="BX1423" i="14"/>
  <c r="BZ1423" i="14" s="1"/>
  <c r="DD1423" i="14"/>
  <c r="DF1423" i="14" s="1"/>
  <c r="AR1419" i="14"/>
  <c r="AT1419" i="14" s="1"/>
  <c r="DZ1294" i="14"/>
  <c r="BP1411" i="14"/>
  <c r="BR1411" i="14" s="1"/>
  <c r="CN1296" i="14"/>
  <c r="CP1296" i="14" s="1"/>
  <c r="CN1310" i="14"/>
  <c r="CP1310" i="14" s="1"/>
  <c r="CN1323" i="14"/>
  <c r="CP1323" i="14" s="1"/>
  <c r="AH1293" i="14"/>
  <c r="CD1293" i="14"/>
  <c r="DZ1293" i="14"/>
  <c r="AP1295" i="14"/>
  <c r="CL1295" i="14"/>
  <c r="EH1295" i="14"/>
  <c r="AX1297" i="14"/>
  <c r="BF1299" i="14"/>
  <c r="DB1299" i="14"/>
  <c r="R1301" i="14"/>
  <c r="BN1301" i="14"/>
  <c r="DJ1301" i="14"/>
  <c r="Z1303" i="14"/>
  <c r="BV1303" i="14"/>
  <c r="DR1303" i="14"/>
  <c r="AH1306" i="14"/>
  <c r="CD1306" i="14"/>
  <c r="DZ1306" i="14"/>
  <c r="AP1309" i="14"/>
  <c r="CL1309" i="14"/>
  <c r="EH1309" i="14"/>
  <c r="AX1311" i="14"/>
  <c r="CT1311" i="14"/>
  <c r="BF1313" i="14"/>
  <c r="DB1313" i="14"/>
  <c r="R1315" i="14"/>
  <c r="BN1315" i="14"/>
  <c r="DJ1315" i="14"/>
  <c r="Z1317" i="14"/>
  <c r="BV1317" i="14"/>
  <c r="DR1317" i="14"/>
  <c r="AH1320" i="14"/>
  <c r="CD1320" i="14"/>
  <c r="DZ1320" i="14"/>
  <c r="AP1322" i="14"/>
  <c r="CL1322" i="14"/>
  <c r="EH1322" i="14"/>
  <c r="AX1324" i="14"/>
  <c r="BF1326" i="14"/>
  <c r="DB1326" i="14"/>
  <c r="R1328" i="14"/>
  <c r="BN1328" i="14"/>
  <c r="DJ1328" i="14"/>
  <c r="BF1341" i="14"/>
  <c r="DB1341" i="14"/>
  <c r="R1345" i="14"/>
  <c r="BN1345" i="14"/>
  <c r="DJ1345" i="14"/>
  <c r="Z1349" i="14"/>
  <c r="BV1349" i="14"/>
  <c r="R1355" i="14"/>
  <c r="BN1355" i="14"/>
  <c r="DJ1355" i="14"/>
  <c r="AH1292" i="14"/>
  <c r="CD1292" i="14"/>
  <c r="DZ1292" i="14"/>
  <c r="AP1294" i="14"/>
  <c r="EH1294" i="14"/>
  <c r="AX1296" i="14"/>
  <c r="CT1296" i="14"/>
  <c r="BF1298" i="14"/>
  <c r="DB1298" i="14"/>
  <c r="R1300" i="14"/>
  <c r="BN1300" i="14"/>
  <c r="DJ1300" i="14"/>
  <c r="Z1302" i="14"/>
  <c r="BV1302" i="14"/>
  <c r="DR1302" i="14"/>
  <c r="AP1307" i="14"/>
  <c r="EH1307" i="14"/>
  <c r="AX1310" i="14"/>
  <c r="CT1310" i="14"/>
  <c r="R1314" i="14"/>
  <c r="BN1314" i="14"/>
  <c r="Z1316" i="14"/>
  <c r="BV1316" i="14"/>
  <c r="DR1316" i="14"/>
  <c r="AH1318" i="14"/>
  <c r="CD1318" i="14"/>
  <c r="DZ1318" i="14"/>
  <c r="AP1321" i="14"/>
  <c r="CL1321" i="14"/>
  <c r="EH1321" i="14"/>
  <c r="AX1323" i="14"/>
  <c r="CT1323" i="14"/>
  <c r="R1327" i="14"/>
  <c r="BN1327" i="14"/>
  <c r="DJ1327" i="14"/>
  <c r="BF1339" i="14"/>
  <c r="DB1339" i="14"/>
  <c r="R1343" i="14"/>
  <c r="BN1343" i="14"/>
  <c r="DJ1343" i="14"/>
  <c r="Z1347" i="14"/>
  <c r="BV1347" i="14"/>
  <c r="DR1347" i="14"/>
  <c r="AH1351" i="14"/>
  <c r="CD1351" i="14"/>
  <c r="DZ1351" i="14"/>
  <c r="AP1293" i="14"/>
  <c r="EH1293" i="14"/>
  <c r="AX1295" i="14"/>
  <c r="CT1295" i="14"/>
  <c r="BF1297" i="14"/>
  <c r="DB1297" i="14"/>
  <c r="R1299" i="14"/>
  <c r="DJ1299" i="14"/>
  <c r="Z1301" i="14"/>
  <c r="BV1301" i="14"/>
  <c r="DR1301" i="14"/>
  <c r="AH1303" i="14"/>
  <c r="CD1303" i="14"/>
  <c r="DZ1303" i="14"/>
  <c r="AP1306" i="14"/>
  <c r="CL1306" i="14"/>
  <c r="EH1306" i="14"/>
  <c r="AX1309" i="14"/>
  <c r="CT1309" i="14"/>
  <c r="DB1311" i="14"/>
  <c r="R1313" i="14"/>
  <c r="BN1313" i="14"/>
  <c r="DJ1313" i="14"/>
  <c r="Z1315" i="14"/>
  <c r="BV1315" i="14"/>
  <c r="DR1315" i="14"/>
  <c r="AH1317" i="14"/>
  <c r="CD1317" i="14"/>
  <c r="DZ1317" i="14"/>
  <c r="AX1322" i="14"/>
  <c r="CT1322" i="14"/>
  <c r="BF1324" i="14"/>
  <c r="DB1324" i="14"/>
  <c r="R1326" i="14"/>
  <c r="BN1326" i="14"/>
  <c r="Z1328" i="14"/>
  <c r="BV1328" i="14"/>
  <c r="DR1328" i="14"/>
  <c r="R1341" i="14"/>
  <c r="BN1341" i="14"/>
  <c r="DJ1341" i="14"/>
  <c r="Z1345" i="14"/>
  <c r="BV1345" i="14"/>
  <c r="DR1345" i="14"/>
  <c r="AH1349" i="14"/>
  <c r="CD1349" i="14"/>
  <c r="DZ1349" i="14"/>
  <c r="BV1355" i="14"/>
  <c r="DR1355" i="14"/>
  <c r="CD1356" i="14"/>
  <c r="AP1292" i="14"/>
  <c r="CL1292" i="14"/>
  <c r="EH1292" i="14"/>
  <c r="CT1294" i="14"/>
  <c r="BF1296" i="14"/>
  <c r="DB1296" i="14"/>
  <c r="R1298" i="14"/>
  <c r="BN1298" i="14"/>
  <c r="DJ1298" i="14"/>
  <c r="BV1300" i="14"/>
  <c r="DR1300" i="14"/>
  <c r="AH1302" i="14"/>
  <c r="CD1302" i="14"/>
  <c r="DZ1302" i="14"/>
  <c r="AP1305" i="14"/>
  <c r="CL1305" i="14"/>
  <c r="EH1305" i="14"/>
  <c r="AX1307" i="14"/>
  <c r="CT1307" i="14"/>
  <c r="BF1310" i="14"/>
  <c r="DB1310" i="14"/>
  <c r="R1312" i="14"/>
  <c r="DJ1312" i="14"/>
  <c r="Z1314" i="14"/>
  <c r="BV1314" i="14"/>
  <c r="DR1314" i="14"/>
  <c r="AH1316" i="14"/>
  <c r="CD1316" i="14"/>
  <c r="DZ1316" i="14"/>
  <c r="AP1318" i="14"/>
  <c r="CL1318" i="14"/>
  <c r="EH1318" i="14"/>
  <c r="AX1321" i="14"/>
  <c r="CT1321" i="14"/>
  <c r="R1325" i="14"/>
  <c r="Z1327" i="14"/>
  <c r="BV1327" i="14"/>
  <c r="R1339" i="14"/>
  <c r="BN1339" i="14"/>
  <c r="DJ1339" i="14"/>
  <c r="Z1343" i="14"/>
  <c r="BV1343" i="14"/>
  <c r="DR1343" i="14"/>
  <c r="AH1347" i="14"/>
  <c r="CD1347" i="14"/>
  <c r="DZ1347" i="14"/>
  <c r="AP1351" i="14"/>
  <c r="CL1351" i="14"/>
  <c r="EH1351" i="14"/>
  <c r="CN1325" i="14"/>
  <c r="CP1325" i="14" s="1"/>
  <c r="CN1328" i="14"/>
  <c r="CP1328" i="14" s="1"/>
  <c r="AX1293" i="14"/>
  <c r="CT1293" i="14"/>
  <c r="BF1295" i="14"/>
  <c r="DB1295" i="14"/>
  <c r="R1297" i="14"/>
  <c r="BN1297" i="14"/>
  <c r="DJ1297" i="14"/>
  <c r="Z1299" i="14"/>
  <c r="BV1299" i="14"/>
  <c r="DR1299" i="14"/>
  <c r="AH1301" i="14"/>
  <c r="CD1301" i="14"/>
  <c r="DZ1301" i="14"/>
  <c r="AP1303" i="14"/>
  <c r="CL1303" i="14"/>
  <c r="EH1303" i="14"/>
  <c r="AX1306" i="14"/>
  <c r="CT1306" i="14"/>
  <c r="BF1309" i="14"/>
  <c r="DB1309" i="14"/>
  <c r="R1311" i="14"/>
  <c r="BN1311" i="14"/>
  <c r="DJ1311" i="14"/>
  <c r="Z1313" i="14"/>
  <c r="BV1313" i="14"/>
  <c r="DR1313" i="14"/>
  <c r="AH1315" i="14"/>
  <c r="CD1315" i="14"/>
  <c r="DZ1315" i="14"/>
  <c r="AP1317" i="14"/>
  <c r="CL1317" i="14"/>
  <c r="EH1317" i="14"/>
  <c r="AX1320" i="14"/>
  <c r="CT1320" i="14"/>
  <c r="BF1322" i="14"/>
  <c r="DB1322" i="14"/>
  <c r="R1324" i="14"/>
  <c r="BN1324" i="14"/>
  <c r="DJ1324" i="14"/>
  <c r="Z1326" i="14"/>
  <c r="DR1326" i="14"/>
  <c r="AH1328" i="14"/>
  <c r="CD1328" i="14"/>
  <c r="BV1341" i="14"/>
  <c r="AH1345" i="14"/>
  <c r="CD1345" i="14"/>
  <c r="DZ1345" i="14"/>
  <c r="CL1349" i="14"/>
  <c r="AH1355" i="14"/>
  <c r="CD1355" i="14"/>
  <c r="DZ1355" i="14"/>
  <c r="CN1339" i="14"/>
  <c r="CP1339" i="14" s="1"/>
  <c r="AX1292" i="14"/>
  <c r="CT1292" i="14"/>
  <c r="BF1294" i="14"/>
  <c r="DB1294" i="14"/>
  <c r="R1296" i="14"/>
  <c r="BN1296" i="14"/>
  <c r="DJ1296" i="14"/>
  <c r="Z1298" i="14"/>
  <c r="BV1298" i="14"/>
  <c r="DR1298" i="14"/>
  <c r="AH1300" i="14"/>
  <c r="CD1300" i="14"/>
  <c r="DZ1300" i="14"/>
  <c r="AP1302" i="14"/>
  <c r="CL1302" i="14"/>
  <c r="EH1302" i="14"/>
  <c r="BF1307" i="14"/>
  <c r="DB1307" i="14"/>
  <c r="R1310" i="14"/>
  <c r="BN1310" i="14"/>
  <c r="DJ1310" i="14"/>
  <c r="Z1312" i="14"/>
  <c r="DR1312" i="14"/>
  <c r="AH1314" i="14"/>
  <c r="DZ1314" i="14"/>
  <c r="AP1316" i="14"/>
  <c r="CL1316" i="14"/>
  <c r="EH1316" i="14"/>
  <c r="AX1318" i="14"/>
  <c r="CT1318" i="14"/>
  <c r="BF1321" i="14"/>
  <c r="DB1321" i="14"/>
  <c r="R1323" i="14"/>
  <c r="Z1325" i="14"/>
  <c r="BV1325" i="14"/>
  <c r="DR1325" i="14"/>
  <c r="AH1327" i="14"/>
  <c r="CD1327" i="14"/>
  <c r="DZ1327" i="14"/>
  <c r="BF1334" i="14"/>
  <c r="Z1339" i="14"/>
  <c r="BV1339" i="14"/>
  <c r="DR1339" i="14"/>
  <c r="CD1343" i="14"/>
  <c r="DZ1343" i="14"/>
  <c r="AP1347" i="14"/>
  <c r="CL1347" i="14"/>
  <c r="EH1347" i="14"/>
  <c r="AX1351" i="14"/>
  <c r="CT1351" i="14"/>
  <c r="BF1293" i="14"/>
  <c r="DB1293" i="14"/>
  <c r="R1295" i="14"/>
  <c r="BN1295" i="14"/>
  <c r="DJ1295" i="14"/>
  <c r="Z1297" i="14"/>
  <c r="BV1297" i="14"/>
  <c r="DR1297" i="14"/>
  <c r="AH1299" i="14"/>
  <c r="CD1299" i="14"/>
  <c r="DZ1299" i="14"/>
  <c r="AP1301" i="14"/>
  <c r="CL1301" i="14"/>
  <c r="EH1301" i="14"/>
  <c r="AX1303" i="14"/>
  <c r="CT1303" i="14"/>
  <c r="BF1306" i="14"/>
  <c r="DB1306" i="14"/>
  <c r="R1309" i="14"/>
  <c r="BN1309" i="14"/>
  <c r="DJ1309" i="14"/>
  <c r="BV1311" i="14"/>
  <c r="DR1311" i="14"/>
  <c r="AH1313" i="14"/>
  <c r="CD1313" i="14"/>
  <c r="DZ1313" i="14"/>
  <c r="AP1315" i="14"/>
  <c r="CL1315" i="14"/>
  <c r="EH1315" i="14"/>
  <c r="AX1317" i="14"/>
  <c r="CT1317" i="14"/>
  <c r="DB1320" i="14"/>
  <c r="R1322" i="14"/>
  <c r="DJ1322" i="14"/>
  <c r="BV1324" i="14"/>
  <c r="DR1324" i="14"/>
  <c r="DZ1326" i="14"/>
  <c r="AP1328" i="14"/>
  <c r="CL1328" i="14"/>
  <c r="DJ1335" i="14"/>
  <c r="DZ1341" i="14"/>
  <c r="AP1345" i="14"/>
  <c r="EH1345" i="14"/>
  <c r="CL1355" i="14"/>
  <c r="BF1292" i="14"/>
  <c r="DB1292" i="14"/>
  <c r="R1294" i="14"/>
  <c r="BN1294" i="14"/>
  <c r="DJ1294" i="14"/>
  <c r="Z1296" i="14"/>
  <c r="BV1296" i="14"/>
  <c r="DR1296" i="14"/>
  <c r="AH1298" i="14"/>
  <c r="CD1298" i="14"/>
  <c r="DZ1298" i="14"/>
  <c r="CL1300" i="14"/>
  <c r="EH1300" i="14"/>
  <c r="AX1302" i="14"/>
  <c r="CT1302" i="14"/>
  <c r="BF1305" i="14"/>
  <c r="DB1305" i="14"/>
  <c r="BN1307" i="14"/>
  <c r="DJ1307" i="14"/>
  <c r="Z1310" i="14"/>
  <c r="BV1310" i="14"/>
  <c r="DR1310" i="14"/>
  <c r="AH1312" i="14"/>
  <c r="CD1312" i="14"/>
  <c r="DZ1312" i="14"/>
  <c r="AP1314" i="14"/>
  <c r="CL1314" i="14"/>
  <c r="EH1314" i="14"/>
  <c r="AX1316" i="14"/>
  <c r="CT1316" i="14"/>
  <c r="BF1318" i="14"/>
  <c r="DB1318" i="14"/>
  <c r="R1321" i="14"/>
  <c r="BN1321" i="14"/>
  <c r="DJ1321" i="14"/>
  <c r="AH1325" i="14"/>
  <c r="DZ1325" i="14"/>
  <c r="AP1327" i="14"/>
  <c r="CL1327" i="14"/>
  <c r="EH1327" i="14"/>
  <c r="AH1339" i="14"/>
  <c r="CD1339" i="14"/>
  <c r="DZ1339" i="14"/>
  <c r="AP1343" i="14"/>
  <c r="CL1343" i="14"/>
  <c r="EH1343" i="14"/>
  <c r="AX1347" i="14"/>
  <c r="CT1347" i="14"/>
  <c r="BF1351" i="14"/>
  <c r="DB1351" i="14"/>
  <c r="CN1300" i="14"/>
  <c r="CP1300" i="14" s="1"/>
  <c r="R1293" i="14"/>
  <c r="BN1293" i="14"/>
  <c r="DJ1293" i="14"/>
  <c r="Z1295" i="14"/>
  <c r="BV1295" i="14"/>
  <c r="DR1295" i="14"/>
  <c r="AH1297" i="14"/>
  <c r="DZ1297" i="14"/>
  <c r="AP1299" i="14"/>
  <c r="CL1299" i="14"/>
  <c r="EH1299" i="14"/>
  <c r="AX1301" i="14"/>
  <c r="CT1301" i="14"/>
  <c r="BF1303" i="14"/>
  <c r="DB1303" i="14"/>
  <c r="R1306" i="14"/>
  <c r="BN1306" i="14"/>
  <c r="DJ1306" i="14"/>
  <c r="Z1309" i="14"/>
  <c r="BV1309" i="14"/>
  <c r="DR1309" i="14"/>
  <c r="AH1311" i="14"/>
  <c r="CD1311" i="14"/>
  <c r="DZ1311" i="14"/>
  <c r="AP1313" i="14"/>
  <c r="CL1313" i="14"/>
  <c r="EH1313" i="14"/>
  <c r="AX1315" i="14"/>
  <c r="CT1315" i="14"/>
  <c r="BF1317" i="14"/>
  <c r="DB1317" i="14"/>
  <c r="R1320" i="14"/>
  <c r="BN1320" i="14"/>
  <c r="DJ1320" i="14"/>
  <c r="Z1322" i="14"/>
  <c r="BV1322" i="14"/>
  <c r="DR1322" i="14"/>
  <c r="AH1324" i="14"/>
  <c r="DZ1324" i="14"/>
  <c r="CL1326" i="14"/>
  <c r="EH1326" i="14"/>
  <c r="AX1328" i="14"/>
  <c r="AP1341" i="14"/>
  <c r="CL1341" i="14"/>
  <c r="EH1341" i="14"/>
  <c r="AX1345" i="14"/>
  <c r="CT1345" i="14"/>
  <c r="BF1349" i="14"/>
  <c r="AX1355" i="14"/>
  <c r="CT1355" i="14"/>
  <c r="R1292" i="14"/>
  <c r="BN1292" i="14"/>
  <c r="DJ1292" i="14"/>
  <c r="BV1294" i="14"/>
  <c r="DR1294" i="14"/>
  <c r="AH1296" i="14"/>
  <c r="CD1296" i="14"/>
  <c r="DZ1296" i="14"/>
  <c r="AP1298" i="14"/>
  <c r="CL1298" i="14"/>
  <c r="EH1298" i="14"/>
  <c r="AX1300" i="14"/>
  <c r="CT1300" i="14"/>
  <c r="BF1302" i="14"/>
  <c r="DB1302" i="14"/>
  <c r="R1305" i="14"/>
  <c r="DJ1305" i="14"/>
  <c r="Z1307" i="14"/>
  <c r="BV1307" i="14"/>
  <c r="DR1307" i="14"/>
  <c r="AH1310" i="14"/>
  <c r="CD1310" i="14"/>
  <c r="DZ1310" i="14"/>
  <c r="AP1312" i="14"/>
  <c r="CL1312" i="14"/>
  <c r="EH1312" i="14"/>
  <c r="AX1314" i="14"/>
  <c r="CT1314" i="14"/>
  <c r="BF1316" i="14"/>
  <c r="DB1316" i="14"/>
  <c r="R1318" i="14"/>
  <c r="BN1318" i="14"/>
  <c r="DJ1318" i="14"/>
  <c r="Z1321" i="14"/>
  <c r="DR1321" i="14"/>
  <c r="AH1323" i="14"/>
  <c r="CD1323" i="14"/>
  <c r="DZ1323" i="14"/>
  <c r="AP1325" i="14"/>
  <c r="AX1327" i="14"/>
  <c r="CT1327" i="14"/>
  <c r="AP1339" i="14"/>
  <c r="CL1339" i="14"/>
  <c r="EH1339" i="14"/>
  <c r="AX1343" i="14"/>
  <c r="CT1343" i="14"/>
  <c r="BF1347" i="14"/>
  <c r="DB1347" i="14"/>
  <c r="R1351" i="14"/>
  <c r="BN1351" i="14"/>
  <c r="DJ1351" i="14"/>
  <c r="Z1293" i="14"/>
  <c r="BV1293" i="14"/>
  <c r="DR1293" i="14"/>
  <c r="AH1295" i="14"/>
  <c r="CD1295" i="14"/>
  <c r="DZ1295" i="14"/>
  <c r="AP1297" i="14"/>
  <c r="CL1297" i="14"/>
  <c r="EH1297" i="14"/>
  <c r="AX1299" i="14"/>
  <c r="CT1299" i="14"/>
  <c r="BF1301" i="14"/>
  <c r="DB1301" i="14"/>
  <c r="R1303" i="14"/>
  <c r="DJ1303" i="14"/>
  <c r="Z1306" i="14"/>
  <c r="BV1306" i="14"/>
  <c r="DR1306" i="14"/>
  <c r="AH1309" i="14"/>
  <c r="CD1309" i="14"/>
  <c r="DZ1309" i="14"/>
  <c r="AP1311" i="14"/>
  <c r="CL1311" i="14"/>
  <c r="EH1311" i="14"/>
  <c r="AX1313" i="14"/>
  <c r="CT1313" i="14"/>
  <c r="BF1315" i="14"/>
  <c r="DB1315" i="14"/>
  <c r="R1317" i="14"/>
  <c r="BN1317" i="14"/>
  <c r="DJ1317" i="14"/>
  <c r="Z1320" i="14"/>
  <c r="BV1320" i="14"/>
  <c r="DR1320" i="14"/>
  <c r="AH1322" i="14"/>
  <c r="CD1322" i="14"/>
  <c r="DZ1322" i="14"/>
  <c r="AP1324" i="14"/>
  <c r="EH1324" i="14"/>
  <c r="AX1326" i="14"/>
  <c r="BF1328" i="14"/>
  <c r="DB1328" i="14"/>
  <c r="AX1341" i="14"/>
  <c r="CT1341" i="14"/>
  <c r="BF1345" i="14"/>
  <c r="DB1345" i="14"/>
  <c r="R1349" i="14"/>
  <c r="BN1349" i="14"/>
  <c r="AX1356" i="14"/>
  <c r="Z1292" i="14"/>
  <c r="BV1292" i="14"/>
  <c r="DR1292" i="14"/>
  <c r="CD1294" i="14"/>
  <c r="AP1296" i="14"/>
  <c r="CL1296" i="14"/>
  <c r="EH1296" i="14"/>
  <c r="AX1298" i="14"/>
  <c r="CT1298" i="14"/>
  <c r="BF1300" i="14"/>
  <c r="DB1300" i="14"/>
  <c r="R1302" i="14"/>
  <c r="BN1302" i="14"/>
  <c r="DJ1302" i="14"/>
  <c r="Z1305" i="14"/>
  <c r="BV1305" i="14"/>
  <c r="DR1305" i="14"/>
  <c r="AH1307" i="14"/>
  <c r="CD1307" i="14"/>
  <c r="DZ1307" i="14"/>
  <c r="AP1310" i="14"/>
  <c r="CL1310" i="14"/>
  <c r="EH1310" i="14"/>
  <c r="AX1312" i="14"/>
  <c r="CT1312" i="14"/>
  <c r="BF1314" i="14"/>
  <c r="DB1314" i="14"/>
  <c r="R1316" i="14"/>
  <c r="BN1316" i="14"/>
  <c r="DJ1316" i="14"/>
  <c r="Z1318" i="14"/>
  <c r="BV1318" i="14"/>
  <c r="DR1318" i="14"/>
  <c r="CD1321" i="14"/>
  <c r="DZ1321" i="14"/>
  <c r="CL1323" i="14"/>
  <c r="AX1325" i="14"/>
  <c r="CT1325" i="14"/>
  <c r="BF1327" i="14"/>
  <c r="DB1327" i="14"/>
  <c r="AX1339" i="14"/>
  <c r="CT1339" i="14"/>
  <c r="BF1343" i="14"/>
  <c r="DB1343" i="14"/>
  <c r="R1347" i="14"/>
  <c r="BN1347" i="14"/>
  <c r="DJ1347" i="14"/>
  <c r="Z1351" i="14"/>
  <c r="BV1351" i="14"/>
  <c r="DR1351" i="14"/>
  <c r="AR1353" i="14"/>
  <c r="AZ1336" i="14"/>
  <c r="BB1336" i="14" s="1"/>
  <c r="BH1330" i="14"/>
  <c r="BJ1330" i="14" s="1"/>
  <c r="BH1331" i="14"/>
  <c r="BJ1331" i="14" s="1"/>
  <c r="DD1330" i="14"/>
  <c r="DF1330" i="14" s="1"/>
  <c r="DD1331" i="14"/>
  <c r="DF1331" i="14" s="1"/>
  <c r="T1332" i="14"/>
  <c r="V1332" i="14" s="1"/>
  <c r="T1333" i="14"/>
  <c r="V1333" i="14" s="1"/>
  <c r="BT1332" i="14"/>
  <c r="BV1332" i="14" s="1"/>
  <c r="BT1333" i="14"/>
  <c r="BV1333" i="14" s="1"/>
  <c r="DP1332" i="14"/>
  <c r="DR1332" i="14" s="1"/>
  <c r="DP1333" i="14"/>
  <c r="DR1333" i="14" s="1"/>
  <c r="AF1334" i="14"/>
  <c r="AH1334" i="14" s="1"/>
  <c r="AF1335" i="14"/>
  <c r="AH1335" i="14" s="1"/>
  <c r="CF1334" i="14"/>
  <c r="CH1334" i="14" s="1"/>
  <c r="CF1335" i="14"/>
  <c r="CH1335" i="14" s="1"/>
  <c r="EB1334" i="14"/>
  <c r="ED1334" i="14" s="1"/>
  <c r="EB1335" i="14"/>
  <c r="ED1335" i="14" s="1"/>
  <c r="AV1336" i="14"/>
  <c r="AX1336" i="14" s="1"/>
  <c r="AV1337" i="14"/>
  <c r="AX1337" i="14" s="1"/>
  <c r="CR1336" i="14"/>
  <c r="CT1336" i="14" s="1"/>
  <c r="CR1337" i="14"/>
  <c r="CT1337" i="14" s="1"/>
  <c r="AR1330" i="14"/>
  <c r="AT1330" i="14" s="1"/>
  <c r="AR1331" i="14"/>
  <c r="AT1331" i="14" s="1"/>
  <c r="L1330" i="14"/>
  <c r="N1330" i="14" s="1"/>
  <c r="L1331" i="14"/>
  <c r="N1331" i="14" s="1"/>
  <c r="BL1330" i="14"/>
  <c r="BN1330" i="14" s="1"/>
  <c r="BL1331" i="14"/>
  <c r="BN1331" i="14" s="1"/>
  <c r="DH1330" i="14"/>
  <c r="DJ1330" i="14" s="1"/>
  <c r="DH1331" i="14"/>
  <c r="DJ1331" i="14" s="1"/>
  <c r="X1332" i="14"/>
  <c r="Z1332" i="14" s="1"/>
  <c r="X1333" i="14"/>
  <c r="Z1333" i="14" s="1"/>
  <c r="BX1332" i="14"/>
  <c r="BZ1332" i="14" s="1"/>
  <c r="BX1333" i="14"/>
  <c r="BZ1333" i="14" s="1"/>
  <c r="DT1332" i="14"/>
  <c r="DV1332" i="14" s="1"/>
  <c r="DT1333" i="14"/>
  <c r="DV1333" i="14" s="1"/>
  <c r="AJ1334" i="14"/>
  <c r="AL1334" i="14" s="1"/>
  <c r="AJ1335" i="14"/>
  <c r="AL1335" i="14" s="1"/>
  <c r="CJ1334" i="14"/>
  <c r="CL1334" i="14" s="1"/>
  <c r="CJ1335" i="14"/>
  <c r="CL1335" i="14" s="1"/>
  <c r="EF1334" i="14"/>
  <c r="EH1334" i="14" s="1"/>
  <c r="EF1335" i="14"/>
  <c r="EH1335" i="14" s="1"/>
  <c r="CV1336" i="14"/>
  <c r="CX1336" i="14" s="1"/>
  <c r="CV1337" i="14"/>
  <c r="CX1337" i="14" s="1"/>
  <c r="AR1332" i="14"/>
  <c r="AT1332" i="14" s="1"/>
  <c r="AR1333" i="14"/>
  <c r="AT1333" i="14" s="1"/>
  <c r="P1330" i="14"/>
  <c r="R1330" i="14" s="1"/>
  <c r="P1331" i="14"/>
  <c r="R1331" i="14" s="1"/>
  <c r="BP1330" i="14"/>
  <c r="BR1330" i="14" s="1"/>
  <c r="BP1331" i="14"/>
  <c r="BR1331" i="14" s="1"/>
  <c r="DL1330" i="14"/>
  <c r="DN1330" i="14" s="1"/>
  <c r="DL1331" i="14"/>
  <c r="DN1331" i="14" s="1"/>
  <c r="AB1332" i="14"/>
  <c r="AD1332" i="14" s="1"/>
  <c r="AB1333" i="14"/>
  <c r="AD1333" i="14" s="1"/>
  <c r="CB1332" i="14"/>
  <c r="CD1332" i="14" s="1"/>
  <c r="CB1333" i="14"/>
  <c r="CD1333" i="14" s="1"/>
  <c r="DX1332" i="14"/>
  <c r="DZ1332" i="14" s="1"/>
  <c r="DX1333" i="14"/>
  <c r="DZ1333" i="14" s="1"/>
  <c r="AN1334" i="14"/>
  <c r="AP1334" i="14" s="1"/>
  <c r="AN1335" i="14"/>
  <c r="AP1335" i="14" s="1"/>
  <c r="EJ1334" i="14"/>
  <c r="EL1334" i="14" s="1"/>
  <c r="EJ1335" i="14"/>
  <c r="EL1335" i="14" s="1"/>
  <c r="BD1336" i="14"/>
  <c r="BF1336" i="14" s="1"/>
  <c r="BD1337" i="14"/>
  <c r="BF1337" i="14" s="1"/>
  <c r="CZ1336" i="14"/>
  <c r="DB1336" i="14" s="1"/>
  <c r="CZ1337" i="14"/>
  <c r="DB1337" i="14" s="1"/>
  <c r="AR1334" i="14"/>
  <c r="AT1334" i="14" s="1"/>
  <c r="T1330" i="14"/>
  <c r="V1330" i="14" s="1"/>
  <c r="T1331" i="14"/>
  <c r="V1331" i="14" s="1"/>
  <c r="BT1330" i="14"/>
  <c r="BV1330" i="14" s="1"/>
  <c r="BT1331" i="14"/>
  <c r="BV1331" i="14" s="1"/>
  <c r="DP1330" i="14"/>
  <c r="DR1330" i="14" s="1"/>
  <c r="DP1331" i="14"/>
  <c r="DR1331" i="14" s="1"/>
  <c r="AF1332" i="14"/>
  <c r="AH1332" i="14" s="1"/>
  <c r="AF1333" i="14"/>
  <c r="AH1333" i="14" s="1"/>
  <c r="CF1332" i="14"/>
  <c r="CH1332" i="14" s="1"/>
  <c r="CF1333" i="14"/>
  <c r="CH1333" i="14" s="1"/>
  <c r="EB1332" i="14"/>
  <c r="ED1332" i="14" s="1"/>
  <c r="EB1333" i="14"/>
  <c r="ED1333" i="14" s="1"/>
  <c r="AV1334" i="14"/>
  <c r="AX1334" i="14" s="1"/>
  <c r="AV1335" i="14"/>
  <c r="AX1335" i="14" s="1"/>
  <c r="CR1334" i="14"/>
  <c r="CT1334" i="14" s="1"/>
  <c r="CR1335" i="14"/>
  <c r="CT1335" i="14" s="1"/>
  <c r="BH1336" i="14"/>
  <c r="BJ1336" i="14" s="1"/>
  <c r="BH1337" i="14"/>
  <c r="BJ1337" i="14" s="1"/>
  <c r="DD1336" i="14"/>
  <c r="DF1336" i="14" s="1"/>
  <c r="DD1337" i="14"/>
  <c r="DF1337" i="14" s="1"/>
  <c r="X1330" i="14"/>
  <c r="Z1330" i="14" s="1"/>
  <c r="X1331" i="14"/>
  <c r="Z1331" i="14" s="1"/>
  <c r="BX1330" i="14"/>
  <c r="BZ1330" i="14" s="1"/>
  <c r="BX1331" i="14"/>
  <c r="BZ1331" i="14" s="1"/>
  <c r="DT1330" i="14"/>
  <c r="DV1330" i="14" s="1"/>
  <c r="DT1331" i="14"/>
  <c r="DV1331" i="14" s="1"/>
  <c r="AJ1332" i="14"/>
  <c r="AL1332" i="14" s="1"/>
  <c r="AJ1333" i="14"/>
  <c r="AL1333" i="14" s="1"/>
  <c r="CJ1332" i="14"/>
  <c r="CL1332" i="14" s="1"/>
  <c r="CJ1333" i="14"/>
  <c r="CL1333" i="14" s="1"/>
  <c r="EF1332" i="14"/>
  <c r="EH1332" i="14" s="1"/>
  <c r="EF1333" i="14"/>
  <c r="EH1333" i="14" s="1"/>
  <c r="AZ1334" i="14"/>
  <c r="BB1334" i="14" s="1"/>
  <c r="AZ1335" i="14"/>
  <c r="BB1335" i="14" s="1"/>
  <c r="CV1334" i="14"/>
  <c r="CX1334" i="14" s="1"/>
  <c r="CV1335" i="14"/>
  <c r="CX1335" i="14" s="1"/>
  <c r="L1336" i="14"/>
  <c r="N1336" i="14" s="1"/>
  <c r="L1337" i="14"/>
  <c r="N1337" i="14" s="1"/>
  <c r="BL1336" i="14"/>
  <c r="BN1336" i="14" s="1"/>
  <c r="BL1337" i="14"/>
  <c r="BN1337" i="14" s="1"/>
  <c r="DH1336" i="14"/>
  <c r="DJ1336" i="14" s="1"/>
  <c r="DH1337" i="14"/>
  <c r="DJ1337" i="14" s="1"/>
  <c r="AB1330" i="14"/>
  <c r="AD1330" i="14" s="1"/>
  <c r="AB1331" i="14"/>
  <c r="AD1331" i="14" s="1"/>
  <c r="CB1330" i="14"/>
  <c r="CD1330" i="14" s="1"/>
  <c r="CB1331" i="14"/>
  <c r="CD1331" i="14" s="1"/>
  <c r="DX1330" i="14"/>
  <c r="DZ1330" i="14" s="1"/>
  <c r="DX1331" i="14"/>
  <c r="DZ1331" i="14" s="1"/>
  <c r="AN1332" i="14"/>
  <c r="AP1332" i="14" s="1"/>
  <c r="AN1333" i="14"/>
  <c r="AP1333" i="14" s="1"/>
  <c r="EJ1332" i="14"/>
  <c r="EL1332" i="14" s="1"/>
  <c r="EJ1333" i="14"/>
  <c r="EL1333" i="14" s="1"/>
  <c r="CZ1334" i="14"/>
  <c r="DB1334" i="14" s="1"/>
  <c r="CZ1335" i="14"/>
  <c r="DB1335" i="14" s="1"/>
  <c r="P1336" i="14"/>
  <c r="R1336" i="14" s="1"/>
  <c r="P1337" i="14"/>
  <c r="R1337" i="14" s="1"/>
  <c r="BP1336" i="14"/>
  <c r="BR1336" i="14" s="1"/>
  <c r="BP1337" i="14"/>
  <c r="BR1337" i="14" s="1"/>
  <c r="DL1336" i="14"/>
  <c r="DN1336" i="14" s="1"/>
  <c r="DL1337" i="14"/>
  <c r="DN1337" i="14" s="1"/>
  <c r="AF1330" i="14"/>
  <c r="AH1330" i="14" s="1"/>
  <c r="AF1331" i="14"/>
  <c r="AH1331" i="14" s="1"/>
  <c r="CF1330" i="14"/>
  <c r="CH1330" i="14" s="1"/>
  <c r="CF1331" i="14"/>
  <c r="CH1331" i="14" s="1"/>
  <c r="EB1330" i="14"/>
  <c r="ED1330" i="14" s="1"/>
  <c r="EB1331" i="14"/>
  <c r="ED1331" i="14" s="1"/>
  <c r="AV1332" i="14"/>
  <c r="AX1332" i="14" s="1"/>
  <c r="AV1333" i="14"/>
  <c r="AX1333" i="14" s="1"/>
  <c r="CR1332" i="14"/>
  <c r="CT1332" i="14" s="1"/>
  <c r="CR1333" i="14"/>
  <c r="CT1333" i="14" s="1"/>
  <c r="DH1334" i="14"/>
  <c r="DJ1334" i="14" s="1"/>
  <c r="BH1334" i="14"/>
  <c r="BJ1334" i="14" s="1"/>
  <c r="BH1335" i="14"/>
  <c r="BJ1335" i="14" s="1"/>
  <c r="DD1334" i="14"/>
  <c r="DF1334" i="14" s="1"/>
  <c r="DD1335" i="14"/>
  <c r="DF1335" i="14" s="1"/>
  <c r="T1336" i="14"/>
  <c r="V1336" i="14" s="1"/>
  <c r="T1337" i="14"/>
  <c r="V1337" i="14" s="1"/>
  <c r="BT1336" i="14"/>
  <c r="BV1336" i="14" s="1"/>
  <c r="BT1337" i="14"/>
  <c r="BV1337" i="14" s="1"/>
  <c r="DP1336" i="14"/>
  <c r="DR1336" i="14" s="1"/>
  <c r="DP1337" i="14"/>
  <c r="DR1337" i="14" s="1"/>
  <c r="AR1336" i="14"/>
  <c r="AT1336" i="14" s="1"/>
  <c r="AR1337" i="14"/>
  <c r="AT1337" i="14" s="1"/>
  <c r="AJ1330" i="14"/>
  <c r="AL1330" i="14" s="1"/>
  <c r="AJ1331" i="14"/>
  <c r="AL1331" i="14" s="1"/>
  <c r="CJ1330" i="14"/>
  <c r="CL1330" i="14" s="1"/>
  <c r="CJ1331" i="14"/>
  <c r="CL1331" i="14" s="1"/>
  <c r="EF1330" i="14"/>
  <c r="EH1330" i="14" s="1"/>
  <c r="EF1331" i="14"/>
  <c r="EH1331" i="14" s="1"/>
  <c r="AZ1332" i="14"/>
  <c r="BB1332" i="14" s="1"/>
  <c r="AZ1333" i="14"/>
  <c r="BB1333" i="14" s="1"/>
  <c r="CV1332" i="14"/>
  <c r="CX1332" i="14" s="1"/>
  <c r="CV1333" i="14"/>
  <c r="CX1333" i="14" s="1"/>
  <c r="L1334" i="14"/>
  <c r="N1334" i="14" s="1"/>
  <c r="L1335" i="14"/>
  <c r="N1335" i="14" s="1"/>
  <c r="BL1334" i="14"/>
  <c r="BN1334" i="14" s="1"/>
  <c r="BL1335" i="14"/>
  <c r="BN1335" i="14" s="1"/>
  <c r="X1336" i="14"/>
  <c r="Z1336" i="14" s="1"/>
  <c r="X1337" i="14"/>
  <c r="Z1337" i="14" s="1"/>
  <c r="BX1336" i="14"/>
  <c r="BZ1336" i="14" s="1"/>
  <c r="BX1337" i="14"/>
  <c r="BZ1337" i="14" s="1"/>
  <c r="DT1336" i="14"/>
  <c r="DV1336" i="14" s="1"/>
  <c r="DT1337" i="14"/>
  <c r="DV1337" i="14" s="1"/>
  <c r="AN1330" i="14"/>
  <c r="AP1330" i="14" s="1"/>
  <c r="AN1331" i="14"/>
  <c r="AP1331" i="14" s="1"/>
  <c r="EJ1330" i="14"/>
  <c r="EL1330" i="14" s="1"/>
  <c r="EJ1331" i="14"/>
  <c r="EL1331" i="14" s="1"/>
  <c r="BD1332" i="14"/>
  <c r="BF1332" i="14" s="1"/>
  <c r="BD1333" i="14"/>
  <c r="BF1333" i="14" s="1"/>
  <c r="CZ1332" i="14"/>
  <c r="DB1332" i="14" s="1"/>
  <c r="CZ1333" i="14"/>
  <c r="DB1333" i="14" s="1"/>
  <c r="P1334" i="14"/>
  <c r="R1334" i="14" s="1"/>
  <c r="P1335" i="14"/>
  <c r="R1335" i="14" s="1"/>
  <c r="BP1334" i="14"/>
  <c r="BR1334" i="14" s="1"/>
  <c r="BP1335" i="14"/>
  <c r="BR1335" i="14" s="1"/>
  <c r="DL1334" i="14"/>
  <c r="DN1334" i="14" s="1"/>
  <c r="DL1335" i="14"/>
  <c r="DN1335" i="14" s="1"/>
  <c r="AB1336" i="14"/>
  <c r="AD1336" i="14" s="1"/>
  <c r="AB1337" i="14"/>
  <c r="AD1337" i="14" s="1"/>
  <c r="CB1336" i="14"/>
  <c r="CD1336" i="14" s="1"/>
  <c r="CB1337" i="14"/>
  <c r="CD1337" i="14" s="1"/>
  <c r="DX1336" i="14"/>
  <c r="DZ1336" i="14" s="1"/>
  <c r="DX1337" i="14"/>
  <c r="DZ1337" i="14" s="1"/>
  <c r="AV1330" i="14"/>
  <c r="AX1330" i="14" s="1"/>
  <c r="AV1331" i="14"/>
  <c r="AX1331" i="14" s="1"/>
  <c r="CR1330" i="14"/>
  <c r="CT1330" i="14" s="1"/>
  <c r="CR1331" i="14"/>
  <c r="CT1331" i="14" s="1"/>
  <c r="BH1332" i="14"/>
  <c r="BJ1332" i="14" s="1"/>
  <c r="BH1333" i="14"/>
  <c r="BJ1333" i="14" s="1"/>
  <c r="T1334" i="14"/>
  <c r="V1334" i="14" s="1"/>
  <c r="T1335" i="14"/>
  <c r="V1335" i="14" s="1"/>
  <c r="BT1334" i="14"/>
  <c r="BV1334" i="14" s="1"/>
  <c r="BT1335" i="14"/>
  <c r="BV1335" i="14" s="1"/>
  <c r="DP1334" i="14"/>
  <c r="DR1334" i="14" s="1"/>
  <c r="DP1335" i="14"/>
  <c r="DR1335" i="14" s="1"/>
  <c r="AF1336" i="14"/>
  <c r="AH1336" i="14" s="1"/>
  <c r="AF1337" i="14"/>
  <c r="AH1337" i="14" s="1"/>
  <c r="CF1336" i="14"/>
  <c r="CH1336" i="14" s="1"/>
  <c r="CF1337" i="14"/>
  <c r="CH1337" i="14" s="1"/>
  <c r="EB1336" i="14"/>
  <c r="ED1336" i="14" s="1"/>
  <c r="EB1337" i="14"/>
  <c r="ED1337" i="14" s="1"/>
  <c r="AZ1330" i="14"/>
  <c r="BB1330" i="14" s="1"/>
  <c r="AZ1331" i="14"/>
  <c r="BB1331" i="14" s="1"/>
  <c r="CV1330" i="14"/>
  <c r="CX1330" i="14" s="1"/>
  <c r="CV1331" i="14"/>
  <c r="CX1331" i="14" s="1"/>
  <c r="L1332" i="14"/>
  <c r="N1332" i="14" s="1"/>
  <c r="L1333" i="14"/>
  <c r="N1333" i="14" s="1"/>
  <c r="BL1332" i="14"/>
  <c r="BN1332" i="14" s="1"/>
  <c r="BL1333" i="14"/>
  <c r="BN1333" i="14" s="1"/>
  <c r="DH1332" i="14"/>
  <c r="DJ1332" i="14" s="1"/>
  <c r="DH1333" i="14"/>
  <c r="DJ1333" i="14" s="1"/>
  <c r="X1334" i="14"/>
  <c r="Z1334" i="14" s="1"/>
  <c r="X1335" i="14"/>
  <c r="Z1335" i="14" s="1"/>
  <c r="BX1334" i="14"/>
  <c r="BZ1334" i="14" s="1"/>
  <c r="BX1335" i="14"/>
  <c r="BZ1335" i="14" s="1"/>
  <c r="DT1334" i="14"/>
  <c r="DV1334" i="14" s="1"/>
  <c r="DT1335" i="14"/>
  <c r="DV1335" i="14" s="1"/>
  <c r="AJ1336" i="14"/>
  <c r="AL1336" i="14" s="1"/>
  <c r="AJ1337" i="14"/>
  <c r="AL1337" i="14" s="1"/>
  <c r="CJ1336" i="14"/>
  <c r="CL1336" i="14" s="1"/>
  <c r="CJ1337" i="14"/>
  <c r="CL1337" i="14" s="1"/>
  <c r="EF1336" i="14"/>
  <c r="EH1336" i="14" s="1"/>
  <c r="EF1337" i="14"/>
  <c r="EH1337" i="14" s="1"/>
  <c r="BD1330" i="14"/>
  <c r="BF1330" i="14" s="1"/>
  <c r="BD1331" i="14"/>
  <c r="BF1331" i="14" s="1"/>
  <c r="CZ1330" i="14"/>
  <c r="DB1330" i="14" s="1"/>
  <c r="CZ1331" i="14"/>
  <c r="DB1331" i="14" s="1"/>
  <c r="P1332" i="14"/>
  <c r="R1332" i="14" s="1"/>
  <c r="P1333" i="14"/>
  <c r="R1333" i="14" s="1"/>
  <c r="BP1332" i="14"/>
  <c r="BR1332" i="14" s="1"/>
  <c r="BP1333" i="14"/>
  <c r="BR1333" i="14" s="1"/>
  <c r="DL1332" i="14"/>
  <c r="DN1332" i="14" s="1"/>
  <c r="DL1333" i="14"/>
  <c r="DN1333" i="14" s="1"/>
  <c r="AB1334" i="14"/>
  <c r="AD1334" i="14" s="1"/>
  <c r="AB1335" i="14"/>
  <c r="AD1335" i="14" s="1"/>
  <c r="CB1334" i="14"/>
  <c r="CD1334" i="14" s="1"/>
  <c r="CB1335" i="14"/>
  <c r="CD1335" i="14" s="1"/>
  <c r="DX1334" i="14"/>
  <c r="DZ1334" i="14" s="1"/>
  <c r="DX1335" i="14"/>
  <c r="DZ1335" i="14" s="1"/>
  <c r="AN1336" i="14"/>
  <c r="AP1336" i="14" s="1"/>
  <c r="AN1337" i="14"/>
  <c r="AP1337" i="14" s="1"/>
  <c r="EJ1336" i="14"/>
  <c r="EL1336" i="14" s="1"/>
  <c r="EJ1337" i="14"/>
  <c r="EL1337" i="14" s="1"/>
  <c r="BD1335" i="14"/>
  <c r="BF1335" i="14" s="1"/>
  <c r="I1377" i="14" l="1"/>
  <c r="J1377" i="14" s="1"/>
  <c r="CN1336" i="14"/>
  <c r="CP1336" i="14" s="1"/>
  <c r="I1402" i="14"/>
  <c r="J1402" i="14" s="1"/>
  <c r="I1404" i="14"/>
  <c r="J1404" i="14" s="1"/>
  <c r="I1401" i="14"/>
  <c r="J1401" i="14" s="1"/>
  <c r="I1407" i="14"/>
  <c r="J1407" i="14" s="1"/>
  <c r="I1415" i="14"/>
  <c r="J1415" i="14" s="1"/>
  <c r="I1398" i="14"/>
  <c r="J1398" i="14" s="1"/>
  <c r="I1365" i="14"/>
  <c r="J1365" i="14" s="1"/>
  <c r="I1373" i="14"/>
  <c r="J1373" i="14" s="1"/>
  <c r="I1391" i="14"/>
  <c r="J1391" i="14" s="1"/>
  <c r="I1379" i="14"/>
  <c r="J1379" i="14" s="1"/>
  <c r="I1380" i="14"/>
  <c r="J1380" i="14" s="1"/>
  <c r="I1374" i="14"/>
  <c r="J1374" i="14" s="1"/>
  <c r="CN1331" i="14"/>
  <c r="CP1331" i="14" s="1"/>
  <c r="I1386" i="14"/>
  <c r="J1386" i="14" s="1"/>
  <c r="I1411" i="14"/>
  <c r="J1411" i="14" s="1"/>
  <c r="I1405" i="14"/>
  <c r="J1405" i="14" s="1"/>
  <c r="I1395" i="14"/>
  <c r="J1395" i="14" s="1"/>
  <c r="I1409" i="14"/>
  <c r="J1409" i="14" s="1"/>
  <c r="I1382" i="14"/>
  <c r="J1382" i="14" s="1"/>
  <c r="I1399" i="14"/>
  <c r="J1399" i="14" s="1"/>
  <c r="I1417" i="14"/>
  <c r="J1417" i="14" s="1"/>
  <c r="I1378" i="14"/>
  <c r="J1378" i="14" s="1"/>
  <c r="I1361" i="14"/>
  <c r="J1361" i="14" s="1"/>
  <c r="CN1330" i="14"/>
  <c r="CP1330" i="14" s="1"/>
  <c r="I1363" i="14"/>
  <c r="J1363" i="14" s="1"/>
  <c r="I1369" i="14"/>
  <c r="J1369" i="14" s="1"/>
  <c r="I1385" i="14"/>
  <c r="J1385" i="14" s="1"/>
  <c r="I1423" i="14"/>
  <c r="J1423" i="14" s="1"/>
  <c r="I1392" i="14"/>
  <c r="J1392" i="14" s="1"/>
  <c r="I1394" i="14"/>
  <c r="J1394" i="14" s="1"/>
  <c r="I1367" i="14"/>
  <c r="J1367" i="14" s="1"/>
  <c r="I1400" i="14"/>
  <c r="J1400" i="14" s="1"/>
  <c r="I1360" i="14"/>
  <c r="J1360" i="14" s="1"/>
  <c r="I1362" i="14"/>
  <c r="J1362" i="14" s="1"/>
  <c r="CN1337" i="14"/>
  <c r="CP1337" i="14" s="1"/>
  <c r="I1403" i="14"/>
  <c r="J1403" i="14" s="1"/>
  <c r="I1364" i="14"/>
  <c r="J1364" i="14" s="1"/>
  <c r="CN1335" i="14"/>
  <c r="CP1335" i="14" s="1"/>
  <c r="I1419" i="14"/>
  <c r="J1419" i="14" s="1"/>
  <c r="I1413" i="14"/>
  <c r="J1413" i="14" s="1"/>
  <c r="I1375" i="14"/>
  <c r="J1375" i="14" s="1"/>
  <c r="I1371" i="14"/>
  <c r="J1371" i="14" s="1"/>
  <c r="CN1333" i="14"/>
  <c r="CP1333" i="14" s="1"/>
  <c r="CN1334" i="14"/>
  <c r="CP1334" i="14" s="1"/>
  <c r="I1390" i="14"/>
  <c r="J1390" i="14" s="1"/>
  <c r="I1424" i="14"/>
  <c r="J1424" i="14" s="1"/>
  <c r="I1368" i="14"/>
  <c r="J1368" i="14" s="1"/>
  <c r="I1370" i="14"/>
  <c r="J1370" i="14" s="1"/>
  <c r="I1389" i="14"/>
  <c r="J1389" i="14" s="1"/>
  <c r="I1388" i="14"/>
  <c r="J1388" i="14" s="1"/>
  <c r="I1393" i="14"/>
  <c r="J1393" i="14" s="1"/>
  <c r="I1366" i="14"/>
  <c r="J1366" i="14" s="1"/>
  <c r="I1384" i="14"/>
  <c r="J1384" i="14" s="1"/>
  <c r="I1383" i="14"/>
  <c r="J1383" i="14" s="1"/>
  <c r="I1396" i="14"/>
  <c r="J1396" i="14" s="1"/>
  <c r="CN1332" i="14"/>
  <c r="CP1332" i="14" s="1"/>
  <c r="I1381" i="14"/>
  <c r="J1381" i="14" s="1"/>
  <c r="H1354" i="14" l="1"/>
  <c r="H1357" i="14"/>
  <c r="H1353" i="14"/>
  <c r="H1334" i="14"/>
  <c r="H1298" i="14"/>
  <c r="H1333" i="14"/>
  <c r="H1309" i="14"/>
  <c r="H1322" i="14"/>
  <c r="H1310" i="14"/>
  <c r="H1356" i="14"/>
  <c r="H1345" i="14"/>
  <c r="H1321" i="14"/>
  <c r="H1297" i="14"/>
  <c r="H1332" i="14"/>
  <c r="H1320" i="14"/>
  <c r="H1296" i="14"/>
  <c r="H1343" i="14"/>
  <c r="H1295" i="14"/>
  <c r="H1355" i="14"/>
  <c r="H1307" i="14"/>
  <c r="H1330" i="14"/>
  <c r="H1294" i="14"/>
  <c r="H1331" i="14"/>
  <c r="H1318" i="14"/>
  <c r="H1306" i="14"/>
  <c r="H1341" i="14"/>
  <c r="H1317" i="14"/>
  <c r="H1305" i="14"/>
  <c r="H1293" i="14"/>
  <c r="H1328" i="14"/>
  <c r="H1351" i="14"/>
  <c r="H1315" i="14"/>
  <c r="H1316" i="14"/>
  <c r="H1339" i="14"/>
  <c r="H1327" i="14"/>
  <c r="H1303" i="14"/>
  <c r="H1326" i="14"/>
  <c r="H1314" i="14"/>
  <c r="H1302" i="14"/>
  <c r="H1349" i="14"/>
  <c r="H1313" i="14"/>
  <c r="H1337" i="14"/>
  <c r="H1325" i="14"/>
  <c r="H1301" i="14"/>
  <c r="H1336" i="14"/>
  <c r="H1324" i="14"/>
  <c r="H1312" i="14"/>
  <c r="H1300" i="14"/>
  <c r="H1292" i="14"/>
  <c r="H1347" i="14"/>
  <c r="H1335" i="14"/>
  <c r="H1323" i="14"/>
  <c r="H1311" i="14"/>
  <c r="H1299" i="14"/>
  <c r="I1292" i="14" l="1"/>
  <c r="J1292" i="14" s="1"/>
  <c r="I1325" i="14"/>
  <c r="J1325" i="14" s="1"/>
  <c r="I1326" i="14"/>
  <c r="J1326" i="14" s="1"/>
  <c r="I1351" i="14"/>
  <c r="J1351" i="14" s="1"/>
  <c r="I1306" i="14"/>
  <c r="J1306" i="14" s="1"/>
  <c r="I1355" i="14"/>
  <c r="J1355" i="14" s="1"/>
  <c r="I1297" i="14"/>
  <c r="J1297" i="14" s="1"/>
  <c r="I1309" i="14"/>
  <c r="J1309" i="14" s="1"/>
  <c r="I1299" i="14"/>
  <c r="J1299" i="14" s="1"/>
  <c r="I1300" i="14"/>
  <c r="J1300" i="14" s="1"/>
  <c r="I1337" i="14"/>
  <c r="J1337" i="14" s="1"/>
  <c r="I1303" i="14"/>
  <c r="J1303" i="14" s="1"/>
  <c r="I1328" i="14"/>
  <c r="J1328" i="14" s="1"/>
  <c r="I1295" i="14"/>
  <c r="J1295" i="14" s="1"/>
  <c r="I1321" i="14"/>
  <c r="J1321" i="14" s="1"/>
  <c r="I1333" i="14"/>
  <c r="J1333" i="14" s="1"/>
  <c r="I1318" i="14"/>
  <c r="J1318" i="14" s="1"/>
  <c r="I1312" i="14"/>
  <c r="J1312" i="14" s="1"/>
  <c r="I1313" i="14"/>
  <c r="J1313" i="14" s="1"/>
  <c r="I1327" i="14"/>
  <c r="J1327" i="14" s="1"/>
  <c r="I1293" i="14"/>
  <c r="J1293" i="14" s="1"/>
  <c r="I1331" i="14"/>
  <c r="J1331" i="14" s="1"/>
  <c r="I1343" i="14"/>
  <c r="J1343" i="14" s="1"/>
  <c r="I1345" i="14"/>
  <c r="J1345" i="14" s="1"/>
  <c r="I1298" i="14"/>
  <c r="J1298" i="14" s="1"/>
  <c r="I1311" i="14"/>
  <c r="J1311" i="14" s="1"/>
  <c r="I1323" i="14"/>
  <c r="J1323" i="14" s="1"/>
  <c r="I1324" i="14"/>
  <c r="J1324" i="14" s="1"/>
  <c r="I1349" i="14"/>
  <c r="J1349" i="14" s="1"/>
  <c r="I1339" i="14"/>
  <c r="J1339" i="14" s="1"/>
  <c r="I1305" i="14"/>
  <c r="J1305" i="14" s="1"/>
  <c r="I1294" i="14"/>
  <c r="J1294" i="14" s="1"/>
  <c r="I1296" i="14"/>
  <c r="J1296" i="14" s="1"/>
  <c r="I1356" i="14"/>
  <c r="J1356" i="14" s="1"/>
  <c r="I1334" i="14"/>
  <c r="J1334" i="14" s="1"/>
  <c r="I1336" i="14"/>
  <c r="J1336" i="14" s="1"/>
  <c r="I1302" i="14"/>
  <c r="J1302" i="14" s="1"/>
  <c r="I1316" i="14"/>
  <c r="J1316" i="14" s="1"/>
  <c r="I1330" i="14"/>
  <c r="J1330" i="14" s="1"/>
  <c r="I1320" i="14"/>
  <c r="J1320" i="14" s="1"/>
  <c r="I1310" i="14"/>
  <c r="J1310" i="14" s="1"/>
  <c r="I1335" i="14"/>
  <c r="J1335" i="14" s="1"/>
  <c r="I1317" i="14"/>
  <c r="J1317" i="14" s="1"/>
  <c r="I1347" i="14"/>
  <c r="J1347" i="14" s="1"/>
  <c r="I1301" i="14"/>
  <c r="J1301" i="14" s="1"/>
  <c r="I1314" i="14"/>
  <c r="J1314" i="14" s="1"/>
  <c r="I1315" i="14"/>
  <c r="J1315" i="14" s="1"/>
  <c r="I1341" i="14"/>
  <c r="J1341" i="14" s="1"/>
  <c r="I1307" i="14"/>
  <c r="J1307" i="14" s="1"/>
  <c r="I1332" i="14"/>
  <c r="J1332" i="14" s="1"/>
  <c r="I1322" i="14"/>
  <c r="J1322" i="14" s="1"/>
  <c r="ES1286" i="14" l="1"/>
  <c r="ES1281" i="14"/>
  <c r="ES1279" i="14"/>
  <c r="ES1277" i="14"/>
  <c r="ES1275" i="14"/>
  <c r="ES1273" i="14"/>
  <c r="ES1271" i="14"/>
  <c r="ES1269" i="14"/>
  <c r="ES1260" i="14"/>
  <c r="ES1250" i="14"/>
  <c r="ES1239" i="14"/>
  <c r="ES1235" i="14"/>
  <c r="ES1222" i="14"/>
  <c r="ES1221" i="14"/>
  <c r="ES1218" i="14"/>
  <c r="ES1213" i="14"/>
  <c r="ES1211" i="14"/>
  <c r="ES1209" i="14"/>
  <c r="ES1207" i="14"/>
  <c r="ES1205" i="14"/>
  <c r="ES1203" i="14"/>
  <c r="ES1201" i="14"/>
  <c r="ES1192" i="14"/>
  <c r="ES1182" i="14"/>
  <c r="ES1171" i="14"/>
  <c r="ES1167" i="14"/>
  <c r="ES1154" i="14"/>
  <c r="ES1153" i="14"/>
  <c r="ES1152" i="14"/>
  <c r="ES1149" i="14"/>
  <c r="ES1144" i="14"/>
  <c r="ES1142" i="14"/>
  <c r="ES1140" i="14"/>
  <c r="ES1138" i="14"/>
  <c r="ES1136" i="14"/>
  <c r="ES1134" i="14"/>
  <c r="ES1132" i="14"/>
  <c r="ES1123" i="14"/>
  <c r="ES1113" i="14"/>
  <c r="ES1102" i="14"/>
  <c r="ES1098" i="14"/>
  <c r="ES1085" i="14"/>
  <c r="ES1084" i="14"/>
  <c r="ES1083" i="14"/>
  <c r="ES1060" i="14"/>
  <c r="ES1055" i="14"/>
  <c r="ES1050" i="14"/>
  <c r="ES1047" i="14"/>
  <c r="ES1045" i="14"/>
  <c r="ES1040" i="14"/>
  <c r="ES1037" i="14"/>
  <c r="ES1031" i="14"/>
  <c r="ES1030" i="14"/>
  <c r="ES1025" i="14"/>
  <c r="ES1022" i="14"/>
  <c r="ES1016" i="14"/>
  <c r="ES1012" i="14"/>
  <c r="ES1008" i="14"/>
  <c r="ES1000" i="14"/>
  <c r="ES998" i="14"/>
  <c r="ES996" i="14"/>
  <c r="ES987" i="14"/>
  <c r="ES986" i="14"/>
  <c r="ES984" i="14"/>
  <c r="ES962" i="14"/>
  <c r="ES956" i="14"/>
  <c r="ES946" i="14"/>
  <c r="ES933" i="14"/>
  <c r="ES932" i="14"/>
  <c r="ES930" i="14"/>
  <c r="ES926" i="14"/>
  <c r="ES912" i="14"/>
  <c r="ES900" i="14"/>
  <c r="ES880" i="14"/>
  <c r="ES879" i="14"/>
  <c r="ES856" i="14"/>
  <c r="ES841" i="14"/>
  <c r="ES833" i="14"/>
  <c r="ES829" i="14"/>
  <c r="ES796" i="14"/>
  <c r="ES793" i="14"/>
  <c r="ES790" i="14"/>
  <c r="ES786" i="14"/>
  <c r="ES775" i="14"/>
  <c r="ES768" i="14"/>
  <c r="ES764" i="14"/>
  <c r="ES749" i="14"/>
  <c r="ES740" i="14"/>
  <c r="ES739" i="14"/>
  <c r="ES716" i="14"/>
  <c r="ES698" i="14"/>
  <c r="ES672" i="14"/>
  <c r="ES666" i="14"/>
  <c r="ES663" i="14"/>
  <c r="ES623" i="14"/>
  <c r="ES615" i="14"/>
  <c r="ES608" i="14"/>
  <c r="ES598" i="14"/>
  <c r="ES595" i="14"/>
  <c r="ES580" i="14"/>
  <c r="ES569" i="14"/>
  <c r="ES560" i="14"/>
  <c r="ES559" i="14"/>
  <c r="ES536" i="14"/>
  <c r="ES518" i="14"/>
  <c r="ES492" i="14"/>
  <c r="ES486" i="14"/>
  <c r="ES483" i="14"/>
  <c r="ES443" i="14"/>
  <c r="ES435" i="14"/>
  <c r="ES428" i="14"/>
  <c r="ES418" i="14"/>
  <c r="ES415" i="14"/>
  <c r="ES400" i="14"/>
  <c r="ES389" i="14"/>
  <c r="ES380" i="14"/>
  <c r="ES379" i="14"/>
  <c r="ES356" i="14"/>
  <c r="ES338" i="14"/>
  <c r="ES312" i="14"/>
  <c r="ES306" i="14"/>
  <c r="ES303" i="14"/>
  <c r="ES263" i="14"/>
  <c r="ES255" i="14"/>
  <c r="ES248" i="14"/>
  <c r="ES238" i="14"/>
  <c r="ES235" i="14"/>
  <c r="ES220" i="14"/>
  <c r="ES209" i="14"/>
  <c r="ES200" i="14"/>
  <c r="ES199" i="14"/>
  <c r="ES198" i="14"/>
  <c r="ES196" i="14"/>
  <c r="ES192" i="14"/>
  <c r="ES178" i="14"/>
  <c r="ES166" i="14"/>
  <c r="ES146" i="14"/>
  <c r="ES145" i="14"/>
  <c r="ES103" i="14"/>
  <c r="ES100" i="14"/>
  <c r="ES92" i="14"/>
  <c r="ES85" i="14"/>
  <c r="ES84" i="14"/>
  <c r="ES81" i="14"/>
  <c r="ES72" i="14"/>
  <c r="ES63" i="14"/>
  <c r="ES57" i="14"/>
  <c r="ES49" i="14"/>
  <c r="ES38" i="14"/>
  <c r="EP1167" i="14" l="1"/>
  <c r="EP1171" i="14"/>
  <c r="EP1182" i="14"/>
  <c r="EP1192" i="14"/>
  <c r="EP1201" i="14"/>
  <c r="EP1203" i="14"/>
  <c r="EP1205" i="14"/>
  <c r="EP1207" i="14"/>
  <c r="EP1209" i="14"/>
  <c r="EP1211" i="14"/>
  <c r="EP1213" i="14"/>
  <c r="EP1218" i="14"/>
  <c r="EP1221" i="14"/>
  <c r="EP1222" i="14"/>
  <c r="EP1235" i="14"/>
  <c r="EP1239" i="14"/>
  <c r="EP1250" i="14"/>
  <c r="EP1260" i="14"/>
  <c r="EP1269" i="14"/>
  <c r="EP1271" i="14"/>
  <c r="EP1273" i="14"/>
  <c r="EP1275" i="14"/>
  <c r="EP1277" i="14"/>
  <c r="EP1279" i="14"/>
  <c r="EP1281" i="14"/>
  <c r="EP1286" i="14"/>
  <c r="EO1083" i="14"/>
  <c r="EO1085" i="14"/>
  <c r="EO1098" i="14"/>
  <c r="EO1102" i="14"/>
  <c r="EO1113" i="14"/>
  <c r="EO1123" i="14"/>
  <c r="EO1132" i="14"/>
  <c r="EO1134" i="14"/>
  <c r="EO1136" i="14"/>
  <c r="EO1138" i="14"/>
  <c r="EO1140" i="14"/>
  <c r="EO1142" i="14"/>
  <c r="EO1144" i="14"/>
  <c r="EO1149" i="14"/>
  <c r="EO1152" i="14"/>
  <c r="EO1154" i="14"/>
  <c r="EO1167" i="14"/>
  <c r="EO1171" i="14"/>
  <c r="EO1182" i="14"/>
  <c r="EO1192" i="14"/>
  <c r="EO1201" i="14"/>
  <c r="EO1203" i="14"/>
  <c r="EO1205" i="14"/>
  <c r="EO1207" i="14"/>
  <c r="EO1209" i="14"/>
  <c r="EO1211" i="14"/>
  <c r="EO1213" i="14"/>
  <c r="EO1218" i="14"/>
  <c r="EO1222" i="14"/>
  <c r="EO1235" i="14"/>
  <c r="EO1239" i="14"/>
  <c r="EO1250" i="14"/>
  <c r="EO1260" i="14"/>
  <c r="EO1269" i="14"/>
  <c r="EO1271" i="14"/>
  <c r="EO1273" i="14"/>
  <c r="EO1275" i="14"/>
  <c r="EO1277" i="14"/>
  <c r="EO1279" i="14"/>
  <c r="EO1281" i="14"/>
  <c r="EO1286" i="14"/>
  <c r="EQ1209" i="14" l="1"/>
  <c r="EQ1275" i="14"/>
  <c r="EQ1211" i="14"/>
  <c r="EQ1273" i="14"/>
  <c r="EQ1271" i="14"/>
  <c r="EQ1269" i="14"/>
  <c r="EQ1207" i="14"/>
  <c r="EQ1260" i="14"/>
  <c r="EQ1205" i="14"/>
  <c r="EQ1250" i="14"/>
  <c r="EQ1203" i="14"/>
  <c r="EQ1239" i="14"/>
  <c r="EQ1201" i="14"/>
  <c r="EQ1235" i="14"/>
  <c r="EQ1192" i="14"/>
  <c r="EQ1286" i="14"/>
  <c r="EQ1222" i="14"/>
  <c r="EQ1182" i="14"/>
  <c r="EQ1281" i="14"/>
  <c r="EQ1171" i="14"/>
  <c r="EQ1279" i="14"/>
  <c r="EQ1218" i="14"/>
  <c r="EQ1167" i="14"/>
  <c r="EQ1277" i="14"/>
  <c r="EQ1213" i="14"/>
  <c r="EO19" i="14"/>
  <c r="EO22" i="14"/>
  <c r="EO25" i="14"/>
  <c r="EO38" i="14"/>
  <c r="EO49" i="14"/>
  <c r="EO57" i="14"/>
  <c r="EO63" i="14"/>
  <c r="EO72" i="14"/>
  <c r="EO81" i="14"/>
  <c r="EO85" i="14"/>
  <c r="EO92" i="14"/>
  <c r="EO100" i="14"/>
  <c r="EO103" i="14"/>
  <c r="EO145" i="14"/>
  <c r="EO146" i="14"/>
  <c r="EO166" i="14"/>
  <c r="EO178" i="14"/>
  <c r="EO192" i="14"/>
  <c r="EO196" i="14"/>
  <c r="EO198" i="14"/>
  <c r="EO200" i="14"/>
  <c r="EO209" i="14"/>
  <c r="EO220" i="14"/>
  <c r="EO235" i="14"/>
  <c r="EO238" i="14"/>
  <c r="EO248" i="14"/>
  <c r="EO255" i="14"/>
  <c r="EO263" i="14"/>
  <c r="EO303" i="14"/>
  <c r="EO306" i="14"/>
  <c r="EO312" i="14"/>
  <c r="EO338" i="14"/>
  <c r="EO356" i="14"/>
  <c r="EO380" i="14"/>
  <c r="EO389" i="14"/>
  <c r="EO400" i="14"/>
  <c r="EO415" i="14"/>
  <c r="EO418" i="14"/>
  <c r="EO428" i="14"/>
  <c r="EO435" i="14"/>
  <c r="EO443" i="14"/>
  <c r="EO483" i="14"/>
  <c r="EO486" i="14"/>
  <c r="EO492" i="14"/>
  <c r="EO518" i="14"/>
  <c r="EO536" i="14"/>
  <c r="EO560" i="14"/>
  <c r="EO569" i="14"/>
  <c r="EO580" i="14"/>
  <c r="EO595" i="14"/>
  <c r="EO598" i="14"/>
  <c r="EO608" i="14"/>
  <c r="EO615" i="14"/>
  <c r="EO623" i="14"/>
  <c r="EO663" i="14"/>
  <c r="EO666" i="14"/>
  <c r="EO672" i="14"/>
  <c r="EO698" i="14"/>
  <c r="EO716" i="14"/>
  <c r="EO740" i="14"/>
  <c r="EO749" i="14"/>
  <c r="EO764" i="14"/>
  <c r="EO768" i="14"/>
  <c r="EO775" i="14"/>
  <c r="EO786" i="14"/>
  <c r="EO790" i="14"/>
  <c r="EO793" i="14"/>
  <c r="EO796" i="14"/>
  <c r="EO829" i="14"/>
  <c r="EO833" i="14"/>
  <c r="EO841" i="14"/>
  <c r="EO856" i="14"/>
  <c r="EO880" i="14"/>
  <c r="EO900" i="14"/>
  <c r="EO912" i="14"/>
  <c r="EO926" i="14"/>
  <c r="EO930" i="14"/>
  <c r="EO933" i="14"/>
  <c r="EO946" i="14"/>
  <c r="EO956" i="14"/>
  <c r="EO962" i="14"/>
  <c r="EO984" i="14"/>
  <c r="EO987" i="14"/>
  <c r="EO996" i="14"/>
  <c r="EO998" i="14"/>
  <c r="EO1000" i="14"/>
  <c r="EO1008" i="14"/>
  <c r="EO1012" i="14"/>
  <c r="EO1016" i="14"/>
  <c r="EO1022" i="14"/>
  <c r="EO1025" i="14"/>
  <c r="EO1031" i="14"/>
  <c r="EO1037" i="14"/>
  <c r="EO1040" i="14"/>
  <c r="EO1045" i="14"/>
  <c r="EO1047" i="14"/>
  <c r="EO1050" i="14"/>
  <c r="EO1055" i="14"/>
  <c r="EO1060" i="14"/>
  <c r="EJ36" i="14" l="1"/>
  <c r="EJ35" i="14"/>
  <c r="EJ34" i="14"/>
  <c r="EJ33" i="14"/>
  <c r="EJ32" i="14"/>
  <c r="EJ31" i="14"/>
  <c r="EJ30" i="14"/>
  <c r="EJ29" i="14"/>
  <c r="EJ28" i="14"/>
  <c r="EJ27" i="14"/>
  <c r="EJ26" i="14"/>
  <c r="EJ24" i="14"/>
  <c r="EJ23" i="14"/>
  <c r="EJ21" i="14"/>
  <c r="EJ20" i="14"/>
  <c r="EJ18" i="14"/>
  <c r="EF36" i="14"/>
  <c r="EF35" i="14"/>
  <c r="EF34" i="14"/>
  <c r="EF33" i="14"/>
  <c r="EF32" i="14"/>
  <c r="EF31" i="14"/>
  <c r="EF30" i="14"/>
  <c r="EF29" i="14"/>
  <c r="EF28" i="14"/>
  <c r="EF27" i="14"/>
  <c r="EF26" i="14"/>
  <c r="EF24" i="14"/>
  <c r="EF23" i="14"/>
  <c r="EF21" i="14"/>
  <c r="EF20" i="14"/>
  <c r="EF18" i="14"/>
  <c r="EB36" i="14"/>
  <c r="EB35" i="14"/>
  <c r="EB34" i="14"/>
  <c r="EB33" i="14"/>
  <c r="EB32" i="14"/>
  <c r="EB31" i="14"/>
  <c r="EB30" i="14"/>
  <c r="EB29" i="14"/>
  <c r="EB28" i="14"/>
  <c r="EB27" i="14"/>
  <c r="EB26" i="14"/>
  <c r="EB24" i="14"/>
  <c r="EB23" i="14"/>
  <c r="EB21" i="14"/>
  <c r="EB20" i="14"/>
  <c r="EB18" i="14"/>
  <c r="DX36" i="14"/>
  <c r="DX35" i="14"/>
  <c r="DX34" i="14"/>
  <c r="DX33" i="14"/>
  <c r="DX32" i="14"/>
  <c r="DX31" i="14"/>
  <c r="DX30" i="14"/>
  <c r="DX29" i="14"/>
  <c r="DX28" i="14"/>
  <c r="DX27" i="14"/>
  <c r="DX26" i="14"/>
  <c r="DX24" i="14"/>
  <c r="DX23" i="14"/>
  <c r="DX21" i="14"/>
  <c r="DX20" i="14"/>
  <c r="DX18" i="14"/>
  <c r="DT36" i="14"/>
  <c r="DT35" i="14"/>
  <c r="DT34" i="14"/>
  <c r="DT33" i="14"/>
  <c r="DT32" i="14"/>
  <c r="DT31" i="14"/>
  <c r="DT30" i="14"/>
  <c r="DT29" i="14"/>
  <c r="DT28" i="14"/>
  <c r="DT27" i="14"/>
  <c r="DT26" i="14"/>
  <c r="DT24" i="14"/>
  <c r="DT23" i="14"/>
  <c r="DT21" i="14"/>
  <c r="DT20" i="14"/>
  <c r="DT18" i="14"/>
  <c r="DP36" i="14"/>
  <c r="DP35" i="14"/>
  <c r="DP34" i="14"/>
  <c r="DP33" i="14"/>
  <c r="DP32" i="14"/>
  <c r="DP31" i="14"/>
  <c r="DP30" i="14"/>
  <c r="DP29" i="14"/>
  <c r="DP28" i="14"/>
  <c r="DP27" i="14"/>
  <c r="DP26" i="14"/>
  <c r="DP24" i="14"/>
  <c r="DP23" i="14"/>
  <c r="DP21" i="14"/>
  <c r="DP20" i="14"/>
  <c r="DP18" i="14"/>
  <c r="DL36" i="14"/>
  <c r="DL35" i="14"/>
  <c r="DL34" i="14"/>
  <c r="DL33" i="14"/>
  <c r="DL32" i="14"/>
  <c r="DL31" i="14"/>
  <c r="DL30" i="14"/>
  <c r="DL29" i="14"/>
  <c r="DL28" i="14"/>
  <c r="DL27" i="14"/>
  <c r="DL26" i="14"/>
  <c r="DL24" i="14"/>
  <c r="DL23" i="14"/>
  <c r="DL21" i="14"/>
  <c r="DL20" i="14"/>
  <c r="DL18" i="14"/>
  <c r="DH36" i="14"/>
  <c r="DH35" i="14"/>
  <c r="DH34" i="14"/>
  <c r="DH33" i="14"/>
  <c r="DH32" i="14"/>
  <c r="DH31" i="14"/>
  <c r="DH30" i="14"/>
  <c r="DH29" i="14"/>
  <c r="DH28" i="14"/>
  <c r="DH27" i="14"/>
  <c r="DH26" i="14"/>
  <c r="DH24" i="14"/>
  <c r="DH23" i="14"/>
  <c r="DH21" i="14"/>
  <c r="DH20" i="14"/>
  <c r="DH18" i="14"/>
  <c r="DD36" i="14"/>
  <c r="DD35" i="14"/>
  <c r="DD34" i="14"/>
  <c r="DD33" i="14"/>
  <c r="DD32" i="14"/>
  <c r="DD31" i="14"/>
  <c r="DD30" i="14"/>
  <c r="DD29" i="14"/>
  <c r="DD28" i="14"/>
  <c r="DD27" i="14"/>
  <c r="DD26" i="14"/>
  <c r="DD24" i="14"/>
  <c r="DD23" i="14"/>
  <c r="DD21" i="14"/>
  <c r="DD20" i="14"/>
  <c r="DD18" i="14"/>
  <c r="CZ36" i="14"/>
  <c r="CZ35" i="14"/>
  <c r="CZ34" i="14"/>
  <c r="CZ33" i="14"/>
  <c r="CZ32" i="14"/>
  <c r="CZ31" i="14"/>
  <c r="CZ30" i="14"/>
  <c r="CZ29" i="14"/>
  <c r="CZ28" i="14"/>
  <c r="CZ27" i="14"/>
  <c r="CZ26" i="14"/>
  <c r="CZ24" i="14"/>
  <c r="CZ23" i="14"/>
  <c r="CZ21" i="14"/>
  <c r="CZ20" i="14"/>
  <c r="CZ18" i="14"/>
  <c r="CV36" i="14"/>
  <c r="CV35" i="14"/>
  <c r="CV34" i="14"/>
  <c r="CV33" i="14"/>
  <c r="CV32" i="14"/>
  <c r="CV31" i="14"/>
  <c r="CV30" i="14"/>
  <c r="CV29" i="14"/>
  <c r="CV28" i="14"/>
  <c r="CV27" i="14"/>
  <c r="CV26" i="14"/>
  <c r="CV24" i="14"/>
  <c r="CV23" i="14"/>
  <c r="CV21" i="14"/>
  <c r="CV20" i="14"/>
  <c r="CV18" i="14"/>
  <c r="CR36" i="14"/>
  <c r="CR35" i="14"/>
  <c r="CR34" i="14"/>
  <c r="CR33" i="14"/>
  <c r="CR32" i="14"/>
  <c r="CR31" i="14"/>
  <c r="CR30" i="14"/>
  <c r="CR29" i="14"/>
  <c r="CR28" i="14"/>
  <c r="CR27" i="14"/>
  <c r="CR26" i="14"/>
  <c r="CR24" i="14"/>
  <c r="CR23" i="14"/>
  <c r="CR21" i="14"/>
  <c r="CR20" i="14"/>
  <c r="CR18" i="14"/>
  <c r="CN36" i="14"/>
  <c r="CN35" i="14"/>
  <c r="CN34" i="14"/>
  <c r="CN33" i="14"/>
  <c r="CN32" i="14"/>
  <c r="CN31" i="14"/>
  <c r="CN30" i="14"/>
  <c r="CN29" i="14"/>
  <c r="CN28" i="14"/>
  <c r="CN27" i="14"/>
  <c r="CN26" i="14"/>
  <c r="CN24" i="14"/>
  <c r="CN23" i="14"/>
  <c r="CN21" i="14"/>
  <c r="CN20" i="14"/>
  <c r="CN18" i="14"/>
  <c r="CJ36" i="14"/>
  <c r="CJ35" i="14"/>
  <c r="CJ34" i="14"/>
  <c r="CJ33" i="14"/>
  <c r="CJ32" i="14"/>
  <c r="CJ31" i="14"/>
  <c r="CJ30" i="14"/>
  <c r="CJ29" i="14"/>
  <c r="CJ28" i="14"/>
  <c r="CJ27" i="14"/>
  <c r="CJ26" i="14"/>
  <c r="CJ24" i="14"/>
  <c r="CJ23" i="14"/>
  <c r="CJ21" i="14"/>
  <c r="CJ20" i="14"/>
  <c r="CJ18" i="14"/>
  <c r="CF36" i="14"/>
  <c r="CF35" i="14"/>
  <c r="CF34" i="14"/>
  <c r="CF33" i="14"/>
  <c r="CF32" i="14"/>
  <c r="CF31" i="14"/>
  <c r="CF30" i="14"/>
  <c r="CF29" i="14"/>
  <c r="CF28" i="14"/>
  <c r="CF27" i="14"/>
  <c r="CF26" i="14"/>
  <c r="CF24" i="14"/>
  <c r="CF23" i="14"/>
  <c r="CF21" i="14"/>
  <c r="CF20" i="14"/>
  <c r="CF18" i="14"/>
  <c r="CB36" i="14"/>
  <c r="CB35" i="14"/>
  <c r="CB34" i="14"/>
  <c r="CB33" i="14"/>
  <c r="CB32" i="14"/>
  <c r="CB31" i="14"/>
  <c r="CB30" i="14"/>
  <c r="CB29" i="14"/>
  <c r="CB28" i="14"/>
  <c r="CB27" i="14"/>
  <c r="CB26" i="14"/>
  <c r="CB24" i="14"/>
  <c r="CB23" i="14"/>
  <c r="CB21" i="14"/>
  <c r="CB20" i="14"/>
  <c r="CB18" i="14"/>
  <c r="BX36" i="14"/>
  <c r="BX35" i="14"/>
  <c r="BX34" i="14"/>
  <c r="BX33" i="14"/>
  <c r="BX32" i="14"/>
  <c r="BX31" i="14"/>
  <c r="BX30" i="14"/>
  <c r="BX29" i="14"/>
  <c r="BX28" i="14"/>
  <c r="BX27" i="14"/>
  <c r="BX26" i="14"/>
  <c r="BX24" i="14"/>
  <c r="BX23" i="14"/>
  <c r="BX21" i="14"/>
  <c r="BX20" i="14"/>
  <c r="BX18" i="14"/>
  <c r="BT36" i="14"/>
  <c r="BT35" i="14"/>
  <c r="BT34" i="14"/>
  <c r="BT33" i="14"/>
  <c r="BT32" i="14"/>
  <c r="BT31" i="14"/>
  <c r="BT30" i="14"/>
  <c r="BT29" i="14"/>
  <c r="BT28" i="14"/>
  <c r="BT27" i="14"/>
  <c r="BT26" i="14"/>
  <c r="BT24" i="14"/>
  <c r="BT23" i="14"/>
  <c r="BT21" i="14"/>
  <c r="BT20" i="14"/>
  <c r="BT18" i="14"/>
  <c r="BP36" i="14"/>
  <c r="BP35" i="14"/>
  <c r="BP34" i="14"/>
  <c r="BP33" i="14"/>
  <c r="BP32" i="14"/>
  <c r="BP31" i="14"/>
  <c r="BP30" i="14"/>
  <c r="BP29" i="14"/>
  <c r="BP28" i="14"/>
  <c r="BP27" i="14"/>
  <c r="BP26" i="14"/>
  <c r="BP24" i="14"/>
  <c r="BP23" i="14"/>
  <c r="BP21" i="14"/>
  <c r="BP20" i="14"/>
  <c r="BP18" i="14"/>
  <c r="BL36" i="14"/>
  <c r="BL35" i="14"/>
  <c r="BL34" i="14"/>
  <c r="BL33" i="14"/>
  <c r="BL32" i="14"/>
  <c r="BL31" i="14"/>
  <c r="BL30" i="14"/>
  <c r="BL29" i="14"/>
  <c r="BL28" i="14"/>
  <c r="BL27" i="14"/>
  <c r="BL26" i="14"/>
  <c r="BL24" i="14"/>
  <c r="BL23" i="14"/>
  <c r="BL21" i="14"/>
  <c r="BL20" i="14"/>
  <c r="BL18" i="14"/>
  <c r="BH36" i="14"/>
  <c r="BH35" i="14"/>
  <c r="BH34" i="14"/>
  <c r="BH33" i="14"/>
  <c r="BH32" i="14"/>
  <c r="BH31" i="14"/>
  <c r="BH30" i="14"/>
  <c r="BH29" i="14"/>
  <c r="BH28" i="14"/>
  <c r="BH27" i="14"/>
  <c r="BH26" i="14"/>
  <c r="BH24" i="14"/>
  <c r="BH23" i="14"/>
  <c r="BH21" i="14"/>
  <c r="BH20" i="14"/>
  <c r="BH18" i="14"/>
  <c r="BD36" i="14"/>
  <c r="BD35" i="14"/>
  <c r="BD34" i="14"/>
  <c r="BD33" i="14"/>
  <c r="BD32" i="14"/>
  <c r="BD31" i="14"/>
  <c r="BD30" i="14"/>
  <c r="BD29" i="14"/>
  <c r="BD28" i="14"/>
  <c r="BD27" i="14"/>
  <c r="BD26" i="14"/>
  <c r="BD24" i="14"/>
  <c r="BD23" i="14"/>
  <c r="BD21" i="14"/>
  <c r="BD20" i="14"/>
  <c r="BD18" i="14"/>
  <c r="AZ36" i="14"/>
  <c r="AZ35" i="14"/>
  <c r="AZ34" i="14"/>
  <c r="AZ33" i="14"/>
  <c r="AZ32" i="14"/>
  <c r="AZ31" i="14"/>
  <c r="AZ30" i="14"/>
  <c r="AZ29" i="14"/>
  <c r="AZ28" i="14"/>
  <c r="AZ27" i="14"/>
  <c r="AZ26" i="14"/>
  <c r="AZ24" i="14"/>
  <c r="AZ23" i="14"/>
  <c r="AZ21" i="14"/>
  <c r="AZ20" i="14"/>
  <c r="AZ18" i="14"/>
  <c r="AV36" i="14"/>
  <c r="AV35" i="14"/>
  <c r="AV34" i="14"/>
  <c r="AV33" i="14"/>
  <c r="AV32" i="14"/>
  <c r="AV31" i="14"/>
  <c r="AV30" i="14"/>
  <c r="AV29" i="14"/>
  <c r="AV28" i="14"/>
  <c r="AV27" i="14"/>
  <c r="AV26" i="14"/>
  <c r="AV24" i="14"/>
  <c r="AV23" i="14"/>
  <c r="AV21" i="14"/>
  <c r="AV20" i="14"/>
  <c r="AV18" i="14"/>
  <c r="AR36" i="14"/>
  <c r="AR35" i="14"/>
  <c r="AR34" i="14"/>
  <c r="AR33" i="14"/>
  <c r="AR32" i="14"/>
  <c r="AR31" i="14"/>
  <c r="AR30" i="14"/>
  <c r="AR29" i="14"/>
  <c r="AR28" i="14"/>
  <c r="AR27" i="14"/>
  <c r="AR26" i="14"/>
  <c r="AR24" i="14"/>
  <c r="AR23" i="14"/>
  <c r="AR21" i="14"/>
  <c r="AR20" i="14"/>
  <c r="AR18" i="14"/>
  <c r="AN36" i="14"/>
  <c r="AN35" i="14"/>
  <c r="AN34" i="14"/>
  <c r="AN33" i="14"/>
  <c r="AN32" i="14"/>
  <c r="AN31" i="14"/>
  <c r="AN30" i="14"/>
  <c r="AN29" i="14"/>
  <c r="AN28" i="14"/>
  <c r="AN27" i="14"/>
  <c r="AN26" i="14"/>
  <c r="AN24" i="14"/>
  <c r="AN23" i="14"/>
  <c r="AN21" i="14"/>
  <c r="AN20" i="14"/>
  <c r="AN18" i="14"/>
  <c r="AJ36" i="14"/>
  <c r="AJ35" i="14"/>
  <c r="AJ34" i="14"/>
  <c r="AJ33" i="14"/>
  <c r="AJ32" i="14"/>
  <c r="AJ31" i="14"/>
  <c r="AJ30" i="14"/>
  <c r="AJ29" i="14"/>
  <c r="AJ28" i="14"/>
  <c r="AJ27" i="14"/>
  <c r="AJ26" i="14"/>
  <c r="AJ24" i="14"/>
  <c r="AJ23" i="14"/>
  <c r="AJ21" i="14"/>
  <c r="AJ20" i="14"/>
  <c r="AJ18" i="14"/>
  <c r="AF36" i="14"/>
  <c r="AF35" i="14"/>
  <c r="AF34" i="14"/>
  <c r="AF33" i="14"/>
  <c r="AF32" i="14"/>
  <c r="AF31" i="14"/>
  <c r="AF30" i="14"/>
  <c r="AF29" i="14"/>
  <c r="AF28" i="14"/>
  <c r="AF27" i="14"/>
  <c r="AF26" i="14"/>
  <c r="AF24" i="14"/>
  <c r="AF23" i="14"/>
  <c r="AF21" i="14"/>
  <c r="AF20" i="14"/>
  <c r="AF18" i="14"/>
  <c r="AB36" i="14"/>
  <c r="AB35" i="14"/>
  <c r="AB34" i="14"/>
  <c r="AB33" i="14"/>
  <c r="AB32" i="14"/>
  <c r="AB31" i="14"/>
  <c r="AB30" i="14"/>
  <c r="AB29" i="14"/>
  <c r="AB28" i="14"/>
  <c r="AB27" i="14"/>
  <c r="AB26" i="14"/>
  <c r="AB24" i="14"/>
  <c r="AB23" i="14"/>
  <c r="AB21" i="14"/>
  <c r="AB20" i="14"/>
  <c r="AB18" i="14"/>
  <c r="X36" i="14"/>
  <c r="X35" i="14"/>
  <c r="X34" i="14"/>
  <c r="X33" i="14"/>
  <c r="X32" i="14"/>
  <c r="X31" i="14"/>
  <c r="X30" i="14"/>
  <c r="X29" i="14"/>
  <c r="X28" i="14"/>
  <c r="X27" i="14"/>
  <c r="X26" i="14"/>
  <c r="X24" i="14"/>
  <c r="X23" i="14"/>
  <c r="X21" i="14"/>
  <c r="X20" i="14"/>
  <c r="X18" i="14"/>
  <c r="T36" i="14"/>
  <c r="T35" i="14"/>
  <c r="T34" i="14"/>
  <c r="T33" i="14"/>
  <c r="T32" i="14"/>
  <c r="T31" i="14"/>
  <c r="T30" i="14"/>
  <c r="T29" i="14"/>
  <c r="T28" i="14"/>
  <c r="T27" i="14"/>
  <c r="T26" i="14"/>
  <c r="T24" i="14"/>
  <c r="T23" i="14"/>
  <c r="T21" i="14"/>
  <c r="T20" i="14"/>
  <c r="T18" i="14"/>
  <c r="P36" i="14"/>
  <c r="P35" i="14"/>
  <c r="P34" i="14"/>
  <c r="P33" i="14"/>
  <c r="P32" i="14"/>
  <c r="P31" i="14"/>
  <c r="P30" i="14"/>
  <c r="P29" i="14"/>
  <c r="P28" i="14"/>
  <c r="P27" i="14"/>
  <c r="P26" i="14"/>
  <c r="P24" i="14"/>
  <c r="P23" i="14"/>
  <c r="P21" i="14"/>
  <c r="P20" i="14"/>
  <c r="P18" i="14"/>
  <c r="L20" i="14"/>
  <c r="L21" i="14"/>
  <c r="L23" i="14"/>
  <c r="L24" i="14"/>
  <c r="L26" i="14"/>
  <c r="L27" i="14"/>
  <c r="L28" i="14"/>
  <c r="L29" i="14"/>
  <c r="L30" i="14"/>
  <c r="L31" i="14"/>
  <c r="L32" i="14"/>
  <c r="L33" i="14"/>
  <c r="L34" i="14"/>
  <c r="L35" i="14"/>
  <c r="L36" i="14"/>
  <c r="L18" i="14"/>
  <c r="F26" i="14"/>
  <c r="F27" i="14"/>
  <c r="F28" i="14"/>
  <c r="F29" i="14"/>
  <c r="F30" i="14"/>
  <c r="F31" i="14"/>
  <c r="F32" i="14"/>
  <c r="F33" i="14"/>
  <c r="F34" i="14"/>
  <c r="F35" i="14"/>
  <c r="F36" i="14"/>
  <c r="F23" i="14"/>
  <c r="F24" i="14"/>
  <c r="F20" i="14"/>
  <c r="F21" i="14"/>
  <c r="F18" i="14"/>
  <c r="H36" i="14"/>
  <c r="H35" i="14"/>
  <c r="H34" i="14"/>
  <c r="H33" i="14"/>
  <c r="H32" i="14"/>
  <c r="H31" i="14"/>
  <c r="H30" i="14"/>
  <c r="H29" i="14"/>
  <c r="H28" i="14"/>
  <c r="H27" i="14"/>
  <c r="H26" i="14"/>
  <c r="H24" i="14"/>
  <c r="H23" i="14"/>
  <c r="H21" i="14"/>
  <c r="H20" i="14"/>
  <c r="H18" i="14"/>
  <c r="G36" i="14"/>
  <c r="G35" i="14"/>
  <c r="G34" i="14"/>
  <c r="G33" i="14"/>
  <c r="G32" i="14"/>
  <c r="G31" i="14"/>
  <c r="G30" i="14"/>
  <c r="G29" i="14"/>
  <c r="G28" i="14"/>
  <c r="G27" i="14"/>
  <c r="G26" i="14"/>
  <c r="G24" i="14"/>
  <c r="G23" i="14"/>
  <c r="G21" i="14"/>
  <c r="G20" i="14"/>
  <c r="G18" i="14"/>
  <c r="E36" i="14"/>
  <c r="E35" i="14"/>
  <c r="E34" i="14"/>
  <c r="E33" i="14"/>
  <c r="E32" i="14"/>
  <c r="E31" i="14"/>
  <c r="E30" i="14"/>
  <c r="E29" i="14"/>
  <c r="E28" i="14"/>
  <c r="E27" i="14"/>
  <c r="E26" i="14"/>
  <c r="E24" i="14"/>
  <c r="E23" i="14"/>
  <c r="E21" i="14"/>
  <c r="E20" i="14"/>
  <c r="E18" i="14"/>
  <c r="D20" i="14"/>
  <c r="D21" i="14"/>
  <c r="D23" i="14"/>
  <c r="D24" i="14"/>
  <c r="D26" i="14"/>
  <c r="D27" i="14"/>
  <c r="D28" i="14"/>
  <c r="D29" i="14"/>
  <c r="D30" i="14"/>
  <c r="D31" i="14"/>
  <c r="D32" i="14"/>
  <c r="D33" i="14"/>
  <c r="D34" i="14"/>
  <c r="D35" i="14"/>
  <c r="D36" i="14"/>
  <c r="D18" i="14"/>
  <c r="EK35" i="14" l="1"/>
  <c r="EK30" i="14"/>
  <c r="EK31" i="14"/>
  <c r="EG35" i="14"/>
  <c r="EG30" i="14"/>
  <c r="EG31" i="14"/>
  <c r="EC30" i="14"/>
  <c r="EC35" i="14"/>
  <c r="EC31" i="14"/>
  <c r="DY30" i="14"/>
  <c r="DY35" i="14"/>
  <c r="DY31" i="14"/>
  <c r="DU35" i="14"/>
  <c r="DU30" i="14"/>
  <c r="DU31" i="14"/>
  <c r="DQ31" i="14"/>
  <c r="DQ30" i="14"/>
  <c r="DQ35" i="14"/>
  <c r="DM31" i="14"/>
  <c r="DM35" i="14"/>
  <c r="DM30" i="14"/>
  <c r="DI30" i="14"/>
  <c r="DI35" i="14"/>
  <c r="DI31" i="14"/>
  <c r="DE31" i="14"/>
  <c r="DE35" i="14"/>
  <c r="DE30" i="14"/>
  <c r="DA35" i="14"/>
  <c r="DA30" i="14"/>
  <c r="DA31" i="14"/>
  <c r="CW31" i="14"/>
  <c r="CW35" i="14"/>
  <c r="CW30" i="14"/>
  <c r="CS35" i="14"/>
  <c r="CS30" i="14"/>
  <c r="CS31" i="14"/>
  <c r="CO31" i="14"/>
  <c r="CO30" i="14"/>
  <c r="CO35" i="14"/>
  <c r="CK30" i="14"/>
  <c r="CK35" i="14"/>
  <c r="CK31" i="14"/>
  <c r="CG30" i="14"/>
  <c r="CG31" i="14"/>
  <c r="CG35" i="14"/>
  <c r="CC35" i="14"/>
  <c r="CC30" i="14"/>
  <c r="CC31" i="14"/>
  <c r="BY30" i="14"/>
  <c r="BY35" i="14"/>
  <c r="BY31" i="14"/>
  <c r="BU35" i="14"/>
  <c r="BU30" i="14"/>
  <c r="BU31" i="14"/>
  <c r="BQ31" i="14"/>
  <c r="BQ30" i="14"/>
  <c r="BQ35" i="14"/>
  <c r="BM35" i="14"/>
  <c r="BM30" i="14"/>
  <c r="BM31" i="14"/>
  <c r="BI31" i="14"/>
  <c r="BI35" i="14"/>
  <c r="BI30" i="14"/>
  <c r="BE35" i="14"/>
  <c r="BE30" i="14"/>
  <c r="BE31" i="14"/>
  <c r="BA30" i="14"/>
  <c r="BA35" i="14"/>
  <c r="BA31" i="14"/>
  <c r="AW31" i="14"/>
  <c r="AW35" i="14"/>
  <c r="AW30" i="14"/>
  <c r="AS35" i="14"/>
  <c r="AS30" i="14"/>
  <c r="AS31" i="14"/>
  <c r="AO35" i="14"/>
  <c r="AO31" i="14"/>
  <c r="AO30" i="14"/>
  <c r="AK35" i="14"/>
  <c r="AK30" i="14"/>
  <c r="AK31" i="14"/>
  <c r="AG30" i="14"/>
  <c r="AG35" i="14"/>
  <c r="AG31" i="14"/>
  <c r="AC31" i="14"/>
  <c r="AC35" i="14"/>
  <c r="AC30" i="14"/>
  <c r="Y30" i="14"/>
  <c r="Y31" i="14"/>
  <c r="Y35" i="14"/>
  <c r="U30" i="14"/>
  <c r="U35" i="14"/>
  <c r="U31" i="14"/>
  <c r="Q31" i="14"/>
  <c r="Q35" i="14"/>
  <c r="Q30" i="14"/>
  <c r="M30" i="14"/>
  <c r="M35" i="14"/>
  <c r="M31" i="14"/>
  <c r="I30" i="14" l="1"/>
  <c r="I35" i="14"/>
  <c r="J30" i="14"/>
  <c r="J31" i="14"/>
  <c r="I31" i="14"/>
  <c r="J35" i="14"/>
  <c r="EK28" i="14" l="1"/>
  <c r="EG28" i="14"/>
  <c r="EC28" i="14"/>
  <c r="DY28" i="14"/>
  <c r="DU28" i="14"/>
  <c r="DQ28" i="14"/>
  <c r="DM28" i="14"/>
  <c r="DI28" i="14"/>
  <c r="DE28" i="14"/>
  <c r="DA28" i="14"/>
  <c r="CW28" i="14"/>
  <c r="CS28" i="14"/>
  <c r="CO28" i="14"/>
  <c r="CK28" i="14"/>
  <c r="CG28" i="14"/>
  <c r="CC28" i="14"/>
  <c r="BY28" i="14"/>
  <c r="BU28" i="14"/>
  <c r="BQ28" i="14"/>
  <c r="BM28" i="14"/>
  <c r="BI28" i="14"/>
  <c r="BE28" i="14"/>
  <c r="BA28" i="14"/>
  <c r="AW28" i="14"/>
  <c r="AS28" i="14"/>
  <c r="AO28" i="14"/>
  <c r="AK28" i="14"/>
  <c r="AG28" i="14"/>
  <c r="AC28" i="14"/>
  <c r="Y28" i="14"/>
  <c r="U28" i="14"/>
  <c r="Q28" i="14"/>
  <c r="M28" i="14"/>
  <c r="EK32" i="14" l="1"/>
  <c r="EG32" i="14"/>
  <c r="EC32" i="14"/>
  <c r="DY32" i="14"/>
  <c r="DU32" i="14"/>
  <c r="DQ32" i="14"/>
  <c r="DM32" i="14"/>
  <c r="DI32" i="14"/>
  <c r="DE32" i="14"/>
  <c r="DA32" i="14"/>
  <c r="CW32" i="14"/>
  <c r="CS32" i="14"/>
  <c r="CO32" i="14"/>
  <c r="CK32" i="14"/>
  <c r="CG32" i="14"/>
  <c r="CC32" i="14"/>
  <c r="BY32" i="14"/>
  <c r="BU32" i="14"/>
  <c r="BQ32" i="14"/>
  <c r="BM32" i="14"/>
  <c r="BI32" i="14"/>
  <c r="BE32" i="14"/>
  <c r="BA32" i="14"/>
  <c r="AW32" i="14"/>
  <c r="AS32" i="14"/>
  <c r="AO32" i="14"/>
  <c r="AK32" i="14"/>
  <c r="AG32" i="14"/>
  <c r="AC32" i="14"/>
  <c r="Y32" i="14"/>
  <c r="U32" i="14"/>
  <c r="Q32" i="14"/>
  <c r="M32" i="14"/>
  <c r="J28" i="14"/>
  <c r="I28" i="14"/>
  <c r="J32" i="14" l="1"/>
  <c r="I32" i="14"/>
  <c r="EK34" i="14" l="1"/>
  <c r="EG34" i="14"/>
  <c r="EC34" i="14"/>
  <c r="DY34" i="14"/>
  <c r="DU34" i="14"/>
  <c r="DQ34" i="14"/>
  <c r="DM34" i="14"/>
  <c r="DI34" i="14"/>
  <c r="DE34" i="14"/>
  <c r="DA34" i="14"/>
  <c r="CW34" i="14"/>
  <c r="CS34" i="14"/>
  <c r="CO34" i="14"/>
  <c r="CK34" i="14"/>
  <c r="CG34" i="14"/>
  <c r="CC34" i="14"/>
  <c r="BY34" i="14"/>
  <c r="BU34" i="14"/>
  <c r="BQ34" i="14"/>
  <c r="BM34" i="14"/>
  <c r="BI34" i="14"/>
  <c r="BE34" i="14"/>
  <c r="BA34" i="14"/>
  <c r="AW34" i="14"/>
  <c r="AS34" i="14"/>
  <c r="AO34" i="14"/>
  <c r="AK34" i="14"/>
  <c r="AG34" i="14"/>
  <c r="AC34" i="14"/>
  <c r="Y34" i="14"/>
  <c r="U34" i="14"/>
  <c r="Q34" i="14"/>
  <c r="M34" i="14"/>
  <c r="J34" i="14" l="1"/>
  <c r="I34" i="14" l="1"/>
  <c r="EK27" i="14" l="1"/>
  <c r="EG27" i="14"/>
  <c r="EC27" i="14"/>
  <c r="DY27" i="14"/>
  <c r="DU27" i="14"/>
  <c r="DQ27" i="14"/>
  <c r="DM27" i="14"/>
  <c r="DI27" i="14"/>
  <c r="DE27" i="14"/>
  <c r="DA27" i="14"/>
  <c r="CW27" i="14"/>
  <c r="CS27" i="14"/>
  <c r="CO27" i="14"/>
  <c r="CK27" i="14"/>
  <c r="CG27" i="14"/>
  <c r="CC27" i="14"/>
  <c r="BY27" i="14"/>
  <c r="BU27" i="14"/>
  <c r="BQ27" i="14"/>
  <c r="BM27" i="14"/>
  <c r="BI27" i="14"/>
  <c r="BE27" i="14"/>
  <c r="BA27" i="14"/>
  <c r="AW27" i="14"/>
  <c r="AS27" i="14"/>
  <c r="AO27" i="14"/>
  <c r="AK27" i="14"/>
  <c r="AG27" i="14"/>
  <c r="AC27" i="14"/>
  <c r="Y27" i="14"/>
  <c r="U27" i="14"/>
  <c r="Q27" i="14"/>
  <c r="M27" i="14"/>
  <c r="J27" i="14" l="1"/>
  <c r="I27" i="14"/>
  <c r="EK26" i="14" l="1"/>
  <c r="EG26" i="14"/>
  <c r="EC26" i="14"/>
  <c r="DY26" i="14"/>
  <c r="DU26" i="14"/>
  <c r="DQ26" i="14"/>
  <c r="DM26" i="14"/>
  <c r="DI26" i="14"/>
  <c r="DE26" i="14"/>
  <c r="DA26" i="14"/>
  <c r="CW26" i="14"/>
  <c r="CS26" i="14"/>
  <c r="CO26" i="14"/>
  <c r="CK26" i="14"/>
  <c r="CG26" i="14"/>
  <c r="CC26" i="14"/>
  <c r="BY26" i="14"/>
  <c r="BU26" i="14"/>
  <c r="BQ26" i="14"/>
  <c r="BM26" i="14"/>
  <c r="BI26" i="14"/>
  <c r="BE26" i="14"/>
  <c r="BA26" i="14"/>
  <c r="AW26" i="14"/>
  <c r="AS26" i="14"/>
  <c r="AO26" i="14"/>
  <c r="AK26" i="14"/>
  <c r="AG26" i="14"/>
  <c r="AC26" i="14"/>
  <c r="Y26" i="14"/>
  <c r="U26" i="14"/>
  <c r="Q26" i="14"/>
  <c r="M26" i="14"/>
  <c r="J26" i="14" l="1"/>
  <c r="I26" i="14" l="1"/>
  <c r="EK36" i="14" l="1"/>
  <c r="EG36" i="14"/>
  <c r="EC36" i="14"/>
  <c r="DY36" i="14"/>
  <c r="DU36" i="14"/>
  <c r="DQ36" i="14"/>
  <c r="DM36" i="14"/>
  <c r="DI36" i="14"/>
  <c r="DE36" i="14"/>
  <c r="DA36" i="14"/>
  <c r="CW36" i="14"/>
  <c r="CS36" i="14"/>
  <c r="CO36" i="14"/>
  <c r="CK36" i="14"/>
  <c r="CG36" i="14"/>
  <c r="CC36" i="14"/>
  <c r="BY36" i="14"/>
  <c r="BU36" i="14"/>
  <c r="BQ36" i="14"/>
  <c r="BM36" i="14"/>
  <c r="BI36" i="14"/>
  <c r="BE36" i="14"/>
  <c r="BA36" i="14"/>
  <c r="AW36" i="14"/>
  <c r="AS36" i="14"/>
  <c r="AO36" i="14"/>
  <c r="AK36" i="14"/>
  <c r="AG36" i="14"/>
  <c r="AC36" i="14"/>
  <c r="Y36" i="14"/>
  <c r="U36" i="14"/>
  <c r="Q36" i="14"/>
  <c r="M36" i="14"/>
  <c r="EK29" i="14" l="1"/>
  <c r="EG29" i="14"/>
  <c r="EC29" i="14"/>
  <c r="DY29" i="14"/>
  <c r="DU29" i="14"/>
  <c r="DQ29" i="14"/>
  <c r="DM29" i="14"/>
  <c r="DI29" i="14"/>
  <c r="DE29" i="14"/>
  <c r="DA29" i="14"/>
  <c r="CW29" i="14"/>
  <c r="CS29" i="14"/>
  <c r="CO29" i="14"/>
  <c r="CK29" i="14"/>
  <c r="CG29" i="14"/>
  <c r="CC29" i="14"/>
  <c r="BY29" i="14"/>
  <c r="BU29" i="14"/>
  <c r="BQ29" i="14"/>
  <c r="BM29" i="14"/>
  <c r="BI29" i="14"/>
  <c r="BE29" i="14"/>
  <c r="BA29" i="14"/>
  <c r="AW29" i="14"/>
  <c r="AS29" i="14"/>
  <c r="AO29" i="14"/>
  <c r="AK29" i="14"/>
  <c r="AG29" i="14"/>
  <c r="AC29" i="14"/>
  <c r="Y29" i="14"/>
  <c r="U29" i="14"/>
  <c r="J36" i="14"/>
  <c r="Q29" i="14"/>
  <c r="M29" i="14"/>
  <c r="I36" i="14" l="1"/>
  <c r="J29" i="14"/>
  <c r="I29" i="14"/>
  <c r="EK33" i="14" l="1"/>
  <c r="EG33" i="14"/>
  <c r="EC33" i="14"/>
  <c r="DY33" i="14"/>
  <c r="DU33" i="14"/>
  <c r="DQ33" i="14"/>
  <c r="DM33" i="14"/>
  <c r="DI33" i="14"/>
  <c r="DE33" i="14"/>
  <c r="DA33" i="14"/>
  <c r="CW33" i="14"/>
  <c r="CS33" i="14"/>
  <c r="CO33" i="14"/>
  <c r="CK33" i="14"/>
  <c r="CG33" i="14"/>
  <c r="CC33" i="14"/>
  <c r="BY33" i="14"/>
  <c r="BU33" i="14"/>
  <c r="BQ33" i="14"/>
  <c r="BM33" i="14"/>
  <c r="BI33" i="14"/>
  <c r="BE33" i="14"/>
  <c r="BA33" i="14"/>
  <c r="AW33" i="14"/>
  <c r="AS33" i="14"/>
  <c r="AO33" i="14"/>
  <c r="AK33" i="14"/>
  <c r="AG33" i="14"/>
  <c r="AC33" i="14"/>
  <c r="Y33" i="14"/>
  <c r="U33" i="14"/>
  <c r="Q33" i="14"/>
  <c r="M33" i="14"/>
  <c r="J33" i="14" l="1"/>
  <c r="J25" i="14" s="1"/>
  <c r="I33" i="14" l="1"/>
  <c r="I25" i="14" s="1"/>
  <c r="U20" i="14" l="1"/>
  <c r="DM20" i="14"/>
  <c r="CS20" i="14"/>
  <c r="CC20" i="14"/>
  <c r="AS20" i="14"/>
  <c r="BA20" i="14"/>
  <c r="BE20" i="14"/>
  <c r="Q20" i="14"/>
  <c r="AK20" i="14"/>
  <c r="EG20" i="14"/>
  <c r="DY20" i="14"/>
  <c r="BQ20" i="14"/>
  <c r="M20" i="14"/>
  <c r="EK20" i="14"/>
  <c r="AC20" i="14"/>
  <c r="DI20" i="14"/>
  <c r="DQ20" i="14"/>
  <c r="BU20" i="14"/>
  <c r="AW20" i="14"/>
  <c r="DU20" i="14"/>
  <c r="CK20" i="14"/>
  <c r="BM20" i="14"/>
  <c r="DA20" i="14"/>
  <c r="AG20" i="14"/>
  <c r="CW20" i="14"/>
  <c r="CG20" i="14"/>
  <c r="DE20" i="14"/>
  <c r="AO20" i="14"/>
  <c r="BI20" i="14"/>
  <c r="EC20" i="14"/>
  <c r="BY20" i="14"/>
  <c r="Y20" i="14"/>
  <c r="CO20" i="14"/>
  <c r="U21" i="14"/>
  <c r="CC21" i="14"/>
  <c r="DI21" i="14"/>
  <c r="AK21" i="14"/>
  <c r="DM21" i="14"/>
  <c r="Y21" i="14"/>
  <c r="BY21" i="14"/>
  <c r="DQ21" i="14"/>
  <c r="AG21" i="14"/>
  <c r="AW21" i="14"/>
  <c r="BM21" i="14"/>
  <c r="AC21" i="14"/>
  <c r="M21" i="14"/>
  <c r="AS21" i="14"/>
  <c r="CW21" i="14"/>
  <c r="CS21" i="14"/>
  <c r="BA21" i="14"/>
  <c r="BQ21" i="14"/>
  <c r="EK21" i="14"/>
  <c r="AO21" i="14"/>
  <c r="EG21" i="14"/>
  <c r="CO21" i="14"/>
  <c r="BU21" i="14"/>
  <c r="DU21" i="14"/>
  <c r="DE21" i="14"/>
  <c r="CK21" i="14"/>
  <c r="DY21" i="14"/>
  <c r="DA21" i="14"/>
  <c r="Q21" i="14"/>
  <c r="BI21" i="14"/>
  <c r="CG21" i="14"/>
  <c r="BE21" i="14"/>
  <c r="EC21" i="14"/>
  <c r="DM24" i="14"/>
  <c r="DY24" i="14"/>
  <c r="U24" i="14"/>
  <c r="CW24" i="14"/>
  <c r="CK24" i="14"/>
  <c r="Q24" i="14"/>
  <c r="CG24" i="14"/>
  <c r="AC24" i="14"/>
  <c r="CC24" i="14"/>
  <c r="DU24" i="14"/>
  <c r="BQ24" i="14"/>
  <c r="AS24" i="14"/>
  <c r="BM24" i="14"/>
  <c r="DE24" i="14"/>
  <c r="AO24" i="14"/>
  <c r="AK24" i="14"/>
  <c r="CO24" i="14"/>
  <c r="DA24" i="14"/>
  <c r="AW24" i="14"/>
  <c r="CS24" i="14"/>
  <c r="BA24" i="14"/>
  <c r="BU24" i="14"/>
  <c r="Y24" i="14"/>
  <c r="EC24" i="14"/>
  <c r="DI24" i="14"/>
  <c r="BI24" i="14"/>
  <c r="M24" i="14"/>
  <c r="DQ24" i="14"/>
  <c r="AG24" i="14"/>
  <c r="BE24" i="14"/>
  <c r="EK24" i="14"/>
  <c r="EG24" i="14"/>
  <c r="BY24" i="14"/>
  <c r="CK23" i="14"/>
  <c r="BU23" i="14"/>
  <c r="AW23" i="14"/>
  <c r="DY23" i="14"/>
  <c r="AG23" i="14"/>
  <c r="BM23" i="14"/>
  <c r="BI23" i="14"/>
  <c r="CG23" i="14"/>
  <c r="U23" i="14"/>
  <c r="AK23" i="14"/>
  <c r="DE23" i="14"/>
  <c r="EG23" i="14"/>
  <c r="DA23" i="14"/>
  <c r="CW23" i="14"/>
  <c r="Q23" i="14"/>
  <c r="Y23" i="14"/>
  <c r="BY23" i="14"/>
  <c r="CO23" i="14"/>
  <c r="CC23" i="14"/>
  <c r="BE23" i="14"/>
  <c r="CS23" i="14"/>
  <c r="M23" i="14"/>
  <c r="AS23" i="14"/>
  <c r="EK23" i="14"/>
  <c r="DU23" i="14"/>
  <c r="DI23" i="14"/>
  <c r="DM23" i="14"/>
  <c r="AO23" i="14"/>
  <c r="AC23" i="14"/>
  <c r="BA23" i="14"/>
  <c r="BQ23" i="14"/>
  <c r="DQ23" i="14"/>
  <c r="EC23" i="14"/>
  <c r="J20" i="14" l="1"/>
  <c r="I20" i="14"/>
  <c r="J21" i="14"/>
  <c r="I21" i="14"/>
  <c r="J23" i="14"/>
  <c r="I23" i="14"/>
  <c r="J24" i="14"/>
  <c r="I24" i="14"/>
  <c r="J19" i="14" l="1"/>
  <c r="J22" i="14"/>
  <c r="I19" i="14"/>
  <c r="I22" i="14"/>
  <c r="M7" i="14" l="1"/>
  <c r="D1112" i="14"/>
  <c r="ES1112" i="14" s="1"/>
  <c r="E1112" i="14"/>
  <c r="EP1154" i="14"/>
  <c r="F1153" i="14"/>
  <c r="F1154" i="14"/>
  <c r="D1155" i="14"/>
  <c r="ES1155" i="14" s="1"/>
  <c r="E1155" i="14"/>
  <c r="D1156" i="14"/>
  <c r="ES1156" i="14" s="1"/>
  <c r="E1156" i="14"/>
  <c r="D1157" i="14"/>
  <c r="ES1157" i="14" s="1"/>
  <c r="E1157" i="14"/>
  <c r="D1158" i="14"/>
  <c r="ES1158" i="14" s="1"/>
  <c r="E1158" i="14"/>
  <c r="D1159" i="14"/>
  <c r="ES1159" i="14" s="1"/>
  <c r="E1159" i="14"/>
  <c r="D1160" i="14"/>
  <c r="ES1160" i="14" s="1"/>
  <c r="E1160" i="14"/>
  <c r="D1161" i="14"/>
  <c r="ES1161" i="14" s="1"/>
  <c r="E1161" i="14"/>
  <c r="D1162" i="14"/>
  <c r="ES1162" i="14" s="1"/>
  <c r="E1162" i="14"/>
  <c r="D1163" i="14"/>
  <c r="ES1163" i="14" s="1"/>
  <c r="E1163" i="14"/>
  <c r="D1164" i="14"/>
  <c r="ES1164" i="14" s="1"/>
  <c r="E1164" i="14"/>
  <c r="D1165" i="14"/>
  <c r="ES1165" i="14" s="1"/>
  <c r="E1165" i="14"/>
  <c r="D1166" i="14"/>
  <c r="ES1166" i="14" s="1"/>
  <c r="E1166" i="14"/>
  <c r="F1167" i="14"/>
  <c r="D1168" i="14"/>
  <c r="ES1168" i="14" s="1"/>
  <c r="E1168" i="14"/>
  <c r="D1169" i="14"/>
  <c r="ES1169" i="14" s="1"/>
  <c r="E1169" i="14"/>
  <c r="D1170" i="14"/>
  <c r="ES1170" i="14" s="1"/>
  <c r="E1170" i="14"/>
  <c r="F1171" i="14"/>
  <c r="D1172" i="14"/>
  <c r="ES1172" i="14" s="1"/>
  <c r="E1172" i="14"/>
  <c r="D1173" i="14"/>
  <c r="ES1173" i="14" s="1"/>
  <c r="E1173" i="14"/>
  <c r="D1174" i="14"/>
  <c r="ES1174" i="14" s="1"/>
  <c r="E1174" i="14"/>
  <c r="D1175" i="14"/>
  <c r="ES1175" i="14" s="1"/>
  <c r="E1175" i="14"/>
  <c r="D1176" i="14"/>
  <c r="ES1176" i="14" s="1"/>
  <c r="E1176" i="14"/>
  <c r="D1177" i="14"/>
  <c r="ES1177" i="14" s="1"/>
  <c r="E1177" i="14"/>
  <c r="D1178" i="14"/>
  <c r="ES1178" i="14" s="1"/>
  <c r="E1178" i="14"/>
  <c r="D1179" i="14"/>
  <c r="ES1179" i="14" s="1"/>
  <c r="E1179" i="14"/>
  <c r="D1180" i="14"/>
  <c r="ES1180" i="14" s="1"/>
  <c r="E1180" i="14"/>
  <c r="D1181" i="14"/>
  <c r="ES1181" i="14" s="1"/>
  <c r="E1181" i="14"/>
  <c r="F1182" i="14"/>
  <c r="D1183" i="14"/>
  <c r="ES1183" i="14" s="1"/>
  <c r="E1183" i="14"/>
  <c r="D1184" i="14"/>
  <c r="ES1184" i="14" s="1"/>
  <c r="E1184" i="14"/>
  <c r="D1185" i="14"/>
  <c r="ES1185" i="14" s="1"/>
  <c r="E1185" i="14"/>
  <c r="D1186" i="14"/>
  <c r="ES1186" i="14" s="1"/>
  <c r="E1186" i="14"/>
  <c r="D1187" i="14"/>
  <c r="ES1187" i="14" s="1"/>
  <c r="E1187" i="14"/>
  <c r="D1188" i="14"/>
  <c r="ES1188" i="14" s="1"/>
  <c r="E1188" i="14"/>
  <c r="D1189" i="14"/>
  <c r="ES1189" i="14" s="1"/>
  <c r="E1189" i="14"/>
  <c r="D1190" i="14"/>
  <c r="ES1190" i="14" s="1"/>
  <c r="E1190" i="14"/>
  <c r="D1191" i="14"/>
  <c r="ES1191" i="14" s="1"/>
  <c r="E1191" i="14"/>
  <c r="F1192" i="14"/>
  <c r="D1193" i="14"/>
  <c r="ES1193" i="14" s="1"/>
  <c r="E1193" i="14"/>
  <c r="D1194" i="14"/>
  <c r="ES1194" i="14" s="1"/>
  <c r="E1194" i="14"/>
  <c r="D1195" i="14"/>
  <c r="ES1195" i="14" s="1"/>
  <c r="E1195" i="14"/>
  <c r="D1196" i="14"/>
  <c r="ES1196" i="14" s="1"/>
  <c r="E1196" i="14"/>
  <c r="D1197" i="14"/>
  <c r="ES1197" i="14" s="1"/>
  <c r="E1197" i="14"/>
  <c r="D1198" i="14"/>
  <c r="ES1198" i="14" s="1"/>
  <c r="E1198" i="14"/>
  <c r="D1199" i="14"/>
  <c r="ES1199" i="14" s="1"/>
  <c r="E1199" i="14"/>
  <c r="D1200" i="14"/>
  <c r="ES1200" i="14" s="1"/>
  <c r="E1200" i="14"/>
  <c r="F1201" i="14"/>
  <c r="D1202" i="14"/>
  <c r="ES1202" i="14" s="1"/>
  <c r="E1202" i="14"/>
  <c r="F1203" i="14"/>
  <c r="D1204" i="14"/>
  <c r="ES1204" i="14" s="1"/>
  <c r="E1204" i="14"/>
  <c r="F1205" i="14"/>
  <c r="D1206" i="14"/>
  <c r="ES1206" i="14" s="1"/>
  <c r="E1206" i="14"/>
  <c r="F1207" i="14"/>
  <c r="D1208" i="14"/>
  <c r="ES1208" i="14" s="1"/>
  <c r="E1208" i="14"/>
  <c r="F1209" i="14"/>
  <c r="D1210" i="14"/>
  <c r="ES1210" i="14" s="1"/>
  <c r="E1210" i="14"/>
  <c r="F1211" i="14"/>
  <c r="D1212" i="14"/>
  <c r="ES1212" i="14" s="1"/>
  <c r="E1212" i="14"/>
  <c r="F1213" i="14"/>
  <c r="D1214" i="14"/>
  <c r="ES1214" i="14" s="1"/>
  <c r="E1214" i="14"/>
  <c r="D1216" i="14"/>
  <c r="ES1215" i="14" s="1"/>
  <c r="E1216" i="14"/>
  <c r="D1217" i="14"/>
  <c r="ES1216" i="14" s="1"/>
  <c r="E1217" i="14"/>
  <c r="D1218" i="14"/>
  <c r="ES1217" i="14" s="1"/>
  <c r="E1218" i="14"/>
  <c r="F1215" i="14"/>
  <c r="D1219" i="14"/>
  <c r="ES1219" i="14" s="1"/>
  <c r="E1219" i="14"/>
  <c r="D1220" i="14"/>
  <c r="ES1220" i="14" s="1"/>
  <c r="E1220" i="14"/>
  <c r="F1221" i="14"/>
  <c r="F1222" i="14"/>
  <c r="D1223" i="14"/>
  <c r="ES1223" i="14" s="1"/>
  <c r="E1223" i="14"/>
  <c r="D1224" i="14"/>
  <c r="ES1224" i="14" s="1"/>
  <c r="E1224" i="14"/>
  <c r="D1225" i="14"/>
  <c r="ES1225" i="14" s="1"/>
  <c r="E1225" i="14"/>
  <c r="D1226" i="14"/>
  <c r="ES1226" i="14" s="1"/>
  <c r="E1226" i="14"/>
  <c r="D1227" i="14"/>
  <c r="ES1227" i="14" s="1"/>
  <c r="E1227" i="14"/>
  <c r="D1228" i="14"/>
  <c r="ES1228" i="14" s="1"/>
  <c r="E1228" i="14"/>
  <c r="D1229" i="14"/>
  <c r="ES1229" i="14" s="1"/>
  <c r="E1229" i="14"/>
  <c r="D1230" i="14"/>
  <c r="ES1230" i="14" s="1"/>
  <c r="E1230" i="14"/>
  <c r="D1231" i="14"/>
  <c r="ES1231" i="14" s="1"/>
  <c r="E1231" i="14"/>
  <c r="D1232" i="14"/>
  <c r="ES1232" i="14" s="1"/>
  <c r="E1232" i="14"/>
  <c r="D1233" i="14"/>
  <c r="ES1233" i="14" s="1"/>
  <c r="E1233" i="14"/>
  <c r="D1234" i="14"/>
  <c r="ES1234" i="14" s="1"/>
  <c r="E1234" i="14"/>
  <c r="F1235" i="14"/>
  <c r="D1236" i="14"/>
  <c r="ES1236" i="14" s="1"/>
  <c r="E1236" i="14"/>
  <c r="D1237" i="14"/>
  <c r="ES1237" i="14" s="1"/>
  <c r="E1237" i="14"/>
  <c r="D1238" i="14"/>
  <c r="ES1238" i="14" s="1"/>
  <c r="E1238" i="14"/>
  <c r="F1239" i="14"/>
  <c r="D1240" i="14"/>
  <c r="ES1240" i="14" s="1"/>
  <c r="E1240" i="14"/>
  <c r="D1241" i="14"/>
  <c r="ES1241" i="14" s="1"/>
  <c r="E1241" i="14"/>
  <c r="D1242" i="14"/>
  <c r="ES1242" i="14" s="1"/>
  <c r="E1242" i="14"/>
  <c r="D1243" i="14"/>
  <c r="ES1243" i="14" s="1"/>
  <c r="E1243" i="14"/>
  <c r="D1244" i="14"/>
  <c r="ES1244" i="14" s="1"/>
  <c r="E1244" i="14"/>
  <c r="D1245" i="14"/>
  <c r="ES1245" i="14" s="1"/>
  <c r="E1245" i="14"/>
  <c r="D1246" i="14"/>
  <c r="ES1246" i="14" s="1"/>
  <c r="E1246" i="14"/>
  <c r="D1247" i="14"/>
  <c r="ES1247" i="14" s="1"/>
  <c r="E1247" i="14"/>
  <c r="D1248" i="14"/>
  <c r="ES1248" i="14" s="1"/>
  <c r="E1248" i="14"/>
  <c r="D1249" i="14"/>
  <c r="ES1249" i="14" s="1"/>
  <c r="E1249" i="14"/>
  <c r="F1250" i="14"/>
  <c r="D1251" i="14"/>
  <c r="ES1251" i="14" s="1"/>
  <c r="E1251" i="14"/>
  <c r="D1252" i="14"/>
  <c r="ES1252" i="14" s="1"/>
  <c r="E1252" i="14"/>
  <c r="D1253" i="14"/>
  <c r="ES1253" i="14" s="1"/>
  <c r="E1253" i="14"/>
  <c r="D1254" i="14"/>
  <c r="ES1254" i="14" s="1"/>
  <c r="E1254" i="14"/>
  <c r="D1255" i="14"/>
  <c r="ES1255" i="14" s="1"/>
  <c r="E1255" i="14"/>
  <c r="D1256" i="14"/>
  <c r="ES1256" i="14" s="1"/>
  <c r="E1256" i="14"/>
  <c r="D1257" i="14"/>
  <c r="ES1257" i="14" s="1"/>
  <c r="E1257" i="14"/>
  <c r="D1258" i="14"/>
  <c r="ES1258" i="14" s="1"/>
  <c r="E1258" i="14"/>
  <c r="D1259" i="14"/>
  <c r="ES1259" i="14" s="1"/>
  <c r="E1259" i="14"/>
  <c r="F1260" i="14"/>
  <c r="D1261" i="14"/>
  <c r="ES1261" i="14" s="1"/>
  <c r="E1261" i="14"/>
  <c r="D1262" i="14"/>
  <c r="ES1262" i="14" s="1"/>
  <c r="E1262" i="14"/>
  <c r="D1263" i="14"/>
  <c r="ES1263" i="14" s="1"/>
  <c r="E1263" i="14"/>
  <c r="D1264" i="14"/>
  <c r="ES1264" i="14" s="1"/>
  <c r="E1264" i="14"/>
  <c r="D1265" i="14"/>
  <c r="ES1265" i="14" s="1"/>
  <c r="E1265" i="14"/>
  <c r="D1266" i="14"/>
  <c r="ES1266" i="14" s="1"/>
  <c r="E1266" i="14"/>
  <c r="D1267" i="14"/>
  <c r="ES1267" i="14" s="1"/>
  <c r="E1267" i="14"/>
  <c r="D1268" i="14"/>
  <c r="ES1268" i="14" s="1"/>
  <c r="E1268" i="14"/>
  <c r="F1269" i="14"/>
  <c r="D1270" i="14"/>
  <c r="ES1270" i="14" s="1"/>
  <c r="E1270" i="14"/>
  <c r="F1271" i="14"/>
  <c r="D1272" i="14"/>
  <c r="ES1272" i="14" s="1"/>
  <c r="E1272" i="14"/>
  <c r="F1273" i="14"/>
  <c r="D1274" i="14"/>
  <c r="ES1274" i="14" s="1"/>
  <c r="E1274" i="14"/>
  <c r="F1275" i="14"/>
  <c r="D1276" i="14"/>
  <c r="ES1276" i="14" s="1"/>
  <c r="E1276" i="14"/>
  <c r="F1277" i="14"/>
  <c r="D1278" i="14"/>
  <c r="ES1278" i="14" s="1"/>
  <c r="E1278" i="14"/>
  <c r="F1279" i="14"/>
  <c r="D1280" i="14"/>
  <c r="ES1280" i="14" s="1"/>
  <c r="E1280" i="14"/>
  <c r="F1281" i="14"/>
  <c r="D1282" i="14"/>
  <c r="ES1282" i="14" s="1"/>
  <c r="E1282" i="14"/>
  <c r="D1284" i="14"/>
  <c r="ES1283" i="14" s="1"/>
  <c r="E1284" i="14"/>
  <c r="D1285" i="14"/>
  <c r="ES1284" i="14" s="1"/>
  <c r="E1285" i="14"/>
  <c r="D1286" i="14"/>
  <c r="ES1285" i="14" s="1"/>
  <c r="E1286" i="14"/>
  <c r="F1283" i="14"/>
  <c r="D1287" i="14"/>
  <c r="ES1287" i="14" s="1"/>
  <c r="E1287" i="14"/>
  <c r="D1288" i="14"/>
  <c r="ES1288" i="14" s="1"/>
  <c r="E1288" i="14"/>
  <c r="D1087" i="14"/>
  <c r="ES1087" i="14" s="1"/>
  <c r="D1086" i="14"/>
  <c r="ES1086" i="14" s="1"/>
  <c r="F1086" i="14"/>
  <c r="CN1223" i="14" l="1"/>
  <c r="BP1285" i="14" l="1"/>
  <c r="CR1225" i="14"/>
  <c r="CN1234" i="14"/>
  <c r="CN1226" i="14"/>
  <c r="CN1242" i="14"/>
  <c r="CN1251" i="14"/>
  <c r="CN1259" i="14"/>
  <c r="CN1268" i="14"/>
  <c r="CN1284" i="14"/>
  <c r="CR1226" i="14"/>
  <c r="CR1237" i="14"/>
  <c r="CR1247" i="14"/>
  <c r="CR1259" i="14"/>
  <c r="CR1272" i="14"/>
  <c r="CV1224" i="14"/>
  <c r="CV1232" i="14"/>
  <c r="CV1242" i="14"/>
  <c r="CV1251" i="14"/>
  <c r="CV1259" i="14"/>
  <c r="CV1268" i="14"/>
  <c r="CV1284" i="14"/>
  <c r="CZ1226" i="14"/>
  <c r="CZ1234" i="14"/>
  <c r="CZ1244" i="14"/>
  <c r="CZ1253" i="14"/>
  <c r="CZ1262" i="14"/>
  <c r="CZ1276" i="14"/>
  <c r="DD1226" i="14"/>
  <c r="DD1240" i="14"/>
  <c r="DD1254" i="14"/>
  <c r="DD1267" i="14"/>
  <c r="DH1226" i="14"/>
  <c r="DL1258" i="14"/>
  <c r="DP1270" i="14"/>
  <c r="DT1287" i="14"/>
  <c r="EB1261" i="14"/>
  <c r="EJ1223" i="14"/>
  <c r="L1274" i="14"/>
  <c r="T1282" i="14"/>
  <c r="AF1236" i="14"/>
  <c r="AV1241" i="14"/>
  <c r="CN1233" i="14"/>
  <c r="CN1225" i="14"/>
  <c r="CN1243" i="14"/>
  <c r="CN1252" i="14"/>
  <c r="CN1261" i="14"/>
  <c r="CN1270" i="14"/>
  <c r="CN1285" i="14"/>
  <c r="CR1227" i="14"/>
  <c r="CR1238" i="14"/>
  <c r="CR1248" i="14"/>
  <c r="CR1261" i="14"/>
  <c r="CR1278" i="14"/>
  <c r="CV1225" i="14"/>
  <c r="CV1233" i="14"/>
  <c r="CV1243" i="14"/>
  <c r="CV1252" i="14"/>
  <c r="CV1261" i="14"/>
  <c r="CV1270" i="14"/>
  <c r="CV1285" i="14"/>
  <c r="CZ1227" i="14"/>
  <c r="CZ1236" i="14"/>
  <c r="CZ1245" i="14"/>
  <c r="CZ1254" i="14"/>
  <c r="CZ1263" i="14"/>
  <c r="CZ1278" i="14"/>
  <c r="DD1227" i="14"/>
  <c r="DD1241" i="14"/>
  <c r="DD1255" i="14"/>
  <c r="DD1272" i="14"/>
  <c r="DH1242" i="14"/>
  <c r="DL1267" i="14"/>
  <c r="DP1285" i="14"/>
  <c r="DX1237" i="14"/>
  <c r="EB1274" i="14"/>
  <c r="EJ1232" i="14"/>
  <c r="P1225" i="14"/>
  <c r="X1230" i="14"/>
  <c r="AF1256" i="14"/>
  <c r="AZ1240" i="14"/>
  <c r="CN1232" i="14"/>
  <c r="CN1224" i="14"/>
  <c r="CN1244" i="14"/>
  <c r="CN1253" i="14"/>
  <c r="CN1262" i="14"/>
  <c r="CN1272" i="14"/>
  <c r="CN1286" i="14"/>
  <c r="CR1229" i="14"/>
  <c r="CR1240" i="14"/>
  <c r="CR1249" i="14"/>
  <c r="CR1262" i="14"/>
  <c r="CR1280" i="14"/>
  <c r="CV1226" i="14"/>
  <c r="CV1234" i="14"/>
  <c r="CV1244" i="14"/>
  <c r="CV1253" i="14"/>
  <c r="CV1262" i="14"/>
  <c r="CV1272" i="14"/>
  <c r="CV1286" i="14"/>
  <c r="CZ1228" i="14"/>
  <c r="CZ1237" i="14"/>
  <c r="CZ1246" i="14"/>
  <c r="CZ1255" i="14"/>
  <c r="CZ1264" i="14"/>
  <c r="CZ1282" i="14"/>
  <c r="DD1228" i="14"/>
  <c r="DD1244" i="14"/>
  <c r="DD1257" i="14"/>
  <c r="DD1274" i="14"/>
  <c r="DH1257" i="14"/>
  <c r="DL1282" i="14"/>
  <c r="DT1227" i="14"/>
  <c r="DX1252" i="14"/>
  <c r="EB1288" i="14"/>
  <c r="EJ1245" i="14"/>
  <c r="P1243" i="14"/>
  <c r="X1248" i="14"/>
  <c r="AF1282" i="14"/>
  <c r="BH1240" i="14"/>
  <c r="CN1231" i="14"/>
  <c r="CN1236" i="14"/>
  <c r="CN1245" i="14"/>
  <c r="CN1254" i="14"/>
  <c r="CN1263" i="14"/>
  <c r="CN1274" i="14"/>
  <c r="CN1287" i="14"/>
  <c r="CR1230" i="14"/>
  <c r="CR1241" i="14"/>
  <c r="CR1251" i="14"/>
  <c r="CR1263" i="14"/>
  <c r="CR1284" i="14"/>
  <c r="CV1227" i="14"/>
  <c r="CV1236" i="14"/>
  <c r="CV1245" i="14"/>
  <c r="CV1254" i="14"/>
  <c r="CV1263" i="14"/>
  <c r="CV1274" i="14"/>
  <c r="CV1287" i="14"/>
  <c r="CZ1229" i="14"/>
  <c r="CZ1238" i="14"/>
  <c r="CZ1247" i="14"/>
  <c r="CZ1256" i="14"/>
  <c r="CZ1265" i="14"/>
  <c r="CZ1284" i="14"/>
  <c r="DD1230" i="14"/>
  <c r="DD1245" i="14"/>
  <c r="DD1258" i="14"/>
  <c r="DD1276" i="14"/>
  <c r="DH1274" i="14"/>
  <c r="DP1225" i="14"/>
  <c r="DT1236" i="14"/>
  <c r="DX1265" i="14"/>
  <c r="EF1231" i="14"/>
  <c r="EJ1261" i="14"/>
  <c r="P1257" i="14"/>
  <c r="X1262" i="14"/>
  <c r="AJ1236" i="14"/>
  <c r="CJ1282" i="14"/>
  <c r="CJ1265" i="14"/>
  <c r="CJ1280" i="14"/>
  <c r="CJ1264" i="14"/>
  <c r="CJ1255" i="14"/>
  <c r="CJ1246" i="14"/>
  <c r="CJ1234" i="14"/>
  <c r="CJ1225" i="14"/>
  <c r="CF1282" i="14"/>
  <c r="CF1267" i="14"/>
  <c r="CF1257" i="14"/>
  <c r="CF1246" i="14"/>
  <c r="CF1237" i="14"/>
  <c r="CF1228" i="14"/>
  <c r="CB1286" i="14"/>
  <c r="CB1268" i="14"/>
  <c r="CB1257" i="14"/>
  <c r="CB1248" i="14"/>
  <c r="CB1238" i="14"/>
  <c r="CB1228" i="14"/>
  <c r="BX1284" i="14"/>
  <c r="BX1268" i="14"/>
  <c r="BX1258" i="14"/>
  <c r="BX1248" i="14"/>
  <c r="BX1240" i="14"/>
  <c r="BX1228" i="14"/>
  <c r="BT1285" i="14"/>
  <c r="BT1267" i="14"/>
  <c r="BT1257" i="14"/>
  <c r="BT1246" i="14"/>
  <c r="BT1236" i="14"/>
  <c r="BT1226" i="14"/>
  <c r="BP1282" i="14"/>
  <c r="BP1267" i="14"/>
  <c r="BP1257" i="14"/>
  <c r="BP1247" i="14"/>
  <c r="BP1237" i="14"/>
  <c r="BP1228" i="14"/>
  <c r="BL1284" i="14"/>
  <c r="BL1267" i="14"/>
  <c r="BL1257" i="14"/>
  <c r="BL1247" i="14"/>
  <c r="BL1237" i="14"/>
  <c r="BL1227" i="14"/>
  <c r="BH1284" i="14"/>
  <c r="BH1268" i="14"/>
  <c r="BH1258" i="14"/>
  <c r="BH1247" i="14"/>
  <c r="BH1237" i="14"/>
  <c r="BH1227" i="14"/>
  <c r="BD1282" i="14"/>
  <c r="BD1265" i="14"/>
  <c r="BD1256" i="14"/>
  <c r="BD1247" i="14"/>
  <c r="BD1237" i="14"/>
  <c r="BD1226" i="14"/>
  <c r="AZ1284" i="14"/>
  <c r="AZ1268" i="14"/>
  <c r="AZ1258" i="14"/>
  <c r="AZ1248" i="14"/>
  <c r="AZ1238" i="14"/>
  <c r="AZ1229" i="14"/>
  <c r="AV1287" i="14"/>
  <c r="AV1270" i="14"/>
  <c r="AV1259" i="14"/>
  <c r="AV1249" i="14"/>
  <c r="AV1240" i="14"/>
  <c r="CJ1278" i="14"/>
  <c r="CJ1263" i="14"/>
  <c r="CJ1254" i="14"/>
  <c r="CJ1245" i="14"/>
  <c r="CJ1233" i="14"/>
  <c r="CJ1224" i="14"/>
  <c r="CF1280" i="14"/>
  <c r="CF1266" i="14"/>
  <c r="CF1256" i="14"/>
  <c r="CF1245" i="14"/>
  <c r="CF1236" i="14"/>
  <c r="CF1227" i="14"/>
  <c r="CB1285" i="14"/>
  <c r="CB1267" i="14"/>
  <c r="CB1256" i="14"/>
  <c r="CB1247" i="14"/>
  <c r="CB1237" i="14"/>
  <c r="CB1227" i="14"/>
  <c r="BX1282" i="14"/>
  <c r="BX1267" i="14"/>
  <c r="BX1257" i="14"/>
  <c r="BX1247" i="14"/>
  <c r="BX1238" i="14"/>
  <c r="BX1227" i="14"/>
  <c r="BT1284" i="14"/>
  <c r="BT1266" i="14"/>
  <c r="BT1255" i="14"/>
  <c r="BT1245" i="14"/>
  <c r="BT1234" i="14"/>
  <c r="BT1225" i="14"/>
  <c r="BP1280" i="14"/>
  <c r="BP1266" i="14"/>
  <c r="BP1256" i="14"/>
  <c r="BP1246" i="14"/>
  <c r="BP1236" i="14"/>
  <c r="BP1226" i="14"/>
  <c r="BL1282" i="14"/>
  <c r="BL1266" i="14"/>
  <c r="BL1256" i="14"/>
  <c r="BL1245" i="14"/>
  <c r="BL1236" i="14"/>
  <c r="BL1226" i="14"/>
  <c r="BH1282" i="14"/>
  <c r="BH1267" i="14"/>
  <c r="BH1256" i="14"/>
  <c r="BH1246" i="14"/>
  <c r="BH1236" i="14"/>
  <c r="BH1226" i="14"/>
  <c r="BD1280" i="14"/>
  <c r="BD1264" i="14"/>
  <c r="BD1255" i="14"/>
  <c r="BD1246" i="14"/>
  <c r="BD1234" i="14"/>
  <c r="BD1225" i="14"/>
  <c r="AZ1282" i="14"/>
  <c r="AZ1267" i="14"/>
  <c r="AZ1257" i="14"/>
  <c r="AZ1246" i="14"/>
  <c r="AZ1237" i="14"/>
  <c r="AZ1228" i="14"/>
  <c r="AV1286" i="14"/>
  <c r="AV1268" i="14"/>
  <c r="AV1257" i="14"/>
  <c r="AV1248" i="14"/>
  <c r="AV1238" i="14"/>
  <c r="AV1228" i="14"/>
  <c r="AR1284" i="14"/>
  <c r="AR1268" i="14"/>
  <c r="AR1258" i="14"/>
  <c r="AR1248" i="14"/>
  <c r="AR1240" i="14"/>
  <c r="AR1228" i="14"/>
  <c r="AN1285" i="14"/>
  <c r="AN1267" i="14"/>
  <c r="AN1257" i="14"/>
  <c r="AN1246" i="14"/>
  <c r="CJ1274" i="14"/>
  <c r="CJ1262" i="14"/>
  <c r="CJ1253" i="14"/>
  <c r="CJ1243" i="14"/>
  <c r="CJ1232" i="14"/>
  <c r="CJ1223" i="14"/>
  <c r="CF1278" i="14"/>
  <c r="CF1265" i="14"/>
  <c r="CF1254" i="14"/>
  <c r="CF1244" i="14"/>
  <c r="CF1234" i="14"/>
  <c r="CF1226" i="14"/>
  <c r="CB1284" i="14"/>
  <c r="CB1265" i="14"/>
  <c r="CB1255" i="14"/>
  <c r="CB1246" i="14"/>
  <c r="CB1236" i="14"/>
  <c r="CB1225" i="14"/>
  <c r="BX1280" i="14"/>
  <c r="BX1266" i="14"/>
  <c r="BX1256" i="14"/>
  <c r="BX1246" i="14"/>
  <c r="BX1236" i="14"/>
  <c r="BX1226" i="14"/>
  <c r="BT1282" i="14"/>
  <c r="BT1265" i="14"/>
  <c r="CJ1288" i="14"/>
  <c r="CJ1272" i="14"/>
  <c r="CJ1261" i="14"/>
  <c r="CJ1252" i="14"/>
  <c r="CJ1242" i="14"/>
  <c r="CJ1231" i="14"/>
  <c r="CF1288" i="14"/>
  <c r="CF1276" i="14"/>
  <c r="CF1264" i="14"/>
  <c r="CF1253" i="14"/>
  <c r="CF1243" i="14"/>
  <c r="CF1233" i="14"/>
  <c r="CF1225" i="14"/>
  <c r="CB1280" i="14"/>
  <c r="CB1264" i="14"/>
  <c r="CB1254" i="14"/>
  <c r="CB1245" i="14"/>
  <c r="CB1233" i="14"/>
  <c r="CB1224" i="14"/>
  <c r="BX1278" i="14"/>
  <c r="BX1265" i="14"/>
  <c r="BX1255" i="14"/>
  <c r="BX1245" i="14"/>
  <c r="BX1234" i="14"/>
  <c r="BX1225" i="14"/>
  <c r="BT1278" i="14"/>
  <c r="BT1263" i="14"/>
  <c r="BT1253" i="14"/>
  <c r="BT1243" i="14"/>
  <c r="BT1231" i="14"/>
  <c r="BP1288" i="14"/>
  <c r="BP1276" i="14"/>
  <c r="BP1264" i="14"/>
  <c r="BP1254" i="14"/>
  <c r="BP1244" i="14"/>
  <c r="BP1233" i="14"/>
  <c r="BP1224" i="14"/>
  <c r="BL1278" i="14"/>
  <c r="BL1264" i="14"/>
  <c r="BL1253" i="14"/>
  <c r="BL1243" i="14"/>
  <c r="BL1233" i="14"/>
  <c r="BL1224" i="14"/>
  <c r="BH1278" i="14"/>
  <c r="BH1264" i="14"/>
  <c r="BH1254" i="14"/>
  <c r="BH1244" i="14"/>
  <c r="BH1232" i="14"/>
  <c r="BH1223" i="14"/>
  <c r="BD1274" i="14"/>
  <c r="BD1262" i="14"/>
  <c r="BD1253" i="14"/>
  <c r="BD1243" i="14"/>
  <c r="BD1232" i="14"/>
  <c r="BD1223" i="14"/>
  <c r="AZ1278" i="14"/>
  <c r="AZ1265" i="14"/>
  <c r="AZ1254" i="14"/>
  <c r="AZ1244" i="14"/>
  <c r="AZ1234" i="14"/>
  <c r="AZ1226" i="14"/>
  <c r="AV1284" i="14"/>
  <c r="AV1265" i="14"/>
  <c r="AV1255" i="14"/>
  <c r="AV1246" i="14"/>
  <c r="AV1236" i="14"/>
  <c r="AV1225" i="14"/>
  <c r="AR1280" i="14"/>
  <c r="AR1266" i="14"/>
  <c r="AR1256" i="14"/>
  <c r="AR1246" i="14"/>
  <c r="AR1236" i="14"/>
  <c r="AR1226" i="14"/>
  <c r="AN1282" i="14"/>
  <c r="AN1265" i="14"/>
  <c r="AN1254" i="14"/>
  <c r="AN1244" i="14"/>
  <c r="AN1233" i="14"/>
  <c r="AN1223" i="14"/>
  <c r="AJ1278" i="14"/>
  <c r="AJ1265" i="14"/>
  <c r="AJ1255" i="14"/>
  <c r="AJ1245" i="14"/>
  <c r="CJ1287" i="14"/>
  <c r="CJ1270" i="14"/>
  <c r="CJ1286" i="14"/>
  <c r="CJ1267" i="14"/>
  <c r="CJ1258" i="14"/>
  <c r="CJ1249" i="14"/>
  <c r="CJ1240" i="14"/>
  <c r="CJ1229" i="14"/>
  <c r="CF1286" i="14"/>
  <c r="CF1272" i="14"/>
  <c r="CF1261" i="14"/>
  <c r="CF1251" i="14"/>
  <c r="CF1241" i="14"/>
  <c r="CF1231" i="14"/>
  <c r="CF1223" i="14"/>
  <c r="CB1276" i="14"/>
  <c r="CB1262" i="14"/>
  <c r="CB1252" i="14"/>
  <c r="CB1243" i="14"/>
  <c r="CB1231" i="14"/>
  <c r="BX1288" i="14"/>
  <c r="BX1274" i="14"/>
  <c r="BX1263" i="14"/>
  <c r="BX1252" i="14"/>
  <c r="BX1243" i="14"/>
  <c r="BX1232" i="14"/>
  <c r="BX1223" i="14"/>
  <c r="BT1274" i="14"/>
  <c r="BT1261" i="14"/>
  <c r="BT1251" i="14"/>
  <c r="BT1241" i="14"/>
  <c r="BT1229" i="14"/>
  <c r="BP1286" i="14"/>
  <c r="BP1272" i="14"/>
  <c r="BP1262" i="14"/>
  <c r="BP1252" i="14"/>
  <c r="BP1241" i="14"/>
  <c r="BP1231" i="14"/>
  <c r="BL1288" i="14"/>
  <c r="BL1274" i="14"/>
  <c r="BL1261" i="14"/>
  <c r="BL1251" i="14"/>
  <c r="BL1241" i="14"/>
  <c r="BL1231" i="14"/>
  <c r="BH1287" i="14"/>
  <c r="BH1274" i="14"/>
  <c r="BH1262" i="14"/>
  <c r="BH1252" i="14"/>
  <c r="BH1242" i="14"/>
  <c r="BH1230" i="14"/>
  <c r="BD1287" i="14"/>
  <c r="BD1270" i="14"/>
  <c r="BD1259" i="14"/>
  <c r="BD1251" i="14"/>
  <c r="BD1241" i="14"/>
  <c r="BD1230" i="14"/>
  <c r="AZ1287" i="14"/>
  <c r="AZ1274" i="14"/>
  <c r="AZ1262" i="14"/>
  <c r="AZ1252" i="14"/>
  <c r="AZ1242" i="14"/>
  <c r="AZ1232" i="14"/>
  <c r="AZ1224" i="14"/>
  <c r="AV1278" i="14"/>
  <c r="AV1263" i="14"/>
  <c r="AV1253" i="14"/>
  <c r="AV1244" i="14"/>
  <c r="AV1232" i="14"/>
  <c r="AV1223" i="14"/>
  <c r="AR1276" i="14"/>
  <c r="AR1264" i="14"/>
  <c r="AR1254" i="14"/>
  <c r="AR1244" i="14"/>
  <c r="AR1233" i="14"/>
  <c r="AR1224" i="14"/>
  <c r="AN1276" i="14"/>
  <c r="AN1262" i="14"/>
  <c r="AN1252" i="14"/>
  <c r="AN1242" i="14"/>
  <c r="AN1230" i="14"/>
  <c r="AJ1287" i="14"/>
  <c r="AJ1274" i="14"/>
  <c r="AJ1263" i="14"/>
  <c r="AJ1253" i="14"/>
  <c r="AJ1242" i="14"/>
  <c r="CJ1256" i="14"/>
  <c r="CJ1227" i="14"/>
  <c r="CF1262" i="14"/>
  <c r="CF1238" i="14"/>
  <c r="CB1272" i="14"/>
  <c r="CB1244" i="14"/>
  <c r="BX1286" i="14"/>
  <c r="BX1251" i="14"/>
  <c r="BX1224" i="14"/>
  <c r="BT1258" i="14"/>
  <c r="BT1237" i="14"/>
  <c r="BP1284" i="14"/>
  <c r="BP1258" i="14"/>
  <c r="BP1238" i="14"/>
  <c r="BL1285" i="14"/>
  <c r="BL1258" i="14"/>
  <c r="BL1238" i="14"/>
  <c r="BH1285" i="14"/>
  <c r="BH1259" i="14"/>
  <c r="BH1238" i="14"/>
  <c r="BD1285" i="14"/>
  <c r="BD1257" i="14"/>
  <c r="BD1238" i="14"/>
  <c r="AZ1285" i="14"/>
  <c r="CJ1251" i="14"/>
  <c r="CJ1226" i="14"/>
  <c r="CF1259" i="14"/>
  <c r="CF1232" i="14"/>
  <c r="CB1270" i="14"/>
  <c r="CB1241" i="14"/>
  <c r="BX1276" i="14"/>
  <c r="BX1249" i="14"/>
  <c r="BT1288" i="14"/>
  <c r="BT1254" i="14"/>
  <c r="BT1233" i="14"/>
  <c r="BP1278" i="14"/>
  <c r="BP1255" i="14"/>
  <c r="BP1234" i="14"/>
  <c r="BL1280" i="14"/>
  <c r="BL1255" i="14"/>
  <c r="BL1234" i="14"/>
  <c r="BH1280" i="14"/>
  <c r="BH1255" i="14"/>
  <c r="BH1234" i="14"/>
  <c r="BD1278" i="14"/>
  <c r="BD1254" i="14"/>
  <c r="BD1233" i="14"/>
  <c r="AZ1280" i="14"/>
  <c r="AZ1256" i="14"/>
  <c r="AZ1236" i="14"/>
  <c r="AV1285" i="14"/>
  <c r="AV1256" i="14"/>
  <c r="AV1237" i="14"/>
  <c r="AR1287" i="14"/>
  <c r="AR1265" i="14"/>
  <c r="AR1249" i="14"/>
  <c r="AR1232" i="14"/>
  <c r="AN1284" i="14"/>
  <c r="AN1259" i="14"/>
  <c r="AN1243" i="14"/>
  <c r="AN1228" i="14"/>
  <c r="AJ1282" i="14"/>
  <c r="AJ1264" i="14"/>
  <c r="AJ1249" i="14"/>
  <c r="AJ1237" i="14"/>
  <c r="AJ1228" i="14"/>
  <c r="AF1284" i="14"/>
  <c r="AF1267" i="14"/>
  <c r="AF1257" i="14"/>
  <c r="AF1247" i="14"/>
  <c r="AF1237" i="14"/>
  <c r="AF1227" i="14"/>
  <c r="AB1284" i="14"/>
  <c r="AB1268" i="14"/>
  <c r="AB1258" i="14"/>
  <c r="AB1247" i="14"/>
  <c r="AB1237" i="14"/>
  <c r="AB1227" i="14"/>
  <c r="X1282" i="14"/>
  <c r="X1265" i="14"/>
  <c r="X1256" i="14"/>
  <c r="X1247" i="14"/>
  <c r="X1237" i="14"/>
  <c r="X1226" i="14"/>
  <c r="T1284" i="14"/>
  <c r="T1268" i="14"/>
  <c r="T1258" i="14"/>
  <c r="T1248" i="14"/>
  <c r="T1238" i="14"/>
  <c r="T1229" i="14"/>
  <c r="P1287" i="14"/>
  <c r="P1270" i="14"/>
  <c r="P1259" i="14"/>
  <c r="P1249" i="14"/>
  <c r="P1240" i="14"/>
  <c r="P1229" i="14"/>
  <c r="L1286" i="14"/>
  <c r="L1272" i="14"/>
  <c r="L1262" i="14"/>
  <c r="L1253" i="14"/>
  <c r="L1244" i="14"/>
  <c r="L1234" i="14"/>
  <c r="L1226" i="14"/>
  <c r="EJ1284" i="14"/>
  <c r="EJ1268" i="14"/>
  <c r="EJ1259" i="14"/>
  <c r="EJ1251" i="14"/>
  <c r="EJ1242" i="14"/>
  <c r="CJ1248" i="14"/>
  <c r="CF1287" i="14"/>
  <c r="CF1258" i="14"/>
  <c r="CF1230" i="14"/>
  <c r="CB1263" i="14"/>
  <c r="CB1240" i="14"/>
  <c r="BX1272" i="14"/>
  <c r="BX1244" i="14"/>
  <c r="BT1286" i="14"/>
  <c r="BT1252" i="14"/>
  <c r="BT1230" i="14"/>
  <c r="BP1274" i="14"/>
  <c r="BP1253" i="14"/>
  <c r="BP1232" i="14"/>
  <c r="BL1276" i="14"/>
  <c r="BL1252" i="14"/>
  <c r="BL1232" i="14"/>
  <c r="BH1276" i="14"/>
  <c r="BH1253" i="14"/>
  <c r="BH1231" i="14"/>
  <c r="BD1272" i="14"/>
  <c r="BD1252" i="14"/>
  <c r="BD1231" i="14"/>
  <c r="AZ1276" i="14"/>
  <c r="AZ1253" i="14"/>
  <c r="AZ1233" i="14"/>
  <c r="CJ1247" i="14"/>
  <c r="CF1285" i="14"/>
  <c r="CF1252" i="14"/>
  <c r="CF1229" i="14"/>
  <c r="CB1261" i="14"/>
  <c r="CB1232" i="14"/>
  <c r="BX1270" i="14"/>
  <c r="BX1242" i="14"/>
  <c r="BT1276" i="14"/>
  <c r="BT1249" i="14"/>
  <c r="BT1228" i="14"/>
  <c r="BP1270" i="14"/>
  <c r="BP1249" i="14"/>
  <c r="BP1230" i="14"/>
  <c r="BL1272" i="14"/>
  <c r="BL1249" i="14"/>
  <c r="BL1229" i="14"/>
  <c r="BH1272" i="14"/>
  <c r="BH1251" i="14"/>
  <c r="BH1229" i="14"/>
  <c r="BD1267" i="14"/>
  <c r="BD1249" i="14"/>
  <c r="BD1229" i="14"/>
  <c r="AZ1272" i="14"/>
  <c r="AZ1251" i="14"/>
  <c r="AZ1231" i="14"/>
  <c r="AV1276" i="14"/>
  <c r="AV1252" i="14"/>
  <c r="AV1231" i="14"/>
  <c r="AR1282" i="14"/>
  <c r="AR1262" i="14"/>
  <c r="AR1245" i="14"/>
  <c r="AR1230" i="14"/>
  <c r="AN1274" i="14"/>
  <c r="AN1255" i="14"/>
  <c r="AN1238" i="14"/>
  <c r="AN1226" i="14"/>
  <c r="AJ1276" i="14"/>
  <c r="AJ1261" i="14"/>
  <c r="AJ1247" i="14"/>
  <c r="AJ1234" i="14"/>
  <c r="AJ1225" i="14"/>
  <c r="AF1280" i="14"/>
  <c r="AF1265" i="14"/>
  <c r="AF1255" i="14"/>
  <c r="AF1244" i="14"/>
  <c r="AF1234" i="14"/>
  <c r="AF1225" i="14"/>
  <c r="AB1280" i="14"/>
  <c r="AB1266" i="14"/>
  <c r="AB1255" i="14"/>
  <c r="AB1245" i="14"/>
  <c r="AB1234" i="14"/>
  <c r="AB1224" i="14"/>
  <c r="X1278" i="14"/>
  <c r="X1263" i="14"/>
  <c r="X1254" i="14"/>
  <c r="X1245" i="14"/>
  <c r="X1233" i="14"/>
  <c r="X1224" i="14"/>
  <c r="T1280" i="14"/>
  <c r="T1266" i="14"/>
  <c r="T1256" i="14"/>
  <c r="T1245" i="14"/>
  <c r="T1236" i="14"/>
  <c r="T1227" i="14"/>
  <c r="P1285" i="14"/>
  <c r="P1267" i="14"/>
  <c r="P1256" i="14"/>
  <c r="P1247" i="14"/>
  <c r="P1237" i="14"/>
  <c r="P1227" i="14"/>
  <c r="L1284" i="14"/>
  <c r="L1268" i="14"/>
  <c r="L1259" i="14"/>
  <c r="L1251" i="14"/>
  <c r="L1242" i="14"/>
  <c r="L1232" i="14"/>
  <c r="L1224" i="14"/>
  <c r="EJ1280" i="14"/>
  <c r="EJ1266" i="14"/>
  <c r="EJ1257" i="14"/>
  <c r="EJ1248" i="14"/>
  <c r="EJ1240" i="14"/>
  <c r="EJ1230" i="14"/>
  <c r="EF1288" i="14"/>
  <c r="EF1276" i="14"/>
  <c r="EF1264" i="14"/>
  <c r="EF1255" i="14"/>
  <c r="EF1246" i="14"/>
  <c r="EF1237" i="14"/>
  <c r="EF1228" i="14"/>
  <c r="EB1286" i="14"/>
  <c r="EB1272" i="14"/>
  <c r="EB1262" i="14"/>
  <c r="CJ1285" i="14"/>
  <c r="CJ1241" i="14"/>
  <c r="CF1284" i="14"/>
  <c r="CF1249" i="14"/>
  <c r="CF1224" i="14"/>
  <c r="CB1259" i="14"/>
  <c r="CB1230" i="14"/>
  <c r="BX1264" i="14"/>
  <c r="BX1241" i="14"/>
  <c r="BT1270" i="14"/>
  <c r="BT1247" i="14"/>
  <c r="BT1227" i="14"/>
  <c r="BP1268" i="14"/>
  <c r="BP1248" i="14"/>
  <c r="BP1229" i="14"/>
  <c r="BL1268" i="14"/>
  <c r="BL1248" i="14"/>
  <c r="BL1228" i="14"/>
  <c r="BH1270" i="14"/>
  <c r="BH1248" i="14"/>
  <c r="BH1228" i="14"/>
  <c r="BD1266" i="14"/>
  <c r="BD1248" i="14"/>
  <c r="BD1227" i="14"/>
  <c r="AZ1270" i="14"/>
  <c r="AZ1249" i="14"/>
  <c r="AZ1230" i="14"/>
  <c r="AV1272" i="14"/>
  <c r="AV1251" i="14"/>
  <c r="AV1230" i="14"/>
  <c r="AR1278" i="14"/>
  <c r="AR1259" i="14"/>
  <c r="AR1243" i="14"/>
  <c r="AR1227" i="14"/>
  <c r="AN1270" i="14"/>
  <c r="AN1253" i="14"/>
  <c r="AN1237" i="14"/>
  <c r="AN1225" i="14"/>
  <c r="CJ1266" i="14"/>
  <c r="CJ1238" i="14"/>
  <c r="CF1274" i="14"/>
  <c r="CF1248" i="14"/>
  <c r="CB1288" i="14"/>
  <c r="CB1253" i="14"/>
  <c r="CB1229" i="14"/>
  <c r="BX1262" i="14"/>
  <c r="BX1233" i="14"/>
  <c r="BT1268" i="14"/>
  <c r="BT1244" i="14"/>
  <c r="BT1223" i="14"/>
  <c r="BP1265" i="14"/>
  <c r="BP1245" i="14"/>
  <c r="BP1225" i="14"/>
  <c r="BL1265" i="14"/>
  <c r="BL1244" i="14"/>
  <c r="BL1225" i="14"/>
  <c r="BH1266" i="14"/>
  <c r="BH1245" i="14"/>
  <c r="BH1224" i="14"/>
  <c r="BD1263" i="14"/>
  <c r="BD1245" i="14"/>
  <c r="BD1224" i="14"/>
  <c r="AZ1266" i="14"/>
  <c r="AZ1245" i="14"/>
  <c r="AZ1227" i="14"/>
  <c r="AV1267" i="14"/>
  <c r="AV1247" i="14"/>
  <c r="AV1229" i="14"/>
  <c r="AR1274" i="14"/>
  <c r="AR1257" i="14"/>
  <c r="AR1242" i="14"/>
  <c r="AR1225" i="14"/>
  <c r="AN1268" i="14"/>
  <c r="AN1251" i="14"/>
  <c r="AN1236" i="14"/>
  <c r="AJ1288" i="14"/>
  <c r="AJ1270" i="14"/>
  <c r="AJ1257" i="14"/>
  <c r="AJ1244" i="14"/>
  <c r="AJ1232" i="14"/>
  <c r="AJ1223" i="14"/>
  <c r="AF1276" i="14"/>
  <c r="AF1263" i="14"/>
  <c r="AF1252" i="14"/>
  <c r="AF1242" i="14"/>
  <c r="AF1232" i="14"/>
  <c r="AF1223" i="14"/>
  <c r="AB1276" i="14"/>
  <c r="AB1263" i="14"/>
  <c r="AB1253" i="14"/>
  <c r="AB1243" i="14"/>
  <c r="AB1231" i="14"/>
  <c r="X1288" i="14"/>
  <c r="X1272" i="14"/>
  <c r="X1261" i="14"/>
  <c r="X1252" i="14"/>
  <c r="X1242" i="14"/>
  <c r="X1231" i="14"/>
  <c r="T1288" i="14"/>
  <c r="T1276" i="14"/>
  <c r="T1264" i="14"/>
  <c r="T1253" i="14"/>
  <c r="T1243" i="14"/>
  <c r="T1233" i="14"/>
  <c r="T1225" i="14"/>
  <c r="P1280" i="14"/>
  <c r="P1264" i="14"/>
  <c r="P1254" i="14"/>
  <c r="P1245" i="14"/>
  <c r="P1233" i="14"/>
  <c r="P1224" i="14"/>
  <c r="L1280" i="14"/>
  <c r="L1266" i="14"/>
  <c r="L1257" i="14"/>
  <c r="L1248" i="14"/>
  <c r="L1240" i="14"/>
  <c r="L1230" i="14"/>
  <c r="EJ1288" i="14"/>
  <c r="EJ1276" i="14"/>
  <c r="EJ1264" i="14"/>
  <c r="EJ1255" i="14"/>
  <c r="EJ1246" i="14"/>
  <c r="EJ1237" i="14"/>
  <c r="CJ1259" i="14"/>
  <c r="CJ1237" i="14"/>
  <c r="CF1270" i="14"/>
  <c r="CF1242" i="14"/>
  <c r="CB1287" i="14"/>
  <c r="CB1251" i="14"/>
  <c r="CB1223" i="14"/>
  <c r="BX1259" i="14"/>
  <c r="BX1231" i="14"/>
  <c r="BT1262" i="14"/>
  <c r="BT1242" i="14"/>
  <c r="BP1287" i="14"/>
  <c r="BP1263" i="14"/>
  <c r="BP1242" i="14"/>
  <c r="BP1223" i="14"/>
  <c r="BL1263" i="14"/>
  <c r="BL1242" i="14"/>
  <c r="BL1223" i="14"/>
  <c r="BH1263" i="14"/>
  <c r="BH1243" i="14"/>
  <c r="BD1288" i="14"/>
  <c r="BD1261" i="14"/>
  <c r="BD1242" i="14"/>
  <c r="AZ1288" i="14"/>
  <c r="AZ1264" i="14"/>
  <c r="AZ1243" i="14"/>
  <c r="AZ1225" i="14"/>
  <c r="AV1264" i="14"/>
  <c r="AV1245" i="14"/>
  <c r="AV1227" i="14"/>
  <c r="AR1272" i="14"/>
  <c r="AR1255" i="14"/>
  <c r="AR1241" i="14"/>
  <c r="AR1223" i="14"/>
  <c r="AN1266" i="14"/>
  <c r="AN1249" i="14"/>
  <c r="AN1234" i="14"/>
  <c r="AJ1286" i="14"/>
  <c r="AJ1268" i="14"/>
  <c r="AJ1256" i="14"/>
  <c r="AJ1241" i="14"/>
  <c r="AJ1231" i="14"/>
  <c r="AF1288" i="14"/>
  <c r="AF1274" i="14"/>
  <c r="AF1261" i="14"/>
  <c r="AF1251" i="14"/>
  <c r="AF1241" i="14"/>
  <c r="AF1231" i="14"/>
  <c r="AB1287" i="14"/>
  <c r="AB1274" i="14"/>
  <c r="AB1262" i="14"/>
  <c r="AB1252" i="14"/>
  <c r="AB1242" i="14"/>
  <c r="CB1278" i="14"/>
  <c r="BP1261" i="14"/>
  <c r="BD1286" i="14"/>
  <c r="AZ1223" i="14"/>
  <c r="AV1233" i="14"/>
  <c r="AR1251" i="14"/>
  <c r="AN1263" i="14"/>
  <c r="AN1227" i="14"/>
  <c r="AJ1258" i="14"/>
  <c r="AJ1233" i="14"/>
  <c r="AF1278" i="14"/>
  <c r="AF1253" i="14"/>
  <c r="AF1233" i="14"/>
  <c r="AB1278" i="14"/>
  <c r="AB1254" i="14"/>
  <c r="AB1232" i="14"/>
  <c r="X1285" i="14"/>
  <c r="X1259" i="14"/>
  <c r="X1246" i="14"/>
  <c r="X1229" i="14"/>
  <c r="T1278" i="14"/>
  <c r="T1259" i="14"/>
  <c r="T1242" i="14"/>
  <c r="T1228" i="14"/>
  <c r="P1276" i="14"/>
  <c r="P1255" i="14"/>
  <c r="P1241" i="14"/>
  <c r="P1223" i="14"/>
  <c r="L1270" i="14"/>
  <c r="L1255" i="14"/>
  <c r="L1241" i="14"/>
  <c r="L1227" i="14"/>
  <c r="EJ1274" i="14"/>
  <c r="EJ1258" i="14"/>
  <c r="EJ1244" i="14"/>
  <c r="EJ1231" i="14"/>
  <c r="EF1287" i="14"/>
  <c r="EF1272" i="14"/>
  <c r="EF1261" i="14"/>
  <c r="EF1251" i="14"/>
  <c r="EF1241" i="14"/>
  <c r="EF1230" i="14"/>
  <c r="EB1287" i="14"/>
  <c r="EB1270" i="14"/>
  <c r="EB1259" i="14"/>
  <c r="EB1251" i="14"/>
  <c r="EB1242" i="14"/>
  <c r="EB1232" i="14"/>
  <c r="EB1224" i="14"/>
  <c r="DX1263" i="14"/>
  <c r="DX1251" i="14"/>
  <c r="DX1233" i="14"/>
  <c r="DT1286" i="14"/>
  <c r="DT1272" i="14"/>
  <c r="DT1262" i="14"/>
  <c r="DT1253" i="14"/>
  <c r="DT1244" i="14"/>
  <c r="DT1234" i="14"/>
  <c r="DT1226" i="14"/>
  <c r="DP1284" i="14"/>
  <c r="DP1268" i="14"/>
  <c r="DP1259" i="14"/>
  <c r="DP1251" i="14"/>
  <c r="DP1242" i="14"/>
  <c r="DP1232" i="14"/>
  <c r="DP1224" i="14"/>
  <c r="DL1280" i="14"/>
  <c r="DL1266" i="14"/>
  <c r="DL1257" i="14"/>
  <c r="DL1248" i="14"/>
  <c r="DL1240" i="14"/>
  <c r="DL1230" i="14"/>
  <c r="DH1287" i="14"/>
  <c r="DH1272" i="14"/>
  <c r="DH1256" i="14"/>
  <c r="DH1240" i="14"/>
  <c r="DH1224" i="14"/>
  <c r="DD1278" i="14"/>
  <c r="DD1265" i="14"/>
  <c r="DD1256" i="14"/>
  <c r="DD1247" i="14"/>
  <c r="DD1238" i="14"/>
  <c r="DD1229" i="14"/>
  <c r="CZ1287" i="14"/>
  <c r="CZ1274" i="14"/>
  <c r="CB1249" i="14"/>
  <c r="BP1240" i="14"/>
  <c r="BD1258" i="14"/>
  <c r="AV1288" i="14"/>
  <c r="AV1224" i="14"/>
  <c r="AR1247" i="14"/>
  <c r="AN1261" i="14"/>
  <c r="AJ1285" i="14"/>
  <c r="AJ1254" i="14"/>
  <c r="AJ1230" i="14"/>
  <c r="AF1272" i="14"/>
  <c r="AF1249" i="14"/>
  <c r="AF1229" i="14"/>
  <c r="AB1272" i="14"/>
  <c r="AB1251" i="14"/>
  <c r="AB1230" i="14"/>
  <c r="X1280" i="14"/>
  <c r="X1258" i="14"/>
  <c r="X1243" i="14"/>
  <c r="X1227" i="14"/>
  <c r="T1274" i="14"/>
  <c r="T1257" i="14"/>
  <c r="T1241" i="14"/>
  <c r="T1226" i="14"/>
  <c r="P1272" i="14"/>
  <c r="P1253" i="14"/>
  <c r="P1238" i="14"/>
  <c r="L1288" i="14"/>
  <c r="L1267" i="14"/>
  <c r="L1254" i="14"/>
  <c r="L1238" i="14"/>
  <c r="L1225" i="14"/>
  <c r="EJ1272" i="14"/>
  <c r="EJ1256" i="14"/>
  <c r="EJ1243" i="14"/>
  <c r="EJ1229" i="14"/>
  <c r="EF1286" i="14"/>
  <c r="EF1270" i="14"/>
  <c r="EF1259" i="14"/>
  <c r="EF1249" i="14"/>
  <c r="EF1240" i="14"/>
  <c r="EF1229" i="14"/>
  <c r="EB1285" i="14"/>
  <c r="EB1268" i="14"/>
  <c r="EB1258" i="14"/>
  <c r="EB1249" i="14"/>
  <c r="EB1241" i="14"/>
  <c r="EB1231" i="14"/>
  <c r="EB1223" i="14"/>
  <c r="DX1261" i="14"/>
  <c r="DX1249" i="14"/>
  <c r="DX1231" i="14"/>
  <c r="DT1285" i="14"/>
  <c r="DT1270" i="14"/>
  <c r="DT1261" i="14"/>
  <c r="DT1252" i="14"/>
  <c r="DT1243" i="14"/>
  <c r="DT1233" i="14"/>
  <c r="DT1225" i="14"/>
  <c r="DP1282" i="14"/>
  <c r="DP1267" i="14"/>
  <c r="DP1258" i="14"/>
  <c r="DP1249" i="14"/>
  <c r="DP1241" i="14"/>
  <c r="DP1231" i="14"/>
  <c r="DP1223" i="14"/>
  <c r="DL1278" i="14"/>
  <c r="DL1265" i="14"/>
  <c r="DL1256" i="14"/>
  <c r="DL1247" i="14"/>
  <c r="DL1238" i="14"/>
  <c r="DL1229" i="14"/>
  <c r="DH1286" i="14"/>
  <c r="DH1270" i="14"/>
  <c r="DH1254" i="14"/>
  <c r="DH1238" i="14"/>
  <c r="DD1288" i="14"/>
  <c r="BX1287" i="14"/>
  <c r="BL1287" i="14"/>
  <c r="BD1240" i="14"/>
  <c r="AV1280" i="14"/>
  <c r="AR1288" i="14"/>
  <c r="AR1238" i="14"/>
  <c r="AN1258" i="14"/>
  <c r="AJ1284" i="14"/>
  <c r="AJ1252" i="14"/>
  <c r="AJ1229" i="14"/>
  <c r="AF1268" i="14"/>
  <c r="AF1248" i="14"/>
  <c r="AF1228" i="14"/>
  <c r="AB1270" i="14"/>
  <c r="AB1248" i="14"/>
  <c r="AB1229" i="14"/>
  <c r="X1274" i="14"/>
  <c r="X1257" i="14"/>
  <c r="X1241" i="14"/>
  <c r="X1225" i="14"/>
  <c r="T1272" i="14"/>
  <c r="T1254" i="14"/>
  <c r="T1240" i="14"/>
  <c r="T1224" i="14"/>
  <c r="P1268" i="14"/>
  <c r="P1252" i="14"/>
  <c r="P1236" i="14"/>
  <c r="L1287" i="14"/>
  <c r="L1265" i="14"/>
  <c r="L1252" i="14"/>
  <c r="L1237" i="14"/>
  <c r="L1223" i="14"/>
  <c r="EJ1270" i="14"/>
  <c r="EJ1254" i="14"/>
  <c r="EJ1241" i="14"/>
  <c r="EJ1228" i="14"/>
  <c r="EF1285" i="14"/>
  <c r="EF1268" i="14"/>
  <c r="EF1258" i="14"/>
  <c r="EF1248" i="14"/>
  <c r="EF1238" i="14"/>
  <c r="EF1227" i="14"/>
  <c r="EB1284" i="14"/>
  <c r="EB1267" i="14"/>
  <c r="EB1257" i="14"/>
  <c r="EB1248" i="14"/>
  <c r="EB1240" i="14"/>
  <c r="EB1230" i="14"/>
  <c r="DX1288" i="14"/>
  <c r="DX1259" i="14"/>
  <c r="DX1247" i="14"/>
  <c r="DX1229" i="14"/>
  <c r="DT1284" i="14"/>
  <c r="DT1268" i="14"/>
  <c r="DT1259" i="14"/>
  <c r="DT1251" i="14"/>
  <c r="DT1242" i="14"/>
  <c r="DT1232" i="14"/>
  <c r="DT1224" i="14"/>
  <c r="DP1280" i="14"/>
  <c r="DP1266" i="14"/>
  <c r="DP1257" i="14"/>
  <c r="DP1248" i="14"/>
  <c r="DP1240" i="14"/>
  <c r="DP1230" i="14"/>
  <c r="DL1288" i="14"/>
  <c r="DL1276" i="14"/>
  <c r="DL1264" i="14"/>
  <c r="DL1255" i="14"/>
  <c r="DL1246" i="14"/>
  <c r="DL1237" i="14"/>
  <c r="DL1228" i="14"/>
  <c r="DH1284" i="14"/>
  <c r="DH1268" i="14"/>
  <c r="DH1253" i="14"/>
  <c r="DH1236" i="14"/>
  <c r="BX1254" i="14"/>
  <c r="BL1259" i="14"/>
  <c r="AZ1286" i="14"/>
  <c r="AV1262" i="14"/>
  <c r="AR1286" i="14"/>
  <c r="AR1234" i="14"/>
  <c r="AN1247" i="14"/>
  <c r="AJ1280" i="14"/>
  <c r="AJ1248" i="14"/>
  <c r="AJ1226" i="14"/>
  <c r="AF1266" i="14"/>
  <c r="AF1245" i="14"/>
  <c r="AF1226" i="14"/>
  <c r="AB1267" i="14"/>
  <c r="AB1246" i="14"/>
  <c r="AB1228" i="14"/>
  <c r="X1270" i="14"/>
  <c r="X1255" i="14"/>
  <c r="X1240" i="14"/>
  <c r="X1223" i="14"/>
  <c r="T1270" i="14"/>
  <c r="T1252" i="14"/>
  <c r="T1237" i="14"/>
  <c r="T1223" i="14"/>
  <c r="P1265" i="14"/>
  <c r="P1251" i="14"/>
  <c r="P1232" i="14"/>
  <c r="L1285" i="14"/>
  <c r="L1264" i="14"/>
  <c r="L1249" i="14"/>
  <c r="L1236" i="14"/>
  <c r="EJ1287" i="14"/>
  <c r="EJ1267" i="14"/>
  <c r="EJ1253" i="14"/>
  <c r="EJ1238" i="14"/>
  <c r="EJ1227" i="14"/>
  <c r="EF1284" i="14"/>
  <c r="EF1267" i="14"/>
  <c r="EF1257" i="14"/>
  <c r="EF1247" i="14"/>
  <c r="EF1236" i="14"/>
  <c r="EF1226" i="14"/>
  <c r="EB1282" i="14"/>
  <c r="EB1266" i="14"/>
  <c r="EB1256" i="14"/>
  <c r="EB1247" i="14"/>
  <c r="EB1238" i="14"/>
  <c r="EB1229" i="14"/>
  <c r="DX1285" i="14"/>
  <c r="DX1257" i="14"/>
  <c r="DX1245" i="14"/>
  <c r="DX1227" i="14"/>
  <c r="DT1282" i="14"/>
  <c r="DT1267" i="14"/>
  <c r="DT1258" i="14"/>
  <c r="DT1249" i="14"/>
  <c r="DT1241" i="14"/>
  <c r="DT1231" i="14"/>
  <c r="DT1223" i="14"/>
  <c r="DP1278" i="14"/>
  <c r="DP1265" i="14"/>
  <c r="DP1256" i="14"/>
  <c r="DP1247" i="14"/>
  <c r="DP1238" i="14"/>
  <c r="DP1229" i="14"/>
  <c r="DL1287" i="14"/>
  <c r="DL1274" i="14"/>
  <c r="DL1263" i="14"/>
  <c r="DL1254" i="14"/>
  <c r="DL1245" i="14"/>
  <c r="DL1236" i="14"/>
  <c r="DL1227" i="14"/>
  <c r="DH1282" i="14"/>
  <c r="DH1266" i="14"/>
  <c r="DH1252" i="14"/>
  <c r="DH1234" i="14"/>
  <c r="CJ1257" i="14"/>
  <c r="BX1230" i="14"/>
  <c r="BL1240" i="14"/>
  <c r="AZ1261" i="14"/>
  <c r="AV1261" i="14"/>
  <c r="AR1270" i="14"/>
  <c r="AR1231" i="14"/>
  <c r="AN1245" i="14"/>
  <c r="AJ1272" i="14"/>
  <c r="AJ1246" i="14"/>
  <c r="AJ1224" i="14"/>
  <c r="AF1264" i="14"/>
  <c r="AF1243" i="14"/>
  <c r="AF1224" i="14"/>
  <c r="AB1264" i="14"/>
  <c r="AB1244" i="14"/>
  <c r="AB1226" i="14"/>
  <c r="X1267" i="14"/>
  <c r="X1253" i="14"/>
  <c r="X1238" i="14"/>
  <c r="T1287" i="14"/>
  <c r="T1267" i="14"/>
  <c r="T1251" i="14"/>
  <c r="T1234" i="14"/>
  <c r="P1288" i="14"/>
  <c r="P1263" i="14"/>
  <c r="P1248" i="14"/>
  <c r="P1231" i="14"/>
  <c r="L1282" i="14"/>
  <c r="L1263" i="14"/>
  <c r="L1247" i="14"/>
  <c r="L1233" i="14"/>
  <c r="EJ1286" i="14"/>
  <c r="EJ1265" i="14"/>
  <c r="EJ1252" i="14"/>
  <c r="EJ1236" i="14"/>
  <c r="EJ1226" i="14"/>
  <c r="EF1282" i="14"/>
  <c r="EF1266" i="14"/>
  <c r="EF1256" i="14"/>
  <c r="EF1245" i="14"/>
  <c r="EF1234" i="14"/>
  <c r="EF1225" i="14"/>
  <c r="EB1280" i="14"/>
  <c r="EB1265" i="14"/>
  <c r="EB1255" i="14"/>
  <c r="EB1246" i="14"/>
  <c r="EB1237" i="14"/>
  <c r="EB1228" i="14"/>
  <c r="DX1278" i="14"/>
  <c r="DX1256" i="14"/>
  <c r="DX1243" i="14"/>
  <c r="DX1225" i="14"/>
  <c r="DT1280" i="14"/>
  <c r="DT1266" i="14"/>
  <c r="DT1257" i="14"/>
  <c r="DT1248" i="14"/>
  <c r="DT1240" i="14"/>
  <c r="DT1230" i="14"/>
  <c r="DP1288" i="14"/>
  <c r="DP1276" i="14"/>
  <c r="DP1264" i="14"/>
  <c r="DP1255" i="14"/>
  <c r="DP1246" i="14"/>
  <c r="DP1237" i="14"/>
  <c r="DP1228" i="14"/>
  <c r="DL1286" i="14"/>
  <c r="DL1272" i="14"/>
  <c r="DL1262" i="14"/>
  <c r="DL1253" i="14"/>
  <c r="DL1244" i="14"/>
  <c r="DL1234" i="14"/>
  <c r="DL1226" i="14"/>
  <c r="DH1280" i="14"/>
  <c r="DH1264" i="14"/>
  <c r="DH1248" i="14"/>
  <c r="DH1232" i="14"/>
  <c r="DD1285" i="14"/>
  <c r="DD1270" i="14"/>
  <c r="DD1261" i="14"/>
  <c r="DD1252" i="14"/>
  <c r="DD1243" i="14"/>
  <c r="DD1233" i="14"/>
  <c r="DD1225" i="14"/>
  <c r="CJ1230" i="14"/>
  <c r="BT1259" i="14"/>
  <c r="BH1286" i="14"/>
  <c r="AZ1259" i="14"/>
  <c r="AV1254" i="14"/>
  <c r="AR1267" i="14"/>
  <c r="AN1288" i="14"/>
  <c r="AN1241" i="14"/>
  <c r="AJ1267" i="14"/>
  <c r="AJ1240" i="14"/>
  <c r="AF1287" i="14"/>
  <c r="AF1259" i="14"/>
  <c r="AF1240" i="14"/>
  <c r="AB1286" i="14"/>
  <c r="AB1261" i="14"/>
  <c r="AB1240" i="14"/>
  <c r="AB1223" i="14"/>
  <c r="X1266" i="14"/>
  <c r="X1251" i="14"/>
  <c r="X1234" i="14"/>
  <c r="T1286" i="14"/>
  <c r="T1265" i="14"/>
  <c r="T1249" i="14"/>
  <c r="T1232" i="14"/>
  <c r="P1286" i="14"/>
  <c r="P1262" i="14"/>
  <c r="P1246" i="14"/>
  <c r="P1230" i="14"/>
  <c r="L1278" i="14"/>
  <c r="L1261" i="14"/>
  <c r="L1246" i="14"/>
  <c r="L1231" i="14"/>
  <c r="EJ1285" i="14"/>
  <c r="EJ1263" i="14"/>
  <c r="EJ1249" i="14"/>
  <c r="EJ1234" i="14"/>
  <c r="EJ1225" i="14"/>
  <c r="EF1280" i="14"/>
  <c r="EF1265" i="14"/>
  <c r="EF1254" i="14"/>
  <c r="EF1244" i="14"/>
  <c r="EF1233" i="14"/>
  <c r="EF1224" i="14"/>
  <c r="EB1278" i="14"/>
  <c r="EB1264" i="14"/>
  <c r="EB1254" i="14"/>
  <c r="EB1245" i="14"/>
  <c r="EB1236" i="14"/>
  <c r="EB1227" i="14"/>
  <c r="DX1270" i="14"/>
  <c r="DX1255" i="14"/>
  <c r="DX1241" i="14"/>
  <c r="DX1223" i="14"/>
  <c r="DT1278" i="14"/>
  <c r="DT1265" i="14"/>
  <c r="DT1256" i="14"/>
  <c r="DT1247" i="14"/>
  <c r="DT1238" i="14"/>
  <c r="DT1229" i="14"/>
  <c r="DP1287" i="14"/>
  <c r="DP1274" i="14"/>
  <c r="DP1263" i="14"/>
  <c r="DP1254" i="14"/>
  <c r="DP1245" i="14"/>
  <c r="DP1236" i="14"/>
  <c r="DP1227" i="14"/>
  <c r="DL1285" i="14"/>
  <c r="DL1270" i="14"/>
  <c r="DL1261" i="14"/>
  <c r="DL1252" i="14"/>
  <c r="DL1243" i="14"/>
  <c r="DL1233" i="14"/>
  <c r="DL1225" i="14"/>
  <c r="DH1278" i="14"/>
  <c r="DH1262" i="14"/>
  <c r="DH1246" i="14"/>
  <c r="DH1230" i="14"/>
  <c r="DD1284" i="14"/>
  <c r="DD1268" i="14"/>
  <c r="DD1259" i="14"/>
  <c r="DD1251" i="14"/>
  <c r="DD1242" i="14"/>
  <c r="DD1232" i="14"/>
  <c r="DD1224" i="14"/>
  <c r="CZ1280" i="14"/>
  <c r="CZ1266" i="14"/>
  <c r="CF1268" i="14"/>
  <c r="BT1238" i="14"/>
  <c r="BH1261" i="14"/>
  <c r="AZ1241" i="14"/>
  <c r="AV1243" i="14"/>
  <c r="AR1263" i="14"/>
  <c r="AN1286" i="14"/>
  <c r="AN1231" i="14"/>
  <c r="AJ1266" i="14"/>
  <c r="AJ1238" i="14"/>
  <c r="AF1285" i="14"/>
  <c r="AF1258" i="14"/>
  <c r="AF1238" i="14"/>
  <c r="AB1285" i="14"/>
  <c r="AB1259" i="14"/>
  <c r="AB1238" i="14"/>
  <c r="X1287" i="14"/>
  <c r="X1264" i="14"/>
  <c r="X1249" i="14"/>
  <c r="X1232" i="14"/>
  <c r="T1285" i="14"/>
  <c r="T1262" i="14"/>
  <c r="T1246" i="14"/>
  <c r="T1231" i="14"/>
  <c r="P1284" i="14"/>
  <c r="P1261" i="14"/>
  <c r="P1244" i="14"/>
  <c r="P1228" i="14"/>
  <c r="L1276" i="14"/>
  <c r="L1258" i="14"/>
  <c r="L1245" i="14"/>
  <c r="L1229" i="14"/>
  <c r="EJ1282" i="14"/>
  <c r="EJ1262" i="14"/>
  <c r="EJ1247" i="14"/>
  <c r="EJ1233" i="14"/>
  <c r="EJ1224" i="14"/>
  <c r="EF1278" i="14"/>
  <c r="EF1263" i="14"/>
  <c r="EF1253" i="14"/>
  <c r="EF1243" i="14"/>
  <c r="EF1232" i="14"/>
  <c r="EF1223" i="14"/>
  <c r="EB1276" i="14"/>
  <c r="EB1263" i="14"/>
  <c r="EB1253" i="14"/>
  <c r="EB1244" i="14"/>
  <c r="EB1234" i="14"/>
  <c r="EB1226" i="14"/>
  <c r="DX1267" i="14"/>
  <c r="DX1253" i="14"/>
  <c r="DX1238" i="14"/>
  <c r="DT1288" i="14"/>
  <c r="DT1276" i="14"/>
  <c r="DT1264" i="14"/>
  <c r="DT1255" i="14"/>
  <c r="DT1246" i="14"/>
  <c r="DT1237" i="14"/>
  <c r="DT1228" i="14"/>
  <c r="DP1286" i="14"/>
  <c r="DP1272" i="14"/>
  <c r="DP1262" i="14"/>
  <c r="DP1253" i="14"/>
  <c r="DP1244" i="14"/>
  <c r="DP1234" i="14"/>
  <c r="DP1226" i="14"/>
  <c r="DL1284" i="14"/>
  <c r="DL1268" i="14"/>
  <c r="DL1259" i="14"/>
  <c r="DL1251" i="14"/>
  <c r="DL1242" i="14"/>
  <c r="DL1232" i="14"/>
  <c r="DL1224" i="14"/>
  <c r="DH1276" i="14"/>
  <c r="DH1258" i="14"/>
  <c r="DH1244" i="14"/>
  <c r="DH1228" i="14"/>
  <c r="CF1240" i="14"/>
  <c r="CN1230" i="14"/>
  <c r="CN1237" i="14"/>
  <c r="CN1246" i="14"/>
  <c r="CN1255" i="14"/>
  <c r="CN1264" i="14"/>
  <c r="CN1276" i="14"/>
  <c r="CN1288" i="14"/>
  <c r="CR1231" i="14"/>
  <c r="CR1242" i="14"/>
  <c r="CR1253" i="14"/>
  <c r="CR1265" i="14"/>
  <c r="CR1285" i="14"/>
  <c r="CV1228" i="14"/>
  <c r="CV1237" i="14"/>
  <c r="CV1246" i="14"/>
  <c r="CV1255" i="14"/>
  <c r="CV1264" i="14"/>
  <c r="CV1276" i="14"/>
  <c r="CV1288" i="14"/>
  <c r="CZ1230" i="14"/>
  <c r="CZ1240" i="14"/>
  <c r="CZ1248" i="14"/>
  <c r="CZ1257" i="14"/>
  <c r="CZ1267" i="14"/>
  <c r="CZ1285" i="14"/>
  <c r="DD1231" i="14"/>
  <c r="DD1246" i="14"/>
  <c r="DD1262" i="14"/>
  <c r="DD1280" i="14"/>
  <c r="DL1223" i="14"/>
  <c r="DP1233" i="14"/>
  <c r="DT1245" i="14"/>
  <c r="EB1225" i="14"/>
  <c r="EF1242" i="14"/>
  <c r="EJ1278" i="14"/>
  <c r="P1278" i="14"/>
  <c r="X1286" i="14"/>
  <c r="AJ1262" i="14"/>
  <c r="CN1229" i="14"/>
  <c r="CN1238" i="14"/>
  <c r="CN1247" i="14"/>
  <c r="CN1256" i="14"/>
  <c r="CN1265" i="14"/>
  <c r="CN1278" i="14"/>
  <c r="CR1223" i="14"/>
  <c r="CR1232" i="14"/>
  <c r="CR1243" i="14"/>
  <c r="CR1255" i="14"/>
  <c r="CR1266" i="14"/>
  <c r="CR1286" i="14"/>
  <c r="CV1229" i="14"/>
  <c r="CV1238" i="14"/>
  <c r="CV1247" i="14"/>
  <c r="CV1256" i="14"/>
  <c r="CV1265" i="14"/>
  <c r="CV1278" i="14"/>
  <c r="CZ1223" i="14"/>
  <c r="CZ1231" i="14"/>
  <c r="CZ1241" i="14"/>
  <c r="CZ1249" i="14"/>
  <c r="CZ1258" i="14"/>
  <c r="CZ1268" i="14"/>
  <c r="CZ1286" i="14"/>
  <c r="DD1234" i="14"/>
  <c r="DD1248" i="14"/>
  <c r="DD1263" i="14"/>
  <c r="DD1282" i="14"/>
  <c r="DL1231" i="14"/>
  <c r="DP1243" i="14"/>
  <c r="DT1254" i="14"/>
  <c r="EB1233" i="14"/>
  <c r="EF1252" i="14"/>
  <c r="L1228" i="14"/>
  <c r="T1230" i="14"/>
  <c r="AB1236" i="14"/>
  <c r="AN1229" i="14"/>
  <c r="CN1228" i="14"/>
  <c r="CN1240" i="14"/>
  <c r="CN1248" i="14"/>
  <c r="CN1257" i="14"/>
  <c r="CN1266" i="14"/>
  <c r="CN1280" i="14"/>
  <c r="CR1224" i="14"/>
  <c r="CR1233" i="14"/>
  <c r="CR1244" i="14"/>
  <c r="CR1256" i="14"/>
  <c r="CR1267" i="14"/>
  <c r="CR1288" i="14"/>
  <c r="CV1230" i="14"/>
  <c r="CV1240" i="14"/>
  <c r="CV1248" i="14"/>
  <c r="CV1257" i="14"/>
  <c r="CV1266" i="14"/>
  <c r="CV1280" i="14"/>
  <c r="CZ1224" i="14"/>
  <c r="CZ1232" i="14"/>
  <c r="CZ1242" i="14"/>
  <c r="CZ1251" i="14"/>
  <c r="CZ1259" i="14"/>
  <c r="CZ1270" i="14"/>
  <c r="CZ1288" i="14"/>
  <c r="DD1236" i="14"/>
  <c r="DD1249" i="14"/>
  <c r="DD1264" i="14"/>
  <c r="DD1286" i="14"/>
  <c r="DL1241" i="14"/>
  <c r="DP1252" i="14"/>
  <c r="DT1263" i="14"/>
  <c r="EB1243" i="14"/>
  <c r="EF1262" i="14"/>
  <c r="L1243" i="14"/>
  <c r="T1244" i="14"/>
  <c r="AB1256" i="14"/>
  <c r="AN1278" i="14"/>
  <c r="CN1227" i="14"/>
  <c r="CN1241" i="14"/>
  <c r="CN1249" i="14"/>
  <c r="CN1258" i="14"/>
  <c r="CN1267" i="14"/>
  <c r="CN1282" i="14"/>
  <c r="CR1234" i="14"/>
  <c r="CR1245" i="14"/>
  <c r="CR1257" i="14"/>
  <c r="CR1268" i="14"/>
  <c r="CV1223" i="14"/>
  <c r="CV1231" i="14"/>
  <c r="CV1241" i="14"/>
  <c r="CV1249" i="14"/>
  <c r="CV1258" i="14"/>
  <c r="CV1267" i="14"/>
  <c r="CV1282" i="14"/>
  <c r="CZ1225" i="14"/>
  <c r="CZ1233" i="14"/>
  <c r="CZ1243" i="14"/>
  <c r="CZ1252" i="14"/>
  <c r="CZ1261" i="14"/>
  <c r="CZ1272" i="14"/>
  <c r="DD1223" i="14"/>
  <c r="DD1237" i="14"/>
  <c r="DD1253" i="14"/>
  <c r="DD1266" i="14"/>
  <c r="DD1287" i="14"/>
  <c r="DL1249" i="14"/>
  <c r="DP1261" i="14"/>
  <c r="DT1274" i="14"/>
  <c r="EB1252" i="14"/>
  <c r="EF1274" i="14"/>
  <c r="L1256" i="14"/>
  <c r="T1261" i="14"/>
  <c r="AB1282" i="14"/>
  <c r="AR1252" i="14"/>
  <c r="AN1224" i="14"/>
  <c r="BT1224" i="14"/>
  <c r="AB1225" i="14"/>
  <c r="BH1225" i="14"/>
  <c r="P1226" i="14"/>
  <c r="AV1226" i="14"/>
  <c r="CB1226" i="14"/>
  <c r="AJ1227" i="14"/>
  <c r="BP1227" i="14"/>
  <c r="X1228" i="14"/>
  <c r="BD1228" i="14"/>
  <c r="CJ1228" i="14"/>
  <c r="AR1229" i="14"/>
  <c r="BX1229" i="14"/>
  <c r="AF1230" i="14"/>
  <c r="BL1230" i="14"/>
  <c r="AN1232" i="14"/>
  <c r="BT1232" i="14"/>
  <c r="AB1233" i="14"/>
  <c r="BH1233" i="14"/>
  <c r="P1234" i="14"/>
  <c r="AV1234" i="14"/>
  <c r="CB1234" i="14"/>
  <c r="X1236" i="14"/>
  <c r="BD1236" i="14"/>
  <c r="CJ1236" i="14"/>
  <c r="AR1237" i="14"/>
  <c r="BX1237" i="14"/>
  <c r="AN1240" i="14"/>
  <c r="BT1240" i="14"/>
  <c r="AB1241" i="14"/>
  <c r="BH1241" i="14"/>
  <c r="P1242" i="14"/>
  <c r="AV1242" i="14"/>
  <c r="CB1242" i="14"/>
  <c r="AJ1243" i="14"/>
  <c r="BP1243" i="14"/>
  <c r="X1244" i="14"/>
  <c r="BD1244" i="14"/>
  <c r="CJ1244" i="14"/>
  <c r="AF1246" i="14"/>
  <c r="BL1246" i="14"/>
  <c r="T1247" i="14"/>
  <c r="AZ1247" i="14"/>
  <c r="CF1247" i="14"/>
  <c r="AN1248" i="14"/>
  <c r="BT1248" i="14"/>
  <c r="AB1249" i="14"/>
  <c r="BH1249" i="14"/>
  <c r="AJ1251" i="14"/>
  <c r="BP1251" i="14"/>
  <c r="AR1253" i="14"/>
  <c r="BX1253" i="14"/>
  <c r="AF1254" i="14"/>
  <c r="BL1254" i="14"/>
  <c r="T1255" i="14"/>
  <c r="AZ1255" i="14"/>
  <c r="CF1255" i="14"/>
  <c r="AN1256" i="14"/>
  <c r="BT1256" i="14"/>
  <c r="AB1257" i="14"/>
  <c r="BH1257" i="14"/>
  <c r="P1258" i="14"/>
  <c r="AV1258" i="14"/>
  <c r="CB1258" i="14"/>
  <c r="AJ1259" i="14"/>
  <c r="BP1259" i="14"/>
  <c r="AR1261" i="14"/>
  <c r="BX1261" i="14"/>
  <c r="AF1262" i="14"/>
  <c r="BL1262" i="14"/>
  <c r="T1263" i="14"/>
  <c r="AZ1263" i="14"/>
  <c r="CF1263" i="14"/>
  <c r="AN1264" i="14"/>
  <c r="BT1264" i="14"/>
  <c r="AB1265" i="14"/>
  <c r="BH1265" i="14"/>
  <c r="P1266" i="14"/>
  <c r="AV1266" i="14"/>
  <c r="CB1266" i="14"/>
  <c r="X1268" i="14"/>
  <c r="BD1268" i="14"/>
  <c r="CJ1268" i="14"/>
  <c r="AF1270" i="14"/>
  <c r="BL1270" i="14"/>
  <c r="AN1272" i="14"/>
  <c r="BT1272" i="14"/>
  <c r="P1274" i="14"/>
  <c r="AV1274" i="14"/>
  <c r="CB1274" i="14"/>
  <c r="X1276" i="14"/>
  <c r="BD1276" i="14"/>
  <c r="CJ1276" i="14"/>
  <c r="AN1280" i="14"/>
  <c r="BT1280" i="14"/>
  <c r="P1282" i="14"/>
  <c r="AV1282" i="14"/>
  <c r="CB1282" i="14"/>
  <c r="X1284" i="14"/>
  <c r="BD1284" i="14"/>
  <c r="CJ1284" i="14"/>
  <c r="AR1285" i="14"/>
  <c r="BX1285" i="14"/>
  <c r="AF1286" i="14"/>
  <c r="BL1286" i="14"/>
  <c r="AN1287" i="14"/>
  <c r="BT1287" i="14"/>
  <c r="AB1288" i="14"/>
  <c r="BH1288" i="14"/>
  <c r="DH1223" i="14"/>
  <c r="DX1224" i="14"/>
  <c r="DH1225" i="14"/>
  <c r="DX1226" i="14"/>
  <c r="DH1227" i="14"/>
  <c r="CR1228" i="14"/>
  <c r="DX1228" i="14"/>
  <c r="DH1229" i="14"/>
  <c r="DX1230" i="14"/>
  <c r="DH1231" i="14"/>
  <c r="DX1232" i="14"/>
  <c r="DH1233" i="14"/>
  <c r="DX1234" i="14"/>
  <c r="CR1236" i="14"/>
  <c r="DX1236" i="14"/>
  <c r="DH1237" i="14"/>
  <c r="DX1240" i="14"/>
  <c r="DH1241" i="14"/>
  <c r="DX1242" i="14"/>
  <c r="DH1243" i="14"/>
  <c r="DX1244" i="14"/>
  <c r="DH1245" i="14"/>
  <c r="CR1246" i="14"/>
  <c r="DX1246" i="14"/>
  <c r="DH1247" i="14"/>
  <c r="DX1248" i="14"/>
  <c r="DH1249" i="14"/>
  <c r="DH1251" i="14"/>
  <c r="CR1252" i="14"/>
  <c r="CR1254" i="14"/>
  <c r="DX1254" i="14"/>
  <c r="DH1255" i="14"/>
  <c r="CR1258" i="14"/>
  <c r="DX1258" i="14"/>
  <c r="DH1259" i="14"/>
  <c r="DH1261" i="14"/>
  <c r="DX1262" i="14"/>
  <c r="DH1263" i="14"/>
  <c r="CR1264" i="14"/>
  <c r="DX1264" i="14"/>
  <c r="DH1265" i="14"/>
  <c r="DX1266" i="14"/>
  <c r="DH1267" i="14"/>
  <c r="DX1268" i="14"/>
  <c r="CR1270" i="14"/>
  <c r="DX1272" i="14"/>
  <c r="CR1274" i="14"/>
  <c r="DX1274" i="14"/>
  <c r="CR1276" i="14"/>
  <c r="DX1276" i="14"/>
  <c r="DX1280" i="14"/>
  <c r="CR1282" i="14"/>
  <c r="DX1282" i="14"/>
  <c r="DX1284" i="14"/>
  <c r="DH1285" i="14"/>
  <c r="DX1286" i="14"/>
  <c r="CR1287" i="14"/>
  <c r="DX1287" i="14"/>
  <c r="DH1288" i="14"/>
  <c r="L1174" i="14"/>
  <c r="X1161" i="14"/>
  <c r="X1169" i="14"/>
  <c r="DX1191" i="14"/>
  <c r="X1178" i="14"/>
  <c r="X1217" i="14"/>
  <c r="L1177" i="14"/>
  <c r="L1218" i="14"/>
  <c r="P1178" i="14"/>
  <c r="P1212" i="14"/>
  <c r="T1175" i="14"/>
  <c r="T1216" i="14"/>
  <c r="AB1204" i="14"/>
  <c r="AF1177" i="14"/>
  <c r="AF1217" i="14"/>
  <c r="AJ1195" i="14"/>
  <c r="AN1178" i="14"/>
  <c r="AR1178" i="14"/>
  <c r="BH1216" i="14"/>
  <c r="CN1193" i="14"/>
  <c r="X1155" i="14"/>
  <c r="X1160" i="14"/>
  <c r="X1170" i="14"/>
  <c r="X1179" i="14"/>
  <c r="X1186" i="14"/>
  <c r="X1195" i="14"/>
  <c r="X1206" i="14"/>
  <c r="X1218" i="14"/>
  <c r="L1160" i="14"/>
  <c r="L1169" i="14"/>
  <c r="L1178" i="14"/>
  <c r="L1187" i="14"/>
  <c r="L1196" i="14"/>
  <c r="L1208" i="14"/>
  <c r="L1219" i="14"/>
  <c r="P1161" i="14"/>
  <c r="P1170" i="14"/>
  <c r="P1179" i="14"/>
  <c r="P1188" i="14"/>
  <c r="P1197" i="14"/>
  <c r="P1214" i="14"/>
  <c r="T1161" i="14"/>
  <c r="T1179" i="14"/>
  <c r="T1197" i="14"/>
  <c r="T1220" i="14"/>
  <c r="AB1172" i="14"/>
  <c r="AB1189" i="14"/>
  <c r="AB1212" i="14"/>
  <c r="AF1163" i="14"/>
  <c r="AF1181" i="14"/>
  <c r="AF1199" i="14"/>
  <c r="AF1218" i="14"/>
  <c r="AJ1176" i="14"/>
  <c r="AJ1196" i="14"/>
  <c r="AN1159" i="14"/>
  <c r="AN1179" i="14"/>
  <c r="AR1187" i="14"/>
  <c r="AV1188" i="14"/>
  <c r="AZ1189" i="14"/>
  <c r="BD1210" i="14"/>
  <c r="BL1165" i="14"/>
  <c r="BT1168" i="14"/>
  <c r="CB1210" i="14"/>
  <c r="DL1210" i="14"/>
  <c r="EJ1206" i="14"/>
  <c r="X1194" i="14"/>
  <c r="L1168" i="14"/>
  <c r="L1206" i="14"/>
  <c r="P1160" i="14"/>
  <c r="P1187" i="14"/>
  <c r="T1157" i="14"/>
  <c r="T1193" i="14"/>
  <c r="AB1166" i="14"/>
  <c r="AB1185" i="14"/>
  <c r="AF1159" i="14"/>
  <c r="AF1195" i="14"/>
  <c r="AJ1169" i="14"/>
  <c r="AJ1219" i="14"/>
  <c r="AN1210" i="14"/>
  <c r="AV1179" i="14"/>
  <c r="BD1193" i="14"/>
  <c r="CB1170" i="14"/>
  <c r="X1166" i="14"/>
  <c r="X1172" i="14"/>
  <c r="X1180" i="14"/>
  <c r="X1187" i="14"/>
  <c r="X1196" i="14"/>
  <c r="X1208" i="14"/>
  <c r="X1219" i="14"/>
  <c r="L1161" i="14"/>
  <c r="L1170" i="14"/>
  <c r="L1179" i="14"/>
  <c r="L1188" i="14"/>
  <c r="L1197" i="14"/>
  <c r="L1210" i="14"/>
  <c r="L1220" i="14"/>
  <c r="P1162" i="14"/>
  <c r="P1172" i="14"/>
  <c r="P1180" i="14"/>
  <c r="P1189" i="14"/>
  <c r="P1198" i="14"/>
  <c r="T1163" i="14"/>
  <c r="T1181" i="14"/>
  <c r="T1199" i="14"/>
  <c r="AB1156" i="14"/>
  <c r="AB1174" i="14"/>
  <c r="AB1191" i="14"/>
  <c r="AF1165" i="14"/>
  <c r="AF1184" i="14"/>
  <c r="AF1202" i="14"/>
  <c r="AJ1156" i="14"/>
  <c r="AJ1177" i="14"/>
  <c r="AJ1204" i="14"/>
  <c r="AN1160" i="14"/>
  <c r="AN1186" i="14"/>
  <c r="AN1218" i="14"/>
  <c r="AR1196" i="14"/>
  <c r="AV1197" i="14"/>
  <c r="AZ1198" i="14"/>
  <c r="BL1184" i="14"/>
  <c r="BT1193" i="14"/>
  <c r="CR1172" i="14"/>
  <c r="X1204" i="14"/>
  <c r="L1186" i="14"/>
  <c r="P1196" i="14"/>
  <c r="X1165" i="14"/>
  <c r="X1159" i="14"/>
  <c r="X1173" i="14"/>
  <c r="X1188" i="14"/>
  <c r="X1197" i="14"/>
  <c r="X1210" i="14"/>
  <c r="X1220" i="14"/>
  <c r="L1162" i="14"/>
  <c r="L1172" i="14"/>
  <c r="L1180" i="14"/>
  <c r="L1189" i="14"/>
  <c r="L1198" i="14"/>
  <c r="L1212" i="14"/>
  <c r="P1155" i="14"/>
  <c r="P1163" i="14"/>
  <c r="P1173" i="14"/>
  <c r="P1181" i="14"/>
  <c r="P1190" i="14"/>
  <c r="P1199" i="14"/>
  <c r="P1217" i="14"/>
  <c r="T1164" i="14"/>
  <c r="T1183" i="14"/>
  <c r="T1200" i="14"/>
  <c r="AB1157" i="14"/>
  <c r="AB1175" i="14"/>
  <c r="AB1193" i="14"/>
  <c r="AB1216" i="14"/>
  <c r="AF1166" i="14"/>
  <c r="AF1185" i="14"/>
  <c r="AF1204" i="14"/>
  <c r="AJ1158" i="14"/>
  <c r="AJ1178" i="14"/>
  <c r="AJ1206" i="14"/>
  <c r="AN1161" i="14"/>
  <c r="AN1187" i="14"/>
  <c r="AN1220" i="14"/>
  <c r="AR1208" i="14"/>
  <c r="AV1210" i="14"/>
  <c r="AZ1212" i="14"/>
  <c r="BH1156" i="14"/>
  <c r="BL1202" i="14"/>
  <c r="CF1178" i="14"/>
  <c r="X1185" i="14"/>
  <c r="L1159" i="14"/>
  <c r="L1195" i="14"/>
  <c r="P1169" i="14"/>
  <c r="AZ1180" i="14"/>
  <c r="X1164" i="14"/>
  <c r="X1158" i="14"/>
  <c r="X1174" i="14"/>
  <c r="X1181" i="14"/>
  <c r="X1189" i="14"/>
  <c r="X1198" i="14"/>
  <c r="X1212" i="14"/>
  <c r="L1155" i="14"/>
  <c r="L1163" i="14"/>
  <c r="L1173" i="14"/>
  <c r="L1181" i="14"/>
  <c r="L1190" i="14"/>
  <c r="L1199" i="14"/>
  <c r="L1214" i="14"/>
  <c r="P1156" i="14"/>
  <c r="P1164" i="14"/>
  <c r="P1174" i="14"/>
  <c r="P1183" i="14"/>
  <c r="P1191" i="14"/>
  <c r="P1200" i="14"/>
  <c r="P1218" i="14"/>
  <c r="T1165" i="14"/>
  <c r="T1184" i="14"/>
  <c r="T1202" i="14"/>
  <c r="AB1158" i="14"/>
  <c r="AB1176" i="14"/>
  <c r="AB1194" i="14"/>
  <c r="AB1217" i="14"/>
  <c r="AF1168" i="14"/>
  <c r="AF1186" i="14"/>
  <c r="AF1206" i="14"/>
  <c r="AJ1159" i="14"/>
  <c r="AJ1185" i="14"/>
  <c r="AJ1208" i="14"/>
  <c r="AN1168" i="14"/>
  <c r="AN1188" i="14"/>
  <c r="AR1160" i="14"/>
  <c r="BH1166" i="14"/>
  <c r="BT1218" i="14"/>
  <c r="CV1168" i="14"/>
  <c r="X1157" i="14"/>
  <c r="X1175" i="14"/>
  <c r="X1190" i="14"/>
  <c r="X1199" i="14"/>
  <c r="X1214" i="14"/>
  <c r="L1156" i="14"/>
  <c r="L1164" i="14"/>
  <c r="L1183" i="14"/>
  <c r="L1191" i="14"/>
  <c r="L1200" i="14"/>
  <c r="P1157" i="14"/>
  <c r="P1165" i="14"/>
  <c r="P1175" i="14"/>
  <c r="P1184" i="14"/>
  <c r="P1193" i="14"/>
  <c r="P1204" i="14"/>
  <c r="P1219" i="14"/>
  <c r="T1170" i="14"/>
  <c r="T1188" i="14"/>
  <c r="T1210" i="14"/>
  <c r="AB1162" i="14"/>
  <c r="AB1180" i="14"/>
  <c r="AB1198" i="14"/>
  <c r="AF1155" i="14"/>
  <c r="AF1173" i="14"/>
  <c r="AF1190" i="14"/>
  <c r="AF1214" i="14"/>
  <c r="AJ1160" i="14"/>
  <c r="AJ1186" i="14"/>
  <c r="AN1169" i="14"/>
  <c r="AN1195" i="14"/>
  <c r="AR1162" i="14"/>
  <c r="AR1219" i="14"/>
  <c r="AV1220" i="14"/>
  <c r="BD1157" i="14"/>
  <c r="BH1183" i="14"/>
  <c r="BP1158" i="14"/>
  <c r="BX1176" i="14"/>
  <c r="CJ1181" i="14"/>
  <c r="EJ1217" i="14"/>
  <c r="EJ1204" i="14"/>
  <c r="EJ1194" i="14"/>
  <c r="EJ1185" i="14"/>
  <c r="EJ1176" i="14"/>
  <c r="EJ1166" i="14"/>
  <c r="EJ1158" i="14"/>
  <c r="EF1216" i="14"/>
  <c r="EF1202" i="14"/>
  <c r="EF1193" i="14"/>
  <c r="EF1184" i="14"/>
  <c r="EF1175" i="14"/>
  <c r="EF1165" i="14"/>
  <c r="EF1157" i="14"/>
  <c r="EB1200" i="14"/>
  <c r="EB1191" i="14"/>
  <c r="EB1183" i="14"/>
  <c r="EB1174" i="14"/>
  <c r="EB1164" i="14"/>
  <c r="EB1156" i="14"/>
  <c r="DX1214" i="14"/>
  <c r="DX1199" i="14"/>
  <c r="DX1190" i="14"/>
  <c r="DX1181" i="14"/>
  <c r="DX1173" i="14"/>
  <c r="DX1163" i="14"/>
  <c r="DX1155" i="14"/>
  <c r="DT1212" i="14"/>
  <c r="DT1198" i="14"/>
  <c r="DT1189" i="14"/>
  <c r="DT1180" i="14"/>
  <c r="DT1172" i="14"/>
  <c r="DT1162" i="14"/>
  <c r="DP1220" i="14"/>
  <c r="DP1210" i="14"/>
  <c r="DP1197" i="14"/>
  <c r="DP1188" i="14"/>
  <c r="DP1179" i="14"/>
  <c r="DP1170" i="14"/>
  <c r="DP1161" i="14"/>
  <c r="DL1219" i="14"/>
  <c r="DL1208" i="14"/>
  <c r="DL1196" i="14"/>
  <c r="DL1187" i="14"/>
  <c r="DL1178" i="14"/>
  <c r="DL1169" i="14"/>
  <c r="DL1160" i="14"/>
  <c r="DH1218" i="14"/>
  <c r="DH1206" i="14"/>
  <c r="DH1195" i="14"/>
  <c r="DH1186" i="14"/>
  <c r="DH1177" i="14"/>
  <c r="DH1168" i="14"/>
  <c r="DH1159" i="14"/>
  <c r="DD1217" i="14"/>
  <c r="DD1204" i="14"/>
  <c r="DD1194" i="14"/>
  <c r="DD1185" i="14"/>
  <c r="DD1176" i="14"/>
  <c r="DD1166" i="14"/>
  <c r="DD1158" i="14"/>
  <c r="CZ1216" i="14"/>
  <c r="CZ1202" i="14"/>
  <c r="CZ1193" i="14"/>
  <c r="CZ1184" i="14"/>
  <c r="CZ1175" i="14"/>
  <c r="CZ1165" i="14"/>
  <c r="CZ1157" i="14"/>
  <c r="EJ1216" i="14"/>
  <c r="EJ1202" i="14"/>
  <c r="EJ1193" i="14"/>
  <c r="EJ1184" i="14"/>
  <c r="EJ1175" i="14"/>
  <c r="EJ1165" i="14"/>
  <c r="EJ1157" i="14"/>
  <c r="EF1200" i="14"/>
  <c r="EF1191" i="14"/>
  <c r="EF1183" i="14"/>
  <c r="EF1174" i="14"/>
  <c r="EF1164" i="14"/>
  <c r="EF1156" i="14"/>
  <c r="EB1214" i="14"/>
  <c r="EB1199" i="14"/>
  <c r="EB1190" i="14"/>
  <c r="EB1181" i="14"/>
  <c r="EB1173" i="14"/>
  <c r="EB1163" i="14"/>
  <c r="EB1155" i="14"/>
  <c r="DX1212" i="14"/>
  <c r="DX1198" i="14"/>
  <c r="DX1189" i="14"/>
  <c r="DX1180" i="14"/>
  <c r="DX1172" i="14"/>
  <c r="DX1162" i="14"/>
  <c r="DT1220" i="14"/>
  <c r="DT1210" i="14"/>
  <c r="DT1197" i="14"/>
  <c r="DT1188" i="14"/>
  <c r="DT1179" i="14"/>
  <c r="DT1170" i="14"/>
  <c r="DT1161" i="14"/>
  <c r="DP1219" i="14"/>
  <c r="DP1208" i="14"/>
  <c r="DP1196" i="14"/>
  <c r="DP1187" i="14"/>
  <c r="DP1178" i="14"/>
  <c r="DP1169" i="14"/>
  <c r="DP1160" i="14"/>
  <c r="DL1218" i="14"/>
  <c r="DL1206" i="14"/>
  <c r="DL1195" i="14"/>
  <c r="DL1186" i="14"/>
  <c r="DL1177" i="14"/>
  <c r="DL1168" i="14"/>
  <c r="DL1159" i="14"/>
  <c r="DH1217" i="14"/>
  <c r="DH1204" i="14"/>
  <c r="DH1194" i="14"/>
  <c r="DH1185" i="14"/>
  <c r="DH1176" i="14"/>
  <c r="DH1166" i="14"/>
  <c r="DH1158" i="14"/>
  <c r="DD1216" i="14"/>
  <c r="DD1202" i="14"/>
  <c r="DD1193" i="14"/>
  <c r="DD1184" i="14"/>
  <c r="DD1175" i="14"/>
  <c r="DD1165" i="14"/>
  <c r="DD1157" i="14"/>
  <c r="CZ1200" i="14"/>
  <c r="CZ1191" i="14"/>
  <c r="CZ1183" i="14"/>
  <c r="CZ1174" i="14"/>
  <c r="CZ1164" i="14"/>
  <c r="CZ1156" i="14"/>
  <c r="CV1214" i="14"/>
  <c r="EJ1200" i="14"/>
  <c r="EJ1191" i="14"/>
  <c r="EJ1183" i="14"/>
  <c r="EJ1174" i="14"/>
  <c r="EJ1164" i="14"/>
  <c r="EJ1156" i="14"/>
  <c r="EF1214" i="14"/>
  <c r="EF1199" i="14"/>
  <c r="EF1190" i="14"/>
  <c r="EF1181" i="14"/>
  <c r="EF1173" i="14"/>
  <c r="EF1163" i="14"/>
  <c r="EF1155" i="14"/>
  <c r="EB1212" i="14"/>
  <c r="EB1198" i="14"/>
  <c r="EB1189" i="14"/>
  <c r="EB1180" i="14"/>
  <c r="EB1172" i="14"/>
  <c r="EB1162" i="14"/>
  <c r="DX1220" i="14"/>
  <c r="DX1210" i="14"/>
  <c r="DX1197" i="14"/>
  <c r="DX1188" i="14"/>
  <c r="DX1179" i="14"/>
  <c r="DX1170" i="14"/>
  <c r="DX1161" i="14"/>
  <c r="DT1219" i="14"/>
  <c r="DT1208" i="14"/>
  <c r="DT1196" i="14"/>
  <c r="DT1187" i="14"/>
  <c r="DT1178" i="14"/>
  <c r="DT1169" i="14"/>
  <c r="DT1160" i="14"/>
  <c r="DP1218" i="14"/>
  <c r="DP1206" i="14"/>
  <c r="DP1195" i="14"/>
  <c r="DP1186" i="14"/>
  <c r="DP1177" i="14"/>
  <c r="DP1168" i="14"/>
  <c r="DP1159" i="14"/>
  <c r="DL1217" i="14"/>
  <c r="DL1204" i="14"/>
  <c r="DL1194" i="14"/>
  <c r="DL1185" i="14"/>
  <c r="DL1176" i="14"/>
  <c r="DL1166" i="14"/>
  <c r="DL1158" i="14"/>
  <c r="DH1216" i="14"/>
  <c r="DH1202" i="14"/>
  <c r="DH1193" i="14"/>
  <c r="DH1184" i="14"/>
  <c r="DH1175" i="14"/>
  <c r="DH1165" i="14"/>
  <c r="DH1157" i="14"/>
  <c r="DD1200" i="14"/>
  <c r="DD1191" i="14"/>
  <c r="DD1183" i="14"/>
  <c r="DD1174" i="14"/>
  <c r="DD1164" i="14"/>
  <c r="DD1156" i="14"/>
  <c r="CZ1214" i="14"/>
  <c r="CZ1199" i="14"/>
  <c r="CZ1190" i="14"/>
  <c r="CZ1181" i="14"/>
  <c r="CZ1173" i="14"/>
  <c r="CZ1163" i="14"/>
  <c r="CZ1155" i="14"/>
  <c r="CV1212" i="14"/>
  <c r="CV1198" i="14"/>
  <c r="CV1189" i="14"/>
  <c r="CV1180" i="14"/>
  <c r="CV1172" i="14"/>
  <c r="CV1162" i="14"/>
  <c r="CR1220" i="14"/>
  <c r="CR1210" i="14"/>
  <c r="CR1197" i="14"/>
  <c r="CR1188" i="14"/>
  <c r="CR1179" i="14"/>
  <c r="CR1170" i="14"/>
  <c r="CR1161" i="14"/>
  <c r="EJ1214" i="14"/>
  <c r="EJ1199" i="14"/>
  <c r="EJ1190" i="14"/>
  <c r="EJ1181" i="14"/>
  <c r="EJ1173" i="14"/>
  <c r="EJ1163" i="14"/>
  <c r="EJ1155" i="14"/>
  <c r="EF1212" i="14"/>
  <c r="EF1198" i="14"/>
  <c r="EF1189" i="14"/>
  <c r="EF1180" i="14"/>
  <c r="EF1172" i="14"/>
  <c r="EF1162" i="14"/>
  <c r="EB1220" i="14"/>
  <c r="EB1210" i="14"/>
  <c r="EB1197" i="14"/>
  <c r="EB1188" i="14"/>
  <c r="EB1179" i="14"/>
  <c r="EB1170" i="14"/>
  <c r="EB1161" i="14"/>
  <c r="DX1219" i="14"/>
  <c r="DX1208" i="14"/>
  <c r="DX1196" i="14"/>
  <c r="DX1187" i="14"/>
  <c r="DX1178" i="14"/>
  <c r="DX1169" i="14"/>
  <c r="DX1160" i="14"/>
  <c r="DT1218" i="14"/>
  <c r="DT1206" i="14"/>
  <c r="DT1195" i="14"/>
  <c r="DT1186" i="14"/>
  <c r="DT1177" i="14"/>
  <c r="DT1168" i="14"/>
  <c r="DT1159" i="14"/>
  <c r="DP1217" i="14"/>
  <c r="DP1204" i="14"/>
  <c r="DP1194" i="14"/>
  <c r="DP1185" i="14"/>
  <c r="DP1176" i="14"/>
  <c r="DP1166" i="14"/>
  <c r="DP1158" i="14"/>
  <c r="DL1216" i="14"/>
  <c r="DL1202" i="14"/>
  <c r="DL1193" i="14"/>
  <c r="DL1184" i="14"/>
  <c r="DL1175" i="14"/>
  <c r="DL1165" i="14"/>
  <c r="DL1157" i="14"/>
  <c r="DH1200" i="14"/>
  <c r="DH1191" i="14"/>
  <c r="DH1183" i="14"/>
  <c r="DH1174" i="14"/>
  <c r="DH1164" i="14"/>
  <c r="DH1156" i="14"/>
  <c r="DD1214" i="14"/>
  <c r="DD1199" i="14"/>
  <c r="DD1190" i="14"/>
  <c r="DD1181" i="14"/>
  <c r="DD1173" i="14"/>
  <c r="DD1163" i="14"/>
  <c r="DD1155" i="14"/>
  <c r="CZ1212" i="14"/>
  <c r="CZ1198" i="14"/>
  <c r="CZ1189" i="14"/>
  <c r="CZ1180" i="14"/>
  <c r="CZ1172" i="14"/>
  <c r="CZ1162" i="14"/>
  <c r="CV1220" i="14"/>
  <c r="CV1210" i="14"/>
  <c r="CV1197" i="14"/>
  <c r="CV1188" i="14"/>
  <c r="CV1179" i="14"/>
  <c r="CV1170" i="14"/>
  <c r="CV1161" i="14"/>
  <c r="CR1219" i="14"/>
  <c r="CR1208" i="14"/>
  <c r="CR1196" i="14"/>
  <c r="CR1187" i="14"/>
  <c r="CR1178" i="14"/>
  <c r="CR1169" i="14"/>
  <c r="CR1160" i="14"/>
  <c r="CN1218" i="14"/>
  <c r="CN1206" i="14"/>
  <c r="CN1195" i="14"/>
  <c r="CN1186" i="14"/>
  <c r="EJ1212" i="14"/>
  <c r="EJ1198" i="14"/>
  <c r="EJ1189" i="14"/>
  <c r="EJ1180" i="14"/>
  <c r="EJ1172" i="14"/>
  <c r="EJ1162" i="14"/>
  <c r="EF1220" i="14"/>
  <c r="EF1210" i="14"/>
  <c r="EF1197" i="14"/>
  <c r="EF1188" i="14"/>
  <c r="EF1179" i="14"/>
  <c r="EF1170" i="14"/>
  <c r="EF1161" i="14"/>
  <c r="EB1219" i="14"/>
  <c r="EB1208" i="14"/>
  <c r="EB1196" i="14"/>
  <c r="EB1187" i="14"/>
  <c r="EB1178" i="14"/>
  <c r="EB1169" i="14"/>
  <c r="EB1160" i="14"/>
  <c r="DX1218" i="14"/>
  <c r="DX1206" i="14"/>
  <c r="DX1195" i="14"/>
  <c r="DX1186" i="14"/>
  <c r="DX1177" i="14"/>
  <c r="DX1168" i="14"/>
  <c r="DX1159" i="14"/>
  <c r="DT1217" i="14"/>
  <c r="DT1204" i="14"/>
  <c r="DT1194" i="14"/>
  <c r="DT1185" i="14"/>
  <c r="DT1176" i="14"/>
  <c r="DT1166" i="14"/>
  <c r="DT1158" i="14"/>
  <c r="DP1216" i="14"/>
  <c r="DP1202" i="14"/>
  <c r="DP1193" i="14"/>
  <c r="DP1184" i="14"/>
  <c r="DP1175" i="14"/>
  <c r="DP1165" i="14"/>
  <c r="DP1157" i="14"/>
  <c r="DL1200" i="14"/>
  <c r="DL1191" i="14"/>
  <c r="DL1183" i="14"/>
  <c r="DL1174" i="14"/>
  <c r="DL1164" i="14"/>
  <c r="DL1156" i="14"/>
  <c r="DH1214" i="14"/>
  <c r="DH1199" i="14"/>
  <c r="DH1190" i="14"/>
  <c r="DH1181" i="14"/>
  <c r="DH1173" i="14"/>
  <c r="DH1163" i="14"/>
  <c r="DH1155" i="14"/>
  <c r="DD1212" i="14"/>
  <c r="DD1198" i="14"/>
  <c r="DD1189" i="14"/>
  <c r="DD1180" i="14"/>
  <c r="DD1172" i="14"/>
  <c r="DD1162" i="14"/>
  <c r="CZ1220" i="14"/>
  <c r="CZ1210" i="14"/>
  <c r="CZ1197" i="14"/>
  <c r="CZ1188" i="14"/>
  <c r="CZ1179" i="14"/>
  <c r="CZ1170" i="14"/>
  <c r="CZ1161" i="14"/>
  <c r="CV1219" i="14"/>
  <c r="CV1208" i="14"/>
  <c r="CV1196" i="14"/>
  <c r="CV1187" i="14"/>
  <c r="CV1178" i="14"/>
  <c r="CV1169" i="14"/>
  <c r="CV1160" i="14"/>
  <c r="EJ1220" i="14"/>
  <c r="EJ1210" i="14"/>
  <c r="EJ1197" i="14"/>
  <c r="EJ1188" i="14"/>
  <c r="EJ1179" i="14"/>
  <c r="EJ1170" i="14"/>
  <c r="EJ1161" i="14"/>
  <c r="EF1219" i="14"/>
  <c r="EF1208" i="14"/>
  <c r="EF1196" i="14"/>
  <c r="EF1187" i="14"/>
  <c r="EF1178" i="14"/>
  <c r="EF1169" i="14"/>
  <c r="EF1160" i="14"/>
  <c r="EB1218" i="14"/>
  <c r="EB1206" i="14"/>
  <c r="EB1195" i="14"/>
  <c r="EB1186" i="14"/>
  <c r="EB1177" i="14"/>
  <c r="EB1168" i="14"/>
  <c r="EB1159" i="14"/>
  <c r="DX1217" i="14"/>
  <c r="DX1204" i="14"/>
  <c r="DX1194" i="14"/>
  <c r="DX1185" i="14"/>
  <c r="DX1176" i="14"/>
  <c r="DX1166" i="14"/>
  <c r="DX1158" i="14"/>
  <c r="DT1216" i="14"/>
  <c r="DT1202" i="14"/>
  <c r="DT1193" i="14"/>
  <c r="DT1184" i="14"/>
  <c r="DT1175" i="14"/>
  <c r="DT1165" i="14"/>
  <c r="DT1157" i="14"/>
  <c r="DP1200" i="14"/>
  <c r="DP1191" i="14"/>
  <c r="DP1183" i="14"/>
  <c r="DP1174" i="14"/>
  <c r="DP1164" i="14"/>
  <c r="DP1156" i="14"/>
  <c r="DL1214" i="14"/>
  <c r="DL1199" i="14"/>
  <c r="DL1190" i="14"/>
  <c r="DL1181" i="14"/>
  <c r="DL1173" i="14"/>
  <c r="DL1163" i="14"/>
  <c r="DL1155" i="14"/>
  <c r="DH1212" i="14"/>
  <c r="DH1198" i="14"/>
  <c r="DH1189" i="14"/>
  <c r="DH1180" i="14"/>
  <c r="DH1172" i="14"/>
  <c r="DH1162" i="14"/>
  <c r="DD1220" i="14"/>
  <c r="DD1210" i="14"/>
  <c r="DD1197" i="14"/>
  <c r="DD1188" i="14"/>
  <c r="DD1179" i="14"/>
  <c r="DD1170" i="14"/>
  <c r="DD1161" i="14"/>
  <c r="CZ1219" i="14"/>
  <c r="CZ1208" i="14"/>
  <c r="CZ1196" i="14"/>
  <c r="CZ1187" i="14"/>
  <c r="CZ1178" i="14"/>
  <c r="CZ1169" i="14"/>
  <c r="CZ1160" i="14"/>
  <c r="CV1218" i="14"/>
  <c r="EJ1219" i="14"/>
  <c r="EJ1208" i="14"/>
  <c r="EJ1196" i="14"/>
  <c r="EJ1187" i="14"/>
  <c r="EJ1178" i="14"/>
  <c r="EJ1169" i="14"/>
  <c r="EJ1160" i="14"/>
  <c r="EF1218" i="14"/>
  <c r="EF1206" i="14"/>
  <c r="EF1195" i="14"/>
  <c r="EF1186" i="14"/>
  <c r="EF1177" i="14"/>
  <c r="EF1168" i="14"/>
  <c r="EF1159" i="14"/>
  <c r="EB1217" i="14"/>
  <c r="EB1204" i="14"/>
  <c r="EB1194" i="14"/>
  <c r="EB1185" i="14"/>
  <c r="EB1176" i="14"/>
  <c r="EB1166" i="14"/>
  <c r="EB1158" i="14"/>
  <c r="DX1216" i="14"/>
  <c r="DX1202" i="14"/>
  <c r="DX1193" i="14"/>
  <c r="DX1184" i="14"/>
  <c r="DX1175" i="14"/>
  <c r="DX1165" i="14"/>
  <c r="DX1157" i="14"/>
  <c r="DT1200" i="14"/>
  <c r="DT1191" i="14"/>
  <c r="DT1183" i="14"/>
  <c r="DT1174" i="14"/>
  <c r="DT1164" i="14"/>
  <c r="DT1156" i="14"/>
  <c r="DP1214" i="14"/>
  <c r="DP1199" i="14"/>
  <c r="DP1190" i="14"/>
  <c r="DP1181" i="14"/>
  <c r="DP1173" i="14"/>
  <c r="DP1163" i="14"/>
  <c r="DP1155" i="14"/>
  <c r="DL1212" i="14"/>
  <c r="DL1198" i="14"/>
  <c r="DL1189" i="14"/>
  <c r="DL1180" i="14"/>
  <c r="DL1172" i="14"/>
  <c r="DL1162" i="14"/>
  <c r="DH1220" i="14"/>
  <c r="DH1210" i="14"/>
  <c r="DH1197" i="14"/>
  <c r="DH1188" i="14"/>
  <c r="DH1179" i="14"/>
  <c r="DH1170" i="14"/>
  <c r="DH1161" i="14"/>
  <c r="DD1219" i="14"/>
  <c r="DD1208" i="14"/>
  <c r="DD1196" i="14"/>
  <c r="DD1187" i="14"/>
  <c r="DD1178" i="14"/>
  <c r="DD1169" i="14"/>
  <c r="DD1160" i="14"/>
  <c r="CZ1218" i="14"/>
  <c r="CZ1206" i="14"/>
  <c r="CZ1195" i="14"/>
  <c r="CZ1186" i="14"/>
  <c r="CZ1177" i="14"/>
  <c r="CZ1168" i="14"/>
  <c r="CZ1159" i="14"/>
  <c r="CV1217" i="14"/>
  <c r="CV1204" i="14"/>
  <c r="CV1194" i="14"/>
  <c r="CV1185" i="14"/>
  <c r="CV1176" i="14"/>
  <c r="CV1166" i="14"/>
  <c r="CV1158" i="14"/>
  <c r="CR1216" i="14"/>
  <c r="CR1202" i="14"/>
  <c r="CR1193" i="14"/>
  <c r="CR1184" i="14"/>
  <c r="CR1175" i="14"/>
  <c r="CR1165" i="14"/>
  <c r="CR1157" i="14"/>
  <c r="CN1200" i="14"/>
  <c r="CN1191" i="14"/>
  <c r="CN1183" i="14"/>
  <c r="EJ1195" i="14"/>
  <c r="EF1194" i="14"/>
  <c r="EB1193" i="14"/>
  <c r="DX1183" i="14"/>
  <c r="DT1181" i="14"/>
  <c r="DP1180" i="14"/>
  <c r="DL1179" i="14"/>
  <c r="DH1178" i="14"/>
  <c r="DD1177" i="14"/>
  <c r="CZ1176" i="14"/>
  <c r="CV1199" i="14"/>
  <c r="CV1181" i="14"/>
  <c r="CV1163" i="14"/>
  <c r="CR1214" i="14"/>
  <c r="CR1194" i="14"/>
  <c r="CR1180" i="14"/>
  <c r="CR1164" i="14"/>
  <c r="CN1219" i="14"/>
  <c r="CN1204" i="14"/>
  <c r="CN1190" i="14"/>
  <c r="CN1179" i="14"/>
  <c r="CN1170" i="14"/>
  <c r="CN1161" i="14"/>
  <c r="CJ1219" i="14"/>
  <c r="CJ1208" i="14"/>
  <c r="CJ1196" i="14"/>
  <c r="CJ1187" i="14"/>
  <c r="CJ1178" i="14"/>
  <c r="CJ1169" i="14"/>
  <c r="CJ1160" i="14"/>
  <c r="CF1218" i="14"/>
  <c r="CF1206" i="14"/>
  <c r="CF1195" i="14"/>
  <c r="CF1186" i="14"/>
  <c r="CF1177" i="14"/>
  <c r="CF1168" i="14"/>
  <c r="CF1159" i="14"/>
  <c r="CB1217" i="14"/>
  <c r="CB1204" i="14"/>
  <c r="CB1194" i="14"/>
  <c r="CB1185" i="14"/>
  <c r="CB1176" i="14"/>
  <c r="CB1166" i="14"/>
  <c r="CB1158" i="14"/>
  <c r="BX1216" i="14"/>
  <c r="BX1202" i="14"/>
  <c r="BX1193" i="14"/>
  <c r="BX1184" i="14"/>
  <c r="BX1175" i="14"/>
  <c r="BX1165" i="14"/>
  <c r="BX1157" i="14"/>
  <c r="BT1200" i="14"/>
  <c r="BT1191" i="14"/>
  <c r="BT1183" i="14"/>
  <c r="BT1174" i="14"/>
  <c r="BT1164" i="14"/>
  <c r="BT1156" i="14"/>
  <c r="BP1214" i="14"/>
  <c r="BP1199" i="14"/>
  <c r="BP1190" i="14"/>
  <c r="BP1181" i="14"/>
  <c r="BP1173" i="14"/>
  <c r="BP1163" i="14"/>
  <c r="BP1155" i="14"/>
  <c r="BL1212" i="14"/>
  <c r="BL1198" i="14"/>
  <c r="BL1189" i="14"/>
  <c r="BL1180" i="14"/>
  <c r="BL1172" i="14"/>
  <c r="BL1162" i="14"/>
  <c r="BH1220" i="14"/>
  <c r="BH1210" i="14"/>
  <c r="BH1197" i="14"/>
  <c r="BH1188" i="14"/>
  <c r="BH1179" i="14"/>
  <c r="BH1170" i="14"/>
  <c r="BH1161" i="14"/>
  <c r="BD1219" i="14"/>
  <c r="BD1208" i="14"/>
  <c r="BD1196" i="14"/>
  <c r="BD1187" i="14"/>
  <c r="BD1178" i="14"/>
  <c r="BD1169" i="14"/>
  <c r="BD1160" i="14"/>
  <c r="AZ1218" i="14"/>
  <c r="EJ1186" i="14"/>
  <c r="EF1185" i="14"/>
  <c r="EB1184" i="14"/>
  <c r="DX1174" i="14"/>
  <c r="DT1173" i="14"/>
  <c r="DP1172" i="14"/>
  <c r="DL1170" i="14"/>
  <c r="DH1169" i="14"/>
  <c r="DD1168" i="14"/>
  <c r="CZ1166" i="14"/>
  <c r="CV1195" i="14"/>
  <c r="CV1177" i="14"/>
  <c r="CV1159" i="14"/>
  <c r="CR1212" i="14"/>
  <c r="CR1191" i="14"/>
  <c r="CR1177" i="14"/>
  <c r="CR1163" i="14"/>
  <c r="CN1217" i="14"/>
  <c r="CN1202" i="14"/>
  <c r="CN1189" i="14"/>
  <c r="CN1178" i="14"/>
  <c r="CN1169" i="14"/>
  <c r="CN1160" i="14"/>
  <c r="CJ1218" i="14"/>
  <c r="CJ1206" i="14"/>
  <c r="CJ1195" i="14"/>
  <c r="CJ1186" i="14"/>
  <c r="CJ1177" i="14"/>
  <c r="CJ1168" i="14"/>
  <c r="CJ1159" i="14"/>
  <c r="CF1217" i="14"/>
  <c r="CF1204" i="14"/>
  <c r="CF1194" i="14"/>
  <c r="CF1185" i="14"/>
  <c r="CF1176" i="14"/>
  <c r="CF1166" i="14"/>
  <c r="CF1158" i="14"/>
  <c r="CB1216" i="14"/>
  <c r="CB1202" i="14"/>
  <c r="CB1193" i="14"/>
  <c r="CB1184" i="14"/>
  <c r="CB1175" i="14"/>
  <c r="CB1165" i="14"/>
  <c r="CB1157" i="14"/>
  <c r="BX1200" i="14"/>
  <c r="BX1191" i="14"/>
  <c r="BX1183" i="14"/>
  <c r="BX1174" i="14"/>
  <c r="BX1164" i="14"/>
  <c r="BX1156" i="14"/>
  <c r="BT1214" i="14"/>
  <c r="BT1199" i="14"/>
  <c r="BT1190" i="14"/>
  <c r="BT1181" i="14"/>
  <c r="BT1173" i="14"/>
  <c r="BT1163" i="14"/>
  <c r="BT1155" i="14"/>
  <c r="BP1212" i="14"/>
  <c r="BP1198" i="14"/>
  <c r="BP1189" i="14"/>
  <c r="BP1180" i="14"/>
  <c r="BP1172" i="14"/>
  <c r="BP1162" i="14"/>
  <c r="BL1220" i="14"/>
  <c r="BL1210" i="14"/>
  <c r="BL1197" i="14"/>
  <c r="BL1188" i="14"/>
  <c r="BL1179" i="14"/>
  <c r="BL1170" i="14"/>
  <c r="BL1161" i="14"/>
  <c r="BH1219" i="14"/>
  <c r="BH1208" i="14"/>
  <c r="BH1196" i="14"/>
  <c r="BH1187" i="14"/>
  <c r="BH1178" i="14"/>
  <c r="BH1169" i="14"/>
  <c r="EJ1177" i="14"/>
  <c r="EF1176" i="14"/>
  <c r="EB1175" i="14"/>
  <c r="DX1164" i="14"/>
  <c r="DT1163" i="14"/>
  <c r="DP1162" i="14"/>
  <c r="DL1161" i="14"/>
  <c r="DH1160" i="14"/>
  <c r="DD1159" i="14"/>
  <c r="CZ1158" i="14"/>
  <c r="CV1193" i="14"/>
  <c r="CV1175" i="14"/>
  <c r="CV1157" i="14"/>
  <c r="CR1206" i="14"/>
  <c r="CR1190" i="14"/>
  <c r="CR1176" i="14"/>
  <c r="CR1162" i="14"/>
  <c r="CN1216" i="14"/>
  <c r="CN1199" i="14"/>
  <c r="CN1188" i="14"/>
  <c r="CN1177" i="14"/>
  <c r="CN1168" i="14"/>
  <c r="CN1159" i="14"/>
  <c r="CJ1217" i="14"/>
  <c r="CJ1204" i="14"/>
  <c r="CJ1194" i="14"/>
  <c r="CJ1185" i="14"/>
  <c r="CJ1176" i="14"/>
  <c r="CJ1166" i="14"/>
  <c r="CJ1158" i="14"/>
  <c r="CF1216" i="14"/>
  <c r="CF1202" i="14"/>
  <c r="CF1193" i="14"/>
  <c r="CF1184" i="14"/>
  <c r="CF1175" i="14"/>
  <c r="CF1165" i="14"/>
  <c r="CF1157" i="14"/>
  <c r="CB1200" i="14"/>
  <c r="CB1191" i="14"/>
  <c r="CB1183" i="14"/>
  <c r="CB1174" i="14"/>
  <c r="CB1164" i="14"/>
  <c r="CB1156" i="14"/>
  <c r="BX1214" i="14"/>
  <c r="BX1199" i="14"/>
  <c r="BX1190" i="14"/>
  <c r="BX1181" i="14"/>
  <c r="BX1173" i="14"/>
  <c r="BX1163" i="14"/>
  <c r="BX1155" i="14"/>
  <c r="BT1212" i="14"/>
  <c r="BT1198" i="14"/>
  <c r="BT1189" i="14"/>
  <c r="BT1180" i="14"/>
  <c r="BT1172" i="14"/>
  <c r="BT1162" i="14"/>
  <c r="BP1220" i="14"/>
  <c r="BP1210" i="14"/>
  <c r="BP1197" i="14"/>
  <c r="BP1188" i="14"/>
  <c r="BP1179" i="14"/>
  <c r="BP1170" i="14"/>
  <c r="BP1161" i="14"/>
  <c r="BL1219" i="14"/>
  <c r="BL1208" i="14"/>
  <c r="BL1196" i="14"/>
  <c r="BL1187" i="14"/>
  <c r="BL1178" i="14"/>
  <c r="BL1169" i="14"/>
  <c r="BL1160" i="14"/>
  <c r="BH1218" i="14"/>
  <c r="BH1206" i="14"/>
  <c r="BH1195" i="14"/>
  <c r="BH1186" i="14"/>
  <c r="BH1177" i="14"/>
  <c r="BH1168" i="14"/>
  <c r="BH1159" i="14"/>
  <c r="BD1217" i="14"/>
  <c r="BD1204" i="14"/>
  <c r="BD1194" i="14"/>
  <c r="BD1185" i="14"/>
  <c r="BD1176" i="14"/>
  <c r="BD1166" i="14"/>
  <c r="BD1158" i="14"/>
  <c r="AZ1216" i="14"/>
  <c r="EJ1168" i="14"/>
  <c r="EF1166" i="14"/>
  <c r="EB1165" i="14"/>
  <c r="DX1156" i="14"/>
  <c r="DT1155" i="14"/>
  <c r="DL1220" i="14"/>
  <c r="DH1219" i="14"/>
  <c r="DD1218" i="14"/>
  <c r="CZ1217" i="14"/>
  <c r="CV1216" i="14"/>
  <c r="CV1191" i="14"/>
  <c r="CV1174" i="14"/>
  <c r="CV1156" i="14"/>
  <c r="CR1204" i="14"/>
  <c r="CR1189" i="14"/>
  <c r="CR1174" i="14"/>
  <c r="CR1159" i="14"/>
  <c r="CN1198" i="14"/>
  <c r="CN1187" i="14"/>
  <c r="CN1176" i="14"/>
  <c r="CN1166" i="14"/>
  <c r="CN1158" i="14"/>
  <c r="CJ1216" i="14"/>
  <c r="CJ1202" i="14"/>
  <c r="CJ1193" i="14"/>
  <c r="CJ1184" i="14"/>
  <c r="CJ1175" i="14"/>
  <c r="CJ1165" i="14"/>
  <c r="CJ1157" i="14"/>
  <c r="CF1200" i="14"/>
  <c r="CF1191" i="14"/>
  <c r="CF1183" i="14"/>
  <c r="CF1174" i="14"/>
  <c r="CF1164" i="14"/>
  <c r="CF1156" i="14"/>
  <c r="CB1214" i="14"/>
  <c r="CB1199" i="14"/>
  <c r="CB1190" i="14"/>
  <c r="CB1181" i="14"/>
  <c r="CB1173" i="14"/>
  <c r="CB1163" i="14"/>
  <c r="CB1155" i="14"/>
  <c r="BX1212" i="14"/>
  <c r="BX1198" i="14"/>
  <c r="BX1189" i="14"/>
  <c r="BX1180" i="14"/>
  <c r="BX1172" i="14"/>
  <c r="BX1162" i="14"/>
  <c r="BT1220" i="14"/>
  <c r="BT1210" i="14"/>
  <c r="BT1197" i="14"/>
  <c r="BT1188" i="14"/>
  <c r="BT1179" i="14"/>
  <c r="BT1170" i="14"/>
  <c r="BT1161" i="14"/>
  <c r="BP1219" i="14"/>
  <c r="BP1208" i="14"/>
  <c r="BP1196" i="14"/>
  <c r="BP1187" i="14"/>
  <c r="BP1178" i="14"/>
  <c r="BP1169" i="14"/>
  <c r="BP1160" i="14"/>
  <c r="BL1218" i="14"/>
  <c r="BL1206" i="14"/>
  <c r="BL1195" i="14"/>
  <c r="BL1186" i="14"/>
  <c r="BL1177" i="14"/>
  <c r="BL1168" i="14"/>
  <c r="BL1159" i="14"/>
  <c r="EJ1159" i="14"/>
  <c r="EF1158" i="14"/>
  <c r="EB1157" i="14"/>
  <c r="CV1190" i="14"/>
  <c r="CV1173" i="14"/>
  <c r="CV1155" i="14"/>
  <c r="CR1200" i="14"/>
  <c r="CR1186" i="14"/>
  <c r="CR1173" i="14"/>
  <c r="CR1158" i="14"/>
  <c r="CN1214" i="14"/>
  <c r="CN1197" i="14"/>
  <c r="CN1185" i="14"/>
  <c r="CN1175" i="14"/>
  <c r="CN1165" i="14"/>
  <c r="CN1157" i="14"/>
  <c r="CJ1200" i="14"/>
  <c r="CJ1191" i="14"/>
  <c r="CJ1183" i="14"/>
  <c r="CJ1174" i="14"/>
  <c r="CJ1164" i="14"/>
  <c r="CJ1156" i="14"/>
  <c r="CF1214" i="14"/>
  <c r="CF1199" i="14"/>
  <c r="CF1190" i="14"/>
  <c r="CF1181" i="14"/>
  <c r="CF1173" i="14"/>
  <c r="CF1163" i="14"/>
  <c r="CF1155" i="14"/>
  <c r="CB1212" i="14"/>
  <c r="CB1198" i="14"/>
  <c r="CB1189" i="14"/>
  <c r="CB1180" i="14"/>
  <c r="CB1172" i="14"/>
  <c r="CB1162" i="14"/>
  <c r="BX1220" i="14"/>
  <c r="BX1210" i="14"/>
  <c r="BX1197" i="14"/>
  <c r="DX1200" i="14"/>
  <c r="DT1199" i="14"/>
  <c r="DP1198" i="14"/>
  <c r="DL1197" i="14"/>
  <c r="DH1196" i="14"/>
  <c r="DD1195" i="14"/>
  <c r="CZ1194" i="14"/>
  <c r="CV1202" i="14"/>
  <c r="CV1184" i="14"/>
  <c r="CV1165" i="14"/>
  <c r="CR1217" i="14"/>
  <c r="CR1198" i="14"/>
  <c r="CR1183" i="14"/>
  <c r="CR1168" i="14"/>
  <c r="CR1155" i="14"/>
  <c r="CN1210" i="14"/>
  <c r="CN1194" i="14"/>
  <c r="CN1181" i="14"/>
  <c r="CN1173" i="14"/>
  <c r="CN1163" i="14"/>
  <c r="CN1155" i="14"/>
  <c r="CJ1212" i="14"/>
  <c r="CJ1198" i="14"/>
  <c r="CJ1189" i="14"/>
  <c r="CJ1180" i="14"/>
  <c r="CJ1172" i="14"/>
  <c r="CJ1162" i="14"/>
  <c r="CF1220" i="14"/>
  <c r="CF1210" i="14"/>
  <c r="CF1197" i="14"/>
  <c r="CF1188" i="14"/>
  <c r="CF1179" i="14"/>
  <c r="CF1170" i="14"/>
  <c r="CF1161" i="14"/>
  <c r="CB1219" i="14"/>
  <c r="CB1208" i="14"/>
  <c r="CB1196" i="14"/>
  <c r="CB1187" i="14"/>
  <c r="CB1178" i="14"/>
  <c r="CB1169" i="14"/>
  <c r="CB1160" i="14"/>
  <c r="BX1218" i="14"/>
  <c r="BX1206" i="14"/>
  <c r="BX1195" i="14"/>
  <c r="BX1186" i="14"/>
  <c r="BX1177" i="14"/>
  <c r="BX1168" i="14"/>
  <c r="BX1159" i="14"/>
  <c r="BT1217" i="14"/>
  <c r="BT1204" i="14"/>
  <c r="BT1194" i="14"/>
  <c r="BT1185" i="14"/>
  <c r="BT1176" i="14"/>
  <c r="BT1166" i="14"/>
  <c r="BT1158" i="14"/>
  <c r="BP1216" i="14"/>
  <c r="BP1202" i="14"/>
  <c r="BP1193" i="14"/>
  <c r="BP1184" i="14"/>
  <c r="BP1175" i="14"/>
  <c r="BP1165" i="14"/>
  <c r="EF1217" i="14"/>
  <c r="DL1188" i="14"/>
  <c r="CZ1204" i="14"/>
  <c r="CV1164" i="14"/>
  <c r="CR1166" i="14"/>
  <c r="CN1184" i="14"/>
  <c r="CJ1179" i="14"/>
  <c r="CF1212" i="14"/>
  <c r="CF1172" i="14"/>
  <c r="CB1206" i="14"/>
  <c r="CB1168" i="14"/>
  <c r="BX1196" i="14"/>
  <c r="BX1170" i="14"/>
  <c r="BT1216" i="14"/>
  <c r="BT1187" i="14"/>
  <c r="BT1165" i="14"/>
  <c r="BP1204" i="14"/>
  <c r="BP1177" i="14"/>
  <c r="BP1157" i="14"/>
  <c r="BL1200" i="14"/>
  <c r="BL1183" i="14"/>
  <c r="BL1164" i="14"/>
  <c r="BH1194" i="14"/>
  <c r="BH1181" i="14"/>
  <c r="BH1165" i="14"/>
  <c r="BH1155" i="14"/>
  <c r="BD1206" i="14"/>
  <c r="BD1191" i="14"/>
  <c r="BD1180" i="14"/>
  <c r="BD1168" i="14"/>
  <c r="BD1156" i="14"/>
  <c r="AZ1210" i="14"/>
  <c r="AZ1197" i="14"/>
  <c r="AZ1188" i="14"/>
  <c r="AZ1179" i="14"/>
  <c r="AZ1170" i="14"/>
  <c r="AZ1161" i="14"/>
  <c r="AV1219" i="14"/>
  <c r="AV1208" i="14"/>
  <c r="AV1196" i="14"/>
  <c r="AV1187" i="14"/>
  <c r="AV1178" i="14"/>
  <c r="AV1169" i="14"/>
  <c r="AV1160" i="14"/>
  <c r="AR1218" i="14"/>
  <c r="AR1206" i="14"/>
  <c r="AR1195" i="14"/>
  <c r="AR1186" i="14"/>
  <c r="AR1177" i="14"/>
  <c r="AR1168" i="14"/>
  <c r="AR1159" i="14"/>
  <c r="AN1217" i="14"/>
  <c r="AN1204" i="14"/>
  <c r="AN1194" i="14"/>
  <c r="AN1185" i="14"/>
  <c r="AN1176" i="14"/>
  <c r="AN1166" i="14"/>
  <c r="AN1158" i="14"/>
  <c r="AJ1216" i="14"/>
  <c r="AJ1202" i="14"/>
  <c r="AJ1193" i="14"/>
  <c r="AJ1184" i="14"/>
  <c r="AJ1175" i="14"/>
  <c r="AJ1165" i="14"/>
  <c r="AJ1157" i="14"/>
  <c r="AF1200" i="14"/>
  <c r="AF1191" i="14"/>
  <c r="AF1183" i="14"/>
  <c r="AF1174" i="14"/>
  <c r="AF1164" i="14"/>
  <c r="AF1156" i="14"/>
  <c r="AB1214" i="14"/>
  <c r="AB1199" i="14"/>
  <c r="AB1190" i="14"/>
  <c r="AB1181" i="14"/>
  <c r="AB1173" i="14"/>
  <c r="AB1163" i="14"/>
  <c r="AB1155" i="14"/>
  <c r="T1212" i="14"/>
  <c r="T1198" i="14"/>
  <c r="T1189" i="14"/>
  <c r="T1180" i="14"/>
  <c r="T1172" i="14"/>
  <c r="T1162" i="14"/>
  <c r="P1220" i="14"/>
  <c r="P1210" i="14"/>
  <c r="DT1214" i="14"/>
  <c r="CZ1185" i="14"/>
  <c r="CR1218" i="14"/>
  <c r="CR1156" i="14"/>
  <c r="CN1180" i="14"/>
  <c r="CJ1214" i="14"/>
  <c r="CJ1173" i="14"/>
  <c r="CF1208" i="14"/>
  <c r="CF1169" i="14"/>
  <c r="CB1197" i="14"/>
  <c r="CB1161" i="14"/>
  <c r="BX1194" i="14"/>
  <c r="BX1169" i="14"/>
  <c r="BT1186" i="14"/>
  <c r="BT1160" i="14"/>
  <c r="BP1200" i="14"/>
  <c r="BP1176" i="14"/>
  <c r="BP1156" i="14"/>
  <c r="BL1199" i="14"/>
  <c r="BL1181" i="14"/>
  <c r="BL1163" i="14"/>
  <c r="BH1214" i="14"/>
  <c r="BH1193" i="14"/>
  <c r="BH1180" i="14"/>
  <c r="BH1164" i="14"/>
  <c r="BD1220" i="14"/>
  <c r="BD1202" i="14"/>
  <c r="BD1190" i="14"/>
  <c r="BD1179" i="14"/>
  <c r="BD1165" i="14"/>
  <c r="BD1155" i="14"/>
  <c r="AZ1208" i="14"/>
  <c r="AZ1196" i="14"/>
  <c r="AZ1187" i="14"/>
  <c r="AZ1178" i="14"/>
  <c r="AZ1169" i="14"/>
  <c r="AZ1160" i="14"/>
  <c r="AV1218" i="14"/>
  <c r="AV1206" i="14"/>
  <c r="AV1195" i="14"/>
  <c r="AV1186" i="14"/>
  <c r="AV1177" i="14"/>
  <c r="AV1168" i="14"/>
  <c r="AV1159" i="14"/>
  <c r="AR1217" i="14"/>
  <c r="AR1204" i="14"/>
  <c r="AR1194" i="14"/>
  <c r="AR1185" i="14"/>
  <c r="AR1176" i="14"/>
  <c r="AR1166" i="14"/>
  <c r="AR1158" i="14"/>
  <c r="AN1216" i="14"/>
  <c r="AN1202" i="14"/>
  <c r="AN1193" i="14"/>
  <c r="AN1184" i="14"/>
  <c r="AN1175" i="14"/>
  <c r="AN1165" i="14"/>
  <c r="AN1157" i="14"/>
  <c r="AJ1200" i="14"/>
  <c r="AJ1191" i="14"/>
  <c r="AJ1183" i="14"/>
  <c r="AJ1174" i="14"/>
  <c r="AJ1164" i="14"/>
  <c r="EF1204" i="14"/>
  <c r="DT1190" i="14"/>
  <c r="DH1208" i="14"/>
  <c r="CN1220" i="14"/>
  <c r="CN1174" i="14"/>
  <c r="CJ1210" i="14"/>
  <c r="CJ1170" i="14"/>
  <c r="CF1198" i="14"/>
  <c r="CF1162" i="14"/>
  <c r="CB1195" i="14"/>
  <c r="CB1159" i="14"/>
  <c r="BX1188" i="14"/>
  <c r="BX1166" i="14"/>
  <c r="BT1208" i="14"/>
  <c r="BT1184" i="14"/>
  <c r="BT1159" i="14"/>
  <c r="BP1195" i="14"/>
  <c r="BP1174" i="14"/>
  <c r="BL1217" i="14"/>
  <c r="BL1194" i="14"/>
  <c r="BL1176" i="14"/>
  <c r="BL1158" i="14"/>
  <c r="BH1212" i="14"/>
  <c r="BH1191" i="14"/>
  <c r="BH1176" i="14"/>
  <c r="BH1163" i="14"/>
  <c r="BD1218" i="14"/>
  <c r="BD1200" i="14"/>
  <c r="BD1189" i="14"/>
  <c r="BD1177" i="14"/>
  <c r="BD1164" i="14"/>
  <c r="AZ1220" i="14"/>
  <c r="AZ1206" i="14"/>
  <c r="AZ1195" i="14"/>
  <c r="AZ1186" i="14"/>
  <c r="AZ1177" i="14"/>
  <c r="AZ1168" i="14"/>
  <c r="AZ1159" i="14"/>
  <c r="AV1217" i="14"/>
  <c r="AV1204" i="14"/>
  <c r="AV1194" i="14"/>
  <c r="AV1185" i="14"/>
  <c r="AV1176" i="14"/>
  <c r="AV1166" i="14"/>
  <c r="AV1158" i="14"/>
  <c r="AR1216" i="14"/>
  <c r="AR1202" i="14"/>
  <c r="AR1193" i="14"/>
  <c r="AR1184" i="14"/>
  <c r="AR1175" i="14"/>
  <c r="AR1165" i="14"/>
  <c r="AR1157" i="14"/>
  <c r="AN1200" i="14"/>
  <c r="AN1191" i="14"/>
  <c r="AN1183" i="14"/>
  <c r="AN1174" i="14"/>
  <c r="AN1164" i="14"/>
  <c r="AN1156" i="14"/>
  <c r="AJ1214" i="14"/>
  <c r="AJ1199" i="14"/>
  <c r="AJ1190" i="14"/>
  <c r="AJ1181" i="14"/>
  <c r="AJ1173" i="14"/>
  <c r="AJ1163" i="14"/>
  <c r="AJ1155" i="14"/>
  <c r="AF1212" i="14"/>
  <c r="AF1198" i="14"/>
  <c r="AF1189" i="14"/>
  <c r="AF1180" i="14"/>
  <c r="AF1172" i="14"/>
  <c r="AF1162" i="14"/>
  <c r="AB1220" i="14"/>
  <c r="AB1210" i="14"/>
  <c r="AB1197" i="14"/>
  <c r="AB1188" i="14"/>
  <c r="AB1179" i="14"/>
  <c r="AB1170" i="14"/>
  <c r="AB1161" i="14"/>
  <c r="T1219" i="14"/>
  <c r="T1208" i="14"/>
  <c r="T1196" i="14"/>
  <c r="T1187" i="14"/>
  <c r="T1178" i="14"/>
  <c r="T1169" i="14"/>
  <c r="T1160" i="14"/>
  <c r="EB1216" i="14"/>
  <c r="DH1187" i="14"/>
  <c r="CV1206" i="14"/>
  <c r="CR1199" i="14"/>
  <c r="CN1172" i="14"/>
  <c r="CJ1199" i="14"/>
  <c r="CJ1163" i="14"/>
  <c r="CF1196" i="14"/>
  <c r="CF1160" i="14"/>
  <c r="CB1188" i="14"/>
  <c r="BX1219" i="14"/>
  <c r="BX1187" i="14"/>
  <c r="BX1161" i="14"/>
  <c r="BT1206" i="14"/>
  <c r="BT1178" i="14"/>
  <c r="BT1157" i="14"/>
  <c r="BP1194" i="14"/>
  <c r="BP1168" i="14"/>
  <c r="BL1216" i="14"/>
  <c r="BL1193" i="14"/>
  <c r="BL1175" i="14"/>
  <c r="BL1157" i="14"/>
  <c r="BH1204" i="14"/>
  <c r="BH1190" i="14"/>
  <c r="BH1175" i="14"/>
  <c r="BH1162" i="14"/>
  <c r="BD1216" i="14"/>
  <c r="BD1199" i="14"/>
  <c r="BD1188" i="14"/>
  <c r="BD1175" i="14"/>
  <c r="BD1163" i="14"/>
  <c r="AZ1219" i="14"/>
  <c r="AZ1204" i="14"/>
  <c r="AZ1194" i="14"/>
  <c r="AZ1185" i="14"/>
  <c r="AZ1176" i="14"/>
  <c r="AZ1166" i="14"/>
  <c r="AZ1158" i="14"/>
  <c r="AV1216" i="14"/>
  <c r="AV1202" i="14"/>
  <c r="AV1193" i="14"/>
  <c r="AV1184" i="14"/>
  <c r="AV1175" i="14"/>
  <c r="AV1165" i="14"/>
  <c r="AV1157" i="14"/>
  <c r="AR1200" i="14"/>
  <c r="AR1191" i="14"/>
  <c r="AR1183" i="14"/>
  <c r="AR1174" i="14"/>
  <c r="AR1164" i="14"/>
  <c r="AR1156" i="14"/>
  <c r="AN1214" i="14"/>
  <c r="AN1199" i="14"/>
  <c r="AN1190" i="14"/>
  <c r="AN1181" i="14"/>
  <c r="AN1173" i="14"/>
  <c r="AN1163" i="14"/>
  <c r="AN1155" i="14"/>
  <c r="AJ1212" i="14"/>
  <c r="AJ1198" i="14"/>
  <c r="AJ1189" i="14"/>
  <c r="AJ1180" i="14"/>
  <c r="AJ1172" i="14"/>
  <c r="AJ1162" i="14"/>
  <c r="AF1220" i="14"/>
  <c r="AF1210" i="14"/>
  <c r="AF1197" i="14"/>
  <c r="AF1188" i="14"/>
  <c r="AF1179" i="14"/>
  <c r="AF1170" i="14"/>
  <c r="AF1161" i="14"/>
  <c r="AB1219" i="14"/>
  <c r="AB1208" i="14"/>
  <c r="AB1196" i="14"/>
  <c r="AB1187" i="14"/>
  <c r="AB1178" i="14"/>
  <c r="AB1169" i="14"/>
  <c r="AB1160" i="14"/>
  <c r="T1218" i="14"/>
  <c r="T1206" i="14"/>
  <c r="T1195" i="14"/>
  <c r="T1186" i="14"/>
  <c r="T1177" i="14"/>
  <c r="T1168" i="14"/>
  <c r="T1159" i="14"/>
  <c r="DP1212" i="14"/>
  <c r="CV1200" i="14"/>
  <c r="CR1195" i="14"/>
  <c r="CN1212" i="14"/>
  <c r="CN1164" i="14"/>
  <c r="CJ1197" i="14"/>
  <c r="CJ1161" i="14"/>
  <c r="CF1189" i="14"/>
  <c r="CB1220" i="14"/>
  <c r="CB1186" i="14"/>
  <c r="BX1217" i="14"/>
  <c r="BX1185" i="14"/>
  <c r="BX1160" i="14"/>
  <c r="BT1202" i="14"/>
  <c r="BT1177" i="14"/>
  <c r="BP1218" i="14"/>
  <c r="BP1191" i="14"/>
  <c r="BP1166" i="14"/>
  <c r="BL1191" i="14"/>
  <c r="BL1174" i="14"/>
  <c r="BL1156" i="14"/>
  <c r="BH1202" i="14"/>
  <c r="BH1189" i="14"/>
  <c r="BH1174" i="14"/>
  <c r="BH1160" i="14"/>
  <c r="BD1198" i="14"/>
  <c r="BD1186" i="14"/>
  <c r="BD1174" i="14"/>
  <c r="BD1162" i="14"/>
  <c r="AZ1217" i="14"/>
  <c r="AZ1202" i="14"/>
  <c r="AZ1193" i="14"/>
  <c r="AZ1184" i="14"/>
  <c r="AZ1175" i="14"/>
  <c r="AZ1165" i="14"/>
  <c r="AZ1157" i="14"/>
  <c r="AV1200" i="14"/>
  <c r="AV1191" i="14"/>
  <c r="AV1183" i="14"/>
  <c r="AV1174" i="14"/>
  <c r="AV1164" i="14"/>
  <c r="AV1156" i="14"/>
  <c r="AR1214" i="14"/>
  <c r="AR1199" i="14"/>
  <c r="AR1190" i="14"/>
  <c r="AR1181" i="14"/>
  <c r="AR1173" i="14"/>
  <c r="AR1163" i="14"/>
  <c r="AR1155" i="14"/>
  <c r="AN1212" i="14"/>
  <c r="AN1198" i="14"/>
  <c r="AN1189" i="14"/>
  <c r="AN1180" i="14"/>
  <c r="AN1172" i="14"/>
  <c r="AN1162" i="14"/>
  <c r="AJ1220" i="14"/>
  <c r="AJ1210" i="14"/>
  <c r="AJ1197" i="14"/>
  <c r="AJ1188" i="14"/>
  <c r="AJ1179" i="14"/>
  <c r="AJ1170" i="14"/>
  <c r="AJ1161" i="14"/>
  <c r="AF1219" i="14"/>
  <c r="AF1208" i="14"/>
  <c r="AF1196" i="14"/>
  <c r="AF1187" i="14"/>
  <c r="AF1178" i="14"/>
  <c r="AF1169" i="14"/>
  <c r="AF1160" i="14"/>
  <c r="AB1218" i="14"/>
  <c r="AB1206" i="14"/>
  <c r="AB1195" i="14"/>
  <c r="AB1186" i="14"/>
  <c r="AB1177" i="14"/>
  <c r="AB1168" i="14"/>
  <c r="AB1159" i="14"/>
  <c r="T1217" i="14"/>
  <c r="T1204" i="14"/>
  <c r="T1194" i="14"/>
  <c r="T1185" i="14"/>
  <c r="T1176" i="14"/>
  <c r="T1166" i="14"/>
  <c r="T1158" i="14"/>
  <c r="P1216" i="14"/>
  <c r="P1202" i="14"/>
  <c r="EJ1218" i="14"/>
  <c r="EB1202" i="14"/>
  <c r="DP1189" i="14"/>
  <c r="DD1206" i="14"/>
  <c r="CV1186" i="14"/>
  <c r="CR1185" i="14"/>
  <c r="CN1208" i="14"/>
  <c r="CN1162" i="14"/>
  <c r="CJ1190" i="14"/>
  <c r="CJ1155" i="14"/>
  <c r="CF1187" i="14"/>
  <c r="CB1218" i="14"/>
  <c r="CB1179" i="14"/>
  <c r="BX1179" i="14"/>
  <c r="BX1158" i="14"/>
  <c r="BT1196" i="14"/>
  <c r="BT1175" i="14"/>
  <c r="BP1217" i="14"/>
  <c r="BP1186" i="14"/>
  <c r="BP1164" i="14"/>
  <c r="BL1214" i="14"/>
  <c r="BL1190" i="14"/>
  <c r="BL1173" i="14"/>
  <c r="BL1155" i="14"/>
  <c r="BH1200" i="14"/>
  <c r="BH1185" i="14"/>
  <c r="BH1173" i="14"/>
  <c r="BH1158" i="14"/>
  <c r="BD1214" i="14"/>
  <c r="BD1197" i="14"/>
  <c r="BD1184" i="14"/>
  <c r="BD1173" i="14"/>
  <c r="BD1161" i="14"/>
  <c r="AZ1200" i="14"/>
  <c r="AZ1191" i="14"/>
  <c r="AZ1183" i="14"/>
  <c r="AZ1174" i="14"/>
  <c r="AZ1164" i="14"/>
  <c r="AZ1156" i="14"/>
  <c r="AV1214" i="14"/>
  <c r="AV1199" i="14"/>
  <c r="AV1190" i="14"/>
  <c r="AV1181" i="14"/>
  <c r="AV1173" i="14"/>
  <c r="AV1163" i="14"/>
  <c r="AV1155" i="14"/>
  <c r="AR1212" i="14"/>
  <c r="AR1198" i="14"/>
  <c r="AR1189" i="14"/>
  <c r="AR1180" i="14"/>
  <c r="DD1186" i="14"/>
  <c r="CV1183" i="14"/>
  <c r="CR1181" i="14"/>
  <c r="CN1196" i="14"/>
  <c r="CN1156" i="14"/>
  <c r="CJ1188" i="14"/>
  <c r="CF1219" i="14"/>
  <c r="CF1180" i="14"/>
  <c r="CB1177" i="14"/>
  <c r="BX1208" i="14"/>
  <c r="BX1178" i="14"/>
  <c r="BT1219" i="14"/>
  <c r="BT1195" i="14"/>
  <c r="BT1169" i="14"/>
  <c r="BP1185" i="14"/>
  <c r="BP1159" i="14"/>
  <c r="BL1204" i="14"/>
  <c r="BL1185" i="14"/>
  <c r="BL1166" i="14"/>
  <c r="BH1217" i="14"/>
  <c r="BH1199" i="14"/>
  <c r="BH1184" i="14"/>
  <c r="BH1172" i="14"/>
  <c r="BH1157" i="14"/>
  <c r="BD1212" i="14"/>
  <c r="BD1195" i="14"/>
  <c r="BD1183" i="14"/>
  <c r="BD1172" i="14"/>
  <c r="BD1159" i="14"/>
  <c r="AZ1214" i="14"/>
  <c r="AZ1199" i="14"/>
  <c r="AZ1190" i="14"/>
  <c r="AZ1181" i="14"/>
  <c r="AZ1173" i="14"/>
  <c r="AZ1163" i="14"/>
  <c r="AZ1155" i="14"/>
  <c r="AV1212" i="14"/>
  <c r="AV1198" i="14"/>
  <c r="AV1189" i="14"/>
  <c r="AV1180" i="14"/>
  <c r="AV1172" i="14"/>
  <c r="AV1162" i="14"/>
  <c r="AR1220" i="14"/>
  <c r="AR1210" i="14"/>
  <c r="AR1197" i="14"/>
  <c r="AR1188" i="14"/>
  <c r="AR1179" i="14"/>
  <c r="AR1170" i="14"/>
  <c r="AR1161" i="14"/>
  <c r="AN1219" i="14"/>
  <c r="AN1208" i="14"/>
  <c r="AN1196" i="14"/>
  <c r="X1163" i="14"/>
  <c r="X1156" i="14"/>
  <c r="X1176" i="14"/>
  <c r="X1183" i="14"/>
  <c r="X1191" i="14"/>
  <c r="X1200" i="14"/>
  <c r="L1157" i="14"/>
  <c r="L1165" i="14"/>
  <c r="L1175" i="14"/>
  <c r="L1184" i="14"/>
  <c r="L1193" i="14"/>
  <c r="L1202" i="14"/>
  <c r="L1216" i="14"/>
  <c r="P1158" i="14"/>
  <c r="P1166" i="14"/>
  <c r="P1176" i="14"/>
  <c r="P1185" i="14"/>
  <c r="P1194" i="14"/>
  <c r="P1206" i="14"/>
  <c r="T1155" i="14"/>
  <c r="T1173" i="14"/>
  <c r="T1190" i="14"/>
  <c r="T1214" i="14"/>
  <c r="AB1164" i="14"/>
  <c r="AB1183" i="14"/>
  <c r="AB1200" i="14"/>
  <c r="AF1157" i="14"/>
  <c r="AF1175" i="14"/>
  <c r="AF1193" i="14"/>
  <c r="AJ1166" i="14"/>
  <c r="AJ1187" i="14"/>
  <c r="AJ1217" i="14"/>
  <c r="AN1170" i="14"/>
  <c r="AN1197" i="14"/>
  <c r="AR1169" i="14"/>
  <c r="AV1161" i="14"/>
  <c r="AZ1162" i="14"/>
  <c r="BD1170" i="14"/>
  <c r="BH1198" i="14"/>
  <c r="BP1183" i="14"/>
  <c r="BX1204" i="14"/>
  <c r="X1162" i="14"/>
  <c r="X1168" i="14"/>
  <c r="X1177" i="14"/>
  <c r="X1184" i="14"/>
  <c r="X1193" i="14"/>
  <c r="X1202" i="14"/>
  <c r="X1216" i="14"/>
  <c r="L1158" i="14"/>
  <c r="L1166" i="14"/>
  <c r="L1176" i="14"/>
  <c r="L1185" i="14"/>
  <c r="L1194" i="14"/>
  <c r="L1204" i="14"/>
  <c r="L1217" i="14"/>
  <c r="P1159" i="14"/>
  <c r="P1168" i="14"/>
  <c r="P1177" i="14"/>
  <c r="P1186" i="14"/>
  <c r="P1195" i="14"/>
  <c r="P1208" i="14"/>
  <c r="T1156" i="14"/>
  <c r="T1174" i="14"/>
  <c r="T1191" i="14"/>
  <c r="AB1165" i="14"/>
  <c r="AB1184" i="14"/>
  <c r="AB1202" i="14"/>
  <c r="AF1158" i="14"/>
  <c r="AF1176" i="14"/>
  <c r="AF1194" i="14"/>
  <c r="AF1216" i="14"/>
  <c r="AJ1168" i="14"/>
  <c r="AJ1194" i="14"/>
  <c r="AJ1218" i="14"/>
  <c r="AN1177" i="14"/>
  <c r="AN1206" i="14"/>
  <c r="AR1172" i="14"/>
  <c r="AV1170" i="14"/>
  <c r="AZ1172" i="14"/>
  <c r="BD1181" i="14"/>
  <c r="BP1206" i="14"/>
  <c r="CJ1220" i="14"/>
  <c r="EK1287" i="14"/>
  <c r="EG1287" i="14"/>
  <c r="EC1287" i="14"/>
  <c r="DY1287" i="14"/>
  <c r="DU1287" i="14"/>
  <c r="DQ1287" i="14"/>
  <c r="DM1287" i="14"/>
  <c r="DI1287" i="14"/>
  <c r="DE1287" i="14"/>
  <c r="DA1287" i="14"/>
  <c r="CW1287" i="14"/>
  <c r="CX1287" i="14" s="1"/>
  <c r="CS1287" i="14"/>
  <c r="CO1287" i="14"/>
  <c r="CP1287" i="14" s="1"/>
  <c r="CK1287" i="14"/>
  <c r="CL1287" i="14" s="1"/>
  <c r="CG1287" i="14"/>
  <c r="CC1287" i="14"/>
  <c r="BY1287" i="14"/>
  <c r="BU1287" i="14"/>
  <c r="BQ1287" i="14"/>
  <c r="BR1287" i="14" s="1"/>
  <c r="BM1287" i="14"/>
  <c r="BN1287" i="14" s="1"/>
  <c r="BI1287" i="14"/>
  <c r="BE1287" i="14"/>
  <c r="BA1287" i="14"/>
  <c r="BB1287" i="14" s="1"/>
  <c r="AW1287" i="14"/>
  <c r="AS1287" i="14"/>
  <c r="AO1287" i="14"/>
  <c r="AK1287" i="14"/>
  <c r="AG1287" i="14"/>
  <c r="AC1287" i="14"/>
  <c r="AD1287" i="14" s="1"/>
  <c r="Y1287" i="14"/>
  <c r="U1287" i="14"/>
  <c r="Q1287" i="14"/>
  <c r="M1287" i="14"/>
  <c r="EK1286" i="14"/>
  <c r="EG1286" i="14"/>
  <c r="EC1286" i="14"/>
  <c r="DY1286" i="14"/>
  <c r="DZ1286" i="14" s="1"/>
  <c r="DU1286" i="14"/>
  <c r="DQ1286" i="14"/>
  <c r="DM1286" i="14"/>
  <c r="DI1286" i="14"/>
  <c r="DE1286" i="14"/>
  <c r="DA1286" i="14"/>
  <c r="CW1286" i="14"/>
  <c r="CS1286" i="14"/>
  <c r="CO1286" i="14"/>
  <c r="CP1286" i="14" s="1"/>
  <c r="CK1286" i="14"/>
  <c r="CG1286" i="14"/>
  <c r="CC1286" i="14"/>
  <c r="BY1286" i="14"/>
  <c r="BU1286" i="14"/>
  <c r="BQ1286" i="14"/>
  <c r="BM1286" i="14"/>
  <c r="BN1286" i="14" s="1"/>
  <c r="BI1286" i="14"/>
  <c r="BE1286" i="14"/>
  <c r="BA1286" i="14"/>
  <c r="AW1286" i="14"/>
  <c r="AS1286" i="14"/>
  <c r="AO1286" i="14"/>
  <c r="AP1286" i="14" s="1"/>
  <c r="AK1286" i="14"/>
  <c r="AG1286" i="14"/>
  <c r="AC1286" i="14"/>
  <c r="Y1286" i="14"/>
  <c r="U1286" i="14"/>
  <c r="Q1286" i="14"/>
  <c r="R1286" i="14" s="1"/>
  <c r="M1286" i="14"/>
  <c r="EK1282" i="14"/>
  <c r="EG1282" i="14"/>
  <c r="DY1282" i="14"/>
  <c r="DU1282" i="14"/>
  <c r="DQ1282" i="14"/>
  <c r="DM1282" i="14"/>
  <c r="DI1282" i="14"/>
  <c r="DJ1282" i="14" s="1"/>
  <c r="DE1282" i="14"/>
  <c r="DA1282" i="14"/>
  <c r="CW1282" i="14"/>
  <c r="CS1282" i="14"/>
  <c r="CO1282" i="14"/>
  <c r="CK1282" i="14"/>
  <c r="CL1282" i="14" s="1"/>
  <c r="CG1282" i="14"/>
  <c r="CC1282" i="14"/>
  <c r="BU1282" i="14"/>
  <c r="BQ1282" i="14"/>
  <c r="BM1282" i="14"/>
  <c r="BI1282" i="14"/>
  <c r="BE1282" i="14"/>
  <c r="BA1282" i="14"/>
  <c r="AW1282" i="14"/>
  <c r="AS1282" i="14"/>
  <c r="AO1282" i="14"/>
  <c r="AK1282" i="14"/>
  <c r="AG1282" i="14"/>
  <c r="AC1282" i="14"/>
  <c r="Y1282" i="14"/>
  <c r="Z1282" i="14" s="1"/>
  <c r="U1282" i="14"/>
  <c r="V1282" i="14" s="1"/>
  <c r="Q1282" i="14"/>
  <c r="M1282" i="14"/>
  <c r="EK1280" i="14"/>
  <c r="EG1280" i="14"/>
  <c r="EC1280" i="14"/>
  <c r="DY1280" i="14"/>
  <c r="DU1280" i="14"/>
  <c r="DQ1280" i="14"/>
  <c r="DI1280" i="14"/>
  <c r="DE1280" i="14"/>
  <c r="DA1280" i="14"/>
  <c r="CW1280" i="14"/>
  <c r="CS1280" i="14"/>
  <c r="CO1280" i="14"/>
  <c r="CK1280" i="14"/>
  <c r="CG1280" i="14"/>
  <c r="CC1280" i="14"/>
  <c r="BY1280" i="14"/>
  <c r="BZ1280" i="14" s="1"/>
  <c r="BU1280" i="14"/>
  <c r="BQ1280" i="14"/>
  <c r="BM1280" i="14"/>
  <c r="BI1280" i="14"/>
  <c r="BJ1280" i="14" s="1"/>
  <c r="BE1280" i="14"/>
  <c r="BF1280" i="14" s="1"/>
  <c r="AW1280" i="14"/>
  <c r="AS1280" i="14"/>
  <c r="AO1280" i="14"/>
  <c r="AK1280" i="14"/>
  <c r="AG1280" i="14"/>
  <c r="AC1280" i="14"/>
  <c r="Y1280" i="14"/>
  <c r="U1280" i="14"/>
  <c r="V1280" i="14" s="1"/>
  <c r="Q1280" i="14"/>
  <c r="M1280" i="14"/>
  <c r="N1280" i="14" s="1"/>
  <c r="EK1278" i="14"/>
  <c r="EG1278" i="14"/>
  <c r="EC1278" i="14"/>
  <c r="DY1278" i="14"/>
  <c r="DU1278" i="14"/>
  <c r="DQ1278" i="14"/>
  <c r="DM1278" i="14"/>
  <c r="DI1278" i="14"/>
  <c r="DJ1278" i="14" s="1"/>
  <c r="DE1278" i="14"/>
  <c r="CW1278" i="14"/>
  <c r="CX1278" i="14" s="1"/>
  <c r="CS1278" i="14"/>
  <c r="CT1278" i="14" s="1"/>
  <c r="CO1278" i="14"/>
  <c r="CK1278" i="14"/>
  <c r="CC1278" i="14"/>
  <c r="BY1278" i="14"/>
  <c r="BZ1278" i="14" s="1"/>
  <c r="BU1278" i="14"/>
  <c r="BQ1278" i="14"/>
  <c r="BR1278" i="14" s="1"/>
  <c r="BM1278" i="14"/>
  <c r="BI1278" i="14"/>
  <c r="BE1278" i="14"/>
  <c r="BA1278" i="14"/>
  <c r="AW1278" i="14"/>
  <c r="AX1278" i="14" s="1"/>
  <c r="AS1278" i="14"/>
  <c r="AO1278" i="14"/>
  <c r="AG1278" i="14"/>
  <c r="AC1278" i="14"/>
  <c r="Y1278" i="14"/>
  <c r="U1278" i="14"/>
  <c r="Q1278" i="14"/>
  <c r="M1278" i="14"/>
  <c r="EK1276" i="14"/>
  <c r="EL1276" i="14" s="1"/>
  <c r="EG1276" i="14"/>
  <c r="EC1276" i="14"/>
  <c r="DY1276" i="14"/>
  <c r="DU1276" i="14"/>
  <c r="DQ1276" i="14"/>
  <c r="DM1276" i="14"/>
  <c r="DI1276" i="14"/>
  <c r="DE1276" i="14"/>
  <c r="DF1276" i="14" s="1"/>
  <c r="DA1276" i="14"/>
  <c r="DB1276" i="14" s="1"/>
  <c r="CW1276" i="14"/>
  <c r="CS1276" i="14"/>
  <c r="CO1276" i="14"/>
  <c r="CK1276" i="14"/>
  <c r="CG1276" i="14"/>
  <c r="CC1276" i="14"/>
  <c r="CD1276" i="14" s="1"/>
  <c r="BY1276" i="14"/>
  <c r="BU1276" i="14"/>
  <c r="BQ1276" i="14"/>
  <c r="BM1276" i="14"/>
  <c r="BN1276" i="14" s="1"/>
  <c r="BI1276" i="14"/>
  <c r="BE1276" i="14"/>
  <c r="BA1276" i="14"/>
  <c r="AW1276" i="14"/>
  <c r="AS1276" i="14"/>
  <c r="AO1276" i="14"/>
  <c r="AP1276" i="14" s="1"/>
  <c r="AK1276" i="14"/>
  <c r="AG1276" i="14"/>
  <c r="AC1276" i="14"/>
  <c r="AD1276" i="14" s="1"/>
  <c r="Y1276" i="14"/>
  <c r="U1276" i="14"/>
  <c r="V1276" i="14" s="1"/>
  <c r="Q1276" i="14"/>
  <c r="M1276" i="14"/>
  <c r="EK1274" i="14"/>
  <c r="EG1274" i="14"/>
  <c r="EC1274" i="14"/>
  <c r="DY1274" i="14"/>
  <c r="DU1274" i="14"/>
  <c r="DQ1274" i="14"/>
  <c r="DR1274" i="14" s="1"/>
  <c r="DM1274" i="14"/>
  <c r="DI1274" i="14"/>
  <c r="DJ1274" i="14" s="1"/>
  <c r="DE1274" i="14"/>
  <c r="DA1274" i="14"/>
  <c r="CW1274" i="14"/>
  <c r="CS1274" i="14"/>
  <c r="CO1274" i="14"/>
  <c r="CK1274" i="14"/>
  <c r="CG1274" i="14"/>
  <c r="CC1274" i="14"/>
  <c r="BY1274" i="14"/>
  <c r="BU1274" i="14"/>
  <c r="BQ1274" i="14"/>
  <c r="BM1274" i="14"/>
  <c r="BN1274" i="14" s="1"/>
  <c r="BI1274" i="14"/>
  <c r="BE1274" i="14"/>
  <c r="BA1274" i="14"/>
  <c r="AW1274" i="14"/>
  <c r="AX1274" i="14" s="1"/>
  <c r="AS1274" i="14"/>
  <c r="AO1274" i="14"/>
  <c r="AK1274" i="14"/>
  <c r="AG1274" i="14"/>
  <c r="AH1274" i="14" s="1"/>
  <c r="AC1274" i="14"/>
  <c r="Y1274" i="14"/>
  <c r="U1274" i="14"/>
  <c r="Q1274" i="14"/>
  <c r="EK1272" i="14"/>
  <c r="EG1272" i="14"/>
  <c r="EC1272" i="14"/>
  <c r="ED1272" i="14" s="1"/>
  <c r="DY1272" i="14"/>
  <c r="DU1272" i="14"/>
  <c r="DQ1272" i="14"/>
  <c r="DM1272" i="14"/>
  <c r="DI1272" i="14"/>
  <c r="DA1272" i="14"/>
  <c r="DB1272" i="14" s="1"/>
  <c r="CW1272" i="14"/>
  <c r="CX1272" i="14" s="1"/>
  <c r="CS1272" i="14"/>
  <c r="CT1272" i="14" s="1"/>
  <c r="CO1272" i="14"/>
  <c r="CP1272" i="14" s="1"/>
  <c r="CK1272" i="14"/>
  <c r="CC1272" i="14"/>
  <c r="CD1272" i="14" s="1"/>
  <c r="BY1272" i="14"/>
  <c r="BZ1272" i="14" s="1"/>
  <c r="BU1272" i="14"/>
  <c r="BQ1272" i="14"/>
  <c r="BR1272" i="14" s="1"/>
  <c r="BM1272" i="14"/>
  <c r="BI1272" i="14"/>
  <c r="BJ1272" i="14" s="1"/>
  <c r="BE1272" i="14"/>
  <c r="BA1272" i="14"/>
  <c r="AS1272" i="14"/>
  <c r="AO1272" i="14"/>
  <c r="AK1272" i="14"/>
  <c r="AC1272" i="14"/>
  <c r="Y1272" i="14"/>
  <c r="U1272" i="14"/>
  <c r="Q1272" i="14"/>
  <c r="M1272" i="14"/>
  <c r="EK1270" i="14"/>
  <c r="EL1270" i="14" s="1"/>
  <c r="EG1270" i="14"/>
  <c r="EH1270" i="14" s="1"/>
  <c r="EC1270" i="14"/>
  <c r="DY1270" i="14"/>
  <c r="DZ1270" i="14" s="1"/>
  <c r="DU1270" i="14"/>
  <c r="DQ1270" i="14"/>
  <c r="DR1270" i="14" s="1"/>
  <c r="DM1270" i="14"/>
  <c r="DI1270" i="14"/>
  <c r="DE1270" i="14"/>
  <c r="DF1270" i="14" s="1"/>
  <c r="DA1270" i="14"/>
  <c r="CS1270" i="14"/>
  <c r="CO1270" i="14"/>
  <c r="CP1270" i="14" s="1"/>
  <c r="CK1270" i="14"/>
  <c r="CG1270" i="14"/>
  <c r="CC1270" i="14"/>
  <c r="BY1270" i="14"/>
  <c r="BU1270" i="14"/>
  <c r="BQ1270" i="14"/>
  <c r="BM1270" i="14"/>
  <c r="BN1270" i="14" s="1"/>
  <c r="BI1270" i="14"/>
  <c r="BE1270" i="14"/>
  <c r="BF1270" i="14" s="1"/>
  <c r="AW1270" i="14"/>
  <c r="AX1270" i="14" s="1"/>
  <c r="AS1270" i="14"/>
  <c r="AO1270" i="14"/>
  <c r="AK1270" i="14"/>
  <c r="AG1270" i="14"/>
  <c r="AC1270" i="14"/>
  <c r="Y1270" i="14"/>
  <c r="Z1270" i="14" s="1"/>
  <c r="U1270" i="14"/>
  <c r="Q1270" i="14"/>
  <c r="M1270" i="14"/>
  <c r="EK1268" i="14"/>
  <c r="EG1268" i="14"/>
  <c r="EC1268" i="14"/>
  <c r="ED1268" i="14" s="1"/>
  <c r="DY1268" i="14"/>
  <c r="DU1268" i="14"/>
  <c r="DV1268" i="14" s="1"/>
  <c r="DQ1268" i="14"/>
  <c r="DM1268" i="14"/>
  <c r="DI1268" i="14"/>
  <c r="DE1268" i="14"/>
  <c r="DA1268" i="14"/>
  <c r="CW1268" i="14"/>
  <c r="CX1268" i="14" s="1"/>
  <c r="CS1268" i="14"/>
  <c r="CO1268" i="14"/>
  <c r="CK1268" i="14"/>
  <c r="CG1268" i="14"/>
  <c r="CC1268" i="14"/>
  <c r="CD1268" i="14" s="1"/>
  <c r="BY1268" i="14"/>
  <c r="BZ1268" i="14" s="1"/>
  <c r="BU1268" i="14"/>
  <c r="BQ1268" i="14"/>
  <c r="BM1268" i="14"/>
  <c r="BI1268" i="14"/>
  <c r="BE1268" i="14"/>
  <c r="BA1268" i="14"/>
  <c r="AW1268" i="14"/>
  <c r="AS1268" i="14"/>
  <c r="AO1268" i="14"/>
  <c r="AK1268" i="14"/>
  <c r="AL1268" i="14" s="1"/>
  <c r="AG1268" i="14"/>
  <c r="AC1268" i="14"/>
  <c r="Y1268" i="14"/>
  <c r="Z1268" i="14" s="1"/>
  <c r="Q1268" i="14"/>
  <c r="M1268" i="14"/>
  <c r="EK1267" i="14"/>
  <c r="EG1267" i="14"/>
  <c r="EC1267" i="14"/>
  <c r="DY1267" i="14"/>
  <c r="DU1267" i="14"/>
  <c r="DQ1267" i="14"/>
  <c r="DM1267" i="14"/>
  <c r="DI1267" i="14"/>
  <c r="DE1267" i="14"/>
  <c r="DF1267" i="14" s="1"/>
  <c r="DA1267" i="14"/>
  <c r="CW1267" i="14"/>
  <c r="CS1267" i="14"/>
  <c r="CO1267" i="14"/>
  <c r="CK1267" i="14"/>
  <c r="CL1267" i="14" s="1"/>
  <c r="CG1267" i="14"/>
  <c r="CC1267" i="14"/>
  <c r="BY1267" i="14"/>
  <c r="BU1267" i="14"/>
  <c r="BV1267" i="14" s="1"/>
  <c r="BQ1267" i="14"/>
  <c r="BM1267" i="14"/>
  <c r="BN1267" i="14" s="1"/>
  <c r="BE1267" i="14"/>
  <c r="BA1267" i="14"/>
  <c r="AW1267" i="14"/>
  <c r="AS1267" i="14"/>
  <c r="AO1267" i="14"/>
  <c r="AK1267" i="14"/>
  <c r="AG1267" i="14"/>
  <c r="AC1267" i="14"/>
  <c r="Y1267" i="14"/>
  <c r="Z1267" i="14" s="1"/>
  <c r="U1267" i="14"/>
  <c r="Q1267" i="14"/>
  <c r="M1267" i="14"/>
  <c r="EK1266" i="14"/>
  <c r="EG1266" i="14"/>
  <c r="EC1266" i="14"/>
  <c r="DY1266" i="14"/>
  <c r="DU1266" i="14"/>
  <c r="DQ1266" i="14"/>
  <c r="DM1266" i="14"/>
  <c r="DN1266" i="14" s="1"/>
  <c r="DI1266" i="14"/>
  <c r="DE1266" i="14"/>
  <c r="DA1266" i="14"/>
  <c r="CW1266" i="14"/>
  <c r="CS1266" i="14"/>
  <c r="CT1266" i="14" s="1"/>
  <c r="CO1266" i="14"/>
  <c r="CK1266" i="14"/>
  <c r="CG1266" i="14"/>
  <c r="CC1266" i="14"/>
  <c r="BU1266" i="14"/>
  <c r="BQ1266" i="14"/>
  <c r="BR1266" i="14" s="1"/>
  <c r="BM1266" i="14"/>
  <c r="BE1266" i="14"/>
  <c r="BA1266" i="14"/>
  <c r="AW1266" i="14"/>
  <c r="AS1266" i="14"/>
  <c r="AO1266" i="14"/>
  <c r="AK1266" i="14"/>
  <c r="AG1266" i="14"/>
  <c r="AC1266" i="14"/>
  <c r="Y1266" i="14"/>
  <c r="U1266" i="14"/>
  <c r="Q1266" i="14"/>
  <c r="M1266" i="14"/>
  <c r="EK1265" i="14"/>
  <c r="EG1265" i="14"/>
  <c r="EC1265" i="14"/>
  <c r="DY1265" i="14"/>
  <c r="DU1265" i="14"/>
  <c r="DQ1265" i="14"/>
  <c r="DM1265" i="14"/>
  <c r="DI1265" i="14"/>
  <c r="DE1265" i="14"/>
  <c r="DA1265" i="14"/>
  <c r="CW1265" i="14"/>
  <c r="CS1265" i="14"/>
  <c r="CO1265" i="14"/>
  <c r="CK1265" i="14"/>
  <c r="CC1265" i="14"/>
  <c r="CD1265" i="14" s="1"/>
  <c r="BY1265" i="14"/>
  <c r="BU1265" i="14"/>
  <c r="BV1265" i="14" s="1"/>
  <c r="BQ1265" i="14"/>
  <c r="BM1265" i="14"/>
  <c r="BI1265" i="14"/>
  <c r="BJ1265" i="14" s="1"/>
  <c r="BE1265" i="14"/>
  <c r="BF1265" i="14" s="1"/>
  <c r="BA1265" i="14"/>
  <c r="AW1265" i="14"/>
  <c r="AX1265" i="14" s="1"/>
  <c r="AS1265" i="14"/>
  <c r="AO1265" i="14"/>
  <c r="AP1265" i="14" s="1"/>
  <c r="AK1265" i="14"/>
  <c r="AG1265" i="14"/>
  <c r="AC1265" i="14"/>
  <c r="AD1265" i="14" s="1"/>
  <c r="Y1265" i="14"/>
  <c r="Z1265" i="14" s="1"/>
  <c r="U1265" i="14"/>
  <c r="V1265" i="14" s="1"/>
  <c r="Q1265" i="14"/>
  <c r="R1265" i="14" s="1"/>
  <c r="M1265" i="14"/>
  <c r="N1265" i="14" s="1"/>
  <c r="EK1264" i="14"/>
  <c r="EG1264" i="14"/>
  <c r="EC1264" i="14"/>
  <c r="DY1264" i="14"/>
  <c r="DU1264" i="14"/>
  <c r="DQ1264" i="14"/>
  <c r="DM1264" i="14"/>
  <c r="DI1264" i="14"/>
  <c r="DE1264" i="14"/>
  <c r="DA1264" i="14"/>
  <c r="CW1264" i="14"/>
  <c r="CX1264" i="14" s="1"/>
  <c r="CS1264" i="14"/>
  <c r="CO1264" i="14"/>
  <c r="CP1264" i="14" s="1"/>
  <c r="CK1264" i="14"/>
  <c r="CL1264" i="14" s="1"/>
  <c r="CG1264" i="14"/>
  <c r="CC1264" i="14"/>
  <c r="CD1264" i="14" s="1"/>
  <c r="BY1264" i="14"/>
  <c r="BU1264" i="14"/>
  <c r="BQ1264" i="14"/>
  <c r="BM1264" i="14"/>
  <c r="BN1264" i="14" s="1"/>
  <c r="BI1264" i="14"/>
  <c r="BE1264" i="14"/>
  <c r="BA1264" i="14"/>
  <c r="AW1264" i="14"/>
  <c r="AX1264" i="14" s="1"/>
  <c r="AS1264" i="14"/>
  <c r="AO1264" i="14"/>
  <c r="AK1264" i="14"/>
  <c r="AG1264" i="14"/>
  <c r="AC1264" i="14"/>
  <c r="Y1264" i="14"/>
  <c r="U1264" i="14"/>
  <c r="Q1264" i="14"/>
  <c r="R1264" i="14" s="1"/>
  <c r="M1264" i="14"/>
  <c r="EK1263" i="14"/>
  <c r="EL1263" i="14" s="1"/>
  <c r="EG1263" i="14"/>
  <c r="EC1263" i="14"/>
  <c r="DY1263" i="14"/>
  <c r="DU1263" i="14"/>
  <c r="DQ1263" i="14"/>
  <c r="DM1263" i="14"/>
  <c r="DN1263" i="14" s="1"/>
  <c r="DI1263" i="14"/>
  <c r="DE1263" i="14"/>
  <c r="DA1263" i="14"/>
  <c r="DB1263" i="14" s="1"/>
  <c r="CW1263" i="14"/>
  <c r="CX1263" i="14" s="1"/>
  <c r="CS1263" i="14"/>
  <c r="CT1263" i="14" s="1"/>
  <c r="CO1263" i="14"/>
  <c r="CP1263" i="14" s="1"/>
  <c r="CG1263" i="14"/>
  <c r="CC1263" i="14"/>
  <c r="BY1263" i="14"/>
  <c r="BU1263" i="14"/>
  <c r="BV1263" i="14" s="1"/>
  <c r="BQ1263" i="14"/>
  <c r="BR1263" i="14" s="1"/>
  <c r="BM1263" i="14"/>
  <c r="BI1263" i="14"/>
  <c r="BE1263" i="14"/>
  <c r="BA1263" i="14"/>
  <c r="AW1263" i="14"/>
  <c r="AX1263" i="14" s="1"/>
  <c r="AS1263" i="14"/>
  <c r="AO1263" i="14"/>
  <c r="AK1263" i="14"/>
  <c r="AL1263" i="14" s="1"/>
  <c r="AG1263" i="14"/>
  <c r="AH1263" i="14" s="1"/>
  <c r="AC1263" i="14"/>
  <c r="Y1263" i="14"/>
  <c r="U1263" i="14"/>
  <c r="V1263" i="14" s="1"/>
  <c r="Q1263" i="14"/>
  <c r="M1263" i="14"/>
  <c r="EK1262" i="14"/>
  <c r="EG1262" i="14"/>
  <c r="EC1262" i="14"/>
  <c r="DY1262" i="14"/>
  <c r="DU1262" i="14"/>
  <c r="DQ1262" i="14"/>
  <c r="DM1262" i="14"/>
  <c r="DN1262" i="14" s="1"/>
  <c r="DI1262" i="14"/>
  <c r="DE1262" i="14"/>
  <c r="DA1262" i="14"/>
  <c r="CW1262" i="14"/>
  <c r="CS1262" i="14"/>
  <c r="CT1262" i="14" s="1"/>
  <c r="CO1262" i="14"/>
  <c r="CK1262" i="14"/>
  <c r="CL1262" i="14" s="1"/>
  <c r="CG1262" i="14"/>
  <c r="CH1262" i="14" s="1"/>
  <c r="CC1262" i="14"/>
  <c r="CD1262" i="14" s="1"/>
  <c r="BY1262" i="14"/>
  <c r="BU1262" i="14"/>
  <c r="BQ1262" i="14"/>
  <c r="BM1262" i="14"/>
  <c r="BI1262" i="14"/>
  <c r="BE1262" i="14"/>
  <c r="BF1262" i="14" s="1"/>
  <c r="BA1262" i="14"/>
  <c r="AW1262" i="14"/>
  <c r="AS1262" i="14"/>
  <c r="AO1262" i="14"/>
  <c r="AP1262" i="14" s="1"/>
  <c r="AK1262" i="14"/>
  <c r="AG1262" i="14"/>
  <c r="AC1262" i="14"/>
  <c r="Y1262" i="14"/>
  <c r="Z1262" i="14" s="1"/>
  <c r="U1262" i="14"/>
  <c r="V1262" i="14" s="1"/>
  <c r="Q1262" i="14"/>
  <c r="M1262" i="14"/>
  <c r="EK1261" i="14"/>
  <c r="EG1261" i="14"/>
  <c r="EC1261" i="14"/>
  <c r="DY1261" i="14"/>
  <c r="DU1261" i="14"/>
  <c r="DQ1261" i="14"/>
  <c r="DR1261" i="14" s="1"/>
  <c r="DM1261" i="14"/>
  <c r="DN1261" i="14" s="1"/>
  <c r="DI1261" i="14"/>
  <c r="DA1261" i="14"/>
  <c r="CS1261" i="14"/>
  <c r="CT1261" i="14" s="1"/>
  <c r="CO1261" i="14"/>
  <c r="CP1261" i="14" s="1"/>
  <c r="CK1261" i="14"/>
  <c r="CL1261" i="14" s="1"/>
  <c r="CG1261" i="14"/>
  <c r="CC1261" i="14"/>
  <c r="BY1261" i="14"/>
  <c r="BU1261" i="14"/>
  <c r="BV1261" i="14" s="1"/>
  <c r="BQ1261" i="14"/>
  <c r="BM1261" i="14"/>
  <c r="BI1261" i="14"/>
  <c r="BE1261" i="14"/>
  <c r="BA1261" i="14"/>
  <c r="AW1261" i="14"/>
  <c r="AS1261" i="14"/>
  <c r="AO1261" i="14"/>
  <c r="AK1261" i="14"/>
  <c r="AL1261" i="14" s="1"/>
  <c r="AG1261" i="14"/>
  <c r="AC1261" i="14"/>
  <c r="Y1261" i="14"/>
  <c r="U1261" i="14"/>
  <c r="Q1261" i="14"/>
  <c r="M1261" i="14"/>
  <c r="EK1259" i="14"/>
  <c r="EG1259" i="14"/>
  <c r="EC1259" i="14"/>
  <c r="DY1259" i="14"/>
  <c r="DU1259" i="14"/>
  <c r="DQ1259" i="14"/>
  <c r="DM1259" i="14"/>
  <c r="DI1259" i="14"/>
  <c r="DE1259" i="14"/>
  <c r="DA1259" i="14"/>
  <c r="CW1259" i="14"/>
  <c r="CX1259" i="14" s="1"/>
  <c r="CS1259" i="14"/>
  <c r="CO1259" i="14"/>
  <c r="CP1259" i="14" s="1"/>
  <c r="CK1259" i="14"/>
  <c r="CG1259" i="14"/>
  <c r="CC1259" i="14"/>
  <c r="BY1259" i="14"/>
  <c r="BZ1259" i="14" s="1"/>
  <c r="BU1259" i="14"/>
  <c r="BQ1259" i="14"/>
  <c r="BM1259" i="14"/>
  <c r="BI1259" i="14"/>
  <c r="BE1259" i="14"/>
  <c r="BF1259" i="14" s="1"/>
  <c r="BA1259" i="14"/>
  <c r="AW1259" i="14"/>
  <c r="AX1259" i="14" s="1"/>
  <c r="AS1259" i="14"/>
  <c r="AT1259" i="14" s="1"/>
  <c r="AO1259" i="14"/>
  <c r="AK1259" i="14"/>
  <c r="AL1259" i="14" s="1"/>
  <c r="AG1259" i="14"/>
  <c r="AC1259" i="14"/>
  <c r="Y1259" i="14"/>
  <c r="U1259" i="14"/>
  <c r="Q1259" i="14"/>
  <c r="M1259" i="14"/>
  <c r="N1259" i="14" s="1"/>
  <c r="EK1258" i="14"/>
  <c r="EG1258" i="14"/>
  <c r="EC1258" i="14"/>
  <c r="DY1258" i="14"/>
  <c r="DU1258" i="14"/>
  <c r="DQ1258" i="14"/>
  <c r="DR1258" i="14" s="1"/>
  <c r="DM1258" i="14"/>
  <c r="DI1258" i="14"/>
  <c r="DE1258" i="14"/>
  <c r="DF1258" i="14" s="1"/>
  <c r="DA1258" i="14"/>
  <c r="CW1258" i="14"/>
  <c r="CX1258" i="14" s="1"/>
  <c r="CS1258" i="14"/>
  <c r="CO1258" i="14"/>
  <c r="CK1258" i="14"/>
  <c r="CL1258" i="14" s="1"/>
  <c r="CG1258" i="14"/>
  <c r="CC1258" i="14"/>
  <c r="BY1258" i="14"/>
  <c r="BZ1258" i="14" s="1"/>
  <c r="BU1258" i="14"/>
  <c r="BQ1258" i="14"/>
  <c r="BM1258" i="14"/>
  <c r="BN1258" i="14" s="1"/>
  <c r="BI1258" i="14"/>
  <c r="BE1258" i="14"/>
  <c r="BA1258" i="14"/>
  <c r="AW1258" i="14"/>
  <c r="AS1258" i="14"/>
  <c r="AT1258" i="14" s="1"/>
  <c r="AO1258" i="14"/>
  <c r="AK1258" i="14"/>
  <c r="AG1258" i="14"/>
  <c r="AC1258" i="14"/>
  <c r="Y1258" i="14"/>
  <c r="U1258" i="14"/>
  <c r="Q1258" i="14"/>
  <c r="M1258" i="14"/>
  <c r="EK1257" i="14"/>
  <c r="EG1257" i="14"/>
  <c r="EC1257" i="14"/>
  <c r="DY1257" i="14"/>
  <c r="DU1257" i="14"/>
  <c r="DV1257" i="14" s="1"/>
  <c r="DQ1257" i="14"/>
  <c r="DM1257" i="14"/>
  <c r="DE1257" i="14"/>
  <c r="DF1257" i="14" s="1"/>
  <c r="DA1257" i="14"/>
  <c r="CW1257" i="14"/>
  <c r="CS1257" i="14"/>
  <c r="CO1257" i="14"/>
  <c r="CK1257" i="14"/>
  <c r="CC1257" i="14"/>
  <c r="CD1257" i="14" s="1"/>
  <c r="BY1257" i="14"/>
  <c r="BZ1257" i="14" s="1"/>
  <c r="BU1257" i="14"/>
  <c r="BV1257" i="14" s="1"/>
  <c r="BQ1257" i="14"/>
  <c r="BM1257" i="14"/>
  <c r="BN1257" i="14" s="1"/>
  <c r="BI1257" i="14"/>
  <c r="BE1257" i="14"/>
  <c r="BF1257" i="14" s="1"/>
  <c r="BA1257" i="14"/>
  <c r="BB1257" i="14" s="1"/>
  <c r="AW1257" i="14"/>
  <c r="AS1257" i="14"/>
  <c r="AO1257" i="14"/>
  <c r="AK1257" i="14"/>
  <c r="AG1257" i="14"/>
  <c r="AC1257" i="14"/>
  <c r="Y1257" i="14"/>
  <c r="U1257" i="14"/>
  <c r="Q1257" i="14"/>
  <c r="M1257" i="14"/>
  <c r="EK1256" i="14"/>
  <c r="EL1256" i="14" s="1"/>
  <c r="EG1256" i="14"/>
  <c r="EC1256" i="14"/>
  <c r="DY1256" i="14"/>
  <c r="DU1256" i="14"/>
  <c r="DQ1256" i="14"/>
  <c r="DM1256" i="14"/>
  <c r="DI1256" i="14"/>
  <c r="DE1256" i="14"/>
  <c r="DF1256" i="14" s="1"/>
  <c r="DA1256" i="14"/>
  <c r="CW1256" i="14"/>
  <c r="CS1256" i="14"/>
  <c r="CT1256" i="14" s="1"/>
  <c r="CO1256" i="14"/>
  <c r="CK1256" i="14"/>
  <c r="CG1256" i="14"/>
  <c r="CH1256" i="14" s="1"/>
  <c r="CC1256" i="14"/>
  <c r="BY1256" i="14"/>
  <c r="BU1256" i="14"/>
  <c r="BQ1256" i="14"/>
  <c r="BR1256" i="14" s="1"/>
  <c r="BM1256" i="14"/>
  <c r="BI1256" i="14"/>
  <c r="BJ1256" i="14" s="1"/>
  <c r="BE1256" i="14"/>
  <c r="BF1256" i="14" s="1"/>
  <c r="BA1256" i="14"/>
  <c r="AW1256" i="14"/>
  <c r="AX1256" i="14" s="1"/>
  <c r="AS1256" i="14"/>
  <c r="AT1256" i="14" s="1"/>
  <c r="AO1256" i="14"/>
  <c r="AK1256" i="14"/>
  <c r="AG1256" i="14"/>
  <c r="AC1256" i="14"/>
  <c r="AD1256" i="14" s="1"/>
  <c r="Y1256" i="14"/>
  <c r="U1256" i="14"/>
  <c r="V1256" i="14" s="1"/>
  <c r="Q1256" i="14"/>
  <c r="M1256" i="14"/>
  <c r="EK1255" i="14"/>
  <c r="EG1255" i="14"/>
  <c r="EC1255" i="14"/>
  <c r="ED1255" i="14" s="1"/>
  <c r="DY1255" i="14"/>
  <c r="DU1255" i="14"/>
  <c r="DQ1255" i="14"/>
  <c r="DM1255" i="14"/>
  <c r="DN1255" i="14" s="1"/>
  <c r="DI1255" i="14"/>
  <c r="DJ1255" i="14" s="1"/>
  <c r="DE1255" i="14"/>
  <c r="DA1255" i="14"/>
  <c r="DB1255" i="14" s="1"/>
  <c r="CW1255" i="14"/>
  <c r="CS1255" i="14"/>
  <c r="CO1255" i="14"/>
  <c r="CK1255" i="14"/>
  <c r="CL1255" i="14" s="1"/>
  <c r="CG1255" i="14"/>
  <c r="CC1255" i="14"/>
  <c r="BY1255" i="14"/>
  <c r="BU1255" i="14"/>
  <c r="BQ1255" i="14"/>
  <c r="BR1255" i="14" s="1"/>
  <c r="BM1255" i="14"/>
  <c r="BN1255" i="14" s="1"/>
  <c r="BI1255" i="14"/>
  <c r="BE1255" i="14"/>
  <c r="BA1255" i="14"/>
  <c r="AW1255" i="14"/>
  <c r="AX1255" i="14" s="1"/>
  <c r="AS1255" i="14"/>
  <c r="AT1255" i="14" s="1"/>
  <c r="AO1255" i="14"/>
  <c r="AK1255" i="14"/>
  <c r="AG1255" i="14"/>
  <c r="AC1255" i="14"/>
  <c r="Y1255" i="14"/>
  <c r="U1255" i="14"/>
  <c r="Q1255" i="14"/>
  <c r="M1255" i="14"/>
  <c r="N1255" i="14" s="1"/>
  <c r="EK1254" i="14"/>
  <c r="EG1254" i="14"/>
  <c r="EC1254" i="14"/>
  <c r="DY1254" i="14"/>
  <c r="DU1254" i="14"/>
  <c r="DQ1254" i="14"/>
  <c r="DM1254" i="14"/>
  <c r="DI1254" i="14"/>
  <c r="DE1254" i="14"/>
  <c r="DF1254" i="14" s="1"/>
  <c r="DA1254" i="14"/>
  <c r="CW1254" i="14"/>
  <c r="CX1254" i="14" s="1"/>
  <c r="CS1254" i="14"/>
  <c r="CO1254" i="14"/>
  <c r="CK1254" i="14"/>
  <c r="CG1254" i="14"/>
  <c r="CC1254" i="14"/>
  <c r="CD1254" i="14" s="1"/>
  <c r="BY1254" i="14"/>
  <c r="BZ1254" i="14" s="1"/>
  <c r="BU1254" i="14"/>
  <c r="BQ1254" i="14"/>
  <c r="BM1254" i="14"/>
  <c r="BI1254" i="14"/>
  <c r="BE1254" i="14"/>
  <c r="AW1254" i="14"/>
  <c r="AS1254" i="14"/>
  <c r="AO1254" i="14"/>
  <c r="AP1254" i="14" s="1"/>
  <c r="AK1254" i="14"/>
  <c r="AG1254" i="14"/>
  <c r="AC1254" i="14"/>
  <c r="AD1254" i="14" s="1"/>
  <c r="Y1254" i="14"/>
  <c r="U1254" i="14"/>
  <c r="Q1254" i="14"/>
  <c r="M1254" i="14"/>
  <c r="EK1253" i="14"/>
  <c r="EG1253" i="14"/>
  <c r="EC1253" i="14"/>
  <c r="DY1253" i="14"/>
  <c r="DU1253" i="14"/>
  <c r="DV1253" i="14" s="1"/>
  <c r="DQ1253" i="14"/>
  <c r="DM1253" i="14"/>
  <c r="DI1253" i="14"/>
  <c r="DJ1253" i="14" s="1"/>
  <c r="DE1253" i="14"/>
  <c r="DA1253" i="14"/>
  <c r="CW1253" i="14"/>
  <c r="CS1253" i="14"/>
  <c r="CK1253" i="14"/>
  <c r="CG1253" i="14"/>
  <c r="CC1253" i="14"/>
  <c r="BY1253" i="14"/>
  <c r="BU1253" i="14"/>
  <c r="BV1253" i="14" s="1"/>
  <c r="BQ1253" i="14"/>
  <c r="BM1253" i="14"/>
  <c r="BN1253" i="14" s="1"/>
  <c r="BI1253" i="14"/>
  <c r="BJ1253" i="14" s="1"/>
  <c r="BE1253" i="14"/>
  <c r="BF1253" i="14" s="1"/>
  <c r="AW1253" i="14"/>
  <c r="AX1253" i="14" s="1"/>
  <c r="AS1253" i="14"/>
  <c r="AO1253" i="14"/>
  <c r="AK1253" i="14"/>
  <c r="AG1253" i="14"/>
  <c r="AC1253" i="14"/>
  <c r="Y1253" i="14"/>
  <c r="U1253" i="14"/>
  <c r="Q1253" i="14"/>
  <c r="M1253" i="14"/>
  <c r="N1253" i="14" s="1"/>
  <c r="EK1252" i="14"/>
  <c r="EG1252" i="14"/>
  <c r="EC1252" i="14"/>
  <c r="ED1252" i="14" s="1"/>
  <c r="DY1252" i="14"/>
  <c r="DZ1252" i="14" s="1"/>
  <c r="DU1252" i="14"/>
  <c r="DQ1252" i="14"/>
  <c r="DM1252" i="14"/>
  <c r="DI1252" i="14"/>
  <c r="DE1252" i="14"/>
  <c r="DA1252" i="14"/>
  <c r="CW1252" i="14"/>
  <c r="CS1252" i="14"/>
  <c r="CO1252" i="14"/>
  <c r="CP1252" i="14" s="1"/>
  <c r="CK1252" i="14"/>
  <c r="CL1252" i="14" s="1"/>
  <c r="CG1252" i="14"/>
  <c r="CH1252" i="14" s="1"/>
  <c r="CC1252" i="14"/>
  <c r="CD1252" i="14" s="1"/>
  <c r="BY1252" i="14"/>
  <c r="BZ1252" i="14" s="1"/>
  <c r="BU1252" i="14"/>
  <c r="BQ1252" i="14"/>
  <c r="BM1252" i="14"/>
  <c r="BN1252" i="14" s="1"/>
  <c r="BI1252" i="14"/>
  <c r="BE1252" i="14"/>
  <c r="AW1252" i="14"/>
  <c r="AO1252" i="14"/>
  <c r="AP1252" i="14" s="1"/>
  <c r="AK1252" i="14"/>
  <c r="AG1252" i="14"/>
  <c r="AC1252" i="14"/>
  <c r="U1252" i="14"/>
  <c r="Q1252" i="14"/>
  <c r="M1252" i="14"/>
  <c r="EK1251" i="14"/>
  <c r="EG1251" i="14"/>
  <c r="EC1251" i="14"/>
  <c r="DY1251" i="14"/>
  <c r="DU1251" i="14"/>
  <c r="DQ1251" i="14"/>
  <c r="DM1251" i="14"/>
  <c r="DI1251" i="14"/>
  <c r="DJ1251" i="14" s="1"/>
  <c r="DE1251" i="14"/>
  <c r="DA1251" i="14"/>
  <c r="CW1251" i="14"/>
  <c r="CX1251" i="14" s="1"/>
  <c r="CS1251" i="14"/>
  <c r="CO1251" i="14"/>
  <c r="CP1251" i="14" s="1"/>
  <c r="CK1251" i="14"/>
  <c r="CG1251" i="14"/>
  <c r="CC1251" i="14"/>
  <c r="BY1251" i="14"/>
  <c r="BU1251" i="14"/>
  <c r="BV1251" i="14" s="1"/>
  <c r="BQ1251" i="14"/>
  <c r="BR1251" i="14" s="1"/>
  <c r="BM1251" i="14"/>
  <c r="BN1251" i="14" s="1"/>
  <c r="BI1251" i="14"/>
  <c r="BJ1251" i="14" s="1"/>
  <c r="BE1251" i="14"/>
  <c r="BF1251" i="14" s="1"/>
  <c r="BA1251" i="14"/>
  <c r="AW1251" i="14"/>
  <c r="AS1251" i="14"/>
  <c r="AO1251" i="14"/>
  <c r="AK1251" i="14"/>
  <c r="AG1251" i="14"/>
  <c r="AC1251" i="14"/>
  <c r="Y1251" i="14"/>
  <c r="U1251" i="14"/>
  <c r="Q1251" i="14"/>
  <c r="M1251" i="14"/>
  <c r="EG1249" i="14"/>
  <c r="EC1249" i="14"/>
  <c r="ED1249" i="14" s="1"/>
  <c r="DY1249" i="14"/>
  <c r="DU1249" i="14"/>
  <c r="DQ1249" i="14"/>
  <c r="DM1249" i="14"/>
  <c r="DI1249" i="14"/>
  <c r="DA1249" i="14"/>
  <c r="CW1249" i="14"/>
  <c r="CS1249" i="14"/>
  <c r="CT1249" i="14" s="1"/>
  <c r="CO1249" i="14"/>
  <c r="CK1249" i="14"/>
  <c r="CL1249" i="14" s="1"/>
  <c r="CC1249" i="14"/>
  <c r="BU1249" i="14"/>
  <c r="BV1249" i="14" s="1"/>
  <c r="BQ1249" i="14"/>
  <c r="BM1249" i="14"/>
  <c r="BE1249" i="14"/>
  <c r="BF1249" i="14" s="1"/>
  <c r="AW1249" i="14"/>
  <c r="AX1249" i="14" s="1"/>
  <c r="AO1249" i="14"/>
  <c r="AP1249" i="14" s="1"/>
  <c r="AK1249" i="14"/>
  <c r="AL1249" i="14" s="1"/>
  <c r="AG1249" i="14"/>
  <c r="Y1249" i="14"/>
  <c r="Q1249" i="14"/>
  <c r="M1249" i="14"/>
  <c r="EK1248" i="14"/>
  <c r="EG1248" i="14"/>
  <c r="EC1248" i="14"/>
  <c r="DY1248" i="14"/>
  <c r="DU1248" i="14"/>
  <c r="DQ1248" i="14"/>
  <c r="DM1248" i="14"/>
  <c r="DI1248" i="14"/>
  <c r="DE1248" i="14"/>
  <c r="DA1248" i="14"/>
  <c r="DB1248" i="14" s="1"/>
  <c r="CW1248" i="14"/>
  <c r="CS1248" i="14"/>
  <c r="CT1248" i="14" s="1"/>
  <c r="CO1248" i="14"/>
  <c r="CK1248" i="14"/>
  <c r="CG1248" i="14"/>
  <c r="CC1248" i="14"/>
  <c r="CD1248" i="14" s="1"/>
  <c r="BY1248" i="14"/>
  <c r="BU1248" i="14"/>
  <c r="BQ1248" i="14"/>
  <c r="BM1248" i="14"/>
  <c r="BI1248" i="14"/>
  <c r="BE1248" i="14"/>
  <c r="BF1248" i="14" s="1"/>
  <c r="BA1248" i="14"/>
  <c r="AW1248" i="14"/>
  <c r="AS1248" i="14"/>
  <c r="AT1248" i="14" s="1"/>
  <c r="AO1248" i="14"/>
  <c r="AP1248" i="14" s="1"/>
  <c r="AK1248" i="14"/>
  <c r="AG1248" i="14"/>
  <c r="AC1248" i="14"/>
  <c r="Y1248" i="14"/>
  <c r="U1248" i="14"/>
  <c r="V1248" i="14" s="1"/>
  <c r="Q1248" i="14"/>
  <c r="M1248" i="14"/>
  <c r="EK1247" i="14"/>
  <c r="EG1247" i="14"/>
  <c r="DY1247" i="14"/>
  <c r="DU1247" i="14"/>
  <c r="DV1247" i="14" s="1"/>
  <c r="DQ1247" i="14"/>
  <c r="DI1247" i="14"/>
  <c r="DA1247" i="14"/>
  <c r="CW1247" i="14"/>
  <c r="CX1247" i="14" s="1"/>
  <c r="CS1247" i="14"/>
  <c r="CK1247" i="14"/>
  <c r="CG1247" i="14"/>
  <c r="CC1247" i="14"/>
  <c r="BY1247" i="14"/>
  <c r="BZ1247" i="14" s="1"/>
  <c r="BU1247" i="14"/>
  <c r="BQ1247" i="14"/>
  <c r="BM1247" i="14"/>
  <c r="BN1247" i="14" s="1"/>
  <c r="BI1247" i="14"/>
  <c r="BJ1247" i="14" s="1"/>
  <c r="BE1247" i="14"/>
  <c r="BF1247" i="14" s="1"/>
  <c r="AW1247" i="14"/>
  <c r="AS1247" i="14"/>
  <c r="AO1247" i="14"/>
  <c r="AK1247" i="14"/>
  <c r="AG1247" i="14"/>
  <c r="Y1247" i="14"/>
  <c r="U1247" i="14"/>
  <c r="Q1247" i="14"/>
  <c r="M1247" i="14"/>
  <c r="EG1246" i="14"/>
  <c r="EH1246" i="14" s="1"/>
  <c r="EC1246" i="14"/>
  <c r="DY1246" i="14"/>
  <c r="DQ1246" i="14"/>
  <c r="DI1246" i="14"/>
  <c r="DE1246" i="14"/>
  <c r="DA1246" i="14"/>
  <c r="DB1246" i="14" s="1"/>
  <c r="CS1246" i="14"/>
  <c r="CK1246" i="14"/>
  <c r="CL1246" i="14" s="1"/>
  <c r="CG1246" i="14"/>
  <c r="CC1246" i="14"/>
  <c r="BY1246" i="14"/>
  <c r="BU1246" i="14"/>
  <c r="BV1246" i="14" s="1"/>
  <c r="BQ1246" i="14"/>
  <c r="BR1246" i="14" s="1"/>
  <c r="BM1246" i="14"/>
  <c r="BI1246" i="14"/>
  <c r="BJ1246" i="14" s="1"/>
  <c r="BE1246" i="14"/>
  <c r="BA1246" i="14"/>
  <c r="BB1246" i="14" s="1"/>
  <c r="AW1246" i="14"/>
  <c r="AX1246" i="14" s="1"/>
  <c r="AS1246" i="14"/>
  <c r="AO1246" i="14"/>
  <c r="AK1246" i="14"/>
  <c r="AG1246" i="14"/>
  <c r="AC1246" i="14"/>
  <c r="Y1246" i="14"/>
  <c r="U1246" i="14"/>
  <c r="V1246" i="14" s="1"/>
  <c r="Q1246" i="14"/>
  <c r="M1246" i="14"/>
  <c r="EG1245" i="14"/>
  <c r="EC1245" i="14"/>
  <c r="DY1245" i="14"/>
  <c r="DU1245" i="14"/>
  <c r="DQ1245" i="14"/>
  <c r="DI1245" i="14"/>
  <c r="DE1245" i="14"/>
  <c r="DF1245" i="14" s="1"/>
  <c r="DA1245" i="14"/>
  <c r="DB1245" i="14" s="1"/>
  <c r="CS1245" i="14"/>
  <c r="CK1245" i="14"/>
  <c r="CG1245" i="14"/>
  <c r="CH1245" i="14" s="1"/>
  <c r="CC1245" i="14"/>
  <c r="CD1245" i="14" s="1"/>
  <c r="BY1245" i="14"/>
  <c r="BU1245" i="14"/>
  <c r="BQ1245" i="14"/>
  <c r="BR1245" i="14" s="1"/>
  <c r="BM1245" i="14"/>
  <c r="BI1245" i="14"/>
  <c r="BE1245" i="14"/>
  <c r="BA1245" i="14"/>
  <c r="AW1245" i="14"/>
  <c r="AX1245" i="14" s="1"/>
  <c r="AS1245" i="14"/>
  <c r="AT1245" i="14" s="1"/>
  <c r="AO1245" i="14"/>
  <c r="AK1245" i="14"/>
  <c r="AG1245" i="14"/>
  <c r="AC1245" i="14"/>
  <c r="U1245" i="14"/>
  <c r="Q1245" i="14"/>
  <c r="M1245" i="14"/>
  <c r="EK1244" i="14"/>
  <c r="EG1244" i="14"/>
  <c r="EC1244" i="14"/>
  <c r="DY1244" i="14"/>
  <c r="DU1244" i="14"/>
  <c r="DQ1244" i="14"/>
  <c r="DM1244" i="14"/>
  <c r="DI1244" i="14"/>
  <c r="DE1244" i="14"/>
  <c r="DA1244" i="14"/>
  <c r="CW1244" i="14"/>
  <c r="CS1244" i="14"/>
  <c r="CO1244" i="14"/>
  <c r="CK1244" i="14"/>
  <c r="CG1244" i="14"/>
  <c r="CH1244" i="14" s="1"/>
  <c r="CC1244" i="14"/>
  <c r="BY1244" i="14"/>
  <c r="BZ1244" i="14" s="1"/>
  <c r="BU1244" i="14"/>
  <c r="BQ1244" i="14"/>
  <c r="BM1244" i="14"/>
  <c r="BI1244" i="14"/>
  <c r="BE1244" i="14"/>
  <c r="BA1244" i="14"/>
  <c r="AW1244" i="14"/>
  <c r="AS1244" i="14"/>
  <c r="AT1244" i="14" s="1"/>
  <c r="AO1244" i="14"/>
  <c r="AP1244" i="14" s="1"/>
  <c r="AK1244" i="14"/>
  <c r="AL1244" i="14" s="1"/>
  <c r="AG1244" i="14"/>
  <c r="AC1244" i="14"/>
  <c r="Y1244" i="14"/>
  <c r="U1244" i="14"/>
  <c r="Q1244" i="14"/>
  <c r="M1244" i="14"/>
  <c r="N1244" i="14" s="1"/>
  <c r="EK1243" i="14"/>
  <c r="EG1243" i="14"/>
  <c r="EC1243" i="14"/>
  <c r="DY1243" i="14"/>
  <c r="DU1243" i="14"/>
  <c r="DV1243" i="14" s="1"/>
  <c r="DQ1243" i="14"/>
  <c r="DM1243" i="14"/>
  <c r="DI1243" i="14"/>
  <c r="DJ1243" i="14" s="1"/>
  <c r="DE1243" i="14"/>
  <c r="DA1243" i="14"/>
  <c r="CW1243" i="14"/>
  <c r="CS1243" i="14"/>
  <c r="CK1243" i="14"/>
  <c r="CG1243" i="14"/>
  <c r="CC1243" i="14"/>
  <c r="BY1243" i="14"/>
  <c r="BZ1243" i="14" s="1"/>
  <c r="BU1243" i="14"/>
  <c r="BV1243" i="14" s="1"/>
  <c r="BQ1243" i="14"/>
  <c r="BM1243" i="14"/>
  <c r="BN1243" i="14" s="1"/>
  <c r="BE1243" i="14"/>
  <c r="BF1243" i="14" s="1"/>
  <c r="BA1243" i="14"/>
  <c r="AW1243" i="14"/>
  <c r="AS1243" i="14"/>
  <c r="AO1243" i="14"/>
  <c r="AP1243" i="14" s="1"/>
  <c r="AK1243" i="14"/>
  <c r="AG1243" i="14"/>
  <c r="Y1243" i="14"/>
  <c r="Z1243" i="14" s="1"/>
  <c r="Q1243" i="14"/>
  <c r="R1243" i="14" s="1"/>
  <c r="M1243" i="14"/>
  <c r="EG1242" i="14"/>
  <c r="DY1242" i="14"/>
  <c r="DQ1242" i="14"/>
  <c r="DM1242" i="14"/>
  <c r="DN1242" i="14" s="1"/>
  <c r="DI1242" i="14"/>
  <c r="DA1242" i="14"/>
  <c r="CW1242" i="14"/>
  <c r="CX1242" i="14" s="1"/>
  <c r="CS1242" i="14"/>
  <c r="CO1242" i="14"/>
  <c r="CP1242" i="14" s="1"/>
  <c r="CK1242" i="14"/>
  <c r="CL1242" i="14" s="1"/>
  <c r="CC1242" i="14"/>
  <c r="BU1242" i="14"/>
  <c r="BV1242" i="14" s="1"/>
  <c r="BM1242" i="14"/>
  <c r="BI1242" i="14"/>
  <c r="BJ1242" i="14" s="1"/>
  <c r="BE1242" i="14"/>
  <c r="AW1242" i="14"/>
  <c r="AX1242" i="14" s="1"/>
  <c r="AO1242" i="14"/>
  <c r="AG1242" i="14"/>
  <c r="AC1242" i="14"/>
  <c r="Y1242" i="14"/>
  <c r="Q1242" i="14"/>
  <c r="M1242" i="14"/>
  <c r="EK1241" i="14"/>
  <c r="EG1241" i="14"/>
  <c r="EC1241" i="14"/>
  <c r="DY1241" i="14"/>
  <c r="DU1241" i="14"/>
  <c r="DQ1241" i="14"/>
  <c r="DM1241" i="14"/>
  <c r="DI1241" i="14"/>
  <c r="DE1241" i="14"/>
  <c r="DA1241" i="14"/>
  <c r="CW1241" i="14"/>
  <c r="CS1241" i="14"/>
  <c r="CO1241" i="14"/>
  <c r="CK1241" i="14"/>
  <c r="CL1241" i="14" s="1"/>
  <c r="CC1241" i="14"/>
  <c r="BU1241" i="14"/>
  <c r="BM1241" i="14"/>
  <c r="BI1241" i="14"/>
  <c r="BE1241" i="14"/>
  <c r="AW1241" i="14"/>
  <c r="AX1241" i="14" s="1"/>
  <c r="AO1241" i="14"/>
  <c r="AG1241" i="14"/>
  <c r="AH1241" i="14" s="1"/>
  <c r="AC1241" i="14"/>
  <c r="Y1241" i="14"/>
  <c r="Q1241" i="14"/>
  <c r="M1241" i="14"/>
  <c r="EK1240" i="14"/>
  <c r="EG1240" i="14"/>
  <c r="EC1240" i="14"/>
  <c r="DY1240" i="14"/>
  <c r="DU1240" i="14"/>
  <c r="DQ1240" i="14"/>
  <c r="DM1240" i="14"/>
  <c r="DI1240" i="14"/>
  <c r="DE1240" i="14"/>
  <c r="DF1240" i="14" s="1"/>
  <c r="DA1240" i="14"/>
  <c r="CW1240" i="14"/>
  <c r="CS1240" i="14"/>
  <c r="CT1240" i="14" s="1"/>
  <c r="CO1240" i="14"/>
  <c r="CK1240" i="14"/>
  <c r="CG1240" i="14"/>
  <c r="CC1240" i="14"/>
  <c r="BY1240" i="14"/>
  <c r="BZ1240" i="14" s="1"/>
  <c r="BU1240" i="14"/>
  <c r="BQ1240" i="14"/>
  <c r="BR1240" i="14" s="1"/>
  <c r="BM1240" i="14"/>
  <c r="BI1240" i="14"/>
  <c r="BE1240" i="14"/>
  <c r="BA1240" i="14"/>
  <c r="BB1240" i="14" s="1"/>
  <c r="AW1240" i="14"/>
  <c r="AX1240" i="14" s="1"/>
  <c r="AS1240" i="14"/>
  <c r="AT1240" i="14" s="1"/>
  <c r="AO1240" i="14"/>
  <c r="AK1240" i="14"/>
  <c r="AG1240" i="14"/>
  <c r="AH1240" i="14" s="1"/>
  <c r="AC1240" i="14"/>
  <c r="Y1240" i="14"/>
  <c r="U1240" i="14"/>
  <c r="V1240" i="14" s="1"/>
  <c r="Q1240" i="14"/>
  <c r="M1240" i="14"/>
  <c r="EK1238" i="14"/>
  <c r="EC1238" i="14"/>
  <c r="DY1238" i="14"/>
  <c r="DZ1238" i="14" s="1"/>
  <c r="DU1238" i="14"/>
  <c r="DQ1238" i="14"/>
  <c r="DM1238" i="14"/>
  <c r="DI1238" i="14"/>
  <c r="DE1238" i="14"/>
  <c r="DA1238" i="14"/>
  <c r="CW1238" i="14"/>
  <c r="CS1238" i="14"/>
  <c r="CT1238" i="14" s="1"/>
  <c r="CO1238" i="14"/>
  <c r="CK1238" i="14"/>
  <c r="CL1238" i="14" s="1"/>
  <c r="CG1238" i="14"/>
  <c r="CH1238" i="14" s="1"/>
  <c r="CC1238" i="14"/>
  <c r="CD1238" i="14" s="1"/>
  <c r="BY1238" i="14"/>
  <c r="BZ1238" i="14" s="1"/>
  <c r="BU1238" i="14"/>
  <c r="BQ1238" i="14"/>
  <c r="BM1238" i="14"/>
  <c r="BN1238" i="14" s="1"/>
  <c r="BI1238" i="14"/>
  <c r="BE1238" i="14"/>
  <c r="BA1238" i="14"/>
  <c r="BB1238" i="14" s="1"/>
  <c r="AW1238" i="14"/>
  <c r="AS1238" i="14"/>
  <c r="AO1238" i="14"/>
  <c r="AK1238" i="14"/>
  <c r="AG1238" i="14"/>
  <c r="AC1238" i="14"/>
  <c r="Y1238" i="14"/>
  <c r="U1238" i="14"/>
  <c r="V1238" i="14" s="1"/>
  <c r="Q1238" i="14"/>
  <c r="M1238" i="14"/>
  <c r="EK1237" i="14"/>
  <c r="EG1237" i="14"/>
  <c r="EC1237" i="14"/>
  <c r="DY1237" i="14"/>
  <c r="DZ1237" i="14" s="1"/>
  <c r="DU1237" i="14"/>
  <c r="DQ1237" i="14"/>
  <c r="DM1237" i="14"/>
  <c r="DI1237" i="14"/>
  <c r="DJ1237" i="14" s="1"/>
  <c r="DA1237" i="14"/>
  <c r="DB1237" i="14" s="1"/>
  <c r="CW1237" i="14"/>
  <c r="CS1237" i="14"/>
  <c r="CO1237" i="14"/>
  <c r="CK1237" i="14"/>
  <c r="CG1237" i="14"/>
  <c r="CH1237" i="14" s="1"/>
  <c r="CC1237" i="14"/>
  <c r="BU1237" i="14"/>
  <c r="BQ1237" i="14"/>
  <c r="BR1237" i="14" s="1"/>
  <c r="BM1237" i="14"/>
  <c r="BI1237" i="14"/>
  <c r="BJ1237" i="14" s="1"/>
  <c r="BE1237" i="14"/>
  <c r="AW1237" i="14"/>
  <c r="AX1237" i="14" s="1"/>
  <c r="AS1237" i="14"/>
  <c r="AO1237" i="14"/>
  <c r="AG1237" i="14"/>
  <c r="AC1237" i="14"/>
  <c r="AD1237" i="14" s="1"/>
  <c r="Y1237" i="14"/>
  <c r="Q1237" i="14"/>
  <c r="M1237" i="14"/>
  <c r="EK1236" i="14"/>
  <c r="EG1236" i="14"/>
  <c r="EC1236" i="14"/>
  <c r="DY1236" i="14"/>
  <c r="DU1236" i="14"/>
  <c r="DV1236" i="14" s="1"/>
  <c r="DQ1236" i="14"/>
  <c r="DM1236" i="14"/>
  <c r="DI1236" i="14"/>
  <c r="DE1236" i="14"/>
  <c r="DF1236" i="14" s="1"/>
  <c r="DA1236" i="14"/>
  <c r="DB1236" i="14" s="1"/>
  <c r="CW1236" i="14"/>
  <c r="CS1236" i="14"/>
  <c r="CO1236" i="14"/>
  <c r="CK1236" i="14"/>
  <c r="CG1236" i="14"/>
  <c r="CH1236" i="14" s="1"/>
  <c r="CC1236" i="14"/>
  <c r="CD1236" i="14" s="1"/>
  <c r="BY1236" i="14"/>
  <c r="BZ1236" i="14" s="1"/>
  <c r="BU1236" i="14"/>
  <c r="BQ1236" i="14"/>
  <c r="BR1236" i="14" s="1"/>
  <c r="BM1236" i="14"/>
  <c r="BI1236" i="14"/>
  <c r="BJ1236" i="14" s="1"/>
  <c r="BE1236" i="14"/>
  <c r="BA1236" i="14"/>
  <c r="AW1236" i="14"/>
  <c r="AS1236" i="14"/>
  <c r="AT1236" i="14" s="1"/>
  <c r="AO1236" i="14"/>
  <c r="AK1236" i="14"/>
  <c r="AG1236" i="14"/>
  <c r="AC1236" i="14"/>
  <c r="Y1236" i="14"/>
  <c r="U1236" i="14"/>
  <c r="Q1236" i="14"/>
  <c r="M1236" i="14"/>
  <c r="EK1234" i="14"/>
  <c r="EG1234" i="14"/>
  <c r="DY1234" i="14"/>
  <c r="DQ1234" i="14"/>
  <c r="DI1234" i="14"/>
  <c r="DE1234" i="14"/>
  <c r="DA1234" i="14"/>
  <c r="CS1234" i="14"/>
  <c r="CO1234" i="14"/>
  <c r="CP1234" i="14" s="1"/>
  <c r="CK1234" i="14"/>
  <c r="CG1234" i="14"/>
  <c r="CC1234" i="14"/>
  <c r="CD1234" i="14" s="1"/>
  <c r="BY1234" i="14"/>
  <c r="BZ1234" i="14" s="1"/>
  <c r="BU1234" i="14"/>
  <c r="BM1234" i="14"/>
  <c r="BN1234" i="14" s="1"/>
  <c r="BI1234" i="14"/>
  <c r="BE1234" i="14"/>
  <c r="AW1234" i="14"/>
  <c r="AO1234" i="14"/>
  <c r="AK1234" i="14"/>
  <c r="AG1234" i="14"/>
  <c r="AC1234" i="14"/>
  <c r="Y1234" i="14"/>
  <c r="Q1234" i="14"/>
  <c r="M1234" i="14"/>
  <c r="EK1233" i="14"/>
  <c r="EG1233" i="14"/>
  <c r="EC1233" i="14"/>
  <c r="DY1233" i="14"/>
  <c r="DU1233" i="14"/>
  <c r="DQ1233" i="14"/>
  <c r="DM1233" i="14"/>
  <c r="DI1233" i="14"/>
  <c r="DE1233" i="14"/>
  <c r="DA1233" i="14"/>
  <c r="CW1233" i="14"/>
  <c r="CX1233" i="14" s="1"/>
  <c r="CS1233" i="14"/>
  <c r="CO1233" i="14"/>
  <c r="CP1233" i="14" s="1"/>
  <c r="CK1233" i="14"/>
  <c r="CG1233" i="14"/>
  <c r="CH1233" i="14" s="1"/>
  <c r="CC1233" i="14"/>
  <c r="CD1233" i="14" s="1"/>
  <c r="BY1233" i="14"/>
  <c r="BZ1233" i="14" s="1"/>
  <c r="BU1233" i="14"/>
  <c r="BQ1233" i="14"/>
  <c r="BR1233" i="14" s="1"/>
  <c r="BM1233" i="14"/>
  <c r="BI1233" i="14"/>
  <c r="BE1233" i="14"/>
  <c r="BA1233" i="14"/>
  <c r="AW1233" i="14"/>
  <c r="AX1233" i="14" s="1"/>
  <c r="AS1233" i="14"/>
  <c r="AO1233" i="14"/>
  <c r="AK1233" i="14"/>
  <c r="AG1233" i="14"/>
  <c r="AC1233" i="14"/>
  <c r="Y1233" i="14"/>
  <c r="U1233" i="14"/>
  <c r="V1233" i="14" s="1"/>
  <c r="Q1233" i="14"/>
  <c r="M1233" i="14"/>
  <c r="EK1232" i="14"/>
  <c r="EL1232" i="14" s="1"/>
  <c r="EG1232" i="14"/>
  <c r="EC1232" i="14"/>
  <c r="DY1232" i="14"/>
  <c r="DZ1232" i="14" s="1"/>
  <c r="DU1232" i="14"/>
  <c r="DQ1232" i="14"/>
  <c r="DM1232" i="14"/>
  <c r="DI1232" i="14"/>
  <c r="DE1232" i="14"/>
  <c r="DA1232" i="14"/>
  <c r="CW1232" i="14"/>
  <c r="CS1232" i="14"/>
  <c r="CO1232" i="14"/>
  <c r="CK1232" i="14"/>
  <c r="CL1232" i="14" s="1"/>
  <c r="CG1232" i="14"/>
  <c r="CH1232" i="14" s="1"/>
  <c r="CC1232" i="14"/>
  <c r="BU1232" i="14"/>
  <c r="BM1232" i="14"/>
  <c r="BN1232" i="14" s="1"/>
  <c r="BE1232" i="14"/>
  <c r="BF1232" i="14" s="1"/>
  <c r="BA1232" i="14"/>
  <c r="AS1232" i="14"/>
  <c r="AO1232" i="14"/>
  <c r="AK1232" i="14"/>
  <c r="AG1232" i="14"/>
  <c r="Y1232" i="14"/>
  <c r="U1232" i="14"/>
  <c r="Q1232" i="14"/>
  <c r="EK1231" i="14"/>
  <c r="EG1231" i="14"/>
  <c r="DY1231" i="14"/>
  <c r="DU1231" i="14"/>
  <c r="DV1231" i="14" s="1"/>
  <c r="DQ1231" i="14"/>
  <c r="DM1231" i="14"/>
  <c r="DI1231" i="14"/>
  <c r="DE1231" i="14"/>
  <c r="DA1231" i="14"/>
  <c r="CS1231" i="14"/>
  <c r="CO1231" i="14"/>
  <c r="CK1231" i="14"/>
  <c r="CC1231" i="14"/>
  <c r="BY1231" i="14"/>
  <c r="BU1231" i="14"/>
  <c r="BQ1231" i="14"/>
  <c r="BM1231" i="14"/>
  <c r="BN1231" i="14" s="1"/>
  <c r="BI1231" i="14"/>
  <c r="BJ1231" i="14" s="1"/>
  <c r="BE1231" i="14"/>
  <c r="AW1231" i="14"/>
  <c r="AS1231" i="14"/>
  <c r="AO1231" i="14"/>
  <c r="AK1231" i="14"/>
  <c r="AG1231" i="14"/>
  <c r="AC1231" i="14"/>
  <c r="Y1231" i="14"/>
  <c r="U1231" i="14"/>
  <c r="Q1231" i="14"/>
  <c r="M1231" i="14"/>
  <c r="N1231" i="14" s="1"/>
  <c r="EK1230" i="14"/>
  <c r="EG1230" i="14"/>
  <c r="EC1230" i="14"/>
  <c r="DY1230" i="14"/>
  <c r="DU1230" i="14"/>
  <c r="DQ1230" i="14"/>
  <c r="DM1230" i="14"/>
  <c r="DI1230" i="14"/>
  <c r="DE1230" i="14"/>
  <c r="DA1230" i="14"/>
  <c r="CW1230" i="14"/>
  <c r="CS1230" i="14"/>
  <c r="CT1230" i="14" s="1"/>
  <c r="CO1230" i="14"/>
  <c r="CP1230" i="14" s="1"/>
  <c r="CK1230" i="14"/>
  <c r="CG1230" i="14"/>
  <c r="CH1230" i="14" s="1"/>
  <c r="CC1230" i="14"/>
  <c r="CD1230" i="14" s="1"/>
  <c r="BY1230" i="14"/>
  <c r="BU1230" i="14"/>
  <c r="BQ1230" i="14"/>
  <c r="BM1230" i="14"/>
  <c r="BI1230" i="14"/>
  <c r="BE1230" i="14"/>
  <c r="BA1230" i="14"/>
  <c r="AW1230" i="14"/>
  <c r="AX1230" i="14" s="1"/>
  <c r="AS1230" i="14"/>
  <c r="AO1230" i="14"/>
  <c r="AK1230" i="14"/>
  <c r="AL1230" i="14" s="1"/>
  <c r="AG1230" i="14"/>
  <c r="AC1230" i="14"/>
  <c r="Y1230" i="14"/>
  <c r="Z1230" i="14" s="1"/>
  <c r="U1230" i="14"/>
  <c r="Q1230" i="14"/>
  <c r="R1230" i="14" s="1"/>
  <c r="M1230" i="14"/>
  <c r="EK1229" i="14"/>
  <c r="EG1229" i="14"/>
  <c r="EC1229" i="14"/>
  <c r="ED1229" i="14" s="1"/>
  <c r="DY1229" i="14"/>
  <c r="DQ1229" i="14"/>
  <c r="DI1229" i="14"/>
  <c r="DJ1229" i="14" s="1"/>
  <c r="DE1229" i="14"/>
  <c r="DF1229" i="14" s="1"/>
  <c r="DA1229" i="14"/>
  <c r="DB1229" i="14" s="1"/>
  <c r="CW1229" i="14"/>
  <c r="CS1229" i="14"/>
  <c r="CK1229" i="14"/>
  <c r="CG1229" i="14"/>
  <c r="CC1229" i="14"/>
  <c r="BY1229" i="14"/>
  <c r="BU1229" i="14"/>
  <c r="BV1229" i="14" s="1"/>
  <c r="BQ1229" i="14"/>
  <c r="BM1229" i="14"/>
  <c r="BE1229" i="14"/>
  <c r="BA1229" i="14"/>
  <c r="AW1229" i="14"/>
  <c r="AS1229" i="14"/>
  <c r="AO1229" i="14"/>
  <c r="AK1229" i="14"/>
  <c r="AG1229" i="14"/>
  <c r="AC1229" i="14"/>
  <c r="Y1229" i="14"/>
  <c r="Z1229" i="14" s="1"/>
  <c r="U1229" i="14"/>
  <c r="Q1229" i="14"/>
  <c r="M1229" i="14"/>
  <c r="N1229" i="14" s="1"/>
  <c r="EK1228" i="14"/>
  <c r="EG1228" i="14"/>
  <c r="EC1228" i="14"/>
  <c r="ED1228" i="14" s="1"/>
  <c r="DY1228" i="14"/>
  <c r="DU1228" i="14"/>
  <c r="DV1228" i="14" s="1"/>
  <c r="DQ1228" i="14"/>
  <c r="DM1228" i="14"/>
  <c r="DI1228" i="14"/>
  <c r="DE1228" i="14"/>
  <c r="DA1228" i="14"/>
  <c r="DB1228" i="14" s="1"/>
  <c r="CW1228" i="14"/>
  <c r="CX1228" i="14" s="1"/>
  <c r="CS1228" i="14"/>
  <c r="CO1228" i="14"/>
  <c r="CP1228" i="14" s="1"/>
  <c r="CK1228" i="14"/>
  <c r="CG1228" i="14"/>
  <c r="CC1228" i="14"/>
  <c r="BY1228" i="14"/>
  <c r="BU1228" i="14"/>
  <c r="BQ1228" i="14"/>
  <c r="BM1228" i="14"/>
  <c r="BI1228" i="14"/>
  <c r="BE1228" i="14"/>
  <c r="BA1228" i="14"/>
  <c r="AW1228" i="14"/>
  <c r="AX1228" i="14" s="1"/>
  <c r="AS1228" i="14"/>
  <c r="AO1228" i="14"/>
  <c r="AG1228" i="14"/>
  <c r="AC1228" i="14"/>
  <c r="Y1228" i="14"/>
  <c r="Z1228" i="14" s="1"/>
  <c r="U1228" i="14"/>
  <c r="Q1228" i="14"/>
  <c r="M1228" i="14"/>
  <c r="EK1227" i="14"/>
  <c r="EG1227" i="14"/>
  <c r="EC1227" i="14"/>
  <c r="DY1227" i="14"/>
  <c r="DQ1227" i="14"/>
  <c r="DM1227" i="14"/>
  <c r="DI1227" i="14"/>
  <c r="DE1227" i="14"/>
  <c r="DF1227" i="14" s="1"/>
  <c r="DA1227" i="14"/>
  <c r="CW1227" i="14"/>
  <c r="CS1227" i="14"/>
  <c r="CK1227" i="14"/>
  <c r="CG1227" i="14"/>
  <c r="CH1227" i="14" s="1"/>
  <c r="CC1227" i="14"/>
  <c r="CD1227" i="14" s="1"/>
  <c r="BY1227" i="14"/>
  <c r="BU1227" i="14"/>
  <c r="BQ1227" i="14"/>
  <c r="BM1227" i="14"/>
  <c r="BE1227" i="14"/>
  <c r="BA1227" i="14"/>
  <c r="AW1227" i="14"/>
  <c r="AS1227" i="14"/>
  <c r="AO1227" i="14"/>
  <c r="AP1227" i="14" s="1"/>
  <c r="AK1227" i="14"/>
  <c r="AG1227" i="14"/>
  <c r="Y1227" i="14"/>
  <c r="Z1227" i="14" s="1"/>
  <c r="U1227" i="14"/>
  <c r="V1227" i="14" s="1"/>
  <c r="Q1227" i="14"/>
  <c r="M1227" i="14"/>
  <c r="EK1226" i="14"/>
  <c r="EL1226" i="14" s="1"/>
  <c r="EG1226" i="14"/>
  <c r="EC1226" i="14"/>
  <c r="DY1226" i="14"/>
  <c r="DU1226" i="14"/>
  <c r="DQ1226" i="14"/>
  <c r="DM1226" i="14"/>
  <c r="DI1226" i="14"/>
  <c r="DE1226" i="14"/>
  <c r="DF1226" i="14" s="1"/>
  <c r="DA1226" i="14"/>
  <c r="DB1226" i="14" s="1"/>
  <c r="CW1226" i="14"/>
  <c r="CS1226" i="14"/>
  <c r="CT1226" i="14" s="1"/>
  <c r="CO1226" i="14"/>
  <c r="CP1226" i="14" s="1"/>
  <c r="CK1226" i="14"/>
  <c r="CG1226" i="14"/>
  <c r="CC1226" i="14"/>
  <c r="BY1226" i="14"/>
  <c r="BU1226" i="14"/>
  <c r="BQ1226" i="14"/>
  <c r="BM1226" i="14"/>
  <c r="BN1226" i="14" s="1"/>
  <c r="BI1226" i="14"/>
  <c r="BJ1226" i="14" s="1"/>
  <c r="BE1226" i="14"/>
  <c r="BA1226" i="14"/>
  <c r="AW1226" i="14"/>
  <c r="AX1226" i="14" s="1"/>
  <c r="AS1226" i="14"/>
  <c r="AO1226" i="14"/>
  <c r="AK1226" i="14"/>
  <c r="AG1226" i="14"/>
  <c r="AC1226" i="14"/>
  <c r="Y1226" i="14"/>
  <c r="U1226" i="14"/>
  <c r="Q1226" i="14"/>
  <c r="M1226" i="14"/>
  <c r="N1226" i="14" s="1"/>
  <c r="EK1225" i="14"/>
  <c r="EG1225" i="14"/>
  <c r="DY1225" i="14"/>
  <c r="DQ1225" i="14"/>
  <c r="DR1225" i="14" s="1"/>
  <c r="DM1225" i="14"/>
  <c r="DN1225" i="14" s="1"/>
  <c r="DI1225" i="14"/>
  <c r="DE1225" i="14"/>
  <c r="DA1225" i="14"/>
  <c r="CW1225" i="14"/>
  <c r="CX1225" i="14" s="1"/>
  <c r="CS1225" i="14"/>
  <c r="CT1225" i="14" s="1"/>
  <c r="CO1225" i="14"/>
  <c r="CP1225" i="14" s="1"/>
  <c r="CK1225" i="14"/>
  <c r="CL1225" i="14" s="1"/>
  <c r="CG1225" i="14"/>
  <c r="CC1225" i="14"/>
  <c r="BY1225" i="14"/>
  <c r="BU1225" i="14"/>
  <c r="BV1225" i="14" s="1"/>
  <c r="BQ1225" i="14"/>
  <c r="BM1225" i="14"/>
  <c r="BI1225" i="14"/>
  <c r="BE1225" i="14"/>
  <c r="BF1225" i="14" s="1"/>
  <c r="BA1225" i="14"/>
  <c r="AW1225" i="14"/>
  <c r="AS1225" i="14"/>
  <c r="AO1225" i="14"/>
  <c r="AP1225" i="14" s="1"/>
  <c r="AK1225" i="14"/>
  <c r="AL1225" i="14" s="1"/>
  <c r="AG1225" i="14"/>
  <c r="AC1225" i="14"/>
  <c r="Y1225" i="14"/>
  <c r="Z1225" i="14" s="1"/>
  <c r="U1225" i="14"/>
  <c r="Q1225" i="14"/>
  <c r="M1225" i="14"/>
  <c r="EK1224" i="14"/>
  <c r="EG1224" i="14"/>
  <c r="EC1224" i="14"/>
  <c r="DY1224" i="14"/>
  <c r="DZ1224" i="14" s="1"/>
  <c r="DU1224" i="14"/>
  <c r="DQ1224" i="14"/>
  <c r="DM1224" i="14"/>
  <c r="DI1224" i="14"/>
  <c r="DE1224" i="14"/>
  <c r="DF1224" i="14" s="1"/>
  <c r="DA1224" i="14"/>
  <c r="CW1224" i="14"/>
  <c r="CX1224" i="14" s="1"/>
  <c r="CS1224" i="14"/>
  <c r="CK1224" i="14"/>
  <c r="CL1224" i="14" s="1"/>
  <c r="CG1224" i="14"/>
  <c r="CC1224" i="14"/>
  <c r="BY1224" i="14"/>
  <c r="BU1224" i="14"/>
  <c r="BQ1224" i="14"/>
  <c r="BM1224" i="14"/>
  <c r="BI1224" i="14"/>
  <c r="BJ1224" i="14" s="1"/>
  <c r="BE1224" i="14"/>
  <c r="BA1224" i="14"/>
  <c r="AW1224" i="14"/>
  <c r="AS1224" i="14"/>
  <c r="AT1224" i="14" s="1"/>
  <c r="AO1224" i="14"/>
  <c r="AP1224" i="14" s="1"/>
  <c r="AK1224" i="14"/>
  <c r="AG1224" i="14"/>
  <c r="AC1224" i="14"/>
  <c r="Y1224" i="14"/>
  <c r="U1224" i="14"/>
  <c r="Q1224" i="14"/>
  <c r="M1224" i="14"/>
  <c r="EK1223" i="14"/>
  <c r="EL1223" i="14" s="1"/>
  <c r="EG1223" i="14"/>
  <c r="EC1223" i="14"/>
  <c r="DY1223" i="14"/>
  <c r="DU1223" i="14"/>
  <c r="DQ1223" i="14"/>
  <c r="DR1223" i="14" s="1"/>
  <c r="DM1223" i="14"/>
  <c r="DI1223" i="14"/>
  <c r="DJ1223" i="14" s="1"/>
  <c r="DA1223" i="14"/>
  <c r="CW1223" i="14"/>
  <c r="CS1223" i="14"/>
  <c r="CK1223" i="14"/>
  <c r="CL1223" i="14" s="1"/>
  <c r="CG1223" i="14"/>
  <c r="CC1223" i="14"/>
  <c r="BY1223" i="14"/>
  <c r="BU1223" i="14"/>
  <c r="BQ1223" i="14"/>
  <c r="BM1223" i="14"/>
  <c r="BI1223" i="14"/>
  <c r="BE1223" i="14"/>
  <c r="BA1223" i="14"/>
  <c r="AW1223" i="14"/>
  <c r="AX1223" i="14" s="1"/>
  <c r="AO1223" i="14"/>
  <c r="AK1223" i="14"/>
  <c r="AL1223" i="14" s="1"/>
  <c r="AG1223" i="14"/>
  <c r="AC1223" i="14"/>
  <c r="Y1223" i="14"/>
  <c r="U1223" i="14"/>
  <c r="Q1223" i="14"/>
  <c r="M1223" i="14"/>
  <c r="EK1219" i="14"/>
  <c r="EG1219" i="14"/>
  <c r="EC1219" i="14"/>
  <c r="ED1219" i="14" s="1"/>
  <c r="DY1219" i="14"/>
  <c r="DU1219" i="14"/>
  <c r="DV1219" i="14" s="1"/>
  <c r="DQ1219" i="14"/>
  <c r="DR1219" i="14" s="1"/>
  <c r="DM1219" i="14"/>
  <c r="DI1219" i="14"/>
  <c r="DE1219" i="14"/>
  <c r="DA1219" i="14"/>
  <c r="CW1219" i="14"/>
  <c r="CS1219" i="14"/>
  <c r="CO1219" i="14"/>
  <c r="CK1219" i="14"/>
  <c r="CG1219" i="14"/>
  <c r="CC1219" i="14"/>
  <c r="BY1219" i="14"/>
  <c r="BU1219" i="14"/>
  <c r="BQ1219" i="14"/>
  <c r="BM1219" i="14"/>
  <c r="BN1219" i="14" s="1"/>
  <c r="BI1219" i="14"/>
  <c r="BE1219" i="14"/>
  <c r="BA1219" i="14"/>
  <c r="AW1219" i="14"/>
  <c r="AS1219" i="14"/>
  <c r="AO1219" i="14"/>
  <c r="AK1219" i="14"/>
  <c r="AG1219" i="14"/>
  <c r="AC1219" i="14"/>
  <c r="Y1219" i="14"/>
  <c r="Z1219" i="14" s="1"/>
  <c r="U1219" i="14"/>
  <c r="Q1219" i="14"/>
  <c r="M1219" i="14"/>
  <c r="EK1218" i="14"/>
  <c r="EG1218" i="14"/>
  <c r="EC1218" i="14"/>
  <c r="DY1218" i="14"/>
  <c r="DU1218" i="14"/>
  <c r="DQ1218" i="14"/>
  <c r="DM1218" i="14"/>
  <c r="DI1218" i="14"/>
  <c r="DE1218" i="14"/>
  <c r="DA1218" i="14"/>
  <c r="CW1218" i="14"/>
  <c r="CS1218" i="14"/>
  <c r="CO1218" i="14"/>
  <c r="CP1218" i="14" s="1"/>
  <c r="CK1218" i="14"/>
  <c r="CG1218" i="14"/>
  <c r="CC1218" i="14"/>
  <c r="CD1218" i="14" s="1"/>
  <c r="BY1218" i="14"/>
  <c r="BU1218" i="14"/>
  <c r="BQ1218" i="14"/>
  <c r="BR1218" i="14" s="1"/>
  <c r="BM1218" i="14"/>
  <c r="BI1218" i="14"/>
  <c r="BE1218" i="14"/>
  <c r="BA1218" i="14"/>
  <c r="AW1218" i="14"/>
  <c r="AX1218" i="14" s="1"/>
  <c r="AS1218" i="14"/>
  <c r="AO1218" i="14"/>
  <c r="AK1218" i="14"/>
  <c r="AG1218" i="14"/>
  <c r="AC1218" i="14"/>
  <c r="Y1218" i="14"/>
  <c r="Z1218" i="14" s="1"/>
  <c r="U1218" i="14"/>
  <c r="Q1218" i="14"/>
  <c r="M1218" i="14"/>
  <c r="EK1214" i="14"/>
  <c r="EG1214" i="14"/>
  <c r="EC1214" i="14"/>
  <c r="DY1214" i="14"/>
  <c r="DU1214" i="14"/>
  <c r="DQ1214" i="14"/>
  <c r="DM1214" i="14"/>
  <c r="DI1214" i="14"/>
  <c r="DE1214" i="14"/>
  <c r="DA1214" i="14"/>
  <c r="CW1214" i="14"/>
  <c r="CS1214" i="14"/>
  <c r="CO1214" i="14"/>
  <c r="CK1214" i="14"/>
  <c r="CG1214" i="14"/>
  <c r="CC1214" i="14"/>
  <c r="BY1214" i="14"/>
  <c r="BU1214" i="14"/>
  <c r="BQ1214" i="14"/>
  <c r="BM1214" i="14"/>
  <c r="BI1214" i="14"/>
  <c r="BE1214" i="14"/>
  <c r="BA1214" i="14"/>
  <c r="AW1214" i="14"/>
  <c r="AS1214" i="14"/>
  <c r="AO1214" i="14"/>
  <c r="AK1214" i="14"/>
  <c r="AL1214" i="14" s="1"/>
  <c r="AG1214" i="14"/>
  <c r="AH1214" i="14" s="1"/>
  <c r="AC1214" i="14"/>
  <c r="Y1214" i="14"/>
  <c r="Z1214" i="14" s="1"/>
  <c r="U1214" i="14"/>
  <c r="Q1214" i="14"/>
  <c r="M1214" i="14"/>
  <c r="EK1212" i="14"/>
  <c r="EG1212" i="14"/>
  <c r="EC1212" i="14"/>
  <c r="ED1212" i="14" s="1"/>
  <c r="DY1212" i="14"/>
  <c r="DU1212" i="14"/>
  <c r="DQ1212" i="14"/>
  <c r="DM1212" i="14"/>
  <c r="DI1212" i="14"/>
  <c r="DE1212" i="14"/>
  <c r="DA1212" i="14"/>
  <c r="CW1212" i="14"/>
  <c r="CS1212" i="14"/>
  <c r="CT1212" i="14" s="1"/>
  <c r="CO1212" i="14"/>
  <c r="CP1212" i="14" s="1"/>
  <c r="CK1212" i="14"/>
  <c r="CG1212" i="14"/>
  <c r="CC1212" i="14"/>
  <c r="CD1212" i="14" s="1"/>
  <c r="BY1212" i="14"/>
  <c r="BU1212" i="14"/>
  <c r="BQ1212" i="14"/>
  <c r="BM1212" i="14"/>
  <c r="BI1212" i="14"/>
  <c r="BE1212" i="14"/>
  <c r="BA1212" i="14"/>
  <c r="AW1212" i="14"/>
  <c r="AS1212" i="14"/>
  <c r="AO1212" i="14"/>
  <c r="AK1212" i="14"/>
  <c r="AG1212" i="14"/>
  <c r="AC1212" i="14"/>
  <c r="Y1212" i="14"/>
  <c r="U1212" i="14"/>
  <c r="Q1212" i="14"/>
  <c r="M1212" i="14"/>
  <c r="EK1210" i="14"/>
  <c r="EG1210" i="14"/>
  <c r="DY1210" i="14"/>
  <c r="DU1210" i="14"/>
  <c r="DQ1210" i="14"/>
  <c r="DI1210" i="14"/>
  <c r="DE1210" i="14"/>
  <c r="DA1210" i="14"/>
  <c r="CW1210" i="14"/>
  <c r="CS1210" i="14"/>
  <c r="CO1210" i="14"/>
  <c r="CK1210" i="14"/>
  <c r="CG1210" i="14"/>
  <c r="CC1210" i="14"/>
  <c r="CD1210" i="14" s="1"/>
  <c r="BY1210" i="14"/>
  <c r="BZ1210" i="14" s="1"/>
  <c r="BU1210" i="14"/>
  <c r="BQ1210" i="14"/>
  <c r="BM1210" i="14"/>
  <c r="BI1210" i="14"/>
  <c r="BE1210" i="14"/>
  <c r="BA1210" i="14"/>
  <c r="AW1210" i="14"/>
  <c r="AS1210" i="14"/>
  <c r="AO1210" i="14"/>
  <c r="AK1210" i="14"/>
  <c r="AG1210" i="14"/>
  <c r="AC1210" i="14"/>
  <c r="Y1210" i="14"/>
  <c r="U1210" i="14"/>
  <c r="Q1210" i="14"/>
  <c r="M1210" i="14"/>
  <c r="EK1208" i="14"/>
  <c r="EG1208" i="14"/>
  <c r="EC1208" i="14"/>
  <c r="DY1208" i="14"/>
  <c r="DU1208" i="14"/>
  <c r="DQ1208" i="14"/>
  <c r="DM1208" i="14"/>
  <c r="DI1208" i="14"/>
  <c r="DE1208" i="14"/>
  <c r="DA1208" i="14"/>
  <c r="CW1208" i="14"/>
  <c r="CS1208" i="14"/>
  <c r="CO1208" i="14"/>
  <c r="CP1208" i="14" s="1"/>
  <c r="CK1208" i="14"/>
  <c r="CG1208" i="14"/>
  <c r="CC1208" i="14"/>
  <c r="BY1208" i="14"/>
  <c r="BU1208" i="14"/>
  <c r="BQ1208" i="14"/>
  <c r="BM1208" i="14"/>
  <c r="BI1208" i="14"/>
  <c r="BE1208" i="14"/>
  <c r="BA1208" i="14"/>
  <c r="AW1208" i="14"/>
  <c r="AX1208" i="14" s="1"/>
  <c r="AS1208" i="14"/>
  <c r="AO1208" i="14"/>
  <c r="AK1208" i="14"/>
  <c r="AG1208" i="14"/>
  <c r="AC1208" i="14"/>
  <c r="AD1208" i="14" s="1"/>
  <c r="Y1208" i="14"/>
  <c r="U1208" i="14"/>
  <c r="Q1208" i="14"/>
  <c r="M1208" i="14"/>
  <c r="EK1206" i="14"/>
  <c r="EG1206" i="14"/>
  <c r="DY1206" i="14"/>
  <c r="DU1206" i="14"/>
  <c r="DQ1206" i="14"/>
  <c r="DM1206" i="14"/>
  <c r="DI1206" i="14"/>
  <c r="DJ1206" i="14" s="1"/>
  <c r="DE1206" i="14"/>
  <c r="DA1206" i="14"/>
  <c r="DB1206" i="14" s="1"/>
  <c r="CW1206" i="14"/>
  <c r="CX1206" i="14" s="1"/>
  <c r="CS1206" i="14"/>
  <c r="CO1206" i="14"/>
  <c r="CK1206" i="14"/>
  <c r="CG1206" i="14"/>
  <c r="CC1206" i="14"/>
  <c r="BY1206" i="14"/>
  <c r="BU1206" i="14"/>
  <c r="BQ1206" i="14"/>
  <c r="BM1206" i="14"/>
  <c r="BI1206" i="14"/>
  <c r="BE1206" i="14"/>
  <c r="BA1206" i="14"/>
  <c r="AW1206" i="14"/>
  <c r="AS1206" i="14"/>
  <c r="AO1206" i="14"/>
  <c r="AG1206" i="14"/>
  <c r="AC1206" i="14"/>
  <c r="Y1206" i="14"/>
  <c r="U1206" i="14"/>
  <c r="Q1206" i="14"/>
  <c r="M1206" i="14"/>
  <c r="EK1204" i="14"/>
  <c r="EL1204" i="14" s="1"/>
  <c r="EG1204" i="14"/>
  <c r="EC1204" i="14"/>
  <c r="ED1204" i="14" s="1"/>
  <c r="DY1204" i="14"/>
  <c r="DU1204" i="14"/>
  <c r="DV1204" i="14" s="1"/>
  <c r="DQ1204" i="14"/>
  <c r="DM1204" i="14"/>
  <c r="DI1204" i="14"/>
  <c r="DJ1204" i="14" s="1"/>
  <c r="DE1204" i="14"/>
  <c r="DA1204" i="14"/>
  <c r="CW1204" i="14"/>
  <c r="CX1204" i="14" s="1"/>
  <c r="CS1204" i="14"/>
  <c r="CO1204" i="14"/>
  <c r="CK1204" i="14"/>
  <c r="CG1204" i="14"/>
  <c r="CC1204" i="14"/>
  <c r="BY1204" i="14"/>
  <c r="BU1204" i="14"/>
  <c r="BQ1204" i="14"/>
  <c r="BM1204" i="14"/>
  <c r="BN1204" i="14" s="1"/>
  <c r="BI1204" i="14"/>
  <c r="BE1204" i="14"/>
  <c r="BA1204" i="14"/>
  <c r="AW1204" i="14"/>
  <c r="AS1204" i="14"/>
  <c r="AO1204" i="14"/>
  <c r="AK1204" i="14"/>
  <c r="AG1204" i="14"/>
  <c r="AC1204" i="14"/>
  <c r="Y1204" i="14"/>
  <c r="U1204" i="14"/>
  <c r="Q1204" i="14"/>
  <c r="M1204" i="14"/>
  <c r="EK1202" i="14"/>
  <c r="EG1202" i="14"/>
  <c r="EC1202" i="14"/>
  <c r="DY1202" i="14"/>
  <c r="DU1202" i="14"/>
  <c r="DQ1202" i="14"/>
  <c r="DM1202" i="14"/>
  <c r="DI1202" i="14"/>
  <c r="DE1202" i="14"/>
  <c r="DA1202" i="14"/>
  <c r="CW1202" i="14"/>
  <c r="CS1202" i="14"/>
  <c r="CO1202" i="14"/>
  <c r="CK1202" i="14"/>
  <c r="CG1202" i="14"/>
  <c r="CC1202" i="14"/>
  <c r="BY1202" i="14"/>
  <c r="BU1202" i="14"/>
  <c r="BQ1202" i="14"/>
  <c r="BR1202" i="14" s="1"/>
  <c r="BM1202" i="14"/>
  <c r="BI1202" i="14"/>
  <c r="BE1202" i="14"/>
  <c r="BA1202" i="14"/>
  <c r="BB1202" i="14" s="1"/>
  <c r="AW1202" i="14"/>
  <c r="AS1202" i="14"/>
  <c r="AT1202" i="14" s="1"/>
  <c r="AO1202" i="14"/>
  <c r="AK1202" i="14"/>
  <c r="AG1202" i="14"/>
  <c r="AC1202" i="14"/>
  <c r="Y1202" i="14"/>
  <c r="U1202" i="14"/>
  <c r="V1202" i="14" s="1"/>
  <c r="Q1202" i="14"/>
  <c r="M1202" i="14"/>
  <c r="EK1200" i="14"/>
  <c r="EG1200" i="14"/>
  <c r="EC1200" i="14"/>
  <c r="DY1200" i="14"/>
  <c r="DU1200" i="14"/>
  <c r="DQ1200" i="14"/>
  <c r="DM1200" i="14"/>
  <c r="DI1200" i="14"/>
  <c r="DA1200" i="14"/>
  <c r="CW1200" i="14"/>
  <c r="CS1200" i="14"/>
  <c r="CO1200" i="14"/>
  <c r="CK1200" i="14"/>
  <c r="CG1200" i="14"/>
  <c r="CC1200" i="14"/>
  <c r="BY1200" i="14"/>
  <c r="BZ1200" i="14" s="1"/>
  <c r="BU1200" i="14"/>
  <c r="BQ1200" i="14"/>
  <c r="BR1200" i="14" s="1"/>
  <c r="BM1200" i="14"/>
  <c r="BI1200" i="14"/>
  <c r="BE1200" i="14"/>
  <c r="BA1200" i="14"/>
  <c r="AW1200" i="14"/>
  <c r="AS1200" i="14"/>
  <c r="AO1200" i="14"/>
  <c r="AK1200" i="14"/>
  <c r="AG1200" i="14"/>
  <c r="AC1200" i="14"/>
  <c r="AD1200" i="14" s="1"/>
  <c r="Y1200" i="14"/>
  <c r="U1200" i="14"/>
  <c r="Q1200" i="14"/>
  <c r="M1200" i="14"/>
  <c r="EK1199" i="14"/>
  <c r="EG1199" i="14"/>
  <c r="EC1199" i="14"/>
  <c r="DY1199" i="14"/>
  <c r="DU1199" i="14"/>
  <c r="DQ1199" i="14"/>
  <c r="DM1199" i="14"/>
  <c r="DN1199" i="14" s="1"/>
  <c r="DI1199" i="14"/>
  <c r="DE1199" i="14"/>
  <c r="DA1199" i="14"/>
  <c r="CW1199" i="14"/>
  <c r="CS1199" i="14"/>
  <c r="CO1199" i="14"/>
  <c r="CK1199" i="14"/>
  <c r="CG1199" i="14"/>
  <c r="CC1199" i="14"/>
  <c r="BY1199" i="14"/>
  <c r="BU1199" i="14"/>
  <c r="BV1199" i="14" s="1"/>
  <c r="BQ1199" i="14"/>
  <c r="BM1199" i="14"/>
  <c r="BI1199" i="14"/>
  <c r="BE1199" i="14"/>
  <c r="BA1199" i="14"/>
  <c r="AW1199" i="14"/>
  <c r="AS1199" i="14"/>
  <c r="AO1199" i="14"/>
  <c r="AK1199" i="14"/>
  <c r="AG1199" i="14"/>
  <c r="AC1199" i="14"/>
  <c r="Y1199" i="14"/>
  <c r="Q1199" i="14"/>
  <c r="M1199" i="14"/>
  <c r="EK1198" i="14"/>
  <c r="EG1198" i="14"/>
  <c r="EC1198" i="14"/>
  <c r="DY1198" i="14"/>
  <c r="DU1198" i="14"/>
  <c r="DQ1198" i="14"/>
  <c r="DM1198" i="14"/>
  <c r="DI1198" i="14"/>
  <c r="DE1198" i="14"/>
  <c r="DA1198" i="14"/>
  <c r="CW1198" i="14"/>
  <c r="CS1198" i="14"/>
  <c r="CO1198" i="14"/>
  <c r="CK1198" i="14"/>
  <c r="CG1198" i="14"/>
  <c r="CC1198" i="14"/>
  <c r="BY1198" i="14"/>
  <c r="BZ1198" i="14" s="1"/>
  <c r="BU1198" i="14"/>
  <c r="BQ1198" i="14"/>
  <c r="BM1198" i="14"/>
  <c r="BN1198" i="14" s="1"/>
  <c r="BI1198" i="14"/>
  <c r="BE1198" i="14"/>
  <c r="BA1198" i="14"/>
  <c r="AW1198" i="14"/>
  <c r="AS1198" i="14"/>
  <c r="AO1198" i="14"/>
  <c r="AK1198" i="14"/>
  <c r="AG1198" i="14"/>
  <c r="AC1198" i="14"/>
  <c r="Y1198" i="14"/>
  <c r="U1198" i="14"/>
  <c r="Q1198" i="14"/>
  <c r="M1198" i="14"/>
  <c r="N1198" i="14" s="1"/>
  <c r="EK1197" i="14"/>
  <c r="EL1197" i="14" s="1"/>
  <c r="EG1197" i="14"/>
  <c r="EH1197" i="14" s="1"/>
  <c r="EC1197" i="14"/>
  <c r="DY1197" i="14"/>
  <c r="DU1197" i="14"/>
  <c r="DV1197" i="14" s="1"/>
  <c r="DQ1197" i="14"/>
  <c r="DM1197" i="14"/>
  <c r="DI1197" i="14"/>
  <c r="DE1197" i="14"/>
  <c r="DA1197" i="14"/>
  <c r="CW1197" i="14"/>
  <c r="CS1197" i="14"/>
  <c r="CT1197" i="14" s="1"/>
  <c r="CO1197" i="14"/>
  <c r="CK1197" i="14"/>
  <c r="CG1197" i="14"/>
  <c r="CC1197" i="14"/>
  <c r="BY1197" i="14"/>
  <c r="BU1197" i="14"/>
  <c r="BQ1197" i="14"/>
  <c r="BM1197" i="14"/>
  <c r="BI1197" i="14"/>
  <c r="BE1197" i="14"/>
  <c r="BA1197" i="14"/>
  <c r="AW1197" i="14"/>
  <c r="AS1197" i="14"/>
  <c r="AO1197" i="14"/>
  <c r="AK1197" i="14"/>
  <c r="AG1197" i="14"/>
  <c r="AC1197" i="14"/>
  <c r="Y1197" i="14"/>
  <c r="U1197" i="14"/>
  <c r="Q1197" i="14"/>
  <c r="M1197" i="14"/>
  <c r="EG1196" i="14"/>
  <c r="EC1196" i="14"/>
  <c r="DY1196" i="14"/>
  <c r="DU1196" i="14"/>
  <c r="DV1196" i="14" s="1"/>
  <c r="DQ1196" i="14"/>
  <c r="DM1196" i="14"/>
  <c r="DI1196" i="14"/>
  <c r="DE1196" i="14"/>
  <c r="DA1196" i="14"/>
  <c r="CW1196" i="14"/>
  <c r="CS1196" i="14"/>
  <c r="CO1196" i="14"/>
  <c r="CK1196" i="14"/>
  <c r="CG1196" i="14"/>
  <c r="CC1196" i="14"/>
  <c r="BY1196" i="14"/>
  <c r="BU1196" i="14"/>
  <c r="BQ1196" i="14"/>
  <c r="BM1196" i="14"/>
  <c r="BN1196" i="14" s="1"/>
  <c r="BI1196" i="14"/>
  <c r="BE1196" i="14"/>
  <c r="BA1196" i="14"/>
  <c r="AW1196" i="14"/>
  <c r="AO1196" i="14"/>
  <c r="AK1196" i="14"/>
  <c r="AG1196" i="14"/>
  <c r="AH1196" i="14" s="1"/>
  <c r="AC1196" i="14"/>
  <c r="Y1196" i="14"/>
  <c r="U1196" i="14"/>
  <c r="Q1196" i="14"/>
  <c r="M1196" i="14"/>
  <c r="EK1195" i="14"/>
  <c r="EG1195" i="14"/>
  <c r="EC1195" i="14"/>
  <c r="DY1195" i="14"/>
  <c r="DU1195" i="14"/>
  <c r="DQ1195" i="14"/>
  <c r="DM1195" i="14"/>
  <c r="DI1195" i="14"/>
  <c r="DE1195" i="14"/>
  <c r="DA1195" i="14"/>
  <c r="CW1195" i="14"/>
  <c r="CS1195" i="14"/>
  <c r="CO1195" i="14"/>
  <c r="CK1195" i="14"/>
  <c r="CG1195" i="14"/>
  <c r="CC1195" i="14"/>
  <c r="BY1195" i="14"/>
  <c r="BU1195" i="14"/>
  <c r="BV1195" i="14" s="1"/>
  <c r="BQ1195" i="14"/>
  <c r="BM1195" i="14"/>
  <c r="BI1195" i="14"/>
  <c r="BE1195" i="14"/>
  <c r="BA1195" i="14"/>
  <c r="AW1195" i="14"/>
  <c r="AS1195" i="14"/>
  <c r="AO1195" i="14"/>
  <c r="AK1195" i="14"/>
  <c r="AG1195" i="14"/>
  <c r="AC1195" i="14"/>
  <c r="Y1195" i="14"/>
  <c r="U1195" i="14"/>
  <c r="Q1195" i="14"/>
  <c r="M1195" i="14"/>
  <c r="EK1194" i="14"/>
  <c r="EG1194" i="14"/>
  <c r="EC1194" i="14"/>
  <c r="DY1194" i="14"/>
  <c r="DU1194" i="14"/>
  <c r="DQ1194" i="14"/>
  <c r="DM1194" i="14"/>
  <c r="DI1194" i="14"/>
  <c r="DE1194" i="14"/>
  <c r="DA1194" i="14"/>
  <c r="CW1194" i="14"/>
  <c r="CS1194" i="14"/>
  <c r="CO1194" i="14"/>
  <c r="CK1194" i="14"/>
  <c r="CG1194" i="14"/>
  <c r="CC1194" i="14"/>
  <c r="BY1194" i="14"/>
  <c r="BU1194" i="14"/>
  <c r="BQ1194" i="14"/>
  <c r="BM1194" i="14"/>
  <c r="BI1194" i="14"/>
  <c r="BJ1194" i="14" s="1"/>
  <c r="BE1194" i="14"/>
  <c r="BA1194" i="14"/>
  <c r="AW1194" i="14"/>
  <c r="AS1194" i="14"/>
  <c r="AO1194" i="14"/>
  <c r="AK1194" i="14"/>
  <c r="AG1194" i="14"/>
  <c r="AC1194" i="14"/>
  <c r="Y1194" i="14"/>
  <c r="U1194" i="14"/>
  <c r="Q1194" i="14"/>
  <c r="R1194" i="14" s="1"/>
  <c r="M1194" i="14"/>
  <c r="EK1193" i="14"/>
  <c r="EG1193" i="14"/>
  <c r="EH1193" i="14" s="1"/>
  <c r="EC1193" i="14"/>
  <c r="DY1193" i="14"/>
  <c r="DU1193" i="14"/>
  <c r="DQ1193" i="14"/>
  <c r="DM1193" i="14"/>
  <c r="DI1193" i="14"/>
  <c r="DE1193" i="14"/>
  <c r="DA1193" i="14"/>
  <c r="CW1193" i="14"/>
  <c r="CX1193" i="14" s="1"/>
  <c r="CS1193" i="14"/>
  <c r="CT1193" i="14" s="1"/>
  <c r="CO1193" i="14"/>
  <c r="CK1193" i="14"/>
  <c r="CG1193" i="14"/>
  <c r="CC1193" i="14"/>
  <c r="BY1193" i="14"/>
  <c r="BU1193" i="14"/>
  <c r="BQ1193" i="14"/>
  <c r="BM1193" i="14"/>
  <c r="BI1193" i="14"/>
  <c r="BE1193" i="14"/>
  <c r="BA1193" i="14"/>
  <c r="AW1193" i="14"/>
  <c r="AX1193" i="14" s="1"/>
  <c r="AS1193" i="14"/>
  <c r="AO1193" i="14"/>
  <c r="AK1193" i="14"/>
  <c r="AG1193" i="14"/>
  <c r="AC1193" i="14"/>
  <c r="Y1193" i="14"/>
  <c r="U1193" i="14"/>
  <c r="V1193" i="14" s="1"/>
  <c r="Q1193" i="14"/>
  <c r="M1193" i="14"/>
  <c r="EG1191" i="14"/>
  <c r="EC1191" i="14"/>
  <c r="DY1191" i="14"/>
  <c r="DU1191" i="14"/>
  <c r="DQ1191" i="14"/>
  <c r="DM1191" i="14"/>
  <c r="DI1191" i="14"/>
  <c r="DE1191" i="14"/>
  <c r="DA1191" i="14"/>
  <c r="CW1191" i="14"/>
  <c r="CS1191" i="14"/>
  <c r="CO1191" i="14"/>
  <c r="CK1191" i="14"/>
  <c r="CG1191" i="14"/>
  <c r="CC1191" i="14"/>
  <c r="BY1191" i="14"/>
  <c r="BU1191" i="14"/>
  <c r="BV1191" i="14" s="1"/>
  <c r="BQ1191" i="14"/>
  <c r="BM1191" i="14"/>
  <c r="BI1191" i="14"/>
  <c r="BE1191" i="14"/>
  <c r="BA1191" i="14"/>
  <c r="AW1191" i="14"/>
  <c r="AS1191" i="14"/>
  <c r="AO1191" i="14"/>
  <c r="AK1191" i="14"/>
  <c r="AG1191" i="14"/>
  <c r="AC1191" i="14"/>
  <c r="Y1191" i="14"/>
  <c r="U1191" i="14"/>
  <c r="Q1191" i="14"/>
  <c r="M1191" i="14"/>
  <c r="EK1190" i="14"/>
  <c r="EG1190" i="14"/>
  <c r="EH1190" i="14" s="1"/>
  <c r="EC1190" i="14"/>
  <c r="DY1190" i="14"/>
  <c r="DU1190" i="14"/>
  <c r="DQ1190" i="14"/>
  <c r="DM1190" i="14"/>
  <c r="DI1190" i="14"/>
  <c r="DE1190" i="14"/>
  <c r="DA1190" i="14"/>
  <c r="CW1190" i="14"/>
  <c r="CS1190" i="14"/>
  <c r="CO1190" i="14"/>
  <c r="CK1190" i="14"/>
  <c r="CC1190" i="14"/>
  <c r="BY1190" i="14"/>
  <c r="BU1190" i="14"/>
  <c r="BM1190" i="14"/>
  <c r="BI1190" i="14"/>
  <c r="BE1190" i="14"/>
  <c r="BA1190" i="14"/>
  <c r="AW1190" i="14"/>
  <c r="AX1190" i="14" s="1"/>
  <c r="AS1190" i="14"/>
  <c r="AO1190" i="14"/>
  <c r="AK1190" i="14"/>
  <c r="AG1190" i="14"/>
  <c r="AC1190" i="14"/>
  <c r="Y1190" i="14"/>
  <c r="U1190" i="14"/>
  <c r="Q1190" i="14"/>
  <c r="M1190" i="14"/>
  <c r="EG1189" i="14"/>
  <c r="EC1189" i="14"/>
  <c r="DY1189" i="14"/>
  <c r="DU1189" i="14"/>
  <c r="DQ1189" i="14"/>
  <c r="DM1189" i="14"/>
  <c r="DI1189" i="14"/>
  <c r="DA1189" i="14"/>
  <c r="CW1189" i="14"/>
  <c r="CS1189" i="14"/>
  <c r="CO1189" i="14"/>
  <c r="CK1189" i="14"/>
  <c r="CL1189" i="14" s="1"/>
  <c r="CG1189" i="14"/>
  <c r="CC1189" i="14"/>
  <c r="BY1189" i="14"/>
  <c r="BU1189" i="14"/>
  <c r="BQ1189" i="14"/>
  <c r="BM1189" i="14"/>
  <c r="BI1189" i="14"/>
  <c r="BJ1189" i="14" s="1"/>
  <c r="BE1189" i="14"/>
  <c r="BA1189" i="14"/>
  <c r="AW1189" i="14"/>
  <c r="AS1189" i="14"/>
  <c r="AO1189" i="14"/>
  <c r="AP1189" i="14" s="1"/>
  <c r="AK1189" i="14"/>
  <c r="AG1189" i="14"/>
  <c r="AC1189" i="14"/>
  <c r="Y1189" i="14"/>
  <c r="Z1189" i="14" s="1"/>
  <c r="U1189" i="14"/>
  <c r="Q1189" i="14"/>
  <c r="M1189" i="14"/>
  <c r="EK1188" i="14"/>
  <c r="EG1188" i="14"/>
  <c r="EC1188" i="14"/>
  <c r="DY1188" i="14"/>
  <c r="DZ1188" i="14" s="1"/>
  <c r="DU1188" i="14"/>
  <c r="DQ1188" i="14"/>
  <c r="DM1188" i="14"/>
  <c r="DI1188" i="14"/>
  <c r="DE1188" i="14"/>
  <c r="DA1188" i="14"/>
  <c r="CW1188" i="14"/>
  <c r="CS1188" i="14"/>
  <c r="CO1188" i="14"/>
  <c r="CP1188" i="14" s="1"/>
  <c r="CK1188" i="14"/>
  <c r="CG1188" i="14"/>
  <c r="CC1188" i="14"/>
  <c r="BY1188" i="14"/>
  <c r="BU1188" i="14"/>
  <c r="BQ1188" i="14"/>
  <c r="BR1188" i="14" s="1"/>
  <c r="BM1188" i="14"/>
  <c r="BN1188" i="14" s="1"/>
  <c r="BI1188" i="14"/>
  <c r="BE1188" i="14"/>
  <c r="BA1188" i="14"/>
  <c r="AW1188" i="14"/>
  <c r="AS1188" i="14"/>
  <c r="AO1188" i="14"/>
  <c r="AK1188" i="14"/>
  <c r="AG1188" i="14"/>
  <c r="AC1188" i="14"/>
  <c r="Y1188" i="14"/>
  <c r="U1188" i="14"/>
  <c r="Q1188" i="14"/>
  <c r="M1188" i="14"/>
  <c r="N1188" i="14" s="1"/>
  <c r="EK1187" i="14"/>
  <c r="EG1187" i="14"/>
  <c r="EC1187" i="14"/>
  <c r="DY1187" i="14"/>
  <c r="DQ1187" i="14"/>
  <c r="DM1187" i="14"/>
  <c r="DI1187" i="14"/>
  <c r="DJ1187" i="14" s="1"/>
  <c r="DE1187" i="14"/>
  <c r="DA1187" i="14"/>
  <c r="CW1187" i="14"/>
  <c r="CS1187" i="14"/>
  <c r="CT1187" i="14" s="1"/>
  <c r="CK1187" i="14"/>
  <c r="CG1187" i="14"/>
  <c r="CC1187" i="14"/>
  <c r="BY1187" i="14"/>
  <c r="BZ1187" i="14" s="1"/>
  <c r="BU1187" i="14"/>
  <c r="BQ1187" i="14"/>
  <c r="BM1187" i="14"/>
  <c r="BI1187" i="14"/>
  <c r="BE1187" i="14"/>
  <c r="BA1187" i="14"/>
  <c r="BB1187" i="14" s="1"/>
  <c r="AW1187" i="14"/>
  <c r="AS1187" i="14"/>
  <c r="AT1187" i="14" s="1"/>
  <c r="AO1187" i="14"/>
  <c r="AK1187" i="14"/>
  <c r="AG1187" i="14"/>
  <c r="AC1187" i="14"/>
  <c r="Y1187" i="14"/>
  <c r="U1187" i="14"/>
  <c r="Q1187" i="14"/>
  <c r="M1187" i="14"/>
  <c r="EK1186" i="14"/>
  <c r="EG1186" i="14"/>
  <c r="EC1186" i="14"/>
  <c r="DY1186" i="14"/>
  <c r="DU1186" i="14"/>
  <c r="DQ1186" i="14"/>
  <c r="DM1186" i="14"/>
  <c r="DI1186" i="14"/>
  <c r="DE1186" i="14"/>
  <c r="DA1186" i="14"/>
  <c r="CW1186" i="14"/>
  <c r="CS1186" i="14"/>
  <c r="CO1186" i="14"/>
  <c r="CK1186" i="14"/>
  <c r="CG1186" i="14"/>
  <c r="CC1186" i="14"/>
  <c r="BY1186" i="14"/>
  <c r="BU1186" i="14"/>
  <c r="BV1186" i="14" s="1"/>
  <c r="BQ1186" i="14"/>
  <c r="BM1186" i="14"/>
  <c r="BN1186" i="14" s="1"/>
  <c r="BI1186" i="14"/>
  <c r="BE1186" i="14"/>
  <c r="BA1186" i="14"/>
  <c r="AW1186" i="14"/>
  <c r="AS1186" i="14"/>
  <c r="AO1186" i="14"/>
  <c r="AK1186" i="14"/>
  <c r="AG1186" i="14"/>
  <c r="AC1186" i="14"/>
  <c r="Y1186" i="14"/>
  <c r="U1186" i="14"/>
  <c r="Q1186" i="14"/>
  <c r="M1186" i="14"/>
  <c r="EK1185" i="14"/>
  <c r="EG1185" i="14"/>
  <c r="EC1185" i="14"/>
  <c r="DY1185" i="14"/>
  <c r="DU1185" i="14"/>
  <c r="DQ1185" i="14"/>
  <c r="DM1185" i="14"/>
  <c r="DI1185" i="14"/>
  <c r="DA1185" i="14"/>
  <c r="DB1185" i="14" s="1"/>
  <c r="CW1185" i="14"/>
  <c r="CX1185" i="14" s="1"/>
  <c r="CS1185" i="14"/>
  <c r="CO1185" i="14"/>
  <c r="CK1185" i="14"/>
  <c r="CG1185" i="14"/>
  <c r="CC1185" i="14"/>
  <c r="BY1185" i="14"/>
  <c r="BU1185" i="14"/>
  <c r="BQ1185" i="14"/>
  <c r="BR1185" i="14" s="1"/>
  <c r="BM1185" i="14"/>
  <c r="BI1185" i="14"/>
  <c r="BE1185" i="14"/>
  <c r="BA1185" i="14"/>
  <c r="BB1185" i="14" s="1"/>
  <c r="AW1185" i="14"/>
  <c r="AS1185" i="14"/>
  <c r="AO1185" i="14"/>
  <c r="AK1185" i="14"/>
  <c r="AG1185" i="14"/>
  <c r="AC1185" i="14"/>
  <c r="Y1185" i="14"/>
  <c r="U1185" i="14"/>
  <c r="Q1185" i="14"/>
  <c r="M1185" i="14"/>
  <c r="EK1184" i="14"/>
  <c r="EG1184" i="14"/>
  <c r="EC1184" i="14"/>
  <c r="DY1184" i="14"/>
  <c r="DU1184" i="14"/>
  <c r="DQ1184" i="14"/>
  <c r="DR1184" i="14" s="1"/>
  <c r="DM1184" i="14"/>
  <c r="DI1184" i="14"/>
  <c r="DE1184" i="14"/>
  <c r="DA1184" i="14"/>
  <c r="CW1184" i="14"/>
  <c r="CS1184" i="14"/>
  <c r="CO1184" i="14"/>
  <c r="CK1184" i="14"/>
  <c r="CG1184" i="14"/>
  <c r="CC1184" i="14"/>
  <c r="BY1184" i="14"/>
  <c r="BU1184" i="14"/>
  <c r="BV1184" i="14" s="1"/>
  <c r="BQ1184" i="14"/>
  <c r="BR1184" i="14" s="1"/>
  <c r="BM1184" i="14"/>
  <c r="BI1184" i="14"/>
  <c r="BE1184" i="14"/>
  <c r="BA1184" i="14"/>
  <c r="AW1184" i="14"/>
  <c r="AS1184" i="14"/>
  <c r="AO1184" i="14"/>
  <c r="AK1184" i="14"/>
  <c r="AG1184" i="14"/>
  <c r="AH1184" i="14" s="1"/>
  <c r="AC1184" i="14"/>
  <c r="AD1184" i="14" s="1"/>
  <c r="Y1184" i="14"/>
  <c r="U1184" i="14"/>
  <c r="V1184" i="14" s="1"/>
  <c r="Q1184" i="14"/>
  <c r="M1184" i="14"/>
  <c r="N1184" i="14" s="1"/>
  <c r="EK1183" i="14"/>
  <c r="EG1183" i="14"/>
  <c r="EH1183" i="14" s="1"/>
  <c r="EC1183" i="14"/>
  <c r="DY1183" i="14"/>
  <c r="DU1183" i="14"/>
  <c r="DQ1183" i="14"/>
  <c r="DM1183" i="14"/>
  <c r="DI1183" i="14"/>
  <c r="DJ1183" i="14" s="1"/>
  <c r="DE1183" i="14"/>
  <c r="DA1183" i="14"/>
  <c r="CW1183" i="14"/>
  <c r="CS1183" i="14"/>
  <c r="CT1183" i="14" s="1"/>
  <c r="CO1183" i="14"/>
  <c r="CK1183" i="14"/>
  <c r="CG1183" i="14"/>
  <c r="CC1183" i="14"/>
  <c r="BY1183" i="14"/>
  <c r="BU1183" i="14"/>
  <c r="BQ1183" i="14"/>
  <c r="BM1183" i="14"/>
  <c r="BI1183" i="14"/>
  <c r="BE1183" i="14"/>
  <c r="BA1183" i="14"/>
  <c r="AW1183" i="14"/>
  <c r="AS1183" i="14"/>
  <c r="AO1183" i="14"/>
  <c r="AK1183" i="14"/>
  <c r="AL1183" i="14" s="1"/>
  <c r="AG1183" i="14"/>
  <c r="AC1183" i="14"/>
  <c r="Y1183" i="14"/>
  <c r="Z1183" i="14" s="1"/>
  <c r="U1183" i="14"/>
  <c r="Q1183" i="14"/>
  <c r="M1183" i="14"/>
  <c r="EK1181" i="14"/>
  <c r="EL1181" i="14" s="1"/>
  <c r="EG1181" i="14"/>
  <c r="EC1181" i="14"/>
  <c r="DY1181" i="14"/>
  <c r="DU1181" i="14"/>
  <c r="DV1181" i="14" s="1"/>
  <c r="DQ1181" i="14"/>
  <c r="DM1181" i="14"/>
  <c r="DI1181" i="14"/>
  <c r="DE1181" i="14"/>
  <c r="DA1181" i="14"/>
  <c r="CW1181" i="14"/>
  <c r="CS1181" i="14"/>
  <c r="CO1181" i="14"/>
  <c r="CK1181" i="14"/>
  <c r="CG1181" i="14"/>
  <c r="CC1181" i="14"/>
  <c r="BY1181" i="14"/>
  <c r="BU1181" i="14"/>
  <c r="BQ1181" i="14"/>
  <c r="BM1181" i="14"/>
  <c r="BI1181" i="14"/>
  <c r="BE1181" i="14"/>
  <c r="BA1181" i="14"/>
  <c r="AW1181" i="14"/>
  <c r="AS1181" i="14"/>
  <c r="AO1181" i="14"/>
  <c r="AK1181" i="14"/>
  <c r="AG1181" i="14"/>
  <c r="AC1181" i="14"/>
  <c r="AD1181" i="14" s="1"/>
  <c r="Y1181" i="14"/>
  <c r="U1181" i="14"/>
  <c r="Q1181" i="14"/>
  <c r="M1181" i="14"/>
  <c r="EK1180" i="14"/>
  <c r="EG1180" i="14"/>
  <c r="EC1180" i="14"/>
  <c r="DY1180" i="14"/>
  <c r="DU1180" i="14"/>
  <c r="DQ1180" i="14"/>
  <c r="DR1180" i="14" s="1"/>
  <c r="DM1180" i="14"/>
  <c r="DI1180" i="14"/>
  <c r="DE1180" i="14"/>
  <c r="DA1180" i="14"/>
  <c r="CW1180" i="14"/>
  <c r="CS1180" i="14"/>
  <c r="CK1180" i="14"/>
  <c r="CG1180" i="14"/>
  <c r="CC1180" i="14"/>
  <c r="BU1180" i="14"/>
  <c r="BQ1180" i="14"/>
  <c r="BM1180" i="14"/>
  <c r="BI1180" i="14"/>
  <c r="BE1180" i="14"/>
  <c r="BA1180" i="14"/>
  <c r="AW1180" i="14"/>
  <c r="AO1180" i="14"/>
  <c r="AK1180" i="14"/>
  <c r="AG1180" i="14"/>
  <c r="AC1180" i="14"/>
  <c r="Y1180" i="14"/>
  <c r="U1180" i="14"/>
  <c r="V1180" i="14" s="1"/>
  <c r="Q1180" i="14"/>
  <c r="M1180" i="14"/>
  <c r="EK1179" i="14"/>
  <c r="EL1179" i="14" s="1"/>
  <c r="EG1179" i="14"/>
  <c r="EC1179" i="14"/>
  <c r="DY1179" i="14"/>
  <c r="DU1179" i="14"/>
  <c r="DQ1179" i="14"/>
  <c r="DM1179" i="14"/>
  <c r="DI1179" i="14"/>
  <c r="DE1179" i="14"/>
  <c r="DA1179" i="14"/>
  <c r="CW1179" i="14"/>
  <c r="CS1179" i="14"/>
  <c r="CO1179" i="14"/>
  <c r="CK1179" i="14"/>
  <c r="CG1179" i="14"/>
  <c r="CC1179" i="14"/>
  <c r="BY1179" i="14"/>
  <c r="BU1179" i="14"/>
  <c r="BQ1179" i="14"/>
  <c r="BM1179" i="14"/>
  <c r="BI1179" i="14"/>
  <c r="BJ1179" i="14" s="1"/>
  <c r="BE1179" i="14"/>
  <c r="BA1179" i="14"/>
  <c r="BB1179" i="14" s="1"/>
  <c r="AW1179" i="14"/>
  <c r="AS1179" i="14"/>
  <c r="AO1179" i="14"/>
  <c r="AP1179" i="14" s="1"/>
  <c r="AK1179" i="14"/>
  <c r="AG1179" i="14"/>
  <c r="AC1179" i="14"/>
  <c r="Y1179" i="14"/>
  <c r="Z1179" i="14" s="1"/>
  <c r="U1179" i="14"/>
  <c r="Q1179" i="14"/>
  <c r="R1179" i="14" s="1"/>
  <c r="M1179" i="14"/>
  <c r="EK1178" i="14"/>
  <c r="EL1178" i="14" s="1"/>
  <c r="EG1178" i="14"/>
  <c r="EC1178" i="14"/>
  <c r="ED1178" i="14" s="1"/>
  <c r="DY1178" i="14"/>
  <c r="DQ1178" i="14"/>
  <c r="DR1178" i="14" s="1"/>
  <c r="DM1178" i="14"/>
  <c r="DI1178" i="14"/>
  <c r="DA1178" i="14"/>
  <c r="CW1178" i="14"/>
  <c r="CX1178" i="14" s="1"/>
  <c r="CS1178" i="14"/>
  <c r="CK1178" i="14"/>
  <c r="CG1178" i="14"/>
  <c r="CC1178" i="14"/>
  <c r="BY1178" i="14"/>
  <c r="BU1178" i="14"/>
  <c r="BQ1178" i="14"/>
  <c r="BM1178" i="14"/>
  <c r="BI1178" i="14"/>
  <c r="BE1178" i="14"/>
  <c r="BF1178" i="14" s="1"/>
  <c r="BA1178" i="14"/>
  <c r="AW1178" i="14"/>
  <c r="AX1178" i="14" s="1"/>
  <c r="AS1178" i="14"/>
  <c r="AO1178" i="14"/>
  <c r="AK1178" i="14"/>
  <c r="AG1178" i="14"/>
  <c r="Y1178" i="14"/>
  <c r="Z1178" i="14" s="1"/>
  <c r="U1178" i="14"/>
  <c r="Q1178" i="14"/>
  <c r="R1178" i="14" s="1"/>
  <c r="M1178" i="14"/>
  <c r="EK1177" i="14"/>
  <c r="EG1177" i="14"/>
  <c r="EC1177" i="14"/>
  <c r="ED1177" i="14" s="1"/>
  <c r="DY1177" i="14"/>
  <c r="DU1177" i="14"/>
  <c r="DQ1177" i="14"/>
  <c r="DM1177" i="14"/>
  <c r="DI1177" i="14"/>
  <c r="DJ1177" i="14" s="1"/>
  <c r="DE1177" i="14"/>
  <c r="DA1177" i="14"/>
  <c r="CW1177" i="14"/>
  <c r="CS1177" i="14"/>
  <c r="CT1177" i="14" s="1"/>
  <c r="CO1177" i="14"/>
  <c r="CK1177" i="14"/>
  <c r="CG1177" i="14"/>
  <c r="CH1177" i="14" s="1"/>
  <c r="CC1177" i="14"/>
  <c r="BY1177" i="14"/>
  <c r="BU1177" i="14"/>
  <c r="BQ1177" i="14"/>
  <c r="BM1177" i="14"/>
  <c r="BI1177" i="14"/>
  <c r="BE1177" i="14"/>
  <c r="BA1177" i="14"/>
  <c r="AW1177" i="14"/>
  <c r="AS1177" i="14"/>
  <c r="AO1177" i="14"/>
  <c r="AK1177" i="14"/>
  <c r="AG1177" i="14"/>
  <c r="AC1177" i="14"/>
  <c r="Y1177" i="14"/>
  <c r="U1177" i="14"/>
  <c r="Q1177" i="14"/>
  <c r="M1177" i="14"/>
  <c r="EK1176" i="14"/>
  <c r="EG1176" i="14"/>
  <c r="EH1176" i="14" s="1"/>
  <c r="EC1176" i="14"/>
  <c r="DY1176" i="14"/>
  <c r="DU1176" i="14"/>
  <c r="DQ1176" i="14"/>
  <c r="DM1176" i="14"/>
  <c r="DN1176" i="14" s="1"/>
  <c r="DI1176" i="14"/>
  <c r="DE1176" i="14"/>
  <c r="DA1176" i="14"/>
  <c r="CW1176" i="14"/>
  <c r="CS1176" i="14"/>
  <c r="CO1176" i="14"/>
  <c r="CK1176" i="14"/>
  <c r="CG1176" i="14"/>
  <c r="CC1176" i="14"/>
  <c r="BY1176" i="14"/>
  <c r="BZ1176" i="14" s="1"/>
  <c r="BU1176" i="14"/>
  <c r="BQ1176" i="14"/>
  <c r="BM1176" i="14"/>
  <c r="BI1176" i="14"/>
  <c r="BE1176" i="14"/>
  <c r="BF1176" i="14" s="1"/>
  <c r="BA1176" i="14"/>
  <c r="AW1176" i="14"/>
  <c r="AS1176" i="14"/>
  <c r="AO1176" i="14"/>
  <c r="AK1176" i="14"/>
  <c r="AL1176" i="14" s="1"/>
  <c r="AG1176" i="14"/>
  <c r="AC1176" i="14"/>
  <c r="Y1176" i="14"/>
  <c r="Z1176" i="14" s="1"/>
  <c r="U1176" i="14"/>
  <c r="Q1176" i="14"/>
  <c r="M1176" i="14"/>
  <c r="EK1175" i="14"/>
  <c r="EG1175" i="14"/>
  <c r="DY1175" i="14"/>
  <c r="DU1175" i="14"/>
  <c r="DQ1175" i="14"/>
  <c r="DI1175" i="14"/>
  <c r="DE1175" i="14"/>
  <c r="DA1175" i="14"/>
  <c r="CW1175" i="14"/>
  <c r="CS1175" i="14"/>
  <c r="CO1175" i="14"/>
  <c r="CK1175" i="14"/>
  <c r="CG1175" i="14"/>
  <c r="CC1175" i="14"/>
  <c r="BY1175" i="14"/>
  <c r="BU1175" i="14"/>
  <c r="BQ1175" i="14"/>
  <c r="BR1175" i="14" s="1"/>
  <c r="BM1175" i="14"/>
  <c r="BN1175" i="14" s="1"/>
  <c r="BI1175" i="14"/>
  <c r="BE1175" i="14"/>
  <c r="BA1175" i="14"/>
  <c r="BB1175" i="14" s="1"/>
  <c r="AW1175" i="14"/>
  <c r="AS1175" i="14"/>
  <c r="AT1175" i="14" s="1"/>
  <c r="AO1175" i="14"/>
  <c r="AK1175" i="14"/>
  <c r="AG1175" i="14"/>
  <c r="AC1175" i="14"/>
  <c r="Y1175" i="14"/>
  <c r="U1175" i="14"/>
  <c r="Q1175" i="14"/>
  <c r="R1175" i="14" s="1"/>
  <c r="M1175" i="14"/>
  <c r="EK1174" i="14"/>
  <c r="EG1174" i="14"/>
  <c r="EC1174" i="14"/>
  <c r="DY1174" i="14"/>
  <c r="DU1174" i="14"/>
  <c r="DQ1174" i="14"/>
  <c r="DM1174" i="14"/>
  <c r="DI1174" i="14"/>
  <c r="DA1174" i="14"/>
  <c r="CW1174" i="14"/>
  <c r="CS1174" i="14"/>
  <c r="CO1174" i="14"/>
  <c r="CK1174" i="14"/>
  <c r="CG1174" i="14"/>
  <c r="CC1174" i="14"/>
  <c r="BY1174" i="14"/>
  <c r="BU1174" i="14"/>
  <c r="BQ1174" i="14"/>
  <c r="BM1174" i="14"/>
  <c r="BI1174" i="14"/>
  <c r="BE1174" i="14"/>
  <c r="BA1174" i="14"/>
  <c r="AW1174" i="14"/>
  <c r="AS1174" i="14"/>
  <c r="AO1174" i="14"/>
  <c r="AK1174" i="14"/>
  <c r="AG1174" i="14"/>
  <c r="AC1174" i="14"/>
  <c r="Y1174" i="14"/>
  <c r="U1174" i="14"/>
  <c r="Q1174" i="14"/>
  <c r="M1174" i="14"/>
  <c r="EK1173" i="14"/>
  <c r="EG1173" i="14"/>
  <c r="EC1173" i="14"/>
  <c r="DY1173" i="14"/>
  <c r="DU1173" i="14"/>
  <c r="DQ1173" i="14"/>
  <c r="DM1173" i="14"/>
  <c r="DN1173" i="14" s="1"/>
  <c r="DI1173" i="14"/>
  <c r="DE1173" i="14"/>
  <c r="DA1173" i="14"/>
  <c r="CW1173" i="14"/>
  <c r="CS1173" i="14"/>
  <c r="CO1173" i="14"/>
  <c r="CK1173" i="14"/>
  <c r="CG1173" i="14"/>
  <c r="CC1173" i="14"/>
  <c r="BY1173" i="14"/>
  <c r="BU1173" i="14"/>
  <c r="BQ1173" i="14"/>
  <c r="BM1173" i="14"/>
  <c r="BN1173" i="14" s="1"/>
  <c r="BI1173" i="14"/>
  <c r="BE1173" i="14"/>
  <c r="BA1173" i="14"/>
  <c r="BB1173" i="14" s="1"/>
  <c r="AW1173" i="14"/>
  <c r="AS1173" i="14"/>
  <c r="AO1173" i="14"/>
  <c r="AK1173" i="14"/>
  <c r="AG1173" i="14"/>
  <c r="AH1173" i="14" s="1"/>
  <c r="AC1173" i="14"/>
  <c r="AD1173" i="14" s="1"/>
  <c r="Y1173" i="14"/>
  <c r="U1173" i="14"/>
  <c r="Q1173" i="14"/>
  <c r="M1173" i="14"/>
  <c r="N1173" i="14" s="1"/>
  <c r="EG1172" i="14"/>
  <c r="EC1172" i="14"/>
  <c r="DY1172" i="14"/>
  <c r="DU1172" i="14"/>
  <c r="DQ1172" i="14"/>
  <c r="DR1172" i="14" s="1"/>
  <c r="DM1172" i="14"/>
  <c r="DI1172" i="14"/>
  <c r="DE1172" i="14"/>
  <c r="DA1172" i="14"/>
  <c r="CW1172" i="14"/>
  <c r="CS1172" i="14"/>
  <c r="CO1172" i="14"/>
  <c r="CK1172" i="14"/>
  <c r="CG1172" i="14"/>
  <c r="CC1172" i="14"/>
  <c r="BY1172" i="14"/>
  <c r="BU1172" i="14"/>
  <c r="BQ1172" i="14"/>
  <c r="BM1172" i="14"/>
  <c r="BN1172" i="14" s="1"/>
  <c r="BI1172" i="14"/>
  <c r="BE1172" i="14"/>
  <c r="BA1172" i="14"/>
  <c r="AW1172" i="14"/>
  <c r="AS1172" i="14"/>
  <c r="AO1172" i="14"/>
  <c r="AK1172" i="14"/>
  <c r="AG1172" i="14"/>
  <c r="AC1172" i="14"/>
  <c r="Y1172" i="14"/>
  <c r="U1172" i="14"/>
  <c r="V1172" i="14" s="1"/>
  <c r="Q1172" i="14"/>
  <c r="M1172" i="14"/>
  <c r="EK1170" i="14"/>
  <c r="EG1170" i="14"/>
  <c r="EH1170" i="14" s="1"/>
  <c r="EC1170" i="14"/>
  <c r="DY1170" i="14"/>
  <c r="DU1170" i="14"/>
  <c r="DV1170" i="14" s="1"/>
  <c r="DQ1170" i="14"/>
  <c r="DR1170" i="14" s="1"/>
  <c r="DM1170" i="14"/>
  <c r="DI1170" i="14"/>
  <c r="DE1170" i="14"/>
  <c r="DA1170" i="14"/>
  <c r="CW1170" i="14"/>
  <c r="CS1170" i="14"/>
  <c r="CT1170" i="14" s="1"/>
  <c r="CO1170" i="14"/>
  <c r="CK1170" i="14"/>
  <c r="CG1170" i="14"/>
  <c r="CC1170" i="14"/>
  <c r="BY1170" i="14"/>
  <c r="BU1170" i="14"/>
  <c r="BQ1170" i="14"/>
  <c r="BM1170" i="14"/>
  <c r="BI1170" i="14"/>
  <c r="BE1170" i="14"/>
  <c r="BA1170" i="14"/>
  <c r="AW1170" i="14"/>
  <c r="AS1170" i="14"/>
  <c r="AO1170" i="14"/>
  <c r="AK1170" i="14"/>
  <c r="AG1170" i="14"/>
  <c r="AC1170" i="14"/>
  <c r="Y1170" i="14"/>
  <c r="U1170" i="14"/>
  <c r="Q1170" i="14"/>
  <c r="M1170" i="14"/>
  <c r="EG1169" i="14"/>
  <c r="EC1169" i="14"/>
  <c r="DY1169" i="14"/>
  <c r="DU1169" i="14"/>
  <c r="DQ1169" i="14"/>
  <c r="DM1169" i="14"/>
  <c r="DI1169" i="14"/>
  <c r="DE1169" i="14"/>
  <c r="DA1169" i="14"/>
  <c r="CW1169" i="14"/>
  <c r="CS1169" i="14"/>
  <c r="CO1169" i="14"/>
  <c r="CK1169" i="14"/>
  <c r="CL1169" i="14" s="1"/>
  <c r="CG1169" i="14"/>
  <c r="CC1169" i="14"/>
  <c r="BY1169" i="14"/>
  <c r="BZ1169" i="14" s="1"/>
  <c r="BU1169" i="14"/>
  <c r="BQ1169" i="14"/>
  <c r="BM1169" i="14"/>
  <c r="BN1169" i="14" s="1"/>
  <c r="BE1169" i="14"/>
  <c r="BA1169" i="14"/>
  <c r="AW1169" i="14"/>
  <c r="AS1169" i="14"/>
  <c r="AO1169" i="14"/>
  <c r="AK1169" i="14"/>
  <c r="AL1169" i="14" s="1"/>
  <c r="AG1169" i="14"/>
  <c r="AH1169" i="14" s="1"/>
  <c r="AC1169" i="14"/>
  <c r="Y1169" i="14"/>
  <c r="U1169" i="14"/>
  <c r="Q1169" i="14"/>
  <c r="M1169" i="14"/>
  <c r="EK1168" i="14"/>
  <c r="EG1168" i="14"/>
  <c r="EC1168" i="14"/>
  <c r="DY1168" i="14"/>
  <c r="DU1168" i="14"/>
  <c r="DQ1168" i="14"/>
  <c r="DM1168" i="14"/>
  <c r="DI1168" i="14"/>
  <c r="DE1168" i="14"/>
  <c r="DA1168" i="14"/>
  <c r="CW1168" i="14"/>
  <c r="CS1168" i="14"/>
  <c r="CO1168" i="14"/>
  <c r="CP1168" i="14" s="1"/>
  <c r="CK1168" i="14"/>
  <c r="CG1168" i="14"/>
  <c r="CC1168" i="14"/>
  <c r="BY1168" i="14"/>
  <c r="BU1168" i="14"/>
  <c r="BQ1168" i="14"/>
  <c r="BM1168" i="14"/>
  <c r="BI1168" i="14"/>
  <c r="BJ1168" i="14" s="1"/>
  <c r="BE1168" i="14"/>
  <c r="BF1168" i="14" s="1"/>
  <c r="BA1168" i="14"/>
  <c r="AW1168" i="14"/>
  <c r="AS1168" i="14"/>
  <c r="AO1168" i="14"/>
  <c r="AK1168" i="14"/>
  <c r="AG1168" i="14"/>
  <c r="AC1168" i="14"/>
  <c r="Y1168" i="14"/>
  <c r="U1168" i="14"/>
  <c r="Q1168" i="14"/>
  <c r="M1168" i="14"/>
  <c r="EK1166" i="14"/>
  <c r="EG1166" i="14"/>
  <c r="EC1166" i="14"/>
  <c r="DY1166" i="14"/>
  <c r="DU1166" i="14"/>
  <c r="DQ1166" i="14"/>
  <c r="DM1166" i="14"/>
  <c r="DI1166" i="14"/>
  <c r="DE1166" i="14"/>
  <c r="DA1166" i="14"/>
  <c r="CW1166" i="14"/>
  <c r="CS1166" i="14"/>
  <c r="CT1166" i="14" s="1"/>
  <c r="CO1166" i="14"/>
  <c r="CK1166" i="14"/>
  <c r="CG1166" i="14"/>
  <c r="CC1166" i="14"/>
  <c r="BY1166" i="14"/>
  <c r="BU1166" i="14"/>
  <c r="BQ1166" i="14"/>
  <c r="BM1166" i="14"/>
  <c r="BE1166" i="14"/>
  <c r="BA1166" i="14"/>
  <c r="AW1166" i="14"/>
  <c r="AO1166" i="14"/>
  <c r="AK1166" i="14"/>
  <c r="AG1166" i="14"/>
  <c r="Y1166" i="14"/>
  <c r="U1166" i="14"/>
  <c r="Q1166" i="14"/>
  <c r="M1166" i="14"/>
  <c r="EK1165" i="14"/>
  <c r="EG1165" i="14"/>
  <c r="EC1165" i="14"/>
  <c r="ED1165" i="14" s="1"/>
  <c r="DY1165" i="14"/>
  <c r="DU1165" i="14"/>
  <c r="DQ1165" i="14"/>
  <c r="DM1165" i="14"/>
  <c r="DI1165" i="14"/>
  <c r="DE1165" i="14"/>
  <c r="DA1165" i="14"/>
  <c r="CW1165" i="14"/>
  <c r="CX1165" i="14" s="1"/>
  <c r="CS1165" i="14"/>
  <c r="CO1165" i="14"/>
  <c r="CP1165" i="14" s="1"/>
  <c r="CK1165" i="14"/>
  <c r="CG1165" i="14"/>
  <c r="CH1165" i="14" s="1"/>
  <c r="CC1165" i="14"/>
  <c r="BY1165" i="14"/>
  <c r="BU1165" i="14"/>
  <c r="BQ1165" i="14"/>
  <c r="BM1165" i="14"/>
  <c r="BN1165" i="14" s="1"/>
  <c r="BI1165" i="14"/>
  <c r="BE1165" i="14"/>
  <c r="BF1165" i="14" s="1"/>
  <c r="BA1165" i="14"/>
  <c r="AW1165" i="14"/>
  <c r="AS1165" i="14"/>
  <c r="AO1165" i="14"/>
  <c r="AP1165" i="14" s="1"/>
  <c r="AK1165" i="14"/>
  <c r="AG1165" i="14"/>
  <c r="AC1165" i="14"/>
  <c r="Y1165" i="14"/>
  <c r="U1165" i="14"/>
  <c r="Q1165" i="14"/>
  <c r="M1165" i="14"/>
  <c r="EK1164" i="14"/>
  <c r="EG1164" i="14"/>
  <c r="EC1164" i="14"/>
  <c r="DY1164" i="14"/>
  <c r="DU1164" i="14"/>
  <c r="DQ1164" i="14"/>
  <c r="DM1164" i="14"/>
  <c r="DI1164" i="14"/>
  <c r="DE1164" i="14"/>
  <c r="DA1164" i="14"/>
  <c r="CW1164" i="14"/>
  <c r="CS1164" i="14"/>
  <c r="CO1164" i="14"/>
  <c r="CK1164" i="14"/>
  <c r="CG1164" i="14"/>
  <c r="CC1164" i="14"/>
  <c r="BY1164" i="14"/>
  <c r="BU1164" i="14"/>
  <c r="BV1164" i="14" s="1"/>
  <c r="BQ1164" i="14"/>
  <c r="BM1164" i="14"/>
  <c r="BI1164" i="14"/>
  <c r="BJ1164" i="14" s="1"/>
  <c r="BE1164" i="14"/>
  <c r="BA1164" i="14"/>
  <c r="AW1164" i="14"/>
  <c r="AS1164" i="14"/>
  <c r="AT1164" i="14" s="1"/>
  <c r="AO1164" i="14"/>
  <c r="AK1164" i="14"/>
  <c r="AG1164" i="14"/>
  <c r="AC1164" i="14"/>
  <c r="Y1164" i="14"/>
  <c r="Z1164" i="14" s="1"/>
  <c r="U1164" i="14"/>
  <c r="Q1164" i="14"/>
  <c r="M1164" i="14"/>
  <c r="EK1163" i="14"/>
  <c r="EG1163" i="14"/>
  <c r="DY1163" i="14"/>
  <c r="DU1163" i="14"/>
  <c r="DQ1163" i="14"/>
  <c r="DM1163" i="14"/>
  <c r="DI1163" i="14"/>
  <c r="DE1163" i="14"/>
  <c r="DA1163" i="14"/>
  <c r="DB1163" i="14" s="1"/>
  <c r="CW1163" i="14"/>
  <c r="CS1163" i="14"/>
  <c r="CO1163" i="14"/>
  <c r="CK1163" i="14"/>
  <c r="CG1163" i="14"/>
  <c r="CC1163" i="14"/>
  <c r="BY1163" i="14"/>
  <c r="BU1163" i="14"/>
  <c r="BQ1163" i="14"/>
  <c r="BM1163" i="14"/>
  <c r="BI1163" i="14"/>
  <c r="BE1163" i="14"/>
  <c r="AW1163" i="14"/>
  <c r="AS1163" i="14"/>
  <c r="AO1163" i="14"/>
  <c r="AK1163" i="14"/>
  <c r="AG1163" i="14"/>
  <c r="AH1163" i="14" s="1"/>
  <c r="AC1163" i="14"/>
  <c r="Y1163" i="14"/>
  <c r="U1163" i="14"/>
  <c r="Q1163" i="14"/>
  <c r="M1163" i="14"/>
  <c r="EG1162" i="14"/>
  <c r="EC1162" i="14"/>
  <c r="DY1162" i="14"/>
  <c r="DZ1162" i="14" s="1"/>
  <c r="DU1162" i="14"/>
  <c r="DQ1162" i="14"/>
  <c r="DR1162" i="14" s="1"/>
  <c r="DM1162" i="14"/>
  <c r="DI1162" i="14"/>
  <c r="DE1162" i="14"/>
  <c r="DA1162" i="14"/>
  <c r="CW1162" i="14"/>
  <c r="CX1162" i="14" s="1"/>
  <c r="CS1162" i="14"/>
  <c r="CK1162" i="14"/>
  <c r="CG1162" i="14"/>
  <c r="CC1162" i="14"/>
  <c r="BY1162" i="14"/>
  <c r="BU1162" i="14"/>
  <c r="BQ1162" i="14"/>
  <c r="BM1162" i="14"/>
  <c r="BI1162" i="14"/>
  <c r="BE1162" i="14"/>
  <c r="BA1162" i="14"/>
  <c r="AW1162" i="14"/>
  <c r="AS1162" i="14"/>
  <c r="AO1162" i="14"/>
  <c r="AK1162" i="14"/>
  <c r="AG1162" i="14"/>
  <c r="Y1162" i="14"/>
  <c r="U1162" i="14"/>
  <c r="Q1162" i="14"/>
  <c r="M1162" i="14"/>
  <c r="EK1161" i="14"/>
  <c r="EG1161" i="14"/>
  <c r="EC1161" i="14"/>
  <c r="DY1161" i="14"/>
  <c r="DU1161" i="14"/>
  <c r="DQ1161" i="14"/>
  <c r="DM1161" i="14"/>
  <c r="DI1161" i="14"/>
  <c r="DJ1161" i="14" s="1"/>
  <c r="DE1161" i="14"/>
  <c r="DA1161" i="14"/>
  <c r="CW1161" i="14"/>
  <c r="CS1161" i="14"/>
  <c r="CO1161" i="14"/>
  <c r="CK1161" i="14"/>
  <c r="CG1161" i="14"/>
  <c r="CC1161" i="14"/>
  <c r="BY1161" i="14"/>
  <c r="BU1161" i="14"/>
  <c r="BQ1161" i="14"/>
  <c r="BM1161" i="14"/>
  <c r="BI1161" i="14"/>
  <c r="BE1161" i="14"/>
  <c r="BA1161" i="14"/>
  <c r="AW1161" i="14"/>
  <c r="AS1161" i="14"/>
  <c r="AO1161" i="14"/>
  <c r="AK1161" i="14"/>
  <c r="AG1161" i="14"/>
  <c r="AC1161" i="14"/>
  <c r="AD1161" i="14" s="1"/>
  <c r="Y1161" i="14"/>
  <c r="U1161" i="14"/>
  <c r="Q1161" i="14"/>
  <c r="M1161" i="14"/>
  <c r="EK1160" i="14"/>
  <c r="EG1160" i="14"/>
  <c r="EC1160" i="14"/>
  <c r="DY1160" i="14"/>
  <c r="DU1160" i="14"/>
  <c r="DQ1160" i="14"/>
  <c r="DM1160" i="14"/>
  <c r="DI1160" i="14"/>
  <c r="DE1160" i="14"/>
  <c r="DA1160" i="14"/>
  <c r="CW1160" i="14"/>
  <c r="CS1160" i="14"/>
  <c r="CO1160" i="14"/>
  <c r="CK1160" i="14"/>
  <c r="CG1160" i="14"/>
  <c r="CC1160" i="14"/>
  <c r="BY1160" i="14"/>
  <c r="BZ1160" i="14" s="1"/>
  <c r="BU1160" i="14"/>
  <c r="BQ1160" i="14"/>
  <c r="BM1160" i="14"/>
  <c r="BI1160" i="14"/>
  <c r="BE1160" i="14"/>
  <c r="BA1160" i="14"/>
  <c r="BB1160" i="14" s="1"/>
  <c r="AW1160" i="14"/>
  <c r="AS1160" i="14"/>
  <c r="AO1160" i="14"/>
  <c r="AK1160" i="14"/>
  <c r="AL1160" i="14" s="1"/>
  <c r="AG1160" i="14"/>
  <c r="AC1160" i="14"/>
  <c r="Y1160" i="14"/>
  <c r="U1160" i="14"/>
  <c r="Q1160" i="14"/>
  <c r="M1160" i="14"/>
  <c r="EK1159" i="14"/>
  <c r="EG1159" i="14"/>
  <c r="EC1159" i="14"/>
  <c r="DY1159" i="14"/>
  <c r="DU1159" i="14"/>
  <c r="DV1159" i="14" s="1"/>
  <c r="DQ1159" i="14"/>
  <c r="DI1159" i="14"/>
  <c r="DE1159" i="14"/>
  <c r="DF1159" i="14" s="1"/>
  <c r="DA1159" i="14"/>
  <c r="CS1159" i="14"/>
  <c r="CO1159" i="14"/>
  <c r="CK1159" i="14"/>
  <c r="CG1159" i="14"/>
  <c r="CC1159" i="14"/>
  <c r="BY1159" i="14"/>
  <c r="BU1159" i="14"/>
  <c r="BQ1159" i="14"/>
  <c r="BM1159" i="14"/>
  <c r="BI1159" i="14"/>
  <c r="BE1159" i="14"/>
  <c r="BA1159" i="14"/>
  <c r="AW1159" i="14"/>
  <c r="AX1159" i="14" s="1"/>
  <c r="AS1159" i="14"/>
  <c r="AO1159" i="14"/>
  <c r="AK1159" i="14"/>
  <c r="AG1159" i="14"/>
  <c r="AC1159" i="14"/>
  <c r="Y1159" i="14"/>
  <c r="U1159" i="14"/>
  <c r="Q1159" i="14"/>
  <c r="M1159" i="14"/>
  <c r="N1159" i="14" s="1"/>
  <c r="EG1158" i="14"/>
  <c r="EC1158" i="14"/>
  <c r="DY1158" i="14"/>
  <c r="DQ1158" i="14"/>
  <c r="DM1158" i="14"/>
  <c r="DI1158" i="14"/>
  <c r="DE1158" i="14"/>
  <c r="DA1158" i="14"/>
  <c r="CW1158" i="14"/>
  <c r="CS1158" i="14"/>
  <c r="CO1158" i="14"/>
  <c r="CK1158" i="14"/>
  <c r="CG1158" i="14"/>
  <c r="CH1158" i="14" s="1"/>
  <c r="CC1158" i="14"/>
  <c r="BY1158" i="14"/>
  <c r="BU1158" i="14"/>
  <c r="BQ1158" i="14"/>
  <c r="BM1158" i="14"/>
  <c r="BI1158" i="14"/>
  <c r="BE1158" i="14"/>
  <c r="BA1158" i="14"/>
  <c r="AW1158" i="14"/>
  <c r="AS1158" i="14"/>
  <c r="AO1158" i="14"/>
  <c r="AK1158" i="14"/>
  <c r="AG1158" i="14"/>
  <c r="AC1158" i="14"/>
  <c r="Y1158" i="14"/>
  <c r="U1158" i="14"/>
  <c r="Q1158" i="14"/>
  <c r="M1158" i="14"/>
  <c r="N1158" i="14" s="1"/>
  <c r="EK1157" i="14"/>
  <c r="EG1157" i="14"/>
  <c r="EC1157" i="14"/>
  <c r="DY1157" i="14"/>
  <c r="DU1157" i="14"/>
  <c r="DV1157" i="14" s="1"/>
  <c r="DQ1157" i="14"/>
  <c r="DM1157" i="14"/>
  <c r="DI1157" i="14"/>
  <c r="DE1157" i="14"/>
  <c r="DA1157" i="14"/>
  <c r="CW1157" i="14"/>
  <c r="CS1157" i="14"/>
  <c r="CT1157" i="14" s="1"/>
  <c r="CO1157" i="14"/>
  <c r="CK1157" i="14"/>
  <c r="CG1157" i="14"/>
  <c r="CC1157" i="14"/>
  <c r="BY1157" i="14"/>
  <c r="BU1157" i="14"/>
  <c r="BQ1157" i="14"/>
  <c r="BM1157" i="14"/>
  <c r="BI1157" i="14"/>
  <c r="BE1157" i="14"/>
  <c r="BA1157" i="14"/>
  <c r="AW1157" i="14"/>
  <c r="AX1157" i="14" s="1"/>
  <c r="AS1157" i="14"/>
  <c r="AO1157" i="14"/>
  <c r="AK1157" i="14"/>
  <c r="AG1157" i="14"/>
  <c r="AC1157" i="14"/>
  <c r="Y1157" i="14"/>
  <c r="U1157" i="14"/>
  <c r="Q1157" i="14"/>
  <c r="M1157" i="14"/>
  <c r="EK1156" i="14"/>
  <c r="EG1156" i="14"/>
  <c r="EC1156" i="14"/>
  <c r="DY1156" i="14"/>
  <c r="DU1156" i="14"/>
  <c r="DQ1156" i="14"/>
  <c r="DM1156" i="14"/>
  <c r="DI1156" i="14"/>
  <c r="DE1156" i="14"/>
  <c r="DA1156" i="14"/>
  <c r="DB1156" i="14" s="1"/>
  <c r="CW1156" i="14"/>
  <c r="CS1156" i="14"/>
  <c r="CO1156" i="14"/>
  <c r="CK1156" i="14"/>
  <c r="CG1156" i="14"/>
  <c r="CH1156" i="14" s="1"/>
  <c r="CC1156" i="14"/>
  <c r="BY1156" i="14"/>
  <c r="BU1156" i="14"/>
  <c r="BV1156" i="14" s="1"/>
  <c r="BQ1156" i="14"/>
  <c r="BM1156" i="14"/>
  <c r="BI1156" i="14"/>
  <c r="BE1156" i="14"/>
  <c r="BA1156" i="14"/>
  <c r="AW1156" i="14"/>
  <c r="AS1156" i="14"/>
  <c r="AO1156" i="14"/>
  <c r="AK1156" i="14"/>
  <c r="AG1156" i="14"/>
  <c r="AC1156" i="14"/>
  <c r="AD1156" i="14" s="1"/>
  <c r="Y1156" i="14"/>
  <c r="U1156" i="14"/>
  <c r="Q1156" i="14"/>
  <c r="M1156" i="14"/>
  <c r="N1156" i="14" s="1"/>
  <c r="EK1155" i="14"/>
  <c r="EG1155" i="14"/>
  <c r="EH1155" i="14" s="1"/>
  <c r="EC1155" i="14"/>
  <c r="DY1155" i="14"/>
  <c r="DU1155" i="14"/>
  <c r="DQ1155" i="14"/>
  <c r="DM1155" i="14"/>
  <c r="DI1155" i="14"/>
  <c r="DE1155" i="14"/>
  <c r="DA1155" i="14"/>
  <c r="CS1155" i="14"/>
  <c r="CO1155" i="14"/>
  <c r="CK1155" i="14"/>
  <c r="CG1155" i="14"/>
  <c r="CC1155" i="14"/>
  <c r="BY1155" i="14"/>
  <c r="BU1155" i="14"/>
  <c r="BQ1155" i="14"/>
  <c r="BM1155" i="14"/>
  <c r="BI1155" i="14"/>
  <c r="BE1155" i="14"/>
  <c r="BA1155" i="14"/>
  <c r="AW1155" i="14"/>
  <c r="AS1155" i="14"/>
  <c r="AT1155" i="14" s="1"/>
  <c r="AO1155" i="14"/>
  <c r="AK1155" i="14"/>
  <c r="AL1155" i="14" s="1"/>
  <c r="AG1155" i="14"/>
  <c r="AC1155" i="14"/>
  <c r="Y1155" i="14"/>
  <c r="Z1155" i="14" s="1"/>
  <c r="U1155" i="14"/>
  <c r="Q1155" i="14"/>
  <c r="M1155" i="14"/>
  <c r="ED1261" i="14" l="1"/>
  <c r="CT1247" i="14"/>
  <c r="EH1228" i="14"/>
  <c r="DF1233" i="14"/>
  <c r="BJ1241" i="14"/>
  <c r="CL1245" i="14"/>
  <c r="BZ1255" i="14"/>
  <c r="BV1258" i="14"/>
  <c r="BR1262" i="14"/>
  <c r="ED1263" i="14"/>
  <c r="EL1280" i="14"/>
  <c r="BV1274" i="14"/>
  <c r="ED1274" i="14"/>
  <c r="AP1274" i="14"/>
  <c r="CP1274" i="14"/>
  <c r="CX1274" i="14"/>
  <c r="BR1282" i="14"/>
  <c r="DN1204" i="14"/>
  <c r="CP1179" i="14"/>
  <c r="CD1181" i="14"/>
  <c r="AX1234" i="14"/>
  <c r="EL1247" i="14"/>
  <c r="AL1252" i="14"/>
  <c r="DV1282" i="14"/>
  <c r="BF1193" i="14"/>
  <c r="AH1227" i="14"/>
  <c r="V1272" i="14"/>
  <c r="DB1280" i="14"/>
  <c r="AT1286" i="14"/>
  <c r="CX1230" i="14"/>
  <c r="EH1236" i="14"/>
  <c r="R1241" i="14"/>
  <c r="DF1248" i="14"/>
  <c r="DR1251" i="14"/>
  <c r="CL1176" i="14"/>
  <c r="CX1208" i="14"/>
  <c r="DJ1157" i="14"/>
  <c r="R1174" i="14"/>
  <c r="AX1155" i="14"/>
  <c r="BB1168" i="14"/>
  <c r="R1176" i="14"/>
  <c r="BR1183" i="14"/>
  <c r="DZ1184" i="14"/>
  <c r="AL1198" i="14"/>
  <c r="R1200" i="14"/>
  <c r="Z1226" i="14"/>
  <c r="DN1228" i="14"/>
  <c r="Z1231" i="14"/>
  <c r="AH1243" i="14"/>
  <c r="CL1247" i="14"/>
  <c r="BR1248" i="14"/>
  <c r="DZ1251" i="14"/>
  <c r="DJ1259" i="14"/>
  <c r="DZ1267" i="14"/>
  <c r="DR1280" i="14"/>
  <c r="BF1286" i="14"/>
  <c r="AT1226" i="14"/>
  <c r="CD1255" i="14"/>
  <c r="EL1156" i="14"/>
  <c r="BR1158" i="14"/>
  <c r="AH1168" i="14"/>
  <c r="DR1229" i="14"/>
  <c r="CL1230" i="14"/>
  <c r="AH1244" i="14"/>
  <c r="AP1270" i="14"/>
  <c r="BZ1225" i="14"/>
  <c r="CL1270" i="14"/>
  <c r="BJ1282" i="14"/>
  <c r="R1160" i="14"/>
  <c r="CT1176" i="14"/>
  <c r="DF1177" i="14"/>
  <c r="BF1187" i="14"/>
  <c r="DF1187" i="14"/>
  <c r="CX1223" i="14"/>
  <c r="EL1225" i="14"/>
  <c r="ED1227" i="14"/>
  <c r="R1229" i="14"/>
  <c r="ED1244" i="14"/>
  <c r="R1247" i="14"/>
  <c r="BV1247" i="14"/>
  <c r="AH1262" i="14"/>
  <c r="N1264" i="14"/>
  <c r="DZ1268" i="14"/>
  <c r="CL1256" i="14"/>
  <c r="V1261" i="14"/>
  <c r="BB1229" i="14"/>
  <c r="AH1166" i="14"/>
  <c r="R1173" i="14"/>
  <c r="CX1199" i="14"/>
  <c r="AD1264" i="14"/>
  <c r="ED1190" i="14"/>
  <c r="AH1251" i="14"/>
  <c r="CP1254" i="14"/>
  <c r="AL1282" i="14"/>
  <c r="CL1257" i="14"/>
  <c r="EL1257" i="14"/>
  <c r="EH1261" i="14"/>
  <c r="BR1274" i="14"/>
  <c r="N1160" i="14"/>
  <c r="BN1163" i="14"/>
  <c r="DJ1163" i="14"/>
  <c r="CD1168" i="14"/>
  <c r="BF1177" i="14"/>
  <c r="DB1177" i="14"/>
  <c r="CH1181" i="14"/>
  <c r="DF1184" i="14"/>
  <c r="DV1191" i="14"/>
  <c r="R1198" i="14"/>
  <c r="EL1206" i="14"/>
  <c r="DB1208" i="14"/>
  <c r="CT1234" i="14"/>
  <c r="BZ1246" i="14"/>
  <c r="DF1251" i="14"/>
  <c r="AD1252" i="14"/>
  <c r="BF1264" i="14"/>
  <c r="DR1265" i="14"/>
  <c r="AT1280" i="14"/>
  <c r="DN1282" i="14"/>
  <c r="CH1286" i="14"/>
  <c r="BB1165" i="14"/>
  <c r="EH1168" i="14"/>
  <c r="Z1170" i="14"/>
  <c r="BN1177" i="14"/>
  <c r="CT1186" i="14"/>
  <c r="BN1190" i="14"/>
  <c r="CH1191" i="14"/>
  <c r="EH1199" i="14"/>
  <c r="AD1210" i="14"/>
  <c r="DZ1210" i="14"/>
  <c r="Z1224" i="14"/>
  <c r="DJ1232" i="14"/>
  <c r="N1241" i="14"/>
  <c r="EH1241" i="14"/>
  <c r="BF1245" i="14"/>
  <c r="EL1255" i="14"/>
  <c r="R1261" i="14"/>
  <c r="DJ1276" i="14"/>
  <c r="BF1287" i="14"/>
  <c r="CL1155" i="14"/>
  <c r="BF1156" i="14"/>
  <c r="V1157" i="14"/>
  <c r="BR1157" i="14"/>
  <c r="DN1157" i="14"/>
  <c r="BB1159" i="14"/>
  <c r="BV1160" i="14"/>
  <c r="DR1160" i="14"/>
  <c r="BF1169" i="14"/>
  <c r="EH1172" i="14"/>
  <c r="EL1175" i="14"/>
  <c r="BR1177" i="14"/>
  <c r="AL1178" i="14"/>
  <c r="DF1179" i="14"/>
  <c r="Z1180" i="14"/>
  <c r="CD1180" i="14"/>
  <c r="DF1183" i="14"/>
  <c r="AL1185" i="14"/>
  <c r="CH1185" i="14"/>
  <c r="BN1187" i="14"/>
  <c r="AL1188" i="14"/>
  <c r="CH1188" i="14"/>
  <c r="DV1190" i="14"/>
  <c r="DJ1197" i="14"/>
  <c r="CP1199" i="14"/>
  <c r="EL1199" i="14"/>
  <c r="DR1202" i="14"/>
  <c r="DJ1214" i="14"/>
  <c r="CL1219" i="14"/>
  <c r="BZ1229" i="14"/>
  <c r="EH1229" i="14"/>
  <c r="BB1230" i="14"/>
  <c r="R1231" i="14"/>
  <c r="CL1236" i="14"/>
  <c r="DR1237" i="14"/>
  <c r="CP1241" i="14"/>
  <c r="EL1241" i="14"/>
  <c r="DZ1243" i="14"/>
  <c r="DR1245" i="14"/>
  <c r="CX1249" i="14"/>
  <c r="BB1263" i="14"/>
  <c r="AP1268" i="14"/>
  <c r="BF1274" i="14"/>
  <c r="V1160" i="14"/>
  <c r="CL1164" i="14"/>
  <c r="BZ1166" i="14"/>
  <c r="BV1170" i="14"/>
  <c r="AH1175" i="14"/>
  <c r="EH1175" i="14"/>
  <c r="BB1176" i="14"/>
  <c r="CX1176" i="14"/>
  <c r="BF1179" i="14"/>
  <c r="AT1181" i="14"/>
  <c r="CP1181" i="14"/>
  <c r="AX1186" i="14"/>
  <c r="DR1190" i="14"/>
  <c r="BZ1195" i="14"/>
  <c r="BJ1197" i="14"/>
  <c r="DF1197" i="14"/>
  <c r="BB1200" i="14"/>
  <c r="AH1204" i="14"/>
  <c r="DZ1204" i="14"/>
  <c r="DR1218" i="14"/>
  <c r="DB1223" i="14"/>
  <c r="BV1224" i="14"/>
  <c r="DV1224" i="14"/>
  <c r="DR1231" i="14"/>
  <c r="DN1237" i="14"/>
  <c r="EH1244" i="14"/>
  <c r="BB1259" i="14"/>
  <c r="CX1266" i="14"/>
  <c r="EH1278" i="14"/>
  <c r="AH1157" i="14"/>
  <c r="V1169" i="14"/>
  <c r="BV1179" i="14"/>
  <c r="CP1195" i="14"/>
  <c r="Z1242" i="14"/>
  <c r="CL1243" i="14"/>
  <c r="DN1274" i="14"/>
  <c r="CH1228" i="14"/>
  <c r="CT1259" i="14"/>
  <c r="AD1158" i="14"/>
  <c r="ED1185" i="14"/>
  <c r="Z1249" i="14"/>
  <c r="BJ1287" i="14"/>
  <c r="AH1282" i="14"/>
  <c r="CH1282" i="14"/>
  <c r="DB1179" i="14"/>
  <c r="DR1174" i="14"/>
  <c r="AD1224" i="14"/>
  <c r="DF1228" i="14"/>
  <c r="ED1265" i="14"/>
  <c r="BR1276" i="14"/>
  <c r="DJ1156" i="14"/>
  <c r="AD1157" i="14"/>
  <c r="DJ1159" i="14"/>
  <c r="DZ1174" i="14"/>
  <c r="CP1175" i="14"/>
  <c r="DJ1193" i="14"/>
  <c r="BJ1206" i="14"/>
  <c r="ED1218" i="14"/>
  <c r="CT1227" i="14"/>
  <c r="DF1230" i="14"/>
  <c r="BV1232" i="14"/>
  <c r="DV1264" i="14"/>
  <c r="CD1267" i="14"/>
  <c r="AX1268" i="14"/>
  <c r="AL1272" i="14"/>
  <c r="AT1278" i="14"/>
  <c r="V1287" i="14"/>
  <c r="DB1253" i="14"/>
  <c r="DB1256" i="14"/>
  <c r="N1248" i="14"/>
  <c r="AH1254" i="14"/>
  <c r="AH1278" i="14"/>
  <c r="EL1163" i="14"/>
  <c r="EL1166" i="14"/>
  <c r="ED1174" i="14"/>
  <c r="AX1185" i="14"/>
  <c r="ED1187" i="14"/>
  <c r="CX1191" i="14"/>
  <c r="AT1195" i="14"/>
  <c r="BZ1197" i="14"/>
  <c r="DB1199" i="14"/>
  <c r="BN1212" i="14"/>
  <c r="DV1226" i="14"/>
  <c r="CX1227" i="14"/>
  <c r="CD1232" i="14"/>
  <c r="CX1236" i="14"/>
  <c r="DF1252" i="14"/>
  <c r="DB1258" i="14"/>
  <c r="CX1262" i="14"/>
  <c r="BN1263" i="14"/>
  <c r="DZ1264" i="14"/>
  <c r="BN1266" i="14"/>
  <c r="AH1267" i="14"/>
  <c r="R1270" i="14"/>
  <c r="EL1286" i="14"/>
  <c r="DZ1166" i="14"/>
  <c r="EL1244" i="14"/>
  <c r="DB1172" i="14"/>
  <c r="CX1175" i="14"/>
  <c r="DN1212" i="14"/>
  <c r="AH1226" i="14"/>
  <c r="DZ1226" i="14"/>
  <c r="DB1227" i="14"/>
  <c r="DN1240" i="14"/>
  <c r="DV1248" i="14"/>
  <c r="EL1261" i="14"/>
  <c r="ED1264" i="14"/>
  <c r="AL1267" i="14"/>
  <c r="Z1274" i="14"/>
  <c r="CH1276" i="14"/>
  <c r="BB1278" i="14"/>
  <c r="AT1282" i="14"/>
  <c r="CT1282" i="14"/>
  <c r="AL1236" i="14"/>
  <c r="BR1174" i="14"/>
  <c r="R1214" i="14"/>
  <c r="Z1159" i="14"/>
  <c r="AT1160" i="14"/>
  <c r="R1164" i="14"/>
  <c r="BZ1173" i="14"/>
  <c r="DB1175" i="14"/>
  <c r="CL1177" i="14"/>
  <c r="N1191" i="14"/>
  <c r="R1196" i="14"/>
  <c r="CT1198" i="14"/>
  <c r="N1199" i="14"/>
  <c r="ED1223" i="14"/>
  <c r="AD1228" i="14"/>
  <c r="DZ1228" i="14"/>
  <c r="BV1230" i="14"/>
  <c r="DR1230" i="14"/>
  <c r="V1232" i="14"/>
  <c r="R1234" i="14"/>
  <c r="BF1238" i="14"/>
  <c r="BV1240" i="14"/>
  <c r="DJ1241" i="14"/>
  <c r="AT1243" i="14"/>
  <c r="BN1244" i="14"/>
  <c r="AX1247" i="14"/>
  <c r="EL1251" i="14"/>
  <c r="BR1252" i="14"/>
  <c r="BF1254" i="14"/>
  <c r="AT1257" i="14"/>
  <c r="DF1262" i="14"/>
  <c r="Z1263" i="14"/>
  <c r="BV1266" i="14"/>
  <c r="AP1267" i="14"/>
  <c r="DV1274" i="14"/>
  <c r="V1286" i="14"/>
  <c r="BR1286" i="14"/>
  <c r="DZ1161" i="14"/>
  <c r="CD1185" i="14"/>
  <c r="DV1195" i="14"/>
  <c r="DV1233" i="14"/>
  <c r="V1257" i="14"/>
  <c r="AL1204" i="14"/>
  <c r="DN1208" i="14"/>
  <c r="AH1156" i="14"/>
  <c r="BF1158" i="14"/>
  <c r="BZ1159" i="14"/>
  <c r="BJ1161" i="14"/>
  <c r="DN1168" i="14"/>
  <c r="CH1169" i="14"/>
  <c r="ED1179" i="14"/>
  <c r="DV1189" i="14"/>
  <c r="CD1193" i="14"/>
  <c r="EH1223" i="14"/>
  <c r="DB1233" i="14"/>
  <c r="BJ1238" i="14"/>
  <c r="BN1246" i="14"/>
  <c r="AL1256" i="14"/>
  <c r="BJ1278" i="14"/>
  <c r="Z1286" i="14"/>
  <c r="AL1287" i="14"/>
  <c r="AP1159" i="14"/>
  <c r="CL1159" i="14"/>
  <c r="AX1179" i="14"/>
  <c r="DV1185" i="14"/>
  <c r="CP1193" i="14"/>
  <c r="BB1226" i="14"/>
  <c r="BV1227" i="14"/>
  <c r="DZ1227" i="14"/>
  <c r="BF1231" i="14"/>
  <c r="DN1233" i="14"/>
  <c r="DR1238" i="14"/>
  <c r="DZ1242" i="14"/>
  <c r="BR1247" i="14"/>
  <c r="BZ1262" i="14"/>
  <c r="EL1266" i="14"/>
  <c r="BF1267" i="14"/>
  <c r="BF1276" i="14"/>
  <c r="ED1286" i="14"/>
  <c r="N1218" i="14"/>
  <c r="R1163" i="14"/>
  <c r="N1177" i="14"/>
  <c r="DF1208" i="14"/>
  <c r="BR1224" i="14"/>
  <c r="CH1225" i="14"/>
  <c r="BV1233" i="14"/>
  <c r="EH1247" i="14"/>
  <c r="BB1248" i="14"/>
  <c r="R1249" i="14"/>
  <c r="Z1254" i="14"/>
  <c r="DJ1267" i="14"/>
  <c r="R1272" i="14"/>
  <c r="EH1286" i="14"/>
  <c r="N1187" i="14"/>
  <c r="DN1251" i="14"/>
  <c r="BR1257" i="14"/>
  <c r="DB1270" i="14"/>
  <c r="BV1282" i="14"/>
  <c r="CD1166" i="14"/>
  <c r="N1179" i="14"/>
  <c r="BR1231" i="14"/>
  <c r="DJ1234" i="14"/>
  <c r="AL1238" i="14"/>
  <c r="AH1249" i="14"/>
  <c r="BR1261" i="14"/>
  <c r="DN1264" i="14"/>
  <c r="DR1267" i="14"/>
  <c r="Z1272" i="14"/>
  <c r="EH1272" i="14"/>
  <c r="DN1276" i="14"/>
  <c r="CD1249" i="14"/>
  <c r="AP1259" i="14"/>
  <c r="ED1236" i="14"/>
  <c r="DZ1254" i="14"/>
  <c r="AD1278" i="14"/>
  <c r="BZ1170" i="14"/>
  <c r="CL1172" i="14"/>
  <c r="BB1212" i="14"/>
  <c r="BF1234" i="14"/>
  <c r="BJ1245" i="14"/>
  <c r="AP1246" i="14"/>
  <c r="Z1247" i="14"/>
  <c r="N1256" i="14"/>
  <c r="AH1265" i="14"/>
  <c r="BJ1156" i="14"/>
  <c r="Z1157" i="14"/>
  <c r="DR1157" i="14"/>
  <c r="AL1158" i="14"/>
  <c r="EH1158" i="14"/>
  <c r="DV1160" i="14"/>
  <c r="EH1161" i="14"/>
  <c r="DF1162" i="14"/>
  <c r="AH1255" i="14"/>
  <c r="CL1274" i="14"/>
  <c r="BB1232" i="14"/>
  <c r="DF1234" i="14"/>
  <c r="N1243" i="14"/>
  <c r="CH1246" i="14"/>
  <c r="CP1255" i="14"/>
  <c r="AD1174" i="14"/>
  <c r="Z1197" i="14"/>
  <c r="N1223" i="14"/>
  <c r="BR1228" i="14"/>
  <c r="AH1229" i="14"/>
  <c r="BJ1230" i="14"/>
  <c r="BZ1231" i="14"/>
  <c r="DV1232" i="14"/>
  <c r="CL1233" i="14"/>
  <c r="N1237" i="14"/>
  <c r="CP1238" i="14"/>
  <c r="R1242" i="14"/>
  <c r="CH1243" i="14"/>
  <c r="BB1244" i="14"/>
  <c r="CD1251" i="14"/>
  <c r="EL1254" i="14"/>
  <c r="BZ1261" i="14"/>
  <c r="AX1262" i="14"/>
  <c r="BJ1263" i="14"/>
  <c r="BF1266" i="14"/>
  <c r="CT1268" i="14"/>
  <c r="R1280" i="14"/>
  <c r="BR1280" i="14"/>
  <c r="BR1227" i="14"/>
  <c r="R1157" i="14"/>
  <c r="DR1159" i="14"/>
  <c r="N1206" i="14"/>
  <c r="AP1218" i="14"/>
  <c r="BZ1226" i="14"/>
  <c r="AT1227" i="14"/>
  <c r="AT1233" i="14"/>
  <c r="BV1234" i="14"/>
  <c r="ED1237" i="14"/>
  <c r="AX1238" i="14"/>
  <c r="R1240" i="14"/>
  <c r="BV1245" i="14"/>
  <c r="ED1245" i="14"/>
  <c r="DF1246" i="14"/>
  <c r="CH1251" i="14"/>
  <c r="BJ1252" i="14"/>
  <c r="AT1254" i="14"/>
  <c r="BB1262" i="14"/>
  <c r="AH1264" i="14"/>
  <c r="ED1267" i="14"/>
  <c r="AH1276" i="14"/>
  <c r="DR1287" i="14"/>
  <c r="DB1261" i="14"/>
  <c r="AH1286" i="14"/>
  <c r="BV1165" i="14"/>
  <c r="DF1168" i="14"/>
  <c r="CP1170" i="14"/>
  <c r="Z1173" i="14"/>
  <c r="AL1174" i="14"/>
  <c r="BV1176" i="14"/>
  <c r="BB1178" i="14"/>
  <c r="R1181" i="14"/>
  <c r="EH1184" i="14"/>
  <c r="CD1187" i="14"/>
  <c r="BN1189" i="14"/>
  <c r="DN1189" i="14"/>
  <c r="DF1225" i="14"/>
  <c r="AX1227" i="14"/>
  <c r="BZ1228" i="14"/>
  <c r="AP1229" i="14"/>
  <c r="R1232" i="14"/>
  <c r="EL1234" i="14"/>
  <c r="Z1237" i="14"/>
  <c r="CX1238" i="14"/>
  <c r="BJ1244" i="14"/>
  <c r="BZ1245" i="14"/>
  <c r="BF1246" i="14"/>
  <c r="BZ1248" i="14"/>
  <c r="CL1251" i="14"/>
  <c r="DJ1252" i="14"/>
  <c r="ED1253" i="14"/>
  <c r="R1255" i="14"/>
  <c r="BJ1258" i="14"/>
  <c r="DR1259" i="14"/>
  <c r="CH1261" i="14"/>
  <c r="BV1270" i="14"/>
  <c r="AT1272" i="14"/>
  <c r="DJ1286" i="14"/>
  <c r="CP1157" i="14"/>
  <c r="CT1160" i="14"/>
  <c r="CD1165" i="14"/>
  <c r="DJ1172" i="14"/>
  <c r="Z1181" i="14"/>
  <c r="BV1181" i="14"/>
  <c r="BN1191" i="14"/>
  <c r="V1196" i="14"/>
  <c r="CD1223" i="14"/>
  <c r="V1225" i="14"/>
  <c r="BF1233" i="14"/>
  <c r="BN1236" i="14"/>
  <c r="V1244" i="14"/>
  <c r="BR1244" i="14"/>
  <c r="DN1244" i="14"/>
  <c r="AL1245" i="14"/>
  <c r="BV1252" i="14"/>
  <c r="AL1253" i="14"/>
  <c r="CL1253" i="14"/>
  <c r="BJ1254" i="14"/>
  <c r="BR1258" i="14"/>
  <c r="AH1259" i="14"/>
  <c r="DZ1263" i="14"/>
  <c r="CD1266" i="14"/>
  <c r="CT1267" i="14"/>
  <c r="DJ1272" i="14"/>
  <c r="CH1280" i="14"/>
  <c r="BB1282" i="14"/>
  <c r="AD1163" i="14"/>
  <c r="DZ1163" i="14"/>
  <c r="CH1166" i="14"/>
  <c r="CD1170" i="14"/>
  <c r="AT1172" i="14"/>
  <c r="DF1173" i="14"/>
  <c r="Z1174" i="14"/>
  <c r="BJ1176" i="14"/>
  <c r="DF1176" i="14"/>
  <c r="DR1177" i="14"/>
  <c r="AP1178" i="14"/>
  <c r="CH1180" i="14"/>
  <c r="EH1180" i="14"/>
  <c r="BB1181" i="14"/>
  <c r="CX1181" i="14"/>
  <c r="BZ1184" i="14"/>
  <c r="DV1184" i="14"/>
  <c r="AP1185" i="14"/>
  <c r="BR1187" i="14"/>
  <c r="EH1188" i="14"/>
  <c r="CX1189" i="14"/>
  <c r="Z1190" i="14"/>
  <c r="DZ1190" i="14"/>
  <c r="DR1194" i="14"/>
  <c r="BB1196" i="14"/>
  <c r="CX1196" i="14"/>
  <c r="V1197" i="14"/>
  <c r="DZ1198" i="14"/>
  <c r="DJ1200" i="14"/>
  <c r="EH1204" i="14"/>
  <c r="BV1208" i="14"/>
  <c r="DB1212" i="14"/>
  <c r="AT1219" i="14"/>
  <c r="EL1219" i="14"/>
  <c r="BJ1223" i="14"/>
  <c r="ED1224" i="14"/>
  <c r="DN1226" i="14"/>
  <c r="N1228" i="14"/>
  <c r="EL1229" i="14"/>
  <c r="DB1230" i="14"/>
  <c r="DZ1231" i="14"/>
  <c r="DR1232" i="14"/>
  <c r="BJ1234" i="14"/>
  <c r="CP1236" i="14"/>
  <c r="EL1236" i="14"/>
  <c r="DV1237" i="14"/>
  <c r="DB1240" i="14"/>
  <c r="ED1243" i="14"/>
  <c r="CT1244" i="14"/>
  <c r="N1245" i="14"/>
  <c r="DV1245" i="14"/>
  <c r="AT1246" i="14"/>
  <c r="CT1246" i="14"/>
  <c r="AH1247" i="14"/>
  <c r="CH1247" i="14"/>
  <c r="DJ1248" i="14"/>
  <c r="BZ1251" i="14"/>
  <c r="DV1251" i="14"/>
  <c r="R1253" i="14"/>
  <c r="DR1253" i="14"/>
  <c r="EH1254" i="14"/>
  <c r="BB1255" i="14"/>
  <c r="CX1255" i="14"/>
  <c r="R1256" i="14"/>
  <c r="DJ1256" i="14"/>
  <c r="AD1257" i="14"/>
  <c r="ED1257" i="14"/>
  <c r="Z1261" i="14"/>
  <c r="DZ1261" i="14"/>
  <c r="CP1262" i="14"/>
  <c r="EL1262" i="14"/>
  <c r="CL1265" i="14"/>
  <c r="BB1266" i="14"/>
  <c r="DF1266" i="14"/>
  <c r="BZ1267" i="14"/>
  <c r="AT1268" i="14"/>
  <c r="BJ1270" i="14"/>
  <c r="DJ1270" i="14"/>
  <c r="AD1272" i="14"/>
  <c r="DF1274" i="14"/>
  <c r="BV1276" i="14"/>
  <c r="CP1278" i="14"/>
  <c r="BN1280" i="14"/>
  <c r="BB1286" i="14"/>
  <c r="CX1286" i="14"/>
  <c r="AP1233" i="14"/>
  <c r="CL1231" i="14"/>
  <c r="AT1228" i="14"/>
  <c r="BV1236" i="14"/>
  <c r="BN1241" i="14"/>
  <c r="BR1226" i="14"/>
  <c r="CD1244" i="14"/>
  <c r="CT1280" i="14"/>
  <c r="BV1231" i="14"/>
  <c r="BB1228" i="14"/>
  <c r="CD1243" i="14"/>
  <c r="DB1238" i="14"/>
  <c r="AX1244" i="14"/>
  <c r="DF1241" i="14"/>
  <c r="CL1234" i="14"/>
  <c r="CD1270" i="14"/>
  <c r="AD1255" i="14"/>
  <c r="CD1263" i="14"/>
  <c r="N1183" i="14"/>
  <c r="R1197" i="14"/>
  <c r="CL1278" i="14"/>
  <c r="AX1286" i="14"/>
  <c r="DZ1170" i="14"/>
  <c r="Z1177" i="14"/>
  <c r="Z1208" i="14"/>
  <c r="AX1225" i="14"/>
  <c r="BF1189" i="14"/>
  <c r="BB1225" i="14"/>
  <c r="EH1231" i="14"/>
  <c r="DV1276" i="14"/>
  <c r="AH1174" i="14"/>
  <c r="ED1184" i="14"/>
  <c r="BZ1214" i="14"/>
  <c r="ED1251" i="14"/>
  <c r="AT1265" i="14"/>
  <c r="DF1155" i="14"/>
  <c r="DN1206" i="14"/>
  <c r="AD1248" i="14"/>
  <c r="N1258" i="14"/>
  <c r="BZ1287" i="14"/>
  <c r="BN1272" i="14"/>
  <c r="N1287" i="14"/>
  <c r="AL1195" i="14"/>
  <c r="EL1238" i="14"/>
  <c r="BN1248" i="14"/>
  <c r="AL1254" i="14"/>
  <c r="BJ1259" i="14"/>
  <c r="EL1272" i="14"/>
  <c r="R1287" i="14"/>
  <c r="BV1214" i="14"/>
  <c r="AL1247" i="14"/>
  <c r="DJ1249" i="14"/>
  <c r="BN1159" i="14"/>
  <c r="N1181" i="14"/>
  <c r="CH1184" i="14"/>
  <c r="V1200" i="14"/>
  <c r="BR1223" i="14"/>
  <c r="DB1225" i="14"/>
  <c r="CD1231" i="14"/>
  <c r="BJ1255" i="14"/>
  <c r="N1234" i="14"/>
  <c r="DJ1246" i="14"/>
  <c r="AD1253" i="14"/>
  <c r="AL1264" i="14"/>
  <c r="EL1227" i="14"/>
  <c r="CH1254" i="14"/>
  <c r="EL1258" i="14"/>
  <c r="CL1178" i="14"/>
  <c r="BF1186" i="14"/>
  <c r="EL1210" i="14"/>
  <c r="AH1218" i="14"/>
  <c r="AD1229" i="14"/>
  <c r="AL1233" i="14"/>
  <c r="N1242" i="14"/>
  <c r="DB1249" i="14"/>
  <c r="CX1252" i="14"/>
  <c r="AP1158" i="14"/>
  <c r="BZ1276" i="14"/>
  <c r="BR1176" i="14"/>
  <c r="DR1179" i="14"/>
  <c r="EL1195" i="14"/>
  <c r="CH1202" i="14"/>
  <c r="CL1218" i="14"/>
  <c r="AD1226" i="14"/>
  <c r="DJ1230" i="14"/>
  <c r="V1259" i="14"/>
  <c r="DF1286" i="14"/>
  <c r="R1162" i="14"/>
  <c r="DZ1197" i="14"/>
  <c r="DZ1223" i="14"/>
  <c r="AH1231" i="14"/>
  <c r="CT1233" i="14"/>
  <c r="AP1241" i="14"/>
  <c r="AX1254" i="14"/>
  <c r="BZ1256" i="14"/>
  <c r="DV1270" i="14"/>
  <c r="AH1158" i="14"/>
  <c r="AD1170" i="14"/>
  <c r="DN1177" i="14"/>
  <c r="EH1191" i="14"/>
  <c r="AH1195" i="14"/>
  <c r="R1226" i="14"/>
  <c r="BV1157" i="14"/>
  <c r="EL1185" i="14"/>
  <c r="AP1188" i="14"/>
  <c r="CT1199" i="14"/>
  <c r="CD1224" i="14"/>
  <c r="BN1228" i="14"/>
  <c r="DF1259" i="14"/>
  <c r="N1186" i="14"/>
  <c r="CD1202" i="14"/>
  <c r="V1253" i="14"/>
  <c r="N1162" i="14"/>
  <c r="DB1164" i="14"/>
  <c r="CT1180" i="14"/>
  <c r="DV1223" i="14"/>
  <c r="BN1230" i="14"/>
  <c r="V1245" i="14"/>
  <c r="AL1257" i="14"/>
  <c r="CX1161" i="14"/>
  <c r="CT1224" i="14"/>
  <c r="CT1243" i="14"/>
  <c r="EH1245" i="14"/>
  <c r="DV1256" i="14"/>
  <c r="Z1259" i="14"/>
  <c r="V1270" i="14"/>
  <c r="Z1280" i="14"/>
  <c r="N1165" i="14"/>
  <c r="BN1183" i="14"/>
  <c r="DF1193" i="14"/>
  <c r="BF1230" i="14"/>
  <c r="DJ1173" i="14"/>
  <c r="EL1180" i="14"/>
  <c r="CT1191" i="14"/>
  <c r="DR1226" i="14"/>
  <c r="R1274" i="14"/>
  <c r="CP1166" i="14"/>
  <c r="AL1251" i="14"/>
  <c r="BZ1253" i="14"/>
  <c r="DF1255" i="14"/>
  <c r="V1274" i="14"/>
  <c r="Z1169" i="14"/>
  <c r="BV1223" i="14"/>
  <c r="CP1257" i="14"/>
  <c r="DR1266" i="14"/>
  <c r="AL1276" i="14"/>
  <c r="CH1175" i="14"/>
  <c r="ED1188" i="14"/>
  <c r="CT1196" i="14"/>
  <c r="DV1198" i="14"/>
  <c r="BF1223" i="14"/>
  <c r="CT1255" i="14"/>
  <c r="DF1156" i="14"/>
  <c r="AP1161" i="14"/>
  <c r="AP1175" i="14"/>
  <c r="BV1177" i="14"/>
  <c r="DB1186" i="14"/>
  <c r="AD1202" i="14"/>
  <c r="DJ1228" i="14"/>
  <c r="ED1233" i="14"/>
  <c r="AX1258" i="14"/>
  <c r="CP1185" i="14"/>
  <c r="BV1226" i="14"/>
  <c r="DN1248" i="14"/>
  <c r="DN1256" i="14"/>
  <c r="DN1270" i="14"/>
  <c r="AL1163" i="14"/>
  <c r="DZ1177" i="14"/>
  <c r="DR1183" i="14"/>
  <c r="N1189" i="14"/>
  <c r="CD1194" i="14"/>
  <c r="CL1229" i="14"/>
  <c r="CT1242" i="14"/>
  <c r="Z1248" i="14"/>
  <c r="DZ1253" i="14"/>
  <c r="CD1261" i="14"/>
  <c r="N1266" i="14"/>
  <c r="CP1282" i="14"/>
  <c r="BV1193" i="14"/>
  <c r="V1223" i="14"/>
  <c r="BR1230" i="14"/>
  <c r="BF1236" i="14"/>
  <c r="AD1245" i="14"/>
  <c r="AT1247" i="14"/>
  <c r="AP1251" i="14"/>
  <c r="DF1278" i="14"/>
  <c r="BJ1162" i="14"/>
  <c r="BN1200" i="14"/>
  <c r="DZ1234" i="14"/>
  <c r="DZ1194" i="14"/>
  <c r="DR1173" i="14"/>
  <c r="BZ1179" i="14"/>
  <c r="BB1188" i="14"/>
  <c r="BN1155" i="14"/>
  <c r="CD1156" i="14"/>
  <c r="DV1155" i="14"/>
  <c r="CL1156" i="14"/>
  <c r="BB1157" i="14"/>
  <c r="DJ1158" i="14"/>
  <c r="AL1159" i="14"/>
  <c r="CH1159" i="14"/>
  <c r="EL1159" i="14"/>
  <c r="BF1160" i="14"/>
  <c r="DN1161" i="14"/>
  <c r="AL1162" i="14"/>
  <c r="EH1162" i="14"/>
  <c r="BJ1163" i="14"/>
  <c r="DF1163" i="14"/>
  <c r="BZ1164" i="14"/>
  <c r="EH1165" i="14"/>
  <c r="DJ1166" i="14"/>
  <c r="DZ1160" i="14"/>
  <c r="Z1187" i="14"/>
  <c r="R1228" i="14"/>
  <c r="CP1158" i="14"/>
  <c r="AL1180" i="14"/>
  <c r="EH1234" i="14"/>
  <c r="BF1155" i="14"/>
  <c r="DF1164" i="14"/>
  <c r="CX1180" i="14"/>
  <c r="CP1198" i="14"/>
  <c r="DV1200" i="14"/>
  <c r="AD1155" i="14"/>
  <c r="DZ1155" i="14"/>
  <c r="V1158" i="14"/>
  <c r="DN1158" i="14"/>
  <c r="BJ1160" i="14"/>
  <c r="DF1160" i="14"/>
  <c r="BV1161" i="14"/>
  <c r="N1163" i="14"/>
  <c r="AH1164" i="14"/>
  <c r="CD1164" i="14"/>
  <c r="AT1165" i="14"/>
  <c r="EL1165" i="14"/>
  <c r="DN1166" i="14"/>
  <c r="DZ1168" i="14"/>
  <c r="CT1172" i="14"/>
  <c r="CT1219" i="14"/>
  <c r="BR1173" i="14"/>
  <c r="BF1199" i="14"/>
  <c r="ED1202" i="14"/>
  <c r="BF1244" i="14"/>
  <c r="CT1158" i="14"/>
  <c r="EH1160" i="14"/>
  <c r="DR1165" i="14"/>
  <c r="CH1174" i="14"/>
  <c r="DR1176" i="14"/>
  <c r="AL1190" i="14"/>
  <c r="DR1193" i="14"/>
  <c r="CT1195" i="14"/>
  <c r="Z1200" i="14"/>
  <c r="CH1208" i="14"/>
  <c r="AT1156" i="14"/>
  <c r="CD1155" i="14"/>
  <c r="CT1156" i="14"/>
  <c r="BJ1157" i="14"/>
  <c r="BV1158" i="14"/>
  <c r="DR1158" i="14"/>
  <c r="CP1159" i="14"/>
  <c r="DJ1160" i="14"/>
  <c r="BZ1161" i="14"/>
  <c r="DV1161" i="14"/>
  <c r="AT1162" i="14"/>
  <c r="DN1163" i="14"/>
  <c r="AL1164" i="14"/>
  <c r="CH1164" i="14"/>
  <c r="CP1258" i="14"/>
  <c r="DV1261" i="14"/>
  <c r="EH1268" i="14"/>
  <c r="CD1282" i="14"/>
  <c r="AT1188" i="14"/>
  <c r="BB1164" i="14"/>
  <c r="EH1233" i="14"/>
  <c r="BB1155" i="14"/>
  <c r="R1159" i="14"/>
  <c r="AP1198" i="14"/>
  <c r="DR1200" i="14"/>
  <c r="DV1280" i="14"/>
  <c r="CH1170" i="14"/>
  <c r="BF1181" i="14"/>
  <c r="AL1166" i="14"/>
  <c r="CL1198" i="14"/>
  <c r="AX1204" i="14"/>
  <c r="V1159" i="14"/>
  <c r="AT1170" i="14"/>
  <c r="R1189" i="14"/>
  <c r="AX1195" i="14"/>
  <c r="AL1208" i="14"/>
  <c r="N1263" i="14"/>
  <c r="V1165" i="14"/>
  <c r="AD1187" i="14"/>
  <c r="AP1272" i="14"/>
  <c r="CP1163" i="14"/>
  <c r="AL1177" i="14"/>
  <c r="EH1187" i="14"/>
  <c r="EL1190" i="14"/>
  <c r="BV1200" i="14"/>
  <c r="DB1219" i="14"/>
  <c r="DZ1280" i="14"/>
  <c r="N1155" i="14"/>
  <c r="EH1157" i="14"/>
  <c r="BB1158" i="14"/>
  <c r="CX1158" i="14"/>
  <c r="BV1159" i="14"/>
  <c r="CP1160" i="14"/>
  <c r="BF1161" i="14"/>
  <c r="BV1162" i="14"/>
  <c r="AT1163" i="14"/>
  <c r="BN1164" i="14"/>
  <c r="DJ1164" i="14"/>
  <c r="AD1165" i="14"/>
  <c r="BZ1165" i="14"/>
  <c r="DV1165" i="14"/>
  <c r="CX1166" i="14"/>
  <c r="BR1156" i="14"/>
  <c r="CD1177" i="14"/>
  <c r="DJ1186" i="14"/>
  <c r="DR1228" i="14"/>
  <c r="DV1179" i="14"/>
  <c r="BZ1183" i="14"/>
  <c r="ED1194" i="14"/>
  <c r="AT1198" i="14"/>
  <c r="AP1202" i="14"/>
  <c r="V1212" i="14"/>
  <c r="EL1157" i="14"/>
  <c r="DB1158" i="14"/>
  <c r="ED1159" i="14"/>
  <c r="AX1160" i="14"/>
  <c r="DF1161" i="14"/>
  <c r="Z1162" i="14"/>
  <c r="CX1163" i="14"/>
  <c r="V1164" i="14"/>
  <c r="AH1165" i="14"/>
  <c r="DZ1165" i="14"/>
  <c r="BB1166" i="14"/>
  <c r="AL1170" i="14"/>
  <c r="AH1202" i="14"/>
  <c r="AH1177" i="14"/>
  <c r="BJ1196" i="14"/>
  <c r="BR1162" i="14"/>
  <c r="BN1181" i="14"/>
  <c r="EL1198" i="14"/>
  <c r="DN1155" i="14"/>
  <c r="V1155" i="14"/>
  <c r="BR1155" i="14"/>
  <c r="DR1155" i="14"/>
  <c r="AL1156" i="14"/>
  <c r="DF1158" i="14"/>
  <c r="EH1159" i="14"/>
  <c r="CX1160" i="14"/>
  <c r="R1161" i="14"/>
  <c r="BN1161" i="14"/>
  <c r="CD1162" i="14"/>
  <c r="BF1166" i="14"/>
  <c r="DF1166" i="14"/>
  <c r="AD1168" i="14"/>
  <c r="BZ1168" i="14"/>
  <c r="AP1169" i="14"/>
  <c r="BJ1170" i="14"/>
  <c r="DF1170" i="14"/>
  <c r="Z1172" i="14"/>
  <c r="BV1172" i="14"/>
  <c r="EH1173" i="14"/>
  <c r="BB1174" i="14"/>
  <c r="V1175" i="14"/>
  <c r="DR1175" i="14"/>
  <c r="AP1176" i="14"/>
  <c r="BB1177" i="14"/>
  <c r="CX1177" i="14"/>
  <c r="DZ1178" i="14"/>
  <c r="AH1181" i="14"/>
  <c r="AT1183" i="14"/>
  <c r="CP1183" i="14"/>
  <c r="DB1184" i="14"/>
  <c r="DR1185" i="14"/>
  <c r="AL1186" i="14"/>
  <c r="AX1187" i="14"/>
  <c r="CX1187" i="14"/>
  <c r="V1188" i="14"/>
  <c r="CD1189" i="14"/>
  <c r="BB1190" i="14"/>
  <c r="DR1191" i="14"/>
  <c r="AP1193" i="14"/>
  <c r="DJ1195" i="14"/>
  <c r="BZ1199" i="14"/>
  <c r="AP1200" i="14"/>
  <c r="EL1200" i="14"/>
  <c r="DB1202" i="14"/>
  <c r="BB1208" i="14"/>
  <c r="DJ1210" i="14"/>
  <c r="CH1212" i="14"/>
  <c r="CT1214" i="14"/>
  <c r="BJ1218" i="14"/>
  <c r="DF1218" i="14"/>
  <c r="AD1225" i="14"/>
  <c r="DZ1225" i="14"/>
  <c r="N1227" i="14"/>
  <c r="DR1227" i="14"/>
  <c r="EL1228" i="14"/>
  <c r="ED1230" i="14"/>
  <c r="AX1231" i="14"/>
  <c r="R1233" i="14"/>
  <c r="DJ1233" i="14"/>
  <c r="Z1236" i="14"/>
  <c r="DR1236" i="14"/>
  <c r="AT1237" i="14"/>
  <c r="BR1238" i="14"/>
  <c r="CH1240" i="14"/>
  <c r="ED1240" i="14"/>
  <c r="DV1241" i="14"/>
  <c r="BF1242" i="14"/>
  <c r="AD1244" i="14"/>
  <c r="DV1244" i="14"/>
  <c r="Z1246" i="14"/>
  <c r="CP1248" i="14"/>
  <c r="EH1249" i="14"/>
  <c r="V1252" i="14"/>
  <c r="DN1254" i="14"/>
  <c r="AD1258" i="14"/>
  <c r="CL1259" i="14"/>
  <c r="BB1261" i="14"/>
  <c r="DR1262" i="14"/>
  <c r="CH1263" i="14"/>
  <c r="EH1263" i="14"/>
  <c r="BB1264" i="14"/>
  <c r="BN1265" i="14"/>
  <c r="AH1266" i="14"/>
  <c r="CL1266" i="14"/>
  <c r="DB1267" i="14"/>
  <c r="R1278" i="14"/>
  <c r="DV1278" i="14"/>
  <c r="CP1280" i="14"/>
  <c r="N1282" i="14"/>
  <c r="CD1286" i="14"/>
  <c r="EL1287" i="14"/>
  <c r="R1170" i="14"/>
  <c r="DJ1170" i="14"/>
  <c r="AT1173" i="14"/>
  <c r="CP1173" i="14"/>
  <c r="EL1173" i="14"/>
  <c r="DB1174" i="14"/>
  <c r="CP1176" i="14"/>
  <c r="EL1176" i="14"/>
  <c r="N1180" i="14"/>
  <c r="AL1181" i="14"/>
  <c r="ED1181" i="14"/>
  <c r="AX1183" i="14"/>
  <c r="BJ1184" i="14"/>
  <c r="Z1185" i="14"/>
  <c r="CL1186" i="14"/>
  <c r="DR1188" i="14"/>
  <c r="AL1189" i="14"/>
  <c r="BF1190" i="14"/>
  <c r="DJ1190" i="14"/>
  <c r="BZ1191" i="14"/>
  <c r="BF1194" i="14"/>
  <c r="BR1195" i="14"/>
  <c r="DN1195" i="14"/>
  <c r="ED1196" i="14"/>
  <c r="DJ1198" i="14"/>
  <c r="DF1202" i="14"/>
  <c r="CL1206" i="14"/>
  <c r="V1210" i="14"/>
  <c r="R1218" i="14"/>
  <c r="AP1223" i="14"/>
  <c r="CT1223" i="14"/>
  <c r="R1224" i="14"/>
  <c r="BN1224" i="14"/>
  <c r="CX1226" i="14"/>
  <c r="R1227" i="14"/>
  <c r="BN1229" i="14"/>
  <c r="AP1230" i="14"/>
  <c r="EH1230" i="14"/>
  <c r="DJ1231" i="14"/>
  <c r="AP1232" i="14"/>
  <c r="DB1232" i="14"/>
  <c r="AL1234" i="14"/>
  <c r="Z1238" i="14"/>
  <c r="BV1238" i="14"/>
  <c r="AP1240" i="14"/>
  <c r="EH1240" i="14"/>
  <c r="DZ1241" i="14"/>
  <c r="N1247" i="14"/>
  <c r="N1257" i="14"/>
  <c r="BJ1257" i="14"/>
  <c r="CD1258" i="14"/>
  <c r="DZ1258" i="14"/>
  <c r="BF1261" i="14"/>
  <c r="DJ1261" i="14"/>
  <c r="AD1262" i="14"/>
  <c r="DV1262" i="14"/>
  <c r="AP1263" i="14"/>
  <c r="BR1265" i="14"/>
  <c r="CP1266" i="14"/>
  <c r="DV1272" i="14"/>
  <c r="R1282" i="14"/>
  <c r="BN1282" i="14"/>
  <c r="AL1286" i="14"/>
  <c r="CH1168" i="14"/>
  <c r="AX1169" i="14"/>
  <c r="CX1169" i="14"/>
  <c r="V1170" i="14"/>
  <c r="CD1172" i="14"/>
  <c r="CT1173" i="14"/>
  <c r="N1174" i="14"/>
  <c r="BJ1174" i="14"/>
  <c r="DJ1174" i="14"/>
  <c r="BZ1175" i="14"/>
  <c r="DZ1175" i="14"/>
  <c r="EH1178" i="14"/>
  <c r="BR1180" i="14"/>
  <c r="EH1181" i="14"/>
  <c r="BB1183" i="14"/>
  <c r="BN1184" i="14"/>
  <c r="AD1185" i="14"/>
  <c r="BZ1185" i="14"/>
  <c r="CP1186" i="14"/>
  <c r="EL1186" i="14"/>
  <c r="AD1188" i="14"/>
  <c r="DV1188" i="14"/>
  <c r="N1190" i="14"/>
  <c r="BJ1190" i="14"/>
  <c r="AH1191" i="14"/>
  <c r="DZ1191" i="14"/>
  <c r="Z1195" i="14"/>
  <c r="DR1195" i="14"/>
  <c r="CL1196" i="14"/>
  <c r="EH1196" i="14"/>
  <c r="BR1198" i="14"/>
  <c r="CH1199" i="14"/>
  <c r="AX1200" i="14"/>
  <c r="DJ1202" i="14"/>
  <c r="AD1204" i="14"/>
  <c r="AT1206" i="14"/>
  <c r="BJ1208" i="14"/>
  <c r="EL1212" i="14"/>
  <c r="DB1214" i="14"/>
  <c r="DN1218" i="14"/>
  <c r="AH1219" i="14"/>
  <c r="CD1219" i="14"/>
  <c r="V1224" i="14"/>
  <c r="DR1224" i="14"/>
  <c r="BF1226" i="14"/>
  <c r="BR1229" i="14"/>
  <c r="DZ1229" i="14"/>
  <c r="EL1230" i="14"/>
  <c r="DN1231" i="14"/>
  <c r="DR1233" i="14"/>
  <c r="AP1234" i="14"/>
  <c r="DZ1236" i="14"/>
  <c r="AD1238" i="14"/>
  <c r="CD1241" i="14"/>
  <c r="EH1242" i="14"/>
  <c r="BR1243" i="14"/>
  <c r="DR1243" i="14"/>
  <c r="BB1245" i="14"/>
  <c r="AH1246" i="14"/>
  <c r="CD1246" i="14"/>
  <c r="CP1249" i="14"/>
  <c r="EH1252" i="14"/>
  <c r="DF1253" i="14"/>
  <c r="DV1254" i="14"/>
  <c r="EH1255" i="14"/>
  <c r="DR1257" i="14"/>
  <c r="AL1258" i="14"/>
  <c r="CH1258" i="14"/>
  <c r="ED1258" i="14"/>
  <c r="N1261" i="14"/>
  <c r="BJ1261" i="14"/>
  <c r="DZ1262" i="14"/>
  <c r="AT1263" i="14"/>
  <c r="DF1264" i="14"/>
  <c r="AP1266" i="14"/>
  <c r="N1267" i="14"/>
  <c r="AT1270" i="14"/>
  <c r="CT1274" i="14"/>
  <c r="AX1280" i="14"/>
  <c r="BN1168" i="14"/>
  <c r="DJ1168" i="14"/>
  <c r="DZ1169" i="14"/>
  <c r="AX1170" i="14"/>
  <c r="N1172" i="14"/>
  <c r="BJ1172" i="14"/>
  <c r="DB1180" i="14"/>
  <c r="BR1181" i="14"/>
  <c r="AH1183" i="14"/>
  <c r="DZ1183" i="14"/>
  <c r="AT1184" i="14"/>
  <c r="CP1184" i="14"/>
  <c r="BF1185" i="14"/>
  <c r="Z1186" i="14"/>
  <c r="DR1186" i="14"/>
  <c r="CH1187" i="14"/>
  <c r="DB1188" i="14"/>
  <c r="BR1189" i="14"/>
  <c r="BJ1191" i="14"/>
  <c r="AP1194" i="14"/>
  <c r="EH1194" i="14"/>
  <c r="CX1195" i="14"/>
  <c r="BR1196" i="14"/>
  <c r="DJ1199" i="14"/>
  <c r="BF1204" i="14"/>
  <c r="BV1206" i="14"/>
  <c r="DR1206" i="14"/>
  <c r="CL1208" i="14"/>
  <c r="BB1210" i="14"/>
  <c r="DR1212" i="14"/>
  <c r="CH1214" i="14"/>
  <c r="BJ1219" i="14"/>
  <c r="Z1223" i="14"/>
  <c r="BZ1223" i="14"/>
  <c r="AX1224" i="14"/>
  <c r="DJ1225" i="14"/>
  <c r="AL1226" i="14"/>
  <c r="BB1227" i="14"/>
  <c r="CD1228" i="14"/>
  <c r="AT1229" i="14"/>
  <c r="EH1232" i="14"/>
  <c r="BB1233" i="14"/>
  <c r="EL1237" i="14"/>
  <c r="Z1240" i="14"/>
  <c r="DR1240" i="14"/>
  <c r="R1244" i="14"/>
  <c r="DJ1244" i="14"/>
  <c r="AH1245" i="14"/>
  <c r="DR1246" i="14"/>
  <c r="DB1247" i="14"/>
  <c r="AH1248" i="14"/>
  <c r="DZ1248" i="14"/>
  <c r="BN1249" i="14"/>
  <c r="DV1249" i="14"/>
  <c r="AT1251" i="14"/>
  <c r="EH1253" i="14"/>
  <c r="R1258" i="14"/>
  <c r="DJ1258" i="14"/>
  <c r="AD1259" i="14"/>
  <c r="AP1261" i="14"/>
  <c r="N1262" i="14"/>
  <c r="DV1263" i="14"/>
  <c r="AP1264" i="14"/>
  <c r="EH1264" i="14"/>
  <c r="V1266" i="14"/>
  <c r="DV1266" i="14"/>
  <c r="EL1267" i="14"/>
  <c r="AD1280" i="14"/>
  <c r="CD1280" i="14"/>
  <c r="ED1280" i="14"/>
  <c r="AX1282" i="14"/>
  <c r="V1168" i="14"/>
  <c r="CX1170" i="14"/>
  <c r="R1172" i="14"/>
  <c r="DZ1173" i="14"/>
  <c r="AT1174" i="14"/>
  <c r="CP1174" i="14"/>
  <c r="BJ1175" i="14"/>
  <c r="DZ1176" i="14"/>
  <c r="CP1177" i="14"/>
  <c r="BJ1178" i="14"/>
  <c r="AL1179" i="14"/>
  <c r="CH1179" i="14"/>
  <c r="BB1180" i="14"/>
  <c r="DR1181" i="14"/>
  <c r="CH1183" i="14"/>
  <c r="ED1183" i="14"/>
  <c r="N1185" i="14"/>
  <c r="BJ1185" i="14"/>
  <c r="BZ1186" i="14"/>
  <c r="AP1187" i="14"/>
  <c r="BJ1188" i="14"/>
  <c r="DF1188" i="14"/>
  <c r="R1191" i="14"/>
  <c r="DJ1191" i="14"/>
  <c r="DZ1193" i="14"/>
  <c r="EL1194" i="14"/>
  <c r="DB1195" i="14"/>
  <c r="BB1198" i="14"/>
  <c r="CX1198" i="14"/>
  <c r="R1199" i="14"/>
  <c r="BR1199" i="14"/>
  <c r="AH1200" i="14"/>
  <c r="ED1200" i="14"/>
  <c r="AX1202" i="14"/>
  <c r="CT1202" i="14"/>
  <c r="BZ1206" i="14"/>
  <c r="DV1206" i="14"/>
  <c r="EL1208" i="14"/>
  <c r="BF1210" i="14"/>
  <c r="DB1210" i="14"/>
  <c r="AD1212" i="14"/>
  <c r="BZ1212" i="14"/>
  <c r="AP1214" i="14"/>
  <c r="CL1214" i="14"/>
  <c r="BB1218" i="14"/>
  <c r="CX1218" i="14"/>
  <c r="R1219" i="14"/>
  <c r="DJ1219" i="14"/>
  <c r="AD1223" i="14"/>
  <c r="AP1226" i="14"/>
  <c r="AH1228" i="14"/>
  <c r="CT1231" i="14"/>
  <c r="CP1232" i="14"/>
  <c r="Z1234" i="14"/>
  <c r="DJ1236" i="14"/>
  <c r="N1238" i="14"/>
  <c r="DF1238" i="14"/>
  <c r="AD1240" i="14"/>
  <c r="DN1241" i="14"/>
  <c r="AX1243" i="14"/>
  <c r="DZ1246" i="14"/>
  <c r="DJ1247" i="14"/>
  <c r="AL1248" i="14"/>
  <c r="CH1248" i="14"/>
  <c r="BR1249" i="14"/>
  <c r="CT1251" i="14"/>
  <c r="EL1253" i="14"/>
  <c r="DR1255" i="14"/>
  <c r="ED1256" i="14"/>
  <c r="V1258" i="14"/>
  <c r="DN1258" i="14"/>
  <c r="CD1259" i="14"/>
  <c r="DZ1259" i="14"/>
  <c r="DJ1262" i="14"/>
  <c r="DF1265" i="14"/>
  <c r="Z1266" i="14"/>
  <c r="AT1267" i="14"/>
  <c r="N1268" i="14"/>
  <c r="BN1268" i="14"/>
  <c r="DJ1268" i="14"/>
  <c r="AD1270" i="14"/>
  <c r="DN1278" i="14"/>
  <c r="DB1282" i="14"/>
  <c r="CH1287" i="14"/>
  <c r="ED1287" i="14"/>
  <c r="BV1168" i="14"/>
  <c r="EH1169" i="14"/>
  <c r="AL1173" i="14"/>
  <c r="ED1173" i="14"/>
  <c r="CH1176" i="14"/>
  <c r="AX1177" i="14"/>
  <c r="BN1178" i="14"/>
  <c r="CL1179" i="14"/>
  <c r="BF1180" i="14"/>
  <c r="BZ1181" i="14"/>
  <c r="CX1184" i="14"/>
  <c r="DN1185" i="14"/>
  <c r="DZ1186" i="14"/>
  <c r="R1188" i="14"/>
  <c r="DJ1188" i="14"/>
  <c r="V1191" i="14"/>
  <c r="CH1193" i="14"/>
  <c r="ED1193" i="14"/>
  <c r="AX1194" i="14"/>
  <c r="N1195" i="14"/>
  <c r="DB1198" i="14"/>
  <c r="Z1199" i="14"/>
  <c r="CH1200" i="14"/>
  <c r="EH1200" i="14"/>
  <c r="CX1202" i="14"/>
  <c r="R1204" i="14"/>
  <c r="AD1206" i="14"/>
  <c r="CD1206" i="14"/>
  <c r="N1210" i="14"/>
  <c r="BJ1210" i="14"/>
  <c r="DZ1212" i="14"/>
  <c r="EL1214" i="14"/>
  <c r="DB1218" i="14"/>
  <c r="BR1219" i="14"/>
  <c r="DN1219" i="14"/>
  <c r="AH1223" i="14"/>
  <c r="CH1223" i="14"/>
  <c r="BF1224" i="14"/>
  <c r="BN1227" i="14"/>
  <c r="DN1227" i="14"/>
  <c r="AH1230" i="14"/>
  <c r="AT1231" i="14"/>
  <c r="DB1231" i="14"/>
  <c r="AH1232" i="14"/>
  <c r="CT1232" i="14"/>
  <c r="N1233" i="14"/>
  <c r="AD1234" i="14"/>
  <c r="V1236" i="14"/>
  <c r="AP1237" i="14"/>
  <c r="DJ1238" i="14"/>
  <c r="CD1240" i="14"/>
  <c r="BB1243" i="14"/>
  <c r="Z1244" i="14"/>
  <c r="BV1244" i="14"/>
  <c r="DR1244" i="14"/>
  <c r="AP1245" i="14"/>
  <c r="EH1248" i="14"/>
  <c r="BB1251" i="14"/>
  <c r="R1252" i="14"/>
  <c r="CT1253" i="14"/>
  <c r="N1254" i="14"/>
  <c r="EH1256" i="14"/>
  <c r="Z1258" i="14"/>
  <c r="CH1259" i="14"/>
  <c r="AX1261" i="14"/>
  <c r="CT1264" i="14"/>
  <c r="AD1266" i="14"/>
  <c r="ED1266" i="14"/>
  <c r="CX1267" i="14"/>
  <c r="R1268" i="14"/>
  <c r="AH1270" i="14"/>
  <c r="CH1270" i="14"/>
  <c r="DN1272" i="14"/>
  <c r="CH1274" i="14"/>
  <c r="AX1276" i="14"/>
  <c r="N1278" i="14"/>
  <c r="DR1278" i="14"/>
  <c r="AL1280" i="14"/>
  <c r="BZ1286" i="14"/>
  <c r="AD1164" i="14"/>
  <c r="DV1164" i="14"/>
  <c r="DF1190" i="14"/>
  <c r="DF1198" i="14"/>
  <c r="EH1206" i="14"/>
  <c r="AP1156" i="14"/>
  <c r="BZ1155" i="14"/>
  <c r="CP1156" i="14"/>
  <c r="AP1162" i="14"/>
  <c r="CL1162" i="14"/>
  <c r="DZ1164" i="14"/>
  <c r="BV1175" i="14"/>
  <c r="AT1176" i="14"/>
  <c r="CT1179" i="14"/>
  <c r="BN1180" i="14"/>
  <c r="BV1185" i="14"/>
  <c r="Z1188" i="14"/>
  <c r="CH1189" i="14"/>
  <c r="EH1189" i="14"/>
  <c r="V1195" i="14"/>
  <c r="CH1196" i="14"/>
  <c r="CX1197" i="14"/>
  <c r="DZ1199" i="14"/>
  <c r="BN1218" i="14"/>
  <c r="CH1255" i="14"/>
  <c r="AP1173" i="14"/>
  <c r="BJ1180" i="14"/>
  <c r="DN1188" i="14"/>
  <c r="R1195" i="14"/>
  <c r="CL1200" i="14"/>
  <c r="AT1159" i="14"/>
  <c r="AX1165" i="14"/>
  <c r="DZ1219" i="14"/>
  <c r="EH1156" i="14"/>
  <c r="BR1161" i="14"/>
  <c r="CH1162" i="14"/>
  <c r="DV1168" i="14"/>
  <c r="DN1180" i="14"/>
  <c r="DF1157" i="14"/>
  <c r="AL1168" i="14"/>
  <c r="BV1210" i="14"/>
  <c r="CH1155" i="14"/>
  <c r="BR1160" i="14"/>
  <c r="CD1161" i="14"/>
  <c r="BV1163" i="14"/>
  <c r="AP1164" i="14"/>
  <c r="DV1166" i="14"/>
  <c r="BB1169" i="14"/>
  <c r="DB1169" i="14"/>
  <c r="ED1172" i="14"/>
  <c r="CX1173" i="14"/>
  <c r="BN1174" i="14"/>
  <c r="DN1174" i="14"/>
  <c r="AH1178" i="14"/>
  <c r="CD1178" i="14"/>
  <c r="AH1188" i="14"/>
  <c r="CP1189" i="14"/>
  <c r="AL1191" i="14"/>
  <c r="BB1193" i="14"/>
  <c r="DJ1194" i="14"/>
  <c r="AP1196" i="14"/>
  <c r="BV1198" i="14"/>
  <c r="DR1198" i="14"/>
  <c r="R1208" i="14"/>
  <c r="V1185" i="14"/>
  <c r="R1210" i="14"/>
  <c r="AH1155" i="14"/>
  <c r="BB1162" i="14"/>
  <c r="AT1168" i="14"/>
  <c r="CT1189" i="14"/>
  <c r="CL1191" i="14"/>
  <c r="V1194" i="14"/>
  <c r="CD1195" i="14"/>
  <c r="AT1199" i="14"/>
  <c r="DB1200" i="14"/>
  <c r="CH1204" i="14"/>
  <c r="BB1206" i="14"/>
  <c r="EH1210" i="14"/>
  <c r="DB1259" i="14"/>
  <c r="DN1214" i="14"/>
  <c r="DZ1218" i="14"/>
  <c r="BN1158" i="14"/>
  <c r="CH1206" i="14"/>
  <c r="DN1170" i="14"/>
  <c r="DZ1172" i="14"/>
  <c r="BJ1177" i="14"/>
  <c r="DF1194" i="14"/>
  <c r="CD1158" i="14"/>
  <c r="ED1158" i="14"/>
  <c r="DB1173" i="14"/>
  <c r="AL1175" i="14"/>
  <c r="ED1180" i="14"/>
  <c r="BN1179" i="14"/>
  <c r="DR1187" i="14"/>
  <c r="BV1194" i="14"/>
  <c r="CT1155" i="14"/>
  <c r="EL1161" i="14"/>
  <c r="DJ1162" i="14"/>
  <c r="R1165" i="14"/>
  <c r="DJ1165" i="14"/>
  <c r="EH1166" i="14"/>
  <c r="CX1168" i="14"/>
  <c r="BR1169" i="14"/>
  <c r="DN1169" i="14"/>
  <c r="AX1172" i="14"/>
  <c r="BN1176" i="14"/>
  <c r="AH1180" i="14"/>
  <c r="DN1183" i="14"/>
  <c r="AT1185" i="14"/>
  <c r="BJ1186" i="14"/>
  <c r="BV1187" i="14"/>
  <c r="AD1190" i="14"/>
  <c r="CD1190" i="14"/>
  <c r="BN1193" i="14"/>
  <c r="BZ1194" i="14"/>
  <c r="EH1195" i="14"/>
  <c r="BF1196" i="14"/>
  <c r="BV1197" i="14"/>
  <c r="DV1208" i="14"/>
  <c r="DF1212" i="14"/>
  <c r="AX1219" i="14"/>
  <c r="BF1184" i="14"/>
  <c r="CT1165" i="14"/>
  <c r="AH1172" i="14"/>
  <c r="CD1191" i="14"/>
  <c r="BF1197" i="14"/>
  <c r="Z1163" i="14"/>
  <c r="EL1164" i="14"/>
  <c r="AX1181" i="14"/>
  <c r="BJ1183" i="14"/>
  <c r="BF1159" i="14"/>
  <c r="DJ1169" i="14"/>
  <c r="CL1175" i="14"/>
  <c r="CL1185" i="14"/>
  <c r="V1187" i="14"/>
  <c r="CH1195" i="14"/>
  <c r="DN1197" i="14"/>
  <c r="DV1202" i="14"/>
  <c r="BF1206" i="14"/>
  <c r="CD1157" i="14"/>
  <c r="CH1160" i="14"/>
  <c r="AX1161" i="14"/>
  <c r="DF1181" i="14"/>
  <c r="AL1184" i="14"/>
  <c r="CT1185" i="14"/>
  <c r="CT1188" i="14"/>
  <c r="DN1193" i="14"/>
  <c r="DF1196" i="14"/>
  <c r="EH1198" i="14"/>
  <c r="CT1204" i="14"/>
  <c r="DZ1208" i="14"/>
  <c r="CP1210" i="14"/>
  <c r="DV1214" i="14"/>
  <c r="EH1218" i="14"/>
  <c r="BB1219" i="14"/>
  <c r="CX1219" i="14"/>
  <c r="DN1259" i="14"/>
  <c r="AX1158" i="14"/>
  <c r="BF1172" i="14"/>
  <c r="DB1178" i="14"/>
  <c r="AD1183" i="14"/>
  <c r="CL1184" i="14"/>
  <c r="CP1190" i="14"/>
  <c r="DZ1214" i="14"/>
  <c r="BR1159" i="14"/>
  <c r="AP1163" i="14"/>
  <c r="EL1170" i="14"/>
  <c r="BV1173" i="14"/>
  <c r="BR1186" i="14"/>
  <c r="EH1202" i="14"/>
  <c r="BJ1155" i="14"/>
  <c r="DV1156" i="14"/>
  <c r="DV1162" i="14"/>
  <c r="CD1169" i="14"/>
  <c r="AP1174" i="14"/>
  <c r="DV1176" i="14"/>
  <c r="DJ1178" i="14"/>
  <c r="AH1179" i="14"/>
  <c r="AX1180" i="14"/>
  <c r="CD1183" i="14"/>
  <c r="CT1190" i="14"/>
  <c r="DV1193" i="14"/>
  <c r="CL1194" i="14"/>
  <c r="BB1195" i="14"/>
  <c r="CP1202" i="14"/>
  <c r="EL1202" i="14"/>
  <c r="DB1204" i="14"/>
  <c r="V1206" i="14"/>
  <c r="CX1210" i="14"/>
  <c r="BV1212" i="14"/>
  <c r="ED1214" i="14"/>
  <c r="CL1276" i="14"/>
  <c r="AP1206" i="14"/>
  <c r="BF1174" i="14"/>
  <c r="BB1156" i="14"/>
  <c r="AP1191" i="14"/>
  <c r="BR1194" i="14"/>
  <c r="BJ1173" i="14"/>
  <c r="AT1161" i="14"/>
  <c r="BZ1158" i="14"/>
  <c r="AP1170" i="14"/>
  <c r="BR1206" i="14"/>
  <c r="AD1169" i="14"/>
  <c r="BF1188" i="14"/>
  <c r="R1168" i="14"/>
  <c r="AD1159" i="14"/>
  <c r="AX1174" i="14"/>
  <c r="AH1170" i="14"/>
  <c r="CL1188" i="14"/>
  <c r="BN1156" i="14"/>
  <c r="BJ1159" i="14"/>
  <c r="AH1160" i="14"/>
  <c r="CD1160" i="14"/>
  <c r="CX1164" i="14"/>
  <c r="CL1166" i="14"/>
  <c r="DZ1202" i="14"/>
  <c r="BJ1212" i="14"/>
  <c r="DR1214" i="14"/>
  <c r="BV1155" i="14"/>
  <c r="R1158" i="14"/>
  <c r="DB1160" i="14"/>
  <c r="CL1165" i="14"/>
  <c r="CH1186" i="14"/>
  <c r="Z1191" i="14"/>
  <c r="BB1194" i="14"/>
  <c r="CX1194" i="14"/>
  <c r="DZ1196" i="14"/>
  <c r="AX1197" i="14"/>
  <c r="BF1229" i="14"/>
  <c r="AH1234" i="14"/>
  <c r="DR1242" i="14"/>
  <c r="EL1248" i="14"/>
  <c r="R1254" i="14"/>
  <c r="CP1256" i="14"/>
  <c r="EH1259" i="14"/>
  <c r="BV1268" i="14"/>
  <c r="CX1276" i="14"/>
  <c r="DZ1244" i="14"/>
  <c r="N1249" i="14"/>
  <c r="V1254" i="14"/>
  <c r="AH1258" i="14"/>
  <c r="DZ1278" i="14"/>
  <c r="AD1172" i="14"/>
  <c r="EH1186" i="14"/>
  <c r="CP1200" i="14"/>
  <c r="DR1210" i="14"/>
  <c r="BB1214" i="14"/>
  <c r="CT1162" i="14"/>
  <c r="N1166" i="14"/>
  <c r="ED1168" i="14"/>
  <c r="AX1173" i="14"/>
  <c r="R1184" i="14"/>
  <c r="DN1190" i="14"/>
  <c r="N1194" i="14"/>
  <c r="ED1199" i="14"/>
  <c r="CT1200" i="14"/>
  <c r="BN1202" i="14"/>
  <c r="CP1206" i="14"/>
  <c r="N1208" i="14"/>
  <c r="Z1233" i="14"/>
  <c r="CP1240" i="14"/>
  <c r="AH1252" i="14"/>
  <c r="AP1255" i="14"/>
  <c r="BB1256" i="14"/>
  <c r="CX1256" i="14"/>
  <c r="CT1270" i="14"/>
  <c r="Z1175" i="14"/>
  <c r="BV1188" i="14"/>
  <c r="AT1200" i="14"/>
  <c r="BN1157" i="14"/>
  <c r="DN1160" i="14"/>
  <c r="AX1162" i="14"/>
  <c r="AH1185" i="14"/>
  <c r="CD1188" i="14"/>
  <c r="AD1195" i="14"/>
  <c r="N1197" i="14"/>
  <c r="Z1198" i="14"/>
  <c r="BN1208" i="14"/>
  <c r="BB1223" i="14"/>
  <c r="BF1228" i="14"/>
  <c r="ED1262" i="14"/>
  <c r="BN1170" i="14"/>
  <c r="V1178" i="14"/>
  <c r="EL1193" i="14"/>
  <c r="AP1155" i="14"/>
  <c r="Z1160" i="14"/>
  <c r="DV1163" i="14"/>
  <c r="BF1173" i="14"/>
  <c r="DB1176" i="14"/>
  <c r="BB1186" i="14"/>
  <c r="R1187" i="14"/>
  <c r="DN1194" i="14"/>
  <c r="AX1196" i="14"/>
  <c r="EH1219" i="14"/>
  <c r="AT1225" i="14"/>
  <c r="DN1232" i="14"/>
  <c r="DZ1233" i="14"/>
  <c r="CX1240" i="14"/>
  <c r="CD1242" i="14"/>
  <c r="AD1282" i="14"/>
  <c r="CD1198" i="14"/>
  <c r="BZ1202" i="14"/>
  <c r="AL1210" i="14"/>
  <c r="CH1210" i="14"/>
  <c r="BR1214" i="14"/>
  <c r="DN1223" i="14"/>
  <c r="AH1224" i="14"/>
  <c r="V1231" i="14"/>
  <c r="AD1251" i="14"/>
  <c r="BR1253" i="14"/>
  <c r="CT1258" i="14"/>
  <c r="BF1263" i="14"/>
  <c r="DF1263" i="14"/>
  <c r="DR1264" i="14"/>
  <c r="DV1267" i="14"/>
  <c r="AP1278" i="14"/>
  <c r="DJ1280" i="14"/>
  <c r="EH1282" i="14"/>
  <c r="DN1287" i="14"/>
  <c r="DB1155" i="14"/>
  <c r="V1156" i="14"/>
  <c r="BN1162" i="14"/>
  <c r="DN1162" i="14"/>
  <c r="DN1165" i="14"/>
  <c r="DR1169" i="14"/>
  <c r="CD1174" i="14"/>
  <c r="V1176" i="14"/>
  <c r="AX1188" i="14"/>
  <c r="AH1190" i="14"/>
  <c r="BB1191" i="14"/>
  <c r="AD1197" i="14"/>
  <c r="R1212" i="14"/>
  <c r="BV1228" i="14"/>
  <c r="AL1229" i="14"/>
  <c r="EL1233" i="14"/>
  <c r="R1237" i="14"/>
  <c r="DJ1240" i="14"/>
  <c r="BV1248" i="14"/>
  <c r="BF1258" i="14"/>
  <c r="AH1261" i="14"/>
  <c r="R1263" i="14"/>
  <c r="N1286" i="14"/>
  <c r="V1186" i="14"/>
  <c r="CX1188" i="14"/>
  <c r="BF1191" i="14"/>
  <c r="DB1191" i="14"/>
  <c r="CH1194" i="14"/>
  <c r="DJ1196" i="14"/>
  <c r="DR1249" i="14"/>
  <c r="BV1259" i="14"/>
  <c r="DR1263" i="14"/>
  <c r="DN1164" i="14"/>
  <c r="CD1173" i="14"/>
  <c r="DF1180" i="14"/>
  <c r="DJ1185" i="14"/>
  <c r="BV1189" i="14"/>
  <c r="AT1190" i="14"/>
  <c r="AH1193" i="14"/>
  <c r="CP1194" i="14"/>
  <c r="EH1214" i="14"/>
  <c r="EH1226" i="14"/>
  <c r="BF1227" i="14"/>
  <c r="BZ1230" i="14"/>
  <c r="ED1248" i="14"/>
  <c r="DZ1249" i="14"/>
  <c r="Z1255" i="14"/>
  <c r="R1262" i="14"/>
  <c r="BN1262" i="14"/>
  <c r="EL1264" i="14"/>
  <c r="EH1280" i="14"/>
  <c r="DR1286" i="14"/>
  <c r="DZ1156" i="14"/>
  <c r="CD1159" i="14"/>
  <c r="AH1162" i="14"/>
  <c r="ED1162" i="14"/>
  <c r="AL1165" i="14"/>
  <c r="BF1170" i="14"/>
  <c r="CT1174" i="14"/>
  <c r="CL1183" i="14"/>
  <c r="BB1184" i="14"/>
  <c r="R1185" i="14"/>
  <c r="BN1185" i="14"/>
  <c r="AH1186" i="14"/>
  <c r="AT1197" i="14"/>
  <c r="DZ1206" i="14"/>
  <c r="DF1210" i="14"/>
  <c r="AP1228" i="14"/>
  <c r="DZ1230" i="14"/>
  <c r="R1238" i="14"/>
  <c r="CL1248" i="14"/>
  <c r="DJ1254" i="14"/>
  <c r="AP1256" i="14"/>
  <c r="AD1286" i="14"/>
  <c r="AP1287" i="14"/>
  <c r="BJ1202" i="14"/>
  <c r="AP1199" i="14"/>
  <c r="V1174" i="14"/>
  <c r="Z1184" i="14"/>
  <c r="BN1214" i="14"/>
  <c r="N1176" i="14"/>
  <c r="BF1212" i="14"/>
  <c r="DF1186" i="14"/>
  <c r="BB1199" i="14"/>
  <c r="CL1210" i="14"/>
  <c r="V1173" i="14"/>
  <c r="CL1190" i="14"/>
  <c r="AH1208" i="14"/>
  <c r="DR1189" i="14"/>
  <c r="N1175" i="14"/>
  <c r="AH1176" i="14"/>
  <c r="AH1212" i="14"/>
  <c r="AP1172" i="14"/>
  <c r="N1193" i="14"/>
  <c r="AP1160" i="14"/>
  <c r="V1162" i="14"/>
  <c r="CT1163" i="14"/>
  <c r="DV1173" i="14"/>
  <c r="BF1175" i="14"/>
  <c r="BZ1162" i="14"/>
  <c r="CX1157" i="14"/>
  <c r="V1161" i="14"/>
  <c r="CX1174" i="14"/>
  <c r="BR1178" i="14"/>
  <c r="EL1183" i="14"/>
  <c r="CD1196" i="14"/>
  <c r="BN1210" i="14"/>
  <c r="N1224" i="14"/>
  <c r="DF1231" i="14"/>
  <c r="AL1232" i="14"/>
  <c r="CX1237" i="14"/>
  <c r="DN1238" i="14"/>
  <c r="AL1240" i="14"/>
  <c r="CT1245" i="14"/>
  <c r="DB1251" i="14"/>
  <c r="AD1175" i="14"/>
  <c r="AX1176" i="14"/>
  <c r="DV1180" i="14"/>
  <c r="DJ1184" i="14"/>
  <c r="AT1186" i="14"/>
  <c r="AL1196" i="14"/>
  <c r="DN1198" i="14"/>
  <c r="AT1232" i="14"/>
  <c r="DB1234" i="14"/>
  <c r="DV1238" i="14"/>
  <c r="ED1241" i="14"/>
  <c r="BN1242" i="14"/>
  <c r="R1251" i="14"/>
  <c r="R1257" i="14"/>
  <c r="BJ1264" i="14"/>
  <c r="Z1278" i="14"/>
  <c r="Z1158" i="14"/>
  <c r="DZ1158" i="14"/>
  <c r="R1177" i="14"/>
  <c r="CL1199" i="14"/>
  <c r="DN1202" i="14"/>
  <c r="N1214" i="14"/>
  <c r="BJ1214" i="14"/>
  <c r="DF1214" i="14"/>
  <c r="AL1219" i="14"/>
  <c r="EH1227" i="14"/>
  <c r="AD1233" i="14"/>
  <c r="AL1246" i="14"/>
  <c r="V1247" i="14"/>
  <c r="AL1262" i="14"/>
  <c r="BZ1265" i="14"/>
  <c r="AT1266" i="14"/>
  <c r="BR1267" i="14"/>
  <c r="BB1274" i="14"/>
  <c r="DB1287" i="14"/>
  <c r="ED1164" i="14"/>
  <c r="CL1168" i="14"/>
  <c r="EL1155" i="14"/>
  <c r="DB1162" i="14"/>
  <c r="BZ1163" i="14"/>
  <c r="CP1164" i="14"/>
  <c r="DB1165" i="14"/>
  <c r="V1190" i="14"/>
  <c r="BV1190" i="14"/>
  <c r="AH1210" i="14"/>
  <c r="AP1219" i="14"/>
  <c r="BZ1224" i="14"/>
  <c r="CP1244" i="14"/>
  <c r="BJ1248" i="14"/>
  <c r="CT1252" i="14"/>
  <c r="DN1253" i="14"/>
  <c r="ED1254" i="14"/>
  <c r="Z1257" i="14"/>
  <c r="DZ1257" i="14"/>
  <c r="EH1262" i="14"/>
  <c r="BR1264" i="14"/>
  <c r="V1267" i="14"/>
  <c r="DZ1282" i="14"/>
  <c r="CT1286" i="14"/>
  <c r="V1163" i="14"/>
  <c r="AD1160" i="14"/>
  <c r="BF1162" i="14"/>
  <c r="AX1164" i="14"/>
  <c r="N1169" i="14"/>
  <c r="AD1180" i="14"/>
  <c r="Z1194" i="14"/>
  <c r="AH1198" i="14"/>
  <c r="N1200" i="14"/>
  <c r="CL1204" i="14"/>
  <c r="DR1208" i="14"/>
  <c r="CP1219" i="14"/>
  <c r="CL1254" i="14"/>
  <c r="BN1256" i="14"/>
  <c r="AT1262" i="14"/>
  <c r="AL1265" i="14"/>
  <c r="EL1268" i="14"/>
  <c r="BJ1274" i="14"/>
  <c r="AT1178" i="14"/>
  <c r="CL1180" i="14"/>
  <c r="DV1194" i="14"/>
  <c r="DN1200" i="14"/>
  <c r="AT1204" i="14"/>
  <c r="N1212" i="14"/>
  <c r="AT1238" i="14"/>
  <c r="N1240" i="14"/>
  <c r="BJ1240" i="14"/>
  <c r="AD1241" i="14"/>
  <c r="CX1244" i="14"/>
  <c r="BF1255" i="14"/>
  <c r="AH1257" i="14"/>
  <c r="R1259" i="14"/>
  <c r="BN1259" i="14"/>
  <c r="BZ1264" i="14"/>
  <c r="EL1265" i="14"/>
  <c r="DJ1266" i="14"/>
  <c r="AD1267" i="14"/>
  <c r="ED1170" i="14"/>
  <c r="CT1178" i="14"/>
  <c r="BR1179" i="14"/>
  <c r="CD1184" i="14"/>
  <c r="EL1188" i="14"/>
  <c r="DB1196" i="14"/>
  <c r="ED1198" i="14"/>
  <c r="BF1164" i="14"/>
  <c r="BR1165" i="14"/>
  <c r="DB1168" i="14"/>
  <c r="BV1169" i="14"/>
  <c r="CL1170" i="14"/>
  <c r="BJ1181" i="14"/>
  <c r="BV1183" i="14"/>
  <c r="AH1194" i="14"/>
  <c r="AL1202" i="14"/>
  <c r="V1228" i="14"/>
  <c r="AD1231" i="14"/>
  <c r="EL1231" i="14"/>
  <c r="EL1243" i="14"/>
  <c r="Z1256" i="14"/>
  <c r="DR1256" i="14"/>
  <c r="BR1259" i="14"/>
  <c r="CH1267" i="14"/>
  <c r="BB1268" i="14"/>
  <c r="Z1165" i="14"/>
  <c r="EH1174" i="14"/>
  <c r="AP1180" i="14"/>
  <c r="DV1183" i="14"/>
  <c r="Z1193" i="14"/>
  <c r="CD1197" i="14"/>
  <c r="CL1202" i="14"/>
  <c r="CT1210" i="14"/>
  <c r="CD1214" i="14"/>
  <c r="BF1219" i="14"/>
  <c r="CD1226" i="14"/>
  <c r="V1230" i="14"/>
  <c r="DN1230" i="14"/>
  <c r="ED1232" i="14"/>
  <c r="EH1237" i="14"/>
  <c r="AD1242" i="14"/>
  <c r="DF1244" i="14"/>
  <c r="CD1253" i="14"/>
  <c r="AP1257" i="14"/>
  <c r="CH1264" i="14"/>
  <c r="EH1267" i="14"/>
  <c r="DB1268" i="14"/>
  <c r="DV1287" i="14"/>
  <c r="CL1160" i="14"/>
  <c r="EL1160" i="14"/>
  <c r="AP1190" i="14"/>
  <c r="DN1196" i="14"/>
  <c r="AX1198" i="14"/>
  <c r="DZ1200" i="14"/>
  <c r="DF1219" i="14"/>
  <c r="BN1225" i="14"/>
  <c r="DN1252" i="14"/>
  <c r="AH1253" i="14"/>
  <c r="CD1256" i="14"/>
  <c r="BB1265" i="14"/>
  <c r="DB1265" i="14"/>
  <c r="BJ1268" i="14"/>
  <c r="BZ1270" i="14"/>
  <c r="BZ1274" i="14"/>
  <c r="BF1278" i="14"/>
  <c r="CD1287" i="14"/>
  <c r="ED1157" i="14"/>
  <c r="DJ1155" i="14"/>
  <c r="AP1157" i="14"/>
  <c r="AD1176" i="14"/>
  <c r="N1161" i="14"/>
  <c r="BB1170" i="14"/>
  <c r="DF1175" i="14"/>
  <c r="CD1176" i="14"/>
  <c r="EL1177" i="14"/>
  <c r="AX1184" i="14"/>
  <c r="CT1184" i="14"/>
  <c r="DV1186" i="14"/>
  <c r="BV1196" i="14"/>
  <c r="AT1208" i="14"/>
  <c r="DJ1227" i="14"/>
  <c r="AX1229" i="14"/>
  <c r="AP1231" i="14"/>
  <c r="Z1232" i="14"/>
  <c r="CH1234" i="14"/>
  <c r="CP1237" i="14"/>
  <c r="DV1240" i="14"/>
  <c r="DJ1242" i="14"/>
  <c r="DB1243" i="14"/>
  <c r="N1252" i="14"/>
  <c r="BV1255" i="14"/>
  <c r="AX1257" i="14"/>
  <c r="BF1272" i="14"/>
  <c r="CD1274" i="14"/>
  <c r="AT1276" i="14"/>
  <c r="AH1280" i="14"/>
  <c r="BV1286" i="14"/>
  <c r="CH1157" i="14"/>
  <c r="BR1168" i="14"/>
  <c r="BJ1158" i="14"/>
  <c r="DR1164" i="14"/>
  <c r="DR1168" i="14"/>
  <c r="DB1170" i="14"/>
  <c r="CH1173" i="14"/>
  <c r="ED1176" i="14"/>
  <c r="DJ1180" i="14"/>
  <c r="AP1183" i="14"/>
  <c r="DZ1189" i="14"/>
  <c r="BR1191" i="14"/>
  <c r="BJ1195" i="14"/>
  <c r="BZ1196" i="14"/>
  <c r="V1219" i="14"/>
  <c r="CT1237" i="14"/>
  <c r="DZ1240" i="14"/>
  <c r="DF1243" i="14"/>
  <c r="BN1254" i="14"/>
  <c r="DV1255" i="14"/>
  <c r="DZ1159" i="14"/>
  <c r="BJ1165" i="14"/>
  <c r="Z1166" i="14"/>
  <c r="CT1168" i="14"/>
  <c r="CT1169" i="14"/>
  <c r="CL1174" i="14"/>
  <c r="V1189" i="14"/>
  <c r="BB1189" i="14"/>
  <c r="AD1191" i="14"/>
  <c r="CP1191" i="14"/>
  <c r="AP1208" i="14"/>
  <c r="EH1208" i="14"/>
  <c r="CX1214" i="14"/>
  <c r="AD1219" i="14"/>
  <c r="EH1225" i="14"/>
  <c r="CD1229" i="14"/>
  <c r="CP1231" i="14"/>
  <c r="N1236" i="14"/>
  <c r="CL1237" i="14"/>
  <c r="BF1240" i="14"/>
  <c r="CL1240" i="14"/>
  <c r="Z1241" i="14"/>
  <c r="BV1241" i="14"/>
  <c r="CX1243" i="14"/>
  <c r="BN1245" i="14"/>
  <c r="N1246" i="14"/>
  <c r="R1248" i="14"/>
  <c r="AX1248" i="14"/>
  <c r="N1251" i="14"/>
  <c r="AX1252" i="14"/>
  <c r="CH1253" i="14"/>
  <c r="DR1254" i="14"/>
  <c r="EL1259" i="14"/>
  <c r="BV1264" i="14"/>
  <c r="DB1264" i="14"/>
  <c r="EH1265" i="14"/>
  <c r="N1272" i="14"/>
  <c r="CL1272" i="14"/>
  <c r="CP1161" i="14"/>
  <c r="BV1166" i="14"/>
  <c r="AD1177" i="14"/>
  <c r="CX1179" i="14"/>
  <c r="CX1190" i="14"/>
  <c r="BN1223" i="14"/>
  <c r="AL1224" i="14"/>
  <c r="BR1225" i="14"/>
  <c r="BZ1227" i="14"/>
  <c r="CH1229" i="14"/>
  <c r="AD1230" i="14"/>
  <c r="DV1230" i="14"/>
  <c r="AX1236" i="14"/>
  <c r="AX1251" i="14"/>
  <c r="BF1252" i="14"/>
  <c r="BB1258" i="14"/>
  <c r="BZ1263" i="14"/>
  <c r="AT1264" i="14"/>
  <c r="N1270" i="14"/>
  <c r="EL1282" i="14"/>
  <c r="ED1169" i="14"/>
  <c r="BR1170" i="14"/>
  <c r="DB1181" i="14"/>
  <c r="DZ1157" i="14"/>
  <c r="AH1159" i="14"/>
  <c r="CT1159" i="14"/>
  <c r="AH1161" i="14"/>
  <c r="CT1161" i="14"/>
  <c r="EH1164" i="14"/>
  <c r="EH1179" i="14"/>
  <c r="BV1180" i="14"/>
  <c r="BJ1187" i="14"/>
  <c r="CP1196" i="14"/>
  <c r="CP1197" i="14"/>
  <c r="DR1199" i="14"/>
  <c r="CD1204" i="14"/>
  <c r="AT1210" i="14"/>
  <c r="DJ1212" i="14"/>
  <c r="AT1214" i="14"/>
  <c r="BV1218" i="14"/>
  <c r="V1229" i="14"/>
  <c r="BB1236" i="14"/>
  <c r="DN1236" i="14"/>
  <c r="BN1240" i="14"/>
  <c r="DR1241" i="14"/>
  <c r="DB1244" i="14"/>
  <c r="AP1247" i="14"/>
  <c r="DR1247" i="14"/>
  <c r="Z1253" i="14"/>
  <c r="CH1266" i="14"/>
  <c r="R1267" i="14"/>
  <c r="DN1267" i="14"/>
  <c r="CH1268" i="14"/>
  <c r="DF1282" i="14"/>
  <c r="EH1287" i="14"/>
  <c r="AP1181" i="14"/>
  <c r="DZ1187" i="14"/>
  <c r="CL1195" i="14"/>
  <c r="DR1196" i="14"/>
  <c r="AL1157" i="14"/>
  <c r="DB1159" i="14"/>
  <c r="AP1166" i="14"/>
  <c r="N1168" i="14"/>
  <c r="EL1168" i="14"/>
  <c r="N1170" i="14"/>
  <c r="DJ1181" i="14"/>
  <c r="EH1185" i="14"/>
  <c r="AH1187" i="14"/>
  <c r="AH1189" i="14"/>
  <c r="ED1189" i="14"/>
  <c r="BN1197" i="14"/>
  <c r="BF1200" i="14"/>
  <c r="AX1210" i="14"/>
  <c r="BV1219" i="14"/>
  <c r="DJ1224" i="14"/>
  <c r="N1225" i="14"/>
  <c r="DJ1226" i="14"/>
  <c r="BJ1228" i="14"/>
  <c r="CT1229" i="14"/>
  <c r="CX1232" i="14"/>
  <c r="AH1233" i="14"/>
  <c r="BN1233" i="14"/>
  <c r="BN1237" i="14"/>
  <c r="ED1238" i="14"/>
  <c r="CD1247" i="14"/>
  <c r="CX1253" i="14"/>
  <c r="BR1254" i="14"/>
  <c r="BB1267" i="14"/>
  <c r="DR1268" i="14"/>
  <c r="ED1155" i="14"/>
  <c r="CL1158" i="14"/>
  <c r="BR1163" i="14"/>
  <c r="DB1166" i="14"/>
  <c r="DV1177" i="14"/>
  <c r="BZ1156" i="14"/>
  <c r="DB1161" i="14"/>
  <c r="CD1163" i="14"/>
  <c r="DF1165" i="14"/>
  <c r="AX1166" i="14"/>
  <c r="AX1168" i="14"/>
  <c r="BV1174" i="14"/>
  <c r="AP1186" i="14"/>
  <c r="EL1187" i="14"/>
  <c r="BZ1190" i="14"/>
  <c r="AT1191" i="14"/>
  <c r="DF1191" i="14"/>
  <c r="BF1208" i="14"/>
  <c r="N1219" i="14"/>
  <c r="DN1224" i="14"/>
  <c r="V1226" i="14"/>
  <c r="CH1226" i="14"/>
  <c r="CL1227" i="14"/>
  <c r="CT1228" i="14"/>
  <c r="AL1231" i="14"/>
  <c r="AP1238" i="14"/>
  <c r="CT1241" i="14"/>
  <c r="AH1242" i="14"/>
  <c r="AD1246" i="14"/>
  <c r="BV1254" i="14"/>
  <c r="DB1254" i="14"/>
  <c r="AL1255" i="14"/>
  <c r="CT1257" i="14"/>
  <c r="BJ1262" i="14"/>
  <c r="CP1268" i="14"/>
  <c r="BV1278" i="14"/>
  <c r="DN1286" i="14"/>
  <c r="R1156" i="14"/>
  <c r="AX1156" i="14"/>
  <c r="AT1157" i="14"/>
  <c r="AX1163" i="14"/>
  <c r="CH1163" i="14"/>
  <c r="DR1166" i="14"/>
  <c r="R1169" i="14"/>
  <c r="DJ1176" i="14"/>
  <c r="AT1177" i="14"/>
  <c r="BZ1177" i="14"/>
  <c r="V1179" i="14"/>
  <c r="DN1179" i="14"/>
  <c r="R1180" i="14"/>
  <c r="CL1181" i="14"/>
  <c r="V1183" i="14"/>
  <c r="BZ1188" i="14"/>
  <c r="DB1189" i="14"/>
  <c r="R1193" i="14"/>
  <c r="AP1195" i="14"/>
  <c r="AL1199" i="14"/>
  <c r="Z1206" i="14"/>
  <c r="DV1210" i="14"/>
  <c r="V1218" i="14"/>
  <c r="CH1218" i="14"/>
  <c r="BB1224" i="14"/>
  <c r="CH1224" i="14"/>
  <c r="CL1226" i="14"/>
  <c r="N1230" i="14"/>
  <c r="EL1240" i="14"/>
  <c r="BF1241" i="14"/>
  <c r="AP1242" i="14"/>
  <c r="R1245" i="14"/>
  <c r="AD1261" i="14"/>
  <c r="CP1265" i="14"/>
  <c r="DV1265" i="14"/>
  <c r="ED1259" i="14"/>
  <c r="CT1265" i="14"/>
  <c r="DZ1265" i="14"/>
  <c r="BR1268" i="14"/>
  <c r="CL1280" i="14"/>
  <c r="BF1282" i="14"/>
  <c r="AP1197" i="14"/>
  <c r="CT1287" i="14"/>
  <c r="R1202" i="14"/>
  <c r="BZ1204" i="14"/>
  <c r="AT1212" i="14"/>
  <c r="AL1218" i="14"/>
  <c r="DZ1274" i="14"/>
  <c r="CP1276" i="14"/>
  <c r="CX1280" i="14"/>
  <c r="AX1212" i="14"/>
  <c r="DJ1265" i="14"/>
  <c r="DN1268" i="14"/>
  <c r="CT1276" i="14"/>
  <c r="AL1194" i="14"/>
  <c r="BJ1199" i="14"/>
  <c r="BB1204" i="14"/>
  <c r="AX1214" i="14"/>
  <c r="R1266" i="14"/>
  <c r="ED1276" i="14"/>
  <c r="AP1280" i="14"/>
  <c r="DF1280" i="14"/>
  <c r="DF1287" i="14"/>
  <c r="CX1183" i="14"/>
  <c r="AD1186" i="14"/>
  <c r="BF1195" i="14"/>
  <c r="V1198" i="14"/>
  <c r="N1204" i="14"/>
  <c r="DF1206" i="14"/>
  <c r="BZ1208" i="14"/>
  <c r="BN1206" i="14"/>
  <c r="AD1214" i="14"/>
  <c r="BF1218" i="14"/>
  <c r="BN1166" i="14"/>
  <c r="BV1178" i="14"/>
  <c r="AD1179" i="14"/>
  <c r="CT1181" i="14"/>
  <c r="AP1184" i="14"/>
  <c r="AX1191" i="14"/>
  <c r="AL1193" i="14"/>
  <c r="BR1193" i="14"/>
  <c r="AH1197" i="14"/>
  <c r="BJ1200" i="14"/>
  <c r="V1214" i="14"/>
  <c r="AX1266" i="14"/>
  <c r="DZ1266" i="14"/>
  <c r="CL1268" i="14"/>
  <c r="DZ1272" i="14"/>
  <c r="Z1276" i="14"/>
  <c r="R1166" i="14"/>
  <c r="V1177" i="14"/>
  <c r="AT1179" i="14"/>
  <c r="R1186" i="14"/>
  <c r="CD1186" i="14"/>
  <c r="AL1187" i="14"/>
  <c r="DF1195" i="14"/>
  <c r="CH1198" i="14"/>
  <c r="V1204" i="14"/>
  <c r="BR1204" i="14"/>
  <c r="BZ1219" i="14"/>
  <c r="CX1156" i="14"/>
  <c r="DN1156" i="14"/>
  <c r="ED1156" i="14"/>
  <c r="BF1157" i="14"/>
  <c r="CL1157" i="14"/>
  <c r="DB1157" i="14"/>
  <c r="AT1158" i="14"/>
  <c r="BN1160" i="14"/>
  <c r="AL1161" i="14"/>
  <c r="BB1161" i="14"/>
  <c r="CH1161" i="14"/>
  <c r="ED1161" i="14"/>
  <c r="BF1163" i="14"/>
  <c r="CL1163" i="14"/>
  <c r="DR1163" i="14"/>
  <c r="EH1163" i="14"/>
  <c r="N1164" i="14"/>
  <c r="V1166" i="14"/>
  <c r="BR1166" i="14"/>
  <c r="ED1166" i="14"/>
  <c r="Z1168" i="14"/>
  <c r="AP1168" i="14"/>
  <c r="AT1169" i="14"/>
  <c r="CP1169" i="14"/>
  <c r="DF1169" i="14"/>
  <c r="DV1169" i="14"/>
  <c r="AL1172" i="14"/>
  <c r="BB1172" i="14"/>
  <c r="BR1172" i="14"/>
  <c r="CX1172" i="14"/>
  <c r="CL1173" i="14"/>
  <c r="DV1174" i="14"/>
  <c r="EL1174" i="14"/>
  <c r="AX1175" i="14"/>
  <c r="CD1175" i="14"/>
  <c r="CT1175" i="14"/>
  <c r="DJ1175" i="14"/>
  <c r="AP1177" i="14"/>
  <c r="EH1177" i="14"/>
  <c r="N1178" i="14"/>
  <c r="CD1179" i="14"/>
  <c r="DJ1179" i="14"/>
  <c r="DZ1179" i="14"/>
  <c r="DZ1180" i="14"/>
  <c r="V1181" i="14"/>
  <c r="DN1181" i="14"/>
  <c r="BF1183" i="14"/>
  <c r="DB1183" i="14"/>
  <c r="EL1184" i="14"/>
  <c r="DZ1185" i="14"/>
  <c r="CX1186" i="14"/>
  <c r="DN1186" i="14"/>
  <c r="CL1187" i="14"/>
  <c r="DB1187" i="14"/>
  <c r="DN1187" i="14"/>
  <c r="AD1189" i="14"/>
  <c r="AT1189" i="14"/>
  <c r="BZ1189" i="14"/>
  <c r="R1190" i="14"/>
  <c r="DN1191" i="14"/>
  <c r="ED1191" i="14"/>
  <c r="EL1278" i="14"/>
  <c r="Z1287" i="14"/>
  <c r="BV1287" i="14"/>
  <c r="CL1193" i="14"/>
  <c r="DB1193" i="14"/>
  <c r="AD1194" i="14"/>
  <c r="AT1194" i="14"/>
  <c r="BN1195" i="14"/>
  <c r="DZ1195" i="14"/>
  <c r="AL1197" i="14"/>
  <c r="CH1197" i="14"/>
  <c r="ED1197" i="14"/>
  <c r="BF1198" i="14"/>
  <c r="AD1199" i="14"/>
  <c r="DF1199" i="14"/>
  <c r="DV1199" i="14"/>
  <c r="CD1200" i="14"/>
  <c r="Z1204" i="14"/>
  <c r="AP1204" i="14"/>
  <c r="BV1204" i="14"/>
  <c r="DR1204" i="14"/>
  <c r="CT1208" i="14"/>
  <c r="BR1210" i="14"/>
  <c r="AL1212" i="14"/>
  <c r="BR1212" i="14"/>
  <c r="CX1212" i="14"/>
  <c r="BF1214" i="14"/>
  <c r="AD1218" i="14"/>
  <c r="AT1218" i="14"/>
  <c r="BZ1218" i="14"/>
  <c r="DV1218" i="14"/>
  <c r="EL1218" i="14"/>
  <c r="EH1224" i="14"/>
  <c r="BJ1225" i="14"/>
  <c r="AL1227" i="14"/>
  <c r="CX1229" i="14"/>
  <c r="BJ1233" i="14"/>
  <c r="DR1234" i="14"/>
  <c r="AD1236" i="14"/>
  <c r="AH1238" i="14"/>
  <c r="CX1241" i="14"/>
  <c r="AL1243" i="14"/>
  <c r="DN1243" i="14"/>
  <c r="CL1244" i="14"/>
  <c r="R1246" i="14"/>
  <c r="DZ1247" i="14"/>
  <c r="CX1248" i="14"/>
  <c r="V1251" i="14"/>
  <c r="DB1252" i="14"/>
  <c r="DR1252" i="14"/>
  <c r="AT1253" i="14"/>
  <c r="DZ1255" i="14"/>
  <c r="DB1257" i="14"/>
  <c r="DN1257" i="14"/>
  <c r="AP1258" i="14"/>
  <c r="EH1258" i="14"/>
  <c r="DV1259" i="14"/>
  <c r="AT1261" i="14"/>
  <c r="BV1262" i="14"/>
  <c r="AD1263" i="14"/>
  <c r="DJ1264" i="14"/>
  <c r="CX1265" i="14"/>
  <c r="AL1266" i="14"/>
  <c r="AD1268" i="14"/>
  <c r="DF1268" i="14"/>
  <c r="BB1272" i="14"/>
  <c r="DB1274" i="14"/>
  <c r="EH1274" i="14"/>
  <c r="N1276" i="14"/>
  <c r="BJ1276" i="14"/>
  <c r="BN1278" i="14"/>
  <c r="CD1278" i="14"/>
  <c r="AP1282" i="14"/>
  <c r="CX1282" i="14"/>
  <c r="CL1286" i="14"/>
  <c r="DB1286" i="14"/>
  <c r="AT1287" i="14"/>
  <c r="AD1193" i="14"/>
  <c r="AT1193" i="14"/>
  <c r="BJ1193" i="14"/>
  <c r="BZ1193" i="14"/>
  <c r="BN1194" i="14"/>
  <c r="CT1194" i="14"/>
  <c r="ED1195" i="14"/>
  <c r="Z1196" i="14"/>
  <c r="CL1197" i="14"/>
  <c r="DB1197" i="14"/>
  <c r="DR1197" i="14"/>
  <c r="AD1198" i="14"/>
  <c r="BJ1198" i="14"/>
  <c r="AH1199" i="14"/>
  <c r="AX1199" i="14"/>
  <c r="BN1199" i="14"/>
  <c r="CD1199" i="14"/>
  <c r="AL1200" i="14"/>
  <c r="CX1200" i="14"/>
  <c r="Z1202" i="14"/>
  <c r="BF1202" i="14"/>
  <c r="BV1202" i="14"/>
  <c r="BJ1204" i="14"/>
  <c r="CP1204" i="14"/>
  <c r="DF1204" i="14"/>
  <c r="R1206" i="14"/>
  <c r="AH1206" i="14"/>
  <c r="AX1206" i="14"/>
  <c r="CT1206" i="14"/>
  <c r="V1208" i="14"/>
  <c r="BR1208" i="14"/>
  <c r="ED1208" i="14"/>
  <c r="Z1210" i="14"/>
  <c r="AP1210" i="14"/>
  <c r="Z1212" i="14"/>
  <c r="AP1212" i="14"/>
  <c r="CL1212" i="14"/>
  <c r="EH1212" i="14"/>
  <c r="CT1218" i="14"/>
  <c r="DJ1218" i="14"/>
  <c r="CH1219" i="14"/>
  <c r="EL1224" i="14"/>
  <c r="ED1226" i="14"/>
  <c r="CL1228" i="14"/>
  <c r="DF1232" i="14"/>
  <c r="CT1236" i="14"/>
  <c r="DB1241" i="14"/>
  <c r="EH1243" i="14"/>
  <c r="DJ1245" i="14"/>
  <c r="DZ1245" i="14"/>
  <c r="ED1246" i="14"/>
  <c r="DR1248" i="14"/>
  <c r="DN1249" i="14"/>
  <c r="Z1251" i="14"/>
  <c r="DV1252" i="14"/>
  <c r="EL1252" i="14"/>
  <c r="CT1254" i="14"/>
  <c r="V1255" i="14"/>
  <c r="BV1256" i="14"/>
  <c r="EH1257" i="14"/>
  <c r="DV1258" i="14"/>
  <c r="DJ1263" i="14"/>
  <c r="V1264" i="14"/>
  <c r="DN1265" i="14"/>
  <c r="EH1266" i="14"/>
  <c r="CP1267" i="14"/>
  <c r="AH1268" i="14"/>
  <c r="AL1270" i="14"/>
  <c r="BR1270" i="14"/>
  <c r="BV1272" i="14"/>
  <c r="DR1272" i="14"/>
  <c r="AD1274" i="14"/>
  <c r="AT1274" i="14"/>
  <c r="EL1274" i="14"/>
  <c r="R1276" i="14"/>
  <c r="DZ1276" i="14"/>
  <c r="V1278" i="14"/>
  <c r="BV1280" i="14"/>
  <c r="DR1282" i="14"/>
  <c r="BJ1286" i="14"/>
  <c r="DV1286" i="14"/>
  <c r="AH1287" i="14"/>
  <c r="AX1287" i="14"/>
  <c r="DJ1287" i="14"/>
  <c r="DZ1287" i="14"/>
  <c r="F1157" i="14"/>
  <c r="G1158" i="14"/>
  <c r="G1161" i="14"/>
  <c r="EK1169" i="14"/>
  <c r="EL1169" i="14" s="1"/>
  <c r="DM1175" i="14"/>
  <c r="DN1175" i="14" s="1"/>
  <c r="EC1175" i="14"/>
  <c r="ED1175" i="14" s="1"/>
  <c r="F1190" i="14"/>
  <c r="BQ1190" i="14"/>
  <c r="BR1190" i="14" s="1"/>
  <c r="CG1190" i="14"/>
  <c r="CH1190" i="14" s="1"/>
  <c r="G1191" i="14"/>
  <c r="F1196" i="14"/>
  <c r="EK1196" i="14"/>
  <c r="EL1196" i="14" s="1"/>
  <c r="F1198" i="14"/>
  <c r="G1199" i="14"/>
  <c r="G1200" i="14"/>
  <c r="F1206" i="14"/>
  <c r="AK1206" i="14"/>
  <c r="AL1206" i="14" s="1"/>
  <c r="EC1206" i="14"/>
  <c r="ED1206" i="14" s="1"/>
  <c r="G1208" i="14"/>
  <c r="F1216" i="14"/>
  <c r="F1218" i="14"/>
  <c r="G1219" i="14"/>
  <c r="F1223" i="14"/>
  <c r="CO1223" i="14"/>
  <c r="CP1223" i="14" s="1"/>
  <c r="G1224" i="14"/>
  <c r="DU1225" i="14"/>
  <c r="DV1225" i="14" s="1"/>
  <c r="BI1227" i="14"/>
  <c r="BJ1227" i="14" s="1"/>
  <c r="F1228" i="14"/>
  <c r="BI1229" i="14"/>
  <c r="BJ1229" i="14" s="1"/>
  <c r="DM1229" i="14"/>
  <c r="DN1229" i="14" s="1"/>
  <c r="G1230" i="14"/>
  <c r="M1232" i="14"/>
  <c r="N1232" i="14" s="1"/>
  <c r="AC1232" i="14"/>
  <c r="AD1232" i="14" s="1"/>
  <c r="AS1234" i="14"/>
  <c r="AT1234" i="14" s="1"/>
  <c r="CW1234" i="14"/>
  <c r="CX1234" i="14" s="1"/>
  <c r="F1237" i="14"/>
  <c r="U1237" i="14"/>
  <c r="V1237" i="14" s="1"/>
  <c r="AK1237" i="14"/>
  <c r="AL1237" i="14" s="1"/>
  <c r="BA1237" i="14"/>
  <c r="BB1237" i="14" s="1"/>
  <c r="DE1237" i="14"/>
  <c r="DF1237" i="14" s="1"/>
  <c r="F1240" i="14"/>
  <c r="G1241" i="14"/>
  <c r="AK1241" i="14"/>
  <c r="AL1241" i="14" s="1"/>
  <c r="BA1241" i="14"/>
  <c r="BB1241" i="14" s="1"/>
  <c r="F1242" i="14"/>
  <c r="U1242" i="14"/>
  <c r="V1242" i="14" s="1"/>
  <c r="BY1242" i="14"/>
  <c r="BZ1242" i="14" s="1"/>
  <c r="EC1242" i="14"/>
  <c r="ED1242" i="14" s="1"/>
  <c r="G1243" i="14"/>
  <c r="EK1245" i="14"/>
  <c r="EL1245" i="14" s="1"/>
  <c r="F1247" i="14"/>
  <c r="CO1247" i="14"/>
  <c r="CP1247" i="14" s="1"/>
  <c r="DE1247" i="14"/>
  <c r="DF1247" i="14" s="1"/>
  <c r="F1249" i="14"/>
  <c r="U1249" i="14"/>
  <c r="V1249" i="14" s="1"/>
  <c r="DE1249" i="14"/>
  <c r="DF1249" i="14" s="1"/>
  <c r="CO1253" i="14"/>
  <c r="CP1253" i="14" s="1"/>
  <c r="F1255" i="14"/>
  <c r="G1256" i="14"/>
  <c r="F1261" i="14"/>
  <c r="F1264" i="14"/>
  <c r="G1265" i="14"/>
  <c r="F1267" i="14"/>
  <c r="G1268" i="14"/>
  <c r="AG1272" i="14"/>
  <c r="AH1272" i="14" s="1"/>
  <c r="AW1272" i="14"/>
  <c r="AX1272" i="14" s="1"/>
  <c r="DE1272" i="14"/>
  <c r="DF1272" i="14" s="1"/>
  <c r="F1276" i="14"/>
  <c r="G1278" i="14"/>
  <c r="DA1278" i="14"/>
  <c r="DB1278" i="14" s="1"/>
  <c r="G1285" i="14"/>
  <c r="F1287" i="14"/>
  <c r="G1288" i="14"/>
  <c r="N1157" i="14"/>
  <c r="AX1189" i="14"/>
  <c r="BZ1178" i="14"/>
  <c r="BB1197" i="14"/>
  <c r="CH1172" i="14"/>
  <c r="BZ1157" i="14"/>
  <c r="DR1156" i="14"/>
  <c r="DV1175" i="14"/>
  <c r="DF1172" i="14"/>
  <c r="DR1161" i="14"/>
  <c r="DV1172" i="14"/>
  <c r="DV1212" i="14"/>
  <c r="DZ1181" i="14"/>
  <c r="CH1178" i="14"/>
  <c r="R1155" i="14"/>
  <c r="DB1224" i="14"/>
  <c r="DZ1256" i="14"/>
  <c r="R1236" i="14"/>
  <c r="AH1225" i="14"/>
  <c r="BF1237" i="14"/>
  <c r="AH1236" i="14"/>
  <c r="F1159" i="14"/>
  <c r="EC1163" i="14"/>
  <c r="ED1163" i="14" s="1"/>
  <c r="G1164" i="14"/>
  <c r="EK1172" i="14"/>
  <c r="EL1172" i="14" s="1"/>
  <c r="CO1187" i="14"/>
  <c r="CP1187" i="14" s="1"/>
  <c r="F1155" i="14"/>
  <c r="CW1155" i="14"/>
  <c r="CX1155" i="14" s="1"/>
  <c r="F1156" i="14"/>
  <c r="G1157" i="14"/>
  <c r="G1159" i="14"/>
  <c r="CW1159" i="14"/>
  <c r="CX1159" i="14" s="1"/>
  <c r="DM1159" i="14"/>
  <c r="DN1159" i="14" s="1"/>
  <c r="G1160" i="14"/>
  <c r="F1166" i="14"/>
  <c r="F1168" i="14"/>
  <c r="G1169" i="14"/>
  <c r="F1170" i="14"/>
  <c r="G1172" i="14"/>
  <c r="F1173" i="14"/>
  <c r="G1174" i="14"/>
  <c r="G1175" i="14"/>
  <c r="F1178" i="14"/>
  <c r="F1179" i="14"/>
  <c r="G1180" i="14"/>
  <c r="F1183" i="14"/>
  <c r="G1184" i="14"/>
  <c r="DE1185" i="14"/>
  <c r="DF1185" i="14" s="1"/>
  <c r="F1187" i="14"/>
  <c r="DU1187" i="14"/>
  <c r="DV1187" i="14" s="1"/>
  <c r="F1189" i="14"/>
  <c r="G1190" i="14"/>
  <c r="EK1191" i="14"/>
  <c r="EL1191" i="14" s="1"/>
  <c r="F1194" i="14"/>
  <c r="F1195" i="14"/>
  <c r="G1196" i="14"/>
  <c r="F1197" i="14"/>
  <c r="G1198" i="14"/>
  <c r="DE1200" i="14"/>
  <c r="DF1200" i="14" s="1"/>
  <c r="F1204" i="14"/>
  <c r="G1206" i="14"/>
  <c r="F1214" i="14"/>
  <c r="G1216" i="14"/>
  <c r="G1218" i="14"/>
  <c r="G1223" i="14"/>
  <c r="DE1223" i="14"/>
  <c r="DF1223" i="14" s="1"/>
  <c r="CO1224" i="14"/>
  <c r="CP1224" i="14" s="1"/>
  <c r="F1227" i="14"/>
  <c r="CO1227" i="14"/>
  <c r="CP1227" i="14" s="1"/>
  <c r="G1228" i="14"/>
  <c r="AK1228" i="14"/>
  <c r="AL1228" i="14" s="1"/>
  <c r="F1229" i="14"/>
  <c r="CO1229" i="14"/>
  <c r="CP1229" i="14" s="1"/>
  <c r="AW1232" i="14"/>
  <c r="AX1232" i="14" s="1"/>
  <c r="BI1232" i="14"/>
  <c r="BJ1232" i="14" s="1"/>
  <c r="BY1232" i="14"/>
  <c r="BZ1232" i="14" s="1"/>
  <c r="F1234" i="14"/>
  <c r="DM1234" i="14"/>
  <c r="DN1234" i="14" s="1"/>
  <c r="EC1234" i="14"/>
  <c r="ED1234" i="14" s="1"/>
  <c r="F1236" i="14"/>
  <c r="G1237" i="14"/>
  <c r="F1238" i="14"/>
  <c r="G1240" i="14"/>
  <c r="BQ1241" i="14"/>
  <c r="BR1241" i="14" s="1"/>
  <c r="CG1241" i="14"/>
  <c r="CH1241" i="14" s="1"/>
  <c r="G1242" i="14"/>
  <c r="AK1242" i="14"/>
  <c r="AL1242" i="14" s="1"/>
  <c r="BA1242" i="14"/>
  <c r="BB1242" i="14" s="1"/>
  <c r="DE1242" i="14"/>
  <c r="DF1242" i="14" s="1"/>
  <c r="AC1243" i="14"/>
  <c r="AD1243" i="14" s="1"/>
  <c r="BI1243" i="14"/>
  <c r="BJ1243" i="14" s="1"/>
  <c r="CO1243" i="14"/>
  <c r="CP1243" i="14" s="1"/>
  <c r="F1245" i="14"/>
  <c r="CW1245" i="14"/>
  <c r="CX1245" i="14" s="1"/>
  <c r="F1246" i="14"/>
  <c r="CW1246" i="14"/>
  <c r="CX1246" i="14" s="1"/>
  <c r="DM1246" i="14"/>
  <c r="DN1246" i="14" s="1"/>
  <c r="G1247" i="14"/>
  <c r="F1248" i="14"/>
  <c r="G1249" i="14"/>
  <c r="BA1249" i="14"/>
  <c r="BB1249" i="14" s="1"/>
  <c r="CG1249" i="14"/>
  <c r="CH1249" i="14" s="1"/>
  <c r="EK1249" i="14"/>
  <c r="EL1249" i="14" s="1"/>
  <c r="F1252" i="14"/>
  <c r="BA1252" i="14"/>
  <c r="BB1252" i="14" s="1"/>
  <c r="F1253" i="14"/>
  <c r="BA1253" i="14"/>
  <c r="BB1253" i="14" s="1"/>
  <c r="F1254" i="14"/>
  <c r="BA1254" i="14"/>
  <c r="BB1254" i="14" s="1"/>
  <c r="G1255" i="14"/>
  <c r="F1259" i="14"/>
  <c r="G1261" i="14"/>
  <c r="DE1261" i="14"/>
  <c r="DF1261" i="14" s="1"/>
  <c r="F1263" i="14"/>
  <c r="G1264" i="14"/>
  <c r="CG1265" i="14"/>
  <c r="CH1265" i="14" s="1"/>
  <c r="F1266" i="14"/>
  <c r="G1267" i="14"/>
  <c r="F1272" i="14"/>
  <c r="CG1272" i="14"/>
  <c r="CH1272" i="14" s="1"/>
  <c r="F1274" i="14"/>
  <c r="G1276" i="14"/>
  <c r="F1282" i="14"/>
  <c r="F1284" i="14"/>
  <c r="F1286" i="14"/>
  <c r="G1287" i="14"/>
  <c r="Z1156" i="14"/>
  <c r="BR1164" i="14"/>
  <c r="AD1196" i="14"/>
  <c r="DJ1208" i="14"/>
  <c r="CP1155" i="14"/>
  <c r="CP1214" i="14"/>
  <c r="DB1190" i="14"/>
  <c r="R1183" i="14"/>
  <c r="Z1161" i="14"/>
  <c r="BF1268" i="14"/>
  <c r="DB1266" i="14"/>
  <c r="ED1270" i="14"/>
  <c r="EH1251" i="14"/>
  <c r="R1223" i="14"/>
  <c r="AP1253" i="14"/>
  <c r="EH1276" i="14"/>
  <c r="AL1274" i="14"/>
  <c r="AH1256" i="14"/>
  <c r="F1160" i="14"/>
  <c r="G1163" i="14"/>
  <c r="F1172" i="14"/>
  <c r="F1174" i="14"/>
  <c r="F1175" i="14"/>
  <c r="DE1178" i="14"/>
  <c r="DF1178" i="14" s="1"/>
  <c r="DU1178" i="14"/>
  <c r="DV1178" i="14" s="1"/>
  <c r="F1180" i="14"/>
  <c r="F1184" i="14"/>
  <c r="G1185" i="14"/>
  <c r="G1155" i="14"/>
  <c r="G1156" i="14"/>
  <c r="F1162" i="14"/>
  <c r="CO1162" i="14"/>
  <c r="CP1162" i="14" s="1"/>
  <c r="EK1162" i="14"/>
  <c r="EL1162" i="14" s="1"/>
  <c r="F1165" i="14"/>
  <c r="G1166" i="14"/>
  <c r="G1168" i="14"/>
  <c r="BI1169" i="14"/>
  <c r="BJ1169" i="14" s="1"/>
  <c r="G1170" i="14"/>
  <c r="G1173" i="14"/>
  <c r="F1177" i="14"/>
  <c r="G1178" i="14"/>
  <c r="G1179" i="14"/>
  <c r="F1181" i="14"/>
  <c r="G1183" i="14"/>
  <c r="F1186" i="14"/>
  <c r="G1187" i="14"/>
  <c r="F1188" i="14"/>
  <c r="G1189" i="14"/>
  <c r="F1193" i="14"/>
  <c r="G1194" i="14"/>
  <c r="G1195" i="14"/>
  <c r="AS1196" i="14"/>
  <c r="AT1196" i="14" s="1"/>
  <c r="G1197" i="14"/>
  <c r="F1202" i="14"/>
  <c r="G1204" i="14"/>
  <c r="F1210" i="14"/>
  <c r="F1212" i="14"/>
  <c r="G1214" i="14"/>
  <c r="F1217" i="14"/>
  <c r="F1220" i="14"/>
  <c r="AS1223" i="14"/>
  <c r="AT1223" i="14" s="1"/>
  <c r="F1225" i="14"/>
  <c r="EC1225" i="14"/>
  <c r="ED1225" i="14" s="1"/>
  <c r="F1226" i="14"/>
  <c r="G1227" i="14"/>
  <c r="DU1227" i="14"/>
  <c r="DV1227" i="14" s="1"/>
  <c r="G1229" i="14"/>
  <c r="DU1229" i="14"/>
  <c r="DV1229" i="14" s="1"/>
  <c r="F1231" i="14"/>
  <c r="BA1231" i="14"/>
  <c r="BB1231" i="14" s="1"/>
  <c r="F1232" i="14"/>
  <c r="F1233" i="14"/>
  <c r="G1234" i="14"/>
  <c r="U1234" i="14"/>
  <c r="V1234" i="14" s="1"/>
  <c r="BA1234" i="14"/>
  <c r="BB1234" i="14" s="1"/>
  <c r="G1236" i="14"/>
  <c r="G1238" i="14"/>
  <c r="EG1238" i="14"/>
  <c r="EH1238" i="14" s="1"/>
  <c r="AS1241" i="14"/>
  <c r="AT1241" i="14" s="1"/>
  <c r="BQ1242" i="14"/>
  <c r="BR1242" i="14" s="1"/>
  <c r="CG1242" i="14"/>
  <c r="CH1242" i="14" s="1"/>
  <c r="DU1242" i="14"/>
  <c r="DV1242" i="14" s="1"/>
  <c r="EK1242" i="14"/>
  <c r="EL1242" i="14" s="1"/>
  <c r="F1244" i="14"/>
  <c r="G1245" i="14"/>
  <c r="Y1245" i="14"/>
  <c r="Z1245" i="14" s="1"/>
  <c r="DM1245" i="14"/>
  <c r="DN1245" i="14" s="1"/>
  <c r="G1246" i="14"/>
  <c r="BA1247" i="14"/>
  <c r="BB1247" i="14" s="1"/>
  <c r="DM1247" i="14"/>
  <c r="DN1247" i="14" s="1"/>
  <c r="EC1247" i="14"/>
  <c r="ED1247" i="14" s="1"/>
  <c r="G1248" i="14"/>
  <c r="AC1249" i="14"/>
  <c r="AD1249" i="14" s="1"/>
  <c r="F1251" i="14"/>
  <c r="G1252" i="14"/>
  <c r="Y1252" i="14"/>
  <c r="Z1252" i="14" s="1"/>
  <c r="G1253" i="14"/>
  <c r="G1254" i="14"/>
  <c r="F1257" i="14"/>
  <c r="CG1257" i="14"/>
  <c r="CH1257" i="14" s="1"/>
  <c r="DI1257" i="14"/>
  <c r="DJ1257" i="14" s="1"/>
  <c r="F1258" i="14"/>
  <c r="G1259" i="14"/>
  <c r="F1262" i="14"/>
  <c r="G1263" i="14"/>
  <c r="CK1263" i="14"/>
  <c r="CL1263" i="14" s="1"/>
  <c r="G1266" i="14"/>
  <c r="BI1267" i="14"/>
  <c r="BJ1267" i="14" s="1"/>
  <c r="F1270" i="14"/>
  <c r="BA1270" i="14"/>
  <c r="BB1270" i="14" s="1"/>
  <c r="CW1270" i="14"/>
  <c r="CX1270" i="14" s="1"/>
  <c r="G1272" i="14"/>
  <c r="G1274" i="14"/>
  <c r="F1280" i="14"/>
  <c r="BA1280" i="14"/>
  <c r="BB1280" i="14" s="1"/>
  <c r="DM1280" i="14"/>
  <c r="DN1280" i="14" s="1"/>
  <c r="G1282" i="14"/>
  <c r="EC1282" i="14"/>
  <c r="ED1282" i="14" s="1"/>
  <c r="G1284" i="14"/>
  <c r="G1286" i="14"/>
  <c r="CP1172" i="14"/>
  <c r="CD1208" i="14"/>
  <c r="BZ1172" i="14"/>
  <c r="BZ1174" i="14"/>
  <c r="CT1164" i="14"/>
  <c r="DN1172" i="14"/>
  <c r="DJ1189" i="14"/>
  <c r="N1196" i="14"/>
  <c r="DB1242" i="14"/>
  <c r="DR1276" i="14"/>
  <c r="AP1236" i="14"/>
  <c r="BB1276" i="14"/>
  <c r="BN1261" i="14"/>
  <c r="CD1225" i="14"/>
  <c r="DB1262" i="14"/>
  <c r="AC1162" i="14"/>
  <c r="AD1162" i="14" s="1"/>
  <c r="F1169" i="14"/>
  <c r="G1176" i="14"/>
  <c r="CO1178" i="14"/>
  <c r="CP1178" i="14" s="1"/>
  <c r="F1158" i="14"/>
  <c r="DU1158" i="14"/>
  <c r="DV1158" i="14" s="1"/>
  <c r="EK1158" i="14"/>
  <c r="EL1158" i="14" s="1"/>
  <c r="F1161" i="14"/>
  <c r="G1162" i="14"/>
  <c r="F1163" i="14"/>
  <c r="BA1163" i="14"/>
  <c r="BB1163" i="14" s="1"/>
  <c r="F1164" i="14"/>
  <c r="G1165" i="14"/>
  <c r="AC1166" i="14"/>
  <c r="AD1166" i="14" s="1"/>
  <c r="AS1166" i="14"/>
  <c r="AT1166" i="14" s="1"/>
  <c r="BI1166" i="14"/>
  <c r="BJ1166" i="14" s="1"/>
  <c r="DE1174" i="14"/>
  <c r="DF1174" i="14" s="1"/>
  <c r="F1176" i="14"/>
  <c r="G1177" i="14"/>
  <c r="AC1178" i="14"/>
  <c r="AD1178" i="14" s="1"/>
  <c r="AS1180" i="14"/>
  <c r="AT1180" i="14" s="1"/>
  <c r="BY1180" i="14"/>
  <c r="BZ1180" i="14" s="1"/>
  <c r="CO1180" i="14"/>
  <c r="CP1180" i="14" s="1"/>
  <c r="G1181" i="14"/>
  <c r="F1185" i="14"/>
  <c r="G1186" i="14"/>
  <c r="G1188" i="14"/>
  <c r="DE1189" i="14"/>
  <c r="DF1189" i="14" s="1"/>
  <c r="EK1189" i="14"/>
  <c r="EL1189" i="14" s="1"/>
  <c r="F1191" i="14"/>
  <c r="G1193" i="14"/>
  <c r="F1199" i="14"/>
  <c r="U1199" i="14"/>
  <c r="V1199" i="14" s="1"/>
  <c r="F1200" i="14"/>
  <c r="G1202" i="14"/>
  <c r="F1208" i="14"/>
  <c r="G1210" i="14"/>
  <c r="DM1210" i="14"/>
  <c r="DN1210" i="14" s="1"/>
  <c r="EC1210" i="14"/>
  <c r="ED1210" i="14" s="1"/>
  <c r="G1212" i="14"/>
  <c r="G1217" i="14"/>
  <c r="F1219" i="14"/>
  <c r="G1220" i="14"/>
  <c r="F1224" i="14"/>
  <c r="G1225" i="14"/>
  <c r="G1226" i="14"/>
  <c r="AC1227" i="14"/>
  <c r="AD1227" i="14" s="1"/>
  <c r="F1230" i="14"/>
  <c r="G1231" i="14"/>
  <c r="CG1231" i="14"/>
  <c r="CH1231" i="14" s="1"/>
  <c r="CW1231" i="14"/>
  <c r="CX1231" i="14" s="1"/>
  <c r="EC1231" i="14"/>
  <c r="ED1231" i="14" s="1"/>
  <c r="G1232" i="14"/>
  <c r="BQ1232" i="14"/>
  <c r="BR1232" i="14" s="1"/>
  <c r="G1233" i="14"/>
  <c r="BQ1234" i="14"/>
  <c r="BR1234" i="14" s="1"/>
  <c r="DU1234" i="14"/>
  <c r="DV1234" i="14" s="1"/>
  <c r="BY1237" i="14"/>
  <c r="BZ1237" i="14" s="1"/>
  <c r="F1241" i="14"/>
  <c r="U1241" i="14"/>
  <c r="V1241" i="14" s="1"/>
  <c r="BY1241" i="14"/>
  <c r="BZ1241" i="14" s="1"/>
  <c r="AS1242" i="14"/>
  <c r="AT1242" i="14" s="1"/>
  <c r="F1243" i="14"/>
  <c r="U1243" i="14"/>
  <c r="V1243" i="14" s="1"/>
  <c r="G1244" i="14"/>
  <c r="CO1245" i="14"/>
  <c r="CP1245" i="14" s="1"/>
  <c r="CO1246" i="14"/>
  <c r="CP1246" i="14" s="1"/>
  <c r="DU1246" i="14"/>
  <c r="DV1246" i="14" s="1"/>
  <c r="EK1246" i="14"/>
  <c r="EL1246" i="14" s="1"/>
  <c r="AC1247" i="14"/>
  <c r="AD1247" i="14" s="1"/>
  <c r="AS1249" i="14"/>
  <c r="AT1249" i="14" s="1"/>
  <c r="BI1249" i="14"/>
  <c r="BJ1249" i="14" s="1"/>
  <c r="BY1249" i="14"/>
  <c r="BZ1249" i="14" s="1"/>
  <c r="G1251" i="14"/>
  <c r="AS1252" i="14"/>
  <c r="AT1252" i="14" s="1"/>
  <c r="F1256" i="14"/>
  <c r="G1257" i="14"/>
  <c r="G1258" i="14"/>
  <c r="CW1261" i="14"/>
  <c r="CX1261" i="14" s="1"/>
  <c r="G1262" i="14"/>
  <c r="F1265" i="14"/>
  <c r="BI1266" i="14"/>
  <c r="BJ1266" i="14" s="1"/>
  <c r="BY1266" i="14"/>
  <c r="BZ1266" i="14" s="1"/>
  <c r="F1268" i="14"/>
  <c r="U1268" i="14"/>
  <c r="V1268" i="14" s="1"/>
  <c r="G1270" i="14"/>
  <c r="M1274" i="14"/>
  <c r="N1274" i="14" s="1"/>
  <c r="F1278" i="14"/>
  <c r="AK1278" i="14"/>
  <c r="AL1278" i="14" s="1"/>
  <c r="CG1278" i="14"/>
  <c r="CH1278" i="14" s="1"/>
  <c r="G1280" i="14"/>
  <c r="BY1282" i="14"/>
  <c r="BZ1282" i="14" s="1"/>
  <c r="F1285" i="14"/>
  <c r="F1288" i="14"/>
  <c r="N1202" i="14"/>
  <c r="CL1161" i="14"/>
  <c r="DB1194" i="14"/>
  <c r="BR1197" i="14"/>
  <c r="ED1186" i="14"/>
  <c r="ED1160" i="14"/>
  <c r="DN1184" i="14"/>
  <c r="DN1178" i="14"/>
  <c r="CX1257" i="14"/>
  <c r="Z1264" i="14"/>
  <c r="ED1278" i="14"/>
  <c r="AX1267" i="14"/>
  <c r="AT1230" i="14"/>
  <c r="AH1237" i="14"/>
  <c r="BV1237" i="14"/>
  <c r="CD1237" i="14"/>
  <c r="R1225" i="14"/>
  <c r="H1223" i="14"/>
  <c r="H1242" i="14"/>
  <c r="H1236" i="14"/>
  <c r="H1245" i="14"/>
  <c r="H1278" i="14"/>
  <c r="H1262" i="14"/>
  <c r="H1274" i="14"/>
  <c r="H1264" i="14"/>
  <c r="H1255" i="14"/>
  <c r="H1246" i="14"/>
  <c r="H1237" i="14"/>
  <c r="H1284" i="14"/>
  <c r="H1276" i="14"/>
  <c r="H1270" i="14"/>
  <c r="H1265" i="14"/>
  <c r="H1257" i="14"/>
  <c r="H1248" i="14"/>
  <c r="H1240" i="14"/>
  <c r="H1234" i="14"/>
  <c r="H1266" i="14"/>
  <c r="H1227" i="14"/>
  <c r="H1288" i="14"/>
  <c r="H1226" i="14"/>
  <c r="H1256" i="14"/>
  <c r="H1231" i="14"/>
  <c r="H1280" i="14"/>
  <c r="H1225" i="14"/>
  <c r="H1268" i="14"/>
  <c r="H1233" i="14"/>
  <c r="H1230" i="14"/>
  <c r="H1259" i="14"/>
  <c r="H1263" i="14"/>
  <c r="H1261" i="14"/>
  <c r="H1244" i="14"/>
  <c r="H1249" i="14"/>
  <c r="H1285" i="14"/>
  <c r="H1286" i="14"/>
  <c r="H1287" i="14"/>
  <c r="H1272" i="14"/>
  <c r="H1228" i="14"/>
  <c r="H1258" i="14"/>
  <c r="H1254" i="14"/>
  <c r="H1252" i="14"/>
  <c r="H1224" i="14"/>
  <c r="H1243" i="14"/>
  <c r="H1232" i="14"/>
  <c r="H1247" i="14"/>
  <c r="H1253" i="14"/>
  <c r="H1267" i="14"/>
  <c r="H1238" i="14"/>
  <c r="H1282" i="14"/>
  <c r="H1251" i="14"/>
  <c r="H1241" i="14"/>
  <c r="H1229" i="14"/>
  <c r="H1176" i="14"/>
  <c r="H1193" i="14"/>
  <c r="T1112" i="14"/>
  <c r="P1112" i="14"/>
  <c r="AF1112" i="14"/>
  <c r="AV1112" i="14"/>
  <c r="L1112" i="14"/>
  <c r="AB1112" i="14"/>
  <c r="BP1112" i="14"/>
  <c r="CF1112" i="14"/>
  <c r="AZ1112" i="14"/>
  <c r="AN1112" i="14"/>
  <c r="BL1112" i="14"/>
  <c r="BX1112" i="14"/>
  <c r="CN1112" i="14"/>
  <c r="BT1112" i="14"/>
  <c r="CJ1112" i="14"/>
  <c r="CV1112" i="14"/>
  <c r="DL1112" i="14"/>
  <c r="EB1112" i="14"/>
  <c r="DH1112" i="14"/>
  <c r="EF1112" i="14"/>
  <c r="DD1112" i="14"/>
  <c r="EJ1112" i="14"/>
  <c r="DP1112" i="14"/>
  <c r="DX1112" i="14"/>
  <c r="H1185" i="14"/>
  <c r="H1202" i="14"/>
  <c r="H1190" i="14"/>
  <c r="H1189" i="14"/>
  <c r="H1220" i="14"/>
  <c r="H1187" i="14"/>
  <c r="H1218" i="14"/>
  <c r="H1181" i="14"/>
  <c r="H1180" i="14"/>
  <c r="H1210" i="14"/>
  <c r="H1178" i="14"/>
  <c r="H1177" i="14"/>
  <c r="H1166" i="14"/>
  <c r="H1184" i="14"/>
  <c r="H1200" i="14"/>
  <c r="H1173" i="14"/>
  <c r="H1172" i="14"/>
  <c r="H1197" i="14"/>
  <c r="H1169" i="14"/>
  <c r="H1158" i="14"/>
  <c r="H1175" i="14"/>
  <c r="H1191" i="14"/>
  <c r="H1163" i="14"/>
  <c r="H1162" i="14"/>
  <c r="H1188" i="14"/>
  <c r="H1160" i="14"/>
  <c r="H1165" i="14"/>
  <c r="H1183" i="14"/>
  <c r="H1155" i="14"/>
  <c r="H1186" i="14"/>
  <c r="H1179" i="14"/>
  <c r="H1206" i="14"/>
  <c r="H1217" i="14"/>
  <c r="H1157" i="14"/>
  <c r="H1164" i="14"/>
  <c r="H1170" i="14"/>
  <c r="H1168" i="14"/>
  <c r="H1219" i="14"/>
  <c r="H1204" i="14"/>
  <c r="H1156" i="14"/>
  <c r="H1214" i="14"/>
  <c r="H1195" i="14"/>
  <c r="H1212" i="14"/>
  <c r="H1161" i="14"/>
  <c r="H1208" i="14"/>
  <c r="H1194" i="14"/>
  <c r="H1216" i="14"/>
  <c r="H1199" i="14"/>
  <c r="H1159" i="14"/>
  <c r="H1198" i="14"/>
  <c r="H1196" i="14"/>
  <c r="H1174" i="14"/>
  <c r="EK1112" i="14"/>
  <c r="EG1112" i="14"/>
  <c r="EC1112" i="14"/>
  <c r="DY1112" i="14"/>
  <c r="DU1112" i="14"/>
  <c r="DQ1112" i="14"/>
  <c r="DM1112" i="14"/>
  <c r="DI1112" i="14"/>
  <c r="DE1112" i="14"/>
  <c r="DA1112" i="14"/>
  <c r="CW1112" i="14"/>
  <c r="CS1112" i="14"/>
  <c r="CO1112" i="14"/>
  <c r="CK1112" i="14"/>
  <c r="CG1112" i="14"/>
  <c r="CC1112" i="14"/>
  <c r="BY1112" i="14"/>
  <c r="BU1112" i="14"/>
  <c r="BQ1112" i="14"/>
  <c r="BM1112" i="14"/>
  <c r="BI1112" i="14"/>
  <c r="BE1112" i="14"/>
  <c r="BA1112" i="14"/>
  <c r="AW1112" i="14"/>
  <c r="AX1112" i="14" s="1"/>
  <c r="AS1112" i="14"/>
  <c r="AO1112" i="14"/>
  <c r="AK1112" i="14"/>
  <c r="AG1112" i="14"/>
  <c r="AC1112" i="14"/>
  <c r="Y1112" i="14"/>
  <c r="U1112" i="14"/>
  <c r="Q1112" i="14"/>
  <c r="M1112" i="14"/>
  <c r="BV1112" i="14" l="1"/>
  <c r="EO1262" i="14"/>
  <c r="EO1173" i="14"/>
  <c r="EO1230" i="14"/>
  <c r="AP1112" i="14"/>
  <c r="DN1112" i="14"/>
  <c r="V1112" i="14"/>
  <c r="N1112" i="14"/>
  <c r="BR1112" i="14"/>
  <c r="BB1112" i="14"/>
  <c r="EO1176" i="14"/>
  <c r="EO1160" i="14"/>
  <c r="EO1165" i="14"/>
  <c r="EO1188" i="14"/>
  <c r="EO1240" i="14"/>
  <c r="EO1219" i="14"/>
  <c r="EO1170" i="14"/>
  <c r="EO1244" i="14"/>
  <c r="EO1233" i="14"/>
  <c r="EO1259" i="14"/>
  <c r="EO1191" i="14"/>
  <c r="EO1226" i="14"/>
  <c r="EH1112" i="14"/>
  <c r="EO1194" i="14"/>
  <c r="DJ1112" i="14"/>
  <c r="EO1228" i="14"/>
  <c r="EO1190" i="14"/>
  <c r="EO1159" i="14"/>
  <c r="EO1195" i="14"/>
  <c r="EO1255" i="14"/>
  <c r="EO1197" i="14"/>
  <c r="CH1112" i="14"/>
  <c r="EO1238" i="14"/>
  <c r="EO1214" i="14"/>
  <c r="EO1251" i="14"/>
  <c r="EO1200" i="14"/>
  <c r="CX1112" i="14"/>
  <c r="EO1187" i="14"/>
  <c r="EO1186" i="14"/>
  <c r="EO1183" i="14"/>
  <c r="EO1248" i="14"/>
  <c r="EO1181" i="14"/>
  <c r="EO1258" i="14"/>
  <c r="EO1210" i="14"/>
  <c r="EO1282" i="14"/>
  <c r="EO1164" i="14"/>
  <c r="EO1285" i="14"/>
  <c r="EO1225" i="14"/>
  <c r="EO1175" i="14"/>
  <c r="EO1199" i="14"/>
  <c r="EO1198" i="14"/>
  <c r="EO1155" i="14"/>
  <c r="EO1267" i="14"/>
  <c r="EO1180" i="14"/>
  <c r="EO1166" i="14"/>
  <c r="EO1161" i="14"/>
  <c r="EO1268" i="14"/>
  <c r="EO1266" i="14"/>
  <c r="EO1254" i="14"/>
  <c r="EO1156" i="14"/>
  <c r="EO1246" i="14"/>
  <c r="EO1189" i="14"/>
  <c r="EO1280" i="14"/>
  <c r="EO1229" i="14"/>
  <c r="EO1270" i="14"/>
  <c r="EO1223" i="14"/>
  <c r="EO1234" i="14"/>
  <c r="EO1265" i="14"/>
  <c r="EO1252" i="14"/>
  <c r="EO1243" i="14"/>
  <c r="EO1208" i="14"/>
  <c r="EO1264" i="14"/>
  <c r="EO1204" i="14"/>
  <c r="EO1193" i="14"/>
  <c r="EO1185" i="14"/>
  <c r="EO1179" i="14"/>
  <c r="EO1231" i="14"/>
  <c r="EO1236" i="14"/>
  <c r="EO1247" i="14"/>
  <c r="EO1261" i="14"/>
  <c r="EO1256" i="14"/>
  <c r="EO1206" i="14"/>
  <c r="EO1272" i="14"/>
  <c r="EO1241" i="14"/>
  <c r="EO1227" i="14"/>
  <c r="EO1253" i="14"/>
  <c r="EO1263" i="14"/>
  <c r="EO1212" i="14"/>
  <c r="EO1202" i="14"/>
  <c r="EO1163" i="14"/>
  <c r="EO1178" i="14"/>
  <c r="EO1237" i="14"/>
  <c r="EO1287" i="14"/>
  <c r="EO1232" i="14"/>
  <c r="EO1177" i="14"/>
  <c r="EO1276" i="14"/>
  <c r="EO1257" i="14"/>
  <c r="EO1168" i="14"/>
  <c r="EO1157" i="14"/>
  <c r="EO1242" i="14"/>
  <c r="EO1172" i="14"/>
  <c r="EO1245" i="14"/>
  <c r="EO1184" i="14"/>
  <c r="EO1174" i="14"/>
  <c r="CL1112" i="14"/>
  <c r="DR1112" i="14"/>
  <c r="EO1162" i="14"/>
  <c r="EO1249" i="14"/>
  <c r="EO1278" i="14"/>
  <c r="EO1217" i="14"/>
  <c r="EO1158" i="14"/>
  <c r="EO1274" i="14"/>
  <c r="EO1224" i="14"/>
  <c r="EO1196" i="14"/>
  <c r="EO1169" i="14"/>
  <c r="BN1112" i="14"/>
  <c r="ED1112" i="14"/>
  <c r="R1112" i="14"/>
  <c r="AH1112" i="14"/>
  <c r="DZ1112" i="14"/>
  <c r="CP1112" i="14"/>
  <c r="G1112" i="14"/>
  <c r="BZ1112" i="14"/>
  <c r="F1112" i="14"/>
  <c r="DF1112" i="14"/>
  <c r="AD1112" i="14"/>
  <c r="EL1112" i="14"/>
  <c r="I1265" i="14"/>
  <c r="I1223" i="14"/>
  <c r="I1155" i="14"/>
  <c r="J1223" i="14" l="1"/>
  <c r="EP1223" i="14"/>
  <c r="EQ1223" i="14" s="1"/>
  <c r="J1265" i="14"/>
  <c r="EP1265" i="14"/>
  <c r="EQ1265" i="14" s="1"/>
  <c r="J1155" i="14"/>
  <c r="EP1155" i="14"/>
  <c r="EQ1155" i="14" s="1"/>
  <c r="I1162" i="14"/>
  <c r="I1166" i="14"/>
  <c r="I1159" i="14"/>
  <c r="I1180" i="14"/>
  <c r="I1172" i="14"/>
  <c r="I1184" i="14"/>
  <c r="I1185" i="14"/>
  <c r="I1198" i="14"/>
  <c r="I1193" i="14"/>
  <c r="I1210" i="14"/>
  <c r="I1204" i="14"/>
  <c r="I1196" i="14"/>
  <c r="I1179" i="14"/>
  <c r="I1228" i="14"/>
  <c r="I1232" i="14"/>
  <c r="I1238" i="14"/>
  <c r="I1246" i="14"/>
  <c r="I1247" i="14"/>
  <c r="I1257" i="14"/>
  <c r="I1262" i="14"/>
  <c r="I1263" i="14"/>
  <c r="I1278" i="14"/>
  <c r="I1286" i="14"/>
  <c r="I1264" i="14"/>
  <c r="I1252" i="14"/>
  <c r="I1157" i="14"/>
  <c r="I1163" i="14"/>
  <c r="I1170" i="14"/>
  <c r="I1175" i="14"/>
  <c r="I1174" i="14"/>
  <c r="I1183" i="14"/>
  <c r="I1189" i="14"/>
  <c r="I1197" i="14"/>
  <c r="I1194" i="14"/>
  <c r="I1214" i="14"/>
  <c r="I1218" i="14"/>
  <c r="I1161" i="14"/>
  <c r="I1229" i="14"/>
  <c r="I1230" i="14"/>
  <c r="I1233" i="14"/>
  <c r="I1236" i="14"/>
  <c r="I1248" i="14"/>
  <c r="I1245" i="14"/>
  <c r="I1255" i="14"/>
  <c r="I1266" i="14"/>
  <c r="I1267" i="14"/>
  <c r="I1282" i="14"/>
  <c r="I1287" i="14"/>
  <c r="I1272" i="14"/>
  <c r="I1258" i="14"/>
  <c r="I1160" i="14"/>
  <c r="I1173" i="14"/>
  <c r="I1186" i="14"/>
  <c r="I1202" i="14"/>
  <c r="I1234" i="14"/>
  <c r="I1231" i="14"/>
  <c r="I1241" i="14"/>
  <c r="I1244" i="14"/>
  <c r="I1249" i="14"/>
  <c r="I1256" i="14"/>
  <c r="I1280" i="14"/>
  <c r="I1270" i="14"/>
  <c r="I1254" i="14"/>
  <c r="I1240" i="14"/>
  <c r="I1259" i="14"/>
  <c r="I1165" i="14"/>
  <c r="I1178" i="14"/>
  <c r="I1176" i="14"/>
  <c r="I1190" i="14"/>
  <c r="I1200" i="14"/>
  <c r="I1206" i="14"/>
  <c r="I1219" i="14"/>
  <c r="I1191" i="14"/>
  <c r="I1225" i="14"/>
  <c r="I1156" i="14"/>
  <c r="I1168" i="14"/>
  <c r="I1164" i="14"/>
  <c r="I1177" i="14"/>
  <c r="I1181" i="14"/>
  <c r="I1187" i="14"/>
  <c r="I1188" i="14"/>
  <c r="I1195" i="14"/>
  <c r="I1199" i="14"/>
  <c r="I1212" i="14"/>
  <c r="I1208" i="14"/>
  <c r="I1169" i="14"/>
  <c r="I1158" i="14"/>
  <c r="I1227" i="14"/>
  <c r="I1226" i="14"/>
  <c r="I1237" i="14"/>
  <c r="I1243" i="14"/>
  <c r="I1242" i="14"/>
  <c r="I1251" i="14"/>
  <c r="I1253" i="14"/>
  <c r="I1261" i="14"/>
  <c r="I1274" i="14"/>
  <c r="I1276" i="14"/>
  <c r="I1224" i="14"/>
  <c r="I1268" i="14"/>
  <c r="J1276" i="14" l="1"/>
  <c r="EP1276" i="14"/>
  <c r="EQ1276" i="14" s="1"/>
  <c r="J1226" i="14"/>
  <c r="EP1226" i="14"/>
  <c r="EQ1226" i="14" s="1"/>
  <c r="J1188" i="14"/>
  <c r="EP1188" i="14"/>
  <c r="EQ1188" i="14" s="1"/>
  <c r="J1191" i="14"/>
  <c r="EP1191" i="14"/>
  <c r="EQ1191" i="14" s="1"/>
  <c r="J1259" i="14"/>
  <c r="EP1259" i="14"/>
  <c r="EQ1259" i="14" s="1"/>
  <c r="J1241" i="14"/>
  <c r="EP1241" i="14"/>
  <c r="EQ1241" i="14" s="1"/>
  <c r="J1272" i="14"/>
  <c r="EP1272" i="14"/>
  <c r="EQ1272" i="14" s="1"/>
  <c r="J1236" i="14"/>
  <c r="EP1236" i="14"/>
  <c r="EQ1236" i="14" s="1"/>
  <c r="J1197" i="14"/>
  <c r="EP1197" i="14"/>
  <c r="EQ1197" i="14" s="1"/>
  <c r="J1252" i="14"/>
  <c r="EP1252" i="14"/>
  <c r="EQ1252" i="14" s="1"/>
  <c r="J1246" i="14"/>
  <c r="EP1246" i="14"/>
  <c r="EQ1246" i="14" s="1"/>
  <c r="J1193" i="14"/>
  <c r="EP1193" i="14"/>
  <c r="EQ1193" i="14" s="1"/>
  <c r="J1162" i="14"/>
  <c r="EP1162" i="14"/>
  <c r="EQ1162" i="14" s="1"/>
  <c r="J1274" i="14"/>
  <c r="EP1274" i="14"/>
  <c r="EQ1274" i="14" s="1"/>
  <c r="J1227" i="14"/>
  <c r="EP1227" i="14"/>
  <c r="EQ1227" i="14" s="1"/>
  <c r="J1187" i="14"/>
  <c r="EP1187" i="14"/>
  <c r="EQ1187" i="14" s="1"/>
  <c r="J1219" i="14"/>
  <c r="EP1219" i="14"/>
  <c r="EQ1219" i="14" s="1"/>
  <c r="J1240" i="14"/>
  <c r="EP1240" i="14"/>
  <c r="EQ1240" i="14" s="1"/>
  <c r="J1231" i="14"/>
  <c r="EP1231" i="14"/>
  <c r="EQ1231" i="14" s="1"/>
  <c r="J1287" i="14"/>
  <c r="EP1287" i="14"/>
  <c r="EQ1287" i="14" s="1"/>
  <c r="J1233" i="14"/>
  <c r="EP1233" i="14"/>
  <c r="EQ1233" i="14" s="1"/>
  <c r="J1189" i="14"/>
  <c r="EP1189" i="14"/>
  <c r="EQ1189" i="14" s="1"/>
  <c r="J1264" i="14"/>
  <c r="EP1264" i="14"/>
  <c r="EQ1264" i="14" s="1"/>
  <c r="J1238" i="14"/>
  <c r="EP1238" i="14"/>
  <c r="EQ1238" i="14" s="1"/>
  <c r="J1198" i="14"/>
  <c r="EP1198" i="14"/>
  <c r="EQ1198" i="14" s="1"/>
  <c r="J1261" i="14"/>
  <c r="EP1261" i="14"/>
  <c r="EQ1261" i="14" s="1"/>
  <c r="J1158" i="14"/>
  <c r="EP1158" i="14"/>
  <c r="EQ1158" i="14" s="1"/>
  <c r="J1181" i="14"/>
  <c r="EP1181" i="14"/>
  <c r="EQ1181" i="14" s="1"/>
  <c r="J1206" i="14"/>
  <c r="EP1206" i="14"/>
  <c r="EQ1206" i="14" s="1"/>
  <c r="J1254" i="14"/>
  <c r="EP1254" i="14"/>
  <c r="EQ1254" i="14" s="1"/>
  <c r="J1234" i="14"/>
  <c r="EP1234" i="14"/>
  <c r="EQ1234" i="14" s="1"/>
  <c r="J1282" i="14"/>
  <c r="EP1282" i="14"/>
  <c r="EQ1282" i="14" s="1"/>
  <c r="J1230" i="14"/>
  <c r="EP1230" i="14"/>
  <c r="EQ1230" i="14" s="1"/>
  <c r="J1183" i="14"/>
  <c r="EP1183" i="14"/>
  <c r="EQ1183" i="14" s="1"/>
  <c r="J1286" i="14"/>
  <c r="EP1285" i="14"/>
  <c r="EQ1285" i="14" s="1"/>
  <c r="J1232" i="14"/>
  <c r="EP1232" i="14"/>
  <c r="EQ1232" i="14" s="1"/>
  <c r="J1185" i="14"/>
  <c r="EP1185" i="14"/>
  <c r="EQ1185" i="14" s="1"/>
  <c r="J1243" i="14"/>
  <c r="EP1243" i="14"/>
  <c r="EQ1243" i="14" s="1"/>
  <c r="J1177" i="14"/>
  <c r="EP1177" i="14"/>
  <c r="EQ1177" i="14" s="1"/>
  <c r="J1270" i="14"/>
  <c r="EP1270" i="14"/>
  <c r="EQ1270" i="14" s="1"/>
  <c r="J1202" i="14"/>
  <c r="EP1202" i="14"/>
  <c r="EQ1202" i="14" s="1"/>
  <c r="J1267" i="14"/>
  <c r="EP1267" i="14"/>
  <c r="EQ1267" i="14" s="1"/>
  <c r="J1229" i="14"/>
  <c r="EP1229" i="14"/>
  <c r="EQ1229" i="14" s="1"/>
  <c r="J1174" i="14"/>
  <c r="EP1174" i="14"/>
  <c r="EQ1174" i="14" s="1"/>
  <c r="J1278" i="14"/>
  <c r="EP1278" i="14"/>
  <c r="EQ1278" i="14" s="1"/>
  <c r="J1228" i="14"/>
  <c r="EP1228" i="14"/>
  <c r="EQ1228" i="14" s="1"/>
  <c r="J1184" i="14"/>
  <c r="EP1184" i="14"/>
  <c r="EQ1184" i="14" s="1"/>
  <c r="J1268" i="14"/>
  <c r="EP1268" i="14"/>
  <c r="EQ1268" i="14" s="1"/>
  <c r="J1169" i="14"/>
  <c r="EP1169" i="14"/>
  <c r="EQ1169" i="14" s="1"/>
  <c r="J1200" i="14"/>
  <c r="EP1200" i="14"/>
  <c r="EQ1200" i="14" s="1"/>
  <c r="J1251" i="14"/>
  <c r="EP1251" i="14"/>
  <c r="EQ1251" i="14" s="1"/>
  <c r="J1208" i="14"/>
  <c r="EP1208" i="14"/>
  <c r="EQ1208" i="14" s="1"/>
  <c r="J1164" i="14"/>
  <c r="EP1164" i="14"/>
  <c r="EQ1164" i="14" s="1"/>
  <c r="J1190" i="14"/>
  <c r="EP1190" i="14"/>
  <c r="EQ1190" i="14" s="1"/>
  <c r="J1280" i="14"/>
  <c r="EP1280" i="14"/>
  <c r="EQ1280" i="14" s="1"/>
  <c r="J1186" i="14"/>
  <c r="EP1186" i="14"/>
  <c r="EQ1186" i="14" s="1"/>
  <c r="J1266" i="14"/>
  <c r="EP1266" i="14"/>
  <c r="EQ1266" i="14" s="1"/>
  <c r="J1161" i="14"/>
  <c r="EP1161" i="14"/>
  <c r="EQ1161" i="14" s="1"/>
  <c r="J1175" i="14"/>
  <c r="EP1175" i="14"/>
  <c r="EQ1175" i="14" s="1"/>
  <c r="J1263" i="14"/>
  <c r="EP1263" i="14"/>
  <c r="EQ1263" i="14" s="1"/>
  <c r="J1179" i="14"/>
  <c r="EP1179" i="14"/>
  <c r="EQ1179" i="14" s="1"/>
  <c r="J1172" i="14"/>
  <c r="EP1172" i="14"/>
  <c r="EQ1172" i="14" s="1"/>
  <c r="J1253" i="14"/>
  <c r="EP1253" i="14"/>
  <c r="EQ1253" i="14" s="1"/>
  <c r="J1242" i="14"/>
  <c r="EP1242" i="14"/>
  <c r="EQ1242" i="14" s="1"/>
  <c r="J1212" i="14"/>
  <c r="EP1212" i="14"/>
  <c r="EQ1212" i="14" s="1"/>
  <c r="J1168" i="14"/>
  <c r="EP1168" i="14"/>
  <c r="EQ1168" i="14" s="1"/>
  <c r="J1176" i="14"/>
  <c r="EP1176" i="14"/>
  <c r="EQ1176" i="14" s="1"/>
  <c r="J1256" i="14"/>
  <c r="EP1256" i="14"/>
  <c r="EQ1256" i="14" s="1"/>
  <c r="J1173" i="14"/>
  <c r="EP1173" i="14"/>
  <c r="EQ1173" i="14" s="1"/>
  <c r="J1255" i="14"/>
  <c r="EP1255" i="14"/>
  <c r="EQ1255" i="14" s="1"/>
  <c r="J1218" i="14"/>
  <c r="EP1217" i="14"/>
  <c r="EQ1217" i="14" s="1"/>
  <c r="J1170" i="14"/>
  <c r="EP1170" i="14"/>
  <c r="EQ1170" i="14" s="1"/>
  <c r="J1262" i="14"/>
  <c r="EP1262" i="14"/>
  <c r="EQ1262" i="14" s="1"/>
  <c r="J1196" i="14"/>
  <c r="EP1196" i="14"/>
  <c r="EQ1196" i="14" s="1"/>
  <c r="J1180" i="14"/>
  <c r="EP1180" i="14"/>
  <c r="EQ1180" i="14" s="1"/>
  <c r="J1199" i="14"/>
  <c r="EP1199" i="14"/>
  <c r="EQ1199" i="14" s="1"/>
  <c r="J1156" i="14"/>
  <c r="EP1156" i="14"/>
  <c r="EQ1156" i="14" s="1"/>
  <c r="J1178" i="14"/>
  <c r="EP1178" i="14"/>
  <c r="EQ1178" i="14" s="1"/>
  <c r="J1249" i="14"/>
  <c r="EP1249" i="14"/>
  <c r="EQ1249" i="14" s="1"/>
  <c r="J1160" i="14"/>
  <c r="EP1160" i="14"/>
  <c r="EQ1160" i="14" s="1"/>
  <c r="J1245" i="14"/>
  <c r="EP1245" i="14"/>
  <c r="EQ1245" i="14" s="1"/>
  <c r="J1214" i="14"/>
  <c r="EP1214" i="14"/>
  <c r="EQ1214" i="14" s="1"/>
  <c r="J1163" i="14"/>
  <c r="EP1163" i="14"/>
  <c r="EQ1163" i="14" s="1"/>
  <c r="J1257" i="14"/>
  <c r="EP1257" i="14"/>
  <c r="EQ1257" i="14" s="1"/>
  <c r="J1204" i="14"/>
  <c r="EP1204" i="14"/>
  <c r="EQ1204" i="14" s="1"/>
  <c r="J1159" i="14"/>
  <c r="EP1159" i="14"/>
  <c r="EQ1159" i="14" s="1"/>
  <c r="J1224" i="14"/>
  <c r="EP1224" i="14"/>
  <c r="EQ1224" i="14" s="1"/>
  <c r="J1237" i="14"/>
  <c r="EP1237" i="14"/>
  <c r="EQ1237" i="14" s="1"/>
  <c r="J1195" i="14"/>
  <c r="EP1195" i="14"/>
  <c r="EQ1195" i="14" s="1"/>
  <c r="J1225" i="14"/>
  <c r="EP1225" i="14"/>
  <c r="EQ1225" i="14" s="1"/>
  <c r="J1165" i="14"/>
  <c r="EP1165" i="14"/>
  <c r="EQ1165" i="14" s="1"/>
  <c r="J1244" i="14"/>
  <c r="EP1244" i="14"/>
  <c r="EQ1244" i="14" s="1"/>
  <c r="J1258" i="14"/>
  <c r="EP1258" i="14"/>
  <c r="EQ1258" i="14" s="1"/>
  <c r="J1248" i="14"/>
  <c r="EP1248" i="14"/>
  <c r="EQ1248" i="14" s="1"/>
  <c r="J1194" i="14"/>
  <c r="EP1194" i="14"/>
  <c r="EQ1194" i="14" s="1"/>
  <c r="J1157" i="14"/>
  <c r="EP1157" i="14"/>
  <c r="EQ1157" i="14" s="1"/>
  <c r="J1247" i="14"/>
  <c r="EP1247" i="14"/>
  <c r="EQ1247" i="14" s="1"/>
  <c r="J1210" i="14"/>
  <c r="EP1210" i="14"/>
  <c r="EQ1210" i="14" s="1"/>
  <c r="J1166" i="14"/>
  <c r="EP1166" i="14"/>
  <c r="EQ1166" i="14" s="1"/>
  <c r="X1112" i="14"/>
  <c r="Z1112" i="14" s="1"/>
  <c r="AR1112" i="14" l="1"/>
  <c r="AT1112" i="14" s="1"/>
  <c r="CR1112" i="14"/>
  <c r="CT1112" i="14" s="1"/>
  <c r="BD1112" i="14"/>
  <c r="BF1112" i="14" s="1"/>
  <c r="CZ1112" i="14"/>
  <c r="DB1112" i="14" s="1"/>
  <c r="BH1112" i="14"/>
  <c r="BJ1112" i="14" s="1"/>
  <c r="DT1112" i="14"/>
  <c r="DV1112" i="14" s="1"/>
  <c r="AJ1112" i="14"/>
  <c r="AL1112" i="14" s="1"/>
  <c r="CB1112" i="14"/>
  <c r="CD1112" i="14" s="1"/>
  <c r="H1112" i="14"/>
  <c r="EO1112" i="14" l="1"/>
  <c r="I1112" i="14"/>
  <c r="EP1112" i="14" l="1"/>
  <c r="EQ1112" i="14" s="1"/>
  <c r="J1112" i="14"/>
  <c r="D381" i="14" l="1"/>
  <c r="ES381" i="14" s="1"/>
  <c r="H73" i="14" l="1"/>
  <c r="E73" i="14" l="1"/>
  <c r="H77" i="14" l="1"/>
  <c r="F39" i="14"/>
  <c r="F45" i="14"/>
  <c r="D39" i="14"/>
  <c r="ES39" i="14" s="1"/>
  <c r="E878" i="14" l="1"/>
  <c r="D878" i="14"/>
  <c r="ES878" i="14" s="1"/>
  <c r="EK877" i="14"/>
  <c r="EC877" i="14"/>
  <c r="DU877" i="14"/>
  <c r="DM877" i="14"/>
  <c r="DE877" i="14"/>
  <c r="CW877" i="14"/>
  <c r="CO877" i="14"/>
  <c r="CG877" i="14"/>
  <c r="BY877" i="14"/>
  <c r="BQ877" i="14"/>
  <c r="BI877" i="14"/>
  <c r="BA877" i="14"/>
  <c r="AS877" i="14"/>
  <c r="AK877" i="14"/>
  <c r="AC877" i="14"/>
  <c r="U877" i="14"/>
  <c r="M877" i="14"/>
  <c r="G877" i="14"/>
  <c r="F877" i="14"/>
  <c r="E877" i="14"/>
  <c r="D877" i="14"/>
  <c r="ES877" i="14" s="1"/>
  <c r="EK876" i="14"/>
  <c r="EC876" i="14"/>
  <c r="DU876" i="14"/>
  <c r="DM876" i="14"/>
  <c r="DE876" i="14"/>
  <c r="CW876" i="14"/>
  <c r="CO876" i="14"/>
  <c r="CG876" i="14"/>
  <c r="BY876" i="14"/>
  <c r="BQ876" i="14"/>
  <c r="BI876" i="14"/>
  <c r="BA876" i="14"/>
  <c r="AS876" i="14"/>
  <c r="AK876" i="14"/>
  <c r="AC876" i="14"/>
  <c r="U876" i="14"/>
  <c r="M876" i="14"/>
  <c r="G876" i="14"/>
  <c r="F876" i="14"/>
  <c r="E876" i="14"/>
  <c r="D876" i="14"/>
  <c r="ES876" i="14" s="1"/>
  <c r="EK875" i="14"/>
  <c r="EC875" i="14"/>
  <c r="DU875" i="14"/>
  <c r="DM875" i="14"/>
  <c r="DE875" i="14"/>
  <c r="CW875" i="14"/>
  <c r="CO875" i="14"/>
  <c r="CG875" i="14"/>
  <c r="BY875" i="14"/>
  <c r="BQ875" i="14"/>
  <c r="BI875" i="14"/>
  <c r="BA875" i="14"/>
  <c r="AS875" i="14"/>
  <c r="AK875" i="14"/>
  <c r="AC875" i="14"/>
  <c r="U875" i="14"/>
  <c r="M875" i="14"/>
  <c r="G875" i="14"/>
  <c r="F875" i="14"/>
  <c r="E875" i="14"/>
  <c r="D875" i="14"/>
  <c r="ES875" i="14" s="1"/>
  <c r="EK874" i="14"/>
  <c r="EC874" i="14"/>
  <c r="DU874" i="14"/>
  <c r="DM874" i="14"/>
  <c r="DE874" i="14"/>
  <c r="CW874" i="14"/>
  <c r="CO874" i="14"/>
  <c r="CG874" i="14"/>
  <c r="BY874" i="14"/>
  <c r="BQ874" i="14"/>
  <c r="BI874" i="14"/>
  <c r="BA874" i="14"/>
  <c r="AS874" i="14"/>
  <c r="AK874" i="14"/>
  <c r="AC874" i="14"/>
  <c r="U874" i="14"/>
  <c r="M874" i="14"/>
  <c r="G874" i="14"/>
  <c r="F874" i="14"/>
  <c r="E874" i="14"/>
  <c r="D874" i="14"/>
  <c r="ES874" i="14" s="1"/>
  <c r="E873" i="14"/>
  <c r="D873" i="14"/>
  <c r="ES873" i="14" s="1"/>
  <c r="E872" i="14"/>
  <c r="D872" i="14"/>
  <c r="ES872" i="14" s="1"/>
  <c r="EK871" i="14"/>
  <c r="EC871" i="14"/>
  <c r="DU871" i="14"/>
  <c r="DM871" i="14"/>
  <c r="DE871" i="14"/>
  <c r="CW871" i="14"/>
  <c r="CO871" i="14"/>
  <c r="CG871" i="14"/>
  <c r="BY871" i="14"/>
  <c r="BQ871" i="14"/>
  <c r="BI871" i="14"/>
  <c r="BA871" i="14"/>
  <c r="AS871" i="14"/>
  <c r="AK871" i="14"/>
  <c r="AC871" i="14"/>
  <c r="U871" i="14"/>
  <c r="M871" i="14"/>
  <c r="G871" i="14"/>
  <c r="F871" i="14"/>
  <c r="E871" i="14"/>
  <c r="D871" i="14"/>
  <c r="ES871" i="14" s="1"/>
  <c r="E870" i="14"/>
  <c r="D870" i="14"/>
  <c r="ES870" i="14" s="1"/>
  <c r="EK869" i="14"/>
  <c r="EC869" i="14"/>
  <c r="DU869" i="14"/>
  <c r="DM869" i="14"/>
  <c r="DE869" i="14"/>
  <c r="CW869" i="14"/>
  <c r="CO869" i="14"/>
  <c r="CG869" i="14"/>
  <c r="BY869" i="14"/>
  <c r="BQ869" i="14"/>
  <c r="BI869" i="14"/>
  <c r="BA869" i="14"/>
  <c r="AS869" i="14"/>
  <c r="AK869" i="14"/>
  <c r="AC869" i="14"/>
  <c r="U869" i="14"/>
  <c r="M869" i="14"/>
  <c r="G869" i="14"/>
  <c r="F869" i="14"/>
  <c r="E869" i="14"/>
  <c r="D869" i="14"/>
  <c r="ES869" i="14" s="1"/>
  <c r="EK868" i="14"/>
  <c r="EC868" i="14"/>
  <c r="DU868" i="14"/>
  <c r="DM868" i="14"/>
  <c r="DE868" i="14"/>
  <c r="CW868" i="14"/>
  <c r="CO868" i="14"/>
  <c r="CG868" i="14"/>
  <c r="BY868" i="14"/>
  <c r="BQ868" i="14"/>
  <c r="BI868" i="14"/>
  <c r="BA868" i="14"/>
  <c r="AS868" i="14"/>
  <c r="AK868" i="14"/>
  <c r="AC868" i="14"/>
  <c r="U868" i="14"/>
  <c r="M868" i="14"/>
  <c r="G868" i="14"/>
  <c r="F868" i="14"/>
  <c r="E868" i="14"/>
  <c r="D868" i="14"/>
  <c r="ES868" i="14" s="1"/>
  <c r="EK867" i="14"/>
  <c r="EC867" i="14"/>
  <c r="DU867" i="14"/>
  <c r="DM867" i="14"/>
  <c r="DE867" i="14"/>
  <c r="CW867" i="14"/>
  <c r="CO867" i="14"/>
  <c r="CG867" i="14"/>
  <c r="BY867" i="14"/>
  <c r="BQ867" i="14"/>
  <c r="BI867" i="14"/>
  <c r="BA867" i="14"/>
  <c r="AS867" i="14"/>
  <c r="AK867" i="14"/>
  <c r="AC867" i="14"/>
  <c r="U867" i="14"/>
  <c r="M867" i="14"/>
  <c r="G867" i="14"/>
  <c r="F867" i="14"/>
  <c r="E867" i="14"/>
  <c r="D867" i="14"/>
  <c r="ES867" i="14" s="1"/>
  <c r="EK866" i="14"/>
  <c r="EC866" i="14"/>
  <c r="DU866" i="14"/>
  <c r="DM866" i="14"/>
  <c r="DE866" i="14"/>
  <c r="CW866" i="14"/>
  <c r="CO866" i="14"/>
  <c r="CG866" i="14"/>
  <c r="BY866" i="14"/>
  <c r="BQ866" i="14"/>
  <c r="BI866" i="14"/>
  <c r="BA866" i="14"/>
  <c r="AS866" i="14"/>
  <c r="AK866" i="14"/>
  <c r="AC866" i="14"/>
  <c r="U866" i="14"/>
  <c r="M866" i="14"/>
  <c r="G866" i="14"/>
  <c r="F866" i="14"/>
  <c r="E866" i="14"/>
  <c r="D866" i="14"/>
  <c r="ES866" i="14" s="1"/>
  <c r="EK865" i="14"/>
  <c r="EC865" i="14"/>
  <c r="DU865" i="14"/>
  <c r="DM865" i="14"/>
  <c r="DE865" i="14"/>
  <c r="CW865" i="14"/>
  <c r="CO865" i="14"/>
  <c r="CG865" i="14"/>
  <c r="BY865" i="14"/>
  <c r="BQ865" i="14"/>
  <c r="BI865" i="14"/>
  <c r="BA865" i="14"/>
  <c r="AS865" i="14"/>
  <c r="AK865" i="14"/>
  <c r="AC865" i="14"/>
  <c r="U865" i="14"/>
  <c r="M865" i="14"/>
  <c r="G865" i="14"/>
  <c r="F865" i="14"/>
  <c r="E865" i="14"/>
  <c r="D865" i="14"/>
  <c r="ES865" i="14" s="1"/>
  <c r="EK864" i="14"/>
  <c r="EC864" i="14"/>
  <c r="DU864" i="14"/>
  <c r="DM864" i="14"/>
  <c r="DE864" i="14"/>
  <c r="CW864" i="14"/>
  <c r="CO864" i="14"/>
  <c r="CG864" i="14"/>
  <c r="BY864" i="14"/>
  <c r="BQ864" i="14"/>
  <c r="BI864" i="14"/>
  <c r="BA864" i="14"/>
  <c r="AS864" i="14"/>
  <c r="AK864" i="14"/>
  <c r="AC864" i="14"/>
  <c r="U864" i="14"/>
  <c r="M864" i="14"/>
  <c r="G864" i="14"/>
  <c r="F864" i="14"/>
  <c r="E864" i="14"/>
  <c r="D864" i="14"/>
  <c r="ES864" i="14" s="1"/>
  <c r="EK863" i="14"/>
  <c r="EC863" i="14"/>
  <c r="DU863" i="14"/>
  <c r="DM863" i="14"/>
  <c r="DE863" i="14"/>
  <c r="CW863" i="14"/>
  <c r="CO863" i="14"/>
  <c r="CG863" i="14"/>
  <c r="BY863" i="14"/>
  <c r="BQ863" i="14"/>
  <c r="BI863" i="14"/>
  <c r="BA863" i="14"/>
  <c r="AS863" i="14"/>
  <c r="AK863" i="14"/>
  <c r="AC863" i="14"/>
  <c r="U863" i="14"/>
  <c r="M863" i="14"/>
  <c r="G863" i="14"/>
  <c r="F863" i="14"/>
  <c r="E863" i="14"/>
  <c r="D863" i="14"/>
  <c r="ES863" i="14" s="1"/>
  <c r="EK862" i="14"/>
  <c r="EC862" i="14"/>
  <c r="DU862" i="14"/>
  <c r="DM862" i="14"/>
  <c r="DE862" i="14"/>
  <c r="CW862" i="14"/>
  <c r="CO862" i="14"/>
  <c r="CG862" i="14"/>
  <c r="BY862" i="14"/>
  <c r="BQ862" i="14"/>
  <c r="BI862" i="14"/>
  <c r="BA862" i="14"/>
  <c r="AS862" i="14"/>
  <c r="AK862" i="14"/>
  <c r="AC862" i="14"/>
  <c r="U862" i="14"/>
  <c r="M862" i="14"/>
  <c r="G862" i="14"/>
  <c r="F862" i="14"/>
  <c r="E862" i="14"/>
  <c r="D862" i="14"/>
  <c r="ES862" i="14" s="1"/>
  <c r="EK861" i="14"/>
  <c r="EC861" i="14"/>
  <c r="DU861" i="14"/>
  <c r="DM861" i="14"/>
  <c r="DE861" i="14"/>
  <c r="CW861" i="14"/>
  <c r="CO861" i="14"/>
  <c r="CG861" i="14"/>
  <c r="BY861" i="14"/>
  <c r="BQ861" i="14"/>
  <c r="BI861" i="14"/>
  <c r="BA861" i="14"/>
  <c r="AS861" i="14"/>
  <c r="AK861" i="14"/>
  <c r="AC861" i="14"/>
  <c r="U861" i="14"/>
  <c r="M861" i="14"/>
  <c r="G861" i="14"/>
  <c r="F861" i="14"/>
  <c r="E861" i="14"/>
  <c r="D861" i="14"/>
  <c r="ES861" i="14" s="1"/>
  <c r="EK860" i="14"/>
  <c r="EC860" i="14"/>
  <c r="DU860" i="14"/>
  <c r="DM860" i="14"/>
  <c r="DE860" i="14"/>
  <c r="CW860" i="14"/>
  <c r="CO860" i="14"/>
  <c r="CG860" i="14"/>
  <c r="BY860" i="14"/>
  <c r="BQ860" i="14"/>
  <c r="BI860" i="14"/>
  <c r="BA860" i="14"/>
  <c r="AS860" i="14"/>
  <c r="AK860" i="14"/>
  <c r="AC860" i="14"/>
  <c r="U860" i="14"/>
  <c r="M860" i="14"/>
  <c r="G860" i="14"/>
  <c r="F860" i="14"/>
  <c r="E860" i="14"/>
  <c r="D860" i="14"/>
  <c r="ES860" i="14" s="1"/>
  <c r="EK859" i="14"/>
  <c r="EC859" i="14"/>
  <c r="DU859" i="14"/>
  <c r="DM859" i="14"/>
  <c r="DE859" i="14"/>
  <c r="CW859" i="14"/>
  <c r="CO859" i="14"/>
  <c r="CG859" i="14"/>
  <c r="BY859" i="14"/>
  <c r="BQ859" i="14"/>
  <c r="BI859" i="14"/>
  <c r="BA859" i="14"/>
  <c r="AS859" i="14"/>
  <c r="AK859" i="14"/>
  <c r="AC859" i="14"/>
  <c r="U859" i="14"/>
  <c r="M859" i="14"/>
  <c r="G859" i="14"/>
  <c r="F859" i="14"/>
  <c r="E859" i="14"/>
  <c r="D859" i="14"/>
  <c r="ES859" i="14" s="1"/>
  <c r="EK858" i="14"/>
  <c r="EC858" i="14"/>
  <c r="DU858" i="14"/>
  <c r="DM858" i="14"/>
  <c r="DE858" i="14"/>
  <c r="CW858" i="14"/>
  <c r="CO858" i="14"/>
  <c r="CG858" i="14"/>
  <c r="BY858" i="14"/>
  <c r="BQ858" i="14"/>
  <c r="BI858" i="14"/>
  <c r="BA858" i="14"/>
  <c r="AS858" i="14"/>
  <c r="AK858" i="14"/>
  <c r="AC858" i="14"/>
  <c r="U858" i="14"/>
  <c r="M858" i="14"/>
  <c r="G858" i="14"/>
  <c r="F858" i="14"/>
  <c r="E858" i="14"/>
  <c r="D858" i="14"/>
  <c r="ES858" i="14" s="1"/>
  <c r="EK857" i="14"/>
  <c r="EC857" i="14"/>
  <c r="DU857" i="14"/>
  <c r="DM857" i="14"/>
  <c r="DE857" i="14"/>
  <c r="CW857" i="14"/>
  <c r="CO857" i="14"/>
  <c r="CG857" i="14"/>
  <c r="BY857" i="14"/>
  <c r="BQ857" i="14"/>
  <c r="BI857" i="14"/>
  <c r="BA857" i="14"/>
  <c r="AS857" i="14"/>
  <c r="AK857" i="14"/>
  <c r="AC857" i="14"/>
  <c r="U857" i="14"/>
  <c r="M857" i="14"/>
  <c r="G857" i="14"/>
  <c r="F857" i="14"/>
  <c r="E857" i="14"/>
  <c r="D857" i="14"/>
  <c r="ES857" i="14" s="1"/>
  <c r="G855" i="14"/>
  <c r="F855" i="14"/>
  <c r="E855" i="14"/>
  <c r="D855" i="14"/>
  <c r="ES855" i="14" s="1"/>
  <c r="EK854" i="14"/>
  <c r="EC854" i="14"/>
  <c r="DU854" i="14"/>
  <c r="DM854" i="14"/>
  <c r="DE854" i="14"/>
  <c r="CW854" i="14"/>
  <c r="CO854" i="14"/>
  <c r="CG854" i="14"/>
  <c r="BY854" i="14"/>
  <c r="BQ854" i="14"/>
  <c r="BI854" i="14"/>
  <c r="BA854" i="14"/>
  <c r="AS854" i="14"/>
  <c r="AK854" i="14"/>
  <c r="AC854" i="14"/>
  <c r="U854" i="14"/>
  <c r="M854" i="14"/>
  <c r="G854" i="14"/>
  <c r="F854" i="14"/>
  <c r="E854" i="14"/>
  <c r="D854" i="14"/>
  <c r="ES854" i="14" s="1"/>
  <c r="EK853" i="14"/>
  <c r="EC853" i="14"/>
  <c r="DU853" i="14"/>
  <c r="DM853" i="14"/>
  <c r="DE853" i="14"/>
  <c r="CW853" i="14"/>
  <c r="CO853" i="14"/>
  <c r="CG853" i="14"/>
  <c r="BY853" i="14"/>
  <c r="BQ853" i="14"/>
  <c r="BI853" i="14"/>
  <c r="BA853" i="14"/>
  <c r="AS853" i="14"/>
  <c r="AK853" i="14"/>
  <c r="AC853" i="14"/>
  <c r="U853" i="14"/>
  <c r="M853" i="14"/>
  <c r="G853" i="14"/>
  <c r="F853" i="14"/>
  <c r="E853" i="14"/>
  <c r="D853" i="14"/>
  <c r="ES853" i="14" s="1"/>
  <c r="EK852" i="14"/>
  <c r="EC852" i="14"/>
  <c r="DU852" i="14"/>
  <c r="DM852" i="14"/>
  <c r="DE852" i="14"/>
  <c r="CW852" i="14"/>
  <c r="CO852" i="14"/>
  <c r="CG852" i="14"/>
  <c r="BY852" i="14"/>
  <c r="BQ852" i="14"/>
  <c r="BI852" i="14"/>
  <c r="BA852" i="14"/>
  <c r="AS852" i="14"/>
  <c r="AK852" i="14"/>
  <c r="AC852" i="14"/>
  <c r="U852" i="14"/>
  <c r="M852" i="14"/>
  <c r="G852" i="14"/>
  <c r="F852" i="14"/>
  <c r="E852" i="14"/>
  <c r="D852" i="14"/>
  <c r="ES852" i="14" s="1"/>
  <c r="EK851" i="14"/>
  <c r="EC851" i="14"/>
  <c r="DU851" i="14"/>
  <c r="DM851" i="14"/>
  <c r="DE851" i="14"/>
  <c r="CW851" i="14"/>
  <c r="CO851" i="14"/>
  <c r="CG851" i="14"/>
  <c r="BY851" i="14"/>
  <c r="BQ851" i="14"/>
  <c r="BI851" i="14"/>
  <c r="BA851" i="14"/>
  <c r="AS851" i="14"/>
  <c r="AK851" i="14"/>
  <c r="AC851" i="14"/>
  <c r="U851" i="14"/>
  <c r="M851" i="14"/>
  <c r="G851" i="14"/>
  <c r="F851" i="14"/>
  <c r="E851" i="14"/>
  <c r="D851" i="14"/>
  <c r="ES851" i="14" s="1"/>
  <c r="EK850" i="14"/>
  <c r="EC850" i="14"/>
  <c r="DU850" i="14"/>
  <c r="DM850" i="14"/>
  <c r="DE850" i="14"/>
  <c r="CW850" i="14"/>
  <c r="CO850" i="14"/>
  <c r="CG850" i="14"/>
  <c r="BY850" i="14"/>
  <c r="BQ850" i="14"/>
  <c r="BI850" i="14"/>
  <c r="BA850" i="14"/>
  <c r="AS850" i="14"/>
  <c r="AK850" i="14"/>
  <c r="AC850" i="14"/>
  <c r="U850" i="14"/>
  <c r="M850" i="14"/>
  <c r="G850" i="14"/>
  <c r="F850" i="14"/>
  <c r="E850" i="14"/>
  <c r="D850" i="14"/>
  <c r="ES850" i="14" s="1"/>
  <c r="EK849" i="14"/>
  <c r="EC849" i="14"/>
  <c r="DU849" i="14"/>
  <c r="DM849" i="14"/>
  <c r="DE849" i="14"/>
  <c r="CW849" i="14"/>
  <c r="CO849" i="14"/>
  <c r="CG849" i="14"/>
  <c r="BY849" i="14"/>
  <c r="BQ849" i="14"/>
  <c r="BI849" i="14"/>
  <c r="BA849" i="14"/>
  <c r="AS849" i="14"/>
  <c r="AK849" i="14"/>
  <c r="AC849" i="14"/>
  <c r="U849" i="14"/>
  <c r="M849" i="14"/>
  <c r="G849" i="14"/>
  <c r="F849" i="14"/>
  <c r="E849" i="14"/>
  <c r="D849" i="14"/>
  <c r="ES849" i="14" s="1"/>
  <c r="G848" i="14"/>
  <c r="F848" i="14"/>
  <c r="E848" i="14"/>
  <c r="D848" i="14"/>
  <c r="ES848" i="14" s="1"/>
  <c r="EK847" i="14"/>
  <c r="EC847" i="14"/>
  <c r="DU847" i="14"/>
  <c r="DM847" i="14"/>
  <c r="DE847" i="14"/>
  <c r="CW847" i="14"/>
  <c r="CO847" i="14"/>
  <c r="CG847" i="14"/>
  <c r="BY847" i="14"/>
  <c r="BQ847" i="14"/>
  <c r="BI847" i="14"/>
  <c r="BA847" i="14"/>
  <c r="AS847" i="14"/>
  <c r="AK847" i="14"/>
  <c r="AC847" i="14"/>
  <c r="U847" i="14"/>
  <c r="M847" i="14"/>
  <c r="G847" i="14"/>
  <c r="F847" i="14"/>
  <c r="E847" i="14"/>
  <c r="D847" i="14"/>
  <c r="ES847" i="14" s="1"/>
  <c r="EK846" i="14"/>
  <c r="EC846" i="14"/>
  <c r="DU846" i="14"/>
  <c r="DM846" i="14"/>
  <c r="DE846" i="14"/>
  <c r="CW846" i="14"/>
  <c r="CO846" i="14"/>
  <c r="CG846" i="14"/>
  <c r="BY846" i="14"/>
  <c r="BQ846" i="14"/>
  <c r="BI846" i="14"/>
  <c r="BA846" i="14"/>
  <c r="AS846" i="14"/>
  <c r="AK846" i="14"/>
  <c r="AC846" i="14"/>
  <c r="U846" i="14"/>
  <c r="M846" i="14"/>
  <c r="G846" i="14"/>
  <c r="F846" i="14"/>
  <c r="E846" i="14"/>
  <c r="D846" i="14"/>
  <c r="ES846" i="14" s="1"/>
  <c r="G845" i="14"/>
  <c r="F845" i="14"/>
  <c r="E845" i="14"/>
  <c r="D845" i="14"/>
  <c r="ES845" i="14" s="1"/>
  <c r="EK844" i="14"/>
  <c r="EC844" i="14"/>
  <c r="DU844" i="14"/>
  <c r="DM844" i="14"/>
  <c r="DE844" i="14"/>
  <c r="CW844" i="14"/>
  <c r="CO844" i="14"/>
  <c r="CG844" i="14"/>
  <c r="BY844" i="14"/>
  <c r="BQ844" i="14"/>
  <c r="BI844" i="14"/>
  <c r="BA844" i="14"/>
  <c r="AS844" i="14"/>
  <c r="AK844" i="14"/>
  <c r="AC844" i="14"/>
  <c r="U844" i="14"/>
  <c r="M844" i="14"/>
  <c r="G844" i="14"/>
  <c r="F844" i="14"/>
  <c r="E844" i="14"/>
  <c r="D844" i="14"/>
  <c r="ES844" i="14" s="1"/>
  <c r="G843" i="14"/>
  <c r="F843" i="14"/>
  <c r="E843" i="14"/>
  <c r="D843" i="14"/>
  <c r="ES843" i="14" s="1"/>
  <c r="G842" i="14"/>
  <c r="F842" i="14"/>
  <c r="E842" i="14"/>
  <c r="D842" i="14"/>
  <c r="ES842" i="14" s="1"/>
  <c r="EK840" i="14"/>
  <c r="EC840" i="14"/>
  <c r="DU840" i="14"/>
  <c r="DM840" i="14"/>
  <c r="DE840" i="14"/>
  <c r="CW840" i="14"/>
  <c r="CO840" i="14"/>
  <c r="CG840" i="14"/>
  <c r="BY840" i="14"/>
  <c r="BQ840" i="14"/>
  <c r="BI840" i="14"/>
  <c r="BA840" i="14"/>
  <c r="AS840" i="14"/>
  <c r="AK840" i="14"/>
  <c r="AC840" i="14"/>
  <c r="U840" i="14"/>
  <c r="M840" i="14"/>
  <c r="G840" i="14"/>
  <c r="F840" i="14"/>
  <c r="E840" i="14"/>
  <c r="D840" i="14"/>
  <c r="ES840" i="14" s="1"/>
  <c r="EK839" i="14"/>
  <c r="EC839" i="14"/>
  <c r="DU839" i="14"/>
  <c r="DM839" i="14"/>
  <c r="DE839" i="14"/>
  <c r="CW839" i="14"/>
  <c r="CO839" i="14"/>
  <c r="CG839" i="14"/>
  <c r="BY839" i="14"/>
  <c r="BQ839" i="14"/>
  <c r="BI839" i="14"/>
  <c r="BA839" i="14"/>
  <c r="AS839" i="14"/>
  <c r="AK839" i="14"/>
  <c r="AC839" i="14"/>
  <c r="U839" i="14"/>
  <c r="M839" i="14"/>
  <c r="G839" i="14"/>
  <c r="F839" i="14"/>
  <c r="E839" i="14"/>
  <c r="D839" i="14"/>
  <c r="ES839" i="14" s="1"/>
  <c r="EK838" i="14"/>
  <c r="EC838" i="14"/>
  <c r="DU838" i="14"/>
  <c r="DM838" i="14"/>
  <c r="DE838" i="14"/>
  <c r="CW838" i="14"/>
  <c r="CO838" i="14"/>
  <c r="CG838" i="14"/>
  <c r="BY838" i="14"/>
  <c r="BQ838" i="14"/>
  <c r="BI838" i="14"/>
  <c r="BA838" i="14"/>
  <c r="AS838" i="14"/>
  <c r="AK838" i="14"/>
  <c r="AC838" i="14"/>
  <c r="U838" i="14"/>
  <c r="M838" i="14"/>
  <c r="G838" i="14"/>
  <c r="F838" i="14"/>
  <c r="E838" i="14"/>
  <c r="D838" i="14"/>
  <c r="ES838" i="14" s="1"/>
  <c r="EK837" i="14"/>
  <c r="EC837" i="14"/>
  <c r="DU837" i="14"/>
  <c r="DM837" i="14"/>
  <c r="DE837" i="14"/>
  <c r="CW837" i="14"/>
  <c r="CO837" i="14"/>
  <c r="CG837" i="14"/>
  <c r="BY837" i="14"/>
  <c r="BQ837" i="14"/>
  <c r="BI837" i="14"/>
  <c r="BA837" i="14"/>
  <c r="AS837" i="14"/>
  <c r="AK837" i="14"/>
  <c r="AC837" i="14"/>
  <c r="U837" i="14"/>
  <c r="M837" i="14"/>
  <c r="G837" i="14"/>
  <c r="F837" i="14"/>
  <c r="E837" i="14"/>
  <c r="D837" i="14"/>
  <c r="ES837" i="14" s="1"/>
  <c r="EK836" i="14"/>
  <c r="EC836" i="14"/>
  <c r="DU836" i="14"/>
  <c r="DM836" i="14"/>
  <c r="DE836" i="14"/>
  <c r="CW836" i="14"/>
  <c r="CO836" i="14"/>
  <c r="CG836" i="14"/>
  <c r="BY836" i="14"/>
  <c r="BQ836" i="14"/>
  <c r="BI836" i="14"/>
  <c r="BA836" i="14"/>
  <c r="AS836" i="14"/>
  <c r="AK836" i="14"/>
  <c r="AC836" i="14"/>
  <c r="U836" i="14"/>
  <c r="M836" i="14"/>
  <c r="G836" i="14"/>
  <c r="F836" i="14"/>
  <c r="E836" i="14"/>
  <c r="D836" i="14"/>
  <c r="ES836" i="14" s="1"/>
  <c r="EK835" i="14"/>
  <c r="EC835" i="14"/>
  <c r="DU835" i="14"/>
  <c r="DM835" i="14"/>
  <c r="DE835" i="14"/>
  <c r="CW835" i="14"/>
  <c r="CO835" i="14"/>
  <c r="CG835" i="14"/>
  <c r="BY835" i="14"/>
  <c r="BQ835" i="14"/>
  <c r="BI835" i="14"/>
  <c r="BA835" i="14"/>
  <c r="AS835" i="14"/>
  <c r="AK835" i="14"/>
  <c r="AC835" i="14"/>
  <c r="U835" i="14"/>
  <c r="M835" i="14"/>
  <c r="G835" i="14"/>
  <c r="F835" i="14"/>
  <c r="E835" i="14"/>
  <c r="D835" i="14"/>
  <c r="ES835" i="14" s="1"/>
  <c r="EK834" i="14"/>
  <c r="EC834" i="14"/>
  <c r="DU834" i="14"/>
  <c r="DM834" i="14"/>
  <c r="DE834" i="14"/>
  <c r="CW834" i="14"/>
  <c r="CO834" i="14"/>
  <c r="CG834" i="14"/>
  <c r="BY834" i="14"/>
  <c r="BQ834" i="14"/>
  <c r="BI834" i="14"/>
  <c r="BA834" i="14"/>
  <c r="AS834" i="14"/>
  <c r="AK834" i="14"/>
  <c r="AC834" i="14"/>
  <c r="U834" i="14"/>
  <c r="M834" i="14"/>
  <c r="G834" i="14"/>
  <c r="F834" i="14"/>
  <c r="E834" i="14"/>
  <c r="D834" i="14"/>
  <c r="ES834" i="14" s="1"/>
  <c r="EK832" i="14"/>
  <c r="EC832" i="14"/>
  <c r="DU832" i="14"/>
  <c r="DM832" i="14"/>
  <c r="DE832" i="14"/>
  <c r="CW832" i="14"/>
  <c r="CO832" i="14"/>
  <c r="CG832" i="14"/>
  <c r="BY832" i="14"/>
  <c r="BQ832" i="14"/>
  <c r="BI832" i="14"/>
  <c r="BA832" i="14"/>
  <c r="AS832" i="14"/>
  <c r="AK832" i="14"/>
  <c r="AC832" i="14"/>
  <c r="U832" i="14"/>
  <c r="M832" i="14"/>
  <c r="G832" i="14"/>
  <c r="F832" i="14"/>
  <c r="E832" i="14"/>
  <c r="D832" i="14"/>
  <c r="ES832" i="14" s="1"/>
  <c r="EK831" i="14"/>
  <c r="EC831" i="14"/>
  <c r="DU831" i="14"/>
  <c r="DM831" i="14"/>
  <c r="DE831" i="14"/>
  <c r="CW831" i="14"/>
  <c r="CO831" i="14"/>
  <c r="CG831" i="14"/>
  <c r="BY831" i="14"/>
  <c r="BQ831" i="14"/>
  <c r="BI831" i="14"/>
  <c r="BA831" i="14"/>
  <c r="AS831" i="14"/>
  <c r="AK831" i="14"/>
  <c r="AC831" i="14"/>
  <c r="U831" i="14"/>
  <c r="M831" i="14"/>
  <c r="G831" i="14"/>
  <c r="F831" i="14"/>
  <c r="E831" i="14"/>
  <c r="D831" i="14"/>
  <c r="ES831" i="14" s="1"/>
  <c r="EK830" i="14"/>
  <c r="EC830" i="14"/>
  <c r="DU830" i="14"/>
  <c r="DM830" i="14"/>
  <c r="DE830" i="14"/>
  <c r="CW830" i="14"/>
  <c r="CO830" i="14"/>
  <c r="CG830" i="14"/>
  <c r="BY830" i="14"/>
  <c r="BQ830" i="14"/>
  <c r="BI830" i="14"/>
  <c r="BA830" i="14"/>
  <c r="AS830" i="14"/>
  <c r="AK830" i="14"/>
  <c r="AC830" i="14"/>
  <c r="U830" i="14"/>
  <c r="M830" i="14"/>
  <c r="G830" i="14"/>
  <c r="F830" i="14"/>
  <c r="E830" i="14"/>
  <c r="D830" i="14"/>
  <c r="ES830" i="14" s="1"/>
  <c r="EK828" i="14"/>
  <c r="EC828" i="14"/>
  <c r="DU828" i="14"/>
  <c r="DM828" i="14"/>
  <c r="DE828" i="14"/>
  <c r="CW828" i="14"/>
  <c r="CO828" i="14"/>
  <c r="CG828" i="14"/>
  <c r="BY828" i="14"/>
  <c r="BQ828" i="14"/>
  <c r="BI828" i="14"/>
  <c r="BA828" i="14"/>
  <c r="AS828" i="14"/>
  <c r="AK828" i="14"/>
  <c r="AC828" i="14"/>
  <c r="U828" i="14"/>
  <c r="M828" i="14"/>
  <c r="G828" i="14"/>
  <c r="F828" i="14"/>
  <c r="E828" i="14"/>
  <c r="D828" i="14"/>
  <c r="ES828" i="14" s="1"/>
  <c r="EK827" i="14"/>
  <c r="EC827" i="14"/>
  <c r="DU827" i="14"/>
  <c r="DM827" i="14"/>
  <c r="DE827" i="14"/>
  <c r="CW827" i="14"/>
  <c r="CO827" i="14"/>
  <c r="CG827" i="14"/>
  <c r="BY827" i="14"/>
  <c r="BQ827" i="14"/>
  <c r="BI827" i="14"/>
  <c r="BA827" i="14"/>
  <c r="AS827" i="14"/>
  <c r="AK827" i="14"/>
  <c r="AC827" i="14"/>
  <c r="U827" i="14"/>
  <c r="M827" i="14"/>
  <c r="G827" i="14"/>
  <c r="F827" i="14"/>
  <c r="E827" i="14"/>
  <c r="D827" i="14"/>
  <c r="ES827" i="14" s="1"/>
  <c r="EK826" i="14"/>
  <c r="EC826" i="14"/>
  <c r="DU826" i="14"/>
  <c r="DM826" i="14"/>
  <c r="DE826" i="14"/>
  <c r="CW826" i="14"/>
  <c r="CO826" i="14"/>
  <c r="CG826" i="14"/>
  <c r="BY826" i="14"/>
  <c r="BQ826" i="14"/>
  <c r="BI826" i="14"/>
  <c r="BA826" i="14"/>
  <c r="AS826" i="14"/>
  <c r="AK826" i="14"/>
  <c r="AC826" i="14"/>
  <c r="U826" i="14"/>
  <c r="M826" i="14"/>
  <c r="G826" i="14"/>
  <c r="F826" i="14"/>
  <c r="E826" i="14"/>
  <c r="D826" i="14"/>
  <c r="ES826" i="14" s="1"/>
  <c r="EK825" i="14"/>
  <c r="EC825" i="14"/>
  <c r="DU825" i="14"/>
  <c r="DM825" i="14"/>
  <c r="DE825" i="14"/>
  <c r="CW825" i="14"/>
  <c r="CO825" i="14"/>
  <c r="CG825" i="14"/>
  <c r="BY825" i="14"/>
  <c r="BQ825" i="14"/>
  <c r="BI825" i="14"/>
  <c r="BA825" i="14"/>
  <c r="AS825" i="14"/>
  <c r="AK825" i="14"/>
  <c r="AC825" i="14"/>
  <c r="U825" i="14"/>
  <c r="M825" i="14"/>
  <c r="G825" i="14"/>
  <c r="F825" i="14"/>
  <c r="E825" i="14"/>
  <c r="D825" i="14"/>
  <c r="ES825" i="14" s="1"/>
  <c r="EK824" i="14"/>
  <c r="EC824" i="14"/>
  <c r="DU824" i="14"/>
  <c r="DM824" i="14"/>
  <c r="DE824" i="14"/>
  <c r="CW824" i="14"/>
  <c r="CO824" i="14"/>
  <c r="CG824" i="14"/>
  <c r="BY824" i="14"/>
  <c r="BQ824" i="14"/>
  <c r="BI824" i="14"/>
  <c r="BA824" i="14"/>
  <c r="AS824" i="14"/>
  <c r="AK824" i="14"/>
  <c r="AC824" i="14"/>
  <c r="U824" i="14"/>
  <c r="M824" i="14"/>
  <c r="G824" i="14"/>
  <c r="F824" i="14"/>
  <c r="E824" i="14"/>
  <c r="D824" i="14"/>
  <c r="ES824" i="14" s="1"/>
  <c r="EK823" i="14"/>
  <c r="EC823" i="14"/>
  <c r="DU823" i="14"/>
  <c r="DM823" i="14"/>
  <c r="DE823" i="14"/>
  <c r="CW823" i="14"/>
  <c r="CO823" i="14"/>
  <c r="CG823" i="14"/>
  <c r="BY823" i="14"/>
  <c r="BQ823" i="14"/>
  <c r="BI823" i="14"/>
  <c r="BA823" i="14"/>
  <c r="AS823" i="14"/>
  <c r="AK823" i="14"/>
  <c r="AC823" i="14"/>
  <c r="U823" i="14"/>
  <c r="M823" i="14"/>
  <c r="G823" i="14"/>
  <c r="F823" i="14"/>
  <c r="E823" i="14"/>
  <c r="D823" i="14"/>
  <c r="ES823" i="14" s="1"/>
  <c r="EK822" i="14"/>
  <c r="EC822" i="14"/>
  <c r="DU822" i="14"/>
  <c r="DM822" i="14"/>
  <c r="DE822" i="14"/>
  <c r="CW822" i="14"/>
  <c r="CO822" i="14"/>
  <c r="CG822" i="14"/>
  <c r="BY822" i="14"/>
  <c r="BQ822" i="14"/>
  <c r="BI822" i="14"/>
  <c r="BA822" i="14"/>
  <c r="AS822" i="14"/>
  <c r="AK822" i="14"/>
  <c r="AC822" i="14"/>
  <c r="U822" i="14"/>
  <c r="M822" i="14"/>
  <c r="G822" i="14"/>
  <c r="F822" i="14"/>
  <c r="E822" i="14"/>
  <c r="D822" i="14"/>
  <c r="ES822" i="14" s="1"/>
  <c r="EK821" i="14"/>
  <c r="EC821" i="14"/>
  <c r="DU821" i="14"/>
  <c r="DM821" i="14"/>
  <c r="DE821" i="14"/>
  <c r="CW821" i="14"/>
  <c r="CO821" i="14"/>
  <c r="CG821" i="14"/>
  <c r="BY821" i="14"/>
  <c r="BQ821" i="14"/>
  <c r="BI821" i="14"/>
  <c r="BA821" i="14"/>
  <c r="AS821" i="14"/>
  <c r="AK821" i="14"/>
  <c r="AC821" i="14"/>
  <c r="U821" i="14"/>
  <c r="M821" i="14"/>
  <c r="G821" i="14"/>
  <c r="F821" i="14"/>
  <c r="E821" i="14"/>
  <c r="D821" i="14"/>
  <c r="ES821" i="14" s="1"/>
  <c r="EK820" i="14"/>
  <c r="EC820" i="14"/>
  <c r="DU820" i="14"/>
  <c r="DM820" i="14"/>
  <c r="DE820" i="14"/>
  <c r="CW820" i="14"/>
  <c r="CO820" i="14"/>
  <c r="CG820" i="14"/>
  <c r="BY820" i="14"/>
  <c r="BQ820" i="14"/>
  <c r="BI820" i="14"/>
  <c r="BA820" i="14"/>
  <c r="AS820" i="14"/>
  <c r="AK820" i="14"/>
  <c r="AC820" i="14"/>
  <c r="U820" i="14"/>
  <c r="M820" i="14"/>
  <c r="G820" i="14"/>
  <c r="F820" i="14"/>
  <c r="E820" i="14"/>
  <c r="D820" i="14"/>
  <c r="ES820" i="14" s="1"/>
  <c r="EK819" i="14"/>
  <c r="EC819" i="14"/>
  <c r="DU819" i="14"/>
  <c r="DM819" i="14"/>
  <c r="DE819" i="14"/>
  <c r="CW819" i="14"/>
  <c r="CO819" i="14"/>
  <c r="CG819" i="14"/>
  <c r="BY819" i="14"/>
  <c r="BQ819" i="14"/>
  <c r="BI819" i="14"/>
  <c r="BA819" i="14"/>
  <c r="AS819" i="14"/>
  <c r="AK819" i="14"/>
  <c r="AC819" i="14"/>
  <c r="U819" i="14"/>
  <c r="M819" i="14"/>
  <c r="G819" i="14"/>
  <c r="F819" i="14"/>
  <c r="E819" i="14"/>
  <c r="D819" i="14"/>
  <c r="ES819" i="14" s="1"/>
  <c r="EK818" i="14"/>
  <c r="EC818" i="14"/>
  <c r="DU818" i="14"/>
  <c r="DM818" i="14"/>
  <c r="DE818" i="14"/>
  <c r="CW818" i="14"/>
  <c r="CO818" i="14"/>
  <c r="CG818" i="14"/>
  <c r="BY818" i="14"/>
  <c r="BQ818" i="14"/>
  <c r="BI818" i="14"/>
  <c r="BA818" i="14"/>
  <c r="AS818" i="14"/>
  <c r="AK818" i="14"/>
  <c r="AC818" i="14"/>
  <c r="U818" i="14"/>
  <c r="M818" i="14"/>
  <c r="G818" i="14"/>
  <c r="F818" i="14"/>
  <c r="E818" i="14"/>
  <c r="D818" i="14"/>
  <c r="ES818" i="14" s="1"/>
  <c r="EK817" i="14"/>
  <c r="EC817" i="14"/>
  <c r="DU817" i="14"/>
  <c r="DM817" i="14"/>
  <c r="DE817" i="14"/>
  <c r="CW817" i="14"/>
  <c r="CO817" i="14"/>
  <c r="CG817" i="14"/>
  <c r="BY817" i="14"/>
  <c r="BQ817" i="14"/>
  <c r="BI817" i="14"/>
  <c r="BA817" i="14"/>
  <c r="AS817" i="14"/>
  <c r="AK817" i="14"/>
  <c r="AC817" i="14"/>
  <c r="U817" i="14"/>
  <c r="M817" i="14"/>
  <c r="G817" i="14"/>
  <c r="F817" i="14"/>
  <c r="E817" i="14"/>
  <c r="D817" i="14"/>
  <c r="ES817" i="14" s="1"/>
  <c r="EK816" i="14"/>
  <c r="EC816" i="14"/>
  <c r="DU816" i="14"/>
  <c r="DM816" i="14"/>
  <c r="DE816" i="14"/>
  <c r="CW816" i="14"/>
  <c r="CO816" i="14"/>
  <c r="CG816" i="14"/>
  <c r="BY816" i="14"/>
  <c r="BQ816" i="14"/>
  <c r="BI816" i="14"/>
  <c r="BA816" i="14"/>
  <c r="AS816" i="14"/>
  <c r="AK816" i="14"/>
  <c r="AC816" i="14"/>
  <c r="U816" i="14"/>
  <c r="M816" i="14"/>
  <c r="G816" i="14"/>
  <c r="F816" i="14"/>
  <c r="E816" i="14"/>
  <c r="D816" i="14"/>
  <c r="ES816" i="14" s="1"/>
  <c r="EK815" i="14"/>
  <c r="EC815" i="14"/>
  <c r="DU815" i="14"/>
  <c r="DM815" i="14"/>
  <c r="DE815" i="14"/>
  <c r="CW815" i="14"/>
  <c r="CO815" i="14"/>
  <c r="CG815" i="14"/>
  <c r="BY815" i="14"/>
  <c r="BQ815" i="14"/>
  <c r="BI815" i="14"/>
  <c r="BA815" i="14"/>
  <c r="AS815" i="14"/>
  <c r="AK815" i="14"/>
  <c r="AC815" i="14"/>
  <c r="U815" i="14"/>
  <c r="M815" i="14"/>
  <c r="G815" i="14"/>
  <c r="F815" i="14"/>
  <c r="E815" i="14"/>
  <c r="D815" i="14"/>
  <c r="ES815" i="14" s="1"/>
  <c r="EK814" i="14"/>
  <c r="EC814" i="14"/>
  <c r="DU814" i="14"/>
  <c r="DM814" i="14"/>
  <c r="DE814" i="14"/>
  <c r="CW814" i="14"/>
  <c r="CO814" i="14"/>
  <c r="CG814" i="14"/>
  <c r="BY814" i="14"/>
  <c r="BQ814" i="14"/>
  <c r="BI814" i="14"/>
  <c r="BA814" i="14"/>
  <c r="AS814" i="14"/>
  <c r="AK814" i="14"/>
  <c r="AC814" i="14"/>
  <c r="U814" i="14"/>
  <c r="M814" i="14"/>
  <c r="G814" i="14"/>
  <c r="F814" i="14"/>
  <c r="E814" i="14"/>
  <c r="D814" i="14"/>
  <c r="ES814" i="14" s="1"/>
  <c r="EK813" i="14"/>
  <c r="EC813" i="14"/>
  <c r="DU813" i="14"/>
  <c r="DM813" i="14"/>
  <c r="DE813" i="14"/>
  <c r="CW813" i="14"/>
  <c r="CO813" i="14"/>
  <c r="CG813" i="14"/>
  <c r="BY813" i="14"/>
  <c r="BQ813" i="14"/>
  <c r="BI813" i="14"/>
  <c r="BA813" i="14"/>
  <c r="AS813" i="14"/>
  <c r="AK813" i="14"/>
  <c r="AC813" i="14"/>
  <c r="U813" i="14"/>
  <c r="M813" i="14"/>
  <c r="G813" i="14"/>
  <c r="F813" i="14"/>
  <c r="E813" i="14"/>
  <c r="D813" i="14"/>
  <c r="ES813" i="14" s="1"/>
  <c r="EK812" i="14"/>
  <c r="EC812" i="14"/>
  <c r="DU812" i="14"/>
  <c r="DM812" i="14"/>
  <c r="DE812" i="14"/>
  <c r="CW812" i="14"/>
  <c r="CO812" i="14"/>
  <c r="CG812" i="14"/>
  <c r="BY812" i="14"/>
  <c r="BQ812" i="14"/>
  <c r="BI812" i="14"/>
  <c r="BA812" i="14"/>
  <c r="AS812" i="14"/>
  <c r="AK812" i="14"/>
  <c r="AC812" i="14"/>
  <c r="U812" i="14"/>
  <c r="M812" i="14"/>
  <c r="G812" i="14"/>
  <c r="F812" i="14"/>
  <c r="E812" i="14"/>
  <c r="D812" i="14"/>
  <c r="ES812" i="14" s="1"/>
  <c r="EK811" i="14"/>
  <c r="EC811" i="14"/>
  <c r="DU811" i="14"/>
  <c r="DM811" i="14"/>
  <c r="DE811" i="14"/>
  <c r="CW811" i="14"/>
  <c r="CO811" i="14"/>
  <c r="CG811" i="14"/>
  <c r="BY811" i="14"/>
  <c r="BQ811" i="14"/>
  <c r="BI811" i="14"/>
  <c r="BA811" i="14"/>
  <c r="AS811" i="14"/>
  <c r="AK811" i="14"/>
  <c r="AC811" i="14"/>
  <c r="U811" i="14"/>
  <c r="M811" i="14"/>
  <c r="G811" i="14"/>
  <c r="F811" i="14"/>
  <c r="E811" i="14"/>
  <c r="D811" i="14"/>
  <c r="ES811" i="14" s="1"/>
  <c r="EK810" i="14"/>
  <c r="EC810" i="14"/>
  <c r="DU810" i="14"/>
  <c r="DM810" i="14"/>
  <c r="DE810" i="14"/>
  <c r="CW810" i="14"/>
  <c r="CO810" i="14"/>
  <c r="CG810" i="14"/>
  <c r="BY810" i="14"/>
  <c r="BQ810" i="14"/>
  <c r="BI810" i="14"/>
  <c r="BA810" i="14"/>
  <c r="AS810" i="14"/>
  <c r="AK810" i="14"/>
  <c r="AC810" i="14"/>
  <c r="U810" i="14"/>
  <c r="M810" i="14"/>
  <c r="G810" i="14"/>
  <c r="F810" i="14"/>
  <c r="E810" i="14"/>
  <c r="D810" i="14"/>
  <c r="ES810" i="14" s="1"/>
  <c r="EK809" i="14"/>
  <c r="EC809" i="14"/>
  <c r="DU809" i="14"/>
  <c r="DM809" i="14"/>
  <c r="DE809" i="14"/>
  <c r="CW809" i="14"/>
  <c r="CO809" i="14"/>
  <c r="CG809" i="14"/>
  <c r="BY809" i="14"/>
  <c r="BQ809" i="14"/>
  <c r="BI809" i="14"/>
  <c r="BA809" i="14"/>
  <c r="AS809" i="14"/>
  <c r="AK809" i="14"/>
  <c r="AC809" i="14"/>
  <c r="U809" i="14"/>
  <c r="M809" i="14"/>
  <c r="G809" i="14"/>
  <c r="F809" i="14"/>
  <c r="E809" i="14"/>
  <c r="D809" i="14"/>
  <c r="ES809" i="14" s="1"/>
  <c r="EK808" i="14"/>
  <c r="EC808" i="14"/>
  <c r="DU808" i="14"/>
  <c r="DM808" i="14"/>
  <c r="DE808" i="14"/>
  <c r="CW808" i="14"/>
  <c r="CO808" i="14"/>
  <c r="CG808" i="14"/>
  <c r="BY808" i="14"/>
  <c r="BQ808" i="14"/>
  <c r="BI808" i="14"/>
  <c r="BA808" i="14"/>
  <c r="AS808" i="14"/>
  <c r="AK808" i="14"/>
  <c r="AC808" i="14"/>
  <c r="U808" i="14"/>
  <c r="M808" i="14"/>
  <c r="G808" i="14"/>
  <c r="F808" i="14"/>
  <c r="E808" i="14"/>
  <c r="D808" i="14"/>
  <c r="ES808" i="14" s="1"/>
  <c r="EK807" i="14"/>
  <c r="EC807" i="14"/>
  <c r="DU807" i="14"/>
  <c r="DM807" i="14"/>
  <c r="DE807" i="14"/>
  <c r="CW807" i="14"/>
  <c r="CO807" i="14"/>
  <c r="CG807" i="14"/>
  <c r="BY807" i="14"/>
  <c r="BQ807" i="14"/>
  <c r="BI807" i="14"/>
  <c r="BA807" i="14"/>
  <c r="AS807" i="14"/>
  <c r="AK807" i="14"/>
  <c r="AC807" i="14"/>
  <c r="U807" i="14"/>
  <c r="M807" i="14"/>
  <c r="G807" i="14"/>
  <c r="F807" i="14"/>
  <c r="E807" i="14"/>
  <c r="D807" i="14"/>
  <c r="ES807" i="14" s="1"/>
  <c r="EK806" i="14"/>
  <c r="EC806" i="14"/>
  <c r="DU806" i="14"/>
  <c r="DM806" i="14"/>
  <c r="DE806" i="14"/>
  <c r="CW806" i="14"/>
  <c r="CO806" i="14"/>
  <c r="CG806" i="14"/>
  <c r="BY806" i="14"/>
  <c r="BQ806" i="14"/>
  <c r="BI806" i="14"/>
  <c r="BA806" i="14"/>
  <c r="AS806" i="14"/>
  <c r="AK806" i="14"/>
  <c r="AC806" i="14"/>
  <c r="U806" i="14"/>
  <c r="M806" i="14"/>
  <c r="G806" i="14"/>
  <c r="F806" i="14"/>
  <c r="E806" i="14"/>
  <c r="D806" i="14"/>
  <c r="ES806" i="14" s="1"/>
  <c r="EK805" i="14"/>
  <c r="EC805" i="14"/>
  <c r="DU805" i="14"/>
  <c r="DM805" i="14"/>
  <c r="DE805" i="14"/>
  <c r="CW805" i="14"/>
  <c r="CO805" i="14"/>
  <c r="CG805" i="14"/>
  <c r="BY805" i="14"/>
  <c r="BQ805" i="14"/>
  <c r="BI805" i="14"/>
  <c r="BA805" i="14"/>
  <c r="AS805" i="14"/>
  <c r="AK805" i="14"/>
  <c r="AC805" i="14"/>
  <c r="U805" i="14"/>
  <c r="M805" i="14"/>
  <c r="G805" i="14"/>
  <c r="F805" i="14"/>
  <c r="E805" i="14"/>
  <c r="D805" i="14"/>
  <c r="ES805" i="14" s="1"/>
  <c r="EK804" i="14"/>
  <c r="EC804" i="14"/>
  <c r="DU804" i="14"/>
  <c r="DM804" i="14"/>
  <c r="DE804" i="14"/>
  <c r="CW804" i="14"/>
  <c r="CO804" i="14"/>
  <c r="CG804" i="14"/>
  <c r="BY804" i="14"/>
  <c r="BQ804" i="14"/>
  <c r="BI804" i="14"/>
  <c r="BA804" i="14"/>
  <c r="AS804" i="14"/>
  <c r="AK804" i="14"/>
  <c r="AC804" i="14"/>
  <c r="U804" i="14"/>
  <c r="M804" i="14"/>
  <c r="G804" i="14"/>
  <c r="F804" i="14"/>
  <c r="E804" i="14"/>
  <c r="D804" i="14"/>
  <c r="ES804" i="14" s="1"/>
  <c r="EK803" i="14"/>
  <c r="EC803" i="14"/>
  <c r="DU803" i="14"/>
  <c r="DM803" i="14"/>
  <c r="DE803" i="14"/>
  <c r="CW803" i="14"/>
  <c r="CO803" i="14"/>
  <c r="CG803" i="14"/>
  <c r="BY803" i="14"/>
  <c r="BQ803" i="14"/>
  <c r="BI803" i="14"/>
  <c r="BA803" i="14"/>
  <c r="AS803" i="14"/>
  <c r="AK803" i="14"/>
  <c r="AC803" i="14"/>
  <c r="U803" i="14"/>
  <c r="M803" i="14"/>
  <c r="G803" i="14"/>
  <c r="F803" i="14"/>
  <c r="E803" i="14"/>
  <c r="D803" i="14"/>
  <c r="ES803" i="14" s="1"/>
  <c r="EK802" i="14"/>
  <c r="EC802" i="14"/>
  <c r="DU802" i="14"/>
  <c r="DM802" i="14"/>
  <c r="DE802" i="14"/>
  <c r="CW802" i="14"/>
  <c r="CO802" i="14"/>
  <c r="CG802" i="14"/>
  <c r="BY802" i="14"/>
  <c r="BQ802" i="14"/>
  <c r="BI802" i="14"/>
  <c r="BA802" i="14"/>
  <c r="AS802" i="14"/>
  <c r="AK802" i="14"/>
  <c r="AC802" i="14"/>
  <c r="U802" i="14"/>
  <c r="M802" i="14"/>
  <c r="G802" i="14"/>
  <c r="F802" i="14"/>
  <c r="E802" i="14"/>
  <c r="D802" i="14"/>
  <c r="ES802" i="14" s="1"/>
  <c r="EK801" i="14"/>
  <c r="EC801" i="14"/>
  <c r="DU801" i="14"/>
  <c r="DM801" i="14"/>
  <c r="DE801" i="14"/>
  <c r="CW801" i="14"/>
  <c r="CO801" i="14"/>
  <c r="CG801" i="14"/>
  <c r="BY801" i="14"/>
  <c r="BQ801" i="14"/>
  <c r="BI801" i="14"/>
  <c r="BA801" i="14"/>
  <c r="AS801" i="14"/>
  <c r="AK801" i="14"/>
  <c r="AC801" i="14"/>
  <c r="U801" i="14"/>
  <c r="M801" i="14"/>
  <c r="G801" i="14"/>
  <c r="F801" i="14"/>
  <c r="E801" i="14"/>
  <c r="D801" i="14"/>
  <c r="ES801" i="14" s="1"/>
  <c r="EK800" i="14"/>
  <c r="EC800" i="14"/>
  <c r="DU800" i="14"/>
  <c r="DM800" i="14"/>
  <c r="DE800" i="14"/>
  <c r="CW800" i="14"/>
  <c r="CO800" i="14"/>
  <c r="CG800" i="14"/>
  <c r="BY800" i="14"/>
  <c r="BQ800" i="14"/>
  <c r="BI800" i="14"/>
  <c r="BA800" i="14"/>
  <c r="AS800" i="14"/>
  <c r="AK800" i="14"/>
  <c r="AC800" i="14"/>
  <c r="U800" i="14"/>
  <c r="M800" i="14"/>
  <c r="G800" i="14"/>
  <c r="F800" i="14"/>
  <c r="E800" i="14"/>
  <c r="D800" i="14"/>
  <c r="ES800" i="14" s="1"/>
  <c r="EK799" i="14"/>
  <c r="EC799" i="14"/>
  <c r="DU799" i="14"/>
  <c r="DM799" i="14"/>
  <c r="DE799" i="14"/>
  <c r="CW799" i="14"/>
  <c r="CO799" i="14"/>
  <c r="CG799" i="14"/>
  <c r="BY799" i="14"/>
  <c r="BQ799" i="14"/>
  <c r="BI799" i="14"/>
  <c r="BA799" i="14"/>
  <c r="AS799" i="14"/>
  <c r="AK799" i="14"/>
  <c r="AC799" i="14"/>
  <c r="U799" i="14"/>
  <c r="M799" i="14"/>
  <c r="G799" i="14"/>
  <c r="F799" i="14"/>
  <c r="E799" i="14"/>
  <c r="D799" i="14"/>
  <c r="ES799" i="14" s="1"/>
  <c r="EK798" i="14"/>
  <c r="EC798" i="14"/>
  <c r="DU798" i="14"/>
  <c r="DM798" i="14"/>
  <c r="DE798" i="14"/>
  <c r="CW798" i="14"/>
  <c r="CO798" i="14"/>
  <c r="CG798" i="14"/>
  <c r="BY798" i="14"/>
  <c r="BQ798" i="14"/>
  <c r="BI798" i="14"/>
  <c r="BA798" i="14"/>
  <c r="AS798" i="14"/>
  <c r="AK798" i="14"/>
  <c r="AC798" i="14"/>
  <c r="U798" i="14"/>
  <c r="M798" i="14"/>
  <c r="G798" i="14"/>
  <c r="F798" i="14"/>
  <c r="E798" i="14"/>
  <c r="D798" i="14"/>
  <c r="ES798" i="14" s="1"/>
  <c r="EK797" i="14"/>
  <c r="EC797" i="14"/>
  <c r="DU797" i="14"/>
  <c r="DM797" i="14"/>
  <c r="DE797" i="14"/>
  <c r="CW797" i="14"/>
  <c r="CO797" i="14"/>
  <c r="CG797" i="14"/>
  <c r="BY797" i="14"/>
  <c r="BQ797" i="14"/>
  <c r="BI797" i="14"/>
  <c r="BA797" i="14"/>
  <c r="AS797" i="14"/>
  <c r="AK797" i="14"/>
  <c r="AC797" i="14"/>
  <c r="U797" i="14"/>
  <c r="M797" i="14"/>
  <c r="G797" i="14"/>
  <c r="F797" i="14"/>
  <c r="E797" i="14"/>
  <c r="D797" i="14"/>
  <c r="ES797" i="14" s="1"/>
  <c r="EK795" i="14"/>
  <c r="EC795" i="14"/>
  <c r="DU795" i="14"/>
  <c r="DM795" i="14"/>
  <c r="DE795" i="14"/>
  <c r="CW795" i="14"/>
  <c r="CO795" i="14"/>
  <c r="CG795" i="14"/>
  <c r="BY795" i="14"/>
  <c r="BQ795" i="14"/>
  <c r="BI795" i="14"/>
  <c r="BA795" i="14"/>
  <c r="AS795" i="14"/>
  <c r="AK795" i="14"/>
  <c r="AC795" i="14"/>
  <c r="U795" i="14"/>
  <c r="M795" i="14"/>
  <c r="G795" i="14"/>
  <c r="F795" i="14"/>
  <c r="E795" i="14"/>
  <c r="D795" i="14"/>
  <c r="ES795" i="14" s="1"/>
  <c r="EK794" i="14"/>
  <c r="EC794" i="14"/>
  <c r="DU794" i="14"/>
  <c r="DM794" i="14"/>
  <c r="DE794" i="14"/>
  <c r="CW794" i="14"/>
  <c r="CO794" i="14"/>
  <c r="CG794" i="14"/>
  <c r="BY794" i="14"/>
  <c r="BQ794" i="14"/>
  <c r="BI794" i="14"/>
  <c r="BA794" i="14"/>
  <c r="AS794" i="14"/>
  <c r="AK794" i="14"/>
  <c r="AC794" i="14"/>
  <c r="U794" i="14"/>
  <c r="M794" i="14"/>
  <c r="G794" i="14"/>
  <c r="F794" i="14"/>
  <c r="E794" i="14"/>
  <c r="D794" i="14"/>
  <c r="ES794" i="14" s="1"/>
  <c r="E792" i="14"/>
  <c r="D792" i="14"/>
  <c r="ES792" i="14" s="1"/>
  <c r="E791" i="14"/>
  <c r="D791" i="14"/>
  <c r="ES791" i="14" s="1"/>
  <c r="EK789" i="14"/>
  <c r="EC789" i="14"/>
  <c r="DU789" i="14"/>
  <c r="DM789" i="14"/>
  <c r="DE789" i="14"/>
  <c r="CW789" i="14"/>
  <c r="CO789" i="14"/>
  <c r="CG789" i="14"/>
  <c r="BY789" i="14"/>
  <c r="BQ789" i="14"/>
  <c r="BI789" i="14"/>
  <c r="BA789" i="14"/>
  <c r="AS789" i="14"/>
  <c r="AK789" i="14"/>
  <c r="AC789" i="14"/>
  <c r="U789" i="14"/>
  <c r="M789" i="14"/>
  <c r="G789" i="14"/>
  <c r="F789" i="14"/>
  <c r="E789" i="14"/>
  <c r="D789" i="14"/>
  <c r="ES789" i="14" s="1"/>
  <c r="EK788" i="14"/>
  <c r="EC788" i="14"/>
  <c r="DU788" i="14"/>
  <c r="DM788" i="14"/>
  <c r="DE788" i="14"/>
  <c r="CW788" i="14"/>
  <c r="CO788" i="14"/>
  <c r="CG788" i="14"/>
  <c r="BY788" i="14"/>
  <c r="BQ788" i="14"/>
  <c r="BI788" i="14"/>
  <c r="BA788" i="14"/>
  <c r="AS788" i="14"/>
  <c r="AK788" i="14"/>
  <c r="AC788" i="14"/>
  <c r="U788" i="14"/>
  <c r="M788" i="14"/>
  <c r="G788" i="14"/>
  <c r="F788" i="14"/>
  <c r="E788" i="14"/>
  <c r="D788" i="14"/>
  <c r="ES788" i="14" s="1"/>
  <c r="EK787" i="14"/>
  <c r="EC787" i="14"/>
  <c r="DU787" i="14"/>
  <c r="DM787" i="14"/>
  <c r="DE787" i="14"/>
  <c r="CW787" i="14"/>
  <c r="CO787" i="14"/>
  <c r="CG787" i="14"/>
  <c r="BY787" i="14"/>
  <c r="BQ787" i="14"/>
  <c r="BI787" i="14"/>
  <c r="BA787" i="14"/>
  <c r="AS787" i="14"/>
  <c r="AK787" i="14"/>
  <c r="AC787" i="14"/>
  <c r="U787" i="14"/>
  <c r="M787" i="14"/>
  <c r="G787" i="14"/>
  <c r="F787" i="14"/>
  <c r="E787" i="14"/>
  <c r="D787" i="14"/>
  <c r="ES787" i="14" s="1"/>
  <c r="EK785" i="14"/>
  <c r="EC785" i="14"/>
  <c r="DU785" i="14"/>
  <c r="DM785" i="14"/>
  <c r="DE785" i="14"/>
  <c r="CW785" i="14"/>
  <c r="CO785" i="14"/>
  <c r="CG785" i="14"/>
  <c r="BY785" i="14"/>
  <c r="BQ785" i="14"/>
  <c r="BI785" i="14"/>
  <c r="BA785" i="14"/>
  <c r="AS785" i="14"/>
  <c r="AK785" i="14"/>
  <c r="AC785" i="14"/>
  <c r="U785" i="14"/>
  <c r="M785" i="14"/>
  <c r="G785" i="14"/>
  <c r="F785" i="14"/>
  <c r="E785" i="14"/>
  <c r="D785" i="14"/>
  <c r="ES785" i="14" s="1"/>
  <c r="EK784" i="14"/>
  <c r="EC784" i="14"/>
  <c r="DU784" i="14"/>
  <c r="DM784" i="14"/>
  <c r="DE784" i="14"/>
  <c r="CW784" i="14"/>
  <c r="CO784" i="14"/>
  <c r="CG784" i="14"/>
  <c r="BY784" i="14"/>
  <c r="BQ784" i="14"/>
  <c r="BI784" i="14"/>
  <c r="BA784" i="14"/>
  <c r="AS784" i="14"/>
  <c r="AK784" i="14"/>
  <c r="AC784" i="14"/>
  <c r="U784" i="14"/>
  <c r="M784" i="14"/>
  <c r="G784" i="14"/>
  <c r="F784" i="14"/>
  <c r="E784" i="14"/>
  <c r="D784" i="14"/>
  <c r="ES784" i="14" s="1"/>
  <c r="EK783" i="14"/>
  <c r="EC783" i="14"/>
  <c r="DU783" i="14"/>
  <c r="DM783" i="14"/>
  <c r="DE783" i="14"/>
  <c r="CW783" i="14"/>
  <c r="CO783" i="14"/>
  <c r="CG783" i="14"/>
  <c r="BY783" i="14"/>
  <c r="BQ783" i="14"/>
  <c r="BI783" i="14"/>
  <c r="BA783" i="14"/>
  <c r="AS783" i="14"/>
  <c r="AK783" i="14"/>
  <c r="AC783" i="14"/>
  <c r="U783" i="14"/>
  <c r="M783" i="14"/>
  <c r="G783" i="14"/>
  <c r="F783" i="14"/>
  <c r="E783" i="14"/>
  <c r="D783" i="14"/>
  <c r="ES783" i="14" s="1"/>
  <c r="EK782" i="14"/>
  <c r="EC782" i="14"/>
  <c r="DU782" i="14"/>
  <c r="DM782" i="14"/>
  <c r="DE782" i="14"/>
  <c r="CW782" i="14"/>
  <c r="CO782" i="14"/>
  <c r="CG782" i="14"/>
  <c r="BY782" i="14"/>
  <c r="BQ782" i="14"/>
  <c r="BI782" i="14"/>
  <c r="BA782" i="14"/>
  <c r="AS782" i="14"/>
  <c r="AK782" i="14"/>
  <c r="AC782" i="14"/>
  <c r="U782" i="14"/>
  <c r="M782" i="14"/>
  <c r="G782" i="14"/>
  <c r="F782" i="14"/>
  <c r="E782" i="14"/>
  <c r="D782" i="14"/>
  <c r="ES782" i="14" s="1"/>
  <c r="EK781" i="14"/>
  <c r="EC781" i="14"/>
  <c r="DU781" i="14"/>
  <c r="DM781" i="14"/>
  <c r="DE781" i="14"/>
  <c r="CW781" i="14"/>
  <c r="CO781" i="14"/>
  <c r="CG781" i="14"/>
  <c r="BY781" i="14"/>
  <c r="BQ781" i="14"/>
  <c r="BI781" i="14"/>
  <c r="BA781" i="14"/>
  <c r="AS781" i="14"/>
  <c r="AK781" i="14"/>
  <c r="AC781" i="14"/>
  <c r="U781" i="14"/>
  <c r="M781" i="14"/>
  <c r="G781" i="14"/>
  <c r="F781" i="14"/>
  <c r="E781" i="14"/>
  <c r="D781" i="14"/>
  <c r="ES781" i="14" s="1"/>
  <c r="EK780" i="14"/>
  <c r="EC780" i="14"/>
  <c r="DU780" i="14"/>
  <c r="DM780" i="14"/>
  <c r="DE780" i="14"/>
  <c r="CW780" i="14"/>
  <c r="CO780" i="14"/>
  <c r="CG780" i="14"/>
  <c r="BY780" i="14"/>
  <c r="BQ780" i="14"/>
  <c r="BI780" i="14"/>
  <c r="BA780" i="14"/>
  <c r="AS780" i="14"/>
  <c r="AK780" i="14"/>
  <c r="AC780" i="14"/>
  <c r="U780" i="14"/>
  <c r="M780" i="14"/>
  <c r="G780" i="14"/>
  <c r="F780" i="14"/>
  <c r="E780" i="14"/>
  <c r="D780" i="14"/>
  <c r="ES780" i="14" s="1"/>
  <c r="EK779" i="14"/>
  <c r="EC779" i="14"/>
  <c r="DU779" i="14"/>
  <c r="DM779" i="14"/>
  <c r="DE779" i="14"/>
  <c r="CW779" i="14"/>
  <c r="CO779" i="14"/>
  <c r="CG779" i="14"/>
  <c r="BY779" i="14"/>
  <c r="BQ779" i="14"/>
  <c r="BI779" i="14"/>
  <c r="BA779" i="14"/>
  <c r="AS779" i="14"/>
  <c r="AK779" i="14"/>
  <c r="AC779" i="14"/>
  <c r="U779" i="14"/>
  <c r="M779" i="14"/>
  <c r="G779" i="14"/>
  <c r="F779" i="14"/>
  <c r="E779" i="14"/>
  <c r="D779" i="14"/>
  <c r="ES779" i="14" s="1"/>
  <c r="EK778" i="14"/>
  <c r="EC778" i="14"/>
  <c r="DU778" i="14"/>
  <c r="DM778" i="14"/>
  <c r="DE778" i="14"/>
  <c r="CW778" i="14"/>
  <c r="CO778" i="14"/>
  <c r="CG778" i="14"/>
  <c r="BY778" i="14"/>
  <c r="BQ778" i="14"/>
  <c r="BI778" i="14"/>
  <c r="BA778" i="14"/>
  <c r="AS778" i="14"/>
  <c r="AK778" i="14"/>
  <c r="AC778" i="14"/>
  <c r="U778" i="14"/>
  <c r="M778" i="14"/>
  <c r="G778" i="14"/>
  <c r="F778" i="14"/>
  <c r="E778" i="14"/>
  <c r="D778" i="14"/>
  <c r="ES778" i="14" s="1"/>
  <c r="EK777" i="14"/>
  <c r="EC777" i="14"/>
  <c r="DU777" i="14"/>
  <c r="DM777" i="14"/>
  <c r="DE777" i="14"/>
  <c r="CW777" i="14"/>
  <c r="CO777" i="14"/>
  <c r="CG777" i="14"/>
  <c r="BY777" i="14"/>
  <c r="BQ777" i="14"/>
  <c r="BI777" i="14"/>
  <c r="BA777" i="14"/>
  <c r="AS777" i="14"/>
  <c r="AK777" i="14"/>
  <c r="AC777" i="14"/>
  <c r="U777" i="14"/>
  <c r="M777" i="14"/>
  <c r="G777" i="14"/>
  <c r="F777" i="14"/>
  <c r="E777" i="14"/>
  <c r="D777" i="14"/>
  <c r="ES777" i="14" s="1"/>
  <c r="EK776" i="14"/>
  <c r="EC776" i="14"/>
  <c r="DU776" i="14"/>
  <c r="DM776" i="14"/>
  <c r="DE776" i="14"/>
  <c r="CW776" i="14"/>
  <c r="CO776" i="14"/>
  <c r="CG776" i="14"/>
  <c r="BY776" i="14"/>
  <c r="BQ776" i="14"/>
  <c r="BI776" i="14"/>
  <c r="BA776" i="14"/>
  <c r="AS776" i="14"/>
  <c r="AK776" i="14"/>
  <c r="AC776" i="14"/>
  <c r="U776" i="14"/>
  <c r="M776" i="14"/>
  <c r="G776" i="14"/>
  <c r="F776" i="14"/>
  <c r="E776" i="14"/>
  <c r="D776" i="14"/>
  <c r="ES776" i="14" s="1"/>
  <c r="EK774" i="14"/>
  <c r="EC774" i="14"/>
  <c r="DU774" i="14"/>
  <c r="DM774" i="14"/>
  <c r="DE774" i="14"/>
  <c r="CW774" i="14"/>
  <c r="CO774" i="14"/>
  <c r="CG774" i="14"/>
  <c r="BY774" i="14"/>
  <c r="BQ774" i="14"/>
  <c r="BI774" i="14"/>
  <c r="BA774" i="14"/>
  <c r="AS774" i="14"/>
  <c r="AK774" i="14"/>
  <c r="AC774" i="14"/>
  <c r="U774" i="14"/>
  <c r="M774" i="14"/>
  <c r="G774" i="14"/>
  <c r="F774" i="14"/>
  <c r="E774" i="14"/>
  <c r="D774" i="14"/>
  <c r="ES774" i="14" s="1"/>
  <c r="EK773" i="14"/>
  <c r="EC773" i="14"/>
  <c r="DU773" i="14"/>
  <c r="DM773" i="14"/>
  <c r="DE773" i="14"/>
  <c r="CW773" i="14"/>
  <c r="CO773" i="14"/>
  <c r="CG773" i="14"/>
  <c r="BY773" i="14"/>
  <c r="BQ773" i="14"/>
  <c r="BI773" i="14"/>
  <c r="BA773" i="14"/>
  <c r="AS773" i="14"/>
  <c r="AK773" i="14"/>
  <c r="AC773" i="14"/>
  <c r="U773" i="14"/>
  <c r="M773" i="14"/>
  <c r="G773" i="14"/>
  <c r="F773" i="14"/>
  <c r="E773" i="14"/>
  <c r="D773" i="14"/>
  <c r="ES773" i="14" s="1"/>
  <c r="EK772" i="14"/>
  <c r="EC772" i="14"/>
  <c r="DU772" i="14"/>
  <c r="DM772" i="14"/>
  <c r="DE772" i="14"/>
  <c r="CW772" i="14"/>
  <c r="CO772" i="14"/>
  <c r="CG772" i="14"/>
  <c r="BY772" i="14"/>
  <c r="BQ772" i="14"/>
  <c r="BI772" i="14"/>
  <c r="BA772" i="14"/>
  <c r="AS772" i="14"/>
  <c r="AK772" i="14"/>
  <c r="AC772" i="14"/>
  <c r="U772" i="14"/>
  <c r="M772" i="14"/>
  <c r="G772" i="14"/>
  <c r="F772" i="14"/>
  <c r="E772" i="14"/>
  <c r="D772" i="14"/>
  <c r="ES772" i="14" s="1"/>
  <c r="EK771" i="14"/>
  <c r="EC771" i="14"/>
  <c r="DU771" i="14"/>
  <c r="DM771" i="14"/>
  <c r="DE771" i="14"/>
  <c r="CW771" i="14"/>
  <c r="CO771" i="14"/>
  <c r="CG771" i="14"/>
  <c r="BY771" i="14"/>
  <c r="BQ771" i="14"/>
  <c r="BI771" i="14"/>
  <c r="BA771" i="14"/>
  <c r="AS771" i="14"/>
  <c r="AK771" i="14"/>
  <c r="AC771" i="14"/>
  <c r="U771" i="14"/>
  <c r="M771" i="14"/>
  <c r="G771" i="14"/>
  <c r="F771" i="14"/>
  <c r="E771" i="14"/>
  <c r="D771" i="14"/>
  <c r="ES771" i="14" s="1"/>
  <c r="EK770" i="14"/>
  <c r="EC770" i="14"/>
  <c r="DU770" i="14"/>
  <c r="DM770" i="14"/>
  <c r="DE770" i="14"/>
  <c r="CW770" i="14"/>
  <c r="CO770" i="14"/>
  <c r="CG770" i="14"/>
  <c r="BY770" i="14"/>
  <c r="BQ770" i="14"/>
  <c r="BI770" i="14"/>
  <c r="BA770" i="14"/>
  <c r="AS770" i="14"/>
  <c r="AK770" i="14"/>
  <c r="AC770" i="14"/>
  <c r="U770" i="14"/>
  <c r="M770" i="14"/>
  <c r="G770" i="14"/>
  <c r="F770" i="14"/>
  <c r="E770" i="14"/>
  <c r="D770" i="14"/>
  <c r="ES770" i="14" s="1"/>
  <c r="EK769" i="14"/>
  <c r="EC769" i="14"/>
  <c r="DU769" i="14"/>
  <c r="DM769" i="14"/>
  <c r="DE769" i="14"/>
  <c r="CW769" i="14"/>
  <c r="CO769" i="14"/>
  <c r="CG769" i="14"/>
  <c r="BY769" i="14"/>
  <c r="BQ769" i="14"/>
  <c r="BI769" i="14"/>
  <c r="BA769" i="14"/>
  <c r="AS769" i="14"/>
  <c r="AK769" i="14"/>
  <c r="AC769" i="14"/>
  <c r="U769" i="14"/>
  <c r="M769" i="14"/>
  <c r="G769" i="14"/>
  <c r="F769" i="14"/>
  <c r="E769" i="14"/>
  <c r="D769" i="14"/>
  <c r="ES769" i="14" s="1"/>
  <c r="EK767" i="14"/>
  <c r="EC767" i="14"/>
  <c r="DU767" i="14"/>
  <c r="DM767" i="14"/>
  <c r="DE767" i="14"/>
  <c r="CW767" i="14"/>
  <c r="CO767" i="14"/>
  <c r="CG767" i="14"/>
  <c r="BY767" i="14"/>
  <c r="BQ767" i="14"/>
  <c r="BI767" i="14"/>
  <c r="BA767" i="14"/>
  <c r="AS767" i="14"/>
  <c r="AK767" i="14"/>
  <c r="AC767" i="14"/>
  <c r="U767" i="14"/>
  <c r="M767" i="14"/>
  <c r="G767" i="14"/>
  <c r="F767" i="14"/>
  <c r="E767" i="14"/>
  <c r="D767" i="14"/>
  <c r="ES767" i="14" s="1"/>
  <c r="EK766" i="14"/>
  <c r="EC766" i="14"/>
  <c r="DU766" i="14"/>
  <c r="DM766" i="14"/>
  <c r="DE766" i="14"/>
  <c r="CW766" i="14"/>
  <c r="CO766" i="14"/>
  <c r="CG766" i="14"/>
  <c r="BY766" i="14"/>
  <c r="BQ766" i="14"/>
  <c r="BI766" i="14"/>
  <c r="BA766" i="14"/>
  <c r="AS766" i="14"/>
  <c r="AK766" i="14"/>
  <c r="AC766" i="14"/>
  <c r="U766" i="14"/>
  <c r="M766" i="14"/>
  <c r="G766" i="14"/>
  <c r="F766" i="14"/>
  <c r="E766" i="14"/>
  <c r="D766" i="14"/>
  <c r="ES766" i="14" s="1"/>
  <c r="EK765" i="14"/>
  <c r="EC765" i="14"/>
  <c r="DU765" i="14"/>
  <c r="DM765" i="14"/>
  <c r="DE765" i="14"/>
  <c r="CW765" i="14"/>
  <c r="CO765" i="14"/>
  <c r="CG765" i="14"/>
  <c r="BY765" i="14"/>
  <c r="BQ765" i="14"/>
  <c r="BI765" i="14"/>
  <c r="BA765" i="14"/>
  <c r="AS765" i="14"/>
  <c r="AK765" i="14"/>
  <c r="AC765" i="14"/>
  <c r="U765" i="14"/>
  <c r="M765" i="14"/>
  <c r="G765" i="14"/>
  <c r="F765" i="14"/>
  <c r="E765" i="14"/>
  <c r="D765" i="14"/>
  <c r="ES765" i="14" s="1"/>
  <c r="EK763" i="14"/>
  <c r="EC763" i="14"/>
  <c r="DU763" i="14"/>
  <c r="DM763" i="14"/>
  <c r="DE763" i="14"/>
  <c r="CW763" i="14"/>
  <c r="CO763" i="14"/>
  <c r="CG763" i="14"/>
  <c r="BY763" i="14"/>
  <c r="BQ763" i="14"/>
  <c r="BI763" i="14"/>
  <c r="BA763" i="14"/>
  <c r="AS763" i="14"/>
  <c r="AK763" i="14"/>
  <c r="AC763" i="14"/>
  <c r="U763" i="14"/>
  <c r="M763" i="14"/>
  <c r="G763" i="14"/>
  <c r="F763" i="14"/>
  <c r="E763" i="14"/>
  <c r="D763" i="14"/>
  <c r="ES763" i="14" s="1"/>
  <c r="EK762" i="14"/>
  <c r="EC762" i="14"/>
  <c r="DU762" i="14"/>
  <c r="DM762" i="14"/>
  <c r="DE762" i="14"/>
  <c r="CW762" i="14"/>
  <c r="CO762" i="14"/>
  <c r="CG762" i="14"/>
  <c r="BY762" i="14"/>
  <c r="BQ762" i="14"/>
  <c r="BI762" i="14"/>
  <c r="BA762" i="14"/>
  <c r="AS762" i="14"/>
  <c r="AK762" i="14"/>
  <c r="AC762" i="14"/>
  <c r="U762" i="14"/>
  <c r="M762" i="14"/>
  <c r="G762" i="14"/>
  <c r="F762" i="14"/>
  <c r="E762" i="14"/>
  <c r="D762" i="14"/>
  <c r="ES762" i="14" s="1"/>
  <c r="EK761" i="14"/>
  <c r="EC761" i="14"/>
  <c r="DU761" i="14"/>
  <c r="DM761" i="14"/>
  <c r="DE761" i="14"/>
  <c r="CW761" i="14"/>
  <c r="CO761" i="14"/>
  <c r="CG761" i="14"/>
  <c r="BY761" i="14"/>
  <c r="BQ761" i="14"/>
  <c r="BI761" i="14"/>
  <c r="BA761" i="14"/>
  <c r="AS761" i="14"/>
  <c r="AK761" i="14"/>
  <c r="AC761" i="14"/>
  <c r="U761" i="14"/>
  <c r="M761" i="14"/>
  <c r="G761" i="14"/>
  <c r="F761" i="14"/>
  <c r="E761" i="14"/>
  <c r="D761" i="14"/>
  <c r="ES761" i="14" s="1"/>
  <c r="EK760" i="14"/>
  <c r="EC760" i="14"/>
  <c r="DU760" i="14"/>
  <c r="DM760" i="14"/>
  <c r="DE760" i="14"/>
  <c r="CW760" i="14"/>
  <c r="CO760" i="14"/>
  <c r="CG760" i="14"/>
  <c r="BY760" i="14"/>
  <c r="BQ760" i="14"/>
  <c r="BI760" i="14"/>
  <c r="BA760" i="14"/>
  <c r="AS760" i="14"/>
  <c r="AK760" i="14"/>
  <c r="AC760" i="14"/>
  <c r="U760" i="14"/>
  <c r="M760" i="14"/>
  <c r="G760" i="14"/>
  <c r="F760" i="14"/>
  <c r="E760" i="14"/>
  <c r="D760" i="14"/>
  <c r="ES760" i="14" s="1"/>
  <c r="EK759" i="14"/>
  <c r="EC759" i="14"/>
  <c r="DU759" i="14"/>
  <c r="DM759" i="14"/>
  <c r="DE759" i="14"/>
  <c r="CW759" i="14"/>
  <c r="CO759" i="14"/>
  <c r="CG759" i="14"/>
  <c r="BY759" i="14"/>
  <c r="BQ759" i="14"/>
  <c r="BI759" i="14"/>
  <c r="BA759" i="14"/>
  <c r="AS759" i="14"/>
  <c r="AK759" i="14"/>
  <c r="AC759" i="14"/>
  <c r="U759" i="14"/>
  <c r="M759" i="14"/>
  <c r="G759" i="14"/>
  <c r="F759" i="14"/>
  <c r="E759" i="14"/>
  <c r="D759" i="14"/>
  <c r="ES759" i="14" s="1"/>
  <c r="EK758" i="14"/>
  <c r="EC758" i="14"/>
  <c r="DU758" i="14"/>
  <c r="DM758" i="14"/>
  <c r="DE758" i="14"/>
  <c r="CW758" i="14"/>
  <c r="CO758" i="14"/>
  <c r="CG758" i="14"/>
  <c r="BY758" i="14"/>
  <c r="BQ758" i="14"/>
  <c r="BI758" i="14"/>
  <c r="BA758" i="14"/>
  <c r="AS758" i="14"/>
  <c r="AK758" i="14"/>
  <c r="AC758" i="14"/>
  <c r="U758" i="14"/>
  <c r="M758" i="14"/>
  <c r="G758" i="14"/>
  <c r="F758" i="14"/>
  <c r="E758" i="14"/>
  <c r="D758" i="14"/>
  <c r="ES758" i="14" s="1"/>
  <c r="EK757" i="14"/>
  <c r="EC757" i="14"/>
  <c r="DU757" i="14"/>
  <c r="DM757" i="14"/>
  <c r="DE757" i="14"/>
  <c r="CW757" i="14"/>
  <c r="CO757" i="14"/>
  <c r="CG757" i="14"/>
  <c r="BY757" i="14"/>
  <c r="BQ757" i="14"/>
  <c r="BI757" i="14"/>
  <c r="BA757" i="14"/>
  <c r="AS757" i="14"/>
  <c r="AK757" i="14"/>
  <c r="AC757" i="14"/>
  <c r="U757" i="14"/>
  <c r="M757" i="14"/>
  <c r="G757" i="14"/>
  <c r="F757" i="14"/>
  <c r="E757" i="14"/>
  <c r="D757" i="14"/>
  <c r="ES757" i="14" s="1"/>
  <c r="EK756" i="14"/>
  <c r="EC756" i="14"/>
  <c r="DU756" i="14"/>
  <c r="DM756" i="14"/>
  <c r="DE756" i="14"/>
  <c r="CW756" i="14"/>
  <c r="CO756" i="14"/>
  <c r="CG756" i="14"/>
  <c r="BY756" i="14"/>
  <c r="BQ756" i="14"/>
  <c r="BI756" i="14"/>
  <c r="BA756" i="14"/>
  <c r="AS756" i="14"/>
  <c r="AK756" i="14"/>
  <c r="AC756" i="14"/>
  <c r="U756" i="14"/>
  <c r="M756" i="14"/>
  <c r="G756" i="14"/>
  <c r="F756" i="14"/>
  <c r="E756" i="14"/>
  <c r="D756" i="14"/>
  <c r="ES756" i="14" s="1"/>
  <c r="EK755" i="14"/>
  <c r="EC755" i="14"/>
  <c r="DU755" i="14"/>
  <c r="DM755" i="14"/>
  <c r="DE755" i="14"/>
  <c r="CW755" i="14"/>
  <c r="CO755" i="14"/>
  <c r="CG755" i="14"/>
  <c r="BY755" i="14"/>
  <c r="BQ755" i="14"/>
  <c r="BI755" i="14"/>
  <c r="BA755" i="14"/>
  <c r="AS755" i="14"/>
  <c r="AK755" i="14"/>
  <c r="AC755" i="14"/>
  <c r="U755" i="14"/>
  <c r="M755" i="14"/>
  <c r="G755" i="14"/>
  <c r="F755" i="14"/>
  <c r="E755" i="14"/>
  <c r="D755" i="14"/>
  <c r="ES755" i="14" s="1"/>
  <c r="EK754" i="14"/>
  <c r="EC754" i="14"/>
  <c r="DU754" i="14"/>
  <c r="DM754" i="14"/>
  <c r="DE754" i="14"/>
  <c r="CW754" i="14"/>
  <c r="CO754" i="14"/>
  <c r="CG754" i="14"/>
  <c r="BY754" i="14"/>
  <c r="BQ754" i="14"/>
  <c r="BI754" i="14"/>
  <c r="BA754" i="14"/>
  <c r="AS754" i="14"/>
  <c r="AK754" i="14"/>
  <c r="AC754" i="14"/>
  <c r="U754" i="14"/>
  <c r="M754" i="14"/>
  <c r="G754" i="14"/>
  <c r="F754" i="14"/>
  <c r="E754" i="14"/>
  <c r="D754" i="14"/>
  <c r="ES754" i="14" s="1"/>
  <c r="EK753" i="14"/>
  <c r="EC753" i="14"/>
  <c r="DU753" i="14"/>
  <c r="DM753" i="14"/>
  <c r="DE753" i="14"/>
  <c r="CW753" i="14"/>
  <c r="CO753" i="14"/>
  <c r="CG753" i="14"/>
  <c r="BY753" i="14"/>
  <c r="BQ753" i="14"/>
  <c r="BI753" i="14"/>
  <c r="BA753" i="14"/>
  <c r="AS753" i="14"/>
  <c r="AK753" i="14"/>
  <c r="AC753" i="14"/>
  <c r="U753" i="14"/>
  <c r="M753" i="14"/>
  <c r="G753" i="14"/>
  <c r="F753" i="14"/>
  <c r="E753" i="14"/>
  <c r="D753" i="14"/>
  <c r="ES753" i="14" s="1"/>
  <c r="EK752" i="14"/>
  <c r="EC752" i="14"/>
  <c r="DU752" i="14"/>
  <c r="DM752" i="14"/>
  <c r="DE752" i="14"/>
  <c r="CW752" i="14"/>
  <c r="CO752" i="14"/>
  <c r="CG752" i="14"/>
  <c r="BY752" i="14"/>
  <c r="BQ752" i="14"/>
  <c r="BI752" i="14"/>
  <c r="BA752" i="14"/>
  <c r="AS752" i="14"/>
  <c r="AK752" i="14"/>
  <c r="AC752" i="14"/>
  <c r="U752" i="14"/>
  <c r="M752" i="14"/>
  <c r="G752" i="14"/>
  <c r="F752" i="14"/>
  <c r="E752" i="14"/>
  <c r="D752" i="14"/>
  <c r="ES752" i="14" s="1"/>
  <c r="EK751" i="14"/>
  <c r="EC751" i="14"/>
  <c r="DU751" i="14"/>
  <c r="DM751" i="14"/>
  <c r="DE751" i="14"/>
  <c r="CW751" i="14"/>
  <c r="CO751" i="14"/>
  <c r="CG751" i="14"/>
  <c r="BY751" i="14"/>
  <c r="BQ751" i="14"/>
  <c r="BI751" i="14"/>
  <c r="BA751" i="14"/>
  <c r="AS751" i="14"/>
  <c r="AK751" i="14"/>
  <c r="AC751" i="14"/>
  <c r="U751" i="14"/>
  <c r="M751" i="14"/>
  <c r="G751" i="14"/>
  <c r="F751" i="14"/>
  <c r="E751" i="14"/>
  <c r="D751" i="14"/>
  <c r="ES751" i="14" s="1"/>
  <c r="EK750" i="14"/>
  <c r="EC750" i="14"/>
  <c r="DU750" i="14"/>
  <c r="DM750" i="14"/>
  <c r="DE750" i="14"/>
  <c r="CW750" i="14"/>
  <c r="CO750" i="14"/>
  <c r="CG750" i="14"/>
  <c r="BY750" i="14"/>
  <c r="BQ750" i="14"/>
  <c r="BI750" i="14"/>
  <c r="BA750" i="14"/>
  <c r="AS750" i="14"/>
  <c r="AK750" i="14"/>
  <c r="AC750" i="14"/>
  <c r="U750" i="14"/>
  <c r="M750" i="14"/>
  <c r="G750" i="14"/>
  <c r="F750" i="14"/>
  <c r="E750" i="14"/>
  <c r="D750" i="14"/>
  <c r="ES750" i="14" s="1"/>
  <c r="EK748" i="14"/>
  <c r="EC748" i="14"/>
  <c r="DU748" i="14"/>
  <c r="DM748" i="14"/>
  <c r="DE748" i="14"/>
  <c r="CW748" i="14"/>
  <c r="CO748" i="14"/>
  <c r="CG748" i="14"/>
  <c r="BY748" i="14"/>
  <c r="BQ748" i="14"/>
  <c r="BI748" i="14"/>
  <c r="BA748" i="14"/>
  <c r="AS748" i="14"/>
  <c r="AK748" i="14"/>
  <c r="AC748" i="14"/>
  <c r="U748" i="14"/>
  <c r="M748" i="14"/>
  <c r="G748" i="14"/>
  <c r="F748" i="14"/>
  <c r="E748" i="14"/>
  <c r="D748" i="14"/>
  <c r="ES748" i="14" s="1"/>
  <c r="EK747" i="14"/>
  <c r="EC747" i="14"/>
  <c r="DU747" i="14"/>
  <c r="DM747" i="14"/>
  <c r="DE747" i="14"/>
  <c r="CW747" i="14"/>
  <c r="CO747" i="14"/>
  <c r="CG747" i="14"/>
  <c r="BY747" i="14"/>
  <c r="BQ747" i="14"/>
  <c r="BI747" i="14"/>
  <c r="BA747" i="14"/>
  <c r="AS747" i="14"/>
  <c r="AK747" i="14"/>
  <c r="AC747" i="14"/>
  <c r="U747" i="14"/>
  <c r="M747" i="14"/>
  <c r="G747" i="14"/>
  <c r="F747" i="14"/>
  <c r="E747" i="14"/>
  <c r="D747" i="14"/>
  <c r="ES747" i="14" s="1"/>
  <c r="EK746" i="14"/>
  <c r="EC746" i="14"/>
  <c r="DU746" i="14"/>
  <c r="DM746" i="14"/>
  <c r="DE746" i="14"/>
  <c r="CW746" i="14"/>
  <c r="CO746" i="14"/>
  <c r="CG746" i="14"/>
  <c r="BY746" i="14"/>
  <c r="BQ746" i="14"/>
  <c r="BI746" i="14"/>
  <c r="BA746" i="14"/>
  <c r="AS746" i="14"/>
  <c r="AK746" i="14"/>
  <c r="AC746" i="14"/>
  <c r="U746" i="14"/>
  <c r="M746" i="14"/>
  <c r="G746" i="14"/>
  <c r="F746" i="14"/>
  <c r="E746" i="14"/>
  <c r="D746" i="14"/>
  <c r="ES746" i="14" s="1"/>
  <c r="EK745" i="14"/>
  <c r="EC745" i="14"/>
  <c r="DU745" i="14"/>
  <c r="DM745" i="14"/>
  <c r="DE745" i="14"/>
  <c r="CW745" i="14"/>
  <c r="CO745" i="14"/>
  <c r="CG745" i="14"/>
  <c r="BY745" i="14"/>
  <c r="BQ745" i="14"/>
  <c r="BI745" i="14"/>
  <c r="BA745" i="14"/>
  <c r="AS745" i="14"/>
  <c r="AK745" i="14"/>
  <c r="AC745" i="14"/>
  <c r="U745" i="14"/>
  <c r="M745" i="14"/>
  <c r="G745" i="14"/>
  <c r="F745" i="14"/>
  <c r="E745" i="14"/>
  <c r="D745" i="14"/>
  <c r="ES745" i="14" s="1"/>
  <c r="EK744" i="14"/>
  <c r="EC744" i="14"/>
  <c r="DU744" i="14"/>
  <c r="DM744" i="14"/>
  <c r="DE744" i="14"/>
  <c r="CW744" i="14"/>
  <c r="CO744" i="14"/>
  <c r="CG744" i="14"/>
  <c r="BY744" i="14"/>
  <c r="BQ744" i="14"/>
  <c r="BI744" i="14"/>
  <c r="BA744" i="14"/>
  <c r="AS744" i="14"/>
  <c r="AK744" i="14"/>
  <c r="AC744" i="14"/>
  <c r="U744" i="14"/>
  <c r="M744" i="14"/>
  <c r="G744" i="14"/>
  <c r="F744" i="14"/>
  <c r="E744" i="14"/>
  <c r="D744" i="14"/>
  <c r="ES744" i="14" s="1"/>
  <c r="EK743" i="14"/>
  <c r="EC743" i="14"/>
  <c r="DU743" i="14"/>
  <c r="DM743" i="14"/>
  <c r="DE743" i="14"/>
  <c r="CW743" i="14"/>
  <c r="CO743" i="14"/>
  <c r="CG743" i="14"/>
  <c r="BY743" i="14"/>
  <c r="BQ743" i="14"/>
  <c r="BI743" i="14"/>
  <c r="BA743" i="14"/>
  <c r="AS743" i="14"/>
  <c r="AK743" i="14"/>
  <c r="AC743" i="14"/>
  <c r="U743" i="14"/>
  <c r="M743" i="14"/>
  <c r="G743" i="14"/>
  <c r="F743" i="14"/>
  <c r="E743" i="14"/>
  <c r="D743" i="14"/>
  <c r="ES743" i="14" s="1"/>
  <c r="EK742" i="14"/>
  <c r="EC742" i="14"/>
  <c r="DU742" i="14"/>
  <c r="DM742" i="14"/>
  <c r="DE742" i="14"/>
  <c r="CW742" i="14"/>
  <c r="CO742" i="14"/>
  <c r="CG742" i="14"/>
  <c r="BY742" i="14"/>
  <c r="BQ742" i="14"/>
  <c r="BI742" i="14"/>
  <c r="BA742" i="14"/>
  <c r="AS742" i="14"/>
  <c r="AK742" i="14"/>
  <c r="AC742" i="14"/>
  <c r="U742" i="14"/>
  <c r="M742" i="14"/>
  <c r="G742" i="14"/>
  <c r="F742" i="14"/>
  <c r="E742" i="14"/>
  <c r="D742" i="14"/>
  <c r="ES742" i="14" s="1"/>
  <c r="EK741" i="14"/>
  <c r="EC741" i="14"/>
  <c r="DU741" i="14"/>
  <c r="DM741" i="14"/>
  <c r="DE741" i="14"/>
  <c r="CW741" i="14"/>
  <c r="CO741" i="14"/>
  <c r="CG741" i="14"/>
  <c r="BY741" i="14"/>
  <c r="BQ741" i="14"/>
  <c r="BI741" i="14"/>
  <c r="BA741" i="14"/>
  <c r="AS741" i="14"/>
  <c r="AK741" i="14"/>
  <c r="AC741" i="14"/>
  <c r="U741" i="14"/>
  <c r="M741" i="14"/>
  <c r="G741" i="14"/>
  <c r="F741" i="14"/>
  <c r="E741" i="14"/>
  <c r="D741" i="14"/>
  <c r="ES741" i="14" s="1"/>
  <c r="AF746" i="14"/>
  <c r="AR746" i="14"/>
  <c r="BD746" i="14"/>
  <c r="BL746" i="14"/>
  <c r="CB746" i="14"/>
  <c r="CJ746" i="14"/>
  <c r="CR746" i="14"/>
  <c r="DD746" i="14"/>
  <c r="DT746" i="14"/>
  <c r="EB746" i="14"/>
  <c r="EF746" i="14"/>
  <c r="EJ746" i="14"/>
  <c r="T746" i="14"/>
  <c r="P742" i="14"/>
  <c r="T742" i="14"/>
  <c r="X742" i="14"/>
  <c r="AB742" i="14"/>
  <c r="AF742" i="14"/>
  <c r="AJ742" i="14"/>
  <c r="AN742" i="14"/>
  <c r="AR742" i="14"/>
  <c r="AV742" i="14"/>
  <c r="AZ742" i="14"/>
  <c r="BD742" i="14"/>
  <c r="BH742" i="14"/>
  <c r="BL742" i="14"/>
  <c r="BP742" i="14"/>
  <c r="BT742" i="14"/>
  <c r="BX742" i="14"/>
  <c r="CB742" i="14"/>
  <c r="CF742" i="14"/>
  <c r="CJ742" i="14"/>
  <c r="CN742" i="14"/>
  <c r="CR742" i="14"/>
  <c r="CV742" i="14"/>
  <c r="CZ742" i="14"/>
  <c r="DD742" i="14"/>
  <c r="DH742" i="14"/>
  <c r="DL742" i="14"/>
  <c r="DP742" i="14"/>
  <c r="DT742" i="14"/>
  <c r="DX742" i="14"/>
  <c r="EB742" i="14"/>
  <c r="EF742" i="14"/>
  <c r="EJ742" i="14"/>
  <c r="P743" i="14"/>
  <c r="T743" i="14"/>
  <c r="X743" i="14"/>
  <c r="AB743" i="14"/>
  <c r="AF743" i="14"/>
  <c r="AJ743" i="14"/>
  <c r="AN743" i="14"/>
  <c r="AR743" i="14"/>
  <c r="AV743" i="14"/>
  <c r="AZ743" i="14"/>
  <c r="BD743" i="14"/>
  <c r="BH743" i="14"/>
  <c r="BL743" i="14"/>
  <c r="BP743" i="14"/>
  <c r="BT743" i="14"/>
  <c r="BX743" i="14"/>
  <c r="CB743" i="14"/>
  <c r="CF743" i="14"/>
  <c r="CJ743" i="14"/>
  <c r="CN743" i="14"/>
  <c r="CR743" i="14"/>
  <c r="CV743" i="14"/>
  <c r="CZ743" i="14"/>
  <c r="DD743" i="14"/>
  <c r="DH743" i="14"/>
  <c r="DL743" i="14"/>
  <c r="DP743" i="14"/>
  <c r="DT743" i="14"/>
  <c r="DX743" i="14"/>
  <c r="EB743" i="14"/>
  <c r="EF743" i="14"/>
  <c r="EJ743" i="14"/>
  <c r="P744" i="14"/>
  <c r="T744" i="14"/>
  <c r="X744" i="14"/>
  <c r="AB744" i="14"/>
  <c r="AF744" i="14"/>
  <c r="AJ744" i="14"/>
  <c r="AN744" i="14"/>
  <c r="AR744" i="14"/>
  <c r="AV744" i="14"/>
  <c r="AZ744" i="14"/>
  <c r="BD744" i="14"/>
  <c r="BH744" i="14"/>
  <c r="BL744" i="14"/>
  <c r="BP744" i="14"/>
  <c r="BT744" i="14"/>
  <c r="BX744" i="14"/>
  <c r="CB744" i="14"/>
  <c r="CF744" i="14"/>
  <c r="CJ744" i="14"/>
  <c r="CN744" i="14"/>
  <c r="CR744" i="14"/>
  <c r="CV744" i="14"/>
  <c r="CZ744" i="14"/>
  <c r="DD744" i="14"/>
  <c r="DH744" i="14"/>
  <c r="DL744" i="14"/>
  <c r="DP744" i="14"/>
  <c r="DT744" i="14"/>
  <c r="DX744" i="14"/>
  <c r="EB744" i="14"/>
  <c r="EF744" i="14"/>
  <c r="EJ744" i="14"/>
  <c r="P745" i="14"/>
  <c r="T745" i="14"/>
  <c r="X745" i="14"/>
  <c r="AB745" i="14"/>
  <c r="AF745" i="14"/>
  <c r="AJ745" i="14"/>
  <c r="AN745" i="14"/>
  <c r="AR745" i="14"/>
  <c r="AV745" i="14"/>
  <c r="AZ745" i="14"/>
  <c r="BD745" i="14"/>
  <c r="BH745" i="14"/>
  <c r="BL745" i="14"/>
  <c r="BP745" i="14"/>
  <c r="BT745" i="14"/>
  <c r="BX745" i="14"/>
  <c r="CB745" i="14"/>
  <c r="CF745" i="14"/>
  <c r="CJ745" i="14"/>
  <c r="CN745" i="14"/>
  <c r="CR745" i="14"/>
  <c r="CV745" i="14"/>
  <c r="CZ745" i="14"/>
  <c r="DD745" i="14"/>
  <c r="DH745" i="14"/>
  <c r="DL745" i="14"/>
  <c r="DP745" i="14"/>
  <c r="DT745" i="14"/>
  <c r="DX745" i="14"/>
  <c r="EB745" i="14"/>
  <c r="EF745" i="14"/>
  <c r="EJ745" i="14"/>
  <c r="P746" i="14"/>
  <c r="X746" i="14"/>
  <c r="AB746" i="14"/>
  <c r="AJ746" i="14"/>
  <c r="AN746" i="14"/>
  <c r="AV746" i="14"/>
  <c r="AZ746" i="14"/>
  <c r="BH746" i="14"/>
  <c r="BP746" i="14"/>
  <c r="BT746" i="14"/>
  <c r="BX746" i="14"/>
  <c r="CF746" i="14"/>
  <c r="CN746" i="14"/>
  <c r="CV746" i="14"/>
  <c r="CZ746" i="14"/>
  <c r="DH746" i="14"/>
  <c r="DL746" i="14"/>
  <c r="DP746" i="14"/>
  <c r="DX746" i="14"/>
  <c r="P747" i="14"/>
  <c r="T747" i="14"/>
  <c r="X747" i="14"/>
  <c r="AB747" i="14"/>
  <c r="AF747" i="14"/>
  <c r="AJ747" i="14"/>
  <c r="AN747" i="14"/>
  <c r="AR747" i="14"/>
  <c r="AV747" i="14"/>
  <c r="AZ747" i="14"/>
  <c r="BD747" i="14"/>
  <c r="BH747" i="14"/>
  <c r="BL747" i="14"/>
  <c r="BP747" i="14"/>
  <c r="BT747" i="14"/>
  <c r="BX747" i="14"/>
  <c r="CB747" i="14"/>
  <c r="CF747" i="14"/>
  <c r="CJ747" i="14"/>
  <c r="CN747" i="14"/>
  <c r="CR747" i="14"/>
  <c r="CV747" i="14"/>
  <c r="CZ747" i="14"/>
  <c r="DD747" i="14"/>
  <c r="DH747" i="14"/>
  <c r="DL747" i="14"/>
  <c r="DP747" i="14"/>
  <c r="DT747" i="14"/>
  <c r="DX747" i="14"/>
  <c r="EB747" i="14"/>
  <c r="EF747" i="14"/>
  <c r="EJ747" i="14"/>
  <c r="P748" i="14"/>
  <c r="T748" i="14"/>
  <c r="X748" i="14"/>
  <c r="AB748" i="14"/>
  <c r="AF748" i="14"/>
  <c r="AJ748" i="14"/>
  <c r="AN748" i="14"/>
  <c r="AR748" i="14"/>
  <c r="AV748" i="14"/>
  <c r="AZ748" i="14"/>
  <c r="BD748" i="14"/>
  <c r="BH748" i="14"/>
  <c r="BL748" i="14"/>
  <c r="BP748" i="14"/>
  <c r="BT748" i="14"/>
  <c r="BX748" i="14"/>
  <c r="CB748" i="14"/>
  <c r="CF748" i="14"/>
  <c r="CJ748" i="14"/>
  <c r="CN748" i="14"/>
  <c r="CR748" i="14"/>
  <c r="CV748" i="14"/>
  <c r="CZ748" i="14"/>
  <c r="DD748" i="14"/>
  <c r="DH748" i="14"/>
  <c r="DL748" i="14"/>
  <c r="DP748" i="14"/>
  <c r="DT748" i="14"/>
  <c r="DX748" i="14"/>
  <c r="EB748" i="14"/>
  <c r="EF748" i="14"/>
  <c r="EJ748" i="14"/>
  <c r="P750" i="14"/>
  <c r="T750" i="14"/>
  <c r="X750" i="14"/>
  <c r="AB750" i="14"/>
  <c r="AF750" i="14"/>
  <c r="AJ750" i="14"/>
  <c r="AN750" i="14"/>
  <c r="AR750" i="14"/>
  <c r="AV750" i="14"/>
  <c r="AZ750" i="14"/>
  <c r="BD750" i="14"/>
  <c r="BH750" i="14"/>
  <c r="BL750" i="14"/>
  <c r="BP750" i="14"/>
  <c r="BT750" i="14"/>
  <c r="BX750" i="14"/>
  <c r="CB750" i="14"/>
  <c r="CF750" i="14"/>
  <c r="CJ750" i="14"/>
  <c r="CN750" i="14"/>
  <c r="CR750" i="14"/>
  <c r="CV750" i="14"/>
  <c r="CZ750" i="14"/>
  <c r="DD750" i="14"/>
  <c r="DH750" i="14"/>
  <c r="DL750" i="14"/>
  <c r="DP750" i="14"/>
  <c r="DT750" i="14"/>
  <c r="DX750" i="14"/>
  <c r="EB750" i="14"/>
  <c r="EF750" i="14"/>
  <c r="EJ750" i="14"/>
  <c r="P751" i="14"/>
  <c r="T751" i="14"/>
  <c r="X751" i="14"/>
  <c r="AB751" i="14"/>
  <c r="AF751" i="14"/>
  <c r="AJ751" i="14"/>
  <c r="AN751" i="14"/>
  <c r="AR751" i="14"/>
  <c r="AV751" i="14"/>
  <c r="AZ751" i="14"/>
  <c r="BD751" i="14"/>
  <c r="BH751" i="14"/>
  <c r="BL751" i="14"/>
  <c r="BP751" i="14"/>
  <c r="BT751" i="14"/>
  <c r="BX751" i="14"/>
  <c r="CB751" i="14"/>
  <c r="CF751" i="14"/>
  <c r="CJ751" i="14"/>
  <c r="CN751" i="14"/>
  <c r="CR751" i="14"/>
  <c r="CV751" i="14"/>
  <c r="CZ751" i="14"/>
  <c r="DD751" i="14"/>
  <c r="DH751" i="14"/>
  <c r="DL751" i="14"/>
  <c r="DP751" i="14"/>
  <c r="DT751" i="14"/>
  <c r="DX751" i="14"/>
  <c r="EB751" i="14"/>
  <c r="EF751" i="14"/>
  <c r="EJ751" i="14"/>
  <c r="P752" i="14"/>
  <c r="T752" i="14"/>
  <c r="X752" i="14"/>
  <c r="AB752" i="14"/>
  <c r="AF752" i="14"/>
  <c r="AJ752" i="14"/>
  <c r="AN752" i="14"/>
  <c r="AR752" i="14"/>
  <c r="AV752" i="14"/>
  <c r="AZ752" i="14"/>
  <c r="BD752" i="14"/>
  <c r="BH752" i="14"/>
  <c r="BL752" i="14"/>
  <c r="BP752" i="14"/>
  <c r="BT752" i="14"/>
  <c r="BX752" i="14"/>
  <c r="CB752" i="14"/>
  <c r="CF752" i="14"/>
  <c r="CJ752" i="14"/>
  <c r="CN752" i="14"/>
  <c r="CR752" i="14"/>
  <c r="CV752" i="14"/>
  <c r="CZ752" i="14"/>
  <c r="DD752" i="14"/>
  <c r="DH752" i="14"/>
  <c r="DL752" i="14"/>
  <c r="DP752" i="14"/>
  <c r="DT752" i="14"/>
  <c r="DX752" i="14"/>
  <c r="EB752" i="14"/>
  <c r="EF752" i="14"/>
  <c r="EJ752" i="14"/>
  <c r="P753" i="14"/>
  <c r="T753" i="14"/>
  <c r="X753" i="14"/>
  <c r="AB753" i="14"/>
  <c r="AF753" i="14"/>
  <c r="AJ753" i="14"/>
  <c r="AN753" i="14"/>
  <c r="AR753" i="14"/>
  <c r="AV753" i="14"/>
  <c r="AZ753" i="14"/>
  <c r="BD753" i="14"/>
  <c r="BH753" i="14"/>
  <c r="BL753" i="14"/>
  <c r="BP753" i="14"/>
  <c r="BT753" i="14"/>
  <c r="BX753" i="14"/>
  <c r="CB753" i="14"/>
  <c r="CF753" i="14"/>
  <c r="CJ753" i="14"/>
  <c r="CN753" i="14"/>
  <c r="CR753" i="14"/>
  <c r="CV753" i="14"/>
  <c r="CZ753" i="14"/>
  <c r="DD753" i="14"/>
  <c r="DH753" i="14"/>
  <c r="DL753" i="14"/>
  <c r="DP753" i="14"/>
  <c r="DT753" i="14"/>
  <c r="DX753" i="14"/>
  <c r="EB753" i="14"/>
  <c r="EF753" i="14"/>
  <c r="EJ753" i="14"/>
  <c r="P754" i="14"/>
  <c r="T754" i="14"/>
  <c r="X754" i="14"/>
  <c r="AB754" i="14"/>
  <c r="AF754" i="14"/>
  <c r="AJ754" i="14"/>
  <c r="AN754" i="14"/>
  <c r="AR754" i="14"/>
  <c r="AV754" i="14"/>
  <c r="AZ754" i="14"/>
  <c r="BD754" i="14"/>
  <c r="BH754" i="14"/>
  <c r="BL754" i="14"/>
  <c r="BP754" i="14"/>
  <c r="BT754" i="14"/>
  <c r="BX754" i="14"/>
  <c r="CB754" i="14"/>
  <c r="CF754" i="14"/>
  <c r="CJ754" i="14"/>
  <c r="CN754" i="14"/>
  <c r="CR754" i="14"/>
  <c r="CV754" i="14"/>
  <c r="CZ754" i="14"/>
  <c r="DD754" i="14"/>
  <c r="DH754" i="14"/>
  <c r="DL754" i="14"/>
  <c r="DP754" i="14"/>
  <c r="DT754" i="14"/>
  <c r="DX754" i="14"/>
  <c r="EB754" i="14"/>
  <c r="EF754" i="14"/>
  <c r="EJ754" i="14"/>
  <c r="P755" i="14"/>
  <c r="T755" i="14"/>
  <c r="X755" i="14"/>
  <c r="AB755" i="14"/>
  <c r="AF755" i="14"/>
  <c r="AJ755" i="14"/>
  <c r="AN755" i="14"/>
  <c r="AR755" i="14"/>
  <c r="AV755" i="14"/>
  <c r="AZ755" i="14"/>
  <c r="BD755" i="14"/>
  <c r="BH755" i="14"/>
  <c r="BL755" i="14"/>
  <c r="BP755" i="14"/>
  <c r="BT755" i="14"/>
  <c r="BX755" i="14"/>
  <c r="CB755" i="14"/>
  <c r="CF755" i="14"/>
  <c r="CJ755" i="14"/>
  <c r="CN755" i="14"/>
  <c r="CR755" i="14"/>
  <c r="CV755" i="14"/>
  <c r="CZ755" i="14"/>
  <c r="DD755" i="14"/>
  <c r="DH755" i="14"/>
  <c r="DL755" i="14"/>
  <c r="DP755" i="14"/>
  <c r="DT755" i="14"/>
  <c r="DX755" i="14"/>
  <c r="EB755" i="14"/>
  <c r="EF755" i="14"/>
  <c r="EJ755" i="14"/>
  <c r="P756" i="14"/>
  <c r="T756" i="14"/>
  <c r="X756" i="14"/>
  <c r="AB756" i="14"/>
  <c r="AF756" i="14"/>
  <c r="AJ756" i="14"/>
  <c r="AN756" i="14"/>
  <c r="AR756" i="14"/>
  <c r="AV756" i="14"/>
  <c r="AZ756" i="14"/>
  <c r="BD756" i="14"/>
  <c r="BH756" i="14"/>
  <c r="BL756" i="14"/>
  <c r="BP756" i="14"/>
  <c r="BT756" i="14"/>
  <c r="BX756" i="14"/>
  <c r="CB756" i="14"/>
  <c r="CF756" i="14"/>
  <c r="CJ756" i="14"/>
  <c r="CN756" i="14"/>
  <c r="CR756" i="14"/>
  <c r="CV756" i="14"/>
  <c r="CZ756" i="14"/>
  <c r="DD756" i="14"/>
  <c r="DH756" i="14"/>
  <c r="DL756" i="14"/>
  <c r="DP756" i="14"/>
  <c r="DT756" i="14"/>
  <c r="DX756" i="14"/>
  <c r="EB756" i="14"/>
  <c r="EF756" i="14"/>
  <c r="EJ756" i="14"/>
  <c r="P757" i="14"/>
  <c r="T757" i="14"/>
  <c r="X757" i="14"/>
  <c r="AB757" i="14"/>
  <c r="AF757" i="14"/>
  <c r="AJ757" i="14"/>
  <c r="AN757" i="14"/>
  <c r="AR757" i="14"/>
  <c r="AV757" i="14"/>
  <c r="AZ757" i="14"/>
  <c r="BD757" i="14"/>
  <c r="BH757" i="14"/>
  <c r="BL757" i="14"/>
  <c r="BP757" i="14"/>
  <c r="BT757" i="14"/>
  <c r="BX757" i="14"/>
  <c r="CB757" i="14"/>
  <c r="CF757" i="14"/>
  <c r="CJ757" i="14"/>
  <c r="CN757" i="14"/>
  <c r="CR757" i="14"/>
  <c r="CV757" i="14"/>
  <c r="CZ757" i="14"/>
  <c r="DD757" i="14"/>
  <c r="DH757" i="14"/>
  <c r="DL757" i="14"/>
  <c r="DP757" i="14"/>
  <c r="DT757" i="14"/>
  <c r="DX757" i="14"/>
  <c r="EB757" i="14"/>
  <c r="EF757" i="14"/>
  <c r="EJ757" i="14"/>
  <c r="P758" i="14"/>
  <c r="T758" i="14"/>
  <c r="X758" i="14"/>
  <c r="AB758" i="14"/>
  <c r="AF758" i="14"/>
  <c r="AJ758" i="14"/>
  <c r="AN758" i="14"/>
  <c r="AR758" i="14"/>
  <c r="AV758" i="14"/>
  <c r="AZ758" i="14"/>
  <c r="BD758" i="14"/>
  <c r="BH758" i="14"/>
  <c r="BL758" i="14"/>
  <c r="BP758" i="14"/>
  <c r="BT758" i="14"/>
  <c r="BX758" i="14"/>
  <c r="CB758" i="14"/>
  <c r="CF758" i="14"/>
  <c r="CJ758" i="14"/>
  <c r="CN758" i="14"/>
  <c r="CR758" i="14"/>
  <c r="CV758" i="14"/>
  <c r="CZ758" i="14"/>
  <c r="DD758" i="14"/>
  <c r="DH758" i="14"/>
  <c r="DL758" i="14"/>
  <c r="DP758" i="14"/>
  <c r="DT758" i="14"/>
  <c r="DX758" i="14"/>
  <c r="EB758" i="14"/>
  <c r="EF758" i="14"/>
  <c r="EJ758" i="14"/>
  <c r="P759" i="14"/>
  <c r="T759" i="14"/>
  <c r="X759" i="14"/>
  <c r="AB759" i="14"/>
  <c r="AF759" i="14"/>
  <c r="AJ759" i="14"/>
  <c r="AN759" i="14"/>
  <c r="AR759" i="14"/>
  <c r="AV759" i="14"/>
  <c r="AZ759" i="14"/>
  <c r="BD759" i="14"/>
  <c r="BH759" i="14"/>
  <c r="BL759" i="14"/>
  <c r="BP759" i="14"/>
  <c r="BT759" i="14"/>
  <c r="BX759" i="14"/>
  <c r="CB759" i="14"/>
  <c r="CF759" i="14"/>
  <c r="CJ759" i="14"/>
  <c r="CN759" i="14"/>
  <c r="CR759" i="14"/>
  <c r="CV759" i="14"/>
  <c r="CZ759" i="14"/>
  <c r="DD759" i="14"/>
  <c r="DH759" i="14"/>
  <c r="DL759" i="14"/>
  <c r="DP759" i="14"/>
  <c r="DT759" i="14"/>
  <c r="DX759" i="14"/>
  <c r="EB759" i="14"/>
  <c r="EF759" i="14"/>
  <c r="EJ759" i="14"/>
  <c r="P760" i="14"/>
  <c r="T760" i="14"/>
  <c r="X760" i="14"/>
  <c r="AB760" i="14"/>
  <c r="AF760" i="14"/>
  <c r="AJ760" i="14"/>
  <c r="AN760" i="14"/>
  <c r="AR760" i="14"/>
  <c r="AV760" i="14"/>
  <c r="AZ760" i="14"/>
  <c r="BD760" i="14"/>
  <c r="BH760" i="14"/>
  <c r="BL760" i="14"/>
  <c r="BP760" i="14"/>
  <c r="BT760" i="14"/>
  <c r="BX760" i="14"/>
  <c r="CB760" i="14"/>
  <c r="CF760" i="14"/>
  <c r="CJ760" i="14"/>
  <c r="CN760" i="14"/>
  <c r="CR760" i="14"/>
  <c r="CV760" i="14"/>
  <c r="CZ760" i="14"/>
  <c r="DD760" i="14"/>
  <c r="DH760" i="14"/>
  <c r="DL760" i="14"/>
  <c r="DP760" i="14"/>
  <c r="DT760" i="14"/>
  <c r="DX760" i="14"/>
  <c r="EB760" i="14"/>
  <c r="EF760" i="14"/>
  <c r="EJ760" i="14"/>
  <c r="P761" i="14"/>
  <c r="T761" i="14"/>
  <c r="X761" i="14"/>
  <c r="AB761" i="14"/>
  <c r="AF761" i="14"/>
  <c r="AJ761" i="14"/>
  <c r="AN761" i="14"/>
  <c r="AR761" i="14"/>
  <c r="AV761" i="14"/>
  <c r="AZ761" i="14"/>
  <c r="BD761" i="14"/>
  <c r="BH761" i="14"/>
  <c r="BL761" i="14"/>
  <c r="BP761" i="14"/>
  <c r="BT761" i="14"/>
  <c r="BX761" i="14"/>
  <c r="CB761" i="14"/>
  <c r="CF761" i="14"/>
  <c r="CJ761" i="14"/>
  <c r="CN761" i="14"/>
  <c r="CR761" i="14"/>
  <c r="CV761" i="14"/>
  <c r="CZ761" i="14"/>
  <c r="DD761" i="14"/>
  <c r="DH761" i="14"/>
  <c r="DL761" i="14"/>
  <c r="DP761" i="14"/>
  <c r="DT761" i="14"/>
  <c r="DX761" i="14"/>
  <c r="EB761" i="14"/>
  <c r="EF761" i="14"/>
  <c r="EJ761" i="14"/>
  <c r="P762" i="14"/>
  <c r="T762" i="14"/>
  <c r="X762" i="14"/>
  <c r="AB762" i="14"/>
  <c r="AF762" i="14"/>
  <c r="AJ762" i="14"/>
  <c r="AN762" i="14"/>
  <c r="AR762" i="14"/>
  <c r="AV762" i="14"/>
  <c r="AZ762" i="14"/>
  <c r="BD762" i="14"/>
  <c r="BH762" i="14"/>
  <c r="BL762" i="14"/>
  <c r="BP762" i="14"/>
  <c r="BT762" i="14"/>
  <c r="BX762" i="14"/>
  <c r="CB762" i="14"/>
  <c r="CF762" i="14"/>
  <c r="CJ762" i="14"/>
  <c r="CN762" i="14"/>
  <c r="CR762" i="14"/>
  <c r="CV762" i="14"/>
  <c r="CZ762" i="14"/>
  <c r="DD762" i="14"/>
  <c r="DH762" i="14"/>
  <c r="DL762" i="14"/>
  <c r="DP762" i="14"/>
  <c r="DT762" i="14"/>
  <c r="DX762" i="14"/>
  <c r="EB762" i="14"/>
  <c r="EF762" i="14"/>
  <c r="EJ762" i="14"/>
  <c r="P763" i="14"/>
  <c r="T763" i="14"/>
  <c r="X763" i="14"/>
  <c r="AB763" i="14"/>
  <c r="AF763" i="14"/>
  <c r="AJ763" i="14"/>
  <c r="AN763" i="14"/>
  <c r="AR763" i="14"/>
  <c r="AV763" i="14"/>
  <c r="AZ763" i="14"/>
  <c r="BD763" i="14"/>
  <c r="BH763" i="14"/>
  <c r="BL763" i="14"/>
  <c r="BP763" i="14"/>
  <c r="BT763" i="14"/>
  <c r="BX763" i="14"/>
  <c r="CB763" i="14"/>
  <c r="CF763" i="14"/>
  <c r="CJ763" i="14"/>
  <c r="CN763" i="14"/>
  <c r="CR763" i="14"/>
  <c r="CV763" i="14"/>
  <c r="CZ763" i="14"/>
  <c r="DD763" i="14"/>
  <c r="DH763" i="14"/>
  <c r="DL763" i="14"/>
  <c r="DP763" i="14"/>
  <c r="DT763" i="14"/>
  <c r="DX763" i="14"/>
  <c r="EB763" i="14"/>
  <c r="EF763" i="14"/>
  <c r="EJ763" i="14"/>
  <c r="P765" i="14"/>
  <c r="T765" i="14"/>
  <c r="X765" i="14"/>
  <c r="AB765" i="14"/>
  <c r="AF765" i="14"/>
  <c r="AJ765" i="14"/>
  <c r="AN765" i="14"/>
  <c r="AR765" i="14"/>
  <c r="AV765" i="14"/>
  <c r="AZ765" i="14"/>
  <c r="BD765" i="14"/>
  <c r="BH765" i="14"/>
  <c r="BL765" i="14"/>
  <c r="BP765" i="14"/>
  <c r="BT765" i="14"/>
  <c r="BX765" i="14"/>
  <c r="CB765" i="14"/>
  <c r="CF765" i="14"/>
  <c r="CJ765" i="14"/>
  <c r="CN765" i="14"/>
  <c r="CR765" i="14"/>
  <c r="CV765" i="14"/>
  <c r="CZ765" i="14"/>
  <c r="DD765" i="14"/>
  <c r="DH765" i="14"/>
  <c r="DL765" i="14"/>
  <c r="DP765" i="14"/>
  <c r="DT765" i="14"/>
  <c r="DX765" i="14"/>
  <c r="EB765" i="14"/>
  <c r="EF765" i="14"/>
  <c r="EJ765" i="14"/>
  <c r="P766" i="14"/>
  <c r="T766" i="14"/>
  <c r="X766" i="14"/>
  <c r="AB766" i="14"/>
  <c r="AF766" i="14"/>
  <c r="AJ766" i="14"/>
  <c r="AN766" i="14"/>
  <c r="AR766" i="14"/>
  <c r="AV766" i="14"/>
  <c r="AZ766" i="14"/>
  <c r="BD766" i="14"/>
  <c r="BH766" i="14"/>
  <c r="BL766" i="14"/>
  <c r="BP766" i="14"/>
  <c r="BT766" i="14"/>
  <c r="BX766" i="14"/>
  <c r="CB766" i="14"/>
  <c r="CF766" i="14"/>
  <c r="CJ766" i="14"/>
  <c r="CN766" i="14"/>
  <c r="CR766" i="14"/>
  <c r="CV766" i="14"/>
  <c r="CZ766" i="14"/>
  <c r="DD766" i="14"/>
  <c r="DH766" i="14"/>
  <c r="DL766" i="14"/>
  <c r="DP766" i="14"/>
  <c r="DT766" i="14"/>
  <c r="DX766" i="14"/>
  <c r="EB766" i="14"/>
  <c r="EF766" i="14"/>
  <c r="EJ766" i="14"/>
  <c r="P767" i="14"/>
  <c r="T767" i="14"/>
  <c r="X767" i="14"/>
  <c r="AB767" i="14"/>
  <c r="AF767" i="14"/>
  <c r="AJ767" i="14"/>
  <c r="AN767" i="14"/>
  <c r="AR767" i="14"/>
  <c r="AV767" i="14"/>
  <c r="AZ767" i="14"/>
  <c r="BD767" i="14"/>
  <c r="BH767" i="14"/>
  <c r="BL767" i="14"/>
  <c r="BP767" i="14"/>
  <c r="BT767" i="14"/>
  <c r="BX767" i="14"/>
  <c r="CB767" i="14"/>
  <c r="CF767" i="14"/>
  <c r="CJ767" i="14"/>
  <c r="CN767" i="14"/>
  <c r="CR767" i="14"/>
  <c r="CV767" i="14"/>
  <c r="CZ767" i="14"/>
  <c r="DD767" i="14"/>
  <c r="DH767" i="14"/>
  <c r="DL767" i="14"/>
  <c r="DP767" i="14"/>
  <c r="DT767" i="14"/>
  <c r="DX767" i="14"/>
  <c r="EB767" i="14"/>
  <c r="EF767" i="14"/>
  <c r="EJ767" i="14"/>
  <c r="P769" i="14"/>
  <c r="T769" i="14"/>
  <c r="X769" i="14"/>
  <c r="AB769" i="14"/>
  <c r="AF769" i="14"/>
  <c r="AJ769" i="14"/>
  <c r="AN769" i="14"/>
  <c r="AR769" i="14"/>
  <c r="AV769" i="14"/>
  <c r="AZ769" i="14"/>
  <c r="BD769" i="14"/>
  <c r="BH769" i="14"/>
  <c r="BL769" i="14"/>
  <c r="BP769" i="14"/>
  <c r="BT769" i="14"/>
  <c r="BX769" i="14"/>
  <c r="CB769" i="14"/>
  <c r="CF769" i="14"/>
  <c r="CJ769" i="14"/>
  <c r="CN769" i="14"/>
  <c r="CR769" i="14"/>
  <c r="CV769" i="14"/>
  <c r="CZ769" i="14"/>
  <c r="DD769" i="14"/>
  <c r="DH769" i="14"/>
  <c r="DL769" i="14"/>
  <c r="DP769" i="14"/>
  <c r="DT769" i="14"/>
  <c r="DX769" i="14"/>
  <c r="EB769" i="14"/>
  <c r="EF769" i="14"/>
  <c r="EJ769" i="14"/>
  <c r="P770" i="14"/>
  <c r="T770" i="14"/>
  <c r="X770" i="14"/>
  <c r="AB770" i="14"/>
  <c r="AF770" i="14"/>
  <c r="AJ770" i="14"/>
  <c r="AN770" i="14"/>
  <c r="AR770" i="14"/>
  <c r="AV770" i="14"/>
  <c r="AZ770" i="14"/>
  <c r="BD770" i="14"/>
  <c r="BH770" i="14"/>
  <c r="BL770" i="14"/>
  <c r="BP770" i="14"/>
  <c r="BT770" i="14"/>
  <c r="BX770" i="14"/>
  <c r="CB770" i="14"/>
  <c r="CF770" i="14"/>
  <c r="CJ770" i="14"/>
  <c r="CN770" i="14"/>
  <c r="CR770" i="14"/>
  <c r="CV770" i="14"/>
  <c r="CZ770" i="14"/>
  <c r="DD770" i="14"/>
  <c r="DH770" i="14"/>
  <c r="DL770" i="14"/>
  <c r="DP770" i="14"/>
  <c r="DT770" i="14"/>
  <c r="DX770" i="14"/>
  <c r="EB770" i="14"/>
  <c r="EF770" i="14"/>
  <c r="EJ770" i="14"/>
  <c r="P771" i="14"/>
  <c r="T771" i="14"/>
  <c r="X771" i="14"/>
  <c r="AB771" i="14"/>
  <c r="AF771" i="14"/>
  <c r="AJ771" i="14"/>
  <c r="AN771" i="14"/>
  <c r="AR771" i="14"/>
  <c r="AV771" i="14"/>
  <c r="AZ771" i="14"/>
  <c r="BD771" i="14"/>
  <c r="BH771" i="14"/>
  <c r="BL771" i="14"/>
  <c r="BP771" i="14"/>
  <c r="BT771" i="14"/>
  <c r="BX771" i="14"/>
  <c r="CB771" i="14"/>
  <c r="CF771" i="14"/>
  <c r="CJ771" i="14"/>
  <c r="CN771" i="14"/>
  <c r="CR771" i="14"/>
  <c r="CV771" i="14"/>
  <c r="CZ771" i="14"/>
  <c r="DD771" i="14"/>
  <c r="DH771" i="14"/>
  <c r="DL771" i="14"/>
  <c r="DP771" i="14"/>
  <c r="DT771" i="14"/>
  <c r="DX771" i="14"/>
  <c r="EB771" i="14"/>
  <c r="EF771" i="14"/>
  <c r="EJ771" i="14"/>
  <c r="P772" i="14"/>
  <c r="T772" i="14"/>
  <c r="X772" i="14"/>
  <c r="AB772" i="14"/>
  <c r="AF772" i="14"/>
  <c r="AJ772" i="14"/>
  <c r="AN772" i="14"/>
  <c r="AR772" i="14"/>
  <c r="AV772" i="14"/>
  <c r="AZ772" i="14"/>
  <c r="BD772" i="14"/>
  <c r="BH772" i="14"/>
  <c r="BL772" i="14"/>
  <c r="BP772" i="14"/>
  <c r="BT772" i="14"/>
  <c r="BX772" i="14"/>
  <c r="CB772" i="14"/>
  <c r="CF772" i="14"/>
  <c r="CJ772" i="14"/>
  <c r="CN772" i="14"/>
  <c r="CR772" i="14"/>
  <c r="CV772" i="14"/>
  <c r="CZ772" i="14"/>
  <c r="DD772" i="14"/>
  <c r="DH772" i="14"/>
  <c r="DL772" i="14"/>
  <c r="DP772" i="14"/>
  <c r="DT772" i="14"/>
  <c r="DX772" i="14"/>
  <c r="EB772" i="14"/>
  <c r="EF772" i="14"/>
  <c r="EJ772" i="14"/>
  <c r="P773" i="14"/>
  <c r="T773" i="14"/>
  <c r="X773" i="14"/>
  <c r="AB773" i="14"/>
  <c r="AF773" i="14"/>
  <c r="AJ773" i="14"/>
  <c r="AN773" i="14"/>
  <c r="AR773" i="14"/>
  <c r="AV773" i="14"/>
  <c r="AZ773" i="14"/>
  <c r="BD773" i="14"/>
  <c r="BH773" i="14"/>
  <c r="BL773" i="14"/>
  <c r="BP773" i="14"/>
  <c r="BT773" i="14"/>
  <c r="BX773" i="14"/>
  <c r="CB773" i="14"/>
  <c r="CF773" i="14"/>
  <c r="CJ773" i="14"/>
  <c r="CN773" i="14"/>
  <c r="CR773" i="14"/>
  <c r="CV773" i="14"/>
  <c r="CZ773" i="14"/>
  <c r="DD773" i="14"/>
  <c r="DH773" i="14"/>
  <c r="DL773" i="14"/>
  <c r="DP773" i="14"/>
  <c r="DT773" i="14"/>
  <c r="DX773" i="14"/>
  <c r="EB773" i="14"/>
  <c r="EF773" i="14"/>
  <c r="EJ773" i="14"/>
  <c r="P774" i="14"/>
  <c r="T774" i="14"/>
  <c r="X774" i="14"/>
  <c r="AB774" i="14"/>
  <c r="AF774" i="14"/>
  <c r="AJ774" i="14"/>
  <c r="AN774" i="14"/>
  <c r="AR774" i="14"/>
  <c r="AV774" i="14"/>
  <c r="AZ774" i="14"/>
  <c r="BD774" i="14"/>
  <c r="BH774" i="14"/>
  <c r="BL774" i="14"/>
  <c r="BP774" i="14"/>
  <c r="BT774" i="14"/>
  <c r="BX774" i="14"/>
  <c r="CB774" i="14"/>
  <c r="CF774" i="14"/>
  <c r="CJ774" i="14"/>
  <c r="CN774" i="14"/>
  <c r="CR774" i="14"/>
  <c r="CV774" i="14"/>
  <c r="CZ774" i="14"/>
  <c r="DD774" i="14"/>
  <c r="DH774" i="14"/>
  <c r="DL774" i="14"/>
  <c r="DP774" i="14"/>
  <c r="DT774" i="14"/>
  <c r="DX774" i="14"/>
  <c r="EB774" i="14"/>
  <c r="EF774" i="14"/>
  <c r="EJ774" i="14"/>
  <c r="P776" i="14"/>
  <c r="T776" i="14"/>
  <c r="X776" i="14"/>
  <c r="AB776" i="14"/>
  <c r="AF776" i="14"/>
  <c r="AJ776" i="14"/>
  <c r="AN776" i="14"/>
  <c r="AR776" i="14"/>
  <c r="AV776" i="14"/>
  <c r="AZ776" i="14"/>
  <c r="BD776" i="14"/>
  <c r="BH776" i="14"/>
  <c r="BL776" i="14"/>
  <c r="BP776" i="14"/>
  <c r="BT776" i="14"/>
  <c r="BX776" i="14"/>
  <c r="CB776" i="14"/>
  <c r="CF776" i="14"/>
  <c r="CJ776" i="14"/>
  <c r="CN776" i="14"/>
  <c r="CR776" i="14"/>
  <c r="CV776" i="14"/>
  <c r="CZ776" i="14"/>
  <c r="DD776" i="14"/>
  <c r="DH776" i="14"/>
  <c r="DL776" i="14"/>
  <c r="DP776" i="14"/>
  <c r="DT776" i="14"/>
  <c r="DX776" i="14"/>
  <c r="EB776" i="14"/>
  <c r="EF776" i="14"/>
  <c r="EJ776" i="14"/>
  <c r="P777" i="14"/>
  <c r="T777" i="14"/>
  <c r="X777" i="14"/>
  <c r="AB777" i="14"/>
  <c r="AF777" i="14"/>
  <c r="AJ777" i="14"/>
  <c r="AN777" i="14"/>
  <c r="AR777" i="14"/>
  <c r="AV777" i="14"/>
  <c r="AZ777" i="14"/>
  <c r="BD777" i="14"/>
  <c r="BH777" i="14"/>
  <c r="BL777" i="14"/>
  <c r="BP777" i="14"/>
  <c r="BT777" i="14"/>
  <c r="BX777" i="14"/>
  <c r="CB777" i="14"/>
  <c r="CF777" i="14"/>
  <c r="CJ777" i="14"/>
  <c r="CN777" i="14"/>
  <c r="CR777" i="14"/>
  <c r="CV777" i="14"/>
  <c r="CZ777" i="14"/>
  <c r="DD777" i="14"/>
  <c r="DH777" i="14"/>
  <c r="DL777" i="14"/>
  <c r="DP777" i="14"/>
  <c r="DT777" i="14"/>
  <c r="DX777" i="14"/>
  <c r="EB777" i="14"/>
  <c r="EF777" i="14"/>
  <c r="EJ777" i="14"/>
  <c r="P778" i="14"/>
  <c r="T778" i="14"/>
  <c r="X778" i="14"/>
  <c r="AB778" i="14"/>
  <c r="AF778" i="14"/>
  <c r="AJ778" i="14"/>
  <c r="AN778" i="14"/>
  <c r="AR778" i="14"/>
  <c r="AV778" i="14"/>
  <c r="AZ778" i="14"/>
  <c r="BD778" i="14"/>
  <c r="BH778" i="14"/>
  <c r="BL778" i="14"/>
  <c r="BP778" i="14"/>
  <c r="BT778" i="14"/>
  <c r="BX778" i="14"/>
  <c r="CB778" i="14"/>
  <c r="CF778" i="14"/>
  <c r="CJ778" i="14"/>
  <c r="CN778" i="14"/>
  <c r="CR778" i="14"/>
  <c r="CV778" i="14"/>
  <c r="CZ778" i="14"/>
  <c r="DD778" i="14"/>
  <c r="DH778" i="14"/>
  <c r="DL778" i="14"/>
  <c r="DP778" i="14"/>
  <c r="DT778" i="14"/>
  <c r="DX778" i="14"/>
  <c r="EB778" i="14"/>
  <c r="EF778" i="14"/>
  <c r="EJ778" i="14"/>
  <c r="P779" i="14"/>
  <c r="T779" i="14"/>
  <c r="X779" i="14"/>
  <c r="AB779" i="14"/>
  <c r="AF779" i="14"/>
  <c r="AJ779" i="14"/>
  <c r="AN779" i="14"/>
  <c r="AR779" i="14"/>
  <c r="AV779" i="14"/>
  <c r="AZ779" i="14"/>
  <c r="BD779" i="14"/>
  <c r="BH779" i="14"/>
  <c r="BL779" i="14"/>
  <c r="BP779" i="14"/>
  <c r="BT779" i="14"/>
  <c r="BX779" i="14"/>
  <c r="CB779" i="14"/>
  <c r="CF779" i="14"/>
  <c r="CJ779" i="14"/>
  <c r="CN779" i="14"/>
  <c r="CR779" i="14"/>
  <c r="CV779" i="14"/>
  <c r="CZ779" i="14"/>
  <c r="DD779" i="14"/>
  <c r="DH779" i="14"/>
  <c r="DL779" i="14"/>
  <c r="DP779" i="14"/>
  <c r="DT779" i="14"/>
  <c r="DX779" i="14"/>
  <c r="EB779" i="14"/>
  <c r="EF779" i="14"/>
  <c r="EJ779" i="14"/>
  <c r="P780" i="14"/>
  <c r="T780" i="14"/>
  <c r="X780" i="14"/>
  <c r="AB780" i="14"/>
  <c r="AF780" i="14"/>
  <c r="AJ780" i="14"/>
  <c r="AN780" i="14"/>
  <c r="AR780" i="14"/>
  <c r="AV780" i="14"/>
  <c r="AZ780" i="14"/>
  <c r="BD780" i="14"/>
  <c r="BH780" i="14"/>
  <c r="BL780" i="14"/>
  <c r="BP780" i="14"/>
  <c r="BT780" i="14"/>
  <c r="BX780" i="14"/>
  <c r="CB780" i="14"/>
  <c r="CF780" i="14"/>
  <c r="CJ780" i="14"/>
  <c r="CN780" i="14"/>
  <c r="CR780" i="14"/>
  <c r="CV780" i="14"/>
  <c r="CZ780" i="14"/>
  <c r="DD780" i="14"/>
  <c r="DH780" i="14"/>
  <c r="DL780" i="14"/>
  <c r="DP780" i="14"/>
  <c r="DT780" i="14"/>
  <c r="DX780" i="14"/>
  <c r="EB780" i="14"/>
  <c r="EF780" i="14"/>
  <c r="EJ780" i="14"/>
  <c r="P781" i="14"/>
  <c r="T781" i="14"/>
  <c r="X781" i="14"/>
  <c r="AB781" i="14"/>
  <c r="AF781" i="14"/>
  <c r="AJ781" i="14"/>
  <c r="AN781" i="14"/>
  <c r="AR781" i="14"/>
  <c r="AV781" i="14"/>
  <c r="AZ781" i="14"/>
  <c r="BD781" i="14"/>
  <c r="BH781" i="14"/>
  <c r="BL781" i="14"/>
  <c r="BP781" i="14"/>
  <c r="BT781" i="14"/>
  <c r="BX781" i="14"/>
  <c r="CB781" i="14"/>
  <c r="CF781" i="14"/>
  <c r="CJ781" i="14"/>
  <c r="CN781" i="14"/>
  <c r="CR781" i="14"/>
  <c r="CV781" i="14"/>
  <c r="CZ781" i="14"/>
  <c r="DD781" i="14"/>
  <c r="DH781" i="14"/>
  <c r="DL781" i="14"/>
  <c r="DP781" i="14"/>
  <c r="DT781" i="14"/>
  <c r="DX781" i="14"/>
  <c r="EB781" i="14"/>
  <c r="EF781" i="14"/>
  <c r="EJ781" i="14"/>
  <c r="P782" i="14"/>
  <c r="T782" i="14"/>
  <c r="X782" i="14"/>
  <c r="AB782" i="14"/>
  <c r="AF782" i="14"/>
  <c r="AJ782" i="14"/>
  <c r="AN782" i="14"/>
  <c r="AR782" i="14"/>
  <c r="AV782" i="14"/>
  <c r="AZ782" i="14"/>
  <c r="BD782" i="14"/>
  <c r="BH782" i="14"/>
  <c r="BL782" i="14"/>
  <c r="BP782" i="14"/>
  <c r="BT782" i="14"/>
  <c r="BX782" i="14"/>
  <c r="CB782" i="14"/>
  <c r="CF782" i="14"/>
  <c r="CJ782" i="14"/>
  <c r="CN782" i="14"/>
  <c r="CR782" i="14"/>
  <c r="CV782" i="14"/>
  <c r="CZ782" i="14"/>
  <c r="DD782" i="14"/>
  <c r="DH782" i="14"/>
  <c r="DL782" i="14"/>
  <c r="DP782" i="14"/>
  <c r="DT782" i="14"/>
  <c r="DX782" i="14"/>
  <c r="EB782" i="14"/>
  <c r="EF782" i="14"/>
  <c r="EJ782" i="14"/>
  <c r="P783" i="14"/>
  <c r="T783" i="14"/>
  <c r="X783" i="14"/>
  <c r="AB783" i="14"/>
  <c r="AF783" i="14"/>
  <c r="AJ783" i="14"/>
  <c r="AN783" i="14"/>
  <c r="AR783" i="14"/>
  <c r="AV783" i="14"/>
  <c r="AZ783" i="14"/>
  <c r="BD783" i="14"/>
  <c r="BH783" i="14"/>
  <c r="BL783" i="14"/>
  <c r="BP783" i="14"/>
  <c r="BT783" i="14"/>
  <c r="BX783" i="14"/>
  <c r="CB783" i="14"/>
  <c r="CF783" i="14"/>
  <c r="CJ783" i="14"/>
  <c r="CN783" i="14"/>
  <c r="CR783" i="14"/>
  <c r="CV783" i="14"/>
  <c r="CZ783" i="14"/>
  <c r="DD783" i="14"/>
  <c r="DH783" i="14"/>
  <c r="DL783" i="14"/>
  <c r="DP783" i="14"/>
  <c r="DT783" i="14"/>
  <c r="DX783" i="14"/>
  <c r="EB783" i="14"/>
  <c r="EF783" i="14"/>
  <c r="EJ783" i="14"/>
  <c r="P784" i="14"/>
  <c r="T784" i="14"/>
  <c r="X784" i="14"/>
  <c r="AB784" i="14"/>
  <c r="AF784" i="14"/>
  <c r="AJ784" i="14"/>
  <c r="AN784" i="14"/>
  <c r="AR784" i="14"/>
  <c r="AV784" i="14"/>
  <c r="AZ784" i="14"/>
  <c r="BD784" i="14"/>
  <c r="BH784" i="14"/>
  <c r="BL784" i="14"/>
  <c r="BP784" i="14"/>
  <c r="BT784" i="14"/>
  <c r="BX784" i="14"/>
  <c r="CB784" i="14"/>
  <c r="CF784" i="14"/>
  <c r="CJ784" i="14"/>
  <c r="CN784" i="14"/>
  <c r="CR784" i="14"/>
  <c r="CV784" i="14"/>
  <c r="CZ784" i="14"/>
  <c r="DD784" i="14"/>
  <c r="DH784" i="14"/>
  <c r="DL784" i="14"/>
  <c r="DP784" i="14"/>
  <c r="DT784" i="14"/>
  <c r="DX784" i="14"/>
  <c r="EB784" i="14"/>
  <c r="EF784" i="14"/>
  <c r="EJ784" i="14"/>
  <c r="P785" i="14"/>
  <c r="T785" i="14"/>
  <c r="X785" i="14"/>
  <c r="AB785" i="14"/>
  <c r="AF785" i="14"/>
  <c r="AJ785" i="14"/>
  <c r="AN785" i="14"/>
  <c r="AR785" i="14"/>
  <c r="AV785" i="14"/>
  <c r="AZ785" i="14"/>
  <c r="BD785" i="14"/>
  <c r="BH785" i="14"/>
  <c r="BL785" i="14"/>
  <c r="BP785" i="14"/>
  <c r="BT785" i="14"/>
  <c r="BX785" i="14"/>
  <c r="CB785" i="14"/>
  <c r="CF785" i="14"/>
  <c r="CJ785" i="14"/>
  <c r="CN785" i="14"/>
  <c r="CR785" i="14"/>
  <c r="CV785" i="14"/>
  <c r="CZ785" i="14"/>
  <c r="DD785" i="14"/>
  <c r="DH785" i="14"/>
  <c r="DL785" i="14"/>
  <c r="DP785" i="14"/>
  <c r="DT785" i="14"/>
  <c r="DX785" i="14"/>
  <c r="EB785" i="14"/>
  <c r="EF785" i="14"/>
  <c r="EJ785" i="14"/>
  <c r="P787" i="14"/>
  <c r="T787" i="14"/>
  <c r="X787" i="14"/>
  <c r="AB787" i="14"/>
  <c r="AF787" i="14"/>
  <c r="AJ787" i="14"/>
  <c r="AN787" i="14"/>
  <c r="AR787" i="14"/>
  <c r="AV787" i="14"/>
  <c r="AZ787" i="14"/>
  <c r="BD787" i="14"/>
  <c r="BH787" i="14"/>
  <c r="BL787" i="14"/>
  <c r="BP787" i="14"/>
  <c r="BT787" i="14"/>
  <c r="BX787" i="14"/>
  <c r="CB787" i="14"/>
  <c r="CF787" i="14"/>
  <c r="CJ787" i="14"/>
  <c r="CN787" i="14"/>
  <c r="CR787" i="14"/>
  <c r="CV787" i="14"/>
  <c r="CZ787" i="14"/>
  <c r="DD787" i="14"/>
  <c r="DH787" i="14"/>
  <c r="DL787" i="14"/>
  <c r="DP787" i="14"/>
  <c r="DT787" i="14"/>
  <c r="DX787" i="14"/>
  <c r="EB787" i="14"/>
  <c r="EF787" i="14"/>
  <c r="EJ787" i="14"/>
  <c r="P788" i="14"/>
  <c r="T788" i="14"/>
  <c r="X788" i="14"/>
  <c r="AB788" i="14"/>
  <c r="AF788" i="14"/>
  <c r="AJ788" i="14"/>
  <c r="AN788" i="14"/>
  <c r="AR788" i="14"/>
  <c r="AV788" i="14"/>
  <c r="AZ788" i="14"/>
  <c r="BD788" i="14"/>
  <c r="BH788" i="14"/>
  <c r="BL788" i="14"/>
  <c r="BP788" i="14"/>
  <c r="BT788" i="14"/>
  <c r="BX788" i="14"/>
  <c r="CB788" i="14"/>
  <c r="CF788" i="14"/>
  <c r="CJ788" i="14"/>
  <c r="CN788" i="14"/>
  <c r="CR788" i="14"/>
  <c r="CV788" i="14"/>
  <c r="CZ788" i="14"/>
  <c r="DD788" i="14"/>
  <c r="DH788" i="14"/>
  <c r="DL788" i="14"/>
  <c r="DP788" i="14"/>
  <c r="DT788" i="14"/>
  <c r="DX788" i="14"/>
  <c r="EB788" i="14"/>
  <c r="EF788" i="14"/>
  <c r="EJ788" i="14"/>
  <c r="P789" i="14"/>
  <c r="T789" i="14"/>
  <c r="X789" i="14"/>
  <c r="AB789" i="14"/>
  <c r="AF789" i="14"/>
  <c r="AJ789" i="14"/>
  <c r="AN789" i="14"/>
  <c r="AR789" i="14"/>
  <c r="AV789" i="14"/>
  <c r="AZ789" i="14"/>
  <c r="BD789" i="14"/>
  <c r="BH789" i="14"/>
  <c r="BL789" i="14"/>
  <c r="BP789" i="14"/>
  <c r="BT789" i="14"/>
  <c r="BX789" i="14"/>
  <c r="CB789" i="14"/>
  <c r="CF789" i="14"/>
  <c r="CJ789" i="14"/>
  <c r="CN789" i="14"/>
  <c r="CR789" i="14"/>
  <c r="CV789" i="14"/>
  <c r="CZ789" i="14"/>
  <c r="DD789" i="14"/>
  <c r="DH789" i="14"/>
  <c r="DL789" i="14"/>
  <c r="DP789" i="14"/>
  <c r="DT789" i="14"/>
  <c r="DX789" i="14"/>
  <c r="EB789" i="14"/>
  <c r="EF789" i="14"/>
  <c r="EJ789" i="14"/>
  <c r="P791" i="14"/>
  <c r="T791" i="14"/>
  <c r="X791" i="14"/>
  <c r="AB791" i="14"/>
  <c r="AF791" i="14"/>
  <c r="AJ791" i="14"/>
  <c r="AN791" i="14"/>
  <c r="AR791" i="14"/>
  <c r="AV791" i="14"/>
  <c r="AZ791" i="14"/>
  <c r="BD791" i="14"/>
  <c r="BH791" i="14"/>
  <c r="BL791" i="14"/>
  <c r="BP791" i="14"/>
  <c r="BT791" i="14"/>
  <c r="BX791" i="14"/>
  <c r="CB791" i="14"/>
  <c r="CF791" i="14"/>
  <c r="CJ791" i="14"/>
  <c r="CN791" i="14"/>
  <c r="CR791" i="14"/>
  <c r="CV791" i="14"/>
  <c r="CZ791" i="14"/>
  <c r="DD791" i="14"/>
  <c r="DH791" i="14"/>
  <c r="DL791" i="14"/>
  <c r="DP791" i="14"/>
  <c r="DT791" i="14"/>
  <c r="DX791" i="14"/>
  <c r="EB791" i="14"/>
  <c r="EF791" i="14"/>
  <c r="EJ791" i="14"/>
  <c r="P792" i="14"/>
  <c r="T792" i="14"/>
  <c r="X792" i="14"/>
  <c r="AB792" i="14"/>
  <c r="AF792" i="14"/>
  <c r="AJ792" i="14"/>
  <c r="AN792" i="14"/>
  <c r="AR792" i="14"/>
  <c r="AV792" i="14"/>
  <c r="AZ792" i="14"/>
  <c r="BD792" i="14"/>
  <c r="BH792" i="14"/>
  <c r="BL792" i="14"/>
  <c r="BP792" i="14"/>
  <c r="BT792" i="14"/>
  <c r="BX792" i="14"/>
  <c r="CB792" i="14"/>
  <c r="CF792" i="14"/>
  <c r="CJ792" i="14"/>
  <c r="CN792" i="14"/>
  <c r="CR792" i="14"/>
  <c r="CV792" i="14"/>
  <c r="CZ792" i="14"/>
  <c r="DD792" i="14"/>
  <c r="DH792" i="14"/>
  <c r="DL792" i="14"/>
  <c r="DP792" i="14"/>
  <c r="DT792" i="14"/>
  <c r="DX792" i="14"/>
  <c r="EB792" i="14"/>
  <c r="EF792" i="14"/>
  <c r="EJ792" i="14"/>
  <c r="P794" i="14"/>
  <c r="T794" i="14"/>
  <c r="X794" i="14"/>
  <c r="AB794" i="14"/>
  <c r="AF794" i="14"/>
  <c r="AJ794" i="14"/>
  <c r="AN794" i="14"/>
  <c r="AR794" i="14"/>
  <c r="AV794" i="14"/>
  <c r="AZ794" i="14"/>
  <c r="BD794" i="14"/>
  <c r="BH794" i="14"/>
  <c r="BL794" i="14"/>
  <c r="BP794" i="14"/>
  <c r="BT794" i="14"/>
  <c r="BX794" i="14"/>
  <c r="CB794" i="14"/>
  <c r="CF794" i="14"/>
  <c r="CJ794" i="14"/>
  <c r="CN794" i="14"/>
  <c r="CR794" i="14"/>
  <c r="CV794" i="14"/>
  <c r="CZ794" i="14"/>
  <c r="DD794" i="14"/>
  <c r="DH794" i="14"/>
  <c r="DL794" i="14"/>
  <c r="DP794" i="14"/>
  <c r="DT794" i="14"/>
  <c r="DX794" i="14"/>
  <c r="EB794" i="14"/>
  <c r="EF794" i="14"/>
  <c r="EJ794" i="14"/>
  <c r="P795" i="14"/>
  <c r="T795" i="14"/>
  <c r="X795" i="14"/>
  <c r="AB795" i="14"/>
  <c r="AF795" i="14"/>
  <c r="AJ795" i="14"/>
  <c r="AN795" i="14"/>
  <c r="AR795" i="14"/>
  <c r="AV795" i="14"/>
  <c r="AZ795" i="14"/>
  <c r="BD795" i="14"/>
  <c r="BH795" i="14"/>
  <c r="BL795" i="14"/>
  <c r="BP795" i="14"/>
  <c r="BT795" i="14"/>
  <c r="BX795" i="14"/>
  <c r="CB795" i="14"/>
  <c r="CF795" i="14"/>
  <c r="CJ795" i="14"/>
  <c r="CN795" i="14"/>
  <c r="CR795" i="14"/>
  <c r="CV795" i="14"/>
  <c r="CZ795" i="14"/>
  <c r="DD795" i="14"/>
  <c r="DH795" i="14"/>
  <c r="DL795" i="14"/>
  <c r="DP795" i="14"/>
  <c r="DT795" i="14"/>
  <c r="DX795" i="14"/>
  <c r="EB795" i="14"/>
  <c r="EF795" i="14"/>
  <c r="EJ795" i="14"/>
  <c r="P797" i="14"/>
  <c r="T797" i="14"/>
  <c r="X797" i="14"/>
  <c r="AB797" i="14"/>
  <c r="AF797" i="14"/>
  <c r="AJ797" i="14"/>
  <c r="AN797" i="14"/>
  <c r="AR797" i="14"/>
  <c r="AV797" i="14"/>
  <c r="AZ797" i="14"/>
  <c r="BD797" i="14"/>
  <c r="BH797" i="14"/>
  <c r="BL797" i="14"/>
  <c r="BP797" i="14"/>
  <c r="BT797" i="14"/>
  <c r="BX797" i="14"/>
  <c r="CB797" i="14"/>
  <c r="CF797" i="14"/>
  <c r="CJ797" i="14"/>
  <c r="CN797" i="14"/>
  <c r="CR797" i="14"/>
  <c r="CV797" i="14"/>
  <c r="CZ797" i="14"/>
  <c r="DD797" i="14"/>
  <c r="DH797" i="14"/>
  <c r="DL797" i="14"/>
  <c r="DP797" i="14"/>
  <c r="DT797" i="14"/>
  <c r="DX797" i="14"/>
  <c r="EB797" i="14"/>
  <c r="EF797" i="14"/>
  <c r="EJ797" i="14"/>
  <c r="P798" i="14"/>
  <c r="T798" i="14"/>
  <c r="X798" i="14"/>
  <c r="AB798" i="14"/>
  <c r="AF798" i="14"/>
  <c r="AJ798" i="14"/>
  <c r="AN798" i="14"/>
  <c r="AR798" i="14"/>
  <c r="AV798" i="14"/>
  <c r="AZ798" i="14"/>
  <c r="BD798" i="14"/>
  <c r="BH798" i="14"/>
  <c r="BL798" i="14"/>
  <c r="BP798" i="14"/>
  <c r="BT798" i="14"/>
  <c r="BX798" i="14"/>
  <c r="CB798" i="14"/>
  <c r="CF798" i="14"/>
  <c r="CJ798" i="14"/>
  <c r="CN798" i="14"/>
  <c r="CR798" i="14"/>
  <c r="CV798" i="14"/>
  <c r="CZ798" i="14"/>
  <c r="DD798" i="14"/>
  <c r="DH798" i="14"/>
  <c r="DL798" i="14"/>
  <c r="DP798" i="14"/>
  <c r="DT798" i="14"/>
  <c r="DX798" i="14"/>
  <c r="EB798" i="14"/>
  <c r="EF798" i="14"/>
  <c r="EJ798" i="14"/>
  <c r="P799" i="14"/>
  <c r="T799" i="14"/>
  <c r="X799" i="14"/>
  <c r="AB799" i="14"/>
  <c r="AF799" i="14"/>
  <c r="AJ799" i="14"/>
  <c r="AN799" i="14"/>
  <c r="AR799" i="14"/>
  <c r="AV799" i="14"/>
  <c r="AZ799" i="14"/>
  <c r="BD799" i="14"/>
  <c r="BH799" i="14"/>
  <c r="BL799" i="14"/>
  <c r="BP799" i="14"/>
  <c r="BT799" i="14"/>
  <c r="BX799" i="14"/>
  <c r="CB799" i="14"/>
  <c r="CF799" i="14"/>
  <c r="CJ799" i="14"/>
  <c r="CN799" i="14"/>
  <c r="CR799" i="14"/>
  <c r="CV799" i="14"/>
  <c r="CZ799" i="14"/>
  <c r="DD799" i="14"/>
  <c r="DH799" i="14"/>
  <c r="DL799" i="14"/>
  <c r="DP799" i="14"/>
  <c r="DT799" i="14"/>
  <c r="DX799" i="14"/>
  <c r="EB799" i="14"/>
  <c r="EF799" i="14"/>
  <c r="EJ799" i="14"/>
  <c r="P800" i="14"/>
  <c r="T800" i="14"/>
  <c r="X800" i="14"/>
  <c r="AB800" i="14"/>
  <c r="AF800" i="14"/>
  <c r="AJ800" i="14"/>
  <c r="AN800" i="14"/>
  <c r="AR800" i="14"/>
  <c r="AV800" i="14"/>
  <c r="AZ800" i="14"/>
  <c r="BD800" i="14"/>
  <c r="BH800" i="14"/>
  <c r="BL800" i="14"/>
  <c r="BP800" i="14"/>
  <c r="BT800" i="14"/>
  <c r="BX800" i="14"/>
  <c r="CB800" i="14"/>
  <c r="CF800" i="14"/>
  <c r="CJ800" i="14"/>
  <c r="CN800" i="14"/>
  <c r="CR800" i="14"/>
  <c r="CV800" i="14"/>
  <c r="CZ800" i="14"/>
  <c r="DD800" i="14"/>
  <c r="DH800" i="14"/>
  <c r="DL800" i="14"/>
  <c r="DP800" i="14"/>
  <c r="DT800" i="14"/>
  <c r="DX800" i="14"/>
  <c r="EB800" i="14"/>
  <c r="EF800" i="14"/>
  <c r="EJ800" i="14"/>
  <c r="P801" i="14"/>
  <c r="T801" i="14"/>
  <c r="X801" i="14"/>
  <c r="AB801" i="14"/>
  <c r="AF801" i="14"/>
  <c r="AJ801" i="14"/>
  <c r="AN801" i="14"/>
  <c r="AR801" i="14"/>
  <c r="AV801" i="14"/>
  <c r="AZ801" i="14"/>
  <c r="BD801" i="14"/>
  <c r="BH801" i="14"/>
  <c r="BL801" i="14"/>
  <c r="BP801" i="14"/>
  <c r="BT801" i="14"/>
  <c r="BX801" i="14"/>
  <c r="CB801" i="14"/>
  <c r="CF801" i="14"/>
  <c r="CJ801" i="14"/>
  <c r="CN801" i="14"/>
  <c r="CR801" i="14"/>
  <c r="CV801" i="14"/>
  <c r="CZ801" i="14"/>
  <c r="DD801" i="14"/>
  <c r="DH801" i="14"/>
  <c r="DL801" i="14"/>
  <c r="DP801" i="14"/>
  <c r="DT801" i="14"/>
  <c r="DX801" i="14"/>
  <c r="EB801" i="14"/>
  <c r="EF801" i="14"/>
  <c r="EJ801" i="14"/>
  <c r="P802" i="14"/>
  <c r="T802" i="14"/>
  <c r="X802" i="14"/>
  <c r="AB802" i="14"/>
  <c r="AF802" i="14"/>
  <c r="AJ802" i="14"/>
  <c r="AN802" i="14"/>
  <c r="AR802" i="14"/>
  <c r="AV802" i="14"/>
  <c r="AZ802" i="14"/>
  <c r="BD802" i="14"/>
  <c r="BH802" i="14"/>
  <c r="BL802" i="14"/>
  <c r="BP802" i="14"/>
  <c r="BT802" i="14"/>
  <c r="BX802" i="14"/>
  <c r="CB802" i="14"/>
  <c r="CF802" i="14"/>
  <c r="CJ802" i="14"/>
  <c r="CN802" i="14"/>
  <c r="CR802" i="14"/>
  <c r="CV802" i="14"/>
  <c r="CZ802" i="14"/>
  <c r="DD802" i="14"/>
  <c r="DH802" i="14"/>
  <c r="DL802" i="14"/>
  <c r="DP802" i="14"/>
  <c r="DT802" i="14"/>
  <c r="DX802" i="14"/>
  <c r="EB802" i="14"/>
  <c r="EF802" i="14"/>
  <c r="EJ802" i="14"/>
  <c r="P803" i="14"/>
  <c r="T803" i="14"/>
  <c r="X803" i="14"/>
  <c r="AB803" i="14"/>
  <c r="AF803" i="14"/>
  <c r="AJ803" i="14"/>
  <c r="AN803" i="14"/>
  <c r="AR803" i="14"/>
  <c r="AV803" i="14"/>
  <c r="AZ803" i="14"/>
  <c r="BD803" i="14"/>
  <c r="BH803" i="14"/>
  <c r="BL803" i="14"/>
  <c r="BP803" i="14"/>
  <c r="BT803" i="14"/>
  <c r="BX803" i="14"/>
  <c r="CB803" i="14"/>
  <c r="CF803" i="14"/>
  <c r="CJ803" i="14"/>
  <c r="CN803" i="14"/>
  <c r="CR803" i="14"/>
  <c r="CV803" i="14"/>
  <c r="CZ803" i="14"/>
  <c r="DD803" i="14"/>
  <c r="DH803" i="14"/>
  <c r="DL803" i="14"/>
  <c r="DP803" i="14"/>
  <c r="DT803" i="14"/>
  <c r="DX803" i="14"/>
  <c r="EB803" i="14"/>
  <c r="EF803" i="14"/>
  <c r="EJ803" i="14"/>
  <c r="P804" i="14"/>
  <c r="T804" i="14"/>
  <c r="X804" i="14"/>
  <c r="AB804" i="14"/>
  <c r="AF804" i="14"/>
  <c r="AJ804" i="14"/>
  <c r="AN804" i="14"/>
  <c r="AR804" i="14"/>
  <c r="AV804" i="14"/>
  <c r="AZ804" i="14"/>
  <c r="BD804" i="14"/>
  <c r="BH804" i="14"/>
  <c r="BL804" i="14"/>
  <c r="BP804" i="14"/>
  <c r="BT804" i="14"/>
  <c r="BX804" i="14"/>
  <c r="CB804" i="14"/>
  <c r="CF804" i="14"/>
  <c r="CJ804" i="14"/>
  <c r="CN804" i="14"/>
  <c r="CR804" i="14"/>
  <c r="CV804" i="14"/>
  <c r="CZ804" i="14"/>
  <c r="DD804" i="14"/>
  <c r="DH804" i="14"/>
  <c r="DL804" i="14"/>
  <c r="DP804" i="14"/>
  <c r="DT804" i="14"/>
  <c r="DX804" i="14"/>
  <c r="EB804" i="14"/>
  <c r="EF804" i="14"/>
  <c r="EJ804" i="14"/>
  <c r="P805" i="14"/>
  <c r="T805" i="14"/>
  <c r="X805" i="14"/>
  <c r="AB805" i="14"/>
  <c r="AF805" i="14"/>
  <c r="AJ805" i="14"/>
  <c r="AN805" i="14"/>
  <c r="AR805" i="14"/>
  <c r="AV805" i="14"/>
  <c r="AZ805" i="14"/>
  <c r="BD805" i="14"/>
  <c r="BH805" i="14"/>
  <c r="BL805" i="14"/>
  <c r="BP805" i="14"/>
  <c r="BT805" i="14"/>
  <c r="BX805" i="14"/>
  <c r="CB805" i="14"/>
  <c r="CF805" i="14"/>
  <c r="CJ805" i="14"/>
  <c r="CN805" i="14"/>
  <c r="CR805" i="14"/>
  <c r="CV805" i="14"/>
  <c r="CZ805" i="14"/>
  <c r="DD805" i="14"/>
  <c r="DH805" i="14"/>
  <c r="DL805" i="14"/>
  <c r="DP805" i="14"/>
  <c r="DT805" i="14"/>
  <c r="DX805" i="14"/>
  <c r="EB805" i="14"/>
  <c r="EF805" i="14"/>
  <c r="EJ805" i="14"/>
  <c r="P806" i="14"/>
  <c r="T806" i="14"/>
  <c r="X806" i="14"/>
  <c r="AB806" i="14"/>
  <c r="AF806" i="14"/>
  <c r="AJ806" i="14"/>
  <c r="AN806" i="14"/>
  <c r="AR806" i="14"/>
  <c r="AV806" i="14"/>
  <c r="AZ806" i="14"/>
  <c r="BD806" i="14"/>
  <c r="BH806" i="14"/>
  <c r="BL806" i="14"/>
  <c r="BP806" i="14"/>
  <c r="BT806" i="14"/>
  <c r="BX806" i="14"/>
  <c r="CB806" i="14"/>
  <c r="CF806" i="14"/>
  <c r="CJ806" i="14"/>
  <c r="CN806" i="14"/>
  <c r="CR806" i="14"/>
  <c r="CV806" i="14"/>
  <c r="CZ806" i="14"/>
  <c r="DD806" i="14"/>
  <c r="DH806" i="14"/>
  <c r="DL806" i="14"/>
  <c r="DP806" i="14"/>
  <c r="DT806" i="14"/>
  <c r="DX806" i="14"/>
  <c r="EB806" i="14"/>
  <c r="EF806" i="14"/>
  <c r="EJ806" i="14"/>
  <c r="P807" i="14"/>
  <c r="T807" i="14"/>
  <c r="X807" i="14"/>
  <c r="AB807" i="14"/>
  <c r="AF807" i="14"/>
  <c r="AJ807" i="14"/>
  <c r="AN807" i="14"/>
  <c r="AR807" i="14"/>
  <c r="AV807" i="14"/>
  <c r="AZ807" i="14"/>
  <c r="BD807" i="14"/>
  <c r="BH807" i="14"/>
  <c r="BL807" i="14"/>
  <c r="BP807" i="14"/>
  <c r="BT807" i="14"/>
  <c r="BX807" i="14"/>
  <c r="CB807" i="14"/>
  <c r="CF807" i="14"/>
  <c r="CJ807" i="14"/>
  <c r="CN807" i="14"/>
  <c r="CR807" i="14"/>
  <c r="CV807" i="14"/>
  <c r="CZ807" i="14"/>
  <c r="DD807" i="14"/>
  <c r="DH807" i="14"/>
  <c r="DL807" i="14"/>
  <c r="DP807" i="14"/>
  <c r="DT807" i="14"/>
  <c r="DX807" i="14"/>
  <c r="EB807" i="14"/>
  <c r="EF807" i="14"/>
  <c r="EJ807" i="14"/>
  <c r="P808" i="14"/>
  <c r="T808" i="14"/>
  <c r="X808" i="14"/>
  <c r="AB808" i="14"/>
  <c r="AF808" i="14"/>
  <c r="AJ808" i="14"/>
  <c r="AN808" i="14"/>
  <c r="AR808" i="14"/>
  <c r="AV808" i="14"/>
  <c r="AZ808" i="14"/>
  <c r="BD808" i="14"/>
  <c r="BH808" i="14"/>
  <c r="BL808" i="14"/>
  <c r="BP808" i="14"/>
  <c r="BT808" i="14"/>
  <c r="BX808" i="14"/>
  <c r="CB808" i="14"/>
  <c r="CF808" i="14"/>
  <c r="CJ808" i="14"/>
  <c r="CN808" i="14"/>
  <c r="CR808" i="14"/>
  <c r="CV808" i="14"/>
  <c r="CZ808" i="14"/>
  <c r="DD808" i="14"/>
  <c r="DH808" i="14"/>
  <c r="DL808" i="14"/>
  <c r="DP808" i="14"/>
  <c r="DT808" i="14"/>
  <c r="DX808" i="14"/>
  <c r="EB808" i="14"/>
  <c r="EF808" i="14"/>
  <c r="EJ808" i="14"/>
  <c r="P809" i="14"/>
  <c r="T809" i="14"/>
  <c r="X809" i="14"/>
  <c r="AB809" i="14"/>
  <c r="AF809" i="14"/>
  <c r="AJ809" i="14"/>
  <c r="AN809" i="14"/>
  <c r="AR809" i="14"/>
  <c r="AV809" i="14"/>
  <c r="AZ809" i="14"/>
  <c r="BD809" i="14"/>
  <c r="BH809" i="14"/>
  <c r="BL809" i="14"/>
  <c r="BP809" i="14"/>
  <c r="BT809" i="14"/>
  <c r="BX809" i="14"/>
  <c r="CB809" i="14"/>
  <c r="CF809" i="14"/>
  <c r="CJ809" i="14"/>
  <c r="CN809" i="14"/>
  <c r="CR809" i="14"/>
  <c r="CV809" i="14"/>
  <c r="CZ809" i="14"/>
  <c r="DD809" i="14"/>
  <c r="DH809" i="14"/>
  <c r="DL809" i="14"/>
  <c r="DP809" i="14"/>
  <c r="DT809" i="14"/>
  <c r="DX809" i="14"/>
  <c r="EB809" i="14"/>
  <c r="EF809" i="14"/>
  <c r="EJ809" i="14"/>
  <c r="P810" i="14"/>
  <c r="T810" i="14"/>
  <c r="X810" i="14"/>
  <c r="AB810" i="14"/>
  <c r="AF810" i="14"/>
  <c r="AJ810" i="14"/>
  <c r="AN810" i="14"/>
  <c r="AR810" i="14"/>
  <c r="AV810" i="14"/>
  <c r="AZ810" i="14"/>
  <c r="BD810" i="14"/>
  <c r="BH810" i="14"/>
  <c r="BL810" i="14"/>
  <c r="BP810" i="14"/>
  <c r="BT810" i="14"/>
  <c r="BX810" i="14"/>
  <c r="CB810" i="14"/>
  <c r="CF810" i="14"/>
  <c r="CJ810" i="14"/>
  <c r="CN810" i="14"/>
  <c r="CR810" i="14"/>
  <c r="CV810" i="14"/>
  <c r="CZ810" i="14"/>
  <c r="DD810" i="14"/>
  <c r="DH810" i="14"/>
  <c r="DL810" i="14"/>
  <c r="DP810" i="14"/>
  <c r="DT810" i="14"/>
  <c r="DX810" i="14"/>
  <c r="EB810" i="14"/>
  <c r="EF810" i="14"/>
  <c r="EJ810" i="14"/>
  <c r="P811" i="14"/>
  <c r="T811" i="14"/>
  <c r="X811" i="14"/>
  <c r="AB811" i="14"/>
  <c r="AF811" i="14"/>
  <c r="AJ811" i="14"/>
  <c r="AN811" i="14"/>
  <c r="AR811" i="14"/>
  <c r="AV811" i="14"/>
  <c r="AZ811" i="14"/>
  <c r="BD811" i="14"/>
  <c r="BH811" i="14"/>
  <c r="BL811" i="14"/>
  <c r="BP811" i="14"/>
  <c r="BT811" i="14"/>
  <c r="BX811" i="14"/>
  <c r="CB811" i="14"/>
  <c r="CF811" i="14"/>
  <c r="CJ811" i="14"/>
  <c r="CN811" i="14"/>
  <c r="CR811" i="14"/>
  <c r="CV811" i="14"/>
  <c r="CZ811" i="14"/>
  <c r="DD811" i="14"/>
  <c r="DH811" i="14"/>
  <c r="DL811" i="14"/>
  <c r="DP811" i="14"/>
  <c r="DT811" i="14"/>
  <c r="DX811" i="14"/>
  <c r="EB811" i="14"/>
  <c r="EF811" i="14"/>
  <c r="EJ811" i="14"/>
  <c r="P812" i="14"/>
  <c r="T812" i="14"/>
  <c r="X812" i="14"/>
  <c r="AB812" i="14"/>
  <c r="AF812" i="14"/>
  <c r="AJ812" i="14"/>
  <c r="AN812" i="14"/>
  <c r="AR812" i="14"/>
  <c r="AV812" i="14"/>
  <c r="AZ812" i="14"/>
  <c r="BD812" i="14"/>
  <c r="BH812" i="14"/>
  <c r="BL812" i="14"/>
  <c r="BP812" i="14"/>
  <c r="BT812" i="14"/>
  <c r="BX812" i="14"/>
  <c r="CB812" i="14"/>
  <c r="CF812" i="14"/>
  <c r="CJ812" i="14"/>
  <c r="CN812" i="14"/>
  <c r="CR812" i="14"/>
  <c r="CV812" i="14"/>
  <c r="CZ812" i="14"/>
  <c r="DD812" i="14"/>
  <c r="DH812" i="14"/>
  <c r="DL812" i="14"/>
  <c r="DP812" i="14"/>
  <c r="DT812" i="14"/>
  <c r="DX812" i="14"/>
  <c r="EB812" i="14"/>
  <c r="EF812" i="14"/>
  <c r="EJ812" i="14"/>
  <c r="P813" i="14"/>
  <c r="T813" i="14"/>
  <c r="X813" i="14"/>
  <c r="AB813" i="14"/>
  <c r="AF813" i="14"/>
  <c r="AJ813" i="14"/>
  <c r="AN813" i="14"/>
  <c r="AR813" i="14"/>
  <c r="AV813" i="14"/>
  <c r="AZ813" i="14"/>
  <c r="BD813" i="14"/>
  <c r="BH813" i="14"/>
  <c r="BL813" i="14"/>
  <c r="BP813" i="14"/>
  <c r="BT813" i="14"/>
  <c r="BX813" i="14"/>
  <c r="CB813" i="14"/>
  <c r="CF813" i="14"/>
  <c r="CJ813" i="14"/>
  <c r="CN813" i="14"/>
  <c r="CR813" i="14"/>
  <c r="CV813" i="14"/>
  <c r="CZ813" i="14"/>
  <c r="DD813" i="14"/>
  <c r="DH813" i="14"/>
  <c r="DL813" i="14"/>
  <c r="DP813" i="14"/>
  <c r="DT813" i="14"/>
  <c r="DX813" i="14"/>
  <c r="EB813" i="14"/>
  <c r="EF813" i="14"/>
  <c r="EJ813" i="14"/>
  <c r="P814" i="14"/>
  <c r="T814" i="14"/>
  <c r="X814" i="14"/>
  <c r="AB814" i="14"/>
  <c r="AF814" i="14"/>
  <c r="AJ814" i="14"/>
  <c r="AN814" i="14"/>
  <c r="AR814" i="14"/>
  <c r="AV814" i="14"/>
  <c r="AZ814" i="14"/>
  <c r="BD814" i="14"/>
  <c r="BH814" i="14"/>
  <c r="BL814" i="14"/>
  <c r="BP814" i="14"/>
  <c r="BT814" i="14"/>
  <c r="BX814" i="14"/>
  <c r="CB814" i="14"/>
  <c r="CF814" i="14"/>
  <c r="CJ814" i="14"/>
  <c r="CN814" i="14"/>
  <c r="CR814" i="14"/>
  <c r="CV814" i="14"/>
  <c r="CZ814" i="14"/>
  <c r="DD814" i="14"/>
  <c r="DH814" i="14"/>
  <c r="DL814" i="14"/>
  <c r="DP814" i="14"/>
  <c r="DT814" i="14"/>
  <c r="DX814" i="14"/>
  <c r="EB814" i="14"/>
  <c r="EF814" i="14"/>
  <c r="EJ814" i="14"/>
  <c r="P815" i="14"/>
  <c r="T815" i="14"/>
  <c r="X815" i="14"/>
  <c r="AB815" i="14"/>
  <c r="AF815" i="14"/>
  <c r="AJ815" i="14"/>
  <c r="AN815" i="14"/>
  <c r="AR815" i="14"/>
  <c r="AV815" i="14"/>
  <c r="AZ815" i="14"/>
  <c r="BD815" i="14"/>
  <c r="BH815" i="14"/>
  <c r="BL815" i="14"/>
  <c r="BP815" i="14"/>
  <c r="BT815" i="14"/>
  <c r="BX815" i="14"/>
  <c r="CB815" i="14"/>
  <c r="CF815" i="14"/>
  <c r="CJ815" i="14"/>
  <c r="CN815" i="14"/>
  <c r="CR815" i="14"/>
  <c r="CV815" i="14"/>
  <c r="CZ815" i="14"/>
  <c r="DD815" i="14"/>
  <c r="DH815" i="14"/>
  <c r="DL815" i="14"/>
  <c r="DP815" i="14"/>
  <c r="DT815" i="14"/>
  <c r="DX815" i="14"/>
  <c r="EB815" i="14"/>
  <c r="EF815" i="14"/>
  <c r="EJ815" i="14"/>
  <c r="P816" i="14"/>
  <c r="T816" i="14"/>
  <c r="X816" i="14"/>
  <c r="AB816" i="14"/>
  <c r="AF816" i="14"/>
  <c r="AJ816" i="14"/>
  <c r="AN816" i="14"/>
  <c r="AR816" i="14"/>
  <c r="AV816" i="14"/>
  <c r="AZ816" i="14"/>
  <c r="BD816" i="14"/>
  <c r="BH816" i="14"/>
  <c r="BL816" i="14"/>
  <c r="BP816" i="14"/>
  <c r="BT816" i="14"/>
  <c r="BX816" i="14"/>
  <c r="CB816" i="14"/>
  <c r="CF816" i="14"/>
  <c r="CJ816" i="14"/>
  <c r="CN816" i="14"/>
  <c r="CR816" i="14"/>
  <c r="CV816" i="14"/>
  <c r="CZ816" i="14"/>
  <c r="DD816" i="14"/>
  <c r="DH816" i="14"/>
  <c r="DL816" i="14"/>
  <c r="DP816" i="14"/>
  <c r="DT816" i="14"/>
  <c r="DX816" i="14"/>
  <c r="EB816" i="14"/>
  <c r="EF816" i="14"/>
  <c r="EJ816" i="14"/>
  <c r="P817" i="14"/>
  <c r="T817" i="14"/>
  <c r="X817" i="14"/>
  <c r="AB817" i="14"/>
  <c r="AF817" i="14"/>
  <c r="AJ817" i="14"/>
  <c r="AN817" i="14"/>
  <c r="AR817" i="14"/>
  <c r="AV817" i="14"/>
  <c r="AZ817" i="14"/>
  <c r="BD817" i="14"/>
  <c r="BH817" i="14"/>
  <c r="BL817" i="14"/>
  <c r="BP817" i="14"/>
  <c r="BT817" i="14"/>
  <c r="BX817" i="14"/>
  <c r="CB817" i="14"/>
  <c r="CF817" i="14"/>
  <c r="CJ817" i="14"/>
  <c r="CN817" i="14"/>
  <c r="CR817" i="14"/>
  <c r="CV817" i="14"/>
  <c r="CZ817" i="14"/>
  <c r="DD817" i="14"/>
  <c r="DH817" i="14"/>
  <c r="DL817" i="14"/>
  <c r="DP817" i="14"/>
  <c r="DT817" i="14"/>
  <c r="DX817" i="14"/>
  <c r="EB817" i="14"/>
  <c r="EF817" i="14"/>
  <c r="EJ817" i="14"/>
  <c r="P818" i="14"/>
  <c r="T818" i="14"/>
  <c r="X818" i="14"/>
  <c r="AB818" i="14"/>
  <c r="AF818" i="14"/>
  <c r="AJ818" i="14"/>
  <c r="AN818" i="14"/>
  <c r="AR818" i="14"/>
  <c r="AV818" i="14"/>
  <c r="AZ818" i="14"/>
  <c r="BD818" i="14"/>
  <c r="BH818" i="14"/>
  <c r="BL818" i="14"/>
  <c r="BP818" i="14"/>
  <c r="BT818" i="14"/>
  <c r="BX818" i="14"/>
  <c r="CB818" i="14"/>
  <c r="CF818" i="14"/>
  <c r="CJ818" i="14"/>
  <c r="CN818" i="14"/>
  <c r="CR818" i="14"/>
  <c r="CV818" i="14"/>
  <c r="CZ818" i="14"/>
  <c r="DD818" i="14"/>
  <c r="DH818" i="14"/>
  <c r="DL818" i="14"/>
  <c r="DP818" i="14"/>
  <c r="DT818" i="14"/>
  <c r="DX818" i="14"/>
  <c r="EB818" i="14"/>
  <c r="EF818" i="14"/>
  <c r="EJ818" i="14"/>
  <c r="P819" i="14"/>
  <c r="T819" i="14"/>
  <c r="X819" i="14"/>
  <c r="AB819" i="14"/>
  <c r="AF819" i="14"/>
  <c r="AJ819" i="14"/>
  <c r="AN819" i="14"/>
  <c r="AR819" i="14"/>
  <c r="AV819" i="14"/>
  <c r="AZ819" i="14"/>
  <c r="BD819" i="14"/>
  <c r="BH819" i="14"/>
  <c r="BL819" i="14"/>
  <c r="BP819" i="14"/>
  <c r="BT819" i="14"/>
  <c r="BX819" i="14"/>
  <c r="CB819" i="14"/>
  <c r="CF819" i="14"/>
  <c r="CJ819" i="14"/>
  <c r="CN819" i="14"/>
  <c r="CR819" i="14"/>
  <c r="CV819" i="14"/>
  <c r="CZ819" i="14"/>
  <c r="DD819" i="14"/>
  <c r="DH819" i="14"/>
  <c r="DL819" i="14"/>
  <c r="DP819" i="14"/>
  <c r="DT819" i="14"/>
  <c r="DX819" i="14"/>
  <c r="EB819" i="14"/>
  <c r="EF819" i="14"/>
  <c r="EJ819" i="14"/>
  <c r="P820" i="14"/>
  <c r="T820" i="14"/>
  <c r="X820" i="14"/>
  <c r="AB820" i="14"/>
  <c r="AF820" i="14"/>
  <c r="AJ820" i="14"/>
  <c r="AN820" i="14"/>
  <c r="AR820" i="14"/>
  <c r="AV820" i="14"/>
  <c r="AZ820" i="14"/>
  <c r="BD820" i="14"/>
  <c r="BH820" i="14"/>
  <c r="BL820" i="14"/>
  <c r="BP820" i="14"/>
  <c r="BT820" i="14"/>
  <c r="BX820" i="14"/>
  <c r="CB820" i="14"/>
  <c r="CF820" i="14"/>
  <c r="CJ820" i="14"/>
  <c r="CN820" i="14"/>
  <c r="CR820" i="14"/>
  <c r="CV820" i="14"/>
  <c r="CZ820" i="14"/>
  <c r="DD820" i="14"/>
  <c r="DH820" i="14"/>
  <c r="DL820" i="14"/>
  <c r="DP820" i="14"/>
  <c r="DT820" i="14"/>
  <c r="DX820" i="14"/>
  <c r="EB820" i="14"/>
  <c r="EF820" i="14"/>
  <c r="EJ820" i="14"/>
  <c r="P821" i="14"/>
  <c r="T821" i="14"/>
  <c r="X821" i="14"/>
  <c r="AB821" i="14"/>
  <c r="AF821" i="14"/>
  <c r="AJ821" i="14"/>
  <c r="AN821" i="14"/>
  <c r="AR821" i="14"/>
  <c r="AV821" i="14"/>
  <c r="AZ821" i="14"/>
  <c r="BD821" i="14"/>
  <c r="BH821" i="14"/>
  <c r="BL821" i="14"/>
  <c r="BP821" i="14"/>
  <c r="BT821" i="14"/>
  <c r="BX821" i="14"/>
  <c r="CB821" i="14"/>
  <c r="CF821" i="14"/>
  <c r="CJ821" i="14"/>
  <c r="CN821" i="14"/>
  <c r="CR821" i="14"/>
  <c r="CV821" i="14"/>
  <c r="CZ821" i="14"/>
  <c r="DD821" i="14"/>
  <c r="DH821" i="14"/>
  <c r="DL821" i="14"/>
  <c r="DP821" i="14"/>
  <c r="DT821" i="14"/>
  <c r="DX821" i="14"/>
  <c r="EB821" i="14"/>
  <c r="EF821" i="14"/>
  <c r="EJ821" i="14"/>
  <c r="P822" i="14"/>
  <c r="T822" i="14"/>
  <c r="X822" i="14"/>
  <c r="AB822" i="14"/>
  <c r="AF822" i="14"/>
  <c r="AJ822" i="14"/>
  <c r="AN822" i="14"/>
  <c r="AR822" i="14"/>
  <c r="AV822" i="14"/>
  <c r="AZ822" i="14"/>
  <c r="BD822" i="14"/>
  <c r="BH822" i="14"/>
  <c r="BL822" i="14"/>
  <c r="BP822" i="14"/>
  <c r="BT822" i="14"/>
  <c r="BX822" i="14"/>
  <c r="CB822" i="14"/>
  <c r="CF822" i="14"/>
  <c r="CJ822" i="14"/>
  <c r="CN822" i="14"/>
  <c r="CR822" i="14"/>
  <c r="CV822" i="14"/>
  <c r="CZ822" i="14"/>
  <c r="DD822" i="14"/>
  <c r="DH822" i="14"/>
  <c r="DL822" i="14"/>
  <c r="DP822" i="14"/>
  <c r="DT822" i="14"/>
  <c r="DX822" i="14"/>
  <c r="EB822" i="14"/>
  <c r="EF822" i="14"/>
  <c r="EJ822" i="14"/>
  <c r="P823" i="14"/>
  <c r="T823" i="14"/>
  <c r="X823" i="14"/>
  <c r="AB823" i="14"/>
  <c r="AF823" i="14"/>
  <c r="AJ823" i="14"/>
  <c r="AN823" i="14"/>
  <c r="AR823" i="14"/>
  <c r="AV823" i="14"/>
  <c r="AZ823" i="14"/>
  <c r="BD823" i="14"/>
  <c r="BH823" i="14"/>
  <c r="BL823" i="14"/>
  <c r="BP823" i="14"/>
  <c r="BT823" i="14"/>
  <c r="BX823" i="14"/>
  <c r="CB823" i="14"/>
  <c r="CF823" i="14"/>
  <c r="CJ823" i="14"/>
  <c r="CN823" i="14"/>
  <c r="CR823" i="14"/>
  <c r="CV823" i="14"/>
  <c r="CZ823" i="14"/>
  <c r="DD823" i="14"/>
  <c r="DH823" i="14"/>
  <c r="DL823" i="14"/>
  <c r="DP823" i="14"/>
  <c r="DT823" i="14"/>
  <c r="DX823" i="14"/>
  <c r="EB823" i="14"/>
  <c r="EF823" i="14"/>
  <c r="EJ823" i="14"/>
  <c r="P824" i="14"/>
  <c r="T824" i="14"/>
  <c r="X824" i="14"/>
  <c r="AB824" i="14"/>
  <c r="AF824" i="14"/>
  <c r="AJ824" i="14"/>
  <c r="AN824" i="14"/>
  <c r="AR824" i="14"/>
  <c r="AV824" i="14"/>
  <c r="AZ824" i="14"/>
  <c r="BD824" i="14"/>
  <c r="BH824" i="14"/>
  <c r="BL824" i="14"/>
  <c r="BP824" i="14"/>
  <c r="BT824" i="14"/>
  <c r="BX824" i="14"/>
  <c r="CB824" i="14"/>
  <c r="CF824" i="14"/>
  <c r="CJ824" i="14"/>
  <c r="CN824" i="14"/>
  <c r="CR824" i="14"/>
  <c r="CV824" i="14"/>
  <c r="CZ824" i="14"/>
  <c r="DD824" i="14"/>
  <c r="DH824" i="14"/>
  <c r="DL824" i="14"/>
  <c r="DP824" i="14"/>
  <c r="DT824" i="14"/>
  <c r="DX824" i="14"/>
  <c r="EB824" i="14"/>
  <c r="EF824" i="14"/>
  <c r="EJ824" i="14"/>
  <c r="P825" i="14"/>
  <c r="T825" i="14"/>
  <c r="X825" i="14"/>
  <c r="AB825" i="14"/>
  <c r="AF825" i="14"/>
  <c r="AJ825" i="14"/>
  <c r="AN825" i="14"/>
  <c r="AR825" i="14"/>
  <c r="AV825" i="14"/>
  <c r="AZ825" i="14"/>
  <c r="BD825" i="14"/>
  <c r="BH825" i="14"/>
  <c r="BL825" i="14"/>
  <c r="BP825" i="14"/>
  <c r="BT825" i="14"/>
  <c r="BX825" i="14"/>
  <c r="CB825" i="14"/>
  <c r="CF825" i="14"/>
  <c r="CJ825" i="14"/>
  <c r="CN825" i="14"/>
  <c r="CR825" i="14"/>
  <c r="CV825" i="14"/>
  <c r="CZ825" i="14"/>
  <c r="DD825" i="14"/>
  <c r="DH825" i="14"/>
  <c r="DL825" i="14"/>
  <c r="DP825" i="14"/>
  <c r="DT825" i="14"/>
  <c r="DX825" i="14"/>
  <c r="EB825" i="14"/>
  <c r="EF825" i="14"/>
  <c r="EJ825" i="14"/>
  <c r="P826" i="14"/>
  <c r="T826" i="14"/>
  <c r="X826" i="14"/>
  <c r="AB826" i="14"/>
  <c r="AF826" i="14"/>
  <c r="AJ826" i="14"/>
  <c r="AN826" i="14"/>
  <c r="AR826" i="14"/>
  <c r="AV826" i="14"/>
  <c r="AZ826" i="14"/>
  <c r="BD826" i="14"/>
  <c r="BH826" i="14"/>
  <c r="BL826" i="14"/>
  <c r="BP826" i="14"/>
  <c r="BT826" i="14"/>
  <c r="BX826" i="14"/>
  <c r="CB826" i="14"/>
  <c r="CF826" i="14"/>
  <c r="CJ826" i="14"/>
  <c r="CN826" i="14"/>
  <c r="CR826" i="14"/>
  <c r="CV826" i="14"/>
  <c r="CZ826" i="14"/>
  <c r="DD826" i="14"/>
  <c r="DH826" i="14"/>
  <c r="DL826" i="14"/>
  <c r="DP826" i="14"/>
  <c r="DT826" i="14"/>
  <c r="DX826" i="14"/>
  <c r="EB826" i="14"/>
  <c r="EF826" i="14"/>
  <c r="EJ826" i="14"/>
  <c r="P827" i="14"/>
  <c r="T827" i="14"/>
  <c r="X827" i="14"/>
  <c r="AB827" i="14"/>
  <c r="AF827" i="14"/>
  <c r="AJ827" i="14"/>
  <c r="AN827" i="14"/>
  <c r="AR827" i="14"/>
  <c r="AV827" i="14"/>
  <c r="AZ827" i="14"/>
  <c r="BD827" i="14"/>
  <c r="BH827" i="14"/>
  <c r="BL827" i="14"/>
  <c r="BP827" i="14"/>
  <c r="BT827" i="14"/>
  <c r="BX827" i="14"/>
  <c r="CB827" i="14"/>
  <c r="CF827" i="14"/>
  <c r="CJ827" i="14"/>
  <c r="CN827" i="14"/>
  <c r="CR827" i="14"/>
  <c r="CV827" i="14"/>
  <c r="CZ827" i="14"/>
  <c r="DD827" i="14"/>
  <c r="DH827" i="14"/>
  <c r="DL827" i="14"/>
  <c r="DP827" i="14"/>
  <c r="DT827" i="14"/>
  <c r="DX827" i="14"/>
  <c r="EB827" i="14"/>
  <c r="EF827" i="14"/>
  <c r="EJ827" i="14"/>
  <c r="P828" i="14"/>
  <c r="T828" i="14"/>
  <c r="X828" i="14"/>
  <c r="AB828" i="14"/>
  <c r="AF828" i="14"/>
  <c r="AJ828" i="14"/>
  <c r="AN828" i="14"/>
  <c r="AR828" i="14"/>
  <c r="AV828" i="14"/>
  <c r="AZ828" i="14"/>
  <c r="BD828" i="14"/>
  <c r="BH828" i="14"/>
  <c r="BL828" i="14"/>
  <c r="BP828" i="14"/>
  <c r="BT828" i="14"/>
  <c r="BX828" i="14"/>
  <c r="CB828" i="14"/>
  <c r="CF828" i="14"/>
  <c r="CJ828" i="14"/>
  <c r="CN828" i="14"/>
  <c r="CR828" i="14"/>
  <c r="CV828" i="14"/>
  <c r="CZ828" i="14"/>
  <c r="DD828" i="14"/>
  <c r="DH828" i="14"/>
  <c r="DL828" i="14"/>
  <c r="DP828" i="14"/>
  <c r="DT828" i="14"/>
  <c r="DX828" i="14"/>
  <c r="EB828" i="14"/>
  <c r="EF828" i="14"/>
  <c r="EJ828" i="14"/>
  <c r="P830" i="14"/>
  <c r="T830" i="14"/>
  <c r="X830" i="14"/>
  <c r="AB830" i="14"/>
  <c r="AF830" i="14"/>
  <c r="AJ830" i="14"/>
  <c r="AN830" i="14"/>
  <c r="AR830" i="14"/>
  <c r="AV830" i="14"/>
  <c r="AZ830" i="14"/>
  <c r="BD830" i="14"/>
  <c r="BH830" i="14"/>
  <c r="BL830" i="14"/>
  <c r="BP830" i="14"/>
  <c r="BT830" i="14"/>
  <c r="BX830" i="14"/>
  <c r="CB830" i="14"/>
  <c r="CF830" i="14"/>
  <c r="CJ830" i="14"/>
  <c r="CN830" i="14"/>
  <c r="CR830" i="14"/>
  <c r="CV830" i="14"/>
  <c r="CZ830" i="14"/>
  <c r="DD830" i="14"/>
  <c r="DH830" i="14"/>
  <c r="DL830" i="14"/>
  <c r="DP830" i="14"/>
  <c r="DT830" i="14"/>
  <c r="DX830" i="14"/>
  <c r="EB830" i="14"/>
  <c r="EF830" i="14"/>
  <c r="EJ830" i="14"/>
  <c r="P831" i="14"/>
  <c r="T831" i="14"/>
  <c r="X831" i="14"/>
  <c r="AB831" i="14"/>
  <c r="AF831" i="14"/>
  <c r="AJ831" i="14"/>
  <c r="AN831" i="14"/>
  <c r="AR831" i="14"/>
  <c r="AV831" i="14"/>
  <c r="AZ831" i="14"/>
  <c r="BD831" i="14"/>
  <c r="BH831" i="14"/>
  <c r="BL831" i="14"/>
  <c r="BP831" i="14"/>
  <c r="BT831" i="14"/>
  <c r="BX831" i="14"/>
  <c r="CB831" i="14"/>
  <c r="CF831" i="14"/>
  <c r="CJ831" i="14"/>
  <c r="CN831" i="14"/>
  <c r="CR831" i="14"/>
  <c r="CV831" i="14"/>
  <c r="CZ831" i="14"/>
  <c r="DD831" i="14"/>
  <c r="DH831" i="14"/>
  <c r="DL831" i="14"/>
  <c r="DP831" i="14"/>
  <c r="DT831" i="14"/>
  <c r="DX831" i="14"/>
  <c r="EB831" i="14"/>
  <c r="EF831" i="14"/>
  <c r="EJ831" i="14"/>
  <c r="P832" i="14"/>
  <c r="T832" i="14"/>
  <c r="X832" i="14"/>
  <c r="AB832" i="14"/>
  <c r="AF832" i="14"/>
  <c r="AJ832" i="14"/>
  <c r="AN832" i="14"/>
  <c r="AR832" i="14"/>
  <c r="AV832" i="14"/>
  <c r="AZ832" i="14"/>
  <c r="BD832" i="14"/>
  <c r="BH832" i="14"/>
  <c r="BL832" i="14"/>
  <c r="BP832" i="14"/>
  <c r="BT832" i="14"/>
  <c r="BX832" i="14"/>
  <c r="CB832" i="14"/>
  <c r="CF832" i="14"/>
  <c r="CJ832" i="14"/>
  <c r="CN832" i="14"/>
  <c r="CR832" i="14"/>
  <c r="CV832" i="14"/>
  <c r="CZ832" i="14"/>
  <c r="DD832" i="14"/>
  <c r="DH832" i="14"/>
  <c r="DL832" i="14"/>
  <c r="DP832" i="14"/>
  <c r="DT832" i="14"/>
  <c r="DX832" i="14"/>
  <c r="EB832" i="14"/>
  <c r="EF832" i="14"/>
  <c r="EJ832" i="14"/>
  <c r="P834" i="14"/>
  <c r="T834" i="14"/>
  <c r="X834" i="14"/>
  <c r="AB834" i="14"/>
  <c r="AF834" i="14"/>
  <c r="AJ834" i="14"/>
  <c r="AN834" i="14"/>
  <c r="AR834" i="14"/>
  <c r="AV834" i="14"/>
  <c r="AZ834" i="14"/>
  <c r="BD834" i="14"/>
  <c r="BH834" i="14"/>
  <c r="BL834" i="14"/>
  <c r="BP834" i="14"/>
  <c r="BT834" i="14"/>
  <c r="BX834" i="14"/>
  <c r="CB834" i="14"/>
  <c r="CF834" i="14"/>
  <c r="CJ834" i="14"/>
  <c r="CN834" i="14"/>
  <c r="CR834" i="14"/>
  <c r="CV834" i="14"/>
  <c r="CZ834" i="14"/>
  <c r="DD834" i="14"/>
  <c r="DH834" i="14"/>
  <c r="DL834" i="14"/>
  <c r="DP834" i="14"/>
  <c r="DT834" i="14"/>
  <c r="DX834" i="14"/>
  <c r="EB834" i="14"/>
  <c r="EF834" i="14"/>
  <c r="EJ834" i="14"/>
  <c r="P835" i="14"/>
  <c r="T835" i="14"/>
  <c r="X835" i="14"/>
  <c r="AB835" i="14"/>
  <c r="AF835" i="14"/>
  <c r="AJ835" i="14"/>
  <c r="AN835" i="14"/>
  <c r="AR835" i="14"/>
  <c r="AV835" i="14"/>
  <c r="AZ835" i="14"/>
  <c r="BD835" i="14"/>
  <c r="BH835" i="14"/>
  <c r="BL835" i="14"/>
  <c r="BP835" i="14"/>
  <c r="BT835" i="14"/>
  <c r="BX835" i="14"/>
  <c r="CB835" i="14"/>
  <c r="CF835" i="14"/>
  <c r="CJ835" i="14"/>
  <c r="CN835" i="14"/>
  <c r="CR835" i="14"/>
  <c r="CV835" i="14"/>
  <c r="CZ835" i="14"/>
  <c r="DD835" i="14"/>
  <c r="DH835" i="14"/>
  <c r="DL835" i="14"/>
  <c r="DP835" i="14"/>
  <c r="DT835" i="14"/>
  <c r="DX835" i="14"/>
  <c r="EB835" i="14"/>
  <c r="EF835" i="14"/>
  <c r="EJ835" i="14"/>
  <c r="P836" i="14"/>
  <c r="T836" i="14"/>
  <c r="X836" i="14"/>
  <c r="AB836" i="14"/>
  <c r="AF836" i="14"/>
  <c r="AJ836" i="14"/>
  <c r="AN836" i="14"/>
  <c r="AR836" i="14"/>
  <c r="AV836" i="14"/>
  <c r="AZ836" i="14"/>
  <c r="BD836" i="14"/>
  <c r="BH836" i="14"/>
  <c r="BL836" i="14"/>
  <c r="BP836" i="14"/>
  <c r="BT836" i="14"/>
  <c r="BX836" i="14"/>
  <c r="CB836" i="14"/>
  <c r="CF836" i="14"/>
  <c r="CJ836" i="14"/>
  <c r="CN836" i="14"/>
  <c r="CR836" i="14"/>
  <c r="CV836" i="14"/>
  <c r="CZ836" i="14"/>
  <c r="DD836" i="14"/>
  <c r="DH836" i="14"/>
  <c r="DL836" i="14"/>
  <c r="DP836" i="14"/>
  <c r="DT836" i="14"/>
  <c r="DX836" i="14"/>
  <c r="EB836" i="14"/>
  <c r="EF836" i="14"/>
  <c r="EJ836" i="14"/>
  <c r="P837" i="14"/>
  <c r="T837" i="14"/>
  <c r="X837" i="14"/>
  <c r="AB837" i="14"/>
  <c r="AF837" i="14"/>
  <c r="AJ837" i="14"/>
  <c r="AN837" i="14"/>
  <c r="AR837" i="14"/>
  <c r="AV837" i="14"/>
  <c r="AZ837" i="14"/>
  <c r="BD837" i="14"/>
  <c r="BH837" i="14"/>
  <c r="BL837" i="14"/>
  <c r="BP837" i="14"/>
  <c r="BT837" i="14"/>
  <c r="BX837" i="14"/>
  <c r="CB837" i="14"/>
  <c r="CF837" i="14"/>
  <c r="CJ837" i="14"/>
  <c r="CN837" i="14"/>
  <c r="CR837" i="14"/>
  <c r="CV837" i="14"/>
  <c r="CZ837" i="14"/>
  <c r="DD837" i="14"/>
  <c r="DH837" i="14"/>
  <c r="DL837" i="14"/>
  <c r="DP837" i="14"/>
  <c r="DT837" i="14"/>
  <c r="DX837" i="14"/>
  <c r="EB837" i="14"/>
  <c r="EF837" i="14"/>
  <c r="EJ837" i="14"/>
  <c r="P838" i="14"/>
  <c r="T838" i="14"/>
  <c r="X838" i="14"/>
  <c r="AB838" i="14"/>
  <c r="AF838" i="14"/>
  <c r="AJ838" i="14"/>
  <c r="AN838" i="14"/>
  <c r="AR838" i="14"/>
  <c r="AV838" i="14"/>
  <c r="AZ838" i="14"/>
  <c r="BD838" i="14"/>
  <c r="BH838" i="14"/>
  <c r="BL838" i="14"/>
  <c r="BP838" i="14"/>
  <c r="BT838" i="14"/>
  <c r="BX838" i="14"/>
  <c r="CB838" i="14"/>
  <c r="CF838" i="14"/>
  <c r="CJ838" i="14"/>
  <c r="CN838" i="14"/>
  <c r="CR838" i="14"/>
  <c r="CV838" i="14"/>
  <c r="CZ838" i="14"/>
  <c r="DD838" i="14"/>
  <c r="DH838" i="14"/>
  <c r="DL838" i="14"/>
  <c r="DP838" i="14"/>
  <c r="DT838" i="14"/>
  <c r="DX838" i="14"/>
  <c r="EB838" i="14"/>
  <c r="EF838" i="14"/>
  <c r="EJ838" i="14"/>
  <c r="P839" i="14"/>
  <c r="T839" i="14"/>
  <c r="X839" i="14"/>
  <c r="AB839" i="14"/>
  <c r="AF839" i="14"/>
  <c r="AJ839" i="14"/>
  <c r="AN839" i="14"/>
  <c r="AR839" i="14"/>
  <c r="AV839" i="14"/>
  <c r="AZ839" i="14"/>
  <c r="BD839" i="14"/>
  <c r="BH839" i="14"/>
  <c r="BL839" i="14"/>
  <c r="BP839" i="14"/>
  <c r="BT839" i="14"/>
  <c r="BX839" i="14"/>
  <c r="CB839" i="14"/>
  <c r="CF839" i="14"/>
  <c r="CJ839" i="14"/>
  <c r="CN839" i="14"/>
  <c r="CR839" i="14"/>
  <c r="CV839" i="14"/>
  <c r="CZ839" i="14"/>
  <c r="DD839" i="14"/>
  <c r="DH839" i="14"/>
  <c r="DL839" i="14"/>
  <c r="DP839" i="14"/>
  <c r="DT839" i="14"/>
  <c r="DX839" i="14"/>
  <c r="EB839" i="14"/>
  <c r="EF839" i="14"/>
  <c r="EJ839" i="14"/>
  <c r="P840" i="14"/>
  <c r="T840" i="14"/>
  <c r="X840" i="14"/>
  <c r="AB840" i="14"/>
  <c r="AF840" i="14"/>
  <c r="AJ840" i="14"/>
  <c r="AN840" i="14"/>
  <c r="AR840" i="14"/>
  <c r="AV840" i="14"/>
  <c r="AZ840" i="14"/>
  <c r="BD840" i="14"/>
  <c r="BH840" i="14"/>
  <c r="BL840" i="14"/>
  <c r="BP840" i="14"/>
  <c r="BT840" i="14"/>
  <c r="BX840" i="14"/>
  <c r="CB840" i="14"/>
  <c r="CF840" i="14"/>
  <c r="CJ840" i="14"/>
  <c r="CN840" i="14"/>
  <c r="CR840" i="14"/>
  <c r="CV840" i="14"/>
  <c r="CZ840" i="14"/>
  <c r="DD840" i="14"/>
  <c r="DH840" i="14"/>
  <c r="DL840" i="14"/>
  <c r="DP840" i="14"/>
  <c r="DT840" i="14"/>
  <c r="DX840" i="14"/>
  <c r="EB840" i="14"/>
  <c r="EF840" i="14"/>
  <c r="EJ840" i="14"/>
  <c r="P842" i="14"/>
  <c r="T842" i="14"/>
  <c r="X842" i="14"/>
  <c r="AB842" i="14"/>
  <c r="AF842" i="14"/>
  <c r="AJ842" i="14"/>
  <c r="AN842" i="14"/>
  <c r="AR842" i="14"/>
  <c r="AV842" i="14"/>
  <c r="AZ842" i="14"/>
  <c r="BD842" i="14"/>
  <c r="BH842" i="14"/>
  <c r="BL842" i="14"/>
  <c r="BP842" i="14"/>
  <c r="BT842" i="14"/>
  <c r="BX842" i="14"/>
  <c r="CB842" i="14"/>
  <c r="CF842" i="14"/>
  <c r="CJ842" i="14"/>
  <c r="CN842" i="14"/>
  <c r="CR842" i="14"/>
  <c r="CV842" i="14"/>
  <c r="CZ842" i="14"/>
  <c r="DD842" i="14"/>
  <c r="DH842" i="14"/>
  <c r="DL842" i="14"/>
  <c r="DP842" i="14"/>
  <c r="DT842" i="14"/>
  <c r="DX842" i="14"/>
  <c r="EB842" i="14"/>
  <c r="EF842" i="14"/>
  <c r="EJ842" i="14"/>
  <c r="P843" i="14"/>
  <c r="T843" i="14"/>
  <c r="X843" i="14"/>
  <c r="AB843" i="14"/>
  <c r="AF843" i="14"/>
  <c r="AJ843" i="14"/>
  <c r="AN843" i="14"/>
  <c r="AR843" i="14"/>
  <c r="AV843" i="14"/>
  <c r="AZ843" i="14"/>
  <c r="BD843" i="14"/>
  <c r="BH843" i="14"/>
  <c r="BL843" i="14"/>
  <c r="BP843" i="14"/>
  <c r="BT843" i="14"/>
  <c r="BX843" i="14"/>
  <c r="CB843" i="14"/>
  <c r="CF843" i="14"/>
  <c r="CJ843" i="14"/>
  <c r="CN843" i="14"/>
  <c r="CR843" i="14"/>
  <c r="CV843" i="14"/>
  <c r="CZ843" i="14"/>
  <c r="DD843" i="14"/>
  <c r="DH843" i="14"/>
  <c r="DL843" i="14"/>
  <c r="DP843" i="14"/>
  <c r="DT843" i="14"/>
  <c r="DX843" i="14"/>
  <c r="EB843" i="14"/>
  <c r="EF843" i="14"/>
  <c r="EJ843" i="14"/>
  <c r="P844" i="14"/>
  <c r="T844" i="14"/>
  <c r="X844" i="14"/>
  <c r="AB844" i="14"/>
  <c r="AF844" i="14"/>
  <c r="AJ844" i="14"/>
  <c r="AN844" i="14"/>
  <c r="AR844" i="14"/>
  <c r="AV844" i="14"/>
  <c r="AZ844" i="14"/>
  <c r="BD844" i="14"/>
  <c r="BH844" i="14"/>
  <c r="BL844" i="14"/>
  <c r="BP844" i="14"/>
  <c r="BT844" i="14"/>
  <c r="BX844" i="14"/>
  <c r="CB844" i="14"/>
  <c r="CF844" i="14"/>
  <c r="CJ844" i="14"/>
  <c r="CN844" i="14"/>
  <c r="CR844" i="14"/>
  <c r="CV844" i="14"/>
  <c r="CZ844" i="14"/>
  <c r="DD844" i="14"/>
  <c r="DH844" i="14"/>
  <c r="DL844" i="14"/>
  <c r="DP844" i="14"/>
  <c r="DT844" i="14"/>
  <c r="DX844" i="14"/>
  <c r="EB844" i="14"/>
  <c r="EF844" i="14"/>
  <c r="EJ844" i="14"/>
  <c r="P845" i="14"/>
  <c r="T845" i="14"/>
  <c r="X845" i="14"/>
  <c r="AB845" i="14"/>
  <c r="AF845" i="14"/>
  <c r="AJ845" i="14"/>
  <c r="AN845" i="14"/>
  <c r="AR845" i="14"/>
  <c r="AV845" i="14"/>
  <c r="AZ845" i="14"/>
  <c r="BD845" i="14"/>
  <c r="BH845" i="14"/>
  <c r="BL845" i="14"/>
  <c r="BP845" i="14"/>
  <c r="BT845" i="14"/>
  <c r="BX845" i="14"/>
  <c r="CB845" i="14"/>
  <c r="CF845" i="14"/>
  <c r="CJ845" i="14"/>
  <c r="CN845" i="14"/>
  <c r="CR845" i="14"/>
  <c r="CV845" i="14"/>
  <c r="CZ845" i="14"/>
  <c r="DD845" i="14"/>
  <c r="DH845" i="14"/>
  <c r="DL845" i="14"/>
  <c r="DP845" i="14"/>
  <c r="DT845" i="14"/>
  <c r="DX845" i="14"/>
  <c r="EB845" i="14"/>
  <c r="EF845" i="14"/>
  <c r="EJ845" i="14"/>
  <c r="P846" i="14"/>
  <c r="T846" i="14"/>
  <c r="X846" i="14"/>
  <c r="AB846" i="14"/>
  <c r="AF846" i="14"/>
  <c r="AJ846" i="14"/>
  <c r="AN846" i="14"/>
  <c r="AR846" i="14"/>
  <c r="AV846" i="14"/>
  <c r="AZ846" i="14"/>
  <c r="BD846" i="14"/>
  <c r="BH846" i="14"/>
  <c r="BL846" i="14"/>
  <c r="BP846" i="14"/>
  <c r="BT846" i="14"/>
  <c r="BX846" i="14"/>
  <c r="CB846" i="14"/>
  <c r="CF846" i="14"/>
  <c r="CJ846" i="14"/>
  <c r="CN846" i="14"/>
  <c r="CR846" i="14"/>
  <c r="CV846" i="14"/>
  <c r="CZ846" i="14"/>
  <c r="DD846" i="14"/>
  <c r="DH846" i="14"/>
  <c r="DL846" i="14"/>
  <c r="DP846" i="14"/>
  <c r="DT846" i="14"/>
  <c r="DX846" i="14"/>
  <c r="EB846" i="14"/>
  <c r="EF846" i="14"/>
  <c r="EJ846" i="14"/>
  <c r="P847" i="14"/>
  <c r="T847" i="14"/>
  <c r="X847" i="14"/>
  <c r="AB847" i="14"/>
  <c r="AF847" i="14"/>
  <c r="AJ847" i="14"/>
  <c r="AN847" i="14"/>
  <c r="AR847" i="14"/>
  <c r="AV847" i="14"/>
  <c r="AZ847" i="14"/>
  <c r="BD847" i="14"/>
  <c r="BH847" i="14"/>
  <c r="BL847" i="14"/>
  <c r="BP847" i="14"/>
  <c r="BT847" i="14"/>
  <c r="BX847" i="14"/>
  <c r="CB847" i="14"/>
  <c r="CF847" i="14"/>
  <c r="CJ847" i="14"/>
  <c r="CN847" i="14"/>
  <c r="CR847" i="14"/>
  <c r="CV847" i="14"/>
  <c r="CZ847" i="14"/>
  <c r="DD847" i="14"/>
  <c r="DH847" i="14"/>
  <c r="DL847" i="14"/>
  <c r="DP847" i="14"/>
  <c r="DT847" i="14"/>
  <c r="DX847" i="14"/>
  <c r="EB847" i="14"/>
  <c r="EF847" i="14"/>
  <c r="EJ847" i="14"/>
  <c r="P848" i="14"/>
  <c r="T848" i="14"/>
  <c r="X848" i="14"/>
  <c r="AB848" i="14"/>
  <c r="AF848" i="14"/>
  <c r="AJ848" i="14"/>
  <c r="AN848" i="14"/>
  <c r="AR848" i="14"/>
  <c r="AV848" i="14"/>
  <c r="AZ848" i="14"/>
  <c r="BD848" i="14"/>
  <c r="BH848" i="14"/>
  <c r="BL848" i="14"/>
  <c r="BP848" i="14"/>
  <c r="BT848" i="14"/>
  <c r="BX848" i="14"/>
  <c r="CB848" i="14"/>
  <c r="CF848" i="14"/>
  <c r="CJ848" i="14"/>
  <c r="CN848" i="14"/>
  <c r="CR848" i="14"/>
  <c r="CV848" i="14"/>
  <c r="CZ848" i="14"/>
  <c r="DD848" i="14"/>
  <c r="DH848" i="14"/>
  <c r="DL848" i="14"/>
  <c r="DP848" i="14"/>
  <c r="DT848" i="14"/>
  <c r="DX848" i="14"/>
  <c r="EB848" i="14"/>
  <c r="EF848" i="14"/>
  <c r="EJ848" i="14"/>
  <c r="P849" i="14"/>
  <c r="T849" i="14"/>
  <c r="X849" i="14"/>
  <c r="AB849" i="14"/>
  <c r="AF849" i="14"/>
  <c r="AJ849" i="14"/>
  <c r="AN849" i="14"/>
  <c r="AR849" i="14"/>
  <c r="AV849" i="14"/>
  <c r="AZ849" i="14"/>
  <c r="BD849" i="14"/>
  <c r="BH849" i="14"/>
  <c r="BL849" i="14"/>
  <c r="BP849" i="14"/>
  <c r="BT849" i="14"/>
  <c r="BX849" i="14"/>
  <c r="CB849" i="14"/>
  <c r="CF849" i="14"/>
  <c r="CJ849" i="14"/>
  <c r="CN849" i="14"/>
  <c r="CR849" i="14"/>
  <c r="CV849" i="14"/>
  <c r="CZ849" i="14"/>
  <c r="DD849" i="14"/>
  <c r="DH849" i="14"/>
  <c r="DL849" i="14"/>
  <c r="DP849" i="14"/>
  <c r="DT849" i="14"/>
  <c r="DX849" i="14"/>
  <c r="EB849" i="14"/>
  <c r="EF849" i="14"/>
  <c r="EJ849" i="14"/>
  <c r="P850" i="14"/>
  <c r="T850" i="14"/>
  <c r="X850" i="14"/>
  <c r="AB850" i="14"/>
  <c r="AF850" i="14"/>
  <c r="AJ850" i="14"/>
  <c r="AN850" i="14"/>
  <c r="AR850" i="14"/>
  <c r="AV850" i="14"/>
  <c r="AZ850" i="14"/>
  <c r="BD850" i="14"/>
  <c r="BH850" i="14"/>
  <c r="BL850" i="14"/>
  <c r="BP850" i="14"/>
  <c r="BT850" i="14"/>
  <c r="BX850" i="14"/>
  <c r="CB850" i="14"/>
  <c r="CF850" i="14"/>
  <c r="CJ850" i="14"/>
  <c r="CN850" i="14"/>
  <c r="CR850" i="14"/>
  <c r="CV850" i="14"/>
  <c r="CZ850" i="14"/>
  <c r="DD850" i="14"/>
  <c r="DH850" i="14"/>
  <c r="DL850" i="14"/>
  <c r="DP850" i="14"/>
  <c r="DT850" i="14"/>
  <c r="DX850" i="14"/>
  <c r="EB850" i="14"/>
  <c r="EF850" i="14"/>
  <c r="EJ850" i="14"/>
  <c r="P851" i="14"/>
  <c r="T851" i="14"/>
  <c r="X851" i="14"/>
  <c r="AB851" i="14"/>
  <c r="AF851" i="14"/>
  <c r="AJ851" i="14"/>
  <c r="AN851" i="14"/>
  <c r="AR851" i="14"/>
  <c r="AV851" i="14"/>
  <c r="AZ851" i="14"/>
  <c r="BD851" i="14"/>
  <c r="BH851" i="14"/>
  <c r="BL851" i="14"/>
  <c r="BP851" i="14"/>
  <c r="BT851" i="14"/>
  <c r="BX851" i="14"/>
  <c r="CB851" i="14"/>
  <c r="CF851" i="14"/>
  <c r="CJ851" i="14"/>
  <c r="CN851" i="14"/>
  <c r="CR851" i="14"/>
  <c r="CV851" i="14"/>
  <c r="CZ851" i="14"/>
  <c r="DD851" i="14"/>
  <c r="DH851" i="14"/>
  <c r="DL851" i="14"/>
  <c r="DP851" i="14"/>
  <c r="DT851" i="14"/>
  <c r="DX851" i="14"/>
  <c r="EB851" i="14"/>
  <c r="EF851" i="14"/>
  <c r="EJ851" i="14"/>
  <c r="P852" i="14"/>
  <c r="T852" i="14"/>
  <c r="X852" i="14"/>
  <c r="AB852" i="14"/>
  <c r="AF852" i="14"/>
  <c r="AJ852" i="14"/>
  <c r="AN852" i="14"/>
  <c r="AR852" i="14"/>
  <c r="AV852" i="14"/>
  <c r="AZ852" i="14"/>
  <c r="BD852" i="14"/>
  <c r="BH852" i="14"/>
  <c r="BL852" i="14"/>
  <c r="BP852" i="14"/>
  <c r="BT852" i="14"/>
  <c r="BX852" i="14"/>
  <c r="CB852" i="14"/>
  <c r="CF852" i="14"/>
  <c r="CJ852" i="14"/>
  <c r="CN852" i="14"/>
  <c r="CR852" i="14"/>
  <c r="CV852" i="14"/>
  <c r="CZ852" i="14"/>
  <c r="DD852" i="14"/>
  <c r="DH852" i="14"/>
  <c r="DL852" i="14"/>
  <c r="DP852" i="14"/>
  <c r="DT852" i="14"/>
  <c r="DX852" i="14"/>
  <c r="EB852" i="14"/>
  <c r="EF852" i="14"/>
  <c r="EJ852" i="14"/>
  <c r="P853" i="14"/>
  <c r="T853" i="14"/>
  <c r="X853" i="14"/>
  <c r="AB853" i="14"/>
  <c r="AF853" i="14"/>
  <c r="AJ853" i="14"/>
  <c r="AN853" i="14"/>
  <c r="AR853" i="14"/>
  <c r="AV853" i="14"/>
  <c r="AZ853" i="14"/>
  <c r="BD853" i="14"/>
  <c r="BH853" i="14"/>
  <c r="BL853" i="14"/>
  <c r="BP853" i="14"/>
  <c r="BT853" i="14"/>
  <c r="BX853" i="14"/>
  <c r="CB853" i="14"/>
  <c r="CF853" i="14"/>
  <c r="CJ853" i="14"/>
  <c r="CN853" i="14"/>
  <c r="CR853" i="14"/>
  <c r="CV853" i="14"/>
  <c r="CZ853" i="14"/>
  <c r="DD853" i="14"/>
  <c r="DH853" i="14"/>
  <c r="DL853" i="14"/>
  <c r="DP853" i="14"/>
  <c r="DT853" i="14"/>
  <c r="DX853" i="14"/>
  <c r="EB853" i="14"/>
  <c r="EF853" i="14"/>
  <c r="EJ853" i="14"/>
  <c r="P854" i="14"/>
  <c r="T854" i="14"/>
  <c r="X854" i="14"/>
  <c r="AB854" i="14"/>
  <c r="AF854" i="14"/>
  <c r="AJ854" i="14"/>
  <c r="AN854" i="14"/>
  <c r="AR854" i="14"/>
  <c r="AV854" i="14"/>
  <c r="AZ854" i="14"/>
  <c r="BD854" i="14"/>
  <c r="BH854" i="14"/>
  <c r="BL854" i="14"/>
  <c r="BP854" i="14"/>
  <c r="BT854" i="14"/>
  <c r="BX854" i="14"/>
  <c r="CB854" i="14"/>
  <c r="CF854" i="14"/>
  <c r="CJ854" i="14"/>
  <c r="CN854" i="14"/>
  <c r="CR854" i="14"/>
  <c r="CV854" i="14"/>
  <c r="CZ854" i="14"/>
  <c r="DD854" i="14"/>
  <c r="DH854" i="14"/>
  <c r="DL854" i="14"/>
  <c r="DP854" i="14"/>
  <c r="DT854" i="14"/>
  <c r="DX854" i="14"/>
  <c r="EB854" i="14"/>
  <c r="EF854" i="14"/>
  <c r="EJ854" i="14"/>
  <c r="P855" i="14"/>
  <c r="T855" i="14"/>
  <c r="X855" i="14"/>
  <c r="AB855" i="14"/>
  <c r="AF855" i="14"/>
  <c r="AJ855" i="14"/>
  <c r="AN855" i="14"/>
  <c r="AR855" i="14"/>
  <c r="AV855" i="14"/>
  <c r="AZ855" i="14"/>
  <c r="BD855" i="14"/>
  <c r="BH855" i="14"/>
  <c r="BL855" i="14"/>
  <c r="BP855" i="14"/>
  <c r="BT855" i="14"/>
  <c r="BX855" i="14"/>
  <c r="CB855" i="14"/>
  <c r="CF855" i="14"/>
  <c r="CJ855" i="14"/>
  <c r="CN855" i="14"/>
  <c r="CR855" i="14"/>
  <c r="CV855" i="14"/>
  <c r="CZ855" i="14"/>
  <c r="DD855" i="14"/>
  <c r="DH855" i="14"/>
  <c r="DL855" i="14"/>
  <c r="DP855" i="14"/>
  <c r="DT855" i="14"/>
  <c r="DX855" i="14"/>
  <c r="EB855" i="14"/>
  <c r="EF855" i="14"/>
  <c r="EJ855" i="14"/>
  <c r="P857" i="14"/>
  <c r="T857" i="14"/>
  <c r="X857" i="14"/>
  <c r="AB857" i="14"/>
  <c r="AF857" i="14"/>
  <c r="AJ857" i="14"/>
  <c r="AN857" i="14"/>
  <c r="AR857" i="14"/>
  <c r="AV857" i="14"/>
  <c r="AZ857" i="14"/>
  <c r="BD857" i="14"/>
  <c r="BH857" i="14"/>
  <c r="BL857" i="14"/>
  <c r="BP857" i="14"/>
  <c r="BT857" i="14"/>
  <c r="BX857" i="14"/>
  <c r="CB857" i="14"/>
  <c r="CF857" i="14"/>
  <c r="CJ857" i="14"/>
  <c r="CN857" i="14"/>
  <c r="CR857" i="14"/>
  <c r="CV857" i="14"/>
  <c r="CZ857" i="14"/>
  <c r="DD857" i="14"/>
  <c r="DH857" i="14"/>
  <c r="DL857" i="14"/>
  <c r="DP857" i="14"/>
  <c r="DT857" i="14"/>
  <c r="DX857" i="14"/>
  <c r="EB857" i="14"/>
  <c r="EF857" i="14"/>
  <c r="EJ857" i="14"/>
  <c r="P858" i="14"/>
  <c r="T858" i="14"/>
  <c r="X858" i="14"/>
  <c r="AB858" i="14"/>
  <c r="AF858" i="14"/>
  <c r="AJ858" i="14"/>
  <c r="AN858" i="14"/>
  <c r="AR858" i="14"/>
  <c r="AV858" i="14"/>
  <c r="AZ858" i="14"/>
  <c r="BD858" i="14"/>
  <c r="BH858" i="14"/>
  <c r="BL858" i="14"/>
  <c r="BP858" i="14"/>
  <c r="BT858" i="14"/>
  <c r="BX858" i="14"/>
  <c r="CB858" i="14"/>
  <c r="CF858" i="14"/>
  <c r="CJ858" i="14"/>
  <c r="CN858" i="14"/>
  <c r="CR858" i="14"/>
  <c r="CV858" i="14"/>
  <c r="CZ858" i="14"/>
  <c r="DD858" i="14"/>
  <c r="DH858" i="14"/>
  <c r="DL858" i="14"/>
  <c r="DP858" i="14"/>
  <c r="DT858" i="14"/>
  <c r="DX858" i="14"/>
  <c r="EB858" i="14"/>
  <c r="EF858" i="14"/>
  <c r="EJ858" i="14"/>
  <c r="P859" i="14"/>
  <c r="T859" i="14"/>
  <c r="X859" i="14"/>
  <c r="AB859" i="14"/>
  <c r="AF859" i="14"/>
  <c r="AJ859" i="14"/>
  <c r="AN859" i="14"/>
  <c r="AR859" i="14"/>
  <c r="AV859" i="14"/>
  <c r="AZ859" i="14"/>
  <c r="BD859" i="14"/>
  <c r="BH859" i="14"/>
  <c r="BL859" i="14"/>
  <c r="BP859" i="14"/>
  <c r="BT859" i="14"/>
  <c r="BX859" i="14"/>
  <c r="CB859" i="14"/>
  <c r="CF859" i="14"/>
  <c r="CJ859" i="14"/>
  <c r="CN859" i="14"/>
  <c r="CR859" i="14"/>
  <c r="CV859" i="14"/>
  <c r="CZ859" i="14"/>
  <c r="DD859" i="14"/>
  <c r="DH859" i="14"/>
  <c r="DL859" i="14"/>
  <c r="DP859" i="14"/>
  <c r="DT859" i="14"/>
  <c r="DX859" i="14"/>
  <c r="EB859" i="14"/>
  <c r="EF859" i="14"/>
  <c r="EJ859" i="14"/>
  <c r="P860" i="14"/>
  <c r="T860" i="14"/>
  <c r="X860" i="14"/>
  <c r="AB860" i="14"/>
  <c r="AF860" i="14"/>
  <c r="AJ860" i="14"/>
  <c r="AN860" i="14"/>
  <c r="AR860" i="14"/>
  <c r="AV860" i="14"/>
  <c r="AZ860" i="14"/>
  <c r="BD860" i="14"/>
  <c r="BH860" i="14"/>
  <c r="BL860" i="14"/>
  <c r="BP860" i="14"/>
  <c r="BT860" i="14"/>
  <c r="BX860" i="14"/>
  <c r="CB860" i="14"/>
  <c r="CF860" i="14"/>
  <c r="CJ860" i="14"/>
  <c r="CN860" i="14"/>
  <c r="CR860" i="14"/>
  <c r="CV860" i="14"/>
  <c r="CZ860" i="14"/>
  <c r="DD860" i="14"/>
  <c r="DH860" i="14"/>
  <c r="DL860" i="14"/>
  <c r="DP860" i="14"/>
  <c r="DT860" i="14"/>
  <c r="DX860" i="14"/>
  <c r="EB860" i="14"/>
  <c r="EF860" i="14"/>
  <c r="EJ860" i="14"/>
  <c r="P861" i="14"/>
  <c r="T861" i="14"/>
  <c r="X861" i="14"/>
  <c r="AB861" i="14"/>
  <c r="AF861" i="14"/>
  <c r="AJ861" i="14"/>
  <c r="AN861" i="14"/>
  <c r="AR861" i="14"/>
  <c r="AV861" i="14"/>
  <c r="AZ861" i="14"/>
  <c r="BD861" i="14"/>
  <c r="BH861" i="14"/>
  <c r="BL861" i="14"/>
  <c r="BP861" i="14"/>
  <c r="BT861" i="14"/>
  <c r="BX861" i="14"/>
  <c r="CB861" i="14"/>
  <c r="CF861" i="14"/>
  <c r="CJ861" i="14"/>
  <c r="CN861" i="14"/>
  <c r="CR861" i="14"/>
  <c r="CV861" i="14"/>
  <c r="CZ861" i="14"/>
  <c r="DD861" i="14"/>
  <c r="DH861" i="14"/>
  <c r="DL861" i="14"/>
  <c r="DP861" i="14"/>
  <c r="DT861" i="14"/>
  <c r="DX861" i="14"/>
  <c r="EB861" i="14"/>
  <c r="EF861" i="14"/>
  <c r="EJ861" i="14"/>
  <c r="P862" i="14"/>
  <c r="T862" i="14"/>
  <c r="X862" i="14"/>
  <c r="AB862" i="14"/>
  <c r="AF862" i="14"/>
  <c r="AJ862" i="14"/>
  <c r="AN862" i="14"/>
  <c r="AR862" i="14"/>
  <c r="AV862" i="14"/>
  <c r="AZ862" i="14"/>
  <c r="BD862" i="14"/>
  <c r="BH862" i="14"/>
  <c r="BL862" i="14"/>
  <c r="BP862" i="14"/>
  <c r="BT862" i="14"/>
  <c r="BX862" i="14"/>
  <c r="CB862" i="14"/>
  <c r="CF862" i="14"/>
  <c r="CJ862" i="14"/>
  <c r="CN862" i="14"/>
  <c r="CR862" i="14"/>
  <c r="CV862" i="14"/>
  <c r="CZ862" i="14"/>
  <c r="DD862" i="14"/>
  <c r="DH862" i="14"/>
  <c r="DL862" i="14"/>
  <c r="DP862" i="14"/>
  <c r="DT862" i="14"/>
  <c r="DX862" i="14"/>
  <c r="EB862" i="14"/>
  <c r="EF862" i="14"/>
  <c r="EJ862" i="14"/>
  <c r="P863" i="14"/>
  <c r="T863" i="14"/>
  <c r="X863" i="14"/>
  <c r="AB863" i="14"/>
  <c r="AF863" i="14"/>
  <c r="AJ863" i="14"/>
  <c r="AN863" i="14"/>
  <c r="AR863" i="14"/>
  <c r="AV863" i="14"/>
  <c r="AZ863" i="14"/>
  <c r="BD863" i="14"/>
  <c r="BH863" i="14"/>
  <c r="BL863" i="14"/>
  <c r="BP863" i="14"/>
  <c r="BT863" i="14"/>
  <c r="BX863" i="14"/>
  <c r="CB863" i="14"/>
  <c r="CF863" i="14"/>
  <c r="CJ863" i="14"/>
  <c r="CN863" i="14"/>
  <c r="CR863" i="14"/>
  <c r="CV863" i="14"/>
  <c r="CZ863" i="14"/>
  <c r="DD863" i="14"/>
  <c r="DH863" i="14"/>
  <c r="DL863" i="14"/>
  <c r="DP863" i="14"/>
  <c r="DT863" i="14"/>
  <c r="DX863" i="14"/>
  <c r="EB863" i="14"/>
  <c r="EF863" i="14"/>
  <c r="EJ863" i="14"/>
  <c r="L865" i="14"/>
  <c r="P864" i="14"/>
  <c r="T864" i="14"/>
  <c r="X864" i="14"/>
  <c r="AB864" i="14"/>
  <c r="AF864" i="14"/>
  <c r="AJ864" i="14"/>
  <c r="AN864" i="14"/>
  <c r="AR864" i="14"/>
  <c r="AV864" i="14"/>
  <c r="AZ864" i="14"/>
  <c r="BD864" i="14"/>
  <c r="BH864" i="14"/>
  <c r="BL864" i="14"/>
  <c r="BP864" i="14"/>
  <c r="BT864" i="14"/>
  <c r="BX864" i="14"/>
  <c r="CB864" i="14"/>
  <c r="CF864" i="14"/>
  <c r="CJ864" i="14"/>
  <c r="CN864" i="14"/>
  <c r="CR864" i="14"/>
  <c r="CV864" i="14"/>
  <c r="CZ864" i="14"/>
  <c r="DD864" i="14"/>
  <c r="DH864" i="14"/>
  <c r="DL864" i="14"/>
  <c r="DP864" i="14"/>
  <c r="DT864" i="14"/>
  <c r="DX864" i="14"/>
  <c r="EB864" i="14"/>
  <c r="EF864" i="14"/>
  <c r="EJ864" i="14"/>
  <c r="P865" i="14"/>
  <c r="T865" i="14"/>
  <c r="X865" i="14"/>
  <c r="AB865" i="14"/>
  <c r="AF865" i="14"/>
  <c r="AJ865" i="14"/>
  <c r="AN865" i="14"/>
  <c r="AR865" i="14"/>
  <c r="AV865" i="14"/>
  <c r="AZ865" i="14"/>
  <c r="BD865" i="14"/>
  <c r="BH865" i="14"/>
  <c r="BL865" i="14"/>
  <c r="BP865" i="14"/>
  <c r="BT865" i="14"/>
  <c r="BX865" i="14"/>
  <c r="CB865" i="14"/>
  <c r="CF865" i="14"/>
  <c r="CJ865" i="14"/>
  <c r="CN865" i="14"/>
  <c r="CR865" i="14"/>
  <c r="CV865" i="14"/>
  <c r="CZ865" i="14"/>
  <c r="DD865" i="14"/>
  <c r="DH865" i="14"/>
  <c r="DL865" i="14"/>
  <c r="DP865" i="14"/>
  <c r="DT865" i="14"/>
  <c r="DX865" i="14"/>
  <c r="EB865" i="14"/>
  <c r="EF865" i="14"/>
  <c r="EJ865" i="14"/>
  <c r="P866" i="14"/>
  <c r="T866" i="14"/>
  <c r="X866" i="14"/>
  <c r="AB866" i="14"/>
  <c r="AF866" i="14"/>
  <c r="AJ866" i="14"/>
  <c r="AN866" i="14"/>
  <c r="AR866" i="14"/>
  <c r="AV866" i="14"/>
  <c r="AZ866" i="14"/>
  <c r="BD866" i="14"/>
  <c r="BH866" i="14"/>
  <c r="BL866" i="14"/>
  <c r="BP866" i="14"/>
  <c r="BT866" i="14"/>
  <c r="BX866" i="14"/>
  <c r="CB866" i="14"/>
  <c r="CF866" i="14"/>
  <c r="CJ866" i="14"/>
  <c r="CN866" i="14"/>
  <c r="CR866" i="14"/>
  <c r="CV866" i="14"/>
  <c r="CZ866" i="14"/>
  <c r="DD866" i="14"/>
  <c r="DH866" i="14"/>
  <c r="DL866" i="14"/>
  <c r="DP866" i="14"/>
  <c r="DT866" i="14"/>
  <c r="DX866" i="14"/>
  <c r="EB866" i="14"/>
  <c r="EF866" i="14"/>
  <c r="EJ866" i="14"/>
  <c r="P867" i="14"/>
  <c r="T867" i="14"/>
  <c r="X867" i="14"/>
  <c r="AB867" i="14"/>
  <c r="AF867" i="14"/>
  <c r="AJ867" i="14"/>
  <c r="AN867" i="14"/>
  <c r="AR867" i="14"/>
  <c r="AV867" i="14"/>
  <c r="AZ867" i="14"/>
  <c r="BD867" i="14"/>
  <c r="BH867" i="14"/>
  <c r="BL867" i="14"/>
  <c r="BP867" i="14"/>
  <c r="BT867" i="14"/>
  <c r="BX867" i="14"/>
  <c r="CB867" i="14"/>
  <c r="CF867" i="14"/>
  <c r="CJ867" i="14"/>
  <c r="CN867" i="14"/>
  <c r="CR867" i="14"/>
  <c r="CV867" i="14"/>
  <c r="CZ867" i="14"/>
  <c r="DD867" i="14"/>
  <c r="DH867" i="14"/>
  <c r="DL867" i="14"/>
  <c r="DP867" i="14"/>
  <c r="DT867" i="14"/>
  <c r="DX867" i="14"/>
  <c r="EB867" i="14"/>
  <c r="EF867" i="14"/>
  <c r="EJ867" i="14"/>
  <c r="P868" i="14"/>
  <c r="T868" i="14"/>
  <c r="X868" i="14"/>
  <c r="AB868" i="14"/>
  <c r="AF868" i="14"/>
  <c r="AJ868" i="14"/>
  <c r="AN868" i="14"/>
  <c r="AR868" i="14"/>
  <c r="AV868" i="14"/>
  <c r="AZ868" i="14"/>
  <c r="BD868" i="14"/>
  <c r="BH868" i="14"/>
  <c r="BL868" i="14"/>
  <c r="BP868" i="14"/>
  <c r="BT868" i="14"/>
  <c r="BX868" i="14"/>
  <c r="CB868" i="14"/>
  <c r="CF868" i="14"/>
  <c r="CJ868" i="14"/>
  <c r="CN868" i="14"/>
  <c r="CR868" i="14"/>
  <c r="CV868" i="14"/>
  <c r="CZ868" i="14"/>
  <c r="DD868" i="14"/>
  <c r="DH868" i="14"/>
  <c r="DL868" i="14"/>
  <c r="DP868" i="14"/>
  <c r="DT868" i="14"/>
  <c r="DX868" i="14"/>
  <c r="EB868" i="14"/>
  <c r="EF868" i="14"/>
  <c r="EJ868" i="14"/>
  <c r="P869" i="14"/>
  <c r="T869" i="14"/>
  <c r="X869" i="14"/>
  <c r="AB869" i="14"/>
  <c r="AF869" i="14"/>
  <c r="AJ869" i="14"/>
  <c r="AN869" i="14"/>
  <c r="AR869" i="14"/>
  <c r="AV869" i="14"/>
  <c r="AZ869" i="14"/>
  <c r="BD869" i="14"/>
  <c r="BH869" i="14"/>
  <c r="BL869" i="14"/>
  <c r="BP869" i="14"/>
  <c r="BT869" i="14"/>
  <c r="BX869" i="14"/>
  <c r="CB869" i="14"/>
  <c r="CF869" i="14"/>
  <c r="CJ869" i="14"/>
  <c r="CN869" i="14"/>
  <c r="CR869" i="14"/>
  <c r="CV869" i="14"/>
  <c r="CZ869" i="14"/>
  <c r="DD869" i="14"/>
  <c r="DH869" i="14"/>
  <c r="DL869" i="14"/>
  <c r="DP869" i="14"/>
  <c r="DT869" i="14"/>
  <c r="DX869" i="14"/>
  <c r="EB869" i="14"/>
  <c r="EF869" i="14"/>
  <c r="EJ869" i="14"/>
  <c r="L871" i="14"/>
  <c r="P870" i="14"/>
  <c r="T870" i="14"/>
  <c r="X870" i="14"/>
  <c r="AB870" i="14"/>
  <c r="AF870" i="14"/>
  <c r="AJ870" i="14"/>
  <c r="AN870" i="14"/>
  <c r="AR870" i="14"/>
  <c r="AV870" i="14"/>
  <c r="AZ870" i="14"/>
  <c r="BD870" i="14"/>
  <c r="BH870" i="14"/>
  <c r="BL870" i="14"/>
  <c r="BP870" i="14"/>
  <c r="BT870" i="14"/>
  <c r="BX870" i="14"/>
  <c r="CB870" i="14"/>
  <c r="CF870" i="14"/>
  <c r="CJ870" i="14"/>
  <c r="CN870" i="14"/>
  <c r="CR870" i="14"/>
  <c r="CV870" i="14"/>
  <c r="CZ870" i="14"/>
  <c r="DD870" i="14"/>
  <c r="DH870" i="14"/>
  <c r="DL870" i="14"/>
  <c r="DP870" i="14"/>
  <c r="DT870" i="14"/>
  <c r="DX870" i="14"/>
  <c r="EB870" i="14"/>
  <c r="EF870" i="14"/>
  <c r="EJ870" i="14"/>
  <c r="P871" i="14"/>
  <c r="T871" i="14"/>
  <c r="X871" i="14"/>
  <c r="AB871" i="14"/>
  <c r="AF871" i="14"/>
  <c r="AJ871" i="14"/>
  <c r="AN871" i="14"/>
  <c r="AR871" i="14"/>
  <c r="AV871" i="14"/>
  <c r="AZ871" i="14"/>
  <c r="BD871" i="14"/>
  <c r="BH871" i="14"/>
  <c r="BL871" i="14"/>
  <c r="BP871" i="14"/>
  <c r="BT871" i="14"/>
  <c r="BX871" i="14"/>
  <c r="CB871" i="14"/>
  <c r="CF871" i="14"/>
  <c r="CJ871" i="14"/>
  <c r="CN871" i="14"/>
  <c r="CR871" i="14"/>
  <c r="CV871" i="14"/>
  <c r="CZ871" i="14"/>
  <c r="DD871" i="14"/>
  <c r="DH871" i="14"/>
  <c r="DL871" i="14"/>
  <c r="DP871" i="14"/>
  <c r="DT871" i="14"/>
  <c r="DX871" i="14"/>
  <c r="EB871" i="14"/>
  <c r="EF871" i="14"/>
  <c r="EJ871" i="14"/>
  <c r="L873" i="14"/>
  <c r="P872" i="14"/>
  <c r="T872" i="14"/>
  <c r="X872" i="14"/>
  <c r="AB872" i="14"/>
  <c r="AF872" i="14"/>
  <c r="AJ872" i="14"/>
  <c r="AN872" i="14"/>
  <c r="AR872" i="14"/>
  <c r="AV872" i="14"/>
  <c r="AZ872" i="14"/>
  <c r="BD872" i="14"/>
  <c r="BH872" i="14"/>
  <c r="BL872" i="14"/>
  <c r="BP872" i="14"/>
  <c r="BT872" i="14"/>
  <c r="BX872" i="14"/>
  <c r="CB872" i="14"/>
  <c r="CF872" i="14"/>
  <c r="CJ872" i="14"/>
  <c r="CN872" i="14"/>
  <c r="CR872" i="14"/>
  <c r="CV872" i="14"/>
  <c r="CZ872" i="14"/>
  <c r="DD872" i="14"/>
  <c r="DH872" i="14"/>
  <c r="DL872" i="14"/>
  <c r="DP872" i="14"/>
  <c r="DT872" i="14"/>
  <c r="DX872" i="14"/>
  <c r="EB872" i="14"/>
  <c r="EF872" i="14"/>
  <c r="EJ872" i="14"/>
  <c r="P873" i="14"/>
  <c r="T873" i="14"/>
  <c r="X873" i="14"/>
  <c r="AB873" i="14"/>
  <c r="AF873" i="14"/>
  <c r="AJ873" i="14"/>
  <c r="AN873" i="14"/>
  <c r="AR873" i="14"/>
  <c r="AV873" i="14"/>
  <c r="AZ873" i="14"/>
  <c r="BD873" i="14"/>
  <c r="BH873" i="14"/>
  <c r="BL873" i="14"/>
  <c r="BP873" i="14"/>
  <c r="BT873" i="14"/>
  <c r="BX873" i="14"/>
  <c r="CB873" i="14"/>
  <c r="CF873" i="14"/>
  <c r="CJ873" i="14"/>
  <c r="CN873" i="14"/>
  <c r="CR873" i="14"/>
  <c r="CV873" i="14"/>
  <c r="CZ873" i="14"/>
  <c r="DD873" i="14"/>
  <c r="DH873" i="14"/>
  <c r="DL873" i="14"/>
  <c r="DP873" i="14"/>
  <c r="DT873" i="14"/>
  <c r="DX873" i="14"/>
  <c r="EB873" i="14"/>
  <c r="EF873" i="14"/>
  <c r="EJ873" i="14"/>
  <c r="L875" i="14"/>
  <c r="P874" i="14"/>
  <c r="T874" i="14"/>
  <c r="X874" i="14"/>
  <c r="AB874" i="14"/>
  <c r="AF874" i="14"/>
  <c r="AJ874" i="14"/>
  <c r="AN874" i="14"/>
  <c r="AR874" i="14"/>
  <c r="AV874" i="14"/>
  <c r="AZ874" i="14"/>
  <c r="BD874" i="14"/>
  <c r="BH874" i="14"/>
  <c r="BL874" i="14"/>
  <c r="BP874" i="14"/>
  <c r="BT874" i="14"/>
  <c r="BX874" i="14"/>
  <c r="CB874" i="14"/>
  <c r="CF874" i="14"/>
  <c r="CJ874" i="14"/>
  <c r="CN874" i="14"/>
  <c r="CR874" i="14"/>
  <c r="CV874" i="14"/>
  <c r="CZ874" i="14"/>
  <c r="DD874" i="14"/>
  <c r="DH874" i="14"/>
  <c r="DL874" i="14"/>
  <c r="DP874" i="14"/>
  <c r="DT874" i="14"/>
  <c r="DX874" i="14"/>
  <c r="EB874" i="14"/>
  <c r="EF874" i="14"/>
  <c r="EJ874" i="14"/>
  <c r="L876" i="14"/>
  <c r="P875" i="14"/>
  <c r="T875" i="14"/>
  <c r="X875" i="14"/>
  <c r="AB875" i="14"/>
  <c r="AF875" i="14"/>
  <c r="AJ875" i="14"/>
  <c r="AN875" i="14"/>
  <c r="AR875" i="14"/>
  <c r="AV875" i="14"/>
  <c r="AZ875" i="14"/>
  <c r="BD875" i="14"/>
  <c r="BH875" i="14"/>
  <c r="BL875" i="14"/>
  <c r="BP875" i="14"/>
  <c r="BT875" i="14"/>
  <c r="BX875" i="14"/>
  <c r="CB875" i="14"/>
  <c r="CF875" i="14"/>
  <c r="CJ875" i="14"/>
  <c r="CN875" i="14"/>
  <c r="CR875" i="14"/>
  <c r="CV875" i="14"/>
  <c r="CZ875" i="14"/>
  <c r="DD875" i="14"/>
  <c r="DH875" i="14"/>
  <c r="DL875" i="14"/>
  <c r="DP875" i="14"/>
  <c r="DT875" i="14"/>
  <c r="DX875" i="14"/>
  <c r="EB875" i="14"/>
  <c r="EF875" i="14"/>
  <c r="EJ875" i="14"/>
  <c r="L877" i="14"/>
  <c r="P876" i="14"/>
  <c r="T876" i="14"/>
  <c r="X876" i="14"/>
  <c r="AB876" i="14"/>
  <c r="AF876" i="14"/>
  <c r="AJ876" i="14"/>
  <c r="AN876" i="14"/>
  <c r="AR876" i="14"/>
  <c r="AV876" i="14"/>
  <c r="AZ876" i="14"/>
  <c r="BD876" i="14"/>
  <c r="BH876" i="14"/>
  <c r="BL876" i="14"/>
  <c r="BP876" i="14"/>
  <c r="BT876" i="14"/>
  <c r="BX876" i="14"/>
  <c r="CB876" i="14"/>
  <c r="CF876" i="14"/>
  <c r="CJ876" i="14"/>
  <c r="CN876" i="14"/>
  <c r="CR876" i="14"/>
  <c r="CV876" i="14"/>
  <c r="CZ876" i="14"/>
  <c r="DD876" i="14"/>
  <c r="DH876" i="14"/>
  <c r="DL876" i="14"/>
  <c r="DP876" i="14"/>
  <c r="DT876" i="14"/>
  <c r="DX876" i="14"/>
  <c r="EB876" i="14"/>
  <c r="EF876" i="14"/>
  <c r="EJ876" i="14"/>
  <c r="P877" i="14"/>
  <c r="T877" i="14"/>
  <c r="X877" i="14"/>
  <c r="AB877" i="14"/>
  <c r="AF877" i="14"/>
  <c r="AJ877" i="14"/>
  <c r="AN877" i="14"/>
  <c r="AR877" i="14"/>
  <c r="AV877" i="14"/>
  <c r="AZ877" i="14"/>
  <c r="BD877" i="14"/>
  <c r="BH877" i="14"/>
  <c r="BL877" i="14"/>
  <c r="BP877" i="14"/>
  <c r="BT877" i="14"/>
  <c r="BX877" i="14"/>
  <c r="CB877" i="14"/>
  <c r="CF877" i="14"/>
  <c r="CJ877" i="14"/>
  <c r="CN877" i="14"/>
  <c r="CR877" i="14"/>
  <c r="CV877" i="14"/>
  <c r="CZ877" i="14"/>
  <c r="DD877" i="14"/>
  <c r="DH877" i="14"/>
  <c r="DL877" i="14"/>
  <c r="DP877" i="14"/>
  <c r="DT877" i="14"/>
  <c r="DX877" i="14"/>
  <c r="EB877" i="14"/>
  <c r="EF877" i="14"/>
  <c r="EJ877" i="14"/>
  <c r="P878" i="14"/>
  <c r="T878" i="14"/>
  <c r="X878" i="14"/>
  <c r="AB878" i="14"/>
  <c r="AF878" i="14"/>
  <c r="AJ878" i="14"/>
  <c r="AN878" i="14"/>
  <c r="AR878" i="14"/>
  <c r="AV878" i="14"/>
  <c r="AZ878" i="14"/>
  <c r="BD878" i="14"/>
  <c r="BH878" i="14"/>
  <c r="BL878" i="14"/>
  <c r="BP878" i="14"/>
  <c r="BT878" i="14"/>
  <c r="BX878" i="14"/>
  <c r="CB878" i="14"/>
  <c r="CF878" i="14"/>
  <c r="CJ878" i="14"/>
  <c r="CN878" i="14"/>
  <c r="CR878" i="14"/>
  <c r="CV878" i="14"/>
  <c r="CZ878" i="14"/>
  <c r="DD878" i="14"/>
  <c r="DH878" i="14"/>
  <c r="DL878" i="14"/>
  <c r="DP878" i="14"/>
  <c r="DT878" i="14"/>
  <c r="DX878" i="14"/>
  <c r="EB878" i="14"/>
  <c r="EF878" i="14"/>
  <c r="EJ878" i="14"/>
  <c r="L744" i="14"/>
  <c r="L748" i="14"/>
  <c r="L753" i="14"/>
  <c r="L757" i="14"/>
  <c r="L761" i="14"/>
  <c r="L766" i="14"/>
  <c r="L771" i="14"/>
  <c r="L780" i="14"/>
  <c r="L784" i="14"/>
  <c r="L789" i="14"/>
  <c r="L795" i="14"/>
  <c r="L800" i="14"/>
  <c r="L804" i="14"/>
  <c r="L808" i="14"/>
  <c r="L812" i="14"/>
  <c r="L816" i="14"/>
  <c r="L820" i="14"/>
  <c r="L824" i="14"/>
  <c r="L828" i="14"/>
  <c r="L838" i="14"/>
  <c r="L843" i="14"/>
  <c r="L847" i="14"/>
  <c r="L851" i="14"/>
  <c r="L855" i="14"/>
  <c r="L860" i="14"/>
  <c r="L868" i="14"/>
  <c r="L872" i="14"/>
  <c r="L846" i="14"/>
  <c r="L854" i="14"/>
  <c r="L862" i="14"/>
  <c r="L870" i="14"/>
  <c r="L878" i="14"/>
  <c r="L743" i="14"/>
  <c r="L745" i="14"/>
  <c r="L746" i="14"/>
  <c r="L747" i="14"/>
  <c r="L750" i="14"/>
  <c r="L751" i="14"/>
  <c r="L752" i="14"/>
  <c r="L754" i="14"/>
  <c r="L755" i="14"/>
  <c r="L756" i="14"/>
  <c r="L758" i="14"/>
  <c r="L759" i="14"/>
  <c r="L760" i="14"/>
  <c r="L762" i="14"/>
  <c r="L763" i="14"/>
  <c r="L765" i="14"/>
  <c r="L767" i="14"/>
  <c r="L769" i="14"/>
  <c r="L770" i="14"/>
  <c r="L772" i="14"/>
  <c r="L773" i="14"/>
  <c r="L774" i="14"/>
  <c r="L776" i="14"/>
  <c r="L777" i="14"/>
  <c r="L778" i="14"/>
  <c r="L779" i="14"/>
  <c r="L781" i="14"/>
  <c r="L782" i="14"/>
  <c r="L783" i="14"/>
  <c r="L785" i="14"/>
  <c r="L787" i="14"/>
  <c r="L788" i="14"/>
  <c r="L791" i="14"/>
  <c r="L792" i="14"/>
  <c r="L794" i="14"/>
  <c r="L797" i="14"/>
  <c r="L798" i="14"/>
  <c r="L799" i="14"/>
  <c r="L801" i="14"/>
  <c r="L802" i="14"/>
  <c r="L803" i="14"/>
  <c r="L805" i="14"/>
  <c r="L806" i="14"/>
  <c r="L807" i="14"/>
  <c r="L809" i="14"/>
  <c r="L810" i="14"/>
  <c r="L811" i="14"/>
  <c r="L813" i="14"/>
  <c r="L814" i="14"/>
  <c r="L815" i="14"/>
  <c r="L817" i="14"/>
  <c r="L818" i="14"/>
  <c r="L819" i="14"/>
  <c r="L821" i="14"/>
  <c r="L822" i="14"/>
  <c r="L823" i="14"/>
  <c r="L825" i="14"/>
  <c r="L826" i="14"/>
  <c r="L827" i="14"/>
  <c r="L830" i="14"/>
  <c r="L831" i="14"/>
  <c r="L832" i="14"/>
  <c r="L834" i="14"/>
  <c r="L835" i="14"/>
  <c r="L836" i="14"/>
  <c r="L837" i="14"/>
  <c r="L839" i="14"/>
  <c r="L840" i="14"/>
  <c r="L842" i="14"/>
  <c r="L844" i="14"/>
  <c r="L845" i="14"/>
  <c r="L848" i="14"/>
  <c r="L849" i="14"/>
  <c r="L850" i="14"/>
  <c r="L852" i="14"/>
  <c r="L853" i="14"/>
  <c r="L857" i="14"/>
  <c r="L858" i="14"/>
  <c r="L859" i="14"/>
  <c r="L861" i="14"/>
  <c r="L863" i="14"/>
  <c r="L864" i="14"/>
  <c r="L866" i="14"/>
  <c r="L867" i="14"/>
  <c r="L869" i="14"/>
  <c r="L874" i="14"/>
  <c r="EJ741" i="14"/>
  <c r="EF741" i="14"/>
  <c r="EB741" i="14"/>
  <c r="DL741" i="14"/>
  <c r="DP741" i="14"/>
  <c r="DT741" i="14"/>
  <c r="DX741" i="14"/>
  <c r="DH741" i="14"/>
  <c r="DD741" i="14"/>
  <c r="CZ741" i="14"/>
  <c r="CV741" i="14"/>
  <c r="CR741" i="14"/>
  <c r="CJ741" i="14"/>
  <c r="CN741" i="14"/>
  <c r="CF741" i="14"/>
  <c r="CB741" i="14"/>
  <c r="BT741" i="14"/>
  <c r="BX741" i="14"/>
  <c r="BP741" i="14"/>
  <c r="BL741" i="14"/>
  <c r="BH741" i="14"/>
  <c r="BD741" i="14"/>
  <c r="AZ741" i="14"/>
  <c r="AN741" i="14"/>
  <c r="AR741" i="14"/>
  <c r="AV741" i="14"/>
  <c r="AJ741" i="14"/>
  <c r="AF741" i="14"/>
  <c r="AB741" i="14"/>
  <c r="X741" i="14"/>
  <c r="T741" i="14"/>
  <c r="P741" i="14"/>
  <c r="L742" i="14"/>
  <c r="L741" i="14" l="1"/>
  <c r="H741" i="14" l="1"/>
  <c r="H814" i="14" l="1"/>
  <c r="H807" i="14"/>
  <c r="H844" i="14"/>
  <c r="H861" i="14"/>
  <c r="H799" i="14"/>
  <c r="H777" i="14"/>
  <c r="H780" i="14"/>
  <c r="H767" i="14"/>
  <c r="H772" i="14"/>
  <c r="H810" i="14"/>
  <c r="H798" i="14"/>
  <c r="H831" i="14"/>
  <c r="H840" i="14"/>
  <c r="H851" i="14"/>
  <c r="H870" i="14"/>
  <c r="H852" i="14"/>
  <c r="H862" i="14"/>
  <c r="H757" i="14"/>
  <c r="H745" i="14"/>
  <c r="H788" i="14"/>
  <c r="H821" i="14"/>
  <c r="H876" i="14"/>
  <c r="H750" i="14"/>
  <c r="H746" i="14"/>
  <c r="H765" i="14"/>
  <c r="H781" i="14"/>
  <c r="H778" i="14"/>
  <c r="H789" i="14"/>
  <c r="H800" i="14"/>
  <c r="H805" i="14"/>
  <c r="H812" i="14"/>
  <c r="H811" i="14"/>
  <c r="H827" i="14"/>
  <c r="H825" i="14"/>
  <c r="H830" i="14"/>
  <c r="H824" i="14"/>
  <c r="H842" i="14"/>
  <c r="H845" i="14"/>
  <c r="H846" i="14"/>
  <c r="H867" i="14"/>
  <c r="H875" i="14"/>
  <c r="H878" i="14"/>
  <c r="H872" i="14"/>
  <c r="H760" i="14"/>
  <c r="H748" i="14"/>
  <c r="H747" i="14"/>
  <c r="H755" i="14"/>
  <c r="H813" i="14"/>
  <c r="H819" i="14"/>
  <c r="H839" i="14"/>
  <c r="H847" i="14"/>
  <c r="H848" i="14"/>
  <c r="H853" i="14"/>
  <c r="H854" i="14"/>
  <c r="H864" i="14"/>
  <c r="H874" i="14"/>
  <c r="H761" i="14"/>
  <c r="H773" i="14"/>
  <c r="H804" i="14"/>
  <c r="H759" i="14"/>
  <c r="H782" i="14"/>
  <c r="H779" i="14"/>
  <c r="H770" i="14"/>
  <c r="H808" i="14"/>
  <c r="H802" i="14"/>
  <c r="H832" i="14"/>
  <c r="H817" i="14"/>
  <c r="H838" i="14"/>
  <c r="H858" i="14"/>
  <c r="H869" i="14"/>
  <c r="H871" i="14"/>
  <c r="H868" i="14"/>
  <c r="H754" i="14"/>
  <c r="H752" i="14"/>
  <c r="H783" i="14"/>
  <c r="H794" i="14"/>
  <c r="H791" i="14"/>
  <c r="H792" i="14"/>
  <c r="H801" i="14"/>
  <c r="H823" i="14"/>
  <c r="H822" i="14"/>
  <c r="H837" i="14"/>
  <c r="H834" i="14"/>
  <c r="H855" i="14"/>
  <c r="H860" i="14"/>
  <c r="H866" i="14"/>
  <c r="H753" i="14"/>
  <c r="H769" i="14"/>
  <c r="H776" i="14"/>
  <c r="H774" i="14"/>
  <c r="H763" i="14"/>
  <c r="H771" i="14"/>
  <c r="H751" i="14"/>
  <c r="H766" i="14"/>
  <c r="H787" i="14"/>
  <c r="H784" i="14"/>
  <c r="H795" i="14"/>
  <c r="H797" i="14"/>
  <c r="H816" i="14"/>
  <c r="H820" i="14"/>
  <c r="H826" i="14"/>
  <c r="H836" i="14"/>
  <c r="H857" i="14"/>
  <c r="H843" i="14"/>
  <c r="H849" i="14"/>
  <c r="H850" i="14"/>
  <c r="H865" i="14"/>
  <c r="H877" i="14"/>
  <c r="H863" i="14"/>
  <c r="H742" i="14"/>
  <c r="H785" i="14"/>
  <c r="H809" i="14"/>
  <c r="H803" i="14"/>
  <c r="H806" i="14"/>
  <c r="H815" i="14"/>
  <c r="H818" i="14"/>
  <c r="H828" i="14"/>
  <c r="H835" i="14"/>
  <c r="H859" i="14"/>
  <c r="H873" i="14"/>
  <c r="H758" i="14"/>
  <c r="H762" i="14"/>
  <c r="H756" i="14"/>
  <c r="H744" i="14"/>
  <c r="H743" i="14"/>
  <c r="Q759" i="14" l="1"/>
  <c r="BM759" i="14"/>
  <c r="DY759" i="14"/>
  <c r="BU760" i="14"/>
  <c r="EG760" i="14"/>
  <c r="AW761" i="14"/>
  <c r="DI761" i="14"/>
  <c r="Y762" i="14"/>
  <c r="CK762" i="14"/>
  <c r="BM763" i="14"/>
  <c r="DY763" i="14"/>
  <c r="AO766" i="14"/>
  <c r="DA766" i="14"/>
  <c r="Q783" i="14"/>
  <c r="CC783" i="14"/>
  <c r="BE784" i="14"/>
  <c r="CK784" i="14"/>
  <c r="BM847" i="14"/>
  <c r="BU844" i="14"/>
  <c r="BU854" i="14"/>
  <c r="CC852" i="14"/>
  <c r="CK850" i="14"/>
  <c r="CS847" i="14"/>
  <c r="DA844" i="14"/>
  <c r="DA854" i="14"/>
  <c r="DI852" i="14"/>
  <c r="DQ850" i="14"/>
  <c r="DY847" i="14"/>
  <c r="EG844" i="14"/>
  <c r="EG854" i="14"/>
  <c r="Q847" i="14"/>
  <c r="Y844" i="14"/>
  <c r="Y854" i="14"/>
  <c r="AG852" i="14"/>
  <c r="AO850" i="14"/>
  <c r="AW847" i="14"/>
  <c r="BE844" i="14"/>
  <c r="BE854" i="14"/>
  <c r="AG759" i="14"/>
  <c r="CS759" i="14"/>
  <c r="AO760" i="14"/>
  <c r="DA760" i="14"/>
  <c r="Q761" i="14"/>
  <c r="CC761" i="14"/>
  <c r="BE762" i="14"/>
  <c r="DQ762" i="14"/>
  <c r="AG763" i="14"/>
  <c r="CS763" i="14"/>
  <c r="BU766" i="14"/>
  <c r="EG766" i="14"/>
  <c r="AW783" i="14"/>
  <c r="DI783" i="14"/>
  <c r="Y784" i="14"/>
  <c r="DQ784" i="14"/>
  <c r="BM849" i="14"/>
  <c r="BU846" i="14"/>
  <c r="CC853" i="14"/>
  <c r="CK851" i="14"/>
  <c r="CS849" i="14"/>
  <c r="DA846" i="14"/>
  <c r="DI853" i="14"/>
  <c r="DQ851" i="14"/>
  <c r="DY849" i="14"/>
  <c r="EG846" i="14"/>
  <c r="Q849" i="14"/>
  <c r="Y846" i="14"/>
  <c r="AG853" i="14"/>
  <c r="AO851" i="14"/>
  <c r="AW849" i="14"/>
  <c r="BE846" i="14"/>
  <c r="BU759" i="14"/>
  <c r="EG759" i="14"/>
  <c r="AW760" i="14"/>
  <c r="CC760" i="14"/>
  <c r="BE761" i="14"/>
  <c r="DQ761" i="14"/>
  <c r="BM762" i="14"/>
  <c r="DY762" i="14"/>
  <c r="BU763" i="14"/>
  <c r="EG763" i="14"/>
  <c r="AW766" i="14"/>
  <c r="DI766" i="14"/>
  <c r="Y783" i="14"/>
  <c r="CK783" i="14"/>
  <c r="BM784" i="14"/>
  <c r="DY784" i="14"/>
  <c r="BM850" i="14"/>
  <c r="BU847" i="14"/>
  <c r="CC854" i="14"/>
  <c r="CK852" i="14"/>
  <c r="CS850" i="14"/>
  <c r="DA847" i="14"/>
  <c r="DI844" i="14"/>
  <c r="DI854" i="14"/>
  <c r="DQ852" i="14"/>
  <c r="DY850" i="14"/>
  <c r="EG847" i="14"/>
  <c r="Q850" i="14"/>
  <c r="Y847" i="14"/>
  <c r="AG844" i="14"/>
  <c r="AG854" i="14"/>
  <c r="AO852" i="14"/>
  <c r="AW850" i="14"/>
  <c r="BE847" i="14"/>
  <c r="AO759" i="14"/>
  <c r="DA759" i="14"/>
  <c r="Q760" i="14"/>
  <c r="DI760" i="14"/>
  <c r="Y761" i="14"/>
  <c r="CK761" i="14"/>
  <c r="AG762" i="14"/>
  <c r="CS762" i="14"/>
  <c r="AO763" i="14"/>
  <c r="DA763" i="14"/>
  <c r="Q766" i="14"/>
  <c r="CC766" i="14"/>
  <c r="BE783" i="14"/>
  <c r="DQ783" i="14"/>
  <c r="AG784" i="14"/>
  <c r="CS784" i="14"/>
  <c r="CC844" i="14"/>
  <c r="BM851" i="14"/>
  <c r="BU849" i="14"/>
  <c r="CC846" i="14"/>
  <c r="CK853" i="14"/>
  <c r="CS851" i="14"/>
  <c r="DA849" i="14"/>
  <c r="DI846" i="14"/>
  <c r="DQ853" i="14"/>
  <c r="DY851" i="14"/>
  <c r="EG849" i="14"/>
  <c r="Q851" i="14"/>
  <c r="Y849" i="14"/>
  <c r="AG846" i="14"/>
  <c r="AO853" i="14"/>
  <c r="AW851" i="14"/>
  <c r="BE849" i="14"/>
  <c r="AW759" i="14"/>
  <c r="DI759" i="14"/>
  <c r="Y760" i="14"/>
  <c r="CK760" i="14"/>
  <c r="AG761" i="14"/>
  <c r="CS761" i="14"/>
  <c r="AO762" i="14"/>
  <c r="DA762" i="14"/>
  <c r="Q763" i="14"/>
  <c r="CC763" i="14"/>
  <c r="BE766" i="14"/>
  <c r="DQ766" i="14"/>
  <c r="AG783" i="14"/>
  <c r="CS783" i="14"/>
  <c r="AO784" i="14"/>
  <c r="DA784" i="14"/>
  <c r="EG784" i="14"/>
  <c r="BM852" i="14"/>
  <c r="BU850" i="14"/>
  <c r="CC847" i="14"/>
  <c r="CK844" i="14"/>
  <c r="CK854" i="14"/>
  <c r="CS852" i="14"/>
  <c r="DA850" i="14"/>
  <c r="DI847" i="14"/>
  <c r="DQ844" i="14"/>
  <c r="DQ854" i="14"/>
  <c r="DY852" i="14"/>
  <c r="EG850" i="14"/>
  <c r="Q852" i="14"/>
  <c r="Y850" i="14"/>
  <c r="AG847" i="14"/>
  <c r="AO844" i="14"/>
  <c r="AO854" i="14"/>
  <c r="AW852" i="14"/>
  <c r="BE850" i="14"/>
  <c r="CC759" i="14"/>
  <c r="BE760" i="14"/>
  <c r="DQ760" i="14"/>
  <c r="BM761" i="14"/>
  <c r="DY761" i="14"/>
  <c r="BU762" i="14"/>
  <c r="EG762" i="14"/>
  <c r="AW763" i="14"/>
  <c r="DI763" i="14"/>
  <c r="Y766" i="14"/>
  <c r="CK766" i="14"/>
  <c r="BM783" i="14"/>
  <c r="DY783" i="14"/>
  <c r="BU784" i="14"/>
  <c r="BM853" i="14"/>
  <c r="BU851" i="14"/>
  <c r="CC849" i="14"/>
  <c r="CK846" i="14"/>
  <c r="CS853" i="14"/>
  <c r="DA851" i="14"/>
  <c r="DI849" i="14"/>
  <c r="DQ846" i="14"/>
  <c r="DY853" i="14"/>
  <c r="EG851" i="14"/>
  <c r="Q853" i="14"/>
  <c r="Y851" i="14"/>
  <c r="AG849" i="14"/>
  <c r="AO846" i="14"/>
  <c r="AW853" i="14"/>
  <c r="BE851" i="14"/>
  <c r="BE759" i="14"/>
  <c r="DQ759" i="14"/>
  <c r="AG760" i="14"/>
  <c r="BM760" i="14"/>
  <c r="DY760" i="14"/>
  <c r="BU761" i="14"/>
  <c r="Q762" i="14"/>
  <c r="CC762" i="14"/>
  <c r="Y763" i="14"/>
  <c r="CK763" i="14"/>
  <c r="BM766" i="14"/>
  <c r="DY766" i="14"/>
  <c r="DA783" i="14"/>
  <c r="Q784" i="14"/>
  <c r="CC784" i="14"/>
  <c r="BM854" i="14"/>
  <c r="BU852" i="14"/>
  <c r="CK847" i="14"/>
  <c r="CS844" i="14"/>
  <c r="CS854" i="14"/>
  <c r="DA852" i="14"/>
  <c r="DI850" i="14"/>
  <c r="DQ847" i="14"/>
  <c r="DY844" i="14"/>
  <c r="DY854" i="14"/>
  <c r="EG852" i="14"/>
  <c r="Q844" i="14"/>
  <c r="Q854" i="14"/>
  <c r="Y852" i="14"/>
  <c r="AG850" i="14"/>
  <c r="AO847" i="14"/>
  <c r="AW844" i="14"/>
  <c r="AW854" i="14"/>
  <c r="BE852" i="14"/>
  <c r="Y759" i="14"/>
  <c r="CK759" i="14"/>
  <c r="CS760" i="14"/>
  <c r="AO761" i="14"/>
  <c r="DA761" i="14"/>
  <c r="EG761" i="14"/>
  <c r="AW762" i="14"/>
  <c r="DI762" i="14"/>
  <c r="BE763" i="14"/>
  <c r="DQ763" i="14"/>
  <c r="AG766" i="14"/>
  <c r="CS766" i="14"/>
  <c r="AO783" i="14"/>
  <c r="BU783" i="14"/>
  <c r="EG783" i="14"/>
  <c r="AW784" i="14"/>
  <c r="DI784" i="14"/>
  <c r="BM844" i="14"/>
  <c r="CC850" i="14"/>
  <c r="BM846" i="14"/>
  <c r="BU853" i="14"/>
  <c r="CC851" i="14"/>
  <c r="CK849" i="14"/>
  <c r="CS846" i="14"/>
  <c r="DA853" i="14"/>
  <c r="DI851" i="14"/>
  <c r="DQ849" i="14"/>
  <c r="DY846" i="14"/>
  <c r="EG853" i="14"/>
  <c r="Q846" i="14"/>
  <c r="Y853" i="14"/>
  <c r="AG851" i="14"/>
  <c r="AO849" i="14"/>
  <c r="AW846" i="14"/>
  <c r="BE853" i="14"/>
  <c r="I847" i="14" l="1"/>
  <c r="I853" i="14"/>
  <c r="I844" i="14"/>
  <c r="I851" i="14"/>
  <c r="I849" i="14"/>
  <c r="I850" i="14"/>
  <c r="I854" i="14"/>
  <c r="I852" i="14"/>
  <c r="I846" i="14"/>
  <c r="I759" i="14"/>
  <c r="I784" i="14"/>
  <c r="I783" i="14"/>
  <c r="I766" i="14"/>
  <c r="I763" i="14"/>
  <c r="I760" i="14" l="1"/>
  <c r="I761" i="14"/>
  <c r="I762" i="14"/>
  <c r="Q756" i="14" l="1"/>
  <c r="Q797" i="14"/>
  <c r="Q863" i="14"/>
  <c r="Y770" i="14"/>
  <c r="Y801" i="14"/>
  <c r="Y825" i="14"/>
  <c r="Y859" i="14"/>
  <c r="AG756" i="14"/>
  <c r="AG797" i="14"/>
  <c r="AG863" i="14"/>
  <c r="AO779" i="14"/>
  <c r="AW874" i="14"/>
  <c r="BE743" i="14"/>
  <c r="BE752" i="14"/>
  <c r="BE770" i="14"/>
  <c r="BE779" i="14"/>
  <c r="BE788" i="14"/>
  <c r="BE801" i="14"/>
  <c r="BE809" i="14"/>
  <c r="BE817" i="14"/>
  <c r="BE825" i="14"/>
  <c r="BE835" i="14"/>
  <c r="BE859" i="14"/>
  <c r="BE867" i="14"/>
  <c r="BM747" i="14"/>
  <c r="BM756" i="14"/>
  <c r="BM774" i="14"/>
  <c r="BM785" i="14"/>
  <c r="BM797" i="14"/>
  <c r="BM805" i="14"/>
  <c r="BM813" i="14"/>
  <c r="BM821" i="14"/>
  <c r="BM830" i="14"/>
  <c r="BM839" i="14"/>
  <c r="BM863" i="14"/>
  <c r="BM874" i="14"/>
  <c r="BU743" i="14"/>
  <c r="BU752" i="14"/>
  <c r="BU770" i="14"/>
  <c r="BU779" i="14"/>
  <c r="BU788" i="14"/>
  <c r="BU801" i="14"/>
  <c r="BU809" i="14"/>
  <c r="BU817" i="14"/>
  <c r="BU825" i="14"/>
  <c r="BU835" i="14"/>
  <c r="BU859" i="14"/>
  <c r="BU867" i="14"/>
  <c r="CC747" i="14"/>
  <c r="CC756" i="14"/>
  <c r="CC774" i="14"/>
  <c r="CC785" i="14"/>
  <c r="CC797" i="14"/>
  <c r="CC805" i="14"/>
  <c r="CC813" i="14"/>
  <c r="CC821" i="14"/>
  <c r="CC830" i="14"/>
  <c r="CC839" i="14"/>
  <c r="CC863" i="14"/>
  <c r="CC874" i="14"/>
  <c r="CK743" i="14"/>
  <c r="CK752" i="14"/>
  <c r="CK770" i="14"/>
  <c r="CK779" i="14"/>
  <c r="CK788" i="14"/>
  <c r="CK801" i="14"/>
  <c r="CK809" i="14"/>
  <c r="CK817" i="14"/>
  <c r="CK825" i="14"/>
  <c r="CK835" i="14"/>
  <c r="CK859" i="14"/>
  <c r="CK867" i="14"/>
  <c r="CS747" i="14"/>
  <c r="CS756" i="14"/>
  <c r="CS774" i="14"/>
  <c r="CS785" i="14"/>
  <c r="CS797" i="14"/>
  <c r="CS805" i="14"/>
  <c r="CS813" i="14"/>
  <c r="CS821" i="14"/>
  <c r="CS830" i="14"/>
  <c r="CS839" i="14"/>
  <c r="CS863" i="14"/>
  <c r="CS874" i="14"/>
  <c r="DA743" i="14"/>
  <c r="DA752" i="14"/>
  <c r="DA770" i="14"/>
  <c r="DA779" i="14"/>
  <c r="DA788" i="14"/>
  <c r="DA801" i="14"/>
  <c r="DA809" i="14"/>
  <c r="DA817" i="14"/>
  <c r="DA825" i="14"/>
  <c r="DA835" i="14"/>
  <c r="DA859" i="14"/>
  <c r="DA867" i="14"/>
  <c r="DI747" i="14"/>
  <c r="DI756" i="14"/>
  <c r="DI774" i="14"/>
  <c r="DI785" i="14"/>
  <c r="DI797" i="14"/>
  <c r="DI805" i="14"/>
  <c r="DI813" i="14"/>
  <c r="DI821" i="14"/>
  <c r="DI830" i="14"/>
  <c r="DI839" i="14"/>
  <c r="DI863" i="14"/>
  <c r="DI874" i="14"/>
  <c r="DQ743" i="14"/>
  <c r="DQ752" i="14"/>
  <c r="DQ770" i="14"/>
  <c r="DQ779" i="14"/>
  <c r="DQ788" i="14"/>
  <c r="DQ801" i="14"/>
  <c r="DQ809" i="14"/>
  <c r="DQ817" i="14"/>
  <c r="DQ825" i="14"/>
  <c r="DQ835" i="14"/>
  <c r="DQ859" i="14"/>
  <c r="DQ867" i="14"/>
  <c r="DY747" i="14"/>
  <c r="DY756" i="14"/>
  <c r="DY774" i="14"/>
  <c r="DY785" i="14"/>
  <c r="DY797" i="14"/>
  <c r="DY805" i="14"/>
  <c r="DY813" i="14"/>
  <c r="DY821" i="14"/>
  <c r="DY830" i="14"/>
  <c r="DY839" i="14"/>
  <c r="DY863" i="14"/>
  <c r="DY874" i="14"/>
  <c r="EG743" i="14"/>
  <c r="EG752" i="14"/>
  <c r="EG770" i="14"/>
  <c r="EG779" i="14"/>
  <c r="EG788" i="14"/>
  <c r="EG801" i="14"/>
  <c r="EG809" i="14"/>
  <c r="EG817" i="14"/>
  <c r="EG825" i="14"/>
  <c r="EG835" i="14"/>
  <c r="EG859" i="14"/>
  <c r="EG867" i="14"/>
  <c r="Q874" i="14"/>
  <c r="Y752" i="14"/>
  <c r="Y788" i="14"/>
  <c r="Y817" i="14"/>
  <c r="Y867" i="14"/>
  <c r="AG747" i="14"/>
  <c r="AG785" i="14"/>
  <c r="AG813" i="14"/>
  <c r="AG821" i="14"/>
  <c r="AG839" i="14"/>
  <c r="AO770" i="14"/>
  <c r="AO809" i="14"/>
  <c r="AO825" i="14"/>
  <c r="AO867" i="14"/>
  <c r="AW747" i="14"/>
  <c r="AW785" i="14"/>
  <c r="AW805" i="14"/>
  <c r="AW821" i="14"/>
  <c r="AW863" i="14"/>
  <c r="Q757" i="14"/>
  <c r="Q776" i="14"/>
  <c r="Q798" i="14"/>
  <c r="Q814" i="14"/>
  <c r="Q822" i="14"/>
  <c r="Q840" i="14"/>
  <c r="Q864" i="14"/>
  <c r="Y753" i="14"/>
  <c r="Y789" i="14"/>
  <c r="Y810" i="14"/>
  <c r="Y826" i="14"/>
  <c r="Y860" i="14"/>
  <c r="AG757" i="14"/>
  <c r="AG776" i="14"/>
  <c r="AG798" i="14"/>
  <c r="AG814" i="14"/>
  <c r="AG831" i="14"/>
  <c r="AG864" i="14"/>
  <c r="AO744" i="14"/>
  <c r="AO771" i="14"/>
  <c r="AO789" i="14"/>
  <c r="AO810" i="14"/>
  <c r="AO826" i="14"/>
  <c r="AO860" i="14"/>
  <c r="AW748" i="14"/>
  <c r="AW776" i="14"/>
  <c r="AW798" i="14"/>
  <c r="AW814" i="14"/>
  <c r="AW840" i="14"/>
  <c r="BM875" i="14"/>
  <c r="BU753" i="14"/>
  <c r="BU780" i="14"/>
  <c r="BU810" i="14"/>
  <c r="BU818" i="14"/>
  <c r="BU836" i="14"/>
  <c r="BU860" i="14"/>
  <c r="BU868" i="14"/>
  <c r="CC748" i="14"/>
  <c r="CC776" i="14"/>
  <c r="CC765" i="14"/>
  <c r="CC798" i="14"/>
  <c r="CC806" i="14"/>
  <c r="CC814" i="14"/>
  <c r="CC822" i="14"/>
  <c r="CC831" i="14"/>
  <c r="CC840" i="14"/>
  <c r="CC864" i="14"/>
  <c r="CC875" i="14"/>
  <c r="CK744" i="14"/>
  <c r="CK753" i="14"/>
  <c r="CK771" i="14"/>
  <c r="CK780" i="14"/>
  <c r="CK789" i="14"/>
  <c r="CK802" i="14"/>
  <c r="CK810" i="14"/>
  <c r="CK818" i="14"/>
  <c r="CK826" i="14"/>
  <c r="CK836" i="14"/>
  <c r="CK860" i="14"/>
  <c r="CK868" i="14"/>
  <c r="CS748" i="14"/>
  <c r="CS757" i="14"/>
  <c r="CS776" i="14"/>
  <c r="CS765" i="14"/>
  <c r="CS798" i="14"/>
  <c r="CS806" i="14"/>
  <c r="CS814" i="14"/>
  <c r="CS822" i="14"/>
  <c r="CS831" i="14"/>
  <c r="CS840" i="14"/>
  <c r="CS864" i="14"/>
  <c r="CS875" i="14"/>
  <c r="DA744" i="14"/>
  <c r="DA753" i="14"/>
  <c r="DA771" i="14"/>
  <c r="DA780" i="14"/>
  <c r="DA789" i="14"/>
  <c r="DA802" i="14"/>
  <c r="DA810" i="14"/>
  <c r="DA818" i="14"/>
  <c r="DA826" i="14"/>
  <c r="DA836" i="14"/>
  <c r="DA860" i="14"/>
  <c r="DA868" i="14"/>
  <c r="DI748" i="14"/>
  <c r="DI757" i="14"/>
  <c r="DI776" i="14"/>
  <c r="DI765" i="14"/>
  <c r="DI798" i="14"/>
  <c r="DI806" i="14"/>
  <c r="DI814" i="14"/>
  <c r="DI822" i="14"/>
  <c r="DI831" i="14"/>
  <c r="DI840" i="14"/>
  <c r="DI864" i="14"/>
  <c r="DI875" i="14"/>
  <c r="DQ744" i="14"/>
  <c r="DQ753" i="14"/>
  <c r="DQ771" i="14"/>
  <c r="DQ780" i="14"/>
  <c r="DQ789" i="14"/>
  <c r="DQ802" i="14"/>
  <c r="DQ810" i="14"/>
  <c r="DQ818" i="14"/>
  <c r="DQ826" i="14"/>
  <c r="DQ836" i="14"/>
  <c r="DQ860" i="14"/>
  <c r="DQ868" i="14"/>
  <c r="DY748" i="14"/>
  <c r="DY757" i="14"/>
  <c r="DY776" i="14"/>
  <c r="DY765" i="14"/>
  <c r="DY798" i="14"/>
  <c r="DY806" i="14"/>
  <c r="DY814" i="14"/>
  <c r="DY822" i="14"/>
  <c r="DY831" i="14"/>
  <c r="DY840" i="14"/>
  <c r="DY864" i="14"/>
  <c r="DY875" i="14"/>
  <c r="EG744" i="14"/>
  <c r="EG753" i="14"/>
  <c r="EG771" i="14"/>
  <c r="EG780" i="14"/>
  <c r="EG789" i="14"/>
  <c r="EG802" i="14"/>
  <c r="EG810" i="14"/>
  <c r="EG818" i="14"/>
  <c r="EG826" i="14"/>
  <c r="EG836" i="14"/>
  <c r="EG860" i="14"/>
  <c r="EG868" i="14"/>
  <c r="AG874" i="14"/>
  <c r="AO752" i="14"/>
  <c r="AO801" i="14"/>
  <c r="AO817" i="14"/>
  <c r="AO835" i="14"/>
  <c r="AO859" i="14"/>
  <c r="AW756" i="14"/>
  <c r="AW774" i="14"/>
  <c r="AW797" i="14"/>
  <c r="AW813" i="14"/>
  <c r="AW830" i="14"/>
  <c r="AW839" i="14"/>
  <c r="Q748" i="14"/>
  <c r="Q765" i="14"/>
  <c r="Q806" i="14"/>
  <c r="Q831" i="14"/>
  <c r="AG875" i="14"/>
  <c r="AO753" i="14"/>
  <c r="AO780" i="14"/>
  <c r="AO802" i="14"/>
  <c r="AO818" i="14"/>
  <c r="AO836" i="14"/>
  <c r="AO868" i="14"/>
  <c r="AW757" i="14"/>
  <c r="AW765" i="14"/>
  <c r="AW806" i="14"/>
  <c r="AW822" i="14"/>
  <c r="AW831" i="14"/>
  <c r="AW864" i="14"/>
  <c r="BE744" i="14"/>
  <c r="BE771" i="14"/>
  <c r="BE789" i="14"/>
  <c r="BE810" i="14"/>
  <c r="BE826" i="14"/>
  <c r="BE860" i="14"/>
  <c r="BM757" i="14"/>
  <c r="BM776" i="14"/>
  <c r="BM798" i="14"/>
  <c r="BM814" i="14"/>
  <c r="BM822" i="14"/>
  <c r="BM864" i="14"/>
  <c r="BU771" i="14"/>
  <c r="BU802" i="14"/>
  <c r="BU826" i="14"/>
  <c r="Q741" i="14"/>
  <c r="Q758" i="14"/>
  <c r="Q777" i="14"/>
  <c r="Q767" i="14"/>
  <c r="Q799" i="14"/>
  <c r="Q807" i="14"/>
  <c r="Q815" i="14"/>
  <c r="Q823" i="14"/>
  <c r="Q832" i="14"/>
  <c r="Q857" i="14"/>
  <c r="Q865" i="14"/>
  <c r="Q876" i="14"/>
  <c r="Y745" i="14"/>
  <c r="Y754" i="14"/>
  <c r="Y772" i="14"/>
  <c r="Y781" i="14"/>
  <c r="Y794" i="14"/>
  <c r="Y803" i="14"/>
  <c r="Y811" i="14"/>
  <c r="Y819" i="14"/>
  <c r="Y827" i="14"/>
  <c r="Y837" i="14"/>
  <c r="Y861" i="14"/>
  <c r="Y869" i="14"/>
  <c r="AG741" i="14"/>
  <c r="AG750" i="14"/>
  <c r="AG758" i="14"/>
  <c r="AG777" i="14"/>
  <c r="AG767" i="14"/>
  <c r="AG799" i="14"/>
  <c r="AG807" i="14"/>
  <c r="AG815" i="14"/>
  <c r="AG823" i="14"/>
  <c r="AG832" i="14"/>
  <c r="AG857" i="14"/>
  <c r="AG865" i="14"/>
  <c r="AG876" i="14"/>
  <c r="AO745" i="14"/>
  <c r="AO754" i="14"/>
  <c r="AO772" i="14"/>
  <c r="AO781" i="14"/>
  <c r="AO794" i="14"/>
  <c r="AO803" i="14"/>
  <c r="AO811" i="14"/>
  <c r="AO819" i="14"/>
  <c r="AO827" i="14"/>
  <c r="AO837" i="14"/>
  <c r="AO861" i="14"/>
  <c r="AO869" i="14"/>
  <c r="AW741" i="14"/>
  <c r="AW750" i="14"/>
  <c r="AW758" i="14"/>
  <c r="AW777" i="14"/>
  <c r="AW767" i="14"/>
  <c r="AW799" i="14"/>
  <c r="AW807" i="14"/>
  <c r="AW815" i="14"/>
  <c r="AW823" i="14"/>
  <c r="AW832" i="14"/>
  <c r="AW857" i="14"/>
  <c r="AW865" i="14"/>
  <c r="AW876" i="14"/>
  <c r="BE745" i="14"/>
  <c r="BE754" i="14"/>
  <c r="BE772" i="14"/>
  <c r="BE781" i="14"/>
  <c r="BE794" i="14"/>
  <c r="BE803" i="14"/>
  <c r="BE811" i="14"/>
  <c r="BE819" i="14"/>
  <c r="BE827" i="14"/>
  <c r="BE837" i="14"/>
  <c r="BE861" i="14"/>
  <c r="BE869" i="14"/>
  <c r="BM741" i="14"/>
  <c r="BM750" i="14"/>
  <c r="BM758" i="14"/>
  <c r="BM777" i="14"/>
  <c r="BM767" i="14"/>
  <c r="BM799" i="14"/>
  <c r="BM807" i="14"/>
  <c r="BM815" i="14"/>
  <c r="BM823" i="14"/>
  <c r="BM832" i="14"/>
  <c r="BM857" i="14"/>
  <c r="BM865" i="14"/>
  <c r="BM876" i="14"/>
  <c r="BU745" i="14"/>
  <c r="BU754" i="14"/>
  <c r="BU772" i="14"/>
  <c r="BU781" i="14"/>
  <c r="BU794" i="14"/>
  <c r="BU803" i="14"/>
  <c r="BU811" i="14"/>
  <c r="BU819" i="14"/>
  <c r="BU827" i="14"/>
  <c r="BU837" i="14"/>
  <c r="BU861" i="14"/>
  <c r="BU869" i="14"/>
  <c r="CC741" i="14"/>
  <c r="CC750" i="14"/>
  <c r="CC758" i="14"/>
  <c r="CC777" i="14"/>
  <c r="CC767" i="14"/>
  <c r="CC799" i="14"/>
  <c r="CC807" i="14"/>
  <c r="CC815" i="14"/>
  <c r="CC823" i="14"/>
  <c r="CC832" i="14"/>
  <c r="CC857" i="14"/>
  <c r="CC865" i="14"/>
  <c r="CC876" i="14"/>
  <c r="CK745" i="14"/>
  <c r="CK754" i="14"/>
  <c r="CK772" i="14"/>
  <c r="CK781" i="14"/>
  <c r="CK794" i="14"/>
  <c r="CK803" i="14"/>
  <c r="CK811" i="14"/>
  <c r="CK819" i="14"/>
  <c r="CK827" i="14"/>
  <c r="CK837" i="14"/>
  <c r="CK861" i="14"/>
  <c r="CK869" i="14"/>
  <c r="CS741" i="14"/>
  <c r="CS750" i="14"/>
  <c r="CS758" i="14"/>
  <c r="CS777" i="14"/>
  <c r="CS767" i="14"/>
  <c r="CS799" i="14"/>
  <c r="CS807" i="14"/>
  <c r="CS815" i="14"/>
  <c r="CS823" i="14"/>
  <c r="CS832" i="14"/>
  <c r="CS857" i="14"/>
  <c r="CS865" i="14"/>
  <c r="CS876" i="14"/>
  <c r="DA745" i="14"/>
  <c r="DA754" i="14"/>
  <c r="DA772" i="14"/>
  <c r="DA781" i="14"/>
  <c r="DA794" i="14"/>
  <c r="DA803" i="14"/>
  <c r="DA811" i="14"/>
  <c r="DA819" i="14"/>
  <c r="DA827" i="14"/>
  <c r="DA837" i="14"/>
  <c r="DA861" i="14"/>
  <c r="DA869" i="14"/>
  <c r="DI741" i="14"/>
  <c r="DI750" i="14"/>
  <c r="DI758" i="14"/>
  <c r="DI777" i="14"/>
  <c r="DI767" i="14"/>
  <c r="DI799" i="14"/>
  <c r="DI807" i="14"/>
  <c r="DI815" i="14"/>
  <c r="DI823" i="14"/>
  <c r="DI832" i="14"/>
  <c r="DI857" i="14"/>
  <c r="DI865" i="14"/>
  <c r="DI876" i="14"/>
  <c r="DQ745" i="14"/>
  <c r="DQ754" i="14"/>
  <c r="DQ772" i="14"/>
  <c r="DQ781" i="14"/>
  <c r="DQ794" i="14"/>
  <c r="DQ803" i="14"/>
  <c r="DQ811" i="14"/>
  <c r="DQ819" i="14"/>
  <c r="DQ827" i="14"/>
  <c r="DQ837" i="14"/>
  <c r="DQ861" i="14"/>
  <c r="DQ869" i="14"/>
  <c r="DY741" i="14"/>
  <c r="DY750" i="14"/>
  <c r="DY758" i="14"/>
  <c r="DY777" i="14"/>
  <c r="DY767" i="14"/>
  <c r="DY799" i="14"/>
  <c r="DY807" i="14"/>
  <c r="DY815" i="14"/>
  <c r="DY823" i="14"/>
  <c r="DY832" i="14"/>
  <c r="DY857" i="14"/>
  <c r="DY865" i="14"/>
  <c r="DY876" i="14"/>
  <c r="EG745" i="14"/>
  <c r="EG754" i="14"/>
  <c r="EG772" i="14"/>
  <c r="EG781" i="14"/>
  <c r="EG794" i="14"/>
  <c r="EG803" i="14"/>
  <c r="EG811" i="14"/>
  <c r="EG819" i="14"/>
  <c r="EG827" i="14"/>
  <c r="EG837" i="14"/>
  <c r="EG861" i="14"/>
  <c r="EG869" i="14"/>
  <c r="Q747" i="14"/>
  <c r="Q821" i="14"/>
  <c r="Y743" i="14"/>
  <c r="Y779" i="14"/>
  <c r="Y809" i="14"/>
  <c r="Y835" i="14"/>
  <c r="AG774" i="14"/>
  <c r="AG805" i="14"/>
  <c r="AG830" i="14"/>
  <c r="AO743" i="14"/>
  <c r="AO788" i="14"/>
  <c r="Q875" i="14"/>
  <c r="Y744" i="14"/>
  <c r="Y771" i="14"/>
  <c r="Y780" i="14"/>
  <c r="Y802" i="14"/>
  <c r="Y818" i="14"/>
  <c r="Y836" i="14"/>
  <c r="Y868" i="14"/>
  <c r="AG748" i="14"/>
  <c r="AG765" i="14"/>
  <c r="AG806" i="14"/>
  <c r="AG822" i="14"/>
  <c r="AG840" i="14"/>
  <c r="AW875" i="14"/>
  <c r="BE753" i="14"/>
  <c r="BE780" i="14"/>
  <c r="BE802" i="14"/>
  <c r="BE818" i="14"/>
  <c r="BE836" i="14"/>
  <c r="BE868" i="14"/>
  <c r="BM748" i="14"/>
  <c r="BM765" i="14"/>
  <c r="BM806" i="14"/>
  <c r="BM831" i="14"/>
  <c r="BM840" i="14"/>
  <c r="BU744" i="14"/>
  <c r="BU789" i="14"/>
  <c r="CC757" i="14"/>
  <c r="Q750" i="14"/>
  <c r="Q742" i="14"/>
  <c r="Q751" i="14"/>
  <c r="Q769" i="14"/>
  <c r="Q778" i="14"/>
  <c r="Q787" i="14"/>
  <c r="Q800" i="14"/>
  <c r="Q808" i="14"/>
  <c r="Q816" i="14"/>
  <c r="Q824" i="14"/>
  <c r="Q834" i="14"/>
  <c r="Q858" i="14"/>
  <c r="Q866" i="14"/>
  <c r="Q877" i="14"/>
  <c r="Y746" i="14"/>
  <c r="Y755" i="14"/>
  <c r="Y773" i="14"/>
  <c r="Y782" i="14"/>
  <c r="Y795" i="14"/>
  <c r="Y804" i="14"/>
  <c r="Y812" i="14"/>
  <c r="Y820" i="14"/>
  <c r="Y828" i="14"/>
  <c r="Y838" i="14"/>
  <c r="Y862" i="14"/>
  <c r="Y871" i="14"/>
  <c r="AG742" i="14"/>
  <c r="AG751" i="14"/>
  <c r="AG769" i="14"/>
  <c r="AG778" i="14"/>
  <c r="AG787" i="14"/>
  <c r="AG800" i="14"/>
  <c r="AG808" i="14"/>
  <c r="AG816" i="14"/>
  <c r="AG824" i="14"/>
  <c r="AG834" i="14"/>
  <c r="AG858" i="14"/>
  <c r="AG866" i="14"/>
  <c r="AG877" i="14"/>
  <c r="AO746" i="14"/>
  <c r="AO755" i="14"/>
  <c r="AO773" i="14"/>
  <c r="AO782" i="14"/>
  <c r="AO795" i="14"/>
  <c r="AO804" i="14"/>
  <c r="AO812" i="14"/>
  <c r="AO820" i="14"/>
  <c r="AO828" i="14"/>
  <c r="AO838" i="14"/>
  <c r="AO862" i="14"/>
  <c r="AO871" i="14"/>
  <c r="AW742" i="14"/>
  <c r="AW751" i="14"/>
  <c r="AW769" i="14"/>
  <c r="AW778" i="14"/>
  <c r="AW787" i="14"/>
  <c r="AW800" i="14"/>
  <c r="AW808" i="14"/>
  <c r="AW816" i="14"/>
  <c r="AW824" i="14"/>
  <c r="AW834" i="14"/>
  <c r="AW858" i="14"/>
  <c r="AW866" i="14"/>
  <c r="AW877" i="14"/>
  <c r="BE746" i="14"/>
  <c r="BE755" i="14"/>
  <c r="BE773" i="14"/>
  <c r="BE782" i="14"/>
  <c r="BE795" i="14"/>
  <c r="BE804" i="14"/>
  <c r="BE812" i="14"/>
  <c r="BE820" i="14"/>
  <c r="BE828" i="14"/>
  <c r="BE838" i="14"/>
  <c r="BE862" i="14"/>
  <c r="BE871" i="14"/>
  <c r="BM742" i="14"/>
  <c r="BM751" i="14"/>
  <c r="BM769" i="14"/>
  <c r="BM778" i="14"/>
  <c r="BM787" i="14"/>
  <c r="BM800" i="14"/>
  <c r="BM808" i="14"/>
  <c r="BM816" i="14"/>
  <c r="BM824" i="14"/>
  <c r="BM834" i="14"/>
  <c r="BM858" i="14"/>
  <c r="BM866" i="14"/>
  <c r="BM877" i="14"/>
  <c r="BU746" i="14"/>
  <c r="BU755" i="14"/>
  <c r="BU773" i="14"/>
  <c r="BU782" i="14"/>
  <c r="BU795" i="14"/>
  <c r="BU804" i="14"/>
  <c r="BU812" i="14"/>
  <c r="BU820" i="14"/>
  <c r="BU828" i="14"/>
  <c r="BU838" i="14"/>
  <c r="BU862" i="14"/>
  <c r="BU871" i="14"/>
  <c r="CC742" i="14"/>
  <c r="CC751" i="14"/>
  <c r="CC769" i="14"/>
  <c r="CC778" i="14"/>
  <c r="CC787" i="14"/>
  <c r="CC800" i="14"/>
  <c r="CC808" i="14"/>
  <c r="CC816" i="14"/>
  <c r="CC824" i="14"/>
  <c r="CC834" i="14"/>
  <c r="CC858" i="14"/>
  <c r="CC866" i="14"/>
  <c r="CC877" i="14"/>
  <c r="CK746" i="14"/>
  <c r="CK755" i="14"/>
  <c r="CK773" i="14"/>
  <c r="CK782" i="14"/>
  <c r="CK795" i="14"/>
  <c r="CK804" i="14"/>
  <c r="CK812" i="14"/>
  <c r="CK820" i="14"/>
  <c r="CK828" i="14"/>
  <c r="CK838" i="14"/>
  <c r="CK862" i="14"/>
  <c r="CK871" i="14"/>
  <c r="CS742" i="14"/>
  <c r="CS751" i="14"/>
  <c r="CS769" i="14"/>
  <c r="CS778" i="14"/>
  <c r="CS787" i="14"/>
  <c r="CS800" i="14"/>
  <c r="CS808" i="14"/>
  <c r="CS816" i="14"/>
  <c r="CS824" i="14"/>
  <c r="CS834" i="14"/>
  <c r="CS858" i="14"/>
  <c r="CS866" i="14"/>
  <c r="CS877" i="14"/>
  <c r="DA746" i="14"/>
  <c r="DA755" i="14"/>
  <c r="DA773" i="14"/>
  <c r="DA782" i="14"/>
  <c r="DA795" i="14"/>
  <c r="DA804" i="14"/>
  <c r="DA812" i="14"/>
  <c r="DA820" i="14"/>
  <c r="DA828" i="14"/>
  <c r="DA838" i="14"/>
  <c r="DA862" i="14"/>
  <c r="DA871" i="14"/>
  <c r="DI742" i="14"/>
  <c r="DI751" i="14"/>
  <c r="DI769" i="14"/>
  <c r="DI778" i="14"/>
  <c r="DI787" i="14"/>
  <c r="DI800" i="14"/>
  <c r="DI808" i="14"/>
  <c r="DI816" i="14"/>
  <c r="DI824" i="14"/>
  <c r="DI834" i="14"/>
  <c r="DI858" i="14"/>
  <c r="DI866" i="14"/>
  <c r="DI877" i="14"/>
  <c r="DQ746" i="14"/>
  <c r="DQ755" i="14"/>
  <c r="DQ773" i="14"/>
  <c r="DQ782" i="14"/>
  <c r="DQ795" i="14"/>
  <c r="DQ804" i="14"/>
  <c r="DQ812" i="14"/>
  <c r="DQ820" i="14"/>
  <c r="DQ828" i="14"/>
  <c r="DQ838" i="14"/>
  <c r="DQ862" i="14"/>
  <c r="DQ871" i="14"/>
  <c r="DY742" i="14"/>
  <c r="DY751" i="14"/>
  <c r="DY769" i="14"/>
  <c r="DY778" i="14"/>
  <c r="DY787" i="14"/>
  <c r="DY800" i="14"/>
  <c r="DY808" i="14"/>
  <c r="DY816" i="14"/>
  <c r="DY824" i="14"/>
  <c r="DY834" i="14"/>
  <c r="DY858" i="14"/>
  <c r="DY866" i="14"/>
  <c r="DY877" i="14"/>
  <c r="EG746" i="14"/>
  <c r="EG755" i="14"/>
  <c r="EG773" i="14"/>
  <c r="EG782" i="14"/>
  <c r="EG795" i="14"/>
  <c r="EG804" i="14"/>
  <c r="EG812" i="14"/>
  <c r="EG820" i="14"/>
  <c r="EG828" i="14"/>
  <c r="EG838" i="14"/>
  <c r="EG862" i="14"/>
  <c r="EG871" i="14"/>
  <c r="Q774" i="14"/>
  <c r="Q805" i="14"/>
  <c r="Q839" i="14"/>
  <c r="Q770" i="14"/>
  <c r="Q801" i="14"/>
  <c r="Q835" i="14"/>
  <c r="Y756" i="14"/>
  <c r="AO874" i="14"/>
  <c r="AW743" i="14"/>
  <c r="AW752" i="14"/>
  <c r="AW770" i="14"/>
  <c r="AW779" i="14"/>
  <c r="AW788" i="14"/>
  <c r="AW801" i="14"/>
  <c r="AW809" i="14"/>
  <c r="AW817" i="14"/>
  <c r="AW825" i="14"/>
  <c r="AW835" i="14"/>
  <c r="AW859" i="14"/>
  <c r="AW867" i="14"/>
  <c r="BE747" i="14"/>
  <c r="BE756" i="14"/>
  <c r="BE774" i="14"/>
  <c r="BE785" i="14"/>
  <c r="BE797" i="14"/>
  <c r="BE805" i="14"/>
  <c r="BE813" i="14"/>
  <c r="BE821" i="14"/>
  <c r="BE830" i="14"/>
  <c r="BE839" i="14"/>
  <c r="BE863" i="14"/>
  <c r="BE874" i="14"/>
  <c r="BM743" i="14"/>
  <c r="BM752" i="14"/>
  <c r="BM770" i="14"/>
  <c r="BM779" i="14"/>
  <c r="BM788" i="14"/>
  <c r="BM801" i="14"/>
  <c r="BM809" i="14"/>
  <c r="BM817" i="14"/>
  <c r="BM825" i="14"/>
  <c r="BM835" i="14"/>
  <c r="BM859" i="14"/>
  <c r="BM867" i="14"/>
  <c r="BU747" i="14"/>
  <c r="BU756" i="14"/>
  <c r="BU774" i="14"/>
  <c r="BU785" i="14"/>
  <c r="BU797" i="14"/>
  <c r="BU805" i="14"/>
  <c r="BU813" i="14"/>
  <c r="BU821" i="14"/>
  <c r="BU830" i="14"/>
  <c r="BU839" i="14"/>
  <c r="BU863" i="14"/>
  <c r="BU874" i="14"/>
  <c r="CC743" i="14"/>
  <c r="CC752" i="14"/>
  <c r="CC770" i="14"/>
  <c r="CC779" i="14"/>
  <c r="CC788" i="14"/>
  <c r="CC801" i="14"/>
  <c r="CC809" i="14"/>
  <c r="CC817" i="14"/>
  <c r="CC825" i="14"/>
  <c r="CC835" i="14"/>
  <c r="CC859" i="14"/>
  <c r="CC867" i="14"/>
  <c r="CK747" i="14"/>
  <c r="CK756" i="14"/>
  <c r="CK774" i="14"/>
  <c r="CK785" i="14"/>
  <c r="CK797" i="14"/>
  <c r="CK805" i="14"/>
  <c r="CK813" i="14"/>
  <c r="CK821" i="14"/>
  <c r="CK830" i="14"/>
  <c r="CK839" i="14"/>
  <c r="CK863" i="14"/>
  <c r="CK874" i="14"/>
  <c r="CS743" i="14"/>
  <c r="CS752" i="14"/>
  <c r="CS770" i="14"/>
  <c r="CS779" i="14"/>
  <c r="CS788" i="14"/>
  <c r="CS801" i="14"/>
  <c r="CS809" i="14"/>
  <c r="CS817" i="14"/>
  <c r="CS825" i="14"/>
  <c r="CS835" i="14"/>
  <c r="CS859" i="14"/>
  <c r="CS867" i="14"/>
  <c r="DA747" i="14"/>
  <c r="DA756" i="14"/>
  <c r="DA774" i="14"/>
  <c r="DA785" i="14"/>
  <c r="DA797" i="14"/>
  <c r="DA805" i="14"/>
  <c r="DA813" i="14"/>
  <c r="DA821" i="14"/>
  <c r="DA830" i="14"/>
  <c r="DA839" i="14"/>
  <c r="DA863" i="14"/>
  <c r="DA874" i="14"/>
  <c r="DI743" i="14"/>
  <c r="DI752" i="14"/>
  <c r="DI770" i="14"/>
  <c r="DI779" i="14"/>
  <c r="DI788" i="14"/>
  <c r="DI801" i="14"/>
  <c r="DI809" i="14"/>
  <c r="DI817" i="14"/>
  <c r="DI825" i="14"/>
  <c r="DI835" i="14"/>
  <c r="DI859" i="14"/>
  <c r="DI867" i="14"/>
  <c r="DQ747" i="14"/>
  <c r="DQ756" i="14"/>
  <c r="DQ774" i="14"/>
  <c r="DQ785" i="14"/>
  <c r="DQ797" i="14"/>
  <c r="DQ805" i="14"/>
  <c r="DQ813" i="14"/>
  <c r="DQ821" i="14"/>
  <c r="DQ830" i="14"/>
  <c r="DQ839" i="14"/>
  <c r="DQ863" i="14"/>
  <c r="DQ874" i="14"/>
  <c r="DY743" i="14"/>
  <c r="DY752" i="14"/>
  <c r="DY770" i="14"/>
  <c r="DY779" i="14"/>
  <c r="DY788" i="14"/>
  <c r="DY801" i="14"/>
  <c r="DY809" i="14"/>
  <c r="DY817" i="14"/>
  <c r="DY825" i="14"/>
  <c r="DY835" i="14"/>
  <c r="DY859" i="14"/>
  <c r="DY867" i="14"/>
  <c r="EG747" i="14"/>
  <c r="EG756" i="14"/>
  <c r="EG774" i="14"/>
  <c r="EG785" i="14"/>
  <c r="EG797" i="14"/>
  <c r="EG805" i="14"/>
  <c r="EG813" i="14"/>
  <c r="EG821" i="14"/>
  <c r="EG830" i="14"/>
  <c r="EG839" i="14"/>
  <c r="EG863" i="14"/>
  <c r="EG874" i="14"/>
  <c r="Q743" i="14"/>
  <c r="Q779" i="14"/>
  <c r="Q809" i="14"/>
  <c r="Q825" i="14"/>
  <c r="Q859" i="14"/>
  <c r="Y747" i="14"/>
  <c r="Y774" i="14"/>
  <c r="Y797" i="14"/>
  <c r="Y821" i="14"/>
  <c r="Y839" i="14"/>
  <c r="AG743" i="14"/>
  <c r="AG779" i="14"/>
  <c r="AG809" i="14"/>
  <c r="AG867" i="14"/>
  <c r="AO774" i="14"/>
  <c r="AO797" i="14"/>
  <c r="AO813" i="14"/>
  <c r="AO830" i="14"/>
  <c r="Q744" i="14"/>
  <c r="Q771" i="14"/>
  <c r="Q789" i="14"/>
  <c r="Q810" i="14"/>
  <c r="Q818" i="14"/>
  <c r="Q836" i="14"/>
  <c r="Q868" i="14"/>
  <c r="Y757" i="14"/>
  <c r="Y765" i="14"/>
  <c r="Y806" i="14"/>
  <c r="Y814" i="14"/>
  <c r="Y822" i="14"/>
  <c r="Y831" i="14"/>
  <c r="Y864" i="14"/>
  <c r="AG744" i="14"/>
  <c r="AG771" i="14"/>
  <c r="AG789" i="14"/>
  <c r="AG810" i="14"/>
  <c r="AG818" i="14"/>
  <c r="AG836" i="14"/>
  <c r="AG868" i="14"/>
  <c r="AO748" i="14"/>
  <c r="AO776" i="14"/>
  <c r="AO765" i="14"/>
  <c r="AO806" i="14"/>
  <c r="AO814" i="14"/>
  <c r="AO822" i="14"/>
  <c r="AO831" i="14"/>
  <c r="AO864" i="14"/>
  <c r="AW744" i="14"/>
  <c r="AW771" i="14"/>
  <c r="AW780" i="14"/>
  <c r="AW802" i="14"/>
  <c r="AW818" i="14"/>
  <c r="AW836" i="14"/>
  <c r="AW868" i="14"/>
  <c r="BE748" i="14"/>
  <c r="BE776" i="14"/>
  <c r="BE798" i="14"/>
  <c r="BE814" i="14"/>
  <c r="BE822" i="14"/>
  <c r="BE840" i="14"/>
  <c r="BM753" i="14"/>
  <c r="BM810" i="14"/>
  <c r="BU875" i="14"/>
  <c r="CC771" i="14"/>
  <c r="CC780" i="14"/>
  <c r="CC789" i="14"/>
  <c r="CC802" i="14"/>
  <c r="CC810" i="14"/>
  <c r="CC818" i="14"/>
  <c r="CC826" i="14"/>
  <c r="CC836" i="14"/>
  <c r="CC860" i="14"/>
  <c r="CC868" i="14"/>
  <c r="CK748" i="14"/>
  <c r="CK757" i="14"/>
  <c r="CK776" i="14"/>
  <c r="CK765" i="14"/>
  <c r="CK798" i="14"/>
  <c r="CK806" i="14"/>
  <c r="CK814" i="14"/>
  <c r="CK822" i="14"/>
  <c r="CK831" i="14"/>
  <c r="CK840" i="14"/>
  <c r="CK864" i="14"/>
  <c r="CK875" i="14"/>
  <c r="CS744" i="14"/>
  <c r="CS753" i="14"/>
  <c r="CS771" i="14"/>
  <c r="CS780" i="14"/>
  <c r="CS789" i="14"/>
  <c r="CS802" i="14"/>
  <c r="CS810" i="14"/>
  <c r="CS818" i="14"/>
  <c r="CS826" i="14"/>
  <c r="CS836" i="14"/>
  <c r="CS860" i="14"/>
  <c r="CS868" i="14"/>
  <c r="DA748" i="14"/>
  <c r="DA757" i="14"/>
  <c r="DA776" i="14"/>
  <c r="DA765" i="14"/>
  <c r="DA798" i="14"/>
  <c r="DA806" i="14"/>
  <c r="DA814" i="14"/>
  <c r="DA822" i="14"/>
  <c r="DA831" i="14"/>
  <c r="DA840" i="14"/>
  <c r="DA864" i="14"/>
  <c r="DA875" i="14"/>
  <c r="DI744" i="14"/>
  <c r="DI753" i="14"/>
  <c r="DI771" i="14"/>
  <c r="DI780" i="14"/>
  <c r="DI789" i="14"/>
  <c r="DI802" i="14"/>
  <c r="DI810" i="14"/>
  <c r="DI818" i="14"/>
  <c r="DI826" i="14"/>
  <c r="DI836" i="14"/>
  <c r="DI860" i="14"/>
  <c r="DI868" i="14"/>
  <c r="DQ748" i="14"/>
  <c r="DQ757" i="14"/>
  <c r="DQ776" i="14"/>
  <c r="DQ765" i="14"/>
  <c r="DQ798" i="14"/>
  <c r="DQ806" i="14"/>
  <c r="DQ814" i="14"/>
  <c r="DQ822" i="14"/>
  <c r="DQ831" i="14"/>
  <c r="DQ840" i="14"/>
  <c r="DQ864" i="14"/>
  <c r="DQ875" i="14"/>
  <c r="DY744" i="14"/>
  <c r="DY753" i="14"/>
  <c r="DY771" i="14"/>
  <c r="DY780" i="14"/>
  <c r="DY789" i="14"/>
  <c r="DY802" i="14"/>
  <c r="DY810" i="14"/>
  <c r="DY818" i="14"/>
  <c r="DY826" i="14"/>
  <c r="DY836" i="14"/>
  <c r="DY860" i="14"/>
  <c r="DY868" i="14"/>
  <c r="EG748" i="14"/>
  <c r="EG757" i="14"/>
  <c r="EG776" i="14"/>
  <c r="EG765" i="14"/>
  <c r="EG798" i="14"/>
  <c r="EG806" i="14"/>
  <c r="EG814" i="14"/>
  <c r="EG822" i="14"/>
  <c r="EG831" i="14"/>
  <c r="EG840" i="14"/>
  <c r="EG864" i="14"/>
  <c r="EG875" i="14"/>
  <c r="Y874" i="14"/>
  <c r="AG770" i="14"/>
  <c r="AG801" i="14"/>
  <c r="AG817" i="14"/>
  <c r="AG835" i="14"/>
  <c r="AO747" i="14"/>
  <c r="AO785" i="14"/>
  <c r="AO805" i="14"/>
  <c r="AO821" i="14"/>
  <c r="AO863" i="14"/>
  <c r="Q753" i="14"/>
  <c r="Q780" i="14"/>
  <c r="Q802" i="14"/>
  <c r="Q826" i="14"/>
  <c r="Q860" i="14"/>
  <c r="Y748" i="14"/>
  <c r="Y776" i="14"/>
  <c r="Y798" i="14"/>
  <c r="Y840" i="14"/>
  <c r="AO875" i="14"/>
  <c r="AW753" i="14"/>
  <c r="AW789" i="14"/>
  <c r="AW810" i="14"/>
  <c r="AW826" i="14"/>
  <c r="AW860" i="14"/>
  <c r="BE757" i="14"/>
  <c r="BE765" i="14"/>
  <c r="BE806" i="14"/>
  <c r="BE831" i="14"/>
  <c r="BE864" i="14"/>
  <c r="BM771" i="14"/>
  <c r="BM802" i="14"/>
  <c r="BM818" i="14"/>
  <c r="BM836" i="14"/>
  <c r="BM868" i="14"/>
  <c r="BU748" i="14"/>
  <c r="BU776" i="14"/>
  <c r="BU798" i="14"/>
  <c r="BU814" i="14"/>
  <c r="BU831" i="14"/>
  <c r="BU864" i="14"/>
  <c r="CC744" i="14"/>
  <c r="Q754" i="14"/>
  <c r="Q781" i="14"/>
  <c r="Q794" i="14"/>
  <c r="Q803" i="14"/>
  <c r="Q811" i="14"/>
  <c r="Q819" i="14"/>
  <c r="Q827" i="14"/>
  <c r="Q837" i="14"/>
  <c r="Q861" i="14"/>
  <c r="Q869" i="14"/>
  <c r="Y741" i="14"/>
  <c r="Y750" i="14"/>
  <c r="Y758" i="14"/>
  <c r="Y777" i="14"/>
  <c r="Y767" i="14"/>
  <c r="Y799" i="14"/>
  <c r="Y807" i="14"/>
  <c r="Y815" i="14"/>
  <c r="Y823" i="14"/>
  <c r="Y832" i="14"/>
  <c r="Y857" i="14"/>
  <c r="Y865" i="14"/>
  <c r="Y876" i="14"/>
  <c r="AG745" i="14"/>
  <c r="AG754" i="14"/>
  <c r="AG772" i="14"/>
  <c r="AG781" i="14"/>
  <c r="AG794" i="14"/>
  <c r="AG803" i="14"/>
  <c r="AG811" i="14"/>
  <c r="AG819" i="14"/>
  <c r="AG827" i="14"/>
  <c r="AG837" i="14"/>
  <c r="AG861" i="14"/>
  <c r="AG869" i="14"/>
  <c r="AO741" i="14"/>
  <c r="AO750" i="14"/>
  <c r="AO758" i="14"/>
  <c r="AO777" i="14"/>
  <c r="AO767" i="14"/>
  <c r="AO799" i="14"/>
  <c r="AO807" i="14"/>
  <c r="AO815" i="14"/>
  <c r="AO823" i="14"/>
  <c r="AO832" i="14"/>
  <c r="AO857" i="14"/>
  <c r="AO865" i="14"/>
  <c r="AO876" i="14"/>
  <c r="AW745" i="14"/>
  <c r="AW754" i="14"/>
  <c r="AW772" i="14"/>
  <c r="AW781" i="14"/>
  <c r="AW794" i="14"/>
  <c r="AW803" i="14"/>
  <c r="AW811" i="14"/>
  <c r="AW819" i="14"/>
  <c r="AW827" i="14"/>
  <c r="AW837" i="14"/>
  <c r="AW861" i="14"/>
  <c r="AW869" i="14"/>
  <c r="BE741" i="14"/>
  <c r="BE750" i="14"/>
  <c r="BE758" i="14"/>
  <c r="BE777" i="14"/>
  <c r="BE767" i="14"/>
  <c r="BE799" i="14"/>
  <c r="BE807" i="14"/>
  <c r="BE815" i="14"/>
  <c r="BE823" i="14"/>
  <c r="BE832" i="14"/>
  <c r="BE857" i="14"/>
  <c r="BE865" i="14"/>
  <c r="BE876" i="14"/>
  <c r="BM745" i="14"/>
  <c r="BM754" i="14"/>
  <c r="BM772" i="14"/>
  <c r="BM781" i="14"/>
  <c r="BM794" i="14"/>
  <c r="BM803" i="14"/>
  <c r="BM811" i="14"/>
  <c r="BM819" i="14"/>
  <c r="BM827" i="14"/>
  <c r="BM837" i="14"/>
  <c r="BM861" i="14"/>
  <c r="BM869" i="14"/>
  <c r="BU741" i="14"/>
  <c r="BU750" i="14"/>
  <c r="BU758" i="14"/>
  <c r="BU777" i="14"/>
  <c r="BU767" i="14"/>
  <c r="BU799" i="14"/>
  <c r="BU807" i="14"/>
  <c r="BU815" i="14"/>
  <c r="BU823" i="14"/>
  <c r="BU832" i="14"/>
  <c r="BU857" i="14"/>
  <c r="BU865" i="14"/>
  <c r="BU876" i="14"/>
  <c r="CC745" i="14"/>
  <c r="CC754" i="14"/>
  <c r="CC772" i="14"/>
  <c r="CC781" i="14"/>
  <c r="CC794" i="14"/>
  <c r="CC803" i="14"/>
  <c r="CC811" i="14"/>
  <c r="CC819" i="14"/>
  <c r="CC827" i="14"/>
  <c r="CC837" i="14"/>
  <c r="CC861" i="14"/>
  <c r="CC869" i="14"/>
  <c r="CK741" i="14"/>
  <c r="CK750" i="14"/>
  <c r="CK758" i="14"/>
  <c r="CK777" i="14"/>
  <c r="CK767" i="14"/>
  <c r="CK799" i="14"/>
  <c r="CK807" i="14"/>
  <c r="CK815" i="14"/>
  <c r="CK823" i="14"/>
  <c r="CK832" i="14"/>
  <c r="CK857" i="14"/>
  <c r="CK865" i="14"/>
  <c r="CK876" i="14"/>
  <c r="CS745" i="14"/>
  <c r="CS754" i="14"/>
  <c r="CS772" i="14"/>
  <c r="CS781" i="14"/>
  <c r="CS794" i="14"/>
  <c r="CS803" i="14"/>
  <c r="CS811" i="14"/>
  <c r="CS819" i="14"/>
  <c r="CS827" i="14"/>
  <c r="CS837" i="14"/>
  <c r="CS861" i="14"/>
  <c r="CS869" i="14"/>
  <c r="DA741" i="14"/>
  <c r="DA750" i="14"/>
  <c r="DA758" i="14"/>
  <c r="DA777" i="14"/>
  <c r="DA767" i="14"/>
  <c r="DA799" i="14"/>
  <c r="DA807" i="14"/>
  <c r="DA815" i="14"/>
  <c r="DA823" i="14"/>
  <c r="DA832" i="14"/>
  <c r="DA857" i="14"/>
  <c r="DA865" i="14"/>
  <c r="DA876" i="14"/>
  <c r="DI745" i="14"/>
  <c r="DI754" i="14"/>
  <c r="DI772" i="14"/>
  <c r="DI781" i="14"/>
  <c r="DI794" i="14"/>
  <c r="DI803" i="14"/>
  <c r="DI811" i="14"/>
  <c r="DI819" i="14"/>
  <c r="DI827" i="14"/>
  <c r="DI837" i="14"/>
  <c r="DI861" i="14"/>
  <c r="DI869" i="14"/>
  <c r="DQ741" i="14"/>
  <c r="DQ750" i="14"/>
  <c r="DQ758" i="14"/>
  <c r="DQ777" i="14"/>
  <c r="DQ767" i="14"/>
  <c r="DQ799" i="14"/>
  <c r="DQ807" i="14"/>
  <c r="DQ815" i="14"/>
  <c r="DQ823" i="14"/>
  <c r="DQ832" i="14"/>
  <c r="DQ857" i="14"/>
  <c r="DQ865" i="14"/>
  <c r="DQ876" i="14"/>
  <c r="DY745" i="14"/>
  <c r="DY754" i="14"/>
  <c r="DY772" i="14"/>
  <c r="DY781" i="14"/>
  <c r="DY794" i="14"/>
  <c r="DY803" i="14"/>
  <c r="DY811" i="14"/>
  <c r="DY819" i="14"/>
  <c r="DY827" i="14"/>
  <c r="DY837" i="14"/>
  <c r="DY861" i="14"/>
  <c r="DY869" i="14"/>
  <c r="EG741" i="14"/>
  <c r="EG750" i="14"/>
  <c r="EG758" i="14"/>
  <c r="EG777" i="14"/>
  <c r="EG767" i="14"/>
  <c r="EG799" i="14"/>
  <c r="EG807" i="14"/>
  <c r="EG815" i="14"/>
  <c r="EG823" i="14"/>
  <c r="EG832" i="14"/>
  <c r="EG857" i="14"/>
  <c r="EG865" i="14"/>
  <c r="EG876" i="14"/>
  <c r="Q785" i="14"/>
  <c r="Q813" i="14"/>
  <c r="Q830" i="14"/>
  <c r="Q752" i="14"/>
  <c r="Q788" i="14"/>
  <c r="Q817" i="14"/>
  <c r="Q867" i="14"/>
  <c r="Y785" i="14"/>
  <c r="Y805" i="14"/>
  <c r="Y813" i="14"/>
  <c r="Y830" i="14"/>
  <c r="Y863" i="14"/>
  <c r="AG752" i="14"/>
  <c r="AG788" i="14"/>
  <c r="AG825" i="14"/>
  <c r="AG859" i="14"/>
  <c r="AO756" i="14"/>
  <c r="AO839" i="14"/>
  <c r="Y875" i="14"/>
  <c r="AG753" i="14"/>
  <c r="AG780" i="14"/>
  <c r="AG802" i="14"/>
  <c r="AG826" i="14"/>
  <c r="AG860" i="14"/>
  <c r="AO757" i="14"/>
  <c r="AO798" i="14"/>
  <c r="AO840" i="14"/>
  <c r="BE875" i="14"/>
  <c r="BM744" i="14"/>
  <c r="BM780" i="14"/>
  <c r="BM789" i="14"/>
  <c r="BM826" i="14"/>
  <c r="BM860" i="14"/>
  <c r="BU757" i="14"/>
  <c r="BU765" i="14"/>
  <c r="BU806" i="14"/>
  <c r="BU822" i="14"/>
  <c r="BU840" i="14"/>
  <c r="CC753" i="14"/>
  <c r="Q745" i="14"/>
  <c r="Q772" i="14"/>
  <c r="Q746" i="14"/>
  <c r="Q755" i="14"/>
  <c r="Q773" i="14"/>
  <c r="Q782" i="14"/>
  <c r="Q795" i="14"/>
  <c r="Q804" i="14"/>
  <c r="Q812" i="14"/>
  <c r="Q820" i="14"/>
  <c r="Q828" i="14"/>
  <c r="Q838" i="14"/>
  <c r="Q862" i="14"/>
  <c r="Q871" i="14"/>
  <c r="Y742" i="14"/>
  <c r="Y751" i="14"/>
  <c r="Y769" i="14"/>
  <c r="Y778" i="14"/>
  <c r="Y787" i="14"/>
  <c r="Y800" i="14"/>
  <c r="Y808" i="14"/>
  <c r="Y816" i="14"/>
  <c r="Y824" i="14"/>
  <c r="Y834" i="14"/>
  <c r="Y858" i="14"/>
  <c r="Y866" i="14"/>
  <c r="Y877" i="14"/>
  <c r="AG746" i="14"/>
  <c r="AG755" i="14"/>
  <c r="AG773" i="14"/>
  <c r="AG782" i="14"/>
  <c r="AG795" i="14"/>
  <c r="AG804" i="14"/>
  <c r="AG812" i="14"/>
  <c r="AG820" i="14"/>
  <c r="AG828" i="14"/>
  <c r="AG838" i="14"/>
  <c r="AG862" i="14"/>
  <c r="AG871" i="14"/>
  <c r="AO742" i="14"/>
  <c r="AO751" i="14"/>
  <c r="AO769" i="14"/>
  <c r="AO778" i="14"/>
  <c r="AO787" i="14"/>
  <c r="AO800" i="14"/>
  <c r="AO808" i="14"/>
  <c r="AO816" i="14"/>
  <c r="AO824" i="14"/>
  <c r="AO834" i="14"/>
  <c r="AO858" i="14"/>
  <c r="AO866" i="14"/>
  <c r="AO877" i="14"/>
  <c r="AW746" i="14"/>
  <c r="AW755" i="14"/>
  <c r="AW773" i="14"/>
  <c r="AW782" i="14"/>
  <c r="AW795" i="14"/>
  <c r="AW804" i="14"/>
  <c r="AW812" i="14"/>
  <c r="AW820" i="14"/>
  <c r="AW828" i="14"/>
  <c r="AW838" i="14"/>
  <c r="AW862" i="14"/>
  <c r="AW871" i="14"/>
  <c r="BE742" i="14"/>
  <c r="BE751" i="14"/>
  <c r="BE769" i="14"/>
  <c r="BE778" i="14"/>
  <c r="BE787" i="14"/>
  <c r="BE800" i="14"/>
  <c r="BE808" i="14"/>
  <c r="BE816" i="14"/>
  <c r="BE824" i="14"/>
  <c r="BE834" i="14"/>
  <c r="BE858" i="14"/>
  <c r="BE866" i="14"/>
  <c r="BE877" i="14"/>
  <c r="BM746" i="14"/>
  <c r="BM755" i="14"/>
  <c r="BM773" i="14"/>
  <c r="BM782" i="14"/>
  <c r="BM795" i="14"/>
  <c r="BM804" i="14"/>
  <c r="BM812" i="14"/>
  <c r="BM820" i="14"/>
  <c r="BM828" i="14"/>
  <c r="BM838" i="14"/>
  <c r="BM862" i="14"/>
  <c r="BM871" i="14"/>
  <c r="BU742" i="14"/>
  <c r="BU751" i="14"/>
  <c r="BU769" i="14"/>
  <c r="BU778" i="14"/>
  <c r="BU787" i="14"/>
  <c r="BU800" i="14"/>
  <c r="BU808" i="14"/>
  <c r="BU816" i="14"/>
  <c r="BU824" i="14"/>
  <c r="BU834" i="14"/>
  <c r="BU858" i="14"/>
  <c r="BU866" i="14"/>
  <c r="BU877" i="14"/>
  <c r="CC746" i="14"/>
  <c r="CC755" i="14"/>
  <c r="CC773" i="14"/>
  <c r="CC782" i="14"/>
  <c r="CC795" i="14"/>
  <c r="CC804" i="14"/>
  <c r="CC812" i="14"/>
  <c r="CC820" i="14"/>
  <c r="CC828" i="14"/>
  <c r="CC838" i="14"/>
  <c r="CC862" i="14"/>
  <c r="CC871" i="14"/>
  <c r="CK742" i="14"/>
  <c r="CK751" i="14"/>
  <c r="CK769" i="14"/>
  <c r="CK778" i="14"/>
  <c r="CK787" i="14"/>
  <c r="CK800" i="14"/>
  <c r="CK808" i="14"/>
  <c r="CK816" i="14"/>
  <c r="CK824" i="14"/>
  <c r="CK834" i="14"/>
  <c r="CK858" i="14"/>
  <c r="CK866" i="14"/>
  <c r="CK877" i="14"/>
  <c r="CS746" i="14"/>
  <c r="CS755" i="14"/>
  <c r="CS773" i="14"/>
  <c r="CS782" i="14"/>
  <c r="CS795" i="14"/>
  <c r="CS804" i="14"/>
  <c r="CS812" i="14"/>
  <c r="CS820" i="14"/>
  <c r="CS828" i="14"/>
  <c r="CS838" i="14"/>
  <c r="CS862" i="14"/>
  <c r="CS871" i="14"/>
  <c r="DA742" i="14"/>
  <c r="DA751" i="14"/>
  <c r="DA769" i="14"/>
  <c r="DA778" i="14"/>
  <c r="DA787" i="14"/>
  <c r="DA800" i="14"/>
  <c r="DA808" i="14"/>
  <c r="DA816" i="14"/>
  <c r="DA824" i="14"/>
  <c r="DA834" i="14"/>
  <c r="DA858" i="14"/>
  <c r="DA866" i="14"/>
  <c r="DA877" i="14"/>
  <c r="DI746" i="14"/>
  <c r="DI755" i="14"/>
  <c r="DI773" i="14"/>
  <c r="DI782" i="14"/>
  <c r="DI795" i="14"/>
  <c r="DI804" i="14"/>
  <c r="DI812" i="14"/>
  <c r="DI820" i="14"/>
  <c r="DI828" i="14"/>
  <c r="DI838" i="14"/>
  <c r="DI862" i="14"/>
  <c r="DI871" i="14"/>
  <c r="DQ742" i="14"/>
  <c r="DQ751" i="14"/>
  <c r="DQ769" i="14"/>
  <c r="DQ778" i="14"/>
  <c r="DQ787" i="14"/>
  <c r="DQ800" i="14"/>
  <c r="DQ808" i="14"/>
  <c r="DQ816" i="14"/>
  <c r="DQ824" i="14"/>
  <c r="DQ834" i="14"/>
  <c r="DQ858" i="14"/>
  <c r="DQ866" i="14"/>
  <c r="DQ877" i="14"/>
  <c r="DY746" i="14"/>
  <c r="DY755" i="14"/>
  <c r="DY773" i="14"/>
  <c r="DY782" i="14"/>
  <c r="DY795" i="14"/>
  <c r="DY804" i="14"/>
  <c r="DY812" i="14"/>
  <c r="DY820" i="14"/>
  <c r="DY828" i="14"/>
  <c r="DY838" i="14"/>
  <c r="DY862" i="14"/>
  <c r="DY871" i="14"/>
  <c r="EG742" i="14"/>
  <c r="EG751" i="14"/>
  <c r="EG769" i="14"/>
  <c r="EG778" i="14"/>
  <c r="EG787" i="14"/>
  <c r="EG800" i="14"/>
  <c r="EG808" i="14"/>
  <c r="EG816" i="14"/>
  <c r="EG824" i="14"/>
  <c r="EG834" i="14"/>
  <c r="EG858" i="14"/>
  <c r="EG866" i="14"/>
  <c r="EG877" i="14"/>
  <c r="I867" i="14" l="1"/>
  <c r="I861" i="14"/>
  <c r="I869" i="14"/>
  <c r="I863" i="14"/>
  <c r="I874" i="14"/>
  <c r="I859" i="14"/>
  <c r="I857" i="14"/>
  <c r="I865" i="14"/>
  <c r="I876" i="14"/>
  <c r="I835" i="14"/>
  <c r="I839" i="14"/>
  <c r="I837" i="14"/>
  <c r="I830" i="14"/>
  <c r="I832" i="14"/>
  <c r="I801" i="14"/>
  <c r="I810" i="14"/>
  <c r="I809" i="14"/>
  <c r="I817" i="14"/>
  <c r="I803" i="14"/>
  <c r="I811" i="14"/>
  <c r="I819" i="14"/>
  <c r="I827" i="14"/>
  <c r="I782" i="14"/>
  <c r="I804" i="14"/>
  <c r="I820" i="14"/>
  <c r="I825" i="14"/>
  <c r="I797" i="14"/>
  <c r="I805" i="14"/>
  <c r="I813" i="14"/>
  <c r="I821" i="14"/>
  <c r="I799" i="14"/>
  <c r="I807" i="14"/>
  <c r="I815" i="14"/>
  <c r="I823" i="14"/>
  <c r="I800" i="14"/>
  <c r="I824" i="14"/>
  <c r="I788" i="14"/>
  <c r="I818" i="14"/>
  <c r="I794" i="14"/>
  <c r="I779" i="14"/>
  <c r="I780" i="14"/>
  <c r="I789" i="14"/>
  <c r="I802" i="14"/>
  <c r="I826" i="14"/>
  <c r="I836" i="14"/>
  <c r="I860" i="14"/>
  <c r="I868" i="14"/>
  <c r="I781" i="14"/>
  <c r="I776" i="14"/>
  <c r="I798" i="14"/>
  <c r="I806" i="14"/>
  <c r="I814" i="14"/>
  <c r="I822" i="14"/>
  <c r="I831" i="14"/>
  <c r="I840" i="14"/>
  <c r="I864" i="14"/>
  <c r="I875" i="14"/>
  <c r="I785" i="14"/>
  <c r="I777" i="14"/>
  <c r="I769" i="14"/>
  <c r="I778" i="14"/>
  <c r="I770" i="14"/>
  <c r="I771" i="14"/>
  <c r="I772" i="14"/>
  <c r="I774" i="14"/>
  <c r="I765" i="14"/>
  <c r="I767" i="14"/>
  <c r="I752" i="14"/>
  <c r="I753" i="14"/>
  <c r="I754" i="14"/>
  <c r="I755" i="14"/>
  <c r="I757" i="14"/>
  <c r="I756" i="14"/>
  <c r="I750" i="14"/>
  <c r="I758" i="14"/>
  <c r="I751" i="14"/>
  <c r="I745" i="14"/>
  <c r="I743" i="14"/>
  <c r="I744" i="14"/>
  <c r="I746" i="14"/>
  <c r="I773" i="14"/>
  <c r="I795" i="14"/>
  <c r="I812" i="14"/>
  <c r="I742" i="14"/>
  <c r="I747" i="14"/>
  <c r="I748" i="14"/>
  <c r="I787" i="14"/>
  <c r="I808" i="14"/>
  <c r="I816" i="14"/>
  <c r="I741" i="14"/>
  <c r="I828" i="14"/>
  <c r="I838" i="14"/>
  <c r="I862" i="14"/>
  <c r="I871" i="14"/>
  <c r="I834" i="14"/>
  <c r="I858" i="14"/>
  <c r="I866" i="14"/>
  <c r="I877" i="14"/>
  <c r="EK9" i="14" l="1"/>
  <c r="EG9" i="14"/>
  <c r="EC9" i="14"/>
  <c r="DY9" i="14"/>
  <c r="DU9" i="14"/>
  <c r="DQ9" i="14"/>
  <c r="DM9" i="14"/>
  <c r="DI9" i="14"/>
  <c r="DE9" i="14"/>
  <c r="DA9" i="14"/>
  <c r="CW9" i="14"/>
  <c r="CS9" i="14"/>
  <c r="CO9" i="14"/>
  <c r="CK9" i="14"/>
  <c r="CG9" i="14"/>
  <c r="CC9" i="14"/>
  <c r="BY9" i="14"/>
  <c r="BU9" i="14"/>
  <c r="BQ9" i="14"/>
  <c r="BM9" i="14"/>
  <c r="BI9" i="14"/>
  <c r="BE9" i="14"/>
  <c r="BA9" i="14"/>
  <c r="AW9" i="14"/>
  <c r="AS9" i="14"/>
  <c r="AO9" i="14"/>
  <c r="AK9" i="14"/>
  <c r="AG9" i="14"/>
  <c r="AC9" i="14"/>
  <c r="Y9" i="14"/>
  <c r="U9" i="14"/>
  <c r="Q9" i="14"/>
  <c r="M9" i="14"/>
  <c r="EK7" i="14"/>
  <c r="EG7" i="14"/>
  <c r="EC7" i="14"/>
  <c r="DY7" i="14"/>
  <c r="DU7" i="14"/>
  <c r="DQ7" i="14"/>
  <c r="DM7" i="14"/>
  <c r="DI7" i="14"/>
  <c r="DE7" i="14"/>
  <c r="DA7" i="14"/>
  <c r="CW7" i="14"/>
  <c r="CS7" i="14"/>
  <c r="CO7" i="14"/>
  <c r="CK7" i="14"/>
  <c r="CG7" i="14"/>
  <c r="CC7" i="14"/>
  <c r="BY7" i="14"/>
  <c r="BU7" i="14"/>
  <c r="BQ7" i="14"/>
  <c r="BM7" i="14"/>
  <c r="BI7" i="14"/>
  <c r="BE7" i="14"/>
  <c r="BA7" i="14"/>
  <c r="AW7" i="14"/>
  <c r="AS7" i="14"/>
  <c r="AO7" i="14"/>
  <c r="AK7" i="14"/>
  <c r="AG7" i="14"/>
  <c r="AC7" i="14"/>
  <c r="Y7" i="14"/>
  <c r="U7" i="14"/>
  <c r="Q7" i="14"/>
  <c r="I202" i="14" l="1"/>
  <c r="EJ197" i="14" l="1"/>
  <c r="EF197" i="14"/>
  <c r="EB197" i="14"/>
  <c r="DX197" i="14"/>
  <c r="DT197" i="14"/>
  <c r="DP197" i="14"/>
  <c r="DL197" i="14"/>
  <c r="DH197" i="14"/>
  <c r="DD197" i="14"/>
  <c r="CZ197" i="14"/>
  <c r="CV197" i="14"/>
  <c r="CR197" i="14"/>
  <c r="CN197" i="14"/>
  <c r="CJ197" i="14"/>
  <c r="CF197" i="14"/>
  <c r="CB197" i="14"/>
  <c r="BX197" i="14"/>
  <c r="BT197" i="14"/>
  <c r="BP197" i="14"/>
  <c r="BL197" i="14"/>
  <c r="BH197" i="14"/>
  <c r="BD197" i="14"/>
  <c r="AZ197" i="14"/>
  <c r="AV197" i="14"/>
  <c r="AR197" i="14"/>
  <c r="AN197" i="14"/>
  <c r="AJ197" i="14"/>
  <c r="AF197" i="14"/>
  <c r="AB197" i="14"/>
  <c r="X197" i="14"/>
  <c r="T197" i="14"/>
  <c r="P197" i="14"/>
  <c r="L197" i="14"/>
  <c r="H197" i="14"/>
  <c r="G197" i="14"/>
  <c r="F197" i="14"/>
  <c r="E197" i="14"/>
  <c r="D197" i="14"/>
  <c r="ES197" i="14" s="1"/>
  <c r="D194" i="14"/>
  <c r="ES194" i="14" s="1"/>
  <c r="E194" i="14"/>
  <c r="F194" i="14"/>
  <c r="G194" i="14"/>
  <c r="H194" i="14"/>
  <c r="I194" i="14"/>
  <c r="EP194" i="14" s="1"/>
  <c r="L194" i="14"/>
  <c r="M194" i="14"/>
  <c r="P194" i="14"/>
  <c r="Q194" i="14"/>
  <c r="T194" i="14"/>
  <c r="U194" i="14"/>
  <c r="X194" i="14"/>
  <c r="Y194" i="14"/>
  <c r="AB194" i="14"/>
  <c r="AC194" i="14"/>
  <c r="AF194" i="14"/>
  <c r="AG194" i="14"/>
  <c r="AJ194" i="14"/>
  <c r="AK194" i="14"/>
  <c r="AN194" i="14"/>
  <c r="AO194" i="14"/>
  <c r="AR194" i="14"/>
  <c r="AS194" i="14"/>
  <c r="AV194" i="14"/>
  <c r="AW194" i="14"/>
  <c r="AZ194" i="14"/>
  <c r="BA194" i="14"/>
  <c r="BD194" i="14"/>
  <c r="BE194" i="14"/>
  <c r="BH194" i="14"/>
  <c r="BI194" i="14"/>
  <c r="BL194" i="14"/>
  <c r="BM194" i="14"/>
  <c r="BP194" i="14"/>
  <c r="BQ194" i="14"/>
  <c r="BT194" i="14"/>
  <c r="BU194" i="14"/>
  <c r="BX194" i="14"/>
  <c r="BY194" i="14"/>
  <c r="CB194" i="14"/>
  <c r="CC194" i="14"/>
  <c r="CF194" i="14"/>
  <c r="CG194" i="14"/>
  <c r="CJ194" i="14"/>
  <c r="CK194" i="14"/>
  <c r="CN194" i="14"/>
  <c r="CO194" i="14"/>
  <c r="CR194" i="14"/>
  <c r="CS194" i="14"/>
  <c r="CV194" i="14"/>
  <c r="CW194" i="14"/>
  <c r="CZ194" i="14"/>
  <c r="DA194" i="14"/>
  <c r="DD194" i="14"/>
  <c r="DE194" i="14"/>
  <c r="DH194" i="14"/>
  <c r="DI194" i="14"/>
  <c r="DL194" i="14"/>
  <c r="DM194" i="14"/>
  <c r="DP194" i="14"/>
  <c r="DQ194" i="14"/>
  <c r="DT194" i="14"/>
  <c r="DU194" i="14"/>
  <c r="DX194" i="14"/>
  <c r="DY194" i="14"/>
  <c r="EB194" i="14"/>
  <c r="EC194" i="14"/>
  <c r="EF194" i="14"/>
  <c r="EG194" i="14"/>
  <c r="EJ194" i="14"/>
  <c r="EK194" i="14"/>
  <c r="D195" i="14"/>
  <c r="ES195" i="14" s="1"/>
  <c r="E195" i="14"/>
  <c r="F195" i="14"/>
  <c r="G195" i="14"/>
  <c r="H195" i="14"/>
  <c r="L195" i="14"/>
  <c r="P195" i="14"/>
  <c r="T195" i="14"/>
  <c r="X195" i="14"/>
  <c r="AB195" i="14"/>
  <c r="AF195" i="14"/>
  <c r="AJ195" i="14"/>
  <c r="AN195" i="14"/>
  <c r="AR195" i="14"/>
  <c r="AV195" i="14"/>
  <c r="AZ195" i="14"/>
  <c r="BD195" i="14"/>
  <c r="BH195" i="14"/>
  <c r="BL195" i="14"/>
  <c r="BP195" i="14"/>
  <c r="BT195" i="14"/>
  <c r="BX195" i="14"/>
  <c r="CB195" i="14"/>
  <c r="CF195" i="14"/>
  <c r="CJ195" i="14"/>
  <c r="CN195" i="14"/>
  <c r="CR195" i="14"/>
  <c r="CV195" i="14"/>
  <c r="CZ195" i="14"/>
  <c r="DD195" i="14"/>
  <c r="DH195" i="14"/>
  <c r="DL195" i="14"/>
  <c r="DP195" i="14"/>
  <c r="DT195" i="14"/>
  <c r="DX195" i="14"/>
  <c r="EB195" i="14"/>
  <c r="EF195" i="14"/>
  <c r="EJ195" i="14"/>
  <c r="EK193" i="14"/>
  <c r="EJ193" i="14"/>
  <c r="EG193" i="14"/>
  <c r="EF193" i="14"/>
  <c r="EC193" i="14"/>
  <c r="EB193" i="14"/>
  <c r="DY193" i="14"/>
  <c r="DX193" i="14"/>
  <c r="DU193" i="14"/>
  <c r="DT193" i="14"/>
  <c r="DQ193" i="14"/>
  <c r="DP193" i="14"/>
  <c r="DM193" i="14"/>
  <c r="DL193" i="14"/>
  <c r="DI193" i="14"/>
  <c r="DH193" i="14"/>
  <c r="DE193" i="14"/>
  <c r="DD193" i="14"/>
  <c r="DA193" i="14"/>
  <c r="CZ193" i="14"/>
  <c r="CW193" i="14"/>
  <c r="CV193" i="14"/>
  <c r="CS193" i="14"/>
  <c r="CR193" i="14"/>
  <c r="CO193" i="14"/>
  <c r="CN193" i="14"/>
  <c r="CK193" i="14"/>
  <c r="CJ193" i="14"/>
  <c r="CG193" i="14"/>
  <c r="CF193" i="14"/>
  <c r="CC193" i="14"/>
  <c r="CB193" i="14"/>
  <c r="BY193" i="14"/>
  <c r="BX193" i="14"/>
  <c r="BU193" i="14"/>
  <c r="BT193" i="14"/>
  <c r="BQ193" i="14"/>
  <c r="BP193" i="14"/>
  <c r="BM193" i="14"/>
  <c r="BL193" i="14"/>
  <c r="BI193" i="14"/>
  <c r="BH193" i="14"/>
  <c r="BE193" i="14"/>
  <c r="BD193" i="14"/>
  <c r="BA193" i="14"/>
  <c r="AZ193" i="14"/>
  <c r="AW193" i="14"/>
  <c r="AV193" i="14"/>
  <c r="AS193" i="14"/>
  <c r="AR193" i="14"/>
  <c r="AO193" i="14"/>
  <c r="AN193" i="14"/>
  <c r="AK193" i="14"/>
  <c r="AJ193" i="14"/>
  <c r="AG193" i="14"/>
  <c r="AF193" i="14"/>
  <c r="AC193" i="14"/>
  <c r="AB193" i="14"/>
  <c r="Y193" i="14"/>
  <c r="X193" i="14"/>
  <c r="U193" i="14"/>
  <c r="T193" i="14"/>
  <c r="Q193" i="14"/>
  <c r="P193" i="14"/>
  <c r="M193" i="14"/>
  <c r="L193" i="14"/>
  <c r="I193" i="14"/>
  <c r="EP193" i="14" s="1"/>
  <c r="H193" i="14"/>
  <c r="G193" i="14"/>
  <c r="F193" i="14"/>
  <c r="E193" i="14"/>
  <c r="D193" i="14"/>
  <c r="ES193" i="14" s="1"/>
  <c r="D180" i="14"/>
  <c r="ES180" i="14" s="1"/>
  <c r="E180" i="14"/>
  <c r="F180" i="14"/>
  <c r="G180" i="14"/>
  <c r="H180" i="14"/>
  <c r="I180" i="14"/>
  <c r="EP180" i="14" s="1"/>
  <c r="L180" i="14"/>
  <c r="M180" i="14"/>
  <c r="P180" i="14"/>
  <c r="Q180" i="14"/>
  <c r="T180" i="14"/>
  <c r="U180" i="14"/>
  <c r="X180" i="14"/>
  <c r="Y180" i="14"/>
  <c r="AB180" i="14"/>
  <c r="AC180" i="14"/>
  <c r="AF180" i="14"/>
  <c r="AG180" i="14"/>
  <c r="AJ180" i="14"/>
  <c r="AK180" i="14"/>
  <c r="AN180" i="14"/>
  <c r="AO180" i="14"/>
  <c r="AR180" i="14"/>
  <c r="AS180" i="14"/>
  <c r="AV180" i="14"/>
  <c r="AW180" i="14"/>
  <c r="AZ180" i="14"/>
  <c r="BA180" i="14"/>
  <c r="BD180" i="14"/>
  <c r="BE180" i="14"/>
  <c r="BH180" i="14"/>
  <c r="BI180" i="14"/>
  <c r="BL180" i="14"/>
  <c r="BM180" i="14"/>
  <c r="BP180" i="14"/>
  <c r="BQ180" i="14"/>
  <c r="BT180" i="14"/>
  <c r="BU180" i="14"/>
  <c r="BX180" i="14"/>
  <c r="BY180" i="14"/>
  <c r="CB180" i="14"/>
  <c r="CC180" i="14"/>
  <c r="CF180" i="14"/>
  <c r="CG180" i="14"/>
  <c r="CJ180" i="14"/>
  <c r="CK180" i="14"/>
  <c r="CN180" i="14"/>
  <c r="CO180" i="14"/>
  <c r="CR180" i="14"/>
  <c r="CS180" i="14"/>
  <c r="CV180" i="14"/>
  <c r="CW180" i="14"/>
  <c r="CZ180" i="14"/>
  <c r="DA180" i="14"/>
  <c r="DD180" i="14"/>
  <c r="DE180" i="14"/>
  <c r="DH180" i="14"/>
  <c r="DI180" i="14"/>
  <c r="DL180" i="14"/>
  <c r="DM180" i="14"/>
  <c r="DP180" i="14"/>
  <c r="DQ180" i="14"/>
  <c r="DT180" i="14"/>
  <c r="DU180" i="14"/>
  <c r="DX180" i="14"/>
  <c r="DY180" i="14"/>
  <c r="EB180" i="14"/>
  <c r="EC180" i="14"/>
  <c r="EF180" i="14"/>
  <c r="EG180" i="14"/>
  <c r="EJ180" i="14"/>
  <c r="EK180" i="14"/>
  <c r="D181" i="14"/>
  <c r="ES181" i="14" s="1"/>
  <c r="E181" i="14"/>
  <c r="F181" i="14"/>
  <c r="G181" i="14"/>
  <c r="H181" i="14"/>
  <c r="I181" i="14"/>
  <c r="EP181" i="14" s="1"/>
  <c r="L181" i="14"/>
  <c r="M181" i="14"/>
  <c r="P181" i="14"/>
  <c r="Q181" i="14"/>
  <c r="T181" i="14"/>
  <c r="U181" i="14"/>
  <c r="X181" i="14"/>
  <c r="Y181" i="14"/>
  <c r="AB181" i="14"/>
  <c r="AC181" i="14"/>
  <c r="AF181" i="14"/>
  <c r="AG181" i="14"/>
  <c r="AJ181" i="14"/>
  <c r="AK181" i="14"/>
  <c r="AN181" i="14"/>
  <c r="AO181" i="14"/>
  <c r="AR181" i="14"/>
  <c r="AS181" i="14"/>
  <c r="AV181" i="14"/>
  <c r="AW181" i="14"/>
  <c r="AZ181" i="14"/>
  <c r="BA181" i="14"/>
  <c r="BD181" i="14"/>
  <c r="BE181" i="14"/>
  <c r="BH181" i="14"/>
  <c r="BI181" i="14"/>
  <c r="BL181" i="14"/>
  <c r="BM181" i="14"/>
  <c r="BP181" i="14"/>
  <c r="BQ181" i="14"/>
  <c r="BT181" i="14"/>
  <c r="BU181" i="14"/>
  <c r="BX181" i="14"/>
  <c r="BY181" i="14"/>
  <c r="CB181" i="14"/>
  <c r="CC181" i="14"/>
  <c r="CF181" i="14"/>
  <c r="CG181" i="14"/>
  <c r="CJ181" i="14"/>
  <c r="CK181" i="14"/>
  <c r="CN181" i="14"/>
  <c r="CO181" i="14"/>
  <c r="CR181" i="14"/>
  <c r="CS181" i="14"/>
  <c r="CV181" i="14"/>
  <c r="CW181" i="14"/>
  <c r="CZ181" i="14"/>
  <c r="DA181" i="14"/>
  <c r="DD181" i="14"/>
  <c r="DE181" i="14"/>
  <c r="DH181" i="14"/>
  <c r="DI181" i="14"/>
  <c r="DL181" i="14"/>
  <c r="DM181" i="14"/>
  <c r="DP181" i="14"/>
  <c r="DQ181" i="14"/>
  <c r="DT181" i="14"/>
  <c r="DU181" i="14"/>
  <c r="DX181" i="14"/>
  <c r="DY181" i="14"/>
  <c r="EB181" i="14"/>
  <c r="EC181" i="14"/>
  <c r="EF181" i="14"/>
  <c r="EG181" i="14"/>
  <c r="EJ181" i="14"/>
  <c r="EK181" i="14"/>
  <c r="D182" i="14"/>
  <c r="ES182" i="14" s="1"/>
  <c r="E182" i="14"/>
  <c r="F182" i="14"/>
  <c r="G182" i="14"/>
  <c r="H182" i="14"/>
  <c r="I182" i="14"/>
  <c r="L182" i="14"/>
  <c r="M182" i="14"/>
  <c r="P182" i="14"/>
  <c r="Q182" i="14"/>
  <c r="T182" i="14"/>
  <c r="U182" i="14"/>
  <c r="X182" i="14"/>
  <c r="Y182" i="14"/>
  <c r="AB182" i="14"/>
  <c r="AC182" i="14"/>
  <c r="AF182" i="14"/>
  <c r="AG182" i="14"/>
  <c r="AJ182" i="14"/>
  <c r="AK182" i="14"/>
  <c r="AN182" i="14"/>
  <c r="AO182" i="14"/>
  <c r="AR182" i="14"/>
  <c r="AS182" i="14"/>
  <c r="AV182" i="14"/>
  <c r="AW182" i="14"/>
  <c r="AZ182" i="14"/>
  <c r="BA182" i="14"/>
  <c r="BD182" i="14"/>
  <c r="BE182" i="14"/>
  <c r="BH182" i="14"/>
  <c r="BI182" i="14"/>
  <c r="BL182" i="14"/>
  <c r="BM182" i="14"/>
  <c r="BP182" i="14"/>
  <c r="BQ182" i="14"/>
  <c r="BT182" i="14"/>
  <c r="BU182" i="14"/>
  <c r="BX182" i="14"/>
  <c r="BY182" i="14"/>
  <c r="CB182" i="14"/>
  <c r="CC182" i="14"/>
  <c r="CF182" i="14"/>
  <c r="CG182" i="14"/>
  <c r="CJ182" i="14"/>
  <c r="CK182" i="14"/>
  <c r="CN182" i="14"/>
  <c r="CO182" i="14"/>
  <c r="CR182" i="14"/>
  <c r="CS182" i="14"/>
  <c r="CV182" i="14"/>
  <c r="CW182" i="14"/>
  <c r="CZ182" i="14"/>
  <c r="DA182" i="14"/>
  <c r="DD182" i="14"/>
  <c r="DE182" i="14"/>
  <c r="DH182" i="14"/>
  <c r="DI182" i="14"/>
  <c r="DL182" i="14"/>
  <c r="DM182" i="14"/>
  <c r="DP182" i="14"/>
  <c r="DQ182" i="14"/>
  <c r="DT182" i="14"/>
  <c r="DU182" i="14"/>
  <c r="DX182" i="14"/>
  <c r="DY182" i="14"/>
  <c r="EB182" i="14"/>
  <c r="EC182" i="14"/>
  <c r="EF182" i="14"/>
  <c r="EG182" i="14"/>
  <c r="EJ182" i="14"/>
  <c r="EK182" i="14"/>
  <c r="D183" i="14"/>
  <c r="ES183" i="14" s="1"/>
  <c r="E183" i="14"/>
  <c r="F183" i="14"/>
  <c r="G183" i="14"/>
  <c r="H183" i="14"/>
  <c r="I183" i="14"/>
  <c r="EP183" i="14" s="1"/>
  <c r="L183" i="14"/>
  <c r="M183" i="14"/>
  <c r="P183" i="14"/>
  <c r="Q183" i="14"/>
  <c r="T183" i="14"/>
  <c r="U183" i="14"/>
  <c r="X183" i="14"/>
  <c r="Y183" i="14"/>
  <c r="AB183" i="14"/>
  <c r="AC183" i="14"/>
  <c r="AF183" i="14"/>
  <c r="AG183" i="14"/>
  <c r="AJ183" i="14"/>
  <c r="AK183" i="14"/>
  <c r="AN183" i="14"/>
  <c r="AO183" i="14"/>
  <c r="AR183" i="14"/>
  <c r="AS183" i="14"/>
  <c r="AV183" i="14"/>
  <c r="AW183" i="14"/>
  <c r="AZ183" i="14"/>
  <c r="BA183" i="14"/>
  <c r="BD183" i="14"/>
  <c r="BE183" i="14"/>
  <c r="BH183" i="14"/>
  <c r="BI183" i="14"/>
  <c r="BL183" i="14"/>
  <c r="BM183" i="14"/>
  <c r="BP183" i="14"/>
  <c r="BQ183" i="14"/>
  <c r="BT183" i="14"/>
  <c r="BU183" i="14"/>
  <c r="BX183" i="14"/>
  <c r="BY183" i="14"/>
  <c r="CB183" i="14"/>
  <c r="CC183" i="14"/>
  <c r="CF183" i="14"/>
  <c r="CG183" i="14"/>
  <c r="CJ183" i="14"/>
  <c r="CK183" i="14"/>
  <c r="CN183" i="14"/>
  <c r="CO183" i="14"/>
  <c r="CR183" i="14"/>
  <c r="CS183" i="14"/>
  <c r="CV183" i="14"/>
  <c r="CW183" i="14"/>
  <c r="CZ183" i="14"/>
  <c r="DA183" i="14"/>
  <c r="DD183" i="14"/>
  <c r="DE183" i="14"/>
  <c r="DH183" i="14"/>
  <c r="DI183" i="14"/>
  <c r="DL183" i="14"/>
  <c r="DM183" i="14"/>
  <c r="DP183" i="14"/>
  <c r="DQ183" i="14"/>
  <c r="DT183" i="14"/>
  <c r="DU183" i="14"/>
  <c r="DX183" i="14"/>
  <c r="DY183" i="14"/>
  <c r="EB183" i="14"/>
  <c r="EC183" i="14"/>
  <c r="EF183" i="14"/>
  <c r="EG183" i="14"/>
  <c r="EJ183" i="14"/>
  <c r="EK183" i="14"/>
  <c r="D184" i="14"/>
  <c r="ES184" i="14" s="1"/>
  <c r="E184" i="14"/>
  <c r="F184" i="14"/>
  <c r="G184" i="14"/>
  <c r="H184" i="14"/>
  <c r="I184" i="14"/>
  <c r="EP184" i="14" s="1"/>
  <c r="L184" i="14"/>
  <c r="M184" i="14"/>
  <c r="P184" i="14"/>
  <c r="Q184" i="14"/>
  <c r="T184" i="14"/>
  <c r="U184" i="14"/>
  <c r="X184" i="14"/>
  <c r="Y184" i="14"/>
  <c r="AB184" i="14"/>
  <c r="AC184" i="14"/>
  <c r="AF184" i="14"/>
  <c r="AG184" i="14"/>
  <c r="AJ184" i="14"/>
  <c r="AK184" i="14"/>
  <c r="AN184" i="14"/>
  <c r="AO184" i="14"/>
  <c r="AR184" i="14"/>
  <c r="AS184" i="14"/>
  <c r="AV184" i="14"/>
  <c r="AW184" i="14"/>
  <c r="AZ184" i="14"/>
  <c r="BA184" i="14"/>
  <c r="BD184" i="14"/>
  <c r="BE184" i="14"/>
  <c r="BH184" i="14"/>
  <c r="BI184" i="14"/>
  <c r="BL184" i="14"/>
  <c r="BM184" i="14"/>
  <c r="BP184" i="14"/>
  <c r="BQ184" i="14"/>
  <c r="BT184" i="14"/>
  <c r="BU184" i="14"/>
  <c r="BX184" i="14"/>
  <c r="BY184" i="14"/>
  <c r="CB184" i="14"/>
  <c r="CC184" i="14"/>
  <c r="CF184" i="14"/>
  <c r="CG184" i="14"/>
  <c r="CJ184" i="14"/>
  <c r="CK184" i="14"/>
  <c r="CN184" i="14"/>
  <c r="CO184" i="14"/>
  <c r="CR184" i="14"/>
  <c r="CS184" i="14"/>
  <c r="CV184" i="14"/>
  <c r="CW184" i="14"/>
  <c r="CZ184" i="14"/>
  <c r="DA184" i="14"/>
  <c r="DD184" i="14"/>
  <c r="DE184" i="14"/>
  <c r="DH184" i="14"/>
  <c r="DI184" i="14"/>
  <c r="DL184" i="14"/>
  <c r="DM184" i="14"/>
  <c r="DP184" i="14"/>
  <c r="DQ184" i="14"/>
  <c r="DT184" i="14"/>
  <c r="DU184" i="14"/>
  <c r="DX184" i="14"/>
  <c r="DY184" i="14"/>
  <c r="EB184" i="14"/>
  <c r="EC184" i="14"/>
  <c r="EF184" i="14"/>
  <c r="EG184" i="14"/>
  <c r="EJ184" i="14"/>
  <c r="EK184" i="14"/>
  <c r="D185" i="14"/>
  <c r="ES185" i="14" s="1"/>
  <c r="E185" i="14"/>
  <c r="F185" i="14"/>
  <c r="G185" i="14"/>
  <c r="H185" i="14"/>
  <c r="I185" i="14"/>
  <c r="EP185" i="14" s="1"/>
  <c r="L185" i="14"/>
  <c r="M185" i="14"/>
  <c r="P185" i="14"/>
  <c r="Q185" i="14"/>
  <c r="T185" i="14"/>
  <c r="U185" i="14"/>
  <c r="X185" i="14"/>
  <c r="Y185" i="14"/>
  <c r="AB185" i="14"/>
  <c r="AC185" i="14"/>
  <c r="AF185" i="14"/>
  <c r="AG185" i="14"/>
  <c r="AJ185" i="14"/>
  <c r="AK185" i="14"/>
  <c r="AN185" i="14"/>
  <c r="AO185" i="14"/>
  <c r="AR185" i="14"/>
  <c r="AS185" i="14"/>
  <c r="AV185" i="14"/>
  <c r="AW185" i="14"/>
  <c r="AZ185" i="14"/>
  <c r="BA185" i="14"/>
  <c r="BD185" i="14"/>
  <c r="BE185" i="14"/>
  <c r="BH185" i="14"/>
  <c r="BI185" i="14"/>
  <c r="BL185" i="14"/>
  <c r="BM185" i="14"/>
  <c r="BP185" i="14"/>
  <c r="BQ185" i="14"/>
  <c r="BT185" i="14"/>
  <c r="BU185" i="14"/>
  <c r="BX185" i="14"/>
  <c r="BY185" i="14"/>
  <c r="CB185" i="14"/>
  <c r="CC185" i="14"/>
  <c r="CF185" i="14"/>
  <c r="CG185" i="14"/>
  <c r="CJ185" i="14"/>
  <c r="CK185" i="14"/>
  <c r="CN185" i="14"/>
  <c r="CO185" i="14"/>
  <c r="CR185" i="14"/>
  <c r="CS185" i="14"/>
  <c r="CV185" i="14"/>
  <c r="CW185" i="14"/>
  <c r="CZ185" i="14"/>
  <c r="DA185" i="14"/>
  <c r="DD185" i="14"/>
  <c r="DE185" i="14"/>
  <c r="DH185" i="14"/>
  <c r="DI185" i="14"/>
  <c r="DL185" i="14"/>
  <c r="DM185" i="14"/>
  <c r="DP185" i="14"/>
  <c r="DQ185" i="14"/>
  <c r="DT185" i="14"/>
  <c r="DU185" i="14"/>
  <c r="DX185" i="14"/>
  <c r="DY185" i="14"/>
  <c r="EB185" i="14"/>
  <c r="EC185" i="14"/>
  <c r="EF185" i="14"/>
  <c r="EG185" i="14"/>
  <c r="EJ185" i="14"/>
  <c r="EK185" i="14"/>
  <c r="D186" i="14"/>
  <c r="ES186" i="14" s="1"/>
  <c r="E186" i="14"/>
  <c r="F186" i="14"/>
  <c r="G186" i="14"/>
  <c r="H186" i="14"/>
  <c r="I186" i="14"/>
  <c r="L186" i="14"/>
  <c r="M186" i="14"/>
  <c r="P186" i="14"/>
  <c r="Q186" i="14"/>
  <c r="T186" i="14"/>
  <c r="U186" i="14"/>
  <c r="X186" i="14"/>
  <c r="Y186" i="14"/>
  <c r="AB186" i="14"/>
  <c r="AC186" i="14"/>
  <c r="AF186" i="14"/>
  <c r="AG186" i="14"/>
  <c r="AJ186" i="14"/>
  <c r="AK186" i="14"/>
  <c r="AN186" i="14"/>
  <c r="AO186" i="14"/>
  <c r="AR186" i="14"/>
  <c r="AS186" i="14"/>
  <c r="AV186" i="14"/>
  <c r="AW186" i="14"/>
  <c r="AZ186" i="14"/>
  <c r="BA186" i="14"/>
  <c r="BD186" i="14"/>
  <c r="BE186" i="14"/>
  <c r="BH186" i="14"/>
  <c r="BI186" i="14"/>
  <c r="BL186" i="14"/>
  <c r="BM186" i="14"/>
  <c r="BP186" i="14"/>
  <c r="BQ186" i="14"/>
  <c r="BT186" i="14"/>
  <c r="BU186" i="14"/>
  <c r="BX186" i="14"/>
  <c r="BY186" i="14"/>
  <c r="CB186" i="14"/>
  <c r="CC186" i="14"/>
  <c r="CF186" i="14"/>
  <c r="CG186" i="14"/>
  <c r="CJ186" i="14"/>
  <c r="CK186" i="14"/>
  <c r="CN186" i="14"/>
  <c r="CO186" i="14"/>
  <c r="CR186" i="14"/>
  <c r="CS186" i="14"/>
  <c r="CV186" i="14"/>
  <c r="CW186" i="14"/>
  <c r="CZ186" i="14"/>
  <c r="DA186" i="14"/>
  <c r="DD186" i="14"/>
  <c r="DE186" i="14"/>
  <c r="DH186" i="14"/>
  <c r="DI186" i="14"/>
  <c r="DL186" i="14"/>
  <c r="DM186" i="14"/>
  <c r="DP186" i="14"/>
  <c r="DQ186" i="14"/>
  <c r="DT186" i="14"/>
  <c r="DU186" i="14"/>
  <c r="DX186" i="14"/>
  <c r="DY186" i="14"/>
  <c r="EB186" i="14"/>
  <c r="EC186" i="14"/>
  <c r="EF186" i="14"/>
  <c r="EG186" i="14"/>
  <c r="EJ186" i="14"/>
  <c r="EK186" i="14"/>
  <c r="D187" i="14"/>
  <c r="ES187" i="14" s="1"/>
  <c r="E187" i="14"/>
  <c r="F187" i="14"/>
  <c r="G187" i="14"/>
  <c r="H187" i="14"/>
  <c r="I187" i="14"/>
  <c r="EP187" i="14" s="1"/>
  <c r="L187" i="14"/>
  <c r="M187" i="14"/>
  <c r="P187" i="14"/>
  <c r="Q187" i="14"/>
  <c r="T187" i="14"/>
  <c r="U187" i="14"/>
  <c r="X187" i="14"/>
  <c r="Y187" i="14"/>
  <c r="AB187" i="14"/>
  <c r="AC187" i="14"/>
  <c r="AF187" i="14"/>
  <c r="AG187" i="14"/>
  <c r="AJ187" i="14"/>
  <c r="AK187" i="14"/>
  <c r="AN187" i="14"/>
  <c r="AO187" i="14"/>
  <c r="AR187" i="14"/>
  <c r="AS187" i="14"/>
  <c r="AV187" i="14"/>
  <c r="AW187" i="14"/>
  <c r="AZ187" i="14"/>
  <c r="BA187" i="14"/>
  <c r="BD187" i="14"/>
  <c r="BE187" i="14"/>
  <c r="BH187" i="14"/>
  <c r="BI187" i="14"/>
  <c r="BL187" i="14"/>
  <c r="BM187" i="14"/>
  <c r="BP187" i="14"/>
  <c r="BQ187" i="14"/>
  <c r="BT187" i="14"/>
  <c r="BU187" i="14"/>
  <c r="BX187" i="14"/>
  <c r="BY187" i="14"/>
  <c r="CB187" i="14"/>
  <c r="CC187" i="14"/>
  <c r="CF187" i="14"/>
  <c r="CG187" i="14"/>
  <c r="CJ187" i="14"/>
  <c r="CK187" i="14"/>
  <c r="CN187" i="14"/>
  <c r="CO187" i="14"/>
  <c r="CR187" i="14"/>
  <c r="CS187" i="14"/>
  <c r="CV187" i="14"/>
  <c r="CW187" i="14"/>
  <c r="CZ187" i="14"/>
  <c r="DA187" i="14"/>
  <c r="DD187" i="14"/>
  <c r="DE187" i="14"/>
  <c r="DH187" i="14"/>
  <c r="DI187" i="14"/>
  <c r="DL187" i="14"/>
  <c r="DM187" i="14"/>
  <c r="DP187" i="14"/>
  <c r="DQ187" i="14"/>
  <c r="DT187" i="14"/>
  <c r="DU187" i="14"/>
  <c r="DX187" i="14"/>
  <c r="DY187" i="14"/>
  <c r="EB187" i="14"/>
  <c r="EC187" i="14"/>
  <c r="EF187" i="14"/>
  <c r="EG187" i="14"/>
  <c r="EJ187" i="14"/>
  <c r="EK187" i="14"/>
  <c r="D188" i="14"/>
  <c r="ES188" i="14" s="1"/>
  <c r="E188" i="14"/>
  <c r="F188" i="14"/>
  <c r="G188" i="14"/>
  <c r="H188" i="14"/>
  <c r="I188" i="14"/>
  <c r="EP188" i="14" s="1"/>
  <c r="L188" i="14"/>
  <c r="M188" i="14"/>
  <c r="P188" i="14"/>
  <c r="Q188" i="14"/>
  <c r="T188" i="14"/>
  <c r="U188" i="14"/>
  <c r="X188" i="14"/>
  <c r="Y188" i="14"/>
  <c r="AB188" i="14"/>
  <c r="AC188" i="14"/>
  <c r="AF188" i="14"/>
  <c r="AG188" i="14"/>
  <c r="AJ188" i="14"/>
  <c r="AK188" i="14"/>
  <c r="AN188" i="14"/>
  <c r="AO188" i="14"/>
  <c r="AR188" i="14"/>
  <c r="AS188" i="14"/>
  <c r="AV188" i="14"/>
  <c r="AW188" i="14"/>
  <c r="AZ188" i="14"/>
  <c r="BA188" i="14"/>
  <c r="BD188" i="14"/>
  <c r="BE188" i="14"/>
  <c r="BH188" i="14"/>
  <c r="BI188" i="14"/>
  <c r="BL188" i="14"/>
  <c r="BM188" i="14"/>
  <c r="BP188" i="14"/>
  <c r="BQ188" i="14"/>
  <c r="BT188" i="14"/>
  <c r="BU188" i="14"/>
  <c r="BX188" i="14"/>
  <c r="BY188" i="14"/>
  <c r="CB188" i="14"/>
  <c r="CC188" i="14"/>
  <c r="CF188" i="14"/>
  <c r="CG188" i="14"/>
  <c r="CJ188" i="14"/>
  <c r="CK188" i="14"/>
  <c r="CN188" i="14"/>
  <c r="CO188" i="14"/>
  <c r="CR188" i="14"/>
  <c r="CS188" i="14"/>
  <c r="CV188" i="14"/>
  <c r="CW188" i="14"/>
  <c r="CZ188" i="14"/>
  <c r="DA188" i="14"/>
  <c r="DD188" i="14"/>
  <c r="DE188" i="14"/>
  <c r="DH188" i="14"/>
  <c r="DI188" i="14"/>
  <c r="DL188" i="14"/>
  <c r="DM188" i="14"/>
  <c r="DP188" i="14"/>
  <c r="DQ188" i="14"/>
  <c r="DT188" i="14"/>
  <c r="DU188" i="14"/>
  <c r="DX188" i="14"/>
  <c r="DY188" i="14"/>
  <c r="EB188" i="14"/>
  <c r="EC188" i="14"/>
  <c r="EF188" i="14"/>
  <c r="EG188" i="14"/>
  <c r="EJ188" i="14"/>
  <c r="EK188" i="14"/>
  <c r="D189" i="14"/>
  <c r="ES189" i="14" s="1"/>
  <c r="E189" i="14"/>
  <c r="F189" i="14"/>
  <c r="G189" i="14"/>
  <c r="H189" i="14"/>
  <c r="I189" i="14"/>
  <c r="EP189" i="14" s="1"/>
  <c r="L189" i="14"/>
  <c r="M189" i="14"/>
  <c r="P189" i="14"/>
  <c r="Q189" i="14"/>
  <c r="T189" i="14"/>
  <c r="U189" i="14"/>
  <c r="X189" i="14"/>
  <c r="Y189" i="14"/>
  <c r="AB189" i="14"/>
  <c r="AC189" i="14"/>
  <c r="AF189" i="14"/>
  <c r="AG189" i="14"/>
  <c r="AJ189" i="14"/>
  <c r="AK189" i="14"/>
  <c r="AN189" i="14"/>
  <c r="AO189" i="14"/>
  <c r="AR189" i="14"/>
  <c r="AS189" i="14"/>
  <c r="AV189" i="14"/>
  <c r="AW189" i="14"/>
  <c r="AZ189" i="14"/>
  <c r="BA189" i="14"/>
  <c r="BD189" i="14"/>
  <c r="BE189" i="14"/>
  <c r="BH189" i="14"/>
  <c r="BI189" i="14"/>
  <c r="BL189" i="14"/>
  <c r="BM189" i="14"/>
  <c r="BP189" i="14"/>
  <c r="BQ189" i="14"/>
  <c r="BT189" i="14"/>
  <c r="BU189" i="14"/>
  <c r="BX189" i="14"/>
  <c r="BY189" i="14"/>
  <c r="CB189" i="14"/>
  <c r="CC189" i="14"/>
  <c r="CF189" i="14"/>
  <c r="CG189" i="14"/>
  <c r="CJ189" i="14"/>
  <c r="CK189" i="14"/>
  <c r="CN189" i="14"/>
  <c r="CO189" i="14"/>
  <c r="CR189" i="14"/>
  <c r="CS189" i="14"/>
  <c r="CV189" i="14"/>
  <c r="CW189" i="14"/>
  <c r="CZ189" i="14"/>
  <c r="DA189" i="14"/>
  <c r="DD189" i="14"/>
  <c r="DE189" i="14"/>
  <c r="DH189" i="14"/>
  <c r="DI189" i="14"/>
  <c r="DL189" i="14"/>
  <c r="DM189" i="14"/>
  <c r="DP189" i="14"/>
  <c r="DQ189" i="14"/>
  <c r="DT189" i="14"/>
  <c r="DU189" i="14"/>
  <c r="DX189" i="14"/>
  <c r="DY189" i="14"/>
  <c r="EB189" i="14"/>
  <c r="EC189" i="14"/>
  <c r="EF189" i="14"/>
  <c r="EG189" i="14"/>
  <c r="EJ189" i="14"/>
  <c r="EK189" i="14"/>
  <c r="D190" i="14"/>
  <c r="ES190" i="14" s="1"/>
  <c r="E190" i="14"/>
  <c r="F190" i="14"/>
  <c r="G190" i="14"/>
  <c r="H190" i="14"/>
  <c r="I190" i="14"/>
  <c r="EP190" i="14" s="1"/>
  <c r="L190" i="14"/>
  <c r="M190" i="14"/>
  <c r="P190" i="14"/>
  <c r="Q190" i="14"/>
  <c r="T190" i="14"/>
  <c r="U190" i="14"/>
  <c r="X190" i="14"/>
  <c r="Y190" i="14"/>
  <c r="AB190" i="14"/>
  <c r="AC190" i="14"/>
  <c r="AF190" i="14"/>
  <c r="AG190" i="14"/>
  <c r="AJ190" i="14"/>
  <c r="AK190" i="14"/>
  <c r="AN190" i="14"/>
  <c r="AO190" i="14"/>
  <c r="AR190" i="14"/>
  <c r="AS190" i="14"/>
  <c r="AV190" i="14"/>
  <c r="AW190" i="14"/>
  <c r="AZ190" i="14"/>
  <c r="BA190" i="14"/>
  <c r="BD190" i="14"/>
  <c r="BE190" i="14"/>
  <c r="BH190" i="14"/>
  <c r="BI190" i="14"/>
  <c r="BL190" i="14"/>
  <c r="BM190" i="14"/>
  <c r="BP190" i="14"/>
  <c r="BQ190" i="14"/>
  <c r="BT190" i="14"/>
  <c r="BU190" i="14"/>
  <c r="BX190" i="14"/>
  <c r="BY190" i="14"/>
  <c r="CB190" i="14"/>
  <c r="CC190" i="14"/>
  <c r="CF190" i="14"/>
  <c r="CG190" i="14"/>
  <c r="CJ190" i="14"/>
  <c r="CK190" i="14"/>
  <c r="CN190" i="14"/>
  <c r="CO190" i="14"/>
  <c r="CR190" i="14"/>
  <c r="CS190" i="14"/>
  <c r="CV190" i="14"/>
  <c r="CW190" i="14"/>
  <c r="CZ190" i="14"/>
  <c r="DA190" i="14"/>
  <c r="DD190" i="14"/>
  <c r="DE190" i="14"/>
  <c r="DH190" i="14"/>
  <c r="DI190" i="14"/>
  <c r="DL190" i="14"/>
  <c r="DM190" i="14"/>
  <c r="DP190" i="14"/>
  <c r="DQ190" i="14"/>
  <c r="DT190" i="14"/>
  <c r="DU190" i="14"/>
  <c r="DX190" i="14"/>
  <c r="DY190" i="14"/>
  <c r="EB190" i="14"/>
  <c r="EC190" i="14"/>
  <c r="EF190" i="14"/>
  <c r="EG190" i="14"/>
  <c r="EJ190" i="14"/>
  <c r="EK190" i="14"/>
  <c r="D191" i="14"/>
  <c r="ES191" i="14" s="1"/>
  <c r="E191" i="14"/>
  <c r="F191" i="14"/>
  <c r="G191" i="14"/>
  <c r="H191" i="14"/>
  <c r="I191" i="14"/>
  <c r="EP191" i="14" s="1"/>
  <c r="L191" i="14"/>
  <c r="M191" i="14"/>
  <c r="P191" i="14"/>
  <c r="Q191" i="14"/>
  <c r="T191" i="14"/>
  <c r="U191" i="14"/>
  <c r="X191" i="14"/>
  <c r="Y191" i="14"/>
  <c r="AB191" i="14"/>
  <c r="AC191" i="14"/>
  <c r="AF191" i="14"/>
  <c r="AG191" i="14"/>
  <c r="AJ191" i="14"/>
  <c r="AK191" i="14"/>
  <c r="AN191" i="14"/>
  <c r="AO191" i="14"/>
  <c r="AR191" i="14"/>
  <c r="AS191" i="14"/>
  <c r="AV191" i="14"/>
  <c r="AW191" i="14"/>
  <c r="AZ191" i="14"/>
  <c r="BA191" i="14"/>
  <c r="BD191" i="14"/>
  <c r="BE191" i="14"/>
  <c r="BH191" i="14"/>
  <c r="BI191" i="14"/>
  <c r="BL191" i="14"/>
  <c r="BM191" i="14"/>
  <c r="BP191" i="14"/>
  <c r="BQ191" i="14"/>
  <c r="BT191" i="14"/>
  <c r="BU191" i="14"/>
  <c r="BX191" i="14"/>
  <c r="BY191" i="14"/>
  <c r="CB191" i="14"/>
  <c r="CC191" i="14"/>
  <c r="CF191" i="14"/>
  <c r="CG191" i="14"/>
  <c r="CJ191" i="14"/>
  <c r="CK191" i="14"/>
  <c r="CN191" i="14"/>
  <c r="CO191" i="14"/>
  <c r="CR191" i="14"/>
  <c r="CS191" i="14"/>
  <c r="CV191" i="14"/>
  <c r="CW191" i="14"/>
  <c r="CZ191" i="14"/>
  <c r="DA191" i="14"/>
  <c r="DD191" i="14"/>
  <c r="DE191" i="14"/>
  <c r="DH191" i="14"/>
  <c r="DI191" i="14"/>
  <c r="DL191" i="14"/>
  <c r="DM191" i="14"/>
  <c r="DP191" i="14"/>
  <c r="DQ191" i="14"/>
  <c r="DT191" i="14"/>
  <c r="DU191" i="14"/>
  <c r="DX191" i="14"/>
  <c r="DY191" i="14"/>
  <c r="EB191" i="14"/>
  <c r="EC191" i="14"/>
  <c r="EF191" i="14"/>
  <c r="EG191" i="14"/>
  <c r="EJ191" i="14"/>
  <c r="EK191" i="14"/>
  <c r="EK179" i="14"/>
  <c r="EJ179" i="14"/>
  <c r="EG179" i="14"/>
  <c r="EF179" i="14"/>
  <c r="EC179" i="14"/>
  <c r="EB179" i="14"/>
  <c r="DY179" i="14"/>
  <c r="DX179" i="14"/>
  <c r="DU179" i="14"/>
  <c r="DT179" i="14"/>
  <c r="DQ179" i="14"/>
  <c r="DP179" i="14"/>
  <c r="DM179" i="14"/>
  <c r="DL179" i="14"/>
  <c r="DI179" i="14"/>
  <c r="DH179" i="14"/>
  <c r="DE179" i="14"/>
  <c r="DD179" i="14"/>
  <c r="DA179" i="14"/>
  <c r="CZ179" i="14"/>
  <c r="CW179" i="14"/>
  <c r="CV179" i="14"/>
  <c r="CS179" i="14"/>
  <c r="CR179" i="14"/>
  <c r="CO179" i="14"/>
  <c r="CN179" i="14"/>
  <c r="CK179" i="14"/>
  <c r="CJ179" i="14"/>
  <c r="CG179" i="14"/>
  <c r="CF179" i="14"/>
  <c r="CC179" i="14"/>
  <c r="CB179" i="14"/>
  <c r="BY179" i="14"/>
  <c r="BX179" i="14"/>
  <c r="BU179" i="14"/>
  <c r="BT179" i="14"/>
  <c r="BQ179" i="14"/>
  <c r="BP179" i="14"/>
  <c r="BM179" i="14"/>
  <c r="BL179" i="14"/>
  <c r="BI179" i="14"/>
  <c r="BH179" i="14"/>
  <c r="BE179" i="14"/>
  <c r="BD179" i="14"/>
  <c r="BA179" i="14"/>
  <c r="AZ179" i="14"/>
  <c r="AW179" i="14"/>
  <c r="AV179" i="14"/>
  <c r="AS179" i="14"/>
  <c r="AR179" i="14"/>
  <c r="AO179" i="14"/>
  <c r="AN179" i="14"/>
  <c r="AK179" i="14"/>
  <c r="AJ179" i="14"/>
  <c r="AG179" i="14"/>
  <c r="AF179" i="14"/>
  <c r="AC179" i="14"/>
  <c r="AB179" i="14"/>
  <c r="Y179" i="14"/>
  <c r="X179" i="14"/>
  <c r="U179" i="14"/>
  <c r="T179" i="14"/>
  <c r="Q179" i="14"/>
  <c r="P179" i="14"/>
  <c r="M179" i="14"/>
  <c r="L179" i="14"/>
  <c r="I179" i="14"/>
  <c r="EP179" i="14" s="1"/>
  <c r="H179" i="14"/>
  <c r="G179" i="14"/>
  <c r="F179" i="14"/>
  <c r="E179" i="14"/>
  <c r="D179" i="14"/>
  <c r="ES179" i="14" s="1"/>
  <c r="D168" i="14"/>
  <c r="ES168" i="14" s="1"/>
  <c r="E168" i="14"/>
  <c r="F168" i="14"/>
  <c r="G168" i="14"/>
  <c r="H168" i="14"/>
  <c r="I168" i="14"/>
  <c r="EP168" i="14" s="1"/>
  <c r="L168" i="14"/>
  <c r="M168" i="14"/>
  <c r="P168" i="14"/>
  <c r="Q168" i="14"/>
  <c r="T168" i="14"/>
  <c r="U168" i="14"/>
  <c r="X168" i="14"/>
  <c r="Y168" i="14"/>
  <c r="AB168" i="14"/>
  <c r="AC168" i="14"/>
  <c r="AF168" i="14"/>
  <c r="AG168" i="14"/>
  <c r="AJ168" i="14"/>
  <c r="AK168" i="14"/>
  <c r="AN168" i="14"/>
  <c r="AO168" i="14"/>
  <c r="AR168" i="14"/>
  <c r="AS168" i="14"/>
  <c r="AV168" i="14"/>
  <c r="AW168" i="14"/>
  <c r="AZ168" i="14"/>
  <c r="BA168" i="14"/>
  <c r="BD168" i="14"/>
  <c r="BE168" i="14"/>
  <c r="BH168" i="14"/>
  <c r="BI168" i="14"/>
  <c r="BL168" i="14"/>
  <c r="BM168" i="14"/>
  <c r="BP168" i="14"/>
  <c r="BQ168" i="14"/>
  <c r="BT168" i="14"/>
  <c r="BU168" i="14"/>
  <c r="BX168" i="14"/>
  <c r="BY168" i="14"/>
  <c r="CB168" i="14"/>
  <c r="CC168" i="14"/>
  <c r="CF168" i="14"/>
  <c r="CG168" i="14"/>
  <c r="CJ168" i="14"/>
  <c r="CK168" i="14"/>
  <c r="CN168" i="14"/>
  <c r="CO168" i="14"/>
  <c r="CR168" i="14"/>
  <c r="CS168" i="14"/>
  <c r="CV168" i="14"/>
  <c r="CW168" i="14"/>
  <c r="CZ168" i="14"/>
  <c r="DA168" i="14"/>
  <c r="DD168" i="14"/>
  <c r="DE168" i="14"/>
  <c r="DH168" i="14"/>
  <c r="DI168" i="14"/>
  <c r="DL168" i="14"/>
  <c r="DM168" i="14"/>
  <c r="DP168" i="14"/>
  <c r="DQ168" i="14"/>
  <c r="DT168" i="14"/>
  <c r="DU168" i="14"/>
  <c r="DX168" i="14"/>
  <c r="DY168" i="14"/>
  <c r="EB168" i="14"/>
  <c r="EC168" i="14"/>
  <c r="EF168" i="14"/>
  <c r="EG168" i="14"/>
  <c r="EJ168" i="14"/>
  <c r="EK168" i="14"/>
  <c r="D169" i="14"/>
  <c r="ES169" i="14" s="1"/>
  <c r="E169" i="14"/>
  <c r="F169" i="14"/>
  <c r="G169" i="14"/>
  <c r="H169" i="14"/>
  <c r="I169" i="14"/>
  <c r="EP169" i="14" s="1"/>
  <c r="L169" i="14"/>
  <c r="M169" i="14"/>
  <c r="P169" i="14"/>
  <c r="Q169" i="14"/>
  <c r="T169" i="14"/>
  <c r="U169" i="14"/>
  <c r="X169" i="14"/>
  <c r="Y169" i="14"/>
  <c r="AB169" i="14"/>
  <c r="AC169" i="14"/>
  <c r="AF169" i="14"/>
  <c r="AG169" i="14"/>
  <c r="AJ169" i="14"/>
  <c r="AK169" i="14"/>
  <c r="AN169" i="14"/>
  <c r="AO169" i="14"/>
  <c r="AR169" i="14"/>
  <c r="AS169" i="14"/>
  <c r="AV169" i="14"/>
  <c r="AW169" i="14"/>
  <c r="AZ169" i="14"/>
  <c r="BA169" i="14"/>
  <c r="BD169" i="14"/>
  <c r="BE169" i="14"/>
  <c r="BH169" i="14"/>
  <c r="BI169" i="14"/>
  <c r="BL169" i="14"/>
  <c r="BM169" i="14"/>
  <c r="BP169" i="14"/>
  <c r="BQ169" i="14"/>
  <c r="BT169" i="14"/>
  <c r="BU169" i="14"/>
  <c r="BX169" i="14"/>
  <c r="BY169" i="14"/>
  <c r="CB169" i="14"/>
  <c r="CC169" i="14"/>
  <c r="CF169" i="14"/>
  <c r="CG169" i="14"/>
  <c r="CJ169" i="14"/>
  <c r="CK169" i="14"/>
  <c r="CN169" i="14"/>
  <c r="CO169" i="14"/>
  <c r="CR169" i="14"/>
  <c r="CS169" i="14"/>
  <c r="CV169" i="14"/>
  <c r="CW169" i="14"/>
  <c r="CZ169" i="14"/>
  <c r="DA169" i="14"/>
  <c r="DD169" i="14"/>
  <c r="DE169" i="14"/>
  <c r="DH169" i="14"/>
  <c r="DI169" i="14"/>
  <c r="DL169" i="14"/>
  <c r="DM169" i="14"/>
  <c r="DP169" i="14"/>
  <c r="DQ169" i="14"/>
  <c r="DT169" i="14"/>
  <c r="DU169" i="14"/>
  <c r="DX169" i="14"/>
  <c r="DY169" i="14"/>
  <c r="EB169" i="14"/>
  <c r="EC169" i="14"/>
  <c r="EF169" i="14"/>
  <c r="EG169" i="14"/>
  <c r="EJ169" i="14"/>
  <c r="EK169" i="14"/>
  <c r="D170" i="14"/>
  <c r="ES170" i="14" s="1"/>
  <c r="E170" i="14"/>
  <c r="F170" i="14"/>
  <c r="G170" i="14"/>
  <c r="H170" i="14"/>
  <c r="I170" i="14"/>
  <c r="EP170" i="14" s="1"/>
  <c r="L170" i="14"/>
  <c r="M170" i="14"/>
  <c r="P170" i="14"/>
  <c r="Q170" i="14"/>
  <c r="T170" i="14"/>
  <c r="U170" i="14"/>
  <c r="X170" i="14"/>
  <c r="Y170" i="14"/>
  <c r="AB170" i="14"/>
  <c r="AC170" i="14"/>
  <c r="AF170" i="14"/>
  <c r="AG170" i="14"/>
  <c r="AJ170" i="14"/>
  <c r="AK170" i="14"/>
  <c r="AN170" i="14"/>
  <c r="AO170" i="14"/>
  <c r="AR170" i="14"/>
  <c r="AS170" i="14"/>
  <c r="AV170" i="14"/>
  <c r="AW170" i="14"/>
  <c r="AZ170" i="14"/>
  <c r="BA170" i="14"/>
  <c r="BD170" i="14"/>
  <c r="BE170" i="14"/>
  <c r="BH170" i="14"/>
  <c r="BI170" i="14"/>
  <c r="BL170" i="14"/>
  <c r="BM170" i="14"/>
  <c r="BP170" i="14"/>
  <c r="BQ170" i="14"/>
  <c r="BT170" i="14"/>
  <c r="BU170" i="14"/>
  <c r="BX170" i="14"/>
  <c r="BY170" i="14"/>
  <c r="CB170" i="14"/>
  <c r="CC170" i="14"/>
  <c r="CF170" i="14"/>
  <c r="CG170" i="14"/>
  <c r="CJ170" i="14"/>
  <c r="CK170" i="14"/>
  <c r="CN170" i="14"/>
  <c r="CO170" i="14"/>
  <c r="CR170" i="14"/>
  <c r="CS170" i="14"/>
  <c r="CV170" i="14"/>
  <c r="CW170" i="14"/>
  <c r="CZ170" i="14"/>
  <c r="DA170" i="14"/>
  <c r="DD170" i="14"/>
  <c r="DE170" i="14"/>
  <c r="DH170" i="14"/>
  <c r="DI170" i="14"/>
  <c r="DL170" i="14"/>
  <c r="DM170" i="14"/>
  <c r="DP170" i="14"/>
  <c r="DQ170" i="14"/>
  <c r="DT170" i="14"/>
  <c r="DU170" i="14"/>
  <c r="DX170" i="14"/>
  <c r="DY170" i="14"/>
  <c r="EB170" i="14"/>
  <c r="EC170" i="14"/>
  <c r="EF170" i="14"/>
  <c r="EG170" i="14"/>
  <c r="EJ170" i="14"/>
  <c r="EK170" i="14"/>
  <c r="D171" i="14"/>
  <c r="ES171" i="14" s="1"/>
  <c r="E171" i="14"/>
  <c r="F171" i="14"/>
  <c r="G171" i="14"/>
  <c r="H171" i="14"/>
  <c r="I171" i="14"/>
  <c r="EP171" i="14" s="1"/>
  <c r="L171" i="14"/>
  <c r="M171" i="14"/>
  <c r="P171" i="14"/>
  <c r="Q171" i="14"/>
  <c r="T171" i="14"/>
  <c r="U171" i="14"/>
  <c r="X171" i="14"/>
  <c r="Y171" i="14"/>
  <c r="AB171" i="14"/>
  <c r="AC171" i="14"/>
  <c r="AF171" i="14"/>
  <c r="AG171" i="14"/>
  <c r="AJ171" i="14"/>
  <c r="AK171" i="14"/>
  <c r="AN171" i="14"/>
  <c r="AO171" i="14"/>
  <c r="AR171" i="14"/>
  <c r="AS171" i="14"/>
  <c r="AV171" i="14"/>
  <c r="AW171" i="14"/>
  <c r="AZ171" i="14"/>
  <c r="BA171" i="14"/>
  <c r="BD171" i="14"/>
  <c r="BE171" i="14"/>
  <c r="BH171" i="14"/>
  <c r="BI171" i="14"/>
  <c r="BL171" i="14"/>
  <c r="BM171" i="14"/>
  <c r="BP171" i="14"/>
  <c r="BQ171" i="14"/>
  <c r="BT171" i="14"/>
  <c r="BU171" i="14"/>
  <c r="BX171" i="14"/>
  <c r="BY171" i="14"/>
  <c r="CB171" i="14"/>
  <c r="CC171" i="14"/>
  <c r="CF171" i="14"/>
  <c r="CG171" i="14"/>
  <c r="CJ171" i="14"/>
  <c r="CK171" i="14"/>
  <c r="CN171" i="14"/>
  <c r="CO171" i="14"/>
  <c r="CR171" i="14"/>
  <c r="CS171" i="14"/>
  <c r="CV171" i="14"/>
  <c r="CW171" i="14"/>
  <c r="CZ171" i="14"/>
  <c r="DA171" i="14"/>
  <c r="DD171" i="14"/>
  <c r="DE171" i="14"/>
  <c r="DH171" i="14"/>
  <c r="DI171" i="14"/>
  <c r="DL171" i="14"/>
  <c r="DM171" i="14"/>
  <c r="DP171" i="14"/>
  <c r="DQ171" i="14"/>
  <c r="DT171" i="14"/>
  <c r="DU171" i="14"/>
  <c r="DX171" i="14"/>
  <c r="DY171" i="14"/>
  <c r="EB171" i="14"/>
  <c r="EC171" i="14"/>
  <c r="EF171" i="14"/>
  <c r="EG171" i="14"/>
  <c r="EJ171" i="14"/>
  <c r="EK171" i="14"/>
  <c r="D172" i="14"/>
  <c r="ES172" i="14" s="1"/>
  <c r="E172" i="14"/>
  <c r="F172" i="14"/>
  <c r="G172" i="14"/>
  <c r="H172" i="14"/>
  <c r="I172" i="14"/>
  <c r="EP172" i="14" s="1"/>
  <c r="L172" i="14"/>
  <c r="M172" i="14"/>
  <c r="P172" i="14"/>
  <c r="Q172" i="14"/>
  <c r="T172" i="14"/>
  <c r="U172" i="14"/>
  <c r="X172" i="14"/>
  <c r="Y172" i="14"/>
  <c r="AB172" i="14"/>
  <c r="AC172" i="14"/>
  <c r="AF172" i="14"/>
  <c r="AG172" i="14"/>
  <c r="AJ172" i="14"/>
  <c r="AK172" i="14"/>
  <c r="AN172" i="14"/>
  <c r="AO172" i="14"/>
  <c r="AR172" i="14"/>
  <c r="AS172" i="14"/>
  <c r="AV172" i="14"/>
  <c r="AW172" i="14"/>
  <c r="AZ172" i="14"/>
  <c r="BA172" i="14"/>
  <c r="BD172" i="14"/>
  <c r="BE172" i="14"/>
  <c r="BH172" i="14"/>
  <c r="BI172" i="14"/>
  <c r="BL172" i="14"/>
  <c r="BM172" i="14"/>
  <c r="BP172" i="14"/>
  <c r="BQ172" i="14"/>
  <c r="BT172" i="14"/>
  <c r="BU172" i="14"/>
  <c r="BX172" i="14"/>
  <c r="BY172" i="14"/>
  <c r="CB172" i="14"/>
  <c r="CC172" i="14"/>
  <c r="CF172" i="14"/>
  <c r="CG172" i="14"/>
  <c r="CJ172" i="14"/>
  <c r="CK172" i="14"/>
  <c r="CN172" i="14"/>
  <c r="CO172" i="14"/>
  <c r="CR172" i="14"/>
  <c r="CS172" i="14"/>
  <c r="CV172" i="14"/>
  <c r="CW172" i="14"/>
  <c r="CZ172" i="14"/>
  <c r="DA172" i="14"/>
  <c r="DD172" i="14"/>
  <c r="DE172" i="14"/>
  <c r="DH172" i="14"/>
  <c r="DI172" i="14"/>
  <c r="DL172" i="14"/>
  <c r="DM172" i="14"/>
  <c r="DP172" i="14"/>
  <c r="DQ172" i="14"/>
  <c r="DT172" i="14"/>
  <c r="DU172" i="14"/>
  <c r="DX172" i="14"/>
  <c r="DY172" i="14"/>
  <c r="EB172" i="14"/>
  <c r="EC172" i="14"/>
  <c r="EF172" i="14"/>
  <c r="EG172" i="14"/>
  <c r="EJ172" i="14"/>
  <c r="EK172" i="14"/>
  <c r="D173" i="14"/>
  <c r="ES173" i="14" s="1"/>
  <c r="E173" i="14"/>
  <c r="F173" i="14"/>
  <c r="G173" i="14"/>
  <c r="H173" i="14"/>
  <c r="I173" i="14"/>
  <c r="EP173" i="14" s="1"/>
  <c r="L173" i="14"/>
  <c r="M173" i="14"/>
  <c r="P173" i="14"/>
  <c r="Q173" i="14"/>
  <c r="T173" i="14"/>
  <c r="U173" i="14"/>
  <c r="X173" i="14"/>
  <c r="Y173" i="14"/>
  <c r="AB173" i="14"/>
  <c r="AC173" i="14"/>
  <c r="AF173" i="14"/>
  <c r="AG173" i="14"/>
  <c r="AJ173" i="14"/>
  <c r="AK173" i="14"/>
  <c r="AN173" i="14"/>
  <c r="AO173" i="14"/>
  <c r="AR173" i="14"/>
  <c r="AS173" i="14"/>
  <c r="AV173" i="14"/>
  <c r="AW173" i="14"/>
  <c r="AZ173" i="14"/>
  <c r="BA173" i="14"/>
  <c r="BD173" i="14"/>
  <c r="BE173" i="14"/>
  <c r="BH173" i="14"/>
  <c r="BI173" i="14"/>
  <c r="BL173" i="14"/>
  <c r="BM173" i="14"/>
  <c r="BP173" i="14"/>
  <c r="BQ173" i="14"/>
  <c r="BT173" i="14"/>
  <c r="BU173" i="14"/>
  <c r="BX173" i="14"/>
  <c r="BY173" i="14"/>
  <c r="CB173" i="14"/>
  <c r="CC173" i="14"/>
  <c r="CF173" i="14"/>
  <c r="CG173" i="14"/>
  <c r="CJ173" i="14"/>
  <c r="CK173" i="14"/>
  <c r="CN173" i="14"/>
  <c r="CO173" i="14"/>
  <c r="CR173" i="14"/>
  <c r="CS173" i="14"/>
  <c r="CV173" i="14"/>
  <c r="CW173" i="14"/>
  <c r="CZ173" i="14"/>
  <c r="DA173" i="14"/>
  <c r="DD173" i="14"/>
  <c r="DE173" i="14"/>
  <c r="DH173" i="14"/>
  <c r="DI173" i="14"/>
  <c r="DL173" i="14"/>
  <c r="DM173" i="14"/>
  <c r="DP173" i="14"/>
  <c r="DQ173" i="14"/>
  <c r="DT173" i="14"/>
  <c r="DU173" i="14"/>
  <c r="DX173" i="14"/>
  <c r="DY173" i="14"/>
  <c r="EB173" i="14"/>
  <c r="EC173" i="14"/>
  <c r="EF173" i="14"/>
  <c r="EG173" i="14"/>
  <c r="EJ173" i="14"/>
  <c r="EK173" i="14"/>
  <c r="D174" i="14"/>
  <c r="ES174" i="14" s="1"/>
  <c r="E174" i="14"/>
  <c r="F174" i="14"/>
  <c r="G174" i="14"/>
  <c r="H174" i="14"/>
  <c r="I174" i="14"/>
  <c r="EP174" i="14" s="1"/>
  <c r="L174" i="14"/>
  <c r="M174" i="14"/>
  <c r="P174" i="14"/>
  <c r="Q174" i="14"/>
  <c r="T174" i="14"/>
  <c r="U174" i="14"/>
  <c r="X174" i="14"/>
  <c r="Y174" i="14"/>
  <c r="AB174" i="14"/>
  <c r="AC174" i="14"/>
  <c r="AF174" i="14"/>
  <c r="AG174" i="14"/>
  <c r="AJ174" i="14"/>
  <c r="AK174" i="14"/>
  <c r="AN174" i="14"/>
  <c r="AO174" i="14"/>
  <c r="AR174" i="14"/>
  <c r="AS174" i="14"/>
  <c r="AV174" i="14"/>
  <c r="AW174" i="14"/>
  <c r="AZ174" i="14"/>
  <c r="BA174" i="14"/>
  <c r="BD174" i="14"/>
  <c r="BE174" i="14"/>
  <c r="BH174" i="14"/>
  <c r="BI174" i="14"/>
  <c r="BL174" i="14"/>
  <c r="BM174" i="14"/>
  <c r="BP174" i="14"/>
  <c r="BQ174" i="14"/>
  <c r="BT174" i="14"/>
  <c r="BU174" i="14"/>
  <c r="BX174" i="14"/>
  <c r="BY174" i="14"/>
  <c r="CB174" i="14"/>
  <c r="CC174" i="14"/>
  <c r="CF174" i="14"/>
  <c r="CG174" i="14"/>
  <c r="CJ174" i="14"/>
  <c r="CK174" i="14"/>
  <c r="CN174" i="14"/>
  <c r="CO174" i="14"/>
  <c r="CR174" i="14"/>
  <c r="CS174" i="14"/>
  <c r="CV174" i="14"/>
  <c r="CW174" i="14"/>
  <c r="CZ174" i="14"/>
  <c r="DA174" i="14"/>
  <c r="DD174" i="14"/>
  <c r="DE174" i="14"/>
  <c r="DH174" i="14"/>
  <c r="DI174" i="14"/>
  <c r="DL174" i="14"/>
  <c r="DM174" i="14"/>
  <c r="DP174" i="14"/>
  <c r="DQ174" i="14"/>
  <c r="DT174" i="14"/>
  <c r="DU174" i="14"/>
  <c r="DX174" i="14"/>
  <c r="DY174" i="14"/>
  <c r="EB174" i="14"/>
  <c r="EC174" i="14"/>
  <c r="EF174" i="14"/>
  <c r="EG174" i="14"/>
  <c r="EJ174" i="14"/>
  <c r="EK174" i="14"/>
  <c r="D175" i="14"/>
  <c r="ES175" i="14" s="1"/>
  <c r="E175" i="14"/>
  <c r="F175" i="14"/>
  <c r="G175" i="14"/>
  <c r="H175" i="14"/>
  <c r="I175" i="14"/>
  <c r="EP175" i="14" s="1"/>
  <c r="L175" i="14"/>
  <c r="M175" i="14"/>
  <c r="P175" i="14"/>
  <c r="Q175" i="14"/>
  <c r="T175" i="14"/>
  <c r="U175" i="14"/>
  <c r="X175" i="14"/>
  <c r="Y175" i="14"/>
  <c r="AB175" i="14"/>
  <c r="AC175" i="14"/>
  <c r="AF175" i="14"/>
  <c r="AG175" i="14"/>
  <c r="AJ175" i="14"/>
  <c r="AK175" i="14"/>
  <c r="AN175" i="14"/>
  <c r="AO175" i="14"/>
  <c r="AR175" i="14"/>
  <c r="AS175" i="14"/>
  <c r="AV175" i="14"/>
  <c r="AW175" i="14"/>
  <c r="AZ175" i="14"/>
  <c r="BA175" i="14"/>
  <c r="BD175" i="14"/>
  <c r="BE175" i="14"/>
  <c r="BH175" i="14"/>
  <c r="BI175" i="14"/>
  <c r="BL175" i="14"/>
  <c r="BM175" i="14"/>
  <c r="BP175" i="14"/>
  <c r="BQ175" i="14"/>
  <c r="BT175" i="14"/>
  <c r="BU175" i="14"/>
  <c r="BX175" i="14"/>
  <c r="BY175" i="14"/>
  <c r="CB175" i="14"/>
  <c r="CC175" i="14"/>
  <c r="CF175" i="14"/>
  <c r="CG175" i="14"/>
  <c r="CJ175" i="14"/>
  <c r="CK175" i="14"/>
  <c r="CN175" i="14"/>
  <c r="CO175" i="14"/>
  <c r="CR175" i="14"/>
  <c r="CS175" i="14"/>
  <c r="CV175" i="14"/>
  <c r="CW175" i="14"/>
  <c r="CZ175" i="14"/>
  <c r="DA175" i="14"/>
  <c r="DD175" i="14"/>
  <c r="DE175" i="14"/>
  <c r="DH175" i="14"/>
  <c r="DI175" i="14"/>
  <c r="DL175" i="14"/>
  <c r="DM175" i="14"/>
  <c r="DP175" i="14"/>
  <c r="DQ175" i="14"/>
  <c r="DT175" i="14"/>
  <c r="DU175" i="14"/>
  <c r="DX175" i="14"/>
  <c r="DY175" i="14"/>
  <c r="EB175" i="14"/>
  <c r="EC175" i="14"/>
  <c r="EF175" i="14"/>
  <c r="EG175" i="14"/>
  <c r="EJ175" i="14"/>
  <c r="EK175" i="14"/>
  <c r="D176" i="14"/>
  <c r="ES176" i="14" s="1"/>
  <c r="E176" i="14"/>
  <c r="F176" i="14"/>
  <c r="G176" i="14"/>
  <c r="H176" i="14"/>
  <c r="I176" i="14"/>
  <c r="EP176" i="14" s="1"/>
  <c r="L176" i="14"/>
  <c r="M176" i="14"/>
  <c r="P176" i="14"/>
  <c r="Q176" i="14"/>
  <c r="T176" i="14"/>
  <c r="U176" i="14"/>
  <c r="X176" i="14"/>
  <c r="Y176" i="14"/>
  <c r="AB176" i="14"/>
  <c r="AC176" i="14"/>
  <c r="AF176" i="14"/>
  <c r="AG176" i="14"/>
  <c r="AJ176" i="14"/>
  <c r="AK176" i="14"/>
  <c r="AN176" i="14"/>
  <c r="AO176" i="14"/>
  <c r="AR176" i="14"/>
  <c r="AS176" i="14"/>
  <c r="AV176" i="14"/>
  <c r="AW176" i="14"/>
  <c r="AZ176" i="14"/>
  <c r="BA176" i="14"/>
  <c r="BD176" i="14"/>
  <c r="BE176" i="14"/>
  <c r="BH176" i="14"/>
  <c r="BI176" i="14"/>
  <c r="BL176" i="14"/>
  <c r="BM176" i="14"/>
  <c r="BP176" i="14"/>
  <c r="BQ176" i="14"/>
  <c r="BT176" i="14"/>
  <c r="BU176" i="14"/>
  <c r="BX176" i="14"/>
  <c r="BY176" i="14"/>
  <c r="CB176" i="14"/>
  <c r="CC176" i="14"/>
  <c r="CF176" i="14"/>
  <c r="CG176" i="14"/>
  <c r="CJ176" i="14"/>
  <c r="CK176" i="14"/>
  <c r="CN176" i="14"/>
  <c r="CO176" i="14"/>
  <c r="CR176" i="14"/>
  <c r="CS176" i="14"/>
  <c r="CV176" i="14"/>
  <c r="CW176" i="14"/>
  <c r="CZ176" i="14"/>
  <c r="DA176" i="14"/>
  <c r="DD176" i="14"/>
  <c r="DE176" i="14"/>
  <c r="DH176" i="14"/>
  <c r="DI176" i="14"/>
  <c r="DL176" i="14"/>
  <c r="DM176" i="14"/>
  <c r="DP176" i="14"/>
  <c r="DQ176" i="14"/>
  <c r="DT176" i="14"/>
  <c r="DU176" i="14"/>
  <c r="DX176" i="14"/>
  <c r="DY176" i="14"/>
  <c r="EB176" i="14"/>
  <c r="EC176" i="14"/>
  <c r="EF176" i="14"/>
  <c r="EG176" i="14"/>
  <c r="EJ176" i="14"/>
  <c r="EK176" i="14"/>
  <c r="D177" i="14"/>
  <c r="ES177" i="14" s="1"/>
  <c r="E177" i="14"/>
  <c r="F177" i="14"/>
  <c r="G177" i="14"/>
  <c r="H177" i="14"/>
  <c r="I177" i="14"/>
  <c r="EP177" i="14" s="1"/>
  <c r="L177" i="14"/>
  <c r="M177" i="14"/>
  <c r="P177" i="14"/>
  <c r="Q177" i="14"/>
  <c r="T177" i="14"/>
  <c r="U177" i="14"/>
  <c r="X177" i="14"/>
  <c r="Y177" i="14"/>
  <c r="AB177" i="14"/>
  <c r="AC177" i="14"/>
  <c r="AF177" i="14"/>
  <c r="AG177" i="14"/>
  <c r="AJ177" i="14"/>
  <c r="AK177" i="14"/>
  <c r="AN177" i="14"/>
  <c r="AO177" i="14"/>
  <c r="AR177" i="14"/>
  <c r="AS177" i="14"/>
  <c r="AV177" i="14"/>
  <c r="AW177" i="14"/>
  <c r="AZ177" i="14"/>
  <c r="BA177" i="14"/>
  <c r="BD177" i="14"/>
  <c r="BE177" i="14"/>
  <c r="BH177" i="14"/>
  <c r="BI177" i="14"/>
  <c r="BL177" i="14"/>
  <c r="BM177" i="14"/>
  <c r="BP177" i="14"/>
  <c r="BQ177" i="14"/>
  <c r="BT177" i="14"/>
  <c r="BU177" i="14"/>
  <c r="BX177" i="14"/>
  <c r="BY177" i="14"/>
  <c r="CB177" i="14"/>
  <c r="CC177" i="14"/>
  <c r="CF177" i="14"/>
  <c r="CG177" i="14"/>
  <c r="CJ177" i="14"/>
  <c r="CK177" i="14"/>
  <c r="CN177" i="14"/>
  <c r="CO177" i="14"/>
  <c r="CR177" i="14"/>
  <c r="CS177" i="14"/>
  <c r="CV177" i="14"/>
  <c r="CW177" i="14"/>
  <c r="CZ177" i="14"/>
  <c r="DA177" i="14"/>
  <c r="DD177" i="14"/>
  <c r="DE177" i="14"/>
  <c r="DH177" i="14"/>
  <c r="DI177" i="14"/>
  <c r="DL177" i="14"/>
  <c r="DM177" i="14"/>
  <c r="DP177" i="14"/>
  <c r="DQ177" i="14"/>
  <c r="DT177" i="14"/>
  <c r="DU177" i="14"/>
  <c r="DX177" i="14"/>
  <c r="DY177" i="14"/>
  <c r="EB177" i="14"/>
  <c r="EC177" i="14"/>
  <c r="EF177" i="14"/>
  <c r="EG177" i="14"/>
  <c r="EJ177" i="14"/>
  <c r="EK177" i="14"/>
  <c r="EK167" i="14"/>
  <c r="EJ167" i="14"/>
  <c r="EG167" i="14"/>
  <c r="EF167" i="14"/>
  <c r="EC167" i="14"/>
  <c r="EB167" i="14"/>
  <c r="DY167" i="14"/>
  <c r="DX167" i="14"/>
  <c r="DU167" i="14"/>
  <c r="DT167" i="14"/>
  <c r="DQ167" i="14"/>
  <c r="DP167" i="14"/>
  <c r="DM167" i="14"/>
  <c r="DL167" i="14"/>
  <c r="DI167" i="14"/>
  <c r="DH167" i="14"/>
  <c r="DE167" i="14"/>
  <c r="DD167" i="14"/>
  <c r="DA167" i="14"/>
  <c r="CZ167" i="14"/>
  <c r="CW167" i="14"/>
  <c r="CV167" i="14"/>
  <c r="CS167" i="14"/>
  <c r="CR167" i="14"/>
  <c r="CO167" i="14"/>
  <c r="CN167" i="14"/>
  <c r="CK167" i="14"/>
  <c r="CJ167" i="14"/>
  <c r="CG167" i="14"/>
  <c r="CF167" i="14"/>
  <c r="CC167" i="14"/>
  <c r="CB167" i="14"/>
  <c r="BY167" i="14"/>
  <c r="BX167" i="14"/>
  <c r="BU167" i="14"/>
  <c r="BT167" i="14"/>
  <c r="BQ167" i="14"/>
  <c r="BP167" i="14"/>
  <c r="BM167" i="14"/>
  <c r="BL167" i="14"/>
  <c r="BI167" i="14"/>
  <c r="BH167" i="14"/>
  <c r="BE167" i="14"/>
  <c r="BD167" i="14"/>
  <c r="BA167" i="14"/>
  <c r="AZ167" i="14"/>
  <c r="AW167" i="14"/>
  <c r="AV167" i="14"/>
  <c r="AS167" i="14"/>
  <c r="AR167" i="14"/>
  <c r="AO167" i="14"/>
  <c r="AN167" i="14"/>
  <c r="AK167" i="14"/>
  <c r="AJ167" i="14"/>
  <c r="AG167" i="14"/>
  <c r="AF167" i="14"/>
  <c r="AC167" i="14"/>
  <c r="AB167" i="14"/>
  <c r="Y167" i="14"/>
  <c r="X167" i="14"/>
  <c r="U167" i="14"/>
  <c r="T167" i="14"/>
  <c r="Q167" i="14"/>
  <c r="P167" i="14"/>
  <c r="M167" i="14"/>
  <c r="L167" i="14"/>
  <c r="I167" i="14"/>
  <c r="EP167" i="14" s="1"/>
  <c r="H167" i="14"/>
  <c r="G167" i="14"/>
  <c r="F167" i="14"/>
  <c r="E167" i="14"/>
  <c r="D167" i="14"/>
  <c r="ES167" i="14" s="1"/>
  <c r="D148" i="14"/>
  <c r="ES148" i="14" s="1"/>
  <c r="E148" i="14"/>
  <c r="F148" i="14"/>
  <c r="G148" i="14"/>
  <c r="H148" i="14"/>
  <c r="I148" i="14"/>
  <c r="L148" i="14"/>
  <c r="M148" i="14"/>
  <c r="P148" i="14"/>
  <c r="Q148" i="14"/>
  <c r="T148" i="14"/>
  <c r="U148" i="14"/>
  <c r="X148" i="14"/>
  <c r="Y148" i="14"/>
  <c r="AB148" i="14"/>
  <c r="AC148" i="14"/>
  <c r="AF148" i="14"/>
  <c r="AG148" i="14"/>
  <c r="AJ148" i="14"/>
  <c r="AK148" i="14"/>
  <c r="AN148" i="14"/>
  <c r="AO148" i="14"/>
  <c r="AR148" i="14"/>
  <c r="AS148" i="14"/>
  <c r="AV148" i="14"/>
  <c r="AW148" i="14"/>
  <c r="AZ148" i="14"/>
  <c r="BA148" i="14"/>
  <c r="BD148" i="14"/>
  <c r="BE148" i="14"/>
  <c r="BH148" i="14"/>
  <c r="BI148" i="14"/>
  <c r="BL148" i="14"/>
  <c r="BM148" i="14"/>
  <c r="BP148" i="14"/>
  <c r="BQ148" i="14"/>
  <c r="BT148" i="14"/>
  <c r="BU148" i="14"/>
  <c r="BX148" i="14"/>
  <c r="BY148" i="14"/>
  <c r="CB148" i="14"/>
  <c r="CC148" i="14"/>
  <c r="CF148" i="14"/>
  <c r="CG148" i="14"/>
  <c r="CJ148" i="14"/>
  <c r="CK148" i="14"/>
  <c r="CN148" i="14"/>
  <c r="CO148" i="14"/>
  <c r="CR148" i="14"/>
  <c r="CS148" i="14"/>
  <c r="CV148" i="14"/>
  <c r="CW148" i="14"/>
  <c r="CZ148" i="14"/>
  <c r="DA148" i="14"/>
  <c r="DD148" i="14"/>
  <c r="DE148" i="14"/>
  <c r="DH148" i="14"/>
  <c r="DI148" i="14"/>
  <c r="DL148" i="14"/>
  <c r="DM148" i="14"/>
  <c r="DP148" i="14"/>
  <c r="DQ148" i="14"/>
  <c r="DT148" i="14"/>
  <c r="DU148" i="14"/>
  <c r="DX148" i="14"/>
  <c r="DY148" i="14"/>
  <c r="EB148" i="14"/>
  <c r="EC148" i="14"/>
  <c r="EF148" i="14"/>
  <c r="EG148" i="14"/>
  <c r="EJ148" i="14"/>
  <c r="EK148" i="14"/>
  <c r="D149" i="14"/>
  <c r="ES149" i="14" s="1"/>
  <c r="E149" i="14"/>
  <c r="F149" i="14"/>
  <c r="G149" i="14"/>
  <c r="H149" i="14"/>
  <c r="I149" i="14"/>
  <c r="EP149" i="14" s="1"/>
  <c r="L149" i="14"/>
  <c r="M149" i="14"/>
  <c r="P149" i="14"/>
  <c r="Q149" i="14"/>
  <c r="T149" i="14"/>
  <c r="U149" i="14"/>
  <c r="X149" i="14"/>
  <c r="Y149" i="14"/>
  <c r="AB149" i="14"/>
  <c r="AC149" i="14"/>
  <c r="AF149" i="14"/>
  <c r="AG149" i="14"/>
  <c r="AJ149" i="14"/>
  <c r="AK149" i="14"/>
  <c r="AN149" i="14"/>
  <c r="AO149" i="14"/>
  <c r="AR149" i="14"/>
  <c r="AS149" i="14"/>
  <c r="AV149" i="14"/>
  <c r="AW149" i="14"/>
  <c r="AZ149" i="14"/>
  <c r="BA149" i="14"/>
  <c r="BD149" i="14"/>
  <c r="BE149" i="14"/>
  <c r="BH149" i="14"/>
  <c r="BI149" i="14"/>
  <c r="BL149" i="14"/>
  <c r="BM149" i="14"/>
  <c r="BP149" i="14"/>
  <c r="BQ149" i="14"/>
  <c r="BT149" i="14"/>
  <c r="BU149" i="14"/>
  <c r="BX149" i="14"/>
  <c r="BY149" i="14"/>
  <c r="CB149" i="14"/>
  <c r="CC149" i="14"/>
  <c r="CF149" i="14"/>
  <c r="CG149" i="14"/>
  <c r="CJ149" i="14"/>
  <c r="CK149" i="14"/>
  <c r="CN149" i="14"/>
  <c r="CO149" i="14"/>
  <c r="CR149" i="14"/>
  <c r="CS149" i="14"/>
  <c r="CV149" i="14"/>
  <c r="CW149" i="14"/>
  <c r="CZ149" i="14"/>
  <c r="DA149" i="14"/>
  <c r="DD149" i="14"/>
  <c r="DE149" i="14"/>
  <c r="DH149" i="14"/>
  <c r="DI149" i="14"/>
  <c r="DL149" i="14"/>
  <c r="DM149" i="14"/>
  <c r="DP149" i="14"/>
  <c r="DQ149" i="14"/>
  <c r="DT149" i="14"/>
  <c r="DU149" i="14"/>
  <c r="DX149" i="14"/>
  <c r="DY149" i="14"/>
  <c r="EB149" i="14"/>
  <c r="EC149" i="14"/>
  <c r="EF149" i="14"/>
  <c r="EG149" i="14"/>
  <c r="EJ149" i="14"/>
  <c r="EK149" i="14"/>
  <c r="D150" i="14"/>
  <c r="ES150" i="14" s="1"/>
  <c r="E150" i="14"/>
  <c r="F150" i="14"/>
  <c r="G150" i="14"/>
  <c r="H150" i="14"/>
  <c r="I150" i="14"/>
  <c r="L150" i="14"/>
  <c r="M150" i="14"/>
  <c r="P150" i="14"/>
  <c r="Q150" i="14"/>
  <c r="T150" i="14"/>
  <c r="U150" i="14"/>
  <c r="X150" i="14"/>
  <c r="Y150" i="14"/>
  <c r="AB150" i="14"/>
  <c r="AC150" i="14"/>
  <c r="AF150" i="14"/>
  <c r="AG150" i="14"/>
  <c r="AJ150" i="14"/>
  <c r="AK150" i="14"/>
  <c r="AN150" i="14"/>
  <c r="AO150" i="14"/>
  <c r="AR150" i="14"/>
  <c r="AS150" i="14"/>
  <c r="AV150" i="14"/>
  <c r="AW150" i="14"/>
  <c r="AZ150" i="14"/>
  <c r="BA150" i="14"/>
  <c r="BD150" i="14"/>
  <c r="BE150" i="14"/>
  <c r="BH150" i="14"/>
  <c r="BI150" i="14"/>
  <c r="BL150" i="14"/>
  <c r="BM150" i="14"/>
  <c r="BP150" i="14"/>
  <c r="BQ150" i="14"/>
  <c r="BT150" i="14"/>
  <c r="BU150" i="14"/>
  <c r="BX150" i="14"/>
  <c r="BY150" i="14"/>
  <c r="CB150" i="14"/>
  <c r="CC150" i="14"/>
  <c r="CF150" i="14"/>
  <c r="CG150" i="14"/>
  <c r="CJ150" i="14"/>
  <c r="CK150" i="14"/>
  <c r="CN150" i="14"/>
  <c r="CO150" i="14"/>
  <c r="CR150" i="14"/>
  <c r="CS150" i="14"/>
  <c r="CV150" i="14"/>
  <c r="CW150" i="14"/>
  <c r="CZ150" i="14"/>
  <c r="DA150" i="14"/>
  <c r="DD150" i="14"/>
  <c r="DE150" i="14"/>
  <c r="DH150" i="14"/>
  <c r="DI150" i="14"/>
  <c r="DL150" i="14"/>
  <c r="DM150" i="14"/>
  <c r="DP150" i="14"/>
  <c r="DQ150" i="14"/>
  <c r="DT150" i="14"/>
  <c r="DU150" i="14"/>
  <c r="DX150" i="14"/>
  <c r="DY150" i="14"/>
  <c r="EB150" i="14"/>
  <c r="EC150" i="14"/>
  <c r="EF150" i="14"/>
  <c r="EG150" i="14"/>
  <c r="EJ150" i="14"/>
  <c r="EK150" i="14"/>
  <c r="D151" i="14"/>
  <c r="ES151" i="14" s="1"/>
  <c r="E151" i="14"/>
  <c r="F151" i="14"/>
  <c r="G151" i="14"/>
  <c r="H151" i="14"/>
  <c r="I151" i="14"/>
  <c r="EP151" i="14" s="1"/>
  <c r="L151" i="14"/>
  <c r="M151" i="14"/>
  <c r="P151" i="14"/>
  <c r="Q151" i="14"/>
  <c r="T151" i="14"/>
  <c r="U151" i="14"/>
  <c r="X151" i="14"/>
  <c r="Y151" i="14"/>
  <c r="AB151" i="14"/>
  <c r="AC151" i="14"/>
  <c r="AF151" i="14"/>
  <c r="AG151" i="14"/>
  <c r="AJ151" i="14"/>
  <c r="AK151" i="14"/>
  <c r="AN151" i="14"/>
  <c r="AO151" i="14"/>
  <c r="AR151" i="14"/>
  <c r="AS151" i="14"/>
  <c r="AV151" i="14"/>
  <c r="AW151" i="14"/>
  <c r="AZ151" i="14"/>
  <c r="BA151" i="14"/>
  <c r="BD151" i="14"/>
  <c r="BE151" i="14"/>
  <c r="BH151" i="14"/>
  <c r="BI151" i="14"/>
  <c r="BL151" i="14"/>
  <c r="BM151" i="14"/>
  <c r="BP151" i="14"/>
  <c r="BQ151" i="14"/>
  <c r="BT151" i="14"/>
  <c r="BU151" i="14"/>
  <c r="BX151" i="14"/>
  <c r="BY151" i="14"/>
  <c r="CB151" i="14"/>
  <c r="CC151" i="14"/>
  <c r="CF151" i="14"/>
  <c r="CG151" i="14"/>
  <c r="CJ151" i="14"/>
  <c r="CK151" i="14"/>
  <c r="CN151" i="14"/>
  <c r="CO151" i="14"/>
  <c r="CR151" i="14"/>
  <c r="CS151" i="14"/>
  <c r="CV151" i="14"/>
  <c r="CW151" i="14"/>
  <c r="CZ151" i="14"/>
  <c r="DA151" i="14"/>
  <c r="DD151" i="14"/>
  <c r="DE151" i="14"/>
  <c r="DH151" i="14"/>
  <c r="DI151" i="14"/>
  <c r="DL151" i="14"/>
  <c r="DM151" i="14"/>
  <c r="DP151" i="14"/>
  <c r="DQ151" i="14"/>
  <c r="DT151" i="14"/>
  <c r="DU151" i="14"/>
  <c r="DX151" i="14"/>
  <c r="DY151" i="14"/>
  <c r="EB151" i="14"/>
  <c r="EC151" i="14"/>
  <c r="EF151" i="14"/>
  <c r="EG151" i="14"/>
  <c r="EJ151" i="14"/>
  <c r="EK151" i="14"/>
  <c r="D152" i="14"/>
  <c r="ES152" i="14" s="1"/>
  <c r="E152" i="14"/>
  <c r="F152" i="14"/>
  <c r="G152" i="14"/>
  <c r="H152" i="14"/>
  <c r="I152" i="14"/>
  <c r="EP152" i="14" s="1"/>
  <c r="L152" i="14"/>
  <c r="M152" i="14"/>
  <c r="P152" i="14"/>
  <c r="Q152" i="14"/>
  <c r="T152" i="14"/>
  <c r="U152" i="14"/>
  <c r="X152" i="14"/>
  <c r="Y152" i="14"/>
  <c r="AB152" i="14"/>
  <c r="AC152" i="14"/>
  <c r="AF152" i="14"/>
  <c r="AG152" i="14"/>
  <c r="AJ152" i="14"/>
  <c r="AK152" i="14"/>
  <c r="AN152" i="14"/>
  <c r="AO152" i="14"/>
  <c r="AR152" i="14"/>
  <c r="AS152" i="14"/>
  <c r="AV152" i="14"/>
  <c r="AW152" i="14"/>
  <c r="AZ152" i="14"/>
  <c r="BA152" i="14"/>
  <c r="BD152" i="14"/>
  <c r="BE152" i="14"/>
  <c r="BH152" i="14"/>
  <c r="BI152" i="14"/>
  <c r="BL152" i="14"/>
  <c r="BM152" i="14"/>
  <c r="BP152" i="14"/>
  <c r="BQ152" i="14"/>
  <c r="BT152" i="14"/>
  <c r="BU152" i="14"/>
  <c r="BX152" i="14"/>
  <c r="BY152" i="14"/>
  <c r="CB152" i="14"/>
  <c r="CC152" i="14"/>
  <c r="CF152" i="14"/>
  <c r="CG152" i="14"/>
  <c r="CJ152" i="14"/>
  <c r="CK152" i="14"/>
  <c r="CN152" i="14"/>
  <c r="CO152" i="14"/>
  <c r="CR152" i="14"/>
  <c r="CS152" i="14"/>
  <c r="CV152" i="14"/>
  <c r="CW152" i="14"/>
  <c r="CZ152" i="14"/>
  <c r="DA152" i="14"/>
  <c r="DD152" i="14"/>
  <c r="DE152" i="14"/>
  <c r="DH152" i="14"/>
  <c r="DI152" i="14"/>
  <c r="DL152" i="14"/>
  <c r="DM152" i="14"/>
  <c r="DP152" i="14"/>
  <c r="DQ152" i="14"/>
  <c r="DT152" i="14"/>
  <c r="DU152" i="14"/>
  <c r="DX152" i="14"/>
  <c r="DY152" i="14"/>
  <c r="EB152" i="14"/>
  <c r="EC152" i="14"/>
  <c r="EF152" i="14"/>
  <c r="EG152" i="14"/>
  <c r="EJ152" i="14"/>
  <c r="EK152" i="14"/>
  <c r="D153" i="14"/>
  <c r="ES153" i="14" s="1"/>
  <c r="E153" i="14"/>
  <c r="F153" i="14"/>
  <c r="G153" i="14"/>
  <c r="H153" i="14"/>
  <c r="I153" i="14"/>
  <c r="EP153" i="14" s="1"/>
  <c r="L153" i="14"/>
  <c r="M153" i="14"/>
  <c r="P153" i="14"/>
  <c r="Q153" i="14"/>
  <c r="T153" i="14"/>
  <c r="U153" i="14"/>
  <c r="X153" i="14"/>
  <c r="Y153" i="14"/>
  <c r="AB153" i="14"/>
  <c r="AC153" i="14"/>
  <c r="AF153" i="14"/>
  <c r="AG153" i="14"/>
  <c r="AJ153" i="14"/>
  <c r="AK153" i="14"/>
  <c r="AN153" i="14"/>
  <c r="AO153" i="14"/>
  <c r="AR153" i="14"/>
  <c r="AS153" i="14"/>
  <c r="AV153" i="14"/>
  <c r="AW153" i="14"/>
  <c r="AZ153" i="14"/>
  <c r="BA153" i="14"/>
  <c r="BD153" i="14"/>
  <c r="BE153" i="14"/>
  <c r="BH153" i="14"/>
  <c r="BI153" i="14"/>
  <c r="BL153" i="14"/>
  <c r="BM153" i="14"/>
  <c r="BP153" i="14"/>
  <c r="BQ153" i="14"/>
  <c r="BT153" i="14"/>
  <c r="BU153" i="14"/>
  <c r="BX153" i="14"/>
  <c r="BY153" i="14"/>
  <c r="CB153" i="14"/>
  <c r="CC153" i="14"/>
  <c r="CF153" i="14"/>
  <c r="CG153" i="14"/>
  <c r="CJ153" i="14"/>
  <c r="CK153" i="14"/>
  <c r="CN153" i="14"/>
  <c r="CO153" i="14"/>
  <c r="CR153" i="14"/>
  <c r="CS153" i="14"/>
  <c r="CV153" i="14"/>
  <c r="CW153" i="14"/>
  <c r="CZ153" i="14"/>
  <c r="DA153" i="14"/>
  <c r="DD153" i="14"/>
  <c r="DE153" i="14"/>
  <c r="DH153" i="14"/>
  <c r="DI153" i="14"/>
  <c r="DL153" i="14"/>
  <c r="DM153" i="14"/>
  <c r="DP153" i="14"/>
  <c r="DQ153" i="14"/>
  <c r="DT153" i="14"/>
  <c r="DU153" i="14"/>
  <c r="DX153" i="14"/>
  <c r="DY153" i="14"/>
  <c r="EB153" i="14"/>
  <c r="EC153" i="14"/>
  <c r="EF153" i="14"/>
  <c r="EG153" i="14"/>
  <c r="EJ153" i="14"/>
  <c r="EK153" i="14"/>
  <c r="D154" i="14"/>
  <c r="ES154" i="14" s="1"/>
  <c r="E154" i="14"/>
  <c r="F154" i="14"/>
  <c r="G154" i="14"/>
  <c r="H154" i="14"/>
  <c r="I154" i="14"/>
  <c r="EP154" i="14" s="1"/>
  <c r="L154" i="14"/>
  <c r="M154" i="14"/>
  <c r="P154" i="14"/>
  <c r="Q154" i="14"/>
  <c r="T154" i="14"/>
  <c r="U154" i="14"/>
  <c r="X154" i="14"/>
  <c r="Y154" i="14"/>
  <c r="AB154" i="14"/>
  <c r="AC154" i="14"/>
  <c r="AF154" i="14"/>
  <c r="AG154" i="14"/>
  <c r="AJ154" i="14"/>
  <c r="AK154" i="14"/>
  <c r="AN154" i="14"/>
  <c r="AO154" i="14"/>
  <c r="AR154" i="14"/>
  <c r="AS154" i="14"/>
  <c r="AV154" i="14"/>
  <c r="AW154" i="14"/>
  <c r="AZ154" i="14"/>
  <c r="BA154" i="14"/>
  <c r="BD154" i="14"/>
  <c r="BE154" i="14"/>
  <c r="BH154" i="14"/>
  <c r="BI154" i="14"/>
  <c r="BL154" i="14"/>
  <c r="BM154" i="14"/>
  <c r="BP154" i="14"/>
  <c r="BQ154" i="14"/>
  <c r="BT154" i="14"/>
  <c r="BU154" i="14"/>
  <c r="BX154" i="14"/>
  <c r="BY154" i="14"/>
  <c r="CB154" i="14"/>
  <c r="CC154" i="14"/>
  <c r="CF154" i="14"/>
  <c r="CG154" i="14"/>
  <c r="CJ154" i="14"/>
  <c r="CK154" i="14"/>
  <c r="CN154" i="14"/>
  <c r="CO154" i="14"/>
  <c r="CR154" i="14"/>
  <c r="CS154" i="14"/>
  <c r="CV154" i="14"/>
  <c r="CW154" i="14"/>
  <c r="CZ154" i="14"/>
  <c r="DA154" i="14"/>
  <c r="DD154" i="14"/>
  <c r="DE154" i="14"/>
  <c r="DH154" i="14"/>
  <c r="DI154" i="14"/>
  <c r="DL154" i="14"/>
  <c r="DM154" i="14"/>
  <c r="DP154" i="14"/>
  <c r="DQ154" i="14"/>
  <c r="DT154" i="14"/>
  <c r="DU154" i="14"/>
  <c r="DX154" i="14"/>
  <c r="DY154" i="14"/>
  <c r="EB154" i="14"/>
  <c r="EC154" i="14"/>
  <c r="EF154" i="14"/>
  <c r="EG154" i="14"/>
  <c r="EJ154" i="14"/>
  <c r="EK154" i="14"/>
  <c r="D155" i="14"/>
  <c r="ES155" i="14" s="1"/>
  <c r="E155" i="14"/>
  <c r="F155" i="14"/>
  <c r="G155" i="14"/>
  <c r="H155" i="14"/>
  <c r="I155" i="14"/>
  <c r="L155" i="14"/>
  <c r="M155" i="14"/>
  <c r="P155" i="14"/>
  <c r="Q155" i="14"/>
  <c r="T155" i="14"/>
  <c r="U155" i="14"/>
  <c r="X155" i="14"/>
  <c r="Y155" i="14"/>
  <c r="AB155" i="14"/>
  <c r="AC155" i="14"/>
  <c r="AF155" i="14"/>
  <c r="AG155" i="14"/>
  <c r="AJ155" i="14"/>
  <c r="AK155" i="14"/>
  <c r="AN155" i="14"/>
  <c r="AO155" i="14"/>
  <c r="AR155" i="14"/>
  <c r="AS155" i="14"/>
  <c r="AV155" i="14"/>
  <c r="AW155" i="14"/>
  <c r="AZ155" i="14"/>
  <c r="BA155" i="14"/>
  <c r="BD155" i="14"/>
  <c r="BE155" i="14"/>
  <c r="BH155" i="14"/>
  <c r="BI155" i="14"/>
  <c r="BL155" i="14"/>
  <c r="BM155" i="14"/>
  <c r="BP155" i="14"/>
  <c r="BQ155" i="14"/>
  <c r="BT155" i="14"/>
  <c r="BU155" i="14"/>
  <c r="BX155" i="14"/>
  <c r="BY155" i="14"/>
  <c r="CB155" i="14"/>
  <c r="CC155" i="14"/>
  <c r="CF155" i="14"/>
  <c r="CG155" i="14"/>
  <c r="CJ155" i="14"/>
  <c r="CK155" i="14"/>
  <c r="CN155" i="14"/>
  <c r="CO155" i="14"/>
  <c r="CR155" i="14"/>
  <c r="CS155" i="14"/>
  <c r="CV155" i="14"/>
  <c r="CW155" i="14"/>
  <c r="CZ155" i="14"/>
  <c r="DA155" i="14"/>
  <c r="DD155" i="14"/>
  <c r="DE155" i="14"/>
  <c r="DH155" i="14"/>
  <c r="DI155" i="14"/>
  <c r="DL155" i="14"/>
  <c r="DM155" i="14"/>
  <c r="DP155" i="14"/>
  <c r="DQ155" i="14"/>
  <c r="DT155" i="14"/>
  <c r="DU155" i="14"/>
  <c r="DX155" i="14"/>
  <c r="DY155" i="14"/>
  <c r="EB155" i="14"/>
  <c r="EC155" i="14"/>
  <c r="EF155" i="14"/>
  <c r="EG155" i="14"/>
  <c r="EJ155" i="14"/>
  <c r="EK155" i="14"/>
  <c r="D156" i="14"/>
  <c r="ES156" i="14" s="1"/>
  <c r="E156" i="14"/>
  <c r="F156" i="14"/>
  <c r="G156" i="14"/>
  <c r="H156" i="14"/>
  <c r="I156" i="14"/>
  <c r="EP156" i="14" s="1"/>
  <c r="L156" i="14"/>
  <c r="M156" i="14"/>
  <c r="P156" i="14"/>
  <c r="Q156" i="14"/>
  <c r="T156" i="14"/>
  <c r="U156" i="14"/>
  <c r="X156" i="14"/>
  <c r="Y156" i="14"/>
  <c r="AB156" i="14"/>
  <c r="AC156" i="14"/>
  <c r="AF156" i="14"/>
  <c r="AG156" i="14"/>
  <c r="AJ156" i="14"/>
  <c r="AK156" i="14"/>
  <c r="AN156" i="14"/>
  <c r="AO156" i="14"/>
  <c r="AR156" i="14"/>
  <c r="AS156" i="14"/>
  <c r="AV156" i="14"/>
  <c r="AW156" i="14"/>
  <c r="AZ156" i="14"/>
  <c r="BA156" i="14"/>
  <c r="BD156" i="14"/>
  <c r="BE156" i="14"/>
  <c r="BH156" i="14"/>
  <c r="BI156" i="14"/>
  <c r="BL156" i="14"/>
  <c r="BM156" i="14"/>
  <c r="BP156" i="14"/>
  <c r="BQ156" i="14"/>
  <c r="BT156" i="14"/>
  <c r="BU156" i="14"/>
  <c r="BX156" i="14"/>
  <c r="BY156" i="14"/>
  <c r="CB156" i="14"/>
  <c r="CC156" i="14"/>
  <c r="CF156" i="14"/>
  <c r="CG156" i="14"/>
  <c r="CJ156" i="14"/>
  <c r="CK156" i="14"/>
  <c r="CN156" i="14"/>
  <c r="CO156" i="14"/>
  <c r="CR156" i="14"/>
  <c r="CS156" i="14"/>
  <c r="CV156" i="14"/>
  <c r="CW156" i="14"/>
  <c r="CZ156" i="14"/>
  <c r="DA156" i="14"/>
  <c r="DD156" i="14"/>
  <c r="DE156" i="14"/>
  <c r="DH156" i="14"/>
  <c r="DI156" i="14"/>
  <c r="DL156" i="14"/>
  <c r="DM156" i="14"/>
  <c r="DP156" i="14"/>
  <c r="DQ156" i="14"/>
  <c r="DT156" i="14"/>
  <c r="DU156" i="14"/>
  <c r="DX156" i="14"/>
  <c r="DY156" i="14"/>
  <c r="EB156" i="14"/>
  <c r="EC156" i="14"/>
  <c r="EF156" i="14"/>
  <c r="EG156" i="14"/>
  <c r="EJ156" i="14"/>
  <c r="EK156" i="14"/>
  <c r="D157" i="14"/>
  <c r="ES157" i="14" s="1"/>
  <c r="E157" i="14"/>
  <c r="F157" i="14"/>
  <c r="G157" i="14"/>
  <c r="H157" i="14"/>
  <c r="I157" i="14"/>
  <c r="EP157" i="14" s="1"/>
  <c r="L157" i="14"/>
  <c r="M157" i="14"/>
  <c r="P157" i="14"/>
  <c r="Q157" i="14"/>
  <c r="T157" i="14"/>
  <c r="U157" i="14"/>
  <c r="X157" i="14"/>
  <c r="Y157" i="14"/>
  <c r="AB157" i="14"/>
  <c r="AC157" i="14"/>
  <c r="AF157" i="14"/>
  <c r="AG157" i="14"/>
  <c r="AJ157" i="14"/>
  <c r="AK157" i="14"/>
  <c r="AN157" i="14"/>
  <c r="AO157" i="14"/>
  <c r="AR157" i="14"/>
  <c r="AS157" i="14"/>
  <c r="AV157" i="14"/>
  <c r="AW157" i="14"/>
  <c r="AZ157" i="14"/>
  <c r="BA157" i="14"/>
  <c r="BD157" i="14"/>
  <c r="BE157" i="14"/>
  <c r="BH157" i="14"/>
  <c r="BI157" i="14"/>
  <c r="BL157" i="14"/>
  <c r="BM157" i="14"/>
  <c r="BP157" i="14"/>
  <c r="BQ157" i="14"/>
  <c r="BT157" i="14"/>
  <c r="BU157" i="14"/>
  <c r="BX157" i="14"/>
  <c r="BY157" i="14"/>
  <c r="CB157" i="14"/>
  <c r="CC157" i="14"/>
  <c r="CF157" i="14"/>
  <c r="CG157" i="14"/>
  <c r="CJ157" i="14"/>
  <c r="CK157" i="14"/>
  <c r="CN157" i="14"/>
  <c r="CO157" i="14"/>
  <c r="CR157" i="14"/>
  <c r="CS157" i="14"/>
  <c r="CV157" i="14"/>
  <c r="CW157" i="14"/>
  <c r="CZ157" i="14"/>
  <c r="DA157" i="14"/>
  <c r="DD157" i="14"/>
  <c r="DE157" i="14"/>
  <c r="DH157" i="14"/>
  <c r="DI157" i="14"/>
  <c r="DL157" i="14"/>
  <c r="DM157" i="14"/>
  <c r="DP157" i="14"/>
  <c r="DQ157" i="14"/>
  <c r="DT157" i="14"/>
  <c r="DU157" i="14"/>
  <c r="DX157" i="14"/>
  <c r="DY157" i="14"/>
  <c r="EB157" i="14"/>
  <c r="EC157" i="14"/>
  <c r="EF157" i="14"/>
  <c r="EG157" i="14"/>
  <c r="EJ157" i="14"/>
  <c r="EK157" i="14"/>
  <c r="D158" i="14"/>
  <c r="ES158" i="14" s="1"/>
  <c r="E158" i="14"/>
  <c r="F158" i="14"/>
  <c r="G158" i="14"/>
  <c r="H158" i="14"/>
  <c r="I158" i="14"/>
  <c r="EP158" i="14" s="1"/>
  <c r="L158" i="14"/>
  <c r="M158" i="14"/>
  <c r="P158" i="14"/>
  <c r="Q158" i="14"/>
  <c r="T158" i="14"/>
  <c r="U158" i="14"/>
  <c r="X158" i="14"/>
  <c r="Y158" i="14"/>
  <c r="AB158" i="14"/>
  <c r="AC158" i="14"/>
  <c r="AF158" i="14"/>
  <c r="AG158" i="14"/>
  <c r="AJ158" i="14"/>
  <c r="AK158" i="14"/>
  <c r="AN158" i="14"/>
  <c r="AO158" i="14"/>
  <c r="AR158" i="14"/>
  <c r="AS158" i="14"/>
  <c r="AV158" i="14"/>
  <c r="AW158" i="14"/>
  <c r="AZ158" i="14"/>
  <c r="BA158" i="14"/>
  <c r="BD158" i="14"/>
  <c r="BE158" i="14"/>
  <c r="BH158" i="14"/>
  <c r="BI158" i="14"/>
  <c r="BL158" i="14"/>
  <c r="BM158" i="14"/>
  <c r="BP158" i="14"/>
  <c r="BQ158" i="14"/>
  <c r="BT158" i="14"/>
  <c r="BU158" i="14"/>
  <c r="BX158" i="14"/>
  <c r="BY158" i="14"/>
  <c r="CB158" i="14"/>
  <c r="CC158" i="14"/>
  <c r="CF158" i="14"/>
  <c r="CG158" i="14"/>
  <c r="CJ158" i="14"/>
  <c r="CK158" i="14"/>
  <c r="CN158" i="14"/>
  <c r="CO158" i="14"/>
  <c r="CR158" i="14"/>
  <c r="CS158" i="14"/>
  <c r="CV158" i="14"/>
  <c r="CW158" i="14"/>
  <c r="CZ158" i="14"/>
  <c r="DA158" i="14"/>
  <c r="DD158" i="14"/>
  <c r="DE158" i="14"/>
  <c r="DH158" i="14"/>
  <c r="DI158" i="14"/>
  <c r="DL158" i="14"/>
  <c r="DM158" i="14"/>
  <c r="DP158" i="14"/>
  <c r="DQ158" i="14"/>
  <c r="DT158" i="14"/>
  <c r="DU158" i="14"/>
  <c r="DX158" i="14"/>
  <c r="DY158" i="14"/>
  <c r="EB158" i="14"/>
  <c r="EC158" i="14"/>
  <c r="EF158" i="14"/>
  <c r="EG158" i="14"/>
  <c r="EJ158" i="14"/>
  <c r="EK158" i="14"/>
  <c r="D159" i="14"/>
  <c r="ES159" i="14" s="1"/>
  <c r="E159" i="14"/>
  <c r="F159" i="14"/>
  <c r="G159" i="14"/>
  <c r="H159" i="14"/>
  <c r="I159" i="14"/>
  <c r="EP159" i="14" s="1"/>
  <c r="L159" i="14"/>
  <c r="M159" i="14"/>
  <c r="P159" i="14"/>
  <c r="Q159" i="14"/>
  <c r="T159" i="14"/>
  <c r="U159" i="14"/>
  <c r="X159" i="14"/>
  <c r="Y159" i="14"/>
  <c r="AB159" i="14"/>
  <c r="AC159" i="14"/>
  <c r="AF159" i="14"/>
  <c r="AG159" i="14"/>
  <c r="AJ159" i="14"/>
  <c r="AK159" i="14"/>
  <c r="AN159" i="14"/>
  <c r="AO159" i="14"/>
  <c r="AR159" i="14"/>
  <c r="AS159" i="14"/>
  <c r="AV159" i="14"/>
  <c r="AW159" i="14"/>
  <c r="AZ159" i="14"/>
  <c r="BA159" i="14"/>
  <c r="BD159" i="14"/>
  <c r="BE159" i="14"/>
  <c r="BH159" i="14"/>
  <c r="BI159" i="14"/>
  <c r="BL159" i="14"/>
  <c r="BM159" i="14"/>
  <c r="BP159" i="14"/>
  <c r="BQ159" i="14"/>
  <c r="BT159" i="14"/>
  <c r="BU159" i="14"/>
  <c r="BX159" i="14"/>
  <c r="BY159" i="14"/>
  <c r="CB159" i="14"/>
  <c r="CC159" i="14"/>
  <c r="CF159" i="14"/>
  <c r="CG159" i="14"/>
  <c r="CJ159" i="14"/>
  <c r="CK159" i="14"/>
  <c r="CN159" i="14"/>
  <c r="CO159" i="14"/>
  <c r="CR159" i="14"/>
  <c r="CS159" i="14"/>
  <c r="CV159" i="14"/>
  <c r="CW159" i="14"/>
  <c r="CZ159" i="14"/>
  <c r="DA159" i="14"/>
  <c r="DD159" i="14"/>
  <c r="DE159" i="14"/>
  <c r="DH159" i="14"/>
  <c r="DI159" i="14"/>
  <c r="DL159" i="14"/>
  <c r="DM159" i="14"/>
  <c r="DP159" i="14"/>
  <c r="DQ159" i="14"/>
  <c r="DT159" i="14"/>
  <c r="DU159" i="14"/>
  <c r="DX159" i="14"/>
  <c r="DY159" i="14"/>
  <c r="EB159" i="14"/>
  <c r="EC159" i="14"/>
  <c r="EF159" i="14"/>
  <c r="EG159" i="14"/>
  <c r="EJ159" i="14"/>
  <c r="EK159" i="14"/>
  <c r="D160" i="14"/>
  <c r="ES160" i="14" s="1"/>
  <c r="E160" i="14"/>
  <c r="F160" i="14"/>
  <c r="G160" i="14"/>
  <c r="H160" i="14"/>
  <c r="I160" i="14"/>
  <c r="EP160" i="14" s="1"/>
  <c r="L160" i="14"/>
  <c r="M160" i="14"/>
  <c r="P160" i="14"/>
  <c r="Q160" i="14"/>
  <c r="T160" i="14"/>
  <c r="U160" i="14"/>
  <c r="X160" i="14"/>
  <c r="Y160" i="14"/>
  <c r="AB160" i="14"/>
  <c r="AC160" i="14"/>
  <c r="AF160" i="14"/>
  <c r="AG160" i="14"/>
  <c r="AJ160" i="14"/>
  <c r="AK160" i="14"/>
  <c r="AN160" i="14"/>
  <c r="AO160" i="14"/>
  <c r="AR160" i="14"/>
  <c r="AS160" i="14"/>
  <c r="AV160" i="14"/>
  <c r="AW160" i="14"/>
  <c r="AZ160" i="14"/>
  <c r="BA160" i="14"/>
  <c r="BD160" i="14"/>
  <c r="BE160" i="14"/>
  <c r="BH160" i="14"/>
  <c r="BI160" i="14"/>
  <c r="BL160" i="14"/>
  <c r="BM160" i="14"/>
  <c r="BP160" i="14"/>
  <c r="BQ160" i="14"/>
  <c r="BT160" i="14"/>
  <c r="BU160" i="14"/>
  <c r="BX160" i="14"/>
  <c r="BY160" i="14"/>
  <c r="CB160" i="14"/>
  <c r="CC160" i="14"/>
  <c r="CF160" i="14"/>
  <c r="CG160" i="14"/>
  <c r="CJ160" i="14"/>
  <c r="CK160" i="14"/>
  <c r="CN160" i="14"/>
  <c r="CO160" i="14"/>
  <c r="CR160" i="14"/>
  <c r="CS160" i="14"/>
  <c r="CV160" i="14"/>
  <c r="CW160" i="14"/>
  <c r="CZ160" i="14"/>
  <c r="DA160" i="14"/>
  <c r="DD160" i="14"/>
  <c r="DE160" i="14"/>
  <c r="DH160" i="14"/>
  <c r="DI160" i="14"/>
  <c r="DL160" i="14"/>
  <c r="DM160" i="14"/>
  <c r="DP160" i="14"/>
  <c r="DQ160" i="14"/>
  <c r="DT160" i="14"/>
  <c r="DU160" i="14"/>
  <c r="DX160" i="14"/>
  <c r="DY160" i="14"/>
  <c r="EB160" i="14"/>
  <c r="EC160" i="14"/>
  <c r="EF160" i="14"/>
  <c r="EG160" i="14"/>
  <c r="EJ160" i="14"/>
  <c r="EK160" i="14"/>
  <c r="D161" i="14"/>
  <c r="ES161" i="14" s="1"/>
  <c r="E161" i="14"/>
  <c r="F161" i="14"/>
  <c r="G161" i="14"/>
  <c r="H161" i="14"/>
  <c r="I161" i="14"/>
  <c r="EP161" i="14" s="1"/>
  <c r="L161" i="14"/>
  <c r="M161" i="14"/>
  <c r="P161" i="14"/>
  <c r="Q161" i="14"/>
  <c r="T161" i="14"/>
  <c r="U161" i="14"/>
  <c r="X161" i="14"/>
  <c r="Y161" i="14"/>
  <c r="AB161" i="14"/>
  <c r="AC161" i="14"/>
  <c r="AF161" i="14"/>
  <c r="AG161" i="14"/>
  <c r="AJ161" i="14"/>
  <c r="AK161" i="14"/>
  <c r="AN161" i="14"/>
  <c r="AO161" i="14"/>
  <c r="AR161" i="14"/>
  <c r="AS161" i="14"/>
  <c r="AV161" i="14"/>
  <c r="AW161" i="14"/>
  <c r="AZ161" i="14"/>
  <c r="BA161" i="14"/>
  <c r="BD161" i="14"/>
  <c r="BE161" i="14"/>
  <c r="BH161" i="14"/>
  <c r="BI161" i="14"/>
  <c r="BL161" i="14"/>
  <c r="BM161" i="14"/>
  <c r="BP161" i="14"/>
  <c r="BQ161" i="14"/>
  <c r="BT161" i="14"/>
  <c r="BU161" i="14"/>
  <c r="BX161" i="14"/>
  <c r="BY161" i="14"/>
  <c r="CB161" i="14"/>
  <c r="CC161" i="14"/>
  <c r="CF161" i="14"/>
  <c r="CG161" i="14"/>
  <c r="CJ161" i="14"/>
  <c r="CK161" i="14"/>
  <c r="CN161" i="14"/>
  <c r="CO161" i="14"/>
  <c r="CR161" i="14"/>
  <c r="CS161" i="14"/>
  <c r="CV161" i="14"/>
  <c r="CW161" i="14"/>
  <c r="CZ161" i="14"/>
  <c r="DA161" i="14"/>
  <c r="DD161" i="14"/>
  <c r="DE161" i="14"/>
  <c r="DH161" i="14"/>
  <c r="DI161" i="14"/>
  <c r="DL161" i="14"/>
  <c r="DM161" i="14"/>
  <c r="DP161" i="14"/>
  <c r="DQ161" i="14"/>
  <c r="DT161" i="14"/>
  <c r="DU161" i="14"/>
  <c r="DX161" i="14"/>
  <c r="DY161" i="14"/>
  <c r="EB161" i="14"/>
  <c r="EC161" i="14"/>
  <c r="EF161" i="14"/>
  <c r="EG161" i="14"/>
  <c r="EJ161" i="14"/>
  <c r="EK161" i="14"/>
  <c r="D162" i="14"/>
  <c r="ES162" i="14" s="1"/>
  <c r="E162" i="14"/>
  <c r="F162" i="14"/>
  <c r="G162" i="14"/>
  <c r="H162" i="14"/>
  <c r="I162" i="14"/>
  <c r="EP162" i="14" s="1"/>
  <c r="L162" i="14"/>
  <c r="M162" i="14"/>
  <c r="P162" i="14"/>
  <c r="Q162" i="14"/>
  <c r="T162" i="14"/>
  <c r="U162" i="14"/>
  <c r="X162" i="14"/>
  <c r="Y162" i="14"/>
  <c r="AB162" i="14"/>
  <c r="AC162" i="14"/>
  <c r="AF162" i="14"/>
  <c r="AG162" i="14"/>
  <c r="AJ162" i="14"/>
  <c r="AK162" i="14"/>
  <c r="AN162" i="14"/>
  <c r="AO162" i="14"/>
  <c r="AR162" i="14"/>
  <c r="AS162" i="14"/>
  <c r="AV162" i="14"/>
  <c r="AW162" i="14"/>
  <c r="AZ162" i="14"/>
  <c r="BA162" i="14"/>
  <c r="BD162" i="14"/>
  <c r="BE162" i="14"/>
  <c r="BH162" i="14"/>
  <c r="BI162" i="14"/>
  <c r="BL162" i="14"/>
  <c r="BM162" i="14"/>
  <c r="BP162" i="14"/>
  <c r="BQ162" i="14"/>
  <c r="BT162" i="14"/>
  <c r="BU162" i="14"/>
  <c r="BX162" i="14"/>
  <c r="BY162" i="14"/>
  <c r="CB162" i="14"/>
  <c r="CC162" i="14"/>
  <c r="CF162" i="14"/>
  <c r="CG162" i="14"/>
  <c r="CJ162" i="14"/>
  <c r="CK162" i="14"/>
  <c r="CN162" i="14"/>
  <c r="CO162" i="14"/>
  <c r="CR162" i="14"/>
  <c r="CS162" i="14"/>
  <c r="CV162" i="14"/>
  <c r="CW162" i="14"/>
  <c r="CZ162" i="14"/>
  <c r="DA162" i="14"/>
  <c r="DD162" i="14"/>
  <c r="DE162" i="14"/>
  <c r="DH162" i="14"/>
  <c r="DI162" i="14"/>
  <c r="DL162" i="14"/>
  <c r="DM162" i="14"/>
  <c r="DP162" i="14"/>
  <c r="DQ162" i="14"/>
  <c r="DT162" i="14"/>
  <c r="DU162" i="14"/>
  <c r="DX162" i="14"/>
  <c r="DY162" i="14"/>
  <c r="EB162" i="14"/>
  <c r="EC162" i="14"/>
  <c r="EF162" i="14"/>
  <c r="EG162" i="14"/>
  <c r="EJ162" i="14"/>
  <c r="EK162" i="14"/>
  <c r="D163" i="14"/>
  <c r="ES163" i="14" s="1"/>
  <c r="E163" i="14"/>
  <c r="F163" i="14"/>
  <c r="G163" i="14"/>
  <c r="H163" i="14"/>
  <c r="I163" i="14"/>
  <c r="EP163" i="14" s="1"/>
  <c r="L163" i="14"/>
  <c r="M163" i="14"/>
  <c r="P163" i="14"/>
  <c r="Q163" i="14"/>
  <c r="T163" i="14"/>
  <c r="U163" i="14"/>
  <c r="X163" i="14"/>
  <c r="Y163" i="14"/>
  <c r="AB163" i="14"/>
  <c r="AC163" i="14"/>
  <c r="AF163" i="14"/>
  <c r="AG163" i="14"/>
  <c r="AJ163" i="14"/>
  <c r="AK163" i="14"/>
  <c r="AN163" i="14"/>
  <c r="AO163" i="14"/>
  <c r="AR163" i="14"/>
  <c r="AS163" i="14"/>
  <c r="AV163" i="14"/>
  <c r="AW163" i="14"/>
  <c r="AZ163" i="14"/>
  <c r="BA163" i="14"/>
  <c r="BD163" i="14"/>
  <c r="BE163" i="14"/>
  <c r="BH163" i="14"/>
  <c r="BI163" i="14"/>
  <c r="BL163" i="14"/>
  <c r="BM163" i="14"/>
  <c r="BP163" i="14"/>
  <c r="BQ163" i="14"/>
  <c r="BT163" i="14"/>
  <c r="BU163" i="14"/>
  <c r="BX163" i="14"/>
  <c r="BY163" i="14"/>
  <c r="CB163" i="14"/>
  <c r="CC163" i="14"/>
  <c r="CF163" i="14"/>
  <c r="CG163" i="14"/>
  <c r="CJ163" i="14"/>
  <c r="CK163" i="14"/>
  <c r="CN163" i="14"/>
  <c r="CO163" i="14"/>
  <c r="CR163" i="14"/>
  <c r="CS163" i="14"/>
  <c r="CV163" i="14"/>
  <c r="CW163" i="14"/>
  <c r="CZ163" i="14"/>
  <c r="DA163" i="14"/>
  <c r="DD163" i="14"/>
  <c r="DE163" i="14"/>
  <c r="DH163" i="14"/>
  <c r="DI163" i="14"/>
  <c r="DL163" i="14"/>
  <c r="DM163" i="14"/>
  <c r="DP163" i="14"/>
  <c r="DQ163" i="14"/>
  <c r="DT163" i="14"/>
  <c r="DU163" i="14"/>
  <c r="DX163" i="14"/>
  <c r="DY163" i="14"/>
  <c r="EB163" i="14"/>
  <c r="EC163" i="14"/>
  <c r="EF163" i="14"/>
  <c r="EG163" i="14"/>
  <c r="EJ163" i="14"/>
  <c r="EK163" i="14"/>
  <c r="D164" i="14"/>
  <c r="ES164" i="14" s="1"/>
  <c r="E164" i="14"/>
  <c r="F164" i="14"/>
  <c r="G164" i="14"/>
  <c r="H164" i="14"/>
  <c r="I164" i="14"/>
  <c r="EP164" i="14" s="1"/>
  <c r="L164" i="14"/>
  <c r="M164" i="14"/>
  <c r="P164" i="14"/>
  <c r="Q164" i="14"/>
  <c r="T164" i="14"/>
  <c r="U164" i="14"/>
  <c r="X164" i="14"/>
  <c r="Y164" i="14"/>
  <c r="AB164" i="14"/>
  <c r="AC164" i="14"/>
  <c r="AF164" i="14"/>
  <c r="AG164" i="14"/>
  <c r="AJ164" i="14"/>
  <c r="AK164" i="14"/>
  <c r="AN164" i="14"/>
  <c r="AO164" i="14"/>
  <c r="AR164" i="14"/>
  <c r="AS164" i="14"/>
  <c r="AV164" i="14"/>
  <c r="AW164" i="14"/>
  <c r="AZ164" i="14"/>
  <c r="BA164" i="14"/>
  <c r="BD164" i="14"/>
  <c r="BE164" i="14"/>
  <c r="BH164" i="14"/>
  <c r="BI164" i="14"/>
  <c r="BL164" i="14"/>
  <c r="BM164" i="14"/>
  <c r="BP164" i="14"/>
  <c r="BQ164" i="14"/>
  <c r="BT164" i="14"/>
  <c r="BU164" i="14"/>
  <c r="BX164" i="14"/>
  <c r="BY164" i="14"/>
  <c r="CB164" i="14"/>
  <c r="CC164" i="14"/>
  <c r="CF164" i="14"/>
  <c r="CG164" i="14"/>
  <c r="CJ164" i="14"/>
  <c r="CK164" i="14"/>
  <c r="CN164" i="14"/>
  <c r="CO164" i="14"/>
  <c r="CR164" i="14"/>
  <c r="CS164" i="14"/>
  <c r="CV164" i="14"/>
  <c r="CW164" i="14"/>
  <c r="CZ164" i="14"/>
  <c r="DA164" i="14"/>
  <c r="DD164" i="14"/>
  <c r="DE164" i="14"/>
  <c r="DH164" i="14"/>
  <c r="DI164" i="14"/>
  <c r="DL164" i="14"/>
  <c r="DM164" i="14"/>
  <c r="DP164" i="14"/>
  <c r="DQ164" i="14"/>
  <c r="DT164" i="14"/>
  <c r="DU164" i="14"/>
  <c r="DX164" i="14"/>
  <c r="DY164" i="14"/>
  <c r="EB164" i="14"/>
  <c r="EC164" i="14"/>
  <c r="EF164" i="14"/>
  <c r="EG164" i="14"/>
  <c r="EJ164" i="14"/>
  <c r="EK164" i="14"/>
  <c r="D165" i="14"/>
  <c r="ES165" i="14" s="1"/>
  <c r="E165" i="14"/>
  <c r="F165" i="14"/>
  <c r="G165" i="14"/>
  <c r="H165" i="14"/>
  <c r="I165" i="14"/>
  <c r="EP165" i="14" s="1"/>
  <c r="L165" i="14"/>
  <c r="M165" i="14"/>
  <c r="P165" i="14"/>
  <c r="Q165" i="14"/>
  <c r="T165" i="14"/>
  <c r="U165" i="14"/>
  <c r="X165" i="14"/>
  <c r="Y165" i="14"/>
  <c r="AB165" i="14"/>
  <c r="AC165" i="14"/>
  <c r="AF165" i="14"/>
  <c r="AG165" i="14"/>
  <c r="AJ165" i="14"/>
  <c r="AK165" i="14"/>
  <c r="AN165" i="14"/>
  <c r="AO165" i="14"/>
  <c r="AR165" i="14"/>
  <c r="AS165" i="14"/>
  <c r="AV165" i="14"/>
  <c r="AW165" i="14"/>
  <c r="AZ165" i="14"/>
  <c r="BA165" i="14"/>
  <c r="BD165" i="14"/>
  <c r="BE165" i="14"/>
  <c r="BH165" i="14"/>
  <c r="BI165" i="14"/>
  <c r="BL165" i="14"/>
  <c r="BM165" i="14"/>
  <c r="BP165" i="14"/>
  <c r="BQ165" i="14"/>
  <c r="BT165" i="14"/>
  <c r="BU165" i="14"/>
  <c r="BX165" i="14"/>
  <c r="BY165" i="14"/>
  <c r="CB165" i="14"/>
  <c r="CC165" i="14"/>
  <c r="CF165" i="14"/>
  <c r="CG165" i="14"/>
  <c r="CJ165" i="14"/>
  <c r="CK165" i="14"/>
  <c r="CN165" i="14"/>
  <c r="CO165" i="14"/>
  <c r="CR165" i="14"/>
  <c r="CS165" i="14"/>
  <c r="CV165" i="14"/>
  <c r="CW165" i="14"/>
  <c r="CZ165" i="14"/>
  <c r="DA165" i="14"/>
  <c r="DD165" i="14"/>
  <c r="DE165" i="14"/>
  <c r="DH165" i="14"/>
  <c r="DI165" i="14"/>
  <c r="DL165" i="14"/>
  <c r="DM165" i="14"/>
  <c r="DP165" i="14"/>
  <c r="DQ165" i="14"/>
  <c r="DT165" i="14"/>
  <c r="DU165" i="14"/>
  <c r="DX165" i="14"/>
  <c r="DY165" i="14"/>
  <c r="EB165" i="14"/>
  <c r="EC165" i="14"/>
  <c r="EF165" i="14"/>
  <c r="EG165" i="14"/>
  <c r="EJ165" i="14"/>
  <c r="EK165" i="14"/>
  <c r="EK147" i="14"/>
  <c r="EJ147" i="14"/>
  <c r="EG147" i="14"/>
  <c r="EF147" i="14"/>
  <c r="EC147" i="14"/>
  <c r="EB147" i="14"/>
  <c r="DY147" i="14"/>
  <c r="DX147" i="14"/>
  <c r="DU147" i="14"/>
  <c r="DT147" i="14"/>
  <c r="DQ147" i="14"/>
  <c r="DP147" i="14"/>
  <c r="DM147" i="14"/>
  <c r="DL147" i="14"/>
  <c r="DI147" i="14"/>
  <c r="DH147" i="14"/>
  <c r="DE147" i="14"/>
  <c r="DD147" i="14"/>
  <c r="DA147" i="14"/>
  <c r="CZ147" i="14"/>
  <c r="CW147" i="14"/>
  <c r="CV147" i="14"/>
  <c r="CS147" i="14"/>
  <c r="CR147" i="14"/>
  <c r="CO147" i="14"/>
  <c r="CN147" i="14"/>
  <c r="CK147" i="14"/>
  <c r="CJ147" i="14"/>
  <c r="CG147" i="14"/>
  <c r="CF147" i="14"/>
  <c r="CC147" i="14"/>
  <c r="CB147" i="14"/>
  <c r="BY147" i="14"/>
  <c r="BX147" i="14"/>
  <c r="BU147" i="14"/>
  <c r="BT147" i="14"/>
  <c r="BQ147" i="14"/>
  <c r="BP147" i="14"/>
  <c r="BM147" i="14"/>
  <c r="BL147" i="14"/>
  <c r="BI147" i="14"/>
  <c r="BH147" i="14"/>
  <c r="BE147" i="14"/>
  <c r="BD147" i="14"/>
  <c r="BA147" i="14"/>
  <c r="AZ147" i="14"/>
  <c r="AW147" i="14"/>
  <c r="AV147" i="14"/>
  <c r="AS147" i="14"/>
  <c r="AR147" i="14"/>
  <c r="AO147" i="14"/>
  <c r="AN147" i="14"/>
  <c r="AK147" i="14"/>
  <c r="AJ147" i="14"/>
  <c r="AG147" i="14"/>
  <c r="AF147" i="14"/>
  <c r="AC147" i="14"/>
  <c r="AB147" i="14"/>
  <c r="Y147" i="14"/>
  <c r="X147" i="14"/>
  <c r="U147" i="14"/>
  <c r="T147" i="14"/>
  <c r="Q147" i="14"/>
  <c r="P147" i="14"/>
  <c r="M147" i="14"/>
  <c r="L147" i="14"/>
  <c r="I147" i="14"/>
  <c r="EP147" i="14" s="1"/>
  <c r="H147" i="14"/>
  <c r="G147" i="14"/>
  <c r="F147" i="14"/>
  <c r="E147" i="14"/>
  <c r="D147" i="14"/>
  <c r="ES147" i="14" s="1"/>
  <c r="F90" i="14"/>
  <c r="J177" i="14" l="1"/>
  <c r="EH176" i="14"/>
  <c r="DR176" i="14"/>
  <c r="DB176" i="14"/>
  <c r="V194" i="14"/>
  <c r="DJ176" i="14"/>
  <c r="CP165" i="14"/>
  <c r="BZ165" i="14"/>
  <c r="V163" i="14"/>
  <c r="AT188" i="14"/>
  <c r="N188" i="14"/>
  <c r="DV160" i="14"/>
  <c r="CP160" i="14"/>
  <c r="BZ160" i="14"/>
  <c r="CP175" i="14"/>
  <c r="EH173" i="14"/>
  <c r="DR173" i="14"/>
  <c r="DB173" i="14"/>
  <c r="CL173" i="14"/>
  <c r="BR160" i="14"/>
  <c r="DZ173" i="14"/>
  <c r="CT173" i="14"/>
  <c r="R173" i="14"/>
  <c r="J173" i="14"/>
  <c r="CH155" i="14"/>
  <c r="DB153" i="14"/>
  <c r="BB163" i="14"/>
  <c r="AL163" i="14"/>
  <c r="AD163" i="14"/>
  <c r="DZ160" i="14"/>
  <c r="BN160" i="14"/>
  <c r="AD157" i="14"/>
  <c r="DV176" i="14"/>
  <c r="BJ176" i="14"/>
  <c r="EL172" i="14"/>
  <c r="ED172" i="14"/>
  <c r="DV172" i="14"/>
  <c r="BB172" i="14"/>
  <c r="AT172" i="14"/>
  <c r="AL172" i="14"/>
  <c r="AD172" i="14"/>
  <c r="N172" i="14"/>
  <c r="AD154" i="14"/>
  <c r="N150" i="14"/>
  <c r="DN177" i="14"/>
  <c r="R179" i="14"/>
  <c r="AH179" i="14"/>
  <c r="BV179" i="14"/>
  <c r="CD179" i="14"/>
  <c r="CL179" i="14"/>
  <c r="CT179" i="14"/>
  <c r="EH179" i="14"/>
  <c r="AX181" i="14"/>
  <c r="R181" i="14"/>
  <c r="CX159" i="14"/>
  <c r="AL159" i="14"/>
  <c r="AD159" i="14"/>
  <c r="CL158" i="14"/>
  <c r="BV158" i="14"/>
  <c r="AP158" i="14"/>
  <c r="ED174" i="14"/>
  <c r="DN174" i="14"/>
  <c r="CH174" i="14"/>
  <c r="EL189" i="14"/>
  <c r="AD161" i="14"/>
  <c r="AP151" i="14"/>
  <c r="Z188" i="14"/>
  <c r="R188" i="14"/>
  <c r="J147" i="14"/>
  <c r="Z147" i="14"/>
  <c r="BF147" i="14"/>
  <c r="CL147" i="14"/>
  <c r="DR147" i="14"/>
  <c r="DR165" i="14"/>
  <c r="CL165" i="14"/>
  <c r="Z165" i="14"/>
  <c r="DZ164" i="14"/>
  <c r="DR164" i="14"/>
  <c r="R164" i="14"/>
  <c r="DJ163" i="14"/>
  <c r="CD163" i="14"/>
  <c r="BJ160" i="14"/>
  <c r="ED159" i="14"/>
  <c r="DN159" i="14"/>
  <c r="CP157" i="14"/>
  <c r="BZ157" i="14"/>
  <c r="AT157" i="14"/>
  <c r="DJ153" i="14"/>
  <c r="BR191" i="14"/>
  <c r="BB191" i="14"/>
  <c r="DF188" i="14"/>
  <c r="DR162" i="14"/>
  <c r="DB162" i="14"/>
  <c r="CT162" i="14"/>
  <c r="BF162" i="14"/>
  <c r="CL161" i="14"/>
  <c r="BV154" i="14"/>
  <c r="V177" i="14"/>
  <c r="DZ175" i="14"/>
  <c r="BN175" i="14"/>
  <c r="DR171" i="14"/>
  <c r="BF171" i="14"/>
  <c r="Z171" i="14"/>
  <c r="CH168" i="14"/>
  <c r="DR191" i="14"/>
  <c r="R191" i="14"/>
  <c r="EH187" i="14"/>
  <c r="DJ187" i="14"/>
  <c r="DB187" i="14"/>
  <c r="AH187" i="14"/>
  <c r="DB183" i="14"/>
  <c r="CT183" i="14"/>
  <c r="BV183" i="14"/>
  <c r="BN183" i="14"/>
  <c r="J183" i="14"/>
  <c r="DV182" i="14"/>
  <c r="ED180" i="14"/>
  <c r="DN194" i="14"/>
  <c r="CH194" i="14"/>
  <c r="BB194" i="14"/>
  <c r="AL194" i="14"/>
  <c r="BJ165" i="14"/>
  <c r="DV164" i="14"/>
  <c r="DN164" i="14"/>
  <c r="BB162" i="14"/>
  <c r="V162" i="14"/>
  <c r="BJ161" i="14"/>
  <c r="AT161" i="14"/>
  <c r="AL161" i="14"/>
  <c r="Z158" i="14"/>
  <c r="CD156" i="14"/>
  <c r="BV156" i="14"/>
  <c r="AX156" i="14"/>
  <c r="AP156" i="14"/>
  <c r="CX155" i="14"/>
  <c r="DN152" i="14"/>
  <c r="CL151" i="14"/>
  <c r="BF151" i="14"/>
  <c r="DJ149" i="14"/>
  <c r="DB149" i="14"/>
  <c r="BN149" i="14"/>
  <c r="AX149" i="14"/>
  <c r="AP149" i="14"/>
  <c r="ED148" i="14"/>
  <c r="DN170" i="14"/>
  <c r="DF170" i="14"/>
  <c r="CX170" i="14"/>
  <c r="CH170" i="14"/>
  <c r="BZ170" i="14"/>
  <c r="BR170" i="14"/>
  <c r="BB170" i="14"/>
  <c r="AT170" i="14"/>
  <c r="AL170" i="14"/>
  <c r="DZ169" i="14"/>
  <c r="J190" i="14"/>
  <c r="ED186" i="14"/>
  <c r="CX186" i="14"/>
  <c r="DJ164" i="14"/>
  <c r="CD164" i="14"/>
  <c r="AH163" i="14"/>
  <c r="Z163" i="14"/>
  <c r="CP161" i="14"/>
  <c r="BF161" i="14"/>
  <c r="AP161" i="14"/>
  <c r="AH161" i="14"/>
  <c r="Z161" i="14"/>
  <c r="EH159" i="14"/>
  <c r="CD159" i="14"/>
  <c r="BV159" i="14"/>
  <c r="AX159" i="14"/>
  <c r="AP159" i="14"/>
  <c r="R159" i="14"/>
  <c r="J159" i="14"/>
  <c r="EL157" i="14"/>
  <c r="DF157" i="14"/>
  <c r="DV156" i="14"/>
  <c r="DN156" i="14"/>
  <c r="CP156" i="14"/>
  <c r="CH156" i="14"/>
  <c r="BJ156" i="14"/>
  <c r="BB156" i="14"/>
  <c r="EH151" i="14"/>
  <c r="DZ151" i="14"/>
  <c r="AD165" i="14"/>
  <c r="N165" i="14"/>
  <c r="DF164" i="14"/>
  <c r="BZ164" i="14"/>
  <c r="AT164" i="14"/>
  <c r="BZ150" i="14"/>
  <c r="DN163" i="14"/>
  <c r="CL162" i="14"/>
  <c r="Z162" i="14"/>
  <c r="J162" i="14"/>
  <c r="CT160" i="14"/>
  <c r="CD160" i="14"/>
  <c r="BV160" i="14"/>
  <c r="EH154" i="14"/>
  <c r="DR154" i="14"/>
  <c r="DJ154" i="14"/>
  <c r="DJ148" i="14"/>
  <c r="DB148" i="14"/>
  <c r="CT148" i="14"/>
  <c r="CL148" i="14"/>
  <c r="CD148" i="14"/>
  <c r="BV148" i="14"/>
  <c r="AX148" i="14"/>
  <c r="AP148" i="14"/>
  <c r="AH148" i="14"/>
  <c r="Z148" i="14"/>
  <c r="R148" i="14"/>
  <c r="J148" i="14"/>
  <c r="AL167" i="14"/>
  <c r="CH177" i="14"/>
  <c r="CP176" i="14"/>
  <c r="AD176" i="14"/>
  <c r="N176" i="14"/>
  <c r="DV175" i="14"/>
  <c r="BJ175" i="14"/>
  <c r="BB175" i="14"/>
  <c r="AT175" i="14"/>
  <c r="AX173" i="14"/>
  <c r="ED168" i="14"/>
  <c r="CX168" i="14"/>
  <c r="AP182" i="14"/>
  <c r="AH182" i="14"/>
  <c r="J182" i="14"/>
  <c r="BR180" i="14"/>
  <c r="BB180" i="14"/>
  <c r="AL180" i="14"/>
  <c r="V180" i="14"/>
  <c r="N180" i="14"/>
  <c r="DZ149" i="14"/>
  <c r="AL174" i="14"/>
  <c r="AP172" i="14"/>
  <c r="Z172" i="14"/>
  <c r="CD170" i="14"/>
  <c r="BN170" i="14"/>
  <c r="EH186" i="14"/>
  <c r="DJ186" i="14"/>
  <c r="DB186" i="14"/>
  <c r="CD186" i="14"/>
  <c r="BV186" i="14"/>
  <c r="AX186" i="14"/>
  <c r="AP186" i="14"/>
  <c r="Z186" i="14"/>
  <c r="R186" i="14"/>
  <c r="DZ185" i="14"/>
  <c r="BN185" i="14"/>
  <c r="AX185" i="14"/>
  <c r="AP185" i="14"/>
  <c r="R185" i="14"/>
  <c r="J194" i="14"/>
  <c r="AD156" i="14"/>
  <c r="V156" i="14"/>
  <c r="AL155" i="14"/>
  <c r="CD153" i="14"/>
  <c r="AP153" i="14"/>
  <c r="R153" i="14"/>
  <c r="BB152" i="14"/>
  <c r="AL152" i="14"/>
  <c r="Z151" i="14"/>
  <c r="J151" i="14"/>
  <c r="CP150" i="14"/>
  <c r="BR148" i="14"/>
  <c r="CH172" i="14"/>
  <c r="DJ171" i="14"/>
  <c r="DB171" i="14"/>
  <c r="CT171" i="14"/>
  <c r="CD171" i="14"/>
  <c r="DJ169" i="14"/>
  <c r="CD169" i="14"/>
  <c r="AX169" i="14"/>
  <c r="EH190" i="14"/>
  <c r="BF190" i="14"/>
  <c r="Z190" i="14"/>
  <c r="R190" i="14"/>
  <c r="DF189" i="14"/>
  <c r="DV188" i="14"/>
  <c r="DN188" i="14"/>
  <c r="N186" i="14"/>
  <c r="EL185" i="14"/>
  <c r="ED185" i="14"/>
  <c r="DN184" i="14"/>
  <c r="CX184" i="14"/>
  <c r="BR184" i="14"/>
  <c r="EL183" i="14"/>
  <c r="DN183" i="14"/>
  <c r="DF183" i="14"/>
  <c r="CH183" i="14"/>
  <c r="BZ183" i="14"/>
  <c r="BB183" i="14"/>
  <c r="AT183" i="14"/>
  <c r="V183" i="14"/>
  <c r="N183" i="14"/>
  <c r="CP182" i="14"/>
  <c r="AD182" i="14"/>
  <c r="CP181" i="14"/>
  <c r="CH181" i="14"/>
  <c r="BJ181" i="14"/>
  <c r="BB181" i="14"/>
  <c r="EL180" i="14"/>
  <c r="BB193" i="14"/>
  <c r="CH193" i="14"/>
  <c r="CL154" i="14"/>
  <c r="AP165" i="14"/>
  <c r="BR162" i="14"/>
  <c r="BJ162" i="14"/>
  <c r="DR161" i="14"/>
  <c r="DB161" i="14"/>
  <c r="CT161" i="14"/>
  <c r="EL160" i="14"/>
  <c r="ED160" i="14"/>
  <c r="AD160" i="14"/>
  <c r="N160" i="14"/>
  <c r="ED155" i="14"/>
  <c r="DV155" i="14"/>
  <c r="AH165" i="14"/>
  <c r="EL165" i="14"/>
  <c r="AT165" i="14"/>
  <c r="CT164" i="14"/>
  <c r="CL164" i="14"/>
  <c r="AX164" i="14"/>
  <c r="AH164" i="14"/>
  <c r="Z164" i="14"/>
  <c r="BV162" i="14"/>
  <c r="BN162" i="14"/>
  <c r="DV161" i="14"/>
  <c r="DF161" i="14"/>
  <c r="CX161" i="14"/>
  <c r="EH160" i="14"/>
  <c r="AH160" i="14"/>
  <c r="R160" i="14"/>
  <c r="CH159" i="14"/>
  <c r="BB159" i="14"/>
  <c r="DR158" i="14"/>
  <c r="DJ158" i="14"/>
  <c r="J158" i="14"/>
  <c r="EH157" i="14"/>
  <c r="DZ157" i="14"/>
  <c r="DB157" i="14"/>
  <c r="CT157" i="14"/>
  <c r="N157" i="14"/>
  <c r="DZ156" i="14"/>
  <c r="CT156" i="14"/>
  <c r="R156" i="14"/>
  <c r="ED163" i="14"/>
  <c r="DV163" i="14"/>
  <c r="CH163" i="14"/>
  <c r="BR163" i="14"/>
  <c r="BJ163" i="14"/>
  <c r="R163" i="14"/>
  <c r="DN162" i="14"/>
  <c r="AP162" i="14"/>
  <c r="AH162" i="14"/>
  <c r="ED158" i="14"/>
  <c r="DV158" i="14"/>
  <c r="CX158" i="14"/>
  <c r="CP158" i="14"/>
  <c r="BR158" i="14"/>
  <c r="BJ158" i="14"/>
  <c r="AL158" i="14"/>
  <c r="AD158" i="14"/>
  <c r="EH155" i="14"/>
  <c r="BZ155" i="14"/>
  <c r="BJ155" i="14"/>
  <c r="V155" i="14"/>
  <c r="N155" i="14"/>
  <c r="BF154" i="14"/>
  <c r="AX154" i="14"/>
  <c r="AX153" i="14"/>
  <c r="EH152" i="14"/>
  <c r="DZ152" i="14"/>
  <c r="DR152" i="14"/>
  <c r="CT152" i="14"/>
  <c r="CL152" i="14"/>
  <c r="CD152" i="14"/>
  <c r="BV152" i="14"/>
  <c r="BN152" i="14"/>
  <c r="BF152" i="14"/>
  <c r="DV151" i="14"/>
  <c r="DN151" i="14"/>
  <c r="DF151" i="14"/>
  <c r="EL150" i="14"/>
  <c r="DV150" i="14"/>
  <c r="DN150" i="14"/>
  <c r="AT150" i="14"/>
  <c r="AD150" i="14"/>
  <c r="EP148" i="14"/>
  <c r="DR177" i="14"/>
  <c r="CL177" i="14"/>
  <c r="BB177" i="14"/>
  <c r="CL176" i="14"/>
  <c r="CD176" i="14"/>
  <c r="BV176" i="14"/>
  <c r="BF176" i="14"/>
  <c r="AX176" i="14"/>
  <c r="AP176" i="14"/>
  <c r="CD175" i="14"/>
  <c r="BV175" i="14"/>
  <c r="AD175" i="14"/>
  <c r="EL174" i="14"/>
  <c r="CX174" i="14"/>
  <c r="BR174" i="14"/>
  <c r="BJ174" i="14"/>
  <c r="AT174" i="14"/>
  <c r="J174" i="14"/>
  <c r="DJ173" i="14"/>
  <c r="CD173" i="14"/>
  <c r="DN172" i="14"/>
  <c r="CL171" i="14"/>
  <c r="AH152" i="14"/>
  <c r="Z152" i="14"/>
  <c r="R152" i="14"/>
  <c r="EH150" i="14"/>
  <c r="DZ150" i="14"/>
  <c r="DR150" i="14"/>
  <c r="DJ150" i="14"/>
  <c r="DB150" i="14"/>
  <c r="CT150" i="14"/>
  <c r="DN148" i="14"/>
  <c r="CH148" i="14"/>
  <c r="BB148" i="14"/>
  <c r="V148" i="14"/>
  <c r="BF177" i="14"/>
  <c r="Z177" i="14"/>
  <c r="EL176" i="14"/>
  <c r="ED176" i="14"/>
  <c r="DF176" i="14"/>
  <c r="CX176" i="14"/>
  <c r="Z176" i="14"/>
  <c r="R176" i="14"/>
  <c r="AH175" i="14"/>
  <c r="R175" i="14"/>
  <c r="V172" i="14"/>
  <c r="BV171" i="14"/>
  <c r="BN171" i="14"/>
  <c r="AX171" i="14"/>
  <c r="AP171" i="14"/>
  <c r="AH171" i="14"/>
  <c r="DV170" i="14"/>
  <c r="CP170" i="14"/>
  <c r="BJ170" i="14"/>
  <c r="ED152" i="14"/>
  <c r="CX152" i="14"/>
  <c r="BR152" i="14"/>
  <c r="DB151" i="14"/>
  <c r="V151" i="14"/>
  <c r="N151" i="14"/>
  <c r="J150" i="14"/>
  <c r="CD149" i="14"/>
  <c r="R149" i="14"/>
  <c r="EH148" i="14"/>
  <c r="BZ176" i="14"/>
  <c r="BR176" i="14"/>
  <c r="AT176" i="14"/>
  <c r="AL176" i="14"/>
  <c r="EH175" i="14"/>
  <c r="DN175" i="14"/>
  <c r="DF175" i="14"/>
  <c r="DZ174" i="14"/>
  <c r="DR174" i="14"/>
  <c r="DJ174" i="14"/>
  <c r="DB174" i="14"/>
  <c r="CT174" i="14"/>
  <c r="CL174" i="14"/>
  <c r="CD174" i="14"/>
  <c r="BV174" i="14"/>
  <c r="ED173" i="14"/>
  <c r="DN173" i="14"/>
  <c r="CX173" i="14"/>
  <c r="CH173" i="14"/>
  <c r="EH172" i="14"/>
  <c r="DR172" i="14"/>
  <c r="BZ171" i="14"/>
  <c r="BJ171" i="14"/>
  <c r="CH169" i="14"/>
  <c r="BR169" i="14"/>
  <c r="AD170" i="14"/>
  <c r="EH191" i="14"/>
  <c r="DZ191" i="14"/>
  <c r="ED190" i="14"/>
  <c r="DV190" i="14"/>
  <c r="CX190" i="14"/>
  <c r="CH190" i="14"/>
  <c r="BR190" i="14"/>
  <c r="BJ190" i="14"/>
  <c r="AL190" i="14"/>
  <c r="EH189" i="14"/>
  <c r="DB189" i="14"/>
  <c r="CL189" i="14"/>
  <c r="CD189" i="14"/>
  <c r="BV189" i="14"/>
  <c r="BF189" i="14"/>
  <c r="AX189" i="14"/>
  <c r="AP189" i="14"/>
  <c r="Z189" i="14"/>
  <c r="J189" i="14"/>
  <c r="BZ187" i="14"/>
  <c r="BR187" i="14"/>
  <c r="AT187" i="14"/>
  <c r="AL187" i="14"/>
  <c r="N187" i="14"/>
  <c r="EL186" i="14"/>
  <c r="BR186" i="14"/>
  <c r="BB186" i="14"/>
  <c r="AT186" i="14"/>
  <c r="V186" i="14"/>
  <c r="DJ185" i="14"/>
  <c r="DB185" i="14"/>
  <c r="CD185" i="14"/>
  <c r="ED184" i="14"/>
  <c r="DR183" i="14"/>
  <c r="AP183" i="14"/>
  <c r="Z183" i="14"/>
  <c r="BJ182" i="14"/>
  <c r="AX180" i="14"/>
  <c r="AP180" i="14"/>
  <c r="J180" i="14"/>
  <c r="BB184" i="14"/>
  <c r="AT184" i="14"/>
  <c r="V184" i="14"/>
  <c r="N184" i="14"/>
  <c r="ED194" i="14"/>
  <c r="DV194" i="14"/>
  <c r="CX194" i="14"/>
  <c r="N194" i="14"/>
  <c r="J170" i="14"/>
  <c r="CT169" i="14"/>
  <c r="BN169" i="14"/>
  <c r="AH169" i="14"/>
  <c r="V168" i="14"/>
  <c r="AL191" i="14"/>
  <c r="V191" i="14"/>
  <c r="BV190" i="14"/>
  <c r="CP188" i="14"/>
  <c r="CH188" i="14"/>
  <c r="BJ188" i="14"/>
  <c r="BB188" i="14"/>
  <c r="CT187" i="14"/>
  <c r="BN187" i="14"/>
  <c r="EH185" i="14"/>
  <c r="AT185" i="14"/>
  <c r="AL185" i="14"/>
  <c r="AD185" i="14"/>
  <c r="V185" i="14"/>
  <c r="CT184" i="14"/>
  <c r="CL184" i="14"/>
  <c r="BN184" i="14"/>
  <c r="BF184" i="14"/>
  <c r="AH184" i="14"/>
  <c r="Z184" i="14"/>
  <c r="EP182" i="14"/>
  <c r="EL182" i="14"/>
  <c r="DJ181" i="14"/>
  <c r="CT181" i="14"/>
  <c r="CL181" i="14"/>
  <c r="BN181" i="14"/>
  <c r="BF181" i="14"/>
  <c r="EH180" i="14"/>
  <c r="CX180" i="14"/>
  <c r="EH194" i="14"/>
  <c r="DZ194" i="14"/>
  <c r="DR194" i="14"/>
  <c r="DJ194" i="14"/>
  <c r="DB194" i="14"/>
  <c r="CD194" i="14"/>
  <c r="BV194" i="14"/>
  <c r="BN194" i="14"/>
  <c r="BF194" i="14"/>
  <c r="AX194" i="14"/>
  <c r="AP194" i="14"/>
  <c r="Z194" i="14"/>
  <c r="R194" i="14"/>
  <c r="BV151" i="14"/>
  <c r="BN151" i="14"/>
  <c r="BJ150" i="14"/>
  <c r="BB150" i="14"/>
  <c r="V147" i="14"/>
  <c r="AT147" i="14"/>
  <c r="BR147" i="14"/>
  <c r="BZ147" i="14"/>
  <c r="CH147" i="14"/>
  <c r="DF147" i="14"/>
  <c r="DN147" i="14"/>
  <c r="ED147" i="14"/>
  <c r="EL147" i="14"/>
  <c r="J165" i="14"/>
  <c r="CP164" i="14"/>
  <c r="CH164" i="14"/>
  <c r="DZ163" i="14"/>
  <c r="DR163" i="14"/>
  <c r="AL162" i="14"/>
  <c r="AD162" i="14"/>
  <c r="CD158" i="14"/>
  <c r="BF158" i="14"/>
  <c r="AX158" i="14"/>
  <c r="DV157" i="14"/>
  <c r="DN157" i="14"/>
  <c r="J156" i="14"/>
  <c r="DJ155" i="14"/>
  <c r="DB155" i="14"/>
  <c r="BR155" i="14"/>
  <c r="BB155" i="14"/>
  <c r="R155" i="14"/>
  <c r="J155" i="14"/>
  <c r="DB154" i="14"/>
  <c r="BR154" i="14"/>
  <c r="BJ154" i="14"/>
  <c r="BB154" i="14"/>
  <c r="AT154" i="14"/>
  <c r="AL154" i="14"/>
  <c r="V154" i="14"/>
  <c r="EH153" i="14"/>
  <c r="CX153" i="14"/>
  <c r="CP153" i="14"/>
  <c r="CH153" i="14"/>
  <c r="BZ153" i="14"/>
  <c r="BR153" i="14"/>
  <c r="BJ153" i="14"/>
  <c r="BB153" i="14"/>
  <c r="EL152" i="14"/>
  <c r="V152" i="14"/>
  <c r="N152" i="14"/>
  <c r="DR151" i="14"/>
  <c r="CH151" i="14"/>
  <c r="BZ151" i="14"/>
  <c r="BR151" i="14"/>
  <c r="BJ151" i="14"/>
  <c r="BB151" i="14"/>
  <c r="AT151" i="14"/>
  <c r="DF150" i="14"/>
  <c r="BV150" i="14"/>
  <c r="BN150" i="14"/>
  <c r="BF150" i="14"/>
  <c r="AX150" i="14"/>
  <c r="AP150" i="14"/>
  <c r="AH150" i="14"/>
  <c r="DV149" i="14"/>
  <c r="DN149" i="14"/>
  <c r="DF149" i="14"/>
  <c r="CX149" i="14"/>
  <c r="CP149" i="14"/>
  <c r="CH149" i="14"/>
  <c r="AH149" i="14"/>
  <c r="CX148" i="14"/>
  <c r="CP148" i="14"/>
  <c r="AT167" i="14"/>
  <c r="BB167" i="14"/>
  <c r="BZ167" i="14"/>
  <c r="CH167" i="14"/>
  <c r="DF167" i="14"/>
  <c r="DN167" i="14"/>
  <c r="EL167" i="14"/>
  <c r="EH177" i="14"/>
  <c r="DZ177" i="14"/>
  <c r="DF177" i="14"/>
  <c r="CX177" i="14"/>
  <c r="BV177" i="14"/>
  <c r="BN177" i="14"/>
  <c r="AT177" i="14"/>
  <c r="AL177" i="14"/>
  <c r="CT175" i="14"/>
  <c r="N147" i="14"/>
  <c r="DZ165" i="14"/>
  <c r="DB165" i="14"/>
  <c r="CT165" i="14"/>
  <c r="BJ164" i="14"/>
  <c r="BB164" i="14"/>
  <c r="CT163" i="14"/>
  <c r="CL163" i="14"/>
  <c r="ED162" i="14"/>
  <c r="DV162" i="14"/>
  <c r="EH161" i="14"/>
  <c r="DZ161" i="14"/>
  <c r="BV161" i="14"/>
  <c r="BN161" i="14"/>
  <c r="J161" i="14"/>
  <c r="DF160" i="14"/>
  <c r="CX160" i="14"/>
  <c r="AT160" i="14"/>
  <c r="AL160" i="14"/>
  <c r="DV159" i="14"/>
  <c r="R158" i="14"/>
  <c r="CH157" i="14"/>
  <c r="BJ157" i="14"/>
  <c r="BB157" i="14"/>
  <c r="BB147" i="14"/>
  <c r="ED165" i="14"/>
  <c r="DV165" i="14"/>
  <c r="DF165" i="14"/>
  <c r="BV165" i="14"/>
  <c r="BN165" i="14"/>
  <c r="BF165" i="14"/>
  <c r="EL164" i="14"/>
  <c r="BN164" i="14"/>
  <c r="BF164" i="14"/>
  <c r="AD164" i="14"/>
  <c r="V164" i="14"/>
  <c r="N164" i="14"/>
  <c r="CX163" i="14"/>
  <c r="CP163" i="14"/>
  <c r="BN163" i="14"/>
  <c r="BF163" i="14"/>
  <c r="AX163" i="14"/>
  <c r="EH162" i="14"/>
  <c r="DZ162" i="14"/>
  <c r="CX162" i="14"/>
  <c r="CP162" i="14"/>
  <c r="CH162" i="14"/>
  <c r="EL161" i="14"/>
  <c r="ED161" i="14"/>
  <c r="BZ161" i="14"/>
  <c r="BR161" i="14"/>
  <c r="N161" i="14"/>
  <c r="DJ160" i="14"/>
  <c r="DB160" i="14"/>
  <c r="AX160" i="14"/>
  <c r="AP160" i="14"/>
  <c r="DZ159" i="14"/>
  <c r="DJ159" i="14"/>
  <c r="DB159" i="14"/>
  <c r="CP159" i="14"/>
  <c r="BR159" i="14"/>
  <c r="BJ159" i="14"/>
  <c r="V159" i="14"/>
  <c r="EH158" i="14"/>
  <c r="DB158" i="14"/>
  <c r="BV157" i="14"/>
  <c r="BN157" i="14"/>
  <c r="AP157" i="14"/>
  <c r="AH157" i="14"/>
  <c r="V157" i="14"/>
  <c r="EH156" i="14"/>
  <c r="DJ156" i="14"/>
  <c r="DB156" i="14"/>
  <c r="BN156" i="14"/>
  <c r="AH156" i="14"/>
  <c r="DN155" i="14"/>
  <c r="CD155" i="14"/>
  <c r="BV155" i="14"/>
  <c r="BN155" i="14"/>
  <c r="BF155" i="14"/>
  <c r="ED154" i="14"/>
  <c r="DV154" i="14"/>
  <c r="DN154" i="14"/>
  <c r="DF154" i="14"/>
  <c r="CX154" i="14"/>
  <c r="CP154" i="14"/>
  <c r="AP154" i="14"/>
  <c r="AH154" i="14"/>
  <c r="Z154" i="14"/>
  <c r="R154" i="14"/>
  <c r="J154" i="14"/>
  <c r="EL153" i="14"/>
  <c r="ED153" i="14"/>
  <c r="DV153" i="14"/>
  <c r="DN153" i="14"/>
  <c r="BV153" i="14"/>
  <c r="AL153" i="14"/>
  <c r="AD153" i="14"/>
  <c r="V153" i="14"/>
  <c r="N153" i="14"/>
  <c r="CH152" i="14"/>
  <c r="BZ152" i="14"/>
  <c r="EL151" i="14"/>
  <c r="ED151" i="14"/>
  <c r="CT149" i="14"/>
  <c r="BJ149" i="14"/>
  <c r="BB149" i="14"/>
  <c r="AT149" i="14"/>
  <c r="AL149" i="14"/>
  <c r="AD149" i="14"/>
  <c r="V149" i="14"/>
  <c r="AL148" i="14"/>
  <c r="AD148" i="14"/>
  <c r="EL177" i="14"/>
  <c r="ED177" i="14"/>
  <c r="DB177" i="14"/>
  <c r="CT177" i="14"/>
  <c r="BZ177" i="14"/>
  <c r="BR177" i="14"/>
  <c r="AP177" i="14"/>
  <c r="AH177" i="14"/>
  <c r="N177" i="14"/>
  <c r="J176" i="14"/>
  <c r="J191" i="14"/>
  <c r="AL186" i="14"/>
  <c r="AD186" i="14"/>
  <c r="AH183" i="14"/>
  <c r="DF182" i="14"/>
  <c r="BZ182" i="14"/>
  <c r="DZ181" i="14"/>
  <c r="DR181" i="14"/>
  <c r="AD181" i="14"/>
  <c r="V181" i="14"/>
  <c r="DJ180" i="14"/>
  <c r="DB180" i="14"/>
  <c r="CD180" i="14"/>
  <c r="BV180" i="14"/>
  <c r="BB174" i="14"/>
  <c r="BV173" i="14"/>
  <c r="BN173" i="14"/>
  <c r="BF173" i="14"/>
  <c r="DF172" i="14"/>
  <c r="CX172" i="14"/>
  <c r="CP172" i="14"/>
  <c r="EH171" i="14"/>
  <c r="DZ171" i="14"/>
  <c r="AT171" i="14"/>
  <c r="AD171" i="14"/>
  <c r="R171" i="14"/>
  <c r="J171" i="14"/>
  <c r="EL170" i="14"/>
  <c r="ED170" i="14"/>
  <c r="AX170" i="14"/>
  <c r="AH170" i="14"/>
  <c r="V170" i="14"/>
  <c r="N170" i="14"/>
  <c r="BB169" i="14"/>
  <c r="AL169" i="14"/>
  <c r="R169" i="14"/>
  <c r="J169" i="14"/>
  <c r="EH168" i="14"/>
  <c r="BR168" i="14"/>
  <c r="BB168" i="14"/>
  <c r="AL168" i="14"/>
  <c r="V179" i="14"/>
  <c r="BB179" i="14"/>
  <c r="BR179" i="14"/>
  <c r="CH179" i="14"/>
  <c r="DN179" i="14"/>
  <c r="ED179" i="14"/>
  <c r="DB191" i="14"/>
  <c r="CL191" i="14"/>
  <c r="AX191" i="14"/>
  <c r="AP191" i="14"/>
  <c r="EL188" i="14"/>
  <c r="CT185" i="14"/>
  <c r="EL184" i="14"/>
  <c r="J184" i="14"/>
  <c r="EH182" i="14"/>
  <c r="DZ182" i="14"/>
  <c r="AT182" i="14"/>
  <c r="N182" i="14"/>
  <c r="EL175" i="14"/>
  <c r="DJ175" i="14"/>
  <c r="DB175" i="14"/>
  <c r="CH175" i="14"/>
  <c r="BZ175" i="14"/>
  <c r="AX175" i="14"/>
  <c r="AP175" i="14"/>
  <c r="V175" i="14"/>
  <c r="N175" i="14"/>
  <c r="DV174" i="14"/>
  <c r="DF174" i="14"/>
  <c r="BN174" i="14"/>
  <c r="BF174" i="14"/>
  <c r="AX174" i="14"/>
  <c r="V174" i="14"/>
  <c r="N174" i="14"/>
  <c r="BR173" i="14"/>
  <c r="BB173" i="14"/>
  <c r="AP173" i="14"/>
  <c r="AH173" i="14"/>
  <c r="Z173" i="14"/>
  <c r="DB172" i="14"/>
  <c r="CL172" i="14"/>
  <c r="BZ172" i="14"/>
  <c r="BR172" i="14"/>
  <c r="BJ172" i="14"/>
  <c r="J172" i="14"/>
  <c r="EL171" i="14"/>
  <c r="DV171" i="14"/>
  <c r="N171" i="14"/>
  <c r="DZ170" i="14"/>
  <c r="R170" i="14"/>
  <c r="ED169" i="14"/>
  <c r="V169" i="14"/>
  <c r="DZ168" i="14"/>
  <c r="DR168" i="14"/>
  <c r="DR190" i="14"/>
  <c r="DB190" i="14"/>
  <c r="CL190" i="14"/>
  <c r="CD190" i="14"/>
  <c r="AD190" i="14"/>
  <c r="V190" i="14"/>
  <c r="DV189" i="14"/>
  <c r="DR188" i="14"/>
  <c r="DJ188" i="14"/>
  <c r="BZ188" i="14"/>
  <c r="AD188" i="14"/>
  <c r="V188" i="14"/>
  <c r="DZ187" i="14"/>
  <c r="CD187" i="14"/>
  <c r="BV187" i="14"/>
  <c r="AX187" i="14"/>
  <c r="AP187" i="14"/>
  <c r="DN186" i="14"/>
  <c r="DF186" i="14"/>
  <c r="CH186" i="14"/>
  <c r="BZ186" i="14"/>
  <c r="DF185" i="14"/>
  <c r="CX185" i="14"/>
  <c r="BZ185" i="14"/>
  <c r="BR185" i="14"/>
  <c r="AH185" i="14"/>
  <c r="DZ184" i="14"/>
  <c r="DR184" i="14"/>
  <c r="DF184" i="14"/>
  <c r="CH184" i="14"/>
  <c r="BZ184" i="14"/>
  <c r="AL184" i="14"/>
  <c r="EH183" i="14"/>
  <c r="DZ183" i="14"/>
  <c r="CL183" i="14"/>
  <c r="BF183" i="14"/>
  <c r="DB182" i="14"/>
  <c r="CT182" i="14"/>
  <c r="BV182" i="14"/>
  <c r="BN182" i="14"/>
  <c r="DV181" i="14"/>
  <c r="DN181" i="14"/>
  <c r="CD181" i="14"/>
  <c r="AH181" i="14"/>
  <c r="Z181" i="14"/>
  <c r="DN180" i="14"/>
  <c r="DF180" i="14"/>
  <c r="CH180" i="14"/>
  <c r="BZ180" i="14"/>
  <c r="V193" i="14"/>
  <c r="DN193" i="14"/>
  <c r="BR194" i="14"/>
  <c r="BJ194" i="14"/>
  <c r="AT194" i="14"/>
  <c r="EH174" i="14"/>
  <c r="CP174" i="14"/>
  <c r="BZ174" i="14"/>
  <c r="R174" i="14"/>
  <c r="AL173" i="14"/>
  <c r="V173" i="14"/>
  <c r="BV172" i="14"/>
  <c r="BF172" i="14"/>
  <c r="DF171" i="14"/>
  <c r="CP171" i="14"/>
  <c r="DJ170" i="14"/>
  <c r="CT170" i="14"/>
  <c r="DN169" i="14"/>
  <c r="CX169" i="14"/>
  <c r="BN168" i="14"/>
  <c r="BF168" i="14"/>
  <c r="CX191" i="14"/>
  <c r="CP191" i="14"/>
  <c r="BJ191" i="14"/>
  <c r="AT191" i="14"/>
  <c r="AP190" i="14"/>
  <c r="CP189" i="14"/>
  <c r="BZ189" i="14"/>
  <c r="BJ189" i="14"/>
  <c r="AT189" i="14"/>
  <c r="AL189" i="14"/>
  <c r="AD189" i="14"/>
  <c r="CL188" i="14"/>
  <c r="CD188" i="14"/>
  <c r="BF188" i="14"/>
  <c r="AX188" i="14"/>
  <c r="EL187" i="14"/>
  <c r="ED187" i="14"/>
  <c r="DF187" i="14"/>
  <c r="CX187" i="14"/>
  <c r="R187" i="14"/>
  <c r="J181" i="14"/>
  <c r="EL159" i="14"/>
  <c r="DR159" i="14"/>
  <c r="DF159" i="14"/>
  <c r="BN159" i="14"/>
  <c r="BF159" i="14"/>
  <c r="AT159" i="14"/>
  <c r="DN158" i="14"/>
  <c r="DF158" i="14"/>
  <c r="CT158" i="14"/>
  <c r="BB158" i="14"/>
  <c r="AT158" i="14"/>
  <c r="AH158" i="14"/>
  <c r="DR157" i="14"/>
  <c r="DJ157" i="14"/>
  <c r="CX157" i="14"/>
  <c r="BF157" i="14"/>
  <c r="AX157" i="14"/>
  <c r="AL157" i="14"/>
  <c r="DF156" i="14"/>
  <c r="CX156" i="14"/>
  <c r="CL156" i="14"/>
  <c r="AT156" i="14"/>
  <c r="AL156" i="14"/>
  <c r="Z156" i="14"/>
  <c r="EL155" i="14"/>
  <c r="CT155" i="14"/>
  <c r="AT155" i="14"/>
  <c r="CT154" i="14"/>
  <c r="J153" i="14"/>
  <c r="R147" i="14"/>
  <c r="AX147" i="14"/>
  <c r="CD147" i="14"/>
  <c r="DJ147" i="14"/>
  <c r="DJ165" i="14"/>
  <c r="CD165" i="14"/>
  <c r="AX165" i="14"/>
  <c r="R165" i="14"/>
  <c r="ED164" i="14"/>
  <c r="CX164" i="14"/>
  <c r="BR164" i="14"/>
  <c r="AL164" i="14"/>
  <c r="EH163" i="14"/>
  <c r="DB163" i="14"/>
  <c r="BV163" i="14"/>
  <c r="AP163" i="14"/>
  <c r="J163" i="14"/>
  <c r="EL162" i="14"/>
  <c r="DF162" i="14"/>
  <c r="BZ162" i="14"/>
  <c r="AT162" i="14"/>
  <c r="N162" i="14"/>
  <c r="DJ161" i="14"/>
  <c r="CD161" i="14"/>
  <c r="AX161" i="14"/>
  <c r="R161" i="14"/>
  <c r="DN160" i="14"/>
  <c r="CH160" i="14"/>
  <c r="BB160" i="14"/>
  <c r="V160" i="14"/>
  <c r="AL147" i="14"/>
  <c r="CX147" i="14"/>
  <c r="EH164" i="14"/>
  <c r="DB164" i="14"/>
  <c r="BV164" i="14"/>
  <c r="AP164" i="14"/>
  <c r="EL163" i="14"/>
  <c r="DF163" i="14"/>
  <c r="BZ163" i="14"/>
  <c r="AT163" i="14"/>
  <c r="N163" i="14"/>
  <c r="DJ162" i="14"/>
  <c r="CD162" i="14"/>
  <c r="AX162" i="14"/>
  <c r="R162" i="14"/>
  <c r="DN161" i="14"/>
  <c r="CH161" i="14"/>
  <c r="BB161" i="14"/>
  <c r="V161" i="14"/>
  <c r="DR160" i="14"/>
  <c r="CL160" i="14"/>
  <c r="BF160" i="14"/>
  <c r="Z160" i="14"/>
  <c r="CT159" i="14"/>
  <c r="CL159" i="14"/>
  <c r="BZ159" i="14"/>
  <c r="AH159" i="14"/>
  <c r="Z159" i="14"/>
  <c r="N159" i="14"/>
  <c r="EL158" i="14"/>
  <c r="DZ158" i="14"/>
  <c r="CH158" i="14"/>
  <c r="BZ158" i="14"/>
  <c r="BN158" i="14"/>
  <c r="V158" i="14"/>
  <c r="N158" i="14"/>
  <c r="ED157" i="14"/>
  <c r="CL157" i="14"/>
  <c r="CD157" i="14"/>
  <c r="BR157" i="14"/>
  <c r="Z157" i="14"/>
  <c r="R157" i="14"/>
  <c r="EL156" i="14"/>
  <c r="ED156" i="14"/>
  <c r="DR156" i="14"/>
  <c r="BZ156" i="14"/>
  <c r="BR156" i="14"/>
  <c r="BF156" i="14"/>
  <c r="N156" i="14"/>
  <c r="EP155" i="14"/>
  <c r="DZ155" i="14"/>
  <c r="DR155" i="14"/>
  <c r="DF155" i="14"/>
  <c r="EH165" i="14"/>
  <c r="CL155" i="14"/>
  <c r="AH155" i="14"/>
  <c r="Z155" i="14"/>
  <c r="EL154" i="14"/>
  <c r="DZ154" i="14"/>
  <c r="CH154" i="14"/>
  <c r="BZ154" i="14"/>
  <c r="BN154" i="14"/>
  <c r="DF153" i="14"/>
  <c r="CT153" i="14"/>
  <c r="CL153" i="14"/>
  <c r="AT153" i="14"/>
  <c r="AH153" i="14"/>
  <c r="Z153" i="14"/>
  <c r="DJ152" i="14"/>
  <c r="DB152" i="14"/>
  <c r="CP152" i="14"/>
  <c r="AX152" i="14"/>
  <c r="AP152" i="14"/>
  <c r="AD152" i="14"/>
  <c r="CX151" i="14"/>
  <c r="CP151" i="14"/>
  <c r="CD151" i="14"/>
  <c r="AL151" i="14"/>
  <c r="AD151" i="14"/>
  <c r="R151" i="14"/>
  <c r="ED150" i="14"/>
  <c r="CL150" i="14"/>
  <c r="CD150" i="14"/>
  <c r="BR150" i="14"/>
  <c r="Z150" i="14"/>
  <c r="R150" i="14"/>
  <c r="EL149" i="14"/>
  <c r="ED149" i="14"/>
  <c r="DR149" i="14"/>
  <c r="BZ149" i="14"/>
  <c r="BR149" i="14"/>
  <c r="BF149" i="14"/>
  <c r="N149" i="14"/>
  <c r="DZ148" i="14"/>
  <c r="DR148" i="14"/>
  <c r="DF148" i="14"/>
  <c r="BN148" i="14"/>
  <c r="BF148" i="14"/>
  <c r="AT148" i="14"/>
  <c r="N167" i="14"/>
  <c r="V167" i="14"/>
  <c r="DV177" i="14"/>
  <c r="DJ177" i="14"/>
  <c r="CP177" i="14"/>
  <c r="CD177" i="14"/>
  <c r="BJ177" i="14"/>
  <c r="AX177" i="14"/>
  <c r="AD177" i="14"/>
  <c r="R177" i="14"/>
  <c r="DZ176" i="14"/>
  <c r="DN176" i="14"/>
  <c r="CT176" i="14"/>
  <c r="CH176" i="14"/>
  <c r="BN176" i="14"/>
  <c r="BB176" i="14"/>
  <c r="AH176" i="14"/>
  <c r="V176" i="14"/>
  <c r="ED175" i="14"/>
  <c r="DR175" i="14"/>
  <c r="CX175" i="14"/>
  <c r="CL175" i="14"/>
  <c r="BR175" i="14"/>
  <c r="BF175" i="14"/>
  <c r="AL175" i="14"/>
  <c r="Z175" i="14"/>
  <c r="DN168" i="14"/>
  <c r="AH174" i="14"/>
  <c r="Z174" i="14"/>
  <c r="DV173" i="14"/>
  <c r="CP173" i="14"/>
  <c r="BJ173" i="14"/>
  <c r="AD173" i="14"/>
  <c r="DZ172" i="14"/>
  <c r="CT172" i="14"/>
  <c r="BN172" i="14"/>
  <c r="AH172" i="14"/>
  <c r="ED171" i="14"/>
  <c r="CX171" i="14"/>
  <c r="BR171" i="14"/>
  <c r="AL171" i="14"/>
  <c r="EH170" i="14"/>
  <c r="DB170" i="14"/>
  <c r="BV170" i="14"/>
  <c r="AP170" i="14"/>
  <c r="EL169" i="14"/>
  <c r="DR169" i="14"/>
  <c r="DF169" i="14"/>
  <c r="CL169" i="14"/>
  <c r="BZ169" i="14"/>
  <c r="BF169" i="14"/>
  <c r="AT169" i="14"/>
  <c r="Z169" i="14"/>
  <c r="N169" i="14"/>
  <c r="N154" i="14"/>
  <c r="DZ153" i="14"/>
  <c r="DR153" i="14"/>
  <c r="BN153" i="14"/>
  <c r="BF153" i="14"/>
  <c r="DV152" i="14"/>
  <c r="BJ152" i="14"/>
  <c r="DJ151" i="14"/>
  <c r="AX151" i="14"/>
  <c r="EP150" i="14"/>
  <c r="CX150" i="14"/>
  <c r="AL150" i="14"/>
  <c r="CL149" i="14"/>
  <c r="Z149" i="14"/>
  <c r="EL148" i="14"/>
  <c r="BZ148" i="14"/>
  <c r="N148" i="14"/>
  <c r="R167" i="14"/>
  <c r="AP167" i="14"/>
  <c r="AX167" i="14"/>
  <c r="BV167" i="14"/>
  <c r="CD167" i="14"/>
  <c r="DB167" i="14"/>
  <c r="DJ167" i="14"/>
  <c r="EH167" i="14"/>
  <c r="CP155" i="14"/>
  <c r="AX155" i="14"/>
  <c r="AP155" i="14"/>
  <c r="AD155" i="14"/>
  <c r="CD154" i="14"/>
  <c r="DF152" i="14"/>
  <c r="AT152" i="14"/>
  <c r="J152" i="14"/>
  <c r="CT151" i="14"/>
  <c r="AH151" i="14"/>
  <c r="CH150" i="14"/>
  <c r="V150" i="14"/>
  <c r="EH149" i="14"/>
  <c r="BV149" i="14"/>
  <c r="J149" i="14"/>
  <c r="DV148" i="14"/>
  <c r="BJ148" i="14"/>
  <c r="BR167" i="14"/>
  <c r="CX167" i="14"/>
  <c r="ED167" i="14"/>
  <c r="J175" i="14"/>
  <c r="AD174" i="14"/>
  <c r="EL173" i="14"/>
  <c r="DF173" i="14"/>
  <c r="BZ173" i="14"/>
  <c r="AT173" i="14"/>
  <c r="N173" i="14"/>
  <c r="DJ172" i="14"/>
  <c r="CD172" i="14"/>
  <c r="AX172" i="14"/>
  <c r="R172" i="14"/>
  <c r="DN171" i="14"/>
  <c r="CH171" i="14"/>
  <c r="BB171" i="14"/>
  <c r="V171" i="14"/>
  <c r="DR170" i="14"/>
  <c r="CL170" i="14"/>
  <c r="BF170" i="14"/>
  <c r="Z170" i="14"/>
  <c r="DV169" i="14"/>
  <c r="CP169" i="14"/>
  <c r="BJ169" i="14"/>
  <c r="AD169" i="14"/>
  <c r="EL168" i="14"/>
  <c r="CT168" i="14"/>
  <c r="CL168" i="14"/>
  <c r="BJ168" i="14"/>
  <c r="AH168" i="14"/>
  <c r="Z168" i="14"/>
  <c r="ED191" i="14"/>
  <c r="DV191" i="14"/>
  <c r="CT191" i="14"/>
  <c r="DR189" i="14"/>
  <c r="DJ189" i="14"/>
  <c r="CX189" i="14"/>
  <c r="N185" i="14"/>
  <c r="AT180" i="14"/>
  <c r="R180" i="14"/>
  <c r="AD193" i="14"/>
  <c r="AL193" i="14"/>
  <c r="BJ193" i="14"/>
  <c r="BR193" i="14"/>
  <c r="CP193" i="14"/>
  <c r="CX193" i="14"/>
  <c r="DV193" i="14"/>
  <c r="ED193" i="14"/>
  <c r="CP194" i="14"/>
  <c r="AD194" i="14"/>
  <c r="DF168" i="14"/>
  <c r="CD168" i="14"/>
  <c r="BV168" i="14"/>
  <c r="AT168" i="14"/>
  <c r="R168" i="14"/>
  <c r="J168" i="14"/>
  <c r="N179" i="14"/>
  <c r="AD179" i="14"/>
  <c r="AL179" i="14"/>
  <c r="BJ179" i="14"/>
  <c r="BZ179" i="14"/>
  <c r="CP179" i="14"/>
  <c r="CX179" i="14"/>
  <c r="DV179" i="14"/>
  <c r="EL179" i="14"/>
  <c r="DN191" i="14"/>
  <c r="DF191" i="14"/>
  <c r="CD191" i="14"/>
  <c r="BV191" i="14"/>
  <c r="BN191" i="14"/>
  <c r="AH191" i="14"/>
  <c r="Z191" i="14"/>
  <c r="N191" i="14"/>
  <c r="DJ190" i="14"/>
  <c r="CP190" i="14"/>
  <c r="BB190" i="14"/>
  <c r="ED189" i="14"/>
  <c r="ED188" i="14"/>
  <c r="DB188" i="14"/>
  <c r="CT188" i="14"/>
  <c r="BR188" i="14"/>
  <c r="AP188" i="14"/>
  <c r="AH188" i="14"/>
  <c r="DR187" i="14"/>
  <c r="CP187" i="14"/>
  <c r="CH187" i="14"/>
  <c r="BF187" i="14"/>
  <c r="AD187" i="14"/>
  <c r="V187" i="14"/>
  <c r="J187" i="14"/>
  <c r="DZ186" i="14"/>
  <c r="DR186" i="14"/>
  <c r="CP186" i="14"/>
  <c r="BN186" i="14"/>
  <c r="BF186" i="14"/>
  <c r="J186" i="14"/>
  <c r="DV185" i="14"/>
  <c r="DN185" i="14"/>
  <c r="BJ185" i="14"/>
  <c r="BB185" i="14"/>
  <c r="DJ184" i="14"/>
  <c r="DB184" i="14"/>
  <c r="CP184" i="14"/>
  <c r="AX184" i="14"/>
  <c r="AP184" i="14"/>
  <c r="AD184" i="14"/>
  <c r="CX183" i="14"/>
  <c r="CP183" i="14"/>
  <c r="CD183" i="14"/>
  <c r="AL183" i="14"/>
  <c r="AD183" i="14"/>
  <c r="R183" i="14"/>
  <c r="DN182" i="14"/>
  <c r="CL182" i="14"/>
  <c r="CD182" i="14"/>
  <c r="BB182" i="14"/>
  <c r="Z182" i="14"/>
  <c r="R182" i="14"/>
  <c r="EL181" i="14"/>
  <c r="ED181" i="14"/>
  <c r="BZ181" i="14"/>
  <c r="BR181" i="14"/>
  <c r="N181" i="14"/>
  <c r="DZ180" i="14"/>
  <c r="DR180" i="14"/>
  <c r="BN180" i="14"/>
  <c r="BF180" i="14"/>
  <c r="EL194" i="14"/>
  <c r="CT194" i="14"/>
  <c r="CL194" i="14"/>
  <c r="BZ194" i="14"/>
  <c r="AH194" i="14"/>
  <c r="DV168" i="14"/>
  <c r="DJ168" i="14"/>
  <c r="DB168" i="14"/>
  <c r="BZ168" i="14"/>
  <c r="AX168" i="14"/>
  <c r="AP168" i="14"/>
  <c r="N168" i="14"/>
  <c r="EL191" i="14"/>
  <c r="DJ191" i="14"/>
  <c r="CH191" i="14"/>
  <c r="BZ191" i="14"/>
  <c r="DN190" i="14"/>
  <c r="AX190" i="14"/>
  <c r="BR189" i="14"/>
  <c r="V189" i="14"/>
  <c r="N189" i="14"/>
  <c r="EH188" i="14"/>
  <c r="DZ188" i="14"/>
  <c r="CX188" i="14"/>
  <c r="BV188" i="14"/>
  <c r="BN188" i="14"/>
  <c r="AL188" i="14"/>
  <c r="J188" i="14"/>
  <c r="DV187" i="14"/>
  <c r="DN187" i="14"/>
  <c r="CL187" i="14"/>
  <c r="BJ187" i="14"/>
  <c r="BB187" i="14"/>
  <c r="Z187" i="14"/>
  <c r="DV186" i="14"/>
  <c r="CT186" i="14"/>
  <c r="CL186" i="14"/>
  <c r="BJ186" i="14"/>
  <c r="CP185" i="14"/>
  <c r="CH185" i="14"/>
  <c r="J185" i="14"/>
  <c r="EH184" i="14"/>
  <c r="DV184" i="14"/>
  <c r="CD184" i="14"/>
  <c r="BV184" i="14"/>
  <c r="BJ184" i="14"/>
  <c r="R184" i="14"/>
  <c r="ED183" i="14"/>
  <c r="DV183" i="14"/>
  <c r="DJ183" i="14"/>
  <c r="BR183" i="14"/>
  <c r="BJ183" i="14"/>
  <c r="AX183" i="14"/>
  <c r="DR182" i="14"/>
  <c r="DJ182" i="14"/>
  <c r="CH182" i="14"/>
  <c r="BF182" i="14"/>
  <c r="AX182" i="14"/>
  <c r="V182" i="14"/>
  <c r="DF181" i="14"/>
  <c r="CX181" i="14"/>
  <c r="AT181" i="14"/>
  <c r="AL181" i="14"/>
  <c r="CT180" i="14"/>
  <c r="CL180" i="14"/>
  <c r="AH180" i="14"/>
  <c r="Z180" i="14"/>
  <c r="R193" i="14"/>
  <c r="AP193" i="14"/>
  <c r="AX193" i="14"/>
  <c r="BV193" i="14"/>
  <c r="CD193" i="14"/>
  <c r="DB193" i="14"/>
  <c r="DJ193" i="14"/>
  <c r="EH193" i="14"/>
  <c r="DF194" i="14"/>
  <c r="J193" i="14"/>
  <c r="AT193" i="14"/>
  <c r="BF193" i="14"/>
  <c r="BN193" i="14"/>
  <c r="DF193" i="14"/>
  <c r="DR193" i="14"/>
  <c r="DZ193" i="14"/>
  <c r="N193" i="14"/>
  <c r="Z193" i="14"/>
  <c r="AH193" i="14"/>
  <c r="BZ193" i="14"/>
  <c r="CL193" i="14"/>
  <c r="CT193" i="14"/>
  <c r="EL193" i="14"/>
  <c r="AD191" i="14"/>
  <c r="DZ189" i="14"/>
  <c r="DN189" i="14"/>
  <c r="CT189" i="14"/>
  <c r="CH189" i="14"/>
  <c r="BN189" i="14"/>
  <c r="BB189" i="14"/>
  <c r="AH189" i="14"/>
  <c r="BF191" i="14"/>
  <c r="EL190" i="14"/>
  <c r="DZ190" i="14"/>
  <c r="DF190" i="14"/>
  <c r="CT190" i="14"/>
  <c r="BZ190" i="14"/>
  <c r="BN190" i="14"/>
  <c r="AT190" i="14"/>
  <c r="AH190" i="14"/>
  <c r="N190" i="14"/>
  <c r="R189" i="14"/>
  <c r="CL185" i="14"/>
  <c r="Z185" i="14"/>
  <c r="ED182" i="14"/>
  <c r="BR182" i="14"/>
  <c r="EH181" i="14"/>
  <c r="BV181" i="14"/>
  <c r="DV180" i="14"/>
  <c r="BJ180" i="14"/>
  <c r="EP186" i="14"/>
  <c r="BV185" i="14"/>
  <c r="AH186" i="14"/>
  <c r="DR185" i="14"/>
  <c r="BF185" i="14"/>
  <c r="CX182" i="14"/>
  <c r="AL182" i="14"/>
  <c r="DB181" i="14"/>
  <c r="AP181" i="14"/>
  <c r="CP180" i="14"/>
  <c r="AD180" i="14"/>
  <c r="J179" i="14"/>
  <c r="AT179" i="14"/>
  <c r="BF179" i="14"/>
  <c r="BN179" i="14"/>
  <c r="DF179" i="14"/>
  <c r="DR179" i="14"/>
  <c r="DZ179" i="14"/>
  <c r="Z179" i="14"/>
  <c r="AP179" i="14"/>
  <c r="AX179" i="14"/>
  <c r="DB179" i="14"/>
  <c r="DJ179" i="14"/>
  <c r="AP174" i="14"/>
  <c r="EH169" i="14"/>
  <c r="DB169" i="14"/>
  <c r="BV169" i="14"/>
  <c r="AP169" i="14"/>
  <c r="CP168" i="14"/>
  <c r="AD168" i="14"/>
  <c r="J167" i="14"/>
  <c r="AD167" i="14"/>
  <c r="BF167" i="14"/>
  <c r="BN167" i="14"/>
  <c r="CP167" i="14"/>
  <c r="DR167" i="14"/>
  <c r="DZ167" i="14"/>
  <c r="Z167" i="14"/>
  <c r="AH167" i="14"/>
  <c r="BJ167" i="14"/>
  <c r="CL167" i="14"/>
  <c r="CT167" i="14"/>
  <c r="DV167" i="14"/>
  <c r="CX165" i="14"/>
  <c r="BR165" i="14"/>
  <c r="AL165" i="14"/>
  <c r="DN165" i="14"/>
  <c r="CH165" i="14"/>
  <c r="BB165" i="14"/>
  <c r="V165" i="14"/>
  <c r="J164" i="14"/>
  <c r="J160" i="14"/>
  <c r="J157" i="14"/>
  <c r="AD147" i="14"/>
  <c r="BN147" i="14"/>
  <c r="BV147" i="14"/>
  <c r="CP147" i="14"/>
  <c r="DZ147" i="14"/>
  <c r="EH147" i="14"/>
  <c r="AH147" i="14"/>
  <c r="AP147" i="14"/>
  <c r="BJ147" i="14"/>
  <c r="CT147" i="14"/>
  <c r="DB147" i="14"/>
  <c r="DV147" i="14"/>
  <c r="EO194" i="14" l="1"/>
  <c r="EQ194" i="14" s="1"/>
  <c r="EO189" i="14"/>
  <c r="EQ189" i="14" s="1"/>
  <c r="EO173" i="14"/>
  <c r="EQ173" i="14" s="1"/>
  <c r="EO169" i="14"/>
  <c r="EQ169" i="14" s="1"/>
  <c r="EO184" i="14"/>
  <c r="EQ184" i="14" s="1"/>
  <c r="EO186" i="14"/>
  <c r="EQ186" i="14" s="1"/>
  <c r="EO150" i="14"/>
  <c r="EQ150" i="14" s="1"/>
  <c r="EO160" i="14"/>
  <c r="EQ160" i="14" s="1"/>
  <c r="EO154" i="14"/>
  <c r="EQ154" i="14" s="1"/>
  <c r="EO171" i="14"/>
  <c r="EQ171" i="14" s="1"/>
  <c r="EO177" i="14"/>
  <c r="EQ177" i="14" s="1"/>
  <c r="EO191" i="14"/>
  <c r="EQ191" i="14" s="1"/>
  <c r="EO148" i="14"/>
  <c r="EQ148" i="14" s="1"/>
  <c r="EO187" i="14"/>
  <c r="EO161" i="14"/>
  <c r="EO164" i="14"/>
  <c r="EQ164" i="14" s="1"/>
  <c r="EO165" i="14"/>
  <c r="EQ165" i="14" s="1"/>
  <c r="EO183" i="14"/>
  <c r="EQ183" i="14" s="1"/>
  <c r="EO157" i="14"/>
  <c r="EQ157" i="14" s="1"/>
  <c r="EO190" i="14"/>
  <c r="EQ190" i="14" s="1"/>
  <c r="EO149" i="14"/>
  <c r="EQ149" i="14" s="1"/>
  <c r="EO163" i="14"/>
  <c r="EQ163" i="14" s="1"/>
  <c r="EO175" i="14"/>
  <c r="EQ175" i="14" s="1"/>
  <c r="EO188" i="14"/>
  <c r="EQ188" i="14" s="1"/>
  <c r="EO170" i="14"/>
  <c r="EQ170" i="14" s="1"/>
  <c r="EO151" i="14"/>
  <c r="EO167" i="14"/>
  <c r="EQ167" i="14" s="1"/>
  <c r="EO152" i="14"/>
  <c r="EQ152" i="14" s="1"/>
  <c r="EO180" i="14"/>
  <c r="EQ180" i="14" s="1"/>
  <c r="EO155" i="14"/>
  <c r="EO168" i="14"/>
  <c r="EQ168" i="14" s="1"/>
  <c r="EO158" i="14"/>
  <c r="EQ158" i="14" s="1"/>
  <c r="EO159" i="14"/>
  <c r="EQ159" i="14" s="1"/>
  <c r="EO193" i="14"/>
  <c r="EQ193" i="14" s="1"/>
  <c r="EO179" i="14"/>
  <c r="EQ179" i="14" s="1"/>
  <c r="EO172" i="14"/>
  <c r="EQ172" i="14" s="1"/>
  <c r="EO162" i="14"/>
  <c r="EQ162" i="14" s="1"/>
  <c r="EO153" i="14"/>
  <c r="EQ153" i="14" s="1"/>
  <c r="EO147" i="14"/>
  <c r="EQ147" i="14" s="1"/>
  <c r="EO176" i="14"/>
  <c r="EQ176" i="14" s="1"/>
  <c r="EO181" i="14"/>
  <c r="EQ181" i="14" s="1"/>
  <c r="EO156" i="14"/>
  <c r="EQ156" i="14" s="1"/>
  <c r="EO182" i="14"/>
  <c r="EQ182" i="14" s="1"/>
  <c r="EO174" i="14"/>
  <c r="EQ174" i="14" s="1"/>
  <c r="EO185" i="14"/>
  <c r="EQ185" i="14" s="1"/>
  <c r="EQ155" i="14"/>
  <c r="EQ187" i="14"/>
  <c r="EQ161" i="14"/>
  <c r="EQ151" i="14"/>
  <c r="AC195" i="14" l="1"/>
  <c r="AD195" i="14" s="1"/>
  <c r="AK195" i="14" l="1"/>
  <c r="AL195" i="14" s="1"/>
  <c r="DA195" i="14"/>
  <c r="DB195" i="14" s="1"/>
  <c r="M195" i="14"/>
  <c r="N195" i="14" s="1"/>
  <c r="AW195" i="14"/>
  <c r="AX195" i="14" s="1"/>
  <c r="BA195" i="14"/>
  <c r="BB195" i="14" s="1"/>
  <c r="BE195" i="14"/>
  <c r="BF195" i="14" s="1"/>
  <c r="BI195" i="14"/>
  <c r="BJ195" i="14" s="1"/>
  <c r="CS195" i="14"/>
  <c r="CT195" i="14" s="1"/>
  <c r="BQ195" i="14"/>
  <c r="BR195" i="14" s="1"/>
  <c r="EG195" i="14"/>
  <c r="EH195" i="14" s="1"/>
  <c r="CC195" i="14"/>
  <c r="CD195" i="14" s="1"/>
  <c r="CG195" i="14"/>
  <c r="CH195" i="14" s="1"/>
  <c r="CK195" i="14"/>
  <c r="CL195" i="14" s="1"/>
  <c r="CO195" i="14"/>
  <c r="CP195" i="14" s="1"/>
  <c r="EK195" i="14"/>
  <c r="EL195" i="14" s="1"/>
  <c r="DY195" i="14"/>
  <c r="DZ195" i="14" s="1"/>
  <c r="CW195" i="14"/>
  <c r="CX195" i="14" s="1"/>
  <c r="AO195" i="14"/>
  <c r="AP195" i="14" s="1"/>
  <c r="DI195" i="14"/>
  <c r="DJ195" i="14" s="1"/>
  <c r="AS195" i="14"/>
  <c r="AT195" i="14" s="1"/>
  <c r="DM195" i="14"/>
  <c r="DN195" i="14" s="1"/>
  <c r="BY195" i="14"/>
  <c r="BZ195" i="14" s="1"/>
  <c r="DQ195" i="14"/>
  <c r="DR195" i="14" s="1"/>
  <c r="DE195" i="14"/>
  <c r="DF195" i="14" s="1"/>
  <c r="DU195" i="14"/>
  <c r="DV195" i="14" s="1"/>
  <c r="AG195" i="14"/>
  <c r="AH195" i="14" s="1"/>
  <c r="EC195" i="14"/>
  <c r="ED195" i="14" s="1"/>
  <c r="BU195" i="14"/>
  <c r="BV195" i="14" s="1"/>
  <c r="Q195" i="14"/>
  <c r="R195" i="14" s="1"/>
  <c r="U195" i="14"/>
  <c r="V195" i="14" s="1"/>
  <c r="Y195" i="14"/>
  <c r="Z195" i="14" s="1"/>
  <c r="BM195" i="14"/>
  <c r="BN195" i="14" s="1"/>
  <c r="EO195" i="14" l="1"/>
  <c r="I195" i="14"/>
  <c r="EP195" i="14" l="1"/>
  <c r="EQ195" i="14" s="1"/>
  <c r="J195" i="14"/>
  <c r="DY197" i="14" l="1"/>
  <c r="DZ197" i="14" s="1"/>
  <c r="AK197" i="14"/>
  <c r="AL197" i="14" s="1"/>
  <c r="BU197" i="14"/>
  <c r="BV197" i="14" s="1"/>
  <c r="BY197" i="14"/>
  <c r="BZ197" i="14" s="1"/>
  <c r="CC197" i="14"/>
  <c r="CD197" i="14" s="1"/>
  <c r="CG197" i="14"/>
  <c r="CH197" i="14" s="1"/>
  <c r="DQ197" i="14"/>
  <c r="DR197" i="14" s="1"/>
  <c r="AG197" i="14"/>
  <c r="AH197" i="14" s="1"/>
  <c r="BQ197" i="14"/>
  <c r="BR197" i="14" s="1"/>
  <c r="DA197" i="14"/>
  <c r="DB197" i="14" s="1"/>
  <c r="CO197" i="14"/>
  <c r="CP197" i="14" s="1"/>
  <c r="DE197" i="14"/>
  <c r="DF197" i="14" s="1"/>
  <c r="BI197" i="14"/>
  <c r="BJ197" i="14" s="1"/>
  <c r="DI197" i="14"/>
  <c r="DJ197" i="14" s="1"/>
  <c r="AC197" i="14"/>
  <c r="AD197" i="14" s="1"/>
  <c r="DM197" i="14"/>
  <c r="DN197" i="14" s="1"/>
  <c r="Y197" i="14"/>
  <c r="Z197" i="14" s="1"/>
  <c r="BM197" i="14"/>
  <c r="BN197" i="14" s="1"/>
  <c r="CW197" i="14"/>
  <c r="CX197" i="14" s="1"/>
  <c r="DU197" i="14"/>
  <c r="DV197" i="14" s="1"/>
  <c r="EG197" i="14"/>
  <c r="EH197" i="14" s="1"/>
  <c r="M197" i="14"/>
  <c r="N197" i="14" s="1"/>
  <c r="EK197" i="14"/>
  <c r="EL197" i="14" s="1"/>
  <c r="Q197" i="14"/>
  <c r="R197" i="14" s="1"/>
  <c r="U197" i="14"/>
  <c r="V197" i="14" s="1"/>
  <c r="BE197" i="14"/>
  <c r="BF197" i="14" s="1"/>
  <c r="CS197" i="14"/>
  <c r="CT197" i="14" s="1"/>
  <c r="EC197" i="14"/>
  <c r="ED197" i="14" s="1"/>
  <c r="AO197" i="14"/>
  <c r="AP197" i="14" s="1"/>
  <c r="AS197" i="14"/>
  <c r="AT197" i="14" s="1"/>
  <c r="AW197" i="14"/>
  <c r="AX197" i="14" s="1"/>
  <c r="BA197" i="14"/>
  <c r="BB197" i="14" s="1"/>
  <c r="CK197" i="14"/>
  <c r="CL197" i="14" s="1"/>
  <c r="EO197" i="14" l="1"/>
  <c r="I197" i="14"/>
  <c r="EP197" i="14" l="1"/>
  <c r="EQ197" i="14" s="1"/>
  <c r="J197" i="14"/>
  <c r="EJ1082" i="14" l="1"/>
  <c r="EF1082" i="14"/>
  <c r="EB1082" i="14"/>
  <c r="DX1082" i="14"/>
  <c r="DT1082" i="14"/>
  <c r="DP1082" i="14"/>
  <c r="DL1082" i="14"/>
  <c r="DH1082" i="14"/>
  <c r="DD1082" i="14"/>
  <c r="CZ1082" i="14"/>
  <c r="CV1082" i="14"/>
  <c r="CR1082" i="14"/>
  <c r="CN1082" i="14"/>
  <c r="CJ1082" i="14"/>
  <c r="CF1082" i="14"/>
  <c r="CB1082" i="14"/>
  <c r="BX1082" i="14"/>
  <c r="BT1082" i="14"/>
  <c r="BP1082" i="14"/>
  <c r="BL1082" i="14"/>
  <c r="BH1082" i="14"/>
  <c r="BD1082" i="14"/>
  <c r="AZ1082" i="14"/>
  <c r="AV1082" i="14"/>
  <c r="AR1082" i="14"/>
  <c r="AN1082" i="14"/>
  <c r="AJ1082" i="14"/>
  <c r="AF1082" i="14"/>
  <c r="AB1082" i="14"/>
  <c r="X1082" i="14"/>
  <c r="T1082" i="14"/>
  <c r="P1082" i="14"/>
  <c r="L1082" i="14"/>
  <c r="H1082" i="14"/>
  <c r="G1082" i="14"/>
  <c r="F1082" i="14"/>
  <c r="E1082" i="14"/>
  <c r="D1082" i="14"/>
  <c r="ES1082" i="14" s="1"/>
  <c r="EK1081" i="14"/>
  <c r="EJ1081" i="14"/>
  <c r="EG1081" i="14"/>
  <c r="EF1081" i="14"/>
  <c r="EC1081" i="14"/>
  <c r="EB1081" i="14"/>
  <c r="DY1081" i="14"/>
  <c r="DX1081" i="14"/>
  <c r="DU1081" i="14"/>
  <c r="DT1081" i="14"/>
  <c r="DQ1081" i="14"/>
  <c r="DP1081" i="14"/>
  <c r="DM1081" i="14"/>
  <c r="DL1081" i="14"/>
  <c r="DI1081" i="14"/>
  <c r="DH1081" i="14"/>
  <c r="DE1081" i="14"/>
  <c r="DD1081" i="14"/>
  <c r="DA1081" i="14"/>
  <c r="CZ1081" i="14"/>
  <c r="CW1081" i="14"/>
  <c r="CV1081" i="14"/>
  <c r="CS1081" i="14"/>
  <c r="CR1081" i="14"/>
  <c r="CO1081" i="14"/>
  <c r="CN1081" i="14"/>
  <c r="CK1081" i="14"/>
  <c r="CJ1081" i="14"/>
  <c r="CG1081" i="14"/>
  <c r="CF1081" i="14"/>
  <c r="CC1081" i="14"/>
  <c r="CB1081" i="14"/>
  <c r="BY1081" i="14"/>
  <c r="BX1081" i="14"/>
  <c r="BU1081" i="14"/>
  <c r="BT1081" i="14"/>
  <c r="BQ1081" i="14"/>
  <c r="BP1081" i="14"/>
  <c r="BM1081" i="14"/>
  <c r="BL1081" i="14"/>
  <c r="BI1081" i="14"/>
  <c r="BH1081" i="14"/>
  <c r="BE1081" i="14"/>
  <c r="BD1081" i="14"/>
  <c r="BA1081" i="14"/>
  <c r="AZ1081" i="14"/>
  <c r="AW1081" i="14"/>
  <c r="AV1081" i="14"/>
  <c r="AS1081" i="14"/>
  <c r="AR1081" i="14"/>
  <c r="AO1081" i="14"/>
  <c r="AN1081" i="14"/>
  <c r="AK1081" i="14"/>
  <c r="AJ1081" i="14"/>
  <c r="AG1081" i="14"/>
  <c r="AF1081" i="14"/>
  <c r="AC1081" i="14"/>
  <c r="AB1081" i="14"/>
  <c r="Y1081" i="14"/>
  <c r="X1081" i="14"/>
  <c r="U1081" i="14"/>
  <c r="T1081" i="14"/>
  <c r="Q1081" i="14"/>
  <c r="P1081" i="14"/>
  <c r="M1081" i="14"/>
  <c r="L1081" i="14"/>
  <c r="I1081" i="14"/>
  <c r="H1081" i="14"/>
  <c r="G1081" i="14"/>
  <c r="F1081" i="14"/>
  <c r="E1081" i="14"/>
  <c r="D1081" i="14"/>
  <c r="ES1081" i="14" s="1"/>
  <c r="EK1080" i="14"/>
  <c r="EJ1080" i="14"/>
  <c r="EG1080" i="14"/>
  <c r="EF1080" i="14"/>
  <c r="EC1080" i="14"/>
  <c r="EB1080" i="14"/>
  <c r="DY1080" i="14"/>
  <c r="DX1080" i="14"/>
  <c r="DU1080" i="14"/>
  <c r="DT1080" i="14"/>
  <c r="DQ1080" i="14"/>
  <c r="DP1080" i="14"/>
  <c r="DM1080" i="14"/>
  <c r="DL1080" i="14"/>
  <c r="DI1080" i="14"/>
  <c r="DH1080" i="14"/>
  <c r="DE1080" i="14"/>
  <c r="DD1080" i="14"/>
  <c r="DA1080" i="14"/>
  <c r="CZ1080" i="14"/>
  <c r="CW1080" i="14"/>
  <c r="CV1080" i="14"/>
  <c r="CS1080" i="14"/>
  <c r="CR1080" i="14"/>
  <c r="CO1080" i="14"/>
  <c r="CN1080" i="14"/>
  <c r="CK1080" i="14"/>
  <c r="CJ1080" i="14"/>
  <c r="CG1080" i="14"/>
  <c r="CF1080" i="14"/>
  <c r="CC1080" i="14"/>
  <c r="CB1080" i="14"/>
  <c r="BY1080" i="14"/>
  <c r="BX1080" i="14"/>
  <c r="BU1080" i="14"/>
  <c r="BT1080" i="14"/>
  <c r="BQ1080" i="14"/>
  <c r="BP1080" i="14"/>
  <c r="BM1080" i="14"/>
  <c r="BL1080" i="14"/>
  <c r="BI1080" i="14"/>
  <c r="BH1080" i="14"/>
  <c r="BE1080" i="14"/>
  <c r="BD1080" i="14"/>
  <c r="BA1080" i="14"/>
  <c r="AZ1080" i="14"/>
  <c r="AW1080" i="14"/>
  <c r="AV1080" i="14"/>
  <c r="AS1080" i="14"/>
  <c r="AR1080" i="14"/>
  <c r="AO1080" i="14"/>
  <c r="AN1080" i="14"/>
  <c r="AK1080" i="14"/>
  <c r="AJ1080" i="14"/>
  <c r="AG1080" i="14"/>
  <c r="AF1080" i="14"/>
  <c r="AC1080" i="14"/>
  <c r="AB1080" i="14"/>
  <c r="Y1080" i="14"/>
  <c r="X1080" i="14"/>
  <c r="U1080" i="14"/>
  <c r="T1080" i="14"/>
  <c r="Q1080" i="14"/>
  <c r="P1080" i="14"/>
  <c r="M1080" i="14"/>
  <c r="L1080" i="14"/>
  <c r="I1080" i="14"/>
  <c r="H1080" i="14"/>
  <c r="G1080" i="14"/>
  <c r="F1080" i="14"/>
  <c r="E1080" i="14"/>
  <c r="D1080" i="14"/>
  <c r="ES1080" i="14" s="1"/>
  <c r="EK1079" i="14"/>
  <c r="EJ1079" i="14"/>
  <c r="EG1079" i="14"/>
  <c r="EF1079" i="14"/>
  <c r="EC1079" i="14"/>
  <c r="EB1079" i="14"/>
  <c r="DY1079" i="14"/>
  <c r="DX1079" i="14"/>
  <c r="DU1079" i="14"/>
  <c r="DT1079" i="14"/>
  <c r="DQ1079" i="14"/>
  <c r="DP1079" i="14"/>
  <c r="DM1079" i="14"/>
  <c r="DL1079" i="14"/>
  <c r="DI1079" i="14"/>
  <c r="DH1079" i="14"/>
  <c r="DE1079" i="14"/>
  <c r="DD1079" i="14"/>
  <c r="DA1079" i="14"/>
  <c r="CZ1079" i="14"/>
  <c r="CW1079" i="14"/>
  <c r="CV1079" i="14"/>
  <c r="CS1079" i="14"/>
  <c r="CR1079" i="14"/>
  <c r="CO1079" i="14"/>
  <c r="CN1079" i="14"/>
  <c r="CK1079" i="14"/>
  <c r="CJ1079" i="14"/>
  <c r="CG1079" i="14"/>
  <c r="CF1079" i="14"/>
  <c r="CC1079" i="14"/>
  <c r="CB1079" i="14"/>
  <c r="BY1079" i="14"/>
  <c r="BX1079" i="14"/>
  <c r="BU1079" i="14"/>
  <c r="BT1079" i="14"/>
  <c r="BQ1079" i="14"/>
  <c r="BP1079" i="14"/>
  <c r="BM1079" i="14"/>
  <c r="BL1079" i="14"/>
  <c r="BI1079" i="14"/>
  <c r="BH1079" i="14"/>
  <c r="BE1079" i="14"/>
  <c r="BD1079" i="14"/>
  <c r="BA1079" i="14"/>
  <c r="AZ1079" i="14"/>
  <c r="AW1079" i="14"/>
  <c r="AV1079" i="14"/>
  <c r="AS1079" i="14"/>
  <c r="AR1079" i="14"/>
  <c r="AO1079" i="14"/>
  <c r="AN1079" i="14"/>
  <c r="AK1079" i="14"/>
  <c r="AJ1079" i="14"/>
  <c r="AG1079" i="14"/>
  <c r="AF1079" i="14"/>
  <c r="AC1079" i="14"/>
  <c r="AB1079" i="14"/>
  <c r="Y1079" i="14"/>
  <c r="X1079" i="14"/>
  <c r="U1079" i="14"/>
  <c r="T1079" i="14"/>
  <c r="Q1079" i="14"/>
  <c r="P1079" i="14"/>
  <c r="M1079" i="14"/>
  <c r="L1079" i="14"/>
  <c r="I1079" i="14"/>
  <c r="H1079" i="14"/>
  <c r="G1079" i="14"/>
  <c r="F1079" i="14"/>
  <c r="E1079" i="14"/>
  <c r="D1079" i="14"/>
  <c r="ES1079" i="14" s="1"/>
  <c r="EK1078" i="14"/>
  <c r="EJ1078" i="14"/>
  <c r="EG1078" i="14"/>
  <c r="EF1078" i="14"/>
  <c r="EC1078" i="14"/>
  <c r="EB1078" i="14"/>
  <c r="DY1078" i="14"/>
  <c r="DX1078" i="14"/>
  <c r="DU1078" i="14"/>
  <c r="DT1078" i="14"/>
  <c r="DQ1078" i="14"/>
  <c r="DP1078" i="14"/>
  <c r="DM1078" i="14"/>
  <c r="DL1078" i="14"/>
  <c r="DI1078" i="14"/>
  <c r="DH1078" i="14"/>
  <c r="DE1078" i="14"/>
  <c r="DD1078" i="14"/>
  <c r="DA1078" i="14"/>
  <c r="CZ1078" i="14"/>
  <c r="CW1078" i="14"/>
  <c r="CV1078" i="14"/>
  <c r="CS1078" i="14"/>
  <c r="CR1078" i="14"/>
  <c r="CO1078" i="14"/>
  <c r="CN1078" i="14"/>
  <c r="CK1078" i="14"/>
  <c r="CJ1078" i="14"/>
  <c r="CG1078" i="14"/>
  <c r="CF1078" i="14"/>
  <c r="CC1078" i="14"/>
  <c r="CB1078" i="14"/>
  <c r="BY1078" i="14"/>
  <c r="BX1078" i="14"/>
  <c r="BU1078" i="14"/>
  <c r="BT1078" i="14"/>
  <c r="BQ1078" i="14"/>
  <c r="BP1078" i="14"/>
  <c r="BM1078" i="14"/>
  <c r="BL1078" i="14"/>
  <c r="BI1078" i="14"/>
  <c r="BH1078" i="14"/>
  <c r="BE1078" i="14"/>
  <c r="BD1078" i="14"/>
  <c r="BA1078" i="14"/>
  <c r="AZ1078" i="14"/>
  <c r="AW1078" i="14"/>
  <c r="AV1078" i="14"/>
  <c r="AS1078" i="14"/>
  <c r="AR1078" i="14"/>
  <c r="AO1078" i="14"/>
  <c r="AN1078" i="14"/>
  <c r="AK1078" i="14"/>
  <c r="AJ1078" i="14"/>
  <c r="AG1078" i="14"/>
  <c r="AF1078" i="14"/>
  <c r="AC1078" i="14"/>
  <c r="AB1078" i="14"/>
  <c r="Y1078" i="14"/>
  <c r="X1078" i="14"/>
  <c r="U1078" i="14"/>
  <c r="T1078" i="14"/>
  <c r="Q1078" i="14"/>
  <c r="P1078" i="14"/>
  <c r="M1078" i="14"/>
  <c r="L1078" i="14"/>
  <c r="I1078" i="14"/>
  <c r="H1078" i="14"/>
  <c r="G1078" i="14"/>
  <c r="F1078" i="14"/>
  <c r="E1078" i="14"/>
  <c r="D1078" i="14"/>
  <c r="ES1078" i="14" s="1"/>
  <c r="EJ1077" i="14"/>
  <c r="EF1077" i="14"/>
  <c r="EB1077" i="14"/>
  <c r="DX1077" i="14"/>
  <c r="DT1077" i="14"/>
  <c r="DP1077" i="14"/>
  <c r="DL1077" i="14"/>
  <c r="DH1077" i="14"/>
  <c r="DD1077" i="14"/>
  <c r="CZ1077" i="14"/>
  <c r="CV1077" i="14"/>
  <c r="CR1077" i="14"/>
  <c r="CN1077" i="14"/>
  <c r="CJ1077" i="14"/>
  <c r="CF1077" i="14"/>
  <c r="CB1077" i="14"/>
  <c r="BX1077" i="14"/>
  <c r="BT1077" i="14"/>
  <c r="BP1077" i="14"/>
  <c r="BL1077" i="14"/>
  <c r="BH1077" i="14"/>
  <c r="BD1077" i="14"/>
  <c r="AZ1077" i="14"/>
  <c r="AV1077" i="14"/>
  <c r="AR1077" i="14"/>
  <c r="AN1077" i="14"/>
  <c r="AJ1077" i="14"/>
  <c r="AF1077" i="14"/>
  <c r="AB1077" i="14"/>
  <c r="X1077" i="14"/>
  <c r="T1077" i="14"/>
  <c r="P1077" i="14"/>
  <c r="L1077" i="14"/>
  <c r="H1077" i="14"/>
  <c r="G1077" i="14"/>
  <c r="F1077" i="14"/>
  <c r="E1077" i="14"/>
  <c r="D1077" i="14"/>
  <c r="ES1077" i="14" s="1"/>
  <c r="EJ1076" i="14"/>
  <c r="EF1076" i="14"/>
  <c r="EB1076" i="14"/>
  <c r="DX1076" i="14"/>
  <c r="DT1076" i="14"/>
  <c r="DP1076" i="14"/>
  <c r="DL1076" i="14"/>
  <c r="DH1076" i="14"/>
  <c r="DD1076" i="14"/>
  <c r="CZ1076" i="14"/>
  <c r="CV1076" i="14"/>
  <c r="CR1076" i="14"/>
  <c r="CN1076" i="14"/>
  <c r="CJ1076" i="14"/>
  <c r="CF1076" i="14"/>
  <c r="CB1076" i="14"/>
  <c r="BX1076" i="14"/>
  <c r="BT1076" i="14"/>
  <c r="BP1076" i="14"/>
  <c r="BL1076" i="14"/>
  <c r="BH1076" i="14"/>
  <c r="BD1076" i="14"/>
  <c r="AZ1076" i="14"/>
  <c r="AV1076" i="14"/>
  <c r="AR1076" i="14"/>
  <c r="AN1076" i="14"/>
  <c r="AJ1076" i="14"/>
  <c r="AF1076" i="14"/>
  <c r="AB1076" i="14"/>
  <c r="X1076" i="14"/>
  <c r="T1076" i="14"/>
  <c r="P1076" i="14"/>
  <c r="L1076" i="14"/>
  <c r="H1076" i="14"/>
  <c r="G1076" i="14"/>
  <c r="F1076" i="14"/>
  <c r="E1076" i="14"/>
  <c r="D1076" i="14"/>
  <c r="ES1076" i="14" s="1"/>
  <c r="EK1075" i="14"/>
  <c r="EJ1075" i="14"/>
  <c r="EG1075" i="14"/>
  <c r="EF1075" i="14"/>
  <c r="EC1075" i="14"/>
  <c r="EB1075" i="14"/>
  <c r="DY1075" i="14"/>
  <c r="DX1075" i="14"/>
  <c r="DU1075" i="14"/>
  <c r="DT1075" i="14"/>
  <c r="DQ1075" i="14"/>
  <c r="DP1075" i="14"/>
  <c r="DM1075" i="14"/>
  <c r="DL1075" i="14"/>
  <c r="DI1075" i="14"/>
  <c r="DH1075" i="14"/>
  <c r="DE1075" i="14"/>
  <c r="DD1075" i="14"/>
  <c r="DA1075" i="14"/>
  <c r="CZ1075" i="14"/>
  <c r="CW1075" i="14"/>
  <c r="CV1075" i="14"/>
  <c r="CS1075" i="14"/>
  <c r="CR1075" i="14"/>
  <c r="CO1075" i="14"/>
  <c r="CN1075" i="14"/>
  <c r="CK1075" i="14"/>
  <c r="CJ1075" i="14"/>
  <c r="CG1075" i="14"/>
  <c r="CF1075" i="14"/>
  <c r="CC1075" i="14"/>
  <c r="CB1075" i="14"/>
  <c r="BY1075" i="14"/>
  <c r="BX1075" i="14"/>
  <c r="BU1075" i="14"/>
  <c r="BT1075" i="14"/>
  <c r="BQ1075" i="14"/>
  <c r="BP1075" i="14"/>
  <c r="BM1075" i="14"/>
  <c r="BL1075" i="14"/>
  <c r="BI1075" i="14"/>
  <c r="BH1075" i="14"/>
  <c r="BE1075" i="14"/>
  <c r="BD1075" i="14"/>
  <c r="BA1075" i="14"/>
  <c r="AZ1075" i="14"/>
  <c r="AW1075" i="14"/>
  <c r="AV1075" i="14"/>
  <c r="AS1075" i="14"/>
  <c r="AR1075" i="14"/>
  <c r="AO1075" i="14"/>
  <c r="AN1075" i="14"/>
  <c r="AK1075" i="14"/>
  <c r="AJ1075" i="14"/>
  <c r="AG1075" i="14"/>
  <c r="AF1075" i="14"/>
  <c r="AC1075" i="14"/>
  <c r="AB1075" i="14"/>
  <c r="Y1075" i="14"/>
  <c r="X1075" i="14"/>
  <c r="U1075" i="14"/>
  <c r="T1075" i="14"/>
  <c r="Q1075" i="14"/>
  <c r="P1075" i="14"/>
  <c r="M1075" i="14"/>
  <c r="L1075" i="14"/>
  <c r="I1075" i="14"/>
  <c r="H1075" i="14"/>
  <c r="G1075" i="14"/>
  <c r="F1075" i="14"/>
  <c r="E1075" i="14"/>
  <c r="D1075" i="14"/>
  <c r="ES1075" i="14" s="1"/>
  <c r="EJ1074" i="14"/>
  <c r="EF1074" i="14"/>
  <c r="EB1074" i="14"/>
  <c r="DX1074" i="14"/>
  <c r="DT1074" i="14"/>
  <c r="DP1074" i="14"/>
  <c r="DL1074" i="14"/>
  <c r="DH1074" i="14"/>
  <c r="DD1074" i="14"/>
  <c r="CZ1074" i="14"/>
  <c r="CV1074" i="14"/>
  <c r="CR1074" i="14"/>
  <c r="CN1074" i="14"/>
  <c r="CJ1074" i="14"/>
  <c r="CF1074" i="14"/>
  <c r="CB1074" i="14"/>
  <c r="BX1074" i="14"/>
  <c r="BT1074" i="14"/>
  <c r="BP1074" i="14"/>
  <c r="BL1074" i="14"/>
  <c r="BH1074" i="14"/>
  <c r="BD1074" i="14"/>
  <c r="AZ1074" i="14"/>
  <c r="AV1074" i="14"/>
  <c r="AR1074" i="14"/>
  <c r="AN1074" i="14"/>
  <c r="AJ1074" i="14"/>
  <c r="AF1074" i="14"/>
  <c r="AB1074" i="14"/>
  <c r="X1074" i="14"/>
  <c r="T1074" i="14"/>
  <c r="P1074" i="14"/>
  <c r="L1074" i="14"/>
  <c r="H1074" i="14"/>
  <c r="G1074" i="14"/>
  <c r="F1074" i="14"/>
  <c r="E1074" i="14"/>
  <c r="D1074" i="14"/>
  <c r="ES1074" i="14" s="1"/>
  <c r="EK1073" i="14"/>
  <c r="EJ1073" i="14"/>
  <c r="EG1073" i="14"/>
  <c r="EF1073" i="14"/>
  <c r="EC1073" i="14"/>
  <c r="EB1073" i="14"/>
  <c r="DY1073" i="14"/>
  <c r="DX1073" i="14"/>
  <c r="DU1073" i="14"/>
  <c r="DT1073" i="14"/>
  <c r="DQ1073" i="14"/>
  <c r="DP1073" i="14"/>
  <c r="DM1073" i="14"/>
  <c r="DL1073" i="14"/>
  <c r="DI1073" i="14"/>
  <c r="DH1073" i="14"/>
  <c r="DE1073" i="14"/>
  <c r="DD1073" i="14"/>
  <c r="DA1073" i="14"/>
  <c r="CZ1073" i="14"/>
  <c r="CW1073" i="14"/>
  <c r="CV1073" i="14"/>
  <c r="CS1073" i="14"/>
  <c r="CR1073" i="14"/>
  <c r="CO1073" i="14"/>
  <c r="CN1073" i="14"/>
  <c r="CK1073" i="14"/>
  <c r="CJ1073" i="14"/>
  <c r="CG1073" i="14"/>
  <c r="CF1073" i="14"/>
  <c r="CC1073" i="14"/>
  <c r="CB1073" i="14"/>
  <c r="BY1073" i="14"/>
  <c r="BX1073" i="14"/>
  <c r="BU1073" i="14"/>
  <c r="BT1073" i="14"/>
  <c r="BQ1073" i="14"/>
  <c r="BP1073" i="14"/>
  <c r="BM1073" i="14"/>
  <c r="BL1073" i="14"/>
  <c r="BI1073" i="14"/>
  <c r="BH1073" i="14"/>
  <c r="BE1073" i="14"/>
  <c r="BD1073" i="14"/>
  <c r="BA1073" i="14"/>
  <c r="AZ1073" i="14"/>
  <c r="AW1073" i="14"/>
  <c r="AV1073" i="14"/>
  <c r="AS1073" i="14"/>
  <c r="AR1073" i="14"/>
  <c r="AO1073" i="14"/>
  <c r="AN1073" i="14"/>
  <c r="AK1073" i="14"/>
  <c r="AJ1073" i="14"/>
  <c r="AG1073" i="14"/>
  <c r="AF1073" i="14"/>
  <c r="AC1073" i="14"/>
  <c r="AB1073" i="14"/>
  <c r="Y1073" i="14"/>
  <c r="X1073" i="14"/>
  <c r="U1073" i="14"/>
  <c r="T1073" i="14"/>
  <c r="Q1073" i="14"/>
  <c r="P1073" i="14"/>
  <c r="M1073" i="14"/>
  <c r="L1073" i="14"/>
  <c r="I1073" i="14"/>
  <c r="H1073" i="14"/>
  <c r="G1073" i="14"/>
  <c r="F1073" i="14"/>
  <c r="E1073" i="14"/>
  <c r="D1073" i="14"/>
  <c r="ES1073" i="14" s="1"/>
  <c r="EK1072" i="14"/>
  <c r="EJ1072" i="14"/>
  <c r="EG1072" i="14"/>
  <c r="EF1072" i="14"/>
  <c r="EC1072" i="14"/>
  <c r="EB1072" i="14"/>
  <c r="DY1072" i="14"/>
  <c r="DX1072" i="14"/>
  <c r="DU1072" i="14"/>
  <c r="DT1072" i="14"/>
  <c r="DQ1072" i="14"/>
  <c r="DP1072" i="14"/>
  <c r="DM1072" i="14"/>
  <c r="DL1072" i="14"/>
  <c r="DI1072" i="14"/>
  <c r="DH1072" i="14"/>
  <c r="DE1072" i="14"/>
  <c r="DD1072" i="14"/>
  <c r="DA1072" i="14"/>
  <c r="CZ1072" i="14"/>
  <c r="CW1072" i="14"/>
  <c r="CV1072" i="14"/>
  <c r="CS1072" i="14"/>
  <c r="CR1072" i="14"/>
  <c r="CO1072" i="14"/>
  <c r="CN1072" i="14"/>
  <c r="CK1072" i="14"/>
  <c r="CJ1072" i="14"/>
  <c r="CG1072" i="14"/>
  <c r="CF1072" i="14"/>
  <c r="CC1072" i="14"/>
  <c r="CB1072" i="14"/>
  <c r="BY1072" i="14"/>
  <c r="BX1072" i="14"/>
  <c r="BU1072" i="14"/>
  <c r="BT1072" i="14"/>
  <c r="BQ1072" i="14"/>
  <c r="BP1072" i="14"/>
  <c r="BM1072" i="14"/>
  <c r="BL1072" i="14"/>
  <c r="BI1072" i="14"/>
  <c r="BH1072" i="14"/>
  <c r="BE1072" i="14"/>
  <c r="BD1072" i="14"/>
  <c r="BA1072" i="14"/>
  <c r="AZ1072" i="14"/>
  <c r="AW1072" i="14"/>
  <c r="AV1072" i="14"/>
  <c r="AS1072" i="14"/>
  <c r="AR1072" i="14"/>
  <c r="AO1072" i="14"/>
  <c r="AN1072" i="14"/>
  <c r="AK1072" i="14"/>
  <c r="AJ1072" i="14"/>
  <c r="AG1072" i="14"/>
  <c r="AF1072" i="14"/>
  <c r="AC1072" i="14"/>
  <c r="AB1072" i="14"/>
  <c r="Y1072" i="14"/>
  <c r="X1072" i="14"/>
  <c r="U1072" i="14"/>
  <c r="T1072" i="14"/>
  <c r="Q1072" i="14"/>
  <c r="P1072" i="14"/>
  <c r="M1072" i="14"/>
  <c r="L1072" i="14"/>
  <c r="I1072" i="14"/>
  <c r="H1072" i="14"/>
  <c r="G1072" i="14"/>
  <c r="F1072" i="14"/>
  <c r="E1072" i="14"/>
  <c r="D1072" i="14"/>
  <c r="ES1072" i="14" s="1"/>
  <c r="EK1071" i="14"/>
  <c r="EJ1071" i="14"/>
  <c r="EG1071" i="14"/>
  <c r="EF1071" i="14"/>
  <c r="EC1071" i="14"/>
  <c r="EB1071" i="14"/>
  <c r="DY1071" i="14"/>
  <c r="DX1071" i="14"/>
  <c r="DU1071" i="14"/>
  <c r="DT1071" i="14"/>
  <c r="DQ1071" i="14"/>
  <c r="DP1071" i="14"/>
  <c r="DM1071" i="14"/>
  <c r="DL1071" i="14"/>
  <c r="DI1071" i="14"/>
  <c r="DH1071" i="14"/>
  <c r="DE1071" i="14"/>
  <c r="DD1071" i="14"/>
  <c r="DA1071" i="14"/>
  <c r="CZ1071" i="14"/>
  <c r="CW1071" i="14"/>
  <c r="CV1071" i="14"/>
  <c r="CS1071" i="14"/>
  <c r="CR1071" i="14"/>
  <c r="CO1071" i="14"/>
  <c r="CN1071" i="14"/>
  <c r="CK1071" i="14"/>
  <c r="CJ1071" i="14"/>
  <c r="CG1071" i="14"/>
  <c r="CF1071" i="14"/>
  <c r="CC1071" i="14"/>
  <c r="CB1071" i="14"/>
  <c r="BY1071" i="14"/>
  <c r="BX1071" i="14"/>
  <c r="BU1071" i="14"/>
  <c r="BT1071" i="14"/>
  <c r="BQ1071" i="14"/>
  <c r="BP1071" i="14"/>
  <c r="BM1071" i="14"/>
  <c r="BL1071" i="14"/>
  <c r="BI1071" i="14"/>
  <c r="BH1071" i="14"/>
  <c r="BE1071" i="14"/>
  <c r="BD1071" i="14"/>
  <c r="BA1071" i="14"/>
  <c r="AZ1071" i="14"/>
  <c r="AW1071" i="14"/>
  <c r="AV1071" i="14"/>
  <c r="AS1071" i="14"/>
  <c r="AR1071" i="14"/>
  <c r="AO1071" i="14"/>
  <c r="AN1071" i="14"/>
  <c r="AK1071" i="14"/>
  <c r="AJ1071" i="14"/>
  <c r="AG1071" i="14"/>
  <c r="AF1071" i="14"/>
  <c r="AC1071" i="14"/>
  <c r="AB1071" i="14"/>
  <c r="Y1071" i="14"/>
  <c r="X1071" i="14"/>
  <c r="U1071" i="14"/>
  <c r="T1071" i="14"/>
  <c r="Q1071" i="14"/>
  <c r="P1071" i="14"/>
  <c r="M1071" i="14"/>
  <c r="L1071" i="14"/>
  <c r="I1071" i="14"/>
  <c r="H1071" i="14"/>
  <c r="G1071" i="14"/>
  <c r="F1071" i="14"/>
  <c r="E1071" i="14"/>
  <c r="D1071" i="14"/>
  <c r="ES1071" i="14" s="1"/>
  <c r="EK1070" i="14"/>
  <c r="EJ1070" i="14"/>
  <c r="EG1070" i="14"/>
  <c r="EF1070" i="14"/>
  <c r="EC1070" i="14"/>
  <c r="EB1070" i="14"/>
  <c r="DY1070" i="14"/>
  <c r="DX1070" i="14"/>
  <c r="DU1070" i="14"/>
  <c r="DT1070" i="14"/>
  <c r="DQ1070" i="14"/>
  <c r="DP1070" i="14"/>
  <c r="DM1070" i="14"/>
  <c r="DL1070" i="14"/>
  <c r="DI1070" i="14"/>
  <c r="DH1070" i="14"/>
  <c r="DE1070" i="14"/>
  <c r="DD1070" i="14"/>
  <c r="DA1070" i="14"/>
  <c r="CZ1070" i="14"/>
  <c r="CW1070" i="14"/>
  <c r="CV1070" i="14"/>
  <c r="CS1070" i="14"/>
  <c r="CR1070" i="14"/>
  <c r="CO1070" i="14"/>
  <c r="CN1070" i="14"/>
  <c r="CK1070" i="14"/>
  <c r="CJ1070" i="14"/>
  <c r="CG1070" i="14"/>
  <c r="CF1070" i="14"/>
  <c r="CC1070" i="14"/>
  <c r="CB1070" i="14"/>
  <c r="BY1070" i="14"/>
  <c r="BX1070" i="14"/>
  <c r="BU1070" i="14"/>
  <c r="BT1070" i="14"/>
  <c r="BQ1070" i="14"/>
  <c r="BP1070" i="14"/>
  <c r="BM1070" i="14"/>
  <c r="BL1070" i="14"/>
  <c r="BI1070" i="14"/>
  <c r="BH1070" i="14"/>
  <c r="BE1070" i="14"/>
  <c r="BD1070" i="14"/>
  <c r="BA1070" i="14"/>
  <c r="AZ1070" i="14"/>
  <c r="AW1070" i="14"/>
  <c r="AV1070" i="14"/>
  <c r="AS1070" i="14"/>
  <c r="AR1070" i="14"/>
  <c r="AO1070" i="14"/>
  <c r="AN1070" i="14"/>
  <c r="AK1070" i="14"/>
  <c r="AJ1070" i="14"/>
  <c r="AG1070" i="14"/>
  <c r="AF1070" i="14"/>
  <c r="AC1070" i="14"/>
  <c r="AB1070" i="14"/>
  <c r="Y1070" i="14"/>
  <c r="X1070" i="14"/>
  <c r="U1070" i="14"/>
  <c r="T1070" i="14"/>
  <c r="Q1070" i="14"/>
  <c r="P1070" i="14"/>
  <c r="M1070" i="14"/>
  <c r="L1070" i="14"/>
  <c r="I1070" i="14"/>
  <c r="H1070" i="14"/>
  <c r="G1070" i="14"/>
  <c r="F1070" i="14"/>
  <c r="E1070" i="14"/>
  <c r="D1070" i="14"/>
  <c r="ES1070" i="14" s="1"/>
  <c r="EK1069" i="14"/>
  <c r="EJ1069" i="14"/>
  <c r="EG1069" i="14"/>
  <c r="EF1069" i="14"/>
  <c r="EC1069" i="14"/>
  <c r="EB1069" i="14"/>
  <c r="DY1069" i="14"/>
  <c r="DX1069" i="14"/>
  <c r="DU1069" i="14"/>
  <c r="DT1069" i="14"/>
  <c r="DQ1069" i="14"/>
  <c r="DP1069" i="14"/>
  <c r="DM1069" i="14"/>
  <c r="DL1069" i="14"/>
  <c r="DI1069" i="14"/>
  <c r="DH1069" i="14"/>
  <c r="DE1069" i="14"/>
  <c r="DD1069" i="14"/>
  <c r="DA1069" i="14"/>
  <c r="CZ1069" i="14"/>
  <c r="CW1069" i="14"/>
  <c r="CV1069" i="14"/>
  <c r="CS1069" i="14"/>
  <c r="CR1069" i="14"/>
  <c r="CO1069" i="14"/>
  <c r="CN1069" i="14"/>
  <c r="CK1069" i="14"/>
  <c r="CJ1069" i="14"/>
  <c r="CG1069" i="14"/>
  <c r="CF1069" i="14"/>
  <c r="CC1069" i="14"/>
  <c r="CB1069" i="14"/>
  <c r="BY1069" i="14"/>
  <c r="BX1069" i="14"/>
  <c r="BU1069" i="14"/>
  <c r="BT1069" i="14"/>
  <c r="BQ1069" i="14"/>
  <c r="BP1069" i="14"/>
  <c r="BM1069" i="14"/>
  <c r="BL1069" i="14"/>
  <c r="BI1069" i="14"/>
  <c r="BH1069" i="14"/>
  <c r="BE1069" i="14"/>
  <c r="BD1069" i="14"/>
  <c r="BA1069" i="14"/>
  <c r="AZ1069" i="14"/>
  <c r="AW1069" i="14"/>
  <c r="AV1069" i="14"/>
  <c r="AS1069" i="14"/>
  <c r="AR1069" i="14"/>
  <c r="AO1069" i="14"/>
  <c r="AN1069" i="14"/>
  <c r="AK1069" i="14"/>
  <c r="AJ1069" i="14"/>
  <c r="AG1069" i="14"/>
  <c r="AF1069" i="14"/>
  <c r="AC1069" i="14"/>
  <c r="AB1069" i="14"/>
  <c r="Y1069" i="14"/>
  <c r="X1069" i="14"/>
  <c r="U1069" i="14"/>
  <c r="T1069" i="14"/>
  <c r="Q1069" i="14"/>
  <c r="P1069" i="14"/>
  <c r="M1069" i="14"/>
  <c r="L1069" i="14"/>
  <c r="I1069" i="14"/>
  <c r="H1069" i="14"/>
  <c r="G1069" i="14"/>
  <c r="F1069" i="14"/>
  <c r="E1069" i="14"/>
  <c r="D1069" i="14"/>
  <c r="ES1069" i="14" s="1"/>
  <c r="EK1068" i="14"/>
  <c r="EJ1068" i="14"/>
  <c r="EG1068" i="14"/>
  <c r="EF1068" i="14"/>
  <c r="EC1068" i="14"/>
  <c r="EB1068" i="14"/>
  <c r="DY1068" i="14"/>
  <c r="DX1068" i="14"/>
  <c r="DU1068" i="14"/>
  <c r="DT1068" i="14"/>
  <c r="DQ1068" i="14"/>
  <c r="DP1068" i="14"/>
  <c r="DM1068" i="14"/>
  <c r="DL1068" i="14"/>
  <c r="DI1068" i="14"/>
  <c r="DH1068" i="14"/>
  <c r="DE1068" i="14"/>
  <c r="DD1068" i="14"/>
  <c r="DA1068" i="14"/>
  <c r="CZ1068" i="14"/>
  <c r="CW1068" i="14"/>
  <c r="CV1068" i="14"/>
  <c r="CS1068" i="14"/>
  <c r="CR1068" i="14"/>
  <c r="CO1068" i="14"/>
  <c r="CN1068" i="14"/>
  <c r="CK1068" i="14"/>
  <c r="CJ1068" i="14"/>
  <c r="CG1068" i="14"/>
  <c r="CF1068" i="14"/>
  <c r="CC1068" i="14"/>
  <c r="CB1068" i="14"/>
  <c r="BY1068" i="14"/>
  <c r="BX1068" i="14"/>
  <c r="BU1068" i="14"/>
  <c r="BT1068" i="14"/>
  <c r="BQ1068" i="14"/>
  <c r="BP1068" i="14"/>
  <c r="BM1068" i="14"/>
  <c r="BL1068" i="14"/>
  <c r="BI1068" i="14"/>
  <c r="BH1068" i="14"/>
  <c r="BE1068" i="14"/>
  <c r="BD1068" i="14"/>
  <c r="BA1068" i="14"/>
  <c r="AZ1068" i="14"/>
  <c r="AW1068" i="14"/>
  <c r="AV1068" i="14"/>
  <c r="AS1068" i="14"/>
  <c r="AR1068" i="14"/>
  <c r="AO1068" i="14"/>
  <c r="AN1068" i="14"/>
  <c r="AK1068" i="14"/>
  <c r="AJ1068" i="14"/>
  <c r="AG1068" i="14"/>
  <c r="AF1068" i="14"/>
  <c r="AC1068" i="14"/>
  <c r="AB1068" i="14"/>
  <c r="Y1068" i="14"/>
  <c r="X1068" i="14"/>
  <c r="U1068" i="14"/>
  <c r="T1068" i="14"/>
  <c r="Q1068" i="14"/>
  <c r="P1068" i="14"/>
  <c r="M1068" i="14"/>
  <c r="L1068" i="14"/>
  <c r="I1068" i="14"/>
  <c r="H1068" i="14"/>
  <c r="G1068" i="14"/>
  <c r="F1068" i="14"/>
  <c r="E1068" i="14"/>
  <c r="D1068" i="14"/>
  <c r="ES1068" i="14" s="1"/>
  <c r="EK1067" i="14"/>
  <c r="EJ1067" i="14"/>
  <c r="EG1067" i="14"/>
  <c r="EF1067" i="14"/>
  <c r="EC1067" i="14"/>
  <c r="EB1067" i="14"/>
  <c r="DY1067" i="14"/>
  <c r="DX1067" i="14"/>
  <c r="DU1067" i="14"/>
  <c r="DT1067" i="14"/>
  <c r="DQ1067" i="14"/>
  <c r="DP1067" i="14"/>
  <c r="DM1067" i="14"/>
  <c r="DL1067" i="14"/>
  <c r="DI1067" i="14"/>
  <c r="DH1067" i="14"/>
  <c r="DE1067" i="14"/>
  <c r="DD1067" i="14"/>
  <c r="DA1067" i="14"/>
  <c r="CZ1067" i="14"/>
  <c r="CW1067" i="14"/>
  <c r="CV1067" i="14"/>
  <c r="CS1067" i="14"/>
  <c r="CR1067" i="14"/>
  <c r="CO1067" i="14"/>
  <c r="CN1067" i="14"/>
  <c r="CK1067" i="14"/>
  <c r="CJ1067" i="14"/>
  <c r="CG1067" i="14"/>
  <c r="CF1067" i="14"/>
  <c r="CC1067" i="14"/>
  <c r="CB1067" i="14"/>
  <c r="BY1067" i="14"/>
  <c r="BX1067" i="14"/>
  <c r="BU1067" i="14"/>
  <c r="BT1067" i="14"/>
  <c r="BQ1067" i="14"/>
  <c r="BP1067" i="14"/>
  <c r="BM1067" i="14"/>
  <c r="BL1067" i="14"/>
  <c r="BI1067" i="14"/>
  <c r="BH1067" i="14"/>
  <c r="BE1067" i="14"/>
  <c r="BD1067" i="14"/>
  <c r="BA1067" i="14"/>
  <c r="AZ1067" i="14"/>
  <c r="AW1067" i="14"/>
  <c r="AV1067" i="14"/>
  <c r="AS1067" i="14"/>
  <c r="AR1067" i="14"/>
  <c r="AO1067" i="14"/>
  <c r="AN1067" i="14"/>
  <c r="AK1067" i="14"/>
  <c r="AJ1067" i="14"/>
  <c r="AG1067" i="14"/>
  <c r="AF1067" i="14"/>
  <c r="AC1067" i="14"/>
  <c r="AB1067" i="14"/>
  <c r="Y1067" i="14"/>
  <c r="X1067" i="14"/>
  <c r="U1067" i="14"/>
  <c r="T1067" i="14"/>
  <c r="Q1067" i="14"/>
  <c r="P1067" i="14"/>
  <c r="M1067" i="14"/>
  <c r="L1067" i="14"/>
  <c r="I1067" i="14"/>
  <c r="H1067" i="14"/>
  <c r="G1067" i="14"/>
  <c r="F1067" i="14"/>
  <c r="E1067" i="14"/>
  <c r="D1067" i="14"/>
  <c r="ES1067" i="14" s="1"/>
  <c r="EK1066" i="14"/>
  <c r="EJ1066" i="14"/>
  <c r="EG1066" i="14"/>
  <c r="EF1066" i="14"/>
  <c r="EC1066" i="14"/>
  <c r="EB1066" i="14"/>
  <c r="DY1066" i="14"/>
  <c r="DX1066" i="14"/>
  <c r="DU1066" i="14"/>
  <c r="DT1066" i="14"/>
  <c r="DQ1066" i="14"/>
  <c r="DP1066" i="14"/>
  <c r="DM1066" i="14"/>
  <c r="DL1066" i="14"/>
  <c r="DI1066" i="14"/>
  <c r="DH1066" i="14"/>
  <c r="DE1066" i="14"/>
  <c r="DD1066" i="14"/>
  <c r="DA1066" i="14"/>
  <c r="CZ1066" i="14"/>
  <c r="CW1066" i="14"/>
  <c r="CV1066" i="14"/>
  <c r="CS1066" i="14"/>
  <c r="CR1066" i="14"/>
  <c r="CO1066" i="14"/>
  <c r="CN1066" i="14"/>
  <c r="CK1066" i="14"/>
  <c r="CJ1066" i="14"/>
  <c r="CG1066" i="14"/>
  <c r="CF1066" i="14"/>
  <c r="CC1066" i="14"/>
  <c r="CB1066" i="14"/>
  <c r="BY1066" i="14"/>
  <c r="BX1066" i="14"/>
  <c r="BU1066" i="14"/>
  <c r="BT1066" i="14"/>
  <c r="BQ1066" i="14"/>
  <c r="BP1066" i="14"/>
  <c r="BM1066" i="14"/>
  <c r="BL1066" i="14"/>
  <c r="BI1066" i="14"/>
  <c r="BH1066" i="14"/>
  <c r="BE1066" i="14"/>
  <c r="BD1066" i="14"/>
  <c r="BA1066" i="14"/>
  <c r="AZ1066" i="14"/>
  <c r="AW1066" i="14"/>
  <c r="AV1066" i="14"/>
  <c r="AS1066" i="14"/>
  <c r="AR1066" i="14"/>
  <c r="AO1066" i="14"/>
  <c r="AN1066" i="14"/>
  <c r="AK1066" i="14"/>
  <c r="AJ1066" i="14"/>
  <c r="AG1066" i="14"/>
  <c r="AF1066" i="14"/>
  <c r="AC1066" i="14"/>
  <c r="AB1066" i="14"/>
  <c r="Y1066" i="14"/>
  <c r="X1066" i="14"/>
  <c r="U1066" i="14"/>
  <c r="T1066" i="14"/>
  <c r="Q1066" i="14"/>
  <c r="P1066" i="14"/>
  <c r="M1066" i="14"/>
  <c r="L1066" i="14"/>
  <c r="I1066" i="14"/>
  <c r="H1066" i="14"/>
  <c r="G1066" i="14"/>
  <c r="F1066" i="14"/>
  <c r="E1066" i="14"/>
  <c r="D1066" i="14"/>
  <c r="ES1066" i="14" s="1"/>
  <c r="EK1065" i="14"/>
  <c r="EJ1065" i="14"/>
  <c r="EG1065" i="14"/>
  <c r="EF1065" i="14"/>
  <c r="EC1065" i="14"/>
  <c r="EB1065" i="14"/>
  <c r="DY1065" i="14"/>
  <c r="DX1065" i="14"/>
  <c r="DU1065" i="14"/>
  <c r="DT1065" i="14"/>
  <c r="DQ1065" i="14"/>
  <c r="DP1065" i="14"/>
  <c r="DM1065" i="14"/>
  <c r="DL1065" i="14"/>
  <c r="DI1065" i="14"/>
  <c r="DH1065" i="14"/>
  <c r="DE1065" i="14"/>
  <c r="DD1065" i="14"/>
  <c r="DA1065" i="14"/>
  <c r="CZ1065" i="14"/>
  <c r="CW1065" i="14"/>
  <c r="CV1065" i="14"/>
  <c r="CS1065" i="14"/>
  <c r="CR1065" i="14"/>
  <c r="CO1065" i="14"/>
  <c r="CN1065" i="14"/>
  <c r="CK1065" i="14"/>
  <c r="CJ1065" i="14"/>
  <c r="CG1065" i="14"/>
  <c r="CF1065" i="14"/>
  <c r="CC1065" i="14"/>
  <c r="CB1065" i="14"/>
  <c r="BY1065" i="14"/>
  <c r="BX1065" i="14"/>
  <c r="BU1065" i="14"/>
  <c r="BT1065" i="14"/>
  <c r="BQ1065" i="14"/>
  <c r="BP1065" i="14"/>
  <c r="BM1065" i="14"/>
  <c r="BL1065" i="14"/>
  <c r="BI1065" i="14"/>
  <c r="BH1065" i="14"/>
  <c r="BE1065" i="14"/>
  <c r="BD1065" i="14"/>
  <c r="BA1065" i="14"/>
  <c r="AZ1065" i="14"/>
  <c r="AW1065" i="14"/>
  <c r="AV1065" i="14"/>
  <c r="AS1065" i="14"/>
  <c r="AR1065" i="14"/>
  <c r="AO1065" i="14"/>
  <c r="AN1065" i="14"/>
  <c r="AK1065" i="14"/>
  <c r="AJ1065" i="14"/>
  <c r="AG1065" i="14"/>
  <c r="AF1065" i="14"/>
  <c r="AC1065" i="14"/>
  <c r="AB1065" i="14"/>
  <c r="Y1065" i="14"/>
  <c r="X1065" i="14"/>
  <c r="U1065" i="14"/>
  <c r="T1065" i="14"/>
  <c r="Q1065" i="14"/>
  <c r="P1065" i="14"/>
  <c r="M1065" i="14"/>
  <c r="L1065" i="14"/>
  <c r="I1065" i="14"/>
  <c r="H1065" i="14"/>
  <c r="G1065" i="14"/>
  <c r="F1065" i="14"/>
  <c r="E1065" i="14"/>
  <c r="D1065" i="14"/>
  <c r="ES1065" i="14" s="1"/>
  <c r="EK1064" i="14"/>
  <c r="EJ1064" i="14"/>
  <c r="EG1064" i="14"/>
  <c r="EF1064" i="14"/>
  <c r="EC1064" i="14"/>
  <c r="EB1064" i="14"/>
  <c r="DY1064" i="14"/>
  <c r="DX1064" i="14"/>
  <c r="DU1064" i="14"/>
  <c r="DT1064" i="14"/>
  <c r="DQ1064" i="14"/>
  <c r="DP1064" i="14"/>
  <c r="DM1064" i="14"/>
  <c r="DL1064" i="14"/>
  <c r="DI1064" i="14"/>
  <c r="DH1064" i="14"/>
  <c r="DE1064" i="14"/>
  <c r="DD1064" i="14"/>
  <c r="DA1064" i="14"/>
  <c r="CZ1064" i="14"/>
  <c r="CW1064" i="14"/>
  <c r="CV1064" i="14"/>
  <c r="CS1064" i="14"/>
  <c r="CR1064" i="14"/>
  <c r="CO1064" i="14"/>
  <c r="CN1064" i="14"/>
  <c r="CK1064" i="14"/>
  <c r="CJ1064" i="14"/>
  <c r="CG1064" i="14"/>
  <c r="CF1064" i="14"/>
  <c r="CC1064" i="14"/>
  <c r="CB1064" i="14"/>
  <c r="BY1064" i="14"/>
  <c r="BX1064" i="14"/>
  <c r="BU1064" i="14"/>
  <c r="BT1064" i="14"/>
  <c r="BQ1064" i="14"/>
  <c r="BP1064" i="14"/>
  <c r="BM1064" i="14"/>
  <c r="BL1064" i="14"/>
  <c r="BI1064" i="14"/>
  <c r="BH1064" i="14"/>
  <c r="BE1064" i="14"/>
  <c r="BD1064" i="14"/>
  <c r="BA1064" i="14"/>
  <c r="AZ1064" i="14"/>
  <c r="AW1064" i="14"/>
  <c r="AV1064" i="14"/>
  <c r="AS1064" i="14"/>
  <c r="AR1064" i="14"/>
  <c r="AO1064" i="14"/>
  <c r="AN1064" i="14"/>
  <c r="AK1064" i="14"/>
  <c r="AJ1064" i="14"/>
  <c r="AG1064" i="14"/>
  <c r="AF1064" i="14"/>
  <c r="AC1064" i="14"/>
  <c r="AB1064" i="14"/>
  <c r="Y1064" i="14"/>
  <c r="X1064" i="14"/>
  <c r="U1064" i="14"/>
  <c r="T1064" i="14"/>
  <c r="Q1064" i="14"/>
  <c r="P1064" i="14"/>
  <c r="M1064" i="14"/>
  <c r="L1064" i="14"/>
  <c r="I1064" i="14"/>
  <c r="H1064" i="14"/>
  <c r="G1064" i="14"/>
  <c r="F1064" i="14"/>
  <c r="E1064" i="14"/>
  <c r="D1064" i="14"/>
  <c r="ES1064" i="14" s="1"/>
  <c r="EK1063" i="14"/>
  <c r="EJ1063" i="14"/>
  <c r="EG1063" i="14"/>
  <c r="EF1063" i="14"/>
  <c r="EC1063" i="14"/>
  <c r="EB1063" i="14"/>
  <c r="DY1063" i="14"/>
  <c r="DX1063" i="14"/>
  <c r="DU1063" i="14"/>
  <c r="DT1063" i="14"/>
  <c r="DQ1063" i="14"/>
  <c r="DP1063" i="14"/>
  <c r="DM1063" i="14"/>
  <c r="DL1063" i="14"/>
  <c r="DI1063" i="14"/>
  <c r="DH1063" i="14"/>
  <c r="DE1063" i="14"/>
  <c r="DD1063" i="14"/>
  <c r="DA1063" i="14"/>
  <c r="CZ1063" i="14"/>
  <c r="CW1063" i="14"/>
  <c r="CV1063" i="14"/>
  <c r="CS1063" i="14"/>
  <c r="CR1063" i="14"/>
  <c r="CO1063" i="14"/>
  <c r="CN1063" i="14"/>
  <c r="CK1063" i="14"/>
  <c r="CJ1063" i="14"/>
  <c r="CG1063" i="14"/>
  <c r="CF1063" i="14"/>
  <c r="CC1063" i="14"/>
  <c r="CB1063" i="14"/>
  <c r="BY1063" i="14"/>
  <c r="BX1063" i="14"/>
  <c r="BU1063" i="14"/>
  <c r="BT1063" i="14"/>
  <c r="BQ1063" i="14"/>
  <c r="BP1063" i="14"/>
  <c r="BM1063" i="14"/>
  <c r="BL1063" i="14"/>
  <c r="BI1063" i="14"/>
  <c r="BH1063" i="14"/>
  <c r="BE1063" i="14"/>
  <c r="BD1063" i="14"/>
  <c r="BA1063" i="14"/>
  <c r="AZ1063" i="14"/>
  <c r="AW1063" i="14"/>
  <c r="AV1063" i="14"/>
  <c r="AS1063" i="14"/>
  <c r="AR1063" i="14"/>
  <c r="AO1063" i="14"/>
  <c r="AN1063" i="14"/>
  <c r="AK1063" i="14"/>
  <c r="AJ1063" i="14"/>
  <c r="AG1063" i="14"/>
  <c r="AF1063" i="14"/>
  <c r="AC1063" i="14"/>
  <c r="AB1063" i="14"/>
  <c r="Y1063" i="14"/>
  <c r="X1063" i="14"/>
  <c r="U1063" i="14"/>
  <c r="T1063" i="14"/>
  <c r="Q1063" i="14"/>
  <c r="P1063" i="14"/>
  <c r="M1063" i="14"/>
  <c r="L1063" i="14"/>
  <c r="I1063" i="14"/>
  <c r="H1063" i="14"/>
  <c r="G1063" i="14"/>
  <c r="F1063" i="14"/>
  <c r="E1063" i="14"/>
  <c r="D1063" i="14"/>
  <c r="ES1063" i="14" s="1"/>
  <c r="EK1062" i="14"/>
  <c r="EJ1062" i="14"/>
  <c r="EG1062" i="14"/>
  <c r="EF1062" i="14"/>
  <c r="EC1062" i="14"/>
  <c r="EB1062" i="14"/>
  <c r="DY1062" i="14"/>
  <c r="DX1062" i="14"/>
  <c r="DU1062" i="14"/>
  <c r="DT1062" i="14"/>
  <c r="DQ1062" i="14"/>
  <c r="DP1062" i="14"/>
  <c r="DM1062" i="14"/>
  <c r="DL1062" i="14"/>
  <c r="DI1062" i="14"/>
  <c r="DH1062" i="14"/>
  <c r="DE1062" i="14"/>
  <c r="DD1062" i="14"/>
  <c r="DA1062" i="14"/>
  <c r="CZ1062" i="14"/>
  <c r="CW1062" i="14"/>
  <c r="CV1062" i="14"/>
  <c r="CS1062" i="14"/>
  <c r="CR1062" i="14"/>
  <c r="CO1062" i="14"/>
  <c r="CN1062" i="14"/>
  <c r="CK1062" i="14"/>
  <c r="CJ1062" i="14"/>
  <c r="CG1062" i="14"/>
  <c r="CF1062" i="14"/>
  <c r="CC1062" i="14"/>
  <c r="CB1062" i="14"/>
  <c r="BY1062" i="14"/>
  <c r="BX1062" i="14"/>
  <c r="BU1062" i="14"/>
  <c r="BT1062" i="14"/>
  <c r="BQ1062" i="14"/>
  <c r="BP1062" i="14"/>
  <c r="BM1062" i="14"/>
  <c r="BL1062" i="14"/>
  <c r="BI1062" i="14"/>
  <c r="BH1062" i="14"/>
  <c r="BE1062" i="14"/>
  <c r="BD1062" i="14"/>
  <c r="BA1062" i="14"/>
  <c r="AZ1062" i="14"/>
  <c r="AW1062" i="14"/>
  <c r="AV1062" i="14"/>
  <c r="AS1062" i="14"/>
  <c r="AR1062" i="14"/>
  <c r="AO1062" i="14"/>
  <c r="AN1062" i="14"/>
  <c r="AK1062" i="14"/>
  <c r="AJ1062" i="14"/>
  <c r="AG1062" i="14"/>
  <c r="AF1062" i="14"/>
  <c r="AC1062" i="14"/>
  <c r="AB1062" i="14"/>
  <c r="Y1062" i="14"/>
  <c r="X1062" i="14"/>
  <c r="U1062" i="14"/>
  <c r="T1062" i="14"/>
  <c r="Q1062" i="14"/>
  <c r="P1062" i="14"/>
  <c r="M1062" i="14"/>
  <c r="L1062" i="14"/>
  <c r="I1062" i="14"/>
  <c r="H1062" i="14"/>
  <c r="G1062" i="14"/>
  <c r="F1062" i="14"/>
  <c r="E1062" i="14"/>
  <c r="D1062" i="14"/>
  <c r="ES1062" i="14" s="1"/>
  <c r="EK1061" i="14"/>
  <c r="EJ1061" i="14"/>
  <c r="EG1061" i="14"/>
  <c r="EF1061" i="14"/>
  <c r="EC1061" i="14"/>
  <c r="EB1061" i="14"/>
  <c r="DY1061" i="14"/>
  <c r="DX1061" i="14"/>
  <c r="DU1061" i="14"/>
  <c r="DT1061" i="14"/>
  <c r="DQ1061" i="14"/>
  <c r="DP1061" i="14"/>
  <c r="DM1061" i="14"/>
  <c r="DL1061" i="14"/>
  <c r="DI1061" i="14"/>
  <c r="DH1061" i="14"/>
  <c r="DE1061" i="14"/>
  <c r="DD1061" i="14"/>
  <c r="DA1061" i="14"/>
  <c r="CZ1061" i="14"/>
  <c r="CW1061" i="14"/>
  <c r="CV1061" i="14"/>
  <c r="CS1061" i="14"/>
  <c r="CR1061" i="14"/>
  <c r="CO1061" i="14"/>
  <c r="CN1061" i="14"/>
  <c r="CK1061" i="14"/>
  <c r="CJ1061" i="14"/>
  <c r="CG1061" i="14"/>
  <c r="CF1061" i="14"/>
  <c r="CC1061" i="14"/>
  <c r="CB1061" i="14"/>
  <c r="BY1061" i="14"/>
  <c r="BX1061" i="14"/>
  <c r="BU1061" i="14"/>
  <c r="BT1061" i="14"/>
  <c r="BQ1061" i="14"/>
  <c r="BP1061" i="14"/>
  <c r="BM1061" i="14"/>
  <c r="BL1061" i="14"/>
  <c r="BI1061" i="14"/>
  <c r="BH1061" i="14"/>
  <c r="BE1061" i="14"/>
  <c r="BD1061" i="14"/>
  <c r="BA1061" i="14"/>
  <c r="AZ1061" i="14"/>
  <c r="AW1061" i="14"/>
  <c r="AV1061" i="14"/>
  <c r="AS1061" i="14"/>
  <c r="AR1061" i="14"/>
  <c r="AO1061" i="14"/>
  <c r="AN1061" i="14"/>
  <c r="AK1061" i="14"/>
  <c r="AJ1061" i="14"/>
  <c r="AG1061" i="14"/>
  <c r="AF1061" i="14"/>
  <c r="AC1061" i="14"/>
  <c r="AB1061" i="14"/>
  <c r="Y1061" i="14"/>
  <c r="X1061" i="14"/>
  <c r="U1061" i="14"/>
  <c r="T1061" i="14"/>
  <c r="Q1061" i="14"/>
  <c r="P1061" i="14"/>
  <c r="M1061" i="14"/>
  <c r="L1061" i="14"/>
  <c r="I1061" i="14"/>
  <c r="H1061" i="14"/>
  <c r="G1061" i="14"/>
  <c r="F1061" i="14"/>
  <c r="E1061" i="14"/>
  <c r="D1061" i="14"/>
  <c r="ES1061" i="14" s="1"/>
  <c r="EK1059" i="14"/>
  <c r="EJ1059" i="14"/>
  <c r="EG1059" i="14"/>
  <c r="EF1059" i="14"/>
  <c r="EC1059" i="14"/>
  <c r="EB1059" i="14"/>
  <c r="DY1059" i="14"/>
  <c r="DX1059" i="14"/>
  <c r="DU1059" i="14"/>
  <c r="DT1059" i="14"/>
  <c r="DQ1059" i="14"/>
  <c r="DP1059" i="14"/>
  <c r="DM1059" i="14"/>
  <c r="DL1059" i="14"/>
  <c r="DI1059" i="14"/>
  <c r="DH1059" i="14"/>
  <c r="DE1059" i="14"/>
  <c r="DD1059" i="14"/>
  <c r="DA1059" i="14"/>
  <c r="CZ1059" i="14"/>
  <c r="CW1059" i="14"/>
  <c r="CV1059" i="14"/>
  <c r="CS1059" i="14"/>
  <c r="CR1059" i="14"/>
  <c r="CO1059" i="14"/>
  <c r="CN1059" i="14"/>
  <c r="CK1059" i="14"/>
  <c r="CJ1059" i="14"/>
  <c r="CG1059" i="14"/>
  <c r="CF1059" i="14"/>
  <c r="CC1059" i="14"/>
  <c r="CB1059" i="14"/>
  <c r="BY1059" i="14"/>
  <c r="BX1059" i="14"/>
  <c r="BU1059" i="14"/>
  <c r="BT1059" i="14"/>
  <c r="BQ1059" i="14"/>
  <c r="BP1059" i="14"/>
  <c r="BM1059" i="14"/>
  <c r="BL1059" i="14"/>
  <c r="BI1059" i="14"/>
  <c r="BH1059" i="14"/>
  <c r="BE1059" i="14"/>
  <c r="BD1059" i="14"/>
  <c r="BA1059" i="14"/>
  <c r="AZ1059" i="14"/>
  <c r="AW1059" i="14"/>
  <c r="AV1059" i="14"/>
  <c r="AS1059" i="14"/>
  <c r="AR1059" i="14"/>
  <c r="AO1059" i="14"/>
  <c r="AN1059" i="14"/>
  <c r="AK1059" i="14"/>
  <c r="AJ1059" i="14"/>
  <c r="AG1059" i="14"/>
  <c r="AF1059" i="14"/>
  <c r="AC1059" i="14"/>
  <c r="AB1059" i="14"/>
  <c r="Y1059" i="14"/>
  <c r="X1059" i="14"/>
  <c r="U1059" i="14"/>
  <c r="T1059" i="14"/>
  <c r="Q1059" i="14"/>
  <c r="P1059" i="14"/>
  <c r="M1059" i="14"/>
  <c r="L1059" i="14"/>
  <c r="I1059" i="14"/>
  <c r="H1059" i="14"/>
  <c r="G1059" i="14"/>
  <c r="F1059" i="14"/>
  <c r="E1059" i="14"/>
  <c r="D1059" i="14"/>
  <c r="ES1059" i="14" s="1"/>
  <c r="EJ1058" i="14"/>
  <c r="EF1058" i="14"/>
  <c r="EB1058" i="14"/>
  <c r="DX1058" i="14"/>
  <c r="DT1058" i="14"/>
  <c r="DP1058" i="14"/>
  <c r="DL1058" i="14"/>
  <c r="DH1058" i="14"/>
  <c r="DD1058" i="14"/>
  <c r="CZ1058" i="14"/>
  <c r="CV1058" i="14"/>
  <c r="CR1058" i="14"/>
  <c r="CN1058" i="14"/>
  <c r="CJ1058" i="14"/>
  <c r="CF1058" i="14"/>
  <c r="CB1058" i="14"/>
  <c r="BX1058" i="14"/>
  <c r="BT1058" i="14"/>
  <c r="BP1058" i="14"/>
  <c r="BL1058" i="14"/>
  <c r="BH1058" i="14"/>
  <c r="BD1058" i="14"/>
  <c r="AZ1058" i="14"/>
  <c r="AV1058" i="14"/>
  <c r="AR1058" i="14"/>
  <c r="AN1058" i="14"/>
  <c r="AJ1058" i="14"/>
  <c r="AF1058" i="14"/>
  <c r="AB1058" i="14"/>
  <c r="X1058" i="14"/>
  <c r="T1058" i="14"/>
  <c r="P1058" i="14"/>
  <c r="L1058" i="14"/>
  <c r="H1058" i="14"/>
  <c r="G1058" i="14"/>
  <c r="F1058" i="14"/>
  <c r="E1058" i="14"/>
  <c r="D1058" i="14"/>
  <c r="ES1058" i="14" s="1"/>
  <c r="EJ1057" i="14"/>
  <c r="EF1057" i="14"/>
  <c r="EB1057" i="14"/>
  <c r="DX1057" i="14"/>
  <c r="DT1057" i="14"/>
  <c r="DP1057" i="14"/>
  <c r="DL1057" i="14"/>
  <c r="DH1057" i="14"/>
  <c r="DD1057" i="14"/>
  <c r="CZ1057" i="14"/>
  <c r="CV1057" i="14"/>
  <c r="CR1057" i="14"/>
  <c r="CN1057" i="14"/>
  <c r="CJ1057" i="14"/>
  <c r="CF1057" i="14"/>
  <c r="CB1057" i="14"/>
  <c r="BX1057" i="14"/>
  <c r="BT1057" i="14"/>
  <c r="BP1057" i="14"/>
  <c r="BL1057" i="14"/>
  <c r="BH1057" i="14"/>
  <c r="BD1057" i="14"/>
  <c r="AZ1057" i="14"/>
  <c r="AV1057" i="14"/>
  <c r="AR1057" i="14"/>
  <c r="AN1057" i="14"/>
  <c r="AJ1057" i="14"/>
  <c r="AF1057" i="14"/>
  <c r="AB1057" i="14"/>
  <c r="X1057" i="14"/>
  <c r="T1057" i="14"/>
  <c r="P1057" i="14"/>
  <c r="L1057" i="14"/>
  <c r="H1057" i="14"/>
  <c r="G1057" i="14"/>
  <c r="F1057" i="14"/>
  <c r="E1057" i="14"/>
  <c r="D1057" i="14"/>
  <c r="ES1057" i="14" s="1"/>
  <c r="EK1056" i="14"/>
  <c r="EJ1056" i="14"/>
  <c r="EG1056" i="14"/>
  <c r="EF1056" i="14"/>
  <c r="EC1056" i="14"/>
  <c r="EB1056" i="14"/>
  <c r="DY1056" i="14"/>
  <c r="DX1056" i="14"/>
  <c r="DU1056" i="14"/>
  <c r="DT1056" i="14"/>
  <c r="DQ1056" i="14"/>
  <c r="DP1056" i="14"/>
  <c r="DM1056" i="14"/>
  <c r="DL1056" i="14"/>
  <c r="DI1056" i="14"/>
  <c r="DH1056" i="14"/>
  <c r="DE1056" i="14"/>
  <c r="DD1056" i="14"/>
  <c r="DA1056" i="14"/>
  <c r="CZ1056" i="14"/>
  <c r="CW1056" i="14"/>
  <c r="CV1056" i="14"/>
  <c r="CS1056" i="14"/>
  <c r="CR1056" i="14"/>
  <c r="CO1056" i="14"/>
  <c r="CN1056" i="14"/>
  <c r="CK1056" i="14"/>
  <c r="CJ1056" i="14"/>
  <c r="CG1056" i="14"/>
  <c r="CF1056" i="14"/>
  <c r="CC1056" i="14"/>
  <c r="CB1056" i="14"/>
  <c r="BY1056" i="14"/>
  <c r="BX1056" i="14"/>
  <c r="BU1056" i="14"/>
  <c r="BT1056" i="14"/>
  <c r="BQ1056" i="14"/>
  <c r="BP1056" i="14"/>
  <c r="BM1056" i="14"/>
  <c r="BL1056" i="14"/>
  <c r="BI1056" i="14"/>
  <c r="BH1056" i="14"/>
  <c r="BE1056" i="14"/>
  <c r="BD1056" i="14"/>
  <c r="BA1056" i="14"/>
  <c r="AZ1056" i="14"/>
  <c r="AW1056" i="14"/>
  <c r="AV1056" i="14"/>
  <c r="AS1056" i="14"/>
  <c r="AR1056" i="14"/>
  <c r="AO1056" i="14"/>
  <c r="AN1056" i="14"/>
  <c r="AK1056" i="14"/>
  <c r="AJ1056" i="14"/>
  <c r="AG1056" i="14"/>
  <c r="AF1056" i="14"/>
  <c r="AC1056" i="14"/>
  <c r="AB1056" i="14"/>
  <c r="Y1056" i="14"/>
  <c r="X1056" i="14"/>
  <c r="U1056" i="14"/>
  <c r="T1056" i="14"/>
  <c r="Q1056" i="14"/>
  <c r="P1056" i="14"/>
  <c r="M1056" i="14"/>
  <c r="L1056" i="14"/>
  <c r="I1056" i="14"/>
  <c r="H1056" i="14"/>
  <c r="G1056" i="14"/>
  <c r="F1056" i="14"/>
  <c r="E1056" i="14"/>
  <c r="D1056" i="14"/>
  <c r="ES1056" i="14" s="1"/>
  <c r="EK1054" i="14"/>
  <c r="EJ1054" i="14"/>
  <c r="EG1054" i="14"/>
  <c r="EF1054" i="14"/>
  <c r="EC1054" i="14"/>
  <c r="EB1054" i="14"/>
  <c r="DY1054" i="14"/>
  <c r="DX1054" i="14"/>
  <c r="DU1054" i="14"/>
  <c r="DT1054" i="14"/>
  <c r="DQ1054" i="14"/>
  <c r="DP1054" i="14"/>
  <c r="DM1054" i="14"/>
  <c r="DL1054" i="14"/>
  <c r="DI1054" i="14"/>
  <c r="DH1054" i="14"/>
  <c r="DE1054" i="14"/>
  <c r="DD1054" i="14"/>
  <c r="DA1054" i="14"/>
  <c r="CZ1054" i="14"/>
  <c r="CW1054" i="14"/>
  <c r="CV1054" i="14"/>
  <c r="CS1054" i="14"/>
  <c r="CR1054" i="14"/>
  <c r="CO1054" i="14"/>
  <c r="CN1054" i="14"/>
  <c r="CK1054" i="14"/>
  <c r="CJ1054" i="14"/>
  <c r="CG1054" i="14"/>
  <c r="CF1054" i="14"/>
  <c r="CC1054" i="14"/>
  <c r="CB1054" i="14"/>
  <c r="BY1054" i="14"/>
  <c r="BX1054" i="14"/>
  <c r="BU1054" i="14"/>
  <c r="BT1054" i="14"/>
  <c r="BQ1054" i="14"/>
  <c r="BP1054" i="14"/>
  <c r="BM1054" i="14"/>
  <c r="BL1054" i="14"/>
  <c r="BI1054" i="14"/>
  <c r="BH1054" i="14"/>
  <c r="BE1054" i="14"/>
  <c r="BD1054" i="14"/>
  <c r="BA1054" i="14"/>
  <c r="AZ1054" i="14"/>
  <c r="AW1054" i="14"/>
  <c r="AV1054" i="14"/>
  <c r="AS1054" i="14"/>
  <c r="AR1054" i="14"/>
  <c r="AO1054" i="14"/>
  <c r="AN1054" i="14"/>
  <c r="AK1054" i="14"/>
  <c r="AJ1054" i="14"/>
  <c r="AG1054" i="14"/>
  <c r="AF1054" i="14"/>
  <c r="AC1054" i="14"/>
  <c r="AB1054" i="14"/>
  <c r="Y1054" i="14"/>
  <c r="X1054" i="14"/>
  <c r="U1054" i="14"/>
  <c r="T1054" i="14"/>
  <c r="Q1054" i="14"/>
  <c r="P1054" i="14"/>
  <c r="M1054" i="14"/>
  <c r="L1054" i="14"/>
  <c r="I1054" i="14"/>
  <c r="H1054" i="14"/>
  <c r="G1054" i="14"/>
  <c r="F1054" i="14"/>
  <c r="E1054" i="14"/>
  <c r="D1054" i="14"/>
  <c r="ES1054" i="14" s="1"/>
  <c r="EK1053" i="14"/>
  <c r="EJ1053" i="14"/>
  <c r="EG1053" i="14"/>
  <c r="EF1053" i="14"/>
  <c r="EC1053" i="14"/>
  <c r="EB1053" i="14"/>
  <c r="DY1053" i="14"/>
  <c r="DX1053" i="14"/>
  <c r="DU1053" i="14"/>
  <c r="DT1053" i="14"/>
  <c r="DQ1053" i="14"/>
  <c r="DP1053" i="14"/>
  <c r="DM1053" i="14"/>
  <c r="DL1053" i="14"/>
  <c r="DI1053" i="14"/>
  <c r="DH1053" i="14"/>
  <c r="DE1053" i="14"/>
  <c r="DD1053" i="14"/>
  <c r="DA1053" i="14"/>
  <c r="CZ1053" i="14"/>
  <c r="CW1053" i="14"/>
  <c r="CV1053" i="14"/>
  <c r="CS1053" i="14"/>
  <c r="CR1053" i="14"/>
  <c r="CO1053" i="14"/>
  <c r="CN1053" i="14"/>
  <c r="CK1053" i="14"/>
  <c r="CJ1053" i="14"/>
  <c r="CG1053" i="14"/>
  <c r="CF1053" i="14"/>
  <c r="CC1053" i="14"/>
  <c r="CB1053" i="14"/>
  <c r="BY1053" i="14"/>
  <c r="BX1053" i="14"/>
  <c r="BU1053" i="14"/>
  <c r="BT1053" i="14"/>
  <c r="BQ1053" i="14"/>
  <c r="BP1053" i="14"/>
  <c r="BM1053" i="14"/>
  <c r="BL1053" i="14"/>
  <c r="BI1053" i="14"/>
  <c r="BH1053" i="14"/>
  <c r="BE1053" i="14"/>
  <c r="BD1053" i="14"/>
  <c r="BA1053" i="14"/>
  <c r="AZ1053" i="14"/>
  <c r="AW1053" i="14"/>
  <c r="AV1053" i="14"/>
  <c r="AS1053" i="14"/>
  <c r="AR1053" i="14"/>
  <c r="AO1053" i="14"/>
  <c r="AN1053" i="14"/>
  <c r="AK1053" i="14"/>
  <c r="AJ1053" i="14"/>
  <c r="AG1053" i="14"/>
  <c r="AF1053" i="14"/>
  <c r="AC1053" i="14"/>
  <c r="AB1053" i="14"/>
  <c r="Y1053" i="14"/>
  <c r="X1053" i="14"/>
  <c r="U1053" i="14"/>
  <c r="T1053" i="14"/>
  <c r="Q1053" i="14"/>
  <c r="P1053" i="14"/>
  <c r="M1053" i="14"/>
  <c r="L1053" i="14"/>
  <c r="I1053" i="14"/>
  <c r="H1053" i="14"/>
  <c r="G1053" i="14"/>
  <c r="F1053" i="14"/>
  <c r="E1053" i="14"/>
  <c r="D1053" i="14"/>
  <c r="ES1053" i="14" s="1"/>
  <c r="EK1052" i="14"/>
  <c r="EJ1052" i="14"/>
  <c r="EG1052" i="14"/>
  <c r="EF1052" i="14"/>
  <c r="EC1052" i="14"/>
  <c r="EB1052" i="14"/>
  <c r="DY1052" i="14"/>
  <c r="DX1052" i="14"/>
  <c r="DU1052" i="14"/>
  <c r="DT1052" i="14"/>
  <c r="DQ1052" i="14"/>
  <c r="DP1052" i="14"/>
  <c r="DM1052" i="14"/>
  <c r="DL1052" i="14"/>
  <c r="DI1052" i="14"/>
  <c r="DH1052" i="14"/>
  <c r="DE1052" i="14"/>
  <c r="DD1052" i="14"/>
  <c r="DA1052" i="14"/>
  <c r="CZ1052" i="14"/>
  <c r="CW1052" i="14"/>
  <c r="CV1052" i="14"/>
  <c r="CS1052" i="14"/>
  <c r="CR1052" i="14"/>
  <c r="CO1052" i="14"/>
  <c r="CN1052" i="14"/>
  <c r="CK1052" i="14"/>
  <c r="CJ1052" i="14"/>
  <c r="CG1052" i="14"/>
  <c r="CF1052" i="14"/>
  <c r="CC1052" i="14"/>
  <c r="CB1052" i="14"/>
  <c r="BY1052" i="14"/>
  <c r="BX1052" i="14"/>
  <c r="BU1052" i="14"/>
  <c r="BT1052" i="14"/>
  <c r="BQ1052" i="14"/>
  <c r="BP1052" i="14"/>
  <c r="BM1052" i="14"/>
  <c r="BL1052" i="14"/>
  <c r="BI1052" i="14"/>
  <c r="BH1052" i="14"/>
  <c r="BE1052" i="14"/>
  <c r="BD1052" i="14"/>
  <c r="BA1052" i="14"/>
  <c r="AZ1052" i="14"/>
  <c r="AW1052" i="14"/>
  <c r="AV1052" i="14"/>
  <c r="AS1052" i="14"/>
  <c r="AR1052" i="14"/>
  <c r="AO1052" i="14"/>
  <c r="AN1052" i="14"/>
  <c r="AK1052" i="14"/>
  <c r="AJ1052" i="14"/>
  <c r="AG1052" i="14"/>
  <c r="AF1052" i="14"/>
  <c r="AC1052" i="14"/>
  <c r="AB1052" i="14"/>
  <c r="Y1052" i="14"/>
  <c r="X1052" i="14"/>
  <c r="U1052" i="14"/>
  <c r="T1052" i="14"/>
  <c r="Q1052" i="14"/>
  <c r="P1052" i="14"/>
  <c r="M1052" i="14"/>
  <c r="L1052" i="14"/>
  <c r="I1052" i="14"/>
  <c r="H1052" i="14"/>
  <c r="G1052" i="14"/>
  <c r="F1052" i="14"/>
  <c r="E1052" i="14"/>
  <c r="D1052" i="14"/>
  <c r="ES1052" i="14" s="1"/>
  <c r="EK1051" i="14"/>
  <c r="EJ1051" i="14"/>
  <c r="EG1051" i="14"/>
  <c r="EF1051" i="14"/>
  <c r="EC1051" i="14"/>
  <c r="EB1051" i="14"/>
  <c r="DY1051" i="14"/>
  <c r="DX1051" i="14"/>
  <c r="DU1051" i="14"/>
  <c r="DT1051" i="14"/>
  <c r="DQ1051" i="14"/>
  <c r="DP1051" i="14"/>
  <c r="DM1051" i="14"/>
  <c r="DL1051" i="14"/>
  <c r="DI1051" i="14"/>
  <c r="DH1051" i="14"/>
  <c r="DE1051" i="14"/>
  <c r="DD1051" i="14"/>
  <c r="DA1051" i="14"/>
  <c r="CZ1051" i="14"/>
  <c r="CW1051" i="14"/>
  <c r="CV1051" i="14"/>
  <c r="CS1051" i="14"/>
  <c r="CR1051" i="14"/>
  <c r="CO1051" i="14"/>
  <c r="CN1051" i="14"/>
  <c r="CK1051" i="14"/>
  <c r="CJ1051" i="14"/>
  <c r="CG1051" i="14"/>
  <c r="CF1051" i="14"/>
  <c r="CC1051" i="14"/>
  <c r="CB1051" i="14"/>
  <c r="BY1051" i="14"/>
  <c r="BX1051" i="14"/>
  <c r="BU1051" i="14"/>
  <c r="BT1051" i="14"/>
  <c r="BQ1051" i="14"/>
  <c r="BP1051" i="14"/>
  <c r="BM1051" i="14"/>
  <c r="BL1051" i="14"/>
  <c r="BI1051" i="14"/>
  <c r="BH1051" i="14"/>
  <c r="BE1051" i="14"/>
  <c r="BD1051" i="14"/>
  <c r="BA1051" i="14"/>
  <c r="AZ1051" i="14"/>
  <c r="AW1051" i="14"/>
  <c r="AV1051" i="14"/>
  <c r="AS1051" i="14"/>
  <c r="AR1051" i="14"/>
  <c r="AO1051" i="14"/>
  <c r="AN1051" i="14"/>
  <c r="AK1051" i="14"/>
  <c r="AJ1051" i="14"/>
  <c r="AG1051" i="14"/>
  <c r="AF1051" i="14"/>
  <c r="AC1051" i="14"/>
  <c r="AB1051" i="14"/>
  <c r="Y1051" i="14"/>
  <c r="X1051" i="14"/>
  <c r="U1051" i="14"/>
  <c r="T1051" i="14"/>
  <c r="Q1051" i="14"/>
  <c r="P1051" i="14"/>
  <c r="M1051" i="14"/>
  <c r="L1051" i="14"/>
  <c r="I1051" i="14"/>
  <c r="H1051" i="14"/>
  <c r="G1051" i="14"/>
  <c r="F1051" i="14"/>
  <c r="E1051" i="14"/>
  <c r="D1051" i="14"/>
  <c r="ES1051" i="14" s="1"/>
  <c r="EK1049" i="14"/>
  <c r="EJ1049" i="14"/>
  <c r="EG1049" i="14"/>
  <c r="EF1049" i="14"/>
  <c r="EC1049" i="14"/>
  <c r="EB1049" i="14"/>
  <c r="DY1049" i="14"/>
  <c r="DX1049" i="14"/>
  <c r="DU1049" i="14"/>
  <c r="DT1049" i="14"/>
  <c r="DQ1049" i="14"/>
  <c r="DP1049" i="14"/>
  <c r="DM1049" i="14"/>
  <c r="DL1049" i="14"/>
  <c r="DI1049" i="14"/>
  <c r="DH1049" i="14"/>
  <c r="DE1049" i="14"/>
  <c r="DD1049" i="14"/>
  <c r="DA1049" i="14"/>
  <c r="CZ1049" i="14"/>
  <c r="CW1049" i="14"/>
  <c r="CV1049" i="14"/>
  <c r="CS1049" i="14"/>
  <c r="CR1049" i="14"/>
  <c r="CO1049" i="14"/>
  <c r="CN1049" i="14"/>
  <c r="CK1049" i="14"/>
  <c r="CJ1049" i="14"/>
  <c r="CG1049" i="14"/>
  <c r="CF1049" i="14"/>
  <c r="CC1049" i="14"/>
  <c r="CB1049" i="14"/>
  <c r="BY1049" i="14"/>
  <c r="BX1049" i="14"/>
  <c r="BU1049" i="14"/>
  <c r="BT1049" i="14"/>
  <c r="BQ1049" i="14"/>
  <c r="BP1049" i="14"/>
  <c r="BM1049" i="14"/>
  <c r="BL1049" i="14"/>
  <c r="BI1049" i="14"/>
  <c r="BH1049" i="14"/>
  <c r="BE1049" i="14"/>
  <c r="BD1049" i="14"/>
  <c r="BA1049" i="14"/>
  <c r="AZ1049" i="14"/>
  <c r="AW1049" i="14"/>
  <c r="AV1049" i="14"/>
  <c r="AS1049" i="14"/>
  <c r="AR1049" i="14"/>
  <c r="AO1049" i="14"/>
  <c r="AN1049" i="14"/>
  <c r="AK1049" i="14"/>
  <c r="AJ1049" i="14"/>
  <c r="AG1049" i="14"/>
  <c r="AF1049" i="14"/>
  <c r="AC1049" i="14"/>
  <c r="AB1049" i="14"/>
  <c r="Y1049" i="14"/>
  <c r="X1049" i="14"/>
  <c r="U1049" i="14"/>
  <c r="T1049" i="14"/>
  <c r="Q1049" i="14"/>
  <c r="P1049" i="14"/>
  <c r="M1049" i="14"/>
  <c r="L1049" i="14"/>
  <c r="I1049" i="14"/>
  <c r="H1049" i="14"/>
  <c r="G1049" i="14"/>
  <c r="F1049" i="14"/>
  <c r="E1049" i="14"/>
  <c r="D1049" i="14"/>
  <c r="ES1049" i="14" s="1"/>
  <c r="EK1048" i="14"/>
  <c r="EJ1048" i="14"/>
  <c r="EG1048" i="14"/>
  <c r="EF1048" i="14"/>
  <c r="EC1048" i="14"/>
  <c r="EB1048" i="14"/>
  <c r="DY1048" i="14"/>
  <c r="DX1048" i="14"/>
  <c r="DU1048" i="14"/>
  <c r="DT1048" i="14"/>
  <c r="DQ1048" i="14"/>
  <c r="DP1048" i="14"/>
  <c r="DM1048" i="14"/>
  <c r="DL1048" i="14"/>
  <c r="DI1048" i="14"/>
  <c r="DH1048" i="14"/>
  <c r="DE1048" i="14"/>
  <c r="DD1048" i="14"/>
  <c r="DA1048" i="14"/>
  <c r="CZ1048" i="14"/>
  <c r="CW1048" i="14"/>
  <c r="CV1048" i="14"/>
  <c r="CS1048" i="14"/>
  <c r="CR1048" i="14"/>
  <c r="CO1048" i="14"/>
  <c r="CN1048" i="14"/>
  <c r="CK1048" i="14"/>
  <c r="CJ1048" i="14"/>
  <c r="CG1048" i="14"/>
  <c r="CF1048" i="14"/>
  <c r="CC1048" i="14"/>
  <c r="CB1048" i="14"/>
  <c r="BY1048" i="14"/>
  <c r="BX1048" i="14"/>
  <c r="BU1048" i="14"/>
  <c r="BT1048" i="14"/>
  <c r="BQ1048" i="14"/>
  <c r="BP1048" i="14"/>
  <c r="BM1048" i="14"/>
  <c r="BL1048" i="14"/>
  <c r="BI1048" i="14"/>
  <c r="BH1048" i="14"/>
  <c r="BE1048" i="14"/>
  <c r="BD1048" i="14"/>
  <c r="BA1048" i="14"/>
  <c r="AZ1048" i="14"/>
  <c r="AW1048" i="14"/>
  <c r="AV1048" i="14"/>
  <c r="AS1048" i="14"/>
  <c r="AR1048" i="14"/>
  <c r="AO1048" i="14"/>
  <c r="AN1048" i="14"/>
  <c r="AK1048" i="14"/>
  <c r="AJ1048" i="14"/>
  <c r="AG1048" i="14"/>
  <c r="AF1048" i="14"/>
  <c r="AC1048" i="14"/>
  <c r="AB1048" i="14"/>
  <c r="Y1048" i="14"/>
  <c r="X1048" i="14"/>
  <c r="U1048" i="14"/>
  <c r="T1048" i="14"/>
  <c r="Q1048" i="14"/>
  <c r="P1048" i="14"/>
  <c r="M1048" i="14"/>
  <c r="L1048" i="14"/>
  <c r="I1048" i="14"/>
  <c r="H1048" i="14"/>
  <c r="G1048" i="14"/>
  <c r="F1048" i="14"/>
  <c r="E1048" i="14"/>
  <c r="D1048" i="14"/>
  <c r="ES1048" i="14" s="1"/>
  <c r="EK1046" i="14"/>
  <c r="EJ1046" i="14"/>
  <c r="EG1046" i="14"/>
  <c r="EF1046" i="14"/>
  <c r="EC1046" i="14"/>
  <c r="EB1046" i="14"/>
  <c r="DY1046" i="14"/>
  <c r="DX1046" i="14"/>
  <c r="DU1046" i="14"/>
  <c r="DT1046" i="14"/>
  <c r="DQ1046" i="14"/>
  <c r="DP1046" i="14"/>
  <c r="DM1046" i="14"/>
  <c r="DL1046" i="14"/>
  <c r="DI1046" i="14"/>
  <c r="DH1046" i="14"/>
  <c r="DE1046" i="14"/>
  <c r="DD1046" i="14"/>
  <c r="DA1046" i="14"/>
  <c r="CZ1046" i="14"/>
  <c r="CW1046" i="14"/>
  <c r="CV1046" i="14"/>
  <c r="CS1046" i="14"/>
  <c r="CR1046" i="14"/>
  <c r="CO1046" i="14"/>
  <c r="CN1046" i="14"/>
  <c r="CK1046" i="14"/>
  <c r="CJ1046" i="14"/>
  <c r="CG1046" i="14"/>
  <c r="CF1046" i="14"/>
  <c r="CC1046" i="14"/>
  <c r="CB1046" i="14"/>
  <c r="BY1046" i="14"/>
  <c r="BX1046" i="14"/>
  <c r="BU1046" i="14"/>
  <c r="BT1046" i="14"/>
  <c r="BQ1046" i="14"/>
  <c r="BP1046" i="14"/>
  <c r="BM1046" i="14"/>
  <c r="BL1046" i="14"/>
  <c r="BI1046" i="14"/>
  <c r="BH1046" i="14"/>
  <c r="BE1046" i="14"/>
  <c r="BD1046" i="14"/>
  <c r="BA1046" i="14"/>
  <c r="AZ1046" i="14"/>
  <c r="AW1046" i="14"/>
  <c r="AV1046" i="14"/>
  <c r="AS1046" i="14"/>
  <c r="AR1046" i="14"/>
  <c r="AO1046" i="14"/>
  <c r="AN1046" i="14"/>
  <c r="AK1046" i="14"/>
  <c r="AJ1046" i="14"/>
  <c r="AG1046" i="14"/>
  <c r="AF1046" i="14"/>
  <c r="AC1046" i="14"/>
  <c r="AB1046" i="14"/>
  <c r="Y1046" i="14"/>
  <c r="X1046" i="14"/>
  <c r="U1046" i="14"/>
  <c r="T1046" i="14"/>
  <c r="Q1046" i="14"/>
  <c r="P1046" i="14"/>
  <c r="M1046" i="14"/>
  <c r="L1046" i="14"/>
  <c r="I1046" i="14"/>
  <c r="H1046" i="14"/>
  <c r="G1046" i="14"/>
  <c r="F1046" i="14"/>
  <c r="E1046" i="14"/>
  <c r="D1046" i="14"/>
  <c r="ES1046" i="14" s="1"/>
  <c r="EK1044" i="14"/>
  <c r="EJ1044" i="14"/>
  <c r="EG1044" i="14"/>
  <c r="EF1044" i="14"/>
  <c r="EC1044" i="14"/>
  <c r="EB1044" i="14"/>
  <c r="DY1044" i="14"/>
  <c r="DX1044" i="14"/>
  <c r="DU1044" i="14"/>
  <c r="DT1044" i="14"/>
  <c r="DQ1044" i="14"/>
  <c r="DP1044" i="14"/>
  <c r="DM1044" i="14"/>
  <c r="DL1044" i="14"/>
  <c r="DI1044" i="14"/>
  <c r="DH1044" i="14"/>
  <c r="DE1044" i="14"/>
  <c r="DD1044" i="14"/>
  <c r="DA1044" i="14"/>
  <c r="CZ1044" i="14"/>
  <c r="CW1044" i="14"/>
  <c r="CV1044" i="14"/>
  <c r="CS1044" i="14"/>
  <c r="CR1044" i="14"/>
  <c r="CO1044" i="14"/>
  <c r="CN1044" i="14"/>
  <c r="CK1044" i="14"/>
  <c r="CJ1044" i="14"/>
  <c r="CG1044" i="14"/>
  <c r="CF1044" i="14"/>
  <c r="CC1044" i="14"/>
  <c r="CB1044" i="14"/>
  <c r="BY1044" i="14"/>
  <c r="BX1044" i="14"/>
  <c r="BU1044" i="14"/>
  <c r="BT1044" i="14"/>
  <c r="BQ1044" i="14"/>
  <c r="BP1044" i="14"/>
  <c r="BM1044" i="14"/>
  <c r="BL1044" i="14"/>
  <c r="BI1044" i="14"/>
  <c r="BH1044" i="14"/>
  <c r="BE1044" i="14"/>
  <c r="BD1044" i="14"/>
  <c r="BA1044" i="14"/>
  <c r="AZ1044" i="14"/>
  <c r="AW1044" i="14"/>
  <c r="AV1044" i="14"/>
  <c r="AS1044" i="14"/>
  <c r="AR1044" i="14"/>
  <c r="AO1044" i="14"/>
  <c r="AN1044" i="14"/>
  <c r="AK1044" i="14"/>
  <c r="AJ1044" i="14"/>
  <c r="AG1044" i="14"/>
  <c r="AF1044" i="14"/>
  <c r="AC1044" i="14"/>
  <c r="AB1044" i="14"/>
  <c r="Y1044" i="14"/>
  <c r="X1044" i="14"/>
  <c r="U1044" i="14"/>
  <c r="T1044" i="14"/>
  <c r="Q1044" i="14"/>
  <c r="P1044" i="14"/>
  <c r="M1044" i="14"/>
  <c r="L1044" i="14"/>
  <c r="I1044" i="14"/>
  <c r="H1044" i="14"/>
  <c r="G1044" i="14"/>
  <c r="F1044" i="14"/>
  <c r="E1044" i="14"/>
  <c r="D1044" i="14"/>
  <c r="ES1044" i="14" s="1"/>
  <c r="EK1043" i="14"/>
  <c r="EJ1043" i="14"/>
  <c r="EG1043" i="14"/>
  <c r="EF1043" i="14"/>
  <c r="EC1043" i="14"/>
  <c r="EB1043" i="14"/>
  <c r="DY1043" i="14"/>
  <c r="DX1043" i="14"/>
  <c r="DU1043" i="14"/>
  <c r="DT1043" i="14"/>
  <c r="DQ1043" i="14"/>
  <c r="DP1043" i="14"/>
  <c r="DM1043" i="14"/>
  <c r="DL1043" i="14"/>
  <c r="DI1043" i="14"/>
  <c r="DH1043" i="14"/>
  <c r="DE1043" i="14"/>
  <c r="DD1043" i="14"/>
  <c r="DA1043" i="14"/>
  <c r="CZ1043" i="14"/>
  <c r="CW1043" i="14"/>
  <c r="CV1043" i="14"/>
  <c r="CS1043" i="14"/>
  <c r="CR1043" i="14"/>
  <c r="CO1043" i="14"/>
  <c r="CN1043" i="14"/>
  <c r="CK1043" i="14"/>
  <c r="CJ1043" i="14"/>
  <c r="CG1043" i="14"/>
  <c r="CF1043" i="14"/>
  <c r="CC1043" i="14"/>
  <c r="CB1043" i="14"/>
  <c r="BY1043" i="14"/>
  <c r="BX1043" i="14"/>
  <c r="BU1043" i="14"/>
  <c r="BT1043" i="14"/>
  <c r="BQ1043" i="14"/>
  <c r="BP1043" i="14"/>
  <c r="BM1043" i="14"/>
  <c r="BL1043" i="14"/>
  <c r="BI1043" i="14"/>
  <c r="BH1043" i="14"/>
  <c r="BE1043" i="14"/>
  <c r="BD1043" i="14"/>
  <c r="BA1043" i="14"/>
  <c r="AZ1043" i="14"/>
  <c r="AW1043" i="14"/>
  <c r="AV1043" i="14"/>
  <c r="AS1043" i="14"/>
  <c r="AR1043" i="14"/>
  <c r="AO1043" i="14"/>
  <c r="AN1043" i="14"/>
  <c r="AK1043" i="14"/>
  <c r="AJ1043" i="14"/>
  <c r="AG1043" i="14"/>
  <c r="AF1043" i="14"/>
  <c r="AC1043" i="14"/>
  <c r="AB1043" i="14"/>
  <c r="Y1043" i="14"/>
  <c r="X1043" i="14"/>
  <c r="U1043" i="14"/>
  <c r="T1043" i="14"/>
  <c r="Q1043" i="14"/>
  <c r="P1043" i="14"/>
  <c r="M1043" i="14"/>
  <c r="L1043" i="14"/>
  <c r="I1043" i="14"/>
  <c r="H1043" i="14"/>
  <c r="G1043" i="14"/>
  <c r="F1043" i="14"/>
  <c r="E1043" i="14"/>
  <c r="D1043" i="14"/>
  <c r="ES1043" i="14" s="1"/>
  <c r="EK1042" i="14"/>
  <c r="EJ1042" i="14"/>
  <c r="EG1042" i="14"/>
  <c r="EF1042" i="14"/>
  <c r="EC1042" i="14"/>
  <c r="EB1042" i="14"/>
  <c r="DY1042" i="14"/>
  <c r="DX1042" i="14"/>
  <c r="DU1042" i="14"/>
  <c r="DT1042" i="14"/>
  <c r="DQ1042" i="14"/>
  <c r="DP1042" i="14"/>
  <c r="DM1042" i="14"/>
  <c r="DL1042" i="14"/>
  <c r="DI1042" i="14"/>
  <c r="DH1042" i="14"/>
  <c r="DE1042" i="14"/>
  <c r="DD1042" i="14"/>
  <c r="DA1042" i="14"/>
  <c r="CZ1042" i="14"/>
  <c r="CW1042" i="14"/>
  <c r="CV1042" i="14"/>
  <c r="CS1042" i="14"/>
  <c r="CR1042" i="14"/>
  <c r="CO1042" i="14"/>
  <c r="CN1042" i="14"/>
  <c r="CK1042" i="14"/>
  <c r="CJ1042" i="14"/>
  <c r="CG1042" i="14"/>
  <c r="CF1042" i="14"/>
  <c r="CC1042" i="14"/>
  <c r="CB1042" i="14"/>
  <c r="BY1042" i="14"/>
  <c r="BX1042" i="14"/>
  <c r="BU1042" i="14"/>
  <c r="BT1042" i="14"/>
  <c r="BQ1042" i="14"/>
  <c r="BP1042" i="14"/>
  <c r="BM1042" i="14"/>
  <c r="BL1042" i="14"/>
  <c r="BI1042" i="14"/>
  <c r="BH1042" i="14"/>
  <c r="BE1042" i="14"/>
  <c r="BD1042" i="14"/>
  <c r="BA1042" i="14"/>
  <c r="AZ1042" i="14"/>
  <c r="AW1042" i="14"/>
  <c r="AV1042" i="14"/>
  <c r="AS1042" i="14"/>
  <c r="AR1042" i="14"/>
  <c r="AO1042" i="14"/>
  <c r="AN1042" i="14"/>
  <c r="AK1042" i="14"/>
  <c r="AJ1042" i="14"/>
  <c r="AG1042" i="14"/>
  <c r="AF1042" i="14"/>
  <c r="AC1042" i="14"/>
  <c r="AB1042" i="14"/>
  <c r="Y1042" i="14"/>
  <c r="X1042" i="14"/>
  <c r="U1042" i="14"/>
  <c r="T1042" i="14"/>
  <c r="Q1042" i="14"/>
  <c r="P1042" i="14"/>
  <c r="M1042" i="14"/>
  <c r="L1042" i="14"/>
  <c r="I1042" i="14"/>
  <c r="H1042" i="14"/>
  <c r="G1042" i="14"/>
  <c r="F1042" i="14"/>
  <c r="E1042" i="14"/>
  <c r="D1042" i="14"/>
  <c r="ES1042" i="14" s="1"/>
  <c r="EK1041" i="14"/>
  <c r="EJ1041" i="14"/>
  <c r="EG1041" i="14"/>
  <c r="EF1041" i="14"/>
  <c r="EC1041" i="14"/>
  <c r="EB1041" i="14"/>
  <c r="DY1041" i="14"/>
  <c r="DX1041" i="14"/>
  <c r="DU1041" i="14"/>
  <c r="DT1041" i="14"/>
  <c r="DQ1041" i="14"/>
  <c r="DP1041" i="14"/>
  <c r="DM1041" i="14"/>
  <c r="DL1041" i="14"/>
  <c r="DI1041" i="14"/>
  <c r="DH1041" i="14"/>
  <c r="DE1041" i="14"/>
  <c r="DD1041" i="14"/>
  <c r="DA1041" i="14"/>
  <c r="CZ1041" i="14"/>
  <c r="CW1041" i="14"/>
  <c r="CV1041" i="14"/>
  <c r="CS1041" i="14"/>
  <c r="CR1041" i="14"/>
  <c r="CO1041" i="14"/>
  <c r="CN1041" i="14"/>
  <c r="CK1041" i="14"/>
  <c r="CJ1041" i="14"/>
  <c r="CG1041" i="14"/>
  <c r="CF1041" i="14"/>
  <c r="CC1041" i="14"/>
  <c r="CB1041" i="14"/>
  <c r="BY1041" i="14"/>
  <c r="BX1041" i="14"/>
  <c r="BU1041" i="14"/>
  <c r="BT1041" i="14"/>
  <c r="BQ1041" i="14"/>
  <c r="BP1041" i="14"/>
  <c r="BM1041" i="14"/>
  <c r="BL1041" i="14"/>
  <c r="BI1041" i="14"/>
  <c r="BH1041" i="14"/>
  <c r="BE1041" i="14"/>
  <c r="BD1041" i="14"/>
  <c r="BA1041" i="14"/>
  <c r="AZ1041" i="14"/>
  <c r="AW1041" i="14"/>
  <c r="AV1041" i="14"/>
  <c r="AS1041" i="14"/>
  <c r="AR1041" i="14"/>
  <c r="AO1041" i="14"/>
  <c r="AN1041" i="14"/>
  <c r="AK1041" i="14"/>
  <c r="AJ1041" i="14"/>
  <c r="AG1041" i="14"/>
  <c r="AF1041" i="14"/>
  <c r="AC1041" i="14"/>
  <c r="AB1041" i="14"/>
  <c r="Y1041" i="14"/>
  <c r="X1041" i="14"/>
  <c r="U1041" i="14"/>
  <c r="T1041" i="14"/>
  <c r="Q1041" i="14"/>
  <c r="P1041" i="14"/>
  <c r="M1041" i="14"/>
  <c r="L1041" i="14"/>
  <c r="I1041" i="14"/>
  <c r="H1041" i="14"/>
  <c r="G1041" i="14"/>
  <c r="F1041" i="14"/>
  <c r="E1041" i="14"/>
  <c r="D1041" i="14"/>
  <c r="ES1041" i="14" s="1"/>
  <c r="EK1039" i="14"/>
  <c r="EJ1039" i="14"/>
  <c r="EG1039" i="14"/>
  <c r="EF1039" i="14"/>
  <c r="EC1039" i="14"/>
  <c r="EB1039" i="14"/>
  <c r="DY1039" i="14"/>
  <c r="DX1039" i="14"/>
  <c r="DU1039" i="14"/>
  <c r="DT1039" i="14"/>
  <c r="DQ1039" i="14"/>
  <c r="DP1039" i="14"/>
  <c r="DM1039" i="14"/>
  <c r="DL1039" i="14"/>
  <c r="DI1039" i="14"/>
  <c r="DH1039" i="14"/>
  <c r="DE1039" i="14"/>
  <c r="DD1039" i="14"/>
  <c r="DA1039" i="14"/>
  <c r="CZ1039" i="14"/>
  <c r="CW1039" i="14"/>
  <c r="CV1039" i="14"/>
  <c r="CS1039" i="14"/>
  <c r="CR1039" i="14"/>
  <c r="CO1039" i="14"/>
  <c r="CN1039" i="14"/>
  <c r="CK1039" i="14"/>
  <c r="CJ1039" i="14"/>
  <c r="CG1039" i="14"/>
  <c r="CF1039" i="14"/>
  <c r="CC1039" i="14"/>
  <c r="CB1039" i="14"/>
  <c r="BY1039" i="14"/>
  <c r="BX1039" i="14"/>
  <c r="BU1039" i="14"/>
  <c r="BT1039" i="14"/>
  <c r="BQ1039" i="14"/>
  <c r="BP1039" i="14"/>
  <c r="BM1039" i="14"/>
  <c r="BL1039" i="14"/>
  <c r="BI1039" i="14"/>
  <c r="BH1039" i="14"/>
  <c r="BE1039" i="14"/>
  <c r="BD1039" i="14"/>
  <c r="BA1039" i="14"/>
  <c r="AZ1039" i="14"/>
  <c r="AW1039" i="14"/>
  <c r="AV1039" i="14"/>
  <c r="AS1039" i="14"/>
  <c r="AR1039" i="14"/>
  <c r="AO1039" i="14"/>
  <c r="AN1039" i="14"/>
  <c r="AK1039" i="14"/>
  <c r="AJ1039" i="14"/>
  <c r="AG1039" i="14"/>
  <c r="AF1039" i="14"/>
  <c r="AC1039" i="14"/>
  <c r="AB1039" i="14"/>
  <c r="Y1039" i="14"/>
  <c r="X1039" i="14"/>
  <c r="U1039" i="14"/>
  <c r="T1039" i="14"/>
  <c r="Q1039" i="14"/>
  <c r="P1039" i="14"/>
  <c r="M1039" i="14"/>
  <c r="L1039" i="14"/>
  <c r="I1039" i="14"/>
  <c r="H1039" i="14"/>
  <c r="G1039" i="14"/>
  <c r="F1039" i="14"/>
  <c r="E1039" i="14"/>
  <c r="D1039" i="14"/>
  <c r="ES1039" i="14" s="1"/>
  <c r="EJ1038" i="14"/>
  <c r="EF1038" i="14"/>
  <c r="EB1038" i="14"/>
  <c r="DX1038" i="14"/>
  <c r="DT1038" i="14"/>
  <c r="DP1038" i="14"/>
  <c r="DL1038" i="14"/>
  <c r="DH1038" i="14"/>
  <c r="DD1038" i="14"/>
  <c r="CZ1038" i="14"/>
  <c r="CV1038" i="14"/>
  <c r="CR1038" i="14"/>
  <c r="CN1038" i="14"/>
  <c r="CJ1038" i="14"/>
  <c r="CF1038" i="14"/>
  <c r="CB1038" i="14"/>
  <c r="BX1038" i="14"/>
  <c r="BT1038" i="14"/>
  <c r="BP1038" i="14"/>
  <c r="BL1038" i="14"/>
  <c r="BH1038" i="14"/>
  <c r="BD1038" i="14"/>
  <c r="AZ1038" i="14"/>
  <c r="AV1038" i="14"/>
  <c r="AR1038" i="14"/>
  <c r="AN1038" i="14"/>
  <c r="AJ1038" i="14"/>
  <c r="AF1038" i="14"/>
  <c r="AB1038" i="14"/>
  <c r="X1038" i="14"/>
  <c r="T1038" i="14"/>
  <c r="P1038" i="14"/>
  <c r="L1038" i="14"/>
  <c r="H1038" i="14"/>
  <c r="G1038" i="14"/>
  <c r="F1038" i="14"/>
  <c r="E1038" i="14"/>
  <c r="D1038" i="14"/>
  <c r="ES1038" i="14" s="1"/>
  <c r="EK1036" i="14"/>
  <c r="EJ1036" i="14"/>
  <c r="EG1036" i="14"/>
  <c r="EF1036" i="14"/>
  <c r="EC1036" i="14"/>
  <c r="EB1036" i="14"/>
  <c r="DY1036" i="14"/>
  <c r="DX1036" i="14"/>
  <c r="DU1036" i="14"/>
  <c r="DT1036" i="14"/>
  <c r="DQ1036" i="14"/>
  <c r="DP1036" i="14"/>
  <c r="DM1036" i="14"/>
  <c r="DL1036" i="14"/>
  <c r="DI1036" i="14"/>
  <c r="DH1036" i="14"/>
  <c r="DE1036" i="14"/>
  <c r="DD1036" i="14"/>
  <c r="DA1036" i="14"/>
  <c r="CZ1036" i="14"/>
  <c r="CW1036" i="14"/>
  <c r="CV1036" i="14"/>
  <c r="CS1036" i="14"/>
  <c r="CR1036" i="14"/>
  <c r="CO1036" i="14"/>
  <c r="CN1036" i="14"/>
  <c r="CK1036" i="14"/>
  <c r="CJ1036" i="14"/>
  <c r="CG1036" i="14"/>
  <c r="CF1036" i="14"/>
  <c r="CC1036" i="14"/>
  <c r="CB1036" i="14"/>
  <c r="BY1036" i="14"/>
  <c r="BX1036" i="14"/>
  <c r="BU1036" i="14"/>
  <c r="BT1036" i="14"/>
  <c r="BQ1036" i="14"/>
  <c r="BP1036" i="14"/>
  <c r="BM1036" i="14"/>
  <c r="BL1036" i="14"/>
  <c r="BI1036" i="14"/>
  <c r="BH1036" i="14"/>
  <c r="BE1036" i="14"/>
  <c r="BD1036" i="14"/>
  <c r="BA1036" i="14"/>
  <c r="AZ1036" i="14"/>
  <c r="AW1036" i="14"/>
  <c r="AV1036" i="14"/>
  <c r="AS1036" i="14"/>
  <c r="AR1036" i="14"/>
  <c r="AO1036" i="14"/>
  <c r="AN1036" i="14"/>
  <c r="AK1036" i="14"/>
  <c r="AJ1036" i="14"/>
  <c r="AG1036" i="14"/>
  <c r="AF1036" i="14"/>
  <c r="AC1036" i="14"/>
  <c r="AB1036" i="14"/>
  <c r="Y1036" i="14"/>
  <c r="X1036" i="14"/>
  <c r="U1036" i="14"/>
  <c r="T1036" i="14"/>
  <c r="Q1036" i="14"/>
  <c r="P1036" i="14"/>
  <c r="M1036" i="14"/>
  <c r="L1036" i="14"/>
  <c r="I1036" i="14"/>
  <c r="H1036" i="14"/>
  <c r="G1036" i="14"/>
  <c r="F1036" i="14"/>
  <c r="E1036" i="14"/>
  <c r="D1036" i="14"/>
  <c r="ES1036" i="14" s="1"/>
  <c r="EK1035" i="14"/>
  <c r="EJ1035" i="14"/>
  <c r="EG1035" i="14"/>
  <c r="EF1035" i="14"/>
  <c r="EC1035" i="14"/>
  <c r="EB1035" i="14"/>
  <c r="DY1035" i="14"/>
  <c r="DX1035" i="14"/>
  <c r="DU1035" i="14"/>
  <c r="DT1035" i="14"/>
  <c r="DQ1035" i="14"/>
  <c r="DP1035" i="14"/>
  <c r="DM1035" i="14"/>
  <c r="DL1035" i="14"/>
  <c r="DI1035" i="14"/>
  <c r="DH1035" i="14"/>
  <c r="DE1035" i="14"/>
  <c r="DD1035" i="14"/>
  <c r="DA1035" i="14"/>
  <c r="CZ1035" i="14"/>
  <c r="CW1035" i="14"/>
  <c r="CV1035" i="14"/>
  <c r="CS1035" i="14"/>
  <c r="CR1035" i="14"/>
  <c r="CO1035" i="14"/>
  <c r="CN1035" i="14"/>
  <c r="CK1035" i="14"/>
  <c r="CJ1035" i="14"/>
  <c r="CG1035" i="14"/>
  <c r="CF1035" i="14"/>
  <c r="CC1035" i="14"/>
  <c r="CB1035" i="14"/>
  <c r="BY1035" i="14"/>
  <c r="BX1035" i="14"/>
  <c r="BU1035" i="14"/>
  <c r="BT1035" i="14"/>
  <c r="BQ1035" i="14"/>
  <c r="BP1035" i="14"/>
  <c r="BM1035" i="14"/>
  <c r="BL1035" i="14"/>
  <c r="BI1035" i="14"/>
  <c r="BH1035" i="14"/>
  <c r="BE1035" i="14"/>
  <c r="BD1035" i="14"/>
  <c r="BA1035" i="14"/>
  <c r="AZ1035" i="14"/>
  <c r="AW1035" i="14"/>
  <c r="AV1035" i="14"/>
  <c r="AS1035" i="14"/>
  <c r="AR1035" i="14"/>
  <c r="AO1035" i="14"/>
  <c r="AN1035" i="14"/>
  <c r="AK1035" i="14"/>
  <c r="AJ1035" i="14"/>
  <c r="AG1035" i="14"/>
  <c r="AF1035" i="14"/>
  <c r="AC1035" i="14"/>
  <c r="AB1035" i="14"/>
  <c r="Y1035" i="14"/>
  <c r="X1035" i="14"/>
  <c r="U1035" i="14"/>
  <c r="T1035" i="14"/>
  <c r="Q1035" i="14"/>
  <c r="P1035" i="14"/>
  <c r="M1035" i="14"/>
  <c r="L1035" i="14"/>
  <c r="I1035" i="14"/>
  <c r="H1035" i="14"/>
  <c r="G1035" i="14"/>
  <c r="F1035" i="14"/>
  <c r="E1035" i="14"/>
  <c r="D1035" i="14"/>
  <c r="ES1035" i="14" s="1"/>
  <c r="EK1034" i="14"/>
  <c r="EJ1034" i="14"/>
  <c r="EG1034" i="14"/>
  <c r="EF1034" i="14"/>
  <c r="EC1034" i="14"/>
  <c r="EB1034" i="14"/>
  <c r="DY1034" i="14"/>
  <c r="DX1034" i="14"/>
  <c r="DU1034" i="14"/>
  <c r="DT1034" i="14"/>
  <c r="DQ1034" i="14"/>
  <c r="DP1034" i="14"/>
  <c r="DM1034" i="14"/>
  <c r="DL1034" i="14"/>
  <c r="DI1034" i="14"/>
  <c r="DH1034" i="14"/>
  <c r="DE1034" i="14"/>
  <c r="DD1034" i="14"/>
  <c r="DA1034" i="14"/>
  <c r="CZ1034" i="14"/>
  <c r="CW1034" i="14"/>
  <c r="CV1034" i="14"/>
  <c r="CS1034" i="14"/>
  <c r="CR1034" i="14"/>
  <c r="CO1034" i="14"/>
  <c r="CN1034" i="14"/>
  <c r="CK1034" i="14"/>
  <c r="CJ1034" i="14"/>
  <c r="CG1034" i="14"/>
  <c r="CF1034" i="14"/>
  <c r="CC1034" i="14"/>
  <c r="CB1034" i="14"/>
  <c r="BY1034" i="14"/>
  <c r="BX1034" i="14"/>
  <c r="BU1034" i="14"/>
  <c r="BT1034" i="14"/>
  <c r="BQ1034" i="14"/>
  <c r="BP1034" i="14"/>
  <c r="BM1034" i="14"/>
  <c r="BL1034" i="14"/>
  <c r="BI1034" i="14"/>
  <c r="BH1034" i="14"/>
  <c r="BE1034" i="14"/>
  <c r="BD1034" i="14"/>
  <c r="BA1034" i="14"/>
  <c r="AZ1034" i="14"/>
  <c r="AW1034" i="14"/>
  <c r="AV1034" i="14"/>
  <c r="AS1034" i="14"/>
  <c r="AR1034" i="14"/>
  <c r="AO1034" i="14"/>
  <c r="AN1034" i="14"/>
  <c r="AK1034" i="14"/>
  <c r="AJ1034" i="14"/>
  <c r="AG1034" i="14"/>
  <c r="AF1034" i="14"/>
  <c r="AC1034" i="14"/>
  <c r="AB1034" i="14"/>
  <c r="Y1034" i="14"/>
  <c r="X1034" i="14"/>
  <c r="U1034" i="14"/>
  <c r="T1034" i="14"/>
  <c r="Q1034" i="14"/>
  <c r="P1034" i="14"/>
  <c r="M1034" i="14"/>
  <c r="L1034" i="14"/>
  <c r="I1034" i="14"/>
  <c r="H1034" i="14"/>
  <c r="G1034" i="14"/>
  <c r="F1034" i="14"/>
  <c r="E1034" i="14"/>
  <c r="EK1033" i="14"/>
  <c r="EJ1033" i="14"/>
  <c r="EG1033" i="14"/>
  <c r="EF1033" i="14"/>
  <c r="EC1033" i="14"/>
  <c r="EB1033" i="14"/>
  <c r="DY1033" i="14"/>
  <c r="DX1033" i="14"/>
  <c r="DU1033" i="14"/>
  <c r="DT1033" i="14"/>
  <c r="DQ1033" i="14"/>
  <c r="DP1033" i="14"/>
  <c r="DM1033" i="14"/>
  <c r="DL1033" i="14"/>
  <c r="DI1033" i="14"/>
  <c r="DH1033" i="14"/>
  <c r="DE1033" i="14"/>
  <c r="DD1033" i="14"/>
  <c r="DA1033" i="14"/>
  <c r="CZ1033" i="14"/>
  <c r="CW1033" i="14"/>
  <c r="CV1033" i="14"/>
  <c r="CS1033" i="14"/>
  <c r="CR1033" i="14"/>
  <c r="CO1033" i="14"/>
  <c r="CN1033" i="14"/>
  <c r="CK1033" i="14"/>
  <c r="CJ1033" i="14"/>
  <c r="CG1033" i="14"/>
  <c r="CF1033" i="14"/>
  <c r="CC1033" i="14"/>
  <c r="CB1033" i="14"/>
  <c r="BY1033" i="14"/>
  <c r="BX1033" i="14"/>
  <c r="BU1033" i="14"/>
  <c r="BT1033" i="14"/>
  <c r="BQ1033" i="14"/>
  <c r="BP1033" i="14"/>
  <c r="BM1033" i="14"/>
  <c r="BL1033" i="14"/>
  <c r="BI1033" i="14"/>
  <c r="BH1033" i="14"/>
  <c r="BE1033" i="14"/>
  <c r="BD1033" i="14"/>
  <c r="BA1033" i="14"/>
  <c r="AZ1033" i="14"/>
  <c r="AW1033" i="14"/>
  <c r="AV1033" i="14"/>
  <c r="AS1033" i="14"/>
  <c r="AR1033" i="14"/>
  <c r="AO1033" i="14"/>
  <c r="AN1033" i="14"/>
  <c r="AK1033" i="14"/>
  <c r="AJ1033" i="14"/>
  <c r="AG1033" i="14"/>
  <c r="AF1033" i="14"/>
  <c r="AC1033" i="14"/>
  <c r="AB1033" i="14"/>
  <c r="Y1033" i="14"/>
  <c r="X1033" i="14"/>
  <c r="U1033" i="14"/>
  <c r="T1033" i="14"/>
  <c r="Q1033" i="14"/>
  <c r="P1033" i="14"/>
  <c r="M1033" i="14"/>
  <c r="L1033" i="14"/>
  <c r="I1033" i="14"/>
  <c r="H1033" i="14"/>
  <c r="G1033" i="14"/>
  <c r="F1033" i="14"/>
  <c r="E1033" i="14"/>
  <c r="EK1032" i="14"/>
  <c r="EJ1032" i="14"/>
  <c r="EG1032" i="14"/>
  <c r="EF1032" i="14"/>
  <c r="EC1032" i="14"/>
  <c r="EB1032" i="14"/>
  <c r="DY1032" i="14"/>
  <c r="DX1032" i="14"/>
  <c r="DU1032" i="14"/>
  <c r="DT1032" i="14"/>
  <c r="DQ1032" i="14"/>
  <c r="DP1032" i="14"/>
  <c r="DM1032" i="14"/>
  <c r="DL1032" i="14"/>
  <c r="DI1032" i="14"/>
  <c r="DH1032" i="14"/>
  <c r="DE1032" i="14"/>
  <c r="DD1032" i="14"/>
  <c r="DA1032" i="14"/>
  <c r="CZ1032" i="14"/>
  <c r="CW1032" i="14"/>
  <c r="CV1032" i="14"/>
  <c r="CS1032" i="14"/>
  <c r="CR1032" i="14"/>
  <c r="CO1032" i="14"/>
  <c r="CN1032" i="14"/>
  <c r="CK1032" i="14"/>
  <c r="CJ1032" i="14"/>
  <c r="CG1032" i="14"/>
  <c r="CF1032" i="14"/>
  <c r="CC1032" i="14"/>
  <c r="CB1032" i="14"/>
  <c r="BY1032" i="14"/>
  <c r="BX1032" i="14"/>
  <c r="BU1032" i="14"/>
  <c r="BT1032" i="14"/>
  <c r="BQ1032" i="14"/>
  <c r="BP1032" i="14"/>
  <c r="BM1032" i="14"/>
  <c r="BL1032" i="14"/>
  <c r="BI1032" i="14"/>
  <c r="BH1032" i="14"/>
  <c r="BE1032" i="14"/>
  <c r="BD1032" i="14"/>
  <c r="BA1032" i="14"/>
  <c r="AZ1032" i="14"/>
  <c r="AW1032" i="14"/>
  <c r="AV1032" i="14"/>
  <c r="AS1032" i="14"/>
  <c r="AR1032" i="14"/>
  <c r="AO1032" i="14"/>
  <c r="AN1032" i="14"/>
  <c r="AK1032" i="14"/>
  <c r="AJ1032" i="14"/>
  <c r="AG1032" i="14"/>
  <c r="AF1032" i="14"/>
  <c r="AC1032" i="14"/>
  <c r="AB1032" i="14"/>
  <c r="Y1032" i="14"/>
  <c r="X1032" i="14"/>
  <c r="U1032" i="14"/>
  <c r="T1032" i="14"/>
  <c r="Q1032" i="14"/>
  <c r="P1032" i="14"/>
  <c r="M1032" i="14"/>
  <c r="L1032" i="14"/>
  <c r="I1032" i="14"/>
  <c r="H1032" i="14"/>
  <c r="G1032" i="14"/>
  <c r="F1032" i="14"/>
  <c r="E1032" i="14"/>
  <c r="D1034" i="14"/>
  <c r="ES1034" i="14" s="1"/>
  <c r="D1033" i="14"/>
  <c r="ES1033" i="14" s="1"/>
  <c r="D1032" i="14"/>
  <c r="ES1032" i="14" s="1"/>
  <c r="BU1058" i="14" l="1"/>
  <c r="DE1058" i="14"/>
  <c r="AC1057" i="14"/>
  <c r="DQ1057" i="14"/>
  <c r="AG1057" i="14"/>
  <c r="CW1057" i="14"/>
  <c r="M1057" i="14"/>
  <c r="EK1057" i="14"/>
  <c r="DA1057" i="14"/>
  <c r="DM1057" i="14"/>
  <c r="CS1058" i="14"/>
  <c r="CK1058" i="14"/>
  <c r="BQ1058" i="14"/>
  <c r="BA1058" i="14"/>
  <c r="DY1058" i="14"/>
  <c r="CC1058" i="14"/>
  <c r="DQ1058" i="14"/>
  <c r="AC1058" i="14"/>
  <c r="CW1058" i="14"/>
  <c r="BM1058" i="14"/>
  <c r="DA1058" i="14"/>
  <c r="M1058" i="14"/>
  <c r="EK1058" i="14"/>
  <c r="BI1057" i="14"/>
  <c r="AW1057" i="14"/>
  <c r="Y1057" i="14"/>
  <c r="BM1057" i="14"/>
  <c r="EC1057" i="14"/>
  <c r="AS1057" i="14"/>
  <c r="U1057" i="14"/>
  <c r="U1058" i="14"/>
  <c r="AW1058" i="14"/>
  <c r="DU1058" i="14"/>
  <c r="CG1058" i="14"/>
  <c r="DI1058" i="14"/>
  <c r="Y1058" i="14"/>
  <c r="BI1058" i="14"/>
  <c r="EC1058" i="14"/>
  <c r="EG1058" i="14"/>
  <c r="AS1058" i="14"/>
  <c r="CO1057" i="14"/>
  <c r="BU1057" i="14"/>
  <c r="DI1057" i="14"/>
  <c r="BE1057" i="14"/>
  <c r="CS1057" i="14"/>
  <c r="AK1057" i="14"/>
  <c r="BY1057" i="14"/>
  <c r="Q1057" i="14"/>
  <c r="BA1057" i="14"/>
  <c r="DM1058" i="14"/>
  <c r="AG1058" i="14"/>
  <c r="Q1058" i="14"/>
  <c r="BE1058" i="14"/>
  <c r="CO1058" i="14"/>
  <c r="AK1058" i="14"/>
  <c r="AO1058" i="14"/>
  <c r="BY1058" i="14"/>
  <c r="DU1057" i="14"/>
  <c r="EG1057" i="14"/>
  <c r="CK1057" i="14"/>
  <c r="DY1057" i="14"/>
  <c r="BQ1057" i="14"/>
  <c r="DE1057" i="14"/>
  <c r="AO1057" i="14"/>
  <c r="CC1057" i="14"/>
  <c r="CG1057" i="14"/>
  <c r="I1057" i="14" l="1"/>
  <c r="I1058" i="14"/>
  <c r="DA1082" i="14" l="1"/>
  <c r="BU1082" i="14"/>
  <c r="EG1082" i="14"/>
  <c r="AS1082" i="14"/>
  <c r="DE1082" i="14"/>
  <c r="AG1082" i="14"/>
  <c r="CS1082" i="14"/>
  <c r="M1076" i="14"/>
  <c r="BY1076" i="14"/>
  <c r="EK1076" i="14"/>
  <c r="BM1076" i="14"/>
  <c r="DY1076" i="14"/>
  <c r="BA1076" i="14"/>
  <c r="DM1076" i="14"/>
  <c r="AO1076" i="14"/>
  <c r="DA1076" i="14"/>
  <c r="U1082" i="14"/>
  <c r="CG1082" i="14"/>
  <c r="BA1082" i="14"/>
  <c r="DM1082" i="14"/>
  <c r="Y1082" i="14"/>
  <c r="CK1082" i="14"/>
  <c r="BI1082" i="14"/>
  <c r="DU1082" i="14"/>
  <c r="AW1082" i="14"/>
  <c r="DI1082" i="14"/>
  <c r="AC1076" i="14"/>
  <c r="CO1076" i="14"/>
  <c r="Q1076" i="14"/>
  <c r="CC1076" i="14"/>
  <c r="BQ1076" i="14"/>
  <c r="EC1076" i="14"/>
  <c r="BE1076" i="14"/>
  <c r="DQ1076" i="14"/>
  <c r="AK1082" i="14"/>
  <c r="BY1082" i="14"/>
  <c r="BM1082" i="14"/>
  <c r="DY1082" i="14"/>
  <c r="AS1076" i="14"/>
  <c r="DE1076" i="14"/>
  <c r="AG1076" i="14"/>
  <c r="CS1076" i="14"/>
  <c r="U1076" i="14"/>
  <c r="CG1076" i="14"/>
  <c r="BU1076" i="14"/>
  <c r="EG1076" i="14"/>
  <c r="CW1082" i="14"/>
  <c r="AO1082" i="14"/>
  <c r="M1082" i="14"/>
  <c r="EK1082" i="14"/>
  <c r="EC1082" i="14"/>
  <c r="BQ1082" i="14"/>
  <c r="BE1082" i="14"/>
  <c r="DQ1082" i="14"/>
  <c r="AC1082" i="14"/>
  <c r="CO1082" i="14"/>
  <c r="Q1082" i="14"/>
  <c r="CC1082" i="14"/>
  <c r="BI1076" i="14"/>
  <c r="DU1076" i="14"/>
  <c r="AW1076" i="14"/>
  <c r="DI1076" i="14"/>
  <c r="AK1076" i="14"/>
  <c r="CW1076" i="14"/>
  <c r="Y1076" i="14"/>
  <c r="CK1076" i="14"/>
  <c r="I1076" i="14" l="1"/>
  <c r="I1082" i="14"/>
  <c r="AK1038" i="14" l="1"/>
  <c r="CG1038" i="14"/>
  <c r="BU1038" i="14"/>
  <c r="EG1038" i="14"/>
  <c r="BY1038" i="14"/>
  <c r="DU1038" i="14"/>
  <c r="AG1038" i="14"/>
  <c r="CS1038" i="14"/>
  <c r="U1074" i="14"/>
  <c r="CG1074" i="14"/>
  <c r="BU1074" i="14"/>
  <c r="EG1074" i="14"/>
  <c r="AS1074" i="14"/>
  <c r="DE1074" i="14"/>
  <c r="AG1074" i="14"/>
  <c r="CS1074" i="14"/>
  <c r="Q1077" i="14"/>
  <c r="AO1077" i="14"/>
  <c r="DA1077" i="14"/>
  <c r="M1077" i="14"/>
  <c r="BY1077" i="14"/>
  <c r="EK1077" i="14"/>
  <c r="CS1077" i="14"/>
  <c r="AK1077" i="14"/>
  <c r="CW1077" i="14"/>
  <c r="BQ1038" i="14"/>
  <c r="DM1038" i="14"/>
  <c r="Y1038" i="14"/>
  <c r="CK1038" i="14"/>
  <c r="DE1038" i="14"/>
  <c r="AC1038" i="14"/>
  <c r="AW1038" i="14"/>
  <c r="DI1038" i="14"/>
  <c r="AK1074" i="14"/>
  <c r="CW1074" i="14"/>
  <c r="Y1074" i="14"/>
  <c r="CK1074" i="14"/>
  <c r="BI1074" i="14"/>
  <c r="DU1074" i="14"/>
  <c r="AW1074" i="14"/>
  <c r="DI1074" i="14"/>
  <c r="AW1077" i="14"/>
  <c r="BE1077" i="14"/>
  <c r="DQ1077" i="14"/>
  <c r="AC1077" i="14"/>
  <c r="CO1077" i="14"/>
  <c r="AG1077" i="14"/>
  <c r="DY1077" i="14"/>
  <c r="BA1077" i="14"/>
  <c r="DM1077" i="14"/>
  <c r="CW1038" i="14"/>
  <c r="U1038" i="14"/>
  <c r="EC1038" i="14"/>
  <c r="AO1038" i="14"/>
  <c r="DA1038" i="14"/>
  <c r="M1038" i="14"/>
  <c r="EK1038" i="14"/>
  <c r="BI1038" i="14"/>
  <c r="BM1038" i="14"/>
  <c r="DY1038" i="14"/>
  <c r="BA1074" i="14"/>
  <c r="DM1074" i="14"/>
  <c r="AO1074" i="14"/>
  <c r="DA1074" i="14"/>
  <c r="M1074" i="14"/>
  <c r="BY1074" i="14"/>
  <c r="EK1074" i="14"/>
  <c r="BM1074" i="14"/>
  <c r="DY1074" i="14"/>
  <c r="DI1077" i="14"/>
  <c r="BU1077" i="14"/>
  <c r="EG1077" i="14"/>
  <c r="AS1077" i="14"/>
  <c r="DE1077" i="14"/>
  <c r="BM1077" i="14"/>
  <c r="BQ1077" i="14"/>
  <c r="EC1077" i="14"/>
  <c r="BA1038" i="14"/>
  <c r="BE1038" i="14"/>
  <c r="DQ1038" i="14"/>
  <c r="AS1038" i="14"/>
  <c r="CO1038" i="14"/>
  <c r="Q1038" i="14"/>
  <c r="CC1038" i="14"/>
  <c r="BQ1074" i="14"/>
  <c r="EC1074" i="14"/>
  <c r="BE1074" i="14"/>
  <c r="DQ1074" i="14"/>
  <c r="AC1074" i="14"/>
  <c r="CO1074" i="14"/>
  <c r="Q1074" i="14"/>
  <c r="CC1074" i="14"/>
  <c r="Y1077" i="14"/>
  <c r="CK1077" i="14"/>
  <c r="BI1077" i="14"/>
  <c r="DU1077" i="14"/>
  <c r="CC1077" i="14"/>
  <c r="U1077" i="14"/>
  <c r="CG1077" i="14"/>
  <c r="I1074" i="14" l="1"/>
  <c r="I1038" i="14"/>
  <c r="I1077" i="14"/>
  <c r="EK1029" i="14" l="1"/>
  <c r="EJ1029" i="14"/>
  <c r="EG1029" i="14"/>
  <c r="EF1029" i="14"/>
  <c r="EC1029" i="14"/>
  <c r="EB1029" i="14"/>
  <c r="DY1029" i="14"/>
  <c r="DX1029" i="14"/>
  <c r="DU1029" i="14"/>
  <c r="DT1029" i="14"/>
  <c r="DQ1029" i="14"/>
  <c r="DP1029" i="14"/>
  <c r="DM1029" i="14"/>
  <c r="DL1029" i="14"/>
  <c r="DI1029" i="14"/>
  <c r="DH1029" i="14"/>
  <c r="DE1029" i="14"/>
  <c r="DD1029" i="14"/>
  <c r="DA1029" i="14"/>
  <c r="CZ1029" i="14"/>
  <c r="CW1029" i="14"/>
  <c r="CV1029" i="14"/>
  <c r="CS1029" i="14"/>
  <c r="CR1029" i="14"/>
  <c r="CO1029" i="14"/>
  <c r="CN1029" i="14"/>
  <c r="CK1029" i="14"/>
  <c r="CJ1029" i="14"/>
  <c r="CG1029" i="14"/>
  <c r="CF1029" i="14"/>
  <c r="CC1029" i="14"/>
  <c r="CB1029" i="14"/>
  <c r="BY1029" i="14"/>
  <c r="BX1029" i="14"/>
  <c r="BU1029" i="14"/>
  <c r="BT1029" i="14"/>
  <c r="BQ1029" i="14"/>
  <c r="BP1029" i="14"/>
  <c r="BM1029" i="14"/>
  <c r="BL1029" i="14"/>
  <c r="BI1029" i="14"/>
  <c r="BH1029" i="14"/>
  <c r="BE1029" i="14"/>
  <c r="BD1029" i="14"/>
  <c r="BA1029" i="14"/>
  <c r="AZ1029" i="14"/>
  <c r="AW1029" i="14"/>
  <c r="AV1029" i="14"/>
  <c r="AS1029" i="14"/>
  <c r="AR1029" i="14"/>
  <c r="AO1029" i="14"/>
  <c r="AN1029" i="14"/>
  <c r="AK1029" i="14"/>
  <c r="AJ1029" i="14"/>
  <c r="AG1029" i="14"/>
  <c r="AF1029" i="14"/>
  <c r="AC1029" i="14"/>
  <c r="AB1029" i="14"/>
  <c r="Y1029" i="14"/>
  <c r="X1029" i="14"/>
  <c r="U1029" i="14"/>
  <c r="T1029" i="14"/>
  <c r="Q1029" i="14"/>
  <c r="P1029" i="14"/>
  <c r="M1029" i="14"/>
  <c r="L1029" i="14"/>
  <c r="I1029" i="14"/>
  <c r="H1029" i="14"/>
  <c r="G1029" i="14"/>
  <c r="F1029" i="14"/>
  <c r="E1029" i="14"/>
  <c r="D1029" i="14"/>
  <c r="ES1029" i="14" s="1"/>
  <c r="EJ1028" i="14"/>
  <c r="EF1028" i="14"/>
  <c r="EB1028" i="14"/>
  <c r="DX1028" i="14"/>
  <c r="DT1028" i="14"/>
  <c r="DP1028" i="14"/>
  <c r="DL1028" i="14"/>
  <c r="DH1028" i="14"/>
  <c r="DD1028" i="14"/>
  <c r="CZ1028" i="14"/>
  <c r="CV1028" i="14"/>
  <c r="CR1028" i="14"/>
  <c r="CN1028" i="14"/>
  <c r="CJ1028" i="14"/>
  <c r="CF1028" i="14"/>
  <c r="CB1028" i="14"/>
  <c r="BX1028" i="14"/>
  <c r="BT1028" i="14"/>
  <c r="BP1028" i="14"/>
  <c r="BL1028" i="14"/>
  <c r="BH1028" i="14"/>
  <c r="BD1028" i="14"/>
  <c r="AZ1028" i="14"/>
  <c r="AV1028" i="14"/>
  <c r="AR1028" i="14"/>
  <c r="AN1028" i="14"/>
  <c r="AJ1028" i="14"/>
  <c r="AF1028" i="14"/>
  <c r="AB1028" i="14"/>
  <c r="X1028" i="14"/>
  <c r="T1028" i="14"/>
  <c r="P1028" i="14"/>
  <c r="L1028" i="14"/>
  <c r="H1028" i="14"/>
  <c r="G1028" i="14"/>
  <c r="F1028" i="14"/>
  <c r="E1028" i="14"/>
  <c r="D1028" i="14"/>
  <c r="ES1028" i="14" s="1"/>
  <c r="EJ1027" i="14"/>
  <c r="EF1027" i="14"/>
  <c r="EB1027" i="14"/>
  <c r="DX1027" i="14"/>
  <c r="DT1027" i="14"/>
  <c r="DP1027" i="14"/>
  <c r="DL1027" i="14"/>
  <c r="DH1027" i="14"/>
  <c r="DD1027" i="14"/>
  <c r="CZ1027" i="14"/>
  <c r="CV1027" i="14"/>
  <c r="CR1027" i="14"/>
  <c r="CN1027" i="14"/>
  <c r="CJ1027" i="14"/>
  <c r="CF1027" i="14"/>
  <c r="CB1027" i="14"/>
  <c r="BX1027" i="14"/>
  <c r="BT1027" i="14"/>
  <c r="BP1027" i="14"/>
  <c r="BL1027" i="14"/>
  <c r="BH1027" i="14"/>
  <c r="BD1027" i="14"/>
  <c r="AZ1027" i="14"/>
  <c r="AV1027" i="14"/>
  <c r="AR1027" i="14"/>
  <c r="AN1027" i="14"/>
  <c r="AJ1027" i="14"/>
  <c r="AF1027" i="14"/>
  <c r="AB1027" i="14"/>
  <c r="X1027" i="14"/>
  <c r="T1027" i="14"/>
  <c r="P1027" i="14"/>
  <c r="L1027" i="14"/>
  <c r="H1027" i="14"/>
  <c r="G1027" i="14"/>
  <c r="F1027" i="14"/>
  <c r="E1027" i="14"/>
  <c r="D1027" i="14"/>
  <c r="ES1027" i="14" s="1"/>
  <c r="EK1026" i="14"/>
  <c r="EJ1026" i="14"/>
  <c r="EG1026" i="14"/>
  <c r="EF1026" i="14"/>
  <c r="EC1026" i="14"/>
  <c r="EB1026" i="14"/>
  <c r="DY1026" i="14"/>
  <c r="DX1026" i="14"/>
  <c r="DU1026" i="14"/>
  <c r="DT1026" i="14"/>
  <c r="DQ1026" i="14"/>
  <c r="DP1026" i="14"/>
  <c r="DM1026" i="14"/>
  <c r="DL1026" i="14"/>
  <c r="DI1026" i="14"/>
  <c r="DH1026" i="14"/>
  <c r="DE1026" i="14"/>
  <c r="DD1026" i="14"/>
  <c r="DA1026" i="14"/>
  <c r="CZ1026" i="14"/>
  <c r="CW1026" i="14"/>
  <c r="CV1026" i="14"/>
  <c r="CS1026" i="14"/>
  <c r="CR1026" i="14"/>
  <c r="CO1026" i="14"/>
  <c r="CN1026" i="14"/>
  <c r="CK1026" i="14"/>
  <c r="CJ1026" i="14"/>
  <c r="CG1026" i="14"/>
  <c r="CF1026" i="14"/>
  <c r="CC1026" i="14"/>
  <c r="CB1026" i="14"/>
  <c r="BY1026" i="14"/>
  <c r="BX1026" i="14"/>
  <c r="BU1026" i="14"/>
  <c r="BT1026" i="14"/>
  <c r="BQ1026" i="14"/>
  <c r="BP1026" i="14"/>
  <c r="BM1026" i="14"/>
  <c r="BL1026" i="14"/>
  <c r="BI1026" i="14"/>
  <c r="BH1026" i="14"/>
  <c r="BE1026" i="14"/>
  <c r="BD1026" i="14"/>
  <c r="BA1026" i="14"/>
  <c r="AZ1026" i="14"/>
  <c r="AW1026" i="14"/>
  <c r="AV1026" i="14"/>
  <c r="AS1026" i="14"/>
  <c r="AR1026" i="14"/>
  <c r="AO1026" i="14"/>
  <c r="AN1026" i="14"/>
  <c r="AK1026" i="14"/>
  <c r="AJ1026" i="14"/>
  <c r="AG1026" i="14"/>
  <c r="AF1026" i="14"/>
  <c r="AC1026" i="14"/>
  <c r="AB1026" i="14"/>
  <c r="Y1026" i="14"/>
  <c r="X1026" i="14"/>
  <c r="U1026" i="14"/>
  <c r="T1026" i="14"/>
  <c r="Q1026" i="14"/>
  <c r="P1026" i="14"/>
  <c r="M1026" i="14"/>
  <c r="L1026" i="14"/>
  <c r="I1026" i="14"/>
  <c r="H1026" i="14"/>
  <c r="G1026" i="14"/>
  <c r="F1026" i="14"/>
  <c r="E1026" i="14"/>
  <c r="D1026" i="14"/>
  <c r="ES1026" i="14" s="1"/>
  <c r="EK1024" i="14"/>
  <c r="EJ1024" i="14"/>
  <c r="EG1024" i="14"/>
  <c r="EF1024" i="14"/>
  <c r="EC1024" i="14"/>
  <c r="EB1024" i="14"/>
  <c r="DY1024" i="14"/>
  <c r="DX1024" i="14"/>
  <c r="DU1024" i="14"/>
  <c r="DT1024" i="14"/>
  <c r="DQ1024" i="14"/>
  <c r="DP1024" i="14"/>
  <c r="DM1024" i="14"/>
  <c r="DL1024" i="14"/>
  <c r="DI1024" i="14"/>
  <c r="DH1024" i="14"/>
  <c r="DE1024" i="14"/>
  <c r="DD1024" i="14"/>
  <c r="DA1024" i="14"/>
  <c r="CZ1024" i="14"/>
  <c r="CW1024" i="14"/>
  <c r="CV1024" i="14"/>
  <c r="CS1024" i="14"/>
  <c r="CR1024" i="14"/>
  <c r="CO1024" i="14"/>
  <c r="CN1024" i="14"/>
  <c r="CK1024" i="14"/>
  <c r="CJ1024" i="14"/>
  <c r="CG1024" i="14"/>
  <c r="CF1024" i="14"/>
  <c r="CC1024" i="14"/>
  <c r="CB1024" i="14"/>
  <c r="BY1024" i="14"/>
  <c r="BX1024" i="14"/>
  <c r="BU1024" i="14"/>
  <c r="BT1024" i="14"/>
  <c r="BQ1024" i="14"/>
  <c r="BP1024" i="14"/>
  <c r="BM1024" i="14"/>
  <c r="BL1024" i="14"/>
  <c r="BI1024" i="14"/>
  <c r="BH1024" i="14"/>
  <c r="BE1024" i="14"/>
  <c r="BD1024" i="14"/>
  <c r="BA1024" i="14"/>
  <c r="AZ1024" i="14"/>
  <c r="AW1024" i="14"/>
  <c r="AV1024" i="14"/>
  <c r="AS1024" i="14"/>
  <c r="AR1024" i="14"/>
  <c r="AO1024" i="14"/>
  <c r="AN1024" i="14"/>
  <c r="AK1024" i="14"/>
  <c r="AJ1024" i="14"/>
  <c r="AG1024" i="14"/>
  <c r="AF1024" i="14"/>
  <c r="AC1024" i="14"/>
  <c r="AB1024" i="14"/>
  <c r="Y1024" i="14"/>
  <c r="X1024" i="14"/>
  <c r="U1024" i="14"/>
  <c r="T1024" i="14"/>
  <c r="Q1024" i="14"/>
  <c r="P1024" i="14"/>
  <c r="M1024" i="14"/>
  <c r="L1024" i="14"/>
  <c r="I1024" i="14"/>
  <c r="H1024" i="14"/>
  <c r="G1024" i="14"/>
  <c r="F1024" i="14"/>
  <c r="E1024" i="14"/>
  <c r="D1024" i="14"/>
  <c r="ES1024" i="14" s="1"/>
  <c r="EK1023" i="14"/>
  <c r="EJ1023" i="14"/>
  <c r="EG1023" i="14"/>
  <c r="EF1023" i="14"/>
  <c r="EC1023" i="14"/>
  <c r="EB1023" i="14"/>
  <c r="DY1023" i="14"/>
  <c r="DX1023" i="14"/>
  <c r="DU1023" i="14"/>
  <c r="DT1023" i="14"/>
  <c r="DQ1023" i="14"/>
  <c r="DP1023" i="14"/>
  <c r="DM1023" i="14"/>
  <c r="DL1023" i="14"/>
  <c r="DI1023" i="14"/>
  <c r="DH1023" i="14"/>
  <c r="DE1023" i="14"/>
  <c r="DD1023" i="14"/>
  <c r="DA1023" i="14"/>
  <c r="CZ1023" i="14"/>
  <c r="CW1023" i="14"/>
  <c r="CV1023" i="14"/>
  <c r="CS1023" i="14"/>
  <c r="CR1023" i="14"/>
  <c r="CO1023" i="14"/>
  <c r="CN1023" i="14"/>
  <c r="CK1023" i="14"/>
  <c r="CJ1023" i="14"/>
  <c r="CG1023" i="14"/>
  <c r="CF1023" i="14"/>
  <c r="CC1023" i="14"/>
  <c r="CB1023" i="14"/>
  <c r="BY1023" i="14"/>
  <c r="BX1023" i="14"/>
  <c r="BU1023" i="14"/>
  <c r="BT1023" i="14"/>
  <c r="BQ1023" i="14"/>
  <c r="BP1023" i="14"/>
  <c r="BM1023" i="14"/>
  <c r="BL1023" i="14"/>
  <c r="BI1023" i="14"/>
  <c r="BH1023" i="14"/>
  <c r="BE1023" i="14"/>
  <c r="BD1023" i="14"/>
  <c r="BA1023" i="14"/>
  <c r="AZ1023" i="14"/>
  <c r="AW1023" i="14"/>
  <c r="AV1023" i="14"/>
  <c r="AS1023" i="14"/>
  <c r="AR1023" i="14"/>
  <c r="AO1023" i="14"/>
  <c r="AN1023" i="14"/>
  <c r="AK1023" i="14"/>
  <c r="AJ1023" i="14"/>
  <c r="AG1023" i="14"/>
  <c r="AF1023" i="14"/>
  <c r="AC1023" i="14"/>
  <c r="AB1023" i="14"/>
  <c r="Y1023" i="14"/>
  <c r="X1023" i="14"/>
  <c r="U1023" i="14"/>
  <c r="T1023" i="14"/>
  <c r="Q1023" i="14"/>
  <c r="P1023" i="14"/>
  <c r="M1023" i="14"/>
  <c r="L1023" i="14"/>
  <c r="I1023" i="14"/>
  <c r="H1023" i="14"/>
  <c r="G1023" i="14"/>
  <c r="F1023" i="14"/>
  <c r="E1023" i="14"/>
  <c r="D1023" i="14"/>
  <c r="ES1023" i="14" s="1"/>
  <c r="EK1021" i="14"/>
  <c r="EJ1021" i="14"/>
  <c r="EG1021" i="14"/>
  <c r="EF1021" i="14"/>
  <c r="EC1021" i="14"/>
  <c r="EB1021" i="14"/>
  <c r="DY1021" i="14"/>
  <c r="DX1021" i="14"/>
  <c r="DU1021" i="14"/>
  <c r="DT1021" i="14"/>
  <c r="DQ1021" i="14"/>
  <c r="DP1021" i="14"/>
  <c r="DM1021" i="14"/>
  <c r="DL1021" i="14"/>
  <c r="DI1021" i="14"/>
  <c r="DH1021" i="14"/>
  <c r="DE1021" i="14"/>
  <c r="DD1021" i="14"/>
  <c r="DA1021" i="14"/>
  <c r="CZ1021" i="14"/>
  <c r="CW1021" i="14"/>
  <c r="CV1021" i="14"/>
  <c r="CS1021" i="14"/>
  <c r="CR1021" i="14"/>
  <c r="CO1021" i="14"/>
  <c r="CN1021" i="14"/>
  <c r="CK1021" i="14"/>
  <c r="CJ1021" i="14"/>
  <c r="CG1021" i="14"/>
  <c r="CF1021" i="14"/>
  <c r="CC1021" i="14"/>
  <c r="CB1021" i="14"/>
  <c r="BY1021" i="14"/>
  <c r="BX1021" i="14"/>
  <c r="BU1021" i="14"/>
  <c r="BT1021" i="14"/>
  <c r="BQ1021" i="14"/>
  <c r="BP1021" i="14"/>
  <c r="BM1021" i="14"/>
  <c r="BL1021" i="14"/>
  <c r="BI1021" i="14"/>
  <c r="BH1021" i="14"/>
  <c r="BE1021" i="14"/>
  <c r="BD1021" i="14"/>
  <c r="BA1021" i="14"/>
  <c r="AZ1021" i="14"/>
  <c r="AW1021" i="14"/>
  <c r="AV1021" i="14"/>
  <c r="AS1021" i="14"/>
  <c r="AR1021" i="14"/>
  <c r="AO1021" i="14"/>
  <c r="AN1021" i="14"/>
  <c r="AK1021" i="14"/>
  <c r="AJ1021" i="14"/>
  <c r="AG1021" i="14"/>
  <c r="AF1021" i="14"/>
  <c r="AC1021" i="14"/>
  <c r="AB1021" i="14"/>
  <c r="Y1021" i="14"/>
  <c r="X1021" i="14"/>
  <c r="U1021" i="14"/>
  <c r="T1021" i="14"/>
  <c r="Q1021" i="14"/>
  <c r="P1021" i="14"/>
  <c r="M1021" i="14"/>
  <c r="L1021" i="14"/>
  <c r="I1021" i="14"/>
  <c r="H1021" i="14"/>
  <c r="G1021" i="14"/>
  <c r="F1021" i="14"/>
  <c r="E1021" i="14"/>
  <c r="D1021" i="14"/>
  <c r="ES1021" i="14" s="1"/>
  <c r="EK1020" i="14"/>
  <c r="EJ1020" i="14"/>
  <c r="EG1020" i="14"/>
  <c r="EF1020" i="14"/>
  <c r="EC1020" i="14"/>
  <c r="EB1020" i="14"/>
  <c r="DY1020" i="14"/>
  <c r="DX1020" i="14"/>
  <c r="DU1020" i="14"/>
  <c r="DT1020" i="14"/>
  <c r="DQ1020" i="14"/>
  <c r="DP1020" i="14"/>
  <c r="DM1020" i="14"/>
  <c r="DL1020" i="14"/>
  <c r="DI1020" i="14"/>
  <c r="DH1020" i="14"/>
  <c r="DE1020" i="14"/>
  <c r="DD1020" i="14"/>
  <c r="DA1020" i="14"/>
  <c r="CZ1020" i="14"/>
  <c r="CW1020" i="14"/>
  <c r="CV1020" i="14"/>
  <c r="CS1020" i="14"/>
  <c r="CR1020" i="14"/>
  <c r="CO1020" i="14"/>
  <c r="CN1020" i="14"/>
  <c r="CK1020" i="14"/>
  <c r="CJ1020" i="14"/>
  <c r="CG1020" i="14"/>
  <c r="CF1020" i="14"/>
  <c r="CC1020" i="14"/>
  <c r="CB1020" i="14"/>
  <c r="BY1020" i="14"/>
  <c r="BX1020" i="14"/>
  <c r="BU1020" i="14"/>
  <c r="BT1020" i="14"/>
  <c r="BQ1020" i="14"/>
  <c r="BP1020" i="14"/>
  <c r="BM1020" i="14"/>
  <c r="BL1020" i="14"/>
  <c r="BI1020" i="14"/>
  <c r="BH1020" i="14"/>
  <c r="BE1020" i="14"/>
  <c r="BD1020" i="14"/>
  <c r="BA1020" i="14"/>
  <c r="AZ1020" i="14"/>
  <c r="AW1020" i="14"/>
  <c r="AV1020" i="14"/>
  <c r="AS1020" i="14"/>
  <c r="AR1020" i="14"/>
  <c r="AO1020" i="14"/>
  <c r="AN1020" i="14"/>
  <c r="AK1020" i="14"/>
  <c r="AJ1020" i="14"/>
  <c r="AG1020" i="14"/>
  <c r="AF1020" i="14"/>
  <c r="AC1020" i="14"/>
  <c r="AB1020" i="14"/>
  <c r="Y1020" i="14"/>
  <c r="X1020" i="14"/>
  <c r="U1020" i="14"/>
  <c r="T1020" i="14"/>
  <c r="Q1020" i="14"/>
  <c r="P1020" i="14"/>
  <c r="M1020" i="14"/>
  <c r="L1020" i="14"/>
  <c r="I1020" i="14"/>
  <c r="H1020" i="14"/>
  <c r="G1020" i="14"/>
  <c r="F1020" i="14"/>
  <c r="E1020" i="14"/>
  <c r="D1020" i="14"/>
  <c r="ES1020" i="14" s="1"/>
  <c r="EK1019" i="14"/>
  <c r="EJ1019" i="14"/>
  <c r="EG1019" i="14"/>
  <c r="EF1019" i="14"/>
  <c r="EC1019" i="14"/>
  <c r="EB1019" i="14"/>
  <c r="DY1019" i="14"/>
  <c r="DX1019" i="14"/>
  <c r="DU1019" i="14"/>
  <c r="DT1019" i="14"/>
  <c r="DQ1019" i="14"/>
  <c r="DP1019" i="14"/>
  <c r="DM1019" i="14"/>
  <c r="DL1019" i="14"/>
  <c r="DI1019" i="14"/>
  <c r="DH1019" i="14"/>
  <c r="DE1019" i="14"/>
  <c r="DD1019" i="14"/>
  <c r="DA1019" i="14"/>
  <c r="CZ1019" i="14"/>
  <c r="CW1019" i="14"/>
  <c r="CV1019" i="14"/>
  <c r="CS1019" i="14"/>
  <c r="CR1019" i="14"/>
  <c r="CO1019" i="14"/>
  <c r="CN1019" i="14"/>
  <c r="CK1019" i="14"/>
  <c r="CJ1019" i="14"/>
  <c r="CG1019" i="14"/>
  <c r="CF1019" i="14"/>
  <c r="CC1019" i="14"/>
  <c r="CB1019" i="14"/>
  <c r="BY1019" i="14"/>
  <c r="BX1019" i="14"/>
  <c r="BU1019" i="14"/>
  <c r="BT1019" i="14"/>
  <c r="BQ1019" i="14"/>
  <c r="BP1019" i="14"/>
  <c r="BM1019" i="14"/>
  <c r="BL1019" i="14"/>
  <c r="BI1019" i="14"/>
  <c r="BH1019" i="14"/>
  <c r="BE1019" i="14"/>
  <c r="BD1019" i="14"/>
  <c r="BA1019" i="14"/>
  <c r="AZ1019" i="14"/>
  <c r="AW1019" i="14"/>
  <c r="AV1019" i="14"/>
  <c r="AS1019" i="14"/>
  <c r="AR1019" i="14"/>
  <c r="AO1019" i="14"/>
  <c r="AN1019" i="14"/>
  <c r="AK1019" i="14"/>
  <c r="AJ1019" i="14"/>
  <c r="AG1019" i="14"/>
  <c r="AF1019" i="14"/>
  <c r="AC1019" i="14"/>
  <c r="AB1019" i="14"/>
  <c r="Y1019" i="14"/>
  <c r="X1019" i="14"/>
  <c r="U1019" i="14"/>
  <c r="T1019" i="14"/>
  <c r="Q1019" i="14"/>
  <c r="P1019" i="14"/>
  <c r="M1019" i="14"/>
  <c r="L1019" i="14"/>
  <c r="I1019" i="14"/>
  <c r="H1019" i="14"/>
  <c r="G1019" i="14"/>
  <c r="F1019" i="14"/>
  <c r="E1019" i="14"/>
  <c r="D1019" i="14"/>
  <c r="ES1019" i="14" s="1"/>
  <c r="EK1018" i="14"/>
  <c r="EJ1018" i="14"/>
  <c r="EG1018" i="14"/>
  <c r="EF1018" i="14"/>
  <c r="EC1018" i="14"/>
  <c r="EB1018" i="14"/>
  <c r="DY1018" i="14"/>
  <c r="DX1018" i="14"/>
  <c r="DU1018" i="14"/>
  <c r="DT1018" i="14"/>
  <c r="DQ1018" i="14"/>
  <c r="DP1018" i="14"/>
  <c r="DM1018" i="14"/>
  <c r="DL1018" i="14"/>
  <c r="DI1018" i="14"/>
  <c r="DH1018" i="14"/>
  <c r="DE1018" i="14"/>
  <c r="DD1018" i="14"/>
  <c r="DA1018" i="14"/>
  <c r="CZ1018" i="14"/>
  <c r="CW1018" i="14"/>
  <c r="CV1018" i="14"/>
  <c r="CS1018" i="14"/>
  <c r="CR1018" i="14"/>
  <c r="CO1018" i="14"/>
  <c r="CN1018" i="14"/>
  <c r="CK1018" i="14"/>
  <c r="CJ1018" i="14"/>
  <c r="CG1018" i="14"/>
  <c r="CF1018" i="14"/>
  <c r="CC1018" i="14"/>
  <c r="CB1018" i="14"/>
  <c r="BY1018" i="14"/>
  <c r="BX1018" i="14"/>
  <c r="BU1018" i="14"/>
  <c r="BT1018" i="14"/>
  <c r="BQ1018" i="14"/>
  <c r="BP1018" i="14"/>
  <c r="BM1018" i="14"/>
  <c r="BL1018" i="14"/>
  <c r="BI1018" i="14"/>
  <c r="BH1018" i="14"/>
  <c r="BE1018" i="14"/>
  <c r="BD1018" i="14"/>
  <c r="BA1018" i="14"/>
  <c r="AZ1018" i="14"/>
  <c r="AW1018" i="14"/>
  <c r="AV1018" i="14"/>
  <c r="AS1018" i="14"/>
  <c r="AR1018" i="14"/>
  <c r="AO1018" i="14"/>
  <c r="AN1018" i="14"/>
  <c r="AK1018" i="14"/>
  <c r="AJ1018" i="14"/>
  <c r="AG1018" i="14"/>
  <c r="AF1018" i="14"/>
  <c r="AC1018" i="14"/>
  <c r="AB1018" i="14"/>
  <c r="Y1018" i="14"/>
  <c r="X1018" i="14"/>
  <c r="U1018" i="14"/>
  <c r="T1018" i="14"/>
  <c r="Q1018" i="14"/>
  <c r="P1018" i="14"/>
  <c r="M1018" i="14"/>
  <c r="L1018" i="14"/>
  <c r="I1018" i="14"/>
  <c r="H1018" i="14"/>
  <c r="G1018" i="14"/>
  <c r="F1018" i="14"/>
  <c r="E1018" i="14"/>
  <c r="D1018" i="14"/>
  <c r="ES1018" i="14" s="1"/>
  <c r="EK1017" i="14"/>
  <c r="EJ1017" i="14"/>
  <c r="EG1017" i="14"/>
  <c r="EF1017" i="14"/>
  <c r="EC1017" i="14"/>
  <c r="EB1017" i="14"/>
  <c r="DY1017" i="14"/>
  <c r="DX1017" i="14"/>
  <c r="DU1017" i="14"/>
  <c r="DT1017" i="14"/>
  <c r="DQ1017" i="14"/>
  <c r="DP1017" i="14"/>
  <c r="DM1017" i="14"/>
  <c r="DL1017" i="14"/>
  <c r="DI1017" i="14"/>
  <c r="DH1017" i="14"/>
  <c r="DE1017" i="14"/>
  <c r="DD1017" i="14"/>
  <c r="DA1017" i="14"/>
  <c r="CZ1017" i="14"/>
  <c r="CW1017" i="14"/>
  <c r="CV1017" i="14"/>
  <c r="CS1017" i="14"/>
  <c r="CR1017" i="14"/>
  <c r="CO1017" i="14"/>
  <c r="CN1017" i="14"/>
  <c r="CK1017" i="14"/>
  <c r="CJ1017" i="14"/>
  <c r="CG1017" i="14"/>
  <c r="CF1017" i="14"/>
  <c r="CC1017" i="14"/>
  <c r="CB1017" i="14"/>
  <c r="BY1017" i="14"/>
  <c r="BX1017" i="14"/>
  <c r="BU1017" i="14"/>
  <c r="BT1017" i="14"/>
  <c r="BQ1017" i="14"/>
  <c r="BP1017" i="14"/>
  <c r="BM1017" i="14"/>
  <c r="BL1017" i="14"/>
  <c r="BI1017" i="14"/>
  <c r="BH1017" i="14"/>
  <c r="BE1017" i="14"/>
  <c r="BD1017" i="14"/>
  <c r="BA1017" i="14"/>
  <c r="AZ1017" i="14"/>
  <c r="AW1017" i="14"/>
  <c r="AV1017" i="14"/>
  <c r="AS1017" i="14"/>
  <c r="AR1017" i="14"/>
  <c r="AO1017" i="14"/>
  <c r="AN1017" i="14"/>
  <c r="AK1017" i="14"/>
  <c r="AJ1017" i="14"/>
  <c r="AG1017" i="14"/>
  <c r="AF1017" i="14"/>
  <c r="AC1017" i="14"/>
  <c r="AB1017" i="14"/>
  <c r="Y1017" i="14"/>
  <c r="X1017" i="14"/>
  <c r="U1017" i="14"/>
  <c r="T1017" i="14"/>
  <c r="Q1017" i="14"/>
  <c r="P1017" i="14"/>
  <c r="M1017" i="14"/>
  <c r="L1017" i="14"/>
  <c r="I1017" i="14"/>
  <c r="H1017" i="14"/>
  <c r="G1017" i="14"/>
  <c r="F1017" i="14"/>
  <c r="E1017" i="14"/>
  <c r="D1017" i="14"/>
  <c r="ES1017" i="14" s="1"/>
  <c r="EK1015" i="14"/>
  <c r="EJ1015" i="14"/>
  <c r="EG1015" i="14"/>
  <c r="EF1015" i="14"/>
  <c r="EC1015" i="14"/>
  <c r="EB1015" i="14"/>
  <c r="DY1015" i="14"/>
  <c r="DX1015" i="14"/>
  <c r="DU1015" i="14"/>
  <c r="DT1015" i="14"/>
  <c r="DQ1015" i="14"/>
  <c r="DP1015" i="14"/>
  <c r="DM1015" i="14"/>
  <c r="DL1015" i="14"/>
  <c r="DI1015" i="14"/>
  <c r="DH1015" i="14"/>
  <c r="DE1015" i="14"/>
  <c r="DD1015" i="14"/>
  <c r="DA1015" i="14"/>
  <c r="CZ1015" i="14"/>
  <c r="CW1015" i="14"/>
  <c r="CV1015" i="14"/>
  <c r="CS1015" i="14"/>
  <c r="CR1015" i="14"/>
  <c r="CO1015" i="14"/>
  <c r="CN1015" i="14"/>
  <c r="CK1015" i="14"/>
  <c r="CJ1015" i="14"/>
  <c r="CG1015" i="14"/>
  <c r="CF1015" i="14"/>
  <c r="CC1015" i="14"/>
  <c r="CB1015" i="14"/>
  <c r="BY1015" i="14"/>
  <c r="BX1015" i="14"/>
  <c r="BU1015" i="14"/>
  <c r="BT1015" i="14"/>
  <c r="BQ1015" i="14"/>
  <c r="BP1015" i="14"/>
  <c r="BM1015" i="14"/>
  <c r="BL1015" i="14"/>
  <c r="BI1015" i="14"/>
  <c r="BH1015" i="14"/>
  <c r="BE1015" i="14"/>
  <c r="BD1015" i="14"/>
  <c r="BA1015" i="14"/>
  <c r="AZ1015" i="14"/>
  <c r="AW1015" i="14"/>
  <c r="AV1015" i="14"/>
  <c r="AS1015" i="14"/>
  <c r="AR1015" i="14"/>
  <c r="AO1015" i="14"/>
  <c r="AN1015" i="14"/>
  <c r="AK1015" i="14"/>
  <c r="AJ1015" i="14"/>
  <c r="AG1015" i="14"/>
  <c r="AF1015" i="14"/>
  <c r="AC1015" i="14"/>
  <c r="AB1015" i="14"/>
  <c r="Y1015" i="14"/>
  <c r="X1015" i="14"/>
  <c r="U1015" i="14"/>
  <c r="T1015" i="14"/>
  <c r="Q1015" i="14"/>
  <c r="P1015" i="14"/>
  <c r="M1015" i="14"/>
  <c r="L1015" i="14"/>
  <c r="I1015" i="14"/>
  <c r="H1015" i="14"/>
  <c r="G1015" i="14"/>
  <c r="F1015" i="14"/>
  <c r="E1015" i="14"/>
  <c r="D1015" i="14"/>
  <c r="ES1015" i="14" s="1"/>
  <c r="EK1014" i="14"/>
  <c r="EJ1014" i="14"/>
  <c r="EG1014" i="14"/>
  <c r="EF1014" i="14"/>
  <c r="EC1014" i="14"/>
  <c r="EB1014" i="14"/>
  <c r="DY1014" i="14"/>
  <c r="DX1014" i="14"/>
  <c r="DU1014" i="14"/>
  <c r="DT1014" i="14"/>
  <c r="DQ1014" i="14"/>
  <c r="DP1014" i="14"/>
  <c r="DM1014" i="14"/>
  <c r="DL1014" i="14"/>
  <c r="DI1014" i="14"/>
  <c r="DH1014" i="14"/>
  <c r="DE1014" i="14"/>
  <c r="DD1014" i="14"/>
  <c r="DA1014" i="14"/>
  <c r="CZ1014" i="14"/>
  <c r="CW1014" i="14"/>
  <c r="CV1014" i="14"/>
  <c r="CS1014" i="14"/>
  <c r="CR1014" i="14"/>
  <c r="CO1014" i="14"/>
  <c r="CN1014" i="14"/>
  <c r="CK1014" i="14"/>
  <c r="CJ1014" i="14"/>
  <c r="CG1014" i="14"/>
  <c r="CF1014" i="14"/>
  <c r="CC1014" i="14"/>
  <c r="CB1014" i="14"/>
  <c r="BY1014" i="14"/>
  <c r="BX1014" i="14"/>
  <c r="BU1014" i="14"/>
  <c r="BT1014" i="14"/>
  <c r="BQ1014" i="14"/>
  <c r="BP1014" i="14"/>
  <c r="BM1014" i="14"/>
  <c r="BL1014" i="14"/>
  <c r="BI1014" i="14"/>
  <c r="BH1014" i="14"/>
  <c r="BE1014" i="14"/>
  <c r="BD1014" i="14"/>
  <c r="BA1014" i="14"/>
  <c r="AZ1014" i="14"/>
  <c r="AW1014" i="14"/>
  <c r="AV1014" i="14"/>
  <c r="AS1014" i="14"/>
  <c r="AR1014" i="14"/>
  <c r="AO1014" i="14"/>
  <c r="AN1014" i="14"/>
  <c r="AK1014" i="14"/>
  <c r="AJ1014" i="14"/>
  <c r="AG1014" i="14"/>
  <c r="AF1014" i="14"/>
  <c r="AC1014" i="14"/>
  <c r="AB1014" i="14"/>
  <c r="Y1014" i="14"/>
  <c r="X1014" i="14"/>
  <c r="U1014" i="14"/>
  <c r="T1014" i="14"/>
  <c r="Q1014" i="14"/>
  <c r="P1014" i="14"/>
  <c r="M1014" i="14"/>
  <c r="L1014" i="14"/>
  <c r="I1014" i="14"/>
  <c r="H1014" i="14"/>
  <c r="G1014" i="14"/>
  <c r="F1014" i="14"/>
  <c r="E1014" i="14"/>
  <c r="D1014" i="14"/>
  <c r="ES1014" i="14" s="1"/>
  <c r="EK1013" i="14"/>
  <c r="EJ1013" i="14"/>
  <c r="EG1013" i="14"/>
  <c r="EF1013" i="14"/>
  <c r="EC1013" i="14"/>
  <c r="EB1013" i="14"/>
  <c r="DY1013" i="14"/>
  <c r="DX1013" i="14"/>
  <c r="DU1013" i="14"/>
  <c r="DT1013" i="14"/>
  <c r="DQ1013" i="14"/>
  <c r="DP1013" i="14"/>
  <c r="DM1013" i="14"/>
  <c r="DL1013" i="14"/>
  <c r="DI1013" i="14"/>
  <c r="DH1013" i="14"/>
  <c r="DE1013" i="14"/>
  <c r="DD1013" i="14"/>
  <c r="DA1013" i="14"/>
  <c r="CZ1013" i="14"/>
  <c r="CW1013" i="14"/>
  <c r="CV1013" i="14"/>
  <c r="CS1013" i="14"/>
  <c r="CR1013" i="14"/>
  <c r="CO1013" i="14"/>
  <c r="CN1013" i="14"/>
  <c r="CK1013" i="14"/>
  <c r="CJ1013" i="14"/>
  <c r="CG1013" i="14"/>
  <c r="CF1013" i="14"/>
  <c r="CC1013" i="14"/>
  <c r="CB1013" i="14"/>
  <c r="BY1013" i="14"/>
  <c r="BX1013" i="14"/>
  <c r="BU1013" i="14"/>
  <c r="BT1013" i="14"/>
  <c r="BQ1013" i="14"/>
  <c r="BP1013" i="14"/>
  <c r="BM1013" i="14"/>
  <c r="BL1013" i="14"/>
  <c r="BI1013" i="14"/>
  <c r="BH1013" i="14"/>
  <c r="BE1013" i="14"/>
  <c r="BD1013" i="14"/>
  <c r="BA1013" i="14"/>
  <c r="AZ1013" i="14"/>
  <c r="AW1013" i="14"/>
  <c r="AV1013" i="14"/>
  <c r="AS1013" i="14"/>
  <c r="AR1013" i="14"/>
  <c r="AO1013" i="14"/>
  <c r="AN1013" i="14"/>
  <c r="AK1013" i="14"/>
  <c r="AJ1013" i="14"/>
  <c r="AG1013" i="14"/>
  <c r="AF1013" i="14"/>
  <c r="AC1013" i="14"/>
  <c r="AB1013" i="14"/>
  <c r="Y1013" i="14"/>
  <c r="X1013" i="14"/>
  <c r="U1013" i="14"/>
  <c r="T1013" i="14"/>
  <c r="Q1013" i="14"/>
  <c r="P1013" i="14"/>
  <c r="M1013" i="14"/>
  <c r="L1013" i="14"/>
  <c r="I1013" i="14"/>
  <c r="H1013" i="14"/>
  <c r="G1013" i="14"/>
  <c r="F1013" i="14"/>
  <c r="E1013" i="14"/>
  <c r="D1013" i="14"/>
  <c r="ES1013" i="14" s="1"/>
  <c r="EK1011" i="14"/>
  <c r="EJ1011" i="14"/>
  <c r="EG1011" i="14"/>
  <c r="EF1011" i="14"/>
  <c r="EC1011" i="14"/>
  <c r="EB1011" i="14"/>
  <c r="DY1011" i="14"/>
  <c r="DX1011" i="14"/>
  <c r="DU1011" i="14"/>
  <c r="DT1011" i="14"/>
  <c r="DQ1011" i="14"/>
  <c r="DP1011" i="14"/>
  <c r="DM1011" i="14"/>
  <c r="DL1011" i="14"/>
  <c r="DI1011" i="14"/>
  <c r="DH1011" i="14"/>
  <c r="DE1011" i="14"/>
  <c r="DD1011" i="14"/>
  <c r="DA1011" i="14"/>
  <c r="CZ1011" i="14"/>
  <c r="CW1011" i="14"/>
  <c r="CV1011" i="14"/>
  <c r="CS1011" i="14"/>
  <c r="CR1011" i="14"/>
  <c r="CO1011" i="14"/>
  <c r="CN1011" i="14"/>
  <c r="CK1011" i="14"/>
  <c r="CJ1011" i="14"/>
  <c r="CG1011" i="14"/>
  <c r="CF1011" i="14"/>
  <c r="CC1011" i="14"/>
  <c r="CB1011" i="14"/>
  <c r="BY1011" i="14"/>
  <c r="BX1011" i="14"/>
  <c r="BU1011" i="14"/>
  <c r="BT1011" i="14"/>
  <c r="BQ1011" i="14"/>
  <c r="BP1011" i="14"/>
  <c r="BM1011" i="14"/>
  <c r="BL1011" i="14"/>
  <c r="BI1011" i="14"/>
  <c r="BH1011" i="14"/>
  <c r="BE1011" i="14"/>
  <c r="BD1011" i="14"/>
  <c r="BA1011" i="14"/>
  <c r="AZ1011" i="14"/>
  <c r="AW1011" i="14"/>
  <c r="AV1011" i="14"/>
  <c r="AS1011" i="14"/>
  <c r="AR1011" i="14"/>
  <c r="AO1011" i="14"/>
  <c r="AN1011" i="14"/>
  <c r="AK1011" i="14"/>
  <c r="AJ1011" i="14"/>
  <c r="AG1011" i="14"/>
  <c r="AF1011" i="14"/>
  <c r="AC1011" i="14"/>
  <c r="AB1011" i="14"/>
  <c r="Y1011" i="14"/>
  <c r="X1011" i="14"/>
  <c r="U1011" i="14"/>
  <c r="T1011" i="14"/>
  <c r="Q1011" i="14"/>
  <c r="P1011" i="14"/>
  <c r="M1011" i="14"/>
  <c r="L1011" i="14"/>
  <c r="I1011" i="14"/>
  <c r="H1011" i="14"/>
  <c r="G1011" i="14"/>
  <c r="F1011" i="14"/>
  <c r="E1011" i="14"/>
  <c r="D1011" i="14"/>
  <c r="ES1011" i="14" s="1"/>
  <c r="EJ1010" i="14"/>
  <c r="EF1010" i="14"/>
  <c r="EB1010" i="14"/>
  <c r="DX1010" i="14"/>
  <c r="DT1010" i="14"/>
  <c r="DP1010" i="14"/>
  <c r="DL1010" i="14"/>
  <c r="DH1010" i="14"/>
  <c r="DD1010" i="14"/>
  <c r="CZ1010" i="14"/>
  <c r="CV1010" i="14"/>
  <c r="CR1010" i="14"/>
  <c r="CN1010" i="14"/>
  <c r="CJ1010" i="14"/>
  <c r="CF1010" i="14"/>
  <c r="CB1010" i="14"/>
  <c r="BX1010" i="14"/>
  <c r="BT1010" i="14"/>
  <c r="BP1010" i="14"/>
  <c r="BL1010" i="14"/>
  <c r="BH1010" i="14"/>
  <c r="BD1010" i="14"/>
  <c r="AZ1010" i="14"/>
  <c r="AV1010" i="14"/>
  <c r="AR1010" i="14"/>
  <c r="AN1010" i="14"/>
  <c r="AJ1010" i="14"/>
  <c r="AF1010" i="14"/>
  <c r="AB1010" i="14"/>
  <c r="X1010" i="14"/>
  <c r="T1010" i="14"/>
  <c r="P1010" i="14"/>
  <c r="L1010" i="14"/>
  <c r="H1010" i="14"/>
  <c r="G1010" i="14"/>
  <c r="F1010" i="14"/>
  <c r="E1010" i="14"/>
  <c r="D1010" i="14"/>
  <c r="ES1010" i="14" s="1"/>
  <c r="EJ1009" i="14"/>
  <c r="EF1009" i="14"/>
  <c r="EB1009" i="14"/>
  <c r="DX1009" i="14"/>
  <c r="DT1009" i="14"/>
  <c r="DP1009" i="14"/>
  <c r="DL1009" i="14"/>
  <c r="DH1009" i="14"/>
  <c r="DD1009" i="14"/>
  <c r="CZ1009" i="14"/>
  <c r="CV1009" i="14"/>
  <c r="CR1009" i="14"/>
  <c r="CN1009" i="14"/>
  <c r="CJ1009" i="14"/>
  <c r="CF1009" i="14"/>
  <c r="CB1009" i="14"/>
  <c r="BX1009" i="14"/>
  <c r="BT1009" i="14"/>
  <c r="BP1009" i="14"/>
  <c r="BL1009" i="14"/>
  <c r="BH1009" i="14"/>
  <c r="BD1009" i="14"/>
  <c r="AZ1009" i="14"/>
  <c r="AV1009" i="14"/>
  <c r="AR1009" i="14"/>
  <c r="AN1009" i="14"/>
  <c r="AJ1009" i="14"/>
  <c r="AF1009" i="14"/>
  <c r="AB1009" i="14"/>
  <c r="X1009" i="14"/>
  <c r="T1009" i="14"/>
  <c r="P1009" i="14"/>
  <c r="L1009" i="14"/>
  <c r="H1009" i="14"/>
  <c r="G1009" i="14"/>
  <c r="F1009" i="14"/>
  <c r="E1009" i="14"/>
  <c r="D1009" i="14"/>
  <c r="ES1009" i="14" s="1"/>
  <c r="EK1007" i="14"/>
  <c r="EJ1007" i="14"/>
  <c r="EG1007" i="14"/>
  <c r="EF1007" i="14"/>
  <c r="EC1007" i="14"/>
  <c r="EB1007" i="14"/>
  <c r="DY1007" i="14"/>
  <c r="DX1007" i="14"/>
  <c r="DU1007" i="14"/>
  <c r="DT1007" i="14"/>
  <c r="DQ1007" i="14"/>
  <c r="DP1007" i="14"/>
  <c r="DM1007" i="14"/>
  <c r="DL1007" i="14"/>
  <c r="DI1007" i="14"/>
  <c r="DH1007" i="14"/>
  <c r="DE1007" i="14"/>
  <c r="DD1007" i="14"/>
  <c r="DA1007" i="14"/>
  <c r="CZ1007" i="14"/>
  <c r="CW1007" i="14"/>
  <c r="CV1007" i="14"/>
  <c r="CS1007" i="14"/>
  <c r="CR1007" i="14"/>
  <c r="CO1007" i="14"/>
  <c r="CN1007" i="14"/>
  <c r="CK1007" i="14"/>
  <c r="CJ1007" i="14"/>
  <c r="CG1007" i="14"/>
  <c r="CF1007" i="14"/>
  <c r="CC1007" i="14"/>
  <c r="CB1007" i="14"/>
  <c r="BY1007" i="14"/>
  <c r="BX1007" i="14"/>
  <c r="BU1007" i="14"/>
  <c r="BT1007" i="14"/>
  <c r="BQ1007" i="14"/>
  <c r="BP1007" i="14"/>
  <c r="BM1007" i="14"/>
  <c r="BL1007" i="14"/>
  <c r="BI1007" i="14"/>
  <c r="BH1007" i="14"/>
  <c r="BE1007" i="14"/>
  <c r="BD1007" i="14"/>
  <c r="BA1007" i="14"/>
  <c r="AZ1007" i="14"/>
  <c r="AW1007" i="14"/>
  <c r="AV1007" i="14"/>
  <c r="AS1007" i="14"/>
  <c r="AR1007" i="14"/>
  <c r="AO1007" i="14"/>
  <c r="AN1007" i="14"/>
  <c r="AK1007" i="14"/>
  <c r="AJ1007" i="14"/>
  <c r="AG1007" i="14"/>
  <c r="AF1007" i="14"/>
  <c r="AC1007" i="14"/>
  <c r="AB1007" i="14"/>
  <c r="Y1007" i="14"/>
  <c r="X1007" i="14"/>
  <c r="U1007" i="14"/>
  <c r="T1007" i="14"/>
  <c r="Q1007" i="14"/>
  <c r="P1007" i="14"/>
  <c r="M1007" i="14"/>
  <c r="L1007" i="14"/>
  <c r="I1007" i="14"/>
  <c r="H1007" i="14"/>
  <c r="G1007" i="14"/>
  <c r="F1007" i="14"/>
  <c r="E1007" i="14"/>
  <c r="D1007" i="14"/>
  <c r="ES1007" i="14" s="1"/>
  <c r="EK1006" i="14"/>
  <c r="EJ1006" i="14"/>
  <c r="EG1006" i="14"/>
  <c r="EF1006" i="14"/>
  <c r="EC1006" i="14"/>
  <c r="EB1006" i="14"/>
  <c r="DY1006" i="14"/>
  <c r="DX1006" i="14"/>
  <c r="DU1006" i="14"/>
  <c r="DT1006" i="14"/>
  <c r="DQ1006" i="14"/>
  <c r="DP1006" i="14"/>
  <c r="DM1006" i="14"/>
  <c r="DL1006" i="14"/>
  <c r="DI1006" i="14"/>
  <c r="DH1006" i="14"/>
  <c r="DE1006" i="14"/>
  <c r="DD1006" i="14"/>
  <c r="DA1006" i="14"/>
  <c r="CZ1006" i="14"/>
  <c r="CW1006" i="14"/>
  <c r="CV1006" i="14"/>
  <c r="CS1006" i="14"/>
  <c r="CR1006" i="14"/>
  <c r="CO1006" i="14"/>
  <c r="CN1006" i="14"/>
  <c r="CK1006" i="14"/>
  <c r="CJ1006" i="14"/>
  <c r="CG1006" i="14"/>
  <c r="CF1006" i="14"/>
  <c r="CC1006" i="14"/>
  <c r="CB1006" i="14"/>
  <c r="BY1006" i="14"/>
  <c r="BX1006" i="14"/>
  <c r="BU1006" i="14"/>
  <c r="BT1006" i="14"/>
  <c r="BQ1006" i="14"/>
  <c r="BP1006" i="14"/>
  <c r="BM1006" i="14"/>
  <c r="BL1006" i="14"/>
  <c r="BI1006" i="14"/>
  <c r="BH1006" i="14"/>
  <c r="BE1006" i="14"/>
  <c r="BD1006" i="14"/>
  <c r="BA1006" i="14"/>
  <c r="AZ1006" i="14"/>
  <c r="AW1006" i="14"/>
  <c r="AV1006" i="14"/>
  <c r="AS1006" i="14"/>
  <c r="AR1006" i="14"/>
  <c r="AO1006" i="14"/>
  <c r="AN1006" i="14"/>
  <c r="AK1006" i="14"/>
  <c r="AJ1006" i="14"/>
  <c r="AG1006" i="14"/>
  <c r="AF1006" i="14"/>
  <c r="AC1006" i="14"/>
  <c r="AB1006" i="14"/>
  <c r="Y1006" i="14"/>
  <c r="X1006" i="14"/>
  <c r="U1006" i="14"/>
  <c r="T1006" i="14"/>
  <c r="Q1006" i="14"/>
  <c r="P1006" i="14"/>
  <c r="M1006" i="14"/>
  <c r="L1006" i="14"/>
  <c r="I1006" i="14"/>
  <c r="H1006" i="14"/>
  <c r="G1006" i="14"/>
  <c r="F1006" i="14"/>
  <c r="E1006" i="14"/>
  <c r="D1006" i="14"/>
  <c r="ES1006" i="14" s="1"/>
  <c r="EK1005" i="14"/>
  <c r="EJ1005" i="14"/>
  <c r="EG1005" i="14"/>
  <c r="EF1005" i="14"/>
  <c r="EC1005" i="14"/>
  <c r="EB1005" i="14"/>
  <c r="DY1005" i="14"/>
  <c r="DX1005" i="14"/>
  <c r="DU1005" i="14"/>
  <c r="DT1005" i="14"/>
  <c r="DQ1005" i="14"/>
  <c r="DP1005" i="14"/>
  <c r="DM1005" i="14"/>
  <c r="DL1005" i="14"/>
  <c r="DI1005" i="14"/>
  <c r="DH1005" i="14"/>
  <c r="DE1005" i="14"/>
  <c r="DD1005" i="14"/>
  <c r="DA1005" i="14"/>
  <c r="CZ1005" i="14"/>
  <c r="CW1005" i="14"/>
  <c r="CV1005" i="14"/>
  <c r="CS1005" i="14"/>
  <c r="CR1005" i="14"/>
  <c r="CO1005" i="14"/>
  <c r="CN1005" i="14"/>
  <c r="CK1005" i="14"/>
  <c r="CJ1005" i="14"/>
  <c r="CG1005" i="14"/>
  <c r="CF1005" i="14"/>
  <c r="CC1005" i="14"/>
  <c r="CB1005" i="14"/>
  <c r="BY1005" i="14"/>
  <c r="BX1005" i="14"/>
  <c r="BU1005" i="14"/>
  <c r="BT1005" i="14"/>
  <c r="BQ1005" i="14"/>
  <c r="BP1005" i="14"/>
  <c r="BM1005" i="14"/>
  <c r="BL1005" i="14"/>
  <c r="BI1005" i="14"/>
  <c r="BH1005" i="14"/>
  <c r="BE1005" i="14"/>
  <c r="BD1005" i="14"/>
  <c r="BA1005" i="14"/>
  <c r="AZ1005" i="14"/>
  <c r="AW1005" i="14"/>
  <c r="AV1005" i="14"/>
  <c r="AS1005" i="14"/>
  <c r="AR1005" i="14"/>
  <c r="AO1005" i="14"/>
  <c r="AN1005" i="14"/>
  <c r="AK1005" i="14"/>
  <c r="AJ1005" i="14"/>
  <c r="AG1005" i="14"/>
  <c r="AF1005" i="14"/>
  <c r="AC1005" i="14"/>
  <c r="AB1005" i="14"/>
  <c r="Y1005" i="14"/>
  <c r="X1005" i="14"/>
  <c r="U1005" i="14"/>
  <c r="T1005" i="14"/>
  <c r="Q1005" i="14"/>
  <c r="P1005" i="14"/>
  <c r="M1005" i="14"/>
  <c r="L1005" i="14"/>
  <c r="I1005" i="14"/>
  <c r="H1005" i="14"/>
  <c r="G1005" i="14"/>
  <c r="F1005" i="14"/>
  <c r="E1005" i="14"/>
  <c r="D1005" i="14"/>
  <c r="ES1005" i="14" s="1"/>
  <c r="EK1004" i="14"/>
  <c r="EJ1004" i="14"/>
  <c r="EG1004" i="14"/>
  <c r="EF1004" i="14"/>
  <c r="EC1004" i="14"/>
  <c r="EB1004" i="14"/>
  <c r="DY1004" i="14"/>
  <c r="DX1004" i="14"/>
  <c r="DU1004" i="14"/>
  <c r="DT1004" i="14"/>
  <c r="DQ1004" i="14"/>
  <c r="DP1004" i="14"/>
  <c r="DM1004" i="14"/>
  <c r="DL1004" i="14"/>
  <c r="DI1004" i="14"/>
  <c r="DH1004" i="14"/>
  <c r="DE1004" i="14"/>
  <c r="DD1004" i="14"/>
  <c r="DA1004" i="14"/>
  <c r="CZ1004" i="14"/>
  <c r="CW1004" i="14"/>
  <c r="CV1004" i="14"/>
  <c r="CS1004" i="14"/>
  <c r="CR1004" i="14"/>
  <c r="CO1004" i="14"/>
  <c r="CN1004" i="14"/>
  <c r="CK1004" i="14"/>
  <c r="CJ1004" i="14"/>
  <c r="CG1004" i="14"/>
  <c r="CF1004" i="14"/>
  <c r="CC1004" i="14"/>
  <c r="CB1004" i="14"/>
  <c r="BY1004" i="14"/>
  <c r="BX1004" i="14"/>
  <c r="BU1004" i="14"/>
  <c r="BT1004" i="14"/>
  <c r="BQ1004" i="14"/>
  <c r="BP1004" i="14"/>
  <c r="BM1004" i="14"/>
  <c r="BL1004" i="14"/>
  <c r="BI1004" i="14"/>
  <c r="BH1004" i="14"/>
  <c r="BE1004" i="14"/>
  <c r="BD1004" i="14"/>
  <c r="BA1004" i="14"/>
  <c r="AZ1004" i="14"/>
  <c r="AW1004" i="14"/>
  <c r="AV1004" i="14"/>
  <c r="AS1004" i="14"/>
  <c r="AR1004" i="14"/>
  <c r="AO1004" i="14"/>
  <c r="AN1004" i="14"/>
  <c r="AK1004" i="14"/>
  <c r="AJ1004" i="14"/>
  <c r="AG1004" i="14"/>
  <c r="AF1004" i="14"/>
  <c r="AC1004" i="14"/>
  <c r="AB1004" i="14"/>
  <c r="Y1004" i="14"/>
  <c r="X1004" i="14"/>
  <c r="U1004" i="14"/>
  <c r="T1004" i="14"/>
  <c r="Q1004" i="14"/>
  <c r="P1004" i="14"/>
  <c r="M1004" i="14"/>
  <c r="L1004" i="14"/>
  <c r="I1004" i="14"/>
  <c r="H1004" i="14"/>
  <c r="G1004" i="14"/>
  <c r="F1004" i="14"/>
  <c r="E1004" i="14"/>
  <c r="D1004" i="14"/>
  <c r="ES1004" i="14" s="1"/>
  <c r="EK1003" i="14"/>
  <c r="EJ1003" i="14"/>
  <c r="EG1003" i="14"/>
  <c r="EF1003" i="14"/>
  <c r="EC1003" i="14"/>
  <c r="EB1003" i="14"/>
  <c r="DY1003" i="14"/>
  <c r="DX1003" i="14"/>
  <c r="DU1003" i="14"/>
  <c r="DT1003" i="14"/>
  <c r="DQ1003" i="14"/>
  <c r="DP1003" i="14"/>
  <c r="DM1003" i="14"/>
  <c r="DL1003" i="14"/>
  <c r="DI1003" i="14"/>
  <c r="DH1003" i="14"/>
  <c r="DE1003" i="14"/>
  <c r="DD1003" i="14"/>
  <c r="DA1003" i="14"/>
  <c r="CZ1003" i="14"/>
  <c r="CW1003" i="14"/>
  <c r="CV1003" i="14"/>
  <c r="CS1003" i="14"/>
  <c r="CR1003" i="14"/>
  <c r="CO1003" i="14"/>
  <c r="CN1003" i="14"/>
  <c r="CK1003" i="14"/>
  <c r="CJ1003" i="14"/>
  <c r="CG1003" i="14"/>
  <c r="CF1003" i="14"/>
  <c r="CC1003" i="14"/>
  <c r="CB1003" i="14"/>
  <c r="BY1003" i="14"/>
  <c r="BX1003" i="14"/>
  <c r="BU1003" i="14"/>
  <c r="BT1003" i="14"/>
  <c r="BQ1003" i="14"/>
  <c r="BP1003" i="14"/>
  <c r="BM1003" i="14"/>
  <c r="BL1003" i="14"/>
  <c r="BI1003" i="14"/>
  <c r="BH1003" i="14"/>
  <c r="BE1003" i="14"/>
  <c r="BD1003" i="14"/>
  <c r="BA1003" i="14"/>
  <c r="AZ1003" i="14"/>
  <c r="AW1003" i="14"/>
  <c r="AV1003" i="14"/>
  <c r="AS1003" i="14"/>
  <c r="AR1003" i="14"/>
  <c r="AO1003" i="14"/>
  <c r="AN1003" i="14"/>
  <c r="AK1003" i="14"/>
  <c r="AJ1003" i="14"/>
  <c r="AG1003" i="14"/>
  <c r="AF1003" i="14"/>
  <c r="AC1003" i="14"/>
  <c r="AB1003" i="14"/>
  <c r="Y1003" i="14"/>
  <c r="X1003" i="14"/>
  <c r="U1003" i="14"/>
  <c r="T1003" i="14"/>
  <c r="Q1003" i="14"/>
  <c r="P1003" i="14"/>
  <c r="M1003" i="14"/>
  <c r="L1003" i="14"/>
  <c r="I1003" i="14"/>
  <c r="H1003" i="14"/>
  <c r="G1003" i="14"/>
  <c r="F1003" i="14"/>
  <c r="E1003" i="14"/>
  <c r="D1003" i="14"/>
  <c r="ES1003" i="14" s="1"/>
  <c r="EK1002" i="14"/>
  <c r="EJ1002" i="14"/>
  <c r="EG1002" i="14"/>
  <c r="EF1002" i="14"/>
  <c r="EC1002" i="14"/>
  <c r="EB1002" i="14"/>
  <c r="DY1002" i="14"/>
  <c r="DX1002" i="14"/>
  <c r="DU1002" i="14"/>
  <c r="DT1002" i="14"/>
  <c r="DQ1002" i="14"/>
  <c r="DP1002" i="14"/>
  <c r="DM1002" i="14"/>
  <c r="DL1002" i="14"/>
  <c r="DI1002" i="14"/>
  <c r="DH1002" i="14"/>
  <c r="DE1002" i="14"/>
  <c r="DD1002" i="14"/>
  <c r="DA1002" i="14"/>
  <c r="CZ1002" i="14"/>
  <c r="CW1002" i="14"/>
  <c r="CV1002" i="14"/>
  <c r="CS1002" i="14"/>
  <c r="CR1002" i="14"/>
  <c r="CO1002" i="14"/>
  <c r="CN1002" i="14"/>
  <c r="CK1002" i="14"/>
  <c r="CJ1002" i="14"/>
  <c r="CG1002" i="14"/>
  <c r="CF1002" i="14"/>
  <c r="CC1002" i="14"/>
  <c r="CB1002" i="14"/>
  <c r="BY1002" i="14"/>
  <c r="BX1002" i="14"/>
  <c r="BU1002" i="14"/>
  <c r="BT1002" i="14"/>
  <c r="BQ1002" i="14"/>
  <c r="BP1002" i="14"/>
  <c r="BM1002" i="14"/>
  <c r="BL1002" i="14"/>
  <c r="BI1002" i="14"/>
  <c r="BH1002" i="14"/>
  <c r="BE1002" i="14"/>
  <c r="BD1002" i="14"/>
  <c r="BA1002" i="14"/>
  <c r="AZ1002" i="14"/>
  <c r="AW1002" i="14"/>
  <c r="AV1002" i="14"/>
  <c r="AS1002" i="14"/>
  <c r="AR1002" i="14"/>
  <c r="AO1002" i="14"/>
  <c r="AN1002" i="14"/>
  <c r="AK1002" i="14"/>
  <c r="AJ1002" i="14"/>
  <c r="AG1002" i="14"/>
  <c r="AF1002" i="14"/>
  <c r="AC1002" i="14"/>
  <c r="AB1002" i="14"/>
  <c r="Y1002" i="14"/>
  <c r="X1002" i="14"/>
  <c r="U1002" i="14"/>
  <c r="T1002" i="14"/>
  <c r="Q1002" i="14"/>
  <c r="P1002" i="14"/>
  <c r="M1002" i="14"/>
  <c r="L1002" i="14"/>
  <c r="I1002" i="14"/>
  <c r="H1002" i="14"/>
  <c r="G1002" i="14"/>
  <c r="F1002" i="14"/>
  <c r="E1002" i="14"/>
  <c r="D1002" i="14"/>
  <c r="ES1002" i="14" s="1"/>
  <c r="EK1001" i="14"/>
  <c r="EJ1001" i="14"/>
  <c r="EG1001" i="14"/>
  <c r="EF1001" i="14"/>
  <c r="EC1001" i="14"/>
  <c r="EB1001" i="14"/>
  <c r="DY1001" i="14"/>
  <c r="DX1001" i="14"/>
  <c r="DU1001" i="14"/>
  <c r="DT1001" i="14"/>
  <c r="DQ1001" i="14"/>
  <c r="DP1001" i="14"/>
  <c r="DM1001" i="14"/>
  <c r="DL1001" i="14"/>
  <c r="DI1001" i="14"/>
  <c r="DH1001" i="14"/>
  <c r="DE1001" i="14"/>
  <c r="DD1001" i="14"/>
  <c r="DA1001" i="14"/>
  <c r="CZ1001" i="14"/>
  <c r="CW1001" i="14"/>
  <c r="CV1001" i="14"/>
  <c r="CS1001" i="14"/>
  <c r="CR1001" i="14"/>
  <c r="CO1001" i="14"/>
  <c r="CN1001" i="14"/>
  <c r="CK1001" i="14"/>
  <c r="CJ1001" i="14"/>
  <c r="CG1001" i="14"/>
  <c r="CF1001" i="14"/>
  <c r="CC1001" i="14"/>
  <c r="CB1001" i="14"/>
  <c r="BY1001" i="14"/>
  <c r="BX1001" i="14"/>
  <c r="BU1001" i="14"/>
  <c r="BT1001" i="14"/>
  <c r="BQ1001" i="14"/>
  <c r="BP1001" i="14"/>
  <c r="BM1001" i="14"/>
  <c r="BL1001" i="14"/>
  <c r="BI1001" i="14"/>
  <c r="BH1001" i="14"/>
  <c r="BE1001" i="14"/>
  <c r="BD1001" i="14"/>
  <c r="BA1001" i="14"/>
  <c r="AZ1001" i="14"/>
  <c r="AW1001" i="14"/>
  <c r="AV1001" i="14"/>
  <c r="AS1001" i="14"/>
  <c r="AR1001" i="14"/>
  <c r="AO1001" i="14"/>
  <c r="AN1001" i="14"/>
  <c r="AK1001" i="14"/>
  <c r="AJ1001" i="14"/>
  <c r="AG1001" i="14"/>
  <c r="AF1001" i="14"/>
  <c r="AC1001" i="14"/>
  <c r="AB1001" i="14"/>
  <c r="Y1001" i="14"/>
  <c r="X1001" i="14"/>
  <c r="U1001" i="14"/>
  <c r="T1001" i="14"/>
  <c r="Q1001" i="14"/>
  <c r="P1001" i="14"/>
  <c r="M1001" i="14"/>
  <c r="L1001" i="14"/>
  <c r="I1001" i="14"/>
  <c r="H1001" i="14"/>
  <c r="G1001" i="14"/>
  <c r="F1001" i="14"/>
  <c r="E1001" i="14"/>
  <c r="D1001" i="14"/>
  <c r="ES1001" i="14" s="1"/>
  <c r="EK999" i="14"/>
  <c r="EJ999" i="14"/>
  <c r="EG999" i="14"/>
  <c r="EF999" i="14"/>
  <c r="EC999" i="14"/>
  <c r="EB999" i="14"/>
  <c r="DY999" i="14"/>
  <c r="DX999" i="14"/>
  <c r="DU999" i="14"/>
  <c r="DT999" i="14"/>
  <c r="DQ999" i="14"/>
  <c r="DP999" i="14"/>
  <c r="DM999" i="14"/>
  <c r="DL999" i="14"/>
  <c r="DI999" i="14"/>
  <c r="DH999" i="14"/>
  <c r="DE999" i="14"/>
  <c r="DD999" i="14"/>
  <c r="DA999" i="14"/>
  <c r="CZ999" i="14"/>
  <c r="CW999" i="14"/>
  <c r="CV999" i="14"/>
  <c r="CS999" i="14"/>
  <c r="CR999" i="14"/>
  <c r="CO999" i="14"/>
  <c r="CN999" i="14"/>
  <c r="CK999" i="14"/>
  <c r="CJ999" i="14"/>
  <c r="CG999" i="14"/>
  <c r="CF999" i="14"/>
  <c r="CC999" i="14"/>
  <c r="CB999" i="14"/>
  <c r="BY999" i="14"/>
  <c r="BX999" i="14"/>
  <c r="BU999" i="14"/>
  <c r="BT999" i="14"/>
  <c r="BQ999" i="14"/>
  <c r="BP999" i="14"/>
  <c r="BM999" i="14"/>
  <c r="BL999" i="14"/>
  <c r="BI999" i="14"/>
  <c r="BH999" i="14"/>
  <c r="BE999" i="14"/>
  <c r="BD999" i="14"/>
  <c r="BA999" i="14"/>
  <c r="AZ999" i="14"/>
  <c r="AW999" i="14"/>
  <c r="AV999" i="14"/>
  <c r="AS999" i="14"/>
  <c r="AR999" i="14"/>
  <c r="AO999" i="14"/>
  <c r="AN999" i="14"/>
  <c r="AK999" i="14"/>
  <c r="AJ999" i="14"/>
  <c r="AG999" i="14"/>
  <c r="AF999" i="14"/>
  <c r="AC999" i="14"/>
  <c r="AB999" i="14"/>
  <c r="Y999" i="14"/>
  <c r="X999" i="14"/>
  <c r="U999" i="14"/>
  <c r="T999" i="14"/>
  <c r="Q999" i="14"/>
  <c r="P999" i="14"/>
  <c r="M999" i="14"/>
  <c r="L999" i="14"/>
  <c r="I999" i="14"/>
  <c r="H999" i="14"/>
  <c r="G999" i="14"/>
  <c r="F999" i="14"/>
  <c r="E999" i="14"/>
  <c r="D999" i="14"/>
  <c r="ES999" i="14" s="1"/>
  <c r="EK997" i="14"/>
  <c r="EJ997" i="14"/>
  <c r="EG997" i="14"/>
  <c r="EF997" i="14"/>
  <c r="EC997" i="14"/>
  <c r="EB997" i="14"/>
  <c r="DY997" i="14"/>
  <c r="DX997" i="14"/>
  <c r="DU997" i="14"/>
  <c r="DT997" i="14"/>
  <c r="DQ997" i="14"/>
  <c r="DP997" i="14"/>
  <c r="DM997" i="14"/>
  <c r="DL997" i="14"/>
  <c r="DI997" i="14"/>
  <c r="DH997" i="14"/>
  <c r="DE997" i="14"/>
  <c r="DD997" i="14"/>
  <c r="DA997" i="14"/>
  <c r="CZ997" i="14"/>
  <c r="CW997" i="14"/>
  <c r="CV997" i="14"/>
  <c r="CS997" i="14"/>
  <c r="CR997" i="14"/>
  <c r="CO997" i="14"/>
  <c r="CN997" i="14"/>
  <c r="CK997" i="14"/>
  <c r="CJ997" i="14"/>
  <c r="CG997" i="14"/>
  <c r="CF997" i="14"/>
  <c r="CC997" i="14"/>
  <c r="CB997" i="14"/>
  <c r="BY997" i="14"/>
  <c r="BX997" i="14"/>
  <c r="BU997" i="14"/>
  <c r="BT997" i="14"/>
  <c r="BQ997" i="14"/>
  <c r="BP997" i="14"/>
  <c r="BM997" i="14"/>
  <c r="BL997" i="14"/>
  <c r="BI997" i="14"/>
  <c r="BH997" i="14"/>
  <c r="BE997" i="14"/>
  <c r="BD997" i="14"/>
  <c r="BA997" i="14"/>
  <c r="AZ997" i="14"/>
  <c r="AW997" i="14"/>
  <c r="AV997" i="14"/>
  <c r="AS997" i="14"/>
  <c r="AR997" i="14"/>
  <c r="AO997" i="14"/>
  <c r="AN997" i="14"/>
  <c r="AK997" i="14"/>
  <c r="AJ997" i="14"/>
  <c r="AG997" i="14"/>
  <c r="AF997" i="14"/>
  <c r="AC997" i="14"/>
  <c r="AB997" i="14"/>
  <c r="Y997" i="14"/>
  <c r="X997" i="14"/>
  <c r="U997" i="14"/>
  <c r="T997" i="14"/>
  <c r="Q997" i="14"/>
  <c r="P997" i="14"/>
  <c r="M997" i="14"/>
  <c r="L997" i="14"/>
  <c r="I997" i="14"/>
  <c r="H997" i="14"/>
  <c r="G997" i="14"/>
  <c r="F997" i="14"/>
  <c r="E997" i="14"/>
  <c r="D997" i="14"/>
  <c r="ES997" i="14" s="1"/>
  <c r="EK995" i="14"/>
  <c r="EJ995" i="14"/>
  <c r="EG995" i="14"/>
  <c r="EF995" i="14"/>
  <c r="EC995" i="14"/>
  <c r="EB995" i="14"/>
  <c r="DY995" i="14"/>
  <c r="DX995" i="14"/>
  <c r="DU995" i="14"/>
  <c r="DT995" i="14"/>
  <c r="DQ995" i="14"/>
  <c r="DP995" i="14"/>
  <c r="DM995" i="14"/>
  <c r="DL995" i="14"/>
  <c r="DI995" i="14"/>
  <c r="DH995" i="14"/>
  <c r="DE995" i="14"/>
  <c r="DD995" i="14"/>
  <c r="DA995" i="14"/>
  <c r="CZ995" i="14"/>
  <c r="CW995" i="14"/>
  <c r="CV995" i="14"/>
  <c r="CS995" i="14"/>
  <c r="CR995" i="14"/>
  <c r="CO995" i="14"/>
  <c r="CN995" i="14"/>
  <c r="CK995" i="14"/>
  <c r="CJ995" i="14"/>
  <c r="CG995" i="14"/>
  <c r="CF995" i="14"/>
  <c r="CC995" i="14"/>
  <c r="CB995" i="14"/>
  <c r="BY995" i="14"/>
  <c r="BX995" i="14"/>
  <c r="BU995" i="14"/>
  <c r="BT995" i="14"/>
  <c r="BQ995" i="14"/>
  <c r="BP995" i="14"/>
  <c r="BM995" i="14"/>
  <c r="BL995" i="14"/>
  <c r="BI995" i="14"/>
  <c r="BH995" i="14"/>
  <c r="BE995" i="14"/>
  <c r="BD995" i="14"/>
  <c r="BA995" i="14"/>
  <c r="AZ995" i="14"/>
  <c r="AW995" i="14"/>
  <c r="AV995" i="14"/>
  <c r="AS995" i="14"/>
  <c r="AR995" i="14"/>
  <c r="AO995" i="14"/>
  <c r="AN995" i="14"/>
  <c r="AK995" i="14"/>
  <c r="AJ995" i="14"/>
  <c r="AG995" i="14"/>
  <c r="AF995" i="14"/>
  <c r="AC995" i="14"/>
  <c r="AB995" i="14"/>
  <c r="Y995" i="14"/>
  <c r="X995" i="14"/>
  <c r="U995" i="14"/>
  <c r="T995" i="14"/>
  <c r="Q995" i="14"/>
  <c r="P995" i="14"/>
  <c r="M995" i="14"/>
  <c r="L995" i="14"/>
  <c r="I995" i="14"/>
  <c r="H995" i="14"/>
  <c r="G995" i="14"/>
  <c r="F995" i="14"/>
  <c r="E995" i="14"/>
  <c r="D995" i="14"/>
  <c r="ES995" i="14" s="1"/>
  <c r="EK994" i="14"/>
  <c r="EJ994" i="14"/>
  <c r="EG994" i="14"/>
  <c r="EF994" i="14"/>
  <c r="EC994" i="14"/>
  <c r="EB994" i="14"/>
  <c r="DY994" i="14"/>
  <c r="DX994" i="14"/>
  <c r="DU994" i="14"/>
  <c r="DT994" i="14"/>
  <c r="DQ994" i="14"/>
  <c r="DP994" i="14"/>
  <c r="DM994" i="14"/>
  <c r="DL994" i="14"/>
  <c r="DI994" i="14"/>
  <c r="DH994" i="14"/>
  <c r="DE994" i="14"/>
  <c r="DD994" i="14"/>
  <c r="DA994" i="14"/>
  <c r="CZ994" i="14"/>
  <c r="CW994" i="14"/>
  <c r="CV994" i="14"/>
  <c r="CS994" i="14"/>
  <c r="CR994" i="14"/>
  <c r="CO994" i="14"/>
  <c r="CN994" i="14"/>
  <c r="CK994" i="14"/>
  <c r="CJ994" i="14"/>
  <c r="CG994" i="14"/>
  <c r="CF994" i="14"/>
  <c r="CC994" i="14"/>
  <c r="CB994" i="14"/>
  <c r="BY994" i="14"/>
  <c r="BX994" i="14"/>
  <c r="BU994" i="14"/>
  <c r="BT994" i="14"/>
  <c r="BQ994" i="14"/>
  <c r="BP994" i="14"/>
  <c r="BM994" i="14"/>
  <c r="BL994" i="14"/>
  <c r="BI994" i="14"/>
  <c r="BH994" i="14"/>
  <c r="BE994" i="14"/>
  <c r="BD994" i="14"/>
  <c r="BA994" i="14"/>
  <c r="AZ994" i="14"/>
  <c r="AW994" i="14"/>
  <c r="AV994" i="14"/>
  <c r="AS994" i="14"/>
  <c r="AR994" i="14"/>
  <c r="AO994" i="14"/>
  <c r="AN994" i="14"/>
  <c r="AK994" i="14"/>
  <c r="AJ994" i="14"/>
  <c r="AG994" i="14"/>
  <c r="AF994" i="14"/>
  <c r="AC994" i="14"/>
  <c r="AB994" i="14"/>
  <c r="Y994" i="14"/>
  <c r="X994" i="14"/>
  <c r="U994" i="14"/>
  <c r="T994" i="14"/>
  <c r="Q994" i="14"/>
  <c r="P994" i="14"/>
  <c r="M994" i="14"/>
  <c r="L994" i="14"/>
  <c r="I994" i="14"/>
  <c r="H994" i="14"/>
  <c r="G994" i="14"/>
  <c r="F994" i="14"/>
  <c r="E994" i="14"/>
  <c r="D994" i="14"/>
  <c r="ES994" i="14" s="1"/>
  <c r="EK993" i="14"/>
  <c r="EJ993" i="14"/>
  <c r="EG993" i="14"/>
  <c r="EF993" i="14"/>
  <c r="EC993" i="14"/>
  <c r="EB993" i="14"/>
  <c r="DY993" i="14"/>
  <c r="DX993" i="14"/>
  <c r="DU993" i="14"/>
  <c r="DT993" i="14"/>
  <c r="DQ993" i="14"/>
  <c r="DP993" i="14"/>
  <c r="DM993" i="14"/>
  <c r="DL993" i="14"/>
  <c r="DI993" i="14"/>
  <c r="DH993" i="14"/>
  <c r="DE993" i="14"/>
  <c r="DD993" i="14"/>
  <c r="DA993" i="14"/>
  <c r="CZ993" i="14"/>
  <c r="CW993" i="14"/>
  <c r="CV993" i="14"/>
  <c r="CS993" i="14"/>
  <c r="CR993" i="14"/>
  <c r="CO993" i="14"/>
  <c r="CN993" i="14"/>
  <c r="CK993" i="14"/>
  <c r="CJ993" i="14"/>
  <c r="CG993" i="14"/>
  <c r="CF993" i="14"/>
  <c r="CC993" i="14"/>
  <c r="CB993" i="14"/>
  <c r="BY993" i="14"/>
  <c r="BX993" i="14"/>
  <c r="BU993" i="14"/>
  <c r="BT993" i="14"/>
  <c r="BQ993" i="14"/>
  <c r="BP993" i="14"/>
  <c r="BM993" i="14"/>
  <c r="BL993" i="14"/>
  <c r="BI993" i="14"/>
  <c r="BH993" i="14"/>
  <c r="BE993" i="14"/>
  <c r="BD993" i="14"/>
  <c r="BA993" i="14"/>
  <c r="AZ993" i="14"/>
  <c r="AW993" i="14"/>
  <c r="AV993" i="14"/>
  <c r="AS993" i="14"/>
  <c r="AR993" i="14"/>
  <c r="AO993" i="14"/>
  <c r="AN993" i="14"/>
  <c r="AK993" i="14"/>
  <c r="AJ993" i="14"/>
  <c r="AG993" i="14"/>
  <c r="AF993" i="14"/>
  <c r="AC993" i="14"/>
  <c r="AB993" i="14"/>
  <c r="Y993" i="14"/>
  <c r="X993" i="14"/>
  <c r="U993" i="14"/>
  <c r="T993" i="14"/>
  <c r="Q993" i="14"/>
  <c r="P993" i="14"/>
  <c r="M993" i="14"/>
  <c r="L993" i="14"/>
  <c r="I993" i="14"/>
  <c r="H993" i="14"/>
  <c r="G993" i="14"/>
  <c r="F993" i="14"/>
  <c r="E993" i="14"/>
  <c r="D993" i="14"/>
  <c r="ES993" i="14" s="1"/>
  <c r="EK992" i="14"/>
  <c r="EJ992" i="14"/>
  <c r="EG992" i="14"/>
  <c r="EF992" i="14"/>
  <c r="EC992" i="14"/>
  <c r="EB992" i="14"/>
  <c r="DY992" i="14"/>
  <c r="DX992" i="14"/>
  <c r="DU992" i="14"/>
  <c r="DT992" i="14"/>
  <c r="DQ992" i="14"/>
  <c r="DP992" i="14"/>
  <c r="DM992" i="14"/>
  <c r="DL992" i="14"/>
  <c r="DI992" i="14"/>
  <c r="DH992" i="14"/>
  <c r="DE992" i="14"/>
  <c r="DD992" i="14"/>
  <c r="DA992" i="14"/>
  <c r="CZ992" i="14"/>
  <c r="CW992" i="14"/>
  <c r="CV992" i="14"/>
  <c r="CS992" i="14"/>
  <c r="CR992" i="14"/>
  <c r="CO992" i="14"/>
  <c r="CN992" i="14"/>
  <c r="CK992" i="14"/>
  <c r="CJ992" i="14"/>
  <c r="CG992" i="14"/>
  <c r="CF992" i="14"/>
  <c r="CC992" i="14"/>
  <c r="CB992" i="14"/>
  <c r="BY992" i="14"/>
  <c r="BX992" i="14"/>
  <c r="BU992" i="14"/>
  <c r="BT992" i="14"/>
  <c r="BQ992" i="14"/>
  <c r="BP992" i="14"/>
  <c r="BM992" i="14"/>
  <c r="BL992" i="14"/>
  <c r="BI992" i="14"/>
  <c r="BH992" i="14"/>
  <c r="BE992" i="14"/>
  <c r="BD992" i="14"/>
  <c r="BA992" i="14"/>
  <c r="AZ992" i="14"/>
  <c r="AW992" i="14"/>
  <c r="AV992" i="14"/>
  <c r="AS992" i="14"/>
  <c r="AR992" i="14"/>
  <c r="AO992" i="14"/>
  <c r="AN992" i="14"/>
  <c r="AK992" i="14"/>
  <c r="AJ992" i="14"/>
  <c r="AG992" i="14"/>
  <c r="AF992" i="14"/>
  <c r="AC992" i="14"/>
  <c r="AB992" i="14"/>
  <c r="Y992" i="14"/>
  <c r="X992" i="14"/>
  <c r="U992" i="14"/>
  <c r="T992" i="14"/>
  <c r="Q992" i="14"/>
  <c r="P992" i="14"/>
  <c r="M992" i="14"/>
  <c r="L992" i="14"/>
  <c r="I992" i="14"/>
  <c r="H992" i="14"/>
  <c r="G992" i="14"/>
  <c r="F992" i="14"/>
  <c r="E992" i="14"/>
  <c r="D992" i="14"/>
  <c r="ES992" i="14" s="1"/>
  <c r="EK991" i="14"/>
  <c r="EJ991" i="14"/>
  <c r="EG991" i="14"/>
  <c r="EF991" i="14"/>
  <c r="EC991" i="14"/>
  <c r="EB991" i="14"/>
  <c r="DY991" i="14"/>
  <c r="DX991" i="14"/>
  <c r="DU991" i="14"/>
  <c r="DT991" i="14"/>
  <c r="DQ991" i="14"/>
  <c r="DP991" i="14"/>
  <c r="DM991" i="14"/>
  <c r="DL991" i="14"/>
  <c r="DI991" i="14"/>
  <c r="DH991" i="14"/>
  <c r="DE991" i="14"/>
  <c r="DD991" i="14"/>
  <c r="DA991" i="14"/>
  <c r="CZ991" i="14"/>
  <c r="CW991" i="14"/>
  <c r="CV991" i="14"/>
  <c r="CS991" i="14"/>
  <c r="CR991" i="14"/>
  <c r="CO991" i="14"/>
  <c r="CN991" i="14"/>
  <c r="CK991" i="14"/>
  <c r="CJ991" i="14"/>
  <c r="CG991" i="14"/>
  <c r="CF991" i="14"/>
  <c r="CC991" i="14"/>
  <c r="CB991" i="14"/>
  <c r="BY991" i="14"/>
  <c r="BX991" i="14"/>
  <c r="BU991" i="14"/>
  <c r="BT991" i="14"/>
  <c r="BQ991" i="14"/>
  <c r="BP991" i="14"/>
  <c r="BM991" i="14"/>
  <c r="BL991" i="14"/>
  <c r="BI991" i="14"/>
  <c r="BH991" i="14"/>
  <c r="BE991" i="14"/>
  <c r="BD991" i="14"/>
  <c r="BA991" i="14"/>
  <c r="AZ991" i="14"/>
  <c r="AW991" i="14"/>
  <c r="AV991" i="14"/>
  <c r="AS991" i="14"/>
  <c r="AR991" i="14"/>
  <c r="AO991" i="14"/>
  <c r="AN991" i="14"/>
  <c r="AK991" i="14"/>
  <c r="AJ991" i="14"/>
  <c r="AG991" i="14"/>
  <c r="AF991" i="14"/>
  <c r="AC991" i="14"/>
  <c r="AB991" i="14"/>
  <c r="Y991" i="14"/>
  <c r="X991" i="14"/>
  <c r="U991" i="14"/>
  <c r="T991" i="14"/>
  <c r="Q991" i="14"/>
  <c r="P991" i="14"/>
  <c r="M991" i="14"/>
  <c r="L991" i="14"/>
  <c r="I991" i="14"/>
  <c r="H991" i="14"/>
  <c r="G991" i="14"/>
  <c r="F991" i="14"/>
  <c r="E991" i="14"/>
  <c r="D991" i="14"/>
  <c r="ES991" i="14" s="1"/>
  <c r="EK990" i="14"/>
  <c r="EJ990" i="14"/>
  <c r="EG990" i="14"/>
  <c r="EF990" i="14"/>
  <c r="EC990" i="14"/>
  <c r="EB990" i="14"/>
  <c r="DY990" i="14"/>
  <c r="DX990" i="14"/>
  <c r="DU990" i="14"/>
  <c r="DT990" i="14"/>
  <c r="DQ990" i="14"/>
  <c r="DP990" i="14"/>
  <c r="DM990" i="14"/>
  <c r="DL990" i="14"/>
  <c r="DI990" i="14"/>
  <c r="DH990" i="14"/>
  <c r="DE990" i="14"/>
  <c r="DD990" i="14"/>
  <c r="DA990" i="14"/>
  <c r="CZ990" i="14"/>
  <c r="CW990" i="14"/>
  <c r="CV990" i="14"/>
  <c r="CS990" i="14"/>
  <c r="CR990" i="14"/>
  <c r="CO990" i="14"/>
  <c r="CN990" i="14"/>
  <c r="CK990" i="14"/>
  <c r="CJ990" i="14"/>
  <c r="CG990" i="14"/>
  <c r="CF990" i="14"/>
  <c r="CC990" i="14"/>
  <c r="CB990" i="14"/>
  <c r="BY990" i="14"/>
  <c r="BX990" i="14"/>
  <c r="BU990" i="14"/>
  <c r="BT990" i="14"/>
  <c r="BQ990" i="14"/>
  <c r="BP990" i="14"/>
  <c r="BM990" i="14"/>
  <c r="BL990" i="14"/>
  <c r="BI990" i="14"/>
  <c r="BH990" i="14"/>
  <c r="BE990" i="14"/>
  <c r="BD990" i="14"/>
  <c r="BA990" i="14"/>
  <c r="AZ990" i="14"/>
  <c r="AW990" i="14"/>
  <c r="AV990" i="14"/>
  <c r="AS990" i="14"/>
  <c r="AR990" i="14"/>
  <c r="AO990" i="14"/>
  <c r="AN990" i="14"/>
  <c r="AK990" i="14"/>
  <c r="AJ990" i="14"/>
  <c r="AG990" i="14"/>
  <c r="AF990" i="14"/>
  <c r="AC990" i="14"/>
  <c r="AB990" i="14"/>
  <c r="Y990" i="14"/>
  <c r="X990" i="14"/>
  <c r="U990" i="14"/>
  <c r="T990" i="14"/>
  <c r="Q990" i="14"/>
  <c r="P990" i="14"/>
  <c r="M990" i="14"/>
  <c r="L990" i="14"/>
  <c r="I990" i="14"/>
  <c r="H990" i="14"/>
  <c r="G990" i="14"/>
  <c r="F990" i="14"/>
  <c r="E990" i="14"/>
  <c r="D990" i="14"/>
  <c r="ES990" i="14" s="1"/>
  <c r="EK989" i="14"/>
  <c r="EJ989" i="14"/>
  <c r="EG989" i="14"/>
  <c r="EF989" i="14"/>
  <c r="EC989" i="14"/>
  <c r="EB989" i="14"/>
  <c r="DY989" i="14"/>
  <c r="DX989" i="14"/>
  <c r="DU989" i="14"/>
  <c r="DT989" i="14"/>
  <c r="DQ989" i="14"/>
  <c r="DP989" i="14"/>
  <c r="DM989" i="14"/>
  <c r="DL989" i="14"/>
  <c r="DI989" i="14"/>
  <c r="DH989" i="14"/>
  <c r="DE989" i="14"/>
  <c r="DD989" i="14"/>
  <c r="DA989" i="14"/>
  <c r="CZ989" i="14"/>
  <c r="CW989" i="14"/>
  <c r="CV989" i="14"/>
  <c r="CS989" i="14"/>
  <c r="CR989" i="14"/>
  <c r="CO989" i="14"/>
  <c r="CN989" i="14"/>
  <c r="CK989" i="14"/>
  <c r="CJ989" i="14"/>
  <c r="CG989" i="14"/>
  <c r="CF989" i="14"/>
  <c r="CC989" i="14"/>
  <c r="CB989" i="14"/>
  <c r="BY989" i="14"/>
  <c r="BX989" i="14"/>
  <c r="BU989" i="14"/>
  <c r="BT989" i="14"/>
  <c r="BQ989" i="14"/>
  <c r="BP989" i="14"/>
  <c r="BM989" i="14"/>
  <c r="BL989" i="14"/>
  <c r="BI989" i="14"/>
  <c r="BH989" i="14"/>
  <c r="BE989" i="14"/>
  <c r="BD989" i="14"/>
  <c r="BA989" i="14"/>
  <c r="AZ989" i="14"/>
  <c r="AW989" i="14"/>
  <c r="AV989" i="14"/>
  <c r="AS989" i="14"/>
  <c r="AR989" i="14"/>
  <c r="AO989" i="14"/>
  <c r="AN989" i="14"/>
  <c r="AK989" i="14"/>
  <c r="AJ989" i="14"/>
  <c r="AG989" i="14"/>
  <c r="AF989" i="14"/>
  <c r="AC989" i="14"/>
  <c r="AB989" i="14"/>
  <c r="Y989" i="14"/>
  <c r="X989" i="14"/>
  <c r="U989" i="14"/>
  <c r="T989" i="14"/>
  <c r="Q989" i="14"/>
  <c r="P989" i="14"/>
  <c r="M989" i="14"/>
  <c r="L989" i="14"/>
  <c r="I989" i="14"/>
  <c r="H989" i="14"/>
  <c r="G989" i="14"/>
  <c r="F989" i="14"/>
  <c r="E989" i="14"/>
  <c r="EK988" i="14"/>
  <c r="EJ988" i="14"/>
  <c r="EG988" i="14"/>
  <c r="EF988" i="14"/>
  <c r="EC988" i="14"/>
  <c r="EB988" i="14"/>
  <c r="DY988" i="14"/>
  <c r="DX988" i="14"/>
  <c r="DU988" i="14"/>
  <c r="DT988" i="14"/>
  <c r="DQ988" i="14"/>
  <c r="DP988" i="14"/>
  <c r="DM988" i="14"/>
  <c r="DL988" i="14"/>
  <c r="DI988" i="14"/>
  <c r="DH988" i="14"/>
  <c r="DE988" i="14"/>
  <c r="DD988" i="14"/>
  <c r="DA988" i="14"/>
  <c r="CZ988" i="14"/>
  <c r="CW988" i="14"/>
  <c r="CV988" i="14"/>
  <c r="CS988" i="14"/>
  <c r="CR988" i="14"/>
  <c r="CO988" i="14"/>
  <c r="CN988" i="14"/>
  <c r="CK988" i="14"/>
  <c r="CJ988" i="14"/>
  <c r="CG988" i="14"/>
  <c r="CF988" i="14"/>
  <c r="CC988" i="14"/>
  <c r="CB988" i="14"/>
  <c r="BY988" i="14"/>
  <c r="BX988" i="14"/>
  <c r="BU988" i="14"/>
  <c r="BT988" i="14"/>
  <c r="BQ988" i="14"/>
  <c r="BP988" i="14"/>
  <c r="BM988" i="14"/>
  <c r="BL988" i="14"/>
  <c r="BI988" i="14"/>
  <c r="BH988" i="14"/>
  <c r="BE988" i="14"/>
  <c r="BD988" i="14"/>
  <c r="BA988" i="14"/>
  <c r="AZ988" i="14"/>
  <c r="AW988" i="14"/>
  <c r="AV988" i="14"/>
  <c r="AS988" i="14"/>
  <c r="AR988" i="14"/>
  <c r="AO988" i="14"/>
  <c r="AN988" i="14"/>
  <c r="AK988" i="14"/>
  <c r="AJ988" i="14"/>
  <c r="AG988" i="14"/>
  <c r="AF988" i="14"/>
  <c r="AC988" i="14"/>
  <c r="AB988" i="14"/>
  <c r="Y988" i="14"/>
  <c r="X988" i="14"/>
  <c r="U988" i="14"/>
  <c r="T988" i="14"/>
  <c r="Q988" i="14"/>
  <c r="P988" i="14"/>
  <c r="M988" i="14"/>
  <c r="L988" i="14"/>
  <c r="I988" i="14"/>
  <c r="H988" i="14"/>
  <c r="G988" i="14"/>
  <c r="F988" i="14"/>
  <c r="E988" i="14"/>
  <c r="D989" i="14"/>
  <c r="ES989" i="14" s="1"/>
  <c r="D988" i="14"/>
  <c r="ES988" i="14" s="1"/>
  <c r="Q1028" i="14" l="1"/>
  <c r="DM1028" i="14"/>
  <c r="Y1028" i="14"/>
  <c r="BI1028" i="14"/>
  <c r="BQ1028" i="14"/>
  <c r="EG1028" i="14"/>
  <c r="AS1028" i="14"/>
  <c r="U1028" i="14"/>
  <c r="BE1028" i="14"/>
  <c r="CO1028" i="14"/>
  <c r="AG1028" i="14"/>
  <c r="CW1028" i="14"/>
  <c r="AO1028" i="14"/>
  <c r="BY1028" i="14"/>
  <c r="BA1028" i="14"/>
  <c r="CK1028" i="14"/>
  <c r="DU1028" i="14"/>
  <c r="BM1028" i="14"/>
  <c r="CS1028" i="14"/>
  <c r="EC1028" i="14"/>
  <c r="BU1028" i="14"/>
  <c r="DE1028" i="14"/>
  <c r="AW1028" i="14"/>
  <c r="CC1028" i="14"/>
  <c r="CG1028" i="14"/>
  <c r="DQ1028" i="14"/>
  <c r="AC1028" i="14"/>
  <c r="DY1028" i="14"/>
  <c r="AK1028" i="14"/>
  <c r="DA1028" i="14"/>
  <c r="M1028" i="14"/>
  <c r="EK1028" i="14"/>
  <c r="DI1028" i="14"/>
  <c r="I1028" i="14" l="1"/>
  <c r="CW1027" i="14" l="1"/>
  <c r="Q1027" i="14"/>
  <c r="AC1027" i="14"/>
  <c r="AS1027" i="14"/>
  <c r="BI1027" i="14"/>
  <c r="BU1027" i="14"/>
  <c r="BY1027" i="14"/>
  <c r="CC1027" i="14"/>
  <c r="CG1027" i="14"/>
  <c r="CK1027" i="14"/>
  <c r="CO1027" i="14"/>
  <c r="AO1027" i="14"/>
  <c r="DE1027" i="14"/>
  <c r="BE1027" i="14"/>
  <c r="DU1027" i="14"/>
  <c r="Q1009" i="14"/>
  <c r="BE1010" i="14"/>
  <c r="CG1009" i="14"/>
  <c r="DU1010" i="14"/>
  <c r="CK1009" i="14"/>
  <c r="DY1010" i="14"/>
  <c r="AG1009" i="14"/>
  <c r="EG1010" i="14"/>
  <c r="CW1009" i="14"/>
  <c r="EK1010" i="14"/>
  <c r="U1010" i="14"/>
  <c r="EK1009" i="14"/>
  <c r="Y1010" i="14"/>
  <c r="BA1009" i="14"/>
  <c r="CO1010" i="14"/>
  <c r="DQ1009" i="14"/>
  <c r="AK1010" i="14"/>
  <c r="BM1009" i="14"/>
  <c r="DA1010" i="14"/>
  <c r="EC1009" i="14"/>
  <c r="U1027" i="14"/>
  <c r="CS1027" i="14"/>
  <c r="DI1027" i="14"/>
  <c r="DY1027" i="14"/>
  <c r="EG1027" i="14"/>
  <c r="EK1027" i="14"/>
  <c r="AK1027" i="14"/>
  <c r="DA1027" i="14"/>
  <c r="BA1027" i="14"/>
  <c r="DQ1027" i="14"/>
  <c r="BQ1027" i="14"/>
  <c r="CC1009" i="14"/>
  <c r="DQ1010" i="14"/>
  <c r="BQ1010" i="14"/>
  <c r="CS1009" i="14"/>
  <c r="Q1010" i="14"/>
  <c r="AS1009" i="14"/>
  <c r="CG1010" i="14"/>
  <c r="AW1009" i="14"/>
  <c r="CK1010" i="14"/>
  <c r="DM1009" i="14"/>
  <c r="BI1009" i="14"/>
  <c r="CW1010" i="14"/>
  <c r="DY1009" i="14"/>
  <c r="AW1010" i="14"/>
  <c r="AG1027" i="14"/>
  <c r="AW1027" i="14"/>
  <c r="DM1027" i="14"/>
  <c r="BM1027" i="14"/>
  <c r="EC1027" i="14"/>
  <c r="BY1009" i="14"/>
  <c r="AC1009" i="14"/>
  <c r="EC1010" i="14"/>
  <c r="M1009" i="14"/>
  <c r="M1010" i="14"/>
  <c r="AO1009" i="14"/>
  <c r="CC1010" i="14"/>
  <c r="DE1009" i="14"/>
  <c r="DI1009" i="14"/>
  <c r="BA1010" i="14"/>
  <c r="AG1010" i="14"/>
  <c r="DU1009" i="14"/>
  <c r="DM1010" i="14"/>
  <c r="AS1010" i="14"/>
  <c r="BU1009" i="14"/>
  <c r="DI1010" i="14"/>
  <c r="M1027" i="14"/>
  <c r="Y1027" i="14"/>
  <c r="U1009" i="14"/>
  <c r="BI1010" i="14"/>
  <c r="Y1009" i="14"/>
  <c r="BM1010" i="14"/>
  <c r="CO1009" i="14"/>
  <c r="BU1010" i="14"/>
  <c r="AK1009" i="14"/>
  <c r="BY1010" i="14"/>
  <c r="DA1009" i="14"/>
  <c r="AC1010" i="14"/>
  <c r="BE1009" i="14"/>
  <c r="CS1010" i="14"/>
  <c r="AO1010" i="14"/>
  <c r="BQ1009" i="14"/>
  <c r="DE1010" i="14"/>
  <c r="EG1009" i="14"/>
  <c r="I1009" i="14" l="1"/>
  <c r="I1027" i="14"/>
  <c r="I1010" i="14"/>
  <c r="EJ985" i="14" l="1"/>
  <c r="EF985" i="14"/>
  <c r="EB985" i="14"/>
  <c r="DX985" i="14"/>
  <c r="DT985" i="14"/>
  <c r="DP985" i="14"/>
  <c r="DL985" i="14"/>
  <c r="DH985" i="14"/>
  <c r="DD985" i="14"/>
  <c r="CZ985" i="14"/>
  <c r="CV985" i="14"/>
  <c r="CR985" i="14"/>
  <c r="CN985" i="14"/>
  <c r="CJ985" i="14"/>
  <c r="CF985" i="14"/>
  <c r="CB985" i="14"/>
  <c r="BX985" i="14"/>
  <c r="BT985" i="14"/>
  <c r="BP985" i="14"/>
  <c r="BL985" i="14"/>
  <c r="BH985" i="14"/>
  <c r="BD985" i="14"/>
  <c r="AZ985" i="14"/>
  <c r="AV985" i="14"/>
  <c r="AR985" i="14"/>
  <c r="AN985" i="14"/>
  <c r="AJ985" i="14"/>
  <c r="AF985" i="14"/>
  <c r="AB985" i="14"/>
  <c r="X985" i="14"/>
  <c r="T985" i="14"/>
  <c r="P985" i="14"/>
  <c r="L985" i="14"/>
  <c r="H985" i="14"/>
  <c r="G985" i="14"/>
  <c r="F985" i="14"/>
  <c r="E985" i="14"/>
  <c r="D985" i="14"/>
  <c r="ES985" i="14" s="1"/>
  <c r="EK983" i="14"/>
  <c r="EJ983" i="14"/>
  <c r="EG983" i="14"/>
  <c r="EF983" i="14"/>
  <c r="EC983" i="14"/>
  <c r="EB983" i="14"/>
  <c r="DY983" i="14"/>
  <c r="DX983" i="14"/>
  <c r="DU983" i="14"/>
  <c r="DT983" i="14"/>
  <c r="DQ983" i="14"/>
  <c r="DP983" i="14"/>
  <c r="DM983" i="14"/>
  <c r="DL983" i="14"/>
  <c r="DI983" i="14"/>
  <c r="DH983" i="14"/>
  <c r="DE983" i="14"/>
  <c r="DD983" i="14"/>
  <c r="DA983" i="14"/>
  <c r="CZ983" i="14"/>
  <c r="CW983" i="14"/>
  <c r="CV983" i="14"/>
  <c r="CS983" i="14"/>
  <c r="CR983" i="14"/>
  <c r="CO983" i="14"/>
  <c r="CN983" i="14"/>
  <c r="CK983" i="14"/>
  <c r="CJ983" i="14"/>
  <c r="CG983" i="14"/>
  <c r="CF983" i="14"/>
  <c r="CC983" i="14"/>
  <c r="CB983" i="14"/>
  <c r="BY983" i="14"/>
  <c r="BX983" i="14"/>
  <c r="BU983" i="14"/>
  <c r="BT983" i="14"/>
  <c r="BQ983" i="14"/>
  <c r="BP983" i="14"/>
  <c r="BM983" i="14"/>
  <c r="BL983" i="14"/>
  <c r="BI983" i="14"/>
  <c r="BH983" i="14"/>
  <c r="BE983" i="14"/>
  <c r="BD983" i="14"/>
  <c r="BA983" i="14"/>
  <c r="AZ983" i="14"/>
  <c r="AW983" i="14"/>
  <c r="AV983" i="14"/>
  <c r="AS983" i="14"/>
  <c r="AR983" i="14"/>
  <c r="AO983" i="14"/>
  <c r="AN983" i="14"/>
  <c r="AK983" i="14"/>
  <c r="AJ983" i="14"/>
  <c r="AG983" i="14"/>
  <c r="AF983" i="14"/>
  <c r="AC983" i="14"/>
  <c r="AB983" i="14"/>
  <c r="Y983" i="14"/>
  <c r="X983" i="14"/>
  <c r="U983" i="14"/>
  <c r="T983" i="14"/>
  <c r="Q983" i="14"/>
  <c r="P983" i="14"/>
  <c r="M983" i="14"/>
  <c r="L983" i="14"/>
  <c r="I983" i="14"/>
  <c r="H983" i="14"/>
  <c r="G983" i="14"/>
  <c r="F983" i="14"/>
  <c r="E983" i="14"/>
  <c r="D983" i="14"/>
  <c r="ES983" i="14" s="1"/>
  <c r="EK982" i="14"/>
  <c r="EJ982" i="14"/>
  <c r="EG982" i="14"/>
  <c r="EF982" i="14"/>
  <c r="EC982" i="14"/>
  <c r="EB982" i="14"/>
  <c r="DY982" i="14"/>
  <c r="DX982" i="14"/>
  <c r="DU982" i="14"/>
  <c r="DT982" i="14"/>
  <c r="DQ982" i="14"/>
  <c r="DP982" i="14"/>
  <c r="DM982" i="14"/>
  <c r="DL982" i="14"/>
  <c r="DI982" i="14"/>
  <c r="DH982" i="14"/>
  <c r="DE982" i="14"/>
  <c r="DD982" i="14"/>
  <c r="DA982" i="14"/>
  <c r="CZ982" i="14"/>
  <c r="CW982" i="14"/>
  <c r="CV982" i="14"/>
  <c r="CS982" i="14"/>
  <c r="CR982" i="14"/>
  <c r="CO982" i="14"/>
  <c r="CN982" i="14"/>
  <c r="CK982" i="14"/>
  <c r="CJ982" i="14"/>
  <c r="CG982" i="14"/>
  <c r="CF982" i="14"/>
  <c r="CC982" i="14"/>
  <c r="CB982" i="14"/>
  <c r="BY982" i="14"/>
  <c r="BX982" i="14"/>
  <c r="BU982" i="14"/>
  <c r="BT982" i="14"/>
  <c r="BQ982" i="14"/>
  <c r="BP982" i="14"/>
  <c r="BM982" i="14"/>
  <c r="BL982" i="14"/>
  <c r="BI982" i="14"/>
  <c r="BH982" i="14"/>
  <c r="BE982" i="14"/>
  <c r="BD982" i="14"/>
  <c r="BA982" i="14"/>
  <c r="AZ982" i="14"/>
  <c r="AW982" i="14"/>
  <c r="AV982" i="14"/>
  <c r="AS982" i="14"/>
  <c r="AR982" i="14"/>
  <c r="AO982" i="14"/>
  <c r="AN982" i="14"/>
  <c r="AK982" i="14"/>
  <c r="AJ982" i="14"/>
  <c r="AG982" i="14"/>
  <c r="AF982" i="14"/>
  <c r="AC982" i="14"/>
  <c r="AB982" i="14"/>
  <c r="Y982" i="14"/>
  <c r="X982" i="14"/>
  <c r="U982" i="14"/>
  <c r="T982" i="14"/>
  <c r="Q982" i="14"/>
  <c r="P982" i="14"/>
  <c r="M982" i="14"/>
  <c r="L982" i="14"/>
  <c r="I982" i="14"/>
  <c r="H982" i="14"/>
  <c r="G982" i="14"/>
  <c r="F982" i="14"/>
  <c r="E982" i="14"/>
  <c r="D982" i="14"/>
  <c r="ES982" i="14" s="1"/>
  <c r="EK981" i="14"/>
  <c r="EJ981" i="14"/>
  <c r="EG981" i="14"/>
  <c r="EF981" i="14"/>
  <c r="EC981" i="14"/>
  <c r="EB981" i="14"/>
  <c r="DY981" i="14"/>
  <c r="DX981" i="14"/>
  <c r="DU981" i="14"/>
  <c r="DT981" i="14"/>
  <c r="DQ981" i="14"/>
  <c r="DP981" i="14"/>
  <c r="DM981" i="14"/>
  <c r="DL981" i="14"/>
  <c r="DI981" i="14"/>
  <c r="DH981" i="14"/>
  <c r="DE981" i="14"/>
  <c r="DD981" i="14"/>
  <c r="DA981" i="14"/>
  <c r="CZ981" i="14"/>
  <c r="CW981" i="14"/>
  <c r="CV981" i="14"/>
  <c r="CS981" i="14"/>
  <c r="CR981" i="14"/>
  <c r="CO981" i="14"/>
  <c r="CN981" i="14"/>
  <c r="CK981" i="14"/>
  <c r="CJ981" i="14"/>
  <c r="CG981" i="14"/>
  <c r="CF981" i="14"/>
  <c r="CC981" i="14"/>
  <c r="CB981" i="14"/>
  <c r="BY981" i="14"/>
  <c r="BX981" i="14"/>
  <c r="BU981" i="14"/>
  <c r="BT981" i="14"/>
  <c r="BQ981" i="14"/>
  <c r="BP981" i="14"/>
  <c r="BM981" i="14"/>
  <c r="BL981" i="14"/>
  <c r="BI981" i="14"/>
  <c r="BH981" i="14"/>
  <c r="BE981" i="14"/>
  <c r="BD981" i="14"/>
  <c r="BA981" i="14"/>
  <c r="AZ981" i="14"/>
  <c r="AW981" i="14"/>
  <c r="AV981" i="14"/>
  <c r="AS981" i="14"/>
  <c r="AR981" i="14"/>
  <c r="AO981" i="14"/>
  <c r="AN981" i="14"/>
  <c r="AK981" i="14"/>
  <c r="AJ981" i="14"/>
  <c r="AG981" i="14"/>
  <c r="AF981" i="14"/>
  <c r="AC981" i="14"/>
  <c r="AB981" i="14"/>
  <c r="Y981" i="14"/>
  <c r="X981" i="14"/>
  <c r="U981" i="14"/>
  <c r="T981" i="14"/>
  <c r="Q981" i="14"/>
  <c r="P981" i="14"/>
  <c r="M981" i="14"/>
  <c r="L981" i="14"/>
  <c r="I981" i="14"/>
  <c r="H981" i="14"/>
  <c r="G981" i="14"/>
  <c r="F981" i="14"/>
  <c r="E981" i="14"/>
  <c r="D981" i="14"/>
  <c r="ES981" i="14" s="1"/>
  <c r="EK980" i="14"/>
  <c r="EJ980" i="14"/>
  <c r="EG980" i="14"/>
  <c r="EF980" i="14"/>
  <c r="EC980" i="14"/>
  <c r="EB980" i="14"/>
  <c r="DY980" i="14"/>
  <c r="DX980" i="14"/>
  <c r="DU980" i="14"/>
  <c r="DT980" i="14"/>
  <c r="DQ980" i="14"/>
  <c r="DP980" i="14"/>
  <c r="DM980" i="14"/>
  <c r="DL980" i="14"/>
  <c r="DI980" i="14"/>
  <c r="DH980" i="14"/>
  <c r="DE980" i="14"/>
  <c r="DD980" i="14"/>
  <c r="DA980" i="14"/>
  <c r="CZ980" i="14"/>
  <c r="CW980" i="14"/>
  <c r="CV980" i="14"/>
  <c r="CS980" i="14"/>
  <c r="CR980" i="14"/>
  <c r="CO980" i="14"/>
  <c r="CN980" i="14"/>
  <c r="CK980" i="14"/>
  <c r="CJ980" i="14"/>
  <c r="CG980" i="14"/>
  <c r="CF980" i="14"/>
  <c r="CC980" i="14"/>
  <c r="CB980" i="14"/>
  <c r="BY980" i="14"/>
  <c r="BX980" i="14"/>
  <c r="BU980" i="14"/>
  <c r="BT980" i="14"/>
  <c r="BQ980" i="14"/>
  <c r="BP980" i="14"/>
  <c r="BM980" i="14"/>
  <c r="BL980" i="14"/>
  <c r="BI980" i="14"/>
  <c r="BH980" i="14"/>
  <c r="BE980" i="14"/>
  <c r="BD980" i="14"/>
  <c r="BA980" i="14"/>
  <c r="AZ980" i="14"/>
  <c r="AW980" i="14"/>
  <c r="AV980" i="14"/>
  <c r="AS980" i="14"/>
  <c r="AR980" i="14"/>
  <c r="AO980" i="14"/>
  <c r="AN980" i="14"/>
  <c r="AK980" i="14"/>
  <c r="AJ980" i="14"/>
  <c r="AG980" i="14"/>
  <c r="AF980" i="14"/>
  <c r="AC980" i="14"/>
  <c r="AB980" i="14"/>
  <c r="Y980" i="14"/>
  <c r="X980" i="14"/>
  <c r="U980" i="14"/>
  <c r="T980" i="14"/>
  <c r="Q980" i="14"/>
  <c r="P980" i="14"/>
  <c r="M980" i="14"/>
  <c r="L980" i="14"/>
  <c r="I980" i="14"/>
  <c r="H980" i="14"/>
  <c r="G980" i="14"/>
  <c r="F980" i="14"/>
  <c r="E980" i="14"/>
  <c r="D980" i="14"/>
  <c r="ES980" i="14" s="1"/>
  <c r="EJ979" i="14"/>
  <c r="EF979" i="14"/>
  <c r="EB979" i="14"/>
  <c r="DX979" i="14"/>
  <c r="DT979" i="14"/>
  <c r="DP979" i="14"/>
  <c r="DL979" i="14"/>
  <c r="DH979" i="14"/>
  <c r="DD979" i="14"/>
  <c r="CZ979" i="14"/>
  <c r="CV979" i="14"/>
  <c r="CR979" i="14"/>
  <c r="CN979" i="14"/>
  <c r="CJ979" i="14"/>
  <c r="CF979" i="14"/>
  <c r="CB979" i="14"/>
  <c r="BX979" i="14"/>
  <c r="BT979" i="14"/>
  <c r="BP979" i="14"/>
  <c r="BL979" i="14"/>
  <c r="BH979" i="14"/>
  <c r="BD979" i="14"/>
  <c r="AZ979" i="14"/>
  <c r="AV979" i="14"/>
  <c r="AR979" i="14"/>
  <c r="AN979" i="14"/>
  <c r="AJ979" i="14"/>
  <c r="AF979" i="14"/>
  <c r="AB979" i="14"/>
  <c r="X979" i="14"/>
  <c r="T979" i="14"/>
  <c r="P979" i="14"/>
  <c r="L979" i="14"/>
  <c r="H979" i="14"/>
  <c r="G979" i="14"/>
  <c r="F979" i="14"/>
  <c r="E979" i="14"/>
  <c r="D979" i="14"/>
  <c r="ES979" i="14" s="1"/>
  <c r="EJ978" i="14"/>
  <c r="EF978" i="14"/>
  <c r="EB978" i="14"/>
  <c r="DX978" i="14"/>
  <c r="DT978" i="14"/>
  <c r="DP978" i="14"/>
  <c r="DL978" i="14"/>
  <c r="DH978" i="14"/>
  <c r="DD978" i="14"/>
  <c r="CZ978" i="14"/>
  <c r="CV978" i="14"/>
  <c r="CR978" i="14"/>
  <c r="CN978" i="14"/>
  <c r="CJ978" i="14"/>
  <c r="CF978" i="14"/>
  <c r="CB978" i="14"/>
  <c r="BX978" i="14"/>
  <c r="BT978" i="14"/>
  <c r="BP978" i="14"/>
  <c r="BL978" i="14"/>
  <c r="BH978" i="14"/>
  <c r="BD978" i="14"/>
  <c r="AZ978" i="14"/>
  <c r="AV978" i="14"/>
  <c r="AR978" i="14"/>
  <c r="AN978" i="14"/>
  <c r="AJ978" i="14"/>
  <c r="AF978" i="14"/>
  <c r="AB978" i="14"/>
  <c r="X978" i="14"/>
  <c r="T978" i="14"/>
  <c r="P978" i="14"/>
  <c r="L978" i="14"/>
  <c r="H978" i="14"/>
  <c r="G978" i="14"/>
  <c r="F978" i="14"/>
  <c r="E978" i="14"/>
  <c r="D978" i="14"/>
  <c r="ES978" i="14" s="1"/>
  <c r="EK977" i="14"/>
  <c r="EJ977" i="14"/>
  <c r="EG977" i="14"/>
  <c r="EF977" i="14"/>
  <c r="EC977" i="14"/>
  <c r="EB977" i="14"/>
  <c r="DY977" i="14"/>
  <c r="DX977" i="14"/>
  <c r="DU977" i="14"/>
  <c r="DT977" i="14"/>
  <c r="DQ977" i="14"/>
  <c r="DP977" i="14"/>
  <c r="DM977" i="14"/>
  <c r="DL977" i="14"/>
  <c r="DI977" i="14"/>
  <c r="DH977" i="14"/>
  <c r="DE977" i="14"/>
  <c r="DD977" i="14"/>
  <c r="DA977" i="14"/>
  <c r="CZ977" i="14"/>
  <c r="CW977" i="14"/>
  <c r="CV977" i="14"/>
  <c r="CS977" i="14"/>
  <c r="CR977" i="14"/>
  <c r="CO977" i="14"/>
  <c r="CN977" i="14"/>
  <c r="CK977" i="14"/>
  <c r="CJ977" i="14"/>
  <c r="CG977" i="14"/>
  <c r="CF977" i="14"/>
  <c r="CC977" i="14"/>
  <c r="CB977" i="14"/>
  <c r="BY977" i="14"/>
  <c r="BX977" i="14"/>
  <c r="BU977" i="14"/>
  <c r="BT977" i="14"/>
  <c r="BQ977" i="14"/>
  <c r="BP977" i="14"/>
  <c r="BM977" i="14"/>
  <c r="BL977" i="14"/>
  <c r="BI977" i="14"/>
  <c r="BH977" i="14"/>
  <c r="BE977" i="14"/>
  <c r="BD977" i="14"/>
  <c r="BA977" i="14"/>
  <c r="AZ977" i="14"/>
  <c r="AW977" i="14"/>
  <c r="AV977" i="14"/>
  <c r="AS977" i="14"/>
  <c r="AR977" i="14"/>
  <c r="AO977" i="14"/>
  <c r="AN977" i="14"/>
  <c r="AK977" i="14"/>
  <c r="AJ977" i="14"/>
  <c r="AG977" i="14"/>
  <c r="AF977" i="14"/>
  <c r="AC977" i="14"/>
  <c r="AB977" i="14"/>
  <c r="Y977" i="14"/>
  <c r="X977" i="14"/>
  <c r="U977" i="14"/>
  <c r="T977" i="14"/>
  <c r="Q977" i="14"/>
  <c r="P977" i="14"/>
  <c r="M977" i="14"/>
  <c r="L977" i="14"/>
  <c r="I977" i="14"/>
  <c r="H977" i="14"/>
  <c r="G977" i="14"/>
  <c r="F977" i="14"/>
  <c r="E977" i="14"/>
  <c r="D977" i="14"/>
  <c r="ES977" i="14" s="1"/>
  <c r="EJ976" i="14"/>
  <c r="EF976" i="14"/>
  <c r="EB976" i="14"/>
  <c r="DX976" i="14"/>
  <c r="DT976" i="14"/>
  <c r="DP976" i="14"/>
  <c r="DL976" i="14"/>
  <c r="DH976" i="14"/>
  <c r="DD976" i="14"/>
  <c r="CZ976" i="14"/>
  <c r="CV976" i="14"/>
  <c r="CR976" i="14"/>
  <c r="CN976" i="14"/>
  <c r="CJ976" i="14"/>
  <c r="CF976" i="14"/>
  <c r="CB976" i="14"/>
  <c r="BX976" i="14"/>
  <c r="BT976" i="14"/>
  <c r="BP976" i="14"/>
  <c r="BL976" i="14"/>
  <c r="BH976" i="14"/>
  <c r="BD976" i="14"/>
  <c r="AZ976" i="14"/>
  <c r="AV976" i="14"/>
  <c r="AR976" i="14"/>
  <c r="AN976" i="14"/>
  <c r="AJ976" i="14"/>
  <c r="AF976" i="14"/>
  <c r="AB976" i="14"/>
  <c r="X976" i="14"/>
  <c r="T976" i="14"/>
  <c r="P976" i="14"/>
  <c r="L976" i="14"/>
  <c r="H976" i="14"/>
  <c r="G976" i="14"/>
  <c r="F976" i="14"/>
  <c r="E976" i="14"/>
  <c r="D976" i="14"/>
  <c r="ES976" i="14" s="1"/>
  <c r="EK975" i="14"/>
  <c r="EJ975" i="14"/>
  <c r="EG975" i="14"/>
  <c r="EF975" i="14"/>
  <c r="EC975" i="14"/>
  <c r="EB975" i="14"/>
  <c r="DY975" i="14"/>
  <c r="DX975" i="14"/>
  <c r="DU975" i="14"/>
  <c r="DT975" i="14"/>
  <c r="DQ975" i="14"/>
  <c r="DP975" i="14"/>
  <c r="DM975" i="14"/>
  <c r="DL975" i="14"/>
  <c r="DI975" i="14"/>
  <c r="DH975" i="14"/>
  <c r="DE975" i="14"/>
  <c r="DD975" i="14"/>
  <c r="DA975" i="14"/>
  <c r="CZ975" i="14"/>
  <c r="CW975" i="14"/>
  <c r="CV975" i="14"/>
  <c r="CS975" i="14"/>
  <c r="CR975" i="14"/>
  <c r="CO975" i="14"/>
  <c r="CN975" i="14"/>
  <c r="CK975" i="14"/>
  <c r="CJ975" i="14"/>
  <c r="CG975" i="14"/>
  <c r="CF975" i="14"/>
  <c r="CC975" i="14"/>
  <c r="CB975" i="14"/>
  <c r="BY975" i="14"/>
  <c r="BX975" i="14"/>
  <c r="BU975" i="14"/>
  <c r="BT975" i="14"/>
  <c r="BQ975" i="14"/>
  <c r="BP975" i="14"/>
  <c r="BM975" i="14"/>
  <c r="BL975" i="14"/>
  <c r="BI975" i="14"/>
  <c r="BH975" i="14"/>
  <c r="BE975" i="14"/>
  <c r="BD975" i="14"/>
  <c r="BA975" i="14"/>
  <c r="AZ975" i="14"/>
  <c r="AW975" i="14"/>
  <c r="AV975" i="14"/>
  <c r="AS975" i="14"/>
  <c r="AR975" i="14"/>
  <c r="AO975" i="14"/>
  <c r="AN975" i="14"/>
  <c r="AK975" i="14"/>
  <c r="AJ975" i="14"/>
  <c r="AG975" i="14"/>
  <c r="AF975" i="14"/>
  <c r="AC975" i="14"/>
  <c r="AB975" i="14"/>
  <c r="Y975" i="14"/>
  <c r="X975" i="14"/>
  <c r="U975" i="14"/>
  <c r="T975" i="14"/>
  <c r="Q975" i="14"/>
  <c r="P975" i="14"/>
  <c r="M975" i="14"/>
  <c r="L975" i="14"/>
  <c r="I975" i="14"/>
  <c r="H975" i="14"/>
  <c r="G975" i="14"/>
  <c r="F975" i="14"/>
  <c r="E975" i="14"/>
  <c r="D975" i="14"/>
  <c r="ES975" i="14" s="1"/>
  <c r="EK974" i="14"/>
  <c r="EJ974" i="14"/>
  <c r="EG974" i="14"/>
  <c r="EF974" i="14"/>
  <c r="EC974" i="14"/>
  <c r="EB974" i="14"/>
  <c r="DY974" i="14"/>
  <c r="DX974" i="14"/>
  <c r="DU974" i="14"/>
  <c r="DT974" i="14"/>
  <c r="DQ974" i="14"/>
  <c r="DP974" i="14"/>
  <c r="DM974" i="14"/>
  <c r="DL974" i="14"/>
  <c r="DI974" i="14"/>
  <c r="DH974" i="14"/>
  <c r="DE974" i="14"/>
  <c r="DD974" i="14"/>
  <c r="DA974" i="14"/>
  <c r="CZ974" i="14"/>
  <c r="CW974" i="14"/>
  <c r="CV974" i="14"/>
  <c r="CS974" i="14"/>
  <c r="CR974" i="14"/>
  <c r="CO974" i="14"/>
  <c r="CN974" i="14"/>
  <c r="CK974" i="14"/>
  <c r="CJ974" i="14"/>
  <c r="CG974" i="14"/>
  <c r="CF974" i="14"/>
  <c r="CC974" i="14"/>
  <c r="CB974" i="14"/>
  <c r="BY974" i="14"/>
  <c r="BX974" i="14"/>
  <c r="BU974" i="14"/>
  <c r="BT974" i="14"/>
  <c r="BQ974" i="14"/>
  <c r="BP974" i="14"/>
  <c r="BM974" i="14"/>
  <c r="BL974" i="14"/>
  <c r="BI974" i="14"/>
  <c r="BH974" i="14"/>
  <c r="BE974" i="14"/>
  <c r="BD974" i="14"/>
  <c r="BA974" i="14"/>
  <c r="AZ974" i="14"/>
  <c r="AW974" i="14"/>
  <c r="AV974" i="14"/>
  <c r="AS974" i="14"/>
  <c r="AR974" i="14"/>
  <c r="AO974" i="14"/>
  <c r="AN974" i="14"/>
  <c r="AK974" i="14"/>
  <c r="AJ974" i="14"/>
  <c r="AG974" i="14"/>
  <c r="AF974" i="14"/>
  <c r="AC974" i="14"/>
  <c r="AB974" i="14"/>
  <c r="Y974" i="14"/>
  <c r="X974" i="14"/>
  <c r="U974" i="14"/>
  <c r="T974" i="14"/>
  <c r="Q974" i="14"/>
  <c r="P974" i="14"/>
  <c r="M974" i="14"/>
  <c r="L974" i="14"/>
  <c r="I974" i="14"/>
  <c r="H974" i="14"/>
  <c r="G974" i="14"/>
  <c r="F974" i="14"/>
  <c r="E974" i="14"/>
  <c r="D974" i="14"/>
  <c r="ES974" i="14" s="1"/>
  <c r="EK973" i="14"/>
  <c r="EJ973" i="14"/>
  <c r="EG973" i="14"/>
  <c r="EF973" i="14"/>
  <c r="EC973" i="14"/>
  <c r="EB973" i="14"/>
  <c r="DY973" i="14"/>
  <c r="DX973" i="14"/>
  <c r="DU973" i="14"/>
  <c r="DT973" i="14"/>
  <c r="DQ973" i="14"/>
  <c r="DP973" i="14"/>
  <c r="DM973" i="14"/>
  <c r="DL973" i="14"/>
  <c r="DI973" i="14"/>
  <c r="DH973" i="14"/>
  <c r="DE973" i="14"/>
  <c r="DD973" i="14"/>
  <c r="DA973" i="14"/>
  <c r="CZ973" i="14"/>
  <c r="CW973" i="14"/>
  <c r="CV973" i="14"/>
  <c r="CS973" i="14"/>
  <c r="CR973" i="14"/>
  <c r="CO973" i="14"/>
  <c r="CN973" i="14"/>
  <c r="CK973" i="14"/>
  <c r="CJ973" i="14"/>
  <c r="CG973" i="14"/>
  <c r="CF973" i="14"/>
  <c r="CC973" i="14"/>
  <c r="CB973" i="14"/>
  <c r="BY973" i="14"/>
  <c r="BX973" i="14"/>
  <c r="BU973" i="14"/>
  <c r="BT973" i="14"/>
  <c r="BQ973" i="14"/>
  <c r="BP973" i="14"/>
  <c r="BM973" i="14"/>
  <c r="BL973" i="14"/>
  <c r="BI973" i="14"/>
  <c r="BH973" i="14"/>
  <c r="BE973" i="14"/>
  <c r="BD973" i="14"/>
  <c r="BA973" i="14"/>
  <c r="AZ973" i="14"/>
  <c r="AW973" i="14"/>
  <c r="AV973" i="14"/>
  <c r="AS973" i="14"/>
  <c r="AR973" i="14"/>
  <c r="AO973" i="14"/>
  <c r="AN973" i="14"/>
  <c r="AK973" i="14"/>
  <c r="AJ973" i="14"/>
  <c r="AG973" i="14"/>
  <c r="AF973" i="14"/>
  <c r="AC973" i="14"/>
  <c r="AB973" i="14"/>
  <c r="Y973" i="14"/>
  <c r="X973" i="14"/>
  <c r="U973" i="14"/>
  <c r="T973" i="14"/>
  <c r="Q973" i="14"/>
  <c r="P973" i="14"/>
  <c r="M973" i="14"/>
  <c r="L973" i="14"/>
  <c r="I973" i="14"/>
  <c r="H973" i="14"/>
  <c r="G973" i="14"/>
  <c r="F973" i="14"/>
  <c r="E973" i="14"/>
  <c r="D973" i="14"/>
  <c r="ES973" i="14" s="1"/>
  <c r="EK972" i="14"/>
  <c r="EJ972" i="14"/>
  <c r="EG972" i="14"/>
  <c r="EF972" i="14"/>
  <c r="EC972" i="14"/>
  <c r="EB972" i="14"/>
  <c r="DY972" i="14"/>
  <c r="DX972" i="14"/>
  <c r="DU972" i="14"/>
  <c r="DT972" i="14"/>
  <c r="DQ972" i="14"/>
  <c r="DP972" i="14"/>
  <c r="DM972" i="14"/>
  <c r="DL972" i="14"/>
  <c r="DI972" i="14"/>
  <c r="DH972" i="14"/>
  <c r="DE972" i="14"/>
  <c r="DD972" i="14"/>
  <c r="DA972" i="14"/>
  <c r="CZ972" i="14"/>
  <c r="CW972" i="14"/>
  <c r="CV972" i="14"/>
  <c r="CS972" i="14"/>
  <c r="CR972" i="14"/>
  <c r="CO972" i="14"/>
  <c r="CN972" i="14"/>
  <c r="CK972" i="14"/>
  <c r="CJ972" i="14"/>
  <c r="CG972" i="14"/>
  <c r="CF972" i="14"/>
  <c r="CC972" i="14"/>
  <c r="CB972" i="14"/>
  <c r="BY972" i="14"/>
  <c r="BX972" i="14"/>
  <c r="BU972" i="14"/>
  <c r="BT972" i="14"/>
  <c r="BQ972" i="14"/>
  <c r="BP972" i="14"/>
  <c r="BM972" i="14"/>
  <c r="BL972" i="14"/>
  <c r="BI972" i="14"/>
  <c r="BH972" i="14"/>
  <c r="BE972" i="14"/>
  <c r="BD972" i="14"/>
  <c r="BA972" i="14"/>
  <c r="AZ972" i="14"/>
  <c r="AW972" i="14"/>
  <c r="AV972" i="14"/>
  <c r="AS972" i="14"/>
  <c r="AR972" i="14"/>
  <c r="AO972" i="14"/>
  <c r="AN972" i="14"/>
  <c r="AK972" i="14"/>
  <c r="AJ972" i="14"/>
  <c r="AG972" i="14"/>
  <c r="AF972" i="14"/>
  <c r="AC972" i="14"/>
  <c r="AB972" i="14"/>
  <c r="Y972" i="14"/>
  <c r="X972" i="14"/>
  <c r="U972" i="14"/>
  <c r="T972" i="14"/>
  <c r="Q972" i="14"/>
  <c r="P972" i="14"/>
  <c r="M972" i="14"/>
  <c r="L972" i="14"/>
  <c r="I972" i="14"/>
  <c r="H972" i="14"/>
  <c r="G972" i="14"/>
  <c r="F972" i="14"/>
  <c r="E972" i="14"/>
  <c r="D972" i="14"/>
  <c r="ES972" i="14" s="1"/>
  <c r="EK971" i="14"/>
  <c r="EJ971" i="14"/>
  <c r="EG971" i="14"/>
  <c r="EF971" i="14"/>
  <c r="EC971" i="14"/>
  <c r="EB971" i="14"/>
  <c r="DY971" i="14"/>
  <c r="DX971" i="14"/>
  <c r="DU971" i="14"/>
  <c r="DT971" i="14"/>
  <c r="DQ971" i="14"/>
  <c r="DP971" i="14"/>
  <c r="DM971" i="14"/>
  <c r="DL971" i="14"/>
  <c r="DI971" i="14"/>
  <c r="DH971" i="14"/>
  <c r="DE971" i="14"/>
  <c r="DD971" i="14"/>
  <c r="DA971" i="14"/>
  <c r="CZ971" i="14"/>
  <c r="CW971" i="14"/>
  <c r="CV971" i="14"/>
  <c r="CS971" i="14"/>
  <c r="CR971" i="14"/>
  <c r="CO971" i="14"/>
  <c r="CN971" i="14"/>
  <c r="CK971" i="14"/>
  <c r="CJ971" i="14"/>
  <c r="CG971" i="14"/>
  <c r="CF971" i="14"/>
  <c r="CC971" i="14"/>
  <c r="CB971" i="14"/>
  <c r="BY971" i="14"/>
  <c r="BX971" i="14"/>
  <c r="BU971" i="14"/>
  <c r="BT971" i="14"/>
  <c r="BQ971" i="14"/>
  <c r="BP971" i="14"/>
  <c r="BM971" i="14"/>
  <c r="BL971" i="14"/>
  <c r="BI971" i="14"/>
  <c r="BH971" i="14"/>
  <c r="BE971" i="14"/>
  <c r="BD971" i="14"/>
  <c r="BA971" i="14"/>
  <c r="AZ971" i="14"/>
  <c r="AW971" i="14"/>
  <c r="AV971" i="14"/>
  <c r="AS971" i="14"/>
  <c r="AR971" i="14"/>
  <c r="AO971" i="14"/>
  <c r="AN971" i="14"/>
  <c r="AK971" i="14"/>
  <c r="AJ971" i="14"/>
  <c r="AG971" i="14"/>
  <c r="AF971" i="14"/>
  <c r="AC971" i="14"/>
  <c r="AB971" i="14"/>
  <c r="Y971" i="14"/>
  <c r="X971" i="14"/>
  <c r="U971" i="14"/>
  <c r="T971" i="14"/>
  <c r="Q971" i="14"/>
  <c r="P971" i="14"/>
  <c r="M971" i="14"/>
  <c r="L971" i="14"/>
  <c r="I971" i="14"/>
  <c r="H971" i="14"/>
  <c r="G971" i="14"/>
  <c r="F971" i="14"/>
  <c r="E971" i="14"/>
  <c r="D971" i="14"/>
  <c r="ES971" i="14" s="1"/>
  <c r="EK970" i="14"/>
  <c r="EJ970" i="14"/>
  <c r="EG970" i="14"/>
  <c r="EF970" i="14"/>
  <c r="EC970" i="14"/>
  <c r="EB970" i="14"/>
  <c r="DY970" i="14"/>
  <c r="DX970" i="14"/>
  <c r="DU970" i="14"/>
  <c r="DT970" i="14"/>
  <c r="DQ970" i="14"/>
  <c r="DP970" i="14"/>
  <c r="DM970" i="14"/>
  <c r="DL970" i="14"/>
  <c r="DI970" i="14"/>
  <c r="DH970" i="14"/>
  <c r="DE970" i="14"/>
  <c r="DD970" i="14"/>
  <c r="DA970" i="14"/>
  <c r="CZ970" i="14"/>
  <c r="CW970" i="14"/>
  <c r="CV970" i="14"/>
  <c r="CS970" i="14"/>
  <c r="CR970" i="14"/>
  <c r="CO970" i="14"/>
  <c r="CN970" i="14"/>
  <c r="CK970" i="14"/>
  <c r="CJ970" i="14"/>
  <c r="CG970" i="14"/>
  <c r="CF970" i="14"/>
  <c r="CC970" i="14"/>
  <c r="CB970" i="14"/>
  <c r="BY970" i="14"/>
  <c r="BX970" i="14"/>
  <c r="BU970" i="14"/>
  <c r="BT970" i="14"/>
  <c r="BQ970" i="14"/>
  <c r="BP970" i="14"/>
  <c r="BM970" i="14"/>
  <c r="BL970" i="14"/>
  <c r="BI970" i="14"/>
  <c r="BH970" i="14"/>
  <c r="BE970" i="14"/>
  <c r="BD970" i="14"/>
  <c r="BA970" i="14"/>
  <c r="AZ970" i="14"/>
  <c r="AW970" i="14"/>
  <c r="AV970" i="14"/>
  <c r="AS970" i="14"/>
  <c r="AR970" i="14"/>
  <c r="AO970" i="14"/>
  <c r="AN970" i="14"/>
  <c r="AK970" i="14"/>
  <c r="AJ970" i="14"/>
  <c r="AG970" i="14"/>
  <c r="AF970" i="14"/>
  <c r="AC970" i="14"/>
  <c r="AB970" i="14"/>
  <c r="Y970" i="14"/>
  <c r="X970" i="14"/>
  <c r="U970" i="14"/>
  <c r="T970" i="14"/>
  <c r="Q970" i="14"/>
  <c r="P970" i="14"/>
  <c r="M970" i="14"/>
  <c r="L970" i="14"/>
  <c r="I970" i="14"/>
  <c r="H970" i="14"/>
  <c r="G970" i="14"/>
  <c r="F970" i="14"/>
  <c r="E970" i="14"/>
  <c r="D970" i="14"/>
  <c r="ES970" i="14" s="1"/>
  <c r="EK969" i="14"/>
  <c r="EJ969" i="14"/>
  <c r="EG969" i="14"/>
  <c r="EF969" i="14"/>
  <c r="EC969" i="14"/>
  <c r="EB969" i="14"/>
  <c r="DY969" i="14"/>
  <c r="DX969" i="14"/>
  <c r="DU969" i="14"/>
  <c r="DT969" i="14"/>
  <c r="DQ969" i="14"/>
  <c r="DP969" i="14"/>
  <c r="DM969" i="14"/>
  <c r="DL969" i="14"/>
  <c r="DI969" i="14"/>
  <c r="DH969" i="14"/>
  <c r="DE969" i="14"/>
  <c r="DD969" i="14"/>
  <c r="DA969" i="14"/>
  <c r="CZ969" i="14"/>
  <c r="CW969" i="14"/>
  <c r="CV969" i="14"/>
  <c r="CS969" i="14"/>
  <c r="CR969" i="14"/>
  <c r="CO969" i="14"/>
  <c r="CN969" i="14"/>
  <c r="CK969" i="14"/>
  <c r="CJ969" i="14"/>
  <c r="CG969" i="14"/>
  <c r="CF969" i="14"/>
  <c r="CC969" i="14"/>
  <c r="CB969" i="14"/>
  <c r="BY969" i="14"/>
  <c r="BX969" i="14"/>
  <c r="BU969" i="14"/>
  <c r="BT969" i="14"/>
  <c r="BQ969" i="14"/>
  <c r="BP969" i="14"/>
  <c r="BM969" i="14"/>
  <c r="BL969" i="14"/>
  <c r="BI969" i="14"/>
  <c r="BH969" i="14"/>
  <c r="BE969" i="14"/>
  <c r="BD969" i="14"/>
  <c r="BA969" i="14"/>
  <c r="AZ969" i="14"/>
  <c r="AW969" i="14"/>
  <c r="AV969" i="14"/>
  <c r="AS969" i="14"/>
  <c r="AR969" i="14"/>
  <c r="AO969" i="14"/>
  <c r="AN969" i="14"/>
  <c r="AK969" i="14"/>
  <c r="AJ969" i="14"/>
  <c r="AG969" i="14"/>
  <c r="AF969" i="14"/>
  <c r="AC969" i="14"/>
  <c r="AB969" i="14"/>
  <c r="Y969" i="14"/>
  <c r="X969" i="14"/>
  <c r="U969" i="14"/>
  <c r="T969" i="14"/>
  <c r="Q969" i="14"/>
  <c r="P969" i="14"/>
  <c r="M969" i="14"/>
  <c r="L969" i="14"/>
  <c r="I969" i="14"/>
  <c r="H969" i="14"/>
  <c r="G969" i="14"/>
  <c r="F969" i="14"/>
  <c r="E969" i="14"/>
  <c r="D969" i="14"/>
  <c r="ES969" i="14" s="1"/>
  <c r="EK968" i="14"/>
  <c r="EJ968" i="14"/>
  <c r="EG968" i="14"/>
  <c r="EF968" i="14"/>
  <c r="EC968" i="14"/>
  <c r="EB968" i="14"/>
  <c r="DY968" i="14"/>
  <c r="DX968" i="14"/>
  <c r="DU968" i="14"/>
  <c r="DT968" i="14"/>
  <c r="DQ968" i="14"/>
  <c r="DP968" i="14"/>
  <c r="DM968" i="14"/>
  <c r="DL968" i="14"/>
  <c r="DI968" i="14"/>
  <c r="DH968" i="14"/>
  <c r="DE968" i="14"/>
  <c r="DD968" i="14"/>
  <c r="DA968" i="14"/>
  <c r="CZ968" i="14"/>
  <c r="CW968" i="14"/>
  <c r="CV968" i="14"/>
  <c r="CS968" i="14"/>
  <c r="CR968" i="14"/>
  <c r="CO968" i="14"/>
  <c r="CN968" i="14"/>
  <c r="CK968" i="14"/>
  <c r="CJ968" i="14"/>
  <c r="CG968" i="14"/>
  <c r="CF968" i="14"/>
  <c r="CC968" i="14"/>
  <c r="CB968" i="14"/>
  <c r="BY968" i="14"/>
  <c r="BX968" i="14"/>
  <c r="BU968" i="14"/>
  <c r="BT968" i="14"/>
  <c r="BQ968" i="14"/>
  <c r="BP968" i="14"/>
  <c r="BM968" i="14"/>
  <c r="BL968" i="14"/>
  <c r="BI968" i="14"/>
  <c r="BH968" i="14"/>
  <c r="BE968" i="14"/>
  <c r="BD968" i="14"/>
  <c r="BA968" i="14"/>
  <c r="AZ968" i="14"/>
  <c r="AW968" i="14"/>
  <c r="AV968" i="14"/>
  <c r="AS968" i="14"/>
  <c r="AR968" i="14"/>
  <c r="AO968" i="14"/>
  <c r="AN968" i="14"/>
  <c r="AK968" i="14"/>
  <c r="AJ968" i="14"/>
  <c r="AG968" i="14"/>
  <c r="AF968" i="14"/>
  <c r="AC968" i="14"/>
  <c r="AB968" i="14"/>
  <c r="Y968" i="14"/>
  <c r="X968" i="14"/>
  <c r="U968" i="14"/>
  <c r="T968" i="14"/>
  <c r="Q968" i="14"/>
  <c r="P968" i="14"/>
  <c r="M968" i="14"/>
  <c r="L968" i="14"/>
  <c r="I968" i="14"/>
  <c r="H968" i="14"/>
  <c r="G968" i="14"/>
  <c r="F968" i="14"/>
  <c r="E968" i="14"/>
  <c r="D968" i="14"/>
  <c r="ES968" i="14" s="1"/>
  <c r="EK967" i="14"/>
  <c r="EJ967" i="14"/>
  <c r="EG967" i="14"/>
  <c r="EF967" i="14"/>
  <c r="EC967" i="14"/>
  <c r="EB967" i="14"/>
  <c r="DY967" i="14"/>
  <c r="DX967" i="14"/>
  <c r="DU967" i="14"/>
  <c r="DT967" i="14"/>
  <c r="DQ967" i="14"/>
  <c r="DP967" i="14"/>
  <c r="DM967" i="14"/>
  <c r="DL967" i="14"/>
  <c r="DI967" i="14"/>
  <c r="DH967" i="14"/>
  <c r="DE967" i="14"/>
  <c r="DD967" i="14"/>
  <c r="DA967" i="14"/>
  <c r="CZ967" i="14"/>
  <c r="CW967" i="14"/>
  <c r="CV967" i="14"/>
  <c r="CS967" i="14"/>
  <c r="CR967" i="14"/>
  <c r="CO967" i="14"/>
  <c r="CN967" i="14"/>
  <c r="CK967" i="14"/>
  <c r="CJ967" i="14"/>
  <c r="CG967" i="14"/>
  <c r="CF967" i="14"/>
  <c r="CC967" i="14"/>
  <c r="CB967" i="14"/>
  <c r="BY967" i="14"/>
  <c r="BX967" i="14"/>
  <c r="BU967" i="14"/>
  <c r="BT967" i="14"/>
  <c r="BQ967" i="14"/>
  <c r="BP967" i="14"/>
  <c r="BM967" i="14"/>
  <c r="BL967" i="14"/>
  <c r="BI967" i="14"/>
  <c r="BH967" i="14"/>
  <c r="BE967" i="14"/>
  <c r="BD967" i="14"/>
  <c r="BA967" i="14"/>
  <c r="AZ967" i="14"/>
  <c r="AW967" i="14"/>
  <c r="AV967" i="14"/>
  <c r="AS967" i="14"/>
  <c r="AR967" i="14"/>
  <c r="AO967" i="14"/>
  <c r="AN967" i="14"/>
  <c r="AK967" i="14"/>
  <c r="AJ967" i="14"/>
  <c r="AG967" i="14"/>
  <c r="AF967" i="14"/>
  <c r="AC967" i="14"/>
  <c r="AB967" i="14"/>
  <c r="Y967" i="14"/>
  <c r="X967" i="14"/>
  <c r="U967" i="14"/>
  <c r="T967" i="14"/>
  <c r="Q967" i="14"/>
  <c r="P967" i="14"/>
  <c r="M967" i="14"/>
  <c r="L967" i="14"/>
  <c r="I967" i="14"/>
  <c r="H967" i="14"/>
  <c r="G967" i="14"/>
  <c r="F967" i="14"/>
  <c r="E967" i="14"/>
  <c r="D967" i="14"/>
  <c r="ES967" i="14" s="1"/>
  <c r="EK966" i="14"/>
  <c r="EJ966" i="14"/>
  <c r="EG966" i="14"/>
  <c r="EF966" i="14"/>
  <c r="EC966" i="14"/>
  <c r="EB966" i="14"/>
  <c r="DY966" i="14"/>
  <c r="DX966" i="14"/>
  <c r="DU966" i="14"/>
  <c r="DT966" i="14"/>
  <c r="DQ966" i="14"/>
  <c r="DP966" i="14"/>
  <c r="DM966" i="14"/>
  <c r="DL966" i="14"/>
  <c r="DI966" i="14"/>
  <c r="DH966" i="14"/>
  <c r="DE966" i="14"/>
  <c r="DD966" i="14"/>
  <c r="DA966" i="14"/>
  <c r="CZ966" i="14"/>
  <c r="CW966" i="14"/>
  <c r="CV966" i="14"/>
  <c r="CS966" i="14"/>
  <c r="CR966" i="14"/>
  <c r="CO966" i="14"/>
  <c r="CN966" i="14"/>
  <c r="CK966" i="14"/>
  <c r="CJ966" i="14"/>
  <c r="CG966" i="14"/>
  <c r="CF966" i="14"/>
  <c r="CC966" i="14"/>
  <c r="CB966" i="14"/>
  <c r="BY966" i="14"/>
  <c r="BX966" i="14"/>
  <c r="BU966" i="14"/>
  <c r="BT966" i="14"/>
  <c r="BQ966" i="14"/>
  <c r="BP966" i="14"/>
  <c r="BM966" i="14"/>
  <c r="BL966" i="14"/>
  <c r="BI966" i="14"/>
  <c r="BH966" i="14"/>
  <c r="BE966" i="14"/>
  <c r="BD966" i="14"/>
  <c r="BA966" i="14"/>
  <c r="AZ966" i="14"/>
  <c r="AW966" i="14"/>
  <c r="AV966" i="14"/>
  <c r="AS966" i="14"/>
  <c r="AR966" i="14"/>
  <c r="AO966" i="14"/>
  <c r="AN966" i="14"/>
  <c r="AK966" i="14"/>
  <c r="AJ966" i="14"/>
  <c r="AG966" i="14"/>
  <c r="AF966" i="14"/>
  <c r="AC966" i="14"/>
  <c r="AB966" i="14"/>
  <c r="Y966" i="14"/>
  <c r="X966" i="14"/>
  <c r="U966" i="14"/>
  <c r="T966" i="14"/>
  <c r="Q966" i="14"/>
  <c r="P966" i="14"/>
  <c r="M966" i="14"/>
  <c r="L966" i="14"/>
  <c r="I966" i="14"/>
  <c r="H966" i="14"/>
  <c r="G966" i="14"/>
  <c r="F966" i="14"/>
  <c r="E966" i="14"/>
  <c r="D966" i="14"/>
  <c r="ES966" i="14" s="1"/>
  <c r="EK965" i="14"/>
  <c r="EJ965" i="14"/>
  <c r="EG965" i="14"/>
  <c r="EF965" i="14"/>
  <c r="EC965" i="14"/>
  <c r="EB965" i="14"/>
  <c r="DY965" i="14"/>
  <c r="DX965" i="14"/>
  <c r="DU965" i="14"/>
  <c r="DT965" i="14"/>
  <c r="DQ965" i="14"/>
  <c r="DP965" i="14"/>
  <c r="DM965" i="14"/>
  <c r="DL965" i="14"/>
  <c r="DI965" i="14"/>
  <c r="DH965" i="14"/>
  <c r="DE965" i="14"/>
  <c r="DD965" i="14"/>
  <c r="DA965" i="14"/>
  <c r="CZ965" i="14"/>
  <c r="CW965" i="14"/>
  <c r="CV965" i="14"/>
  <c r="CS965" i="14"/>
  <c r="CR965" i="14"/>
  <c r="CO965" i="14"/>
  <c r="CN965" i="14"/>
  <c r="CK965" i="14"/>
  <c r="CJ965" i="14"/>
  <c r="CG965" i="14"/>
  <c r="CF965" i="14"/>
  <c r="CC965" i="14"/>
  <c r="CB965" i="14"/>
  <c r="BY965" i="14"/>
  <c r="BX965" i="14"/>
  <c r="BU965" i="14"/>
  <c r="BT965" i="14"/>
  <c r="BQ965" i="14"/>
  <c r="BP965" i="14"/>
  <c r="BM965" i="14"/>
  <c r="BL965" i="14"/>
  <c r="BI965" i="14"/>
  <c r="BH965" i="14"/>
  <c r="BE965" i="14"/>
  <c r="BD965" i="14"/>
  <c r="BA965" i="14"/>
  <c r="AZ965" i="14"/>
  <c r="AW965" i="14"/>
  <c r="AV965" i="14"/>
  <c r="AS965" i="14"/>
  <c r="AR965" i="14"/>
  <c r="AO965" i="14"/>
  <c r="AN965" i="14"/>
  <c r="AK965" i="14"/>
  <c r="AJ965" i="14"/>
  <c r="AG965" i="14"/>
  <c r="AF965" i="14"/>
  <c r="AC965" i="14"/>
  <c r="AB965" i="14"/>
  <c r="Y965" i="14"/>
  <c r="X965" i="14"/>
  <c r="U965" i="14"/>
  <c r="T965" i="14"/>
  <c r="Q965" i="14"/>
  <c r="P965" i="14"/>
  <c r="M965" i="14"/>
  <c r="L965" i="14"/>
  <c r="I965" i="14"/>
  <c r="H965" i="14"/>
  <c r="G965" i="14"/>
  <c r="F965" i="14"/>
  <c r="E965" i="14"/>
  <c r="D965" i="14"/>
  <c r="ES965" i="14" s="1"/>
  <c r="EK964" i="14"/>
  <c r="EJ964" i="14"/>
  <c r="EG964" i="14"/>
  <c r="EF964" i="14"/>
  <c r="EC964" i="14"/>
  <c r="EB964" i="14"/>
  <c r="DY964" i="14"/>
  <c r="DX964" i="14"/>
  <c r="DU964" i="14"/>
  <c r="DT964" i="14"/>
  <c r="DQ964" i="14"/>
  <c r="DP964" i="14"/>
  <c r="DM964" i="14"/>
  <c r="DL964" i="14"/>
  <c r="DI964" i="14"/>
  <c r="DH964" i="14"/>
  <c r="DE964" i="14"/>
  <c r="DD964" i="14"/>
  <c r="DA964" i="14"/>
  <c r="CZ964" i="14"/>
  <c r="CW964" i="14"/>
  <c r="CV964" i="14"/>
  <c r="CS964" i="14"/>
  <c r="CR964" i="14"/>
  <c r="CO964" i="14"/>
  <c r="CN964" i="14"/>
  <c r="CK964" i="14"/>
  <c r="CJ964" i="14"/>
  <c r="CG964" i="14"/>
  <c r="CF964" i="14"/>
  <c r="CC964" i="14"/>
  <c r="CB964" i="14"/>
  <c r="BY964" i="14"/>
  <c r="BX964" i="14"/>
  <c r="BU964" i="14"/>
  <c r="BT964" i="14"/>
  <c r="BQ964" i="14"/>
  <c r="BP964" i="14"/>
  <c r="BM964" i="14"/>
  <c r="BL964" i="14"/>
  <c r="BI964" i="14"/>
  <c r="BH964" i="14"/>
  <c r="BE964" i="14"/>
  <c r="BD964" i="14"/>
  <c r="BA964" i="14"/>
  <c r="AZ964" i="14"/>
  <c r="AW964" i="14"/>
  <c r="AV964" i="14"/>
  <c r="AS964" i="14"/>
  <c r="AR964" i="14"/>
  <c r="AO964" i="14"/>
  <c r="AN964" i="14"/>
  <c r="AK964" i="14"/>
  <c r="AJ964" i="14"/>
  <c r="AG964" i="14"/>
  <c r="AF964" i="14"/>
  <c r="AC964" i="14"/>
  <c r="AB964" i="14"/>
  <c r="Y964" i="14"/>
  <c r="X964" i="14"/>
  <c r="U964" i="14"/>
  <c r="T964" i="14"/>
  <c r="Q964" i="14"/>
  <c r="P964" i="14"/>
  <c r="M964" i="14"/>
  <c r="L964" i="14"/>
  <c r="I964" i="14"/>
  <c r="H964" i="14"/>
  <c r="G964" i="14"/>
  <c r="F964" i="14"/>
  <c r="E964" i="14"/>
  <c r="D964" i="14"/>
  <c r="ES964" i="14" s="1"/>
  <c r="EK963" i="14"/>
  <c r="EJ963" i="14"/>
  <c r="EG963" i="14"/>
  <c r="EF963" i="14"/>
  <c r="EC963" i="14"/>
  <c r="EB963" i="14"/>
  <c r="DY963" i="14"/>
  <c r="DX963" i="14"/>
  <c r="DU963" i="14"/>
  <c r="DT963" i="14"/>
  <c r="DQ963" i="14"/>
  <c r="DP963" i="14"/>
  <c r="DM963" i="14"/>
  <c r="DL963" i="14"/>
  <c r="DI963" i="14"/>
  <c r="DH963" i="14"/>
  <c r="DE963" i="14"/>
  <c r="DD963" i="14"/>
  <c r="DA963" i="14"/>
  <c r="CZ963" i="14"/>
  <c r="CW963" i="14"/>
  <c r="CV963" i="14"/>
  <c r="CS963" i="14"/>
  <c r="CR963" i="14"/>
  <c r="CO963" i="14"/>
  <c r="CN963" i="14"/>
  <c r="CK963" i="14"/>
  <c r="CJ963" i="14"/>
  <c r="CG963" i="14"/>
  <c r="CF963" i="14"/>
  <c r="CC963" i="14"/>
  <c r="CB963" i="14"/>
  <c r="BY963" i="14"/>
  <c r="BX963" i="14"/>
  <c r="BU963" i="14"/>
  <c r="BT963" i="14"/>
  <c r="BQ963" i="14"/>
  <c r="BP963" i="14"/>
  <c r="BM963" i="14"/>
  <c r="BL963" i="14"/>
  <c r="BI963" i="14"/>
  <c r="BH963" i="14"/>
  <c r="BE963" i="14"/>
  <c r="BD963" i="14"/>
  <c r="BA963" i="14"/>
  <c r="AZ963" i="14"/>
  <c r="AW963" i="14"/>
  <c r="AV963" i="14"/>
  <c r="AS963" i="14"/>
  <c r="AR963" i="14"/>
  <c r="AO963" i="14"/>
  <c r="AN963" i="14"/>
  <c r="AK963" i="14"/>
  <c r="AJ963" i="14"/>
  <c r="AG963" i="14"/>
  <c r="AF963" i="14"/>
  <c r="AC963" i="14"/>
  <c r="AB963" i="14"/>
  <c r="Y963" i="14"/>
  <c r="X963" i="14"/>
  <c r="U963" i="14"/>
  <c r="T963" i="14"/>
  <c r="Q963" i="14"/>
  <c r="P963" i="14"/>
  <c r="M963" i="14"/>
  <c r="L963" i="14"/>
  <c r="I963" i="14"/>
  <c r="H963" i="14"/>
  <c r="G963" i="14"/>
  <c r="F963" i="14"/>
  <c r="E963" i="14"/>
  <c r="D963" i="14"/>
  <c r="ES963" i="14" s="1"/>
  <c r="EK961" i="14"/>
  <c r="EJ961" i="14"/>
  <c r="EG961" i="14"/>
  <c r="EF961" i="14"/>
  <c r="EC961" i="14"/>
  <c r="EB961" i="14"/>
  <c r="DY961" i="14"/>
  <c r="DX961" i="14"/>
  <c r="DU961" i="14"/>
  <c r="DT961" i="14"/>
  <c r="DQ961" i="14"/>
  <c r="DP961" i="14"/>
  <c r="DM961" i="14"/>
  <c r="DL961" i="14"/>
  <c r="DI961" i="14"/>
  <c r="DH961" i="14"/>
  <c r="DE961" i="14"/>
  <c r="DD961" i="14"/>
  <c r="DA961" i="14"/>
  <c r="CZ961" i="14"/>
  <c r="CW961" i="14"/>
  <c r="CV961" i="14"/>
  <c r="CS961" i="14"/>
  <c r="CR961" i="14"/>
  <c r="CO961" i="14"/>
  <c r="CN961" i="14"/>
  <c r="CK961" i="14"/>
  <c r="CJ961" i="14"/>
  <c r="CG961" i="14"/>
  <c r="CF961" i="14"/>
  <c r="CC961" i="14"/>
  <c r="CB961" i="14"/>
  <c r="BY961" i="14"/>
  <c r="BX961" i="14"/>
  <c r="BU961" i="14"/>
  <c r="BT961" i="14"/>
  <c r="BQ961" i="14"/>
  <c r="BP961" i="14"/>
  <c r="BM961" i="14"/>
  <c r="BL961" i="14"/>
  <c r="BI961" i="14"/>
  <c r="BH961" i="14"/>
  <c r="BE961" i="14"/>
  <c r="BD961" i="14"/>
  <c r="BA961" i="14"/>
  <c r="AZ961" i="14"/>
  <c r="AW961" i="14"/>
  <c r="AV961" i="14"/>
  <c r="AS961" i="14"/>
  <c r="AR961" i="14"/>
  <c r="AO961" i="14"/>
  <c r="AN961" i="14"/>
  <c r="AK961" i="14"/>
  <c r="AJ961" i="14"/>
  <c r="AG961" i="14"/>
  <c r="AF961" i="14"/>
  <c r="AC961" i="14"/>
  <c r="AB961" i="14"/>
  <c r="Y961" i="14"/>
  <c r="X961" i="14"/>
  <c r="U961" i="14"/>
  <c r="T961" i="14"/>
  <c r="Q961" i="14"/>
  <c r="P961" i="14"/>
  <c r="M961" i="14"/>
  <c r="L961" i="14"/>
  <c r="I961" i="14"/>
  <c r="H961" i="14"/>
  <c r="G961" i="14"/>
  <c r="F961" i="14"/>
  <c r="E961" i="14"/>
  <c r="D961" i="14"/>
  <c r="ES961" i="14" s="1"/>
  <c r="EK960" i="14"/>
  <c r="EJ960" i="14"/>
  <c r="EG960" i="14"/>
  <c r="EF960" i="14"/>
  <c r="EC960" i="14"/>
  <c r="EB960" i="14"/>
  <c r="DY960" i="14"/>
  <c r="DX960" i="14"/>
  <c r="DU960" i="14"/>
  <c r="DT960" i="14"/>
  <c r="DQ960" i="14"/>
  <c r="DP960" i="14"/>
  <c r="DM960" i="14"/>
  <c r="DL960" i="14"/>
  <c r="DI960" i="14"/>
  <c r="DH960" i="14"/>
  <c r="DE960" i="14"/>
  <c r="DD960" i="14"/>
  <c r="DA960" i="14"/>
  <c r="CZ960" i="14"/>
  <c r="CW960" i="14"/>
  <c r="CV960" i="14"/>
  <c r="CS960" i="14"/>
  <c r="CR960" i="14"/>
  <c r="CO960" i="14"/>
  <c r="CN960" i="14"/>
  <c r="CK960" i="14"/>
  <c r="CJ960" i="14"/>
  <c r="CG960" i="14"/>
  <c r="CF960" i="14"/>
  <c r="CC960" i="14"/>
  <c r="CB960" i="14"/>
  <c r="BY960" i="14"/>
  <c r="BX960" i="14"/>
  <c r="BU960" i="14"/>
  <c r="BT960" i="14"/>
  <c r="BQ960" i="14"/>
  <c r="BP960" i="14"/>
  <c r="BM960" i="14"/>
  <c r="BL960" i="14"/>
  <c r="BI960" i="14"/>
  <c r="BH960" i="14"/>
  <c r="BE960" i="14"/>
  <c r="BD960" i="14"/>
  <c r="BA960" i="14"/>
  <c r="AZ960" i="14"/>
  <c r="AW960" i="14"/>
  <c r="AV960" i="14"/>
  <c r="AS960" i="14"/>
  <c r="AR960" i="14"/>
  <c r="AO960" i="14"/>
  <c r="AN960" i="14"/>
  <c r="AK960" i="14"/>
  <c r="AJ960" i="14"/>
  <c r="AG960" i="14"/>
  <c r="AF960" i="14"/>
  <c r="AC960" i="14"/>
  <c r="AB960" i="14"/>
  <c r="Y960" i="14"/>
  <c r="X960" i="14"/>
  <c r="U960" i="14"/>
  <c r="T960" i="14"/>
  <c r="Q960" i="14"/>
  <c r="P960" i="14"/>
  <c r="M960" i="14"/>
  <c r="L960" i="14"/>
  <c r="I960" i="14"/>
  <c r="H960" i="14"/>
  <c r="G960" i="14"/>
  <c r="F960" i="14"/>
  <c r="E960" i="14"/>
  <c r="D960" i="14"/>
  <c r="ES960" i="14" s="1"/>
  <c r="EK959" i="14"/>
  <c r="EJ959" i="14"/>
  <c r="EG959" i="14"/>
  <c r="EF959" i="14"/>
  <c r="EC959" i="14"/>
  <c r="EB959" i="14"/>
  <c r="DY959" i="14"/>
  <c r="DX959" i="14"/>
  <c r="DU959" i="14"/>
  <c r="DT959" i="14"/>
  <c r="DQ959" i="14"/>
  <c r="DP959" i="14"/>
  <c r="DM959" i="14"/>
  <c r="DL959" i="14"/>
  <c r="DI959" i="14"/>
  <c r="DH959" i="14"/>
  <c r="DE959" i="14"/>
  <c r="DD959" i="14"/>
  <c r="DA959" i="14"/>
  <c r="CZ959" i="14"/>
  <c r="CW959" i="14"/>
  <c r="CV959" i="14"/>
  <c r="CS959" i="14"/>
  <c r="CR959" i="14"/>
  <c r="CO959" i="14"/>
  <c r="CN959" i="14"/>
  <c r="CK959" i="14"/>
  <c r="CJ959" i="14"/>
  <c r="CG959" i="14"/>
  <c r="CF959" i="14"/>
  <c r="CC959" i="14"/>
  <c r="CB959" i="14"/>
  <c r="BY959" i="14"/>
  <c r="BX959" i="14"/>
  <c r="BU959" i="14"/>
  <c r="BT959" i="14"/>
  <c r="BQ959" i="14"/>
  <c r="BP959" i="14"/>
  <c r="BM959" i="14"/>
  <c r="BL959" i="14"/>
  <c r="BI959" i="14"/>
  <c r="BH959" i="14"/>
  <c r="BE959" i="14"/>
  <c r="BD959" i="14"/>
  <c r="BA959" i="14"/>
  <c r="AZ959" i="14"/>
  <c r="AW959" i="14"/>
  <c r="AV959" i="14"/>
  <c r="AS959" i="14"/>
  <c r="AR959" i="14"/>
  <c r="AO959" i="14"/>
  <c r="AN959" i="14"/>
  <c r="AK959" i="14"/>
  <c r="AJ959" i="14"/>
  <c r="AG959" i="14"/>
  <c r="AF959" i="14"/>
  <c r="AC959" i="14"/>
  <c r="AB959" i="14"/>
  <c r="Y959" i="14"/>
  <c r="X959" i="14"/>
  <c r="U959" i="14"/>
  <c r="T959" i="14"/>
  <c r="Q959" i="14"/>
  <c r="P959" i="14"/>
  <c r="M959" i="14"/>
  <c r="L959" i="14"/>
  <c r="I959" i="14"/>
  <c r="H959" i="14"/>
  <c r="G959" i="14"/>
  <c r="F959" i="14"/>
  <c r="E959" i="14"/>
  <c r="D959" i="14"/>
  <c r="ES959" i="14" s="1"/>
  <c r="EK958" i="14"/>
  <c r="EJ958" i="14"/>
  <c r="EG958" i="14"/>
  <c r="EF958" i="14"/>
  <c r="EC958" i="14"/>
  <c r="EB958" i="14"/>
  <c r="DY958" i="14"/>
  <c r="DX958" i="14"/>
  <c r="DU958" i="14"/>
  <c r="DT958" i="14"/>
  <c r="DQ958" i="14"/>
  <c r="DP958" i="14"/>
  <c r="DM958" i="14"/>
  <c r="DL958" i="14"/>
  <c r="DI958" i="14"/>
  <c r="DH958" i="14"/>
  <c r="DE958" i="14"/>
  <c r="DD958" i="14"/>
  <c r="DA958" i="14"/>
  <c r="CZ958" i="14"/>
  <c r="CW958" i="14"/>
  <c r="CV958" i="14"/>
  <c r="CS958" i="14"/>
  <c r="CR958" i="14"/>
  <c r="CO958" i="14"/>
  <c r="CN958" i="14"/>
  <c r="CK958" i="14"/>
  <c r="CJ958" i="14"/>
  <c r="CG958" i="14"/>
  <c r="CF958" i="14"/>
  <c r="CC958" i="14"/>
  <c r="CB958" i="14"/>
  <c r="BY958" i="14"/>
  <c r="BX958" i="14"/>
  <c r="BU958" i="14"/>
  <c r="BT958" i="14"/>
  <c r="BQ958" i="14"/>
  <c r="BP958" i="14"/>
  <c r="BM958" i="14"/>
  <c r="BL958" i="14"/>
  <c r="BI958" i="14"/>
  <c r="BH958" i="14"/>
  <c r="BE958" i="14"/>
  <c r="BD958" i="14"/>
  <c r="BA958" i="14"/>
  <c r="AZ958" i="14"/>
  <c r="AW958" i="14"/>
  <c r="AV958" i="14"/>
  <c r="AS958" i="14"/>
  <c r="AR958" i="14"/>
  <c r="AO958" i="14"/>
  <c r="AN958" i="14"/>
  <c r="AK958" i="14"/>
  <c r="AJ958" i="14"/>
  <c r="AG958" i="14"/>
  <c r="AF958" i="14"/>
  <c r="AC958" i="14"/>
  <c r="AB958" i="14"/>
  <c r="Y958" i="14"/>
  <c r="X958" i="14"/>
  <c r="U958" i="14"/>
  <c r="T958" i="14"/>
  <c r="Q958" i="14"/>
  <c r="P958" i="14"/>
  <c r="M958" i="14"/>
  <c r="L958" i="14"/>
  <c r="I958" i="14"/>
  <c r="H958" i="14"/>
  <c r="G958" i="14"/>
  <c r="F958" i="14"/>
  <c r="E958" i="14"/>
  <c r="D958" i="14"/>
  <c r="ES958" i="14" s="1"/>
  <c r="EK957" i="14"/>
  <c r="EJ957" i="14"/>
  <c r="EG957" i="14"/>
  <c r="EF957" i="14"/>
  <c r="EC957" i="14"/>
  <c r="EB957" i="14"/>
  <c r="DY957" i="14"/>
  <c r="DX957" i="14"/>
  <c r="DU957" i="14"/>
  <c r="DT957" i="14"/>
  <c r="DQ957" i="14"/>
  <c r="DP957" i="14"/>
  <c r="DM957" i="14"/>
  <c r="DL957" i="14"/>
  <c r="DI957" i="14"/>
  <c r="DH957" i="14"/>
  <c r="DE957" i="14"/>
  <c r="DD957" i="14"/>
  <c r="DA957" i="14"/>
  <c r="CZ957" i="14"/>
  <c r="CW957" i="14"/>
  <c r="CV957" i="14"/>
  <c r="CS957" i="14"/>
  <c r="CR957" i="14"/>
  <c r="CO957" i="14"/>
  <c r="CN957" i="14"/>
  <c r="CK957" i="14"/>
  <c r="CJ957" i="14"/>
  <c r="CG957" i="14"/>
  <c r="CF957" i="14"/>
  <c r="CC957" i="14"/>
  <c r="CB957" i="14"/>
  <c r="BY957" i="14"/>
  <c r="BX957" i="14"/>
  <c r="BU957" i="14"/>
  <c r="BT957" i="14"/>
  <c r="BQ957" i="14"/>
  <c r="BP957" i="14"/>
  <c r="BM957" i="14"/>
  <c r="BL957" i="14"/>
  <c r="BI957" i="14"/>
  <c r="BH957" i="14"/>
  <c r="BE957" i="14"/>
  <c r="BD957" i="14"/>
  <c r="BA957" i="14"/>
  <c r="AZ957" i="14"/>
  <c r="AW957" i="14"/>
  <c r="AV957" i="14"/>
  <c r="AS957" i="14"/>
  <c r="AR957" i="14"/>
  <c r="AO957" i="14"/>
  <c r="AN957" i="14"/>
  <c r="AK957" i="14"/>
  <c r="AJ957" i="14"/>
  <c r="AG957" i="14"/>
  <c r="AF957" i="14"/>
  <c r="AC957" i="14"/>
  <c r="AB957" i="14"/>
  <c r="Y957" i="14"/>
  <c r="X957" i="14"/>
  <c r="U957" i="14"/>
  <c r="T957" i="14"/>
  <c r="Q957" i="14"/>
  <c r="P957" i="14"/>
  <c r="M957" i="14"/>
  <c r="L957" i="14"/>
  <c r="I957" i="14"/>
  <c r="H957" i="14"/>
  <c r="G957" i="14"/>
  <c r="F957" i="14"/>
  <c r="E957" i="14"/>
  <c r="D957" i="14"/>
  <c r="ES957" i="14" s="1"/>
  <c r="EK955" i="14"/>
  <c r="EJ955" i="14"/>
  <c r="EG955" i="14"/>
  <c r="EF955" i="14"/>
  <c r="EC955" i="14"/>
  <c r="EB955" i="14"/>
  <c r="DY955" i="14"/>
  <c r="DX955" i="14"/>
  <c r="DU955" i="14"/>
  <c r="DT955" i="14"/>
  <c r="DQ955" i="14"/>
  <c r="DP955" i="14"/>
  <c r="DM955" i="14"/>
  <c r="DL955" i="14"/>
  <c r="DI955" i="14"/>
  <c r="DH955" i="14"/>
  <c r="DE955" i="14"/>
  <c r="DD955" i="14"/>
  <c r="DA955" i="14"/>
  <c r="CZ955" i="14"/>
  <c r="CW955" i="14"/>
  <c r="CV955" i="14"/>
  <c r="CS955" i="14"/>
  <c r="CR955" i="14"/>
  <c r="CO955" i="14"/>
  <c r="CN955" i="14"/>
  <c r="CK955" i="14"/>
  <c r="CJ955" i="14"/>
  <c r="CG955" i="14"/>
  <c r="CF955" i="14"/>
  <c r="CC955" i="14"/>
  <c r="CB955" i="14"/>
  <c r="BY955" i="14"/>
  <c r="BX955" i="14"/>
  <c r="BU955" i="14"/>
  <c r="BT955" i="14"/>
  <c r="BQ955" i="14"/>
  <c r="BP955" i="14"/>
  <c r="BM955" i="14"/>
  <c r="BL955" i="14"/>
  <c r="BI955" i="14"/>
  <c r="BH955" i="14"/>
  <c r="BE955" i="14"/>
  <c r="BD955" i="14"/>
  <c r="BA955" i="14"/>
  <c r="AZ955" i="14"/>
  <c r="AW955" i="14"/>
  <c r="AV955" i="14"/>
  <c r="AS955" i="14"/>
  <c r="AR955" i="14"/>
  <c r="AO955" i="14"/>
  <c r="AN955" i="14"/>
  <c r="AK955" i="14"/>
  <c r="AJ955" i="14"/>
  <c r="AG955" i="14"/>
  <c r="AF955" i="14"/>
  <c r="AC955" i="14"/>
  <c r="AB955" i="14"/>
  <c r="Y955" i="14"/>
  <c r="X955" i="14"/>
  <c r="U955" i="14"/>
  <c r="T955" i="14"/>
  <c r="Q955" i="14"/>
  <c r="P955" i="14"/>
  <c r="M955" i="14"/>
  <c r="L955" i="14"/>
  <c r="I955" i="14"/>
  <c r="H955" i="14"/>
  <c r="G955" i="14"/>
  <c r="F955" i="14"/>
  <c r="E955" i="14"/>
  <c r="D955" i="14"/>
  <c r="ES955" i="14" s="1"/>
  <c r="EK954" i="14"/>
  <c r="EJ954" i="14"/>
  <c r="EG954" i="14"/>
  <c r="EF954" i="14"/>
  <c r="EC954" i="14"/>
  <c r="EB954" i="14"/>
  <c r="DY954" i="14"/>
  <c r="DX954" i="14"/>
  <c r="DU954" i="14"/>
  <c r="DT954" i="14"/>
  <c r="DQ954" i="14"/>
  <c r="DP954" i="14"/>
  <c r="DM954" i="14"/>
  <c r="DL954" i="14"/>
  <c r="DI954" i="14"/>
  <c r="DH954" i="14"/>
  <c r="DE954" i="14"/>
  <c r="DD954" i="14"/>
  <c r="DA954" i="14"/>
  <c r="CZ954" i="14"/>
  <c r="CW954" i="14"/>
  <c r="CV954" i="14"/>
  <c r="CS954" i="14"/>
  <c r="CR954" i="14"/>
  <c r="CO954" i="14"/>
  <c r="CN954" i="14"/>
  <c r="CK954" i="14"/>
  <c r="CJ954" i="14"/>
  <c r="CG954" i="14"/>
  <c r="CF954" i="14"/>
  <c r="CC954" i="14"/>
  <c r="CB954" i="14"/>
  <c r="BY954" i="14"/>
  <c r="BX954" i="14"/>
  <c r="BU954" i="14"/>
  <c r="BT954" i="14"/>
  <c r="BQ954" i="14"/>
  <c r="BP954" i="14"/>
  <c r="BM954" i="14"/>
  <c r="BL954" i="14"/>
  <c r="BI954" i="14"/>
  <c r="BH954" i="14"/>
  <c r="BE954" i="14"/>
  <c r="BD954" i="14"/>
  <c r="BA954" i="14"/>
  <c r="AZ954" i="14"/>
  <c r="AW954" i="14"/>
  <c r="AV954" i="14"/>
  <c r="AS954" i="14"/>
  <c r="AR954" i="14"/>
  <c r="AO954" i="14"/>
  <c r="AN954" i="14"/>
  <c r="AK954" i="14"/>
  <c r="AJ954" i="14"/>
  <c r="AG954" i="14"/>
  <c r="AF954" i="14"/>
  <c r="AC954" i="14"/>
  <c r="AB954" i="14"/>
  <c r="Y954" i="14"/>
  <c r="X954" i="14"/>
  <c r="U954" i="14"/>
  <c r="T954" i="14"/>
  <c r="Q954" i="14"/>
  <c r="P954" i="14"/>
  <c r="M954" i="14"/>
  <c r="L954" i="14"/>
  <c r="I954" i="14"/>
  <c r="H954" i="14"/>
  <c r="G954" i="14"/>
  <c r="F954" i="14"/>
  <c r="E954" i="14"/>
  <c r="D954" i="14"/>
  <c r="ES954" i="14" s="1"/>
  <c r="EK953" i="14"/>
  <c r="EJ953" i="14"/>
  <c r="EG953" i="14"/>
  <c r="EF953" i="14"/>
  <c r="EC953" i="14"/>
  <c r="EB953" i="14"/>
  <c r="DY953" i="14"/>
  <c r="DX953" i="14"/>
  <c r="DU953" i="14"/>
  <c r="DT953" i="14"/>
  <c r="DQ953" i="14"/>
  <c r="DP953" i="14"/>
  <c r="DM953" i="14"/>
  <c r="DL953" i="14"/>
  <c r="DI953" i="14"/>
  <c r="DH953" i="14"/>
  <c r="DE953" i="14"/>
  <c r="DD953" i="14"/>
  <c r="DA953" i="14"/>
  <c r="CZ953" i="14"/>
  <c r="CW953" i="14"/>
  <c r="CV953" i="14"/>
  <c r="CS953" i="14"/>
  <c r="CR953" i="14"/>
  <c r="CO953" i="14"/>
  <c r="CN953" i="14"/>
  <c r="CK953" i="14"/>
  <c r="CJ953" i="14"/>
  <c r="CG953" i="14"/>
  <c r="CF953" i="14"/>
  <c r="CC953" i="14"/>
  <c r="CB953" i="14"/>
  <c r="BY953" i="14"/>
  <c r="BX953" i="14"/>
  <c r="BU953" i="14"/>
  <c r="BT953" i="14"/>
  <c r="BQ953" i="14"/>
  <c r="BP953" i="14"/>
  <c r="BM953" i="14"/>
  <c r="BL953" i="14"/>
  <c r="BI953" i="14"/>
  <c r="BH953" i="14"/>
  <c r="BE953" i="14"/>
  <c r="BD953" i="14"/>
  <c r="BA953" i="14"/>
  <c r="AZ953" i="14"/>
  <c r="AW953" i="14"/>
  <c r="AV953" i="14"/>
  <c r="AS953" i="14"/>
  <c r="AR953" i="14"/>
  <c r="AO953" i="14"/>
  <c r="AN953" i="14"/>
  <c r="AK953" i="14"/>
  <c r="AJ953" i="14"/>
  <c r="AG953" i="14"/>
  <c r="AF953" i="14"/>
  <c r="AC953" i="14"/>
  <c r="AB953" i="14"/>
  <c r="Y953" i="14"/>
  <c r="X953" i="14"/>
  <c r="U953" i="14"/>
  <c r="T953" i="14"/>
  <c r="Q953" i="14"/>
  <c r="P953" i="14"/>
  <c r="M953" i="14"/>
  <c r="L953" i="14"/>
  <c r="I953" i="14"/>
  <c r="H953" i="14"/>
  <c r="G953" i="14"/>
  <c r="F953" i="14"/>
  <c r="E953" i="14"/>
  <c r="D953" i="14"/>
  <c r="ES953" i="14" s="1"/>
  <c r="EK952" i="14"/>
  <c r="EJ952" i="14"/>
  <c r="EG952" i="14"/>
  <c r="EF952" i="14"/>
  <c r="EC952" i="14"/>
  <c r="EB952" i="14"/>
  <c r="DY952" i="14"/>
  <c r="DX952" i="14"/>
  <c r="DU952" i="14"/>
  <c r="DT952" i="14"/>
  <c r="DQ952" i="14"/>
  <c r="DP952" i="14"/>
  <c r="DM952" i="14"/>
  <c r="DL952" i="14"/>
  <c r="DI952" i="14"/>
  <c r="DH952" i="14"/>
  <c r="DE952" i="14"/>
  <c r="DD952" i="14"/>
  <c r="DA952" i="14"/>
  <c r="CZ952" i="14"/>
  <c r="CW952" i="14"/>
  <c r="CV952" i="14"/>
  <c r="CS952" i="14"/>
  <c r="CR952" i="14"/>
  <c r="CO952" i="14"/>
  <c r="CN952" i="14"/>
  <c r="CK952" i="14"/>
  <c r="CJ952" i="14"/>
  <c r="CG952" i="14"/>
  <c r="CF952" i="14"/>
  <c r="CC952" i="14"/>
  <c r="CB952" i="14"/>
  <c r="BY952" i="14"/>
  <c r="BX952" i="14"/>
  <c r="BU952" i="14"/>
  <c r="BT952" i="14"/>
  <c r="BQ952" i="14"/>
  <c r="BP952" i="14"/>
  <c r="BM952" i="14"/>
  <c r="BL952" i="14"/>
  <c r="BI952" i="14"/>
  <c r="BH952" i="14"/>
  <c r="BE952" i="14"/>
  <c r="BD952" i="14"/>
  <c r="BA952" i="14"/>
  <c r="AZ952" i="14"/>
  <c r="AW952" i="14"/>
  <c r="AV952" i="14"/>
  <c r="AS952" i="14"/>
  <c r="AR952" i="14"/>
  <c r="AO952" i="14"/>
  <c r="AN952" i="14"/>
  <c r="AK952" i="14"/>
  <c r="AJ952" i="14"/>
  <c r="AG952" i="14"/>
  <c r="AF952" i="14"/>
  <c r="AC952" i="14"/>
  <c r="AB952" i="14"/>
  <c r="Y952" i="14"/>
  <c r="X952" i="14"/>
  <c r="U952" i="14"/>
  <c r="T952" i="14"/>
  <c r="Q952" i="14"/>
  <c r="P952" i="14"/>
  <c r="M952" i="14"/>
  <c r="L952" i="14"/>
  <c r="I952" i="14"/>
  <c r="H952" i="14"/>
  <c r="G952" i="14"/>
  <c r="F952" i="14"/>
  <c r="E952" i="14"/>
  <c r="D952" i="14"/>
  <c r="ES952" i="14" s="1"/>
  <c r="EK951" i="14"/>
  <c r="EJ951" i="14"/>
  <c r="EG951" i="14"/>
  <c r="EF951" i="14"/>
  <c r="EC951" i="14"/>
  <c r="EB951" i="14"/>
  <c r="DY951" i="14"/>
  <c r="DX951" i="14"/>
  <c r="DU951" i="14"/>
  <c r="DT951" i="14"/>
  <c r="DQ951" i="14"/>
  <c r="DP951" i="14"/>
  <c r="DM951" i="14"/>
  <c r="DL951" i="14"/>
  <c r="DI951" i="14"/>
  <c r="DH951" i="14"/>
  <c r="DE951" i="14"/>
  <c r="DD951" i="14"/>
  <c r="DA951" i="14"/>
  <c r="CZ951" i="14"/>
  <c r="CW951" i="14"/>
  <c r="CV951" i="14"/>
  <c r="CS951" i="14"/>
  <c r="CR951" i="14"/>
  <c r="CO951" i="14"/>
  <c r="CN951" i="14"/>
  <c r="CK951" i="14"/>
  <c r="CJ951" i="14"/>
  <c r="CG951" i="14"/>
  <c r="CF951" i="14"/>
  <c r="CC951" i="14"/>
  <c r="CB951" i="14"/>
  <c r="BY951" i="14"/>
  <c r="BX951" i="14"/>
  <c r="BU951" i="14"/>
  <c r="BT951" i="14"/>
  <c r="BQ951" i="14"/>
  <c r="BP951" i="14"/>
  <c r="BM951" i="14"/>
  <c r="BL951" i="14"/>
  <c r="BI951" i="14"/>
  <c r="BH951" i="14"/>
  <c r="BE951" i="14"/>
  <c r="BD951" i="14"/>
  <c r="BA951" i="14"/>
  <c r="AZ951" i="14"/>
  <c r="AW951" i="14"/>
  <c r="AV951" i="14"/>
  <c r="AS951" i="14"/>
  <c r="AR951" i="14"/>
  <c r="AO951" i="14"/>
  <c r="AN951" i="14"/>
  <c r="AK951" i="14"/>
  <c r="AJ951" i="14"/>
  <c r="AG951" i="14"/>
  <c r="AF951" i="14"/>
  <c r="AC951" i="14"/>
  <c r="AB951" i="14"/>
  <c r="Y951" i="14"/>
  <c r="X951" i="14"/>
  <c r="U951" i="14"/>
  <c r="T951" i="14"/>
  <c r="Q951" i="14"/>
  <c r="P951" i="14"/>
  <c r="M951" i="14"/>
  <c r="L951" i="14"/>
  <c r="I951" i="14"/>
  <c r="H951" i="14"/>
  <c r="G951" i="14"/>
  <c r="F951" i="14"/>
  <c r="E951" i="14"/>
  <c r="D951" i="14"/>
  <c r="ES951" i="14" s="1"/>
  <c r="EK950" i="14"/>
  <c r="EJ950" i="14"/>
  <c r="EG950" i="14"/>
  <c r="EF950" i="14"/>
  <c r="EC950" i="14"/>
  <c r="EB950" i="14"/>
  <c r="DY950" i="14"/>
  <c r="DX950" i="14"/>
  <c r="DU950" i="14"/>
  <c r="DT950" i="14"/>
  <c r="DQ950" i="14"/>
  <c r="DP950" i="14"/>
  <c r="DM950" i="14"/>
  <c r="DL950" i="14"/>
  <c r="DI950" i="14"/>
  <c r="DH950" i="14"/>
  <c r="DE950" i="14"/>
  <c r="DD950" i="14"/>
  <c r="DA950" i="14"/>
  <c r="CZ950" i="14"/>
  <c r="CW950" i="14"/>
  <c r="CV950" i="14"/>
  <c r="CS950" i="14"/>
  <c r="CR950" i="14"/>
  <c r="CO950" i="14"/>
  <c r="CN950" i="14"/>
  <c r="CK950" i="14"/>
  <c r="CJ950" i="14"/>
  <c r="CG950" i="14"/>
  <c r="CF950" i="14"/>
  <c r="CC950" i="14"/>
  <c r="CB950" i="14"/>
  <c r="BY950" i="14"/>
  <c r="BX950" i="14"/>
  <c r="BU950" i="14"/>
  <c r="BT950" i="14"/>
  <c r="BQ950" i="14"/>
  <c r="BP950" i="14"/>
  <c r="BM950" i="14"/>
  <c r="BL950" i="14"/>
  <c r="BI950" i="14"/>
  <c r="BH950" i="14"/>
  <c r="BE950" i="14"/>
  <c r="BD950" i="14"/>
  <c r="BA950" i="14"/>
  <c r="AZ950" i="14"/>
  <c r="AW950" i="14"/>
  <c r="AV950" i="14"/>
  <c r="AS950" i="14"/>
  <c r="AR950" i="14"/>
  <c r="AO950" i="14"/>
  <c r="AN950" i="14"/>
  <c r="AK950" i="14"/>
  <c r="AJ950" i="14"/>
  <c r="AG950" i="14"/>
  <c r="AF950" i="14"/>
  <c r="AC950" i="14"/>
  <c r="AB950" i="14"/>
  <c r="Y950" i="14"/>
  <c r="X950" i="14"/>
  <c r="U950" i="14"/>
  <c r="T950" i="14"/>
  <c r="Q950" i="14"/>
  <c r="P950" i="14"/>
  <c r="M950" i="14"/>
  <c r="L950" i="14"/>
  <c r="I950" i="14"/>
  <c r="H950" i="14"/>
  <c r="G950" i="14"/>
  <c r="F950" i="14"/>
  <c r="E950" i="14"/>
  <c r="D950" i="14"/>
  <c r="ES950" i="14" s="1"/>
  <c r="EK949" i="14"/>
  <c r="EJ949" i="14"/>
  <c r="EG949" i="14"/>
  <c r="EF949" i="14"/>
  <c r="EC949" i="14"/>
  <c r="EB949" i="14"/>
  <c r="DY949" i="14"/>
  <c r="DX949" i="14"/>
  <c r="DU949" i="14"/>
  <c r="DT949" i="14"/>
  <c r="DQ949" i="14"/>
  <c r="DP949" i="14"/>
  <c r="DM949" i="14"/>
  <c r="DL949" i="14"/>
  <c r="DI949" i="14"/>
  <c r="DH949" i="14"/>
  <c r="DE949" i="14"/>
  <c r="DD949" i="14"/>
  <c r="DA949" i="14"/>
  <c r="CZ949" i="14"/>
  <c r="CW949" i="14"/>
  <c r="CV949" i="14"/>
  <c r="CS949" i="14"/>
  <c r="CR949" i="14"/>
  <c r="CO949" i="14"/>
  <c r="CN949" i="14"/>
  <c r="CK949" i="14"/>
  <c r="CJ949" i="14"/>
  <c r="CG949" i="14"/>
  <c r="CF949" i="14"/>
  <c r="CC949" i="14"/>
  <c r="CB949" i="14"/>
  <c r="BY949" i="14"/>
  <c r="BX949" i="14"/>
  <c r="BU949" i="14"/>
  <c r="BT949" i="14"/>
  <c r="BQ949" i="14"/>
  <c r="BP949" i="14"/>
  <c r="BM949" i="14"/>
  <c r="BL949" i="14"/>
  <c r="BI949" i="14"/>
  <c r="BH949" i="14"/>
  <c r="BE949" i="14"/>
  <c r="BD949" i="14"/>
  <c r="BA949" i="14"/>
  <c r="AZ949" i="14"/>
  <c r="AW949" i="14"/>
  <c r="AV949" i="14"/>
  <c r="AS949" i="14"/>
  <c r="AR949" i="14"/>
  <c r="AO949" i="14"/>
  <c r="AN949" i="14"/>
  <c r="AK949" i="14"/>
  <c r="AJ949" i="14"/>
  <c r="AG949" i="14"/>
  <c r="AF949" i="14"/>
  <c r="AC949" i="14"/>
  <c r="AB949" i="14"/>
  <c r="Y949" i="14"/>
  <c r="X949" i="14"/>
  <c r="U949" i="14"/>
  <c r="T949" i="14"/>
  <c r="Q949" i="14"/>
  <c r="P949" i="14"/>
  <c r="M949" i="14"/>
  <c r="L949" i="14"/>
  <c r="I949" i="14"/>
  <c r="H949" i="14"/>
  <c r="G949" i="14"/>
  <c r="F949" i="14"/>
  <c r="E949" i="14"/>
  <c r="D949" i="14"/>
  <c r="ES949" i="14" s="1"/>
  <c r="EK948" i="14"/>
  <c r="EJ948" i="14"/>
  <c r="EG948" i="14"/>
  <c r="EF948" i="14"/>
  <c r="EC948" i="14"/>
  <c r="EB948" i="14"/>
  <c r="DY948" i="14"/>
  <c r="DX948" i="14"/>
  <c r="DU948" i="14"/>
  <c r="DT948" i="14"/>
  <c r="DQ948" i="14"/>
  <c r="DP948" i="14"/>
  <c r="DM948" i="14"/>
  <c r="DL948" i="14"/>
  <c r="DI948" i="14"/>
  <c r="DH948" i="14"/>
  <c r="DE948" i="14"/>
  <c r="DD948" i="14"/>
  <c r="DA948" i="14"/>
  <c r="CZ948" i="14"/>
  <c r="CW948" i="14"/>
  <c r="CV948" i="14"/>
  <c r="CS948" i="14"/>
  <c r="CR948" i="14"/>
  <c r="CO948" i="14"/>
  <c r="CN948" i="14"/>
  <c r="CK948" i="14"/>
  <c r="CJ948" i="14"/>
  <c r="CG948" i="14"/>
  <c r="CF948" i="14"/>
  <c r="CC948" i="14"/>
  <c r="CB948" i="14"/>
  <c r="BY948" i="14"/>
  <c r="BX948" i="14"/>
  <c r="BU948" i="14"/>
  <c r="BT948" i="14"/>
  <c r="BQ948" i="14"/>
  <c r="BP948" i="14"/>
  <c r="BM948" i="14"/>
  <c r="BL948" i="14"/>
  <c r="BI948" i="14"/>
  <c r="BH948" i="14"/>
  <c r="BE948" i="14"/>
  <c r="BD948" i="14"/>
  <c r="BA948" i="14"/>
  <c r="AZ948" i="14"/>
  <c r="AW948" i="14"/>
  <c r="AV948" i="14"/>
  <c r="AS948" i="14"/>
  <c r="AR948" i="14"/>
  <c r="AO948" i="14"/>
  <c r="AN948" i="14"/>
  <c r="AK948" i="14"/>
  <c r="AJ948" i="14"/>
  <c r="AG948" i="14"/>
  <c r="AF948" i="14"/>
  <c r="AC948" i="14"/>
  <c r="AB948" i="14"/>
  <c r="Y948" i="14"/>
  <c r="X948" i="14"/>
  <c r="U948" i="14"/>
  <c r="T948" i="14"/>
  <c r="Q948" i="14"/>
  <c r="P948" i="14"/>
  <c r="M948" i="14"/>
  <c r="L948" i="14"/>
  <c r="I948" i="14"/>
  <c r="H948" i="14"/>
  <c r="G948" i="14"/>
  <c r="F948" i="14"/>
  <c r="E948" i="14"/>
  <c r="D948" i="14"/>
  <c r="ES948" i="14" s="1"/>
  <c r="EK947" i="14"/>
  <c r="EJ947" i="14"/>
  <c r="EG947" i="14"/>
  <c r="EF947" i="14"/>
  <c r="EC947" i="14"/>
  <c r="EB947" i="14"/>
  <c r="DY947" i="14"/>
  <c r="DX947" i="14"/>
  <c r="DU947" i="14"/>
  <c r="DT947" i="14"/>
  <c r="DQ947" i="14"/>
  <c r="DP947" i="14"/>
  <c r="DM947" i="14"/>
  <c r="DL947" i="14"/>
  <c r="DI947" i="14"/>
  <c r="DH947" i="14"/>
  <c r="DE947" i="14"/>
  <c r="DD947" i="14"/>
  <c r="DA947" i="14"/>
  <c r="CZ947" i="14"/>
  <c r="CW947" i="14"/>
  <c r="CV947" i="14"/>
  <c r="CS947" i="14"/>
  <c r="CR947" i="14"/>
  <c r="CO947" i="14"/>
  <c r="CN947" i="14"/>
  <c r="CK947" i="14"/>
  <c r="CJ947" i="14"/>
  <c r="CG947" i="14"/>
  <c r="CF947" i="14"/>
  <c r="CC947" i="14"/>
  <c r="CB947" i="14"/>
  <c r="BY947" i="14"/>
  <c r="BX947" i="14"/>
  <c r="BU947" i="14"/>
  <c r="BT947" i="14"/>
  <c r="BQ947" i="14"/>
  <c r="BP947" i="14"/>
  <c r="BM947" i="14"/>
  <c r="BL947" i="14"/>
  <c r="BI947" i="14"/>
  <c r="BH947" i="14"/>
  <c r="BE947" i="14"/>
  <c r="BD947" i="14"/>
  <c r="BA947" i="14"/>
  <c r="AZ947" i="14"/>
  <c r="AW947" i="14"/>
  <c r="AV947" i="14"/>
  <c r="AS947" i="14"/>
  <c r="AR947" i="14"/>
  <c r="AO947" i="14"/>
  <c r="AN947" i="14"/>
  <c r="AK947" i="14"/>
  <c r="AJ947" i="14"/>
  <c r="AG947" i="14"/>
  <c r="AF947" i="14"/>
  <c r="AC947" i="14"/>
  <c r="AB947" i="14"/>
  <c r="Y947" i="14"/>
  <c r="X947" i="14"/>
  <c r="U947" i="14"/>
  <c r="T947" i="14"/>
  <c r="Q947" i="14"/>
  <c r="P947" i="14"/>
  <c r="M947" i="14"/>
  <c r="L947" i="14"/>
  <c r="I947" i="14"/>
  <c r="H947" i="14"/>
  <c r="G947" i="14"/>
  <c r="F947" i="14"/>
  <c r="E947" i="14"/>
  <c r="D947" i="14"/>
  <c r="ES947" i="14" s="1"/>
  <c r="EK945" i="14"/>
  <c r="EJ945" i="14"/>
  <c r="EG945" i="14"/>
  <c r="EF945" i="14"/>
  <c r="EC945" i="14"/>
  <c r="EB945" i="14"/>
  <c r="DY945" i="14"/>
  <c r="DX945" i="14"/>
  <c r="DU945" i="14"/>
  <c r="DT945" i="14"/>
  <c r="DQ945" i="14"/>
  <c r="DP945" i="14"/>
  <c r="DM945" i="14"/>
  <c r="DL945" i="14"/>
  <c r="DI945" i="14"/>
  <c r="DH945" i="14"/>
  <c r="DE945" i="14"/>
  <c r="DD945" i="14"/>
  <c r="DA945" i="14"/>
  <c r="CZ945" i="14"/>
  <c r="CW945" i="14"/>
  <c r="CV945" i="14"/>
  <c r="CS945" i="14"/>
  <c r="CR945" i="14"/>
  <c r="CO945" i="14"/>
  <c r="CN945" i="14"/>
  <c r="CK945" i="14"/>
  <c r="CJ945" i="14"/>
  <c r="CG945" i="14"/>
  <c r="CF945" i="14"/>
  <c r="CC945" i="14"/>
  <c r="CB945" i="14"/>
  <c r="BY945" i="14"/>
  <c r="BX945" i="14"/>
  <c r="BU945" i="14"/>
  <c r="BT945" i="14"/>
  <c r="BQ945" i="14"/>
  <c r="BP945" i="14"/>
  <c r="BM945" i="14"/>
  <c r="BL945" i="14"/>
  <c r="BI945" i="14"/>
  <c r="BH945" i="14"/>
  <c r="BE945" i="14"/>
  <c r="BD945" i="14"/>
  <c r="BA945" i="14"/>
  <c r="AZ945" i="14"/>
  <c r="AW945" i="14"/>
  <c r="AV945" i="14"/>
  <c r="AS945" i="14"/>
  <c r="AR945" i="14"/>
  <c r="AO945" i="14"/>
  <c r="AN945" i="14"/>
  <c r="AK945" i="14"/>
  <c r="AJ945" i="14"/>
  <c r="AG945" i="14"/>
  <c r="AF945" i="14"/>
  <c r="AC945" i="14"/>
  <c r="AB945" i="14"/>
  <c r="Y945" i="14"/>
  <c r="X945" i="14"/>
  <c r="U945" i="14"/>
  <c r="T945" i="14"/>
  <c r="Q945" i="14"/>
  <c r="P945" i="14"/>
  <c r="M945" i="14"/>
  <c r="L945" i="14"/>
  <c r="I945" i="14"/>
  <c r="H945" i="14"/>
  <c r="G945" i="14"/>
  <c r="F945" i="14"/>
  <c r="E945" i="14"/>
  <c r="D945" i="14"/>
  <c r="ES945" i="14" s="1"/>
  <c r="EK944" i="14"/>
  <c r="EJ944" i="14"/>
  <c r="EG944" i="14"/>
  <c r="EF944" i="14"/>
  <c r="EC944" i="14"/>
  <c r="EB944" i="14"/>
  <c r="DY944" i="14"/>
  <c r="DX944" i="14"/>
  <c r="DU944" i="14"/>
  <c r="DT944" i="14"/>
  <c r="DQ944" i="14"/>
  <c r="DP944" i="14"/>
  <c r="DM944" i="14"/>
  <c r="DL944" i="14"/>
  <c r="DI944" i="14"/>
  <c r="DH944" i="14"/>
  <c r="DE944" i="14"/>
  <c r="DD944" i="14"/>
  <c r="DA944" i="14"/>
  <c r="CZ944" i="14"/>
  <c r="CW944" i="14"/>
  <c r="CV944" i="14"/>
  <c r="CS944" i="14"/>
  <c r="CR944" i="14"/>
  <c r="CO944" i="14"/>
  <c r="CN944" i="14"/>
  <c r="CK944" i="14"/>
  <c r="CJ944" i="14"/>
  <c r="CG944" i="14"/>
  <c r="CF944" i="14"/>
  <c r="CC944" i="14"/>
  <c r="CB944" i="14"/>
  <c r="BY944" i="14"/>
  <c r="BX944" i="14"/>
  <c r="BU944" i="14"/>
  <c r="BT944" i="14"/>
  <c r="BQ944" i="14"/>
  <c r="BP944" i="14"/>
  <c r="BM944" i="14"/>
  <c r="BL944" i="14"/>
  <c r="BI944" i="14"/>
  <c r="BH944" i="14"/>
  <c r="BE944" i="14"/>
  <c r="BD944" i="14"/>
  <c r="BA944" i="14"/>
  <c r="AZ944" i="14"/>
  <c r="AW944" i="14"/>
  <c r="AV944" i="14"/>
  <c r="AS944" i="14"/>
  <c r="AR944" i="14"/>
  <c r="AO944" i="14"/>
  <c r="AN944" i="14"/>
  <c r="AK944" i="14"/>
  <c r="AJ944" i="14"/>
  <c r="AG944" i="14"/>
  <c r="AF944" i="14"/>
  <c r="AC944" i="14"/>
  <c r="AB944" i="14"/>
  <c r="Y944" i="14"/>
  <c r="X944" i="14"/>
  <c r="U944" i="14"/>
  <c r="T944" i="14"/>
  <c r="Q944" i="14"/>
  <c r="P944" i="14"/>
  <c r="M944" i="14"/>
  <c r="L944" i="14"/>
  <c r="I944" i="14"/>
  <c r="H944" i="14"/>
  <c r="G944" i="14"/>
  <c r="F944" i="14"/>
  <c r="E944" i="14"/>
  <c r="D944" i="14"/>
  <c r="ES944" i="14" s="1"/>
  <c r="EK943" i="14"/>
  <c r="EJ943" i="14"/>
  <c r="EG943" i="14"/>
  <c r="EF943" i="14"/>
  <c r="EC943" i="14"/>
  <c r="EB943" i="14"/>
  <c r="DY943" i="14"/>
  <c r="DX943" i="14"/>
  <c r="DU943" i="14"/>
  <c r="DT943" i="14"/>
  <c r="DQ943" i="14"/>
  <c r="DP943" i="14"/>
  <c r="DM943" i="14"/>
  <c r="DL943" i="14"/>
  <c r="DI943" i="14"/>
  <c r="DH943" i="14"/>
  <c r="DE943" i="14"/>
  <c r="DD943" i="14"/>
  <c r="DA943" i="14"/>
  <c r="CZ943" i="14"/>
  <c r="CW943" i="14"/>
  <c r="CV943" i="14"/>
  <c r="CS943" i="14"/>
  <c r="CR943" i="14"/>
  <c r="CO943" i="14"/>
  <c r="CN943" i="14"/>
  <c r="CK943" i="14"/>
  <c r="CJ943" i="14"/>
  <c r="CG943" i="14"/>
  <c r="CF943" i="14"/>
  <c r="CC943" i="14"/>
  <c r="CB943" i="14"/>
  <c r="BY943" i="14"/>
  <c r="BX943" i="14"/>
  <c r="BU943" i="14"/>
  <c r="BT943" i="14"/>
  <c r="BQ943" i="14"/>
  <c r="BP943" i="14"/>
  <c r="BM943" i="14"/>
  <c r="BL943" i="14"/>
  <c r="BI943" i="14"/>
  <c r="BH943" i="14"/>
  <c r="BE943" i="14"/>
  <c r="BD943" i="14"/>
  <c r="BA943" i="14"/>
  <c r="AZ943" i="14"/>
  <c r="AW943" i="14"/>
  <c r="AV943" i="14"/>
  <c r="AS943" i="14"/>
  <c r="AR943" i="14"/>
  <c r="AO943" i="14"/>
  <c r="AN943" i="14"/>
  <c r="AK943" i="14"/>
  <c r="AJ943" i="14"/>
  <c r="AG943" i="14"/>
  <c r="AF943" i="14"/>
  <c r="AC943" i="14"/>
  <c r="AB943" i="14"/>
  <c r="Y943" i="14"/>
  <c r="X943" i="14"/>
  <c r="U943" i="14"/>
  <c r="T943" i="14"/>
  <c r="Q943" i="14"/>
  <c r="P943" i="14"/>
  <c r="M943" i="14"/>
  <c r="L943" i="14"/>
  <c r="I943" i="14"/>
  <c r="H943" i="14"/>
  <c r="G943" i="14"/>
  <c r="F943" i="14"/>
  <c r="E943" i="14"/>
  <c r="D943" i="14"/>
  <c r="ES943" i="14" s="1"/>
  <c r="EJ942" i="14"/>
  <c r="EF942" i="14"/>
  <c r="EB942" i="14"/>
  <c r="DX942" i="14"/>
  <c r="DT942" i="14"/>
  <c r="DP942" i="14"/>
  <c r="DL942" i="14"/>
  <c r="DH942" i="14"/>
  <c r="DD942" i="14"/>
  <c r="CZ942" i="14"/>
  <c r="CV942" i="14"/>
  <c r="CR942" i="14"/>
  <c r="CN942" i="14"/>
  <c r="CJ942" i="14"/>
  <c r="CF942" i="14"/>
  <c r="CB942" i="14"/>
  <c r="BX942" i="14"/>
  <c r="BT942" i="14"/>
  <c r="BP942" i="14"/>
  <c r="BL942" i="14"/>
  <c r="BH942" i="14"/>
  <c r="BD942" i="14"/>
  <c r="AZ942" i="14"/>
  <c r="AV942" i="14"/>
  <c r="AR942" i="14"/>
  <c r="AN942" i="14"/>
  <c r="AJ942" i="14"/>
  <c r="AF942" i="14"/>
  <c r="AB942" i="14"/>
  <c r="X942" i="14"/>
  <c r="T942" i="14"/>
  <c r="P942" i="14"/>
  <c r="L942" i="14"/>
  <c r="H942" i="14"/>
  <c r="G942" i="14"/>
  <c r="F942" i="14"/>
  <c r="E942" i="14"/>
  <c r="D942" i="14"/>
  <c r="ES942" i="14" s="1"/>
  <c r="EJ941" i="14"/>
  <c r="EF941" i="14"/>
  <c r="EB941" i="14"/>
  <c r="DX941" i="14"/>
  <c r="DT941" i="14"/>
  <c r="DP941" i="14"/>
  <c r="DL941" i="14"/>
  <c r="DH941" i="14"/>
  <c r="DD941" i="14"/>
  <c r="CZ941" i="14"/>
  <c r="CV941" i="14"/>
  <c r="CR941" i="14"/>
  <c r="CN941" i="14"/>
  <c r="CJ941" i="14"/>
  <c r="CF941" i="14"/>
  <c r="CB941" i="14"/>
  <c r="BX941" i="14"/>
  <c r="BT941" i="14"/>
  <c r="BP941" i="14"/>
  <c r="BL941" i="14"/>
  <c r="BH941" i="14"/>
  <c r="BD941" i="14"/>
  <c r="AZ941" i="14"/>
  <c r="AV941" i="14"/>
  <c r="AR941" i="14"/>
  <c r="AN941" i="14"/>
  <c r="AJ941" i="14"/>
  <c r="AF941" i="14"/>
  <c r="AB941" i="14"/>
  <c r="X941" i="14"/>
  <c r="T941" i="14"/>
  <c r="P941" i="14"/>
  <c r="L941" i="14"/>
  <c r="H941" i="14"/>
  <c r="G941" i="14"/>
  <c r="F941" i="14"/>
  <c r="E941" i="14"/>
  <c r="D941" i="14"/>
  <c r="ES941" i="14" s="1"/>
  <c r="EK940" i="14"/>
  <c r="EJ940" i="14"/>
  <c r="EG940" i="14"/>
  <c r="EF940" i="14"/>
  <c r="EC940" i="14"/>
  <c r="EB940" i="14"/>
  <c r="DY940" i="14"/>
  <c r="DX940" i="14"/>
  <c r="DU940" i="14"/>
  <c r="DT940" i="14"/>
  <c r="DQ940" i="14"/>
  <c r="DP940" i="14"/>
  <c r="DM940" i="14"/>
  <c r="DL940" i="14"/>
  <c r="DI940" i="14"/>
  <c r="DH940" i="14"/>
  <c r="DE940" i="14"/>
  <c r="DD940" i="14"/>
  <c r="DA940" i="14"/>
  <c r="CZ940" i="14"/>
  <c r="CW940" i="14"/>
  <c r="CV940" i="14"/>
  <c r="CS940" i="14"/>
  <c r="CR940" i="14"/>
  <c r="CO940" i="14"/>
  <c r="CN940" i="14"/>
  <c r="CK940" i="14"/>
  <c r="CJ940" i="14"/>
  <c r="CG940" i="14"/>
  <c r="CF940" i="14"/>
  <c r="CC940" i="14"/>
  <c r="CB940" i="14"/>
  <c r="BY940" i="14"/>
  <c r="BX940" i="14"/>
  <c r="BU940" i="14"/>
  <c r="BT940" i="14"/>
  <c r="BQ940" i="14"/>
  <c r="BP940" i="14"/>
  <c r="BM940" i="14"/>
  <c r="BL940" i="14"/>
  <c r="BI940" i="14"/>
  <c r="BH940" i="14"/>
  <c r="BE940" i="14"/>
  <c r="BD940" i="14"/>
  <c r="BA940" i="14"/>
  <c r="AZ940" i="14"/>
  <c r="AW940" i="14"/>
  <c r="AV940" i="14"/>
  <c r="AS940" i="14"/>
  <c r="AR940" i="14"/>
  <c r="AO940" i="14"/>
  <c r="AN940" i="14"/>
  <c r="AK940" i="14"/>
  <c r="AJ940" i="14"/>
  <c r="AG940" i="14"/>
  <c r="AF940" i="14"/>
  <c r="AC940" i="14"/>
  <c r="AB940" i="14"/>
  <c r="Y940" i="14"/>
  <c r="X940" i="14"/>
  <c r="U940" i="14"/>
  <c r="T940" i="14"/>
  <c r="Q940" i="14"/>
  <c r="P940" i="14"/>
  <c r="M940" i="14"/>
  <c r="L940" i="14"/>
  <c r="I940" i="14"/>
  <c r="H940" i="14"/>
  <c r="G940" i="14"/>
  <c r="F940" i="14"/>
  <c r="E940" i="14"/>
  <c r="D940" i="14"/>
  <c r="ES940" i="14" s="1"/>
  <c r="EK939" i="14"/>
  <c r="EJ939" i="14"/>
  <c r="EG939" i="14"/>
  <c r="EF939" i="14"/>
  <c r="EC939" i="14"/>
  <c r="EB939" i="14"/>
  <c r="DY939" i="14"/>
  <c r="DX939" i="14"/>
  <c r="DU939" i="14"/>
  <c r="DT939" i="14"/>
  <c r="DQ939" i="14"/>
  <c r="DP939" i="14"/>
  <c r="DM939" i="14"/>
  <c r="DL939" i="14"/>
  <c r="DI939" i="14"/>
  <c r="DH939" i="14"/>
  <c r="DE939" i="14"/>
  <c r="DD939" i="14"/>
  <c r="DA939" i="14"/>
  <c r="CZ939" i="14"/>
  <c r="CW939" i="14"/>
  <c r="CV939" i="14"/>
  <c r="CS939" i="14"/>
  <c r="CR939" i="14"/>
  <c r="CO939" i="14"/>
  <c r="CN939" i="14"/>
  <c r="CK939" i="14"/>
  <c r="CJ939" i="14"/>
  <c r="CG939" i="14"/>
  <c r="CF939" i="14"/>
  <c r="CC939" i="14"/>
  <c r="CB939" i="14"/>
  <c r="BY939" i="14"/>
  <c r="BX939" i="14"/>
  <c r="BU939" i="14"/>
  <c r="BT939" i="14"/>
  <c r="BQ939" i="14"/>
  <c r="BP939" i="14"/>
  <c r="BM939" i="14"/>
  <c r="BL939" i="14"/>
  <c r="BI939" i="14"/>
  <c r="BH939" i="14"/>
  <c r="BE939" i="14"/>
  <c r="BD939" i="14"/>
  <c r="BA939" i="14"/>
  <c r="AZ939" i="14"/>
  <c r="AW939" i="14"/>
  <c r="AV939" i="14"/>
  <c r="AS939" i="14"/>
  <c r="AR939" i="14"/>
  <c r="AO939" i="14"/>
  <c r="AN939" i="14"/>
  <c r="AK939" i="14"/>
  <c r="AJ939" i="14"/>
  <c r="AG939" i="14"/>
  <c r="AF939" i="14"/>
  <c r="AC939" i="14"/>
  <c r="AB939" i="14"/>
  <c r="Y939" i="14"/>
  <c r="X939" i="14"/>
  <c r="U939" i="14"/>
  <c r="T939" i="14"/>
  <c r="Q939" i="14"/>
  <c r="P939" i="14"/>
  <c r="M939" i="14"/>
  <c r="L939" i="14"/>
  <c r="I939" i="14"/>
  <c r="H939" i="14"/>
  <c r="G939" i="14"/>
  <c r="F939" i="14"/>
  <c r="E939" i="14"/>
  <c r="D939" i="14"/>
  <c r="ES939" i="14" s="1"/>
  <c r="EK938" i="14"/>
  <c r="EJ938" i="14"/>
  <c r="EG938" i="14"/>
  <c r="EF938" i="14"/>
  <c r="EC938" i="14"/>
  <c r="EB938" i="14"/>
  <c r="DY938" i="14"/>
  <c r="DX938" i="14"/>
  <c r="DU938" i="14"/>
  <c r="DT938" i="14"/>
  <c r="DQ938" i="14"/>
  <c r="DP938" i="14"/>
  <c r="DM938" i="14"/>
  <c r="DL938" i="14"/>
  <c r="DI938" i="14"/>
  <c r="DH938" i="14"/>
  <c r="DE938" i="14"/>
  <c r="DD938" i="14"/>
  <c r="DA938" i="14"/>
  <c r="CZ938" i="14"/>
  <c r="CW938" i="14"/>
  <c r="CV938" i="14"/>
  <c r="CS938" i="14"/>
  <c r="CR938" i="14"/>
  <c r="CO938" i="14"/>
  <c r="CN938" i="14"/>
  <c r="CK938" i="14"/>
  <c r="CJ938" i="14"/>
  <c r="CG938" i="14"/>
  <c r="CF938" i="14"/>
  <c r="CC938" i="14"/>
  <c r="CB938" i="14"/>
  <c r="BY938" i="14"/>
  <c r="BX938" i="14"/>
  <c r="BU938" i="14"/>
  <c r="BT938" i="14"/>
  <c r="BQ938" i="14"/>
  <c r="BP938" i="14"/>
  <c r="BM938" i="14"/>
  <c r="BL938" i="14"/>
  <c r="BI938" i="14"/>
  <c r="BH938" i="14"/>
  <c r="BE938" i="14"/>
  <c r="BD938" i="14"/>
  <c r="BA938" i="14"/>
  <c r="AZ938" i="14"/>
  <c r="AW938" i="14"/>
  <c r="AV938" i="14"/>
  <c r="AS938" i="14"/>
  <c r="AR938" i="14"/>
  <c r="AO938" i="14"/>
  <c r="AN938" i="14"/>
  <c r="AK938" i="14"/>
  <c r="AJ938" i="14"/>
  <c r="AG938" i="14"/>
  <c r="AF938" i="14"/>
  <c r="AC938" i="14"/>
  <c r="AB938" i="14"/>
  <c r="Y938" i="14"/>
  <c r="X938" i="14"/>
  <c r="U938" i="14"/>
  <c r="T938" i="14"/>
  <c r="Q938" i="14"/>
  <c r="P938" i="14"/>
  <c r="M938" i="14"/>
  <c r="L938" i="14"/>
  <c r="I938" i="14"/>
  <c r="H938" i="14"/>
  <c r="G938" i="14"/>
  <c r="F938" i="14"/>
  <c r="E938" i="14"/>
  <c r="D938" i="14"/>
  <c r="ES938" i="14" s="1"/>
  <c r="EK937" i="14"/>
  <c r="EJ937" i="14"/>
  <c r="EG937" i="14"/>
  <c r="EF937" i="14"/>
  <c r="EC937" i="14"/>
  <c r="EB937" i="14"/>
  <c r="DY937" i="14"/>
  <c r="DX937" i="14"/>
  <c r="DU937" i="14"/>
  <c r="DT937" i="14"/>
  <c r="DQ937" i="14"/>
  <c r="DP937" i="14"/>
  <c r="DM937" i="14"/>
  <c r="DL937" i="14"/>
  <c r="DI937" i="14"/>
  <c r="DH937" i="14"/>
  <c r="DE937" i="14"/>
  <c r="DD937" i="14"/>
  <c r="DA937" i="14"/>
  <c r="CZ937" i="14"/>
  <c r="CW937" i="14"/>
  <c r="CV937" i="14"/>
  <c r="CS937" i="14"/>
  <c r="CR937" i="14"/>
  <c r="CO937" i="14"/>
  <c r="CN937" i="14"/>
  <c r="CK937" i="14"/>
  <c r="CJ937" i="14"/>
  <c r="CG937" i="14"/>
  <c r="CF937" i="14"/>
  <c r="CC937" i="14"/>
  <c r="CB937" i="14"/>
  <c r="BY937" i="14"/>
  <c r="BX937" i="14"/>
  <c r="BU937" i="14"/>
  <c r="BT937" i="14"/>
  <c r="BQ937" i="14"/>
  <c r="BP937" i="14"/>
  <c r="BM937" i="14"/>
  <c r="BL937" i="14"/>
  <c r="BI937" i="14"/>
  <c r="BH937" i="14"/>
  <c r="BE937" i="14"/>
  <c r="BD937" i="14"/>
  <c r="BA937" i="14"/>
  <c r="AZ937" i="14"/>
  <c r="AW937" i="14"/>
  <c r="AV937" i="14"/>
  <c r="AS937" i="14"/>
  <c r="AR937" i="14"/>
  <c r="AO937" i="14"/>
  <c r="AN937" i="14"/>
  <c r="AK937" i="14"/>
  <c r="AJ937" i="14"/>
  <c r="AG937" i="14"/>
  <c r="AF937" i="14"/>
  <c r="AC937" i="14"/>
  <c r="AB937" i="14"/>
  <c r="Y937" i="14"/>
  <c r="X937" i="14"/>
  <c r="U937" i="14"/>
  <c r="T937" i="14"/>
  <c r="Q937" i="14"/>
  <c r="P937" i="14"/>
  <c r="M937" i="14"/>
  <c r="L937" i="14"/>
  <c r="I937" i="14"/>
  <c r="H937" i="14"/>
  <c r="G937" i="14"/>
  <c r="F937" i="14"/>
  <c r="E937" i="14"/>
  <c r="D937" i="14"/>
  <c r="ES937" i="14" s="1"/>
  <c r="EK936" i="14"/>
  <c r="EJ936" i="14"/>
  <c r="EG936" i="14"/>
  <c r="EF936" i="14"/>
  <c r="EC936" i="14"/>
  <c r="EB936" i="14"/>
  <c r="DY936" i="14"/>
  <c r="DX936" i="14"/>
  <c r="DU936" i="14"/>
  <c r="DT936" i="14"/>
  <c r="DQ936" i="14"/>
  <c r="DP936" i="14"/>
  <c r="DM936" i="14"/>
  <c r="DL936" i="14"/>
  <c r="DI936" i="14"/>
  <c r="DH936" i="14"/>
  <c r="DE936" i="14"/>
  <c r="DD936" i="14"/>
  <c r="DA936" i="14"/>
  <c r="CZ936" i="14"/>
  <c r="CW936" i="14"/>
  <c r="CV936" i="14"/>
  <c r="CS936" i="14"/>
  <c r="CR936" i="14"/>
  <c r="CO936" i="14"/>
  <c r="CN936" i="14"/>
  <c r="CK936" i="14"/>
  <c r="CJ936" i="14"/>
  <c r="CG936" i="14"/>
  <c r="CF936" i="14"/>
  <c r="CC936" i="14"/>
  <c r="CB936" i="14"/>
  <c r="BY936" i="14"/>
  <c r="BX936" i="14"/>
  <c r="BU936" i="14"/>
  <c r="BT936" i="14"/>
  <c r="BQ936" i="14"/>
  <c r="BP936" i="14"/>
  <c r="BM936" i="14"/>
  <c r="BL936" i="14"/>
  <c r="BI936" i="14"/>
  <c r="BH936" i="14"/>
  <c r="BE936" i="14"/>
  <c r="BD936" i="14"/>
  <c r="BA936" i="14"/>
  <c r="AZ936" i="14"/>
  <c r="AW936" i="14"/>
  <c r="AV936" i="14"/>
  <c r="AS936" i="14"/>
  <c r="AR936" i="14"/>
  <c r="AO936" i="14"/>
  <c r="AN936" i="14"/>
  <c r="AK936" i="14"/>
  <c r="AJ936" i="14"/>
  <c r="AG936" i="14"/>
  <c r="AF936" i="14"/>
  <c r="AC936" i="14"/>
  <c r="AB936" i="14"/>
  <c r="Y936" i="14"/>
  <c r="X936" i="14"/>
  <c r="U936" i="14"/>
  <c r="T936" i="14"/>
  <c r="Q936" i="14"/>
  <c r="P936" i="14"/>
  <c r="M936" i="14"/>
  <c r="L936" i="14"/>
  <c r="I936" i="14"/>
  <c r="H936" i="14"/>
  <c r="G936" i="14"/>
  <c r="F936" i="14"/>
  <c r="E936" i="14"/>
  <c r="EK935" i="14"/>
  <c r="EJ935" i="14"/>
  <c r="EG935" i="14"/>
  <c r="EF935" i="14"/>
  <c r="EC935" i="14"/>
  <c r="EB935" i="14"/>
  <c r="DY935" i="14"/>
  <c r="DX935" i="14"/>
  <c r="DU935" i="14"/>
  <c r="DT935" i="14"/>
  <c r="DQ935" i="14"/>
  <c r="DP935" i="14"/>
  <c r="DM935" i="14"/>
  <c r="DL935" i="14"/>
  <c r="DI935" i="14"/>
  <c r="DH935" i="14"/>
  <c r="DE935" i="14"/>
  <c r="DD935" i="14"/>
  <c r="DA935" i="14"/>
  <c r="CZ935" i="14"/>
  <c r="CW935" i="14"/>
  <c r="CV935" i="14"/>
  <c r="CS935" i="14"/>
  <c r="CR935" i="14"/>
  <c r="CO935" i="14"/>
  <c r="CN935" i="14"/>
  <c r="CK935" i="14"/>
  <c r="CJ935" i="14"/>
  <c r="CG935" i="14"/>
  <c r="CF935" i="14"/>
  <c r="CC935" i="14"/>
  <c r="CB935" i="14"/>
  <c r="BY935" i="14"/>
  <c r="BX935" i="14"/>
  <c r="BU935" i="14"/>
  <c r="BT935" i="14"/>
  <c r="BQ935" i="14"/>
  <c r="BP935" i="14"/>
  <c r="BM935" i="14"/>
  <c r="BL935" i="14"/>
  <c r="BI935" i="14"/>
  <c r="BH935" i="14"/>
  <c r="BE935" i="14"/>
  <c r="BD935" i="14"/>
  <c r="BA935" i="14"/>
  <c r="AZ935" i="14"/>
  <c r="AW935" i="14"/>
  <c r="AV935" i="14"/>
  <c r="AS935" i="14"/>
  <c r="AR935" i="14"/>
  <c r="AO935" i="14"/>
  <c r="AN935" i="14"/>
  <c r="AK935" i="14"/>
  <c r="AJ935" i="14"/>
  <c r="AG935" i="14"/>
  <c r="AF935" i="14"/>
  <c r="AC935" i="14"/>
  <c r="AB935" i="14"/>
  <c r="Y935" i="14"/>
  <c r="X935" i="14"/>
  <c r="U935" i="14"/>
  <c r="T935" i="14"/>
  <c r="Q935" i="14"/>
  <c r="P935" i="14"/>
  <c r="M935" i="14"/>
  <c r="L935" i="14"/>
  <c r="I935" i="14"/>
  <c r="H935" i="14"/>
  <c r="G935" i="14"/>
  <c r="F935" i="14"/>
  <c r="E935" i="14"/>
  <c r="EK934" i="14"/>
  <c r="EJ934" i="14"/>
  <c r="EG934" i="14"/>
  <c r="EF934" i="14"/>
  <c r="EC934" i="14"/>
  <c r="EB934" i="14"/>
  <c r="DY934" i="14"/>
  <c r="DX934" i="14"/>
  <c r="DU934" i="14"/>
  <c r="DT934" i="14"/>
  <c r="DQ934" i="14"/>
  <c r="DP934" i="14"/>
  <c r="DM934" i="14"/>
  <c r="DL934" i="14"/>
  <c r="DI934" i="14"/>
  <c r="DH934" i="14"/>
  <c r="DE934" i="14"/>
  <c r="DD934" i="14"/>
  <c r="DA934" i="14"/>
  <c r="CZ934" i="14"/>
  <c r="CW934" i="14"/>
  <c r="CV934" i="14"/>
  <c r="CS934" i="14"/>
  <c r="CR934" i="14"/>
  <c r="CO934" i="14"/>
  <c r="CN934" i="14"/>
  <c r="CK934" i="14"/>
  <c r="CJ934" i="14"/>
  <c r="CG934" i="14"/>
  <c r="CF934" i="14"/>
  <c r="CC934" i="14"/>
  <c r="CB934" i="14"/>
  <c r="BY934" i="14"/>
  <c r="BX934" i="14"/>
  <c r="BU934" i="14"/>
  <c r="BT934" i="14"/>
  <c r="BQ934" i="14"/>
  <c r="BP934" i="14"/>
  <c r="BM934" i="14"/>
  <c r="BL934" i="14"/>
  <c r="BI934" i="14"/>
  <c r="BH934" i="14"/>
  <c r="BE934" i="14"/>
  <c r="BD934" i="14"/>
  <c r="BA934" i="14"/>
  <c r="AZ934" i="14"/>
  <c r="AW934" i="14"/>
  <c r="AV934" i="14"/>
  <c r="AS934" i="14"/>
  <c r="AR934" i="14"/>
  <c r="AO934" i="14"/>
  <c r="AN934" i="14"/>
  <c r="AK934" i="14"/>
  <c r="AJ934" i="14"/>
  <c r="AG934" i="14"/>
  <c r="AF934" i="14"/>
  <c r="AC934" i="14"/>
  <c r="AB934" i="14"/>
  <c r="Y934" i="14"/>
  <c r="X934" i="14"/>
  <c r="U934" i="14"/>
  <c r="T934" i="14"/>
  <c r="Q934" i="14"/>
  <c r="P934" i="14"/>
  <c r="M934" i="14"/>
  <c r="L934" i="14"/>
  <c r="I934" i="14"/>
  <c r="H934" i="14"/>
  <c r="G934" i="14"/>
  <c r="F934" i="14"/>
  <c r="E934" i="14"/>
  <c r="D936" i="14"/>
  <c r="ES936" i="14" s="1"/>
  <c r="D935" i="14"/>
  <c r="ES935" i="14" s="1"/>
  <c r="D934" i="14"/>
  <c r="ES934" i="14" s="1"/>
  <c r="Y985" i="14" l="1"/>
  <c r="AO985" i="14"/>
  <c r="BE985" i="14"/>
  <c r="BU985" i="14"/>
  <c r="CK985" i="14"/>
  <c r="DA985" i="14"/>
  <c r="DQ985" i="14"/>
  <c r="EG985" i="14"/>
  <c r="AC985" i="14"/>
  <c r="AS985" i="14"/>
  <c r="BI985" i="14"/>
  <c r="BY985" i="14"/>
  <c r="CO985" i="14"/>
  <c r="DE985" i="14"/>
  <c r="DU985" i="14"/>
  <c r="EK985" i="14"/>
  <c r="Q985" i="14"/>
  <c r="AG985" i="14"/>
  <c r="AW985" i="14"/>
  <c r="BM985" i="14"/>
  <c r="CC985" i="14"/>
  <c r="CS985" i="14"/>
  <c r="DI985" i="14"/>
  <c r="DY985" i="14"/>
  <c r="U985" i="14"/>
  <c r="AK985" i="14"/>
  <c r="BA985" i="14"/>
  <c r="BQ985" i="14"/>
  <c r="CG985" i="14"/>
  <c r="CW985" i="14"/>
  <c r="DM985" i="14"/>
  <c r="EC985" i="14"/>
  <c r="M985" i="14" l="1"/>
  <c r="AG942" i="14" l="1"/>
  <c r="DA942" i="14"/>
  <c r="AS942" i="14"/>
  <c r="M942" i="14"/>
  <c r="U942" i="14"/>
  <c r="AW942" i="14"/>
  <c r="BE942" i="14"/>
  <c r="DQ942" i="14"/>
  <c r="BI942" i="14"/>
  <c r="BQ942" i="14"/>
  <c r="EC942" i="14"/>
  <c r="DI942" i="14"/>
  <c r="AK941" i="14"/>
  <c r="BY941" i="14"/>
  <c r="CG941" i="14"/>
  <c r="AG941" i="14"/>
  <c r="CC941" i="14"/>
  <c r="BE941" i="14"/>
  <c r="CO941" i="14"/>
  <c r="AC978" i="14"/>
  <c r="CS978" i="14"/>
  <c r="AK978" i="14"/>
  <c r="DA978" i="14"/>
  <c r="M978" i="14"/>
  <c r="EK978" i="14"/>
  <c r="AW978" i="14"/>
  <c r="CG978" i="14"/>
  <c r="DQ978" i="14"/>
  <c r="AC942" i="14"/>
  <c r="EG942" i="14"/>
  <c r="CO942" i="14"/>
  <c r="CG942" i="14"/>
  <c r="BM942" i="14"/>
  <c r="DY942" i="14"/>
  <c r="BQ941" i="14"/>
  <c r="DE941" i="14"/>
  <c r="EG941" i="14"/>
  <c r="DM941" i="14"/>
  <c r="AW941" i="14"/>
  <c r="BM941" i="14"/>
  <c r="CK941" i="14"/>
  <c r="DU941" i="14"/>
  <c r="BI978" i="14"/>
  <c r="DY978" i="14"/>
  <c r="BQ978" i="14"/>
  <c r="EG978" i="14"/>
  <c r="AS978" i="14"/>
  <c r="CC978" i="14"/>
  <c r="DM978" i="14"/>
  <c r="Y978" i="14"/>
  <c r="EK942" i="14"/>
  <c r="BU942" i="14"/>
  <c r="BY942" i="14"/>
  <c r="Q942" i="14"/>
  <c r="DU942" i="14"/>
  <c r="Y942" i="14"/>
  <c r="CK942" i="14"/>
  <c r="AK942" i="14"/>
  <c r="CW942" i="14"/>
  <c r="CC942" i="14"/>
  <c r="CW941" i="14"/>
  <c r="AO941" i="14"/>
  <c r="M941" i="14"/>
  <c r="EK941" i="14"/>
  <c r="U941" i="14"/>
  <c r="DI941" i="14"/>
  <c r="CS941" i="14"/>
  <c r="DA941" i="14"/>
  <c r="DQ941" i="14"/>
  <c r="AC941" i="14"/>
  <c r="CO978" i="14"/>
  <c r="AG978" i="14"/>
  <c r="CW978" i="14"/>
  <c r="AO978" i="14"/>
  <c r="BY978" i="14"/>
  <c r="DI978" i="14"/>
  <c r="U978" i="14"/>
  <c r="BE978" i="14"/>
  <c r="DE942" i="14"/>
  <c r="AO942" i="14"/>
  <c r="BA942" i="14"/>
  <c r="DM942" i="14"/>
  <c r="CS942" i="14"/>
  <c r="EC941" i="14"/>
  <c r="BU941" i="14"/>
  <c r="AS941" i="14"/>
  <c r="BA941" i="14"/>
  <c r="DY941" i="14"/>
  <c r="Q941" i="14"/>
  <c r="Y941" i="14"/>
  <c r="BI941" i="14"/>
  <c r="DU978" i="14"/>
  <c r="BM978" i="14"/>
  <c r="EC978" i="14"/>
  <c r="BU978" i="14"/>
  <c r="DE978" i="14"/>
  <c r="Q978" i="14"/>
  <c r="BA978" i="14"/>
  <c r="CK978" i="14"/>
  <c r="I941" i="14" l="1"/>
  <c r="I978" i="14"/>
  <c r="I942" i="14" l="1"/>
  <c r="I985" i="14"/>
  <c r="BI976" i="14" l="1"/>
  <c r="DY976" i="14"/>
  <c r="BQ976" i="14"/>
  <c r="EG976" i="14"/>
  <c r="AS976" i="14"/>
  <c r="DI976" i="14"/>
  <c r="Q976" i="14"/>
  <c r="DM976" i="14"/>
  <c r="AC979" i="14"/>
  <c r="DI979" i="14"/>
  <c r="Y979" i="14"/>
  <c r="BM979" i="14"/>
  <c r="CW979" i="14"/>
  <c r="AO979" i="14"/>
  <c r="BY979" i="14"/>
  <c r="DM979" i="14"/>
  <c r="BE976" i="14"/>
  <c r="CO976" i="14"/>
  <c r="AG976" i="14"/>
  <c r="CW976" i="14"/>
  <c r="AO976" i="14"/>
  <c r="BY976" i="14"/>
  <c r="U976" i="14"/>
  <c r="BI979" i="14"/>
  <c r="BE979" i="14"/>
  <c r="CS979" i="14"/>
  <c r="CC979" i="14"/>
  <c r="EC979" i="14"/>
  <c r="BU979" i="14"/>
  <c r="EG979" i="14"/>
  <c r="DE979" i="14"/>
  <c r="U979" i="14"/>
  <c r="Y976" i="14"/>
  <c r="CK976" i="14"/>
  <c r="DU976" i="14"/>
  <c r="BM976" i="14"/>
  <c r="EC976" i="14"/>
  <c r="BU976" i="14"/>
  <c r="DE976" i="14"/>
  <c r="AW976" i="14"/>
  <c r="BA976" i="14"/>
  <c r="CO979" i="14"/>
  <c r="Q979" i="14"/>
  <c r="CK979" i="14"/>
  <c r="DY979" i="14"/>
  <c r="AK979" i="14"/>
  <c r="DA979" i="14"/>
  <c r="M979" i="14"/>
  <c r="EK979" i="14"/>
  <c r="BA979" i="14"/>
  <c r="DQ976" i="14"/>
  <c r="AC976" i="14"/>
  <c r="CS976" i="14"/>
  <c r="AK976" i="14"/>
  <c r="DA976" i="14"/>
  <c r="M976" i="14"/>
  <c r="EK976" i="14"/>
  <c r="CC976" i="14"/>
  <c r="CG976" i="14"/>
  <c r="DU979" i="14"/>
  <c r="AW979" i="14"/>
  <c r="DQ979" i="14"/>
  <c r="AG979" i="14"/>
  <c r="BQ979" i="14"/>
  <c r="AS979" i="14"/>
  <c r="CG979" i="14"/>
  <c r="I976" i="14" l="1"/>
  <c r="I979" i="14"/>
  <c r="EJ931" i="14" l="1"/>
  <c r="EF931" i="14"/>
  <c r="EB931" i="14"/>
  <c r="DX931" i="14"/>
  <c r="DT931" i="14"/>
  <c r="DP931" i="14"/>
  <c r="DL931" i="14"/>
  <c r="DH931" i="14"/>
  <c r="DD931" i="14"/>
  <c r="CZ931" i="14"/>
  <c r="CV931" i="14"/>
  <c r="CR931" i="14"/>
  <c r="CN931" i="14"/>
  <c r="CJ931" i="14"/>
  <c r="CF931" i="14"/>
  <c r="CB931" i="14"/>
  <c r="BX931" i="14"/>
  <c r="BT931" i="14"/>
  <c r="BP931" i="14"/>
  <c r="BL931" i="14"/>
  <c r="BH931" i="14"/>
  <c r="BD931" i="14"/>
  <c r="AZ931" i="14"/>
  <c r="AV931" i="14"/>
  <c r="AR931" i="14"/>
  <c r="AN931" i="14"/>
  <c r="AJ931" i="14"/>
  <c r="AF931" i="14"/>
  <c r="AB931" i="14"/>
  <c r="X931" i="14"/>
  <c r="T931" i="14"/>
  <c r="P931" i="14"/>
  <c r="L931" i="14"/>
  <c r="H931" i="14"/>
  <c r="G931" i="14"/>
  <c r="F931" i="14"/>
  <c r="E931" i="14"/>
  <c r="D931" i="14"/>
  <c r="ES931" i="14" s="1"/>
  <c r="EJ929" i="14"/>
  <c r="EF929" i="14"/>
  <c r="EB929" i="14"/>
  <c r="DX929" i="14"/>
  <c r="DT929" i="14"/>
  <c r="DP929" i="14"/>
  <c r="DL929" i="14"/>
  <c r="DH929" i="14"/>
  <c r="DD929" i="14"/>
  <c r="CZ929" i="14"/>
  <c r="CV929" i="14"/>
  <c r="CR929" i="14"/>
  <c r="CN929" i="14"/>
  <c r="CJ929" i="14"/>
  <c r="CF929" i="14"/>
  <c r="CB929" i="14"/>
  <c r="BX929" i="14"/>
  <c r="BT929" i="14"/>
  <c r="BP929" i="14"/>
  <c r="BL929" i="14"/>
  <c r="BH929" i="14"/>
  <c r="BD929" i="14"/>
  <c r="AZ929" i="14"/>
  <c r="AV929" i="14"/>
  <c r="AR929" i="14"/>
  <c r="AN929" i="14"/>
  <c r="AJ929" i="14"/>
  <c r="AF929" i="14"/>
  <c r="AB929" i="14"/>
  <c r="X929" i="14"/>
  <c r="T929" i="14"/>
  <c r="P929" i="14"/>
  <c r="L929" i="14"/>
  <c r="H929" i="14"/>
  <c r="G929" i="14"/>
  <c r="F929" i="14"/>
  <c r="E929" i="14"/>
  <c r="D929" i="14"/>
  <c r="ES929" i="14" s="1"/>
  <c r="EK928" i="14"/>
  <c r="EJ928" i="14"/>
  <c r="EG928" i="14"/>
  <c r="EF928" i="14"/>
  <c r="EC928" i="14"/>
  <c r="EB928" i="14"/>
  <c r="DY928" i="14"/>
  <c r="DX928" i="14"/>
  <c r="DU928" i="14"/>
  <c r="DT928" i="14"/>
  <c r="DQ928" i="14"/>
  <c r="DP928" i="14"/>
  <c r="DM928" i="14"/>
  <c r="DL928" i="14"/>
  <c r="DI928" i="14"/>
  <c r="DH928" i="14"/>
  <c r="DE928" i="14"/>
  <c r="DD928" i="14"/>
  <c r="DA928" i="14"/>
  <c r="CZ928" i="14"/>
  <c r="CW928" i="14"/>
  <c r="CV928" i="14"/>
  <c r="CS928" i="14"/>
  <c r="CR928" i="14"/>
  <c r="CO928" i="14"/>
  <c r="CN928" i="14"/>
  <c r="CK928" i="14"/>
  <c r="CJ928" i="14"/>
  <c r="CG928" i="14"/>
  <c r="CF928" i="14"/>
  <c r="CC928" i="14"/>
  <c r="CB928" i="14"/>
  <c r="BY928" i="14"/>
  <c r="BX928" i="14"/>
  <c r="BU928" i="14"/>
  <c r="BT928" i="14"/>
  <c r="BQ928" i="14"/>
  <c r="BP928" i="14"/>
  <c r="BM928" i="14"/>
  <c r="BL928" i="14"/>
  <c r="BI928" i="14"/>
  <c r="BH928" i="14"/>
  <c r="BE928" i="14"/>
  <c r="BD928" i="14"/>
  <c r="BA928" i="14"/>
  <c r="AZ928" i="14"/>
  <c r="AW928" i="14"/>
  <c r="AV928" i="14"/>
  <c r="AS928" i="14"/>
  <c r="AR928" i="14"/>
  <c r="AO928" i="14"/>
  <c r="AN928" i="14"/>
  <c r="AK928" i="14"/>
  <c r="AJ928" i="14"/>
  <c r="AG928" i="14"/>
  <c r="AF928" i="14"/>
  <c r="AC928" i="14"/>
  <c r="AB928" i="14"/>
  <c r="Y928" i="14"/>
  <c r="X928" i="14"/>
  <c r="U928" i="14"/>
  <c r="T928" i="14"/>
  <c r="Q928" i="14"/>
  <c r="P928" i="14"/>
  <c r="M928" i="14"/>
  <c r="L928" i="14"/>
  <c r="I928" i="14"/>
  <c r="H928" i="14"/>
  <c r="G928" i="14"/>
  <c r="F928" i="14"/>
  <c r="E928" i="14"/>
  <c r="D928" i="14"/>
  <c r="ES928" i="14" s="1"/>
  <c r="EK927" i="14"/>
  <c r="EJ927" i="14"/>
  <c r="EG927" i="14"/>
  <c r="EF927" i="14"/>
  <c r="EC927" i="14"/>
  <c r="EB927" i="14"/>
  <c r="DY927" i="14"/>
  <c r="DX927" i="14"/>
  <c r="DU927" i="14"/>
  <c r="DT927" i="14"/>
  <c r="DQ927" i="14"/>
  <c r="DP927" i="14"/>
  <c r="DM927" i="14"/>
  <c r="DL927" i="14"/>
  <c r="DI927" i="14"/>
  <c r="DH927" i="14"/>
  <c r="DE927" i="14"/>
  <c r="DD927" i="14"/>
  <c r="DA927" i="14"/>
  <c r="CZ927" i="14"/>
  <c r="CW927" i="14"/>
  <c r="CV927" i="14"/>
  <c r="CS927" i="14"/>
  <c r="CR927" i="14"/>
  <c r="CO927" i="14"/>
  <c r="CN927" i="14"/>
  <c r="CK927" i="14"/>
  <c r="CJ927" i="14"/>
  <c r="CG927" i="14"/>
  <c r="CF927" i="14"/>
  <c r="CC927" i="14"/>
  <c r="CB927" i="14"/>
  <c r="BY927" i="14"/>
  <c r="BX927" i="14"/>
  <c r="BU927" i="14"/>
  <c r="BT927" i="14"/>
  <c r="BQ927" i="14"/>
  <c r="BP927" i="14"/>
  <c r="BM927" i="14"/>
  <c r="BL927" i="14"/>
  <c r="BI927" i="14"/>
  <c r="BH927" i="14"/>
  <c r="BE927" i="14"/>
  <c r="BD927" i="14"/>
  <c r="BA927" i="14"/>
  <c r="AZ927" i="14"/>
  <c r="AW927" i="14"/>
  <c r="AV927" i="14"/>
  <c r="AS927" i="14"/>
  <c r="AR927" i="14"/>
  <c r="AO927" i="14"/>
  <c r="AN927" i="14"/>
  <c r="AK927" i="14"/>
  <c r="AJ927" i="14"/>
  <c r="AG927" i="14"/>
  <c r="AF927" i="14"/>
  <c r="AC927" i="14"/>
  <c r="AB927" i="14"/>
  <c r="Y927" i="14"/>
  <c r="X927" i="14"/>
  <c r="U927" i="14"/>
  <c r="T927" i="14"/>
  <c r="Q927" i="14"/>
  <c r="P927" i="14"/>
  <c r="M927" i="14"/>
  <c r="L927" i="14"/>
  <c r="I927" i="14"/>
  <c r="H927" i="14"/>
  <c r="G927" i="14"/>
  <c r="F927" i="14"/>
  <c r="E927" i="14"/>
  <c r="D927" i="14"/>
  <c r="ES927" i="14" s="1"/>
  <c r="EK925" i="14"/>
  <c r="EJ925" i="14"/>
  <c r="EG925" i="14"/>
  <c r="EF925" i="14"/>
  <c r="EC925" i="14"/>
  <c r="EB925" i="14"/>
  <c r="DY925" i="14"/>
  <c r="DX925" i="14"/>
  <c r="DU925" i="14"/>
  <c r="DT925" i="14"/>
  <c r="DQ925" i="14"/>
  <c r="DP925" i="14"/>
  <c r="DM925" i="14"/>
  <c r="DL925" i="14"/>
  <c r="DI925" i="14"/>
  <c r="DH925" i="14"/>
  <c r="DE925" i="14"/>
  <c r="DD925" i="14"/>
  <c r="DA925" i="14"/>
  <c r="CZ925" i="14"/>
  <c r="CW925" i="14"/>
  <c r="CV925" i="14"/>
  <c r="CS925" i="14"/>
  <c r="CR925" i="14"/>
  <c r="CO925" i="14"/>
  <c r="CN925" i="14"/>
  <c r="CK925" i="14"/>
  <c r="CJ925" i="14"/>
  <c r="CG925" i="14"/>
  <c r="CF925" i="14"/>
  <c r="CC925" i="14"/>
  <c r="CB925" i="14"/>
  <c r="BY925" i="14"/>
  <c r="BX925" i="14"/>
  <c r="BU925" i="14"/>
  <c r="BT925" i="14"/>
  <c r="BQ925" i="14"/>
  <c r="BP925" i="14"/>
  <c r="BM925" i="14"/>
  <c r="BL925" i="14"/>
  <c r="BI925" i="14"/>
  <c r="BH925" i="14"/>
  <c r="BE925" i="14"/>
  <c r="BD925" i="14"/>
  <c r="BA925" i="14"/>
  <c r="AZ925" i="14"/>
  <c r="AW925" i="14"/>
  <c r="AV925" i="14"/>
  <c r="AS925" i="14"/>
  <c r="AR925" i="14"/>
  <c r="AO925" i="14"/>
  <c r="AN925" i="14"/>
  <c r="AK925" i="14"/>
  <c r="AJ925" i="14"/>
  <c r="AG925" i="14"/>
  <c r="AF925" i="14"/>
  <c r="AC925" i="14"/>
  <c r="AB925" i="14"/>
  <c r="Y925" i="14"/>
  <c r="X925" i="14"/>
  <c r="U925" i="14"/>
  <c r="T925" i="14"/>
  <c r="Q925" i="14"/>
  <c r="P925" i="14"/>
  <c r="M925" i="14"/>
  <c r="L925" i="14"/>
  <c r="I925" i="14"/>
  <c r="H925" i="14"/>
  <c r="G925" i="14"/>
  <c r="F925" i="14"/>
  <c r="E925" i="14"/>
  <c r="D925" i="14"/>
  <c r="ES925" i="14" s="1"/>
  <c r="EK924" i="14"/>
  <c r="EJ924" i="14"/>
  <c r="EG924" i="14"/>
  <c r="EF924" i="14"/>
  <c r="EC924" i="14"/>
  <c r="EB924" i="14"/>
  <c r="DY924" i="14"/>
  <c r="DX924" i="14"/>
  <c r="DU924" i="14"/>
  <c r="DT924" i="14"/>
  <c r="DQ924" i="14"/>
  <c r="DP924" i="14"/>
  <c r="DM924" i="14"/>
  <c r="DL924" i="14"/>
  <c r="DI924" i="14"/>
  <c r="DH924" i="14"/>
  <c r="DE924" i="14"/>
  <c r="DD924" i="14"/>
  <c r="DA924" i="14"/>
  <c r="CZ924" i="14"/>
  <c r="CW924" i="14"/>
  <c r="CV924" i="14"/>
  <c r="CS924" i="14"/>
  <c r="CR924" i="14"/>
  <c r="CO924" i="14"/>
  <c r="CN924" i="14"/>
  <c r="CK924" i="14"/>
  <c r="CJ924" i="14"/>
  <c r="CG924" i="14"/>
  <c r="CF924" i="14"/>
  <c r="CC924" i="14"/>
  <c r="CB924" i="14"/>
  <c r="BY924" i="14"/>
  <c r="BX924" i="14"/>
  <c r="BU924" i="14"/>
  <c r="BT924" i="14"/>
  <c r="BQ924" i="14"/>
  <c r="BP924" i="14"/>
  <c r="BM924" i="14"/>
  <c r="BL924" i="14"/>
  <c r="BI924" i="14"/>
  <c r="BH924" i="14"/>
  <c r="BE924" i="14"/>
  <c r="BD924" i="14"/>
  <c r="BA924" i="14"/>
  <c r="AZ924" i="14"/>
  <c r="AW924" i="14"/>
  <c r="AV924" i="14"/>
  <c r="AS924" i="14"/>
  <c r="AR924" i="14"/>
  <c r="AO924" i="14"/>
  <c r="AN924" i="14"/>
  <c r="AK924" i="14"/>
  <c r="AJ924" i="14"/>
  <c r="AG924" i="14"/>
  <c r="AF924" i="14"/>
  <c r="AC924" i="14"/>
  <c r="AB924" i="14"/>
  <c r="Y924" i="14"/>
  <c r="X924" i="14"/>
  <c r="U924" i="14"/>
  <c r="T924" i="14"/>
  <c r="Q924" i="14"/>
  <c r="P924" i="14"/>
  <c r="M924" i="14"/>
  <c r="L924" i="14"/>
  <c r="I924" i="14"/>
  <c r="H924" i="14"/>
  <c r="G924" i="14"/>
  <c r="F924" i="14"/>
  <c r="E924" i="14"/>
  <c r="D924" i="14"/>
  <c r="ES924" i="14" s="1"/>
  <c r="EK923" i="14"/>
  <c r="EJ923" i="14"/>
  <c r="EG923" i="14"/>
  <c r="EF923" i="14"/>
  <c r="EC923" i="14"/>
  <c r="EB923" i="14"/>
  <c r="DY923" i="14"/>
  <c r="DX923" i="14"/>
  <c r="DU923" i="14"/>
  <c r="DT923" i="14"/>
  <c r="DQ923" i="14"/>
  <c r="DP923" i="14"/>
  <c r="DM923" i="14"/>
  <c r="DL923" i="14"/>
  <c r="DI923" i="14"/>
  <c r="DH923" i="14"/>
  <c r="DE923" i="14"/>
  <c r="DD923" i="14"/>
  <c r="DA923" i="14"/>
  <c r="CZ923" i="14"/>
  <c r="CW923" i="14"/>
  <c r="CV923" i="14"/>
  <c r="CS923" i="14"/>
  <c r="CR923" i="14"/>
  <c r="CO923" i="14"/>
  <c r="CN923" i="14"/>
  <c r="CK923" i="14"/>
  <c r="CJ923" i="14"/>
  <c r="CG923" i="14"/>
  <c r="CF923" i="14"/>
  <c r="CC923" i="14"/>
  <c r="CB923" i="14"/>
  <c r="BY923" i="14"/>
  <c r="BX923" i="14"/>
  <c r="BU923" i="14"/>
  <c r="BT923" i="14"/>
  <c r="BQ923" i="14"/>
  <c r="BP923" i="14"/>
  <c r="BM923" i="14"/>
  <c r="BL923" i="14"/>
  <c r="BI923" i="14"/>
  <c r="BH923" i="14"/>
  <c r="BE923" i="14"/>
  <c r="BD923" i="14"/>
  <c r="BA923" i="14"/>
  <c r="AZ923" i="14"/>
  <c r="AW923" i="14"/>
  <c r="AV923" i="14"/>
  <c r="AS923" i="14"/>
  <c r="AR923" i="14"/>
  <c r="AO923" i="14"/>
  <c r="AN923" i="14"/>
  <c r="AK923" i="14"/>
  <c r="AJ923" i="14"/>
  <c r="AG923" i="14"/>
  <c r="AF923" i="14"/>
  <c r="AC923" i="14"/>
  <c r="AB923" i="14"/>
  <c r="Y923" i="14"/>
  <c r="X923" i="14"/>
  <c r="U923" i="14"/>
  <c r="T923" i="14"/>
  <c r="Q923" i="14"/>
  <c r="P923" i="14"/>
  <c r="M923" i="14"/>
  <c r="L923" i="14"/>
  <c r="I923" i="14"/>
  <c r="H923" i="14"/>
  <c r="G923" i="14"/>
  <c r="F923" i="14"/>
  <c r="E923" i="14"/>
  <c r="D923" i="14"/>
  <c r="ES923" i="14" s="1"/>
  <c r="EK922" i="14"/>
  <c r="EJ922" i="14"/>
  <c r="EG922" i="14"/>
  <c r="EF922" i="14"/>
  <c r="EC922" i="14"/>
  <c r="EB922" i="14"/>
  <c r="DY922" i="14"/>
  <c r="DX922" i="14"/>
  <c r="DU922" i="14"/>
  <c r="DT922" i="14"/>
  <c r="DQ922" i="14"/>
  <c r="DP922" i="14"/>
  <c r="DM922" i="14"/>
  <c r="DL922" i="14"/>
  <c r="DI922" i="14"/>
  <c r="DH922" i="14"/>
  <c r="DE922" i="14"/>
  <c r="DD922" i="14"/>
  <c r="DA922" i="14"/>
  <c r="CZ922" i="14"/>
  <c r="CW922" i="14"/>
  <c r="CV922" i="14"/>
  <c r="CS922" i="14"/>
  <c r="CR922" i="14"/>
  <c r="CO922" i="14"/>
  <c r="CN922" i="14"/>
  <c r="CK922" i="14"/>
  <c r="CJ922" i="14"/>
  <c r="CG922" i="14"/>
  <c r="CF922" i="14"/>
  <c r="CC922" i="14"/>
  <c r="CB922" i="14"/>
  <c r="BY922" i="14"/>
  <c r="BX922" i="14"/>
  <c r="BU922" i="14"/>
  <c r="BT922" i="14"/>
  <c r="BQ922" i="14"/>
  <c r="BP922" i="14"/>
  <c r="BM922" i="14"/>
  <c r="BL922" i="14"/>
  <c r="BI922" i="14"/>
  <c r="BH922" i="14"/>
  <c r="BE922" i="14"/>
  <c r="BD922" i="14"/>
  <c r="BA922" i="14"/>
  <c r="AZ922" i="14"/>
  <c r="AW922" i="14"/>
  <c r="AV922" i="14"/>
  <c r="AS922" i="14"/>
  <c r="AR922" i="14"/>
  <c r="AO922" i="14"/>
  <c r="AN922" i="14"/>
  <c r="AK922" i="14"/>
  <c r="AJ922" i="14"/>
  <c r="AG922" i="14"/>
  <c r="AF922" i="14"/>
  <c r="AC922" i="14"/>
  <c r="AB922" i="14"/>
  <c r="Y922" i="14"/>
  <c r="X922" i="14"/>
  <c r="U922" i="14"/>
  <c r="T922" i="14"/>
  <c r="Q922" i="14"/>
  <c r="P922" i="14"/>
  <c r="M922" i="14"/>
  <c r="L922" i="14"/>
  <c r="I922" i="14"/>
  <c r="H922" i="14"/>
  <c r="G922" i="14"/>
  <c r="F922" i="14"/>
  <c r="E922" i="14"/>
  <c r="D922" i="14"/>
  <c r="ES922" i="14" s="1"/>
  <c r="EK921" i="14"/>
  <c r="EJ921" i="14"/>
  <c r="EG921" i="14"/>
  <c r="EF921" i="14"/>
  <c r="EC921" i="14"/>
  <c r="EB921" i="14"/>
  <c r="DY921" i="14"/>
  <c r="DX921" i="14"/>
  <c r="DU921" i="14"/>
  <c r="DT921" i="14"/>
  <c r="DQ921" i="14"/>
  <c r="DP921" i="14"/>
  <c r="DM921" i="14"/>
  <c r="DL921" i="14"/>
  <c r="DI921" i="14"/>
  <c r="DH921" i="14"/>
  <c r="DE921" i="14"/>
  <c r="DD921" i="14"/>
  <c r="DA921" i="14"/>
  <c r="CZ921" i="14"/>
  <c r="CW921" i="14"/>
  <c r="CV921" i="14"/>
  <c r="CS921" i="14"/>
  <c r="CR921" i="14"/>
  <c r="CO921" i="14"/>
  <c r="CN921" i="14"/>
  <c r="CK921" i="14"/>
  <c r="CJ921" i="14"/>
  <c r="CG921" i="14"/>
  <c r="CF921" i="14"/>
  <c r="CC921" i="14"/>
  <c r="CB921" i="14"/>
  <c r="BY921" i="14"/>
  <c r="BX921" i="14"/>
  <c r="BU921" i="14"/>
  <c r="BT921" i="14"/>
  <c r="BQ921" i="14"/>
  <c r="BP921" i="14"/>
  <c r="BM921" i="14"/>
  <c r="BL921" i="14"/>
  <c r="BI921" i="14"/>
  <c r="BH921" i="14"/>
  <c r="BE921" i="14"/>
  <c r="BD921" i="14"/>
  <c r="BA921" i="14"/>
  <c r="AZ921" i="14"/>
  <c r="AW921" i="14"/>
  <c r="AV921" i="14"/>
  <c r="AS921" i="14"/>
  <c r="AR921" i="14"/>
  <c r="AO921" i="14"/>
  <c r="AN921" i="14"/>
  <c r="AK921" i="14"/>
  <c r="AJ921" i="14"/>
  <c r="AG921" i="14"/>
  <c r="AF921" i="14"/>
  <c r="AC921" i="14"/>
  <c r="AB921" i="14"/>
  <c r="Y921" i="14"/>
  <c r="X921" i="14"/>
  <c r="U921" i="14"/>
  <c r="T921" i="14"/>
  <c r="Q921" i="14"/>
  <c r="P921" i="14"/>
  <c r="M921" i="14"/>
  <c r="L921" i="14"/>
  <c r="I921" i="14"/>
  <c r="H921" i="14"/>
  <c r="G921" i="14"/>
  <c r="F921" i="14"/>
  <c r="E921" i="14"/>
  <c r="D921" i="14"/>
  <c r="ES921" i="14" s="1"/>
  <c r="EK920" i="14"/>
  <c r="EJ920" i="14"/>
  <c r="EG920" i="14"/>
  <c r="EF920" i="14"/>
  <c r="EC920" i="14"/>
  <c r="EB920" i="14"/>
  <c r="DY920" i="14"/>
  <c r="DX920" i="14"/>
  <c r="DU920" i="14"/>
  <c r="DT920" i="14"/>
  <c r="DQ920" i="14"/>
  <c r="DP920" i="14"/>
  <c r="DM920" i="14"/>
  <c r="DL920" i="14"/>
  <c r="DI920" i="14"/>
  <c r="DH920" i="14"/>
  <c r="DE920" i="14"/>
  <c r="DD920" i="14"/>
  <c r="DA920" i="14"/>
  <c r="CZ920" i="14"/>
  <c r="CW920" i="14"/>
  <c r="CV920" i="14"/>
  <c r="CS920" i="14"/>
  <c r="CR920" i="14"/>
  <c r="CO920" i="14"/>
  <c r="CN920" i="14"/>
  <c r="CK920" i="14"/>
  <c r="CJ920" i="14"/>
  <c r="CG920" i="14"/>
  <c r="CF920" i="14"/>
  <c r="CC920" i="14"/>
  <c r="CB920" i="14"/>
  <c r="BY920" i="14"/>
  <c r="BX920" i="14"/>
  <c r="BU920" i="14"/>
  <c r="BT920" i="14"/>
  <c r="BQ920" i="14"/>
  <c r="BP920" i="14"/>
  <c r="BM920" i="14"/>
  <c r="BL920" i="14"/>
  <c r="BI920" i="14"/>
  <c r="BH920" i="14"/>
  <c r="BE920" i="14"/>
  <c r="BD920" i="14"/>
  <c r="BA920" i="14"/>
  <c r="AZ920" i="14"/>
  <c r="AW920" i="14"/>
  <c r="AV920" i="14"/>
  <c r="AS920" i="14"/>
  <c r="AR920" i="14"/>
  <c r="AO920" i="14"/>
  <c r="AN920" i="14"/>
  <c r="AK920" i="14"/>
  <c r="AJ920" i="14"/>
  <c r="AG920" i="14"/>
  <c r="AF920" i="14"/>
  <c r="AC920" i="14"/>
  <c r="AB920" i="14"/>
  <c r="Y920" i="14"/>
  <c r="X920" i="14"/>
  <c r="U920" i="14"/>
  <c r="T920" i="14"/>
  <c r="Q920" i="14"/>
  <c r="P920" i="14"/>
  <c r="M920" i="14"/>
  <c r="L920" i="14"/>
  <c r="I920" i="14"/>
  <c r="H920" i="14"/>
  <c r="G920" i="14"/>
  <c r="F920" i="14"/>
  <c r="E920" i="14"/>
  <c r="D920" i="14"/>
  <c r="ES920" i="14" s="1"/>
  <c r="EK919" i="14"/>
  <c r="EJ919" i="14"/>
  <c r="EG919" i="14"/>
  <c r="EF919" i="14"/>
  <c r="EC919" i="14"/>
  <c r="EB919" i="14"/>
  <c r="DY919" i="14"/>
  <c r="DX919" i="14"/>
  <c r="DU919" i="14"/>
  <c r="DT919" i="14"/>
  <c r="DQ919" i="14"/>
  <c r="DP919" i="14"/>
  <c r="DM919" i="14"/>
  <c r="DL919" i="14"/>
  <c r="DI919" i="14"/>
  <c r="DH919" i="14"/>
  <c r="DE919" i="14"/>
  <c r="DD919" i="14"/>
  <c r="DA919" i="14"/>
  <c r="CZ919" i="14"/>
  <c r="CW919" i="14"/>
  <c r="CV919" i="14"/>
  <c r="CS919" i="14"/>
  <c r="CR919" i="14"/>
  <c r="CO919" i="14"/>
  <c r="CN919" i="14"/>
  <c r="CK919" i="14"/>
  <c r="CJ919" i="14"/>
  <c r="CG919" i="14"/>
  <c r="CF919" i="14"/>
  <c r="CC919" i="14"/>
  <c r="CB919" i="14"/>
  <c r="BY919" i="14"/>
  <c r="BX919" i="14"/>
  <c r="BU919" i="14"/>
  <c r="BT919" i="14"/>
  <c r="BQ919" i="14"/>
  <c r="BP919" i="14"/>
  <c r="BM919" i="14"/>
  <c r="BL919" i="14"/>
  <c r="BI919" i="14"/>
  <c r="BH919" i="14"/>
  <c r="BE919" i="14"/>
  <c r="BD919" i="14"/>
  <c r="BA919" i="14"/>
  <c r="AZ919" i="14"/>
  <c r="AW919" i="14"/>
  <c r="AV919" i="14"/>
  <c r="AS919" i="14"/>
  <c r="AR919" i="14"/>
  <c r="AO919" i="14"/>
  <c r="AN919" i="14"/>
  <c r="AK919" i="14"/>
  <c r="AJ919" i="14"/>
  <c r="AG919" i="14"/>
  <c r="AF919" i="14"/>
  <c r="AC919" i="14"/>
  <c r="AB919" i="14"/>
  <c r="Y919" i="14"/>
  <c r="X919" i="14"/>
  <c r="U919" i="14"/>
  <c r="T919" i="14"/>
  <c r="Q919" i="14"/>
  <c r="P919" i="14"/>
  <c r="M919" i="14"/>
  <c r="L919" i="14"/>
  <c r="I919" i="14"/>
  <c r="H919" i="14"/>
  <c r="G919" i="14"/>
  <c r="F919" i="14"/>
  <c r="E919" i="14"/>
  <c r="D919" i="14"/>
  <c r="ES919" i="14" s="1"/>
  <c r="EK918" i="14"/>
  <c r="EJ918" i="14"/>
  <c r="EG918" i="14"/>
  <c r="EF918" i="14"/>
  <c r="EC918" i="14"/>
  <c r="EB918" i="14"/>
  <c r="DY918" i="14"/>
  <c r="DX918" i="14"/>
  <c r="DU918" i="14"/>
  <c r="DT918" i="14"/>
  <c r="DQ918" i="14"/>
  <c r="DP918" i="14"/>
  <c r="DM918" i="14"/>
  <c r="DL918" i="14"/>
  <c r="DI918" i="14"/>
  <c r="DH918" i="14"/>
  <c r="DE918" i="14"/>
  <c r="DD918" i="14"/>
  <c r="DA918" i="14"/>
  <c r="CZ918" i="14"/>
  <c r="CW918" i="14"/>
  <c r="CV918" i="14"/>
  <c r="CS918" i="14"/>
  <c r="CR918" i="14"/>
  <c r="CO918" i="14"/>
  <c r="CN918" i="14"/>
  <c r="CK918" i="14"/>
  <c r="CJ918" i="14"/>
  <c r="CG918" i="14"/>
  <c r="CF918" i="14"/>
  <c r="CC918" i="14"/>
  <c r="CB918" i="14"/>
  <c r="BY918" i="14"/>
  <c r="BX918" i="14"/>
  <c r="BU918" i="14"/>
  <c r="BT918" i="14"/>
  <c r="BQ918" i="14"/>
  <c r="BP918" i="14"/>
  <c r="BM918" i="14"/>
  <c r="BL918" i="14"/>
  <c r="BI918" i="14"/>
  <c r="BH918" i="14"/>
  <c r="BE918" i="14"/>
  <c r="BD918" i="14"/>
  <c r="BA918" i="14"/>
  <c r="AZ918" i="14"/>
  <c r="AW918" i="14"/>
  <c r="AV918" i="14"/>
  <c r="AS918" i="14"/>
  <c r="AR918" i="14"/>
  <c r="AO918" i="14"/>
  <c r="AN918" i="14"/>
  <c r="AK918" i="14"/>
  <c r="AJ918" i="14"/>
  <c r="AG918" i="14"/>
  <c r="AF918" i="14"/>
  <c r="AC918" i="14"/>
  <c r="AB918" i="14"/>
  <c r="Y918" i="14"/>
  <c r="X918" i="14"/>
  <c r="U918" i="14"/>
  <c r="T918" i="14"/>
  <c r="Q918" i="14"/>
  <c r="P918" i="14"/>
  <c r="M918" i="14"/>
  <c r="L918" i="14"/>
  <c r="I918" i="14"/>
  <c r="H918" i="14"/>
  <c r="G918" i="14"/>
  <c r="F918" i="14"/>
  <c r="E918" i="14"/>
  <c r="D918" i="14"/>
  <c r="ES918" i="14" s="1"/>
  <c r="EK917" i="14"/>
  <c r="EJ917" i="14"/>
  <c r="EG917" i="14"/>
  <c r="EF917" i="14"/>
  <c r="EC917" i="14"/>
  <c r="EB917" i="14"/>
  <c r="DY917" i="14"/>
  <c r="DX917" i="14"/>
  <c r="DU917" i="14"/>
  <c r="DT917" i="14"/>
  <c r="DQ917" i="14"/>
  <c r="DP917" i="14"/>
  <c r="DM917" i="14"/>
  <c r="DL917" i="14"/>
  <c r="DI917" i="14"/>
  <c r="DH917" i="14"/>
  <c r="DE917" i="14"/>
  <c r="DD917" i="14"/>
  <c r="DA917" i="14"/>
  <c r="CZ917" i="14"/>
  <c r="CW917" i="14"/>
  <c r="CV917" i="14"/>
  <c r="CS917" i="14"/>
  <c r="CR917" i="14"/>
  <c r="CO917" i="14"/>
  <c r="CN917" i="14"/>
  <c r="CK917" i="14"/>
  <c r="CJ917" i="14"/>
  <c r="CG917" i="14"/>
  <c r="CF917" i="14"/>
  <c r="CC917" i="14"/>
  <c r="CB917" i="14"/>
  <c r="BY917" i="14"/>
  <c r="BX917" i="14"/>
  <c r="BU917" i="14"/>
  <c r="BT917" i="14"/>
  <c r="BQ917" i="14"/>
  <c r="BP917" i="14"/>
  <c r="BM917" i="14"/>
  <c r="BL917" i="14"/>
  <c r="BI917" i="14"/>
  <c r="BH917" i="14"/>
  <c r="BE917" i="14"/>
  <c r="BD917" i="14"/>
  <c r="BA917" i="14"/>
  <c r="AZ917" i="14"/>
  <c r="AW917" i="14"/>
  <c r="AV917" i="14"/>
  <c r="AS917" i="14"/>
  <c r="AR917" i="14"/>
  <c r="AO917" i="14"/>
  <c r="AN917" i="14"/>
  <c r="AK917" i="14"/>
  <c r="AJ917" i="14"/>
  <c r="AG917" i="14"/>
  <c r="AF917" i="14"/>
  <c r="AC917" i="14"/>
  <c r="AB917" i="14"/>
  <c r="Y917" i="14"/>
  <c r="X917" i="14"/>
  <c r="U917" i="14"/>
  <c r="T917" i="14"/>
  <c r="Q917" i="14"/>
  <c r="P917" i="14"/>
  <c r="M917" i="14"/>
  <c r="L917" i="14"/>
  <c r="I917" i="14"/>
  <c r="H917" i="14"/>
  <c r="G917" i="14"/>
  <c r="F917" i="14"/>
  <c r="E917" i="14"/>
  <c r="D917" i="14"/>
  <c r="ES917" i="14" s="1"/>
  <c r="EK916" i="14"/>
  <c r="EJ916" i="14"/>
  <c r="EG916" i="14"/>
  <c r="EF916" i="14"/>
  <c r="EC916" i="14"/>
  <c r="EB916" i="14"/>
  <c r="DY916" i="14"/>
  <c r="DX916" i="14"/>
  <c r="DU916" i="14"/>
  <c r="DT916" i="14"/>
  <c r="DQ916" i="14"/>
  <c r="DP916" i="14"/>
  <c r="DM916" i="14"/>
  <c r="DL916" i="14"/>
  <c r="DI916" i="14"/>
  <c r="DH916" i="14"/>
  <c r="DE916" i="14"/>
  <c r="DD916" i="14"/>
  <c r="DA916" i="14"/>
  <c r="CZ916" i="14"/>
  <c r="CW916" i="14"/>
  <c r="CV916" i="14"/>
  <c r="CS916" i="14"/>
  <c r="CR916" i="14"/>
  <c r="CO916" i="14"/>
  <c r="CN916" i="14"/>
  <c r="CK916" i="14"/>
  <c r="CJ916" i="14"/>
  <c r="CG916" i="14"/>
  <c r="CF916" i="14"/>
  <c r="CC916" i="14"/>
  <c r="CB916" i="14"/>
  <c r="BY916" i="14"/>
  <c r="BX916" i="14"/>
  <c r="BU916" i="14"/>
  <c r="BT916" i="14"/>
  <c r="BQ916" i="14"/>
  <c r="BP916" i="14"/>
  <c r="BM916" i="14"/>
  <c r="BL916" i="14"/>
  <c r="BI916" i="14"/>
  <c r="BH916" i="14"/>
  <c r="BE916" i="14"/>
  <c r="BD916" i="14"/>
  <c r="BA916" i="14"/>
  <c r="AZ916" i="14"/>
  <c r="AW916" i="14"/>
  <c r="AV916" i="14"/>
  <c r="AS916" i="14"/>
  <c r="AR916" i="14"/>
  <c r="AO916" i="14"/>
  <c r="AN916" i="14"/>
  <c r="AK916" i="14"/>
  <c r="AJ916" i="14"/>
  <c r="AG916" i="14"/>
  <c r="AF916" i="14"/>
  <c r="AC916" i="14"/>
  <c r="AB916" i="14"/>
  <c r="Y916" i="14"/>
  <c r="X916" i="14"/>
  <c r="U916" i="14"/>
  <c r="T916" i="14"/>
  <c r="Q916" i="14"/>
  <c r="P916" i="14"/>
  <c r="M916" i="14"/>
  <c r="L916" i="14"/>
  <c r="I916" i="14"/>
  <c r="H916" i="14"/>
  <c r="G916" i="14"/>
  <c r="F916" i="14"/>
  <c r="E916" i="14"/>
  <c r="D916" i="14"/>
  <c r="ES916" i="14" s="1"/>
  <c r="EK915" i="14"/>
  <c r="EJ915" i="14"/>
  <c r="EG915" i="14"/>
  <c r="EF915" i="14"/>
  <c r="EC915" i="14"/>
  <c r="EB915" i="14"/>
  <c r="DY915" i="14"/>
  <c r="DX915" i="14"/>
  <c r="DU915" i="14"/>
  <c r="DT915" i="14"/>
  <c r="DQ915" i="14"/>
  <c r="DP915" i="14"/>
  <c r="DM915" i="14"/>
  <c r="DL915" i="14"/>
  <c r="DI915" i="14"/>
  <c r="DH915" i="14"/>
  <c r="DE915" i="14"/>
  <c r="DD915" i="14"/>
  <c r="DA915" i="14"/>
  <c r="CZ915" i="14"/>
  <c r="CW915" i="14"/>
  <c r="CV915" i="14"/>
  <c r="CS915" i="14"/>
  <c r="CR915" i="14"/>
  <c r="CO915" i="14"/>
  <c r="CN915" i="14"/>
  <c r="CK915" i="14"/>
  <c r="CJ915" i="14"/>
  <c r="CG915" i="14"/>
  <c r="CF915" i="14"/>
  <c r="CC915" i="14"/>
  <c r="CB915" i="14"/>
  <c r="BY915" i="14"/>
  <c r="BX915" i="14"/>
  <c r="BU915" i="14"/>
  <c r="BT915" i="14"/>
  <c r="BQ915" i="14"/>
  <c r="BP915" i="14"/>
  <c r="BM915" i="14"/>
  <c r="BL915" i="14"/>
  <c r="BI915" i="14"/>
  <c r="BH915" i="14"/>
  <c r="BE915" i="14"/>
  <c r="BD915" i="14"/>
  <c r="BA915" i="14"/>
  <c r="AZ915" i="14"/>
  <c r="AW915" i="14"/>
  <c r="AV915" i="14"/>
  <c r="AS915" i="14"/>
  <c r="AR915" i="14"/>
  <c r="AO915" i="14"/>
  <c r="AN915" i="14"/>
  <c r="AK915" i="14"/>
  <c r="AJ915" i="14"/>
  <c r="AG915" i="14"/>
  <c r="AF915" i="14"/>
  <c r="AC915" i="14"/>
  <c r="AB915" i="14"/>
  <c r="Y915" i="14"/>
  <c r="X915" i="14"/>
  <c r="U915" i="14"/>
  <c r="T915" i="14"/>
  <c r="Q915" i="14"/>
  <c r="P915" i="14"/>
  <c r="M915" i="14"/>
  <c r="L915" i="14"/>
  <c r="I915" i="14"/>
  <c r="H915" i="14"/>
  <c r="G915" i="14"/>
  <c r="F915" i="14"/>
  <c r="E915" i="14"/>
  <c r="D915" i="14"/>
  <c r="ES915" i="14" s="1"/>
  <c r="EK914" i="14"/>
  <c r="EJ914" i="14"/>
  <c r="EG914" i="14"/>
  <c r="EF914" i="14"/>
  <c r="EC914" i="14"/>
  <c r="EB914" i="14"/>
  <c r="DY914" i="14"/>
  <c r="DX914" i="14"/>
  <c r="DU914" i="14"/>
  <c r="DT914" i="14"/>
  <c r="DQ914" i="14"/>
  <c r="DP914" i="14"/>
  <c r="DM914" i="14"/>
  <c r="DL914" i="14"/>
  <c r="DI914" i="14"/>
  <c r="DH914" i="14"/>
  <c r="DE914" i="14"/>
  <c r="DD914" i="14"/>
  <c r="DA914" i="14"/>
  <c r="CZ914" i="14"/>
  <c r="CW914" i="14"/>
  <c r="CV914" i="14"/>
  <c r="CS914" i="14"/>
  <c r="CR914" i="14"/>
  <c r="CO914" i="14"/>
  <c r="CN914" i="14"/>
  <c r="CK914" i="14"/>
  <c r="CJ914" i="14"/>
  <c r="CG914" i="14"/>
  <c r="CF914" i="14"/>
  <c r="CC914" i="14"/>
  <c r="CB914" i="14"/>
  <c r="BY914" i="14"/>
  <c r="BX914" i="14"/>
  <c r="BU914" i="14"/>
  <c r="BT914" i="14"/>
  <c r="BQ914" i="14"/>
  <c r="BP914" i="14"/>
  <c r="BM914" i="14"/>
  <c r="BL914" i="14"/>
  <c r="BI914" i="14"/>
  <c r="BH914" i="14"/>
  <c r="BE914" i="14"/>
  <c r="BD914" i="14"/>
  <c r="BA914" i="14"/>
  <c r="AZ914" i="14"/>
  <c r="AW914" i="14"/>
  <c r="AV914" i="14"/>
  <c r="AS914" i="14"/>
  <c r="AR914" i="14"/>
  <c r="AO914" i="14"/>
  <c r="AN914" i="14"/>
  <c r="AK914" i="14"/>
  <c r="AJ914" i="14"/>
  <c r="AG914" i="14"/>
  <c r="AF914" i="14"/>
  <c r="AC914" i="14"/>
  <c r="AB914" i="14"/>
  <c r="Y914" i="14"/>
  <c r="X914" i="14"/>
  <c r="U914" i="14"/>
  <c r="T914" i="14"/>
  <c r="Q914" i="14"/>
  <c r="P914" i="14"/>
  <c r="M914" i="14"/>
  <c r="L914" i="14"/>
  <c r="I914" i="14"/>
  <c r="H914" i="14"/>
  <c r="G914" i="14"/>
  <c r="F914" i="14"/>
  <c r="E914" i="14"/>
  <c r="D914" i="14"/>
  <c r="ES914" i="14" s="1"/>
  <c r="EK913" i="14"/>
  <c r="EJ913" i="14"/>
  <c r="EG913" i="14"/>
  <c r="EF913" i="14"/>
  <c r="EC913" i="14"/>
  <c r="EB913" i="14"/>
  <c r="DY913" i="14"/>
  <c r="DX913" i="14"/>
  <c r="DU913" i="14"/>
  <c r="DT913" i="14"/>
  <c r="DQ913" i="14"/>
  <c r="DP913" i="14"/>
  <c r="DM913" i="14"/>
  <c r="DL913" i="14"/>
  <c r="DI913" i="14"/>
  <c r="DH913" i="14"/>
  <c r="DE913" i="14"/>
  <c r="DD913" i="14"/>
  <c r="DA913" i="14"/>
  <c r="CZ913" i="14"/>
  <c r="CW913" i="14"/>
  <c r="CV913" i="14"/>
  <c r="CS913" i="14"/>
  <c r="CR913" i="14"/>
  <c r="CO913" i="14"/>
  <c r="CN913" i="14"/>
  <c r="CK913" i="14"/>
  <c r="CJ913" i="14"/>
  <c r="CG913" i="14"/>
  <c r="CF913" i="14"/>
  <c r="CC913" i="14"/>
  <c r="CB913" i="14"/>
  <c r="BY913" i="14"/>
  <c r="BX913" i="14"/>
  <c r="BU913" i="14"/>
  <c r="BT913" i="14"/>
  <c r="BQ913" i="14"/>
  <c r="BP913" i="14"/>
  <c r="BM913" i="14"/>
  <c r="BL913" i="14"/>
  <c r="BI913" i="14"/>
  <c r="BH913" i="14"/>
  <c r="BE913" i="14"/>
  <c r="BD913" i="14"/>
  <c r="BA913" i="14"/>
  <c r="AZ913" i="14"/>
  <c r="AW913" i="14"/>
  <c r="AV913" i="14"/>
  <c r="AS913" i="14"/>
  <c r="AR913" i="14"/>
  <c r="AO913" i="14"/>
  <c r="AN913" i="14"/>
  <c r="AK913" i="14"/>
  <c r="AJ913" i="14"/>
  <c r="AG913" i="14"/>
  <c r="AF913" i="14"/>
  <c r="AC913" i="14"/>
  <c r="AB913" i="14"/>
  <c r="Y913" i="14"/>
  <c r="X913" i="14"/>
  <c r="U913" i="14"/>
  <c r="T913" i="14"/>
  <c r="Q913" i="14"/>
  <c r="P913" i="14"/>
  <c r="M913" i="14"/>
  <c r="L913" i="14"/>
  <c r="I913" i="14"/>
  <c r="H913" i="14"/>
  <c r="G913" i="14"/>
  <c r="F913" i="14"/>
  <c r="E913" i="14"/>
  <c r="D913" i="14"/>
  <c r="ES913" i="14" s="1"/>
  <c r="EK911" i="14"/>
  <c r="EJ911" i="14"/>
  <c r="EG911" i="14"/>
  <c r="EF911" i="14"/>
  <c r="EC911" i="14"/>
  <c r="EB911" i="14"/>
  <c r="DY911" i="14"/>
  <c r="DX911" i="14"/>
  <c r="DU911" i="14"/>
  <c r="DT911" i="14"/>
  <c r="DQ911" i="14"/>
  <c r="DP911" i="14"/>
  <c r="DM911" i="14"/>
  <c r="DL911" i="14"/>
  <c r="DI911" i="14"/>
  <c r="DH911" i="14"/>
  <c r="DE911" i="14"/>
  <c r="DD911" i="14"/>
  <c r="DA911" i="14"/>
  <c r="CZ911" i="14"/>
  <c r="CW911" i="14"/>
  <c r="CV911" i="14"/>
  <c r="CS911" i="14"/>
  <c r="CR911" i="14"/>
  <c r="CO911" i="14"/>
  <c r="CN911" i="14"/>
  <c r="CK911" i="14"/>
  <c r="CJ911" i="14"/>
  <c r="CG911" i="14"/>
  <c r="CF911" i="14"/>
  <c r="CC911" i="14"/>
  <c r="CB911" i="14"/>
  <c r="BY911" i="14"/>
  <c r="BX911" i="14"/>
  <c r="BU911" i="14"/>
  <c r="BT911" i="14"/>
  <c r="BQ911" i="14"/>
  <c r="BP911" i="14"/>
  <c r="BM911" i="14"/>
  <c r="BL911" i="14"/>
  <c r="BI911" i="14"/>
  <c r="BH911" i="14"/>
  <c r="BE911" i="14"/>
  <c r="BD911" i="14"/>
  <c r="BA911" i="14"/>
  <c r="AZ911" i="14"/>
  <c r="AW911" i="14"/>
  <c r="AV911" i="14"/>
  <c r="AS911" i="14"/>
  <c r="AR911" i="14"/>
  <c r="AO911" i="14"/>
  <c r="AN911" i="14"/>
  <c r="AK911" i="14"/>
  <c r="AJ911" i="14"/>
  <c r="AG911" i="14"/>
  <c r="AF911" i="14"/>
  <c r="AC911" i="14"/>
  <c r="AB911" i="14"/>
  <c r="Y911" i="14"/>
  <c r="X911" i="14"/>
  <c r="U911" i="14"/>
  <c r="T911" i="14"/>
  <c r="Q911" i="14"/>
  <c r="P911" i="14"/>
  <c r="M911" i="14"/>
  <c r="L911" i="14"/>
  <c r="I911" i="14"/>
  <c r="H911" i="14"/>
  <c r="G911" i="14"/>
  <c r="F911" i="14"/>
  <c r="E911" i="14"/>
  <c r="D911" i="14"/>
  <c r="ES911" i="14" s="1"/>
  <c r="EK910" i="14"/>
  <c r="EJ910" i="14"/>
  <c r="EG910" i="14"/>
  <c r="EF910" i="14"/>
  <c r="EC910" i="14"/>
  <c r="EB910" i="14"/>
  <c r="DY910" i="14"/>
  <c r="DX910" i="14"/>
  <c r="DU910" i="14"/>
  <c r="DT910" i="14"/>
  <c r="DQ910" i="14"/>
  <c r="DP910" i="14"/>
  <c r="DM910" i="14"/>
  <c r="DL910" i="14"/>
  <c r="DI910" i="14"/>
  <c r="DH910" i="14"/>
  <c r="DE910" i="14"/>
  <c r="DD910" i="14"/>
  <c r="DA910" i="14"/>
  <c r="CZ910" i="14"/>
  <c r="CW910" i="14"/>
  <c r="CV910" i="14"/>
  <c r="CS910" i="14"/>
  <c r="CR910" i="14"/>
  <c r="CO910" i="14"/>
  <c r="CN910" i="14"/>
  <c r="CK910" i="14"/>
  <c r="CJ910" i="14"/>
  <c r="CG910" i="14"/>
  <c r="CF910" i="14"/>
  <c r="CC910" i="14"/>
  <c r="CB910" i="14"/>
  <c r="BY910" i="14"/>
  <c r="BX910" i="14"/>
  <c r="BU910" i="14"/>
  <c r="BT910" i="14"/>
  <c r="BQ910" i="14"/>
  <c r="BP910" i="14"/>
  <c r="BM910" i="14"/>
  <c r="BL910" i="14"/>
  <c r="BI910" i="14"/>
  <c r="BH910" i="14"/>
  <c r="BE910" i="14"/>
  <c r="BD910" i="14"/>
  <c r="BA910" i="14"/>
  <c r="AZ910" i="14"/>
  <c r="AW910" i="14"/>
  <c r="AV910" i="14"/>
  <c r="AS910" i="14"/>
  <c r="AR910" i="14"/>
  <c r="AO910" i="14"/>
  <c r="AN910" i="14"/>
  <c r="AK910" i="14"/>
  <c r="AJ910" i="14"/>
  <c r="AG910" i="14"/>
  <c r="AF910" i="14"/>
  <c r="AC910" i="14"/>
  <c r="AB910" i="14"/>
  <c r="Y910" i="14"/>
  <c r="X910" i="14"/>
  <c r="U910" i="14"/>
  <c r="T910" i="14"/>
  <c r="Q910" i="14"/>
  <c r="P910" i="14"/>
  <c r="M910" i="14"/>
  <c r="L910" i="14"/>
  <c r="I910" i="14"/>
  <c r="H910" i="14"/>
  <c r="G910" i="14"/>
  <c r="F910" i="14"/>
  <c r="E910" i="14"/>
  <c r="D910" i="14"/>
  <c r="ES910" i="14" s="1"/>
  <c r="EK909" i="14"/>
  <c r="EJ909" i="14"/>
  <c r="EG909" i="14"/>
  <c r="EF909" i="14"/>
  <c r="EC909" i="14"/>
  <c r="EB909" i="14"/>
  <c r="DY909" i="14"/>
  <c r="DX909" i="14"/>
  <c r="DU909" i="14"/>
  <c r="DT909" i="14"/>
  <c r="DQ909" i="14"/>
  <c r="DP909" i="14"/>
  <c r="DM909" i="14"/>
  <c r="DL909" i="14"/>
  <c r="DI909" i="14"/>
  <c r="DH909" i="14"/>
  <c r="DE909" i="14"/>
  <c r="DD909" i="14"/>
  <c r="DA909" i="14"/>
  <c r="CZ909" i="14"/>
  <c r="CW909" i="14"/>
  <c r="CV909" i="14"/>
  <c r="CS909" i="14"/>
  <c r="CR909" i="14"/>
  <c r="CO909" i="14"/>
  <c r="CN909" i="14"/>
  <c r="CK909" i="14"/>
  <c r="CJ909" i="14"/>
  <c r="CG909" i="14"/>
  <c r="CF909" i="14"/>
  <c r="CC909" i="14"/>
  <c r="CB909" i="14"/>
  <c r="BY909" i="14"/>
  <c r="BX909" i="14"/>
  <c r="BU909" i="14"/>
  <c r="BT909" i="14"/>
  <c r="BQ909" i="14"/>
  <c r="BP909" i="14"/>
  <c r="BM909" i="14"/>
  <c r="BL909" i="14"/>
  <c r="BI909" i="14"/>
  <c r="BH909" i="14"/>
  <c r="BE909" i="14"/>
  <c r="BD909" i="14"/>
  <c r="BA909" i="14"/>
  <c r="AZ909" i="14"/>
  <c r="AW909" i="14"/>
  <c r="AV909" i="14"/>
  <c r="AS909" i="14"/>
  <c r="AR909" i="14"/>
  <c r="AO909" i="14"/>
  <c r="AN909" i="14"/>
  <c r="AK909" i="14"/>
  <c r="AJ909" i="14"/>
  <c r="AG909" i="14"/>
  <c r="AF909" i="14"/>
  <c r="AC909" i="14"/>
  <c r="AB909" i="14"/>
  <c r="Y909" i="14"/>
  <c r="X909" i="14"/>
  <c r="U909" i="14"/>
  <c r="T909" i="14"/>
  <c r="Q909" i="14"/>
  <c r="P909" i="14"/>
  <c r="M909" i="14"/>
  <c r="L909" i="14"/>
  <c r="I909" i="14"/>
  <c r="H909" i="14"/>
  <c r="G909" i="14"/>
  <c r="F909" i="14"/>
  <c r="E909" i="14"/>
  <c r="D909" i="14"/>
  <c r="ES909" i="14" s="1"/>
  <c r="EK908" i="14"/>
  <c r="EJ908" i="14"/>
  <c r="EG908" i="14"/>
  <c r="EF908" i="14"/>
  <c r="EC908" i="14"/>
  <c r="EB908" i="14"/>
  <c r="DY908" i="14"/>
  <c r="DX908" i="14"/>
  <c r="DU908" i="14"/>
  <c r="DT908" i="14"/>
  <c r="DQ908" i="14"/>
  <c r="DP908" i="14"/>
  <c r="DM908" i="14"/>
  <c r="DL908" i="14"/>
  <c r="DI908" i="14"/>
  <c r="DH908" i="14"/>
  <c r="DE908" i="14"/>
  <c r="DD908" i="14"/>
  <c r="DA908" i="14"/>
  <c r="CZ908" i="14"/>
  <c r="CW908" i="14"/>
  <c r="CV908" i="14"/>
  <c r="CS908" i="14"/>
  <c r="CR908" i="14"/>
  <c r="CO908" i="14"/>
  <c r="CN908" i="14"/>
  <c r="CK908" i="14"/>
  <c r="CJ908" i="14"/>
  <c r="CG908" i="14"/>
  <c r="CF908" i="14"/>
  <c r="CC908" i="14"/>
  <c r="CB908" i="14"/>
  <c r="BY908" i="14"/>
  <c r="BX908" i="14"/>
  <c r="BU908" i="14"/>
  <c r="BT908" i="14"/>
  <c r="BQ908" i="14"/>
  <c r="BP908" i="14"/>
  <c r="BM908" i="14"/>
  <c r="BL908" i="14"/>
  <c r="BI908" i="14"/>
  <c r="BH908" i="14"/>
  <c r="BE908" i="14"/>
  <c r="BD908" i="14"/>
  <c r="BA908" i="14"/>
  <c r="AZ908" i="14"/>
  <c r="AW908" i="14"/>
  <c r="AV908" i="14"/>
  <c r="AS908" i="14"/>
  <c r="AR908" i="14"/>
  <c r="AO908" i="14"/>
  <c r="AN908" i="14"/>
  <c r="AK908" i="14"/>
  <c r="AJ908" i="14"/>
  <c r="AG908" i="14"/>
  <c r="AF908" i="14"/>
  <c r="AC908" i="14"/>
  <c r="AB908" i="14"/>
  <c r="Y908" i="14"/>
  <c r="X908" i="14"/>
  <c r="U908" i="14"/>
  <c r="T908" i="14"/>
  <c r="Q908" i="14"/>
  <c r="P908" i="14"/>
  <c r="M908" i="14"/>
  <c r="L908" i="14"/>
  <c r="I908" i="14"/>
  <c r="H908" i="14"/>
  <c r="G908" i="14"/>
  <c r="F908" i="14"/>
  <c r="E908" i="14"/>
  <c r="D908" i="14"/>
  <c r="ES908" i="14" s="1"/>
  <c r="EK907" i="14"/>
  <c r="EJ907" i="14"/>
  <c r="EG907" i="14"/>
  <c r="EF907" i="14"/>
  <c r="EC907" i="14"/>
  <c r="EB907" i="14"/>
  <c r="DY907" i="14"/>
  <c r="DX907" i="14"/>
  <c r="DU907" i="14"/>
  <c r="DT907" i="14"/>
  <c r="DQ907" i="14"/>
  <c r="DP907" i="14"/>
  <c r="DM907" i="14"/>
  <c r="DL907" i="14"/>
  <c r="DI907" i="14"/>
  <c r="DH907" i="14"/>
  <c r="DE907" i="14"/>
  <c r="DD907" i="14"/>
  <c r="DA907" i="14"/>
  <c r="CZ907" i="14"/>
  <c r="CW907" i="14"/>
  <c r="CV907" i="14"/>
  <c r="CS907" i="14"/>
  <c r="CR907" i="14"/>
  <c r="CO907" i="14"/>
  <c r="CN907" i="14"/>
  <c r="CK907" i="14"/>
  <c r="CJ907" i="14"/>
  <c r="CG907" i="14"/>
  <c r="CF907" i="14"/>
  <c r="CC907" i="14"/>
  <c r="CB907" i="14"/>
  <c r="BY907" i="14"/>
  <c r="BX907" i="14"/>
  <c r="BU907" i="14"/>
  <c r="BT907" i="14"/>
  <c r="BQ907" i="14"/>
  <c r="BP907" i="14"/>
  <c r="BM907" i="14"/>
  <c r="BL907" i="14"/>
  <c r="BI907" i="14"/>
  <c r="BH907" i="14"/>
  <c r="BE907" i="14"/>
  <c r="BD907" i="14"/>
  <c r="BA907" i="14"/>
  <c r="AZ907" i="14"/>
  <c r="AW907" i="14"/>
  <c r="AV907" i="14"/>
  <c r="AS907" i="14"/>
  <c r="AR907" i="14"/>
  <c r="AO907" i="14"/>
  <c r="AN907" i="14"/>
  <c r="AK907" i="14"/>
  <c r="AJ907" i="14"/>
  <c r="AG907" i="14"/>
  <c r="AF907" i="14"/>
  <c r="AC907" i="14"/>
  <c r="AB907" i="14"/>
  <c r="Y907" i="14"/>
  <c r="X907" i="14"/>
  <c r="U907" i="14"/>
  <c r="T907" i="14"/>
  <c r="Q907" i="14"/>
  <c r="P907" i="14"/>
  <c r="M907" i="14"/>
  <c r="L907" i="14"/>
  <c r="I907" i="14"/>
  <c r="H907" i="14"/>
  <c r="G907" i="14"/>
  <c r="F907" i="14"/>
  <c r="E907" i="14"/>
  <c r="D907" i="14"/>
  <c r="ES907" i="14" s="1"/>
  <c r="EK906" i="14"/>
  <c r="EJ906" i="14"/>
  <c r="EG906" i="14"/>
  <c r="EF906" i="14"/>
  <c r="EC906" i="14"/>
  <c r="EB906" i="14"/>
  <c r="DY906" i="14"/>
  <c r="DX906" i="14"/>
  <c r="DU906" i="14"/>
  <c r="DT906" i="14"/>
  <c r="DQ906" i="14"/>
  <c r="DP906" i="14"/>
  <c r="DM906" i="14"/>
  <c r="DL906" i="14"/>
  <c r="DI906" i="14"/>
  <c r="DH906" i="14"/>
  <c r="DE906" i="14"/>
  <c r="DD906" i="14"/>
  <c r="DA906" i="14"/>
  <c r="CZ906" i="14"/>
  <c r="CW906" i="14"/>
  <c r="CV906" i="14"/>
  <c r="CS906" i="14"/>
  <c r="CR906" i="14"/>
  <c r="CO906" i="14"/>
  <c r="CN906" i="14"/>
  <c r="CK906" i="14"/>
  <c r="CJ906" i="14"/>
  <c r="CG906" i="14"/>
  <c r="CF906" i="14"/>
  <c r="CC906" i="14"/>
  <c r="CB906" i="14"/>
  <c r="BY906" i="14"/>
  <c r="BX906" i="14"/>
  <c r="BU906" i="14"/>
  <c r="BT906" i="14"/>
  <c r="BQ906" i="14"/>
  <c r="BP906" i="14"/>
  <c r="BM906" i="14"/>
  <c r="BL906" i="14"/>
  <c r="BI906" i="14"/>
  <c r="BH906" i="14"/>
  <c r="BE906" i="14"/>
  <c r="BD906" i="14"/>
  <c r="BA906" i="14"/>
  <c r="AZ906" i="14"/>
  <c r="AW906" i="14"/>
  <c r="AV906" i="14"/>
  <c r="AS906" i="14"/>
  <c r="AR906" i="14"/>
  <c r="AO906" i="14"/>
  <c r="AN906" i="14"/>
  <c r="AK906" i="14"/>
  <c r="AJ906" i="14"/>
  <c r="AG906" i="14"/>
  <c r="AF906" i="14"/>
  <c r="AC906" i="14"/>
  <c r="AB906" i="14"/>
  <c r="Y906" i="14"/>
  <c r="X906" i="14"/>
  <c r="U906" i="14"/>
  <c r="T906" i="14"/>
  <c r="Q906" i="14"/>
  <c r="P906" i="14"/>
  <c r="M906" i="14"/>
  <c r="L906" i="14"/>
  <c r="I906" i="14"/>
  <c r="H906" i="14"/>
  <c r="G906" i="14"/>
  <c r="F906" i="14"/>
  <c r="E906" i="14"/>
  <c r="D906" i="14"/>
  <c r="ES906" i="14" s="1"/>
  <c r="EK905" i="14"/>
  <c r="EJ905" i="14"/>
  <c r="EG905" i="14"/>
  <c r="EF905" i="14"/>
  <c r="EC905" i="14"/>
  <c r="EB905" i="14"/>
  <c r="DY905" i="14"/>
  <c r="DX905" i="14"/>
  <c r="DU905" i="14"/>
  <c r="DT905" i="14"/>
  <c r="DQ905" i="14"/>
  <c r="DP905" i="14"/>
  <c r="DM905" i="14"/>
  <c r="DL905" i="14"/>
  <c r="DI905" i="14"/>
  <c r="DH905" i="14"/>
  <c r="DE905" i="14"/>
  <c r="DD905" i="14"/>
  <c r="DA905" i="14"/>
  <c r="CZ905" i="14"/>
  <c r="CW905" i="14"/>
  <c r="CV905" i="14"/>
  <c r="CS905" i="14"/>
  <c r="CR905" i="14"/>
  <c r="CO905" i="14"/>
  <c r="CN905" i="14"/>
  <c r="CK905" i="14"/>
  <c r="CJ905" i="14"/>
  <c r="CG905" i="14"/>
  <c r="CF905" i="14"/>
  <c r="CC905" i="14"/>
  <c r="CB905" i="14"/>
  <c r="BY905" i="14"/>
  <c r="BX905" i="14"/>
  <c r="BU905" i="14"/>
  <c r="BT905" i="14"/>
  <c r="BQ905" i="14"/>
  <c r="BP905" i="14"/>
  <c r="BM905" i="14"/>
  <c r="BL905" i="14"/>
  <c r="BI905" i="14"/>
  <c r="BH905" i="14"/>
  <c r="BE905" i="14"/>
  <c r="BD905" i="14"/>
  <c r="BA905" i="14"/>
  <c r="AZ905" i="14"/>
  <c r="AW905" i="14"/>
  <c r="AV905" i="14"/>
  <c r="AS905" i="14"/>
  <c r="AR905" i="14"/>
  <c r="AO905" i="14"/>
  <c r="AN905" i="14"/>
  <c r="AK905" i="14"/>
  <c r="AJ905" i="14"/>
  <c r="AG905" i="14"/>
  <c r="AF905" i="14"/>
  <c r="AC905" i="14"/>
  <c r="AB905" i="14"/>
  <c r="Y905" i="14"/>
  <c r="X905" i="14"/>
  <c r="U905" i="14"/>
  <c r="T905" i="14"/>
  <c r="Q905" i="14"/>
  <c r="P905" i="14"/>
  <c r="M905" i="14"/>
  <c r="L905" i="14"/>
  <c r="I905" i="14"/>
  <c r="H905" i="14"/>
  <c r="G905" i="14"/>
  <c r="F905" i="14"/>
  <c r="E905" i="14"/>
  <c r="D905" i="14"/>
  <c r="ES905" i="14" s="1"/>
  <c r="EK904" i="14"/>
  <c r="EJ904" i="14"/>
  <c r="EG904" i="14"/>
  <c r="EF904" i="14"/>
  <c r="EC904" i="14"/>
  <c r="EB904" i="14"/>
  <c r="DY904" i="14"/>
  <c r="DX904" i="14"/>
  <c r="DU904" i="14"/>
  <c r="DT904" i="14"/>
  <c r="DQ904" i="14"/>
  <c r="DP904" i="14"/>
  <c r="DM904" i="14"/>
  <c r="DL904" i="14"/>
  <c r="DI904" i="14"/>
  <c r="DH904" i="14"/>
  <c r="DE904" i="14"/>
  <c r="DD904" i="14"/>
  <c r="DA904" i="14"/>
  <c r="CZ904" i="14"/>
  <c r="CW904" i="14"/>
  <c r="CV904" i="14"/>
  <c r="CS904" i="14"/>
  <c r="CR904" i="14"/>
  <c r="CO904" i="14"/>
  <c r="CN904" i="14"/>
  <c r="CK904" i="14"/>
  <c r="CJ904" i="14"/>
  <c r="CG904" i="14"/>
  <c r="CF904" i="14"/>
  <c r="CC904" i="14"/>
  <c r="CB904" i="14"/>
  <c r="BY904" i="14"/>
  <c r="BX904" i="14"/>
  <c r="BU904" i="14"/>
  <c r="BT904" i="14"/>
  <c r="BQ904" i="14"/>
  <c r="BP904" i="14"/>
  <c r="BM904" i="14"/>
  <c r="BL904" i="14"/>
  <c r="BI904" i="14"/>
  <c r="BH904" i="14"/>
  <c r="BE904" i="14"/>
  <c r="BD904" i="14"/>
  <c r="BA904" i="14"/>
  <c r="AZ904" i="14"/>
  <c r="AW904" i="14"/>
  <c r="AV904" i="14"/>
  <c r="AS904" i="14"/>
  <c r="AR904" i="14"/>
  <c r="AO904" i="14"/>
  <c r="AN904" i="14"/>
  <c r="AK904" i="14"/>
  <c r="AJ904" i="14"/>
  <c r="AG904" i="14"/>
  <c r="AF904" i="14"/>
  <c r="AC904" i="14"/>
  <c r="AB904" i="14"/>
  <c r="Y904" i="14"/>
  <c r="X904" i="14"/>
  <c r="U904" i="14"/>
  <c r="T904" i="14"/>
  <c r="Q904" i="14"/>
  <c r="P904" i="14"/>
  <c r="M904" i="14"/>
  <c r="L904" i="14"/>
  <c r="I904" i="14"/>
  <c r="H904" i="14"/>
  <c r="G904" i="14"/>
  <c r="F904" i="14"/>
  <c r="E904" i="14"/>
  <c r="D904" i="14"/>
  <c r="ES904" i="14" s="1"/>
  <c r="EK903" i="14"/>
  <c r="EJ903" i="14"/>
  <c r="EG903" i="14"/>
  <c r="EF903" i="14"/>
  <c r="EC903" i="14"/>
  <c r="EB903" i="14"/>
  <c r="DY903" i="14"/>
  <c r="DX903" i="14"/>
  <c r="DU903" i="14"/>
  <c r="DT903" i="14"/>
  <c r="DQ903" i="14"/>
  <c r="DP903" i="14"/>
  <c r="DM903" i="14"/>
  <c r="DL903" i="14"/>
  <c r="DI903" i="14"/>
  <c r="DH903" i="14"/>
  <c r="DE903" i="14"/>
  <c r="DD903" i="14"/>
  <c r="DA903" i="14"/>
  <c r="CZ903" i="14"/>
  <c r="CW903" i="14"/>
  <c r="CV903" i="14"/>
  <c r="CS903" i="14"/>
  <c r="CR903" i="14"/>
  <c r="CO903" i="14"/>
  <c r="CN903" i="14"/>
  <c r="CK903" i="14"/>
  <c r="CJ903" i="14"/>
  <c r="CG903" i="14"/>
  <c r="CF903" i="14"/>
  <c r="CC903" i="14"/>
  <c r="CB903" i="14"/>
  <c r="BY903" i="14"/>
  <c r="BX903" i="14"/>
  <c r="BU903" i="14"/>
  <c r="BT903" i="14"/>
  <c r="BQ903" i="14"/>
  <c r="BP903" i="14"/>
  <c r="BM903" i="14"/>
  <c r="BL903" i="14"/>
  <c r="BI903" i="14"/>
  <c r="BH903" i="14"/>
  <c r="BE903" i="14"/>
  <c r="BD903" i="14"/>
  <c r="BA903" i="14"/>
  <c r="AZ903" i="14"/>
  <c r="AW903" i="14"/>
  <c r="AV903" i="14"/>
  <c r="AS903" i="14"/>
  <c r="AR903" i="14"/>
  <c r="AO903" i="14"/>
  <c r="AN903" i="14"/>
  <c r="AK903" i="14"/>
  <c r="AJ903" i="14"/>
  <c r="AG903" i="14"/>
  <c r="AF903" i="14"/>
  <c r="AC903" i="14"/>
  <c r="AB903" i="14"/>
  <c r="Y903" i="14"/>
  <c r="X903" i="14"/>
  <c r="U903" i="14"/>
  <c r="T903" i="14"/>
  <c r="Q903" i="14"/>
  <c r="P903" i="14"/>
  <c r="M903" i="14"/>
  <c r="L903" i="14"/>
  <c r="I903" i="14"/>
  <c r="H903" i="14"/>
  <c r="G903" i="14"/>
  <c r="F903" i="14"/>
  <c r="E903" i="14"/>
  <c r="D903" i="14"/>
  <c r="ES903" i="14" s="1"/>
  <c r="EK902" i="14"/>
  <c r="EJ902" i="14"/>
  <c r="EG902" i="14"/>
  <c r="EF902" i="14"/>
  <c r="EC902" i="14"/>
  <c r="EB902" i="14"/>
  <c r="DY902" i="14"/>
  <c r="DX902" i="14"/>
  <c r="DU902" i="14"/>
  <c r="DT902" i="14"/>
  <c r="DQ902" i="14"/>
  <c r="DP902" i="14"/>
  <c r="DM902" i="14"/>
  <c r="DL902" i="14"/>
  <c r="DI902" i="14"/>
  <c r="DH902" i="14"/>
  <c r="DE902" i="14"/>
  <c r="DD902" i="14"/>
  <c r="DA902" i="14"/>
  <c r="CZ902" i="14"/>
  <c r="CW902" i="14"/>
  <c r="CV902" i="14"/>
  <c r="CS902" i="14"/>
  <c r="CR902" i="14"/>
  <c r="CO902" i="14"/>
  <c r="CN902" i="14"/>
  <c r="CK902" i="14"/>
  <c r="CJ902" i="14"/>
  <c r="CG902" i="14"/>
  <c r="CF902" i="14"/>
  <c r="CC902" i="14"/>
  <c r="CB902" i="14"/>
  <c r="BY902" i="14"/>
  <c r="BX902" i="14"/>
  <c r="BU902" i="14"/>
  <c r="BT902" i="14"/>
  <c r="BQ902" i="14"/>
  <c r="BP902" i="14"/>
  <c r="BM902" i="14"/>
  <c r="BL902" i="14"/>
  <c r="BI902" i="14"/>
  <c r="BH902" i="14"/>
  <c r="BE902" i="14"/>
  <c r="BD902" i="14"/>
  <c r="BA902" i="14"/>
  <c r="AZ902" i="14"/>
  <c r="AW902" i="14"/>
  <c r="AV902" i="14"/>
  <c r="AS902" i="14"/>
  <c r="AR902" i="14"/>
  <c r="AO902" i="14"/>
  <c r="AN902" i="14"/>
  <c r="AK902" i="14"/>
  <c r="AJ902" i="14"/>
  <c r="AG902" i="14"/>
  <c r="AF902" i="14"/>
  <c r="AC902" i="14"/>
  <c r="AB902" i="14"/>
  <c r="Y902" i="14"/>
  <c r="X902" i="14"/>
  <c r="U902" i="14"/>
  <c r="T902" i="14"/>
  <c r="Q902" i="14"/>
  <c r="P902" i="14"/>
  <c r="M902" i="14"/>
  <c r="L902" i="14"/>
  <c r="I902" i="14"/>
  <c r="H902" i="14"/>
  <c r="G902" i="14"/>
  <c r="F902" i="14"/>
  <c r="E902" i="14"/>
  <c r="D902" i="14"/>
  <c r="ES902" i="14" s="1"/>
  <c r="EK901" i="14"/>
  <c r="EJ901" i="14"/>
  <c r="EG901" i="14"/>
  <c r="EF901" i="14"/>
  <c r="EC901" i="14"/>
  <c r="EB901" i="14"/>
  <c r="DY901" i="14"/>
  <c r="DX901" i="14"/>
  <c r="DU901" i="14"/>
  <c r="DT901" i="14"/>
  <c r="DQ901" i="14"/>
  <c r="DP901" i="14"/>
  <c r="DM901" i="14"/>
  <c r="DL901" i="14"/>
  <c r="DI901" i="14"/>
  <c r="DH901" i="14"/>
  <c r="DE901" i="14"/>
  <c r="DD901" i="14"/>
  <c r="DA901" i="14"/>
  <c r="CZ901" i="14"/>
  <c r="CW901" i="14"/>
  <c r="CV901" i="14"/>
  <c r="CS901" i="14"/>
  <c r="CR901" i="14"/>
  <c r="CO901" i="14"/>
  <c r="CN901" i="14"/>
  <c r="CK901" i="14"/>
  <c r="CJ901" i="14"/>
  <c r="CG901" i="14"/>
  <c r="CF901" i="14"/>
  <c r="CC901" i="14"/>
  <c r="CB901" i="14"/>
  <c r="BY901" i="14"/>
  <c r="BX901" i="14"/>
  <c r="BU901" i="14"/>
  <c r="BT901" i="14"/>
  <c r="BQ901" i="14"/>
  <c r="BP901" i="14"/>
  <c r="BM901" i="14"/>
  <c r="BL901" i="14"/>
  <c r="BI901" i="14"/>
  <c r="BH901" i="14"/>
  <c r="BE901" i="14"/>
  <c r="BD901" i="14"/>
  <c r="BA901" i="14"/>
  <c r="AZ901" i="14"/>
  <c r="AW901" i="14"/>
  <c r="AV901" i="14"/>
  <c r="AS901" i="14"/>
  <c r="AR901" i="14"/>
  <c r="AO901" i="14"/>
  <c r="AN901" i="14"/>
  <c r="AK901" i="14"/>
  <c r="AJ901" i="14"/>
  <c r="AG901" i="14"/>
  <c r="AF901" i="14"/>
  <c r="AC901" i="14"/>
  <c r="AB901" i="14"/>
  <c r="Y901" i="14"/>
  <c r="X901" i="14"/>
  <c r="U901" i="14"/>
  <c r="T901" i="14"/>
  <c r="Q901" i="14"/>
  <c r="P901" i="14"/>
  <c r="M901" i="14"/>
  <c r="L901" i="14"/>
  <c r="I901" i="14"/>
  <c r="H901" i="14"/>
  <c r="G901" i="14"/>
  <c r="F901" i="14"/>
  <c r="E901" i="14"/>
  <c r="D901" i="14"/>
  <c r="ES901" i="14" s="1"/>
  <c r="EK899" i="14"/>
  <c r="EJ899" i="14"/>
  <c r="EG899" i="14"/>
  <c r="EF899" i="14"/>
  <c r="EC899" i="14"/>
  <c r="EB899" i="14"/>
  <c r="DY899" i="14"/>
  <c r="DX899" i="14"/>
  <c r="DU899" i="14"/>
  <c r="DT899" i="14"/>
  <c r="DQ899" i="14"/>
  <c r="DP899" i="14"/>
  <c r="DM899" i="14"/>
  <c r="DL899" i="14"/>
  <c r="DI899" i="14"/>
  <c r="DH899" i="14"/>
  <c r="DE899" i="14"/>
  <c r="DD899" i="14"/>
  <c r="DA899" i="14"/>
  <c r="CZ899" i="14"/>
  <c r="CW899" i="14"/>
  <c r="CV899" i="14"/>
  <c r="CS899" i="14"/>
  <c r="CR899" i="14"/>
  <c r="CO899" i="14"/>
  <c r="CN899" i="14"/>
  <c r="CK899" i="14"/>
  <c r="CJ899" i="14"/>
  <c r="CG899" i="14"/>
  <c r="CF899" i="14"/>
  <c r="CC899" i="14"/>
  <c r="CB899" i="14"/>
  <c r="BY899" i="14"/>
  <c r="BX899" i="14"/>
  <c r="BU899" i="14"/>
  <c r="BT899" i="14"/>
  <c r="BQ899" i="14"/>
  <c r="BP899" i="14"/>
  <c r="BM899" i="14"/>
  <c r="BL899" i="14"/>
  <c r="BI899" i="14"/>
  <c r="BH899" i="14"/>
  <c r="BE899" i="14"/>
  <c r="BD899" i="14"/>
  <c r="BA899" i="14"/>
  <c r="AZ899" i="14"/>
  <c r="AW899" i="14"/>
  <c r="AV899" i="14"/>
  <c r="AS899" i="14"/>
  <c r="AR899" i="14"/>
  <c r="AO899" i="14"/>
  <c r="AN899" i="14"/>
  <c r="AK899" i="14"/>
  <c r="AJ899" i="14"/>
  <c r="AG899" i="14"/>
  <c r="AF899" i="14"/>
  <c r="AC899" i="14"/>
  <c r="AB899" i="14"/>
  <c r="Y899" i="14"/>
  <c r="X899" i="14"/>
  <c r="U899" i="14"/>
  <c r="T899" i="14"/>
  <c r="Q899" i="14"/>
  <c r="P899" i="14"/>
  <c r="M899" i="14"/>
  <c r="L899" i="14"/>
  <c r="I899" i="14"/>
  <c r="H899" i="14"/>
  <c r="G899" i="14"/>
  <c r="F899" i="14"/>
  <c r="E899" i="14"/>
  <c r="D899" i="14"/>
  <c r="ES899" i="14" s="1"/>
  <c r="EK898" i="14"/>
  <c r="EJ898" i="14"/>
  <c r="EG898" i="14"/>
  <c r="EF898" i="14"/>
  <c r="EC898" i="14"/>
  <c r="EB898" i="14"/>
  <c r="DY898" i="14"/>
  <c r="DX898" i="14"/>
  <c r="DU898" i="14"/>
  <c r="DT898" i="14"/>
  <c r="DQ898" i="14"/>
  <c r="DP898" i="14"/>
  <c r="DM898" i="14"/>
  <c r="DL898" i="14"/>
  <c r="DI898" i="14"/>
  <c r="DH898" i="14"/>
  <c r="DE898" i="14"/>
  <c r="DD898" i="14"/>
  <c r="DA898" i="14"/>
  <c r="CZ898" i="14"/>
  <c r="CW898" i="14"/>
  <c r="CV898" i="14"/>
  <c r="CS898" i="14"/>
  <c r="CR898" i="14"/>
  <c r="CO898" i="14"/>
  <c r="CN898" i="14"/>
  <c r="CK898" i="14"/>
  <c r="CJ898" i="14"/>
  <c r="CG898" i="14"/>
  <c r="CF898" i="14"/>
  <c r="CC898" i="14"/>
  <c r="CB898" i="14"/>
  <c r="BY898" i="14"/>
  <c r="BX898" i="14"/>
  <c r="BU898" i="14"/>
  <c r="BT898" i="14"/>
  <c r="BQ898" i="14"/>
  <c r="BP898" i="14"/>
  <c r="BM898" i="14"/>
  <c r="BL898" i="14"/>
  <c r="BI898" i="14"/>
  <c r="BH898" i="14"/>
  <c r="BE898" i="14"/>
  <c r="BD898" i="14"/>
  <c r="BA898" i="14"/>
  <c r="AZ898" i="14"/>
  <c r="AW898" i="14"/>
  <c r="AV898" i="14"/>
  <c r="AS898" i="14"/>
  <c r="AR898" i="14"/>
  <c r="AO898" i="14"/>
  <c r="AN898" i="14"/>
  <c r="AK898" i="14"/>
  <c r="AJ898" i="14"/>
  <c r="AG898" i="14"/>
  <c r="AF898" i="14"/>
  <c r="AC898" i="14"/>
  <c r="AB898" i="14"/>
  <c r="Y898" i="14"/>
  <c r="X898" i="14"/>
  <c r="U898" i="14"/>
  <c r="T898" i="14"/>
  <c r="Q898" i="14"/>
  <c r="P898" i="14"/>
  <c r="M898" i="14"/>
  <c r="L898" i="14"/>
  <c r="I898" i="14"/>
  <c r="H898" i="14"/>
  <c r="G898" i="14"/>
  <c r="F898" i="14"/>
  <c r="E898" i="14"/>
  <c r="D898" i="14"/>
  <c r="ES898" i="14" s="1"/>
  <c r="EK897" i="14"/>
  <c r="EJ897" i="14"/>
  <c r="EG897" i="14"/>
  <c r="EF897" i="14"/>
  <c r="EC897" i="14"/>
  <c r="EB897" i="14"/>
  <c r="DY897" i="14"/>
  <c r="DX897" i="14"/>
  <c r="DU897" i="14"/>
  <c r="DT897" i="14"/>
  <c r="DQ897" i="14"/>
  <c r="DP897" i="14"/>
  <c r="DM897" i="14"/>
  <c r="DL897" i="14"/>
  <c r="DI897" i="14"/>
  <c r="DH897" i="14"/>
  <c r="DE897" i="14"/>
  <c r="DD897" i="14"/>
  <c r="DA897" i="14"/>
  <c r="CZ897" i="14"/>
  <c r="CW897" i="14"/>
  <c r="CV897" i="14"/>
  <c r="CS897" i="14"/>
  <c r="CR897" i="14"/>
  <c r="CO897" i="14"/>
  <c r="CN897" i="14"/>
  <c r="CK897" i="14"/>
  <c r="CJ897" i="14"/>
  <c r="CG897" i="14"/>
  <c r="CF897" i="14"/>
  <c r="CC897" i="14"/>
  <c r="CB897" i="14"/>
  <c r="BY897" i="14"/>
  <c r="BX897" i="14"/>
  <c r="BU897" i="14"/>
  <c r="BT897" i="14"/>
  <c r="BQ897" i="14"/>
  <c r="BP897" i="14"/>
  <c r="BM897" i="14"/>
  <c r="BL897" i="14"/>
  <c r="BI897" i="14"/>
  <c r="BH897" i="14"/>
  <c r="BE897" i="14"/>
  <c r="BD897" i="14"/>
  <c r="BA897" i="14"/>
  <c r="AZ897" i="14"/>
  <c r="AW897" i="14"/>
  <c r="AV897" i="14"/>
  <c r="AS897" i="14"/>
  <c r="AR897" i="14"/>
  <c r="AO897" i="14"/>
  <c r="AN897" i="14"/>
  <c r="AK897" i="14"/>
  <c r="AJ897" i="14"/>
  <c r="AG897" i="14"/>
  <c r="AF897" i="14"/>
  <c r="AC897" i="14"/>
  <c r="AB897" i="14"/>
  <c r="Y897" i="14"/>
  <c r="X897" i="14"/>
  <c r="U897" i="14"/>
  <c r="T897" i="14"/>
  <c r="Q897" i="14"/>
  <c r="P897" i="14"/>
  <c r="M897" i="14"/>
  <c r="L897" i="14"/>
  <c r="I897" i="14"/>
  <c r="H897" i="14"/>
  <c r="G897" i="14"/>
  <c r="F897" i="14"/>
  <c r="E897" i="14"/>
  <c r="D897" i="14"/>
  <c r="ES897" i="14" s="1"/>
  <c r="EK896" i="14"/>
  <c r="EJ896" i="14"/>
  <c r="EG896" i="14"/>
  <c r="EF896" i="14"/>
  <c r="EC896" i="14"/>
  <c r="EB896" i="14"/>
  <c r="DY896" i="14"/>
  <c r="DX896" i="14"/>
  <c r="DU896" i="14"/>
  <c r="DT896" i="14"/>
  <c r="DQ896" i="14"/>
  <c r="DP896" i="14"/>
  <c r="DM896" i="14"/>
  <c r="DL896" i="14"/>
  <c r="DI896" i="14"/>
  <c r="DH896" i="14"/>
  <c r="DE896" i="14"/>
  <c r="DD896" i="14"/>
  <c r="DA896" i="14"/>
  <c r="CZ896" i="14"/>
  <c r="CW896" i="14"/>
  <c r="CV896" i="14"/>
  <c r="CS896" i="14"/>
  <c r="CR896" i="14"/>
  <c r="CO896" i="14"/>
  <c r="CN896" i="14"/>
  <c r="CK896" i="14"/>
  <c r="CJ896" i="14"/>
  <c r="CG896" i="14"/>
  <c r="CF896" i="14"/>
  <c r="CC896" i="14"/>
  <c r="CB896" i="14"/>
  <c r="BY896" i="14"/>
  <c r="BX896" i="14"/>
  <c r="BU896" i="14"/>
  <c r="BT896" i="14"/>
  <c r="BQ896" i="14"/>
  <c r="BP896" i="14"/>
  <c r="BM896" i="14"/>
  <c r="BL896" i="14"/>
  <c r="BI896" i="14"/>
  <c r="BH896" i="14"/>
  <c r="BE896" i="14"/>
  <c r="BD896" i="14"/>
  <c r="BA896" i="14"/>
  <c r="AZ896" i="14"/>
  <c r="AW896" i="14"/>
  <c r="AV896" i="14"/>
  <c r="AS896" i="14"/>
  <c r="AR896" i="14"/>
  <c r="AO896" i="14"/>
  <c r="AN896" i="14"/>
  <c r="AK896" i="14"/>
  <c r="AJ896" i="14"/>
  <c r="AG896" i="14"/>
  <c r="AF896" i="14"/>
  <c r="AC896" i="14"/>
  <c r="AB896" i="14"/>
  <c r="Y896" i="14"/>
  <c r="X896" i="14"/>
  <c r="U896" i="14"/>
  <c r="T896" i="14"/>
  <c r="Q896" i="14"/>
  <c r="P896" i="14"/>
  <c r="M896" i="14"/>
  <c r="L896" i="14"/>
  <c r="I896" i="14"/>
  <c r="H896" i="14"/>
  <c r="G896" i="14"/>
  <c r="F896" i="14"/>
  <c r="E896" i="14"/>
  <c r="D896" i="14"/>
  <c r="ES896" i="14" s="1"/>
  <c r="EK895" i="14"/>
  <c r="EJ895" i="14"/>
  <c r="EG895" i="14"/>
  <c r="EF895" i="14"/>
  <c r="EC895" i="14"/>
  <c r="EB895" i="14"/>
  <c r="DY895" i="14"/>
  <c r="DX895" i="14"/>
  <c r="DU895" i="14"/>
  <c r="DT895" i="14"/>
  <c r="DQ895" i="14"/>
  <c r="DP895" i="14"/>
  <c r="DM895" i="14"/>
  <c r="DL895" i="14"/>
  <c r="DI895" i="14"/>
  <c r="DH895" i="14"/>
  <c r="DE895" i="14"/>
  <c r="DD895" i="14"/>
  <c r="DA895" i="14"/>
  <c r="CZ895" i="14"/>
  <c r="CW895" i="14"/>
  <c r="CV895" i="14"/>
  <c r="CS895" i="14"/>
  <c r="CR895" i="14"/>
  <c r="CO895" i="14"/>
  <c r="CN895" i="14"/>
  <c r="CK895" i="14"/>
  <c r="CJ895" i="14"/>
  <c r="CG895" i="14"/>
  <c r="CF895" i="14"/>
  <c r="CC895" i="14"/>
  <c r="CB895" i="14"/>
  <c r="BY895" i="14"/>
  <c r="BX895" i="14"/>
  <c r="BU895" i="14"/>
  <c r="BT895" i="14"/>
  <c r="BQ895" i="14"/>
  <c r="BP895" i="14"/>
  <c r="BM895" i="14"/>
  <c r="BL895" i="14"/>
  <c r="BI895" i="14"/>
  <c r="BH895" i="14"/>
  <c r="BE895" i="14"/>
  <c r="BD895" i="14"/>
  <c r="BA895" i="14"/>
  <c r="AZ895" i="14"/>
  <c r="AW895" i="14"/>
  <c r="AV895" i="14"/>
  <c r="AS895" i="14"/>
  <c r="AR895" i="14"/>
  <c r="AO895" i="14"/>
  <c r="AN895" i="14"/>
  <c r="AK895" i="14"/>
  <c r="AJ895" i="14"/>
  <c r="AG895" i="14"/>
  <c r="AF895" i="14"/>
  <c r="AC895" i="14"/>
  <c r="AB895" i="14"/>
  <c r="Y895" i="14"/>
  <c r="X895" i="14"/>
  <c r="U895" i="14"/>
  <c r="T895" i="14"/>
  <c r="Q895" i="14"/>
  <c r="P895" i="14"/>
  <c r="M895" i="14"/>
  <c r="L895" i="14"/>
  <c r="I895" i="14"/>
  <c r="H895" i="14"/>
  <c r="G895" i="14"/>
  <c r="F895" i="14"/>
  <c r="E895" i="14"/>
  <c r="D895" i="14"/>
  <c r="ES895" i="14" s="1"/>
  <c r="EK894" i="14"/>
  <c r="EJ894" i="14"/>
  <c r="EG894" i="14"/>
  <c r="EF894" i="14"/>
  <c r="EC894" i="14"/>
  <c r="EB894" i="14"/>
  <c r="DY894" i="14"/>
  <c r="DX894" i="14"/>
  <c r="DU894" i="14"/>
  <c r="DT894" i="14"/>
  <c r="DQ894" i="14"/>
  <c r="DP894" i="14"/>
  <c r="DM894" i="14"/>
  <c r="DL894" i="14"/>
  <c r="DI894" i="14"/>
  <c r="DH894" i="14"/>
  <c r="DE894" i="14"/>
  <c r="DD894" i="14"/>
  <c r="DA894" i="14"/>
  <c r="CZ894" i="14"/>
  <c r="CW894" i="14"/>
  <c r="CV894" i="14"/>
  <c r="CS894" i="14"/>
  <c r="CR894" i="14"/>
  <c r="CO894" i="14"/>
  <c r="CN894" i="14"/>
  <c r="CK894" i="14"/>
  <c r="CJ894" i="14"/>
  <c r="CG894" i="14"/>
  <c r="CF894" i="14"/>
  <c r="CC894" i="14"/>
  <c r="CB894" i="14"/>
  <c r="BY894" i="14"/>
  <c r="BX894" i="14"/>
  <c r="BU894" i="14"/>
  <c r="BT894" i="14"/>
  <c r="BQ894" i="14"/>
  <c r="BP894" i="14"/>
  <c r="BM894" i="14"/>
  <c r="BL894" i="14"/>
  <c r="BI894" i="14"/>
  <c r="BH894" i="14"/>
  <c r="BE894" i="14"/>
  <c r="BD894" i="14"/>
  <c r="BA894" i="14"/>
  <c r="AZ894" i="14"/>
  <c r="AW894" i="14"/>
  <c r="AV894" i="14"/>
  <c r="AS894" i="14"/>
  <c r="AR894" i="14"/>
  <c r="AO894" i="14"/>
  <c r="AN894" i="14"/>
  <c r="AK894" i="14"/>
  <c r="AJ894" i="14"/>
  <c r="AG894" i="14"/>
  <c r="AF894" i="14"/>
  <c r="AC894" i="14"/>
  <c r="AB894" i="14"/>
  <c r="Y894" i="14"/>
  <c r="X894" i="14"/>
  <c r="U894" i="14"/>
  <c r="T894" i="14"/>
  <c r="Q894" i="14"/>
  <c r="P894" i="14"/>
  <c r="M894" i="14"/>
  <c r="L894" i="14"/>
  <c r="I894" i="14"/>
  <c r="H894" i="14"/>
  <c r="G894" i="14"/>
  <c r="F894" i="14"/>
  <c r="E894" i="14"/>
  <c r="D894" i="14"/>
  <c r="ES894" i="14" s="1"/>
  <c r="EK893" i="14"/>
  <c r="EJ893" i="14"/>
  <c r="EG893" i="14"/>
  <c r="EF893" i="14"/>
  <c r="EC893" i="14"/>
  <c r="EB893" i="14"/>
  <c r="DY893" i="14"/>
  <c r="DX893" i="14"/>
  <c r="DU893" i="14"/>
  <c r="DT893" i="14"/>
  <c r="DQ893" i="14"/>
  <c r="DP893" i="14"/>
  <c r="DM893" i="14"/>
  <c r="DL893" i="14"/>
  <c r="DI893" i="14"/>
  <c r="DH893" i="14"/>
  <c r="DE893" i="14"/>
  <c r="DD893" i="14"/>
  <c r="DA893" i="14"/>
  <c r="CZ893" i="14"/>
  <c r="CW893" i="14"/>
  <c r="CV893" i="14"/>
  <c r="CS893" i="14"/>
  <c r="CR893" i="14"/>
  <c r="CO893" i="14"/>
  <c r="CN893" i="14"/>
  <c r="CK893" i="14"/>
  <c r="CJ893" i="14"/>
  <c r="CG893" i="14"/>
  <c r="CF893" i="14"/>
  <c r="CC893" i="14"/>
  <c r="CB893" i="14"/>
  <c r="BY893" i="14"/>
  <c r="BX893" i="14"/>
  <c r="BU893" i="14"/>
  <c r="BT893" i="14"/>
  <c r="BQ893" i="14"/>
  <c r="BP893" i="14"/>
  <c r="BM893" i="14"/>
  <c r="BL893" i="14"/>
  <c r="BI893" i="14"/>
  <c r="BH893" i="14"/>
  <c r="BE893" i="14"/>
  <c r="BD893" i="14"/>
  <c r="BA893" i="14"/>
  <c r="AZ893" i="14"/>
  <c r="AW893" i="14"/>
  <c r="AV893" i="14"/>
  <c r="AS893" i="14"/>
  <c r="AR893" i="14"/>
  <c r="AO893" i="14"/>
  <c r="AN893" i="14"/>
  <c r="AK893" i="14"/>
  <c r="AJ893" i="14"/>
  <c r="AG893" i="14"/>
  <c r="AF893" i="14"/>
  <c r="AC893" i="14"/>
  <c r="AB893" i="14"/>
  <c r="Y893" i="14"/>
  <c r="X893" i="14"/>
  <c r="U893" i="14"/>
  <c r="T893" i="14"/>
  <c r="Q893" i="14"/>
  <c r="P893" i="14"/>
  <c r="M893" i="14"/>
  <c r="L893" i="14"/>
  <c r="I893" i="14"/>
  <c r="H893" i="14"/>
  <c r="G893" i="14"/>
  <c r="F893" i="14"/>
  <c r="E893" i="14"/>
  <c r="D893" i="14"/>
  <c r="ES893" i="14" s="1"/>
  <c r="EK892" i="14"/>
  <c r="EJ892" i="14"/>
  <c r="EG892" i="14"/>
  <c r="EF892" i="14"/>
  <c r="EC892" i="14"/>
  <c r="EB892" i="14"/>
  <c r="DY892" i="14"/>
  <c r="DX892" i="14"/>
  <c r="DU892" i="14"/>
  <c r="DT892" i="14"/>
  <c r="DQ892" i="14"/>
  <c r="DP892" i="14"/>
  <c r="DM892" i="14"/>
  <c r="DL892" i="14"/>
  <c r="DI892" i="14"/>
  <c r="DH892" i="14"/>
  <c r="DE892" i="14"/>
  <c r="DD892" i="14"/>
  <c r="DA892" i="14"/>
  <c r="CZ892" i="14"/>
  <c r="CW892" i="14"/>
  <c r="CV892" i="14"/>
  <c r="CS892" i="14"/>
  <c r="CR892" i="14"/>
  <c r="CO892" i="14"/>
  <c r="CN892" i="14"/>
  <c r="CK892" i="14"/>
  <c r="CJ892" i="14"/>
  <c r="CG892" i="14"/>
  <c r="CF892" i="14"/>
  <c r="CC892" i="14"/>
  <c r="CB892" i="14"/>
  <c r="BY892" i="14"/>
  <c r="BX892" i="14"/>
  <c r="BU892" i="14"/>
  <c r="BT892" i="14"/>
  <c r="BQ892" i="14"/>
  <c r="BP892" i="14"/>
  <c r="BM892" i="14"/>
  <c r="BL892" i="14"/>
  <c r="BI892" i="14"/>
  <c r="BH892" i="14"/>
  <c r="BE892" i="14"/>
  <c r="BD892" i="14"/>
  <c r="BA892" i="14"/>
  <c r="AZ892" i="14"/>
  <c r="AW892" i="14"/>
  <c r="AV892" i="14"/>
  <c r="AS892" i="14"/>
  <c r="AR892" i="14"/>
  <c r="AO892" i="14"/>
  <c r="AN892" i="14"/>
  <c r="AK892" i="14"/>
  <c r="AJ892" i="14"/>
  <c r="AG892" i="14"/>
  <c r="AF892" i="14"/>
  <c r="AC892" i="14"/>
  <c r="AB892" i="14"/>
  <c r="Y892" i="14"/>
  <c r="X892" i="14"/>
  <c r="U892" i="14"/>
  <c r="T892" i="14"/>
  <c r="Q892" i="14"/>
  <c r="P892" i="14"/>
  <c r="M892" i="14"/>
  <c r="L892" i="14"/>
  <c r="I892" i="14"/>
  <c r="H892" i="14"/>
  <c r="G892" i="14"/>
  <c r="F892" i="14"/>
  <c r="E892" i="14"/>
  <c r="D892" i="14"/>
  <c r="ES892" i="14" s="1"/>
  <c r="EK891" i="14"/>
  <c r="EJ891" i="14"/>
  <c r="EG891" i="14"/>
  <c r="EF891" i="14"/>
  <c r="EC891" i="14"/>
  <c r="EB891" i="14"/>
  <c r="DY891" i="14"/>
  <c r="DX891" i="14"/>
  <c r="DU891" i="14"/>
  <c r="DT891" i="14"/>
  <c r="DQ891" i="14"/>
  <c r="DP891" i="14"/>
  <c r="DM891" i="14"/>
  <c r="DL891" i="14"/>
  <c r="DI891" i="14"/>
  <c r="DH891" i="14"/>
  <c r="DE891" i="14"/>
  <c r="DD891" i="14"/>
  <c r="DA891" i="14"/>
  <c r="CZ891" i="14"/>
  <c r="CW891" i="14"/>
  <c r="CV891" i="14"/>
  <c r="CS891" i="14"/>
  <c r="CR891" i="14"/>
  <c r="CO891" i="14"/>
  <c r="CN891" i="14"/>
  <c r="CK891" i="14"/>
  <c r="CJ891" i="14"/>
  <c r="CG891" i="14"/>
  <c r="CF891" i="14"/>
  <c r="CC891" i="14"/>
  <c r="CB891" i="14"/>
  <c r="BY891" i="14"/>
  <c r="BX891" i="14"/>
  <c r="BU891" i="14"/>
  <c r="BT891" i="14"/>
  <c r="BQ891" i="14"/>
  <c r="BP891" i="14"/>
  <c r="BM891" i="14"/>
  <c r="BL891" i="14"/>
  <c r="BI891" i="14"/>
  <c r="BH891" i="14"/>
  <c r="BE891" i="14"/>
  <c r="BD891" i="14"/>
  <c r="BA891" i="14"/>
  <c r="AZ891" i="14"/>
  <c r="AW891" i="14"/>
  <c r="AV891" i="14"/>
  <c r="AS891" i="14"/>
  <c r="AR891" i="14"/>
  <c r="AO891" i="14"/>
  <c r="AN891" i="14"/>
  <c r="AK891" i="14"/>
  <c r="AJ891" i="14"/>
  <c r="AG891" i="14"/>
  <c r="AF891" i="14"/>
  <c r="AC891" i="14"/>
  <c r="AB891" i="14"/>
  <c r="Y891" i="14"/>
  <c r="X891" i="14"/>
  <c r="U891" i="14"/>
  <c r="T891" i="14"/>
  <c r="Q891" i="14"/>
  <c r="P891" i="14"/>
  <c r="M891" i="14"/>
  <c r="L891" i="14"/>
  <c r="I891" i="14"/>
  <c r="H891" i="14"/>
  <c r="G891" i="14"/>
  <c r="F891" i="14"/>
  <c r="E891" i="14"/>
  <c r="D891" i="14"/>
  <c r="ES891" i="14" s="1"/>
  <c r="EK890" i="14"/>
  <c r="EJ890" i="14"/>
  <c r="EG890" i="14"/>
  <c r="EF890" i="14"/>
  <c r="EC890" i="14"/>
  <c r="EB890" i="14"/>
  <c r="DY890" i="14"/>
  <c r="DX890" i="14"/>
  <c r="DU890" i="14"/>
  <c r="DT890" i="14"/>
  <c r="DQ890" i="14"/>
  <c r="DP890" i="14"/>
  <c r="DM890" i="14"/>
  <c r="DL890" i="14"/>
  <c r="DI890" i="14"/>
  <c r="DH890" i="14"/>
  <c r="DE890" i="14"/>
  <c r="DD890" i="14"/>
  <c r="DA890" i="14"/>
  <c r="CZ890" i="14"/>
  <c r="CW890" i="14"/>
  <c r="CV890" i="14"/>
  <c r="CS890" i="14"/>
  <c r="CR890" i="14"/>
  <c r="CO890" i="14"/>
  <c r="CN890" i="14"/>
  <c r="CK890" i="14"/>
  <c r="CJ890" i="14"/>
  <c r="CG890" i="14"/>
  <c r="CF890" i="14"/>
  <c r="CC890" i="14"/>
  <c r="CB890" i="14"/>
  <c r="BY890" i="14"/>
  <c r="BX890" i="14"/>
  <c r="BU890" i="14"/>
  <c r="BT890" i="14"/>
  <c r="BQ890" i="14"/>
  <c r="BP890" i="14"/>
  <c r="BM890" i="14"/>
  <c r="BL890" i="14"/>
  <c r="BI890" i="14"/>
  <c r="BH890" i="14"/>
  <c r="BE890" i="14"/>
  <c r="BD890" i="14"/>
  <c r="BA890" i="14"/>
  <c r="AZ890" i="14"/>
  <c r="AW890" i="14"/>
  <c r="AV890" i="14"/>
  <c r="AS890" i="14"/>
  <c r="AR890" i="14"/>
  <c r="AO890" i="14"/>
  <c r="AN890" i="14"/>
  <c r="AK890" i="14"/>
  <c r="AJ890" i="14"/>
  <c r="AG890" i="14"/>
  <c r="AF890" i="14"/>
  <c r="AC890" i="14"/>
  <c r="AB890" i="14"/>
  <c r="Y890" i="14"/>
  <c r="X890" i="14"/>
  <c r="U890" i="14"/>
  <c r="T890" i="14"/>
  <c r="Q890" i="14"/>
  <c r="P890" i="14"/>
  <c r="M890" i="14"/>
  <c r="L890" i="14"/>
  <c r="I890" i="14"/>
  <c r="H890" i="14"/>
  <c r="G890" i="14"/>
  <c r="F890" i="14"/>
  <c r="E890" i="14"/>
  <c r="D890" i="14"/>
  <c r="ES890" i="14" s="1"/>
  <c r="EK889" i="14"/>
  <c r="EJ889" i="14"/>
  <c r="EG889" i="14"/>
  <c r="EF889" i="14"/>
  <c r="EC889" i="14"/>
  <c r="EB889" i="14"/>
  <c r="DY889" i="14"/>
  <c r="DX889" i="14"/>
  <c r="DU889" i="14"/>
  <c r="DT889" i="14"/>
  <c r="DQ889" i="14"/>
  <c r="DP889" i="14"/>
  <c r="DM889" i="14"/>
  <c r="DL889" i="14"/>
  <c r="DI889" i="14"/>
  <c r="DH889" i="14"/>
  <c r="DE889" i="14"/>
  <c r="DD889" i="14"/>
  <c r="DA889" i="14"/>
  <c r="CZ889" i="14"/>
  <c r="CW889" i="14"/>
  <c r="CV889" i="14"/>
  <c r="CS889" i="14"/>
  <c r="CR889" i="14"/>
  <c r="CO889" i="14"/>
  <c r="CN889" i="14"/>
  <c r="CK889" i="14"/>
  <c r="CJ889" i="14"/>
  <c r="CG889" i="14"/>
  <c r="CF889" i="14"/>
  <c r="CC889" i="14"/>
  <c r="CB889" i="14"/>
  <c r="BY889" i="14"/>
  <c r="BX889" i="14"/>
  <c r="BU889" i="14"/>
  <c r="BT889" i="14"/>
  <c r="BQ889" i="14"/>
  <c r="BP889" i="14"/>
  <c r="BM889" i="14"/>
  <c r="BL889" i="14"/>
  <c r="BI889" i="14"/>
  <c r="BH889" i="14"/>
  <c r="BE889" i="14"/>
  <c r="BD889" i="14"/>
  <c r="BA889" i="14"/>
  <c r="AZ889" i="14"/>
  <c r="AW889" i="14"/>
  <c r="AV889" i="14"/>
  <c r="AS889" i="14"/>
  <c r="AR889" i="14"/>
  <c r="AO889" i="14"/>
  <c r="AN889" i="14"/>
  <c r="AK889" i="14"/>
  <c r="AJ889" i="14"/>
  <c r="AG889" i="14"/>
  <c r="AF889" i="14"/>
  <c r="AC889" i="14"/>
  <c r="AB889" i="14"/>
  <c r="Y889" i="14"/>
  <c r="X889" i="14"/>
  <c r="U889" i="14"/>
  <c r="T889" i="14"/>
  <c r="Q889" i="14"/>
  <c r="P889" i="14"/>
  <c r="M889" i="14"/>
  <c r="L889" i="14"/>
  <c r="I889" i="14"/>
  <c r="H889" i="14"/>
  <c r="G889" i="14"/>
  <c r="F889" i="14"/>
  <c r="E889" i="14"/>
  <c r="D889" i="14"/>
  <c r="ES889" i="14" s="1"/>
  <c r="EK888" i="14"/>
  <c r="EJ888" i="14"/>
  <c r="EG888" i="14"/>
  <c r="EF888" i="14"/>
  <c r="EC888" i="14"/>
  <c r="EB888" i="14"/>
  <c r="DY888" i="14"/>
  <c r="DX888" i="14"/>
  <c r="DU888" i="14"/>
  <c r="DT888" i="14"/>
  <c r="DQ888" i="14"/>
  <c r="DP888" i="14"/>
  <c r="DM888" i="14"/>
  <c r="DL888" i="14"/>
  <c r="DI888" i="14"/>
  <c r="DH888" i="14"/>
  <c r="DE888" i="14"/>
  <c r="DD888" i="14"/>
  <c r="DA888" i="14"/>
  <c r="CZ888" i="14"/>
  <c r="CW888" i="14"/>
  <c r="CV888" i="14"/>
  <c r="CS888" i="14"/>
  <c r="CR888" i="14"/>
  <c r="CO888" i="14"/>
  <c r="CN888" i="14"/>
  <c r="CK888" i="14"/>
  <c r="CJ888" i="14"/>
  <c r="CG888" i="14"/>
  <c r="CF888" i="14"/>
  <c r="CC888" i="14"/>
  <c r="CB888" i="14"/>
  <c r="BY888" i="14"/>
  <c r="BX888" i="14"/>
  <c r="BU888" i="14"/>
  <c r="BT888" i="14"/>
  <c r="BQ888" i="14"/>
  <c r="BP888" i="14"/>
  <c r="BM888" i="14"/>
  <c r="BL888" i="14"/>
  <c r="BI888" i="14"/>
  <c r="BH888" i="14"/>
  <c r="BE888" i="14"/>
  <c r="BD888" i="14"/>
  <c r="BA888" i="14"/>
  <c r="AZ888" i="14"/>
  <c r="AW888" i="14"/>
  <c r="AV888" i="14"/>
  <c r="AS888" i="14"/>
  <c r="AR888" i="14"/>
  <c r="AO888" i="14"/>
  <c r="AN888" i="14"/>
  <c r="AK888" i="14"/>
  <c r="AJ888" i="14"/>
  <c r="AG888" i="14"/>
  <c r="AF888" i="14"/>
  <c r="AC888" i="14"/>
  <c r="AB888" i="14"/>
  <c r="Y888" i="14"/>
  <c r="X888" i="14"/>
  <c r="U888" i="14"/>
  <c r="T888" i="14"/>
  <c r="Q888" i="14"/>
  <c r="P888" i="14"/>
  <c r="M888" i="14"/>
  <c r="L888" i="14"/>
  <c r="I888" i="14"/>
  <c r="H888" i="14"/>
  <c r="G888" i="14"/>
  <c r="F888" i="14"/>
  <c r="E888" i="14"/>
  <c r="D888" i="14"/>
  <c r="ES888" i="14" s="1"/>
  <c r="EK887" i="14"/>
  <c r="EJ887" i="14"/>
  <c r="EG887" i="14"/>
  <c r="EF887" i="14"/>
  <c r="EC887" i="14"/>
  <c r="EB887" i="14"/>
  <c r="DY887" i="14"/>
  <c r="DX887" i="14"/>
  <c r="DU887" i="14"/>
  <c r="DT887" i="14"/>
  <c r="DQ887" i="14"/>
  <c r="DP887" i="14"/>
  <c r="DM887" i="14"/>
  <c r="DL887" i="14"/>
  <c r="DI887" i="14"/>
  <c r="DH887" i="14"/>
  <c r="DE887" i="14"/>
  <c r="DD887" i="14"/>
  <c r="DA887" i="14"/>
  <c r="CZ887" i="14"/>
  <c r="CW887" i="14"/>
  <c r="CV887" i="14"/>
  <c r="CS887" i="14"/>
  <c r="CR887" i="14"/>
  <c r="CO887" i="14"/>
  <c r="CN887" i="14"/>
  <c r="CK887" i="14"/>
  <c r="CJ887" i="14"/>
  <c r="CG887" i="14"/>
  <c r="CF887" i="14"/>
  <c r="CC887" i="14"/>
  <c r="CB887" i="14"/>
  <c r="BY887" i="14"/>
  <c r="BX887" i="14"/>
  <c r="BU887" i="14"/>
  <c r="BT887" i="14"/>
  <c r="BQ887" i="14"/>
  <c r="BP887" i="14"/>
  <c r="BM887" i="14"/>
  <c r="BL887" i="14"/>
  <c r="BI887" i="14"/>
  <c r="BH887" i="14"/>
  <c r="BE887" i="14"/>
  <c r="BD887" i="14"/>
  <c r="BA887" i="14"/>
  <c r="AZ887" i="14"/>
  <c r="AW887" i="14"/>
  <c r="AV887" i="14"/>
  <c r="AS887" i="14"/>
  <c r="AR887" i="14"/>
  <c r="AO887" i="14"/>
  <c r="AN887" i="14"/>
  <c r="AK887" i="14"/>
  <c r="AJ887" i="14"/>
  <c r="AG887" i="14"/>
  <c r="AF887" i="14"/>
  <c r="AC887" i="14"/>
  <c r="AB887" i="14"/>
  <c r="Y887" i="14"/>
  <c r="X887" i="14"/>
  <c r="U887" i="14"/>
  <c r="T887" i="14"/>
  <c r="Q887" i="14"/>
  <c r="P887" i="14"/>
  <c r="M887" i="14"/>
  <c r="L887" i="14"/>
  <c r="I887" i="14"/>
  <c r="H887" i="14"/>
  <c r="G887" i="14"/>
  <c r="F887" i="14"/>
  <c r="E887" i="14"/>
  <c r="D887" i="14"/>
  <c r="ES887" i="14" s="1"/>
  <c r="EK886" i="14"/>
  <c r="EJ886" i="14"/>
  <c r="EG886" i="14"/>
  <c r="EF886" i="14"/>
  <c r="EC886" i="14"/>
  <c r="EB886" i="14"/>
  <c r="DY886" i="14"/>
  <c r="DX886" i="14"/>
  <c r="DU886" i="14"/>
  <c r="DT886" i="14"/>
  <c r="DQ886" i="14"/>
  <c r="DP886" i="14"/>
  <c r="DM886" i="14"/>
  <c r="DL886" i="14"/>
  <c r="DI886" i="14"/>
  <c r="DH886" i="14"/>
  <c r="DE886" i="14"/>
  <c r="DD886" i="14"/>
  <c r="DA886" i="14"/>
  <c r="CZ886" i="14"/>
  <c r="CW886" i="14"/>
  <c r="CV886" i="14"/>
  <c r="CS886" i="14"/>
  <c r="CR886" i="14"/>
  <c r="CO886" i="14"/>
  <c r="CN886" i="14"/>
  <c r="CK886" i="14"/>
  <c r="CJ886" i="14"/>
  <c r="CG886" i="14"/>
  <c r="CF886" i="14"/>
  <c r="CC886" i="14"/>
  <c r="CB886" i="14"/>
  <c r="BY886" i="14"/>
  <c r="BX886" i="14"/>
  <c r="BU886" i="14"/>
  <c r="BT886" i="14"/>
  <c r="BQ886" i="14"/>
  <c r="BP886" i="14"/>
  <c r="BM886" i="14"/>
  <c r="BL886" i="14"/>
  <c r="BI886" i="14"/>
  <c r="BH886" i="14"/>
  <c r="BE886" i="14"/>
  <c r="BD886" i="14"/>
  <c r="BA886" i="14"/>
  <c r="AZ886" i="14"/>
  <c r="AW886" i="14"/>
  <c r="AV886" i="14"/>
  <c r="AS886" i="14"/>
  <c r="AR886" i="14"/>
  <c r="AO886" i="14"/>
  <c r="AN886" i="14"/>
  <c r="AK886" i="14"/>
  <c r="AJ886" i="14"/>
  <c r="AG886" i="14"/>
  <c r="AF886" i="14"/>
  <c r="AC886" i="14"/>
  <c r="AB886" i="14"/>
  <c r="Y886" i="14"/>
  <c r="X886" i="14"/>
  <c r="U886" i="14"/>
  <c r="T886" i="14"/>
  <c r="Q886" i="14"/>
  <c r="P886" i="14"/>
  <c r="M886" i="14"/>
  <c r="L886" i="14"/>
  <c r="I886" i="14"/>
  <c r="H886" i="14"/>
  <c r="G886" i="14"/>
  <c r="F886" i="14"/>
  <c r="E886" i="14"/>
  <c r="D886" i="14"/>
  <c r="ES886" i="14" s="1"/>
  <c r="EK885" i="14"/>
  <c r="EJ885" i="14"/>
  <c r="EG885" i="14"/>
  <c r="EF885" i="14"/>
  <c r="EC885" i="14"/>
  <c r="EB885" i="14"/>
  <c r="DY885" i="14"/>
  <c r="DX885" i="14"/>
  <c r="DU885" i="14"/>
  <c r="DT885" i="14"/>
  <c r="DQ885" i="14"/>
  <c r="DP885" i="14"/>
  <c r="DM885" i="14"/>
  <c r="DL885" i="14"/>
  <c r="DI885" i="14"/>
  <c r="DH885" i="14"/>
  <c r="DE885" i="14"/>
  <c r="DD885" i="14"/>
  <c r="DA885" i="14"/>
  <c r="CZ885" i="14"/>
  <c r="CW885" i="14"/>
  <c r="CV885" i="14"/>
  <c r="CS885" i="14"/>
  <c r="CR885" i="14"/>
  <c r="CO885" i="14"/>
  <c r="CN885" i="14"/>
  <c r="CK885" i="14"/>
  <c r="CJ885" i="14"/>
  <c r="CG885" i="14"/>
  <c r="CF885" i="14"/>
  <c r="CC885" i="14"/>
  <c r="CB885" i="14"/>
  <c r="BY885" i="14"/>
  <c r="BX885" i="14"/>
  <c r="BU885" i="14"/>
  <c r="BT885" i="14"/>
  <c r="BQ885" i="14"/>
  <c r="BP885" i="14"/>
  <c r="BM885" i="14"/>
  <c r="BL885" i="14"/>
  <c r="BI885" i="14"/>
  <c r="BH885" i="14"/>
  <c r="BE885" i="14"/>
  <c r="BD885" i="14"/>
  <c r="BA885" i="14"/>
  <c r="AZ885" i="14"/>
  <c r="AW885" i="14"/>
  <c r="AV885" i="14"/>
  <c r="AS885" i="14"/>
  <c r="AR885" i="14"/>
  <c r="AO885" i="14"/>
  <c r="AN885" i="14"/>
  <c r="AK885" i="14"/>
  <c r="AJ885" i="14"/>
  <c r="AG885" i="14"/>
  <c r="AF885" i="14"/>
  <c r="AC885" i="14"/>
  <c r="AB885" i="14"/>
  <c r="Y885" i="14"/>
  <c r="X885" i="14"/>
  <c r="U885" i="14"/>
  <c r="T885" i="14"/>
  <c r="Q885" i="14"/>
  <c r="P885" i="14"/>
  <c r="M885" i="14"/>
  <c r="L885" i="14"/>
  <c r="I885" i="14"/>
  <c r="H885" i="14"/>
  <c r="G885" i="14"/>
  <c r="F885" i="14"/>
  <c r="E885" i="14"/>
  <c r="D885" i="14"/>
  <c r="ES885" i="14" s="1"/>
  <c r="EK884" i="14"/>
  <c r="EJ884" i="14"/>
  <c r="EG884" i="14"/>
  <c r="EF884" i="14"/>
  <c r="EC884" i="14"/>
  <c r="EB884" i="14"/>
  <c r="DY884" i="14"/>
  <c r="DX884" i="14"/>
  <c r="DU884" i="14"/>
  <c r="DT884" i="14"/>
  <c r="DQ884" i="14"/>
  <c r="DP884" i="14"/>
  <c r="DM884" i="14"/>
  <c r="DL884" i="14"/>
  <c r="DI884" i="14"/>
  <c r="DH884" i="14"/>
  <c r="DE884" i="14"/>
  <c r="DD884" i="14"/>
  <c r="DA884" i="14"/>
  <c r="CZ884" i="14"/>
  <c r="CW884" i="14"/>
  <c r="CV884" i="14"/>
  <c r="CS884" i="14"/>
  <c r="CR884" i="14"/>
  <c r="CO884" i="14"/>
  <c r="CN884" i="14"/>
  <c r="CK884" i="14"/>
  <c r="CJ884" i="14"/>
  <c r="CG884" i="14"/>
  <c r="CF884" i="14"/>
  <c r="CC884" i="14"/>
  <c r="CB884" i="14"/>
  <c r="BY884" i="14"/>
  <c r="BX884" i="14"/>
  <c r="BU884" i="14"/>
  <c r="BT884" i="14"/>
  <c r="BQ884" i="14"/>
  <c r="BP884" i="14"/>
  <c r="BM884" i="14"/>
  <c r="BL884" i="14"/>
  <c r="BI884" i="14"/>
  <c r="BH884" i="14"/>
  <c r="BE884" i="14"/>
  <c r="BD884" i="14"/>
  <c r="BA884" i="14"/>
  <c r="AZ884" i="14"/>
  <c r="AW884" i="14"/>
  <c r="AV884" i="14"/>
  <c r="AS884" i="14"/>
  <c r="AR884" i="14"/>
  <c r="AO884" i="14"/>
  <c r="AN884" i="14"/>
  <c r="AK884" i="14"/>
  <c r="AJ884" i="14"/>
  <c r="AG884" i="14"/>
  <c r="AF884" i="14"/>
  <c r="AC884" i="14"/>
  <c r="AB884" i="14"/>
  <c r="Y884" i="14"/>
  <c r="X884" i="14"/>
  <c r="U884" i="14"/>
  <c r="T884" i="14"/>
  <c r="Q884" i="14"/>
  <c r="P884" i="14"/>
  <c r="M884" i="14"/>
  <c r="L884" i="14"/>
  <c r="I884" i="14"/>
  <c r="H884" i="14"/>
  <c r="G884" i="14"/>
  <c r="F884" i="14"/>
  <c r="E884" i="14"/>
  <c r="D884" i="14"/>
  <c r="ES884" i="14" s="1"/>
  <c r="EK883" i="14"/>
  <c r="EJ883" i="14"/>
  <c r="EG883" i="14"/>
  <c r="EF883" i="14"/>
  <c r="EC883" i="14"/>
  <c r="EB883" i="14"/>
  <c r="DY883" i="14"/>
  <c r="DX883" i="14"/>
  <c r="DU883" i="14"/>
  <c r="DT883" i="14"/>
  <c r="DQ883" i="14"/>
  <c r="DP883" i="14"/>
  <c r="DM883" i="14"/>
  <c r="DL883" i="14"/>
  <c r="DI883" i="14"/>
  <c r="DH883" i="14"/>
  <c r="DE883" i="14"/>
  <c r="DD883" i="14"/>
  <c r="DA883" i="14"/>
  <c r="CZ883" i="14"/>
  <c r="CW883" i="14"/>
  <c r="CV883" i="14"/>
  <c r="CS883" i="14"/>
  <c r="CR883" i="14"/>
  <c r="CO883" i="14"/>
  <c r="CN883" i="14"/>
  <c r="CK883" i="14"/>
  <c r="CJ883" i="14"/>
  <c r="CG883" i="14"/>
  <c r="CF883" i="14"/>
  <c r="CC883" i="14"/>
  <c r="CB883" i="14"/>
  <c r="BY883" i="14"/>
  <c r="BX883" i="14"/>
  <c r="BU883" i="14"/>
  <c r="BT883" i="14"/>
  <c r="BQ883" i="14"/>
  <c r="BP883" i="14"/>
  <c r="BM883" i="14"/>
  <c r="BL883" i="14"/>
  <c r="BI883" i="14"/>
  <c r="BH883" i="14"/>
  <c r="BE883" i="14"/>
  <c r="BD883" i="14"/>
  <c r="BA883" i="14"/>
  <c r="AZ883" i="14"/>
  <c r="AW883" i="14"/>
  <c r="AV883" i="14"/>
  <c r="AS883" i="14"/>
  <c r="AR883" i="14"/>
  <c r="AO883" i="14"/>
  <c r="AN883" i="14"/>
  <c r="AK883" i="14"/>
  <c r="AJ883" i="14"/>
  <c r="AG883" i="14"/>
  <c r="AF883" i="14"/>
  <c r="AC883" i="14"/>
  <c r="AB883" i="14"/>
  <c r="Y883" i="14"/>
  <c r="X883" i="14"/>
  <c r="U883" i="14"/>
  <c r="T883" i="14"/>
  <c r="Q883" i="14"/>
  <c r="P883" i="14"/>
  <c r="M883" i="14"/>
  <c r="L883" i="14"/>
  <c r="I883" i="14"/>
  <c r="H883" i="14"/>
  <c r="G883" i="14"/>
  <c r="F883" i="14"/>
  <c r="E883" i="14"/>
  <c r="D883" i="14"/>
  <c r="ES883" i="14" s="1"/>
  <c r="EK882" i="14"/>
  <c r="EJ882" i="14"/>
  <c r="EG882" i="14"/>
  <c r="EF882" i="14"/>
  <c r="EC882" i="14"/>
  <c r="EB882" i="14"/>
  <c r="DY882" i="14"/>
  <c r="DX882" i="14"/>
  <c r="DU882" i="14"/>
  <c r="DT882" i="14"/>
  <c r="DQ882" i="14"/>
  <c r="DP882" i="14"/>
  <c r="DM882" i="14"/>
  <c r="DL882" i="14"/>
  <c r="DI882" i="14"/>
  <c r="DH882" i="14"/>
  <c r="DE882" i="14"/>
  <c r="DD882" i="14"/>
  <c r="DA882" i="14"/>
  <c r="CZ882" i="14"/>
  <c r="CW882" i="14"/>
  <c r="CV882" i="14"/>
  <c r="CS882" i="14"/>
  <c r="CR882" i="14"/>
  <c r="CO882" i="14"/>
  <c r="CN882" i="14"/>
  <c r="CK882" i="14"/>
  <c r="CJ882" i="14"/>
  <c r="CG882" i="14"/>
  <c r="CF882" i="14"/>
  <c r="CC882" i="14"/>
  <c r="CB882" i="14"/>
  <c r="BY882" i="14"/>
  <c r="BX882" i="14"/>
  <c r="BU882" i="14"/>
  <c r="BT882" i="14"/>
  <c r="BQ882" i="14"/>
  <c r="BP882" i="14"/>
  <c r="BM882" i="14"/>
  <c r="BL882" i="14"/>
  <c r="BI882" i="14"/>
  <c r="BH882" i="14"/>
  <c r="BE882" i="14"/>
  <c r="BD882" i="14"/>
  <c r="BA882" i="14"/>
  <c r="AZ882" i="14"/>
  <c r="AW882" i="14"/>
  <c r="AV882" i="14"/>
  <c r="AS882" i="14"/>
  <c r="AR882" i="14"/>
  <c r="AO882" i="14"/>
  <c r="AN882" i="14"/>
  <c r="AK882" i="14"/>
  <c r="AJ882" i="14"/>
  <c r="AG882" i="14"/>
  <c r="AF882" i="14"/>
  <c r="AC882" i="14"/>
  <c r="AB882" i="14"/>
  <c r="Y882" i="14"/>
  <c r="X882" i="14"/>
  <c r="U882" i="14"/>
  <c r="T882" i="14"/>
  <c r="Q882" i="14"/>
  <c r="P882" i="14"/>
  <c r="M882" i="14"/>
  <c r="L882" i="14"/>
  <c r="I882" i="14"/>
  <c r="H882" i="14"/>
  <c r="G882" i="14"/>
  <c r="F882" i="14"/>
  <c r="E882" i="14"/>
  <c r="EK881" i="14"/>
  <c r="EJ881" i="14"/>
  <c r="EG881" i="14"/>
  <c r="EF881" i="14"/>
  <c r="EC881" i="14"/>
  <c r="EB881" i="14"/>
  <c r="DY881" i="14"/>
  <c r="DX881" i="14"/>
  <c r="DU881" i="14"/>
  <c r="DT881" i="14"/>
  <c r="DQ881" i="14"/>
  <c r="DP881" i="14"/>
  <c r="DM881" i="14"/>
  <c r="DL881" i="14"/>
  <c r="DI881" i="14"/>
  <c r="DH881" i="14"/>
  <c r="DE881" i="14"/>
  <c r="DD881" i="14"/>
  <c r="DA881" i="14"/>
  <c r="CZ881" i="14"/>
  <c r="CW881" i="14"/>
  <c r="CV881" i="14"/>
  <c r="CS881" i="14"/>
  <c r="CR881" i="14"/>
  <c r="CO881" i="14"/>
  <c r="CN881" i="14"/>
  <c r="CK881" i="14"/>
  <c r="CJ881" i="14"/>
  <c r="CG881" i="14"/>
  <c r="CF881" i="14"/>
  <c r="CC881" i="14"/>
  <c r="CB881" i="14"/>
  <c r="BY881" i="14"/>
  <c r="BX881" i="14"/>
  <c r="BU881" i="14"/>
  <c r="BT881" i="14"/>
  <c r="BQ881" i="14"/>
  <c r="BP881" i="14"/>
  <c r="BM881" i="14"/>
  <c r="BL881" i="14"/>
  <c r="BI881" i="14"/>
  <c r="BH881" i="14"/>
  <c r="BE881" i="14"/>
  <c r="BD881" i="14"/>
  <c r="BA881" i="14"/>
  <c r="AZ881" i="14"/>
  <c r="AW881" i="14"/>
  <c r="AV881" i="14"/>
  <c r="AS881" i="14"/>
  <c r="AR881" i="14"/>
  <c r="AO881" i="14"/>
  <c r="AN881" i="14"/>
  <c r="AK881" i="14"/>
  <c r="AJ881" i="14"/>
  <c r="AG881" i="14"/>
  <c r="AF881" i="14"/>
  <c r="AC881" i="14"/>
  <c r="AB881" i="14"/>
  <c r="Y881" i="14"/>
  <c r="X881" i="14"/>
  <c r="U881" i="14"/>
  <c r="T881" i="14"/>
  <c r="Q881" i="14"/>
  <c r="P881" i="14"/>
  <c r="M881" i="14"/>
  <c r="L881" i="14"/>
  <c r="I881" i="14"/>
  <c r="H881" i="14"/>
  <c r="G881" i="14"/>
  <c r="F881" i="14"/>
  <c r="E881" i="14"/>
  <c r="D882" i="14"/>
  <c r="ES882" i="14" s="1"/>
  <c r="D881" i="14"/>
  <c r="ES881" i="14" s="1"/>
  <c r="EK144" i="14" l="1"/>
  <c r="EJ144" i="14"/>
  <c r="EG144" i="14"/>
  <c r="EF144" i="14"/>
  <c r="EC144" i="14"/>
  <c r="EB144" i="14"/>
  <c r="DY144" i="14"/>
  <c r="DX144" i="14"/>
  <c r="DU144" i="14"/>
  <c r="DT144" i="14"/>
  <c r="DQ144" i="14"/>
  <c r="DP144" i="14"/>
  <c r="DM144" i="14"/>
  <c r="DL144" i="14"/>
  <c r="DI144" i="14"/>
  <c r="DH144" i="14"/>
  <c r="DE144" i="14"/>
  <c r="DD144" i="14"/>
  <c r="DA144" i="14"/>
  <c r="CZ144" i="14"/>
  <c r="CW144" i="14"/>
  <c r="CV144" i="14"/>
  <c r="CS144" i="14"/>
  <c r="CR144" i="14"/>
  <c r="CO144" i="14"/>
  <c r="CN144" i="14"/>
  <c r="CK144" i="14"/>
  <c r="CJ144" i="14"/>
  <c r="CG144" i="14"/>
  <c r="CF144" i="14"/>
  <c r="CC144" i="14"/>
  <c r="CB144" i="14"/>
  <c r="BY144" i="14"/>
  <c r="BX144" i="14"/>
  <c r="BU144" i="14"/>
  <c r="BT144" i="14"/>
  <c r="BQ144" i="14"/>
  <c r="BP144" i="14"/>
  <c r="BM144" i="14"/>
  <c r="BL144" i="14"/>
  <c r="BI144" i="14"/>
  <c r="BH144" i="14"/>
  <c r="BE144" i="14"/>
  <c r="BD144" i="14"/>
  <c r="BA144" i="14"/>
  <c r="AZ144" i="14"/>
  <c r="AW144" i="14"/>
  <c r="AV144" i="14"/>
  <c r="AS144" i="14"/>
  <c r="AR144" i="14"/>
  <c r="AO144" i="14"/>
  <c r="AN144" i="14"/>
  <c r="AK144" i="14"/>
  <c r="AJ144" i="14"/>
  <c r="AG144" i="14"/>
  <c r="AF144" i="14"/>
  <c r="AC144" i="14"/>
  <c r="AB144" i="14"/>
  <c r="Y144" i="14"/>
  <c r="X144" i="14"/>
  <c r="U144" i="14"/>
  <c r="T144" i="14"/>
  <c r="Q144" i="14"/>
  <c r="P144" i="14"/>
  <c r="M144" i="14"/>
  <c r="L144" i="14"/>
  <c r="I144" i="14"/>
  <c r="H144" i="14"/>
  <c r="G144" i="14"/>
  <c r="F144" i="14"/>
  <c r="E144" i="14"/>
  <c r="D144" i="14"/>
  <c r="ES144" i="14" s="1"/>
  <c r="EK143" i="14"/>
  <c r="EJ143" i="14"/>
  <c r="EG143" i="14"/>
  <c r="EF143" i="14"/>
  <c r="EC143" i="14"/>
  <c r="EB143" i="14"/>
  <c r="DY143" i="14"/>
  <c r="DX143" i="14"/>
  <c r="DU143" i="14"/>
  <c r="DT143" i="14"/>
  <c r="DQ143" i="14"/>
  <c r="DP143" i="14"/>
  <c r="DM143" i="14"/>
  <c r="DL143" i="14"/>
  <c r="DI143" i="14"/>
  <c r="DH143" i="14"/>
  <c r="DE143" i="14"/>
  <c r="DD143" i="14"/>
  <c r="DA143" i="14"/>
  <c r="CZ143" i="14"/>
  <c r="CW143" i="14"/>
  <c r="CV143" i="14"/>
  <c r="CS143" i="14"/>
  <c r="CR143" i="14"/>
  <c r="CO143" i="14"/>
  <c r="CN143" i="14"/>
  <c r="CK143" i="14"/>
  <c r="CJ143" i="14"/>
  <c r="CG143" i="14"/>
  <c r="CF143" i="14"/>
  <c r="CC143" i="14"/>
  <c r="CB143" i="14"/>
  <c r="BY143" i="14"/>
  <c r="BX143" i="14"/>
  <c r="BU143" i="14"/>
  <c r="BT143" i="14"/>
  <c r="BQ143" i="14"/>
  <c r="BP143" i="14"/>
  <c r="BM143" i="14"/>
  <c r="BL143" i="14"/>
  <c r="BI143" i="14"/>
  <c r="BH143" i="14"/>
  <c r="BE143" i="14"/>
  <c r="BD143" i="14"/>
  <c r="BA143" i="14"/>
  <c r="AZ143" i="14"/>
  <c r="AW143" i="14"/>
  <c r="AV143" i="14"/>
  <c r="AS143" i="14"/>
  <c r="AR143" i="14"/>
  <c r="AO143" i="14"/>
  <c r="AN143" i="14"/>
  <c r="AK143" i="14"/>
  <c r="AJ143" i="14"/>
  <c r="AG143" i="14"/>
  <c r="AF143" i="14"/>
  <c r="AC143" i="14"/>
  <c r="AB143" i="14"/>
  <c r="Y143" i="14"/>
  <c r="X143" i="14"/>
  <c r="U143" i="14"/>
  <c r="T143" i="14"/>
  <c r="Q143" i="14"/>
  <c r="P143" i="14"/>
  <c r="M143" i="14"/>
  <c r="L143" i="14"/>
  <c r="I143" i="14"/>
  <c r="H143" i="14"/>
  <c r="G143" i="14"/>
  <c r="F143" i="14"/>
  <c r="E143" i="14"/>
  <c r="D143" i="14"/>
  <c r="ES143" i="14" s="1"/>
  <c r="EK142" i="14"/>
  <c r="EJ142" i="14"/>
  <c r="EG142" i="14"/>
  <c r="EF142" i="14"/>
  <c r="EC142" i="14"/>
  <c r="EB142" i="14"/>
  <c r="DY142" i="14"/>
  <c r="DX142" i="14"/>
  <c r="DU142" i="14"/>
  <c r="DT142" i="14"/>
  <c r="DQ142" i="14"/>
  <c r="DP142" i="14"/>
  <c r="DM142" i="14"/>
  <c r="DL142" i="14"/>
  <c r="DI142" i="14"/>
  <c r="DH142" i="14"/>
  <c r="DE142" i="14"/>
  <c r="DD142" i="14"/>
  <c r="DA142" i="14"/>
  <c r="CZ142" i="14"/>
  <c r="CW142" i="14"/>
  <c r="CV142" i="14"/>
  <c r="CS142" i="14"/>
  <c r="CR142" i="14"/>
  <c r="CO142" i="14"/>
  <c r="CN142" i="14"/>
  <c r="CK142" i="14"/>
  <c r="CJ142" i="14"/>
  <c r="CG142" i="14"/>
  <c r="CF142" i="14"/>
  <c r="CC142" i="14"/>
  <c r="CB142" i="14"/>
  <c r="BY142" i="14"/>
  <c r="BX142" i="14"/>
  <c r="BU142" i="14"/>
  <c r="BT142" i="14"/>
  <c r="BQ142" i="14"/>
  <c r="BP142" i="14"/>
  <c r="BM142" i="14"/>
  <c r="BL142" i="14"/>
  <c r="BI142" i="14"/>
  <c r="BH142" i="14"/>
  <c r="BE142" i="14"/>
  <c r="BD142" i="14"/>
  <c r="BA142" i="14"/>
  <c r="AZ142" i="14"/>
  <c r="AW142" i="14"/>
  <c r="AV142" i="14"/>
  <c r="AS142" i="14"/>
  <c r="AR142" i="14"/>
  <c r="AO142" i="14"/>
  <c r="AN142" i="14"/>
  <c r="AK142" i="14"/>
  <c r="AJ142" i="14"/>
  <c r="AG142" i="14"/>
  <c r="AF142" i="14"/>
  <c r="AC142" i="14"/>
  <c r="AB142" i="14"/>
  <c r="Y142" i="14"/>
  <c r="X142" i="14"/>
  <c r="U142" i="14"/>
  <c r="T142" i="14"/>
  <c r="Q142" i="14"/>
  <c r="P142" i="14"/>
  <c r="M142" i="14"/>
  <c r="L142" i="14"/>
  <c r="I142" i="14"/>
  <c r="H142" i="14"/>
  <c r="G142" i="14"/>
  <c r="F142" i="14"/>
  <c r="E142" i="14"/>
  <c r="D142" i="14"/>
  <c r="ES142" i="14" s="1"/>
  <c r="EK141" i="14"/>
  <c r="EJ141" i="14"/>
  <c r="EG141" i="14"/>
  <c r="EF141" i="14"/>
  <c r="EC141" i="14"/>
  <c r="EB141" i="14"/>
  <c r="DY141" i="14"/>
  <c r="DX141" i="14"/>
  <c r="DU141" i="14"/>
  <c r="DT141" i="14"/>
  <c r="DQ141" i="14"/>
  <c r="DP141" i="14"/>
  <c r="DM141" i="14"/>
  <c r="DL141" i="14"/>
  <c r="DI141" i="14"/>
  <c r="DH141" i="14"/>
  <c r="DE141" i="14"/>
  <c r="DD141" i="14"/>
  <c r="DA141" i="14"/>
  <c r="CZ141" i="14"/>
  <c r="CW141" i="14"/>
  <c r="CV141" i="14"/>
  <c r="CS141" i="14"/>
  <c r="CR141" i="14"/>
  <c r="CO141" i="14"/>
  <c r="CN141" i="14"/>
  <c r="CK141" i="14"/>
  <c r="CJ141" i="14"/>
  <c r="CG141" i="14"/>
  <c r="CF141" i="14"/>
  <c r="CC141" i="14"/>
  <c r="CB141" i="14"/>
  <c r="BY141" i="14"/>
  <c r="BX141" i="14"/>
  <c r="BU141" i="14"/>
  <c r="BT141" i="14"/>
  <c r="BQ141" i="14"/>
  <c r="BP141" i="14"/>
  <c r="BM141" i="14"/>
  <c r="BL141" i="14"/>
  <c r="BI141" i="14"/>
  <c r="BH141" i="14"/>
  <c r="BE141" i="14"/>
  <c r="BD141" i="14"/>
  <c r="BA141" i="14"/>
  <c r="AZ141" i="14"/>
  <c r="AW141" i="14"/>
  <c r="AV141" i="14"/>
  <c r="AS141" i="14"/>
  <c r="AR141" i="14"/>
  <c r="AO141" i="14"/>
  <c r="AN141" i="14"/>
  <c r="AK141" i="14"/>
  <c r="AJ141" i="14"/>
  <c r="AG141" i="14"/>
  <c r="AF141" i="14"/>
  <c r="AC141" i="14"/>
  <c r="AB141" i="14"/>
  <c r="Y141" i="14"/>
  <c r="X141" i="14"/>
  <c r="U141" i="14"/>
  <c r="T141" i="14"/>
  <c r="Q141" i="14"/>
  <c r="P141" i="14"/>
  <c r="M141" i="14"/>
  <c r="L141" i="14"/>
  <c r="I141" i="14"/>
  <c r="H141" i="14"/>
  <c r="G141" i="14"/>
  <c r="F141" i="14"/>
  <c r="E141" i="14"/>
  <c r="D141" i="14"/>
  <c r="ES141" i="14" s="1"/>
  <c r="EK140" i="14"/>
  <c r="EJ140" i="14"/>
  <c r="EG140" i="14"/>
  <c r="EF140" i="14"/>
  <c r="EC140" i="14"/>
  <c r="EB140" i="14"/>
  <c r="DY140" i="14"/>
  <c r="DX140" i="14"/>
  <c r="DU140" i="14"/>
  <c r="DT140" i="14"/>
  <c r="DQ140" i="14"/>
  <c r="DP140" i="14"/>
  <c r="DM140" i="14"/>
  <c r="DL140" i="14"/>
  <c r="DI140" i="14"/>
  <c r="DH140" i="14"/>
  <c r="DE140" i="14"/>
  <c r="DD140" i="14"/>
  <c r="DA140" i="14"/>
  <c r="CZ140" i="14"/>
  <c r="CW140" i="14"/>
  <c r="CV140" i="14"/>
  <c r="CS140" i="14"/>
  <c r="CR140" i="14"/>
  <c r="CO140" i="14"/>
  <c r="CN140" i="14"/>
  <c r="CK140" i="14"/>
  <c r="CJ140" i="14"/>
  <c r="CG140" i="14"/>
  <c r="CF140" i="14"/>
  <c r="CC140" i="14"/>
  <c r="CB140" i="14"/>
  <c r="BY140" i="14"/>
  <c r="BX140" i="14"/>
  <c r="BU140" i="14"/>
  <c r="BT140" i="14"/>
  <c r="BQ140" i="14"/>
  <c r="BP140" i="14"/>
  <c r="BM140" i="14"/>
  <c r="BL140" i="14"/>
  <c r="BI140" i="14"/>
  <c r="BH140" i="14"/>
  <c r="BE140" i="14"/>
  <c r="BD140" i="14"/>
  <c r="BA140" i="14"/>
  <c r="AZ140" i="14"/>
  <c r="AW140" i="14"/>
  <c r="AV140" i="14"/>
  <c r="AS140" i="14"/>
  <c r="AR140" i="14"/>
  <c r="AO140" i="14"/>
  <c r="AN140" i="14"/>
  <c r="AK140" i="14"/>
  <c r="AJ140" i="14"/>
  <c r="AG140" i="14"/>
  <c r="AF140" i="14"/>
  <c r="AC140" i="14"/>
  <c r="AB140" i="14"/>
  <c r="Y140" i="14"/>
  <c r="X140" i="14"/>
  <c r="U140" i="14"/>
  <c r="T140" i="14"/>
  <c r="Q140" i="14"/>
  <c r="P140" i="14"/>
  <c r="M140" i="14"/>
  <c r="L140" i="14"/>
  <c r="I140" i="14"/>
  <c r="H140" i="14"/>
  <c r="G140" i="14"/>
  <c r="F140" i="14"/>
  <c r="E140" i="14"/>
  <c r="D140" i="14"/>
  <c r="ES140" i="14" s="1"/>
  <c r="EK139" i="14"/>
  <c r="EJ139" i="14"/>
  <c r="EG139" i="14"/>
  <c r="EF139" i="14"/>
  <c r="EC139" i="14"/>
  <c r="EB139" i="14"/>
  <c r="DY139" i="14"/>
  <c r="DX139" i="14"/>
  <c r="DU139" i="14"/>
  <c r="DT139" i="14"/>
  <c r="DQ139" i="14"/>
  <c r="DP139" i="14"/>
  <c r="DM139" i="14"/>
  <c r="DL139" i="14"/>
  <c r="DI139" i="14"/>
  <c r="DH139" i="14"/>
  <c r="DE139" i="14"/>
  <c r="DD139" i="14"/>
  <c r="DA139" i="14"/>
  <c r="CZ139" i="14"/>
  <c r="CW139" i="14"/>
  <c r="CV139" i="14"/>
  <c r="CS139" i="14"/>
  <c r="CR139" i="14"/>
  <c r="CO139" i="14"/>
  <c r="CN139" i="14"/>
  <c r="CK139" i="14"/>
  <c r="CJ139" i="14"/>
  <c r="CG139" i="14"/>
  <c r="CF139" i="14"/>
  <c r="CC139" i="14"/>
  <c r="CB139" i="14"/>
  <c r="BY139" i="14"/>
  <c r="BX139" i="14"/>
  <c r="BU139" i="14"/>
  <c r="BT139" i="14"/>
  <c r="BQ139" i="14"/>
  <c r="BP139" i="14"/>
  <c r="BM139" i="14"/>
  <c r="BL139" i="14"/>
  <c r="BI139" i="14"/>
  <c r="BH139" i="14"/>
  <c r="BE139" i="14"/>
  <c r="BD139" i="14"/>
  <c r="BA139" i="14"/>
  <c r="AZ139" i="14"/>
  <c r="AW139" i="14"/>
  <c r="AV139" i="14"/>
  <c r="AS139" i="14"/>
  <c r="AR139" i="14"/>
  <c r="AO139" i="14"/>
  <c r="AN139" i="14"/>
  <c r="AK139" i="14"/>
  <c r="AJ139" i="14"/>
  <c r="AG139" i="14"/>
  <c r="AF139" i="14"/>
  <c r="AC139" i="14"/>
  <c r="AB139" i="14"/>
  <c r="Y139" i="14"/>
  <c r="X139" i="14"/>
  <c r="U139" i="14"/>
  <c r="T139" i="14"/>
  <c r="Q139" i="14"/>
  <c r="P139" i="14"/>
  <c r="M139" i="14"/>
  <c r="L139" i="14"/>
  <c r="I139" i="14"/>
  <c r="H139" i="14"/>
  <c r="G139" i="14"/>
  <c r="F139" i="14"/>
  <c r="E139" i="14"/>
  <c r="D139" i="14"/>
  <c r="ES139" i="14" s="1"/>
  <c r="EK138" i="14"/>
  <c r="EJ138" i="14"/>
  <c r="EG138" i="14"/>
  <c r="EF138" i="14"/>
  <c r="EC138" i="14"/>
  <c r="EB138" i="14"/>
  <c r="DY138" i="14"/>
  <c r="DX138" i="14"/>
  <c r="DU138" i="14"/>
  <c r="DT138" i="14"/>
  <c r="DQ138" i="14"/>
  <c r="DP138" i="14"/>
  <c r="DM138" i="14"/>
  <c r="DL138" i="14"/>
  <c r="DI138" i="14"/>
  <c r="DH138" i="14"/>
  <c r="DE138" i="14"/>
  <c r="DD138" i="14"/>
  <c r="DA138" i="14"/>
  <c r="CZ138" i="14"/>
  <c r="CW138" i="14"/>
  <c r="CV138" i="14"/>
  <c r="CS138" i="14"/>
  <c r="CR138" i="14"/>
  <c r="CO138" i="14"/>
  <c r="CN138" i="14"/>
  <c r="CK138" i="14"/>
  <c r="CJ138" i="14"/>
  <c r="CG138" i="14"/>
  <c r="CF138" i="14"/>
  <c r="CC138" i="14"/>
  <c r="CB138" i="14"/>
  <c r="BY138" i="14"/>
  <c r="BX138" i="14"/>
  <c r="BU138" i="14"/>
  <c r="BT138" i="14"/>
  <c r="BQ138" i="14"/>
  <c r="BP138" i="14"/>
  <c r="BM138" i="14"/>
  <c r="BL138" i="14"/>
  <c r="BI138" i="14"/>
  <c r="BH138" i="14"/>
  <c r="BE138" i="14"/>
  <c r="BD138" i="14"/>
  <c r="BA138" i="14"/>
  <c r="AZ138" i="14"/>
  <c r="AW138" i="14"/>
  <c r="AV138" i="14"/>
  <c r="AS138" i="14"/>
  <c r="AR138" i="14"/>
  <c r="AO138" i="14"/>
  <c r="AN138" i="14"/>
  <c r="AK138" i="14"/>
  <c r="AJ138" i="14"/>
  <c r="AG138" i="14"/>
  <c r="AF138" i="14"/>
  <c r="AC138" i="14"/>
  <c r="AB138" i="14"/>
  <c r="Y138" i="14"/>
  <c r="X138" i="14"/>
  <c r="U138" i="14"/>
  <c r="T138" i="14"/>
  <c r="Q138" i="14"/>
  <c r="P138" i="14"/>
  <c r="M138" i="14"/>
  <c r="L138" i="14"/>
  <c r="I138" i="14"/>
  <c r="H138" i="14"/>
  <c r="G138" i="14"/>
  <c r="F138" i="14"/>
  <c r="E138" i="14"/>
  <c r="D138" i="14"/>
  <c r="ES138" i="14" s="1"/>
  <c r="EK137" i="14"/>
  <c r="EJ137" i="14"/>
  <c r="EG137" i="14"/>
  <c r="EF137" i="14"/>
  <c r="EC137" i="14"/>
  <c r="EB137" i="14"/>
  <c r="DY137" i="14"/>
  <c r="DX137" i="14"/>
  <c r="DU137" i="14"/>
  <c r="DT137" i="14"/>
  <c r="DQ137" i="14"/>
  <c r="DP137" i="14"/>
  <c r="DM137" i="14"/>
  <c r="DL137" i="14"/>
  <c r="DI137" i="14"/>
  <c r="DH137" i="14"/>
  <c r="DE137" i="14"/>
  <c r="DD137" i="14"/>
  <c r="DA137" i="14"/>
  <c r="CZ137" i="14"/>
  <c r="CW137" i="14"/>
  <c r="CV137" i="14"/>
  <c r="CS137" i="14"/>
  <c r="CR137" i="14"/>
  <c r="CO137" i="14"/>
  <c r="CN137" i="14"/>
  <c r="CK137" i="14"/>
  <c r="CJ137" i="14"/>
  <c r="CG137" i="14"/>
  <c r="CF137" i="14"/>
  <c r="CC137" i="14"/>
  <c r="CB137" i="14"/>
  <c r="BY137" i="14"/>
  <c r="BX137" i="14"/>
  <c r="BU137" i="14"/>
  <c r="BT137" i="14"/>
  <c r="BQ137" i="14"/>
  <c r="BP137" i="14"/>
  <c r="BM137" i="14"/>
  <c r="BL137" i="14"/>
  <c r="BI137" i="14"/>
  <c r="BH137" i="14"/>
  <c r="BE137" i="14"/>
  <c r="BD137" i="14"/>
  <c r="BA137" i="14"/>
  <c r="AZ137" i="14"/>
  <c r="AW137" i="14"/>
  <c r="AV137" i="14"/>
  <c r="AS137" i="14"/>
  <c r="AR137" i="14"/>
  <c r="AO137" i="14"/>
  <c r="AN137" i="14"/>
  <c r="AK137" i="14"/>
  <c r="AJ137" i="14"/>
  <c r="AG137" i="14"/>
  <c r="AF137" i="14"/>
  <c r="AC137" i="14"/>
  <c r="AB137" i="14"/>
  <c r="Y137" i="14"/>
  <c r="X137" i="14"/>
  <c r="U137" i="14"/>
  <c r="T137" i="14"/>
  <c r="Q137" i="14"/>
  <c r="P137" i="14"/>
  <c r="M137" i="14"/>
  <c r="L137" i="14"/>
  <c r="I137" i="14"/>
  <c r="H137" i="14"/>
  <c r="G137" i="14"/>
  <c r="F137" i="14"/>
  <c r="E137" i="14"/>
  <c r="D137" i="14"/>
  <c r="ES137" i="14" s="1"/>
  <c r="EK136" i="14"/>
  <c r="EJ136" i="14"/>
  <c r="EG136" i="14"/>
  <c r="EF136" i="14"/>
  <c r="EC136" i="14"/>
  <c r="EB136" i="14"/>
  <c r="DY136" i="14"/>
  <c r="DX136" i="14"/>
  <c r="DU136" i="14"/>
  <c r="DT136" i="14"/>
  <c r="DQ136" i="14"/>
  <c r="DP136" i="14"/>
  <c r="DM136" i="14"/>
  <c r="DL136" i="14"/>
  <c r="DI136" i="14"/>
  <c r="DH136" i="14"/>
  <c r="DE136" i="14"/>
  <c r="DD136" i="14"/>
  <c r="DA136" i="14"/>
  <c r="CZ136" i="14"/>
  <c r="CW136" i="14"/>
  <c r="CV136" i="14"/>
  <c r="CS136" i="14"/>
  <c r="CR136" i="14"/>
  <c r="CO136" i="14"/>
  <c r="CN136" i="14"/>
  <c r="CK136" i="14"/>
  <c r="CJ136" i="14"/>
  <c r="CG136" i="14"/>
  <c r="CF136" i="14"/>
  <c r="CC136" i="14"/>
  <c r="CB136" i="14"/>
  <c r="BY136" i="14"/>
  <c r="BX136" i="14"/>
  <c r="BU136" i="14"/>
  <c r="BT136" i="14"/>
  <c r="BQ136" i="14"/>
  <c r="BP136" i="14"/>
  <c r="BM136" i="14"/>
  <c r="BL136" i="14"/>
  <c r="BI136" i="14"/>
  <c r="BH136" i="14"/>
  <c r="BE136" i="14"/>
  <c r="BD136" i="14"/>
  <c r="BA136" i="14"/>
  <c r="AZ136" i="14"/>
  <c r="AW136" i="14"/>
  <c r="AV136" i="14"/>
  <c r="AS136" i="14"/>
  <c r="AR136" i="14"/>
  <c r="AO136" i="14"/>
  <c r="AN136" i="14"/>
  <c r="AK136" i="14"/>
  <c r="AJ136" i="14"/>
  <c r="AG136" i="14"/>
  <c r="AF136" i="14"/>
  <c r="AC136" i="14"/>
  <c r="AB136" i="14"/>
  <c r="Y136" i="14"/>
  <c r="X136" i="14"/>
  <c r="U136" i="14"/>
  <c r="T136" i="14"/>
  <c r="Q136" i="14"/>
  <c r="P136" i="14"/>
  <c r="M136" i="14"/>
  <c r="L136" i="14"/>
  <c r="I136" i="14"/>
  <c r="H136" i="14"/>
  <c r="G136" i="14"/>
  <c r="F136" i="14"/>
  <c r="E136" i="14"/>
  <c r="D136" i="14"/>
  <c r="ES136" i="14" s="1"/>
  <c r="EK135" i="14"/>
  <c r="EJ135" i="14"/>
  <c r="EG135" i="14"/>
  <c r="EF135" i="14"/>
  <c r="EC135" i="14"/>
  <c r="EB135" i="14"/>
  <c r="DY135" i="14"/>
  <c r="DX135" i="14"/>
  <c r="DU135" i="14"/>
  <c r="DT135" i="14"/>
  <c r="DQ135" i="14"/>
  <c r="DP135" i="14"/>
  <c r="DM135" i="14"/>
  <c r="DL135" i="14"/>
  <c r="DI135" i="14"/>
  <c r="DH135" i="14"/>
  <c r="DE135" i="14"/>
  <c r="DD135" i="14"/>
  <c r="DA135" i="14"/>
  <c r="CZ135" i="14"/>
  <c r="CW135" i="14"/>
  <c r="CV135" i="14"/>
  <c r="CS135" i="14"/>
  <c r="CR135" i="14"/>
  <c r="CO135" i="14"/>
  <c r="CN135" i="14"/>
  <c r="CK135" i="14"/>
  <c r="CJ135" i="14"/>
  <c r="CG135" i="14"/>
  <c r="CF135" i="14"/>
  <c r="CC135" i="14"/>
  <c r="CB135" i="14"/>
  <c r="BY135" i="14"/>
  <c r="BX135" i="14"/>
  <c r="BU135" i="14"/>
  <c r="BT135" i="14"/>
  <c r="BQ135" i="14"/>
  <c r="BP135" i="14"/>
  <c r="BM135" i="14"/>
  <c r="BL135" i="14"/>
  <c r="BI135" i="14"/>
  <c r="BH135" i="14"/>
  <c r="BE135" i="14"/>
  <c r="BD135" i="14"/>
  <c r="BA135" i="14"/>
  <c r="AZ135" i="14"/>
  <c r="AW135" i="14"/>
  <c r="AV135" i="14"/>
  <c r="AS135" i="14"/>
  <c r="AR135" i="14"/>
  <c r="AO135" i="14"/>
  <c r="AN135" i="14"/>
  <c r="AK135" i="14"/>
  <c r="AJ135" i="14"/>
  <c r="AG135" i="14"/>
  <c r="AF135" i="14"/>
  <c r="AC135" i="14"/>
  <c r="AB135" i="14"/>
  <c r="Y135" i="14"/>
  <c r="X135" i="14"/>
  <c r="U135" i="14"/>
  <c r="T135" i="14"/>
  <c r="Q135" i="14"/>
  <c r="P135" i="14"/>
  <c r="M135" i="14"/>
  <c r="L135" i="14"/>
  <c r="I135" i="14"/>
  <c r="H135" i="14"/>
  <c r="G135" i="14"/>
  <c r="F135" i="14"/>
  <c r="E135" i="14"/>
  <c r="D135" i="14"/>
  <c r="ES135" i="14" s="1"/>
  <c r="EK134" i="14"/>
  <c r="EJ134" i="14"/>
  <c r="EG134" i="14"/>
  <c r="EF134" i="14"/>
  <c r="EC134" i="14"/>
  <c r="EB134" i="14"/>
  <c r="DY134" i="14"/>
  <c r="DX134" i="14"/>
  <c r="DU134" i="14"/>
  <c r="DT134" i="14"/>
  <c r="DQ134" i="14"/>
  <c r="DP134" i="14"/>
  <c r="DM134" i="14"/>
  <c r="DL134" i="14"/>
  <c r="DI134" i="14"/>
  <c r="DH134" i="14"/>
  <c r="DE134" i="14"/>
  <c r="DD134" i="14"/>
  <c r="DA134" i="14"/>
  <c r="CZ134" i="14"/>
  <c r="CW134" i="14"/>
  <c r="CV134" i="14"/>
  <c r="CS134" i="14"/>
  <c r="CR134" i="14"/>
  <c r="CO134" i="14"/>
  <c r="CN134" i="14"/>
  <c r="CK134" i="14"/>
  <c r="CJ134" i="14"/>
  <c r="CG134" i="14"/>
  <c r="CF134" i="14"/>
  <c r="CC134" i="14"/>
  <c r="CB134" i="14"/>
  <c r="BY134" i="14"/>
  <c r="BX134" i="14"/>
  <c r="BU134" i="14"/>
  <c r="BT134" i="14"/>
  <c r="BQ134" i="14"/>
  <c r="BP134" i="14"/>
  <c r="BM134" i="14"/>
  <c r="BL134" i="14"/>
  <c r="BI134" i="14"/>
  <c r="BH134" i="14"/>
  <c r="BE134" i="14"/>
  <c r="BD134" i="14"/>
  <c r="BA134" i="14"/>
  <c r="AZ134" i="14"/>
  <c r="AW134" i="14"/>
  <c r="AV134" i="14"/>
  <c r="AS134" i="14"/>
  <c r="AR134" i="14"/>
  <c r="AO134" i="14"/>
  <c r="AN134" i="14"/>
  <c r="AK134" i="14"/>
  <c r="AJ134" i="14"/>
  <c r="AG134" i="14"/>
  <c r="AF134" i="14"/>
  <c r="AC134" i="14"/>
  <c r="AB134" i="14"/>
  <c r="Y134" i="14"/>
  <c r="X134" i="14"/>
  <c r="U134" i="14"/>
  <c r="T134" i="14"/>
  <c r="Q134" i="14"/>
  <c r="P134" i="14"/>
  <c r="M134" i="14"/>
  <c r="L134" i="14"/>
  <c r="I134" i="14"/>
  <c r="H134" i="14"/>
  <c r="G134" i="14"/>
  <c r="F134" i="14"/>
  <c r="E134" i="14"/>
  <c r="D134" i="14"/>
  <c r="ES134" i="14" s="1"/>
  <c r="EK133" i="14"/>
  <c r="EJ133" i="14"/>
  <c r="EG133" i="14"/>
  <c r="EF133" i="14"/>
  <c r="EC133" i="14"/>
  <c r="EB133" i="14"/>
  <c r="DY133" i="14"/>
  <c r="DX133" i="14"/>
  <c r="DU133" i="14"/>
  <c r="DT133" i="14"/>
  <c r="DQ133" i="14"/>
  <c r="DP133" i="14"/>
  <c r="DM133" i="14"/>
  <c r="DL133" i="14"/>
  <c r="DI133" i="14"/>
  <c r="DH133" i="14"/>
  <c r="DE133" i="14"/>
  <c r="DD133" i="14"/>
  <c r="DA133" i="14"/>
  <c r="CZ133" i="14"/>
  <c r="CW133" i="14"/>
  <c r="CV133" i="14"/>
  <c r="CS133" i="14"/>
  <c r="CR133" i="14"/>
  <c r="CO133" i="14"/>
  <c r="CN133" i="14"/>
  <c r="CK133" i="14"/>
  <c r="CJ133" i="14"/>
  <c r="CG133" i="14"/>
  <c r="CF133" i="14"/>
  <c r="CC133" i="14"/>
  <c r="CB133" i="14"/>
  <c r="BY133" i="14"/>
  <c r="BX133" i="14"/>
  <c r="BU133" i="14"/>
  <c r="BT133" i="14"/>
  <c r="BQ133" i="14"/>
  <c r="BP133" i="14"/>
  <c r="BM133" i="14"/>
  <c r="BL133" i="14"/>
  <c r="BI133" i="14"/>
  <c r="BH133" i="14"/>
  <c r="BE133" i="14"/>
  <c r="BD133" i="14"/>
  <c r="BA133" i="14"/>
  <c r="AZ133" i="14"/>
  <c r="AW133" i="14"/>
  <c r="AV133" i="14"/>
  <c r="AS133" i="14"/>
  <c r="AR133" i="14"/>
  <c r="AO133" i="14"/>
  <c r="AN133" i="14"/>
  <c r="AK133" i="14"/>
  <c r="AJ133" i="14"/>
  <c r="AG133" i="14"/>
  <c r="AF133" i="14"/>
  <c r="AC133" i="14"/>
  <c r="AB133" i="14"/>
  <c r="Y133" i="14"/>
  <c r="X133" i="14"/>
  <c r="U133" i="14"/>
  <c r="T133" i="14"/>
  <c r="Q133" i="14"/>
  <c r="P133" i="14"/>
  <c r="M133" i="14"/>
  <c r="L133" i="14"/>
  <c r="I133" i="14"/>
  <c r="H133" i="14"/>
  <c r="G133" i="14"/>
  <c r="F133" i="14"/>
  <c r="E133" i="14"/>
  <c r="D133" i="14"/>
  <c r="ES133" i="14" s="1"/>
  <c r="EK132" i="14"/>
  <c r="EJ132" i="14"/>
  <c r="EG132" i="14"/>
  <c r="EF132" i="14"/>
  <c r="EC132" i="14"/>
  <c r="EB132" i="14"/>
  <c r="DY132" i="14"/>
  <c r="DX132" i="14"/>
  <c r="DU132" i="14"/>
  <c r="DT132" i="14"/>
  <c r="DQ132" i="14"/>
  <c r="DP132" i="14"/>
  <c r="DM132" i="14"/>
  <c r="DL132" i="14"/>
  <c r="DI132" i="14"/>
  <c r="DH132" i="14"/>
  <c r="DE132" i="14"/>
  <c r="DD132" i="14"/>
  <c r="DA132" i="14"/>
  <c r="CZ132" i="14"/>
  <c r="CW132" i="14"/>
  <c r="CV132" i="14"/>
  <c r="CS132" i="14"/>
  <c r="CR132" i="14"/>
  <c r="CO132" i="14"/>
  <c r="CN132" i="14"/>
  <c r="CK132" i="14"/>
  <c r="CJ132" i="14"/>
  <c r="CG132" i="14"/>
  <c r="CF132" i="14"/>
  <c r="CC132" i="14"/>
  <c r="CB132" i="14"/>
  <c r="BY132" i="14"/>
  <c r="BX132" i="14"/>
  <c r="BU132" i="14"/>
  <c r="BT132" i="14"/>
  <c r="BQ132" i="14"/>
  <c r="BP132" i="14"/>
  <c r="BM132" i="14"/>
  <c r="BL132" i="14"/>
  <c r="BI132" i="14"/>
  <c r="BH132" i="14"/>
  <c r="BE132" i="14"/>
  <c r="BD132" i="14"/>
  <c r="BA132" i="14"/>
  <c r="AZ132" i="14"/>
  <c r="AW132" i="14"/>
  <c r="AV132" i="14"/>
  <c r="AS132" i="14"/>
  <c r="AR132" i="14"/>
  <c r="AO132" i="14"/>
  <c r="AN132" i="14"/>
  <c r="AK132" i="14"/>
  <c r="AJ132" i="14"/>
  <c r="AG132" i="14"/>
  <c r="AF132" i="14"/>
  <c r="AC132" i="14"/>
  <c r="AB132" i="14"/>
  <c r="Y132" i="14"/>
  <c r="X132" i="14"/>
  <c r="U132" i="14"/>
  <c r="T132" i="14"/>
  <c r="Q132" i="14"/>
  <c r="P132" i="14"/>
  <c r="M132" i="14"/>
  <c r="L132" i="14"/>
  <c r="I132" i="14"/>
  <c r="H132" i="14"/>
  <c r="G132" i="14"/>
  <c r="F132" i="14"/>
  <c r="E132" i="14"/>
  <c r="D132" i="14"/>
  <c r="ES132" i="14" s="1"/>
  <c r="EK131" i="14"/>
  <c r="EJ131" i="14"/>
  <c r="EG131" i="14"/>
  <c r="EF131" i="14"/>
  <c r="EC131" i="14"/>
  <c r="EB131" i="14"/>
  <c r="DY131" i="14"/>
  <c r="DX131" i="14"/>
  <c r="DU131" i="14"/>
  <c r="DT131" i="14"/>
  <c r="DQ131" i="14"/>
  <c r="DP131" i="14"/>
  <c r="DM131" i="14"/>
  <c r="DL131" i="14"/>
  <c r="DI131" i="14"/>
  <c r="DH131" i="14"/>
  <c r="DE131" i="14"/>
  <c r="DD131" i="14"/>
  <c r="DA131" i="14"/>
  <c r="CZ131" i="14"/>
  <c r="CW131" i="14"/>
  <c r="CV131" i="14"/>
  <c r="CS131" i="14"/>
  <c r="CR131" i="14"/>
  <c r="CO131" i="14"/>
  <c r="CN131" i="14"/>
  <c r="CK131" i="14"/>
  <c r="CJ131" i="14"/>
  <c r="CG131" i="14"/>
  <c r="CF131" i="14"/>
  <c r="CC131" i="14"/>
  <c r="CB131" i="14"/>
  <c r="BY131" i="14"/>
  <c r="BX131" i="14"/>
  <c r="BU131" i="14"/>
  <c r="BT131" i="14"/>
  <c r="BQ131" i="14"/>
  <c r="BP131" i="14"/>
  <c r="BM131" i="14"/>
  <c r="BL131" i="14"/>
  <c r="BI131" i="14"/>
  <c r="BH131" i="14"/>
  <c r="BE131" i="14"/>
  <c r="BD131" i="14"/>
  <c r="BA131" i="14"/>
  <c r="AZ131" i="14"/>
  <c r="AW131" i="14"/>
  <c r="AV131" i="14"/>
  <c r="AS131" i="14"/>
  <c r="AR131" i="14"/>
  <c r="AO131" i="14"/>
  <c r="AN131" i="14"/>
  <c r="AK131" i="14"/>
  <c r="AJ131" i="14"/>
  <c r="AG131" i="14"/>
  <c r="AF131" i="14"/>
  <c r="AC131" i="14"/>
  <c r="AB131" i="14"/>
  <c r="Y131" i="14"/>
  <c r="X131" i="14"/>
  <c r="U131" i="14"/>
  <c r="T131" i="14"/>
  <c r="Q131" i="14"/>
  <c r="P131" i="14"/>
  <c r="M131" i="14"/>
  <c r="L131" i="14"/>
  <c r="I131" i="14"/>
  <c r="H131" i="14"/>
  <c r="G131" i="14"/>
  <c r="F131" i="14"/>
  <c r="E131" i="14"/>
  <c r="D131" i="14"/>
  <c r="ES131" i="14" s="1"/>
  <c r="EK130" i="14"/>
  <c r="EJ130" i="14"/>
  <c r="EG130" i="14"/>
  <c r="EF130" i="14"/>
  <c r="EC130" i="14"/>
  <c r="EB130" i="14"/>
  <c r="DY130" i="14"/>
  <c r="DX130" i="14"/>
  <c r="DU130" i="14"/>
  <c r="DT130" i="14"/>
  <c r="DQ130" i="14"/>
  <c r="DP130" i="14"/>
  <c r="DM130" i="14"/>
  <c r="DL130" i="14"/>
  <c r="DI130" i="14"/>
  <c r="DH130" i="14"/>
  <c r="DE130" i="14"/>
  <c r="DD130" i="14"/>
  <c r="DA130" i="14"/>
  <c r="CZ130" i="14"/>
  <c r="CW130" i="14"/>
  <c r="CV130" i="14"/>
  <c r="CS130" i="14"/>
  <c r="CR130" i="14"/>
  <c r="CO130" i="14"/>
  <c r="CN130" i="14"/>
  <c r="CK130" i="14"/>
  <c r="CJ130" i="14"/>
  <c r="CG130" i="14"/>
  <c r="CF130" i="14"/>
  <c r="CC130" i="14"/>
  <c r="CB130" i="14"/>
  <c r="BY130" i="14"/>
  <c r="BX130" i="14"/>
  <c r="BU130" i="14"/>
  <c r="BT130" i="14"/>
  <c r="BQ130" i="14"/>
  <c r="BP130" i="14"/>
  <c r="BM130" i="14"/>
  <c r="BL130" i="14"/>
  <c r="BI130" i="14"/>
  <c r="BH130" i="14"/>
  <c r="BE130" i="14"/>
  <c r="BD130" i="14"/>
  <c r="BA130" i="14"/>
  <c r="AZ130" i="14"/>
  <c r="AW130" i="14"/>
  <c r="AV130" i="14"/>
  <c r="AS130" i="14"/>
  <c r="AR130" i="14"/>
  <c r="AO130" i="14"/>
  <c r="AN130" i="14"/>
  <c r="AK130" i="14"/>
  <c r="AJ130" i="14"/>
  <c r="AG130" i="14"/>
  <c r="AF130" i="14"/>
  <c r="AC130" i="14"/>
  <c r="AB130" i="14"/>
  <c r="Y130" i="14"/>
  <c r="X130" i="14"/>
  <c r="U130" i="14"/>
  <c r="T130" i="14"/>
  <c r="Q130" i="14"/>
  <c r="P130" i="14"/>
  <c r="M130" i="14"/>
  <c r="L130" i="14"/>
  <c r="I130" i="14"/>
  <c r="H130" i="14"/>
  <c r="G130" i="14"/>
  <c r="F130" i="14"/>
  <c r="E130" i="14"/>
  <c r="D130" i="14"/>
  <c r="ES130" i="14" s="1"/>
  <c r="EK129" i="14"/>
  <c r="EJ129" i="14"/>
  <c r="EG129" i="14"/>
  <c r="EF129" i="14"/>
  <c r="EC129" i="14"/>
  <c r="EB129" i="14"/>
  <c r="DY129" i="14"/>
  <c r="DX129" i="14"/>
  <c r="DU129" i="14"/>
  <c r="DT129" i="14"/>
  <c r="DQ129" i="14"/>
  <c r="DP129" i="14"/>
  <c r="DM129" i="14"/>
  <c r="DL129" i="14"/>
  <c r="DI129" i="14"/>
  <c r="DH129" i="14"/>
  <c r="DE129" i="14"/>
  <c r="DD129" i="14"/>
  <c r="DA129" i="14"/>
  <c r="CZ129" i="14"/>
  <c r="CW129" i="14"/>
  <c r="CV129" i="14"/>
  <c r="CS129" i="14"/>
  <c r="CR129" i="14"/>
  <c r="CO129" i="14"/>
  <c r="CN129" i="14"/>
  <c r="CK129" i="14"/>
  <c r="CJ129" i="14"/>
  <c r="CG129" i="14"/>
  <c r="CF129" i="14"/>
  <c r="CC129" i="14"/>
  <c r="CB129" i="14"/>
  <c r="BY129" i="14"/>
  <c r="BX129" i="14"/>
  <c r="BU129" i="14"/>
  <c r="BT129" i="14"/>
  <c r="BQ129" i="14"/>
  <c r="BP129" i="14"/>
  <c r="BM129" i="14"/>
  <c r="BL129" i="14"/>
  <c r="BI129" i="14"/>
  <c r="BH129" i="14"/>
  <c r="BE129" i="14"/>
  <c r="BD129" i="14"/>
  <c r="BA129" i="14"/>
  <c r="AZ129" i="14"/>
  <c r="AW129" i="14"/>
  <c r="AV129" i="14"/>
  <c r="AS129" i="14"/>
  <c r="AR129" i="14"/>
  <c r="AO129" i="14"/>
  <c r="AN129" i="14"/>
  <c r="AK129" i="14"/>
  <c r="AJ129" i="14"/>
  <c r="AG129" i="14"/>
  <c r="AF129" i="14"/>
  <c r="AC129" i="14"/>
  <c r="AB129" i="14"/>
  <c r="Y129" i="14"/>
  <c r="X129" i="14"/>
  <c r="U129" i="14"/>
  <c r="T129" i="14"/>
  <c r="Q129" i="14"/>
  <c r="P129" i="14"/>
  <c r="M129" i="14"/>
  <c r="L129" i="14"/>
  <c r="I129" i="14"/>
  <c r="H129" i="14"/>
  <c r="G129" i="14"/>
  <c r="F129" i="14"/>
  <c r="E129" i="14"/>
  <c r="D129" i="14"/>
  <c r="ES129" i="14" s="1"/>
  <c r="EK128" i="14"/>
  <c r="EJ128" i="14"/>
  <c r="EG128" i="14"/>
  <c r="EF128" i="14"/>
  <c r="EC128" i="14"/>
  <c r="EB128" i="14"/>
  <c r="DY128" i="14"/>
  <c r="DX128" i="14"/>
  <c r="DU128" i="14"/>
  <c r="DT128" i="14"/>
  <c r="DQ128" i="14"/>
  <c r="DP128" i="14"/>
  <c r="DM128" i="14"/>
  <c r="DL128" i="14"/>
  <c r="DI128" i="14"/>
  <c r="DH128" i="14"/>
  <c r="DE128" i="14"/>
  <c r="DD128" i="14"/>
  <c r="DA128" i="14"/>
  <c r="CZ128" i="14"/>
  <c r="CW128" i="14"/>
  <c r="CV128" i="14"/>
  <c r="CS128" i="14"/>
  <c r="CR128" i="14"/>
  <c r="CO128" i="14"/>
  <c r="CN128" i="14"/>
  <c r="CK128" i="14"/>
  <c r="CJ128" i="14"/>
  <c r="CG128" i="14"/>
  <c r="CF128" i="14"/>
  <c r="CC128" i="14"/>
  <c r="CB128" i="14"/>
  <c r="BY128" i="14"/>
  <c r="BX128" i="14"/>
  <c r="BU128" i="14"/>
  <c r="BT128" i="14"/>
  <c r="BQ128" i="14"/>
  <c r="BP128" i="14"/>
  <c r="BM128" i="14"/>
  <c r="BL128" i="14"/>
  <c r="BI128" i="14"/>
  <c r="BH128" i="14"/>
  <c r="BE128" i="14"/>
  <c r="BD128" i="14"/>
  <c r="BA128" i="14"/>
  <c r="AZ128" i="14"/>
  <c r="AW128" i="14"/>
  <c r="AV128" i="14"/>
  <c r="AS128" i="14"/>
  <c r="AR128" i="14"/>
  <c r="AO128" i="14"/>
  <c r="AN128" i="14"/>
  <c r="AK128" i="14"/>
  <c r="AJ128" i="14"/>
  <c r="AG128" i="14"/>
  <c r="AF128" i="14"/>
  <c r="AC128" i="14"/>
  <c r="AB128" i="14"/>
  <c r="Y128" i="14"/>
  <c r="X128" i="14"/>
  <c r="U128" i="14"/>
  <c r="T128" i="14"/>
  <c r="Q128" i="14"/>
  <c r="P128" i="14"/>
  <c r="M128" i="14"/>
  <c r="L128" i="14"/>
  <c r="I128" i="14"/>
  <c r="H128" i="14"/>
  <c r="G128" i="14"/>
  <c r="F128" i="14"/>
  <c r="E128" i="14"/>
  <c r="D128" i="14"/>
  <c r="ES128" i="14" s="1"/>
  <c r="EK127" i="14"/>
  <c r="EJ127" i="14"/>
  <c r="EG127" i="14"/>
  <c r="EF127" i="14"/>
  <c r="EC127" i="14"/>
  <c r="EB127" i="14"/>
  <c r="DY127" i="14"/>
  <c r="DX127" i="14"/>
  <c r="DU127" i="14"/>
  <c r="DT127" i="14"/>
  <c r="DQ127" i="14"/>
  <c r="DP127" i="14"/>
  <c r="DM127" i="14"/>
  <c r="DL127" i="14"/>
  <c r="DI127" i="14"/>
  <c r="DH127" i="14"/>
  <c r="DE127" i="14"/>
  <c r="DD127" i="14"/>
  <c r="DA127" i="14"/>
  <c r="CZ127" i="14"/>
  <c r="CW127" i="14"/>
  <c r="CV127" i="14"/>
  <c r="CS127" i="14"/>
  <c r="CR127" i="14"/>
  <c r="CO127" i="14"/>
  <c r="CN127" i="14"/>
  <c r="CK127" i="14"/>
  <c r="CJ127" i="14"/>
  <c r="CG127" i="14"/>
  <c r="CF127" i="14"/>
  <c r="CC127" i="14"/>
  <c r="CB127" i="14"/>
  <c r="BY127" i="14"/>
  <c r="BX127" i="14"/>
  <c r="BU127" i="14"/>
  <c r="BT127" i="14"/>
  <c r="BQ127" i="14"/>
  <c r="BP127" i="14"/>
  <c r="BM127" i="14"/>
  <c r="BL127" i="14"/>
  <c r="BI127" i="14"/>
  <c r="BH127" i="14"/>
  <c r="BE127" i="14"/>
  <c r="BD127" i="14"/>
  <c r="BA127" i="14"/>
  <c r="AZ127" i="14"/>
  <c r="AW127" i="14"/>
  <c r="AV127" i="14"/>
  <c r="AS127" i="14"/>
  <c r="AR127" i="14"/>
  <c r="AO127" i="14"/>
  <c r="AN127" i="14"/>
  <c r="AK127" i="14"/>
  <c r="AJ127" i="14"/>
  <c r="AG127" i="14"/>
  <c r="AF127" i="14"/>
  <c r="AC127" i="14"/>
  <c r="AB127" i="14"/>
  <c r="Y127" i="14"/>
  <c r="X127" i="14"/>
  <c r="U127" i="14"/>
  <c r="T127" i="14"/>
  <c r="Q127" i="14"/>
  <c r="P127" i="14"/>
  <c r="M127" i="14"/>
  <c r="L127" i="14"/>
  <c r="I127" i="14"/>
  <c r="H127" i="14"/>
  <c r="G127" i="14"/>
  <c r="F127" i="14"/>
  <c r="E127" i="14"/>
  <c r="D127" i="14"/>
  <c r="ES127" i="14" s="1"/>
  <c r="EK126" i="14"/>
  <c r="EJ126" i="14"/>
  <c r="EG126" i="14"/>
  <c r="EF126" i="14"/>
  <c r="EC126" i="14"/>
  <c r="EB126" i="14"/>
  <c r="DY126" i="14"/>
  <c r="DX126" i="14"/>
  <c r="DU126" i="14"/>
  <c r="DT126" i="14"/>
  <c r="DQ126" i="14"/>
  <c r="DP126" i="14"/>
  <c r="DM126" i="14"/>
  <c r="DL126" i="14"/>
  <c r="DI126" i="14"/>
  <c r="DH126" i="14"/>
  <c r="DE126" i="14"/>
  <c r="DD126" i="14"/>
  <c r="DA126" i="14"/>
  <c r="CZ126" i="14"/>
  <c r="CW126" i="14"/>
  <c r="CV126" i="14"/>
  <c r="CS126" i="14"/>
  <c r="CR126" i="14"/>
  <c r="CO126" i="14"/>
  <c r="CN126" i="14"/>
  <c r="CK126" i="14"/>
  <c r="CJ126" i="14"/>
  <c r="CG126" i="14"/>
  <c r="CF126" i="14"/>
  <c r="CC126" i="14"/>
  <c r="CB126" i="14"/>
  <c r="BY126" i="14"/>
  <c r="BX126" i="14"/>
  <c r="BU126" i="14"/>
  <c r="BT126" i="14"/>
  <c r="BQ126" i="14"/>
  <c r="BP126" i="14"/>
  <c r="BM126" i="14"/>
  <c r="BL126" i="14"/>
  <c r="BI126" i="14"/>
  <c r="BH126" i="14"/>
  <c r="BE126" i="14"/>
  <c r="BD126" i="14"/>
  <c r="BA126" i="14"/>
  <c r="AZ126" i="14"/>
  <c r="AW126" i="14"/>
  <c r="AV126" i="14"/>
  <c r="AS126" i="14"/>
  <c r="AR126" i="14"/>
  <c r="AO126" i="14"/>
  <c r="AN126" i="14"/>
  <c r="AK126" i="14"/>
  <c r="AJ126" i="14"/>
  <c r="AG126" i="14"/>
  <c r="AF126" i="14"/>
  <c r="AC126" i="14"/>
  <c r="AB126" i="14"/>
  <c r="Y126" i="14"/>
  <c r="X126" i="14"/>
  <c r="U126" i="14"/>
  <c r="T126" i="14"/>
  <c r="Q126" i="14"/>
  <c r="P126" i="14"/>
  <c r="M126" i="14"/>
  <c r="L126" i="14"/>
  <c r="I126" i="14"/>
  <c r="H126" i="14"/>
  <c r="G126" i="14"/>
  <c r="F126" i="14"/>
  <c r="E126" i="14"/>
  <c r="D126" i="14"/>
  <c r="ES126" i="14" s="1"/>
  <c r="EK125" i="14"/>
  <c r="EJ125" i="14"/>
  <c r="EG125" i="14"/>
  <c r="EF125" i="14"/>
  <c r="EC125" i="14"/>
  <c r="EB125" i="14"/>
  <c r="DY125" i="14"/>
  <c r="DX125" i="14"/>
  <c r="DU125" i="14"/>
  <c r="DT125" i="14"/>
  <c r="DQ125" i="14"/>
  <c r="DP125" i="14"/>
  <c r="DM125" i="14"/>
  <c r="DL125" i="14"/>
  <c r="DI125" i="14"/>
  <c r="DH125" i="14"/>
  <c r="DE125" i="14"/>
  <c r="DD125" i="14"/>
  <c r="DA125" i="14"/>
  <c r="CZ125" i="14"/>
  <c r="CW125" i="14"/>
  <c r="CV125" i="14"/>
  <c r="CS125" i="14"/>
  <c r="CR125" i="14"/>
  <c r="CO125" i="14"/>
  <c r="CN125" i="14"/>
  <c r="CK125" i="14"/>
  <c r="CJ125" i="14"/>
  <c r="CG125" i="14"/>
  <c r="CF125" i="14"/>
  <c r="CC125" i="14"/>
  <c r="CB125" i="14"/>
  <c r="BY125" i="14"/>
  <c r="BX125" i="14"/>
  <c r="BU125" i="14"/>
  <c r="BT125" i="14"/>
  <c r="BQ125" i="14"/>
  <c r="BP125" i="14"/>
  <c r="BM125" i="14"/>
  <c r="BL125" i="14"/>
  <c r="BI125" i="14"/>
  <c r="BH125" i="14"/>
  <c r="BE125" i="14"/>
  <c r="BD125" i="14"/>
  <c r="BA125" i="14"/>
  <c r="AZ125" i="14"/>
  <c r="AW125" i="14"/>
  <c r="AV125" i="14"/>
  <c r="AS125" i="14"/>
  <c r="AR125" i="14"/>
  <c r="AO125" i="14"/>
  <c r="AN125" i="14"/>
  <c r="AK125" i="14"/>
  <c r="AJ125" i="14"/>
  <c r="AG125" i="14"/>
  <c r="AF125" i="14"/>
  <c r="AC125" i="14"/>
  <c r="AB125" i="14"/>
  <c r="Y125" i="14"/>
  <c r="X125" i="14"/>
  <c r="U125" i="14"/>
  <c r="T125" i="14"/>
  <c r="Q125" i="14"/>
  <c r="P125" i="14"/>
  <c r="M125" i="14"/>
  <c r="L125" i="14"/>
  <c r="I125" i="14"/>
  <c r="H125" i="14"/>
  <c r="G125" i="14"/>
  <c r="F125" i="14"/>
  <c r="E125" i="14"/>
  <c r="D125" i="14"/>
  <c r="ES125" i="14" s="1"/>
  <c r="EK124" i="14"/>
  <c r="EJ124" i="14"/>
  <c r="EG124" i="14"/>
  <c r="EF124" i="14"/>
  <c r="EC124" i="14"/>
  <c r="EB124" i="14"/>
  <c r="DY124" i="14"/>
  <c r="DX124" i="14"/>
  <c r="DU124" i="14"/>
  <c r="DT124" i="14"/>
  <c r="DQ124" i="14"/>
  <c r="DP124" i="14"/>
  <c r="DM124" i="14"/>
  <c r="DL124" i="14"/>
  <c r="DI124" i="14"/>
  <c r="DH124" i="14"/>
  <c r="DE124" i="14"/>
  <c r="DD124" i="14"/>
  <c r="DA124" i="14"/>
  <c r="CZ124" i="14"/>
  <c r="CW124" i="14"/>
  <c r="CV124" i="14"/>
  <c r="CS124" i="14"/>
  <c r="CR124" i="14"/>
  <c r="CO124" i="14"/>
  <c r="CN124" i="14"/>
  <c r="CK124" i="14"/>
  <c r="CJ124" i="14"/>
  <c r="CG124" i="14"/>
  <c r="CF124" i="14"/>
  <c r="CC124" i="14"/>
  <c r="CB124" i="14"/>
  <c r="BY124" i="14"/>
  <c r="BX124" i="14"/>
  <c r="BU124" i="14"/>
  <c r="BT124" i="14"/>
  <c r="BQ124" i="14"/>
  <c r="BP124" i="14"/>
  <c r="BM124" i="14"/>
  <c r="BL124" i="14"/>
  <c r="BI124" i="14"/>
  <c r="BH124" i="14"/>
  <c r="BE124" i="14"/>
  <c r="BD124" i="14"/>
  <c r="BA124" i="14"/>
  <c r="AZ124" i="14"/>
  <c r="AW124" i="14"/>
  <c r="AV124" i="14"/>
  <c r="AS124" i="14"/>
  <c r="AR124" i="14"/>
  <c r="AO124" i="14"/>
  <c r="AN124" i="14"/>
  <c r="AK124" i="14"/>
  <c r="AJ124" i="14"/>
  <c r="AG124" i="14"/>
  <c r="AF124" i="14"/>
  <c r="AC124" i="14"/>
  <c r="AB124" i="14"/>
  <c r="Y124" i="14"/>
  <c r="X124" i="14"/>
  <c r="U124" i="14"/>
  <c r="T124" i="14"/>
  <c r="Q124" i="14"/>
  <c r="P124" i="14"/>
  <c r="M124" i="14"/>
  <c r="L124" i="14"/>
  <c r="I124" i="14"/>
  <c r="H124" i="14"/>
  <c r="G124" i="14"/>
  <c r="F124" i="14"/>
  <c r="E124" i="14"/>
  <c r="D124" i="14"/>
  <c r="ES124" i="14" s="1"/>
  <c r="EK123" i="14"/>
  <c r="EJ123" i="14"/>
  <c r="EG123" i="14"/>
  <c r="EF123" i="14"/>
  <c r="EC123" i="14"/>
  <c r="EB123" i="14"/>
  <c r="DY123" i="14"/>
  <c r="DX123" i="14"/>
  <c r="DU123" i="14"/>
  <c r="DT123" i="14"/>
  <c r="DQ123" i="14"/>
  <c r="DP123" i="14"/>
  <c r="DM123" i="14"/>
  <c r="DL123" i="14"/>
  <c r="DI123" i="14"/>
  <c r="DH123" i="14"/>
  <c r="DE123" i="14"/>
  <c r="DD123" i="14"/>
  <c r="DA123" i="14"/>
  <c r="CZ123" i="14"/>
  <c r="CW123" i="14"/>
  <c r="CV123" i="14"/>
  <c r="CS123" i="14"/>
  <c r="CR123" i="14"/>
  <c r="CO123" i="14"/>
  <c r="CN123" i="14"/>
  <c r="CK123" i="14"/>
  <c r="CJ123" i="14"/>
  <c r="CG123" i="14"/>
  <c r="CF123" i="14"/>
  <c r="CC123" i="14"/>
  <c r="CB123" i="14"/>
  <c r="BY123" i="14"/>
  <c r="BX123" i="14"/>
  <c r="BU123" i="14"/>
  <c r="BT123" i="14"/>
  <c r="BQ123" i="14"/>
  <c r="BP123" i="14"/>
  <c r="BM123" i="14"/>
  <c r="BL123" i="14"/>
  <c r="BI123" i="14"/>
  <c r="BH123" i="14"/>
  <c r="BE123" i="14"/>
  <c r="BD123" i="14"/>
  <c r="BA123" i="14"/>
  <c r="AZ123" i="14"/>
  <c r="AW123" i="14"/>
  <c r="AV123" i="14"/>
  <c r="AS123" i="14"/>
  <c r="AR123" i="14"/>
  <c r="AO123" i="14"/>
  <c r="AN123" i="14"/>
  <c r="AK123" i="14"/>
  <c r="AJ123" i="14"/>
  <c r="AG123" i="14"/>
  <c r="AF123" i="14"/>
  <c r="AC123" i="14"/>
  <c r="AB123" i="14"/>
  <c r="Y123" i="14"/>
  <c r="X123" i="14"/>
  <c r="U123" i="14"/>
  <c r="T123" i="14"/>
  <c r="Q123" i="14"/>
  <c r="P123" i="14"/>
  <c r="M123" i="14"/>
  <c r="L123" i="14"/>
  <c r="I123" i="14"/>
  <c r="H123" i="14"/>
  <c r="G123" i="14"/>
  <c r="F123" i="14"/>
  <c r="E123" i="14"/>
  <c r="D123" i="14"/>
  <c r="ES123" i="14" s="1"/>
  <c r="EK122" i="14"/>
  <c r="EJ122" i="14"/>
  <c r="EG122" i="14"/>
  <c r="EF122" i="14"/>
  <c r="EC122" i="14"/>
  <c r="EB122" i="14"/>
  <c r="DY122" i="14"/>
  <c r="DX122" i="14"/>
  <c r="DU122" i="14"/>
  <c r="DT122" i="14"/>
  <c r="DQ122" i="14"/>
  <c r="DP122" i="14"/>
  <c r="DM122" i="14"/>
  <c r="DL122" i="14"/>
  <c r="DI122" i="14"/>
  <c r="DH122" i="14"/>
  <c r="DE122" i="14"/>
  <c r="DD122" i="14"/>
  <c r="DA122" i="14"/>
  <c r="CZ122" i="14"/>
  <c r="CW122" i="14"/>
  <c r="CV122" i="14"/>
  <c r="CS122" i="14"/>
  <c r="CR122" i="14"/>
  <c r="CO122" i="14"/>
  <c r="CN122" i="14"/>
  <c r="CK122" i="14"/>
  <c r="CJ122" i="14"/>
  <c r="CG122" i="14"/>
  <c r="CF122" i="14"/>
  <c r="CC122" i="14"/>
  <c r="CB122" i="14"/>
  <c r="BY122" i="14"/>
  <c r="BX122" i="14"/>
  <c r="BU122" i="14"/>
  <c r="BT122" i="14"/>
  <c r="BQ122" i="14"/>
  <c r="BP122" i="14"/>
  <c r="BM122" i="14"/>
  <c r="BL122" i="14"/>
  <c r="BI122" i="14"/>
  <c r="BH122" i="14"/>
  <c r="BE122" i="14"/>
  <c r="BD122" i="14"/>
  <c r="BA122" i="14"/>
  <c r="AZ122" i="14"/>
  <c r="AW122" i="14"/>
  <c r="AV122" i="14"/>
  <c r="AS122" i="14"/>
  <c r="AR122" i="14"/>
  <c r="AO122" i="14"/>
  <c r="AN122" i="14"/>
  <c r="AK122" i="14"/>
  <c r="AJ122" i="14"/>
  <c r="AG122" i="14"/>
  <c r="AF122" i="14"/>
  <c r="AC122" i="14"/>
  <c r="AB122" i="14"/>
  <c r="Y122" i="14"/>
  <c r="X122" i="14"/>
  <c r="U122" i="14"/>
  <c r="T122" i="14"/>
  <c r="Q122" i="14"/>
  <c r="P122" i="14"/>
  <c r="M122" i="14"/>
  <c r="L122" i="14"/>
  <c r="I122" i="14"/>
  <c r="H122" i="14"/>
  <c r="G122" i="14"/>
  <c r="F122" i="14"/>
  <c r="E122" i="14"/>
  <c r="D122" i="14"/>
  <c r="ES122" i="14" s="1"/>
  <c r="EK121" i="14"/>
  <c r="EJ121" i="14"/>
  <c r="EG121" i="14"/>
  <c r="EF121" i="14"/>
  <c r="EC121" i="14"/>
  <c r="EB121" i="14"/>
  <c r="DY121" i="14"/>
  <c r="DX121" i="14"/>
  <c r="DU121" i="14"/>
  <c r="DT121" i="14"/>
  <c r="DQ121" i="14"/>
  <c r="DP121" i="14"/>
  <c r="DM121" i="14"/>
  <c r="DL121" i="14"/>
  <c r="DI121" i="14"/>
  <c r="DH121" i="14"/>
  <c r="DE121" i="14"/>
  <c r="DD121" i="14"/>
  <c r="DA121" i="14"/>
  <c r="CZ121" i="14"/>
  <c r="CW121" i="14"/>
  <c r="CV121" i="14"/>
  <c r="CS121" i="14"/>
  <c r="CR121" i="14"/>
  <c r="CO121" i="14"/>
  <c r="CN121" i="14"/>
  <c r="CK121" i="14"/>
  <c r="CJ121" i="14"/>
  <c r="CG121" i="14"/>
  <c r="CF121" i="14"/>
  <c r="CC121" i="14"/>
  <c r="CB121" i="14"/>
  <c r="BY121" i="14"/>
  <c r="BX121" i="14"/>
  <c r="BU121" i="14"/>
  <c r="BT121" i="14"/>
  <c r="BQ121" i="14"/>
  <c r="BP121" i="14"/>
  <c r="BM121" i="14"/>
  <c r="BL121" i="14"/>
  <c r="BI121" i="14"/>
  <c r="BH121" i="14"/>
  <c r="BE121" i="14"/>
  <c r="BD121" i="14"/>
  <c r="BA121" i="14"/>
  <c r="AZ121" i="14"/>
  <c r="AW121" i="14"/>
  <c r="AV121" i="14"/>
  <c r="AS121" i="14"/>
  <c r="AR121" i="14"/>
  <c r="AO121" i="14"/>
  <c r="AN121" i="14"/>
  <c r="AK121" i="14"/>
  <c r="AJ121" i="14"/>
  <c r="AG121" i="14"/>
  <c r="AF121" i="14"/>
  <c r="AC121" i="14"/>
  <c r="AB121" i="14"/>
  <c r="Y121" i="14"/>
  <c r="X121" i="14"/>
  <c r="U121" i="14"/>
  <c r="T121" i="14"/>
  <c r="Q121" i="14"/>
  <c r="P121" i="14"/>
  <c r="M121" i="14"/>
  <c r="L121" i="14"/>
  <c r="I121" i="14"/>
  <c r="H121" i="14"/>
  <c r="G121" i="14"/>
  <c r="F121" i="14"/>
  <c r="E121" i="14"/>
  <c r="D121" i="14"/>
  <c r="ES121" i="14" s="1"/>
  <c r="EK120" i="14"/>
  <c r="EJ120" i="14"/>
  <c r="EG120" i="14"/>
  <c r="EF120" i="14"/>
  <c r="EC120" i="14"/>
  <c r="EB120" i="14"/>
  <c r="DY120" i="14"/>
  <c r="DX120" i="14"/>
  <c r="DU120" i="14"/>
  <c r="DT120" i="14"/>
  <c r="DQ120" i="14"/>
  <c r="DP120" i="14"/>
  <c r="DM120" i="14"/>
  <c r="DL120" i="14"/>
  <c r="DI120" i="14"/>
  <c r="DH120" i="14"/>
  <c r="DE120" i="14"/>
  <c r="DD120" i="14"/>
  <c r="DA120" i="14"/>
  <c r="CZ120" i="14"/>
  <c r="CW120" i="14"/>
  <c r="CV120" i="14"/>
  <c r="CS120" i="14"/>
  <c r="CR120" i="14"/>
  <c r="CO120" i="14"/>
  <c r="CN120" i="14"/>
  <c r="CK120" i="14"/>
  <c r="CJ120" i="14"/>
  <c r="CG120" i="14"/>
  <c r="CF120" i="14"/>
  <c r="CC120" i="14"/>
  <c r="CB120" i="14"/>
  <c r="BY120" i="14"/>
  <c r="BX120" i="14"/>
  <c r="BU120" i="14"/>
  <c r="BT120" i="14"/>
  <c r="BQ120" i="14"/>
  <c r="BP120" i="14"/>
  <c r="BM120" i="14"/>
  <c r="BL120" i="14"/>
  <c r="BI120" i="14"/>
  <c r="BH120" i="14"/>
  <c r="BE120" i="14"/>
  <c r="BD120" i="14"/>
  <c r="BA120" i="14"/>
  <c r="AZ120" i="14"/>
  <c r="AW120" i="14"/>
  <c r="AV120" i="14"/>
  <c r="AS120" i="14"/>
  <c r="AR120" i="14"/>
  <c r="AO120" i="14"/>
  <c r="AN120" i="14"/>
  <c r="AK120" i="14"/>
  <c r="AJ120" i="14"/>
  <c r="AG120" i="14"/>
  <c r="AF120" i="14"/>
  <c r="AC120" i="14"/>
  <c r="AB120" i="14"/>
  <c r="Y120" i="14"/>
  <c r="X120" i="14"/>
  <c r="U120" i="14"/>
  <c r="T120" i="14"/>
  <c r="Q120" i="14"/>
  <c r="P120" i="14"/>
  <c r="M120" i="14"/>
  <c r="L120" i="14"/>
  <c r="I120" i="14"/>
  <c r="H120" i="14"/>
  <c r="G120" i="14"/>
  <c r="F120" i="14"/>
  <c r="E120" i="14"/>
  <c r="D120" i="14"/>
  <c r="ES120" i="14" s="1"/>
  <c r="EK119" i="14"/>
  <c r="EJ119" i="14"/>
  <c r="EG119" i="14"/>
  <c r="EF119" i="14"/>
  <c r="EC119" i="14"/>
  <c r="EB119" i="14"/>
  <c r="DY119" i="14"/>
  <c r="DX119" i="14"/>
  <c r="DU119" i="14"/>
  <c r="DT119" i="14"/>
  <c r="DQ119" i="14"/>
  <c r="DP119" i="14"/>
  <c r="DM119" i="14"/>
  <c r="DL119" i="14"/>
  <c r="DI119" i="14"/>
  <c r="DH119" i="14"/>
  <c r="DE119" i="14"/>
  <c r="DD119" i="14"/>
  <c r="DA119" i="14"/>
  <c r="CZ119" i="14"/>
  <c r="CW119" i="14"/>
  <c r="CV119" i="14"/>
  <c r="CS119" i="14"/>
  <c r="CR119" i="14"/>
  <c r="CO119" i="14"/>
  <c r="CN119" i="14"/>
  <c r="CK119" i="14"/>
  <c r="CJ119" i="14"/>
  <c r="CG119" i="14"/>
  <c r="CF119" i="14"/>
  <c r="CC119" i="14"/>
  <c r="CB119" i="14"/>
  <c r="BY119" i="14"/>
  <c r="BX119" i="14"/>
  <c r="BU119" i="14"/>
  <c r="BT119" i="14"/>
  <c r="BQ119" i="14"/>
  <c r="BP119" i="14"/>
  <c r="BM119" i="14"/>
  <c r="BL119" i="14"/>
  <c r="BI119" i="14"/>
  <c r="BH119" i="14"/>
  <c r="BE119" i="14"/>
  <c r="BD119" i="14"/>
  <c r="BA119" i="14"/>
  <c r="AZ119" i="14"/>
  <c r="AW119" i="14"/>
  <c r="AV119" i="14"/>
  <c r="AS119" i="14"/>
  <c r="AR119" i="14"/>
  <c r="AO119" i="14"/>
  <c r="AN119" i="14"/>
  <c r="AK119" i="14"/>
  <c r="AJ119" i="14"/>
  <c r="AG119" i="14"/>
  <c r="AF119" i="14"/>
  <c r="AC119" i="14"/>
  <c r="AB119" i="14"/>
  <c r="Y119" i="14"/>
  <c r="X119" i="14"/>
  <c r="U119" i="14"/>
  <c r="T119" i="14"/>
  <c r="Q119" i="14"/>
  <c r="P119" i="14"/>
  <c r="M119" i="14"/>
  <c r="L119" i="14"/>
  <c r="I119" i="14"/>
  <c r="H119" i="14"/>
  <c r="G119" i="14"/>
  <c r="F119" i="14"/>
  <c r="E119" i="14"/>
  <c r="D119" i="14"/>
  <c r="ES119" i="14" s="1"/>
  <c r="EK118" i="14"/>
  <c r="EJ118" i="14"/>
  <c r="EG118" i="14"/>
  <c r="EF118" i="14"/>
  <c r="EC118" i="14"/>
  <c r="EB118" i="14"/>
  <c r="DY118" i="14"/>
  <c r="DX118" i="14"/>
  <c r="DU118" i="14"/>
  <c r="DT118" i="14"/>
  <c r="DQ118" i="14"/>
  <c r="DP118" i="14"/>
  <c r="DM118" i="14"/>
  <c r="DL118" i="14"/>
  <c r="DI118" i="14"/>
  <c r="DH118" i="14"/>
  <c r="DE118" i="14"/>
  <c r="DD118" i="14"/>
  <c r="DA118" i="14"/>
  <c r="CZ118" i="14"/>
  <c r="CW118" i="14"/>
  <c r="CV118" i="14"/>
  <c r="CS118" i="14"/>
  <c r="CR118" i="14"/>
  <c r="CO118" i="14"/>
  <c r="CN118" i="14"/>
  <c r="CK118" i="14"/>
  <c r="CJ118" i="14"/>
  <c r="CG118" i="14"/>
  <c r="CF118" i="14"/>
  <c r="CC118" i="14"/>
  <c r="CB118" i="14"/>
  <c r="BY118" i="14"/>
  <c r="BX118" i="14"/>
  <c r="BU118" i="14"/>
  <c r="BT118" i="14"/>
  <c r="BQ118" i="14"/>
  <c r="BP118" i="14"/>
  <c r="BM118" i="14"/>
  <c r="BL118" i="14"/>
  <c r="BI118" i="14"/>
  <c r="BH118" i="14"/>
  <c r="BE118" i="14"/>
  <c r="BD118" i="14"/>
  <c r="BA118" i="14"/>
  <c r="AZ118" i="14"/>
  <c r="AW118" i="14"/>
  <c r="AV118" i="14"/>
  <c r="AS118" i="14"/>
  <c r="AR118" i="14"/>
  <c r="AO118" i="14"/>
  <c r="AN118" i="14"/>
  <c r="AK118" i="14"/>
  <c r="AJ118" i="14"/>
  <c r="AG118" i="14"/>
  <c r="AF118" i="14"/>
  <c r="AC118" i="14"/>
  <c r="AB118" i="14"/>
  <c r="Y118" i="14"/>
  <c r="X118" i="14"/>
  <c r="U118" i="14"/>
  <c r="T118" i="14"/>
  <c r="Q118" i="14"/>
  <c r="P118" i="14"/>
  <c r="M118" i="14"/>
  <c r="L118" i="14"/>
  <c r="I118" i="14"/>
  <c r="H118" i="14"/>
  <c r="G118" i="14"/>
  <c r="F118" i="14"/>
  <c r="E118" i="14"/>
  <c r="D118" i="14"/>
  <c r="ES118" i="14" s="1"/>
  <c r="EK117" i="14"/>
  <c r="EJ117" i="14"/>
  <c r="EG117" i="14"/>
  <c r="EF117" i="14"/>
  <c r="EC117" i="14"/>
  <c r="EB117" i="14"/>
  <c r="DY117" i="14"/>
  <c r="DX117" i="14"/>
  <c r="DU117" i="14"/>
  <c r="DT117" i="14"/>
  <c r="DQ117" i="14"/>
  <c r="DP117" i="14"/>
  <c r="DM117" i="14"/>
  <c r="DL117" i="14"/>
  <c r="DI117" i="14"/>
  <c r="DH117" i="14"/>
  <c r="DE117" i="14"/>
  <c r="DD117" i="14"/>
  <c r="DA117" i="14"/>
  <c r="CZ117" i="14"/>
  <c r="CW117" i="14"/>
  <c r="CV117" i="14"/>
  <c r="CS117" i="14"/>
  <c r="CR117" i="14"/>
  <c r="CO117" i="14"/>
  <c r="CN117" i="14"/>
  <c r="CK117" i="14"/>
  <c r="CJ117" i="14"/>
  <c r="CG117" i="14"/>
  <c r="CF117" i="14"/>
  <c r="CC117" i="14"/>
  <c r="CB117" i="14"/>
  <c r="BY117" i="14"/>
  <c r="BX117" i="14"/>
  <c r="BU117" i="14"/>
  <c r="BT117" i="14"/>
  <c r="BQ117" i="14"/>
  <c r="BP117" i="14"/>
  <c r="BM117" i="14"/>
  <c r="BL117" i="14"/>
  <c r="BI117" i="14"/>
  <c r="BH117" i="14"/>
  <c r="BE117" i="14"/>
  <c r="BD117" i="14"/>
  <c r="BA117" i="14"/>
  <c r="AZ117" i="14"/>
  <c r="AW117" i="14"/>
  <c r="AV117" i="14"/>
  <c r="AS117" i="14"/>
  <c r="AR117" i="14"/>
  <c r="AO117" i="14"/>
  <c r="AN117" i="14"/>
  <c r="AK117" i="14"/>
  <c r="AJ117" i="14"/>
  <c r="AG117" i="14"/>
  <c r="AF117" i="14"/>
  <c r="AC117" i="14"/>
  <c r="AB117" i="14"/>
  <c r="Y117" i="14"/>
  <c r="X117" i="14"/>
  <c r="U117" i="14"/>
  <c r="T117" i="14"/>
  <c r="Q117" i="14"/>
  <c r="P117" i="14"/>
  <c r="M117" i="14"/>
  <c r="L117" i="14"/>
  <c r="I117" i="14"/>
  <c r="H117" i="14"/>
  <c r="G117" i="14"/>
  <c r="F117" i="14"/>
  <c r="E117" i="14"/>
  <c r="D117" i="14"/>
  <c r="ES117" i="14" s="1"/>
  <c r="EK116" i="14"/>
  <c r="EJ116" i="14"/>
  <c r="EG116" i="14"/>
  <c r="EF116" i="14"/>
  <c r="EC116" i="14"/>
  <c r="EB116" i="14"/>
  <c r="DY116" i="14"/>
  <c r="DX116" i="14"/>
  <c r="DU116" i="14"/>
  <c r="DT116" i="14"/>
  <c r="DQ116" i="14"/>
  <c r="DP116" i="14"/>
  <c r="DM116" i="14"/>
  <c r="DL116" i="14"/>
  <c r="DI116" i="14"/>
  <c r="DH116" i="14"/>
  <c r="DE116" i="14"/>
  <c r="DD116" i="14"/>
  <c r="DA116" i="14"/>
  <c r="CZ116" i="14"/>
  <c r="CW116" i="14"/>
  <c r="CV116" i="14"/>
  <c r="CS116" i="14"/>
  <c r="CR116" i="14"/>
  <c r="CO116" i="14"/>
  <c r="CN116" i="14"/>
  <c r="CK116" i="14"/>
  <c r="CJ116" i="14"/>
  <c r="CG116" i="14"/>
  <c r="CF116" i="14"/>
  <c r="CC116" i="14"/>
  <c r="CB116" i="14"/>
  <c r="BY116" i="14"/>
  <c r="BX116" i="14"/>
  <c r="BU116" i="14"/>
  <c r="BT116" i="14"/>
  <c r="BQ116" i="14"/>
  <c r="BP116" i="14"/>
  <c r="BM116" i="14"/>
  <c r="BL116" i="14"/>
  <c r="BI116" i="14"/>
  <c r="BH116" i="14"/>
  <c r="BE116" i="14"/>
  <c r="BD116" i="14"/>
  <c r="BA116" i="14"/>
  <c r="AZ116" i="14"/>
  <c r="AW116" i="14"/>
  <c r="AV116" i="14"/>
  <c r="AS116" i="14"/>
  <c r="AR116" i="14"/>
  <c r="AO116" i="14"/>
  <c r="AN116" i="14"/>
  <c r="AK116" i="14"/>
  <c r="AJ116" i="14"/>
  <c r="AG116" i="14"/>
  <c r="AF116" i="14"/>
  <c r="AC116" i="14"/>
  <c r="AB116" i="14"/>
  <c r="Y116" i="14"/>
  <c r="X116" i="14"/>
  <c r="U116" i="14"/>
  <c r="T116" i="14"/>
  <c r="Q116" i="14"/>
  <c r="P116" i="14"/>
  <c r="M116" i="14"/>
  <c r="L116" i="14"/>
  <c r="I116" i="14"/>
  <c r="H116" i="14"/>
  <c r="G116" i="14"/>
  <c r="F116" i="14"/>
  <c r="E116" i="14"/>
  <c r="D116" i="14"/>
  <c r="ES116" i="14" s="1"/>
  <c r="EK115" i="14"/>
  <c r="EJ115" i="14"/>
  <c r="EG115" i="14"/>
  <c r="EF115" i="14"/>
  <c r="EC115" i="14"/>
  <c r="EB115" i="14"/>
  <c r="DY115" i="14"/>
  <c r="DX115" i="14"/>
  <c r="DU115" i="14"/>
  <c r="DT115" i="14"/>
  <c r="DQ115" i="14"/>
  <c r="DP115" i="14"/>
  <c r="DM115" i="14"/>
  <c r="DL115" i="14"/>
  <c r="DI115" i="14"/>
  <c r="DH115" i="14"/>
  <c r="DE115" i="14"/>
  <c r="DD115" i="14"/>
  <c r="DA115" i="14"/>
  <c r="CZ115" i="14"/>
  <c r="CW115" i="14"/>
  <c r="CV115" i="14"/>
  <c r="CS115" i="14"/>
  <c r="CR115" i="14"/>
  <c r="CO115" i="14"/>
  <c r="CN115" i="14"/>
  <c r="CK115" i="14"/>
  <c r="CJ115" i="14"/>
  <c r="CG115" i="14"/>
  <c r="CF115" i="14"/>
  <c r="CC115" i="14"/>
  <c r="CB115" i="14"/>
  <c r="BY115" i="14"/>
  <c r="BX115" i="14"/>
  <c r="BU115" i="14"/>
  <c r="BT115" i="14"/>
  <c r="BQ115" i="14"/>
  <c r="BP115" i="14"/>
  <c r="BM115" i="14"/>
  <c r="BL115" i="14"/>
  <c r="BI115" i="14"/>
  <c r="BH115" i="14"/>
  <c r="BE115" i="14"/>
  <c r="BD115" i="14"/>
  <c r="BA115" i="14"/>
  <c r="AZ115" i="14"/>
  <c r="AW115" i="14"/>
  <c r="AV115" i="14"/>
  <c r="AS115" i="14"/>
  <c r="AR115" i="14"/>
  <c r="AO115" i="14"/>
  <c r="AN115" i="14"/>
  <c r="AK115" i="14"/>
  <c r="AJ115" i="14"/>
  <c r="AG115" i="14"/>
  <c r="AF115" i="14"/>
  <c r="AC115" i="14"/>
  <c r="AB115" i="14"/>
  <c r="Y115" i="14"/>
  <c r="X115" i="14"/>
  <c r="U115" i="14"/>
  <c r="T115" i="14"/>
  <c r="Q115" i="14"/>
  <c r="P115" i="14"/>
  <c r="M115" i="14"/>
  <c r="L115" i="14"/>
  <c r="I115" i="14"/>
  <c r="H115" i="14"/>
  <c r="G115" i="14"/>
  <c r="F115" i="14"/>
  <c r="E115" i="14"/>
  <c r="D115" i="14"/>
  <c r="ES115" i="14" s="1"/>
  <c r="EK114" i="14"/>
  <c r="EJ114" i="14"/>
  <c r="EG114" i="14"/>
  <c r="EF114" i="14"/>
  <c r="EC114" i="14"/>
  <c r="EB114" i="14"/>
  <c r="DY114" i="14"/>
  <c r="DX114" i="14"/>
  <c r="DU114" i="14"/>
  <c r="DT114" i="14"/>
  <c r="DQ114" i="14"/>
  <c r="DP114" i="14"/>
  <c r="DM114" i="14"/>
  <c r="DL114" i="14"/>
  <c r="DI114" i="14"/>
  <c r="DH114" i="14"/>
  <c r="DE114" i="14"/>
  <c r="DD114" i="14"/>
  <c r="DA114" i="14"/>
  <c r="CZ114" i="14"/>
  <c r="CW114" i="14"/>
  <c r="CV114" i="14"/>
  <c r="CS114" i="14"/>
  <c r="CR114" i="14"/>
  <c r="CO114" i="14"/>
  <c r="CN114" i="14"/>
  <c r="CK114" i="14"/>
  <c r="CJ114" i="14"/>
  <c r="CG114" i="14"/>
  <c r="CF114" i="14"/>
  <c r="CC114" i="14"/>
  <c r="CB114" i="14"/>
  <c r="BY114" i="14"/>
  <c r="BX114" i="14"/>
  <c r="BU114" i="14"/>
  <c r="BT114" i="14"/>
  <c r="BQ114" i="14"/>
  <c r="BP114" i="14"/>
  <c r="BM114" i="14"/>
  <c r="BL114" i="14"/>
  <c r="BI114" i="14"/>
  <c r="BH114" i="14"/>
  <c r="BE114" i="14"/>
  <c r="BD114" i="14"/>
  <c r="BA114" i="14"/>
  <c r="AZ114" i="14"/>
  <c r="AW114" i="14"/>
  <c r="AV114" i="14"/>
  <c r="AS114" i="14"/>
  <c r="AR114" i="14"/>
  <c r="AO114" i="14"/>
  <c r="AN114" i="14"/>
  <c r="AK114" i="14"/>
  <c r="AJ114" i="14"/>
  <c r="AG114" i="14"/>
  <c r="AF114" i="14"/>
  <c r="AC114" i="14"/>
  <c r="AB114" i="14"/>
  <c r="Y114" i="14"/>
  <c r="X114" i="14"/>
  <c r="U114" i="14"/>
  <c r="T114" i="14"/>
  <c r="Q114" i="14"/>
  <c r="P114" i="14"/>
  <c r="M114" i="14"/>
  <c r="L114" i="14"/>
  <c r="I114" i="14"/>
  <c r="H114" i="14"/>
  <c r="G114" i="14"/>
  <c r="F114" i="14"/>
  <c r="E114" i="14"/>
  <c r="D114" i="14"/>
  <c r="ES114" i="14" s="1"/>
  <c r="EK113" i="14"/>
  <c r="EJ113" i="14"/>
  <c r="EG113" i="14"/>
  <c r="EF113" i="14"/>
  <c r="EC113" i="14"/>
  <c r="EB113" i="14"/>
  <c r="DY113" i="14"/>
  <c r="DX113" i="14"/>
  <c r="DU113" i="14"/>
  <c r="DT113" i="14"/>
  <c r="DQ113" i="14"/>
  <c r="DP113" i="14"/>
  <c r="DM113" i="14"/>
  <c r="DL113" i="14"/>
  <c r="DI113" i="14"/>
  <c r="DH113" i="14"/>
  <c r="DE113" i="14"/>
  <c r="DD113" i="14"/>
  <c r="DA113" i="14"/>
  <c r="CZ113" i="14"/>
  <c r="CW113" i="14"/>
  <c r="CV113" i="14"/>
  <c r="CS113" i="14"/>
  <c r="CR113" i="14"/>
  <c r="CO113" i="14"/>
  <c r="CN113" i="14"/>
  <c r="CK113" i="14"/>
  <c r="CJ113" i="14"/>
  <c r="CG113" i="14"/>
  <c r="CF113" i="14"/>
  <c r="CC113" i="14"/>
  <c r="CB113" i="14"/>
  <c r="BY113" i="14"/>
  <c r="BX113" i="14"/>
  <c r="BU113" i="14"/>
  <c r="BT113" i="14"/>
  <c r="BQ113" i="14"/>
  <c r="BP113" i="14"/>
  <c r="BM113" i="14"/>
  <c r="BL113" i="14"/>
  <c r="BI113" i="14"/>
  <c r="BH113" i="14"/>
  <c r="BE113" i="14"/>
  <c r="BD113" i="14"/>
  <c r="BA113" i="14"/>
  <c r="AZ113" i="14"/>
  <c r="AW113" i="14"/>
  <c r="AV113" i="14"/>
  <c r="AS113" i="14"/>
  <c r="AR113" i="14"/>
  <c r="AO113" i="14"/>
  <c r="AN113" i="14"/>
  <c r="AK113" i="14"/>
  <c r="AJ113" i="14"/>
  <c r="AG113" i="14"/>
  <c r="AF113" i="14"/>
  <c r="AC113" i="14"/>
  <c r="AB113" i="14"/>
  <c r="Y113" i="14"/>
  <c r="X113" i="14"/>
  <c r="U113" i="14"/>
  <c r="T113" i="14"/>
  <c r="Q113" i="14"/>
  <c r="P113" i="14"/>
  <c r="M113" i="14"/>
  <c r="L113" i="14"/>
  <c r="I113" i="14"/>
  <c r="H113" i="14"/>
  <c r="G113" i="14"/>
  <c r="F113" i="14"/>
  <c r="E113" i="14"/>
  <c r="D113" i="14"/>
  <c r="ES113" i="14" s="1"/>
  <c r="EK112" i="14"/>
  <c r="EG112" i="14"/>
  <c r="EC112" i="14"/>
  <c r="DY112" i="14"/>
  <c r="DU112" i="14"/>
  <c r="DQ112" i="14"/>
  <c r="DM112" i="14"/>
  <c r="DI112" i="14"/>
  <c r="DE112" i="14"/>
  <c r="DA112" i="14"/>
  <c r="CW112" i="14"/>
  <c r="CS112" i="14"/>
  <c r="CO112" i="14"/>
  <c r="CK112" i="14"/>
  <c r="CG112" i="14"/>
  <c r="CC112" i="14"/>
  <c r="BY112" i="14"/>
  <c r="BU112" i="14"/>
  <c r="BQ112" i="14"/>
  <c r="BM112" i="14"/>
  <c r="BI112" i="14"/>
  <c r="BE112" i="14"/>
  <c r="BA112" i="14"/>
  <c r="AW112" i="14"/>
  <c r="AS112" i="14"/>
  <c r="AO112" i="14"/>
  <c r="AK112" i="14"/>
  <c r="AG112" i="14"/>
  <c r="AC112" i="14"/>
  <c r="Y112" i="14"/>
  <c r="U112" i="14"/>
  <c r="Q112" i="14"/>
  <c r="M112" i="14"/>
  <c r="G112" i="14"/>
  <c r="F112" i="14"/>
  <c r="E112" i="14"/>
  <c r="D112" i="14"/>
  <c r="ES112" i="14" s="1"/>
  <c r="EK111" i="14"/>
  <c r="EJ111" i="14"/>
  <c r="EG111" i="14"/>
  <c r="EF111" i="14"/>
  <c r="EC111" i="14"/>
  <c r="EB111" i="14"/>
  <c r="DY111" i="14"/>
  <c r="DX111" i="14"/>
  <c r="DU111" i="14"/>
  <c r="DT111" i="14"/>
  <c r="DQ111" i="14"/>
  <c r="DP111" i="14"/>
  <c r="DM111" i="14"/>
  <c r="DL111" i="14"/>
  <c r="DI111" i="14"/>
  <c r="DH111" i="14"/>
  <c r="DE111" i="14"/>
  <c r="DD111" i="14"/>
  <c r="DA111" i="14"/>
  <c r="CZ111" i="14"/>
  <c r="CW111" i="14"/>
  <c r="CV111" i="14"/>
  <c r="CS111" i="14"/>
  <c r="CR111" i="14"/>
  <c r="CO111" i="14"/>
  <c r="CN111" i="14"/>
  <c r="CK111" i="14"/>
  <c r="CJ111" i="14"/>
  <c r="CG111" i="14"/>
  <c r="CF111" i="14"/>
  <c r="CC111" i="14"/>
  <c r="CB111" i="14"/>
  <c r="BY111" i="14"/>
  <c r="BX111" i="14"/>
  <c r="BU111" i="14"/>
  <c r="BT111" i="14"/>
  <c r="BQ111" i="14"/>
  <c r="BP111" i="14"/>
  <c r="BM111" i="14"/>
  <c r="BL111" i="14"/>
  <c r="BI111" i="14"/>
  <c r="BH111" i="14"/>
  <c r="BE111" i="14"/>
  <c r="BD111" i="14"/>
  <c r="BA111" i="14"/>
  <c r="AZ111" i="14"/>
  <c r="AW111" i="14"/>
  <c r="AV111" i="14"/>
  <c r="AS111" i="14"/>
  <c r="AR111" i="14"/>
  <c r="AO111" i="14"/>
  <c r="AN111" i="14"/>
  <c r="AK111" i="14"/>
  <c r="AJ111" i="14"/>
  <c r="AG111" i="14"/>
  <c r="AF111" i="14"/>
  <c r="AC111" i="14"/>
  <c r="AB111" i="14"/>
  <c r="Y111" i="14"/>
  <c r="X111" i="14"/>
  <c r="U111" i="14"/>
  <c r="T111" i="14"/>
  <c r="Q111" i="14"/>
  <c r="P111" i="14"/>
  <c r="M111" i="14"/>
  <c r="L111" i="14"/>
  <c r="I111" i="14"/>
  <c r="H111" i="14"/>
  <c r="G111" i="14"/>
  <c r="F111" i="14"/>
  <c r="E111" i="14"/>
  <c r="D111" i="14"/>
  <c r="ES111" i="14" s="1"/>
  <c r="EK110" i="14"/>
  <c r="EJ110" i="14"/>
  <c r="EG110" i="14"/>
  <c r="EF110" i="14"/>
  <c r="EC110" i="14"/>
  <c r="EB110" i="14"/>
  <c r="DY110" i="14"/>
  <c r="DX110" i="14"/>
  <c r="DU110" i="14"/>
  <c r="DT110" i="14"/>
  <c r="DQ110" i="14"/>
  <c r="DP110" i="14"/>
  <c r="DM110" i="14"/>
  <c r="DL110" i="14"/>
  <c r="DI110" i="14"/>
  <c r="DH110" i="14"/>
  <c r="DE110" i="14"/>
  <c r="DD110" i="14"/>
  <c r="DA110" i="14"/>
  <c r="CZ110" i="14"/>
  <c r="CW110" i="14"/>
  <c r="CV110" i="14"/>
  <c r="CS110" i="14"/>
  <c r="CR110" i="14"/>
  <c r="CO110" i="14"/>
  <c r="CN110" i="14"/>
  <c r="CK110" i="14"/>
  <c r="CJ110" i="14"/>
  <c r="CG110" i="14"/>
  <c r="CF110" i="14"/>
  <c r="CC110" i="14"/>
  <c r="CB110" i="14"/>
  <c r="BY110" i="14"/>
  <c r="BX110" i="14"/>
  <c r="BU110" i="14"/>
  <c r="BT110" i="14"/>
  <c r="BQ110" i="14"/>
  <c r="BP110" i="14"/>
  <c r="BM110" i="14"/>
  <c r="BL110" i="14"/>
  <c r="BI110" i="14"/>
  <c r="BH110" i="14"/>
  <c r="BE110" i="14"/>
  <c r="BD110" i="14"/>
  <c r="BA110" i="14"/>
  <c r="AZ110" i="14"/>
  <c r="AW110" i="14"/>
  <c r="AV110" i="14"/>
  <c r="AS110" i="14"/>
  <c r="AR110" i="14"/>
  <c r="AO110" i="14"/>
  <c r="AN110" i="14"/>
  <c r="AK110" i="14"/>
  <c r="AJ110" i="14"/>
  <c r="AG110" i="14"/>
  <c r="AF110" i="14"/>
  <c r="AC110" i="14"/>
  <c r="AB110" i="14"/>
  <c r="Y110" i="14"/>
  <c r="X110" i="14"/>
  <c r="U110" i="14"/>
  <c r="T110" i="14"/>
  <c r="Q110" i="14"/>
  <c r="P110" i="14"/>
  <c r="M110" i="14"/>
  <c r="L110" i="14"/>
  <c r="I110" i="14"/>
  <c r="H110" i="14"/>
  <c r="G110" i="14"/>
  <c r="F110" i="14"/>
  <c r="E110" i="14"/>
  <c r="D110" i="14"/>
  <c r="ES110" i="14" s="1"/>
  <c r="EK109" i="14"/>
  <c r="EJ109" i="14"/>
  <c r="EG109" i="14"/>
  <c r="EF109" i="14"/>
  <c r="EC109" i="14"/>
  <c r="EB109" i="14"/>
  <c r="DY109" i="14"/>
  <c r="DX109" i="14"/>
  <c r="DU109" i="14"/>
  <c r="DT109" i="14"/>
  <c r="DQ109" i="14"/>
  <c r="DP109" i="14"/>
  <c r="DM109" i="14"/>
  <c r="DL109" i="14"/>
  <c r="DI109" i="14"/>
  <c r="DH109" i="14"/>
  <c r="DE109" i="14"/>
  <c r="DD109" i="14"/>
  <c r="DA109" i="14"/>
  <c r="CZ109" i="14"/>
  <c r="CW109" i="14"/>
  <c r="CV109" i="14"/>
  <c r="CS109" i="14"/>
  <c r="CR109" i="14"/>
  <c r="CO109" i="14"/>
  <c r="CN109" i="14"/>
  <c r="CK109" i="14"/>
  <c r="CJ109" i="14"/>
  <c r="CG109" i="14"/>
  <c r="CF109" i="14"/>
  <c r="CC109" i="14"/>
  <c r="CB109" i="14"/>
  <c r="BY109" i="14"/>
  <c r="BX109" i="14"/>
  <c r="BU109" i="14"/>
  <c r="BT109" i="14"/>
  <c r="BQ109" i="14"/>
  <c r="BP109" i="14"/>
  <c r="BM109" i="14"/>
  <c r="BL109" i="14"/>
  <c r="BI109" i="14"/>
  <c r="BH109" i="14"/>
  <c r="BE109" i="14"/>
  <c r="BD109" i="14"/>
  <c r="BA109" i="14"/>
  <c r="AZ109" i="14"/>
  <c r="AW109" i="14"/>
  <c r="AV109" i="14"/>
  <c r="AS109" i="14"/>
  <c r="AR109" i="14"/>
  <c r="AO109" i="14"/>
  <c r="AN109" i="14"/>
  <c r="AK109" i="14"/>
  <c r="AJ109" i="14"/>
  <c r="AG109" i="14"/>
  <c r="AF109" i="14"/>
  <c r="AC109" i="14"/>
  <c r="AB109" i="14"/>
  <c r="Y109" i="14"/>
  <c r="X109" i="14"/>
  <c r="U109" i="14"/>
  <c r="T109" i="14"/>
  <c r="Q109" i="14"/>
  <c r="P109" i="14"/>
  <c r="M109" i="14"/>
  <c r="L109" i="14"/>
  <c r="I109" i="14"/>
  <c r="H109" i="14"/>
  <c r="G109" i="14"/>
  <c r="F109" i="14"/>
  <c r="E109" i="14"/>
  <c r="D109" i="14"/>
  <c r="ES109" i="14" s="1"/>
  <c r="EK108" i="14"/>
  <c r="EJ108" i="14"/>
  <c r="EG108" i="14"/>
  <c r="EF108" i="14"/>
  <c r="EC108" i="14"/>
  <c r="EB108" i="14"/>
  <c r="DY108" i="14"/>
  <c r="DX108" i="14"/>
  <c r="DU108" i="14"/>
  <c r="DT108" i="14"/>
  <c r="DQ108" i="14"/>
  <c r="DP108" i="14"/>
  <c r="DM108" i="14"/>
  <c r="DL108" i="14"/>
  <c r="DI108" i="14"/>
  <c r="DH108" i="14"/>
  <c r="DE108" i="14"/>
  <c r="DD108" i="14"/>
  <c r="DA108" i="14"/>
  <c r="CZ108" i="14"/>
  <c r="CW108" i="14"/>
  <c r="CV108" i="14"/>
  <c r="CS108" i="14"/>
  <c r="CR108" i="14"/>
  <c r="CO108" i="14"/>
  <c r="CN108" i="14"/>
  <c r="CK108" i="14"/>
  <c r="CJ108" i="14"/>
  <c r="CG108" i="14"/>
  <c r="CF108" i="14"/>
  <c r="CC108" i="14"/>
  <c r="CB108" i="14"/>
  <c r="BY108" i="14"/>
  <c r="BX108" i="14"/>
  <c r="BU108" i="14"/>
  <c r="BT108" i="14"/>
  <c r="BQ108" i="14"/>
  <c r="BP108" i="14"/>
  <c r="BM108" i="14"/>
  <c r="BL108" i="14"/>
  <c r="BI108" i="14"/>
  <c r="BH108" i="14"/>
  <c r="BE108" i="14"/>
  <c r="BD108" i="14"/>
  <c r="BA108" i="14"/>
  <c r="AZ108" i="14"/>
  <c r="AW108" i="14"/>
  <c r="AV108" i="14"/>
  <c r="AS108" i="14"/>
  <c r="AR108" i="14"/>
  <c r="AO108" i="14"/>
  <c r="AN108" i="14"/>
  <c r="AK108" i="14"/>
  <c r="AJ108" i="14"/>
  <c r="AG108" i="14"/>
  <c r="AF108" i="14"/>
  <c r="AC108" i="14"/>
  <c r="AB108" i="14"/>
  <c r="Y108" i="14"/>
  <c r="X108" i="14"/>
  <c r="U108" i="14"/>
  <c r="T108" i="14"/>
  <c r="Q108" i="14"/>
  <c r="P108" i="14"/>
  <c r="M108" i="14"/>
  <c r="L108" i="14"/>
  <c r="I108" i="14"/>
  <c r="H108" i="14"/>
  <c r="G108" i="14"/>
  <c r="F108" i="14"/>
  <c r="E108" i="14"/>
  <c r="D108" i="14"/>
  <c r="ES108" i="14" s="1"/>
  <c r="EK107" i="14"/>
  <c r="EJ107" i="14"/>
  <c r="EG107" i="14"/>
  <c r="EF107" i="14"/>
  <c r="EC107" i="14"/>
  <c r="EB107" i="14"/>
  <c r="DY107" i="14"/>
  <c r="DX107" i="14"/>
  <c r="DU107" i="14"/>
  <c r="DT107" i="14"/>
  <c r="DQ107" i="14"/>
  <c r="DP107" i="14"/>
  <c r="DM107" i="14"/>
  <c r="DL107" i="14"/>
  <c r="DI107" i="14"/>
  <c r="DH107" i="14"/>
  <c r="DE107" i="14"/>
  <c r="DD107" i="14"/>
  <c r="DA107" i="14"/>
  <c r="CZ107" i="14"/>
  <c r="CW107" i="14"/>
  <c r="CV107" i="14"/>
  <c r="CS107" i="14"/>
  <c r="CR107" i="14"/>
  <c r="CO107" i="14"/>
  <c r="CN107" i="14"/>
  <c r="CK107" i="14"/>
  <c r="CJ107" i="14"/>
  <c r="CG107" i="14"/>
  <c r="CF107" i="14"/>
  <c r="CC107" i="14"/>
  <c r="CB107" i="14"/>
  <c r="BY107" i="14"/>
  <c r="BX107" i="14"/>
  <c r="BU107" i="14"/>
  <c r="BT107" i="14"/>
  <c r="BQ107" i="14"/>
  <c r="BP107" i="14"/>
  <c r="BM107" i="14"/>
  <c r="BL107" i="14"/>
  <c r="BI107" i="14"/>
  <c r="BH107" i="14"/>
  <c r="BE107" i="14"/>
  <c r="BD107" i="14"/>
  <c r="BA107" i="14"/>
  <c r="AZ107" i="14"/>
  <c r="AW107" i="14"/>
  <c r="AV107" i="14"/>
  <c r="AS107" i="14"/>
  <c r="AR107" i="14"/>
  <c r="AO107" i="14"/>
  <c r="AN107" i="14"/>
  <c r="AK107" i="14"/>
  <c r="AJ107" i="14"/>
  <c r="AG107" i="14"/>
  <c r="AF107" i="14"/>
  <c r="AC107" i="14"/>
  <c r="AB107" i="14"/>
  <c r="Y107" i="14"/>
  <c r="X107" i="14"/>
  <c r="U107" i="14"/>
  <c r="T107" i="14"/>
  <c r="Q107" i="14"/>
  <c r="P107" i="14"/>
  <c r="M107" i="14"/>
  <c r="L107" i="14"/>
  <c r="I107" i="14"/>
  <c r="H107" i="14"/>
  <c r="G107" i="14"/>
  <c r="F107" i="14"/>
  <c r="E107" i="14"/>
  <c r="D107" i="14"/>
  <c r="ES107" i="14" s="1"/>
  <c r="EK106" i="14"/>
  <c r="EJ106" i="14"/>
  <c r="EG106" i="14"/>
  <c r="EF106" i="14"/>
  <c r="EC106" i="14"/>
  <c r="EB106" i="14"/>
  <c r="DY106" i="14"/>
  <c r="DX106" i="14"/>
  <c r="DU106" i="14"/>
  <c r="DT106" i="14"/>
  <c r="DQ106" i="14"/>
  <c r="DP106" i="14"/>
  <c r="DM106" i="14"/>
  <c r="DL106" i="14"/>
  <c r="DI106" i="14"/>
  <c r="DH106" i="14"/>
  <c r="DE106" i="14"/>
  <c r="DD106" i="14"/>
  <c r="DA106" i="14"/>
  <c r="CZ106" i="14"/>
  <c r="CW106" i="14"/>
  <c r="CV106" i="14"/>
  <c r="CS106" i="14"/>
  <c r="CR106" i="14"/>
  <c r="CO106" i="14"/>
  <c r="CN106" i="14"/>
  <c r="CK106" i="14"/>
  <c r="CJ106" i="14"/>
  <c r="CG106" i="14"/>
  <c r="CF106" i="14"/>
  <c r="CC106" i="14"/>
  <c r="CB106" i="14"/>
  <c r="BY106" i="14"/>
  <c r="BX106" i="14"/>
  <c r="BU106" i="14"/>
  <c r="BT106" i="14"/>
  <c r="BQ106" i="14"/>
  <c r="BP106" i="14"/>
  <c r="BM106" i="14"/>
  <c r="BL106" i="14"/>
  <c r="BI106" i="14"/>
  <c r="BH106" i="14"/>
  <c r="BE106" i="14"/>
  <c r="BD106" i="14"/>
  <c r="BA106" i="14"/>
  <c r="AZ106" i="14"/>
  <c r="AW106" i="14"/>
  <c r="AV106" i="14"/>
  <c r="AS106" i="14"/>
  <c r="AR106" i="14"/>
  <c r="AO106" i="14"/>
  <c r="AN106" i="14"/>
  <c r="AK106" i="14"/>
  <c r="AJ106" i="14"/>
  <c r="AG106" i="14"/>
  <c r="AF106" i="14"/>
  <c r="AC106" i="14"/>
  <c r="AB106" i="14"/>
  <c r="Y106" i="14"/>
  <c r="X106" i="14"/>
  <c r="U106" i="14"/>
  <c r="T106" i="14"/>
  <c r="Q106" i="14"/>
  <c r="P106" i="14"/>
  <c r="M106" i="14"/>
  <c r="L106" i="14"/>
  <c r="I106" i="14"/>
  <c r="H106" i="14"/>
  <c r="G106" i="14"/>
  <c r="F106" i="14"/>
  <c r="E106" i="14"/>
  <c r="D106" i="14"/>
  <c r="ES106" i="14" s="1"/>
  <c r="EK105" i="14"/>
  <c r="EJ105" i="14"/>
  <c r="EG105" i="14"/>
  <c r="EF105" i="14"/>
  <c r="EC105" i="14"/>
  <c r="EB105" i="14"/>
  <c r="DY105" i="14"/>
  <c r="DX105" i="14"/>
  <c r="DU105" i="14"/>
  <c r="DT105" i="14"/>
  <c r="DQ105" i="14"/>
  <c r="DP105" i="14"/>
  <c r="DM105" i="14"/>
  <c r="DL105" i="14"/>
  <c r="DI105" i="14"/>
  <c r="DH105" i="14"/>
  <c r="DE105" i="14"/>
  <c r="DD105" i="14"/>
  <c r="DA105" i="14"/>
  <c r="CZ105" i="14"/>
  <c r="CW105" i="14"/>
  <c r="CV105" i="14"/>
  <c r="CS105" i="14"/>
  <c r="CR105" i="14"/>
  <c r="CO105" i="14"/>
  <c r="CN105" i="14"/>
  <c r="CK105" i="14"/>
  <c r="CJ105" i="14"/>
  <c r="CG105" i="14"/>
  <c r="CF105" i="14"/>
  <c r="CC105" i="14"/>
  <c r="CB105" i="14"/>
  <c r="BY105" i="14"/>
  <c r="BX105" i="14"/>
  <c r="BU105" i="14"/>
  <c r="BT105" i="14"/>
  <c r="BQ105" i="14"/>
  <c r="BP105" i="14"/>
  <c r="BM105" i="14"/>
  <c r="BL105" i="14"/>
  <c r="BI105" i="14"/>
  <c r="BH105" i="14"/>
  <c r="BE105" i="14"/>
  <c r="BD105" i="14"/>
  <c r="BA105" i="14"/>
  <c r="AZ105" i="14"/>
  <c r="AW105" i="14"/>
  <c r="AV105" i="14"/>
  <c r="AS105" i="14"/>
  <c r="AR105" i="14"/>
  <c r="AO105" i="14"/>
  <c r="AN105" i="14"/>
  <c r="AK105" i="14"/>
  <c r="AJ105" i="14"/>
  <c r="AG105" i="14"/>
  <c r="AF105" i="14"/>
  <c r="AC105" i="14"/>
  <c r="AB105" i="14"/>
  <c r="Y105" i="14"/>
  <c r="X105" i="14"/>
  <c r="U105" i="14"/>
  <c r="T105" i="14"/>
  <c r="Q105" i="14"/>
  <c r="P105" i="14"/>
  <c r="M105" i="14"/>
  <c r="L105" i="14"/>
  <c r="I105" i="14"/>
  <c r="H105" i="14"/>
  <c r="G105" i="14"/>
  <c r="F105" i="14"/>
  <c r="E105" i="14"/>
  <c r="D105" i="14"/>
  <c r="ES105" i="14" s="1"/>
  <c r="EK104" i="14"/>
  <c r="EJ104" i="14"/>
  <c r="EG104" i="14"/>
  <c r="EF104" i="14"/>
  <c r="EC104" i="14"/>
  <c r="EB104" i="14"/>
  <c r="DY104" i="14"/>
  <c r="DX104" i="14"/>
  <c r="DU104" i="14"/>
  <c r="DT104" i="14"/>
  <c r="DQ104" i="14"/>
  <c r="DP104" i="14"/>
  <c r="DM104" i="14"/>
  <c r="DL104" i="14"/>
  <c r="DI104" i="14"/>
  <c r="DH104" i="14"/>
  <c r="DE104" i="14"/>
  <c r="DD104" i="14"/>
  <c r="DA104" i="14"/>
  <c r="CZ104" i="14"/>
  <c r="CW104" i="14"/>
  <c r="CV104" i="14"/>
  <c r="CS104" i="14"/>
  <c r="CR104" i="14"/>
  <c r="CO104" i="14"/>
  <c r="CN104" i="14"/>
  <c r="CK104" i="14"/>
  <c r="CJ104" i="14"/>
  <c r="CG104" i="14"/>
  <c r="CF104" i="14"/>
  <c r="CC104" i="14"/>
  <c r="CB104" i="14"/>
  <c r="BY104" i="14"/>
  <c r="BX104" i="14"/>
  <c r="BU104" i="14"/>
  <c r="BT104" i="14"/>
  <c r="BQ104" i="14"/>
  <c r="BP104" i="14"/>
  <c r="BM104" i="14"/>
  <c r="BL104" i="14"/>
  <c r="BI104" i="14"/>
  <c r="BH104" i="14"/>
  <c r="BE104" i="14"/>
  <c r="BD104" i="14"/>
  <c r="BA104" i="14"/>
  <c r="AZ104" i="14"/>
  <c r="AW104" i="14"/>
  <c r="AV104" i="14"/>
  <c r="AS104" i="14"/>
  <c r="AR104" i="14"/>
  <c r="AO104" i="14"/>
  <c r="AN104" i="14"/>
  <c r="AK104" i="14"/>
  <c r="AJ104" i="14"/>
  <c r="AG104" i="14"/>
  <c r="AF104" i="14"/>
  <c r="AC104" i="14"/>
  <c r="AB104" i="14"/>
  <c r="Y104" i="14"/>
  <c r="X104" i="14"/>
  <c r="U104" i="14"/>
  <c r="T104" i="14"/>
  <c r="Q104" i="14"/>
  <c r="P104" i="14"/>
  <c r="M104" i="14"/>
  <c r="L104" i="14"/>
  <c r="I104" i="14"/>
  <c r="H104" i="14"/>
  <c r="G104" i="14"/>
  <c r="F104" i="14"/>
  <c r="E104" i="14"/>
  <c r="D104" i="14"/>
  <c r="ES104" i="14" s="1"/>
  <c r="EK102" i="14"/>
  <c r="EJ102" i="14"/>
  <c r="EG102" i="14"/>
  <c r="EF102" i="14"/>
  <c r="EC102" i="14"/>
  <c r="EB102" i="14"/>
  <c r="DY102" i="14"/>
  <c r="DX102" i="14"/>
  <c r="DU102" i="14"/>
  <c r="DT102" i="14"/>
  <c r="DQ102" i="14"/>
  <c r="DP102" i="14"/>
  <c r="DM102" i="14"/>
  <c r="DL102" i="14"/>
  <c r="DI102" i="14"/>
  <c r="DH102" i="14"/>
  <c r="DE102" i="14"/>
  <c r="DD102" i="14"/>
  <c r="DA102" i="14"/>
  <c r="CZ102" i="14"/>
  <c r="CW102" i="14"/>
  <c r="CV102" i="14"/>
  <c r="CS102" i="14"/>
  <c r="CR102" i="14"/>
  <c r="CO102" i="14"/>
  <c r="CN102" i="14"/>
  <c r="CK102" i="14"/>
  <c r="CJ102" i="14"/>
  <c r="CG102" i="14"/>
  <c r="CF102" i="14"/>
  <c r="CC102" i="14"/>
  <c r="CB102" i="14"/>
  <c r="BY102" i="14"/>
  <c r="BX102" i="14"/>
  <c r="BU102" i="14"/>
  <c r="BT102" i="14"/>
  <c r="BQ102" i="14"/>
  <c r="BP102" i="14"/>
  <c r="BM102" i="14"/>
  <c r="BL102" i="14"/>
  <c r="BI102" i="14"/>
  <c r="BH102" i="14"/>
  <c r="BE102" i="14"/>
  <c r="BD102" i="14"/>
  <c r="BA102" i="14"/>
  <c r="AZ102" i="14"/>
  <c r="AW102" i="14"/>
  <c r="AV102" i="14"/>
  <c r="AS102" i="14"/>
  <c r="AR102" i="14"/>
  <c r="AO102" i="14"/>
  <c r="AN102" i="14"/>
  <c r="AK102" i="14"/>
  <c r="AJ102" i="14"/>
  <c r="AG102" i="14"/>
  <c r="AF102" i="14"/>
  <c r="AC102" i="14"/>
  <c r="AB102" i="14"/>
  <c r="Y102" i="14"/>
  <c r="X102" i="14"/>
  <c r="U102" i="14"/>
  <c r="T102" i="14"/>
  <c r="Q102" i="14"/>
  <c r="P102" i="14"/>
  <c r="M102" i="14"/>
  <c r="L102" i="14"/>
  <c r="I102" i="14"/>
  <c r="H102" i="14"/>
  <c r="G102" i="14"/>
  <c r="F102" i="14"/>
  <c r="E102" i="14"/>
  <c r="D102" i="14"/>
  <c r="ES102" i="14" s="1"/>
  <c r="EK101" i="14"/>
  <c r="EJ101" i="14"/>
  <c r="EG101" i="14"/>
  <c r="EF101" i="14"/>
  <c r="EC101" i="14"/>
  <c r="EB101" i="14"/>
  <c r="DY101" i="14"/>
  <c r="DX101" i="14"/>
  <c r="DU101" i="14"/>
  <c r="DT101" i="14"/>
  <c r="DQ101" i="14"/>
  <c r="DP101" i="14"/>
  <c r="DM101" i="14"/>
  <c r="DL101" i="14"/>
  <c r="DI101" i="14"/>
  <c r="DH101" i="14"/>
  <c r="DE101" i="14"/>
  <c r="DD101" i="14"/>
  <c r="DA101" i="14"/>
  <c r="CZ101" i="14"/>
  <c r="CW101" i="14"/>
  <c r="CV101" i="14"/>
  <c r="CS101" i="14"/>
  <c r="CR101" i="14"/>
  <c r="CO101" i="14"/>
  <c r="CN101" i="14"/>
  <c r="CK101" i="14"/>
  <c r="CJ101" i="14"/>
  <c r="CG101" i="14"/>
  <c r="CF101" i="14"/>
  <c r="CC101" i="14"/>
  <c r="CB101" i="14"/>
  <c r="BY101" i="14"/>
  <c r="BX101" i="14"/>
  <c r="BU101" i="14"/>
  <c r="BT101" i="14"/>
  <c r="BQ101" i="14"/>
  <c r="BP101" i="14"/>
  <c r="BM101" i="14"/>
  <c r="BL101" i="14"/>
  <c r="BI101" i="14"/>
  <c r="BH101" i="14"/>
  <c r="BE101" i="14"/>
  <c r="BD101" i="14"/>
  <c r="BA101" i="14"/>
  <c r="AZ101" i="14"/>
  <c r="AW101" i="14"/>
  <c r="AV101" i="14"/>
  <c r="AS101" i="14"/>
  <c r="AR101" i="14"/>
  <c r="AO101" i="14"/>
  <c r="AN101" i="14"/>
  <c r="AK101" i="14"/>
  <c r="AJ101" i="14"/>
  <c r="AG101" i="14"/>
  <c r="AF101" i="14"/>
  <c r="AC101" i="14"/>
  <c r="AB101" i="14"/>
  <c r="Y101" i="14"/>
  <c r="X101" i="14"/>
  <c r="U101" i="14"/>
  <c r="T101" i="14"/>
  <c r="Q101" i="14"/>
  <c r="P101" i="14"/>
  <c r="M101" i="14"/>
  <c r="L101" i="14"/>
  <c r="I101" i="14"/>
  <c r="H101" i="14"/>
  <c r="G101" i="14"/>
  <c r="F101" i="14"/>
  <c r="E101" i="14"/>
  <c r="D101" i="14"/>
  <c r="ES101" i="14" s="1"/>
  <c r="EK99" i="14"/>
  <c r="EJ99" i="14"/>
  <c r="EG99" i="14"/>
  <c r="EC99" i="14"/>
  <c r="EB99" i="14"/>
  <c r="DY99" i="14"/>
  <c r="DX99" i="14"/>
  <c r="DU99" i="14"/>
  <c r="DT99" i="14"/>
  <c r="DQ99" i="14"/>
  <c r="DP99" i="14"/>
  <c r="DM99" i="14"/>
  <c r="DL99" i="14"/>
  <c r="DI99" i="14"/>
  <c r="DH99" i="14"/>
  <c r="DE99" i="14"/>
  <c r="DD99" i="14"/>
  <c r="DA99" i="14"/>
  <c r="CZ99" i="14"/>
  <c r="CW99" i="14"/>
  <c r="CV99" i="14"/>
  <c r="CS99" i="14"/>
  <c r="CR99" i="14"/>
  <c r="CO99" i="14"/>
  <c r="CN99" i="14"/>
  <c r="CK99" i="14"/>
  <c r="CJ99" i="14"/>
  <c r="CG99" i="14"/>
  <c r="CF99" i="14"/>
  <c r="CC99" i="14"/>
  <c r="CB99" i="14"/>
  <c r="BY99" i="14"/>
  <c r="BX99" i="14"/>
  <c r="BU99" i="14"/>
  <c r="BT99" i="14"/>
  <c r="BQ99" i="14"/>
  <c r="BP99" i="14"/>
  <c r="BM99" i="14"/>
  <c r="BL99" i="14"/>
  <c r="BI99" i="14"/>
  <c r="BE99" i="14"/>
  <c r="BD99" i="14"/>
  <c r="BA99" i="14"/>
  <c r="AZ99" i="14"/>
  <c r="AW99" i="14"/>
  <c r="AV99" i="14"/>
  <c r="AS99" i="14"/>
  <c r="AR99" i="14"/>
  <c r="AO99" i="14"/>
  <c r="AN99" i="14"/>
  <c r="AK99" i="14"/>
  <c r="AJ99" i="14"/>
  <c r="AG99" i="14"/>
  <c r="AF99" i="14"/>
  <c r="AC99" i="14"/>
  <c r="AB99" i="14"/>
  <c r="Y99" i="14"/>
  <c r="X99" i="14"/>
  <c r="U99" i="14"/>
  <c r="T99" i="14"/>
  <c r="Q99" i="14"/>
  <c r="P99" i="14"/>
  <c r="M99" i="14"/>
  <c r="L99" i="14"/>
  <c r="G99" i="14"/>
  <c r="F99" i="14"/>
  <c r="E99" i="14"/>
  <c r="D99" i="14"/>
  <c r="ES99" i="14" s="1"/>
  <c r="EK98" i="14"/>
  <c r="EG98" i="14"/>
  <c r="EC98" i="14"/>
  <c r="DY98" i="14"/>
  <c r="DU98" i="14"/>
  <c r="DQ98" i="14"/>
  <c r="DM98" i="14"/>
  <c r="DI98" i="14"/>
  <c r="DE98" i="14"/>
  <c r="DA98" i="14"/>
  <c r="CW98" i="14"/>
  <c r="CS98" i="14"/>
  <c r="CO98" i="14"/>
  <c r="CK98" i="14"/>
  <c r="CG98" i="14"/>
  <c r="CC98" i="14"/>
  <c r="BY98" i="14"/>
  <c r="BU98" i="14"/>
  <c r="BQ98" i="14"/>
  <c r="BM98" i="14"/>
  <c r="BI98" i="14"/>
  <c r="BE98" i="14"/>
  <c r="BA98" i="14"/>
  <c r="AW98" i="14"/>
  <c r="AS98" i="14"/>
  <c r="AO98" i="14"/>
  <c r="AK98" i="14"/>
  <c r="AG98" i="14"/>
  <c r="AC98" i="14"/>
  <c r="Y98" i="14"/>
  <c r="U98" i="14"/>
  <c r="Q98" i="14"/>
  <c r="M98" i="14"/>
  <c r="G98" i="14"/>
  <c r="F98" i="14"/>
  <c r="E98" i="14"/>
  <c r="D98" i="14"/>
  <c r="ES98" i="14" s="1"/>
  <c r="EK97" i="14"/>
  <c r="EG97" i="14"/>
  <c r="EC97" i="14"/>
  <c r="DY97" i="14"/>
  <c r="DU97" i="14"/>
  <c r="DQ97" i="14"/>
  <c r="DM97" i="14"/>
  <c r="DI97" i="14"/>
  <c r="DE97" i="14"/>
  <c r="DA97" i="14"/>
  <c r="CW97" i="14"/>
  <c r="CS97" i="14"/>
  <c r="CO97" i="14"/>
  <c r="CK97" i="14"/>
  <c r="CG97" i="14"/>
  <c r="CC97" i="14"/>
  <c r="BY97" i="14"/>
  <c r="BU97" i="14"/>
  <c r="BQ97" i="14"/>
  <c r="BM97" i="14"/>
  <c r="BI97" i="14"/>
  <c r="BE97" i="14"/>
  <c r="BA97" i="14"/>
  <c r="AW97" i="14"/>
  <c r="AS97" i="14"/>
  <c r="AO97" i="14"/>
  <c r="AK97" i="14"/>
  <c r="AG97" i="14"/>
  <c r="AC97" i="14"/>
  <c r="Y97" i="14"/>
  <c r="U97" i="14"/>
  <c r="Q97" i="14"/>
  <c r="M97" i="14"/>
  <c r="G97" i="14"/>
  <c r="F97" i="14"/>
  <c r="E97" i="14"/>
  <c r="D97" i="14"/>
  <c r="ES97" i="14" s="1"/>
  <c r="EK96" i="14"/>
  <c r="EG96" i="14"/>
  <c r="EC96" i="14"/>
  <c r="DY96" i="14"/>
  <c r="DU96" i="14"/>
  <c r="DQ96" i="14"/>
  <c r="DM96" i="14"/>
  <c r="DI96" i="14"/>
  <c r="DE96" i="14"/>
  <c r="DA96" i="14"/>
  <c r="CW96" i="14"/>
  <c r="CS96" i="14"/>
  <c r="CO96" i="14"/>
  <c r="CK96" i="14"/>
  <c r="CG96" i="14"/>
  <c r="CC96" i="14"/>
  <c r="BY96" i="14"/>
  <c r="BU96" i="14"/>
  <c r="BQ96" i="14"/>
  <c r="BM96" i="14"/>
  <c r="BI96" i="14"/>
  <c r="BE96" i="14"/>
  <c r="BA96" i="14"/>
  <c r="AW96" i="14"/>
  <c r="AS96" i="14"/>
  <c r="AO96" i="14"/>
  <c r="AK96" i="14"/>
  <c r="AG96" i="14"/>
  <c r="AC96" i="14"/>
  <c r="Y96" i="14"/>
  <c r="U96" i="14"/>
  <c r="Q96" i="14"/>
  <c r="M96" i="14"/>
  <c r="G96" i="14"/>
  <c r="F96" i="14"/>
  <c r="E96" i="14"/>
  <c r="D96" i="14"/>
  <c r="ES96" i="14" s="1"/>
  <c r="EK95" i="14"/>
  <c r="EG95" i="14"/>
  <c r="EC95" i="14"/>
  <c r="DY95" i="14"/>
  <c r="DU95" i="14"/>
  <c r="DQ95" i="14"/>
  <c r="DM95" i="14"/>
  <c r="DI95" i="14"/>
  <c r="DE95" i="14"/>
  <c r="DA95" i="14"/>
  <c r="CW95" i="14"/>
  <c r="CS95" i="14"/>
  <c r="CO95" i="14"/>
  <c r="CK95" i="14"/>
  <c r="CG95" i="14"/>
  <c r="CC95" i="14"/>
  <c r="BY95" i="14"/>
  <c r="BU95" i="14"/>
  <c r="BQ95" i="14"/>
  <c r="BM95" i="14"/>
  <c r="BI95" i="14"/>
  <c r="BE95" i="14"/>
  <c r="BA95" i="14"/>
  <c r="AW95" i="14"/>
  <c r="AS95" i="14"/>
  <c r="AO95" i="14"/>
  <c r="AK95" i="14"/>
  <c r="AG95" i="14"/>
  <c r="AC95" i="14"/>
  <c r="Y95" i="14"/>
  <c r="U95" i="14"/>
  <c r="Q95" i="14"/>
  <c r="M95" i="14"/>
  <c r="G95" i="14"/>
  <c r="F95" i="14"/>
  <c r="E95" i="14"/>
  <c r="D95" i="14"/>
  <c r="ES95" i="14" s="1"/>
  <c r="EK94" i="14"/>
  <c r="EG94" i="14"/>
  <c r="EC94" i="14"/>
  <c r="DY94" i="14"/>
  <c r="DU94" i="14"/>
  <c r="DQ94" i="14"/>
  <c r="DM94" i="14"/>
  <c r="DI94" i="14"/>
  <c r="DE94" i="14"/>
  <c r="DA94" i="14"/>
  <c r="CW94" i="14"/>
  <c r="CS94" i="14"/>
  <c r="CO94" i="14"/>
  <c r="CK94" i="14"/>
  <c r="CG94" i="14"/>
  <c r="CC94" i="14"/>
  <c r="BY94" i="14"/>
  <c r="BU94" i="14"/>
  <c r="BQ94" i="14"/>
  <c r="BM94" i="14"/>
  <c r="BI94" i="14"/>
  <c r="BE94" i="14"/>
  <c r="BA94" i="14"/>
  <c r="AW94" i="14"/>
  <c r="AS94" i="14"/>
  <c r="AO94" i="14"/>
  <c r="AK94" i="14"/>
  <c r="AG94" i="14"/>
  <c r="AC94" i="14"/>
  <c r="Y94" i="14"/>
  <c r="U94" i="14"/>
  <c r="Q94" i="14"/>
  <c r="M94" i="14"/>
  <c r="G94" i="14"/>
  <c r="F94" i="14"/>
  <c r="E94" i="14"/>
  <c r="D94" i="14"/>
  <c r="ES94" i="14" s="1"/>
  <c r="EK93" i="14"/>
  <c r="EG93" i="14"/>
  <c r="EC93" i="14"/>
  <c r="DY93" i="14"/>
  <c r="DU93" i="14"/>
  <c r="DQ93" i="14"/>
  <c r="DM93" i="14"/>
  <c r="DI93" i="14"/>
  <c r="DE93" i="14"/>
  <c r="DA93" i="14"/>
  <c r="CW93" i="14"/>
  <c r="CS93" i="14"/>
  <c r="CO93" i="14"/>
  <c r="CK93" i="14"/>
  <c r="CG93" i="14"/>
  <c r="CC93" i="14"/>
  <c r="BY93" i="14"/>
  <c r="BU93" i="14"/>
  <c r="BQ93" i="14"/>
  <c r="BM93" i="14"/>
  <c r="BI93" i="14"/>
  <c r="BE93" i="14"/>
  <c r="BA93" i="14"/>
  <c r="AW93" i="14"/>
  <c r="AS93" i="14"/>
  <c r="AO93" i="14"/>
  <c r="AK93" i="14"/>
  <c r="AG93" i="14"/>
  <c r="AC93" i="14"/>
  <c r="Y93" i="14"/>
  <c r="U93" i="14"/>
  <c r="Q93" i="14"/>
  <c r="M93" i="14"/>
  <c r="G93" i="14"/>
  <c r="F93" i="14"/>
  <c r="E93" i="14"/>
  <c r="D93" i="14"/>
  <c r="ES93" i="14" s="1"/>
  <c r="EK91" i="14"/>
  <c r="EJ91" i="14"/>
  <c r="EG91" i="14"/>
  <c r="EF91" i="14"/>
  <c r="EC91" i="14"/>
  <c r="EB91" i="14"/>
  <c r="DY91" i="14"/>
  <c r="DX91" i="14"/>
  <c r="DU91" i="14"/>
  <c r="DT91" i="14"/>
  <c r="DQ91" i="14"/>
  <c r="DP91" i="14"/>
  <c r="DM91" i="14"/>
  <c r="DL91" i="14"/>
  <c r="DI91" i="14"/>
  <c r="DH91" i="14"/>
  <c r="DE91" i="14"/>
  <c r="DD91" i="14"/>
  <c r="DA91" i="14"/>
  <c r="CZ91" i="14"/>
  <c r="CW91" i="14"/>
  <c r="CV91" i="14"/>
  <c r="CS91" i="14"/>
  <c r="CR91" i="14"/>
  <c r="CO91" i="14"/>
  <c r="CN91" i="14"/>
  <c r="CK91" i="14"/>
  <c r="CJ91" i="14"/>
  <c r="CG91" i="14"/>
  <c r="CF91" i="14"/>
  <c r="CC91" i="14"/>
  <c r="CB91" i="14"/>
  <c r="BY91" i="14"/>
  <c r="BX91" i="14"/>
  <c r="BU91" i="14"/>
  <c r="BT91" i="14"/>
  <c r="BQ91" i="14"/>
  <c r="BP91" i="14"/>
  <c r="BM91" i="14"/>
  <c r="BL91" i="14"/>
  <c r="BI91" i="14"/>
  <c r="BH91" i="14"/>
  <c r="BE91" i="14"/>
  <c r="BD91" i="14"/>
  <c r="BA91" i="14"/>
  <c r="AZ91" i="14"/>
  <c r="AW91" i="14"/>
  <c r="AV91" i="14"/>
  <c r="AS91" i="14"/>
  <c r="AR91" i="14"/>
  <c r="AO91" i="14"/>
  <c r="AN91" i="14"/>
  <c r="AK91" i="14"/>
  <c r="AJ91" i="14"/>
  <c r="AG91" i="14"/>
  <c r="AF91" i="14"/>
  <c r="AC91" i="14"/>
  <c r="AB91" i="14"/>
  <c r="Y91" i="14"/>
  <c r="X91" i="14"/>
  <c r="U91" i="14"/>
  <c r="T91" i="14"/>
  <c r="Q91" i="14"/>
  <c r="P91" i="14"/>
  <c r="M91" i="14"/>
  <c r="L91" i="14"/>
  <c r="I91" i="14"/>
  <c r="H91" i="14"/>
  <c r="G91" i="14"/>
  <c r="F91" i="14"/>
  <c r="E91" i="14"/>
  <c r="D91" i="14"/>
  <c r="ES91" i="14" s="1"/>
  <c r="EK90" i="14"/>
  <c r="EG90" i="14"/>
  <c r="EC90" i="14"/>
  <c r="DY90" i="14"/>
  <c r="DU90" i="14"/>
  <c r="DQ90" i="14"/>
  <c r="DM90" i="14"/>
  <c r="DI90" i="14"/>
  <c r="DE90" i="14"/>
  <c r="DA90" i="14"/>
  <c r="CW90" i="14"/>
  <c r="CS90" i="14"/>
  <c r="CO90" i="14"/>
  <c r="CK90" i="14"/>
  <c r="CG90" i="14"/>
  <c r="CC90" i="14"/>
  <c r="BY90" i="14"/>
  <c r="BU90" i="14"/>
  <c r="BQ90" i="14"/>
  <c r="BM90" i="14"/>
  <c r="BI90" i="14"/>
  <c r="BE90" i="14"/>
  <c r="BA90" i="14"/>
  <c r="AW90" i="14"/>
  <c r="AS90" i="14"/>
  <c r="AO90" i="14"/>
  <c r="AK90" i="14"/>
  <c r="AG90" i="14"/>
  <c r="AC90" i="14"/>
  <c r="Y90" i="14"/>
  <c r="U90" i="14"/>
  <c r="Q90" i="14"/>
  <c r="M90" i="14"/>
  <c r="G90" i="14"/>
  <c r="E90" i="14"/>
  <c r="D90" i="14"/>
  <c r="ES90" i="14" s="1"/>
  <c r="EJ89" i="14"/>
  <c r="EF89" i="14"/>
  <c r="EB89" i="14"/>
  <c r="DX89" i="14"/>
  <c r="DT89" i="14"/>
  <c r="DP89" i="14"/>
  <c r="DL89" i="14"/>
  <c r="DH89" i="14"/>
  <c r="DD89" i="14"/>
  <c r="CZ89" i="14"/>
  <c r="CV89" i="14"/>
  <c r="CR89" i="14"/>
  <c r="CN89" i="14"/>
  <c r="CJ89" i="14"/>
  <c r="CF89" i="14"/>
  <c r="CB89" i="14"/>
  <c r="BX89" i="14"/>
  <c r="BT89" i="14"/>
  <c r="BP89" i="14"/>
  <c r="BL89" i="14"/>
  <c r="BH89" i="14"/>
  <c r="BD89" i="14"/>
  <c r="AZ89" i="14"/>
  <c r="AV89" i="14"/>
  <c r="AR89" i="14"/>
  <c r="AN89" i="14"/>
  <c r="AJ89" i="14"/>
  <c r="AF89" i="14"/>
  <c r="AB89" i="14"/>
  <c r="X89" i="14"/>
  <c r="T89" i="14"/>
  <c r="P89" i="14"/>
  <c r="L89" i="14"/>
  <c r="H89" i="14"/>
  <c r="G89" i="14"/>
  <c r="F89" i="14"/>
  <c r="E89" i="14"/>
  <c r="D89" i="14"/>
  <c r="ES89" i="14" s="1"/>
  <c r="EJ88" i="14"/>
  <c r="EF88" i="14"/>
  <c r="EB88" i="14"/>
  <c r="DX88" i="14"/>
  <c r="DT88" i="14"/>
  <c r="DP88" i="14"/>
  <c r="DL88" i="14"/>
  <c r="DH88" i="14"/>
  <c r="DD88" i="14"/>
  <c r="CZ88" i="14"/>
  <c r="CV88" i="14"/>
  <c r="CR88" i="14"/>
  <c r="CN88" i="14"/>
  <c r="CJ88" i="14"/>
  <c r="CF88" i="14"/>
  <c r="CB88" i="14"/>
  <c r="BX88" i="14"/>
  <c r="BT88" i="14"/>
  <c r="BP88" i="14"/>
  <c r="BL88" i="14"/>
  <c r="BH88" i="14"/>
  <c r="BD88" i="14"/>
  <c r="AZ88" i="14"/>
  <c r="AV88" i="14"/>
  <c r="AR88" i="14"/>
  <c r="AN88" i="14"/>
  <c r="AJ88" i="14"/>
  <c r="AF88" i="14"/>
  <c r="AB88" i="14"/>
  <c r="X88" i="14"/>
  <c r="T88" i="14"/>
  <c r="P88" i="14"/>
  <c r="L88" i="14"/>
  <c r="H88" i="14"/>
  <c r="G88" i="14"/>
  <c r="F88" i="14"/>
  <c r="E88" i="14"/>
  <c r="EK87" i="14"/>
  <c r="EJ87" i="14"/>
  <c r="EG87" i="14"/>
  <c r="EF87" i="14"/>
  <c r="EC87" i="14"/>
  <c r="EB87" i="14"/>
  <c r="DY87" i="14"/>
  <c r="DX87" i="14"/>
  <c r="DU87" i="14"/>
  <c r="DT87" i="14"/>
  <c r="DQ87" i="14"/>
  <c r="DP87" i="14"/>
  <c r="DM87" i="14"/>
  <c r="DL87" i="14"/>
  <c r="DI87" i="14"/>
  <c r="DH87" i="14"/>
  <c r="DE87" i="14"/>
  <c r="DD87" i="14"/>
  <c r="DA87" i="14"/>
  <c r="CZ87" i="14"/>
  <c r="CW87" i="14"/>
  <c r="CV87" i="14"/>
  <c r="CS87" i="14"/>
  <c r="CR87" i="14"/>
  <c r="CO87" i="14"/>
  <c r="CN87" i="14"/>
  <c r="CK87" i="14"/>
  <c r="CJ87" i="14"/>
  <c r="CG87" i="14"/>
  <c r="CF87" i="14"/>
  <c r="CC87" i="14"/>
  <c r="CB87" i="14"/>
  <c r="BY87" i="14"/>
  <c r="BX87" i="14"/>
  <c r="BU87" i="14"/>
  <c r="BT87" i="14"/>
  <c r="BQ87" i="14"/>
  <c r="BP87" i="14"/>
  <c r="BM87" i="14"/>
  <c r="BL87" i="14"/>
  <c r="BI87" i="14"/>
  <c r="BH87" i="14"/>
  <c r="BE87" i="14"/>
  <c r="BD87" i="14"/>
  <c r="BA87" i="14"/>
  <c r="AZ87" i="14"/>
  <c r="AW87" i="14"/>
  <c r="AV87" i="14"/>
  <c r="AS87" i="14"/>
  <c r="AR87" i="14"/>
  <c r="AO87" i="14"/>
  <c r="AN87" i="14"/>
  <c r="AK87" i="14"/>
  <c r="AJ87" i="14"/>
  <c r="AG87" i="14"/>
  <c r="AF87" i="14"/>
  <c r="AC87" i="14"/>
  <c r="AB87" i="14"/>
  <c r="Y87" i="14"/>
  <c r="X87" i="14"/>
  <c r="U87" i="14"/>
  <c r="T87" i="14"/>
  <c r="Q87" i="14"/>
  <c r="P87" i="14"/>
  <c r="M87" i="14"/>
  <c r="L87" i="14"/>
  <c r="I87" i="14"/>
  <c r="H87" i="14"/>
  <c r="G87" i="14"/>
  <c r="F87" i="14"/>
  <c r="E87" i="14"/>
  <c r="EK86" i="14"/>
  <c r="EG86" i="14"/>
  <c r="EC86" i="14"/>
  <c r="DY86" i="14"/>
  <c r="DU86" i="14"/>
  <c r="DQ86" i="14"/>
  <c r="DM86" i="14"/>
  <c r="DI86" i="14"/>
  <c r="DE86" i="14"/>
  <c r="DA86" i="14"/>
  <c r="CW86" i="14"/>
  <c r="CS86" i="14"/>
  <c r="CO86" i="14"/>
  <c r="CK86" i="14"/>
  <c r="CG86" i="14"/>
  <c r="CC86" i="14"/>
  <c r="BY86" i="14"/>
  <c r="BU86" i="14"/>
  <c r="BQ86" i="14"/>
  <c r="BM86" i="14"/>
  <c r="BI86" i="14"/>
  <c r="BE86" i="14"/>
  <c r="BA86" i="14"/>
  <c r="AW86" i="14"/>
  <c r="AS86" i="14"/>
  <c r="AO86" i="14"/>
  <c r="AK86" i="14"/>
  <c r="AG86" i="14"/>
  <c r="AC86" i="14"/>
  <c r="Y86" i="14"/>
  <c r="U86" i="14"/>
  <c r="Q86" i="14"/>
  <c r="M86" i="14"/>
  <c r="G86" i="14"/>
  <c r="F86" i="14"/>
  <c r="E86" i="14"/>
  <c r="D88" i="14"/>
  <c r="ES88" i="14" s="1"/>
  <c r="D87" i="14"/>
  <c r="ES87" i="14" s="1"/>
  <c r="D86" i="14"/>
  <c r="ES86" i="14" s="1"/>
  <c r="L86" i="14" l="1"/>
  <c r="AB86" i="14" l="1"/>
  <c r="BH86" i="14"/>
  <c r="T86" i="14"/>
  <c r="BD86" i="14"/>
  <c r="X86" i="14"/>
  <c r="CJ86" i="14"/>
  <c r="CZ86" i="14"/>
  <c r="CR86" i="14"/>
  <c r="DL86" i="14"/>
  <c r="AJ86" i="14"/>
  <c r="CN86" i="14"/>
  <c r="CV86" i="14"/>
  <c r="AN86" i="14"/>
  <c r="AZ86" i="14"/>
  <c r="DP86" i="14"/>
  <c r="BX86" i="14"/>
  <c r="AV86" i="14"/>
  <c r="DH86" i="14"/>
  <c r="CB86" i="14"/>
  <c r="DT86" i="14"/>
  <c r="EJ86" i="14"/>
  <c r="DX86" i="14"/>
  <c r="EB86" i="14"/>
  <c r="DD86" i="14"/>
  <c r="P86" i="14"/>
  <c r="AF86" i="14"/>
  <c r="BP86" i="14"/>
  <c r="BT86" i="14"/>
  <c r="CF86" i="14"/>
  <c r="EF86" i="14"/>
  <c r="AR86" i="14"/>
  <c r="BL86" i="14"/>
  <c r="CB90" i="14" l="1"/>
  <c r="BX90" i="14"/>
  <c r="X90" i="14"/>
  <c r="AR90" i="14"/>
  <c r="EB90" i="14"/>
  <c r="AV90" i="14"/>
  <c r="CF90" i="14"/>
  <c r="CV90" i="14"/>
  <c r="AZ90" i="14"/>
  <c r="L90" i="14"/>
  <c r="AN90" i="14" l="1"/>
  <c r="CN90" i="14"/>
  <c r="DT90" i="14"/>
  <c r="DD90" i="14"/>
  <c r="BT90" i="14"/>
  <c r="BP90" i="14"/>
  <c r="EF90" i="14"/>
  <c r="BH90" i="14"/>
  <c r="BL90" i="14"/>
  <c r="CR90" i="14"/>
  <c r="EJ90" i="14"/>
  <c r="AB90" i="14"/>
  <c r="P90" i="14"/>
  <c r="DP90" i="14"/>
  <c r="DX90" i="14"/>
  <c r="DL90" i="14"/>
  <c r="T90" i="14"/>
  <c r="CJ90" i="14"/>
  <c r="BD90" i="14"/>
  <c r="AJ90" i="14"/>
  <c r="CZ90" i="14"/>
  <c r="AF90" i="14"/>
  <c r="DH90" i="14"/>
  <c r="L93" i="14"/>
  <c r="AN93" i="14" l="1"/>
  <c r="DD93" i="14"/>
  <c r="EJ93" i="14"/>
  <c r="DT93" i="14"/>
  <c r="X93" i="14"/>
  <c r="BL93" i="14"/>
  <c r="DL93" i="14"/>
  <c r="P93" i="14"/>
  <c r="DP93" i="14"/>
  <c r="CV93" i="14"/>
  <c r="CR93" i="14"/>
  <c r="CF93" i="14"/>
  <c r="BD93" i="14"/>
  <c r="CJ93" i="14"/>
  <c r="AZ93" i="14"/>
  <c r="T93" i="14"/>
  <c r="CN93" i="14"/>
  <c r="CB93" i="14"/>
  <c r="BX93" i="14"/>
  <c r="EB93" i="14"/>
  <c r="AR93" i="14"/>
  <c r="DH93" i="14"/>
  <c r="BH93" i="14"/>
  <c r="CR94" i="14" l="1"/>
  <c r="AJ93" i="14"/>
  <c r="DH94" i="14"/>
  <c r="AB94" i="14"/>
  <c r="AB93" i="14"/>
  <c r="DX93" i="14"/>
  <c r="DT94" i="14"/>
  <c r="EJ94" i="14"/>
  <c r="P94" i="14"/>
  <c r="AV93" i="14"/>
  <c r="EF93" i="14"/>
  <c r="AZ94" i="14"/>
  <c r="CB94" i="14"/>
  <c r="AV94" i="14"/>
  <c r="T94" i="14"/>
  <c r="DX94" i="14"/>
  <c r="BH94" i="14"/>
  <c r="BP93" i="14"/>
  <c r="DL94" i="14"/>
  <c r="CZ94" i="14"/>
  <c r="BX94" i="14"/>
  <c r="BT93" i="14"/>
  <c r="AF93" i="14"/>
  <c r="CZ93" i="14"/>
  <c r="L94" i="14"/>
  <c r="BP94" i="14" l="1"/>
  <c r="CN94" i="14"/>
  <c r="BD94" i="14"/>
  <c r="CV94" i="14"/>
  <c r="DD94" i="14"/>
  <c r="EB94" i="14"/>
  <c r="X94" i="14"/>
  <c r="AR94" i="14"/>
  <c r="CJ94" i="14"/>
  <c r="BL94" i="14"/>
  <c r="AF94" i="14"/>
  <c r="CF94" i="14"/>
  <c r="BT94" i="14"/>
  <c r="BX95" i="14"/>
  <c r="AN94" i="14"/>
  <c r="AJ94" i="14"/>
  <c r="EF94" i="14"/>
  <c r="DP94" i="14"/>
  <c r="L95" i="14"/>
  <c r="AV95" i="14" l="1"/>
  <c r="EF95" i="14"/>
  <c r="DP95" i="14"/>
  <c r="BP95" i="14"/>
  <c r="EB95" i="14"/>
  <c r="CN95" i="14"/>
  <c r="AF95" i="14"/>
  <c r="AB95" i="14"/>
  <c r="CJ95" i="14"/>
  <c r="AZ95" i="14"/>
  <c r="CV95" i="14"/>
  <c r="EJ95" i="14"/>
  <c r="AN95" i="14"/>
  <c r="DD95" i="14"/>
  <c r="BD95" i="14"/>
  <c r="BL95" i="14"/>
  <c r="AR95" i="14"/>
  <c r="CB95" i="14"/>
  <c r="DH95" i="14"/>
  <c r="P95" i="14"/>
  <c r="BT95" i="14"/>
  <c r="AJ95" i="14"/>
  <c r="BH95" i="14"/>
  <c r="DX95" i="14"/>
  <c r="CZ95" i="14"/>
  <c r="X95" i="14"/>
  <c r="T95" i="14"/>
  <c r="CR95" i="14"/>
  <c r="CF95" i="14"/>
  <c r="DT95" i="14"/>
  <c r="DL95" i="14"/>
  <c r="CV96" i="14" l="1"/>
  <c r="EF96" i="14"/>
  <c r="CZ97" i="14"/>
  <c r="AB96" i="14"/>
  <c r="BL96" i="14"/>
  <c r="T96" i="14"/>
  <c r="CN96" i="14"/>
  <c r="L98" i="14"/>
  <c r="L97" i="14"/>
  <c r="L96" i="14"/>
  <c r="CN98" i="14" l="1"/>
  <c r="EJ98" i="14"/>
  <c r="CJ96" i="14"/>
  <c r="DX96" i="14"/>
  <c r="CR98" i="14"/>
  <c r="BH96" i="14"/>
  <c r="DD96" i="14"/>
  <c r="CJ98" i="14"/>
  <c r="CR96" i="14"/>
  <c r="BT97" i="14"/>
  <c r="BP96" i="14"/>
  <c r="X97" i="14"/>
  <c r="P97" i="14"/>
  <c r="CR97" i="14"/>
  <c r="CV98" i="14"/>
  <c r="CZ96" i="14"/>
  <c r="DP96" i="14"/>
  <c r="P98" i="14"/>
  <c r="AB98" i="14"/>
  <c r="DX98" i="14"/>
  <c r="AV96" i="14"/>
  <c r="AF97" i="14"/>
  <c r="DH98" i="14"/>
  <c r="AJ97" i="14"/>
  <c r="CB98" i="14"/>
  <c r="AR97" i="14"/>
  <c r="BH98" i="14"/>
  <c r="X98" i="14"/>
  <c r="BP98" i="14"/>
  <c r="CJ97" i="14"/>
  <c r="AR96" i="14"/>
  <c r="EJ96" i="14"/>
  <c r="AV98" i="14"/>
  <c r="AN98" i="14"/>
  <c r="DT98" i="14"/>
  <c r="CZ98" i="14"/>
  <c r="BD96" i="14"/>
  <c r="CN97" i="14"/>
  <c r="EF98" i="14"/>
  <c r="AZ96" i="14"/>
  <c r="T98" i="14"/>
  <c r="BP97" i="14"/>
  <c r="DP98" i="14"/>
  <c r="DT96" i="14"/>
  <c r="EB96" i="14"/>
  <c r="BD98" i="14"/>
  <c r="AB97" i="14"/>
  <c r="T97" i="14"/>
  <c r="AF96" i="14"/>
  <c r="DX97" i="14"/>
  <c r="EJ97" i="14"/>
  <c r="EB97" i="14"/>
  <c r="P96" i="14"/>
  <c r="BD97" i="14"/>
  <c r="BT96" i="14"/>
  <c r="DH97" i="14"/>
  <c r="DP97" i="14"/>
  <c r="DL97" i="14"/>
  <c r="AJ96" i="14"/>
  <c r="EB98" i="14"/>
  <c r="CF97" i="14"/>
  <c r="CB96" i="14"/>
  <c r="AV97" i="14"/>
  <c r="AJ98" i="14"/>
  <c r="DL98" i="14"/>
  <c r="BT98" i="14"/>
  <c r="BX97" i="14"/>
  <c r="CV97" i="14"/>
  <c r="CB97" i="14"/>
  <c r="BX96" i="14"/>
  <c r="AZ97" i="14"/>
  <c r="DT97" i="14"/>
  <c r="DL96" i="14"/>
  <c r="CF98" i="14"/>
  <c r="AZ98" i="14"/>
  <c r="X96" i="14"/>
  <c r="EF97" i="14"/>
  <c r="AR98" i="14"/>
  <c r="AN97" i="14"/>
  <c r="AN96" i="14"/>
  <c r="DH96" i="14"/>
  <c r="AF98" i="14"/>
  <c r="CF96" i="14"/>
  <c r="DD97" i="14"/>
  <c r="BL98" i="14"/>
  <c r="BX98" i="14"/>
  <c r="DD98" i="14"/>
  <c r="BL97" i="14"/>
  <c r="BH97" i="14"/>
  <c r="EF99" i="14" l="1"/>
  <c r="BH99" i="14"/>
  <c r="BP112" i="14" l="1"/>
  <c r="CN112" i="14"/>
  <c r="AB112" i="14"/>
  <c r="CZ112" i="14"/>
  <c r="DL112" i="14"/>
  <c r="CJ112" i="14"/>
  <c r="CR112" i="14"/>
  <c r="DH112" i="14"/>
  <c r="X112" i="14"/>
  <c r="CV112" i="14"/>
  <c r="EB112" i="14"/>
  <c r="EF112" i="14"/>
  <c r="AV112" i="14"/>
  <c r="L112" i="14"/>
  <c r="EJ112" i="14" l="1"/>
  <c r="AN112" i="14"/>
  <c r="AJ112" i="14"/>
  <c r="BD112" i="14"/>
  <c r="DP112" i="14"/>
  <c r="BT112" i="14"/>
  <c r="BL112" i="14"/>
  <c r="DT112" i="14"/>
  <c r="DX112" i="14"/>
  <c r="BX112" i="14"/>
  <c r="P112" i="14"/>
  <c r="AZ112" i="14"/>
  <c r="CF112" i="14"/>
  <c r="AR112" i="14"/>
  <c r="BH112" i="14"/>
  <c r="CB112" i="14"/>
  <c r="T112" i="14"/>
  <c r="AF112" i="14"/>
  <c r="DD112" i="14" l="1"/>
  <c r="M88" i="14" l="1"/>
  <c r="Y88" i="14" l="1"/>
  <c r="AS88" i="14"/>
  <c r="BA88" i="14"/>
  <c r="BM88" i="14"/>
  <c r="CO88" i="14"/>
  <c r="CS88" i="14"/>
  <c r="DQ88" i="14"/>
  <c r="DY88" i="14"/>
  <c r="U88" i="14"/>
  <c r="AC88" i="14"/>
  <c r="BE88" i="14"/>
  <c r="BY88" i="14"/>
  <c r="CC88" i="14"/>
  <c r="CW88" i="14"/>
  <c r="DM88" i="14"/>
  <c r="EG88" i="14"/>
  <c r="Q88" i="14"/>
  <c r="AK88" i="14"/>
  <c r="BI88" i="14"/>
  <c r="BQ88" i="14"/>
  <c r="CG88" i="14"/>
  <c r="DA88" i="14"/>
  <c r="DI88" i="14"/>
  <c r="EC88" i="14"/>
  <c r="AG88" i="14"/>
  <c r="AO88" i="14"/>
  <c r="AW88" i="14"/>
  <c r="BU88" i="14"/>
  <c r="CK88" i="14"/>
  <c r="DE88" i="14"/>
  <c r="DU88" i="14"/>
  <c r="EK88" i="14"/>
  <c r="M89" i="14" l="1"/>
  <c r="AS89" i="14" l="1"/>
  <c r="BU89" i="14"/>
  <c r="DI89" i="14"/>
  <c r="AG89" i="14"/>
  <c r="AK89" i="14"/>
  <c r="BA89" i="14"/>
  <c r="BM89" i="14"/>
  <c r="CO89" i="14"/>
  <c r="DE89" i="14"/>
  <c r="DU89" i="14"/>
  <c r="EK89" i="14"/>
  <c r="Q89" i="14"/>
  <c r="AW89" i="14"/>
  <c r="BQ89" i="14"/>
  <c r="CS89" i="14"/>
  <c r="DY89" i="14"/>
  <c r="Y89" i="14"/>
  <c r="AC89" i="14"/>
  <c r="CC89" i="14"/>
  <c r="DQ89" i="14"/>
  <c r="U89" i="14"/>
  <c r="AO89" i="14"/>
  <c r="BE89" i="14"/>
  <c r="BY89" i="14"/>
  <c r="CG89" i="14"/>
  <c r="CW89" i="14"/>
  <c r="DM89" i="14"/>
  <c r="EG89" i="14"/>
  <c r="BI89" i="14"/>
  <c r="CK89" i="14"/>
  <c r="DA89" i="14"/>
  <c r="EC89" i="14"/>
  <c r="I112" i="14" l="1"/>
  <c r="H112" i="14"/>
  <c r="H94" i="14"/>
  <c r="I86" i="14"/>
  <c r="H93" i="14"/>
  <c r="I98" i="14"/>
  <c r="H86" i="14"/>
  <c r="H98" i="14"/>
  <c r="H95" i="14"/>
  <c r="I95" i="14"/>
  <c r="H99" i="14" l="1"/>
  <c r="I99" i="14"/>
  <c r="I90" i="14"/>
  <c r="H90" i="14"/>
  <c r="H96" i="14"/>
  <c r="I96" i="14"/>
  <c r="I89" i="14"/>
  <c r="I88" i="14" l="1"/>
  <c r="I94" i="14"/>
  <c r="I93" i="14"/>
  <c r="I97" i="14"/>
  <c r="H97" i="14"/>
  <c r="I84" i="14" l="1"/>
  <c r="DZ877" i="14"/>
  <c r="J877" i="14"/>
  <c r="DV876" i="14"/>
  <c r="DF876" i="14"/>
  <c r="BJ876" i="14"/>
  <c r="DB875" i="14"/>
  <c r="DN874" i="14"/>
  <c r="BB874" i="14"/>
  <c r="CH871" i="14"/>
  <c r="CT869" i="14"/>
  <c r="CD869" i="14"/>
  <c r="R869" i="14"/>
  <c r="AP867" i="14"/>
  <c r="EP867" i="14"/>
  <c r="CX866" i="14"/>
  <c r="BR866" i="14"/>
  <c r="AL866" i="14"/>
  <c r="DZ865" i="14"/>
  <c r="CT865" i="14"/>
  <c r="CD865" i="14"/>
  <c r="AH865" i="14"/>
  <c r="CP864" i="14"/>
  <c r="BJ864" i="14"/>
  <c r="AD864" i="14"/>
  <c r="CL863" i="14"/>
  <c r="BV863" i="14"/>
  <c r="Z863" i="14"/>
  <c r="J863" i="14"/>
  <c r="ED862" i="14"/>
  <c r="DN862" i="14"/>
  <c r="BB862" i="14"/>
  <c r="AL862" i="14"/>
  <c r="V862" i="14"/>
  <c r="CD861" i="14"/>
  <c r="AX861" i="14"/>
  <c r="R861" i="14"/>
  <c r="CP860" i="14"/>
  <c r="BZ860" i="14"/>
  <c r="BJ860" i="14"/>
  <c r="DR859" i="14"/>
  <c r="CL859" i="14"/>
  <c r="BV859" i="14"/>
  <c r="EP859" i="14"/>
  <c r="CH858" i="14"/>
  <c r="BR858" i="14"/>
  <c r="BB858" i="14"/>
  <c r="AL858" i="14"/>
  <c r="V858" i="14"/>
  <c r="DZ857" i="14"/>
  <c r="DJ857" i="14"/>
  <c r="CD857" i="14"/>
  <c r="CT854" i="14"/>
  <c r="J854" i="14"/>
  <c r="EL853" i="14"/>
  <c r="DF853" i="14"/>
  <c r="AT853" i="14"/>
  <c r="Z852" i="14"/>
  <c r="BB851" i="14"/>
  <c r="CT850" i="14"/>
  <c r="J850" i="14"/>
  <c r="EP847" i="14"/>
  <c r="DN846" i="14"/>
  <c r="AL844" i="14"/>
  <c r="ED840" i="14"/>
  <c r="DJ839" i="14"/>
  <c r="CT839" i="14"/>
  <c r="EL838" i="14"/>
  <c r="BN835" i="14"/>
  <c r="EH832" i="14"/>
  <c r="DR832" i="14"/>
  <c r="CL832" i="14"/>
  <c r="BF832" i="14"/>
  <c r="Z832" i="14"/>
  <c r="DN831" i="14"/>
  <c r="CH831" i="14"/>
  <c r="BB831" i="14"/>
  <c r="V831" i="14"/>
  <c r="DZ830" i="14"/>
  <c r="DJ830" i="14"/>
  <c r="CT830" i="14"/>
  <c r="CD830" i="14"/>
  <c r="BN830" i="14"/>
  <c r="AX830" i="14"/>
  <c r="AH830" i="14"/>
  <c r="R830" i="14"/>
  <c r="EL828" i="14"/>
  <c r="DV828" i="14"/>
  <c r="DF828" i="14"/>
  <c r="CP828" i="14"/>
  <c r="BJ828" i="14"/>
  <c r="AT828" i="14"/>
  <c r="AD828" i="14"/>
  <c r="N828" i="14"/>
  <c r="EH827" i="14"/>
  <c r="DR827" i="14"/>
  <c r="DB827" i="14"/>
  <c r="BV827" i="14"/>
  <c r="AP827" i="14"/>
  <c r="Z827" i="14"/>
  <c r="CX826" i="14"/>
  <c r="CH826" i="14"/>
  <c r="BB826" i="14"/>
  <c r="V826" i="14"/>
  <c r="DZ825" i="14"/>
  <c r="DJ825" i="14"/>
  <c r="CT825" i="14"/>
  <c r="CD825" i="14"/>
  <c r="BN825" i="14"/>
  <c r="AH825" i="14"/>
  <c r="R825" i="14"/>
  <c r="EL824" i="14"/>
  <c r="DF824" i="14"/>
  <c r="BZ824" i="14"/>
  <c r="AD824" i="14"/>
  <c r="N824" i="14"/>
  <c r="CL823" i="14"/>
  <c r="BV823" i="14"/>
  <c r="BF823" i="14"/>
  <c r="AP823" i="14"/>
  <c r="Z823" i="14"/>
  <c r="CX822" i="14"/>
  <c r="BR822" i="14"/>
  <c r="V822" i="14"/>
  <c r="DJ821" i="14"/>
  <c r="CT821" i="14"/>
  <c r="CD821" i="14"/>
  <c r="AX821" i="14"/>
  <c r="R821" i="14"/>
  <c r="J821" i="14"/>
  <c r="EL820" i="14"/>
  <c r="DV820" i="14"/>
  <c r="BJ820" i="14"/>
  <c r="AD820" i="14"/>
  <c r="N820" i="14"/>
  <c r="EH819" i="14"/>
  <c r="DB819" i="14"/>
  <c r="BV819" i="14"/>
  <c r="AP819" i="14"/>
  <c r="ED818" i="14"/>
  <c r="BR818" i="14"/>
  <c r="BB818" i="14"/>
  <c r="DJ817" i="14"/>
  <c r="AX817" i="14"/>
  <c r="EL816" i="14"/>
  <c r="DV816" i="14"/>
  <c r="DF816" i="14"/>
  <c r="BJ816" i="14"/>
  <c r="AT816" i="14"/>
  <c r="N816" i="14"/>
  <c r="DR815" i="14"/>
  <c r="DB815" i="14"/>
  <c r="BF815" i="14"/>
  <c r="AP815" i="14"/>
  <c r="ED814" i="14"/>
  <c r="CX814" i="14"/>
  <c r="BR814" i="14"/>
  <c r="BB814" i="14"/>
  <c r="AL814" i="14"/>
  <c r="DZ813" i="14"/>
  <c r="CT813" i="14"/>
  <c r="AH813" i="14"/>
  <c r="EL812" i="14"/>
  <c r="DV812" i="14"/>
  <c r="CP812" i="14"/>
  <c r="BJ812" i="14"/>
  <c r="AT812" i="14"/>
  <c r="N812" i="14"/>
  <c r="DR811" i="14"/>
  <c r="DB811" i="14"/>
  <c r="CL811" i="14"/>
  <c r="AP811" i="14"/>
  <c r="Z811" i="14"/>
  <c r="DN810" i="14"/>
  <c r="CX810" i="14"/>
  <c r="CH810" i="14"/>
  <c r="AL810" i="14"/>
  <c r="V810" i="14"/>
  <c r="DJ809" i="14"/>
  <c r="CT809" i="14"/>
  <c r="CD809" i="14"/>
  <c r="AX809" i="14"/>
  <c r="AH809" i="14"/>
  <c r="R809" i="14"/>
  <c r="EL808" i="14"/>
  <c r="CP808" i="14"/>
  <c r="BZ808" i="14"/>
  <c r="AT808" i="14"/>
  <c r="AD808" i="14"/>
  <c r="N808" i="14"/>
  <c r="EH807" i="14"/>
  <c r="DB807" i="14"/>
  <c r="CL807" i="14"/>
  <c r="BV807" i="14"/>
  <c r="AP807" i="14"/>
  <c r="Z807" i="14"/>
  <c r="CX806" i="14"/>
  <c r="BR806" i="14"/>
  <c r="AL806" i="14"/>
  <c r="V806" i="14"/>
  <c r="DJ805" i="14"/>
  <c r="CT805" i="14"/>
  <c r="AX805" i="14"/>
  <c r="AH805" i="14"/>
  <c r="EL804" i="14"/>
  <c r="DV804" i="14"/>
  <c r="CP804" i="14"/>
  <c r="BZ804" i="14"/>
  <c r="V804" i="14"/>
  <c r="N804" i="14"/>
  <c r="DN802" i="14"/>
  <c r="CX802" i="14"/>
  <c r="V802" i="14"/>
  <c r="CD801" i="14"/>
  <c r="AX801" i="14"/>
  <c r="BJ800" i="14"/>
  <c r="AD800" i="14"/>
  <c r="BB798" i="14"/>
  <c r="R797" i="14"/>
  <c r="CH795" i="14"/>
  <c r="EP795" i="14"/>
  <c r="BF794" i="14"/>
  <c r="DR789" i="14"/>
  <c r="EP788" i="14"/>
  <c r="DF785" i="14"/>
  <c r="EP783" i="14"/>
  <c r="EP781" i="14"/>
  <c r="EP779" i="14"/>
  <c r="EP777" i="14"/>
  <c r="CX774" i="14"/>
  <c r="EP774" i="14"/>
  <c r="EP770" i="14"/>
  <c r="EP767" i="14"/>
  <c r="EP765" i="14"/>
  <c r="EP762" i="14"/>
  <c r="EP760" i="14"/>
  <c r="EP758" i="14"/>
  <c r="EP756" i="14"/>
  <c r="EP754" i="14"/>
  <c r="EP752" i="14"/>
  <c r="EP747" i="14"/>
  <c r="EP746" i="14"/>
  <c r="EP745" i="14"/>
  <c r="EP744" i="14"/>
  <c r="EP743" i="14"/>
  <c r="EP742" i="14"/>
  <c r="EP741" i="14"/>
  <c r="EL877" i="14"/>
  <c r="ED877" i="14"/>
  <c r="DV877" i="14"/>
  <c r="DB877" i="14"/>
  <c r="BV877" i="14"/>
  <c r="BF877" i="14"/>
  <c r="AP877" i="14"/>
  <c r="EP877" i="14"/>
  <c r="ED876" i="14"/>
  <c r="DN876" i="14"/>
  <c r="CX876" i="14"/>
  <c r="BR876" i="14"/>
  <c r="BF876" i="14"/>
  <c r="BB876" i="14"/>
  <c r="AH876" i="14"/>
  <c r="Z876" i="14"/>
  <c r="EP876" i="14"/>
  <c r="J876" i="14"/>
  <c r="DN875" i="14"/>
  <c r="DJ875" i="14"/>
  <c r="CH875" i="14"/>
  <c r="CD875" i="14"/>
  <c r="BB875" i="14"/>
  <c r="AX875" i="14"/>
  <c r="AP875" i="14"/>
  <c r="AL875" i="14"/>
  <c r="AD875" i="14"/>
  <c r="R875" i="14"/>
  <c r="EP875" i="14"/>
  <c r="EL874" i="14"/>
  <c r="DZ874" i="14"/>
  <c r="DV874" i="14"/>
  <c r="DB874" i="14"/>
  <c r="CT874" i="14"/>
  <c r="CD874" i="14"/>
  <c r="BZ874" i="14"/>
  <c r="BV874" i="14"/>
  <c r="BN874" i="14"/>
  <c r="BJ874" i="14"/>
  <c r="AP874" i="14"/>
  <c r="AH874" i="14"/>
  <c r="AD874" i="14"/>
  <c r="V874" i="14"/>
  <c r="EP874" i="14"/>
  <c r="EL871" i="14"/>
  <c r="DV871" i="14"/>
  <c r="DN871" i="14"/>
  <c r="DJ871" i="14"/>
  <c r="DF871" i="14"/>
  <c r="CP871" i="14"/>
  <c r="CD871" i="14"/>
  <c r="BZ871" i="14"/>
  <c r="BV871" i="14"/>
  <c r="BF871" i="14"/>
  <c r="AP871" i="14"/>
  <c r="Z871" i="14"/>
  <c r="N871" i="14"/>
  <c r="EP871" i="14"/>
  <c r="EH869" i="14"/>
  <c r="DR869" i="14"/>
  <c r="DJ869" i="14"/>
  <c r="BV869" i="14"/>
  <c r="BF869" i="14"/>
  <c r="AP869" i="14"/>
  <c r="AL869" i="14"/>
  <c r="Z869" i="14"/>
  <c r="V869" i="14"/>
  <c r="EP869" i="14"/>
  <c r="J869" i="14"/>
  <c r="ED868" i="14"/>
  <c r="DZ868" i="14"/>
  <c r="DN868" i="14"/>
  <c r="CH868" i="14"/>
  <c r="AX868" i="14"/>
  <c r="Z868" i="14"/>
  <c r="R868" i="14"/>
  <c r="EP868" i="14"/>
  <c r="J868" i="14"/>
  <c r="ED867" i="14"/>
  <c r="DV867" i="14"/>
  <c r="DF867" i="14"/>
  <c r="CP867" i="14"/>
  <c r="BR867" i="14"/>
  <c r="AX867" i="14"/>
  <c r="AL867" i="14"/>
  <c r="V867" i="14"/>
  <c r="ED866" i="14"/>
  <c r="DJ866" i="14"/>
  <c r="CD866" i="14"/>
  <c r="AX866" i="14"/>
  <c r="Z866" i="14"/>
  <c r="V866" i="14"/>
  <c r="N866" i="14"/>
  <c r="EP866" i="14"/>
  <c r="ED865" i="14"/>
  <c r="DR865" i="14"/>
  <c r="CX865" i="14"/>
  <c r="CL865" i="14"/>
  <c r="BR865" i="14"/>
  <c r="BN865" i="14"/>
  <c r="BF865" i="14"/>
  <c r="AL865" i="14"/>
  <c r="Z865" i="14"/>
  <c r="R865" i="14"/>
  <c r="EP865" i="14"/>
  <c r="J865" i="14"/>
  <c r="DZ864" i="14"/>
  <c r="DV864" i="14"/>
  <c r="DN864" i="14"/>
  <c r="CT864" i="14"/>
  <c r="CH864" i="14"/>
  <c r="BN864" i="14"/>
  <c r="BB864" i="14"/>
  <c r="AH864" i="14"/>
  <c r="ED863" i="14"/>
  <c r="DR863" i="14"/>
  <c r="DN863" i="14"/>
  <c r="CX863" i="14"/>
  <c r="CD863" i="14"/>
  <c r="BZ863" i="14"/>
  <c r="AT863" i="14"/>
  <c r="AP863" i="14"/>
  <c r="R863" i="14"/>
  <c r="N863" i="14"/>
  <c r="EP863" i="14"/>
  <c r="DF862" i="14"/>
  <c r="CX862" i="14"/>
  <c r="CP862" i="14"/>
  <c r="AT862" i="14"/>
  <c r="R862" i="14"/>
  <c r="EP862" i="14"/>
  <c r="DV861" i="14"/>
  <c r="DN861" i="14"/>
  <c r="CH861" i="14"/>
  <c r="BJ861" i="14"/>
  <c r="BB861" i="14"/>
  <c r="AD861" i="14"/>
  <c r="V861" i="14"/>
  <c r="EP861" i="14"/>
  <c r="J861" i="14"/>
  <c r="DR860" i="14"/>
  <c r="DF860" i="14"/>
  <c r="DB860" i="14"/>
  <c r="CL860" i="14"/>
  <c r="BV860" i="14"/>
  <c r="BF860" i="14"/>
  <c r="Z860" i="14"/>
  <c r="EP860" i="14"/>
  <c r="J860" i="14"/>
  <c r="ED859" i="14"/>
  <c r="DN859" i="14"/>
  <c r="DB859" i="14"/>
  <c r="CX859" i="14"/>
  <c r="CH859" i="14"/>
  <c r="BR859" i="14"/>
  <c r="AL859" i="14"/>
  <c r="J859" i="14"/>
  <c r="EL858" i="14"/>
  <c r="DV858" i="14"/>
  <c r="DN858" i="14"/>
  <c r="DF858" i="14"/>
  <c r="CP858" i="14"/>
  <c r="CD858" i="14"/>
  <c r="BV858" i="14"/>
  <c r="BN858" i="14"/>
  <c r="BF858" i="14"/>
  <c r="AX858" i="14"/>
  <c r="AP858" i="14"/>
  <c r="AH858" i="14"/>
  <c r="Z858" i="14"/>
  <c r="N858" i="14"/>
  <c r="EP858" i="14"/>
  <c r="EL857" i="14"/>
  <c r="DF857" i="14"/>
  <c r="CT857" i="14"/>
  <c r="CP857" i="14"/>
  <c r="BZ857" i="14"/>
  <c r="BJ857" i="14"/>
  <c r="AT857" i="14"/>
  <c r="N857" i="14"/>
  <c r="EP857" i="14"/>
  <c r="J857" i="14"/>
  <c r="EP856" i="14"/>
  <c r="EL854" i="14"/>
  <c r="EH854" i="14"/>
  <c r="DZ854" i="14"/>
  <c r="DV854" i="14"/>
  <c r="DR854" i="14"/>
  <c r="DN854" i="14"/>
  <c r="DF854" i="14"/>
  <c r="DB854" i="14"/>
  <c r="CP854" i="14"/>
  <c r="CL854" i="14"/>
  <c r="CH854" i="14"/>
  <c r="BZ854" i="14"/>
  <c r="BJ854" i="14"/>
  <c r="BF854" i="14"/>
  <c r="BB854" i="14"/>
  <c r="AT854" i="14"/>
  <c r="AP854" i="14"/>
  <c r="AH854" i="14"/>
  <c r="N854" i="14"/>
  <c r="EP854" i="14"/>
  <c r="EH853" i="14"/>
  <c r="DZ853" i="14"/>
  <c r="DR853" i="14"/>
  <c r="DN853" i="14"/>
  <c r="DB853" i="14"/>
  <c r="CT853" i="14"/>
  <c r="CL853" i="14"/>
  <c r="BV853" i="14"/>
  <c r="BR853" i="14"/>
  <c r="BN853" i="14"/>
  <c r="BF853" i="14"/>
  <c r="BB853" i="14"/>
  <c r="Z853" i="14"/>
  <c r="EP853" i="14"/>
  <c r="J853" i="14"/>
  <c r="ED852" i="14"/>
  <c r="DV852" i="14"/>
  <c r="DJ852" i="14"/>
  <c r="CX852" i="14"/>
  <c r="CT852" i="14"/>
  <c r="CP852" i="14"/>
  <c r="CD852" i="14"/>
  <c r="BR852" i="14"/>
  <c r="BN852" i="14"/>
  <c r="BJ852" i="14"/>
  <c r="AX852" i="14"/>
  <c r="AH852" i="14"/>
  <c r="EP852" i="14"/>
  <c r="EL851" i="14"/>
  <c r="DV851" i="14"/>
  <c r="DF851" i="14"/>
  <c r="DB851" i="14"/>
  <c r="CT851" i="14"/>
  <c r="CP851" i="14"/>
  <c r="CL851" i="14"/>
  <c r="CD851" i="14"/>
  <c r="BV851" i="14"/>
  <c r="BN851" i="14"/>
  <c r="BJ851" i="14"/>
  <c r="AD851" i="14"/>
  <c r="EP851" i="14"/>
  <c r="EH850" i="14"/>
  <c r="DR850" i="14"/>
  <c r="DN850" i="14"/>
  <c r="DF850" i="14"/>
  <c r="DB850" i="14"/>
  <c r="CX850" i="14"/>
  <c r="CP850" i="14"/>
  <c r="CH850" i="14"/>
  <c r="BZ850" i="14"/>
  <c r="BV850" i="14"/>
  <c r="BF850" i="14"/>
  <c r="AP850" i="14"/>
  <c r="AH850" i="14"/>
  <c r="EP850" i="14"/>
  <c r="EH849" i="14"/>
  <c r="DZ849" i="14"/>
  <c r="DR849" i="14"/>
  <c r="DJ849" i="14"/>
  <c r="DB849" i="14"/>
  <c r="CT849" i="14"/>
  <c r="CL849" i="14"/>
  <c r="CD849" i="14"/>
  <c r="BV849" i="14"/>
  <c r="BN849" i="14"/>
  <c r="BF849" i="14"/>
  <c r="AX849" i="14"/>
  <c r="AP849" i="14"/>
  <c r="AH849" i="14"/>
  <c r="Z849" i="14"/>
  <c r="R849" i="14"/>
  <c r="EP849" i="14"/>
  <c r="EL847" i="14"/>
  <c r="ED847" i="14"/>
  <c r="DF847" i="14"/>
  <c r="CP847" i="14"/>
  <c r="BZ847" i="14"/>
  <c r="BR847" i="14"/>
  <c r="BB847" i="14"/>
  <c r="N847" i="14"/>
  <c r="ED846" i="14"/>
  <c r="DV846" i="14"/>
  <c r="DF846" i="14"/>
  <c r="DB846" i="14"/>
  <c r="CL846" i="14"/>
  <c r="BV846" i="14"/>
  <c r="BN846" i="14"/>
  <c r="AX846" i="14"/>
  <c r="AH846" i="14"/>
  <c r="J846" i="14"/>
  <c r="EP846" i="14"/>
  <c r="DZ844" i="14"/>
  <c r="DR844" i="14"/>
  <c r="DB844" i="14"/>
  <c r="CL844" i="14"/>
  <c r="BN844" i="14"/>
  <c r="AX844" i="14"/>
  <c r="AT844" i="14"/>
  <c r="AH844" i="14"/>
  <c r="R844" i="14"/>
  <c r="EP844" i="14"/>
  <c r="EP841" i="14"/>
  <c r="EL840" i="14"/>
  <c r="DV840" i="14"/>
  <c r="DJ840" i="14"/>
  <c r="CD840" i="14"/>
  <c r="BN840" i="14"/>
  <c r="BJ840" i="14"/>
  <c r="AX840" i="14"/>
  <c r="AT840" i="14"/>
  <c r="AD840" i="14"/>
  <c r="R840" i="14"/>
  <c r="N840" i="14"/>
  <c r="EP840" i="14"/>
  <c r="J840" i="14"/>
  <c r="EL839" i="14"/>
  <c r="DR839" i="14"/>
  <c r="DF839" i="14"/>
  <c r="DB839" i="14"/>
  <c r="BJ839" i="14"/>
  <c r="AT839" i="14"/>
  <c r="AD839" i="14"/>
  <c r="EP839" i="14"/>
  <c r="ED838" i="14"/>
  <c r="AH838" i="14"/>
  <c r="R838" i="14"/>
  <c r="EP838" i="14"/>
  <c r="J838" i="14"/>
  <c r="EL837" i="14"/>
  <c r="DV837" i="14"/>
  <c r="DF837" i="14"/>
  <c r="CX837" i="14"/>
  <c r="CP837" i="14"/>
  <c r="AT837" i="14"/>
  <c r="AL837" i="14"/>
  <c r="AD837" i="14"/>
  <c r="V837" i="14"/>
  <c r="EP837" i="14"/>
  <c r="J837" i="14"/>
  <c r="CD836" i="14"/>
  <c r="BJ836" i="14"/>
  <c r="BB836" i="14"/>
  <c r="AT836" i="14"/>
  <c r="AH836" i="14"/>
  <c r="EP836" i="14"/>
  <c r="EL835" i="14"/>
  <c r="DV835" i="14"/>
  <c r="DN835" i="14"/>
  <c r="DF835" i="14"/>
  <c r="BZ835" i="14"/>
  <c r="BV835" i="14"/>
  <c r="BF835" i="14"/>
  <c r="AT835" i="14"/>
  <c r="V835" i="14"/>
  <c r="N835" i="14"/>
  <c r="EH834" i="14"/>
  <c r="DR834" i="14"/>
  <c r="DN834" i="14"/>
  <c r="DB834" i="14"/>
  <c r="CX834" i="14"/>
  <c r="CL834" i="14"/>
  <c r="CH834" i="14"/>
  <c r="BV834" i="14"/>
  <c r="BF834" i="14"/>
  <c r="BB834" i="14"/>
  <c r="AP834" i="14"/>
  <c r="AL834" i="14"/>
  <c r="Z834" i="14"/>
  <c r="V834" i="14"/>
  <c r="EP833" i="14"/>
  <c r="DZ832" i="14"/>
  <c r="CH832" i="14"/>
  <c r="BZ832" i="14"/>
  <c r="EP832" i="14"/>
  <c r="J832" i="14"/>
  <c r="DZ831" i="14"/>
  <c r="DJ831" i="14"/>
  <c r="CT831" i="14"/>
  <c r="CD831" i="14"/>
  <c r="BN831" i="14"/>
  <c r="AX831" i="14"/>
  <c r="AH831" i="14"/>
  <c r="R831" i="14"/>
  <c r="EP831" i="14"/>
  <c r="EL830" i="14"/>
  <c r="EH830" i="14"/>
  <c r="DV830" i="14"/>
  <c r="DN830" i="14"/>
  <c r="DF830" i="14"/>
  <c r="DB830" i="14"/>
  <c r="BZ830" i="14"/>
  <c r="BV830" i="14"/>
  <c r="AT830" i="14"/>
  <c r="AL830" i="14"/>
  <c r="N830" i="14"/>
  <c r="EP830" i="14"/>
  <c r="EP829" i="14"/>
  <c r="DZ828" i="14"/>
  <c r="DJ828" i="14"/>
  <c r="DB828" i="14"/>
  <c r="CT828" i="14"/>
  <c r="CD828" i="14"/>
  <c r="BZ828" i="14"/>
  <c r="BV828" i="14"/>
  <c r="BN828" i="14"/>
  <c r="R828" i="14"/>
  <c r="EP828" i="14"/>
  <c r="DV827" i="14"/>
  <c r="DN827" i="14"/>
  <c r="DF827" i="14"/>
  <c r="CT827" i="14"/>
  <c r="BZ827" i="14"/>
  <c r="BF827" i="14"/>
  <c r="AT827" i="14"/>
  <c r="J827" i="14"/>
  <c r="EP827" i="14"/>
  <c r="EL826" i="14"/>
  <c r="EH826" i="14"/>
  <c r="DR826" i="14"/>
  <c r="DJ826" i="14"/>
  <c r="DB826" i="14"/>
  <c r="CP826" i="14"/>
  <c r="CL826" i="14"/>
  <c r="BZ826" i="14"/>
  <c r="BV826" i="14"/>
  <c r="BN826" i="14"/>
  <c r="AX826" i="14"/>
  <c r="AT826" i="14"/>
  <c r="AP826" i="14"/>
  <c r="Z826" i="14"/>
  <c r="R826" i="14"/>
  <c r="N826" i="14"/>
  <c r="EP826" i="14"/>
  <c r="J826" i="14"/>
  <c r="EL825" i="14"/>
  <c r="EH825" i="14"/>
  <c r="DN825" i="14"/>
  <c r="DF825" i="14"/>
  <c r="DB825" i="14"/>
  <c r="BV825" i="14"/>
  <c r="BR825" i="14"/>
  <c r="BJ825" i="14"/>
  <c r="BB825" i="14"/>
  <c r="AT825" i="14"/>
  <c r="Z825" i="14"/>
  <c r="V825" i="14"/>
  <c r="N825" i="14"/>
  <c r="EP825" i="14"/>
  <c r="ED824" i="14"/>
  <c r="DJ824" i="14"/>
  <c r="CX824" i="14"/>
  <c r="CT824" i="14"/>
  <c r="CL824" i="14"/>
  <c r="CD824" i="14"/>
  <c r="BR824" i="14"/>
  <c r="BN824" i="14"/>
  <c r="BF824" i="14"/>
  <c r="AX824" i="14"/>
  <c r="AH824" i="14"/>
  <c r="Z824" i="14"/>
  <c r="R824" i="14"/>
  <c r="EP824" i="14"/>
  <c r="J824" i="14"/>
  <c r="EL823" i="14"/>
  <c r="ED823" i="14"/>
  <c r="DV823" i="14"/>
  <c r="DF823" i="14"/>
  <c r="CX823" i="14"/>
  <c r="CP823" i="14"/>
  <c r="CD823" i="14"/>
  <c r="BJ823" i="14"/>
  <c r="AX823" i="14"/>
  <c r="AT823" i="14"/>
  <c r="AL823" i="14"/>
  <c r="AD823" i="14"/>
  <c r="R823" i="14"/>
  <c r="N823" i="14"/>
  <c r="EP823" i="14"/>
  <c r="J823" i="14"/>
  <c r="EL822" i="14"/>
  <c r="EH822" i="14"/>
  <c r="ED822" i="14"/>
  <c r="DR822" i="14"/>
  <c r="DJ822" i="14"/>
  <c r="CT822" i="14"/>
  <c r="CL822" i="14"/>
  <c r="BV822" i="14"/>
  <c r="BN822" i="14"/>
  <c r="BF822" i="14"/>
  <c r="AP822" i="14"/>
  <c r="AH822" i="14"/>
  <c r="Z822" i="14"/>
  <c r="N822" i="14"/>
  <c r="EP822" i="14"/>
  <c r="J822" i="14"/>
  <c r="ED821" i="14"/>
  <c r="DN821" i="14"/>
  <c r="AL821" i="14"/>
  <c r="EP821" i="14"/>
  <c r="EH820" i="14"/>
  <c r="DZ820" i="14"/>
  <c r="DN820" i="14"/>
  <c r="DJ820" i="14"/>
  <c r="DB820" i="14"/>
  <c r="CT820" i="14"/>
  <c r="BN820" i="14"/>
  <c r="AH820" i="14"/>
  <c r="V820" i="14"/>
  <c r="EP820" i="14"/>
  <c r="DV819" i="14"/>
  <c r="DN819" i="14"/>
  <c r="DF819" i="14"/>
  <c r="CT819" i="14"/>
  <c r="CP819" i="14"/>
  <c r="CH819" i="14"/>
  <c r="BZ819" i="14"/>
  <c r="BN819" i="14"/>
  <c r="BJ819" i="14"/>
  <c r="BB819" i="14"/>
  <c r="AT819" i="14"/>
  <c r="AD819" i="14"/>
  <c r="V819" i="14"/>
  <c r="N819" i="14"/>
  <c r="EP819" i="14"/>
  <c r="J819" i="14"/>
  <c r="EH818" i="14"/>
  <c r="DZ818" i="14"/>
  <c r="DV818" i="14"/>
  <c r="DN818" i="14"/>
  <c r="DJ818" i="14"/>
  <c r="DF818" i="14"/>
  <c r="DB818" i="14"/>
  <c r="CL818" i="14"/>
  <c r="BV818" i="14"/>
  <c r="BN818" i="14"/>
  <c r="BJ818" i="14"/>
  <c r="AX818" i="14"/>
  <c r="AT818" i="14"/>
  <c r="AP818" i="14"/>
  <c r="Z818" i="14"/>
  <c r="EP818" i="14"/>
  <c r="J818" i="14"/>
  <c r="ED817" i="14"/>
  <c r="DN817" i="14"/>
  <c r="DF817" i="14"/>
  <c r="DB817" i="14"/>
  <c r="CT817" i="14"/>
  <c r="CP817" i="14"/>
  <c r="CL817" i="14"/>
  <c r="CH817" i="14"/>
  <c r="BR817" i="14"/>
  <c r="AP817" i="14"/>
  <c r="AL817" i="14"/>
  <c r="AH817" i="14"/>
  <c r="Z817" i="14"/>
  <c r="V817" i="14"/>
  <c r="N817" i="14"/>
  <c r="EP817" i="14"/>
  <c r="CT816" i="14"/>
  <c r="CD816" i="14"/>
  <c r="BZ816" i="14"/>
  <c r="AH816" i="14"/>
  <c r="R816" i="14"/>
  <c r="EP816" i="14"/>
  <c r="EL815" i="14"/>
  <c r="DV815" i="14"/>
  <c r="CP815" i="14"/>
  <c r="BZ815" i="14"/>
  <c r="BJ815" i="14"/>
  <c r="AD815" i="14"/>
  <c r="N815" i="14"/>
  <c r="EP815" i="14"/>
  <c r="EH814" i="14"/>
  <c r="DN814" i="14"/>
  <c r="CL814" i="14"/>
  <c r="BV814" i="14"/>
  <c r="Z814" i="14"/>
  <c r="J814" i="14"/>
  <c r="ED813" i="14"/>
  <c r="DV813" i="14"/>
  <c r="DR813" i="14"/>
  <c r="CX813" i="14"/>
  <c r="CP813" i="14"/>
  <c r="CL813" i="14"/>
  <c r="CH813" i="14"/>
  <c r="BB813" i="14"/>
  <c r="Z813" i="14"/>
  <c r="EP813" i="14"/>
  <c r="EH812" i="14"/>
  <c r="DZ812" i="14"/>
  <c r="DN812" i="14"/>
  <c r="CH812" i="14"/>
  <c r="AP812" i="14"/>
  <c r="AH812" i="14"/>
  <c r="EP812" i="14"/>
  <c r="CD811" i="14"/>
  <c r="BF811" i="14"/>
  <c r="R811" i="14"/>
  <c r="EP811" i="14"/>
  <c r="J811" i="14"/>
  <c r="EL810" i="14"/>
  <c r="BZ810" i="14"/>
  <c r="BB810" i="14"/>
  <c r="N810" i="14"/>
  <c r="EL809" i="14"/>
  <c r="ED809" i="14"/>
  <c r="DV809" i="14"/>
  <c r="DN809" i="14"/>
  <c r="DF809" i="14"/>
  <c r="CX809" i="14"/>
  <c r="BZ809" i="14"/>
  <c r="BR809" i="14"/>
  <c r="BJ809" i="14"/>
  <c r="BB809" i="14"/>
  <c r="AT809" i="14"/>
  <c r="AL809" i="14"/>
  <c r="N809" i="14"/>
  <c r="EP809" i="14"/>
  <c r="EH808" i="14"/>
  <c r="DZ808" i="14"/>
  <c r="DR808" i="14"/>
  <c r="DJ808" i="14"/>
  <c r="DF808" i="14"/>
  <c r="DB808" i="14"/>
  <c r="CT808" i="14"/>
  <c r="BV808" i="14"/>
  <c r="BN808" i="14"/>
  <c r="BF808" i="14"/>
  <c r="AX808" i="14"/>
  <c r="AP808" i="14"/>
  <c r="AH808" i="14"/>
  <c r="EP808" i="14"/>
  <c r="ED807" i="14"/>
  <c r="DV807" i="14"/>
  <c r="DN807" i="14"/>
  <c r="DF807" i="14"/>
  <c r="CX807" i="14"/>
  <c r="CP807" i="14"/>
  <c r="BR807" i="14"/>
  <c r="BJ807" i="14"/>
  <c r="BB807" i="14"/>
  <c r="AT807" i="14"/>
  <c r="AL807" i="14"/>
  <c r="AD807" i="14"/>
  <c r="EP807" i="14"/>
  <c r="J807" i="14"/>
  <c r="ED806" i="14"/>
  <c r="DZ806" i="14"/>
  <c r="DR806" i="14"/>
  <c r="DJ806" i="14"/>
  <c r="DB806" i="14"/>
  <c r="CT806" i="14"/>
  <c r="CL806" i="14"/>
  <c r="CH806" i="14"/>
  <c r="BN806" i="14"/>
  <c r="BF806" i="14"/>
  <c r="AX806" i="14"/>
  <c r="AP806" i="14"/>
  <c r="AH806" i="14"/>
  <c r="Z806" i="14"/>
  <c r="CL805" i="14"/>
  <c r="Z805" i="14"/>
  <c r="EP805" i="14"/>
  <c r="CH804" i="14"/>
  <c r="AL804" i="14"/>
  <c r="R804" i="14"/>
  <c r="EP804" i="14"/>
  <c r="EL803" i="14"/>
  <c r="ED803" i="14"/>
  <c r="DV803" i="14"/>
  <c r="BJ803" i="14"/>
  <c r="AT803" i="14"/>
  <c r="EP803" i="14"/>
  <c r="DJ802" i="14"/>
  <c r="BV802" i="14"/>
  <c r="BJ802" i="14"/>
  <c r="AX802" i="14"/>
  <c r="R802" i="14"/>
  <c r="AL801" i="14"/>
  <c r="EP801" i="14"/>
  <c r="DJ800" i="14"/>
  <c r="EP800" i="14"/>
  <c r="ED799" i="14"/>
  <c r="BJ799" i="14"/>
  <c r="R799" i="14"/>
  <c r="EP799" i="14"/>
  <c r="CT798" i="14"/>
  <c r="N798" i="14"/>
  <c r="EP798" i="14"/>
  <c r="J798" i="14"/>
  <c r="CX797" i="14"/>
  <c r="AL797" i="14"/>
  <c r="EP796" i="14"/>
  <c r="DN795" i="14"/>
  <c r="V795" i="14"/>
  <c r="EP794" i="14"/>
  <c r="EP793" i="14"/>
  <c r="EP790" i="14"/>
  <c r="BJ789" i="14"/>
  <c r="N789" i="14"/>
  <c r="EP789" i="14"/>
  <c r="DF788" i="14"/>
  <c r="DB788" i="14"/>
  <c r="BF788" i="14"/>
  <c r="EP787" i="14"/>
  <c r="EP786" i="14"/>
  <c r="EP785" i="14"/>
  <c r="AP783" i="14"/>
  <c r="DV782" i="14"/>
  <c r="EP782" i="14"/>
  <c r="EP780" i="14"/>
  <c r="BR779" i="14"/>
  <c r="EP778" i="14"/>
  <c r="EP776" i="14"/>
  <c r="EP775" i="14"/>
  <c r="EH773" i="14"/>
  <c r="EP773" i="14"/>
  <c r="EP772" i="14"/>
  <c r="EP771" i="14"/>
  <c r="EP769" i="14"/>
  <c r="EP768" i="14"/>
  <c r="EP766" i="14"/>
  <c r="EP764" i="14"/>
  <c r="BZ763" i="14"/>
  <c r="EP763" i="14"/>
  <c r="J763" i="14"/>
  <c r="EP761" i="14"/>
  <c r="EP759" i="14"/>
  <c r="EP757" i="14"/>
  <c r="EP755" i="14"/>
  <c r="EH754" i="14"/>
  <c r="EP753" i="14"/>
  <c r="EP751" i="14"/>
  <c r="EP749" i="14"/>
  <c r="EP748" i="14"/>
  <c r="EP740" i="14"/>
  <c r="J867" i="14" l="1"/>
  <c r="DZ771" i="14"/>
  <c r="CL778" i="14"/>
  <c r="CX781" i="14"/>
  <c r="DB782" i="14"/>
  <c r="DV783" i="14"/>
  <c r="BN784" i="14"/>
  <c r="J745" i="14"/>
  <c r="BF747" i="14"/>
  <c r="DJ750" i="14"/>
  <c r="AX758" i="14"/>
  <c r="CL765" i="14"/>
  <c r="AP779" i="14"/>
  <c r="CT781" i="14"/>
  <c r="BR797" i="14"/>
  <c r="Z798" i="14"/>
  <c r="CH801" i="14"/>
  <c r="DF803" i="14"/>
  <c r="CT756" i="14"/>
  <c r="DB762" i="14"/>
  <c r="BV767" i="14"/>
  <c r="DN780" i="14"/>
  <c r="ED794" i="14"/>
  <c r="Z800" i="14"/>
  <c r="CD802" i="14"/>
  <c r="J748" i="14"/>
  <c r="CT753" i="14"/>
  <c r="DR753" i="14"/>
  <c r="AH755" i="14"/>
  <c r="CT755" i="14"/>
  <c r="DB755" i="14"/>
  <c r="R757" i="14"/>
  <c r="BN757" i="14"/>
  <c r="DZ757" i="14"/>
  <c r="DF758" i="14"/>
  <c r="J759" i="14"/>
  <c r="BF759" i="14"/>
  <c r="DJ759" i="14"/>
  <c r="EH759" i="14"/>
  <c r="ED760" i="14"/>
  <c r="J761" i="14"/>
  <c r="AH761" i="14"/>
  <c r="AX761" i="14"/>
  <c r="EH761" i="14"/>
  <c r="R763" i="14"/>
  <c r="AP763" i="14"/>
  <c r="BF763" i="14"/>
  <c r="BV763" i="14"/>
  <c r="AP769" i="14"/>
  <c r="AX769" i="14"/>
  <c r="BN769" i="14"/>
  <c r="DZ769" i="14"/>
  <c r="Z771" i="14"/>
  <c r="AX771" i="14"/>
  <c r="BN771" i="14"/>
  <c r="CL771" i="14"/>
  <c r="DJ771" i="14"/>
  <c r="DV772" i="14"/>
  <c r="J773" i="14"/>
  <c r="AH773" i="14"/>
  <c r="BF773" i="14"/>
  <c r="BV773" i="14"/>
  <c r="CD773" i="14"/>
  <c r="DR773" i="14"/>
  <c r="N774" i="14"/>
  <c r="BZ774" i="14"/>
  <c r="EL774" i="14"/>
  <c r="AX776" i="14"/>
  <c r="BF776" i="14"/>
  <c r="DB776" i="14"/>
  <c r="DJ776" i="14"/>
  <c r="DR776" i="14"/>
  <c r="AD777" i="14"/>
  <c r="BR777" i="14"/>
  <c r="CX777" i="14"/>
  <c r="R778" i="14"/>
  <c r="AH778" i="14"/>
  <c r="AX778" i="14"/>
  <c r="BN778" i="14"/>
  <c r="CD778" i="14"/>
  <c r="DJ778" i="14"/>
  <c r="DZ778" i="14"/>
  <c r="AD779" i="14"/>
  <c r="AL779" i="14"/>
  <c r="BJ779" i="14"/>
  <c r="DN779" i="14"/>
  <c r="R780" i="14"/>
  <c r="Z780" i="14"/>
  <c r="BV780" i="14"/>
  <c r="DB780" i="14"/>
  <c r="EH780" i="14"/>
  <c r="N781" i="14"/>
  <c r="BJ781" i="14"/>
  <c r="BZ781" i="14"/>
  <c r="R782" i="14"/>
  <c r="AH782" i="14"/>
  <c r="BF782" i="14"/>
  <c r="DR782" i="14"/>
  <c r="AT783" i="14"/>
  <c r="BJ783" i="14"/>
  <c r="DF783" i="14"/>
  <c r="AX784" i="14"/>
  <c r="DJ784" i="14"/>
  <c r="BB785" i="14"/>
  <c r="CP785" i="14"/>
  <c r="DJ787" i="14"/>
  <c r="CX788" i="14"/>
  <c r="DN788" i="14"/>
  <c r="DV788" i="14"/>
  <c r="R789" i="14"/>
  <c r="DZ789" i="14"/>
  <c r="EH789" i="14"/>
  <c r="R794" i="14"/>
  <c r="Z794" i="14"/>
  <c r="AX794" i="14"/>
  <c r="BV794" i="14"/>
  <c r="CL794" i="14"/>
  <c r="DR794" i="14"/>
  <c r="AD795" i="14"/>
  <c r="BB795" i="14"/>
  <c r="BJ795" i="14"/>
  <c r="CP795" i="14"/>
  <c r="CX795" i="14"/>
  <c r="DF795" i="14"/>
  <c r="DV795" i="14"/>
  <c r="ED795" i="14"/>
  <c r="EL795" i="14"/>
  <c r="J797" i="14"/>
  <c r="AP797" i="14"/>
  <c r="AX797" i="14"/>
  <c r="BV797" i="14"/>
  <c r="CD797" i="14"/>
  <c r="V798" i="14"/>
  <c r="AT798" i="14"/>
  <c r="Z799" i="14"/>
  <c r="AX799" i="14"/>
  <c r="BF799" i="14"/>
  <c r="CD799" i="14"/>
  <c r="CL799" i="14"/>
  <c r="BB800" i="14"/>
  <c r="AP801" i="14"/>
  <c r="BV801" i="14"/>
  <c r="AL802" i="14"/>
  <c r="BB802" i="14"/>
  <c r="CH802" i="14"/>
  <c r="DV802" i="14"/>
  <c r="AD804" i="14"/>
  <c r="BJ804" i="14"/>
  <c r="CX804" i="14"/>
  <c r="BN805" i="14"/>
  <c r="DZ805" i="14"/>
  <c r="J770" i="14"/>
  <c r="BN777" i="14"/>
  <c r="CT777" i="14"/>
  <c r="DZ777" i="14"/>
  <c r="Z779" i="14"/>
  <c r="CL779" i="14"/>
  <c r="AT780" i="14"/>
  <c r="CX782" i="14"/>
  <c r="BN783" i="14"/>
  <c r="DJ783" i="14"/>
  <c r="AD784" i="14"/>
  <c r="R788" i="14"/>
  <c r="DN789" i="14"/>
  <c r="BN795" i="14"/>
  <c r="AD797" i="14"/>
  <c r="BJ797" i="14"/>
  <c r="CP797" i="14"/>
  <c r="BV798" i="14"/>
  <c r="EH798" i="14"/>
  <c r="AD799" i="14"/>
  <c r="DF799" i="14"/>
  <c r="BF800" i="14"/>
  <c r="CD800" i="14"/>
  <c r="BB801" i="14"/>
  <c r="EH802" i="14"/>
  <c r="BZ803" i="14"/>
  <c r="BV743" i="14"/>
  <c r="DZ743" i="14"/>
  <c r="AX745" i="14"/>
  <c r="EH745" i="14"/>
  <c r="CT747" i="14"/>
  <c r="CD752" i="14"/>
  <c r="R754" i="14"/>
  <c r="BF758" i="14"/>
  <c r="BB759" i="14"/>
  <c r="BF760" i="14"/>
  <c r="CD762" i="14"/>
  <c r="CL762" i="14"/>
  <c r="DJ762" i="14"/>
  <c r="Z765" i="14"/>
  <c r="AX765" i="14"/>
  <c r="DB765" i="14"/>
  <c r="DR765" i="14"/>
  <c r="AT766" i="14"/>
  <c r="AX767" i="14"/>
  <c r="DJ767" i="14"/>
  <c r="EH767" i="14"/>
  <c r="DF771" i="14"/>
  <c r="ED771" i="14"/>
  <c r="DV773" i="14"/>
  <c r="BV774" i="14"/>
  <c r="CD774" i="14"/>
  <c r="CL774" i="14"/>
  <c r="CT774" i="14"/>
  <c r="EH774" i="14"/>
  <c r="N776" i="14"/>
  <c r="BZ776" i="14"/>
  <c r="BV777" i="14"/>
  <c r="CD777" i="14"/>
  <c r="DB777" i="14"/>
  <c r="DJ777" i="14"/>
  <c r="BR778" i="14"/>
  <c r="DV778" i="14"/>
  <c r="AH779" i="14"/>
  <c r="BF779" i="14"/>
  <c r="N780" i="14"/>
  <c r="V780" i="14"/>
  <c r="AD780" i="14"/>
  <c r="DF780" i="14"/>
  <c r="DV780" i="14"/>
  <c r="EL780" i="14"/>
  <c r="AH781" i="14"/>
  <c r="AP781" i="14"/>
  <c r="AX781" i="14"/>
  <c r="BN781" i="14"/>
  <c r="CL781" i="14"/>
  <c r="AL782" i="14"/>
  <c r="DN782" i="14"/>
  <c r="ED782" i="14"/>
  <c r="BF783" i="14"/>
  <c r="BV783" i="14"/>
  <c r="CL783" i="14"/>
  <c r="DR783" i="14"/>
  <c r="N784" i="14"/>
  <c r="BB784" i="14"/>
  <c r="BJ784" i="14"/>
  <c r="DF784" i="14"/>
  <c r="DV784" i="14"/>
  <c r="AX785" i="14"/>
  <c r="DJ785" i="14"/>
  <c r="DZ785" i="14"/>
  <c r="DF787" i="14"/>
  <c r="EL787" i="14"/>
  <c r="AH788" i="14"/>
  <c r="AP788" i="14"/>
  <c r="AX788" i="14"/>
  <c r="BN788" i="14"/>
  <c r="CD788" i="14"/>
  <c r="DR788" i="14"/>
  <c r="DZ788" i="14"/>
  <c r="V789" i="14"/>
  <c r="AL789" i="14"/>
  <c r="BZ789" i="14"/>
  <c r="CH789" i="14"/>
  <c r="CX789" i="14"/>
  <c r="ED789" i="14"/>
  <c r="CX794" i="14"/>
  <c r="DV794" i="14"/>
  <c r="BV795" i="14"/>
  <c r="DV797" i="14"/>
  <c r="ED797" i="14"/>
  <c r="BF798" i="14"/>
  <c r="DB798" i="14"/>
  <c r="DZ798" i="14"/>
  <c r="N799" i="14"/>
  <c r="CP799" i="14"/>
  <c r="EL799" i="14"/>
  <c r="J800" i="14"/>
  <c r="AH800" i="14"/>
  <c r="BN800" i="14"/>
  <c r="AT801" i="14"/>
  <c r="BZ801" i="14"/>
  <c r="CX801" i="14"/>
  <c r="ED801" i="14"/>
  <c r="J802" i="14"/>
  <c r="Z802" i="14"/>
  <c r="BF802" i="14"/>
  <c r="CL802" i="14"/>
  <c r="DR802" i="14"/>
  <c r="N803" i="14"/>
  <c r="BR803" i="14"/>
  <c r="EP802" i="14"/>
  <c r="EQ749" i="14"/>
  <c r="J779" i="14"/>
  <c r="J788" i="14"/>
  <c r="BB741" i="14"/>
  <c r="BJ741" i="14"/>
  <c r="BR741" i="14"/>
  <c r="BZ741" i="14"/>
  <c r="DN741" i="14"/>
  <c r="DV741" i="14"/>
  <c r="ED741" i="14"/>
  <c r="EL741" i="14"/>
  <c r="AD747" i="14"/>
  <c r="BF743" i="14"/>
  <c r="R744" i="14"/>
  <c r="Z745" i="14"/>
  <c r="AH745" i="14"/>
  <c r="BN745" i="14"/>
  <c r="CD745" i="14"/>
  <c r="DJ745" i="14"/>
  <c r="J746" i="14"/>
  <c r="J747" i="14"/>
  <c r="AH747" i="14"/>
  <c r="AX747" i="14"/>
  <c r="DJ747" i="14"/>
  <c r="DR747" i="14"/>
  <c r="EH747" i="14"/>
  <c r="CT750" i="14"/>
  <c r="DB750" i="14"/>
  <c r="DZ750" i="14"/>
  <c r="EH750" i="14"/>
  <c r="EH751" i="14"/>
  <c r="BV741" i="14"/>
  <c r="BV752" i="14"/>
  <c r="CL752" i="14"/>
  <c r="CT752" i="14"/>
  <c r="Z753" i="14"/>
  <c r="BF753" i="14"/>
  <c r="EH753" i="14"/>
  <c r="Z754" i="14"/>
  <c r="AH754" i="14"/>
  <c r="R755" i="14"/>
  <c r="AP755" i="14"/>
  <c r="CD755" i="14"/>
  <c r="DR755" i="14"/>
  <c r="EH755" i="14"/>
  <c r="J756" i="14"/>
  <c r="CD756" i="14"/>
  <c r="CL756" i="14"/>
  <c r="DB756" i="14"/>
  <c r="AH757" i="14"/>
  <c r="CL757" i="14"/>
  <c r="DB757" i="14"/>
  <c r="DJ757" i="14"/>
  <c r="J758" i="14"/>
  <c r="AP758" i="14"/>
  <c r="BN758" i="14"/>
  <c r="Z759" i="14"/>
  <c r="AP759" i="14"/>
  <c r="CL759" i="14"/>
  <c r="DZ759" i="14"/>
  <c r="AX760" i="14"/>
  <c r="BN760" i="14"/>
  <c r="BV760" i="14"/>
  <c r="R761" i="14"/>
  <c r="BN761" i="14"/>
  <c r="CT761" i="14"/>
  <c r="DR761" i="14"/>
  <c r="BV762" i="14"/>
  <c r="CT762" i="14"/>
  <c r="Z763" i="14"/>
  <c r="DB763" i="14"/>
  <c r="DR763" i="14"/>
  <c r="BN765" i="14"/>
  <c r="CD765" i="14"/>
  <c r="Z767" i="14"/>
  <c r="AH767" i="14"/>
  <c r="CL767" i="14"/>
  <c r="CT767" i="14"/>
  <c r="Z769" i="14"/>
  <c r="CD769" i="14"/>
  <c r="CT769" i="14"/>
  <c r="J771" i="14"/>
  <c r="BV771" i="14"/>
  <c r="EH771" i="14"/>
  <c r="AD753" i="14"/>
  <c r="V754" i="14"/>
  <c r="V742" i="14"/>
  <c r="CP742" i="14"/>
  <c r="DN742" i="14"/>
  <c r="EL742" i="14"/>
  <c r="BJ743" i="14"/>
  <c r="BR743" i="14"/>
  <c r="BZ743" i="14"/>
  <c r="CH743" i="14"/>
  <c r="N744" i="14"/>
  <c r="AT744" i="14"/>
  <c r="BR744" i="14"/>
  <c r="CH744" i="14"/>
  <c r="CP744" i="14"/>
  <c r="DF744" i="14"/>
  <c r="DV744" i="14"/>
  <c r="EL744" i="14"/>
  <c r="V746" i="14"/>
  <c r="AL746" i="14"/>
  <c r="BR746" i="14"/>
  <c r="CP746" i="14"/>
  <c r="DF746" i="14"/>
  <c r="DN746" i="14"/>
  <c r="AL747" i="14"/>
  <c r="AT747" i="14"/>
  <c r="BB747" i="14"/>
  <c r="N748" i="14"/>
  <c r="AD748" i="14"/>
  <c r="AT748" i="14"/>
  <c r="BZ748" i="14"/>
  <c r="CX748" i="14"/>
  <c r="DF748" i="14"/>
  <c r="EL748" i="14"/>
  <c r="AL750" i="14"/>
  <c r="BR750" i="14"/>
  <c r="CX750" i="14"/>
  <c r="V752" i="14"/>
  <c r="AD752" i="14"/>
  <c r="AL752" i="14"/>
  <c r="AT752" i="14"/>
  <c r="BR752" i="14"/>
  <c r="BZ752" i="14"/>
  <c r="DF752" i="14"/>
  <c r="AL753" i="14"/>
  <c r="AT753" i="14"/>
  <c r="BB753" i="14"/>
  <c r="BJ753" i="14"/>
  <c r="BR753" i="14"/>
  <c r="BZ753" i="14"/>
  <c r="BB754" i="14"/>
  <c r="BZ754" i="14"/>
  <c r="CP754" i="14"/>
  <c r="CX754" i="14"/>
  <c r="DN754" i="14"/>
  <c r="EL754" i="14"/>
  <c r="N755" i="14"/>
  <c r="V755" i="14"/>
  <c r="AD755" i="14"/>
  <c r="AL755" i="14"/>
  <c r="EL755" i="14"/>
  <c r="V756" i="14"/>
  <c r="AL756" i="14"/>
  <c r="AT756" i="14"/>
  <c r="BJ756" i="14"/>
  <c r="BZ756" i="14"/>
  <c r="CP756" i="14"/>
  <c r="DV756" i="14"/>
  <c r="V757" i="14"/>
  <c r="AD757" i="14"/>
  <c r="AL757" i="14"/>
  <c r="AT757" i="14"/>
  <c r="V758" i="14"/>
  <c r="AT758" i="14"/>
  <c r="BJ758" i="14"/>
  <c r="BR758" i="14"/>
  <c r="DV758" i="14"/>
  <c r="ED758" i="14"/>
  <c r="AT759" i="14"/>
  <c r="BJ759" i="14"/>
  <c r="BR759" i="14"/>
  <c r="N760" i="14"/>
  <c r="AD760" i="14"/>
  <c r="BB760" i="14"/>
  <c r="BR760" i="14"/>
  <c r="BZ760" i="14"/>
  <c r="DN760" i="14"/>
  <c r="EL760" i="14"/>
  <c r="AD762" i="14"/>
  <c r="AL762" i="14"/>
  <c r="BB762" i="14"/>
  <c r="CP762" i="14"/>
  <c r="CX762" i="14"/>
  <c r="DN762" i="14"/>
  <c r="ED762" i="14"/>
  <c r="BJ763" i="14"/>
  <c r="BR763" i="14"/>
  <c r="CH763" i="14"/>
  <c r="DV763" i="14"/>
  <c r="N766" i="14"/>
  <c r="BR766" i="14"/>
  <c r="CH766" i="14"/>
  <c r="CP766" i="14"/>
  <c r="DF766" i="14"/>
  <c r="DV766" i="14"/>
  <c r="N767" i="14"/>
  <c r="V767" i="14"/>
  <c r="AD767" i="14"/>
  <c r="ED767" i="14"/>
  <c r="EL767" i="14"/>
  <c r="V770" i="14"/>
  <c r="AT770" i="14"/>
  <c r="BJ770" i="14"/>
  <c r="BR770" i="14"/>
  <c r="CH770" i="14"/>
  <c r="CX770" i="14"/>
  <c r="DN770" i="14"/>
  <c r="DN771" i="14"/>
  <c r="DV771" i="14"/>
  <c r="N772" i="14"/>
  <c r="AD772" i="14"/>
  <c r="BB772" i="14"/>
  <c r="BR772" i="14"/>
  <c r="BZ772" i="14"/>
  <c r="CP772" i="14"/>
  <c r="DF772" i="14"/>
  <c r="DN773" i="14"/>
  <c r="ED773" i="14"/>
  <c r="EL773" i="14"/>
  <c r="AD774" i="14"/>
  <c r="AL774" i="14"/>
  <c r="CP774" i="14"/>
  <c r="DN774" i="14"/>
  <c r="AD776" i="14"/>
  <c r="AT776" i="14"/>
  <c r="DF776" i="14"/>
  <c r="EL776" i="14"/>
  <c r="AL777" i="14"/>
  <c r="AT777" i="14"/>
  <c r="BZ777" i="14"/>
  <c r="DF777" i="14"/>
  <c r="V778" i="14"/>
  <c r="BJ778" i="14"/>
  <c r="CH778" i="14"/>
  <c r="ED778" i="14"/>
  <c r="BB742" i="14"/>
  <c r="CX742" i="14"/>
  <c r="J741" i="14"/>
  <c r="EH741" i="14"/>
  <c r="EH742" i="14"/>
  <c r="J743" i="14"/>
  <c r="AP743" i="14"/>
  <c r="DB743" i="14"/>
  <c r="Z744" i="14"/>
  <c r="R741" i="14"/>
  <c r="AH741" i="14"/>
  <c r="BF741" i="14"/>
  <c r="CD741" i="14"/>
  <c r="CT741" i="14"/>
  <c r="DR741" i="14"/>
  <c r="BZ742" i="14"/>
  <c r="EQ829" i="14"/>
  <c r="EQ764" i="14"/>
  <c r="EQ796" i="14"/>
  <c r="EQ740" i="14"/>
  <c r="EQ786" i="14"/>
  <c r="EQ790" i="14"/>
  <c r="EQ793" i="14"/>
  <c r="EQ841" i="14"/>
  <c r="ED858" i="14"/>
  <c r="BB859" i="14"/>
  <c r="AP860" i="14"/>
  <c r="AD858" i="14"/>
  <c r="AT858" i="14"/>
  <c r="CL858" i="14"/>
  <c r="CT858" i="14"/>
  <c r="DB858" i="14"/>
  <c r="DJ858" i="14"/>
  <c r="Z859" i="14"/>
  <c r="EH859" i="14"/>
  <c r="N860" i="14"/>
  <c r="DV860" i="14"/>
  <c r="EL860" i="14"/>
  <c r="Z861" i="14"/>
  <c r="AH861" i="14"/>
  <c r="BF862" i="14"/>
  <c r="BN862" i="14"/>
  <c r="BV862" i="14"/>
  <c r="CD862" i="14"/>
  <c r="R858" i="14"/>
  <c r="BJ858" i="14"/>
  <c r="BZ858" i="14"/>
  <c r="CX858" i="14"/>
  <c r="DR858" i="14"/>
  <c r="DZ858" i="14"/>
  <c r="EH858" i="14"/>
  <c r="V859" i="14"/>
  <c r="AP859" i="14"/>
  <c r="BF859" i="14"/>
  <c r="AD860" i="14"/>
  <c r="AT860" i="14"/>
  <c r="EH860" i="14"/>
  <c r="BF861" i="14"/>
  <c r="BN861" i="14"/>
  <c r="CL861" i="14"/>
  <c r="CT861" i="14"/>
  <c r="AD862" i="14"/>
  <c r="CH862" i="14"/>
  <c r="DR862" i="14"/>
  <c r="DZ862" i="14"/>
  <c r="DB863" i="14"/>
  <c r="EH863" i="14"/>
  <c r="AD865" i="14"/>
  <c r="BJ865" i="14"/>
  <c r="AT866" i="14"/>
  <c r="BB866" i="14"/>
  <c r="BZ866" i="14"/>
  <c r="CH866" i="14"/>
  <c r="R867" i="14"/>
  <c r="Z867" i="14"/>
  <c r="CP868" i="14"/>
  <c r="DF868" i="14"/>
  <c r="CH869" i="14"/>
  <c r="CP869" i="14"/>
  <c r="CX869" i="14"/>
  <c r="CL871" i="14"/>
  <c r="DB871" i="14"/>
  <c r="BJ875" i="14"/>
  <c r="BR875" i="14"/>
  <c r="DZ875" i="14"/>
  <c r="EH875" i="14"/>
  <c r="N876" i="14"/>
  <c r="V876" i="14"/>
  <c r="CD876" i="14"/>
  <c r="CT876" i="14"/>
  <c r="N877" i="14"/>
  <c r="V877" i="14"/>
  <c r="DR877" i="14"/>
  <c r="EH862" i="14"/>
  <c r="AL863" i="14"/>
  <c r="BB863" i="14"/>
  <c r="BR863" i="14"/>
  <c r="DF863" i="14"/>
  <c r="EL863" i="14"/>
  <c r="Z864" i="14"/>
  <c r="BF864" i="14"/>
  <c r="CL864" i="14"/>
  <c r="DR864" i="14"/>
  <c r="AX865" i="14"/>
  <c r="CP865" i="14"/>
  <c r="DV865" i="14"/>
  <c r="R866" i="14"/>
  <c r="BF866" i="14"/>
  <c r="CL866" i="14"/>
  <c r="DF866" i="14"/>
  <c r="DN866" i="14"/>
  <c r="EL866" i="14"/>
  <c r="CH867" i="14"/>
  <c r="AP868" i="14"/>
  <c r="AH869" i="14"/>
  <c r="AX869" i="14"/>
  <c r="V871" i="14"/>
  <c r="AD871" i="14"/>
  <c r="AT871" i="14"/>
  <c r="N874" i="14"/>
  <c r="CP875" i="14"/>
  <c r="CX875" i="14"/>
  <c r="BF863" i="14"/>
  <c r="N864" i="14"/>
  <c r="AT864" i="14"/>
  <c r="BZ864" i="14"/>
  <c r="DF864" i="14"/>
  <c r="EL864" i="14"/>
  <c r="DJ865" i="14"/>
  <c r="DR866" i="14"/>
  <c r="AX871" i="14"/>
  <c r="AT874" i="14"/>
  <c r="AP876" i="14"/>
  <c r="EL876" i="14"/>
  <c r="BN877" i="14"/>
  <c r="CD877" i="14"/>
  <c r="CL877" i="14"/>
  <c r="BB869" i="14"/>
  <c r="BJ869" i="14"/>
  <c r="BR869" i="14"/>
  <c r="DZ869" i="14"/>
  <c r="AT867" i="14"/>
  <c r="BJ867" i="14"/>
  <c r="DB867" i="14"/>
  <c r="DJ867" i="14"/>
  <c r="BJ868" i="14"/>
  <c r="BR868" i="14"/>
  <c r="DJ868" i="14"/>
  <c r="BN869" i="14"/>
  <c r="CL869" i="14"/>
  <c r="DB869" i="14"/>
  <c r="DN869" i="14"/>
  <c r="DV869" i="14"/>
  <c r="ED869" i="14"/>
  <c r="R871" i="14"/>
  <c r="BB871" i="14"/>
  <c r="BJ871" i="14"/>
  <c r="DR871" i="14"/>
  <c r="EH871" i="14"/>
  <c r="CH874" i="14"/>
  <c r="CP874" i="14"/>
  <c r="DF874" i="14"/>
  <c r="EH874" i="14"/>
  <c r="V875" i="14"/>
  <c r="BV875" i="14"/>
  <c r="DV875" i="14"/>
  <c r="ED875" i="14"/>
  <c r="AL876" i="14"/>
  <c r="EH876" i="14"/>
  <c r="R877" i="14"/>
  <c r="Z877" i="14"/>
  <c r="BJ877" i="14"/>
  <c r="BR877" i="14"/>
  <c r="BZ877" i="14"/>
  <c r="CH877" i="14"/>
  <c r="DV857" i="14"/>
  <c r="R857" i="14"/>
  <c r="AH857" i="14"/>
  <c r="AD857" i="14"/>
  <c r="AX857" i="14"/>
  <c r="BN857" i="14"/>
  <c r="CD844" i="14"/>
  <c r="CT844" i="14"/>
  <c r="DJ844" i="14"/>
  <c r="AX847" i="14"/>
  <c r="BF847" i="14"/>
  <c r="BN847" i="14"/>
  <c r="BV847" i="14"/>
  <c r="CD847" i="14"/>
  <c r="CL847" i="14"/>
  <c r="DV847" i="14"/>
  <c r="V851" i="14"/>
  <c r="AH853" i="14"/>
  <c r="AP853" i="14"/>
  <c r="BZ853" i="14"/>
  <c r="CH853" i="14"/>
  <c r="V854" i="14"/>
  <c r="AD854" i="14"/>
  <c r="BN854" i="14"/>
  <c r="BV854" i="14"/>
  <c r="EL852" i="14"/>
  <c r="N853" i="14"/>
  <c r="V853" i="14"/>
  <c r="CX844" i="14"/>
  <c r="DF844" i="14"/>
  <c r="Z846" i="14"/>
  <c r="AP846" i="14"/>
  <c r="CT846" i="14"/>
  <c r="DJ846" i="14"/>
  <c r="DZ846" i="14"/>
  <c r="EH846" i="14"/>
  <c r="AD847" i="14"/>
  <c r="N849" i="14"/>
  <c r="V849" i="14"/>
  <c r="AD849" i="14"/>
  <c r="AL849" i="14"/>
  <c r="AT849" i="14"/>
  <c r="BB849" i="14"/>
  <c r="BJ849" i="14"/>
  <c r="BR849" i="14"/>
  <c r="BZ849" i="14"/>
  <c r="CH849" i="14"/>
  <c r="CP849" i="14"/>
  <c r="CX849" i="14"/>
  <c r="DF849" i="14"/>
  <c r="DN849" i="14"/>
  <c r="DV849" i="14"/>
  <c r="ED849" i="14"/>
  <c r="EL849" i="14"/>
  <c r="Z850" i="14"/>
  <c r="R852" i="14"/>
  <c r="BZ852" i="14"/>
  <c r="CH852" i="14"/>
  <c r="DZ852" i="14"/>
  <c r="ED853" i="14"/>
  <c r="AT846" i="14"/>
  <c r="BB846" i="14"/>
  <c r="AT847" i="14"/>
  <c r="DJ847" i="14"/>
  <c r="DR847" i="14"/>
  <c r="DZ847" i="14"/>
  <c r="EH847" i="14"/>
  <c r="N850" i="14"/>
  <c r="V850" i="14"/>
  <c r="AD850" i="14"/>
  <c r="AL850" i="14"/>
  <c r="AT850" i="14"/>
  <c r="BB850" i="14"/>
  <c r="CL850" i="14"/>
  <c r="EL850" i="14"/>
  <c r="R851" i="14"/>
  <c r="Z851" i="14"/>
  <c r="AH851" i="14"/>
  <c r="AP851" i="14"/>
  <c r="AX851" i="14"/>
  <c r="CH851" i="14"/>
  <c r="DZ851" i="14"/>
  <c r="EH851" i="14"/>
  <c r="N852" i="14"/>
  <c r="V852" i="14"/>
  <c r="AD852" i="14"/>
  <c r="AL852" i="14"/>
  <c r="AT852" i="14"/>
  <c r="BB852" i="14"/>
  <c r="DF852" i="14"/>
  <c r="DN852" i="14"/>
  <c r="AL853" i="14"/>
  <c r="CX853" i="14"/>
  <c r="Z854" i="14"/>
  <c r="AP838" i="14"/>
  <c r="AX838" i="14"/>
  <c r="CT838" i="14"/>
  <c r="CL835" i="14"/>
  <c r="CT835" i="14"/>
  <c r="DB835" i="14"/>
  <c r="DN836" i="14"/>
  <c r="DV836" i="14"/>
  <c r="BN837" i="14"/>
  <c r="BV837" i="14"/>
  <c r="DF840" i="14"/>
  <c r="BN838" i="14"/>
  <c r="CD838" i="14"/>
  <c r="N839" i="14"/>
  <c r="BR840" i="14"/>
  <c r="BZ840" i="14"/>
  <c r="CP840" i="14"/>
  <c r="BB835" i="14"/>
  <c r="BJ835" i="14"/>
  <c r="DR835" i="14"/>
  <c r="DZ835" i="14"/>
  <c r="EH835" i="14"/>
  <c r="AP836" i="14"/>
  <c r="AX836" i="14"/>
  <c r="BN836" i="14"/>
  <c r="DZ837" i="14"/>
  <c r="EH837" i="14"/>
  <c r="N838" i="14"/>
  <c r="DB838" i="14"/>
  <c r="DJ838" i="14"/>
  <c r="DZ838" i="14"/>
  <c r="BR839" i="14"/>
  <c r="BZ839" i="14"/>
  <c r="CP839" i="14"/>
  <c r="DV839" i="14"/>
  <c r="AP840" i="14"/>
  <c r="Z835" i="14"/>
  <c r="AH835" i="14"/>
  <c r="AP835" i="14"/>
  <c r="CH835" i="14"/>
  <c r="N836" i="14"/>
  <c r="V836" i="14"/>
  <c r="AD836" i="14"/>
  <c r="CL836" i="14"/>
  <c r="CT836" i="14"/>
  <c r="DZ836" i="14"/>
  <c r="BZ837" i="14"/>
  <c r="BR838" i="14"/>
  <c r="BZ838" i="14"/>
  <c r="DB840" i="14"/>
  <c r="DZ840" i="14"/>
  <c r="ED832" i="14"/>
  <c r="EL832" i="14"/>
  <c r="AD831" i="14"/>
  <c r="AL831" i="14"/>
  <c r="BV831" i="14"/>
  <c r="CP831" i="14"/>
  <c r="CX831" i="14"/>
  <c r="EH831" i="14"/>
  <c r="AH832" i="14"/>
  <c r="AP832" i="14"/>
  <c r="N832" i="14"/>
  <c r="V832" i="14"/>
  <c r="BN832" i="14"/>
  <c r="BV832" i="14"/>
  <c r="AP831" i="14"/>
  <c r="BJ831" i="14"/>
  <c r="BR831" i="14"/>
  <c r="DB831" i="14"/>
  <c r="DV831" i="14"/>
  <c r="ED831" i="14"/>
  <c r="AT832" i="14"/>
  <c r="BB832" i="14"/>
  <c r="CT832" i="14"/>
  <c r="DF832" i="14"/>
  <c r="DN832" i="14"/>
  <c r="ED830" i="14"/>
  <c r="Z830" i="14"/>
  <c r="BB830" i="14"/>
  <c r="BJ830" i="14"/>
  <c r="CL830" i="14"/>
  <c r="AP830" i="14"/>
  <c r="BR830" i="14"/>
  <c r="V830" i="14"/>
  <c r="AD830" i="14"/>
  <c r="BF830" i="14"/>
  <c r="CH830" i="14"/>
  <c r="CP830" i="14"/>
  <c r="DR830" i="14"/>
  <c r="CX830" i="14"/>
  <c r="AH798" i="14"/>
  <c r="AP798" i="14"/>
  <c r="BN798" i="14"/>
  <c r="BZ798" i="14"/>
  <c r="CH798" i="14"/>
  <c r="DF798" i="14"/>
  <c r="DN798" i="14"/>
  <c r="EL798" i="14"/>
  <c r="AL799" i="14"/>
  <c r="AT799" i="14"/>
  <c r="BR799" i="14"/>
  <c r="BZ799" i="14"/>
  <c r="CX799" i="14"/>
  <c r="DJ799" i="14"/>
  <c r="DR799" i="14"/>
  <c r="R800" i="14"/>
  <c r="AX800" i="14"/>
  <c r="CH800" i="14"/>
  <c r="CP800" i="14"/>
  <c r="DN800" i="14"/>
  <c r="DV800" i="14"/>
  <c r="R801" i="14"/>
  <c r="DF801" i="14"/>
  <c r="DN801" i="14"/>
  <c r="EL801" i="14"/>
  <c r="AP802" i="14"/>
  <c r="DZ802" i="14"/>
  <c r="Z803" i="14"/>
  <c r="AP803" i="14"/>
  <c r="BF803" i="14"/>
  <c r="BN803" i="14"/>
  <c r="CH803" i="14"/>
  <c r="CP803" i="14"/>
  <c r="DN803" i="14"/>
  <c r="BN804" i="14"/>
  <c r="BV804" i="14"/>
  <c r="CD804" i="14"/>
  <c r="CL804" i="14"/>
  <c r="CT804" i="14"/>
  <c r="ED804" i="14"/>
  <c r="R805" i="14"/>
  <c r="BR805" i="14"/>
  <c r="BZ805" i="14"/>
  <c r="CH805" i="14"/>
  <c r="CP805" i="14"/>
  <c r="CX805" i="14"/>
  <c r="DF805" i="14"/>
  <c r="AT806" i="14"/>
  <c r="BB806" i="14"/>
  <c r="DJ807" i="14"/>
  <c r="DR807" i="14"/>
  <c r="BB808" i="14"/>
  <c r="BJ808" i="14"/>
  <c r="DR809" i="14"/>
  <c r="DZ809" i="14"/>
  <c r="J810" i="14"/>
  <c r="R810" i="14"/>
  <c r="Z810" i="14"/>
  <c r="AH810" i="14"/>
  <c r="BR810" i="14"/>
  <c r="DR810" i="14"/>
  <c r="DZ810" i="14"/>
  <c r="EH810" i="14"/>
  <c r="N811" i="14"/>
  <c r="V811" i="14"/>
  <c r="AD811" i="14"/>
  <c r="AL811" i="14"/>
  <c r="BV811" i="14"/>
  <c r="DV811" i="14"/>
  <c r="ED811" i="14"/>
  <c r="EL811" i="14"/>
  <c r="V812" i="14"/>
  <c r="AD812" i="14"/>
  <c r="BB812" i="14"/>
  <c r="BN812" i="14"/>
  <c r="BV812" i="14"/>
  <c r="CT812" i="14"/>
  <c r="DB812" i="14"/>
  <c r="N813" i="14"/>
  <c r="AL813" i="14"/>
  <c r="AT813" i="14"/>
  <c r="BJ813" i="14"/>
  <c r="BR813" i="14"/>
  <c r="DN813" i="14"/>
  <c r="CH814" i="14"/>
  <c r="DB814" i="14"/>
  <c r="DR814" i="14"/>
  <c r="Z815" i="14"/>
  <c r="DF815" i="14"/>
  <c r="EH815" i="14"/>
  <c r="AD816" i="14"/>
  <c r="AX816" i="14"/>
  <c r="BN816" i="14"/>
  <c r="AD817" i="14"/>
  <c r="AT817" i="14"/>
  <c r="BB817" i="14"/>
  <c r="CL798" i="14"/>
  <c r="DR798" i="14"/>
  <c r="DV799" i="14"/>
  <c r="CL800" i="14"/>
  <c r="CT800" i="14"/>
  <c r="DR800" i="14"/>
  <c r="DZ800" i="14"/>
  <c r="N801" i="14"/>
  <c r="V801" i="14"/>
  <c r="BR801" i="14"/>
  <c r="DB801" i="14"/>
  <c r="DJ801" i="14"/>
  <c r="EH801" i="14"/>
  <c r="BN802" i="14"/>
  <c r="DB802" i="14"/>
  <c r="V803" i="14"/>
  <c r="AD803" i="14"/>
  <c r="BB803" i="14"/>
  <c r="CL803" i="14"/>
  <c r="DB803" i="14"/>
  <c r="DR803" i="14"/>
  <c r="DZ803" i="14"/>
  <c r="AH804" i="14"/>
  <c r="BR804" i="14"/>
  <c r="DZ804" i="14"/>
  <c r="EH804" i="14"/>
  <c r="N805" i="14"/>
  <c r="V805" i="14"/>
  <c r="AD805" i="14"/>
  <c r="AL805" i="14"/>
  <c r="AT805" i="14"/>
  <c r="CD805" i="14"/>
  <c r="ED805" i="14"/>
  <c r="EL805" i="14"/>
  <c r="DF806" i="14"/>
  <c r="DN806" i="14"/>
  <c r="AX807" i="14"/>
  <c r="BF807" i="14"/>
  <c r="DN808" i="14"/>
  <c r="DV808" i="14"/>
  <c r="BF809" i="14"/>
  <c r="BN809" i="14"/>
  <c r="BF810" i="14"/>
  <c r="BN810" i="14"/>
  <c r="BV810" i="14"/>
  <c r="CD810" i="14"/>
  <c r="CL810" i="14"/>
  <c r="CT810" i="14"/>
  <c r="ED810" i="14"/>
  <c r="BJ811" i="14"/>
  <c r="BR811" i="14"/>
  <c r="BZ811" i="14"/>
  <c r="CH811" i="14"/>
  <c r="CP811" i="14"/>
  <c r="CX811" i="14"/>
  <c r="EH811" i="14"/>
  <c r="BZ812" i="14"/>
  <c r="DF812" i="14"/>
  <c r="R813" i="14"/>
  <c r="BF813" i="14"/>
  <c r="BN813" i="14"/>
  <c r="V814" i="14"/>
  <c r="AP814" i="14"/>
  <c r="BF814" i="14"/>
  <c r="EP814" i="14"/>
  <c r="AT815" i="14"/>
  <c r="BV815" i="14"/>
  <c r="CL815" i="14"/>
  <c r="CP816" i="14"/>
  <c r="DJ816" i="14"/>
  <c r="DZ816" i="14"/>
  <c r="BF817" i="14"/>
  <c r="BN817" i="14"/>
  <c r="R817" i="14"/>
  <c r="BJ817" i="14"/>
  <c r="BZ817" i="14"/>
  <c r="CX817" i="14"/>
  <c r="DR817" i="14"/>
  <c r="DZ817" i="14"/>
  <c r="EH817" i="14"/>
  <c r="R818" i="14"/>
  <c r="AH818" i="14"/>
  <c r="BF818" i="14"/>
  <c r="BZ818" i="14"/>
  <c r="CH818" i="14"/>
  <c r="CP818" i="14"/>
  <c r="CX818" i="14"/>
  <c r="Z819" i="14"/>
  <c r="CL819" i="14"/>
  <c r="AP820" i="14"/>
  <c r="AX820" i="14"/>
  <c r="BZ820" i="14"/>
  <c r="CH820" i="14"/>
  <c r="CP820" i="14"/>
  <c r="AL822" i="14"/>
  <c r="DB822" i="14"/>
  <c r="BR823" i="14"/>
  <c r="BZ823" i="14"/>
  <c r="DB823" i="14"/>
  <c r="DJ823" i="14"/>
  <c r="DR823" i="14"/>
  <c r="CP824" i="14"/>
  <c r="DR824" i="14"/>
  <c r="DZ824" i="14"/>
  <c r="CL825" i="14"/>
  <c r="DV825" i="14"/>
  <c r="ED825" i="14"/>
  <c r="BF826" i="14"/>
  <c r="DZ826" i="14"/>
  <c r="N827" i="14"/>
  <c r="CL827" i="14"/>
  <c r="AH828" i="14"/>
  <c r="BV817" i="14"/>
  <c r="CD817" i="14"/>
  <c r="DV817" i="14"/>
  <c r="EL817" i="14"/>
  <c r="N818" i="14"/>
  <c r="V818" i="14"/>
  <c r="AD818" i="14"/>
  <c r="AL818" i="14"/>
  <c r="CD818" i="14"/>
  <c r="CT818" i="14"/>
  <c r="DR818" i="14"/>
  <c r="EL818" i="14"/>
  <c r="BF819" i="14"/>
  <c r="DR819" i="14"/>
  <c r="EL819" i="14"/>
  <c r="BB820" i="14"/>
  <c r="BV820" i="14"/>
  <c r="BB821" i="14"/>
  <c r="BR821" i="14"/>
  <c r="DZ821" i="14"/>
  <c r="AX822" i="14"/>
  <c r="BZ822" i="14"/>
  <c r="CH822" i="14"/>
  <c r="DZ822" i="14"/>
  <c r="AL824" i="14"/>
  <c r="AT824" i="14"/>
  <c r="AP825" i="14"/>
  <c r="AX825" i="14"/>
  <c r="BZ825" i="14"/>
  <c r="CH825" i="14"/>
  <c r="AD826" i="14"/>
  <c r="AL826" i="14"/>
  <c r="CD826" i="14"/>
  <c r="DF826" i="14"/>
  <c r="DN826" i="14"/>
  <c r="AH827" i="14"/>
  <c r="BB827" i="14"/>
  <c r="BJ827" i="14"/>
  <c r="EL827" i="14"/>
  <c r="BB828" i="14"/>
  <c r="Z821" i="14"/>
  <c r="AH821" i="14"/>
  <c r="CH821" i="14"/>
  <c r="CX821" i="14"/>
  <c r="R822" i="14"/>
  <c r="AT822" i="14"/>
  <c r="BB822" i="14"/>
  <c r="CD822" i="14"/>
  <c r="DF822" i="14"/>
  <c r="DN822" i="14"/>
  <c r="EH823" i="14"/>
  <c r="BJ824" i="14"/>
  <c r="DV824" i="14"/>
  <c r="AD825" i="14"/>
  <c r="AL825" i="14"/>
  <c r="BF825" i="14"/>
  <c r="CP825" i="14"/>
  <c r="CX825" i="14"/>
  <c r="DR825" i="14"/>
  <c r="AH826" i="14"/>
  <c r="BJ826" i="14"/>
  <c r="BR826" i="14"/>
  <c r="CT826" i="14"/>
  <c r="DV826" i="14"/>
  <c r="ED826" i="14"/>
  <c r="V827" i="14"/>
  <c r="AD827" i="14"/>
  <c r="BN827" i="14"/>
  <c r="CH827" i="14"/>
  <c r="CP827" i="14"/>
  <c r="DZ827" i="14"/>
  <c r="V828" i="14"/>
  <c r="AP828" i="14"/>
  <c r="AX828" i="14"/>
  <c r="CH828" i="14"/>
  <c r="DN828" i="14"/>
  <c r="EH828" i="14"/>
  <c r="EH797" i="14"/>
  <c r="V797" i="14"/>
  <c r="BB797" i="14"/>
  <c r="CH797" i="14"/>
  <c r="DN797" i="14"/>
  <c r="DB797" i="14"/>
  <c r="DJ797" i="14"/>
  <c r="N795" i="14"/>
  <c r="AT795" i="14"/>
  <c r="BZ795" i="14"/>
  <c r="AH795" i="14"/>
  <c r="AP795" i="14"/>
  <c r="EH794" i="14"/>
  <c r="CP794" i="14"/>
  <c r="AD794" i="14"/>
  <c r="AL794" i="14"/>
  <c r="AT794" i="14"/>
  <c r="BB794" i="14"/>
  <c r="AP794" i="14"/>
  <c r="CT794" i="14"/>
  <c r="DJ794" i="14"/>
  <c r="Z788" i="14"/>
  <c r="BF789" i="14"/>
  <c r="BN789" i="14"/>
  <c r="BV789" i="14"/>
  <c r="CD789" i="14"/>
  <c r="CT788" i="14"/>
  <c r="DJ788" i="14"/>
  <c r="N788" i="14"/>
  <c r="V788" i="14"/>
  <c r="AD788" i="14"/>
  <c r="AL788" i="14"/>
  <c r="AT788" i="14"/>
  <c r="BB788" i="14"/>
  <c r="BJ788" i="14"/>
  <c r="BB789" i="14"/>
  <c r="BR789" i="14"/>
  <c r="DV789" i="14"/>
  <c r="EL789" i="14"/>
  <c r="R787" i="14"/>
  <c r="Z787" i="14"/>
  <c r="AH787" i="14"/>
  <c r="AP787" i="14"/>
  <c r="AX787" i="14"/>
  <c r="BF787" i="14"/>
  <c r="BN787" i="14"/>
  <c r="BV787" i="14"/>
  <c r="CD787" i="14"/>
  <c r="V787" i="14"/>
  <c r="AL787" i="14"/>
  <c r="AT787" i="14"/>
  <c r="BB787" i="14"/>
  <c r="BJ787" i="14"/>
  <c r="BR787" i="14"/>
  <c r="BF778" i="14"/>
  <c r="DV779" i="14"/>
  <c r="ED779" i="14"/>
  <c r="DJ780" i="14"/>
  <c r="DR780" i="14"/>
  <c r="R785" i="14"/>
  <c r="AH785" i="14"/>
  <c r="BF785" i="14"/>
  <c r="BN785" i="14"/>
  <c r="BJ777" i="14"/>
  <c r="CD782" i="14"/>
  <c r="CT782" i="14"/>
  <c r="V783" i="14"/>
  <c r="AL783" i="14"/>
  <c r="DZ783" i="14"/>
  <c r="EH783" i="14"/>
  <c r="BR784" i="14"/>
  <c r="BZ784" i="14"/>
  <c r="CP784" i="14"/>
  <c r="DN784" i="14"/>
  <c r="EH777" i="14"/>
  <c r="V779" i="14"/>
  <c r="BV779" i="14"/>
  <c r="BB780" i="14"/>
  <c r="BJ780" i="14"/>
  <c r="BZ780" i="14"/>
  <c r="DV781" i="14"/>
  <c r="EL781" i="14"/>
  <c r="CH783" i="14"/>
  <c r="CX783" i="14"/>
  <c r="Z784" i="14"/>
  <c r="AP784" i="14"/>
  <c r="ED784" i="14"/>
  <c r="EL784" i="14"/>
  <c r="CP777" i="14"/>
  <c r="BN779" i="14"/>
  <c r="R777" i="14"/>
  <c r="AH777" i="14"/>
  <c r="Z778" i="14"/>
  <c r="CP778" i="14"/>
  <c r="CX778" i="14"/>
  <c r="DN778" i="14"/>
  <c r="BB779" i="14"/>
  <c r="CT779" i="14"/>
  <c r="DB779" i="14"/>
  <c r="DR779" i="14"/>
  <c r="CD780" i="14"/>
  <c r="CL780" i="14"/>
  <c r="R781" i="14"/>
  <c r="CD781" i="14"/>
  <c r="V782" i="14"/>
  <c r="AT782" i="14"/>
  <c r="BB782" i="14"/>
  <c r="ED785" i="14"/>
  <c r="DR785" i="14"/>
  <c r="BV785" i="14"/>
  <c r="CD785" i="14"/>
  <c r="CT785" i="14"/>
  <c r="N777" i="14"/>
  <c r="AP777" i="14"/>
  <c r="AX777" i="14"/>
  <c r="DV777" i="14"/>
  <c r="ED777" i="14"/>
  <c r="EL777" i="14"/>
  <c r="AD778" i="14"/>
  <c r="AL778" i="14"/>
  <c r="BB778" i="14"/>
  <c r="CT778" i="14"/>
  <c r="DR778" i="14"/>
  <c r="CH779" i="14"/>
  <c r="CP779" i="14"/>
  <c r="CX779" i="14"/>
  <c r="DZ779" i="14"/>
  <c r="EH779" i="14"/>
  <c r="AP780" i="14"/>
  <c r="AX780" i="14"/>
  <c r="BF780" i="14"/>
  <c r="CH780" i="14"/>
  <c r="CP780" i="14"/>
  <c r="AD781" i="14"/>
  <c r="AL781" i="14"/>
  <c r="CH781" i="14"/>
  <c r="DB781" i="14"/>
  <c r="DJ781" i="14"/>
  <c r="DZ781" i="14"/>
  <c r="AP782" i="14"/>
  <c r="BJ782" i="14"/>
  <c r="BR782" i="14"/>
  <c r="CH782" i="14"/>
  <c r="DF782" i="14"/>
  <c r="Z783" i="14"/>
  <c r="AX783" i="14"/>
  <c r="DB783" i="14"/>
  <c r="AT784" i="14"/>
  <c r="CL784" i="14"/>
  <c r="DB784" i="14"/>
  <c r="DZ784" i="14"/>
  <c r="AD785" i="14"/>
  <c r="AT785" i="14"/>
  <c r="BR785" i="14"/>
  <c r="DN785" i="14"/>
  <c r="EH785" i="14"/>
  <c r="BB776" i="14"/>
  <c r="BJ776" i="14"/>
  <c r="Z776" i="14"/>
  <c r="AP776" i="14"/>
  <c r="CH776" i="14"/>
  <c r="CP776" i="14"/>
  <c r="BV776" i="14"/>
  <c r="CD776" i="14"/>
  <c r="CL776" i="14"/>
  <c r="DN776" i="14"/>
  <c r="DV776" i="14"/>
  <c r="EH776" i="14"/>
  <c r="BB774" i="14"/>
  <c r="AP770" i="14"/>
  <c r="AX770" i="14"/>
  <c r="BF770" i="14"/>
  <c r="BN770" i="14"/>
  <c r="CT773" i="14"/>
  <c r="AP771" i="14"/>
  <c r="BF771" i="14"/>
  <c r="AX772" i="14"/>
  <c r="BF772" i="14"/>
  <c r="BN772" i="14"/>
  <c r="BV772" i="14"/>
  <c r="AX773" i="14"/>
  <c r="BN773" i="14"/>
  <c r="V774" i="14"/>
  <c r="DB770" i="14"/>
  <c r="DJ770" i="14"/>
  <c r="DR770" i="14"/>
  <c r="DZ770" i="14"/>
  <c r="DB771" i="14"/>
  <c r="DR771" i="14"/>
  <c r="DJ772" i="14"/>
  <c r="DR772" i="14"/>
  <c r="DZ772" i="14"/>
  <c r="EH772" i="14"/>
  <c r="N773" i="14"/>
  <c r="DJ773" i="14"/>
  <c r="DZ773" i="14"/>
  <c r="BR774" i="14"/>
  <c r="CH774" i="14"/>
  <c r="AL770" i="14"/>
  <c r="BB770" i="14"/>
  <c r="DF770" i="14"/>
  <c r="DV770" i="14"/>
  <c r="ED770" i="14"/>
  <c r="AT771" i="14"/>
  <c r="BB771" i="14"/>
  <c r="BJ771" i="14"/>
  <c r="BR771" i="14"/>
  <c r="AT772" i="14"/>
  <c r="BJ772" i="14"/>
  <c r="DN772" i="14"/>
  <c r="ED772" i="14"/>
  <c r="EL772" i="14"/>
  <c r="R773" i="14"/>
  <c r="BB773" i="14"/>
  <c r="BJ773" i="14"/>
  <c r="BR773" i="14"/>
  <c r="BZ773" i="14"/>
  <c r="R774" i="14"/>
  <c r="Z774" i="14"/>
  <c r="AH774" i="14"/>
  <c r="ED774" i="14"/>
  <c r="CP769" i="14"/>
  <c r="CX769" i="14"/>
  <c r="DF769" i="14"/>
  <c r="V769" i="14"/>
  <c r="AD769" i="14"/>
  <c r="AL769" i="14"/>
  <c r="AT769" i="14"/>
  <c r="CH769" i="14"/>
  <c r="R769" i="14"/>
  <c r="AH769" i="14"/>
  <c r="CL769" i="14"/>
  <c r="DB769" i="14"/>
  <c r="DJ769" i="14"/>
  <c r="BJ766" i="14"/>
  <c r="DZ766" i="14"/>
  <c r="EH766" i="14"/>
  <c r="BR767" i="14"/>
  <c r="BZ767" i="14"/>
  <c r="CH767" i="14"/>
  <c r="R766" i="14"/>
  <c r="Z766" i="14"/>
  <c r="R767" i="14"/>
  <c r="V766" i="14"/>
  <c r="AD766" i="14"/>
  <c r="BN766" i="14"/>
  <c r="BV766" i="14"/>
  <c r="CD766" i="14"/>
  <c r="CL766" i="14"/>
  <c r="CT766" i="14"/>
  <c r="DB766" i="14"/>
  <c r="EL766" i="14"/>
  <c r="BN767" i="14"/>
  <c r="DZ767" i="14"/>
  <c r="CP767" i="14"/>
  <c r="CX767" i="14"/>
  <c r="DF767" i="14"/>
  <c r="DZ765" i="14"/>
  <c r="AP765" i="14"/>
  <c r="BF765" i="14"/>
  <c r="R765" i="14"/>
  <c r="BJ765" i="14"/>
  <c r="BR765" i="14"/>
  <c r="BZ765" i="14"/>
  <c r="CH765" i="14"/>
  <c r="DV765" i="14"/>
  <c r="ED765" i="14"/>
  <c r="EL765" i="14"/>
  <c r="DZ751" i="14"/>
  <c r="R752" i="14"/>
  <c r="Z752" i="14"/>
  <c r="AH752" i="14"/>
  <c r="ED752" i="14"/>
  <c r="EL752" i="14"/>
  <c r="DJ753" i="14"/>
  <c r="DZ753" i="14"/>
  <c r="BR754" i="14"/>
  <c r="CH754" i="14"/>
  <c r="Z755" i="14"/>
  <c r="BF755" i="14"/>
  <c r="DB758" i="14"/>
  <c r="DJ758" i="14"/>
  <c r="DR758" i="14"/>
  <c r="DZ758" i="14"/>
  <c r="DB759" i="14"/>
  <c r="DR759" i="14"/>
  <c r="AT760" i="14"/>
  <c r="BJ760" i="14"/>
  <c r="CP760" i="14"/>
  <c r="CL763" i="14"/>
  <c r="V762" i="14"/>
  <c r="ED751" i="14"/>
  <c r="EL751" i="14"/>
  <c r="N752" i="14"/>
  <c r="CH752" i="14"/>
  <c r="CP752" i="14"/>
  <c r="CX752" i="14"/>
  <c r="EH752" i="14"/>
  <c r="AH753" i="14"/>
  <c r="AP753" i="14"/>
  <c r="AX753" i="14"/>
  <c r="BN753" i="14"/>
  <c r="BV753" i="14"/>
  <c r="CD753" i="14"/>
  <c r="DN753" i="14"/>
  <c r="DV753" i="14"/>
  <c r="ED753" i="14"/>
  <c r="EL753" i="14"/>
  <c r="N754" i="14"/>
  <c r="AD754" i="14"/>
  <c r="AL754" i="14"/>
  <c r="BV754" i="14"/>
  <c r="CD754" i="14"/>
  <c r="CL754" i="14"/>
  <c r="CT754" i="14"/>
  <c r="BZ755" i="14"/>
  <c r="CH755" i="14"/>
  <c r="CP755" i="14"/>
  <c r="CX755" i="14"/>
  <c r="R756" i="14"/>
  <c r="Z756" i="14"/>
  <c r="AH756" i="14"/>
  <c r="AP756" i="14"/>
  <c r="EL756" i="14"/>
  <c r="CD757" i="14"/>
  <c r="CT757" i="14"/>
  <c r="AL758" i="14"/>
  <c r="BB758" i="14"/>
  <c r="CH758" i="14"/>
  <c r="DJ760" i="14"/>
  <c r="DR760" i="14"/>
  <c r="DZ760" i="14"/>
  <c r="EH760" i="14"/>
  <c r="N761" i="14"/>
  <c r="DJ761" i="14"/>
  <c r="DZ761" i="14"/>
  <c r="BR762" i="14"/>
  <c r="BB761" i="14"/>
  <c r="BJ761" i="14"/>
  <c r="BR761" i="14"/>
  <c r="BZ761" i="14"/>
  <c r="BN763" i="14"/>
  <c r="ED763" i="14"/>
  <c r="EL763" i="14"/>
  <c r="ED754" i="14"/>
  <c r="BV755" i="14"/>
  <c r="CL755" i="14"/>
  <c r="N756" i="14"/>
  <c r="AD756" i="14"/>
  <c r="CH756" i="14"/>
  <c r="CX756" i="14"/>
  <c r="DF756" i="14"/>
  <c r="Z757" i="14"/>
  <c r="AP757" i="14"/>
  <c r="AX757" i="14"/>
  <c r="CH757" i="14"/>
  <c r="CP757" i="14"/>
  <c r="CX757" i="14"/>
  <c r="DF757" i="14"/>
  <c r="CX758" i="14"/>
  <c r="DN758" i="14"/>
  <c r="AX759" i="14"/>
  <c r="BN759" i="14"/>
  <c r="BV759" i="14"/>
  <c r="DF759" i="14"/>
  <c r="DN759" i="14"/>
  <c r="DV759" i="14"/>
  <c r="ED759" i="14"/>
  <c r="DF760" i="14"/>
  <c r="DV760" i="14"/>
  <c r="BF761" i="14"/>
  <c r="BV761" i="14"/>
  <c r="CD761" i="14"/>
  <c r="DN761" i="14"/>
  <c r="DV761" i="14"/>
  <c r="ED761" i="14"/>
  <c r="EL761" i="14"/>
  <c r="R762" i="14"/>
  <c r="Z762" i="14"/>
  <c r="AH762" i="14"/>
  <c r="AP762" i="14"/>
  <c r="AX762" i="14"/>
  <c r="CH762" i="14"/>
  <c r="EH762" i="14"/>
  <c r="N763" i="14"/>
  <c r="V763" i="14"/>
  <c r="AD763" i="14"/>
  <c r="AL763" i="14"/>
  <c r="DZ763" i="14"/>
  <c r="DR750" i="14"/>
  <c r="BV750" i="14"/>
  <c r="CD750" i="14"/>
  <c r="CL750" i="14"/>
  <c r="BZ750" i="14"/>
  <c r="CH750" i="14"/>
  <c r="CP750" i="14"/>
  <c r="DF750" i="14"/>
  <c r="DN750" i="14"/>
  <c r="DV750" i="14"/>
  <c r="ED750" i="14"/>
  <c r="EL750" i="14"/>
  <c r="BR742" i="14"/>
  <c r="Z742" i="14"/>
  <c r="ED742" i="14"/>
  <c r="BN744" i="14"/>
  <c r="BV744" i="14"/>
  <c r="CD744" i="14"/>
  <c r="CL744" i="14"/>
  <c r="N745" i="14"/>
  <c r="V745" i="14"/>
  <c r="AD745" i="14"/>
  <c r="DZ745" i="14"/>
  <c r="R742" i="14"/>
  <c r="AH742" i="14"/>
  <c r="R743" i="14"/>
  <c r="Z743" i="14"/>
  <c r="DV743" i="14"/>
  <c r="ED743" i="14"/>
  <c r="EL743" i="14"/>
  <c r="V744" i="14"/>
  <c r="AD744" i="14"/>
  <c r="DZ744" i="14"/>
  <c r="EH744" i="14"/>
  <c r="BV747" i="14"/>
  <c r="BN743" i="14"/>
  <c r="CD743" i="14"/>
  <c r="CL743" i="14"/>
  <c r="CH742" i="14"/>
  <c r="CH746" i="14"/>
  <c r="CX746" i="14"/>
  <c r="ED746" i="14"/>
  <c r="CP747" i="14"/>
  <c r="CX747" i="14"/>
  <c r="DF747" i="14"/>
  <c r="DN747" i="14"/>
  <c r="CP748" i="14"/>
  <c r="DN748" i="14"/>
  <c r="DV748" i="14"/>
  <c r="BR745" i="14"/>
  <c r="BZ745" i="14"/>
  <c r="CH745" i="14"/>
  <c r="CP745" i="14"/>
  <c r="Z746" i="14"/>
  <c r="AH746" i="14"/>
  <c r="AP746" i="14"/>
  <c r="AX746" i="14"/>
  <c r="Z747" i="14"/>
  <c r="AP747" i="14"/>
  <c r="AH748" i="14"/>
  <c r="AP748" i="14"/>
  <c r="AX748" i="14"/>
  <c r="BF748" i="14"/>
  <c r="N742" i="14"/>
  <c r="AD742" i="14"/>
  <c r="AL742" i="14"/>
  <c r="BV742" i="14"/>
  <c r="CD742" i="14"/>
  <c r="CL742" i="14"/>
  <c r="CT742" i="14"/>
  <c r="N743" i="14"/>
  <c r="V743" i="14"/>
  <c r="DR743" i="14"/>
  <c r="EH743" i="14"/>
  <c r="BJ744" i="14"/>
  <c r="BZ744" i="14"/>
  <c r="ED744" i="14"/>
  <c r="R745" i="14"/>
  <c r="BV745" i="14"/>
  <c r="CL745" i="14"/>
  <c r="CT745" i="14"/>
  <c r="ED745" i="14"/>
  <c r="EL745" i="14"/>
  <c r="AD746" i="14"/>
  <c r="AT746" i="14"/>
  <c r="BB746" i="14"/>
  <c r="CL746" i="14"/>
  <c r="CT746" i="14"/>
  <c r="DB746" i="14"/>
  <c r="DJ746" i="14"/>
  <c r="CL747" i="14"/>
  <c r="DB747" i="14"/>
  <c r="AL748" i="14"/>
  <c r="BB748" i="14"/>
  <c r="BJ748" i="14"/>
  <c r="CT748" i="14"/>
  <c r="DB748" i="14"/>
  <c r="DJ748" i="14"/>
  <c r="DR748" i="14"/>
  <c r="AX741" i="14"/>
  <c r="BN741" i="14"/>
  <c r="N741" i="14"/>
  <c r="DJ741" i="14"/>
  <c r="DZ741" i="14"/>
  <c r="N762" i="14"/>
  <c r="BZ762" i="14"/>
  <c r="EL762" i="14"/>
  <c r="AD741" i="14"/>
  <c r="CP741" i="14"/>
  <c r="AP742" i="14"/>
  <c r="DJ742" i="14"/>
  <c r="AD743" i="14"/>
  <c r="CX743" i="14"/>
  <c r="AH744" i="14"/>
  <c r="AP744" i="14"/>
  <c r="CT744" i="14"/>
  <c r="DB744" i="14"/>
  <c r="AL745" i="14"/>
  <c r="AT745" i="14"/>
  <c r="CX745" i="14"/>
  <c r="DF745" i="14"/>
  <c r="BF746" i="14"/>
  <c r="BN746" i="14"/>
  <c r="DR746" i="14"/>
  <c r="DZ746" i="14"/>
  <c r="BJ747" i="14"/>
  <c r="BR747" i="14"/>
  <c r="DV747" i="14"/>
  <c r="ED747" i="14"/>
  <c r="BN748" i="14"/>
  <c r="BV748" i="14"/>
  <c r="DZ748" i="14"/>
  <c r="EH748" i="14"/>
  <c r="J750" i="14"/>
  <c r="R750" i="14"/>
  <c r="Z750" i="14"/>
  <c r="AH750" i="14"/>
  <c r="AP752" i="14"/>
  <c r="DB752" i="14"/>
  <c r="CH753" i="14"/>
  <c r="CP753" i="14"/>
  <c r="AP754" i="14"/>
  <c r="AX754" i="14"/>
  <c r="DB754" i="14"/>
  <c r="DJ754" i="14"/>
  <c r="J755" i="14"/>
  <c r="AT755" i="14"/>
  <c r="BB755" i="14"/>
  <c r="DF755" i="14"/>
  <c r="DN755" i="14"/>
  <c r="AX756" i="14"/>
  <c r="BF756" i="14"/>
  <c r="DJ756" i="14"/>
  <c r="DR756" i="14"/>
  <c r="BB757" i="14"/>
  <c r="BJ757" i="14"/>
  <c r="DN757" i="14"/>
  <c r="DV757" i="14"/>
  <c r="R758" i="14"/>
  <c r="BV758" i="14"/>
  <c r="CD758" i="14"/>
  <c r="EH758" i="14"/>
  <c r="N759" i="14"/>
  <c r="V759" i="14"/>
  <c r="BZ759" i="14"/>
  <c r="CH759" i="14"/>
  <c r="EL759" i="14"/>
  <c r="R760" i="14"/>
  <c r="Z760" i="14"/>
  <c r="CD760" i="14"/>
  <c r="CL760" i="14"/>
  <c r="V761" i="14"/>
  <c r="AD761" i="14"/>
  <c r="CH761" i="14"/>
  <c r="CP761" i="14"/>
  <c r="CD763" i="14"/>
  <c r="CP763" i="14"/>
  <c r="CX763" i="14"/>
  <c r="EH763" i="14"/>
  <c r="N765" i="14"/>
  <c r="V765" i="14"/>
  <c r="CP765" i="14"/>
  <c r="CX765" i="14"/>
  <c r="EH765" i="14"/>
  <c r="AH766" i="14"/>
  <c r="AP766" i="14"/>
  <c r="BZ766" i="14"/>
  <c r="AL767" i="14"/>
  <c r="AT767" i="14"/>
  <c r="CD767" i="14"/>
  <c r="V741" i="14"/>
  <c r="CH741" i="14"/>
  <c r="AX742" i="14"/>
  <c r="DB742" i="14"/>
  <c r="AL743" i="14"/>
  <c r="CP743" i="14"/>
  <c r="Z741" i="14"/>
  <c r="AL741" i="14"/>
  <c r="AT741" i="14"/>
  <c r="CL741" i="14"/>
  <c r="CX741" i="14"/>
  <c r="DF741" i="14"/>
  <c r="J742" i="14"/>
  <c r="AT742" i="14"/>
  <c r="BF742" i="14"/>
  <c r="BN742" i="14"/>
  <c r="DF742" i="14"/>
  <c r="DR742" i="14"/>
  <c r="DZ742" i="14"/>
  <c r="AH743" i="14"/>
  <c r="AT743" i="14"/>
  <c r="BB743" i="14"/>
  <c r="CT743" i="14"/>
  <c r="DF743" i="14"/>
  <c r="DN743" i="14"/>
  <c r="J744" i="14"/>
  <c r="AL744" i="14"/>
  <c r="AX744" i="14"/>
  <c r="BF744" i="14"/>
  <c r="CX744" i="14"/>
  <c r="DJ744" i="14"/>
  <c r="DR744" i="14"/>
  <c r="AP745" i="14"/>
  <c r="BB745" i="14"/>
  <c r="BJ745" i="14"/>
  <c r="DB745" i="14"/>
  <c r="DN745" i="14"/>
  <c r="DV745" i="14"/>
  <c r="R746" i="14"/>
  <c r="BJ746" i="14"/>
  <c r="BV746" i="14"/>
  <c r="CD746" i="14"/>
  <c r="DV746" i="14"/>
  <c r="EH746" i="14"/>
  <c r="N747" i="14"/>
  <c r="V747" i="14"/>
  <c r="BN747" i="14"/>
  <c r="BZ747" i="14"/>
  <c r="CH747" i="14"/>
  <c r="DZ747" i="14"/>
  <c r="EL747" i="14"/>
  <c r="R748" i="14"/>
  <c r="Z748" i="14"/>
  <c r="BR748" i="14"/>
  <c r="CD748" i="14"/>
  <c r="CL748" i="14"/>
  <c r="ED748" i="14"/>
  <c r="N750" i="14"/>
  <c r="V750" i="14"/>
  <c r="AD750" i="14"/>
  <c r="AP750" i="14"/>
  <c r="AX750" i="14"/>
  <c r="BF750" i="14"/>
  <c r="BN750" i="14"/>
  <c r="N751" i="14"/>
  <c r="V751" i="14"/>
  <c r="AD751" i="14"/>
  <c r="AL751" i="14"/>
  <c r="AT751" i="14"/>
  <c r="BB751" i="14"/>
  <c r="BJ751" i="14"/>
  <c r="BR751" i="14"/>
  <c r="BZ751" i="14"/>
  <c r="CH751" i="14"/>
  <c r="CP751" i="14"/>
  <c r="CX751" i="14"/>
  <c r="DF751" i="14"/>
  <c r="DN751" i="14"/>
  <c r="DV751" i="14"/>
  <c r="J752" i="14"/>
  <c r="AX752" i="14"/>
  <c r="BF752" i="14"/>
  <c r="BN752" i="14"/>
  <c r="DJ752" i="14"/>
  <c r="DR752" i="14"/>
  <c r="DZ752" i="14"/>
  <c r="N753" i="14"/>
  <c r="V753" i="14"/>
  <c r="CL753" i="14"/>
  <c r="CX753" i="14"/>
  <c r="DF753" i="14"/>
  <c r="AT754" i="14"/>
  <c r="BF754" i="14"/>
  <c r="BN754" i="14"/>
  <c r="DF754" i="14"/>
  <c r="DR754" i="14"/>
  <c r="DZ754" i="14"/>
  <c r="AX755" i="14"/>
  <c r="BJ755" i="14"/>
  <c r="BR755" i="14"/>
  <c r="DJ755" i="14"/>
  <c r="DV755" i="14"/>
  <c r="ED755" i="14"/>
  <c r="BB756" i="14"/>
  <c r="BN756" i="14"/>
  <c r="BV756" i="14"/>
  <c r="DN756" i="14"/>
  <c r="DZ756" i="14"/>
  <c r="EH756" i="14"/>
  <c r="N757" i="14"/>
  <c r="BF757" i="14"/>
  <c r="BR757" i="14"/>
  <c r="BZ757" i="14"/>
  <c r="DR757" i="14"/>
  <c r="ED757" i="14"/>
  <c r="EL757" i="14"/>
  <c r="N758" i="14"/>
  <c r="Z758" i="14"/>
  <c r="AH758" i="14"/>
  <c r="BZ758" i="14"/>
  <c r="CL758" i="14"/>
  <c r="CT758" i="14"/>
  <c r="EL758" i="14"/>
  <c r="R759" i="14"/>
  <c r="AD759" i="14"/>
  <c r="AL759" i="14"/>
  <c r="CD759" i="14"/>
  <c r="CP759" i="14"/>
  <c r="CX759" i="14"/>
  <c r="V760" i="14"/>
  <c r="AH760" i="14"/>
  <c r="AP760" i="14"/>
  <c r="CH760" i="14"/>
  <c r="CT760" i="14"/>
  <c r="DB760" i="14"/>
  <c r="Z761" i="14"/>
  <c r="AL761" i="14"/>
  <c r="AT761" i="14"/>
  <c r="CL761" i="14"/>
  <c r="CX761" i="14"/>
  <c r="DF761" i="14"/>
  <c r="J762" i="14"/>
  <c r="AT762" i="14"/>
  <c r="BF762" i="14"/>
  <c r="BN762" i="14"/>
  <c r="DF762" i="14"/>
  <c r="DR762" i="14"/>
  <c r="DZ762" i="14"/>
  <c r="AH763" i="14"/>
  <c r="AT763" i="14"/>
  <c r="BB763" i="14"/>
  <c r="CT763" i="14"/>
  <c r="J765" i="14"/>
  <c r="AD765" i="14"/>
  <c r="AL765" i="14"/>
  <c r="BV765" i="14"/>
  <c r="ED766" i="14"/>
  <c r="J767" i="14"/>
  <c r="AP741" i="14"/>
  <c r="DB741" i="14"/>
  <c r="BJ742" i="14"/>
  <c r="DV742" i="14"/>
  <c r="AX743" i="14"/>
  <c r="DJ743" i="14"/>
  <c r="BB744" i="14"/>
  <c r="DN744" i="14"/>
  <c r="BF745" i="14"/>
  <c r="DR745" i="14"/>
  <c r="N746" i="14"/>
  <c r="BZ746" i="14"/>
  <c r="EL746" i="14"/>
  <c r="R747" i="14"/>
  <c r="CD747" i="14"/>
  <c r="V748" i="14"/>
  <c r="CH748" i="14"/>
  <c r="AT750" i="14"/>
  <c r="BB750" i="14"/>
  <c r="BJ750" i="14"/>
  <c r="J751" i="14"/>
  <c r="R751" i="14"/>
  <c r="Z751" i="14"/>
  <c r="AH751" i="14"/>
  <c r="AP751" i="14"/>
  <c r="AX751" i="14"/>
  <c r="BF751" i="14"/>
  <c r="BN751" i="14"/>
  <c r="BV751" i="14"/>
  <c r="CD751" i="14"/>
  <c r="CL751" i="14"/>
  <c r="CT751" i="14"/>
  <c r="DB751" i="14"/>
  <c r="DJ751" i="14"/>
  <c r="DR751" i="14"/>
  <c r="BB752" i="14"/>
  <c r="BJ752" i="14"/>
  <c r="DN752" i="14"/>
  <c r="DV752" i="14"/>
  <c r="J753" i="14"/>
  <c r="R753" i="14"/>
  <c r="DB753" i="14"/>
  <c r="BJ754" i="14"/>
  <c r="DV754" i="14"/>
  <c r="BN755" i="14"/>
  <c r="DZ755" i="14"/>
  <c r="BR756" i="14"/>
  <c r="ED756" i="14"/>
  <c r="J757" i="14"/>
  <c r="BV757" i="14"/>
  <c r="EH757" i="14"/>
  <c r="AD758" i="14"/>
  <c r="CP758" i="14"/>
  <c r="AH759" i="14"/>
  <c r="CT759" i="14"/>
  <c r="J760" i="14"/>
  <c r="AL760" i="14"/>
  <c r="CX760" i="14"/>
  <c r="AP761" i="14"/>
  <c r="DB761" i="14"/>
  <c r="BJ762" i="14"/>
  <c r="DV762" i="14"/>
  <c r="AX763" i="14"/>
  <c r="DJ763" i="14"/>
  <c r="DJ765" i="14"/>
  <c r="J794" i="14"/>
  <c r="AH794" i="14"/>
  <c r="BJ794" i="14"/>
  <c r="BR794" i="14"/>
  <c r="DB794" i="14"/>
  <c r="BB769" i="14"/>
  <c r="BJ769" i="14"/>
  <c r="DN769" i="14"/>
  <c r="DV769" i="14"/>
  <c r="R770" i="14"/>
  <c r="BV770" i="14"/>
  <c r="CD770" i="14"/>
  <c r="EH770" i="14"/>
  <c r="N771" i="14"/>
  <c r="V771" i="14"/>
  <c r="BZ771" i="14"/>
  <c r="CH771" i="14"/>
  <c r="EL771" i="14"/>
  <c r="R772" i="14"/>
  <c r="Z772" i="14"/>
  <c r="CD772" i="14"/>
  <c r="CL772" i="14"/>
  <c r="V773" i="14"/>
  <c r="AD773" i="14"/>
  <c r="CH773" i="14"/>
  <c r="CP773" i="14"/>
  <c r="AP774" i="14"/>
  <c r="AX774" i="14"/>
  <c r="DB774" i="14"/>
  <c r="DJ774" i="14"/>
  <c r="N778" i="14"/>
  <c r="AT778" i="14"/>
  <c r="BZ778" i="14"/>
  <c r="DF778" i="14"/>
  <c r="EL778" i="14"/>
  <c r="J780" i="14"/>
  <c r="BF781" i="14"/>
  <c r="CP781" i="14"/>
  <c r="DR781" i="14"/>
  <c r="N782" i="14"/>
  <c r="AX782" i="14"/>
  <c r="BZ782" i="14"/>
  <c r="DJ782" i="14"/>
  <c r="EL782" i="14"/>
  <c r="J783" i="14"/>
  <c r="R783" i="14"/>
  <c r="BB783" i="14"/>
  <c r="CD783" i="14"/>
  <c r="DN783" i="14"/>
  <c r="V784" i="14"/>
  <c r="BF784" i="14"/>
  <c r="CH784" i="14"/>
  <c r="DR784" i="14"/>
  <c r="Z785" i="14"/>
  <c r="BJ785" i="14"/>
  <c r="CL785" i="14"/>
  <c r="DV785" i="14"/>
  <c r="CT787" i="14"/>
  <c r="DB787" i="14"/>
  <c r="BR788" i="14"/>
  <c r="BZ788" i="14"/>
  <c r="ED788" i="14"/>
  <c r="EL788" i="14"/>
  <c r="Z789" i="14"/>
  <c r="AH789" i="14"/>
  <c r="CL789" i="14"/>
  <c r="CT789" i="14"/>
  <c r="DF763" i="14"/>
  <c r="DN763" i="14"/>
  <c r="AH765" i="14"/>
  <c r="AT765" i="14"/>
  <c r="BB765" i="14"/>
  <c r="CT765" i="14"/>
  <c r="DF765" i="14"/>
  <c r="DN765" i="14"/>
  <c r="J766" i="14"/>
  <c r="AL766" i="14"/>
  <c r="AX766" i="14"/>
  <c r="BF766" i="14"/>
  <c r="CX766" i="14"/>
  <c r="DJ766" i="14"/>
  <c r="DR766" i="14"/>
  <c r="AP767" i="14"/>
  <c r="BB767" i="14"/>
  <c r="BJ767" i="14"/>
  <c r="DB767" i="14"/>
  <c r="DN767" i="14"/>
  <c r="DV767" i="14"/>
  <c r="EQ768" i="14"/>
  <c r="N769" i="14"/>
  <c r="BF769" i="14"/>
  <c r="BR769" i="14"/>
  <c r="BZ769" i="14"/>
  <c r="DR769" i="14"/>
  <c r="ED769" i="14"/>
  <c r="EL769" i="14"/>
  <c r="N770" i="14"/>
  <c r="Z770" i="14"/>
  <c r="AH770" i="14"/>
  <c r="BZ770" i="14"/>
  <c r="CL770" i="14"/>
  <c r="CT770" i="14"/>
  <c r="EL770" i="14"/>
  <c r="R771" i="14"/>
  <c r="AD771" i="14"/>
  <c r="AL771" i="14"/>
  <c r="CD771" i="14"/>
  <c r="CP771" i="14"/>
  <c r="CX771" i="14"/>
  <c r="V772" i="14"/>
  <c r="AH772" i="14"/>
  <c r="AP772" i="14"/>
  <c r="CH772" i="14"/>
  <c r="CT772" i="14"/>
  <c r="DB772" i="14"/>
  <c r="Z773" i="14"/>
  <c r="AL773" i="14"/>
  <c r="AT773" i="14"/>
  <c r="CL773" i="14"/>
  <c r="CX773" i="14"/>
  <c r="DF773" i="14"/>
  <c r="J774" i="14"/>
  <c r="AT774" i="14"/>
  <c r="BF774" i="14"/>
  <c r="BN774" i="14"/>
  <c r="DF774" i="14"/>
  <c r="DR774" i="14"/>
  <c r="DZ774" i="14"/>
  <c r="R776" i="14"/>
  <c r="AL776" i="14"/>
  <c r="BR776" i="14"/>
  <c r="CX776" i="14"/>
  <c r="ED776" i="14"/>
  <c r="Z777" i="14"/>
  <c r="BF777" i="14"/>
  <c r="CL777" i="14"/>
  <c r="DR777" i="14"/>
  <c r="J778" i="14"/>
  <c r="AP778" i="14"/>
  <c r="BV778" i="14"/>
  <c r="DB778" i="14"/>
  <c r="EH778" i="14"/>
  <c r="R779" i="14"/>
  <c r="AX779" i="14"/>
  <c r="CD779" i="14"/>
  <c r="DJ779" i="14"/>
  <c r="AL780" i="14"/>
  <c r="BR780" i="14"/>
  <c r="CX780" i="14"/>
  <c r="ED780" i="14"/>
  <c r="Z781" i="14"/>
  <c r="AT781" i="14"/>
  <c r="BB781" i="14"/>
  <c r="BV781" i="14"/>
  <c r="DF781" i="14"/>
  <c r="DN781" i="14"/>
  <c r="EH781" i="14"/>
  <c r="J782" i="14"/>
  <c r="AD782" i="14"/>
  <c r="BN782" i="14"/>
  <c r="BV782" i="14"/>
  <c r="CP782" i="14"/>
  <c r="DZ782" i="14"/>
  <c r="EH782" i="14"/>
  <c r="N783" i="14"/>
  <c r="AH783" i="14"/>
  <c r="BR783" i="14"/>
  <c r="BZ783" i="14"/>
  <c r="CT783" i="14"/>
  <c r="ED783" i="14"/>
  <c r="EL783" i="14"/>
  <c r="J784" i="14"/>
  <c r="R784" i="14"/>
  <c r="AL784" i="14"/>
  <c r="BV784" i="14"/>
  <c r="CD784" i="14"/>
  <c r="CX784" i="14"/>
  <c r="EH784" i="14"/>
  <c r="N785" i="14"/>
  <c r="V785" i="14"/>
  <c r="AP785" i="14"/>
  <c r="BZ785" i="14"/>
  <c r="CH785" i="14"/>
  <c r="DB785" i="14"/>
  <c r="EL785" i="14"/>
  <c r="N787" i="14"/>
  <c r="AD787" i="14"/>
  <c r="BZ787" i="14"/>
  <c r="CH787" i="14"/>
  <c r="CP787" i="14"/>
  <c r="CX787" i="14"/>
  <c r="DZ787" i="14"/>
  <c r="EH787" i="14"/>
  <c r="BV788" i="14"/>
  <c r="CH788" i="14"/>
  <c r="CP788" i="14"/>
  <c r="EH788" i="14"/>
  <c r="AD789" i="14"/>
  <c r="AP789" i="14"/>
  <c r="AX789" i="14"/>
  <c r="CP789" i="14"/>
  <c r="DB789" i="14"/>
  <c r="DJ789" i="14"/>
  <c r="CD794" i="14"/>
  <c r="DF794" i="14"/>
  <c r="DN794" i="14"/>
  <c r="BB766" i="14"/>
  <c r="DN766" i="14"/>
  <c r="BF767" i="14"/>
  <c r="DR767" i="14"/>
  <c r="J769" i="14"/>
  <c r="BV769" i="14"/>
  <c r="EH769" i="14"/>
  <c r="AD770" i="14"/>
  <c r="CP770" i="14"/>
  <c r="AH771" i="14"/>
  <c r="CT771" i="14"/>
  <c r="J772" i="14"/>
  <c r="AL772" i="14"/>
  <c r="CX772" i="14"/>
  <c r="AP773" i="14"/>
  <c r="DB773" i="14"/>
  <c r="BJ774" i="14"/>
  <c r="DV774" i="14"/>
  <c r="AH776" i="14"/>
  <c r="BN776" i="14"/>
  <c r="CT776" i="14"/>
  <c r="DZ776" i="14"/>
  <c r="J777" i="14"/>
  <c r="V777" i="14"/>
  <c r="BB777" i="14"/>
  <c r="CH777" i="14"/>
  <c r="DN777" i="14"/>
  <c r="N779" i="14"/>
  <c r="AT779" i="14"/>
  <c r="BZ779" i="14"/>
  <c r="DF779" i="14"/>
  <c r="EL779" i="14"/>
  <c r="AH780" i="14"/>
  <c r="BN780" i="14"/>
  <c r="CT780" i="14"/>
  <c r="DZ780" i="14"/>
  <c r="J781" i="14"/>
  <c r="V781" i="14"/>
  <c r="BR781" i="14"/>
  <c r="ED781" i="14"/>
  <c r="Z782" i="14"/>
  <c r="CL782" i="14"/>
  <c r="AD783" i="14"/>
  <c r="CP783" i="14"/>
  <c r="AH784" i="14"/>
  <c r="CT784" i="14"/>
  <c r="J785" i="14"/>
  <c r="AL785" i="14"/>
  <c r="CX785" i="14"/>
  <c r="J787" i="14"/>
  <c r="DN787" i="14"/>
  <c r="DV787" i="14"/>
  <c r="ED787" i="14"/>
  <c r="CL788" i="14"/>
  <c r="J789" i="14"/>
  <c r="AT789" i="14"/>
  <c r="DF789" i="14"/>
  <c r="N794" i="14"/>
  <c r="V794" i="14"/>
  <c r="BN794" i="14"/>
  <c r="BZ794" i="14"/>
  <c r="CH794" i="14"/>
  <c r="DZ794" i="14"/>
  <c r="EL794" i="14"/>
  <c r="R795" i="14"/>
  <c r="Z795" i="14"/>
  <c r="BR795" i="14"/>
  <c r="CD795" i="14"/>
  <c r="CL795" i="14"/>
  <c r="CT795" i="14"/>
  <c r="DB795" i="14"/>
  <c r="DJ795" i="14"/>
  <c r="DR795" i="14"/>
  <c r="DZ795" i="14"/>
  <c r="EH795" i="14"/>
  <c r="N797" i="14"/>
  <c r="Z797" i="14"/>
  <c r="AH797" i="14"/>
  <c r="BZ797" i="14"/>
  <c r="CL797" i="14"/>
  <c r="CT797" i="14"/>
  <c r="EL797" i="14"/>
  <c r="R798" i="14"/>
  <c r="AD798" i="14"/>
  <c r="AL798" i="14"/>
  <c r="CD798" i="14"/>
  <c r="CP798" i="14"/>
  <c r="CX798" i="14"/>
  <c r="V799" i="14"/>
  <c r="AH799" i="14"/>
  <c r="AP799" i="14"/>
  <c r="CH799" i="14"/>
  <c r="CT799" i="14"/>
  <c r="DB799" i="14"/>
  <c r="AL800" i="14"/>
  <c r="AT800" i="14"/>
  <c r="BV800" i="14"/>
  <c r="CX800" i="14"/>
  <c r="DF800" i="14"/>
  <c r="EH800" i="14"/>
  <c r="J801" i="14"/>
  <c r="AD801" i="14"/>
  <c r="BF801" i="14"/>
  <c r="BN801" i="14"/>
  <c r="CP801" i="14"/>
  <c r="DR801" i="14"/>
  <c r="DZ801" i="14"/>
  <c r="N802" i="14"/>
  <c r="AH802" i="14"/>
  <c r="BR802" i="14"/>
  <c r="BZ802" i="14"/>
  <c r="CT802" i="14"/>
  <c r="ED802" i="14"/>
  <c r="EL802" i="14"/>
  <c r="R803" i="14"/>
  <c r="AL803" i="14"/>
  <c r="BV803" i="14"/>
  <c r="CD803" i="14"/>
  <c r="CX803" i="14"/>
  <c r="EH803" i="14"/>
  <c r="J804" i="14"/>
  <c r="AP804" i="14"/>
  <c r="AX804" i="14"/>
  <c r="BF804" i="14"/>
  <c r="DB804" i="14"/>
  <c r="DJ804" i="14"/>
  <c r="DR804" i="14"/>
  <c r="AP805" i="14"/>
  <c r="BB805" i="14"/>
  <c r="BJ805" i="14"/>
  <c r="DB805" i="14"/>
  <c r="DN805" i="14"/>
  <c r="DV805" i="14"/>
  <c r="J806" i="14"/>
  <c r="R806" i="14"/>
  <c r="BJ806" i="14"/>
  <c r="BV806" i="14"/>
  <c r="CD806" i="14"/>
  <c r="DV806" i="14"/>
  <c r="EH806" i="14"/>
  <c r="N807" i="14"/>
  <c r="V807" i="14"/>
  <c r="BN807" i="14"/>
  <c r="BZ807" i="14"/>
  <c r="CH807" i="14"/>
  <c r="DZ807" i="14"/>
  <c r="EL807" i="14"/>
  <c r="R808" i="14"/>
  <c r="Z808" i="14"/>
  <c r="BR808" i="14"/>
  <c r="CD808" i="14"/>
  <c r="CL808" i="14"/>
  <c r="ED808" i="14"/>
  <c r="J809" i="14"/>
  <c r="V809" i="14"/>
  <c r="AD809" i="14"/>
  <c r="BV809" i="14"/>
  <c r="CH809" i="14"/>
  <c r="CP809" i="14"/>
  <c r="EH809" i="14"/>
  <c r="AD810" i="14"/>
  <c r="AP810" i="14"/>
  <c r="AX810" i="14"/>
  <c r="CP810" i="14"/>
  <c r="DB810" i="14"/>
  <c r="DJ810" i="14"/>
  <c r="AH811" i="14"/>
  <c r="AT811" i="14"/>
  <c r="BB811" i="14"/>
  <c r="CT811" i="14"/>
  <c r="DF811" i="14"/>
  <c r="DN811" i="14"/>
  <c r="J812" i="14"/>
  <c r="AL812" i="14"/>
  <c r="AX812" i="14"/>
  <c r="BF812" i="14"/>
  <c r="CX812" i="14"/>
  <c r="DJ812" i="14"/>
  <c r="DR812" i="14"/>
  <c r="BV813" i="14"/>
  <c r="CD813" i="14"/>
  <c r="DF813" i="14"/>
  <c r="EH813" i="14"/>
  <c r="V816" i="14"/>
  <c r="AP816" i="14"/>
  <c r="BB816" i="14"/>
  <c r="BV816" i="14"/>
  <c r="CH816" i="14"/>
  <c r="DB816" i="14"/>
  <c r="DN816" i="14"/>
  <c r="EH816" i="14"/>
  <c r="R819" i="14"/>
  <c r="AL819" i="14"/>
  <c r="AX819" i="14"/>
  <c r="BR819" i="14"/>
  <c r="CD819" i="14"/>
  <c r="CX819" i="14"/>
  <c r="DJ819" i="14"/>
  <c r="ED819" i="14"/>
  <c r="N821" i="14"/>
  <c r="AD802" i="14"/>
  <c r="CP802" i="14"/>
  <c r="AH803" i="14"/>
  <c r="CT803" i="14"/>
  <c r="AT804" i="14"/>
  <c r="BB804" i="14"/>
  <c r="DF804" i="14"/>
  <c r="DN804" i="14"/>
  <c r="BF805" i="14"/>
  <c r="DR805" i="14"/>
  <c r="N806" i="14"/>
  <c r="BZ806" i="14"/>
  <c r="EL806" i="14"/>
  <c r="R807" i="14"/>
  <c r="CD807" i="14"/>
  <c r="V808" i="14"/>
  <c r="CH808" i="14"/>
  <c r="Z809" i="14"/>
  <c r="CL809" i="14"/>
  <c r="AT810" i="14"/>
  <c r="DF810" i="14"/>
  <c r="AX811" i="14"/>
  <c r="DJ811" i="14"/>
  <c r="R820" i="14"/>
  <c r="AT820" i="14"/>
  <c r="CD820" i="14"/>
  <c r="DF820" i="14"/>
  <c r="V821" i="14"/>
  <c r="BN821" i="14"/>
  <c r="J795" i="14"/>
  <c r="AL795" i="14"/>
  <c r="AX795" i="14"/>
  <c r="BF795" i="14"/>
  <c r="AT797" i="14"/>
  <c r="BF797" i="14"/>
  <c r="BN797" i="14"/>
  <c r="DF797" i="14"/>
  <c r="DR797" i="14"/>
  <c r="DZ797" i="14"/>
  <c r="AX798" i="14"/>
  <c r="BJ798" i="14"/>
  <c r="BR798" i="14"/>
  <c r="DJ798" i="14"/>
  <c r="DV798" i="14"/>
  <c r="ED798" i="14"/>
  <c r="BB799" i="14"/>
  <c r="BN799" i="14"/>
  <c r="BV799" i="14"/>
  <c r="DN799" i="14"/>
  <c r="DZ799" i="14"/>
  <c r="EH799" i="14"/>
  <c r="N800" i="14"/>
  <c r="V800" i="14"/>
  <c r="AP800" i="14"/>
  <c r="BR800" i="14"/>
  <c r="BZ800" i="14"/>
  <c r="DB800" i="14"/>
  <c r="ED800" i="14"/>
  <c r="EL800" i="14"/>
  <c r="Z801" i="14"/>
  <c r="AH801" i="14"/>
  <c r="BJ801" i="14"/>
  <c r="CL801" i="14"/>
  <c r="CT801" i="14"/>
  <c r="DV801" i="14"/>
  <c r="AT802" i="14"/>
  <c r="DF802" i="14"/>
  <c r="AX803" i="14"/>
  <c r="DJ803" i="14"/>
  <c r="J805" i="14"/>
  <c r="BV805" i="14"/>
  <c r="EH805" i="14"/>
  <c r="AD806" i="14"/>
  <c r="CP806" i="14"/>
  <c r="AH807" i="14"/>
  <c r="CT807" i="14"/>
  <c r="J808" i="14"/>
  <c r="AL808" i="14"/>
  <c r="CX808" i="14"/>
  <c r="AP809" i="14"/>
  <c r="DB809" i="14"/>
  <c r="BJ810" i="14"/>
  <c r="DV810" i="14"/>
  <c r="BN811" i="14"/>
  <c r="DZ811" i="14"/>
  <c r="R812" i="14"/>
  <c r="Z812" i="14"/>
  <c r="BR812" i="14"/>
  <c r="CD812" i="14"/>
  <c r="CL812" i="14"/>
  <c r="ED812" i="14"/>
  <c r="J813" i="14"/>
  <c r="V813" i="14"/>
  <c r="AD813" i="14"/>
  <c r="AX813" i="14"/>
  <c r="BZ813" i="14"/>
  <c r="DB813" i="14"/>
  <c r="DJ813" i="14"/>
  <c r="EL813" i="14"/>
  <c r="J815" i="14"/>
  <c r="Z816" i="14"/>
  <c r="BF816" i="14"/>
  <c r="CL816" i="14"/>
  <c r="CX816" i="14"/>
  <c r="DR816" i="14"/>
  <c r="ED816" i="14"/>
  <c r="J817" i="14"/>
  <c r="AH819" i="14"/>
  <c r="DZ819" i="14"/>
  <c r="AT821" i="14"/>
  <c r="BF821" i="14"/>
  <c r="BZ821" i="14"/>
  <c r="CL821" i="14"/>
  <c r="DF821" i="14"/>
  <c r="DR821" i="14"/>
  <c r="EL821" i="14"/>
  <c r="AX832" i="14"/>
  <c r="BJ832" i="14"/>
  <c r="BR832" i="14"/>
  <c r="Z820" i="14"/>
  <c r="AL820" i="14"/>
  <c r="BF820" i="14"/>
  <c r="BR820" i="14"/>
  <c r="CL820" i="14"/>
  <c r="CX820" i="14"/>
  <c r="DR820" i="14"/>
  <c r="ED820" i="14"/>
  <c r="V823" i="14"/>
  <c r="AH823" i="14"/>
  <c r="BB823" i="14"/>
  <c r="BN823" i="14"/>
  <c r="CH823" i="14"/>
  <c r="CT823" i="14"/>
  <c r="DN823" i="14"/>
  <c r="DZ823" i="14"/>
  <c r="V824" i="14"/>
  <c r="AP824" i="14"/>
  <c r="BB824" i="14"/>
  <c r="BV824" i="14"/>
  <c r="CH824" i="14"/>
  <c r="DB824" i="14"/>
  <c r="DN824" i="14"/>
  <c r="EH824" i="14"/>
  <c r="R827" i="14"/>
  <c r="AL827" i="14"/>
  <c r="AX827" i="14"/>
  <c r="BR827" i="14"/>
  <c r="CD827" i="14"/>
  <c r="CX827" i="14"/>
  <c r="DJ827" i="14"/>
  <c r="ED827" i="14"/>
  <c r="Z828" i="14"/>
  <c r="AL828" i="14"/>
  <c r="BF828" i="14"/>
  <c r="BR828" i="14"/>
  <c r="CL828" i="14"/>
  <c r="CX828" i="14"/>
  <c r="DR828" i="14"/>
  <c r="ED828" i="14"/>
  <c r="N831" i="14"/>
  <c r="Z831" i="14"/>
  <c r="AT831" i="14"/>
  <c r="BF831" i="14"/>
  <c r="BZ831" i="14"/>
  <c r="CL831" i="14"/>
  <c r="DF831" i="14"/>
  <c r="DR831" i="14"/>
  <c r="EL831" i="14"/>
  <c r="R832" i="14"/>
  <c r="AD832" i="14"/>
  <c r="AL832" i="14"/>
  <c r="DB832" i="14"/>
  <c r="EQ833" i="14"/>
  <c r="ED834" i="14"/>
  <c r="AD835" i="14"/>
  <c r="R836" i="14"/>
  <c r="J820" i="14"/>
  <c r="AD821" i="14"/>
  <c r="AP821" i="14"/>
  <c r="BJ821" i="14"/>
  <c r="BV821" i="14"/>
  <c r="CP821" i="14"/>
  <c r="DB821" i="14"/>
  <c r="DV821" i="14"/>
  <c r="EH821" i="14"/>
  <c r="AD822" i="14"/>
  <c r="BJ822" i="14"/>
  <c r="CP822" i="14"/>
  <c r="DV822" i="14"/>
  <c r="J828" i="14"/>
  <c r="J831" i="14"/>
  <c r="EP835" i="14"/>
  <c r="J835" i="14"/>
  <c r="J825" i="14"/>
  <c r="J830" i="14"/>
  <c r="CD832" i="14"/>
  <c r="CP832" i="14"/>
  <c r="CX832" i="14"/>
  <c r="EP834" i="14"/>
  <c r="J834" i="14"/>
  <c r="BR834" i="14"/>
  <c r="CP835" i="14"/>
  <c r="DJ836" i="14"/>
  <c r="BJ837" i="14"/>
  <c r="R834" i="14"/>
  <c r="AD834" i="14"/>
  <c r="AX834" i="14"/>
  <c r="BJ834" i="14"/>
  <c r="CD834" i="14"/>
  <c r="CP834" i="14"/>
  <c r="DJ834" i="14"/>
  <c r="DV834" i="14"/>
  <c r="BR836" i="14"/>
  <c r="BZ836" i="14"/>
  <c r="DB836" i="14"/>
  <c r="ED836" i="14"/>
  <c r="EL836" i="14"/>
  <c r="N837" i="14"/>
  <c r="BB837" i="14"/>
  <c r="CD837" i="14"/>
  <c r="CL837" i="14"/>
  <c r="DN837" i="14"/>
  <c r="V838" i="14"/>
  <c r="AD838" i="14"/>
  <c r="BF838" i="14"/>
  <c r="CH838" i="14"/>
  <c r="CP838" i="14"/>
  <c r="DR838" i="14"/>
  <c r="R839" i="14"/>
  <c r="Z839" i="14"/>
  <c r="AH839" i="14"/>
  <c r="AP839" i="14"/>
  <c r="AX839" i="14"/>
  <c r="BF839" i="14"/>
  <c r="CH839" i="14"/>
  <c r="DZ839" i="14"/>
  <c r="EH839" i="14"/>
  <c r="V840" i="14"/>
  <c r="BF840" i="14"/>
  <c r="CH840" i="14"/>
  <c r="DR840" i="14"/>
  <c r="Z844" i="14"/>
  <c r="BB844" i="14"/>
  <c r="BJ844" i="14"/>
  <c r="DN844" i="14"/>
  <c r="DV844" i="14"/>
  <c r="BJ846" i="14"/>
  <c r="BR846" i="14"/>
  <c r="EL846" i="14"/>
  <c r="DJ832" i="14"/>
  <c r="DV832" i="14"/>
  <c r="R835" i="14"/>
  <c r="AL835" i="14"/>
  <c r="AX835" i="14"/>
  <c r="BR835" i="14"/>
  <c r="CD835" i="14"/>
  <c r="CX835" i="14"/>
  <c r="DJ835" i="14"/>
  <c r="ED835" i="14"/>
  <c r="Z836" i="14"/>
  <c r="AL836" i="14"/>
  <c r="BF836" i="14"/>
  <c r="CH836" i="14"/>
  <c r="CP836" i="14"/>
  <c r="DR836" i="14"/>
  <c r="BR837" i="14"/>
  <c r="CT837" i="14"/>
  <c r="DB837" i="14"/>
  <c r="ED837" i="14"/>
  <c r="AL838" i="14"/>
  <c r="AT838" i="14"/>
  <c r="BV838" i="14"/>
  <c r="CX838" i="14"/>
  <c r="DF838" i="14"/>
  <c r="EH838" i="14"/>
  <c r="BN839" i="14"/>
  <c r="BV839" i="14"/>
  <c r="CX839" i="14"/>
  <c r="DN839" i="14"/>
  <c r="AL840" i="14"/>
  <c r="BV840" i="14"/>
  <c r="CX840" i="14"/>
  <c r="EH840" i="14"/>
  <c r="N844" i="14"/>
  <c r="AP844" i="14"/>
  <c r="BR844" i="14"/>
  <c r="BZ844" i="14"/>
  <c r="ED844" i="14"/>
  <c r="EL844" i="14"/>
  <c r="BZ846" i="14"/>
  <c r="CH846" i="14"/>
  <c r="DR846" i="14"/>
  <c r="R847" i="14"/>
  <c r="Z847" i="14"/>
  <c r="BJ847" i="14"/>
  <c r="N834" i="14"/>
  <c r="AH834" i="14"/>
  <c r="AT834" i="14"/>
  <c r="BN834" i="14"/>
  <c r="BZ834" i="14"/>
  <c r="CT834" i="14"/>
  <c r="DF834" i="14"/>
  <c r="DZ834" i="14"/>
  <c r="EL834" i="14"/>
  <c r="J836" i="14"/>
  <c r="BV836" i="14"/>
  <c r="CX836" i="14"/>
  <c r="DF836" i="14"/>
  <c r="EH836" i="14"/>
  <c r="R837" i="14"/>
  <c r="Z837" i="14"/>
  <c r="AH837" i="14"/>
  <c r="AP837" i="14"/>
  <c r="AX837" i="14"/>
  <c r="BF837" i="14"/>
  <c r="CH837" i="14"/>
  <c r="DJ837" i="14"/>
  <c r="DR837" i="14"/>
  <c r="Z838" i="14"/>
  <c r="BB838" i="14"/>
  <c r="BJ838" i="14"/>
  <c r="CL838" i="14"/>
  <c r="DN838" i="14"/>
  <c r="DV838" i="14"/>
  <c r="J839" i="14"/>
  <c r="V839" i="14"/>
  <c r="AL839" i="14"/>
  <c r="BB839" i="14"/>
  <c r="CD839" i="14"/>
  <c r="CL839" i="14"/>
  <c r="ED839" i="14"/>
  <c r="Z840" i="14"/>
  <c r="AH840" i="14"/>
  <c r="BB840" i="14"/>
  <c r="CL840" i="14"/>
  <c r="CT840" i="14"/>
  <c r="DN840" i="14"/>
  <c r="J844" i="14"/>
  <c r="V844" i="14"/>
  <c r="AD844" i="14"/>
  <c r="BF844" i="14"/>
  <c r="BV844" i="14"/>
  <c r="CH844" i="14"/>
  <c r="CP844" i="14"/>
  <c r="EH844" i="14"/>
  <c r="N846" i="14"/>
  <c r="V846" i="14"/>
  <c r="BF846" i="14"/>
  <c r="DN847" i="14"/>
  <c r="R850" i="14"/>
  <c r="CD850" i="14"/>
  <c r="N851" i="14"/>
  <c r="BR851" i="14"/>
  <c r="BZ851" i="14"/>
  <c r="ED851" i="14"/>
  <c r="J852" i="14"/>
  <c r="BF852" i="14"/>
  <c r="CL852" i="14"/>
  <c r="DR852" i="14"/>
  <c r="V857" i="14"/>
  <c r="AP857" i="14"/>
  <c r="BB857" i="14"/>
  <c r="BV857" i="14"/>
  <c r="CH857" i="14"/>
  <c r="DB857" i="14"/>
  <c r="DN857" i="14"/>
  <c r="EH857" i="14"/>
  <c r="N859" i="14"/>
  <c r="AH859" i="14"/>
  <c r="AT859" i="14"/>
  <c r="BN859" i="14"/>
  <c r="BZ859" i="14"/>
  <c r="CT859" i="14"/>
  <c r="DF859" i="14"/>
  <c r="DZ859" i="14"/>
  <c r="EL859" i="14"/>
  <c r="V860" i="14"/>
  <c r="AH860" i="14"/>
  <c r="BB860" i="14"/>
  <c r="BN860" i="14"/>
  <c r="CH860" i="14"/>
  <c r="CT860" i="14"/>
  <c r="DN860" i="14"/>
  <c r="DZ860" i="14"/>
  <c r="AL861" i="14"/>
  <c r="AT861" i="14"/>
  <c r="BV861" i="14"/>
  <c r="ED861" i="14"/>
  <c r="EL861" i="14"/>
  <c r="BR862" i="14"/>
  <c r="R846" i="14"/>
  <c r="AD846" i="14"/>
  <c r="AL846" i="14"/>
  <c r="CD846" i="14"/>
  <c r="CP846" i="14"/>
  <c r="CX846" i="14"/>
  <c r="V847" i="14"/>
  <c r="AH847" i="14"/>
  <c r="AP847" i="14"/>
  <c r="CH847" i="14"/>
  <c r="CT847" i="14"/>
  <c r="DB847" i="14"/>
  <c r="J849" i="14"/>
  <c r="AX850" i="14"/>
  <c r="BJ850" i="14"/>
  <c r="BR850" i="14"/>
  <c r="DJ850" i="14"/>
  <c r="DV850" i="14"/>
  <c r="ED850" i="14"/>
  <c r="J851" i="14"/>
  <c r="AL851" i="14"/>
  <c r="AT851" i="14"/>
  <c r="BF851" i="14"/>
  <c r="CX851" i="14"/>
  <c r="DJ851" i="14"/>
  <c r="DR851" i="14"/>
  <c r="AP852" i="14"/>
  <c r="BV852" i="14"/>
  <c r="DB852" i="14"/>
  <c r="EH852" i="14"/>
  <c r="R853" i="14"/>
  <c r="AD853" i="14"/>
  <c r="AX853" i="14"/>
  <c r="BJ853" i="14"/>
  <c r="CD853" i="14"/>
  <c r="CP853" i="14"/>
  <c r="DJ853" i="14"/>
  <c r="DV853" i="14"/>
  <c r="R854" i="14"/>
  <c r="AL854" i="14"/>
  <c r="AX854" i="14"/>
  <c r="BR854" i="14"/>
  <c r="CD854" i="14"/>
  <c r="CX854" i="14"/>
  <c r="DJ854" i="14"/>
  <c r="ED854" i="14"/>
  <c r="J847" i="14"/>
  <c r="AL847" i="14"/>
  <c r="CX847" i="14"/>
  <c r="BN850" i="14"/>
  <c r="DZ850" i="14"/>
  <c r="DN851" i="14"/>
  <c r="EQ856" i="14"/>
  <c r="Z857" i="14"/>
  <c r="AL857" i="14"/>
  <c r="BF857" i="14"/>
  <c r="BR857" i="14"/>
  <c r="CL857" i="14"/>
  <c r="CX857" i="14"/>
  <c r="DR857" i="14"/>
  <c r="ED857" i="14"/>
  <c r="J858" i="14"/>
  <c r="R859" i="14"/>
  <c r="AD859" i="14"/>
  <c r="AX859" i="14"/>
  <c r="BJ859" i="14"/>
  <c r="CD859" i="14"/>
  <c r="CP859" i="14"/>
  <c r="DJ859" i="14"/>
  <c r="DV859" i="14"/>
  <c r="R860" i="14"/>
  <c r="AL860" i="14"/>
  <c r="AX860" i="14"/>
  <c r="BR860" i="14"/>
  <c r="CD860" i="14"/>
  <c r="CX860" i="14"/>
  <c r="DJ860" i="14"/>
  <c r="ED860" i="14"/>
  <c r="N861" i="14"/>
  <c r="AP861" i="14"/>
  <c r="BR861" i="14"/>
  <c r="BZ861" i="14"/>
  <c r="DB861" i="14"/>
  <c r="DJ861" i="14"/>
  <c r="DZ861" i="14"/>
  <c r="Z862" i="14"/>
  <c r="AH862" i="14"/>
  <c r="BJ862" i="14"/>
  <c r="CL862" i="14"/>
  <c r="CT862" i="14"/>
  <c r="DV862" i="14"/>
  <c r="CP861" i="14"/>
  <c r="DR861" i="14"/>
  <c r="N862" i="14"/>
  <c r="AP862" i="14"/>
  <c r="AX862" i="14"/>
  <c r="BZ862" i="14"/>
  <c r="DB862" i="14"/>
  <c r="DJ862" i="14"/>
  <c r="EL862" i="14"/>
  <c r="V863" i="14"/>
  <c r="AD863" i="14"/>
  <c r="AX863" i="14"/>
  <c r="CH863" i="14"/>
  <c r="CP863" i="14"/>
  <c r="DJ863" i="14"/>
  <c r="AP864" i="14"/>
  <c r="AX864" i="14"/>
  <c r="BR864" i="14"/>
  <c r="DB864" i="14"/>
  <c r="DJ864" i="14"/>
  <c r="ED864" i="14"/>
  <c r="AT865" i="14"/>
  <c r="BB865" i="14"/>
  <c r="BV865" i="14"/>
  <c r="DF865" i="14"/>
  <c r="DN865" i="14"/>
  <c r="EH865" i="14"/>
  <c r="J866" i="14"/>
  <c r="AD866" i="14"/>
  <c r="BN866" i="14"/>
  <c r="BV866" i="14"/>
  <c r="CP866" i="14"/>
  <c r="DZ866" i="14"/>
  <c r="EH866" i="14"/>
  <c r="N867" i="14"/>
  <c r="AH867" i="14"/>
  <c r="BB867" i="14"/>
  <c r="DR867" i="14"/>
  <c r="DZ867" i="14"/>
  <c r="CX861" i="14"/>
  <c r="DF861" i="14"/>
  <c r="EH861" i="14"/>
  <c r="J862" i="14"/>
  <c r="DV868" i="14"/>
  <c r="BJ863" i="14"/>
  <c r="DV863" i="14"/>
  <c r="R864" i="14"/>
  <c r="BV864" i="14"/>
  <c r="CD864" i="14"/>
  <c r="CX864" i="14"/>
  <c r="EH864" i="14"/>
  <c r="N865" i="14"/>
  <c r="V865" i="14"/>
  <c r="AP865" i="14"/>
  <c r="BZ865" i="14"/>
  <c r="CH865" i="14"/>
  <c r="DB865" i="14"/>
  <c r="EL865" i="14"/>
  <c r="AH866" i="14"/>
  <c r="AP866" i="14"/>
  <c r="BJ866" i="14"/>
  <c r="CT866" i="14"/>
  <c r="DB866" i="14"/>
  <c r="DV866" i="14"/>
  <c r="BF867" i="14"/>
  <c r="BN867" i="14"/>
  <c r="CX867" i="14"/>
  <c r="DN867" i="14"/>
  <c r="N868" i="14"/>
  <c r="V868" i="14"/>
  <c r="BN868" i="14"/>
  <c r="BV868" i="14"/>
  <c r="CD868" i="14"/>
  <c r="N869" i="14"/>
  <c r="AT869" i="14"/>
  <c r="BZ869" i="14"/>
  <c r="DF869" i="14"/>
  <c r="EL869" i="14"/>
  <c r="J871" i="14"/>
  <c r="DJ874" i="14"/>
  <c r="AH875" i="14"/>
  <c r="EH877" i="14"/>
  <c r="BV867" i="14"/>
  <c r="CD867" i="14"/>
  <c r="EH867" i="14"/>
  <c r="AD868" i="14"/>
  <c r="AL868" i="14"/>
  <c r="CT868" i="14"/>
  <c r="EL868" i="14"/>
  <c r="AL871" i="14"/>
  <c r="BR871" i="14"/>
  <c r="CX871" i="14"/>
  <c r="ED871" i="14"/>
  <c r="R874" i="14"/>
  <c r="BN875" i="14"/>
  <c r="AD867" i="14"/>
  <c r="BZ867" i="14"/>
  <c r="CL867" i="14"/>
  <c r="CT867" i="14"/>
  <c r="EL867" i="14"/>
  <c r="AH868" i="14"/>
  <c r="AT868" i="14"/>
  <c r="BB868" i="14"/>
  <c r="BZ868" i="14"/>
  <c r="CX868" i="14"/>
  <c r="DR868" i="14"/>
  <c r="AD869" i="14"/>
  <c r="AH871" i="14"/>
  <c r="BN871" i="14"/>
  <c r="CT871" i="14"/>
  <c r="DZ871" i="14"/>
  <c r="AX874" i="14"/>
  <c r="CT875" i="14"/>
  <c r="CH876" i="14"/>
  <c r="N875" i="14"/>
  <c r="Z875" i="14"/>
  <c r="AT875" i="14"/>
  <c r="BF875" i="14"/>
  <c r="BZ875" i="14"/>
  <c r="CL875" i="14"/>
  <c r="DF875" i="14"/>
  <c r="DR875" i="14"/>
  <c r="EL875" i="14"/>
  <c r="AX876" i="14"/>
  <c r="BZ876" i="14"/>
  <c r="DB876" i="14"/>
  <c r="DJ876" i="14"/>
  <c r="AD877" i="14"/>
  <c r="AL877" i="14"/>
  <c r="CP877" i="14"/>
  <c r="CX877" i="14"/>
  <c r="Z874" i="14"/>
  <c r="BF874" i="14"/>
  <c r="CL874" i="14"/>
  <c r="CX874" i="14"/>
  <c r="DR874" i="14"/>
  <c r="ED874" i="14"/>
  <c r="J875" i="14"/>
  <c r="R876" i="14"/>
  <c r="AD876" i="14"/>
  <c r="BN876" i="14"/>
  <c r="BV876" i="14"/>
  <c r="CP876" i="14"/>
  <c r="DR876" i="14"/>
  <c r="DZ876" i="14"/>
  <c r="AH877" i="14"/>
  <c r="AT877" i="14"/>
  <c r="BB877" i="14"/>
  <c r="CT877" i="14"/>
  <c r="DF877" i="14"/>
  <c r="DN877" i="14"/>
  <c r="AT876" i="14"/>
  <c r="CL876" i="14"/>
  <c r="AX877" i="14"/>
  <c r="DJ877" i="14"/>
  <c r="EP750" i="14"/>
  <c r="J754" i="14"/>
  <c r="V776" i="14"/>
  <c r="J776" i="14"/>
  <c r="EQ775" i="14"/>
  <c r="EP784" i="14"/>
  <c r="DR787" i="14"/>
  <c r="CL787" i="14"/>
  <c r="EP797" i="14"/>
  <c r="J799" i="14"/>
  <c r="J803" i="14"/>
  <c r="Z804" i="14"/>
  <c r="EP806" i="14"/>
  <c r="EP810" i="14"/>
  <c r="AP813" i="14"/>
  <c r="N814" i="14"/>
  <c r="AH814" i="14"/>
  <c r="AT814" i="14"/>
  <c r="BN814" i="14"/>
  <c r="BZ814" i="14"/>
  <c r="CT814" i="14"/>
  <c r="DF814" i="14"/>
  <c r="DZ814" i="14"/>
  <c r="EL814" i="14"/>
  <c r="R815" i="14"/>
  <c r="AL815" i="14"/>
  <c r="AX815" i="14"/>
  <c r="BR815" i="14"/>
  <c r="CD815" i="14"/>
  <c r="CX815" i="14"/>
  <c r="DJ815" i="14"/>
  <c r="ED815" i="14"/>
  <c r="AL816" i="14"/>
  <c r="BR816" i="14"/>
  <c r="R814" i="14"/>
  <c r="AD814" i="14"/>
  <c r="AX814" i="14"/>
  <c r="BJ814" i="14"/>
  <c r="CD814" i="14"/>
  <c r="CP814" i="14"/>
  <c r="DJ814" i="14"/>
  <c r="DV814" i="14"/>
  <c r="V815" i="14"/>
  <c r="AH815" i="14"/>
  <c r="BB815" i="14"/>
  <c r="BN815" i="14"/>
  <c r="CH815" i="14"/>
  <c r="CT815" i="14"/>
  <c r="DN815" i="14"/>
  <c r="DZ815" i="14"/>
  <c r="J816" i="14"/>
  <c r="AH863" i="14"/>
  <c r="BN863" i="14"/>
  <c r="CT863" i="14"/>
  <c r="DZ863" i="14"/>
  <c r="V864" i="14"/>
  <c r="EP864" i="14"/>
  <c r="J864" i="14"/>
  <c r="AL864" i="14"/>
  <c r="DB868" i="14"/>
  <c r="EH868" i="14"/>
  <c r="CL868" i="14"/>
  <c r="BF868" i="14"/>
  <c r="AL874" i="14"/>
  <c r="BR874" i="14"/>
  <c r="J874" i="14"/>
  <c r="EO824" i="14" l="1"/>
  <c r="EO746" i="14"/>
  <c r="EO820" i="14"/>
  <c r="EO816" i="14"/>
  <c r="EO839" i="14"/>
  <c r="EO854" i="14"/>
  <c r="EO826" i="14"/>
  <c r="EO837" i="14"/>
  <c r="EQ837" i="14" s="1"/>
  <c r="EO840" i="14"/>
  <c r="EQ840" i="14" s="1"/>
  <c r="EO838" i="14"/>
  <c r="EQ838" i="14" s="1"/>
  <c r="EO822" i="14"/>
  <c r="EQ822" i="14" s="1"/>
  <c r="EO871" i="14"/>
  <c r="EQ871" i="14" s="1"/>
  <c r="EO877" i="14"/>
  <c r="EQ877" i="14" s="1"/>
  <c r="EO810" i="14"/>
  <c r="EO808" i="14"/>
  <c r="EO809" i="14"/>
  <c r="EO803" i="14"/>
  <c r="EQ803" i="14" s="1"/>
  <c r="EO835" i="14"/>
  <c r="EQ835" i="14" s="1"/>
  <c r="EO853" i="14"/>
  <c r="EQ853" i="14" s="1"/>
  <c r="EO874" i="14"/>
  <c r="EO858" i="14"/>
  <c r="EQ858" i="14" s="1"/>
  <c r="EO857" i="14"/>
  <c r="EQ857" i="14" s="1"/>
  <c r="EO828" i="14"/>
  <c r="EQ828" i="14" s="1"/>
  <c r="EO747" i="14"/>
  <c r="EQ747" i="14" s="1"/>
  <c r="EO777" i="14"/>
  <c r="EQ777" i="14" s="1"/>
  <c r="EO823" i="14"/>
  <c r="EO825" i="14"/>
  <c r="EQ825" i="14" s="1"/>
  <c r="EO812" i="14"/>
  <c r="EO830" i="14"/>
  <c r="EO851" i="14"/>
  <c r="EQ851" i="14" s="1"/>
  <c r="EO847" i="14"/>
  <c r="EQ847" i="14" s="1"/>
  <c r="EO804" i="14"/>
  <c r="EQ804" i="14" s="1"/>
  <c r="EO815" i="14"/>
  <c r="EQ815" i="14" s="1"/>
  <c r="EO867" i="14"/>
  <c r="EQ867" i="14" s="1"/>
  <c r="EO861" i="14"/>
  <c r="EQ861" i="14" s="1"/>
  <c r="EO806" i="14"/>
  <c r="EQ806" i="14" s="1"/>
  <c r="EO783" i="14"/>
  <c r="EQ783" i="14" s="1"/>
  <c r="EO778" i="14"/>
  <c r="EO751" i="14"/>
  <c r="EO805" i="14"/>
  <c r="EQ805" i="14" s="1"/>
  <c r="EO852" i="14"/>
  <c r="EQ852" i="14" s="1"/>
  <c r="EO748" i="14"/>
  <c r="EQ748" i="14" s="1"/>
  <c r="EO744" i="14"/>
  <c r="EQ744" i="14" s="1"/>
  <c r="EO814" i="14"/>
  <c r="EQ814" i="14" s="1"/>
  <c r="EO875" i="14"/>
  <c r="EQ875" i="14" s="1"/>
  <c r="EO821" i="14"/>
  <c r="EQ821" i="14" s="1"/>
  <c r="EO771" i="14"/>
  <c r="EQ771" i="14" s="1"/>
  <c r="EO759" i="14"/>
  <c r="EQ759" i="14" s="1"/>
  <c r="EO756" i="14"/>
  <c r="EQ756" i="14" s="1"/>
  <c r="EO753" i="14"/>
  <c r="EO765" i="14"/>
  <c r="EQ765" i="14" s="1"/>
  <c r="EO766" i="14"/>
  <c r="EQ766" i="14" s="1"/>
  <c r="EO772" i="14"/>
  <c r="EQ772" i="14" s="1"/>
  <c r="EO801" i="14"/>
  <c r="EQ801" i="14" s="1"/>
  <c r="EO864" i="14"/>
  <c r="EO866" i="14"/>
  <c r="EQ866" i="14" s="1"/>
  <c r="EO776" i="14"/>
  <c r="EQ776" i="14" s="1"/>
  <c r="EO773" i="14"/>
  <c r="EQ773" i="14" s="1"/>
  <c r="EO782" i="14"/>
  <c r="EQ782" i="14" s="1"/>
  <c r="EO758" i="14"/>
  <c r="EQ758" i="14" s="1"/>
  <c r="EO865" i="14"/>
  <c r="EO813" i="14"/>
  <c r="EO800" i="14"/>
  <c r="EO807" i="14"/>
  <c r="EQ807" i="14" s="1"/>
  <c r="EO785" i="14"/>
  <c r="EQ785" i="14" s="1"/>
  <c r="EO743" i="14"/>
  <c r="EQ743" i="14" s="1"/>
  <c r="EO798" i="14"/>
  <c r="EQ798" i="14" s="1"/>
  <c r="EO760" i="14"/>
  <c r="EQ760" i="14" s="1"/>
  <c r="EO754" i="14"/>
  <c r="EQ754" i="14" s="1"/>
  <c r="EO795" i="14"/>
  <c r="EO850" i="14"/>
  <c r="EQ850" i="14" s="1"/>
  <c r="EO868" i="14"/>
  <c r="EQ868" i="14" s="1"/>
  <c r="EO862" i="14"/>
  <c r="EQ862" i="14" s="1"/>
  <c r="EO802" i="14"/>
  <c r="EQ802" i="14" s="1"/>
  <c r="EO797" i="14"/>
  <c r="EQ797" i="14" s="1"/>
  <c r="EO769" i="14"/>
  <c r="EQ769" i="14" s="1"/>
  <c r="EO752" i="14"/>
  <c r="EQ752" i="14" s="1"/>
  <c r="EO781" i="14"/>
  <c r="EQ781" i="14" s="1"/>
  <c r="EO827" i="14"/>
  <c r="EQ827" i="14" s="1"/>
  <c r="EO819" i="14"/>
  <c r="EQ819" i="14" s="1"/>
  <c r="EO811" i="14"/>
  <c r="EQ811" i="14" s="1"/>
  <c r="EO876" i="14"/>
  <c r="EQ876" i="14" s="1"/>
  <c r="EO860" i="14"/>
  <c r="EQ860" i="14" s="1"/>
  <c r="EO741" i="14"/>
  <c r="EQ741" i="14" s="1"/>
  <c r="EO780" i="14"/>
  <c r="EQ780" i="14" s="1"/>
  <c r="EO844" i="14"/>
  <c r="EO846" i="14"/>
  <c r="EQ846" i="14" s="1"/>
  <c r="EO836" i="14"/>
  <c r="EO770" i="14"/>
  <c r="EQ770" i="14" s="1"/>
  <c r="EO788" i="14"/>
  <c r="EQ788" i="14" s="1"/>
  <c r="EO750" i="14"/>
  <c r="EQ750" i="14" s="1"/>
  <c r="EO761" i="14"/>
  <c r="EQ761" i="14" s="1"/>
  <c r="EO849" i="14"/>
  <c r="EQ849" i="14" s="1"/>
  <c r="EO767" i="14"/>
  <c r="EQ767" i="14" s="1"/>
  <c r="EO742" i="14"/>
  <c r="EQ742" i="14" s="1"/>
  <c r="EO859" i="14"/>
  <c r="EQ859" i="14" s="1"/>
  <c r="EO834" i="14"/>
  <c r="EQ834" i="14" s="1"/>
  <c r="EO831" i="14"/>
  <c r="EQ831" i="14" s="1"/>
  <c r="EO794" i="14"/>
  <c r="EQ794" i="14" s="1"/>
  <c r="EO779" i="14"/>
  <c r="EQ779" i="14" s="1"/>
  <c r="EO762" i="14"/>
  <c r="EQ762" i="14" s="1"/>
  <c r="EO745" i="14"/>
  <c r="EQ745" i="14" s="1"/>
  <c r="EO763" i="14"/>
  <c r="EQ763" i="14" s="1"/>
  <c r="EO784" i="14"/>
  <c r="EQ784" i="14" s="1"/>
  <c r="EO755" i="14"/>
  <c r="EQ755" i="14" s="1"/>
  <c r="EO799" i="14"/>
  <c r="EQ799" i="14" s="1"/>
  <c r="EO787" i="14"/>
  <c r="EQ787" i="14" s="1"/>
  <c r="EO832" i="14"/>
  <c r="EQ832" i="14" s="1"/>
  <c r="EO869" i="14"/>
  <c r="EQ869" i="14" s="1"/>
  <c r="EO757" i="14"/>
  <c r="EQ757" i="14" s="1"/>
  <c r="EO789" i="14"/>
  <c r="EQ789" i="14" s="1"/>
  <c r="EO818" i="14"/>
  <c r="EQ818" i="14" s="1"/>
  <c r="EO817" i="14"/>
  <c r="EQ817" i="14" s="1"/>
  <c r="EO863" i="14"/>
  <c r="EQ863" i="14" s="1"/>
  <c r="EO774" i="14"/>
  <c r="EQ774" i="14" s="1"/>
  <c r="EQ844" i="14"/>
  <c r="EQ823" i="14"/>
  <c r="EQ826" i="14"/>
  <c r="EQ824" i="14"/>
  <c r="EQ813" i="14"/>
  <c r="EQ800" i="14"/>
  <c r="EQ778" i="14"/>
  <c r="EQ809" i="14"/>
  <c r="EQ808" i="14"/>
  <c r="EQ865" i="14"/>
  <c r="EQ810" i="14"/>
  <c r="EQ839" i="14"/>
  <c r="EQ751" i="14"/>
  <c r="EQ746" i="14"/>
  <c r="EQ830" i="14"/>
  <c r="EQ820" i="14"/>
  <c r="EQ816" i="14"/>
  <c r="EQ812" i="14"/>
  <c r="EQ836" i="14"/>
  <c r="EQ864" i="14"/>
  <c r="EQ854" i="14"/>
  <c r="EQ753" i="14"/>
  <c r="EQ874" i="14"/>
  <c r="ER795" i="14" l="1"/>
  <c r="EQ795" i="14"/>
  <c r="EJ738" i="14"/>
  <c r="EF738" i="14"/>
  <c r="EB738" i="14"/>
  <c r="DX738" i="14"/>
  <c r="DT738" i="14"/>
  <c r="DP738" i="14"/>
  <c r="DL738" i="14"/>
  <c r="DH738" i="14"/>
  <c r="DD738" i="14"/>
  <c r="CZ738" i="14"/>
  <c r="CV738" i="14"/>
  <c r="CR738" i="14"/>
  <c r="CN738" i="14"/>
  <c r="CJ738" i="14"/>
  <c r="CF738" i="14"/>
  <c r="CB738" i="14"/>
  <c r="BX738" i="14"/>
  <c r="BT738" i="14"/>
  <c r="BP738" i="14"/>
  <c r="BL738" i="14"/>
  <c r="BH738" i="14"/>
  <c r="BD738" i="14"/>
  <c r="AZ738" i="14"/>
  <c r="AV738" i="14"/>
  <c r="AR738" i="14"/>
  <c r="AN738" i="14"/>
  <c r="AJ738" i="14"/>
  <c r="AF738" i="14"/>
  <c r="AB738" i="14"/>
  <c r="X738" i="14"/>
  <c r="T738" i="14"/>
  <c r="P738" i="14"/>
  <c r="L738" i="14"/>
  <c r="H738" i="14"/>
  <c r="G738" i="14"/>
  <c r="F738" i="14"/>
  <c r="E738" i="14"/>
  <c r="D738" i="14"/>
  <c r="ES738" i="14" s="1"/>
  <c r="EK737" i="14"/>
  <c r="EJ737" i="14"/>
  <c r="EG737" i="14"/>
  <c r="EF737" i="14"/>
  <c r="EC737" i="14"/>
  <c r="EB737" i="14"/>
  <c r="DY737" i="14"/>
  <c r="DX737" i="14"/>
  <c r="DU737" i="14"/>
  <c r="DT737" i="14"/>
  <c r="DQ737" i="14"/>
  <c r="DP737" i="14"/>
  <c r="DM737" i="14"/>
  <c r="DL737" i="14"/>
  <c r="DI737" i="14"/>
  <c r="DH737" i="14"/>
  <c r="DE737" i="14"/>
  <c r="DD737" i="14"/>
  <c r="DA737" i="14"/>
  <c r="CZ737" i="14"/>
  <c r="CW737" i="14"/>
  <c r="CV737" i="14"/>
  <c r="CS737" i="14"/>
  <c r="CR737" i="14"/>
  <c r="CO737" i="14"/>
  <c r="CN737" i="14"/>
  <c r="CK737" i="14"/>
  <c r="CJ737" i="14"/>
  <c r="CG737" i="14"/>
  <c r="CF737" i="14"/>
  <c r="CC737" i="14"/>
  <c r="CB737" i="14"/>
  <c r="BY737" i="14"/>
  <c r="BX737" i="14"/>
  <c r="BU737" i="14"/>
  <c r="BT737" i="14"/>
  <c r="BQ737" i="14"/>
  <c r="BP737" i="14"/>
  <c r="BM737" i="14"/>
  <c r="BL737" i="14"/>
  <c r="BI737" i="14"/>
  <c r="BH737" i="14"/>
  <c r="BE737" i="14"/>
  <c r="BD737" i="14"/>
  <c r="BA737" i="14"/>
  <c r="AZ737" i="14"/>
  <c r="AW737" i="14"/>
  <c r="AV737" i="14"/>
  <c r="AS737" i="14"/>
  <c r="AR737" i="14"/>
  <c r="AO737" i="14"/>
  <c r="AN737" i="14"/>
  <c r="AK737" i="14"/>
  <c r="AJ737" i="14"/>
  <c r="AG737" i="14"/>
  <c r="AF737" i="14"/>
  <c r="AC737" i="14"/>
  <c r="AB737" i="14"/>
  <c r="Y737" i="14"/>
  <c r="X737" i="14"/>
  <c r="U737" i="14"/>
  <c r="T737" i="14"/>
  <c r="Q737" i="14"/>
  <c r="P737" i="14"/>
  <c r="M737" i="14"/>
  <c r="L737" i="14"/>
  <c r="I737" i="14"/>
  <c r="H737" i="14"/>
  <c r="G737" i="14"/>
  <c r="F737" i="14"/>
  <c r="E737" i="14"/>
  <c r="D737" i="14"/>
  <c r="ES737" i="14" s="1"/>
  <c r="EK736" i="14"/>
  <c r="EJ736" i="14"/>
  <c r="EG736" i="14"/>
  <c r="EF736" i="14"/>
  <c r="EC736" i="14"/>
  <c r="EB736" i="14"/>
  <c r="DY736" i="14"/>
  <c r="DX736" i="14"/>
  <c r="DU736" i="14"/>
  <c r="DT736" i="14"/>
  <c r="DQ736" i="14"/>
  <c r="DP736" i="14"/>
  <c r="DM736" i="14"/>
  <c r="DL736" i="14"/>
  <c r="DI736" i="14"/>
  <c r="DH736" i="14"/>
  <c r="DE736" i="14"/>
  <c r="DD736" i="14"/>
  <c r="DA736" i="14"/>
  <c r="CZ736" i="14"/>
  <c r="CW736" i="14"/>
  <c r="CV736" i="14"/>
  <c r="CS736" i="14"/>
  <c r="CR736" i="14"/>
  <c r="CO736" i="14"/>
  <c r="CN736" i="14"/>
  <c r="CK736" i="14"/>
  <c r="CJ736" i="14"/>
  <c r="CG736" i="14"/>
  <c r="CF736" i="14"/>
  <c r="CC736" i="14"/>
  <c r="CB736" i="14"/>
  <c r="BY736" i="14"/>
  <c r="BX736" i="14"/>
  <c r="BU736" i="14"/>
  <c r="BT736" i="14"/>
  <c r="BQ736" i="14"/>
  <c r="BP736" i="14"/>
  <c r="BM736" i="14"/>
  <c r="BL736" i="14"/>
  <c r="BI736" i="14"/>
  <c r="BH736" i="14"/>
  <c r="BE736" i="14"/>
  <c r="BD736" i="14"/>
  <c r="BA736" i="14"/>
  <c r="AZ736" i="14"/>
  <c r="AW736" i="14"/>
  <c r="AV736" i="14"/>
  <c r="AS736" i="14"/>
  <c r="AR736" i="14"/>
  <c r="AO736" i="14"/>
  <c r="AN736" i="14"/>
  <c r="AK736" i="14"/>
  <c r="AJ736" i="14"/>
  <c r="AG736" i="14"/>
  <c r="AF736" i="14"/>
  <c r="AC736" i="14"/>
  <c r="AB736" i="14"/>
  <c r="Y736" i="14"/>
  <c r="X736" i="14"/>
  <c r="U736" i="14"/>
  <c r="T736" i="14"/>
  <c r="Q736" i="14"/>
  <c r="P736" i="14"/>
  <c r="M736" i="14"/>
  <c r="L736" i="14"/>
  <c r="I736" i="14"/>
  <c r="H736" i="14"/>
  <c r="G736" i="14"/>
  <c r="F736" i="14"/>
  <c r="E736" i="14"/>
  <c r="D736" i="14"/>
  <c r="ES736" i="14" s="1"/>
  <c r="EK735" i="14"/>
  <c r="EJ735" i="14"/>
  <c r="EG735" i="14"/>
  <c r="EF735" i="14"/>
  <c r="EC735" i="14"/>
  <c r="EB735" i="14"/>
  <c r="DY735" i="14"/>
  <c r="DX735" i="14"/>
  <c r="DU735" i="14"/>
  <c r="DT735" i="14"/>
  <c r="DQ735" i="14"/>
  <c r="DP735" i="14"/>
  <c r="DM735" i="14"/>
  <c r="DL735" i="14"/>
  <c r="DI735" i="14"/>
  <c r="DH735" i="14"/>
  <c r="DE735" i="14"/>
  <c r="DD735" i="14"/>
  <c r="DA735" i="14"/>
  <c r="CZ735" i="14"/>
  <c r="CW735" i="14"/>
  <c r="CV735" i="14"/>
  <c r="CS735" i="14"/>
  <c r="CR735" i="14"/>
  <c r="CO735" i="14"/>
  <c r="CN735" i="14"/>
  <c r="CK735" i="14"/>
  <c r="CJ735" i="14"/>
  <c r="CG735" i="14"/>
  <c r="CF735" i="14"/>
  <c r="CC735" i="14"/>
  <c r="CB735" i="14"/>
  <c r="BY735" i="14"/>
  <c r="BX735" i="14"/>
  <c r="BU735" i="14"/>
  <c r="BT735" i="14"/>
  <c r="BQ735" i="14"/>
  <c r="BP735" i="14"/>
  <c r="BM735" i="14"/>
  <c r="BL735" i="14"/>
  <c r="BI735" i="14"/>
  <c r="BH735" i="14"/>
  <c r="BE735" i="14"/>
  <c r="BD735" i="14"/>
  <c r="BA735" i="14"/>
  <c r="AZ735" i="14"/>
  <c r="AW735" i="14"/>
  <c r="AV735" i="14"/>
  <c r="AS735" i="14"/>
  <c r="AR735" i="14"/>
  <c r="AO735" i="14"/>
  <c r="AN735" i="14"/>
  <c r="AK735" i="14"/>
  <c r="AJ735" i="14"/>
  <c r="AG735" i="14"/>
  <c r="AF735" i="14"/>
  <c r="AC735" i="14"/>
  <c r="AB735" i="14"/>
  <c r="Y735" i="14"/>
  <c r="X735" i="14"/>
  <c r="U735" i="14"/>
  <c r="T735" i="14"/>
  <c r="Q735" i="14"/>
  <c r="P735" i="14"/>
  <c r="M735" i="14"/>
  <c r="L735" i="14"/>
  <c r="I735" i="14"/>
  <c r="H735" i="14"/>
  <c r="G735" i="14"/>
  <c r="F735" i="14"/>
  <c r="E735" i="14"/>
  <c r="D735" i="14"/>
  <c r="ES735" i="14" s="1"/>
  <c r="EK734" i="14"/>
  <c r="EJ734" i="14"/>
  <c r="EG734" i="14"/>
  <c r="EF734" i="14"/>
  <c r="EC734" i="14"/>
  <c r="EB734" i="14"/>
  <c r="DY734" i="14"/>
  <c r="DX734" i="14"/>
  <c r="DU734" i="14"/>
  <c r="DT734" i="14"/>
  <c r="DQ734" i="14"/>
  <c r="DP734" i="14"/>
  <c r="DM734" i="14"/>
  <c r="DL734" i="14"/>
  <c r="DI734" i="14"/>
  <c r="DH734" i="14"/>
  <c r="DE734" i="14"/>
  <c r="DD734" i="14"/>
  <c r="DA734" i="14"/>
  <c r="CZ734" i="14"/>
  <c r="CW734" i="14"/>
  <c r="CV734" i="14"/>
  <c r="CS734" i="14"/>
  <c r="CR734" i="14"/>
  <c r="CO734" i="14"/>
  <c r="CN734" i="14"/>
  <c r="CK734" i="14"/>
  <c r="CJ734" i="14"/>
  <c r="CG734" i="14"/>
  <c r="CF734" i="14"/>
  <c r="CC734" i="14"/>
  <c r="CB734" i="14"/>
  <c r="BY734" i="14"/>
  <c r="BX734" i="14"/>
  <c r="BU734" i="14"/>
  <c r="BT734" i="14"/>
  <c r="BQ734" i="14"/>
  <c r="BP734" i="14"/>
  <c r="BM734" i="14"/>
  <c r="BL734" i="14"/>
  <c r="BI734" i="14"/>
  <c r="BH734" i="14"/>
  <c r="BE734" i="14"/>
  <c r="BD734" i="14"/>
  <c r="BA734" i="14"/>
  <c r="AZ734" i="14"/>
  <c r="AW734" i="14"/>
  <c r="AV734" i="14"/>
  <c r="AS734" i="14"/>
  <c r="AR734" i="14"/>
  <c r="AO734" i="14"/>
  <c r="AN734" i="14"/>
  <c r="AK734" i="14"/>
  <c r="AJ734" i="14"/>
  <c r="AG734" i="14"/>
  <c r="AF734" i="14"/>
  <c r="AC734" i="14"/>
  <c r="AB734" i="14"/>
  <c r="Y734" i="14"/>
  <c r="X734" i="14"/>
  <c r="U734" i="14"/>
  <c r="T734" i="14"/>
  <c r="Q734" i="14"/>
  <c r="P734" i="14"/>
  <c r="M734" i="14"/>
  <c r="L734" i="14"/>
  <c r="I734" i="14"/>
  <c r="H734" i="14"/>
  <c r="G734" i="14"/>
  <c r="F734" i="14"/>
  <c r="E734" i="14"/>
  <c r="D734" i="14"/>
  <c r="ES734" i="14" s="1"/>
  <c r="EJ733" i="14"/>
  <c r="EF733" i="14"/>
  <c r="EB733" i="14"/>
  <c r="DX733" i="14"/>
  <c r="DT733" i="14"/>
  <c r="DP733" i="14"/>
  <c r="DL733" i="14"/>
  <c r="DH733" i="14"/>
  <c r="DD733" i="14"/>
  <c r="CZ733" i="14"/>
  <c r="CV733" i="14"/>
  <c r="CR733" i="14"/>
  <c r="CN733" i="14"/>
  <c r="CJ733" i="14"/>
  <c r="CF733" i="14"/>
  <c r="CB733" i="14"/>
  <c r="BX733" i="14"/>
  <c r="BT733" i="14"/>
  <c r="BP733" i="14"/>
  <c r="BL733" i="14"/>
  <c r="BH733" i="14"/>
  <c r="BD733" i="14"/>
  <c r="AZ733" i="14"/>
  <c r="AV733" i="14"/>
  <c r="AR733" i="14"/>
  <c r="AN733" i="14"/>
  <c r="AJ733" i="14"/>
  <c r="AF733" i="14"/>
  <c r="AB733" i="14"/>
  <c r="X733" i="14"/>
  <c r="T733" i="14"/>
  <c r="P733" i="14"/>
  <c r="L733" i="14"/>
  <c r="H733" i="14"/>
  <c r="G733" i="14"/>
  <c r="F733" i="14"/>
  <c r="E733" i="14"/>
  <c r="D733" i="14"/>
  <c r="ES733" i="14" s="1"/>
  <c r="EK732" i="14"/>
  <c r="EJ732" i="14"/>
  <c r="EG732" i="14"/>
  <c r="EF732" i="14"/>
  <c r="EC732" i="14"/>
  <c r="EB732" i="14"/>
  <c r="DY732" i="14"/>
  <c r="DX732" i="14"/>
  <c r="DU732" i="14"/>
  <c r="DT732" i="14"/>
  <c r="DQ732" i="14"/>
  <c r="DP732" i="14"/>
  <c r="DM732" i="14"/>
  <c r="DL732" i="14"/>
  <c r="DI732" i="14"/>
  <c r="DH732" i="14"/>
  <c r="DE732" i="14"/>
  <c r="DD732" i="14"/>
  <c r="DA732" i="14"/>
  <c r="CZ732" i="14"/>
  <c r="CW732" i="14"/>
  <c r="CV732" i="14"/>
  <c r="CS732" i="14"/>
  <c r="CR732" i="14"/>
  <c r="CO732" i="14"/>
  <c r="CN732" i="14"/>
  <c r="CK732" i="14"/>
  <c r="CJ732" i="14"/>
  <c r="CG732" i="14"/>
  <c r="CF732" i="14"/>
  <c r="CC732" i="14"/>
  <c r="CB732" i="14"/>
  <c r="BY732" i="14"/>
  <c r="BX732" i="14"/>
  <c r="BU732" i="14"/>
  <c r="BT732" i="14"/>
  <c r="BQ732" i="14"/>
  <c r="BP732" i="14"/>
  <c r="BM732" i="14"/>
  <c r="BL732" i="14"/>
  <c r="BI732" i="14"/>
  <c r="BH732" i="14"/>
  <c r="BE732" i="14"/>
  <c r="BD732" i="14"/>
  <c r="BA732" i="14"/>
  <c r="AZ732" i="14"/>
  <c r="AW732" i="14"/>
  <c r="AV732" i="14"/>
  <c r="AS732" i="14"/>
  <c r="AR732" i="14"/>
  <c r="AO732" i="14"/>
  <c r="AN732" i="14"/>
  <c r="AK732" i="14"/>
  <c r="AJ732" i="14"/>
  <c r="AG732" i="14"/>
  <c r="AF732" i="14"/>
  <c r="AC732" i="14"/>
  <c r="AB732" i="14"/>
  <c r="Y732" i="14"/>
  <c r="X732" i="14"/>
  <c r="U732" i="14"/>
  <c r="T732" i="14"/>
  <c r="Q732" i="14"/>
  <c r="P732" i="14"/>
  <c r="M732" i="14"/>
  <c r="L732" i="14"/>
  <c r="I732" i="14"/>
  <c r="H732" i="14"/>
  <c r="G732" i="14"/>
  <c r="F732" i="14"/>
  <c r="E732" i="14"/>
  <c r="D732" i="14"/>
  <c r="ES732" i="14" s="1"/>
  <c r="EK731" i="14"/>
  <c r="EJ731" i="14"/>
  <c r="EG731" i="14"/>
  <c r="EF731" i="14"/>
  <c r="EC731" i="14"/>
  <c r="EB731" i="14"/>
  <c r="DY731" i="14"/>
  <c r="DX731" i="14"/>
  <c r="DU731" i="14"/>
  <c r="DT731" i="14"/>
  <c r="DQ731" i="14"/>
  <c r="DP731" i="14"/>
  <c r="DM731" i="14"/>
  <c r="DL731" i="14"/>
  <c r="DI731" i="14"/>
  <c r="DH731" i="14"/>
  <c r="DE731" i="14"/>
  <c r="DD731" i="14"/>
  <c r="DA731" i="14"/>
  <c r="CZ731" i="14"/>
  <c r="CW731" i="14"/>
  <c r="CV731" i="14"/>
  <c r="CS731" i="14"/>
  <c r="CR731" i="14"/>
  <c r="CO731" i="14"/>
  <c r="CN731" i="14"/>
  <c r="CK731" i="14"/>
  <c r="CJ731" i="14"/>
  <c r="CG731" i="14"/>
  <c r="CF731" i="14"/>
  <c r="CC731" i="14"/>
  <c r="CB731" i="14"/>
  <c r="BY731" i="14"/>
  <c r="BX731" i="14"/>
  <c r="BU731" i="14"/>
  <c r="BT731" i="14"/>
  <c r="BQ731" i="14"/>
  <c r="BP731" i="14"/>
  <c r="BM731" i="14"/>
  <c r="BL731" i="14"/>
  <c r="BI731" i="14"/>
  <c r="BH731" i="14"/>
  <c r="BE731" i="14"/>
  <c r="BD731" i="14"/>
  <c r="BA731" i="14"/>
  <c r="AZ731" i="14"/>
  <c r="AW731" i="14"/>
  <c r="AV731" i="14"/>
  <c r="AS731" i="14"/>
  <c r="AR731" i="14"/>
  <c r="AO731" i="14"/>
  <c r="AN731" i="14"/>
  <c r="AK731" i="14"/>
  <c r="AJ731" i="14"/>
  <c r="AG731" i="14"/>
  <c r="AF731" i="14"/>
  <c r="AC731" i="14"/>
  <c r="AB731" i="14"/>
  <c r="Y731" i="14"/>
  <c r="X731" i="14"/>
  <c r="U731" i="14"/>
  <c r="T731" i="14"/>
  <c r="Q731" i="14"/>
  <c r="P731" i="14"/>
  <c r="M731" i="14"/>
  <c r="L731" i="14"/>
  <c r="I731" i="14"/>
  <c r="H731" i="14"/>
  <c r="G731" i="14"/>
  <c r="F731" i="14"/>
  <c r="E731" i="14"/>
  <c r="D731" i="14"/>
  <c r="ES731" i="14" s="1"/>
  <c r="EJ730" i="14"/>
  <c r="EF730" i="14"/>
  <c r="EB730" i="14"/>
  <c r="DX730" i="14"/>
  <c r="DT730" i="14"/>
  <c r="DP730" i="14"/>
  <c r="DL730" i="14"/>
  <c r="DH730" i="14"/>
  <c r="DD730" i="14"/>
  <c r="CZ730" i="14"/>
  <c r="CV730" i="14"/>
  <c r="CR730" i="14"/>
  <c r="CN730" i="14"/>
  <c r="CJ730" i="14"/>
  <c r="CF730" i="14"/>
  <c r="CB730" i="14"/>
  <c r="BX730" i="14"/>
  <c r="BT730" i="14"/>
  <c r="BP730" i="14"/>
  <c r="BL730" i="14"/>
  <c r="BH730" i="14"/>
  <c r="BD730" i="14"/>
  <c r="AZ730" i="14"/>
  <c r="AV730" i="14"/>
  <c r="AR730" i="14"/>
  <c r="AN730" i="14"/>
  <c r="AJ730" i="14"/>
  <c r="AF730" i="14"/>
  <c r="AB730" i="14"/>
  <c r="X730" i="14"/>
  <c r="T730" i="14"/>
  <c r="P730" i="14"/>
  <c r="L730" i="14"/>
  <c r="H730" i="14"/>
  <c r="G730" i="14"/>
  <c r="F730" i="14"/>
  <c r="E730" i="14"/>
  <c r="D730" i="14"/>
  <c r="ES730" i="14" s="1"/>
  <c r="EK729" i="14"/>
  <c r="EJ729" i="14"/>
  <c r="EG729" i="14"/>
  <c r="EF729" i="14"/>
  <c r="EC729" i="14"/>
  <c r="EB729" i="14"/>
  <c r="DY729" i="14"/>
  <c r="DX729" i="14"/>
  <c r="DU729" i="14"/>
  <c r="DT729" i="14"/>
  <c r="DQ729" i="14"/>
  <c r="DP729" i="14"/>
  <c r="DM729" i="14"/>
  <c r="DL729" i="14"/>
  <c r="DI729" i="14"/>
  <c r="DH729" i="14"/>
  <c r="DE729" i="14"/>
  <c r="DD729" i="14"/>
  <c r="DA729" i="14"/>
  <c r="CZ729" i="14"/>
  <c r="CW729" i="14"/>
  <c r="CV729" i="14"/>
  <c r="CS729" i="14"/>
  <c r="CR729" i="14"/>
  <c r="CO729" i="14"/>
  <c r="CN729" i="14"/>
  <c r="CK729" i="14"/>
  <c r="CJ729" i="14"/>
  <c r="CG729" i="14"/>
  <c r="CF729" i="14"/>
  <c r="CC729" i="14"/>
  <c r="CB729" i="14"/>
  <c r="BY729" i="14"/>
  <c r="BX729" i="14"/>
  <c r="BU729" i="14"/>
  <c r="BT729" i="14"/>
  <c r="BQ729" i="14"/>
  <c r="BP729" i="14"/>
  <c r="BM729" i="14"/>
  <c r="BL729" i="14"/>
  <c r="BI729" i="14"/>
  <c r="BH729" i="14"/>
  <c r="BE729" i="14"/>
  <c r="BD729" i="14"/>
  <c r="BA729" i="14"/>
  <c r="AZ729" i="14"/>
  <c r="AW729" i="14"/>
  <c r="AV729" i="14"/>
  <c r="AS729" i="14"/>
  <c r="AR729" i="14"/>
  <c r="AO729" i="14"/>
  <c r="AN729" i="14"/>
  <c r="AK729" i="14"/>
  <c r="AJ729" i="14"/>
  <c r="AG729" i="14"/>
  <c r="AF729" i="14"/>
  <c r="AC729" i="14"/>
  <c r="AB729" i="14"/>
  <c r="Y729" i="14"/>
  <c r="X729" i="14"/>
  <c r="U729" i="14"/>
  <c r="T729" i="14"/>
  <c r="Q729" i="14"/>
  <c r="P729" i="14"/>
  <c r="M729" i="14"/>
  <c r="L729" i="14"/>
  <c r="I729" i="14"/>
  <c r="H729" i="14"/>
  <c r="G729" i="14"/>
  <c r="F729" i="14"/>
  <c r="E729" i="14"/>
  <c r="D729" i="14"/>
  <c r="ES729" i="14" s="1"/>
  <c r="EK728" i="14"/>
  <c r="EJ728" i="14"/>
  <c r="EG728" i="14"/>
  <c r="EF728" i="14"/>
  <c r="EC728" i="14"/>
  <c r="EB728" i="14"/>
  <c r="DY728" i="14"/>
  <c r="DX728" i="14"/>
  <c r="DU728" i="14"/>
  <c r="DT728" i="14"/>
  <c r="DQ728" i="14"/>
  <c r="DP728" i="14"/>
  <c r="DM728" i="14"/>
  <c r="DL728" i="14"/>
  <c r="DI728" i="14"/>
  <c r="DH728" i="14"/>
  <c r="DE728" i="14"/>
  <c r="DD728" i="14"/>
  <c r="DA728" i="14"/>
  <c r="CZ728" i="14"/>
  <c r="CW728" i="14"/>
  <c r="CV728" i="14"/>
  <c r="CS728" i="14"/>
  <c r="CR728" i="14"/>
  <c r="CO728" i="14"/>
  <c r="CN728" i="14"/>
  <c r="CK728" i="14"/>
  <c r="CJ728" i="14"/>
  <c r="CG728" i="14"/>
  <c r="CF728" i="14"/>
  <c r="CC728" i="14"/>
  <c r="CB728" i="14"/>
  <c r="BY728" i="14"/>
  <c r="BX728" i="14"/>
  <c r="BU728" i="14"/>
  <c r="BT728" i="14"/>
  <c r="BQ728" i="14"/>
  <c r="BP728" i="14"/>
  <c r="BM728" i="14"/>
  <c r="BL728" i="14"/>
  <c r="BI728" i="14"/>
  <c r="BH728" i="14"/>
  <c r="BE728" i="14"/>
  <c r="BD728" i="14"/>
  <c r="BA728" i="14"/>
  <c r="AZ728" i="14"/>
  <c r="AW728" i="14"/>
  <c r="AV728" i="14"/>
  <c r="AS728" i="14"/>
  <c r="AR728" i="14"/>
  <c r="AO728" i="14"/>
  <c r="AN728" i="14"/>
  <c r="AK728" i="14"/>
  <c r="AJ728" i="14"/>
  <c r="AG728" i="14"/>
  <c r="AF728" i="14"/>
  <c r="AC728" i="14"/>
  <c r="AB728" i="14"/>
  <c r="Y728" i="14"/>
  <c r="X728" i="14"/>
  <c r="U728" i="14"/>
  <c r="T728" i="14"/>
  <c r="Q728" i="14"/>
  <c r="P728" i="14"/>
  <c r="M728" i="14"/>
  <c r="L728" i="14"/>
  <c r="I728" i="14"/>
  <c r="H728" i="14"/>
  <c r="G728" i="14"/>
  <c r="F728" i="14"/>
  <c r="E728" i="14"/>
  <c r="D728" i="14"/>
  <c r="ES728" i="14" s="1"/>
  <c r="EK727" i="14"/>
  <c r="EJ727" i="14"/>
  <c r="EG727" i="14"/>
  <c r="EF727" i="14"/>
  <c r="EC727" i="14"/>
  <c r="EB727" i="14"/>
  <c r="DY727" i="14"/>
  <c r="DX727" i="14"/>
  <c r="DU727" i="14"/>
  <c r="DT727" i="14"/>
  <c r="DQ727" i="14"/>
  <c r="DP727" i="14"/>
  <c r="DM727" i="14"/>
  <c r="DL727" i="14"/>
  <c r="DI727" i="14"/>
  <c r="DH727" i="14"/>
  <c r="DE727" i="14"/>
  <c r="DD727" i="14"/>
  <c r="DA727" i="14"/>
  <c r="CZ727" i="14"/>
  <c r="CW727" i="14"/>
  <c r="CV727" i="14"/>
  <c r="CS727" i="14"/>
  <c r="CR727" i="14"/>
  <c r="CO727" i="14"/>
  <c r="CN727" i="14"/>
  <c r="CK727" i="14"/>
  <c r="CJ727" i="14"/>
  <c r="CG727" i="14"/>
  <c r="CF727" i="14"/>
  <c r="CC727" i="14"/>
  <c r="CB727" i="14"/>
  <c r="BY727" i="14"/>
  <c r="BX727" i="14"/>
  <c r="BU727" i="14"/>
  <c r="BT727" i="14"/>
  <c r="BQ727" i="14"/>
  <c r="BP727" i="14"/>
  <c r="BM727" i="14"/>
  <c r="BL727" i="14"/>
  <c r="BI727" i="14"/>
  <c r="BH727" i="14"/>
  <c r="BE727" i="14"/>
  <c r="BD727" i="14"/>
  <c r="BA727" i="14"/>
  <c r="AZ727" i="14"/>
  <c r="AW727" i="14"/>
  <c r="AV727" i="14"/>
  <c r="AS727" i="14"/>
  <c r="AR727" i="14"/>
  <c r="AO727" i="14"/>
  <c r="AN727" i="14"/>
  <c r="AK727" i="14"/>
  <c r="AJ727" i="14"/>
  <c r="AG727" i="14"/>
  <c r="AF727" i="14"/>
  <c r="AC727" i="14"/>
  <c r="AB727" i="14"/>
  <c r="Y727" i="14"/>
  <c r="X727" i="14"/>
  <c r="U727" i="14"/>
  <c r="T727" i="14"/>
  <c r="Q727" i="14"/>
  <c r="P727" i="14"/>
  <c r="M727" i="14"/>
  <c r="L727" i="14"/>
  <c r="I727" i="14"/>
  <c r="H727" i="14"/>
  <c r="G727" i="14"/>
  <c r="F727" i="14"/>
  <c r="E727" i="14"/>
  <c r="D727" i="14"/>
  <c r="ES727" i="14" s="1"/>
  <c r="EK726" i="14"/>
  <c r="EJ726" i="14"/>
  <c r="EG726" i="14"/>
  <c r="EF726" i="14"/>
  <c r="EC726" i="14"/>
  <c r="EB726" i="14"/>
  <c r="DY726" i="14"/>
  <c r="DX726" i="14"/>
  <c r="DU726" i="14"/>
  <c r="DT726" i="14"/>
  <c r="DQ726" i="14"/>
  <c r="DP726" i="14"/>
  <c r="DM726" i="14"/>
  <c r="DL726" i="14"/>
  <c r="DI726" i="14"/>
  <c r="DH726" i="14"/>
  <c r="DE726" i="14"/>
  <c r="DD726" i="14"/>
  <c r="DA726" i="14"/>
  <c r="CZ726" i="14"/>
  <c r="CW726" i="14"/>
  <c r="CV726" i="14"/>
  <c r="CS726" i="14"/>
  <c r="CR726" i="14"/>
  <c r="CO726" i="14"/>
  <c r="CN726" i="14"/>
  <c r="CK726" i="14"/>
  <c r="CJ726" i="14"/>
  <c r="CG726" i="14"/>
  <c r="CF726" i="14"/>
  <c r="CC726" i="14"/>
  <c r="CB726" i="14"/>
  <c r="BY726" i="14"/>
  <c r="BX726" i="14"/>
  <c r="BU726" i="14"/>
  <c r="BT726" i="14"/>
  <c r="BQ726" i="14"/>
  <c r="BP726" i="14"/>
  <c r="BM726" i="14"/>
  <c r="BL726" i="14"/>
  <c r="BI726" i="14"/>
  <c r="BH726" i="14"/>
  <c r="BE726" i="14"/>
  <c r="BD726" i="14"/>
  <c r="BA726" i="14"/>
  <c r="AZ726" i="14"/>
  <c r="AW726" i="14"/>
  <c r="AV726" i="14"/>
  <c r="AS726" i="14"/>
  <c r="AR726" i="14"/>
  <c r="AO726" i="14"/>
  <c r="AN726" i="14"/>
  <c r="AK726" i="14"/>
  <c r="AJ726" i="14"/>
  <c r="AG726" i="14"/>
  <c r="AF726" i="14"/>
  <c r="AC726" i="14"/>
  <c r="AB726" i="14"/>
  <c r="Y726" i="14"/>
  <c r="X726" i="14"/>
  <c r="U726" i="14"/>
  <c r="T726" i="14"/>
  <c r="Q726" i="14"/>
  <c r="P726" i="14"/>
  <c r="M726" i="14"/>
  <c r="L726" i="14"/>
  <c r="I726" i="14"/>
  <c r="H726" i="14"/>
  <c r="G726" i="14"/>
  <c r="F726" i="14"/>
  <c r="E726" i="14"/>
  <c r="D726" i="14"/>
  <c r="ES726" i="14" s="1"/>
  <c r="EK725" i="14"/>
  <c r="EJ725" i="14"/>
  <c r="EG725" i="14"/>
  <c r="EF725" i="14"/>
  <c r="EC725" i="14"/>
  <c r="EB725" i="14"/>
  <c r="DY725" i="14"/>
  <c r="DX725" i="14"/>
  <c r="DU725" i="14"/>
  <c r="DT725" i="14"/>
  <c r="DQ725" i="14"/>
  <c r="DP725" i="14"/>
  <c r="DM725" i="14"/>
  <c r="DL725" i="14"/>
  <c r="DI725" i="14"/>
  <c r="DH725" i="14"/>
  <c r="DE725" i="14"/>
  <c r="DD725" i="14"/>
  <c r="DA725" i="14"/>
  <c r="CZ725" i="14"/>
  <c r="CW725" i="14"/>
  <c r="CV725" i="14"/>
  <c r="CS725" i="14"/>
  <c r="CR725" i="14"/>
  <c r="CO725" i="14"/>
  <c r="CN725" i="14"/>
  <c r="CK725" i="14"/>
  <c r="CJ725" i="14"/>
  <c r="CG725" i="14"/>
  <c r="CF725" i="14"/>
  <c r="CC725" i="14"/>
  <c r="CB725" i="14"/>
  <c r="BY725" i="14"/>
  <c r="BX725" i="14"/>
  <c r="BU725" i="14"/>
  <c r="BT725" i="14"/>
  <c r="BQ725" i="14"/>
  <c r="BP725" i="14"/>
  <c r="BM725" i="14"/>
  <c r="BL725" i="14"/>
  <c r="BI725" i="14"/>
  <c r="BH725" i="14"/>
  <c r="BE725" i="14"/>
  <c r="BD725" i="14"/>
  <c r="BA725" i="14"/>
  <c r="AZ725" i="14"/>
  <c r="AW725" i="14"/>
  <c r="AV725" i="14"/>
  <c r="AS725" i="14"/>
  <c r="AR725" i="14"/>
  <c r="AO725" i="14"/>
  <c r="AN725" i="14"/>
  <c r="AK725" i="14"/>
  <c r="AJ725" i="14"/>
  <c r="AG725" i="14"/>
  <c r="AF725" i="14"/>
  <c r="AC725" i="14"/>
  <c r="AB725" i="14"/>
  <c r="Y725" i="14"/>
  <c r="X725" i="14"/>
  <c r="U725" i="14"/>
  <c r="T725" i="14"/>
  <c r="Q725" i="14"/>
  <c r="P725" i="14"/>
  <c r="M725" i="14"/>
  <c r="L725" i="14"/>
  <c r="I725" i="14"/>
  <c r="H725" i="14"/>
  <c r="G725" i="14"/>
  <c r="F725" i="14"/>
  <c r="E725" i="14"/>
  <c r="D725" i="14"/>
  <c r="ES725" i="14" s="1"/>
  <c r="EK724" i="14"/>
  <c r="EJ724" i="14"/>
  <c r="EG724" i="14"/>
  <c r="EF724" i="14"/>
  <c r="EC724" i="14"/>
  <c r="EB724" i="14"/>
  <c r="DY724" i="14"/>
  <c r="DX724" i="14"/>
  <c r="DU724" i="14"/>
  <c r="DT724" i="14"/>
  <c r="DQ724" i="14"/>
  <c r="DP724" i="14"/>
  <c r="DM724" i="14"/>
  <c r="DL724" i="14"/>
  <c r="DI724" i="14"/>
  <c r="DH724" i="14"/>
  <c r="DE724" i="14"/>
  <c r="DD724" i="14"/>
  <c r="DA724" i="14"/>
  <c r="CZ724" i="14"/>
  <c r="CW724" i="14"/>
  <c r="CV724" i="14"/>
  <c r="CS724" i="14"/>
  <c r="CR724" i="14"/>
  <c r="CO724" i="14"/>
  <c r="CN724" i="14"/>
  <c r="CK724" i="14"/>
  <c r="CJ724" i="14"/>
  <c r="CG724" i="14"/>
  <c r="CF724" i="14"/>
  <c r="CC724" i="14"/>
  <c r="CB724" i="14"/>
  <c r="BY724" i="14"/>
  <c r="BX724" i="14"/>
  <c r="BU724" i="14"/>
  <c r="BT724" i="14"/>
  <c r="BQ724" i="14"/>
  <c r="BP724" i="14"/>
  <c r="BM724" i="14"/>
  <c r="BL724" i="14"/>
  <c r="BI724" i="14"/>
  <c r="BH724" i="14"/>
  <c r="BE724" i="14"/>
  <c r="BD724" i="14"/>
  <c r="BA724" i="14"/>
  <c r="AZ724" i="14"/>
  <c r="AW724" i="14"/>
  <c r="AV724" i="14"/>
  <c r="AS724" i="14"/>
  <c r="AR724" i="14"/>
  <c r="AO724" i="14"/>
  <c r="AN724" i="14"/>
  <c r="AK724" i="14"/>
  <c r="AJ724" i="14"/>
  <c r="AG724" i="14"/>
  <c r="AF724" i="14"/>
  <c r="AC724" i="14"/>
  <c r="AB724" i="14"/>
  <c r="Y724" i="14"/>
  <c r="X724" i="14"/>
  <c r="U724" i="14"/>
  <c r="T724" i="14"/>
  <c r="Q724" i="14"/>
  <c r="P724" i="14"/>
  <c r="M724" i="14"/>
  <c r="L724" i="14"/>
  <c r="I724" i="14"/>
  <c r="H724" i="14"/>
  <c r="G724" i="14"/>
  <c r="F724" i="14"/>
  <c r="E724" i="14"/>
  <c r="D724" i="14"/>
  <c r="ES724" i="14" s="1"/>
  <c r="EK723" i="14"/>
  <c r="EJ723" i="14"/>
  <c r="EG723" i="14"/>
  <c r="EF723" i="14"/>
  <c r="EC723" i="14"/>
  <c r="EB723" i="14"/>
  <c r="DY723" i="14"/>
  <c r="DX723" i="14"/>
  <c r="DU723" i="14"/>
  <c r="DT723" i="14"/>
  <c r="DQ723" i="14"/>
  <c r="DP723" i="14"/>
  <c r="DM723" i="14"/>
  <c r="DL723" i="14"/>
  <c r="DI723" i="14"/>
  <c r="DH723" i="14"/>
  <c r="DE723" i="14"/>
  <c r="DD723" i="14"/>
  <c r="DA723" i="14"/>
  <c r="CZ723" i="14"/>
  <c r="CW723" i="14"/>
  <c r="CV723" i="14"/>
  <c r="CS723" i="14"/>
  <c r="CR723" i="14"/>
  <c r="CO723" i="14"/>
  <c r="CN723" i="14"/>
  <c r="CK723" i="14"/>
  <c r="CJ723" i="14"/>
  <c r="CG723" i="14"/>
  <c r="CF723" i="14"/>
  <c r="CC723" i="14"/>
  <c r="CB723" i="14"/>
  <c r="BY723" i="14"/>
  <c r="BX723" i="14"/>
  <c r="BU723" i="14"/>
  <c r="BT723" i="14"/>
  <c r="BQ723" i="14"/>
  <c r="BP723" i="14"/>
  <c r="BM723" i="14"/>
  <c r="BL723" i="14"/>
  <c r="BI723" i="14"/>
  <c r="BH723" i="14"/>
  <c r="BE723" i="14"/>
  <c r="BD723" i="14"/>
  <c r="BA723" i="14"/>
  <c r="AZ723" i="14"/>
  <c r="AW723" i="14"/>
  <c r="AV723" i="14"/>
  <c r="AS723" i="14"/>
  <c r="AR723" i="14"/>
  <c r="AO723" i="14"/>
  <c r="AN723" i="14"/>
  <c r="AK723" i="14"/>
  <c r="AJ723" i="14"/>
  <c r="AG723" i="14"/>
  <c r="AF723" i="14"/>
  <c r="AC723" i="14"/>
  <c r="AB723" i="14"/>
  <c r="Y723" i="14"/>
  <c r="X723" i="14"/>
  <c r="U723" i="14"/>
  <c r="T723" i="14"/>
  <c r="Q723" i="14"/>
  <c r="P723" i="14"/>
  <c r="M723" i="14"/>
  <c r="L723" i="14"/>
  <c r="I723" i="14"/>
  <c r="H723" i="14"/>
  <c r="G723" i="14"/>
  <c r="F723" i="14"/>
  <c r="E723" i="14"/>
  <c r="D723" i="14"/>
  <c r="ES723" i="14" s="1"/>
  <c r="EK722" i="14"/>
  <c r="EJ722" i="14"/>
  <c r="EG722" i="14"/>
  <c r="EF722" i="14"/>
  <c r="EC722" i="14"/>
  <c r="EB722" i="14"/>
  <c r="DY722" i="14"/>
  <c r="DX722" i="14"/>
  <c r="DU722" i="14"/>
  <c r="DT722" i="14"/>
  <c r="DQ722" i="14"/>
  <c r="DP722" i="14"/>
  <c r="DM722" i="14"/>
  <c r="DL722" i="14"/>
  <c r="DI722" i="14"/>
  <c r="DH722" i="14"/>
  <c r="DE722" i="14"/>
  <c r="DD722" i="14"/>
  <c r="DA722" i="14"/>
  <c r="CZ722" i="14"/>
  <c r="CW722" i="14"/>
  <c r="CV722" i="14"/>
  <c r="CS722" i="14"/>
  <c r="CR722" i="14"/>
  <c r="CO722" i="14"/>
  <c r="CN722" i="14"/>
  <c r="CK722" i="14"/>
  <c r="CJ722" i="14"/>
  <c r="CG722" i="14"/>
  <c r="CF722" i="14"/>
  <c r="CC722" i="14"/>
  <c r="CB722" i="14"/>
  <c r="BY722" i="14"/>
  <c r="BX722" i="14"/>
  <c r="BU722" i="14"/>
  <c r="BT722" i="14"/>
  <c r="BQ722" i="14"/>
  <c r="BP722" i="14"/>
  <c r="BM722" i="14"/>
  <c r="BL722" i="14"/>
  <c r="BI722" i="14"/>
  <c r="BH722" i="14"/>
  <c r="BE722" i="14"/>
  <c r="BD722" i="14"/>
  <c r="BA722" i="14"/>
  <c r="AZ722" i="14"/>
  <c r="AW722" i="14"/>
  <c r="AV722" i="14"/>
  <c r="AS722" i="14"/>
  <c r="AR722" i="14"/>
  <c r="AO722" i="14"/>
  <c r="AN722" i="14"/>
  <c r="AK722" i="14"/>
  <c r="AJ722" i="14"/>
  <c r="AG722" i="14"/>
  <c r="AF722" i="14"/>
  <c r="AC722" i="14"/>
  <c r="AB722" i="14"/>
  <c r="Y722" i="14"/>
  <c r="X722" i="14"/>
  <c r="U722" i="14"/>
  <c r="T722" i="14"/>
  <c r="Q722" i="14"/>
  <c r="P722" i="14"/>
  <c r="M722" i="14"/>
  <c r="L722" i="14"/>
  <c r="I722" i="14"/>
  <c r="H722" i="14"/>
  <c r="G722" i="14"/>
  <c r="F722" i="14"/>
  <c r="E722" i="14"/>
  <c r="D722" i="14"/>
  <c r="ES722" i="14" s="1"/>
  <c r="EK721" i="14"/>
  <c r="EJ721" i="14"/>
  <c r="EG721" i="14"/>
  <c r="EF721" i="14"/>
  <c r="EC721" i="14"/>
  <c r="EB721" i="14"/>
  <c r="DY721" i="14"/>
  <c r="DX721" i="14"/>
  <c r="DU721" i="14"/>
  <c r="DT721" i="14"/>
  <c r="DQ721" i="14"/>
  <c r="DP721" i="14"/>
  <c r="DM721" i="14"/>
  <c r="DL721" i="14"/>
  <c r="DI721" i="14"/>
  <c r="DH721" i="14"/>
  <c r="DE721" i="14"/>
  <c r="DD721" i="14"/>
  <c r="DA721" i="14"/>
  <c r="CZ721" i="14"/>
  <c r="CW721" i="14"/>
  <c r="CV721" i="14"/>
  <c r="CS721" i="14"/>
  <c r="CR721" i="14"/>
  <c r="CO721" i="14"/>
  <c r="CN721" i="14"/>
  <c r="CK721" i="14"/>
  <c r="CJ721" i="14"/>
  <c r="CG721" i="14"/>
  <c r="CF721" i="14"/>
  <c r="CC721" i="14"/>
  <c r="CB721" i="14"/>
  <c r="BY721" i="14"/>
  <c r="BX721" i="14"/>
  <c r="BU721" i="14"/>
  <c r="BT721" i="14"/>
  <c r="BQ721" i="14"/>
  <c r="BP721" i="14"/>
  <c r="BM721" i="14"/>
  <c r="BL721" i="14"/>
  <c r="BI721" i="14"/>
  <c r="BH721" i="14"/>
  <c r="BE721" i="14"/>
  <c r="BD721" i="14"/>
  <c r="BA721" i="14"/>
  <c r="AZ721" i="14"/>
  <c r="AW721" i="14"/>
  <c r="AV721" i="14"/>
  <c r="AS721" i="14"/>
  <c r="AR721" i="14"/>
  <c r="AO721" i="14"/>
  <c r="AN721" i="14"/>
  <c r="AK721" i="14"/>
  <c r="AJ721" i="14"/>
  <c r="AG721" i="14"/>
  <c r="AF721" i="14"/>
  <c r="AC721" i="14"/>
  <c r="AB721" i="14"/>
  <c r="Y721" i="14"/>
  <c r="X721" i="14"/>
  <c r="U721" i="14"/>
  <c r="T721" i="14"/>
  <c r="Q721" i="14"/>
  <c r="P721" i="14"/>
  <c r="M721" i="14"/>
  <c r="L721" i="14"/>
  <c r="I721" i="14"/>
  <c r="H721" i="14"/>
  <c r="G721" i="14"/>
  <c r="F721" i="14"/>
  <c r="E721" i="14"/>
  <c r="D721" i="14"/>
  <c r="ES721" i="14" s="1"/>
  <c r="EK720" i="14"/>
  <c r="EJ720" i="14"/>
  <c r="EG720" i="14"/>
  <c r="EF720" i="14"/>
  <c r="EC720" i="14"/>
  <c r="EB720" i="14"/>
  <c r="DY720" i="14"/>
  <c r="DX720" i="14"/>
  <c r="DU720" i="14"/>
  <c r="DT720" i="14"/>
  <c r="DQ720" i="14"/>
  <c r="DP720" i="14"/>
  <c r="DM720" i="14"/>
  <c r="DL720" i="14"/>
  <c r="DI720" i="14"/>
  <c r="DH720" i="14"/>
  <c r="DE720" i="14"/>
  <c r="DD720" i="14"/>
  <c r="DA720" i="14"/>
  <c r="CZ720" i="14"/>
  <c r="CW720" i="14"/>
  <c r="CV720" i="14"/>
  <c r="CS720" i="14"/>
  <c r="CR720" i="14"/>
  <c r="CO720" i="14"/>
  <c r="CN720" i="14"/>
  <c r="CK720" i="14"/>
  <c r="CJ720" i="14"/>
  <c r="CG720" i="14"/>
  <c r="CF720" i="14"/>
  <c r="CC720" i="14"/>
  <c r="CB720" i="14"/>
  <c r="BY720" i="14"/>
  <c r="BX720" i="14"/>
  <c r="BU720" i="14"/>
  <c r="BT720" i="14"/>
  <c r="BQ720" i="14"/>
  <c r="BP720" i="14"/>
  <c r="BM720" i="14"/>
  <c r="BL720" i="14"/>
  <c r="BI720" i="14"/>
  <c r="BH720" i="14"/>
  <c r="BE720" i="14"/>
  <c r="BD720" i="14"/>
  <c r="BA720" i="14"/>
  <c r="AZ720" i="14"/>
  <c r="AW720" i="14"/>
  <c r="AV720" i="14"/>
  <c r="AS720" i="14"/>
  <c r="AR720" i="14"/>
  <c r="AO720" i="14"/>
  <c r="AN720" i="14"/>
  <c r="AK720" i="14"/>
  <c r="AJ720" i="14"/>
  <c r="AG720" i="14"/>
  <c r="AF720" i="14"/>
  <c r="AC720" i="14"/>
  <c r="AB720" i="14"/>
  <c r="Y720" i="14"/>
  <c r="X720" i="14"/>
  <c r="U720" i="14"/>
  <c r="T720" i="14"/>
  <c r="Q720" i="14"/>
  <c r="P720" i="14"/>
  <c r="M720" i="14"/>
  <c r="L720" i="14"/>
  <c r="I720" i="14"/>
  <c r="H720" i="14"/>
  <c r="G720" i="14"/>
  <c r="F720" i="14"/>
  <c r="E720" i="14"/>
  <c r="D720" i="14"/>
  <c r="ES720" i="14" s="1"/>
  <c r="EK719" i="14"/>
  <c r="EJ719" i="14"/>
  <c r="EG719" i="14"/>
  <c r="EF719" i="14"/>
  <c r="EC719" i="14"/>
  <c r="EB719" i="14"/>
  <c r="DY719" i="14"/>
  <c r="DX719" i="14"/>
  <c r="DU719" i="14"/>
  <c r="DT719" i="14"/>
  <c r="DQ719" i="14"/>
  <c r="DP719" i="14"/>
  <c r="DM719" i="14"/>
  <c r="DL719" i="14"/>
  <c r="DI719" i="14"/>
  <c r="DH719" i="14"/>
  <c r="DE719" i="14"/>
  <c r="DD719" i="14"/>
  <c r="DA719" i="14"/>
  <c r="CZ719" i="14"/>
  <c r="CW719" i="14"/>
  <c r="CV719" i="14"/>
  <c r="CS719" i="14"/>
  <c r="CR719" i="14"/>
  <c r="CO719" i="14"/>
  <c r="CN719" i="14"/>
  <c r="CK719" i="14"/>
  <c r="CJ719" i="14"/>
  <c r="CG719" i="14"/>
  <c r="CF719" i="14"/>
  <c r="CC719" i="14"/>
  <c r="CB719" i="14"/>
  <c r="BY719" i="14"/>
  <c r="BX719" i="14"/>
  <c r="BU719" i="14"/>
  <c r="BT719" i="14"/>
  <c r="BQ719" i="14"/>
  <c r="BP719" i="14"/>
  <c r="BM719" i="14"/>
  <c r="BL719" i="14"/>
  <c r="BI719" i="14"/>
  <c r="BH719" i="14"/>
  <c r="BE719" i="14"/>
  <c r="BD719" i="14"/>
  <c r="BA719" i="14"/>
  <c r="AZ719" i="14"/>
  <c r="AW719" i="14"/>
  <c r="AV719" i="14"/>
  <c r="AS719" i="14"/>
  <c r="AR719" i="14"/>
  <c r="AO719" i="14"/>
  <c r="AN719" i="14"/>
  <c r="AK719" i="14"/>
  <c r="AJ719" i="14"/>
  <c r="AG719" i="14"/>
  <c r="AF719" i="14"/>
  <c r="AC719" i="14"/>
  <c r="AB719" i="14"/>
  <c r="Y719" i="14"/>
  <c r="X719" i="14"/>
  <c r="U719" i="14"/>
  <c r="T719" i="14"/>
  <c r="Q719" i="14"/>
  <c r="P719" i="14"/>
  <c r="M719" i="14"/>
  <c r="L719" i="14"/>
  <c r="I719" i="14"/>
  <c r="H719" i="14"/>
  <c r="G719" i="14"/>
  <c r="F719" i="14"/>
  <c r="E719" i="14"/>
  <c r="D719" i="14"/>
  <c r="ES719" i="14" s="1"/>
  <c r="EK718" i="14"/>
  <c r="EJ718" i="14"/>
  <c r="EG718" i="14"/>
  <c r="EF718" i="14"/>
  <c r="EC718" i="14"/>
  <c r="EB718" i="14"/>
  <c r="DY718" i="14"/>
  <c r="DX718" i="14"/>
  <c r="DU718" i="14"/>
  <c r="DT718" i="14"/>
  <c r="DQ718" i="14"/>
  <c r="DP718" i="14"/>
  <c r="DM718" i="14"/>
  <c r="DL718" i="14"/>
  <c r="DI718" i="14"/>
  <c r="DH718" i="14"/>
  <c r="DE718" i="14"/>
  <c r="DD718" i="14"/>
  <c r="DA718" i="14"/>
  <c r="CZ718" i="14"/>
  <c r="CW718" i="14"/>
  <c r="CV718" i="14"/>
  <c r="CS718" i="14"/>
  <c r="CR718" i="14"/>
  <c r="CO718" i="14"/>
  <c r="CN718" i="14"/>
  <c r="CK718" i="14"/>
  <c r="CJ718" i="14"/>
  <c r="CG718" i="14"/>
  <c r="CF718" i="14"/>
  <c r="CC718" i="14"/>
  <c r="CB718" i="14"/>
  <c r="BY718" i="14"/>
  <c r="BX718" i="14"/>
  <c r="BU718" i="14"/>
  <c r="BT718" i="14"/>
  <c r="BQ718" i="14"/>
  <c r="BP718" i="14"/>
  <c r="BM718" i="14"/>
  <c r="BL718" i="14"/>
  <c r="BI718" i="14"/>
  <c r="BH718" i="14"/>
  <c r="BE718" i="14"/>
  <c r="BD718" i="14"/>
  <c r="BA718" i="14"/>
  <c r="AZ718" i="14"/>
  <c r="AW718" i="14"/>
  <c r="AV718" i="14"/>
  <c r="AS718" i="14"/>
  <c r="AR718" i="14"/>
  <c r="AO718" i="14"/>
  <c r="AN718" i="14"/>
  <c r="AK718" i="14"/>
  <c r="AJ718" i="14"/>
  <c r="AG718" i="14"/>
  <c r="AF718" i="14"/>
  <c r="AC718" i="14"/>
  <c r="AB718" i="14"/>
  <c r="Y718" i="14"/>
  <c r="X718" i="14"/>
  <c r="U718" i="14"/>
  <c r="T718" i="14"/>
  <c r="Q718" i="14"/>
  <c r="P718" i="14"/>
  <c r="M718" i="14"/>
  <c r="L718" i="14"/>
  <c r="I718" i="14"/>
  <c r="H718" i="14"/>
  <c r="G718" i="14"/>
  <c r="F718" i="14"/>
  <c r="E718" i="14"/>
  <c r="D718" i="14"/>
  <c r="ES718" i="14" s="1"/>
  <c r="EK717" i="14"/>
  <c r="EJ717" i="14"/>
  <c r="EG717" i="14"/>
  <c r="EF717" i="14"/>
  <c r="EC717" i="14"/>
  <c r="EB717" i="14"/>
  <c r="DY717" i="14"/>
  <c r="DX717" i="14"/>
  <c r="DU717" i="14"/>
  <c r="DT717" i="14"/>
  <c r="DQ717" i="14"/>
  <c r="DP717" i="14"/>
  <c r="DM717" i="14"/>
  <c r="DL717" i="14"/>
  <c r="DI717" i="14"/>
  <c r="DH717" i="14"/>
  <c r="DE717" i="14"/>
  <c r="DD717" i="14"/>
  <c r="DA717" i="14"/>
  <c r="CZ717" i="14"/>
  <c r="CW717" i="14"/>
  <c r="CV717" i="14"/>
  <c r="CS717" i="14"/>
  <c r="CR717" i="14"/>
  <c r="CO717" i="14"/>
  <c r="CN717" i="14"/>
  <c r="CK717" i="14"/>
  <c r="CJ717" i="14"/>
  <c r="CG717" i="14"/>
  <c r="CF717" i="14"/>
  <c r="CC717" i="14"/>
  <c r="CB717" i="14"/>
  <c r="BY717" i="14"/>
  <c r="BX717" i="14"/>
  <c r="BU717" i="14"/>
  <c r="BT717" i="14"/>
  <c r="BQ717" i="14"/>
  <c r="BP717" i="14"/>
  <c r="BM717" i="14"/>
  <c r="BL717" i="14"/>
  <c r="BI717" i="14"/>
  <c r="BH717" i="14"/>
  <c r="BE717" i="14"/>
  <c r="BD717" i="14"/>
  <c r="BA717" i="14"/>
  <c r="AZ717" i="14"/>
  <c r="AW717" i="14"/>
  <c r="AV717" i="14"/>
  <c r="AS717" i="14"/>
  <c r="AR717" i="14"/>
  <c r="AO717" i="14"/>
  <c r="AN717" i="14"/>
  <c r="AK717" i="14"/>
  <c r="AJ717" i="14"/>
  <c r="AG717" i="14"/>
  <c r="AF717" i="14"/>
  <c r="AC717" i="14"/>
  <c r="AB717" i="14"/>
  <c r="Y717" i="14"/>
  <c r="X717" i="14"/>
  <c r="U717" i="14"/>
  <c r="T717" i="14"/>
  <c r="Q717" i="14"/>
  <c r="P717" i="14"/>
  <c r="M717" i="14"/>
  <c r="L717" i="14"/>
  <c r="I717" i="14"/>
  <c r="H717" i="14"/>
  <c r="G717" i="14"/>
  <c r="F717" i="14"/>
  <c r="E717" i="14"/>
  <c r="D717" i="14"/>
  <c r="ES717" i="14" s="1"/>
  <c r="EJ715" i="14"/>
  <c r="EF715" i="14"/>
  <c r="EB715" i="14"/>
  <c r="DX715" i="14"/>
  <c r="DT715" i="14"/>
  <c r="DP715" i="14"/>
  <c r="DL715" i="14"/>
  <c r="DH715" i="14"/>
  <c r="DD715" i="14"/>
  <c r="CZ715" i="14"/>
  <c r="CV715" i="14"/>
  <c r="CR715" i="14"/>
  <c r="CN715" i="14"/>
  <c r="CJ715" i="14"/>
  <c r="CF715" i="14"/>
  <c r="CB715" i="14"/>
  <c r="BX715" i="14"/>
  <c r="BT715" i="14"/>
  <c r="BP715" i="14"/>
  <c r="BL715" i="14"/>
  <c r="BH715" i="14"/>
  <c r="BD715" i="14"/>
  <c r="AZ715" i="14"/>
  <c r="AV715" i="14"/>
  <c r="AR715" i="14"/>
  <c r="AN715" i="14"/>
  <c r="AJ715" i="14"/>
  <c r="AF715" i="14"/>
  <c r="AB715" i="14"/>
  <c r="X715" i="14"/>
  <c r="T715" i="14"/>
  <c r="P715" i="14"/>
  <c r="L715" i="14"/>
  <c r="H715" i="14"/>
  <c r="G715" i="14"/>
  <c r="F715" i="14"/>
  <c r="E715" i="14"/>
  <c r="D715" i="14"/>
  <c r="ES715" i="14" s="1"/>
  <c r="EK714" i="14"/>
  <c r="EJ714" i="14"/>
  <c r="EG714" i="14"/>
  <c r="EF714" i="14"/>
  <c r="EC714" i="14"/>
  <c r="EB714" i="14"/>
  <c r="DY714" i="14"/>
  <c r="DX714" i="14"/>
  <c r="DU714" i="14"/>
  <c r="DT714" i="14"/>
  <c r="DQ714" i="14"/>
  <c r="DP714" i="14"/>
  <c r="DM714" i="14"/>
  <c r="DL714" i="14"/>
  <c r="DI714" i="14"/>
  <c r="DH714" i="14"/>
  <c r="DE714" i="14"/>
  <c r="DD714" i="14"/>
  <c r="DA714" i="14"/>
  <c r="CZ714" i="14"/>
  <c r="CW714" i="14"/>
  <c r="CV714" i="14"/>
  <c r="CS714" i="14"/>
  <c r="CR714" i="14"/>
  <c r="CO714" i="14"/>
  <c r="CN714" i="14"/>
  <c r="CK714" i="14"/>
  <c r="CJ714" i="14"/>
  <c r="CG714" i="14"/>
  <c r="CF714" i="14"/>
  <c r="CC714" i="14"/>
  <c r="CB714" i="14"/>
  <c r="BY714" i="14"/>
  <c r="BX714" i="14"/>
  <c r="BU714" i="14"/>
  <c r="BT714" i="14"/>
  <c r="BQ714" i="14"/>
  <c r="BP714" i="14"/>
  <c r="BM714" i="14"/>
  <c r="BL714" i="14"/>
  <c r="BI714" i="14"/>
  <c r="BH714" i="14"/>
  <c r="BE714" i="14"/>
  <c r="BD714" i="14"/>
  <c r="BA714" i="14"/>
  <c r="AZ714" i="14"/>
  <c r="AW714" i="14"/>
  <c r="AV714" i="14"/>
  <c r="AS714" i="14"/>
  <c r="AR714" i="14"/>
  <c r="AO714" i="14"/>
  <c r="AN714" i="14"/>
  <c r="AK714" i="14"/>
  <c r="AJ714" i="14"/>
  <c r="AG714" i="14"/>
  <c r="AF714" i="14"/>
  <c r="AC714" i="14"/>
  <c r="AB714" i="14"/>
  <c r="Y714" i="14"/>
  <c r="X714" i="14"/>
  <c r="U714" i="14"/>
  <c r="T714" i="14"/>
  <c r="Q714" i="14"/>
  <c r="P714" i="14"/>
  <c r="M714" i="14"/>
  <c r="L714" i="14"/>
  <c r="I714" i="14"/>
  <c r="H714" i="14"/>
  <c r="G714" i="14"/>
  <c r="F714" i="14"/>
  <c r="E714" i="14"/>
  <c r="D714" i="14"/>
  <c r="ES714" i="14" s="1"/>
  <c r="EK713" i="14"/>
  <c r="EJ713" i="14"/>
  <c r="EG713" i="14"/>
  <c r="EF713" i="14"/>
  <c r="EC713" i="14"/>
  <c r="EB713" i="14"/>
  <c r="DY713" i="14"/>
  <c r="DX713" i="14"/>
  <c r="DU713" i="14"/>
  <c r="DT713" i="14"/>
  <c r="DQ713" i="14"/>
  <c r="DP713" i="14"/>
  <c r="DM713" i="14"/>
  <c r="DL713" i="14"/>
  <c r="DI713" i="14"/>
  <c r="DH713" i="14"/>
  <c r="DE713" i="14"/>
  <c r="DD713" i="14"/>
  <c r="DA713" i="14"/>
  <c r="CZ713" i="14"/>
  <c r="CW713" i="14"/>
  <c r="CV713" i="14"/>
  <c r="CS713" i="14"/>
  <c r="CR713" i="14"/>
  <c r="CO713" i="14"/>
  <c r="CN713" i="14"/>
  <c r="CK713" i="14"/>
  <c r="CJ713" i="14"/>
  <c r="CG713" i="14"/>
  <c r="CF713" i="14"/>
  <c r="CC713" i="14"/>
  <c r="CB713" i="14"/>
  <c r="BY713" i="14"/>
  <c r="BX713" i="14"/>
  <c r="BU713" i="14"/>
  <c r="BT713" i="14"/>
  <c r="BQ713" i="14"/>
  <c r="BP713" i="14"/>
  <c r="BM713" i="14"/>
  <c r="BL713" i="14"/>
  <c r="BI713" i="14"/>
  <c r="BH713" i="14"/>
  <c r="BE713" i="14"/>
  <c r="BD713" i="14"/>
  <c r="BA713" i="14"/>
  <c r="AZ713" i="14"/>
  <c r="AW713" i="14"/>
  <c r="AV713" i="14"/>
  <c r="AS713" i="14"/>
  <c r="AR713" i="14"/>
  <c r="AO713" i="14"/>
  <c r="AN713" i="14"/>
  <c r="AK713" i="14"/>
  <c r="AJ713" i="14"/>
  <c r="AG713" i="14"/>
  <c r="AF713" i="14"/>
  <c r="AC713" i="14"/>
  <c r="AB713" i="14"/>
  <c r="Y713" i="14"/>
  <c r="X713" i="14"/>
  <c r="U713" i="14"/>
  <c r="T713" i="14"/>
  <c r="Q713" i="14"/>
  <c r="P713" i="14"/>
  <c r="M713" i="14"/>
  <c r="L713" i="14"/>
  <c r="I713" i="14"/>
  <c r="EP713" i="14" s="1"/>
  <c r="H713" i="14"/>
  <c r="G713" i="14"/>
  <c r="F713" i="14"/>
  <c r="E713" i="14"/>
  <c r="D713" i="14"/>
  <c r="ES713" i="14" s="1"/>
  <c r="EK712" i="14"/>
  <c r="EJ712" i="14"/>
  <c r="EG712" i="14"/>
  <c r="EF712" i="14"/>
  <c r="EC712" i="14"/>
  <c r="EB712" i="14"/>
  <c r="DY712" i="14"/>
  <c r="DX712" i="14"/>
  <c r="DU712" i="14"/>
  <c r="DT712" i="14"/>
  <c r="DQ712" i="14"/>
  <c r="DP712" i="14"/>
  <c r="DM712" i="14"/>
  <c r="DL712" i="14"/>
  <c r="DI712" i="14"/>
  <c r="DH712" i="14"/>
  <c r="DE712" i="14"/>
  <c r="DD712" i="14"/>
  <c r="DA712" i="14"/>
  <c r="CZ712" i="14"/>
  <c r="CW712" i="14"/>
  <c r="CV712" i="14"/>
  <c r="CS712" i="14"/>
  <c r="CR712" i="14"/>
  <c r="CO712" i="14"/>
  <c r="CN712" i="14"/>
  <c r="CK712" i="14"/>
  <c r="CJ712" i="14"/>
  <c r="CG712" i="14"/>
  <c r="CF712" i="14"/>
  <c r="CC712" i="14"/>
  <c r="CB712" i="14"/>
  <c r="BY712" i="14"/>
  <c r="BX712" i="14"/>
  <c r="BU712" i="14"/>
  <c r="BT712" i="14"/>
  <c r="BQ712" i="14"/>
  <c r="BP712" i="14"/>
  <c r="BM712" i="14"/>
  <c r="BL712" i="14"/>
  <c r="BI712" i="14"/>
  <c r="BH712" i="14"/>
  <c r="BE712" i="14"/>
  <c r="BD712" i="14"/>
  <c r="BA712" i="14"/>
  <c r="AZ712" i="14"/>
  <c r="AW712" i="14"/>
  <c r="AV712" i="14"/>
  <c r="AS712" i="14"/>
  <c r="AR712" i="14"/>
  <c r="AO712" i="14"/>
  <c r="AN712" i="14"/>
  <c r="AK712" i="14"/>
  <c r="AJ712" i="14"/>
  <c r="AG712" i="14"/>
  <c r="AF712" i="14"/>
  <c r="AC712" i="14"/>
  <c r="AB712" i="14"/>
  <c r="Y712" i="14"/>
  <c r="X712" i="14"/>
  <c r="U712" i="14"/>
  <c r="T712" i="14"/>
  <c r="Q712" i="14"/>
  <c r="P712" i="14"/>
  <c r="M712" i="14"/>
  <c r="L712" i="14"/>
  <c r="I712" i="14"/>
  <c r="H712" i="14"/>
  <c r="G712" i="14"/>
  <c r="F712" i="14"/>
  <c r="E712" i="14"/>
  <c r="D712" i="14"/>
  <c r="ES712" i="14" s="1"/>
  <c r="EK711" i="14"/>
  <c r="EJ711" i="14"/>
  <c r="EG711" i="14"/>
  <c r="EF711" i="14"/>
  <c r="EC711" i="14"/>
  <c r="EB711" i="14"/>
  <c r="DY711" i="14"/>
  <c r="DX711" i="14"/>
  <c r="DU711" i="14"/>
  <c r="DT711" i="14"/>
  <c r="DQ711" i="14"/>
  <c r="DP711" i="14"/>
  <c r="DM711" i="14"/>
  <c r="DL711" i="14"/>
  <c r="DI711" i="14"/>
  <c r="DH711" i="14"/>
  <c r="DE711" i="14"/>
  <c r="DD711" i="14"/>
  <c r="DA711" i="14"/>
  <c r="CZ711" i="14"/>
  <c r="CW711" i="14"/>
  <c r="CV711" i="14"/>
  <c r="CS711" i="14"/>
  <c r="CR711" i="14"/>
  <c r="CO711" i="14"/>
  <c r="CN711" i="14"/>
  <c r="CK711" i="14"/>
  <c r="CJ711" i="14"/>
  <c r="CG711" i="14"/>
  <c r="CF711" i="14"/>
  <c r="CC711" i="14"/>
  <c r="CB711" i="14"/>
  <c r="BY711" i="14"/>
  <c r="BX711" i="14"/>
  <c r="BU711" i="14"/>
  <c r="BT711" i="14"/>
  <c r="BQ711" i="14"/>
  <c r="BP711" i="14"/>
  <c r="BM711" i="14"/>
  <c r="BL711" i="14"/>
  <c r="BI711" i="14"/>
  <c r="BH711" i="14"/>
  <c r="BE711" i="14"/>
  <c r="BD711" i="14"/>
  <c r="BA711" i="14"/>
  <c r="AZ711" i="14"/>
  <c r="AW711" i="14"/>
  <c r="AV711" i="14"/>
  <c r="AS711" i="14"/>
  <c r="AR711" i="14"/>
  <c r="AO711" i="14"/>
  <c r="AN711" i="14"/>
  <c r="AK711" i="14"/>
  <c r="AJ711" i="14"/>
  <c r="AG711" i="14"/>
  <c r="AF711" i="14"/>
  <c r="AC711" i="14"/>
  <c r="AB711" i="14"/>
  <c r="Y711" i="14"/>
  <c r="X711" i="14"/>
  <c r="U711" i="14"/>
  <c r="T711" i="14"/>
  <c r="Q711" i="14"/>
  <c r="P711" i="14"/>
  <c r="M711" i="14"/>
  <c r="L711" i="14"/>
  <c r="I711" i="14"/>
  <c r="H711" i="14"/>
  <c r="G711" i="14"/>
  <c r="F711" i="14"/>
  <c r="E711" i="14"/>
  <c r="D711" i="14"/>
  <c r="ES711" i="14" s="1"/>
  <c r="EJ710" i="14"/>
  <c r="EF710" i="14"/>
  <c r="EB710" i="14"/>
  <c r="DX710" i="14"/>
  <c r="DT710" i="14"/>
  <c r="DP710" i="14"/>
  <c r="DL710" i="14"/>
  <c r="DH710" i="14"/>
  <c r="DD710" i="14"/>
  <c r="CZ710" i="14"/>
  <c r="CV710" i="14"/>
  <c r="CR710" i="14"/>
  <c r="CN710" i="14"/>
  <c r="CJ710" i="14"/>
  <c r="CF710" i="14"/>
  <c r="CB710" i="14"/>
  <c r="BX710" i="14"/>
  <c r="BT710" i="14"/>
  <c r="BP710" i="14"/>
  <c r="BL710" i="14"/>
  <c r="BH710" i="14"/>
  <c r="BD710" i="14"/>
  <c r="AZ710" i="14"/>
  <c r="AV710" i="14"/>
  <c r="AR710" i="14"/>
  <c r="AN710" i="14"/>
  <c r="AJ710" i="14"/>
  <c r="AF710" i="14"/>
  <c r="AB710" i="14"/>
  <c r="X710" i="14"/>
  <c r="T710" i="14"/>
  <c r="P710" i="14"/>
  <c r="L710" i="14"/>
  <c r="H710" i="14"/>
  <c r="G710" i="14"/>
  <c r="F710" i="14"/>
  <c r="E710" i="14"/>
  <c r="D710" i="14"/>
  <c r="ES710" i="14" s="1"/>
  <c r="EK709" i="14"/>
  <c r="EJ709" i="14"/>
  <c r="EG709" i="14"/>
  <c r="EF709" i="14"/>
  <c r="EC709" i="14"/>
  <c r="EB709" i="14"/>
  <c r="DY709" i="14"/>
  <c r="DX709" i="14"/>
  <c r="DU709" i="14"/>
  <c r="DT709" i="14"/>
  <c r="DQ709" i="14"/>
  <c r="DP709" i="14"/>
  <c r="DM709" i="14"/>
  <c r="DL709" i="14"/>
  <c r="DI709" i="14"/>
  <c r="DH709" i="14"/>
  <c r="DE709" i="14"/>
  <c r="DD709" i="14"/>
  <c r="DA709" i="14"/>
  <c r="CZ709" i="14"/>
  <c r="CW709" i="14"/>
  <c r="CV709" i="14"/>
  <c r="CS709" i="14"/>
  <c r="CR709" i="14"/>
  <c r="CO709" i="14"/>
  <c r="CN709" i="14"/>
  <c r="CK709" i="14"/>
  <c r="CJ709" i="14"/>
  <c r="CG709" i="14"/>
  <c r="CF709" i="14"/>
  <c r="CC709" i="14"/>
  <c r="CB709" i="14"/>
  <c r="BY709" i="14"/>
  <c r="BX709" i="14"/>
  <c r="BU709" i="14"/>
  <c r="BT709" i="14"/>
  <c r="BQ709" i="14"/>
  <c r="BP709" i="14"/>
  <c r="BM709" i="14"/>
  <c r="BL709" i="14"/>
  <c r="BI709" i="14"/>
  <c r="BH709" i="14"/>
  <c r="BE709" i="14"/>
  <c r="BD709" i="14"/>
  <c r="BA709" i="14"/>
  <c r="AZ709" i="14"/>
  <c r="AW709" i="14"/>
  <c r="AV709" i="14"/>
  <c r="AS709" i="14"/>
  <c r="AR709" i="14"/>
  <c r="AO709" i="14"/>
  <c r="AN709" i="14"/>
  <c r="AK709" i="14"/>
  <c r="AJ709" i="14"/>
  <c r="AG709" i="14"/>
  <c r="AF709" i="14"/>
  <c r="AC709" i="14"/>
  <c r="AB709" i="14"/>
  <c r="Y709" i="14"/>
  <c r="X709" i="14"/>
  <c r="U709" i="14"/>
  <c r="T709" i="14"/>
  <c r="Q709" i="14"/>
  <c r="P709" i="14"/>
  <c r="M709" i="14"/>
  <c r="L709" i="14"/>
  <c r="I709" i="14"/>
  <c r="H709" i="14"/>
  <c r="G709" i="14"/>
  <c r="F709" i="14"/>
  <c r="E709" i="14"/>
  <c r="D709" i="14"/>
  <c r="ES709" i="14" s="1"/>
  <c r="EK708" i="14"/>
  <c r="EJ708" i="14"/>
  <c r="EG708" i="14"/>
  <c r="EF708" i="14"/>
  <c r="EC708" i="14"/>
  <c r="EB708" i="14"/>
  <c r="DY708" i="14"/>
  <c r="DX708" i="14"/>
  <c r="DU708" i="14"/>
  <c r="DT708" i="14"/>
  <c r="DQ708" i="14"/>
  <c r="DP708" i="14"/>
  <c r="DM708" i="14"/>
  <c r="DL708" i="14"/>
  <c r="DI708" i="14"/>
  <c r="DH708" i="14"/>
  <c r="DE708" i="14"/>
  <c r="DD708" i="14"/>
  <c r="DA708" i="14"/>
  <c r="CZ708" i="14"/>
  <c r="CW708" i="14"/>
  <c r="CV708" i="14"/>
  <c r="CS708" i="14"/>
  <c r="CR708" i="14"/>
  <c r="CO708" i="14"/>
  <c r="CN708" i="14"/>
  <c r="CK708" i="14"/>
  <c r="CJ708" i="14"/>
  <c r="CG708" i="14"/>
  <c r="CF708" i="14"/>
  <c r="CC708" i="14"/>
  <c r="CB708" i="14"/>
  <c r="BY708" i="14"/>
  <c r="BX708" i="14"/>
  <c r="BU708" i="14"/>
  <c r="BT708" i="14"/>
  <c r="BQ708" i="14"/>
  <c r="BP708" i="14"/>
  <c r="BM708" i="14"/>
  <c r="BL708" i="14"/>
  <c r="BI708" i="14"/>
  <c r="BH708" i="14"/>
  <c r="BE708" i="14"/>
  <c r="BD708" i="14"/>
  <c r="BA708" i="14"/>
  <c r="AZ708" i="14"/>
  <c r="AW708" i="14"/>
  <c r="AV708" i="14"/>
  <c r="AS708" i="14"/>
  <c r="AR708" i="14"/>
  <c r="AO708" i="14"/>
  <c r="AN708" i="14"/>
  <c r="AK708" i="14"/>
  <c r="AJ708" i="14"/>
  <c r="AG708" i="14"/>
  <c r="AF708" i="14"/>
  <c r="AC708" i="14"/>
  <c r="AB708" i="14"/>
  <c r="Y708" i="14"/>
  <c r="X708" i="14"/>
  <c r="U708" i="14"/>
  <c r="T708" i="14"/>
  <c r="Q708" i="14"/>
  <c r="P708" i="14"/>
  <c r="M708" i="14"/>
  <c r="L708" i="14"/>
  <c r="I708" i="14"/>
  <c r="H708" i="14"/>
  <c r="G708" i="14"/>
  <c r="F708" i="14"/>
  <c r="E708" i="14"/>
  <c r="D708" i="14"/>
  <c r="ES708" i="14" s="1"/>
  <c r="EK707" i="14"/>
  <c r="EJ707" i="14"/>
  <c r="EG707" i="14"/>
  <c r="EF707" i="14"/>
  <c r="EC707" i="14"/>
  <c r="EB707" i="14"/>
  <c r="DY707" i="14"/>
  <c r="DX707" i="14"/>
  <c r="DU707" i="14"/>
  <c r="DT707" i="14"/>
  <c r="DQ707" i="14"/>
  <c r="DP707" i="14"/>
  <c r="DM707" i="14"/>
  <c r="DL707" i="14"/>
  <c r="DI707" i="14"/>
  <c r="DH707" i="14"/>
  <c r="DE707" i="14"/>
  <c r="DD707" i="14"/>
  <c r="DA707" i="14"/>
  <c r="CZ707" i="14"/>
  <c r="CW707" i="14"/>
  <c r="CV707" i="14"/>
  <c r="CS707" i="14"/>
  <c r="CR707" i="14"/>
  <c r="CO707" i="14"/>
  <c r="CN707" i="14"/>
  <c r="CK707" i="14"/>
  <c r="CJ707" i="14"/>
  <c r="CG707" i="14"/>
  <c r="CF707" i="14"/>
  <c r="CC707" i="14"/>
  <c r="CB707" i="14"/>
  <c r="BY707" i="14"/>
  <c r="BX707" i="14"/>
  <c r="BU707" i="14"/>
  <c r="BT707" i="14"/>
  <c r="BQ707" i="14"/>
  <c r="BP707" i="14"/>
  <c r="BM707" i="14"/>
  <c r="BL707" i="14"/>
  <c r="BI707" i="14"/>
  <c r="BH707" i="14"/>
  <c r="BE707" i="14"/>
  <c r="BD707" i="14"/>
  <c r="BA707" i="14"/>
  <c r="AZ707" i="14"/>
  <c r="AW707" i="14"/>
  <c r="AV707" i="14"/>
  <c r="AS707" i="14"/>
  <c r="AR707" i="14"/>
  <c r="AO707" i="14"/>
  <c r="AN707" i="14"/>
  <c r="AK707" i="14"/>
  <c r="AJ707" i="14"/>
  <c r="AG707" i="14"/>
  <c r="AF707" i="14"/>
  <c r="AC707" i="14"/>
  <c r="AB707" i="14"/>
  <c r="Y707" i="14"/>
  <c r="X707" i="14"/>
  <c r="U707" i="14"/>
  <c r="T707" i="14"/>
  <c r="Q707" i="14"/>
  <c r="P707" i="14"/>
  <c r="M707" i="14"/>
  <c r="L707" i="14"/>
  <c r="I707" i="14"/>
  <c r="H707" i="14"/>
  <c r="G707" i="14"/>
  <c r="F707" i="14"/>
  <c r="E707" i="14"/>
  <c r="D707" i="14"/>
  <c r="ES707" i="14" s="1"/>
  <c r="EK706" i="14"/>
  <c r="EJ706" i="14"/>
  <c r="EG706" i="14"/>
  <c r="EF706" i="14"/>
  <c r="EC706" i="14"/>
  <c r="EB706" i="14"/>
  <c r="DY706" i="14"/>
  <c r="DX706" i="14"/>
  <c r="DU706" i="14"/>
  <c r="DT706" i="14"/>
  <c r="DQ706" i="14"/>
  <c r="DP706" i="14"/>
  <c r="DM706" i="14"/>
  <c r="DL706" i="14"/>
  <c r="DI706" i="14"/>
  <c r="DH706" i="14"/>
  <c r="DE706" i="14"/>
  <c r="DD706" i="14"/>
  <c r="DA706" i="14"/>
  <c r="CZ706" i="14"/>
  <c r="CW706" i="14"/>
  <c r="CV706" i="14"/>
  <c r="CS706" i="14"/>
  <c r="CR706" i="14"/>
  <c r="CO706" i="14"/>
  <c r="CN706" i="14"/>
  <c r="CK706" i="14"/>
  <c r="CJ706" i="14"/>
  <c r="CG706" i="14"/>
  <c r="CF706" i="14"/>
  <c r="CC706" i="14"/>
  <c r="CB706" i="14"/>
  <c r="BY706" i="14"/>
  <c r="BX706" i="14"/>
  <c r="BU706" i="14"/>
  <c r="BT706" i="14"/>
  <c r="BQ706" i="14"/>
  <c r="BP706" i="14"/>
  <c r="BM706" i="14"/>
  <c r="BL706" i="14"/>
  <c r="BI706" i="14"/>
  <c r="BH706" i="14"/>
  <c r="BE706" i="14"/>
  <c r="BD706" i="14"/>
  <c r="BA706" i="14"/>
  <c r="AZ706" i="14"/>
  <c r="AW706" i="14"/>
  <c r="AV706" i="14"/>
  <c r="AS706" i="14"/>
  <c r="AR706" i="14"/>
  <c r="AO706" i="14"/>
  <c r="AN706" i="14"/>
  <c r="AK706" i="14"/>
  <c r="AJ706" i="14"/>
  <c r="AG706" i="14"/>
  <c r="AF706" i="14"/>
  <c r="AC706" i="14"/>
  <c r="AB706" i="14"/>
  <c r="Y706" i="14"/>
  <c r="X706" i="14"/>
  <c r="U706" i="14"/>
  <c r="T706" i="14"/>
  <c r="Q706" i="14"/>
  <c r="P706" i="14"/>
  <c r="M706" i="14"/>
  <c r="L706" i="14"/>
  <c r="I706" i="14"/>
  <c r="H706" i="14"/>
  <c r="G706" i="14"/>
  <c r="F706" i="14"/>
  <c r="E706" i="14"/>
  <c r="D706" i="14"/>
  <c r="ES706" i="14" s="1"/>
  <c r="EJ705" i="14"/>
  <c r="EF705" i="14"/>
  <c r="EB705" i="14"/>
  <c r="DX705" i="14"/>
  <c r="DT705" i="14"/>
  <c r="DP705" i="14"/>
  <c r="DL705" i="14"/>
  <c r="DH705" i="14"/>
  <c r="DD705" i="14"/>
  <c r="CZ705" i="14"/>
  <c r="CV705" i="14"/>
  <c r="CR705" i="14"/>
  <c r="CN705" i="14"/>
  <c r="CJ705" i="14"/>
  <c r="CF705" i="14"/>
  <c r="CB705" i="14"/>
  <c r="BX705" i="14"/>
  <c r="BT705" i="14"/>
  <c r="BP705" i="14"/>
  <c r="BL705" i="14"/>
  <c r="BH705" i="14"/>
  <c r="BD705" i="14"/>
  <c r="AZ705" i="14"/>
  <c r="AV705" i="14"/>
  <c r="AR705" i="14"/>
  <c r="AN705" i="14"/>
  <c r="AJ705" i="14"/>
  <c r="AF705" i="14"/>
  <c r="AB705" i="14"/>
  <c r="X705" i="14"/>
  <c r="T705" i="14"/>
  <c r="P705" i="14"/>
  <c r="L705" i="14"/>
  <c r="H705" i="14"/>
  <c r="G705" i="14"/>
  <c r="F705" i="14"/>
  <c r="E705" i="14"/>
  <c r="D705" i="14"/>
  <c r="ES705" i="14" s="1"/>
  <c r="EJ704" i="14"/>
  <c r="EF704" i="14"/>
  <c r="EB704" i="14"/>
  <c r="DX704" i="14"/>
  <c r="DT704" i="14"/>
  <c r="DP704" i="14"/>
  <c r="DL704" i="14"/>
  <c r="DH704" i="14"/>
  <c r="DD704" i="14"/>
  <c r="CZ704" i="14"/>
  <c r="CV704" i="14"/>
  <c r="CR704" i="14"/>
  <c r="CN704" i="14"/>
  <c r="CJ704" i="14"/>
  <c r="CF704" i="14"/>
  <c r="CB704" i="14"/>
  <c r="BX704" i="14"/>
  <c r="BT704" i="14"/>
  <c r="BP704" i="14"/>
  <c r="BL704" i="14"/>
  <c r="BH704" i="14"/>
  <c r="BD704" i="14"/>
  <c r="AZ704" i="14"/>
  <c r="AV704" i="14"/>
  <c r="AR704" i="14"/>
  <c r="AN704" i="14"/>
  <c r="AJ704" i="14"/>
  <c r="AF704" i="14"/>
  <c r="AB704" i="14"/>
  <c r="X704" i="14"/>
  <c r="T704" i="14"/>
  <c r="P704" i="14"/>
  <c r="L704" i="14"/>
  <c r="H704" i="14"/>
  <c r="G704" i="14"/>
  <c r="F704" i="14"/>
  <c r="E704" i="14"/>
  <c r="D704" i="14"/>
  <c r="ES704" i="14" s="1"/>
  <c r="EJ703" i="14"/>
  <c r="EF703" i="14"/>
  <c r="EB703" i="14"/>
  <c r="DX703" i="14"/>
  <c r="DT703" i="14"/>
  <c r="DP703" i="14"/>
  <c r="DL703" i="14"/>
  <c r="DH703" i="14"/>
  <c r="DD703" i="14"/>
  <c r="CZ703" i="14"/>
  <c r="CV703" i="14"/>
  <c r="CR703" i="14"/>
  <c r="CN703" i="14"/>
  <c r="CJ703" i="14"/>
  <c r="CF703" i="14"/>
  <c r="CB703" i="14"/>
  <c r="BX703" i="14"/>
  <c r="BT703" i="14"/>
  <c r="BP703" i="14"/>
  <c r="BL703" i="14"/>
  <c r="BH703" i="14"/>
  <c r="BD703" i="14"/>
  <c r="AZ703" i="14"/>
  <c r="AV703" i="14"/>
  <c r="AR703" i="14"/>
  <c r="AN703" i="14"/>
  <c r="AJ703" i="14"/>
  <c r="AF703" i="14"/>
  <c r="AB703" i="14"/>
  <c r="X703" i="14"/>
  <c r="T703" i="14"/>
  <c r="P703" i="14"/>
  <c r="L703" i="14"/>
  <c r="H703" i="14"/>
  <c r="G703" i="14"/>
  <c r="F703" i="14"/>
  <c r="E703" i="14"/>
  <c r="D703" i="14"/>
  <c r="ES703" i="14" s="1"/>
  <c r="EJ702" i="14"/>
  <c r="EF702" i="14"/>
  <c r="EB702" i="14"/>
  <c r="DX702" i="14"/>
  <c r="DT702" i="14"/>
  <c r="DP702" i="14"/>
  <c r="DL702" i="14"/>
  <c r="DH702" i="14"/>
  <c r="DD702" i="14"/>
  <c r="CZ702" i="14"/>
  <c r="CV702" i="14"/>
  <c r="CR702" i="14"/>
  <c r="CN702" i="14"/>
  <c r="CJ702" i="14"/>
  <c r="CF702" i="14"/>
  <c r="CB702" i="14"/>
  <c r="BX702" i="14"/>
  <c r="BT702" i="14"/>
  <c r="BP702" i="14"/>
  <c r="BL702" i="14"/>
  <c r="BH702" i="14"/>
  <c r="BD702" i="14"/>
  <c r="AZ702" i="14"/>
  <c r="AV702" i="14"/>
  <c r="AR702" i="14"/>
  <c r="AN702" i="14"/>
  <c r="AJ702" i="14"/>
  <c r="AF702" i="14"/>
  <c r="AB702" i="14"/>
  <c r="X702" i="14"/>
  <c r="T702" i="14"/>
  <c r="P702" i="14"/>
  <c r="L702" i="14"/>
  <c r="H702" i="14"/>
  <c r="G702" i="14"/>
  <c r="F702" i="14"/>
  <c r="E702" i="14"/>
  <c r="D702" i="14"/>
  <c r="ES702" i="14" s="1"/>
  <c r="EK701" i="14"/>
  <c r="EJ701" i="14"/>
  <c r="EG701" i="14"/>
  <c r="EF701" i="14"/>
  <c r="EC701" i="14"/>
  <c r="EB701" i="14"/>
  <c r="DY701" i="14"/>
  <c r="DX701" i="14"/>
  <c r="DU701" i="14"/>
  <c r="DT701" i="14"/>
  <c r="DQ701" i="14"/>
  <c r="DP701" i="14"/>
  <c r="DM701" i="14"/>
  <c r="DL701" i="14"/>
  <c r="DI701" i="14"/>
  <c r="DH701" i="14"/>
  <c r="DE701" i="14"/>
  <c r="DD701" i="14"/>
  <c r="DA701" i="14"/>
  <c r="CZ701" i="14"/>
  <c r="CW701" i="14"/>
  <c r="CV701" i="14"/>
  <c r="CS701" i="14"/>
  <c r="CR701" i="14"/>
  <c r="CO701" i="14"/>
  <c r="CN701" i="14"/>
  <c r="CK701" i="14"/>
  <c r="CJ701" i="14"/>
  <c r="CG701" i="14"/>
  <c r="CF701" i="14"/>
  <c r="CC701" i="14"/>
  <c r="CB701" i="14"/>
  <c r="BY701" i="14"/>
  <c r="BX701" i="14"/>
  <c r="BU701" i="14"/>
  <c r="BT701" i="14"/>
  <c r="BQ701" i="14"/>
  <c r="BP701" i="14"/>
  <c r="BM701" i="14"/>
  <c r="BL701" i="14"/>
  <c r="BI701" i="14"/>
  <c r="BH701" i="14"/>
  <c r="BE701" i="14"/>
  <c r="BD701" i="14"/>
  <c r="BA701" i="14"/>
  <c r="AZ701" i="14"/>
  <c r="AW701" i="14"/>
  <c r="AV701" i="14"/>
  <c r="AS701" i="14"/>
  <c r="AR701" i="14"/>
  <c r="AO701" i="14"/>
  <c r="AN701" i="14"/>
  <c r="AK701" i="14"/>
  <c r="AJ701" i="14"/>
  <c r="AG701" i="14"/>
  <c r="AF701" i="14"/>
  <c r="AC701" i="14"/>
  <c r="AB701" i="14"/>
  <c r="Y701" i="14"/>
  <c r="X701" i="14"/>
  <c r="U701" i="14"/>
  <c r="T701" i="14"/>
  <c r="Q701" i="14"/>
  <c r="P701" i="14"/>
  <c r="M701" i="14"/>
  <c r="L701" i="14"/>
  <c r="I701" i="14"/>
  <c r="H701" i="14"/>
  <c r="G701" i="14"/>
  <c r="F701" i="14"/>
  <c r="E701" i="14"/>
  <c r="D701" i="14"/>
  <c r="ES701" i="14" s="1"/>
  <c r="EK700" i="14"/>
  <c r="EJ700" i="14"/>
  <c r="EG700" i="14"/>
  <c r="EF700" i="14"/>
  <c r="EC700" i="14"/>
  <c r="EB700" i="14"/>
  <c r="DY700" i="14"/>
  <c r="DX700" i="14"/>
  <c r="DU700" i="14"/>
  <c r="DT700" i="14"/>
  <c r="DQ700" i="14"/>
  <c r="DP700" i="14"/>
  <c r="DM700" i="14"/>
  <c r="DL700" i="14"/>
  <c r="DI700" i="14"/>
  <c r="DH700" i="14"/>
  <c r="DE700" i="14"/>
  <c r="DD700" i="14"/>
  <c r="DA700" i="14"/>
  <c r="CZ700" i="14"/>
  <c r="CW700" i="14"/>
  <c r="CV700" i="14"/>
  <c r="CS700" i="14"/>
  <c r="CR700" i="14"/>
  <c r="CO700" i="14"/>
  <c r="CN700" i="14"/>
  <c r="CK700" i="14"/>
  <c r="CJ700" i="14"/>
  <c r="CG700" i="14"/>
  <c r="CF700" i="14"/>
  <c r="CC700" i="14"/>
  <c r="CB700" i="14"/>
  <c r="BY700" i="14"/>
  <c r="BX700" i="14"/>
  <c r="BU700" i="14"/>
  <c r="BT700" i="14"/>
  <c r="BQ700" i="14"/>
  <c r="BP700" i="14"/>
  <c r="BM700" i="14"/>
  <c r="BL700" i="14"/>
  <c r="BI700" i="14"/>
  <c r="BH700" i="14"/>
  <c r="BE700" i="14"/>
  <c r="BD700" i="14"/>
  <c r="BA700" i="14"/>
  <c r="AZ700" i="14"/>
  <c r="AW700" i="14"/>
  <c r="AV700" i="14"/>
  <c r="AS700" i="14"/>
  <c r="AR700" i="14"/>
  <c r="AO700" i="14"/>
  <c r="AN700" i="14"/>
  <c r="AK700" i="14"/>
  <c r="AJ700" i="14"/>
  <c r="AG700" i="14"/>
  <c r="AF700" i="14"/>
  <c r="AC700" i="14"/>
  <c r="AB700" i="14"/>
  <c r="Y700" i="14"/>
  <c r="X700" i="14"/>
  <c r="U700" i="14"/>
  <c r="T700" i="14"/>
  <c r="Q700" i="14"/>
  <c r="P700" i="14"/>
  <c r="M700" i="14"/>
  <c r="L700" i="14"/>
  <c r="I700" i="14"/>
  <c r="H700" i="14"/>
  <c r="G700" i="14"/>
  <c r="F700" i="14"/>
  <c r="E700" i="14"/>
  <c r="D700" i="14"/>
  <c r="ES700" i="14" s="1"/>
  <c r="EK699" i="14"/>
  <c r="EJ699" i="14"/>
  <c r="EG699" i="14"/>
  <c r="EF699" i="14"/>
  <c r="EC699" i="14"/>
  <c r="EB699" i="14"/>
  <c r="DY699" i="14"/>
  <c r="DX699" i="14"/>
  <c r="DU699" i="14"/>
  <c r="DT699" i="14"/>
  <c r="DQ699" i="14"/>
  <c r="DP699" i="14"/>
  <c r="DM699" i="14"/>
  <c r="DL699" i="14"/>
  <c r="DI699" i="14"/>
  <c r="DH699" i="14"/>
  <c r="DE699" i="14"/>
  <c r="DD699" i="14"/>
  <c r="DA699" i="14"/>
  <c r="CZ699" i="14"/>
  <c r="CW699" i="14"/>
  <c r="CV699" i="14"/>
  <c r="CS699" i="14"/>
  <c r="CR699" i="14"/>
  <c r="CO699" i="14"/>
  <c r="CN699" i="14"/>
  <c r="CK699" i="14"/>
  <c r="CJ699" i="14"/>
  <c r="CG699" i="14"/>
  <c r="CF699" i="14"/>
  <c r="CC699" i="14"/>
  <c r="CB699" i="14"/>
  <c r="BY699" i="14"/>
  <c r="BX699" i="14"/>
  <c r="BU699" i="14"/>
  <c r="BT699" i="14"/>
  <c r="BQ699" i="14"/>
  <c r="BP699" i="14"/>
  <c r="BM699" i="14"/>
  <c r="BL699" i="14"/>
  <c r="BI699" i="14"/>
  <c r="BH699" i="14"/>
  <c r="BE699" i="14"/>
  <c r="BD699" i="14"/>
  <c r="BA699" i="14"/>
  <c r="AZ699" i="14"/>
  <c r="AW699" i="14"/>
  <c r="AV699" i="14"/>
  <c r="AS699" i="14"/>
  <c r="AR699" i="14"/>
  <c r="AO699" i="14"/>
  <c r="AN699" i="14"/>
  <c r="AK699" i="14"/>
  <c r="AJ699" i="14"/>
  <c r="AG699" i="14"/>
  <c r="AF699" i="14"/>
  <c r="AC699" i="14"/>
  <c r="AB699" i="14"/>
  <c r="Y699" i="14"/>
  <c r="X699" i="14"/>
  <c r="U699" i="14"/>
  <c r="T699" i="14"/>
  <c r="Q699" i="14"/>
  <c r="P699" i="14"/>
  <c r="M699" i="14"/>
  <c r="L699" i="14"/>
  <c r="I699" i="14"/>
  <c r="H699" i="14"/>
  <c r="G699" i="14"/>
  <c r="F699" i="14"/>
  <c r="E699" i="14"/>
  <c r="D699" i="14"/>
  <c r="ES699" i="14" s="1"/>
  <c r="EK697" i="14"/>
  <c r="EJ697" i="14"/>
  <c r="EG697" i="14"/>
  <c r="EF697" i="14"/>
  <c r="EC697" i="14"/>
  <c r="EB697" i="14"/>
  <c r="DY697" i="14"/>
  <c r="DX697" i="14"/>
  <c r="DU697" i="14"/>
  <c r="DT697" i="14"/>
  <c r="DQ697" i="14"/>
  <c r="DP697" i="14"/>
  <c r="DM697" i="14"/>
  <c r="DL697" i="14"/>
  <c r="DI697" i="14"/>
  <c r="DH697" i="14"/>
  <c r="DE697" i="14"/>
  <c r="DD697" i="14"/>
  <c r="DA697" i="14"/>
  <c r="CZ697" i="14"/>
  <c r="CW697" i="14"/>
  <c r="CV697" i="14"/>
  <c r="CS697" i="14"/>
  <c r="CR697" i="14"/>
  <c r="CO697" i="14"/>
  <c r="CN697" i="14"/>
  <c r="CK697" i="14"/>
  <c r="CJ697" i="14"/>
  <c r="CG697" i="14"/>
  <c r="CF697" i="14"/>
  <c r="CC697" i="14"/>
  <c r="CB697" i="14"/>
  <c r="BY697" i="14"/>
  <c r="BX697" i="14"/>
  <c r="BU697" i="14"/>
  <c r="BT697" i="14"/>
  <c r="BQ697" i="14"/>
  <c r="BP697" i="14"/>
  <c r="BM697" i="14"/>
  <c r="BL697" i="14"/>
  <c r="BI697" i="14"/>
  <c r="BH697" i="14"/>
  <c r="BE697" i="14"/>
  <c r="BD697" i="14"/>
  <c r="BA697" i="14"/>
  <c r="AZ697" i="14"/>
  <c r="AW697" i="14"/>
  <c r="AV697" i="14"/>
  <c r="AS697" i="14"/>
  <c r="AR697" i="14"/>
  <c r="AO697" i="14"/>
  <c r="AN697" i="14"/>
  <c r="AK697" i="14"/>
  <c r="AJ697" i="14"/>
  <c r="AG697" i="14"/>
  <c r="AF697" i="14"/>
  <c r="AC697" i="14"/>
  <c r="AB697" i="14"/>
  <c r="Y697" i="14"/>
  <c r="X697" i="14"/>
  <c r="U697" i="14"/>
  <c r="T697" i="14"/>
  <c r="Q697" i="14"/>
  <c r="P697" i="14"/>
  <c r="M697" i="14"/>
  <c r="L697" i="14"/>
  <c r="I697" i="14"/>
  <c r="H697" i="14"/>
  <c r="G697" i="14"/>
  <c r="F697" i="14"/>
  <c r="E697" i="14"/>
  <c r="D697" i="14"/>
  <c r="ES697" i="14" s="1"/>
  <c r="EJ696" i="14"/>
  <c r="EF696" i="14"/>
  <c r="EB696" i="14"/>
  <c r="DX696" i="14"/>
  <c r="DT696" i="14"/>
  <c r="DP696" i="14"/>
  <c r="DL696" i="14"/>
  <c r="DH696" i="14"/>
  <c r="DD696" i="14"/>
  <c r="CZ696" i="14"/>
  <c r="CV696" i="14"/>
  <c r="CR696" i="14"/>
  <c r="CN696" i="14"/>
  <c r="CJ696" i="14"/>
  <c r="CF696" i="14"/>
  <c r="CB696" i="14"/>
  <c r="BX696" i="14"/>
  <c r="BT696" i="14"/>
  <c r="BP696" i="14"/>
  <c r="BL696" i="14"/>
  <c r="BH696" i="14"/>
  <c r="BD696" i="14"/>
  <c r="AZ696" i="14"/>
  <c r="AV696" i="14"/>
  <c r="AR696" i="14"/>
  <c r="AN696" i="14"/>
  <c r="AJ696" i="14"/>
  <c r="AF696" i="14"/>
  <c r="AB696" i="14"/>
  <c r="X696" i="14"/>
  <c r="T696" i="14"/>
  <c r="P696" i="14"/>
  <c r="L696" i="14"/>
  <c r="H696" i="14"/>
  <c r="G696" i="14"/>
  <c r="F696" i="14"/>
  <c r="E696" i="14"/>
  <c r="D696" i="14"/>
  <c r="ES696" i="14" s="1"/>
  <c r="EK695" i="14"/>
  <c r="EJ695" i="14"/>
  <c r="EG695" i="14"/>
  <c r="EF695" i="14"/>
  <c r="EC695" i="14"/>
  <c r="EB695" i="14"/>
  <c r="DY695" i="14"/>
  <c r="DX695" i="14"/>
  <c r="DU695" i="14"/>
  <c r="DT695" i="14"/>
  <c r="DQ695" i="14"/>
  <c r="DP695" i="14"/>
  <c r="DM695" i="14"/>
  <c r="DL695" i="14"/>
  <c r="DI695" i="14"/>
  <c r="DH695" i="14"/>
  <c r="DE695" i="14"/>
  <c r="DD695" i="14"/>
  <c r="DA695" i="14"/>
  <c r="CZ695" i="14"/>
  <c r="CW695" i="14"/>
  <c r="CV695" i="14"/>
  <c r="CS695" i="14"/>
  <c r="CR695" i="14"/>
  <c r="CO695" i="14"/>
  <c r="CN695" i="14"/>
  <c r="CK695" i="14"/>
  <c r="CJ695" i="14"/>
  <c r="CG695" i="14"/>
  <c r="CF695" i="14"/>
  <c r="CC695" i="14"/>
  <c r="CB695" i="14"/>
  <c r="BY695" i="14"/>
  <c r="BX695" i="14"/>
  <c r="BU695" i="14"/>
  <c r="BT695" i="14"/>
  <c r="BQ695" i="14"/>
  <c r="BP695" i="14"/>
  <c r="BM695" i="14"/>
  <c r="BL695" i="14"/>
  <c r="BI695" i="14"/>
  <c r="BH695" i="14"/>
  <c r="BE695" i="14"/>
  <c r="BD695" i="14"/>
  <c r="BA695" i="14"/>
  <c r="AZ695" i="14"/>
  <c r="AW695" i="14"/>
  <c r="AV695" i="14"/>
  <c r="AS695" i="14"/>
  <c r="AR695" i="14"/>
  <c r="AO695" i="14"/>
  <c r="AN695" i="14"/>
  <c r="AK695" i="14"/>
  <c r="AJ695" i="14"/>
  <c r="AG695" i="14"/>
  <c r="AF695" i="14"/>
  <c r="AC695" i="14"/>
  <c r="AB695" i="14"/>
  <c r="Y695" i="14"/>
  <c r="X695" i="14"/>
  <c r="U695" i="14"/>
  <c r="T695" i="14"/>
  <c r="Q695" i="14"/>
  <c r="P695" i="14"/>
  <c r="M695" i="14"/>
  <c r="L695" i="14"/>
  <c r="I695" i="14"/>
  <c r="EP695" i="14" s="1"/>
  <c r="H695" i="14"/>
  <c r="G695" i="14"/>
  <c r="F695" i="14"/>
  <c r="E695" i="14"/>
  <c r="D695" i="14"/>
  <c r="ES695" i="14" s="1"/>
  <c r="EJ694" i="14"/>
  <c r="EF694" i="14"/>
  <c r="EB694" i="14"/>
  <c r="DX694" i="14"/>
  <c r="DT694" i="14"/>
  <c r="DP694" i="14"/>
  <c r="DL694" i="14"/>
  <c r="DH694" i="14"/>
  <c r="DD694" i="14"/>
  <c r="CZ694" i="14"/>
  <c r="CV694" i="14"/>
  <c r="CR694" i="14"/>
  <c r="CN694" i="14"/>
  <c r="CJ694" i="14"/>
  <c r="CF694" i="14"/>
  <c r="CB694" i="14"/>
  <c r="BX694" i="14"/>
  <c r="BT694" i="14"/>
  <c r="BP694" i="14"/>
  <c r="BL694" i="14"/>
  <c r="BH694" i="14"/>
  <c r="BD694" i="14"/>
  <c r="AZ694" i="14"/>
  <c r="AV694" i="14"/>
  <c r="AR694" i="14"/>
  <c r="AN694" i="14"/>
  <c r="AJ694" i="14"/>
  <c r="AF694" i="14"/>
  <c r="AB694" i="14"/>
  <c r="X694" i="14"/>
  <c r="T694" i="14"/>
  <c r="P694" i="14"/>
  <c r="L694" i="14"/>
  <c r="H694" i="14"/>
  <c r="G694" i="14"/>
  <c r="F694" i="14"/>
  <c r="E694" i="14"/>
  <c r="D694" i="14"/>
  <c r="ES694" i="14" s="1"/>
  <c r="EK693" i="14"/>
  <c r="EJ693" i="14"/>
  <c r="EG693" i="14"/>
  <c r="EF693" i="14"/>
  <c r="EC693" i="14"/>
  <c r="EB693" i="14"/>
  <c r="DY693" i="14"/>
  <c r="DX693" i="14"/>
  <c r="DU693" i="14"/>
  <c r="DT693" i="14"/>
  <c r="DQ693" i="14"/>
  <c r="DP693" i="14"/>
  <c r="DM693" i="14"/>
  <c r="DL693" i="14"/>
  <c r="DI693" i="14"/>
  <c r="DH693" i="14"/>
  <c r="DE693" i="14"/>
  <c r="DD693" i="14"/>
  <c r="DA693" i="14"/>
  <c r="CZ693" i="14"/>
  <c r="CW693" i="14"/>
  <c r="CV693" i="14"/>
  <c r="CS693" i="14"/>
  <c r="CR693" i="14"/>
  <c r="CO693" i="14"/>
  <c r="CN693" i="14"/>
  <c r="CK693" i="14"/>
  <c r="CJ693" i="14"/>
  <c r="CG693" i="14"/>
  <c r="CF693" i="14"/>
  <c r="CC693" i="14"/>
  <c r="CB693" i="14"/>
  <c r="BY693" i="14"/>
  <c r="BX693" i="14"/>
  <c r="BU693" i="14"/>
  <c r="BT693" i="14"/>
  <c r="BQ693" i="14"/>
  <c r="BP693" i="14"/>
  <c r="BM693" i="14"/>
  <c r="BL693" i="14"/>
  <c r="BI693" i="14"/>
  <c r="BH693" i="14"/>
  <c r="BE693" i="14"/>
  <c r="BD693" i="14"/>
  <c r="BA693" i="14"/>
  <c r="AZ693" i="14"/>
  <c r="AW693" i="14"/>
  <c r="AV693" i="14"/>
  <c r="AS693" i="14"/>
  <c r="AR693" i="14"/>
  <c r="AO693" i="14"/>
  <c r="AN693" i="14"/>
  <c r="AK693" i="14"/>
  <c r="AJ693" i="14"/>
  <c r="AG693" i="14"/>
  <c r="AF693" i="14"/>
  <c r="AC693" i="14"/>
  <c r="AB693" i="14"/>
  <c r="Y693" i="14"/>
  <c r="X693" i="14"/>
  <c r="U693" i="14"/>
  <c r="T693" i="14"/>
  <c r="Q693" i="14"/>
  <c r="P693" i="14"/>
  <c r="M693" i="14"/>
  <c r="L693" i="14"/>
  <c r="I693" i="14"/>
  <c r="EP693" i="14" s="1"/>
  <c r="H693" i="14"/>
  <c r="G693" i="14"/>
  <c r="F693" i="14"/>
  <c r="E693" i="14"/>
  <c r="D693" i="14"/>
  <c r="ES693" i="14" s="1"/>
  <c r="EK692" i="14"/>
  <c r="EJ692" i="14"/>
  <c r="EG692" i="14"/>
  <c r="EF692" i="14"/>
  <c r="EC692" i="14"/>
  <c r="EB692" i="14"/>
  <c r="DY692" i="14"/>
  <c r="DX692" i="14"/>
  <c r="DU692" i="14"/>
  <c r="DT692" i="14"/>
  <c r="DQ692" i="14"/>
  <c r="DP692" i="14"/>
  <c r="DM692" i="14"/>
  <c r="DL692" i="14"/>
  <c r="DI692" i="14"/>
  <c r="DH692" i="14"/>
  <c r="DE692" i="14"/>
  <c r="DD692" i="14"/>
  <c r="DA692" i="14"/>
  <c r="CZ692" i="14"/>
  <c r="CW692" i="14"/>
  <c r="CV692" i="14"/>
  <c r="CS692" i="14"/>
  <c r="CR692" i="14"/>
  <c r="CO692" i="14"/>
  <c r="CN692" i="14"/>
  <c r="CK692" i="14"/>
  <c r="CJ692" i="14"/>
  <c r="CG692" i="14"/>
  <c r="CF692" i="14"/>
  <c r="CC692" i="14"/>
  <c r="CB692" i="14"/>
  <c r="BY692" i="14"/>
  <c r="BX692" i="14"/>
  <c r="BU692" i="14"/>
  <c r="BT692" i="14"/>
  <c r="BQ692" i="14"/>
  <c r="BP692" i="14"/>
  <c r="BM692" i="14"/>
  <c r="BL692" i="14"/>
  <c r="BI692" i="14"/>
  <c r="BH692" i="14"/>
  <c r="BE692" i="14"/>
  <c r="BD692" i="14"/>
  <c r="BA692" i="14"/>
  <c r="AZ692" i="14"/>
  <c r="AW692" i="14"/>
  <c r="AV692" i="14"/>
  <c r="AS692" i="14"/>
  <c r="AR692" i="14"/>
  <c r="AO692" i="14"/>
  <c r="AN692" i="14"/>
  <c r="AK692" i="14"/>
  <c r="AJ692" i="14"/>
  <c r="AG692" i="14"/>
  <c r="AF692" i="14"/>
  <c r="AC692" i="14"/>
  <c r="AB692" i="14"/>
  <c r="Y692" i="14"/>
  <c r="X692" i="14"/>
  <c r="U692" i="14"/>
  <c r="T692" i="14"/>
  <c r="Q692" i="14"/>
  <c r="P692" i="14"/>
  <c r="M692" i="14"/>
  <c r="L692" i="14"/>
  <c r="I692" i="14"/>
  <c r="EP692" i="14" s="1"/>
  <c r="H692" i="14"/>
  <c r="G692" i="14"/>
  <c r="F692" i="14"/>
  <c r="E692" i="14"/>
  <c r="D692" i="14"/>
  <c r="ES692" i="14" s="1"/>
  <c r="EK691" i="14"/>
  <c r="EJ691" i="14"/>
  <c r="EG691" i="14"/>
  <c r="EF691" i="14"/>
  <c r="EC691" i="14"/>
  <c r="EB691" i="14"/>
  <c r="DY691" i="14"/>
  <c r="DX691" i="14"/>
  <c r="DU691" i="14"/>
  <c r="DT691" i="14"/>
  <c r="DQ691" i="14"/>
  <c r="DP691" i="14"/>
  <c r="DM691" i="14"/>
  <c r="DL691" i="14"/>
  <c r="DI691" i="14"/>
  <c r="DH691" i="14"/>
  <c r="DE691" i="14"/>
  <c r="DD691" i="14"/>
  <c r="DA691" i="14"/>
  <c r="CZ691" i="14"/>
  <c r="CW691" i="14"/>
  <c r="CV691" i="14"/>
  <c r="CS691" i="14"/>
  <c r="CR691" i="14"/>
  <c r="CO691" i="14"/>
  <c r="CN691" i="14"/>
  <c r="CK691" i="14"/>
  <c r="CJ691" i="14"/>
  <c r="CG691" i="14"/>
  <c r="CF691" i="14"/>
  <c r="CC691" i="14"/>
  <c r="CB691" i="14"/>
  <c r="BY691" i="14"/>
  <c r="BX691" i="14"/>
  <c r="BU691" i="14"/>
  <c r="BT691" i="14"/>
  <c r="BQ691" i="14"/>
  <c r="BP691" i="14"/>
  <c r="BM691" i="14"/>
  <c r="BL691" i="14"/>
  <c r="BI691" i="14"/>
  <c r="BH691" i="14"/>
  <c r="BE691" i="14"/>
  <c r="BD691" i="14"/>
  <c r="BA691" i="14"/>
  <c r="AZ691" i="14"/>
  <c r="AW691" i="14"/>
  <c r="AV691" i="14"/>
  <c r="AS691" i="14"/>
  <c r="AR691" i="14"/>
  <c r="AO691" i="14"/>
  <c r="AN691" i="14"/>
  <c r="AK691" i="14"/>
  <c r="AJ691" i="14"/>
  <c r="AG691" i="14"/>
  <c r="AF691" i="14"/>
  <c r="AC691" i="14"/>
  <c r="AB691" i="14"/>
  <c r="Y691" i="14"/>
  <c r="X691" i="14"/>
  <c r="U691" i="14"/>
  <c r="T691" i="14"/>
  <c r="Q691" i="14"/>
  <c r="P691" i="14"/>
  <c r="M691" i="14"/>
  <c r="L691" i="14"/>
  <c r="I691" i="14"/>
  <c r="EP691" i="14" s="1"/>
  <c r="H691" i="14"/>
  <c r="G691" i="14"/>
  <c r="F691" i="14"/>
  <c r="E691" i="14"/>
  <c r="D691" i="14"/>
  <c r="ES691" i="14" s="1"/>
  <c r="EK690" i="14"/>
  <c r="EJ690" i="14"/>
  <c r="EG690" i="14"/>
  <c r="EF690" i="14"/>
  <c r="EC690" i="14"/>
  <c r="EB690" i="14"/>
  <c r="DY690" i="14"/>
  <c r="DX690" i="14"/>
  <c r="DU690" i="14"/>
  <c r="DT690" i="14"/>
  <c r="DQ690" i="14"/>
  <c r="DP690" i="14"/>
  <c r="DM690" i="14"/>
  <c r="DL690" i="14"/>
  <c r="DI690" i="14"/>
  <c r="DH690" i="14"/>
  <c r="DE690" i="14"/>
  <c r="DD690" i="14"/>
  <c r="DA690" i="14"/>
  <c r="CZ690" i="14"/>
  <c r="CW690" i="14"/>
  <c r="CV690" i="14"/>
  <c r="CS690" i="14"/>
  <c r="CR690" i="14"/>
  <c r="CO690" i="14"/>
  <c r="CN690" i="14"/>
  <c r="CK690" i="14"/>
  <c r="CJ690" i="14"/>
  <c r="CG690" i="14"/>
  <c r="CF690" i="14"/>
  <c r="CC690" i="14"/>
  <c r="CB690" i="14"/>
  <c r="BY690" i="14"/>
  <c r="BX690" i="14"/>
  <c r="BU690" i="14"/>
  <c r="BT690" i="14"/>
  <c r="BQ690" i="14"/>
  <c r="BP690" i="14"/>
  <c r="BM690" i="14"/>
  <c r="BL690" i="14"/>
  <c r="BI690" i="14"/>
  <c r="BH690" i="14"/>
  <c r="BE690" i="14"/>
  <c r="BD690" i="14"/>
  <c r="BA690" i="14"/>
  <c r="AZ690" i="14"/>
  <c r="AW690" i="14"/>
  <c r="AV690" i="14"/>
  <c r="AS690" i="14"/>
  <c r="AR690" i="14"/>
  <c r="AO690" i="14"/>
  <c r="AN690" i="14"/>
  <c r="AK690" i="14"/>
  <c r="AJ690" i="14"/>
  <c r="AG690" i="14"/>
  <c r="AF690" i="14"/>
  <c r="AC690" i="14"/>
  <c r="AB690" i="14"/>
  <c r="Y690" i="14"/>
  <c r="X690" i="14"/>
  <c r="U690" i="14"/>
  <c r="T690" i="14"/>
  <c r="Q690" i="14"/>
  <c r="P690" i="14"/>
  <c r="M690" i="14"/>
  <c r="L690" i="14"/>
  <c r="I690" i="14"/>
  <c r="EP690" i="14" s="1"/>
  <c r="H690" i="14"/>
  <c r="G690" i="14"/>
  <c r="F690" i="14"/>
  <c r="E690" i="14"/>
  <c r="D690" i="14"/>
  <c r="ES690" i="14" s="1"/>
  <c r="EK689" i="14"/>
  <c r="EJ689" i="14"/>
  <c r="EG689" i="14"/>
  <c r="EF689" i="14"/>
  <c r="EC689" i="14"/>
  <c r="EB689" i="14"/>
  <c r="DY689" i="14"/>
  <c r="DX689" i="14"/>
  <c r="DU689" i="14"/>
  <c r="DT689" i="14"/>
  <c r="DQ689" i="14"/>
  <c r="DP689" i="14"/>
  <c r="DM689" i="14"/>
  <c r="DL689" i="14"/>
  <c r="DI689" i="14"/>
  <c r="DH689" i="14"/>
  <c r="DE689" i="14"/>
  <c r="DD689" i="14"/>
  <c r="DA689" i="14"/>
  <c r="CZ689" i="14"/>
  <c r="CW689" i="14"/>
  <c r="CV689" i="14"/>
  <c r="CS689" i="14"/>
  <c r="CR689" i="14"/>
  <c r="CO689" i="14"/>
  <c r="CN689" i="14"/>
  <c r="CK689" i="14"/>
  <c r="CJ689" i="14"/>
  <c r="CG689" i="14"/>
  <c r="CF689" i="14"/>
  <c r="CC689" i="14"/>
  <c r="CB689" i="14"/>
  <c r="BY689" i="14"/>
  <c r="BX689" i="14"/>
  <c r="BU689" i="14"/>
  <c r="BT689" i="14"/>
  <c r="BQ689" i="14"/>
  <c r="BP689" i="14"/>
  <c r="BM689" i="14"/>
  <c r="BL689" i="14"/>
  <c r="BI689" i="14"/>
  <c r="BH689" i="14"/>
  <c r="BE689" i="14"/>
  <c r="BD689" i="14"/>
  <c r="BA689" i="14"/>
  <c r="AZ689" i="14"/>
  <c r="AW689" i="14"/>
  <c r="AV689" i="14"/>
  <c r="AS689" i="14"/>
  <c r="AR689" i="14"/>
  <c r="AO689" i="14"/>
  <c r="AN689" i="14"/>
  <c r="AK689" i="14"/>
  <c r="AJ689" i="14"/>
  <c r="AG689" i="14"/>
  <c r="AF689" i="14"/>
  <c r="AC689" i="14"/>
  <c r="AB689" i="14"/>
  <c r="Y689" i="14"/>
  <c r="X689" i="14"/>
  <c r="U689" i="14"/>
  <c r="T689" i="14"/>
  <c r="Q689" i="14"/>
  <c r="P689" i="14"/>
  <c r="M689" i="14"/>
  <c r="L689" i="14"/>
  <c r="I689" i="14"/>
  <c r="EP689" i="14" s="1"/>
  <c r="H689" i="14"/>
  <c r="G689" i="14"/>
  <c r="F689" i="14"/>
  <c r="E689" i="14"/>
  <c r="D689" i="14"/>
  <c r="ES689" i="14" s="1"/>
  <c r="EK688" i="14"/>
  <c r="EJ688" i="14"/>
  <c r="EG688" i="14"/>
  <c r="EF688" i="14"/>
  <c r="EC688" i="14"/>
  <c r="EB688" i="14"/>
  <c r="DY688" i="14"/>
  <c r="DX688" i="14"/>
  <c r="DU688" i="14"/>
  <c r="DT688" i="14"/>
  <c r="DQ688" i="14"/>
  <c r="DP688" i="14"/>
  <c r="DM688" i="14"/>
  <c r="DL688" i="14"/>
  <c r="DI688" i="14"/>
  <c r="DH688" i="14"/>
  <c r="DE688" i="14"/>
  <c r="DD688" i="14"/>
  <c r="DA688" i="14"/>
  <c r="CZ688" i="14"/>
  <c r="CW688" i="14"/>
  <c r="CV688" i="14"/>
  <c r="CS688" i="14"/>
  <c r="CR688" i="14"/>
  <c r="CO688" i="14"/>
  <c r="CN688" i="14"/>
  <c r="CK688" i="14"/>
  <c r="CJ688" i="14"/>
  <c r="CG688" i="14"/>
  <c r="CF688" i="14"/>
  <c r="CC688" i="14"/>
  <c r="CB688" i="14"/>
  <c r="BY688" i="14"/>
  <c r="BX688" i="14"/>
  <c r="BU688" i="14"/>
  <c r="BT688" i="14"/>
  <c r="BQ688" i="14"/>
  <c r="BP688" i="14"/>
  <c r="BM688" i="14"/>
  <c r="BL688" i="14"/>
  <c r="BI688" i="14"/>
  <c r="BH688" i="14"/>
  <c r="BE688" i="14"/>
  <c r="BD688" i="14"/>
  <c r="BA688" i="14"/>
  <c r="AZ688" i="14"/>
  <c r="AW688" i="14"/>
  <c r="AV688" i="14"/>
  <c r="AS688" i="14"/>
  <c r="AR688" i="14"/>
  <c r="AO688" i="14"/>
  <c r="AN688" i="14"/>
  <c r="AK688" i="14"/>
  <c r="AJ688" i="14"/>
  <c r="AG688" i="14"/>
  <c r="AF688" i="14"/>
  <c r="AC688" i="14"/>
  <c r="AB688" i="14"/>
  <c r="Y688" i="14"/>
  <c r="X688" i="14"/>
  <c r="U688" i="14"/>
  <c r="T688" i="14"/>
  <c r="Q688" i="14"/>
  <c r="P688" i="14"/>
  <c r="M688" i="14"/>
  <c r="L688" i="14"/>
  <c r="I688" i="14"/>
  <c r="EP688" i="14" s="1"/>
  <c r="H688" i="14"/>
  <c r="G688" i="14"/>
  <c r="F688" i="14"/>
  <c r="E688" i="14"/>
  <c r="D688" i="14"/>
  <c r="ES688" i="14" s="1"/>
  <c r="EK687" i="14"/>
  <c r="EJ687" i="14"/>
  <c r="EG687" i="14"/>
  <c r="EF687" i="14"/>
  <c r="EC687" i="14"/>
  <c r="EB687" i="14"/>
  <c r="DY687" i="14"/>
  <c r="DX687" i="14"/>
  <c r="DU687" i="14"/>
  <c r="DT687" i="14"/>
  <c r="DQ687" i="14"/>
  <c r="DP687" i="14"/>
  <c r="DM687" i="14"/>
  <c r="DL687" i="14"/>
  <c r="DI687" i="14"/>
  <c r="DH687" i="14"/>
  <c r="DE687" i="14"/>
  <c r="DD687" i="14"/>
  <c r="DA687" i="14"/>
  <c r="CZ687" i="14"/>
  <c r="CW687" i="14"/>
  <c r="CV687" i="14"/>
  <c r="CS687" i="14"/>
  <c r="CR687" i="14"/>
  <c r="CO687" i="14"/>
  <c r="CN687" i="14"/>
  <c r="CK687" i="14"/>
  <c r="CJ687" i="14"/>
  <c r="CG687" i="14"/>
  <c r="CF687" i="14"/>
  <c r="CC687" i="14"/>
  <c r="CB687" i="14"/>
  <c r="BY687" i="14"/>
  <c r="BX687" i="14"/>
  <c r="BU687" i="14"/>
  <c r="BT687" i="14"/>
  <c r="BQ687" i="14"/>
  <c r="BP687" i="14"/>
  <c r="BM687" i="14"/>
  <c r="BL687" i="14"/>
  <c r="BI687" i="14"/>
  <c r="BH687" i="14"/>
  <c r="BE687" i="14"/>
  <c r="BD687" i="14"/>
  <c r="BA687" i="14"/>
  <c r="AZ687" i="14"/>
  <c r="AW687" i="14"/>
  <c r="AV687" i="14"/>
  <c r="AS687" i="14"/>
  <c r="AR687" i="14"/>
  <c r="AO687" i="14"/>
  <c r="AN687" i="14"/>
  <c r="AK687" i="14"/>
  <c r="AJ687" i="14"/>
  <c r="AG687" i="14"/>
  <c r="AF687" i="14"/>
  <c r="AC687" i="14"/>
  <c r="AB687" i="14"/>
  <c r="Y687" i="14"/>
  <c r="X687" i="14"/>
  <c r="U687" i="14"/>
  <c r="T687" i="14"/>
  <c r="Q687" i="14"/>
  <c r="P687" i="14"/>
  <c r="M687" i="14"/>
  <c r="L687" i="14"/>
  <c r="I687" i="14"/>
  <c r="EP687" i="14" s="1"/>
  <c r="H687" i="14"/>
  <c r="G687" i="14"/>
  <c r="F687" i="14"/>
  <c r="E687" i="14"/>
  <c r="D687" i="14"/>
  <c r="ES687" i="14" s="1"/>
  <c r="EK686" i="14"/>
  <c r="EJ686" i="14"/>
  <c r="EG686" i="14"/>
  <c r="EF686" i="14"/>
  <c r="EC686" i="14"/>
  <c r="EB686" i="14"/>
  <c r="DY686" i="14"/>
  <c r="DX686" i="14"/>
  <c r="DU686" i="14"/>
  <c r="DT686" i="14"/>
  <c r="DQ686" i="14"/>
  <c r="DP686" i="14"/>
  <c r="DM686" i="14"/>
  <c r="DL686" i="14"/>
  <c r="DI686" i="14"/>
  <c r="DH686" i="14"/>
  <c r="DE686" i="14"/>
  <c r="DD686" i="14"/>
  <c r="DA686" i="14"/>
  <c r="CZ686" i="14"/>
  <c r="CW686" i="14"/>
  <c r="CV686" i="14"/>
  <c r="CS686" i="14"/>
  <c r="CR686" i="14"/>
  <c r="CO686" i="14"/>
  <c r="CN686" i="14"/>
  <c r="CK686" i="14"/>
  <c r="CJ686" i="14"/>
  <c r="CG686" i="14"/>
  <c r="CF686" i="14"/>
  <c r="CC686" i="14"/>
  <c r="CB686" i="14"/>
  <c r="BY686" i="14"/>
  <c r="BX686" i="14"/>
  <c r="BU686" i="14"/>
  <c r="BT686" i="14"/>
  <c r="BQ686" i="14"/>
  <c r="BP686" i="14"/>
  <c r="BM686" i="14"/>
  <c r="BL686" i="14"/>
  <c r="BI686" i="14"/>
  <c r="BH686" i="14"/>
  <c r="BE686" i="14"/>
  <c r="BD686" i="14"/>
  <c r="BA686" i="14"/>
  <c r="AZ686" i="14"/>
  <c r="AW686" i="14"/>
  <c r="AV686" i="14"/>
  <c r="AS686" i="14"/>
  <c r="AR686" i="14"/>
  <c r="AO686" i="14"/>
  <c r="AN686" i="14"/>
  <c r="AK686" i="14"/>
  <c r="AJ686" i="14"/>
  <c r="AG686" i="14"/>
  <c r="AF686" i="14"/>
  <c r="AC686" i="14"/>
  <c r="AB686" i="14"/>
  <c r="Y686" i="14"/>
  <c r="X686" i="14"/>
  <c r="U686" i="14"/>
  <c r="T686" i="14"/>
  <c r="Q686" i="14"/>
  <c r="P686" i="14"/>
  <c r="M686" i="14"/>
  <c r="L686" i="14"/>
  <c r="I686" i="14"/>
  <c r="EP686" i="14" s="1"/>
  <c r="H686" i="14"/>
  <c r="G686" i="14"/>
  <c r="F686" i="14"/>
  <c r="E686" i="14"/>
  <c r="D686" i="14"/>
  <c r="ES686" i="14" s="1"/>
  <c r="EK685" i="14"/>
  <c r="EJ685" i="14"/>
  <c r="EG685" i="14"/>
  <c r="EF685" i="14"/>
  <c r="EC685" i="14"/>
  <c r="EB685" i="14"/>
  <c r="DY685" i="14"/>
  <c r="DX685" i="14"/>
  <c r="DU685" i="14"/>
  <c r="DT685" i="14"/>
  <c r="DQ685" i="14"/>
  <c r="DP685" i="14"/>
  <c r="DM685" i="14"/>
  <c r="DL685" i="14"/>
  <c r="DI685" i="14"/>
  <c r="DH685" i="14"/>
  <c r="DE685" i="14"/>
  <c r="DD685" i="14"/>
  <c r="DA685" i="14"/>
  <c r="CZ685" i="14"/>
  <c r="CW685" i="14"/>
  <c r="CV685" i="14"/>
  <c r="CS685" i="14"/>
  <c r="CR685" i="14"/>
  <c r="CO685" i="14"/>
  <c r="CN685" i="14"/>
  <c r="CK685" i="14"/>
  <c r="CJ685" i="14"/>
  <c r="CG685" i="14"/>
  <c r="CF685" i="14"/>
  <c r="CC685" i="14"/>
  <c r="CB685" i="14"/>
  <c r="BY685" i="14"/>
  <c r="BX685" i="14"/>
  <c r="BU685" i="14"/>
  <c r="BT685" i="14"/>
  <c r="BQ685" i="14"/>
  <c r="BP685" i="14"/>
  <c r="BM685" i="14"/>
  <c r="BL685" i="14"/>
  <c r="BI685" i="14"/>
  <c r="BH685" i="14"/>
  <c r="BE685" i="14"/>
  <c r="BD685" i="14"/>
  <c r="BA685" i="14"/>
  <c r="AZ685" i="14"/>
  <c r="AW685" i="14"/>
  <c r="AV685" i="14"/>
  <c r="AS685" i="14"/>
  <c r="AR685" i="14"/>
  <c r="AO685" i="14"/>
  <c r="AN685" i="14"/>
  <c r="AK685" i="14"/>
  <c r="AJ685" i="14"/>
  <c r="AG685" i="14"/>
  <c r="AF685" i="14"/>
  <c r="AC685" i="14"/>
  <c r="AB685" i="14"/>
  <c r="Y685" i="14"/>
  <c r="X685" i="14"/>
  <c r="U685" i="14"/>
  <c r="T685" i="14"/>
  <c r="Q685" i="14"/>
  <c r="P685" i="14"/>
  <c r="M685" i="14"/>
  <c r="L685" i="14"/>
  <c r="I685" i="14"/>
  <c r="EP685" i="14" s="1"/>
  <c r="H685" i="14"/>
  <c r="G685" i="14"/>
  <c r="F685" i="14"/>
  <c r="E685" i="14"/>
  <c r="D685" i="14"/>
  <c r="ES685" i="14" s="1"/>
  <c r="EK684" i="14"/>
  <c r="EJ684" i="14"/>
  <c r="EG684" i="14"/>
  <c r="EF684" i="14"/>
  <c r="EC684" i="14"/>
  <c r="EB684" i="14"/>
  <c r="DY684" i="14"/>
  <c r="DX684" i="14"/>
  <c r="DU684" i="14"/>
  <c r="DT684" i="14"/>
  <c r="DQ684" i="14"/>
  <c r="DP684" i="14"/>
  <c r="DM684" i="14"/>
  <c r="DL684" i="14"/>
  <c r="DI684" i="14"/>
  <c r="DH684" i="14"/>
  <c r="DE684" i="14"/>
  <c r="DD684" i="14"/>
  <c r="DA684" i="14"/>
  <c r="CZ684" i="14"/>
  <c r="CW684" i="14"/>
  <c r="CV684" i="14"/>
  <c r="CS684" i="14"/>
  <c r="CR684" i="14"/>
  <c r="CO684" i="14"/>
  <c r="CN684" i="14"/>
  <c r="CK684" i="14"/>
  <c r="CJ684" i="14"/>
  <c r="CG684" i="14"/>
  <c r="CF684" i="14"/>
  <c r="CC684" i="14"/>
  <c r="CB684" i="14"/>
  <c r="BY684" i="14"/>
  <c r="BX684" i="14"/>
  <c r="BU684" i="14"/>
  <c r="BT684" i="14"/>
  <c r="BQ684" i="14"/>
  <c r="BP684" i="14"/>
  <c r="BM684" i="14"/>
  <c r="BL684" i="14"/>
  <c r="BI684" i="14"/>
  <c r="BH684" i="14"/>
  <c r="BE684" i="14"/>
  <c r="BD684" i="14"/>
  <c r="BA684" i="14"/>
  <c r="AZ684" i="14"/>
  <c r="AW684" i="14"/>
  <c r="AV684" i="14"/>
  <c r="AS684" i="14"/>
  <c r="AR684" i="14"/>
  <c r="AO684" i="14"/>
  <c r="AN684" i="14"/>
  <c r="AK684" i="14"/>
  <c r="AJ684" i="14"/>
  <c r="AG684" i="14"/>
  <c r="AF684" i="14"/>
  <c r="AC684" i="14"/>
  <c r="AB684" i="14"/>
  <c r="Y684" i="14"/>
  <c r="X684" i="14"/>
  <c r="U684" i="14"/>
  <c r="T684" i="14"/>
  <c r="Q684" i="14"/>
  <c r="P684" i="14"/>
  <c r="M684" i="14"/>
  <c r="L684" i="14"/>
  <c r="I684" i="14"/>
  <c r="EP684" i="14" s="1"/>
  <c r="H684" i="14"/>
  <c r="G684" i="14"/>
  <c r="F684" i="14"/>
  <c r="E684" i="14"/>
  <c r="D684" i="14"/>
  <c r="ES684" i="14" s="1"/>
  <c r="EK683" i="14"/>
  <c r="EJ683" i="14"/>
  <c r="EG683" i="14"/>
  <c r="EF683" i="14"/>
  <c r="EC683" i="14"/>
  <c r="EB683" i="14"/>
  <c r="DY683" i="14"/>
  <c r="DX683" i="14"/>
  <c r="DU683" i="14"/>
  <c r="DT683" i="14"/>
  <c r="DQ683" i="14"/>
  <c r="DP683" i="14"/>
  <c r="DM683" i="14"/>
  <c r="DL683" i="14"/>
  <c r="DI683" i="14"/>
  <c r="DH683" i="14"/>
  <c r="DE683" i="14"/>
  <c r="DD683" i="14"/>
  <c r="DA683" i="14"/>
  <c r="CZ683" i="14"/>
  <c r="CW683" i="14"/>
  <c r="CV683" i="14"/>
  <c r="CS683" i="14"/>
  <c r="CR683" i="14"/>
  <c r="CO683" i="14"/>
  <c r="CN683" i="14"/>
  <c r="CK683" i="14"/>
  <c r="CJ683" i="14"/>
  <c r="CG683" i="14"/>
  <c r="CF683" i="14"/>
  <c r="CC683" i="14"/>
  <c r="CB683" i="14"/>
  <c r="BY683" i="14"/>
  <c r="BX683" i="14"/>
  <c r="BU683" i="14"/>
  <c r="BT683" i="14"/>
  <c r="BQ683" i="14"/>
  <c r="BP683" i="14"/>
  <c r="BM683" i="14"/>
  <c r="BL683" i="14"/>
  <c r="BI683" i="14"/>
  <c r="BH683" i="14"/>
  <c r="BE683" i="14"/>
  <c r="BD683" i="14"/>
  <c r="BA683" i="14"/>
  <c r="AZ683" i="14"/>
  <c r="AW683" i="14"/>
  <c r="AV683" i="14"/>
  <c r="AS683" i="14"/>
  <c r="AR683" i="14"/>
  <c r="AO683" i="14"/>
  <c r="AN683" i="14"/>
  <c r="AK683" i="14"/>
  <c r="AJ683" i="14"/>
  <c r="AG683" i="14"/>
  <c r="AF683" i="14"/>
  <c r="AC683" i="14"/>
  <c r="AB683" i="14"/>
  <c r="Y683" i="14"/>
  <c r="X683" i="14"/>
  <c r="U683" i="14"/>
  <c r="T683" i="14"/>
  <c r="Q683" i="14"/>
  <c r="P683" i="14"/>
  <c r="M683" i="14"/>
  <c r="L683" i="14"/>
  <c r="I683" i="14"/>
  <c r="H683" i="14"/>
  <c r="G683" i="14"/>
  <c r="F683" i="14"/>
  <c r="E683" i="14"/>
  <c r="D683" i="14"/>
  <c r="ES683" i="14" s="1"/>
  <c r="EK682" i="14"/>
  <c r="EJ682" i="14"/>
  <c r="EG682" i="14"/>
  <c r="EF682" i="14"/>
  <c r="EC682" i="14"/>
  <c r="EB682" i="14"/>
  <c r="DY682" i="14"/>
  <c r="DX682" i="14"/>
  <c r="DU682" i="14"/>
  <c r="DT682" i="14"/>
  <c r="DQ682" i="14"/>
  <c r="DP682" i="14"/>
  <c r="DM682" i="14"/>
  <c r="DL682" i="14"/>
  <c r="DI682" i="14"/>
  <c r="DH682" i="14"/>
  <c r="DE682" i="14"/>
  <c r="DD682" i="14"/>
  <c r="DA682" i="14"/>
  <c r="CZ682" i="14"/>
  <c r="CW682" i="14"/>
  <c r="CV682" i="14"/>
  <c r="CS682" i="14"/>
  <c r="CR682" i="14"/>
  <c r="CO682" i="14"/>
  <c r="CN682" i="14"/>
  <c r="CK682" i="14"/>
  <c r="CJ682" i="14"/>
  <c r="CG682" i="14"/>
  <c r="CF682" i="14"/>
  <c r="CC682" i="14"/>
  <c r="CB682" i="14"/>
  <c r="BY682" i="14"/>
  <c r="BX682" i="14"/>
  <c r="BU682" i="14"/>
  <c r="BT682" i="14"/>
  <c r="BQ682" i="14"/>
  <c r="BP682" i="14"/>
  <c r="BM682" i="14"/>
  <c r="BL682" i="14"/>
  <c r="BI682" i="14"/>
  <c r="BH682" i="14"/>
  <c r="BE682" i="14"/>
  <c r="BD682" i="14"/>
  <c r="BA682" i="14"/>
  <c r="AZ682" i="14"/>
  <c r="AW682" i="14"/>
  <c r="AV682" i="14"/>
  <c r="AS682" i="14"/>
  <c r="AR682" i="14"/>
  <c r="AO682" i="14"/>
  <c r="AN682" i="14"/>
  <c r="AK682" i="14"/>
  <c r="AJ682" i="14"/>
  <c r="AG682" i="14"/>
  <c r="AF682" i="14"/>
  <c r="AC682" i="14"/>
  <c r="AB682" i="14"/>
  <c r="Y682" i="14"/>
  <c r="X682" i="14"/>
  <c r="U682" i="14"/>
  <c r="T682" i="14"/>
  <c r="Q682" i="14"/>
  <c r="P682" i="14"/>
  <c r="M682" i="14"/>
  <c r="L682" i="14"/>
  <c r="I682" i="14"/>
  <c r="H682" i="14"/>
  <c r="G682" i="14"/>
  <c r="F682" i="14"/>
  <c r="E682" i="14"/>
  <c r="D682" i="14"/>
  <c r="ES682" i="14" s="1"/>
  <c r="EK681" i="14"/>
  <c r="EJ681" i="14"/>
  <c r="EG681" i="14"/>
  <c r="EF681" i="14"/>
  <c r="EC681" i="14"/>
  <c r="EB681" i="14"/>
  <c r="DY681" i="14"/>
  <c r="DX681" i="14"/>
  <c r="DU681" i="14"/>
  <c r="DT681" i="14"/>
  <c r="DQ681" i="14"/>
  <c r="DP681" i="14"/>
  <c r="DM681" i="14"/>
  <c r="DL681" i="14"/>
  <c r="DI681" i="14"/>
  <c r="DH681" i="14"/>
  <c r="DE681" i="14"/>
  <c r="DD681" i="14"/>
  <c r="DA681" i="14"/>
  <c r="CZ681" i="14"/>
  <c r="CW681" i="14"/>
  <c r="CV681" i="14"/>
  <c r="CS681" i="14"/>
  <c r="CR681" i="14"/>
  <c r="CO681" i="14"/>
  <c r="CN681" i="14"/>
  <c r="CK681" i="14"/>
  <c r="CJ681" i="14"/>
  <c r="CG681" i="14"/>
  <c r="CF681" i="14"/>
  <c r="CC681" i="14"/>
  <c r="CB681" i="14"/>
  <c r="BY681" i="14"/>
  <c r="BX681" i="14"/>
  <c r="BU681" i="14"/>
  <c r="BT681" i="14"/>
  <c r="BQ681" i="14"/>
  <c r="BP681" i="14"/>
  <c r="BM681" i="14"/>
  <c r="BL681" i="14"/>
  <c r="BI681" i="14"/>
  <c r="BH681" i="14"/>
  <c r="BE681" i="14"/>
  <c r="BD681" i="14"/>
  <c r="BA681" i="14"/>
  <c r="AZ681" i="14"/>
  <c r="AW681" i="14"/>
  <c r="AV681" i="14"/>
  <c r="AS681" i="14"/>
  <c r="AR681" i="14"/>
  <c r="AO681" i="14"/>
  <c r="AN681" i="14"/>
  <c r="AK681" i="14"/>
  <c r="AJ681" i="14"/>
  <c r="AG681" i="14"/>
  <c r="AF681" i="14"/>
  <c r="AC681" i="14"/>
  <c r="AB681" i="14"/>
  <c r="Y681" i="14"/>
  <c r="X681" i="14"/>
  <c r="U681" i="14"/>
  <c r="T681" i="14"/>
  <c r="Q681" i="14"/>
  <c r="P681" i="14"/>
  <c r="M681" i="14"/>
  <c r="L681" i="14"/>
  <c r="I681" i="14"/>
  <c r="H681" i="14"/>
  <c r="G681" i="14"/>
  <c r="F681" i="14"/>
  <c r="E681" i="14"/>
  <c r="D681" i="14"/>
  <c r="ES681" i="14" s="1"/>
  <c r="EK680" i="14"/>
  <c r="EJ680" i="14"/>
  <c r="EG680" i="14"/>
  <c r="EF680" i="14"/>
  <c r="EC680" i="14"/>
  <c r="EB680" i="14"/>
  <c r="DY680" i="14"/>
  <c r="DX680" i="14"/>
  <c r="DU680" i="14"/>
  <c r="DT680" i="14"/>
  <c r="DQ680" i="14"/>
  <c r="DP680" i="14"/>
  <c r="DM680" i="14"/>
  <c r="DL680" i="14"/>
  <c r="DI680" i="14"/>
  <c r="DH680" i="14"/>
  <c r="DE680" i="14"/>
  <c r="DD680" i="14"/>
  <c r="DA680" i="14"/>
  <c r="CZ680" i="14"/>
  <c r="CW680" i="14"/>
  <c r="CV680" i="14"/>
  <c r="CS680" i="14"/>
  <c r="CR680" i="14"/>
  <c r="CO680" i="14"/>
  <c r="CN680" i="14"/>
  <c r="CK680" i="14"/>
  <c r="CJ680" i="14"/>
  <c r="CG680" i="14"/>
  <c r="CF680" i="14"/>
  <c r="CC680" i="14"/>
  <c r="CB680" i="14"/>
  <c r="BY680" i="14"/>
  <c r="BX680" i="14"/>
  <c r="BU680" i="14"/>
  <c r="BT680" i="14"/>
  <c r="BQ680" i="14"/>
  <c r="BP680" i="14"/>
  <c r="BM680" i="14"/>
  <c r="BL680" i="14"/>
  <c r="BI680" i="14"/>
  <c r="BH680" i="14"/>
  <c r="BE680" i="14"/>
  <c r="BD680" i="14"/>
  <c r="BA680" i="14"/>
  <c r="AZ680" i="14"/>
  <c r="AW680" i="14"/>
  <c r="AV680" i="14"/>
  <c r="AS680" i="14"/>
  <c r="AR680" i="14"/>
  <c r="AO680" i="14"/>
  <c r="AN680" i="14"/>
  <c r="AK680" i="14"/>
  <c r="AJ680" i="14"/>
  <c r="AG680" i="14"/>
  <c r="AF680" i="14"/>
  <c r="AC680" i="14"/>
  <c r="AB680" i="14"/>
  <c r="Y680" i="14"/>
  <c r="X680" i="14"/>
  <c r="U680" i="14"/>
  <c r="T680" i="14"/>
  <c r="Q680" i="14"/>
  <c r="P680" i="14"/>
  <c r="M680" i="14"/>
  <c r="L680" i="14"/>
  <c r="I680" i="14"/>
  <c r="EP680" i="14" s="1"/>
  <c r="H680" i="14"/>
  <c r="G680" i="14"/>
  <c r="F680" i="14"/>
  <c r="E680" i="14"/>
  <c r="D680" i="14"/>
  <c r="ES680" i="14" s="1"/>
  <c r="EK679" i="14"/>
  <c r="EJ679" i="14"/>
  <c r="EG679" i="14"/>
  <c r="EF679" i="14"/>
  <c r="EC679" i="14"/>
  <c r="EB679" i="14"/>
  <c r="DY679" i="14"/>
  <c r="DX679" i="14"/>
  <c r="DU679" i="14"/>
  <c r="DT679" i="14"/>
  <c r="DQ679" i="14"/>
  <c r="DP679" i="14"/>
  <c r="DM679" i="14"/>
  <c r="DL679" i="14"/>
  <c r="DI679" i="14"/>
  <c r="DH679" i="14"/>
  <c r="DE679" i="14"/>
  <c r="DD679" i="14"/>
  <c r="DA679" i="14"/>
  <c r="CZ679" i="14"/>
  <c r="CW679" i="14"/>
  <c r="CV679" i="14"/>
  <c r="CS679" i="14"/>
  <c r="CR679" i="14"/>
  <c r="CO679" i="14"/>
  <c r="CN679" i="14"/>
  <c r="CK679" i="14"/>
  <c r="CJ679" i="14"/>
  <c r="CG679" i="14"/>
  <c r="CF679" i="14"/>
  <c r="CC679" i="14"/>
  <c r="CB679" i="14"/>
  <c r="BY679" i="14"/>
  <c r="BX679" i="14"/>
  <c r="BU679" i="14"/>
  <c r="BT679" i="14"/>
  <c r="BQ679" i="14"/>
  <c r="BP679" i="14"/>
  <c r="BM679" i="14"/>
  <c r="BL679" i="14"/>
  <c r="BI679" i="14"/>
  <c r="BH679" i="14"/>
  <c r="BE679" i="14"/>
  <c r="BD679" i="14"/>
  <c r="BA679" i="14"/>
  <c r="AZ679" i="14"/>
  <c r="AW679" i="14"/>
  <c r="AV679" i="14"/>
  <c r="AS679" i="14"/>
  <c r="AR679" i="14"/>
  <c r="AO679" i="14"/>
  <c r="AN679" i="14"/>
  <c r="AK679" i="14"/>
  <c r="AJ679" i="14"/>
  <c r="AG679" i="14"/>
  <c r="AF679" i="14"/>
  <c r="AC679" i="14"/>
  <c r="AB679" i="14"/>
  <c r="Y679" i="14"/>
  <c r="X679" i="14"/>
  <c r="U679" i="14"/>
  <c r="T679" i="14"/>
  <c r="Q679" i="14"/>
  <c r="P679" i="14"/>
  <c r="M679" i="14"/>
  <c r="L679" i="14"/>
  <c r="I679" i="14"/>
  <c r="H679" i="14"/>
  <c r="G679" i="14"/>
  <c r="F679" i="14"/>
  <c r="E679" i="14"/>
  <c r="D679" i="14"/>
  <c r="ES679" i="14" s="1"/>
  <c r="EK678" i="14"/>
  <c r="EJ678" i="14"/>
  <c r="EG678" i="14"/>
  <c r="EF678" i="14"/>
  <c r="EC678" i="14"/>
  <c r="EB678" i="14"/>
  <c r="DY678" i="14"/>
  <c r="DX678" i="14"/>
  <c r="DU678" i="14"/>
  <c r="DT678" i="14"/>
  <c r="DQ678" i="14"/>
  <c r="DP678" i="14"/>
  <c r="DM678" i="14"/>
  <c r="DL678" i="14"/>
  <c r="DI678" i="14"/>
  <c r="DH678" i="14"/>
  <c r="DE678" i="14"/>
  <c r="DD678" i="14"/>
  <c r="DA678" i="14"/>
  <c r="CZ678" i="14"/>
  <c r="CW678" i="14"/>
  <c r="CV678" i="14"/>
  <c r="CS678" i="14"/>
  <c r="CR678" i="14"/>
  <c r="CO678" i="14"/>
  <c r="CN678" i="14"/>
  <c r="CK678" i="14"/>
  <c r="CJ678" i="14"/>
  <c r="CG678" i="14"/>
  <c r="CF678" i="14"/>
  <c r="CC678" i="14"/>
  <c r="CB678" i="14"/>
  <c r="BY678" i="14"/>
  <c r="BX678" i="14"/>
  <c r="BU678" i="14"/>
  <c r="BT678" i="14"/>
  <c r="BQ678" i="14"/>
  <c r="BP678" i="14"/>
  <c r="BM678" i="14"/>
  <c r="BL678" i="14"/>
  <c r="BI678" i="14"/>
  <c r="BH678" i="14"/>
  <c r="BE678" i="14"/>
  <c r="BD678" i="14"/>
  <c r="BA678" i="14"/>
  <c r="AZ678" i="14"/>
  <c r="AW678" i="14"/>
  <c r="AV678" i="14"/>
  <c r="AS678" i="14"/>
  <c r="AR678" i="14"/>
  <c r="AO678" i="14"/>
  <c r="AN678" i="14"/>
  <c r="AK678" i="14"/>
  <c r="AJ678" i="14"/>
  <c r="AG678" i="14"/>
  <c r="AF678" i="14"/>
  <c r="AC678" i="14"/>
  <c r="AB678" i="14"/>
  <c r="Y678" i="14"/>
  <c r="X678" i="14"/>
  <c r="U678" i="14"/>
  <c r="T678" i="14"/>
  <c r="Q678" i="14"/>
  <c r="P678" i="14"/>
  <c r="M678" i="14"/>
  <c r="L678" i="14"/>
  <c r="I678" i="14"/>
  <c r="H678" i="14"/>
  <c r="G678" i="14"/>
  <c r="F678" i="14"/>
  <c r="E678" i="14"/>
  <c r="D678" i="14"/>
  <c r="ES678" i="14" s="1"/>
  <c r="EK677" i="14"/>
  <c r="EJ677" i="14"/>
  <c r="EG677" i="14"/>
  <c r="EF677" i="14"/>
  <c r="EC677" i="14"/>
  <c r="EB677" i="14"/>
  <c r="DY677" i="14"/>
  <c r="DX677" i="14"/>
  <c r="DU677" i="14"/>
  <c r="DT677" i="14"/>
  <c r="DQ677" i="14"/>
  <c r="DP677" i="14"/>
  <c r="DM677" i="14"/>
  <c r="DL677" i="14"/>
  <c r="DI677" i="14"/>
  <c r="DH677" i="14"/>
  <c r="DE677" i="14"/>
  <c r="DD677" i="14"/>
  <c r="DA677" i="14"/>
  <c r="CZ677" i="14"/>
  <c r="CW677" i="14"/>
  <c r="CV677" i="14"/>
  <c r="CS677" i="14"/>
  <c r="CR677" i="14"/>
  <c r="CO677" i="14"/>
  <c r="CN677" i="14"/>
  <c r="CK677" i="14"/>
  <c r="CJ677" i="14"/>
  <c r="CG677" i="14"/>
  <c r="CF677" i="14"/>
  <c r="CC677" i="14"/>
  <c r="CB677" i="14"/>
  <c r="BY677" i="14"/>
  <c r="BX677" i="14"/>
  <c r="BU677" i="14"/>
  <c r="BT677" i="14"/>
  <c r="BQ677" i="14"/>
  <c r="BP677" i="14"/>
  <c r="BM677" i="14"/>
  <c r="BL677" i="14"/>
  <c r="BI677" i="14"/>
  <c r="BH677" i="14"/>
  <c r="BE677" i="14"/>
  <c r="BD677" i="14"/>
  <c r="BA677" i="14"/>
  <c r="AZ677" i="14"/>
  <c r="AW677" i="14"/>
  <c r="AV677" i="14"/>
  <c r="AS677" i="14"/>
  <c r="AR677" i="14"/>
  <c r="AO677" i="14"/>
  <c r="AN677" i="14"/>
  <c r="AK677" i="14"/>
  <c r="AJ677" i="14"/>
  <c r="AG677" i="14"/>
  <c r="AF677" i="14"/>
  <c r="AC677" i="14"/>
  <c r="AB677" i="14"/>
  <c r="Y677" i="14"/>
  <c r="X677" i="14"/>
  <c r="U677" i="14"/>
  <c r="T677" i="14"/>
  <c r="Q677" i="14"/>
  <c r="P677" i="14"/>
  <c r="M677" i="14"/>
  <c r="L677" i="14"/>
  <c r="I677" i="14"/>
  <c r="H677" i="14"/>
  <c r="G677" i="14"/>
  <c r="F677" i="14"/>
  <c r="E677" i="14"/>
  <c r="D677" i="14"/>
  <c r="ES677" i="14" s="1"/>
  <c r="EK676" i="14"/>
  <c r="EJ676" i="14"/>
  <c r="EG676" i="14"/>
  <c r="EF676" i="14"/>
  <c r="EC676" i="14"/>
  <c r="EB676" i="14"/>
  <c r="DY676" i="14"/>
  <c r="DX676" i="14"/>
  <c r="DU676" i="14"/>
  <c r="DT676" i="14"/>
  <c r="DQ676" i="14"/>
  <c r="DP676" i="14"/>
  <c r="DM676" i="14"/>
  <c r="DL676" i="14"/>
  <c r="DI676" i="14"/>
  <c r="DH676" i="14"/>
  <c r="DE676" i="14"/>
  <c r="DD676" i="14"/>
  <c r="DA676" i="14"/>
  <c r="CZ676" i="14"/>
  <c r="CW676" i="14"/>
  <c r="CV676" i="14"/>
  <c r="CS676" i="14"/>
  <c r="CR676" i="14"/>
  <c r="CO676" i="14"/>
  <c r="CN676" i="14"/>
  <c r="CK676" i="14"/>
  <c r="CJ676" i="14"/>
  <c r="CG676" i="14"/>
  <c r="CF676" i="14"/>
  <c r="CC676" i="14"/>
  <c r="CB676" i="14"/>
  <c r="BY676" i="14"/>
  <c r="BX676" i="14"/>
  <c r="BU676" i="14"/>
  <c r="BT676" i="14"/>
  <c r="BQ676" i="14"/>
  <c r="BP676" i="14"/>
  <c r="BM676" i="14"/>
  <c r="BL676" i="14"/>
  <c r="BI676" i="14"/>
  <c r="BH676" i="14"/>
  <c r="BE676" i="14"/>
  <c r="BD676" i="14"/>
  <c r="BA676" i="14"/>
  <c r="AZ676" i="14"/>
  <c r="AW676" i="14"/>
  <c r="AV676" i="14"/>
  <c r="AS676" i="14"/>
  <c r="AR676" i="14"/>
  <c r="AO676" i="14"/>
  <c r="AN676" i="14"/>
  <c r="AK676" i="14"/>
  <c r="AJ676" i="14"/>
  <c r="AG676" i="14"/>
  <c r="AF676" i="14"/>
  <c r="AC676" i="14"/>
  <c r="AB676" i="14"/>
  <c r="Y676" i="14"/>
  <c r="X676" i="14"/>
  <c r="U676" i="14"/>
  <c r="T676" i="14"/>
  <c r="Q676" i="14"/>
  <c r="P676" i="14"/>
  <c r="M676" i="14"/>
  <c r="L676" i="14"/>
  <c r="I676" i="14"/>
  <c r="H676" i="14"/>
  <c r="G676" i="14"/>
  <c r="F676" i="14"/>
  <c r="E676" i="14"/>
  <c r="D676" i="14"/>
  <c r="ES676" i="14" s="1"/>
  <c r="EK675" i="14"/>
  <c r="EJ675" i="14"/>
  <c r="EG675" i="14"/>
  <c r="EF675" i="14"/>
  <c r="EC675" i="14"/>
  <c r="EB675" i="14"/>
  <c r="DY675" i="14"/>
  <c r="DX675" i="14"/>
  <c r="DU675" i="14"/>
  <c r="DT675" i="14"/>
  <c r="DQ675" i="14"/>
  <c r="DP675" i="14"/>
  <c r="DM675" i="14"/>
  <c r="DL675" i="14"/>
  <c r="DI675" i="14"/>
  <c r="DH675" i="14"/>
  <c r="DE675" i="14"/>
  <c r="DD675" i="14"/>
  <c r="DA675" i="14"/>
  <c r="CZ675" i="14"/>
  <c r="CW675" i="14"/>
  <c r="CV675" i="14"/>
  <c r="CS675" i="14"/>
  <c r="CR675" i="14"/>
  <c r="CO675" i="14"/>
  <c r="CN675" i="14"/>
  <c r="CK675" i="14"/>
  <c r="CJ675" i="14"/>
  <c r="CG675" i="14"/>
  <c r="CF675" i="14"/>
  <c r="CC675" i="14"/>
  <c r="CB675" i="14"/>
  <c r="BY675" i="14"/>
  <c r="BX675" i="14"/>
  <c r="BU675" i="14"/>
  <c r="BT675" i="14"/>
  <c r="BQ675" i="14"/>
  <c r="BP675" i="14"/>
  <c r="BM675" i="14"/>
  <c r="BL675" i="14"/>
  <c r="BI675" i="14"/>
  <c r="BH675" i="14"/>
  <c r="BE675" i="14"/>
  <c r="BD675" i="14"/>
  <c r="BA675" i="14"/>
  <c r="AZ675" i="14"/>
  <c r="AW675" i="14"/>
  <c r="AV675" i="14"/>
  <c r="AS675" i="14"/>
  <c r="AR675" i="14"/>
  <c r="AO675" i="14"/>
  <c r="AN675" i="14"/>
  <c r="AK675" i="14"/>
  <c r="AJ675" i="14"/>
  <c r="AG675" i="14"/>
  <c r="AF675" i="14"/>
  <c r="AC675" i="14"/>
  <c r="AB675" i="14"/>
  <c r="Y675" i="14"/>
  <c r="X675" i="14"/>
  <c r="U675" i="14"/>
  <c r="T675" i="14"/>
  <c r="Q675" i="14"/>
  <c r="P675" i="14"/>
  <c r="M675" i="14"/>
  <c r="L675" i="14"/>
  <c r="I675" i="14"/>
  <c r="H675" i="14"/>
  <c r="G675" i="14"/>
  <c r="F675" i="14"/>
  <c r="E675" i="14"/>
  <c r="D675" i="14"/>
  <c r="ES675" i="14" s="1"/>
  <c r="EK674" i="14"/>
  <c r="EJ674" i="14"/>
  <c r="EG674" i="14"/>
  <c r="EF674" i="14"/>
  <c r="EC674" i="14"/>
  <c r="EB674" i="14"/>
  <c r="DY674" i="14"/>
  <c r="DX674" i="14"/>
  <c r="DU674" i="14"/>
  <c r="DT674" i="14"/>
  <c r="DQ674" i="14"/>
  <c r="DP674" i="14"/>
  <c r="DM674" i="14"/>
  <c r="DL674" i="14"/>
  <c r="DI674" i="14"/>
  <c r="DH674" i="14"/>
  <c r="DE674" i="14"/>
  <c r="DD674" i="14"/>
  <c r="DA674" i="14"/>
  <c r="CZ674" i="14"/>
  <c r="CW674" i="14"/>
  <c r="CV674" i="14"/>
  <c r="CS674" i="14"/>
  <c r="CR674" i="14"/>
  <c r="CO674" i="14"/>
  <c r="CN674" i="14"/>
  <c r="CK674" i="14"/>
  <c r="CJ674" i="14"/>
  <c r="CG674" i="14"/>
  <c r="CF674" i="14"/>
  <c r="CC674" i="14"/>
  <c r="CB674" i="14"/>
  <c r="BY674" i="14"/>
  <c r="BX674" i="14"/>
  <c r="BU674" i="14"/>
  <c r="BT674" i="14"/>
  <c r="BQ674" i="14"/>
  <c r="BP674" i="14"/>
  <c r="BM674" i="14"/>
  <c r="BL674" i="14"/>
  <c r="BI674" i="14"/>
  <c r="BH674" i="14"/>
  <c r="BE674" i="14"/>
  <c r="BD674" i="14"/>
  <c r="BA674" i="14"/>
  <c r="AZ674" i="14"/>
  <c r="AW674" i="14"/>
  <c r="AV674" i="14"/>
  <c r="AS674" i="14"/>
  <c r="AR674" i="14"/>
  <c r="AO674" i="14"/>
  <c r="AN674" i="14"/>
  <c r="AK674" i="14"/>
  <c r="AJ674" i="14"/>
  <c r="AG674" i="14"/>
  <c r="AF674" i="14"/>
  <c r="AC674" i="14"/>
  <c r="AB674" i="14"/>
  <c r="Y674" i="14"/>
  <c r="X674" i="14"/>
  <c r="U674" i="14"/>
  <c r="T674" i="14"/>
  <c r="Q674" i="14"/>
  <c r="P674" i="14"/>
  <c r="M674" i="14"/>
  <c r="L674" i="14"/>
  <c r="I674" i="14"/>
  <c r="H674" i="14"/>
  <c r="G674" i="14"/>
  <c r="F674" i="14"/>
  <c r="E674" i="14"/>
  <c r="D674" i="14"/>
  <c r="ES674" i="14" s="1"/>
  <c r="EK673" i="14"/>
  <c r="EJ673" i="14"/>
  <c r="EG673" i="14"/>
  <c r="EF673" i="14"/>
  <c r="EC673" i="14"/>
  <c r="EB673" i="14"/>
  <c r="DY673" i="14"/>
  <c r="DX673" i="14"/>
  <c r="DU673" i="14"/>
  <c r="DT673" i="14"/>
  <c r="DQ673" i="14"/>
  <c r="DP673" i="14"/>
  <c r="DM673" i="14"/>
  <c r="DL673" i="14"/>
  <c r="DI673" i="14"/>
  <c r="DH673" i="14"/>
  <c r="DE673" i="14"/>
  <c r="DD673" i="14"/>
  <c r="DA673" i="14"/>
  <c r="CZ673" i="14"/>
  <c r="CW673" i="14"/>
  <c r="CV673" i="14"/>
  <c r="CS673" i="14"/>
  <c r="CR673" i="14"/>
  <c r="CO673" i="14"/>
  <c r="CN673" i="14"/>
  <c r="CK673" i="14"/>
  <c r="CJ673" i="14"/>
  <c r="CG673" i="14"/>
  <c r="CF673" i="14"/>
  <c r="CC673" i="14"/>
  <c r="CB673" i="14"/>
  <c r="BY673" i="14"/>
  <c r="BX673" i="14"/>
  <c r="BU673" i="14"/>
  <c r="BT673" i="14"/>
  <c r="BQ673" i="14"/>
  <c r="BP673" i="14"/>
  <c r="BM673" i="14"/>
  <c r="BL673" i="14"/>
  <c r="BI673" i="14"/>
  <c r="BH673" i="14"/>
  <c r="BE673" i="14"/>
  <c r="BD673" i="14"/>
  <c r="BA673" i="14"/>
  <c r="AZ673" i="14"/>
  <c r="AW673" i="14"/>
  <c r="AV673" i="14"/>
  <c r="AS673" i="14"/>
  <c r="AR673" i="14"/>
  <c r="AO673" i="14"/>
  <c r="AN673" i="14"/>
  <c r="AK673" i="14"/>
  <c r="AJ673" i="14"/>
  <c r="AG673" i="14"/>
  <c r="AF673" i="14"/>
  <c r="AC673" i="14"/>
  <c r="AB673" i="14"/>
  <c r="Y673" i="14"/>
  <c r="X673" i="14"/>
  <c r="U673" i="14"/>
  <c r="T673" i="14"/>
  <c r="Q673" i="14"/>
  <c r="P673" i="14"/>
  <c r="M673" i="14"/>
  <c r="L673" i="14"/>
  <c r="I673" i="14"/>
  <c r="H673" i="14"/>
  <c r="G673" i="14"/>
  <c r="F673" i="14"/>
  <c r="E673" i="14"/>
  <c r="D673" i="14"/>
  <c r="ES673" i="14" s="1"/>
  <c r="EK671" i="14"/>
  <c r="EJ671" i="14"/>
  <c r="EG671" i="14"/>
  <c r="EF671" i="14"/>
  <c r="EC671" i="14"/>
  <c r="EB671" i="14"/>
  <c r="DY671" i="14"/>
  <c r="DX671" i="14"/>
  <c r="DU671" i="14"/>
  <c r="DT671" i="14"/>
  <c r="DQ671" i="14"/>
  <c r="DP671" i="14"/>
  <c r="DM671" i="14"/>
  <c r="DL671" i="14"/>
  <c r="DI671" i="14"/>
  <c r="DH671" i="14"/>
  <c r="DE671" i="14"/>
  <c r="DD671" i="14"/>
  <c r="DA671" i="14"/>
  <c r="CZ671" i="14"/>
  <c r="CW671" i="14"/>
  <c r="CV671" i="14"/>
  <c r="CS671" i="14"/>
  <c r="CR671" i="14"/>
  <c r="CO671" i="14"/>
  <c r="CN671" i="14"/>
  <c r="CK671" i="14"/>
  <c r="CJ671" i="14"/>
  <c r="CG671" i="14"/>
  <c r="CF671" i="14"/>
  <c r="CC671" i="14"/>
  <c r="CB671" i="14"/>
  <c r="BY671" i="14"/>
  <c r="BX671" i="14"/>
  <c r="BU671" i="14"/>
  <c r="BT671" i="14"/>
  <c r="BQ671" i="14"/>
  <c r="BP671" i="14"/>
  <c r="BM671" i="14"/>
  <c r="BL671" i="14"/>
  <c r="BI671" i="14"/>
  <c r="BH671" i="14"/>
  <c r="BE671" i="14"/>
  <c r="BD671" i="14"/>
  <c r="BA671" i="14"/>
  <c r="AZ671" i="14"/>
  <c r="AW671" i="14"/>
  <c r="AV671" i="14"/>
  <c r="AS671" i="14"/>
  <c r="AR671" i="14"/>
  <c r="AO671" i="14"/>
  <c r="AN671" i="14"/>
  <c r="AK671" i="14"/>
  <c r="AJ671" i="14"/>
  <c r="AG671" i="14"/>
  <c r="AF671" i="14"/>
  <c r="AC671" i="14"/>
  <c r="AB671" i="14"/>
  <c r="Y671" i="14"/>
  <c r="X671" i="14"/>
  <c r="U671" i="14"/>
  <c r="T671" i="14"/>
  <c r="Q671" i="14"/>
  <c r="P671" i="14"/>
  <c r="M671" i="14"/>
  <c r="L671" i="14"/>
  <c r="I671" i="14"/>
  <c r="EP671" i="14" s="1"/>
  <c r="H671" i="14"/>
  <c r="G671" i="14"/>
  <c r="F671" i="14"/>
  <c r="E671" i="14"/>
  <c r="D671" i="14"/>
  <c r="ES671" i="14" s="1"/>
  <c r="EK670" i="14"/>
  <c r="EJ670" i="14"/>
  <c r="EG670" i="14"/>
  <c r="EF670" i="14"/>
  <c r="EC670" i="14"/>
  <c r="EB670" i="14"/>
  <c r="DY670" i="14"/>
  <c r="DX670" i="14"/>
  <c r="DU670" i="14"/>
  <c r="DT670" i="14"/>
  <c r="DQ670" i="14"/>
  <c r="DP670" i="14"/>
  <c r="DM670" i="14"/>
  <c r="DL670" i="14"/>
  <c r="DI670" i="14"/>
  <c r="DH670" i="14"/>
  <c r="DE670" i="14"/>
  <c r="DD670" i="14"/>
  <c r="DA670" i="14"/>
  <c r="CZ670" i="14"/>
  <c r="CW670" i="14"/>
  <c r="CV670" i="14"/>
  <c r="CS670" i="14"/>
  <c r="CR670" i="14"/>
  <c r="CO670" i="14"/>
  <c r="CN670" i="14"/>
  <c r="CK670" i="14"/>
  <c r="CJ670" i="14"/>
  <c r="CG670" i="14"/>
  <c r="CF670" i="14"/>
  <c r="CC670" i="14"/>
  <c r="CB670" i="14"/>
  <c r="BY670" i="14"/>
  <c r="BX670" i="14"/>
  <c r="BU670" i="14"/>
  <c r="BT670" i="14"/>
  <c r="BQ670" i="14"/>
  <c r="BP670" i="14"/>
  <c r="BM670" i="14"/>
  <c r="BL670" i="14"/>
  <c r="BI670" i="14"/>
  <c r="BH670" i="14"/>
  <c r="BE670" i="14"/>
  <c r="BD670" i="14"/>
  <c r="BA670" i="14"/>
  <c r="AZ670" i="14"/>
  <c r="AW670" i="14"/>
  <c r="AV670" i="14"/>
  <c r="AS670" i="14"/>
  <c r="AR670" i="14"/>
  <c r="AO670" i="14"/>
  <c r="AN670" i="14"/>
  <c r="AK670" i="14"/>
  <c r="AJ670" i="14"/>
  <c r="AG670" i="14"/>
  <c r="AF670" i="14"/>
  <c r="AC670" i="14"/>
  <c r="AB670" i="14"/>
  <c r="Y670" i="14"/>
  <c r="X670" i="14"/>
  <c r="U670" i="14"/>
  <c r="T670" i="14"/>
  <c r="Q670" i="14"/>
  <c r="P670" i="14"/>
  <c r="M670" i="14"/>
  <c r="L670" i="14"/>
  <c r="I670" i="14"/>
  <c r="H670" i="14"/>
  <c r="G670" i="14"/>
  <c r="F670" i="14"/>
  <c r="E670" i="14"/>
  <c r="D670" i="14"/>
  <c r="ES670" i="14" s="1"/>
  <c r="EK669" i="14"/>
  <c r="EJ669" i="14"/>
  <c r="EG669" i="14"/>
  <c r="EF669" i="14"/>
  <c r="EC669" i="14"/>
  <c r="EB669" i="14"/>
  <c r="DY669" i="14"/>
  <c r="DX669" i="14"/>
  <c r="DU669" i="14"/>
  <c r="DT669" i="14"/>
  <c r="DQ669" i="14"/>
  <c r="DP669" i="14"/>
  <c r="DM669" i="14"/>
  <c r="DL669" i="14"/>
  <c r="DI669" i="14"/>
  <c r="DH669" i="14"/>
  <c r="DE669" i="14"/>
  <c r="DD669" i="14"/>
  <c r="DA669" i="14"/>
  <c r="CZ669" i="14"/>
  <c r="CW669" i="14"/>
  <c r="CV669" i="14"/>
  <c r="CS669" i="14"/>
  <c r="CR669" i="14"/>
  <c r="CO669" i="14"/>
  <c r="CN669" i="14"/>
  <c r="CK669" i="14"/>
  <c r="CJ669" i="14"/>
  <c r="CG669" i="14"/>
  <c r="CF669" i="14"/>
  <c r="CC669" i="14"/>
  <c r="CB669" i="14"/>
  <c r="BY669" i="14"/>
  <c r="BX669" i="14"/>
  <c r="BU669" i="14"/>
  <c r="BT669" i="14"/>
  <c r="BQ669" i="14"/>
  <c r="BP669" i="14"/>
  <c r="BM669" i="14"/>
  <c r="BL669" i="14"/>
  <c r="BI669" i="14"/>
  <c r="BH669" i="14"/>
  <c r="BE669" i="14"/>
  <c r="BD669" i="14"/>
  <c r="BA669" i="14"/>
  <c r="AZ669" i="14"/>
  <c r="AW669" i="14"/>
  <c r="AV669" i="14"/>
  <c r="AS669" i="14"/>
  <c r="AR669" i="14"/>
  <c r="AO669" i="14"/>
  <c r="AN669" i="14"/>
  <c r="AK669" i="14"/>
  <c r="AJ669" i="14"/>
  <c r="AG669" i="14"/>
  <c r="AF669" i="14"/>
  <c r="AC669" i="14"/>
  <c r="AB669" i="14"/>
  <c r="Y669" i="14"/>
  <c r="X669" i="14"/>
  <c r="U669" i="14"/>
  <c r="T669" i="14"/>
  <c r="Q669" i="14"/>
  <c r="P669" i="14"/>
  <c r="M669" i="14"/>
  <c r="L669" i="14"/>
  <c r="I669" i="14"/>
  <c r="H669" i="14"/>
  <c r="G669" i="14"/>
  <c r="F669" i="14"/>
  <c r="E669" i="14"/>
  <c r="D669" i="14"/>
  <c r="ES669" i="14" s="1"/>
  <c r="EK668" i="14"/>
  <c r="EJ668" i="14"/>
  <c r="EG668" i="14"/>
  <c r="EF668" i="14"/>
  <c r="EC668" i="14"/>
  <c r="EB668" i="14"/>
  <c r="DY668" i="14"/>
  <c r="DX668" i="14"/>
  <c r="DU668" i="14"/>
  <c r="DT668" i="14"/>
  <c r="DQ668" i="14"/>
  <c r="DP668" i="14"/>
  <c r="DM668" i="14"/>
  <c r="DL668" i="14"/>
  <c r="DI668" i="14"/>
  <c r="DH668" i="14"/>
  <c r="DE668" i="14"/>
  <c r="DD668" i="14"/>
  <c r="DA668" i="14"/>
  <c r="CZ668" i="14"/>
  <c r="CW668" i="14"/>
  <c r="CV668" i="14"/>
  <c r="CS668" i="14"/>
  <c r="CR668" i="14"/>
  <c r="CO668" i="14"/>
  <c r="CN668" i="14"/>
  <c r="CK668" i="14"/>
  <c r="CJ668" i="14"/>
  <c r="CG668" i="14"/>
  <c r="CF668" i="14"/>
  <c r="CC668" i="14"/>
  <c r="CB668" i="14"/>
  <c r="BY668" i="14"/>
  <c r="BX668" i="14"/>
  <c r="BU668" i="14"/>
  <c r="BT668" i="14"/>
  <c r="BQ668" i="14"/>
  <c r="BP668" i="14"/>
  <c r="BM668" i="14"/>
  <c r="BL668" i="14"/>
  <c r="BI668" i="14"/>
  <c r="BH668" i="14"/>
  <c r="BE668" i="14"/>
  <c r="BD668" i="14"/>
  <c r="BA668" i="14"/>
  <c r="AZ668" i="14"/>
  <c r="AW668" i="14"/>
  <c r="AV668" i="14"/>
  <c r="AS668" i="14"/>
  <c r="AR668" i="14"/>
  <c r="AO668" i="14"/>
  <c r="AN668" i="14"/>
  <c r="AK668" i="14"/>
  <c r="AJ668" i="14"/>
  <c r="AG668" i="14"/>
  <c r="AF668" i="14"/>
  <c r="AC668" i="14"/>
  <c r="AB668" i="14"/>
  <c r="Y668" i="14"/>
  <c r="X668" i="14"/>
  <c r="U668" i="14"/>
  <c r="T668" i="14"/>
  <c r="Q668" i="14"/>
  <c r="P668" i="14"/>
  <c r="M668" i="14"/>
  <c r="L668" i="14"/>
  <c r="I668" i="14"/>
  <c r="H668" i="14"/>
  <c r="G668" i="14"/>
  <c r="F668" i="14"/>
  <c r="E668" i="14"/>
  <c r="D668" i="14"/>
  <c r="ES668" i="14" s="1"/>
  <c r="EK667" i="14"/>
  <c r="EJ667" i="14"/>
  <c r="EG667" i="14"/>
  <c r="EF667" i="14"/>
  <c r="EC667" i="14"/>
  <c r="EB667" i="14"/>
  <c r="DY667" i="14"/>
  <c r="DX667" i="14"/>
  <c r="DU667" i="14"/>
  <c r="DT667" i="14"/>
  <c r="DQ667" i="14"/>
  <c r="DP667" i="14"/>
  <c r="DM667" i="14"/>
  <c r="DL667" i="14"/>
  <c r="DI667" i="14"/>
  <c r="DH667" i="14"/>
  <c r="DE667" i="14"/>
  <c r="DD667" i="14"/>
  <c r="DA667" i="14"/>
  <c r="CZ667" i="14"/>
  <c r="CW667" i="14"/>
  <c r="CV667" i="14"/>
  <c r="CS667" i="14"/>
  <c r="CR667" i="14"/>
  <c r="CO667" i="14"/>
  <c r="CN667" i="14"/>
  <c r="CK667" i="14"/>
  <c r="CJ667" i="14"/>
  <c r="CG667" i="14"/>
  <c r="CF667" i="14"/>
  <c r="CC667" i="14"/>
  <c r="CB667" i="14"/>
  <c r="BY667" i="14"/>
  <c r="BX667" i="14"/>
  <c r="BU667" i="14"/>
  <c r="BT667" i="14"/>
  <c r="BQ667" i="14"/>
  <c r="BP667" i="14"/>
  <c r="BM667" i="14"/>
  <c r="BL667" i="14"/>
  <c r="BI667" i="14"/>
  <c r="BH667" i="14"/>
  <c r="BE667" i="14"/>
  <c r="BD667" i="14"/>
  <c r="BA667" i="14"/>
  <c r="AZ667" i="14"/>
  <c r="AW667" i="14"/>
  <c r="AV667" i="14"/>
  <c r="AS667" i="14"/>
  <c r="AR667" i="14"/>
  <c r="AO667" i="14"/>
  <c r="AN667" i="14"/>
  <c r="AK667" i="14"/>
  <c r="AJ667" i="14"/>
  <c r="AG667" i="14"/>
  <c r="AF667" i="14"/>
  <c r="AC667" i="14"/>
  <c r="AB667" i="14"/>
  <c r="Y667" i="14"/>
  <c r="X667" i="14"/>
  <c r="U667" i="14"/>
  <c r="T667" i="14"/>
  <c r="Q667" i="14"/>
  <c r="P667" i="14"/>
  <c r="M667" i="14"/>
  <c r="L667" i="14"/>
  <c r="I667" i="14"/>
  <c r="H667" i="14"/>
  <c r="G667" i="14"/>
  <c r="F667" i="14"/>
  <c r="E667" i="14"/>
  <c r="D667" i="14"/>
  <c r="ES667" i="14" s="1"/>
  <c r="EK665" i="14"/>
  <c r="EJ665" i="14"/>
  <c r="EG665" i="14"/>
  <c r="EF665" i="14"/>
  <c r="EC665" i="14"/>
  <c r="EB665" i="14"/>
  <c r="DY665" i="14"/>
  <c r="DX665" i="14"/>
  <c r="DU665" i="14"/>
  <c r="DT665" i="14"/>
  <c r="DQ665" i="14"/>
  <c r="DP665" i="14"/>
  <c r="DM665" i="14"/>
  <c r="DL665" i="14"/>
  <c r="DI665" i="14"/>
  <c r="DH665" i="14"/>
  <c r="DE665" i="14"/>
  <c r="DD665" i="14"/>
  <c r="DA665" i="14"/>
  <c r="CZ665" i="14"/>
  <c r="CW665" i="14"/>
  <c r="CV665" i="14"/>
  <c r="CS665" i="14"/>
  <c r="CR665" i="14"/>
  <c r="CO665" i="14"/>
  <c r="CN665" i="14"/>
  <c r="CK665" i="14"/>
  <c r="CJ665" i="14"/>
  <c r="CG665" i="14"/>
  <c r="CF665" i="14"/>
  <c r="CC665" i="14"/>
  <c r="CB665" i="14"/>
  <c r="BY665" i="14"/>
  <c r="BX665" i="14"/>
  <c r="BU665" i="14"/>
  <c r="BT665" i="14"/>
  <c r="BQ665" i="14"/>
  <c r="BP665" i="14"/>
  <c r="BM665" i="14"/>
  <c r="BL665" i="14"/>
  <c r="BI665" i="14"/>
  <c r="BH665" i="14"/>
  <c r="BE665" i="14"/>
  <c r="BD665" i="14"/>
  <c r="BA665" i="14"/>
  <c r="AZ665" i="14"/>
  <c r="AW665" i="14"/>
  <c r="AV665" i="14"/>
  <c r="AS665" i="14"/>
  <c r="AR665" i="14"/>
  <c r="AO665" i="14"/>
  <c r="AN665" i="14"/>
  <c r="AK665" i="14"/>
  <c r="AJ665" i="14"/>
  <c r="AG665" i="14"/>
  <c r="AF665" i="14"/>
  <c r="AC665" i="14"/>
  <c r="AB665" i="14"/>
  <c r="Y665" i="14"/>
  <c r="X665" i="14"/>
  <c r="U665" i="14"/>
  <c r="T665" i="14"/>
  <c r="Q665" i="14"/>
  <c r="P665" i="14"/>
  <c r="M665" i="14"/>
  <c r="L665" i="14"/>
  <c r="I665" i="14"/>
  <c r="H665" i="14"/>
  <c r="G665" i="14"/>
  <c r="F665" i="14"/>
  <c r="E665" i="14"/>
  <c r="D665" i="14"/>
  <c r="ES665" i="14" s="1"/>
  <c r="EK664" i="14"/>
  <c r="EJ664" i="14"/>
  <c r="EG664" i="14"/>
  <c r="EF664" i="14"/>
  <c r="EC664" i="14"/>
  <c r="EB664" i="14"/>
  <c r="DY664" i="14"/>
  <c r="DX664" i="14"/>
  <c r="DU664" i="14"/>
  <c r="DT664" i="14"/>
  <c r="DQ664" i="14"/>
  <c r="DP664" i="14"/>
  <c r="DM664" i="14"/>
  <c r="DL664" i="14"/>
  <c r="DI664" i="14"/>
  <c r="DH664" i="14"/>
  <c r="DE664" i="14"/>
  <c r="DD664" i="14"/>
  <c r="DA664" i="14"/>
  <c r="CZ664" i="14"/>
  <c r="CW664" i="14"/>
  <c r="CV664" i="14"/>
  <c r="CS664" i="14"/>
  <c r="CR664" i="14"/>
  <c r="CO664" i="14"/>
  <c r="CN664" i="14"/>
  <c r="CK664" i="14"/>
  <c r="CJ664" i="14"/>
  <c r="CG664" i="14"/>
  <c r="CF664" i="14"/>
  <c r="CC664" i="14"/>
  <c r="CB664" i="14"/>
  <c r="BY664" i="14"/>
  <c r="BX664" i="14"/>
  <c r="BU664" i="14"/>
  <c r="BT664" i="14"/>
  <c r="BQ664" i="14"/>
  <c r="BP664" i="14"/>
  <c r="BM664" i="14"/>
  <c r="BL664" i="14"/>
  <c r="BI664" i="14"/>
  <c r="BH664" i="14"/>
  <c r="BE664" i="14"/>
  <c r="BD664" i="14"/>
  <c r="BA664" i="14"/>
  <c r="AZ664" i="14"/>
  <c r="AW664" i="14"/>
  <c r="AV664" i="14"/>
  <c r="AS664" i="14"/>
  <c r="AR664" i="14"/>
  <c r="AO664" i="14"/>
  <c r="AN664" i="14"/>
  <c r="AK664" i="14"/>
  <c r="AJ664" i="14"/>
  <c r="AG664" i="14"/>
  <c r="AF664" i="14"/>
  <c r="AC664" i="14"/>
  <c r="AB664" i="14"/>
  <c r="Y664" i="14"/>
  <c r="X664" i="14"/>
  <c r="U664" i="14"/>
  <c r="T664" i="14"/>
  <c r="Q664" i="14"/>
  <c r="P664" i="14"/>
  <c r="M664" i="14"/>
  <c r="L664" i="14"/>
  <c r="I664" i="14"/>
  <c r="H664" i="14"/>
  <c r="G664" i="14"/>
  <c r="F664" i="14"/>
  <c r="E664" i="14"/>
  <c r="D664" i="14"/>
  <c r="ES664" i="14" s="1"/>
  <c r="EK662" i="14"/>
  <c r="EJ662" i="14"/>
  <c r="EG662" i="14"/>
  <c r="EF662" i="14"/>
  <c r="EC662" i="14"/>
  <c r="EB662" i="14"/>
  <c r="DY662" i="14"/>
  <c r="DX662" i="14"/>
  <c r="DU662" i="14"/>
  <c r="DT662" i="14"/>
  <c r="DQ662" i="14"/>
  <c r="DP662" i="14"/>
  <c r="DM662" i="14"/>
  <c r="DL662" i="14"/>
  <c r="DI662" i="14"/>
  <c r="DH662" i="14"/>
  <c r="DE662" i="14"/>
  <c r="DD662" i="14"/>
  <c r="DA662" i="14"/>
  <c r="CZ662" i="14"/>
  <c r="CW662" i="14"/>
  <c r="CV662" i="14"/>
  <c r="CS662" i="14"/>
  <c r="CR662" i="14"/>
  <c r="CO662" i="14"/>
  <c r="CN662" i="14"/>
  <c r="CK662" i="14"/>
  <c r="CJ662" i="14"/>
  <c r="CG662" i="14"/>
  <c r="CF662" i="14"/>
  <c r="CC662" i="14"/>
  <c r="CB662" i="14"/>
  <c r="BY662" i="14"/>
  <c r="BX662" i="14"/>
  <c r="BU662" i="14"/>
  <c r="BT662" i="14"/>
  <c r="BQ662" i="14"/>
  <c r="BP662" i="14"/>
  <c r="BM662" i="14"/>
  <c r="BL662" i="14"/>
  <c r="BI662" i="14"/>
  <c r="BH662" i="14"/>
  <c r="BE662" i="14"/>
  <c r="BD662" i="14"/>
  <c r="BA662" i="14"/>
  <c r="AZ662" i="14"/>
  <c r="AW662" i="14"/>
  <c r="AV662" i="14"/>
  <c r="AS662" i="14"/>
  <c r="AR662" i="14"/>
  <c r="AO662" i="14"/>
  <c r="AN662" i="14"/>
  <c r="AK662" i="14"/>
  <c r="AJ662" i="14"/>
  <c r="AG662" i="14"/>
  <c r="AF662" i="14"/>
  <c r="AC662" i="14"/>
  <c r="AB662" i="14"/>
  <c r="Y662" i="14"/>
  <c r="X662" i="14"/>
  <c r="U662" i="14"/>
  <c r="T662" i="14"/>
  <c r="Q662" i="14"/>
  <c r="P662" i="14"/>
  <c r="M662" i="14"/>
  <c r="L662" i="14"/>
  <c r="I662" i="14"/>
  <c r="H662" i="14"/>
  <c r="G662" i="14"/>
  <c r="F662" i="14"/>
  <c r="E662" i="14"/>
  <c r="D662" i="14"/>
  <c r="ES662" i="14" s="1"/>
  <c r="EK661" i="14"/>
  <c r="EJ661" i="14"/>
  <c r="EG661" i="14"/>
  <c r="EF661" i="14"/>
  <c r="EC661" i="14"/>
  <c r="EB661" i="14"/>
  <c r="DY661" i="14"/>
  <c r="DX661" i="14"/>
  <c r="DU661" i="14"/>
  <c r="DT661" i="14"/>
  <c r="DQ661" i="14"/>
  <c r="DP661" i="14"/>
  <c r="DM661" i="14"/>
  <c r="DL661" i="14"/>
  <c r="DI661" i="14"/>
  <c r="DH661" i="14"/>
  <c r="DE661" i="14"/>
  <c r="DD661" i="14"/>
  <c r="DA661" i="14"/>
  <c r="CZ661" i="14"/>
  <c r="CW661" i="14"/>
  <c r="CV661" i="14"/>
  <c r="CS661" i="14"/>
  <c r="CR661" i="14"/>
  <c r="CO661" i="14"/>
  <c r="CN661" i="14"/>
  <c r="CK661" i="14"/>
  <c r="CJ661" i="14"/>
  <c r="CG661" i="14"/>
  <c r="CF661" i="14"/>
  <c r="CC661" i="14"/>
  <c r="CB661" i="14"/>
  <c r="BY661" i="14"/>
  <c r="BX661" i="14"/>
  <c r="BU661" i="14"/>
  <c r="BT661" i="14"/>
  <c r="BQ661" i="14"/>
  <c r="BP661" i="14"/>
  <c r="BM661" i="14"/>
  <c r="BL661" i="14"/>
  <c r="BI661" i="14"/>
  <c r="BH661" i="14"/>
  <c r="BE661" i="14"/>
  <c r="BD661" i="14"/>
  <c r="BA661" i="14"/>
  <c r="AZ661" i="14"/>
  <c r="AW661" i="14"/>
  <c r="AV661" i="14"/>
  <c r="AS661" i="14"/>
  <c r="AR661" i="14"/>
  <c r="AO661" i="14"/>
  <c r="AN661" i="14"/>
  <c r="AK661" i="14"/>
  <c r="AJ661" i="14"/>
  <c r="AG661" i="14"/>
  <c r="AF661" i="14"/>
  <c r="AC661" i="14"/>
  <c r="AB661" i="14"/>
  <c r="Y661" i="14"/>
  <c r="X661" i="14"/>
  <c r="U661" i="14"/>
  <c r="T661" i="14"/>
  <c r="Q661" i="14"/>
  <c r="P661" i="14"/>
  <c r="M661" i="14"/>
  <c r="L661" i="14"/>
  <c r="I661" i="14"/>
  <c r="EP661" i="14" s="1"/>
  <c r="H661" i="14"/>
  <c r="G661" i="14"/>
  <c r="F661" i="14"/>
  <c r="E661" i="14"/>
  <c r="D661" i="14"/>
  <c r="ES661" i="14" s="1"/>
  <c r="EK660" i="14"/>
  <c r="EJ660" i="14"/>
  <c r="EG660" i="14"/>
  <c r="EF660" i="14"/>
  <c r="EC660" i="14"/>
  <c r="EB660" i="14"/>
  <c r="DY660" i="14"/>
  <c r="DX660" i="14"/>
  <c r="DU660" i="14"/>
  <c r="DT660" i="14"/>
  <c r="DQ660" i="14"/>
  <c r="DP660" i="14"/>
  <c r="DM660" i="14"/>
  <c r="DL660" i="14"/>
  <c r="DI660" i="14"/>
  <c r="DH660" i="14"/>
  <c r="DE660" i="14"/>
  <c r="DD660" i="14"/>
  <c r="DA660" i="14"/>
  <c r="CZ660" i="14"/>
  <c r="CW660" i="14"/>
  <c r="CV660" i="14"/>
  <c r="CS660" i="14"/>
  <c r="CR660" i="14"/>
  <c r="CO660" i="14"/>
  <c r="CN660" i="14"/>
  <c r="CK660" i="14"/>
  <c r="CJ660" i="14"/>
  <c r="CG660" i="14"/>
  <c r="CF660" i="14"/>
  <c r="CC660" i="14"/>
  <c r="CB660" i="14"/>
  <c r="BY660" i="14"/>
  <c r="BX660" i="14"/>
  <c r="BU660" i="14"/>
  <c r="BT660" i="14"/>
  <c r="BQ660" i="14"/>
  <c r="BP660" i="14"/>
  <c r="BM660" i="14"/>
  <c r="BL660" i="14"/>
  <c r="BI660" i="14"/>
  <c r="BH660" i="14"/>
  <c r="BE660" i="14"/>
  <c r="BD660" i="14"/>
  <c r="BA660" i="14"/>
  <c r="AZ660" i="14"/>
  <c r="AW660" i="14"/>
  <c r="AV660" i="14"/>
  <c r="AS660" i="14"/>
  <c r="AR660" i="14"/>
  <c r="AO660" i="14"/>
  <c r="AN660" i="14"/>
  <c r="AK660" i="14"/>
  <c r="AJ660" i="14"/>
  <c r="AG660" i="14"/>
  <c r="AF660" i="14"/>
  <c r="AC660" i="14"/>
  <c r="AB660" i="14"/>
  <c r="Y660" i="14"/>
  <c r="X660" i="14"/>
  <c r="U660" i="14"/>
  <c r="T660" i="14"/>
  <c r="Q660" i="14"/>
  <c r="P660" i="14"/>
  <c r="M660" i="14"/>
  <c r="L660" i="14"/>
  <c r="I660" i="14"/>
  <c r="H660" i="14"/>
  <c r="G660" i="14"/>
  <c r="F660" i="14"/>
  <c r="E660" i="14"/>
  <c r="D660" i="14"/>
  <c r="ES660" i="14" s="1"/>
  <c r="EK659" i="14"/>
  <c r="EJ659" i="14"/>
  <c r="EG659" i="14"/>
  <c r="EF659" i="14"/>
  <c r="EC659" i="14"/>
  <c r="EB659" i="14"/>
  <c r="DY659" i="14"/>
  <c r="DX659" i="14"/>
  <c r="DU659" i="14"/>
  <c r="DT659" i="14"/>
  <c r="DQ659" i="14"/>
  <c r="DP659" i="14"/>
  <c r="DM659" i="14"/>
  <c r="DL659" i="14"/>
  <c r="DI659" i="14"/>
  <c r="DH659" i="14"/>
  <c r="DE659" i="14"/>
  <c r="DD659" i="14"/>
  <c r="DA659" i="14"/>
  <c r="CZ659" i="14"/>
  <c r="CW659" i="14"/>
  <c r="CV659" i="14"/>
  <c r="CS659" i="14"/>
  <c r="CR659" i="14"/>
  <c r="CO659" i="14"/>
  <c r="CN659" i="14"/>
  <c r="CK659" i="14"/>
  <c r="CJ659" i="14"/>
  <c r="CG659" i="14"/>
  <c r="CF659" i="14"/>
  <c r="CC659" i="14"/>
  <c r="CB659" i="14"/>
  <c r="BY659" i="14"/>
  <c r="BX659" i="14"/>
  <c r="BU659" i="14"/>
  <c r="BT659" i="14"/>
  <c r="BQ659" i="14"/>
  <c r="BP659" i="14"/>
  <c r="BM659" i="14"/>
  <c r="BL659" i="14"/>
  <c r="BI659" i="14"/>
  <c r="BH659" i="14"/>
  <c r="BE659" i="14"/>
  <c r="BD659" i="14"/>
  <c r="BA659" i="14"/>
  <c r="AZ659" i="14"/>
  <c r="AW659" i="14"/>
  <c r="AV659" i="14"/>
  <c r="AS659" i="14"/>
  <c r="AR659" i="14"/>
  <c r="AO659" i="14"/>
  <c r="AN659" i="14"/>
  <c r="AK659" i="14"/>
  <c r="AJ659" i="14"/>
  <c r="AG659" i="14"/>
  <c r="AF659" i="14"/>
  <c r="AC659" i="14"/>
  <c r="AB659" i="14"/>
  <c r="Y659" i="14"/>
  <c r="X659" i="14"/>
  <c r="U659" i="14"/>
  <c r="T659" i="14"/>
  <c r="Q659" i="14"/>
  <c r="P659" i="14"/>
  <c r="M659" i="14"/>
  <c r="L659" i="14"/>
  <c r="I659" i="14"/>
  <c r="EP659" i="14" s="1"/>
  <c r="H659" i="14"/>
  <c r="G659" i="14"/>
  <c r="F659" i="14"/>
  <c r="E659" i="14"/>
  <c r="D659" i="14"/>
  <c r="ES659" i="14" s="1"/>
  <c r="EK658" i="14"/>
  <c r="EJ658" i="14"/>
  <c r="EG658" i="14"/>
  <c r="EF658" i="14"/>
  <c r="EC658" i="14"/>
  <c r="EB658" i="14"/>
  <c r="DY658" i="14"/>
  <c r="DX658" i="14"/>
  <c r="DU658" i="14"/>
  <c r="DT658" i="14"/>
  <c r="DQ658" i="14"/>
  <c r="DP658" i="14"/>
  <c r="DM658" i="14"/>
  <c r="DL658" i="14"/>
  <c r="DI658" i="14"/>
  <c r="DH658" i="14"/>
  <c r="DE658" i="14"/>
  <c r="DD658" i="14"/>
  <c r="DA658" i="14"/>
  <c r="CZ658" i="14"/>
  <c r="CW658" i="14"/>
  <c r="CV658" i="14"/>
  <c r="CS658" i="14"/>
  <c r="CR658" i="14"/>
  <c r="CO658" i="14"/>
  <c r="CN658" i="14"/>
  <c r="CK658" i="14"/>
  <c r="CJ658" i="14"/>
  <c r="CG658" i="14"/>
  <c r="CF658" i="14"/>
  <c r="CC658" i="14"/>
  <c r="CB658" i="14"/>
  <c r="BY658" i="14"/>
  <c r="BX658" i="14"/>
  <c r="BU658" i="14"/>
  <c r="BT658" i="14"/>
  <c r="BQ658" i="14"/>
  <c r="BP658" i="14"/>
  <c r="BM658" i="14"/>
  <c r="BL658" i="14"/>
  <c r="BI658" i="14"/>
  <c r="BH658" i="14"/>
  <c r="BE658" i="14"/>
  <c r="BD658" i="14"/>
  <c r="BA658" i="14"/>
  <c r="AZ658" i="14"/>
  <c r="AW658" i="14"/>
  <c r="AV658" i="14"/>
  <c r="AS658" i="14"/>
  <c r="AR658" i="14"/>
  <c r="AO658" i="14"/>
  <c r="AN658" i="14"/>
  <c r="AK658" i="14"/>
  <c r="AJ658" i="14"/>
  <c r="AG658" i="14"/>
  <c r="AF658" i="14"/>
  <c r="AC658" i="14"/>
  <c r="AB658" i="14"/>
  <c r="Y658" i="14"/>
  <c r="X658" i="14"/>
  <c r="U658" i="14"/>
  <c r="T658" i="14"/>
  <c r="Q658" i="14"/>
  <c r="P658" i="14"/>
  <c r="M658" i="14"/>
  <c r="L658" i="14"/>
  <c r="I658" i="14"/>
  <c r="EP658" i="14" s="1"/>
  <c r="H658" i="14"/>
  <c r="G658" i="14"/>
  <c r="F658" i="14"/>
  <c r="E658" i="14"/>
  <c r="D658" i="14"/>
  <c r="ES658" i="14" s="1"/>
  <c r="EK657" i="14"/>
  <c r="EJ657" i="14"/>
  <c r="EG657" i="14"/>
  <c r="EF657" i="14"/>
  <c r="EC657" i="14"/>
  <c r="EB657" i="14"/>
  <c r="DY657" i="14"/>
  <c r="DX657" i="14"/>
  <c r="DU657" i="14"/>
  <c r="DT657" i="14"/>
  <c r="DQ657" i="14"/>
  <c r="DP657" i="14"/>
  <c r="DM657" i="14"/>
  <c r="DL657" i="14"/>
  <c r="DI657" i="14"/>
  <c r="DH657" i="14"/>
  <c r="DE657" i="14"/>
  <c r="DD657" i="14"/>
  <c r="DA657" i="14"/>
  <c r="CZ657" i="14"/>
  <c r="CW657" i="14"/>
  <c r="CV657" i="14"/>
  <c r="CS657" i="14"/>
  <c r="CR657" i="14"/>
  <c r="CO657" i="14"/>
  <c r="CN657" i="14"/>
  <c r="CK657" i="14"/>
  <c r="CJ657" i="14"/>
  <c r="CG657" i="14"/>
  <c r="CF657" i="14"/>
  <c r="CC657" i="14"/>
  <c r="CB657" i="14"/>
  <c r="BY657" i="14"/>
  <c r="BX657" i="14"/>
  <c r="BU657" i="14"/>
  <c r="BT657" i="14"/>
  <c r="BQ657" i="14"/>
  <c r="BP657" i="14"/>
  <c r="BM657" i="14"/>
  <c r="BL657" i="14"/>
  <c r="BI657" i="14"/>
  <c r="BH657" i="14"/>
  <c r="BE657" i="14"/>
  <c r="BD657" i="14"/>
  <c r="BA657" i="14"/>
  <c r="AZ657" i="14"/>
  <c r="AW657" i="14"/>
  <c r="AV657" i="14"/>
  <c r="AS657" i="14"/>
  <c r="AR657" i="14"/>
  <c r="AO657" i="14"/>
  <c r="AN657" i="14"/>
  <c r="AK657" i="14"/>
  <c r="AJ657" i="14"/>
  <c r="AG657" i="14"/>
  <c r="AF657" i="14"/>
  <c r="AC657" i="14"/>
  <c r="AB657" i="14"/>
  <c r="Y657" i="14"/>
  <c r="X657" i="14"/>
  <c r="U657" i="14"/>
  <c r="T657" i="14"/>
  <c r="Q657" i="14"/>
  <c r="P657" i="14"/>
  <c r="M657" i="14"/>
  <c r="L657" i="14"/>
  <c r="I657" i="14"/>
  <c r="EP657" i="14" s="1"/>
  <c r="H657" i="14"/>
  <c r="G657" i="14"/>
  <c r="F657" i="14"/>
  <c r="E657" i="14"/>
  <c r="D657" i="14"/>
  <c r="ES657" i="14" s="1"/>
  <c r="EK656" i="14"/>
  <c r="EJ656" i="14"/>
  <c r="EG656" i="14"/>
  <c r="EF656" i="14"/>
  <c r="EC656" i="14"/>
  <c r="EB656" i="14"/>
  <c r="DY656" i="14"/>
  <c r="DX656" i="14"/>
  <c r="DU656" i="14"/>
  <c r="DT656" i="14"/>
  <c r="DQ656" i="14"/>
  <c r="DP656" i="14"/>
  <c r="DM656" i="14"/>
  <c r="DL656" i="14"/>
  <c r="DI656" i="14"/>
  <c r="DH656" i="14"/>
  <c r="DE656" i="14"/>
  <c r="DD656" i="14"/>
  <c r="DA656" i="14"/>
  <c r="CZ656" i="14"/>
  <c r="CW656" i="14"/>
  <c r="CV656" i="14"/>
  <c r="CS656" i="14"/>
  <c r="CR656" i="14"/>
  <c r="CO656" i="14"/>
  <c r="CN656" i="14"/>
  <c r="CK656" i="14"/>
  <c r="CJ656" i="14"/>
  <c r="CG656" i="14"/>
  <c r="CF656" i="14"/>
  <c r="CC656" i="14"/>
  <c r="CB656" i="14"/>
  <c r="BY656" i="14"/>
  <c r="BX656" i="14"/>
  <c r="BU656" i="14"/>
  <c r="BT656" i="14"/>
  <c r="BQ656" i="14"/>
  <c r="BP656" i="14"/>
  <c r="BM656" i="14"/>
  <c r="BL656" i="14"/>
  <c r="BI656" i="14"/>
  <c r="BH656" i="14"/>
  <c r="BE656" i="14"/>
  <c r="BD656" i="14"/>
  <c r="BA656" i="14"/>
  <c r="AZ656" i="14"/>
  <c r="AW656" i="14"/>
  <c r="AV656" i="14"/>
  <c r="AS656" i="14"/>
  <c r="AR656" i="14"/>
  <c r="AO656" i="14"/>
  <c r="AN656" i="14"/>
  <c r="AK656" i="14"/>
  <c r="AJ656" i="14"/>
  <c r="AG656" i="14"/>
  <c r="AF656" i="14"/>
  <c r="AC656" i="14"/>
  <c r="AB656" i="14"/>
  <c r="Y656" i="14"/>
  <c r="X656" i="14"/>
  <c r="U656" i="14"/>
  <c r="T656" i="14"/>
  <c r="Q656" i="14"/>
  <c r="P656" i="14"/>
  <c r="M656" i="14"/>
  <c r="L656" i="14"/>
  <c r="I656" i="14"/>
  <c r="EP656" i="14" s="1"/>
  <c r="H656" i="14"/>
  <c r="G656" i="14"/>
  <c r="F656" i="14"/>
  <c r="E656" i="14"/>
  <c r="D656" i="14"/>
  <c r="ES656" i="14" s="1"/>
  <c r="EK655" i="14"/>
  <c r="EJ655" i="14"/>
  <c r="EG655" i="14"/>
  <c r="EF655" i="14"/>
  <c r="EC655" i="14"/>
  <c r="EB655" i="14"/>
  <c r="DY655" i="14"/>
  <c r="DX655" i="14"/>
  <c r="DU655" i="14"/>
  <c r="DT655" i="14"/>
  <c r="DQ655" i="14"/>
  <c r="DP655" i="14"/>
  <c r="DM655" i="14"/>
  <c r="DL655" i="14"/>
  <c r="DI655" i="14"/>
  <c r="DH655" i="14"/>
  <c r="DE655" i="14"/>
  <c r="DD655" i="14"/>
  <c r="DA655" i="14"/>
  <c r="CZ655" i="14"/>
  <c r="CW655" i="14"/>
  <c r="CV655" i="14"/>
  <c r="CS655" i="14"/>
  <c r="CR655" i="14"/>
  <c r="CO655" i="14"/>
  <c r="CN655" i="14"/>
  <c r="CK655" i="14"/>
  <c r="CJ655" i="14"/>
  <c r="CG655" i="14"/>
  <c r="CF655" i="14"/>
  <c r="CC655" i="14"/>
  <c r="CB655" i="14"/>
  <c r="BY655" i="14"/>
  <c r="BX655" i="14"/>
  <c r="BU655" i="14"/>
  <c r="BT655" i="14"/>
  <c r="BQ655" i="14"/>
  <c r="BP655" i="14"/>
  <c r="BM655" i="14"/>
  <c r="BL655" i="14"/>
  <c r="BI655" i="14"/>
  <c r="BH655" i="14"/>
  <c r="BE655" i="14"/>
  <c r="BD655" i="14"/>
  <c r="BA655" i="14"/>
  <c r="AZ655" i="14"/>
  <c r="AW655" i="14"/>
  <c r="AV655" i="14"/>
  <c r="AS655" i="14"/>
  <c r="AR655" i="14"/>
  <c r="AO655" i="14"/>
  <c r="AN655" i="14"/>
  <c r="AK655" i="14"/>
  <c r="AJ655" i="14"/>
  <c r="AG655" i="14"/>
  <c r="AF655" i="14"/>
  <c r="AC655" i="14"/>
  <c r="AB655" i="14"/>
  <c r="Y655" i="14"/>
  <c r="X655" i="14"/>
  <c r="U655" i="14"/>
  <c r="T655" i="14"/>
  <c r="Q655" i="14"/>
  <c r="P655" i="14"/>
  <c r="M655" i="14"/>
  <c r="L655" i="14"/>
  <c r="I655" i="14"/>
  <c r="EP655" i="14" s="1"/>
  <c r="H655" i="14"/>
  <c r="G655" i="14"/>
  <c r="F655" i="14"/>
  <c r="E655" i="14"/>
  <c r="D655" i="14"/>
  <c r="ES655" i="14" s="1"/>
  <c r="EK654" i="14"/>
  <c r="EJ654" i="14"/>
  <c r="EG654" i="14"/>
  <c r="EF654" i="14"/>
  <c r="EC654" i="14"/>
  <c r="EB654" i="14"/>
  <c r="DY654" i="14"/>
  <c r="DX654" i="14"/>
  <c r="DU654" i="14"/>
  <c r="DT654" i="14"/>
  <c r="DQ654" i="14"/>
  <c r="DP654" i="14"/>
  <c r="DM654" i="14"/>
  <c r="DL654" i="14"/>
  <c r="DI654" i="14"/>
  <c r="DH654" i="14"/>
  <c r="DE654" i="14"/>
  <c r="DD654" i="14"/>
  <c r="DA654" i="14"/>
  <c r="CZ654" i="14"/>
  <c r="CW654" i="14"/>
  <c r="CV654" i="14"/>
  <c r="CS654" i="14"/>
  <c r="CR654" i="14"/>
  <c r="CO654" i="14"/>
  <c r="CN654" i="14"/>
  <c r="CK654" i="14"/>
  <c r="CJ654" i="14"/>
  <c r="CG654" i="14"/>
  <c r="CF654" i="14"/>
  <c r="CC654" i="14"/>
  <c r="CB654" i="14"/>
  <c r="BY654" i="14"/>
  <c r="BX654" i="14"/>
  <c r="BU654" i="14"/>
  <c r="BT654" i="14"/>
  <c r="BQ654" i="14"/>
  <c r="BP654" i="14"/>
  <c r="BM654" i="14"/>
  <c r="BL654" i="14"/>
  <c r="BI654" i="14"/>
  <c r="BH654" i="14"/>
  <c r="BE654" i="14"/>
  <c r="BD654" i="14"/>
  <c r="BA654" i="14"/>
  <c r="AZ654" i="14"/>
  <c r="AW654" i="14"/>
  <c r="AV654" i="14"/>
  <c r="AS654" i="14"/>
  <c r="AR654" i="14"/>
  <c r="AO654" i="14"/>
  <c r="AN654" i="14"/>
  <c r="AK654" i="14"/>
  <c r="AJ654" i="14"/>
  <c r="AG654" i="14"/>
  <c r="AF654" i="14"/>
  <c r="AC654" i="14"/>
  <c r="AB654" i="14"/>
  <c r="Y654" i="14"/>
  <c r="X654" i="14"/>
  <c r="U654" i="14"/>
  <c r="T654" i="14"/>
  <c r="Q654" i="14"/>
  <c r="P654" i="14"/>
  <c r="M654" i="14"/>
  <c r="L654" i="14"/>
  <c r="I654" i="14"/>
  <c r="H654" i="14"/>
  <c r="G654" i="14"/>
  <c r="F654" i="14"/>
  <c r="E654" i="14"/>
  <c r="D654" i="14"/>
  <c r="ES654" i="14" s="1"/>
  <c r="EK653" i="14"/>
  <c r="EJ653" i="14"/>
  <c r="EG653" i="14"/>
  <c r="EF653" i="14"/>
  <c r="EC653" i="14"/>
  <c r="EB653" i="14"/>
  <c r="DY653" i="14"/>
  <c r="DX653" i="14"/>
  <c r="DU653" i="14"/>
  <c r="DT653" i="14"/>
  <c r="DQ653" i="14"/>
  <c r="DP653" i="14"/>
  <c r="DM653" i="14"/>
  <c r="DL653" i="14"/>
  <c r="DI653" i="14"/>
  <c r="DH653" i="14"/>
  <c r="DE653" i="14"/>
  <c r="DD653" i="14"/>
  <c r="DA653" i="14"/>
  <c r="CZ653" i="14"/>
  <c r="CW653" i="14"/>
  <c r="CV653" i="14"/>
  <c r="CS653" i="14"/>
  <c r="CR653" i="14"/>
  <c r="CO653" i="14"/>
  <c r="CN653" i="14"/>
  <c r="CK653" i="14"/>
  <c r="CJ653" i="14"/>
  <c r="CG653" i="14"/>
  <c r="CF653" i="14"/>
  <c r="CC653" i="14"/>
  <c r="CB653" i="14"/>
  <c r="BY653" i="14"/>
  <c r="BX653" i="14"/>
  <c r="BU653" i="14"/>
  <c r="BT653" i="14"/>
  <c r="BQ653" i="14"/>
  <c r="BP653" i="14"/>
  <c r="BM653" i="14"/>
  <c r="BL653" i="14"/>
  <c r="BI653" i="14"/>
  <c r="BH653" i="14"/>
  <c r="BE653" i="14"/>
  <c r="BD653" i="14"/>
  <c r="BA653" i="14"/>
  <c r="AZ653" i="14"/>
  <c r="AW653" i="14"/>
  <c r="AV653" i="14"/>
  <c r="AS653" i="14"/>
  <c r="AR653" i="14"/>
  <c r="AO653" i="14"/>
  <c r="AN653" i="14"/>
  <c r="AK653" i="14"/>
  <c r="AJ653" i="14"/>
  <c r="AG653" i="14"/>
  <c r="AF653" i="14"/>
  <c r="AC653" i="14"/>
  <c r="AB653" i="14"/>
  <c r="Y653" i="14"/>
  <c r="X653" i="14"/>
  <c r="U653" i="14"/>
  <c r="T653" i="14"/>
  <c r="Q653" i="14"/>
  <c r="P653" i="14"/>
  <c r="M653" i="14"/>
  <c r="L653" i="14"/>
  <c r="I653" i="14"/>
  <c r="EP653" i="14" s="1"/>
  <c r="H653" i="14"/>
  <c r="G653" i="14"/>
  <c r="F653" i="14"/>
  <c r="E653" i="14"/>
  <c r="D653" i="14"/>
  <c r="ES653" i="14" s="1"/>
  <c r="EK652" i="14"/>
  <c r="EJ652" i="14"/>
  <c r="EG652" i="14"/>
  <c r="EF652" i="14"/>
  <c r="EC652" i="14"/>
  <c r="EB652" i="14"/>
  <c r="DY652" i="14"/>
  <c r="DX652" i="14"/>
  <c r="DU652" i="14"/>
  <c r="DT652" i="14"/>
  <c r="DQ652" i="14"/>
  <c r="DP652" i="14"/>
  <c r="DM652" i="14"/>
  <c r="DL652" i="14"/>
  <c r="DI652" i="14"/>
  <c r="DH652" i="14"/>
  <c r="DE652" i="14"/>
  <c r="DD652" i="14"/>
  <c r="DA652" i="14"/>
  <c r="CZ652" i="14"/>
  <c r="CW652" i="14"/>
  <c r="CV652" i="14"/>
  <c r="CS652" i="14"/>
  <c r="CR652" i="14"/>
  <c r="CO652" i="14"/>
  <c r="CN652" i="14"/>
  <c r="CK652" i="14"/>
  <c r="CJ652" i="14"/>
  <c r="CG652" i="14"/>
  <c r="CF652" i="14"/>
  <c r="CC652" i="14"/>
  <c r="CB652" i="14"/>
  <c r="BY652" i="14"/>
  <c r="BX652" i="14"/>
  <c r="BU652" i="14"/>
  <c r="BT652" i="14"/>
  <c r="BQ652" i="14"/>
  <c r="BP652" i="14"/>
  <c r="BM652" i="14"/>
  <c r="BL652" i="14"/>
  <c r="BI652" i="14"/>
  <c r="BH652" i="14"/>
  <c r="BE652" i="14"/>
  <c r="BD652" i="14"/>
  <c r="BA652" i="14"/>
  <c r="AZ652" i="14"/>
  <c r="AW652" i="14"/>
  <c r="AV652" i="14"/>
  <c r="AS652" i="14"/>
  <c r="AR652" i="14"/>
  <c r="AO652" i="14"/>
  <c r="AN652" i="14"/>
  <c r="AK652" i="14"/>
  <c r="AJ652" i="14"/>
  <c r="AG652" i="14"/>
  <c r="AF652" i="14"/>
  <c r="AC652" i="14"/>
  <c r="AB652" i="14"/>
  <c r="Y652" i="14"/>
  <c r="X652" i="14"/>
  <c r="U652" i="14"/>
  <c r="T652" i="14"/>
  <c r="Q652" i="14"/>
  <c r="P652" i="14"/>
  <c r="M652" i="14"/>
  <c r="L652" i="14"/>
  <c r="I652" i="14"/>
  <c r="EP652" i="14" s="1"/>
  <c r="H652" i="14"/>
  <c r="G652" i="14"/>
  <c r="F652" i="14"/>
  <c r="E652" i="14"/>
  <c r="D652" i="14"/>
  <c r="ES652" i="14" s="1"/>
  <c r="EK651" i="14"/>
  <c r="EJ651" i="14"/>
  <c r="EG651" i="14"/>
  <c r="EF651" i="14"/>
  <c r="EC651" i="14"/>
  <c r="EB651" i="14"/>
  <c r="DY651" i="14"/>
  <c r="DX651" i="14"/>
  <c r="DU651" i="14"/>
  <c r="DT651" i="14"/>
  <c r="DQ651" i="14"/>
  <c r="DP651" i="14"/>
  <c r="DM651" i="14"/>
  <c r="DL651" i="14"/>
  <c r="DI651" i="14"/>
  <c r="DH651" i="14"/>
  <c r="DE651" i="14"/>
  <c r="DD651" i="14"/>
  <c r="DA651" i="14"/>
  <c r="CZ651" i="14"/>
  <c r="CW651" i="14"/>
  <c r="CV651" i="14"/>
  <c r="CS651" i="14"/>
  <c r="CR651" i="14"/>
  <c r="CO651" i="14"/>
  <c r="CN651" i="14"/>
  <c r="CK651" i="14"/>
  <c r="CJ651" i="14"/>
  <c r="CG651" i="14"/>
  <c r="CF651" i="14"/>
  <c r="CC651" i="14"/>
  <c r="CB651" i="14"/>
  <c r="BY651" i="14"/>
  <c r="BX651" i="14"/>
  <c r="BU651" i="14"/>
  <c r="BT651" i="14"/>
  <c r="BQ651" i="14"/>
  <c r="BP651" i="14"/>
  <c r="BM651" i="14"/>
  <c r="BL651" i="14"/>
  <c r="BI651" i="14"/>
  <c r="BH651" i="14"/>
  <c r="BE651" i="14"/>
  <c r="BD651" i="14"/>
  <c r="BA651" i="14"/>
  <c r="AZ651" i="14"/>
  <c r="AW651" i="14"/>
  <c r="AV651" i="14"/>
  <c r="AS651" i="14"/>
  <c r="AR651" i="14"/>
  <c r="AO651" i="14"/>
  <c r="AN651" i="14"/>
  <c r="AK651" i="14"/>
  <c r="AJ651" i="14"/>
  <c r="AG651" i="14"/>
  <c r="AF651" i="14"/>
  <c r="AC651" i="14"/>
  <c r="AB651" i="14"/>
  <c r="Y651" i="14"/>
  <c r="X651" i="14"/>
  <c r="U651" i="14"/>
  <c r="T651" i="14"/>
  <c r="Q651" i="14"/>
  <c r="P651" i="14"/>
  <c r="M651" i="14"/>
  <c r="L651" i="14"/>
  <c r="I651" i="14"/>
  <c r="EP651" i="14" s="1"/>
  <c r="H651" i="14"/>
  <c r="G651" i="14"/>
  <c r="F651" i="14"/>
  <c r="E651" i="14"/>
  <c r="D651" i="14"/>
  <c r="ES651" i="14" s="1"/>
  <c r="EK650" i="14"/>
  <c r="EJ650" i="14"/>
  <c r="EG650" i="14"/>
  <c r="EF650" i="14"/>
  <c r="EC650" i="14"/>
  <c r="EB650" i="14"/>
  <c r="DY650" i="14"/>
  <c r="DX650" i="14"/>
  <c r="DU650" i="14"/>
  <c r="DT650" i="14"/>
  <c r="DQ650" i="14"/>
  <c r="DP650" i="14"/>
  <c r="DM650" i="14"/>
  <c r="DL650" i="14"/>
  <c r="DI650" i="14"/>
  <c r="DH650" i="14"/>
  <c r="DE650" i="14"/>
  <c r="DD650" i="14"/>
  <c r="DA650" i="14"/>
  <c r="CZ650" i="14"/>
  <c r="CW650" i="14"/>
  <c r="CV650" i="14"/>
  <c r="CS650" i="14"/>
  <c r="CR650" i="14"/>
  <c r="CO650" i="14"/>
  <c r="CN650" i="14"/>
  <c r="CK650" i="14"/>
  <c r="CJ650" i="14"/>
  <c r="CG650" i="14"/>
  <c r="CF650" i="14"/>
  <c r="CC650" i="14"/>
  <c r="CB650" i="14"/>
  <c r="BY650" i="14"/>
  <c r="BX650" i="14"/>
  <c r="BU650" i="14"/>
  <c r="BT650" i="14"/>
  <c r="BQ650" i="14"/>
  <c r="BP650" i="14"/>
  <c r="BM650" i="14"/>
  <c r="BL650" i="14"/>
  <c r="BI650" i="14"/>
  <c r="BH650" i="14"/>
  <c r="BE650" i="14"/>
  <c r="BD650" i="14"/>
  <c r="BA650" i="14"/>
  <c r="AZ650" i="14"/>
  <c r="AW650" i="14"/>
  <c r="AV650" i="14"/>
  <c r="AS650" i="14"/>
  <c r="AR650" i="14"/>
  <c r="AO650" i="14"/>
  <c r="AN650" i="14"/>
  <c r="AK650" i="14"/>
  <c r="AJ650" i="14"/>
  <c r="AG650" i="14"/>
  <c r="AF650" i="14"/>
  <c r="AC650" i="14"/>
  <c r="AB650" i="14"/>
  <c r="Y650" i="14"/>
  <c r="X650" i="14"/>
  <c r="U650" i="14"/>
  <c r="T650" i="14"/>
  <c r="Q650" i="14"/>
  <c r="P650" i="14"/>
  <c r="M650" i="14"/>
  <c r="L650" i="14"/>
  <c r="I650" i="14"/>
  <c r="EP650" i="14" s="1"/>
  <c r="H650" i="14"/>
  <c r="G650" i="14"/>
  <c r="F650" i="14"/>
  <c r="E650" i="14"/>
  <c r="D650" i="14"/>
  <c r="ES650" i="14" s="1"/>
  <c r="EK649" i="14"/>
  <c r="EJ649" i="14"/>
  <c r="EG649" i="14"/>
  <c r="EF649" i="14"/>
  <c r="EC649" i="14"/>
  <c r="EB649" i="14"/>
  <c r="DY649" i="14"/>
  <c r="DX649" i="14"/>
  <c r="DU649" i="14"/>
  <c r="DT649" i="14"/>
  <c r="DQ649" i="14"/>
  <c r="DP649" i="14"/>
  <c r="DM649" i="14"/>
  <c r="DL649" i="14"/>
  <c r="DI649" i="14"/>
  <c r="DH649" i="14"/>
  <c r="DE649" i="14"/>
  <c r="DD649" i="14"/>
  <c r="DA649" i="14"/>
  <c r="CZ649" i="14"/>
  <c r="CW649" i="14"/>
  <c r="CV649" i="14"/>
  <c r="CS649" i="14"/>
  <c r="CR649" i="14"/>
  <c r="CO649" i="14"/>
  <c r="CN649" i="14"/>
  <c r="CK649" i="14"/>
  <c r="CJ649" i="14"/>
  <c r="CG649" i="14"/>
  <c r="CF649" i="14"/>
  <c r="CC649" i="14"/>
  <c r="CB649" i="14"/>
  <c r="BY649" i="14"/>
  <c r="BX649" i="14"/>
  <c r="BU649" i="14"/>
  <c r="BT649" i="14"/>
  <c r="BQ649" i="14"/>
  <c r="BP649" i="14"/>
  <c r="BM649" i="14"/>
  <c r="BL649" i="14"/>
  <c r="BI649" i="14"/>
  <c r="BH649" i="14"/>
  <c r="BE649" i="14"/>
  <c r="BD649" i="14"/>
  <c r="BA649" i="14"/>
  <c r="AZ649" i="14"/>
  <c r="AW649" i="14"/>
  <c r="AV649" i="14"/>
  <c r="AS649" i="14"/>
  <c r="AR649" i="14"/>
  <c r="AO649" i="14"/>
  <c r="AN649" i="14"/>
  <c r="AK649" i="14"/>
  <c r="AJ649" i="14"/>
  <c r="AG649" i="14"/>
  <c r="AF649" i="14"/>
  <c r="AC649" i="14"/>
  <c r="AB649" i="14"/>
  <c r="Y649" i="14"/>
  <c r="X649" i="14"/>
  <c r="U649" i="14"/>
  <c r="T649" i="14"/>
  <c r="Q649" i="14"/>
  <c r="P649" i="14"/>
  <c r="M649" i="14"/>
  <c r="L649" i="14"/>
  <c r="I649" i="14"/>
  <c r="EP649" i="14" s="1"/>
  <c r="H649" i="14"/>
  <c r="G649" i="14"/>
  <c r="F649" i="14"/>
  <c r="E649" i="14"/>
  <c r="D649" i="14"/>
  <c r="ES649" i="14" s="1"/>
  <c r="EK648" i="14"/>
  <c r="EJ648" i="14"/>
  <c r="EG648" i="14"/>
  <c r="EF648" i="14"/>
  <c r="EC648" i="14"/>
  <c r="EB648" i="14"/>
  <c r="DY648" i="14"/>
  <c r="DX648" i="14"/>
  <c r="DU648" i="14"/>
  <c r="DT648" i="14"/>
  <c r="DQ648" i="14"/>
  <c r="DP648" i="14"/>
  <c r="DM648" i="14"/>
  <c r="DL648" i="14"/>
  <c r="DI648" i="14"/>
  <c r="DH648" i="14"/>
  <c r="DE648" i="14"/>
  <c r="DD648" i="14"/>
  <c r="DA648" i="14"/>
  <c r="CZ648" i="14"/>
  <c r="CW648" i="14"/>
  <c r="CV648" i="14"/>
  <c r="CS648" i="14"/>
  <c r="CR648" i="14"/>
  <c r="CO648" i="14"/>
  <c r="CN648" i="14"/>
  <c r="CK648" i="14"/>
  <c r="CJ648" i="14"/>
  <c r="CG648" i="14"/>
  <c r="CF648" i="14"/>
  <c r="CC648" i="14"/>
  <c r="CB648" i="14"/>
  <c r="BY648" i="14"/>
  <c r="BX648" i="14"/>
  <c r="BU648" i="14"/>
  <c r="BT648" i="14"/>
  <c r="BQ648" i="14"/>
  <c r="BP648" i="14"/>
  <c r="BM648" i="14"/>
  <c r="BL648" i="14"/>
  <c r="BI648" i="14"/>
  <c r="BH648" i="14"/>
  <c r="BE648" i="14"/>
  <c r="BD648" i="14"/>
  <c r="BA648" i="14"/>
  <c r="AZ648" i="14"/>
  <c r="AW648" i="14"/>
  <c r="AV648" i="14"/>
  <c r="AS648" i="14"/>
  <c r="AR648" i="14"/>
  <c r="AO648" i="14"/>
  <c r="AN648" i="14"/>
  <c r="AK648" i="14"/>
  <c r="AJ648" i="14"/>
  <c r="AG648" i="14"/>
  <c r="AF648" i="14"/>
  <c r="AC648" i="14"/>
  <c r="AB648" i="14"/>
  <c r="Y648" i="14"/>
  <c r="X648" i="14"/>
  <c r="U648" i="14"/>
  <c r="T648" i="14"/>
  <c r="Q648" i="14"/>
  <c r="P648" i="14"/>
  <c r="M648" i="14"/>
  <c r="L648" i="14"/>
  <c r="I648" i="14"/>
  <c r="EP648" i="14" s="1"/>
  <c r="H648" i="14"/>
  <c r="G648" i="14"/>
  <c r="F648" i="14"/>
  <c r="E648" i="14"/>
  <c r="D648" i="14"/>
  <c r="ES648" i="14" s="1"/>
  <c r="EK647" i="14"/>
  <c r="EJ647" i="14"/>
  <c r="EG647" i="14"/>
  <c r="EF647" i="14"/>
  <c r="EC647" i="14"/>
  <c r="EB647" i="14"/>
  <c r="DY647" i="14"/>
  <c r="DX647" i="14"/>
  <c r="DU647" i="14"/>
  <c r="DT647" i="14"/>
  <c r="DQ647" i="14"/>
  <c r="DP647" i="14"/>
  <c r="DM647" i="14"/>
  <c r="DL647" i="14"/>
  <c r="DI647" i="14"/>
  <c r="DH647" i="14"/>
  <c r="DE647" i="14"/>
  <c r="DD647" i="14"/>
  <c r="DA647" i="14"/>
  <c r="CZ647" i="14"/>
  <c r="CW647" i="14"/>
  <c r="CV647" i="14"/>
  <c r="CS647" i="14"/>
  <c r="CR647" i="14"/>
  <c r="CO647" i="14"/>
  <c r="CN647" i="14"/>
  <c r="CK647" i="14"/>
  <c r="CJ647" i="14"/>
  <c r="CG647" i="14"/>
  <c r="CF647" i="14"/>
  <c r="CC647" i="14"/>
  <c r="CB647" i="14"/>
  <c r="BY647" i="14"/>
  <c r="BX647" i="14"/>
  <c r="BU647" i="14"/>
  <c r="BT647" i="14"/>
  <c r="BQ647" i="14"/>
  <c r="BP647" i="14"/>
  <c r="BM647" i="14"/>
  <c r="BL647" i="14"/>
  <c r="BI647" i="14"/>
  <c r="BH647" i="14"/>
  <c r="BE647" i="14"/>
  <c r="BD647" i="14"/>
  <c r="BA647" i="14"/>
  <c r="AZ647" i="14"/>
  <c r="AW647" i="14"/>
  <c r="AV647" i="14"/>
  <c r="AS647" i="14"/>
  <c r="AR647" i="14"/>
  <c r="AO647" i="14"/>
  <c r="AN647" i="14"/>
  <c r="AK647" i="14"/>
  <c r="AJ647" i="14"/>
  <c r="AG647" i="14"/>
  <c r="AF647" i="14"/>
  <c r="AC647" i="14"/>
  <c r="AB647" i="14"/>
  <c r="Y647" i="14"/>
  <c r="X647" i="14"/>
  <c r="U647" i="14"/>
  <c r="T647" i="14"/>
  <c r="Q647" i="14"/>
  <c r="P647" i="14"/>
  <c r="M647" i="14"/>
  <c r="L647" i="14"/>
  <c r="I647" i="14"/>
  <c r="EP647" i="14" s="1"/>
  <c r="H647" i="14"/>
  <c r="G647" i="14"/>
  <c r="F647" i="14"/>
  <c r="E647" i="14"/>
  <c r="D647" i="14"/>
  <c r="ES647" i="14" s="1"/>
  <c r="EK646" i="14"/>
  <c r="EJ646" i="14"/>
  <c r="EG646" i="14"/>
  <c r="EF646" i="14"/>
  <c r="EC646" i="14"/>
  <c r="EB646" i="14"/>
  <c r="DY646" i="14"/>
  <c r="DX646" i="14"/>
  <c r="DU646" i="14"/>
  <c r="DT646" i="14"/>
  <c r="DQ646" i="14"/>
  <c r="DP646" i="14"/>
  <c r="DM646" i="14"/>
  <c r="DL646" i="14"/>
  <c r="DI646" i="14"/>
  <c r="DH646" i="14"/>
  <c r="DE646" i="14"/>
  <c r="DD646" i="14"/>
  <c r="DA646" i="14"/>
  <c r="CZ646" i="14"/>
  <c r="CW646" i="14"/>
  <c r="CV646" i="14"/>
  <c r="CS646" i="14"/>
  <c r="CR646" i="14"/>
  <c r="CO646" i="14"/>
  <c r="CN646" i="14"/>
  <c r="CK646" i="14"/>
  <c r="CJ646" i="14"/>
  <c r="CG646" i="14"/>
  <c r="CF646" i="14"/>
  <c r="CC646" i="14"/>
  <c r="CB646" i="14"/>
  <c r="BY646" i="14"/>
  <c r="BX646" i="14"/>
  <c r="BU646" i="14"/>
  <c r="BT646" i="14"/>
  <c r="BQ646" i="14"/>
  <c r="BP646" i="14"/>
  <c r="BM646" i="14"/>
  <c r="BL646" i="14"/>
  <c r="BI646" i="14"/>
  <c r="BH646" i="14"/>
  <c r="BE646" i="14"/>
  <c r="BD646" i="14"/>
  <c r="BA646" i="14"/>
  <c r="AZ646" i="14"/>
  <c r="AW646" i="14"/>
  <c r="AV646" i="14"/>
  <c r="AS646" i="14"/>
  <c r="AR646" i="14"/>
  <c r="AO646" i="14"/>
  <c r="AN646" i="14"/>
  <c r="AK646" i="14"/>
  <c r="AJ646" i="14"/>
  <c r="AG646" i="14"/>
  <c r="AF646" i="14"/>
  <c r="AC646" i="14"/>
  <c r="AB646" i="14"/>
  <c r="Y646" i="14"/>
  <c r="X646" i="14"/>
  <c r="U646" i="14"/>
  <c r="T646" i="14"/>
  <c r="Q646" i="14"/>
  <c r="P646" i="14"/>
  <c r="M646" i="14"/>
  <c r="L646" i="14"/>
  <c r="I646" i="14"/>
  <c r="EP646" i="14" s="1"/>
  <c r="H646" i="14"/>
  <c r="G646" i="14"/>
  <c r="F646" i="14"/>
  <c r="E646" i="14"/>
  <c r="D646" i="14"/>
  <c r="ES646" i="14" s="1"/>
  <c r="EK645" i="14"/>
  <c r="EJ645" i="14"/>
  <c r="EG645" i="14"/>
  <c r="EF645" i="14"/>
  <c r="EC645" i="14"/>
  <c r="EB645" i="14"/>
  <c r="DY645" i="14"/>
  <c r="DX645" i="14"/>
  <c r="DU645" i="14"/>
  <c r="DT645" i="14"/>
  <c r="DQ645" i="14"/>
  <c r="DP645" i="14"/>
  <c r="DM645" i="14"/>
  <c r="DL645" i="14"/>
  <c r="DI645" i="14"/>
  <c r="DH645" i="14"/>
  <c r="DE645" i="14"/>
  <c r="DD645" i="14"/>
  <c r="DA645" i="14"/>
  <c r="CZ645" i="14"/>
  <c r="CW645" i="14"/>
  <c r="CV645" i="14"/>
  <c r="CS645" i="14"/>
  <c r="CR645" i="14"/>
  <c r="CO645" i="14"/>
  <c r="CN645" i="14"/>
  <c r="CK645" i="14"/>
  <c r="CJ645" i="14"/>
  <c r="CG645" i="14"/>
  <c r="CF645" i="14"/>
  <c r="CC645" i="14"/>
  <c r="CB645" i="14"/>
  <c r="BY645" i="14"/>
  <c r="BX645" i="14"/>
  <c r="BU645" i="14"/>
  <c r="BT645" i="14"/>
  <c r="BQ645" i="14"/>
  <c r="BP645" i="14"/>
  <c r="BM645" i="14"/>
  <c r="BL645" i="14"/>
  <c r="BI645" i="14"/>
  <c r="BH645" i="14"/>
  <c r="BE645" i="14"/>
  <c r="BD645" i="14"/>
  <c r="BA645" i="14"/>
  <c r="AZ645" i="14"/>
  <c r="AW645" i="14"/>
  <c r="AV645" i="14"/>
  <c r="AS645" i="14"/>
  <c r="AR645" i="14"/>
  <c r="AO645" i="14"/>
  <c r="AN645" i="14"/>
  <c r="AK645" i="14"/>
  <c r="AJ645" i="14"/>
  <c r="AG645" i="14"/>
  <c r="AF645" i="14"/>
  <c r="AC645" i="14"/>
  <c r="AB645" i="14"/>
  <c r="Y645" i="14"/>
  <c r="X645" i="14"/>
  <c r="U645" i="14"/>
  <c r="T645" i="14"/>
  <c r="Q645" i="14"/>
  <c r="P645" i="14"/>
  <c r="M645" i="14"/>
  <c r="L645" i="14"/>
  <c r="I645" i="14"/>
  <c r="EP645" i="14" s="1"/>
  <c r="H645" i="14"/>
  <c r="G645" i="14"/>
  <c r="F645" i="14"/>
  <c r="E645" i="14"/>
  <c r="D645" i="14"/>
  <c r="ES645" i="14" s="1"/>
  <c r="EK644" i="14"/>
  <c r="EJ644" i="14"/>
  <c r="EG644" i="14"/>
  <c r="EF644" i="14"/>
  <c r="EC644" i="14"/>
  <c r="EB644" i="14"/>
  <c r="DY644" i="14"/>
  <c r="DX644" i="14"/>
  <c r="DU644" i="14"/>
  <c r="DT644" i="14"/>
  <c r="DQ644" i="14"/>
  <c r="DP644" i="14"/>
  <c r="DM644" i="14"/>
  <c r="DL644" i="14"/>
  <c r="DI644" i="14"/>
  <c r="DH644" i="14"/>
  <c r="DE644" i="14"/>
  <c r="DD644" i="14"/>
  <c r="DA644" i="14"/>
  <c r="CZ644" i="14"/>
  <c r="CW644" i="14"/>
  <c r="CV644" i="14"/>
  <c r="CS644" i="14"/>
  <c r="CR644" i="14"/>
  <c r="CO644" i="14"/>
  <c r="CN644" i="14"/>
  <c r="CK644" i="14"/>
  <c r="CJ644" i="14"/>
  <c r="CG644" i="14"/>
  <c r="CF644" i="14"/>
  <c r="CC644" i="14"/>
  <c r="CB644" i="14"/>
  <c r="BY644" i="14"/>
  <c r="BX644" i="14"/>
  <c r="BU644" i="14"/>
  <c r="BT644" i="14"/>
  <c r="BQ644" i="14"/>
  <c r="BP644" i="14"/>
  <c r="BM644" i="14"/>
  <c r="BL644" i="14"/>
  <c r="BI644" i="14"/>
  <c r="BH644" i="14"/>
  <c r="BE644" i="14"/>
  <c r="BD644" i="14"/>
  <c r="BA644" i="14"/>
  <c r="AZ644" i="14"/>
  <c r="AW644" i="14"/>
  <c r="AV644" i="14"/>
  <c r="AS644" i="14"/>
  <c r="AR644" i="14"/>
  <c r="AO644" i="14"/>
  <c r="AN644" i="14"/>
  <c r="AK644" i="14"/>
  <c r="AJ644" i="14"/>
  <c r="AG644" i="14"/>
  <c r="AF644" i="14"/>
  <c r="AC644" i="14"/>
  <c r="AB644" i="14"/>
  <c r="Y644" i="14"/>
  <c r="X644" i="14"/>
  <c r="U644" i="14"/>
  <c r="T644" i="14"/>
  <c r="Q644" i="14"/>
  <c r="P644" i="14"/>
  <c r="M644" i="14"/>
  <c r="L644" i="14"/>
  <c r="I644" i="14"/>
  <c r="EP644" i="14" s="1"/>
  <c r="H644" i="14"/>
  <c r="G644" i="14"/>
  <c r="F644" i="14"/>
  <c r="E644" i="14"/>
  <c r="D644" i="14"/>
  <c r="ES644" i="14" s="1"/>
  <c r="EK643" i="14"/>
  <c r="EJ643" i="14"/>
  <c r="EG643" i="14"/>
  <c r="EF643" i="14"/>
  <c r="EC643" i="14"/>
  <c r="EB643" i="14"/>
  <c r="DY643" i="14"/>
  <c r="DX643" i="14"/>
  <c r="DU643" i="14"/>
  <c r="DT643" i="14"/>
  <c r="DQ643" i="14"/>
  <c r="DP643" i="14"/>
  <c r="DM643" i="14"/>
  <c r="DL643" i="14"/>
  <c r="DI643" i="14"/>
  <c r="DH643" i="14"/>
  <c r="DE643" i="14"/>
  <c r="DD643" i="14"/>
  <c r="DA643" i="14"/>
  <c r="CZ643" i="14"/>
  <c r="CW643" i="14"/>
  <c r="CV643" i="14"/>
  <c r="CS643" i="14"/>
  <c r="CR643" i="14"/>
  <c r="CO643" i="14"/>
  <c r="CN643" i="14"/>
  <c r="CK643" i="14"/>
  <c r="CJ643" i="14"/>
  <c r="CG643" i="14"/>
  <c r="CF643" i="14"/>
  <c r="CC643" i="14"/>
  <c r="CB643" i="14"/>
  <c r="BY643" i="14"/>
  <c r="BX643" i="14"/>
  <c r="BU643" i="14"/>
  <c r="BT643" i="14"/>
  <c r="BQ643" i="14"/>
  <c r="BP643" i="14"/>
  <c r="BM643" i="14"/>
  <c r="BL643" i="14"/>
  <c r="BI643" i="14"/>
  <c r="BH643" i="14"/>
  <c r="BE643" i="14"/>
  <c r="BD643" i="14"/>
  <c r="BA643" i="14"/>
  <c r="AZ643" i="14"/>
  <c r="AW643" i="14"/>
  <c r="AV643" i="14"/>
  <c r="AS643" i="14"/>
  <c r="AR643" i="14"/>
  <c r="AO643" i="14"/>
  <c r="AN643" i="14"/>
  <c r="AK643" i="14"/>
  <c r="AJ643" i="14"/>
  <c r="AG643" i="14"/>
  <c r="AF643" i="14"/>
  <c r="AC643" i="14"/>
  <c r="AB643" i="14"/>
  <c r="Y643" i="14"/>
  <c r="X643" i="14"/>
  <c r="U643" i="14"/>
  <c r="T643" i="14"/>
  <c r="Q643" i="14"/>
  <c r="P643" i="14"/>
  <c r="M643" i="14"/>
  <c r="L643" i="14"/>
  <c r="I643" i="14"/>
  <c r="EP643" i="14" s="1"/>
  <c r="H643" i="14"/>
  <c r="G643" i="14"/>
  <c r="F643" i="14"/>
  <c r="E643" i="14"/>
  <c r="D643" i="14"/>
  <c r="ES643" i="14" s="1"/>
  <c r="EK642" i="14"/>
  <c r="EJ642" i="14"/>
  <c r="EG642" i="14"/>
  <c r="EF642" i="14"/>
  <c r="EC642" i="14"/>
  <c r="EB642" i="14"/>
  <c r="DY642" i="14"/>
  <c r="DX642" i="14"/>
  <c r="DU642" i="14"/>
  <c r="DT642" i="14"/>
  <c r="DQ642" i="14"/>
  <c r="DP642" i="14"/>
  <c r="DM642" i="14"/>
  <c r="DL642" i="14"/>
  <c r="DI642" i="14"/>
  <c r="DH642" i="14"/>
  <c r="DE642" i="14"/>
  <c r="DD642" i="14"/>
  <c r="DA642" i="14"/>
  <c r="CZ642" i="14"/>
  <c r="CW642" i="14"/>
  <c r="CV642" i="14"/>
  <c r="CS642" i="14"/>
  <c r="CR642" i="14"/>
  <c r="CO642" i="14"/>
  <c r="CN642" i="14"/>
  <c r="CK642" i="14"/>
  <c r="CJ642" i="14"/>
  <c r="CG642" i="14"/>
  <c r="CF642" i="14"/>
  <c r="CC642" i="14"/>
  <c r="CB642" i="14"/>
  <c r="BY642" i="14"/>
  <c r="BX642" i="14"/>
  <c r="BU642" i="14"/>
  <c r="BT642" i="14"/>
  <c r="BQ642" i="14"/>
  <c r="BP642" i="14"/>
  <c r="BM642" i="14"/>
  <c r="BL642" i="14"/>
  <c r="BI642" i="14"/>
  <c r="BH642" i="14"/>
  <c r="BE642" i="14"/>
  <c r="BD642" i="14"/>
  <c r="BA642" i="14"/>
  <c r="AZ642" i="14"/>
  <c r="AW642" i="14"/>
  <c r="AV642" i="14"/>
  <c r="AS642" i="14"/>
  <c r="AR642" i="14"/>
  <c r="AO642" i="14"/>
  <c r="AN642" i="14"/>
  <c r="AK642" i="14"/>
  <c r="AJ642" i="14"/>
  <c r="AG642" i="14"/>
  <c r="AF642" i="14"/>
  <c r="AC642" i="14"/>
  <c r="AB642" i="14"/>
  <c r="Y642" i="14"/>
  <c r="X642" i="14"/>
  <c r="U642" i="14"/>
  <c r="T642" i="14"/>
  <c r="Q642" i="14"/>
  <c r="P642" i="14"/>
  <c r="M642" i="14"/>
  <c r="L642" i="14"/>
  <c r="I642" i="14"/>
  <c r="EP642" i="14" s="1"/>
  <c r="H642" i="14"/>
  <c r="G642" i="14"/>
  <c r="F642" i="14"/>
  <c r="E642" i="14"/>
  <c r="D642" i="14"/>
  <c r="ES642" i="14" s="1"/>
  <c r="EK641" i="14"/>
  <c r="EJ641" i="14"/>
  <c r="EG641" i="14"/>
  <c r="EF641" i="14"/>
  <c r="EC641" i="14"/>
  <c r="EB641" i="14"/>
  <c r="DY641" i="14"/>
  <c r="DX641" i="14"/>
  <c r="DU641" i="14"/>
  <c r="DT641" i="14"/>
  <c r="DQ641" i="14"/>
  <c r="DP641" i="14"/>
  <c r="DM641" i="14"/>
  <c r="DL641" i="14"/>
  <c r="DI641" i="14"/>
  <c r="DH641" i="14"/>
  <c r="DE641" i="14"/>
  <c r="DD641" i="14"/>
  <c r="DA641" i="14"/>
  <c r="CZ641" i="14"/>
  <c r="CW641" i="14"/>
  <c r="CV641" i="14"/>
  <c r="CS641" i="14"/>
  <c r="CR641" i="14"/>
  <c r="CO641" i="14"/>
  <c r="CN641" i="14"/>
  <c r="CK641" i="14"/>
  <c r="CJ641" i="14"/>
  <c r="CG641" i="14"/>
  <c r="CF641" i="14"/>
  <c r="CC641" i="14"/>
  <c r="CB641" i="14"/>
  <c r="BY641" i="14"/>
  <c r="BX641" i="14"/>
  <c r="BU641" i="14"/>
  <c r="BT641" i="14"/>
  <c r="BQ641" i="14"/>
  <c r="BP641" i="14"/>
  <c r="BM641" i="14"/>
  <c r="BL641" i="14"/>
  <c r="BI641" i="14"/>
  <c r="BH641" i="14"/>
  <c r="BE641" i="14"/>
  <c r="BD641" i="14"/>
  <c r="BA641" i="14"/>
  <c r="AZ641" i="14"/>
  <c r="AW641" i="14"/>
  <c r="AV641" i="14"/>
  <c r="AS641" i="14"/>
  <c r="AR641" i="14"/>
  <c r="AO641" i="14"/>
  <c r="AN641" i="14"/>
  <c r="AK641" i="14"/>
  <c r="AJ641" i="14"/>
  <c r="AG641" i="14"/>
  <c r="AF641" i="14"/>
  <c r="AC641" i="14"/>
  <c r="AB641" i="14"/>
  <c r="Y641" i="14"/>
  <c r="X641" i="14"/>
  <c r="U641" i="14"/>
  <c r="T641" i="14"/>
  <c r="Q641" i="14"/>
  <c r="P641" i="14"/>
  <c r="M641" i="14"/>
  <c r="L641" i="14"/>
  <c r="I641" i="14"/>
  <c r="EP641" i="14" s="1"/>
  <c r="H641" i="14"/>
  <c r="G641" i="14"/>
  <c r="F641" i="14"/>
  <c r="E641" i="14"/>
  <c r="D641" i="14"/>
  <c r="ES641" i="14" s="1"/>
  <c r="EK640" i="14"/>
  <c r="EJ640" i="14"/>
  <c r="EG640" i="14"/>
  <c r="EF640" i="14"/>
  <c r="EC640" i="14"/>
  <c r="EB640" i="14"/>
  <c r="DY640" i="14"/>
  <c r="DX640" i="14"/>
  <c r="DU640" i="14"/>
  <c r="DT640" i="14"/>
  <c r="DQ640" i="14"/>
  <c r="DP640" i="14"/>
  <c r="DM640" i="14"/>
  <c r="DL640" i="14"/>
  <c r="DI640" i="14"/>
  <c r="DH640" i="14"/>
  <c r="DE640" i="14"/>
  <c r="DD640" i="14"/>
  <c r="DA640" i="14"/>
  <c r="CZ640" i="14"/>
  <c r="CW640" i="14"/>
  <c r="CV640" i="14"/>
  <c r="CS640" i="14"/>
  <c r="CR640" i="14"/>
  <c r="CO640" i="14"/>
  <c r="CN640" i="14"/>
  <c r="CK640" i="14"/>
  <c r="CJ640" i="14"/>
  <c r="CG640" i="14"/>
  <c r="CF640" i="14"/>
  <c r="CC640" i="14"/>
  <c r="CB640" i="14"/>
  <c r="BY640" i="14"/>
  <c r="BX640" i="14"/>
  <c r="BU640" i="14"/>
  <c r="BT640" i="14"/>
  <c r="BQ640" i="14"/>
  <c r="BP640" i="14"/>
  <c r="BM640" i="14"/>
  <c r="BL640" i="14"/>
  <c r="BI640" i="14"/>
  <c r="BH640" i="14"/>
  <c r="BE640" i="14"/>
  <c r="BD640" i="14"/>
  <c r="BA640" i="14"/>
  <c r="AZ640" i="14"/>
  <c r="AW640" i="14"/>
  <c r="AV640" i="14"/>
  <c r="AS640" i="14"/>
  <c r="AR640" i="14"/>
  <c r="AO640" i="14"/>
  <c r="AN640" i="14"/>
  <c r="AK640" i="14"/>
  <c r="AJ640" i="14"/>
  <c r="AG640" i="14"/>
  <c r="AF640" i="14"/>
  <c r="AC640" i="14"/>
  <c r="AB640" i="14"/>
  <c r="Y640" i="14"/>
  <c r="X640" i="14"/>
  <c r="U640" i="14"/>
  <c r="T640" i="14"/>
  <c r="Q640" i="14"/>
  <c r="P640" i="14"/>
  <c r="M640" i="14"/>
  <c r="L640" i="14"/>
  <c r="I640" i="14"/>
  <c r="EP640" i="14" s="1"/>
  <c r="H640" i="14"/>
  <c r="G640" i="14"/>
  <c r="F640" i="14"/>
  <c r="E640" i="14"/>
  <c r="D640" i="14"/>
  <c r="ES640" i="14" s="1"/>
  <c r="EK639" i="14"/>
  <c r="EJ639" i="14"/>
  <c r="EG639" i="14"/>
  <c r="EF639" i="14"/>
  <c r="EC639" i="14"/>
  <c r="EB639" i="14"/>
  <c r="DY639" i="14"/>
  <c r="DX639" i="14"/>
  <c r="DU639" i="14"/>
  <c r="DT639" i="14"/>
  <c r="DQ639" i="14"/>
  <c r="DP639" i="14"/>
  <c r="DM639" i="14"/>
  <c r="DL639" i="14"/>
  <c r="DI639" i="14"/>
  <c r="DH639" i="14"/>
  <c r="DE639" i="14"/>
  <c r="DD639" i="14"/>
  <c r="DA639" i="14"/>
  <c r="CZ639" i="14"/>
  <c r="CW639" i="14"/>
  <c r="CV639" i="14"/>
  <c r="CS639" i="14"/>
  <c r="CR639" i="14"/>
  <c r="CO639" i="14"/>
  <c r="CN639" i="14"/>
  <c r="CK639" i="14"/>
  <c r="CJ639" i="14"/>
  <c r="CG639" i="14"/>
  <c r="CF639" i="14"/>
  <c r="CC639" i="14"/>
  <c r="CB639" i="14"/>
  <c r="BY639" i="14"/>
  <c r="BX639" i="14"/>
  <c r="BU639" i="14"/>
  <c r="BT639" i="14"/>
  <c r="BQ639" i="14"/>
  <c r="BP639" i="14"/>
  <c r="BM639" i="14"/>
  <c r="BL639" i="14"/>
  <c r="BI639" i="14"/>
  <c r="BH639" i="14"/>
  <c r="BE639" i="14"/>
  <c r="BD639" i="14"/>
  <c r="BA639" i="14"/>
  <c r="AZ639" i="14"/>
  <c r="AW639" i="14"/>
  <c r="AV639" i="14"/>
  <c r="AS639" i="14"/>
  <c r="AR639" i="14"/>
  <c r="AO639" i="14"/>
  <c r="AN639" i="14"/>
  <c r="AK639" i="14"/>
  <c r="AJ639" i="14"/>
  <c r="AG639" i="14"/>
  <c r="AF639" i="14"/>
  <c r="AC639" i="14"/>
  <c r="AB639" i="14"/>
  <c r="Y639" i="14"/>
  <c r="X639" i="14"/>
  <c r="U639" i="14"/>
  <c r="T639" i="14"/>
  <c r="Q639" i="14"/>
  <c r="P639" i="14"/>
  <c r="M639" i="14"/>
  <c r="L639" i="14"/>
  <c r="I639" i="14"/>
  <c r="EP639" i="14" s="1"/>
  <c r="H639" i="14"/>
  <c r="G639" i="14"/>
  <c r="F639" i="14"/>
  <c r="E639" i="14"/>
  <c r="D639" i="14"/>
  <c r="ES639" i="14" s="1"/>
  <c r="EK638" i="14"/>
  <c r="EJ638" i="14"/>
  <c r="EG638" i="14"/>
  <c r="EF638" i="14"/>
  <c r="EC638" i="14"/>
  <c r="EB638" i="14"/>
  <c r="DY638" i="14"/>
  <c r="DX638" i="14"/>
  <c r="DU638" i="14"/>
  <c r="DT638" i="14"/>
  <c r="DQ638" i="14"/>
  <c r="DP638" i="14"/>
  <c r="DM638" i="14"/>
  <c r="DL638" i="14"/>
  <c r="DI638" i="14"/>
  <c r="DH638" i="14"/>
  <c r="DE638" i="14"/>
  <c r="DD638" i="14"/>
  <c r="DA638" i="14"/>
  <c r="CZ638" i="14"/>
  <c r="CW638" i="14"/>
  <c r="CV638" i="14"/>
  <c r="CS638" i="14"/>
  <c r="CR638" i="14"/>
  <c r="CO638" i="14"/>
  <c r="CN638" i="14"/>
  <c r="CK638" i="14"/>
  <c r="CJ638" i="14"/>
  <c r="CG638" i="14"/>
  <c r="CF638" i="14"/>
  <c r="CC638" i="14"/>
  <c r="CB638" i="14"/>
  <c r="BY638" i="14"/>
  <c r="BX638" i="14"/>
  <c r="BU638" i="14"/>
  <c r="BT638" i="14"/>
  <c r="BQ638" i="14"/>
  <c r="BP638" i="14"/>
  <c r="BM638" i="14"/>
  <c r="BL638" i="14"/>
  <c r="BI638" i="14"/>
  <c r="BH638" i="14"/>
  <c r="BE638" i="14"/>
  <c r="BD638" i="14"/>
  <c r="BA638" i="14"/>
  <c r="AZ638" i="14"/>
  <c r="AW638" i="14"/>
  <c r="AV638" i="14"/>
  <c r="AS638" i="14"/>
  <c r="AR638" i="14"/>
  <c r="AO638" i="14"/>
  <c r="AN638" i="14"/>
  <c r="AK638" i="14"/>
  <c r="AJ638" i="14"/>
  <c r="AG638" i="14"/>
  <c r="AF638" i="14"/>
  <c r="AC638" i="14"/>
  <c r="AB638" i="14"/>
  <c r="Y638" i="14"/>
  <c r="X638" i="14"/>
  <c r="U638" i="14"/>
  <c r="T638" i="14"/>
  <c r="Q638" i="14"/>
  <c r="P638" i="14"/>
  <c r="M638" i="14"/>
  <c r="L638" i="14"/>
  <c r="I638" i="14"/>
  <c r="EP638" i="14" s="1"/>
  <c r="H638" i="14"/>
  <c r="G638" i="14"/>
  <c r="F638" i="14"/>
  <c r="E638" i="14"/>
  <c r="D638" i="14"/>
  <c r="ES638" i="14" s="1"/>
  <c r="EK637" i="14"/>
  <c r="EJ637" i="14"/>
  <c r="EG637" i="14"/>
  <c r="EF637" i="14"/>
  <c r="EC637" i="14"/>
  <c r="EB637" i="14"/>
  <c r="DY637" i="14"/>
  <c r="DX637" i="14"/>
  <c r="DU637" i="14"/>
  <c r="DT637" i="14"/>
  <c r="DQ637" i="14"/>
  <c r="DP637" i="14"/>
  <c r="DM637" i="14"/>
  <c r="DL637" i="14"/>
  <c r="DI637" i="14"/>
  <c r="DH637" i="14"/>
  <c r="DE637" i="14"/>
  <c r="DD637" i="14"/>
  <c r="DA637" i="14"/>
  <c r="CZ637" i="14"/>
  <c r="CW637" i="14"/>
  <c r="CV637" i="14"/>
  <c r="CS637" i="14"/>
  <c r="CR637" i="14"/>
  <c r="CO637" i="14"/>
  <c r="CN637" i="14"/>
  <c r="CK637" i="14"/>
  <c r="CJ637" i="14"/>
  <c r="CG637" i="14"/>
  <c r="CF637" i="14"/>
  <c r="CC637" i="14"/>
  <c r="CB637" i="14"/>
  <c r="BY637" i="14"/>
  <c r="BX637" i="14"/>
  <c r="BU637" i="14"/>
  <c r="BT637" i="14"/>
  <c r="BQ637" i="14"/>
  <c r="BP637" i="14"/>
  <c r="BM637" i="14"/>
  <c r="BL637" i="14"/>
  <c r="BI637" i="14"/>
  <c r="BH637" i="14"/>
  <c r="BE637" i="14"/>
  <c r="BD637" i="14"/>
  <c r="BA637" i="14"/>
  <c r="AZ637" i="14"/>
  <c r="AW637" i="14"/>
  <c r="AV637" i="14"/>
  <c r="AS637" i="14"/>
  <c r="AR637" i="14"/>
  <c r="AO637" i="14"/>
  <c r="AN637" i="14"/>
  <c r="AK637" i="14"/>
  <c r="AJ637" i="14"/>
  <c r="AG637" i="14"/>
  <c r="AF637" i="14"/>
  <c r="AC637" i="14"/>
  <c r="AB637" i="14"/>
  <c r="Y637" i="14"/>
  <c r="X637" i="14"/>
  <c r="U637" i="14"/>
  <c r="T637" i="14"/>
  <c r="Q637" i="14"/>
  <c r="P637" i="14"/>
  <c r="M637" i="14"/>
  <c r="L637" i="14"/>
  <c r="I637" i="14"/>
  <c r="EP637" i="14" s="1"/>
  <c r="H637" i="14"/>
  <c r="G637" i="14"/>
  <c r="F637" i="14"/>
  <c r="E637" i="14"/>
  <c r="D637" i="14"/>
  <c r="ES637" i="14" s="1"/>
  <c r="EK636" i="14"/>
  <c r="EJ636" i="14"/>
  <c r="EG636" i="14"/>
  <c r="EF636" i="14"/>
  <c r="EC636" i="14"/>
  <c r="EB636" i="14"/>
  <c r="DY636" i="14"/>
  <c r="DX636" i="14"/>
  <c r="DU636" i="14"/>
  <c r="DT636" i="14"/>
  <c r="DQ636" i="14"/>
  <c r="DP636" i="14"/>
  <c r="DM636" i="14"/>
  <c r="DL636" i="14"/>
  <c r="DI636" i="14"/>
  <c r="DH636" i="14"/>
  <c r="DE636" i="14"/>
  <c r="DD636" i="14"/>
  <c r="DA636" i="14"/>
  <c r="CZ636" i="14"/>
  <c r="CW636" i="14"/>
  <c r="CV636" i="14"/>
  <c r="CS636" i="14"/>
  <c r="CR636" i="14"/>
  <c r="CO636" i="14"/>
  <c r="CN636" i="14"/>
  <c r="CK636" i="14"/>
  <c r="CJ636" i="14"/>
  <c r="CG636" i="14"/>
  <c r="CF636" i="14"/>
  <c r="CC636" i="14"/>
  <c r="CB636" i="14"/>
  <c r="BY636" i="14"/>
  <c r="BX636" i="14"/>
  <c r="BU636" i="14"/>
  <c r="BT636" i="14"/>
  <c r="BQ636" i="14"/>
  <c r="BP636" i="14"/>
  <c r="BM636" i="14"/>
  <c r="BL636" i="14"/>
  <c r="BI636" i="14"/>
  <c r="BH636" i="14"/>
  <c r="BE636" i="14"/>
  <c r="BD636" i="14"/>
  <c r="BA636" i="14"/>
  <c r="AZ636" i="14"/>
  <c r="AW636" i="14"/>
  <c r="AV636" i="14"/>
  <c r="AS636" i="14"/>
  <c r="AR636" i="14"/>
  <c r="AO636" i="14"/>
  <c r="AN636" i="14"/>
  <c r="AK636" i="14"/>
  <c r="AJ636" i="14"/>
  <c r="AG636" i="14"/>
  <c r="AF636" i="14"/>
  <c r="AC636" i="14"/>
  <c r="AB636" i="14"/>
  <c r="Y636" i="14"/>
  <c r="X636" i="14"/>
  <c r="U636" i="14"/>
  <c r="T636" i="14"/>
  <c r="Q636" i="14"/>
  <c r="P636" i="14"/>
  <c r="M636" i="14"/>
  <c r="L636" i="14"/>
  <c r="I636" i="14"/>
  <c r="EP636" i="14" s="1"/>
  <c r="H636" i="14"/>
  <c r="G636" i="14"/>
  <c r="F636" i="14"/>
  <c r="E636" i="14"/>
  <c r="D636" i="14"/>
  <c r="ES636" i="14" s="1"/>
  <c r="EK635" i="14"/>
  <c r="EJ635" i="14"/>
  <c r="EG635" i="14"/>
  <c r="EF635" i="14"/>
  <c r="EC635" i="14"/>
  <c r="EB635" i="14"/>
  <c r="DY635" i="14"/>
  <c r="DX635" i="14"/>
  <c r="DU635" i="14"/>
  <c r="DT635" i="14"/>
  <c r="DQ635" i="14"/>
  <c r="DP635" i="14"/>
  <c r="DM635" i="14"/>
  <c r="DL635" i="14"/>
  <c r="DI635" i="14"/>
  <c r="DH635" i="14"/>
  <c r="DE635" i="14"/>
  <c r="DD635" i="14"/>
  <c r="DA635" i="14"/>
  <c r="CZ635" i="14"/>
  <c r="CW635" i="14"/>
  <c r="CV635" i="14"/>
  <c r="CS635" i="14"/>
  <c r="CR635" i="14"/>
  <c r="CO635" i="14"/>
  <c r="CN635" i="14"/>
  <c r="CK635" i="14"/>
  <c r="CJ635" i="14"/>
  <c r="CG635" i="14"/>
  <c r="CF635" i="14"/>
  <c r="CC635" i="14"/>
  <c r="CB635" i="14"/>
  <c r="BY635" i="14"/>
  <c r="BX635" i="14"/>
  <c r="BU635" i="14"/>
  <c r="BT635" i="14"/>
  <c r="BQ635" i="14"/>
  <c r="BP635" i="14"/>
  <c r="BM635" i="14"/>
  <c r="BL635" i="14"/>
  <c r="BI635" i="14"/>
  <c r="BH635" i="14"/>
  <c r="BE635" i="14"/>
  <c r="BD635" i="14"/>
  <c r="BA635" i="14"/>
  <c r="AZ635" i="14"/>
  <c r="AW635" i="14"/>
  <c r="AV635" i="14"/>
  <c r="AS635" i="14"/>
  <c r="AR635" i="14"/>
  <c r="AO635" i="14"/>
  <c r="AN635" i="14"/>
  <c r="AK635" i="14"/>
  <c r="AJ635" i="14"/>
  <c r="AG635" i="14"/>
  <c r="AF635" i="14"/>
  <c r="AC635" i="14"/>
  <c r="AB635" i="14"/>
  <c r="Y635" i="14"/>
  <c r="X635" i="14"/>
  <c r="U635" i="14"/>
  <c r="T635" i="14"/>
  <c r="Q635" i="14"/>
  <c r="P635" i="14"/>
  <c r="M635" i="14"/>
  <c r="L635" i="14"/>
  <c r="I635" i="14"/>
  <c r="EP635" i="14" s="1"/>
  <c r="H635" i="14"/>
  <c r="G635" i="14"/>
  <c r="F635" i="14"/>
  <c r="E635" i="14"/>
  <c r="D635" i="14"/>
  <c r="ES635" i="14" s="1"/>
  <c r="EK634" i="14"/>
  <c r="EJ634" i="14"/>
  <c r="EG634" i="14"/>
  <c r="EF634" i="14"/>
  <c r="EC634" i="14"/>
  <c r="EB634" i="14"/>
  <c r="DY634" i="14"/>
  <c r="DX634" i="14"/>
  <c r="DU634" i="14"/>
  <c r="DT634" i="14"/>
  <c r="DQ634" i="14"/>
  <c r="DP634" i="14"/>
  <c r="DM634" i="14"/>
  <c r="DL634" i="14"/>
  <c r="DI634" i="14"/>
  <c r="DH634" i="14"/>
  <c r="DE634" i="14"/>
  <c r="DD634" i="14"/>
  <c r="DA634" i="14"/>
  <c r="CZ634" i="14"/>
  <c r="CW634" i="14"/>
  <c r="CV634" i="14"/>
  <c r="CS634" i="14"/>
  <c r="CR634" i="14"/>
  <c r="CO634" i="14"/>
  <c r="CN634" i="14"/>
  <c r="CK634" i="14"/>
  <c r="CJ634" i="14"/>
  <c r="CG634" i="14"/>
  <c r="CF634" i="14"/>
  <c r="CC634" i="14"/>
  <c r="CB634" i="14"/>
  <c r="BY634" i="14"/>
  <c r="BX634" i="14"/>
  <c r="BU634" i="14"/>
  <c r="BT634" i="14"/>
  <c r="BQ634" i="14"/>
  <c r="BP634" i="14"/>
  <c r="BM634" i="14"/>
  <c r="BL634" i="14"/>
  <c r="BI634" i="14"/>
  <c r="BH634" i="14"/>
  <c r="BE634" i="14"/>
  <c r="BD634" i="14"/>
  <c r="BA634" i="14"/>
  <c r="AZ634" i="14"/>
  <c r="AW634" i="14"/>
  <c r="AV634" i="14"/>
  <c r="AS634" i="14"/>
  <c r="AR634" i="14"/>
  <c r="AO634" i="14"/>
  <c r="AN634" i="14"/>
  <c r="AK634" i="14"/>
  <c r="AJ634" i="14"/>
  <c r="AG634" i="14"/>
  <c r="AF634" i="14"/>
  <c r="AC634" i="14"/>
  <c r="AB634" i="14"/>
  <c r="Y634" i="14"/>
  <c r="X634" i="14"/>
  <c r="U634" i="14"/>
  <c r="T634" i="14"/>
  <c r="Q634" i="14"/>
  <c r="P634" i="14"/>
  <c r="M634" i="14"/>
  <c r="L634" i="14"/>
  <c r="I634" i="14"/>
  <c r="EP634" i="14" s="1"/>
  <c r="H634" i="14"/>
  <c r="G634" i="14"/>
  <c r="F634" i="14"/>
  <c r="E634" i="14"/>
  <c r="D634" i="14"/>
  <c r="ES634" i="14" s="1"/>
  <c r="EK633" i="14"/>
  <c r="EJ633" i="14"/>
  <c r="EG633" i="14"/>
  <c r="EF633" i="14"/>
  <c r="EC633" i="14"/>
  <c r="EB633" i="14"/>
  <c r="DY633" i="14"/>
  <c r="DX633" i="14"/>
  <c r="DU633" i="14"/>
  <c r="DT633" i="14"/>
  <c r="DQ633" i="14"/>
  <c r="DP633" i="14"/>
  <c r="DM633" i="14"/>
  <c r="DL633" i="14"/>
  <c r="DI633" i="14"/>
  <c r="DH633" i="14"/>
  <c r="DE633" i="14"/>
  <c r="DD633" i="14"/>
  <c r="DA633" i="14"/>
  <c r="CZ633" i="14"/>
  <c r="CW633" i="14"/>
  <c r="CV633" i="14"/>
  <c r="CS633" i="14"/>
  <c r="CR633" i="14"/>
  <c r="CO633" i="14"/>
  <c r="CN633" i="14"/>
  <c r="CK633" i="14"/>
  <c r="CJ633" i="14"/>
  <c r="CG633" i="14"/>
  <c r="CF633" i="14"/>
  <c r="CC633" i="14"/>
  <c r="CB633" i="14"/>
  <c r="BY633" i="14"/>
  <c r="BX633" i="14"/>
  <c r="BU633" i="14"/>
  <c r="BT633" i="14"/>
  <c r="BQ633" i="14"/>
  <c r="BP633" i="14"/>
  <c r="BM633" i="14"/>
  <c r="BL633" i="14"/>
  <c r="BI633" i="14"/>
  <c r="BH633" i="14"/>
  <c r="BE633" i="14"/>
  <c r="BD633" i="14"/>
  <c r="BA633" i="14"/>
  <c r="AZ633" i="14"/>
  <c r="AW633" i="14"/>
  <c r="AV633" i="14"/>
  <c r="AS633" i="14"/>
  <c r="AR633" i="14"/>
  <c r="AO633" i="14"/>
  <c r="AN633" i="14"/>
  <c r="AK633" i="14"/>
  <c r="AJ633" i="14"/>
  <c r="AG633" i="14"/>
  <c r="AF633" i="14"/>
  <c r="AC633" i="14"/>
  <c r="AB633" i="14"/>
  <c r="Y633" i="14"/>
  <c r="X633" i="14"/>
  <c r="U633" i="14"/>
  <c r="T633" i="14"/>
  <c r="Q633" i="14"/>
  <c r="P633" i="14"/>
  <c r="M633" i="14"/>
  <c r="L633" i="14"/>
  <c r="I633" i="14"/>
  <c r="EP633" i="14" s="1"/>
  <c r="H633" i="14"/>
  <c r="G633" i="14"/>
  <c r="F633" i="14"/>
  <c r="E633" i="14"/>
  <c r="D633" i="14"/>
  <c r="ES633" i="14" s="1"/>
  <c r="EK632" i="14"/>
  <c r="EJ632" i="14"/>
  <c r="EG632" i="14"/>
  <c r="EF632" i="14"/>
  <c r="EC632" i="14"/>
  <c r="EB632" i="14"/>
  <c r="DY632" i="14"/>
  <c r="DX632" i="14"/>
  <c r="DU632" i="14"/>
  <c r="DT632" i="14"/>
  <c r="DQ632" i="14"/>
  <c r="DP632" i="14"/>
  <c r="DM632" i="14"/>
  <c r="DL632" i="14"/>
  <c r="DI632" i="14"/>
  <c r="DH632" i="14"/>
  <c r="DE632" i="14"/>
  <c r="DD632" i="14"/>
  <c r="DA632" i="14"/>
  <c r="CZ632" i="14"/>
  <c r="CW632" i="14"/>
  <c r="CV632" i="14"/>
  <c r="CS632" i="14"/>
  <c r="CR632" i="14"/>
  <c r="CO632" i="14"/>
  <c r="CN632" i="14"/>
  <c r="CK632" i="14"/>
  <c r="CJ632" i="14"/>
  <c r="CG632" i="14"/>
  <c r="CF632" i="14"/>
  <c r="CC632" i="14"/>
  <c r="CB632" i="14"/>
  <c r="BY632" i="14"/>
  <c r="BX632" i="14"/>
  <c r="BU632" i="14"/>
  <c r="BT632" i="14"/>
  <c r="BQ632" i="14"/>
  <c r="BP632" i="14"/>
  <c r="BM632" i="14"/>
  <c r="BL632" i="14"/>
  <c r="BI632" i="14"/>
  <c r="BH632" i="14"/>
  <c r="BE632" i="14"/>
  <c r="BD632" i="14"/>
  <c r="BA632" i="14"/>
  <c r="AZ632" i="14"/>
  <c r="AW632" i="14"/>
  <c r="AV632" i="14"/>
  <c r="AS632" i="14"/>
  <c r="AR632" i="14"/>
  <c r="AO632" i="14"/>
  <c r="AN632" i="14"/>
  <c r="AK632" i="14"/>
  <c r="AJ632" i="14"/>
  <c r="AG632" i="14"/>
  <c r="AF632" i="14"/>
  <c r="AC632" i="14"/>
  <c r="AB632" i="14"/>
  <c r="Y632" i="14"/>
  <c r="X632" i="14"/>
  <c r="U632" i="14"/>
  <c r="T632" i="14"/>
  <c r="Q632" i="14"/>
  <c r="P632" i="14"/>
  <c r="M632" i="14"/>
  <c r="L632" i="14"/>
  <c r="I632" i="14"/>
  <c r="EP632" i="14" s="1"/>
  <c r="H632" i="14"/>
  <c r="G632" i="14"/>
  <c r="F632" i="14"/>
  <c r="E632" i="14"/>
  <c r="D632" i="14"/>
  <c r="ES632" i="14" s="1"/>
  <c r="EK631" i="14"/>
  <c r="EJ631" i="14"/>
  <c r="EG631" i="14"/>
  <c r="EF631" i="14"/>
  <c r="EC631" i="14"/>
  <c r="EB631" i="14"/>
  <c r="DY631" i="14"/>
  <c r="DX631" i="14"/>
  <c r="DU631" i="14"/>
  <c r="DT631" i="14"/>
  <c r="DQ631" i="14"/>
  <c r="DP631" i="14"/>
  <c r="DM631" i="14"/>
  <c r="DL631" i="14"/>
  <c r="DI631" i="14"/>
  <c r="DH631" i="14"/>
  <c r="DE631" i="14"/>
  <c r="DD631" i="14"/>
  <c r="DA631" i="14"/>
  <c r="CZ631" i="14"/>
  <c r="CW631" i="14"/>
  <c r="CV631" i="14"/>
  <c r="CS631" i="14"/>
  <c r="CR631" i="14"/>
  <c r="CO631" i="14"/>
  <c r="CN631" i="14"/>
  <c r="CK631" i="14"/>
  <c r="CJ631" i="14"/>
  <c r="CG631" i="14"/>
  <c r="CF631" i="14"/>
  <c r="CC631" i="14"/>
  <c r="CB631" i="14"/>
  <c r="BY631" i="14"/>
  <c r="BX631" i="14"/>
  <c r="BU631" i="14"/>
  <c r="BT631" i="14"/>
  <c r="BQ631" i="14"/>
  <c r="BP631" i="14"/>
  <c r="BM631" i="14"/>
  <c r="BL631" i="14"/>
  <c r="BI631" i="14"/>
  <c r="BH631" i="14"/>
  <c r="BE631" i="14"/>
  <c r="BD631" i="14"/>
  <c r="BA631" i="14"/>
  <c r="AZ631" i="14"/>
  <c r="AW631" i="14"/>
  <c r="AV631" i="14"/>
  <c r="AS631" i="14"/>
  <c r="AR631" i="14"/>
  <c r="AO631" i="14"/>
  <c r="AN631" i="14"/>
  <c r="AK631" i="14"/>
  <c r="AJ631" i="14"/>
  <c r="AG631" i="14"/>
  <c r="AF631" i="14"/>
  <c r="AC631" i="14"/>
  <c r="AB631" i="14"/>
  <c r="Y631" i="14"/>
  <c r="X631" i="14"/>
  <c r="U631" i="14"/>
  <c r="T631" i="14"/>
  <c r="Q631" i="14"/>
  <c r="P631" i="14"/>
  <c r="M631" i="14"/>
  <c r="L631" i="14"/>
  <c r="I631" i="14"/>
  <c r="EP631" i="14" s="1"/>
  <c r="H631" i="14"/>
  <c r="G631" i="14"/>
  <c r="F631" i="14"/>
  <c r="E631" i="14"/>
  <c r="D631" i="14"/>
  <c r="ES631" i="14" s="1"/>
  <c r="EK630" i="14"/>
  <c r="EJ630" i="14"/>
  <c r="EG630" i="14"/>
  <c r="EF630" i="14"/>
  <c r="EC630" i="14"/>
  <c r="EB630" i="14"/>
  <c r="DY630" i="14"/>
  <c r="DX630" i="14"/>
  <c r="DU630" i="14"/>
  <c r="DT630" i="14"/>
  <c r="DQ630" i="14"/>
  <c r="DP630" i="14"/>
  <c r="DM630" i="14"/>
  <c r="DL630" i="14"/>
  <c r="DI630" i="14"/>
  <c r="DH630" i="14"/>
  <c r="DE630" i="14"/>
  <c r="DD630" i="14"/>
  <c r="DA630" i="14"/>
  <c r="CZ630" i="14"/>
  <c r="CW630" i="14"/>
  <c r="CV630" i="14"/>
  <c r="CS630" i="14"/>
  <c r="CR630" i="14"/>
  <c r="CO630" i="14"/>
  <c r="CN630" i="14"/>
  <c r="CK630" i="14"/>
  <c r="CJ630" i="14"/>
  <c r="CG630" i="14"/>
  <c r="CF630" i="14"/>
  <c r="CC630" i="14"/>
  <c r="CB630" i="14"/>
  <c r="BY630" i="14"/>
  <c r="BX630" i="14"/>
  <c r="BU630" i="14"/>
  <c r="BT630" i="14"/>
  <c r="BQ630" i="14"/>
  <c r="BP630" i="14"/>
  <c r="BM630" i="14"/>
  <c r="BL630" i="14"/>
  <c r="BI630" i="14"/>
  <c r="BH630" i="14"/>
  <c r="BE630" i="14"/>
  <c r="BD630" i="14"/>
  <c r="BA630" i="14"/>
  <c r="AZ630" i="14"/>
  <c r="AW630" i="14"/>
  <c r="AV630" i="14"/>
  <c r="AS630" i="14"/>
  <c r="AR630" i="14"/>
  <c r="AO630" i="14"/>
  <c r="AN630" i="14"/>
  <c r="AK630" i="14"/>
  <c r="AJ630" i="14"/>
  <c r="AG630" i="14"/>
  <c r="AF630" i="14"/>
  <c r="AC630" i="14"/>
  <c r="AB630" i="14"/>
  <c r="Y630" i="14"/>
  <c r="X630" i="14"/>
  <c r="U630" i="14"/>
  <c r="T630" i="14"/>
  <c r="Q630" i="14"/>
  <c r="P630" i="14"/>
  <c r="M630" i="14"/>
  <c r="L630" i="14"/>
  <c r="I630" i="14"/>
  <c r="EP630" i="14" s="1"/>
  <c r="H630" i="14"/>
  <c r="G630" i="14"/>
  <c r="F630" i="14"/>
  <c r="E630" i="14"/>
  <c r="D630" i="14"/>
  <c r="ES630" i="14" s="1"/>
  <c r="EK629" i="14"/>
  <c r="EJ629" i="14"/>
  <c r="EG629" i="14"/>
  <c r="EF629" i="14"/>
  <c r="EC629" i="14"/>
  <c r="EB629" i="14"/>
  <c r="DY629" i="14"/>
  <c r="DX629" i="14"/>
  <c r="DU629" i="14"/>
  <c r="DT629" i="14"/>
  <c r="DQ629" i="14"/>
  <c r="DP629" i="14"/>
  <c r="DM629" i="14"/>
  <c r="DL629" i="14"/>
  <c r="DI629" i="14"/>
  <c r="DH629" i="14"/>
  <c r="DE629" i="14"/>
  <c r="DD629" i="14"/>
  <c r="DA629" i="14"/>
  <c r="CZ629" i="14"/>
  <c r="CW629" i="14"/>
  <c r="CV629" i="14"/>
  <c r="CS629" i="14"/>
  <c r="CR629" i="14"/>
  <c r="CO629" i="14"/>
  <c r="CN629" i="14"/>
  <c r="CK629" i="14"/>
  <c r="CJ629" i="14"/>
  <c r="CG629" i="14"/>
  <c r="CF629" i="14"/>
  <c r="CC629" i="14"/>
  <c r="CB629" i="14"/>
  <c r="BY629" i="14"/>
  <c r="BX629" i="14"/>
  <c r="BU629" i="14"/>
  <c r="BT629" i="14"/>
  <c r="BQ629" i="14"/>
  <c r="BP629" i="14"/>
  <c r="BM629" i="14"/>
  <c r="BL629" i="14"/>
  <c r="BI629" i="14"/>
  <c r="BH629" i="14"/>
  <c r="BE629" i="14"/>
  <c r="BD629" i="14"/>
  <c r="BA629" i="14"/>
  <c r="AZ629" i="14"/>
  <c r="AW629" i="14"/>
  <c r="AV629" i="14"/>
  <c r="AS629" i="14"/>
  <c r="AR629" i="14"/>
  <c r="AO629" i="14"/>
  <c r="AN629" i="14"/>
  <c r="AK629" i="14"/>
  <c r="AJ629" i="14"/>
  <c r="AG629" i="14"/>
  <c r="AF629" i="14"/>
  <c r="AC629" i="14"/>
  <c r="AB629" i="14"/>
  <c r="Y629" i="14"/>
  <c r="X629" i="14"/>
  <c r="U629" i="14"/>
  <c r="T629" i="14"/>
  <c r="Q629" i="14"/>
  <c r="P629" i="14"/>
  <c r="M629" i="14"/>
  <c r="L629" i="14"/>
  <c r="I629" i="14"/>
  <c r="EP629" i="14" s="1"/>
  <c r="H629" i="14"/>
  <c r="G629" i="14"/>
  <c r="F629" i="14"/>
  <c r="E629" i="14"/>
  <c r="D629" i="14"/>
  <c r="ES629" i="14" s="1"/>
  <c r="EK628" i="14"/>
  <c r="EJ628" i="14"/>
  <c r="EG628" i="14"/>
  <c r="EF628" i="14"/>
  <c r="EC628" i="14"/>
  <c r="EB628" i="14"/>
  <c r="DY628" i="14"/>
  <c r="DX628" i="14"/>
  <c r="DU628" i="14"/>
  <c r="DT628" i="14"/>
  <c r="DQ628" i="14"/>
  <c r="DP628" i="14"/>
  <c r="DM628" i="14"/>
  <c r="DL628" i="14"/>
  <c r="DI628" i="14"/>
  <c r="DH628" i="14"/>
  <c r="DE628" i="14"/>
  <c r="DD628" i="14"/>
  <c r="DA628" i="14"/>
  <c r="CZ628" i="14"/>
  <c r="CW628" i="14"/>
  <c r="CV628" i="14"/>
  <c r="CS628" i="14"/>
  <c r="CR628" i="14"/>
  <c r="CO628" i="14"/>
  <c r="CN628" i="14"/>
  <c r="CK628" i="14"/>
  <c r="CJ628" i="14"/>
  <c r="CG628" i="14"/>
  <c r="CF628" i="14"/>
  <c r="CC628" i="14"/>
  <c r="CB628" i="14"/>
  <c r="BY628" i="14"/>
  <c r="BX628" i="14"/>
  <c r="BU628" i="14"/>
  <c r="BT628" i="14"/>
  <c r="BQ628" i="14"/>
  <c r="BP628" i="14"/>
  <c r="BM628" i="14"/>
  <c r="BL628" i="14"/>
  <c r="BI628" i="14"/>
  <c r="BH628" i="14"/>
  <c r="BE628" i="14"/>
  <c r="BD628" i="14"/>
  <c r="BA628" i="14"/>
  <c r="AZ628" i="14"/>
  <c r="AW628" i="14"/>
  <c r="AV628" i="14"/>
  <c r="AS628" i="14"/>
  <c r="AR628" i="14"/>
  <c r="AO628" i="14"/>
  <c r="AN628" i="14"/>
  <c r="AK628" i="14"/>
  <c r="AJ628" i="14"/>
  <c r="AG628" i="14"/>
  <c r="AF628" i="14"/>
  <c r="AC628" i="14"/>
  <c r="AB628" i="14"/>
  <c r="Y628" i="14"/>
  <c r="X628" i="14"/>
  <c r="U628" i="14"/>
  <c r="T628" i="14"/>
  <c r="Q628" i="14"/>
  <c r="P628" i="14"/>
  <c r="M628" i="14"/>
  <c r="L628" i="14"/>
  <c r="I628" i="14"/>
  <c r="EP628" i="14" s="1"/>
  <c r="H628" i="14"/>
  <c r="G628" i="14"/>
  <c r="F628" i="14"/>
  <c r="E628" i="14"/>
  <c r="D628" i="14"/>
  <c r="ES628" i="14" s="1"/>
  <c r="EK627" i="14"/>
  <c r="EJ627" i="14"/>
  <c r="EG627" i="14"/>
  <c r="EF627" i="14"/>
  <c r="EC627" i="14"/>
  <c r="EB627" i="14"/>
  <c r="DY627" i="14"/>
  <c r="DX627" i="14"/>
  <c r="DU627" i="14"/>
  <c r="DT627" i="14"/>
  <c r="DQ627" i="14"/>
  <c r="DP627" i="14"/>
  <c r="DM627" i="14"/>
  <c r="DL627" i="14"/>
  <c r="DI627" i="14"/>
  <c r="DH627" i="14"/>
  <c r="DE627" i="14"/>
  <c r="DD627" i="14"/>
  <c r="DA627" i="14"/>
  <c r="CZ627" i="14"/>
  <c r="CW627" i="14"/>
  <c r="CV627" i="14"/>
  <c r="CS627" i="14"/>
  <c r="CR627" i="14"/>
  <c r="CO627" i="14"/>
  <c r="CN627" i="14"/>
  <c r="CK627" i="14"/>
  <c r="CJ627" i="14"/>
  <c r="CG627" i="14"/>
  <c r="CF627" i="14"/>
  <c r="CC627" i="14"/>
  <c r="CB627" i="14"/>
  <c r="BY627" i="14"/>
  <c r="BX627" i="14"/>
  <c r="BU627" i="14"/>
  <c r="BT627" i="14"/>
  <c r="BQ627" i="14"/>
  <c r="BP627" i="14"/>
  <c r="BM627" i="14"/>
  <c r="BL627" i="14"/>
  <c r="BI627" i="14"/>
  <c r="BH627" i="14"/>
  <c r="BE627" i="14"/>
  <c r="BD627" i="14"/>
  <c r="BA627" i="14"/>
  <c r="AZ627" i="14"/>
  <c r="AW627" i="14"/>
  <c r="AV627" i="14"/>
  <c r="AS627" i="14"/>
  <c r="AR627" i="14"/>
  <c r="AO627" i="14"/>
  <c r="AN627" i="14"/>
  <c r="AK627" i="14"/>
  <c r="AJ627" i="14"/>
  <c r="AG627" i="14"/>
  <c r="AF627" i="14"/>
  <c r="AC627" i="14"/>
  <c r="AB627" i="14"/>
  <c r="Y627" i="14"/>
  <c r="X627" i="14"/>
  <c r="U627" i="14"/>
  <c r="T627" i="14"/>
  <c r="Q627" i="14"/>
  <c r="P627" i="14"/>
  <c r="M627" i="14"/>
  <c r="L627" i="14"/>
  <c r="I627" i="14"/>
  <c r="EP627" i="14" s="1"/>
  <c r="H627" i="14"/>
  <c r="G627" i="14"/>
  <c r="F627" i="14"/>
  <c r="E627" i="14"/>
  <c r="D627" i="14"/>
  <c r="ES627" i="14" s="1"/>
  <c r="EK626" i="14"/>
  <c r="EJ626" i="14"/>
  <c r="EG626" i="14"/>
  <c r="EF626" i="14"/>
  <c r="EC626" i="14"/>
  <c r="EB626" i="14"/>
  <c r="DY626" i="14"/>
  <c r="DX626" i="14"/>
  <c r="DU626" i="14"/>
  <c r="DT626" i="14"/>
  <c r="DQ626" i="14"/>
  <c r="DP626" i="14"/>
  <c r="DM626" i="14"/>
  <c r="DL626" i="14"/>
  <c r="DI626" i="14"/>
  <c r="DH626" i="14"/>
  <c r="DE626" i="14"/>
  <c r="DD626" i="14"/>
  <c r="DA626" i="14"/>
  <c r="CZ626" i="14"/>
  <c r="CW626" i="14"/>
  <c r="CV626" i="14"/>
  <c r="CS626" i="14"/>
  <c r="CR626" i="14"/>
  <c r="CO626" i="14"/>
  <c r="CN626" i="14"/>
  <c r="CK626" i="14"/>
  <c r="CJ626" i="14"/>
  <c r="CG626" i="14"/>
  <c r="CF626" i="14"/>
  <c r="CC626" i="14"/>
  <c r="CB626" i="14"/>
  <c r="BY626" i="14"/>
  <c r="BX626" i="14"/>
  <c r="BU626" i="14"/>
  <c r="BT626" i="14"/>
  <c r="BQ626" i="14"/>
  <c r="BP626" i="14"/>
  <c r="BM626" i="14"/>
  <c r="BL626" i="14"/>
  <c r="BI626" i="14"/>
  <c r="BH626" i="14"/>
  <c r="BE626" i="14"/>
  <c r="BD626" i="14"/>
  <c r="BA626" i="14"/>
  <c r="AZ626" i="14"/>
  <c r="AW626" i="14"/>
  <c r="AV626" i="14"/>
  <c r="AS626" i="14"/>
  <c r="AR626" i="14"/>
  <c r="AO626" i="14"/>
  <c r="AN626" i="14"/>
  <c r="AK626" i="14"/>
  <c r="AJ626" i="14"/>
  <c r="AG626" i="14"/>
  <c r="AF626" i="14"/>
  <c r="AC626" i="14"/>
  <c r="AB626" i="14"/>
  <c r="Y626" i="14"/>
  <c r="X626" i="14"/>
  <c r="U626" i="14"/>
  <c r="T626" i="14"/>
  <c r="Q626" i="14"/>
  <c r="P626" i="14"/>
  <c r="M626" i="14"/>
  <c r="L626" i="14"/>
  <c r="I626" i="14"/>
  <c r="EP626" i="14" s="1"/>
  <c r="H626" i="14"/>
  <c r="G626" i="14"/>
  <c r="F626" i="14"/>
  <c r="E626" i="14"/>
  <c r="D626" i="14"/>
  <c r="ES626" i="14" s="1"/>
  <c r="EK625" i="14"/>
  <c r="EJ625" i="14"/>
  <c r="EG625" i="14"/>
  <c r="EF625" i="14"/>
  <c r="EC625" i="14"/>
  <c r="EB625" i="14"/>
  <c r="DY625" i="14"/>
  <c r="DX625" i="14"/>
  <c r="DU625" i="14"/>
  <c r="DT625" i="14"/>
  <c r="DQ625" i="14"/>
  <c r="DP625" i="14"/>
  <c r="DM625" i="14"/>
  <c r="DL625" i="14"/>
  <c r="DI625" i="14"/>
  <c r="DH625" i="14"/>
  <c r="DE625" i="14"/>
  <c r="DD625" i="14"/>
  <c r="DA625" i="14"/>
  <c r="CZ625" i="14"/>
  <c r="CW625" i="14"/>
  <c r="CV625" i="14"/>
  <c r="CS625" i="14"/>
  <c r="CR625" i="14"/>
  <c r="CO625" i="14"/>
  <c r="CN625" i="14"/>
  <c r="CK625" i="14"/>
  <c r="CJ625" i="14"/>
  <c r="CG625" i="14"/>
  <c r="CF625" i="14"/>
  <c r="CC625" i="14"/>
  <c r="CB625" i="14"/>
  <c r="BY625" i="14"/>
  <c r="BX625" i="14"/>
  <c r="BU625" i="14"/>
  <c r="BT625" i="14"/>
  <c r="BQ625" i="14"/>
  <c r="BP625" i="14"/>
  <c r="BM625" i="14"/>
  <c r="BL625" i="14"/>
  <c r="BI625" i="14"/>
  <c r="BH625" i="14"/>
  <c r="BE625" i="14"/>
  <c r="BD625" i="14"/>
  <c r="BA625" i="14"/>
  <c r="AZ625" i="14"/>
  <c r="AW625" i="14"/>
  <c r="AV625" i="14"/>
  <c r="AS625" i="14"/>
  <c r="AR625" i="14"/>
  <c r="AO625" i="14"/>
  <c r="AN625" i="14"/>
  <c r="AK625" i="14"/>
  <c r="AJ625" i="14"/>
  <c r="AG625" i="14"/>
  <c r="AF625" i="14"/>
  <c r="AC625" i="14"/>
  <c r="AB625" i="14"/>
  <c r="Y625" i="14"/>
  <c r="X625" i="14"/>
  <c r="U625" i="14"/>
  <c r="T625" i="14"/>
  <c r="Q625" i="14"/>
  <c r="P625" i="14"/>
  <c r="M625" i="14"/>
  <c r="L625" i="14"/>
  <c r="I625" i="14"/>
  <c r="H625" i="14"/>
  <c r="G625" i="14"/>
  <c r="F625" i="14"/>
  <c r="E625" i="14"/>
  <c r="D625" i="14"/>
  <c r="ES625" i="14" s="1"/>
  <c r="EK624" i="14"/>
  <c r="EJ624" i="14"/>
  <c r="EG624" i="14"/>
  <c r="EF624" i="14"/>
  <c r="EC624" i="14"/>
  <c r="EB624" i="14"/>
  <c r="DY624" i="14"/>
  <c r="DX624" i="14"/>
  <c r="DU624" i="14"/>
  <c r="DT624" i="14"/>
  <c r="DQ624" i="14"/>
  <c r="DP624" i="14"/>
  <c r="DM624" i="14"/>
  <c r="DL624" i="14"/>
  <c r="DI624" i="14"/>
  <c r="DH624" i="14"/>
  <c r="DE624" i="14"/>
  <c r="DD624" i="14"/>
  <c r="DA624" i="14"/>
  <c r="CZ624" i="14"/>
  <c r="CW624" i="14"/>
  <c r="CV624" i="14"/>
  <c r="CS624" i="14"/>
  <c r="CR624" i="14"/>
  <c r="CO624" i="14"/>
  <c r="CN624" i="14"/>
  <c r="CK624" i="14"/>
  <c r="CJ624" i="14"/>
  <c r="CG624" i="14"/>
  <c r="CF624" i="14"/>
  <c r="CC624" i="14"/>
  <c r="CB624" i="14"/>
  <c r="BY624" i="14"/>
  <c r="BX624" i="14"/>
  <c r="BU624" i="14"/>
  <c r="BT624" i="14"/>
  <c r="BQ624" i="14"/>
  <c r="BP624" i="14"/>
  <c r="BM624" i="14"/>
  <c r="BL624" i="14"/>
  <c r="BI624" i="14"/>
  <c r="BH624" i="14"/>
  <c r="BE624" i="14"/>
  <c r="BD624" i="14"/>
  <c r="BA624" i="14"/>
  <c r="AZ624" i="14"/>
  <c r="AW624" i="14"/>
  <c r="AV624" i="14"/>
  <c r="AS624" i="14"/>
  <c r="AR624" i="14"/>
  <c r="AO624" i="14"/>
  <c r="AN624" i="14"/>
  <c r="AK624" i="14"/>
  <c r="AJ624" i="14"/>
  <c r="AG624" i="14"/>
  <c r="AF624" i="14"/>
  <c r="AC624" i="14"/>
  <c r="AB624" i="14"/>
  <c r="Y624" i="14"/>
  <c r="X624" i="14"/>
  <c r="U624" i="14"/>
  <c r="T624" i="14"/>
  <c r="Q624" i="14"/>
  <c r="P624" i="14"/>
  <c r="M624" i="14"/>
  <c r="L624" i="14"/>
  <c r="I624" i="14"/>
  <c r="H624" i="14"/>
  <c r="G624" i="14"/>
  <c r="F624" i="14"/>
  <c r="E624" i="14"/>
  <c r="D624" i="14"/>
  <c r="ES624" i="14" s="1"/>
  <c r="EJ622" i="14"/>
  <c r="EF622" i="14"/>
  <c r="EB622" i="14"/>
  <c r="DX622" i="14"/>
  <c r="DT622" i="14"/>
  <c r="DP622" i="14"/>
  <c r="DL622" i="14"/>
  <c r="DH622" i="14"/>
  <c r="DD622" i="14"/>
  <c r="CZ622" i="14"/>
  <c r="CV622" i="14"/>
  <c r="CR622" i="14"/>
  <c r="CN622" i="14"/>
  <c r="CJ622" i="14"/>
  <c r="CF622" i="14"/>
  <c r="CB622" i="14"/>
  <c r="BX622" i="14"/>
  <c r="BT622" i="14"/>
  <c r="BP622" i="14"/>
  <c r="BL622" i="14"/>
  <c r="BH622" i="14"/>
  <c r="BD622" i="14"/>
  <c r="AZ622" i="14"/>
  <c r="AV622" i="14"/>
  <c r="AR622" i="14"/>
  <c r="AN622" i="14"/>
  <c r="AJ622" i="14"/>
  <c r="AF622" i="14"/>
  <c r="AB622" i="14"/>
  <c r="X622" i="14"/>
  <c r="T622" i="14"/>
  <c r="P622" i="14"/>
  <c r="L622" i="14"/>
  <c r="H622" i="14"/>
  <c r="G622" i="14"/>
  <c r="F622" i="14"/>
  <c r="E622" i="14"/>
  <c r="D622" i="14"/>
  <c r="ES622" i="14" s="1"/>
  <c r="EK621" i="14"/>
  <c r="EJ621" i="14"/>
  <c r="EG621" i="14"/>
  <c r="EF621" i="14"/>
  <c r="EC621" i="14"/>
  <c r="EB621" i="14"/>
  <c r="DY621" i="14"/>
  <c r="DX621" i="14"/>
  <c r="DU621" i="14"/>
  <c r="DT621" i="14"/>
  <c r="DQ621" i="14"/>
  <c r="DP621" i="14"/>
  <c r="DM621" i="14"/>
  <c r="DL621" i="14"/>
  <c r="DI621" i="14"/>
  <c r="DH621" i="14"/>
  <c r="DE621" i="14"/>
  <c r="DD621" i="14"/>
  <c r="DA621" i="14"/>
  <c r="CZ621" i="14"/>
  <c r="CW621" i="14"/>
  <c r="CV621" i="14"/>
  <c r="CS621" i="14"/>
  <c r="CR621" i="14"/>
  <c r="CO621" i="14"/>
  <c r="CN621" i="14"/>
  <c r="CK621" i="14"/>
  <c r="CJ621" i="14"/>
  <c r="CG621" i="14"/>
  <c r="CF621" i="14"/>
  <c r="CC621" i="14"/>
  <c r="CB621" i="14"/>
  <c r="BY621" i="14"/>
  <c r="BX621" i="14"/>
  <c r="BU621" i="14"/>
  <c r="BT621" i="14"/>
  <c r="BQ621" i="14"/>
  <c r="BP621" i="14"/>
  <c r="BM621" i="14"/>
  <c r="BL621" i="14"/>
  <c r="BI621" i="14"/>
  <c r="BH621" i="14"/>
  <c r="BE621" i="14"/>
  <c r="BD621" i="14"/>
  <c r="BA621" i="14"/>
  <c r="AZ621" i="14"/>
  <c r="AW621" i="14"/>
  <c r="AV621" i="14"/>
  <c r="AS621" i="14"/>
  <c r="AR621" i="14"/>
  <c r="AO621" i="14"/>
  <c r="AN621" i="14"/>
  <c r="AK621" i="14"/>
  <c r="AJ621" i="14"/>
  <c r="AG621" i="14"/>
  <c r="AF621" i="14"/>
  <c r="AC621" i="14"/>
  <c r="AB621" i="14"/>
  <c r="Y621" i="14"/>
  <c r="X621" i="14"/>
  <c r="U621" i="14"/>
  <c r="T621" i="14"/>
  <c r="Q621" i="14"/>
  <c r="P621" i="14"/>
  <c r="M621" i="14"/>
  <c r="L621" i="14"/>
  <c r="I621" i="14"/>
  <c r="EP621" i="14" s="1"/>
  <c r="H621" i="14"/>
  <c r="G621" i="14"/>
  <c r="F621" i="14"/>
  <c r="E621" i="14"/>
  <c r="D621" i="14"/>
  <c r="ES621" i="14" s="1"/>
  <c r="EK620" i="14"/>
  <c r="EJ620" i="14"/>
  <c r="EG620" i="14"/>
  <c r="EF620" i="14"/>
  <c r="EC620" i="14"/>
  <c r="EB620" i="14"/>
  <c r="DY620" i="14"/>
  <c r="DX620" i="14"/>
  <c r="DU620" i="14"/>
  <c r="DT620" i="14"/>
  <c r="DQ620" i="14"/>
  <c r="DP620" i="14"/>
  <c r="DM620" i="14"/>
  <c r="DL620" i="14"/>
  <c r="DI620" i="14"/>
  <c r="DH620" i="14"/>
  <c r="DE620" i="14"/>
  <c r="DD620" i="14"/>
  <c r="DA620" i="14"/>
  <c r="CZ620" i="14"/>
  <c r="CW620" i="14"/>
  <c r="CV620" i="14"/>
  <c r="CS620" i="14"/>
  <c r="CR620" i="14"/>
  <c r="CO620" i="14"/>
  <c r="CN620" i="14"/>
  <c r="CK620" i="14"/>
  <c r="CJ620" i="14"/>
  <c r="CG620" i="14"/>
  <c r="CF620" i="14"/>
  <c r="CC620" i="14"/>
  <c r="CB620" i="14"/>
  <c r="BY620" i="14"/>
  <c r="BX620" i="14"/>
  <c r="BU620" i="14"/>
  <c r="BT620" i="14"/>
  <c r="BQ620" i="14"/>
  <c r="BP620" i="14"/>
  <c r="BM620" i="14"/>
  <c r="BL620" i="14"/>
  <c r="BI620" i="14"/>
  <c r="BH620" i="14"/>
  <c r="BE620" i="14"/>
  <c r="BD620" i="14"/>
  <c r="BA620" i="14"/>
  <c r="AZ620" i="14"/>
  <c r="AW620" i="14"/>
  <c r="AV620" i="14"/>
  <c r="AS620" i="14"/>
  <c r="AR620" i="14"/>
  <c r="AO620" i="14"/>
  <c r="AN620" i="14"/>
  <c r="AK620" i="14"/>
  <c r="AJ620" i="14"/>
  <c r="AG620" i="14"/>
  <c r="AF620" i="14"/>
  <c r="AC620" i="14"/>
  <c r="AB620" i="14"/>
  <c r="Y620" i="14"/>
  <c r="X620" i="14"/>
  <c r="U620" i="14"/>
  <c r="T620" i="14"/>
  <c r="Q620" i="14"/>
  <c r="P620" i="14"/>
  <c r="M620" i="14"/>
  <c r="L620" i="14"/>
  <c r="I620" i="14"/>
  <c r="EP620" i="14" s="1"/>
  <c r="H620" i="14"/>
  <c r="G620" i="14"/>
  <c r="F620" i="14"/>
  <c r="E620" i="14"/>
  <c r="D620" i="14"/>
  <c r="ES620" i="14" s="1"/>
  <c r="EK619" i="14"/>
  <c r="EJ619" i="14"/>
  <c r="EG619" i="14"/>
  <c r="EF619" i="14"/>
  <c r="EC619" i="14"/>
  <c r="EB619" i="14"/>
  <c r="DY619" i="14"/>
  <c r="DX619" i="14"/>
  <c r="DU619" i="14"/>
  <c r="DT619" i="14"/>
  <c r="DQ619" i="14"/>
  <c r="DP619" i="14"/>
  <c r="DM619" i="14"/>
  <c r="DL619" i="14"/>
  <c r="DI619" i="14"/>
  <c r="DH619" i="14"/>
  <c r="DE619" i="14"/>
  <c r="DD619" i="14"/>
  <c r="DA619" i="14"/>
  <c r="CZ619" i="14"/>
  <c r="CW619" i="14"/>
  <c r="CV619" i="14"/>
  <c r="CS619" i="14"/>
  <c r="CR619" i="14"/>
  <c r="CO619" i="14"/>
  <c r="CN619" i="14"/>
  <c r="CK619" i="14"/>
  <c r="CJ619" i="14"/>
  <c r="CG619" i="14"/>
  <c r="CF619" i="14"/>
  <c r="CC619" i="14"/>
  <c r="CB619" i="14"/>
  <c r="BY619" i="14"/>
  <c r="BX619" i="14"/>
  <c r="BU619" i="14"/>
  <c r="BT619" i="14"/>
  <c r="BQ619" i="14"/>
  <c r="BP619" i="14"/>
  <c r="BM619" i="14"/>
  <c r="BL619" i="14"/>
  <c r="BI619" i="14"/>
  <c r="BH619" i="14"/>
  <c r="BE619" i="14"/>
  <c r="BD619" i="14"/>
  <c r="BA619" i="14"/>
  <c r="AZ619" i="14"/>
  <c r="AW619" i="14"/>
  <c r="AV619" i="14"/>
  <c r="AS619" i="14"/>
  <c r="AR619" i="14"/>
  <c r="AO619" i="14"/>
  <c r="AN619" i="14"/>
  <c r="AK619" i="14"/>
  <c r="AJ619" i="14"/>
  <c r="AG619" i="14"/>
  <c r="AF619" i="14"/>
  <c r="AC619" i="14"/>
  <c r="AB619" i="14"/>
  <c r="Y619" i="14"/>
  <c r="X619" i="14"/>
  <c r="U619" i="14"/>
  <c r="T619" i="14"/>
  <c r="Q619" i="14"/>
  <c r="P619" i="14"/>
  <c r="M619" i="14"/>
  <c r="L619" i="14"/>
  <c r="I619" i="14"/>
  <c r="EP619" i="14" s="1"/>
  <c r="H619" i="14"/>
  <c r="G619" i="14"/>
  <c r="F619" i="14"/>
  <c r="E619" i="14"/>
  <c r="D619" i="14"/>
  <c r="ES619" i="14" s="1"/>
  <c r="EK618" i="14"/>
  <c r="EJ618" i="14"/>
  <c r="EG618" i="14"/>
  <c r="EF618" i="14"/>
  <c r="EC618" i="14"/>
  <c r="EB618" i="14"/>
  <c r="DY618" i="14"/>
  <c r="DX618" i="14"/>
  <c r="DU618" i="14"/>
  <c r="DT618" i="14"/>
  <c r="DQ618" i="14"/>
  <c r="DP618" i="14"/>
  <c r="DM618" i="14"/>
  <c r="DL618" i="14"/>
  <c r="DI618" i="14"/>
  <c r="DH618" i="14"/>
  <c r="DE618" i="14"/>
  <c r="DD618" i="14"/>
  <c r="DA618" i="14"/>
  <c r="CZ618" i="14"/>
  <c r="CW618" i="14"/>
  <c r="CV618" i="14"/>
  <c r="CS618" i="14"/>
  <c r="CR618" i="14"/>
  <c r="CO618" i="14"/>
  <c r="CN618" i="14"/>
  <c r="CK618" i="14"/>
  <c r="CJ618" i="14"/>
  <c r="CG618" i="14"/>
  <c r="CF618" i="14"/>
  <c r="CC618" i="14"/>
  <c r="CB618" i="14"/>
  <c r="BY618" i="14"/>
  <c r="BX618" i="14"/>
  <c r="BU618" i="14"/>
  <c r="BT618" i="14"/>
  <c r="BQ618" i="14"/>
  <c r="BP618" i="14"/>
  <c r="BM618" i="14"/>
  <c r="BL618" i="14"/>
  <c r="BI618" i="14"/>
  <c r="BH618" i="14"/>
  <c r="BE618" i="14"/>
  <c r="BD618" i="14"/>
  <c r="BA618" i="14"/>
  <c r="AZ618" i="14"/>
  <c r="AW618" i="14"/>
  <c r="AV618" i="14"/>
  <c r="AS618" i="14"/>
  <c r="AR618" i="14"/>
  <c r="AO618" i="14"/>
  <c r="AN618" i="14"/>
  <c r="AK618" i="14"/>
  <c r="AJ618" i="14"/>
  <c r="AG618" i="14"/>
  <c r="AF618" i="14"/>
  <c r="AC618" i="14"/>
  <c r="AB618" i="14"/>
  <c r="Y618" i="14"/>
  <c r="X618" i="14"/>
  <c r="U618" i="14"/>
  <c r="T618" i="14"/>
  <c r="Q618" i="14"/>
  <c r="P618" i="14"/>
  <c r="M618" i="14"/>
  <c r="L618" i="14"/>
  <c r="I618" i="14"/>
  <c r="H618" i="14"/>
  <c r="G618" i="14"/>
  <c r="F618" i="14"/>
  <c r="E618" i="14"/>
  <c r="D618" i="14"/>
  <c r="ES618" i="14" s="1"/>
  <c r="EJ617" i="14"/>
  <c r="EF617" i="14"/>
  <c r="EB617" i="14"/>
  <c r="DX617" i="14"/>
  <c r="DT617" i="14"/>
  <c r="DP617" i="14"/>
  <c r="DL617" i="14"/>
  <c r="DH617" i="14"/>
  <c r="DD617" i="14"/>
  <c r="CZ617" i="14"/>
  <c r="CV617" i="14"/>
  <c r="CR617" i="14"/>
  <c r="CN617" i="14"/>
  <c r="CJ617" i="14"/>
  <c r="CF617" i="14"/>
  <c r="CB617" i="14"/>
  <c r="BX617" i="14"/>
  <c r="BT617" i="14"/>
  <c r="BP617" i="14"/>
  <c r="BL617" i="14"/>
  <c r="BH617" i="14"/>
  <c r="BD617" i="14"/>
  <c r="AZ617" i="14"/>
  <c r="AV617" i="14"/>
  <c r="AR617" i="14"/>
  <c r="AN617" i="14"/>
  <c r="AJ617" i="14"/>
  <c r="AF617" i="14"/>
  <c r="AB617" i="14"/>
  <c r="X617" i="14"/>
  <c r="T617" i="14"/>
  <c r="P617" i="14"/>
  <c r="L617" i="14"/>
  <c r="H617" i="14"/>
  <c r="G617" i="14"/>
  <c r="F617" i="14"/>
  <c r="E617" i="14"/>
  <c r="D617" i="14"/>
  <c r="ES617" i="14" s="1"/>
  <c r="EJ616" i="14"/>
  <c r="EF616" i="14"/>
  <c r="EB616" i="14"/>
  <c r="DX616" i="14"/>
  <c r="DT616" i="14"/>
  <c r="DP616" i="14"/>
  <c r="DL616" i="14"/>
  <c r="DH616" i="14"/>
  <c r="DD616" i="14"/>
  <c r="CZ616" i="14"/>
  <c r="CV616" i="14"/>
  <c r="CR616" i="14"/>
  <c r="CN616" i="14"/>
  <c r="CJ616" i="14"/>
  <c r="CF616" i="14"/>
  <c r="CB616" i="14"/>
  <c r="BX616" i="14"/>
  <c r="BT616" i="14"/>
  <c r="BP616" i="14"/>
  <c r="BL616" i="14"/>
  <c r="BH616" i="14"/>
  <c r="BD616" i="14"/>
  <c r="AZ616" i="14"/>
  <c r="AV616" i="14"/>
  <c r="AR616" i="14"/>
  <c r="AN616" i="14"/>
  <c r="AJ616" i="14"/>
  <c r="AF616" i="14"/>
  <c r="AB616" i="14"/>
  <c r="X616" i="14"/>
  <c r="T616" i="14"/>
  <c r="P616" i="14"/>
  <c r="L616" i="14"/>
  <c r="H616" i="14"/>
  <c r="G616" i="14"/>
  <c r="F616" i="14"/>
  <c r="E616" i="14"/>
  <c r="D616" i="14"/>
  <c r="ES616" i="14" s="1"/>
  <c r="EJ614" i="14"/>
  <c r="EF614" i="14"/>
  <c r="EB614" i="14"/>
  <c r="DX614" i="14"/>
  <c r="DT614" i="14"/>
  <c r="DP614" i="14"/>
  <c r="DL614" i="14"/>
  <c r="DH614" i="14"/>
  <c r="DD614" i="14"/>
  <c r="CZ614" i="14"/>
  <c r="CV614" i="14"/>
  <c r="CR614" i="14"/>
  <c r="CN614" i="14"/>
  <c r="CJ614" i="14"/>
  <c r="CF614" i="14"/>
  <c r="CB614" i="14"/>
  <c r="BX614" i="14"/>
  <c r="BT614" i="14"/>
  <c r="BP614" i="14"/>
  <c r="BL614" i="14"/>
  <c r="BH614" i="14"/>
  <c r="BD614" i="14"/>
  <c r="AZ614" i="14"/>
  <c r="AV614" i="14"/>
  <c r="AR614" i="14"/>
  <c r="AN614" i="14"/>
  <c r="AJ614" i="14"/>
  <c r="AF614" i="14"/>
  <c r="AB614" i="14"/>
  <c r="X614" i="14"/>
  <c r="T614" i="14"/>
  <c r="P614" i="14"/>
  <c r="L614" i="14"/>
  <c r="H614" i="14"/>
  <c r="G614" i="14"/>
  <c r="F614" i="14"/>
  <c r="E614" i="14"/>
  <c r="D614" i="14"/>
  <c r="ES614" i="14" s="1"/>
  <c r="EJ613" i="14"/>
  <c r="EF613" i="14"/>
  <c r="EB613" i="14"/>
  <c r="DX613" i="14"/>
  <c r="DT613" i="14"/>
  <c r="DP613" i="14"/>
  <c r="DL613" i="14"/>
  <c r="DH613" i="14"/>
  <c r="DD613" i="14"/>
  <c r="CZ613" i="14"/>
  <c r="CV613" i="14"/>
  <c r="CR613" i="14"/>
  <c r="CN613" i="14"/>
  <c r="CJ613" i="14"/>
  <c r="CF613" i="14"/>
  <c r="CB613" i="14"/>
  <c r="BX613" i="14"/>
  <c r="BT613" i="14"/>
  <c r="BP613" i="14"/>
  <c r="BL613" i="14"/>
  <c r="BH613" i="14"/>
  <c r="BD613" i="14"/>
  <c r="AZ613" i="14"/>
  <c r="AV613" i="14"/>
  <c r="AR613" i="14"/>
  <c r="AN613" i="14"/>
  <c r="AJ613" i="14"/>
  <c r="AF613" i="14"/>
  <c r="AB613" i="14"/>
  <c r="X613" i="14"/>
  <c r="T613" i="14"/>
  <c r="P613" i="14"/>
  <c r="L613" i="14"/>
  <c r="H613" i="14"/>
  <c r="G613" i="14"/>
  <c r="F613" i="14"/>
  <c r="E613" i="14"/>
  <c r="D613" i="14"/>
  <c r="ES613" i="14" s="1"/>
  <c r="EJ612" i="14"/>
  <c r="EF612" i="14"/>
  <c r="EB612" i="14"/>
  <c r="DX612" i="14"/>
  <c r="DT612" i="14"/>
  <c r="DP612" i="14"/>
  <c r="DL612" i="14"/>
  <c r="DH612" i="14"/>
  <c r="DD612" i="14"/>
  <c r="CZ612" i="14"/>
  <c r="CV612" i="14"/>
  <c r="CR612" i="14"/>
  <c r="CN612" i="14"/>
  <c r="CJ612" i="14"/>
  <c r="CF612" i="14"/>
  <c r="CB612" i="14"/>
  <c r="BX612" i="14"/>
  <c r="BT612" i="14"/>
  <c r="BP612" i="14"/>
  <c r="BL612" i="14"/>
  <c r="BH612" i="14"/>
  <c r="BD612" i="14"/>
  <c r="AZ612" i="14"/>
  <c r="AV612" i="14"/>
  <c r="AR612" i="14"/>
  <c r="AN612" i="14"/>
  <c r="AJ612" i="14"/>
  <c r="AF612" i="14"/>
  <c r="AB612" i="14"/>
  <c r="X612" i="14"/>
  <c r="T612" i="14"/>
  <c r="P612" i="14"/>
  <c r="L612" i="14"/>
  <c r="H612" i="14"/>
  <c r="G612" i="14"/>
  <c r="F612" i="14"/>
  <c r="E612" i="14"/>
  <c r="D612" i="14"/>
  <c r="ES612" i="14" s="1"/>
  <c r="EJ611" i="14"/>
  <c r="EF611" i="14"/>
  <c r="EB611" i="14"/>
  <c r="DX611" i="14"/>
  <c r="DT611" i="14"/>
  <c r="DP611" i="14"/>
  <c r="DL611" i="14"/>
  <c r="DH611" i="14"/>
  <c r="DD611" i="14"/>
  <c r="CZ611" i="14"/>
  <c r="CV611" i="14"/>
  <c r="CR611" i="14"/>
  <c r="CN611" i="14"/>
  <c r="CJ611" i="14"/>
  <c r="CF611" i="14"/>
  <c r="CB611" i="14"/>
  <c r="BX611" i="14"/>
  <c r="BT611" i="14"/>
  <c r="BP611" i="14"/>
  <c r="BL611" i="14"/>
  <c r="BH611" i="14"/>
  <c r="BD611" i="14"/>
  <c r="AZ611" i="14"/>
  <c r="AV611" i="14"/>
  <c r="AR611" i="14"/>
  <c r="AN611" i="14"/>
  <c r="AJ611" i="14"/>
  <c r="AF611" i="14"/>
  <c r="AB611" i="14"/>
  <c r="X611" i="14"/>
  <c r="T611" i="14"/>
  <c r="P611" i="14"/>
  <c r="L611" i="14"/>
  <c r="H611" i="14"/>
  <c r="G611" i="14"/>
  <c r="F611" i="14"/>
  <c r="E611" i="14"/>
  <c r="D611" i="14"/>
  <c r="ES611" i="14" s="1"/>
  <c r="EK610" i="14"/>
  <c r="EJ610" i="14"/>
  <c r="EG610" i="14"/>
  <c r="EF610" i="14"/>
  <c r="EC610" i="14"/>
  <c r="EB610" i="14"/>
  <c r="DY610" i="14"/>
  <c r="DX610" i="14"/>
  <c r="DU610" i="14"/>
  <c r="DT610" i="14"/>
  <c r="DQ610" i="14"/>
  <c r="DP610" i="14"/>
  <c r="DM610" i="14"/>
  <c r="DL610" i="14"/>
  <c r="DI610" i="14"/>
  <c r="DH610" i="14"/>
  <c r="DE610" i="14"/>
  <c r="DD610" i="14"/>
  <c r="DA610" i="14"/>
  <c r="CZ610" i="14"/>
  <c r="CW610" i="14"/>
  <c r="CV610" i="14"/>
  <c r="CS610" i="14"/>
  <c r="CR610" i="14"/>
  <c r="CO610" i="14"/>
  <c r="CN610" i="14"/>
  <c r="CK610" i="14"/>
  <c r="CJ610" i="14"/>
  <c r="CG610" i="14"/>
  <c r="CF610" i="14"/>
  <c r="CC610" i="14"/>
  <c r="CB610" i="14"/>
  <c r="BY610" i="14"/>
  <c r="BX610" i="14"/>
  <c r="BU610" i="14"/>
  <c r="BT610" i="14"/>
  <c r="BQ610" i="14"/>
  <c r="BP610" i="14"/>
  <c r="BM610" i="14"/>
  <c r="BL610" i="14"/>
  <c r="BI610" i="14"/>
  <c r="BH610" i="14"/>
  <c r="BE610" i="14"/>
  <c r="BD610" i="14"/>
  <c r="BA610" i="14"/>
  <c r="AZ610" i="14"/>
  <c r="AW610" i="14"/>
  <c r="AV610" i="14"/>
  <c r="AS610" i="14"/>
  <c r="AR610" i="14"/>
  <c r="AO610" i="14"/>
  <c r="AN610" i="14"/>
  <c r="AK610" i="14"/>
  <c r="AJ610" i="14"/>
  <c r="AG610" i="14"/>
  <c r="AF610" i="14"/>
  <c r="AC610" i="14"/>
  <c r="AB610" i="14"/>
  <c r="Y610" i="14"/>
  <c r="X610" i="14"/>
  <c r="U610" i="14"/>
  <c r="T610" i="14"/>
  <c r="Q610" i="14"/>
  <c r="P610" i="14"/>
  <c r="M610" i="14"/>
  <c r="L610" i="14"/>
  <c r="I610" i="14"/>
  <c r="H610" i="14"/>
  <c r="G610" i="14"/>
  <c r="F610" i="14"/>
  <c r="E610" i="14"/>
  <c r="D610" i="14"/>
  <c r="ES610" i="14" s="1"/>
  <c r="EK609" i="14"/>
  <c r="EJ609" i="14"/>
  <c r="EG609" i="14"/>
  <c r="EF609" i="14"/>
  <c r="EC609" i="14"/>
  <c r="EB609" i="14"/>
  <c r="DY609" i="14"/>
  <c r="DX609" i="14"/>
  <c r="DU609" i="14"/>
  <c r="DT609" i="14"/>
  <c r="DQ609" i="14"/>
  <c r="DP609" i="14"/>
  <c r="DM609" i="14"/>
  <c r="DL609" i="14"/>
  <c r="DI609" i="14"/>
  <c r="DH609" i="14"/>
  <c r="DE609" i="14"/>
  <c r="DD609" i="14"/>
  <c r="DA609" i="14"/>
  <c r="CZ609" i="14"/>
  <c r="CW609" i="14"/>
  <c r="CV609" i="14"/>
  <c r="CS609" i="14"/>
  <c r="CR609" i="14"/>
  <c r="CO609" i="14"/>
  <c r="CN609" i="14"/>
  <c r="CK609" i="14"/>
  <c r="CJ609" i="14"/>
  <c r="CG609" i="14"/>
  <c r="CF609" i="14"/>
  <c r="CC609" i="14"/>
  <c r="CB609" i="14"/>
  <c r="BY609" i="14"/>
  <c r="BX609" i="14"/>
  <c r="BU609" i="14"/>
  <c r="BT609" i="14"/>
  <c r="BQ609" i="14"/>
  <c r="BP609" i="14"/>
  <c r="BM609" i="14"/>
  <c r="BL609" i="14"/>
  <c r="BI609" i="14"/>
  <c r="BH609" i="14"/>
  <c r="BE609" i="14"/>
  <c r="BD609" i="14"/>
  <c r="BA609" i="14"/>
  <c r="AZ609" i="14"/>
  <c r="AW609" i="14"/>
  <c r="AV609" i="14"/>
  <c r="AS609" i="14"/>
  <c r="AR609" i="14"/>
  <c r="AO609" i="14"/>
  <c r="AN609" i="14"/>
  <c r="AK609" i="14"/>
  <c r="AJ609" i="14"/>
  <c r="AG609" i="14"/>
  <c r="AF609" i="14"/>
  <c r="AC609" i="14"/>
  <c r="AB609" i="14"/>
  <c r="Y609" i="14"/>
  <c r="X609" i="14"/>
  <c r="U609" i="14"/>
  <c r="T609" i="14"/>
  <c r="Q609" i="14"/>
  <c r="P609" i="14"/>
  <c r="M609" i="14"/>
  <c r="L609" i="14"/>
  <c r="I609" i="14"/>
  <c r="H609" i="14"/>
  <c r="G609" i="14"/>
  <c r="F609" i="14"/>
  <c r="E609" i="14"/>
  <c r="D609" i="14"/>
  <c r="ES609" i="14" s="1"/>
  <c r="EK607" i="14"/>
  <c r="EJ607" i="14"/>
  <c r="EG607" i="14"/>
  <c r="EF607" i="14"/>
  <c r="EC607" i="14"/>
  <c r="EB607" i="14"/>
  <c r="DY607" i="14"/>
  <c r="DX607" i="14"/>
  <c r="DU607" i="14"/>
  <c r="DT607" i="14"/>
  <c r="DQ607" i="14"/>
  <c r="DP607" i="14"/>
  <c r="DM607" i="14"/>
  <c r="DL607" i="14"/>
  <c r="DI607" i="14"/>
  <c r="DH607" i="14"/>
  <c r="DE607" i="14"/>
  <c r="DD607" i="14"/>
  <c r="DA607" i="14"/>
  <c r="CZ607" i="14"/>
  <c r="CW607" i="14"/>
  <c r="CV607" i="14"/>
  <c r="CS607" i="14"/>
  <c r="CR607" i="14"/>
  <c r="CO607" i="14"/>
  <c r="CN607" i="14"/>
  <c r="CK607" i="14"/>
  <c r="CJ607" i="14"/>
  <c r="CG607" i="14"/>
  <c r="CF607" i="14"/>
  <c r="CC607" i="14"/>
  <c r="CB607" i="14"/>
  <c r="BY607" i="14"/>
  <c r="BX607" i="14"/>
  <c r="BU607" i="14"/>
  <c r="BT607" i="14"/>
  <c r="BQ607" i="14"/>
  <c r="BP607" i="14"/>
  <c r="BM607" i="14"/>
  <c r="BL607" i="14"/>
  <c r="BI607" i="14"/>
  <c r="BH607" i="14"/>
  <c r="BE607" i="14"/>
  <c r="BD607" i="14"/>
  <c r="BA607" i="14"/>
  <c r="AZ607" i="14"/>
  <c r="AW607" i="14"/>
  <c r="AV607" i="14"/>
  <c r="AS607" i="14"/>
  <c r="AR607" i="14"/>
  <c r="AO607" i="14"/>
  <c r="AN607" i="14"/>
  <c r="AK607" i="14"/>
  <c r="AJ607" i="14"/>
  <c r="AG607" i="14"/>
  <c r="AF607" i="14"/>
  <c r="AC607" i="14"/>
  <c r="AB607" i="14"/>
  <c r="Y607" i="14"/>
  <c r="X607" i="14"/>
  <c r="U607" i="14"/>
  <c r="T607" i="14"/>
  <c r="Q607" i="14"/>
  <c r="P607" i="14"/>
  <c r="M607" i="14"/>
  <c r="L607" i="14"/>
  <c r="I607" i="14"/>
  <c r="H607" i="14"/>
  <c r="G607" i="14"/>
  <c r="F607" i="14"/>
  <c r="E607" i="14"/>
  <c r="D607" i="14"/>
  <c r="ES607" i="14" s="1"/>
  <c r="EK606" i="14"/>
  <c r="EJ606" i="14"/>
  <c r="EG606" i="14"/>
  <c r="EF606" i="14"/>
  <c r="EC606" i="14"/>
  <c r="EB606" i="14"/>
  <c r="DY606" i="14"/>
  <c r="DX606" i="14"/>
  <c r="DU606" i="14"/>
  <c r="DT606" i="14"/>
  <c r="DQ606" i="14"/>
  <c r="DP606" i="14"/>
  <c r="DM606" i="14"/>
  <c r="DL606" i="14"/>
  <c r="DI606" i="14"/>
  <c r="DH606" i="14"/>
  <c r="DE606" i="14"/>
  <c r="DD606" i="14"/>
  <c r="DA606" i="14"/>
  <c r="CZ606" i="14"/>
  <c r="CW606" i="14"/>
  <c r="CV606" i="14"/>
  <c r="CS606" i="14"/>
  <c r="CR606" i="14"/>
  <c r="CO606" i="14"/>
  <c r="CN606" i="14"/>
  <c r="CK606" i="14"/>
  <c r="CJ606" i="14"/>
  <c r="CG606" i="14"/>
  <c r="CF606" i="14"/>
  <c r="CC606" i="14"/>
  <c r="CB606" i="14"/>
  <c r="BY606" i="14"/>
  <c r="BX606" i="14"/>
  <c r="BU606" i="14"/>
  <c r="BT606" i="14"/>
  <c r="BQ606" i="14"/>
  <c r="BP606" i="14"/>
  <c r="BM606" i="14"/>
  <c r="BL606" i="14"/>
  <c r="BI606" i="14"/>
  <c r="BH606" i="14"/>
  <c r="BE606" i="14"/>
  <c r="BD606" i="14"/>
  <c r="BA606" i="14"/>
  <c r="AZ606" i="14"/>
  <c r="AW606" i="14"/>
  <c r="AV606" i="14"/>
  <c r="AS606" i="14"/>
  <c r="AR606" i="14"/>
  <c r="AO606" i="14"/>
  <c r="AN606" i="14"/>
  <c r="AK606" i="14"/>
  <c r="AJ606" i="14"/>
  <c r="AG606" i="14"/>
  <c r="AF606" i="14"/>
  <c r="AC606" i="14"/>
  <c r="AB606" i="14"/>
  <c r="Y606" i="14"/>
  <c r="X606" i="14"/>
  <c r="U606" i="14"/>
  <c r="T606" i="14"/>
  <c r="Q606" i="14"/>
  <c r="P606" i="14"/>
  <c r="M606" i="14"/>
  <c r="L606" i="14"/>
  <c r="I606" i="14"/>
  <c r="H606" i="14"/>
  <c r="G606" i="14"/>
  <c r="F606" i="14"/>
  <c r="E606" i="14"/>
  <c r="D606" i="14"/>
  <c r="ES606" i="14" s="1"/>
  <c r="EK605" i="14"/>
  <c r="EJ605" i="14"/>
  <c r="EG605" i="14"/>
  <c r="EF605" i="14"/>
  <c r="EC605" i="14"/>
  <c r="EB605" i="14"/>
  <c r="DY605" i="14"/>
  <c r="DX605" i="14"/>
  <c r="DU605" i="14"/>
  <c r="DT605" i="14"/>
  <c r="DQ605" i="14"/>
  <c r="DP605" i="14"/>
  <c r="DM605" i="14"/>
  <c r="DL605" i="14"/>
  <c r="DI605" i="14"/>
  <c r="DH605" i="14"/>
  <c r="DE605" i="14"/>
  <c r="DD605" i="14"/>
  <c r="DA605" i="14"/>
  <c r="CZ605" i="14"/>
  <c r="CW605" i="14"/>
  <c r="CV605" i="14"/>
  <c r="CS605" i="14"/>
  <c r="CR605" i="14"/>
  <c r="CO605" i="14"/>
  <c r="CN605" i="14"/>
  <c r="CK605" i="14"/>
  <c r="CJ605" i="14"/>
  <c r="CG605" i="14"/>
  <c r="CF605" i="14"/>
  <c r="CC605" i="14"/>
  <c r="CB605" i="14"/>
  <c r="BY605" i="14"/>
  <c r="BX605" i="14"/>
  <c r="BU605" i="14"/>
  <c r="BT605" i="14"/>
  <c r="BQ605" i="14"/>
  <c r="BP605" i="14"/>
  <c r="BM605" i="14"/>
  <c r="BL605" i="14"/>
  <c r="BI605" i="14"/>
  <c r="BH605" i="14"/>
  <c r="BE605" i="14"/>
  <c r="BD605" i="14"/>
  <c r="BA605" i="14"/>
  <c r="AZ605" i="14"/>
  <c r="AW605" i="14"/>
  <c r="AV605" i="14"/>
  <c r="AS605" i="14"/>
  <c r="AR605" i="14"/>
  <c r="AO605" i="14"/>
  <c r="AN605" i="14"/>
  <c r="AK605" i="14"/>
  <c r="AJ605" i="14"/>
  <c r="AG605" i="14"/>
  <c r="AF605" i="14"/>
  <c r="AC605" i="14"/>
  <c r="AB605" i="14"/>
  <c r="Y605" i="14"/>
  <c r="X605" i="14"/>
  <c r="U605" i="14"/>
  <c r="T605" i="14"/>
  <c r="Q605" i="14"/>
  <c r="P605" i="14"/>
  <c r="M605" i="14"/>
  <c r="L605" i="14"/>
  <c r="I605" i="14"/>
  <c r="H605" i="14"/>
  <c r="G605" i="14"/>
  <c r="F605" i="14"/>
  <c r="E605" i="14"/>
  <c r="D605" i="14"/>
  <c r="ES605" i="14" s="1"/>
  <c r="EK604" i="14"/>
  <c r="EJ604" i="14"/>
  <c r="EG604" i="14"/>
  <c r="EF604" i="14"/>
  <c r="EC604" i="14"/>
  <c r="EB604" i="14"/>
  <c r="DY604" i="14"/>
  <c r="DX604" i="14"/>
  <c r="DU604" i="14"/>
  <c r="DT604" i="14"/>
  <c r="DQ604" i="14"/>
  <c r="DP604" i="14"/>
  <c r="DM604" i="14"/>
  <c r="DL604" i="14"/>
  <c r="DI604" i="14"/>
  <c r="DH604" i="14"/>
  <c r="DE604" i="14"/>
  <c r="DD604" i="14"/>
  <c r="DA604" i="14"/>
  <c r="CZ604" i="14"/>
  <c r="CW604" i="14"/>
  <c r="CV604" i="14"/>
  <c r="CS604" i="14"/>
  <c r="CR604" i="14"/>
  <c r="CO604" i="14"/>
  <c r="CN604" i="14"/>
  <c r="CK604" i="14"/>
  <c r="CJ604" i="14"/>
  <c r="CG604" i="14"/>
  <c r="CF604" i="14"/>
  <c r="CC604" i="14"/>
  <c r="CB604" i="14"/>
  <c r="BY604" i="14"/>
  <c r="BX604" i="14"/>
  <c r="BU604" i="14"/>
  <c r="BT604" i="14"/>
  <c r="BQ604" i="14"/>
  <c r="BP604" i="14"/>
  <c r="BM604" i="14"/>
  <c r="BL604" i="14"/>
  <c r="BI604" i="14"/>
  <c r="BH604" i="14"/>
  <c r="BE604" i="14"/>
  <c r="BD604" i="14"/>
  <c r="BA604" i="14"/>
  <c r="AZ604" i="14"/>
  <c r="AW604" i="14"/>
  <c r="AV604" i="14"/>
  <c r="AS604" i="14"/>
  <c r="AR604" i="14"/>
  <c r="AO604" i="14"/>
  <c r="AN604" i="14"/>
  <c r="AK604" i="14"/>
  <c r="AJ604" i="14"/>
  <c r="AG604" i="14"/>
  <c r="AF604" i="14"/>
  <c r="AC604" i="14"/>
  <c r="AB604" i="14"/>
  <c r="Y604" i="14"/>
  <c r="X604" i="14"/>
  <c r="U604" i="14"/>
  <c r="T604" i="14"/>
  <c r="Q604" i="14"/>
  <c r="P604" i="14"/>
  <c r="M604" i="14"/>
  <c r="L604" i="14"/>
  <c r="I604" i="14"/>
  <c r="H604" i="14"/>
  <c r="G604" i="14"/>
  <c r="F604" i="14"/>
  <c r="E604" i="14"/>
  <c r="D604" i="14"/>
  <c r="ES604" i="14" s="1"/>
  <c r="EK603" i="14"/>
  <c r="EJ603" i="14"/>
  <c r="EG603" i="14"/>
  <c r="EF603" i="14"/>
  <c r="EC603" i="14"/>
  <c r="EB603" i="14"/>
  <c r="DY603" i="14"/>
  <c r="DX603" i="14"/>
  <c r="DU603" i="14"/>
  <c r="DT603" i="14"/>
  <c r="DQ603" i="14"/>
  <c r="DP603" i="14"/>
  <c r="DM603" i="14"/>
  <c r="DL603" i="14"/>
  <c r="DI603" i="14"/>
  <c r="DH603" i="14"/>
  <c r="DE603" i="14"/>
  <c r="DD603" i="14"/>
  <c r="DA603" i="14"/>
  <c r="CZ603" i="14"/>
  <c r="CW603" i="14"/>
  <c r="CV603" i="14"/>
  <c r="CS603" i="14"/>
  <c r="CR603" i="14"/>
  <c r="CO603" i="14"/>
  <c r="CN603" i="14"/>
  <c r="CK603" i="14"/>
  <c r="CJ603" i="14"/>
  <c r="CG603" i="14"/>
  <c r="CF603" i="14"/>
  <c r="CC603" i="14"/>
  <c r="CB603" i="14"/>
  <c r="BY603" i="14"/>
  <c r="BX603" i="14"/>
  <c r="BU603" i="14"/>
  <c r="BT603" i="14"/>
  <c r="BQ603" i="14"/>
  <c r="BP603" i="14"/>
  <c r="BM603" i="14"/>
  <c r="BL603" i="14"/>
  <c r="BI603" i="14"/>
  <c r="BH603" i="14"/>
  <c r="BE603" i="14"/>
  <c r="BD603" i="14"/>
  <c r="BA603" i="14"/>
  <c r="AZ603" i="14"/>
  <c r="AW603" i="14"/>
  <c r="AV603" i="14"/>
  <c r="AS603" i="14"/>
  <c r="AR603" i="14"/>
  <c r="AO603" i="14"/>
  <c r="AN603" i="14"/>
  <c r="AK603" i="14"/>
  <c r="AJ603" i="14"/>
  <c r="AG603" i="14"/>
  <c r="AF603" i="14"/>
  <c r="AC603" i="14"/>
  <c r="AB603" i="14"/>
  <c r="Y603" i="14"/>
  <c r="X603" i="14"/>
  <c r="U603" i="14"/>
  <c r="T603" i="14"/>
  <c r="Q603" i="14"/>
  <c r="P603" i="14"/>
  <c r="M603" i="14"/>
  <c r="L603" i="14"/>
  <c r="I603" i="14"/>
  <c r="H603" i="14"/>
  <c r="G603" i="14"/>
  <c r="F603" i="14"/>
  <c r="E603" i="14"/>
  <c r="D603" i="14"/>
  <c r="ES603" i="14" s="1"/>
  <c r="EK602" i="14"/>
  <c r="EJ602" i="14"/>
  <c r="EG602" i="14"/>
  <c r="EF602" i="14"/>
  <c r="EC602" i="14"/>
  <c r="EB602" i="14"/>
  <c r="DY602" i="14"/>
  <c r="DX602" i="14"/>
  <c r="DU602" i="14"/>
  <c r="DT602" i="14"/>
  <c r="DQ602" i="14"/>
  <c r="DP602" i="14"/>
  <c r="DM602" i="14"/>
  <c r="DL602" i="14"/>
  <c r="DI602" i="14"/>
  <c r="DH602" i="14"/>
  <c r="DE602" i="14"/>
  <c r="DD602" i="14"/>
  <c r="DA602" i="14"/>
  <c r="CZ602" i="14"/>
  <c r="CW602" i="14"/>
  <c r="CV602" i="14"/>
  <c r="CS602" i="14"/>
  <c r="CR602" i="14"/>
  <c r="CO602" i="14"/>
  <c r="CN602" i="14"/>
  <c r="CK602" i="14"/>
  <c r="CJ602" i="14"/>
  <c r="CG602" i="14"/>
  <c r="CF602" i="14"/>
  <c r="CC602" i="14"/>
  <c r="CB602" i="14"/>
  <c r="BY602" i="14"/>
  <c r="BX602" i="14"/>
  <c r="BU602" i="14"/>
  <c r="BT602" i="14"/>
  <c r="BQ602" i="14"/>
  <c r="BP602" i="14"/>
  <c r="BM602" i="14"/>
  <c r="BL602" i="14"/>
  <c r="BI602" i="14"/>
  <c r="BH602" i="14"/>
  <c r="BE602" i="14"/>
  <c r="BD602" i="14"/>
  <c r="BA602" i="14"/>
  <c r="AZ602" i="14"/>
  <c r="AW602" i="14"/>
  <c r="AV602" i="14"/>
  <c r="AS602" i="14"/>
  <c r="AR602" i="14"/>
  <c r="AO602" i="14"/>
  <c r="AN602" i="14"/>
  <c r="AK602" i="14"/>
  <c r="AJ602" i="14"/>
  <c r="AG602" i="14"/>
  <c r="AF602" i="14"/>
  <c r="AC602" i="14"/>
  <c r="AB602" i="14"/>
  <c r="Y602" i="14"/>
  <c r="X602" i="14"/>
  <c r="U602" i="14"/>
  <c r="T602" i="14"/>
  <c r="Q602" i="14"/>
  <c r="P602" i="14"/>
  <c r="M602" i="14"/>
  <c r="L602" i="14"/>
  <c r="I602" i="14"/>
  <c r="H602" i="14"/>
  <c r="G602" i="14"/>
  <c r="F602" i="14"/>
  <c r="E602" i="14"/>
  <c r="D602" i="14"/>
  <c r="ES602" i="14" s="1"/>
  <c r="EK601" i="14"/>
  <c r="EJ601" i="14"/>
  <c r="EG601" i="14"/>
  <c r="EF601" i="14"/>
  <c r="EC601" i="14"/>
  <c r="EB601" i="14"/>
  <c r="DY601" i="14"/>
  <c r="DX601" i="14"/>
  <c r="DU601" i="14"/>
  <c r="DT601" i="14"/>
  <c r="DQ601" i="14"/>
  <c r="DP601" i="14"/>
  <c r="DM601" i="14"/>
  <c r="DL601" i="14"/>
  <c r="DI601" i="14"/>
  <c r="DH601" i="14"/>
  <c r="DE601" i="14"/>
  <c r="DD601" i="14"/>
  <c r="DA601" i="14"/>
  <c r="CZ601" i="14"/>
  <c r="CW601" i="14"/>
  <c r="CV601" i="14"/>
  <c r="CS601" i="14"/>
  <c r="CR601" i="14"/>
  <c r="CO601" i="14"/>
  <c r="CN601" i="14"/>
  <c r="CK601" i="14"/>
  <c r="CJ601" i="14"/>
  <c r="CG601" i="14"/>
  <c r="CF601" i="14"/>
  <c r="CC601" i="14"/>
  <c r="CB601" i="14"/>
  <c r="BY601" i="14"/>
  <c r="BX601" i="14"/>
  <c r="BU601" i="14"/>
  <c r="BT601" i="14"/>
  <c r="BQ601" i="14"/>
  <c r="BP601" i="14"/>
  <c r="BM601" i="14"/>
  <c r="BL601" i="14"/>
  <c r="BI601" i="14"/>
  <c r="BH601" i="14"/>
  <c r="BE601" i="14"/>
  <c r="BD601" i="14"/>
  <c r="BA601" i="14"/>
  <c r="AZ601" i="14"/>
  <c r="AW601" i="14"/>
  <c r="AV601" i="14"/>
  <c r="AS601" i="14"/>
  <c r="AR601" i="14"/>
  <c r="AO601" i="14"/>
  <c r="AN601" i="14"/>
  <c r="AK601" i="14"/>
  <c r="AJ601" i="14"/>
  <c r="AG601" i="14"/>
  <c r="AF601" i="14"/>
  <c r="AC601" i="14"/>
  <c r="AB601" i="14"/>
  <c r="Y601" i="14"/>
  <c r="X601" i="14"/>
  <c r="U601" i="14"/>
  <c r="T601" i="14"/>
  <c r="Q601" i="14"/>
  <c r="P601" i="14"/>
  <c r="M601" i="14"/>
  <c r="L601" i="14"/>
  <c r="I601" i="14"/>
  <c r="H601" i="14"/>
  <c r="G601" i="14"/>
  <c r="F601" i="14"/>
  <c r="E601" i="14"/>
  <c r="D601" i="14"/>
  <c r="ES601" i="14" s="1"/>
  <c r="EK600" i="14"/>
  <c r="EJ600" i="14"/>
  <c r="EG600" i="14"/>
  <c r="EF600" i="14"/>
  <c r="EC600" i="14"/>
  <c r="EB600" i="14"/>
  <c r="DY600" i="14"/>
  <c r="DX600" i="14"/>
  <c r="DU600" i="14"/>
  <c r="DT600" i="14"/>
  <c r="DQ600" i="14"/>
  <c r="DP600" i="14"/>
  <c r="DM600" i="14"/>
  <c r="DL600" i="14"/>
  <c r="DI600" i="14"/>
  <c r="DH600" i="14"/>
  <c r="DE600" i="14"/>
  <c r="DD600" i="14"/>
  <c r="DA600" i="14"/>
  <c r="CZ600" i="14"/>
  <c r="CW600" i="14"/>
  <c r="CV600" i="14"/>
  <c r="CS600" i="14"/>
  <c r="CR600" i="14"/>
  <c r="CO600" i="14"/>
  <c r="CN600" i="14"/>
  <c r="CK600" i="14"/>
  <c r="CJ600" i="14"/>
  <c r="CG600" i="14"/>
  <c r="CF600" i="14"/>
  <c r="CC600" i="14"/>
  <c r="CB600" i="14"/>
  <c r="BY600" i="14"/>
  <c r="BX600" i="14"/>
  <c r="BU600" i="14"/>
  <c r="BT600" i="14"/>
  <c r="BQ600" i="14"/>
  <c r="BP600" i="14"/>
  <c r="BM600" i="14"/>
  <c r="BL600" i="14"/>
  <c r="BI600" i="14"/>
  <c r="BH600" i="14"/>
  <c r="BE600" i="14"/>
  <c r="BD600" i="14"/>
  <c r="BA600" i="14"/>
  <c r="AZ600" i="14"/>
  <c r="AW600" i="14"/>
  <c r="AV600" i="14"/>
  <c r="AS600" i="14"/>
  <c r="AR600" i="14"/>
  <c r="AO600" i="14"/>
  <c r="AN600" i="14"/>
  <c r="AK600" i="14"/>
  <c r="AJ600" i="14"/>
  <c r="AG600" i="14"/>
  <c r="AF600" i="14"/>
  <c r="AC600" i="14"/>
  <c r="AB600" i="14"/>
  <c r="Y600" i="14"/>
  <c r="X600" i="14"/>
  <c r="U600" i="14"/>
  <c r="T600" i="14"/>
  <c r="Q600" i="14"/>
  <c r="P600" i="14"/>
  <c r="M600" i="14"/>
  <c r="L600" i="14"/>
  <c r="I600" i="14"/>
  <c r="H600" i="14"/>
  <c r="G600" i="14"/>
  <c r="F600" i="14"/>
  <c r="E600" i="14"/>
  <c r="D600" i="14"/>
  <c r="ES600" i="14" s="1"/>
  <c r="EK599" i="14"/>
  <c r="EJ599" i="14"/>
  <c r="EG599" i="14"/>
  <c r="EF599" i="14"/>
  <c r="EC599" i="14"/>
  <c r="EB599" i="14"/>
  <c r="DY599" i="14"/>
  <c r="DX599" i="14"/>
  <c r="DU599" i="14"/>
  <c r="DT599" i="14"/>
  <c r="DQ599" i="14"/>
  <c r="DP599" i="14"/>
  <c r="DM599" i="14"/>
  <c r="DL599" i="14"/>
  <c r="DI599" i="14"/>
  <c r="DH599" i="14"/>
  <c r="DE599" i="14"/>
  <c r="DD599" i="14"/>
  <c r="DA599" i="14"/>
  <c r="CZ599" i="14"/>
  <c r="CW599" i="14"/>
  <c r="CV599" i="14"/>
  <c r="CS599" i="14"/>
  <c r="CR599" i="14"/>
  <c r="CO599" i="14"/>
  <c r="CN599" i="14"/>
  <c r="CK599" i="14"/>
  <c r="CJ599" i="14"/>
  <c r="CG599" i="14"/>
  <c r="CF599" i="14"/>
  <c r="CC599" i="14"/>
  <c r="CB599" i="14"/>
  <c r="BY599" i="14"/>
  <c r="BX599" i="14"/>
  <c r="BU599" i="14"/>
  <c r="BT599" i="14"/>
  <c r="BQ599" i="14"/>
  <c r="BP599" i="14"/>
  <c r="BM599" i="14"/>
  <c r="BL599" i="14"/>
  <c r="BI599" i="14"/>
  <c r="BH599" i="14"/>
  <c r="BE599" i="14"/>
  <c r="BD599" i="14"/>
  <c r="BA599" i="14"/>
  <c r="AZ599" i="14"/>
  <c r="AW599" i="14"/>
  <c r="AV599" i="14"/>
  <c r="AS599" i="14"/>
  <c r="AR599" i="14"/>
  <c r="AO599" i="14"/>
  <c r="AN599" i="14"/>
  <c r="AK599" i="14"/>
  <c r="AJ599" i="14"/>
  <c r="AG599" i="14"/>
  <c r="AF599" i="14"/>
  <c r="AC599" i="14"/>
  <c r="AB599" i="14"/>
  <c r="Y599" i="14"/>
  <c r="X599" i="14"/>
  <c r="U599" i="14"/>
  <c r="T599" i="14"/>
  <c r="Q599" i="14"/>
  <c r="P599" i="14"/>
  <c r="M599" i="14"/>
  <c r="L599" i="14"/>
  <c r="I599" i="14"/>
  <c r="H599" i="14"/>
  <c r="G599" i="14"/>
  <c r="F599" i="14"/>
  <c r="E599" i="14"/>
  <c r="D599" i="14"/>
  <c r="ES599" i="14" s="1"/>
  <c r="EK597" i="14"/>
  <c r="EJ597" i="14"/>
  <c r="EG597" i="14"/>
  <c r="EF597" i="14"/>
  <c r="EC597" i="14"/>
  <c r="EB597" i="14"/>
  <c r="DY597" i="14"/>
  <c r="DX597" i="14"/>
  <c r="DU597" i="14"/>
  <c r="DT597" i="14"/>
  <c r="DQ597" i="14"/>
  <c r="DP597" i="14"/>
  <c r="DM597" i="14"/>
  <c r="DL597" i="14"/>
  <c r="DI597" i="14"/>
  <c r="DH597" i="14"/>
  <c r="DE597" i="14"/>
  <c r="DD597" i="14"/>
  <c r="DA597" i="14"/>
  <c r="CZ597" i="14"/>
  <c r="CW597" i="14"/>
  <c r="CV597" i="14"/>
  <c r="CS597" i="14"/>
  <c r="CR597" i="14"/>
  <c r="CO597" i="14"/>
  <c r="CN597" i="14"/>
  <c r="CK597" i="14"/>
  <c r="CJ597" i="14"/>
  <c r="CG597" i="14"/>
  <c r="CF597" i="14"/>
  <c r="CC597" i="14"/>
  <c r="CB597" i="14"/>
  <c r="BY597" i="14"/>
  <c r="BX597" i="14"/>
  <c r="BU597" i="14"/>
  <c r="BT597" i="14"/>
  <c r="BQ597" i="14"/>
  <c r="BP597" i="14"/>
  <c r="BM597" i="14"/>
  <c r="BL597" i="14"/>
  <c r="BI597" i="14"/>
  <c r="BH597" i="14"/>
  <c r="BE597" i="14"/>
  <c r="BD597" i="14"/>
  <c r="BA597" i="14"/>
  <c r="AZ597" i="14"/>
  <c r="AW597" i="14"/>
  <c r="AV597" i="14"/>
  <c r="AS597" i="14"/>
  <c r="AR597" i="14"/>
  <c r="AO597" i="14"/>
  <c r="AN597" i="14"/>
  <c r="AK597" i="14"/>
  <c r="AJ597" i="14"/>
  <c r="AG597" i="14"/>
  <c r="AF597" i="14"/>
  <c r="AC597" i="14"/>
  <c r="AB597" i="14"/>
  <c r="Y597" i="14"/>
  <c r="X597" i="14"/>
  <c r="U597" i="14"/>
  <c r="T597" i="14"/>
  <c r="Q597" i="14"/>
  <c r="P597" i="14"/>
  <c r="M597" i="14"/>
  <c r="L597" i="14"/>
  <c r="I597" i="14"/>
  <c r="H597" i="14"/>
  <c r="G597" i="14"/>
  <c r="F597" i="14"/>
  <c r="E597" i="14"/>
  <c r="D597" i="14"/>
  <c r="ES597" i="14" s="1"/>
  <c r="EK596" i="14"/>
  <c r="EJ596" i="14"/>
  <c r="EG596" i="14"/>
  <c r="EF596" i="14"/>
  <c r="EC596" i="14"/>
  <c r="EB596" i="14"/>
  <c r="DY596" i="14"/>
  <c r="DX596" i="14"/>
  <c r="DU596" i="14"/>
  <c r="DT596" i="14"/>
  <c r="DQ596" i="14"/>
  <c r="DP596" i="14"/>
  <c r="DM596" i="14"/>
  <c r="DL596" i="14"/>
  <c r="DI596" i="14"/>
  <c r="DH596" i="14"/>
  <c r="DE596" i="14"/>
  <c r="DD596" i="14"/>
  <c r="DA596" i="14"/>
  <c r="CZ596" i="14"/>
  <c r="CW596" i="14"/>
  <c r="CV596" i="14"/>
  <c r="CS596" i="14"/>
  <c r="CR596" i="14"/>
  <c r="CO596" i="14"/>
  <c r="CN596" i="14"/>
  <c r="CK596" i="14"/>
  <c r="CJ596" i="14"/>
  <c r="CG596" i="14"/>
  <c r="CF596" i="14"/>
  <c r="CC596" i="14"/>
  <c r="CB596" i="14"/>
  <c r="BY596" i="14"/>
  <c r="BX596" i="14"/>
  <c r="BU596" i="14"/>
  <c r="BT596" i="14"/>
  <c r="BQ596" i="14"/>
  <c r="BP596" i="14"/>
  <c r="BM596" i="14"/>
  <c r="BL596" i="14"/>
  <c r="BI596" i="14"/>
  <c r="BH596" i="14"/>
  <c r="BE596" i="14"/>
  <c r="BD596" i="14"/>
  <c r="BA596" i="14"/>
  <c r="AZ596" i="14"/>
  <c r="AW596" i="14"/>
  <c r="AV596" i="14"/>
  <c r="AS596" i="14"/>
  <c r="AR596" i="14"/>
  <c r="AO596" i="14"/>
  <c r="AN596" i="14"/>
  <c r="AK596" i="14"/>
  <c r="AJ596" i="14"/>
  <c r="AG596" i="14"/>
  <c r="AF596" i="14"/>
  <c r="AC596" i="14"/>
  <c r="AB596" i="14"/>
  <c r="Y596" i="14"/>
  <c r="X596" i="14"/>
  <c r="U596" i="14"/>
  <c r="T596" i="14"/>
  <c r="Q596" i="14"/>
  <c r="P596" i="14"/>
  <c r="M596" i="14"/>
  <c r="L596" i="14"/>
  <c r="I596" i="14"/>
  <c r="H596" i="14"/>
  <c r="G596" i="14"/>
  <c r="F596" i="14"/>
  <c r="E596" i="14"/>
  <c r="D596" i="14"/>
  <c r="ES596" i="14" s="1"/>
  <c r="EK594" i="14"/>
  <c r="EJ594" i="14"/>
  <c r="EG594" i="14"/>
  <c r="EF594" i="14"/>
  <c r="EC594" i="14"/>
  <c r="EB594" i="14"/>
  <c r="DY594" i="14"/>
  <c r="DX594" i="14"/>
  <c r="DU594" i="14"/>
  <c r="DT594" i="14"/>
  <c r="DQ594" i="14"/>
  <c r="DP594" i="14"/>
  <c r="DM594" i="14"/>
  <c r="DL594" i="14"/>
  <c r="DI594" i="14"/>
  <c r="DH594" i="14"/>
  <c r="DE594" i="14"/>
  <c r="DD594" i="14"/>
  <c r="DA594" i="14"/>
  <c r="CZ594" i="14"/>
  <c r="CW594" i="14"/>
  <c r="CV594" i="14"/>
  <c r="CS594" i="14"/>
  <c r="CR594" i="14"/>
  <c r="CO594" i="14"/>
  <c r="CN594" i="14"/>
  <c r="CK594" i="14"/>
  <c r="CJ594" i="14"/>
  <c r="CG594" i="14"/>
  <c r="CF594" i="14"/>
  <c r="CC594" i="14"/>
  <c r="CB594" i="14"/>
  <c r="BY594" i="14"/>
  <c r="BX594" i="14"/>
  <c r="BU594" i="14"/>
  <c r="BT594" i="14"/>
  <c r="BQ594" i="14"/>
  <c r="BP594" i="14"/>
  <c r="BM594" i="14"/>
  <c r="BL594" i="14"/>
  <c r="BI594" i="14"/>
  <c r="BH594" i="14"/>
  <c r="BE594" i="14"/>
  <c r="BD594" i="14"/>
  <c r="BA594" i="14"/>
  <c r="AZ594" i="14"/>
  <c r="AW594" i="14"/>
  <c r="AV594" i="14"/>
  <c r="AS594" i="14"/>
  <c r="AR594" i="14"/>
  <c r="AO594" i="14"/>
  <c r="AN594" i="14"/>
  <c r="AK594" i="14"/>
  <c r="AJ594" i="14"/>
  <c r="AG594" i="14"/>
  <c r="AF594" i="14"/>
  <c r="AC594" i="14"/>
  <c r="AB594" i="14"/>
  <c r="Y594" i="14"/>
  <c r="X594" i="14"/>
  <c r="U594" i="14"/>
  <c r="T594" i="14"/>
  <c r="Q594" i="14"/>
  <c r="P594" i="14"/>
  <c r="M594" i="14"/>
  <c r="L594" i="14"/>
  <c r="I594" i="14"/>
  <c r="EP594" i="14" s="1"/>
  <c r="H594" i="14"/>
  <c r="G594" i="14"/>
  <c r="F594" i="14"/>
  <c r="E594" i="14"/>
  <c r="D594" i="14"/>
  <c r="ES594" i="14" s="1"/>
  <c r="EK593" i="14"/>
  <c r="EJ593" i="14"/>
  <c r="EG593" i="14"/>
  <c r="EF593" i="14"/>
  <c r="EC593" i="14"/>
  <c r="EB593" i="14"/>
  <c r="DY593" i="14"/>
  <c r="DX593" i="14"/>
  <c r="DU593" i="14"/>
  <c r="DT593" i="14"/>
  <c r="DQ593" i="14"/>
  <c r="DP593" i="14"/>
  <c r="DM593" i="14"/>
  <c r="DL593" i="14"/>
  <c r="DI593" i="14"/>
  <c r="DH593" i="14"/>
  <c r="DE593" i="14"/>
  <c r="DD593" i="14"/>
  <c r="DA593" i="14"/>
  <c r="CZ593" i="14"/>
  <c r="CW593" i="14"/>
  <c r="CV593" i="14"/>
  <c r="CS593" i="14"/>
  <c r="CR593" i="14"/>
  <c r="CO593" i="14"/>
  <c r="CN593" i="14"/>
  <c r="CK593" i="14"/>
  <c r="CJ593" i="14"/>
  <c r="CG593" i="14"/>
  <c r="CF593" i="14"/>
  <c r="CC593" i="14"/>
  <c r="CB593" i="14"/>
  <c r="BY593" i="14"/>
  <c r="BX593" i="14"/>
  <c r="BU593" i="14"/>
  <c r="BT593" i="14"/>
  <c r="BQ593" i="14"/>
  <c r="BP593" i="14"/>
  <c r="BM593" i="14"/>
  <c r="BL593" i="14"/>
  <c r="BI593" i="14"/>
  <c r="BH593" i="14"/>
  <c r="BE593" i="14"/>
  <c r="BD593" i="14"/>
  <c r="BA593" i="14"/>
  <c r="AZ593" i="14"/>
  <c r="AW593" i="14"/>
  <c r="AV593" i="14"/>
  <c r="AS593" i="14"/>
  <c r="AR593" i="14"/>
  <c r="AO593" i="14"/>
  <c r="AN593" i="14"/>
  <c r="AK593" i="14"/>
  <c r="AJ593" i="14"/>
  <c r="AG593" i="14"/>
  <c r="AF593" i="14"/>
  <c r="AC593" i="14"/>
  <c r="AB593" i="14"/>
  <c r="Y593" i="14"/>
  <c r="X593" i="14"/>
  <c r="U593" i="14"/>
  <c r="T593" i="14"/>
  <c r="Q593" i="14"/>
  <c r="P593" i="14"/>
  <c r="M593" i="14"/>
  <c r="L593" i="14"/>
  <c r="I593" i="14"/>
  <c r="EP593" i="14" s="1"/>
  <c r="H593" i="14"/>
  <c r="G593" i="14"/>
  <c r="F593" i="14"/>
  <c r="E593" i="14"/>
  <c r="D593" i="14"/>
  <c r="ES593" i="14" s="1"/>
  <c r="EK592" i="14"/>
  <c r="EJ592" i="14"/>
  <c r="EG592" i="14"/>
  <c r="EF592" i="14"/>
  <c r="EC592" i="14"/>
  <c r="EB592" i="14"/>
  <c r="DY592" i="14"/>
  <c r="DX592" i="14"/>
  <c r="DU592" i="14"/>
  <c r="DT592" i="14"/>
  <c r="DQ592" i="14"/>
  <c r="DP592" i="14"/>
  <c r="DM592" i="14"/>
  <c r="DL592" i="14"/>
  <c r="DI592" i="14"/>
  <c r="DH592" i="14"/>
  <c r="DE592" i="14"/>
  <c r="DD592" i="14"/>
  <c r="DA592" i="14"/>
  <c r="CZ592" i="14"/>
  <c r="CW592" i="14"/>
  <c r="CV592" i="14"/>
  <c r="CS592" i="14"/>
  <c r="CR592" i="14"/>
  <c r="CO592" i="14"/>
  <c r="CN592" i="14"/>
  <c r="CK592" i="14"/>
  <c r="CJ592" i="14"/>
  <c r="CG592" i="14"/>
  <c r="CF592" i="14"/>
  <c r="CC592" i="14"/>
  <c r="CB592" i="14"/>
  <c r="BY592" i="14"/>
  <c r="BX592" i="14"/>
  <c r="BU592" i="14"/>
  <c r="BT592" i="14"/>
  <c r="BQ592" i="14"/>
  <c r="BP592" i="14"/>
  <c r="BM592" i="14"/>
  <c r="BL592" i="14"/>
  <c r="BI592" i="14"/>
  <c r="BH592" i="14"/>
  <c r="BE592" i="14"/>
  <c r="BD592" i="14"/>
  <c r="BA592" i="14"/>
  <c r="AZ592" i="14"/>
  <c r="AW592" i="14"/>
  <c r="AV592" i="14"/>
  <c r="AS592" i="14"/>
  <c r="AR592" i="14"/>
  <c r="AO592" i="14"/>
  <c r="AN592" i="14"/>
  <c r="AK592" i="14"/>
  <c r="AJ592" i="14"/>
  <c r="AG592" i="14"/>
  <c r="AF592" i="14"/>
  <c r="AC592" i="14"/>
  <c r="AB592" i="14"/>
  <c r="Y592" i="14"/>
  <c r="X592" i="14"/>
  <c r="U592" i="14"/>
  <c r="T592" i="14"/>
  <c r="Q592" i="14"/>
  <c r="P592" i="14"/>
  <c r="M592" i="14"/>
  <c r="L592" i="14"/>
  <c r="I592" i="14"/>
  <c r="EP592" i="14" s="1"/>
  <c r="H592" i="14"/>
  <c r="G592" i="14"/>
  <c r="F592" i="14"/>
  <c r="E592" i="14"/>
  <c r="D592" i="14"/>
  <c r="ES592" i="14" s="1"/>
  <c r="EK591" i="14"/>
  <c r="EJ591" i="14"/>
  <c r="EG591" i="14"/>
  <c r="EF591" i="14"/>
  <c r="EC591" i="14"/>
  <c r="EB591" i="14"/>
  <c r="DY591" i="14"/>
  <c r="DX591" i="14"/>
  <c r="DU591" i="14"/>
  <c r="DT591" i="14"/>
  <c r="DQ591" i="14"/>
  <c r="DP591" i="14"/>
  <c r="DM591" i="14"/>
  <c r="DL591" i="14"/>
  <c r="DI591" i="14"/>
  <c r="DH591" i="14"/>
  <c r="DE591" i="14"/>
  <c r="DD591" i="14"/>
  <c r="DA591" i="14"/>
  <c r="CZ591" i="14"/>
  <c r="CW591" i="14"/>
  <c r="CV591" i="14"/>
  <c r="CS591" i="14"/>
  <c r="CR591" i="14"/>
  <c r="CO591" i="14"/>
  <c r="CN591" i="14"/>
  <c r="CK591" i="14"/>
  <c r="CJ591" i="14"/>
  <c r="CG591" i="14"/>
  <c r="CF591" i="14"/>
  <c r="CC591" i="14"/>
  <c r="CB591" i="14"/>
  <c r="BY591" i="14"/>
  <c r="BX591" i="14"/>
  <c r="BU591" i="14"/>
  <c r="BT591" i="14"/>
  <c r="BQ591" i="14"/>
  <c r="BP591" i="14"/>
  <c r="BM591" i="14"/>
  <c r="BL591" i="14"/>
  <c r="BI591" i="14"/>
  <c r="BH591" i="14"/>
  <c r="BE591" i="14"/>
  <c r="BD591" i="14"/>
  <c r="BA591" i="14"/>
  <c r="AZ591" i="14"/>
  <c r="AW591" i="14"/>
  <c r="AV591" i="14"/>
  <c r="AS591" i="14"/>
  <c r="AR591" i="14"/>
  <c r="AO591" i="14"/>
  <c r="AN591" i="14"/>
  <c r="AK591" i="14"/>
  <c r="AJ591" i="14"/>
  <c r="AG591" i="14"/>
  <c r="AF591" i="14"/>
  <c r="AC591" i="14"/>
  <c r="AB591" i="14"/>
  <c r="Y591" i="14"/>
  <c r="X591" i="14"/>
  <c r="U591" i="14"/>
  <c r="T591" i="14"/>
  <c r="Q591" i="14"/>
  <c r="P591" i="14"/>
  <c r="M591" i="14"/>
  <c r="L591" i="14"/>
  <c r="I591" i="14"/>
  <c r="EP591" i="14" s="1"/>
  <c r="H591" i="14"/>
  <c r="G591" i="14"/>
  <c r="F591" i="14"/>
  <c r="E591" i="14"/>
  <c r="D591" i="14"/>
  <c r="ES591" i="14" s="1"/>
  <c r="EK590" i="14"/>
  <c r="EJ590" i="14"/>
  <c r="EG590" i="14"/>
  <c r="EF590" i="14"/>
  <c r="EC590" i="14"/>
  <c r="EB590" i="14"/>
  <c r="DY590" i="14"/>
  <c r="DX590" i="14"/>
  <c r="DU590" i="14"/>
  <c r="DT590" i="14"/>
  <c r="DQ590" i="14"/>
  <c r="DP590" i="14"/>
  <c r="DM590" i="14"/>
  <c r="DL590" i="14"/>
  <c r="DI590" i="14"/>
  <c r="DH590" i="14"/>
  <c r="DE590" i="14"/>
  <c r="DD590" i="14"/>
  <c r="DA590" i="14"/>
  <c r="CZ590" i="14"/>
  <c r="CW590" i="14"/>
  <c r="CV590" i="14"/>
  <c r="CS590" i="14"/>
  <c r="CR590" i="14"/>
  <c r="CO590" i="14"/>
  <c r="CN590" i="14"/>
  <c r="CK590" i="14"/>
  <c r="CJ590" i="14"/>
  <c r="CG590" i="14"/>
  <c r="CF590" i="14"/>
  <c r="CC590" i="14"/>
  <c r="CB590" i="14"/>
  <c r="BY590" i="14"/>
  <c r="BX590" i="14"/>
  <c r="BU590" i="14"/>
  <c r="BT590" i="14"/>
  <c r="BQ590" i="14"/>
  <c r="BP590" i="14"/>
  <c r="BM590" i="14"/>
  <c r="BL590" i="14"/>
  <c r="BI590" i="14"/>
  <c r="BH590" i="14"/>
  <c r="BE590" i="14"/>
  <c r="BD590" i="14"/>
  <c r="BA590" i="14"/>
  <c r="AZ590" i="14"/>
  <c r="AW590" i="14"/>
  <c r="AV590" i="14"/>
  <c r="AS590" i="14"/>
  <c r="AR590" i="14"/>
  <c r="AO590" i="14"/>
  <c r="AN590" i="14"/>
  <c r="AK590" i="14"/>
  <c r="AJ590" i="14"/>
  <c r="AG590" i="14"/>
  <c r="AF590" i="14"/>
  <c r="AC590" i="14"/>
  <c r="AB590" i="14"/>
  <c r="Y590" i="14"/>
  <c r="X590" i="14"/>
  <c r="U590" i="14"/>
  <c r="T590" i="14"/>
  <c r="Q590" i="14"/>
  <c r="P590" i="14"/>
  <c r="M590" i="14"/>
  <c r="L590" i="14"/>
  <c r="I590" i="14"/>
  <c r="EP590" i="14" s="1"/>
  <c r="H590" i="14"/>
  <c r="G590" i="14"/>
  <c r="F590" i="14"/>
  <c r="E590" i="14"/>
  <c r="D590" i="14"/>
  <c r="ES590" i="14" s="1"/>
  <c r="EK589" i="14"/>
  <c r="EJ589" i="14"/>
  <c r="EG589" i="14"/>
  <c r="EF589" i="14"/>
  <c r="EC589" i="14"/>
  <c r="EB589" i="14"/>
  <c r="DY589" i="14"/>
  <c r="DX589" i="14"/>
  <c r="DU589" i="14"/>
  <c r="DT589" i="14"/>
  <c r="DQ589" i="14"/>
  <c r="DP589" i="14"/>
  <c r="DM589" i="14"/>
  <c r="DL589" i="14"/>
  <c r="DI589" i="14"/>
  <c r="DH589" i="14"/>
  <c r="DE589" i="14"/>
  <c r="DD589" i="14"/>
  <c r="DA589" i="14"/>
  <c r="CZ589" i="14"/>
  <c r="CW589" i="14"/>
  <c r="CV589" i="14"/>
  <c r="CS589" i="14"/>
  <c r="CR589" i="14"/>
  <c r="CO589" i="14"/>
  <c r="CN589" i="14"/>
  <c r="CK589" i="14"/>
  <c r="CJ589" i="14"/>
  <c r="CG589" i="14"/>
  <c r="CF589" i="14"/>
  <c r="CC589" i="14"/>
  <c r="CB589" i="14"/>
  <c r="BY589" i="14"/>
  <c r="BX589" i="14"/>
  <c r="BU589" i="14"/>
  <c r="BT589" i="14"/>
  <c r="BQ589" i="14"/>
  <c r="BP589" i="14"/>
  <c r="BM589" i="14"/>
  <c r="BL589" i="14"/>
  <c r="BI589" i="14"/>
  <c r="BH589" i="14"/>
  <c r="BE589" i="14"/>
  <c r="BD589" i="14"/>
  <c r="BA589" i="14"/>
  <c r="AZ589" i="14"/>
  <c r="AW589" i="14"/>
  <c r="AV589" i="14"/>
  <c r="AS589" i="14"/>
  <c r="AR589" i="14"/>
  <c r="AO589" i="14"/>
  <c r="AN589" i="14"/>
  <c r="AK589" i="14"/>
  <c r="AJ589" i="14"/>
  <c r="AG589" i="14"/>
  <c r="AF589" i="14"/>
  <c r="AC589" i="14"/>
  <c r="AB589" i="14"/>
  <c r="Y589" i="14"/>
  <c r="X589" i="14"/>
  <c r="U589" i="14"/>
  <c r="T589" i="14"/>
  <c r="Q589" i="14"/>
  <c r="P589" i="14"/>
  <c r="M589" i="14"/>
  <c r="L589" i="14"/>
  <c r="I589" i="14"/>
  <c r="EP589" i="14" s="1"/>
  <c r="H589" i="14"/>
  <c r="G589" i="14"/>
  <c r="F589" i="14"/>
  <c r="E589" i="14"/>
  <c r="D589" i="14"/>
  <c r="ES589" i="14" s="1"/>
  <c r="EK588" i="14"/>
  <c r="EJ588" i="14"/>
  <c r="EG588" i="14"/>
  <c r="EF588" i="14"/>
  <c r="EC588" i="14"/>
  <c r="EB588" i="14"/>
  <c r="DY588" i="14"/>
  <c r="DX588" i="14"/>
  <c r="DU588" i="14"/>
  <c r="DT588" i="14"/>
  <c r="DQ588" i="14"/>
  <c r="DP588" i="14"/>
  <c r="DM588" i="14"/>
  <c r="DL588" i="14"/>
  <c r="DI588" i="14"/>
  <c r="DH588" i="14"/>
  <c r="DE588" i="14"/>
  <c r="DD588" i="14"/>
  <c r="DA588" i="14"/>
  <c r="CZ588" i="14"/>
  <c r="CW588" i="14"/>
  <c r="CV588" i="14"/>
  <c r="CS588" i="14"/>
  <c r="CR588" i="14"/>
  <c r="CO588" i="14"/>
  <c r="CN588" i="14"/>
  <c r="CK588" i="14"/>
  <c r="CJ588" i="14"/>
  <c r="CG588" i="14"/>
  <c r="CF588" i="14"/>
  <c r="CC588" i="14"/>
  <c r="CB588" i="14"/>
  <c r="BY588" i="14"/>
  <c r="BX588" i="14"/>
  <c r="BU588" i="14"/>
  <c r="BT588" i="14"/>
  <c r="BQ588" i="14"/>
  <c r="BP588" i="14"/>
  <c r="BM588" i="14"/>
  <c r="BL588" i="14"/>
  <c r="BI588" i="14"/>
  <c r="BH588" i="14"/>
  <c r="BE588" i="14"/>
  <c r="BD588" i="14"/>
  <c r="BA588" i="14"/>
  <c r="AZ588" i="14"/>
  <c r="AW588" i="14"/>
  <c r="AV588" i="14"/>
  <c r="AS588" i="14"/>
  <c r="AR588" i="14"/>
  <c r="AO588" i="14"/>
  <c r="AN588" i="14"/>
  <c r="AK588" i="14"/>
  <c r="AJ588" i="14"/>
  <c r="AG588" i="14"/>
  <c r="AF588" i="14"/>
  <c r="AC588" i="14"/>
  <c r="AB588" i="14"/>
  <c r="Y588" i="14"/>
  <c r="X588" i="14"/>
  <c r="U588" i="14"/>
  <c r="T588" i="14"/>
  <c r="Q588" i="14"/>
  <c r="P588" i="14"/>
  <c r="M588" i="14"/>
  <c r="L588" i="14"/>
  <c r="I588" i="14"/>
  <c r="EP588" i="14" s="1"/>
  <c r="H588" i="14"/>
  <c r="G588" i="14"/>
  <c r="F588" i="14"/>
  <c r="E588" i="14"/>
  <c r="D588" i="14"/>
  <c r="ES588" i="14" s="1"/>
  <c r="EK587" i="14"/>
  <c r="EJ587" i="14"/>
  <c r="EG587" i="14"/>
  <c r="EF587" i="14"/>
  <c r="EC587" i="14"/>
  <c r="EB587" i="14"/>
  <c r="DY587" i="14"/>
  <c r="DX587" i="14"/>
  <c r="DU587" i="14"/>
  <c r="DT587" i="14"/>
  <c r="DQ587" i="14"/>
  <c r="DP587" i="14"/>
  <c r="DM587" i="14"/>
  <c r="DL587" i="14"/>
  <c r="DI587" i="14"/>
  <c r="DH587" i="14"/>
  <c r="DE587" i="14"/>
  <c r="DD587" i="14"/>
  <c r="DA587" i="14"/>
  <c r="CZ587" i="14"/>
  <c r="CW587" i="14"/>
  <c r="CV587" i="14"/>
  <c r="CS587" i="14"/>
  <c r="CR587" i="14"/>
  <c r="CO587" i="14"/>
  <c r="CN587" i="14"/>
  <c r="CK587" i="14"/>
  <c r="CJ587" i="14"/>
  <c r="CG587" i="14"/>
  <c r="CF587" i="14"/>
  <c r="CC587" i="14"/>
  <c r="CB587" i="14"/>
  <c r="BY587" i="14"/>
  <c r="BX587" i="14"/>
  <c r="BU587" i="14"/>
  <c r="BT587" i="14"/>
  <c r="BQ587" i="14"/>
  <c r="BP587" i="14"/>
  <c r="BM587" i="14"/>
  <c r="BL587" i="14"/>
  <c r="BI587" i="14"/>
  <c r="BH587" i="14"/>
  <c r="BE587" i="14"/>
  <c r="BD587" i="14"/>
  <c r="BA587" i="14"/>
  <c r="AZ587" i="14"/>
  <c r="AW587" i="14"/>
  <c r="AV587" i="14"/>
  <c r="AS587" i="14"/>
  <c r="AR587" i="14"/>
  <c r="AO587" i="14"/>
  <c r="AN587" i="14"/>
  <c r="AK587" i="14"/>
  <c r="AJ587" i="14"/>
  <c r="AG587" i="14"/>
  <c r="AF587" i="14"/>
  <c r="AC587" i="14"/>
  <c r="AB587" i="14"/>
  <c r="Y587" i="14"/>
  <c r="X587" i="14"/>
  <c r="U587" i="14"/>
  <c r="T587" i="14"/>
  <c r="Q587" i="14"/>
  <c r="P587" i="14"/>
  <c r="M587" i="14"/>
  <c r="L587" i="14"/>
  <c r="I587" i="14"/>
  <c r="EP587" i="14" s="1"/>
  <c r="H587" i="14"/>
  <c r="G587" i="14"/>
  <c r="F587" i="14"/>
  <c r="E587" i="14"/>
  <c r="D587" i="14"/>
  <c r="ES587" i="14" s="1"/>
  <c r="EK586" i="14"/>
  <c r="EJ586" i="14"/>
  <c r="EG586" i="14"/>
  <c r="EF586" i="14"/>
  <c r="EC586" i="14"/>
  <c r="EB586" i="14"/>
  <c r="DY586" i="14"/>
  <c r="DX586" i="14"/>
  <c r="DU586" i="14"/>
  <c r="DT586" i="14"/>
  <c r="DQ586" i="14"/>
  <c r="DP586" i="14"/>
  <c r="DM586" i="14"/>
  <c r="DL586" i="14"/>
  <c r="DI586" i="14"/>
  <c r="DH586" i="14"/>
  <c r="DE586" i="14"/>
  <c r="DD586" i="14"/>
  <c r="DA586" i="14"/>
  <c r="CZ586" i="14"/>
  <c r="CW586" i="14"/>
  <c r="CV586" i="14"/>
  <c r="CS586" i="14"/>
  <c r="CR586" i="14"/>
  <c r="CO586" i="14"/>
  <c r="CN586" i="14"/>
  <c r="CK586" i="14"/>
  <c r="CJ586" i="14"/>
  <c r="CG586" i="14"/>
  <c r="CF586" i="14"/>
  <c r="CC586" i="14"/>
  <c r="CB586" i="14"/>
  <c r="BY586" i="14"/>
  <c r="BX586" i="14"/>
  <c r="BU586" i="14"/>
  <c r="BT586" i="14"/>
  <c r="BQ586" i="14"/>
  <c r="BP586" i="14"/>
  <c r="BM586" i="14"/>
  <c r="BL586" i="14"/>
  <c r="BI586" i="14"/>
  <c r="BH586" i="14"/>
  <c r="BE586" i="14"/>
  <c r="BD586" i="14"/>
  <c r="BA586" i="14"/>
  <c r="AZ586" i="14"/>
  <c r="AW586" i="14"/>
  <c r="AV586" i="14"/>
  <c r="AS586" i="14"/>
  <c r="AR586" i="14"/>
  <c r="AO586" i="14"/>
  <c r="AN586" i="14"/>
  <c r="AK586" i="14"/>
  <c r="AJ586" i="14"/>
  <c r="AG586" i="14"/>
  <c r="AF586" i="14"/>
  <c r="AC586" i="14"/>
  <c r="AB586" i="14"/>
  <c r="Y586" i="14"/>
  <c r="X586" i="14"/>
  <c r="U586" i="14"/>
  <c r="T586" i="14"/>
  <c r="Q586" i="14"/>
  <c r="P586" i="14"/>
  <c r="M586" i="14"/>
  <c r="L586" i="14"/>
  <c r="I586" i="14"/>
  <c r="EP586" i="14" s="1"/>
  <c r="H586" i="14"/>
  <c r="G586" i="14"/>
  <c r="F586" i="14"/>
  <c r="E586" i="14"/>
  <c r="D586" i="14"/>
  <c r="ES586" i="14" s="1"/>
  <c r="EK585" i="14"/>
  <c r="EJ585" i="14"/>
  <c r="EG585" i="14"/>
  <c r="EF585" i="14"/>
  <c r="EC585" i="14"/>
  <c r="EB585" i="14"/>
  <c r="DY585" i="14"/>
  <c r="DX585" i="14"/>
  <c r="DU585" i="14"/>
  <c r="DT585" i="14"/>
  <c r="DQ585" i="14"/>
  <c r="DP585" i="14"/>
  <c r="DM585" i="14"/>
  <c r="DL585" i="14"/>
  <c r="DI585" i="14"/>
  <c r="DH585" i="14"/>
  <c r="DE585" i="14"/>
  <c r="DD585" i="14"/>
  <c r="DA585" i="14"/>
  <c r="CZ585" i="14"/>
  <c r="CW585" i="14"/>
  <c r="CV585" i="14"/>
  <c r="CS585" i="14"/>
  <c r="CR585" i="14"/>
  <c r="CO585" i="14"/>
  <c r="CN585" i="14"/>
  <c r="CK585" i="14"/>
  <c r="CJ585" i="14"/>
  <c r="CG585" i="14"/>
  <c r="CF585" i="14"/>
  <c r="CC585" i="14"/>
  <c r="CB585" i="14"/>
  <c r="BY585" i="14"/>
  <c r="BX585" i="14"/>
  <c r="BU585" i="14"/>
  <c r="BT585" i="14"/>
  <c r="BQ585" i="14"/>
  <c r="BP585" i="14"/>
  <c r="BM585" i="14"/>
  <c r="BL585" i="14"/>
  <c r="BI585" i="14"/>
  <c r="BH585" i="14"/>
  <c r="BE585" i="14"/>
  <c r="BD585" i="14"/>
  <c r="BA585" i="14"/>
  <c r="AZ585" i="14"/>
  <c r="AW585" i="14"/>
  <c r="AV585" i="14"/>
  <c r="AS585" i="14"/>
  <c r="AR585" i="14"/>
  <c r="AO585" i="14"/>
  <c r="AN585" i="14"/>
  <c r="AK585" i="14"/>
  <c r="AJ585" i="14"/>
  <c r="AG585" i="14"/>
  <c r="AF585" i="14"/>
  <c r="AC585" i="14"/>
  <c r="AB585" i="14"/>
  <c r="Y585" i="14"/>
  <c r="X585" i="14"/>
  <c r="U585" i="14"/>
  <c r="T585" i="14"/>
  <c r="Q585" i="14"/>
  <c r="P585" i="14"/>
  <c r="M585" i="14"/>
  <c r="L585" i="14"/>
  <c r="I585" i="14"/>
  <c r="EP585" i="14" s="1"/>
  <c r="H585" i="14"/>
  <c r="G585" i="14"/>
  <c r="F585" i="14"/>
  <c r="E585" i="14"/>
  <c r="D585" i="14"/>
  <c r="ES585" i="14" s="1"/>
  <c r="EK584" i="14"/>
  <c r="EJ584" i="14"/>
  <c r="EG584" i="14"/>
  <c r="EF584" i="14"/>
  <c r="EC584" i="14"/>
  <c r="EB584" i="14"/>
  <c r="DY584" i="14"/>
  <c r="DX584" i="14"/>
  <c r="DU584" i="14"/>
  <c r="DT584" i="14"/>
  <c r="DQ584" i="14"/>
  <c r="DP584" i="14"/>
  <c r="DM584" i="14"/>
  <c r="DL584" i="14"/>
  <c r="DI584" i="14"/>
  <c r="DH584" i="14"/>
  <c r="DE584" i="14"/>
  <c r="DD584" i="14"/>
  <c r="DA584" i="14"/>
  <c r="CZ584" i="14"/>
  <c r="CW584" i="14"/>
  <c r="CV584" i="14"/>
  <c r="CS584" i="14"/>
  <c r="CR584" i="14"/>
  <c r="CO584" i="14"/>
  <c r="CN584" i="14"/>
  <c r="CK584" i="14"/>
  <c r="CJ584" i="14"/>
  <c r="CG584" i="14"/>
  <c r="CF584" i="14"/>
  <c r="CC584" i="14"/>
  <c r="CB584" i="14"/>
  <c r="BY584" i="14"/>
  <c r="BX584" i="14"/>
  <c r="BU584" i="14"/>
  <c r="BT584" i="14"/>
  <c r="BQ584" i="14"/>
  <c r="BP584" i="14"/>
  <c r="BM584" i="14"/>
  <c r="BL584" i="14"/>
  <c r="BI584" i="14"/>
  <c r="BH584" i="14"/>
  <c r="BE584" i="14"/>
  <c r="BD584" i="14"/>
  <c r="BA584" i="14"/>
  <c r="AZ584" i="14"/>
  <c r="AW584" i="14"/>
  <c r="AV584" i="14"/>
  <c r="AS584" i="14"/>
  <c r="AR584" i="14"/>
  <c r="AO584" i="14"/>
  <c r="AN584" i="14"/>
  <c r="AK584" i="14"/>
  <c r="AJ584" i="14"/>
  <c r="AG584" i="14"/>
  <c r="AF584" i="14"/>
  <c r="AC584" i="14"/>
  <c r="AB584" i="14"/>
  <c r="Y584" i="14"/>
  <c r="X584" i="14"/>
  <c r="U584" i="14"/>
  <c r="T584" i="14"/>
  <c r="Q584" i="14"/>
  <c r="P584" i="14"/>
  <c r="M584" i="14"/>
  <c r="L584" i="14"/>
  <c r="I584" i="14"/>
  <c r="EP584" i="14" s="1"/>
  <c r="H584" i="14"/>
  <c r="G584" i="14"/>
  <c r="F584" i="14"/>
  <c r="E584" i="14"/>
  <c r="D584" i="14"/>
  <c r="ES584" i="14" s="1"/>
  <c r="EK583" i="14"/>
  <c r="EJ583" i="14"/>
  <c r="EG583" i="14"/>
  <c r="EF583" i="14"/>
  <c r="EC583" i="14"/>
  <c r="EB583" i="14"/>
  <c r="DY583" i="14"/>
  <c r="DX583" i="14"/>
  <c r="DU583" i="14"/>
  <c r="DT583" i="14"/>
  <c r="DQ583" i="14"/>
  <c r="DP583" i="14"/>
  <c r="DM583" i="14"/>
  <c r="DL583" i="14"/>
  <c r="DI583" i="14"/>
  <c r="DH583" i="14"/>
  <c r="DE583" i="14"/>
  <c r="DD583" i="14"/>
  <c r="DA583" i="14"/>
  <c r="CZ583" i="14"/>
  <c r="CW583" i="14"/>
  <c r="CV583" i="14"/>
  <c r="CS583" i="14"/>
  <c r="CR583" i="14"/>
  <c r="CO583" i="14"/>
  <c r="CN583" i="14"/>
  <c r="CK583" i="14"/>
  <c r="CJ583" i="14"/>
  <c r="CG583" i="14"/>
  <c r="CF583" i="14"/>
  <c r="CC583" i="14"/>
  <c r="CB583" i="14"/>
  <c r="BY583" i="14"/>
  <c r="BX583" i="14"/>
  <c r="BU583" i="14"/>
  <c r="BT583" i="14"/>
  <c r="BQ583" i="14"/>
  <c r="BP583" i="14"/>
  <c r="BM583" i="14"/>
  <c r="BL583" i="14"/>
  <c r="BI583" i="14"/>
  <c r="BH583" i="14"/>
  <c r="BE583" i="14"/>
  <c r="BD583" i="14"/>
  <c r="BA583" i="14"/>
  <c r="AZ583" i="14"/>
  <c r="AW583" i="14"/>
  <c r="AV583" i="14"/>
  <c r="AS583" i="14"/>
  <c r="AR583" i="14"/>
  <c r="AO583" i="14"/>
  <c r="AN583" i="14"/>
  <c r="AK583" i="14"/>
  <c r="AJ583" i="14"/>
  <c r="AG583" i="14"/>
  <c r="AF583" i="14"/>
  <c r="AC583" i="14"/>
  <c r="AB583" i="14"/>
  <c r="Y583" i="14"/>
  <c r="X583" i="14"/>
  <c r="U583" i="14"/>
  <c r="T583" i="14"/>
  <c r="Q583" i="14"/>
  <c r="P583" i="14"/>
  <c r="M583" i="14"/>
  <c r="L583" i="14"/>
  <c r="I583" i="14"/>
  <c r="H583" i="14"/>
  <c r="G583" i="14"/>
  <c r="F583" i="14"/>
  <c r="E583" i="14"/>
  <c r="D583" i="14"/>
  <c r="ES583" i="14" s="1"/>
  <c r="EK582" i="14"/>
  <c r="EJ582" i="14"/>
  <c r="EG582" i="14"/>
  <c r="EF582" i="14"/>
  <c r="EC582" i="14"/>
  <c r="EB582" i="14"/>
  <c r="DY582" i="14"/>
  <c r="DX582" i="14"/>
  <c r="DU582" i="14"/>
  <c r="DT582" i="14"/>
  <c r="DQ582" i="14"/>
  <c r="DP582" i="14"/>
  <c r="DM582" i="14"/>
  <c r="DL582" i="14"/>
  <c r="DI582" i="14"/>
  <c r="DH582" i="14"/>
  <c r="DE582" i="14"/>
  <c r="DD582" i="14"/>
  <c r="DA582" i="14"/>
  <c r="CZ582" i="14"/>
  <c r="CW582" i="14"/>
  <c r="CV582" i="14"/>
  <c r="CS582" i="14"/>
  <c r="CR582" i="14"/>
  <c r="CO582" i="14"/>
  <c r="CN582" i="14"/>
  <c r="CK582" i="14"/>
  <c r="CJ582" i="14"/>
  <c r="CG582" i="14"/>
  <c r="CF582" i="14"/>
  <c r="CC582" i="14"/>
  <c r="CB582" i="14"/>
  <c r="BY582" i="14"/>
  <c r="BX582" i="14"/>
  <c r="BU582" i="14"/>
  <c r="BT582" i="14"/>
  <c r="BQ582" i="14"/>
  <c r="BP582" i="14"/>
  <c r="BM582" i="14"/>
  <c r="BL582" i="14"/>
  <c r="BI582" i="14"/>
  <c r="BH582" i="14"/>
  <c r="BE582" i="14"/>
  <c r="BD582" i="14"/>
  <c r="BA582" i="14"/>
  <c r="AZ582" i="14"/>
  <c r="AW582" i="14"/>
  <c r="AV582" i="14"/>
  <c r="AS582" i="14"/>
  <c r="AR582" i="14"/>
  <c r="AO582" i="14"/>
  <c r="AN582" i="14"/>
  <c r="AK582" i="14"/>
  <c r="AJ582" i="14"/>
  <c r="AG582" i="14"/>
  <c r="AF582" i="14"/>
  <c r="AC582" i="14"/>
  <c r="AB582" i="14"/>
  <c r="Y582" i="14"/>
  <c r="X582" i="14"/>
  <c r="U582" i="14"/>
  <c r="T582" i="14"/>
  <c r="Q582" i="14"/>
  <c r="P582" i="14"/>
  <c r="M582" i="14"/>
  <c r="L582" i="14"/>
  <c r="I582" i="14"/>
  <c r="H582" i="14"/>
  <c r="G582" i="14"/>
  <c r="F582" i="14"/>
  <c r="E582" i="14"/>
  <c r="D582" i="14"/>
  <c r="ES582" i="14" s="1"/>
  <c r="EK581" i="14"/>
  <c r="EJ581" i="14"/>
  <c r="EG581" i="14"/>
  <c r="EF581" i="14"/>
  <c r="EC581" i="14"/>
  <c r="EB581" i="14"/>
  <c r="DY581" i="14"/>
  <c r="DX581" i="14"/>
  <c r="DU581" i="14"/>
  <c r="DT581" i="14"/>
  <c r="DQ581" i="14"/>
  <c r="DP581" i="14"/>
  <c r="DM581" i="14"/>
  <c r="DL581" i="14"/>
  <c r="DI581" i="14"/>
  <c r="DH581" i="14"/>
  <c r="DE581" i="14"/>
  <c r="DD581" i="14"/>
  <c r="DA581" i="14"/>
  <c r="CZ581" i="14"/>
  <c r="CW581" i="14"/>
  <c r="CV581" i="14"/>
  <c r="CS581" i="14"/>
  <c r="CR581" i="14"/>
  <c r="CO581" i="14"/>
  <c r="CN581" i="14"/>
  <c r="CK581" i="14"/>
  <c r="CJ581" i="14"/>
  <c r="CG581" i="14"/>
  <c r="CF581" i="14"/>
  <c r="CC581" i="14"/>
  <c r="CB581" i="14"/>
  <c r="BY581" i="14"/>
  <c r="BX581" i="14"/>
  <c r="BU581" i="14"/>
  <c r="BT581" i="14"/>
  <c r="BQ581" i="14"/>
  <c r="BP581" i="14"/>
  <c r="BM581" i="14"/>
  <c r="BL581" i="14"/>
  <c r="BI581" i="14"/>
  <c r="BH581" i="14"/>
  <c r="BE581" i="14"/>
  <c r="BD581" i="14"/>
  <c r="BA581" i="14"/>
  <c r="AZ581" i="14"/>
  <c r="AW581" i="14"/>
  <c r="AV581" i="14"/>
  <c r="AS581" i="14"/>
  <c r="AR581" i="14"/>
  <c r="AO581" i="14"/>
  <c r="AN581" i="14"/>
  <c r="AK581" i="14"/>
  <c r="AJ581" i="14"/>
  <c r="AG581" i="14"/>
  <c r="AF581" i="14"/>
  <c r="AC581" i="14"/>
  <c r="AB581" i="14"/>
  <c r="Y581" i="14"/>
  <c r="X581" i="14"/>
  <c r="U581" i="14"/>
  <c r="T581" i="14"/>
  <c r="Q581" i="14"/>
  <c r="P581" i="14"/>
  <c r="M581" i="14"/>
  <c r="L581" i="14"/>
  <c r="I581" i="14"/>
  <c r="H581" i="14"/>
  <c r="G581" i="14"/>
  <c r="F581" i="14"/>
  <c r="E581" i="14"/>
  <c r="D581" i="14"/>
  <c r="ES581" i="14" s="1"/>
  <c r="EK579" i="14"/>
  <c r="EJ579" i="14"/>
  <c r="EG579" i="14"/>
  <c r="EF579" i="14"/>
  <c r="EC579" i="14"/>
  <c r="EB579" i="14"/>
  <c r="DY579" i="14"/>
  <c r="DX579" i="14"/>
  <c r="DU579" i="14"/>
  <c r="DT579" i="14"/>
  <c r="DQ579" i="14"/>
  <c r="DP579" i="14"/>
  <c r="DM579" i="14"/>
  <c r="DL579" i="14"/>
  <c r="DI579" i="14"/>
  <c r="DH579" i="14"/>
  <c r="DE579" i="14"/>
  <c r="DD579" i="14"/>
  <c r="DA579" i="14"/>
  <c r="CZ579" i="14"/>
  <c r="CW579" i="14"/>
  <c r="CV579" i="14"/>
  <c r="CS579" i="14"/>
  <c r="CR579" i="14"/>
  <c r="CO579" i="14"/>
  <c r="CN579" i="14"/>
  <c r="CK579" i="14"/>
  <c r="CJ579" i="14"/>
  <c r="CG579" i="14"/>
  <c r="CF579" i="14"/>
  <c r="CC579" i="14"/>
  <c r="CB579" i="14"/>
  <c r="BY579" i="14"/>
  <c r="BX579" i="14"/>
  <c r="BU579" i="14"/>
  <c r="BT579" i="14"/>
  <c r="BQ579" i="14"/>
  <c r="BP579" i="14"/>
  <c r="BM579" i="14"/>
  <c r="BL579" i="14"/>
  <c r="BI579" i="14"/>
  <c r="BH579" i="14"/>
  <c r="BE579" i="14"/>
  <c r="BD579" i="14"/>
  <c r="BA579" i="14"/>
  <c r="AZ579" i="14"/>
  <c r="AW579" i="14"/>
  <c r="AV579" i="14"/>
  <c r="AS579" i="14"/>
  <c r="AR579" i="14"/>
  <c r="AO579" i="14"/>
  <c r="AN579" i="14"/>
  <c r="AK579" i="14"/>
  <c r="AJ579" i="14"/>
  <c r="AG579" i="14"/>
  <c r="AF579" i="14"/>
  <c r="AC579" i="14"/>
  <c r="AB579" i="14"/>
  <c r="Y579" i="14"/>
  <c r="X579" i="14"/>
  <c r="U579" i="14"/>
  <c r="T579" i="14"/>
  <c r="Q579" i="14"/>
  <c r="P579" i="14"/>
  <c r="M579" i="14"/>
  <c r="L579" i="14"/>
  <c r="I579" i="14"/>
  <c r="H579" i="14"/>
  <c r="G579" i="14"/>
  <c r="F579" i="14"/>
  <c r="E579" i="14"/>
  <c r="D579" i="14"/>
  <c r="ES579" i="14" s="1"/>
  <c r="EK578" i="14"/>
  <c r="EJ578" i="14"/>
  <c r="EG578" i="14"/>
  <c r="EF578" i="14"/>
  <c r="EC578" i="14"/>
  <c r="EB578" i="14"/>
  <c r="DY578" i="14"/>
  <c r="DX578" i="14"/>
  <c r="DU578" i="14"/>
  <c r="DT578" i="14"/>
  <c r="DQ578" i="14"/>
  <c r="DP578" i="14"/>
  <c r="DM578" i="14"/>
  <c r="DL578" i="14"/>
  <c r="DI578" i="14"/>
  <c r="DH578" i="14"/>
  <c r="DE578" i="14"/>
  <c r="DD578" i="14"/>
  <c r="DA578" i="14"/>
  <c r="CZ578" i="14"/>
  <c r="CW578" i="14"/>
  <c r="CV578" i="14"/>
  <c r="CS578" i="14"/>
  <c r="CR578" i="14"/>
  <c r="CO578" i="14"/>
  <c r="CN578" i="14"/>
  <c r="CK578" i="14"/>
  <c r="CJ578" i="14"/>
  <c r="CG578" i="14"/>
  <c r="CF578" i="14"/>
  <c r="CC578" i="14"/>
  <c r="CB578" i="14"/>
  <c r="BY578" i="14"/>
  <c r="BX578" i="14"/>
  <c r="BU578" i="14"/>
  <c r="BT578" i="14"/>
  <c r="BQ578" i="14"/>
  <c r="BP578" i="14"/>
  <c r="BM578" i="14"/>
  <c r="BL578" i="14"/>
  <c r="BI578" i="14"/>
  <c r="BH578" i="14"/>
  <c r="BE578" i="14"/>
  <c r="BD578" i="14"/>
  <c r="BA578" i="14"/>
  <c r="AZ578" i="14"/>
  <c r="AW578" i="14"/>
  <c r="AV578" i="14"/>
  <c r="AS578" i="14"/>
  <c r="AR578" i="14"/>
  <c r="AO578" i="14"/>
  <c r="AN578" i="14"/>
  <c r="AK578" i="14"/>
  <c r="AJ578" i="14"/>
  <c r="AG578" i="14"/>
  <c r="AF578" i="14"/>
  <c r="AC578" i="14"/>
  <c r="AB578" i="14"/>
  <c r="Y578" i="14"/>
  <c r="X578" i="14"/>
  <c r="U578" i="14"/>
  <c r="T578" i="14"/>
  <c r="Q578" i="14"/>
  <c r="P578" i="14"/>
  <c r="M578" i="14"/>
  <c r="L578" i="14"/>
  <c r="I578" i="14"/>
  <c r="H578" i="14"/>
  <c r="G578" i="14"/>
  <c r="F578" i="14"/>
  <c r="E578" i="14"/>
  <c r="D578" i="14"/>
  <c r="ES578" i="14" s="1"/>
  <c r="EK577" i="14"/>
  <c r="EJ577" i="14"/>
  <c r="EG577" i="14"/>
  <c r="EF577" i="14"/>
  <c r="EC577" i="14"/>
  <c r="EB577" i="14"/>
  <c r="DY577" i="14"/>
  <c r="DX577" i="14"/>
  <c r="DU577" i="14"/>
  <c r="DT577" i="14"/>
  <c r="DQ577" i="14"/>
  <c r="DP577" i="14"/>
  <c r="DM577" i="14"/>
  <c r="DL577" i="14"/>
  <c r="DI577" i="14"/>
  <c r="DH577" i="14"/>
  <c r="DE577" i="14"/>
  <c r="DD577" i="14"/>
  <c r="DA577" i="14"/>
  <c r="CZ577" i="14"/>
  <c r="CW577" i="14"/>
  <c r="CV577" i="14"/>
  <c r="CS577" i="14"/>
  <c r="CR577" i="14"/>
  <c r="CO577" i="14"/>
  <c r="CN577" i="14"/>
  <c r="CK577" i="14"/>
  <c r="CJ577" i="14"/>
  <c r="CG577" i="14"/>
  <c r="CF577" i="14"/>
  <c r="CC577" i="14"/>
  <c r="CB577" i="14"/>
  <c r="BY577" i="14"/>
  <c r="BX577" i="14"/>
  <c r="BU577" i="14"/>
  <c r="BT577" i="14"/>
  <c r="BQ577" i="14"/>
  <c r="BP577" i="14"/>
  <c r="BM577" i="14"/>
  <c r="BL577" i="14"/>
  <c r="BI577" i="14"/>
  <c r="BH577" i="14"/>
  <c r="BE577" i="14"/>
  <c r="BD577" i="14"/>
  <c r="BA577" i="14"/>
  <c r="AZ577" i="14"/>
  <c r="AW577" i="14"/>
  <c r="AV577" i="14"/>
  <c r="AS577" i="14"/>
  <c r="AR577" i="14"/>
  <c r="AO577" i="14"/>
  <c r="AN577" i="14"/>
  <c r="AK577" i="14"/>
  <c r="AJ577" i="14"/>
  <c r="AG577" i="14"/>
  <c r="AF577" i="14"/>
  <c r="AC577" i="14"/>
  <c r="AB577" i="14"/>
  <c r="Y577" i="14"/>
  <c r="X577" i="14"/>
  <c r="U577" i="14"/>
  <c r="T577" i="14"/>
  <c r="Q577" i="14"/>
  <c r="P577" i="14"/>
  <c r="M577" i="14"/>
  <c r="L577" i="14"/>
  <c r="I577" i="14"/>
  <c r="H577" i="14"/>
  <c r="G577" i="14"/>
  <c r="F577" i="14"/>
  <c r="E577" i="14"/>
  <c r="D577" i="14"/>
  <c r="ES577" i="14" s="1"/>
  <c r="EK576" i="14"/>
  <c r="EJ576" i="14"/>
  <c r="EG576" i="14"/>
  <c r="EF576" i="14"/>
  <c r="EC576" i="14"/>
  <c r="EB576" i="14"/>
  <c r="DY576" i="14"/>
  <c r="DX576" i="14"/>
  <c r="DU576" i="14"/>
  <c r="DT576" i="14"/>
  <c r="DQ576" i="14"/>
  <c r="DP576" i="14"/>
  <c r="DM576" i="14"/>
  <c r="DL576" i="14"/>
  <c r="DI576" i="14"/>
  <c r="DH576" i="14"/>
  <c r="DE576" i="14"/>
  <c r="DD576" i="14"/>
  <c r="DA576" i="14"/>
  <c r="CZ576" i="14"/>
  <c r="CW576" i="14"/>
  <c r="CV576" i="14"/>
  <c r="CS576" i="14"/>
  <c r="CR576" i="14"/>
  <c r="CO576" i="14"/>
  <c r="CN576" i="14"/>
  <c r="CK576" i="14"/>
  <c r="CJ576" i="14"/>
  <c r="CG576" i="14"/>
  <c r="CF576" i="14"/>
  <c r="CC576" i="14"/>
  <c r="CB576" i="14"/>
  <c r="BY576" i="14"/>
  <c r="BX576" i="14"/>
  <c r="BU576" i="14"/>
  <c r="BT576" i="14"/>
  <c r="BQ576" i="14"/>
  <c r="BP576" i="14"/>
  <c r="BM576" i="14"/>
  <c r="BL576" i="14"/>
  <c r="BI576" i="14"/>
  <c r="BH576" i="14"/>
  <c r="BE576" i="14"/>
  <c r="BD576" i="14"/>
  <c r="BA576" i="14"/>
  <c r="AZ576" i="14"/>
  <c r="AW576" i="14"/>
  <c r="AV576" i="14"/>
  <c r="AS576" i="14"/>
  <c r="AR576" i="14"/>
  <c r="AO576" i="14"/>
  <c r="AN576" i="14"/>
  <c r="AK576" i="14"/>
  <c r="AJ576" i="14"/>
  <c r="AG576" i="14"/>
  <c r="AF576" i="14"/>
  <c r="AC576" i="14"/>
  <c r="AB576" i="14"/>
  <c r="Y576" i="14"/>
  <c r="X576" i="14"/>
  <c r="U576" i="14"/>
  <c r="T576" i="14"/>
  <c r="Q576" i="14"/>
  <c r="P576" i="14"/>
  <c r="M576" i="14"/>
  <c r="L576" i="14"/>
  <c r="I576" i="14"/>
  <c r="H576" i="14"/>
  <c r="G576" i="14"/>
  <c r="F576" i="14"/>
  <c r="E576" i="14"/>
  <c r="D576" i="14"/>
  <c r="ES576" i="14" s="1"/>
  <c r="EK575" i="14"/>
  <c r="EJ575" i="14"/>
  <c r="EG575" i="14"/>
  <c r="EF575" i="14"/>
  <c r="EC575" i="14"/>
  <c r="EB575" i="14"/>
  <c r="DY575" i="14"/>
  <c r="DX575" i="14"/>
  <c r="DU575" i="14"/>
  <c r="DT575" i="14"/>
  <c r="DQ575" i="14"/>
  <c r="DP575" i="14"/>
  <c r="DM575" i="14"/>
  <c r="DL575" i="14"/>
  <c r="DI575" i="14"/>
  <c r="DH575" i="14"/>
  <c r="DE575" i="14"/>
  <c r="DD575" i="14"/>
  <c r="DA575" i="14"/>
  <c r="CZ575" i="14"/>
  <c r="CW575" i="14"/>
  <c r="CV575" i="14"/>
  <c r="CS575" i="14"/>
  <c r="CR575" i="14"/>
  <c r="CO575" i="14"/>
  <c r="CN575" i="14"/>
  <c r="CK575" i="14"/>
  <c r="CJ575" i="14"/>
  <c r="CG575" i="14"/>
  <c r="CF575" i="14"/>
  <c r="CC575" i="14"/>
  <c r="CB575" i="14"/>
  <c r="BY575" i="14"/>
  <c r="BX575" i="14"/>
  <c r="BU575" i="14"/>
  <c r="BT575" i="14"/>
  <c r="BQ575" i="14"/>
  <c r="BP575" i="14"/>
  <c r="BM575" i="14"/>
  <c r="BL575" i="14"/>
  <c r="BI575" i="14"/>
  <c r="BH575" i="14"/>
  <c r="BE575" i="14"/>
  <c r="BD575" i="14"/>
  <c r="BA575" i="14"/>
  <c r="AZ575" i="14"/>
  <c r="AW575" i="14"/>
  <c r="AV575" i="14"/>
  <c r="AS575" i="14"/>
  <c r="AR575" i="14"/>
  <c r="AO575" i="14"/>
  <c r="AN575" i="14"/>
  <c r="AK575" i="14"/>
  <c r="AJ575" i="14"/>
  <c r="AG575" i="14"/>
  <c r="AF575" i="14"/>
  <c r="AC575" i="14"/>
  <c r="AB575" i="14"/>
  <c r="Y575" i="14"/>
  <c r="X575" i="14"/>
  <c r="U575" i="14"/>
  <c r="T575" i="14"/>
  <c r="Q575" i="14"/>
  <c r="P575" i="14"/>
  <c r="M575" i="14"/>
  <c r="L575" i="14"/>
  <c r="I575" i="14"/>
  <c r="H575" i="14"/>
  <c r="G575" i="14"/>
  <c r="F575" i="14"/>
  <c r="E575" i="14"/>
  <c r="D575" i="14"/>
  <c r="ES575" i="14" s="1"/>
  <c r="EK574" i="14"/>
  <c r="EJ574" i="14"/>
  <c r="EG574" i="14"/>
  <c r="EF574" i="14"/>
  <c r="EC574" i="14"/>
  <c r="EB574" i="14"/>
  <c r="DY574" i="14"/>
  <c r="DX574" i="14"/>
  <c r="DU574" i="14"/>
  <c r="DT574" i="14"/>
  <c r="DQ574" i="14"/>
  <c r="DP574" i="14"/>
  <c r="DM574" i="14"/>
  <c r="DL574" i="14"/>
  <c r="DI574" i="14"/>
  <c r="DH574" i="14"/>
  <c r="DE574" i="14"/>
  <c r="DD574" i="14"/>
  <c r="DA574" i="14"/>
  <c r="CZ574" i="14"/>
  <c r="CW574" i="14"/>
  <c r="CV574" i="14"/>
  <c r="CS574" i="14"/>
  <c r="CR574" i="14"/>
  <c r="CO574" i="14"/>
  <c r="CN574" i="14"/>
  <c r="CK574" i="14"/>
  <c r="CJ574" i="14"/>
  <c r="CG574" i="14"/>
  <c r="CF574" i="14"/>
  <c r="CC574" i="14"/>
  <c r="CB574" i="14"/>
  <c r="BY574" i="14"/>
  <c r="BX574" i="14"/>
  <c r="BU574" i="14"/>
  <c r="BT574" i="14"/>
  <c r="BQ574" i="14"/>
  <c r="BP574" i="14"/>
  <c r="BM574" i="14"/>
  <c r="BL574" i="14"/>
  <c r="BI574" i="14"/>
  <c r="BH574" i="14"/>
  <c r="BE574" i="14"/>
  <c r="BD574" i="14"/>
  <c r="BA574" i="14"/>
  <c r="AZ574" i="14"/>
  <c r="AW574" i="14"/>
  <c r="AV574" i="14"/>
  <c r="AS574" i="14"/>
  <c r="AR574" i="14"/>
  <c r="AO574" i="14"/>
  <c r="AN574" i="14"/>
  <c r="AK574" i="14"/>
  <c r="AJ574" i="14"/>
  <c r="AG574" i="14"/>
  <c r="AF574" i="14"/>
  <c r="AC574" i="14"/>
  <c r="AB574" i="14"/>
  <c r="Y574" i="14"/>
  <c r="X574" i="14"/>
  <c r="U574" i="14"/>
  <c r="T574" i="14"/>
  <c r="Q574" i="14"/>
  <c r="P574" i="14"/>
  <c r="M574" i="14"/>
  <c r="L574" i="14"/>
  <c r="I574" i="14"/>
  <c r="H574" i="14"/>
  <c r="G574" i="14"/>
  <c r="F574" i="14"/>
  <c r="E574" i="14"/>
  <c r="D574" i="14"/>
  <c r="ES574" i="14" s="1"/>
  <c r="EK573" i="14"/>
  <c r="EJ573" i="14"/>
  <c r="EG573" i="14"/>
  <c r="EF573" i="14"/>
  <c r="EC573" i="14"/>
  <c r="EB573" i="14"/>
  <c r="DY573" i="14"/>
  <c r="DX573" i="14"/>
  <c r="DU573" i="14"/>
  <c r="DT573" i="14"/>
  <c r="DQ573" i="14"/>
  <c r="DP573" i="14"/>
  <c r="DM573" i="14"/>
  <c r="DL573" i="14"/>
  <c r="DI573" i="14"/>
  <c r="DH573" i="14"/>
  <c r="DE573" i="14"/>
  <c r="DD573" i="14"/>
  <c r="DA573" i="14"/>
  <c r="CZ573" i="14"/>
  <c r="CW573" i="14"/>
  <c r="CV573" i="14"/>
  <c r="CS573" i="14"/>
  <c r="CR573" i="14"/>
  <c r="CO573" i="14"/>
  <c r="CN573" i="14"/>
  <c r="CK573" i="14"/>
  <c r="CJ573" i="14"/>
  <c r="CG573" i="14"/>
  <c r="CF573" i="14"/>
  <c r="CC573" i="14"/>
  <c r="CB573" i="14"/>
  <c r="BY573" i="14"/>
  <c r="BX573" i="14"/>
  <c r="BU573" i="14"/>
  <c r="BT573" i="14"/>
  <c r="BQ573" i="14"/>
  <c r="BP573" i="14"/>
  <c r="BM573" i="14"/>
  <c r="BL573" i="14"/>
  <c r="BI573" i="14"/>
  <c r="BH573" i="14"/>
  <c r="BE573" i="14"/>
  <c r="BD573" i="14"/>
  <c r="BA573" i="14"/>
  <c r="AZ573" i="14"/>
  <c r="AW573" i="14"/>
  <c r="AV573" i="14"/>
  <c r="AS573" i="14"/>
  <c r="AR573" i="14"/>
  <c r="AO573" i="14"/>
  <c r="AN573" i="14"/>
  <c r="AK573" i="14"/>
  <c r="AJ573" i="14"/>
  <c r="AG573" i="14"/>
  <c r="AF573" i="14"/>
  <c r="AC573" i="14"/>
  <c r="AB573" i="14"/>
  <c r="Y573" i="14"/>
  <c r="X573" i="14"/>
  <c r="U573" i="14"/>
  <c r="T573" i="14"/>
  <c r="Q573" i="14"/>
  <c r="P573" i="14"/>
  <c r="M573" i="14"/>
  <c r="L573" i="14"/>
  <c r="I573" i="14"/>
  <c r="H573" i="14"/>
  <c r="G573" i="14"/>
  <c r="F573" i="14"/>
  <c r="E573" i="14"/>
  <c r="D573" i="14"/>
  <c r="ES573" i="14" s="1"/>
  <c r="EK572" i="14"/>
  <c r="EJ572" i="14"/>
  <c r="EG572" i="14"/>
  <c r="EF572" i="14"/>
  <c r="EC572" i="14"/>
  <c r="EB572" i="14"/>
  <c r="DY572" i="14"/>
  <c r="DX572" i="14"/>
  <c r="DU572" i="14"/>
  <c r="DT572" i="14"/>
  <c r="DQ572" i="14"/>
  <c r="DP572" i="14"/>
  <c r="DM572" i="14"/>
  <c r="DL572" i="14"/>
  <c r="DI572" i="14"/>
  <c r="DH572" i="14"/>
  <c r="DE572" i="14"/>
  <c r="DD572" i="14"/>
  <c r="DA572" i="14"/>
  <c r="CZ572" i="14"/>
  <c r="CW572" i="14"/>
  <c r="CV572" i="14"/>
  <c r="CS572" i="14"/>
  <c r="CR572" i="14"/>
  <c r="CO572" i="14"/>
  <c r="CN572" i="14"/>
  <c r="CK572" i="14"/>
  <c r="CJ572" i="14"/>
  <c r="CG572" i="14"/>
  <c r="CF572" i="14"/>
  <c r="CC572" i="14"/>
  <c r="CB572" i="14"/>
  <c r="BY572" i="14"/>
  <c r="BX572" i="14"/>
  <c r="BU572" i="14"/>
  <c r="BT572" i="14"/>
  <c r="BQ572" i="14"/>
  <c r="BP572" i="14"/>
  <c r="BM572" i="14"/>
  <c r="BL572" i="14"/>
  <c r="BI572" i="14"/>
  <c r="BH572" i="14"/>
  <c r="BE572" i="14"/>
  <c r="BD572" i="14"/>
  <c r="BA572" i="14"/>
  <c r="AZ572" i="14"/>
  <c r="AW572" i="14"/>
  <c r="AV572" i="14"/>
  <c r="AS572" i="14"/>
  <c r="AR572" i="14"/>
  <c r="AO572" i="14"/>
  <c r="AN572" i="14"/>
  <c r="AK572" i="14"/>
  <c r="AJ572" i="14"/>
  <c r="AG572" i="14"/>
  <c r="AF572" i="14"/>
  <c r="AC572" i="14"/>
  <c r="AB572" i="14"/>
  <c r="Y572" i="14"/>
  <c r="X572" i="14"/>
  <c r="U572" i="14"/>
  <c r="T572" i="14"/>
  <c r="Q572" i="14"/>
  <c r="P572" i="14"/>
  <c r="M572" i="14"/>
  <c r="L572" i="14"/>
  <c r="I572" i="14"/>
  <c r="H572" i="14"/>
  <c r="G572" i="14"/>
  <c r="F572" i="14"/>
  <c r="E572" i="14"/>
  <c r="D572" i="14"/>
  <c r="ES572" i="14" s="1"/>
  <c r="EK571" i="14"/>
  <c r="EJ571" i="14"/>
  <c r="EG571" i="14"/>
  <c r="EF571" i="14"/>
  <c r="EC571" i="14"/>
  <c r="EB571" i="14"/>
  <c r="DY571" i="14"/>
  <c r="DX571" i="14"/>
  <c r="DU571" i="14"/>
  <c r="DT571" i="14"/>
  <c r="DQ571" i="14"/>
  <c r="DP571" i="14"/>
  <c r="DM571" i="14"/>
  <c r="DL571" i="14"/>
  <c r="DI571" i="14"/>
  <c r="DH571" i="14"/>
  <c r="DE571" i="14"/>
  <c r="DD571" i="14"/>
  <c r="DA571" i="14"/>
  <c r="CZ571" i="14"/>
  <c r="CW571" i="14"/>
  <c r="CV571" i="14"/>
  <c r="CS571" i="14"/>
  <c r="CR571" i="14"/>
  <c r="CO571" i="14"/>
  <c r="CN571" i="14"/>
  <c r="CK571" i="14"/>
  <c r="CJ571" i="14"/>
  <c r="CG571" i="14"/>
  <c r="CF571" i="14"/>
  <c r="CC571" i="14"/>
  <c r="CB571" i="14"/>
  <c r="BY571" i="14"/>
  <c r="BX571" i="14"/>
  <c r="BU571" i="14"/>
  <c r="BT571" i="14"/>
  <c r="BQ571" i="14"/>
  <c r="BP571" i="14"/>
  <c r="BM571" i="14"/>
  <c r="BL571" i="14"/>
  <c r="BI571" i="14"/>
  <c r="BH571" i="14"/>
  <c r="BE571" i="14"/>
  <c r="BD571" i="14"/>
  <c r="BA571" i="14"/>
  <c r="AZ571" i="14"/>
  <c r="AW571" i="14"/>
  <c r="AV571" i="14"/>
  <c r="AS571" i="14"/>
  <c r="AR571" i="14"/>
  <c r="AO571" i="14"/>
  <c r="AN571" i="14"/>
  <c r="AK571" i="14"/>
  <c r="AJ571" i="14"/>
  <c r="AG571" i="14"/>
  <c r="AF571" i="14"/>
  <c r="AC571" i="14"/>
  <c r="AB571" i="14"/>
  <c r="Y571" i="14"/>
  <c r="X571" i="14"/>
  <c r="U571" i="14"/>
  <c r="T571" i="14"/>
  <c r="Q571" i="14"/>
  <c r="P571" i="14"/>
  <c r="M571" i="14"/>
  <c r="L571" i="14"/>
  <c r="I571" i="14"/>
  <c r="H571" i="14"/>
  <c r="G571" i="14"/>
  <c r="F571" i="14"/>
  <c r="E571" i="14"/>
  <c r="D571" i="14"/>
  <c r="ES571" i="14" s="1"/>
  <c r="EK570" i="14"/>
  <c r="EJ570" i="14"/>
  <c r="EG570" i="14"/>
  <c r="EF570" i="14"/>
  <c r="EC570" i="14"/>
  <c r="EB570" i="14"/>
  <c r="DY570" i="14"/>
  <c r="DX570" i="14"/>
  <c r="DU570" i="14"/>
  <c r="DT570" i="14"/>
  <c r="DQ570" i="14"/>
  <c r="DP570" i="14"/>
  <c r="DM570" i="14"/>
  <c r="DL570" i="14"/>
  <c r="DI570" i="14"/>
  <c r="DH570" i="14"/>
  <c r="DE570" i="14"/>
  <c r="DD570" i="14"/>
  <c r="DA570" i="14"/>
  <c r="CZ570" i="14"/>
  <c r="CW570" i="14"/>
  <c r="CV570" i="14"/>
  <c r="CS570" i="14"/>
  <c r="CR570" i="14"/>
  <c r="CO570" i="14"/>
  <c r="CN570" i="14"/>
  <c r="CK570" i="14"/>
  <c r="CJ570" i="14"/>
  <c r="CG570" i="14"/>
  <c r="CF570" i="14"/>
  <c r="CC570" i="14"/>
  <c r="CB570" i="14"/>
  <c r="BY570" i="14"/>
  <c r="BX570" i="14"/>
  <c r="BU570" i="14"/>
  <c r="BT570" i="14"/>
  <c r="BQ570" i="14"/>
  <c r="BP570" i="14"/>
  <c r="BM570" i="14"/>
  <c r="BL570" i="14"/>
  <c r="BI570" i="14"/>
  <c r="BH570" i="14"/>
  <c r="BE570" i="14"/>
  <c r="BD570" i="14"/>
  <c r="BA570" i="14"/>
  <c r="AZ570" i="14"/>
  <c r="AW570" i="14"/>
  <c r="AV570" i="14"/>
  <c r="AS570" i="14"/>
  <c r="AR570" i="14"/>
  <c r="AO570" i="14"/>
  <c r="AN570" i="14"/>
  <c r="AK570" i="14"/>
  <c r="AJ570" i="14"/>
  <c r="AG570" i="14"/>
  <c r="AF570" i="14"/>
  <c r="AC570" i="14"/>
  <c r="AB570" i="14"/>
  <c r="Y570" i="14"/>
  <c r="X570" i="14"/>
  <c r="U570" i="14"/>
  <c r="T570" i="14"/>
  <c r="Q570" i="14"/>
  <c r="P570" i="14"/>
  <c r="M570" i="14"/>
  <c r="L570" i="14"/>
  <c r="I570" i="14"/>
  <c r="H570" i="14"/>
  <c r="G570" i="14"/>
  <c r="F570" i="14"/>
  <c r="E570" i="14"/>
  <c r="D570" i="14"/>
  <c r="ES570" i="14" s="1"/>
  <c r="EK568" i="14"/>
  <c r="EJ568" i="14"/>
  <c r="EG568" i="14"/>
  <c r="EF568" i="14"/>
  <c r="EC568" i="14"/>
  <c r="EB568" i="14"/>
  <c r="DY568" i="14"/>
  <c r="DX568" i="14"/>
  <c r="DU568" i="14"/>
  <c r="DT568" i="14"/>
  <c r="DQ568" i="14"/>
  <c r="DP568" i="14"/>
  <c r="DM568" i="14"/>
  <c r="DL568" i="14"/>
  <c r="DI568" i="14"/>
  <c r="DH568" i="14"/>
  <c r="DE568" i="14"/>
  <c r="DD568" i="14"/>
  <c r="DA568" i="14"/>
  <c r="CZ568" i="14"/>
  <c r="CW568" i="14"/>
  <c r="CV568" i="14"/>
  <c r="CS568" i="14"/>
  <c r="CR568" i="14"/>
  <c r="CO568" i="14"/>
  <c r="CN568" i="14"/>
  <c r="CK568" i="14"/>
  <c r="CJ568" i="14"/>
  <c r="CG568" i="14"/>
  <c r="CF568" i="14"/>
  <c r="CC568" i="14"/>
  <c r="CB568" i="14"/>
  <c r="BY568" i="14"/>
  <c r="BX568" i="14"/>
  <c r="BU568" i="14"/>
  <c r="BT568" i="14"/>
  <c r="BQ568" i="14"/>
  <c r="BP568" i="14"/>
  <c r="BM568" i="14"/>
  <c r="BL568" i="14"/>
  <c r="BI568" i="14"/>
  <c r="BH568" i="14"/>
  <c r="BE568" i="14"/>
  <c r="BD568" i="14"/>
  <c r="BA568" i="14"/>
  <c r="AZ568" i="14"/>
  <c r="AW568" i="14"/>
  <c r="AV568" i="14"/>
  <c r="AS568" i="14"/>
  <c r="AR568" i="14"/>
  <c r="AO568" i="14"/>
  <c r="AN568" i="14"/>
  <c r="AK568" i="14"/>
  <c r="AJ568" i="14"/>
  <c r="AG568" i="14"/>
  <c r="AF568" i="14"/>
  <c r="AC568" i="14"/>
  <c r="AB568" i="14"/>
  <c r="Y568" i="14"/>
  <c r="X568" i="14"/>
  <c r="U568" i="14"/>
  <c r="T568" i="14"/>
  <c r="Q568" i="14"/>
  <c r="P568" i="14"/>
  <c r="M568" i="14"/>
  <c r="L568" i="14"/>
  <c r="I568" i="14"/>
  <c r="H568" i="14"/>
  <c r="G568" i="14"/>
  <c r="F568" i="14"/>
  <c r="E568" i="14"/>
  <c r="D568" i="14"/>
  <c r="ES568" i="14" s="1"/>
  <c r="EK567" i="14"/>
  <c r="EJ567" i="14"/>
  <c r="EG567" i="14"/>
  <c r="EF567" i="14"/>
  <c r="EC567" i="14"/>
  <c r="EB567" i="14"/>
  <c r="DY567" i="14"/>
  <c r="DX567" i="14"/>
  <c r="DU567" i="14"/>
  <c r="DT567" i="14"/>
  <c r="DQ567" i="14"/>
  <c r="DP567" i="14"/>
  <c r="DM567" i="14"/>
  <c r="DL567" i="14"/>
  <c r="DI567" i="14"/>
  <c r="DH567" i="14"/>
  <c r="DE567" i="14"/>
  <c r="DD567" i="14"/>
  <c r="DA567" i="14"/>
  <c r="CZ567" i="14"/>
  <c r="CW567" i="14"/>
  <c r="CV567" i="14"/>
  <c r="CS567" i="14"/>
  <c r="CR567" i="14"/>
  <c r="CO567" i="14"/>
  <c r="CN567" i="14"/>
  <c r="CK567" i="14"/>
  <c r="CJ567" i="14"/>
  <c r="CG567" i="14"/>
  <c r="CF567" i="14"/>
  <c r="CC567" i="14"/>
  <c r="CB567" i="14"/>
  <c r="BY567" i="14"/>
  <c r="BX567" i="14"/>
  <c r="BU567" i="14"/>
  <c r="BT567" i="14"/>
  <c r="BQ567" i="14"/>
  <c r="BP567" i="14"/>
  <c r="BM567" i="14"/>
  <c r="BL567" i="14"/>
  <c r="BI567" i="14"/>
  <c r="BH567" i="14"/>
  <c r="BE567" i="14"/>
  <c r="BD567" i="14"/>
  <c r="BA567" i="14"/>
  <c r="AZ567" i="14"/>
  <c r="AW567" i="14"/>
  <c r="AV567" i="14"/>
  <c r="AS567" i="14"/>
  <c r="AR567" i="14"/>
  <c r="AO567" i="14"/>
  <c r="AN567" i="14"/>
  <c r="AK567" i="14"/>
  <c r="AJ567" i="14"/>
  <c r="AG567" i="14"/>
  <c r="AF567" i="14"/>
  <c r="AC567" i="14"/>
  <c r="AB567" i="14"/>
  <c r="Y567" i="14"/>
  <c r="X567" i="14"/>
  <c r="U567" i="14"/>
  <c r="T567" i="14"/>
  <c r="Q567" i="14"/>
  <c r="P567" i="14"/>
  <c r="M567" i="14"/>
  <c r="L567" i="14"/>
  <c r="I567" i="14"/>
  <c r="H567" i="14"/>
  <c r="G567" i="14"/>
  <c r="F567" i="14"/>
  <c r="E567" i="14"/>
  <c r="D567" i="14"/>
  <c r="ES567" i="14" s="1"/>
  <c r="EK566" i="14"/>
  <c r="EJ566" i="14"/>
  <c r="EG566" i="14"/>
  <c r="EF566" i="14"/>
  <c r="EC566" i="14"/>
  <c r="EB566" i="14"/>
  <c r="DY566" i="14"/>
  <c r="DX566" i="14"/>
  <c r="DU566" i="14"/>
  <c r="DT566" i="14"/>
  <c r="DQ566" i="14"/>
  <c r="DP566" i="14"/>
  <c r="DM566" i="14"/>
  <c r="DL566" i="14"/>
  <c r="DI566" i="14"/>
  <c r="DH566" i="14"/>
  <c r="DE566" i="14"/>
  <c r="DD566" i="14"/>
  <c r="DA566" i="14"/>
  <c r="CZ566" i="14"/>
  <c r="CW566" i="14"/>
  <c r="CV566" i="14"/>
  <c r="CS566" i="14"/>
  <c r="CR566" i="14"/>
  <c r="CO566" i="14"/>
  <c r="CN566" i="14"/>
  <c r="CK566" i="14"/>
  <c r="CJ566" i="14"/>
  <c r="CG566" i="14"/>
  <c r="CF566" i="14"/>
  <c r="CC566" i="14"/>
  <c r="CB566" i="14"/>
  <c r="BY566" i="14"/>
  <c r="BX566" i="14"/>
  <c r="BU566" i="14"/>
  <c r="BT566" i="14"/>
  <c r="BQ566" i="14"/>
  <c r="BP566" i="14"/>
  <c r="BM566" i="14"/>
  <c r="BL566" i="14"/>
  <c r="BI566" i="14"/>
  <c r="BH566" i="14"/>
  <c r="BE566" i="14"/>
  <c r="BD566" i="14"/>
  <c r="BA566" i="14"/>
  <c r="AZ566" i="14"/>
  <c r="AW566" i="14"/>
  <c r="AV566" i="14"/>
  <c r="AS566" i="14"/>
  <c r="AR566" i="14"/>
  <c r="AO566" i="14"/>
  <c r="AN566" i="14"/>
  <c r="AK566" i="14"/>
  <c r="AJ566" i="14"/>
  <c r="AG566" i="14"/>
  <c r="AF566" i="14"/>
  <c r="AC566" i="14"/>
  <c r="AB566" i="14"/>
  <c r="Y566" i="14"/>
  <c r="X566" i="14"/>
  <c r="U566" i="14"/>
  <c r="T566" i="14"/>
  <c r="Q566" i="14"/>
  <c r="P566" i="14"/>
  <c r="M566" i="14"/>
  <c r="L566" i="14"/>
  <c r="I566" i="14"/>
  <c r="H566" i="14"/>
  <c r="G566" i="14"/>
  <c r="F566" i="14"/>
  <c r="E566" i="14"/>
  <c r="D566" i="14"/>
  <c r="ES566" i="14" s="1"/>
  <c r="EK565" i="14"/>
  <c r="EJ565" i="14"/>
  <c r="EG565" i="14"/>
  <c r="EF565" i="14"/>
  <c r="EC565" i="14"/>
  <c r="EB565" i="14"/>
  <c r="DY565" i="14"/>
  <c r="DX565" i="14"/>
  <c r="DU565" i="14"/>
  <c r="DT565" i="14"/>
  <c r="DQ565" i="14"/>
  <c r="DP565" i="14"/>
  <c r="DM565" i="14"/>
  <c r="DL565" i="14"/>
  <c r="DI565" i="14"/>
  <c r="DH565" i="14"/>
  <c r="DE565" i="14"/>
  <c r="DD565" i="14"/>
  <c r="DA565" i="14"/>
  <c r="CZ565" i="14"/>
  <c r="CW565" i="14"/>
  <c r="CV565" i="14"/>
  <c r="CS565" i="14"/>
  <c r="CR565" i="14"/>
  <c r="CO565" i="14"/>
  <c r="CN565" i="14"/>
  <c r="CK565" i="14"/>
  <c r="CJ565" i="14"/>
  <c r="CG565" i="14"/>
  <c r="CF565" i="14"/>
  <c r="CC565" i="14"/>
  <c r="CB565" i="14"/>
  <c r="BY565" i="14"/>
  <c r="BX565" i="14"/>
  <c r="BU565" i="14"/>
  <c r="BT565" i="14"/>
  <c r="BQ565" i="14"/>
  <c r="BP565" i="14"/>
  <c r="BM565" i="14"/>
  <c r="BL565" i="14"/>
  <c r="BI565" i="14"/>
  <c r="BH565" i="14"/>
  <c r="BE565" i="14"/>
  <c r="BD565" i="14"/>
  <c r="BA565" i="14"/>
  <c r="AZ565" i="14"/>
  <c r="AW565" i="14"/>
  <c r="AV565" i="14"/>
  <c r="AS565" i="14"/>
  <c r="AR565" i="14"/>
  <c r="AO565" i="14"/>
  <c r="AN565" i="14"/>
  <c r="AK565" i="14"/>
  <c r="AJ565" i="14"/>
  <c r="AG565" i="14"/>
  <c r="AF565" i="14"/>
  <c r="AC565" i="14"/>
  <c r="AB565" i="14"/>
  <c r="Y565" i="14"/>
  <c r="X565" i="14"/>
  <c r="U565" i="14"/>
  <c r="T565" i="14"/>
  <c r="Q565" i="14"/>
  <c r="P565" i="14"/>
  <c r="M565" i="14"/>
  <c r="L565" i="14"/>
  <c r="I565" i="14"/>
  <c r="H565" i="14"/>
  <c r="G565" i="14"/>
  <c r="F565" i="14"/>
  <c r="E565" i="14"/>
  <c r="D565" i="14"/>
  <c r="ES565" i="14" s="1"/>
  <c r="EK564" i="14"/>
  <c r="EJ564" i="14"/>
  <c r="EG564" i="14"/>
  <c r="EF564" i="14"/>
  <c r="EC564" i="14"/>
  <c r="EB564" i="14"/>
  <c r="DY564" i="14"/>
  <c r="DX564" i="14"/>
  <c r="DU564" i="14"/>
  <c r="DT564" i="14"/>
  <c r="DQ564" i="14"/>
  <c r="DP564" i="14"/>
  <c r="DM564" i="14"/>
  <c r="DL564" i="14"/>
  <c r="DI564" i="14"/>
  <c r="DH564" i="14"/>
  <c r="DE564" i="14"/>
  <c r="DD564" i="14"/>
  <c r="DA564" i="14"/>
  <c r="CZ564" i="14"/>
  <c r="CW564" i="14"/>
  <c r="CV564" i="14"/>
  <c r="CS564" i="14"/>
  <c r="CR564" i="14"/>
  <c r="CO564" i="14"/>
  <c r="CN564" i="14"/>
  <c r="CK564" i="14"/>
  <c r="CJ564" i="14"/>
  <c r="CG564" i="14"/>
  <c r="CF564" i="14"/>
  <c r="CC564" i="14"/>
  <c r="CB564" i="14"/>
  <c r="BY564" i="14"/>
  <c r="BX564" i="14"/>
  <c r="BU564" i="14"/>
  <c r="BT564" i="14"/>
  <c r="BQ564" i="14"/>
  <c r="BP564" i="14"/>
  <c r="BM564" i="14"/>
  <c r="BL564" i="14"/>
  <c r="BI564" i="14"/>
  <c r="BH564" i="14"/>
  <c r="BE564" i="14"/>
  <c r="BD564" i="14"/>
  <c r="BA564" i="14"/>
  <c r="AZ564" i="14"/>
  <c r="AW564" i="14"/>
  <c r="AV564" i="14"/>
  <c r="AS564" i="14"/>
  <c r="AR564" i="14"/>
  <c r="AO564" i="14"/>
  <c r="AN564" i="14"/>
  <c r="AK564" i="14"/>
  <c r="AJ564" i="14"/>
  <c r="AG564" i="14"/>
  <c r="AF564" i="14"/>
  <c r="AC564" i="14"/>
  <c r="AB564" i="14"/>
  <c r="Y564" i="14"/>
  <c r="X564" i="14"/>
  <c r="U564" i="14"/>
  <c r="T564" i="14"/>
  <c r="Q564" i="14"/>
  <c r="P564" i="14"/>
  <c r="M564" i="14"/>
  <c r="L564" i="14"/>
  <c r="I564" i="14"/>
  <c r="H564" i="14"/>
  <c r="G564" i="14"/>
  <c r="F564" i="14"/>
  <c r="E564" i="14"/>
  <c r="D564" i="14"/>
  <c r="ES564" i="14" s="1"/>
  <c r="EK563" i="14"/>
  <c r="EJ563" i="14"/>
  <c r="EG563" i="14"/>
  <c r="EF563" i="14"/>
  <c r="EC563" i="14"/>
  <c r="EB563" i="14"/>
  <c r="DY563" i="14"/>
  <c r="DX563" i="14"/>
  <c r="DU563" i="14"/>
  <c r="DT563" i="14"/>
  <c r="DQ563" i="14"/>
  <c r="DP563" i="14"/>
  <c r="DM563" i="14"/>
  <c r="DL563" i="14"/>
  <c r="DI563" i="14"/>
  <c r="DH563" i="14"/>
  <c r="DE563" i="14"/>
  <c r="DD563" i="14"/>
  <c r="DA563" i="14"/>
  <c r="CZ563" i="14"/>
  <c r="CW563" i="14"/>
  <c r="CV563" i="14"/>
  <c r="CS563" i="14"/>
  <c r="CR563" i="14"/>
  <c r="CO563" i="14"/>
  <c r="CN563" i="14"/>
  <c r="CK563" i="14"/>
  <c r="CJ563" i="14"/>
  <c r="CG563" i="14"/>
  <c r="CF563" i="14"/>
  <c r="CC563" i="14"/>
  <c r="CB563" i="14"/>
  <c r="BY563" i="14"/>
  <c r="BX563" i="14"/>
  <c r="BU563" i="14"/>
  <c r="BT563" i="14"/>
  <c r="BQ563" i="14"/>
  <c r="BP563" i="14"/>
  <c r="BM563" i="14"/>
  <c r="BL563" i="14"/>
  <c r="BI563" i="14"/>
  <c r="BH563" i="14"/>
  <c r="BE563" i="14"/>
  <c r="BD563" i="14"/>
  <c r="BA563" i="14"/>
  <c r="AZ563" i="14"/>
  <c r="AW563" i="14"/>
  <c r="AV563" i="14"/>
  <c r="AS563" i="14"/>
  <c r="AR563" i="14"/>
  <c r="AO563" i="14"/>
  <c r="AN563" i="14"/>
  <c r="AK563" i="14"/>
  <c r="AJ563" i="14"/>
  <c r="AG563" i="14"/>
  <c r="AF563" i="14"/>
  <c r="AC563" i="14"/>
  <c r="AB563" i="14"/>
  <c r="Y563" i="14"/>
  <c r="X563" i="14"/>
  <c r="U563" i="14"/>
  <c r="T563" i="14"/>
  <c r="Q563" i="14"/>
  <c r="P563" i="14"/>
  <c r="M563" i="14"/>
  <c r="L563" i="14"/>
  <c r="I563" i="14"/>
  <c r="H563" i="14"/>
  <c r="G563" i="14"/>
  <c r="F563" i="14"/>
  <c r="E563" i="14"/>
  <c r="EK562" i="14"/>
  <c r="EJ562" i="14"/>
  <c r="EG562" i="14"/>
  <c r="EF562" i="14"/>
  <c r="EC562" i="14"/>
  <c r="EB562" i="14"/>
  <c r="DY562" i="14"/>
  <c r="DX562" i="14"/>
  <c r="DU562" i="14"/>
  <c r="DT562" i="14"/>
  <c r="DQ562" i="14"/>
  <c r="DP562" i="14"/>
  <c r="DM562" i="14"/>
  <c r="DL562" i="14"/>
  <c r="DI562" i="14"/>
  <c r="DH562" i="14"/>
  <c r="DE562" i="14"/>
  <c r="DD562" i="14"/>
  <c r="DA562" i="14"/>
  <c r="CZ562" i="14"/>
  <c r="CW562" i="14"/>
  <c r="CV562" i="14"/>
  <c r="CS562" i="14"/>
  <c r="CR562" i="14"/>
  <c r="CO562" i="14"/>
  <c r="CN562" i="14"/>
  <c r="CK562" i="14"/>
  <c r="CJ562" i="14"/>
  <c r="CG562" i="14"/>
  <c r="CF562" i="14"/>
  <c r="CC562" i="14"/>
  <c r="CB562" i="14"/>
  <c r="BY562" i="14"/>
  <c r="BX562" i="14"/>
  <c r="BU562" i="14"/>
  <c r="BT562" i="14"/>
  <c r="BQ562" i="14"/>
  <c r="BP562" i="14"/>
  <c r="BM562" i="14"/>
  <c r="BL562" i="14"/>
  <c r="BI562" i="14"/>
  <c r="BH562" i="14"/>
  <c r="BE562" i="14"/>
  <c r="BD562" i="14"/>
  <c r="BA562" i="14"/>
  <c r="AZ562" i="14"/>
  <c r="AW562" i="14"/>
  <c r="AV562" i="14"/>
  <c r="AS562" i="14"/>
  <c r="AR562" i="14"/>
  <c r="AO562" i="14"/>
  <c r="AN562" i="14"/>
  <c r="AK562" i="14"/>
  <c r="AJ562" i="14"/>
  <c r="AG562" i="14"/>
  <c r="AF562" i="14"/>
  <c r="AC562" i="14"/>
  <c r="AB562" i="14"/>
  <c r="Y562" i="14"/>
  <c r="X562" i="14"/>
  <c r="U562" i="14"/>
  <c r="T562" i="14"/>
  <c r="Q562" i="14"/>
  <c r="P562" i="14"/>
  <c r="M562" i="14"/>
  <c r="L562" i="14"/>
  <c r="I562" i="14"/>
  <c r="H562" i="14"/>
  <c r="G562" i="14"/>
  <c r="F562" i="14"/>
  <c r="E562" i="14"/>
  <c r="EK561" i="14"/>
  <c r="EJ561" i="14"/>
  <c r="EG561" i="14"/>
  <c r="EF561" i="14"/>
  <c r="EC561" i="14"/>
  <c r="EB561" i="14"/>
  <c r="DY561" i="14"/>
  <c r="DX561" i="14"/>
  <c r="DU561" i="14"/>
  <c r="DT561" i="14"/>
  <c r="DQ561" i="14"/>
  <c r="DP561" i="14"/>
  <c r="DM561" i="14"/>
  <c r="DL561" i="14"/>
  <c r="DI561" i="14"/>
  <c r="DH561" i="14"/>
  <c r="DE561" i="14"/>
  <c r="DD561" i="14"/>
  <c r="DA561" i="14"/>
  <c r="CZ561" i="14"/>
  <c r="CW561" i="14"/>
  <c r="CV561" i="14"/>
  <c r="CS561" i="14"/>
  <c r="CR561" i="14"/>
  <c r="CO561" i="14"/>
  <c r="CN561" i="14"/>
  <c r="CK561" i="14"/>
  <c r="CJ561" i="14"/>
  <c r="CG561" i="14"/>
  <c r="CF561" i="14"/>
  <c r="CC561" i="14"/>
  <c r="CB561" i="14"/>
  <c r="BY561" i="14"/>
  <c r="BX561" i="14"/>
  <c r="BU561" i="14"/>
  <c r="BT561" i="14"/>
  <c r="BQ561" i="14"/>
  <c r="BP561" i="14"/>
  <c r="BM561" i="14"/>
  <c r="BL561" i="14"/>
  <c r="BI561" i="14"/>
  <c r="BH561" i="14"/>
  <c r="BE561" i="14"/>
  <c r="BD561" i="14"/>
  <c r="BA561" i="14"/>
  <c r="AZ561" i="14"/>
  <c r="AW561" i="14"/>
  <c r="AV561" i="14"/>
  <c r="AS561" i="14"/>
  <c r="AR561" i="14"/>
  <c r="AO561" i="14"/>
  <c r="AN561" i="14"/>
  <c r="AK561" i="14"/>
  <c r="AJ561" i="14"/>
  <c r="AG561" i="14"/>
  <c r="AF561" i="14"/>
  <c r="AC561" i="14"/>
  <c r="AB561" i="14"/>
  <c r="Y561" i="14"/>
  <c r="X561" i="14"/>
  <c r="U561" i="14"/>
  <c r="T561" i="14"/>
  <c r="Q561" i="14"/>
  <c r="P561" i="14"/>
  <c r="M561" i="14"/>
  <c r="L561" i="14"/>
  <c r="I561" i="14"/>
  <c r="H561" i="14"/>
  <c r="G561" i="14"/>
  <c r="F561" i="14"/>
  <c r="E561" i="14"/>
  <c r="D563" i="14"/>
  <c r="ES563" i="14" s="1"/>
  <c r="D562" i="14"/>
  <c r="ES562" i="14" s="1"/>
  <c r="D561" i="14"/>
  <c r="ES561" i="14" s="1"/>
  <c r="N713" i="14"/>
  <c r="AD713" i="14"/>
  <c r="BJ713" i="14"/>
  <c r="CD713" i="14"/>
  <c r="CT713" i="14"/>
  <c r="DV713" i="14"/>
  <c r="EP714" i="14"/>
  <c r="AH714" i="14"/>
  <c r="AP714" i="14"/>
  <c r="CD714" i="14"/>
  <c r="CT714" i="14"/>
  <c r="DN714" i="14"/>
  <c r="EP681" i="14"/>
  <c r="ED713" i="14" l="1"/>
  <c r="BB714" i="14"/>
  <c r="R714" i="14"/>
  <c r="N653" i="14"/>
  <c r="N655" i="14"/>
  <c r="BJ655" i="14"/>
  <c r="BJ656" i="14"/>
  <c r="J654" i="14"/>
  <c r="J660" i="14"/>
  <c r="J662" i="14"/>
  <c r="J670" i="14"/>
  <c r="J681" i="14"/>
  <c r="J682" i="14"/>
  <c r="EL655" i="14"/>
  <c r="V658" i="14"/>
  <c r="BR690" i="14"/>
  <c r="AL713" i="14"/>
  <c r="DF713" i="14"/>
  <c r="ED714" i="14"/>
  <c r="BB658" i="14"/>
  <c r="DV688" i="14"/>
  <c r="CH658" i="14"/>
  <c r="N683" i="14"/>
  <c r="ED684" i="14"/>
  <c r="DF688" i="14"/>
  <c r="DB714" i="14"/>
  <c r="EP660" i="14"/>
  <c r="DZ681" i="14"/>
  <c r="AH691" i="14"/>
  <c r="J689" i="14"/>
  <c r="R692" i="14"/>
  <c r="J687" i="14"/>
  <c r="BF691" i="14"/>
  <c r="EP662" i="14"/>
  <c r="J684" i="14"/>
  <c r="DZ682" i="14"/>
  <c r="J658" i="14"/>
  <c r="CT682" i="14"/>
  <c r="AX689" i="14"/>
  <c r="AX691" i="14"/>
  <c r="AX692" i="14"/>
  <c r="BN697" i="14"/>
  <c r="AT713" i="14"/>
  <c r="BR713" i="14"/>
  <c r="CP713" i="14"/>
  <c r="EL713" i="14"/>
  <c r="V714" i="14"/>
  <c r="BR714" i="14"/>
  <c r="EL714" i="14"/>
  <c r="J657" i="14"/>
  <c r="EP670" i="14"/>
  <c r="J692" i="14"/>
  <c r="CD683" i="14"/>
  <c r="R691" i="14"/>
  <c r="EP654" i="14"/>
  <c r="DN655" i="14"/>
  <c r="BR658" i="14"/>
  <c r="V660" i="14"/>
  <c r="CP691" i="14"/>
  <c r="R713" i="14"/>
  <c r="AP713" i="14"/>
  <c r="BN713" i="14"/>
  <c r="DJ713" i="14"/>
  <c r="BN714" i="14"/>
  <c r="DJ714" i="14"/>
  <c r="EH714" i="14"/>
  <c r="AD655" i="14"/>
  <c r="BB656" i="14"/>
  <c r="BZ656" i="14"/>
  <c r="CX658" i="14"/>
  <c r="BB686" i="14"/>
  <c r="AD691" i="14"/>
  <c r="AX713" i="14"/>
  <c r="AX714" i="14"/>
  <c r="BV714" i="14"/>
  <c r="AL658" i="14"/>
  <c r="J695" i="14"/>
  <c r="AH713" i="14"/>
  <c r="DZ713" i="14"/>
  <c r="DZ714" i="14"/>
  <c r="EH680" i="14"/>
  <c r="AP681" i="14"/>
  <c r="DJ682" i="14"/>
  <c r="DJ688" i="14"/>
  <c r="BN692" i="14"/>
  <c r="AH697" i="14"/>
  <c r="AL714" i="14"/>
  <c r="CH714" i="14"/>
  <c r="AH692" i="14"/>
  <c r="BZ713" i="14"/>
  <c r="CX713" i="14"/>
  <c r="CX714" i="14"/>
  <c r="J714" i="14"/>
  <c r="J690" i="14"/>
  <c r="EP682" i="14"/>
  <c r="J641" i="14"/>
  <c r="J649" i="14"/>
  <c r="N658" i="14"/>
  <c r="BJ658" i="14"/>
  <c r="BZ658" i="14"/>
  <c r="CL683" i="14"/>
  <c r="EH683" i="14"/>
  <c r="BJ692" i="14"/>
  <c r="EL693" i="14"/>
  <c r="EL695" i="14"/>
  <c r="BV713" i="14"/>
  <c r="DB713" i="14"/>
  <c r="BZ714" i="14"/>
  <c r="DF714" i="14"/>
  <c r="J635" i="14"/>
  <c r="J643" i="14"/>
  <c r="J651" i="14"/>
  <c r="J659" i="14"/>
  <c r="AT684" i="14"/>
  <c r="J639" i="14"/>
  <c r="J645" i="14"/>
  <c r="J631" i="14"/>
  <c r="J647" i="14"/>
  <c r="J691" i="14"/>
  <c r="V653" i="14"/>
  <c r="J656" i="14"/>
  <c r="AD658" i="14"/>
  <c r="AT658" i="14"/>
  <c r="CP658" i="14"/>
  <c r="DF658" i="14"/>
  <c r="DR682" i="14"/>
  <c r="J683" i="14"/>
  <c r="Z683" i="14"/>
  <c r="BV683" i="14"/>
  <c r="J686" i="14"/>
  <c r="CX688" i="14"/>
  <c r="DN688" i="14"/>
  <c r="Z691" i="14"/>
  <c r="AP691" i="14"/>
  <c r="N692" i="14"/>
  <c r="DF692" i="14"/>
  <c r="DV692" i="14"/>
  <c r="DV695" i="14"/>
  <c r="J697" i="14"/>
  <c r="J713" i="14"/>
  <c r="Z713" i="14"/>
  <c r="BF713" i="14"/>
  <c r="CL713" i="14"/>
  <c r="DR713" i="14"/>
  <c r="EH713" i="14"/>
  <c r="N714" i="14"/>
  <c r="AD714" i="14"/>
  <c r="AT714" i="14"/>
  <c r="BJ714" i="14"/>
  <c r="CP714" i="14"/>
  <c r="DV714" i="14"/>
  <c r="EP697" i="14"/>
  <c r="EP683" i="14"/>
  <c r="J629" i="14"/>
  <c r="J637" i="14"/>
  <c r="DF652" i="14"/>
  <c r="J653" i="14"/>
  <c r="BB655" i="14"/>
  <c r="ED655" i="14"/>
  <c r="CP660" i="14"/>
  <c r="J661" i="14"/>
  <c r="J671" i="14"/>
  <c r="J680" i="14"/>
  <c r="BN680" i="14"/>
  <c r="DZ680" i="14"/>
  <c r="AX681" i="14"/>
  <c r="ED682" i="14"/>
  <c r="V683" i="14"/>
  <c r="J685" i="14"/>
  <c r="N686" i="14"/>
  <c r="AT686" i="14"/>
  <c r="BZ686" i="14"/>
  <c r="BZ687" i="14"/>
  <c r="J688" i="14"/>
  <c r="CD688" i="14"/>
  <c r="CT688" i="14"/>
  <c r="DZ688" i="14"/>
  <c r="CD689" i="14"/>
  <c r="DJ689" i="14"/>
  <c r="AL690" i="14"/>
  <c r="BR691" i="14"/>
  <c r="CH691" i="14"/>
  <c r="J693" i="14"/>
  <c r="CL695" i="14"/>
  <c r="DR695" i="14"/>
  <c r="V697" i="14"/>
  <c r="V713" i="14"/>
  <c r="BB713" i="14"/>
  <c r="CH713" i="14"/>
  <c r="DN713" i="14"/>
  <c r="Z714" i="14"/>
  <c r="BF714" i="14"/>
  <c r="CL714" i="14"/>
  <c r="DR714" i="14"/>
  <c r="J627" i="14"/>
  <c r="J618" i="14"/>
  <c r="J633" i="14"/>
  <c r="J621" i="14"/>
  <c r="J628" i="14"/>
  <c r="J632" i="14"/>
  <c r="J636" i="14"/>
  <c r="J640" i="14"/>
  <c r="J644" i="14"/>
  <c r="J648" i="14"/>
  <c r="J619" i="14"/>
  <c r="J626" i="14"/>
  <c r="J630" i="14"/>
  <c r="J634" i="14"/>
  <c r="J638" i="14"/>
  <c r="J642" i="14"/>
  <c r="J646" i="14"/>
  <c r="J591" i="14"/>
  <c r="J650" i="14"/>
  <c r="J652" i="14"/>
  <c r="J655" i="14"/>
  <c r="EP618" i="14"/>
  <c r="J620" i="14"/>
  <c r="J586" i="14"/>
  <c r="J593" i="14"/>
  <c r="J588" i="14"/>
  <c r="J594" i="14"/>
  <c r="J592" i="14"/>
  <c r="J590" i="14"/>
  <c r="J587" i="14"/>
  <c r="J584" i="14"/>
  <c r="J589" i="14"/>
  <c r="J585" i="14"/>
  <c r="AD687" i="14"/>
  <c r="N687" i="14"/>
  <c r="ED693" i="14"/>
  <c r="EH685" i="14"/>
  <c r="DJ685" i="14"/>
  <c r="AP685" i="14"/>
  <c r="R685" i="14"/>
  <c r="AT687" i="14"/>
  <c r="DB697" i="14"/>
  <c r="CL697" i="14"/>
  <c r="CX693" i="14"/>
  <c r="DN697" i="14"/>
  <c r="CP697" i="14"/>
  <c r="DV691" i="14"/>
  <c r="DN691" i="14"/>
  <c r="CX691" i="14"/>
  <c r="EH690" i="14"/>
  <c r="DR690" i="14"/>
  <c r="DB690" i="14"/>
  <c r="CL690" i="14"/>
  <c r="BV690" i="14"/>
  <c r="R689" i="14"/>
  <c r="AT688" i="14"/>
  <c r="CP687" i="14"/>
  <c r="CH687" i="14"/>
  <c r="BR682" i="14"/>
  <c r="N682" i="14"/>
  <c r="EL681" i="14"/>
  <c r="ED681" i="14"/>
  <c r="BZ681" i="14"/>
  <c r="N681" i="14"/>
  <c r="ED690" i="14"/>
  <c r="DN690" i="14"/>
  <c r="CH690" i="14"/>
  <c r="CH697" i="14"/>
  <c r="BZ692" i="14"/>
  <c r="AT692" i="14"/>
  <c r="AD692" i="14"/>
  <c r="EH689" i="14"/>
  <c r="DZ689" i="14"/>
  <c r="DR689" i="14"/>
  <c r="DB689" i="14"/>
  <c r="CT689" i="14"/>
  <c r="CL689" i="14"/>
  <c r="EH687" i="14"/>
  <c r="EH686" i="14"/>
  <c r="DZ686" i="14"/>
  <c r="DR686" i="14"/>
  <c r="DJ686" i="14"/>
  <c r="CL686" i="14"/>
  <c r="CD686" i="14"/>
  <c r="AX686" i="14"/>
  <c r="AP686" i="14"/>
  <c r="R686" i="14"/>
  <c r="BR684" i="14"/>
  <c r="BB684" i="14"/>
  <c r="BN682" i="14"/>
  <c r="BF682" i="14"/>
  <c r="AH682" i="14"/>
  <c r="Z682" i="14"/>
  <c r="R682" i="14"/>
  <c r="EH681" i="14"/>
  <c r="BV671" i="14"/>
  <c r="CT697" i="14"/>
  <c r="BZ695" i="14"/>
  <c r="BJ695" i="14"/>
  <c r="AT695" i="14"/>
  <c r="AD695" i="14"/>
  <c r="N695" i="14"/>
  <c r="DN693" i="14"/>
  <c r="DF693" i="14"/>
  <c r="BR693" i="14"/>
  <c r="AL693" i="14"/>
  <c r="V693" i="14"/>
  <c r="N693" i="14"/>
  <c r="EL691" i="14"/>
  <c r="BZ688" i="14"/>
  <c r="AP687" i="14"/>
  <c r="CD685" i="14"/>
  <c r="BF685" i="14"/>
  <c r="DN683" i="14"/>
  <c r="DF682" i="14"/>
  <c r="CX682" i="14"/>
  <c r="BZ682" i="14"/>
  <c r="DJ681" i="14"/>
  <c r="DB681" i="14"/>
  <c r="BB697" i="14"/>
  <c r="AD697" i="14"/>
  <c r="BF695" i="14"/>
  <c r="CT693" i="14"/>
  <c r="CL693" i="14"/>
  <c r="CD693" i="14"/>
  <c r="BN693" i="14"/>
  <c r="BF693" i="14"/>
  <c r="AX693" i="14"/>
  <c r="EL692" i="14"/>
  <c r="EH691" i="14"/>
  <c r="DZ691" i="14"/>
  <c r="BJ691" i="14"/>
  <c r="AT691" i="14"/>
  <c r="N691" i="14"/>
  <c r="ED689" i="14"/>
  <c r="DN689" i="14"/>
  <c r="AP689" i="14"/>
  <c r="AH689" i="14"/>
  <c r="Z689" i="14"/>
  <c r="CP688" i="14"/>
  <c r="AH688" i="14"/>
  <c r="DF687" i="14"/>
  <c r="BJ687" i="14"/>
  <c r="BB687" i="14"/>
  <c r="EL686" i="14"/>
  <c r="ED686" i="14"/>
  <c r="DF686" i="14"/>
  <c r="CX686" i="14"/>
  <c r="BJ685" i="14"/>
  <c r="BB685" i="14"/>
  <c r="AT685" i="14"/>
  <c r="EH684" i="14"/>
  <c r="DB684" i="14"/>
  <c r="BF684" i="14"/>
  <c r="AX684" i="14"/>
  <c r="ED683" i="14"/>
  <c r="DB683" i="14"/>
  <c r="AH683" i="14"/>
  <c r="EL682" i="14"/>
  <c r="DF681" i="14"/>
  <c r="CX681" i="14"/>
  <c r="CP681" i="14"/>
  <c r="EL680" i="14"/>
  <c r="DV680" i="14"/>
  <c r="AX680" i="14"/>
  <c r="AH680" i="14"/>
  <c r="R680" i="14"/>
  <c r="BV697" i="14"/>
  <c r="EH697" i="14"/>
  <c r="DZ697" i="14"/>
  <c r="DR697" i="14"/>
  <c r="EH671" i="14"/>
  <c r="DV697" i="14"/>
  <c r="BJ697" i="14"/>
  <c r="Z695" i="14"/>
  <c r="CH688" i="14"/>
  <c r="BV687" i="14"/>
  <c r="BF687" i="14"/>
  <c r="BR686" i="14"/>
  <c r="AL686" i="14"/>
  <c r="AD686" i="14"/>
  <c r="V686" i="14"/>
  <c r="BN685" i="14"/>
  <c r="DV684" i="14"/>
  <c r="DF684" i="14"/>
  <c r="CH684" i="14"/>
  <c r="Z684" i="14"/>
  <c r="R684" i="14"/>
  <c r="DF683" i="14"/>
  <c r="CX683" i="14"/>
  <c r="BN683" i="14"/>
  <c r="BF683" i="14"/>
  <c r="DF691" i="14"/>
  <c r="BB690" i="14"/>
  <c r="BR688" i="14"/>
  <c r="BJ688" i="14"/>
  <c r="BB688" i="14"/>
  <c r="BB683" i="14"/>
  <c r="AT683" i="14"/>
  <c r="AL683" i="14"/>
  <c r="CP682" i="14"/>
  <c r="DR681" i="14"/>
  <c r="BR681" i="14"/>
  <c r="Z681" i="14"/>
  <c r="R681" i="14"/>
  <c r="DF695" i="14"/>
  <c r="CP695" i="14"/>
  <c r="CH693" i="14"/>
  <c r="BZ693" i="14"/>
  <c r="AH693" i="14"/>
  <c r="Z693" i="14"/>
  <c r="R693" i="14"/>
  <c r="CP692" i="14"/>
  <c r="DR691" i="14"/>
  <c r="DJ691" i="14"/>
  <c r="DB691" i="14"/>
  <c r="CT691" i="14"/>
  <c r="BZ691" i="14"/>
  <c r="BB691" i="14"/>
  <c r="AL691" i="14"/>
  <c r="BR689" i="14"/>
  <c r="BB689" i="14"/>
  <c r="R687" i="14"/>
  <c r="DZ685" i="14"/>
  <c r="DB685" i="14"/>
  <c r="CL685" i="14"/>
  <c r="AD685" i="14"/>
  <c r="V685" i="14"/>
  <c r="N685" i="14"/>
  <c r="BJ684" i="14"/>
  <c r="DZ693" i="14"/>
  <c r="DR693" i="14"/>
  <c r="DJ693" i="14"/>
  <c r="BB693" i="14"/>
  <c r="AT693" i="14"/>
  <c r="DJ692" i="14"/>
  <c r="CT692" i="14"/>
  <c r="CD692" i="14"/>
  <c r="ED691" i="14"/>
  <c r="CL691" i="14"/>
  <c r="CD691" i="14"/>
  <c r="BV691" i="14"/>
  <c r="BN691" i="14"/>
  <c r="V691" i="14"/>
  <c r="CX690" i="14"/>
  <c r="Z690" i="14"/>
  <c r="AL689" i="14"/>
  <c r="V689" i="14"/>
  <c r="DR687" i="14"/>
  <c r="DB687" i="14"/>
  <c r="BN681" i="14"/>
  <c r="BF681" i="14"/>
  <c r="DR680" i="14"/>
  <c r="DJ680" i="14"/>
  <c r="DB680" i="14"/>
  <c r="CT680" i="14"/>
  <c r="CL680" i="14"/>
  <c r="CD680" i="14"/>
  <c r="BV680" i="14"/>
  <c r="AT680" i="14"/>
  <c r="AD680" i="14"/>
  <c r="BF680" i="14"/>
  <c r="BF690" i="14"/>
  <c r="AP690" i="14"/>
  <c r="V690" i="14"/>
  <c r="CX689" i="14"/>
  <c r="CH689" i="14"/>
  <c r="BV689" i="14"/>
  <c r="BN689" i="14"/>
  <c r="BF689" i="14"/>
  <c r="EL688" i="14"/>
  <c r="ED688" i="14"/>
  <c r="BN688" i="14"/>
  <c r="AX688" i="14"/>
  <c r="AL688" i="14"/>
  <c r="AD688" i="14"/>
  <c r="V688" i="14"/>
  <c r="N688" i="14"/>
  <c r="EL687" i="14"/>
  <c r="DV687" i="14"/>
  <c r="DN687" i="14"/>
  <c r="CX687" i="14"/>
  <c r="CD687" i="14"/>
  <c r="AL687" i="14"/>
  <c r="V687" i="14"/>
  <c r="DV686" i="14"/>
  <c r="CP686" i="14"/>
  <c r="DV685" i="14"/>
  <c r="CP685" i="14"/>
  <c r="BZ685" i="14"/>
  <c r="Z685" i="14"/>
  <c r="DR684" i="14"/>
  <c r="CL684" i="14"/>
  <c r="V684" i="14"/>
  <c r="CT683" i="14"/>
  <c r="BR683" i="14"/>
  <c r="AP683" i="14"/>
  <c r="BB682" i="14"/>
  <c r="AD682" i="14"/>
  <c r="CL681" i="14"/>
  <c r="CD681" i="14"/>
  <c r="BV681" i="14"/>
  <c r="AT681" i="14"/>
  <c r="AL681" i="14"/>
  <c r="AD681" i="14"/>
  <c r="V681" i="14"/>
  <c r="DN680" i="14"/>
  <c r="CX680" i="14"/>
  <c r="ED670" i="14"/>
  <c r="CX697" i="14"/>
  <c r="CD697" i="14"/>
  <c r="AL697" i="14"/>
  <c r="R697" i="14"/>
  <c r="DB695" i="14"/>
  <c r="BV695" i="14"/>
  <c r="EL671" i="14"/>
  <c r="N671" i="14"/>
  <c r="EH670" i="14"/>
  <c r="ED697" i="14"/>
  <c r="DJ697" i="14"/>
  <c r="BR697" i="14"/>
  <c r="AX697" i="14"/>
  <c r="AP697" i="14"/>
  <c r="AP695" i="14"/>
  <c r="EH695" i="14"/>
  <c r="EL697" i="14"/>
  <c r="DF697" i="14"/>
  <c r="BZ697" i="14"/>
  <c r="BF697" i="14"/>
  <c r="AT697" i="14"/>
  <c r="Z697" i="14"/>
  <c r="N697" i="14"/>
  <c r="ED695" i="14"/>
  <c r="DJ695" i="14"/>
  <c r="CX695" i="14"/>
  <c r="CD695" i="14"/>
  <c r="BR695" i="14"/>
  <c r="AX695" i="14"/>
  <c r="AL695" i="14"/>
  <c r="R695" i="14"/>
  <c r="DZ692" i="14"/>
  <c r="CL692" i="14"/>
  <c r="EH693" i="14"/>
  <c r="DV693" i="14"/>
  <c r="DB693" i="14"/>
  <c r="CP693" i="14"/>
  <c r="BV693" i="14"/>
  <c r="BJ693" i="14"/>
  <c r="AP693" i="14"/>
  <c r="AD693" i="14"/>
  <c r="DR692" i="14"/>
  <c r="CX692" i="14"/>
  <c r="DZ695" i="14"/>
  <c r="DN695" i="14"/>
  <c r="CT695" i="14"/>
  <c r="CH695" i="14"/>
  <c r="BN695" i="14"/>
  <c r="BB695" i="14"/>
  <c r="AH695" i="14"/>
  <c r="V695" i="14"/>
  <c r="ED692" i="14"/>
  <c r="BR692" i="14"/>
  <c r="BF692" i="14"/>
  <c r="AL692" i="14"/>
  <c r="Z692" i="14"/>
  <c r="EL690" i="14"/>
  <c r="DZ690" i="14"/>
  <c r="DF690" i="14"/>
  <c r="CT690" i="14"/>
  <c r="BZ690" i="14"/>
  <c r="BN690" i="14"/>
  <c r="AT690" i="14"/>
  <c r="AH690" i="14"/>
  <c r="N690" i="14"/>
  <c r="EL689" i="14"/>
  <c r="DF689" i="14"/>
  <c r="BZ689" i="14"/>
  <c r="AT689" i="14"/>
  <c r="N689" i="14"/>
  <c r="DR688" i="14"/>
  <c r="CL688" i="14"/>
  <c r="BF688" i="14"/>
  <c r="Z688" i="14"/>
  <c r="R688" i="14"/>
  <c r="ED687" i="14"/>
  <c r="DJ687" i="14"/>
  <c r="Z687" i="14"/>
  <c r="BJ686" i="14"/>
  <c r="AH686" i="14"/>
  <c r="CH682" i="14"/>
  <c r="AT682" i="14"/>
  <c r="AL682" i="14"/>
  <c r="CT685" i="14"/>
  <c r="AX685" i="14"/>
  <c r="CX684" i="14"/>
  <c r="CP684" i="14"/>
  <c r="EH692" i="14"/>
  <c r="DN692" i="14"/>
  <c r="DB692" i="14"/>
  <c r="CH692" i="14"/>
  <c r="BV692" i="14"/>
  <c r="BB692" i="14"/>
  <c r="AP692" i="14"/>
  <c r="V692" i="14"/>
  <c r="DV690" i="14"/>
  <c r="DJ690" i="14"/>
  <c r="CP690" i="14"/>
  <c r="CD690" i="14"/>
  <c r="BJ690" i="14"/>
  <c r="AX690" i="14"/>
  <c r="AD690" i="14"/>
  <c r="R690" i="14"/>
  <c r="DV689" i="14"/>
  <c r="CP689" i="14"/>
  <c r="BJ689" i="14"/>
  <c r="AD689" i="14"/>
  <c r="EH688" i="14"/>
  <c r="DB688" i="14"/>
  <c r="BV688" i="14"/>
  <c r="AP688" i="14"/>
  <c r="CL687" i="14"/>
  <c r="BR687" i="14"/>
  <c r="AX687" i="14"/>
  <c r="DN686" i="14"/>
  <c r="BV686" i="14"/>
  <c r="BN686" i="14"/>
  <c r="DN685" i="14"/>
  <c r="DF685" i="14"/>
  <c r="AH685" i="14"/>
  <c r="EL684" i="14"/>
  <c r="DJ684" i="14"/>
  <c r="BZ684" i="14"/>
  <c r="AL684" i="14"/>
  <c r="AD684" i="14"/>
  <c r="CH683" i="14"/>
  <c r="BZ683" i="14"/>
  <c r="AX683" i="14"/>
  <c r="DN682" i="14"/>
  <c r="BJ682" i="14"/>
  <c r="DF680" i="14"/>
  <c r="CP680" i="14"/>
  <c r="CH680" i="14"/>
  <c r="BZ680" i="14"/>
  <c r="BR680" i="14"/>
  <c r="AP680" i="14"/>
  <c r="V680" i="14"/>
  <c r="N680" i="14"/>
  <c r="BJ680" i="14"/>
  <c r="BB680" i="14"/>
  <c r="Z680" i="14"/>
  <c r="DZ687" i="14"/>
  <c r="CT687" i="14"/>
  <c r="BN687" i="14"/>
  <c r="AH687" i="14"/>
  <c r="DB686" i="14"/>
  <c r="CT686" i="14"/>
  <c r="CH686" i="14"/>
  <c r="EL685" i="14"/>
  <c r="DR685" i="14"/>
  <c r="CH685" i="14"/>
  <c r="BV685" i="14"/>
  <c r="DN684" i="14"/>
  <c r="CD684" i="14"/>
  <c r="BV684" i="14"/>
  <c r="AP684" i="14"/>
  <c r="N684" i="14"/>
  <c r="EL683" i="14"/>
  <c r="DZ683" i="14"/>
  <c r="DR683" i="14"/>
  <c r="DJ683" i="14"/>
  <c r="R683" i="14"/>
  <c r="DV682" i="14"/>
  <c r="CL682" i="14"/>
  <c r="CD682" i="14"/>
  <c r="AX682" i="14"/>
  <c r="V682" i="14"/>
  <c r="DV681" i="14"/>
  <c r="CT681" i="14"/>
  <c r="BJ681" i="14"/>
  <c r="AH681" i="14"/>
  <c r="ED680" i="14"/>
  <c r="AL680" i="14"/>
  <c r="Z686" i="14"/>
  <c r="ED685" i="14"/>
  <c r="BR685" i="14"/>
  <c r="CT684" i="14"/>
  <c r="AH684" i="14"/>
  <c r="DV683" i="14"/>
  <c r="BJ683" i="14"/>
  <c r="DB682" i="14"/>
  <c r="AP682" i="14"/>
  <c r="CH681" i="14"/>
  <c r="BF686" i="14"/>
  <c r="CX685" i="14"/>
  <c r="AL685" i="14"/>
  <c r="DZ684" i="14"/>
  <c r="BN684" i="14"/>
  <c r="CP683" i="14"/>
  <c r="AD683" i="14"/>
  <c r="EH682" i="14"/>
  <c r="BV682" i="14"/>
  <c r="DN681" i="14"/>
  <c r="BB681" i="14"/>
  <c r="EH633" i="14"/>
  <c r="DJ633" i="14"/>
  <c r="CT633" i="14"/>
  <c r="CD633" i="14"/>
  <c r="BV633" i="14"/>
  <c r="CT626" i="14"/>
  <c r="DF671" i="14"/>
  <c r="CP671" i="14"/>
  <c r="CH671" i="14"/>
  <c r="R670" i="14"/>
  <c r="BZ652" i="14"/>
  <c r="EL662" i="14"/>
  <c r="ED662" i="14"/>
  <c r="N662" i="14"/>
  <c r="DN661" i="14"/>
  <c r="CX661" i="14"/>
  <c r="CP661" i="14"/>
  <c r="BB661" i="14"/>
  <c r="BZ671" i="14"/>
  <c r="AT671" i="14"/>
  <c r="AD671" i="14"/>
  <c r="V671" i="14"/>
  <c r="BN670" i="14"/>
  <c r="AX670" i="14"/>
  <c r="AP670" i="14"/>
  <c r="AH670" i="14"/>
  <c r="AT652" i="14"/>
  <c r="N652" i="14"/>
  <c r="DV650" i="14"/>
  <c r="DN650" i="14"/>
  <c r="CX650" i="14"/>
  <c r="CP650" i="14"/>
  <c r="BR650" i="14"/>
  <c r="EL648" i="14"/>
  <c r="DF648" i="14"/>
  <c r="BZ648" i="14"/>
  <c r="ED645" i="14"/>
  <c r="DN645" i="14"/>
  <c r="CX645" i="14"/>
  <c r="EL644" i="14"/>
  <c r="ED644" i="14"/>
  <c r="CP644" i="14"/>
  <c r="EL640" i="14"/>
  <c r="BJ640" i="14"/>
  <c r="AT640" i="14"/>
  <c r="N640" i="14"/>
  <c r="EL634" i="14"/>
  <c r="AX660" i="14"/>
  <c r="AH660" i="14"/>
  <c r="AP671" i="14"/>
  <c r="Z671" i="14"/>
  <c r="R671" i="14"/>
  <c r="DB671" i="14"/>
  <c r="CL671" i="14"/>
  <c r="CD671" i="14"/>
  <c r="DZ670" i="14"/>
  <c r="DR670" i="14"/>
  <c r="DJ670" i="14"/>
  <c r="DB670" i="14"/>
  <c r="CT670" i="14"/>
  <c r="CL670" i="14"/>
  <c r="CD670" i="14"/>
  <c r="BV670" i="14"/>
  <c r="AT670" i="14"/>
  <c r="AL670" i="14"/>
  <c r="AD670" i="14"/>
  <c r="BF670" i="14"/>
  <c r="CH660" i="14"/>
  <c r="BR660" i="14"/>
  <c r="DR671" i="14"/>
  <c r="DJ671" i="14"/>
  <c r="BF671" i="14"/>
  <c r="AX671" i="14"/>
  <c r="DB657" i="14"/>
  <c r="DZ660" i="14"/>
  <c r="DR660" i="14"/>
  <c r="DB660" i="14"/>
  <c r="BN660" i="14"/>
  <c r="BF660" i="14"/>
  <c r="DF659" i="14"/>
  <c r="CX659" i="14"/>
  <c r="DV671" i="14"/>
  <c r="DN671" i="14"/>
  <c r="BJ671" i="14"/>
  <c r="BB671" i="14"/>
  <c r="DV670" i="14"/>
  <c r="DN670" i="14"/>
  <c r="DF670" i="14"/>
  <c r="CX670" i="14"/>
  <c r="CP670" i="14"/>
  <c r="CH670" i="14"/>
  <c r="BZ670" i="14"/>
  <c r="BR670" i="14"/>
  <c r="V670" i="14"/>
  <c r="N670" i="14"/>
  <c r="BJ670" i="14"/>
  <c r="BB670" i="14"/>
  <c r="Z670" i="14"/>
  <c r="CT660" i="14"/>
  <c r="BN633" i="14"/>
  <c r="CP659" i="14"/>
  <c r="AT659" i="14"/>
  <c r="DZ671" i="14"/>
  <c r="CT671" i="14"/>
  <c r="BN671" i="14"/>
  <c r="AH671" i="14"/>
  <c r="ED634" i="14"/>
  <c r="ED628" i="14"/>
  <c r="CH628" i="14"/>
  <c r="BB628" i="14"/>
  <c r="AT628" i="14"/>
  <c r="V628" i="14"/>
  <c r="DZ661" i="14"/>
  <c r="DB661" i="14"/>
  <c r="CT661" i="14"/>
  <c r="CL661" i="14"/>
  <c r="Z661" i="14"/>
  <c r="R661" i="14"/>
  <c r="BZ660" i="14"/>
  <c r="DZ659" i="14"/>
  <c r="DR659" i="14"/>
  <c r="BV659" i="14"/>
  <c r="Z659" i="14"/>
  <c r="ED671" i="14"/>
  <c r="CX671" i="14"/>
  <c r="BR671" i="14"/>
  <c r="AL671" i="14"/>
  <c r="EL670" i="14"/>
  <c r="BN661" i="14"/>
  <c r="BF661" i="14"/>
  <c r="DV662" i="14"/>
  <c r="DF662" i="14"/>
  <c r="BJ662" i="14"/>
  <c r="AT662" i="14"/>
  <c r="AD662" i="14"/>
  <c r="EL658" i="14"/>
  <c r="CL643" i="14"/>
  <c r="BV643" i="14"/>
  <c r="DZ641" i="14"/>
  <c r="EH639" i="14"/>
  <c r="BV639" i="14"/>
  <c r="BF639" i="14"/>
  <c r="Z639" i="14"/>
  <c r="CD637" i="14"/>
  <c r="R637" i="14"/>
  <c r="AP636" i="14"/>
  <c r="AH636" i="14"/>
  <c r="Z636" i="14"/>
  <c r="R636" i="14"/>
  <c r="AX633" i="14"/>
  <c r="AH633" i="14"/>
  <c r="R633" i="14"/>
  <c r="AT627" i="14"/>
  <c r="BV662" i="14"/>
  <c r="BN662" i="14"/>
  <c r="ED661" i="14"/>
  <c r="EH659" i="14"/>
  <c r="BJ659" i="14"/>
  <c r="BB659" i="14"/>
  <c r="N659" i="14"/>
  <c r="AP643" i="14"/>
  <c r="BZ644" i="14"/>
  <c r="CL662" i="14"/>
  <c r="Z662" i="14"/>
  <c r="DJ660" i="14"/>
  <c r="AH659" i="14"/>
  <c r="EH658" i="14"/>
  <c r="BZ629" i="14"/>
  <c r="BN659" i="14"/>
  <c r="AX659" i="14"/>
  <c r="EH654" i="14"/>
  <c r="DR654" i="14"/>
  <c r="AP651" i="14"/>
  <c r="AH651" i="14"/>
  <c r="Z651" i="14"/>
  <c r="R651" i="14"/>
  <c r="Z650" i="14"/>
  <c r="AX649" i="14"/>
  <c r="AP649" i="14"/>
  <c r="AH649" i="14"/>
  <c r="DB647" i="14"/>
  <c r="CT647" i="14"/>
  <c r="CL647" i="14"/>
  <c r="EH646" i="14"/>
  <c r="DR646" i="14"/>
  <c r="DB646" i="14"/>
  <c r="CL646" i="14"/>
  <c r="BN645" i="14"/>
  <c r="DJ641" i="14"/>
  <c r="CX662" i="14"/>
  <c r="BZ662" i="14"/>
  <c r="BR662" i="14"/>
  <c r="V662" i="14"/>
  <c r="EL661" i="14"/>
  <c r="AP661" i="14"/>
  <c r="AH661" i="14"/>
  <c r="ED660" i="14"/>
  <c r="DF660" i="14"/>
  <c r="BJ660" i="14"/>
  <c r="BB660" i="14"/>
  <c r="AT660" i="14"/>
  <c r="AD660" i="14"/>
  <c r="EL659" i="14"/>
  <c r="DV659" i="14"/>
  <c r="DN659" i="14"/>
  <c r="CT659" i="14"/>
  <c r="CL659" i="14"/>
  <c r="AD659" i="14"/>
  <c r="V659" i="14"/>
  <c r="ED658" i="14"/>
  <c r="AL660" i="14"/>
  <c r="CD659" i="14"/>
  <c r="DV658" i="14"/>
  <c r="AH626" i="14"/>
  <c r="R626" i="14"/>
  <c r="EH662" i="14"/>
  <c r="CP662" i="14"/>
  <c r="CH662" i="14"/>
  <c r="BF662" i="14"/>
  <c r="AX662" i="14"/>
  <c r="AP662" i="14"/>
  <c r="EH661" i="14"/>
  <c r="CD661" i="14"/>
  <c r="BV661" i="14"/>
  <c r="DV660" i="14"/>
  <c r="DN660" i="14"/>
  <c r="BZ659" i="14"/>
  <c r="BF659" i="14"/>
  <c r="CT632" i="14"/>
  <c r="DR662" i="14"/>
  <c r="DJ662" i="14"/>
  <c r="DB662" i="14"/>
  <c r="BR661" i="14"/>
  <c r="AX661" i="14"/>
  <c r="V661" i="14"/>
  <c r="N661" i="14"/>
  <c r="EH660" i="14"/>
  <c r="CD660" i="14"/>
  <c r="BV660" i="14"/>
  <c r="R660" i="14"/>
  <c r="DB659" i="14"/>
  <c r="BR659" i="14"/>
  <c r="AP659" i="14"/>
  <c r="EH656" i="14"/>
  <c r="CL655" i="14"/>
  <c r="BV655" i="14"/>
  <c r="BN655" i="14"/>
  <c r="BF655" i="14"/>
  <c r="AX655" i="14"/>
  <c r="ED631" i="14"/>
  <c r="CH631" i="14"/>
  <c r="BZ631" i="14"/>
  <c r="BJ630" i="14"/>
  <c r="BB630" i="14"/>
  <c r="AT630" i="14"/>
  <c r="AL630" i="14"/>
  <c r="CP629" i="14"/>
  <c r="CH629" i="14"/>
  <c r="AL662" i="14"/>
  <c r="DN658" i="14"/>
  <c r="AT648" i="14"/>
  <c r="EL647" i="14"/>
  <c r="N644" i="14"/>
  <c r="DN642" i="14"/>
  <c r="CH642" i="14"/>
  <c r="BR642" i="14"/>
  <c r="AX641" i="14"/>
  <c r="AH641" i="14"/>
  <c r="R641" i="14"/>
  <c r="EL639" i="14"/>
  <c r="DB629" i="14"/>
  <c r="AL627" i="14"/>
  <c r="V626" i="14"/>
  <c r="DN662" i="14"/>
  <c r="BB662" i="14"/>
  <c r="DR661" i="14"/>
  <c r="DJ661" i="14"/>
  <c r="CH661" i="14"/>
  <c r="BZ661" i="14"/>
  <c r="AL661" i="14"/>
  <c r="AD661" i="14"/>
  <c r="EL660" i="14"/>
  <c r="CX660" i="14"/>
  <c r="AP660" i="14"/>
  <c r="N660" i="14"/>
  <c r="DJ659" i="14"/>
  <c r="CH659" i="14"/>
  <c r="AL659" i="14"/>
  <c r="R659" i="14"/>
  <c r="DZ658" i="14"/>
  <c r="DR658" i="14"/>
  <c r="DJ658" i="14"/>
  <c r="DB658" i="14"/>
  <c r="CT658" i="14"/>
  <c r="CL658" i="14"/>
  <c r="CD658" i="14"/>
  <c r="BV658" i="14"/>
  <c r="BN658" i="14"/>
  <c r="BF658" i="14"/>
  <c r="AX658" i="14"/>
  <c r="AP658" i="14"/>
  <c r="AH658" i="14"/>
  <c r="Z658" i="14"/>
  <c r="R658" i="14"/>
  <c r="CD662" i="14"/>
  <c r="R662" i="14"/>
  <c r="DF661" i="14"/>
  <c r="AT661" i="14"/>
  <c r="CL660" i="14"/>
  <c r="Z660" i="14"/>
  <c r="ED659" i="14"/>
  <c r="CT662" i="14"/>
  <c r="AH662" i="14"/>
  <c r="DV661" i="14"/>
  <c r="BJ661" i="14"/>
  <c r="DZ662" i="14"/>
  <c r="EL657" i="14"/>
  <c r="AP654" i="14"/>
  <c r="AH654" i="14"/>
  <c r="R654" i="14"/>
  <c r="AT633" i="14"/>
  <c r="AL633" i="14"/>
  <c r="AD633" i="14"/>
  <c r="V633" i="14"/>
  <c r="DJ631" i="14"/>
  <c r="CL630" i="14"/>
  <c r="BV630" i="14"/>
  <c r="AX630" i="14"/>
  <c r="AX627" i="14"/>
  <c r="V646" i="14"/>
  <c r="V645" i="14"/>
  <c r="AL632" i="14"/>
  <c r="DB650" i="14"/>
  <c r="BV650" i="14"/>
  <c r="AD626" i="14"/>
  <c r="N626" i="14"/>
  <c r="DJ626" i="14"/>
  <c r="DB626" i="14"/>
  <c r="BV657" i="14"/>
  <c r="BN657" i="14"/>
  <c r="BF657" i="14"/>
  <c r="AX657" i="14"/>
  <c r="DF655" i="14"/>
  <c r="EL654" i="14"/>
  <c r="ED654" i="14"/>
  <c r="DV654" i="14"/>
  <c r="DN654" i="14"/>
  <c r="DF654" i="14"/>
  <c r="CX654" i="14"/>
  <c r="CP654" i="14"/>
  <c r="CH654" i="14"/>
  <c r="BZ654" i="14"/>
  <c r="DN653" i="14"/>
  <c r="CH653" i="14"/>
  <c r="BB653" i="14"/>
  <c r="DV651" i="14"/>
  <c r="BJ651" i="14"/>
  <c r="AD651" i="14"/>
  <c r="N648" i="14"/>
  <c r="N647" i="14"/>
  <c r="EH645" i="14"/>
  <c r="DB645" i="14"/>
  <c r="AH645" i="14"/>
  <c r="CH638" i="14"/>
  <c r="BR638" i="14"/>
  <c r="BJ638" i="14"/>
  <c r="V638" i="14"/>
  <c r="EL636" i="14"/>
  <c r="ED636" i="14"/>
  <c r="EH635" i="14"/>
  <c r="CL635" i="14"/>
  <c r="CX634" i="14"/>
  <c r="AL634" i="14"/>
  <c r="DF633" i="14"/>
  <c r="CX633" i="14"/>
  <c r="CP633" i="14"/>
  <c r="CH633" i="14"/>
  <c r="BR631" i="14"/>
  <c r="V631" i="14"/>
  <c r="AL629" i="14"/>
  <c r="N629" i="14"/>
  <c r="DB628" i="14"/>
  <c r="CD628" i="14"/>
  <c r="BF628" i="14"/>
  <c r="AX628" i="14"/>
  <c r="AD627" i="14"/>
  <c r="AX626" i="14"/>
  <c r="AH620" i="14"/>
  <c r="EH657" i="14"/>
  <c r="EL656" i="14"/>
  <c r="BN656" i="14"/>
  <c r="BF656" i="14"/>
  <c r="AH656" i="14"/>
  <c r="R656" i="14"/>
  <c r="CP655" i="14"/>
  <c r="EL653" i="14"/>
  <c r="DV653" i="14"/>
  <c r="BZ651" i="14"/>
  <c r="AT651" i="14"/>
  <c r="N651" i="14"/>
  <c r="BB646" i="14"/>
  <c r="AP657" i="14"/>
  <c r="DV656" i="14"/>
  <c r="DF656" i="14"/>
  <c r="CX656" i="14"/>
  <c r="CH656" i="14"/>
  <c r="BV654" i="14"/>
  <c r="BN654" i="14"/>
  <c r="AX654" i="14"/>
  <c r="CH649" i="14"/>
  <c r="BB649" i="14"/>
  <c r="V649" i="14"/>
  <c r="CX653" i="14"/>
  <c r="BR653" i="14"/>
  <c r="AL653" i="14"/>
  <c r="BJ652" i="14"/>
  <c r="AD652" i="14"/>
  <c r="DZ643" i="14"/>
  <c r="DJ643" i="14"/>
  <c r="DV640" i="14"/>
  <c r="DN640" i="14"/>
  <c r="CX640" i="14"/>
  <c r="CH640" i="14"/>
  <c r="DZ639" i="14"/>
  <c r="DB639" i="14"/>
  <c r="CT639" i="14"/>
  <c r="ED638" i="14"/>
  <c r="DV638" i="14"/>
  <c r="DN638" i="14"/>
  <c r="AX637" i="14"/>
  <c r="BB634" i="14"/>
  <c r="DZ633" i="14"/>
  <c r="BF633" i="14"/>
  <c r="EL632" i="14"/>
  <c r="DN632" i="14"/>
  <c r="DF632" i="14"/>
  <c r="CP632" i="14"/>
  <c r="BZ632" i="14"/>
  <c r="CP657" i="14"/>
  <c r="BZ657" i="14"/>
  <c r="BJ657" i="14"/>
  <c r="AT657" i="14"/>
  <c r="AD657" i="14"/>
  <c r="N657" i="14"/>
  <c r="DZ656" i="14"/>
  <c r="DJ656" i="14"/>
  <c r="CL656" i="14"/>
  <c r="N656" i="14"/>
  <c r="DB654" i="14"/>
  <c r="CT654" i="14"/>
  <c r="CD654" i="14"/>
  <c r="AL654" i="14"/>
  <c r="AD654" i="14"/>
  <c r="V654" i="14"/>
  <c r="N654" i="14"/>
  <c r="CD653" i="14"/>
  <c r="BV653" i="14"/>
  <c r="BN653" i="14"/>
  <c r="EL652" i="14"/>
  <c r="AH652" i="14"/>
  <c r="R652" i="14"/>
  <c r="EL651" i="14"/>
  <c r="DF651" i="14"/>
  <c r="CX651" i="14"/>
  <c r="CH651" i="14"/>
  <c r="CL650" i="14"/>
  <c r="BF650" i="14"/>
  <c r="AX650" i="14"/>
  <c r="AH650" i="14"/>
  <c r="DN649" i="14"/>
  <c r="CX649" i="14"/>
  <c r="CP649" i="14"/>
  <c r="DZ648" i="14"/>
  <c r="DJ648" i="14"/>
  <c r="DF647" i="14"/>
  <c r="BZ647" i="14"/>
  <c r="AT647" i="14"/>
  <c r="AD647" i="14"/>
  <c r="V647" i="14"/>
  <c r="DN646" i="14"/>
  <c r="CH646" i="14"/>
  <c r="CT645" i="14"/>
  <c r="DZ644" i="14"/>
  <c r="DJ630" i="14"/>
  <c r="DB630" i="14"/>
  <c r="CT630" i="14"/>
  <c r="EL627" i="14"/>
  <c r="DN627" i="14"/>
  <c r="CX627" i="14"/>
  <c r="CH627" i="14"/>
  <c r="BB627" i="14"/>
  <c r="AL646" i="14"/>
  <c r="CT642" i="14"/>
  <c r="CL642" i="14"/>
  <c r="CD642" i="14"/>
  <c r="BV642" i="14"/>
  <c r="AD641" i="14"/>
  <c r="V641" i="14"/>
  <c r="DZ637" i="14"/>
  <c r="DR637" i="14"/>
  <c r="CT637" i="14"/>
  <c r="CL637" i="14"/>
  <c r="DV636" i="14"/>
  <c r="DF636" i="14"/>
  <c r="AT636" i="14"/>
  <c r="AH632" i="14"/>
  <c r="R632" i="14"/>
  <c r="AT631" i="14"/>
  <c r="AD631" i="14"/>
  <c r="EL626" i="14"/>
  <c r="DR644" i="14"/>
  <c r="DJ644" i="14"/>
  <c r="BR644" i="14"/>
  <c r="BB644" i="14"/>
  <c r="AL644" i="14"/>
  <c r="BR643" i="14"/>
  <c r="BJ643" i="14"/>
  <c r="Z643" i="14"/>
  <c r="R643" i="14"/>
  <c r="EL642" i="14"/>
  <c r="BB642" i="14"/>
  <c r="AL642" i="14"/>
  <c r="AD642" i="14"/>
  <c r="N642" i="14"/>
  <c r="DB641" i="14"/>
  <c r="CL641" i="14"/>
  <c r="BV641" i="14"/>
  <c r="AP640" i="14"/>
  <c r="AH640" i="14"/>
  <c r="BB639" i="14"/>
  <c r="AT639" i="14"/>
  <c r="V639" i="14"/>
  <c r="N639" i="14"/>
  <c r="BN638" i="14"/>
  <c r="BF638" i="14"/>
  <c r="AH638" i="14"/>
  <c r="Z638" i="14"/>
  <c r="BF635" i="14"/>
  <c r="AP635" i="14"/>
  <c r="AH635" i="14"/>
  <c r="BR634" i="14"/>
  <c r="BJ634" i="14"/>
  <c r="AX632" i="14"/>
  <c r="CT631" i="14"/>
  <c r="EL630" i="14"/>
  <c r="AD630" i="14"/>
  <c r="N630" i="14"/>
  <c r="DR629" i="14"/>
  <c r="EH628" i="14"/>
  <c r="R628" i="14"/>
  <c r="DZ627" i="14"/>
  <c r="DJ627" i="14"/>
  <c r="CT627" i="14"/>
  <c r="CL627" i="14"/>
  <c r="CD627" i="14"/>
  <c r="BV627" i="14"/>
  <c r="N627" i="14"/>
  <c r="CL626" i="14"/>
  <c r="BN626" i="14"/>
  <c r="BF626" i="14"/>
  <c r="DN626" i="14"/>
  <c r="AP626" i="14"/>
  <c r="AH657" i="14"/>
  <c r="Z657" i="14"/>
  <c r="R657" i="14"/>
  <c r="CP656" i="14"/>
  <c r="AX656" i="14"/>
  <c r="AP656" i="14"/>
  <c r="AT655" i="14"/>
  <c r="CL654" i="14"/>
  <c r="DZ657" i="14"/>
  <c r="DR657" i="14"/>
  <c r="DJ657" i="14"/>
  <c r="DV655" i="14"/>
  <c r="BF654" i="14"/>
  <c r="BB621" i="14"/>
  <c r="AL621" i="14"/>
  <c r="AD621" i="14"/>
  <c r="DV657" i="14"/>
  <c r="DF657" i="14"/>
  <c r="CT657" i="14"/>
  <c r="CL657" i="14"/>
  <c r="CD657" i="14"/>
  <c r="BV656" i="14"/>
  <c r="AD656" i="14"/>
  <c r="EH655" i="14"/>
  <c r="DZ655" i="14"/>
  <c r="DR655" i="14"/>
  <c r="DJ655" i="14"/>
  <c r="BZ655" i="14"/>
  <c r="BR655" i="14"/>
  <c r="Z655" i="14"/>
  <c r="DZ654" i="14"/>
  <c r="DJ654" i="14"/>
  <c r="DV652" i="14"/>
  <c r="CL645" i="14"/>
  <c r="BV645" i="14"/>
  <c r="ED653" i="14"/>
  <c r="DF653" i="14"/>
  <c r="CP653" i="14"/>
  <c r="AX653" i="14"/>
  <c r="AP653" i="14"/>
  <c r="AH653" i="14"/>
  <c r="DZ652" i="14"/>
  <c r="DJ652" i="14"/>
  <c r="CP652" i="14"/>
  <c r="EH651" i="14"/>
  <c r="DZ651" i="14"/>
  <c r="DR651" i="14"/>
  <c r="DJ651" i="14"/>
  <c r="CP651" i="14"/>
  <c r="BR651" i="14"/>
  <c r="BB651" i="14"/>
  <c r="ED650" i="14"/>
  <c r="AP650" i="14"/>
  <c r="R650" i="14"/>
  <c r="EH649" i="14"/>
  <c r="DZ649" i="14"/>
  <c r="BJ649" i="14"/>
  <c r="R649" i="14"/>
  <c r="CT648" i="14"/>
  <c r="CD648" i="14"/>
  <c r="DN647" i="14"/>
  <c r="BV647" i="14"/>
  <c r="BN647" i="14"/>
  <c r="BF647" i="14"/>
  <c r="BV646" i="14"/>
  <c r="BF646" i="14"/>
  <c r="BR654" i="14"/>
  <c r="BJ654" i="14"/>
  <c r="BB654" i="14"/>
  <c r="AT654" i="14"/>
  <c r="Z654" i="14"/>
  <c r="EH653" i="14"/>
  <c r="DZ653" i="14"/>
  <c r="BZ653" i="14"/>
  <c r="BJ653" i="14"/>
  <c r="R653" i="14"/>
  <c r="CT652" i="14"/>
  <c r="CD652" i="14"/>
  <c r="DB651" i="14"/>
  <c r="CT651" i="14"/>
  <c r="CL651" i="14"/>
  <c r="CD651" i="14"/>
  <c r="AL651" i="14"/>
  <c r="V651" i="14"/>
  <c r="EH650" i="14"/>
  <c r="DR650" i="14"/>
  <c r="DJ650" i="14"/>
  <c r="CT650" i="14"/>
  <c r="BJ650" i="14"/>
  <c r="BB650" i="14"/>
  <c r="AL650" i="14"/>
  <c r="AD650" i="14"/>
  <c r="DJ649" i="14"/>
  <c r="DB649" i="14"/>
  <c r="CT649" i="14"/>
  <c r="AL649" i="14"/>
  <c r="AD649" i="14"/>
  <c r="DV648" i="14"/>
  <c r="BN648" i="14"/>
  <c r="AX648" i="14"/>
  <c r="CP647" i="14"/>
  <c r="CH647" i="14"/>
  <c r="AP647" i="14"/>
  <c r="AH647" i="14"/>
  <c r="Z647" i="14"/>
  <c r="CX646" i="14"/>
  <c r="AP646" i="14"/>
  <c r="Z646" i="14"/>
  <c r="DZ645" i="14"/>
  <c r="DJ645" i="14"/>
  <c r="BB645" i="14"/>
  <c r="AL645" i="14"/>
  <c r="DJ653" i="14"/>
  <c r="DB653" i="14"/>
  <c r="CT653" i="14"/>
  <c r="AT653" i="14"/>
  <c r="AD653" i="14"/>
  <c r="BN652" i="14"/>
  <c r="AX652" i="14"/>
  <c r="ED651" i="14"/>
  <c r="DN651" i="14"/>
  <c r="BV651" i="14"/>
  <c r="BN651" i="14"/>
  <c r="BF651" i="14"/>
  <c r="AX651" i="14"/>
  <c r="CD650" i="14"/>
  <c r="DV649" i="14"/>
  <c r="CD649" i="14"/>
  <c r="BV649" i="14"/>
  <c r="BN649" i="14"/>
  <c r="AH648" i="14"/>
  <c r="R648" i="14"/>
  <c r="EH647" i="14"/>
  <c r="DZ647" i="14"/>
  <c r="DR647" i="14"/>
  <c r="BB647" i="14"/>
  <c r="CH645" i="14"/>
  <c r="BR645" i="14"/>
  <c r="BF645" i="14"/>
  <c r="AP645" i="14"/>
  <c r="Z645" i="14"/>
  <c r="DV644" i="14"/>
  <c r="DN644" i="14"/>
  <c r="CX644" i="14"/>
  <c r="BJ644" i="14"/>
  <c r="AT644" i="14"/>
  <c r="AD644" i="14"/>
  <c r="ED643" i="14"/>
  <c r="DV643" i="14"/>
  <c r="CD643" i="14"/>
  <c r="BN643" i="14"/>
  <c r="AX643" i="14"/>
  <c r="ED642" i="14"/>
  <c r="AH642" i="14"/>
  <c r="Z642" i="14"/>
  <c r="R642" i="14"/>
  <c r="EH641" i="14"/>
  <c r="CT641" i="14"/>
  <c r="BN641" i="14"/>
  <c r="DB640" i="14"/>
  <c r="CT640" i="14"/>
  <c r="BB640" i="14"/>
  <c r="AD640" i="14"/>
  <c r="V640" i="14"/>
  <c r="DR639" i="14"/>
  <c r="CL639" i="14"/>
  <c r="EL638" i="14"/>
  <c r="DF638" i="14"/>
  <c r="CP638" i="14"/>
  <c r="DJ637" i="14"/>
  <c r="BN637" i="14"/>
  <c r="BF637" i="14"/>
  <c r="AH637" i="14"/>
  <c r="Z637" i="14"/>
  <c r="DB636" i="14"/>
  <c r="CT636" i="14"/>
  <c r="CL636" i="14"/>
  <c r="CD636" i="14"/>
  <c r="AL638" i="14"/>
  <c r="DV637" i="14"/>
  <c r="DN637" i="14"/>
  <c r="CP637" i="14"/>
  <c r="CH637" i="14"/>
  <c r="AL635" i="14"/>
  <c r="AD635" i="14"/>
  <c r="EH634" i="14"/>
  <c r="AT634" i="14"/>
  <c r="V634" i="14"/>
  <c r="N634" i="14"/>
  <c r="EL631" i="14"/>
  <c r="BJ631" i="14"/>
  <c r="BB631" i="14"/>
  <c r="BN630" i="14"/>
  <c r="Z630" i="14"/>
  <c r="BN627" i="14"/>
  <c r="BF644" i="14"/>
  <c r="AX644" i="14"/>
  <c r="EH643" i="14"/>
  <c r="DR643" i="14"/>
  <c r="DB643" i="14"/>
  <c r="V643" i="14"/>
  <c r="N643" i="14"/>
  <c r="EH642" i="14"/>
  <c r="CX642" i="14"/>
  <c r="CP642" i="14"/>
  <c r="BZ642" i="14"/>
  <c r="V642" i="14"/>
  <c r="CP641" i="14"/>
  <c r="CH641" i="14"/>
  <c r="AP641" i="14"/>
  <c r="Z641" i="14"/>
  <c r="DF640" i="14"/>
  <c r="CP640" i="14"/>
  <c r="BZ640" i="14"/>
  <c r="DN639" i="14"/>
  <c r="DF639" i="14"/>
  <c r="CH639" i="14"/>
  <c r="BZ639" i="14"/>
  <c r="BN639" i="14"/>
  <c r="AP639" i="14"/>
  <c r="AH639" i="14"/>
  <c r="EH638" i="14"/>
  <c r="DJ638" i="14"/>
  <c r="DB638" i="14"/>
  <c r="CT638" i="14"/>
  <c r="CL638" i="14"/>
  <c r="BB638" i="14"/>
  <c r="BJ637" i="14"/>
  <c r="BB637" i="14"/>
  <c r="AD637" i="14"/>
  <c r="V637" i="14"/>
  <c r="BJ636" i="14"/>
  <c r="BB636" i="14"/>
  <c r="AD636" i="14"/>
  <c r="N636" i="14"/>
  <c r="DR635" i="14"/>
  <c r="DB635" i="14"/>
  <c r="CT635" i="14"/>
  <c r="BV635" i="14"/>
  <c r="BN635" i="14"/>
  <c r="DJ634" i="14"/>
  <c r="DB634" i="14"/>
  <c r="CD634" i="14"/>
  <c r="BV634" i="14"/>
  <c r="DZ632" i="14"/>
  <c r="DJ632" i="14"/>
  <c r="BN632" i="14"/>
  <c r="BF632" i="14"/>
  <c r="AD632" i="14"/>
  <c r="N632" i="14"/>
  <c r="AX631" i="14"/>
  <c r="AH631" i="14"/>
  <c r="DV630" i="14"/>
  <c r="DN630" i="14"/>
  <c r="CP630" i="14"/>
  <c r="EL629" i="14"/>
  <c r="DN629" i="14"/>
  <c r="BF629" i="14"/>
  <c r="AP629" i="14"/>
  <c r="Z629" i="14"/>
  <c r="R629" i="14"/>
  <c r="AP628" i="14"/>
  <c r="AH628" i="14"/>
  <c r="Z628" i="14"/>
  <c r="BJ627" i="14"/>
  <c r="DZ626" i="14"/>
  <c r="CD626" i="14"/>
  <c r="DR626" i="14"/>
  <c r="CP626" i="14"/>
  <c r="CH626" i="14"/>
  <c r="BZ626" i="14"/>
  <c r="BR626" i="14"/>
  <c r="DN636" i="14"/>
  <c r="CP636" i="14"/>
  <c r="BZ636" i="14"/>
  <c r="BR636" i="14"/>
  <c r="ED635" i="14"/>
  <c r="DV635" i="14"/>
  <c r="DN635" i="14"/>
  <c r="CX635" i="14"/>
  <c r="CP635" i="14"/>
  <c r="BR635" i="14"/>
  <c r="BJ635" i="14"/>
  <c r="Z635" i="14"/>
  <c r="DN634" i="14"/>
  <c r="DF634" i="14"/>
  <c r="CH634" i="14"/>
  <c r="BZ634" i="14"/>
  <c r="AX634" i="14"/>
  <c r="AP634" i="14"/>
  <c r="AH634" i="14"/>
  <c r="Z634" i="14"/>
  <c r="R634" i="14"/>
  <c r="DR633" i="14"/>
  <c r="BB632" i="14"/>
  <c r="DZ631" i="14"/>
  <c r="DR631" i="14"/>
  <c r="CX631" i="14"/>
  <c r="CP631" i="14"/>
  <c r="BN631" i="14"/>
  <c r="BF631" i="14"/>
  <c r="DZ630" i="14"/>
  <c r="DR630" i="14"/>
  <c r="CL629" i="14"/>
  <c r="CD629" i="14"/>
  <c r="BR629" i="14"/>
  <c r="BJ629" i="14"/>
  <c r="BB629" i="14"/>
  <c r="AT629" i="14"/>
  <c r="AD629" i="14"/>
  <c r="DR628" i="14"/>
  <c r="DJ628" i="14"/>
  <c r="BR628" i="14"/>
  <c r="DV627" i="14"/>
  <c r="DF627" i="14"/>
  <c r="BZ627" i="14"/>
  <c r="DV626" i="14"/>
  <c r="DB619" i="14"/>
  <c r="BV619" i="14"/>
  <c r="AX619" i="14"/>
  <c r="ED657" i="14"/>
  <c r="CX657" i="14"/>
  <c r="BR657" i="14"/>
  <c r="AL657" i="14"/>
  <c r="DR656" i="14"/>
  <c r="CD656" i="14"/>
  <c r="DB655" i="14"/>
  <c r="CT655" i="14"/>
  <c r="CH655" i="14"/>
  <c r="AL655" i="14"/>
  <c r="R655" i="14"/>
  <c r="EH652" i="14"/>
  <c r="DN652" i="14"/>
  <c r="DB652" i="14"/>
  <c r="CH652" i="14"/>
  <c r="BV652" i="14"/>
  <c r="BB652" i="14"/>
  <c r="AP652" i="14"/>
  <c r="V652" i="14"/>
  <c r="CH650" i="14"/>
  <c r="BN650" i="14"/>
  <c r="BR649" i="14"/>
  <c r="AD648" i="14"/>
  <c r="DV647" i="14"/>
  <c r="ED646" i="14"/>
  <c r="AX645" i="14"/>
  <c r="DF644" i="14"/>
  <c r="BF643" i="14"/>
  <c r="DN657" i="14"/>
  <c r="CH657" i="14"/>
  <c r="BB657" i="14"/>
  <c r="V657" i="14"/>
  <c r="DN656" i="14"/>
  <c r="DB656" i="14"/>
  <c r="CT656" i="14"/>
  <c r="AT656" i="14"/>
  <c r="AL656" i="14"/>
  <c r="Z656" i="14"/>
  <c r="CX655" i="14"/>
  <c r="CD655" i="14"/>
  <c r="AP655" i="14"/>
  <c r="AH655" i="14"/>
  <c r="V655" i="14"/>
  <c r="ED652" i="14"/>
  <c r="DR652" i="14"/>
  <c r="CX652" i="14"/>
  <c r="CL652" i="14"/>
  <c r="BR652" i="14"/>
  <c r="BF652" i="14"/>
  <c r="AL652" i="14"/>
  <c r="Z652" i="14"/>
  <c r="DZ650" i="14"/>
  <c r="V650" i="14"/>
  <c r="N650" i="14"/>
  <c r="ED649" i="14"/>
  <c r="CP648" i="14"/>
  <c r="BJ647" i="14"/>
  <c r="BR646" i="14"/>
  <c r="DJ621" i="14"/>
  <c r="DB621" i="14"/>
  <c r="CT621" i="14"/>
  <c r="CL621" i="14"/>
  <c r="CD621" i="14"/>
  <c r="AH621" i="14"/>
  <c r="Z621" i="14"/>
  <c r="R621" i="14"/>
  <c r="DR620" i="14"/>
  <c r="DB620" i="14"/>
  <c r="BF620" i="14"/>
  <c r="AP620" i="14"/>
  <c r="ED618" i="14"/>
  <c r="BR618" i="14"/>
  <c r="BJ648" i="14"/>
  <c r="CD645" i="14"/>
  <c r="ED648" i="14"/>
  <c r="DR648" i="14"/>
  <c r="CX648" i="14"/>
  <c r="CL648" i="14"/>
  <c r="BR648" i="14"/>
  <c r="BF648" i="14"/>
  <c r="AL648" i="14"/>
  <c r="Z648" i="14"/>
  <c r="EL646" i="14"/>
  <c r="DZ646" i="14"/>
  <c r="DF646" i="14"/>
  <c r="CT646" i="14"/>
  <c r="BZ646" i="14"/>
  <c r="BN646" i="14"/>
  <c r="AT646" i="14"/>
  <c r="AH646" i="14"/>
  <c r="N646" i="14"/>
  <c r="EL645" i="14"/>
  <c r="DR645" i="14"/>
  <c r="DF645" i="14"/>
  <c r="BZ645" i="14"/>
  <c r="AT645" i="14"/>
  <c r="N645" i="14"/>
  <c r="DB644" i="14"/>
  <c r="CT644" i="14"/>
  <c r="CH644" i="14"/>
  <c r="AP644" i="14"/>
  <c r="AH644" i="14"/>
  <c r="V644" i="14"/>
  <c r="DN643" i="14"/>
  <c r="DF643" i="14"/>
  <c r="CT643" i="14"/>
  <c r="BB643" i="14"/>
  <c r="AT643" i="14"/>
  <c r="AH643" i="14"/>
  <c r="DZ642" i="14"/>
  <c r="DR642" i="14"/>
  <c r="DF642" i="14"/>
  <c r="BN642" i="14"/>
  <c r="BF642" i="14"/>
  <c r="AT642" i="14"/>
  <c r="EL649" i="14"/>
  <c r="DR649" i="14"/>
  <c r="DF649" i="14"/>
  <c r="CL649" i="14"/>
  <c r="BZ649" i="14"/>
  <c r="BF649" i="14"/>
  <c r="AT649" i="14"/>
  <c r="Z649" i="14"/>
  <c r="N649" i="14"/>
  <c r="ED647" i="14"/>
  <c r="DJ647" i="14"/>
  <c r="CX647" i="14"/>
  <c r="CD647" i="14"/>
  <c r="BR647" i="14"/>
  <c r="AX647" i="14"/>
  <c r="AL647" i="14"/>
  <c r="R647" i="14"/>
  <c r="CL644" i="14"/>
  <c r="CD644" i="14"/>
  <c r="Z644" i="14"/>
  <c r="R644" i="14"/>
  <c r="CX643" i="14"/>
  <c r="CP643" i="14"/>
  <c r="AL643" i="14"/>
  <c r="AD643" i="14"/>
  <c r="DJ642" i="14"/>
  <c r="DB642" i="14"/>
  <c r="AX642" i="14"/>
  <c r="AP642" i="14"/>
  <c r="CD641" i="14"/>
  <c r="EH648" i="14"/>
  <c r="DN648" i="14"/>
  <c r="DB648" i="14"/>
  <c r="CH648" i="14"/>
  <c r="BV648" i="14"/>
  <c r="BB648" i="14"/>
  <c r="AP648" i="14"/>
  <c r="V648" i="14"/>
  <c r="DV646" i="14"/>
  <c r="DJ646" i="14"/>
  <c r="CP646" i="14"/>
  <c r="CD646" i="14"/>
  <c r="BJ646" i="14"/>
  <c r="AX646" i="14"/>
  <c r="AD646" i="14"/>
  <c r="R646" i="14"/>
  <c r="DV645" i="14"/>
  <c r="CP645" i="14"/>
  <c r="BJ645" i="14"/>
  <c r="R645" i="14"/>
  <c r="EH644" i="14"/>
  <c r="BV644" i="14"/>
  <c r="BN644" i="14"/>
  <c r="EL643" i="14"/>
  <c r="CH643" i="14"/>
  <c r="BZ643" i="14"/>
  <c r="DV642" i="14"/>
  <c r="BJ642" i="14"/>
  <c r="EH636" i="14"/>
  <c r="DZ636" i="14"/>
  <c r="CX636" i="14"/>
  <c r="BV636" i="14"/>
  <c r="BN636" i="14"/>
  <c r="AL636" i="14"/>
  <c r="DZ635" i="14"/>
  <c r="EL641" i="14"/>
  <c r="ED641" i="14"/>
  <c r="DR641" i="14"/>
  <c r="BZ641" i="14"/>
  <c r="BR641" i="14"/>
  <c r="BF641" i="14"/>
  <c r="N641" i="14"/>
  <c r="ED640" i="14"/>
  <c r="CL640" i="14"/>
  <c r="CD640" i="14"/>
  <c r="BR640" i="14"/>
  <c r="Z640" i="14"/>
  <c r="R640" i="14"/>
  <c r="CX639" i="14"/>
  <c r="CP639" i="14"/>
  <c r="CD639" i="14"/>
  <c r="AL639" i="14"/>
  <c r="AD639" i="14"/>
  <c r="R639" i="14"/>
  <c r="DZ638" i="14"/>
  <c r="CX638" i="14"/>
  <c r="BZ638" i="14"/>
  <c r="AX638" i="14"/>
  <c r="AP638" i="14"/>
  <c r="N638" i="14"/>
  <c r="EH637" i="14"/>
  <c r="DF637" i="14"/>
  <c r="CX637" i="14"/>
  <c r="BV637" i="14"/>
  <c r="AT637" i="14"/>
  <c r="AL637" i="14"/>
  <c r="DR636" i="14"/>
  <c r="DJ636" i="14"/>
  <c r="CH636" i="14"/>
  <c r="BF636" i="14"/>
  <c r="AX636" i="14"/>
  <c r="V636" i="14"/>
  <c r="EL635" i="14"/>
  <c r="DJ635" i="14"/>
  <c r="DV641" i="14"/>
  <c r="DN641" i="14"/>
  <c r="BJ641" i="14"/>
  <c r="BB641" i="14"/>
  <c r="EH640" i="14"/>
  <c r="DZ640" i="14"/>
  <c r="BV640" i="14"/>
  <c r="BN640" i="14"/>
  <c r="DF641" i="14"/>
  <c r="CX641" i="14"/>
  <c r="AT641" i="14"/>
  <c r="AL641" i="14"/>
  <c r="DR640" i="14"/>
  <c r="DJ640" i="14"/>
  <c r="BF640" i="14"/>
  <c r="AX640" i="14"/>
  <c r="AL640" i="14"/>
  <c r="ED639" i="14"/>
  <c r="DV639" i="14"/>
  <c r="DJ639" i="14"/>
  <c r="BR639" i="14"/>
  <c r="BJ639" i="14"/>
  <c r="AX639" i="14"/>
  <c r="CD638" i="14"/>
  <c r="BV638" i="14"/>
  <c r="R638" i="14"/>
  <c r="EL637" i="14"/>
  <c r="ED637" i="14"/>
  <c r="DB637" i="14"/>
  <c r="BZ637" i="14"/>
  <c r="BR637" i="14"/>
  <c r="AP637" i="14"/>
  <c r="N637" i="14"/>
  <c r="DF635" i="14"/>
  <c r="CD635" i="14"/>
  <c r="BB635" i="14"/>
  <c r="AT635" i="14"/>
  <c r="R635" i="14"/>
  <c r="DZ634" i="14"/>
  <c r="DR634" i="14"/>
  <c r="CP634" i="14"/>
  <c r="BN634" i="14"/>
  <c r="BF634" i="14"/>
  <c r="AD634" i="14"/>
  <c r="DV633" i="14"/>
  <c r="DN633" i="14"/>
  <c r="CL633" i="14"/>
  <c r="BJ633" i="14"/>
  <c r="BB633" i="14"/>
  <c r="Z633" i="14"/>
  <c r="CD632" i="14"/>
  <c r="AT632" i="14"/>
  <c r="DF631" i="14"/>
  <c r="CD631" i="14"/>
  <c r="BV631" i="14"/>
  <c r="R631" i="14"/>
  <c r="BZ630" i="14"/>
  <c r="AP630" i="14"/>
  <c r="AH630" i="14"/>
  <c r="EH629" i="14"/>
  <c r="DZ629" i="14"/>
  <c r="DF629" i="14"/>
  <c r="CX629" i="14"/>
  <c r="BV629" i="14"/>
  <c r="BN629" i="14"/>
  <c r="EH627" i="14"/>
  <c r="EH626" i="14"/>
  <c r="CH635" i="14"/>
  <c r="BZ635" i="14"/>
  <c r="AX635" i="14"/>
  <c r="V635" i="14"/>
  <c r="N635" i="14"/>
  <c r="DV634" i="14"/>
  <c r="CT634" i="14"/>
  <c r="CL634" i="14"/>
  <c r="CX632" i="14"/>
  <c r="V632" i="14"/>
  <c r="AL631" i="14"/>
  <c r="EH630" i="14"/>
  <c r="DF630" i="14"/>
  <c r="CX630" i="14"/>
  <c r="BR627" i="14"/>
  <c r="EL633" i="14"/>
  <c r="ED633" i="14"/>
  <c r="DB633" i="14"/>
  <c r="BZ633" i="14"/>
  <c r="BR633" i="14"/>
  <c r="AP633" i="14"/>
  <c r="N633" i="14"/>
  <c r="CH632" i="14"/>
  <c r="CD630" i="14"/>
  <c r="DZ628" i="14"/>
  <c r="CX628" i="14"/>
  <c r="CP628" i="14"/>
  <c r="BV628" i="14"/>
  <c r="BN628" i="14"/>
  <c r="AL628" i="14"/>
  <c r="AD628" i="14"/>
  <c r="V627" i="14"/>
  <c r="BJ626" i="14"/>
  <c r="BB626" i="14"/>
  <c r="Z626" i="14"/>
  <c r="DF626" i="14"/>
  <c r="CX626" i="14"/>
  <c r="BV626" i="14"/>
  <c r="AT626" i="14"/>
  <c r="AL626" i="14"/>
  <c r="ED632" i="14"/>
  <c r="DV632" i="14"/>
  <c r="BR632" i="14"/>
  <c r="BJ632" i="14"/>
  <c r="Z632" i="14"/>
  <c r="EH631" i="14"/>
  <c r="DV631" i="14"/>
  <c r="DN631" i="14"/>
  <c r="N631" i="14"/>
  <c r="BF630" i="14"/>
  <c r="R630" i="14"/>
  <c r="ED629" i="14"/>
  <c r="DV629" i="14"/>
  <c r="V629" i="14"/>
  <c r="DN628" i="14"/>
  <c r="DF628" i="14"/>
  <c r="CT628" i="14"/>
  <c r="CL628" i="14"/>
  <c r="ED627" i="14"/>
  <c r="CP627" i="14"/>
  <c r="AH627" i="14"/>
  <c r="Z627" i="14"/>
  <c r="R627" i="14"/>
  <c r="ED626" i="14"/>
  <c r="ED656" i="14"/>
  <c r="BR656" i="14"/>
  <c r="V656" i="14"/>
  <c r="DR653" i="14"/>
  <c r="CL653" i="14"/>
  <c r="BF653" i="14"/>
  <c r="Z653" i="14"/>
  <c r="EL650" i="14"/>
  <c r="DF650" i="14"/>
  <c r="BZ650" i="14"/>
  <c r="AT650" i="14"/>
  <c r="AD645" i="14"/>
  <c r="DR638" i="14"/>
  <c r="AT638" i="14"/>
  <c r="AD638" i="14"/>
  <c r="EH632" i="14"/>
  <c r="BV632" i="14"/>
  <c r="DB632" i="14"/>
  <c r="AP632" i="14"/>
  <c r="DR632" i="14"/>
  <c r="CL632" i="14"/>
  <c r="CL631" i="14"/>
  <c r="Z631" i="14"/>
  <c r="ED630" i="14"/>
  <c r="BR630" i="14"/>
  <c r="CT629" i="14"/>
  <c r="AH629" i="14"/>
  <c r="DV628" i="14"/>
  <c r="BJ628" i="14"/>
  <c r="DB627" i="14"/>
  <c r="AP627" i="14"/>
  <c r="DB631" i="14"/>
  <c r="AP631" i="14"/>
  <c r="CH630" i="14"/>
  <c r="V630" i="14"/>
  <c r="DJ629" i="14"/>
  <c r="AX629" i="14"/>
  <c r="EL628" i="14"/>
  <c r="BZ628" i="14"/>
  <c r="N628" i="14"/>
  <c r="DR627" i="14"/>
  <c r="BF627" i="14"/>
  <c r="AL618" i="14"/>
  <c r="N618" i="14"/>
  <c r="ED619" i="14"/>
  <c r="V619" i="14"/>
  <c r="CH619" i="14"/>
  <c r="DV619" i="14"/>
  <c r="BJ619" i="14"/>
  <c r="N621" i="14"/>
  <c r="N620" i="14"/>
  <c r="DZ618" i="14"/>
  <c r="DJ618" i="14"/>
  <c r="AP619" i="14"/>
  <c r="Z619" i="14"/>
  <c r="DV584" i="14"/>
  <c r="CX584" i="14"/>
  <c r="CH584" i="14"/>
  <c r="BZ584" i="14"/>
  <c r="BB584" i="14"/>
  <c r="AT584" i="14"/>
  <c r="EL621" i="14"/>
  <c r="ED621" i="14"/>
  <c r="DN621" i="14"/>
  <c r="CH621" i="14"/>
  <c r="BR621" i="14"/>
  <c r="EL620" i="14"/>
  <c r="ED620" i="14"/>
  <c r="DV620" i="14"/>
  <c r="DF620" i="14"/>
  <c r="CX620" i="14"/>
  <c r="BZ620" i="14"/>
  <c r="BR620" i="14"/>
  <c r="BJ620" i="14"/>
  <c r="BB619" i="14"/>
  <c r="CP618" i="14"/>
  <c r="CH618" i="14"/>
  <c r="BB618" i="14"/>
  <c r="AT618" i="14"/>
  <c r="DR618" i="14"/>
  <c r="V618" i="14"/>
  <c r="DV618" i="14"/>
  <c r="DZ620" i="14"/>
  <c r="DJ620" i="14"/>
  <c r="CT620" i="14"/>
  <c r="BN620" i="14"/>
  <c r="CL619" i="14"/>
  <c r="Z620" i="14"/>
  <c r="BF619" i="14"/>
  <c r="AD619" i="14"/>
  <c r="EH618" i="14"/>
  <c r="DV621" i="14"/>
  <c r="BZ621" i="14"/>
  <c r="BJ621" i="14"/>
  <c r="EH619" i="14"/>
  <c r="DR619" i="14"/>
  <c r="DJ619" i="14"/>
  <c r="CP619" i="14"/>
  <c r="EL618" i="14"/>
  <c r="CT618" i="14"/>
  <c r="CD618" i="14"/>
  <c r="BN618" i="14"/>
  <c r="BF618" i="14"/>
  <c r="AX618" i="14"/>
  <c r="AP618" i="14"/>
  <c r="AH618" i="14"/>
  <c r="Z618" i="14"/>
  <c r="R618" i="14"/>
  <c r="BN621" i="14"/>
  <c r="V621" i="14"/>
  <c r="EH620" i="14"/>
  <c r="CP620" i="14"/>
  <c r="AX620" i="14"/>
  <c r="R620" i="14"/>
  <c r="EL619" i="14"/>
  <c r="BR619" i="14"/>
  <c r="CX621" i="14"/>
  <c r="CP621" i="14"/>
  <c r="AX621" i="14"/>
  <c r="AP621" i="14"/>
  <c r="AT620" i="14"/>
  <c r="AL620" i="14"/>
  <c r="CD619" i="14"/>
  <c r="R619" i="14"/>
  <c r="DZ621" i="14"/>
  <c r="CD620" i="14"/>
  <c r="BV620" i="14"/>
  <c r="AD620" i="14"/>
  <c r="CX619" i="14"/>
  <c r="AL619" i="14"/>
  <c r="DB618" i="14"/>
  <c r="BZ618" i="14"/>
  <c r="DN618" i="14"/>
  <c r="CL618" i="14"/>
  <c r="BJ618" i="14"/>
  <c r="AD618" i="14"/>
  <c r="DF621" i="14"/>
  <c r="AT621" i="14"/>
  <c r="CL620" i="14"/>
  <c r="DZ619" i="14"/>
  <c r="DN619" i="14"/>
  <c r="DF619" i="14"/>
  <c r="BZ619" i="14"/>
  <c r="AT619" i="14"/>
  <c r="N619" i="14"/>
  <c r="DF618" i="14"/>
  <c r="CX618" i="14"/>
  <c r="BV618" i="14"/>
  <c r="CH620" i="14"/>
  <c r="V620" i="14"/>
  <c r="DR621" i="14"/>
  <c r="BF621" i="14"/>
  <c r="EH621" i="14"/>
  <c r="BV621" i="14"/>
  <c r="DN620" i="14"/>
  <c r="BB620" i="14"/>
  <c r="CT619" i="14"/>
  <c r="BN619" i="14"/>
  <c r="AH619" i="14"/>
  <c r="BF592" i="14"/>
  <c r="AP592" i="14"/>
  <c r="DZ590" i="14"/>
  <c r="DR590" i="14"/>
  <c r="AL584" i="14"/>
  <c r="CH594" i="14"/>
  <c r="BZ594" i="14"/>
  <c r="DV592" i="14"/>
  <c r="DF592" i="14"/>
  <c r="CP592" i="14"/>
  <c r="CH592" i="14"/>
  <c r="DN585" i="14"/>
  <c r="CX585" i="14"/>
  <c r="CP585" i="14"/>
  <c r="CH585" i="14"/>
  <c r="DJ590" i="14"/>
  <c r="N586" i="14"/>
  <c r="BZ592" i="14"/>
  <c r="BJ591" i="14"/>
  <c r="DZ585" i="14"/>
  <c r="DB586" i="14"/>
  <c r="BN594" i="14"/>
  <c r="AX594" i="14"/>
  <c r="BJ592" i="14"/>
  <c r="AT592" i="14"/>
  <c r="AD592" i="14"/>
  <c r="V592" i="14"/>
  <c r="BZ587" i="14"/>
  <c r="N587" i="14"/>
  <c r="BN593" i="14"/>
  <c r="R593" i="14"/>
  <c r="DR592" i="14"/>
  <c r="DB592" i="14"/>
  <c r="BN592" i="14"/>
  <c r="BF591" i="14"/>
  <c r="AX591" i="14"/>
  <c r="DN589" i="14"/>
  <c r="CX589" i="14"/>
  <c r="BB589" i="14"/>
  <c r="AL589" i="14"/>
  <c r="DZ588" i="14"/>
  <c r="DR588" i="14"/>
  <c r="DJ588" i="14"/>
  <c r="CT588" i="14"/>
  <c r="BN588" i="14"/>
  <c r="BF588" i="14"/>
  <c r="AX588" i="14"/>
  <c r="AH588" i="14"/>
  <c r="AX587" i="14"/>
  <c r="Z587" i="14"/>
  <c r="CX586" i="14"/>
  <c r="AD586" i="14"/>
  <c r="V586" i="14"/>
  <c r="DR585" i="14"/>
  <c r="BF585" i="14"/>
  <c r="DZ593" i="14"/>
  <c r="CD593" i="14"/>
  <c r="BV593" i="14"/>
  <c r="V593" i="14"/>
  <c r="BR592" i="14"/>
  <c r="BV591" i="14"/>
  <c r="BN591" i="14"/>
  <c r="CT590" i="14"/>
  <c r="BN590" i="14"/>
  <c r="BF590" i="14"/>
  <c r="DZ589" i="14"/>
  <c r="CL589" i="14"/>
  <c r="BN589" i="14"/>
  <c r="AP589" i="14"/>
  <c r="AH589" i="14"/>
  <c r="ED588" i="14"/>
  <c r="DV588" i="14"/>
  <c r="CP588" i="14"/>
  <c r="DF587" i="14"/>
  <c r="CX587" i="14"/>
  <c r="CP587" i="14"/>
  <c r="AP586" i="14"/>
  <c r="AL585" i="14"/>
  <c r="AD585" i="14"/>
  <c r="V585" i="14"/>
  <c r="BR594" i="14"/>
  <c r="EL592" i="14"/>
  <c r="DJ587" i="14"/>
  <c r="CT587" i="14"/>
  <c r="CD587" i="14"/>
  <c r="ED585" i="14"/>
  <c r="EH594" i="14"/>
  <c r="CL594" i="14"/>
  <c r="ED593" i="14"/>
  <c r="DB591" i="14"/>
  <c r="AX590" i="14"/>
  <c r="R590" i="14"/>
  <c r="CP586" i="14"/>
  <c r="BZ586" i="14"/>
  <c r="BJ586" i="14"/>
  <c r="AT586" i="14"/>
  <c r="EL594" i="14"/>
  <c r="DN594" i="14"/>
  <c r="CX594" i="14"/>
  <c r="CP594" i="14"/>
  <c r="EH593" i="14"/>
  <c r="CH593" i="14"/>
  <c r="DZ592" i="14"/>
  <c r="N592" i="14"/>
  <c r="DN591" i="14"/>
  <c r="CX591" i="14"/>
  <c r="CH591" i="14"/>
  <c r="AD590" i="14"/>
  <c r="V590" i="14"/>
  <c r="N590" i="14"/>
  <c r="Z589" i="14"/>
  <c r="CH588" i="14"/>
  <c r="AT588" i="14"/>
  <c r="AL588" i="14"/>
  <c r="BV586" i="14"/>
  <c r="BN586" i="14"/>
  <c r="BF586" i="14"/>
  <c r="DJ585" i="14"/>
  <c r="BN585" i="14"/>
  <c r="AP585" i="14"/>
  <c r="Z585" i="14"/>
  <c r="BV594" i="14"/>
  <c r="R592" i="14"/>
  <c r="EL587" i="14"/>
  <c r="BR585" i="14"/>
  <c r="ED594" i="14"/>
  <c r="Z594" i="14"/>
  <c r="AX593" i="14"/>
  <c r="AH593" i="14"/>
  <c r="Z593" i="14"/>
  <c r="AH590" i="14"/>
  <c r="BV589" i="14"/>
  <c r="DZ587" i="14"/>
  <c r="DR587" i="14"/>
  <c r="EH586" i="14"/>
  <c r="DZ586" i="14"/>
  <c r="DR586" i="14"/>
  <c r="EL584" i="14"/>
  <c r="V594" i="14"/>
  <c r="N594" i="14"/>
  <c r="DV593" i="14"/>
  <c r="DF593" i="14"/>
  <c r="EH591" i="14"/>
  <c r="DR591" i="14"/>
  <c r="DJ591" i="14"/>
  <c r="CL591" i="14"/>
  <c r="CD591" i="14"/>
  <c r="BB591" i="14"/>
  <c r="AL591" i="14"/>
  <c r="V591" i="14"/>
  <c r="CP590" i="14"/>
  <c r="CH590" i="14"/>
  <c r="BJ590" i="14"/>
  <c r="BB590" i="14"/>
  <c r="V588" i="14"/>
  <c r="BN587" i="14"/>
  <c r="BF587" i="14"/>
  <c r="DZ594" i="14"/>
  <c r="DJ594" i="14"/>
  <c r="BB594" i="14"/>
  <c r="AL594" i="14"/>
  <c r="AD594" i="14"/>
  <c r="DJ593" i="14"/>
  <c r="CT593" i="14"/>
  <c r="CL593" i="14"/>
  <c r="BR593" i="14"/>
  <c r="BJ593" i="14"/>
  <c r="AT593" i="14"/>
  <c r="ED592" i="14"/>
  <c r="CD592" i="14"/>
  <c r="DV591" i="14"/>
  <c r="AP591" i="14"/>
  <c r="EL590" i="14"/>
  <c r="DV590" i="14"/>
  <c r="DN590" i="14"/>
  <c r="CD590" i="14"/>
  <c r="DF588" i="14"/>
  <c r="CX588" i="14"/>
  <c r="BR588" i="14"/>
  <c r="BJ588" i="14"/>
  <c r="AD588" i="14"/>
  <c r="EH587" i="14"/>
  <c r="AH587" i="14"/>
  <c r="EL586" i="14"/>
  <c r="DV586" i="14"/>
  <c r="DF586" i="14"/>
  <c r="CH586" i="14"/>
  <c r="DB585" i="14"/>
  <c r="CL585" i="14"/>
  <c r="BV585" i="14"/>
  <c r="AX585" i="14"/>
  <c r="DR584" i="14"/>
  <c r="DJ584" i="14"/>
  <c r="DB584" i="14"/>
  <c r="BR584" i="14"/>
  <c r="V584" i="14"/>
  <c r="N584" i="14"/>
  <c r="CD584" i="14"/>
  <c r="BV584" i="14"/>
  <c r="AX584" i="14"/>
  <c r="AP584" i="14"/>
  <c r="DN584" i="14"/>
  <c r="DF584" i="14"/>
  <c r="R584" i="14"/>
  <c r="DR594" i="14"/>
  <c r="BF594" i="14"/>
  <c r="DN593" i="14"/>
  <c r="BB593" i="14"/>
  <c r="DJ592" i="14"/>
  <c r="AX592" i="14"/>
  <c r="AT591" i="14"/>
  <c r="EH589" i="14"/>
  <c r="EH585" i="14"/>
  <c r="DV594" i="14"/>
  <c r="DB594" i="14"/>
  <c r="CT594" i="14"/>
  <c r="BJ594" i="14"/>
  <c r="AP594" i="14"/>
  <c r="AH594" i="14"/>
  <c r="DR593" i="14"/>
  <c r="CX593" i="14"/>
  <c r="CP593" i="14"/>
  <c r="BF593" i="14"/>
  <c r="AL593" i="14"/>
  <c r="AD593" i="14"/>
  <c r="DN592" i="14"/>
  <c r="CT592" i="14"/>
  <c r="CL592" i="14"/>
  <c r="BB592" i="14"/>
  <c r="AH592" i="14"/>
  <c r="Z592" i="14"/>
  <c r="DZ591" i="14"/>
  <c r="DF591" i="14"/>
  <c r="AD591" i="14"/>
  <c r="BZ590" i="14"/>
  <c r="BR590" i="14"/>
  <c r="DB589" i="14"/>
  <c r="CT589" i="14"/>
  <c r="R589" i="14"/>
  <c r="CL587" i="14"/>
  <c r="BJ587" i="14"/>
  <c r="R587" i="14"/>
  <c r="BB586" i="14"/>
  <c r="Z586" i="14"/>
  <c r="R585" i="14"/>
  <c r="DF594" i="14"/>
  <c r="CD594" i="14"/>
  <c r="AT594" i="14"/>
  <c r="R594" i="14"/>
  <c r="EL593" i="14"/>
  <c r="DB593" i="14"/>
  <c r="BZ593" i="14"/>
  <c r="AP593" i="14"/>
  <c r="N593" i="14"/>
  <c r="EH592" i="14"/>
  <c r="CX592" i="14"/>
  <c r="BV592" i="14"/>
  <c r="AL592" i="14"/>
  <c r="CP591" i="14"/>
  <c r="Z591" i="14"/>
  <c r="R591" i="14"/>
  <c r="ED590" i="14"/>
  <c r="CD589" i="14"/>
  <c r="DV587" i="14"/>
  <c r="BV587" i="14"/>
  <c r="AT587" i="14"/>
  <c r="AL587" i="14"/>
  <c r="AD587" i="14"/>
  <c r="DN586" i="14"/>
  <c r="CL586" i="14"/>
  <c r="AL586" i="14"/>
  <c r="CD585" i="14"/>
  <c r="BB585" i="14"/>
  <c r="EH584" i="14"/>
  <c r="DZ584" i="14"/>
  <c r="EL591" i="14"/>
  <c r="ED591" i="14"/>
  <c r="CT591" i="14"/>
  <c r="BZ591" i="14"/>
  <c r="BR591" i="14"/>
  <c r="AH591" i="14"/>
  <c r="N591" i="14"/>
  <c r="EH590" i="14"/>
  <c r="DF590" i="14"/>
  <c r="CX590" i="14"/>
  <c r="BV590" i="14"/>
  <c r="AT590" i="14"/>
  <c r="AL590" i="14"/>
  <c r="EL589" i="14"/>
  <c r="ED589" i="14"/>
  <c r="DR589" i="14"/>
  <c r="DJ589" i="14"/>
  <c r="CH589" i="14"/>
  <c r="BZ589" i="14"/>
  <c r="BR589" i="14"/>
  <c r="BF589" i="14"/>
  <c r="AX589" i="14"/>
  <c r="V589" i="14"/>
  <c r="N589" i="14"/>
  <c r="DN588" i="14"/>
  <c r="CD588" i="14"/>
  <c r="BB588" i="14"/>
  <c r="R588" i="14"/>
  <c r="DB587" i="14"/>
  <c r="AP587" i="14"/>
  <c r="ED586" i="14"/>
  <c r="BR586" i="14"/>
  <c r="CT585" i="14"/>
  <c r="AH585" i="14"/>
  <c r="ED584" i="14"/>
  <c r="CT584" i="14"/>
  <c r="CL584" i="14"/>
  <c r="BJ584" i="14"/>
  <c r="AH584" i="14"/>
  <c r="Z584" i="14"/>
  <c r="CP584" i="14"/>
  <c r="BN584" i="14"/>
  <c r="BF584" i="14"/>
  <c r="AD584" i="14"/>
  <c r="DB590" i="14"/>
  <c r="AP590" i="14"/>
  <c r="EL588" i="14"/>
  <c r="BZ588" i="14"/>
  <c r="N588" i="14"/>
  <c r="CL590" i="14"/>
  <c r="Z590" i="14"/>
  <c r="CP589" i="14"/>
  <c r="AD589" i="14"/>
  <c r="EH588" i="14"/>
  <c r="BV588" i="14"/>
  <c r="DN587" i="14"/>
  <c r="BB587" i="14"/>
  <c r="CD586" i="14"/>
  <c r="R586" i="14"/>
  <c r="DF585" i="14"/>
  <c r="AT585" i="14"/>
  <c r="DF589" i="14"/>
  <c r="AT589" i="14"/>
  <c r="CL588" i="14"/>
  <c r="Z588" i="14"/>
  <c r="ED587" i="14"/>
  <c r="BR587" i="14"/>
  <c r="CT586" i="14"/>
  <c r="AH586" i="14"/>
  <c r="DV585" i="14"/>
  <c r="BJ585" i="14"/>
  <c r="DV589" i="14"/>
  <c r="BJ589" i="14"/>
  <c r="DB588" i="14"/>
  <c r="AP588" i="14"/>
  <c r="CH587" i="14"/>
  <c r="V587" i="14"/>
  <c r="DJ586" i="14"/>
  <c r="AX586" i="14"/>
  <c r="EL585" i="14"/>
  <c r="BZ585" i="14"/>
  <c r="N585" i="14"/>
  <c r="EO591" i="14" l="1"/>
  <c r="EO619" i="14"/>
  <c r="EO643" i="14"/>
  <c r="EO685" i="14"/>
  <c r="EQ685" i="14" s="1"/>
  <c r="EO655" i="14"/>
  <c r="EO713" i="14"/>
  <c r="EQ713" i="14" s="1"/>
  <c r="EO714" i="14"/>
  <c r="EQ714" i="14" s="1"/>
  <c r="EO587" i="14"/>
  <c r="EQ587" i="14" s="1"/>
  <c r="EO659" i="14"/>
  <c r="EQ659" i="14" s="1"/>
  <c r="EO585" i="14"/>
  <c r="EQ585" i="14" s="1"/>
  <c r="EO629" i="14"/>
  <c r="EQ629" i="14" s="1"/>
  <c r="EO632" i="14"/>
  <c r="EQ632" i="14" s="1"/>
  <c r="EO660" i="14"/>
  <c r="EQ660" i="14" s="1"/>
  <c r="EO661" i="14"/>
  <c r="EQ661" i="14" s="1"/>
  <c r="EO648" i="14"/>
  <c r="EQ648" i="14" s="1"/>
  <c r="EO686" i="14"/>
  <c r="EQ686" i="14" s="1"/>
  <c r="EO692" i="14"/>
  <c r="EQ692" i="14" s="1"/>
  <c r="EO620" i="14"/>
  <c r="EQ620" i="14" s="1"/>
  <c r="EO584" i="14"/>
  <c r="EQ584" i="14" s="1"/>
  <c r="EO592" i="14"/>
  <c r="EQ592" i="14" s="1"/>
  <c r="EO638" i="14"/>
  <c r="EQ638" i="14" s="1"/>
  <c r="EO630" i="14"/>
  <c r="EQ630" i="14" s="1"/>
  <c r="EO618" i="14"/>
  <c r="EQ618" i="14" s="1"/>
  <c r="EO588" i="14"/>
  <c r="EQ588" i="14" s="1"/>
  <c r="EO593" i="14"/>
  <c r="EQ593" i="14" s="1"/>
  <c r="EO589" i="14"/>
  <c r="EQ589" i="14" s="1"/>
  <c r="EO594" i="14"/>
  <c r="EQ594" i="14" s="1"/>
  <c r="EO650" i="14"/>
  <c r="EQ650" i="14" s="1"/>
  <c r="EO633" i="14"/>
  <c r="EO637" i="14"/>
  <c r="EQ637" i="14" s="1"/>
  <c r="EO631" i="14"/>
  <c r="EQ631" i="14" s="1"/>
  <c r="EO642" i="14"/>
  <c r="EQ642" i="14" s="1"/>
  <c r="EO636" i="14"/>
  <c r="EQ636" i="14" s="1"/>
  <c r="EO654" i="14"/>
  <c r="EQ654" i="14" s="1"/>
  <c r="EO658" i="14"/>
  <c r="EQ658" i="14" s="1"/>
  <c r="EO670" i="14"/>
  <c r="EQ670" i="14" s="1"/>
  <c r="EO644" i="14"/>
  <c r="EO689" i="14"/>
  <c r="EQ689" i="14" s="1"/>
  <c r="EO687" i="14"/>
  <c r="EQ687" i="14" s="1"/>
  <c r="EO688" i="14"/>
  <c r="EQ688" i="14" s="1"/>
  <c r="EO682" i="14"/>
  <c r="EQ682" i="14" s="1"/>
  <c r="EO695" i="14"/>
  <c r="EQ695" i="14" s="1"/>
  <c r="EO641" i="14"/>
  <c r="EQ641" i="14" s="1"/>
  <c r="EO627" i="14"/>
  <c r="EQ627" i="14" s="1"/>
  <c r="EO634" i="14"/>
  <c r="EQ634" i="14" s="1"/>
  <c r="EO684" i="14"/>
  <c r="EQ684" i="14" s="1"/>
  <c r="EO690" i="14"/>
  <c r="EQ690" i="14" s="1"/>
  <c r="EO697" i="14"/>
  <c r="EQ697" i="14" s="1"/>
  <c r="EO693" i="14"/>
  <c r="EQ693" i="14" s="1"/>
  <c r="EO652" i="14"/>
  <c r="EQ652" i="14" s="1"/>
  <c r="EO640" i="14"/>
  <c r="EQ640" i="14" s="1"/>
  <c r="EO586" i="14"/>
  <c r="EQ586" i="14" s="1"/>
  <c r="EO621" i="14"/>
  <c r="EQ621" i="14" s="1"/>
  <c r="EO628" i="14"/>
  <c r="EQ628" i="14" s="1"/>
  <c r="EO649" i="14"/>
  <c r="EQ649" i="14" s="1"/>
  <c r="EO645" i="14"/>
  <c r="EQ645" i="14" s="1"/>
  <c r="EO626" i="14"/>
  <c r="EQ626" i="14" s="1"/>
  <c r="EO651" i="14"/>
  <c r="EQ651" i="14" s="1"/>
  <c r="EO656" i="14"/>
  <c r="EQ656" i="14" s="1"/>
  <c r="EO639" i="14"/>
  <c r="EQ639" i="14" s="1"/>
  <c r="EO647" i="14"/>
  <c r="EQ647" i="14" s="1"/>
  <c r="EO691" i="14"/>
  <c r="EQ691" i="14" s="1"/>
  <c r="EO681" i="14"/>
  <c r="EQ681" i="14" s="1"/>
  <c r="EO646" i="14"/>
  <c r="EQ646" i="14" s="1"/>
  <c r="EO657" i="14"/>
  <c r="EQ657" i="14" s="1"/>
  <c r="EO671" i="14"/>
  <c r="EQ671" i="14" s="1"/>
  <c r="EO590" i="14"/>
  <c r="EQ590" i="14" s="1"/>
  <c r="EO635" i="14"/>
  <c r="EQ635" i="14" s="1"/>
  <c r="EO653" i="14"/>
  <c r="EQ653" i="14" s="1"/>
  <c r="EO662" i="14"/>
  <c r="EQ662" i="14" s="1"/>
  <c r="EO683" i="14"/>
  <c r="EQ683" i="14" s="1"/>
  <c r="EO680" i="14"/>
  <c r="EQ680" i="14" s="1"/>
  <c r="EQ591" i="14"/>
  <c r="EQ644" i="14"/>
  <c r="EQ643" i="14"/>
  <c r="EQ633" i="14"/>
  <c r="EQ655" i="14"/>
  <c r="EQ619" i="14"/>
  <c r="EG715" i="14" l="1"/>
  <c r="EH715" i="14" s="1"/>
  <c r="DY715" i="14"/>
  <c r="DZ715" i="14" s="1"/>
  <c r="DQ715" i="14"/>
  <c r="DR715" i="14" s="1"/>
  <c r="DI715" i="14"/>
  <c r="DJ715" i="14" s="1"/>
  <c r="DA715" i="14"/>
  <c r="DB715" i="14" s="1"/>
  <c r="CS715" i="14"/>
  <c r="CT715" i="14" s="1"/>
  <c r="CK715" i="14"/>
  <c r="CL715" i="14" s="1"/>
  <c r="CC715" i="14"/>
  <c r="CD715" i="14" s="1"/>
  <c r="BU715" i="14"/>
  <c r="BV715" i="14" s="1"/>
  <c r="BM715" i="14"/>
  <c r="BN715" i="14" s="1"/>
  <c r="BE715" i="14"/>
  <c r="BF715" i="14" s="1"/>
  <c r="AW715" i="14"/>
  <c r="AX715" i="14" s="1"/>
  <c r="AG715" i="14"/>
  <c r="AH715" i="14" s="1"/>
  <c r="Y715" i="14"/>
  <c r="Z715" i="14" s="1"/>
  <c r="EK715" i="14"/>
  <c r="EL715" i="14" s="1"/>
  <c r="EC715" i="14"/>
  <c r="ED715" i="14" s="1"/>
  <c r="DU715" i="14"/>
  <c r="DV715" i="14" s="1"/>
  <c r="DM715" i="14"/>
  <c r="DN715" i="14" s="1"/>
  <c r="DE715" i="14"/>
  <c r="DF715" i="14" s="1"/>
  <c r="CW715" i="14"/>
  <c r="CX715" i="14" s="1"/>
  <c r="CO715" i="14"/>
  <c r="CP715" i="14" s="1"/>
  <c r="CG715" i="14"/>
  <c r="CH715" i="14" s="1"/>
  <c r="BY715" i="14"/>
  <c r="BZ715" i="14" s="1"/>
  <c r="BQ715" i="14"/>
  <c r="BR715" i="14" s="1"/>
  <c r="BI715" i="14"/>
  <c r="BJ715" i="14" s="1"/>
  <c r="BA715" i="14"/>
  <c r="BB715" i="14" s="1"/>
  <c r="AS715" i="14"/>
  <c r="AT715" i="14" s="1"/>
  <c r="AC715" i="14"/>
  <c r="AD715" i="14" s="1"/>
  <c r="U715" i="14"/>
  <c r="V715" i="14" s="1"/>
  <c r="AO715" i="14"/>
  <c r="AP715" i="14" s="1"/>
  <c r="AK715" i="14"/>
  <c r="AL715" i="14" s="1"/>
  <c r="EK696" i="14"/>
  <c r="EL696" i="14" s="1"/>
  <c r="EC696" i="14"/>
  <c r="ED696" i="14" s="1"/>
  <c r="DU696" i="14"/>
  <c r="DV696" i="14" s="1"/>
  <c r="DM696" i="14"/>
  <c r="DN696" i="14" s="1"/>
  <c r="DE696" i="14"/>
  <c r="DF696" i="14" s="1"/>
  <c r="CW696" i="14"/>
  <c r="CX696" i="14" s="1"/>
  <c r="CO696" i="14"/>
  <c r="CP696" i="14" s="1"/>
  <c r="CG696" i="14"/>
  <c r="CH696" i="14" s="1"/>
  <c r="BY696" i="14"/>
  <c r="BZ696" i="14" s="1"/>
  <c r="AK696" i="14"/>
  <c r="AL696" i="14" s="1"/>
  <c r="EG696" i="14"/>
  <c r="EH696" i="14" s="1"/>
  <c r="DY696" i="14"/>
  <c r="DZ696" i="14" s="1"/>
  <c r="DQ696" i="14"/>
  <c r="DR696" i="14" s="1"/>
  <c r="DI696" i="14"/>
  <c r="DJ696" i="14" s="1"/>
  <c r="DA696" i="14"/>
  <c r="DB696" i="14" s="1"/>
  <c r="CS696" i="14"/>
  <c r="CT696" i="14" s="1"/>
  <c r="CK696" i="14"/>
  <c r="CL696" i="14" s="1"/>
  <c r="CC696" i="14"/>
  <c r="CD696" i="14" s="1"/>
  <c r="BU696" i="14"/>
  <c r="BV696" i="14" s="1"/>
  <c r="BM696" i="14"/>
  <c r="BN696" i="14" s="1"/>
  <c r="BE696" i="14"/>
  <c r="BF696" i="14" s="1"/>
  <c r="AW696" i="14"/>
  <c r="AX696" i="14" s="1"/>
  <c r="AO696" i="14"/>
  <c r="AP696" i="14" s="1"/>
  <c r="AG696" i="14"/>
  <c r="AH696" i="14" s="1"/>
  <c r="AC696" i="14"/>
  <c r="AD696" i="14" s="1"/>
  <c r="BI696" i="14"/>
  <c r="BJ696" i="14" s="1"/>
  <c r="BQ696" i="14"/>
  <c r="BR696" i="14" s="1"/>
  <c r="Y696" i="14"/>
  <c r="Z696" i="14" s="1"/>
  <c r="U696" i="14"/>
  <c r="V696" i="14" s="1"/>
  <c r="BA696" i="14"/>
  <c r="BB696" i="14" s="1"/>
  <c r="AS696" i="14"/>
  <c r="AT696" i="14" s="1"/>
  <c r="EK702" i="14"/>
  <c r="EC702" i="14"/>
  <c r="DU702" i="14"/>
  <c r="DM702" i="14"/>
  <c r="DE702" i="14"/>
  <c r="CW702" i="14"/>
  <c r="CO702" i="14"/>
  <c r="CG702" i="14"/>
  <c r="BY702" i="14"/>
  <c r="BQ702" i="14"/>
  <c r="BI702" i="14"/>
  <c r="BA702" i="14"/>
  <c r="AS702" i="14"/>
  <c r="AK702" i="14"/>
  <c r="EG702" i="14"/>
  <c r="DY702" i="14"/>
  <c r="DQ702" i="14"/>
  <c r="DI702" i="14"/>
  <c r="DA702" i="14"/>
  <c r="CS702" i="14"/>
  <c r="CK702" i="14"/>
  <c r="CC702" i="14"/>
  <c r="BM702" i="14"/>
  <c r="AW702" i="14"/>
  <c r="AC702" i="14"/>
  <c r="U702" i="14"/>
  <c r="BU702" i="14"/>
  <c r="BE702" i="14"/>
  <c r="AO702" i="14"/>
  <c r="AG702" i="14"/>
  <c r="Y702" i="14"/>
  <c r="EK703" i="14"/>
  <c r="EC703" i="14"/>
  <c r="DU703" i="14"/>
  <c r="AC703" i="14"/>
  <c r="U703" i="14"/>
  <c r="AO703" i="14"/>
  <c r="EG703" i="14"/>
  <c r="DY703" i="14"/>
  <c r="DQ703" i="14"/>
  <c r="DI703" i="14"/>
  <c r="DA703" i="14"/>
  <c r="CS703" i="14"/>
  <c r="CK703" i="14"/>
  <c r="CC703" i="14"/>
  <c r="BU703" i="14"/>
  <c r="BM703" i="14"/>
  <c r="BE703" i="14"/>
  <c r="AW703" i="14"/>
  <c r="DE703" i="14"/>
  <c r="AK703" i="14"/>
  <c r="AG703" i="14"/>
  <c r="CO703" i="14"/>
  <c r="DM703" i="14"/>
  <c r="BQ703" i="14"/>
  <c r="Y703" i="14"/>
  <c r="CG703" i="14"/>
  <c r="BY703" i="14"/>
  <c r="BI703" i="14"/>
  <c r="CW703" i="14"/>
  <c r="BA703" i="14"/>
  <c r="AS703" i="14"/>
  <c r="EK704" i="14"/>
  <c r="EC704" i="14"/>
  <c r="DU704" i="14"/>
  <c r="DM704" i="14"/>
  <c r="DE704" i="14"/>
  <c r="CW704" i="14"/>
  <c r="CO704" i="14"/>
  <c r="CG704" i="14"/>
  <c r="BY704" i="14"/>
  <c r="AK704" i="14"/>
  <c r="EG704" i="14"/>
  <c r="DY704" i="14"/>
  <c r="DQ704" i="14"/>
  <c r="DI704" i="14"/>
  <c r="DA704" i="14"/>
  <c r="CS704" i="14"/>
  <c r="CK704" i="14"/>
  <c r="CC704" i="14"/>
  <c r="BU704" i="14"/>
  <c r="BM704" i="14"/>
  <c r="BE704" i="14"/>
  <c r="AW704" i="14"/>
  <c r="AO704" i="14"/>
  <c r="BQ704" i="14"/>
  <c r="AG704" i="14"/>
  <c r="Y704" i="14"/>
  <c r="AS704" i="14"/>
  <c r="BI704" i="14"/>
  <c r="AC704" i="14"/>
  <c r="U704" i="14"/>
  <c r="BA704" i="14"/>
  <c r="AC705" i="14"/>
  <c r="U705" i="14"/>
  <c r="EG705" i="14"/>
  <c r="DY705" i="14"/>
  <c r="DQ705" i="14"/>
  <c r="DI705" i="14"/>
  <c r="DA705" i="14"/>
  <c r="CS705" i="14"/>
  <c r="CK705" i="14"/>
  <c r="CC705" i="14"/>
  <c r="BU705" i="14"/>
  <c r="AO705" i="14"/>
  <c r="AG705" i="14"/>
  <c r="Y705" i="14"/>
  <c r="AK705" i="14"/>
  <c r="BI705" i="14"/>
  <c r="DE705" i="14"/>
  <c r="CO705" i="14"/>
  <c r="BQ705" i="14"/>
  <c r="EC705" i="14"/>
  <c r="DM705" i="14"/>
  <c r="BY705" i="14"/>
  <c r="BM705" i="14"/>
  <c r="BA705" i="14"/>
  <c r="CW705" i="14"/>
  <c r="BE705" i="14"/>
  <c r="AS705" i="14"/>
  <c r="AW705" i="14"/>
  <c r="EK705" i="14"/>
  <c r="DU705" i="14"/>
  <c r="CG705" i="14"/>
  <c r="DQ710" i="14"/>
  <c r="CK710" i="14"/>
  <c r="BE710" i="14"/>
  <c r="EC710" i="14"/>
  <c r="CW710" i="14"/>
  <c r="BQ710" i="14"/>
  <c r="AG710" i="14"/>
  <c r="DI710" i="14"/>
  <c r="CC710" i="14"/>
  <c r="AW710" i="14"/>
  <c r="DU710" i="14"/>
  <c r="CO710" i="14"/>
  <c r="BI710" i="14"/>
  <c r="AK710" i="14"/>
  <c r="Y710" i="14"/>
  <c r="EG710" i="14"/>
  <c r="DA710" i="14"/>
  <c r="BU710" i="14"/>
  <c r="DM710" i="14"/>
  <c r="CG710" i="14"/>
  <c r="BA710" i="14"/>
  <c r="AO710" i="14"/>
  <c r="U710" i="14"/>
  <c r="DY710" i="14"/>
  <c r="CS710" i="14"/>
  <c r="BM710" i="14"/>
  <c r="AC710" i="14"/>
  <c r="EK710" i="14"/>
  <c r="DE710" i="14"/>
  <c r="BY710" i="14"/>
  <c r="AS710" i="14"/>
  <c r="Q710" i="14" l="1"/>
  <c r="M705" i="14"/>
  <c r="M704" i="14"/>
  <c r="M703" i="14"/>
  <c r="Q703" i="14"/>
  <c r="M702" i="14"/>
  <c r="M696" i="14"/>
  <c r="N696" i="14" s="1"/>
  <c r="M715" i="14"/>
  <c r="N715" i="14" s="1"/>
  <c r="Q705" i="14"/>
  <c r="M710" i="14"/>
  <c r="Q696" i="14"/>
  <c r="R696" i="14" s="1"/>
  <c r="Q704" i="14"/>
  <c r="Q702" i="14"/>
  <c r="Q715" i="14"/>
  <c r="R715" i="14" s="1"/>
  <c r="EO696" i="14" l="1"/>
  <c r="EO715" i="14"/>
  <c r="EG738" i="14"/>
  <c r="DQ738" i="14"/>
  <c r="DA738" i="14"/>
  <c r="CK738" i="14"/>
  <c r="BU738" i="14"/>
  <c r="BE738" i="14"/>
  <c r="AK738" i="14"/>
  <c r="AO738" i="14"/>
  <c r="U738" i="14"/>
  <c r="EK738" i="14"/>
  <c r="DU738" i="14"/>
  <c r="DE738" i="14"/>
  <c r="CO738" i="14"/>
  <c r="BY738" i="14"/>
  <c r="BI738" i="14"/>
  <c r="AS738" i="14"/>
  <c r="Y738" i="14"/>
  <c r="DY738" i="14"/>
  <c r="DI738" i="14"/>
  <c r="CS738" i="14"/>
  <c r="CC738" i="14"/>
  <c r="BM738" i="14"/>
  <c r="AW738" i="14"/>
  <c r="AC738" i="14"/>
  <c r="EC738" i="14"/>
  <c r="DM738" i="14"/>
  <c r="CW738" i="14"/>
  <c r="CG738" i="14"/>
  <c r="BQ738" i="14"/>
  <c r="BA738" i="14"/>
  <c r="AG738" i="14"/>
  <c r="M738" i="14" l="1"/>
  <c r="Q738" i="14"/>
  <c r="DY694" i="14" l="1"/>
  <c r="DZ694" i="14" s="1"/>
  <c r="DI694" i="14"/>
  <c r="DJ694" i="14" s="1"/>
  <c r="CS694" i="14"/>
  <c r="CT694" i="14" s="1"/>
  <c r="CC694" i="14"/>
  <c r="CD694" i="14" s="1"/>
  <c r="BM694" i="14"/>
  <c r="BN694" i="14" s="1"/>
  <c r="AW694" i="14"/>
  <c r="AX694" i="14" s="1"/>
  <c r="AG694" i="14"/>
  <c r="AH694" i="14" s="1"/>
  <c r="EK694" i="14"/>
  <c r="EL694" i="14" s="1"/>
  <c r="DU694" i="14"/>
  <c r="DV694" i="14" s="1"/>
  <c r="DE694" i="14"/>
  <c r="DF694" i="14" s="1"/>
  <c r="CO694" i="14"/>
  <c r="CP694" i="14" s="1"/>
  <c r="BY694" i="14"/>
  <c r="BZ694" i="14" s="1"/>
  <c r="BI694" i="14"/>
  <c r="BJ694" i="14" s="1"/>
  <c r="AS694" i="14"/>
  <c r="AT694" i="14" s="1"/>
  <c r="AC694" i="14"/>
  <c r="AD694" i="14" s="1"/>
  <c r="EG694" i="14"/>
  <c r="EH694" i="14" s="1"/>
  <c r="DQ694" i="14"/>
  <c r="DR694" i="14" s="1"/>
  <c r="DA694" i="14"/>
  <c r="DB694" i="14" s="1"/>
  <c r="CK694" i="14"/>
  <c r="CL694" i="14" s="1"/>
  <c r="BU694" i="14"/>
  <c r="BV694" i="14" s="1"/>
  <c r="BE694" i="14"/>
  <c r="BF694" i="14" s="1"/>
  <c r="AO694" i="14"/>
  <c r="AP694" i="14" s="1"/>
  <c r="Y694" i="14"/>
  <c r="Z694" i="14" s="1"/>
  <c r="EC694" i="14"/>
  <c r="ED694" i="14" s="1"/>
  <c r="DM694" i="14"/>
  <c r="DN694" i="14" s="1"/>
  <c r="CW694" i="14"/>
  <c r="CX694" i="14" s="1"/>
  <c r="CG694" i="14"/>
  <c r="CH694" i="14" s="1"/>
  <c r="BQ694" i="14"/>
  <c r="BR694" i="14" s="1"/>
  <c r="BA694" i="14"/>
  <c r="BB694" i="14" s="1"/>
  <c r="AK694" i="14"/>
  <c r="AL694" i="14" s="1"/>
  <c r="U694" i="14"/>
  <c r="V694" i="14" s="1"/>
  <c r="EK730" i="14"/>
  <c r="EG730" i="14"/>
  <c r="EG733" i="14"/>
  <c r="EK733" i="14"/>
  <c r="DU730" i="14"/>
  <c r="EC730" i="14"/>
  <c r="DQ730" i="14"/>
  <c r="DY730" i="14"/>
  <c r="EC733" i="14"/>
  <c r="DQ733" i="14"/>
  <c r="DY733" i="14"/>
  <c r="DU733" i="14"/>
  <c r="DE730" i="14"/>
  <c r="CS730" i="14"/>
  <c r="DM730" i="14"/>
  <c r="DA730" i="14"/>
  <c r="CO730" i="14"/>
  <c r="DI730" i="14"/>
  <c r="CW730" i="14"/>
  <c r="DM733" i="14"/>
  <c r="DA733" i="14"/>
  <c r="CO733" i="14"/>
  <c r="DI733" i="14"/>
  <c r="CW733" i="14"/>
  <c r="DE733" i="14"/>
  <c r="CS733" i="14"/>
  <c r="CC730" i="14"/>
  <c r="BQ730" i="14"/>
  <c r="CK730" i="14"/>
  <c r="BY730" i="14"/>
  <c r="CG730" i="14"/>
  <c r="BU730" i="14"/>
  <c r="CK733" i="14"/>
  <c r="BY733" i="14"/>
  <c r="CG733" i="14"/>
  <c r="BU733" i="14"/>
  <c r="BQ733" i="14"/>
  <c r="CC733" i="14"/>
  <c r="BM730" i="14"/>
  <c r="BM733" i="14"/>
  <c r="BI730" i="14"/>
  <c r="BI733" i="14"/>
  <c r="BE730" i="14"/>
  <c r="BE733" i="14"/>
  <c r="BA730" i="14"/>
  <c r="BA733" i="14"/>
  <c r="AW730" i="14"/>
  <c r="AW733" i="14"/>
  <c r="AS730" i="14"/>
  <c r="AS733" i="14"/>
  <c r="AO730" i="14"/>
  <c r="AO733" i="14"/>
  <c r="AK730" i="14"/>
  <c r="AK733" i="14"/>
  <c r="AG730" i="14"/>
  <c r="AG733" i="14"/>
  <c r="AC730" i="14"/>
  <c r="AC733" i="14"/>
  <c r="Y730" i="14"/>
  <c r="Y733" i="14"/>
  <c r="U730" i="14"/>
  <c r="U733" i="14"/>
  <c r="BE614" i="14" l="1"/>
  <c r="BF614" i="14" s="1"/>
  <c r="BE612" i="14"/>
  <c r="BF612" i="14" s="1"/>
  <c r="CC614" i="14"/>
  <c r="CD614" i="14" s="1"/>
  <c r="BU617" i="14"/>
  <c r="CG622" i="14"/>
  <c r="CH622" i="14" s="1"/>
  <c r="CC622" i="14"/>
  <c r="CD622" i="14" s="1"/>
  <c r="CG616" i="14"/>
  <c r="BY612" i="14"/>
  <c r="BZ612" i="14" s="1"/>
  <c r="BU612" i="14"/>
  <c r="BV612" i="14" s="1"/>
  <c r="DA614" i="14"/>
  <c r="DB614" i="14" s="1"/>
  <c r="DM617" i="14"/>
  <c r="DI617" i="14"/>
  <c r="DI622" i="14"/>
  <c r="DJ622" i="14" s="1"/>
  <c r="CS622" i="14"/>
  <c r="CT622" i="14" s="1"/>
  <c r="CW616" i="14"/>
  <c r="DM616" i="14"/>
  <c r="DM612" i="14"/>
  <c r="DN612" i="14" s="1"/>
  <c r="DY613" i="14"/>
  <c r="DZ613" i="14" s="1"/>
  <c r="DQ611" i="14"/>
  <c r="DY614" i="14"/>
  <c r="DZ614" i="14" s="1"/>
  <c r="EC617" i="14"/>
  <c r="DY622" i="14"/>
  <c r="DZ622" i="14" s="1"/>
  <c r="DU616" i="14"/>
  <c r="DY612" i="14"/>
  <c r="DZ612" i="14" s="1"/>
  <c r="EG611" i="14"/>
  <c r="EK614" i="14"/>
  <c r="EL614" i="14" s="1"/>
  <c r="EG617" i="14"/>
  <c r="EK622" i="14"/>
  <c r="EL622" i="14" s="1"/>
  <c r="EK616" i="14"/>
  <c r="M694" i="14"/>
  <c r="N694" i="14" s="1"/>
  <c r="AS614" i="14"/>
  <c r="AT614" i="14" s="1"/>
  <c r="AS613" i="14"/>
  <c r="AT613" i="14" s="1"/>
  <c r="AO611" i="14"/>
  <c r="AO617" i="14"/>
  <c r="AK612" i="14"/>
  <c r="AL612" i="14" s="1"/>
  <c r="M611" i="14"/>
  <c r="Q613" i="14"/>
  <c r="R613" i="14" s="1"/>
  <c r="U614" i="14"/>
  <c r="V614" i="14" s="1"/>
  <c r="AW611" i="14"/>
  <c r="AW622" i="14"/>
  <c r="AX622" i="14" s="1"/>
  <c r="BA613" i="14"/>
  <c r="BB613" i="14" s="1"/>
  <c r="BA617" i="14"/>
  <c r="BI616" i="14"/>
  <c r="BM611" i="14"/>
  <c r="BM622" i="14"/>
  <c r="BN622" i="14" s="1"/>
  <c r="CK613" i="14"/>
  <c r="CL613" i="14" s="1"/>
  <c r="BY611" i="14"/>
  <c r="CG611" i="14"/>
  <c r="BU614" i="14"/>
  <c r="BV614" i="14" s="1"/>
  <c r="CW613" i="14"/>
  <c r="CX613" i="14" s="1"/>
  <c r="DM613" i="14"/>
  <c r="DN613" i="14" s="1"/>
  <c r="DA611" i="14"/>
  <c r="CW611" i="14"/>
  <c r="M730" i="14"/>
  <c r="M617" i="14"/>
  <c r="Q611" i="14"/>
  <c r="Q622" i="14"/>
  <c r="R622" i="14" s="1"/>
  <c r="U613" i="14"/>
  <c r="V613" i="14" s="1"/>
  <c r="U617" i="14"/>
  <c r="Y614" i="14"/>
  <c r="Z614" i="14" s="1"/>
  <c r="Y612" i="14"/>
  <c r="Z612" i="14" s="1"/>
  <c r="AC616" i="14"/>
  <c r="AG611" i="14"/>
  <c r="AG622" i="14"/>
  <c r="AH622" i="14" s="1"/>
  <c r="AW616" i="14"/>
  <c r="BA611" i="14"/>
  <c r="BA622" i="14"/>
  <c r="BB622" i="14" s="1"/>
  <c r="BE613" i="14"/>
  <c r="BF613" i="14" s="1"/>
  <c r="BE617" i="14"/>
  <c r="BI614" i="14"/>
  <c r="BJ614" i="14" s="1"/>
  <c r="BI612" i="14"/>
  <c r="BJ612" i="14" s="1"/>
  <c r="BM616" i="14"/>
  <c r="CG613" i="14"/>
  <c r="CH613" i="14" s="1"/>
  <c r="BQ613" i="14"/>
  <c r="BR613" i="14" s="1"/>
  <c r="BQ611" i="14"/>
  <c r="BY614" i="14"/>
  <c r="BZ614" i="14" s="1"/>
  <c r="CK617" i="14"/>
  <c r="CG617" i="14"/>
  <c r="BY622" i="14"/>
  <c r="BZ622" i="14" s="1"/>
  <c r="BQ616" i="14"/>
  <c r="BY616" i="14"/>
  <c r="CK612" i="14"/>
  <c r="CL612" i="14" s="1"/>
  <c r="DI613" i="14"/>
  <c r="DJ613" i="14" s="1"/>
  <c r="CS613" i="14"/>
  <c r="CT613" i="14" s="1"/>
  <c r="DM611" i="14"/>
  <c r="DI611" i="14"/>
  <c r="CW614" i="14"/>
  <c r="CX614" i="14" s="1"/>
  <c r="DM614" i="14"/>
  <c r="DN614" i="14" s="1"/>
  <c r="CS617" i="14"/>
  <c r="CO617" i="14"/>
  <c r="CO622" i="14"/>
  <c r="CP622" i="14" s="1"/>
  <c r="DE622" i="14"/>
  <c r="DF622" i="14" s="1"/>
  <c r="DI616" i="14"/>
  <c r="DI612" i="14"/>
  <c r="DJ612" i="14" s="1"/>
  <c r="CS612" i="14"/>
  <c r="CT612" i="14" s="1"/>
  <c r="DQ613" i="14"/>
  <c r="DR613" i="14" s="1"/>
  <c r="EC611" i="14"/>
  <c r="DQ614" i="14"/>
  <c r="DR614" i="14" s="1"/>
  <c r="DU617" i="14"/>
  <c r="DQ622" i="14"/>
  <c r="DR622" i="14" s="1"/>
  <c r="DY616" i="14"/>
  <c r="EC612" i="14"/>
  <c r="ED612" i="14" s="1"/>
  <c r="EG613" i="14"/>
  <c r="EH613" i="14" s="1"/>
  <c r="EG612" i="14"/>
  <c r="EH612" i="14" s="1"/>
  <c r="AS611" i="14"/>
  <c r="AS617" i="14"/>
  <c r="AO612" i="14"/>
  <c r="AP612" i="14" s="1"/>
  <c r="AK616" i="14"/>
  <c r="AK622" i="14"/>
  <c r="AL622" i="14" s="1"/>
  <c r="I612" i="14"/>
  <c r="M612" i="14"/>
  <c r="N612" i="14" s="1"/>
  <c r="Q617" i="14"/>
  <c r="U612" i="14"/>
  <c r="V612" i="14" s="1"/>
  <c r="AC611" i="14"/>
  <c r="I613" i="14"/>
  <c r="AG613" i="14"/>
  <c r="AH613" i="14" s="1"/>
  <c r="M733" i="14"/>
  <c r="I616" i="14"/>
  <c r="M616" i="14"/>
  <c r="Q730" i="14"/>
  <c r="Q616" i="14"/>
  <c r="U611" i="14"/>
  <c r="U622" i="14"/>
  <c r="V622" i="14" s="1"/>
  <c r="Y613" i="14"/>
  <c r="Z613" i="14" s="1"/>
  <c r="I617" i="14"/>
  <c r="Y617" i="14"/>
  <c r="AG616" i="14"/>
  <c r="AW614" i="14"/>
  <c r="AX614" i="14" s="1"/>
  <c r="AW612" i="14"/>
  <c r="AX612" i="14" s="1"/>
  <c r="BA616" i="14"/>
  <c r="BE622" i="14"/>
  <c r="BF622" i="14" s="1"/>
  <c r="BI613" i="14"/>
  <c r="BJ613" i="14" s="1"/>
  <c r="BM614" i="14"/>
  <c r="BN614" i="14" s="1"/>
  <c r="BM612" i="14"/>
  <c r="BN612" i="14" s="1"/>
  <c r="BU613" i="14"/>
  <c r="BV613" i="14" s="1"/>
  <c r="CC613" i="14"/>
  <c r="CD613" i="14" s="1"/>
  <c r="CC611" i="14"/>
  <c r="CK614" i="14"/>
  <c r="CL614" i="14" s="1"/>
  <c r="CC617" i="14"/>
  <c r="BY617" i="14"/>
  <c r="CK622" i="14"/>
  <c r="CL622" i="14" s="1"/>
  <c r="CC616" i="14"/>
  <c r="CK616" i="14"/>
  <c r="BQ612" i="14"/>
  <c r="BR612" i="14" s="1"/>
  <c r="CO613" i="14"/>
  <c r="CP613" i="14" s="1"/>
  <c r="DE613" i="14"/>
  <c r="DF613" i="14" s="1"/>
  <c r="CS611" i="14"/>
  <c r="DI614" i="14"/>
  <c r="DJ614" i="14" s="1"/>
  <c r="CS614" i="14"/>
  <c r="CT614" i="14" s="1"/>
  <c r="DE617" i="14"/>
  <c r="DA617" i="14"/>
  <c r="DA622" i="14"/>
  <c r="DB622" i="14" s="1"/>
  <c r="CS616" i="14"/>
  <c r="CO616" i="14"/>
  <c r="CO612" i="14"/>
  <c r="CP612" i="14" s="1"/>
  <c r="DE612" i="14"/>
  <c r="DF612" i="14" s="1"/>
  <c r="EC613" i="14"/>
  <c r="ED613" i="14" s="1"/>
  <c r="DU611" i="14"/>
  <c r="EC614" i="14"/>
  <c r="ED614" i="14" s="1"/>
  <c r="DY617" i="14"/>
  <c r="EC622" i="14"/>
  <c r="ED622" i="14" s="1"/>
  <c r="DQ616" i="14"/>
  <c r="DQ612" i="14"/>
  <c r="DR612" i="14" s="1"/>
  <c r="EK611" i="14"/>
  <c r="EG614" i="14"/>
  <c r="EH614" i="14" s="1"/>
  <c r="EK617" i="14"/>
  <c r="EG622" i="14"/>
  <c r="EH622" i="14" s="1"/>
  <c r="EG616" i="14"/>
  <c r="Q694" i="14"/>
  <c r="R694" i="14" s="1"/>
  <c r="AS612" i="14"/>
  <c r="AT612" i="14" s="1"/>
  <c r="AO616" i="14"/>
  <c r="AO622" i="14"/>
  <c r="AP622" i="14" s="1"/>
  <c r="AK614" i="14"/>
  <c r="AL614" i="14" s="1"/>
  <c r="AK613" i="14"/>
  <c r="AL613" i="14" s="1"/>
  <c r="Y616" i="14"/>
  <c r="AC622" i="14"/>
  <c r="AD622" i="14" s="1"/>
  <c r="AG617" i="14"/>
  <c r="M614" i="14"/>
  <c r="N614" i="14" s="1"/>
  <c r="AC614" i="14"/>
  <c r="AD614" i="14" s="1"/>
  <c r="AC612" i="14"/>
  <c r="AD612" i="14" s="1"/>
  <c r="BE611" i="14"/>
  <c r="BI617" i="14"/>
  <c r="M613" i="14"/>
  <c r="N613" i="14" s="1"/>
  <c r="M622" i="14"/>
  <c r="N622" i="14" s="1"/>
  <c r="Q733" i="14"/>
  <c r="Q614" i="14"/>
  <c r="R614" i="14" s="1"/>
  <c r="Q612" i="14"/>
  <c r="R612" i="14" s="1"/>
  <c r="U616" i="14"/>
  <c r="Y611" i="14"/>
  <c r="Y622" i="14"/>
  <c r="Z622" i="14" s="1"/>
  <c r="AC613" i="14"/>
  <c r="AD613" i="14" s="1"/>
  <c r="AC617" i="14"/>
  <c r="AG614" i="14"/>
  <c r="AH614" i="14" s="1"/>
  <c r="AG612" i="14"/>
  <c r="AH612" i="14" s="1"/>
  <c r="AW613" i="14"/>
  <c r="AX613" i="14" s="1"/>
  <c r="AW617" i="14"/>
  <c r="BA614" i="14"/>
  <c r="BB614" i="14" s="1"/>
  <c r="BA612" i="14"/>
  <c r="BB612" i="14" s="1"/>
  <c r="BE616" i="14"/>
  <c r="I611" i="14"/>
  <c r="BI611" i="14"/>
  <c r="BI622" i="14"/>
  <c r="BJ622" i="14" s="1"/>
  <c r="BM613" i="14"/>
  <c r="BN613" i="14" s="1"/>
  <c r="BM617" i="14"/>
  <c r="BY613" i="14"/>
  <c r="BZ613" i="14" s="1"/>
  <c r="CK611" i="14"/>
  <c r="BU611" i="14"/>
  <c r="CG614" i="14"/>
  <c r="CH614" i="14" s="1"/>
  <c r="BQ614" i="14"/>
  <c r="BR614" i="14" s="1"/>
  <c r="BQ617" i="14"/>
  <c r="BU622" i="14"/>
  <c r="BV622" i="14" s="1"/>
  <c r="BQ622" i="14"/>
  <c r="BR622" i="14" s="1"/>
  <c r="BU616" i="14"/>
  <c r="CG612" i="14"/>
  <c r="CH612" i="14" s="1"/>
  <c r="CC612" i="14"/>
  <c r="CD612" i="14" s="1"/>
  <c r="DA613" i="14"/>
  <c r="DB613" i="14" s="1"/>
  <c r="CO611" i="14"/>
  <c r="DE611" i="14"/>
  <c r="CO614" i="14"/>
  <c r="CP614" i="14" s="1"/>
  <c r="DE614" i="14"/>
  <c r="DF614" i="14" s="1"/>
  <c r="CW617" i="14"/>
  <c r="CW622" i="14"/>
  <c r="CX622" i="14" s="1"/>
  <c r="DM622" i="14"/>
  <c r="DN622" i="14" s="1"/>
  <c r="DE616" i="14"/>
  <c r="DA616" i="14"/>
  <c r="DA612" i="14"/>
  <c r="DB612" i="14" s="1"/>
  <c r="CW612" i="14"/>
  <c r="CX612" i="14" s="1"/>
  <c r="DU613" i="14"/>
  <c r="DV613" i="14" s="1"/>
  <c r="DY611" i="14"/>
  <c r="DU614" i="14"/>
  <c r="DV614" i="14" s="1"/>
  <c r="DQ617" i="14"/>
  <c r="DU622" i="14"/>
  <c r="DV622" i="14" s="1"/>
  <c r="EC616" i="14"/>
  <c r="DU612" i="14"/>
  <c r="DV612" i="14" s="1"/>
  <c r="EK613" i="14"/>
  <c r="EL613" i="14" s="1"/>
  <c r="EK612" i="14"/>
  <c r="EL612" i="14" s="1"/>
  <c r="AS616" i="14"/>
  <c r="AS622" i="14"/>
  <c r="AT622" i="14" s="1"/>
  <c r="AO614" i="14"/>
  <c r="AP614" i="14" s="1"/>
  <c r="AO613" i="14"/>
  <c r="AP613" i="14" s="1"/>
  <c r="AK611" i="14"/>
  <c r="AK617" i="14"/>
  <c r="I622" i="14"/>
  <c r="I614" i="14"/>
  <c r="EO694" i="14" l="1"/>
  <c r="EO612" i="14"/>
  <c r="EO622" i="14"/>
  <c r="EO613" i="14"/>
  <c r="EO614" i="14"/>
  <c r="EP612" i="14"/>
  <c r="J612" i="14"/>
  <c r="J613" i="14"/>
  <c r="EP613" i="14"/>
  <c r="EP614" i="14"/>
  <c r="J614" i="14"/>
  <c r="J622" i="14"/>
  <c r="EP622" i="14"/>
  <c r="EQ613" i="14" l="1"/>
  <c r="EQ614" i="14"/>
  <c r="EQ612" i="14"/>
  <c r="EQ622" i="14"/>
  <c r="I694" i="14"/>
  <c r="EP694" i="14" l="1"/>
  <c r="EQ694" i="14" s="1"/>
  <c r="J694" i="14"/>
  <c r="I696" i="14" l="1"/>
  <c r="J696" i="14" l="1"/>
  <c r="EP696" i="14"/>
  <c r="EQ696" i="14" s="1"/>
  <c r="I702" i="14" l="1"/>
  <c r="I703" i="14" l="1"/>
  <c r="I704" i="14" l="1"/>
  <c r="I705" i="14" l="1"/>
  <c r="I710" i="14" l="1"/>
  <c r="I715" i="14" l="1"/>
  <c r="EP715" i="14" l="1"/>
  <c r="EQ715" i="14" s="1"/>
  <c r="J715" i="14"/>
  <c r="I730" i="14" l="1"/>
  <c r="I733" i="14" l="1"/>
  <c r="D1147" i="14" l="1"/>
  <c r="ES1146" i="14" s="1"/>
  <c r="E1147" i="14"/>
  <c r="F1147" i="14"/>
  <c r="G1147" i="14"/>
  <c r="H1147" i="14"/>
  <c r="L1147" i="14"/>
  <c r="P1147" i="14"/>
  <c r="T1147" i="14"/>
  <c r="X1147" i="14"/>
  <c r="AB1147" i="14"/>
  <c r="AF1147" i="14"/>
  <c r="AJ1147" i="14"/>
  <c r="AN1147" i="14"/>
  <c r="AR1147" i="14"/>
  <c r="AV1147" i="14"/>
  <c r="AZ1147" i="14"/>
  <c r="BD1147" i="14"/>
  <c r="BH1147" i="14"/>
  <c r="BL1147" i="14"/>
  <c r="BP1147" i="14"/>
  <c r="BT1147" i="14"/>
  <c r="BX1147" i="14"/>
  <c r="CB1147" i="14"/>
  <c r="CF1147" i="14"/>
  <c r="CJ1147" i="14"/>
  <c r="CN1147" i="14"/>
  <c r="CR1147" i="14"/>
  <c r="CV1147" i="14"/>
  <c r="CZ1147" i="14"/>
  <c r="DD1147" i="14"/>
  <c r="DH1147" i="14"/>
  <c r="DL1147" i="14"/>
  <c r="DP1147" i="14"/>
  <c r="DT1147" i="14"/>
  <c r="DX1147" i="14"/>
  <c r="EB1147" i="14"/>
  <c r="EF1147" i="14"/>
  <c r="EJ1147" i="14"/>
  <c r="D1148" i="14"/>
  <c r="ES1147" i="14" s="1"/>
  <c r="E1148" i="14"/>
  <c r="F1148" i="14"/>
  <c r="G1148" i="14"/>
  <c r="H1148" i="14"/>
  <c r="L1148" i="14"/>
  <c r="P1148" i="14"/>
  <c r="T1148" i="14"/>
  <c r="X1148" i="14"/>
  <c r="AB1148" i="14"/>
  <c r="AF1148" i="14"/>
  <c r="AJ1148" i="14"/>
  <c r="AN1148" i="14"/>
  <c r="AR1148" i="14"/>
  <c r="AV1148" i="14"/>
  <c r="AZ1148" i="14"/>
  <c r="BD1148" i="14"/>
  <c r="BH1148" i="14"/>
  <c r="BL1148" i="14"/>
  <c r="BP1148" i="14"/>
  <c r="BT1148" i="14"/>
  <c r="BX1148" i="14"/>
  <c r="CB1148" i="14"/>
  <c r="CF1148" i="14"/>
  <c r="CJ1148" i="14"/>
  <c r="CN1148" i="14"/>
  <c r="CR1148" i="14"/>
  <c r="CV1148" i="14"/>
  <c r="CZ1148" i="14"/>
  <c r="DD1148" i="14"/>
  <c r="DH1148" i="14"/>
  <c r="DL1148" i="14"/>
  <c r="DP1148" i="14"/>
  <c r="DT1148" i="14"/>
  <c r="DX1148" i="14"/>
  <c r="EB1148" i="14"/>
  <c r="EF1148" i="14"/>
  <c r="EJ1148" i="14"/>
  <c r="D1149" i="14"/>
  <c r="ES1148" i="14" s="1"/>
  <c r="E1149" i="14"/>
  <c r="F1149" i="14"/>
  <c r="G1149" i="14"/>
  <c r="H1149" i="14"/>
  <c r="I1149" i="14"/>
  <c r="L1149" i="14"/>
  <c r="M1149" i="14"/>
  <c r="P1149" i="14"/>
  <c r="Q1149" i="14"/>
  <c r="T1149" i="14"/>
  <c r="U1149" i="14"/>
  <c r="X1149" i="14"/>
  <c r="Y1149" i="14"/>
  <c r="AB1149" i="14"/>
  <c r="AC1149" i="14"/>
  <c r="AF1149" i="14"/>
  <c r="AG1149" i="14"/>
  <c r="AJ1149" i="14"/>
  <c r="AK1149" i="14"/>
  <c r="AN1149" i="14"/>
  <c r="AO1149" i="14"/>
  <c r="AR1149" i="14"/>
  <c r="AS1149" i="14"/>
  <c r="AV1149" i="14"/>
  <c r="AW1149" i="14"/>
  <c r="AZ1149" i="14"/>
  <c r="BA1149" i="14"/>
  <c r="BD1149" i="14"/>
  <c r="BE1149" i="14"/>
  <c r="BH1149" i="14"/>
  <c r="BI1149" i="14"/>
  <c r="BL1149" i="14"/>
  <c r="BM1149" i="14"/>
  <c r="BP1149" i="14"/>
  <c r="BQ1149" i="14"/>
  <c r="BT1149" i="14"/>
  <c r="BU1149" i="14"/>
  <c r="BX1149" i="14"/>
  <c r="BY1149" i="14"/>
  <c r="CB1149" i="14"/>
  <c r="CC1149" i="14"/>
  <c r="CF1149" i="14"/>
  <c r="CG1149" i="14"/>
  <c r="CJ1149" i="14"/>
  <c r="CK1149" i="14"/>
  <c r="CN1149" i="14"/>
  <c r="CO1149" i="14"/>
  <c r="CR1149" i="14"/>
  <c r="CS1149" i="14"/>
  <c r="CV1149" i="14"/>
  <c r="CW1149" i="14"/>
  <c r="CZ1149" i="14"/>
  <c r="DA1149" i="14"/>
  <c r="DD1149" i="14"/>
  <c r="DE1149" i="14"/>
  <c r="DH1149" i="14"/>
  <c r="DI1149" i="14"/>
  <c r="DL1149" i="14"/>
  <c r="DM1149" i="14"/>
  <c r="DP1149" i="14"/>
  <c r="DQ1149" i="14"/>
  <c r="DT1149" i="14"/>
  <c r="DU1149" i="14"/>
  <c r="DX1149" i="14"/>
  <c r="DY1149" i="14"/>
  <c r="EB1149" i="14"/>
  <c r="EC1149" i="14"/>
  <c r="EF1149" i="14"/>
  <c r="EG1149" i="14"/>
  <c r="EJ1149" i="14"/>
  <c r="EK1149" i="14"/>
  <c r="I738" i="14" l="1"/>
  <c r="I559" i="14" s="1"/>
  <c r="BJ1149" i="14"/>
  <c r="AT1149" i="14"/>
  <c r="AD1149" i="14"/>
  <c r="N1149" i="14"/>
  <c r="DV1149" i="14"/>
  <c r="AP1149" i="14"/>
  <c r="AH1149" i="14"/>
  <c r="Z1149" i="14"/>
  <c r="R1149" i="14"/>
  <c r="DB1149" i="14"/>
  <c r="CT1149" i="14"/>
  <c r="CL1149" i="14"/>
  <c r="CD1149" i="14"/>
  <c r="EL1149" i="14"/>
  <c r="DF1149" i="14"/>
  <c r="CP1149" i="14"/>
  <c r="BZ1149" i="14"/>
  <c r="AL1149" i="14"/>
  <c r="V1149" i="14"/>
  <c r="CX1149" i="14"/>
  <c r="CH1149" i="14"/>
  <c r="ED1149" i="14"/>
  <c r="BR1149" i="14"/>
  <c r="EH1149" i="14"/>
  <c r="DZ1149" i="14"/>
  <c r="DN1149" i="14"/>
  <c r="BV1149" i="14"/>
  <c r="BN1149" i="14"/>
  <c r="BB1149" i="14"/>
  <c r="DR1149" i="14"/>
  <c r="DJ1149" i="14"/>
  <c r="BF1149" i="14"/>
  <c r="AX1149" i="14"/>
  <c r="J1149" i="14"/>
  <c r="EP1148" i="14"/>
  <c r="EO1148" i="14" l="1"/>
  <c r="EQ1148" i="14" s="1"/>
  <c r="D47" i="14" l="1"/>
  <c r="ES47" i="14" s="1"/>
  <c r="E47" i="14"/>
  <c r="F47" i="14"/>
  <c r="G47" i="14"/>
  <c r="H47" i="14"/>
  <c r="I47" i="14"/>
  <c r="EP47" i="14" s="1"/>
  <c r="L47" i="14"/>
  <c r="M47" i="14"/>
  <c r="P47" i="14"/>
  <c r="Q47" i="14"/>
  <c r="T47" i="14"/>
  <c r="U47" i="14"/>
  <c r="X47" i="14"/>
  <c r="Y47" i="14"/>
  <c r="AB47" i="14"/>
  <c r="AC47" i="14"/>
  <c r="AF47" i="14"/>
  <c r="AG47" i="14"/>
  <c r="AJ47" i="14"/>
  <c r="AK47" i="14"/>
  <c r="AN47" i="14"/>
  <c r="AO47" i="14"/>
  <c r="AR47" i="14"/>
  <c r="AS47" i="14"/>
  <c r="AV47" i="14"/>
  <c r="AW47" i="14"/>
  <c r="AZ47" i="14"/>
  <c r="BA47" i="14"/>
  <c r="BD47" i="14"/>
  <c r="BE47" i="14"/>
  <c r="BH47" i="14"/>
  <c r="BI47" i="14"/>
  <c r="BL47" i="14"/>
  <c r="BM47" i="14"/>
  <c r="BP47" i="14"/>
  <c r="BQ47" i="14"/>
  <c r="BT47" i="14"/>
  <c r="BU47" i="14"/>
  <c r="BX47" i="14"/>
  <c r="BY47" i="14"/>
  <c r="CB47" i="14"/>
  <c r="CC47" i="14"/>
  <c r="CF47" i="14"/>
  <c r="CG47" i="14"/>
  <c r="CJ47" i="14"/>
  <c r="CK47" i="14"/>
  <c r="CN47" i="14"/>
  <c r="CO47" i="14"/>
  <c r="CR47" i="14"/>
  <c r="CS47" i="14"/>
  <c r="CV47" i="14"/>
  <c r="CW47" i="14"/>
  <c r="CZ47" i="14"/>
  <c r="DA47" i="14"/>
  <c r="DD47" i="14"/>
  <c r="DE47" i="14"/>
  <c r="DH47" i="14"/>
  <c r="DI47" i="14"/>
  <c r="DL47" i="14"/>
  <c r="DM47" i="14"/>
  <c r="DP47" i="14"/>
  <c r="DQ47" i="14"/>
  <c r="DT47" i="14"/>
  <c r="DU47" i="14"/>
  <c r="DX47" i="14"/>
  <c r="DY47" i="14"/>
  <c r="EB47" i="14"/>
  <c r="EC47" i="14"/>
  <c r="EF47" i="14"/>
  <c r="EG47" i="14"/>
  <c r="EJ47" i="14"/>
  <c r="EK47" i="14"/>
  <c r="D48" i="14"/>
  <c r="ES48" i="14" s="1"/>
  <c r="E48" i="14"/>
  <c r="F48" i="14"/>
  <c r="G48" i="14"/>
  <c r="H48" i="14"/>
  <c r="I48" i="14"/>
  <c r="EP48" i="14" s="1"/>
  <c r="L48" i="14"/>
  <c r="M48" i="14"/>
  <c r="P48" i="14"/>
  <c r="Q48" i="14"/>
  <c r="T48" i="14"/>
  <c r="U48" i="14"/>
  <c r="X48" i="14"/>
  <c r="Y48" i="14"/>
  <c r="AB48" i="14"/>
  <c r="AC48" i="14"/>
  <c r="AF48" i="14"/>
  <c r="AG48" i="14"/>
  <c r="AJ48" i="14"/>
  <c r="AK48" i="14"/>
  <c r="AN48" i="14"/>
  <c r="AO48" i="14"/>
  <c r="AR48" i="14"/>
  <c r="AS48" i="14"/>
  <c r="AV48" i="14"/>
  <c r="AW48" i="14"/>
  <c r="AZ48" i="14"/>
  <c r="BA48" i="14"/>
  <c r="BD48" i="14"/>
  <c r="BE48" i="14"/>
  <c r="BH48" i="14"/>
  <c r="BI48" i="14"/>
  <c r="BL48" i="14"/>
  <c r="BM48" i="14"/>
  <c r="BP48" i="14"/>
  <c r="BQ48" i="14"/>
  <c r="BT48" i="14"/>
  <c r="BU48" i="14"/>
  <c r="BX48" i="14"/>
  <c r="BY48" i="14"/>
  <c r="CB48" i="14"/>
  <c r="CC48" i="14"/>
  <c r="CF48" i="14"/>
  <c r="CG48" i="14"/>
  <c r="CJ48" i="14"/>
  <c r="CK48" i="14"/>
  <c r="CN48" i="14"/>
  <c r="CO48" i="14"/>
  <c r="CR48" i="14"/>
  <c r="CS48" i="14"/>
  <c r="CV48" i="14"/>
  <c r="CW48" i="14"/>
  <c r="CZ48" i="14"/>
  <c r="DA48" i="14"/>
  <c r="DD48" i="14"/>
  <c r="DE48" i="14"/>
  <c r="DH48" i="14"/>
  <c r="DI48" i="14"/>
  <c r="DL48" i="14"/>
  <c r="DM48" i="14"/>
  <c r="DP48" i="14"/>
  <c r="DQ48" i="14"/>
  <c r="DT48" i="14"/>
  <c r="DU48" i="14"/>
  <c r="DX48" i="14"/>
  <c r="DY48" i="14"/>
  <c r="EB48" i="14"/>
  <c r="EC48" i="14"/>
  <c r="EF48" i="14"/>
  <c r="EG48" i="14"/>
  <c r="EJ48" i="14"/>
  <c r="EK48" i="14"/>
  <c r="ED48" i="14" l="1"/>
  <c r="BJ48" i="14"/>
  <c r="CH47" i="14"/>
  <c r="BB47" i="14"/>
  <c r="AT47" i="14"/>
  <c r="AL47" i="14"/>
  <c r="V47" i="14"/>
  <c r="DZ48" i="14"/>
  <c r="DN48" i="14"/>
  <c r="N47" i="14"/>
  <c r="DR47" i="14"/>
  <c r="CH48" i="14"/>
  <c r="BR48" i="14"/>
  <c r="BB48" i="14"/>
  <c r="V48" i="14"/>
  <c r="CX47" i="14"/>
  <c r="CP47" i="14"/>
  <c r="BN48" i="14"/>
  <c r="EH47" i="14"/>
  <c r="DZ47" i="14"/>
  <c r="CL47" i="14"/>
  <c r="BV47" i="14"/>
  <c r="BN47" i="14"/>
  <c r="Z47" i="14"/>
  <c r="DV48" i="14"/>
  <c r="DF48" i="14"/>
  <c r="CP48" i="14"/>
  <c r="AH48" i="14"/>
  <c r="R48" i="14"/>
  <c r="BF47" i="14"/>
  <c r="CT48" i="14"/>
  <c r="CD48" i="14"/>
  <c r="AT48" i="14"/>
  <c r="AL48" i="14"/>
  <c r="AD48" i="14"/>
  <c r="DB47" i="14"/>
  <c r="CT47" i="14"/>
  <c r="Z48" i="14"/>
  <c r="BR47" i="14"/>
  <c r="J47" i="14"/>
  <c r="CX48" i="14"/>
  <c r="EL48" i="14"/>
  <c r="DJ48" i="14"/>
  <c r="BZ48" i="14"/>
  <c r="AX48" i="14"/>
  <c r="ED47" i="14"/>
  <c r="DV47" i="14"/>
  <c r="DN47" i="14"/>
  <c r="AP47" i="14"/>
  <c r="AH47" i="14"/>
  <c r="DR48" i="14"/>
  <c r="CL48" i="14"/>
  <c r="BF48" i="14"/>
  <c r="EH48" i="14"/>
  <c r="DB48" i="14"/>
  <c r="BV48" i="14"/>
  <c r="AP48" i="14"/>
  <c r="J48" i="14"/>
  <c r="EL47" i="14"/>
  <c r="DF47" i="14"/>
  <c r="BZ47" i="14"/>
  <c r="N48" i="14"/>
  <c r="DJ47" i="14"/>
  <c r="CD47" i="14"/>
  <c r="BJ47" i="14"/>
  <c r="AX47" i="14"/>
  <c r="AD47" i="14"/>
  <c r="R47" i="14"/>
  <c r="EO47" i="14" l="1"/>
  <c r="EQ47" i="14" s="1"/>
  <c r="EO48" i="14"/>
  <c r="EQ48" i="14" s="1"/>
  <c r="EJ558" i="14"/>
  <c r="EF558" i="14"/>
  <c r="EB558" i="14"/>
  <c r="DX558" i="14"/>
  <c r="DT558" i="14"/>
  <c r="DP558" i="14"/>
  <c r="DL558" i="14"/>
  <c r="DH558" i="14"/>
  <c r="DD558" i="14"/>
  <c r="CZ558" i="14"/>
  <c r="CV558" i="14"/>
  <c r="CR558" i="14"/>
  <c r="CN558" i="14"/>
  <c r="CJ558" i="14"/>
  <c r="CF558" i="14"/>
  <c r="CB558" i="14"/>
  <c r="BX558" i="14"/>
  <c r="BT558" i="14"/>
  <c r="BP558" i="14"/>
  <c r="BL558" i="14"/>
  <c r="BH558" i="14"/>
  <c r="BD558" i="14"/>
  <c r="AZ558" i="14"/>
  <c r="AV558" i="14"/>
  <c r="AR558" i="14"/>
  <c r="AN558" i="14"/>
  <c r="AJ558" i="14"/>
  <c r="AF558" i="14"/>
  <c r="AB558" i="14"/>
  <c r="X558" i="14"/>
  <c r="T558" i="14"/>
  <c r="P558" i="14"/>
  <c r="L558" i="14"/>
  <c r="H558" i="14"/>
  <c r="G558" i="14"/>
  <c r="F558" i="14"/>
  <c r="E558" i="14"/>
  <c r="D558" i="14"/>
  <c r="ES558" i="14" s="1"/>
  <c r="EK557" i="14"/>
  <c r="EJ557" i="14"/>
  <c r="EG557" i="14"/>
  <c r="EF557" i="14"/>
  <c r="EC557" i="14"/>
  <c r="EB557" i="14"/>
  <c r="DY557" i="14"/>
  <c r="DX557" i="14"/>
  <c r="DU557" i="14"/>
  <c r="DT557" i="14"/>
  <c r="DQ557" i="14"/>
  <c r="DP557" i="14"/>
  <c r="DM557" i="14"/>
  <c r="DL557" i="14"/>
  <c r="DI557" i="14"/>
  <c r="DH557" i="14"/>
  <c r="DE557" i="14"/>
  <c r="DD557" i="14"/>
  <c r="DA557" i="14"/>
  <c r="CZ557" i="14"/>
  <c r="CW557" i="14"/>
  <c r="CV557" i="14"/>
  <c r="CS557" i="14"/>
  <c r="CR557" i="14"/>
  <c r="CO557" i="14"/>
  <c r="CN557" i="14"/>
  <c r="CK557" i="14"/>
  <c r="CJ557" i="14"/>
  <c r="CG557" i="14"/>
  <c r="CF557" i="14"/>
  <c r="CC557" i="14"/>
  <c r="CB557" i="14"/>
  <c r="BY557" i="14"/>
  <c r="BX557" i="14"/>
  <c r="BU557" i="14"/>
  <c r="BT557" i="14"/>
  <c r="BQ557" i="14"/>
  <c r="BP557" i="14"/>
  <c r="BM557" i="14"/>
  <c r="BL557" i="14"/>
  <c r="BI557" i="14"/>
  <c r="BH557" i="14"/>
  <c r="BE557" i="14"/>
  <c r="BD557" i="14"/>
  <c r="BA557" i="14"/>
  <c r="AZ557" i="14"/>
  <c r="AW557" i="14"/>
  <c r="AV557" i="14"/>
  <c r="AS557" i="14"/>
  <c r="AR557" i="14"/>
  <c r="AO557" i="14"/>
  <c r="AN557" i="14"/>
  <c r="AK557" i="14"/>
  <c r="AJ557" i="14"/>
  <c r="AG557" i="14"/>
  <c r="AF557" i="14"/>
  <c r="AC557" i="14"/>
  <c r="AB557" i="14"/>
  <c r="Y557" i="14"/>
  <c r="X557" i="14"/>
  <c r="U557" i="14"/>
  <c r="T557" i="14"/>
  <c r="Q557" i="14"/>
  <c r="P557" i="14"/>
  <c r="M557" i="14"/>
  <c r="L557" i="14"/>
  <c r="I557" i="14"/>
  <c r="H557" i="14"/>
  <c r="G557" i="14"/>
  <c r="F557" i="14"/>
  <c r="E557" i="14"/>
  <c r="D557" i="14"/>
  <c r="ES557" i="14" s="1"/>
  <c r="EK556" i="14"/>
  <c r="EJ556" i="14"/>
  <c r="EG556" i="14"/>
  <c r="EF556" i="14"/>
  <c r="EC556" i="14"/>
  <c r="EB556" i="14"/>
  <c r="DY556" i="14"/>
  <c r="DX556" i="14"/>
  <c r="DU556" i="14"/>
  <c r="DT556" i="14"/>
  <c r="DQ556" i="14"/>
  <c r="DP556" i="14"/>
  <c r="DM556" i="14"/>
  <c r="DL556" i="14"/>
  <c r="DI556" i="14"/>
  <c r="DH556" i="14"/>
  <c r="DE556" i="14"/>
  <c r="DD556" i="14"/>
  <c r="DA556" i="14"/>
  <c r="CZ556" i="14"/>
  <c r="CW556" i="14"/>
  <c r="CV556" i="14"/>
  <c r="CS556" i="14"/>
  <c r="CR556" i="14"/>
  <c r="CO556" i="14"/>
  <c r="CN556" i="14"/>
  <c r="CK556" i="14"/>
  <c r="CJ556" i="14"/>
  <c r="CG556" i="14"/>
  <c r="CF556" i="14"/>
  <c r="CC556" i="14"/>
  <c r="CB556" i="14"/>
  <c r="BY556" i="14"/>
  <c r="BX556" i="14"/>
  <c r="BU556" i="14"/>
  <c r="BT556" i="14"/>
  <c r="BQ556" i="14"/>
  <c r="BP556" i="14"/>
  <c r="BM556" i="14"/>
  <c r="BL556" i="14"/>
  <c r="BI556" i="14"/>
  <c r="BH556" i="14"/>
  <c r="BE556" i="14"/>
  <c r="BD556" i="14"/>
  <c r="BA556" i="14"/>
  <c r="AZ556" i="14"/>
  <c r="AW556" i="14"/>
  <c r="AV556" i="14"/>
  <c r="AS556" i="14"/>
  <c r="AR556" i="14"/>
  <c r="AO556" i="14"/>
  <c r="AN556" i="14"/>
  <c r="AK556" i="14"/>
  <c r="AJ556" i="14"/>
  <c r="AG556" i="14"/>
  <c r="AF556" i="14"/>
  <c r="AC556" i="14"/>
  <c r="AB556" i="14"/>
  <c r="Y556" i="14"/>
  <c r="X556" i="14"/>
  <c r="U556" i="14"/>
  <c r="T556" i="14"/>
  <c r="Q556" i="14"/>
  <c r="P556" i="14"/>
  <c r="M556" i="14"/>
  <c r="L556" i="14"/>
  <c r="I556" i="14"/>
  <c r="H556" i="14"/>
  <c r="G556" i="14"/>
  <c r="F556" i="14"/>
  <c r="E556" i="14"/>
  <c r="D556" i="14"/>
  <c r="ES556" i="14" s="1"/>
  <c r="EK555" i="14"/>
  <c r="EJ555" i="14"/>
  <c r="EG555" i="14"/>
  <c r="EF555" i="14"/>
  <c r="EC555" i="14"/>
  <c r="EB555" i="14"/>
  <c r="DY555" i="14"/>
  <c r="DX555" i="14"/>
  <c r="DU555" i="14"/>
  <c r="DT555" i="14"/>
  <c r="DQ555" i="14"/>
  <c r="DP555" i="14"/>
  <c r="DM555" i="14"/>
  <c r="DL555" i="14"/>
  <c r="DI555" i="14"/>
  <c r="DH555" i="14"/>
  <c r="DE555" i="14"/>
  <c r="DD555" i="14"/>
  <c r="DA555" i="14"/>
  <c r="CZ555" i="14"/>
  <c r="CW555" i="14"/>
  <c r="CV555" i="14"/>
  <c r="CS555" i="14"/>
  <c r="CR555" i="14"/>
  <c r="CO555" i="14"/>
  <c r="CN555" i="14"/>
  <c r="CK555" i="14"/>
  <c r="CJ555" i="14"/>
  <c r="CG555" i="14"/>
  <c r="CF555" i="14"/>
  <c r="CC555" i="14"/>
  <c r="CB555" i="14"/>
  <c r="BY555" i="14"/>
  <c r="BX555" i="14"/>
  <c r="BU555" i="14"/>
  <c r="BT555" i="14"/>
  <c r="BQ555" i="14"/>
  <c r="BP555" i="14"/>
  <c r="BM555" i="14"/>
  <c r="BL555" i="14"/>
  <c r="BI555" i="14"/>
  <c r="BH555" i="14"/>
  <c r="BE555" i="14"/>
  <c r="BD555" i="14"/>
  <c r="BA555" i="14"/>
  <c r="AZ555" i="14"/>
  <c r="AW555" i="14"/>
  <c r="AV555" i="14"/>
  <c r="AS555" i="14"/>
  <c r="AR555" i="14"/>
  <c r="AO555" i="14"/>
  <c r="AN555" i="14"/>
  <c r="AK555" i="14"/>
  <c r="AJ555" i="14"/>
  <c r="AG555" i="14"/>
  <c r="AF555" i="14"/>
  <c r="AC555" i="14"/>
  <c r="AB555" i="14"/>
  <c r="Y555" i="14"/>
  <c r="X555" i="14"/>
  <c r="U555" i="14"/>
  <c r="T555" i="14"/>
  <c r="Q555" i="14"/>
  <c r="P555" i="14"/>
  <c r="M555" i="14"/>
  <c r="L555" i="14"/>
  <c r="I555" i="14"/>
  <c r="H555" i="14"/>
  <c r="G555" i="14"/>
  <c r="F555" i="14"/>
  <c r="E555" i="14"/>
  <c r="D555" i="14"/>
  <c r="ES555" i="14" s="1"/>
  <c r="EK554" i="14"/>
  <c r="EJ554" i="14"/>
  <c r="EG554" i="14"/>
  <c r="EF554" i="14"/>
  <c r="EC554" i="14"/>
  <c r="EB554" i="14"/>
  <c r="DY554" i="14"/>
  <c r="DX554" i="14"/>
  <c r="DU554" i="14"/>
  <c r="DT554" i="14"/>
  <c r="DQ554" i="14"/>
  <c r="DP554" i="14"/>
  <c r="DM554" i="14"/>
  <c r="DL554" i="14"/>
  <c r="DI554" i="14"/>
  <c r="DH554" i="14"/>
  <c r="DE554" i="14"/>
  <c r="DD554" i="14"/>
  <c r="DA554" i="14"/>
  <c r="CZ554" i="14"/>
  <c r="CW554" i="14"/>
  <c r="CV554" i="14"/>
  <c r="CS554" i="14"/>
  <c r="CR554" i="14"/>
  <c r="CO554" i="14"/>
  <c r="CN554" i="14"/>
  <c r="CK554" i="14"/>
  <c r="CJ554" i="14"/>
  <c r="CG554" i="14"/>
  <c r="CF554" i="14"/>
  <c r="CC554" i="14"/>
  <c r="CB554" i="14"/>
  <c r="BY554" i="14"/>
  <c r="BX554" i="14"/>
  <c r="BU554" i="14"/>
  <c r="BT554" i="14"/>
  <c r="BQ554" i="14"/>
  <c r="BP554" i="14"/>
  <c r="BM554" i="14"/>
  <c r="BL554" i="14"/>
  <c r="BI554" i="14"/>
  <c r="BH554" i="14"/>
  <c r="BE554" i="14"/>
  <c r="BD554" i="14"/>
  <c r="BA554" i="14"/>
  <c r="AZ554" i="14"/>
  <c r="AW554" i="14"/>
  <c r="AV554" i="14"/>
  <c r="AS554" i="14"/>
  <c r="AR554" i="14"/>
  <c r="AO554" i="14"/>
  <c r="AN554" i="14"/>
  <c r="AK554" i="14"/>
  <c r="AJ554" i="14"/>
  <c r="AG554" i="14"/>
  <c r="AF554" i="14"/>
  <c r="AC554" i="14"/>
  <c r="AB554" i="14"/>
  <c r="Y554" i="14"/>
  <c r="X554" i="14"/>
  <c r="U554" i="14"/>
  <c r="T554" i="14"/>
  <c r="Q554" i="14"/>
  <c r="P554" i="14"/>
  <c r="M554" i="14"/>
  <c r="L554" i="14"/>
  <c r="I554" i="14"/>
  <c r="H554" i="14"/>
  <c r="G554" i="14"/>
  <c r="F554" i="14"/>
  <c r="E554" i="14"/>
  <c r="D554" i="14"/>
  <c r="ES554" i="14" s="1"/>
  <c r="EJ553" i="14"/>
  <c r="EF553" i="14"/>
  <c r="EB553" i="14"/>
  <c r="DX553" i="14"/>
  <c r="DT553" i="14"/>
  <c r="DP553" i="14"/>
  <c r="DL553" i="14"/>
  <c r="DH553" i="14"/>
  <c r="DD553" i="14"/>
  <c r="CZ553" i="14"/>
  <c r="CV553" i="14"/>
  <c r="CR553" i="14"/>
  <c r="CN553" i="14"/>
  <c r="CJ553" i="14"/>
  <c r="CF553" i="14"/>
  <c r="CB553" i="14"/>
  <c r="BX553" i="14"/>
  <c r="BT553" i="14"/>
  <c r="BP553" i="14"/>
  <c r="BL553" i="14"/>
  <c r="BH553" i="14"/>
  <c r="BD553" i="14"/>
  <c r="AZ553" i="14"/>
  <c r="AV553" i="14"/>
  <c r="AR553" i="14"/>
  <c r="AN553" i="14"/>
  <c r="AJ553" i="14"/>
  <c r="AF553" i="14"/>
  <c r="AB553" i="14"/>
  <c r="X553" i="14"/>
  <c r="T553" i="14"/>
  <c r="P553" i="14"/>
  <c r="L553" i="14"/>
  <c r="H553" i="14"/>
  <c r="G553" i="14"/>
  <c r="F553" i="14"/>
  <c r="E553" i="14"/>
  <c r="D553" i="14"/>
  <c r="ES553" i="14" s="1"/>
  <c r="EK552" i="14"/>
  <c r="EJ552" i="14"/>
  <c r="EG552" i="14"/>
  <c r="EF552" i="14"/>
  <c r="EC552" i="14"/>
  <c r="EB552" i="14"/>
  <c r="DY552" i="14"/>
  <c r="DX552" i="14"/>
  <c r="DU552" i="14"/>
  <c r="DT552" i="14"/>
  <c r="DQ552" i="14"/>
  <c r="DP552" i="14"/>
  <c r="DM552" i="14"/>
  <c r="DL552" i="14"/>
  <c r="DI552" i="14"/>
  <c r="DH552" i="14"/>
  <c r="DE552" i="14"/>
  <c r="DD552" i="14"/>
  <c r="DA552" i="14"/>
  <c r="CZ552" i="14"/>
  <c r="CW552" i="14"/>
  <c r="CV552" i="14"/>
  <c r="CS552" i="14"/>
  <c r="CR552" i="14"/>
  <c r="CO552" i="14"/>
  <c r="CN552" i="14"/>
  <c r="CK552" i="14"/>
  <c r="CJ552" i="14"/>
  <c r="CG552" i="14"/>
  <c r="CF552" i="14"/>
  <c r="CC552" i="14"/>
  <c r="CB552" i="14"/>
  <c r="BY552" i="14"/>
  <c r="BX552" i="14"/>
  <c r="BU552" i="14"/>
  <c r="BT552" i="14"/>
  <c r="BQ552" i="14"/>
  <c r="BP552" i="14"/>
  <c r="BM552" i="14"/>
  <c r="BL552" i="14"/>
  <c r="BI552" i="14"/>
  <c r="BH552" i="14"/>
  <c r="BE552" i="14"/>
  <c r="BD552" i="14"/>
  <c r="BA552" i="14"/>
  <c r="AZ552" i="14"/>
  <c r="AW552" i="14"/>
  <c r="AV552" i="14"/>
  <c r="AS552" i="14"/>
  <c r="AR552" i="14"/>
  <c r="AO552" i="14"/>
  <c r="AN552" i="14"/>
  <c r="AK552" i="14"/>
  <c r="AJ552" i="14"/>
  <c r="AG552" i="14"/>
  <c r="AF552" i="14"/>
  <c r="AC552" i="14"/>
  <c r="AB552" i="14"/>
  <c r="Y552" i="14"/>
  <c r="X552" i="14"/>
  <c r="U552" i="14"/>
  <c r="T552" i="14"/>
  <c r="Q552" i="14"/>
  <c r="P552" i="14"/>
  <c r="M552" i="14"/>
  <c r="L552" i="14"/>
  <c r="I552" i="14"/>
  <c r="H552" i="14"/>
  <c r="G552" i="14"/>
  <c r="F552" i="14"/>
  <c r="E552" i="14"/>
  <c r="D552" i="14"/>
  <c r="ES552" i="14" s="1"/>
  <c r="EK551" i="14"/>
  <c r="EJ551" i="14"/>
  <c r="EG551" i="14"/>
  <c r="EF551" i="14"/>
  <c r="EC551" i="14"/>
  <c r="EB551" i="14"/>
  <c r="DY551" i="14"/>
  <c r="DX551" i="14"/>
  <c r="DU551" i="14"/>
  <c r="DT551" i="14"/>
  <c r="DQ551" i="14"/>
  <c r="DP551" i="14"/>
  <c r="DM551" i="14"/>
  <c r="DL551" i="14"/>
  <c r="DI551" i="14"/>
  <c r="DH551" i="14"/>
  <c r="DE551" i="14"/>
  <c r="DD551" i="14"/>
  <c r="DA551" i="14"/>
  <c r="CZ551" i="14"/>
  <c r="CW551" i="14"/>
  <c r="CV551" i="14"/>
  <c r="CS551" i="14"/>
  <c r="CR551" i="14"/>
  <c r="CO551" i="14"/>
  <c r="CN551" i="14"/>
  <c r="CK551" i="14"/>
  <c r="CJ551" i="14"/>
  <c r="CG551" i="14"/>
  <c r="CF551" i="14"/>
  <c r="CC551" i="14"/>
  <c r="CB551" i="14"/>
  <c r="BY551" i="14"/>
  <c r="BX551" i="14"/>
  <c r="BU551" i="14"/>
  <c r="BT551" i="14"/>
  <c r="BQ551" i="14"/>
  <c r="BP551" i="14"/>
  <c r="BM551" i="14"/>
  <c r="BL551" i="14"/>
  <c r="BI551" i="14"/>
  <c r="BH551" i="14"/>
  <c r="BE551" i="14"/>
  <c r="BD551" i="14"/>
  <c r="BA551" i="14"/>
  <c r="AZ551" i="14"/>
  <c r="AW551" i="14"/>
  <c r="AV551" i="14"/>
  <c r="AS551" i="14"/>
  <c r="AR551" i="14"/>
  <c r="AO551" i="14"/>
  <c r="AN551" i="14"/>
  <c r="AK551" i="14"/>
  <c r="AJ551" i="14"/>
  <c r="AG551" i="14"/>
  <c r="AF551" i="14"/>
  <c r="AC551" i="14"/>
  <c r="AB551" i="14"/>
  <c r="Y551" i="14"/>
  <c r="X551" i="14"/>
  <c r="U551" i="14"/>
  <c r="T551" i="14"/>
  <c r="Q551" i="14"/>
  <c r="P551" i="14"/>
  <c r="M551" i="14"/>
  <c r="L551" i="14"/>
  <c r="I551" i="14"/>
  <c r="H551" i="14"/>
  <c r="G551" i="14"/>
  <c r="F551" i="14"/>
  <c r="E551" i="14"/>
  <c r="D551" i="14"/>
  <c r="ES551" i="14" s="1"/>
  <c r="EJ550" i="14"/>
  <c r="EF550" i="14"/>
  <c r="EB550" i="14"/>
  <c r="DX550" i="14"/>
  <c r="DT550" i="14"/>
  <c r="DP550" i="14"/>
  <c r="DL550" i="14"/>
  <c r="DH550" i="14"/>
  <c r="DD550" i="14"/>
  <c r="CZ550" i="14"/>
  <c r="CV550" i="14"/>
  <c r="CR550" i="14"/>
  <c r="CN550" i="14"/>
  <c r="CJ550" i="14"/>
  <c r="CF550" i="14"/>
  <c r="CB550" i="14"/>
  <c r="BX550" i="14"/>
  <c r="BT550" i="14"/>
  <c r="BP550" i="14"/>
  <c r="BL550" i="14"/>
  <c r="BH550" i="14"/>
  <c r="BD550" i="14"/>
  <c r="AZ550" i="14"/>
  <c r="AV550" i="14"/>
  <c r="AR550" i="14"/>
  <c r="AN550" i="14"/>
  <c r="AJ550" i="14"/>
  <c r="AF550" i="14"/>
  <c r="AB550" i="14"/>
  <c r="X550" i="14"/>
  <c r="T550" i="14"/>
  <c r="P550" i="14"/>
  <c r="L550" i="14"/>
  <c r="H550" i="14"/>
  <c r="G550" i="14"/>
  <c r="F550" i="14"/>
  <c r="E550" i="14"/>
  <c r="D550" i="14"/>
  <c r="ES550" i="14" s="1"/>
  <c r="EK549" i="14"/>
  <c r="EJ549" i="14"/>
  <c r="EG549" i="14"/>
  <c r="EF549" i="14"/>
  <c r="EC549" i="14"/>
  <c r="EB549" i="14"/>
  <c r="DY549" i="14"/>
  <c r="DX549" i="14"/>
  <c r="DU549" i="14"/>
  <c r="DT549" i="14"/>
  <c r="DQ549" i="14"/>
  <c r="DP549" i="14"/>
  <c r="DM549" i="14"/>
  <c r="DL549" i="14"/>
  <c r="DI549" i="14"/>
  <c r="DH549" i="14"/>
  <c r="DE549" i="14"/>
  <c r="DD549" i="14"/>
  <c r="DA549" i="14"/>
  <c r="CZ549" i="14"/>
  <c r="CW549" i="14"/>
  <c r="CV549" i="14"/>
  <c r="CS549" i="14"/>
  <c r="CR549" i="14"/>
  <c r="CO549" i="14"/>
  <c r="CN549" i="14"/>
  <c r="CK549" i="14"/>
  <c r="CJ549" i="14"/>
  <c r="CG549" i="14"/>
  <c r="CF549" i="14"/>
  <c r="CC549" i="14"/>
  <c r="CB549" i="14"/>
  <c r="BY549" i="14"/>
  <c r="BX549" i="14"/>
  <c r="BU549" i="14"/>
  <c r="BT549" i="14"/>
  <c r="BQ549" i="14"/>
  <c r="BP549" i="14"/>
  <c r="BM549" i="14"/>
  <c r="BL549" i="14"/>
  <c r="BI549" i="14"/>
  <c r="BH549" i="14"/>
  <c r="BE549" i="14"/>
  <c r="BD549" i="14"/>
  <c r="BA549" i="14"/>
  <c r="AZ549" i="14"/>
  <c r="AW549" i="14"/>
  <c r="AV549" i="14"/>
  <c r="AS549" i="14"/>
  <c r="AR549" i="14"/>
  <c r="AO549" i="14"/>
  <c r="AN549" i="14"/>
  <c r="AK549" i="14"/>
  <c r="AJ549" i="14"/>
  <c r="AG549" i="14"/>
  <c r="AF549" i="14"/>
  <c r="AC549" i="14"/>
  <c r="AB549" i="14"/>
  <c r="Y549" i="14"/>
  <c r="X549" i="14"/>
  <c r="U549" i="14"/>
  <c r="T549" i="14"/>
  <c r="Q549" i="14"/>
  <c r="P549" i="14"/>
  <c r="M549" i="14"/>
  <c r="L549" i="14"/>
  <c r="I549" i="14"/>
  <c r="H549" i="14"/>
  <c r="G549" i="14"/>
  <c r="F549" i="14"/>
  <c r="E549" i="14"/>
  <c r="D549" i="14"/>
  <c r="ES549" i="14" s="1"/>
  <c r="EK548" i="14"/>
  <c r="EJ548" i="14"/>
  <c r="EG548" i="14"/>
  <c r="EF548" i="14"/>
  <c r="EC548" i="14"/>
  <c r="EB548" i="14"/>
  <c r="DY548" i="14"/>
  <c r="DX548" i="14"/>
  <c r="DU548" i="14"/>
  <c r="DT548" i="14"/>
  <c r="DQ548" i="14"/>
  <c r="DP548" i="14"/>
  <c r="DM548" i="14"/>
  <c r="DL548" i="14"/>
  <c r="DI548" i="14"/>
  <c r="DH548" i="14"/>
  <c r="DE548" i="14"/>
  <c r="DD548" i="14"/>
  <c r="DA548" i="14"/>
  <c r="CZ548" i="14"/>
  <c r="CW548" i="14"/>
  <c r="CV548" i="14"/>
  <c r="CS548" i="14"/>
  <c r="CR548" i="14"/>
  <c r="CO548" i="14"/>
  <c r="CN548" i="14"/>
  <c r="CK548" i="14"/>
  <c r="CJ548" i="14"/>
  <c r="CG548" i="14"/>
  <c r="CF548" i="14"/>
  <c r="CC548" i="14"/>
  <c r="CB548" i="14"/>
  <c r="BY548" i="14"/>
  <c r="BX548" i="14"/>
  <c r="BU548" i="14"/>
  <c r="BT548" i="14"/>
  <c r="BQ548" i="14"/>
  <c r="BP548" i="14"/>
  <c r="BM548" i="14"/>
  <c r="BL548" i="14"/>
  <c r="BI548" i="14"/>
  <c r="BH548" i="14"/>
  <c r="BE548" i="14"/>
  <c r="BD548" i="14"/>
  <c r="BA548" i="14"/>
  <c r="AZ548" i="14"/>
  <c r="AW548" i="14"/>
  <c r="AV548" i="14"/>
  <c r="AS548" i="14"/>
  <c r="AR548" i="14"/>
  <c r="AO548" i="14"/>
  <c r="AN548" i="14"/>
  <c r="AK548" i="14"/>
  <c r="AJ548" i="14"/>
  <c r="AG548" i="14"/>
  <c r="AF548" i="14"/>
  <c r="AC548" i="14"/>
  <c r="AB548" i="14"/>
  <c r="Y548" i="14"/>
  <c r="X548" i="14"/>
  <c r="U548" i="14"/>
  <c r="T548" i="14"/>
  <c r="Q548" i="14"/>
  <c r="P548" i="14"/>
  <c r="M548" i="14"/>
  <c r="L548" i="14"/>
  <c r="I548" i="14"/>
  <c r="H548" i="14"/>
  <c r="G548" i="14"/>
  <c r="F548" i="14"/>
  <c r="E548" i="14"/>
  <c r="D548" i="14"/>
  <c r="ES548" i="14" s="1"/>
  <c r="EK547" i="14"/>
  <c r="EJ547" i="14"/>
  <c r="EG547" i="14"/>
  <c r="EF547" i="14"/>
  <c r="EC547" i="14"/>
  <c r="EB547" i="14"/>
  <c r="DY547" i="14"/>
  <c r="DX547" i="14"/>
  <c r="DU547" i="14"/>
  <c r="DT547" i="14"/>
  <c r="DQ547" i="14"/>
  <c r="DP547" i="14"/>
  <c r="DM547" i="14"/>
  <c r="DL547" i="14"/>
  <c r="DI547" i="14"/>
  <c r="DH547" i="14"/>
  <c r="DE547" i="14"/>
  <c r="DD547" i="14"/>
  <c r="DA547" i="14"/>
  <c r="CZ547" i="14"/>
  <c r="CW547" i="14"/>
  <c r="CV547" i="14"/>
  <c r="CS547" i="14"/>
  <c r="CR547" i="14"/>
  <c r="CO547" i="14"/>
  <c r="CN547" i="14"/>
  <c r="CK547" i="14"/>
  <c r="CJ547" i="14"/>
  <c r="CG547" i="14"/>
  <c r="CF547" i="14"/>
  <c r="CC547" i="14"/>
  <c r="CB547" i="14"/>
  <c r="BY547" i="14"/>
  <c r="BX547" i="14"/>
  <c r="BU547" i="14"/>
  <c r="BT547" i="14"/>
  <c r="BQ547" i="14"/>
  <c r="BP547" i="14"/>
  <c r="BM547" i="14"/>
  <c r="BL547" i="14"/>
  <c r="BI547" i="14"/>
  <c r="BH547" i="14"/>
  <c r="BE547" i="14"/>
  <c r="BD547" i="14"/>
  <c r="BA547" i="14"/>
  <c r="AZ547" i="14"/>
  <c r="AW547" i="14"/>
  <c r="AV547" i="14"/>
  <c r="AS547" i="14"/>
  <c r="AR547" i="14"/>
  <c r="AO547" i="14"/>
  <c r="AN547" i="14"/>
  <c r="AK547" i="14"/>
  <c r="AJ547" i="14"/>
  <c r="AG547" i="14"/>
  <c r="AF547" i="14"/>
  <c r="AC547" i="14"/>
  <c r="AB547" i="14"/>
  <c r="Y547" i="14"/>
  <c r="X547" i="14"/>
  <c r="U547" i="14"/>
  <c r="T547" i="14"/>
  <c r="Q547" i="14"/>
  <c r="P547" i="14"/>
  <c r="M547" i="14"/>
  <c r="L547" i="14"/>
  <c r="I547" i="14"/>
  <c r="H547" i="14"/>
  <c r="G547" i="14"/>
  <c r="F547" i="14"/>
  <c r="E547" i="14"/>
  <c r="D547" i="14"/>
  <c r="ES547" i="14" s="1"/>
  <c r="EK546" i="14"/>
  <c r="EJ546" i="14"/>
  <c r="EG546" i="14"/>
  <c r="EF546" i="14"/>
  <c r="EC546" i="14"/>
  <c r="EB546" i="14"/>
  <c r="DY546" i="14"/>
  <c r="DX546" i="14"/>
  <c r="DU546" i="14"/>
  <c r="DT546" i="14"/>
  <c r="DQ546" i="14"/>
  <c r="DP546" i="14"/>
  <c r="DM546" i="14"/>
  <c r="DL546" i="14"/>
  <c r="DI546" i="14"/>
  <c r="DH546" i="14"/>
  <c r="DE546" i="14"/>
  <c r="DD546" i="14"/>
  <c r="DA546" i="14"/>
  <c r="CZ546" i="14"/>
  <c r="CW546" i="14"/>
  <c r="CV546" i="14"/>
  <c r="CS546" i="14"/>
  <c r="CR546" i="14"/>
  <c r="CO546" i="14"/>
  <c r="CN546" i="14"/>
  <c r="CK546" i="14"/>
  <c r="CJ546" i="14"/>
  <c r="CG546" i="14"/>
  <c r="CF546" i="14"/>
  <c r="CC546" i="14"/>
  <c r="CB546" i="14"/>
  <c r="BY546" i="14"/>
  <c r="BX546" i="14"/>
  <c r="BU546" i="14"/>
  <c r="BT546" i="14"/>
  <c r="BQ546" i="14"/>
  <c r="BP546" i="14"/>
  <c r="BM546" i="14"/>
  <c r="BL546" i="14"/>
  <c r="BI546" i="14"/>
  <c r="BH546" i="14"/>
  <c r="BE546" i="14"/>
  <c r="BD546" i="14"/>
  <c r="BA546" i="14"/>
  <c r="AZ546" i="14"/>
  <c r="AW546" i="14"/>
  <c r="AV546" i="14"/>
  <c r="AS546" i="14"/>
  <c r="AR546" i="14"/>
  <c r="AO546" i="14"/>
  <c r="AN546" i="14"/>
  <c r="AK546" i="14"/>
  <c r="AJ546" i="14"/>
  <c r="AG546" i="14"/>
  <c r="AF546" i="14"/>
  <c r="AC546" i="14"/>
  <c r="AB546" i="14"/>
  <c r="Y546" i="14"/>
  <c r="X546" i="14"/>
  <c r="U546" i="14"/>
  <c r="T546" i="14"/>
  <c r="Q546" i="14"/>
  <c r="P546" i="14"/>
  <c r="M546" i="14"/>
  <c r="L546" i="14"/>
  <c r="I546" i="14"/>
  <c r="H546" i="14"/>
  <c r="G546" i="14"/>
  <c r="F546" i="14"/>
  <c r="E546" i="14"/>
  <c r="D546" i="14"/>
  <c r="ES546" i="14" s="1"/>
  <c r="EK545" i="14"/>
  <c r="EJ545" i="14"/>
  <c r="EG545" i="14"/>
  <c r="EF545" i="14"/>
  <c r="EC545" i="14"/>
  <c r="EB545" i="14"/>
  <c r="DY545" i="14"/>
  <c r="DX545" i="14"/>
  <c r="DU545" i="14"/>
  <c r="DT545" i="14"/>
  <c r="DQ545" i="14"/>
  <c r="DP545" i="14"/>
  <c r="DM545" i="14"/>
  <c r="DL545" i="14"/>
  <c r="DI545" i="14"/>
  <c r="DH545" i="14"/>
  <c r="DE545" i="14"/>
  <c r="DD545" i="14"/>
  <c r="DA545" i="14"/>
  <c r="CZ545" i="14"/>
  <c r="CW545" i="14"/>
  <c r="CV545" i="14"/>
  <c r="CS545" i="14"/>
  <c r="CR545" i="14"/>
  <c r="CO545" i="14"/>
  <c r="CN545" i="14"/>
  <c r="CK545" i="14"/>
  <c r="CJ545" i="14"/>
  <c r="CG545" i="14"/>
  <c r="CF545" i="14"/>
  <c r="CC545" i="14"/>
  <c r="CB545" i="14"/>
  <c r="BY545" i="14"/>
  <c r="BX545" i="14"/>
  <c r="BU545" i="14"/>
  <c r="BT545" i="14"/>
  <c r="BQ545" i="14"/>
  <c r="BP545" i="14"/>
  <c r="BM545" i="14"/>
  <c r="BL545" i="14"/>
  <c r="BI545" i="14"/>
  <c r="BH545" i="14"/>
  <c r="BE545" i="14"/>
  <c r="BD545" i="14"/>
  <c r="BA545" i="14"/>
  <c r="AZ545" i="14"/>
  <c r="AW545" i="14"/>
  <c r="AV545" i="14"/>
  <c r="AS545" i="14"/>
  <c r="AR545" i="14"/>
  <c r="AO545" i="14"/>
  <c r="AN545" i="14"/>
  <c r="AK545" i="14"/>
  <c r="AJ545" i="14"/>
  <c r="AG545" i="14"/>
  <c r="AF545" i="14"/>
  <c r="AC545" i="14"/>
  <c r="AB545" i="14"/>
  <c r="Y545" i="14"/>
  <c r="X545" i="14"/>
  <c r="U545" i="14"/>
  <c r="T545" i="14"/>
  <c r="Q545" i="14"/>
  <c r="P545" i="14"/>
  <c r="M545" i="14"/>
  <c r="L545" i="14"/>
  <c r="I545" i="14"/>
  <c r="H545" i="14"/>
  <c r="G545" i="14"/>
  <c r="F545" i="14"/>
  <c r="E545" i="14"/>
  <c r="D545" i="14"/>
  <c r="ES545" i="14" s="1"/>
  <c r="EK544" i="14"/>
  <c r="EJ544" i="14"/>
  <c r="EG544" i="14"/>
  <c r="EF544" i="14"/>
  <c r="EC544" i="14"/>
  <c r="EB544" i="14"/>
  <c r="DY544" i="14"/>
  <c r="DX544" i="14"/>
  <c r="DU544" i="14"/>
  <c r="DT544" i="14"/>
  <c r="DQ544" i="14"/>
  <c r="DP544" i="14"/>
  <c r="DM544" i="14"/>
  <c r="DL544" i="14"/>
  <c r="DI544" i="14"/>
  <c r="DH544" i="14"/>
  <c r="DE544" i="14"/>
  <c r="DD544" i="14"/>
  <c r="DA544" i="14"/>
  <c r="CZ544" i="14"/>
  <c r="CW544" i="14"/>
  <c r="CV544" i="14"/>
  <c r="CS544" i="14"/>
  <c r="CR544" i="14"/>
  <c r="CO544" i="14"/>
  <c r="CN544" i="14"/>
  <c r="CK544" i="14"/>
  <c r="CJ544" i="14"/>
  <c r="CG544" i="14"/>
  <c r="CF544" i="14"/>
  <c r="CC544" i="14"/>
  <c r="CB544" i="14"/>
  <c r="BY544" i="14"/>
  <c r="BX544" i="14"/>
  <c r="BU544" i="14"/>
  <c r="BT544" i="14"/>
  <c r="BQ544" i="14"/>
  <c r="BP544" i="14"/>
  <c r="BM544" i="14"/>
  <c r="BL544" i="14"/>
  <c r="BI544" i="14"/>
  <c r="BH544" i="14"/>
  <c r="BE544" i="14"/>
  <c r="BD544" i="14"/>
  <c r="BA544" i="14"/>
  <c r="AZ544" i="14"/>
  <c r="AW544" i="14"/>
  <c r="AV544" i="14"/>
  <c r="AS544" i="14"/>
  <c r="AR544" i="14"/>
  <c r="AO544" i="14"/>
  <c r="AN544" i="14"/>
  <c r="AK544" i="14"/>
  <c r="AJ544" i="14"/>
  <c r="AG544" i="14"/>
  <c r="AF544" i="14"/>
  <c r="AC544" i="14"/>
  <c r="AB544" i="14"/>
  <c r="Y544" i="14"/>
  <c r="X544" i="14"/>
  <c r="U544" i="14"/>
  <c r="T544" i="14"/>
  <c r="Q544" i="14"/>
  <c r="P544" i="14"/>
  <c r="M544" i="14"/>
  <c r="L544" i="14"/>
  <c r="I544" i="14"/>
  <c r="H544" i="14"/>
  <c r="G544" i="14"/>
  <c r="F544" i="14"/>
  <c r="E544" i="14"/>
  <c r="D544" i="14"/>
  <c r="ES544" i="14" s="1"/>
  <c r="EK543" i="14"/>
  <c r="EJ543" i="14"/>
  <c r="EG543" i="14"/>
  <c r="EF543" i="14"/>
  <c r="EC543" i="14"/>
  <c r="EB543" i="14"/>
  <c r="DY543" i="14"/>
  <c r="DX543" i="14"/>
  <c r="DU543" i="14"/>
  <c r="DT543" i="14"/>
  <c r="DQ543" i="14"/>
  <c r="DP543" i="14"/>
  <c r="DM543" i="14"/>
  <c r="DL543" i="14"/>
  <c r="DI543" i="14"/>
  <c r="DH543" i="14"/>
  <c r="DE543" i="14"/>
  <c r="DD543" i="14"/>
  <c r="DA543" i="14"/>
  <c r="CZ543" i="14"/>
  <c r="CW543" i="14"/>
  <c r="CV543" i="14"/>
  <c r="CS543" i="14"/>
  <c r="CR543" i="14"/>
  <c r="CO543" i="14"/>
  <c r="CN543" i="14"/>
  <c r="CK543" i="14"/>
  <c r="CJ543" i="14"/>
  <c r="CG543" i="14"/>
  <c r="CF543" i="14"/>
  <c r="CC543" i="14"/>
  <c r="CB543" i="14"/>
  <c r="BY543" i="14"/>
  <c r="BX543" i="14"/>
  <c r="BU543" i="14"/>
  <c r="BT543" i="14"/>
  <c r="BQ543" i="14"/>
  <c r="BP543" i="14"/>
  <c r="BM543" i="14"/>
  <c r="BL543" i="14"/>
  <c r="BI543" i="14"/>
  <c r="BH543" i="14"/>
  <c r="BE543" i="14"/>
  <c r="BD543" i="14"/>
  <c r="BA543" i="14"/>
  <c r="AZ543" i="14"/>
  <c r="AW543" i="14"/>
  <c r="AV543" i="14"/>
  <c r="AS543" i="14"/>
  <c r="AR543" i="14"/>
  <c r="AO543" i="14"/>
  <c r="AN543" i="14"/>
  <c r="AK543" i="14"/>
  <c r="AJ543" i="14"/>
  <c r="AG543" i="14"/>
  <c r="AF543" i="14"/>
  <c r="AC543" i="14"/>
  <c r="AB543" i="14"/>
  <c r="Y543" i="14"/>
  <c r="X543" i="14"/>
  <c r="U543" i="14"/>
  <c r="T543" i="14"/>
  <c r="Q543" i="14"/>
  <c r="P543" i="14"/>
  <c r="M543" i="14"/>
  <c r="L543" i="14"/>
  <c r="I543" i="14"/>
  <c r="H543" i="14"/>
  <c r="G543" i="14"/>
  <c r="F543" i="14"/>
  <c r="E543" i="14"/>
  <c r="D543" i="14"/>
  <c r="ES543" i="14" s="1"/>
  <c r="EK542" i="14"/>
  <c r="EJ542" i="14"/>
  <c r="EG542" i="14"/>
  <c r="EF542" i="14"/>
  <c r="EC542" i="14"/>
  <c r="EB542" i="14"/>
  <c r="DY542" i="14"/>
  <c r="DX542" i="14"/>
  <c r="DU542" i="14"/>
  <c r="DT542" i="14"/>
  <c r="DQ542" i="14"/>
  <c r="DP542" i="14"/>
  <c r="DM542" i="14"/>
  <c r="DL542" i="14"/>
  <c r="DI542" i="14"/>
  <c r="DH542" i="14"/>
  <c r="DE542" i="14"/>
  <c r="DD542" i="14"/>
  <c r="DA542" i="14"/>
  <c r="CZ542" i="14"/>
  <c r="CW542" i="14"/>
  <c r="CV542" i="14"/>
  <c r="CS542" i="14"/>
  <c r="CR542" i="14"/>
  <c r="CO542" i="14"/>
  <c r="CN542" i="14"/>
  <c r="CK542" i="14"/>
  <c r="CJ542" i="14"/>
  <c r="CG542" i="14"/>
  <c r="CF542" i="14"/>
  <c r="CC542" i="14"/>
  <c r="CB542" i="14"/>
  <c r="BY542" i="14"/>
  <c r="BX542" i="14"/>
  <c r="BU542" i="14"/>
  <c r="BT542" i="14"/>
  <c r="BQ542" i="14"/>
  <c r="BP542" i="14"/>
  <c r="BM542" i="14"/>
  <c r="BL542" i="14"/>
  <c r="BI542" i="14"/>
  <c r="BH542" i="14"/>
  <c r="BE542" i="14"/>
  <c r="BD542" i="14"/>
  <c r="BA542" i="14"/>
  <c r="AZ542" i="14"/>
  <c r="AW542" i="14"/>
  <c r="AV542" i="14"/>
  <c r="AS542" i="14"/>
  <c r="AR542" i="14"/>
  <c r="AO542" i="14"/>
  <c r="AN542" i="14"/>
  <c r="AK542" i="14"/>
  <c r="AJ542" i="14"/>
  <c r="AG542" i="14"/>
  <c r="AF542" i="14"/>
  <c r="AC542" i="14"/>
  <c r="AB542" i="14"/>
  <c r="Y542" i="14"/>
  <c r="X542" i="14"/>
  <c r="U542" i="14"/>
  <c r="T542" i="14"/>
  <c r="Q542" i="14"/>
  <c r="P542" i="14"/>
  <c r="M542" i="14"/>
  <c r="L542" i="14"/>
  <c r="I542" i="14"/>
  <c r="H542" i="14"/>
  <c r="G542" i="14"/>
  <c r="F542" i="14"/>
  <c r="E542" i="14"/>
  <c r="D542" i="14"/>
  <c r="ES542" i="14" s="1"/>
  <c r="EK541" i="14"/>
  <c r="EJ541" i="14"/>
  <c r="EG541" i="14"/>
  <c r="EF541" i="14"/>
  <c r="EC541" i="14"/>
  <c r="EB541" i="14"/>
  <c r="DY541" i="14"/>
  <c r="DX541" i="14"/>
  <c r="DU541" i="14"/>
  <c r="DT541" i="14"/>
  <c r="DQ541" i="14"/>
  <c r="DP541" i="14"/>
  <c r="DM541" i="14"/>
  <c r="DL541" i="14"/>
  <c r="DI541" i="14"/>
  <c r="DH541" i="14"/>
  <c r="DE541" i="14"/>
  <c r="DD541" i="14"/>
  <c r="DA541" i="14"/>
  <c r="CZ541" i="14"/>
  <c r="CW541" i="14"/>
  <c r="CV541" i="14"/>
  <c r="CS541" i="14"/>
  <c r="CR541" i="14"/>
  <c r="CO541" i="14"/>
  <c r="CN541" i="14"/>
  <c r="CK541" i="14"/>
  <c r="CJ541" i="14"/>
  <c r="CG541" i="14"/>
  <c r="CF541" i="14"/>
  <c r="CC541" i="14"/>
  <c r="CB541" i="14"/>
  <c r="BY541" i="14"/>
  <c r="BX541" i="14"/>
  <c r="BU541" i="14"/>
  <c r="BT541" i="14"/>
  <c r="BQ541" i="14"/>
  <c r="BP541" i="14"/>
  <c r="BM541" i="14"/>
  <c r="BL541" i="14"/>
  <c r="BI541" i="14"/>
  <c r="BH541" i="14"/>
  <c r="BE541" i="14"/>
  <c r="BD541" i="14"/>
  <c r="BA541" i="14"/>
  <c r="AZ541" i="14"/>
  <c r="AW541" i="14"/>
  <c r="AV541" i="14"/>
  <c r="AS541" i="14"/>
  <c r="AR541" i="14"/>
  <c r="AO541" i="14"/>
  <c r="AN541" i="14"/>
  <c r="AK541" i="14"/>
  <c r="AJ541" i="14"/>
  <c r="AG541" i="14"/>
  <c r="AF541" i="14"/>
  <c r="AC541" i="14"/>
  <c r="AB541" i="14"/>
  <c r="Y541" i="14"/>
  <c r="X541" i="14"/>
  <c r="U541" i="14"/>
  <c r="T541" i="14"/>
  <c r="Q541" i="14"/>
  <c r="P541" i="14"/>
  <c r="M541" i="14"/>
  <c r="L541" i="14"/>
  <c r="I541" i="14"/>
  <c r="H541" i="14"/>
  <c r="G541" i="14"/>
  <c r="F541" i="14"/>
  <c r="E541" i="14"/>
  <c r="D541" i="14"/>
  <c r="ES541" i="14" s="1"/>
  <c r="EK540" i="14"/>
  <c r="EJ540" i="14"/>
  <c r="EG540" i="14"/>
  <c r="EF540" i="14"/>
  <c r="EC540" i="14"/>
  <c r="EB540" i="14"/>
  <c r="DY540" i="14"/>
  <c r="DX540" i="14"/>
  <c r="DU540" i="14"/>
  <c r="DT540" i="14"/>
  <c r="DQ540" i="14"/>
  <c r="DP540" i="14"/>
  <c r="DM540" i="14"/>
  <c r="DL540" i="14"/>
  <c r="DI540" i="14"/>
  <c r="DH540" i="14"/>
  <c r="DE540" i="14"/>
  <c r="DD540" i="14"/>
  <c r="DA540" i="14"/>
  <c r="CZ540" i="14"/>
  <c r="CW540" i="14"/>
  <c r="CV540" i="14"/>
  <c r="CS540" i="14"/>
  <c r="CR540" i="14"/>
  <c r="CO540" i="14"/>
  <c r="CN540" i="14"/>
  <c r="CK540" i="14"/>
  <c r="CJ540" i="14"/>
  <c r="CG540" i="14"/>
  <c r="CF540" i="14"/>
  <c r="CC540" i="14"/>
  <c r="CB540" i="14"/>
  <c r="BY540" i="14"/>
  <c r="BX540" i="14"/>
  <c r="BU540" i="14"/>
  <c r="BT540" i="14"/>
  <c r="BQ540" i="14"/>
  <c r="BP540" i="14"/>
  <c r="BM540" i="14"/>
  <c r="BL540" i="14"/>
  <c r="BI540" i="14"/>
  <c r="BH540" i="14"/>
  <c r="BE540" i="14"/>
  <c r="BD540" i="14"/>
  <c r="BA540" i="14"/>
  <c r="AZ540" i="14"/>
  <c r="AW540" i="14"/>
  <c r="AV540" i="14"/>
  <c r="AS540" i="14"/>
  <c r="AR540" i="14"/>
  <c r="AO540" i="14"/>
  <c r="AN540" i="14"/>
  <c r="AK540" i="14"/>
  <c r="AJ540" i="14"/>
  <c r="AG540" i="14"/>
  <c r="AF540" i="14"/>
  <c r="AC540" i="14"/>
  <c r="AB540" i="14"/>
  <c r="Y540" i="14"/>
  <c r="X540" i="14"/>
  <c r="U540" i="14"/>
  <c r="T540" i="14"/>
  <c r="Q540" i="14"/>
  <c r="P540" i="14"/>
  <c r="M540" i="14"/>
  <c r="L540" i="14"/>
  <c r="I540" i="14"/>
  <c r="H540" i="14"/>
  <c r="G540" i="14"/>
  <c r="F540" i="14"/>
  <c r="E540" i="14"/>
  <c r="D540" i="14"/>
  <c r="ES540" i="14" s="1"/>
  <c r="EK539" i="14"/>
  <c r="EJ539" i="14"/>
  <c r="EG539" i="14"/>
  <c r="EF539" i="14"/>
  <c r="EC539" i="14"/>
  <c r="EB539" i="14"/>
  <c r="DY539" i="14"/>
  <c r="DX539" i="14"/>
  <c r="DU539" i="14"/>
  <c r="DT539" i="14"/>
  <c r="DQ539" i="14"/>
  <c r="DP539" i="14"/>
  <c r="DM539" i="14"/>
  <c r="DL539" i="14"/>
  <c r="DI539" i="14"/>
  <c r="DH539" i="14"/>
  <c r="DE539" i="14"/>
  <c r="DD539" i="14"/>
  <c r="DA539" i="14"/>
  <c r="CZ539" i="14"/>
  <c r="CW539" i="14"/>
  <c r="CV539" i="14"/>
  <c r="CS539" i="14"/>
  <c r="CR539" i="14"/>
  <c r="CO539" i="14"/>
  <c r="CN539" i="14"/>
  <c r="CK539" i="14"/>
  <c r="CJ539" i="14"/>
  <c r="CG539" i="14"/>
  <c r="CF539" i="14"/>
  <c r="CC539" i="14"/>
  <c r="CB539" i="14"/>
  <c r="BY539" i="14"/>
  <c r="BX539" i="14"/>
  <c r="BU539" i="14"/>
  <c r="BT539" i="14"/>
  <c r="BQ539" i="14"/>
  <c r="BP539" i="14"/>
  <c r="BM539" i="14"/>
  <c r="BL539" i="14"/>
  <c r="BI539" i="14"/>
  <c r="BH539" i="14"/>
  <c r="BE539" i="14"/>
  <c r="BD539" i="14"/>
  <c r="BA539" i="14"/>
  <c r="AZ539" i="14"/>
  <c r="AW539" i="14"/>
  <c r="AV539" i="14"/>
  <c r="AS539" i="14"/>
  <c r="AR539" i="14"/>
  <c r="AO539" i="14"/>
  <c r="AN539" i="14"/>
  <c r="AK539" i="14"/>
  <c r="AJ539" i="14"/>
  <c r="AG539" i="14"/>
  <c r="AF539" i="14"/>
  <c r="AC539" i="14"/>
  <c r="AB539" i="14"/>
  <c r="Y539" i="14"/>
  <c r="X539" i="14"/>
  <c r="U539" i="14"/>
  <c r="T539" i="14"/>
  <c r="Q539" i="14"/>
  <c r="P539" i="14"/>
  <c r="M539" i="14"/>
  <c r="L539" i="14"/>
  <c r="I539" i="14"/>
  <c r="H539" i="14"/>
  <c r="G539" i="14"/>
  <c r="F539" i="14"/>
  <c r="E539" i="14"/>
  <c r="D539" i="14"/>
  <c r="ES539" i="14" s="1"/>
  <c r="EK538" i="14"/>
  <c r="EJ538" i="14"/>
  <c r="EG538" i="14"/>
  <c r="EF538" i="14"/>
  <c r="EC538" i="14"/>
  <c r="EB538" i="14"/>
  <c r="DY538" i="14"/>
  <c r="DX538" i="14"/>
  <c r="DU538" i="14"/>
  <c r="DT538" i="14"/>
  <c r="DQ538" i="14"/>
  <c r="DP538" i="14"/>
  <c r="DM538" i="14"/>
  <c r="DL538" i="14"/>
  <c r="DI538" i="14"/>
  <c r="DH538" i="14"/>
  <c r="DE538" i="14"/>
  <c r="DD538" i="14"/>
  <c r="DA538" i="14"/>
  <c r="CZ538" i="14"/>
  <c r="CW538" i="14"/>
  <c r="CV538" i="14"/>
  <c r="CS538" i="14"/>
  <c r="CR538" i="14"/>
  <c r="CO538" i="14"/>
  <c r="CN538" i="14"/>
  <c r="CK538" i="14"/>
  <c r="CJ538" i="14"/>
  <c r="CG538" i="14"/>
  <c r="CF538" i="14"/>
  <c r="CC538" i="14"/>
  <c r="CB538" i="14"/>
  <c r="BY538" i="14"/>
  <c r="BX538" i="14"/>
  <c r="BU538" i="14"/>
  <c r="BT538" i="14"/>
  <c r="BQ538" i="14"/>
  <c r="BP538" i="14"/>
  <c r="BM538" i="14"/>
  <c r="BL538" i="14"/>
  <c r="BI538" i="14"/>
  <c r="BH538" i="14"/>
  <c r="BE538" i="14"/>
  <c r="BD538" i="14"/>
  <c r="BA538" i="14"/>
  <c r="AZ538" i="14"/>
  <c r="AW538" i="14"/>
  <c r="AV538" i="14"/>
  <c r="AS538" i="14"/>
  <c r="AR538" i="14"/>
  <c r="AO538" i="14"/>
  <c r="AN538" i="14"/>
  <c r="AK538" i="14"/>
  <c r="AJ538" i="14"/>
  <c r="AG538" i="14"/>
  <c r="AF538" i="14"/>
  <c r="AC538" i="14"/>
  <c r="AB538" i="14"/>
  <c r="Y538" i="14"/>
  <c r="X538" i="14"/>
  <c r="U538" i="14"/>
  <c r="T538" i="14"/>
  <c r="Q538" i="14"/>
  <c r="P538" i="14"/>
  <c r="M538" i="14"/>
  <c r="L538" i="14"/>
  <c r="I538" i="14"/>
  <c r="H538" i="14"/>
  <c r="G538" i="14"/>
  <c r="F538" i="14"/>
  <c r="E538" i="14"/>
  <c r="D538" i="14"/>
  <c r="ES538" i="14" s="1"/>
  <c r="EK537" i="14"/>
  <c r="EJ537" i="14"/>
  <c r="EG537" i="14"/>
  <c r="EF537" i="14"/>
  <c r="EC537" i="14"/>
  <c r="EB537" i="14"/>
  <c r="DY537" i="14"/>
  <c r="DX537" i="14"/>
  <c r="DU537" i="14"/>
  <c r="DT537" i="14"/>
  <c r="DQ537" i="14"/>
  <c r="DP537" i="14"/>
  <c r="DM537" i="14"/>
  <c r="DL537" i="14"/>
  <c r="DI537" i="14"/>
  <c r="DH537" i="14"/>
  <c r="DE537" i="14"/>
  <c r="DD537" i="14"/>
  <c r="DA537" i="14"/>
  <c r="CZ537" i="14"/>
  <c r="CW537" i="14"/>
  <c r="CV537" i="14"/>
  <c r="CS537" i="14"/>
  <c r="CR537" i="14"/>
  <c r="CO537" i="14"/>
  <c r="CN537" i="14"/>
  <c r="CK537" i="14"/>
  <c r="CJ537" i="14"/>
  <c r="CG537" i="14"/>
  <c r="CF537" i="14"/>
  <c r="CC537" i="14"/>
  <c r="CB537" i="14"/>
  <c r="BY537" i="14"/>
  <c r="BX537" i="14"/>
  <c r="BU537" i="14"/>
  <c r="BT537" i="14"/>
  <c r="BQ537" i="14"/>
  <c r="BP537" i="14"/>
  <c r="BM537" i="14"/>
  <c r="BL537" i="14"/>
  <c r="BI537" i="14"/>
  <c r="BH537" i="14"/>
  <c r="BE537" i="14"/>
  <c r="BD537" i="14"/>
  <c r="BA537" i="14"/>
  <c r="AZ537" i="14"/>
  <c r="AW537" i="14"/>
  <c r="AV537" i="14"/>
  <c r="AS537" i="14"/>
  <c r="AR537" i="14"/>
  <c r="AO537" i="14"/>
  <c r="AN537" i="14"/>
  <c r="AK537" i="14"/>
  <c r="AJ537" i="14"/>
  <c r="AG537" i="14"/>
  <c r="AF537" i="14"/>
  <c r="AC537" i="14"/>
  <c r="AB537" i="14"/>
  <c r="Y537" i="14"/>
  <c r="X537" i="14"/>
  <c r="U537" i="14"/>
  <c r="T537" i="14"/>
  <c r="Q537" i="14"/>
  <c r="P537" i="14"/>
  <c r="M537" i="14"/>
  <c r="L537" i="14"/>
  <c r="I537" i="14"/>
  <c r="H537" i="14"/>
  <c r="G537" i="14"/>
  <c r="F537" i="14"/>
  <c r="E537" i="14"/>
  <c r="D537" i="14"/>
  <c r="ES537" i="14" s="1"/>
  <c r="EJ535" i="14"/>
  <c r="EF535" i="14"/>
  <c r="EB535" i="14"/>
  <c r="DX535" i="14"/>
  <c r="DT535" i="14"/>
  <c r="DP535" i="14"/>
  <c r="DL535" i="14"/>
  <c r="DH535" i="14"/>
  <c r="DD535" i="14"/>
  <c r="CZ535" i="14"/>
  <c r="CV535" i="14"/>
  <c r="CR535" i="14"/>
  <c r="CN535" i="14"/>
  <c r="CJ535" i="14"/>
  <c r="CF535" i="14"/>
  <c r="CB535" i="14"/>
  <c r="BX535" i="14"/>
  <c r="BT535" i="14"/>
  <c r="BP535" i="14"/>
  <c r="BL535" i="14"/>
  <c r="BH535" i="14"/>
  <c r="BD535" i="14"/>
  <c r="AZ535" i="14"/>
  <c r="AV535" i="14"/>
  <c r="AR535" i="14"/>
  <c r="AN535" i="14"/>
  <c r="AJ535" i="14"/>
  <c r="AF535" i="14"/>
  <c r="AB535" i="14"/>
  <c r="X535" i="14"/>
  <c r="T535" i="14"/>
  <c r="P535" i="14"/>
  <c r="L535" i="14"/>
  <c r="H535" i="14"/>
  <c r="G535" i="14"/>
  <c r="F535" i="14"/>
  <c r="E535" i="14"/>
  <c r="D535" i="14"/>
  <c r="ES535" i="14" s="1"/>
  <c r="EK534" i="14"/>
  <c r="EJ534" i="14"/>
  <c r="EG534" i="14"/>
  <c r="EF534" i="14"/>
  <c r="EC534" i="14"/>
  <c r="EB534" i="14"/>
  <c r="DY534" i="14"/>
  <c r="DX534" i="14"/>
  <c r="DU534" i="14"/>
  <c r="DT534" i="14"/>
  <c r="DQ534" i="14"/>
  <c r="DP534" i="14"/>
  <c r="DM534" i="14"/>
  <c r="DL534" i="14"/>
  <c r="DI534" i="14"/>
  <c r="DH534" i="14"/>
  <c r="DE534" i="14"/>
  <c r="DD534" i="14"/>
  <c r="DA534" i="14"/>
  <c r="CZ534" i="14"/>
  <c r="CW534" i="14"/>
  <c r="CV534" i="14"/>
  <c r="CS534" i="14"/>
  <c r="CR534" i="14"/>
  <c r="CO534" i="14"/>
  <c r="CN534" i="14"/>
  <c r="CK534" i="14"/>
  <c r="CJ534" i="14"/>
  <c r="CG534" i="14"/>
  <c r="CF534" i="14"/>
  <c r="CC534" i="14"/>
  <c r="CB534" i="14"/>
  <c r="BY534" i="14"/>
  <c r="BX534" i="14"/>
  <c r="BU534" i="14"/>
  <c r="BT534" i="14"/>
  <c r="BQ534" i="14"/>
  <c r="BP534" i="14"/>
  <c r="BM534" i="14"/>
  <c r="BL534" i="14"/>
  <c r="BI534" i="14"/>
  <c r="BH534" i="14"/>
  <c r="BE534" i="14"/>
  <c r="BD534" i="14"/>
  <c r="BA534" i="14"/>
  <c r="AZ534" i="14"/>
  <c r="AW534" i="14"/>
  <c r="AV534" i="14"/>
  <c r="AS534" i="14"/>
  <c r="AR534" i="14"/>
  <c r="AO534" i="14"/>
  <c r="AN534" i="14"/>
  <c r="AK534" i="14"/>
  <c r="AJ534" i="14"/>
  <c r="AG534" i="14"/>
  <c r="AF534" i="14"/>
  <c r="AC534" i="14"/>
  <c r="AB534" i="14"/>
  <c r="Y534" i="14"/>
  <c r="X534" i="14"/>
  <c r="U534" i="14"/>
  <c r="T534" i="14"/>
  <c r="Q534" i="14"/>
  <c r="P534" i="14"/>
  <c r="M534" i="14"/>
  <c r="L534" i="14"/>
  <c r="I534" i="14"/>
  <c r="H534" i="14"/>
  <c r="G534" i="14"/>
  <c r="F534" i="14"/>
  <c r="E534" i="14"/>
  <c r="D534" i="14"/>
  <c r="ES534" i="14" s="1"/>
  <c r="EK533" i="14"/>
  <c r="EJ533" i="14"/>
  <c r="EG533" i="14"/>
  <c r="EF533" i="14"/>
  <c r="EC533" i="14"/>
  <c r="EB533" i="14"/>
  <c r="DY533" i="14"/>
  <c r="DX533" i="14"/>
  <c r="DU533" i="14"/>
  <c r="DT533" i="14"/>
  <c r="DQ533" i="14"/>
  <c r="DP533" i="14"/>
  <c r="DM533" i="14"/>
  <c r="DL533" i="14"/>
  <c r="DI533" i="14"/>
  <c r="DH533" i="14"/>
  <c r="DE533" i="14"/>
  <c r="DD533" i="14"/>
  <c r="DA533" i="14"/>
  <c r="CZ533" i="14"/>
  <c r="CW533" i="14"/>
  <c r="CV533" i="14"/>
  <c r="CS533" i="14"/>
  <c r="CR533" i="14"/>
  <c r="CO533" i="14"/>
  <c r="CN533" i="14"/>
  <c r="CK533" i="14"/>
  <c r="CJ533" i="14"/>
  <c r="CG533" i="14"/>
  <c r="CF533" i="14"/>
  <c r="CC533" i="14"/>
  <c r="CB533" i="14"/>
  <c r="BY533" i="14"/>
  <c r="BX533" i="14"/>
  <c r="BU533" i="14"/>
  <c r="BT533" i="14"/>
  <c r="BQ533" i="14"/>
  <c r="BP533" i="14"/>
  <c r="BM533" i="14"/>
  <c r="BL533" i="14"/>
  <c r="BI533" i="14"/>
  <c r="BH533" i="14"/>
  <c r="BE533" i="14"/>
  <c r="BD533" i="14"/>
  <c r="BA533" i="14"/>
  <c r="AZ533" i="14"/>
  <c r="AW533" i="14"/>
  <c r="AV533" i="14"/>
  <c r="AS533" i="14"/>
  <c r="AR533" i="14"/>
  <c r="AO533" i="14"/>
  <c r="AN533" i="14"/>
  <c r="AK533" i="14"/>
  <c r="AJ533" i="14"/>
  <c r="AG533" i="14"/>
  <c r="AF533" i="14"/>
  <c r="AC533" i="14"/>
  <c r="AB533" i="14"/>
  <c r="Y533" i="14"/>
  <c r="X533" i="14"/>
  <c r="U533" i="14"/>
  <c r="T533" i="14"/>
  <c r="Q533" i="14"/>
  <c r="P533" i="14"/>
  <c r="M533" i="14"/>
  <c r="L533" i="14"/>
  <c r="I533" i="14"/>
  <c r="H533" i="14"/>
  <c r="G533" i="14"/>
  <c r="F533" i="14"/>
  <c r="E533" i="14"/>
  <c r="D533" i="14"/>
  <c r="ES533" i="14" s="1"/>
  <c r="EK532" i="14"/>
  <c r="EJ532" i="14"/>
  <c r="EG532" i="14"/>
  <c r="EF532" i="14"/>
  <c r="EC532" i="14"/>
  <c r="EB532" i="14"/>
  <c r="DY532" i="14"/>
  <c r="DX532" i="14"/>
  <c r="DU532" i="14"/>
  <c r="DT532" i="14"/>
  <c r="DQ532" i="14"/>
  <c r="DP532" i="14"/>
  <c r="DM532" i="14"/>
  <c r="DL532" i="14"/>
  <c r="DI532" i="14"/>
  <c r="DH532" i="14"/>
  <c r="DE532" i="14"/>
  <c r="DD532" i="14"/>
  <c r="DA532" i="14"/>
  <c r="CZ532" i="14"/>
  <c r="CW532" i="14"/>
  <c r="CV532" i="14"/>
  <c r="CS532" i="14"/>
  <c r="CR532" i="14"/>
  <c r="CO532" i="14"/>
  <c r="CN532" i="14"/>
  <c r="CK532" i="14"/>
  <c r="CJ532" i="14"/>
  <c r="CG532" i="14"/>
  <c r="CF532" i="14"/>
  <c r="CC532" i="14"/>
  <c r="CB532" i="14"/>
  <c r="BY532" i="14"/>
  <c r="BX532" i="14"/>
  <c r="BU532" i="14"/>
  <c r="BT532" i="14"/>
  <c r="BQ532" i="14"/>
  <c r="BP532" i="14"/>
  <c r="BM532" i="14"/>
  <c r="BL532" i="14"/>
  <c r="BI532" i="14"/>
  <c r="BH532" i="14"/>
  <c r="BE532" i="14"/>
  <c r="BD532" i="14"/>
  <c r="BA532" i="14"/>
  <c r="AZ532" i="14"/>
  <c r="AW532" i="14"/>
  <c r="AV532" i="14"/>
  <c r="AS532" i="14"/>
  <c r="AR532" i="14"/>
  <c r="AO532" i="14"/>
  <c r="AN532" i="14"/>
  <c r="AK532" i="14"/>
  <c r="AJ532" i="14"/>
  <c r="AG532" i="14"/>
  <c r="AF532" i="14"/>
  <c r="AC532" i="14"/>
  <c r="AB532" i="14"/>
  <c r="Y532" i="14"/>
  <c r="X532" i="14"/>
  <c r="U532" i="14"/>
  <c r="T532" i="14"/>
  <c r="Q532" i="14"/>
  <c r="P532" i="14"/>
  <c r="M532" i="14"/>
  <c r="L532" i="14"/>
  <c r="I532" i="14"/>
  <c r="H532" i="14"/>
  <c r="G532" i="14"/>
  <c r="F532" i="14"/>
  <c r="E532" i="14"/>
  <c r="D532" i="14"/>
  <c r="ES532" i="14" s="1"/>
  <c r="EK531" i="14"/>
  <c r="EJ531" i="14"/>
  <c r="EG531" i="14"/>
  <c r="EF531" i="14"/>
  <c r="EC531" i="14"/>
  <c r="EB531" i="14"/>
  <c r="DY531" i="14"/>
  <c r="DX531" i="14"/>
  <c r="DU531" i="14"/>
  <c r="DT531" i="14"/>
  <c r="DQ531" i="14"/>
  <c r="DP531" i="14"/>
  <c r="DM531" i="14"/>
  <c r="DL531" i="14"/>
  <c r="DI531" i="14"/>
  <c r="DH531" i="14"/>
  <c r="DE531" i="14"/>
  <c r="DD531" i="14"/>
  <c r="DA531" i="14"/>
  <c r="CZ531" i="14"/>
  <c r="CW531" i="14"/>
  <c r="CV531" i="14"/>
  <c r="CS531" i="14"/>
  <c r="CR531" i="14"/>
  <c r="CO531" i="14"/>
  <c r="CN531" i="14"/>
  <c r="CK531" i="14"/>
  <c r="CJ531" i="14"/>
  <c r="CG531" i="14"/>
  <c r="CF531" i="14"/>
  <c r="CC531" i="14"/>
  <c r="CB531" i="14"/>
  <c r="BY531" i="14"/>
  <c r="BX531" i="14"/>
  <c r="BU531" i="14"/>
  <c r="BT531" i="14"/>
  <c r="BQ531" i="14"/>
  <c r="BP531" i="14"/>
  <c r="BM531" i="14"/>
  <c r="BL531" i="14"/>
  <c r="BI531" i="14"/>
  <c r="BH531" i="14"/>
  <c r="BE531" i="14"/>
  <c r="BD531" i="14"/>
  <c r="BA531" i="14"/>
  <c r="AZ531" i="14"/>
  <c r="AW531" i="14"/>
  <c r="AV531" i="14"/>
  <c r="AS531" i="14"/>
  <c r="AR531" i="14"/>
  <c r="AO531" i="14"/>
  <c r="AN531" i="14"/>
  <c r="AK531" i="14"/>
  <c r="AJ531" i="14"/>
  <c r="AG531" i="14"/>
  <c r="AF531" i="14"/>
  <c r="AC531" i="14"/>
  <c r="AB531" i="14"/>
  <c r="Y531" i="14"/>
  <c r="X531" i="14"/>
  <c r="U531" i="14"/>
  <c r="T531" i="14"/>
  <c r="Q531" i="14"/>
  <c r="P531" i="14"/>
  <c r="M531" i="14"/>
  <c r="L531" i="14"/>
  <c r="I531" i="14"/>
  <c r="H531" i="14"/>
  <c r="G531" i="14"/>
  <c r="F531" i="14"/>
  <c r="E531" i="14"/>
  <c r="D531" i="14"/>
  <c r="ES531" i="14" s="1"/>
  <c r="EJ530" i="14"/>
  <c r="EF530" i="14"/>
  <c r="EB530" i="14"/>
  <c r="DX530" i="14"/>
  <c r="DT530" i="14"/>
  <c r="DP530" i="14"/>
  <c r="DL530" i="14"/>
  <c r="DH530" i="14"/>
  <c r="DD530" i="14"/>
  <c r="CZ530" i="14"/>
  <c r="CV530" i="14"/>
  <c r="CR530" i="14"/>
  <c r="CN530" i="14"/>
  <c r="CJ530" i="14"/>
  <c r="CF530" i="14"/>
  <c r="CB530" i="14"/>
  <c r="BX530" i="14"/>
  <c r="BT530" i="14"/>
  <c r="BP530" i="14"/>
  <c r="BL530" i="14"/>
  <c r="BH530" i="14"/>
  <c r="BD530" i="14"/>
  <c r="AZ530" i="14"/>
  <c r="AV530" i="14"/>
  <c r="AR530" i="14"/>
  <c r="AN530" i="14"/>
  <c r="AJ530" i="14"/>
  <c r="AF530" i="14"/>
  <c r="AB530" i="14"/>
  <c r="X530" i="14"/>
  <c r="T530" i="14"/>
  <c r="P530" i="14"/>
  <c r="L530" i="14"/>
  <c r="H530" i="14"/>
  <c r="G530" i="14"/>
  <c r="F530" i="14"/>
  <c r="E530" i="14"/>
  <c r="D530" i="14"/>
  <c r="ES530" i="14" s="1"/>
  <c r="EK529" i="14"/>
  <c r="EJ529" i="14"/>
  <c r="EG529" i="14"/>
  <c r="EF529" i="14"/>
  <c r="EC529" i="14"/>
  <c r="EB529" i="14"/>
  <c r="DY529" i="14"/>
  <c r="DX529" i="14"/>
  <c r="DU529" i="14"/>
  <c r="DT529" i="14"/>
  <c r="DQ529" i="14"/>
  <c r="DP529" i="14"/>
  <c r="DM529" i="14"/>
  <c r="DL529" i="14"/>
  <c r="DI529" i="14"/>
  <c r="DH529" i="14"/>
  <c r="DE529" i="14"/>
  <c r="DD529" i="14"/>
  <c r="DA529" i="14"/>
  <c r="CZ529" i="14"/>
  <c r="CW529" i="14"/>
  <c r="CV529" i="14"/>
  <c r="CS529" i="14"/>
  <c r="CR529" i="14"/>
  <c r="CO529" i="14"/>
  <c r="CN529" i="14"/>
  <c r="CK529" i="14"/>
  <c r="CJ529" i="14"/>
  <c r="CG529" i="14"/>
  <c r="CF529" i="14"/>
  <c r="CC529" i="14"/>
  <c r="CB529" i="14"/>
  <c r="BY529" i="14"/>
  <c r="BX529" i="14"/>
  <c r="BU529" i="14"/>
  <c r="BT529" i="14"/>
  <c r="BQ529" i="14"/>
  <c r="BP529" i="14"/>
  <c r="BM529" i="14"/>
  <c r="BL529" i="14"/>
  <c r="BI529" i="14"/>
  <c r="BH529" i="14"/>
  <c r="BE529" i="14"/>
  <c r="BD529" i="14"/>
  <c r="BA529" i="14"/>
  <c r="AZ529" i="14"/>
  <c r="AW529" i="14"/>
  <c r="AV529" i="14"/>
  <c r="AS529" i="14"/>
  <c r="AR529" i="14"/>
  <c r="AO529" i="14"/>
  <c r="AN529" i="14"/>
  <c r="AK529" i="14"/>
  <c r="AJ529" i="14"/>
  <c r="AG529" i="14"/>
  <c r="AF529" i="14"/>
  <c r="AC529" i="14"/>
  <c r="AB529" i="14"/>
  <c r="Y529" i="14"/>
  <c r="X529" i="14"/>
  <c r="U529" i="14"/>
  <c r="T529" i="14"/>
  <c r="Q529" i="14"/>
  <c r="P529" i="14"/>
  <c r="M529" i="14"/>
  <c r="L529" i="14"/>
  <c r="I529" i="14"/>
  <c r="H529" i="14"/>
  <c r="G529" i="14"/>
  <c r="F529" i="14"/>
  <c r="E529" i="14"/>
  <c r="D529" i="14"/>
  <c r="ES529" i="14" s="1"/>
  <c r="EK528" i="14"/>
  <c r="EJ528" i="14"/>
  <c r="EG528" i="14"/>
  <c r="EF528" i="14"/>
  <c r="EC528" i="14"/>
  <c r="EB528" i="14"/>
  <c r="DY528" i="14"/>
  <c r="DX528" i="14"/>
  <c r="DU528" i="14"/>
  <c r="DT528" i="14"/>
  <c r="DQ528" i="14"/>
  <c r="DP528" i="14"/>
  <c r="DM528" i="14"/>
  <c r="DL528" i="14"/>
  <c r="DI528" i="14"/>
  <c r="DH528" i="14"/>
  <c r="DE528" i="14"/>
  <c r="DD528" i="14"/>
  <c r="DA528" i="14"/>
  <c r="CZ528" i="14"/>
  <c r="CW528" i="14"/>
  <c r="CV528" i="14"/>
  <c r="CS528" i="14"/>
  <c r="CR528" i="14"/>
  <c r="CO528" i="14"/>
  <c r="CN528" i="14"/>
  <c r="CK528" i="14"/>
  <c r="CJ528" i="14"/>
  <c r="CG528" i="14"/>
  <c r="CF528" i="14"/>
  <c r="CC528" i="14"/>
  <c r="CB528" i="14"/>
  <c r="BY528" i="14"/>
  <c r="BX528" i="14"/>
  <c r="BU528" i="14"/>
  <c r="BT528" i="14"/>
  <c r="BQ528" i="14"/>
  <c r="BP528" i="14"/>
  <c r="BM528" i="14"/>
  <c r="BL528" i="14"/>
  <c r="BI528" i="14"/>
  <c r="BH528" i="14"/>
  <c r="BE528" i="14"/>
  <c r="BD528" i="14"/>
  <c r="BA528" i="14"/>
  <c r="AZ528" i="14"/>
  <c r="AW528" i="14"/>
  <c r="AV528" i="14"/>
  <c r="AS528" i="14"/>
  <c r="AR528" i="14"/>
  <c r="AO528" i="14"/>
  <c r="AN528" i="14"/>
  <c r="AK528" i="14"/>
  <c r="AJ528" i="14"/>
  <c r="AG528" i="14"/>
  <c r="AF528" i="14"/>
  <c r="AC528" i="14"/>
  <c r="AB528" i="14"/>
  <c r="Y528" i="14"/>
  <c r="X528" i="14"/>
  <c r="U528" i="14"/>
  <c r="T528" i="14"/>
  <c r="Q528" i="14"/>
  <c r="P528" i="14"/>
  <c r="M528" i="14"/>
  <c r="L528" i="14"/>
  <c r="I528" i="14"/>
  <c r="H528" i="14"/>
  <c r="G528" i="14"/>
  <c r="F528" i="14"/>
  <c r="E528" i="14"/>
  <c r="D528" i="14"/>
  <c r="ES528" i="14" s="1"/>
  <c r="EK527" i="14"/>
  <c r="EJ527" i="14"/>
  <c r="EG527" i="14"/>
  <c r="EF527" i="14"/>
  <c r="EC527" i="14"/>
  <c r="EB527" i="14"/>
  <c r="DY527" i="14"/>
  <c r="DX527" i="14"/>
  <c r="DU527" i="14"/>
  <c r="DT527" i="14"/>
  <c r="DQ527" i="14"/>
  <c r="DP527" i="14"/>
  <c r="DM527" i="14"/>
  <c r="DL527" i="14"/>
  <c r="DI527" i="14"/>
  <c r="DH527" i="14"/>
  <c r="DE527" i="14"/>
  <c r="DD527" i="14"/>
  <c r="DA527" i="14"/>
  <c r="CZ527" i="14"/>
  <c r="CW527" i="14"/>
  <c r="CV527" i="14"/>
  <c r="CS527" i="14"/>
  <c r="CR527" i="14"/>
  <c r="CO527" i="14"/>
  <c r="CN527" i="14"/>
  <c r="CK527" i="14"/>
  <c r="CJ527" i="14"/>
  <c r="CG527" i="14"/>
  <c r="CF527" i="14"/>
  <c r="CC527" i="14"/>
  <c r="CB527" i="14"/>
  <c r="BY527" i="14"/>
  <c r="BX527" i="14"/>
  <c r="BU527" i="14"/>
  <c r="BT527" i="14"/>
  <c r="BQ527" i="14"/>
  <c r="BP527" i="14"/>
  <c r="BM527" i="14"/>
  <c r="BL527" i="14"/>
  <c r="BI527" i="14"/>
  <c r="BH527" i="14"/>
  <c r="BE527" i="14"/>
  <c r="BD527" i="14"/>
  <c r="BA527" i="14"/>
  <c r="AZ527" i="14"/>
  <c r="AW527" i="14"/>
  <c r="AV527" i="14"/>
  <c r="AS527" i="14"/>
  <c r="AR527" i="14"/>
  <c r="AO527" i="14"/>
  <c r="AN527" i="14"/>
  <c r="AK527" i="14"/>
  <c r="AJ527" i="14"/>
  <c r="AG527" i="14"/>
  <c r="AF527" i="14"/>
  <c r="AC527" i="14"/>
  <c r="AB527" i="14"/>
  <c r="Y527" i="14"/>
  <c r="X527" i="14"/>
  <c r="U527" i="14"/>
  <c r="T527" i="14"/>
  <c r="Q527" i="14"/>
  <c r="P527" i="14"/>
  <c r="M527" i="14"/>
  <c r="L527" i="14"/>
  <c r="I527" i="14"/>
  <c r="H527" i="14"/>
  <c r="G527" i="14"/>
  <c r="F527" i="14"/>
  <c r="E527" i="14"/>
  <c r="D527" i="14"/>
  <c r="ES527" i="14" s="1"/>
  <c r="EK526" i="14"/>
  <c r="EJ526" i="14"/>
  <c r="EG526" i="14"/>
  <c r="EF526" i="14"/>
  <c r="EC526" i="14"/>
  <c r="EB526" i="14"/>
  <c r="DY526" i="14"/>
  <c r="DX526" i="14"/>
  <c r="DU526" i="14"/>
  <c r="DT526" i="14"/>
  <c r="DQ526" i="14"/>
  <c r="DP526" i="14"/>
  <c r="DM526" i="14"/>
  <c r="DL526" i="14"/>
  <c r="DI526" i="14"/>
  <c r="DH526" i="14"/>
  <c r="DE526" i="14"/>
  <c r="DD526" i="14"/>
  <c r="DA526" i="14"/>
  <c r="CZ526" i="14"/>
  <c r="CW526" i="14"/>
  <c r="CV526" i="14"/>
  <c r="CS526" i="14"/>
  <c r="CR526" i="14"/>
  <c r="CO526" i="14"/>
  <c r="CN526" i="14"/>
  <c r="CK526" i="14"/>
  <c r="CJ526" i="14"/>
  <c r="CG526" i="14"/>
  <c r="CF526" i="14"/>
  <c r="CC526" i="14"/>
  <c r="CB526" i="14"/>
  <c r="BY526" i="14"/>
  <c r="BX526" i="14"/>
  <c r="BU526" i="14"/>
  <c r="BT526" i="14"/>
  <c r="BQ526" i="14"/>
  <c r="BP526" i="14"/>
  <c r="BM526" i="14"/>
  <c r="BL526" i="14"/>
  <c r="BI526" i="14"/>
  <c r="BH526" i="14"/>
  <c r="BE526" i="14"/>
  <c r="BD526" i="14"/>
  <c r="BA526" i="14"/>
  <c r="AZ526" i="14"/>
  <c r="AW526" i="14"/>
  <c r="AV526" i="14"/>
  <c r="AS526" i="14"/>
  <c r="AR526" i="14"/>
  <c r="AO526" i="14"/>
  <c r="AN526" i="14"/>
  <c r="AK526" i="14"/>
  <c r="AJ526" i="14"/>
  <c r="AG526" i="14"/>
  <c r="AF526" i="14"/>
  <c r="AC526" i="14"/>
  <c r="AB526" i="14"/>
  <c r="Y526" i="14"/>
  <c r="X526" i="14"/>
  <c r="U526" i="14"/>
  <c r="T526" i="14"/>
  <c r="Q526" i="14"/>
  <c r="P526" i="14"/>
  <c r="M526" i="14"/>
  <c r="L526" i="14"/>
  <c r="I526" i="14"/>
  <c r="H526" i="14"/>
  <c r="G526" i="14"/>
  <c r="F526" i="14"/>
  <c r="E526" i="14"/>
  <c r="D526" i="14"/>
  <c r="ES526" i="14" s="1"/>
  <c r="EJ525" i="14"/>
  <c r="EF525" i="14"/>
  <c r="EB525" i="14"/>
  <c r="DX525" i="14"/>
  <c r="DT525" i="14"/>
  <c r="DP525" i="14"/>
  <c r="DL525" i="14"/>
  <c r="DH525" i="14"/>
  <c r="DD525" i="14"/>
  <c r="CZ525" i="14"/>
  <c r="CV525" i="14"/>
  <c r="CR525" i="14"/>
  <c r="CN525" i="14"/>
  <c r="CJ525" i="14"/>
  <c r="CF525" i="14"/>
  <c r="CB525" i="14"/>
  <c r="BX525" i="14"/>
  <c r="BT525" i="14"/>
  <c r="BP525" i="14"/>
  <c r="BL525" i="14"/>
  <c r="BH525" i="14"/>
  <c r="BD525" i="14"/>
  <c r="AZ525" i="14"/>
  <c r="AV525" i="14"/>
  <c r="AR525" i="14"/>
  <c r="AN525" i="14"/>
  <c r="AJ525" i="14"/>
  <c r="AF525" i="14"/>
  <c r="AB525" i="14"/>
  <c r="X525" i="14"/>
  <c r="T525" i="14"/>
  <c r="P525" i="14"/>
  <c r="L525" i="14"/>
  <c r="H525" i="14"/>
  <c r="G525" i="14"/>
  <c r="F525" i="14"/>
  <c r="E525" i="14"/>
  <c r="D525" i="14"/>
  <c r="ES525" i="14" s="1"/>
  <c r="EJ524" i="14"/>
  <c r="EF524" i="14"/>
  <c r="EB524" i="14"/>
  <c r="DX524" i="14"/>
  <c r="DT524" i="14"/>
  <c r="DP524" i="14"/>
  <c r="DL524" i="14"/>
  <c r="DH524" i="14"/>
  <c r="DD524" i="14"/>
  <c r="CZ524" i="14"/>
  <c r="CV524" i="14"/>
  <c r="CR524" i="14"/>
  <c r="CN524" i="14"/>
  <c r="CJ524" i="14"/>
  <c r="CF524" i="14"/>
  <c r="CB524" i="14"/>
  <c r="BX524" i="14"/>
  <c r="BT524" i="14"/>
  <c r="BP524" i="14"/>
  <c r="BL524" i="14"/>
  <c r="BH524" i="14"/>
  <c r="BD524" i="14"/>
  <c r="AZ524" i="14"/>
  <c r="AV524" i="14"/>
  <c r="AR524" i="14"/>
  <c r="AN524" i="14"/>
  <c r="AJ524" i="14"/>
  <c r="AF524" i="14"/>
  <c r="AB524" i="14"/>
  <c r="X524" i="14"/>
  <c r="T524" i="14"/>
  <c r="P524" i="14"/>
  <c r="L524" i="14"/>
  <c r="H524" i="14"/>
  <c r="G524" i="14"/>
  <c r="F524" i="14"/>
  <c r="E524" i="14"/>
  <c r="D524" i="14"/>
  <c r="ES524" i="14" s="1"/>
  <c r="EJ523" i="14"/>
  <c r="EF523" i="14"/>
  <c r="EB523" i="14"/>
  <c r="DX523" i="14"/>
  <c r="DT523" i="14"/>
  <c r="DP523" i="14"/>
  <c r="DL523" i="14"/>
  <c r="DH523" i="14"/>
  <c r="DD523" i="14"/>
  <c r="CZ523" i="14"/>
  <c r="CV523" i="14"/>
  <c r="CR523" i="14"/>
  <c r="CN523" i="14"/>
  <c r="CJ523" i="14"/>
  <c r="CF523" i="14"/>
  <c r="CB523" i="14"/>
  <c r="BX523" i="14"/>
  <c r="BT523" i="14"/>
  <c r="BP523" i="14"/>
  <c r="BL523" i="14"/>
  <c r="BH523" i="14"/>
  <c r="BD523" i="14"/>
  <c r="AZ523" i="14"/>
  <c r="AV523" i="14"/>
  <c r="AR523" i="14"/>
  <c r="AN523" i="14"/>
  <c r="AJ523" i="14"/>
  <c r="AF523" i="14"/>
  <c r="AB523" i="14"/>
  <c r="X523" i="14"/>
  <c r="T523" i="14"/>
  <c r="P523" i="14"/>
  <c r="L523" i="14"/>
  <c r="H523" i="14"/>
  <c r="G523" i="14"/>
  <c r="F523" i="14"/>
  <c r="E523" i="14"/>
  <c r="D523" i="14"/>
  <c r="ES523" i="14" s="1"/>
  <c r="EJ522" i="14"/>
  <c r="EF522" i="14"/>
  <c r="EB522" i="14"/>
  <c r="DX522" i="14"/>
  <c r="DT522" i="14"/>
  <c r="DP522" i="14"/>
  <c r="DL522" i="14"/>
  <c r="DH522" i="14"/>
  <c r="DD522" i="14"/>
  <c r="CZ522" i="14"/>
  <c r="CV522" i="14"/>
  <c r="CR522" i="14"/>
  <c r="CN522" i="14"/>
  <c r="CJ522" i="14"/>
  <c r="CF522" i="14"/>
  <c r="CB522" i="14"/>
  <c r="BX522" i="14"/>
  <c r="BT522" i="14"/>
  <c r="BP522" i="14"/>
  <c r="BL522" i="14"/>
  <c r="BH522" i="14"/>
  <c r="BD522" i="14"/>
  <c r="AZ522" i="14"/>
  <c r="AV522" i="14"/>
  <c r="AR522" i="14"/>
  <c r="AN522" i="14"/>
  <c r="AJ522" i="14"/>
  <c r="AF522" i="14"/>
  <c r="AB522" i="14"/>
  <c r="X522" i="14"/>
  <c r="T522" i="14"/>
  <c r="P522" i="14"/>
  <c r="L522" i="14"/>
  <c r="H522" i="14"/>
  <c r="G522" i="14"/>
  <c r="F522" i="14"/>
  <c r="E522" i="14"/>
  <c r="D522" i="14"/>
  <c r="ES522" i="14" s="1"/>
  <c r="EK521" i="14"/>
  <c r="EJ521" i="14"/>
  <c r="EG521" i="14"/>
  <c r="EF521" i="14"/>
  <c r="EC521" i="14"/>
  <c r="EB521" i="14"/>
  <c r="DY521" i="14"/>
  <c r="DX521" i="14"/>
  <c r="DU521" i="14"/>
  <c r="DT521" i="14"/>
  <c r="DQ521" i="14"/>
  <c r="DP521" i="14"/>
  <c r="DM521" i="14"/>
  <c r="DL521" i="14"/>
  <c r="DI521" i="14"/>
  <c r="DH521" i="14"/>
  <c r="DE521" i="14"/>
  <c r="DD521" i="14"/>
  <c r="DA521" i="14"/>
  <c r="CZ521" i="14"/>
  <c r="CW521" i="14"/>
  <c r="CV521" i="14"/>
  <c r="CS521" i="14"/>
  <c r="CR521" i="14"/>
  <c r="CO521" i="14"/>
  <c r="CN521" i="14"/>
  <c r="CK521" i="14"/>
  <c r="CJ521" i="14"/>
  <c r="CG521" i="14"/>
  <c r="CF521" i="14"/>
  <c r="CC521" i="14"/>
  <c r="CB521" i="14"/>
  <c r="BY521" i="14"/>
  <c r="BX521" i="14"/>
  <c r="BU521" i="14"/>
  <c r="BT521" i="14"/>
  <c r="BQ521" i="14"/>
  <c r="BP521" i="14"/>
  <c r="BM521" i="14"/>
  <c r="BL521" i="14"/>
  <c r="BI521" i="14"/>
  <c r="BH521" i="14"/>
  <c r="BE521" i="14"/>
  <c r="BD521" i="14"/>
  <c r="BA521" i="14"/>
  <c r="AZ521" i="14"/>
  <c r="AW521" i="14"/>
  <c r="AV521" i="14"/>
  <c r="AS521" i="14"/>
  <c r="AR521" i="14"/>
  <c r="AO521" i="14"/>
  <c r="AN521" i="14"/>
  <c r="AK521" i="14"/>
  <c r="AJ521" i="14"/>
  <c r="AG521" i="14"/>
  <c r="AF521" i="14"/>
  <c r="AC521" i="14"/>
  <c r="AB521" i="14"/>
  <c r="Y521" i="14"/>
  <c r="X521" i="14"/>
  <c r="U521" i="14"/>
  <c r="T521" i="14"/>
  <c r="Q521" i="14"/>
  <c r="P521" i="14"/>
  <c r="M521" i="14"/>
  <c r="L521" i="14"/>
  <c r="I521" i="14"/>
  <c r="H521" i="14"/>
  <c r="G521" i="14"/>
  <c r="F521" i="14"/>
  <c r="E521" i="14"/>
  <c r="D521" i="14"/>
  <c r="ES521" i="14" s="1"/>
  <c r="EK520" i="14"/>
  <c r="EJ520" i="14"/>
  <c r="EG520" i="14"/>
  <c r="EF520" i="14"/>
  <c r="EC520" i="14"/>
  <c r="EB520" i="14"/>
  <c r="DY520" i="14"/>
  <c r="DX520" i="14"/>
  <c r="DU520" i="14"/>
  <c r="DT520" i="14"/>
  <c r="DQ520" i="14"/>
  <c r="DP520" i="14"/>
  <c r="DM520" i="14"/>
  <c r="DL520" i="14"/>
  <c r="DI520" i="14"/>
  <c r="DH520" i="14"/>
  <c r="DE520" i="14"/>
  <c r="DD520" i="14"/>
  <c r="DA520" i="14"/>
  <c r="CZ520" i="14"/>
  <c r="CW520" i="14"/>
  <c r="CV520" i="14"/>
  <c r="CS520" i="14"/>
  <c r="CR520" i="14"/>
  <c r="CO520" i="14"/>
  <c r="CN520" i="14"/>
  <c r="CK520" i="14"/>
  <c r="CJ520" i="14"/>
  <c r="CG520" i="14"/>
  <c r="CF520" i="14"/>
  <c r="CC520" i="14"/>
  <c r="CB520" i="14"/>
  <c r="BY520" i="14"/>
  <c r="BX520" i="14"/>
  <c r="BU520" i="14"/>
  <c r="BT520" i="14"/>
  <c r="BQ520" i="14"/>
  <c r="BP520" i="14"/>
  <c r="BM520" i="14"/>
  <c r="BL520" i="14"/>
  <c r="BI520" i="14"/>
  <c r="BH520" i="14"/>
  <c r="BE520" i="14"/>
  <c r="BD520" i="14"/>
  <c r="BA520" i="14"/>
  <c r="AZ520" i="14"/>
  <c r="AW520" i="14"/>
  <c r="AV520" i="14"/>
  <c r="AS520" i="14"/>
  <c r="AR520" i="14"/>
  <c r="AO520" i="14"/>
  <c r="AN520" i="14"/>
  <c r="AK520" i="14"/>
  <c r="AJ520" i="14"/>
  <c r="AG520" i="14"/>
  <c r="AF520" i="14"/>
  <c r="AC520" i="14"/>
  <c r="AB520" i="14"/>
  <c r="Y520" i="14"/>
  <c r="X520" i="14"/>
  <c r="U520" i="14"/>
  <c r="T520" i="14"/>
  <c r="Q520" i="14"/>
  <c r="P520" i="14"/>
  <c r="M520" i="14"/>
  <c r="L520" i="14"/>
  <c r="I520" i="14"/>
  <c r="H520" i="14"/>
  <c r="G520" i="14"/>
  <c r="F520" i="14"/>
  <c r="E520" i="14"/>
  <c r="D520" i="14"/>
  <c r="ES520" i="14" s="1"/>
  <c r="EK519" i="14"/>
  <c r="EJ519" i="14"/>
  <c r="EG519" i="14"/>
  <c r="EF519" i="14"/>
  <c r="EC519" i="14"/>
  <c r="EB519" i="14"/>
  <c r="DY519" i="14"/>
  <c r="DX519" i="14"/>
  <c r="DU519" i="14"/>
  <c r="DT519" i="14"/>
  <c r="DQ519" i="14"/>
  <c r="DP519" i="14"/>
  <c r="DM519" i="14"/>
  <c r="DL519" i="14"/>
  <c r="DI519" i="14"/>
  <c r="DH519" i="14"/>
  <c r="DE519" i="14"/>
  <c r="DD519" i="14"/>
  <c r="DA519" i="14"/>
  <c r="CZ519" i="14"/>
  <c r="CW519" i="14"/>
  <c r="CV519" i="14"/>
  <c r="CS519" i="14"/>
  <c r="CR519" i="14"/>
  <c r="CO519" i="14"/>
  <c r="CN519" i="14"/>
  <c r="CK519" i="14"/>
  <c r="CJ519" i="14"/>
  <c r="CG519" i="14"/>
  <c r="CF519" i="14"/>
  <c r="CC519" i="14"/>
  <c r="CB519" i="14"/>
  <c r="BY519" i="14"/>
  <c r="BX519" i="14"/>
  <c r="BU519" i="14"/>
  <c r="BT519" i="14"/>
  <c r="BQ519" i="14"/>
  <c r="BP519" i="14"/>
  <c r="BM519" i="14"/>
  <c r="BL519" i="14"/>
  <c r="BI519" i="14"/>
  <c r="BH519" i="14"/>
  <c r="BE519" i="14"/>
  <c r="BD519" i="14"/>
  <c r="BA519" i="14"/>
  <c r="AZ519" i="14"/>
  <c r="AW519" i="14"/>
  <c r="AV519" i="14"/>
  <c r="AS519" i="14"/>
  <c r="AR519" i="14"/>
  <c r="AO519" i="14"/>
  <c r="AN519" i="14"/>
  <c r="AK519" i="14"/>
  <c r="AJ519" i="14"/>
  <c r="AG519" i="14"/>
  <c r="AF519" i="14"/>
  <c r="AC519" i="14"/>
  <c r="AB519" i="14"/>
  <c r="Y519" i="14"/>
  <c r="X519" i="14"/>
  <c r="U519" i="14"/>
  <c r="T519" i="14"/>
  <c r="Q519" i="14"/>
  <c r="P519" i="14"/>
  <c r="M519" i="14"/>
  <c r="L519" i="14"/>
  <c r="I519" i="14"/>
  <c r="H519" i="14"/>
  <c r="G519" i="14"/>
  <c r="F519" i="14"/>
  <c r="E519" i="14"/>
  <c r="D519" i="14"/>
  <c r="ES519" i="14" s="1"/>
  <c r="EK517" i="14"/>
  <c r="EJ517" i="14"/>
  <c r="EG517" i="14"/>
  <c r="EF517" i="14"/>
  <c r="EC517" i="14"/>
  <c r="EB517" i="14"/>
  <c r="DY517" i="14"/>
  <c r="DX517" i="14"/>
  <c r="DU517" i="14"/>
  <c r="DT517" i="14"/>
  <c r="DQ517" i="14"/>
  <c r="DP517" i="14"/>
  <c r="DM517" i="14"/>
  <c r="DL517" i="14"/>
  <c r="DI517" i="14"/>
  <c r="DH517" i="14"/>
  <c r="DE517" i="14"/>
  <c r="DD517" i="14"/>
  <c r="DA517" i="14"/>
  <c r="CZ517" i="14"/>
  <c r="CW517" i="14"/>
  <c r="CV517" i="14"/>
  <c r="CS517" i="14"/>
  <c r="CR517" i="14"/>
  <c r="CO517" i="14"/>
  <c r="CN517" i="14"/>
  <c r="CK517" i="14"/>
  <c r="CJ517" i="14"/>
  <c r="CG517" i="14"/>
  <c r="CF517" i="14"/>
  <c r="CC517" i="14"/>
  <c r="CB517" i="14"/>
  <c r="BY517" i="14"/>
  <c r="BX517" i="14"/>
  <c r="BU517" i="14"/>
  <c r="BT517" i="14"/>
  <c r="BQ517" i="14"/>
  <c r="BP517" i="14"/>
  <c r="BM517" i="14"/>
  <c r="BL517" i="14"/>
  <c r="BI517" i="14"/>
  <c r="BH517" i="14"/>
  <c r="BE517" i="14"/>
  <c r="BD517" i="14"/>
  <c r="BA517" i="14"/>
  <c r="AZ517" i="14"/>
  <c r="AW517" i="14"/>
  <c r="AV517" i="14"/>
  <c r="AS517" i="14"/>
  <c r="AR517" i="14"/>
  <c r="AO517" i="14"/>
  <c r="AN517" i="14"/>
  <c r="AK517" i="14"/>
  <c r="AJ517" i="14"/>
  <c r="AG517" i="14"/>
  <c r="AF517" i="14"/>
  <c r="AC517" i="14"/>
  <c r="AB517" i="14"/>
  <c r="Y517" i="14"/>
  <c r="X517" i="14"/>
  <c r="U517" i="14"/>
  <c r="T517" i="14"/>
  <c r="Q517" i="14"/>
  <c r="P517" i="14"/>
  <c r="M517" i="14"/>
  <c r="L517" i="14"/>
  <c r="I517" i="14"/>
  <c r="H517" i="14"/>
  <c r="G517" i="14"/>
  <c r="F517" i="14"/>
  <c r="E517" i="14"/>
  <c r="D517" i="14"/>
  <c r="ES517" i="14" s="1"/>
  <c r="EJ516" i="14"/>
  <c r="EF516" i="14"/>
  <c r="EB516" i="14"/>
  <c r="DX516" i="14"/>
  <c r="DT516" i="14"/>
  <c r="DP516" i="14"/>
  <c r="DL516" i="14"/>
  <c r="DH516" i="14"/>
  <c r="DD516" i="14"/>
  <c r="CZ516" i="14"/>
  <c r="CV516" i="14"/>
  <c r="CR516" i="14"/>
  <c r="CN516" i="14"/>
  <c r="CJ516" i="14"/>
  <c r="CF516" i="14"/>
  <c r="CB516" i="14"/>
  <c r="BX516" i="14"/>
  <c r="BT516" i="14"/>
  <c r="BP516" i="14"/>
  <c r="BL516" i="14"/>
  <c r="BH516" i="14"/>
  <c r="BD516" i="14"/>
  <c r="AZ516" i="14"/>
  <c r="AV516" i="14"/>
  <c r="AR516" i="14"/>
  <c r="AN516" i="14"/>
  <c r="AJ516" i="14"/>
  <c r="AF516" i="14"/>
  <c r="AB516" i="14"/>
  <c r="X516" i="14"/>
  <c r="T516" i="14"/>
  <c r="P516" i="14"/>
  <c r="L516" i="14"/>
  <c r="H516" i="14"/>
  <c r="G516" i="14"/>
  <c r="F516" i="14"/>
  <c r="E516" i="14"/>
  <c r="D516" i="14"/>
  <c r="ES516" i="14" s="1"/>
  <c r="EK515" i="14"/>
  <c r="EJ515" i="14"/>
  <c r="EG515" i="14"/>
  <c r="EF515" i="14"/>
  <c r="EC515" i="14"/>
  <c r="EB515" i="14"/>
  <c r="DY515" i="14"/>
  <c r="DX515" i="14"/>
  <c r="DU515" i="14"/>
  <c r="DT515" i="14"/>
  <c r="DQ515" i="14"/>
  <c r="DP515" i="14"/>
  <c r="DM515" i="14"/>
  <c r="DL515" i="14"/>
  <c r="DI515" i="14"/>
  <c r="DH515" i="14"/>
  <c r="DE515" i="14"/>
  <c r="DD515" i="14"/>
  <c r="DA515" i="14"/>
  <c r="CZ515" i="14"/>
  <c r="CW515" i="14"/>
  <c r="CV515" i="14"/>
  <c r="CS515" i="14"/>
  <c r="CR515" i="14"/>
  <c r="CO515" i="14"/>
  <c r="CN515" i="14"/>
  <c r="CK515" i="14"/>
  <c r="CJ515" i="14"/>
  <c r="CG515" i="14"/>
  <c r="CF515" i="14"/>
  <c r="CC515" i="14"/>
  <c r="CB515" i="14"/>
  <c r="BY515" i="14"/>
  <c r="BX515" i="14"/>
  <c r="BU515" i="14"/>
  <c r="BT515" i="14"/>
  <c r="BQ515" i="14"/>
  <c r="BP515" i="14"/>
  <c r="BM515" i="14"/>
  <c r="BL515" i="14"/>
  <c r="BI515" i="14"/>
  <c r="BH515" i="14"/>
  <c r="BE515" i="14"/>
  <c r="BD515" i="14"/>
  <c r="BA515" i="14"/>
  <c r="AZ515" i="14"/>
  <c r="AW515" i="14"/>
  <c r="AV515" i="14"/>
  <c r="AS515" i="14"/>
  <c r="AR515" i="14"/>
  <c r="AO515" i="14"/>
  <c r="AN515" i="14"/>
  <c r="AK515" i="14"/>
  <c r="AJ515" i="14"/>
  <c r="AG515" i="14"/>
  <c r="AF515" i="14"/>
  <c r="AC515" i="14"/>
  <c r="AB515" i="14"/>
  <c r="Y515" i="14"/>
  <c r="X515" i="14"/>
  <c r="U515" i="14"/>
  <c r="T515" i="14"/>
  <c r="Q515" i="14"/>
  <c r="P515" i="14"/>
  <c r="M515" i="14"/>
  <c r="L515" i="14"/>
  <c r="I515" i="14"/>
  <c r="H515" i="14"/>
  <c r="G515" i="14"/>
  <c r="F515" i="14"/>
  <c r="E515" i="14"/>
  <c r="D515" i="14"/>
  <c r="ES515" i="14" s="1"/>
  <c r="EJ514" i="14"/>
  <c r="EF514" i="14"/>
  <c r="EB514" i="14"/>
  <c r="DX514" i="14"/>
  <c r="DT514" i="14"/>
  <c r="DP514" i="14"/>
  <c r="DL514" i="14"/>
  <c r="DH514" i="14"/>
  <c r="DD514" i="14"/>
  <c r="CZ514" i="14"/>
  <c r="CV514" i="14"/>
  <c r="CR514" i="14"/>
  <c r="CN514" i="14"/>
  <c r="CJ514" i="14"/>
  <c r="CF514" i="14"/>
  <c r="CB514" i="14"/>
  <c r="BX514" i="14"/>
  <c r="BT514" i="14"/>
  <c r="BP514" i="14"/>
  <c r="BL514" i="14"/>
  <c r="BH514" i="14"/>
  <c r="BD514" i="14"/>
  <c r="AZ514" i="14"/>
  <c r="AV514" i="14"/>
  <c r="AR514" i="14"/>
  <c r="AN514" i="14"/>
  <c r="AJ514" i="14"/>
  <c r="AF514" i="14"/>
  <c r="AB514" i="14"/>
  <c r="X514" i="14"/>
  <c r="T514" i="14"/>
  <c r="P514" i="14"/>
  <c r="L514" i="14"/>
  <c r="H514" i="14"/>
  <c r="G514" i="14"/>
  <c r="F514" i="14"/>
  <c r="E514" i="14"/>
  <c r="D514" i="14"/>
  <c r="ES514" i="14" s="1"/>
  <c r="EK513" i="14"/>
  <c r="EJ513" i="14"/>
  <c r="EG513" i="14"/>
  <c r="EF513" i="14"/>
  <c r="EC513" i="14"/>
  <c r="EB513" i="14"/>
  <c r="DY513" i="14"/>
  <c r="DX513" i="14"/>
  <c r="DU513" i="14"/>
  <c r="DT513" i="14"/>
  <c r="DQ513" i="14"/>
  <c r="DP513" i="14"/>
  <c r="DM513" i="14"/>
  <c r="DL513" i="14"/>
  <c r="DI513" i="14"/>
  <c r="DH513" i="14"/>
  <c r="DE513" i="14"/>
  <c r="DD513" i="14"/>
  <c r="DA513" i="14"/>
  <c r="CZ513" i="14"/>
  <c r="CW513" i="14"/>
  <c r="CV513" i="14"/>
  <c r="CS513" i="14"/>
  <c r="CR513" i="14"/>
  <c r="CO513" i="14"/>
  <c r="CN513" i="14"/>
  <c r="CK513" i="14"/>
  <c r="CJ513" i="14"/>
  <c r="CG513" i="14"/>
  <c r="CF513" i="14"/>
  <c r="CC513" i="14"/>
  <c r="CB513" i="14"/>
  <c r="BY513" i="14"/>
  <c r="BX513" i="14"/>
  <c r="BU513" i="14"/>
  <c r="BT513" i="14"/>
  <c r="BQ513" i="14"/>
  <c r="BP513" i="14"/>
  <c r="BM513" i="14"/>
  <c r="BL513" i="14"/>
  <c r="BI513" i="14"/>
  <c r="BH513" i="14"/>
  <c r="BE513" i="14"/>
  <c r="BD513" i="14"/>
  <c r="BA513" i="14"/>
  <c r="AZ513" i="14"/>
  <c r="AW513" i="14"/>
  <c r="AV513" i="14"/>
  <c r="AS513" i="14"/>
  <c r="AR513" i="14"/>
  <c r="AO513" i="14"/>
  <c r="AN513" i="14"/>
  <c r="AK513" i="14"/>
  <c r="AJ513" i="14"/>
  <c r="AG513" i="14"/>
  <c r="AF513" i="14"/>
  <c r="AC513" i="14"/>
  <c r="AB513" i="14"/>
  <c r="Y513" i="14"/>
  <c r="X513" i="14"/>
  <c r="U513" i="14"/>
  <c r="T513" i="14"/>
  <c r="Q513" i="14"/>
  <c r="P513" i="14"/>
  <c r="M513" i="14"/>
  <c r="L513" i="14"/>
  <c r="I513" i="14"/>
  <c r="H513" i="14"/>
  <c r="G513" i="14"/>
  <c r="F513" i="14"/>
  <c r="E513" i="14"/>
  <c r="D513" i="14"/>
  <c r="ES513" i="14" s="1"/>
  <c r="EK512" i="14"/>
  <c r="EJ512" i="14"/>
  <c r="EG512" i="14"/>
  <c r="EF512" i="14"/>
  <c r="EC512" i="14"/>
  <c r="EB512" i="14"/>
  <c r="DY512" i="14"/>
  <c r="DX512" i="14"/>
  <c r="DU512" i="14"/>
  <c r="DT512" i="14"/>
  <c r="DQ512" i="14"/>
  <c r="DP512" i="14"/>
  <c r="DM512" i="14"/>
  <c r="DL512" i="14"/>
  <c r="DI512" i="14"/>
  <c r="DH512" i="14"/>
  <c r="DE512" i="14"/>
  <c r="DD512" i="14"/>
  <c r="DA512" i="14"/>
  <c r="CZ512" i="14"/>
  <c r="CW512" i="14"/>
  <c r="CV512" i="14"/>
  <c r="CS512" i="14"/>
  <c r="CR512" i="14"/>
  <c r="CO512" i="14"/>
  <c r="CN512" i="14"/>
  <c r="CK512" i="14"/>
  <c r="CJ512" i="14"/>
  <c r="CG512" i="14"/>
  <c r="CF512" i="14"/>
  <c r="CC512" i="14"/>
  <c r="CB512" i="14"/>
  <c r="BY512" i="14"/>
  <c r="BX512" i="14"/>
  <c r="BU512" i="14"/>
  <c r="BT512" i="14"/>
  <c r="BQ512" i="14"/>
  <c r="BP512" i="14"/>
  <c r="BM512" i="14"/>
  <c r="BL512" i="14"/>
  <c r="BI512" i="14"/>
  <c r="BH512" i="14"/>
  <c r="BE512" i="14"/>
  <c r="BD512" i="14"/>
  <c r="BA512" i="14"/>
  <c r="AZ512" i="14"/>
  <c r="AW512" i="14"/>
  <c r="AV512" i="14"/>
  <c r="AS512" i="14"/>
  <c r="AR512" i="14"/>
  <c r="AO512" i="14"/>
  <c r="AN512" i="14"/>
  <c r="AK512" i="14"/>
  <c r="AJ512" i="14"/>
  <c r="AG512" i="14"/>
  <c r="AF512" i="14"/>
  <c r="AC512" i="14"/>
  <c r="AB512" i="14"/>
  <c r="Y512" i="14"/>
  <c r="X512" i="14"/>
  <c r="U512" i="14"/>
  <c r="T512" i="14"/>
  <c r="Q512" i="14"/>
  <c r="P512" i="14"/>
  <c r="M512" i="14"/>
  <c r="L512" i="14"/>
  <c r="I512" i="14"/>
  <c r="H512" i="14"/>
  <c r="G512" i="14"/>
  <c r="F512" i="14"/>
  <c r="E512" i="14"/>
  <c r="D512" i="14"/>
  <c r="ES512" i="14" s="1"/>
  <c r="EK511" i="14"/>
  <c r="EJ511" i="14"/>
  <c r="EG511" i="14"/>
  <c r="EF511" i="14"/>
  <c r="EC511" i="14"/>
  <c r="EB511" i="14"/>
  <c r="DY511" i="14"/>
  <c r="DX511" i="14"/>
  <c r="DU511" i="14"/>
  <c r="DT511" i="14"/>
  <c r="DQ511" i="14"/>
  <c r="DP511" i="14"/>
  <c r="DM511" i="14"/>
  <c r="DL511" i="14"/>
  <c r="DI511" i="14"/>
  <c r="DH511" i="14"/>
  <c r="DE511" i="14"/>
  <c r="DD511" i="14"/>
  <c r="DA511" i="14"/>
  <c r="CZ511" i="14"/>
  <c r="CW511" i="14"/>
  <c r="CV511" i="14"/>
  <c r="CS511" i="14"/>
  <c r="CR511" i="14"/>
  <c r="CO511" i="14"/>
  <c r="CN511" i="14"/>
  <c r="CK511" i="14"/>
  <c r="CJ511" i="14"/>
  <c r="CG511" i="14"/>
  <c r="CF511" i="14"/>
  <c r="CC511" i="14"/>
  <c r="CB511" i="14"/>
  <c r="BY511" i="14"/>
  <c r="BX511" i="14"/>
  <c r="BU511" i="14"/>
  <c r="BT511" i="14"/>
  <c r="BQ511" i="14"/>
  <c r="BP511" i="14"/>
  <c r="BM511" i="14"/>
  <c r="BL511" i="14"/>
  <c r="BI511" i="14"/>
  <c r="BH511" i="14"/>
  <c r="BE511" i="14"/>
  <c r="BD511" i="14"/>
  <c r="BA511" i="14"/>
  <c r="AZ511" i="14"/>
  <c r="AW511" i="14"/>
  <c r="AV511" i="14"/>
  <c r="AS511" i="14"/>
  <c r="AR511" i="14"/>
  <c r="AO511" i="14"/>
  <c r="AN511" i="14"/>
  <c r="AK511" i="14"/>
  <c r="AJ511" i="14"/>
  <c r="AG511" i="14"/>
  <c r="AF511" i="14"/>
  <c r="AC511" i="14"/>
  <c r="AB511" i="14"/>
  <c r="Y511" i="14"/>
  <c r="X511" i="14"/>
  <c r="U511" i="14"/>
  <c r="T511" i="14"/>
  <c r="Q511" i="14"/>
  <c r="P511" i="14"/>
  <c r="M511" i="14"/>
  <c r="L511" i="14"/>
  <c r="I511" i="14"/>
  <c r="H511" i="14"/>
  <c r="G511" i="14"/>
  <c r="F511" i="14"/>
  <c r="E511" i="14"/>
  <c r="D511" i="14"/>
  <c r="ES511" i="14" s="1"/>
  <c r="EK510" i="14"/>
  <c r="EJ510" i="14"/>
  <c r="EG510" i="14"/>
  <c r="EF510" i="14"/>
  <c r="EC510" i="14"/>
  <c r="EB510" i="14"/>
  <c r="DY510" i="14"/>
  <c r="DX510" i="14"/>
  <c r="DU510" i="14"/>
  <c r="DT510" i="14"/>
  <c r="DQ510" i="14"/>
  <c r="DP510" i="14"/>
  <c r="DM510" i="14"/>
  <c r="DL510" i="14"/>
  <c r="DI510" i="14"/>
  <c r="DH510" i="14"/>
  <c r="DE510" i="14"/>
  <c r="DD510" i="14"/>
  <c r="DA510" i="14"/>
  <c r="CZ510" i="14"/>
  <c r="CW510" i="14"/>
  <c r="CV510" i="14"/>
  <c r="CS510" i="14"/>
  <c r="CR510" i="14"/>
  <c r="CO510" i="14"/>
  <c r="CN510" i="14"/>
  <c r="CK510" i="14"/>
  <c r="CJ510" i="14"/>
  <c r="CG510" i="14"/>
  <c r="CF510" i="14"/>
  <c r="CC510" i="14"/>
  <c r="CB510" i="14"/>
  <c r="BY510" i="14"/>
  <c r="BX510" i="14"/>
  <c r="BU510" i="14"/>
  <c r="BT510" i="14"/>
  <c r="BQ510" i="14"/>
  <c r="BP510" i="14"/>
  <c r="BM510" i="14"/>
  <c r="BL510" i="14"/>
  <c r="BI510" i="14"/>
  <c r="BH510" i="14"/>
  <c r="BE510" i="14"/>
  <c r="BD510" i="14"/>
  <c r="BA510" i="14"/>
  <c r="AZ510" i="14"/>
  <c r="AW510" i="14"/>
  <c r="AV510" i="14"/>
  <c r="AS510" i="14"/>
  <c r="AR510" i="14"/>
  <c r="AO510" i="14"/>
  <c r="AN510" i="14"/>
  <c r="AK510" i="14"/>
  <c r="AJ510" i="14"/>
  <c r="AG510" i="14"/>
  <c r="AF510" i="14"/>
  <c r="AC510" i="14"/>
  <c r="AB510" i="14"/>
  <c r="Y510" i="14"/>
  <c r="X510" i="14"/>
  <c r="U510" i="14"/>
  <c r="T510" i="14"/>
  <c r="Q510" i="14"/>
  <c r="P510" i="14"/>
  <c r="M510" i="14"/>
  <c r="L510" i="14"/>
  <c r="I510" i="14"/>
  <c r="H510" i="14"/>
  <c r="G510" i="14"/>
  <c r="F510" i="14"/>
  <c r="E510" i="14"/>
  <c r="D510" i="14"/>
  <c r="ES510" i="14" s="1"/>
  <c r="EK509" i="14"/>
  <c r="EJ509" i="14"/>
  <c r="EG509" i="14"/>
  <c r="EF509" i="14"/>
  <c r="EC509" i="14"/>
  <c r="EB509" i="14"/>
  <c r="DY509" i="14"/>
  <c r="DX509" i="14"/>
  <c r="DU509" i="14"/>
  <c r="DT509" i="14"/>
  <c r="DQ509" i="14"/>
  <c r="DP509" i="14"/>
  <c r="DM509" i="14"/>
  <c r="DL509" i="14"/>
  <c r="DI509" i="14"/>
  <c r="DH509" i="14"/>
  <c r="DE509" i="14"/>
  <c r="DD509" i="14"/>
  <c r="DA509" i="14"/>
  <c r="CZ509" i="14"/>
  <c r="CW509" i="14"/>
  <c r="CV509" i="14"/>
  <c r="CS509" i="14"/>
  <c r="CR509" i="14"/>
  <c r="CO509" i="14"/>
  <c r="CN509" i="14"/>
  <c r="CK509" i="14"/>
  <c r="CJ509" i="14"/>
  <c r="CG509" i="14"/>
  <c r="CF509" i="14"/>
  <c r="CC509" i="14"/>
  <c r="CB509" i="14"/>
  <c r="BY509" i="14"/>
  <c r="BX509" i="14"/>
  <c r="BU509" i="14"/>
  <c r="BT509" i="14"/>
  <c r="BQ509" i="14"/>
  <c r="BP509" i="14"/>
  <c r="BM509" i="14"/>
  <c r="BL509" i="14"/>
  <c r="BI509" i="14"/>
  <c r="BH509" i="14"/>
  <c r="BE509" i="14"/>
  <c r="BD509" i="14"/>
  <c r="BA509" i="14"/>
  <c r="AZ509" i="14"/>
  <c r="AW509" i="14"/>
  <c r="AV509" i="14"/>
  <c r="AS509" i="14"/>
  <c r="AR509" i="14"/>
  <c r="AO509" i="14"/>
  <c r="AN509" i="14"/>
  <c r="AK509" i="14"/>
  <c r="AJ509" i="14"/>
  <c r="AG509" i="14"/>
  <c r="AF509" i="14"/>
  <c r="AC509" i="14"/>
  <c r="AB509" i="14"/>
  <c r="Y509" i="14"/>
  <c r="X509" i="14"/>
  <c r="U509" i="14"/>
  <c r="T509" i="14"/>
  <c r="Q509" i="14"/>
  <c r="P509" i="14"/>
  <c r="M509" i="14"/>
  <c r="L509" i="14"/>
  <c r="I509" i="14"/>
  <c r="H509" i="14"/>
  <c r="G509" i="14"/>
  <c r="F509" i="14"/>
  <c r="E509" i="14"/>
  <c r="D509" i="14"/>
  <c r="ES509" i="14" s="1"/>
  <c r="EK508" i="14"/>
  <c r="EJ508" i="14"/>
  <c r="EG508" i="14"/>
  <c r="EF508" i="14"/>
  <c r="EC508" i="14"/>
  <c r="EB508" i="14"/>
  <c r="DY508" i="14"/>
  <c r="DX508" i="14"/>
  <c r="DU508" i="14"/>
  <c r="DT508" i="14"/>
  <c r="DQ508" i="14"/>
  <c r="DP508" i="14"/>
  <c r="DM508" i="14"/>
  <c r="DL508" i="14"/>
  <c r="DI508" i="14"/>
  <c r="DH508" i="14"/>
  <c r="DE508" i="14"/>
  <c r="DD508" i="14"/>
  <c r="DA508" i="14"/>
  <c r="CZ508" i="14"/>
  <c r="CW508" i="14"/>
  <c r="CV508" i="14"/>
  <c r="CS508" i="14"/>
  <c r="CR508" i="14"/>
  <c r="CO508" i="14"/>
  <c r="CN508" i="14"/>
  <c r="CK508" i="14"/>
  <c r="CJ508" i="14"/>
  <c r="CG508" i="14"/>
  <c r="CF508" i="14"/>
  <c r="CC508" i="14"/>
  <c r="CB508" i="14"/>
  <c r="BY508" i="14"/>
  <c r="BX508" i="14"/>
  <c r="BU508" i="14"/>
  <c r="BT508" i="14"/>
  <c r="BQ508" i="14"/>
  <c r="BP508" i="14"/>
  <c r="BM508" i="14"/>
  <c r="BL508" i="14"/>
  <c r="BI508" i="14"/>
  <c r="BH508" i="14"/>
  <c r="BE508" i="14"/>
  <c r="BD508" i="14"/>
  <c r="BA508" i="14"/>
  <c r="AZ508" i="14"/>
  <c r="AW508" i="14"/>
  <c r="AV508" i="14"/>
  <c r="AS508" i="14"/>
  <c r="AR508" i="14"/>
  <c r="AO508" i="14"/>
  <c r="AN508" i="14"/>
  <c r="AK508" i="14"/>
  <c r="AJ508" i="14"/>
  <c r="AG508" i="14"/>
  <c r="AF508" i="14"/>
  <c r="AC508" i="14"/>
  <c r="AB508" i="14"/>
  <c r="Y508" i="14"/>
  <c r="X508" i="14"/>
  <c r="U508" i="14"/>
  <c r="T508" i="14"/>
  <c r="Q508" i="14"/>
  <c r="P508" i="14"/>
  <c r="M508" i="14"/>
  <c r="L508" i="14"/>
  <c r="I508" i="14"/>
  <c r="H508" i="14"/>
  <c r="G508" i="14"/>
  <c r="F508" i="14"/>
  <c r="E508" i="14"/>
  <c r="D508" i="14"/>
  <c r="ES508" i="14" s="1"/>
  <c r="EK507" i="14"/>
  <c r="EJ507" i="14"/>
  <c r="EG507" i="14"/>
  <c r="EF507" i="14"/>
  <c r="EC507" i="14"/>
  <c r="EB507" i="14"/>
  <c r="DY507" i="14"/>
  <c r="DX507" i="14"/>
  <c r="DU507" i="14"/>
  <c r="DT507" i="14"/>
  <c r="DQ507" i="14"/>
  <c r="DP507" i="14"/>
  <c r="DM507" i="14"/>
  <c r="DL507" i="14"/>
  <c r="DI507" i="14"/>
  <c r="DH507" i="14"/>
  <c r="DE507" i="14"/>
  <c r="DD507" i="14"/>
  <c r="DA507" i="14"/>
  <c r="CZ507" i="14"/>
  <c r="CW507" i="14"/>
  <c r="CV507" i="14"/>
  <c r="CS507" i="14"/>
  <c r="CR507" i="14"/>
  <c r="CO507" i="14"/>
  <c r="CN507" i="14"/>
  <c r="CK507" i="14"/>
  <c r="CJ507" i="14"/>
  <c r="CG507" i="14"/>
  <c r="CF507" i="14"/>
  <c r="CC507" i="14"/>
  <c r="CB507" i="14"/>
  <c r="BY507" i="14"/>
  <c r="BX507" i="14"/>
  <c r="BU507" i="14"/>
  <c r="BT507" i="14"/>
  <c r="BQ507" i="14"/>
  <c r="BP507" i="14"/>
  <c r="BM507" i="14"/>
  <c r="BL507" i="14"/>
  <c r="BI507" i="14"/>
  <c r="BH507" i="14"/>
  <c r="BE507" i="14"/>
  <c r="BD507" i="14"/>
  <c r="BA507" i="14"/>
  <c r="AZ507" i="14"/>
  <c r="AW507" i="14"/>
  <c r="AV507" i="14"/>
  <c r="AS507" i="14"/>
  <c r="AR507" i="14"/>
  <c r="AO507" i="14"/>
  <c r="AN507" i="14"/>
  <c r="AK507" i="14"/>
  <c r="AJ507" i="14"/>
  <c r="AG507" i="14"/>
  <c r="AF507" i="14"/>
  <c r="AC507" i="14"/>
  <c r="AB507" i="14"/>
  <c r="Y507" i="14"/>
  <c r="X507" i="14"/>
  <c r="U507" i="14"/>
  <c r="T507" i="14"/>
  <c r="Q507" i="14"/>
  <c r="P507" i="14"/>
  <c r="M507" i="14"/>
  <c r="L507" i="14"/>
  <c r="I507" i="14"/>
  <c r="H507" i="14"/>
  <c r="G507" i="14"/>
  <c r="F507" i="14"/>
  <c r="E507" i="14"/>
  <c r="D507" i="14"/>
  <c r="ES507" i="14" s="1"/>
  <c r="EK506" i="14"/>
  <c r="EJ506" i="14"/>
  <c r="EG506" i="14"/>
  <c r="EF506" i="14"/>
  <c r="EC506" i="14"/>
  <c r="EB506" i="14"/>
  <c r="DY506" i="14"/>
  <c r="DX506" i="14"/>
  <c r="DU506" i="14"/>
  <c r="DT506" i="14"/>
  <c r="DQ506" i="14"/>
  <c r="DP506" i="14"/>
  <c r="DM506" i="14"/>
  <c r="DL506" i="14"/>
  <c r="DI506" i="14"/>
  <c r="DH506" i="14"/>
  <c r="DE506" i="14"/>
  <c r="DD506" i="14"/>
  <c r="DA506" i="14"/>
  <c r="CZ506" i="14"/>
  <c r="CW506" i="14"/>
  <c r="CV506" i="14"/>
  <c r="CS506" i="14"/>
  <c r="CR506" i="14"/>
  <c r="CO506" i="14"/>
  <c r="CN506" i="14"/>
  <c r="CK506" i="14"/>
  <c r="CJ506" i="14"/>
  <c r="CG506" i="14"/>
  <c r="CF506" i="14"/>
  <c r="CC506" i="14"/>
  <c r="CB506" i="14"/>
  <c r="BY506" i="14"/>
  <c r="BX506" i="14"/>
  <c r="BU506" i="14"/>
  <c r="BT506" i="14"/>
  <c r="BQ506" i="14"/>
  <c r="BP506" i="14"/>
  <c r="BM506" i="14"/>
  <c r="BL506" i="14"/>
  <c r="BI506" i="14"/>
  <c r="BH506" i="14"/>
  <c r="BE506" i="14"/>
  <c r="BD506" i="14"/>
  <c r="BA506" i="14"/>
  <c r="AZ506" i="14"/>
  <c r="AW506" i="14"/>
  <c r="AV506" i="14"/>
  <c r="AS506" i="14"/>
  <c r="AR506" i="14"/>
  <c r="AO506" i="14"/>
  <c r="AN506" i="14"/>
  <c r="AK506" i="14"/>
  <c r="AJ506" i="14"/>
  <c r="AG506" i="14"/>
  <c r="AF506" i="14"/>
  <c r="AC506" i="14"/>
  <c r="AB506" i="14"/>
  <c r="Y506" i="14"/>
  <c r="X506" i="14"/>
  <c r="U506" i="14"/>
  <c r="T506" i="14"/>
  <c r="Q506" i="14"/>
  <c r="P506" i="14"/>
  <c r="M506" i="14"/>
  <c r="L506" i="14"/>
  <c r="I506" i="14"/>
  <c r="H506" i="14"/>
  <c r="G506" i="14"/>
  <c r="F506" i="14"/>
  <c r="E506" i="14"/>
  <c r="D506" i="14"/>
  <c r="ES506" i="14" s="1"/>
  <c r="EK505" i="14"/>
  <c r="EJ505" i="14"/>
  <c r="EG505" i="14"/>
  <c r="EF505" i="14"/>
  <c r="EC505" i="14"/>
  <c r="EB505" i="14"/>
  <c r="DY505" i="14"/>
  <c r="DX505" i="14"/>
  <c r="DU505" i="14"/>
  <c r="DT505" i="14"/>
  <c r="DQ505" i="14"/>
  <c r="DP505" i="14"/>
  <c r="DM505" i="14"/>
  <c r="DL505" i="14"/>
  <c r="DI505" i="14"/>
  <c r="DH505" i="14"/>
  <c r="DE505" i="14"/>
  <c r="DD505" i="14"/>
  <c r="DA505" i="14"/>
  <c r="CZ505" i="14"/>
  <c r="CW505" i="14"/>
  <c r="CV505" i="14"/>
  <c r="CS505" i="14"/>
  <c r="CR505" i="14"/>
  <c r="CO505" i="14"/>
  <c r="CN505" i="14"/>
  <c r="CK505" i="14"/>
  <c r="CJ505" i="14"/>
  <c r="CG505" i="14"/>
  <c r="CF505" i="14"/>
  <c r="CC505" i="14"/>
  <c r="CB505" i="14"/>
  <c r="BY505" i="14"/>
  <c r="BX505" i="14"/>
  <c r="BU505" i="14"/>
  <c r="BT505" i="14"/>
  <c r="BQ505" i="14"/>
  <c r="BP505" i="14"/>
  <c r="BM505" i="14"/>
  <c r="BL505" i="14"/>
  <c r="BI505" i="14"/>
  <c r="BH505" i="14"/>
  <c r="BE505" i="14"/>
  <c r="BD505" i="14"/>
  <c r="BA505" i="14"/>
  <c r="AZ505" i="14"/>
  <c r="AW505" i="14"/>
  <c r="AV505" i="14"/>
  <c r="AS505" i="14"/>
  <c r="AR505" i="14"/>
  <c r="AO505" i="14"/>
  <c r="AN505" i="14"/>
  <c r="AK505" i="14"/>
  <c r="AJ505" i="14"/>
  <c r="AG505" i="14"/>
  <c r="AF505" i="14"/>
  <c r="AC505" i="14"/>
  <c r="AB505" i="14"/>
  <c r="Y505" i="14"/>
  <c r="X505" i="14"/>
  <c r="U505" i="14"/>
  <c r="T505" i="14"/>
  <c r="Q505" i="14"/>
  <c r="P505" i="14"/>
  <c r="M505" i="14"/>
  <c r="L505" i="14"/>
  <c r="I505" i="14"/>
  <c r="H505" i="14"/>
  <c r="G505" i="14"/>
  <c r="F505" i="14"/>
  <c r="E505" i="14"/>
  <c r="D505" i="14"/>
  <c r="ES505" i="14" s="1"/>
  <c r="EK504" i="14"/>
  <c r="EJ504" i="14"/>
  <c r="EG504" i="14"/>
  <c r="EF504" i="14"/>
  <c r="EC504" i="14"/>
  <c r="EB504" i="14"/>
  <c r="DY504" i="14"/>
  <c r="DX504" i="14"/>
  <c r="DU504" i="14"/>
  <c r="DT504" i="14"/>
  <c r="DQ504" i="14"/>
  <c r="DP504" i="14"/>
  <c r="DM504" i="14"/>
  <c r="DL504" i="14"/>
  <c r="DI504" i="14"/>
  <c r="DH504" i="14"/>
  <c r="DE504" i="14"/>
  <c r="DD504" i="14"/>
  <c r="DA504" i="14"/>
  <c r="CZ504" i="14"/>
  <c r="CW504" i="14"/>
  <c r="CV504" i="14"/>
  <c r="CS504" i="14"/>
  <c r="CR504" i="14"/>
  <c r="CO504" i="14"/>
  <c r="CN504" i="14"/>
  <c r="CK504" i="14"/>
  <c r="CJ504" i="14"/>
  <c r="CG504" i="14"/>
  <c r="CF504" i="14"/>
  <c r="CC504" i="14"/>
  <c r="CB504" i="14"/>
  <c r="BY504" i="14"/>
  <c r="BX504" i="14"/>
  <c r="BU504" i="14"/>
  <c r="BT504" i="14"/>
  <c r="BQ504" i="14"/>
  <c r="BP504" i="14"/>
  <c r="BM504" i="14"/>
  <c r="BL504" i="14"/>
  <c r="BI504" i="14"/>
  <c r="BH504" i="14"/>
  <c r="BE504" i="14"/>
  <c r="BD504" i="14"/>
  <c r="BA504" i="14"/>
  <c r="AZ504" i="14"/>
  <c r="AW504" i="14"/>
  <c r="AV504" i="14"/>
  <c r="AS504" i="14"/>
  <c r="AR504" i="14"/>
  <c r="AO504" i="14"/>
  <c r="AN504" i="14"/>
  <c r="AK504" i="14"/>
  <c r="AJ504" i="14"/>
  <c r="AG504" i="14"/>
  <c r="AF504" i="14"/>
  <c r="AC504" i="14"/>
  <c r="AB504" i="14"/>
  <c r="Y504" i="14"/>
  <c r="X504" i="14"/>
  <c r="U504" i="14"/>
  <c r="T504" i="14"/>
  <c r="Q504" i="14"/>
  <c r="P504" i="14"/>
  <c r="M504" i="14"/>
  <c r="L504" i="14"/>
  <c r="I504" i="14"/>
  <c r="H504" i="14"/>
  <c r="G504" i="14"/>
  <c r="F504" i="14"/>
  <c r="E504" i="14"/>
  <c r="D504" i="14"/>
  <c r="ES504" i="14" s="1"/>
  <c r="EK503" i="14"/>
  <c r="EJ503" i="14"/>
  <c r="EG503" i="14"/>
  <c r="EF503" i="14"/>
  <c r="EC503" i="14"/>
  <c r="EB503" i="14"/>
  <c r="DY503" i="14"/>
  <c r="DX503" i="14"/>
  <c r="DU503" i="14"/>
  <c r="DT503" i="14"/>
  <c r="DQ503" i="14"/>
  <c r="DP503" i="14"/>
  <c r="DM503" i="14"/>
  <c r="DL503" i="14"/>
  <c r="DI503" i="14"/>
  <c r="DH503" i="14"/>
  <c r="DE503" i="14"/>
  <c r="DD503" i="14"/>
  <c r="DA503" i="14"/>
  <c r="CZ503" i="14"/>
  <c r="CW503" i="14"/>
  <c r="CV503" i="14"/>
  <c r="CS503" i="14"/>
  <c r="CR503" i="14"/>
  <c r="CO503" i="14"/>
  <c r="CN503" i="14"/>
  <c r="CK503" i="14"/>
  <c r="CJ503" i="14"/>
  <c r="CG503" i="14"/>
  <c r="CF503" i="14"/>
  <c r="CC503" i="14"/>
  <c r="CB503" i="14"/>
  <c r="BY503" i="14"/>
  <c r="BX503" i="14"/>
  <c r="BU503" i="14"/>
  <c r="BT503" i="14"/>
  <c r="BQ503" i="14"/>
  <c r="BP503" i="14"/>
  <c r="BM503" i="14"/>
  <c r="BL503" i="14"/>
  <c r="BI503" i="14"/>
  <c r="BH503" i="14"/>
  <c r="BE503" i="14"/>
  <c r="BD503" i="14"/>
  <c r="BA503" i="14"/>
  <c r="AZ503" i="14"/>
  <c r="AW503" i="14"/>
  <c r="AV503" i="14"/>
  <c r="AS503" i="14"/>
  <c r="AR503" i="14"/>
  <c r="AO503" i="14"/>
  <c r="AN503" i="14"/>
  <c r="AK503" i="14"/>
  <c r="AJ503" i="14"/>
  <c r="AG503" i="14"/>
  <c r="AF503" i="14"/>
  <c r="AC503" i="14"/>
  <c r="AB503" i="14"/>
  <c r="Y503" i="14"/>
  <c r="X503" i="14"/>
  <c r="U503" i="14"/>
  <c r="T503" i="14"/>
  <c r="Q503" i="14"/>
  <c r="P503" i="14"/>
  <c r="M503" i="14"/>
  <c r="L503" i="14"/>
  <c r="I503" i="14"/>
  <c r="H503" i="14"/>
  <c r="G503" i="14"/>
  <c r="F503" i="14"/>
  <c r="E503" i="14"/>
  <c r="D503" i="14"/>
  <c r="ES503" i="14" s="1"/>
  <c r="EK502" i="14"/>
  <c r="EJ502" i="14"/>
  <c r="EG502" i="14"/>
  <c r="EF502" i="14"/>
  <c r="EC502" i="14"/>
  <c r="EB502" i="14"/>
  <c r="DY502" i="14"/>
  <c r="DX502" i="14"/>
  <c r="DU502" i="14"/>
  <c r="DT502" i="14"/>
  <c r="DQ502" i="14"/>
  <c r="DP502" i="14"/>
  <c r="DM502" i="14"/>
  <c r="DL502" i="14"/>
  <c r="DI502" i="14"/>
  <c r="DH502" i="14"/>
  <c r="DE502" i="14"/>
  <c r="DD502" i="14"/>
  <c r="DA502" i="14"/>
  <c r="CZ502" i="14"/>
  <c r="CW502" i="14"/>
  <c r="CV502" i="14"/>
  <c r="CS502" i="14"/>
  <c r="CR502" i="14"/>
  <c r="CO502" i="14"/>
  <c r="CN502" i="14"/>
  <c r="CK502" i="14"/>
  <c r="CJ502" i="14"/>
  <c r="CG502" i="14"/>
  <c r="CF502" i="14"/>
  <c r="CC502" i="14"/>
  <c r="CB502" i="14"/>
  <c r="BY502" i="14"/>
  <c r="BX502" i="14"/>
  <c r="BU502" i="14"/>
  <c r="BT502" i="14"/>
  <c r="BQ502" i="14"/>
  <c r="BP502" i="14"/>
  <c r="BM502" i="14"/>
  <c r="BL502" i="14"/>
  <c r="BI502" i="14"/>
  <c r="BH502" i="14"/>
  <c r="BE502" i="14"/>
  <c r="BD502" i="14"/>
  <c r="BA502" i="14"/>
  <c r="AZ502" i="14"/>
  <c r="AW502" i="14"/>
  <c r="AV502" i="14"/>
  <c r="AS502" i="14"/>
  <c r="AR502" i="14"/>
  <c r="AO502" i="14"/>
  <c r="AN502" i="14"/>
  <c r="AK502" i="14"/>
  <c r="AJ502" i="14"/>
  <c r="AG502" i="14"/>
  <c r="AF502" i="14"/>
  <c r="AC502" i="14"/>
  <c r="AB502" i="14"/>
  <c r="Y502" i="14"/>
  <c r="X502" i="14"/>
  <c r="U502" i="14"/>
  <c r="T502" i="14"/>
  <c r="Q502" i="14"/>
  <c r="P502" i="14"/>
  <c r="M502" i="14"/>
  <c r="L502" i="14"/>
  <c r="I502" i="14"/>
  <c r="H502" i="14"/>
  <c r="G502" i="14"/>
  <c r="F502" i="14"/>
  <c r="E502" i="14"/>
  <c r="D502" i="14"/>
  <c r="ES502" i="14" s="1"/>
  <c r="EK501" i="14"/>
  <c r="EJ501" i="14"/>
  <c r="EG501" i="14"/>
  <c r="EF501" i="14"/>
  <c r="EC501" i="14"/>
  <c r="EB501" i="14"/>
  <c r="DY501" i="14"/>
  <c r="DX501" i="14"/>
  <c r="DU501" i="14"/>
  <c r="DT501" i="14"/>
  <c r="DQ501" i="14"/>
  <c r="DP501" i="14"/>
  <c r="DM501" i="14"/>
  <c r="DL501" i="14"/>
  <c r="DI501" i="14"/>
  <c r="DH501" i="14"/>
  <c r="DE501" i="14"/>
  <c r="DD501" i="14"/>
  <c r="DA501" i="14"/>
  <c r="CZ501" i="14"/>
  <c r="CW501" i="14"/>
  <c r="CV501" i="14"/>
  <c r="CS501" i="14"/>
  <c r="CR501" i="14"/>
  <c r="CO501" i="14"/>
  <c r="CN501" i="14"/>
  <c r="CK501" i="14"/>
  <c r="CJ501" i="14"/>
  <c r="CG501" i="14"/>
  <c r="CF501" i="14"/>
  <c r="CC501" i="14"/>
  <c r="CB501" i="14"/>
  <c r="BY501" i="14"/>
  <c r="BX501" i="14"/>
  <c r="BU501" i="14"/>
  <c r="BT501" i="14"/>
  <c r="BQ501" i="14"/>
  <c r="BP501" i="14"/>
  <c r="BM501" i="14"/>
  <c r="BL501" i="14"/>
  <c r="BI501" i="14"/>
  <c r="BH501" i="14"/>
  <c r="BE501" i="14"/>
  <c r="BD501" i="14"/>
  <c r="BA501" i="14"/>
  <c r="AZ501" i="14"/>
  <c r="AW501" i="14"/>
  <c r="AV501" i="14"/>
  <c r="AS501" i="14"/>
  <c r="AR501" i="14"/>
  <c r="AO501" i="14"/>
  <c r="AN501" i="14"/>
  <c r="AK501" i="14"/>
  <c r="AJ501" i="14"/>
  <c r="AG501" i="14"/>
  <c r="AF501" i="14"/>
  <c r="AC501" i="14"/>
  <c r="AB501" i="14"/>
  <c r="Y501" i="14"/>
  <c r="X501" i="14"/>
  <c r="U501" i="14"/>
  <c r="T501" i="14"/>
  <c r="Q501" i="14"/>
  <c r="P501" i="14"/>
  <c r="M501" i="14"/>
  <c r="L501" i="14"/>
  <c r="I501" i="14"/>
  <c r="H501" i="14"/>
  <c r="G501" i="14"/>
  <c r="F501" i="14"/>
  <c r="E501" i="14"/>
  <c r="D501" i="14"/>
  <c r="ES501" i="14" s="1"/>
  <c r="EK500" i="14"/>
  <c r="EJ500" i="14"/>
  <c r="EG500" i="14"/>
  <c r="EF500" i="14"/>
  <c r="EC500" i="14"/>
  <c r="EB500" i="14"/>
  <c r="DY500" i="14"/>
  <c r="DX500" i="14"/>
  <c r="DU500" i="14"/>
  <c r="DT500" i="14"/>
  <c r="DQ500" i="14"/>
  <c r="DP500" i="14"/>
  <c r="DM500" i="14"/>
  <c r="DL500" i="14"/>
  <c r="DI500" i="14"/>
  <c r="DH500" i="14"/>
  <c r="DE500" i="14"/>
  <c r="DD500" i="14"/>
  <c r="DA500" i="14"/>
  <c r="CZ500" i="14"/>
  <c r="CW500" i="14"/>
  <c r="CV500" i="14"/>
  <c r="CS500" i="14"/>
  <c r="CR500" i="14"/>
  <c r="CO500" i="14"/>
  <c r="CN500" i="14"/>
  <c r="CK500" i="14"/>
  <c r="CJ500" i="14"/>
  <c r="CG500" i="14"/>
  <c r="CF500" i="14"/>
  <c r="CC500" i="14"/>
  <c r="CB500" i="14"/>
  <c r="BY500" i="14"/>
  <c r="BX500" i="14"/>
  <c r="BU500" i="14"/>
  <c r="BT500" i="14"/>
  <c r="BQ500" i="14"/>
  <c r="BP500" i="14"/>
  <c r="BM500" i="14"/>
  <c r="BL500" i="14"/>
  <c r="BI500" i="14"/>
  <c r="BH500" i="14"/>
  <c r="BE500" i="14"/>
  <c r="BD500" i="14"/>
  <c r="BA500" i="14"/>
  <c r="AZ500" i="14"/>
  <c r="AW500" i="14"/>
  <c r="AV500" i="14"/>
  <c r="AS500" i="14"/>
  <c r="AR500" i="14"/>
  <c r="AO500" i="14"/>
  <c r="AN500" i="14"/>
  <c r="AK500" i="14"/>
  <c r="AJ500" i="14"/>
  <c r="AG500" i="14"/>
  <c r="AF500" i="14"/>
  <c r="AC500" i="14"/>
  <c r="AB500" i="14"/>
  <c r="Y500" i="14"/>
  <c r="X500" i="14"/>
  <c r="U500" i="14"/>
  <c r="T500" i="14"/>
  <c r="Q500" i="14"/>
  <c r="P500" i="14"/>
  <c r="M500" i="14"/>
  <c r="L500" i="14"/>
  <c r="I500" i="14"/>
  <c r="H500" i="14"/>
  <c r="G500" i="14"/>
  <c r="F500" i="14"/>
  <c r="E500" i="14"/>
  <c r="D500" i="14"/>
  <c r="ES500" i="14" s="1"/>
  <c r="EK499" i="14"/>
  <c r="EJ499" i="14"/>
  <c r="EG499" i="14"/>
  <c r="EF499" i="14"/>
  <c r="EC499" i="14"/>
  <c r="EB499" i="14"/>
  <c r="DY499" i="14"/>
  <c r="DX499" i="14"/>
  <c r="DU499" i="14"/>
  <c r="DT499" i="14"/>
  <c r="DQ499" i="14"/>
  <c r="DP499" i="14"/>
  <c r="DM499" i="14"/>
  <c r="DL499" i="14"/>
  <c r="DI499" i="14"/>
  <c r="DH499" i="14"/>
  <c r="DE499" i="14"/>
  <c r="DD499" i="14"/>
  <c r="DA499" i="14"/>
  <c r="CZ499" i="14"/>
  <c r="CW499" i="14"/>
  <c r="CV499" i="14"/>
  <c r="CS499" i="14"/>
  <c r="CR499" i="14"/>
  <c r="CO499" i="14"/>
  <c r="CN499" i="14"/>
  <c r="CK499" i="14"/>
  <c r="CJ499" i="14"/>
  <c r="CG499" i="14"/>
  <c r="CF499" i="14"/>
  <c r="CC499" i="14"/>
  <c r="CB499" i="14"/>
  <c r="BY499" i="14"/>
  <c r="BX499" i="14"/>
  <c r="BU499" i="14"/>
  <c r="BT499" i="14"/>
  <c r="BQ499" i="14"/>
  <c r="BP499" i="14"/>
  <c r="BM499" i="14"/>
  <c r="BL499" i="14"/>
  <c r="BI499" i="14"/>
  <c r="BH499" i="14"/>
  <c r="BE499" i="14"/>
  <c r="BD499" i="14"/>
  <c r="BA499" i="14"/>
  <c r="AZ499" i="14"/>
  <c r="AW499" i="14"/>
  <c r="AV499" i="14"/>
  <c r="AS499" i="14"/>
  <c r="AR499" i="14"/>
  <c r="AO499" i="14"/>
  <c r="AN499" i="14"/>
  <c r="AK499" i="14"/>
  <c r="AJ499" i="14"/>
  <c r="AG499" i="14"/>
  <c r="AF499" i="14"/>
  <c r="AC499" i="14"/>
  <c r="AB499" i="14"/>
  <c r="Y499" i="14"/>
  <c r="X499" i="14"/>
  <c r="U499" i="14"/>
  <c r="T499" i="14"/>
  <c r="Q499" i="14"/>
  <c r="P499" i="14"/>
  <c r="M499" i="14"/>
  <c r="L499" i="14"/>
  <c r="I499" i="14"/>
  <c r="H499" i="14"/>
  <c r="G499" i="14"/>
  <c r="F499" i="14"/>
  <c r="E499" i="14"/>
  <c r="D499" i="14"/>
  <c r="ES499" i="14" s="1"/>
  <c r="EK498" i="14"/>
  <c r="EJ498" i="14"/>
  <c r="EG498" i="14"/>
  <c r="EF498" i="14"/>
  <c r="EC498" i="14"/>
  <c r="EB498" i="14"/>
  <c r="DY498" i="14"/>
  <c r="DX498" i="14"/>
  <c r="DU498" i="14"/>
  <c r="DT498" i="14"/>
  <c r="DQ498" i="14"/>
  <c r="DP498" i="14"/>
  <c r="DM498" i="14"/>
  <c r="DL498" i="14"/>
  <c r="DI498" i="14"/>
  <c r="DH498" i="14"/>
  <c r="DE498" i="14"/>
  <c r="DD498" i="14"/>
  <c r="DA498" i="14"/>
  <c r="CZ498" i="14"/>
  <c r="CW498" i="14"/>
  <c r="CV498" i="14"/>
  <c r="CS498" i="14"/>
  <c r="CR498" i="14"/>
  <c r="CO498" i="14"/>
  <c r="CN498" i="14"/>
  <c r="CK498" i="14"/>
  <c r="CJ498" i="14"/>
  <c r="CG498" i="14"/>
  <c r="CF498" i="14"/>
  <c r="CC498" i="14"/>
  <c r="CB498" i="14"/>
  <c r="BY498" i="14"/>
  <c r="BX498" i="14"/>
  <c r="BU498" i="14"/>
  <c r="BT498" i="14"/>
  <c r="BQ498" i="14"/>
  <c r="BP498" i="14"/>
  <c r="BM498" i="14"/>
  <c r="BL498" i="14"/>
  <c r="BI498" i="14"/>
  <c r="BH498" i="14"/>
  <c r="BE498" i="14"/>
  <c r="BD498" i="14"/>
  <c r="BA498" i="14"/>
  <c r="AZ498" i="14"/>
  <c r="AW498" i="14"/>
  <c r="AV498" i="14"/>
  <c r="AS498" i="14"/>
  <c r="AR498" i="14"/>
  <c r="AO498" i="14"/>
  <c r="AN498" i="14"/>
  <c r="AK498" i="14"/>
  <c r="AJ498" i="14"/>
  <c r="AG498" i="14"/>
  <c r="AF498" i="14"/>
  <c r="AC498" i="14"/>
  <c r="AB498" i="14"/>
  <c r="Y498" i="14"/>
  <c r="X498" i="14"/>
  <c r="U498" i="14"/>
  <c r="T498" i="14"/>
  <c r="Q498" i="14"/>
  <c r="P498" i="14"/>
  <c r="M498" i="14"/>
  <c r="L498" i="14"/>
  <c r="I498" i="14"/>
  <c r="H498" i="14"/>
  <c r="G498" i="14"/>
  <c r="F498" i="14"/>
  <c r="E498" i="14"/>
  <c r="D498" i="14"/>
  <c r="ES498" i="14" s="1"/>
  <c r="EK497" i="14"/>
  <c r="EJ497" i="14"/>
  <c r="EG497" i="14"/>
  <c r="EF497" i="14"/>
  <c r="EC497" i="14"/>
  <c r="EB497" i="14"/>
  <c r="DY497" i="14"/>
  <c r="DX497" i="14"/>
  <c r="DU497" i="14"/>
  <c r="DT497" i="14"/>
  <c r="DQ497" i="14"/>
  <c r="DP497" i="14"/>
  <c r="DM497" i="14"/>
  <c r="DL497" i="14"/>
  <c r="DI497" i="14"/>
  <c r="DH497" i="14"/>
  <c r="DE497" i="14"/>
  <c r="DD497" i="14"/>
  <c r="DA497" i="14"/>
  <c r="CZ497" i="14"/>
  <c r="CW497" i="14"/>
  <c r="CV497" i="14"/>
  <c r="CS497" i="14"/>
  <c r="CR497" i="14"/>
  <c r="CO497" i="14"/>
  <c r="CN497" i="14"/>
  <c r="CK497" i="14"/>
  <c r="CJ497" i="14"/>
  <c r="CG497" i="14"/>
  <c r="CF497" i="14"/>
  <c r="CC497" i="14"/>
  <c r="CB497" i="14"/>
  <c r="BY497" i="14"/>
  <c r="BX497" i="14"/>
  <c r="BU497" i="14"/>
  <c r="BT497" i="14"/>
  <c r="BQ497" i="14"/>
  <c r="BP497" i="14"/>
  <c r="BM497" i="14"/>
  <c r="BL497" i="14"/>
  <c r="BI497" i="14"/>
  <c r="BH497" i="14"/>
  <c r="BE497" i="14"/>
  <c r="BD497" i="14"/>
  <c r="BA497" i="14"/>
  <c r="AZ497" i="14"/>
  <c r="AW497" i="14"/>
  <c r="AV497" i="14"/>
  <c r="AS497" i="14"/>
  <c r="AR497" i="14"/>
  <c r="AO497" i="14"/>
  <c r="AN497" i="14"/>
  <c r="AK497" i="14"/>
  <c r="AJ497" i="14"/>
  <c r="AG497" i="14"/>
  <c r="AF497" i="14"/>
  <c r="AC497" i="14"/>
  <c r="AB497" i="14"/>
  <c r="Y497" i="14"/>
  <c r="X497" i="14"/>
  <c r="U497" i="14"/>
  <c r="T497" i="14"/>
  <c r="Q497" i="14"/>
  <c r="P497" i="14"/>
  <c r="M497" i="14"/>
  <c r="L497" i="14"/>
  <c r="I497" i="14"/>
  <c r="H497" i="14"/>
  <c r="G497" i="14"/>
  <c r="F497" i="14"/>
  <c r="E497" i="14"/>
  <c r="D497" i="14"/>
  <c r="ES497" i="14" s="1"/>
  <c r="EK496" i="14"/>
  <c r="EJ496" i="14"/>
  <c r="EG496" i="14"/>
  <c r="EF496" i="14"/>
  <c r="EC496" i="14"/>
  <c r="EB496" i="14"/>
  <c r="DY496" i="14"/>
  <c r="DX496" i="14"/>
  <c r="DU496" i="14"/>
  <c r="DT496" i="14"/>
  <c r="DQ496" i="14"/>
  <c r="DP496" i="14"/>
  <c r="DM496" i="14"/>
  <c r="DL496" i="14"/>
  <c r="DI496" i="14"/>
  <c r="DH496" i="14"/>
  <c r="DE496" i="14"/>
  <c r="DD496" i="14"/>
  <c r="DA496" i="14"/>
  <c r="CZ496" i="14"/>
  <c r="CW496" i="14"/>
  <c r="CV496" i="14"/>
  <c r="CS496" i="14"/>
  <c r="CR496" i="14"/>
  <c r="CO496" i="14"/>
  <c r="CN496" i="14"/>
  <c r="CK496" i="14"/>
  <c r="CJ496" i="14"/>
  <c r="CG496" i="14"/>
  <c r="CF496" i="14"/>
  <c r="CC496" i="14"/>
  <c r="CB496" i="14"/>
  <c r="BY496" i="14"/>
  <c r="BX496" i="14"/>
  <c r="BU496" i="14"/>
  <c r="BT496" i="14"/>
  <c r="BQ496" i="14"/>
  <c r="BP496" i="14"/>
  <c r="BM496" i="14"/>
  <c r="BL496" i="14"/>
  <c r="BI496" i="14"/>
  <c r="BH496" i="14"/>
  <c r="BE496" i="14"/>
  <c r="BD496" i="14"/>
  <c r="BA496" i="14"/>
  <c r="AZ496" i="14"/>
  <c r="AW496" i="14"/>
  <c r="AV496" i="14"/>
  <c r="AS496" i="14"/>
  <c r="AR496" i="14"/>
  <c r="AO496" i="14"/>
  <c r="AN496" i="14"/>
  <c r="AK496" i="14"/>
  <c r="AJ496" i="14"/>
  <c r="AG496" i="14"/>
  <c r="AF496" i="14"/>
  <c r="AC496" i="14"/>
  <c r="AB496" i="14"/>
  <c r="Y496" i="14"/>
  <c r="X496" i="14"/>
  <c r="U496" i="14"/>
  <c r="T496" i="14"/>
  <c r="Q496" i="14"/>
  <c r="P496" i="14"/>
  <c r="M496" i="14"/>
  <c r="L496" i="14"/>
  <c r="I496" i="14"/>
  <c r="H496" i="14"/>
  <c r="G496" i="14"/>
  <c r="F496" i="14"/>
  <c r="E496" i="14"/>
  <c r="D496" i="14"/>
  <c r="ES496" i="14" s="1"/>
  <c r="EK495" i="14"/>
  <c r="EJ495" i="14"/>
  <c r="EG495" i="14"/>
  <c r="EF495" i="14"/>
  <c r="EC495" i="14"/>
  <c r="EB495" i="14"/>
  <c r="DY495" i="14"/>
  <c r="DX495" i="14"/>
  <c r="DU495" i="14"/>
  <c r="DT495" i="14"/>
  <c r="DQ495" i="14"/>
  <c r="DP495" i="14"/>
  <c r="DM495" i="14"/>
  <c r="DL495" i="14"/>
  <c r="DI495" i="14"/>
  <c r="DH495" i="14"/>
  <c r="DE495" i="14"/>
  <c r="DD495" i="14"/>
  <c r="DA495" i="14"/>
  <c r="CZ495" i="14"/>
  <c r="CW495" i="14"/>
  <c r="CV495" i="14"/>
  <c r="CS495" i="14"/>
  <c r="CR495" i="14"/>
  <c r="CO495" i="14"/>
  <c r="CN495" i="14"/>
  <c r="CK495" i="14"/>
  <c r="CJ495" i="14"/>
  <c r="CG495" i="14"/>
  <c r="CF495" i="14"/>
  <c r="CC495" i="14"/>
  <c r="CB495" i="14"/>
  <c r="BY495" i="14"/>
  <c r="BX495" i="14"/>
  <c r="BU495" i="14"/>
  <c r="BT495" i="14"/>
  <c r="BQ495" i="14"/>
  <c r="BP495" i="14"/>
  <c r="BM495" i="14"/>
  <c r="BL495" i="14"/>
  <c r="BI495" i="14"/>
  <c r="BH495" i="14"/>
  <c r="BE495" i="14"/>
  <c r="BD495" i="14"/>
  <c r="BA495" i="14"/>
  <c r="AZ495" i="14"/>
  <c r="AW495" i="14"/>
  <c r="AV495" i="14"/>
  <c r="AS495" i="14"/>
  <c r="AR495" i="14"/>
  <c r="AO495" i="14"/>
  <c r="AN495" i="14"/>
  <c r="AK495" i="14"/>
  <c r="AJ495" i="14"/>
  <c r="AG495" i="14"/>
  <c r="AF495" i="14"/>
  <c r="AC495" i="14"/>
  <c r="AB495" i="14"/>
  <c r="Y495" i="14"/>
  <c r="X495" i="14"/>
  <c r="U495" i="14"/>
  <c r="T495" i="14"/>
  <c r="Q495" i="14"/>
  <c r="P495" i="14"/>
  <c r="M495" i="14"/>
  <c r="L495" i="14"/>
  <c r="I495" i="14"/>
  <c r="H495" i="14"/>
  <c r="G495" i="14"/>
  <c r="F495" i="14"/>
  <c r="E495" i="14"/>
  <c r="D495" i="14"/>
  <c r="ES495" i="14" s="1"/>
  <c r="EK494" i="14"/>
  <c r="EJ494" i="14"/>
  <c r="EG494" i="14"/>
  <c r="EF494" i="14"/>
  <c r="EC494" i="14"/>
  <c r="EB494" i="14"/>
  <c r="DY494" i="14"/>
  <c r="DX494" i="14"/>
  <c r="DU494" i="14"/>
  <c r="DT494" i="14"/>
  <c r="DQ494" i="14"/>
  <c r="DP494" i="14"/>
  <c r="DM494" i="14"/>
  <c r="DL494" i="14"/>
  <c r="DI494" i="14"/>
  <c r="DH494" i="14"/>
  <c r="DE494" i="14"/>
  <c r="DD494" i="14"/>
  <c r="DA494" i="14"/>
  <c r="CZ494" i="14"/>
  <c r="CW494" i="14"/>
  <c r="CV494" i="14"/>
  <c r="CS494" i="14"/>
  <c r="CR494" i="14"/>
  <c r="CO494" i="14"/>
  <c r="CN494" i="14"/>
  <c r="CK494" i="14"/>
  <c r="CJ494" i="14"/>
  <c r="CG494" i="14"/>
  <c r="CF494" i="14"/>
  <c r="CC494" i="14"/>
  <c r="CB494" i="14"/>
  <c r="BY494" i="14"/>
  <c r="BX494" i="14"/>
  <c r="BU494" i="14"/>
  <c r="BT494" i="14"/>
  <c r="BQ494" i="14"/>
  <c r="BP494" i="14"/>
  <c r="BM494" i="14"/>
  <c r="BL494" i="14"/>
  <c r="BI494" i="14"/>
  <c r="BH494" i="14"/>
  <c r="BE494" i="14"/>
  <c r="BD494" i="14"/>
  <c r="BA494" i="14"/>
  <c r="AZ494" i="14"/>
  <c r="AW494" i="14"/>
  <c r="AV494" i="14"/>
  <c r="AS494" i="14"/>
  <c r="AR494" i="14"/>
  <c r="AO494" i="14"/>
  <c r="AN494" i="14"/>
  <c r="AK494" i="14"/>
  <c r="AJ494" i="14"/>
  <c r="AG494" i="14"/>
  <c r="AF494" i="14"/>
  <c r="AC494" i="14"/>
  <c r="AB494" i="14"/>
  <c r="Y494" i="14"/>
  <c r="X494" i="14"/>
  <c r="U494" i="14"/>
  <c r="T494" i="14"/>
  <c r="Q494" i="14"/>
  <c r="P494" i="14"/>
  <c r="M494" i="14"/>
  <c r="L494" i="14"/>
  <c r="I494" i="14"/>
  <c r="H494" i="14"/>
  <c r="G494" i="14"/>
  <c r="F494" i="14"/>
  <c r="E494" i="14"/>
  <c r="D494" i="14"/>
  <c r="ES494" i="14" s="1"/>
  <c r="EK493" i="14"/>
  <c r="EJ493" i="14"/>
  <c r="EG493" i="14"/>
  <c r="EF493" i="14"/>
  <c r="EC493" i="14"/>
  <c r="EB493" i="14"/>
  <c r="DY493" i="14"/>
  <c r="DX493" i="14"/>
  <c r="DU493" i="14"/>
  <c r="DT493" i="14"/>
  <c r="DQ493" i="14"/>
  <c r="DP493" i="14"/>
  <c r="DM493" i="14"/>
  <c r="DL493" i="14"/>
  <c r="DI493" i="14"/>
  <c r="DH493" i="14"/>
  <c r="DE493" i="14"/>
  <c r="DD493" i="14"/>
  <c r="DA493" i="14"/>
  <c r="CZ493" i="14"/>
  <c r="CW493" i="14"/>
  <c r="CV493" i="14"/>
  <c r="CS493" i="14"/>
  <c r="CR493" i="14"/>
  <c r="CO493" i="14"/>
  <c r="CN493" i="14"/>
  <c r="CK493" i="14"/>
  <c r="CJ493" i="14"/>
  <c r="CG493" i="14"/>
  <c r="CF493" i="14"/>
  <c r="CC493" i="14"/>
  <c r="CB493" i="14"/>
  <c r="BY493" i="14"/>
  <c r="BX493" i="14"/>
  <c r="BU493" i="14"/>
  <c r="BT493" i="14"/>
  <c r="BQ493" i="14"/>
  <c r="BP493" i="14"/>
  <c r="BM493" i="14"/>
  <c r="BL493" i="14"/>
  <c r="BI493" i="14"/>
  <c r="BH493" i="14"/>
  <c r="BE493" i="14"/>
  <c r="BD493" i="14"/>
  <c r="BA493" i="14"/>
  <c r="AZ493" i="14"/>
  <c r="AW493" i="14"/>
  <c r="AV493" i="14"/>
  <c r="AS493" i="14"/>
  <c r="AR493" i="14"/>
  <c r="AO493" i="14"/>
  <c r="AN493" i="14"/>
  <c r="AK493" i="14"/>
  <c r="AJ493" i="14"/>
  <c r="AG493" i="14"/>
  <c r="AF493" i="14"/>
  <c r="AC493" i="14"/>
  <c r="AB493" i="14"/>
  <c r="Y493" i="14"/>
  <c r="X493" i="14"/>
  <c r="U493" i="14"/>
  <c r="T493" i="14"/>
  <c r="Q493" i="14"/>
  <c r="P493" i="14"/>
  <c r="M493" i="14"/>
  <c r="L493" i="14"/>
  <c r="I493" i="14"/>
  <c r="H493" i="14"/>
  <c r="G493" i="14"/>
  <c r="F493" i="14"/>
  <c r="E493" i="14"/>
  <c r="D493" i="14"/>
  <c r="ES493" i="14" s="1"/>
  <c r="EK491" i="14"/>
  <c r="EJ491" i="14"/>
  <c r="EG491" i="14"/>
  <c r="EF491" i="14"/>
  <c r="EC491" i="14"/>
  <c r="EB491" i="14"/>
  <c r="DY491" i="14"/>
  <c r="DX491" i="14"/>
  <c r="DU491" i="14"/>
  <c r="DT491" i="14"/>
  <c r="DQ491" i="14"/>
  <c r="DP491" i="14"/>
  <c r="DM491" i="14"/>
  <c r="DL491" i="14"/>
  <c r="DI491" i="14"/>
  <c r="DH491" i="14"/>
  <c r="DE491" i="14"/>
  <c r="DD491" i="14"/>
  <c r="DA491" i="14"/>
  <c r="CZ491" i="14"/>
  <c r="CW491" i="14"/>
  <c r="CV491" i="14"/>
  <c r="CS491" i="14"/>
  <c r="CR491" i="14"/>
  <c r="CO491" i="14"/>
  <c r="CN491" i="14"/>
  <c r="CK491" i="14"/>
  <c r="CJ491" i="14"/>
  <c r="CG491" i="14"/>
  <c r="CF491" i="14"/>
  <c r="CC491" i="14"/>
  <c r="CB491" i="14"/>
  <c r="BY491" i="14"/>
  <c r="BX491" i="14"/>
  <c r="BU491" i="14"/>
  <c r="BT491" i="14"/>
  <c r="BQ491" i="14"/>
  <c r="BP491" i="14"/>
  <c r="BM491" i="14"/>
  <c r="BL491" i="14"/>
  <c r="BI491" i="14"/>
  <c r="BH491" i="14"/>
  <c r="BE491" i="14"/>
  <c r="BD491" i="14"/>
  <c r="BA491" i="14"/>
  <c r="AZ491" i="14"/>
  <c r="AW491" i="14"/>
  <c r="AV491" i="14"/>
  <c r="AS491" i="14"/>
  <c r="AR491" i="14"/>
  <c r="AO491" i="14"/>
  <c r="AN491" i="14"/>
  <c r="AK491" i="14"/>
  <c r="AJ491" i="14"/>
  <c r="AG491" i="14"/>
  <c r="AF491" i="14"/>
  <c r="AC491" i="14"/>
  <c r="AB491" i="14"/>
  <c r="Y491" i="14"/>
  <c r="X491" i="14"/>
  <c r="U491" i="14"/>
  <c r="T491" i="14"/>
  <c r="Q491" i="14"/>
  <c r="P491" i="14"/>
  <c r="M491" i="14"/>
  <c r="L491" i="14"/>
  <c r="I491" i="14"/>
  <c r="H491" i="14"/>
  <c r="G491" i="14"/>
  <c r="F491" i="14"/>
  <c r="E491" i="14"/>
  <c r="D491" i="14"/>
  <c r="ES491" i="14" s="1"/>
  <c r="EK490" i="14"/>
  <c r="EJ490" i="14"/>
  <c r="EG490" i="14"/>
  <c r="EF490" i="14"/>
  <c r="EC490" i="14"/>
  <c r="EB490" i="14"/>
  <c r="DY490" i="14"/>
  <c r="DX490" i="14"/>
  <c r="DU490" i="14"/>
  <c r="DT490" i="14"/>
  <c r="DQ490" i="14"/>
  <c r="DP490" i="14"/>
  <c r="DM490" i="14"/>
  <c r="DL490" i="14"/>
  <c r="DI490" i="14"/>
  <c r="DH490" i="14"/>
  <c r="DE490" i="14"/>
  <c r="DD490" i="14"/>
  <c r="DA490" i="14"/>
  <c r="CZ490" i="14"/>
  <c r="CW490" i="14"/>
  <c r="CV490" i="14"/>
  <c r="CS490" i="14"/>
  <c r="CR490" i="14"/>
  <c r="CO490" i="14"/>
  <c r="CN490" i="14"/>
  <c r="CK490" i="14"/>
  <c r="CJ490" i="14"/>
  <c r="CG490" i="14"/>
  <c r="CF490" i="14"/>
  <c r="CC490" i="14"/>
  <c r="CB490" i="14"/>
  <c r="BY490" i="14"/>
  <c r="BX490" i="14"/>
  <c r="BU490" i="14"/>
  <c r="BT490" i="14"/>
  <c r="BQ490" i="14"/>
  <c r="BP490" i="14"/>
  <c r="BM490" i="14"/>
  <c r="BL490" i="14"/>
  <c r="BI490" i="14"/>
  <c r="BH490" i="14"/>
  <c r="BE490" i="14"/>
  <c r="BD490" i="14"/>
  <c r="BA490" i="14"/>
  <c r="AZ490" i="14"/>
  <c r="AW490" i="14"/>
  <c r="AV490" i="14"/>
  <c r="AS490" i="14"/>
  <c r="AR490" i="14"/>
  <c r="AO490" i="14"/>
  <c r="AN490" i="14"/>
  <c r="AK490" i="14"/>
  <c r="AJ490" i="14"/>
  <c r="AG490" i="14"/>
  <c r="AF490" i="14"/>
  <c r="AC490" i="14"/>
  <c r="AB490" i="14"/>
  <c r="Y490" i="14"/>
  <c r="X490" i="14"/>
  <c r="U490" i="14"/>
  <c r="T490" i="14"/>
  <c r="Q490" i="14"/>
  <c r="P490" i="14"/>
  <c r="M490" i="14"/>
  <c r="L490" i="14"/>
  <c r="I490" i="14"/>
  <c r="H490" i="14"/>
  <c r="G490" i="14"/>
  <c r="F490" i="14"/>
  <c r="E490" i="14"/>
  <c r="D490" i="14"/>
  <c r="ES490" i="14" s="1"/>
  <c r="EK489" i="14"/>
  <c r="EJ489" i="14"/>
  <c r="EG489" i="14"/>
  <c r="EF489" i="14"/>
  <c r="EC489" i="14"/>
  <c r="EB489" i="14"/>
  <c r="DY489" i="14"/>
  <c r="DX489" i="14"/>
  <c r="DU489" i="14"/>
  <c r="DT489" i="14"/>
  <c r="DQ489" i="14"/>
  <c r="DP489" i="14"/>
  <c r="DM489" i="14"/>
  <c r="DL489" i="14"/>
  <c r="DI489" i="14"/>
  <c r="DH489" i="14"/>
  <c r="DE489" i="14"/>
  <c r="DD489" i="14"/>
  <c r="DA489" i="14"/>
  <c r="CZ489" i="14"/>
  <c r="CW489" i="14"/>
  <c r="CV489" i="14"/>
  <c r="CS489" i="14"/>
  <c r="CR489" i="14"/>
  <c r="CO489" i="14"/>
  <c r="CN489" i="14"/>
  <c r="CK489" i="14"/>
  <c r="CJ489" i="14"/>
  <c r="CG489" i="14"/>
  <c r="CF489" i="14"/>
  <c r="CC489" i="14"/>
  <c r="CB489" i="14"/>
  <c r="BY489" i="14"/>
  <c r="BX489" i="14"/>
  <c r="BU489" i="14"/>
  <c r="BT489" i="14"/>
  <c r="BQ489" i="14"/>
  <c r="BP489" i="14"/>
  <c r="BM489" i="14"/>
  <c r="BL489" i="14"/>
  <c r="BI489" i="14"/>
  <c r="BH489" i="14"/>
  <c r="BE489" i="14"/>
  <c r="BD489" i="14"/>
  <c r="BA489" i="14"/>
  <c r="AZ489" i="14"/>
  <c r="AW489" i="14"/>
  <c r="AV489" i="14"/>
  <c r="AS489" i="14"/>
  <c r="AR489" i="14"/>
  <c r="AO489" i="14"/>
  <c r="AN489" i="14"/>
  <c r="AK489" i="14"/>
  <c r="AJ489" i="14"/>
  <c r="AG489" i="14"/>
  <c r="AF489" i="14"/>
  <c r="AC489" i="14"/>
  <c r="AB489" i="14"/>
  <c r="Y489" i="14"/>
  <c r="X489" i="14"/>
  <c r="U489" i="14"/>
  <c r="T489" i="14"/>
  <c r="Q489" i="14"/>
  <c r="P489" i="14"/>
  <c r="M489" i="14"/>
  <c r="L489" i="14"/>
  <c r="I489" i="14"/>
  <c r="H489" i="14"/>
  <c r="G489" i="14"/>
  <c r="F489" i="14"/>
  <c r="E489" i="14"/>
  <c r="D489" i="14"/>
  <c r="ES489" i="14" s="1"/>
  <c r="EK488" i="14"/>
  <c r="EJ488" i="14"/>
  <c r="EG488" i="14"/>
  <c r="EF488" i="14"/>
  <c r="EC488" i="14"/>
  <c r="EB488" i="14"/>
  <c r="DY488" i="14"/>
  <c r="DX488" i="14"/>
  <c r="DU488" i="14"/>
  <c r="DT488" i="14"/>
  <c r="DQ488" i="14"/>
  <c r="DP488" i="14"/>
  <c r="DM488" i="14"/>
  <c r="DL488" i="14"/>
  <c r="DI488" i="14"/>
  <c r="DH488" i="14"/>
  <c r="DE488" i="14"/>
  <c r="DD488" i="14"/>
  <c r="DA488" i="14"/>
  <c r="CZ488" i="14"/>
  <c r="CW488" i="14"/>
  <c r="CV488" i="14"/>
  <c r="CS488" i="14"/>
  <c r="CR488" i="14"/>
  <c r="CO488" i="14"/>
  <c r="CN488" i="14"/>
  <c r="CK488" i="14"/>
  <c r="CJ488" i="14"/>
  <c r="CG488" i="14"/>
  <c r="CF488" i="14"/>
  <c r="CC488" i="14"/>
  <c r="CB488" i="14"/>
  <c r="BY488" i="14"/>
  <c r="BX488" i="14"/>
  <c r="BU488" i="14"/>
  <c r="BT488" i="14"/>
  <c r="BQ488" i="14"/>
  <c r="BP488" i="14"/>
  <c r="BM488" i="14"/>
  <c r="BL488" i="14"/>
  <c r="BI488" i="14"/>
  <c r="BH488" i="14"/>
  <c r="BE488" i="14"/>
  <c r="BD488" i="14"/>
  <c r="BA488" i="14"/>
  <c r="AZ488" i="14"/>
  <c r="AW488" i="14"/>
  <c r="AV488" i="14"/>
  <c r="AS488" i="14"/>
  <c r="AR488" i="14"/>
  <c r="AO488" i="14"/>
  <c r="AN488" i="14"/>
  <c r="AK488" i="14"/>
  <c r="AJ488" i="14"/>
  <c r="AG488" i="14"/>
  <c r="AF488" i="14"/>
  <c r="AC488" i="14"/>
  <c r="AB488" i="14"/>
  <c r="Y488" i="14"/>
  <c r="X488" i="14"/>
  <c r="U488" i="14"/>
  <c r="T488" i="14"/>
  <c r="Q488" i="14"/>
  <c r="P488" i="14"/>
  <c r="M488" i="14"/>
  <c r="L488" i="14"/>
  <c r="I488" i="14"/>
  <c r="H488" i="14"/>
  <c r="G488" i="14"/>
  <c r="F488" i="14"/>
  <c r="E488" i="14"/>
  <c r="D488" i="14"/>
  <c r="ES488" i="14" s="1"/>
  <c r="EK487" i="14"/>
  <c r="EJ487" i="14"/>
  <c r="EG487" i="14"/>
  <c r="EF487" i="14"/>
  <c r="EC487" i="14"/>
  <c r="EB487" i="14"/>
  <c r="DY487" i="14"/>
  <c r="DX487" i="14"/>
  <c r="DU487" i="14"/>
  <c r="DT487" i="14"/>
  <c r="DQ487" i="14"/>
  <c r="DP487" i="14"/>
  <c r="DM487" i="14"/>
  <c r="DL487" i="14"/>
  <c r="DI487" i="14"/>
  <c r="DH487" i="14"/>
  <c r="DE487" i="14"/>
  <c r="DD487" i="14"/>
  <c r="DA487" i="14"/>
  <c r="CZ487" i="14"/>
  <c r="CW487" i="14"/>
  <c r="CV487" i="14"/>
  <c r="CS487" i="14"/>
  <c r="CR487" i="14"/>
  <c r="CO487" i="14"/>
  <c r="CN487" i="14"/>
  <c r="CK487" i="14"/>
  <c r="CJ487" i="14"/>
  <c r="CG487" i="14"/>
  <c r="CF487" i="14"/>
  <c r="CC487" i="14"/>
  <c r="CB487" i="14"/>
  <c r="BY487" i="14"/>
  <c r="BX487" i="14"/>
  <c r="BU487" i="14"/>
  <c r="BT487" i="14"/>
  <c r="BQ487" i="14"/>
  <c r="BP487" i="14"/>
  <c r="BM487" i="14"/>
  <c r="BL487" i="14"/>
  <c r="BI487" i="14"/>
  <c r="BH487" i="14"/>
  <c r="BE487" i="14"/>
  <c r="BD487" i="14"/>
  <c r="BA487" i="14"/>
  <c r="AZ487" i="14"/>
  <c r="AW487" i="14"/>
  <c r="AV487" i="14"/>
  <c r="AS487" i="14"/>
  <c r="AR487" i="14"/>
  <c r="AO487" i="14"/>
  <c r="AN487" i="14"/>
  <c r="AK487" i="14"/>
  <c r="AJ487" i="14"/>
  <c r="AG487" i="14"/>
  <c r="AF487" i="14"/>
  <c r="AC487" i="14"/>
  <c r="AB487" i="14"/>
  <c r="Y487" i="14"/>
  <c r="X487" i="14"/>
  <c r="U487" i="14"/>
  <c r="T487" i="14"/>
  <c r="Q487" i="14"/>
  <c r="P487" i="14"/>
  <c r="M487" i="14"/>
  <c r="L487" i="14"/>
  <c r="I487" i="14"/>
  <c r="H487" i="14"/>
  <c r="G487" i="14"/>
  <c r="F487" i="14"/>
  <c r="E487" i="14"/>
  <c r="D487" i="14"/>
  <c r="ES487" i="14" s="1"/>
  <c r="EK485" i="14"/>
  <c r="EJ485" i="14"/>
  <c r="EG485" i="14"/>
  <c r="EF485" i="14"/>
  <c r="EC485" i="14"/>
  <c r="EB485" i="14"/>
  <c r="DY485" i="14"/>
  <c r="DX485" i="14"/>
  <c r="DU485" i="14"/>
  <c r="DT485" i="14"/>
  <c r="DQ485" i="14"/>
  <c r="DP485" i="14"/>
  <c r="DM485" i="14"/>
  <c r="DL485" i="14"/>
  <c r="DI485" i="14"/>
  <c r="DH485" i="14"/>
  <c r="DE485" i="14"/>
  <c r="DD485" i="14"/>
  <c r="DA485" i="14"/>
  <c r="CZ485" i="14"/>
  <c r="CW485" i="14"/>
  <c r="CV485" i="14"/>
  <c r="CS485" i="14"/>
  <c r="CR485" i="14"/>
  <c r="CO485" i="14"/>
  <c r="CN485" i="14"/>
  <c r="CK485" i="14"/>
  <c r="CJ485" i="14"/>
  <c r="CG485" i="14"/>
  <c r="CF485" i="14"/>
  <c r="CC485" i="14"/>
  <c r="CB485" i="14"/>
  <c r="BY485" i="14"/>
  <c r="BX485" i="14"/>
  <c r="BU485" i="14"/>
  <c r="BT485" i="14"/>
  <c r="BQ485" i="14"/>
  <c r="BP485" i="14"/>
  <c r="BM485" i="14"/>
  <c r="BL485" i="14"/>
  <c r="BI485" i="14"/>
  <c r="BH485" i="14"/>
  <c r="BE485" i="14"/>
  <c r="BD485" i="14"/>
  <c r="BA485" i="14"/>
  <c r="AZ485" i="14"/>
  <c r="AW485" i="14"/>
  <c r="AV485" i="14"/>
  <c r="AS485" i="14"/>
  <c r="AR485" i="14"/>
  <c r="AO485" i="14"/>
  <c r="AN485" i="14"/>
  <c r="AK485" i="14"/>
  <c r="AJ485" i="14"/>
  <c r="AG485" i="14"/>
  <c r="AF485" i="14"/>
  <c r="AC485" i="14"/>
  <c r="AB485" i="14"/>
  <c r="Y485" i="14"/>
  <c r="X485" i="14"/>
  <c r="U485" i="14"/>
  <c r="T485" i="14"/>
  <c r="Q485" i="14"/>
  <c r="P485" i="14"/>
  <c r="M485" i="14"/>
  <c r="L485" i="14"/>
  <c r="I485" i="14"/>
  <c r="H485" i="14"/>
  <c r="G485" i="14"/>
  <c r="F485" i="14"/>
  <c r="E485" i="14"/>
  <c r="D485" i="14"/>
  <c r="ES485" i="14" s="1"/>
  <c r="EK484" i="14"/>
  <c r="EJ484" i="14"/>
  <c r="EG484" i="14"/>
  <c r="EF484" i="14"/>
  <c r="EC484" i="14"/>
  <c r="EB484" i="14"/>
  <c r="DY484" i="14"/>
  <c r="DX484" i="14"/>
  <c r="DU484" i="14"/>
  <c r="DT484" i="14"/>
  <c r="DQ484" i="14"/>
  <c r="DP484" i="14"/>
  <c r="DM484" i="14"/>
  <c r="DL484" i="14"/>
  <c r="DI484" i="14"/>
  <c r="DH484" i="14"/>
  <c r="DE484" i="14"/>
  <c r="DD484" i="14"/>
  <c r="DA484" i="14"/>
  <c r="CZ484" i="14"/>
  <c r="CW484" i="14"/>
  <c r="CV484" i="14"/>
  <c r="CS484" i="14"/>
  <c r="CR484" i="14"/>
  <c r="CO484" i="14"/>
  <c r="CN484" i="14"/>
  <c r="CK484" i="14"/>
  <c r="CJ484" i="14"/>
  <c r="CG484" i="14"/>
  <c r="CF484" i="14"/>
  <c r="CC484" i="14"/>
  <c r="CB484" i="14"/>
  <c r="BY484" i="14"/>
  <c r="BX484" i="14"/>
  <c r="BU484" i="14"/>
  <c r="BT484" i="14"/>
  <c r="BQ484" i="14"/>
  <c r="BP484" i="14"/>
  <c r="BM484" i="14"/>
  <c r="BL484" i="14"/>
  <c r="BI484" i="14"/>
  <c r="BH484" i="14"/>
  <c r="BE484" i="14"/>
  <c r="BD484" i="14"/>
  <c r="BA484" i="14"/>
  <c r="AZ484" i="14"/>
  <c r="AW484" i="14"/>
  <c r="AV484" i="14"/>
  <c r="AS484" i="14"/>
  <c r="AR484" i="14"/>
  <c r="AO484" i="14"/>
  <c r="AN484" i="14"/>
  <c r="AK484" i="14"/>
  <c r="AJ484" i="14"/>
  <c r="AG484" i="14"/>
  <c r="AF484" i="14"/>
  <c r="AC484" i="14"/>
  <c r="AB484" i="14"/>
  <c r="Y484" i="14"/>
  <c r="X484" i="14"/>
  <c r="U484" i="14"/>
  <c r="T484" i="14"/>
  <c r="Q484" i="14"/>
  <c r="P484" i="14"/>
  <c r="M484" i="14"/>
  <c r="L484" i="14"/>
  <c r="I484" i="14"/>
  <c r="H484" i="14"/>
  <c r="G484" i="14"/>
  <c r="F484" i="14"/>
  <c r="E484" i="14"/>
  <c r="D484" i="14"/>
  <c r="ES484" i="14" s="1"/>
  <c r="EK482" i="14"/>
  <c r="EJ482" i="14"/>
  <c r="EG482" i="14"/>
  <c r="EF482" i="14"/>
  <c r="EC482" i="14"/>
  <c r="EB482" i="14"/>
  <c r="DY482" i="14"/>
  <c r="DX482" i="14"/>
  <c r="DU482" i="14"/>
  <c r="DT482" i="14"/>
  <c r="DQ482" i="14"/>
  <c r="DP482" i="14"/>
  <c r="DM482" i="14"/>
  <c r="DL482" i="14"/>
  <c r="DI482" i="14"/>
  <c r="DH482" i="14"/>
  <c r="DE482" i="14"/>
  <c r="DD482" i="14"/>
  <c r="DA482" i="14"/>
  <c r="CZ482" i="14"/>
  <c r="CW482" i="14"/>
  <c r="CV482" i="14"/>
  <c r="CS482" i="14"/>
  <c r="CR482" i="14"/>
  <c r="CO482" i="14"/>
  <c r="CN482" i="14"/>
  <c r="CK482" i="14"/>
  <c r="CJ482" i="14"/>
  <c r="CG482" i="14"/>
  <c r="CF482" i="14"/>
  <c r="CC482" i="14"/>
  <c r="CB482" i="14"/>
  <c r="BY482" i="14"/>
  <c r="BX482" i="14"/>
  <c r="BU482" i="14"/>
  <c r="BT482" i="14"/>
  <c r="BQ482" i="14"/>
  <c r="BP482" i="14"/>
  <c r="BM482" i="14"/>
  <c r="BL482" i="14"/>
  <c r="BI482" i="14"/>
  <c r="BH482" i="14"/>
  <c r="BE482" i="14"/>
  <c r="BD482" i="14"/>
  <c r="BA482" i="14"/>
  <c r="AZ482" i="14"/>
  <c r="AW482" i="14"/>
  <c r="AV482" i="14"/>
  <c r="AS482" i="14"/>
  <c r="AR482" i="14"/>
  <c r="AO482" i="14"/>
  <c r="AN482" i="14"/>
  <c r="AK482" i="14"/>
  <c r="AJ482" i="14"/>
  <c r="AG482" i="14"/>
  <c r="AF482" i="14"/>
  <c r="AC482" i="14"/>
  <c r="AB482" i="14"/>
  <c r="Y482" i="14"/>
  <c r="X482" i="14"/>
  <c r="U482" i="14"/>
  <c r="T482" i="14"/>
  <c r="Q482" i="14"/>
  <c r="P482" i="14"/>
  <c r="M482" i="14"/>
  <c r="L482" i="14"/>
  <c r="I482" i="14"/>
  <c r="H482" i="14"/>
  <c r="G482" i="14"/>
  <c r="F482" i="14"/>
  <c r="E482" i="14"/>
  <c r="D482" i="14"/>
  <c r="ES482" i="14" s="1"/>
  <c r="EK481" i="14"/>
  <c r="EJ481" i="14"/>
  <c r="EG481" i="14"/>
  <c r="EF481" i="14"/>
  <c r="EC481" i="14"/>
  <c r="EB481" i="14"/>
  <c r="DY481" i="14"/>
  <c r="DX481" i="14"/>
  <c r="DU481" i="14"/>
  <c r="DT481" i="14"/>
  <c r="DQ481" i="14"/>
  <c r="DP481" i="14"/>
  <c r="DM481" i="14"/>
  <c r="DL481" i="14"/>
  <c r="DI481" i="14"/>
  <c r="DH481" i="14"/>
  <c r="DE481" i="14"/>
  <c r="DD481" i="14"/>
  <c r="DA481" i="14"/>
  <c r="CZ481" i="14"/>
  <c r="CW481" i="14"/>
  <c r="CV481" i="14"/>
  <c r="CS481" i="14"/>
  <c r="CR481" i="14"/>
  <c r="CO481" i="14"/>
  <c r="CN481" i="14"/>
  <c r="CK481" i="14"/>
  <c r="CJ481" i="14"/>
  <c r="CG481" i="14"/>
  <c r="CF481" i="14"/>
  <c r="CC481" i="14"/>
  <c r="CB481" i="14"/>
  <c r="BY481" i="14"/>
  <c r="BX481" i="14"/>
  <c r="BU481" i="14"/>
  <c r="BT481" i="14"/>
  <c r="BQ481" i="14"/>
  <c r="BP481" i="14"/>
  <c r="BM481" i="14"/>
  <c r="BL481" i="14"/>
  <c r="BI481" i="14"/>
  <c r="BH481" i="14"/>
  <c r="BE481" i="14"/>
  <c r="BD481" i="14"/>
  <c r="BA481" i="14"/>
  <c r="AZ481" i="14"/>
  <c r="AW481" i="14"/>
  <c r="AV481" i="14"/>
  <c r="AS481" i="14"/>
  <c r="AR481" i="14"/>
  <c r="AO481" i="14"/>
  <c r="AN481" i="14"/>
  <c r="AK481" i="14"/>
  <c r="AJ481" i="14"/>
  <c r="AG481" i="14"/>
  <c r="AF481" i="14"/>
  <c r="AC481" i="14"/>
  <c r="AB481" i="14"/>
  <c r="Y481" i="14"/>
  <c r="X481" i="14"/>
  <c r="U481" i="14"/>
  <c r="T481" i="14"/>
  <c r="Q481" i="14"/>
  <c r="P481" i="14"/>
  <c r="M481" i="14"/>
  <c r="L481" i="14"/>
  <c r="I481" i="14"/>
  <c r="H481" i="14"/>
  <c r="G481" i="14"/>
  <c r="F481" i="14"/>
  <c r="E481" i="14"/>
  <c r="D481" i="14"/>
  <c r="ES481" i="14" s="1"/>
  <c r="EK480" i="14"/>
  <c r="EJ480" i="14"/>
  <c r="EG480" i="14"/>
  <c r="EF480" i="14"/>
  <c r="EC480" i="14"/>
  <c r="EB480" i="14"/>
  <c r="DY480" i="14"/>
  <c r="DX480" i="14"/>
  <c r="DU480" i="14"/>
  <c r="DT480" i="14"/>
  <c r="DQ480" i="14"/>
  <c r="DP480" i="14"/>
  <c r="DM480" i="14"/>
  <c r="DL480" i="14"/>
  <c r="DI480" i="14"/>
  <c r="DH480" i="14"/>
  <c r="DE480" i="14"/>
  <c r="DD480" i="14"/>
  <c r="DA480" i="14"/>
  <c r="CZ480" i="14"/>
  <c r="CW480" i="14"/>
  <c r="CV480" i="14"/>
  <c r="CS480" i="14"/>
  <c r="CR480" i="14"/>
  <c r="CO480" i="14"/>
  <c r="CN480" i="14"/>
  <c r="CK480" i="14"/>
  <c r="CJ480" i="14"/>
  <c r="CG480" i="14"/>
  <c r="CF480" i="14"/>
  <c r="CC480" i="14"/>
  <c r="CB480" i="14"/>
  <c r="BY480" i="14"/>
  <c r="BX480" i="14"/>
  <c r="BU480" i="14"/>
  <c r="BT480" i="14"/>
  <c r="BQ480" i="14"/>
  <c r="BP480" i="14"/>
  <c r="BM480" i="14"/>
  <c r="BL480" i="14"/>
  <c r="BI480" i="14"/>
  <c r="BH480" i="14"/>
  <c r="BE480" i="14"/>
  <c r="BD480" i="14"/>
  <c r="BA480" i="14"/>
  <c r="AZ480" i="14"/>
  <c r="AW480" i="14"/>
  <c r="AV480" i="14"/>
  <c r="AS480" i="14"/>
  <c r="AR480" i="14"/>
  <c r="AO480" i="14"/>
  <c r="AN480" i="14"/>
  <c r="AK480" i="14"/>
  <c r="AJ480" i="14"/>
  <c r="AG480" i="14"/>
  <c r="AF480" i="14"/>
  <c r="AC480" i="14"/>
  <c r="AB480" i="14"/>
  <c r="Y480" i="14"/>
  <c r="X480" i="14"/>
  <c r="U480" i="14"/>
  <c r="T480" i="14"/>
  <c r="Q480" i="14"/>
  <c r="P480" i="14"/>
  <c r="M480" i="14"/>
  <c r="L480" i="14"/>
  <c r="I480" i="14"/>
  <c r="H480" i="14"/>
  <c r="G480" i="14"/>
  <c r="F480" i="14"/>
  <c r="E480" i="14"/>
  <c r="D480" i="14"/>
  <c r="ES480" i="14" s="1"/>
  <c r="EK479" i="14"/>
  <c r="EJ479" i="14"/>
  <c r="EG479" i="14"/>
  <c r="EF479" i="14"/>
  <c r="EC479" i="14"/>
  <c r="EB479" i="14"/>
  <c r="DY479" i="14"/>
  <c r="DX479" i="14"/>
  <c r="DU479" i="14"/>
  <c r="DT479" i="14"/>
  <c r="DQ479" i="14"/>
  <c r="DP479" i="14"/>
  <c r="DM479" i="14"/>
  <c r="DL479" i="14"/>
  <c r="DI479" i="14"/>
  <c r="DH479" i="14"/>
  <c r="DE479" i="14"/>
  <c r="DD479" i="14"/>
  <c r="DA479" i="14"/>
  <c r="CZ479" i="14"/>
  <c r="CW479" i="14"/>
  <c r="CV479" i="14"/>
  <c r="CS479" i="14"/>
  <c r="CR479" i="14"/>
  <c r="CO479" i="14"/>
  <c r="CN479" i="14"/>
  <c r="CK479" i="14"/>
  <c r="CJ479" i="14"/>
  <c r="CG479" i="14"/>
  <c r="CF479" i="14"/>
  <c r="CC479" i="14"/>
  <c r="CB479" i="14"/>
  <c r="BY479" i="14"/>
  <c r="BX479" i="14"/>
  <c r="BU479" i="14"/>
  <c r="BT479" i="14"/>
  <c r="BQ479" i="14"/>
  <c r="BP479" i="14"/>
  <c r="BM479" i="14"/>
  <c r="BL479" i="14"/>
  <c r="BI479" i="14"/>
  <c r="BH479" i="14"/>
  <c r="BE479" i="14"/>
  <c r="BD479" i="14"/>
  <c r="BA479" i="14"/>
  <c r="AZ479" i="14"/>
  <c r="AW479" i="14"/>
  <c r="AV479" i="14"/>
  <c r="AS479" i="14"/>
  <c r="AR479" i="14"/>
  <c r="AO479" i="14"/>
  <c r="AN479" i="14"/>
  <c r="AK479" i="14"/>
  <c r="AJ479" i="14"/>
  <c r="AG479" i="14"/>
  <c r="AF479" i="14"/>
  <c r="AC479" i="14"/>
  <c r="AB479" i="14"/>
  <c r="Y479" i="14"/>
  <c r="X479" i="14"/>
  <c r="U479" i="14"/>
  <c r="T479" i="14"/>
  <c r="Q479" i="14"/>
  <c r="P479" i="14"/>
  <c r="M479" i="14"/>
  <c r="L479" i="14"/>
  <c r="I479" i="14"/>
  <c r="H479" i="14"/>
  <c r="G479" i="14"/>
  <c r="F479" i="14"/>
  <c r="E479" i="14"/>
  <c r="D479" i="14"/>
  <c r="ES479" i="14" s="1"/>
  <c r="EK478" i="14"/>
  <c r="EJ478" i="14"/>
  <c r="EG478" i="14"/>
  <c r="EF478" i="14"/>
  <c r="EC478" i="14"/>
  <c r="EB478" i="14"/>
  <c r="DY478" i="14"/>
  <c r="DX478" i="14"/>
  <c r="DU478" i="14"/>
  <c r="DT478" i="14"/>
  <c r="DQ478" i="14"/>
  <c r="DP478" i="14"/>
  <c r="DM478" i="14"/>
  <c r="DL478" i="14"/>
  <c r="DI478" i="14"/>
  <c r="DH478" i="14"/>
  <c r="DE478" i="14"/>
  <c r="DD478" i="14"/>
  <c r="DA478" i="14"/>
  <c r="CZ478" i="14"/>
  <c r="CW478" i="14"/>
  <c r="CV478" i="14"/>
  <c r="CS478" i="14"/>
  <c r="CR478" i="14"/>
  <c r="CO478" i="14"/>
  <c r="CN478" i="14"/>
  <c r="CK478" i="14"/>
  <c r="CJ478" i="14"/>
  <c r="CG478" i="14"/>
  <c r="CF478" i="14"/>
  <c r="CC478" i="14"/>
  <c r="CB478" i="14"/>
  <c r="BY478" i="14"/>
  <c r="BX478" i="14"/>
  <c r="BU478" i="14"/>
  <c r="BT478" i="14"/>
  <c r="BQ478" i="14"/>
  <c r="BP478" i="14"/>
  <c r="BM478" i="14"/>
  <c r="BL478" i="14"/>
  <c r="BI478" i="14"/>
  <c r="BH478" i="14"/>
  <c r="BE478" i="14"/>
  <c r="BD478" i="14"/>
  <c r="BA478" i="14"/>
  <c r="AZ478" i="14"/>
  <c r="AW478" i="14"/>
  <c r="AV478" i="14"/>
  <c r="AS478" i="14"/>
  <c r="AR478" i="14"/>
  <c r="AO478" i="14"/>
  <c r="AN478" i="14"/>
  <c r="AK478" i="14"/>
  <c r="AJ478" i="14"/>
  <c r="AG478" i="14"/>
  <c r="AF478" i="14"/>
  <c r="AC478" i="14"/>
  <c r="AB478" i="14"/>
  <c r="Y478" i="14"/>
  <c r="X478" i="14"/>
  <c r="U478" i="14"/>
  <c r="T478" i="14"/>
  <c r="Q478" i="14"/>
  <c r="P478" i="14"/>
  <c r="M478" i="14"/>
  <c r="L478" i="14"/>
  <c r="I478" i="14"/>
  <c r="H478" i="14"/>
  <c r="G478" i="14"/>
  <c r="F478" i="14"/>
  <c r="E478" i="14"/>
  <c r="D478" i="14"/>
  <c r="ES478" i="14" s="1"/>
  <c r="EK477" i="14"/>
  <c r="EJ477" i="14"/>
  <c r="EG477" i="14"/>
  <c r="EF477" i="14"/>
  <c r="EC477" i="14"/>
  <c r="EB477" i="14"/>
  <c r="DY477" i="14"/>
  <c r="DX477" i="14"/>
  <c r="DU477" i="14"/>
  <c r="DT477" i="14"/>
  <c r="DQ477" i="14"/>
  <c r="DP477" i="14"/>
  <c r="DM477" i="14"/>
  <c r="DL477" i="14"/>
  <c r="DI477" i="14"/>
  <c r="DH477" i="14"/>
  <c r="DE477" i="14"/>
  <c r="DD477" i="14"/>
  <c r="DA477" i="14"/>
  <c r="CZ477" i="14"/>
  <c r="CW477" i="14"/>
  <c r="CV477" i="14"/>
  <c r="CS477" i="14"/>
  <c r="CR477" i="14"/>
  <c r="CO477" i="14"/>
  <c r="CN477" i="14"/>
  <c r="CK477" i="14"/>
  <c r="CJ477" i="14"/>
  <c r="CG477" i="14"/>
  <c r="CF477" i="14"/>
  <c r="CC477" i="14"/>
  <c r="CB477" i="14"/>
  <c r="BY477" i="14"/>
  <c r="BX477" i="14"/>
  <c r="BU477" i="14"/>
  <c r="BT477" i="14"/>
  <c r="BQ477" i="14"/>
  <c r="BP477" i="14"/>
  <c r="BM477" i="14"/>
  <c r="BL477" i="14"/>
  <c r="BI477" i="14"/>
  <c r="BH477" i="14"/>
  <c r="BE477" i="14"/>
  <c r="BD477" i="14"/>
  <c r="BA477" i="14"/>
  <c r="AZ477" i="14"/>
  <c r="AW477" i="14"/>
  <c r="AV477" i="14"/>
  <c r="AS477" i="14"/>
  <c r="AR477" i="14"/>
  <c r="AO477" i="14"/>
  <c r="AN477" i="14"/>
  <c r="AK477" i="14"/>
  <c r="AJ477" i="14"/>
  <c r="AG477" i="14"/>
  <c r="AF477" i="14"/>
  <c r="AC477" i="14"/>
  <c r="AB477" i="14"/>
  <c r="Y477" i="14"/>
  <c r="X477" i="14"/>
  <c r="U477" i="14"/>
  <c r="T477" i="14"/>
  <c r="Q477" i="14"/>
  <c r="P477" i="14"/>
  <c r="M477" i="14"/>
  <c r="L477" i="14"/>
  <c r="I477" i="14"/>
  <c r="H477" i="14"/>
  <c r="G477" i="14"/>
  <c r="F477" i="14"/>
  <c r="E477" i="14"/>
  <c r="D477" i="14"/>
  <c r="ES477" i="14" s="1"/>
  <c r="EK476" i="14"/>
  <c r="EJ476" i="14"/>
  <c r="EG476" i="14"/>
  <c r="EF476" i="14"/>
  <c r="EC476" i="14"/>
  <c r="EB476" i="14"/>
  <c r="DY476" i="14"/>
  <c r="DX476" i="14"/>
  <c r="DU476" i="14"/>
  <c r="DT476" i="14"/>
  <c r="DQ476" i="14"/>
  <c r="DP476" i="14"/>
  <c r="DM476" i="14"/>
  <c r="DL476" i="14"/>
  <c r="DI476" i="14"/>
  <c r="DH476" i="14"/>
  <c r="DE476" i="14"/>
  <c r="DD476" i="14"/>
  <c r="DA476" i="14"/>
  <c r="CZ476" i="14"/>
  <c r="CW476" i="14"/>
  <c r="CV476" i="14"/>
  <c r="CS476" i="14"/>
  <c r="CR476" i="14"/>
  <c r="CO476" i="14"/>
  <c r="CN476" i="14"/>
  <c r="CK476" i="14"/>
  <c r="CJ476" i="14"/>
  <c r="CG476" i="14"/>
  <c r="CF476" i="14"/>
  <c r="CC476" i="14"/>
  <c r="CB476" i="14"/>
  <c r="BY476" i="14"/>
  <c r="BX476" i="14"/>
  <c r="BU476" i="14"/>
  <c r="BT476" i="14"/>
  <c r="BQ476" i="14"/>
  <c r="BP476" i="14"/>
  <c r="BM476" i="14"/>
  <c r="BL476" i="14"/>
  <c r="BI476" i="14"/>
  <c r="BH476" i="14"/>
  <c r="BE476" i="14"/>
  <c r="BD476" i="14"/>
  <c r="BA476" i="14"/>
  <c r="AZ476" i="14"/>
  <c r="AW476" i="14"/>
  <c r="AV476" i="14"/>
  <c r="AS476" i="14"/>
  <c r="AR476" i="14"/>
  <c r="AO476" i="14"/>
  <c r="AN476" i="14"/>
  <c r="AK476" i="14"/>
  <c r="AJ476" i="14"/>
  <c r="AG476" i="14"/>
  <c r="AF476" i="14"/>
  <c r="AC476" i="14"/>
  <c r="AB476" i="14"/>
  <c r="Y476" i="14"/>
  <c r="X476" i="14"/>
  <c r="U476" i="14"/>
  <c r="T476" i="14"/>
  <c r="Q476" i="14"/>
  <c r="P476" i="14"/>
  <c r="M476" i="14"/>
  <c r="L476" i="14"/>
  <c r="I476" i="14"/>
  <c r="H476" i="14"/>
  <c r="G476" i="14"/>
  <c r="F476" i="14"/>
  <c r="E476" i="14"/>
  <c r="D476" i="14"/>
  <c r="ES476" i="14" s="1"/>
  <c r="EK475" i="14"/>
  <c r="EJ475" i="14"/>
  <c r="EG475" i="14"/>
  <c r="EF475" i="14"/>
  <c r="EC475" i="14"/>
  <c r="EB475" i="14"/>
  <c r="DY475" i="14"/>
  <c r="DX475" i="14"/>
  <c r="DU475" i="14"/>
  <c r="DT475" i="14"/>
  <c r="DQ475" i="14"/>
  <c r="DP475" i="14"/>
  <c r="DM475" i="14"/>
  <c r="DL475" i="14"/>
  <c r="DI475" i="14"/>
  <c r="DH475" i="14"/>
  <c r="DE475" i="14"/>
  <c r="DD475" i="14"/>
  <c r="DA475" i="14"/>
  <c r="CZ475" i="14"/>
  <c r="CW475" i="14"/>
  <c r="CV475" i="14"/>
  <c r="CS475" i="14"/>
  <c r="CR475" i="14"/>
  <c r="CO475" i="14"/>
  <c r="CN475" i="14"/>
  <c r="CK475" i="14"/>
  <c r="CJ475" i="14"/>
  <c r="CG475" i="14"/>
  <c r="CF475" i="14"/>
  <c r="CC475" i="14"/>
  <c r="CB475" i="14"/>
  <c r="BY475" i="14"/>
  <c r="BX475" i="14"/>
  <c r="BU475" i="14"/>
  <c r="BT475" i="14"/>
  <c r="BQ475" i="14"/>
  <c r="BP475" i="14"/>
  <c r="BM475" i="14"/>
  <c r="BL475" i="14"/>
  <c r="BI475" i="14"/>
  <c r="BH475" i="14"/>
  <c r="BE475" i="14"/>
  <c r="BD475" i="14"/>
  <c r="BA475" i="14"/>
  <c r="AZ475" i="14"/>
  <c r="AW475" i="14"/>
  <c r="AV475" i="14"/>
  <c r="AS475" i="14"/>
  <c r="AR475" i="14"/>
  <c r="AO475" i="14"/>
  <c r="AN475" i="14"/>
  <c r="AK475" i="14"/>
  <c r="AJ475" i="14"/>
  <c r="AG475" i="14"/>
  <c r="AF475" i="14"/>
  <c r="AC475" i="14"/>
  <c r="AB475" i="14"/>
  <c r="Y475" i="14"/>
  <c r="X475" i="14"/>
  <c r="U475" i="14"/>
  <c r="T475" i="14"/>
  <c r="Q475" i="14"/>
  <c r="P475" i="14"/>
  <c r="M475" i="14"/>
  <c r="L475" i="14"/>
  <c r="I475" i="14"/>
  <c r="H475" i="14"/>
  <c r="G475" i="14"/>
  <c r="F475" i="14"/>
  <c r="E475" i="14"/>
  <c r="D475" i="14"/>
  <c r="ES475" i="14" s="1"/>
  <c r="EK474" i="14"/>
  <c r="EJ474" i="14"/>
  <c r="EG474" i="14"/>
  <c r="EF474" i="14"/>
  <c r="EC474" i="14"/>
  <c r="EB474" i="14"/>
  <c r="DY474" i="14"/>
  <c r="DX474" i="14"/>
  <c r="DU474" i="14"/>
  <c r="DT474" i="14"/>
  <c r="DQ474" i="14"/>
  <c r="DP474" i="14"/>
  <c r="DM474" i="14"/>
  <c r="DL474" i="14"/>
  <c r="DI474" i="14"/>
  <c r="DH474" i="14"/>
  <c r="DE474" i="14"/>
  <c r="DD474" i="14"/>
  <c r="DA474" i="14"/>
  <c r="CZ474" i="14"/>
  <c r="CW474" i="14"/>
  <c r="CV474" i="14"/>
  <c r="CS474" i="14"/>
  <c r="CR474" i="14"/>
  <c r="CO474" i="14"/>
  <c r="CN474" i="14"/>
  <c r="CK474" i="14"/>
  <c r="CJ474" i="14"/>
  <c r="CG474" i="14"/>
  <c r="CF474" i="14"/>
  <c r="CC474" i="14"/>
  <c r="CB474" i="14"/>
  <c r="BY474" i="14"/>
  <c r="BX474" i="14"/>
  <c r="BU474" i="14"/>
  <c r="BT474" i="14"/>
  <c r="BQ474" i="14"/>
  <c r="BP474" i="14"/>
  <c r="BM474" i="14"/>
  <c r="BL474" i="14"/>
  <c r="BI474" i="14"/>
  <c r="BH474" i="14"/>
  <c r="BE474" i="14"/>
  <c r="BD474" i="14"/>
  <c r="BA474" i="14"/>
  <c r="AZ474" i="14"/>
  <c r="AW474" i="14"/>
  <c r="AV474" i="14"/>
  <c r="AS474" i="14"/>
  <c r="AR474" i="14"/>
  <c r="AO474" i="14"/>
  <c r="AN474" i="14"/>
  <c r="AK474" i="14"/>
  <c r="AJ474" i="14"/>
  <c r="AG474" i="14"/>
  <c r="AF474" i="14"/>
  <c r="AC474" i="14"/>
  <c r="AB474" i="14"/>
  <c r="Y474" i="14"/>
  <c r="X474" i="14"/>
  <c r="U474" i="14"/>
  <c r="T474" i="14"/>
  <c r="Q474" i="14"/>
  <c r="P474" i="14"/>
  <c r="M474" i="14"/>
  <c r="L474" i="14"/>
  <c r="I474" i="14"/>
  <c r="H474" i="14"/>
  <c r="G474" i="14"/>
  <c r="F474" i="14"/>
  <c r="E474" i="14"/>
  <c r="D474" i="14"/>
  <c r="ES474" i="14" s="1"/>
  <c r="EK473" i="14"/>
  <c r="EJ473" i="14"/>
  <c r="EG473" i="14"/>
  <c r="EF473" i="14"/>
  <c r="EC473" i="14"/>
  <c r="EB473" i="14"/>
  <c r="DY473" i="14"/>
  <c r="DX473" i="14"/>
  <c r="DU473" i="14"/>
  <c r="DT473" i="14"/>
  <c r="DQ473" i="14"/>
  <c r="DP473" i="14"/>
  <c r="DM473" i="14"/>
  <c r="DL473" i="14"/>
  <c r="DI473" i="14"/>
  <c r="DH473" i="14"/>
  <c r="DE473" i="14"/>
  <c r="DD473" i="14"/>
  <c r="DA473" i="14"/>
  <c r="CZ473" i="14"/>
  <c r="CW473" i="14"/>
  <c r="CV473" i="14"/>
  <c r="CS473" i="14"/>
  <c r="CR473" i="14"/>
  <c r="CO473" i="14"/>
  <c r="CN473" i="14"/>
  <c r="CK473" i="14"/>
  <c r="CJ473" i="14"/>
  <c r="CG473" i="14"/>
  <c r="CF473" i="14"/>
  <c r="CC473" i="14"/>
  <c r="CB473" i="14"/>
  <c r="BY473" i="14"/>
  <c r="BX473" i="14"/>
  <c r="BU473" i="14"/>
  <c r="BT473" i="14"/>
  <c r="BQ473" i="14"/>
  <c r="BP473" i="14"/>
  <c r="BM473" i="14"/>
  <c r="BL473" i="14"/>
  <c r="BI473" i="14"/>
  <c r="BH473" i="14"/>
  <c r="BE473" i="14"/>
  <c r="BD473" i="14"/>
  <c r="BA473" i="14"/>
  <c r="AZ473" i="14"/>
  <c r="AW473" i="14"/>
  <c r="AV473" i="14"/>
  <c r="AS473" i="14"/>
  <c r="AR473" i="14"/>
  <c r="AO473" i="14"/>
  <c r="AN473" i="14"/>
  <c r="AK473" i="14"/>
  <c r="AJ473" i="14"/>
  <c r="AG473" i="14"/>
  <c r="AF473" i="14"/>
  <c r="AC473" i="14"/>
  <c r="AB473" i="14"/>
  <c r="Y473" i="14"/>
  <c r="X473" i="14"/>
  <c r="U473" i="14"/>
  <c r="T473" i="14"/>
  <c r="Q473" i="14"/>
  <c r="P473" i="14"/>
  <c r="M473" i="14"/>
  <c r="L473" i="14"/>
  <c r="I473" i="14"/>
  <c r="H473" i="14"/>
  <c r="G473" i="14"/>
  <c r="F473" i="14"/>
  <c r="E473" i="14"/>
  <c r="D473" i="14"/>
  <c r="ES473" i="14" s="1"/>
  <c r="EK472" i="14"/>
  <c r="EJ472" i="14"/>
  <c r="EG472" i="14"/>
  <c r="EF472" i="14"/>
  <c r="EC472" i="14"/>
  <c r="EB472" i="14"/>
  <c r="DY472" i="14"/>
  <c r="DX472" i="14"/>
  <c r="DU472" i="14"/>
  <c r="DT472" i="14"/>
  <c r="DQ472" i="14"/>
  <c r="DP472" i="14"/>
  <c r="DM472" i="14"/>
  <c r="DL472" i="14"/>
  <c r="DI472" i="14"/>
  <c r="DH472" i="14"/>
  <c r="DE472" i="14"/>
  <c r="DD472" i="14"/>
  <c r="DA472" i="14"/>
  <c r="CZ472" i="14"/>
  <c r="CW472" i="14"/>
  <c r="CV472" i="14"/>
  <c r="CS472" i="14"/>
  <c r="CR472" i="14"/>
  <c r="CO472" i="14"/>
  <c r="CN472" i="14"/>
  <c r="CK472" i="14"/>
  <c r="CJ472" i="14"/>
  <c r="CG472" i="14"/>
  <c r="CF472" i="14"/>
  <c r="CC472" i="14"/>
  <c r="CB472" i="14"/>
  <c r="BY472" i="14"/>
  <c r="BX472" i="14"/>
  <c r="BU472" i="14"/>
  <c r="BT472" i="14"/>
  <c r="BQ472" i="14"/>
  <c r="BP472" i="14"/>
  <c r="BM472" i="14"/>
  <c r="BL472" i="14"/>
  <c r="BI472" i="14"/>
  <c r="BH472" i="14"/>
  <c r="BE472" i="14"/>
  <c r="BD472" i="14"/>
  <c r="BA472" i="14"/>
  <c r="AZ472" i="14"/>
  <c r="AW472" i="14"/>
  <c r="AV472" i="14"/>
  <c r="AS472" i="14"/>
  <c r="AR472" i="14"/>
  <c r="AO472" i="14"/>
  <c r="AN472" i="14"/>
  <c r="AK472" i="14"/>
  <c r="AJ472" i="14"/>
  <c r="AG472" i="14"/>
  <c r="AF472" i="14"/>
  <c r="AC472" i="14"/>
  <c r="AB472" i="14"/>
  <c r="Y472" i="14"/>
  <c r="X472" i="14"/>
  <c r="U472" i="14"/>
  <c r="T472" i="14"/>
  <c r="Q472" i="14"/>
  <c r="P472" i="14"/>
  <c r="M472" i="14"/>
  <c r="L472" i="14"/>
  <c r="I472" i="14"/>
  <c r="H472" i="14"/>
  <c r="G472" i="14"/>
  <c r="F472" i="14"/>
  <c r="E472" i="14"/>
  <c r="D472" i="14"/>
  <c r="ES472" i="14" s="1"/>
  <c r="EK471" i="14"/>
  <c r="EJ471" i="14"/>
  <c r="EG471" i="14"/>
  <c r="EF471" i="14"/>
  <c r="EC471" i="14"/>
  <c r="EB471" i="14"/>
  <c r="DY471" i="14"/>
  <c r="DX471" i="14"/>
  <c r="DU471" i="14"/>
  <c r="DT471" i="14"/>
  <c r="DQ471" i="14"/>
  <c r="DP471" i="14"/>
  <c r="DM471" i="14"/>
  <c r="DL471" i="14"/>
  <c r="DI471" i="14"/>
  <c r="DH471" i="14"/>
  <c r="DE471" i="14"/>
  <c r="DD471" i="14"/>
  <c r="DA471" i="14"/>
  <c r="CZ471" i="14"/>
  <c r="CW471" i="14"/>
  <c r="CV471" i="14"/>
  <c r="CS471" i="14"/>
  <c r="CR471" i="14"/>
  <c r="CO471" i="14"/>
  <c r="CN471" i="14"/>
  <c r="CK471" i="14"/>
  <c r="CJ471" i="14"/>
  <c r="CG471" i="14"/>
  <c r="CF471" i="14"/>
  <c r="CC471" i="14"/>
  <c r="CB471" i="14"/>
  <c r="BY471" i="14"/>
  <c r="BX471" i="14"/>
  <c r="BU471" i="14"/>
  <c r="BT471" i="14"/>
  <c r="BQ471" i="14"/>
  <c r="BP471" i="14"/>
  <c r="BM471" i="14"/>
  <c r="BL471" i="14"/>
  <c r="BI471" i="14"/>
  <c r="BH471" i="14"/>
  <c r="BE471" i="14"/>
  <c r="BD471" i="14"/>
  <c r="BA471" i="14"/>
  <c r="AZ471" i="14"/>
  <c r="AW471" i="14"/>
  <c r="AV471" i="14"/>
  <c r="AS471" i="14"/>
  <c r="AR471" i="14"/>
  <c r="AO471" i="14"/>
  <c r="AN471" i="14"/>
  <c r="AK471" i="14"/>
  <c r="AJ471" i="14"/>
  <c r="AG471" i="14"/>
  <c r="AF471" i="14"/>
  <c r="AC471" i="14"/>
  <c r="AB471" i="14"/>
  <c r="Y471" i="14"/>
  <c r="X471" i="14"/>
  <c r="U471" i="14"/>
  <c r="T471" i="14"/>
  <c r="Q471" i="14"/>
  <c r="P471" i="14"/>
  <c r="M471" i="14"/>
  <c r="L471" i="14"/>
  <c r="I471" i="14"/>
  <c r="H471" i="14"/>
  <c r="G471" i="14"/>
  <c r="F471" i="14"/>
  <c r="E471" i="14"/>
  <c r="D471" i="14"/>
  <c r="ES471" i="14" s="1"/>
  <c r="EK470" i="14"/>
  <c r="EJ470" i="14"/>
  <c r="EG470" i="14"/>
  <c r="EF470" i="14"/>
  <c r="EC470" i="14"/>
  <c r="EB470" i="14"/>
  <c r="DY470" i="14"/>
  <c r="DX470" i="14"/>
  <c r="DU470" i="14"/>
  <c r="DT470" i="14"/>
  <c r="DQ470" i="14"/>
  <c r="DP470" i="14"/>
  <c r="DM470" i="14"/>
  <c r="DL470" i="14"/>
  <c r="DI470" i="14"/>
  <c r="DH470" i="14"/>
  <c r="DE470" i="14"/>
  <c r="DD470" i="14"/>
  <c r="DA470" i="14"/>
  <c r="CZ470" i="14"/>
  <c r="CW470" i="14"/>
  <c r="CV470" i="14"/>
  <c r="CS470" i="14"/>
  <c r="CR470" i="14"/>
  <c r="CO470" i="14"/>
  <c r="CN470" i="14"/>
  <c r="CK470" i="14"/>
  <c r="CJ470" i="14"/>
  <c r="CG470" i="14"/>
  <c r="CF470" i="14"/>
  <c r="CC470" i="14"/>
  <c r="CB470" i="14"/>
  <c r="BY470" i="14"/>
  <c r="BX470" i="14"/>
  <c r="BU470" i="14"/>
  <c r="BT470" i="14"/>
  <c r="BQ470" i="14"/>
  <c r="BP470" i="14"/>
  <c r="BM470" i="14"/>
  <c r="BL470" i="14"/>
  <c r="BI470" i="14"/>
  <c r="BH470" i="14"/>
  <c r="BE470" i="14"/>
  <c r="BD470" i="14"/>
  <c r="BA470" i="14"/>
  <c r="AZ470" i="14"/>
  <c r="AW470" i="14"/>
  <c r="AV470" i="14"/>
  <c r="AS470" i="14"/>
  <c r="AR470" i="14"/>
  <c r="AO470" i="14"/>
  <c r="AN470" i="14"/>
  <c r="AK470" i="14"/>
  <c r="AJ470" i="14"/>
  <c r="AG470" i="14"/>
  <c r="AF470" i="14"/>
  <c r="AC470" i="14"/>
  <c r="AB470" i="14"/>
  <c r="Y470" i="14"/>
  <c r="X470" i="14"/>
  <c r="U470" i="14"/>
  <c r="T470" i="14"/>
  <c r="Q470" i="14"/>
  <c r="P470" i="14"/>
  <c r="M470" i="14"/>
  <c r="L470" i="14"/>
  <c r="I470" i="14"/>
  <c r="H470" i="14"/>
  <c r="G470" i="14"/>
  <c r="F470" i="14"/>
  <c r="E470" i="14"/>
  <c r="D470" i="14"/>
  <c r="ES470" i="14" s="1"/>
  <c r="EK469" i="14"/>
  <c r="EJ469" i="14"/>
  <c r="EG469" i="14"/>
  <c r="EF469" i="14"/>
  <c r="EC469" i="14"/>
  <c r="EB469" i="14"/>
  <c r="DY469" i="14"/>
  <c r="DX469" i="14"/>
  <c r="DU469" i="14"/>
  <c r="DT469" i="14"/>
  <c r="DQ469" i="14"/>
  <c r="DP469" i="14"/>
  <c r="DM469" i="14"/>
  <c r="DL469" i="14"/>
  <c r="DI469" i="14"/>
  <c r="DH469" i="14"/>
  <c r="DE469" i="14"/>
  <c r="DD469" i="14"/>
  <c r="DA469" i="14"/>
  <c r="CZ469" i="14"/>
  <c r="CW469" i="14"/>
  <c r="CV469" i="14"/>
  <c r="CS469" i="14"/>
  <c r="CR469" i="14"/>
  <c r="CO469" i="14"/>
  <c r="CN469" i="14"/>
  <c r="CK469" i="14"/>
  <c r="CJ469" i="14"/>
  <c r="CG469" i="14"/>
  <c r="CF469" i="14"/>
  <c r="CC469" i="14"/>
  <c r="CB469" i="14"/>
  <c r="BY469" i="14"/>
  <c r="BX469" i="14"/>
  <c r="BU469" i="14"/>
  <c r="BT469" i="14"/>
  <c r="BQ469" i="14"/>
  <c r="BP469" i="14"/>
  <c r="BM469" i="14"/>
  <c r="BL469" i="14"/>
  <c r="BI469" i="14"/>
  <c r="BH469" i="14"/>
  <c r="BE469" i="14"/>
  <c r="BD469" i="14"/>
  <c r="BA469" i="14"/>
  <c r="AZ469" i="14"/>
  <c r="AW469" i="14"/>
  <c r="AV469" i="14"/>
  <c r="AS469" i="14"/>
  <c r="AR469" i="14"/>
  <c r="AO469" i="14"/>
  <c r="AN469" i="14"/>
  <c r="AK469" i="14"/>
  <c r="AJ469" i="14"/>
  <c r="AG469" i="14"/>
  <c r="AF469" i="14"/>
  <c r="AC469" i="14"/>
  <c r="AB469" i="14"/>
  <c r="Y469" i="14"/>
  <c r="X469" i="14"/>
  <c r="U469" i="14"/>
  <c r="T469" i="14"/>
  <c r="Q469" i="14"/>
  <c r="P469" i="14"/>
  <c r="M469" i="14"/>
  <c r="L469" i="14"/>
  <c r="I469" i="14"/>
  <c r="H469" i="14"/>
  <c r="G469" i="14"/>
  <c r="F469" i="14"/>
  <c r="E469" i="14"/>
  <c r="D469" i="14"/>
  <c r="ES469" i="14" s="1"/>
  <c r="EK468" i="14"/>
  <c r="EJ468" i="14"/>
  <c r="EG468" i="14"/>
  <c r="EF468" i="14"/>
  <c r="EC468" i="14"/>
  <c r="EB468" i="14"/>
  <c r="DY468" i="14"/>
  <c r="DX468" i="14"/>
  <c r="DU468" i="14"/>
  <c r="DT468" i="14"/>
  <c r="DQ468" i="14"/>
  <c r="DP468" i="14"/>
  <c r="DM468" i="14"/>
  <c r="DL468" i="14"/>
  <c r="DI468" i="14"/>
  <c r="DH468" i="14"/>
  <c r="DE468" i="14"/>
  <c r="DD468" i="14"/>
  <c r="DA468" i="14"/>
  <c r="CZ468" i="14"/>
  <c r="CW468" i="14"/>
  <c r="CV468" i="14"/>
  <c r="CS468" i="14"/>
  <c r="CR468" i="14"/>
  <c r="CO468" i="14"/>
  <c r="CN468" i="14"/>
  <c r="CK468" i="14"/>
  <c r="CJ468" i="14"/>
  <c r="CG468" i="14"/>
  <c r="CF468" i="14"/>
  <c r="CC468" i="14"/>
  <c r="CB468" i="14"/>
  <c r="BY468" i="14"/>
  <c r="BX468" i="14"/>
  <c r="BU468" i="14"/>
  <c r="BT468" i="14"/>
  <c r="BQ468" i="14"/>
  <c r="BP468" i="14"/>
  <c r="BM468" i="14"/>
  <c r="BL468" i="14"/>
  <c r="BI468" i="14"/>
  <c r="BH468" i="14"/>
  <c r="BE468" i="14"/>
  <c r="BD468" i="14"/>
  <c r="BA468" i="14"/>
  <c r="AZ468" i="14"/>
  <c r="AW468" i="14"/>
  <c r="AV468" i="14"/>
  <c r="AS468" i="14"/>
  <c r="AR468" i="14"/>
  <c r="AO468" i="14"/>
  <c r="AN468" i="14"/>
  <c r="AK468" i="14"/>
  <c r="AJ468" i="14"/>
  <c r="AG468" i="14"/>
  <c r="AF468" i="14"/>
  <c r="AC468" i="14"/>
  <c r="AB468" i="14"/>
  <c r="Y468" i="14"/>
  <c r="X468" i="14"/>
  <c r="U468" i="14"/>
  <c r="T468" i="14"/>
  <c r="Q468" i="14"/>
  <c r="P468" i="14"/>
  <c r="M468" i="14"/>
  <c r="L468" i="14"/>
  <c r="I468" i="14"/>
  <c r="H468" i="14"/>
  <c r="G468" i="14"/>
  <c r="F468" i="14"/>
  <c r="E468" i="14"/>
  <c r="D468" i="14"/>
  <c r="ES468" i="14" s="1"/>
  <c r="EK467" i="14"/>
  <c r="EJ467" i="14"/>
  <c r="EG467" i="14"/>
  <c r="EF467" i="14"/>
  <c r="EC467" i="14"/>
  <c r="EB467" i="14"/>
  <c r="DY467" i="14"/>
  <c r="DX467" i="14"/>
  <c r="DU467" i="14"/>
  <c r="DT467" i="14"/>
  <c r="DQ467" i="14"/>
  <c r="DP467" i="14"/>
  <c r="DM467" i="14"/>
  <c r="DL467" i="14"/>
  <c r="DI467" i="14"/>
  <c r="DH467" i="14"/>
  <c r="DE467" i="14"/>
  <c r="DD467" i="14"/>
  <c r="DA467" i="14"/>
  <c r="CZ467" i="14"/>
  <c r="CW467" i="14"/>
  <c r="CV467" i="14"/>
  <c r="CS467" i="14"/>
  <c r="CR467" i="14"/>
  <c r="CO467" i="14"/>
  <c r="CN467" i="14"/>
  <c r="CK467" i="14"/>
  <c r="CJ467" i="14"/>
  <c r="CG467" i="14"/>
  <c r="CF467" i="14"/>
  <c r="CC467" i="14"/>
  <c r="CB467" i="14"/>
  <c r="BY467" i="14"/>
  <c r="BX467" i="14"/>
  <c r="BU467" i="14"/>
  <c r="BT467" i="14"/>
  <c r="BQ467" i="14"/>
  <c r="BP467" i="14"/>
  <c r="BM467" i="14"/>
  <c r="BL467" i="14"/>
  <c r="BI467" i="14"/>
  <c r="BH467" i="14"/>
  <c r="BE467" i="14"/>
  <c r="BD467" i="14"/>
  <c r="BA467" i="14"/>
  <c r="AZ467" i="14"/>
  <c r="AW467" i="14"/>
  <c r="AV467" i="14"/>
  <c r="AS467" i="14"/>
  <c r="AR467" i="14"/>
  <c r="AO467" i="14"/>
  <c r="AN467" i="14"/>
  <c r="AK467" i="14"/>
  <c r="AJ467" i="14"/>
  <c r="AG467" i="14"/>
  <c r="AF467" i="14"/>
  <c r="AC467" i="14"/>
  <c r="AB467" i="14"/>
  <c r="Y467" i="14"/>
  <c r="X467" i="14"/>
  <c r="U467" i="14"/>
  <c r="T467" i="14"/>
  <c r="Q467" i="14"/>
  <c r="P467" i="14"/>
  <c r="M467" i="14"/>
  <c r="L467" i="14"/>
  <c r="I467" i="14"/>
  <c r="H467" i="14"/>
  <c r="G467" i="14"/>
  <c r="F467" i="14"/>
  <c r="E467" i="14"/>
  <c r="D467" i="14"/>
  <c r="ES467" i="14" s="1"/>
  <c r="EK466" i="14"/>
  <c r="EJ466" i="14"/>
  <c r="EG466" i="14"/>
  <c r="EF466" i="14"/>
  <c r="EC466" i="14"/>
  <c r="EB466" i="14"/>
  <c r="DY466" i="14"/>
  <c r="DX466" i="14"/>
  <c r="DU466" i="14"/>
  <c r="DT466" i="14"/>
  <c r="DQ466" i="14"/>
  <c r="DP466" i="14"/>
  <c r="DM466" i="14"/>
  <c r="DL466" i="14"/>
  <c r="DI466" i="14"/>
  <c r="DH466" i="14"/>
  <c r="DE466" i="14"/>
  <c r="DD466" i="14"/>
  <c r="DA466" i="14"/>
  <c r="CZ466" i="14"/>
  <c r="CW466" i="14"/>
  <c r="CV466" i="14"/>
  <c r="CS466" i="14"/>
  <c r="CR466" i="14"/>
  <c r="CO466" i="14"/>
  <c r="CN466" i="14"/>
  <c r="CK466" i="14"/>
  <c r="CJ466" i="14"/>
  <c r="CG466" i="14"/>
  <c r="CF466" i="14"/>
  <c r="CC466" i="14"/>
  <c r="CB466" i="14"/>
  <c r="BY466" i="14"/>
  <c r="BX466" i="14"/>
  <c r="BU466" i="14"/>
  <c r="BT466" i="14"/>
  <c r="BQ466" i="14"/>
  <c r="BP466" i="14"/>
  <c r="BM466" i="14"/>
  <c r="BL466" i="14"/>
  <c r="BI466" i="14"/>
  <c r="BH466" i="14"/>
  <c r="BE466" i="14"/>
  <c r="BD466" i="14"/>
  <c r="BA466" i="14"/>
  <c r="AZ466" i="14"/>
  <c r="AW466" i="14"/>
  <c r="AV466" i="14"/>
  <c r="AS466" i="14"/>
  <c r="AR466" i="14"/>
  <c r="AO466" i="14"/>
  <c r="AN466" i="14"/>
  <c r="AK466" i="14"/>
  <c r="AJ466" i="14"/>
  <c r="AG466" i="14"/>
  <c r="AF466" i="14"/>
  <c r="AC466" i="14"/>
  <c r="AB466" i="14"/>
  <c r="Y466" i="14"/>
  <c r="X466" i="14"/>
  <c r="U466" i="14"/>
  <c r="T466" i="14"/>
  <c r="Q466" i="14"/>
  <c r="P466" i="14"/>
  <c r="M466" i="14"/>
  <c r="L466" i="14"/>
  <c r="I466" i="14"/>
  <c r="H466" i="14"/>
  <c r="G466" i="14"/>
  <c r="F466" i="14"/>
  <c r="E466" i="14"/>
  <c r="D466" i="14"/>
  <c r="ES466" i="14" s="1"/>
  <c r="EK465" i="14"/>
  <c r="EJ465" i="14"/>
  <c r="EG465" i="14"/>
  <c r="EF465" i="14"/>
  <c r="EC465" i="14"/>
  <c r="EB465" i="14"/>
  <c r="DY465" i="14"/>
  <c r="DX465" i="14"/>
  <c r="DU465" i="14"/>
  <c r="DT465" i="14"/>
  <c r="DQ465" i="14"/>
  <c r="DP465" i="14"/>
  <c r="DM465" i="14"/>
  <c r="DL465" i="14"/>
  <c r="DI465" i="14"/>
  <c r="DH465" i="14"/>
  <c r="DE465" i="14"/>
  <c r="DD465" i="14"/>
  <c r="DA465" i="14"/>
  <c r="CZ465" i="14"/>
  <c r="CW465" i="14"/>
  <c r="CV465" i="14"/>
  <c r="CS465" i="14"/>
  <c r="CR465" i="14"/>
  <c r="CO465" i="14"/>
  <c r="CN465" i="14"/>
  <c r="CK465" i="14"/>
  <c r="CJ465" i="14"/>
  <c r="CG465" i="14"/>
  <c r="CF465" i="14"/>
  <c r="CC465" i="14"/>
  <c r="CB465" i="14"/>
  <c r="BY465" i="14"/>
  <c r="BX465" i="14"/>
  <c r="BU465" i="14"/>
  <c r="BT465" i="14"/>
  <c r="BQ465" i="14"/>
  <c r="BP465" i="14"/>
  <c r="BM465" i="14"/>
  <c r="BL465" i="14"/>
  <c r="BI465" i="14"/>
  <c r="BH465" i="14"/>
  <c r="BE465" i="14"/>
  <c r="BD465" i="14"/>
  <c r="BA465" i="14"/>
  <c r="AZ465" i="14"/>
  <c r="AW465" i="14"/>
  <c r="AV465" i="14"/>
  <c r="AS465" i="14"/>
  <c r="AR465" i="14"/>
  <c r="AO465" i="14"/>
  <c r="AN465" i="14"/>
  <c r="AK465" i="14"/>
  <c r="AJ465" i="14"/>
  <c r="AG465" i="14"/>
  <c r="AF465" i="14"/>
  <c r="AC465" i="14"/>
  <c r="AB465" i="14"/>
  <c r="Y465" i="14"/>
  <c r="X465" i="14"/>
  <c r="U465" i="14"/>
  <c r="T465" i="14"/>
  <c r="Q465" i="14"/>
  <c r="P465" i="14"/>
  <c r="M465" i="14"/>
  <c r="L465" i="14"/>
  <c r="I465" i="14"/>
  <c r="H465" i="14"/>
  <c r="G465" i="14"/>
  <c r="F465" i="14"/>
  <c r="E465" i="14"/>
  <c r="D465" i="14"/>
  <c r="ES465" i="14" s="1"/>
  <c r="EK464" i="14"/>
  <c r="EJ464" i="14"/>
  <c r="EG464" i="14"/>
  <c r="EF464" i="14"/>
  <c r="EC464" i="14"/>
  <c r="EB464" i="14"/>
  <c r="DY464" i="14"/>
  <c r="DX464" i="14"/>
  <c r="DU464" i="14"/>
  <c r="DT464" i="14"/>
  <c r="DQ464" i="14"/>
  <c r="DP464" i="14"/>
  <c r="DM464" i="14"/>
  <c r="DL464" i="14"/>
  <c r="DI464" i="14"/>
  <c r="DH464" i="14"/>
  <c r="DE464" i="14"/>
  <c r="DD464" i="14"/>
  <c r="DA464" i="14"/>
  <c r="CZ464" i="14"/>
  <c r="CW464" i="14"/>
  <c r="CV464" i="14"/>
  <c r="CS464" i="14"/>
  <c r="CR464" i="14"/>
  <c r="CO464" i="14"/>
  <c r="CN464" i="14"/>
  <c r="CK464" i="14"/>
  <c r="CJ464" i="14"/>
  <c r="CG464" i="14"/>
  <c r="CF464" i="14"/>
  <c r="CC464" i="14"/>
  <c r="CB464" i="14"/>
  <c r="BY464" i="14"/>
  <c r="BX464" i="14"/>
  <c r="BU464" i="14"/>
  <c r="BT464" i="14"/>
  <c r="BQ464" i="14"/>
  <c r="BP464" i="14"/>
  <c r="BM464" i="14"/>
  <c r="BL464" i="14"/>
  <c r="BI464" i="14"/>
  <c r="BH464" i="14"/>
  <c r="BE464" i="14"/>
  <c r="BD464" i="14"/>
  <c r="BA464" i="14"/>
  <c r="AZ464" i="14"/>
  <c r="AW464" i="14"/>
  <c r="AV464" i="14"/>
  <c r="AS464" i="14"/>
  <c r="AR464" i="14"/>
  <c r="AO464" i="14"/>
  <c r="AN464" i="14"/>
  <c r="AK464" i="14"/>
  <c r="AJ464" i="14"/>
  <c r="AG464" i="14"/>
  <c r="AF464" i="14"/>
  <c r="AC464" i="14"/>
  <c r="AB464" i="14"/>
  <c r="Y464" i="14"/>
  <c r="X464" i="14"/>
  <c r="U464" i="14"/>
  <c r="T464" i="14"/>
  <c r="Q464" i="14"/>
  <c r="P464" i="14"/>
  <c r="M464" i="14"/>
  <c r="L464" i="14"/>
  <c r="I464" i="14"/>
  <c r="H464" i="14"/>
  <c r="G464" i="14"/>
  <c r="F464" i="14"/>
  <c r="E464" i="14"/>
  <c r="D464" i="14"/>
  <c r="ES464" i="14" s="1"/>
  <c r="EK463" i="14"/>
  <c r="EJ463" i="14"/>
  <c r="EG463" i="14"/>
  <c r="EF463" i="14"/>
  <c r="EC463" i="14"/>
  <c r="EB463" i="14"/>
  <c r="DY463" i="14"/>
  <c r="DX463" i="14"/>
  <c r="DU463" i="14"/>
  <c r="DT463" i="14"/>
  <c r="DQ463" i="14"/>
  <c r="DP463" i="14"/>
  <c r="DM463" i="14"/>
  <c r="DL463" i="14"/>
  <c r="DI463" i="14"/>
  <c r="DH463" i="14"/>
  <c r="DE463" i="14"/>
  <c r="DD463" i="14"/>
  <c r="DA463" i="14"/>
  <c r="CZ463" i="14"/>
  <c r="CW463" i="14"/>
  <c r="CV463" i="14"/>
  <c r="CS463" i="14"/>
  <c r="CR463" i="14"/>
  <c r="CO463" i="14"/>
  <c r="CN463" i="14"/>
  <c r="CK463" i="14"/>
  <c r="CJ463" i="14"/>
  <c r="CG463" i="14"/>
  <c r="CF463" i="14"/>
  <c r="CC463" i="14"/>
  <c r="CB463" i="14"/>
  <c r="BY463" i="14"/>
  <c r="BX463" i="14"/>
  <c r="BU463" i="14"/>
  <c r="BT463" i="14"/>
  <c r="BQ463" i="14"/>
  <c r="BP463" i="14"/>
  <c r="BM463" i="14"/>
  <c r="BL463" i="14"/>
  <c r="BI463" i="14"/>
  <c r="BH463" i="14"/>
  <c r="BE463" i="14"/>
  <c r="BD463" i="14"/>
  <c r="BA463" i="14"/>
  <c r="AZ463" i="14"/>
  <c r="AW463" i="14"/>
  <c r="AV463" i="14"/>
  <c r="AS463" i="14"/>
  <c r="AR463" i="14"/>
  <c r="AO463" i="14"/>
  <c r="AN463" i="14"/>
  <c r="AK463" i="14"/>
  <c r="AJ463" i="14"/>
  <c r="AG463" i="14"/>
  <c r="AF463" i="14"/>
  <c r="AC463" i="14"/>
  <c r="AB463" i="14"/>
  <c r="Y463" i="14"/>
  <c r="X463" i="14"/>
  <c r="U463" i="14"/>
  <c r="T463" i="14"/>
  <c r="Q463" i="14"/>
  <c r="P463" i="14"/>
  <c r="M463" i="14"/>
  <c r="L463" i="14"/>
  <c r="I463" i="14"/>
  <c r="H463" i="14"/>
  <c r="G463" i="14"/>
  <c r="F463" i="14"/>
  <c r="E463" i="14"/>
  <c r="D463" i="14"/>
  <c r="ES463" i="14" s="1"/>
  <c r="EK462" i="14"/>
  <c r="EJ462" i="14"/>
  <c r="EG462" i="14"/>
  <c r="EF462" i="14"/>
  <c r="EC462" i="14"/>
  <c r="EB462" i="14"/>
  <c r="DY462" i="14"/>
  <c r="DX462" i="14"/>
  <c r="DU462" i="14"/>
  <c r="DT462" i="14"/>
  <c r="DQ462" i="14"/>
  <c r="DP462" i="14"/>
  <c r="DM462" i="14"/>
  <c r="DL462" i="14"/>
  <c r="DI462" i="14"/>
  <c r="DH462" i="14"/>
  <c r="DE462" i="14"/>
  <c r="DD462" i="14"/>
  <c r="DA462" i="14"/>
  <c r="CZ462" i="14"/>
  <c r="CW462" i="14"/>
  <c r="CV462" i="14"/>
  <c r="CS462" i="14"/>
  <c r="CR462" i="14"/>
  <c r="CO462" i="14"/>
  <c r="CN462" i="14"/>
  <c r="CK462" i="14"/>
  <c r="CJ462" i="14"/>
  <c r="CG462" i="14"/>
  <c r="CF462" i="14"/>
  <c r="CC462" i="14"/>
  <c r="CB462" i="14"/>
  <c r="BY462" i="14"/>
  <c r="BX462" i="14"/>
  <c r="BU462" i="14"/>
  <c r="BT462" i="14"/>
  <c r="BQ462" i="14"/>
  <c r="BP462" i="14"/>
  <c r="BM462" i="14"/>
  <c r="BL462" i="14"/>
  <c r="BI462" i="14"/>
  <c r="BH462" i="14"/>
  <c r="BE462" i="14"/>
  <c r="BD462" i="14"/>
  <c r="BA462" i="14"/>
  <c r="AZ462" i="14"/>
  <c r="AW462" i="14"/>
  <c r="AV462" i="14"/>
  <c r="AS462" i="14"/>
  <c r="AR462" i="14"/>
  <c r="AO462" i="14"/>
  <c r="AN462" i="14"/>
  <c r="AK462" i="14"/>
  <c r="AJ462" i="14"/>
  <c r="AG462" i="14"/>
  <c r="AF462" i="14"/>
  <c r="AC462" i="14"/>
  <c r="AB462" i="14"/>
  <c r="Y462" i="14"/>
  <c r="X462" i="14"/>
  <c r="U462" i="14"/>
  <c r="T462" i="14"/>
  <c r="Q462" i="14"/>
  <c r="P462" i="14"/>
  <c r="M462" i="14"/>
  <c r="L462" i="14"/>
  <c r="I462" i="14"/>
  <c r="H462" i="14"/>
  <c r="G462" i="14"/>
  <c r="F462" i="14"/>
  <c r="E462" i="14"/>
  <c r="D462" i="14"/>
  <c r="ES462" i="14" s="1"/>
  <c r="EK461" i="14"/>
  <c r="EJ461" i="14"/>
  <c r="EG461" i="14"/>
  <c r="EF461" i="14"/>
  <c r="EC461" i="14"/>
  <c r="EB461" i="14"/>
  <c r="DY461" i="14"/>
  <c r="DX461" i="14"/>
  <c r="DU461" i="14"/>
  <c r="DT461" i="14"/>
  <c r="DQ461" i="14"/>
  <c r="DP461" i="14"/>
  <c r="DM461" i="14"/>
  <c r="DL461" i="14"/>
  <c r="DI461" i="14"/>
  <c r="DH461" i="14"/>
  <c r="DE461" i="14"/>
  <c r="DD461" i="14"/>
  <c r="DA461" i="14"/>
  <c r="CZ461" i="14"/>
  <c r="CW461" i="14"/>
  <c r="CV461" i="14"/>
  <c r="CS461" i="14"/>
  <c r="CR461" i="14"/>
  <c r="CO461" i="14"/>
  <c r="CN461" i="14"/>
  <c r="CK461" i="14"/>
  <c r="CJ461" i="14"/>
  <c r="CG461" i="14"/>
  <c r="CF461" i="14"/>
  <c r="CC461" i="14"/>
  <c r="CB461" i="14"/>
  <c r="BY461" i="14"/>
  <c r="BX461" i="14"/>
  <c r="BU461" i="14"/>
  <c r="BT461" i="14"/>
  <c r="BQ461" i="14"/>
  <c r="BP461" i="14"/>
  <c r="BM461" i="14"/>
  <c r="BL461" i="14"/>
  <c r="BI461" i="14"/>
  <c r="BH461" i="14"/>
  <c r="BE461" i="14"/>
  <c r="BD461" i="14"/>
  <c r="BA461" i="14"/>
  <c r="AZ461" i="14"/>
  <c r="AW461" i="14"/>
  <c r="AV461" i="14"/>
  <c r="AS461" i="14"/>
  <c r="AR461" i="14"/>
  <c r="AO461" i="14"/>
  <c r="AN461" i="14"/>
  <c r="AK461" i="14"/>
  <c r="AJ461" i="14"/>
  <c r="AG461" i="14"/>
  <c r="AF461" i="14"/>
  <c r="AC461" i="14"/>
  <c r="AB461" i="14"/>
  <c r="Y461" i="14"/>
  <c r="X461" i="14"/>
  <c r="U461" i="14"/>
  <c r="T461" i="14"/>
  <c r="Q461" i="14"/>
  <c r="P461" i="14"/>
  <c r="M461" i="14"/>
  <c r="L461" i="14"/>
  <c r="I461" i="14"/>
  <c r="H461" i="14"/>
  <c r="G461" i="14"/>
  <c r="F461" i="14"/>
  <c r="E461" i="14"/>
  <c r="D461" i="14"/>
  <c r="ES461" i="14" s="1"/>
  <c r="EK460" i="14"/>
  <c r="EJ460" i="14"/>
  <c r="EG460" i="14"/>
  <c r="EF460" i="14"/>
  <c r="EC460" i="14"/>
  <c r="EB460" i="14"/>
  <c r="DY460" i="14"/>
  <c r="DX460" i="14"/>
  <c r="DU460" i="14"/>
  <c r="DT460" i="14"/>
  <c r="DQ460" i="14"/>
  <c r="DP460" i="14"/>
  <c r="DM460" i="14"/>
  <c r="DL460" i="14"/>
  <c r="DI460" i="14"/>
  <c r="DH460" i="14"/>
  <c r="DE460" i="14"/>
  <c r="DD460" i="14"/>
  <c r="DA460" i="14"/>
  <c r="CZ460" i="14"/>
  <c r="CW460" i="14"/>
  <c r="CV460" i="14"/>
  <c r="CS460" i="14"/>
  <c r="CR460" i="14"/>
  <c r="CO460" i="14"/>
  <c r="CN460" i="14"/>
  <c r="CK460" i="14"/>
  <c r="CJ460" i="14"/>
  <c r="CG460" i="14"/>
  <c r="CF460" i="14"/>
  <c r="CC460" i="14"/>
  <c r="CB460" i="14"/>
  <c r="BY460" i="14"/>
  <c r="BX460" i="14"/>
  <c r="BU460" i="14"/>
  <c r="BT460" i="14"/>
  <c r="BQ460" i="14"/>
  <c r="BP460" i="14"/>
  <c r="BM460" i="14"/>
  <c r="BL460" i="14"/>
  <c r="BI460" i="14"/>
  <c r="BH460" i="14"/>
  <c r="BE460" i="14"/>
  <c r="BD460" i="14"/>
  <c r="BA460" i="14"/>
  <c r="AZ460" i="14"/>
  <c r="AW460" i="14"/>
  <c r="AV460" i="14"/>
  <c r="AS460" i="14"/>
  <c r="AR460" i="14"/>
  <c r="AO460" i="14"/>
  <c r="AN460" i="14"/>
  <c r="AK460" i="14"/>
  <c r="AJ460" i="14"/>
  <c r="AG460" i="14"/>
  <c r="AF460" i="14"/>
  <c r="AC460" i="14"/>
  <c r="AB460" i="14"/>
  <c r="Y460" i="14"/>
  <c r="X460" i="14"/>
  <c r="U460" i="14"/>
  <c r="T460" i="14"/>
  <c r="Q460" i="14"/>
  <c r="P460" i="14"/>
  <c r="M460" i="14"/>
  <c r="L460" i="14"/>
  <c r="I460" i="14"/>
  <c r="H460" i="14"/>
  <c r="G460" i="14"/>
  <c r="F460" i="14"/>
  <c r="E460" i="14"/>
  <c r="D460" i="14"/>
  <c r="ES460" i="14" s="1"/>
  <c r="EK459" i="14"/>
  <c r="EJ459" i="14"/>
  <c r="EG459" i="14"/>
  <c r="EF459" i="14"/>
  <c r="EC459" i="14"/>
  <c r="EB459" i="14"/>
  <c r="DY459" i="14"/>
  <c r="DX459" i="14"/>
  <c r="DU459" i="14"/>
  <c r="DT459" i="14"/>
  <c r="DQ459" i="14"/>
  <c r="DP459" i="14"/>
  <c r="DM459" i="14"/>
  <c r="DL459" i="14"/>
  <c r="DI459" i="14"/>
  <c r="DH459" i="14"/>
  <c r="DE459" i="14"/>
  <c r="DD459" i="14"/>
  <c r="DA459" i="14"/>
  <c r="CZ459" i="14"/>
  <c r="CW459" i="14"/>
  <c r="CV459" i="14"/>
  <c r="CS459" i="14"/>
  <c r="CR459" i="14"/>
  <c r="CO459" i="14"/>
  <c r="CN459" i="14"/>
  <c r="CK459" i="14"/>
  <c r="CJ459" i="14"/>
  <c r="CG459" i="14"/>
  <c r="CF459" i="14"/>
  <c r="CC459" i="14"/>
  <c r="CB459" i="14"/>
  <c r="BY459" i="14"/>
  <c r="BX459" i="14"/>
  <c r="BU459" i="14"/>
  <c r="BT459" i="14"/>
  <c r="BQ459" i="14"/>
  <c r="BP459" i="14"/>
  <c r="BM459" i="14"/>
  <c r="BL459" i="14"/>
  <c r="BI459" i="14"/>
  <c r="BH459" i="14"/>
  <c r="BE459" i="14"/>
  <c r="BD459" i="14"/>
  <c r="BA459" i="14"/>
  <c r="AZ459" i="14"/>
  <c r="AW459" i="14"/>
  <c r="AV459" i="14"/>
  <c r="AS459" i="14"/>
  <c r="AR459" i="14"/>
  <c r="AO459" i="14"/>
  <c r="AN459" i="14"/>
  <c r="AK459" i="14"/>
  <c r="AJ459" i="14"/>
  <c r="AG459" i="14"/>
  <c r="AF459" i="14"/>
  <c r="AC459" i="14"/>
  <c r="AB459" i="14"/>
  <c r="Y459" i="14"/>
  <c r="X459" i="14"/>
  <c r="U459" i="14"/>
  <c r="T459" i="14"/>
  <c r="Q459" i="14"/>
  <c r="P459" i="14"/>
  <c r="M459" i="14"/>
  <c r="L459" i="14"/>
  <c r="I459" i="14"/>
  <c r="H459" i="14"/>
  <c r="G459" i="14"/>
  <c r="F459" i="14"/>
  <c r="E459" i="14"/>
  <c r="D459" i="14"/>
  <c r="ES459" i="14" s="1"/>
  <c r="EK458" i="14"/>
  <c r="EJ458" i="14"/>
  <c r="EG458" i="14"/>
  <c r="EF458" i="14"/>
  <c r="EC458" i="14"/>
  <c r="EB458" i="14"/>
  <c r="DY458" i="14"/>
  <c r="DX458" i="14"/>
  <c r="DU458" i="14"/>
  <c r="DT458" i="14"/>
  <c r="DQ458" i="14"/>
  <c r="DP458" i="14"/>
  <c r="DM458" i="14"/>
  <c r="DL458" i="14"/>
  <c r="DI458" i="14"/>
  <c r="DH458" i="14"/>
  <c r="DE458" i="14"/>
  <c r="DD458" i="14"/>
  <c r="DA458" i="14"/>
  <c r="CZ458" i="14"/>
  <c r="CW458" i="14"/>
  <c r="CV458" i="14"/>
  <c r="CS458" i="14"/>
  <c r="CR458" i="14"/>
  <c r="CO458" i="14"/>
  <c r="CN458" i="14"/>
  <c r="CK458" i="14"/>
  <c r="CJ458" i="14"/>
  <c r="CG458" i="14"/>
  <c r="CF458" i="14"/>
  <c r="CC458" i="14"/>
  <c r="CB458" i="14"/>
  <c r="BY458" i="14"/>
  <c r="BX458" i="14"/>
  <c r="BU458" i="14"/>
  <c r="BT458" i="14"/>
  <c r="BQ458" i="14"/>
  <c r="BP458" i="14"/>
  <c r="BM458" i="14"/>
  <c r="BL458" i="14"/>
  <c r="BI458" i="14"/>
  <c r="BH458" i="14"/>
  <c r="BE458" i="14"/>
  <c r="BD458" i="14"/>
  <c r="BA458" i="14"/>
  <c r="AZ458" i="14"/>
  <c r="AW458" i="14"/>
  <c r="AV458" i="14"/>
  <c r="AS458" i="14"/>
  <c r="AR458" i="14"/>
  <c r="AO458" i="14"/>
  <c r="AN458" i="14"/>
  <c r="AK458" i="14"/>
  <c r="AJ458" i="14"/>
  <c r="AG458" i="14"/>
  <c r="AF458" i="14"/>
  <c r="AC458" i="14"/>
  <c r="AB458" i="14"/>
  <c r="Y458" i="14"/>
  <c r="X458" i="14"/>
  <c r="U458" i="14"/>
  <c r="T458" i="14"/>
  <c r="Q458" i="14"/>
  <c r="P458" i="14"/>
  <c r="M458" i="14"/>
  <c r="L458" i="14"/>
  <c r="I458" i="14"/>
  <c r="H458" i="14"/>
  <c r="G458" i="14"/>
  <c r="F458" i="14"/>
  <c r="E458" i="14"/>
  <c r="D458" i="14"/>
  <c r="ES458" i="14" s="1"/>
  <c r="EK457" i="14"/>
  <c r="EJ457" i="14"/>
  <c r="EG457" i="14"/>
  <c r="EF457" i="14"/>
  <c r="EC457" i="14"/>
  <c r="EB457" i="14"/>
  <c r="DY457" i="14"/>
  <c r="DX457" i="14"/>
  <c r="DU457" i="14"/>
  <c r="DT457" i="14"/>
  <c r="DQ457" i="14"/>
  <c r="DP457" i="14"/>
  <c r="DM457" i="14"/>
  <c r="DL457" i="14"/>
  <c r="DI457" i="14"/>
  <c r="DH457" i="14"/>
  <c r="DE457" i="14"/>
  <c r="DD457" i="14"/>
  <c r="DA457" i="14"/>
  <c r="CZ457" i="14"/>
  <c r="CW457" i="14"/>
  <c r="CV457" i="14"/>
  <c r="CS457" i="14"/>
  <c r="CR457" i="14"/>
  <c r="CO457" i="14"/>
  <c r="CN457" i="14"/>
  <c r="CK457" i="14"/>
  <c r="CJ457" i="14"/>
  <c r="CG457" i="14"/>
  <c r="CF457" i="14"/>
  <c r="CC457" i="14"/>
  <c r="CB457" i="14"/>
  <c r="BY457" i="14"/>
  <c r="BX457" i="14"/>
  <c r="BU457" i="14"/>
  <c r="BT457" i="14"/>
  <c r="BQ457" i="14"/>
  <c r="BP457" i="14"/>
  <c r="BM457" i="14"/>
  <c r="BL457" i="14"/>
  <c r="BI457" i="14"/>
  <c r="BH457" i="14"/>
  <c r="BE457" i="14"/>
  <c r="BD457" i="14"/>
  <c r="BA457" i="14"/>
  <c r="AZ457" i="14"/>
  <c r="AW457" i="14"/>
  <c r="AV457" i="14"/>
  <c r="AS457" i="14"/>
  <c r="AR457" i="14"/>
  <c r="AO457" i="14"/>
  <c r="AN457" i="14"/>
  <c r="AK457" i="14"/>
  <c r="AJ457" i="14"/>
  <c r="AG457" i="14"/>
  <c r="AF457" i="14"/>
  <c r="AC457" i="14"/>
  <c r="AB457" i="14"/>
  <c r="Y457" i="14"/>
  <c r="X457" i="14"/>
  <c r="U457" i="14"/>
  <c r="T457" i="14"/>
  <c r="Q457" i="14"/>
  <c r="P457" i="14"/>
  <c r="M457" i="14"/>
  <c r="L457" i="14"/>
  <c r="I457" i="14"/>
  <c r="H457" i="14"/>
  <c r="G457" i="14"/>
  <c r="F457" i="14"/>
  <c r="E457" i="14"/>
  <c r="D457" i="14"/>
  <c r="ES457" i="14" s="1"/>
  <c r="EK456" i="14"/>
  <c r="EJ456" i="14"/>
  <c r="EG456" i="14"/>
  <c r="EF456" i="14"/>
  <c r="EC456" i="14"/>
  <c r="EB456" i="14"/>
  <c r="DY456" i="14"/>
  <c r="DX456" i="14"/>
  <c r="DU456" i="14"/>
  <c r="DT456" i="14"/>
  <c r="DQ456" i="14"/>
  <c r="DP456" i="14"/>
  <c r="DM456" i="14"/>
  <c r="DL456" i="14"/>
  <c r="DI456" i="14"/>
  <c r="DH456" i="14"/>
  <c r="DE456" i="14"/>
  <c r="DD456" i="14"/>
  <c r="DA456" i="14"/>
  <c r="CZ456" i="14"/>
  <c r="CW456" i="14"/>
  <c r="CV456" i="14"/>
  <c r="CS456" i="14"/>
  <c r="CR456" i="14"/>
  <c r="CO456" i="14"/>
  <c r="CN456" i="14"/>
  <c r="CK456" i="14"/>
  <c r="CJ456" i="14"/>
  <c r="CG456" i="14"/>
  <c r="CF456" i="14"/>
  <c r="CC456" i="14"/>
  <c r="CB456" i="14"/>
  <c r="BY456" i="14"/>
  <c r="BX456" i="14"/>
  <c r="BU456" i="14"/>
  <c r="BT456" i="14"/>
  <c r="BQ456" i="14"/>
  <c r="BP456" i="14"/>
  <c r="BM456" i="14"/>
  <c r="BL456" i="14"/>
  <c r="BI456" i="14"/>
  <c r="BH456" i="14"/>
  <c r="BE456" i="14"/>
  <c r="BD456" i="14"/>
  <c r="BA456" i="14"/>
  <c r="AZ456" i="14"/>
  <c r="AW456" i="14"/>
  <c r="AV456" i="14"/>
  <c r="AS456" i="14"/>
  <c r="AR456" i="14"/>
  <c r="AO456" i="14"/>
  <c r="AN456" i="14"/>
  <c r="AK456" i="14"/>
  <c r="AJ456" i="14"/>
  <c r="AG456" i="14"/>
  <c r="AF456" i="14"/>
  <c r="AC456" i="14"/>
  <c r="AB456" i="14"/>
  <c r="Y456" i="14"/>
  <c r="X456" i="14"/>
  <c r="U456" i="14"/>
  <c r="T456" i="14"/>
  <c r="Q456" i="14"/>
  <c r="P456" i="14"/>
  <c r="M456" i="14"/>
  <c r="L456" i="14"/>
  <c r="I456" i="14"/>
  <c r="H456" i="14"/>
  <c r="G456" i="14"/>
  <c r="F456" i="14"/>
  <c r="E456" i="14"/>
  <c r="D456" i="14"/>
  <c r="ES456" i="14" s="1"/>
  <c r="EK455" i="14"/>
  <c r="EJ455" i="14"/>
  <c r="EG455" i="14"/>
  <c r="EF455" i="14"/>
  <c r="EC455" i="14"/>
  <c r="EB455" i="14"/>
  <c r="DY455" i="14"/>
  <c r="DX455" i="14"/>
  <c r="DU455" i="14"/>
  <c r="DT455" i="14"/>
  <c r="DQ455" i="14"/>
  <c r="DP455" i="14"/>
  <c r="DM455" i="14"/>
  <c r="DL455" i="14"/>
  <c r="DI455" i="14"/>
  <c r="DH455" i="14"/>
  <c r="DE455" i="14"/>
  <c r="DD455" i="14"/>
  <c r="DA455" i="14"/>
  <c r="CZ455" i="14"/>
  <c r="CW455" i="14"/>
  <c r="CV455" i="14"/>
  <c r="CS455" i="14"/>
  <c r="CR455" i="14"/>
  <c r="CO455" i="14"/>
  <c r="CN455" i="14"/>
  <c r="CK455" i="14"/>
  <c r="CJ455" i="14"/>
  <c r="CG455" i="14"/>
  <c r="CF455" i="14"/>
  <c r="CC455" i="14"/>
  <c r="CB455" i="14"/>
  <c r="BY455" i="14"/>
  <c r="BX455" i="14"/>
  <c r="BU455" i="14"/>
  <c r="BT455" i="14"/>
  <c r="BQ455" i="14"/>
  <c r="BP455" i="14"/>
  <c r="BM455" i="14"/>
  <c r="BL455" i="14"/>
  <c r="BI455" i="14"/>
  <c r="BH455" i="14"/>
  <c r="BE455" i="14"/>
  <c r="BD455" i="14"/>
  <c r="BA455" i="14"/>
  <c r="AZ455" i="14"/>
  <c r="AW455" i="14"/>
  <c r="AV455" i="14"/>
  <c r="AS455" i="14"/>
  <c r="AR455" i="14"/>
  <c r="AO455" i="14"/>
  <c r="AN455" i="14"/>
  <c r="AK455" i="14"/>
  <c r="AJ455" i="14"/>
  <c r="AG455" i="14"/>
  <c r="AF455" i="14"/>
  <c r="AC455" i="14"/>
  <c r="AB455" i="14"/>
  <c r="Y455" i="14"/>
  <c r="X455" i="14"/>
  <c r="U455" i="14"/>
  <c r="T455" i="14"/>
  <c r="Q455" i="14"/>
  <c r="P455" i="14"/>
  <c r="M455" i="14"/>
  <c r="L455" i="14"/>
  <c r="I455" i="14"/>
  <c r="H455" i="14"/>
  <c r="G455" i="14"/>
  <c r="F455" i="14"/>
  <c r="E455" i="14"/>
  <c r="D455" i="14"/>
  <c r="ES455" i="14" s="1"/>
  <c r="EK454" i="14"/>
  <c r="EJ454" i="14"/>
  <c r="EG454" i="14"/>
  <c r="EF454" i="14"/>
  <c r="EC454" i="14"/>
  <c r="EB454" i="14"/>
  <c r="DY454" i="14"/>
  <c r="DX454" i="14"/>
  <c r="DU454" i="14"/>
  <c r="DT454" i="14"/>
  <c r="DQ454" i="14"/>
  <c r="DP454" i="14"/>
  <c r="DM454" i="14"/>
  <c r="DL454" i="14"/>
  <c r="DI454" i="14"/>
  <c r="DH454" i="14"/>
  <c r="DE454" i="14"/>
  <c r="DD454" i="14"/>
  <c r="DA454" i="14"/>
  <c r="CZ454" i="14"/>
  <c r="CW454" i="14"/>
  <c r="CV454" i="14"/>
  <c r="CS454" i="14"/>
  <c r="CR454" i="14"/>
  <c r="CO454" i="14"/>
  <c r="CN454" i="14"/>
  <c r="CK454" i="14"/>
  <c r="CJ454" i="14"/>
  <c r="CG454" i="14"/>
  <c r="CF454" i="14"/>
  <c r="CC454" i="14"/>
  <c r="CB454" i="14"/>
  <c r="BY454" i="14"/>
  <c r="BX454" i="14"/>
  <c r="BU454" i="14"/>
  <c r="BT454" i="14"/>
  <c r="BQ454" i="14"/>
  <c r="BP454" i="14"/>
  <c r="BM454" i="14"/>
  <c r="BL454" i="14"/>
  <c r="BI454" i="14"/>
  <c r="BH454" i="14"/>
  <c r="BE454" i="14"/>
  <c r="BD454" i="14"/>
  <c r="BA454" i="14"/>
  <c r="AZ454" i="14"/>
  <c r="AW454" i="14"/>
  <c r="AV454" i="14"/>
  <c r="AS454" i="14"/>
  <c r="AR454" i="14"/>
  <c r="AO454" i="14"/>
  <c r="AN454" i="14"/>
  <c r="AK454" i="14"/>
  <c r="AJ454" i="14"/>
  <c r="AG454" i="14"/>
  <c r="AF454" i="14"/>
  <c r="AC454" i="14"/>
  <c r="AB454" i="14"/>
  <c r="Y454" i="14"/>
  <c r="X454" i="14"/>
  <c r="U454" i="14"/>
  <c r="T454" i="14"/>
  <c r="Q454" i="14"/>
  <c r="P454" i="14"/>
  <c r="M454" i="14"/>
  <c r="L454" i="14"/>
  <c r="I454" i="14"/>
  <c r="H454" i="14"/>
  <c r="G454" i="14"/>
  <c r="F454" i="14"/>
  <c r="E454" i="14"/>
  <c r="D454" i="14"/>
  <c r="ES454" i="14" s="1"/>
  <c r="EK453" i="14"/>
  <c r="EJ453" i="14"/>
  <c r="EG453" i="14"/>
  <c r="EF453" i="14"/>
  <c r="EC453" i="14"/>
  <c r="EB453" i="14"/>
  <c r="DY453" i="14"/>
  <c r="DX453" i="14"/>
  <c r="DU453" i="14"/>
  <c r="DT453" i="14"/>
  <c r="DQ453" i="14"/>
  <c r="DP453" i="14"/>
  <c r="DM453" i="14"/>
  <c r="DL453" i="14"/>
  <c r="DI453" i="14"/>
  <c r="DH453" i="14"/>
  <c r="DE453" i="14"/>
  <c r="DD453" i="14"/>
  <c r="DA453" i="14"/>
  <c r="CZ453" i="14"/>
  <c r="CW453" i="14"/>
  <c r="CV453" i="14"/>
  <c r="CS453" i="14"/>
  <c r="CR453" i="14"/>
  <c r="CO453" i="14"/>
  <c r="CN453" i="14"/>
  <c r="CK453" i="14"/>
  <c r="CJ453" i="14"/>
  <c r="CG453" i="14"/>
  <c r="CF453" i="14"/>
  <c r="CC453" i="14"/>
  <c r="CB453" i="14"/>
  <c r="BY453" i="14"/>
  <c r="BX453" i="14"/>
  <c r="BU453" i="14"/>
  <c r="BT453" i="14"/>
  <c r="BQ453" i="14"/>
  <c r="BP453" i="14"/>
  <c r="BM453" i="14"/>
  <c r="BL453" i="14"/>
  <c r="BI453" i="14"/>
  <c r="BH453" i="14"/>
  <c r="BE453" i="14"/>
  <c r="BD453" i="14"/>
  <c r="BA453" i="14"/>
  <c r="AZ453" i="14"/>
  <c r="AW453" i="14"/>
  <c r="AV453" i="14"/>
  <c r="AS453" i="14"/>
  <c r="AR453" i="14"/>
  <c r="AO453" i="14"/>
  <c r="AN453" i="14"/>
  <c r="AK453" i="14"/>
  <c r="AJ453" i="14"/>
  <c r="AG453" i="14"/>
  <c r="AF453" i="14"/>
  <c r="AC453" i="14"/>
  <c r="AB453" i="14"/>
  <c r="Y453" i="14"/>
  <c r="X453" i="14"/>
  <c r="U453" i="14"/>
  <c r="T453" i="14"/>
  <c r="Q453" i="14"/>
  <c r="P453" i="14"/>
  <c r="M453" i="14"/>
  <c r="L453" i="14"/>
  <c r="I453" i="14"/>
  <c r="H453" i="14"/>
  <c r="G453" i="14"/>
  <c r="F453" i="14"/>
  <c r="E453" i="14"/>
  <c r="D453" i="14"/>
  <c r="ES453" i="14" s="1"/>
  <c r="EK452" i="14"/>
  <c r="EJ452" i="14"/>
  <c r="EG452" i="14"/>
  <c r="EF452" i="14"/>
  <c r="EC452" i="14"/>
  <c r="EB452" i="14"/>
  <c r="DY452" i="14"/>
  <c r="DX452" i="14"/>
  <c r="DU452" i="14"/>
  <c r="DT452" i="14"/>
  <c r="DQ452" i="14"/>
  <c r="DP452" i="14"/>
  <c r="DM452" i="14"/>
  <c r="DL452" i="14"/>
  <c r="DI452" i="14"/>
  <c r="DH452" i="14"/>
  <c r="DE452" i="14"/>
  <c r="DD452" i="14"/>
  <c r="DA452" i="14"/>
  <c r="CZ452" i="14"/>
  <c r="CW452" i="14"/>
  <c r="CV452" i="14"/>
  <c r="CS452" i="14"/>
  <c r="CR452" i="14"/>
  <c r="CO452" i="14"/>
  <c r="CN452" i="14"/>
  <c r="CK452" i="14"/>
  <c r="CJ452" i="14"/>
  <c r="CG452" i="14"/>
  <c r="CF452" i="14"/>
  <c r="CC452" i="14"/>
  <c r="CB452" i="14"/>
  <c r="BY452" i="14"/>
  <c r="BX452" i="14"/>
  <c r="BU452" i="14"/>
  <c r="BT452" i="14"/>
  <c r="BQ452" i="14"/>
  <c r="BP452" i="14"/>
  <c r="BM452" i="14"/>
  <c r="BL452" i="14"/>
  <c r="BI452" i="14"/>
  <c r="BH452" i="14"/>
  <c r="BE452" i="14"/>
  <c r="BD452" i="14"/>
  <c r="BA452" i="14"/>
  <c r="AZ452" i="14"/>
  <c r="AW452" i="14"/>
  <c r="AV452" i="14"/>
  <c r="AS452" i="14"/>
  <c r="AR452" i="14"/>
  <c r="AO452" i="14"/>
  <c r="AN452" i="14"/>
  <c r="AK452" i="14"/>
  <c r="AJ452" i="14"/>
  <c r="AG452" i="14"/>
  <c r="AF452" i="14"/>
  <c r="AC452" i="14"/>
  <c r="AB452" i="14"/>
  <c r="Y452" i="14"/>
  <c r="X452" i="14"/>
  <c r="U452" i="14"/>
  <c r="T452" i="14"/>
  <c r="Q452" i="14"/>
  <c r="P452" i="14"/>
  <c r="M452" i="14"/>
  <c r="L452" i="14"/>
  <c r="I452" i="14"/>
  <c r="H452" i="14"/>
  <c r="G452" i="14"/>
  <c r="F452" i="14"/>
  <c r="E452" i="14"/>
  <c r="D452" i="14"/>
  <c r="ES452" i="14" s="1"/>
  <c r="EK451" i="14"/>
  <c r="EJ451" i="14"/>
  <c r="EG451" i="14"/>
  <c r="EF451" i="14"/>
  <c r="EC451" i="14"/>
  <c r="EB451" i="14"/>
  <c r="DY451" i="14"/>
  <c r="DX451" i="14"/>
  <c r="DU451" i="14"/>
  <c r="DT451" i="14"/>
  <c r="DQ451" i="14"/>
  <c r="DP451" i="14"/>
  <c r="DM451" i="14"/>
  <c r="DL451" i="14"/>
  <c r="DI451" i="14"/>
  <c r="DH451" i="14"/>
  <c r="DE451" i="14"/>
  <c r="DD451" i="14"/>
  <c r="DA451" i="14"/>
  <c r="CZ451" i="14"/>
  <c r="CW451" i="14"/>
  <c r="CV451" i="14"/>
  <c r="CS451" i="14"/>
  <c r="CR451" i="14"/>
  <c r="CO451" i="14"/>
  <c r="CN451" i="14"/>
  <c r="CK451" i="14"/>
  <c r="CJ451" i="14"/>
  <c r="CG451" i="14"/>
  <c r="CF451" i="14"/>
  <c r="CC451" i="14"/>
  <c r="CB451" i="14"/>
  <c r="BY451" i="14"/>
  <c r="BX451" i="14"/>
  <c r="BU451" i="14"/>
  <c r="BT451" i="14"/>
  <c r="BQ451" i="14"/>
  <c r="BP451" i="14"/>
  <c r="BM451" i="14"/>
  <c r="BL451" i="14"/>
  <c r="BI451" i="14"/>
  <c r="BH451" i="14"/>
  <c r="BE451" i="14"/>
  <c r="BD451" i="14"/>
  <c r="BA451" i="14"/>
  <c r="AZ451" i="14"/>
  <c r="AW451" i="14"/>
  <c r="AV451" i="14"/>
  <c r="AS451" i="14"/>
  <c r="AR451" i="14"/>
  <c r="AO451" i="14"/>
  <c r="AN451" i="14"/>
  <c r="AK451" i="14"/>
  <c r="AJ451" i="14"/>
  <c r="AG451" i="14"/>
  <c r="AF451" i="14"/>
  <c r="AC451" i="14"/>
  <c r="AB451" i="14"/>
  <c r="Y451" i="14"/>
  <c r="X451" i="14"/>
  <c r="U451" i="14"/>
  <c r="T451" i="14"/>
  <c r="Q451" i="14"/>
  <c r="P451" i="14"/>
  <c r="M451" i="14"/>
  <c r="L451" i="14"/>
  <c r="I451" i="14"/>
  <c r="H451" i="14"/>
  <c r="G451" i="14"/>
  <c r="F451" i="14"/>
  <c r="E451" i="14"/>
  <c r="D451" i="14"/>
  <c r="ES451" i="14" s="1"/>
  <c r="EK450" i="14"/>
  <c r="EJ450" i="14"/>
  <c r="EG450" i="14"/>
  <c r="EF450" i="14"/>
  <c r="EC450" i="14"/>
  <c r="EB450" i="14"/>
  <c r="DY450" i="14"/>
  <c r="DX450" i="14"/>
  <c r="DU450" i="14"/>
  <c r="DT450" i="14"/>
  <c r="DQ450" i="14"/>
  <c r="DP450" i="14"/>
  <c r="DM450" i="14"/>
  <c r="DL450" i="14"/>
  <c r="DI450" i="14"/>
  <c r="DH450" i="14"/>
  <c r="DE450" i="14"/>
  <c r="DD450" i="14"/>
  <c r="DA450" i="14"/>
  <c r="CZ450" i="14"/>
  <c r="CW450" i="14"/>
  <c r="CV450" i="14"/>
  <c r="CS450" i="14"/>
  <c r="CR450" i="14"/>
  <c r="CO450" i="14"/>
  <c r="CN450" i="14"/>
  <c r="CK450" i="14"/>
  <c r="CJ450" i="14"/>
  <c r="CG450" i="14"/>
  <c r="CF450" i="14"/>
  <c r="CC450" i="14"/>
  <c r="CB450" i="14"/>
  <c r="BY450" i="14"/>
  <c r="BX450" i="14"/>
  <c r="BU450" i="14"/>
  <c r="BT450" i="14"/>
  <c r="BQ450" i="14"/>
  <c r="BP450" i="14"/>
  <c r="BM450" i="14"/>
  <c r="BL450" i="14"/>
  <c r="BI450" i="14"/>
  <c r="BH450" i="14"/>
  <c r="BE450" i="14"/>
  <c r="BD450" i="14"/>
  <c r="BA450" i="14"/>
  <c r="AZ450" i="14"/>
  <c r="AW450" i="14"/>
  <c r="AV450" i="14"/>
  <c r="AS450" i="14"/>
  <c r="AR450" i="14"/>
  <c r="AO450" i="14"/>
  <c r="AN450" i="14"/>
  <c r="AK450" i="14"/>
  <c r="AJ450" i="14"/>
  <c r="AG450" i="14"/>
  <c r="AF450" i="14"/>
  <c r="AC450" i="14"/>
  <c r="AB450" i="14"/>
  <c r="Y450" i="14"/>
  <c r="X450" i="14"/>
  <c r="U450" i="14"/>
  <c r="T450" i="14"/>
  <c r="Q450" i="14"/>
  <c r="P450" i="14"/>
  <c r="M450" i="14"/>
  <c r="L450" i="14"/>
  <c r="I450" i="14"/>
  <c r="H450" i="14"/>
  <c r="G450" i="14"/>
  <c r="F450" i="14"/>
  <c r="E450" i="14"/>
  <c r="D450" i="14"/>
  <c r="ES450" i="14" s="1"/>
  <c r="EK449" i="14"/>
  <c r="EJ449" i="14"/>
  <c r="EG449" i="14"/>
  <c r="EF449" i="14"/>
  <c r="EC449" i="14"/>
  <c r="EB449" i="14"/>
  <c r="DY449" i="14"/>
  <c r="DX449" i="14"/>
  <c r="DU449" i="14"/>
  <c r="DT449" i="14"/>
  <c r="DQ449" i="14"/>
  <c r="DP449" i="14"/>
  <c r="DM449" i="14"/>
  <c r="DL449" i="14"/>
  <c r="DI449" i="14"/>
  <c r="DH449" i="14"/>
  <c r="DE449" i="14"/>
  <c r="DD449" i="14"/>
  <c r="DA449" i="14"/>
  <c r="CZ449" i="14"/>
  <c r="CW449" i="14"/>
  <c r="CV449" i="14"/>
  <c r="CS449" i="14"/>
  <c r="CR449" i="14"/>
  <c r="CO449" i="14"/>
  <c r="CN449" i="14"/>
  <c r="CK449" i="14"/>
  <c r="CJ449" i="14"/>
  <c r="CG449" i="14"/>
  <c r="CF449" i="14"/>
  <c r="CC449" i="14"/>
  <c r="CB449" i="14"/>
  <c r="BY449" i="14"/>
  <c r="BX449" i="14"/>
  <c r="BU449" i="14"/>
  <c r="BT449" i="14"/>
  <c r="BQ449" i="14"/>
  <c r="BP449" i="14"/>
  <c r="BM449" i="14"/>
  <c r="BL449" i="14"/>
  <c r="BI449" i="14"/>
  <c r="BH449" i="14"/>
  <c r="BE449" i="14"/>
  <c r="BD449" i="14"/>
  <c r="BA449" i="14"/>
  <c r="AZ449" i="14"/>
  <c r="AW449" i="14"/>
  <c r="AV449" i="14"/>
  <c r="AS449" i="14"/>
  <c r="AR449" i="14"/>
  <c r="AO449" i="14"/>
  <c r="AN449" i="14"/>
  <c r="AK449" i="14"/>
  <c r="AJ449" i="14"/>
  <c r="AG449" i="14"/>
  <c r="AF449" i="14"/>
  <c r="AC449" i="14"/>
  <c r="AB449" i="14"/>
  <c r="Y449" i="14"/>
  <c r="X449" i="14"/>
  <c r="U449" i="14"/>
  <c r="T449" i="14"/>
  <c r="Q449" i="14"/>
  <c r="P449" i="14"/>
  <c r="M449" i="14"/>
  <c r="L449" i="14"/>
  <c r="I449" i="14"/>
  <c r="H449" i="14"/>
  <c r="G449" i="14"/>
  <c r="F449" i="14"/>
  <c r="E449" i="14"/>
  <c r="D449" i="14"/>
  <c r="ES449" i="14" s="1"/>
  <c r="EK448" i="14"/>
  <c r="EJ448" i="14"/>
  <c r="EG448" i="14"/>
  <c r="EF448" i="14"/>
  <c r="EC448" i="14"/>
  <c r="EB448" i="14"/>
  <c r="DY448" i="14"/>
  <c r="DX448" i="14"/>
  <c r="DU448" i="14"/>
  <c r="DT448" i="14"/>
  <c r="DQ448" i="14"/>
  <c r="DP448" i="14"/>
  <c r="DM448" i="14"/>
  <c r="DL448" i="14"/>
  <c r="DI448" i="14"/>
  <c r="DH448" i="14"/>
  <c r="DE448" i="14"/>
  <c r="DD448" i="14"/>
  <c r="DA448" i="14"/>
  <c r="CZ448" i="14"/>
  <c r="CW448" i="14"/>
  <c r="CV448" i="14"/>
  <c r="CS448" i="14"/>
  <c r="CR448" i="14"/>
  <c r="CO448" i="14"/>
  <c r="CN448" i="14"/>
  <c r="CK448" i="14"/>
  <c r="CJ448" i="14"/>
  <c r="CG448" i="14"/>
  <c r="CF448" i="14"/>
  <c r="CC448" i="14"/>
  <c r="CB448" i="14"/>
  <c r="BY448" i="14"/>
  <c r="BX448" i="14"/>
  <c r="BU448" i="14"/>
  <c r="BT448" i="14"/>
  <c r="BQ448" i="14"/>
  <c r="BP448" i="14"/>
  <c r="BM448" i="14"/>
  <c r="BL448" i="14"/>
  <c r="BI448" i="14"/>
  <c r="BH448" i="14"/>
  <c r="BE448" i="14"/>
  <c r="BD448" i="14"/>
  <c r="BA448" i="14"/>
  <c r="AZ448" i="14"/>
  <c r="AW448" i="14"/>
  <c r="AV448" i="14"/>
  <c r="AS448" i="14"/>
  <c r="AR448" i="14"/>
  <c r="AO448" i="14"/>
  <c r="AN448" i="14"/>
  <c r="AK448" i="14"/>
  <c r="AJ448" i="14"/>
  <c r="AG448" i="14"/>
  <c r="AF448" i="14"/>
  <c r="AC448" i="14"/>
  <c r="AB448" i="14"/>
  <c r="Y448" i="14"/>
  <c r="X448" i="14"/>
  <c r="U448" i="14"/>
  <c r="T448" i="14"/>
  <c r="Q448" i="14"/>
  <c r="P448" i="14"/>
  <c r="M448" i="14"/>
  <c r="L448" i="14"/>
  <c r="I448" i="14"/>
  <c r="H448" i="14"/>
  <c r="G448" i="14"/>
  <c r="F448" i="14"/>
  <c r="E448" i="14"/>
  <c r="D448" i="14"/>
  <c r="ES448" i="14" s="1"/>
  <c r="EK447" i="14"/>
  <c r="EJ447" i="14"/>
  <c r="EG447" i="14"/>
  <c r="EF447" i="14"/>
  <c r="EC447" i="14"/>
  <c r="EB447" i="14"/>
  <c r="DY447" i="14"/>
  <c r="DX447" i="14"/>
  <c r="DU447" i="14"/>
  <c r="DT447" i="14"/>
  <c r="DQ447" i="14"/>
  <c r="DP447" i="14"/>
  <c r="DM447" i="14"/>
  <c r="DL447" i="14"/>
  <c r="DI447" i="14"/>
  <c r="DH447" i="14"/>
  <c r="DE447" i="14"/>
  <c r="DD447" i="14"/>
  <c r="DA447" i="14"/>
  <c r="CZ447" i="14"/>
  <c r="CW447" i="14"/>
  <c r="CV447" i="14"/>
  <c r="CS447" i="14"/>
  <c r="CR447" i="14"/>
  <c r="CO447" i="14"/>
  <c r="CN447" i="14"/>
  <c r="CK447" i="14"/>
  <c r="CJ447" i="14"/>
  <c r="CG447" i="14"/>
  <c r="CF447" i="14"/>
  <c r="CC447" i="14"/>
  <c r="CB447" i="14"/>
  <c r="BY447" i="14"/>
  <c r="BX447" i="14"/>
  <c r="BU447" i="14"/>
  <c r="BT447" i="14"/>
  <c r="BQ447" i="14"/>
  <c r="BP447" i="14"/>
  <c r="BM447" i="14"/>
  <c r="BL447" i="14"/>
  <c r="BI447" i="14"/>
  <c r="BH447" i="14"/>
  <c r="BE447" i="14"/>
  <c r="BD447" i="14"/>
  <c r="BA447" i="14"/>
  <c r="AZ447" i="14"/>
  <c r="AW447" i="14"/>
  <c r="AV447" i="14"/>
  <c r="AS447" i="14"/>
  <c r="AR447" i="14"/>
  <c r="AO447" i="14"/>
  <c r="AN447" i="14"/>
  <c r="AK447" i="14"/>
  <c r="AJ447" i="14"/>
  <c r="AG447" i="14"/>
  <c r="AF447" i="14"/>
  <c r="AC447" i="14"/>
  <c r="AB447" i="14"/>
  <c r="Y447" i="14"/>
  <c r="X447" i="14"/>
  <c r="U447" i="14"/>
  <c r="T447" i="14"/>
  <c r="Q447" i="14"/>
  <c r="P447" i="14"/>
  <c r="M447" i="14"/>
  <c r="L447" i="14"/>
  <c r="I447" i="14"/>
  <c r="H447" i="14"/>
  <c r="G447" i="14"/>
  <c r="F447" i="14"/>
  <c r="E447" i="14"/>
  <c r="D447" i="14"/>
  <c r="ES447" i="14" s="1"/>
  <c r="EK446" i="14"/>
  <c r="EJ446" i="14"/>
  <c r="EG446" i="14"/>
  <c r="EF446" i="14"/>
  <c r="EC446" i="14"/>
  <c r="EB446" i="14"/>
  <c r="DY446" i="14"/>
  <c r="DX446" i="14"/>
  <c r="DU446" i="14"/>
  <c r="DT446" i="14"/>
  <c r="DQ446" i="14"/>
  <c r="DP446" i="14"/>
  <c r="DM446" i="14"/>
  <c r="DL446" i="14"/>
  <c r="DI446" i="14"/>
  <c r="DH446" i="14"/>
  <c r="DE446" i="14"/>
  <c r="DD446" i="14"/>
  <c r="DA446" i="14"/>
  <c r="CZ446" i="14"/>
  <c r="CW446" i="14"/>
  <c r="CV446" i="14"/>
  <c r="CS446" i="14"/>
  <c r="CR446" i="14"/>
  <c r="CO446" i="14"/>
  <c r="CN446" i="14"/>
  <c r="CK446" i="14"/>
  <c r="CJ446" i="14"/>
  <c r="CG446" i="14"/>
  <c r="CF446" i="14"/>
  <c r="CC446" i="14"/>
  <c r="CB446" i="14"/>
  <c r="BY446" i="14"/>
  <c r="BX446" i="14"/>
  <c r="BU446" i="14"/>
  <c r="BT446" i="14"/>
  <c r="BQ446" i="14"/>
  <c r="BP446" i="14"/>
  <c r="BM446" i="14"/>
  <c r="BL446" i="14"/>
  <c r="BI446" i="14"/>
  <c r="BH446" i="14"/>
  <c r="BE446" i="14"/>
  <c r="BD446" i="14"/>
  <c r="BA446" i="14"/>
  <c r="AZ446" i="14"/>
  <c r="AW446" i="14"/>
  <c r="AV446" i="14"/>
  <c r="AS446" i="14"/>
  <c r="AR446" i="14"/>
  <c r="AO446" i="14"/>
  <c r="AN446" i="14"/>
  <c r="AK446" i="14"/>
  <c r="AJ446" i="14"/>
  <c r="AG446" i="14"/>
  <c r="AF446" i="14"/>
  <c r="AC446" i="14"/>
  <c r="AB446" i="14"/>
  <c r="Y446" i="14"/>
  <c r="X446" i="14"/>
  <c r="U446" i="14"/>
  <c r="T446" i="14"/>
  <c r="Q446" i="14"/>
  <c r="P446" i="14"/>
  <c r="M446" i="14"/>
  <c r="L446" i="14"/>
  <c r="I446" i="14"/>
  <c r="H446" i="14"/>
  <c r="G446" i="14"/>
  <c r="F446" i="14"/>
  <c r="E446" i="14"/>
  <c r="D446" i="14"/>
  <c r="ES446" i="14" s="1"/>
  <c r="EK445" i="14"/>
  <c r="EJ445" i="14"/>
  <c r="EG445" i="14"/>
  <c r="EF445" i="14"/>
  <c r="EC445" i="14"/>
  <c r="EB445" i="14"/>
  <c r="DY445" i="14"/>
  <c r="DX445" i="14"/>
  <c r="DU445" i="14"/>
  <c r="DT445" i="14"/>
  <c r="DQ445" i="14"/>
  <c r="DP445" i="14"/>
  <c r="DM445" i="14"/>
  <c r="DL445" i="14"/>
  <c r="DI445" i="14"/>
  <c r="DH445" i="14"/>
  <c r="DE445" i="14"/>
  <c r="DD445" i="14"/>
  <c r="DA445" i="14"/>
  <c r="CZ445" i="14"/>
  <c r="CW445" i="14"/>
  <c r="CV445" i="14"/>
  <c r="CS445" i="14"/>
  <c r="CR445" i="14"/>
  <c r="CO445" i="14"/>
  <c r="CN445" i="14"/>
  <c r="CK445" i="14"/>
  <c r="CJ445" i="14"/>
  <c r="CG445" i="14"/>
  <c r="CF445" i="14"/>
  <c r="CC445" i="14"/>
  <c r="CB445" i="14"/>
  <c r="BY445" i="14"/>
  <c r="BX445" i="14"/>
  <c r="BU445" i="14"/>
  <c r="BT445" i="14"/>
  <c r="BQ445" i="14"/>
  <c r="BP445" i="14"/>
  <c r="BM445" i="14"/>
  <c r="BL445" i="14"/>
  <c r="BI445" i="14"/>
  <c r="BH445" i="14"/>
  <c r="BE445" i="14"/>
  <c r="BD445" i="14"/>
  <c r="BA445" i="14"/>
  <c r="AZ445" i="14"/>
  <c r="AW445" i="14"/>
  <c r="AV445" i="14"/>
  <c r="AS445" i="14"/>
  <c r="AR445" i="14"/>
  <c r="AO445" i="14"/>
  <c r="AN445" i="14"/>
  <c r="AK445" i="14"/>
  <c r="AJ445" i="14"/>
  <c r="AG445" i="14"/>
  <c r="AF445" i="14"/>
  <c r="AC445" i="14"/>
  <c r="AB445" i="14"/>
  <c r="Y445" i="14"/>
  <c r="X445" i="14"/>
  <c r="U445" i="14"/>
  <c r="T445" i="14"/>
  <c r="Q445" i="14"/>
  <c r="P445" i="14"/>
  <c r="M445" i="14"/>
  <c r="L445" i="14"/>
  <c r="I445" i="14"/>
  <c r="H445" i="14"/>
  <c r="G445" i="14"/>
  <c r="F445" i="14"/>
  <c r="E445" i="14"/>
  <c r="D445" i="14"/>
  <c r="ES445" i="14" s="1"/>
  <c r="EK444" i="14"/>
  <c r="EJ444" i="14"/>
  <c r="EG444" i="14"/>
  <c r="EF444" i="14"/>
  <c r="EC444" i="14"/>
  <c r="EB444" i="14"/>
  <c r="DY444" i="14"/>
  <c r="DX444" i="14"/>
  <c r="DU444" i="14"/>
  <c r="DT444" i="14"/>
  <c r="DQ444" i="14"/>
  <c r="DP444" i="14"/>
  <c r="DM444" i="14"/>
  <c r="DL444" i="14"/>
  <c r="DI444" i="14"/>
  <c r="DH444" i="14"/>
  <c r="DE444" i="14"/>
  <c r="DD444" i="14"/>
  <c r="DA444" i="14"/>
  <c r="CZ444" i="14"/>
  <c r="CW444" i="14"/>
  <c r="CV444" i="14"/>
  <c r="CS444" i="14"/>
  <c r="CR444" i="14"/>
  <c r="CO444" i="14"/>
  <c r="CN444" i="14"/>
  <c r="CK444" i="14"/>
  <c r="CJ444" i="14"/>
  <c r="CG444" i="14"/>
  <c r="CF444" i="14"/>
  <c r="CC444" i="14"/>
  <c r="CB444" i="14"/>
  <c r="BY444" i="14"/>
  <c r="BX444" i="14"/>
  <c r="BU444" i="14"/>
  <c r="BT444" i="14"/>
  <c r="BQ444" i="14"/>
  <c r="BP444" i="14"/>
  <c r="BM444" i="14"/>
  <c r="BL444" i="14"/>
  <c r="BI444" i="14"/>
  <c r="BH444" i="14"/>
  <c r="BE444" i="14"/>
  <c r="BD444" i="14"/>
  <c r="BA444" i="14"/>
  <c r="AZ444" i="14"/>
  <c r="AW444" i="14"/>
  <c r="AV444" i="14"/>
  <c r="AS444" i="14"/>
  <c r="AR444" i="14"/>
  <c r="AO444" i="14"/>
  <c r="AN444" i="14"/>
  <c r="AK444" i="14"/>
  <c r="AJ444" i="14"/>
  <c r="AG444" i="14"/>
  <c r="AF444" i="14"/>
  <c r="AC444" i="14"/>
  <c r="AB444" i="14"/>
  <c r="Y444" i="14"/>
  <c r="X444" i="14"/>
  <c r="U444" i="14"/>
  <c r="T444" i="14"/>
  <c r="Q444" i="14"/>
  <c r="P444" i="14"/>
  <c r="M444" i="14"/>
  <c r="L444" i="14"/>
  <c r="I444" i="14"/>
  <c r="H444" i="14"/>
  <c r="G444" i="14"/>
  <c r="F444" i="14"/>
  <c r="E444" i="14"/>
  <c r="D444" i="14"/>
  <c r="ES444" i="14" s="1"/>
  <c r="EJ442" i="14"/>
  <c r="EF442" i="14"/>
  <c r="EB442" i="14"/>
  <c r="DX442" i="14"/>
  <c r="DT442" i="14"/>
  <c r="DP442" i="14"/>
  <c r="DL442" i="14"/>
  <c r="DH442" i="14"/>
  <c r="DD442" i="14"/>
  <c r="CZ442" i="14"/>
  <c r="CV442" i="14"/>
  <c r="CR442" i="14"/>
  <c r="CN442" i="14"/>
  <c r="CJ442" i="14"/>
  <c r="CF442" i="14"/>
  <c r="CB442" i="14"/>
  <c r="BX442" i="14"/>
  <c r="BT442" i="14"/>
  <c r="BP442" i="14"/>
  <c r="BL442" i="14"/>
  <c r="BH442" i="14"/>
  <c r="BD442" i="14"/>
  <c r="AZ442" i="14"/>
  <c r="AV442" i="14"/>
  <c r="AR442" i="14"/>
  <c r="AN442" i="14"/>
  <c r="AJ442" i="14"/>
  <c r="AF442" i="14"/>
  <c r="AB442" i="14"/>
  <c r="X442" i="14"/>
  <c r="T442" i="14"/>
  <c r="P442" i="14"/>
  <c r="L442" i="14"/>
  <c r="H442" i="14"/>
  <c r="G442" i="14"/>
  <c r="F442" i="14"/>
  <c r="E442" i="14"/>
  <c r="D442" i="14"/>
  <c r="ES442" i="14" s="1"/>
  <c r="EK441" i="14"/>
  <c r="EJ441" i="14"/>
  <c r="EG441" i="14"/>
  <c r="EF441" i="14"/>
  <c r="EC441" i="14"/>
  <c r="EB441" i="14"/>
  <c r="DY441" i="14"/>
  <c r="DX441" i="14"/>
  <c r="DU441" i="14"/>
  <c r="DT441" i="14"/>
  <c r="DQ441" i="14"/>
  <c r="DP441" i="14"/>
  <c r="DM441" i="14"/>
  <c r="DL441" i="14"/>
  <c r="DI441" i="14"/>
  <c r="DH441" i="14"/>
  <c r="DE441" i="14"/>
  <c r="DD441" i="14"/>
  <c r="DA441" i="14"/>
  <c r="CZ441" i="14"/>
  <c r="CW441" i="14"/>
  <c r="CV441" i="14"/>
  <c r="CS441" i="14"/>
  <c r="CR441" i="14"/>
  <c r="CO441" i="14"/>
  <c r="CN441" i="14"/>
  <c r="CK441" i="14"/>
  <c r="CJ441" i="14"/>
  <c r="CG441" i="14"/>
  <c r="CF441" i="14"/>
  <c r="CC441" i="14"/>
  <c r="CB441" i="14"/>
  <c r="BY441" i="14"/>
  <c r="BX441" i="14"/>
  <c r="BU441" i="14"/>
  <c r="BT441" i="14"/>
  <c r="BQ441" i="14"/>
  <c r="BP441" i="14"/>
  <c r="BM441" i="14"/>
  <c r="BL441" i="14"/>
  <c r="BI441" i="14"/>
  <c r="BH441" i="14"/>
  <c r="BE441" i="14"/>
  <c r="BD441" i="14"/>
  <c r="BA441" i="14"/>
  <c r="AZ441" i="14"/>
  <c r="AW441" i="14"/>
  <c r="AV441" i="14"/>
  <c r="AS441" i="14"/>
  <c r="AR441" i="14"/>
  <c r="AO441" i="14"/>
  <c r="AN441" i="14"/>
  <c r="AK441" i="14"/>
  <c r="AJ441" i="14"/>
  <c r="AG441" i="14"/>
  <c r="AF441" i="14"/>
  <c r="AC441" i="14"/>
  <c r="AB441" i="14"/>
  <c r="Y441" i="14"/>
  <c r="X441" i="14"/>
  <c r="U441" i="14"/>
  <c r="T441" i="14"/>
  <c r="Q441" i="14"/>
  <c r="P441" i="14"/>
  <c r="M441" i="14"/>
  <c r="L441" i="14"/>
  <c r="I441" i="14"/>
  <c r="H441" i="14"/>
  <c r="G441" i="14"/>
  <c r="F441" i="14"/>
  <c r="E441" i="14"/>
  <c r="D441" i="14"/>
  <c r="ES441" i="14" s="1"/>
  <c r="EK440" i="14"/>
  <c r="EJ440" i="14"/>
  <c r="EG440" i="14"/>
  <c r="EF440" i="14"/>
  <c r="EC440" i="14"/>
  <c r="EB440" i="14"/>
  <c r="DY440" i="14"/>
  <c r="DX440" i="14"/>
  <c r="DU440" i="14"/>
  <c r="DT440" i="14"/>
  <c r="DQ440" i="14"/>
  <c r="DP440" i="14"/>
  <c r="DM440" i="14"/>
  <c r="DL440" i="14"/>
  <c r="DI440" i="14"/>
  <c r="DH440" i="14"/>
  <c r="DE440" i="14"/>
  <c r="DD440" i="14"/>
  <c r="DA440" i="14"/>
  <c r="CZ440" i="14"/>
  <c r="CW440" i="14"/>
  <c r="CV440" i="14"/>
  <c r="CS440" i="14"/>
  <c r="CR440" i="14"/>
  <c r="CO440" i="14"/>
  <c r="CN440" i="14"/>
  <c r="CK440" i="14"/>
  <c r="CJ440" i="14"/>
  <c r="CG440" i="14"/>
  <c r="CF440" i="14"/>
  <c r="CC440" i="14"/>
  <c r="CB440" i="14"/>
  <c r="BY440" i="14"/>
  <c r="BX440" i="14"/>
  <c r="BU440" i="14"/>
  <c r="BT440" i="14"/>
  <c r="BQ440" i="14"/>
  <c r="BP440" i="14"/>
  <c r="BM440" i="14"/>
  <c r="BL440" i="14"/>
  <c r="BI440" i="14"/>
  <c r="BH440" i="14"/>
  <c r="BE440" i="14"/>
  <c r="BD440" i="14"/>
  <c r="BA440" i="14"/>
  <c r="AZ440" i="14"/>
  <c r="AW440" i="14"/>
  <c r="AV440" i="14"/>
  <c r="AS440" i="14"/>
  <c r="AR440" i="14"/>
  <c r="AO440" i="14"/>
  <c r="AN440" i="14"/>
  <c r="AK440" i="14"/>
  <c r="AJ440" i="14"/>
  <c r="AG440" i="14"/>
  <c r="AF440" i="14"/>
  <c r="AC440" i="14"/>
  <c r="AB440" i="14"/>
  <c r="Y440" i="14"/>
  <c r="X440" i="14"/>
  <c r="U440" i="14"/>
  <c r="T440" i="14"/>
  <c r="Q440" i="14"/>
  <c r="P440" i="14"/>
  <c r="M440" i="14"/>
  <c r="L440" i="14"/>
  <c r="I440" i="14"/>
  <c r="H440" i="14"/>
  <c r="G440" i="14"/>
  <c r="F440" i="14"/>
  <c r="E440" i="14"/>
  <c r="D440" i="14"/>
  <c r="ES440" i="14" s="1"/>
  <c r="EK439" i="14"/>
  <c r="EJ439" i="14"/>
  <c r="EG439" i="14"/>
  <c r="EF439" i="14"/>
  <c r="EC439" i="14"/>
  <c r="EB439" i="14"/>
  <c r="DY439" i="14"/>
  <c r="DX439" i="14"/>
  <c r="DU439" i="14"/>
  <c r="DT439" i="14"/>
  <c r="DQ439" i="14"/>
  <c r="DP439" i="14"/>
  <c r="DM439" i="14"/>
  <c r="DL439" i="14"/>
  <c r="DI439" i="14"/>
  <c r="DH439" i="14"/>
  <c r="DE439" i="14"/>
  <c r="DD439" i="14"/>
  <c r="DA439" i="14"/>
  <c r="CZ439" i="14"/>
  <c r="CW439" i="14"/>
  <c r="CV439" i="14"/>
  <c r="CS439" i="14"/>
  <c r="CR439" i="14"/>
  <c r="CO439" i="14"/>
  <c r="CN439" i="14"/>
  <c r="CK439" i="14"/>
  <c r="CJ439" i="14"/>
  <c r="CG439" i="14"/>
  <c r="CF439" i="14"/>
  <c r="CC439" i="14"/>
  <c r="CB439" i="14"/>
  <c r="BY439" i="14"/>
  <c r="BX439" i="14"/>
  <c r="BU439" i="14"/>
  <c r="BT439" i="14"/>
  <c r="BQ439" i="14"/>
  <c r="BP439" i="14"/>
  <c r="BM439" i="14"/>
  <c r="BL439" i="14"/>
  <c r="BI439" i="14"/>
  <c r="BH439" i="14"/>
  <c r="BE439" i="14"/>
  <c r="BD439" i="14"/>
  <c r="BA439" i="14"/>
  <c r="AZ439" i="14"/>
  <c r="AW439" i="14"/>
  <c r="AV439" i="14"/>
  <c r="AS439" i="14"/>
  <c r="AR439" i="14"/>
  <c r="AO439" i="14"/>
  <c r="AN439" i="14"/>
  <c r="AK439" i="14"/>
  <c r="AJ439" i="14"/>
  <c r="AG439" i="14"/>
  <c r="AF439" i="14"/>
  <c r="AC439" i="14"/>
  <c r="AB439" i="14"/>
  <c r="Y439" i="14"/>
  <c r="X439" i="14"/>
  <c r="U439" i="14"/>
  <c r="T439" i="14"/>
  <c r="Q439" i="14"/>
  <c r="P439" i="14"/>
  <c r="M439" i="14"/>
  <c r="L439" i="14"/>
  <c r="I439" i="14"/>
  <c r="H439" i="14"/>
  <c r="G439" i="14"/>
  <c r="F439" i="14"/>
  <c r="E439" i="14"/>
  <c r="D439" i="14"/>
  <c r="ES439" i="14" s="1"/>
  <c r="EK438" i="14"/>
  <c r="EJ438" i="14"/>
  <c r="EG438" i="14"/>
  <c r="EF438" i="14"/>
  <c r="EC438" i="14"/>
  <c r="EB438" i="14"/>
  <c r="DY438" i="14"/>
  <c r="DX438" i="14"/>
  <c r="DU438" i="14"/>
  <c r="DT438" i="14"/>
  <c r="DQ438" i="14"/>
  <c r="DP438" i="14"/>
  <c r="DM438" i="14"/>
  <c r="DL438" i="14"/>
  <c r="DI438" i="14"/>
  <c r="DH438" i="14"/>
  <c r="DE438" i="14"/>
  <c r="DD438" i="14"/>
  <c r="DA438" i="14"/>
  <c r="CZ438" i="14"/>
  <c r="CW438" i="14"/>
  <c r="CV438" i="14"/>
  <c r="CS438" i="14"/>
  <c r="CR438" i="14"/>
  <c r="CO438" i="14"/>
  <c r="CN438" i="14"/>
  <c r="CK438" i="14"/>
  <c r="CJ438" i="14"/>
  <c r="CG438" i="14"/>
  <c r="CF438" i="14"/>
  <c r="CC438" i="14"/>
  <c r="CB438" i="14"/>
  <c r="BY438" i="14"/>
  <c r="BX438" i="14"/>
  <c r="BU438" i="14"/>
  <c r="BT438" i="14"/>
  <c r="BQ438" i="14"/>
  <c r="BP438" i="14"/>
  <c r="BM438" i="14"/>
  <c r="BL438" i="14"/>
  <c r="BI438" i="14"/>
  <c r="BH438" i="14"/>
  <c r="BE438" i="14"/>
  <c r="BD438" i="14"/>
  <c r="BA438" i="14"/>
  <c r="AZ438" i="14"/>
  <c r="AW438" i="14"/>
  <c r="AV438" i="14"/>
  <c r="AS438" i="14"/>
  <c r="AR438" i="14"/>
  <c r="AO438" i="14"/>
  <c r="AN438" i="14"/>
  <c r="AK438" i="14"/>
  <c r="AJ438" i="14"/>
  <c r="AG438" i="14"/>
  <c r="AF438" i="14"/>
  <c r="AC438" i="14"/>
  <c r="AB438" i="14"/>
  <c r="Y438" i="14"/>
  <c r="X438" i="14"/>
  <c r="U438" i="14"/>
  <c r="T438" i="14"/>
  <c r="Q438" i="14"/>
  <c r="P438" i="14"/>
  <c r="M438" i="14"/>
  <c r="L438" i="14"/>
  <c r="I438" i="14"/>
  <c r="H438" i="14"/>
  <c r="G438" i="14"/>
  <c r="F438" i="14"/>
  <c r="E438" i="14"/>
  <c r="D438" i="14"/>
  <c r="ES438" i="14" s="1"/>
  <c r="EJ437" i="14"/>
  <c r="EF437" i="14"/>
  <c r="EB437" i="14"/>
  <c r="DX437" i="14"/>
  <c r="DT437" i="14"/>
  <c r="DP437" i="14"/>
  <c r="DL437" i="14"/>
  <c r="DH437" i="14"/>
  <c r="DD437" i="14"/>
  <c r="CZ437" i="14"/>
  <c r="CV437" i="14"/>
  <c r="CR437" i="14"/>
  <c r="CN437" i="14"/>
  <c r="CJ437" i="14"/>
  <c r="CF437" i="14"/>
  <c r="CB437" i="14"/>
  <c r="BX437" i="14"/>
  <c r="BT437" i="14"/>
  <c r="BP437" i="14"/>
  <c r="BL437" i="14"/>
  <c r="BH437" i="14"/>
  <c r="BD437" i="14"/>
  <c r="AZ437" i="14"/>
  <c r="AV437" i="14"/>
  <c r="AR437" i="14"/>
  <c r="AN437" i="14"/>
  <c r="AJ437" i="14"/>
  <c r="AF437" i="14"/>
  <c r="AB437" i="14"/>
  <c r="X437" i="14"/>
  <c r="T437" i="14"/>
  <c r="P437" i="14"/>
  <c r="L437" i="14"/>
  <c r="H437" i="14"/>
  <c r="G437" i="14"/>
  <c r="F437" i="14"/>
  <c r="E437" i="14"/>
  <c r="D437" i="14"/>
  <c r="ES437" i="14" s="1"/>
  <c r="EJ436" i="14"/>
  <c r="EF436" i="14"/>
  <c r="EB436" i="14"/>
  <c r="DX436" i="14"/>
  <c r="DT436" i="14"/>
  <c r="DP436" i="14"/>
  <c r="DL436" i="14"/>
  <c r="DH436" i="14"/>
  <c r="DD436" i="14"/>
  <c r="CZ436" i="14"/>
  <c r="CV436" i="14"/>
  <c r="CR436" i="14"/>
  <c r="CN436" i="14"/>
  <c r="CJ436" i="14"/>
  <c r="CF436" i="14"/>
  <c r="CB436" i="14"/>
  <c r="BX436" i="14"/>
  <c r="BT436" i="14"/>
  <c r="BP436" i="14"/>
  <c r="BL436" i="14"/>
  <c r="BH436" i="14"/>
  <c r="BD436" i="14"/>
  <c r="AZ436" i="14"/>
  <c r="AV436" i="14"/>
  <c r="AR436" i="14"/>
  <c r="AN436" i="14"/>
  <c r="AJ436" i="14"/>
  <c r="AF436" i="14"/>
  <c r="AB436" i="14"/>
  <c r="X436" i="14"/>
  <c r="T436" i="14"/>
  <c r="P436" i="14"/>
  <c r="L436" i="14"/>
  <c r="H436" i="14"/>
  <c r="G436" i="14"/>
  <c r="F436" i="14"/>
  <c r="E436" i="14"/>
  <c r="D436" i="14"/>
  <c r="ES436" i="14" s="1"/>
  <c r="EJ434" i="14"/>
  <c r="EF434" i="14"/>
  <c r="EB434" i="14"/>
  <c r="DX434" i="14"/>
  <c r="DT434" i="14"/>
  <c r="DP434" i="14"/>
  <c r="DL434" i="14"/>
  <c r="DH434" i="14"/>
  <c r="DD434" i="14"/>
  <c r="CZ434" i="14"/>
  <c r="CV434" i="14"/>
  <c r="CR434" i="14"/>
  <c r="CN434" i="14"/>
  <c r="CJ434" i="14"/>
  <c r="CF434" i="14"/>
  <c r="CB434" i="14"/>
  <c r="BX434" i="14"/>
  <c r="BT434" i="14"/>
  <c r="BP434" i="14"/>
  <c r="BL434" i="14"/>
  <c r="BH434" i="14"/>
  <c r="BD434" i="14"/>
  <c r="AZ434" i="14"/>
  <c r="AV434" i="14"/>
  <c r="AR434" i="14"/>
  <c r="AN434" i="14"/>
  <c r="AJ434" i="14"/>
  <c r="AF434" i="14"/>
  <c r="AB434" i="14"/>
  <c r="X434" i="14"/>
  <c r="T434" i="14"/>
  <c r="P434" i="14"/>
  <c r="L434" i="14"/>
  <c r="H434" i="14"/>
  <c r="G434" i="14"/>
  <c r="F434" i="14"/>
  <c r="E434" i="14"/>
  <c r="D434" i="14"/>
  <c r="ES434" i="14" s="1"/>
  <c r="EJ433" i="14"/>
  <c r="EF433" i="14"/>
  <c r="EB433" i="14"/>
  <c r="DX433" i="14"/>
  <c r="DT433" i="14"/>
  <c r="DP433" i="14"/>
  <c r="DL433" i="14"/>
  <c r="DH433" i="14"/>
  <c r="DD433" i="14"/>
  <c r="CZ433" i="14"/>
  <c r="CV433" i="14"/>
  <c r="CR433" i="14"/>
  <c r="CN433" i="14"/>
  <c r="CJ433" i="14"/>
  <c r="CF433" i="14"/>
  <c r="CB433" i="14"/>
  <c r="BX433" i="14"/>
  <c r="BT433" i="14"/>
  <c r="BP433" i="14"/>
  <c r="BL433" i="14"/>
  <c r="BH433" i="14"/>
  <c r="BD433" i="14"/>
  <c r="AZ433" i="14"/>
  <c r="AV433" i="14"/>
  <c r="AR433" i="14"/>
  <c r="AN433" i="14"/>
  <c r="AJ433" i="14"/>
  <c r="AF433" i="14"/>
  <c r="AB433" i="14"/>
  <c r="X433" i="14"/>
  <c r="T433" i="14"/>
  <c r="P433" i="14"/>
  <c r="L433" i="14"/>
  <c r="H433" i="14"/>
  <c r="G433" i="14"/>
  <c r="F433" i="14"/>
  <c r="E433" i="14"/>
  <c r="D433" i="14"/>
  <c r="ES433" i="14" s="1"/>
  <c r="EJ432" i="14"/>
  <c r="EF432" i="14"/>
  <c r="EB432" i="14"/>
  <c r="DX432" i="14"/>
  <c r="DT432" i="14"/>
  <c r="DP432" i="14"/>
  <c r="DL432" i="14"/>
  <c r="DH432" i="14"/>
  <c r="DD432" i="14"/>
  <c r="CZ432" i="14"/>
  <c r="CV432" i="14"/>
  <c r="CR432" i="14"/>
  <c r="CN432" i="14"/>
  <c r="CJ432" i="14"/>
  <c r="CF432" i="14"/>
  <c r="CB432" i="14"/>
  <c r="BX432" i="14"/>
  <c r="BT432" i="14"/>
  <c r="BP432" i="14"/>
  <c r="BL432" i="14"/>
  <c r="BH432" i="14"/>
  <c r="BD432" i="14"/>
  <c r="AZ432" i="14"/>
  <c r="AV432" i="14"/>
  <c r="AR432" i="14"/>
  <c r="AN432" i="14"/>
  <c r="AJ432" i="14"/>
  <c r="AF432" i="14"/>
  <c r="AB432" i="14"/>
  <c r="X432" i="14"/>
  <c r="T432" i="14"/>
  <c r="P432" i="14"/>
  <c r="L432" i="14"/>
  <c r="H432" i="14"/>
  <c r="G432" i="14"/>
  <c r="F432" i="14"/>
  <c r="E432" i="14"/>
  <c r="D432" i="14"/>
  <c r="ES432" i="14" s="1"/>
  <c r="EJ431" i="14"/>
  <c r="EF431" i="14"/>
  <c r="EB431" i="14"/>
  <c r="DX431" i="14"/>
  <c r="DT431" i="14"/>
  <c r="DP431" i="14"/>
  <c r="DL431" i="14"/>
  <c r="DH431" i="14"/>
  <c r="DD431" i="14"/>
  <c r="CZ431" i="14"/>
  <c r="CV431" i="14"/>
  <c r="CR431" i="14"/>
  <c r="CN431" i="14"/>
  <c r="CJ431" i="14"/>
  <c r="CF431" i="14"/>
  <c r="CB431" i="14"/>
  <c r="BX431" i="14"/>
  <c r="BT431" i="14"/>
  <c r="BP431" i="14"/>
  <c r="BL431" i="14"/>
  <c r="BH431" i="14"/>
  <c r="BD431" i="14"/>
  <c r="AZ431" i="14"/>
  <c r="AV431" i="14"/>
  <c r="AR431" i="14"/>
  <c r="AN431" i="14"/>
  <c r="AJ431" i="14"/>
  <c r="AF431" i="14"/>
  <c r="AB431" i="14"/>
  <c r="X431" i="14"/>
  <c r="T431" i="14"/>
  <c r="P431" i="14"/>
  <c r="L431" i="14"/>
  <c r="H431" i="14"/>
  <c r="G431" i="14"/>
  <c r="F431" i="14"/>
  <c r="E431" i="14"/>
  <c r="D431" i="14"/>
  <c r="ES431" i="14" s="1"/>
  <c r="EK430" i="14"/>
  <c r="EJ430" i="14"/>
  <c r="EG430" i="14"/>
  <c r="EF430" i="14"/>
  <c r="EC430" i="14"/>
  <c r="EB430" i="14"/>
  <c r="DY430" i="14"/>
  <c r="DX430" i="14"/>
  <c r="DU430" i="14"/>
  <c r="DT430" i="14"/>
  <c r="DQ430" i="14"/>
  <c r="DP430" i="14"/>
  <c r="DM430" i="14"/>
  <c r="DL430" i="14"/>
  <c r="DI430" i="14"/>
  <c r="DH430" i="14"/>
  <c r="DE430" i="14"/>
  <c r="DD430" i="14"/>
  <c r="DA430" i="14"/>
  <c r="CZ430" i="14"/>
  <c r="CW430" i="14"/>
  <c r="CV430" i="14"/>
  <c r="CS430" i="14"/>
  <c r="CR430" i="14"/>
  <c r="CO430" i="14"/>
  <c r="CN430" i="14"/>
  <c r="CK430" i="14"/>
  <c r="CJ430" i="14"/>
  <c r="CG430" i="14"/>
  <c r="CF430" i="14"/>
  <c r="CC430" i="14"/>
  <c r="CB430" i="14"/>
  <c r="BY430" i="14"/>
  <c r="BX430" i="14"/>
  <c r="BU430" i="14"/>
  <c r="BT430" i="14"/>
  <c r="BQ430" i="14"/>
  <c r="BP430" i="14"/>
  <c r="BM430" i="14"/>
  <c r="BL430" i="14"/>
  <c r="BI430" i="14"/>
  <c r="BH430" i="14"/>
  <c r="BE430" i="14"/>
  <c r="BD430" i="14"/>
  <c r="BA430" i="14"/>
  <c r="AZ430" i="14"/>
  <c r="AW430" i="14"/>
  <c r="AV430" i="14"/>
  <c r="AS430" i="14"/>
  <c r="AR430" i="14"/>
  <c r="AO430" i="14"/>
  <c r="AN430" i="14"/>
  <c r="AK430" i="14"/>
  <c r="AJ430" i="14"/>
  <c r="AG430" i="14"/>
  <c r="AF430" i="14"/>
  <c r="AC430" i="14"/>
  <c r="AB430" i="14"/>
  <c r="Y430" i="14"/>
  <c r="X430" i="14"/>
  <c r="U430" i="14"/>
  <c r="T430" i="14"/>
  <c r="Q430" i="14"/>
  <c r="P430" i="14"/>
  <c r="M430" i="14"/>
  <c r="L430" i="14"/>
  <c r="I430" i="14"/>
  <c r="H430" i="14"/>
  <c r="G430" i="14"/>
  <c r="F430" i="14"/>
  <c r="E430" i="14"/>
  <c r="D430" i="14"/>
  <c r="ES430" i="14" s="1"/>
  <c r="EK429" i="14"/>
  <c r="EJ429" i="14"/>
  <c r="EG429" i="14"/>
  <c r="EF429" i="14"/>
  <c r="EC429" i="14"/>
  <c r="EB429" i="14"/>
  <c r="DY429" i="14"/>
  <c r="DX429" i="14"/>
  <c r="DU429" i="14"/>
  <c r="DT429" i="14"/>
  <c r="DQ429" i="14"/>
  <c r="DP429" i="14"/>
  <c r="DM429" i="14"/>
  <c r="DL429" i="14"/>
  <c r="DI429" i="14"/>
  <c r="DH429" i="14"/>
  <c r="DE429" i="14"/>
  <c r="DD429" i="14"/>
  <c r="DA429" i="14"/>
  <c r="CZ429" i="14"/>
  <c r="CW429" i="14"/>
  <c r="CV429" i="14"/>
  <c r="CS429" i="14"/>
  <c r="CR429" i="14"/>
  <c r="CO429" i="14"/>
  <c r="CN429" i="14"/>
  <c r="CK429" i="14"/>
  <c r="CJ429" i="14"/>
  <c r="CG429" i="14"/>
  <c r="CF429" i="14"/>
  <c r="CC429" i="14"/>
  <c r="CB429" i="14"/>
  <c r="BY429" i="14"/>
  <c r="BX429" i="14"/>
  <c r="BU429" i="14"/>
  <c r="BT429" i="14"/>
  <c r="BQ429" i="14"/>
  <c r="BP429" i="14"/>
  <c r="BM429" i="14"/>
  <c r="BL429" i="14"/>
  <c r="BI429" i="14"/>
  <c r="BH429" i="14"/>
  <c r="BE429" i="14"/>
  <c r="BD429" i="14"/>
  <c r="BA429" i="14"/>
  <c r="AZ429" i="14"/>
  <c r="AW429" i="14"/>
  <c r="AV429" i="14"/>
  <c r="AS429" i="14"/>
  <c r="AR429" i="14"/>
  <c r="AO429" i="14"/>
  <c r="AN429" i="14"/>
  <c r="AK429" i="14"/>
  <c r="AJ429" i="14"/>
  <c r="AG429" i="14"/>
  <c r="AF429" i="14"/>
  <c r="AC429" i="14"/>
  <c r="AB429" i="14"/>
  <c r="Y429" i="14"/>
  <c r="X429" i="14"/>
  <c r="U429" i="14"/>
  <c r="T429" i="14"/>
  <c r="Q429" i="14"/>
  <c r="P429" i="14"/>
  <c r="M429" i="14"/>
  <c r="L429" i="14"/>
  <c r="I429" i="14"/>
  <c r="H429" i="14"/>
  <c r="G429" i="14"/>
  <c r="F429" i="14"/>
  <c r="E429" i="14"/>
  <c r="D429" i="14"/>
  <c r="ES429" i="14" s="1"/>
  <c r="EK427" i="14"/>
  <c r="EJ427" i="14"/>
  <c r="EG427" i="14"/>
  <c r="EF427" i="14"/>
  <c r="EC427" i="14"/>
  <c r="EB427" i="14"/>
  <c r="DY427" i="14"/>
  <c r="DX427" i="14"/>
  <c r="DU427" i="14"/>
  <c r="DT427" i="14"/>
  <c r="DQ427" i="14"/>
  <c r="DP427" i="14"/>
  <c r="DM427" i="14"/>
  <c r="DL427" i="14"/>
  <c r="DI427" i="14"/>
  <c r="DH427" i="14"/>
  <c r="DE427" i="14"/>
  <c r="DD427" i="14"/>
  <c r="DA427" i="14"/>
  <c r="CZ427" i="14"/>
  <c r="CW427" i="14"/>
  <c r="CV427" i="14"/>
  <c r="CS427" i="14"/>
  <c r="CR427" i="14"/>
  <c r="CO427" i="14"/>
  <c r="CN427" i="14"/>
  <c r="CK427" i="14"/>
  <c r="CJ427" i="14"/>
  <c r="CG427" i="14"/>
  <c r="CF427" i="14"/>
  <c r="CC427" i="14"/>
  <c r="CB427" i="14"/>
  <c r="BY427" i="14"/>
  <c r="BX427" i="14"/>
  <c r="BU427" i="14"/>
  <c r="BT427" i="14"/>
  <c r="BQ427" i="14"/>
  <c r="BP427" i="14"/>
  <c r="BM427" i="14"/>
  <c r="BL427" i="14"/>
  <c r="BI427" i="14"/>
  <c r="BH427" i="14"/>
  <c r="BE427" i="14"/>
  <c r="BD427" i="14"/>
  <c r="BA427" i="14"/>
  <c r="AZ427" i="14"/>
  <c r="AW427" i="14"/>
  <c r="AV427" i="14"/>
  <c r="AS427" i="14"/>
  <c r="AR427" i="14"/>
  <c r="AO427" i="14"/>
  <c r="AN427" i="14"/>
  <c r="AK427" i="14"/>
  <c r="AJ427" i="14"/>
  <c r="AG427" i="14"/>
  <c r="AF427" i="14"/>
  <c r="AC427" i="14"/>
  <c r="AB427" i="14"/>
  <c r="Y427" i="14"/>
  <c r="X427" i="14"/>
  <c r="U427" i="14"/>
  <c r="T427" i="14"/>
  <c r="Q427" i="14"/>
  <c r="P427" i="14"/>
  <c r="M427" i="14"/>
  <c r="L427" i="14"/>
  <c r="I427" i="14"/>
  <c r="H427" i="14"/>
  <c r="G427" i="14"/>
  <c r="F427" i="14"/>
  <c r="E427" i="14"/>
  <c r="D427" i="14"/>
  <c r="ES427" i="14" s="1"/>
  <c r="EK426" i="14"/>
  <c r="EJ426" i="14"/>
  <c r="EG426" i="14"/>
  <c r="EF426" i="14"/>
  <c r="EC426" i="14"/>
  <c r="EB426" i="14"/>
  <c r="DY426" i="14"/>
  <c r="DX426" i="14"/>
  <c r="DU426" i="14"/>
  <c r="DT426" i="14"/>
  <c r="DQ426" i="14"/>
  <c r="DP426" i="14"/>
  <c r="DM426" i="14"/>
  <c r="DL426" i="14"/>
  <c r="DI426" i="14"/>
  <c r="DH426" i="14"/>
  <c r="DE426" i="14"/>
  <c r="DD426" i="14"/>
  <c r="DA426" i="14"/>
  <c r="CZ426" i="14"/>
  <c r="CW426" i="14"/>
  <c r="CV426" i="14"/>
  <c r="CS426" i="14"/>
  <c r="CR426" i="14"/>
  <c r="CO426" i="14"/>
  <c r="CN426" i="14"/>
  <c r="CK426" i="14"/>
  <c r="CJ426" i="14"/>
  <c r="CG426" i="14"/>
  <c r="CF426" i="14"/>
  <c r="CC426" i="14"/>
  <c r="CB426" i="14"/>
  <c r="BY426" i="14"/>
  <c r="BX426" i="14"/>
  <c r="BU426" i="14"/>
  <c r="BT426" i="14"/>
  <c r="BQ426" i="14"/>
  <c r="BP426" i="14"/>
  <c r="BM426" i="14"/>
  <c r="BL426" i="14"/>
  <c r="BI426" i="14"/>
  <c r="BH426" i="14"/>
  <c r="BE426" i="14"/>
  <c r="BD426" i="14"/>
  <c r="BA426" i="14"/>
  <c r="AZ426" i="14"/>
  <c r="AW426" i="14"/>
  <c r="AV426" i="14"/>
  <c r="AS426" i="14"/>
  <c r="AR426" i="14"/>
  <c r="AO426" i="14"/>
  <c r="AN426" i="14"/>
  <c r="AK426" i="14"/>
  <c r="AJ426" i="14"/>
  <c r="AG426" i="14"/>
  <c r="AF426" i="14"/>
  <c r="AC426" i="14"/>
  <c r="AB426" i="14"/>
  <c r="Y426" i="14"/>
  <c r="X426" i="14"/>
  <c r="U426" i="14"/>
  <c r="T426" i="14"/>
  <c r="Q426" i="14"/>
  <c r="P426" i="14"/>
  <c r="M426" i="14"/>
  <c r="L426" i="14"/>
  <c r="I426" i="14"/>
  <c r="H426" i="14"/>
  <c r="G426" i="14"/>
  <c r="F426" i="14"/>
  <c r="E426" i="14"/>
  <c r="D426" i="14"/>
  <c r="ES426" i="14" s="1"/>
  <c r="EK425" i="14"/>
  <c r="EJ425" i="14"/>
  <c r="EG425" i="14"/>
  <c r="EF425" i="14"/>
  <c r="EC425" i="14"/>
  <c r="EB425" i="14"/>
  <c r="DY425" i="14"/>
  <c r="DX425" i="14"/>
  <c r="DU425" i="14"/>
  <c r="DT425" i="14"/>
  <c r="DQ425" i="14"/>
  <c r="DP425" i="14"/>
  <c r="DM425" i="14"/>
  <c r="DL425" i="14"/>
  <c r="DI425" i="14"/>
  <c r="DH425" i="14"/>
  <c r="DE425" i="14"/>
  <c r="DD425" i="14"/>
  <c r="DA425" i="14"/>
  <c r="CZ425" i="14"/>
  <c r="CW425" i="14"/>
  <c r="CV425" i="14"/>
  <c r="CS425" i="14"/>
  <c r="CR425" i="14"/>
  <c r="CO425" i="14"/>
  <c r="CN425" i="14"/>
  <c r="CK425" i="14"/>
  <c r="CJ425" i="14"/>
  <c r="CG425" i="14"/>
  <c r="CF425" i="14"/>
  <c r="CC425" i="14"/>
  <c r="CB425" i="14"/>
  <c r="BY425" i="14"/>
  <c r="BX425" i="14"/>
  <c r="BU425" i="14"/>
  <c r="BT425" i="14"/>
  <c r="BQ425" i="14"/>
  <c r="BP425" i="14"/>
  <c r="BM425" i="14"/>
  <c r="BL425" i="14"/>
  <c r="BI425" i="14"/>
  <c r="BH425" i="14"/>
  <c r="BE425" i="14"/>
  <c r="BD425" i="14"/>
  <c r="BA425" i="14"/>
  <c r="AZ425" i="14"/>
  <c r="AW425" i="14"/>
  <c r="AV425" i="14"/>
  <c r="AS425" i="14"/>
  <c r="AR425" i="14"/>
  <c r="AO425" i="14"/>
  <c r="AN425" i="14"/>
  <c r="AK425" i="14"/>
  <c r="AJ425" i="14"/>
  <c r="AG425" i="14"/>
  <c r="AF425" i="14"/>
  <c r="AC425" i="14"/>
  <c r="AB425" i="14"/>
  <c r="Y425" i="14"/>
  <c r="X425" i="14"/>
  <c r="U425" i="14"/>
  <c r="T425" i="14"/>
  <c r="Q425" i="14"/>
  <c r="P425" i="14"/>
  <c r="M425" i="14"/>
  <c r="L425" i="14"/>
  <c r="I425" i="14"/>
  <c r="H425" i="14"/>
  <c r="G425" i="14"/>
  <c r="F425" i="14"/>
  <c r="E425" i="14"/>
  <c r="D425" i="14"/>
  <c r="ES425" i="14" s="1"/>
  <c r="EK424" i="14"/>
  <c r="EJ424" i="14"/>
  <c r="EG424" i="14"/>
  <c r="EF424" i="14"/>
  <c r="EC424" i="14"/>
  <c r="EB424" i="14"/>
  <c r="DY424" i="14"/>
  <c r="DX424" i="14"/>
  <c r="DU424" i="14"/>
  <c r="DT424" i="14"/>
  <c r="DQ424" i="14"/>
  <c r="DP424" i="14"/>
  <c r="DM424" i="14"/>
  <c r="DL424" i="14"/>
  <c r="DI424" i="14"/>
  <c r="DH424" i="14"/>
  <c r="DE424" i="14"/>
  <c r="DD424" i="14"/>
  <c r="DA424" i="14"/>
  <c r="CZ424" i="14"/>
  <c r="CW424" i="14"/>
  <c r="CV424" i="14"/>
  <c r="CS424" i="14"/>
  <c r="CR424" i="14"/>
  <c r="CO424" i="14"/>
  <c r="CN424" i="14"/>
  <c r="CK424" i="14"/>
  <c r="CJ424" i="14"/>
  <c r="CG424" i="14"/>
  <c r="CF424" i="14"/>
  <c r="CC424" i="14"/>
  <c r="CB424" i="14"/>
  <c r="BY424" i="14"/>
  <c r="BX424" i="14"/>
  <c r="BU424" i="14"/>
  <c r="BT424" i="14"/>
  <c r="BQ424" i="14"/>
  <c r="BP424" i="14"/>
  <c r="BM424" i="14"/>
  <c r="BL424" i="14"/>
  <c r="BI424" i="14"/>
  <c r="BH424" i="14"/>
  <c r="BE424" i="14"/>
  <c r="BD424" i="14"/>
  <c r="BA424" i="14"/>
  <c r="AZ424" i="14"/>
  <c r="AW424" i="14"/>
  <c r="AV424" i="14"/>
  <c r="AS424" i="14"/>
  <c r="AR424" i="14"/>
  <c r="AO424" i="14"/>
  <c r="AN424" i="14"/>
  <c r="AK424" i="14"/>
  <c r="AJ424" i="14"/>
  <c r="AG424" i="14"/>
  <c r="AF424" i="14"/>
  <c r="AC424" i="14"/>
  <c r="AB424" i="14"/>
  <c r="Y424" i="14"/>
  <c r="X424" i="14"/>
  <c r="U424" i="14"/>
  <c r="T424" i="14"/>
  <c r="Q424" i="14"/>
  <c r="P424" i="14"/>
  <c r="M424" i="14"/>
  <c r="L424" i="14"/>
  <c r="I424" i="14"/>
  <c r="H424" i="14"/>
  <c r="G424" i="14"/>
  <c r="F424" i="14"/>
  <c r="E424" i="14"/>
  <c r="D424" i="14"/>
  <c r="ES424" i="14" s="1"/>
  <c r="EK423" i="14"/>
  <c r="EJ423" i="14"/>
  <c r="EG423" i="14"/>
  <c r="EF423" i="14"/>
  <c r="EC423" i="14"/>
  <c r="EB423" i="14"/>
  <c r="DY423" i="14"/>
  <c r="DX423" i="14"/>
  <c r="DU423" i="14"/>
  <c r="DT423" i="14"/>
  <c r="DQ423" i="14"/>
  <c r="DP423" i="14"/>
  <c r="DM423" i="14"/>
  <c r="DL423" i="14"/>
  <c r="DI423" i="14"/>
  <c r="DH423" i="14"/>
  <c r="DE423" i="14"/>
  <c r="DD423" i="14"/>
  <c r="DA423" i="14"/>
  <c r="CZ423" i="14"/>
  <c r="CW423" i="14"/>
  <c r="CV423" i="14"/>
  <c r="CS423" i="14"/>
  <c r="CR423" i="14"/>
  <c r="CO423" i="14"/>
  <c r="CN423" i="14"/>
  <c r="CK423" i="14"/>
  <c r="CJ423" i="14"/>
  <c r="CG423" i="14"/>
  <c r="CF423" i="14"/>
  <c r="CC423" i="14"/>
  <c r="CB423" i="14"/>
  <c r="BY423" i="14"/>
  <c r="BX423" i="14"/>
  <c r="BU423" i="14"/>
  <c r="BT423" i="14"/>
  <c r="BQ423" i="14"/>
  <c r="BP423" i="14"/>
  <c r="BM423" i="14"/>
  <c r="BL423" i="14"/>
  <c r="BI423" i="14"/>
  <c r="BH423" i="14"/>
  <c r="BE423" i="14"/>
  <c r="BD423" i="14"/>
  <c r="BA423" i="14"/>
  <c r="AZ423" i="14"/>
  <c r="AW423" i="14"/>
  <c r="AV423" i="14"/>
  <c r="AS423" i="14"/>
  <c r="AR423" i="14"/>
  <c r="AO423" i="14"/>
  <c r="AN423" i="14"/>
  <c r="AK423" i="14"/>
  <c r="AJ423" i="14"/>
  <c r="AG423" i="14"/>
  <c r="AF423" i="14"/>
  <c r="AC423" i="14"/>
  <c r="AB423" i="14"/>
  <c r="Y423" i="14"/>
  <c r="X423" i="14"/>
  <c r="U423" i="14"/>
  <c r="T423" i="14"/>
  <c r="Q423" i="14"/>
  <c r="P423" i="14"/>
  <c r="M423" i="14"/>
  <c r="L423" i="14"/>
  <c r="I423" i="14"/>
  <c r="H423" i="14"/>
  <c r="G423" i="14"/>
  <c r="F423" i="14"/>
  <c r="E423" i="14"/>
  <c r="D423" i="14"/>
  <c r="ES423" i="14" s="1"/>
  <c r="EK422" i="14"/>
  <c r="EJ422" i="14"/>
  <c r="EG422" i="14"/>
  <c r="EF422" i="14"/>
  <c r="EC422" i="14"/>
  <c r="EB422" i="14"/>
  <c r="DY422" i="14"/>
  <c r="DX422" i="14"/>
  <c r="DU422" i="14"/>
  <c r="DT422" i="14"/>
  <c r="DQ422" i="14"/>
  <c r="DP422" i="14"/>
  <c r="DM422" i="14"/>
  <c r="DL422" i="14"/>
  <c r="DI422" i="14"/>
  <c r="DH422" i="14"/>
  <c r="DE422" i="14"/>
  <c r="DD422" i="14"/>
  <c r="DA422" i="14"/>
  <c r="CZ422" i="14"/>
  <c r="CW422" i="14"/>
  <c r="CV422" i="14"/>
  <c r="CS422" i="14"/>
  <c r="CR422" i="14"/>
  <c r="CO422" i="14"/>
  <c r="CN422" i="14"/>
  <c r="CK422" i="14"/>
  <c r="CJ422" i="14"/>
  <c r="CG422" i="14"/>
  <c r="CF422" i="14"/>
  <c r="CC422" i="14"/>
  <c r="CB422" i="14"/>
  <c r="BY422" i="14"/>
  <c r="BX422" i="14"/>
  <c r="BU422" i="14"/>
  <c r="BT422" i="14"/>
  <c r="BQ422" i="14"/>
  <c r="BP422" i="14"/>
  <c r="BM422" i="14"/>
  <c r="BL422" i="14"/>
  <c r="BI422" i="14"/>
  <c r="BH422" i="14"/>
  <c r="BE422" i="14"/>
  <c r="BD422" i="14"/>
  <c r="BA422" i="14"/>
  <c r="AZ422" i="14"/>
  <c r="AW422" i="14"/>
  <c r="AV422" i="14"/>
  <c r="AS422" i="14"/>
  <c r="AR422" i="14"/>
  <c r="AO422" i="14"/>
  <c r="AN422" i="14"/>
  <c r="AK422" i="14"/>
  <c r="AJ422" i="14"/>
  <c r="AG422" i="14"/>
  <c r="AF422" i="14"/>
  <c r="AC422" i="14"/>
  <c r="AB422" i="14"/>
  <c r="Y422" i="14"/>
  <c r="X422" i="14"/>
  <c r="U422" i="14"/>
  <c r="T422" i="14"/>
  <c r="Q422" i="14"/>
  <c r="P422" i="14"/>
  <c r="M422" i="14"/>
  <c r="L422" i="14"/>
  <c r="I422" i="14"/>
  <c r="H422" i="14"/>
  <c r="G422" i="14"/>
  <c r="F422" i="14"/>
  <c r="E422" i="14"/>
  <c r="D422" i="14"/>
  <c r="ES422" i="14" s="1"/>
  <c r="EK421" i="14"/>
  <c r="EJ421" i="14"/>
  <c r="EG421" i="14"/>
  <c r="EF421" i="14"/>
  <c r="EC421" i="14"/>
  <c r="EB421" i="14"/>
  <c r="DY421" i="14"/>
  <c r="DX421" i="14"/>
  <c r="DU421" i="14"/>
  <c r="DT421" i="14"/>
  <c r="DQ421" i="14"/>
  <c r="DP421" i="14"/>
  <c r="DM421" i="14"/>
  <c r="DL421" i="14"/>
  <c r="DI421" i="14"/>
  <c r="DH421" i="14"/>
  <c r="DE421" i="14"/>
  <c r="DD421" i="14"/>
  <c r="DA421" i="14"/>
  <c r="CZ421" i="14"/>
  <c r="CW421" i="14"/>
  <c r="CV421" i="14"/>
  <c r="CS421" i="14"/>
  <c r="CR421" i="14"/>
  <c r="CO421" i="14"/>
  <c r="CN421" i="14"/>
  <c r="CK421" i="14"/>
  <c r="CJ421" i="14"/>
  <c r="CG421" i="14"/>
  <c r="CF421" i="14"/>
  <c r="CC421" i="14"/>
  <c r="CB421" i="14"/>
  <c r="BY421" i="14"/>
  <c r="BX421" i="14"/>
  <c r="BU421" i="14"/>
  <c r="BT421" i="14"/>
  <c r="BQ421" i="14"/>
  <c r="BP421" i="14"/>
  <c r="BM421" i="14"/>
  <c r="BL421" i="14"/>
  <c r="BI421" i="14"/>
  <c r="BH421" i="14"/>
  <c r="BE421" i="14"/>
  <c r="BD421" i="14"/>
  <c r="BA421" i="14"/>
  <c r="AZ421" i="14"/>
  <c r="AW421" i="14"/>
  <c r="AV421" i="14"/>
  <c r="AS421" i="14"/>
  <c r="AR421" i="14"/>
  <c r="AO421" i="14"/>
  <c r="AN421" i="14"/>
  <c r="AK421" i="14"/>
  <c r="AJ421" i="14"/>
  <c r="AG421" i="14"/>
  <c r="AF421" i="14"/>
  <c r="AC421" i="14"/>
  <c r="AB421" i="14"/>
  <c r="Y421" i="14"/>
  <c r="X421" i="14"/>
  <c r="U421" i="14"/>
  <c r="T421" i="14"/>
  <c r="Q421" i="14"/>
  <c r="P421" i="14"/>
  <c r="M421" i="14"/>
  <c r="L421" i="14"/>
  <c r="I421" i="14"/>
  <c r="H421" i="14"/>
  <c r="G421" i="14"/>
  <c r="F421" i="14"/>
  <c r="E421" i="14"/>
  <c r="D421" i="14"/>
  <c r="ES421" i="14" s="1"/>
  <c r="EK420" i="14"/>
  <c r="EJ420" i="14"/>
  <c r="EG420" i="14"/>
  <c r="EF420" i="14"/>
  <c r="EC420" i="14"/>
  <c r="EB420" i="14"/>
  <c r="DY420" i="14"/>
  <c r="DX420" i="14"/>
  <c r="DU420" i="14"/>
  <c r="DT420" i="14"/>
  <c r="DQ420" i="14"/>
  <c r="DP420" i="14"/>
  <c r="DM420" i="14"/>
  <c r="DL420" i="14"/>
  <c r="DI420" i="14"/>
  <c r="DH420" i="14"/>
  <c r="DE420" i="14"/>
  <c r="DD420" i="14"/>
  <c r="DA420" i="14"/>
  <c r="CZ420" i="14"/>
  <c r="CW420" i="14"/>
  <c r="CV420" i="14"/>
  <c r="CS420" i="14"/>
  <c r="CR420" i="14"/>
  <c r="CO420" i="14"/>
  <c r="CN420" i="14"/>
  <c r="CK420" i="14"/>
  <c r="CJ420" i="14"/>
  <c r="CG420" i="14"/>
  <c r="CF420" i="14"/>
  <c r="CC420" i="14"/>
  <c r="CB420" i="14"/>
  <c r="BY420" i="14"/>
  <c r="BX420" i="14"/>
  <c r="BU420" i="14"/>
  <c r="BT420" i="14"/>
  <c r="BQ420" i="14"/>
  <c r="BP420" i="14"/>
  <c r="BM420" i="14"/>
  <c r="BL420" i="14"/>
  <c r="BI420" i="14"/>
  <c r="BH420" i="14"/>
  <c r="BE420" i="14"/>
  <c r="BD420" i="14"/>
  <c r="BA420" i="14"/>
  <c r="AZ420" i="14"/>
  <c r="AW420" i="14"/>
  <c r="AV420" i="14"/>
  <c r="AS420" i="14"/>
  <c r="AR420" i="14"/>
  <c r="AO420" i="14"/>
  <c r="AN420" i="14"/>
  <c r="AK420" i="14"/>
  <c r="AJ420" i="14"/>
  <c r="AG420" i="14"/>
  <c r="AF420" i="14"/>
  <c r="AC420" i="14"/>
  <c r="AB420" i="14"/>
  <c r="Y420" i="14"/>
  <c r="X420" i="14"/>
  <c r="U420" i="14"/>
  <c r="T420" i="14"/>
  <c r="Q420" i="14"/>
  <c r="P420" i="14"/>
  <c r="M420" i="14"/>
  <c r="L420" i="14"/>
  <c r="I420" i="14"/>
  <c r="H420" i="14"/>
  <c r="G420" i="14"/>
  <c r="F420" i="14"/>
  <c r="E420" i="14"/>
  <c r="D420" i="14"/>
  <c r="ES420" i="14" s="1"/>
  <c r="EK419" i="14"/>
  <c r="EJ419" i="14"/>
  <c r="EG419" i="14"/>
  <c r="EF419" i="14"/>
  <c r="EC419" i="14"/>
  <c r="EB419" i="14"/>
  <c r="DY419" i="14"/>
  <c r="DX419" i="14"/>
  <c r="DU419" i="14"/>
  <c r="DT419" i="14"/>
  <c r="DQ419" i="14"/>
  <c r="DP419" i="14"/>
  <c r="DM419" i="14"/>
  <c r="DL419" i="14"/>
  <c r="DI419" i="14"/>
  <c r="DH419" i="14"/>
  <c r="DE419" i="14"/>
  <c r="DD419" i="14"/>
  <c r="DA419" i="14"/>
  <c r="CZ419" i="14"/>
  <c r="CW419" i="14"/>
  <c r="CV419" i="14"/>
  <c r="CS419" i="14"/>
  <c r="CR419" i="14"/>
  <c r="CO419" i="14"/>
  <c r="CN419" i="14"/>
  <c r="CK419" i="14"/>
  <c r="CJ419" i="14"/>
  <c r="CG419" i="14"/>
  <c r="CF419" i="14"/>
  <c r="CC419" i="14"/>
  <c r="CB419" i="14"/>
  <c r="BY419" i="14"/>
  <c r="BX419" i="14"/>
  <c r="BU419" i="14"/>
  <c r="BT419" i="14"/>
  <c r="BQ419" i="14"/>
  <c r="BP419" i="14"/>
  <c r="BM419" i="14"/>
  <c r="BL419" i="14"/>
  <c r="BI419" i="14"/>
  <c r="BH419" i="14"/>
  <c r="BE419" i="14"/>
  <c r="BD419" i="14"/>
  <c r="BA419" i="14"/>
  <c r="AZ419" i="14"/>
  <c r="AW419" i="14"/>
  <c r="AV419" i="14"/>
  <c r="AS419" i="14"/>
  <c r="AR419" i="14"/>
  <c r="AO419" i="14"/>
  <c r="AN419" i="14"/>
  <c r="AK419" i="14"/>
  <c r="AJ419" i="14"/>
  <c r="AG419" i="14"/>
  <c r="AF419" i="14"/>
  <c r="AC419" i="14"/>
  <c r="AB419" i="14"/>
  <c r="Y419" i="14"/>
  <c r="X419" i="14"/>
  <c r="U419" i="14"/>
  <c r="T419" i="14"/>
  <c r="Q419" i="14"/>
  <c r="P419" i="14"/>
  <c r="M419" i="14"/>
  <c r="L419" i="14"/>
  <c r="I419" i="14"/>
  <c r="H419" i="14"/>
  <c r="G419" i="14"/>
  <c r="F419" i="14"/>
  <c r="E419" i="14"/>
  <c r="D419" i="14"/>
  <c r="ES419" i="14" s="1"/>
  <c r="EK417" i="14"/>
  <c r="EJ417" i="14"/>
  <c r="EG417" i="14"/>
  <c r="EF417" i="14"/>
  <c r="EC417" i="14"/>
  <c r="EB417" i="14"/>
  <c r="DY417" i="14"/>
  <c r="DX417" i="14"/>
  <c r="DU417" i="14"/>
  <c r="DT417" i="14"/>
  <c r="DQ417" i="14"/>
  <c r="DP417" i="14"/>
  <c r="DM417" i="14"/>
  <c r="DL417" i="14"/>
  <c r="DI417" i="14"/>
  <c r="DH417" i="14"/>
  <c r="DE417" i="14"/>
  <c r="DD417" i="14"/>
  <c r="DA417" i="14"/>
  <c r="CZ417" i="14"/>
  <c r="CW417" i="14"/>
  <c r="CV417" i="14"/>
  <c r="CS417" i="14"/>
  <c r="CR417" i="14"/>
  <c r="CO417" i="14"/>
  <c r="CN417" i="14"/>
  <c r="CK417" i="14"/>
  <c r="CJ417" i="14"/>
  <c r="CG417" i="14"/>
  <c r="CF417" i="14"/>
  <c r="CC417" i="14"/>
  <c r="CB417" i="14"/>
  <c r="BY417" i="14"/>
  <c r="BX417" i="14"/>
  <c r="BU417" i="14"/>
  <c r="BT417" i="14"/>
  <c r="BQ417" i="14"/>
  <c r="BP417" i="14"/>
  <c r="BM417" i="14"/>
  <c r="BL417" i="14"/>
  <c r="BI417" i="14"/>
  <c r="BH417" i="14"/>
  <c r="BE417" i="14"/>
  <c r="BD417" i="14"/>
  <c r="BA417" i="14"/>
  <c r="AZ417" i="14"/>
  <c r="AW417" i="14"/>
  <c r="AV417" i="14"/>
  <c r="AS417" i="14"/>
  <c r="AR417" i="14"/>
  <c r="AO417" i="14"/>
  <c r="AN417" i="14"/>
  <c r="AK417" i="14"/>
  <c r="AJ417" i="14"/>
  <c r="AG417" i="14"/>
  <c r="AF417" i="14"/>
  <c r="AC417" i="14"/>
  <c r="AB417" i="14"/>
  <c r="Y417" i="14"/>
  <c r="X417" i="14"/>
  <c r="U417" i="14"/>
  <c r="T417" i="14"/>
  <c r="Q417" i="14"/>
  <c r="P417" i="14"/>
  <c r="M417" i="14"/>
  <c r="L417" i="14"/>
  <c r="I417" i="14"/>
  <c r="H417" i="14"/>
  <c r="G417" i="14"/>
  <c r="F417" i="14"/>
  <c r="E417" i="14"/>
  <c r="D417" i="14"/>
  <c r="ES417" i="14" s="1"/>
  <c r="EK416" i="14"/>
  <c r="EJ416" i="14"/>
  <c r="EG416" i="14"/>
  <c r="EF416" i="14"/>
  <c r="EC416" i="14"/>
  <c r="EB416" i="14"/>
  <c r="DY416" i="14"/>
  <c r="DX416" i="14"/>
  <c r="DU416" i="14"/>
  <c r="DT416" i="14"/>
  <c r="DQ416" i="14"/>
  <c r="DP416" i="14"/>
  <c r="DM416" i="14"/>
  <c r="DL416" i="14"/>
  <c r="DI416" i="14"/>
  <c r="DH416" i="14"/>
  <c r="DE416" i="14"/>
  <c r="DD416" i="14"/>
  <c r="DA416" i="14"/>
  <c r="CZ416" i="14"/>
  <c r="CW416" i="14"/>
  <c r="CV416" i="14"/>
  <c r="CS416" i="14"/>
  <c r="CR416" i="14"/>
  <c r="CO416" i="14"/>
  <c r="CN416" i="14"/>
  <c r="CK416" i="14"/>
  <c r="CJ416" i="14"/>
  <c r="CG416" i="14"/>
  <c r="CF416" i="14"/>
  <c r="CC416" i="14"/>
  <c r="CB416" i="14"/>
  <c r="BY416" i="14"/>
  <c r="BX416" i="14"/>
  <c r="BU416" i="14"/>
  <c r="BT416" i="14"/>
  <c r="BQ416" i="14"/>
  <c r="BP416" i="14"/>
  <c r="BM416" i="14"/>
  <c r="BL416" i="14"/>
  <c r="BI416" i="14"/>
  <c r="BH416" i="14"/>
  <c r="BE416" i="14"/>
  <c r="BD416" i="14"/>
  <c r="BA416" i="14"/>
  <c r="AZ416" i="14"/>
  <c r="AW416" i="14"/>
  <c r="AV416" i="14"/>
  <c r="AS416" i="14"/>
  <c r="AR416" i="14"/>
  <c r="AO416" i="14"/>
  <c r="AN416" i="14"/>
  <c r="AK416" i="14"/>
  <c r="AJ416" i="14"/>
  <c r="AG416" i="14"/>
  <c r="AF416" i="14"/>
  <c r="AC416" i="14"/>
  <c r="AB416" i="14"/>
  <c r="Y416" i="14"/>
  <c r="X416" i="14"/>
  <c r="U416" i="14"/>
  <c r="T416" i="14"/>
  <c r="Q416" i="14"/>
  <c r="P416" i="14"/>
  <c r="M416" i="14"/>
  <c r="L416" i="14"/>
  <c r="I416" i="14"/>
  <c r="H416" i="14"/>
  <c r="G416" i="14"/>
  <c r="F416" i="14"/>
  <c r="E416" i="14"/>
  <c r="D416" i="14"/>
  <c r="ES416" i="14" s="1"/>
  <c r="EK414" i="14"/>
  <c r="EJ414" i="14"/>
  <c r="EG414" i="14"/>
  <c r="EF414" i="14"/>
  <c r="EC414" i="14"/>
  <c r="EB414" i="14"/>
  <c r="DY414" i="14"/>
  <c r="DX414" i="14"/>
  <c r="DU414" i="14"/>
  <c r="DT414" i="14"/>
  <c r="DQ414" i="14"/>
  <c r="DP414" i="14"/>
  <c r="DM414" i="14"/>
  <c r="DL414" i="14"/>
  <c r="DI414" i="14"/>
  <c r="DH414" i="14"/>
  <c r="DE414" i="14"/>
  <c r="DD414" i="14"/>
  <c r="DA414" i="14"/>
  <c r="CZ414" i="14"/>
  <c r="CW414" i="14"/>
  <c r="CV414" i="14"/>
  <c r="CS414" i="14"/>
  <c r="CR414" i="14"/>
  <c r="CO414" i="14"/>
  <c r="CN414" i="14"/>
  <c r="CK414" i="14"/>
  <c r="CJ414" i="14"/>
  <c r="CG414" i="14"/>
  <c r="CF414" i="14"/>
  <c r="CC414" i="14"/>
  <c r="CB414" i="14"/>
  <c r="BY414" i="14"/>
  <c r="BX414" i="14"/>
  <c r="BU414" i="14"/>
  <c r="BT414" i="14"/>
  <c r="BQ414" i="14"/>
  <c r="BP414" i="14"/>
  <c r="BM414" i="14"/>
  <c r="BL414" i="14"/>
  <c r="BI414" i="14"/>
  <c r="BH414" i="14"/>
  <c r="BE414" i="14"/>
  <c r="BD414" i="14"/>
  <c r="BA414" i="14"/>
  <c r="AZ414" i="14"/>
  <c r="AW414" i="14"/>
  <c r="AV414" i="14"/>
  <c r="AS414" i="14"/>
  <c r="AR414" i="14"/>
  <c r="AO414" i="14"/>
  <c r="AN414" i="14"/>
  <c r="AK414" i="14"/>
  <c r="AJ414" i="14"/>
  <c r="AG414" i="14"/>
  <c r="AF414" i="14"/>
  <c r="AC414" i="14"/>
  <c r="AB414" i="14"/>
  <c r="Y414" i="14"/>
  <c r="X414" i="14"/>
  <c r="U414" i="14"/>
  <c r="T414" i="14"/>
  <c r="Q414" i="14"/>
  <c r="P414" i="14"/>
  <c r="M414" i="14"/>
  <c r="L414" i="14"/>
  <c r="I414" i="14"/>
  <c r="H414" i="14"/>
  <c r="G414" i="14"/>
  <c r="F414" i="14"/>
  <c r="E414" i="14"/>
  <c r="D414" i="14"/>
  <c r="ES414" i="14" s="1"/>
  <c r="EK413" i="14"/>
  <c r="EJ413" i="14"/>
  <c r="EG413" i="14"/>
  <c r="EF413" i="14"/>
  <c r="EC413" i="14"/>
  <c r="EB413" i="14"/>
  <c r="DY413" i="14"/>
  <c r="DX413" i="14"/>
  <c r="DU413" i="14"/>
  <c r="DT413" i="14"/>
  <c r="DQ413" i="14"/>
  <c r="DP413" i="14"/>
  <c r="DM413" i="14"/>
  <c r="DL413" i="14"/>
  <c r="DI413" i="14"/>
  <c r="DH413" i="14"/>
  <c r="DE413" i="14"/>
  <c r="DD413" i="14"/>
  <c r="DA413" i="14"/>
  <c r="CZ413" i="14"/>
  <c r="CW413" i="14"/>
  <c r="CV413" i="14"/>
  <c r="CS413" i="14"/>
  <c r="CR413" i="14"/>
  <c r="CO413" i="14"/>
  <c r="CN413" i="14"/>
  <c r="CK413" i="14"/>
  <c r="CJ413" i="14"/>
  <c r="CG413" i="14"/>
  <c r="CF413" i="14"/>
  <c r="CC413" i="14"/>
  <c r="CB413" i="14"/>
  <c r="BY413" i="14"/>
  <c r="BX413" i="14"/>
  <c r="BU413" i="14"/>
  <c r="BT413" i="14"/>
  <c r="BQ413" i="14"/>
  <c r="BP413" i="14"/>
  <c r="BM413" i="14"/>
  <c r="BL413" i="14"/>
  <c r="BI413" i="14"/>
  <c r="BH413" i="14"/>
  <c r="BE413" i="14"/>
  <c r="BD413" i="14"/>
  <c r="BA413" i="14"/>
  <c r="AZ413" i="14"/>
  <c r="AW413" i="14"/>
  <c r="AV413" i="14"/>
  <c r="AS413" i="14"/>
  <c r="AR413" i="14"/>
  <c r="AO413" i="14"/>
  <c r="AN413" i="14"/>
  <c r="AK413" i="14"/>
  <c r="AJ413" i="14"/>
  <c r="AG413" i="14"/>
  <c r="AF413" i="14"/>
  <c r="AC413" i="14"/>
  <c r="AB413" i="14"/>
  <c r="Y413" i="14"/>
  <c r="X413" i="14"/>
  <c r="U413" i="14"/>
  <c r="T413" i="14"/>
  <c r="Q413" i="14"/>
  <c r="P413" i="14"/>
  <c r="M413" i="14"/>
  <c r="L413" i="14"/>
  <c r="I413" i="14"/>
  <c r="H413" i="14"/>
  <c r="G413" i="14"/>
  <c r="F413" i="14"/>
  <c r="E413" i="14"/>
  <c r="D413" i="14"/>
  <c r="ES413" i="14" s="1"/>
  <c r="EK412" i="14"/>
  <c r="EJ412" i="14"/>
  <c r="EG412" i="14"/>
  <c r="EF412" i="14"/>
  <c r="EC412" i="14"/>
  <c r="EB412" i="14"/>
  <c r="DY412" i="14"/>
  <c r="DX412" i="14"/>
  <c r="DU412" i="14"/>
  <c r="DT412" i="14"/>
  <c r="DQ412" i="14"/>
  <c r="DP412" i="14"/>
  <c r="DM412" i="14"/>
  <c r="DL412" i="14"/>
  <c r="DI412" i="14"/>
  <c r="DH412" i="14"/>
  <c r="DE412" i="14"/>
  <c r="DD412" i="14"/>
  <c r="DA412" i="14"/>
  <c r="CZ412" i="14"/>
  <c r="CW412" i="14"/>
  <c r="CV412" i="14"/>
  <c r="CS412" i="14"/>
  <c r="CR412" i="14"/>
  <c r="CO412" i="14"/>
  <c r="CN412" i="14"/>
  <c r="CK412" i="14"/>
  <c r="CJ412" i="14"/>
  <c r="CG412" i="14"/>
  <c r="CF412" i="14"/>
  <c r="CC412" i="14"/>
  <c r="CB412" i="14"/>
  <c r="BY412" i="14"/>
  <c r="BX412" i="14"/>
  <c r="BU412" i="14"/>
  <c r="BT412" i="14"/>
  <c r="BQ412" i="14"/>
  <c r="BP412" i="14"/>
  <c r="BM412" i="14"/>
  <c r="BL412" i="14"/>
  <c r="BI412" i="14"/>
  <c r="BH412" i="14"/>
  <c r="BE412" i="14"/>
  <c r="BD412" i="14"/>
  <c r="BA412" i="14"/>
  <c r="AZ412" i="14"/>
  <c r="AW412" i="14"/>
  <c r="AV412" i="14"/>
  <c r="AS412" i="14"/>
  <c r="AR412" i="14"/>
  <c r="AO412" i="14"/>
  <c r="AN412" i="14"/>
  <c r="AK412" i="14"/>
  <c r="AJ412" i="14"/>
  <c r="AG412" i="14"/>
  <c r="AF412" i="14"/>
  <c r="AC412" i="14"/>
  <c r="AB412" i="14"/>
  <c r="Y412" i="14"/>
  <c r="X412" i="14"/>
  <c r="U412" i="14"/>
  <c r="T412" i="14"/>
  <c r="Q412" i="14"/>
  <c r="P412" i="14"/>
  <c r="M412" i="14"/>
  <c r="L412" i="14"/>
  <c r="I412" i="14"/>
  <c r="H412" i="14"/>
  <c r="G412" i="14"/>
  <c r="F412" i="14"/>
  <c r="E412" i="14"/>
  <c r="D412" i="14"/>
  <c r="ES412" i="14" s="1"/>
  <c r="EK411" i="14"/>
  <c r="EJ411" i="14"/>
  <c r="EG411" i="14"/>
  <c r="EF411" i="14"/>
  <c r="EC411" i="14"/>
  <c r="EB411" i="14"/>
  <c r="DY411" i="14"/>
  <c r="DX411" i="14"/>
  <c r="DU411" i="14"/>
  <c r="DT411" i="14"/>
  <c r="DQ411" i="14"/>
  <c r="DP411" i="14"/>
  <c r="DM411" i="14"/>
  <c r="DL411" i="14"/>
  <c r="DI411" i="14"/>
  <c r="DH411" i="14"/>
  <c r="DE411" i="14"/>
  <c r="DD411" i="14"/>
  <c r="DA411" i="14"/>
  <c r="CZ411" i="14"/>
  <c r="CW411" i="14"/>
  <c r="CV411" i="14"/>
  <c r="CS411" i="14"/>
  <c r="CR411" i="14"/>
  <c r="CO411" i="14"/>
  <c r="CN411" i="14"/>
  <c r="CK411" i="14"/>
  <c r="CJ411" i="14"/>
  <c r="CG411" i="14"/>
  <c r="CF411" i="14"/>
  <c r="CC411" i="14"/>
  <c r="CB411" i="14"/>
  <c r="BY411" i="14"/>
  <c r="BX411" i="14"/>
  <c r="BU411" i="14"/>
  <c r="BT411" i="14"/>
  <c r="BQ411" i="14"/>
  <c r="BP411" i="14"/>
  <c r="BM411" i="14"/>
  <c r="BL411" i="14"/>
  <c r="BI411" i="14"/>
  <c r="BH411" i="14"/>
  <c r="BE411" i="14"/>
  <c r="BD411" i="14"/>
  <c r="BA411" i="14"/>
  <c r="AZ411" i="14"/>
  <c r="AW411" i="14"/>
  <c r="AV411" i="14"/>
  <c r="AS411" i="14"/>
  <c r="AR411" i="14"/>
  <c r="AO411" i="14"/>
  <c r="AN411" i="14"/>
  <c r="AK411" i="14"/>
  <c r="AJ411" i="14"/>
  <c r="AG411" i="14"/>
  <c r="AF411" i="14"/>
  <c r="AC411" i="14"/>
  <c r="AB411" i="14"/>
  <c r="Y411" i="14"/>
  <c r="X411" i="14"/>
  <c r="U411" i="14"/>
  <c r="T411" i="14"/>
  <c r="Q411" i="14"/>
  <c r="P411" i="14"/>
  <c r="M411" i="14"/>
  <c r="L411" i="14"/>
  <c r="I411" i="14"/>
  <c r="H411" i="14"/>
  <c r="G411" i="14"/>
  <c r="F411" i="14"/>
  <c r="E411" i="14"/>
  <c r="D411" i="14"/>
  <c r="ES411" i="14" s="1"/>
  <c r="EK410" i="14"/>
  <c r="EJ410" i="14"/>
  <c r="EG410" i="14"/>
  <c r="EF410" i="14"/>
  <c r="EC410" i="14"/>
  <c r="EB410" i="14"/>
  <c r="DY410" i="14"/>
  <c r="DX410" i="14"/>
  <c r="DU410" i="14"/>
  <c r="DT410" i="14"/>
  <c r="DQ410" i="14"/>
  <c r="DP410" i="14"/>
  <c r="DM410" i="14"/>
  <c r="DL410" i="14"/>
  <c r="DI410" i="14"/>
  <c r="DH410" i="14"/>
  <c r="DE410" i="14"/>
  <c r="DD410" i="14"/>
  <c r="DA410" i="14"/>
  <c r="CZ410" i="14"/>
  <c r="CW410" i="14"/>
  <c r="CV410" i="14"/>
  <c r="CS410" i="14"/>
  <c r="CR410" i="14"/>
  <c r="CO410" i="14"/>
  <c r="CN410" i="14"/>
  <c r="CK410" i="14"/>
  <c r="CJ410" i="14"/>
  <c r="CG410" i="14"/>
  <c r="CF410" i="14"/>
  <c r="CC410" i="14"/>
  <c r="CB410" i="14"/>
  <c r="BY410" i="14"/>
  <c r="BX410" i="14"/>
  <c r="BU410" i="14"/>
  <c r="BT410" i="14"/>
  <c r="BQ410" i="14"/>
  <c r="BP410" i="14"/>
  <c r="BM410" i="14"/>
  <c r="BL410" i="14"/>
  <c r="BI410" i="14"/>
  <c r="BH410" i="14"/>
  <c r="BE410" i="14"/>
  <c r="BD410" i="14"/>
  <c r="BA410" i="14"/>
  <c r="AZ410" i="14"/>
  <c r="AW410" i="14"/>
  <c r="AV410" i="14"/>
  <c r="AS410" i="14"/>
  <c r="AR410" i="14"/>
  <c r="AO410" i="14"/>
  <c r="AN410" i="14"/>
  <c r="AK410" i="14"/>
  <c r="AJ410" i="14"/>
  <c r="AG410" i="14"/>
  <c r="AF410" i="14"/>
  <c r="AC410" i="14"/>
  <c r="AB410" i="14"/>
  <c r="Y410" i="14"/>
  <c r="X410" i="14"/>
  <c r="U410" i="14"/>
  <c r="T410" i="14"/>
  <c r="Q410" i="14"/>
  <c r="P410" i="14"/>
  <c r="M410" i="14"/>
  <c r="L410" i="14"/>
  <c r="I410" i="14"/>
  <c r="H410" i="14"/>
  <c r="G410" i="14"/>
  <c r="F410" i="14"/>
  <c r="E410" i="14"/>
  <c r="D410" i="14"/>
  <c r="ES410" i="14" s="1"/>
  <c r="EK409" i="14"/>
  <c r="EJ409" i="14"/>
  <c r="EG409" i="14"/>
  <c r="EF409" i="14"/>
  <c r="EC409" i="14"/>
  <c r="EB409" i="14"/>
  <c r="DY409" i="14"/>
  <c r="DX409" i="14"/>
  <c r="DU409" i="14"/>
  <c r="DT409" i="14"/>
  <c r="DQ409" i="14"/>
  <c r="DP409" i="14"/>
  <c r="DM409" i="14"/>
  <c r="DL409" i="14"/>
  <c r="DI409" i="14"/>
  <c r="DH409" i="14"/>
  <c r="DE409" i="14"/>
  <c r="DD409" i="14"/>
  <c r="DA409" i="14"/>
  <c r="CZ409" i="14"/>
  <c r="CW409" i="14"/>
  <c r="CV409" i="14"/>
  <c r="CS409" i="14"/>
  <c r="CR409" i="14"/>
  <c r="CO409" i="14"/>
  <c r="CN409" i="14"/>
  <c r="CK409" i="14"/>
  <c r="CJ409" i="14"/>
  <c r="CG409" i="14"/>
  <c r="CF409" i="14"/>
  <c r="CC409" i="14"/>
  <c r="CB409" i="14"/>
  <c r="BY409" i="14"/>
  <c r="BX409" i="14"/>
  <c r="BU409" i="14"/>
  <c r="BT409" i="14"/>
  <c r="BQ409" i="14"/>
  <c r="BP409" i="14"/>
  <c r="BM409" i="14"/>
  <c r="BL409" i="14"/>
  <c r="BI409" i="14"/>
  <c r="BH409" i="14"/>
  <c r="BE409" i="14"/>
  <c r="BD409" i="14"/>
  <c r="BA409" i="14"/>
  <c r="AZ409" i="14"/>
  <c r="AW409" i="14"/>
  <c r="AV409" i="14"/>
  <c r="AS409" i="14"/>
  <c r="AR409" i="14"/>
  <c r="AO409" i="14"/>
  <c r="AN409" i="14"/>
  <c r="AK409" i="14"/>
  <c r="AJ409" i="14"/>
  <c r="AG409" i="14"/>
  <c r="AF409" i="14"/>
  <c r="AC409" i="14"/>
  <c r="AB409" i="14"/>
  <c r="Y409" i="14"/>
  <c r="X409" i="14"/>
  <c r="U409" i="14"/>
  <c r="T409" i="14"/>
  <c r="Q409" i="14"/>
  <c r="P409" i="14"/>
  <c r="M409" i="14"/>
  <c r="L409" i="14"/>
  <c r="I409" i="14"/>
  <c r="H409" i="14"/>
  <c r="G409" i="14"/>
  <c r="F409" i="14"/>
  <c r="E409" i="14"/>
  <c r="D409" i="14"/>
  <c r="ES409" i="14" s="1"/>
  <c r="EK408" i="14"/>
  <c r="EJ408" i="14"/>
  <c r="EG408" i="14"/>
  <c r="EF408" i="14"/>
  <c r="EC408" i="14"/>
  <c r="EB408" i="14"/>
  <c r="DY408" i="14"/>
  <c r="DX408" i="14"/>
  <c r="DU408" i="14"/>
  <c r="DT408" i="14"/>
  <c r="DQ408" i="14"/>
  <c r="DP408" i="14"/>
  <c r="DM408" i="14"/>
  <c r="DL408" i="14"/>
  <c r="DI408" i="14"/>
  <c r="DH408" i="14"/>
  <c r="DE408" i="14"/>
  <c r="DD408" i="14"/>
  <c r="DA408" i="14"/>
  <c r="CZ408" i="14"/>
  <c r="CW408" i="14"/>
  <c r="CV408" i="14"/>
  <c r="CS408" i="14"/>
  <c r="CR408" i="14"/>
  <c r="CO408" i="14"/>
  <c r="CN408" i="14"/>
  <c r="CK408" i="14"/>
  <c r="CJ408" i="14"/>
  <c r="CG408" i="14"/>
  <c r="CF408" i="14"/>
  <c r="CC408" i="14"/>
  <c r="CB408" i="14"/>
  <c r="BY408" i="14"/>
  <c r="BX408" i="14"/>
  <c r="BU408" i="14"/>
  <c r="BT408" i="14"/>
  <c r="BQ408" i="14"/>
  <c r="BP408" i="14"/>
  <c r="BM408" i="14"/>
  <c r="BL408" i="14"/>
  <c r="BI408" i="14"/>
  <c r="BH408" i="14"/>
  <c r="BE408" i="14"/>
  <c r="BD408" i="14"/>
  <c r="BA408" i="14"/>
  <c r="AZ408" i="14"/>
  <c r="AW408" i="14"/>
  <c r="AV408" i="14"/>
  <c r="AS408" i="14"/>
  <c r="AR408" i="14"/>
  <c r="AO408" i="14"/>
  <c r="AN408" i="14"/>
  <c r="AK408" i="14"/>
  <c r="AJ408" i="14"/>
  <c r="AG408" i="14"/>
  <c r="AF408" i="14"/>
  <c r="AC408" i="14"/>
  <c r="AB408" i="14"/>
  <c r="Y408" i="14"/>
  <c r="X408" i="14"/>
  <c r="U408" i="14"/>
  <c r="T408" i="14"/>
  <c r="Q408" i="14"/>
  <c r="P408" i="14"/>
  <c r="M408" i="14"/>
  <c r="L408" i="14"/>
  <c r="I408" i="14"/>
  <c r="H408" i="14"/>
  <c r="G408" i="14"/>
  <c r="F408" i="14"/>
  <c r="E408" i="14"/>
  <c r="D408" i="14"/>
  <c r="ES408" i="14" s="1"/>
  <c r="EK407" i="14"/>
  <c r="EJ407" i="14"/>
  <c r="EG407" i="14"/>
  <c r="EF407" i="14"/>
  <c r="EC407" i="14"/>
  <c r="EB407" i="14"/>
  <c r="DY407" i="14"/>
  <c r="DX407" i="14"/>
  <c r="DU407" i="14"/>
  <c r="DT407" i="14"/>
  <c r="DQ407" i="14"/>
  <c r="DP407" i="14"/>
  <c r="DM407" i="14"/>
  <c r="DL407" i="14"/>
  <c r="DI407" i="14"/>
  <c r="DH407" i="14"/>
  <c r="DE407" i="14"/>
  <c r="DD407" i="14"/>
  <c r="DA407" i="14"/>
  <c r="CZ407" i="14"/>
  <c r="CW407" i="14"/>
  <c r="CV407" i="14"/>
  <c r="CS407" i="14"/>
  <c r="CR407" i="14"/>
  <c r="CO407" i="14"/>
  <c r="CN407" i="14"/>
  <c r="CK407" i="14"/>
  <c r="CJ407" i="14"/>
  <c r="CG407" i="14"/>
  <c r="CF407" i="14"/>
  <c r="CC407" i="14"/>
  <c r="CB407" i="14"/>
  <c r="BY407" i="14"/>
  <c r="BX407" i="14"/>
  <c r="BU407" i="14"/>
  <c r="BT407" i="14"/>
  <c r="BQ407" i="14"/>
  <c r="BP407" i="14"/>
  <c r="BM407" i="14"/>
  <c r="BL407" i="14"/>
  <c r="BI407" i="14"/>
  <c r="BH407" i="14"/>
  <c r="BE407" i="14"/>
  <c r="BD407" i="14"/>
  <c r="BA407" i="14"/>
  <c r="AZ407" i="14"/>
  <c r="AW407" i="14"/>
  <c r="AV407" i="14"/>
  <c r="AS407" i="14"/>
  <c r="AR407" i="14"/>
  <c r="AO407" i="14"/>
  <c r="AN407" i="14"/>
  <c r="AK407" i="14"/>
  <c r="AJ407" i="14"/>
  <c r="AG407" i="14"/>
  <c r="AF407" i="14"/>
  <c r="AC407" i="14"/>
  <c r="AB407" i="14"/>
  <c r="Y407" i="14"/>
  <c r="X407" i="14"/>
  <c r="U407" i="14"/>
  <c r="T407" i="14"/>
  <c r="Q407" i="14"/>
  <c r="P407" i="14"/>
  <c r="M407" i="14"/>
  <c r="L407" i="14"/>
  <c r="I407" i="14"/>
  <c r="H407" i="14"/>
  <c r="G407" i="14"/>
  <c r="F407" i="14"/>
  <c r="E407" i="14"/>
  <c r="D407" i="14"/>
  <c r="ES407" i="14" s="1"/>
  <c r="EK406" i="14"/>
  <c r="EJ406" i="14"/>
  <c r="EG406" i="14"/>
  <c r="EF406" i="14"/>
  <c r="EC406" i="14"/>
  <c r="EB406" i="14"/>
  <c r="DY406" i="14"/>
  <c r="DX406" i="14"/>
  <c r="DU406" i="14"/>
  <c r="DT406" i="14"/>
  <c r="DQ406" i="14"/>
  <c r="DP406" i="14"/>
  <c r="DM406" i="14"/>
  <c r="DL406" i="14"/>
  <c r="DI406" i="14"/>
  <c r="DH406" i="14"/>
  <c r="DE406" i="14"/>
  <c r="DD406" i="14"/>
  <c r="DA406" i="14"/>
  <c r="CZ406" i="14"/>
  <c r="CW406" i="14"/>
  <c r="CV406" i="14"/>
  <c r="CS406" i="14"/>
  <c r="CR406" i="14"/>
  <c r="CO406" i="14"/>
  <c r="CN406" i="14"/>
  <c r="CK406" i="14"/>
  <c r="CJ406" i="14"/>
  <c r="CG406" i="14"/>
  <c r="CF406" i="14"/>
  <c r="CC406" i="14"/>
  <c r="CB406" i="14"/>
  <c r="BY406" i="14"/>
  <c r="BX406" i="14"/>
  <c r="BU406" i="14"/>
  <c r="BT406" i="14"/>
  <c r="BQ406" i="14"/>
  <c r="BP406" i="14"/>
  <c r="BM406" i="14"/>
  <c r="BL406" i="14"/>
  <c r="BI406" i="14"/>
  <c r="BH406" i="14"/>
  <c r="BE406" i="14"/>
  <c r="BD406" i="14"/>
  <c r="BA406" i="14"/>
  <c r="AZ406" i="14"/>
  <c r="AW406" i="14"/>
  <c r="AV406" i="14"/>
  <c r="AS406" i="14"/>
  <c r="AR406" i="14"/>
  <c r="AO406" i="14"/>
  <c r="AN406" i="14"/>
  <c r="AK406" i="14"/>
  <c r="AJ406" i="14"/>
  <c r="AG406" i="14"/>
  <c r="AF406" i="14"/>
  <c r="AC406" i="14"/>
  <c r="AB406" i="14"/>
  <c r="Y406" i="14"/>
  <c r="X406" i="14"/>
  <c r="U406" i="14"/>
  <c r="T406" i="14"/>
  <c r="Q406" i="14"/>
  <c r="P406" i="14"/>
  <c r="M406" i="14"/>
  <c r="L406" i="14"/>
  <c r="I406" i="14"/>
  <c r="H406" i="14"/>
  <c r="G406" i="14"/>
  <c r="F406" i="14"/>
  <c r="E406" i="14"/>
  <c r="D406" i="14"/>
  <c r="ES406" i="14" s="1"/>
  <c r="EK405" i="14"/>
  <c r="EJ405" i="14"/>
  <c r="EG405" i="14"/>
  <c r="EF405" i="14"/>
  <c r="EC405" i="14"/>
  <c r="EB405" i="14"/>
  <c r="DY405" i="14"/>
  <c r="DX405" i="14"/>
  <c r="DU405" i="14"/>
  <c r="DT405" i="14"/>
  <c r="DQ405" i="14"/>
  <c r="DP405" i="14"/>
  <c r="DM405" i="14"/>
  <c r="DL405" i="14"/>
  <c r="DI405" i="14"/>
  <c r="DH405" i="14"/>
  <c r="DE405" i="14"/>
  <c r="DD405" i="14"/>
  <c r="DA405" i="14"/>
  <c r="CZ405" i="14"/>
  <c r="CW405" i="14"/>
  <c r="CV405" i="14"/>
  <c r="CS405" i="14"/>
  <c r="CR405" i="14"/>
  <c r="CO405" i="14"/>
  <c r="CN405" i="14"/>
  <c r="CK405" i="14"/>
  <c r="CJ405" i="14"/>
  <c r="CG405" i="14"/>
  <c r="CF405" i="14"/>
  <c r="CC405" i="14"/>
  <c r="CB405" i="14"/>
  <c r="BY405" i="14"/>
  <c r="BX405" i="14"/>
  <c r="BU405" i="14"/>
  <c r="BT405" i="14"/>
  <c r="BQ405" i="14"/>
  <c r="BP405" i="14"/>
  <c r="BM405" i="14"/>
  <c r="BL405" i="14"/>
  <c r="BI405" i="14"/>
  <c r="BH405" i="14"/>
  <c r="BE405" i="14"/>
  <c r="BD405" i="14"/>
  <c r="BA405" i="14"/>
  <c r="AZ405" i="14"/>
  <c r="AW405" i="14"/>
  <c r="AV405" i="14"/>
  <c r="AS405" i="14"/>
  <c r="AR405" i="14"/>
  <c r="AO405" i="14"/>
  <c r="AN405" i="14"/>
  <c r="AK405" i="14"/>
  <c r="AJ405" i="14"/>
  <c r="AG405" i="14"/>
  <c r="AF405" i="14"/>
  <c r="AC405" i="14"/>
  <c r="AB405" i="14"/>
  <c r="Y405" i="14"/>
  <c r="X405" i="14"/>
  <c r="U405" i="14"/>
  <c r="T405" i="14"/>
  <c r="Q405" i="14"/>
  <c r="P405" i="14"/>
  <c r="M405" i="14"/>
  <c r="L405" i="14"/>
  <c r="I405" i="14"/>
  <c r="H405" i="14"/>
  <c r="G405" i="14"/>
  <c r="F405" i="14"/>
  <c r="E405" i="14"/>
  <c r="D405" i="14"/>
  <c r="ES405" i="14" s="1"/>
  <c r="EK404" i="14"/>
  <c r="EJ404" i="14"/>
  <c r="EG404" i="14"/>
  <c r="EF404" i="14"/>
  <c r="EC404" i="14"/>
  <c r="EB404" i="14"/>
  <c r="DY404" i="14"/>
  <c r="DX404" i="14"/>
  <c r="DU404" i="14"/>
  <c r="DT404" i="14"/>
  <c r="DQ404" i="14"/>
  <c r="DP404" i="14"/>
  <c r="DM404" i="14"/>
  <c r="DL404" i="14"/>
  <c r="DI404" i="14"/>
  <c r="DH404" i="14"/>
  <c r="DE404" i="14"/>
  <c r="DD404" i="14"/>
  <c r="DA404" i="14"/>
  <c r="CZ404" i="14"/>
  <c r="CW404" i="14"/>
  <c r="CV404" i="14"/>
  <c r="CS404" i="14"/>
  <c r="CR404" i="14"/>
  <c r="CO404" i="14"/>
  <c r="CN404" i="14"/>
  <c r="CK404" i="14"/>
  <c r="CJ404" i="14"/>
  <c r="CG404" i="14"/>
  <c r="CF404" i="14"/>
  <c r="CC404" i="14"/>
  <c r="CB404" i="14"/>
  <c r="BY404" i="14"/>
  <c r="BX404" i="14"/>
  <c r="BU404" i="14"/>
  <c r="BT404" i="14"/>
  <c r="BQ404" i="14"/>
  <c r="BP404" i="14"/>
  <c r="BM404" i="14"/>
  <c r="BL404" i="14"/>
  <c r="BI404" i="14"/>
  <c r="BH404" i="14"/>
  <c r="BE404" i="14"/>
  <c r="BD404" i="14"/>
  <c r="BA404" i="14"/>
  <c r="AZ404" i="14"/>
  <c r="AW404" i="14"/>
  <c r="AV404" i="14"/>
  <c r="AS404" i="14"/>
  <c r="AR404" i="14"/>
  <c r="AO404" i="14"/>
  <c r="AN404" i="14"/>
  <c r="AK404" i="14"/>
  <c r="AJ404" i="14"/>
  <c r="AG404" i="14"/>
  <c r="AF404" i="14"/>
  <c r="AC404" i="14"/>
  <c r="AB404" i="14"/>
  <c r="Y404" i="14"/>
  <c r="X404" i="14"/>
  <c r="U404" i="14"/>
  <c r="T404" i="14"/>
  <c r="Q404" i="14"/>
  <c r="P404" i="14"/>
  <c r="M404" i="14"/>
  <c r="L404" i="14"/>
  <c r="I404" i="14"/>
  <c r="H404" i="14"/>
  <c r="G404" i="14"/>
  <c r="F404" i="14"/>
  <c r="E404" i="14"/>
  <c r="D404" i="14"/>
  <c r="ES404" i="14" s="1"/>
  <c r="EK403" i="14"/>
  <c r="EJ403" i="14"/>
  <c r="EG403" i="14"/>
  <c r="EF403" i="14"/>
  <c r="EC403" i="14"/>
  <c r="EB403" i="14"/>
  <c r="DY403" i="14"/>
  <c r="DX403" i="14"/>
  <c r="DU403" i="14"/>
  <c r="DT403" i="14"/>
  <c r="DQ403" i="14"/>
  <c r="DP403" i="14"/>
  <c r="DM403" i="14"/>
  <c r="DL403" i="14"/>
  <c r="DI403" i="14"/>
  <c r="DH403" i="14"/>
  <c r="DE403" i="14"/>
  <c r="DD403" i="14"/>
  <c r="DA403" i="14"/>
  <c r="CZ403" i="14"/>
  <c r="CW403" i="14"/>
  <c r="CV403" i="14"/>
  <c r="CS403" i="14"/>
  <c r="CR403" i="14"/>
  <c r="CO403" i="14"/>
  <c r="CN403" i="14"/>
  <c r="CK403" i="14"/>
  <c r="CJ403" i="14"/>
  <c r="CG403" i="14"/>
  <c r="CF403" i="14"/>
  <c r="CC403" i="14"/>
  <c r="CB403" i="14"/>
  <c r="BY403" i="14"/>
  <c r="BX403" i="14"/>
  <c r="BU403" i="14"/>
  <c r="BT403" i="14"/>
  <c r="BQ403" i="14"/>
  <c r="BP403" i="14"/>
  <c r="BM403" i="14"/>
  <c r="BL403" i="14"/>
  <c r="BI403" i="14"/>
  <c r="BH403" i="14"/>
  <c r="BE403" i="14"/>
  <c r="BD403" i="14"/>
  <c r="BA403" i="14"/>
  <c r="AZ403" i="14"/>
  <c r="AW403" i="14"/>
  <c r="AV403" i="14"/>
  <c r="AS403" i="14"/>
  <c r="AR403" i="14"/>
  <c r="AO403" i="14"/>
  <c r="AN403" i="14"/>
  <c r="AK403" i="14"/>
  <c r="AJ403" i="14"/>
  <c r="AG403" i="14"/>
  <c r="AF403" i="14"/>
  <c r="AC403" i="14"/>
  <c r="AB403" i="14"/>
  <c r="Y403" i="14"/>
  <c r="X403" i="14"/>
  <c r="U403" i="14"/>
  <c r="T403" i="14"/>
  <c r="Q403" i="14"/>
  <c r="P403" i="14"/>
  <c r="M403" i="14"/>
  <c r="L403" i="14"/>
  <c r="I403" i="14"/>
  <c r="H403" i="14"/>
  <c r="G403" i="14"/>
  <c r="F403" i="14"/>
  <c r="E403" i="14"/>
  <c r="D403" i="14"/>
  <c r="ES403" i="14" s="1"/>
  <c r="EK402" i="14"/>
  <c r="EJ402" i="14"/>
  <c r="EG402" i="14"/>
  <c r="EF402" i="14"/>
  <c r="EC402" i="14"/>
  <c r="EB402" i="14"/>
  <c r="DY402" i="14"/>
  <c r="DX402" i="14"/>
  <c r="DU402" i="14"/>
  <c r="DT402" i="14"/>
  <c r="DQ402" i="14"/>
  <c r="DP402" i="14"/>
  <c r="DM402" i="14"/>
  <c r="DL402" i="14"/>
  <c r="DI402" i="14"/>
  <c r="DH402" i="14"/>
  <c r="DE402" i="14"/>
  <c r="DD402" i="14"/>
  <c r="DA402" i="14"/>
  <c r="CZ402" i="14"/>
  <c r="CW402" i="14"/>
  <c r="CV402" i="14"/>
  <c r="CS402" i="14"/>
  <c r="CR402" i="14"/>
  <c r="CO402" i="14"/>
  <c r="CN402" i="14"/>
  <c r="CK402" i="14"/>
  <c r="CJ402" i="14"/>
  <c r="CG402" i="14"/>
  <c r="CF402" i="14"/>
  <c r="CC402" i="14"/>
  <c r="CB402" i="14"/>
  <c r="BY402" i="14"/>
  <c r="BX402" i="14"/>
  <c r="BU402" i="14"/>
  <c r="BT402" i="14"/>
  <c r="BQ402" i="14"/>
  <c r="BP402" i="14"/>
  <c r="BM402" i="14"/>
  <c r="BL402" i="14"/>
  <c r="BI402" i="14"/>
  <c r="BH402" i="14"/>
  <c r="BE402" i="14"/>
  <c r="BD402" i="14"/>
  <c r="BA402" i="14"/>
  <c r="AZ402" i="14"/>
  <c r="AW402" i="14"/>
  <c r="AV402" i="14"/>
  <c r="AS402" i="14"/>
  <c r="AR402" i="14"/>
  <c r="AO402" i="14"/>
  <c r="AN402" i="14"/>
  <c r="AK402" i="14"/>
  <c r="AJ402" i="14"/>
  <c r="AG402" i="14"/>
  <c r="AF402" i="14"/>
  <c r="AC402" i="14"/>
  <c r="AB402" i="14"/>
  <c r="Y402" i="14"/>
  <c r="X402" i="14"/>
  <c r="U402" i="14"/>
  <c r="T402" i="14"/>
  <c r="Q402" i="14"/>
  <c r="P402" i="14"/>
  <c r="M402" i="14"/>
  <c r="L402" i="14"/>
  <c r="I402" i="14"/>
  <c r="H402" i="14"/>
  <c r="G402" i="14"/>
  <c r="F402" i="14"/>
  <c r="E402" i="14"/>
  <c r="D402" i="14"/>
  <c r="ES402" i="14" s="1"/>
  <c r="EK401" i="14"/>
  <c r="EJ401" i="14"/>
  <c r="EG401" i="14"/>
  <c r="EF401" i="14"/>
  <c r="EC401" i="14"/>
  <c r="EB401" i="14"/>
  <c r="DY401" i="14"/>
  <c r="DX401" i="14"/>
  <c r="DU401" i="14"/>
  <c r="DT401" i="14"/>
  <c r="DQ401" i="14"/>
  <c r="DP401" i="14"/>
  <c r="DM401" i="14"/>
  <c r="DL401" i="14"/>
  <c r="DI401" i="14"/>
  <c r="DH401" i="14"/>
  <c r="DE401" i="14"/>
  <c r="DD401" i="14"/>
  <c r="DA401" i="14"/>
  <c r="CZ401" i="14"/>
  <c r="CW401" i="14"/>
  <c r="CV401" i="14"/>
  <c r="CS401" i="14"/>
  <c r="CR401" i="14"/>
  <c r="CO401" i="14"/>
  <c r="CN401" i="14"/>
  <c r="CK401" i="14"/>
  <c r="CJ401" i="14"/>
  <c r="CG401" i="14"/>
  <c r="CF401" i="14"/>
  <c r="CC401" i="14"/>
  <c r="CB401" i="14"/>
  <c r="BY401" i="14"/>
  <c r="BX401" i="14"/>
  <c r="BU401" i="14"/>
  <c r="BT401" i="14"/>
  <c r="BQ401" i="14"/>
  <c r="BP401" i="14"/>
  <c r="BM401" i="14"/>
  <c r="BL401" i="14"/>
  <c r="BI401" i="14"/>
  <c r="BH401" i="14"/>
  <c r="BE401" i="14"/>
  <c r="BD401" i="14"/>
  <c r="BA401" i="14"/>
  <c r="AZ401" i="14"/>
  <c r="AW401" i="14"/>
  <c r="AV401" i="14"/>
  <c r="AS401" i="14"/>
  <c r="AR401" i="14"/>
  <c r="AO401" i="14"/>
  <c r="AN401" i="14"/>
  <c r="AK401" i="14"/>
  <c r="AJ401" i="14"/>
  <c r="AG401" i="14"/>
  <c r="AF401" i="14"/>
  <c r="AC401" i="14"/>
  <c r="AB401" i="14"/>
  <c r="Y401" i="14"/>
  <c r="X401" i="14"/>
  <c r="U401" i="14"/>
  <c r="T401" i="14"/>
  <c r="Q401" i="14"/>
  <c r="P401" i="14"/>
  <c r="M401" i="14"/>
  <c r="L401" i="14"/>
  <c r="I401" i="14"/>
  <c r="H401" i="14"/>
  <c r="G401" i="14"/>
  <c r="F401" i="14"/>
  <c r="E401" i="14"/>
  <c r="D401" i="14"/>
  <c r="ES401" i="14" s="1"/>
  <c r="EK399" i="14"/>
  <c r="EJ399" i="14"/>
  <c r="EG399" i="14"/>
  <c r="EF399" i="14"/>
  <c r="EC399" i="14"/>
  <c r="EB399" i="14"/>
  <c r="DY399" i="14"/>
  <c r="DX399" i="14"/>
  <c r="DU399" i="14"/>
  <c r="DT399" i="14"/>
  <c r="DQ399" i="14"/>
  <c r="DP399" i="14"/>
  <c r="DM399" i="14"/>
  <c r="DL399" i="14"/>
  <c r="DI399" i="14"/>
  <c r="DH399" i="14"/>
  <c r="DE399" i="14"/>
  <c r="DD399" i="14"/>
  <c r="DA399" i="14"/>
  <c r="CZ399" i="14"/>
  <c r="CW399" i="14"/>
  <c r="CV399" i="14"/>
  <c r="CS399" i="14"/>
  <c r="CR399" i="14"/>
  <c r="CO399" i="14"/>
  <c r="CN399" i="14"/>
  <c r="CK399" i="14"/>
  <c r="CJ399" i="14"/>
  <c r="CG399" i="14"/>
  <c r="CF399" i="14"/>
  <c r="CC399" i="14"/>
  <c r="CB399" i="14"/>
  <c r="BY399" i="14"/>
  <c r="BX399" i="14"/>
  <c r="BU399" i="14"/>
  <c r="BT399" i="14"/>
  <c r="BQ399" i="14"/>
  <c r="BP399" i="14"/>
  <c r="BM399" i="14"/>
  <c r="BL399" i="14"/>
  <c r="BI399" i="14"/>
  <c r="BH399" i="14"/>
  <c r="BE399" i="14"/>
  <c r="BD399" i="14"/>
  <c r="BA399" i="14"/>
  <c r="AZ399" i="14"/>
  <c r="AW399" i="14"/>
  <c r="AV399" i="14"/>
  <c r="AS399" i="14"/>
  <c r="AR399" i="14"/>
  <c r="AO399" i="14"/>
  <c r="AN399" i="14"/>
  <c r="AK399" i="14"/>
  <c r="AJ399" i="14"/>
  <c r="AG399" i="14"/>
  <c r="AF399" i="14"/>
  <c r="AC399" i="14"/>
  <c r="AB399" i="14"/>
  <c r="Y399" i="14"/>
  <c r="X399" i="14"/>
  <c r="U399" i="14"/>
  <c r="T399" i="14"/>
  <c r="Q399" i="14"/>
  <c r="P399" i="14"/>
  <c r="M399" i="14"/>
  <c r="L399" i="14"/>
  <c r="I399" i="14"/>
  <c r="H399" i="14"/>
  <c r="G399" i="14"/>
  <c r="F399" i="14"/>
  <c r="E399" i="14"/>
  <c r="D399" i="14"/>
  <c r="ES399" i="14" s="1"/>
  <c r="EK398" i="14"/>
  <c r="EJ398" i="14"/>
  <c r="EG398" i="14"/>
  <c r="EF398" i="14"/>
  <c r="EC398" i="14"/>
  <c r="EB398" i="14"/>
  <c r="DY398" i="14"/>
  <c r="DX398" i="14"/>
  <c r="DU398" i="14"/>
  <c r="DT398" i="14"/>
  <c r="DQ398" i="14"/>
  <c r="DP398" i="14"/>
  <c r="DM398" i="14"/>
  <c r="DL398" i="14"/>
  <c r="DI398" i="14"/>
  <c r="DH398" i="14"/>
  <c r="DE398" i="14"/>
  <c r="DD398" i="14"/>
  <c r="DA398" i="14"/>
  <c r="CZ398" i="14"/>
  <c r="CW398" i="14"/>
  <c r="CV398" i="14"/>
  <c r="CS398" i="14"/>
  <c r="CR398" i="14"/>
  <c r="CO398" i="14"/>
  <c r="CN398" i="14"/>
  <c r="CK398" i="14"/>
  <c r="CJ398" i="14"/>
  <c r="CG398" i="14"/>
  <c r="CF398" i="14"/>
  <c r="CC398" i="14"/>
  <c r="CB398" i="14"/>
  <c r="BY398" i="14"/>
  <c r="BX398" i="14"/>
  <c r="BU398" i="14"/>
  <c r="BT398" i="14"/>
  <c r="BQ398" i="14"/>
  <c r="BP398" i="14"/>
  <c r="BM398" i="14"/>
  <c r="BL398" i="14"/>
  <c r="BI398" i="14"/>
  <c r="BH398" i="14"/>
  <c r="BE398" i="14"/>
  <c r="BD398" i="14"/>
  <c r="BA398" i="14"/>
  <c r="AZ398" i="14"/>
  <c r="AW398" i="14"/>
  <c r="AV398" i="14"/>
  <c r="AS398" i="14"/>
  <c r="AR398" i="14"/>
  <c r="AO398" i="14"/>
  <c r="AN398" i="14"/>
  <c r="AK398" i="14"/>
  <c r="AJ398" i="14"/>
  <c r="AG398" i="14"/>
  <c r="AF398" i="14"/>
  <c r="AC398" i="14"/>
  <c r="AB398" i="14"/>
  <c r="Y398" i="14"/>
  <c r="X398" i="14"/>
  <c r="U398" i="14"/>
  <c r="T398" i="14"/>
  <c r="Q398" i="14"/>
  <c r="P398" i="14"/>
  <c r="M398" i="14"/>
  <c r="L398" i="14"/>
  <c r="I398" i="14"/>
  <c r="H398" i="14"/>
  <c r="G398" i="14"/>
  <c r="F398" i="14"/>
  <c r="E398" i="14"/>
  <c r="D398" i="14"/>
  <c r="ES398" i="14" s="1"/>
  <c r="EK397" i="14"/>
  <c r="EJ397" i="14"/>
  <c r="EG397" i="14"/>
  <c r="EF397" i="14"/>
  <c r="EC397" i="14"/>
  <c r="EB397" i="14"/>
  <c r="DY397" i="14"/>
  <c r="DX397" i="14"/>
  <c r="DU397" i="14"/>
  <c r="DT397" i="14"/>
  <c r="DQ397" i="14"/>
  <c r="DP397" i="14"/>
  <c r="DM397" i="14"/>
  <c r="DL397" i="14"/>
  <c r="DI397" i="14"/>
  <c r="DH397" i="14"/>
  <c r="DE397" i="14"/>
  <c r="DD397" i="14"/>
  <c r="DA397" i="14"/>
  <c r="CZ397" i="14"/>
  <c r="CW397" i="14"/>
  <c r="CV397" i="14"/>
  <c r="CS397" i="14"/>
  <c r="CR397" i="14"/>
  <c r="CO397" i="14"/>
  <c r="CN397" i="14"/>
  <c r="CK397" i="14"/>
  <c r="CJ397" i="14"/>
  <c r="CG397" i="14"/>
  <c r="CF397" i="14"/>
  <c r="CC397" i="14"/>
  <c r="CB397" i="14"/>
  <c r="BY397" i="14"/>
  <c r="BX397" i="14"/>
  <c r="BU397" i="14"/>
  <c r="BT397" i="14"/>
  <c r="BQ397" i="14"/>
  <c r="BP397" i="14"/>
  <c r="BM397" i="14"/>
  <c r="BL397" i="14"/>
  <c r="BI397" i="14"/>
  <c r="BH397" i="14"/>
  <c r="BE397" i="14"/>
  <c r="BD397" i="14"/>
  <c r="BA397" i="14"/>
  <c r="AZ397" i="14"/>
  <c r="AW397" i="14"/>
  <c r="AV397" i="14"/>
  <c r="AS397" i="14"/>
  <c r="AR397" i="14"/>
  <c r="AO397" i="14"/>
  <c r="AN397" i="14"/>
  <c r="AK397" i="14"/>
  <c r="AJ397" i="14"/>
  <c r="AG397" i="14"/>
  <c r="AF397" i="14"/>
  <c r="AC397" i="14"/>
  <c r="AB397" i="14"/>
  <c r="Y397" i="14"/>
  <c r="X397" i="14"/>
  <c r="U397" i="14"/>
  <c r="T397" i="14"/>
  <c r="Q397" i="14"/>
  <c r="P397" i="14"/>
  <c r="M397" i="14"/>
  <c r="L397" i="14"/>
  <c r="I397" i="14"/>
  <c r="H397" i="14"/>
  <c r="G397" i="14"/>
  <c r="F397" i="14"/>
  <c r="E397" i="14"/>
  <c r="D397" i="14"/>
  <c r="ES397" i="14" s="1"/>
  <c r="EK396" i="14"/>
  <c r="EJ396" i="14"/>
  <c r="EG396" i="14"/>
  <c r="EF396" i="14"/>
  <c r="EC396" i="14"/>
  <c r="EB396" i="14"/>
  <c r="DY396" i="14"/>
  <c r="DX396" i="14"/>
  <c r="DU396" i="14"/>
  <c r="DT396" i="14"/>
  <c r="DQ396" i="14"/>
  <c r="DP396" i="14"/>
  <c r="DM396" i="14"/>
  <c r="DL396" i="14"/>
  <c r="DI396" i="14"/>
  <c r="DH396" i="14"/>
  <c r="DE396" i="14"/>
  <c r="DD396" i="14"/>
  <c r="DA396" i="14"/>
  <c r="CZ396" i="14"/>
  <c r="CW396" i="14"/>
  <c r="CV396" i="14"/>
  <c r="CS396" i="14"/>
  <c r="CR396" i="14"/>
  <c r="CO396" i="14"/>
  <c r="CN396" i="14"/>
  <c r="CK396" i="14"/>
  <c r="CJ396" i="14"/>
  <c r="CG396" i="14"/>
  <c r="CF396" i="14"/>
  <c r="CC396" i="14"/>
  <c r="CB396" i="14"/>
  <c r="BY396" i="14"/>
  <c r="BX396" i="14"/>
  <c r="BU396" i="14"/>
  <c r="BT396" i="14"/>
  <c r="BQ396" i="14"/>
  <c r="BP396" i="14"/>
  <c r="BM396" i="14"/>
  <c r="BL396" i="14"/>
  <c r="BI396" i="14"/>
  <c r="BH396" i="14"/>
  <c r="BE396" i="14"/>
  <c r="BD396" i="14"/>
  <c r="BA396" i="14"/>
  <c r="AZ396" i="14"/>
  <c r="AW396" i="14"/>
  <c r="AV396" i="14"/>
  <c r="AS396" i="14"/>
  <c r="AR396" i="14"/>
  <c r="AO396" i="14"/>
  <c r="AN396" i="14"/>
  <c r="AK396" i="14"/>
  <c r="AJ396" i="14"/>
  <c r="AG396" i="14"/>
  <c r="AF396" i="14"/>
  <c r="AC396" i="14"/>
  <c r="AB396" i="14"/>
  <c r="Y396" i="14"/>
  <c r="X396" i="14"/>
  <c r="U396" i="14"/>
  <c r="T396" i="14"/>
  <c r="Q396" i="14"/>
  <c r="P396" i="14"/>
  <c r="M396" i="14"/>
  <c r="L396" i="14"/>
  <c r="I396" i="14"/>
  <c r="H396" i="14"/>
  <c r="G396" i="14"/>
  <c r="F396" i="14"/>
  <c r="E396" i="14"/>
  <c r="D396" i="14"/>
  <c r="ES396" i="14" s="1"/>
  <c r="EK395" i="14"/>
  <c r="EJ395" i="14"/>
  <c r="EG395" i="14"/>
  <c r="EF395" i="14"/>
  <c r="EC395" i="14"/>
  <c r="EB395" i="14"/>
  <c r="DY395" i="14"/>
  <c r="DX395" i="14"/>
  <c r="DU395" i="14"/>
  <c r="DT395" i="14"/>
  <c r="DQ395" i="14"/>
  <c r="DP395" i="14"/>
  <c r="DM395" i="14"/>
  <c r="DL395" i="14"/>
  <c r="DI395" i="14"/>
  <c r="DH395" i="14"/>
  <c r="DE395" i="14"/>
  <c r="DD395" i="14"/>
  <c r="DA395" i="14"/>
  <c r="CZ395" i="14"/>
  <c r="CW395" i="14"/>
  <c r="CV395" i="14"/>
  <c r="CS395" i="14"/>
  <c r="CR395" i="14"/>
  <c r="CO395" i="14"/>
  <c r="CN395" i="14"/>
  <c r="CK395" i="14"/>
  <c r="CJ395" i="14"/>
  <c r="CG395" i="14"/>
  <c r="CF395" i="14"/>
  <c r="CC395" i="14"/>
  <c r="CB395" i="14"/>
  <c r="BY395" i="14"/>
  <c r="BX395" i="14"/>
  <c r="BU395" i="14"/>
  <c r="BT395" i="14"/>
  <c r="BQ395" i="14"/>
  <c r="BP395" i="14"/>
  <c r="BM395" i="14"/>
  <c r="BL395" i="14"/>
  <c r="BI395" i="14"/>
  <c r="BH395" i="14"/>
  <c r="BE395" i="14"/>
  <c r="BD395" i="14"/>
  <c r="BA395" i="14"/>
  <c r="AZ395" i="14"/>
  <c r="AW395" i="14"/>
  <c r="AV395" i="14"/>
  <c r="AS395" i="14"/>
  <c r="AR395" i="14"/>
  <c r="AO395" i="14"/>
  <c r="AN395" i="14"/>
  <c r="AK395" i="14"/>
  <c r="AJ395" i="14"/>
  <c r="AG395" i="14"/>
  <c r="AF395" i="14"/>
  <c r="AC395" i="14"/>
  <c r="AB395" i="14"/>
  <c r="Y395" i="14"/>
  <c r="X395" i="14"/>
  <c r="U395" i="14"/>
  <c r="T395" i="14"/>
  <c r="Q395" i="14"/>
  <c r="P395" i="14"/>
  <c r="M395" i="14"/>
  <c r="L395" i="14"/>
  <c r="I395" i="14"/>
  <c r="H395" i="14"/>
  <c r="G395" i="14"/>
  <c r="F395" i="14"/>
  <c r="E395" i="14"/>
  <c r="D395" i="14"/>
  <c r="ES395" i="14" s="1"/>
  <c r="EK394" i="14"/>
  <c r="EJ394" i="14"/>
  <c r="EG394" i="14"/>
  <c r="EF394" i="14"/>
  <c r="EC394" i="14"/>
  <c r="EB394" i="14"/>
  <c r="DY394" i="14"/>
  <c r="DX394" i="14"/>
  <c r="DU394" i="14"/>
  <c r="DT394" i="14"/>
  <c r="DQ394" i="14"/>
  <c r="DP394" i="14"/>
  <c r="DM394" i="14"/>
  <c r="DL394" i="14"/>
  <c r="DI394" i="14"/>
  <c r="DH394" i="14"/>
  <c r="DE394" i="14"/>
  <c r="DD394" i="14"/>
  <c r="DA394" i="14"/>
  <c r="CZ394" i="14"/>
  <c r="CW394" i="14"/>
  <c r="CV394" i="14"/>
  <c r="CS394" i="14"/>
  <c r="CR394" i="14"/>
  <c r="CO394" i="14"/>
  <c r="CN394" i="14"/>
  <c r="CK394" i="14"/>
  <c r="CJ394" i="14"/>
  <c r="CG394" i="14"/>
  <c r="CF394" i="14"/>
  <c r="CC394" i="14"/>
  <c r="CB394" i="14"/>
  <c r="BY394" i="14"/>
  <c r="BX394" i="14"/>
  <c r="BU394" i="14"/>
  <c r="BT394" i="14"/>
  <c r="BQ394" i="14"/>
  <c r="BP394" i="14"/>
  <c r="BM394" i="14"/>
  <c r="BL394" i="14"/>
  <c r="BI394" i="14"/>
  <c r="BH394" i="14"/>
  <c r="BE394" i="14"/>
  <c r="BD394" i="14"/>
  <c r="BA394" i="14"/>
  <c r="AZ394" i="14"/>
  <c r="AW394" i="14"/>
  <c r="AV394" i="14"/>
  <c r="AS394" i="14"/>
  <c r="AR394" i="14"/>
  <c r="AO394" i="14"/>
  <c r="AN394" i="14"/>
  <c r="AK394" i="14"/>
  <c r="AJ394" i="14"/>
  <c r="AG394" i="14"/>
  <c r="AF394" i="14"/>
  <c r="AC394" i="14"/>
  <c r="AB394" i="14"/>
  <c r="Y394" i="14"/>
  <c r="X394" i="14"/>
  <c r="U394" i="14"/>
  <c r="T394" i="14"/>
  <c r="Q394" i="14"/>
  <c r="P394" i="14"/>
  <c r="M394" i="14"/>
  <c r="L394" i="14"/>
  <c r="I394" i="14"/>
  <c r="H394" i="14"/>
  <c r="G394" i="14"/>
  <c r="F394" i="14"/>
  <c r="E394" i="14"/>
  <c r="D394" i="14"/>
  <c r="ES394" i="14" s="1"/>
  <c r="EK393" i="14"/>
  <c r="EJ393" i="14"/>
  <c r="EG393" i="14"/>
  <c r="EF393" i="14"/>
  <c r="EC393" i="14"/>
  <c r="EB393" i="14"/>
  <c r="DY393" i="14"/>
  <c r="DX393" i="14"/>
  <c r="DU393" i="14"/>
  <c r="DT393" i="14"/>
  <c r="DQ393" i="14"/>
  <c r="DP393" i="14"/>
  <c r="DM393" i="14"/>
  <c r="DL393" i="14"/>
  <c r="DI393" i="14"/>
  <c r="DH393" i="14"/>
  <c r="DE393" i="14"/>
  <c r="DD393" i="14"/>
  <c r="DA393" i="14"/>
  <c r="CZ393" i="14"/>
  <c r="CW393" i="14"/>
  <c r="CV393" i="14"/>
  <c r="CS393" i="14"/>
  <c r="CR393" i="14"/>
  <c r="CO393" i="14"/>
  <c r="CN393" i="14"/>
  <c r="CK393" i="14"/>
  <c r="CJ393" i="14"/>
  <c r="CG393" i="14"/>
  <c r="CF393" i="14"/>
  <c r="CC393" i="14"/>
  <c r="CB393" i="14"/>
  <c r="BY393" i="14"/>
  <c r="BX393" i="14"/>
  <c r="BU393" i="14"/>
  <c r="BT393" i="14"/>
  <c r="BQ393" i="14"/>
  <c r="BP393" i="14"/>
  <c r="BM393" i="14"/>
  <c r="BL393" i="14"/>
  <c r="BI393" i="14"/>
  <c r="BH393" i="14"/>
  <c r="BE393" i="14"/>
  <c r="BD393" i="14"/>
  <c r="BA393" i="14"/>
  <c r="AZ393" i="14"/>
  <c r="AW393" i="14"/>
  <c r="AV393" i="14"/>
  <c r="AS393" i="14"/>
  <c r="AR393" i="14"/>
  <c r="AO393" i="14"/>
  <c r="AN393" i="14"/>
  <c r="AK393" i="14"/>
  <c r="AJ393" i="14"/>
  <c r="AG393" i="14"/>
  <c r="AF393" i="14"/>
  <c r="AC393" i="14"/>
  <c r="AB393" i="14"/>
  <c r="Y393" i="14"/>
  <c r="X393" i="14"/>
  <c r="U393" i="14"/>
  <c r="T393" i="14"/>
  <c r="Q393" i="14"/>
  <c r="P393" i="14"/>
  <c r="M393" i="14"/>
  <c r="L393" i="14"/>
  <c r="I393" i="14"/>
  <c r="H393" i="14"/>
  <c r="G393" i="14"/>
  <c r="F393" i="14"/>
  <c r="E393" i="14"/>
  <c r="D393" i="14"/>
  <c r="ES393" i="14" s="1"/>
  <c r="EK392" i="14"/>
  <c r="EJ392" i="14"/>
  <c r="EG392" i="14"/>
  <c r="EF392" i="14"/>
  <c r="EC392" i="14"/>
  <c r="EB392" i="14"/>
  <c r="DY392" i="14"/>
  <c r="DX392" i="14"/>
  <c r="DU392" i="14"/>
  <c r="DT392" i="14"/>
  <c r="DQ392" i="14"/>
  <c r="DP392" i="14"/>
  <c r="DM392" i="14"/>
  <c r="DL392" i="14"/>
  <c r="DI392" i="14"/>
  <c r="DH392" i="14"/>
  <c r="DE392" i="14"/>
  <c r="DD392" i="14"/>
  <c r="DA392" i="14"/>
  <c r="CZ392" i="14"/>
  <c r="CW392" i="14"/>
  <c r="CV392" i="14"/>
  <c r="CS392" i="14"/>
  <c r="CR392" i="14"/>
  <c r="CO392" i="14"/>
  <c r="CN392" i="14"/>
  <c r="CK392" i="14"/>
  <c r="CJ392" i="14"/>
  <c r="CG392" i="14"/>
  <c r="CF392" i="14"/>
  <c r="CC392" i="14"/>
  <c r="CB392" i="14"/>
  <c r="BY392" i="14"/>
  <c r="BX392" i="14"/>
  <c r="BU392" i="14"/>
  <c r="BT392" i="14"/>
  <c r="BQ392" i="14"/>
  <c r="BP392" i="14"/>
  <c r="BM392" i="14"/>
  <c r="BL392" i="14"/>
  <c r="BI392" i="14"/>
  <c r="BH392" i="14"/>
  <c r="BE392" i="14"/>
  <c r="BD392" i="14"/>
  <c r="BA392" i="14"/>
  <c r="AZ392" i="14"/>
  <c r="AW392" i="14"/>
  <c r="AV392" i="14"/>
  <c r="AS392" i="14"/>
  <c r="AR392" i="14"/>
  <c r="AO392" i="14"/>
  <c r="AN392" i="14"/>
  <c r="AK392" i="14"/>
  <c r="AJ392" i="14"/>
  <c r="AG392" i="14"/>
  <c r="AF392" i="14"/>
  <c r="AC392" i="14"/>
  <c r="AB392" i="14"/>
  <c r="Y392" i="14"/>
  <c r="X392" i="14"/>
  <c r="U392" i="14"/>
  <c r="T392" i="14"/>
  <c r="Q392" i="14"/>
  <c r="P392" i="14"/>
  <c r="M392" i="14"/>
  <c r="L392" i="14"/>
  <c r="I392" i="14"/>
  <c r="H392" i="14"/>
  <c r="G392" i="14"/>
  <c r="F392" i="14"/>
  <c r="E392" i="14"/>
  <c r="D392" i="14"/>
  <c r="ES392" i="14" s="1"/>
  <c r="EK391" i="14"/>
  <c r="EJ391" i="14"/>
  <c r="EG391" i="14"/>
  <c r="EF391" i="14"/>
  <c r="EC391" i="14"/>
  <c r="EB391" i="14"/>
  <c r="DY391" i="14"/>
  <c r="DX391" i="14"/>
  <c r="DU391" i="14"/>
  <c r="DT391" i="14"/>
  <c r="DQ391" i="14"/>
  <c r="DP391" i="14"/>
  <c r="DM391" i="14"/>
  <c r="DL391" i="14"/>
  <c r="DI391" i="14"/>
  <c r="DH391" i="14"/>
  <c r="DE391" i="14"/>
  <c r="DD391" i="14"/>
  <c r="DA391" i="14"/>
  <c r="CZ391" i="14"/>
  <c r="CW391" i="14"/>
  <c r="CV391" i="14"/>
  <c r="CS391" i="14"/>
  <c r="CR391" i="14"/>
  <c r="CO391" i="14"/>
  <c r="CN391" i="14"/>
  <c r="CK391" i="14"/>
  <c r="CJ391" i="14"/>
  <c r="CG391" i="14"/>
  <c r="CF391" i="14"/>
  <c r="CC391" i="14"/>
  <c r="CB391" i="14"/>
  <c r="BY391" i="14"/>
  <c r="BX391" i="14"/>
  <c r="BU391" i="14"/>
  <c r="BT391" i="14"/>
  <c r="BQ391" i="14"/>
  <c r="BP391" i="14"/>
  <c r="BM391" i="14"/>
  <c r="BL391" i="14"/>
  <c r="BI391" i="14"/>
  <c r="BH391" i="14"/>
  <c r="BE391" i="14"/>
  <c r="BD391" i="14"/>
  <c r="BA391" i="14"/>
  <c r="AZ391" i="14"/>
  <c r="AW391" i="14"/>
  <c r="AV391" i="14"/>
  <c r="AS391" i="14"/>
  <c r="AR391" i="14"/>
  <c r="AO391" i="14"/>
  <c r="AN391" i="14"/>
  <c r="AK391" i="14"/>
  <c r="AJ391" i="14"/>
  <c r="AG391" i="14"/>
  <c r="AF391" i="14"/>
  <c r="AC391" i="14"/>
  <c r="AB391" i="14"/>
  <c r="Y391" i="14"/>
  <c r="X391" i="14"/>
  <c r="U391" i="14"/>
  <c r="T391" i="14"/>
  <c r="Q391" i="14"/>
  <c r="P391" i="14"/>
  <c r="M391" i="14"/>
  <c r="L391" i="14"/>
  <c r="I391" i="14"/>
  <c r="H391" i="14"/>
  <c r="G391" i="14"/>
  <c r="F391" i="14"/>
  <c r="E391" i="14"/>
  <c r="D391" i="14"/>
  <c r="ES391" i="14" s="1"/>
  <c r="EK390" i="14"/>
  <c r="EJ390" i="14"/>
  <c r="EG390" i="14"/>
  <c r="EF390" i="14"/>
  <c r="EC390" i="14"/>
  <c r="EB390" i="14"/>
  <c r="DY390" i="14"/>
  <c r="DX390" i="14"/>
  <c r="DU390" i="14"/>
  <c r="DT390" i="14"/>
  <c r="DQ390" i="14"/>
  <c r="DP390" i="14"/>
  <c r="DM390" i="14"/>
  <c r="DL390" i="14"/>
  <c r="DI390" i="14"/>
  <c r="DH390" i="14"/>
  <c r="DE390" i="14"/>
  <c r="DD390" i="14"/>
  <c r="DA390" i="14"/>
  <c r="CZ390" i="14"/>
  <c r="CW390" i="14"/>
  <c r="CV390" i="14"/>
  <c r="CS390" i="14"/>
  <c r="CR390" i="14"/>
  <c r="CO390" i="14"/>
  <c r="CN390" i="14"/>
  <c r="CK390" i="14"/>
  <c r="CJ390" i="14"/>
  <c r="CG390" i="14"/>
  <c r="CF390" i="14"/>
  <c r="CC390" i="14"/>
  <c r="CB390" i="14"/>
  <c r="BY390" i="14"/>
  <c r="BX390" i="14"/>
  <c r="BU390" i="14"/>
  <c r="BT390" i="14"/>
  <c r="BQ390" i="14"/>
  <c r="BP390" i="14"/>
  <c r="BM390" i="14"/>
  <c r="BL390" i="14"/>
  <c r="BI390" i="14"/>
  <c r="BH390" i="14"/>
  <c r="BE390" i="14"/>
  <c r="BD390" i="14"/>
  <c r="BA390" i="14"/>
  <c r="AZ390" i="14"/>
  <c r="AW390" i="14"/>
  <c r="AV390" i="14"/>
  <c r="AS390" i="14"/>
  <c r="AR390" i="14"/>
  <c r="AO390" i="14"/>
  <c r="AN390" i="14"/>
  <c r="AK390" i="14"/>
  <c r="AJ390" i="14"/>
  <c r="AG390" i="14"/>
  <c r="AF390" i="14"/>
  <c r="AC390" i="14"/>
  <c r="AB390" i="14"/>
  <c r="Y390" i="14"/>
  <c r="X390" i="14"/>
  <c r="U390" i="14"/>
  <c r="T390" i="14"/>
  <c r="Q390" i="14"/>
  <c r="P390" i="14"/>
  <c r="M390" i="14"/>
  <c r="L390" i="14"/>
  <c r="I390" i="14"/>
  <c r="H390" i="14"/>
  <c r="G390" i="14"/>
  <c r="F390" i="14"/>
  <c r="E390" i="14"/>
  <c r="D390" i="14"/>
  <c r="ES390" i="14" s="1"/>
  <c r="EK388" i="14"/>
  <c r="EJ388" i="14"/>
  <c r="EG388" i="14"/>
  <c r="EF388" i="14"/>
  <c r="EC388" i="14"/>
  <c r="EB388" i="14"/>
  <c r="DY388" i="14"/>
  <c r="DX388" i="14"/>
  <c r="DU388" i="14"/>
  <c r="DT388" i="14"/>
  <c r="DQ388" i="14"/>
  <c r="DP388" i="14"/>
  <c r="DM388" i="14"/>
  <c r="DL388" i="14"/>
  <c r="DI388" i="14"/>
  <c r="DH388" i="14"/>
  <c r="DE388" i="14"/>
  <c r="DD388" i="14"/>
  <c r="DA388" i="14"/>
  <c r="CZ388" i="14"/>
  <c r="CW388" i="14"/>
  <c r="CV388" i="14"/>
  <c r="CS388" i="14"/>
  <c r="CR388" i="14"/>
  <c r="CO388" i="14"/>
  <c r="CN388" i="14"/>
  <c r="CK388" i="14"/>
  <c r="CJ388" i="14"/>
  <c r="CG388" i="14"/>
  <c r="CF388" i="14"/>
  <c r="CC388" i="14"/>
  <c r="CB388" i="14"/>
  <c r="BY388" i="14"/>
  <c r="BX388" i="14"/>
  <c r="BU388" i="14"/>
  <c r="BT388" i="14"/>
  <c r="BQ388" i="14"/>
  <c r="BP388" i="14"/>
  <c r="BM388" i="14"/>
  <c r="BL388" i="14"/>
  <c r="BI388" i="14"/>
  <c r="BH388" i="14"/>
  <c r="BE388" i="14"/>
  <c r="BD388" i="14"/>
  <c r="BA388" i="14"/>
  <c r="AZ388" i="14"/>
  <c r="AW388" i="14"/>
  <c r="AV388" i="14"/>
  <c r="AS388" i="14"/>
  <c r="AR388" i="14"/>
  <c r="AO388" i="14"/>
  <c r="AN388" i="14"/>
  <c r="AK388" i="14"/>
  <c r="AJ388" i="14"/>
  <c r="AG388" i="14"/>
  <c r="AF388" i="14"/>
  <c r="AC388" i="14"/>
  <c r="AB388" i="14"/>
  <c r="Y388" i="14"/>
  <c r="X388" i="14"/>
  <c r="U388" i="14"/>
  <c r="T388" i="14"/>
  <c r="Q388" i="14"/>
  <c r="P388" i="14"/>
  <c r="M388" i="14"/>
  <c r="L388" i="14"/>
  <c r="I388" i="14"/>
  <c r="H388" i="14"/>
  <c r="G388" i="14"/>
  <c r="F388" i="14"/>
  <c r="E388" i="14"/>
  <c r="D388" i="14"/>
  <c r="ES388" i="14" s="1"/>
  <c r="EK387" i="14"/>
  <c r="EJ387" i="14"/>
  <c r="EG387" i="14"/>
  <c r="EF387" i="14"/>
  <c r="EC387" i="14"/>
  <c r="EB387" i="14"/>
  <c r="DY387" i="14"/>
  <c r="DX387" i="14"/>
  <c r="DU387" i="14"/>
  <c r="DT387" i="14"/>
  <c r="DQ387" i="14"/>
  <c r="DP387" i="14"/>
  <c r="DM387" i="14"/>
  <c r="DL387" i="14"/>
  <c r="DI387" i="14"/>
  <c r="DH387" i="14"/>
  <c r="DE387" i="14"/>
  <c r="DD387" i="14"/>
  <c r="DA387" i="14"/>
  <c r="CZ387" i="14"/>
  <c r="CW387" i="14"/>
  <c r="CV387" i="14"/>
  <c r="CS387" i="14"/>
  <c r="CR387" i="14"/>
  <c r="CO387" i="14"/>
  <c r="CN387" i="14"/>
  <c r="CK387" i="14"/>
  <c r="CJ387" i="14"/>
  <c r="CG387" i="14"/>
  <c r="CF387" i="14"/>
  <c r="CC387" i="14"/>
  <c r="CB387" i="14"/>
  <c r="BY387" i="14"/>
  <c r="BX387" i="14"/>
  <c r="BU387" i="14"/>
  <c r="BT387" i="14"/>
  <c r="BQ387" i="14"/>
  <c r="BP387" i="14"/>
  <c r="BM387" i="14"/>
  <c r="BL387" i="14"/>
  <c r="BI387" i="14"/>
  <c r="BH387" i="14"/>
  <c r="BE387" i="14"/>
  <c r="BD387" i="14"/>
  <c r="BA387" i="14"/>
  <c r="AZ387" i="14"/>
  <c r="AW387" i="14"/>
  <c r="AV387" i="14"/>
  <c r="AS387" i="14"/>
  <c r="AR387" i="14"/>
  <c r="AO387" i="14"/>
  <c r="AN387" i="14"/>
  <c r="AK387" i="14"/>
  <c r="AJ387" i="14"/>
  <c r="AG387" i="14"/>
  <c r="AF387" i="14"/>
  <c r="AC387" i="14"/>
  <c r="AB387" i="14"/>
  <c r="Y387" i="14"/>
  <c r="X387" i="14"/>
  <c r="U387" i="14"/>
  <c r="T387" i="14"/>
  <c r="Q387" i="14"/>
  <c r="P387" i="14"/>
  <c r="M387" i="14"/>
  <c r="L387" i="14"/>
  <c r="I387" i="14"/>
  <c r="H387" i="14"/>
  <c r="G387" i="14"/>
  <c r="F387" i="14"/>
  <c r="E387" i="14"/>
  <c r="D387" i="14"/>
  <c r="ES387" i="14" s="1"/>
  <c r="EK386" i="14"/>
  <c r="EJ386" i="14"/>
  <c r="EG386" i="14"/>
  <c r="EF386" i="14"/>
  <c r="EC386" i="14"/>
  <c r="EB386" i="14"/>
  <c r="DY386" i="14"/>
  <c r="DX386" i="14"/>
  <c r="DU386" i="14"/>
  <c r="DT386" i="14"/>
  <c r="DQ386" i="14"/>
  <c r="DP386" i="14"/>
  <c r="DM386" i="14"/>
  <c r="DL386" i="14"/>
  <c r="DI386" i="14"/>
  <c r="DH386" i="14"/>
  <c r="DE386" i="14"/>
  <c r="DD386" i="14"/>
  <c r="DA386" i="14"/>
  <c r="CZ386" i="14"/>
  <c r="CW386" i="14"/>
  <c r="CV386" i="14"/>
  <c r="CS386" i="14"/>
  <c r="CR386" i="14"/>
  <c r="CO386" i="14"/>
  <c r="CN386" i="14"/>
  <c r="CK386" i="14"/>
  <c r="CJ386" i="14"/>
  <c r="CG386" i="14"/>
  <c r="CF386" i="14"/>
  <c r="CC386" i="14"/>
  <c r="CB386" i="14"/>
  <c r="BY386" i="14"/>
  <c r="BX386" i="14"/>
  <c r="BU386" i="14"/>
  <c r="BT386" i="14"/>
  <c r="BQ386" i="14"/>
  <c r="BP386" i="14"/>
  <c r="BM386" i="14"/>
  <c r="BL386" i="14"/>
  <c r="BI386" i="14"/>
  <c r="BH386" i="14"/>
  <c r="BE386" i="14"/>
  <c r="BD386" i="14"/>
  <c r="BA386" i="14"/>
  <c r="AZ386" i="14"/>
  <c r="AW386" i="14"/>
  <c r="AV386" i="14"/>
  <c r="AS386" i="14"/>
  <c r="AR386" i="14"/>
  <c r="AO386" i="14"/>
  <c r="AN386" i="14"/>
  <c r="AK386" i="14"/>
  <c r="AJ386" i="14"/>
  <c r="AG386" i="14"/>
  <c r="AF386" i="14"/>
  <c r="AC386" i="14"/>
  <c r="AB386" i="14"/>
  <c r="Y386" i="14"/>
  <c r="X386" i="14"/>
  <c r="U386" i="14"/>
  <c r="T386" i="14"/>
  <c r="Q386" i="14"/>
  <c r="P386" i="14"/>
  <c r="M386" i="14"/>
  <c r="L386" i="14"/>
  <c r="I386" i="14"/>
  <c r="H386" i="14"/>
  <c r="G386" i="14"/>
  <c r="F386" i="14"/>
  <c r="E386" i="14"/>
  <c r="D386" i="14"/>
  <c r="ES386" i="14" s="1"/>
  <c r="EK385" i="14"/>
  <c r="EJ385" i="14"/>
  <c r="EG385" i="14"/>
  <c r="EF385" i="14"/>
  <c r="EC385" i="14"/>
  <c r="EB385" i="14"/>
  <c r="DY385" i="14"/>
  <c r="DX385" i="14"/>
  <c r="DU385" i="14"/>
  <c r="DT385" i="14"/>
  <c r="DQ385" i="14"/>
  <c r="DP385" i="14"/>
  <c r="DM385" i="14"/>
  <c r="DL385" i="14"/>
  <c r="DI385" i="14"/>
  <c r="DH385" i="14"/>
  <c r="DE385" i="14"/>
  <c r="DD385" i="14"/>
  <c r="DA385" i="14"/>
  <c r="CZ385" i="14"/>
  <c r="CW385" i="14"/>
  <c r="CV385" i="14"/>
  <c r="CS385" i="14"/>
  <c r="CR385" i="14"/>
  <c r="CO385" i="14"/>
  <c r="CN385" i="14"/>
  <c r="CK385" i="14"/>
  <c r="CJ385" i="14"/>
  <c r="CG385" i="14"/>
  <c r="CF385" i="14"/>
  <c r="CC385" i="14"/>
  <c r="CB385" i="14"/>
  <c r="BY385" i="14"/>
  <c r="BX385" i="14"/>
  <c r="BU385" i="14"/>
  <c r="BT385" i="14"/>
  <c r="BQ385" i="14"/>
  <c r="BP385" i="14"/>
  <c r="BM385" i="14"/>
  <c r="BL385" i="14"/>
  <c r="BI385" i="14"/>
  <c r="BH385" i="14"/>
  <c r="BE385" i="14"/>
  <c r="BD385" i="14"/>
  <c r="BA385" i="14"/>
  <c r="AZ385" i="14"/>
  <c r="AW385" i="14"/>
  <c r="AV385" i="14"/>
  <c r="AS385" i="14"/>
  <c r="AR385" i="14"/>
  <c r="AO385" i="14"/>
  <c r="AN385" i="14"/>
  <c r="AK385" i="14"/>
  <c r="AJ385" i="14"/>
  <c r="AG385" i="14"/>
  <c r="AF385" i="14"/>
  <c r="AC385" i="14"/>
  <c r="AB385" i="14"/>
  <c r="Y385" i="14"/>
  <c r="X385" i="14"/>
  <c r="U385" i="14"/>
  <c r="T385" i="14"/>
  <c r="Q385" i="14"/>
  <c r="P385" i="14"/>
  <c r="M385" i="14"/>
  <c r="L385" i="14"/>
  <c r="I385" i="14"/>
  <c r="H385" i="14"/>
  <c r="G385" i="14"/>
  <c r="F385" i="14"/>
  <c r="E385" i="14"/>
  <c r="D385" i="14"/>
  <c r="ES385" i="14" s="1"/>
  <c r="EK384" i="14"/>
  <c r="EJ384" i="14"/>
  <c r="EG384" i="14"/>
  <c r="EF384" i="14"/>
  <c r="EC384" i="14"/>
  <c r="EB384" i="14"/>
  <c r="DY384" i="14"/>
  <c r="DX384" i="14"/>
  <c r="DU384" i="14"/>
  <c r="DT384" i="14"/>
  <c r="DQ384" i="14"/>
  <c r="DP384" i="14"/>
  <c r="DM384" i="14"/>
  <c r="DL384" i="14"/>
  <c r="DI384" i="14"/>
  <c r="DH384" i="14"/>
  <c r="DE384" i="14"/>
  <c r="DD384" i="14"/>
  <c r="DA384" i="14"/>
  <c r="CZ384" i="14"/>
  <c r="CW384" i="14"/>
  <c r="CV384" i="14"/>
  <c r="CS384" i="14"/>
  <c r="CR384" i="14"/>
  <c r="CO384" i="14"/>
  <c r="CN384" i="14"/>
  <c r="CK384" i="14"/>
  <c r="CJ384" i="14"/>
  <c r="CG384" i="14"/>
  <c r="CF384" i="14"/>
  <c r="CC384" i="14"/>
  <c r="CB384" i="14"/>
  <c r="BY384" i="14"/>
  <c r="BX384" i="14"/>
  <c r="BU384" i="14"/>
  <c r="BT384" i="14"/>
  <c r="BQ384" i="14"/>
  <c r="BP384" i="14"/>
  <c r="BM384" i="14"/>
  <c r="BL384" i="14"/>
  <c r="BI384" i="14"/>
  <c r="BH384" i="14"/>
  <c r="BE384" i="14"/>
  <c r="BD384" i="14"/>
  <c r="BA384" i="14"/>
  <c r="AZ384" i="14"/>
  <c r="AW384" i="14"/>
  <c r="AV384" i="14"/>
  <c r="AS384" i="14"/>
  <c r="AR384" i="14"/>
  <c r="AO384" i="14"/>
  <c r="AN384" i="14"/>
  <c r="AK384" i="14"/>
  <c r="AJ384" i="14"/>
  <c r="AG384" i="14"/>
  <c r="AF384" i="14"/>
  <c r="AC384" i="14"/>
  <c r="AB384" i="14"/>
  <c r="Y384" i="14"/>
  <c r="X384" i="14"/>
  <c r="U384" i="14"/>
  <c r="T384" i="14"/>
  <c r="Q384" i="14"/>
  <c r="P384" i="14"/>
  <c r="M384" i="14"/>
  <c r="L384" i="14"/>
  <c r="I384" i="14"/>
  <c r="H384" i="14"/>
  <c r="G384" i="14"/>
  <c r="F384" i="14"/>
  <c r="E384" i="14"/>
  <c r="D384" i="14"/>
  <c r="ES384" i="14" s="1"/>
  <c r="EK383" i="14"/>
  <c r="EJ383" i="14"/>
  <c r="EG383" i="14"/>
  <c r="EF383" i="14"/>
  <c r="EC383" i="14"/>
  <c r="EB383" i="14"/>
  <c r="DY383" i="14"/>
  <c r="DX383" i="14"/>
  <c r="DU383" i="14"/>
  <c r="DT383" i="14"/>
  <c r="DQ383" i="14"/>
  <c r="DP383" i="14"/>
  <c r="DM383" i="14"/>
  <c r="DL383" i="14"/>
  <c r="DI383" i="14"/>
  <c r="DH383" i="14"/>
  <c r="DE383" i="14"/>
  <c r="DD383" i="14"/>
  <c r="DA383" i="14"/>
  <c r="CZ383" i="14"/>
  <c r="CW383" i="14"/>
  <c r="CV383" i="14"/>
  <c r="CS383" i="14"/>
  <c r="CR383" i="14"/>
  <c r="CO383" i="14"/>
  <c r="CN383" i="14"/>
  <c r="CK383" i="14"/>
  <c r="CJ383" i="14"/>
  <c r="CG383" i="14"/>
  <c r="CF383" i="14"/>
  <c r="CC383" i="14"/>
  <c r="CB383" i="14"/>
  <c r="BY383" i="14"/>
  <c r="BX383" i="14"/>
  <c r="BU383" i="14"/>
  <c r="BT383" i="14"/>
  <c r="BQ383" i="14"/>
  <c r="BP383" i="14"/>
  <c r="BM383" i="14"/>
  <c r="BL383" i="14"/>
  <c r="BI383" i="14"/>
  <c r="BH383" i="14"/>
  <c r="BE383" i="14"/>
  <c r="BD383" i="14"/>
  <c r="BA383" i="14"/>
  <c r="AZ383" i="14"/>
  <c r="AW383" i="14"/>
  <c r="AV383" i="14"/>
  <c r="AS383" i="14"/>
  <c r="AR383" i="14"/>
  <c r="AO383" i="14"/>
  <c r="AN383" i="14"/>
  <c r="AK383" i="14"/>
  <c r="AJ383" i="14"/>
  <c r="AG383" i="14"/>
  <c r="AF383" i="14"/>
  <c r="AC383" i="14"/>
  <c r="AB383" i="14"/>
  <c r="Y383" i="14"/>
  <c r="X383" i="14"/>
  <c r="U383" i="14"/>
  <c r="T383" i="14"/>
  <c r="Q383" i="14"/>
  <c r="P383" i="14"/>
  <c r="M383" i="14"/>
  <c r="L383" i="14"/>
  <c r="I383" i="14"/>
  <c r="H383" i="14"/>
  <c r="G383" i="14"/>
  <c r="F383" i="14"/>
  <c r="E383" i="14"/>
  <c r="D383" i="14"/>
  <c r="ES383" i="14" s="1"/>
  <c r="EK382" i="14"/>
  <c r="EJ382" i="14"/>
  <c r="EG382" i="14"/>
  <c r="EF382" i="14"/>
  <c r="EC382" i="14"/>
  <c r="EB382" i="14"/>
  <c r="DY382" i="14"/>
  <c r="DX382" i="14"/>
  <c r="DU382" i="14"/>
  <c r="DT382" i="14"/>
  <c r="DQ382" i="14"/>
  <c r="DP382" i="14"/>
  <c r="DM382" i="14"/>
  <c r="DL382" i="14"/>
  <c r="DI382" i="14"/>
  <c r="DH382" i="14"/>
  <c r="DE382" i="14"/>
  <c r="DD382" i="14"/>
  <c r="DA382" i="14"/>
  <c r="CZ382" i="14"/>
  <c r="CW382" i="14"/>
  <c r="CV382" i="14"/>
  <c r="CS382" i="14"/>
  <c r="CR382" i="14"/>
  <c r="CO382" i="14"/>
  <c r="CN382" i="14"/>
  <c r="CK382" i="14"/>
  <c r="CJ382" i="14"/>
  <c r="CG382" i="14"/>
  <c r="CF382" i="14"/>
  <c r="CC382" i="14"/>
  <c r="CB382" i="14"/>
  <c r="BY382" i="14"/>
  <c r="BX382" i="14"/>
  <c r="BU382" i="14"/>
  <c r="BT382" i="14"/>
  <c r="BQ382" i="14"/>
  <c r="BP382" i="14"/>
  <c r="BM382" i="14"/>
  <c r="BL382" i="14"/>
  <c r="BI382" i="14"/>
  <c r="BH382" i="14"/>
  <c r="BE382" i="14"/>
  <c r="BD382" i="14"/>
  <c r="BA382" i="14"/>
  <c r="AZ382" i="14"/>
  <c r="AW382" i="14"/>
  <c r="AV382" i="14"/>
  <c r="AS382" i="14"/>
  <c r="AR382" i="14"/>
  <c r="AO382" i="14"/>
  <c r="AN382" i="14"/>
  <c r="AK382" i="14"/>
  <c r="AJ382" i="14"/>
  <c r="AG382" i="14"/>
  <c r="AF382" i="14"/>
  <c r="AC382" i="14"/>
  <c r="AB382" i="14"/>
  <c r="Y382" i="14"/>
  <c r="X382" i="14"/>
  <c r="U382" i="14"/>
  <c r="T382" i="14"/>
  <c r="Q382" i="14"/>
  <c r="P382" i="14"/>
  <c r="M382" i="14"/>
  <c r="L382" i="14"/>
  <c r="I382" i="14"/>
  <c r="H382" i="14"/>
  <c r="G382" i="14"/>
  <c r="F382" i="14"/>
  <c r="E382" i="14"/>
  <c r="EK381" i="14"/>
  <c r="EJ381" i="14"/>
  <c r="EG381" i="14"/>
  <c r="EF381" i="14"/>
  <c r="EC381" i="14"/>
  <c r="EB381" i="14"/>
  <c r="DY381" i="14"/>
  <c r="DX381" i="14"/>
  <c r="DU381" i="14"/>
  <c r="DT381" i="14"/>
  <c r="DQ381" i="14"/>
  <c r="DP381" i="14"/>
  <c r="DM381" i="14"/>
  <c r="DL381" i="14"/>
  <c r="DI381" i="14"/>
  <c r="DH381" i="14"/>
  <c r="DE381" i="14"/>
  <c r="DD381" i="14"/>
  <c r="DA381" i="14"/>
  <c r="CZ381" i="14"/>
  <c r="CW381" i="14"/>
  <c r="CV381" i="14"/>
  <c r="CS381" i="14"/>
  <c r="CR381" i="14"/>
  <c r="CO381" i="14"/>
  <c r="CN381" i="14"/>
  <c r="CK381" i="14"/>
  <c r="CJ381" i="14"/>
  <c r="CG381" i="14"/>
  <c r="CF381" i="14"/>
  <c r="CC381" i="14"/>
  <c r="CB381" i="14"/>
  <c r="BY381" i="14"/>
  <c r="BX381" i="14"/>
  <c r="BU381" i="14"/>
  <c r="BT381" i="14"/>
  <c r="BQ381" i="14"/>
  <c r="BP381" i="14"/>
  <c r="BM381" i="14"/>
  <c r="BL381" i="14"/>
  <c r="BI381" i="14"/>
  <c r="BH381" i="14"/>
  <c r="BE381" i="14"/>
  <c r="BD381" i="14"/>
  <c r="BA381" i="14"/>
  <c r="AZ381" i="14"/>
  <c r="AW381" i="14"/>
  <c r="AV381" i="14"/>
  <c r="AS381" i="14"/>
  <c r="AR381" i="14"/>
  <c r="AO381" i="14"/>
  <c r="AN381" i="14"/>
  <c r="AK381" i="14"/>
  <c r="AJ381" i="14"/>
  <c r="AG381" i="14"/>
  <c r="AF381" i="14"/>
  <c r="AC381" i="14"/>
  <c r="AB381" i="14"/>
  <c r="Y381" i="14"/>
  <c r="X381" i="14"/>
  <c r="U381" i="14"/>
  <c r="T381" i="14"/>
  <c r="Q381" i="14"/>
  <c r="P381" i="14"/>
  <c r="M381" i="14"/>
  <c r="L381" i="14"/>
  <c r="I381" i="14"/>
  <c r="H381" i="14"/>
  <c r="G381" i="14"/>
  <c r="F381" i="14"/>
  <c r="E381" i="14"/>
  <c r="D382" i="14"/>
  <c r="ES382" i="14" s="1"/>
  <c r="EG535" i="14" l="1"/>
  <c r="DY535" i="14"/>
  <c r="DQ535" i="14"/>
  <c r="DI535" i="14"/>
  <c r="DA535" i="14"/>
  <c r="CS535" i="14"/>
  <c r="CK535" i="14"/>
  <c r="CC535" i="14"/>
  <c r="BU535" i="14"/>
  <c r="BM535" i="14"/>
  <c r="BE535" i="14"/>
  <c r="AW535" i="14"/>
  <c r="AG535" i="14"/>
  <c r="Y535" i="14"/>
  <c r="Q535" i="14"/>
  <c r="EK535" i="14"/>
  <c r="EC535" i="14"/>
  <c r="DU535" i="14"/>
  <c r="DM535" i="14"/>
  <c r="DE535" i="14"/>
  <c r="CW535" i="14"/>
  <c r="CO535" i="14"/>
  <c r="CG535" i="14"/>
  <c r="BY535" i="14"/>
  <c r="BQ535" i="14"/>
  <c r="BI535" i="14"/>
  <c r="BA535" i="14"/>
  <c r="AS535" i="14"/>
  <c r="AC535" i="14"/>
  <c r="U535" i="14"/>
  <c r="AO535" i="14"/>
  <c r="AK535" i="14"/>
  <c r="M535" i="14"/>
  <c r="EK516" i="14"/>
  <c r="EC516" i="14"/>
  <c r="DU516" i="14"/>
  <c r="DM516" i="14"/>
  <c r="DE516" i="14"/>
  <c r="CW516" i="14"/>
  <c r="CO516" i="14"/>
  <c r="CG516" i="14"/>
  <c r="BY516" i="14"/>
  <c r="AK516" i="14"/>
  <c r="EG516" i="14"/>
  <c r="DY516" i="14"/>
  <c r="DQ516" i="14"/>
  <c r="DI516" i="14"/>
  <c r="DA516" i="14"/>
  <c r="CS516" i="14"/>
  <c r="CK516" i="14"/>
  <c r="CC516" i="14"/>
  <c r="BU516" i="14"/>
  <c r="BM516" i="14"/>
  <c r="BE516" i="14"/>
  <c r="AW516" i="14"/>
  <c r="AO516" i="14"/>
  <c r="AG516" i="14"/>
  <c r="AC516" i="14"/>
  <c r="BI516" i="14"/>
  <c r="Q516" i="14"/>
  <c r="BQ516" i="14"/>
  <c r="Y516" i="14"/>
  <c r="U516" i="14"/>
  <c r="BA516" i="14"/>
  <c r="AS516" i="14"/>
  <c r="M516" i="14"/>
  <c r="EK522" i="14"/>
  <c r="EC522" i="14"/>
  <c r="DU522" i="14"/>
  <c r="DM522" i="14"/>
  <c r="DE522" i="14"/>
  <c r="CW522" i="14"/>
  <c r="CO522" i="14"/>
  <c r="CG522" i="14"/>
  <c r="BY522" i="14"/>
  <c r="BQ522" i="14"/>
  <c r="BI522" i="14"/>
  <c r="BA522" i="14"/>
  <c r="AS522" i="14"/>
  <c r="AK522" i="14"/>
  <c r="EG522" i="14"/>
  <c r="DY522" i="14"/>
  <c r="DQ522" i="14"/>
  <c r="DI522" i="14"/>
  <c r="DA522" i="14"/>
  <c r="CS522" i="14"/>
  <c r="CK522" i="14"/>
  <c r="CC522" i="14"/>
  <c r="BM522" i="14"/>
  <c r="AW522" i="14"/>
  <c r="AC522" i="14"/>
  <c r="U522" i="14"/>
  <c r="BU522" i="14"/>
  <c r="BE522" i="14"/>
  <c r="AO522" i="14"/>
  <c r="Q522" i="14"/>
  <c r="AG522" i="14"/>
  <c r="Y522" i="14"/>
  <c r="M522" i="14"/>
  <c r="EK523" i="14"/>
  <c r="EC523" i="14"/>
  <c r="DU523" i="14"/>
  <c r="AC523" i="14"/>
  <c r="U523" i="14"/>
  <c r="AO523" i="14"/>
  <c r="EG523" i="14"/>
  <c r="DY523" i="14"/>
  <c r="DQ523" i="14"/>
  <c r="DI523" i="14"/>
  <c r="DA523" i="14"/>
  <c r="CS523" i="14"/>
  <c r="CK523" i="14"/>
  <c r="CC523" i="14"/>
  <c r="BU523" i="14"/>
  <c r="BM523" i="14"/>
  <c r="BE523" i="14"/>
  <c r="AW523" i="14"/>
  <c r="DE523" i="14"/>
  <c r="AK523" i="14"/>
  <c r="AG523" i="14"/>
  <c r="CO523" i="14"/>
  <c r="DM523" i="14"/>
  <c r="BQ523" i="14"/>
  <c r="Y523" i="14"/>
  <c r="CG523" i="14"/>
  <c r="BY523" i="14"/>
  <c r="BI523" i="14"/>
  <c r="Q523" i="14"/>
  <c r="CW523" i="14"/>
  <c r="BA523" i="14"/>
  <c r="AS523" i="14"/>
  <c r="M523" i="14"/>
  <c r="EK524" i="14"/>
  <c r="EC524" i="14"/>
  <c r="DU524" i="14"/>
  <c r="DM524" i="14"/>
  <c r="DE524" i="14"/>
  <c r="CW524" i="14"/>
  <c r="CO524" i="14"/>
  <c r="CG524" i="14"/>
  <c r="BY524" i="14"/>
  <c r="AK524" i="14"/>
  <c r="EG524" i="14"/>
  <c r="DY524" i="14"/>
  <c r="DQ524" i="14"/>
  <c r="DI524" i="14"/>
  <c r="DA524" i="14"/>
  <c r="CS524" i="14"/>
  <c r="CK524" i="14"/>
  <c r="CC524" i="14"/>
  <c r="BU524" i="14"/>
  <c r="BM524" i="14"/>
  <c r="BE524" i="14"/>
  <c r="AW524" i="14"/>
  <c r="AO524" i="14"/>
  <c r="BQ524" i="14"/>
  <c r="AG524" i="14"/>
  <c r="Y524" i="14"/>
  <c r="AS524" i="14"/>
  <c r="BI524" i="14"/>
  <c r="AC524" i="14"/>
  <c r="Q524" i="14"/>
  <c r="U524" i="14"/>
  <c r="BA524" i="14"/>
  <c r="M524" i="14"/>
  <c r="AC525" i="14"/>
  <c r="U525" i="14"/>
  <c r="EG525" i="14"/>
  <c r="DY525" i="14"/>
  <c r="DQ525" i="14"/>
  <c r="DI525" i="14"/>
  <c r="DA525" i="14"/>
  <c r="CS525" i="14"/>
  <c r="CK525" i="14"/>
  <c r="CC525" i="14"/>
  <c r="BU525" i="14"/>
  <c r="AO525" i="14"/>
  <c r="Q525" i="14"/>
  <c r="AG525" i="14"/>
  <c r="Y525" i="14"/>
  <c r="AK525" i="14"/>
  <c r="BI525" i="14"/>
  <c r="DE525" i="14"/>
  <c r="CO525" i="14"/>
  <c r="BQ525" i="14"/>
  <c r="EC525" i="14"/>
  <c r="DM525" i="14"/>
  <c r="BY525" i="14"/>
  <c r="BM525" i="14"/>
  <c r="BA525" i="14"/>
  <c r="CW525" i="14"/>
  <c r="BE525" i="14"/>
  <c r="AS525" i="14"/>
  <c r="AW525" i="14"/>
  <c r="EK525" i="14"/>
  <c r="DU525" i="14"/>
  <c r="CG525" i="14"/>
  <c r="M525" i="14"/>
  <c r="DQ530" i="14"/>
  <c r="CK530" i="14"/>
  <c r="BE530" i="14"/>
  <c r="EC530" i="14"/>
  <c r="CW530" i="14"/>
  <c r="BQ530" i="14"/>
  <c r="AG530" i="14"/>
  <c r="DI530" i="14"/>
  <c r="CC530" i="14"/>
  <c r="AW530" i="14"/>
  <c r="DU530" i="14"/>
  <c r="CO530" i="14"/>
  <c r="BI530" i="14"/>
  <c r="AK530" i="14"/>
  <c r="Y530" i="14"/>
  <c r="EG530" i="14"/>
  <c r="DA530" i="14"/>
  <c r="BU530" i="14"/>
  <c r="DM530" i="14"/>
  <c r="CG530" i="14"/>
  <c r="BA530" i="14"/>
  <c r="AO530" i="14"/>
  <c r="Q530" i="14"/>
  <c r="U530" i="14"/>
  <c r="DY530" i="14"/>
  <c r="CS530" i="14"/>
  <c r="BM530" i="14"/>
  <c r="AC530" i="14"/>
  <c r="EK530" i="14"/>
  <c r="DE530" i="14"/>
  <c r="BY530" i="14"/>
  <c r="AS530" i="14"/>
  <c r="M530" i="14"/>
  <c r="EG558" i="14" l="1"/>
  <c r="DQ558" i="14"/>
  <c r="DA558" i="14"/>
  <c r="CK558" i="14"/>
  <c r="BU558" i="14"/>
  <c r="BE558" i="14"/>
  <c r="AK558" i="14"/>
  <c r="AO558" i="14"/>
  <c r="U558" i="14"/>
  <c r="EK558" i="14"/>
  <c r="DU558" i="14"/>
  <c r="DE558" i="14"/>
  <c r="CO558" i="14"/>
  <c r="BY558" i="14"/>
  <c r="BI558" i="14"/>
  <c r="AS558" i="14"/>
  <c r="Y558" i="14"/>
  <c r="DY558" i="14"/>
  <c r="DI558" i="14"/>
  <c r="CS558" i="14"/>
  <c r="CC558" i="14"/>
  <c r="BM558" i="14"/>
  <c r="AW558" i="14"/>
  <c r="AC558" i="14"/>
  <c r="EC558" i="14"/>
  <c r="DM558" i="14"/>
  <c r="CW558" i="14"/>
  <c r="CG558" i="14"/>
  <c r="BQ558" i="14"/>
  <c r="BA558" i="14"/>
  <c r="AG558" i="14"/>
  <c r="Q558" i="14"/>
  <c r="M558" i="14"/>
  <c r="DY514" i="14" l="1"/>
  <c r="DI514" i="14"/>
  <c r="CS514" i="14"/>
  <c r="CC514" i="14"/>
  <c r="BM514" i="14"/>
  <c r="AW514" i="14"/>
  <c r="AG514" i="14"/>
  <c r="Q514" i="14"/>
  <c r="EK514" i="14"/>
  <c r="DU514" i="14"/>
  <c r="DE514" i="14"/>
  <c r="CO514" i="14"/>
  <c r="BY514" i="14"/>
  <c r="BI514" i="14"/>
  <c r="AS514" i="14"/>
  <c r="AC514" i="14"/>
  <c r="EG514" i="14"/>
  <c r="DQ514" i="14"/>
  <c r="DA514" i="14"/>
  <c r="CK514" i="14"/>
  <c r="BU514" i="14"/>
  <c r="BE514" i="14"/>
  <c r="AO514" i="14"/>
  <c r="Y514" i="14"/>
  <c r="EC514" i="14"/>
  <c r="DM514" i="14"/>
  <c r="CW514" i="14"/>
  <c r="CG514" i="14"/>
  <c r="BQ514" i="14"/>
  <c r="BA514" i="14"/>
  <c r="AK514" i="14"/>
  <c r="U514" i="14"/>
  <c r="M514" i="14"/>
  <c r="EK550" i="14"/>
  <c r="EG550" i="14"/>
  <c r="EG553" i="14"/>
  <c r="EK553" i="14"/>
  <c r="DU550" i="14"/>
  <c r="EC550" i="14"/>
  <c r="DQ550" i="14"/>
  <c r="DY550" i="14"/>
  <c r="EC553" i="14"/>
  <c r="DQ553" i="14"/>
  <c r="DY553" i="14"/>
  <c r="DU553" i="14"/>
  <c r="DE550" i="14"/>
  <c r="CS550" i="14"/>
  <c r="DM550" i="14"/>
  <c r="DA550" i="14"/>
  <c r="CO550" i="14"/>
  <c r="DI550" i="14"/>
  <c r="CW550" i="14"/>
  <c r="DM553" i="14"/>
  <c r="DA553" i="14"/>
  <c r="CO553" i="14"/>
  <c r="DI553" i="14"/>
  <c r="CW553" i="14"/>
  <c r="DE553" i="14"/>
  <c r="CS553" i="14"/>
  <c r="CC550" i="14"/>
  <c r="BQ550" i="14"/>
  <c r="CK550" i="14"/>
  <c r="BY550" i="14"/>
  <c r="CG550" i="14"/>
  <c r="BU550" i="14"/>
  <c r="CK553" i="14"/>
  <c r="BY553" i="14"/>
  <c r="CG553" i="14"/>
  <c r="BU553" i="14"/>
  <c r="BQ553" i="14"/>
  <c r="CC553" i="14"/>
  <c r="BM550" i="14"/>
  <c r="BM553" i="14"/>
  <c r="BI550" i="14"/>
  <c r="BI553" i="14"/>
  <c r="BE550" i="14"/>
  <c r="BE553" i="14"/>
  <c r="BA550" i="14"/>
  <c r="BA553" i="14"/>
  <c r="AW550" i="14"/>
  <c r="AW553" i="14"/>
  <c r="AS550" i="14"/>
  <c r="AS553" i="14"/>
  <c r="AO550" i="14"/>
  <c r="AO553" i="14"/>
  <c r="AK550" i="14"/>
  <c r="AK553" i="14"/>
  <c r="AG550" i="14"/>
  <c r="AG553" i="14"/>
  <c r="AC550" i="14"/>
  <c r="AC553" i="14"/>
  <c r="Y550" i="14"/>
  <c r="Y553" i="14"/>
  <c r="U550" i="14"/>
  <c r="U553" i="14"/>
  <c r="Q550" i="14"/>
  <c r="Q553" i="14"/>
  <c r="M550" i="14"/>
  <c r="M553" i="14"/>
  <c r="M437" i="14" l="1"/>
  <c r="Q431" i="14"/>
  <c r="Q442" i="14"/>
  <c r="U433" i="14"/>
  <c r="U437" i="14"/>
  <c r="Y434" i="14"/>
  <c r="AC436" i="14"/>
  <c r="AG442" i="14"/>
  <c r="BY434" i="14"/>
  <c r="DI433" i="14"/>
  <c r="CS433" i="14"/>
  <c r="DM431" i="14"/>
  <c r="DI431" i="14"/>
  <c r="CW434" i="14"/>
  <c r="CS437" i="14"/>
  <c r="CO442" i="14"/>
  <c r="DI436" i="14"/>
  <c r="DI432" i="14"/>
  <c r="CS432" i="14"/>
  <c r="EG433" i="14"/>
  <c r="EG432" i="14"/>
  <c r="Q436" i="14"/>
  <c r="U431" i="14"/>
  <c r="U442" i="14"/>
  <c r="Y433" i="14"/>
  <c r="Y437" i="14"/>
  <c r="AC434" i="14"/>
  <c r="AC432" i="14"/>
  <c r="AG436" i="14"/>
  <c r="AW434" i="14"/>
  <c r="AW432" i="14"/>
  <c r="BA436" i="14"/>
  <c r="BE431" i="14"/>
  <c r="BE442" i="14"/>
  <c r="BI433" i="14"/>
  <c r="BI437" i="14"/>
  <c r="BM434" i="14"/>
  <c r="BM432" i="14"/>
  <c r="BU433" i="14"/>
  <c r="CC433" i="14"/>
  <c r="CC431" i="14"/>
  <c r="CK434" i="14"/>
  <c r="CC437" i="14"/>
  <c r="BY437" i="14"/>
  <c r="CK442" i="14"/>
  <c r="CC436" i="14"/>
  <c r="CK436" i="14"/>
  <c r="BQ432" i="14"/>
  <c r="CO433" i="14"/>
  <c r="DE433" i="14"/>
  <c r="CS431" i="14"/>
  <c r="DI434" i="14"/>
  <c r="CS434" i="14"/>
  <c r="DE437" i="14"/>
  <c r="DA437" i="14"/>
  <c r="DA442" i="14"/>
  <c r="CS436" i="14"/>
  <c r="CO436" i="14"/>
  <c r="CO432" i="14"/>
  <c r="DE432" i="14"/>
  <c r="EC433" i="14"/>
  <c r="DU431" i="14"/>
  <c r="EC434" i="14"/>
  <c r="DY437" i="14"/>
  <c r="EC442" i="14"/>
  <c r="DQ436" i="14"/>
  <c r="DQ432" i="14"/>
  <c r="EK431" i="14"/>
  <c r="EG434" i="14"/>
  <c r="EK437" i="14"/>
  <c r="EG442" i="14"/>
  <c r="EG436" i="14"/>
  <c r="AS432" i="14"/>
  <c r="AO436" i="14"/>
  <c r="AO442" i="14"/>
  <c r="AK434" i="14"/>
  <c r="AK433" i="14"/>
  <c r="BI434" i="14"/>
  <c r="BI432" i="14"/>
  <c r="BM436" i="14"/>
  <c r="CK437" i="14"/>
  <c r="CG437" i="14"/>
  <c r="BY442" i="14"/>
  <c r="BQ436" i="14"/>
  <c r="BY436" i="14"/>
  <c r="CK432" i="14"/>
  <c r="DM434" i="14"/>
  <c r="CO437" i="14"/>
  <c r="DE442" i="14"/>
  <c r="DQ433" i="14"/>
  <c r="EC431" i="14"/>
  <c r="DQ434" i="14"/>
  <c r="DU437" i="14"/>
  <c r="DQ442" i="14"/>
  <c r="DY436" i="14"/>
  <c r="EC432" i="14"/>
  <c r="AS431" i="14"/>
  <c r="AS437" i="14"/>
  <c r="AO432" i="14"/>
  <c r="AK436" i="14"/>
  <c r="AK442" i="14"/>
  <c r="M434" i="14"/>
  <c r="M436" i="14"/>
  <c r="M433" i="14"/>
  <c r="M442" i="14"/>
  <c r="Q434" i="14"/>
  <c r="Q432" i="14"/>
  <c r="U436" i="14"/>
  <c r="Y431" i="14"/>
  <c r="Y442" i="14"/>
  <c r="AC433" i="14"/>
  <c r="AC437" i="14"/>
  <c r="AG434" i="14"/>
  <c r="AG432" i="14"/>
  <c r="AW433" i="14"/>
  <c r="AW437" i="14"/>
  <c r="BA434" i="14"/>
  <c r="BA432" i="14"/>
  <c r="BE436" i="14"/>
  <c r="BI431" i="14"/>
  <c r="BI442" i="14"/>
  <c r="BM433" i="14"/>
  <c r="BM437" i="14"/>
  <c r="BY433" i="14"/>
  <c r="CK431" i="14"/>
  <c r="BU431" i="14"/>
  <c r="CG434" i="14"/>
  <c r="BQ434" i="14"/>
  <c r="BQ437" i="14"/>
  <c r="BU442" i="14"/>
  <c r="BQ442" i="14"/>
  <c r="BU436" i="14"/>
  <c r="CG432" i="14"/>
  <c r="CC432" i="14"/>
  <c r="DA433" i="14"/>
  <c r="CO431" i="14"/>
  <c r="DE431" i="14"/>
  <c r="CO434" i="14"/>
  <c r="DE434" i="14"/>
  <c r="CW437" i="14"/>
  <c r="CW442" i="14"/>
  <c r="DM442" i="14"/>
  <c r="DE436" i="14"/>
  <c r="DA436" i="14"/>
  <c r="DA432" i="14"/>
  <c r="CW432" i="14"/>
  <c r="DU433" i="14"/>
  <c r="DY431" i="14"/>
  <c r="DU434" i="14"/>
  <c r="DQ437" i="14"/>
  <c r="DU442" i="14"/>
  <c r="EC436" i="14"/>
  <c r="DU432" i="14"/>
  <c r="EK433" i="14"/>
  <c r="EK432" i="14"/>
  <c r="AS436" i="14"/>
  <c r="AS442" i="14"/>
  <c r="AO434" i="14"/>
  <c r="AO433" i="14"/>
  <c r="AK431" i="14"/>
  <c r="AK437" i="14"/>
  <c r="Y432" i="14"/>
  <c r="AG431" i="14"/>
  <c r="AW436" i="14"/>
  <c r="BA431" i="14"/>
  <c r="BA442" i="14"/>
  <c r="BE433" i="14"/>
  <c r="BE437" i="14"/>
  <c r="CG433" i="14"/>
  <c r="BQ433" i="14"/>
  <c r="BQ431" i="14"/>
  <c r="M431" i="14"/>
  <c r="M432" i="14"/>
  <c r="Q433" i="14"/>
  <c r="Q437" i="14"/>
  <c r="U434" i="14"/>
  <c r="U432" i="14"/>
  <c r="Y436" i="14"/>
  <c r="AC431" i="14"/>
  <c r="AC442" i="14"/>
  <c r="AG433" i="14"/>
  <c r="AG437" i="14"/>
  <c r="AW431" i="14"/>
  <c r="AW442" i="14"/>
  <c r="BA433" i="14"/>
  <c r="BA437" i="14"/>
  <c r="BE434" i="14"/>
  <c r="BE432" i="14"/>
  <c r="BI436" i="14"/>
  <c r="BM431" i="14"/>
  <c r="BM442" i="14"/>
  <c r="CK433" i="14"/>
  <c r="BY431" i="14"/>
  <c r="CG431" i="14"/>
  <c r="BU434" i="14"/>
  <c r="CC434" i="14"/>
  <c r="BU437" i="14"/>
  <c r="CG442" i="14"/>
  <c r="CC442" i="14"/>
  <c r="CG436" i="14"/>
  <c r="BY432" i="14"/>
  <c r="BU432" i="14"/>
  <c r="CW433" i="14"/>
  <c r="DM433" i="14"/>
  <c r="DA431" i="14"/>
  <c r="CW431" i="14"/>
  <c r="DA434" i="14"/>
  <c r="DM437" i="14"/>
  <c r="DI437" i="14"/>
  <c r="DI442" i="14"/>
  <c r="CS442" i="14"/>
  <c r="CW436" i="14"/>
  <c r="DM436" i="14"/>
  <c r="DM432" i="14"/>
  <c r="DY433" i="14"/>
  <c r="DQ431" i="14"/>
  <c r="DY434" i="14"/>
  <c r="EC437" i="14"/>
  <c r="DY442" i="14"/>
  <c r="DU436" i="14"/>
  <c r="DY432" i="14"/>
  <c r="EG431" i="14"/>
  <c r="I434" i="14"/>
  <c r="EK434" i="14"/>
  <c r="EG437" i="14"/>
  <c r="EK442" i="14"/>
  <c r="EK436" i="14"/>
  <c r="AS434" i="14"/>
  <c r="AS433" i="14"/>
  <c r="AO431" i="14"/>
  <c r="AO437" i="14"/>
  <c r="AK432" i="14"/>
  <c r="I436" i="14" l="1"/>
  <c r="I437" i="14"/>
  <c r="I432" i="14"/>
  <c r="I442" i="14"/>
  <c r="I431" i="14"/>
  <c r="I433" i="14"/>
  <c r="I514" i="14" l="1"/>
  <c r="I516" i="14" l="1"/>
  <c r="I522" i="14" l="1"/>
  <c r="I523" i="14" l="1"/>
  <c r="I524" i="14" l="1"/>
  <c r="I525" i="14" l="1"/>
  <c r="I530" i="14" l="1"/>
  <c r="I535" i="14" l="1"/>
  <c r="I550" i="14" l="1"/>
  <c r="I553" i="14" l="1"/>
  <c r="EJ378" i="14" l="1"/>
  <c r="EF378" i="14"/>
  <c r="EB378" i="14"/>
  <c r="G378" i="14"/>
  <c r="F378" i="14"/>
  <c r="E378" i="14"/>
  <c r="D378" i="14"/>
  <c r="ES378" i="14" s="1"/>
  <c r="EK377" i="14"/>
  <c r="EJ377" i="14"/>
  <c r="EG377" i="14"/>
  <c r="EF377" i="14"/>
  <c r="EC377" i="14"/>
  <c r="EB377" i="14"/>
  <c r="DY377" i="14"/>
  <c r="DU377" i="14"/>
  <c r="DQ377" i="14"/>
  <c r="DM377" i="14"/>
  <c r="DI377" i="14"/>
  <c r="DE377" i="14"/>
  <c r="DA377" i="14"/>
  <c r="CW377" i="14"/>
  <c r="CS377" i="14"/>
  <c r="CO377" i="14"/>
  <c r="CK377" i="14"/>
  <c r="CG377" i="14"/>
  <c r="CC377" i="14"/>
  <c r="BY377" i="14"/>
  <c r="BU377" i="14"/>
  <c r="BQ377" i="14"/>
  <c r="BM377" i="14"/>
  <c r="BI377" i="14"/>
  <c r="BE377" i="14"/>
  <c r="BA377" i="14"/>
  <c r="AW377" i="14"/>
  <c r="AS377" i="14"/>
  <c r="AO377" i="14"/>
  <c r="AK377" i="14"/>
  <c r="AG377" i="14"/>
  <c r="AC377" i="14"/>
  <c r="Y377" i="14"/>
  <c r="U377" i="14"/>
  <c r="Q377" i="14"/>
  <c r="M377" i="14"/>
  <c r="G377" i="14"/>
  <c r="F377" i="14"/>
  <c r="E377" i="14"/>
  <c r="D377" i="14"/>
  <c r="ES377" i="14" s="1"/>
  <c r="EK376" i="14"/>
  <c r="EJ376" i="14"/>
  <c r="EG376" i="14"/>
  <c r="EF376" i="14"/>
  <c r="EC376" i="14"/>
  <c r="EB376" i="14"/>
  <c r="DY376" i="14"/>
  <c r="DU376" i="14"/>
  <c r="DQ376" i="14"/>
  <c r="DM376" i="14"/>
  <c r="DI376" i="14"/>
  <c r="DE376" i="14"/>
  <c r="DA376" i="14"/>
  <c r="CW376" i="14"/>
  <c r="CS376" i="14"/>
  <c r="CO376" i="14"/>
  <c r="CK376" i="14"/>
  <c r="CG376" i="14"/>
  <c r="CC376" i="14"/>
  <c r="BY376" i="14"/>
  <c r="BU376" i="14"/>
  <c r="BQ376" i="14"/>
  <c r="BM376" i="14"/>
  <c r="BI376" i="14"/>
  <c r="BE376" i="14"/>
  <c r="BA376" i="14"/>
  <c r="AW376" i="14"/>
  <c r="AS376" i="14"/>
  <c r="AO376" i="14"/>
  <c r="AK376" i="14"/>
  <c r="AG376" i="14"/>
  <c r="AC376" i="14"/>
  <c r="Y376" i="14"/>
  <c r="U376" i="14"/>
  <c r="Q376" i="14"/>
  <c r="M376" i="14"/>
  <c r="G376" i="14"/>
  <c r="F376" i="14"/>
  <c r="E376" i="14"/>
  <c r="D376" i="14"/>
  <c r="ES376" i="14" s="1"/>
  <c r="EK375" i="14"/>
  <c r="EJ375" i="14"/>
  <c r="EG375" i="14"/>
  <c r="EF375" i="14"/>
  <c r="EC375" i="14"/>
  <c r="EB375" i="14"/>
  <c r="DY375" i="14"/>
  <c r="DU375" i="14"/>
  <c r="DQ375" i="14"/>
  <c r="DM375" i="14"/>
  <c r="DI375" i="14"/>
  <c r="DE375" i="14"/>
  <c r="DA375" i="14"/>
  <c r="CW375" i="14"/>
  <c r="CS375" i="14"/>
  <c r="CO375" i="14"/>
  <c r="CK375" i="14"/>
  <c r="CG375" i="14"/>
  <c r="CC375" i="14"/>
  <c r="BY375" i="14"/>
  <c r="BU375" i="14"/>
  <c r="BQ375" i="14"/>
  <c r="BM375" i="14"/>
  <c r="BI375" i="14"/>
  <c r="BE375" i="14"/>
  <c r="BA375" i="14"/>
  <c r="AW375" i="14"/>
  <c r="AS375" i="14"/>
  <c r="AO375" i="14"/>
  <c r="AK375" i="14"/>
  <c r="AG375" i="14"/>
  <c r="AC375" i="14"/>
  <c r="Y375" i="14"/>
  <c r="U375" i="14"/>
  <c r="Q375" i="14"/>
  <c r="M375" i="14"/>
  <c r="G375" i="14"/>
  <c r="F375" i="14"/>
  <c r="E375" i="14"/>
  <c r="D375" i="14"/>
  <c r="ES375" i="14" s="1"/>
  <c r="EK374" i="14"/>
  <c r="EJ374" i="14"/>
  <c r="EG374" i="14"/>
  <c r="EF374" i="14"/>
  <c r="EC374" i="14"/>
  <c r="EB374" i="14"/>
  <c r="DY374" i="14"/>
  <c r="DU374" i="14"/>
  <c r="DQ374" i="14"/>
  <c r="DM374" i="14"/>
  <c r="DI374" i="14"/>
  <c r="DE374" i="14"/>
  <c r="DA374" i="14"/>
  <c r="CW374" i="14"/>
  <c r="CS374" i="14"/>
  <c r="CO374" i="14"/>
  <c r="CK374" i="14"/>
  <c r="CG374" i="14"/>
  <c r="CC374" i="14"/>
  <c r="BY374" i="14"/>
  <c r="BU374" i="14"/>
  <c r="BQ374" i="14"/>
  <c r="BM374" i="14"/>
  <c r="BI374" i="14"/>
  <c r="BE374" i="14"/>
  <c r="BA374" i="14"/>
  <c r="AW374" i="14"/>
  <c r="AS374" i="14"/>
  <c r="AO374" i="14"/>
  <c r="AK374" i="14"/>
  <c r="AG374" i="14"/>
  <c r="AC374" i="14"/>
  <c r="Y374" i="14"/>
  <c r="U374" i="14"/>
  <c r="Q374" i="14"/>
  <c r="M374" i="14"/>
  <c r="G374" i="14"/>
  <c r="F374" i="14"/>
  <c r="E374" i="14"/>
  <c r="D374" i="14"/>
  <c r="ES374" i="14" s="1"/>
  <c r="EJ373" i="14"/>
  <c r="EF373" i="14"/>
  <c r="EB373" i="14"/>
  <c r="G373" i="14"/>
  <c r="F373" i="14"/>
  <c r="E373" i="14"/>
  <c r="D373" i="14"/>
  <c r="ES373" i="14" s="1"/>
  <c r="EK372" i="14"/>
  <c r="EJ372" i="14"/>
  <c r="EG372" i="14"/>
  <c r="EF372" i="14"/>
  <c r="EC372" i="14"/>
  <c r="EB372" i="14"/>
  <c r="DY372" i="14"/>
  <c r="DU372" i="14"/>
  <c r="DQ372" i="14"/>
  <c r="DM372" i="14"/>
  <c r="DI372" i="14"/>
  <c r="DE372" i="14"/>
  <c r="DA372" i="14"/>
  <c r="CW372" i="14"/>
  <c r="CS372" i="14"/>
  <c r="CO372" i="14"/>
  <c r="CK372" i="14"/>
  <c r="CG372" i="14"/>
  <c r="CC372" i="14"/>
  <c r="BY372" i="14"/>
  <c r="BU372" i="14"/>
  <c r="BQ372" i="14"/>
  <c r="BM372" i="14"/>
  <c r="BI372" i="14"/>
  <c r="BE372" i="14"/>
  <c r="BA372" i="14"/>
  <c r="AW372" i="14"/>
  <c r="AS372" i="14"/>
  <c r="AO372" i="14"/>
  <c r="AK372" i="14"/>
  <c r="AG372" i="14"/>
  <c r="AC372" i="14"/>
  <c r="Y372" i="14"/>
  <c r="U372" i="14"/>
  <c r="Q372" i="14"/>
  <c r="M372" i="14"/>
  <c r="G372" i="14"/>
  <c r="F372" i="14"/>
  <c r="E372" i="14"/>
  <c r="D372" i="14"/>
  <c r="ES372" i="14" s="1"/>
  <c r="EK371" i="14"/>
  <c r="EJ371" i="14"/>
  <c r="EG371" i="14"/>
  <c r="EF371" i="14"/>
  <c r="EC371" i="14"/>
  <c r="EB371" i="14"/>
  <c r="DY371" i="14"/>
  <c r="DU371" i="14"/>
  <c r="DQ371" i="14"/>
  <c r="DM371" i="14"/>
  <c r="DI371" i="14"/>
  <c r="DE371" i="14"/>
  <c r="DA371" i="14"/>
  <c r="CW371" i="14"/>
  <c r="CS371" i="14"/>
  <c r="CO371" i="14"/>
  <c r="CK371" i="14"/>
  <c r="CG371" i="14"/>
  <c r="CC371" i="14"/>
  <c r="BY371" i="14"/>
  <c r="BU371" i="14"/>
  <c r="BQ371" i="14"/>
  <c r="BM371" i="14"/>
  <c r="BI371" i="14"/>
  <c r="BE371" i="14"/>
  <c r="BA371" i="14"/>
  <c r="AW371" i="14"/>
  <c r="AS371" i="14"/>
  <c r="AO371" i="14"/>
  <c r="AK371" i="14"/>
  <c r="AG371" i="14"/>
  <c r="AC371" i="14"/>
  <c r="Y371" i="14"/>
  <c r="U371" i="14"/>
  <c r="Q371" i="14"/>
  <c r="M371" i="14"/>
  <c r="G371" i="14"/>
  <c r="F371" i="14"/>
  <c r="E371" i="14"/>
  <c r="D371" i="14"/>
  <c r="ES371" i="14" s="1"/>
  <c r="EJ370" i="14"/>
  <c r="EF370" i="14"/>
  <c r="EB370" i="14"/>
  <c r="G370" i="14"/>
  <c r="F370" i="14"/>
  <c r="E370" i="14"/>
  <c r="D370" i="14"/>
  <c r="ES370" i="14" s="1"/>
  <c r="EK369" i="14"/>
  <c r="EJ369" i="14"/>
  <c r="EG369" i="14"/>
  <c r="EF369" i="14"/>
  <c r="EC369" i="14"/>
  <c r="EB369" i="14"/>
  <c r="DY369" i="14"/>
  <c r="DU369" i="14"/>
  <c r="DQ369" i="14"/>
  <c r="DM369" i="14"/>
  <c r="DI369" i="14"/>
  <c r="DE369" i="14"/>
  <c r="DA369" i="14"/>
  <c r="CW369" i="14"/>
  <c r="CS369" i="14"/>
  <c r="CO369" i="14"/>
  <c r="CK369" i="14"/>
  <c r="CG369" i="14"/>
  <c r="CC369" i="14"/>
  <c r="BY369" i="14"/>
  <c r="BU369" i="14"/>
  <c r="BQ369" i="14"/>
  <c r="BM369" i="14"/>
  <c r="BI369" i="14"/>
  <c r="BE369" i="14"/>
  <c r="BA369" i="14"/>
  <c r="AW369" i="14"/>
  <c r="AS369" i="14"/>
  <c r="AO369" i="14"/>
  <c r="AK369" i="14"/>
  <c r="AG369" i="14"/>
  <c r="AC369" i="14"/>
  <c r="Y369" i="14"/>
  <c r="U369" i="14"/>
  <c r="Q369" i="14"/>
  <c r="M369" i="14"/>
  <c r="G369" i="14"/>
  <c r="F369" i="14"/>
  <c r="E369" i="14"/>
  <c r="D369" i="14"/>
  <c r="ES369" i="14" s="1"/>
  <c r="EK368" i="14"/>
  <c r="EJ368" i="14"/>
  <c r="EG368" i="14"/>
  <c r="EF368" i="14"/>
  <c r="EC368" i="14"/>
  <c r="EB368" i="14"/>
  <c r="DY368" i="14"/>
  <c r="DU368" i="14"/>
  <c r="DQ368" i="14"/>
  <c r="DM368" i="14"/>
  <c r="DI368" i="14"/>
  <c r="DE368" i="14"/>
  <c r="DA368" i="14"/>
  <c r="CW368" i="14"/>
  <c r="CS368" i="14"/>
  <c r="CO368" i="14"/>
  <c r="CK368" i="14"/>
  <c r="CG368" i="14"/>
  <c r="CC368" i="14"/>
  <c r="BY368" i="14"/>
  <c r="BU368" i="14"/>
  <c r="BQ368" i="14"/>
  <c r="BM368" i="14"/>
  <c r="BI368" i="14"/>
  <c r="BE368" i="14"/>
  <c r="BA368" i="14"/>
  <c r="AW368" i="14"/>
  <c r="AS368" i="14"/>
  <c r="AO368" i="14"/>
  <c r="AK368" i="14"/>
  <c r="AG368" i="14"/>
  <c r="AC368" i="14"/>
  <c r="Y368" i="14"/>
  <c r="U368" i="14"/>
  <c r="Q368" i="14"/>
  <c r="M368" i="14"/>
  <c r="G368" i="14"/>
  <c r="F368" i="14"/>
  <c r="E368" i="14"/>
  <c r="D368" i="14"/>
  <c r="ES368" i="14" s="1"/>
  <c r="EK367" i="14"/>
  <c r="EJ367" i="14"/>
  <c r="EG367" i="14"/>
  <c r="EF367" i="14"/>
  <c r="EC367" i="14"/>
  <c r="EB367" i="14"/>
  <c r="DY367" i="14"/>
  <c r="DU367" i="14"/>
  <c r="DQ367" i="14"/>
  <c r="DM367" i="14"/>
  <c r="DI367" i="14"/>
  <c r="DE367" i="14"/>
  <c r="DA367" i="14"/>
  <c r="CW367" i="14"/>
  <c r="CS367" i="14"/>
  <c r="CO367" i="14"/>
  <c r="CK367" i="14"/>
  <c r="CG367" i="14"/>
  <c r="CC367" i="14"/>
  <c r="BY367" i="14"/>
  <c r="BU367" i="14"/>
  <c r="BQ367" i="14"/>
  <c r="BM367" i="14"/>
  <c r="BI367" i="14"/>
  <c r="BE367" i="14"/>
  <c r="BA367" i="14"/>
  <c r="AW367" i="14"/>
  <c r="AS367" i="14"/>
  <c r="AO367" i="14"/>
  <c r="AK367" i="14"/>
  <c r="AG367" i="14"/>
  <c r="AC367" i="14"/>
  <c r="Y367" i="14"/>
  <c r="U367" i="14"/>
  <c r="Q367" i="14"/>
  <c r="M367" i="14"/>
  <c r="G367" i="14"/>
  <c r="F367" i="14"/>
  <c r="E367" i="14"/>
  <c r="D367" i="14"/>
  <c r="ES367" i="14" s="1"/>
  <c r="EK366" i="14"/>
  <c r="EJ366" i="14"/>
  <c r="EG366" i="14"/>
  <c r="EF366" i="14"/>
  <c r="EC366" i="14"/>
  <c r="EB366" i="14"/>
  <c r="DY366" i="14"/>
  <c r="DU366" i="14"/>
  <c r="DQ366" i="14"/>
  <c r="DM366" i="14"/>
  <c r="DI366" i="14"/>
  <c r="DE366" i="14"/>
  <c r="DA366" i="14"/>
  <c r="CW366" i="14"/>
  <c r="CS366" i="14"/>
  <c r="CO366" i="14"/>
  <c r="CK366" i="14"/>
  <c r="CG366" i="14"/>
  <c r="CC366" i="14"/>
  <c r="BY366" i="14"/>
  <c r="BU366" i="14"/>
  <c r="BQ366" i="14"/>
  <c r="BM366" i="14"/>
  <c r="BI366" i="14"/>
  <c r="BE366" i="14"/>
  <c r="BA366" i="14"/>
  <c r="AW366" i="14"/>
  <c r="AS366" i="14"/>
  <c r="AO366" i="14"/>
  <c r="AK366" i="14"/>
  <c r="AG366" i="14"/>
  <c r="AC366" i="14"/>
  <c r="Y366" i="14"/>
  <c r="U366" i="14"/>
  <c r="Q366" i="14"/>
  <c r="M366" i="14"/>
  <c r="G366" i="14"/>
  <c r="F366" i="14"/>
  <c r="E366" i="14"/>
  <c r="D366" i="14"/>
  <c r="ES366" i="14" s="1"/>
  <c r="EK365" i="14"/>
  <c r="EJ365" i="14"/>
  <c r="EG365" i="14"/>
  <c r="EF365" i="14"/>
  <c r="EC365" i="14"/>
  <c r="EB365" i="14"/>
  <c r="DY365" i="14"/>
  <c r="DU365" i="14"/>
  <c r="DQ365" i="14"/>
  <c r="DM365" i="14"/>
  <c r="DI365" i="14"/>
  <c r="DE365" i="14"/>
  <c r="DA365" i="14"/>
  <c r="CW365" i="14"/>
  <c r="CS365" i="14"/>
  <c r="CO365" i="14"/>
  <c r="CK365" i="14"/>
  <c r="CG365" i="14"/>
  <c r="CC365" i="14"/>
  <c r="BY365" i="14"/>
  <c r="BU365" i="14"/>
  <c r="BQ365" i="14"/>
  <c r="BM365" i="14"/>
  <c r="BI365" i="14"/>
  <c r="BE365" i="14"/>
  <c r="BA365" i="14"/>
  <c r="AW365" i="14"/>
  <c r="AS365" i="14"/>
  <c r="AO365" i="14"/>
  <c r="AK365" i="14"/>
  <c r="AG365" i="14"/>
  <c r="AC365" i="14"/>
  <c r="Y365" i="14"/>
  <c r="U365" i="14"/>
  <c r="Q365" i="14"/>
  <c r="M365" i="14"/>
  <c r="G365" i="14"/>
  <c r="F365" i="14"/>
  <c r="E365" i="14"/>
  <c r="D365" i="14"/>
  <c r="ES365" i="14" s="1"/>
  <c r="EK364" i="14"/>
  <c r="EJ364" i="14"/>
  <c r="EG364" i="14"/>
  <c r="EF364" i="14"/>
  <c r="EC364" i="14"/>
  <c r="EB364" i="14"/>
  <c r="DY364" i="14"/>
  <c r="DU364" i="14"/>
  <c r="DQ364" i="14"/>
  <c r="DM364" i="14"/>
  <c r="DI364" i="14"/>
  <c r="DE364" i="14"/>
  <c r="DA364" i="14"/>
  <c r="CW364" i="14"/>
  <c r="CS364" i="14"/>
  <c r="CO364" i="14"/>
  <c r="CK364" i="14"/>
  <c r="CG364" i="14"/>
  <c r="CC364" i="14"/>
  <c r="BY364" i="14"/>
  <c r="BU364" i="14"/>
  <c r="BQ364" i="14"/>
  <c r="BM364" i="14"/>
  <c r="BI364" i="14"/>
  <c r="BE364" i="14"/>
  <c r="BA364" i="14"/>
  <c r="AW364" i="14"/>
  <c r="AS364" i="14"/>
  <c r="AO364" i="14"/>
  <c r="AK364" i="14"/>
  <c r="AG364" i="14"/>
  <c r="AC364" i="14"/>
  <c r="Y364" i="14"/>
  <c r="U364" i="14"/>
  <c r="Q364" i="14"/>
  <c r="M364" i="14"/>
  <c r="G364" i="14"/>
  <c r="F364" i="14"/>
  <c r="E364" i="14"/>
  <c r="D364" i="14"/>
  <c r="ES364" i="14" s="1"/>
  <c r="EK363" i="14"/>
  <c r="EJ363" i="14"/>
  <c r="EG363" i="14"/>
  <c r="EF363" i="14"/>
  <c r="EC363" i="14"/>
  <c r="EB363" i="14"/>
  <c r="DY363" i="14"/>
  <c r="DU363" i="14"/>
  <c r="DQ363" i="14"/>
  <c r="DM363" i="14"/>
  <c r="DI363" i="14"/>
  <c r="DE363" i="14"/>
  <c r="DA363" i="14"/>
  <c r="CW363" i="14"/>
  <c r="CS363" i="14"/>
  <c r="CO363" i="14"/>
  <c r="CK363" i="14"/>
  <c r="CG363" i="14"/>
  <c r="CC363" i="14"/>
  <c r="BY363" i="14"/>
  <c r="BU363" i="14"/>
  <c r="BQ363" i="14"/>
  <c r="BM363" i="14"/>
  <c r="BI363" i="14"/>
  <c r="BE363" i="14"/>
  <c r="BA363" i="14"/>
  <c r="AW363" i="14"/>
  <c r="AS363" i="14"/>
  <c r="AO363" i="14"/>
  <c r="AK363" i="14"/>
  <c r="AG363" i="14"/>
  <c r="AC363" i="14"/>
  <c r="Y363" i="14"/>
  <c r="U363" i="14"/>
  <c r="Q363" i="14"/>
  <c r="M363" i="14"/>
  <c r="G363" i="14"/>
  <c r="F363" i="14"/>
  <c r="E363" i="14"/>
  <c r="D363" i="14"/>
  <c r="ES363" i="14" s="1"/>
  <c r="EK362" i="14"/>
  <c r="EJ362" i="14"/>
  <c r="EG362" i="14"/>
  <c r="EF362" i="14"/>
  <c r="EC362" i="14"/>
  <c r="EB362" i="14"/>
  <c r="DY362" i="14"/>
  <c r="DU362" i="14"/>
  <c r="DQ362" i="14"/>
  <c r="DM362" i="14"/>
  <c r="DI362" i="14"/>
  <c r="DE362" i="14"/>
  <c r="DA362" i="14"/>
  <c r="CW362" i="14"/>
  <c r="CS362" i="14"/>
  <c r="CO362" i="14"/>
  <c r="CK362" i="14"/>
  <c r="CG362" i="14"/>
  <c r="CC362" i="14"/>
  <c r="BY362" i="14"/>
  <c r="BU362" i="14"/>
  <c r="BQ362" i="14"/>
  <c r="BM362" i="14"/>
  <c r="BI362" i="14"/>
  <c r="BE362" i="14"/>
  <c r="BA362" i="14"/>
  <c r="AW362" i="14"/>
  <c r="AS362" i="14"/>
  <c r="AO362" i="14"/>
  <c r="AK362" i="14"/>
  <c r="AG362" i="14"/>
  <c r="AC362" i="14"/>
  <c r="Y362" i="14"/>
  <c r="U362" i="14"/>
  <c r="Q362" i="14"/>
  <c r="M362" i="14"/>
  <c r="G362" i="14"/>
  <c r="F362" i="14"/>
  <c r="E362" i="14"/>
  <c r="D362" i="14"/>
  <c r="ES362" i="14" s="1"/>
  <c r="EK361" i="14"/>
  <c r="EJ361" i="14"/>
  <c r="EG361" i="14"/>
  <c r="EF361" i="14"/>
  <c r="EC361" i="14"/>
  <c r="EB361" i="14"/>
  <c r="DY361" i="14"/>
  <c r="DU361" i="14"/>
  <c r="DQ361" i="14"/>
  <c r="DM361" i="14"/>
  <c r="DI361" i="14"/>
  <c r="DE361" i="14"/>
  <c r="DA361" i="14"/>
  <c r="CW361" i="14"/>
  <c r="CS361" i="14"/>
  <c r="CO361" i="14"/>
  <c r="CK361" i="14"/>
  <c r="CG361" i="14"/>
  <c r="CC361" i="14"/>
  <c r="BY361" i="14"/>
  <c r="BU361" i="14"/>
  <c r="BQ361" i="14"/>
  <c r="BM361" i="14"/>
  <c r="BI361" i="14"/>
  <c r="BE361" i="14"/>
  <c r="BA361" i="14"/>
  <c r="AW361" i="14"/>
  <c r="AS361" i="14"/>
  <c r="AO361" i="14"/>
  <c r="AK361" i="14"/>
  <c r="AG361" i="14"/>
  <c r="AC361" i="14"/>
  <c r="Y361" i="14"/>
  <c r="U361" i="14"/>
  <c r="Q361" i="14"/>
  <c r="M361" i="14"/>
  <c r="G361" i="14"/>
  <c r="F361" i="14"/>
  <c r="E361" i="14"/>
  <c r="D361" i="14"/>
  <c r="ES361" i="14" s="1"/>
  <c r="EK360" i="14"/>
  <c r="EJ360" i="14"/>
  <c r="EG360" i="14"/>
  <c r="EF360" i="14"/>
  <c r="EC360" i="14"/>
  <c r="EB360" i="14"/>
  <c r="DY360" i="14"/>
  <c r="DU360" i="14"/>
  <c r="DQ360" i="14"/>
  <c r="DM360" i="14"/>
  <c r="DI360" i="14"/>
  <c r="DE360" i="14"/>
  <c r="DA360" i="14"/>
  <c r="CW360" i="14"/>
  <c r="CS360" i="14"/>
  <c r="CO360" i="14"/>
  <c r="CK360" i="14"/>
  <c r="CG360" i="14"/>
  <c r="CC360" i="14"/>
  <c r="BY360" i="14"/>
  <c r="BU360" i="14"/>
  <c r="BQ360" i="14"/>
  <c r="BM360" i="14"/>
  <c r="BI360" i="14"/>
  <c r="BE360" i="14"/>
  <c r="BA360" i="14"/>
  <c r="AW360" i="14"/>
  <c r="AS360" i="14"/>
  <c r="AO360" i="14"/>
  <c r="AK360" i="14"/>
  <c r="AG360" i="14"/>
  <c r="AC360" i="14"/>
  <c r="Y360" i="14"/>
  <c r="U360" i="14"/>
  <c r="Q360" i="14"/>
  <c r="M360" i="14"/>
  <c r="G360" i="14"/>
  <c r="F360" i="14"/>
  <c r="E360" i="14"/>
  <c r="D360" i="14"/>
  <c r="ES360" i="14" s="1"/>
  <c r="EK359" i="14"/>
  <c r="EJ359" i="14"/>
  <c r="EG359" i="14"/>
  <c r="EF359" i="14"/>
  <c r="EC359" i="14"/>
  <c r="EB359" i="14"/>
  <c r="DY359" i="14"/>
  <c r="DU359" i="14"/>
  <c r="DQ359" i="14"/>
  <c r="DM359" i="14"/>
  <c r="DI359" i="14"/>
  <c r="DE359" i="14"/>
  <c r="DA359" i="14"/>
  <c r="CW359" i="14"/>
  <c r="CS359" i="14"/>
  <c r="CO359" i="14"/>
  <c r="CK359" i="14"/>
  <c r="CG359" i="14"/>
  <c r="CC359" i="14"/>
  <c r="BY359" i="14"/>
  <c r="BU359" i="14"/>
  <c r="BQ359" i="14"/>
  <c r="BM359" i="14"/>
  <c r="BI359" i="14"/>
  <c r="BE359" i="14"/>
  <c r="BA359" i="14"/>
  <c r="AW359" i="14"/>
  <c r="AS359" i="14"/>
  <c r="AO359" i="14"/>
  <c r="AK359" i="14"/>
  <c r="AG359" i="14"/>
  <c r="AC359" i="14"/>
  <c r="Y359" i="14"/>
  <c r="U359" i="14"/>
  <c r="Q359" i="14"/>
  <c r="M359" i="14"/>
  <c r="G359" i="14"/>
  <c r="F359" i="14"/>
  <c r="E359" i="14"/>
  <c r="D359" i="14"/>
  <c r="ES359" i="14" s="1"/>
  <c r="EK358" i="14"/>
  <c r="EJ358" i="14"/>
  <c r="EG358" i="14"/>
  <c r="EF358" i="14"/>
  <c r="EC358" i="14"/>
  <c r="EB358" i="14"/>
  <c r="DY358" i="14"/>
  <c r="DU358" i="14"/>
  <c r="DQ358" i="14"/>
  <c r="DM358" i="14"/>
  <c r="DI358" i="14"/>
  <c r="DE358" i="14"/>
  <c r="DA358" i="14"/>
  <c r="CW358" i="14"/>
  <c r="CS358" i="14"/>
  <c r="CO358" i="14"/>
  <c r="CK358" i="14"/>
  <c r="CG358" i="14"/>
  <c r="CC358" i="14"/>
  <c r="BY358" i="14"/>
  <c r="BU358" i="14"/>
  <c r="BQ358" i="14"/>
  <c r="BM358" i="14"/>
  <c r="BI358" i="14"/>
  <c r="BE358" i="14"/>
  <c r="BA358" i="14"/>
  <c r="AW358" i="14"/>
  <c r="AS358" i="14"/>
  <c r="AO358" i="14"/>
  <c r="AK358" i="14"/>
  <c r="AG358" i="14"/>
  <c r="AC358" i="14"/>
  <c r="Y358" i="14"/>
  <c r="U358" i="14"/>
  <c r="Q358" i="14"/>
  <c r="M358" i="14"/>
  <c r="G358" i="14"/>
  <c r="F358" i="14"/>
  <c r="E358" i="14"/>
  <c r="D358" i="14"/>
  <c r="ES358" i="14" s="1"/>
  <c r="EK357" i="14"/>
  <c r="EJ357" i="14"/>
  <c r="EG357" i="14"/>
  <c r="EF357" i="14"/>
  <c r="EC357" i="14"/>
  <c r="EB357" i="14"/>
  <c r="DY357" i="14"/>
  <c r="DU357" i="14"/>
  <c r="DQ357" i="14"/>
  <c r="DM357" i="14"/>
  <c r="DI357" i="14"/>
  <c r="DE357" i="14"/>
  <c r="DA357" i="14"/>
  <c r="CW357" i="14"/>
  <c r="CS357" i="14"/>
  <c r="CO357" i="14"/>
  <c r="CK357" i="14"/>
  <c r="CG357" i="14"/>
  <c r="CC357" i="14"/>
  <c r="BY357" i="14"/>
  <c r="BU357" i="14"/>
  <c r="BQ357" i="14"/>
  <c r="BM357" i="14"/>
  <c r="BI357" i="14"/>
  <c r="BE357" i="14"/>
  <c r="BA357" i="14"/>
  <c r="AW357" i="14"/>
  <c r="AS357" i="14"/>
  <c r="AO357" i="14"/>
  <c r="AK357" i="14"/>
  <c r="AG357" i="14"/>
  <c r="AC357" i="14"/>
  <c r="Y357" i="14"/>
  <c r="U357" i="14"/>
  <c r="Q357" i="14"/>
  <c r="M357" i="14"/>
  <c r="G357" i="14"/>
  <c r="F357" i="14"/>
  <c r="E357" i="14"/>
  <c r="D357" i="14"/>
  <c r="ES357" i="14" s="1"/>
  <c r="EJ355" i="14"/>
  <c r="EF355" i="14"/>
  <c r="EB355" i="14"/>
  <c r="G355" i="14"/>
  <c r="F355" i="14"/>
  <c r="E355" i="14"/>
  <c r="D355" i="14"/>
  <c r="ES355" i="14" s="1"/>
  <c r="EK354" i="14"/>
  <c r="EJ354" i="14"/>
  <c r="EG354" i="14"/>
  <c r="EF354" i="14"/>
  <c r="EC354" i="14"/>
  <c r="EB354" i="14"/>
  <c r="DY354" i="14"/>
  <c r="DU354" i="14"/>
  <c r="DQ354" i="14"/>
  <c r="DM354" i="14"/>
  <c r="DI354" i="14"/>
  <c r="DE354" i="14"/>
  <c r="DA354" i="14"/>
  <c r="CW354" i="14"/>
  <c r="CS354" i="14"/>
  <c r="CO354" i="14"/>
  <c r="CK354" i="14"/>
  <c r="CG354" i="14"/>
  <c r="CC354" i="14"/>
  <c r="BY354" i="14"/>
  <c r="BU354" i="14"/>
  <c r="BQ354" i="14"/>
  <c r="BM354" i="14"/>
  <c r="BI354" i="14"/>
  <c r="BE354" i="14"/>
  <c r="BA354" i="14"/>
  <c r="AW354" i="14"/>
  <c r="AS354" i="14"/>
  <c r="AO354" i="14"/>
  <c r="AK354" i="14"/>
  <c r="AG354" i="14"/>
  <c r="AC354" i="14"/>
  <c r="Y354" i="14"/>
  <c r="U354" i="14"/>
  <c r="Q354" i="14"/>
  <c r="M354" i="14"/>
  <c r="G354" i="14"/>
  <c r="F354" i="14"/>
  <c r="E354" i="14"/>
  <c r="D354" i="14"/>
  <c r="ES354" i="14" s="1"/>
  <c r="EK353" i="14"/>
  <c r="EJ353" i="14"/>
  <c r="EG353" i="14"/>
  <c r="EF353" i="14"/>
  <c r="EC353" i="14"/>
  <c r="EB353" i="14"/>
  <c r="DY353" i="14"/>
  <c r="DU353" i="14"/>
  <c r="DQ353" i="14"/>
  <c r="DM353" i="14"/>
  <c r="DI353" i="14"/>
  <c r="DE353" i="14"/>
  <c r="DA353" i="14"/>
  <c r="CW353" i="14"/>
  <c r="CS353" i="14"/>
  <c r="CO353" i="14"/>
  <c r="CK353" i="14"/>
  <c r="CG353" i="14"/>
  <c r="CC353" i="14"/>
  <c r="BY353" i="14"/>
  <c r="BU353" i="14"/>
  <c r="BQ353" i="14"/>
  <c r="BM353" i="14"/>
  <c r="BI353" i="14"/>
  <c r="BE353" i="14"/>
  <c r="BA353" i="14"/>
  <c r="AW353" i="14"/>
  <c r="AS353" i="14"/>
  <c r="AO353" i="14"/>
  <c r="AK353" i="14"/>
  <c r="AG353" i="14"/>
  <c r="AC353" i="14"/>
  <c r="Y353" i="14"/>
  <c r="U353" i="14"/>
  <c r="Q353" i="14"/>
  <c r="M353" i="14"/>
  <c r="G353" i="14"/>
  <c r="F353" i="14"/>
  <c r="E353" i="14"/>
  <c r="D353" i="14"/>
  <c r="ES353" i="14" s="1"/>
  <c r="EK352" i="14"/>
  <c r="EJ352" i="14"/>
  <c r="EG352" i="14"/>
  <c r="EF352" i="14"/>
  <c r="EC352" i="14"/>
  <c r="EB352" i="14"/>
  <c r="DY352" i="14"/>
  <c r="DU352" i="14"/>
  <c r="DQ352" i="14"/>
  <c r="DM352" i="14"/>
  <c r="DI352" i="14"/>
  <c r="DE352" i="14"/>
  <c r="DA352" i="14"/>
  <c r="CW352" i="14"/>
  <c r="CS352" i="14"/>
  <c r="CO352" i="14"/>
  <c r="CK352" i="14"/>
  <c r="CG352" i="14"/>
  <c r="CC352" i="14"/>
  <c r="BY352" i="14"/>
  <c r="BU352" i="14"/>
  <c r="BQ352" i="14"/>
  <c r="BM352" i="14"/>
  <c r="BI352" i="14"/>
  <c r="BE352" i="14"/>
  <c r="BA352" i="14"/>
  <c r="AW352" i="14"/>
  <c r="AS352" i="14"/>
  <c r="AO352" i="14"/>
  <c r="AK352" i="14"/>
  <c r="AG352" i="14"/>
  <c r="AC352" i="14"/>
  <c r="Y352" i="14"/>
  <c r="U352" i="14"/>
  <c r="Q352" i="14"/>
  <c r="M352" i="14"/>
  <c r="G352" i="14"/>
  <c r="F352" i="14"/>
  <c r="E352" i="14"/>
  <c r="D352" i="14"/>
  <c r="ES352" i="14" s="1"/>
  <c r="EK351" i="14"/>
  <c r="EJ351" i="14"/>
  <c r="EG351" i="14"/>
  <c r="EF351" i="14"/>
  <c r="EC351" i="14"/>
  <c r="EB351" i="14"/>
  <c r="DY351" i="14"/>
  <c r="DU351" i="14"/>
  <c r="DQ351" i="14"/>
  <c r="DM351" i="14"/>
  <c r="DI351" i="14"/>
  <c r="DE351" i="14"/>
  <c r="DA351" i="14"/>
  <c r="CW351" i="14"/>
  <c r="CS351" i="14"/>
  <c r="CO351" i="14"/>
  <c r="CK351" i="14"/>
  <c r="CG351" i="14"/>
  <c r="CC351" i="14"/>
  <c r="BY351" i="14"/>
  <c r="BU351" i="14"/>
  <c r="BQ351" i="14"/>
  <c r="BM351" i="14"/>
  <c r="BI351" i="14"/>
  <c r="BE351" i="14"/>
  <c r="BA351" i="14"/>
  <c r="AW351" i="14"/>
  <c r="AS351" i="14"/>
  <c r="AO351" i="14"/>
  <c r="AK351" i="14"/>
  <c r="AG351" i="14"/>
  <c r="AC351" i="14"/>
  <c r="Y351" i="14"/>
  <c r="U351" i="14"/>
  <c r="Q351" i="14"/>
  <c r="M351" i="14"/>
  <c r="G351" i="14"/>
  <c r="F351" i="14"/>
  <c r="E351" i="14"/>
  <c r="D351" i="14"/>
  <c r="ES351" i="14" s="1"/>
  <c r="EJ350" i="14"/>
  <c r="EF350" i="14"/>
  <c r="EB350" i="14"/>
  <c r="G350" i="14"/>
  <c r="F350" i="14"/>
  <c r="E350" i="14"/>
  <c r="D350" i="14"/>
  <c r="ES350" i="14" s="1"/>
  <c r="EK349" i="14"/>
  <c r="EJ349" i="14"/>
  <c r="EG349" i="14"/>
  <c r="EF349" i="14"/>
  <c r="EC349" i="14"/>
  <c r="EB349" i="14"/>
  <c r="DY349" i="14"/>
  <c r="DU349" i="14"/>
  <c r="DQ349" i="14"/>
  <c r="DM349" i="14"/>
  <c r="DI349" i="14"/>
  <c r="DE349" i="14"/>
  <c r="DA349" i="14"/>
  <c r="CW349" i="14"/>
  <c r="CS349" i="14"/>
  <c r="CO349" i="14"/>
  <c r="CK349" i="14"/>
  <c r="CG349" i="14"/>
  <c r="CC349" i="14"/>
  <c r="BY349" i="14"/>
  <c r="BU349" i="14"/>
  <c r="BQ349" i="14"/>
  <c r="BM349" i="14"/>
  <c r="BI349" i="14"/>
  <c r="BE349" i="14"/>
  <c r="BA349" i="14"/>
  <c r="AW349" i="14"/>
  <c r="AS349" i="14"/>
  <c r="AO349" i="14"/>
  <c r="AK349" i="14"/>
  <c r="AG349" i="14"/>
  <c r="AC349" i="14"/>
  <c r="Y349" i="14"/>
  <c r="U349" i="14"/>
  <c r="Q349" i="14"/>
  <c r="M349" i="14"/>
  <c r="G349" i="14"/>
  <c r="F349" i="14"/>
  <c r="E349" i="14"/>
  <c r="D349" i="14"/>
  <c r="ES349" i="14" s="1"/>
  <c r="EK348" i="14"/>
  <c r="EJ348" i="14"/>
  <c r="EG348" i="14"/>
  <c r="EF348" i="14"/>
  <c r="EC348" i="14"/>
  <c r="EB348" i="14"/>
  <c r="DY348" i="14"/>
  <c r="DU348" i="14"/>
  <c r="DQ348" i="14"/>
  <c r="DM348" i="14"/>
  <c r="DI348" i="14"/>
  <c r="DE348" i="14"/>
  <c r="DA348" i="14"/>
  <c r="CW348" i="14"/>
  <c r="CS348" i="14"/>
  <c r="CO348" i="14"/>
  <c r="CK348" i="14"/>
  <c r="CG348" i="14"/>
  <c r="CC348" i="14"/>
  <c r="BY348" i="14"/>
  <c r="BU348" i="14"/>
  <c r="BQ348" i="14"/>
  <c r="BM348" i="14"/>
  <c r="BI348" i="14"/>
  <c r="BE348" i="14"/>
  <c r="BA348" i="14"/>
  <c r="AW348" i="14"/>
  <c r="AS348" i="14"/>
  <c r="AO348" i="14"/>
  <c r="AK348" i="14"/>
  <c r="AG348" i="14"/>
  <c r="AC348" i="14"/>
  <c r="Y348" i="14"/>
  <c r="U348" i="14"/>
  <c r="Q348" i="14"/>
  <c r="M348" i="14"/>
  <c r="G348" i="14"/>
  <c r="F348" i="14"/>
  <c r="E348" i="14"/>
  <c r="D348" i="14"/>
  <c r="ES348" i="14" s="1"/>
  <c r="EK347" i="14"/>
  <c r="EJ347" i="14"/>
  <c r="EG347" i="14"/>
  <c r="EF347" i="14"/>
  <c r="EC347" i="14"/>
  <c r="EB347" i="14"/>
  <c r="DY347" i="14"/>
  <c r="DU347" i="14"/>
  <c r="DQ347" i="14"/>
  <c r="DM347" i="14"/>
  <c r="DI347" i="14"/>
  <c r="DE347" i="14"/>
  <c r="DA347" i="14"/>
  <c r="CW347" i="14"/>
  <c r="CS347" i="14"/>
  <c r="CO347" i="14"/>
  <c r="CK347" i="14"/>
  <c r="CG347" i="14"/>
  <c r="CC347" i="14"/>
  <c r="BY347" i="14"/>
  <c r="BU347" i="14"/>
  <c r="BQ347" i="14"/>
  <c r="BM347" i="14"/>
  <c r="BI347" i="14"/>
  <c r="BE347" i="14"/>
  <c r="BA347" i="14"/>
  <c r="AW347" i="14"/>
  <c r="AS347" i="14"/>
  <c r="AO347" i="14"/>
  <c r="AK347" i="14"/>
  <c r="AG347" i="14"/>
  <c r="AC347" i="14"/>
  <c r="Y347" i="14"/>
  <c r="U347" i="14"/>
  <c r="Q347" i="14"/>
  <c r="M347" i="14"/>
  <c r="G347" i="14"/>
  <c r="F347" i="14"/>
  <c r="E347" i="14"/>
  <c r="D347" i="14"/>
  <c r="ES347" i="14" s="1"/>
  <c r="EK346" i="14"/>
  <c r="EJ346" i="14"/>
  <c r="EG346" i="14"/>
  <c r="EF346" i="14"/>
  <c r="EC346" i="14"/>
  <c r="EB346" i="14"/>
  <c r="DY346" i="14"/>
  <c r="DU346" i="14"/>
  <c r="DQ346" i="14"/>
  <c r="DM346" i="14"/>
  <c r="DI346" i="14"/>
  <c r="DE346" i="14"/>
  <c r="DA346" i="14"/>
  <c r="CW346" i="14"/>
  <c r="CS346" i="14"/>
  <c r="CO346" i="14"/>
  <c r="CK346" i="14"/>
  <c r="CG346" i="14"/>
  <c r="CC346" i="14"/>
  <c r="BY346" i="14"/>
  <c r="BU346" i="14"/>
  <c r="BQ346" i="14"/>
  <c r="BM346" i="14"/>
  <c r="BI346" i="14"/>
  <c r="BE346" i="14"/>
  <c r="BA346" i="14"/>
  <c r="AW346" i="14"/>
  <c r="AS346" i="14"/>
  <c r="AO346" i="14"/>
  <c r="AK346" i="14"/>
  <c r="AG346" i="14"/>
  <c r="AC346" i="14"/>
  <c r="Y346" i="14"/>
  <c r="U346" i="14"/>
  <c r="Q346" i="14"/>
  <c r="M346" i="14"/>
  <c r="G346" i="14"/>
  <c r="F346" i="14"/>
  <c r="E346" i="14"/>
  <c r="D346" i="14"/>
  <c r="ES346" i="14" s="1"/>
  <c r="EJ345" i="14"/>
  <c r="EF345" i="14"/>
  <c r="EB345" i="14"/>
  <c r="G345" i="14"/>
  <c r="F345" i="14"/>
  <c r="E345" i="14"/>
  <c r="D345" i="14"/>
  <c r="ES345" i="14" s="1"/>
  <c r="EJ344" i="14"/>
  <c r="EF344" i="14"/>
  <c r="EB344" i="14"/>
  <c r="G344" i="14"/>
  <c r="F344" i="14"/>
  <c r="E344" i="14"/>
  <c r="D344" i="14"/>
  <c r="ES344" i="14" s="1"/>
  <c r="EJ343" i="14"/>
  <c r="EF343" i="14"/>
  <c r="EB343" i="14"/>
  <c r="G343" i="14"/>
  <c r="F343" i="14"/>
  <c r="E343" i="14"/>
  <c r="D343" i="14"/>
  <c r="ES343" i="14" s="1"/>
  <c r="EJ342" i="14"/>
  <c r="EF342" i="14"/>
  <c r="EB342" i="14"/>
  <c r="G342" i="14"/>
  <c r="F342" i="14"/>
  <c r="E342" i="14"/>
  <c r="D342" i="14"/>
  <c r="ES342" i="14" s="1"/>
  <c r="EK341" i="14"/>
  <c r="EJ341" i="14"/>
  <c r="EG341" i="14"/>
  <c r="EF341" i="14"/>
  <c r="EC341" i="14"/>
  <c r="EB341" i="14"/>
  <c r="DY341" i="14"/>
  <c r="DU341" i="14"/>
  <c r="DQ341" i="14"/>
  <c r="DM341" i="14"/>
  <c r="DI341" i="14"/>
  <c r="DE341" i="14"/>
  <c r="DA341" i="14"/>
  <c r="CW341" i="14"/>
  <c r="CS341" i="14"/>
  <c r="CO341" i="14"/>
  <c r="CK341" i="14"/>
  <c r="CG341" i="14"/>
  <c r="CC341" i="14"/>
  <c r="BY341" i="14"/>
  <c r="BU341" i="14"/>
  <c r="BQ341" i="14"/>
  <c r="BM341" i="14"/>
  <c r="BI341" i="14"/>
  <c r="BE341" i="14"/>
  <c r="BA341" i="14"/>
  <c r="AW341" i="14"/>
  <c r="AS341" i="14"/>
  <c r="AO341" i="14"/>
  <c r="AK341" i="14"/>
  <c r="AG341" i="14"/>
  <c r="AC341" i="14"/>
  <c r="Y341" i="14"/>
  <c r="U341" i="14"/>
  <c r="Q341" i="14"/>
  <c r="M341" i="14"/>
  <c r="G341" i="14"/>
  <c r="F341" i="14"/>
  <c r="E341" i="14"/>
  <c r="D341" i="14"/>
  <c r="ES341" i="14" s="1"/>
  <c r="EK340" i="14"/>
  <c r="EJ340" i="14"/>
  <c r="EG340" i="14"/>
  <c r="EF340" i="14"/>
  <c r="EC340" i="14"/>
  <c r="EB340" i="14"/>
  <c r="DY340" i="14"/>
  <c r="DU340" i="14"/>
  <c r="DQ340" i="14"/>
  <c r="DM340" i="14"/>
  <c r="DI340" i="14"/>
  <c r="DE340" i="14"/>
  <c r="DA340" i="14"/>
  <c r="CW340" i="14"/>
  <c r="CS340" i="14"/>
  <c r="CO340" i="14"/>
  <c r="CK340" i="14"/>
  <c r="CG340" i="14"/>
  <c r="CC340" i="14"/>
  <c r="BY340" i="14"/>
  <c r="BU340" i="14"/>
  <c r="BQ340" i="14"/>
  <c r="BM340" i="14"/>
  <c r="BI340" i="14"/>
  <c r="BE340" i="14"/>
  <c r="BA340" i="14"/>
  <c r="AW340" i="14"/>
  <c r="AS340" i="14"/>
  <c r="AO340" i="14"/>
  <c r="AK340" i="14"/>
  <c r="AG340" i="14"/>
  <c r="AC340" i="14"/>
  <c r="Y340" i="14"/>
  <c r="U340" i="14"/>
  <c r="Q340" i="14"/>
  <c r="M340" i="14"/>
  <c r="G340" i="14"/>
  <c r="F340" i="14"/>
  <c r="E340" i="14"/>
  <c r="D340" i="14"/>
  <c r="ES340" i="14" s="1"/>
  <c r="EK339" i="14"/>
  <c r="EJ339" i="14"/>
  <c r="EG339" i="14"/>
  <c r="EF339" i="14"/>
  <c r="EC339" i="14"/>
  <c r="EB339" i="14"/>
  <c r="DY339" i="14"/>
  <c r="DU339" i="14"/>
  <c r="DQ339" i="14"/>
  <c r="DM339" i="14"/>
  <c r="DI339" i="14"/>
  <c r="DE339" i="14"/>
  <c r="DA339" i="14"/>
  <c r="CW339" i="14"/>
  <c r="CS339" i="14"/>
  <c r="CO339" i="14"/>
  <c r="CK339" i="14"/>
  <c r="CG339" i="14"/>
  <c r="CC339" i="14"/>
  <c r="BY339" i="14"/>
  <c r="BU339" i="14"/>
  <c r="BQ339" i="14"/>
  <c r="BM339" i="14"/>
  <c r="BI339" i="14"/>
  <c r="BE339" i="14"/>
  <c r="BA339" i="14"/>
  <c r="AW339" i="14"/>
  <c r="AS339" i="14"/>
  <c r="AO339" i="14"/>
  <c r="AK339" i="14"/>
  <c r="AG339" i="14"/>
  <c r="AC339" i="14"/>
  <c r="Y339" i="14"/>
  <c r="U339" i="14"/>
  <c r="Q339" i="14"/>
  <c r="M339" i="14"/>
  <c r="G339" i="14"/>
  <c r="F339" i="14"/>
  <c r="E339" i="14"/>
  <c r="D339" i="14"/>
  <c r="ES339" i="14" s="1"/>
  <c r="EK337" i="14"/>
  <c r="EJ337" i="14"/>
  <c r="EG337" i="14"/>
  <c r="EF337" i="14"/>
  <c r="EC337" i="14"/>
  <c r="EB337" i="14"/>
  <c r="DY337" i="14"/>
  <c r="DU337" i="14"/>
  <c r="DQ337" i="14"/>
  <c r="DM337" i="14"/>
  <c r="DI337" i="14"/>
  <c r="DE337" i="14"/>
  <c r="DA337" i="14"/>
  <c r="CW337" i="14"/>
  <c r="CS337" i="14"/>
  <c r="CO337" i="14"/>
  <c r="CK337" i="14"/>
  <c r="CG337" i="14"/>
  <c r="CC337" i="14"/>
  <c r="BY337" i="14"/>
  <c r="BU337" i="14"/>
  <c r="BQ337" i="14"/>
  <c r="BM337" i="14"/>
  <c r="BI337" i="14"/>
  <c r="BE337" i="14"/>
  <c r="BA337" i="14"/>
  <c r="AW337" i="14"/>
  <c r="AS337" i="14"/>
  <c r="AO337" i="14"/>
  <c r="AK337" i="14"/>
  <c r="AG337" i="14"/>
  <c r="AC337" i="14"/>
  <c r="Y337" i="14"/>
  <c r="U337" i="14"/>
  <c r="Q337" i="14"/>
  <c r="M337" i="14"/>
  <c r="G337" i="14"/>
  <c r="F337" i="14"/>
  <c r="E337" i="14"/>
  <c r="D337" i="14"/>
  <c r="ES337" i="14" s="1"/>
  <c r="EJ336" i="14"/>
  <c r="EF336" i="14"/>
  <c r="EB336" i="14"/>
  <c r="DX336" i="14"/>
  <c r="DT336" i="14"/>
  <c r="DP336" i="14"/>
  <c r="DL336" i="14"/>
  <c r="DH336" i="14"/>
  <c r="DD336" i="14"/>
  <c r="CZ336" i="14"/>
  <c r="CV336" i="14"/>
  <c r="CR336" i="14"/>
  <c r="CN336" i="14"/>
  <c r="CJ336" i="14"/>
  <c r="CF336" i="14"/>
  <c r="CB336" i="14"/>
  <c r="BX336" i="14"/>
  <c r="BT336" i="14"/>
  <c r="BP336" i="14"/>
  <c r="BL336" i="14"/>
  <c r="BH336" i="14"/>
  <c r="BD336" i="14"/>
  <c r="AZ336" i="14"/>
  <c r="AV336" i="14"/>
  <c r="AR336" i="14"/>
  <c r="AN336" i="14"/>
  <c r="AJ336" i="14"/>
  <c r="AF336" i="14"/>
  <c r="AB336" i="14"/>
  <c r="X336" i="14"/>
  <c r="T336" i="14"/>
  <c r="P336" i="14"/>
  <c r="L336" i="14"/>
  <c r="H336" i="14"/>
  <c r="G336" i="14"/>
  <c r="F336" i="14"/>
  <c r="E336" i="14"/>
  <c r="D336" i="14"/>
  <c r="ES336" i="14" s="1"/>
  <c r="EK335" i="14"/>
  <c r="EJ335" i="14"/>
  <c r="EG335" i="14"/>
  <c r="EF335" i="14"/>
  <c r="EC335" i="14"/>
  <c r="EB335" i="14"/>
  <c r="DY335" i="14"/>
  <c r="DX335" i="14"/>
  <c r="DU335" i="14"/>
  <c r="DT335" i="14"/>
  <c r="DQ335" i="14"/>
  <c r="DP335" i="14"/>
  <c r="DM335" i="14"/>
  <c r="DL335" i="14"/>
  <c r="DI335" i="14"/>
  <c r="DH335" i="14"/>
  <c r="DE335" i="14"/>
  <c r="DD335" i="14"/>
  <c r="DA335" i="14"/>
  <c r="CZ335" i="14"/>
  <c r="CW335" i="14"/>
  <c r="CV335" i="14"/>
  <c r="CS335" i="14"/>
  <c r="CR335" i="14"/>
  <c r="CO335" i="14"/>
  <c r="CN335" i="14"/>
  <c r="CK335" i="14"/>
  <c r="CJ335" i="14"/>
  <c r="CG335" i="14"/>
  <c r="CF335" i="14"/>
  <c r="CC335" i="14"/>
  <c r="CB335" i="14"/>
  <c r="BY335" i="14"/>
  <c r="BX335" i="14"/>
  <c r="BU335" i="14"/>
  <c r="BT335" i="14"/>
  <c r="BQ335" i="14"/>
  <c r="BP335" i="14"/>
  <c r="BM335" i="14"/>
  <c r="BL335" i="14"/>
  <c r="BI335" i="14"/>
  <c r="BH335" i="14"/>
  <c r="BE335" i="14"/>
  <c r="BD335" i="14"/>
  <c r="BA335" i="14"/>
  <c r="AZ335" i="14"/>
  <c r="AW335" i="14"/>
  <c r="AV335" i="14"/>
  <c r="AS335" i="14"/>
  <c r="AR335" i="14"/>
  <c r="AO335" i="14"/>
  <c r="AN335" i="14"/>
  <c r="AK335" i="14"/>
  <c r="AJ335" i="14"/>
  <c r="AG335" i="14"/>
  <c r="AF335" i="14"/>
  <c r="AC335" i="14"/>
  <c r="AB335" i="14"/>
  <c r="Y335" i="14"/>
  <c r="X335" i="14"/>
  <c r="U335" i="14"/>
  <c r="T335" i="14"/>
  <c r="Q335" i="14"/>
  <c r="P335" i="14"/>
  <c r="M335" i="14"/>
  <c r="L335" i="14"/>
  <c r="I335" i="14"/>
  <c r="H335" i="14"/>
  <c r="G335" i="14"/>
  <c r="F335" i="14"/>
  <c r="E335" i="14"/>
  <c r="D335" i="14"/>
  <c r="ES335" i="14" s="1"/>
  <c r="EJ334" i="14"/>
  <c r="EF334" i="14"/>
  <c r="EB334" i="14"/>
  <c r="DX334" i="14"/>
  <c r="DT334" i="14"/>
  <c r="DP334" i="14"/>
  <c r="DL334" i="14"/>
  <c r="DH334" i="14"/>
  <c r="DD334" i="14"/>
  <c r="CZ334" i="14"/>
  <c r="CV334" i="14"/>
  <c r="CR334" i="14"/>
  <c r="CN334" i="14"/>
  <c r="CJ334" i="14"/>
  <c r="CF334" i="14"/>
  <c r="CB334" i="14"/>
  <c r="BX334" i="14"/>
  <c r="BT334" i="14"/>
  <c r="BP334" i="14"/>
  <c r="BL334" i="14"/>
  <c r="BH334" i="14"/>
  <c r="BD334" i="14"/>
  <c r="AZ334" i="14"/>
  <c r="AV334" i="14"/>
  <c r="AR334" i="14"/>
  <c r="AN334" i="14"/>
  <c r="AJ334" i="14"/>
  <c r="AF334" i="14"/>
  <c r="AB334" i="14"/>
  <c r="X334" i="14"/>
  <c r="T334" i="14"/>
  <c r="P334" i="14"/>
  <c r="L334" i="14"/>
  <c r="H334" i="14"/>
  <c r="G334" i="14"/>
  <c r="F334" i="14"/>
  <c r="E334" i="14"/>
  <c r="D334" i="14"/>
  <c r="ES334" i="14" s="1"/>
  <c r="EK333" i="14"/>
  <c r="EJ333" i="14"/>
  <c r="EG333" i="14"/>
  <c r="EF333" i="14"/>
  <c r="EC333" i="14"/>
  <c r="EB333" i="14"/>
  <c r="DY333" i="14"/>
  <c r="DX333" i="14"/>
  <c r="DU333" i="14"/>
  <c r="DT333" i="14"/>
  <c r="DQ333" i="14"/>
  <c r="DP333" i="14"/>
  <c r="DM333" i="14"/>
  <c r="DL333" i="14"/>
  <c r="DI333" i="14"/>
  <c r="DH333" i="14"/>
  <c r="DE333" i="14"/>
  <c r="DD333" i="14"/>
  <c r="DA333" i="14"/>
  <c r="CZ333" i="14"/>
  <c r="CW333" i="14"/>
  <c r="CV333" i="14"/>
  <c r="CS333" i="14"/>
  <c r="CR333" i="14"/>
  <c r="CO333" i="14"/>
  <c r="CN333" i="14"/>
  <c r="CK333" i="14"/>
  <c r="CJ333" i="14"/>
  <c r="CG333" i="14"/>
  <c r="CF333" i="14"/>
  <c r="CC333" i="14"/>
  <c r="CB333" i="14"/>
  <c r="BY333" i="14"/>
  <c r="BX333" i="14"/>
  <c r="BU333" i="14"/>
  <c r="BT333" i="14"/>
  <c r="BQ333" i="14"/>
  <c r="BP333" i="14"/>
  <c r="BM333" i="14"/>
  <c r="BL333" i="14"/>
  <c r="BI333" i="14"/>
  <c r="BH333" i="14"/>
  <c r="BE333" i="14"/>
  <c r="BD333" i="14"/>
  <c r="BA333" i="14"/>
  <c r="AZ333" i="14"/>
  <c r="AW333" i="14"/>
  <c r="AV333" i="14"/>
  <c r="AS333" i="14"/>
  <c r="AR333" i="14"/>
  <c r="AO333" i="14"/>
  <c r="AN333" i="14"/>
  <c r="AK333" i="14"/>
  <c r="AJ333" i="14"/>
  <c r="AG333" i="14"/>
  <c r="AF333" i="14"/>
  <c r="AC333" i="14"/>
  <c r="AB333" i="14"/>
  <c r="Y333" i="14"/>
  <c r="X333" i="14"/>
  <c r="U333" i="14"/>
  <c r="T333" i="14"/>
  <c r="Q333" i="14"/>
  <c r="P333" i="14"/>
  <c r="M333" i="14"/>
  <c r="L333" i="14"/>
  <c r="I333" i="14"/>
  <c r="H333" i="14"/>
  <c r="G333" i="14"/>
  <c r="F333" i="14"/>
  <c r="E333" i="14"/>
  <c r="D333" i="14"/>
  <c r="ES333" i="14" s="1"/>
  <c r="EK332" i="14"/>
  <c r="EJ332" i="14"/>
  <c r="EG332" i="14"/>
  <c r="EF332" i="14"/>
  <c r="EC332" i="14"/>
  <c r="EB332" i="14"/>
  <c r="DY332" i="14"/>
  <c r="DX332" i="14"/>
  <c r="DU332" i="14"/>
  <c r="DT332" i="14"/>
  <c r="DQ332" i="14"/>
  <c r="DP332" i="14"/>
  <c r="DM332" i="14"/>
  <c r="DL332" i="14"/>
  <c r="DI332" i="14"/>
  <c r="DH332" i="14"/>
  <c r="DE332" i="14"/>
  <c r="DD332" i="14"/>
  <c r="DA332" i="14"/>
  <c r="CZ332" i="14"/>
  <c r="CW332" i="14"/>
  <c r="CV332" i="14"/>
  <c r="CS332" i="14"/>
  <c r="CR332" i="14"/>
  <c r="CO332" i="14"/>
  <c r="CN332" i="14"/>
  <c r="CK332" i="14"/>
  <c r="CJ332" i="14"/>
  <c r="CG332" i="14"/>
  <c r="CF332" i="14"/>
  <c r="CC332" i="14"/>
  <c r="CB332" i="14"/>
  <c r="BY332" i="14"/>
  <c r="BX332" i="14"/>
  <c r="BU332" i="14"/>
  <c r="BT332" i="14"/>
  <c r="BQ332" i="14"/>
  <c r="BP332" i="14"/>
  <c r="BM332" i="14"/>
  <c r="BL332" i="14"/>
  <c r="BI332" i="14"/>
  <c r="BH332" i="14"/>
  <c r="BE332" i="14"/>
  <c r="BD332" i="14"/>
  <c r="BA332" i="14"/>
  <c r="AZ332" i="14"/>
  <c r="AW332" i="14"/>
  <c r="AV332" i="14"/>
  <c r="AS332" i="14"/>
  <c r="AR332" i="14"/>
  <c r="AO332" i="14"/>
  <c r="AN332" i="14"/>
  <c r="AK332" i="14"/>
  <c r="AJ332" i="14"/>
  <c r="AG332" i="14"/>
  <c r="AF332" i="14"/>
  <c r="AC332" i="14"/>
  <c r="AB332" i="14"/>
  <c r="Y332" i="14"/>
  <c r="X332" i="14"/>
  <c r="U332" i="14"/>
  <c r="T332" i="14"/>
  <c r="Q332" i="14"/>
  <c r="P332" i="14"/>
  <c r="M332" i="14"/>
  <c r="L332" i="14"/>
  <c r="I332" i="14"/>
  <c r="H332" i="14"/>
  <c r="G332" i="14"/>
  <c r="F332" i="14"/>
  <c r="E332" i="14"/>
  <c r="D332" i="14"/>
  <c r="ES332" i="14" s="1"/>
  <c r="EK331" i="14"/>
  <c r="EJ331" i="14"/>
  <c r="EG331" i="14"/>
  <c r="EF331" i="14"/>
  <c r="EC331" i="14"/>
  <c r="EB331" i="14"/>
  <c r="DY331" i="14"/>
  <c r="DX331" i="14"/>
  <c r="DU331" i="14"/>
  <c r="DT331" i="14"/>
  <c r="DQ331" i="14"/>
  <c r="DP331" i="14"/>
  <c r="DM331" i="14"/>
  <c r="DL331" i="14"/>
  <c r="DI331" i="14"/>
  <c r="DH331" i="14"/>
  <c r="DE331" i="14"/>
  <c r="DD331" i="14"/>
  <c r="DA331" i="14"/>
  <c r="CZ331" i="14"/>
  <c r="CW331" i="14"/>
  <c r="CV331" i="14"/>
  <c r="CS331" i="14"/>
  <c r="CR331" i="14"/>
  <c r="CO331" i="14"/>
  <c r="CN331" i="14"/>
  <c r="CK331" i="14"/>
  <c r="CJ331" i="14"/>
  <c r="CG331" i="14"/>
  <c r="CF331" i="14"/>
  <c r="CC331" i="14"/>
  <c r="CB331" i="14"/>
  <c r="BY331" i="14"/>
  <c r="BX331" i="14"/>
  <c r="BU331" i="14"/>
  <c r="BT331" i="14"/>
  <c r="BQ331" i="14"/>
  <c r="BP331" i="14"/>
  <c r="BM331" i="14"/>
  <c r="BL331" i="14"/>
  <c r="BI331" i="14"/>
  <c r="BH331" i="14"/>
  <c r="BE331" i="14"/>
  <c r="BD331" i="14"/>
  <c r="BA331" i="14"/>
  <c r="AZ331" i="14"/>
  <c r="AW331" i="14"/>
  <c r="AV331" i="14"/>
  <c r="AS331" i="14"/>
  <c r="AR331" i="14"/>
  <c r="AO331" i="14"/>
  <c r="AN331" i="14"/>
  <c r="AK331" i="14"/>
  <c r="AJ331" i="14"/>
  <c r="AG331" i="14"/>
  <c r="AF331" i="14"/>
  <c r="AC331" i="14"/>
  <c r="AB331" i="14"/>
  <c r="Y331" i="14"/>
  <c r="X331" i="14"/>
  <c r="U331" i="14"/>
  <c r="T331" i="14"/>
  <c r="Q331" i="14"/>
  <c r="P331" i="14"/>
  <c r="M331" i="14"/>
  <c r="L331" i="14"/>
  <c r="I331" i="14"/>
  <c r="H331" i="14"/>
  <c r="G331" i="14"/>
  <c r="F331" i="14"/>
  <c r="E331" i="14"/>
  <c r="D331" i="14"/>
  <c r="ES331" i="14" s="1"/>
  <c r="EK330" i="14"/>
  <c r="EJ330" i="14"/>
  <c r="EG330" i="14"/>
  <c r="EF330" i="14"/>
  <c r="EC330" i="14"/>
  <c r="EB330" i="14"/>
  <c r="DY330" i="14"/>
  <c r="DX330" i="14"/>
  <c r="DU330" i="14"/>
  <c r="DT330" i="14"/>
  <c r="DQ330" i="14"/>
  <c r="DP330" i="14"/>
  <c r="DM330" i="14"/>
  <c r="DL330" i="14"/>
  <c r="DI330" i="14"/>
  <c r="DH330" i="14"/>
  <c r="DE330" i="14"/>
  <c r="DD330" i="14"/>
  <c r="DA330" i="14"/>
  <c r="CZ330" i="14"/>
  <c r="CW330" i="14"/>
  <c r="CV330" i="14"/>
  <c r="CS330" i="14"/>
  <c r="CR330" i="14"/>
  <c r="CO330" i="14"/>
  <c r="CN330" i="14"/>
  <c r="CK330" i="14"/>
  <c r="CJ330" i="14"/>
  <c r="CG330" i="14"/>
  <c r="CF330" i="14"/>
  <c r="CC330" i="14"/>
  <c r="CB330" i="14"/>
  <c r="BY330" i="14"/>
  <c r="BX330" i="14"/>
  <c r="BU330" i="14"/>
  <c r="BT330" i="14"/>
  <c r="BQ330" i="14"/>
  <c r="BP330" i="14"/>
  <c r="BM330" i="14"/>
  <c r="BL330" i="14"/>
  <c r="BI330" i="14"/>
  <c r="BH330" i="14"/>
  <c r="BE330" i="14"/>
  <c r="BD330" i="14"/>
  <c r="BA330" i="14"/>
  <c r="AZ330" i="14"/>
  <c r="AW330" i="14"/>
  <c r="AV330" i="14"/>
  <c r="AS330" i="14"/>
  <c r="AR330" i="14"/>
  <c r="AO330" i="14"/>
  <c r="AN330" i="14"/>
  <c r="AK330" i="14"/>
  <c r="AJ330" i="14"/>
  <c r="AG330" i="14"/>
  <c r="AF330" i="14"/>
  <c r="AC330" i="14"/>
  <c r="AB330" i="14"/>
  <c r="Y330" i="14"/>
  <c r="X330" i="14"/>
  <c r="U330" i="14"/>
  <c r="T330" i="14"/>
  <c r="Q330" i="14"/>
  <c r="P330" i="14"/>
  <c r="M330" i="14"/>
  <c r="L330" i="14"/>
  <c r="I330" i="14"/>
  <c r="H330" i="14"/>
  <c r="G330" i="14"/>
  <c r="F330" i="14"/>
  <c r="E330" i="14"/>
  <c r="D330" i="14"/>
  <c r="ES330" i="14" s="1"/>
  <c r="EK329" i="14"/>
  <c r="EJ329" i="14"/>
  <c r="EG329" i="14"/>
  <c r="EF329" i="14"/>
  <c r="EC329" i="14"/>
  <c r="EB329" i="14"/>
  <c r="DY329" i="14"/>
  <c r="DX329" i="14"/>
  <c r="DU329" i="14"/>
  <c r="DT329" i="14"/>
  <c r="DQ329" i="14"/>
  <c r="DP329" i="14"/>
  <c r="DM329" i="14"/>
  <c r="DL329" i="14"/>
  <c r="DI329" i="14"/>
  <c r="DH329" i="14"/>
  <c r="DE329" i="14"/>
  <c r="DD329" i="14"/>
  <c r="DA329" i="14"/>
  <c r="CZ329" i="14"/>
  <c r="CW329" i="14"/>
  <c r="CV329" i="14"/>
  <c r="CS329" i="14"/>
  <c r="CR329" i="14"/>
  <c r="CO329" i="14"/>
  <c r="CN329" i="14"/>
  <c r="CK329" i="14"/>
  <c r="CJ329" i="14"/>
  <c r="CG329" i="14"/>
  <c r="CF329" i="14"/>
  <c r="CC329" i="14"/>
  <c r="CB329" i="14"/>
  <c r="BY329" i="14"/>
  <c r="BX329" i="14"/>
  <c r="BU329" i="14"/>
  <c r="BT329" i="14"/>
  <c r="BQ329" i="14"/>
  <c r="BP329" i="14"/>
  <c r="BM329" i="14"/>
  <c r="BL329" i="14"/>
  <c r="BI329" i="14"/>
  <c r="BH329" i="14"/>
  <c r="BE329" i="14"/>
  <c r="BD329" i="14"/>
  <c r="BA329" i="14"/>
  <c r="AZ329" i="14"/>
  <c r="AW329" i="14"/>
  <c r="AV329" i="14"/>
  <c r="AS329" i="14"/>
  <c r="AR329" i="14"/>
  <c r="AO329" i="14"/>
  <c r="AN329" i="14"/>
  <c r="AK329" i="14"/>
  <c r="AJ329" i="14"/>
  <c r="AG329" i="14"/>
  <c r="AF329" i="14"/>
  <c r="AC329" i="14"/>
  <c r="AB329" i="14"/>
  <c r="Y329" i="14"/>
  <c r="X329" i="14"/>
  <c r="U329" i="14"/>
  <c r="T329" i="14"/>
  <c r="Q329" i="14"/>
  <c r="P329" i="14"/>
  <c r="M329" i="14"/>
  <c r="L329" i="14"/>
  <c r="I329" i="14"/>
  <c r="H329" i="14"/>
  <c r="G329" i="14"/>
  <c r="F329" i="14"/>
  <c r="E329" i="14"/>
  <c r="D329" i="14"/>
  <c r="ES329" i="14" s="1"/>
  <c r="EK328" i="14"/>
  <c r="EJ328" i="14"/>
  <c r="EG328" i="14"/>
  <c r="EF328" i="14"/>
  <c r="EC328" i="14"/>
  <c r="EB328" i="14"/>
  <c r="DY328" i="14"/>
  <c r="DX328" i="14"/>
  <c r="DU328" i="14"/>
  <c r="DT328" i="14"/>
  <c r="DQ328" i="14"/>
  <c r="DP328" i="14"/>
  <c r="DM328" i="14"/>
  <c r="DL328" i="14"/>
  <c r="DI328" i="14"/>
  <c r="DH328" i="14"/>
  <c r="DE328" i="14"/>
  <c r="DD328" i="14"/>
  <c r="DA328" i="14"/>
  <c r="CZ328" i="14"/>
  <c r="CW328" i="14"/>
  <c r="CV328" i="14"/>
  <c r="CS328" i="14"/>
  <c r="CR328" i="14"/>
  <c r="CO328" i="14"/>
  <c r="CN328" i="14"/>
  <c r="CK328" i="14"/>
  <c r="CJ328" i="14"/>
  <c r="CG328" i="14"/>
  <c r="CF328" i="14"/>
  <c r="CC328" i="14"/>
  <c r="CB328" i="14"/>
  <c r="BY328" i="14"/>
  <c r="BX328" i="14"/>
  <c r="BU328" i="14"/>
  <c r="BT328" i="14"/>
  <c r="BQ328" i="14"/>
  <c r="BP328" i="14"/>
  <c r="BM328" i="14"/>
  <c r="BL328" i="14"/>
  <c r="BI328" i="14"/>
  <c r="BH328" i="14"/>
  <c r="BE328" i="14"/>
  <c r="BD328" i="14"/>
  <c r="BA328" i="14"/>
  <c r="AZ328" i="14"/>
  <c r="AW328" i="14"/>
  <c r="AV328" i="14"/>
  <c r="AS328" i="14"/>
  <c r="AR328" i="14"/>
  <c r="AO328" i="14"/>
  <c r="AN328" i="14"/>
  <c r="AK328" i="14"/>
  <c r="AJ328" i="14"/>
  <c r="AG328" i="14"/>
  <c r="AF328" i="14"/>
  <c r="AC328" i="14"/>
  <c r="AB328" i="14"/>
  <c r="Y328" i="14"/>
  <c r="X328" i="14"/>
  <c r="U328" i="14"/>
  <c r="T328" i="14"/>
  <c r="Q328" i="14"/>
  <c r="P328" i="14"/>
  <c r="M328" i="14"/>
  <c r="L328" i="14"/>
  <c r="I328" i="14"/>
  <c r="H328" i="14"/>
  <c r="G328" i="14"/>
  <c r="F328" i="14"/>
  <c r="E328" i="14"/>
  <c r="D328" i="14"/>
  <c r="ES328" i="14" s="1"/>
  <c r="EK327" i="14"/>
  <c r="EJ327" i="14"/>
  <c r="EG327" i="14"/>
  <c r="EF327" i="14"/>
  <c r="EC327" i="14"/>
  <c r="EB327" i="14"/>
  <c r="DY327" i="14"/>
  <c r="DX327" i="14"/>
  <c r="DU327" i="14"/>
  <c r="DT327" i="14"/>
  <c r="DQ327" i="14"/>
  <c r="DP327" i="14"/>
  <c r="DM327" i="14"/>
  <c r="DL327" i="14"/>
  <c r="DI327" i="14"/>
  <c r="DH327" i="14"/>
  <c r="DE327" i="14"/>
  <c r="DD327" i="14"/>
  <c r="DA327" i="14"/>
  <c r="CZ327" i="14"/>
  <c r="CW327" i="14"/>
  <c r="CV327" i="14"/>
  <c r="CS327" i="14"/>
  <c r="CR327" i="14"/>
  <c r="CO327" i="14"/>
  <c r="CN327" i="14"/>
  <c r="CK327" i="14"/>
  <c r="CJ327" i="14"/>
  <c r="CG327" i="14"/>
  <c r="CF327" i="14"/>
  <c r="CC327" i="14"/>
  <c r="CB327" i="14"/>
  <c r="BY327" i="14"/>
  <c r="BX327" i="14"/>
  <c r="BU327" i="14"/>
  <c r="BT327" i="14"/>
  <c r="BQ327" i="14"/>
  <c r="BP327" i="14"/>
  <c r="BM327" i="14"/>
  <c r="BL327" i="14"/>
  <c r="BI327" i="14"/>
  <c r="BH327" i="14"/>
  <c r="BE327" i="14"/>
  <c r="BD327" i="14"/>
  <c r="BA327" i="14"/>
  <c r="AZ327" i="14"/>
  <c r="AW327" i="14"/>
  <c r="AV327" i="14"/>
  <c r="AS327" i="14"/>
  <c r="AR327" i="14"/>
  <c r="AO327" i="14"/>
  <c r="AN327" i="14"/>
  <c r="AK327" i="14"/>
  <c r="AJ327" i="14"/>
  <c r="AG327" i="14"/>
  <c r="AF327" i="14"/>
  <c r="AC327" i="14"/>
  <c r="AB327" i="14"/>
  <c r="Y327" i="14"/>
  <c r="X327" i="14"/>
  <c r="U327" i="14"/>
  <c r="T327" i="14"/>
  <c r="Q327" i="14"/>
  <c r="P327" i="14"/>
  <c r="M327" i="14"/>
  <c r="L327" i="14"/>
  <c r="I327" i="14"/>
  <c r="H327" i="14"/>
  <c r="G327" i="14"/>
  <c r="F327" i="14"/>
  <c r="E327" i="14"/>
  <c r="D327" i="14"/>
  <c r="ES327" i="14" s="1"/>
  <c r="EK326" i="14"/>
  <c r="EJ326" i="14"/>
  <c r="EG326" i="14"/>
  <c r="EF326" i="14"/>
  <c r="EC326" i="14"/>
  <c r="EB326" i="14"/>
  <c r="DY326" i="14"/>
  <c r="DX326" i="14"/>
  <c r="DU326" i="14"/>
  <c r="DT326" i="14"/>
  <c r="DQ326" i="14"/>
  <c r="DP326" i="14"/>
  <c r="DM326" i="14"/>
  <c r="DL326" i="14"/>
  <c r="DI326" i="14"/>
  <c r="DH326" i="14"/>
  <c r="DE326" i="14"/>
  <c r="DD326" i="14"/>
  <c r="DA326" i="14"/>
  <c r="CZ326" i="14"/>
  <c r="CW326" i="14"/>
  <c r="CV326" i="14"/>
  <c r="CS326" i="14"/>
  <c r="CR326" i="14"/>
  <c r="CO326" i="14"/>
  <c r="CN326" i="14"/>
  <c r="CK326" i="14"/>
  <c r="CJ326" i="14"/>
  <c r="CG326" i="14"/>
  <c r="CF326" i="14"/>
  <c r="CC326" i="14"/>
  <c r="CB326" i="14"/>
  <c r="BY326" i="14"/>
  <c r="BX326" i="14"/>
  <c r="BU326" i="14"/>
  <c r="BT326" i="14"/>
  <c r="BQ326" i="14"/>
  <c r="BP326" i="14"/>
  <c r="BM326" i="14"/>
  <c r="BL326" i="14"/>
  <c r="BI326" i="14"/>
  <c r="BH326" i="14"/>
  <c r="BE326" i="14"/>
  <c r="BD326" i="14"/>
  <c r="BA326" i="14"/>
  <c r="AZ326" i="14"/>
  <c r="AW326" i="14"/>
  <c r="AV326" i="14"/>
  <c r="AS326" i="14"/>
  <c r="AR326" i="14"/>
  <c r="AO326" i="14"/>
  <c r="AN326" i="14"/>
  <c r="AK326" i="14"/>
  <c r="AJ326" i="14"/>
  <c r="AG326" i="14"/>
  <c r="AF326" i="14"/>
  <c r="AC326" i="14"/>
  <c r="AB326" i="14"/>
  <c r="Y326" i="14"/>
  <c r="X326" i="14"/>
  <c r="U326" i="14"/>
  <c r="T326" i="14"/>
  <c r="Q326" i="14"/>
  <c r="P326" i="14"/>
  <c r="M326" i="14"/>
  <c r="L326" i="14"/>
  <c r="I326" i="14"/>
  <c r="H326" i="14"/>
  <c r="G326" i="14"/>
  <c r="F326" i="14"/>
  <c r="E326" i="14"/>
  <c r="D326" i="14"/>
  <c r="ES326" i="14" s="1"/>
  <c r="EK325" i="14"/>
  <c r="EJ325" i="14"/>
  <c r="EG325" i="14"/>
  <c r="EF325" i="14"/>
  <c r="EC325" i="14"/>
  <c r="EB325" i="14"/>
  <c r="DY325" i="14"/>
  <c r="DX325" i="14"/>
  <c r="DU325" i="14"/>
  <c r="DT325" i="14"/>
  <c r="DQ325" i="14"/>
  <c r="DP325" i="14"/>
  <c r="DM325" i="14"/>
  <c r="DL325" i="14"/>
  <c r="DI325" i="14"/>
  <c r="DH325" i="14"/>
  <c r="DE325" i="14"/>
  <c r="DD325" i="14"/>
  <c r="DA325" i="14"/>
  <c r="CZ325" i="14"/>
  <c r="CW325" i="14"/>
  <c r="CV325" i="14"/>
  <c r="CS325" i="14"/>
  <c r="CR325" i="14"/>
  <c r="CO325" i="14"/>
  <c r="CN325" i="14"/>
  <c r="CK325" i="14"/>
  <c r="CJ325" i="14"/>
  <c r="CG325" i="14"/>
  <c r="CF325" i="14"/>
  <c r="CC325" i="14"/>
  <c r="CB325" i="14"/>
  <c r="BY325" i="14"/>
  <c r="BX325" i="14"/>
  <c r="BU325" i="14"/>
  <c r="BT325" i="14"/>
  <c r="BQ325" i="14"/>
  <c r="BP325" i="14"/>
  <c r="BM325" i="14"/>
  <c r="BL325" i="14"/>
  <c r="BI325" i="14"/>
  <c r="BH325" i="14"/>
  <c r="BE325" i="14"/>
  <c r="BD325" i="14"/>
  <c r="BA325" i="14"/>
  <c r="AZ325" i="14"/>
  <c r="AW325" i="14"/>
  <c r="AV325" i="14"/>
  <c r="AS325" i="14"/>
  <c r="AR325" i="14"/>
  <c r="AO325" i="14"/>
  <c r="AN325" i="14"/>
  <c r="AK325" i="14"/>
  <c r="AJ325" i="14"/>
  <c r="AG325" i="14"/>
  <c r="AF325" i="14"/>
  <c r="AC325" i="14"/>
  <c r="AB325" i="14"/>
  <c r="Y325" i="14"/>
  <c r="X325" i="14"/>
  <c r="U325" i="14"/>
  <c r="T325" i="14"/>
  <c r="Q325" i="14"/>
  <c r="P325" i="14"/>
  <c r="M325" i="14"/>
  <c r="L325" i="14"/>
  <c r="I325" i="14"/>
  <c r="H325" i="14"/>
  <c r="G325" i="14"/>
  <c r="F325" i="14"/>
  <c r="E325" i="14"/>
  <c r="D325" i="14"/>
  <c r="ES325" i="14" s="1"/>
  <c r="EK324" i="14"/>
  <c r="EJ324" i="14"/>
  <c r="EG324" i="14"/>
  <c r="EF324" i="14"/>
  <c r="EC324" i="14"/>
  <c r="EB324" i="14"/>
  <c r="DY324" i="14"/>
  <c r="DX324" i="14"/>
  <c r="DU324" i="14"/>
  <c r="DT324" i="14"/>
  <c r="DQ324" i="14"/>
  <c r="DP324" i="14"/>
  <c r="DM324" i="14"/>
  <c r="DL324" i="14"/>
  <c r="DI324" i="14"/>
  <c r="DH324" i="14"/>
  <c r="DE324" i="14"/>
  <c r="DD324" i="14"/>
  <c r="DA324" i="14"/>
  <c r="CZ324" i="14"/>
  <c r="CW324" i="14"/>
  <c r="CV324" i="14"/>
  <c r="CS324" i="14"/>
  <c r="CR324" i="14"/>
  <c r="CO324" i="14"/>
  <c r="CN324" i="14"/>
  <c r="CK324" i="14"/>
  <c r="CJ324" i="14"/>
  <c r="CG324" i="14"/>
  <c r="CF324" i="14"/>
  <c r="CC324" i="14"/>
  <c r="CB324" i="14"/>
  <c r="BY324" i="14"/>
  <c r="BX324" i="14"/>
  <c r="BU324" i="14"/>
  <c r="BT324" i="14"/>
  <c r="BQ324" i="14"/>
  <c r="BP324" i="14"/>
  <c r="BM324" i="14"/>
  <c r="BL324" i="14"/>
  <c r="BI324" i="14"/>
  <c r="BH324" i="14"/>
  <c r="BE324" i="14"/>
  <c r="BD324" i="14"/>
  <c r="BA324" i="14"/>
  <c r="AZ324" i="14"/>
  <c r="AW324" i="14"/>
  <c r="AV324" i="14"/>
  <c r="AS324" i="14"/>
  <c r="AR324" i="14"/>
  <c r="AO324" i="14"/>
  <c r="AN324" i="14"/>
  <c r="AK324" i="14"/>
  <c r="AJ324" i="14"/>
  <c r="AG324" i="14"/>
  <c r="AF324" i="14"/>
  <c r="AC324" i="14"/>
  <c r="AB324" i="14"/>
  <c r="Y324" i="14"/>
  <c r="X324" i="14"/>
  <c r="U324" i="14"/>
  <c r="T324" i="14"/>
  <c r="Q324" i="14"/>
  <c r="P324" i="14"/>
  <c r="M324" i="14"/>
  <c r="L324" i="14"/>
  <c r="I324" i="14"/>
  <c r="H324" i="14"/>
  <c r="G324" i="14"/>
  <c r="F324" i="14"/>
  <c r="E324" i="14"/>
  <c r="D324" i="14"/>
  <c r="ES324" i="14" s="1"/>
  <c r="EK323" i="14"/>
  <c r="EJ323" i="14"/>
  <c r="EG323" i="14"/>
  <c r="EF323" i="14"/>
  <c r="EC323" i="14"/>
  <c r="EB323" i="14"/>
  <c r="DY323" i="14"/>
  <c r="DX323" i="14"/>
  <c r="DU323" i="14"/>
  <c r="DT323" i="14"/>
  <c r="DQ323" i="14"/>
  <c r="DP323" i="14"/>
  <c r="DM323" i="14"/>
  <c r="DL323" i="14"/>
  <c r="DI323" i="14"/>
  <c r="DH323" i="14"/>
  <c r="DE323" i="14"/>
  <c r="DD323" i="14"/>
  <c r="DA323" i="14"/>
  <c r="CZ323" i="14"/>
  <c r="CW323" i="14"/>
  <c r="CV323" i="14"/>
  <c r="CS323" i="14"/>
  <c r="CR323" i="14"/>
  <c r="CO323" i="14"/>
  <c r="CN323" i="14"/>
  <c r="CK323" i="14"/>
  <c r="CJ323" i="14"/>
  <c r="CG323" i="14"/>
  <c r="CF323" i="14"/>
  <c r="CC323" i="14"/>
  <c r="CB323" i="14"/>
  <c r="BY323" i="14"/>
  <c r="BX323" i="14"/>
  <c r="BU323" i="14"/>
  <c r="BT323" i="14"/>
  <c r="BQ323" i="14"/>
  <c r="BP323" i="14"/>
  <c r="BM323" i="14"/>
  <c r="BL323" i="14"/>
  <c r="BI323" i="14"/>
  <c r="BH323" i="14"/>
  <c r="BE323" i="14"/>
  <c r="BD323" i="14"/>
  <c r="BA323" i="14"/>
  <c r="AZ323" i="14"/>
  <c r="AW323" i="14"/>
  <c r="AV323" i="14"/>
  <c r="AS323" i="14"/>
  <c r="AR323" i="14"/>
  <c r="AO323" i="14"/>
  <c r="AN323" i="14"/>
  <c r="AK323" i="14"/>
  <c r="AJ323" i="14"/>
  <c r="AG323" i="14"/>
  <c r="AF323" i="14"/>
  <c r="AC323" i="14"/>
  <c r="AB323" i="14"/>
  <c r="Y323" i="14"/>
  <c r="X323" i="14"/>
  <c r="U323" i="14"/>
  <c r="T323" i="14"/>
  <c r="Q323" i="14"/>
  <c r="P323" i="14"/>
  <c r="M323" i="14"/>
  <c r="L323" i="14"/>
  <c r="I323" i="14"/>
  <c r="H323" i="14"/>
  <c r="G323" i="14"/>
  <c r="F323" i="14"/>
  <c r="E323" i="14"/>
  <c r="D323" i="14"/>
  <c r="ES323" i="14" s="1"/>
  <c r="EK322" i="14"/>
  <c r="EJ322" i="14"/>
  <c r="EG322" i="14"/>
  <c r="EF322" i="14"/>
  <c r="EC322" i="14"/>
  <c r="EB322" i="14"/>
  <c r="DY322" i="14"/>
  <c r="DX322" i="14"/>
  <c r="DU322" i="14"/>
  <c r="DT322" i="14"/>
  <c r="DQ322" i="14"/>
  <c r="DP322" i="14"/>
  <c r="DM322" i="14"/>
  <c r="DL322" i="14"/>
  <c r="DI322" i="14"/>
  <c r="DH322" i="14"/>
  <c r="DE322" i="14"/>
  <c r="DD322" i="14"/>
  <c r="DA322" i="14"/>
  <c r="CZ322" i="14"/>
  <c r="CW322" i="14"/>
  <c r="CV322" i="14"/>
  <c r="CS322" i="14"/>
  <c r="CR322" i="14"/>
  <c r="CO322" i="14"/>
  <c r="CN322" i="14"/>
  <c r="CK322" i="14"/>
  <c r="CJ322" i="14"/>
  <c r="CG322" i="14"/>
  <c r="CF322" i="14"/>
  <c r="CC322" i="14"/>
  <c r="CB322" i="14"/>
  <c r="BY322" i="14"/>
  <c r="BX322" i="14"/>
  <c r="BU322" i="14"/>
  <c r="BT322" i="14"/>
  <c r="BQ322" i="14"/>
  <c r="BP322" i="14"/>
  <c r="BM322" i="14"/>
  <c r="BL322" i="14"/>
  <c r="BI322" i="14"/>
  <c r="BH322" i="14"/>
  <c r="BE322" i="14"/>
  <c r="BD322" i="14"/>
  <c r="BA322" i="14"/>
  <c r="AZ322" i="14"/>
  <c r="AW322" i="14"/>
  <c r="AV322" i="14"/>
  <c r="AS322" i="14"/>
  <c r="AR322" i="14"/>
  <c r="AO322" i="14"/>
  <c r="AN322" i="14"/>
  <c r="AK322" i="14"/>
  <c r="AJ322" i="14"/>
  <c r="AG322" i="14"/>
  <c r="AF322" i="14"/>
  <c r="AC322" i="14"/>
  <c r="AB322" i="14"/>
  <c r="Y322" i="14"/>
  <c r="X322" i="14"/>
  <c r="U322" i="14"/>
  <c r="T322" i="14"/>
  <c r="Q322" i="14"/>
  <c r="P322" i="14"/>
  <c r="M322" i="14"/>
  <c r="L322" i="14"/>
  <c r="I322" i="14"/>
  <c r="H322" i="14"/>
  <c r="G322" i="14"/>
  <c r="F322" i="14"/>
  <c r="E322" i="14"/>
  <c r="D322" i="14"/>
  <c r="ES322" i="14" s="1"/>
  <c r="EK321" i="14"/>
  <c r="EJ321" i="14"/>
  <c r="EG321" i="14"/>
  <c r="EF321" i="14"/>
  <c r="EC321" i="14"/>
  <c r="EB321" i="14"/>
  <c r="DY321" i="14"/>
  <c r="DX321" i="14"/>
  <c r="DU321" i="14"/>
  <c r="DT321" i="14"/>
  <c r="DQ321" i="14"/>
  <c r="DP321" i="14"/>
  <c r="DM321" i="14"/>
  <c r="DL321" i="14"/>
  <c r="DI321" i="14"/>
  <c r="DH321" i="14"/>
  <c r="DE321" i="14"/>
  <c r="DD321" i="14"/>
  <c r="DA321" i="14"/>
  <c r="CZ321" i="14"/>
  <c r="CW321" i="14"/>
  <c r="CV321" i="14"/>
  <c r="CS321" i="14"/>
  <c r="CR321" i="14"/>
  <c r="CO321" i="14"/>
  <c r="CN321" i="14"/>
  <c r="CK321" i="14"/>
  <c r="CJ321" i="14"/>
  <c r="CG321" i="14"/>
  <c r="CF321" i="14"/>
  <c r="CC321" i="14"/>
  <c r="CB321" i="14"/>
  <c r="BY321" i="14"/>
  <c r="BX321" i="14"/>
  <c r="BU321" i="14"/>
  <c r="BT321" i="14"/>
  <c r="BQ321" i="14"/>
  <c r="BP321" i="14"/>
  <c r="BM321" i="14"/>
  <c r="BL321" i="14"/>
  <c r="BI321" i="14"/>
  <c r="BH321" i="14"/>
  <c r="BE321" i="14"/>
  <c r="BD321" i="14"/>
  <c r="BA321" i="14"/>
  <c r="AZ321" i="14"/>
  <c r="AW321" i="14"/>
  <c r="AV321" i="14"/>
  <c r="AS321" i="14"/>
  <c r="AR321" i="14"/>
  <c r="AO321" i="14"/>
  <c r="AN321" i="14"/>
  <c r="AK321" i="14"/>
  <c r="AJ321" i="14"/>
  <c r="AG321" i="14"/>
  <c r="AF321" i="14"/>
  <c r="AC321" i="14"/>
  <c r="AB321" i="14"/>
  <c r="Y321" i="14"/>
  <c r="X321" i="14"/>
  <c r="U321" i="14"/>
  <c r="T321" i="14"/>
  <c r="Q321" i="14"/>
  <c r="P321" i="14"/>
  <c r="M321" i="14"/>
  <c r="L321" i="14"/>
  <c r="I321" i="14"/>
  <c r="H321" i="14"/>
  <c r="G321" i="14"/>
  <c r="F321" i="14"/>
  <c r="E321" i="14"/>
  <c r="D321" i="14"/>
  <c r="ES321" i="14" s="1"/>
  <c r="EK320" i="14"/>
  <c r="EJ320" i="14"/>
  <c r="EG320" i="14"/>
  <c r="EF320" i="14"/>
  <c r="EC320" i="14"/>
  <c r="EB320" i="14"/>
  <c r="DY320" i="14"/>
  <c r="DX320" i="14"/>
  <c r="DU320" i="14"/>
  <c r="DT320" i="14"/>
  <c r="DQ320" i="14"/>
  <c r="DP320" i="14"/>
  <c r="DM320" i="14"/>
  <c r="DL320" i="14"/>
  <c r="DI320" i="14"/>
  <c r="DH320" i="14"/>
  <c r="DE320" i="14"/>
  <c r="DD320" i="14"/>
  <c r="DA320" i="14"/>
  <c r="CZ320" i="14"/>
  <c r="CW320" i="14"/>
  <c r="CV320" i="14"/>
  <c r="CS320" i="14"/>
  <c r="CR320" i="14"/>
  <c r="CO320" i="14"/>
  <c r="CN320" i="14"/>
  <c r="CK320" i="14"/>
  <c r="CJ320" i="14"/>
  <c r="CG320" i="14"/>
  <c r="CF320" i="14"/>
  <c r="CC320" i="14"/>
  <c r="CB320" i="14"/>
  <c r="BY320" i="14"/>
  <c r="BX320" i="14"/>
  <c r="BU320" i="14"/>
  <c r="BT320" i="14"/>
  <c r="BQ320" i="14"/>
  <c r="BP320" i="14"/>
  <c r="BM320" i="14"/>
  <c r="BL320" i="14"/>
  <c r="BI320" i="14"/>
  <c r="BH320" i="14"/>
  <c r="BE320" i="14"/>
  <c r="BD320" i="14"/>
  <c r="BA320" i="14"/>
  <c r="AZ320" i="14"/>
  <c r="AW320" i="14"/>
  <c r="AV320" i="14"/>
  <c r="AS320" i="14"/>
  <c r="AR320" i="14"/>
  <c r="AO320" i="14"/>
  <c r="AN320" i="14"/>
  <c r="AK320" i="14"/>
  <c r="AJ320" i="14"/>
  <c r="AG320" i="14"/>
  <c r="AF320" i="14"/>
  <c r="AC320" i="14"/>
  <c r="AB320" i="14"/>
  <c r="Y320" i="14"/>
  <c r="X320" i="14"/>
  <c r="U320" i="14"/>
  <c r="T320" i="14"/>
  <c r="Q320" i="14"/>
  <c r="P320" i="14"/>
  <c r="M320" i="14"/>
  <c r="L320" i="14"/>
  <c r="I320" i="14"/>
  <c r="H320" i="14"/>
  <c r="G320" i="14"/>
  <c r="F320" i="14"/>
  <c r="E320" i="14"/>
  <c r="D320" i="14"/>
  <c r="ES320" i="14" s="1"/>
  <c r="EK319" i="14"/>
  <c r="EJ319" i="14"/>
  <c r="EG319" i="14"/>
  <c r="EF319" i="14"/>
  <c r="EC319" i="14"/>
  <c r="EB319" i="14"/>
  <c r="DY319" i="14"/>
  <c r="DX319" i="14"/>
  <c r="DU319" i="14"/>
  <c r="DT319" i="14"/>
  <c r="DQ319" i="14"/>
  <c r="DP319" i="14"/>
  <c r="DM319" i="14"/>
  <c r="DL319" i="14"/>
  <c r="DI319" i="14"/>
  <c r="DH319" i="14"/>
  <c r="DE319" i="14"/>
  <c r="DD319" i="14"/>
  <c r="DA319" i="14"/>
  <c r="CZ319" i="14"/>
  <c r="CW319" i="14"/>
  <c r="CV319" i="14"/>
  <c r="CS319" i="14"/>
  <c r="CR319" i="14"/>
  <c r="CO319" i="14"/>
  <c r="CN319" i="14"/>
  <c r="CK319" i="14"/>
  <c r="CJ319" i="14"/>
  <c r="CG319" i="14"/>
  <c r="CF319" i="14"/>
  <c r="CC319" i="14"/>
  <c r="CB319" i="14"/>
  <c r="BY319" i="14"/>
  <c r="BX319" i="14"/>
  <c r="BU319" i="14"/>
  <c r="BT319" i="14"/>
  <c r="BQ319" i="14"/>
  <c r="BP319" i="14"/>
  <c r="BM319" i="14"/>
  <c r="BL319" i="14"/>
  <c r="BI319" i="14"/>
  <c r="BH319" i="14"/>
  <c r="BE319" i="14"/>
  <c r="BD319" i="14"/>
  <c r="BA319" i="14"/>
  <c r="AZ319" i="14"/>
  <c r="AW319" i="14"/>
  <c r="AV319" i="14"/>
  <c r="AS319" i="14"/>
  <c r="AR319" i="14"/>
  <c r="AO319" i="14"/>
  <c r="AN319" i="14"/>
  <c r="AK319" i="14"/>
  <c r="AJ319" i="14"/>
  <c r="AG319" i="14"/>
  <c r="AF319" i="14"/>
  <c r="AC319" i="14"/>
  <c r="AB319" i="14"/>
  <c r="Y319" i="14"/>
  <c r="X319" i="14"/>
  <c r="U319" i="14"/>
  <c r="T319" i="14"/>
  <c r="Q319" i="14"/>
  <c r="P319" i="14"/>
  <c r="M319" i="14"/>
  <c r="L319" i="14"/>
  <c r="I319" i="14"/>
  <c r="H319" i="14"/>
  <c r="G319" i="14"/>
  <c r="F319" i="14"/>
  <c r="E319" i="14"/>
  <c r="D319" i="14"/>
  <c r="ES319" i="14" s="1"/>
  <c r="EK318" i="14"/>
  <c r="EJ318" i="14"/>
  <c r="EG318" i="14"/>
  <c r="EF318" i="14"/>
  <c r="EC318" i="14"/>
  <c r="EB318" i="14"/>
  <c r="DY318" i="14"/>
  <c r="DX318" i="14"/>
  <c r="DU318" i="14"/>
  <c r="DT318" i="14"/>
  <c r="DQ318" i="14"/>
  <c r="DP318" i="14"/>
  <c r="DM318" i="14"/>
  <c r="DL318" i="14"/>
  <c r="DI318" i="14"/>
  <c r="DH318" i="14"/>
  <c r="DE318" i="14"/>
  <c r="DD318" i="14"/>
  <c r="DA318" i="14"/>
  <c r="CZ318" i="14"/>
  <c r="CW318" i="14"/>
  <c r="CV318" i="14"/>
  <c r="CS318" i="14"/>
  <c r="CR318" i="14"/>
  <c r="CO318" i="14"/>
  <c r="CN318" i="14"/>
  <c r="CK318" i="14"/>
  <c r="CJ318" i="14"/>
  <c r="CG318" i="14"/>
  <c r="CF318" i="14"/>
  <c r="CC318" i="14"/>
  <c r="CB318" i="14"/>
  <c r="BY318" i="14"/>
  <c r="BX318" i="14"/>
  <c r="BU318" i="14"/>
  <c r="BT318" i="14"/>
  <c r="BQ318" i="14"/>
  <c r="BP318" i="14"/>
  <c r="BM318" i="14"/>
  <c r="BL318" i="14"/>
  <c r="BI318" i="14"/>
  <c r="BH318" i="14"/>
  <c r="BE318" i="14"/>
  <c r="BD318" i="14"/>
  <c r="BA318" i="14"/>
  <c r="AZ318" i="14"/>
  <c r="AW318" i="14"/>
  <c r="AV318" i="14"/>
  <c r="AS318" i="14"/>
  <c r="AR318" i="14"/>
  <c r="AO318" i="14"/>
  <c r="AN318" i="14"/>
  <c r="AK318" i="14"/>
  <c r="AJ318" i="14"/>
  <c r="AG318" i="14"/>
  <c r="AF318" i="14"/>
  <c r="AC318" i="14"/>
  <c r="AB318" i="14"/>
  <c r="Y318" i="14"/>
  <c r="X318" i="14"/>
  <c r="U318" i="14"/>
  <c r="T318" i="14"/>
  <c r="Q318" i="14"/>
  <c r="P318" i="14"/>
  <c r="M318" i="14"/>
  <c r="L318" i="14"/>
  <c r="I318" i="14"/>
  <c r="H318" i="14"/>
  <c r="G318" i="14"/>
  <c r="F318" i="14"/>
  <c r="E318" i="14"/>
  <c r="D318" i="14"/>
  <c r="ES318" i="14" s="1"/>
  <c r="EK317" i="14"/>
  <c r="EJ317" i="14"/>
  <c r="EG317" i="14"/>
  <c r="EF317" i="14"/>
  <c r="EC317" i="14"/>
  <c r="EB317" i="14"/>
  <c r="DY317" i="14"/>
  <c r="DX317" i="14"/>
  <c r="DU317" i="14"/>
  <c r="DT317" i="14"/>
  <c r="DQ317" i="14"/>
  <c r="DP317" i="14"/>
  <c r="DM317" i="14"/>
  <c r="DL317" i="14"/>
  <c r="DI317" i="14"/>
  <c r="DH317" i="14"/>
  <c r="DE317" i="14"/>
  <c r="DD317" i="14"/>
  <c r="DA317" i="14"/>
  <c r="CZ317" i="14"/>
  <c r="CW317" i="14"/>
  <c r="CV317" i="14"/>
  <c r="CS317" i="14"/>
  <c r="CR317" i="14"/>
  <c r="CO317" i="14"/>
  <c r="CN317" i="14"/>
  <c r="CK317" i="14"/>
  <c r="CJ317" i="14"/>
  <c r="CG317" i="14"/>
  <c r="CF317" i="14"/>
  <c r="CC317" i="14"/>
  <c r="CB317" i="14"/>
  <c r="BY317" i="14"/>
  <c r="BX317" i="14"/>
  <c r="BU317" i="14"/>
  <c r="BT317" i="14"/>
  <c r="BQ317" i="14"/>
  <c r="BP317" i="14"/>
  <c r="BM317" i="14"/>
  <c r="BL317" i="14"/>
  <c r="BI317" i="14"/>
  <c r="BH317" i="14"/>
  <c r="BE317" i="14"/>
  <c r="BD317" i="14"/>
  <c r="BA317" i="14"/>
  <c r="AZ317" i="14"/>
  <c r="AW317" i="14"/>
  <c r="AV317" i="14"/>
  <c r="AS317" i="14"/>
  <c r="AR317" i="14"/>
  <c r="AO317" i="14"/>
  <c r="AN317" i="14"/>
  <c r="AK317" i="14"/>
  <c r="AJ317" i="14"/>
  <c r="AG317" i="14"/>
  <c r="AF317" i="14"/>
  <c r="AC317" i="14"/>
  <c r="AB317" i="14"/>
  <c r="Y317" i="14"/>
  <c r="X317" i="14"/>
  <c r="U317" i="14"/>
  <c r="T317" i="14"/>
  <c r="Q317" i="14"/>
  <c r="P317" i="14"/>
  <c r="M317" i="14"/>
  <c r="L317" i="14"/>
  <c r="I317" i="14"/>
  <c r="H317" i="14"/>
  <c r="G317" i="14"/>
  <c r="F317" i="14"/>
  <c r="E317" i="14"/>
  <c r="D317" i="14"/>
  <c r="ES317" i="14" s="1"/>
  <c r="EK316" i="14"/>
  <c r="EJ316" i="14"/>
  <c r="EG316" i="14"/>
  <c r="EF316" i="14"/>
  <c r="EC316" i="14"/>
  <c r="EB316" i="14"/>
  <c r="DY316" i="14"/>
  <c r="DX316" i="14"/>
  <c r="DU316" i="14"/>
  <c r="DT316" i="14"/>
  <c r="DQ316" i="14"/>
  <c r="DP316" i="14"/>
  <c r="DM316" i="14"/>
  <c r="DL316" i="14"/>
  <c r="DI316" i="14"/>
  <c r="DH316" i="14"/>
  <c r="DE316" i="14"/>
  <c r="DD316" i="14"/>
  <c r="DA316" i="14"/>
  <c r="CZ316" i="14"/>
  <c r="CW316" i="14"/>
  <c r="CV316" i="14"/>
  <c r="CS316" i="14"/>
  <c r="CR316" i="14"/>
  <c r="CO316" i="14"/>
  <c r="CN316" i="14"/>
  <c r="CK316" i="14"/>
  <c r="CJ316" i="14"/>
  <c r="CG316" i="14"/>
  <c r="CF316" i="14"/>
  <c r="CC316" i="14"/>
  <c r="CB316" i="14"/>
  <c r="BY316" i="14"/>
  <c r="BX316" i="14"/>
  <c r="BU316" i="14"/>
  <c r="BT316" i="14"/>
  <c r="BQ316" i="14"/>
  <c r="BP316" i="14"/>
  <c r="BM316" i="14"/>
  <c r="BL316" i="14"/>
  <c r="BI316" i="14"/>
  <c r="BH316" i="14"/>
  <c r="BE316" i="14"/>
  <c r="BD316" i="14"/>
  <c r="BA316" i="14"/>
  <c r="AZ316" i="14"/>
  <c r="AW316" i="14"/>
  <c r="AV316" i="14"/>
  <c r="AS316" i="14"/>
  <c r="AR316" i="14"/>
  <c r="AO316" i="14"/>
  <c r="AN316" i="14"/>
  <c r="AK316" i="14"/>
  <c r="AJ316" i="14"/>
  <c r="AG316" i="14"/>
  <c r="AF316" i="14"/>
  <c r="AC316" i="14"/>
  <c r="AB316" i="14"/>
  <c r="Y316" i="14"/>
  <c r="X316" i="14"/>
  <c r="U316" i="14"/>
  <c r="T316" i="14"/>
  <c r="Q316" i="14"/>
  <c r="P316" i="14"/>
  <c r="M316" i="14"/>
  <c r="L316" i="14"/>
  <c r="I316" i="14"/>
  <c r="H316" i="14"/>
  <c r="G316" i="14"/>
  <c r="F316" i="14"/>
  <c r="E316" i="14"/>
  <c r="D316" i="14"/>
  <c r="ES316" i="14" s="1"/>
  <c r="EK315" i="14"/>
  <c r="EJ315" i="14"/>
  <c r="EG315" i="14"/>
  <c r="EF315" i="14"/>
  <c r="EC315" i="14"/>
  <c r="EB315" i="14"/>
  <c r="DY315" i="14"/>
  <c r="DX315" i="14"/>
  <c r="DU315" i="14"/>
  <c r="DT315" i="14"/>
  <c r="DQ315" i="14"/>
  <c r="DP315" i="14"/>
  <c r="DM315" i="14"/>
  <c r="DL315" i="14"/>
  <c r="DI315" i="14"/>
  <c r="DH315" i="14"/>
  <c r="DE315" i="14"/>
  <c r="DD315" i="14"/>
  <c r="DA315" i="14"/>
  <c r="CZ315" i="14"/>
  <c r="CW315" i="14"/>
  <c r="CV315" i="14"/>
  <c r="CS315" i="14"/>
  <c r="CR315" i="14"/>
  <c r="CO315" i="14"/>
  <c r="CN315" i="14"/>
  <c r="CK315" i="14"/>
  <c r="CJ315" i="14"/>
  <c r="CG315" i="14"/>
  <c r="CF315" i="14"/>
  <c r="CC315" i="14"/>
  <c r="CB315" i="14"/>
  <c r="BY315" i="14"/>
  <c r="BX315" i="14"/>
  <c r="BU315" i="14"/>
  <c r="BT315" i="14"/>
  <c r="BQ315" i="14"/>
  <c r="BP315" i="14"/>
  <c r="BM315" i="14"/>
  <c r="BL315" i="14"/>
  <c r="BI315" i="14"/>
  <c r="BH315" i="14"/>
  <c r="BE315" i="14"/>
  <c r="BD315" i="14"/>
  <c r="BA315" i="14"/>
  <c r="AZ315" i="14"/>
  <c r="AW315" i="14"/>
  <c r="AV315" i="14"/>
  <c r="AS315" i="14"/>
  <c r="AR315" i="14"/>
  <c r="AO315" i="14"/>
  <c r="AN315" i="14"/>
  <c r="AK315" i="14"/>
  <c r="AJ315" i="14"/>
  <c r="AG315" i="14"/>
  <c r="AF315" i="14"/>
  <c r="AC315" i="14"/>
  <c r="AB315" i="14"/>
  <c r="Y315" i="14"/>
  <c r="X315" i="14"/>
  <c r="U315" i="14"/>
  <c r="T315" i="14"/>
  <c r="Q315" i="14"/>
  <c r="P315" i="14"/>
  <c r="M315" i="14"/>
  <c r="L315" i="14"/>
  <c r="I315" i="14"/>
  <c r="H315" i="14"/>
  <c r="G315" i="14"/>
  <c r="F315" i="14"/>
  <c r="E315" i="14"/>
  <c r="D315" i="14"/>
  <c r="ES315" i="14" s="1"/>
  <c r="EK314" i="14"/>
  <c r="EJ314" i="14"/>
  <c r="EG314" i="14"/>
  <c r="EF314" i="14"/>
  <c r="EC314" i="14"/>
  <c r="EB314" i="14"/>
  <c r="DY314" i="14"/>
  <c r="DX314" i="14"/>
  <c r="DU314" i="14"/>
  <c r="DT314" i="14"/>
  <c r="DQ314" i="14"/>
  <c r="DP314" i="14"/>
  <c r="DM314" i="14"/>
  <c r="DL314" i="14"/>
  <c r="DI314" i="14"/>
  <c r="DH314" i="14"/>
  <c r="DE314" i="14"/>
  <c r="DD314" i="14"/>
  <c r="DA314" i="14"/>
  <c r="CZ314" i="14"/>
  <c r="CW314" i="14"/>
  <c r="CV314" i="14"/>
  <c r="CS314" i="14"/>
  <c r="CR314" i="14"/>
  <c r="CO314" i="14"/>
  <c r="CN314" i="14"/>
  <c r="CK314" i="14"/>
  <c r="CJ314" i="14"/>
  <c r="CG314" i="14"/>
  <c r="CF314" i="14"/>
  <c r="CC314" i="14"/>
  <c r="CB314" i="14"/>
  <c r="BY314" i="14"/>
  <c r="BX314" i="14"/>
  <c r="BU314" i="14"/>
  <c r="BT314" i="14"/>
  <c r="BQ314" i="14"/>
  <c r="BP314" i="14"/>
  <c r="BM314" i="14"/>
  <c r="BL314" i="14"/>
  <c r="BI314" i="14"/>
  <c r="BH314" i="14"/>
  <c r="BE314" i="14"/>
  <c r="BD314" i="14"/>
  <c r="BA314" i="14"/>
  <c r="AZ314" i="14"/>
  <c r="AW314" i="14"/>
  <c r="AV314" i="14"/>
  <c r="AS314" i="14"/>
  <c r="AR314" i="14"/>
  <c r="AO314" i="14"/>
  <c r="AN314" i="14"/>
  <c r="AK314" i="14"/>
  <c r="AJ314" i="14"/>
  <c r="AG314" i="14"/>
  <c r="AF314" i="14"/>
  <c r="AC314" i="14"/>
  <c r="AB314" i="14"/>
  <c r="Y314" i="14"/>
  <c r="X314" i="14"/>
  <c r="U314" i="14"/>
  <c r="T314" i="14"/>
  <c r="Q314" i="14"/>
  <c r="P314" i="14"/>
  <c r="M314" i="14"/>
  <c r="L314" i="14"/>
  <c r="I314" i="14"/>
  <c r="H314" i="14"/>
  <c r="G314" i="14"/>
  <c r="F314" i="14"/>
  <c r="E314" i="14"/>
  <c r="D314" i="14"/>
  <c r="ES314" i="14" s="1"/>
  <c r="EK313" i="14"/>
  <c r="EJ313" i="14"/>
  <c r="EG313" i="14"/>
  <c r="EF313" i="14"/>
  <c r="EC313" i="14"/>
  <c r="EB313" i="14"/>
  <c r="DY313" i="14"/>
  <c r="DX313" i="14"/>
  <c r="DU313" i="14"/>
  <c r="DT313" i="14"/>
  <c r="DQ313" i="14"/>
  <c r="DP313" i="14"/>
  <c r="DM313" i="14"/>
  <c r="DL313" i="14"/>
  <c r="DI313" i="14"/>
  <c r="DH313" i="14"/>
  <c r="DE313" i="14"/>
  <c r="DD313" i="14"/>
  <c r="DA313" i="14"/>
  <c r="CZ313" i="14"/>
  <c r="CW313" i="14"/>
  <c r="CV313" i="14"/>
  <c r="CS313" i="14"/>
  <c r="CR313" i="14"/>
  <c r="CO313" i="14"/>
  <c r="CN313" i="14"/>
  <c r="CK313" i="14"/>
  <c r="CJ313" i="14"/>
  <c r="CG313" i="14"/>
  <c r="CF313" i="14"/>
  <c r="CC313" i="14"/>
  <c r="CB313" i="14"/>
  <c r="BY313" i="14"/>
  <c r="BX313" i="14"/>
  <c r="BU313" i="14"/>
  <c r="BT313" i="14"/>
  <c r="BQ313" i="14"/>
  <c r="BP313" i="14"/>
  <c r="BM313" i="14"/>
  <c r="BL313" i="14"/>
  <c r="BI313" i="14"/>
  <c r="BH313" i="14"/>
  <c r="BE313" i="14"/>
  <c r="BD313" i="14"/>
  <c r="BA313" i="14"/>
  <c r="AZ313" i="14"/>
  <c r="AW313" i="14"/>
  <c r="AV313" i="14"/>
  <c r="AS313" i="14"/>
  <c r="AR313" i="14"/>
  <c r="AO313" i="14"/>
  <c r="AN313" i="14"/>
  <c r="AK313" i="14"/>
  <c r="AJ313" i="14"/>
  <c r="AG313" i="14"/>
  <c r="AF313" i="14"/>
  <c r="AC313" i="14"/>
  <c r="AB313" i="14"/>
  <c r="Y313" i="14"/>
  <c r="X313" i="14"/>
  <c r="U313" i="14"/>
  <c r="T313" i="14"/>
  <c r="Q313" i="14"/>
  <c r="P313" i="14"/>
  <c r="M313" i="14"/>
  <c r="L313" i="14"/>
  <c r="I313" i="14"/>
  <c r="H313" i="14"/>
  <c r="G313" i="14"/>
  <c r="F313" i="14"/>
  <c r="E313" i="14"/>
  <c r="D313" i="14"/>
  <c r="ES313" i="14" s="1"/>
  <c r="EK311" i="14"/>
  <c r="EJ311" i="14"/>
  <c r="EG311" i="14"/>
  <c r="EF311" i="14"/>
  <c r="EC311" i="14"/>
  <c r="EB311" i="14"/>
  <c r="DY311" i="14"/>
  <c r="DX311" i="14"/>
  <c r="DU311" i="14"/>
  <c r="DT311" i="14"/>
  <c r="DQ311" i="14"/>
  <c r="DP311" i="14"/>
  <c r="DM311" i="14"/>
  <c r="DL311" i="14"/>
  <c r="DI311" i="14"/>
  <c r="DH311" i="14"/>
  <c r="DE311" i="14"/>
  <c r="DD311" i="14"/>
  <c r="DA311" i="14"/>
  <c r="CZ311" i="14"/>
  <c r="CW311" i="14"/>
  <c r="CV311" i="14"/>
  <c r="CS311" i="14"/>
  <c r="CR311" i="14"/>
  <c r="CO311" i="14"/>
  <c r="CN311" i="14"/>
  <c r="CK311" i="14"/>
  <c r="CJ311" i="14"/>
  <c r="CG311" i="14"/>
  <c r="CF311" i="14"/>
  <c r="CC311" i="14"/>
  <c r="CB311" i="14"/>
  <c r="BY311" i="14"/>
  <c r="BX311" i="14"/>
  <c r="BU311" i="14"/>
  <c r="BT311" i="14"/>
  <c r="BQ311" i="14"/>
  <c r="BP311" i="14"/>
  <c r="BM311" i="14"/>
  <c r="BL311" i="14"/>
  <c r="BI311" i="14"/>
  <c r="BH311" i="14"/>
  <c r="BE311" i="14"/>
  <c r="BD311" i="14"/>
  <c r="BA311" i="14"/>
  <c r="AZ311" i="14"/>
  <c r="AW311" i="14"/>
  <c r="AV311" i="14"/>
  <c r="AS311" i="14"/>
  <c r="AR311" i="14"/>
  <c r="AO311" i="14"/>
  <c r="AN311" i="14"/>
  <c r="AK311" i="14"/>
  <c r="AJ311" i="14"/>
  <c r="AG311" i="14"/>
  <c r="AF311" i="14"/>
  <c r="AC311" i="14"/>
  <c r="AB311" i="14"/>
  <c r="Y311" i="14"/>
  <c r="X311" i="14"/>
  <c r="U311" i="14"/>
  <c r="T311" i="14"/>
  <c r="Q311" i="14"/>
  <c r="P311" i="14"/>
  <c r="M311" i="14"/>
  <c r="L311" i="14"/>
  <c r="I311" i="14"/>
  <c r="H311" i="14"/>
  <c r="G311" i="14"/>
  <c r="F311" i="14"/>
  <c r="E311" i="14"/>
  <c r="D311" i="14"/>
  <c r="ES311" i="14" s="1"/>
  <c r="EK310" i="14"/>
  <c r="EJ310" i="14"/>
  <c r="EG310" i="14"/>
  <c r="EF310" i="14"/>
  <c r="EC310" i="14"/>
  <c r="EB310" i="14"/>
  <c r="DY310" i="14"/>
  <c r="DX310" i="14"/>
  <c r="DU310" i="14"/>
  <c r="DT310" i="14"/>
  <c r="DQ310" i="14"/>
  <c r="DP310" i="14"/>
  <c r="DM310" i="14"/>
  <c r="DL310" i="14"/>
  <c r="DI310" i="14"/>
  <c r="DH310" i="14"/>
  <c r="DE310" i="14"/>
  <c r="DD310" i="14"/>
  <c r="DA310" i="14"/>
  <c r="CZ310" i="14"/>
  <c r="CW310" i="14"/>
  <c r="CV310" i="14"/>
  <c r="CS310" i="14"/>
  <c r="CR310" i="14"/>
  <c r="CO310" i="14"/>
  <c r="CN310" i="14"/>
  <c r="CK310" i="14"/>
  <c r="CJ310" i="14"/>
  <c r="CG310" i="14"/>
  <c r="CF310" i="14"/>
  <c r="CC310" i="14"/>
  <c r="CB310" i="14"/>
  <c r="BY310" i="14"/>
  <c r="BX310" i="14"/>
  <c r="BU310" i="14"/>
  <c r="BT310" i="14"/>
  <c r="BQ310" i="14"/>
  <c r="BP310" i="14"/>
  <c r="BM310" i="14"/>
  <c r="BL310" i="14"/>
  <c r="BI310" i="14"/>
  <c r="BH310" i="14"/>
  <c r="BE310" i="14"/>
  <c r="BD310" i="14"/>
  <c r="BA310" i="14"/>
  <c r="AZ310" i="14"/>
  <c r="AW310" i="14"/>
  <c r="AV310" i="14"/>
  <c r="AS310" i="14"/>
  <c r="AR310" i="14"/>
  <c r="AO310" i="14"/>
  <c r="AN310" i="14"/>
  <c r="AK310" i="14"/>
  <c r="AJ310" i="14"/>
  <c r="AG310" i="14"/>
  <c r="AF310" i="14"/>
  <c r="AC310" i="14"/>
  <c r="AB310" i="14"/>
  <c r="Y310" i="14"/>
  <c r="X310" i="14"/>
  <c r="U310" i="14"/>
  <c r="T310" i="14"/>
  <c r="Q310" i="14"/>
  <c r="P310" i="14"/>
  <c r="M310" i="14"/>
  <c r="L310" i="14"/>
  <c r="I310" i="14"/>
  <c r="H310" i="14"/>
  <c r="G310" i="14"/>
  <c r="F310" i="14"/>
  <c r="E310" i="14"/>
  <c r="D310" i="14"/>
  <c r="ES310" i="14" s="1"/>
  <c r="EK309" i="14"/>
  <c r="EJ309" i="14"/>
  <c r="EG309" i="14"/>
  <c r="EF309" i="14"/>
  <c r="EC309" i="14"/>
  <c r="EB309" i="14"/>
  <c r="DY309" i="14"/>
  <c r="DX309" i="14"/>
  <c r="DU309" i="14"/>
  <c r="DT309" i="14"/>
  <c r="DQ309" i="14"/>
  <c r="DP309" i="14"/>
  <c r="DM309" i="14"/>
  <c r="DL309" i="14"/>
  <c r="DI309" i="14"/>
  <c r="DH309" i="14"/>
  <c r="DE309" i="14"/>
  <c r="DD309" i="14"/>
  <c r="DA309" i="14"/>
  <c r="CZ309" i="14"/>
  <c r="CW309" i="14"/>
  <c r="CV309" i="14"/>
  <c r="CS309" i="14"/>
  <c r="CR309" i="14"/>
  <c r="CO309" i="14"/>
  <c r="CN309" i="14"/>
  <c r="CK309" i="14"/>
  <c r="CJ309" i="14"/>
  <c r="CG309" i="14"/>
  <c r="CF309" i="14"/>
  <c r="CC309" i="14"/>
  <c r="CB309" i="14"/>
  <c r="BY309" i="14"/>
  <c r="BX309" i="14"/>
  <c r="BU309" i="14"/>
  <c r="BT309" i="14"/>
  <c r="BQ309" i="14"/>
  <c r="BP309" i="14"/>
  <c r="BM309" i="14"/>
  <c r="BL309" i="14"/>
  <c r="BI309" i="14"/>
  <c r="BH309" i="14"/>
  <c r="BE309" i="14"/>
  <c r="BD309" i="14"/>
  <c r="BA309" i="14"/>
  <c r="AZ309" i="14"/>
  <c r="AW309" i="14"/>
  <c r="AV309" i="14"/>
  <c r="AS309" i="14"/>
  <c r="AR309" i="14"/>
  <c r="AO309" i="14"/>
  <c r="AN309" i="14"/>
  <c r="AK309" i="14"/>
  <c r="AJ309" i="14"/>
  <c r="AG309" i="14"/>
  <c r="AF309" i="14"/>
  <c r="AC309" i="14"/>
  <c r="AB309" i="14"/>
  <c r="Y309" i="14"/>
  <c r="X309" i="14"/>
  <c r="U309" i="14"/>
  <c r="T309" i="14"/>
  <c r="Q309" i="14"/>
  <c r="P309" i="14"/>
  <c r="M309" i="14"/>
  <c r="L309" i="14"/>
  <c r="I309" i="14"/>
  <c r="H309" i="14"/>
  <c r="G309" i="14"/>
  <c r="F309" i="14"/>
  <c r="E309" i="14"/>
  <c r="D309" i="14"/>
  <c r="ES309" i="14" s="1"/>
  <c r="EK308" i="14"/>
  <c r="EJ308" i="14"/>
  <c r="EG308" i="14"/>
  <c r="EF308" i="14"/>
  <c r="EC308" i="14"/>
  <c r="EB308" i="14"/>
  <c r="DY308" i="14"/>
  <c r="DX308" i="14"/>
  <c r="DU308" i="14"/>
  <c r="DT308" i="14"/>
  <c r="DQ308" i="14"/>
  <c r="DP308" i="14"/>
  <c r="DM308" i="14"/>
  <c r="DL308" i="14"/>
  <c r="DI308" i="14"/>
  <c r="DH308" i="14"/>
  <c r="DE308" i="14"/>
  <c r="DD308" i="14"/>
  <c r="DA308" i="14"/>
  <c r="CZ308" i="14"/>
  <c r="CW308" i="14"/>
  <c r="CV308" i="14"/>
  <c r="CS308" i="14"/>
  <c r="CR308" i="14"/>
  <c r="CO308" i="14"/>
  <c r="CN308" i="14"/>
  <c r="CK308" i="14"/>
  <c r="CJ308" i="14"/>
  <c r="CG308" i="14"/>
  <c r="CF308" i="14"/>
  <c r="CC308" i="14"/>
  <c r="CB308" i="14"/>
  <c r="BY308" i="14"/>
  <c r="BX308" i="14"/>
  <c r="BU308" i="14"/>
  <c r="BT308" i="14"/>
  <c r="BQ308" i="14"/>
  <c r="BP308" i="14"/>
  <c r="BM308" i="14"/>
  <c r="BL308" i="14"/>
  <c r="BI308" i="14"/>
  <c r="BH308" i="14"/>
  <c r="BE308" i="14"/>
  <c r="BD308" i="14"/>
  <c r="BA308" i="14"/>
  <c r="AZ308" i="14"/>
  <c r="AW308" i="14"/>
  <c r="AV308" i="14"/>
  <c r="AS308" i="14"/>
  <c r="AR308" i="14"/>
  <c r="AO308" i="14"/>
  <c r="AN308" i="14"/>
  <c r="AK308" i="14"/>
  <c r="AJ308" i="14"/>
  <c r="AG308" i="14"/>
  <c r="AF308" i="14"/>
  <c r="AC308" i="14"/>
  <c r="AB308" i="14"/>
  <c r="Y308" i="14"/>
  <c r="X308" i="14"/>
  <c r="U308" i="14"/>
  <c r="T308" i="14"/>
  <c r="Q308" i="14"/>
  <c r="P308" i="14"/>
  <c r="M308" i="14"/>
  <c r="L308" i="14"/>
  <c r="I308" i="14"/>
  <c r="H308" i="14"/>
  <c r="G308" i="14"/>
  <c r="F308" i="14"/>
  <c r="E308" i="14"/>
  <c r="D308" i="14"/>
  <c r="ES308" i="14" s="1"/>
  <c r="EK307" i="14"/>
  <c r="EJ307" i="14"/>
  <c r="EG307" i="14"/>
  <c r="EF307" i="14"/>
  <c r="EC307" i="14"/>
  <c r="EB307" i="14"/>
  <c r="DY307" i="14"/>
  <c r="DX307" i="14"/>
  <c r="DU307" i="14"/>
  <c r="DT307" i="14"/>
  <c r="DQ307" i="14"/>
  <c r="DP307" i="14"/>
  <c r="DM307" i="14"/>
  <c r="DL307" i="14"/>
  <c r="DI307" i="14"/>
  <c r="DH307" i="14"/>
  <c r="DE307" i="14"/>
  <c r="DD307" i="14"/>
  <c r="DA307" i="14"/>
  <c r="CZ307" i="14"/>
  <c r="CW307" i="14"/>
  <c r="CV307" i="14"/>
  <c r="CS307" i="14"/>
  <c r="CR307" i="14"/>
  <c r="CO307" i="14"/>
  <c r="CN307" i="14"/>
  <c r="CK307" i="14"/>
  <c r="CJ307" i="14"/>
  <c r="CG307" i="14"/>
  <c r="CF307" i="14"/>
  <c r="CC307" i="14"/>
  <c r="CB307" i="14"/>
  <c r="BY307" i="14"/>
  <c r="BX307" i="14"/>
  <c r="BU307" i="14"/>
  <c r="BT307" i="14"/>
  <c r="BQ307" i="14"/>
  <c r="BP307" i="14"/>
  <c r="BM307" i="14"/>
  <c r="BL307" i="14"/>
  <c r="BI307" i="14"/>
  <c r="BH307" i="14"/>
  <c r="BE307" i="14"/>
  <c r="BD307" i="14"/>
  <c r="BA307" i="14"/>
  <c r="AZ307" i="14"/>
  <c r="AW307" i="14"/>
  <c r="AV307" i="14"/>
  <c r="AS307" i="14"/>
  <c r="AR307" i="14"/>
  <c r="AO307" i="14"/>
  <c r="AN307" i="14"/>
  <c r="AK307" i="14"/>
  <c r="AJ307" i="14"/>
  <c r="AG307" i="14"/>
  <c r="AF307" i="14"/>
  <c r="AC307" i="14"/>
  <c r="AB307" i="14"/>
  <c r="Y307" i="14"/>
  <c r="X307" i="14"/>
  <c r="U307" i="14"/>
  <c r="T307" i="14"/>
  <c r="Q307" i="14"/>
  <c r="P307" i="14"/>
  <c r="M307" i="14"/>
  <c r="L307" i="14"/>
  <c r="I307" i="14"/>
  <c r="H307" i="14"/>
  <c r="G307" i="14"/>
  <c r="F307" i="14"/>
  <c r="E307" i="14"/>
  <c r="D307" i="14"/>
  <c r="ES307" i="14" s="1"/>
  <c r="EK305" i="14"/>
  <c r="EJ305" i="14"/>
  <c r="EG305" i="14"/>
  <c r="EF305" i="14"/>
  <c r="EC305" i="14"/>
  <c r="EB305" i="14"/>
  <c r="DY305" i="14"/>
  <c r="DX305" i="14"/>
  <c r="DU305" i="14"/>
  <c r="DT305" i="14"/>
  <c r="DQ305" i="14"/>
  <c r="DP305" i="14"/>
  <c r="DM305" i="14"/>
  <c r="DL305" i="14"/>
  <c r="DI305" i="14"/>
  <c r="DH305" i="14"/>
  <c r="DE305" i="14"/>
  <c r="DD305" i="14"/>
  <c r="DA305" i="14"/>
  <c r="CZ305" i="14"/>
  <c r="CW305" i="14"/>
  <c r="CV305" i="14"/>
  <c r="CS305" i="14"/>
  <c r="CR305" i="14"/>
  <c r="CO305" i="14"/>
  <c r="CN305" i="14"/>
  <c r="CK305" i="14"/>
  <c r="CJ305" i="14"/>
  <c r="CG305" i="14"/>
  <c r="CF305" i="14"/>
  <c r="CC305" i="14"/>
  <c r="CB305" i="14"/>
  <c r="BY305" i="14"/>
  <c r="BX305" i="14"/>
  <c r="BU305" i="14"/>
  <c r="BT305" i="14"/>
  <c r="BQ305" i="14"/>
  <c r="BP305" i="14"/>
  <c r="BM305" i="14"/>
  <c r="BL305" i="14"/>
  <c r="BI305" i="14"/>
  <c r="BH305" i="14"/>
  <c r="BE305" i="14"/>
  <c r="BD305" i="14"/>
  <c r="BA305" i="14"/>
  <c r="AZ305" i="14"/>
  <c r="AW305" i="14"/>
  <c r="AV305" i="14"/>
  <c r="AS305" i="14"/>
  <c r="AR305" i="14"/>
  <c r="AO305" i="14"/>
  <c r="AN305" i="14"/>
  <c r="AK305" i="14"/>
  <c r="AJ305" i="14"/>
  <c r="AG305" i="14"/>
  <c r="AF305" i="14"/>
  <c r="AC305" i="14"/>
  <c r="AB305" i="14"/>
  <c r="Y305" i="14"/>
  <c r="X305" i="14"/>
  <c r="U305" i="14"/>
  <c r="T305" i="14"/>
  <c r="Q305" i="14"/>
  <c r="P305" i="14"/>
  <c r="M305" i="14"/>
  <c r="L305" i="14"/>
  <c r="I305" i="14"/>
  <c r="H305" i="14"/>
  <c r="G305" i="14"/>
  <c r="F305" i="14"/>
  <c r="E305" i="14"/>
  <c r="D305" i="14"/>
  <c r="ES305" i="14" s="1"/>
  <c r="EK304" i="14"/>
  <c r="EJ304" i="14"/>
  <c r="EG304" i="14"/>
  <c r="EF304" i="14"/>
  <c r="EC304" i="14"/>
  <c r="EB304" i="14"/>
  <c r="DY304" i="14"/>
  <c r="DX304" i="14"/>
  <c r="DU304" i="14"/>
  <c r="DT304" i="14"/>
  <c r="DQ304" i="14"/>
  <c r="DP304" i="14"/>
  <c r="DM304" i="14"/>
  <c r="DL304" i="14"/>
  <c r="DI304" i="14"/>
  <c r="DH304" i="14"/>
  <c r="DE304" i="14"/>
  <c r="DD304" i="14"/>
  <c r="DA304" i="14"/>
  <c r="CZ304" i="14"/>
  <c r="CW304" i="14"/>
  <c r="CV304" i="14"/>
  <c r="CS304" i="14"/>
  <c r="CR304" i="14"/>
  <c r="CO304" i="14"/>
  <c r="CN304" i="14"/>
  <c r="CK304" i="14"/>
  <c r="CJ304" i="14"/>
  <c r="CG304" i="14"/>
  <c r="CF304" i="14"/>
  <c r="CC304" i="14"/>
  <c r="CB304" i="14"/>
  <c r="BY304" i="14"/>
  <c r="BX304" i="14"/>
  <c r="BU304" i="14"/>
  <c r="BT304" i="14"/>
  <c r="BQ304" i="14"/>
  <c r="BP304" i="14"/>
  <c r="BM304" i="14"/>
  <c r="BL304" i="14"/>
  <c r="BI304" i="14"/>
  <c r="BH304" i="14"/>
  <c r="BE304" i="14"/>
  <c r="BD304" i="14"/>
  <c r="BA304" i="14"/>
  <c r="AZ304" i="14"/>
  <c r="AW304" i="14"/>
  <c r="AV304" i="14"/>
  <c r="AS304" i="14"/>
  <c r="AR304" i="14"/>
  <c r="AO304" i="14"/>
  <c r="AN304" i="14"/>
  <c r="AK304" i="14"/>
  <c r="AJ304" i="14"/>
  <c r="AG304" i="14"/>
  <c r="AF304" i="14"/>
  <c r="AC304" i="14"/>
  <c r="AB304" i="14"/>
  <c r="Y304" i="14"/>
  <c r="X304" i="14"/>
  <c r="U304" i="14"/>
  <c r="T304" i="14"/>
  <c r="Q304" i="14"/>
  <c r="P304" i="14"/>
  <c r="M304" i="14"/>
  <c r="L304" i="14"/>
  <c r="I304" i="14"/>
  <c r="H304" i="14"/>
  <c r="G304" i="14"/>
  <c r="F304" i="14"/>
  <c r="E304" i="14"/>
  <c r="D304" i="14"/>
  <c r="ES304" i="14" s="1"/>
  <c r="EK302" i="14"/>
  <c r="EJ302" i="14"/>
  <c r="EG302" i="14"/>
  <c r="EF302" i="14"/>
  <c r="EC302" i="14"/>
  <c r="EB302" i="14"/>
  <c r="DY302" i="14"/>
  <c r="DX302" i="14"/>
  <c r="DU302" i="14"/>
  <c r="DT302" i="14"/>
  <c r="DQ302" i="14"/>
  <c r="DP302" i="14"/>
  <c r="DM302" i="14"/>
  <c r="DL302" i="14"/>
  <c r="DI302" i="14"/>
  <c r="DH302" i="14"/>
  <c r="DE302" i="14"/>
  <c r="DD302" i="14"/>
  <c r="DA302" i="14"/>
  <c r="CZ302" i="14"/>
  <c r="CW302" i="14"/>
  <c r="CV302" i="14"/>
  <c r="CS302" i="14"/>
  <c r="CR302" i="14"/>
  <c r="CO302" i="14"/>
  <c r="CN302" i="14"/>
  <c r="CK302" i="14"/>
  <c r="CJ302" i="14"/>
  <c r="CG302" i="14"/>
  <c r="CF302" i="14"/>
  <c r="CC302" i="14"/>
  <c r="CB302" i="14"/>
  <c r="BY302" i="14"/>
  <c r="BX302" i="14"/>
  <c r="BU302" i="14"/>
  <c r="BT302" i="14"/>
  <c r="BQ302" i="14"/>
  <c r="BP302" i="14"/>
  <c r="BM302" i="14"/>
  <c r="BL302" i="14"/>
  <c r="BI302" i="14"/>
  <c r="BH302" i="14"/>
  <c r="BE302" i="14"/>
  <c r="BD302" i="14"/>
  <c r="BA302" i="14"/>
  <c r="AZ302" i="14"/>
  <c r="AW302" i="14"/>
  <c r="AV302" i="14"/>
  <c r="AS302" i="14"/>
  <c r="AR302" i="14"/>
  <c r="AO302" i="14"/>
  <c r="AN302" i="14"/>
  <c r="AK302" i="14"/>
  <c r="AJ302" i="14"/>
  <c r="AG302" i="14"/>
  <c r="AF302" i="14"/>
  <c r="AC302" i="14"/>
  <c r="AB302" i="14"/>
  <c r="Y302" i="14"/>
  <c r="X302" i="14"/>
  <c r="U302" i="14"/>
  <c r="T302" i="14"/>
  <c r="Q302" i="14"/>
  <c r="P302" i="14"/>
  <c r="M302" i="14"/>
  <c r="L302" i="14"/>
  <c r="I302" i="14"/>
  <c r="H302" i="14"/>
  <c r="G302" i="14"/>
  <c r="F302" i="14"/>
  <c r="E302" i="14"/>
  <c r="D302" i="14"/>
  <c r="ES302" i="14" s="1"/>
  <c r="EK301" i="14"/>
  <c r="EJ301" i="14"/>
  <c r="EG301" i="14"/>
  <c r="EF301" i="14"/>
  <c r="EC301" i="14"/>
  <c r="EB301" i="14"/>
  <c r="DY301" i="14"/>
  <c r="DX301" i="14"/>
  <c r="DU301" i="14"/>
  <c r="DT301" i="14"/>
  <c r="DQ301" i="14"/>
  <c r="DP301" i="14"/>
  <c r="DM301" i="14"/>
  <c r="DL301" i="14"/>
  <c r="DI301" i="14"/>
  <c r="DH301" i="14"/>
  <c r="DE301" i="14"/>
  <c r="DD301" i="14"/>
  <c r="DA301" i="14"/>
  <c r="CZ301" i="14"/>
  <c r="CW301" i="14"/>
  <c r="CV301" i="14"/>
  <c r="CS301" i="14"/>
  <c r="CR301" i="14"/>
  <c r="CO301" i="14"/>
  <c r="CN301" i="14"/>
  <c r="CK301" i="14"/>
  <c r="CJ301" i="14"/>
  <c r="CG301" i="14"/>
  <c r="CF301" i="14"/>
  <c r="CC301" i="14"/>
  <c r="CB301" i="14"/>
  <c r="BY301" i="14"/>
  <c r="BX301" i="14"/>
  <c r="BU301" i="14"/>
  <c r="BT301" i="14"/>
  <c r="BQ301" i="14"/>
  <c r="BP301" i="14"/>
  <c r="BM301" i="14"/>
  <c r="BL301" i="14"/>
  <c r="BI301" i="14"/>
  <c r="BH301" i="14"/>
  <c r="BE301" i="14"/>
  <c r="BD301" i="14"/>
  <c r="BA301" i="14"/>
  <c r="AZ301" i="14"/>
  <c r="AW301" i="14"/>
  <c r="AV301" i="14"/>
  <c r="AS301" i="14"/>
  <c r="AR301" i="14"/>
  <c r="AO301" i="14"/>
  <c r="AN301" i="14"/>
  <c r="AK301" i="14"/>
  <c r="AJ301" i="14"/>
  <c r="AG301" i="14"/>
  <c r="AF301" i="14"/>
  <c r="AC301" i="14"/>
  <c r="AB301" i="14"/>
  <c r="Y301" i="14"/>
  <c r="X301" i="14"/>
  <c r="U301" i="14"/>
  <c r="T301" i="14"/>
  <c r="Q301" i="14"/>
  <c r="P301" i="14"/>
  <c r="M301" i="14"/>
  <c r="L301" i="14"/>
  <c r="I301" i="14"/>
  <c r="H301" i="14"/>
  <c r="G301" i="14"/>
  <c r="F301" i="14"/>
  <c r="E301" i="14"/>
  <c r="D301" i="14"/>
  <c r="ES301" i="14" s="1"/>
  <c r="EK300" i="14"/>
  <c r="EJ300" i="14"/>
  <c r="EG300" i="14"/>
  <c r="EF300" i="14"/>
  <c r="EC300" i="14"/>
  <c r="EB300" i="14"/>
  <c r="DY300" i="14"/>
  <c r="DX300" i="14"/>
  <c r="DU300" i="14"/>
  <c r="DT300" i="14"/>
  <c r="DQ300" i="14"/>
  <c r="DP300" i="14"/>
  <c r="DM300" i="14"/>
  <c r="DL300" i="14"/>
  <c r="DI300" i="14"/>
  <c r="DH300" i="14"/>
  <c r="DE300" i="14"/>
  <c r="DD300" i="14"/>
  <c r="DA300" i="14"/>
  <c r="CZ300" i="14"/>
  <c r="CW300" i="14"/>
  <c r="CV300" i="14"/>
  <c r="CS300" i="14"/>
  <c r="CR300" i="14"/>
  <c r="CO300" i="14"/>
  <c r="CN300" i="14"/>
  <c r="CK300" i="14"/>
  <c r="CJ300" i="14"/>
  <c r="CG300" i="14"/>
  <c r="CF300" i="14"/>
  <c r="CC300" i="14"/>
  <c r="CB300" i="14"/>
  <c r="BY300" i="14"/>
  <c r="BX300" i="14"/>
  <c r="BU300" i="14"/>
  <c r="BT300" i="14"/>
  <c r="BQ300" i="14"/>
  <c r="BP300" i="14"/>
  <c r="BM300" i="14"/>
  <c r="BL300" i="14"/>
  <c r="BI300" i="14"/>
  <c r="BH300" i="14"/>
  <c r="BE300" i="14"/>
  <c r="BD300" i="14"/>
  <c r="BA300" i="14"/>
  <c r="AZ300" i="14"/>
  <c r="AW300" i="14"/>
  <c r="AV300" i="14"/>
  <c r="AS300" i="14"/>
  <c r="AR300" i="14"/>
  <c r="AO300" i="14"/>
  <c r="AN300" i="14"/>
  <c r="AK300" i="14"/>
  <c r="AJ300" i="14"/>
  <c r="AG300" i="14"/>
  <c r="AF300" i="14"/>
  <c r="AC300" i="14"/>
  <c r="AB300" i="14"/>
  <c r="Y300" i="14"/>
  <c r="X300" i="14"/>
  <c r="U300" i="14"/>
  <c r="T300" i="14"/>
  <c r="Q300" i="14"/>
  <c r="P300" i="14"/>
  <c r="M300" i="14"/>
  <c r="L300" i="14"/>
  <c r="I300" i="14"/>
  <c r="H300" i="14"/>
  <c r="G300" i="14"/>
  <c r="F300" i="14"/>
  <c r="E300" i="14"/>
  <c r="D300" i="14"/>
  <c r="ES300" i="14" s="1"/>
  <c r="EK299" i="14"/>
  <c r="EJ299" i="14"/>
  <c r="EG299" i="14"/>
  <c r="EF299" i="14"/>
  <c r="EC299" i="14"/>
  <c r="EB299" i="14"/>
  <c r="DY299" i="14"/>
  <c r="DX299" i="14"/>
  <c r="DU299" i="14"/>
  <c r="DT299" i="14"/>
  <c r="DQ299" i="14"/>
  <c r="DP299" i="14"/>
  <c r="DM299" i="14"/>
  <c r="DL299" i="14"/>
  <c r="DI299" i="14"/>
  <c r="DH299" i="14"/>
  <c r="DE299" i="14"/>
  <c r="DD299" i="14"/>
  <c r="DA299" i="14"/>
  <c r="CZ299" i="14"/>
  <c r="CW299" i="14"/>
  <c r="CV299" i="14"/>
  <c r="CS299" i="14"/>
  <c r="CR299" i="14"/>
  <c r="CO299" i="14"/>
  <c r="CN299" i="14"/>
  <c r="CK299" i="14"/>
  <c r="CJ299" i="14"/>
  <c r="CG299" i="14"/>
  <c r="CF299" i="14"/>
  <c r="CC299" i="14"/>
  <c r="CB299" i="14"/>
  <c r="BY299" i="14"/>
  <c r="BX299" i="14"/>
  <c r="BU299" i="14"/>
  <c r="BT299" i="14"/>
  <c r="BQ299" i="14"/>
  <c r="BP299" i="14"/>
  <c r="BM299" i="14"/>
  <c r="BL299" i="14"/>
  <c r="BI299" i="14"/>
  <c r="BH299" i="14"/>
  <c r="BE299" i="14"/>
  <c r="BD299" i="14"/>
  <c r="BA299" i="14"/>
  <c r="AZ299" i="14"/>
  <c r="AW299" i="14"/>
  <c r="AV299" i="14"/>
  <c r="AS299" i="14"/>
  <c r="AR299" i="14"/>
  <c r="AO299" i="14"/>
  <c r="AN299" i="14"/>
  <c r="AK299" i="14"/>
  <c r="AJ299" i="14"/>
  <c r="AG299" i="14"/>
  <c r="AF299" i="14"/>
  <c r="AC299" i="14"/>
  <c r="AB299" i="14"/>
  <c r="Y299" i="14"/>
  <c r="X299" i="14"/>
  <c r="U299" i="14"/>
  <c r="T299" i="14"/>
  <c r="Q299" i="14"/>
  <c r="P299" i="14"/>
  <c r="M299" i="14"/>
  <c r="L299" i="14"/>
  <c r="I299" i="14"/>
  <c r="H299" i="14"/>
  <c r="G299" i="14"/>
  <c r="F299" i="14"/>
  <c r="E299" i="14"/>
  <c r="D299" i="14"/>
  <c r="ES299" i="14" s="1"/>
  <c r="EK298" i="14"/>
  <c r="EJ298" i="14"/>
  <c r="EG298" i="14"/>
  <c r="EF298" i="14"/>
  <c r="EC298" i="14"/>
  <c r="EB298" i="14"/>
  <c r="DY298" i="14"/>
  <c r="DX298" i="14"/>
  <c r="DU298" i="14"/>
  <c r="DT298" i="14"/>
  <c r="DQ298" i="14"/>
  <c r="DP298" i="14"/>
  <c r="DM298" i="14"/>
  <c r="DL298" i="14"/>
  <c r="DI298" i="14"/>
  <c r="DH298" i="14"/>
  <c r="DE298" i="14"/>
  <c r="DD298" i="14"/>
  <c r="DA298" i="14"/>
  <c r="CZ298" i="14"/>
  <c r="CW298" i="14"/>
  <c r="CV298" i="14"/>
  <c r="CS298" i="14"/>
  <c r="CR298" i="14"/>
  <c r="CO298" i="14"/>
  <c r="CN298" i="14"/>
  <c r="CK298" i="14"/>
  <c r="CJ298" i="14"/>
  <c r="CG298" i="14"/>
  <c r="CF298" i="14"/>
  <c r="CC298" i="14"/>
  <c r="CB298" i="14"/>
  <c r="BY298" i="14"/>
  <c r="BX298" i="14"/>
  <c r="BU298" i="14"/>
  <c r="BT298" i="14"/>
  <c r="BQ298" i="14"/>
  <c r="BP298" i="14"/>
  <c r="BM298" i="14"/>
  <c r="BL298" i="14"/>
  <c r="BI298" i="14"/>
  <c r="BH298" i="14"/>
  <c r="BE298" i="14"/>
  <c r="BD298" i="14"/>
  <c r="BA298" i="14"/>
  <c r="AZ298" i="14"/>
  <c r="AW298" i="14"/>
  <c r="AV298" i="14"/>
  <c r="AS298" i="14"/>
  <c r="AR298" i="14"/>
  <c r="AO298" i="14"/>
  <c r="AN298" i="14"/>
  <c r="AK298" i="14"/>
  <c r="AJ298" i="14"/>
  <c r="AG298" i="14"/>
  <c r="AF298" i="14"/>
  <c r="AC298" i="14"/>
  <c r="AB298" i="14"/>
  <c r="Y298" i="14"/>
  <c r="X298" i="14"/>
  <c r="U298" i="14"/>
  <c r="T298" i="14"/>
  <c r="Q298" i="14"/>
  <c r="P298" i="14"/>
  <c r="M298" i="14"/>
  <c r="L298" i="14"/>
  <c r="I298" i="14"/>
  <c r="H298" i="14"/>
  <c r="G298" i="14"/>
  <c r="F298" i="14"/>
  <c r="E298" i="14"/>
  <c r="D298" i="14"/>
  <c r="ES298" i="14" s="1"/>
  <c r="EK297" i="14"/>
  <c r="EJ297" i="14"/>
  <c r="EG297" i="14"/>
  <c r="EF297" i="14"/>
  <c r="EC297" i="14"/>
  <c r="EB297" i="14"/>
  <c r="DY297" i="14"/>
  <c r="DX297" i="14"/>
  <c r="DU297" i="14"/>
  <c r="DT297" i="14"/>
  <c r="DQ297" i="14"/>
  <c r="DP297" i="14"/>
  <c r="DM297" i="14"/>
  <c r="DL297" i="14"/>
  <c r="DI297" i="14"/>
  <c r="DH297" i="14"/>
  <c r="DE297" i="14"/>
  <c r="DD297" i="14"/>
  <c r="DA297" i="14"/>
  <c r="CZ297" i="14"/>
  <c r="CW297" i="14"/>
  <c r="CV297" i="14"/>
  <c r="CS297" i="14"/>
  <c r="CR297" i="14"/>
  <c r="CO297" i="14"/>
  <c r="CN297" i="14"/>
  <c r="CK297" i="14"/>
  <c r="CJ297" i="14"/>
  <c r="CG297" i="14"/>
  <c r="CF297" i="14"/>
  <c r="CC297" i="14"/>
  <c r="CB297" i="14"/>
  <c r="BY297" i="14"/>
  <c r="BX297" i="14"/>
  <c r="BU297" i="14"/>
  <c r="BT297" i="14"/>
  <c r="BQ297" i="14"/>
  <c r="BP297" i="14"/>
  <c r="BM297" i="14"/>
  <c r="BL297" i="14"/>
  <c r="BI297" i="14"/>
  <c r="BH297" i="14"/>
  <c r="BE297" i="14"/>
  <c r="BD297" i="14"/>
  <c r="BA297" i="14"/>
  <c r="AZ297" i="14"/>
  <c r="AW297" i="14"/>
  <c r="AV297" i="14"/>
  <c r="AS297" i="14"/>
  <c r="AR297" i="14"/>
  <c r="AO297" i="14"/>
  <c r="AN297" i="14"/>
  <c r="AK297" i="14"/>
  <c r="AJ297" i="14"/>
  <c r="AG297" i="14"/>
  <c r="AF297" i="14"/>
  <c r="AC297" i="14"/>
  <c r="AB297" i="14"/>
  <c r="Y297" i="14"/>
  <c r="X297" i="14"/>
  <c r="U297" i="14"/>
  <c r="T297" i="14"/>
  <c r="Q297" i="14"/>
  <c r="P297" i="14"/>
  <c r="M297" i="14"/>
  <c r="L297" i="14"/>
  <c r="I297" i="14"/>
  <c r="H297" i="14"/>
  <c r="G297" i="14"/>
  <c r="F297" i="14"/>
  <c r="E297" i="14"/>
  <c r="D297" i="14"/>
  <c r="ES297" i="14" s="1"/>
  <c r="EK296" i="14"/>
  <c r="EJ296" i="14"/>
  <c r="EG296" i="14"/>
  <c r="EF296" i="14"/>
  <c r="EC296" i="14"/>
  <c r="EB296" i="14"/>
  <c r="DY296" i="14"/>
  <c r="DX296" i="14"/>
  <c r="DU296" i="14"/>
  <c r="DT296" i="14"/>
  <c r="DQ296" i="14"/>
  <c r="DP296" i="14"/>
  <c r="DM296" i="14"/>
  <c r="DL296" i="14"/>
  <c r="DI296" i="14"/>
  <c r="DH296" i="14"/>
  <c r="DE296" i="14"/>
  <c r="DD296" i="14"/>
  <c r="DA296" i="14"/>
  <c r="CZ296" i="14"/>
  <c r="CW296" i="14"/>
  <c r="CV296" i="14"/>
  <c r="CS296" i="14"/>
  <c r="CR296" i="14"/>
  <c r="CO296" i="14"/>
  <c r="CN296" i="14"/>
  <c r="CK296" i="14"/>
  <c r="CJ296" i="14"/>
  <c r="CG296" i="14"/>
  <c r="CF296" i="14"/>
  <c r="CC296" i="14"/>
  <c r="CB296" i="14"/>
  <c r="BY296" i="14"/>
  <c r="BX296" i="14"/>
  <c r="BU296" i="14"/>
  <c r="BT296" i="14"/>
  <c r="BQ296" i="14"/>
  <c r="BP296" i="14"/>
  <c r="BM296" i="14"/>
  <c r="BL296" i="14"/>
  <c r="BI296" i="14"/>
  <c r="BH296" i="14"/>
  <c r="BE296" i="14"/>
  <c r="BD296" i="14"/>
  <c r="BA296" i="14"/>
  <c r="AZ296" i="14"/>
  <c r="AW296" i="14"/>
  <c r="AV296" i="14"/>
  <c r="AS296" i="14"/>
  <c r="AR296" i="14"/>
  <c r="AO296" i="14"/>
  <c r="AN296" i="14"/>
  <c r="AK296" i="14"/>
  <c r="AJ296" i="14"/>
  <c r="AG296" i="14"/>
  <c r="AF296" i="14"/>
  <c r="AC296" i="14"/>
  <c r="AB296" i="14"/>
  <c r="Y296" i="14"/>
  <c r="X296" i="14"/>
  <c r="U296" i="14"/>
  <c r="T296" i="14"/>
  <c r="Q296" i="14"/>
  <c r="P296" i="14"/>
  <c r="M296" i="14"/>
  <c r="L296" i="14"/>
  <c r="I296" i="14"/>
  <c r="H296" i="14"/>
  <c r="G296" i="14"/>
  <c r="F296" i="14"/>
  <c r="E296" i="14"/>
  <c r="D296" i="14"/>
  <c r="ES296" i="14" s="1"/>
  <c r="EK295" i="14"/>
  <c r="EJ295" i="14"/>
  <c r="EG295" i="14"/>
  <c r="EF295" i="14"/>
  <c r="EC295" i="14"/>
  <c r="EB295" i="14"/>
  <c r="DY295" i="14"/>
  <c r="DX295" i="14"/>
  <c r="DU295" i="14"/>
  <c r="DT295" i="14"/>
  <c r="DQ295" i="14"/>
  <c r="DP295" i="14"/>
  <c r="DM295" i="14"/>
  <c r="DL295" i="14"/>
  <c r="DI295" i="14"/>
  <c r="DH295" i="14"/>
  <c r="DE295" i="14"/>
  <c r="DD295" i="14"/>
  <c r="DA295" i="14"/>
  <c r="CZ295" i="14"/>
  <c r="CW295" i="14"/>
  <c r="CV295" i="14"/>
  <c r="CS295" i="14"/>
  <c r="CR295" i="14"/>
  <c r="CO295" i="14"/>
  <c r="CN295" i="14"/>
  <c r="CK295" i="14"/>
  <c r="CJ295" i="14"/>
  <c r="CG295" i="14"/>
  <c r="CF295" i="14"/>
  <c r="CC295" i="14"/>
  <c r="CB295" i="14"/>
  <c r="BY295" i="14"/>
  <c r="BX295" i="14"/>
  <c r="BU295" i="14"/>
  <c r="BT295" i="14"/>
  <c r="BQ295" i="14"/>
  <c r="BP295" i="14"/>
  <c r="BM295" i="14"/>
  <c r="BL295" i="14"/>
  <c r="BI295" i="14"/>
  <c r="BH295" i="14"/>
  <c r="BE295" i="14"/>
  <c r="BD295" i="14"/>
  <c r="BA295" i="14"/>
  <c r="AZ295" i="14"/>
  <c r="AW295" i="14"/>
  <c r="AV295" i="14"/>
  <c r="AS295" i="14"/>
  <c r="AR295" i="14"/>
  <c r="AO295" i="14"/>
  <c r="AN295" i="14"/>
  <c r="AK295" i="14"/>
  <c r="AJ295" i="14"/>
  <c r="AG295" i="14"/>
  <c r="AF295" i="14"/>
  <c r="AC295" i="14"/>
  <c r="AB295" i="14"/>
  <c r="Y295" i="14"/>
  <c r="X295" i="14"/>
  <c r="U295" i="14"/>
  <c r="T295" i="14"/>
  <c r="Q295" i="14"/>
  <c r="P295" i="14"/>
  <c r="M295" i="14"/>
  <c r="L295" i="14"/>
  <c r="I295" i="14"/>
  <c r="H295" i="14"/>
  <c r="G295" i="14"/>
  <c r="F295" i="14"/>
  <c r="E295" i="14"/>
  <c r="D295" i="14"/>
  <c r="ES295" i="14" s="1"/>
  <c r="EK294" i="14"/>
  <c r="EJ294" i="14"/>
  <c r="EG294" i="14"/>
  <c r="EF294" i="14"/>
  <c r="EC294" i="14"/>
  <c r="EB294" i="14"/>
  <c r="DY294" i="14"/>
  <c r="DX294" i="14"/>
  <c r="DU294" i="14"/>
  <c r="DT294" i="14"/>
  <c r="DQ294" i="14"/>
  <c r="DP294" i="14"/>
  <c r="DM294" i="14"/>
  <c r="DL294" i="14"/>
  <c r="DI294" i="14"/>
  <c r="DH294" i="14"/>
  <c r="DE294" i="14"/>
  <c r="DD294" i="14"/>
  <c r="DA294" i="14"/>
  <c r="CZ294" i="14"/>
  <c r="CW294" i="14"/>
  <c r="CV294" i="14"/>
  <c r="CS294" i="14"/>
  <c r="CR294" i="14"/>
  <c r="CO294" i="14"/>
  <c r="CN294" i="14"/>
  <c r="CK294" i="14"/>
  <c r="CJ294" i="14"/>
  <c r="CG294" i="14"/>
  <c r="CF294" i="14"/>
  <c r="CC294" i="14"/>
  <c r="CB294" i="14"/>
  <c r="BY294" i="14"/>
  <c r="BX294" i="14"/>
  <c r="BU294" i="14"/>
  <c r="BT294" i="14"/>
  <c r="BQ294" i="14"/>
  <c r="BP294" i="14"/>
  <c r="BM294" i="14"/>
  <c r="BL294" i="14"/>
  <c r="BI294" i="14"/>
  <c r="BH294" i="14"/>
  <c r="BE294" i="14"/>
  <c r="BD294" i="14"/>
  <c r="BA294" i="14"/>
  <c r="AZ294" i="14"/>
  <c r="AW294" i="14"/>
  <c r="AV294" i="14"/>
  <c r="AS294" i="14"/>
  <c r="AR294" i="14"/>
  <c r="AO294" i="14"/>
  <c r="AN294" i="14"/>
  <c r="AK294" i="14"/>
  <c r="AJ294" i="14"/>
  <c r="AG294" i="14"/>
  <c r="AF294" i="14"/>
  <c r="AC294" i="14"/>
  <c r="AB294" i="14"/>
  <c r="Y294" i="14"/>
  <c r="X294" i="14"/>
  <c r="U294" i="14"/>
  <c r="T294" i="14"/>
  <c r="Q294" i="14"/>
  <c r="P294" i="14"/>
  <c r="M294" i="14"/>
  <c r="L294" i="14"/>
  <c r="I294" i="14"/>
  <c r="H294" i="14"/>
  <c r="G294" i="14"/>
  <c r="F294" i="14"/>
  <c r="E294" i="14"/>
  <c r="D294" i="14"/>
  <c r="ES294" i="14" s="1"/>
  <c r="EK293" i="14"/>
  <c r="EJ293" i="14"/>
  <c r="EG293" i="14"/>
  <c r="EF293" i="14"/>
  <c r="EC293" i="14"/>
  <c r="EB293" i="14"/>
  <c r="DY293" i="14"/>
  <c r="DX293" i="14"/>
  <c r="DU293" i="14"/>
  <c r="DT293" i="14"/>
  <c r="DQ293" i="14"/>
  <c r="DP293" i="14"/>
  <c r="DM293" i="14"/>
  <c r="DL293" i="14"/>
  <c r="DI293" i="14"/>
  <c r="DH293" i="14"/>
  <c r="DE293" i="14"/>
  <c r="DD293" i="14"/>
  <c r="DA293" i="14"/>
  <c r="CZ293" i="14"/>
  <c r="CW293" i="14"/>
  <c r="CV293" i="14"/>
  <c r="CS293" i="14"/>
  <c r="CR293" i="14"/>
  <c r="CO293" i="14"/>
  <c r="CN293" i="14"/>
  <c r="CK293" i="14"/>
  <c r="CJ293" i="14"/>
  <c r="CG293" i="14"/>
  <c r="CF293" i="14"/>
  <c r="CC293" i="14"/>
  <c r="CB293" i="14"/>
  <c r="BY293" i="14"/>
  <c r="BX293" i="14"/>
  <c r="BU293" i="14"/>
  <c r="BT293" i="14"/>
  <c r="BQ293" i="14"/>
  <c r="BP293" i="14"/>
  <c r="BM293" i="14"/>
  <c r="BL293" i="14"/>
  <c r="BI293" i="14"/>
  <c r="BH293" i="14"/>
  <c r="BE293" i="14"/>
  <c r="BD293" i="14"/>
  <c r="BA293" i="14"/>
  <c r="AZ293" i="14"/>
  <c r="AW293" i="14"/>
  <c r="AV293" i="14"/>
  <c r="AS293" i="14"/>
  <c r="AR293" i="14"/>
  <c r="AO293" i="14"/>
  <c r="AN293" i="14"/>
  <c r="AK293" i="14"/>
  <c r="AJ293" i="14"/>
  <c r="AG293" i="14"/>
  <c r="AF293" i="14"/>
  <c r="AC293" i="14"/>
  <c r="AB293" i="14"/>
  <c r="Y293" i="14"/>
  <c r="X293" i="14"/>
  <c r="U293" i="14"/>
  <c r="T293" i="14"/>
  <c r="Q293" i="14"/>
  <c r="P293" i="14"/>
  <c r="M293" i="14"/>
  <c r="L293" i="14"/>
  <c r="I293" i="14"/>
  <c r="H293" i="14"/>
  <c r="G293" i="14"/>
  <c r="F293" i="14"/>
  <c r="E293" i="14"/>
  <c r="D293" i="14"/>
  <c r="ES293" i="14" s="1"/>
  <c r="EK292" i="14"/>
  <c r="EJ292" i="14"/>
  <c r="EG292" i="14"/>
  <c r="EF292" i="14"/>
  <c r="EC292" i="14"/>
  <c r="EB292" i="14"/>
  <c r="DY292" i="14"/>
  <c r="DX292" i="14"/>
  <c r="DU292" i="14"/>
  <c r="DT292" i="14"/>
  <c r="DQ292" i="14"/>
  <c r="DP292" i="14"/>
  <c r="DM292" i="14"/>
  <c r="DL292" i="14"/>
  <c r="DI292" i="14"/>
  <c r="DH292" i="14"/>
  <c r="DE292" i="14"/>
  <c r="DD292" i="14"/>
  <c r="DA292" i="14"/>
  <c r="CZ292" i="14"/>
  <c r="CW292" i="14"/>
  <c r="CV292" i="14"/>
  <c r="CS292" i="14"/>
  <c r="CR292" i="14"/>
  <c r="CO292" i="14"/>
  <c r="CN292" i="14"/>
  <c r="CK292" i="14"/>
  <c r="CJ292" i="14"/>
  <c r="CG292" i="14"/>
  <c r="CF292" i="14"/>
  <c r="CC292" i="14"/>
  <c r="CB292" i="14"/>
  <c r="BY292" i="14"/>
  <c r="BX292" i="14"/>
  <c r="BU292" i="14"/>
  <c r="BT292" i="14"/>
  <c r="BQ292" i="14"/>
  <c r="BP292" i="14"/>
  <c r="BM292" i="14"/>
  <c r="BL292" i="14"/>
  <c r="BI292" i="14"/>
  <c r="BH292" i="14"/>
  <c r="BE292" i="14"/>
  <c r="BD292" i="14"/>
  <c r="BA292" i="14"/>
  <c r="AZ292" i="14"/>
  <c r="AW292" i="14"/>
  <c r="AV292" i="14"/>
  <c r="AS292" i="14"/>
  <c r="AR292" i="14"/>
  <c r="AO292" i="14"/>
  <c r="AN292" i="14"/>
  <c r="AK292" i="14"/>
  <c r="AJ292" i="14"/>
  <c r="AG292" i="14"/>
  <c r="AF292" i="14"/>
  <c r="AC292" i="14"/>
  <c r="AB292" i="14"/>
  <c r="Y292" i="14"/>
  <c r="X292" i="14"/>
  <c r="U292" i="14"/>
  <c r="T292" i="14"/>
  <c r="Q292" i="14"/>
  <c r="P292" i="14"/>
  <c r="M292" i="14"/>
  <c r="L292" i="14"/>
  <c r="I292" i="14"/>
  <c r="H292" i="14"/>
  <c r="G292" i="14"/>
  <c r="F292" i="14"/>
  <c r="E292" i="14"/>
  <c r="D292" i="14"/>
  <c r="ES292" i="14" s="1"/>
  <c r="EK291" i="14"/>
  <c r="EJ291" i="14"/>
  <c r="EG291" i="14"/>
  <c r="EF291" i="14"/>
  <c r="EC291" i="14"/>
  <c r="EB291" i="14"/>
  <c r="DY291" i="14"/>
  <c r="DX291" i="14"/>
  <c r="DU291" i="14"/>
  <c r="DT291" i="14"/>
  <c r="DQ291" i="14"/>
  <c r="DP291" i="14"/>
  <c r="DM291" i="14"/>
  <c r="DL291" i="14"/>
  <c r="DI291" i="14"/>
  <c r="DH291" i="14"/>
  <c r="DE291" i="14"/>
  <c r="DD291" i="14"/>
  <c r="DA291" i="14"/>
  <c r="CZ291" i="14"/>
  <c r="CW291" i="14"/>
  <c r="CV291" i="14"/>
  <c r="CS291" i="14"/>
  <c r="CR291" i="14"/>
  <c r="CO291" i="14"/>
  <c r="CN291" i="14"/>
  <c r="CK291" i="14"/>
  <c r="CJ291" i="14"/>
  <c r="CG291" i="14"/>
  <c r="CF291" i="14"/>
  <c r="CC291" i="14"/>
  <c r="CB291" i="14"/>
  <c r="BY291" i="14"/>
  <c r="BX291" i="14"/>
  <c r="BU291" i="14"/>
  <c r="BT291" i="14"/>
  <c r="BQ291" i="14"/>
  <c r="BP291" i="14"/>
  <c r="BM291" i="14"/>
  <c r="BL291" i="14"/>
  <c r="BI291" i="14"/>
  <c r="BH291" i="14"/>
  <c r="BE291" i="14"/>
  <c r="BD291" i="14"/>
  <c r="BA291" i="14"/>
  <c r="AZ291" i="14"/>
  <c r="AW291" i="14"/>
  <c r="AV291" i="14"/>
  <c r="AS291" i="14"/>
  <c r="AR291" i="14"/>
  <c r="AO291" i="14"/>
  <c r="AN291" i="14"/>
  <c r="AK291" i="14"/>
  <c r="AJ291" i="14"/>
  <c r="AG291" i="14"/>
  <c r="AF291" i="14"/>
  <c r="AC291" i="14"/>
  <c r="AB291" i="14"/>
  <c r="Y291" i="14"/>
  <c r="X291" i="14"/>
  <c r="U291" i="14"/>
  <c r="T291" i="14"/>
  <c r="Q291" i="14"/>
  <c r="P291" i="14"/>
  <c r="M291" i="14"/>
  <c r="L291" i="14"/>
  <c r="I291" i="14"/>
  <c r="H291" i="14"/>
  <c r="G291" i="14"/>
  <c r="F291" i="14"/>
  <c r="E291" i="14"/>
  <c r="D291" i="14"/>
  <c r="ES291" i="14" s="1"/>
  <c r="EK290" i="14"/>
  <c r="EJ290" i="14"/>
  <c r="EG290" i="14"/>
  <c r="EF290" i="14"/>
  <c r="EC290" i="14"/>
  <c r="EB290" i="14"/>
  <c r="DY290" i="14"/>
  <c r="DX290" i="14"/>
  <c r="DU290" i="14"/>
  <c r="DT290" i="14"/>
  <c r="DQ290" i="14"/>
  <c r="DP290" i="14"/>
  <c r="DM290" i="14"/>
  <c r="DL290" i="14"/>
  <c r="DI290" i="14"/>
  <c r="DH290" i="14"/>
  <c r="DE290" i="14"/>
  <c r="DD290" i="14"/>
  <c r="DA290" i="14"/>
  <c r="CZ290" i="14"/>
  <c r="CW290" i="14"/>
  <c r="CV290" i="14"/>
  <c r="CS290" i="14"/>
  <c r="CR290" i="14"/>
  <c r="CO290" i="14"/>
  <c r="CN290" i="14"/>
  <c r="CK290" i="14"/>
  <c r="CJ290" i="14"/>
  <c r="CG290" i="14"/>
  <c r="CF290" i="14"/>
  <c r="CC290" i="14"/>
  <c r="CB290" i="14"/>
  <c r="BY290" i="14"/>
  <c r="BX290" i="14"/>
  <c r="BU290" i="14"/>
  <c r="BT290" i="14"/>
  <c r="BQ290" i="14"/>
  <c r="BP290" i="14"/>
  <c r="BM290" i="14"/>
  <c r="BL290" i="14"/>
  <c r="BI290" i="14"/>
  <c r="BH290" i="14"/>
  <c r="BE290" i="14"/>
  <c r="BD290" i="14"/>
  <c r="BA290" i="14"/>
  <c r="AZ290" i="14"/>
  <c r="AW290" i="14"/>
  <c r="AV290" i="14"/>
  <c r="AS290" i="14"/>
  <c r="AR290" i="14"/>
  <c r="AO290" i="14"/>
  <c r="AN290" i="14"/>
  <c r="AK290" i="14"/>
  <c r="AJ290" i="14"/>
  <c r="AG290" i="14"/>
  <c r="AF290" i="14"/>
  <c r="AC290" i="14"/>
  <c r="AB290" i="14"/>
  <c r="Y290" i="14"/>
  <c r="X290" i="14"/>
  <c r="U290" i="14"/>
  <c r="T290" i="14"/>
  <c r="Q290" i="14"/>
  <c r="P290" i="14"/>
  <c r="M290" i="14"/>
  <c r="L290" i="14"/>
  <c r="I290" i="14"/>
  <c r="H290" i="14"/>
  <c r="G290" i="14"/>
  <c r="F290" i="14"/>
  <c r="E290" i="14"/>
  <c r="D290" i="14"/>
  <c r="ES290" i="14" s="1"/>
  <c r="EK289" i="14"/>
  <c r="EJ289" i="14"/>
  <c r="EG289" i="14"/>
  <c r="EF289" i="14"/>
  <c r="EC289" i="14"/>
  <c r="EB289" i="14"/>
  <c r="DY289" i="14"/>
  <c r="DX289" i="14"/>
  <c r="DU289" i="14"/>
  <c r="DT289" i="14"/>
  <c r="DQ289" i="14"/>
  <c r="DP289" i="14"/>
  <c r="DM289" i="14"/>
  <c r="DL289" i="14"/>
  <c r="DI289" i="14"/>
  <c r="DH289" i="14"/>
  <c r="DE289" i="14"/>
  <c r="DD289" i="14"/>
  <c r="DA289" i="14"/>
  <c r="CZ289" i="14"/>
  <c r="CW289" i="14"/>
  <c r="CV289" i="14"/>
  <c r="CS289" i="14"/>
  <c r="CR289" i="14"/>
  <c r="CO289" i="14"/>
  <c r="CN289" i="14"/>
  <c r="CK289" i="14"/>
  <c r="CJ289" i="14"/>
  <c r="CG289" i="14"/>
  <c r="CF289" i="14"/>
  <c r="CC289" i="14"/>
  <c r="CB289" i="14"/>
  <c r="BY289" i="14"/>
  <c r="BX289" i="14"/>
  <c r="BU289" i="14"/>
  <c r="BT289" i="14"/>
  <c r="BQ289" i="14"/>
  <c r="BP289" i="14"/>
  <c r="BM289" i="14"/>
  <c r="BL289" i="14"/>
  <c r="BI289" i="14"/>
  <c r="BH289" i="14"/>
  <c r="BE289" i="14"/>
  <c r="BD289" i="14"/>
  <c r="BA289" i="14"/>
  <c r="AZ289" i="14"/>
  <c r="AW289" i="14"/>
  <c r="AV289" i="14"/>
  <c r="AS289" i="14"/>
  <c r="AR289" i="14"/>
  <c r="AO289" i="14"/>
  <c r="AN289" i="14"/>
  <c r="AK289" i="14"/>
  <c r="AJ289" i="14"/>
  <c r="AG289" i="14"/>
  <c r="AF289" i="14"/>
  <c r="AC289" i="14"/>
  <c r="AB289" i="14"/>
  <c r="Y289" i="14"/>
  <c r="X289" i="14"/>
  <c r="U289" i="14"/>
  <c r="T289" i="14"/>
  <c r="Q289" i="14"/>
  <c r="P289" i="14"/>
  <c r="M289" i="14"/>
  <c r="L289" i="14"/>
  <c r="I289" i="14"/>
  <c r="H289" i="14"/>
  <c r="G289" i="14"/>
  <c r="F289" i="14"/>
  <c r="E289" i="14"/>
  <c r="D289" i="14"/>
  <c r="ES289" i="14" s="1"/>
  <c r="EK288" i="14"/>
  <c r="EJ288" i="14"/>
  <c r="EG288" i="14"/>
  <c r="EF288" i="14"/>
  <c r="EC288" i="14"/>
  <c r="EB288" i="14"/>
  <c r="DY288" i="14"/>
  <c r="DX288" i="14"/>
  <c r="DU288" i="14"/>
  <c r="DT288" i="14"/>
  <c r="DQ288" i="14"/>
  <c r="DP288" i="14"/>
  <c r="DM288" i="14"/>
  <c r="DL288" i="14"/>
  <c r="DI288" i="14"/>
  <c r="DH288" i="14"/>
  <c r="DE288" i="14"/>
  <c r="DD288" i="14"/>
  <c r="DA288" i="14"/>
  <c r="CZ288" i="14"/>
  <c r="CW288" i="14"/>
  <c r="CV288" i="14"/>
  <c r="CS288" i="14"/>
  <c r="CR288" i="14"/>
  <c r="CO288" i="14"/>
  <c r="CN288" i="14"/>
  <c r="CK288" i="14"/>
  <c r="CJ288" i="14"/>
  <c r="CG288" i="14"/>
  <c r="CF288" i="14"/>
  <c r="CC288" i="14"/>
  <c r="CB288" i="14"/>
  <c r="BY288" i="14"/>
  <c r="BX288" i="14"/>
  <c r="BU288" i="14"/>
  <c r="BT288" i="14"/>
  <c r="BQ288" i="14"/>
  <c r="BP288" i="14"/>
  <c r="BM288" i="14"/>
  <c r="BL288" i="14"/>
  <c r="BI288" i="14"/>
  <c r="BH288" i="14"/>
  <c r="BE288" i="14"/>
  <c r="BD288" i="14"/>
  <c r="BA288" i="14"/>
  <c r="AZ288" i="14"/>
  <c r="AW288" i="14"/>
  <c r="AV288" i="14"/>
  <c r="AS288" i="14"/>
  <c r="AR288" i="14"/>
  <c r="AO288" i="14"/>
  <c r="AN288" i="14"/>
  <c r="AK288" i="14"/>
  <c r="AJ288" i="14"/>
  <c r="AG288" i="14"/>
  <c r="AF288" i="14"/>
  <c r="AC288" i="14"/>
  <c r="AB288" i="14"/>
  <c r="Y288" i="14"/>
  <c r="X288" i="14"/>
  <c r="U288" i="14"/>
  <c r="T288" i="14"/>
  <c r="Q288" i="14"/>
  <c r="P288" i="14"/>
  <c r="M288" i="14"/>
  <c r="L288" i="14"/>
  <c r="I288" i="14"/>
  <c r="H288" i="14"/>
  <c r="G288" i="14"/>
  <c r="F288" i="14"/>
  <c r="E288" i="14"/>
  <c r="D288" i="14"/>
  <c r="ES288" i="14" s="1"/>
  <c r="EK287" i="14"/>
  <c r="EJ287" i="14"/>
  <c r="EG287" i="14"/>
  <c r="EF287" i="14"/>
  <c r="EC287" i="14"/>
  <c r="EB287" i="14"/>
  <c r="DY287" i="14"/>
  <c r="DX287" i="14"/>
  <c r="DU287" i="14"/>
  <c r="DT287" i="14"/>
  <c r="DQ287" i="14"/>
  <c r="DP287" i="14"/>
  <c r="DM287" i="14"/>
  <c r="DL287" i="14"/>
  <c r="DI287" i="14"/>
  <c r="DH287" i="14"/>
  <c r="DE287" i="14"/>
  <c r="DD287" i="14"/>
  <c r="DA287" i="14"/>
  <c r="CZ287" i="14"/>
  <c r="CW287" i="14"/>
  <c r="CV287" i="14"/>
  <c r="CS287" i="14"/>
  <c r="CR287" i="14"/>
  <c r="CO287" i="14"/>
  <c r="CN287" i="14"/>
  <c r="CK287" i="14"/>
  <c r="CJ287" i="14"/>
  <c r="CG287" i="14"/>
  <c r="CF287" i="14"/>
  <c r="CC287" i="14"/>
  <c r="CB287" i="14"/>
  <c r="BY287" i="14"/>
  <c r="BX287" i="14"/>
  <c r="BU287" i="14"/>
  <c r="BT287" i="14"/>
  <c r="BQ287" i="14"/>
  <c r="BP287" i="14"/>
  <c r="BM287" i="14"/>
  <c r="BL287" i="14"/>
  <c r="BI287" i="14"/>
  <c r="BH287" i="14"/>
  <c r="BE287" i="14"/>
  <c r="BD287" i="14"/>
  <c r="BA287" i="14"/>
  <c r="AZ287" i="14"/>
  <c r="AW287" i="14"/>
  <c r="AV287" i="14"/>
  <c r="AS287" i="14"/>
  <c r="AR287" i="14"/>
  <c r="AO287" i="14"/>
  <c r="AN287" i="14"/>
  <c r="AK287" i="14"/>
  <c r="AJ287" i="14"/>
  <c r="AG287" i="14"/>
  <c r="AF287" i="14"/>
  <c r="AC287" i="14"/>
  <c r="AB287" i="14"/>
  <c r="Y287" i="14"/>
  <c r="X287" i="14"/>
  <c r="U287" i="14"/>
  <c r="T287" i="14"/>
  <c r="Q287" i="14"/>
  <c r="P287" i="14"/>
  <c r="M287" i="14"/>
  <c r="L287" i="14"/>
  <c r="I287" i="14"/>
  <c r="H287" i="14"/>
  <c r="G287" i="14"/>
  <c r="F287" i="14"/>
  <c r="E287" i="14"/>
  <c r="D287" i="14"/>
  <c r="ES287" i="14" s="1"/>
  <c r="EK286" i="14"/>
  <c r="EJ286" i="14"/>
  <c r="EG286" i="14"/>
  <c r="EF286" i="14"/>
  <c r="EC286" i="14"/>
  <c r="EB286" i="14"/>
  <c r="DY286" i="14"/>
  <c r="DX286" i="14"/>
  <c r="DU286" i="14"/>
  <c r="DT286" i="14"/>
  <c r="DQ286" i="14"/>
  <c r="DP286" i="14"/>
  <c r="DM286" i="14"/>
  <c r="DL286" i="14"/>
  <c r="DI286" i="14"/>
  <c r="DH286" i="14"/>
  <c r="DE286" i="14"/>
  <c r="DD286" i="14"/>
  <c r="DA286" i="14"/>
  <c r="CZ286" i="14"/>
  <c r="CW286" i="14"/>
  <c r="CV286" i="14"/>
  <c r="CS286" i="14"/>
  <c r="CR286" i="14"/>
  <c r="CO286" i="14"/>
  <c r="CN286" i="14"/>
  <c r="CK286" i="14"/>
  <c r="CJ286" i="14"/>
  <c r="CG286" i="14"/>
  <c r="CF286" i="14"/>
  <c r="CC286" i="14"/>
  <c r="CB286" i="14"/>
  <c r="BY286" i="14"/>
  <c r="BX286" i="14"/>
  <c r="BU286" i="14"/>
  <c r="BT286" i="14"/>
  <c r="BQ286" i="14"/>
  <c r="BP286" i="14"/>
  <c r="BM286" i="14"/>
  <c r="BL286" i="14"/>
  <c r="BI286" i="14"/>
  <c r="BH286" i="14"/>
  <c r="BE286" i="14"/>
  <c r="BD286" i="14"/>
  <c r="BA286" i="14"/>
  <c r="AZ286" i="14"/>
  <c r="AW286" i="14"/>
  <c r="AV286" i="14"/>
  <c r="AS286" i="14"/>
  <c r="AR286" i="14"/>
  <c r="AO286" i="14"/>
  <c r="AN286" i="14"/>
  <c r="AK286" i="14"/>
  <c r="AJ286" i="14"/>
  <c r="AG286" i="14"/>
  <c r="AF286" i="14"/>
  <c r="AC286" i="14"/>
  <c r="AB286" i="14"/>
  <c r="Y286" i="14"/>
  <c r="X286" i="14"/>
  <c r="U286" i="14"/>
  <c r="T286" i="14"/>
  <c r="Q286" i="14"/>
  <c r="P286" i="14"/>
  <c r="M286" i="14"/>
  <c r="L286" i="14"/>
  <c r="I286" i="14"/>
  <c r="H286" i="14"/>
  <c r="G286" i="14"/>
  <c r="F286" i="14"/>
  <c r="E286" i="14"/>
  <c r="D286" i="14"/>
  <c r="ES286" i="14" s="1"/>
  <c r="EK285" i="14"/>
  <c r="EJ285" i="14"/>
  <c r="EG285" i="14"/>
  <c r="EF285" i="14"/>
  <c r="EC285" i="14"/>
  <c r="EB285" i="14"/>
  <c r="DY285" i="14"/>
  <c r="DX285" i="14"/>
  <c r="DU285" i="14"/>
  <c r="DT285" i="14"/>
  <c r="DQ285" i="14"/>
  <c r="DP285" i="14"/>
  <c r="DM285" i="14"/>
  <c r="DL285" i="14"/>
  <c r="DI285" i="14"/>
  <c r="DH285" i="14"/>
  <c r="DE285" i="14"/>
  <c r="DD285" i="14"/>
  <c r="DA285" i="14"/>
  <c r="CZ285" i="14"/>
  <c r="CW285" i="14"/>
  <c r="CV285" i="14"/>
  <c r="CS285" i="14"/>
  <c r="CR285" i="14"/>
  <c r="CO285" i="14"/>
  <c r="CN285" i="14"/>
  <c r="CK285" i="14"/>
  <c r="CJ285" i="14"/>
  <c r="CG285" i="14"/>
  <c r="CF285" i="14"/>
  <c r="CC285" i="14"/>
  <c r="CB285" i="14"/>
  <c r="BY285" i="14"/>
  <c r="BX285" i="14"/>
  <c r="BU285" i="14"/>
  <c r="BT285" i="14"/>
  <c r="BQ285" i="14"/>
  <c r="BP285" i="14"/>
  <c r="BM285" i="14"/>
  <c r="BL285" i="14"/>
  <c r="BI285" i="14"/>
  <c r="BH285" i="14"/>
  <c r="BE285" i="14"/>
  <c r="BD285" i="14"/>
  <c r="BA285" i="14"/>
  <c r="AZ285" i="14"/>
  <c r="AW285" i="14"/>
  <c r="AV285" i="14"/>
  <c r="AS285" i="14"/>
  <c r="AR285" i="14"/>
  <c r="AO285" i="14"/>
  <c r="AN285" i="14"/>
  <c r="AK285" i="14"/>
  <c r="AJ285" i="14"/>
  <c r="AG285" i="14"/>
  <c r="AF285" i="14"/>
  <c r="AC285" i="14"/>
  <c r="AB285" i="14"/>
  <c r="Y285" i="14"/>
  <c r="X285" i="14"/>
  <c r="U285" i="14"/>
  <c r="T285" i="14"/>
  <c r="Q285" i="14"/>
  <c r="P285" i="14"/>
  <c r="M285" i="14"/>
  <c r="L285" i="14"/>
  <c r="I285" i="14"/>
  <c r="H285" i="14"/>
  <c r="G285" i="14"/>
  <c r="F285" i="14"/>
  <c r="E285" i="14"/>
  <c r="D285" i="14"/>
  <c r="ES285" i="14" s="1"/>
  <c r="EK284" i="14"/>
  <c r="EJ284" i="14"/>
  <c r="EG284" i="14"/>
  <c r="EF284" i="14"/>
  <c r="EC284" i="14"/>
  <c r="EB284" i="14"/>
  <c r="DY284" i="14"/>
  <c r="DX284" i="14"/>
  <c r="DU284" i="14"/>
  <c r="DT284" i="14"/>
  <c r="DQ284" i="14"/>
  <c r="DP284" i="14"/>
  <c r="DM284" i="14"/>
  <c r="DL284" i="14"/>
  <c r="DI284" i="14"/>
  <c r="DH284" i="14"/>
  <c r="DE284" i="14"/>
  <c r="DD284" i="14"/>
  <c r="DA284" i="14"/>
  <c r="CZ284" i="14"/>
  <c r="CW284" i="14"/>
  <c r="CV284" i="14"/>
  <c r="CS284" i="14"/>
  <c r="CR284" i="14"/>
  <c r="CO284" i="14"/>
  <c r="CN284" i="14"/>
  <c r="CK284" i="14"/>
  <c r="CJ284" i="14"/>
  <c r="CG284" i="14"/>
  <c r="CF284" i="14"/>
  <c r="CC284" i="14"/>
  <c r="CB284" i="14"/>
  <c r="BY284" i="14"/>
  <c r="BX284" i="14"/>
  <c r="BU284" i="14"/>
  <c r="BT284" i="14"/>
  <c r="BQ284" i="14"/>
  <c r="BP284" i="14"/>
  <c r="BM284" i="14"/>
  <c r="BL284" i="14"/>
  <c r="BI284" i="14"/>
  <c r="BH284" i="14"/>
  <c r="BE284" i="14"/>
  <c r="BD284" i="14"/>
  <c r="BA284" i="14"/>
  <c r="AZ284" i="14"/>
  <c r="AW284" i="14"/>
  <c r="AV284" i="14"/>
  <c r="AS284" i="14"/>
  <c r="AR284" i="14"/>
  <c r="AO284" i="14"/>
  <c r="AN284" i="14"/>
  <c r="AK284" i="14"/>
  <c r="AJ284" i="14"/>
  <c r="AG284" i="14"/>
  <c r="AF284" i="14"/>
  <c r="AC284" i="14"/>
  <c r="AB284" i="14"/>
  <c r="Y284" i="14"/>
  <c r="X284" i="14"/>
  <c r="U284" i="14"/>
  <c r="T284" i="14"/>
  <c r="Q284" i="14"/>
  <c r="P284" i="14"/>
  <c r="M284" i="14"/>
  <c r="L284" i="14"/>
  <c r="I284" i="14"/>
  <c r="H284" i="14"/>
  <c r="G284" i="14"/>
  <c r="F284" i="14"/>
  <c r="E284" i="14"/>
  <c r="D284" i="14"/>
  <c r="ES284" i="14" s="1"/>
  <c r="EK283" i="14"/>
  <c r="EJ283" i="14"/>
  <c r="EG283" i="14"/>
  <c r="EF283" i="14"/>
  <c r="EC283" i="14"/>
  <c r="EB283" i="14"/>
  <c r="DY283" i="14"/>
  <c r="DX283" i="14"/>
  <c r="DU283" i="14"/>
  <c r="DT283" i="14"/>
  <c r="DQ283" i="14"/>
  <c r="DP283" i="14"/>
  <c r="DM283" i="14"/>
  <c r="DL283" i="14"/>
  <c r="DI283" i="14"/>
  <c r="DH283" i="14"/>
  <c r="DE283" i="14"/>
  <c r="DD283" i="14"/>
  <c r="DA283" i="14"/>
  <c r="CZ283" i="14"/>
  <c r="CW283" i="14"/>
  <c r="CV283" i="14"/>
  <c r="CS283" i="14"/>
  <c r="CR283" i="14"/>
  <c r="CO283" i="14"/>
  <c r="CN283" i="14"/>
  <c r="CK283" i="14"/>
  <c r="CJ283" i="14"/>
  <c r="CG283" i="14"/>
  <c r="CF283" i="14"/>
  <c r="CC283" i="14"/>
  <c r="CB283" i="14"/>
  <c r="BY283" i="14"/>
  <c r="BX283" i="14"/>
  <c r="BU283" i="14"/>
  <c r="BT283" i="14"/>
  <c r="BQ283" i="14"/>
  <c r="BP283" i="14"/>
  <c r="BM283" i="14"/>
  <c r="BL283" i="14"/>
  <c r="BI283" i="14"/>
  <c r="BH283" i="14"/>
  <c r="BE283" i="14"/>
  <c r="BD283" i="14"/>
  <c r="BA283" i="14"/>
  <c r="AZ283" i="14"/>
  <c r="AW283" i="14"/>
  <c r="AV283" i="14"/>
  <c r="AS283" i="14"/>
  <c r="AR283" i="14"/>
  <c r="AO283" i="14"/>
  <c r="AN283" i="14"/>
  <c r="AK283" i="14"/>
  <c r="AJ283" i="14"/>
  <c r="AG283" i="14"/>
  <c r="AF283" i="14"/>
  <c r="AC283" i="14"/>
  <c r="AB283" i="14"/>
  <c r="Y283" i="14"/>
  <c r="X283" i="14"/>
  <c r="U283" i="14"/>
  <c r="T283" i="14"/>
  <c r="Q283" i="14"/>
  <c r="P283" i="14"/>
  <c r="M283" i="14"/>
  <c r="L283" i="14"/>
  <c r="I283" i="14"/>
  <c r="H283" i="14"/>
  <c r="G283" i="14"/>
  <c r="F283" i="14"/>
  <c r="E283" i="14"/>
  <c r="D283" i="14"/>
  <c r="ES283" i="14" s="1"/>
  <c r="EK282" i="14"/>
  <c r="EJ282" i="14"/>
  <c r="EG282" i="14"/>
  <c r="EF282" i="14"/>
  <c r="EC282" i="14"/>
  <c r="EB282" i="14"/>
  <c r="DY282" i="14"/>
  <c r="DX282" i="14"/>
  <c r="DU282" i="14"/>
  <c r="DT282" i="14"/>
  <c r="DQ282" i="14"/>
  <c r="DP282" i="14"/>
  <c r="DM282" i="14"/>
  <c r="DL282" i="14"/>
  <c r="DI282" i="14"/>
  <c r="DH282" i="14"/>
  <c r="DE282" i="14"/>
  <c r="DD282" i="14"/>
  <c r="DA282" i="14"/>
  <c r="CZ282" i="14"/>
  <c r="CW282" i="14"/>
  <c r="CV282" i="14"/>
  <c r="CS282" i="14"/>
  <c r="CR282" i="14"/>
  <c r="CO282" i="14"/>
  <c r="CN282" i="14"/>
  <c r="CK282" i="14"/>
  <c r="CJ282" i="14"/>
  <c r="CG282" i="14"/>
  <c r="CF282" i="14"/>
  <c r="CC282" i="14"/>
  <c r="CB282" i="14"/>
  <c r="BY282" i="14"/>
  <c r="BX282" i="14"/>
  <c r="BU282" i="14"/>
  <c r="BT282" i="14"/>
  <c r="BQ282" i="14"/>
  <c r="BP282" i="14"/>
  <c r="BM282" i="14"/>
  <c r="BL282" i="14"/>
  <c r="BI282" i="14"/>
  <c r="BH282" i="14"/>
  <c r="BE282" i="14"/>
  <c r="BD282" i="14"/>
  <c r="BA282" i="14"/>
  <c r="AZ282" i="14"/>
  <c r="AW282" i="14"/>
  <c r="AV282" i="14"/>
  <c r="AS282" i="14"/>
  <c r="AR282" i="14"/>
  <c r="AO282" i="14"/>
  <c r="AN282" i="14"/>
  <c r="AK282" i="14"/>
  <c r="AJ282" i="14"/>
  <c r="AG282" i="14"/>
  <c r="AF282" i="14"/>
  <c r="AC282" i="14"/>
  <c r="AB282" i="14"/>
  <c r="Y282" i="14"/>
  <c r="X282" i="14"/>
  <c r="U282" i="14"/>
  <c r="T282" i="14"/>
  <c r="Q282" i="14"/>
  <c r="P282" i="14"/>
  <c r="M282" i="14"/>
  <c r="L282" i="14"/>
  <c r="I282" i="14"/>
  <c r="H282" i="14"/>
  <c r="G282" i="14"/>
  <c r="F282" i="14"/>
  <c r="E282" i="14"/>
  <c r="D282" i="14"/>
  <c r="ES282" i="14" s="1"/>
  <c r="EK281" i="14"/>
  <c r="EJ281" i="14"/>
  <c r="EG281" i="14"/>
  <c r="EF281" i="14"/>
  <c r="EC281" i="14"/>
  <c r="EB281" i="14"/>
  <c r="DY281" i="14"/>
  <c r="DX281" i="14"/>
  <c r="DU281" i="14"/>
  <c r="DT281" i="14"/>
  <c r="DQ281" i="14"/>
  <c r="DP281" i="14"/>
  <c r="DM281" i="14"/>
  <c r="DL281" i="14"/>
  <c r="DI281" i="14"/>
  <c r="DH281" i="14"/>
  <c r="DE281" i="14"/>
  <c r="DD281" i="14"/>
  <c r="DA281" i="14"/>
  <c r="CZ281" i="14"/>
  <c r="CW281" i="14"/>
  <c r="CV281" i="14"/>
  <c r="CS281" i="14"/>
  <c r="CR281" i="14"/>
  <c r="CO281" i="14"/>
  <c r="CN281" i="14"/>
  <c r="CK281" i="14"/>
  <c r="CJ281" i="14"/>
  <c r="CG281" i="14"/>
  <c r="CF281" i="14"/>
  <c r="CC281" i="14"/>
  <c r="CB281" i="14"/>
  <c r="BY281" i="14"/>
  <c r="BX281" i="14"/>
  <c r="BU281" i="14"/>
  <c r="BT281" i="14"/>
  <c r="BQ281" i="14"/>
  <c r="BP281" i="14"/>
  <c r="BM281" i="14"/>
  <c r="BL281" i="14"/>
  <c r="BI281" i="14"/>
  <c r="BH281" i="14"/>
  <c r="BE281" i="14"/>
  <c r="BD281" i="14"/>
  <c r="BA281" i="14"/>
  <c r="AZ281" i="14"/>
  <c r="AW281" i="14"/>
  <c r="AV281" i="14"/>
  <c r="AS281" i="14"/>
  <c r="AR281" i="14"/>
  <c r="AO281" i="14"/>
  <c r="AN281" i="14"/>
  <c r="AK281" i="14"/>
  <c r="AJ281" i="14"/>
  <c r="AG281" i="14"/>
  <c r="AF281" i="14"/>
  <c r="AC281" i="14"/>
  <c r="AB281" i="14"/>
  <c r="Y281" i="14"/>
  <c r="X281" i="14"/>
  <c r="U281" i="14"/>
  <c r="T281" i="14"/>
  <c r="Q281" i="14"/>
  <c r="P281" i="14"/>
  <c r="M281" i="14"/>
  <c r="L281" i="14"/>
  <c r="I281" i="14"/>
  <c r="H281" i="14"/>
  <c r="G281" i="14"/>
  <c r="F281" i="14"/>
  <c r="E281" i="14"/>
  <c r="D281" i="14"/>
  <c r="ES281" i="14" s="1"/>
  <c r="EK280" i="14"/>
  <c r="EJ280" i="14"/>
  <c r="EG280" i="14"/>
  <c r="EF280" i="14"/>
  <c r="EC280" i="14"/>
  <c r="EB280" i="14"/>
  <c r="DY280" i="14"/>
  <c r="DX280" i="14"/>
  <c r="DU280" i="14"/>
  <c r="DT280" i="14"/>
  <c r="DQ280" i="14"/>
  <c r="DP280" i="14"/>
  <c r="DM280" i="14"/>
  <c r="DL280" i="14"/>
  <c r="DI280" i="14"/>
  <c r="DH280" i="14"/>
  <c r="DE280" i="14"/>
  <c r="DD280" i="14"/>
  <c r="DA280" i="14"/>
  <c r="CZ280" i="14"/>
  <c r="CW280" i="14"/>
  <c r="CV280" i="14"/>
  <c r="CS280" i="14"/>
  <c r="CR280" i="14"/>
  <c r="CO280" i="14"/>
  <c r="CN280" i="14"/>
  <c r="CK280" i="14"/>
  <c r="CJ280" i="14"/>
  <c r="CG280" i="14"/>
  <c r="CF280" i="14"/>
  <c r="CC280" i="14"/>
  <c r="CB280" i="14"/>
  <c r="BY280" i="14"/>
  <c r="BX280" i="14"/>
  <c r="BU280" i="14"/>
  <c r="BT280" i="14"/>
  <c r="BQ280" i="14"/>
  <c r="BP280" i="14"/>
  <c r="BM280" i="14"/>
  <c r="BL280" i="14"/>
  <c r="BI280" i="14"/>
  <c r="BH280" i="14"/>
  <c r="BE280" i="14"/>
  <c r="BD280" i="14"/>
  <c r="BA280" i="14"/>
  <c r="AZ280" i="14"/>
  <c r="AW280" i="14"/>
  <c r="AV280" i="14"/>
  <c r="AS280" i="14"/>
  <c r="AR280" i="14"/>
  <c r="AO280" i="14"/>
  <c r="AN280" i="14"/>
  <c r="AK280" i="14"/>
  <c r="AJ280" i="14"/>
  <c r="AG280" i="14"/>
  <c r="AF280" i="14"/>
  <c r="AC280" i="14"/>
  <c r="AB280" i="14"/>
  <c r="Y280" i="14"/>
  <c r="X280" i="14"/>
  <c r="U280" i="14"/>
  <c r="T280" i="14"/>
  <c r="Q280" i="14"/>
  <c r="P280" i="14"/>
  <c r="M280" i="14"/>
  <c r="L280" i="14"/>
  <c r="I280" i="14"/>
  <c r="H280" i="14"/>
  <c r="G280" i="14"/>
  <c r="F280" i="14"/>
  <c r="E280" i="14"/>
  <c r="D280" i="14"/>
  <c r="ES280" i="14" s="1"/>
  <c r="EK279" i="14"/>
  <c r="EJ279" i="14"/>
  <c r="EG279" i="14"/>
  <c r="EF279" i="14"/>
  <c r="EC279" i="14"/>
  <c r="EB279" i="14"/>
  <c r="DY279" i="14"/>
  <c r="DX279" i="14"/>
  <c r="DU279" i="14"/>
  <c r="DT279" i="14"/>
  <c r="DQ279" i="14"/>
  <c r="DP279" i="14"/>
  <c r="DM279" i="14"/>
  <c r="DL279" i="14"/>
  <c r="DI279" i="14"/>
  <c r="DH279" i="14"/>
  <c r="DE279" i="14"/>
  <c r="DD279" i="14"/>
  <c r="DA279" i="14"/>
  <c r="CZ279" i="14"/>
  <c r="CW279" i="14"/>
  <c r="CV279" i="14"/>
  <c r="CS279" i="14"/>
  <c r="CR279" i="14"/>
  <c r="CO279" i="14"/>
  <c r="CN279" i="14"/>
  <c r="CK279" i="14"/>
  <c r="CJ279" i="14"/>
  <c r="CG279" i="14"/>
  <c r="CF279" i="14"/>
  <c r="CC279" i="14"/>
  <c r="CB279" i="14"/>
  <c r="BY279" i="14"/>
  <c r="BX279" i="14"/>
  <c r="BU279" i="14"/>
  <c r="BT279" i="14"/>
  <c r="BQ279" i="14"/>
  <c r="BP279" i="14"/>
  <c r="BM279" i="14"/>
  <c r="BL279" i="14"/>
  <c r="BI279" i="14"/>
  <c r="BH279" i="14"/>
  <c r="BE279" i="14"/>
  <c r="BD279" i="14"/>
  <c r="BA279" i="14"/>
  <c r="AZ279" i="14"/>
  <c r="AW279" i="14"/>
  <c r="AV279" i="14"/>
  <c r="AS279" i="14"/>
  <c r="AR279" i="14"/>
  <c r="AO279" i="14"/>
  <c r="AN279" i="14"/>
  <c r="AK279" i="14"/>
  <c r="AJ279" i="14"/>
  <c r="AG279" i="14"/>
  <c r="AF279" i="14"/>
  <c r="AC279" i="14"/>
  <c r="AB279" i="14"/>
  <c r="Y279" i="14"/>
  <c r="X279" i="14"/>
  <c r="U279" i="14"/>
  <c r="T279" i="14"/>
  <c r="Q279" i="14"/>
  <c r="P279" i="14"/>
  <c r="M279" i="14"/>
  <c r="L279" i="14"/>
  <c r="I279" i="14"/>
  <c r="H279" i="14"/>
  <c r="G279" i="14"/>
  <c r="F279" i="14"/>
  <c r="E279" i="14"/>
  <c r="D279" i="14"/>
  <c r="ES279" i="14" s="1"/>
  <c r="EK278" i="14"/>
  <c r="EJ278" i="14"/>
  <c r="EG278" i="14"/>
  <c r="EF278" i="14"/>
  <c r="EC278" i="14"/>
  <c r="EB278" i="14"/>
  <c r="DY278" i="14"/>
  <c r="DX278" i="14"/>
  <c r="DU278" i="14"/>
  <c r="DT278" i="14"/>
  <c r="DQ278" i="14"/>
  <c r="DP278" i="14"/>
  <c r="DM278" i="14"/>
  <c r="DL278" i="14"/>
  <c r="DI278" i="14"/>
  <c r="DH278" i="14"/>
  <c r="DE278" i="14"/>
  <c r="DD278" i="14"/>
  <c r="DA278" i="14"/>
  <c r="CZ278" i="14"/>
  <c r="CW278" i="14"/>
  <c r="CV278" i="14"/>
  <c r="CS278" i="14"/>
  <c r="CR278" i="14"/>
  <c r="CO278" i="14"/>
  <c r="CN278" i="14"/>
  <c r="CK278" i="14"/>
  <c r="CJ278" i="14"/>
  <c r="CG278" i="14"/>
  <c r="CF278" i="14"/>
  <c r="CC278" i="14"/>
  <c r="CB278" i="14"/>
  <c r="BY278" i="14"/>
  <c r="BX278" i="14"/>
  <c r="BU278" i="14"/>
  <c r="BT278" i="14"/>
  <c r="BQ278" i="14"/>
  <c r="BP278" i="14"/>
  <c r="BM278" i="14"/>
  <c r="BL278" i="14"/>
  <c r="BI278" i="14"/>
  <c r="BH278" i="14"/>
  <c r="BE278" i="14"/>
  <c r="BD278" i="14"/>
  <c r="BA278" i="14"/>
  <c r="AZ278" i="14"/>
  <c r="AW278" i="14"/>
  <c r="AV278" i="14"/>
  <c r="AS278" i="14"/>
  <c r="AR278" i="14"/>
  <c r="AO278" i="14"/>
  <c r="AN278" i="14"/>
  <c r="AK278" i="14"/>
  <c r="AJ278" i="14"/>
  <c r="AG278" i="14"/>
  <c r="AF278" i="14"/>
  <c r="AC278" i="14"/>
  <c r="AB278" i="14"/>
  <c r="Y278" i="14"/>
  <c r="X278" i="14"/>
  <c r="U278" i="14"/>
  <c r="T278" i="14"/>
  <c r="Q278" i="14"/>
  <c r="P278" i="14"/>
  <c r="M278" i="14"/>
  <c r="L278" i="14"/>
  <c r="I278" i="14"/>
  <c r="H278" i="14"/>
  <c r="G278" i="14"/>
  <c r="F278" i="14"/>
  <c r="E278" i="14"/>
  <c r="D278" i="14"/>
  <c r="ES278" i="14" s="1"/>
  <c r="EK277" i="14"/>
  <c r="EJ277" i="14"/>
  <c r="EG277" i="14"/>
  <c r="EF277" i="14"/>
  <c r="EC277" i="14"/>
  <c r="EB277" i="14"/>
  <c r="DY277" i="14"/>
  <c r="DX277" i="14"/>
  <c r="DU277" i="14"/>
  <c r="DT277" i="14"/>
  <c r="DQ277" i="14"/>
  <c r="DP277" i="14"/>
  <c r="DM277" i="14"/>
  <c r="DL277" i="14"/>
  <c r="DI277" i="14"/>
  <c r="DH277" i="14"/>
  <c r="DE277" i="14"/>
  <c r="DD277" i="14"/>
  <c r="DA277" i="14"/>
  <c r="CZ277" i="14"/>
  <c r="CW277" i="14"/>
  <c r="CV277" i="14"/>
  <c r="CS277" i="14"/>
  <c r="CR277" i="14"/>
  <c r="CO277" i="14"/>
  <c r="CN277" i="14"/>
  <c r="CK277" i="14"/>
  <c r="CJ277" i="14"/>
  <c r="CG277" i="14"/>
  <c r="CF277" i="14"/>
  <c r="CC277" i="14"/>
  <c r="CB277" i="14"/>
  <c r="BY277" i="14"/>
  <c r="BX277" i="14"/>
  <c r="BU277" i="14"/>
  <c r="BT277" i="14"/>
  <c r="BQ277" i="14"/>
  <c r="BP277" i="14"/>
  <c r="BM277" i="14"/>
  <c r="BL277" i="14"/>
  <c r="BI277" i="14"/>
  <c r="BH277" i="14"/>
  <c r="BE277" i="14"/>
  <c r="BD277" i="14"/>
  <c r="BA277" i="14"/>
  <c r="AZ277" i="14"/>
  <c r="AW277" i="14"/>
  <c r="AV277" i="14"/>
  <c r="AS277" i="14"/>
  <c r="AR277" i="14"/>
  <c r="AO277" i="14"/>
  <c r="AN277" i="14"/>
  <c r="AK277" i="14"/>
  <c r="AJ277" i="14"/>
  <c r="AG277" i="14"/>
  <c r="AF277" i="14"/>
  <c r="AC277" i="14"/>
  <c r="AB277" i="14"/>
  <c r="Y277" i="14"/>
  <c r="X277" i="14"/>
  <c r="U277" i="14"/>
  <c r="T277" i="14"/>
  <c r="Q277" i="14"/>
  <c r="P277" i="14"/>
  <c r="M277" i="14"/>
  <c r="L277" i="14"/>
  <c r="I277" i="14"/>
  <c r="H277" i="14"/>
  <c r="G277" i="14"/>
  <c r="F277" i="14"/>
  <c r="E277" i="14"/>
  <c r="D277" i="14"/>
  <c r="ES277" i="14" s="1"/>
  <c r="EK276" i="14"/>
  <c r="EJ276" i="14"/>
  <c r="EG276" i="14"/>
  <c r="EF276" i="14"/>
  <c r="EC276" i="14"/>
  <c r="EB276" i="14"/>
  <c r="DY276" i="14"/>
  <c r="DX276" i="14"/>
  <c r="DU276" i="14"/>
  <c r="DT276" i="14"/>
  <c r="DQ276" i="14"/>
  <c r="DP276" i="14"/>
  <c r="DM276" i="14"/>
  <c r="DL276" i="14"/>
  <c r="DI276" i="14"/>
  <c r="DH276" i="14"/>
  <c r="DE276" i="14"/>
  <c r="DD276" i="14"/>
  <c r="DA276" i="14"/>
  <c r="CZ276" i="14"/>
  <c r="CW276" i="14"/>
  <c r="CV276" i="14"/>
  <c r="CS276" i="14"/>
  <c r="CR276" i="14"/>
  <c r="CO276" i="14"/>
  <c r="CN276" i="14"/>
  <c r="CK276" i="14"/>
  <c r="CJ276" i="14"/>
  <c r="CG276" i="14"/>
  <c r="CF276" i="14"/>
  <c r="CC276" i="14"/>
  <c r="CB276" i="14"/>
  <c r="BY276" i="14"/>
  <c r="BX276" i="14"/>
  <c r="BU276" i="14"/>
  <c r="BT276" i="14"/>
  <c r="BQ276" i="14"/>
  <c r="BP276" i="14"/>
  <c r="BM276" i="14"/>
  <c r="BL276" i="14"/>
  <c r="BI276" i="14"/>
  <c r="BH276" i="14"/>
  <c r="BE276" i="14"/>
  <c r="BD276" i="14"/>
  <c r="BA276" i="14"/>
  <c r="AZ276" i="14"/>
  <c r="AW276" i="14"/>
  <c r="AV276" i="14"/>
  <c r="AS276" i="14"/>
  <c r="AR276" i="14"/>
  <c r="AO276" i="14"/>
  <c r="AN276" i="14"/>
  <c r="AK276" i="14"/>
  <c r="AJ276" i="14"/>
  <c r="AG276" i="14"/>
  <c r="AF276" i="14"/>
  <c r="AC276" i="14"/>
  <c r="AB276" i="14"/>
  <c r="Y276" i="14"/>
  <c r="X276" i="14"/>
  <c r="U276" i="14"/>
  <c r="T276" i="14"/>
  <c r="Q276" i="14"/>
  <c r="P276" i="14"/>
  <c r="M276" i="14"/>
  <c r="L276" i="14"/>
  <c r="I276" i="14"/>
  <c r="H276" i="14"/>
  <c r="G276" i="14"/>
  <c r="F276" i="14"/>
  <c r="E276" i="14"/>
  <c r="D276" i="14"/>
  <c r="ES276" i="14" s="1"/>
  <c r="EK275" i="14"/>
  <c r="EJ275" i="14"/>
  <c r="EG275" i="14"/>
  <c r="EF275" i="14"/>
  <c r="EC275" i="14"/>
  <c r="EB275" i="14"/>
  <c r="DY275" i="14"/>
  <c r="DX275" i="14"/>
  <c r="DU275" i="14"/>
  <c r="DT275" i="14"/>
  <c r="DQ275" i="14"/>
  <c r="DP275" i="14"/>
  <c r="DM275" i="14"/>
  <c r="DL275" i="14"/>
  <c r="DI275" i="14"/>
  <c r="DH275" i="14"/>
  <c r="DE275" i="14"/>
  <c r="DD275" i="14"/>
  <c r="DA275" i="14"/>
  <c r="CZ275" i="14"/>
  <c r="CW275" i="14"/>
  <c r="CV275" i="14"/>
  <c r="CS275" i="14"/>
  <c r="CR275" i="14"/>
  <c r="CO275" i="14"/>
  <c r="CN275" i="14"/>
  <c r="CK275" i="14"/>
  <c r="CJ275" i="14"/>
  <c r="CG275" i="14"/>
  <c r="CF275" i="14"/>
  <c r="CC275" i="14"/>
  <c r="CB275" i="14"/>
  <c r="BY275" i="14"/>
  <c r="BX275" i="14"/>
  <c r="BU275" i="14"/>
  <c r="BT275" i="14"/>
  <c r="BQ275" i="14"/>
  <c r="BP275" i="14"/>
  <c r="BM275" i="14"/>
  <c r="BL275" i="14"/>
  <c r="BI275" i="14"/>
  <c r="BH275" i="14"/>
  <c r="BE275" i="14"/>
  <c r="BD275" i="14"/>
  <c r="BA275" i="14"/>
  <c r="AZ275" i="14"/>
  <c r="AW275" i="14"/>
  <c r="AV275" i="14"/>
  <c r="AS275" i="14"/>
  <c r="AR275" i="14"/>
  <c r="AO275" i="14"/>
  <c r="AN275" i="14"/>
  <c r="AK275" i="14"/>
  <c r="AJ275" i="14"/>
  <c r="AG275" i="14"/>
  <c r="AF275" i="14"/>
  <c r="AC275" i="14"/>
  <c r="AB275" i="14"/>
  <c r="Y275" i="14"/>
  <c r="X275" i="14"/>
  <c r="U275" i="14"/>
  <c r="T275" i="14"/>
  <c r="Q275" i="14"/>
  <c r="P275" i="14"/>
  <c r="M275" i="14"/>
  <c r="L275" i="14"/>
  <c r="I275" i="14"/>
  <c r="H275" i="14"/>
  <c r="G275" i="14"/>
  <c r="F275" i="14"/>
  <c r="E275" i="14"/>
  <c r="D275" i="14"/>
  <c r="ES275" i="14" s="1"/>
  <c r="EK274" i="14"/>
  <c r="EJ274" i="14"/>
  <c r="EG274" i="14"/>
  <c r="EF274" i="14"/>
  <c r="EC274" i="14"/>
  <c r="EB274" i="14"/>
  <c r="DY274" i="14"/>
  <c r="DX274" i="14"/>
  <c r="DU274" i="14"/>
  <c r="DT274" i="14"/>
  <c r="DQ274" i="14"/>
  <c r="DP274" i="14"/>
  <c r="DM274" i="14"/>
  <c r="DL274" i="14"/>
  <c r="DI274" i="14"/>
  <c r="DH274" i="14"/>
  <c r="DE274" i="14"/>
  <c r="DD274" i="14"/>
  <c r="DA274" i="14"/>
  <c r="CZ274" i="14"/>
  <c r="CW274" i="14"/>
  <c r="CV274" i="14"/>
  <c r="CS274" i="14"/>
  <c r="CR274" i="14"/>
  <c r="CO274" i="14"/>
  <c r="CN274" i="14"/>
  <c r="CK274" i="14"/>
  <c r="CJ274" i="14"/>
  <c r="CG274" i="14"/>
  <c r="CF274" i="14"/>
  <c r="CC274" i="14"/>
  <c r="CB274" i="14"/>
  <c r="BY274" i="14"/>
  <c r="BX274" i="14"/>
  <c r="BU274" i="14"/>
  <c r="BT274" i="14"/>
  <c r="BQ274" i="14"/>
  <c r="BP274" i="14"/>
  <c r="BM274" i="14"/>
  <c r="BL274" i="14"/>
  <c r="BI274" i="14"/>
  <c r="BH274" i="14"/>
  <c r="BE274" i="14"/>
  <c r="BD274" i="14"/>
  <c r="BA274" i="14"/>
  <c r="AZ274" i="14"/>
  <c r="AW274" i="14"/>
  <c r="AV274" i="14"/>
  <c r="AS274" i="14"/>
  <c r="AR274" i="14"/>
  <c r="AO274" i="14"/>
  <c r="AN274" i="14"/>
  <c r="AK274" i="14"/>
  <c r="AJ274" i="14"/>
  <c r="AG274" i="14"/>
  <c r="AF274" i="14"/>
  <c r="AC274" i="14"/>
  <c r="AB274" i="14"/>
  <c r="Y274" i="14"/>
  <c r="X274" i="14"/>
  <c r="U274" i="14"/>
  <c r="T274" i="14"/>
  <c r="Q274" i="14"/>
  <c r="P274" i="14"/>
  <c r="M274" i="14"/>
  <c r="L274" i="14"/>
  <c r="I274" i="14"/>
  <c r="H274" i="14"/>
  <c r="G274" i="14"/>
  <c r="F274" i="14"/>
  <c r="E274" i="14"/>
  <c r="D274" i="14"/>
  <c r="ES274" i="14" s="1"/>
  <c r="EK273" i="14"/>
  <c r="EJ273" i="14"/>
  <c r="EG273" i="14"/>
  <c r="EF273" i="14"/>
  <c r="EC273" i="14"/>
  <c r="EB273" i="14"/>
  <c r="DY273" i="14"/>
  <c r="DX273" i="14"/>
  <c r="DU273" i="14"/>
  <c r="DT273" i="14"/>
  <c r="DQ273" i="14"/>
  <c r="DP273" i="14"/>
  <c r="DM273" i="14"/>
  <c r="DL273" i="14"/>
  <c r="DI273" i="14"/>
  <c r="DH273" i="14"/>
  <c r="DE273" i="14"/>
  <c r="DD273" i="14"/>
  <c r="DA273" i="14"/>
  <c r="CZ273" i="14"/>
  <c r="CW273" i="14"/>
  <c r="CV273" i="14"/>
  <c r="CS273" i="14"/>
  <c r="CR273" i="14"/>
  <c r="CO273" i="14"/>
  <c r="CN273" i="14"/>
  <c r="CK273" i="14"/>
  <c r="CJ273" i="14"/>
  <c r="CG273" i="14"/>
  <c r="CF273" i="14"/>
  <c r="CC273" i="14"/>
  <c r="CB273" i="14"/>
  <c r="BY273" i="14"/>
  <c r="BX273" i="14"/>
  <c r="BU273" i="14"/>
  <c r="BT273" i="14"/>
  <c r="BQ273" i="14"/>
  <c r="BP273" i="14"/>
  <c r="BM273" i="14"/>
  <c r="BL273" i="14"/>
  <c r="BI273" i="14"/>
  <c r="BH273" i="14"/>
  <c r="BE273" i="14"/>
  <c r="BD273" i="14"/>
  <c r="BA273" i="14"/>
  <c r="AZ273" i="14"/>
  <c r="AW273" i="14"/>
  <c r="AV273" i="14"/>
  <c r="AS273" i="14"/>
  <c r="AR273" i="14"/>
  <c r="AO273" i="14"/>
  <c r="AN273" i="14"/>
  <c r="AK273" i="14"/>
  <c r="AJ273" i="14"/>
  <c r="AG273" i="14"/>
  <c r="AF273" i="14"/>
  <c r="AC273" i="14"/>
  <c r="AB273" i="14"/>
  <c r="Y273" i="14"/>
  <c r="X273" i="14"/>
  <c r="U273" i="14"/>
  <c r="T273" i="14"/>
  <c r="Q273" i="14"/>
  <c r="P273" i="14"/>
  <c r="M273" i="14"/>
  <c r="L273" i="14"/>
  <c r="I273" i="14"/>
  <c r="H273" i="14"/>
  <c r="G273" i="14"/>
  <c r="F273" i="14"/>
  <c r="E273" i="14"/>
  <c r="D273" i="14"/>
  <c r="ES273" i="14" s="1"/>
  <c r="EK272" i="14"/>
  <c r="EJ272" i="14"/>
  <c r="EG272" i="14"/>
  <c r="EF272" i="14"/>
  <c r="EC272" i="14"/>
  <c r="EB272" i="14"/>
  <c r="DY272" i="14"/>
  <c r="DX272" i="14"/>
  <c r="DU272" i="14"/>
  <c r="DT272" i="14"/>
  <c r="DQ272" i="14"/>
  <c r="DP272" i="14"/>
  <c r="DM272" i="14"/>
  <c r="DL272" i="14"/>
  <c r="DI272" i="14"/>
  <c r="DH272" i="14"/>
  <c r="DE272" i="14"/>
  <c r="DD272" i="14"/>
  <c r="DA272" i="14"/>
  <c r="CZ272" i="14"/>
  <c r="CW272" i="14"/>
  <c r="CV272" i="14"/>
  <c r="CS272" i="14"/>
  <c r="CR272" i="14"/>
  <c r="CO272" i="14"/>
  <c r="CN272" i="14"/>
  <c r="CK272" i="14"/>
  <c r="CJ272" i="14"/>
  <c r="CG272" i="14"/>
  <c r="CF272" i="14"/>
  <c r="CC272" i="14"/>
  <c r="CB272" i="14"/>
  <c r="BY272" i="14"/>
  <c r="BX272" i="14"/>
  <c r="BU272" i="14"/>
  <c r="BT272" i="14"/>
  <c r="BQ272" i="14"/>
  <c r="BP272" i="14"/>
  <c r="BM272" i="14"/>
  <c r="BL272" i="14"/>
  <c r="BI272" i="14"/>
  <c r="BH272" i="14"/>
  <c r="BE272" i="14"/>
  <c r="BD272" i="14"/>
  <c r="BA272" i="14"/>
  <c r="AZ272" i="14"/>
  <c r="AW272" i="14"/>
  <c r="AV272" i="14"/>
  <c r="AS272" i="14"/>
  <c r="AR272" i="14"/>
  <c r="AO272" i="14"/>
  <c r="AN272" i="14"/>
  <c r="AK272" i="14"/>
  <c r="AJ272" i="14"/>
  <c r="AG272" i="14"/>
  <c r="AF272" i="14"/>
  <c r="AC272" i="14"/>
  <c r="AB272" i="14"/>
  <c r="Y272" i="14"/>
  <c r="X272" i="14"/>
  <c r="U272" i="14"/>
  <c r="T272" i="14"/>
  <c r="Q272" i="14"/>
  <c r="P272" i="14"/>
  <c r="M272" i="14"/>
  <c r="L272" i="14"/>
  <c r="I272" i="14"/>
  <c r="H272" i="14"/>
  <c r="G272" i="14"/>
  <c r="F272" i="14"/>
  <c r="E272" i="14"/>
  <c r="D272" i="14"/>
  <c r="ES272" i="14" s="1"/>
  <c r="EK271" i="14"/>
  <c r="EJ271" i="14"/>
  <c r="EG271" i="14"/>
  <c r="EF271" i="14"/>
  <c r="EC271" i="14"/>
  <c r="EB271" i="14"/>
  <c r="DY271" i="14"/>
  <c r="DX271" i="14"/>
  <c r="DU271" i="14"/>
  <c r="DT271" i="14"/>
  <c r="DQ271" i="14"/>
  <c r="DP271" i="14"/>
  <c r="DM271" i="14"/>
  <c r="DL271" i="14"/>
  <c r="DI271" i="14"/>
  <c r="DH271" i="14"/>
  <c r="DE271" i="14"/>
  <c r="DD271" i="14"/>
  <c r="DA271" i="14"/>
  <c r="CZ271" i="14"/>
  <c r="CW271" i="14"/>
  <c r="CV271" i="14"/>
  <c r="CS271" i="14"/>
  <c r="CR271" i="14"/>
  <c r="CO271" i="14"/>
  <c r="CN271" i="14"/>
  <c r="CK271" i="14"/>
  <c r="CJ271" i="14"/>
  <c r="CG271" i="14"/>
  <c r="CF271" i="14"/>
  <c r="CC271" i="14"/>
  <c r="CB271" i="14"/>
  <c r="BY271" i="14"/>
  <c r="BX271" i="14"/>
  <c r="BU271" i="14"/>
  <c r="BT271" i="14"/>
  <c r="BQ271" i="14"/>
  <c r="BP271" i="14"/>
  <c r="BM271" i="14"/>
  <c r="BL271" i="14"/>
  <c r="BI271" i="14"/>
  <c r="BH271" i="14"/>
  <c r="BE271" i="14"/>
  <c r="BD271" i="14"/>
  <c r="BA271" i="14"/>
  <c r="AZ271" i="14"/>
  <c r="AW271" i="14"/>
  <c r="AV271" i="14"/>
  <c r="AS271" i="14"/>
  <c r="AR271" i="14"/>
  <c r="AO271" i="14"/>
  <c r="AN271" i="14"/>
  <c r="AK271" i="14"/>
  <c r="AJ271" i="14"/>
  <c r="AG271" i="14"/>
  <c r="AF271" i="14"/>
  <c r="AC271" i="14"/>
  <c r="AB271" i="14"/>
  <c r="Y271" i="14"/>
  <c r="X271" i="14"/>
  <c r="U271" i="14"/>
  <c r="T271" i="14"/>
  <c r="Q271" i="14"/>
  <c r="P271" i="14"/>
  <c r="M271" i="14"/>
  <c r="L271" i="14"/>
  <c r="I271" i="14"/>
  <c r="H271" i="14"/>
  <c r="G271" i="14"/>
  <c r="F271" i="14"/>
  <c r="E271" i="14"/>
  <c r="D271" i="14"/>
  <c r="ES271" i="14" s="1"/>
  <c r="EK270" i="14"/>
  <c r="EJ270" i="14"/>
  <c r="EG270" i="14"/>
  <c r="EF270" i="14"/>
  <c r="EC270" i="14"/>
  <c r="EB270" i="14"/>
  <c r="DY270" i="14"/>
  <c r="DX270" i="14"/>
  <c r="DU270" i="14"/>
  <c r="DT270" i="14"/>
  <c r="DQ270" i="14"/>
  <c r="DP270" i="14"/>
  <c r="DM270" i="14"/>
  <c r="DL270" i="14"/>
  <c r="DI270" i="14"/>
  <c r="DH270" i="14"/>
  <c r="DE270" i="14"/>
  <c r="DD270" i="14"/>
  <c r="DA270" i="14"/>
  <c r="CZ270" i="14"/>
  <c r="CW270" i="14"/>
  <c r="CV270" i="14"/>
  <c r="CS270" i="14"/>
  <c r="CR270" i="14"/>
  <c r="CO270" i="14"/>
  <c r="CN270" i="14"/>
  <c r="CK270" i="14"/>
  <c r="CJ270" i="14"/>
  <c r="CG270" i="14"/>
  <c r="CF270" i="14"/>
  <c r="CC270" i="14"/>
  <c r="CB270" i="14"/>
  <c r="BY270" i="14"/>
  <c r="BX270" i="14"/>
  <c r="BU270" i="14"/>
  <c r="BT270" i="14"/>
  <c r="BQ270" i="14"/>
  <c r="BP270" i="14"/>
  <c r="BM270" i="14"/>
  <c r="BL270" i="14"/>
  <c r="BI270" i="14"/>
  <c r="BH270" i="14"/>
  <c r="BE270" i="14"/>
  <c r="BD270" i="14"/>
  <c r="BA270" i="14"/>
  <c r="AZ270" i="14"/>
  <c r="AW270" i="14"/>
  <c r="AV270" i="14"/>
  <c r="AS270" i="14"/>
  <c r="AR270" i="14"/>
  <c r="AO270" i="14"/>
  <c r="AN270" i="14"/>
  <c r="AK270" i="14"/>
  <c r="AJ270" i="14"/>
  <c r="AG270" i="14"/>
  <c r="AF270" i="14"/>
  <c r="AC270" i="14"/>
  <c r="AB270" i="14"/>
  <c r="Y270" i="14"/>
  <c r="X270" i="14"/>
  <c r="U270" i="14"/>
  <c r="T270" i="14"/>
  <c r="Q270" i="14"/>
  <c r="P270" i="14"/>
  <c r="M270" i="14"/>
  <c r="L270" i="14"/>
  <c r="I270" i="14"/>
  <c r="H270" i="14"/>
  <c r="G270" i="14"/>
  <c r="F270" i="14"/>
  <c r="E270" i="14"/>
  <c r="D270" i="14"/>
  <c r="ES270" i="14" s="1"/>
  <c r="EK269" i="14"/>
  <c r="EJ269" i="14"/>
  <c r="EG269" i="14"/>
  <c r="EF269" i="14"/>
  <c r="EC269" i="14"/>
  <c r="EB269" i="14"/>
  <c r="DY269" i="14"/>
  <c r="DX269" i="14"/>
  <c r="DU269" i="14"/>
  <c r="DT269" i="14"/>
  <c r="DQ269" i="14"/>
  <c r="DP269" i="14"/>
  <c r="DM269" i="14"/>
  <c r="DL269" i="14"/>
  <c r="DI269" i="14"/>
  <c r="DH269" i="14"/>
  <c r="DE269" i="14"/>
  <c r="DD269" i="14"/>
  <c r="DA269" i="14"/>
  <c r="CZ269" i="14"/>
  <c r="CW269" i="14"/>
  <c r="CV269" i="14"/>
  <c r="CS269" i="14"/>
  <c r="CR269" i="14"/>
  <c r="CO269" i="14"/>
  <c r="CN269" i="14"/>
  <c r="CK269" i="14"/>
  <c r="CJ269" i="14"/>
  <c r="CG269" i="14"/>
  <c r="CF269" i="14"/>
  <c r="CC269" i="14"/>
  <c r="CB269" i="14"/>
  <c r="BY269" i="14"/>
  <c r="BX269" i="14"/>
  <c r="BU269" i="14"/>
  <c r="BT269" i="14"/>
  <c r="BQ269" i="14"/>
  <c r="BP269" i="14"/>
  <c r="BM269" i="14"/>
  <c r="BL269" i="14"/>
  <c r="BI269" i="14"/>
  <c r="BH269" i="14"/>
  <c r="BE269" i="14"/>
  <c r="BD269" i="14"/>
  <c r="BA269" i="14"/>
  <c r="AZ269" i="14"/>
  <c r="AW269" i="14"/>
  <c r="AV269" i="14"/>
  <c r="AS269" i="14"/>
  <c r="AR269" i="14"/>
  <c r="AO269" i="14"/>
  <c r="AN269" i="14"/>
  <c r="AK269" i="14"/>
  <c r="AJ269" i="14"/>
  <c r="AG269" i="14"/>
  <c r="AF269" i="14"/>
  <c r="AC269" i="14"/>
  <c r="AB269" i="14"/>
  <c r="Y269" i="14"/>
  <c r="X269" i="14"/>
  <c r="U269" i="14"/>
  <c r="T269" i="14"/>
  <c r="Q269" i="14"/>
  <c r="P269" i="14"/>
  <c r="M269" i="14"/>
  <c r="L269" i="14"/>
  <c r="I269" i="14"/>
  <c r="H269" i="14"/>
  <c r="G269" i="14"/>
  <c r="F269" i="14"/>
  <c r="E269" i="14"/>
  <c r="D269" i="14"/>
  <c r="ES269" i="14" s="1"/>
  <c r="EK268" i="14"/>
  <c r="EJ268" i="14"/>
  <c r="EG268" i="14"/>
  <c r="EF268" i="14"/>
  <c r="EC268" i="14"/>
  <c r="EB268" i="14"/>
  <c r="DY268" i="14"/>
  <c r="DX268" i="14"/>
  <c r="DU268" i="14"/>
  <c r="DT268" i="14"/>
  <c r="DQ268" i="14"/>
  <c r="DP268" i="14"/>
  <c r="DM268" i="14"/>
  <c r="DL268" i="14"/>
  <c r="DI268" i="14"/>
  <c r="DH268" i="14"/>
  <c r="DE268" i="14"/>
  <c r="DD268" i="14"/>
  <c r="DA268" i="14"/>
  <c r="CZ268" i="14"/>
  <c r="CW268" i="14"/>
  <c r="CV268" i="14"/>
  <c r="CS268" i="14"/>
  <c r="CR268" i="14"/>
  <c r="CO268" i="14"/>
  <c r="CN268" i="14"/>
  <c r="CK268" i="14"/>
  <c r="CJ268" i="14"/>
  <c r="CG268" i="14"/>
  <c r="CF268" i="14"/>
  <c r="CC268" i="14"/>
  <c r="CB268" i="14"/>
  <c r="BY268" i="14"/>
  <c r="BX268" i="14"/>
  <c r="BU268" i="14"/>
  <c r="BT268" i="14"/>
  <c r="BQ268" i="14"/>
  <c r="BP268" i="14"/>
  <c r="BM268" i="14"/>
  <c r="BL268" i="14"/>
  <c r="BI268" i="14"/>
  <c r="BH268" i="14"/>
  <c r="BE268" i="14"/>
  <c r="BD268" i="14"/>
  <c r="BA268" i="14"/>
  <c r="AZ268" i="14"/>
  <c r="AW268" i="14"/>
  <c r="AV268" i="14"/>
  <c r="AS268" i="14"/>
  <c r="AR268" i="14"/>
  <c r="AO268" i="14"/>
  <c r="AN268" i="14"/>
  <c r="AK268" i="14"/>
  <c r="AJ268" i="14"/>
  <c r="AG268" i="14"/>
  <c r="AF268" i="14"/>
  <c r="AC268" i="14"/>
  <c r="AB268" i="14"/>
  <c r="Y268" i="14"/>
  <c r="X268" i="14"/>
  <c r="U268" i="14"/>
  <c r="T268" i="14"/>
  <c r="Q268" i="14"/>
  <c r="P268" i="14"/>
  <c r="M268" i="14"/>
  <c r="L268" i="14"/>
  <c r="I268" i="14"/>
  <c r="H268" i="14"/>
  <c r="G268" i="14"/>
  <c r="F268" i="14"/>
  <c r="E268" i="14"/>
  <c r="D268" i="14"/>
  <c r="ES268" i="14" s="1"/>
  <c r="EK267" i="14"/>
  <c r="EJ267" i="14"/>
  <c r="EG267" i="14"/>
  <c r="EF267" i="14"/>
  <c r="EC267" i="14"/>
  <c r="EB267" i="14"/>
  <c r="DY267" i="14"/>
  <c r="DX267" i="14"/>
  <c r="DU267" i="14"/>
  <c r="DT267" i="14"/>
  <c r="DQ267" i="14"/>
  <c r="DP267" i="14"/>
  <c r="DM267" i="14"/>
  <c r="DL267" i="14"/>
  <c r="DI267" i="14"/>
  <c r="DH267" i="14"/>
  <c r="DE267" i="14"/>
  <c r="DD267" i="14"/>
  <c r="DA267" i="14"/>
  <c r="CZ267" i="14"/>
  <c r="CW267" i="14"/>
  <c r="CV267" i="14"/>
  <c r="CS267" i="14"/>
  <c r="CR267" i="14"/>
  <c r="CO267" i="14"/>
  <c r="CN267" i="14"/>
  <c r="CK267" i="14"/>
  <c r="CJ267" i="14"/>
  <c r="CG267" i="14"/>
  <c r="CF267" i="14"/>
  <c r="CC267" i="14"/>
  <c r="CB267" i="14"/>
  <c r="BY267" i="14"/>
  <c r="BX267" i="14"/>
  <c r="BU267" i="14"/>
  <c r="BT267" i="14"/>
  <c r="BQ267" i="14"/>
  <c r="BP267" i="14"/>
  <c r="BM267" i="14"/>
  <c r="BL267" i="14"/>
  <c r="BI267" i="14"/>
  <c r="BH267" i="14"/>
  <c r="BE267" i="14"/>
  <c r="BD267" i="14"/>
  <c r="BA267" i="14"/>
  <c r="AZ267" i="14"/>
  <c r="AW267" i="14"/>
  <c r="AV267" i="14"/>
  <c r="AS267" i="14"/>
  <c r="AR267" i="14"/>
  <c r="AO267" i="14"/>
  <c r="AN267" i="14"/>
  <c r="AK267" i="14"/>
  <c r="AJ267" i="14"/>
  <c r="AG267" i="14"/>
  <c r="AF267" i="14"/>
  <c r="AC267" i="14"/>
  <c r="AB267" i="14"/>
  <c r="Y267" i="14"/>
  <c r="X267" i="14"/>
  <c r="U267" i="14"/>
  <c r="T267" i="14"/>
  <c r="Q267" i="14"/>
  <c r="P267" i="14"/>
  <c r="M267" i="14"/>
  <c r="L267" i="14"/>
  <c r="I267" i="14"/>
  <c r="H267" i="14"/>
  <c r="G267" i="14"/>
  <c r="F267" i="14"/>
  <c r="E267" i="14"/>
  <c r="D267" i="14"/>
  <c r="ES267" i="14" s="1"/>
  <c r="EK266" i="14"/>
  <c r="EJ266" i="14"/>
  <c r="EG266" i="14"/>
  <c r="EF266" i="14"/>
  <c r="EC266" i="14"/>
  <c r="EB266" i="14"/>
  <c r="DY266" i="14"/>
  <c r="DX266" i="14"/>
  <c r="DU266" i="14"/>
  <c r="DT266" i="14"/>
  <c r="DQ266" i="14"/>
  <c r="DP266" i="14"/>
  <c r="DM266" i="14"/>
  <c r="DL266" i="14"/>
  <c r="DI266" i="14"/>
  <c r="DH266" i="14"/>
  <c r="DE266" i="14"/>
  <c r="DD266" i="14"/>
  <c r="DA266" i="14"/>
  <c r="CZ266" i="14"/>
  <c r="CW266" i="14"/>
  <c r="CV266" i="14"/>
  <c r="CS266" i="14"/>
  <c r="CR266" i="14"/>
  <c r="CO266" i="14"/>
  <c r="CN266" i="14"/>
  <c r="CK266" i="14"/>
  <c r="CJ266" i="14"/>
  <c r="CG266" i="14"/>
  <c r="CF266" i="14"/>
  <c r="CC266" i="14"/>
  <c r="CB266" i="14"/>
  <c r="BY266" i="14"/>
  <c r="BX266" i="14"/>
  <c r="BU266" i="14"/>
  <c r="BT266" i="14"/>
  <c r="BQ266" i="14"/>
  <c r="BP266" i="14"/>
  <c r="BM266" i="14"/>
  <c r="BL266" i="14"/>
  <c r="BI266" i="14"/>
  <c r="BH266" i="14"/>
  <c r="BE266" i="14"/>
  <c r="BD266" i="14"/>
  <c r="BA266" i="14"/>
  <c r="AZ266" i="14"/>
  <c r="AW266" i="14"/>
  <c r="AV266" i="14"/>
  <c r="AS266" i="14"/>
  <c r="AR266" i="14"/>
  <c r="AO266" i="14"/>
  <c r="AN266" i="14"/>
  <c r="AK266" i="14"/>
  <c r="AJ266" i="14"/>
  <c r="AG266" i="14"/>
  <c r="AF266" i="14"/>
  <c r="AC266" i="14"/>
  <c r="AB266" i="14"/>
  <c r="Y266" i="14"/>
  <c r="X266" i="14"/>
  <c r="U266" i="14"/>
  <c r="T266" i="14"/>
  <c r="Q266" i="14"/>
  <c r="P266" i="14"/>
  <c r="M266" i="14"/>
  <c r="L266" i="14"/>
  <c r="I266" i="14"/>
  <c r="H266" i="14"/>
  <c r="G266" i="14"/>
  <c r="F266" i="14"/>
  <c r="E266" i="14"/>
  <c r="D266" i="14"/>
  <c r="ES266" i="14" s="1"/>
  <c r="EK265" i="14"/>
  <c r="EJ265" i="14"/>
  <c r="EG265" i="14"/>
  <c r="EF265" i="14"/>
  <c r="EC265" i="14"/>
  <c r="EB265" i="14"/>
  <c r="DY265" i="14"/>
  <c r="DX265" i="14"/>
  <c r="DU265" i="14"/>
  <c r="DT265" i="14"/>
  <c r="DQ265" i="14"/>
  <c r="DP265" i="14"/>
  <c r="DM265" i="14"/>
  <c r="DL265" i="14"/>
  <c r="DI265" i="14"/>
  <c r="DH265" i="14"/>
  <c r="DE265" i="14"/>
  <c r="DD265" i="14"/>
  <c r="DA265" i="14"/>
  <c r="CZ265" i="14"/>
  <c r="CW265" i="14"/>
  <c r="CV265" i="14"/>
  <c r="CS265" i="14"/>
  <c r="CR265" i="14"/>
  <c r="CO265" i="14"/>
  <c r="CN265" i="14"/>
  <c r="CK265" i="14"/>
  <c r="CJ265" i="14"/>
  <c r="CG265" i="14"/>
  <c r="CF265" i="14"/>
  <c r="CC265" i="14"/>
  <c r="CB265" i="14"/>
  <c r="BY265" i="14"/>
  <c r="BX265" i="14"/>
  <c r="BU265" i="14"/>
  <c r="BT265" i="14"/>
  <c r="BQ265" i="14"/>
  <c r="BP265" i="14"/>
  <c r="BM265" i="14"/>
  <c r="BL265" i="14"/>
  <c r="BI265" i="14"/>
  <c r="BH265" i="14"/>
  <c r="BE265" i="14"/>
  <c r="BD265" i="14"/>
  <c r="BA265" i="14"/>
  <c r="AZ265" i="14"/>
  <c r="AW265" i="14"/>
  <c r="AV265" i="14"/>
  <c r="AS265" i="14"/>
  <c r="AR265" i="14"/>
  <c r="AO265" i="14"/>
  <c r="AN265" i="14"/>
  <c r="AK265" i="14"/>
  <c r="AJ265" i="14"/>
  <c r="AG265" i="14"/>
  <c r="AF265" i="14"/>
  <c r="AC265" i="14"/>
  <c r="AB265" i="14"/>
  <c r="Y265" i="14"/>
  <c r="X265" i="14"/>
  <c r="U265" i="14"/>
  <c r="T265" i="14"/>
  <c r="Q265" i="14"/>
  <c r="P265" i="14"/>
  <c r="M265" i="14"/>
  <c r="L265" i="14"/>
  <c r="I265" i="14"/>
  <c r="H265" i="14"/>
  <c r="G265" i="14"/>
  <c r="F265" i="14"/>
  <c r="E265" i="14"/>
  <c r="D265" i="14"/>
  <c r="ES265" i="14" s="1"/>
  <c r="EK264" i="14"/>
  <c r="EJ264" i="14"/>
  <c r="EG264" i="14"/>
  <c r="EF264" i="14"/>
  <c r="EC264" i="14"/>
  <c r="EB264" i="14"/>
  <c r="DY264" i="14"/>
  <c r="DX264" i="14"/>
  <c r="DU264" i="14"/>
  <c r="DT264" i="14"/>
  <c r="DQ264" i="14"/>
  <c r="DP264" i="14"/>
  <c r="DM264" i="14"/>
  <c r="DL264" i="14"/>
  <c r="DI264" i="14"/>
  <c r="DH264" i="14"/>
  <c r="DE264" i="14"/>
  <c r="DD264" i="14"/>
  <c r="DA264" i="14"/>
  <c r="CZ264" i="14"/>
  <c r="CW264" i="14"/>
  <c r="CV264" i="14"/>
  <c r="CS264" i="14"/>
  <c r="CR264" i="14"/>
  <c r="CO264" i="14"/>
  <c r="CN264" i="14"/>
  <c r="CK264" i="14"/>
  <c r="CJ264" i="14"/>
  <c r="CG264" i="14"/>
  <c r="CF264" i="14"/>
  <c r="CC264" i="14"/>
  <c r="CB264" i="14"/>
  <c r="BY264" i="14"/>
  <c r="BX264" i="14"/>
  <c r="BU264" i="14"/>
  <c r="BT264" i="14"/>
  <c r="BQ264" i="14"/>
  <c r="BP264" i="14"/>
  <c r="BM264" i="14"/>
  <c r="BL264" i="14"/>
  <c r="BI264" i="14"/>
  <c r="BH264" i="14"/>
  <c r="BE264" i="14"/>
  <c r="BD264" i="14"/>
  <c r="BA264" i="14"/>
  <c r="AZ264" i="14"/>
  <c r="AW264" i="14"/>
  <c r="AV264" i="14"/>
  <c r="AS264" i="14"/>
  <c r="AR264" i="14"/>
  <c r="AO264" i="14"/>
  <c r="AN264" i="14"/>
  <c r="AK264" i="14"/>
  <c r="AJ264" i="14"/>
  <c r="AG264" i="14"/>
  <c r="AF264" i="14"/>
  <c r="AC264" i="14"/>
  <c r="AB264" i="14"/>
  <c r="Y264" i="14"/>
  <c r="X264" i="14"/>
  <c r="U264" i="14"/>
  <c r="T264" i="14"/>
  <c r="Q264" i="14"/>
  <c r="P264" i="14"/>
  <c r="M264" i="14"/>
  <c r="L264" i="14"/>
  <c r="I264" i="14"/>
  <c r="H264" i="14"/>
  <c r="G264" i="14"/>
  <c r="F264" i="14"/>
  <c r="E264" i="14"/>
  <c r="D264" i="14"/>
  <c r="ES264" i="14" s="1"/>
  <c r="EJ262" i="14"/>
  <c r="EF262" i="14"/>
  <c r="EB262" i="14"/>
  <c r="DX262" i="14"/>
  <c r="DT262" i="14"/>
  <c r="DP262" i="14"/>
  <c r="DL262" i="14"/>
  <c r="DH262" i="14"/>
  <c r="DD262" i="14"/>
  <c r="CZ262" i="14"/>
  <c r="CV262" i="14"/>
  <c r="CR262" i="14"/>
  <c r="CN262" i="14"/>
  <c r="CJ262" i="14"/>
  <c r="CF262" i="14"/>
  <c r="CB262" i="14"/>
  <c r="BX262" i="14"/>
  <c r="BT262" i="14"/>
  <c r="BP262" i="14"/>
  <c r="BL262" i="14"/>
  <c r="BH262" i="14"/>
  <c r="BD262" i="14"/>
  <c r="AZ262" i="14"/>
  <c r="AV262" i="14"/>
  <c r="AR262" i="14"/>
  <c r="AN262" i="14"/>
  <c r="AJ262" i="14"/>
  <c r="AF262" i="14"/>
  <c r="AB262" i="14"/>
  <c r="X262" i="14"/>
  <c r="T262" i="14"/>
  <c r="P262" i="14"/>
  <c r="L262" i="14"/>
  <c r="H262" i="14"/>
  <c r="G262" i="14"/>
  <c r="F262" i="14"/>
  <c r="E262" i="14"/>
  <c r="D262" i="14"/>
  <c r="ES262" i="14" s="1"/>
  <c r="EK261" i="14"/>
  <c r="EJ261" i="14"/>
  <c r="EG261" i="14"/>
  <c r="EF261" i="14"/>
  <c r="EC261" i="14"/>
  <c r="EB261" i="14"/>
  <c r="DY261" i="14"/>
  <c r="DX261" i="14"/>
  <c r="DU261" i="14"/>
  <c r="DT261" i="14"/>
  <c r="DQ261" i="14"/>
  <c r="DP261" i="14"/>
  <c r="DM261" i="14"/>
  <c r="DL261" i="14"/>
  <c r="DI261" i="14"/>
  <c r="DH261" i="14"/>
  <c r="DE261" i="14"/>
  <c r="DD261" i="14"/>
  <c r="DA261" i="14"/>
  <c r="CZ261" i="14"/>
  <c r="CW261" i="14"/>
  <c r="CV261" i="14"/>
  <c r="CS261" i="14"/>
  <c r="CR261" i="14"/>
  <c r="CO261" i="14"/>
  <c r="CN261" i="14"/>
  <c r="CK261" i="14"/>
  <c r="CJ261" i="14"/>
  <c r="CG261" i="14"/>
  <c r="CF261" i="14"/>
  <c r="CC261" i="14"/>
  <c r="CB261" i="14"/>
  <c r="BY261" i="14"/>
  <c r="BX261" i="14"/>
  <c r="BU261" i="14"/>
  <c r="BT261" i="14"/>
  <c r="BQ261" i="14"/>
  <c r="BP261" i="14"/>
  <c r="BM261" i="14"/>
  <c r="BL261" i="14"/>
  <c r="BI261" i="14"/>
  <c r="BH261" i="14"/>
  <c r="BE261" i="14"/>
  <c r="BD261" i="14"/>
  <c r="BA261" i="14"/>
  <c r="AZ261" i="14"/>
  <c r="AW261" i="14"/>
  <c r="AV261" i="14"/>
  <c r="AS261" i="14"/>
  <c r="AR261" i="14"/>
  <c r="AO261" i="14"/>
  <c r="AN261" i="14"/>
  <c r="AK261" i="14"/>
  <c r="AJ261" i="14"/>
  <c r="AG261" i="14"/>
  <c r="AF261" i="14"/>
  <c r="AC261" i="14"/>
  <c r="AB261" i="14"/>
  <c r="Y261" i="14"/>
  <c r="X261" i="14"/>
  <c r="U261" i="14"/>
  <c r="T261" i="14"/>
  <c r="Q261" i="14"/>
  <c r="P261" i="14"/>
  <c r="M261" i="14"/>
  <c r="L261" i="14"/>
  <c r="I261" i="14"/>
  <c r="H261" i="14"/>
  <c r="G261" i="14"/>
  <c r="F261" i="14"/>
  <c r="E261" i="14"/>
  <c r="D261" i="14"/>
  <c r="ES261" i="14" s="1"/>
  <c r="EK260" i="14"/>
  <c r="EJ260" i="14"/>
  <c r="EG260" i="14"/>
  <c r="EF260" i="14"/>
  <c r="EC260" i="14"/>
  <c r="EB260" i="14"/>
  <c r="DY260" i="14"/>
  <c r="DX260" i="14"/>
  <c r="DU260" i="14"/>
  <c r="DT260" i="14"/>
  <c r="DQ260" i="14"/>
  <c r="DP260" i="14"/>
  <c r="DM260" i="14"/>
  <c r="DL260" i="14"/>
  <c r="DI260" i="14"/>
  <c r="DH260" i="14"/>
  <c r="DE260" i="14"/>
  <c r="DD260" i="14"/>
  <c r="DA260" i="14"/>
  <c r="CZ260" i="14"/>
  <c r="CW260" i="14"/>
  <c r="CV260" i="14"/>
  <c r="CS260" i="14"/>
  <c r="CR260" i="14"/>
  <c r="CO260" i="14"/>
  <c r="CN260" i="14"/>
  <c r="CK260" i="14"/>
  <c r="CJ260" i="14"/>
  <c r="CG260" i="14"/>
  <c r="CF260" i="14"/>
  <c r="CC260" i="14"/>
  <c r="CB260" i="14"/>
  <c r="BY260" i="14"/>
  <c r="BX260" i="14"/>
  <c r="BU260" i="14"/>
  <c r="BT260" i="14"/>
  <c r="BQ260" i="14"/>
  <c r="BP260" i="14"/>
  <c r="BM260" i="14"/>
  <c r="BL260" i="14"/>
  <c r="BI260" i="14"/>
  <c r="BH260" i="14"/>
  <c r="BE260" i="14"/>
  <c r="BD260" i="14"/>
  <c r="BA260" i="14"/>
  <c r="AZ260" i="14"/>
  <c r="AW260" i="14"/>
  <c r="AV260" i="14"/>
  <c r="AS260" i="14"/>
  <c r="AR260" i="14"/>
  <c r="AO260" i="14"/>
  <c r="AN260" i="14"/>
  <c r="AK260" i="14"/>
  <c r="AJ260" i="14"/>
  <c r="AG260" i="14"/>
  <c r="AF260" i="14"/>
  <c r="AC260" i="14"/>
  <c r="AB260" i="14"/>
  <c r="Y260" i="14"/>
  <c r="X260" i="14"/>
  <c r="U260" i="14"/>
  <c r="T260" i="14"/>
  <c r="Q260" i="14"/>
  <c r="P260" i="14"/>
  <c r="M260" i="14"/>
  <c r="L260" i="14"/>
  <c r="I260" i="14"/>
  <c r="H260" i="14"/>
  <c r="G260" i="14"/>
  <c r="F260" i="14"/>
  <c r="E260" i="14"/>
  <c r="D260" i="14"/>
  <c r="ES260" i="14" s="1"/>
  <c r="EK259" i="14"/>
  <c r="EJ259" i="14"/>
  <c r="EG259" i="14"/>
  <c r="EF259" i="14"/>
  <c r="EC259" i="14"/>
  <c r="EB259" i="14"/>
  <c r="DY259" i="14"/>
  <c r="DX259" i="14"/>
  <c r="DU259" i="14"/>
  <c r="DT259" i="14"/>
  <c r="DQ259" i="14"/>
  <c r="DP259" i="14"/>
  <c r="DM259" i="14"/>
  <c r="DL259" i="14"/>
  <c r="DI259" i="14"/>
  <c r="DH259" i="14"/>
  <c r="DE259" i="14"/>
  <c r="DD259" i="14"/>
  <c r="DA259" i="14"/>
  <c r="CZ259" i="14"/>
  <c r="CW259" i="14"/>
  <c r="CV259" i="14"/>
  <c r="CS259" i="14"/>
  <c r="CR259" i="14"/>
  <c r="CO259" i="14"/>
  <c r="CN259" i="14"/>
  <c r="CK259" i="14"/>
  <c r="CJ259" i="14"/>
  <c r="CG259" i="14"/>
  <c r="CF259" i="14"/>
  <c r="CC259" i="14"/>
  <c r="CB259" i="14"/>
  <c r="BY259" i="14"/>
  <c r="BX259" i="14"/>
  <c r="BU259" i="14"/>
  <c r="BT259" i="14"/>
  <c r="BQ259" i="14"/>
  <c r="BP259" i="14"/>
  <c r="BM259" i="14"/>
  <c r="BL259" i="14"/>
  <c r="BI259" i="14"/>
  <c r="BH259" i="14"/>
  <c r="BE259" i="14"/>
  <c r="BD259" i="14"/>
  <c r="BA259" i="14"/>
  <c r="AZ259" i="14"/>
  <c r="AW259" i="14"/>
  <c r="AV259" i="14"/>
  <c r="AS259" i="14"/>
  <c r="AR259" i="14"/>
  <c r="AO259" i="14"/>
  <c r="AN259" i="14"/>
  <c r="AK259" i="14"/>
  <c r="AJ259" i="14"/>
  <c r="AG259" i="14"/>
  <c r="AF259" i="14"/>
  <c r="AC259" i="14"/>
  <c r="AB259" i="14"/>
  <c r="Y259" i="14"/>
  <c r="X259" i="14"/>
  <c r="U259" i="14"/>
  <c r="T259" i="14"/>
  <c r="Q259" i="14"/>
  <c r="P259" i="14"/>
  <c r="M259" i="14"/>
  <c r="L259" i="14"/>
  <c r="I259" i="14"/>
  <c r="H259" i="14"/>
  <c r="G259" i="14"/>
  <c r="F259" i="14"/>
  <c r="E259" i="14"/>
  <c r="D259" i="14"/>
  <c r="ES259" i="14" s="1"/>
  <c r="EK258" i="14"/>
  <c r="EJ258" i="14"/>
  <c r="EG258" i="14"/>
  <c r="EF258" i="14"/>
  <c r="EC258" i="14"/>
  <c r="EB258" i="14"/>
  <c r="DY258" i="14"/>
  <c r="DX258" i="14"/>
  <c r="DU258" i="14"/>
  <c r="DT258" i="14"/>
  <c r="DQ258" i="14"/>
  <c r="DP258" i="14"/>
  <c r="DM258" i="14"/>
  <c r="DL258" i="14"/>
  <c r="DI258" i="14"/>
  <c r="DH258" i="14"/>
  <c r="DE258" i="14"/>
  <c r="DD258" i="14"/>
  <c r="DA258" i="14"/>
  <c r="CZ258" i="14"/>
  <c r="CW258" i="14"/>
  <c r="CV258" i="14"/>
  <c r="CS258" i="14"/>
  <c r="CR258" i="14"/>
  <c r="CO258" i="14"/>
  <c r="CN258" i="14"/>
  <c r="CK258" i="14"/>
  <c r="CJ258" i="14"/>
  <c r="CG258" i="14"/>
  <c r="CF258" i="14"/>
  <c r="CC258" i="14"/>
  <c r="CB258" i="14"/>
  <c r="BY258" i="14"/>
  <c r="BX258" i="14"/>
  <c r="BU258" i="14"/>
  <c r="BT258" i="14"/>
  <c r="BQ258" i="14"/>
  <c r="BP258" i="14"/>
  <c r="BM258" i="14"/>
  <c r="BL258" i="14"/>
  <c r="BI258" i="14"/>
  <c r="BH258" i="14"/>
  <c r="BE258" i="14"/>
  <c r="BD258" i="14"/>
  <c r="BA258" i="14"/>
  <c r="AZ258" i="14"/>
  <c r="AW258" i="14"/>
  <c r="AV258" i="14"/>
  <c r="AS258" i="14"/>
  <c r="AR258" i="14"/>
  <c r="AO258" i="14"/>
  <c r="AN258" i="14"/>
  <c r="AK258" i="14"/>
  <c r="AJ258" i="14"/>
  <c r="AG258" i="14"/>
  <c r="AF258" i="14"/>
  <c r="AC258" i="14"/>
  <c r="AB258" i="14"/>
  <c r="Y258" i="14"/>
  <c r="X258" i="14"/>
  <c r="U258" i="14"/>
  <c r="T258" i="14"/>
  <c r="Q258" i="14"/>
  <c r="P258" i="14"/>
  <c r="M258" i="14"/>
  <c r="L258" i="14"/>
  <c r="I258" i="14"/>
  <c r="H258" i="14"/>
  <c r="G258" i="14"/>
  <c r="F258" i="14"/>
  <c r="E258" i="14"/>
  <c r="D258" i="14"/>
  <c r="ES258" i="14" s="1"/>
  <c r="EJ257" i="14"/>
  <c r="EF257" i="14"/>
  <c r="EB257" i="14"/>
  <c r="DX257" i="14"/>
  <c r="DT257" i="14"/>
  <c r="DP257" i="14"/>
  <c r="DL257" i="14"/>
  <c r="DH257" i="14"/>
  <c r="DD257" i="14"/>
  <c r="CZ257" i="14"/>
  <c r="CV257" i="14"/>
  <c r="CR257" i="14"/>
  <c r="CN257" i="14"/>
  <c r="CJ257" i="14"/>
  <c r="CF257" i="14"/>
  <c r="CB257" i="14"/>
  <c r="BX257" i="14"/>
  <c r="BT257" i="14"/>
  <c r="BP257" i="14"/>
  <c r="BL257" i="14"/>
  <c r="BH257" i="14"/>
  <c r="BD257" i="14"/>
  <c r="AZ257" i="14"/>
  <c r="AV257" i="14"/>
  <c r="AR257" i="14"/>
  <c r="AN257" i="14"/>
  <c r="AJ257" i="14"/>
  <c r="AF257" i="14"/>
  <c r="AB257" i="14"/>
  <c r="X257" i="14"/>
  <c r="T257" i="14"/>
  <c r="P257" i="14"/>
  <c r="L257" i="14"/>
  <c r="H257" i="14"/>
  <c r="G257" i="14"/>
  <c r="F257" i="14"/>
  <c r="E257" i="14"/>
  <c r="D257" i="14"/>
  <c r="ES257" i="14" s="1"/>
  <c r="EJ256" i="14"/>
  <c r="EF256" i="14"/>
  <c r="EB256" i="14"/>
  <c r="DX256" i="14"/>
  <c r="DT256" i="14"/>
  <c r="DP256" i="14"/>
  <c r="DL256" i="14"/>
  <c r="DH256" i="14"/>
  <c r="DD256" i="14"/>
  <c r="CZ256" i="14"/>
  <c r="CV256" i="14"/>
  <c r="CR256" i="14"/>
  <c r="CN256" i="14"/>
  <c r="CJ256" i="14"/>
  <c r="CF256" i="14"/>
  <c r="CB256" i="14"/>
  <c r="BX256" i="14"/>
  <c r="BT256" i="14"/>
  <c r="BP256" i="14"/>
  <c r="BL256" i="14"/>
  <c r="BH256" i="14"/>
  <c r="BD256" i="14"/>
  <c r="AZ256" i="14"/>
  <c r="AV256" i="14"/>
  <c r="AR256" i="14"/>
  <c r="AN256" i="14"/>
  <c r="AJ256" i="14"/>
  <c r="AF256" i="14"/>
  <c r="AB256" i="14"/>
  <c r="X256" i="14"/>
  <c r="T256" i="14"/>
  <c r="P256" i="14"/>
  <c r="L256" i="14"/>
  <c r="H256" i="14"/>
  <c r="G256" i="14"/>
  <c r="F256" i="14"/>
  <c r="E256" i="14"/>
  <c r="D256" i="14"/>
  <c r="ES256" i="14" s="1"/>
  <c r="EJ254" i="14"/>
  <c r="EF254" i="14"/>
  <c r="EB254" i="14"/>
  <c r="DX254" i="14"/>
  <c r="DT254" i="14"/>
  <c r="DP254" i="14"/>
  <c r="DL254" i="14"/>
  <c r="DH254" i="14"/>
  <c r="DD254" i="14"/>
  <c r="CZ254" i="14"/>
  <c r="CV254" i="14"/>
  <c r="CR254" i="14"/>
  <c r="CN254" i="14"/>
  <c r="CJ254" i="14"/>
  <c r="CF254" i="14"/>
  <c r="CB254" i="14"/>
  <c r="BX254" i="14"/>
  <c r="BT254" i="14"/>
  <c r="BP254" i="14"/>
  <c r="BL254" i="14"/>
  <c r="BH254" i="14"/>
  <c r="BD254" i="14"/>
  <c r="AZ254" i="14"/>
  <c r="AV254" i="14"/>
  <c r="AR254" i="14"/>
  <c r="AN254" i="14"/>
  <c r="AJ254" i="14"/>
  <c r="AF254" i="14"/>
  <c r="AB254" i="14"/>
  <c r="X254" i="14"/>
  <c r="T254" i="14"/>
  <c r="P254" i="14"/>
  <c r="L254" i="14"/>
  <c r="H254" i="14"/>
  <c r="G254" i="14"/>
  <c r="F254" i="14"/>
  <c r="E254" i="14"/>
  <c r="D254" i="14"/>
  <c r="ES254" i="14" s="1"/>
  <c r="EJ253" i="14"/>
  <c r="EF253" i="14"/>
  <c r="EB253" i="14"/>
  <c r="DX253" i="14"/>
  <c r="DT253" i="14"/>
  <c r="DP253" i="14"/>
  <c r="DL253" i="14"/>
  <c r="DH253" i="14"/>
  <c r="DD253" i="14"/>
  <c r="CZ253" i="14"/>
  <c r="CV253" i="14"/>
  <c r="CR253" i="14"/>
  <c r="CN253" i="14"/>
  <c r="CJ253" i="14"/>
  <c r="CF253" i="14"/>
  <c r="CB253" i="14"/>
  <c r="BX253" i="14"/>
  <c r="BT253" i="14"/>
  <c r="BP253" i="14"/>
  <c r="BL253" i="14"/>
  <c r="BH253" i="14"/>
  <c r="BD253" i="14"/>
  <c r="AZ253" i="14"/>
  <c r="AV253" i="14"/>
  <c r="AR253" i="14"/>
  <c r="AN253" i="14"/>
  <c r="AJ253" i="14"/>
  <c r="AF253" i="14"/>
  <c r="AB253" i="14"/>
  <c r="X253" i="14"/>
  <c r="T253" i="14"/>
  <c r="P253" i="14"/>
  <c r="L253" i="14"/>
  <c r="H253" i="14"/>
  <c r="G253" i="14"/>
  <c r="F253" i="14"/>
  <c r="E253" i="14"/>
  <c r="D253" i="14"/>
  <c r="ES253" i="14" s="1"/>
  <c r="EJ252" i="14"/>
  <c r="EF252" i="14"/>
  <c r="EB252" i="14"/>
  <c r="DX252" i="14"/>
  <c r="DT252" i="14"/>
  <c r="DP252" i="14"/>
  <c r="DL252" i="14"/>
  <c r="DH252" i="14"/>
  <c r="DD252" i="14"/>
  <c r="CZ252" i="14"/>
  <c r="CV252" i="14"/>
  <c r="CR252" i="14"/>
  <c r="CN252" i="14"/>
  <c r="CJ252" i="14"/>
  <c r="CF252" i="14"/>
  <c r="CB252" i="14"/>
  <c r="BX252" i="14"/>
  <c r="BT252" i="14"/>
  <c r="BP252" i="14"/>
  <c r="BL252" i="14"/>
  <c r="BH252" i="14"/>
  <c r="BD252" i="14"/>
  <c r="AZ252" i="14"/>
  <c r="AV252" i="14"/>
  <c r="AR252" i="14"/>
  <c r="AN252" i="14"/>
  <c r="AJ252" i="14"/>
  <c r="AF252" i="14"/>
  <c r="AB252" i="14"/>
  <c r="X252" i="14"/>
  <c r="T252" i="14"/>
  <c r="P252" i="14"/>
  <c r="L252" i="14"/>
  <c r="H252" i="14"/>
  <c r="G252" i="14"/>
  <c r="F252" i="14"/>
  <c r="E252" i="14"/>
  <c r="D252" i="14"/>
  <c r="ES252" i="14" s="1"/>
  <c r="EJ251" i="14"/>
  <c r="EF251" i="14"/>
  <c r="EB251" i="14"/>
  <c r="DX251" i="14"/>
  <c r="DT251" i="14"/>
  <c r="DP251" i="14"/>
  <c r="DL251" i="14"/>
  <c r="DH251" i="14"/>
  <c r="DD251" i="14"/>
  <c r="CZ251" i="14"/>
  <c r="CV251" i="14"/>
  <c r="CR251" i="14"/>
  <c r="CN251" i="14"/>
  <c r="CJ251" i="14"/>
  <c r="CF251" i="14"/>
  <c r="CB251" i="14"/>
  <c r="BX251" i="14"/>
  <c r="BT251" i="14"/>
  <c r="BP251" i="14"/>
  <c r="BL251" i="14"/>
  <c r="BH251" i="14"/>
  <c r="BD251" i="14"/>
  <c r="AZ251" i="14"/>
  <c r="AV251" i="14"/>
  <c r="AR251" i="14"/>
  <c r="AN251" i="14"/>
  <c r="AJ251" i="14"/>
  <c r="AF251" i="14"/>
  <c r="AB251" i="14"/>
  <c r="X251" i="14"/>
  <c r="T251" i="14"/>
  <c r="P251" i="14"/>
  <c r="L251" i="14"/>
  <c r="H251" i="14"/>
  <c r="G251" i="14"/>
  <c r="F251" i="14"/>
  <c r="E251" i="14"/>
  <c r="D251" i="14"/>
  <c r="ES251" i="14" s="1"/>
  <c r="EK250" i="14"/>
  <c r="EJ250" i="14"/>
  <c r="EG250" i="14"/>
  <c r="EF250" i="14"/>
  <c r="EC250" i="14"/>
  <c r="EB250" i="14"/>
  <c r="DY250" i="14"/>
  <c r="DX250" i="14"/>
  <c r="DU250" i="14"/>
  <c r="DT250" i="14"/>
  <c r="DQ250" i="14"/>
  <c r="DP250" i="14"/>
  <c r="DM250" i="14"/>
  <c r="DL250" i="14"/>
  <c r="DI250" i="14"/>
  <c r="DH250" i="14"/>
  <c r="DE250" i="14"/>
  <c r="DD250" i="14"/>
  <c r="DA250" i="14"/>
  <c r="CZ250" i="14"/>
  <c r="CW250" i="14"/>
  <c r="CV250" i="14"/>
  <c r="CS250" i="14"/>
  <c r="CR250" i="14"/>
  <c r="CO250" i="14"/>
  <c r="CN250" i="14"/>
  <c r="CK250" i="14"/>
  <c r="CJ250" i="14"/>
  <c r="CG250" i="14"/>
  <c r="CF250" i="14"/>
  <c r="CC250" i="14"/>
  <c r="CB250" i="14"/>
  <c r="BY250" i="14"/>
  <c r="BX250" i="14"/>
  <c r="BU250" i="14"/>
  <c r="BT250" i="14"/>
  <c r="BQ250" i="14"/>
  <c r="BP250" i="14"/>
  <c r="BM250" i="14"/>
  <c r="BL250" i="14"/>
  <c r="BI250" i="14"/>
  <c r="BH250" i="14"/>
  <c r="BE250" i="14"/>
  <c r="BD250" i="14"/>
  <c r="BA250" i="14"/>
  <c r="AZ250" i="14"/>
  <c r="AW250" i="14"/>
  <c r="AV250" i="14"/>
  <c r="AS250" i="14"/>
  <c r="AR250" i="14"/>
  <c r="AO250" i="14"/>
  <c r="AN250" i="14"/>
  <c r="AK250" i="14"/>
  <c r="AJ250" i="14"/>
  <c r="AG250" i="14"/>
  <c r="AF250" i="14"/>
  <c r="AC250" i="14"/>
  <c r="AB250" i="14"/>
  <c r="Y250" i="14"/>
  <c r="X250" i="14"/>
  <c r="U250" i="14"/>
  <c r="T250" i="14"/>
  <c r="Q250" i="14"/>
  <c r="P250" i="14"/>
  <c r="M250" i="14"/>
  <c r="L250" i="14"/>
  <c r="I250" i="14"/>
  <c r="H250" i="14"/>
  <c r="G250" i="14"/>
  <c r="F250" i="14"/>
  <c r="E250" i="14"/>
  <c r="D250" i="14"/>
  <c r="ES250" i="14" s="1"/>
  <c r="EK249" i="14"/>
  <c r="EJ249" i="14"/>
  <c r="EG249" i="14"/>
  <c r="EF249" i="14"/>
  <c r="EC249" i="14"/>
  <c r="EB249" i="14"/>
  <c r="DY249" i="14"/>
  <c r="DX249" i="14"/>
  <c r="DU249" i="14"/>
  <c r="DT249" i="14"/>
  <c r="DQ249" i="14"/>
  <c r="DP249" i="14"/>
  <c r="DM249" i="14"/>
  <c r="DL249" i="14"/>
  <c r="DI249" i="14"/>
  <c r="DH249" i="14"/>
  <c r="DE249" i="14"/>
  <c r="DD249" i="14"/>
  <c r="DA249" i="14"/>
  <c r="CZ249" i="14"/>
  <c r="CW249" i="14"/>
  <c r="CV249" i="14"/>
  <c r="CS249" i="14"/>
  <c r="CR249" i="14"/>
  <c r="CO249" i="14"/>
  <c r="CN249" i="14"/>
  <c r="CK249" i="14"/>
  <c r="CJ249" i="14"/>
  <c r="CG249" i="14"/>
  <c r="CF249" i="14"/>
  <c r="CC249" i="14"/>
  <c r="CB249" i="14"/>
  <c r="BY249" i="14"/>
  <c r="BX249" i="14"/>
  <c r="BU249" i="14"/>
  <c r="BT249" i="14"/>
  <c r="BQ249" i="14"/>
  <c r="BP249" i="14"/>
  <c r="BM249" i="14"/>
  <c r="BL249" i="14"/>
  <c r="BI249" i="14"/>
  <c r="BH249" i="14"/>
  <c r="BE249" i="14"/>
  <c r="BD249" i="14"/>
  <c r="BA249" i="14"/>
  <c r="AZ249" i="14"/>
  <c r="AW249" i="14"/>
  <c r="AV249" i="14"/>
  <c r="AS249" i="14"/>
  <c r="AR249" i="14"/>
  <c r="AO249" i="14"/>
  <c r="AN249" i="14"/>
  <c r="AK249" i="14"/>
  <c r="AJ249" i="14"/>
  <c r="AG249" i="14"/>
  <c r="AF249" i="14"/>
  <c r="AC249" i="14"/>
  <c r="AB249" i="14"/>
  <c r="Y249" i="14"/>
  <c r="X249" i="14"/>
  <c r="U249" i="14"/>
  <c r="T249" i="14"/>
  <c r="Q249" i="14"/>
  <c r="P249" i="14"/>
  <c r="M249" i="14"/>
  <c r="L249" i="14"/>
  <c r="I249" i="14"/>
  <c r="H249" i="14"/>
  <c r="G249" i="14"/>
  <c r="F249" i="14"/>
  <c r="E249" i="14"/>
  <c r="D249" i="14"/>
  <c r="ES249" i="14" s="1"/>
  <c r="EK247" i="14"/>
  <c r="EJ247" i="14"/>
  <c r="EG247" i="14"/>
  <c r="EF247" i="14"/>
  <c r="EC247" i="14"/>
  <c r="EB247" i="14"/>
  <c r="DY247" i="14"/>
  <c r="DX247" i="14"/>
  <c r="DU247" i="14"/>
  <c r="DT247" i="14"/>
  <c r="DQ247" i="14"/>
  <c r="DP247" i="14"/>
  <c r="DM247" i="14"/>
  <c r="DL247" i="14"/>
  <c r="DI247" i="14"/>
  <c r="DH247" i="14"/>
  <c r="DE247" i="14"/>
  <c r="DD247" i="14"/>
  <c r="DA247" i="14"/>
  <c r="CZ247" i="14"/>
  <c r="CW247" i="14"/>
  <c r="CV247" i="14"/>
  <c r="CS247" i="14"/>
  <c r="CR247" i="14"/>
  <c r="CO247" i="14"/>
  <c r="CN247" i="14"/>
  <c r="CK247" i="14"/>
  <c r="CJ247" i="14"/>
  <c r="CG247" i="14"/>
  <c r="CF247" i="14"/>
  <c r="CC247" i="14"/>
  <c r="CB247" i="14"/>
  <c r="BY247" i="14"/>
  <c r="BX247" i="14"/>
  <c r="BU247" i="14"/>
  <c r="BT247" i="14"/>
  <c r="BQ247" i="14"/>
  <c r="BP247" i="14"/>
  <c r="BM247" i="14"/>
  <c r="BL247" i="14"/>
  <c r="BI247" i="14"/>
  <c r="BH247" i="14"/>
  <c r="BE247" i="14"/>
  <c r="BD247" i="14"/>
  <c r="BA247" i="14"/>
  <c r="AZ247" i="14"/>
  <c r="AW247" i="14"/>
  <c r="AV247" i="14"/>
  <c r="AS247" i="14"/>
  <c r="AR247" i="14"/>
  <c r="AO247" i="14"/>
  <c r="AN247" i="14"/>
  <c r="AK247" i="14"/>
  <c r="AJ247" i="14"/>
  <c r="AG247" i="14"/>
  <c r="AF247" i="14"/>
  <c r="AC247" i="14"/>
  <c r="AB247" i="14"/>
  <c r="Y247" i="14"/>
  <c r="X247" i="14"/>
  <c r="U247" i="14"/>
  <c r="T247" i="14"/>
  <c r="Q247" i="14"/>
  <c r="P247" i="14"/>
  <c r="M247" i="14"/>
  <c r="L247" i="14"/>
  <c r="I247" i="14"/>
  <c r="H247" i="14"/>
  <c r="G247" i="14"/>
  <c r="F247" i="14"/>
  <c r="E247" i="14"/>
  <c r="D247" i="14"/>
  <c r="ES247" i="14" s="1"/>
  <c r="EK246" i="14"/>
  <c r="EJ246" i="14"/>
  <c r="EG246" i="14"/>
  <c r="EF246" i="14"/>
  <c r="EC246" i="14"/>
  <c r="EB246" i="14"/>
  <c r="DY246" i="14"/>
  <c r="DX246" i="14"/>
  <c r="DU246" i="14"/>
  <c r="DT246" i="14"/>
  <c r="DQ246" i="14"/>
  <c r="DP246" i="14"/>
  <c r="DM246" i="14"/>
  <c r="DL246" i="14"/>
  <c r="DI246" i="14"/>
  <c r="DH246" i="14"/>
  <c r="DE246" i="14"/>
  <c r="DD246" i="14"/>
  <c r="DA246" i="14"/>
  <c r="CZ246" i="14"/>
  <c r="CW246" i="14"/>
  <c r="CV246" i="14"/>
  <c r="CS246" i="14"/>
  <c r="CR246" i="14"/>
  <c r="CO246" i="14"/>
  <c r="CN246" i="14"/>
  <c r="CK246" i="14"/>
  <c r="CJ246" i="14"/>
  <c r="CG246" i="14"/>
  <c r="CF246" i="14"/>
  <c r="CC246" i="14"/>
  <c r="CB246" i="14"/>
  <c r="BY246" i="14"/>
  <c r="BX246" i="14"/>
  <c r="BU246" i="14"/>
  <c r="BT246" i="14"/>
  <c r="BQ246" i="14"/>
  <c r="BP246" i="14"/>
  <c r="BM246" i="14"/>
  <c r="BL246" i="14"/>
  <c r="BI246" i="14"/>
  <c r="BH246" i="14"/>
  <c r="BE246" i="14"/>
  <c r="BD246" i="14"/>
  <c r="BA246" i="14"/>
  <c r="AZ246" i="14"/>
  <c r="AW246" i="14"/>
  <c r="AV246" i="14"/>
  <c r="AS246" i="14"/>
  <c r="AR246" i="14"/>
  <c r="AO246" i="14"/>
  <c r="AN246" i="14"/>
  <c r="AK246" i="14"/>
  <c r="AJ246" i="14"/>
  <c r="AG246" i="14"/>
  <c r="AF246" i="14"/>
  <c r="AC246" i="14"/>
  <c r="AB246" i="14"/>
  <c r="Y246" i="14"/>
  <c r="X246" i="14"/>
  <c r="U246" i="14"/>
  <c r="T246" i="14"/>
  <c r="Q246" i="14"/>
  <c r="P246" i="14"/>
  <c r="M246" i="14"/>
  <c r="L246" i="14"/>
  <c r="I246" i="14"/>
  <c r="H246" i="14"/>
  <c r="G246" i="14"/>
  <c r="F246" i="14"/>
  <c r="E246" i="14"/>
  <c r="D246" i="14"/>
  <c r="ES246" i="14" s="1"/>
  <c r="EK245" i="14"/>
  <c r="EJ245" i="14"/>
  <c r="EG245" i="14"/>
  <c r="EF245" i="14"/>
  <c r="EC245" i="14"/>
  <c r="EB245" i="14"/>
  <c r="DY245" i="14"/>
  <c r="DX245" i="14"/>
  <c r="DU245" i="14"/>
  <c r="DT245" i="14"/>
  <c r="DQ245" i="14"/>
  <c r="DP245" i="14"/>
  <c r="DM245" i="14"/>
  <c r="DL245" i="14"/>
  <c r="DI245" i="14"/>
  <c r="DH245" i="14"/>
  <c r="DE245" i="14"/>
  <c r="DD245" i="14"/>
  <c r="DA245" i="14"/>
  <c r="CZ245" i="14"/>
  <c r="CW245" i="14"/>
  <c r="CV245" i="14"/>
  <c r="CS245" i="14"/>
  <c r="CR245" i="14"/>
  <c r="CO245" i="14"/>
  <c r="CN245" i="14"/>
  <c r="CK245" i="14"/>
  <c r="CJ245" i="14"/>
  <c r="CG245" i="14"/>
  <c r="CF245" i="14"/>
  <c r="CC245" i="14"/>
  <c r="CB245" i="14"/>
  <c r="BY245" i="14"/>
  <c r="BX245" i="14"/>
  <c r="BU245" i="14"/>
  <c r="BT245" i="14"/>
  <c r="BQ245" i="14"/>
  <c r="BP245" i="14"/>
  <c r="BM245" i="14"/>
  <c r="BL245" i="14"/>
  <c r="BI245" i="14"/>
  <c r="BH245" i="14"/>
  <c r="BE245" i="14"/>
  <c r="BD245" i="14"/>
  <c r="BA245" i="14"/>
  <c r="AZ245" i="14"/>
  <c r="AW245" i="14"/>
  <c r="AV245" i="14"/>
  <c r="AS245" i="14"/>
  <c r="AR245" i="14"/>
  <c r="AO245" i="14"/>
  <c r="AN245" i="14"/>
  <c r="AK245" i="14"/>
  <c r="AJ245" i="14"/>
  <c r="AG245" i="14"/>
  <c r="AF245" i="14"/>
  <c r="AC245" i="14"/>
  <c r="AB245" i="14"/>
  <c r="Y245" i="14"/>
  <c r="X245" i="14"/>
  <c r="U245" i="14"/>
  <c r="T245" i="14"/>
  <c r="Q245" i="14"/>
  <c r="P245" i="14"/>
  <c r="M245" i="14"/>
  <c r="L245" i="14"/>
  <c r="I245" i="14"/>
  <c r="H245" i="14"/>
  <c r="G245" i="14"/>
  <c r="F245" i="14"/>
  <c r="E245" i="14"/>
  <c r="D245" i="14"/>
  <c r="ES245" i="14" s="1"/>
  <c r="EK244" i="14"/>
  <c r="EJ244" i="14"/>
  <c r="EG244" i="14"/>
  <c r="EF244" i="14"/>
  <c r="EC244" i="14"/>
  <c r="EB244" i="14"/>
  <c r="DY244" i="14"/>
  <c r="DX244" i="14"/>
  <c r="DU244" i="14"/>
  <c r="DT244" i="14"/>
  <c r="DQ244" i="14"/>
  <c r="DP244" i="14"/>
  <c r="DM244" i="14"/>
  <c r="DL244" i="14"/>
  <c r="DI244" i="14"/>
  <c r="DH244" i="14"/>
  <c r="DE244" i="14"/>
  <c r="DD244" i="14"/>
  <c r="DA244" i="14"/>
  <c r="CZ244" i="14"/>
  <c r="CW244" i="14"/>
  <c r="CV244" i="14"/>
  <c r="CS244" i="14"/>
  <c r="CR244" i="14"/>
  <c r="CO244" i="14"/>
  <c r="CN244" i="14"/>
  <c r="CK244" i="14"/>
  <c r="CJ244" i="14"/>
  <c r="CG244" i="14"/>
  <c r="CF244" i="14"/>
  <c r="CC244" i="14"/>
  <c r="CB244" i="14"/>
  <c r="BY244" i="14"/>
  <c r="BX244" i="14"/>
  <c r="BU244" i="14"/>
  <c r="BT244" i="14"/>
  <c r="BQ244" i="14"/>
  <c r="BP244" i="14"/>
  <c r="BM244" i="14"/>
  <c r="BL244" i="14"/>
  <c r="BI244" i="14"/>
  <c r="BH244" i="14"/>
  <c r="BE244" i="14"/>
  <c r="BD244" i="14"/>
  <c r="BA244" i="14"/>
  <c r="AZ244" i="14"/>
  <c r="AW244" i="14"/>
  <c r="AV244" i="14"/>
  <c r="AS244" i="14"/>
  <c r="AR244" i="14"/>
  <c r="AO244" i="14"/>
  <c r="AN244" i="14"/>
  <c r="AK244" i="14"/>
  <c r="AJ244" i="14"/>
  <c r="AG244" i="14"/>
  <c r="AF244" i="14"/>
  <c r="AC244" i="14"/>
  <c r="AB244" i="14"/>
  <c r="Y244" i="14"/>
  <c r="X244" i="14"/>
  <c r="U244" i="14"/>
  <c r="T244" i="14"/>
  <c r="Q244" i="14"/>
  <c r="P244" i="14"/>
  <c r="M244" i="14"/>
  <c r="L244" i="14"/>
  <c r="I244" i="14"/>
  <c r="H244" i="14"/>
  <c r="G244" i="14"/>
  <c r="F244" i="14"/>
  <c r="E244" i="14"/>
  <c r="D244" i="14"/>
  <c r="ES244" i="14" s="1"/>
  <c r="EK243" i="14"/>
  <c r="EJ243" i="14"/>
  <c r="EG243" i="14"/>
  <c r="EF243" i="14"/>
  <c r="EC243" i="14"/>
  <c r="EB243" i="14"/>
  <c r="DY243" i="14"/>
  <c r="DX243" i="14"/>
  <c r="DU243" i="14"/>
  <c r="DT243" i="14"/>
  <c r="DQ243" i="14"/>
  <c r="DP243" i="14"/>
  <c r="DM243" i="14"/>
  <c r="DL243" i="14"/>
  <c r="DI243" i="14"/>
  <c r="DH243" i="14"/>
  <c r="DE243" i="14"/>
  <c r="DD243" i="14"/>
  <c r="DA243" i="14"/>
  <c r="CZ243" i="14"/>
  <c r="CW243" i="14"/>
  <c r="CV243" i="14"/>
  <c r="CS243" i="14"/>
  <c r="CR243" i="14"/>
  <c r="CO243" i="14"/>
  <c r="CN243" i="14"/>
  <c r="CK243" i="14"/>
  <c r="CJ243" i="14"/>
  <c r="CG243" i="14"/>
  <c r="CF243" i="14"/>
  <c r="CC243" i="14"/>
  <c r="CB243" i="14"/>
  <c r="BY243" i="14"/>
  <c r="BX243" i="14"/>
  <c r="BU243" i="14"/>
  <c r="BT243" i="14"/>
  <c r="BQ243" i="14"/>
  <c r="BP243" i="14"/>
  <c r="BM243" i="14"/>
  <c r="BL243" i="14"/>
  <c r="BI243" i="14"/>
  <c r="BH243" i="14"/>
  <c r="BE243" i="14"/>
  <c r="BD243" i="14"/>
  <c r="BA243" i="14"/>
  <c r="AZ243" i="14"/>
  <c r="AW243" i="14"/>
  <c r="AV243" i="14"/>
  <c r="AS243" i="14"/>
  <c r="AR243" i="14"/>
  <c r="AO243" i="14"/>
  <c r="AN243" i="14"/>
  <c r="AK243" i="14"/>
  <c r="AJ243" i="14"/>
  <c r="AG243" i="14"/>
  <c r="AF243" i="14"/>
  <c r="AC243" i="14"/>
  <c r="AB243" i="14"/>
  <c r="Y243" i="14"/>
  <c r="X243" i="14"/>
  <c r="U243" i="14"/>
  <c r="T243" i="14"/>
  <c r="Q243" i="14"/>
  <c r="P243" i="14"/>
  <c r="M243" i="14"/>
  <c r="L243" i="14"/>
  <c r="I243" i="14"/>
  <c r="H243" i="14"/>
  <c r="G243" i="14"/>
  <c r="F243" i="14"/>
  <c r="E243" i="14"/>
  <c r="D243" i="14"/>
  <c r="ES243" i="14" s="1"/>
  <c r="EK242" i="14"/>
  <c r="EJ242" i="14"/>
  <c r="EG242" i="14"/>
  <c r="EF242" i="14"/>
  <c r="EC242" i="14"/>
  <c r="EB242" i="14"/>
  <c r="DY242" i="14"/>
  <c r="DX242" i="14"/>
  <c r="DU242" i="14"/>
  <c r="DT242" i="14"/>
  <c r="DQ242" i="14"/>
  <c r="DP242" i="14"/>
  <c r="DM242" i="14"/>
  <c r="DL242" i="14"/>
  <c r="DI242" i="14"/>
  <c r="DH242" i="14"/>
  <c r="DE242" i="14"/>
  <c r="DD242" i="14"/>
  <c r="DA242" i="14"/>
  <c r="CZ242" i="14"/>
  <c r="CW242" i="14"/>
  <c r="CV242" i="14"/>
  <c r="CS242" i="14"/>
  <c r="CR242" i="14"/>
  <c r="CO242" i="14"/>
  <c r="CN242" i="14"/>
  <c r="CK242" i="14"/>
  <c r="CJ242" i="14"/>
  <c r="CG242" i="14"/>
  <c r="CF242" i="14"/>
  <c r="CC242" i="14"/>
  <c r="CB242" i="14"/>
  <c r="BY242" i="14"/>
  <c r="BX242" i="14"/>
  <c r="BU242" i="14"/>
  <c r="BT242" i="14"/>
  <c r="BQ242" i="14"/>
  <c r="BP242" i="14"/>
  <c r="BM242" i="14"/>
  <c r="BL242" i="14"/>
  <c r="BI242" i="14"/>
  <c r="BH242" i="14"/>
  <c r="BE242" i="14"/>
  <c r="BD242" i="14"/>
  <c r="BA242" i="14"/>
  <c r="AZ242" i="14"/>
  <c r="AW242" i="14"/>
  <c r="AV242" i="14"/>
  <c r="AS242" i="14"/>
  <c r="AR242" i="14"/>
  <c r="AO242" i="14"/>
  <c r="AN242" i="14"/>
  <c r="AK242" i="14"/>
  <c r="AJ242" i="14"/>
  <c r="AG242" i="14"/>
  <c r="AF242" i="14"/>
  <c r="AC242" i="14"/>
  <c r="AB242" i="14"/>
  <c r="Y242" i="14"/>
  <c r="X242" i="14"/>
  <c r="U242" i="14"/>
  <c r="T242" i="14"/>
  <c r="Q242" i="14"/>
  <c r="P242" i="14"/>
  <c r="M242" i="14"/>
  <c r="L242" i="14"/>
  <c r="I242" i="14"/>
  <c r="H242" i="14"/>
  <c r="G242" i="14"/>
  <c r="F242" i="14"/>
  <c r="E242" i="14"/>
  <c r="D242" i="14"/>
  <c r="ES242" i="14" s="1"/>
  <c r="EK241" i="14"/>
  <c r="EJ241" i="14"/>
  <c r="EG241" i="14"/>
  <c r="EF241" i="14"/>
  <c r="EC241" i="14"/>
  <c r="EB241" i="14"/>
  <c r="DY241" i="14"/>
  <c r="DX241" i="14"/>
  <c r="DU241" i="14"/>
  <c r="DT241" i="14"/>
  <c r="DQ241" i="14"/>
  <c r="DP241" i="14"/>
  <c r="DM241" i="14"/>
  <c r="DL241" i="14"/>
  <c r="DI241" i="14"/>
  <c r="DH241" i="14"/>
  <c r="DE241" i="14"/>
  <c r="DD241" i="14"/>
  <c r="DA241" i="14"/>
  <c r="CZ241" i="14"/>
  <c r="CW241" i="14"/>
  <c r="CV241" i="14"/>
  <c r="CS241" i="14"/>
  <c r="CR241" i="14"/>
  <c r="CO241" i="14"/>
  <c r="CN241" i="14"/>
  <c r="CK241" i="14"/>
  <c r="CJ241" i="14"/>
  <c r="CG241" i="14"/>
  <c r="CF241" i="14"/>
  <c r="CC241" i="14"/>
  <c r="CB241" i="14"/>
  <c r="BY241" i="14"/>
  <c r="BX241" i="14"/>
  <c r="BU241" i="14"/>
  <c r="BT241" i="14"/>
  <c r="BQ241" i="14"/>
  <c r="BP241" i="14"/>
  <c r="BM241" i="14"/>
  <c r="BL241" i="14"/>
  <c r="BI241" i="14"/>
  <c r="BH241" i="14"/>
  <c r="BE241" i="14"/>
  <c r="BD241" i="14"/>
  <c r="BA241" i="14"/>
  <c r="AZ241" i="14"/>
  <c r="AW241" i="14"/>
  <c r="AV241" i="14"/>
  <c r="AS241" i="14"/>
  <c r="AR241" i="14"/>
  <c r="AO241" i="14"/>
  <c r="AN241" i="14"/>
  <c r="AK241" i="14"/>
  <c r="AJ241" i="14"/>
  <c r="AG241" i="14"/>
  <c r="AF241" i="14"/>
  <c r="AC241" i="14"/>
  <c r="AB241" i="14"/>
  <c r="Y241" i="14"/>
  <c r="X241" i="14"/>
  <c r="U241" i="14"/>
  <c r="T241" i="14"/>
  <c r="Q241" i="14"/>
  <c r="P241" i="14"/>
  <c r="M241" i="14"/>
  <c r="L241" i="14"/>
  <c r="I241" i="14"/>
  <c r="H241" i="14"/>
  <c r="G241" i="14"/>
  <c r="F241" i="14"/>
  <c r="E241" i="14"/>
  <c r="D241" i="14"/>
  <c r="ES241" i="14" s="1"/>
  <c r="EK240" i="14"/>
  <c r="EJ240" i="14"/>
  <c r="EG240" i="14"/>
  <c r="EF240" i="14"/>
  <c r="EC240" i="14"/>
  <c r="EB240" i="14"/>
  <c r="DY240" i="14"/>
  <c r="DX240" i="14"/>
  <c r="DU240" i="14"/>
  <c r="DT240" i="14"/>
  <c r="DQ240" i="14"/>
  <c r="DP240" i="14"/>
  <c r="DM240" i="14"/>
  <c r="DL240" i="14"/>
  <c r="DI240" i="14"/>
  <c r="DH240" i="14"/>
  <c r="DE240" i="14"/>
  <c r="DD240" i="14"/>
  <c r="DA240" i="14"/>
  <c r="CZ240" i="14"/>
  <c r="CW240" i="14"/>
  <c r="CV240" i="14"/>
  <c r="CS240" i="14"/>
  <c r="CR240" i="14"/>
  <c r="CO240" i="14"/>
  <c r="CN240" i="14"/>
  <c r="CK240" i="14"/>
  <c r="CJ240" i="14"/>
  <c r="CG240" i="14"/>
  <c r="CF240" i="14"/>
  <c r="CC240" i="14"/>
  <c r="CB240" i="14"/>
  <c r="BY240" i="14"/>
  <c r="BX240" i="14"/>
  <c r="BU240" i="14"/>
  <c r="BT240" i="14"/>
  <c r="BQ240" i="14"/>
  <c r="BP240" i="14"/>
  <c r="BM240" i="14"/>
  <c r="BL240" i="14"/>
  <c r="BI240" i="14"/>
  <c r="BH240" i="14"/>
  <c r="BE240" i="14"/>
  <c r="BD240" i="14"/>
  <c r="BA240" i="14"/>
  <c r="AZ240" i="14"/>
  <c r="AW240" i="14"/>
  <c r="AV240" i="14"/>
  <c r="AS240" i="14"/>
  <c r="AR240" i="14"/>
  <c r="AO240" i="14"/>
  <c r="AN240" i="14"/>
  <c r="AK240" i="14"/>
  <c r="AJ240" i="14"/>
  <c r="AG240" i="14"/>
  <c r="AF240" i="14"/>
  <c r="AC240" i="14"/>
  <c r="AB240" i="14"/>
  <c r="Y240" i="14"/>
  <c r="X240" i="14"/>
  <c r="U240" i="14"/>
  <c r="T240" i="14"/>
  <c r="Q240" i="14"/>
  <c r="P240" i="14"/>
  <c r="M240" i="14"/>
  <c r="L240" i="14"/>
  <c r="I240" i="14"/>
  <c r="H240" i="14"/>
  <c r="G240" i="14"/>
  <c r="F240" i="14"/>
  <c r="E240" i="14"/>
  <c r="D240" i="14"/>
  <c r="ES240" i="14" s="1"/>
  <c r="EK239" i="14"/>
  <c r="EJ239" i="14"/>
  <c r="EG239" i="14"/>
  <c r="EF239" i="14"/>
  <c r="EC239" i="14"/>
  <c r="EB239" i="14"/>
  <c r="DY239" i="14"/>
  <c r="DX239" i="14"/>
  <c r="DU239" i="14"/>
  <c r="DT239" i="14"/>
  <c r="DQ239" i="14"/>
  <c r="DP239" i="14"/>
  <c r="DM239" i="14"/>
  <c r="DL239" i="14"/>
  <c r="DI239" i="14"/>
  <c r="DH239" i="14"/>
  <c r="DE239" i="14"/>
  <c r="DD239" i="14"/>
  <c r="DA239" i="14"/>
  <c r="CZ239" i="14"/>
  <c r="CW239" i="14"/>
  <c r="CV239" i="14"/>
  <c r="CS239" i="14"/>
  <c r="CR239" i="14"/>
  <c r="CO239" i="14"/>
  <c r="CN239" i="14"/>
  <c r="CK239" i="14"/>
  <c r="CJ239" i="14"/>
  <c r="CG239" i="14"/>
  <c r="CF239" i="14"/>
  <c r="CC239" i="14"/>
  <c r="CB239" i="14"/>
  <c r="BY239" i="14"/>
  <c r="BX239" i="14"/>
  <c r="BU239" i="14"/>
  <c r="BT239" i="14"/>
  <c r="BQ239" i="14"/>
  <c r="BP239" i="14"/>
  <c r="BM239" i="14"/>
  <c r="BL239" i="14"/>
  <c r="BI239" i="14"/>
  <c r="BH239" i="14"/>
  <c r="BE239" i="14"/>
  <c r="BD239" i="14"/>
  <c r="BA239" i="14"/>
  <c r="AZ239" i="14"/>
  <c r="AW239" i="14"/>
  <c r="AV239" i="14"/>
  <c r="AS239" i="14"/>
  <c r="AR239" i="14"/>
  <c r="AO239" i="14"/>
  <c r="AN239" i="14"/>
  <c r="AK239" i="14"/>
  <c r="AJ239" i="14"/>
  <c r="AG239" i="14"/>
  <c r="AF239" i="14"/>
  <c r="AC239" i="14"/>
  <c r="AB239" i="14"/>
  <c r="Y239" i="14"/>
  <c r="X239" i="14"/>
  <c r="U239" i="14"/>
  <c r="T239" i="14"/>
  <c r="Q239" i="14"/>
  <c r="P239" i="14"/>
  <c r="M239" i="14"/>
  <c r="L239" i="14"/>
  <c r="I239" i="14"/>
  <c r="H239" i="14"/>
  <c r="G239" i="14"/>
  <c r="F239" i="14"/>
  <c r="E239" i="14"/>
  <c r="D239" i="14"/>
  <c r="ES239" i="14" s="1"/>
  <c r="EK237" i="14"/>
  <c r="EJ237" i="14"/>
  <c r="EG237" i="14"/>
  <c r="EF237" i="14"/>
  <c r="EC237" i="14"/>
  <c r="EB237" i="14"/>
  <c r="DY237" i="14"/>
  <c r="DX237" i="14"/>
  <c r="DU237" i="14"/>
  <c r="DT237" i="14"/>
  <c r="DQ237" i="14"/>
  <c r="DP237" i="14"/>
  <c r="DM237" i="14"/>
  <c r="DL237" i="14"/>
  <c r="DI237" i="14"/>
  <c r="DH237" i="14"/>
  <c r="DE237" i="14"/>
  <c r="DD237" i="14"/>
  <c r="DA237" i="14"/>
  <c r="CZ237" i="14"/>
  <c r="CW237" i="14"/>
  <c r="CV237" i="14"/>
  <c r="CS237" i="14"/>
  <c r="CR237" i="14"/>
  <c r="CO237" i="14"/>
  <c r="CN237" i="14"/>
  <c r="CK237" i="14"/>
  <c r="CJ237" i="14"/>
  <c r="CG237" i="14"/>
  <c r="CF237" i="14"/>
  <c r="CC237" i="14"/>
  <c r="CB237" i="14"/>
  <c r="BY237" i="14"/>
  <c r="BX237" i="14"/>
  <c r="BU237" i="14"/>
  <c r="BT237" i="14"/>
  <c r="BQ237" i="14"/>
  <c r="BP237" i="14"/>
  <c r="BM237" i="14"/>
  <c r="BL237" i="14"/>
  <c r="BI237" i="14"/>
  <c r="BH237" i="14"/>
  <c r="BE237" i="14"/>
  <c r="BD237" i="14"/>
  <c r="BA237" i="14"/>
  <c r="AZ237" i="14"/>
  <c r="AW237" i="14"/>
  <c r="AV237" i="14"/>
  <c r="AS237" i="14"/>
  <c r="AR237" i="14"/>
  <c r="AO237" i="14"/>
  <c r="AN237" i="14"/>
  <c r="AK237" i="14"/>
  <c r="AJ237" i="14"/>
  <c r="AG237" i="14"/>
  <c r="AF237" i="14"/>
  <c r="AC237" i="14"/>
  <c r="AB237" i="14"/>
  <c r="Y237" i="14"/>
  <c r="X237" i="14"/>
  <c r="U237" i="14"/>
  <c r="T237" i="14"/>
  <c r="Q237" i="14"/>
  <c r="P237" i="14"/>
  <c r="M237" i="14"/>
  <c r="L237" i="14"/>
  <c r="I237" i="14"/>
  <c r="H237" i="14"/>
  <c r="G237" i="14"/>
  <c r="F237" i="14"/>
  <c r="E237" i="14"/>
  <c r="D237" i="14"/>
  <c r="ES237" i="14" s="1"/>
  <c r="EK236" i="14"/>
  <c r="EJ236" i="14"/>
  <c r="EG236" i="14"/>
  <c r="EF236" i="14"/>
  <c r="EC236" i="14"/>
  <c r="EB236" i="14"/>
  <c r="DY236" i="14"/>
  <c r="DX236" i="14"/>
  <c r="DU236" i="14"/>
  <c r="DT236" i="14"/>
  <c r="DQ236" i="14"/>
  <c r="DP236" i="14"/>
  <c r="DM236" i="14"/>
  <c r="DL236" i="14"/>
  <c r="DI236" i="14"/>
  <c r="DH236" i="14"/>
  <c r="DE236" i="14"/>
  <c r="DD236" i="14"/>
  <c r="DA236" i="14"/>
  <c r="CZ236" i="14"/>
  <c r="CW236" i="14"/>
  <c r="CV236" i="14"/>
  <c r="CS236" i="14"/>
  <c r="CR236" i="14"/>
  <c r="CO236" i="14"/>
  <c r="CN236" i="14"/>
  <c r="CK236" i="14"/>
  <c r="CJ236" i="14"/>
  <c r="CG236" i="14"/>
  <c r="CF236" i="14"/>
  <c r="CC236" i="14"/>
  <c r="CB236" i="14"/>
  <c r="BY236" i="14"/>
  <c r="BX236" i="14"/>
  <c r="BU236" i="14"/>
  <c r="BT236" i="14"/>
  <c r="BQ236" i="14"/>
  <c r="BP236" i="14"/>
  <c r="BM236" i="14"/>
  <c r="BL236" i="14"/>
  <c r="BI236" i="14"/>
  <c r="BH236" i="14"/>
  <c r="BE236" i="14"/>
  <c r="BD236" i="14"/>
  <c r="BA236" i="14"/>
  <c r="AZ236" i="14"/>
  <c r="AW236" i="14"/>
  <c r="AV236" i="14"/>
  <c r="AS236" i="14"/>
  <c r="AR236" i="14"/>
  <c r="AO236" i="14"/>
  <c r="AN236" i="14"/>
  <c r="AK236" i="14"/>
  <c r="AJ236" i="14"/>
  <c r="AG236" i="14"/>
  <c r="AF236" i="14"/>
  <c r="AC236" i="14"/>
  <c r="AB236" i="14"/>
  <c r="Y236" i="14"/>
  <c r="X236" i="14"/>
  <c r="U236" i="14"/>
  <c r="T236" i="14"/>
  <c r="Q236" i="14"/>
  <c r="P236" i="14"/>
  <c r="M236" i="14"/>
  <c r="L236" i="14"/>
  <c r="I236" i="14"/>
  <c r="H236" i="14"/>
  <c r="G236" i="14"/>
  <c r="F236" i="14"/>
  <c r="E236" i="14"/>
  <c r="D236" i="14"/>
  <c r="ES236" i="14" s="1"/>
  <c r="EK234" i="14"/>
  <c r="EJ234" i="14"/>
  <c r="EG234" i="14"/>
  <c r="EF234" i="14"/>
  <c r="EC234" i="14"/>
  <c r="EB234" i="14"/>
  <c r="DY234" i="14"/>
  <c r="DX234" i="14"/>
  <c r="DU234" i="14"/>
  <c r="DT234" i="14"/>
  <c r="DQ234" i="14"/>
  <c r="DP234" i="14"/>
  <c r="DM234" i="14"/>
  <c r="DL234" i="14"/>
  <c r="DI234" i="14"/>
  <c r="DH234" i="14"/>
  <c r="DE234" i="14"/>
  <c r="DD234" i="14"/>
  <c r="DA234" i="14"/>
  <c r="CZ234" i="14"/>
  <c r="CW234" i="14"/>
  <c r="CV234" i="14"/>
  <c r="CS234" i="14"/>
  <c r="CR234" i="14"/>
  <c r="CO234" i="14"/>
  <c r="CN234" i="14"/>
  <c r="CK234" i="14"/>
  <c r="CJ234" i="14"/>
  <c r="CG234" i="14"/>
  <c r="CF234" i="14"/>
  <c r="CC234" i="14"/>
  <c r="CB234" i="14"/>
  <c r="BY234" i="14"/>
  <c r="BX234" i="14"/>
  <c r="BU234" i="14"/>
  <c r="BT234" i="14"/>
  <c r="BQ234" i="14"/>
  <c r="BP234" i="14"/>
  <c r="BM234" i="14"/>
  <c r="BL234" i="14"/>
  <c r="BI234" i="14"/>
  <c r="BH234" i="14"/>
  <c r="BE234" i="14"/>
  <c r="BD234" i="14"/>
  <c r="BA234" i="14"/>
  <c r="AZ234" i="14"/>
  <c r="AW234" i="14"/>
  <c r="AV234" i="14"/>
  <c r="AS234" i="14"/>
  <c r="AR234" i="14"/>
  <c r="AO234" i="14"/>
  <c r="AN234" i="14"/>
  <c r="AK234" i="14"/>
  <c r="AJ234" i="14"/>
  <c r="AG234" i="14"/>
  <c r="AF234" i="14"/>
  <c r="AC234" i="14"/>
  <c r="AB234" i="14"/>
  <c r="Y234" i="14"/>
  <c r="X234" i="14"/>
  <c r="U234" i="14"/>
  <c r="T234" i="14"/>
  <c r="Q234" i="14"/>
  <c r="P234" i="14"/>
  <c r="M234" i="14"/>
  <c r="L234" i="14"/>
  <c r="I234" i="14"/>
  <c r="H234" i="14"/>
  <c r="G234" i="14"/>
  <c r="F234" i="14"/>
  <c r="E234" i="14"/>
  <c r="D234" i="14"/>
  <c r="ES234" i="14" s="1"/>
  <c r="EK233" i="14"/>
  <c r="EJ233" i="14"/>
  <c r="EG233" i="14"/>
  <c r="EF233" i="14"/>
  <c r="EC233" i="14"/>
  <c r="EB233" i="14"/>
  <c r="DY233" i="14"/>
  <c r="DX233" i="14"/>
  <c r="DU233" i="14"/>
  <c r="DT233" i="14"/>
  <c r="DQ233" i="14"/>
  <c r="DP233" i="14"/>
  <c r="DM233" i="14"/>
  <c r="DL233" i="14"/>
  <c r="DI233" i="14"/>
  <c r="DH233" i="14"/>
  <c r="DE233" i="14"/>
  <c r="DD233" i="14"/>
  <c r="DA233" i="14"/>
  <c r="CZ233" i="14"/>
  <c r="CW233" i="14"/>
  <c r="CV233" i="14"/>
  <c r="CS233" i="14"/>
  <c r="CR233" i="14"/>
  <c r="CO233" i="14"/>
  <c r="CN233" i="14"/>
  <c r="CK233" i="14"/>
  <c r="CJ233" i="14"/>
  <c r="CG233" i="14"/>
  <c r="CF233" i="14"/>
  <c r="CC233" i="14"/>
  <c r="CB233" i="14"/>
  <c r="BY233" i="14"/>
  <c r="BX233" i="14"/>
  <c r="BU233" i="14"/>
  <c r="BT233" i="14"/>
  <c r="BQ233" i="14"/>
  <c r="BP233" i="14"/>
  <c r="BM233" i="14"/>
  <c r="BL233" i="14"/>
  <c r="BI233" i="14"/>
  <c r="BH233" i="14"/>
  <c r="BE233" i="14"/>
  <c r="BD233" i="14"/>
  <c r="BA233" i="14"/>
  <c r="AZ233" i="14"/>
  <c r="AW233" i="14"/>
  <c r="AV233" i="14"/>
  <c r="AS233" i="14"/>
  <c r="AR233" i="14"/>
  <c r="AO233" i="14"/>
  <c r="AN233" i="14"/>
  <c r="AK233" i="14"/>
  <c r="AJ233" i="14"/>
  <c r="AG233" i="14"/>
  <c r="AF233" i="14"/>
  <c r="AC233" i="14"/>
  <c r="AB233" i="14"/>
  <c r="Y233" i="14"/>
  <c r="X233" i="14"/>
  <c r="U233" i="14"/>
  <c r="T233" i="14"/>
  <c r="Q233" i="14"/>
  <c r="P233" i="14"/>
  <c r="M233" i="14"/>
  <c r="L233" i="14"/>
  <c r="I233" i="14"/>
  <c r="H233" i="14"/>
  <c r="G233" i="14"/>
  <c r="F233" i="14"/>
  <c r="E233" i="14"/>
  <c r="D233" i="14"/>
  <c r="ES233" i="14" s="1"/>
  <c r="EK232" i="14"/>
  <c r="EJ232" i="14"/>
  <c r="EG232" i="14"/>
  <c r="EF232" i="14"/>
  <c r="EC232" i="14"/>
  <c r="EB232" i="14"/>
  <c r="DY232" i="14"/>
  <c r="DX232" i="14"/>
  <c r="DU232" i="14"/>
  <c r="DT232" i="14"/>
  <c r="DQ232" i="14"/>
  <c r="DP232" i="14"/>
  <c r="DM232" i="14"/>
  <c r="DL232" i="14"/>
  <c r="DI232" i="14"/>
  <c r="DH232" i="14"/>
  <c r="DE232" i="14"/>
  <c r="DD232" i="14"/>
  <c r="DA232" i="14"/>
  <c r="CZ232" i="14"/>
  <c r="CW232" i="14"/>
  <c r="CV232" i="14"/>
  <c r="CS232" i="14"/>
  <c r="CR232" i="14"/>
  <c r="CO232" i="14"/>
  <c r="CN232" i="14"/>
  <c r="CK232" i="14"/>
  <c r="CJ232" i="14"/>
  <c r="CG232" i="14"/>
  <c r="CF232" i="14"/>
  <c r="CC232" i="14"/>
  <c r="CB232" i="14"/>
  <c r="BY232" i="14"/>
  <c r="BX232" i="14"/>
  <c r="BU232" i="14"/>
  <c r="BT232" i="14"/>
  <c r="BQ232" i="14"/>
  <c r="BP232" i="14"/>
  <c r="BM232" i="14"/>
  <c r="BL232" i="14"/>
  <c r="BI232" i="14"/>
  <c r="BH232" i="14"/>
  <c r="BE232" i="14"/>
  <c r="BD232" i="14"/>
  <c r="BA232" i="14"/>
  <c r="AZ232" i="14"/>
  <c r="AW232" i="14"/>
  <c r="AV232" i="14"/>
  <c r="AS232" i="14"/>
  <c r="AR232" i="14"/>
  <c r="AO232" i="14"/>
  <c r="AN232" i="14"/>
  <c r="AK232" i="14"/>
  <c r="AJ232" i="14"/>
  <c r="AG232" i="14"/>
  <c r="AF232" i="14"/>
  <c r="AC232" i="14"/>
  <c r="AB232" i="14"/>
  <c r="Y232" i="14"/>
  <c r="X232" i="14"/>
  <c r="U232" i="14"/>
  <c r="T232" i="14"/>
  <c r="Q232" i="14"/>
  <c r="P232" i="14"/>
  <c r="M232" i="14"/>
  <c r="L232" i="14"/>
  <c r="I232" i="14"/>
  <c r="H232" i="14"/>
  <c r="G232" i="14"/>
  <c r="F232" i="14"/>
  <c r="E232" i="14"/>
  <c r="D232" i="14"/>
  <c r="ES232" i="14" s="1"/>
  <c r="EK231" i="14"/>
  <c r="EJ231" i="14"/>
  <c r="EG231" i="14"/>
  <c r="EF231" i="14"/>
  <c r="EC231" i="14"/>
  <c r="EB231" i="14"/>
  <c r="DY231" i="14"/>
  <c r="DX231" i="14"/>
  <c r="DU231" i="14"/>
  <c r="DT231" i="14"/>
  <c r="DQ231" i="14"/>
  <c r="DP231" i="14"/>
  <c r="DM231" i="14"/>
  <c r="DL231" i="14"/>
  <c r="DI231" i="14"/>
  <c r="DH231" i="14"/>
  <c r="DE231" i="14"/>
  <c r="DD231" i="14"/>
  <c r="DA231" i="14"/>
  <c r="CZ231" i="14"/>
  <c r="CW231" i="14"/>
  <c r="CV231" i="14"/>
  <c r="CS231" i="14"/>
  <c r="CR231" i="14"/>
  <c r="CO231" i="14"/>
  <c r="CN231" i="14"/>
  <c r="CK231" i="14"/>
  <c r="CJ231" i="14"/>
  <c r="CG231" i="14"/>
  <c r="CF231" i="14"/>
  <c r="CC231" i="14"/>
  <c r="CB231" i="14"/>
  <c r="BY231" i="14"/>
  <c r="BX231" i="14"/>
  <c r="BU231" i="14"/>
  <c r="BT231" i="14"/>
  <c r="BQ231" i="14"/>
  <c r="BP231" i="14"/>
  <c r="BM231" i="14"/>
  <c r="BL231" i="14"/>
  <c r="BI231" i="14"/>
  <c r="BH231" i="14"/>
  <c r="BE231" i="14"/>
  <c r="BD231" i="14"/>
  <c r="BA231" i="14"/>
  <c r="AZ231" i="14"/>
  <c r="AW231" i="14"/>
  <c r="AV231" i="14"/>
  <c r="AS231" i="14"/>
  <c r="AR231" i="14"/>
  <c r="AO231" i="14"/>
  <c r="AN231" i="14"/>
  <c r="AK231" i="14"/>
  <c r="AJ231" i="14"/>
  <c r="AG231" i="14"/>
  <c r="AF231" i="14"/>
  <c r="AC231" i="14"/>
  <c r="AB231" i="14"/>
  <c r="Y231" i="14"/>
  <c r="X231" i="14"/>
  <c r="U231" i="14"/>
  <c r="T231" i="14"/>
  <c r="Q231" i="14"/>
  <c r="P231" i="14"/>
  <c r="M231" i="14"/>
  <c r="L231" i="14"/>
  <c r="I231" i="14"/>
  <c r="H231" i="14"/>
  <c r="G231" i="14"/>
  <c r="F231" i="14"/>
  <c r="E231" i="14"/>
  <c r="D231" i="14"/>
  <c r="ES231" i="14" s="1"/>
  <c r="EK230" i="14"/>
  <c r="EJ230" i="14"/>
  <c r="EG230" i="14"/>
  <c r="EF230" i="14"/>
  <c r="EC230" i="14"/>
  <c r="EB230" i="14"/>
  <c r="DY230" i="14"/>
  <c r="DX230" i="14"/>
  <c r="DU230" i="14"/>
  <c r="DT230" i="14"/>
  <c r="DQ230" i="14"/>
  <c r="DP230" i="14"/>
  <c r="DM230" i="14"/>
  <c r="DL230" i="14"/>
  <c r="DI230" i="14"/>
  <c r="DH230" i="14"/>
  <c r="DE230" i="14"/>
  <c r="DD230" i="14"/>
  <c r="DA230" i="14"/>
  <c r="CZ230" i="14"/>
  <c r="CW230" i="14"/>
  <c r="CV230" i="14"/>
  <c r="CS230" i="14"/>
  <c r="CR230" i="14"/>
  <c r="CO230" i="14"/>
  <c r="CN230" i="14"/>
  <c r="CK230" i="14"/>
  <c r="CJ230" i="14"/>
  <c r="CG230" i="14"/>
  <c r="CF230" i="14"/>
  <c r="CC230" i="14"/>
  <c r="CB230" i="14"/>
  <c r="BY230" i="14"/>
  <c r="BX230" i="14"/>
  <c r="BU230" i="14"/>
  <c r="BT230" i="14"/>
  <c r="BQ230" i="14"/>
  <c r="BP230" i="14"/>
  <c r="BM230" i="14"/>
  <c r="BL230" i="14"/>
  <c r="BI230" i="14"/>
  <c r="BH230" i="14"/>
  <c r="BE230" i="14"/>
  <c r="BD230" i="14"/>
  <c r="BA230" i="14"/>
  <c r="AZ230" i="14"/>
  <c r="AW230" i="14"/>
  <c r="AV230" i="14"/>
  <c r="AS230" i="14"/>
  <c r="AR230" i="14"/>
  <c r="AO230" i="14"/>
  <c r="AN230" i="14"/>
  <c r="AK230" i="14"/>
  <c r="AJ230" i="14"/>
  <c r="AG230" i="14"/>
  <c r="AF230" i="14"/>
  <c r="AC230" i="14"/>
  <c r="AB230" i="14"/>
  <c r="Y230" i="14"/>
  <c r="X230" i="14"/>
  <c r="U230" i="14"/>
  <c r="T230" i="14"/>
  <c r="Q230" i="14"/>
  <c r="P230" i="14"/>
  <c r="M230" i="14"/>
  <c r="L230" i="14"/>
  <c r="I230" i="14"/>
  <c r="H230" i="14"/>
  <c r="G230" i="14"/>
  <c r="F230" i="14"/>
  <c r="E230" i="14"/>
  <c r="D230" i="14"/>
  <c r="ES230" i="14" s="1"/>
  <c r="EK229" i="14"/>
  <c r="EJ229" i="14"/>
  <c r="EG229" i="14"/>
  <c r="EF229" i="14"/>
  <c r="EC229" i="14"/>
  <c r="EB229" i="14"/>
  <c r="DY229" i="14"/>
  <c r="DX229" i="14"/>
  <c r="DU229" i="14"/>
  <c r="DT229" i="14"/>
  <c r="DQ229" i="14"/>
  <c r="DP229" i="14"/>
  <c r="DM229" i="14"/>
  <c r="DL229" i="14"/>
  <c r="DI229" i="14"/>
  <c r="DH229" i="14"/>
  <c r="DE229" i="14"/>
  <c r="DD229" i="14"/>
  <c r="DA229" i="14"/>
  <c r="CZ229" i="14"/>
  <c r="CW229" i="14"/>
  <c r="CV229" i="14"/>
  <c r="CS229" i="14"/>
  <c r="CR229" i="14"/>
  <c r="CO229" i="14"/>
  <c r="CN229" i="14"/>
  <c r="CK229" i="14"/>
  <c r="CJ229" i="14"/>
  <c r="CG229" i="14"/>
  <c r="CF229" i="14"/>
  <c r="CC229" i="14"/>
  <c r="CB229" i="14"/>
  <c r="BY229" i="14"/>
  <c r="BX229" i="14"/>
  <c r="BU229" i="14"/>
  <c r="BT229" i="14"/>
  <c r="BQ229" i="14"/>
  <c r="BP229" i="14"/>
  <c r="BM229" i="14"/>
  <c r="BL229" i="14"/>
  <c r="BI229" i="14"/>
  <c r="BH229" i="14"/>
  <c r="BE229" i="14"/>
  <c r="BD229" i="14"/>
  <c r="BA229" i="14"/>
  <c r="AZ229" i="14"/>
  <c r="AW229" i="14"/>
  <c r="AV229" i="14"/>
  <c r="AS229" i="14"/>
  <c r="AR229" i="14"/>
  <c r="AO229" i="14"/>
  <c r="AN229" i="14"/>
  <c r="AK229" i="14"/>
  <c r="AJ229" i="14"/>
  <c r="AG229" i="14"/>
  <c r="AF229" i="14"/>
  <c r="AC229" i="14"/>
  <c r="AB229" i="14"/>
  <c r="Y229" i="14"/>
  <c r="X229" i="14"/>
  <c r="U229" i="14"/>
  <c r="T229" i="14"/>
  <c r="Q229" i="14"/>
  <c r="P229" i="14"/>
  <c r="M229" i="14"/>
  <c r="L229" i="14"/>
  <c r="I229" i="14"/>
  <c r="H229" i="14"/>
  <c r="G229" i="14"/>
  <c r="F229" i="14"/>
  <c r="E229" i="14"/>
  <c r="D229" i="14"/>
  <c r="ES229" i="14" s="1"/>
  <c r="EK228" i="14"/>
  <c r="EJ228" i="14"/>
  <c r="EG228" i="14"/>
  <c r="EF228" i="14"/>
  <c r="EC228" i="14"/>
  <c r="EB228" i="14"/>
  <c r="DY228" i="14"/>
  <c r="DX228" i="14"/>
  <c r="DU228" i="14"/>
  <c r="DT228" i="14"/>
  <c r="DQ228" i="14"/>
  <c r="DP228" i="14"/>
  <c r="DM228" i="14"/>
  <c r="DL228" i="14"/>
  <c r="DI228" i="14"/>
  <c r="DH228" i="14"/>
  <c r="DE228" i="14"/>
  <c r="DD228" i="14"/>
  <c r="DA228" i="14"/>
  <c r="CZ228" i="14"/>
  <c r="CW228" i="14"/>
  <c r="CV228" i="14"/>
  <c r="CS228" i="14"/>
  <c r="CR228" i="14"/>
  <c r="CO228" i="14"/>
  <c r="CN228" i="14"/>
  <c r="CK228" i="14"/>
  <c r="CJ228" i="14"/>
  <c r="CG228" i="14"/>
  <c r="CF228" i="14"/>
  <c r="CC228" i="14"/>
  <c r="CB228" i="14"/>
  <c r="BY228" i="14"/>
  <c r="BX228" i="14"/>
  <c r="BU228" i="14"/>
  <c r="BT228" i="14"/>
  <c r="BQ228" i="14"/>
  <c r="BP228" i="14"/>
  <c r="BM228" i="14"/>
  <c r="BL228" i="14"/>
  <c r="BI228" i="14"/>
  <c r="BH228" i="14"/>
  <c r="BE228" i="14"/>
  <c r="BD228" i="14"/>
  <c r="BA228" i="14"/>
  <c r="AZ228" i="14"/>
  <c r="AW228" i="14"/>
  <c r="AV228" i="14"/>
  <c r="AS228" i="14"/>
  <c r="AR228" i="14"/>
  <c r="AO228" i="14"/>
  <c r="AN228" i="14"/>
  <c r="AK228" i="14"/>
  <c r="AJ228" i="14"/>
  <c r="AG228" i="14"/>
  <c r="AF228" i="14"/>
  <c r="AC228" i="14"/>
  <c r="AB228" i="14"/>
  <c r="Y228" i="14"/>
  <c r="X228" i="14"/>
  <c r="U228" i="14"/>
  <c r="T228" i="14"/>
  <c r="Q228" i="14"/>
  <c r="P228" i="14"/>
  <c r="M228" i="14"/>
  <c r="L228" i="14"/>
  <c r="I228" i="14"/>
  <c r="H228" i="14"/>
  <c r="G228" i="14"/>
  <c r="F228" i="14"/>
  <c r="E228" i="14"/>
  <c r="D228" i="14"/>
  <c r="ES228" i="14" s="1"/>
  <c r="EK227" i="14"/>
  <c r="EJ227" i="14"/>
  <c r="EG227" i="14"/>
  <c r="EF227" i="14"/>
  <c r="EC227" i="14"/>
  <c r="EB227" i="14"/>
  <c r="DY227" i="14"/>
  <c r="DX227" i="14"/>
  <c r="DU227" i="14"/>
  <c r="DT227" i="14"/>
  <c r="DQ227" i="14"/>
  <c r="DP227" i="14"/>
  <c r="DM227" i="14"/>
  <c r="DL227" i="14"/>
  <c r="DI227" i="14"/>
  <c r="DH227" i="14"/>
  <c r="DE227" i="14"/>
  <c r="DD227" i="14"/>
  <c r="DA227" i="14"/>
  <c r="CZ227" i="14"/>
  <c r="CW227" i="14"/>
  <c r="CV227" i="14"/>
  <c r="CS227" i="14"/>
  <c r="CR227" i="14"/>
  <c r="CO227" i="14"/>
  <c r="CN227" i="14"/>
  <c r="CK227" i="14"/>
  <c r="CJ227" i="14"/>
  <c r="CG227" i="14"/>
  <c r="CF227" i="14"/>
  <c r="CC227" i="14"/>
  <c r="CB227" i="14"/>
  <c r="BY227" i="14"/>
  <c r="BX227" i="14"/>
  <c r="BU227" i="14"/>
  <c r="BT227" i="14"/>
  <c r="BQ227" i="14"/>
  <c r="BP227" i="14"/>
  <c r="BM227" i="14"/>
  <c r="BL227" i="14"/>
  <c r="BI227" i="14"/>
  <c r="BH227" i="14"/>
  <c r="BE227" i="14"/>
  <c r="BD227" i="14"/>
  <c r="BA227" i="14"/>
  <c r="AZ227" i="14"/>
  <c r="AW227" i="14"/>
  <c r="AV227" i="14"/>
  <c r="AS227" i="14"/>
  <c r="AR227" i="14"/>
  <c r="AO227" i="14"/>
  <c r="AN227" i="14"/>
  <c r="AK227" i="14"/>
  <c r="AJ227" i="14"/>
  <c r="AG227" i="14"/>
  <c r="AF227" i="14"/>
  <c r="AC227" i="14"/>
  <c r="AB227" i="14"/>
  <c r="Y227" i="14"/>
  <c r="X227" i="14"/>
  <c r="U227" i="14"/>
  <c r="T227" i="14"/>
  <c r="Q227" i="14"/>
  <c r="P227" i="14"/>
  <c r="M227" i="14"/>
  <c r="L227" i="14"/>
  <c r="I227" i="14"/>
  <c r="H227" i="14"/>
  <c r="G227" i="14"/>
  <c r="F227" i="14"/>
  <c r="E227" i="14"/>
  <c r="D227" i="14"/>
  <c r="ES227" i="14" s="1"/>
  <c r="EK226" i="14"/>
  <c r="EJ226" i="14"/>
  <c r="EG226" i="14"/>
  <c r="EF226" i="14"/>
  <c r="EC226" i="14"/>
  <c r="EB226" i="14"/>
  <c r="DY226" i="14"/>
  <c r="DX226" i="14"/>
  <c r="DU226" i="14"/>
  <c r="DT226" i="14"/>
  <c r="DQ226" i="14"/>
  <c r="DP226" i="14"/>
  <c r="DM226" i="14"/>
  <c r="DL226" i="14"/>
  <c r="DI226" i="14"/>
  <c r="DH226" i="14"/>
  <c r="DE226" i="14"/>
  <c r="DD226" i="14"/>
  <c r="DA226" i="14"/>
  <c r="CZ226" i="14"/>
  <c r="CW226" i="14"/>
  <c r="CV226" i="14"/>
  <c r="CS226" i="14"/>
  <c r="CR226" i="14"/>
  <c r="CO226" i="14"/>
  <c r="CN226" i="14"/>
  <c r="CK226" i="14"/>
  <c r="CJ226" i="14"/>
  <c r="CG226" i="14"/>
  <c r="CF226" i="14"/>
  <c r="CC226" i="14"/>
  <c r="CB226" i="14"/>
  <c r="BY226" i="14"/>
  <c r="BX226" i="14"/>
  <c r="BU226" i="14"/>
  <c r="BT226" i="14"/>
  <c r="BQ226" i="14"/>
  <c r="BP226" i="14"/>
  <c r="BM226" i="14"/>
  <c r="BL226" i="14"/>
  <c r="BI226" i="14"/>
  <c r="BH226" i="14"/>
  <c r="BE226" i="14"/>
  <c r="BD226" i="14"/>
  <c r="BA226" i="14"/>
  <c r="AZ226" i="14"/>
  <c r="AW226" i="14"/>
  <c r="AV226" i="14"/>
  <c r="AS226" i="14"/>
  <c r="AR226" i="14"/>
  <c r="AO226" i="14"/>
  <c r="AN226" i="14"/>
  <c r="AK226" i="14"/>
  <c r="AJ226" i="14"/>
  <c r="AG226" i="14"/>
  <c r="AF226" i="14"/>
  <c r="AC226" i="14"/>
  <c r="AB226" i="14"/>
  <c r="Y226" i="14"/>
  <c r="X226" i="14"/>
  <c r="U226" i="14"/>
  <c r="T226" i="14"/>
  <c r="Q226" i="14"/>
  <c r="P226" i="14"/>
  <c r="M226" i="14"/>
  <c r="L226" i="14"/>
  <c r="I226" i="14"/>
  <c r="H226" i="14"/>
  <c r="G226" i="14"/>
  <c r="F226" i="14"/>
  <c r="E226" i="14"/>
  <c r="D226" i="14"/>
  <c r="ES226" i="14" s="1"/>
  <c r="EK225" i="14"/>
  <c r="EJ225" i="14"/>
  <c r="EG225" i="14"/>
  <c r="EF225" i="14"/>
  <c r="EC225" i="14"/>
  <c r="EB225" i="14"/>
  <c r="DY225" i="14"/>
  <c r="DX225" i="14"/>
  <c r="DU225" i="14"/>
  <c r="DT225" i="14"/>
  <c r="DQ225" i="14"/>
  <c r="DP225" i="14"/>
  <c r="DM225" i="14"/>
  <c r="DL225" i="14"/>
  <c r="DI225" i="14"/>
  <c r="DH225" i="14"/>
  <c r="DE225" i="14"/>
  <c r="DD225" i="14"/>
  <c r="DA225" i="14"/>
  <c r="CZ225" i="14"/>
  <c r="CW225" i="14"/>
  <c r="CV225" i="14"/>
  <c r="CS225" i="14"/>
  <c r="CR225" i="14"/>
  <c r="CO225" i="14"/>
  <c r="CN225" i="14"/>
  <c r="CK225" i="14"/>
  <c r="CJ225" i="14"/>
  <c r="CG225" i="14"/>
  <c r="CF225" i="14"/>
  <c r="CC225" i="14"/>
  <c r="CB225" i="14"/>
  <c r="BY225" i="14"/>
  <c r="BX225" i="14"/>
  <c r="BU225" i="14"/>
  <c r="BT225" i="14"/>
  <c r="BQ225" i="14"/>
  <c r="BP225" i="14"/>
  <c r="BM225" i="14"/>
  <c r="BL225" i="14"/>
  <c r="BI225" i="14"/>
  <c r="BH225" i="14"/>
  <c r="BE225" i="14"/>
  <c r="BD225" i="14"/>
  <c r="BA225" i="14"/>
  <c r="AZ225" i="14"/>
  <c r="AW225" i="14"/>
  <c r="AV225" i="14"/>
  <c r="AS225" i="14"/>
  <c r="AR225" i="14"/>
  <c r="AO225" i="14"/>
  <c r="AN225" i="14"/>
  <c r="AK225" i="14"/>
  <c r="AJ225" i="14"/>
  <c r="AG225" i="14"/>
  <c r="AF225" i="14"/>
  <c r="AC225" i="14"/>
  <c r="AB225" i="14"/>
  <c r="Y225" i="14"/>
  <c r="X225" i="14"/>
  <c r="U225" i="14"/>
  <c r="T225" i="14"/>
  <c r="Q225" i="14"/>
  <c r="P225" i="14"/>
  <c r="M225" i="14"/>
  <c r="L225" i="14"/>
  <c r="I225" i="14"/>
  <c r="H225" i="14"/>
  <c r="G225" i="14"/>
  <c r="F225" i="14"/>
  <c r="E225" i="14"/>
  <c r="D225" i="14"/>
  <c r="ES225" i="14" s="1"/>
  <c r="EK224" i="14"/>
  <c r="EJ224" i="14"/>
  <c r="EG224" i="14"/>
  <c r="EF224" i="14"/>
  <c r="EC224" i="14"/>
  <c r="EB224" i="14"/>
  <c r="DY224" i="14"/>
  <c r="DX224" i="14"/>
  <c r="DU224" i="14"/>
  <c r="DT224" i="14"/>
  <c r="DQ224" i="14"/>
  <c r="DP224" i="14"/>
  <c r="DM224" i="14"/>
  <c r="DL224" i="14"/>
  <c r="DI224" i="14"/>
  <c r="DH224" i="14"/>
  <c r="DE224" i="14"/>
  <c r="DD224" i="14"/>
  <c r="DA224" i="14"/>
  <c r="CZ224" i="14"/>
  <c r="CW224" i="14"/>
  <c r="CV224" i="14"/>
  <c r="CS224" i="14"/>
  <c r="CR224" i="14"/>
  <c r="CO224" i="14"/>
  <c r="CN224" i="14"/>
  <c r="CK224" i="14"/>
  <c r="CJ224" i="14"/>
  <c r="CG224" i="14"/>
  <c r="CF224" i="14"/>
  <c r="CC224" i="14"/>
  <c r="CB224" i="14"/>
  <c r="BY224" i="14"/>
  <c r="BX224" i="14"/>
  <c r="BU224" i="14"/>
  <c r="BT224" i="14"/>
  <c r="BQ224" i="14"/>
  <c r="BP224" i="14"/>
  <c r="BM224" i="14"/>
  <c r="BL224" i="14"/>
  <c r="BI224" i="14"/>
  <c r="BH224" i="14"/>
  <c r="BE224" i="14"/>
  <c r="BD224" i="14"/>
  <c r="BA224" i="14"/>
  <c r="AZ224" i="14"/>
  <c r="AW224" i="14"/>
  <c r="AV224" i="14"/>
  <c r="AS224" i="14"/>
  <c r="AR224" i="14"/>
  <c r="AO224" i="14"/>
  <c r="AN224" i="14"/>
  <c r="AK224" i="14"/>
  <c r="AJ224" i="14"/>
  <c r="AG224" i="14"/>
  <c r="AF224" i="14"/>
  <c r="AC224" i="14"/>
  <c r="AB224" i="14"/>
  <c r="Y224" i="14"/>
  <c r="X224" i="14"/>
  <c r="U224" i="14"/>
  <c r="T224" i="14"/>
  <c r="Q224" i="14"/>
  <c r="P224" i="14"/>
  <c r="M224" i="14"/>
  <c r="L224" i="14"/>
  <c r="I224" i="14"/>
  <c r="H224" i="14"/>
  <c r="G224" i="14"/>
  <c r="F224" i="14"/>
  <c r="E224" i="14"/>
  <c r="D224" i="14"/>
  <c r="ES224" i="14" s="1"/>
  <c r="EK223" i="14"/>
  <c r="EJ223" i="14"/>
  <c r="EG223" i="14"/>
  <c r="EF223" i="14"/>
  <c r="EC223" i="14"/>
  <c r="EB223" i="14"/>
  <c r="DY223" i="14"/>
  <c r="DX223" i="14"/>
  <c r="DU223" i="14"/>
  <c r="DT223" i="14"/>
  <c r="DQ223" i="14"/>
  <c r="DP223" i="14"/>
  <c r="DM223" i="14"/>
  <c r="DL223" i="14"/>
  <c r="DI223" i="14"/>
  <c r="DH223" i="14"/>
  <c r="DE223" i="14"/>
  <c r="DD223" i="14"/>
  <c r="DA223" i="14"/>
  <c r="CZ223" i="14"/>
  <c r="CW223" i="14"/>
  <c r="CV223" i="14"/>
  <c r="CS223" i="14"/>
  <c r="CR223" i="14"/>
  <c r="CO223" i="14"/>
  <c r="CN223" i="14"/>
  <c r="CK223" i="14"/>
  <c r="CJ223" i="14"/>
  <c r="CG223" i="14"/>
  <c r="CF223" i="14"/>
  <c r="CC223" i="14"/>
  <c r="CB223" i="14"/>
  <c r="BY223" i="14"/>
  <c r="BX223" i="14"/>
  <c r="BU223" i="14"/>
  <c r="BT223" i="14"/>
  <c r="BQ223" i="14"/>
  <c r="BP223" i="14"/>
  <c r="BM223" i="14"/>
  <c r="BL223" i="14"/>
  <c r="BI223" i="14"/>
  <c r="BH223" i="14"/>
  <c r="BE223" i="14"/>
  <c r="BD223" i="14"/>
  <c r="BA223" i="14"/>
  <c r="AZ223" i="14"/>
  <c r="AW223" i="14"/>
  <c r="AV223" i="14"/>
  <c r="AS223" i="14"/>
  <c r="AR223" i="14"/>
  <c r="AO223" i="14"/>
  <c r="AN223" i="14"/>
  <c r="AK223" i="14"/>
  <c r="AJ223" i="14"/>
  <c r="AG223" i="14"/>
  <c r="AF223" i="14"/>
  <c r="AC223" i="14"/>
  <c r="AB223" i="14"/>
  <c r="Y223" i="14"/>
  <c r="X223" i="14"/>
  <c r="U223" i="14"/>
  <c r="T223" i="14"/>
  <c r="Q223" i="14"/>
  <c r="P223" i="14"/>
  <c r="M223" i="14"/>
  <c r="L223" i="14"/>
  <c r="I223" i="14"/>
  <c r="H223" i="14"/>
  <c r="G223" i="14"/>
  <c r="F223" i="14"/>
  <c r="E223" i="14"/>
  <c r="D223" i="14"/>
  <c r="ES223" i="14" s="1"/>
  <c r="EK222" i="14"/>
  <c r="EJ222" i="14"/>
  <c r="EG222" i="14"/>
  <c r="EF222" i="14"/>
  <c r="EC222" i="14"/>
  <c r="EB222" i="14"/>
  <c r="DY222" i="14"/>
  <c r="DX222" i="14"/>
  <c r="DU222" i="14"/>
  <c r="DT222" i="14"/>
  <c r="DQ222" i="14"/>
  <c r="DP222" i="14"/>
  <c r="DM222" i="14"/>
  <c r="DL222" i="14"/>
  <c r="DI222" i="14"/>
  <c r="DH222" i="14"/>
  <c r="DE222" i="14"/>
  <c r="DD222" i="14"/>
  <c r="DA222" i="14"/>
  <c r="CZ222" i="14"/>
  <c r="CW222" i="14"/>
  <c r="CV222" i="14"/>
  <c r="CS222" i="14"/>
  <c r="CR222" i="14"/>
  <c r="CO222" i="14"/>
  <c r="CN222" i="14"/>
  <c r="CK222" i="14"/>
  <c r="CJ222" i="14"/>
  <c r="CG222" i="14"/>
  <c r="CF222" i="14"/>
  <c r="CC222" i="14"/>
  <c r="CB222" i="14"/>
  <c r="BY222" i="14"/>
  <c r="BX222" i="14"/>
  <c r="BU222" i="14"/>
  <c r="BT222" i="14"/>
  <c r="BQ222" i="14"/>
  <c r="BP222" i="14"/>
  <c r="BM222" i="14"/>
  <c r="BL222" i="14"/>
  <c r="BI222" i="14"/>
  <c r="BH222" i="14"/>
  <c r="BE222" i="14"/>
  <c r="BD222" i="14"/>
  <c r="BA222" i="14"/>
  <c r="AZ222" i="14"/>
  <c r="AW222" i="14"/>
  <c r="AV222" i="14"/>
  <c r="AS222" i="14"/>
  <c r="AR222" i="14"/>
  <c r="AO222" i="14"/>
  <c r="AN222" i="14"/>
  <c r="AK222" i="14"/>
  <c r="AJ222" i="14"/>
  <c r="AG222" i="14"/>
  <c r="AF222" i="14"/>
  <c r="AC222" i="14"/>
  <c r="AB222" i="14"/>
  <c r="Y222" i="14"/>
  <c r="X222" i="14"/>
  <c r="U222" i="14"/>
  <c r="T222" i="14"/>
  <c r="Q222" i="14"/>
  <c r="P222" i="14"/>
  <c r="M222" i="14"/>
  <c r="L222" i="14"/>
  <c r="I222" i="14"/>
  <c r="H222" i="14"/>
  <c r="G222" i="14"/>
  <c r="F222" i="14"/>
  <c r="E222" i="14"/>
  <c r="D222" i="14"/>
  <c r="ES222" i="14" s="1"/>
  <c r="EK221" i="14"/>
  <c r="EJ221" i="14"/>
  <c r="EG221" i="14"/>
  <c r="EF221" i="14"/>
  <c r="EC221" i="14"/>
  <c r="EB221" i="14"/>
  <c r="DY221" i="14"/>
  <c r="DX221" i="14"/>
  <c r="DU221" i="14"/>
  <c r="DT221" i="14"/>
  <c r="DQ221" i="14"/>
  <c r="DP221" i="14"/>
  <c r="DM221" i="14"/>
  <c r="DL221" i="14"/>
  <c r="DI221" i="14"/>
  <c r="DH221" i="14"/>
  <c r="DE221" i="14"/>
  <c r="DD221" i="14"/>
  <c r="DA221" i="14"/>
  <c r="CZ221" i="14"/>
  <c r="CW221" i="14"/>
  <c r="CV221" i="14"/>
  <c r="CS221" i="14"/>
  <c r="CR221" i="14"/>
  <c r="CO221" i="14"/>
  <c r="CN221" i="14"/>
  <c r="CK221" i="14"/>
  <c r="CJ221" i="14"/>
  <c r="CG221" i="14"/>
  <c r="CF221" i="14"/>
  <c r="CC221" i="14"/>
  <c r="CB221" i="14"/>
  <c r="BY221" i="14"/>
  <c r="BX221" i="14"/>
  <c r="BU221" i="14"/>
  <c r="BT221" i="14"/>
  <c r="BQ221" i="14"/>
  <c r="BP221" i="14"/>
  <c r="BM221" i="14"/>
  <c r="BL221" i="14"/>
  <c r="BI221" i="14"/>
  <c r="BH221" i="14"/>
  <c r="BE221" i="14"/>
  <c r="BD221" i="14"/>
  <c r="BA221" i="14"/>
  <c r="AZ221" i="14"/>
  <c r="AW221" i="14"/>
  <c r="AV221" i="14"/>
  <c r="AS221" i="14"/>
  <c r="AR221" i="14"/>
  <c r="AO221" i="14"/>
  <c r="AN221" i="14"/>
  <c r="AK221" i="14"/>
  <c r="AJ221" i="14"/>
  <c r="AG221" i="14"/>
  <c r="AF221" i="14"/>
  <c r="AC221" i="14"/>
  <c r="AB221" i="14"/>
  <c r="Y221" i="14"/>
  <c r="X221" i="14"/>
  <c r="U221" i="14"/>
  <c r="T221" i="14"/>
  <c r="Q221" i="14"/>
  <c r="P221" i="14"/>
  <c r="M221" i="14"/>
  <c r="L221" i="14"/>
  <c r="I221" i="14"/>
  <c r="H221" i="14"/>
  <c r="G221" i="14"/>
  <c r="F221" i="14"/>
  <c r="E221" i="14"/>
  <c r="D221" i="14"/>
  <c r="ES221" i="14" s="1"/>
  <c r="EK219" i="14"/>
  <c r="EJ219" i="14"/>
  <c r="EG219" i="14"/>
  <c r="EF219" i="14"/>
  <c r="EC219" i="14"/>
  <c r="EB219" i="14"/>
  <c r="DY219" i="14"/>
  <c r="DX219" i="14"/>
  <c r="DU219" i="14"/>
  <c r="DT219" i="14"/>
  <c r="DQ219" i="14"/>
  <c r="DP219" i="14"/>
  <c r="DM219" i="14"/>
  <c r="DL219" i="14"/>
  <c r="DI219" i="14"/>
  <c r="DH219" i="14"/>
  <c r="DE219" i="14"/>
  <c r="DD219" i="14"/>
  <c r="DA219" i="14"/>
  <c r="CZ219" i="14"/>
  <c r="CW219" i="14"/>
  <c r="CV219" i="14"/>
  <c r="CS219" i="14"/>
  <c r="CR219" i="14"/>
  <c r="CO219" i="14"/>
  <c r="CN219" i="14"/>
  <c r="CK219" i="14"/>
  <c r="CJ219" i="14"/>
  <c r="CG219" i="14"/>
  <c r="CF219" i="14"/>
  <c r="CC219" i="14"/>
  <c r="CB219" i="14"/>
  <c r="BY219" i="14"/>
  <c r="BX219" i="14"/>
  <c r="BU219" i="14"/>
  <c r="BT219" i="14"/>
  <c r="BQ219" i="14"/>
  <c r="BP219" i="14"/>
  <c r="BM219" i="14"/>
  <c r="BL219" i="14"/>
  <c r="BI219" i="14"/>
  <c r="BH219" i="14"/>
  <c r="BE219" i="14"/>
  <c r="BD219" i="14"/>
  <c r="BA219" i="14"/>
  <c r="AZ219" i="14"/>
  <c r="AW219" i="14"/>
  <c r="AV219" i="14"/>
  <c r="AS219" i="14"/>
  <c r="AR219" i="14"/>
  <c r="AO219" i="14"/>
  <c r="AN219" i="14"/>
  <c r="AK219" i="14"/>
  <c r="AJ219" i="14"/>
  <c r="AG219" i="14"/>
  <c r="AF219" i="14"/>
  <c r="AC219" i="14"/>
  <c r="AB219" i="14"/>
  <c r="Y219" i="14"/>
  <c r="X219" i="14"/>
  <c r="U219" i="14"/>
  <c r="T219" i="14"/>
  <c r="Q219" i="14"/>
  <c r="P219" i="14"/>
  <c r="M219" i="14"/>
  <c r="L219" i="14"/>
  <c r="I219" i="14"/>
  <c r="H219" i="14"/>
  <c r="G219" i="14"/>
  <c r="F219" i="14"/>
  <c r="E219" i="14"/>
  <c r="D219" i="14"/>
  <c r="ES219" i="14" s="1"/>
  <c r="EK218" i="14"/>
  <c r="EJ218" i="14"/>
  <c r="EG218" i="14"/>
  <c r="EF218" i="14"/>
  <c r="EC218" i="14"/>
  <c r="EB218" i="14"/>
  <c r="DY218" i="14"/>
  <c r="DX218" i="14"/>
  <c r="DU218" i="14"/>
  <c r="DT218" i="14"/>
  <c r="DQ218" i="14"/>
  <c r="DP218" i="14"/>
  <c r="DM218" i="14"/>
  <c r="DL218" i="14"/>
  <c r="DI218" i="14"/>
  <c r="DH218" i="14"/>
  <c r="DE218" i="14"/>
  <c r="DD218" i="14"/>
  <c r="DA218" i="14"/>
  <c r="CZ218" i="14"/>
  <c r="CW218" i="14"/>
  <c r="CV218" i="14"/>
  <c r="CS218" i="14"/>
  <c r="CR218" i="14"/>
  <c r="CO218" i="14"/>
  <c r="CN218" i="14"/>
  <c r="CK218" i="14"/>
  <c r="CJ218" i="14"/>
  <c r="CG218" i="14"/>
  <c r="CF218" i="14"/>
  <c r="CC218" i="14"/>
  <c r="CB218" i="14"/>
  <c r="BY218" i="14"/>
  <c r="BX218" i="14"/>
  <c r="BU218" i="14"/>
  <c r="BT218" i="14"/>
  <c r="BQ218" i="14"/>
  <c r="BP218" i="14"/>
  <c r="BM218" i="14"/>
  <c r="BL218" i="14"/>
  <c r="BI218" i="14"/>
  <c r="BH218" i="14"/>
  <c r="BE218" i="14"/>
  <c r="BD218" i="14"/>
  <c r="BA218" i="14"/>
  <c r="AZ218" i="14"/>
  <c r="AW218" i="14"/>
  <c r="AV218" i="14"/>
  <c r="AS218" i="14"/>
  <c r="AR218" i="14"/>
  <c r="AO218" i="14"/>
  <c r="AN218" i="14"/>
  <c r="AK218" i="14"/>
  <c r="AJ218" i="14"/>
  <c r="AG218" i="14"/>
  <c r="AF218" i="14"/>
  <c r="AC218" i="14"/>
  <c r="AB218" i="14"/>
  <c r="Y218" i="14"/>
  <c r="X218" i="14"/>
  <c r="U218" i="14"/>
  <c r="T218" i="14"/>
  <c r="Q218" i="14"/>
  <c r="P218" i="14"/>
  <c r="M218" i="14"/>
  <c r="L218" i="14"/>
  <c r="I218" i="14"/>
  <c r="H218" i="14"/>
  <c r="G218" i="14"/>
  <c r="F218" i="14"/>
  <c r="E218" i="14"/>
  <c r="D218" i="14"/>
  <c r="ES218" i="14" s="1"/>
  <c r="EK217" i="14"/>
  <c r="EJ217" i="14"/>
  <c r="EG217" i="14"/>
  <c r="EF217" i="14"/>
  <c r="EC217" i="14"/>
  <c r="EB217" i="14"/>
  <c r="DY217" i="14"/>
  <c r="DX217" i="14"/>
  <c r="DU217" i="14"/>
  <c r="DT217" i="14"/>
  <c r="DQ217" i="14"/>
  <c r="DP217" i="14"/>
  <c r="DM217" i="14"/>
  <c r="DL217" i="14"/>
  <c r="DI217" i="14"/>
  <c r="DH217" i="14"/>
  <c r="DE217" i="14"/>
  <c r="DD217" i="14"/>
  <c r="DA217" i="14"/>
  <c r="CZ217" i="14"/>
  <c r="CW217" i="14"/>
  <c r="CV217" i="14"/>
  <c r="CS217" i="14"/>
  <c r="CR217" i="14"/>
  <c r="CO217" i="14"/>
  <c r="CN217" i="14"/>
  <c r="CK217" i="14"/>
  <c r="CJ217" i="14"/>
  <c r="CG217" i="14"/>
  <c r="CF217" i="14"/>
  <c r="CC217" i="14"/>
  <c r="CB217" i="14"/>
  <c r="BY217" i="14"/>
  <c r="BX217" i="14"/>
  <c r="BU217" i="14"/>
  <c r="BT217" i="14"/>
  <c r="BQ217" i="14"/>
  <c r="BP217" i="14"/>
  <c r="BM217" i="14"/>
  <c r="BL217" i="14"/>
  <c r="BI217" i="14"/>
  <c r="BH217" i="14"/>
  <c r="BE217" i="14"/>
  <c r="BD217" i="14"/>
  <c r="BA217" i="14"/>
  <c r="AZ217" i="14"/>
  <c r="AW217" i="14"/>
  <c r="AV217" i="14"/>
  <c r="AS217" i="14"/>
  <c r="AR217" i="14"/>
  <c r="AO217" i="14"/>
  <c r="AN217" i="14"/>
  <c r="AK217" i="14"/>
  <c r="AJ217" i="14"/>
  <c r="AG217" i="14"/>
  <c r="AF217" i="14"/>
  <c r="AC217" i="14"/>
  <c r="AB217" i="14"/>
  <c r="Y217" i="14"/>
  <c r="X217" i="14"/>
  <c r="U217" i="14"/>
  <c r="T217" i="14"/>
  <c r="Q217" i="14"/>
  <c r="P217" i="14"/>
  <c r="M217" i="14"/>
  <c r="L217" i="14"/>
  <c r="I217" i="14"/>
  <c r="H217" i="14"/>
  <c r="G217" i="14"/>
  <c r="F217" i="14"/>
  <c r="E217" i="14"/>
  <c r="D217" i="14"/>
  <c r="ES217" i="14" s="1"/>
  <c r="EK216" i="14"/>
  <c r="EJ216" i="14"/>
  <c r="EG216" i="14"/>
  <c r="EF216" i="14"/>
  <c r="EC216" i="14"/>
  <c r="EB216" i="14"/>
  <c r="DY216" i="14"/>
  <c r="DX216" i="14"/>
  <c r="DU216" i="14"/>
  <c r="DT216" i="14"/>
  <c r="DQ216" i="14"/>
  <c r="DP216" i="14"/>
  <c r="DM216" i="14"/>
  <c r="DL216" i="14"/>
  <c r="DI216" i="14"/>
  <c r="DH216" i="14"/>
  <c r="DE216" i="14"/>
  <c r="DD216" i="14"/>
  <c r="DA216" i="14"/>
  <c r="CZ216" i="14"/>
  <c r="CW216" i="14"/>
  <c r="CV216" i="14"/>
  <c r="CS216" i="14"/>
  <c r="CR216" i="14"/>
  <c r="CO216" i="14"/>
  <c r="CN216" i="14"/>
  <c r="CK216" i="14"/>
  <c r="CJ216" i="14"/>
  <c r="CG216" i="14"/>
  <c r="CF216" i="14"/>
  <c r="CC216" i="14"/>
  <c r="CB216" i="14"/>
  <c r="BY216" i="14"/>
  <c r="BX216" i="14"/>
  <c r="BU216" i="14"/>
  <c r="BT216" i="14"/>
  <c r="BQ216" i="14"/>
  <c r="BP216" i="14"/>
  <c r="BM216" i="14"/>
  <c r="BL216" i="14"/>
  <c r="BI216" i="14"/>
  <c r="BH216" i="14"/>
  <c r="BE216" i="14"/>
  <c r="BD216" i="14"/>
  <c r="BA216" i="14"/>
  <c r="AZ216" i="14"/>
  <c r="AW216" i="14"/>
  <c r="AV216" i="14"/>
  <c r="AS216" i="14"/>
  <c r="AR216" i="14"/>
  <c r="AO216" i="14"/>
  <c r="AN216" i="14"/>
  <c r="AK216" i="14"/>
  <c r="AJ216" i="14"/>
  <c r="AG216" i="14"/>
  <c r="AF216" i="14"/>
  <c r="AC216" i="14"/>
  <c r="AB216" i="14"/>
  <c r="Y216" i="14"/>
  <c r="X216" i="14"/>
  <c r="U216" i="14"/>
  <c r="T216" i="14"/>
  <c r="Q216" i="14"/>
  <c r="P216" i="14"/>
  <c r="M216" i="14"/>
  <c r="L216" i="14"/>
  <c r="I216" i="14"/>
  <c r="H216" i="14"/>
  <c r="G216" i="14"/>
  <c r="F216" i="14"/>
  <c r="E216" i="14"/>
  <c r="D216" i="14"/>
  <c r="ES216" i="14" s="1"/>
  <c r="EK215" i="14"/>
  <c r="EJ215" i="14"/>
  <c r="EG215" i="14"/>
  <c r="EF215" i="14"/>
  <c r="EC215" i="14"/>
  <c r="EB215" i="14"/>
  <c r="DY215" i="14"/>
  <c r="DX215" i="14"/>
  <c r="DU215" i="14"/>
  <c r="DT215" i="14"/>
  <c r="DQ215" i="14"/>
  <c r="DP215" i="14"/>
  <c r="DM215" i="14"/>
  <c r="DL215" i="14"/>
  <c r="DI215" i="14"/>
  <c r="DH215" i="14"/>
  <c r="DE215" i="14"/>
  <c r="DD215" i="14"/>
  <c r="DA215" i="14"/>
  <c r="CZ215" i="14"/>
  <c r="CW215" i="14"/>
  <c r="CV215" i="14"/>
  <c r="CS215" i="14"/>
  <c r="CR215" i="14"/>
  <c r="CO215" i="14"/>
  <c r="CN215" i="14"/>
  <c r="CK215" i="14"/>
  <c r="CJ215" i="14"/>
  <c r="CG215" i="14"/>
  <c r="CF215" i="14"/>
  <c r="CC215" i="14"/>
  <c r="CB215" i="14"/>
  <c r="BY215" i="14"/>
  <c r="BX215" i="14"/>
  <c r="BU215" i="14"/>
  <c r="BT215" i="14"/>
  <c r="BQ215" i="14"/>
  <c r="BP215" i="14"/>
  <c r="BM215" i="14"/>
  <c r="BL215" i="14"/>
  <c r="BI215" i="14"/>
  <c r="BH215" i="14"/>
  <c r="BE215" i="14"/>
  <c r="BD215" i="14"/>
  <c r="BA215" i="14"/>
  <c r="AZ215" i="14"/>
  <c r="AW215" i="14"/>
  <c r="AV215" i="14"/>
  <c r="AS215" i="14"/>
  <c r="AR215" i="14"/>
  <c r="AO215" i="14"/>
  <c r="AN215" i="14"/>
  <c r="AK215" i="14"/>
  <c r="AJ215" i="14"/>
  <c r="AG215" i="14"/>
  <c r="AF215" i="14"/>
  <c r="AC215" i="14"/>
  <c r="AB215" i="14"/>
  <c r="Y215" i="14"/>
  <c r="X215" i="14"/>
  <c r="U215" i="14"/>
  <c r="T215" i="14"/>
  <c r="Q215" i="14"/>
  <c r="P215" i="14"/>
  <c r="M215" i="14"/>
  <c r="L215" i="14"/>
  <c r="I215" i="14"/>
  <c r="H215" i="14"/>
  <c r="G215" i="14"/>
  <c r="F215" i="14"/>
  <c r="E215" i="14"/>
  <c r="D215" i="14"/>
  <c r="ES215" i="14" s="1"/>
  <c r="EK214" i="14"/>
  <c r="EJ214" i="14"/>
  <c r="EG214" i="14"/>
  <c r="EF214" i="14"/>
  <c r="EC214" i="14"/>
  <c r="EB214" i="14"/>
  <c r="DY214" i="14"/>
  <c r="DX214" i="14"/>
  <c r="DU214" i="14"/>
  <c r="DT214" i="14"/>
  <c r="DQ214" i="14"/>
  <c r="DP214" i="14"/>
  <c r="DM214" i="14"/>
  <c r="DL214" i="14"/>
  <c r="DI214" i="14"/>
  <c r="DH214" i="14"/>
  <c r="DE214" i="14"/>
  <c r="DD214" i="14"/>
  <c r="DA214" i="14"/>
  <c r="CZ214" i="14"/>
  <c r="CW214" i="14"/>
  <c r="CV214" i="14"/>
  <c r="CS214" i="14"/>
  <c r="CR214" i="14"/>
  <c r="CO214" i="14"/>
  <c r="CN214" i="14"/>
  <c r="CK214" i="14"/>
  <c r="CJ214" i="14"/>
  <c r="CG214" i="14"/>
  <c r="CF214" i="14"/>
  <c r="CC214" i="14"/>
  <c r="CB214" i="14"/>
  <c r="BY214" i="14"/>
  <c r="BX214" i="14"/>
  <c r="BU214" i="14"/>
  <c r="BT214" i="14"/>
  <c r="BQ214" i="14"/>
  <c r="BP214" i="14"/>
  <c r="BM214" i="14"/>
  <c r="BL214" i="14"/>
  <c r="BI214" i="14"/>
  <c r="BH214" i="14"/>
  <c r="BE214" i="14"/>
  <c r="BD214" i="14"/>
  <c r="BA214" i="14"/>
  <c r="AZ214" i="14"/>
  <c r="AW214" i="14"/>
  <c r="AV214" i="14"/>
  <c r="AS214" i="14"/>
  <c r="AR214" i="14"/>
  <c r="AO214" i="14"/>
  <c r="AN214" i="14"/>
  <c r="AK214" i="14"/>
  <c r="AJ214" i="14"/>
  <c r="AG214" i="14"/>
  <c r="AF214" i="14"/>
  <c r="AC214" i="14"/>
  <c r="AB214" i="14"/>
  <c r="Y214" i="14"/>
  <c r="X214" i="14"/>
  <c r="U214" i="14"/>
  <c r="T214" i="14"/>
  <c r="Q214" i="14"/>
  <c r="P214" i="14"/>
  <c r="M214" i="14"/>
  <c r="L214" i="14"/>
  <c r="I214" i="14"/>
  <c r="H214" i="14"/>
  <c r="G214" i="14"/>
  <c r="F214" i="14"/>
  <c r="E214" i="14"/>
  <c r="D214" i="14"/>
  <c r="ES214" i="14" s="1"/>
  <c r="EK213" i="14"/>
  <c r="EJ213" i="14"/>
  <c r="EG213" i="14"/>
  <c r="EF213" i="14"/>
  <c r="EC213" i="14"/>
  <c r="EB213" i="14"/>
  <c r="DY213" i="14"/>
  <c r="DX213" i="14"/>
  <c r="DU213" i="14"/>
  <c r="DT213" i="14"/>
  <c r="DQ213" i="14"/>
  <c r="DP213" i="14"/>
  <c r="DM213" i="14"/>
  <c r="DL213" i="14"/>
  <c r="DI213" i="14"/>
  <c r="DH213" i="14"/>
  <c r="DE213" i="14"/>
  <c r="DD213" i="14"/>
  <c r="DA213" i="14"/>
  <c r="CZ213" i="14"/>
  <c r="CW213" i="14"/>
  <c r="CV213" i="14"/>
  <c r="CS213" i="14"/>
  <c r="CR213" i="14"/>
  <c r="CO213" i="14"/>
  <c r="CN213" i="14"/>
  <c r="CK213" i="14"/>
  <c r="CJ213" i="14"/>
  <c r="CG213" i="14"/>
  <c r="CF213" i="14"/>
  <c r="CC213" i="14"/>
  <c r="CB213" i="14"/>
  <c r="BY213" i="14"/>
  <c r="BX213" i="14"/>
  <c r="BU213" i="14"/>
  <c r="BT213" i="14"/>
  <c r="BQ213" i="14"/>
  <c r="BP213" i="14"/>
  <c r="BM213" i="14"/>
  <c r="BL213" i="14"/>
  <c r="BI213" i="14"/>
  <c r="BH213" i="14"/>
  <c r="BE213" i="14"/>
  <c r="BD213" i="14"/>
  <c r="BA213" i="14"/>
  <c r="AZ213" i="14"/>
  <c r="AW213" i="14"/>
  <c r="AV213" i="14"/>
  <c r="AS213" i="14"/>
  <c r="AR213" i="14"/>
  <c r="AO213" i="14"/>
  <c r="AN213" i="14"/>
  <c r="AK213" i="14"/>
  <c r="AJ213" i="14"/>
  <c r="AG213" i="14"/>
  <c r="AF213" i="14"/>
  <c r="AC213" i="14"/>
  <c r="AB213" i="14"/>
  <c r="Y213" i="14"/>
  <c r="X213" i="14"/>
  <c r="U213" i="14"/>
  <c r="T213" i="14"/>
  <c r="Q213" i="14"/>
  <c r="P213" i="14"/>
  <c r="M213" i="14"/>
  <c r="L213" i="14"/>
  <c r="I213" i="14"/>
  <c r="H213" i="14"/>
  <c r="G213" i="14"/>
  <c r="F213" i="14"/>
  <c r="E213" i="14"/>
  <c r="D213" i="14"/>
  <c r="ES213" i="14" s="1"/>
  <c r="EK212" i="14"/>
  <c r="EJ212" i="14"/>
  <c r="EG212" i="14"/>
  <c r="EF212" i="14"/>
  <c r="EC212" i="14"/>
  <c r="EB212" i="14"/>
  <c r="DY212" i="14"/>
  <c r="DX212" i="14"/>
  <c r="DU212" i="14"/>
  <c r="DT212" i="14"/>
  <c r="DQ212" i="14"/>
  <c r="DP212" i="14"/>
  <c r="DM212" i="14"/>
  <c r="DL212" i="14"/>
  <c r="DI212" i="14"/>
  <c r="DH212" i="14"/>
  <c r="DE212" i="14"/>
  <c r="DD212" i="14"/>
  <c r="DA212" i="14"/>
  <c r="CZ212" i="14"/>
  <c r="CW212" i="14"/>
  <c r="CV212" i="14"/>
  <c r="CS212" i="14"/>
  <c r="CR212" i="14"/>
  <c r="CO212" i="14"/>
  <c r="CN212" i="14"/>
  <c r="CK212" i="14"/>
  <c r="CJ212" i="14"/>
  <c r="CG212" i="14"/>
  <c r="CF212" i="14"/>
  <c r="CC212" i="14"/>
  <c r="CB212" i="14"/>
  <c r="BY212" i="14"/>
  <c r="BX212" i="14"/>
  <c r="BU212" i="14"/>
  <c r="BT212" i="14"/>
  <c r="BQ212" i="14"/>
  <c r="BP212" i="14"/>
  <c r="BM212" i="14"/>
  <c r="BL212" i="14"/>
  <c r="BI212" i="14"/>
  <c r="BH212" i="14"/>
  <c r="BE212" i="14"/>
  <c r="BD212" i="14"/>
  <c r="BA212" i="14"/>
  <c r="AZ212" i="14"/>
  <c r="AW212" i="14"/>
  <c r="AV212" i="14"/>
  <c r="AS212" i="14"/>
  <c r="AR212" i="14"/>
  <c r="AO212" i="14"/>
  <c r="AN212" i="14"/>
  <c r="AK212" i="14"/>
  <c r="AJ212" i="14"/>
  <c r="AG212" i="14"/>
  <c r="AF212" i="14"/>
  <c r="AC212" i="14"/>
  <c r="AB212" i="14"/>
  <c r="Y212" i="14"/>
  <c r="X212" i="14"/>
  <c r="U212" i="14"/>
  <c r="T212" i="14"/>
  <c r="Q212" i="14"/>
  <c r="P212" i="14"/>
  <c r="M212" i="14"/>
  <c r="L212" i="14"/>
  <c r="I212" i="14"/>
  <c r="H212" i="14"/>
  <c r="G212" i="14"/>
  <c r="F212" i="14"/>
  <c r="E212" i="14"/>
  <c r="D212" i="14"/>
  <c r="ES212" i="14" s="1"/>
  <c r="EK211" i="14"/>
  <c r="EJ211" i="14"/>
  <c r="EG211" i="14"/>
  <c r="EF211" i="14"/>
  <c r="EC211" i="14"/>
  <c r="EB211" i="14"/>
  <c r="DY211" i="14"/>
  <c r="DX211" i="14"/>
  <c r="DU211" i="14"/>
  <c r="DT211" i="14"/>
  <c r="DQ211" i="14"/>
  <c r="DP211" i="14"/>
  <c r="DM211" i="14"/>
  <c r="DL211" i="14"/>
  <c r="DI211" i="14"/>
  <c r="DH211" i="14"/>
  <c r="DE211" i="14"/>
  <c r="DD211" i="14"/>
  <c r="DA211" i="14"/>
  <c r="CZ211" i="14"/>
  <c r="CW211" i="14"/>
  <c r="CV211" i="14"/>
  <c r="CS211" i="14"/>
  <c r="CR211" i="14"/>
  <c r="CO211" i="14"/>
  <c r="CN211" i="14"/>
  <c r="CK211" i="14"/>
  <c r="CJ211" i="14"/>
  <c r="CG211" i="14"/>
  <c r="CF211" i="14"/>
  <c r="CC211" i="14"/>
  <c r="CB211" i="14"/>
  <c r="BY211" i="14"/>
  <c r="BX211" i="14"/>
  <c r="BU211" i="14"/>
  <c r="BT211" i="14"/>
  <c r="BQ211" i="14"/>
  <c r="BP211" i="14"/>
  <c r="BM211" i="14"/>
  <c r="BL211" i="14"/>
  <c r="BI211" i="14"/>
  <c r="BH211" i="14"/>
  <c r="BE211" i="14"/>
  <c r="BD211" i="14"/>
  <c r="BA211" i="14"/>
  <c r="AZ211" i="14"/>
  <c r="AW211" i="14"/>
  <c r="AV211" i="14"/>
  <c r="AS211" i="14"/>
  <c r="AR211" i="14"/>
  <c r="AO211" i="14"/>
  <c r="AN211" i="14"/>
  <c r="AK211" i="14"/>
  <c r="AJ211" i="14"/>
  <c r="AG211" i="14"/>
  <c r="AF211" i="14"/>
  <c r="AC211" i="14"/>
  <c r="AB211" i="14"/>
  <c r="Y211" i="14"/>
  <c r="X211" i="14"/>
  <c r="U211" i="14"/>
  <c r="T211" i="14"/>
  <c r="Q211" i="14"/>
  <c r="P211" i="14"/>
  <c r="M211" i="14"/>
  <c r="L211" i="14"/>
  <c r="I211" i="14"/>
  <c r="H211" i="14"/>
  <c r="G211" i="14"/>
  <c r="F211" i="14"/>
  <c r="E211" i="14"/>
  <c r="D211" i="14"/>
  <c r="ES211" i="14" s="1"/>
  <c r="EK210" i="14"/>
  <c r="EJ210" i="14"/>
  <c r="EG210" i="14"/>
  <c r="EF210" i="14"/>
  <c r="EC210" i="14"/>
  <c r="EB210" i="14"/>
  <c r="DY210" i="14"/>
  <c r="DX210" i="14"/>
  <c r="DU210" i="14"/>
  <c r="DT210" i="14"/>
  <c r="DQ210" i="14"/>
  <c r="DP210" i="14"/>
  <c r="DM210" i="14"/>
  <c r="DL210" i="14"/>
  <c r="DI210" i="14"/>
  <c r="DH210" i="14"/>
  <c r="DE210" i="14"/>
  <c r="DD210" i="14"/>
  <c r="DA210" i="14"/>
  <c r="CZ210" i="14"/>
  <c r="CW210" i="14"/>
  <c r="CV210" i="14"/>
  <c r="CS210" i="14"/>
  <c r="CR210" i="14"/>
  <c r="CO210" i="14"/>
  <c r="CN210" i="14"/>
  <c r="CK210" i="14"/>
  <c r="CJ210" i="14"/>
  <c r="CG210" i="14"/>
  <c r="CF210" i="14"/>
  <c r="CC210" i="14"/>
  <c r="CB210" i="14"/>
  <c r="BY210" i="14"/>
  <c r="BX210" i="14"/>
  <c r="BU210" i="14"/>
  <c r="BT210" i="14"/>
  <c r="BQ210" i="14"/>
  <c r="BP210" i="14"/>
  <c r="BM210" i="14"/>
  <c r="BL210" i="14"/>
  <c r="BI210" i="14"/>
  <c r="BH210" i="14"/>
  <c r="BE210" i="14"/>
  <c r="BD210" i="14"/>
  <c r="BA210" i="14"/>
  <c r="AZ210" i="14"/>
  <c r="AW210" i="14"/>
  <c r="AV210" i="14"/>
  <c r="AS210" i="14"/>
  <c r="AR210" i="14"/>
  <c r="AO210" i="14"/>
  <c r="AN210" i="14"/>
  <c r="AK210" i="14"/>
  <c r="AJ210" i="14"/>
  <c r="AG210" i="14"/>
  <c r="AF210" i="14"/>
  <c r="AC210" i="14"/>
  <c r="AB210" i="14"/>
  <c r="Y210" i="14"/>
  <c r="X210" i="14"/>
  <c r="U210" i="14"/>
  <c r="T210" i="14"/>
  <c r="Q210" i="14"/>
  <c r="P210" i="14"/>
  <c r="M210" i="14"/>
  <c r="L210" i="14"/>
  <c r="I210" i="14"/>
  <c r="H210" i="14"/>
  <c r="G210" i="14"/>
  <c r="F210" i="14"/>
  <c r="E210" i="14"/>
  <c r="D210" i="14"/>
  <c r="ES210" i="14" s="1"/>
  <c r="EK208" i="14"/>
  <c r="EJ208" i="14"/>
  <c r="EG208" i="14"/>
  <c r="EF208" i="14"/>
  <c r="EC208" i="14"/>
  <c r="EB208" i="14"/>
  <c r="DY208" i="14"/>
  <c r="DX208" i="14"/>
  <c r="DU208" i="14"/>
  <c r="DT208" i="14"/>
  <c r="DQ208" i="14"/>
  <c r="DP208" i="14"/>
  <c r="DM208" i="14"/>
  <c r="DL208" i="14"/>
  <c r="DI208" i="14"/>
  <c r="DH208" i="14"/>
  <c r="DE208" i="14"/>
  <c r="DD208" i="14"/>
  <c r="DA208" i="14"/>
  <c r="CZ208" i="14"/>
  <c r="CW208" i="14"/>
  <c r="CV208" i="14"/>
  <c r="CS208" i="14"/>
  <c r="CR208" i="14"/>
  <c r="CO208" i="14"/>
  <c r="CN208" i="14"/>
  <c r="CK208" i="14"/>
  <c r="CJ208" i="14"/>
  <c r="CG208" i="14"/>
  <c r="CF208" i="14"/>
  <c r="CC208" i="14"/>
  <c r="CB208" i="14"/>
  <c r="BY208" i="14"/>
  <c r="BX208" i="14"/>
  <c r="BU208" i="14"/>
  <c r="BT208" i="14"/>
  <c r="BQ208" i="14"/>
  <c r="BP208" i="14"/>
  <c r="BM208" i="14"/>
  <c r="BL208" i="14"/>
  <c r="BI208" i="14"/>
  <c r="BH208" i="14"/>
  <c r="BE208" i="14"/>
  <c r="BD208" i="14"/>
  <c r="BA208" i="14"/>
  <c r="AZ208" i="14"/>
  <c r="AW208" i="14"/>
  <c r="AV208" i="14"/>
  <c r="AS208" i="14"/>
  <c r="AR208" i="14"/>
  <c r="AO208" i="14"/>
  <c r="AN208" i="14"/>
  <c r="AK208" i="14"/>
  <c r="AJ208" i="14"/>
  <c r="AG208" i="14"/>
  <c r="AF208" i="14"/>
  <c r="AC208" i="14"/>
  <c r="AB208" i="14"/>
  <c r="Y208" i="14"/>
  <c r="X208" i="14"/>
  <c r="U208" i="14"/>
  <c r="T208" i="14"/>
  <c r="Q208" i="14"/>
  <c r="P208" i="14"/>
  <c r="M208" i="14"/>
  <c r="L208" i="14"/>
  <c r="I208" i="14"/>
  <c r="H208" i="14"/>
  <c r="G208" i="14"/>
  <c r="F208" i="14"/>
  <c r="E208" i="14"/>
  <c r="D208" i="14"/>
  <c r="ES208" i="14" s="1"/>
  <c r="EK207" i="14"/>
  <c r="EJ207" i="14"/>
  <c r="EG207" i="14"/>
  <c r="EF207" i="14"/>
  <c r="EC207" i="14"/>
  <c r="EB207" i="14"/>
  <c r="DY207" i="14"/>
  <c r="DX207" i="14"/>
  <c r="DU207" i="14"/>
  <c r="DT207" i="14"/>
  <c r="DQ207" i="14"/>
  <c r="DP207" i="14"/>
  <c r="DM207" i="14"/>
  <c r="DL207" i="14"/>
  <c r="DI207" i="14"/>
  <c r="DH207" i="14"/>
  <c r="DE207" i="14"/>
  <c r="DD207" i="14"/>
  <c r="DA207" i="14"/>
  <c r="CZ207" i="14"/>
  <c r="CW207" i="14"/>
  <c r="CV207" i="14"/>
  <c r="CS207" i="14"/>
  <c r="CR207" i="14"/>
  <c r="CO207" i="14"/>
  <c r="CN207" i="14"/>
  <c r="CK207" i="14"/>
  <c r="CJ207" i="14"/>
  <c r="CG207" i="14"/>
  <c r="CF207" i="14"/>
  <c r="CC207" i="14"/>
  <c r="CB207" i="14"/>
  <c r="BY207" i="14"/>
  <c r="BX207" i="14"/>
  <c r="BU207" i="14"/>
  <c r="BT207" i="14"/>
  <c r="BQ207" i="14"/>
  <c r="BP207" i="14"/>
  <c r="BM207" i="14"/>
  <c r="BL207" i="14"/>
  <c r="BI207" i="14"/>
  <c r="BH207" i="14"/>
  <c r="BE207" i="14"/>
  <c r="BD207" i="14"/>
  <c r="BA207" i="14"/>
  <c r="AZ207" i="14"/>
  <c r="AW207" i="14"/>
  <c r="AV207" i="14"/>
  <c r="AS207" i="14"/>
  <c r="AR207" i="14"/>
  <c r="AO207" i="14"/>
  <c r="AN207" i="14"/>
  <c r="AK207" i="14"/>
  <c r="AJ207" i="14"/>
  <c r="AG207" i="14"/>
  <c r="AF207" i="14"/>
  <c r="AC207" i="14"/>
  <c r="AB207" i="14"/>
  <c r="Y207" i="14"/>
  <c r="X207" i="14"/>
  <c r="U207" i="14"/>
  <c r="T207" i="14"/>
  <c r="Q207" i="14"/>
  <c r="P207" i="14"/>
  <c r="M207" i="14"/>
  <c r="L207" i="14"/>
  <c r="I207" i="14"/>
  <c r="H207" i="14"/>
  <c r="G207" i="14"/>
  <c r="F207" i="14"/>
  <c r="E207" i="14"/>
  <c r="D207" i="14"/>
  <c r="ES207" i="14" s="1"/>
  <c r="EK206" i="14"/>
  <c r="EJ206" i="14"/>
  <c r="EG206" i="14"/>
  <c r="EF206" i="14"/>
  <c r="EC206" i="14"/>
  <c r="EB206" i="14"/>
  <c r="DY206" i="14"/>
  <c r="DX206" i="14"/>
  <c r="DU206" i="14"/>
  <c r="DT206" i="14"/>
  <c r="DQ206" i="14"/>
  <c r="DP206" i="14"/>
  <c r="DM206" i="14"/>
  <c r="DL206" i="14"/>
  <c r="DI206" i="14"/>
  <c r="DH206" i="14"/>
  <c r="DE206" i="14"/>
  <c r="DD206" i="14"/>
  <c r="DA206" i="14"/>
  <c r="CZ206" i="14"/>
  <c r="CW206" i="14"/>
  <c r="CV206" i="14"/>
  <c r="CS206" i="14"/>
  <c r="CR206" i="14"/>
  <c r="CO206" i="14"/>
  <c r="CN206" i="14"/>
  <c r="CK206" i="14"/>
  <c r="CJ206" i="14"/>
  <c r="CG206" i="14"/>
  <c r="CF206" i="14"/>
  <c r="CC206" i="14"/>
  <c r="CB206" i="14"/>
  <c r="BY206" i="14"/>
  <c r="BX206" i="14"/>
  <c r="BU206" i="14"/>
  <c r="BT206" i="14"/>
  <c r="BQ206" i="14"/>
  <c r="BP206" i="14"/>
  <c r="BM206" i="14"/>
  <c r="BL206" i="14"/>
  <c r="BI206" i="14"/>
  <c r="BH206" i="14"/>
  <c r="BE206" i="14"/>
  <c r="BD206" i="14"/>
  <c r="BA206" i="14"/>
  <c r="AZ206" i="14"/>
  <c r="AW206" i="14"/>
  <c r="AV206" i="14"/>
  <c r="AS206" i="14"/>
  <c r="AR206" i="14"/>
  <c r="AO206" i="14"/>
  <c r="AN206" i="14"/>
  <c r="AK206" i="14"/>
  <c r="AJ206" i="14"/>
  <c r="AG206" i="14"/>
  <c r="AF206" i="14"/>
  <c r="AC206" i="14"/>
  <c r="AB206" i="14"/>
  <c r="Y206" i="14"/>
  <c r="X206" i="14"/>
  <c r="U206" i="14"/>
  <c r="T206" i="14"/>
  <c r="Q206" i="14"/>
  <c r="P206" i="14"/>
  <c r="M206" i="14"/>
  <c r="L206" i="14"/>
  <c r="I206" i="14"/>
  <c r="H206" i="14"/>
  <c r="G206" i="14"/>
  <c r="F206" i="14"/>
  <c r="E206" i="14"/>
  <c r="D206" i="14"/>
  <c r="ES206" i="14" s="1"/>
  <c r="EK205" i="14"/>
  <c r="EJ205" i="14"/>
  <c r="EG205" i="14"/>
  <c r="EF205" i="14"/>
  <c r="EC205" i="14"/>
  <c r="EB205" i="14"/>
  <c r="DY205" i="14"/>
  <c r="DX205" i="14"/>
  <c r="DU205" i="14"/>
  <c r="DT205" i="14"/>
  <c r="DQ205" i="14"/>
  <c r="DP205" i="14"/>
  <c r="DM205" i="14"/>
  <c r="DL205" i="14"/>
  <c r="DI205" i="14"/>
  <c r="DH205" i="14"/>
  <c r="DE205" i="14"/>
  <c r="DD205" i="14"/>
  <c r="DA205" i="14"/>
  <c r="CZ205" i="14"/>
  <c r="CW205" i="14"/>
  <c r="CV205" i="14"/>
  <c r="CS205" i="14"/>
  <c r="CR205" i="14"/>
  <c r="CO205" i="14"/>
  <c r="CN205" i="14"/>
  <c r="CK205" i="14"/>
  <c r="CJ205" i="14"/>
  <c r="CG205" i="14"/>
  <c r="CF205" i="14"/>
  <c r="CC205" i="14"/>
  <c r="CB205" i="14"/>
  <c r="BY205" i="14"/>
  <c r="BX205" i="14"/>
  <c r="BU205" i="14"/>
  <c r="BT205" i="14"/>
  <c r="BQ205" i="14"/>
  <c r="BP205" i="14"/>
  <c r="BM205" i="14"/>
  <c r="BL205" i="14"/>
  <c r="BI205" i="14"/>
  <c r="BH205" i="14"/>
  <c r="BE205" i="14"/>
  <c r="BD205" i="14"/>
  <c r="BA205" i="14"/>
  <c r="AZ205" i="14"/>
  <c r="AW205" i="14"/>
  <c r="AV205" i="14"/>
  <c r="AS205" i="14"/>
  <c r="AR205" i="14"/>
  <c r="AO205" i="14"/>
  <c r="AN205" i="14"/>
  <c r="AK205" i="14"/>
  <c r="AJ205" i="14"/>
  <c r="AG205" i="14"/>
  <c r="AF205" i="14"/>
  <c r="AC205" i="14"/>
  <c r="AB205" i="14"/>
  <c r="Y205" i="14"/>
  <c r="X205" i="14"/>
  <c r="U205" i="14"/>
  <c r="T205" i="14"/>
  <c r="Q205" i="14"/>
  <c r="P205" i="14"/>
  <c r="M205" i="14"/>
  <c r="L205" i="14"/>
  <c r="I205" i="14"/>
  <c r="H205" i="14"/>
  <c r="G205" i="14"/>
  <c r="F205" i="14"/>
  <c r="E205" i="14"/>
  <c r="D205" i="14"/>
  <c r="ES205" i="14" s="1"/>
  <c r="EK204" i="14"/>
  <c r="EJ204" i="14"/>
  <c r="EG204" i="14"/>
  <c r="EF204" i="14"/>
  <c r="EC204" i="14"/>
  <c r="EB204" i="14"/>
  <c r="DY204" i="14"/>
  <c r="DX204" i="14"/>
  <c r="DU204" i="14"/>
  <c r="DT204" i="14"/>
  <c r="DQ204" i="14"/>
  <c r="DP204" i="14"/>
  <c r="DM204" i="14"/>
  <c r="DL204" i="14"/>
  <c r="DI204" i="14"/>
  <c r="DH204" i="14"/>
  <c r="DE204" i="14"/>
  <c r="DD204" i="14"/>
  <c r="DA204" i="14"/>
  <c r="CZ204" i="14"/>
  <c r="CW204" i="14"/>
  <c r="CV204" i="14"/>
  <c r="CS204" i="14"/>
  <c r="CR204" i="14"/>
  <c r="CO204" i="14"/>
  <c r="CN204" i="14"/>
  <c r="CK204" i="14"/>
  <c r="CJ204" i="14"/>
  <c r="CG204" i="14"/>
  <c r="CF204" i="14"/>
  <c r="CC204" i="14"/>
  <c r="CB204" i="14"/>
  <c r="BY204" i="14"/>
  <c r="BX204" i="14"/>
  <c r="BU204" i="14"/>
  <c r="BT204" i="14"/>
  <c r="BQ204" i="14"/>
  <c r="BP204" i="14"/>
  <c r="BM204" i="14"/>
  <c r="BL204" i="14"/>
  <c r="BI204" i="14"/>
  <c r="BH204" i="14"/>
  <c r="BE204" i="14"/>
  <c r="BD204" i="14"/>
  <c r="BA204" i="14"/>
  <c r="AZ204" i="14"/>
  <c r="AW204" i="14"/>
  <c r="AV204" i="14"/>
  <c r="AS204" i="14"/>
  <c r="AR204" i="14"/>
  <c r="AO204" i="14"/>
  <c r="AN204" i="14"/>
  <c r="AK204" i="14"/>
  <c r="AJ204" i="14"/>
  <c r="AG204" i="14"/>
  <c r="AF204" i="14"/>
  <c r="AC204" i="14"/>
  <c r="AB204" i="14"/>
  <c r="Y204" i="14"/>
  <c r="X204" i="14"/>
  <c r="U204" i="14"/>
  <c r="T204" i="14"/>
  <c r="Q204" i="14"/>
  <c r="P204" i="14"/>
  <c r="M204" i="14"/>
  <c r="L204" i="14"/>
  <c r="I204" i="14"/>
  <c r="H204" i="14"/>
  <c r="G204" i="14"/>
  <c r="F204" i="14"/>
  <c r="E204" i="14"/>
  <c r="D204" i="14"/>
  <c r="ES204" i="14" s="1"/>
  <c r="EK203" i="14"/>
  <c r="EJ203" i="14"/>
  <c r="EG203" i="14"/>
  <c r="EF203" i="14"/>
  <c r="EC203" i="14"/>
  <c r="EB203" i="14"/>
  <c r="DY203" i="14"/>
  <c r="DX203" i="14"/>
  <c r="DU203" i="14"/>
  <c r="DT203" i="14"/>
  <c r="DQ203" i="14"/>
  <c r="DP203" i="14"/>
  <c r="DM203" i="14"/>
  <c r="DL203" i="14"/>
  <c r="DI203" i="14"/>
  <c r="DH203" i="14"/>
  <c r="DE203" i="14"/>
  <c r="DD203" i="14"/>
  <c r="DA203" i="14"/>
  <c r="CZ203" i="14"/>
  <c r="CW203" i="14"/>
  <c r="CV203" i="14"/>
  <c r="CS203" i="14"/>
  <c r="CR203" i="14"/>
  <c r="CO203" i="14"/>
  <c r="CN203" i="14"/>
  <c r="CK203" i="14"/>
  <c r="CJ203" i="14"/>
  <c r="CG203" i="14"/>
  <c r="CF203" i="14"/>
  <c r="CC203" i="14"/>
  <c r="CB203" i="14"/>
  <c r="BY203" i="14"/>
  <c r="BX203" i="14"/>
  <c r="BU203" i="14"/>
  <c r="BT203" i="14"/>
  <c r="BQ203" i="14"/>
  <c r="BP203" i="14"/>
  <c r="BM203" i="14"/>
  <c r="BL203" i="14"/>
  <c r="BI203" i="14"/>
  <c r="BH203" i="14"/>
  <c r="BE203" i="14"/>
  <c r="BD203" i="14"/>
  <c r="BA203" i="14"/>
  <c r="AZ203" i="14"/>
  <c r="AW203" i="14"/>
  <c r="AV203" i="14"/>
  <c r="AS203" i="14"/>
  <c r="AR203" i="14"/>
  <c r="AO203" i="14"/>
  <c r="AN203" i="14"/>
  <c r="AK203" i="14"/>
  <c r="AJ203" i="14"/>
  <c r="AG203" i="14"/>
  <c r="AF203" i="14"/>
  <c r="AC203" i="14"/>
  <c r="AB203" i="14"/>
  <c r="Y203" i="14"/>
  <c r="X203" i="14"/>
  <c r="U203" i="14"/>
  <c r="T203" i="14"/>
  <c r="Q203" i="14"/>
  <c r="P203" i="14"/>
  <c r="M203" i="14"/>
  <c r="L203" i="14"/>
  <c r="I203" i="14"/>
  <c r="H203" i="14"/>
  <c r="G203" i="14"/>
  <c r="F203" i="14"/>
  <c r="E203" i="14"/>
  <c r="D203" i="14"/>
  <c r="ES203" i="14" s="1"/>
  <c r="EK202" i="14"/>
  <c r="EJ202" i="14"/>
  <c r="EG202" i="14"/>
  <c r="EF202" i="14"/>
  <c r="EC202" i="14"/>
  <c r="EB202" i="14"/>
  <c r="DY202" i="14"/>
  <c r="DX202" i="14"/>
  <c r="DU202" i="14"/>
  <c r="DT202" i="14"/>
  <c r="DQ202" i="14"/>
  <c r="DP202" i="14"/>
  <c r="DM202" i="14"/>
  <c r="DL202" i="14"/>
  <c r="DI202" i="14"/>
  <c r="DH202" i="14"/>
  <c r="DE202" i="14"/>
  <c r="DD202" i="14"/>
  <c r="DA202" i="14"/>
  <c r="CZ202" i="14"/>
  <c r="CW202" i="14"/>
  <c r="CV202" i="14"/>
  <c r="CS202" i="14"/>
  <c r="CR202" i="14"/>
  <c r="CO202" i="14"/>
  <c r="CN202" i="14"/>
  <c r="CK202" i="14"/>
  <c r="CJ202" i="14"/>
  <c r="CG202" i="14"/>
  <c r="CF202" i="14"/>
  <c r="CC202" i="14"/>
  <c r="CB202" i="14"/>
  <c r="BY202" i="14"/>
  <c r="BX202" i="14"/>
  <c r="BU202" i="14"/>
  <c r="BT202" i="14"/>
  <c r="BQ202" i="14"/>
  <c r="BP202" i="14"/>
  <c r="BM202" i="14"/>
  <c r="BL202" i="14"/>
  <c r="BI202" i="14"/>
  <c r="BH202" i="14"/>
  <c r="BE202" i="14"/>
  <c r="BD202" i="14"/>
  <c r="BA202" i="14"/>
  <c r="AZ202" i="14"/>
  <c r="AW202" i="14"/>
  <c r="AV202" i="14"/>
  <c r="AS202" i="14"/>
  <c r="AR202" i="14"/>
  <c r="AO202" i="14"/>
  <c r="AN202" i="14"/>
  <c r="AK202" i="14"/>
  <c r="AJ202" i="14"/>
  <c r="AG202" i="14"/>
  <c r="AF202" i="14"/>
  <c r="AC202" i="14"/>
  <c r="AB202" i="14"/>
  <c r="Y202" i="14"/>
  <c r="X202" i="14"/>
  <c r="U202" i="14"/>
  <c r="T202" i="14"/>
  <c r="Q202" i="14"/>
  <c r="P202" i="14"/>
  <c r="M202" i="14"/>
  <c r="L202" i="14"/>
  <c r="H202" i="14"/>
  <c r="G202" i="14"/>
  <c r="F202" i="14"/>
  <c r="E202" i="14"/>
  <c r="EK201" i="14"/>
  <c r="EJ201" i="14"/>
  <c r="EG201" i="14"/>
  <c r="EF201" i="14"/>
  <c r="EC201" i="14"/>
  <c r="EB201" i="14"/>
  <c r="DY201" i="14"/>
  <c r="DX201" i="14"/>
  <c r="DU201" i="14"/>
  <c r="DT201" i="14"/>
  <c r="DQ201" i="14"/>
  <c r="DP201" i="14"/>
  <c r="DM201" i="14"/>
  <c r="DL201" i="14"/>
  <c r="DI201" i="14"/>
  <c r="DH201" i="14"/>
  <c r="DE201" i="14"/>
  <c r="DD201" i="14"/>
  <c r="DA201" i="14"/>
  <c r="CZ201" i="14"/>
  <c r="CW201" i="14"/>
  <c r="CV201" i="14"/>
  <c r="CS201" i="14"/>
  <c r="CR201" i="14"/>
  <c r="CO201" i="14"/>
  <c r="CN201" i="14"/>
  <c r="CK201" i="14"/>
  <c r="CJ201" i="14"/>
  <c r="CG201" i="14"/>
  <c r="CF201" i="14"/>
  <c r="CC201" i="14"/>
  <c r="CB201" i="14"/>
  <c r="BY201" i="14"/>
  <c r="BX201" i="14"/>
  <c r="BU201" i="14"/>
  <c r="BT201" i="14"/>
  <c r="BQ201" i="14"/>
  <c r="BP201" i="14"/>
  <c r="BM201" i="14"/>
  <c r="BL201" i="14"/>
  <c r="BI201" i="14"/>
  <c r="BH201" i="14"/>
  <c r="BE201" i="14"/>
  <c r="BD201" i="14"/>
  <c r="BA201" i="14"/>
  <c r="AZ201" i="14"/>
  <c r="AW201" i="14"/>
  <c r="AV201" i="14"/>
  <c r="AS201" i="14"/>
  <c r="AR201" i="14"/>
  <c r="AO201" i="14"/>
  <c r="AN201" i="14"/>
  <c r="AK201" i="14"/>
  <c r="AJ201" i="14"/>
  <c r="AG201" i="14"/>
  <c r="AF201" i="14"/>
  <c r="AC201" i="14"/>
  <c r="AB201" i="14"/>
  <c r="Y201" i="14"/>
  <c r="X201" i="14"/>
  <c r="U201" i="14"/>
  <c r="T201" i="14"/>
  <c r="Q201" i="14"/>
  <c r="P201" i="14"/>
  <c r="M201" i="14"/>
  <c r="L201" i="14"/>
  <c r="I201" i="14"/>
  <c r="H201" i="14"/>
  <c r="G201" i="14"/>
  <c r="F201" i="14"/>
  <c r="E201" i="14"/>
  <c r="D202" i="14"/>
  <c r="ES202" i="14" s="1"/>
  <c r="D201" i="14"/>
  <c r="ES201" i="14" s="1"/>
  <c r="I558" i="14" l="1"/>
  <c r="I379" i="14" s="1"/>
  <c r="EJ1151" i="14" l="1"/>
  <c r="EF1151" i="14"/>
  <c r="EB1151" i="14"/>
  <c r="DX1151" i="14"/>
  <c r="DT1151" i="14"/>
  <c r="DP1151" i="14"/>
  <c r="DL1151" i="14"/>
  <c r="DH1151" i="14"/>
  <c r="DD1151" i="14"/>
  <c r="CZ1151" i="14"/>
  <c r="CV1151" i="14"/>
  <c r="CR1151" i="14"/>
  <c r="CN1151" i="14"/>
  <c r="CJ1151" i="14"/>
  <c r="CF1151" i="14"/>
  <c r="CB1151" i="14"/>
  <c r="BX1151" i="14"/>
  <c r="BT1151" i="14"/>
  <c r="BP1151" i="14"/>
  <c r="BL1151" i="14"/>
  <c r="BH1151" i="14"/>
  <c r="BD1151" i="14"/>
  <c r="AZ1151" i="14"/>
  <c r="AV1151" i="14"/>
  <c r="AR1151" i="14"/>
  <c r="AN1151" i="14"/>
  <c r="AJ1151" i="14"/>
  <c r="AF1151" i="14"/>
  <c r="AB1151" i="14"/>
  <c r="X1151" i="14"/>
  <c r="T1151" i="14"/>
  <c r="P1151" i="14"/>
  <c r="L1151" i="14"/>
  <c r="H1151" i="14"/>
  <c r="EK1150" i="14"/>
  <c r="EJ1150" i="14"/>
  <c r="EG1150" i="14"/>
  <c r="EF1150" i="14"/>
  <c r="EC1150" i="14"/>
  <c r="EB1150" i="14"/>
  <c r="DY1150" i="14"/>
  <c r="DX1150" i="14"/>
  <c r="DU1150" i="14"/>
  <c r="DT1150" i="14"/>
  <c r="DQ1150" i="14"/>
  <c r="DP1150" i="14"/>
  <c r="DM1150" i="14"/>
  <c r="DL1150" i="14"/>
  <c r="DI1150" i="14"/>
  <c r="DH1150" i="14"/>
  <c r="DE1150" i="14"/>
  <c r="DD1150" i="14"/>
  <c r="DA1150" i="14"/>
  <c r="CZ1150" i="14"/>
  <c r="CW1150" i="14"/>
  <c r="CV1150" i="14"/>
  <c r="CS1150" i="14"/>
  <c r="CR1150" i="14"/>
  <c r="CO1150" i="14"/>
  <c r="CN1150" i="14"/>
  <c r="CK1150" i="14"/>
  <c r="CJ1150" i="14"/>
  <c r="CG1150" i="14"/>
  <c r="CF1150" i="14"/>
  <c r="CC1150" i="14"/>
  <c r="CB1150" i="14"/>
  <c r="BY1150" i="14"/>
  <c r="BX1150" i="14"/>
  <c r="BU1150" i="14"/>
  <c r="BT1150" i="14"/>
  <c r="BQ1150" i="14"/>
  <c r="BP1150" i="14"/>
  <c r="BM1150" i="14"/>
  <c r="BL1150" i="14"/>
  <c r="BI1150" i="14"/>
  <c r="BH1150" i="14"/>
  <c r="BE1150" i="14"/>
  <c r="BD1150" i="14"/>
  <c r="BA1150" i="14"/>
  <c r="AZ1150" i="14"/>
  <c r="AW1150" i="14"/>
  <c r="AV1150" i="14"/>
  <c r="AS1150" i="14"/>
  <c r="AR1150" i="14"/>
  <c r="AO1150" i="14"/>
  <c r="AN1150" i="14"/>
  <c r="AK1150" i="14"/>
  <c r="AJ1150" i="14"/>
  <c r="AG1150" i="14"/>
  <c r="AF1150" i="14"/>
  <c r="AC1150" i="14"/>
  <c r="AB1150" i="14"/>
  <c r="Y1150" i="14"/>
  <c r="X1150" i="14"/>
  <c r="U1150" i="14"/>
  <c r="T1150" i="14"/>
  <c r="Q1150" i="14"/>
  <c r="P1150" i="14"/>
  <c r="M1150" i="14"/>
  <c r="L1150" i="14"/>
  <c r="I1150" i="14"/>
  <c r="H1150" i="14"/>
  <c r="EK1145" i="14"/>
  <c r="EJ1145" i="14"/>
  <c r="EG1145" i="14"/>
  <c r="EF1145" i="14"/>
  <c r="EC1145" i="14"/>
  <c r="EB1145" i="14"/>
  <c r="DY1145" i="14"/>
  <c r="DX1145" i="14"/>
  <c r="DU1145" i="14"/>
  <c r="DT1145" i="14"/>
  <c r="DQ1145" i="14"/>
  <c r="DP1145" i="14"/>
  <c r="DM1145" i="14"/>
  <c r="DL1145" i="14"/>
  <c r="DI1145" i="14"/>
  <c r="DH1145" i="14"/>
  <c r="DE1145" i="14"/>
  <c r="DD1145" i="14"/>
  <c r="DA1145" i="14"/>
  <c r="CZ1145" i="14"/>
  <c r="CW1145" i="14"/>
  <c r="CV1145" i="14"/>
  <c r="CS1145" i="14"/>
  <c r="CR1145" i="14"/>
  <c r="CO1145" i="14"/>
  <c r="CN1145" i="14"/>
  <c r="CK1145" i="14"/>
  <c r="CJ1145" i="14"/>
  <c r="CG1145" i="14"/>
  <c r="CF1145" i="14"/>
  <c r="CC1145" i="14"/>
  <c r="CB1145" i="14"/>
  <c r="BY1145" i="14"/>
  <c r="BX1145" i="14"/>
  <c r="BU1145" i="14"/>
  <c r="BT1145" i="14"/>
  <c r="BQ1145" i="14"/>
  <c r="BP1145" i="14"/>
  <c r="BM1145" i="14"/>
  <c r="BL1145" i="14"/>
  <c r="BI1145" i="14"/>
  <c r="BH1145" i="14"/>
  <c r="BE1145" i="14"/>
  <c r="BD1145" i="14"/>
  <c r="BA1145" i="14"/>
  <c r="AZ1145" i="14"/>
  <c r="AW1145" i="14"/>
  <c r="AV1145" i="14"/>
  <c r="AS1145" i="14"/>
  <c r="AR1145" i="14"/>
  <c r="AO1145" i="14"/>
  <c r="AN1145" i="14"/>
  <c r="AK1145" i="14"/>
  <c r="AJ1145" i="14"/>
  <c r="AG1145" i="14"/>
  <c r="AF1145" i="14"/>
  <c r="AC1145" i="14"/>
  <c r="AB1145" i="14"/>
  <c r="Y1145" i="14"/>
  <c r="X1145" i="14"/>
  <c r="U1145" i="14"/>
  <c r="T1145" i="14"/>
  <c r="Q1145" i="14"/>
  <c r="P1145" i="14"/>
  <c r="M1145" i="14"/>
  <c r="L1145" i="14"/>
  <c r="I1145" i="14"/>
  <c r="H1145" i="14"/>
  <c r="EK1143" i="14"/>
  <c r="EJ1143" i="14"/>
  <c r="EG1143" i="14"/>
  <c r="EF1143" i="14"/>
  <c r="EC1143" i="14"/>
  <c r="EB1143" i="14"/>
  <c r="DY1143" i="14"/>
  <c r="DX1143" i="14"/>
  <c r="DU1143" i="14"/>
  <c r="DT1143" i="14"/>
  <c r="DQ1143" i="14"/>
  <c r="DP1143" i="14"/>
  <c r="DM1143" i="14"/>
  <c r="DL1143" i="14"/>
  <c r="DI1143" i="14"/>
  <c r="DH1143" i="14"/>
  <c r="DE1143" i="14"/>
  <c r="DD1143" i="14"/>
  <c r="DA1143" i="14"/>
  <c r="CZ1143" i="14"/>
  <c r="CW1143" i="14"/>
  <c r="CV1143" i="14"/>
  <c r="CS1143" i="14"/>
  <c r="CR1143" i="14"/>
  <c r="CO1143" i="14"/>
  <c r="CN1143" i="14"/>
  <c r="CK1143" i="14"/>
  <c r="CJ1143" i="14"/>
  <c r="CG1143" i="14"/>
  <c r="CF1143" i="14"/>
  <c r="CC1143" i="14"/>
  <c r="CB1143" i="14"/>
  <c r="BY1143" i="14"/>
  <c r="BX1143" i="14"/>
  <c r="BU1143" i="14"/>
  <c r="BT1143" i="14"/>
  <c r="BQ1143" i="14"/>
  <c r="BP1143" i="14"/>
  <c r="BM1143" i="14"/>
  <c r="BL1143" i="14"/>
  <c r="BI1143" i="14"/>
  <c r="BH1143" i="14"/>
  <c r="BE1143" i="14"/>
  <c r="BD1143" i="14"/>
  <c r="BA1143" i="14"/>
  <c r="AZ1143" i="14"/>
  <c r="AW1143" i="14"/>
  <c r="AV1143" i="14"/>
  <c r="AS1143" i="14"/>
  <c r="AR1143" i="14"/>
  <c r="AO1143" i="14"/>
  <c r="AN1143" i="14"/>
  <c r="AK1143" i="14"/>
  <c r="AJ1143" i="14"/>
  <c r="AG1143" i="14"/>
  <c r="AF1143" i="14"/>
  <c r="AC1143" i="14"/>
  <c r="AB1143" i="14"/>
  <c r="Y1143" i="14"/>
  <c r="X1143" i="14"/>
  <c r="U1143" i="14"/>
  <c r="T1143" i="14"/>
  <c r="Q1143" i="14"/>
  <c r="P1143" i="14"/>
  <c r="M1143" i="14"/>
  <c r="L1143" i="14"/>
  <c r="I1143" i="14"/>
  <c r="H1143" i="14"/>
  <c r="EK1141" i="14"/>
  <c r="EJ1141" i="14"/>
  <c r="EG1141" i="14"/>
  <c r="EF1141" i="14"/>
  <c r="EC1141" i="14"/>
  <c r="EB1141" i="14"/>
  <c r="DY1141" i="14"/>
  <c r="DX1141" i="14"/>
  <c r="DU1141" i="14"/>
  <c r="DT1141" i="14"/>
  <c r="DQ1141" i="14"/>
  <c r="DP1141" i="14"/>
  <c r="DM1141" i="14"/>
  <c r="DL1141" i="14"/>
  <c r="DI1141" i="14"/>
  <c r="DH1141" i="14"/>
  <c r="DE1141" i="14"/>
  <c r="DD1141" i="14"/>
  <c r="DA1141" i="14"/>
  <c r="CZ1141" i="14"/>
  <c r="CW1141" i="14"/>
  <c r="CV1141" i="14"/>
  <c r="CS1141" i="14"/>
  <c r="CR1141" i="14"/>
  <c r="CO1141" i="14"/>
  <c r="CN1141" i="14"/>
  <c r="CK1141" i="14"/>
  <c r="CJ1141" i="14"/>
  <c r="CG1141" i="14"/>
  <c r="CF1141" i="14"/>
  <c r="CC1141" i="14"/>
  <c r="CB1141" i="14"/>
  <c r="BY1141" i="14"/>
  <c r="BX1141" i="14"/>
  <c r="BU1141" i="14"/>
  <c r="BT1141" i="14"/>
  <c r="BQ1141" i="14"/>
  <c r="BP1141" i="14"/>
  <c r="BM1141" i="14"/>
  <c r="BL1141" i="14"/>
  <c r="BI1141" i="14"/>
  <c r="BH1141" i="14"/>
  <c r="BE1141" i="14"/>
  <c r="BD1141" i="14"/>
  <c r="BA1141" i="14"/>
  <c r="AZ1141" i="14"/>
  <c r="AW1141" i="14"/>
  <c r="AV1141" i="14"/>
  <c r="AS1141" i="14"/>
  <c r="AR1141" i="14"/>
  <c r="AO1141" i="14"/>
  <c r="AN1141" i="14"/>
  <c r="AK1141" i="14"/>
  <c r="AJ1141" i="14"/>
  <c r="AG1141" i="14"/>
  <c r="AF1141" i="14"/>
  <c r="AC1141" i="14"/>
  <c r="AB1141" i="14"/>
  <c r="Y1141" i="14"/>
  <c r="X1141" i="14"/>
  <c r="U1141" i="14"/>
  <c r="T1141" i="14"/>
  <c r="Q1141" i="14"/>
  <c r="P1141" i="14"/>
  <c r="M1141" i="14"/>
  <c r="L1141" i="14"/>
  <c r="I1141" i="14"/>
  <c r="H1141" i="14"/>
  <c r="EK1139" i="14"/>
  <c r="EJ1139" i="14"/>
  <c r="EG1139" i="14"/>
  <c r="EF1139" i="14"/>
  <c r="EC1139" i="14"/>
  <c r="EB1139" i="14"/>
  <c r="DY1139" i="14"/>
  <c r="DX1139" i="14"/>
  <c r="DU1139" i="14"/>
  <c r="DT1139" i="14"/>
  <c r="DQ1139" i="14"/>
  <c r="DP1139" i="14"/>
  <c r="DM1139" i="14"/>
  <c r="DL1139" i="14"/>
  <c r="DI1139" i="14"/>
  <c r="DH1139" i="14"/>
  <c r="DE1139" i="14"/>
  <c r="DD1139" i="14"/>
  <c r="DA1139" i="14"/>
  <c r="CZ1139" i="14"/>
  <c r="CW1139" i="14"/>
  <c r="CV1139" i="14"/>
  <c r="CS1139" i="14"/>
  <c r="CR1139" i="14"/>
  <c r="CO1139" i="14"/>
  <c r="CN1139" i="14"/>
  <c r="CK1139" i="14"/>
  <c r="CJ1139" i="14"/>
  <c r="CG1139" i="14"/>
  <c r="CF1139" i="14"/>
  <c r="CC1139" i="14"/>
  <c r="CB1139" i="14"/>
  <c r="BY1139" i="14"/>
  <c r="BX1139" i="14"/>
  <c r="BU1139" i="14"/>
  <c r="BT1139" i="14"/>
  <c r="BQ1139" i="14"/>
  <c r="BP1139" i="14"/>
  <c r="BM1139" i="14"/>
  <c r="BL1139" i="14"/>
  <c r="BI1139" i="14"/>
  <c r="BH1139" i="14"/>
  <c r="BE1139" i="14"/>
  <c r="BD1139" i="14"/>
  <c r="BA1139" i="14"/>
  <c r="AZ1139" i="14"/>
  <c r="AW1139" i="14"/>
  <c r="AV1139" i="14"/>
  <c r="AS1139" i="14"/>
  <c r="AR1139" i="14"/>
  <c r="AO1139" i="14"/>
  <c r="AN1139" i="14"/>
  <c r="AK1139" i="14"/>
  <c r="AJ1139" i="14"/>
  <c r="AG1139" i="14"/>
  <c r="AF1139" i="14"/>
  <c r="AC1139" i="14"/>
  <c r="AB1139" i="14"/>
  <c r="Y1139" i="14"/>
  <c r="X1139" i="14"/>
  <c r="U1139" i="14"/>
  <c r="T1139" i="14"/>
  <c r="Q1139" i="14"/>
  <c r="P1139" i="14"/>
  <c r="M1139" i="14"/>
  <c r="L1139" i="14"/>
  <c r="I1139" i="14"/>
  <c r="H1139" i="14"/>
  <c r="EK1137" i="14"/>
  <c r="EJ1137" i="14"/>
  <c r="EG1137" i="14"/>
  <c r="EF1137" i="14"/>
  <c r="EC1137" i="14"/>
  <c r="EB1137" i="14"/>
  <c r="DY1137" i="14"/>
  <c r="DX1137" i="14"/>
  <c r="DU1137" i="14"/>
  <c r="DT1137" i="14"/>
  <c r="DQ1137" i="14"/>
  <c r="DP1137" i="14"/>
  <c r="DM1137" i="14"/>
  <c r="DL1137" i="14"/>
  <c r="DI1137" i="14"/>
  <c r="DH1137" i="14"/>
  <c r="DE1137" i="14"/>
  <c r="DD1137" i="14"/>
  <c r="DA1137" i="14"/>
  <c r="CZ1137" i="14"/>
  <c r="CW1137" i="14"/>
  <c r="CV1137" i="14"/>
  <c r="CS1137" i="14"/>
  <c r="CR1137" i="14"/>
  <c r="CO1137" i="14"/>
  <c r="CN1137" i="14"/>
  <c r="CK1137" i="14"/>
  <c r="CJ1137" i="14"/>
  <c r="CG1137" i="14"/>
  <c r="CF1137" i="14"/>
  <c r="CC1137" i="14"/>
  <c r="CB1137" i="14"/>
  <c r="BY1137" i="14"/>
  <c r="BX1137" i="14"/>
  <c r="BU1137" i="14"/>
  <c r="BT1137" i="14"/>
  <c r="BQ1137" i="14"/>
  <c r="BP1137" i="14"/>
  <c r="BM1137" i="14"/>
  <c r="BL1137" i="14"/>
  <c r="BI1137" i="14"/>
  <c r="BH1137" i="14"/>
  <c r="BE1137" i="14"/>
  <c r="BD1137" i="14"/>
  <c r="BA1137" i="14"/>
  <c r="AZ1137" i="14"/>
  <c r="AW1137" i="14"/>
  <c r="AV1137" i="14"/>
  <c r="AS1137" i="14"/>
  <c r="AR1137" i="14"/>
  <c r="AO1137" i="14"/>
  <c r="AN1137" i="14"/>
  <c r="AK1137" i="14"/>
  <c r="AJ1137" i="14"/>
  <c r="AG1137" i="14"/>
  <c r="AF1137" i="14"/>
  <c r="AC1137" i="14"/>
  <c r="AB1137" i="14"/>
  <c r="Y1137" i="14"/>
  <c r="X1137" i="14"/>
  <c r="U1137" i="14"/>
  <c r="T1137" i="14"/>
  <c r="Q1137" i="14"/>
  <c r="P1137" i="14"/>
  <c r="M1137" i="14"/>
  <c r="L1137" i="14"/>
  <c r="I1137" i="14"/>
  <c r="H1137" i="14"/>
  <c r="EK1135" i="14"/>
  <c r="EJ1135" i="14"/>
  <c r="EG1135" i="14"/>
  <c r="EF1135" i="14"/>
  <c r="EC1135" i="14"/>
  <c r="EB1135" i="14"/>
  <c r="DY1135" i="14"/>
  <c r="DX1135" i="14"/>
  <c r="DU1135" i="14"/>
  <c r="DT1135" i="14"/>
  <c r="DQ1135" i="14"/>
  <c r="DP1135" i="14"/>
  <c r="DM1135" i="14"/>
  <c r="DL1135" i="14"/>
  <c r="DI1135" i="14"/>
  <c r="DH1135" i="14"/>
  <c r="DE1135" i="14"/>
  <c r="DD1135" i="14"/>
  <c r="DA1135" i="14"/>
  <c r="CZ1135" i="14"/>
  <c r="CW1135" i="14"/>
  <c r="CV1135" i="14"/>
  <c r="CS1135" i="14"/>
  <c r="CR1135" i="14"/>
  <c r="CO1135" i="14"/>
  <c r="CN1135" i="14"/>
  <c r="CK1135" i="14"/>
  <c r="CJ1135" i="14"/>
  <c r="CG1135" i="14"/>
  <c r="CF1135" i="14"/>
  <c r="CC1135" i="14"/>
  <c r="CB1135" i="14"/>
  <c r="BY1135" i="14"/>
  <c r="BX1135" i="14"/>
  <c r="BU1135" i="14"/>
  <c r="BT1135" i="14"/>
  <c r="BQ1135" i="14"/>
  <c r="BP1135" i="14"/>
  <c r="BM1135" i="14"/>
  <c r="BL1135" i="14"/>
  <c r="BI1135" i="14"/>
  <c r="BH1135" i="14"/>
  <c r="BE1135" i="14"/>
  <c r="BD1135" i="14"/>
  <c r="BA1135" i="14"/>
  <c r="AZ1135" i="14"/>
  <c r="AW1135" i="14"/>
  <c r="AV1135" i="14"/>
  <c r="AS1135" i="14"/>
  <c r="AR1135" i="14"/>
  <c r="AO1135" i="14"/>
  <c r="AN1135" i="14"/>
  <c r="AK1135" i="14"/>
  <c r="AJ1135" i="14"/>
  <c r="AG1135" i="14"/>
  <c r="AF1135" i="14"/>
  <c r="AC1135" i="14"/>
  <c r="AB1135" i="14"/>
  <c r="Y1135" i="14"/>
  <c r="X1135" i="14"/>
  <c r="U1135" i="14"/>
  <c r="T1135" i="14"/>
  <c r="Q1135" i="14"/>
  <c r="P1135" i="14"/>
  <c r="M1135" i="14"/>
  <c r="L1135" i="14"/>
  <c r="I1135" i="14"/>
  <c r="H1135" i="14"/>
  <c r="EK1133" i="14"/>
  <c r="EJ1133" i="14"/>
  <c r="EG1133" i="14"/>
  <c r="EF1133" i="14"/>
  <c r="EC1133" i="14"/>
  <c r="EB1133" i="14"/>
  <c r="DY1133" i="14"/>
  <c r="DX1133" i="14"/>
  <c r="DU1133" i="14"/>
  <c r="DT1133" i="14"/>
  <c r="DQ1133" i="14"/>
  <c r="DP1133" i="14"/>
  <c r="DM1133" i="14"/>
  <c r="DL1133" i="14"/>
  <c r="DI1133" i="14"/>
  <c r="DH1133" i="14"/>
  <c r="DE1133" i="14"/>
  <c r="DD1133" i="14"/>
  <c r="DA1133" i="14"/>
  <c r="CZ1133" i="14"/>
  <c r="CW1133" i="14"/>
  <c r="CV1133" i="14"/>
  <c r="CS1133" i="14"/>
  <c r="CR1133" i="14"/>
  <c r="CO1133" i="14"/>
  <c r="CN1133" i="14"/>
  <c r="CK1133" i="14"/>
  <c r="CJ1133" i="14"/>
  <c r="CG1133" i="14"/>
  <c r="CF1133" i="14"/>
  <c r="CC1133" i="14"/>
  <c r="CB1133" i="14"/>
  <c r="BY1133" i="14"/>
  <c r="BX1133" i="14"/>
  <c r="BU1133" i="14"/>
  <c r="BT1133" i="14"/>
  <c r="BQ1133" i="14"/>
  <c r="BP1133" i="14"/>
  <c r="BM1133" i="14"/>
  <c r="BL1133" i="14"/>
  <c r="BI1133" i="14"/>
  <c r="BH1133" i="14"/>
  <c r="BE1133" i="14"/>
  <c r="BD1133" i="14"/>
  <c r="BA1133" i="14"/>
  <c r="AZ1133" i="14"/>
  <c r="AW1133" i="14"/>
  <c r="AV1133" i="14"/>
  <c r="AS1133" i="14"/>
  <c r="AR1133" i="14"/>
  <c r="AO1133" i="14"/>
  <c r="AN1133" i="14"/>
  <c r="AK1133" i="14"/>
  <c r="AJ1133" i="14"/>
  <c r="AG1133" i="14"/>
  <c r="AF1133" i="14"/>
  <c r="AC1133" i="14"/>
  <c r="AB1133" i="14"/>
  <c r="Y1133" i="14"/>
  <c r="X1133" i="14"/>
  <c r="U1133" i="14"/>
  <c r="T1133" i="14"/>
  <c r="Q1133" i="14"/>
  <c r="P1133" i="14"/>
  <c r="M1133" i="14"/>
  <c r="L1133" i="14"/>
  <c r="I1133" i="14"/>
  <c r="H1133" i="14"/>
  <c r="EK1131" i="14"/>
  <c r="EJ1131" i="14"/>
  <c r="EG1131" i="14"/>
  <c r="EF1131" i="14"/>
  <c r="EC1131" i="14"/>
  <c r="EB1131" i="14"/>
  <c r="DY1131" i="14"/>
  <c r="DX1131" i="14"/>
  <c r="DU1131" i="14"/>
  <c r="DT1131" i="14"/>
  <c r="DQ1131" i="14"/>
  <c r="DP1131" i="14"/>
  <c r="DM1131" i="14"/>
  <c r="DL1131" i="14"/>
  <c r="DI1131" i="14"/>
  <c r="DH1131" i="14"/>
  <c r="DE1131" i="14"/>
  <c r="DD1131" i="14"/>
  <c r="DA1131" i="14"/>
  <c r="CZ1131" i="14"/>
  <c r="CW1131" i="14"/>
  <c r="CV1131" i="14"/>
  <c r="CS1131" i="14"/>
  <c r="CR1131" i="14"/>
  <c r="CO1131" i="14"/>
  <c r="CN1131" i="14"/>
  <c r="CK1131" i="14"/>
  <c r="CJ1131" i="14"/>
  <c r="CG1131" i="14"/>
  <c r="CF1131" i="14"/>
  <c r="CC1131" i="14"/>
  <c r="CB1131" i="14"/>
  <c r="BY1131" i="14"/>
  <c r="BX1131" i="14"/>
  <c r="BU1131" i="14"/>
  <c r="BT1131" i="14"/>
  <c r="BQ1131" i="14"/>
  <c r="BP1131" i="14"/>
  <c r="BM1131" i="14"/>
  <c r="BL1131" i="14"/>
  <c r="BI1131" i="14"/>
  <c r="BH1131" i="14"/>
  <c r="BE1131" i="14"/>
  <c r="BD1131" i="14"/>
  <c r="BA1131" i="14"/>
  <c r="AZ1131" i="14"/>
  <c r="AW1131" i="14"/>
  <c r="AV1131" i="14"/>
  <c r="AS1131" i="14"/>
  <c r="AR1131" i="14"/>
  <c r="AO1131" i="14"/>
  <c r="AN1131" i="14"/>
  <c r="AK1131" i="14"/>
  <c r="AJ1131" i="14"/>
  <c r="AG1131" i="14"/>
  <c r="AF1131" i="14"/>
  <c r="AC1131" i="14"/>
  <c r="AB1131" i="14"/>
  <c r="Y1131" i="14"/>
  <c r="X1131" i="14"/>
  <c r="U1131" i="14"/>
  <c r="T1131" i="14"/>
  <c r="Q1131" i="14"/>
  <c r="P1131" i="14"/>
  <c r="M1131" i="14"/>
  <c r="L1131" i="14"/>
  <c r="I1131" i="14"/>
  <c r="H1131" i="14"/>
  <c r="EK1130" i="14"/>
  <c r="EJ1130" i="14"/>
  <c r="EG1130" i="14"/>
  <c r="EF1130" i="14"/>
  <c r="EC1130" i="14"/>
  <c r="EB1130" i="14"/>
  <c r="DY1130" i="14"/>
  <c r="DX1130" i="14"/>
  <c r="DU1130" i="14"/>
  <c r="DT1130" i="14"/>
  <c r="DQ1130" i="14"/>
  <c r="DP1130" i="14"/>
  <c r="DM1130" i="14"/>
  <c r="DL1130" i="14"/>
  <c r="DI1130" i="14"/>
  <c r="DH1130" i="14"/>
  <c r="DE1130" i="14"/>
  <c r="DD1130" i="14"/>
  <c r="DA1130" i="14"/>
  <c r="CZ1130" i="14"/>
  <c r="CW1130" i="14"/>
  <c r="CV1130" i="14"/>
  <c r="CS1130" i="14"/>
  <c r="CR1130" i="14"/>
  <c r="CO1130" i="14"/>
  <c r="CN1130" i="14"/>
  <c r="CK1130" i="14"/>
  <c r="CJ1130" i="14"/>
  <c r="CG1130" i="14"/>
  <c r="CF1130" i="14"/>
  <c r="CC1130" i="14"/>
  <c r="CB1130" i="14"/>
  <c r="BY1130" i="14"/>
  <c r="BX1130" i="14"/>
  <c r="BU1130" i="14"/>
  <c r="BT1130" i="14"/>
  <c r="BQ1130" i="14"/>
  <c r="BP1130" i="14"/>
  <c r="BM1130" i="14"/>
  <c r="BL1130" i="14"/>
  <c r="BI1130" i="14"/>
  <c r="BH1130" i="14"/>
  <c r="BE1130" i="14"/>
  <c r="BD1130" i="14"/>
  <c r="BA1130" i="14"/>
  <c r="AZ1130" i="14"/>
  <c r="AW1130" i="14"/>
  <c r="AV1130" i="14"/>
  <c r="AS1130" i="14"/>
  <c r="AR1130" i="14"/>
  <c r="AO1130" i="14"/>
  <c r="AN1130" i="14"/>
  <c r="AK1130" i="14"/>
  <c r="AJ1130" i="14"/>
  <c r="AG1130" i="14"/>
  <c r="AF1130" i="14"/>
  <c r="AC1130" i="14"/>
  <c r="AB1130" i="14"/>
  <c r="Y1130" i="14"/>
  <c r="X1130" i="14"/>
  <c r="U1130" i="14"/>
  <c r="T1130" i="14"/>
  <c r="Q1130" i="14"/>
  <c r="P1130" i="14"/>
  <c r="M1130" i="14"/>
  <c r="L1130" i="14"/>
  <c r="I1130" i="14"/>
  <c r="H1130" i="14"/>
  <c r="EK1129" i="14"/>
  <c r="EJ1129" i="14"/>
  <c r="EG1129" i="14"/>
  <c r="EF1129" i="14"/>
  <c r="EC1129" i="14"/>
  <c r="EB1129" i="14"/>
  <c r="DY1129" i="14"/>
  <c r="DX1129" i="14"/>
  <c r="DU1129" i="14"/>
  <c r="DT1129" i="14"/>
  <c r="DQ1129" i="14"/>
  <c r="DP1129" i="14"/>
  <c r="DM1129" i="14"/>
  <c r="DL1129" i="14"/>
  <c r="DI1129" i="14"/>
  <c r="DH1129" i="14"/>
  <c r="DE1129" i="14"/>
  <c r="DD1129" i="14"/>
  <c r="DA1129" i="14"/>
  <c r="CZ1129" i="14"/>
  <c r="CW1129" i="14"/>
  <c r="CV1129" i="14"/>
  <c r="CS1129" i="14"/>
  <c r="CR1129" i="14"/>
  <c r="CO1129" i="14"/>
  <c r="CN1129" i="14"/>
  <c r="CK1129" i="14"/>
  <c r="CJ1129" i="14"/>
  <c r="CG1129" i="14"/>
  <c r="CF1129" i="14"/>
  <c r="CC1129" i="14"/>
  <c r="CB1129" i="14"/>
  <c r="BY1129" i="14"/>
  <c r="BX1129" i="14"/>
  <c r="BU1129" i="14"/>
  <c r="BT1129" i="14"/>
  <c r="BQ1129" i="14"/>
  <c r="BP1129" i="14"/>
  <c r="BM1129" i="14"/>
  <c r="BL1129" i="14"/>
  <c r="BI1129" i="14"/>
  <c r="BH1129" i="14"/>
  <c r="BE1129" i="14"/>
  <c r="BD1129" i="14"/>
  <c r="BA1129" i="14"/>
  <c r="AZ1129" i="14"/>
  <c r="AW1129" i="14"/>
  <c r="AV1129" i="14"/>
  <c r="AS1129" i="14"/>
  <c r="AR1129" i="14"/>
  <c r="AO1129" i="14"/>
  <c r="AN1129" i="14"/>
  <c r="AK1129" i="14"/>
  <c r="AJ1129" i="14"/>
  <c r="AG1129" i="14"/>
  <c r="AF1129" i="14"/>
  <c r="AC1129" i="14"/>
  <c r="AB1129" i="14"/>
  <c r="Y1129" i="14"/>
  <c r="X1129" i="14"/>
  <c r="U1129" i="14"/>
  <c r="T1129" i="14"/>
  <c r="Q1129" i="14"/>
  <c r="P1129" i="14"/>
  <c r="M1129" i="14"/>
  <c r="L1129" i="14"/>
  <c r="I1129" i="14"/>
  <c r="H1129" i="14"/>
  <c r="EK1128" i="14"/>
  <c r="EJ1128" i="14"/>
  <c r="EG1128" i="14"/>
  <c r="EF1128" i="14"/>
  <c r="EC1128" i="14"/>
  <c r="EB1128" i="14"/>
  <c r="DY1128" i="14"/>
  <c r="DX1128" i="14"/>
  <c r="DU1128" i="14"/>
  <c r="DT1128" i="14"/>
  <c r="DQ1128" i="14"/>
  <c r="DP1128" i="14"/>
  <c r="DM1128" i="14"/>
  <c r="DL1128" i="14"/>
  <c r="DI1128" i="14"/>
  <c r="DH1128" i="14"/>
  <c r="DE1128" i="14"/>
  <c r="DD1128" i="14"/>
  <c r="DA1128" i="14"/>
  <c r="CZ1128" i="14"/>
  <c r="CW1128" i="14"/>
  <c r="CV1128" i="14"/>
  <c r="CS1128" i="14"/>
  <c r="CR1128" i="14"/>
  <c r="CO1128" i="14"/>
  <c r="CN1128" i="14"/>
  <c r="CK1128" i="14"/>
  <c r="CJ1128" i="14"/>
  <c r="CG1128" i="14"/>
  <c r="CF1128" i="14"/>
  <c r="CC1128" i="14"/>
  <c r="CB1128" i="14"/>
  <c r="BY1128" i="14"/>
  <c r="BX1128" i="14"/>
  <c r="BU1128" i="14"/>
  <c r="BT1128" i="14"/>
  <c r="BQ1128" i="14"/>
  <c r="BP1128" i="14"/>
  <c r="BM1128" i="14"/>
  <c r="BL1128" i="14"/>
  <c r="BI1128" i="14"/>
  <c r="BH1128" i="14"/>
  <c r="BE1128" i="14"/>
  <c r="BD1128" i="14"/>
  <c r="BA1128" i="14"/>
  <c r="AZ1128" i="14"/>
  <c r="AW1128" i="14"/>
  <c r="AV1128" i="14"/>
  <c r="AS1128" i="14"/>
  <c r="AR1128" i="14"/>
  <c r="AO1128" i="14"/>
  <c r="AN1128" i="14"/>
  <c r="AK1128" i="14"/>
  <c r="AJ1128" i="14"/>
  <c r="AG1128" i="14"/>
  <c r="AF1128" i="14"/>
  <c r="AC1128" i="14"/>
  <c r="AB1128" i="14"/>
  <c r="Y1128" i="14"/>
  <c r="X1128" i="14"/>
  <c r="U1128" i="14"/>
  <c r="T1128" i="14"/>
  <c r="Q1128" i="14"/>
  <c r="P1128" i="14"/>
  <c r="M1128" i="14"/>
  <c r="L1128" i="14"/>
  <c r="I1128" i="14"/>
  <c r="H1128" i="14"/>
  <c r="EK1127" i="14"/>
  <c r="EJ1127" i="14"/>
  <c r="EG1127" i="14"/>
  <c r="EF1127" i="14"/>
  <c r="EC1127" i="14"/>
  <c r="EB1127" i="14"/>
  <c r="DY1127" i="14"/>
  <c r="DX1127" i="14"/>
  <c r="DU1127" i="14"/>
  <c r="DT1127" i="14"/>
  <c r="DQ1127" i="14"/>
  <c r="DP1127" i="14"/>
  <c r="DM1127" i="14"/>
  <c r="DL1127" i="14"/>
  <c r="DI1127" i="14"/>
  <c r="DH1127" i="14"/>
  <c r="DE1127" i="14"/>
  <c r="DD1127" i="14"/>
  <c r="DA1127" i="14"/>
  <c r="CZ1127" i="14"/>
  <c r="CW1127" i="14"/>
  <c r="CV1127" i="14"/>
  <c r="CS1127" i="14"/>
  <c r="CR1127" i="14"/>
  <c r="CO1127" i="14"/>
  <c r="CN1127" i="14"/>
  <c r="CK1127" i="14"/>
  <c r="CJ1127" i="14"/>
  <c r="CG1127" i="14"/>
  <c r="CF1127" i="14"/>
  <c r="CC1127" i="14"/>
  <c r="CB1127" i="14"/>
  <c r="BY1127" i="14"/>
  <c r="BX1127" i="14"/>
  <c r="BU1127" i="14"/>
  <c r="BT1127" i="14"/>
  <c r="BQ1127" i="14"/>
  <c r="BP1127" i="14"/>
  <c r="BM1127" i="14"/>
  <c r="BL1127" i="14"/>
  <c r="BI1127" i="14"/>
  <c r="BH1127" i="14"/>
  <c r="BE1127" i="14"/>
  <c r="BD1127" i="14"/>
  <c r="BA1127" i="14"/>
  <c r="AZ1127" i="14"/>
  <c r="AW1127" i="14"/>
  <c r="AV1127" i="14"/>
  <c r="AS1127" i="14"/>
  <c r="AR1127" i="14"/>
  <c r="AO1127" i="14"/>
  <c r="AN1127" i="14"/>
  <c r="AK1127" i="14"/>
  <c r="AJ1127" i="14"/>
  <c r="AG1127" i="14"/>
  <c r="AF1127" i="14"/>
  <c r="AC1127" i="14"/>
  <c r="AB1127" i="14"/>
  <c r="Y1127" i="14"/>
  <c r="X1127" i="14"/>
  <c r="U1127" i="14"/>
  <c r="T1127" i="14"/>
  <c r="Q1127" i="14"/>
  <c r="P1127" i="14"/>
  <c r="M1127" i="14"/>
  <c r="L1127" i="14"/>
  <c r="I1127" i="14"/>
  <c r="H1127" i="14"/>
  <c r="EK1126" i="14"/>
  <c r="EJ1126" i="14"/>
  <c r="EG1126" i="14"/>
  <c r="EF1126" i="14"/>
  <c r="EC1126" i="14"/>
  <c r="EB1126" i="14"/>
  <c r="DY1126" i="14"/>
  <c r="DX1126" i="14"/>
  <c r="DU1126" i="14"/>
  <c r="DT1126" i="14"/>
  <c r="DQ1126" i="14"/>
  <c r="DP1126" i="14"/>
  <c r="DM1126" i="14"/>
  <c r="DL1126" i="14"/>
  <c r="DI1126" i="14"/>
  <c r="DH1126" i="14"/>
  <c r="DE1126" i="14"/>
  <c r="DD1126" i="14"/>
  <c r="DA1126" i="14"/>
  <c r="CZ1126" i="14"/>
  <c r="CW1126" i="14"/>
  <c r="CV1126" i="14"/>
  <c r="CS1126" i="14"/>
  <c r="CR1126" i="14"/>
  <c r="CO1126" i="14"/>
  <c r="CN1126" i="14"/>
  <c r="CK1126" i="14"/>
  <c r="CJ1126" i="14"/>
  <c r="CG1126" i="14"/>
  <c r="CF1126" i="14"/>
  <c r="CC1126" i="14"/>
  <c r="CB1126" i="14"/>
  <c r="BY1126" i="14"/>
  <c r="BX1126" i="14"/>
  <c r="BU1126" i="14"/>
  <c r="BT1126" i="14"/>
  <c r="BQ1126" i="14"/>
  <c r="BP1126" i="14"/>
  <c r="BM1126" i="14"/>
  <c r="BL1126" i="14"/>
  <c r="BI1126" i="14"/>
  <c r="BH1126" i="14"/>
  <c r="BE1126" i="14"/>
  <c r="BD1126" i="14"/>
  <c r="BA1126" i="14"/>
  <c r="AZ1126" i="14"/>
  <c r="AW1126" i="14"/>
  <c r="AV1126" i="14"/>
  <c r="AS1126" i="14"/>
  <c r="AR1126" i="14"/>
  <c r="AO1126" i="14"/>
  <c r="AN1126" i="14"/>
  <c r="AK1126" i="14"/>
  <c r="AJ1126" i="14"/>
  <c r="AG1126" i="14"/>
  <c r="AF1126" i="14"/>
  <c r="AC1126" i="14"/>
  <c r="AB1126" i="14"/>
  <c r="Y1126" i="14"/>
  <c r="X1126" i="14"/>
  <c r="U1126" i="14"/>
  <c r="T1126" i="14"/>
  <c r="Q1126" i="14"/>
  <c r="P1126" i="14"/>
  <c r="M1126" i="14"/>
  <c r="L1126" i="14"/>
  <c r="I1126" i="14"/>
  <c r="H1126" i="14"/>
  <c r="EK1125" i="14"/>
  <c r="EJ1125" i="14"/>
  <c r="EG1125" i="14"/>
  <c r="EF1125" i="14"/>
  <c r="EC1125" i="14"/>
  <c r="EB1125" i="14"/>
  <c r="DY1125" i="14"/>
  <c r="DX1125" i="14"/>
  <c r="DU1125" i="14"/>
  <c r="DT1125" i="14"/>
  <c r="DQ1125" i="14"/>
  <c r="DP1125" i="14"/>
  <c r="DM1125" i="14"/>
  <c r="DL1125" i="14"/>
  <c r="DI1125" i="14"/>
  <c r="DH1125" i="14"/>
  <c r="DE1125" i="14"/>
  <c r="DD1125" i="14"/>
  <c r="DA1125" i="14"/>
  <c r="CZ1125" i="14"/>
  <c r="CW1125" i="14"/>
  <c r="CV1125" i="14"/>
  <c r="CS1125" i="14"/>
  <c r="CR1125" i="14"/>
  <c r="CO1125" i="14"/>
  <c r="CN1125" i="14"/>
  <c r="CK1125" i="14"/>
  <c r="CJ1125" i="14"/>
  <c r="CG1125" i="14"/>
  <c r="CF1125" i="14"/>
  <c r="CC1125" i="14"/>
  <c r="CB1125" i="14"/>
  <c r="BY1125" i="14"/>
  <c r="BX1125" i="14"/>
  <c r="BU1125" i="14"/>
  <c r="BT1125" i="14"/>
  <c r="BQ1125" i="14"/>
  <c r="BP1125" i="14"/>
  <c r="BM1125" i="14"/>
  <c r="BL1125" i="14"/>
  <c r="BI1125" i="14"/>
  <c r="BH1125" i="14"/>
  <c r="BE1125" i="14"/>
  <c r="BD1125" i="14"/>
  <c r="BA1125" i="14"/>
  <c r="AZ1125" i="14"/>
  <c r="AW1125" i="14"/>
  <c r="AV1125" i="14"/>
  <c r="AS1125" i="14"/>
  <c r="AR1125" i="14"/>
  <c r="AO1125" i="14"/>
  <c r="AN1125" i="14"/>
  <c r="AK1125" i="14"/>
  <c r="AJ1125" i="14"/>
  <c r="AG1125" i="14"/>
  <c r="AF1125" i="14"/>
  <c r="AC1125" i="14"/>
  <c r="AB1125" i="14"/>
  <c r="Y1125" i="14"/>
  <c r="X1125" i="14"/>
  <c r="U1125" i="14"/>
  <c r="T1125" i="14"/>
  <c r="Q1125" i="14"/>
  <c r="P1125" i="14"/>
  <c r="M1125" i="14"/>
  <c r="L1125" i="14"/>
  <c r="I1125" i="14"/>
  <c r="H1125" i="14"/>
  <c r="EK1124" i="14"/>
  <c r="EJ1124" i="14"/>
  <c r="EG1124" i="14"/>
  <c r="EF1124" i="14"/>
  <c r="EC1124" i="14"/>
  <c r="EB1124" i="14"/>
  <c r="DY1124" i="14"/>
  <c r="DX1124" i="14"/>
  <c r="DU1124" i="14"/>
  <c r="DT1124" i="14"/>
  <c r="DQ1124" i="14"/>
  <c r="DP1124" i="14"/>
  <c r="DM1124" i="14"/>
  <c r="DL1124" i="14"/>
  <c r="DI1124" i="14"/>
  <c r="DH1124" i="14"/>
  <c r="DE1124" i="14"/>
  <c r="DD1124" i="14"/>
  <c r="DA1124" i="14"/>
  <c r="CZ1124" i="14"/>
  <c r="CW1124" i="14"/>
  <c r="CV1124" i="14"/>
  <c r="CS1124" i="14"/>
  <c r="CR1124" i="14"/>
  <c r="CO1124" i="14"/>
  <c r="CN1124" i="14"/>
  <c r="CK1124" i="14"/>
  <c r="CJ1124" i="14"/>
  <c r="CG1124" i="14"/>
  <c r="CF1124" i="14"/>
  <c r="CC1124" i="14"/>
  <c r="CB1124" i="14"/>
  <c r="BY1124" i="14"/>
  <c r="BX1124" i="14"/>
  <c r="BU1124" i="14"/>
  <c r="BT1124" i="14"/>
  <c r="BQ1124" i="14"/>
  <c r="BP1124" i="14"/>
  <c r="BM1124" i="14"/>
  <c r="BL1124" i="14"/>
  <c r="BI1124" i="14"/>
  <c r="BH1124" i="14"/>
  <c r="BE1124" i="14"/>
  <c r="BD1124" i="14"/>
  <c r="BA1124" i="14"/>
  <c r="AZ1124" i="14"/>
  <c r="AW1124" i="14"/>
  <c r="AV1124" i="14"/>
  <c r="AS1124" i="14"/>
  <c r="AR1124" i="14"/>
  <c r="AO1124" i="14"/>
  <c r="AN1124" i="14"/>
  <c r="AK1124" i="14"/>
  <c r="AJ1124" i="14"/>
  <c r="AG1124" i="14"/>
  <c r="AF1124" i="14"/>
  <c r="AC1124" i="14"/>
  <c r="AB1124" i="14"/>
  <c r="Y1124" i="14"/>
  <c r="X1124" i="14"/>
  <c r="U1124" i="14"/>
  <c r="T1124" i="14"/>
  <c r="Q1124" i="14"/>
  <c r="P1124" i="14"/>
  <c r="M1124" i="14"/>
  <c r="L1124" i="14"/>
  <c r="I1124" i="14"/>
  <c r="H1124" i="14"/>
  <c r="EK1122" i="14"/>
  <c r="EJ1122" i="14"/>
  <c r="EG1122" i="14"/>
  <c r="EF1122" i="14"/>
  <c r="EC1122" i="14"/>
  <c r="EB1122" i="14"/>
  <c r="DY1122" i="14"/>
  <c r="DX1122" i="14"/>
  <c r="DU1122" i="14"/>
  <c r="DT1122" i="14"/>
  <c r="DQ1122" i="14"/>
  <c r="DP1122" i="14"/>
  <c r="DM1122" i="14"/>
  <c r="DL1122" i="14"/>
  <c r="DI1122" i="14"/>
  <c r="DH1122" i="14"/>
  <c r="DE1122" i="14"/>
  <c r="DD1122" i="14"/>
  <c r="DA1122" i="14"/>
  <c r="CZ1122" i="14"/>
  <c r="CW1122" i="14"/>
  <c r="CV1122" i="14"/>
  <c r="CS1122" i="14"/>
  <c r="CR1122" i="14"/>
  <c r="CO1122" i="14"/>
  <c r="CN1122" i="14"/>
  <c r="CK1122" i="14"/>
  <c r="CJ1122" i="14"/>
  <c r="CG1122" i="14"/>
  <c r="CF1122" i="14"/>
  <c r="CC1122" i="14"/>
  <c r="CB1122" i="14"/>
  <c r="BY1122" i="14"/>
  <c r="BX1122" i="14"/>
  <c r="BU1122" i="14"/>
  <c r="BT1122" i="14"/>
  <c r="BQ1122" i="14"/>
  <c r="BP1122" i="14"/>
  <c r="BM1122" i="14"/>
  <c r="BL1122" i="14"/>
  <c r="BI1122" i="14"/>
  <c r="BH1122" i="14"/>
  <c r="BE1122" i="14"/>
  <c r="BD1122" i="14"/>
  <c r="BA1122" i="14"/>
  <c r="AZ1122" i="14"/>
  <c r="AW1122" i="14"/>
  <c r="AV1122" i="14"/>
  <c r="AS1122" i="14"/>
  <c r="AR1122" i="14"/>
  <c r="AO1122" i="14"/>
  <c r="AN1122" i="14"/>
  <c r="AK1122" i="14"/>
  <c r="AJ1122" i="14"/>
  <c r="AG1122" i="14"/>
  <c r="AF1122" i="14"/>
  <c r="AC1122" i="14"/>
  <c r="AB1122" i="14"/>
  <c r="Y1122" i="14"/>
  <c r="X1122" i="14"/>
  <c r="U1122" i="14"/>
  <c r="T1122" i="14"/>
  <c r="Q1122" i="14"/>
  <c r="P1122" i="14"/>
  <c r="M1122" i="14"/>
  <c r="L1122" i="14"/>
  <c r="I1122" i="14"/>
  <c r="H1122" i="14"/>
  <c r="EK1121" i="14"/>
  <c r="EJ1121" i="14"/>
  <c r="EG1121" i="14"/>
  <c r="EF1121" i="14"/>
  <c r="EC1121" i="14"/>
  <c r="EB1121" i="14"/>
  <c r="DY1121" i="14"/>
  <c r="DX1121" i="14"/>
  <c r="DU1121" i="14"/>
  <c r="DT1121" i="14"/>
  <c r="DQ1121" i="14"/>
  <c r="DP1121" i="14"/>
  <c r="DM1121" i="14"/>
  <c r="DL1121" i="14"/>
  <c r="DI1121" i="14"/>
  <c r="DH1121" i="14"/>
  <c r="DE1121" i="14"/>
  <c r="DD1121" i="14"/>
  <c r="DA1121" i="14"/>
  <c r="CZ1121" i="14"/>
  <c r="CW1121" i="14"/>
  <c r="CV1121" i="14"/>
  <c r="CS1121" i="14"/>
  <c r="CR1121" i="14"/>
  <c r="CO1121" i="14"/>
  <c r="CN1121" i="14"/>
  <c r="CK1121" i="14"/>
  <c r="CJ1121" i="14"/>
  <c r="CG1121" i="14"/>
  <c r="CF1121" i="14"/>
  <c r="CC1121" i="14"/>
  <c r="CB1121" i="14"/>
  <c r="BY1121" i="14"/>
  <c r="BX1121" i="14"/>
  <c r="BU1121" i="14"/>
  <c r="BT1121" i="14"/>
  <c r="BQ1121" i="14"/>
  <c r="BP1121" i="14"/>
  <c r="BM1121" i="14"/>
  <c r="BL1121" i="14"/>
  <c r="BI1121" i="14"/>
  <c r="BH1121" i="14"/>
  <c r="BE1121" i="14"/>
  <c r="BD1121" i="14"/>
  <c r="BA1121" i="14"/>
  <c r="AZ1121" i="14"/>
  <c r="AW1121" i="14"/>
  <c r="AV1121" i="14"/>
  <c r="AS1121" i="14"/>
  <c r="AR1121" i="14"/>
  <c r="AO1121" i="14"/>
  <c r="AN1121" i="14"/>
  <c r="AK1121" i="14"/>
  <c r="AJ1121" i="14"/>
  <c r="AG1121" i="14"/>
  <c r="AF1121" i="14"/>
  <c r="AC1121" i="14"/>
  <c r="AB1121" i="14"/>
  <c r="Y1121" i="14"/>
  <c r="X1121" i="14"/>
  <c r="U1121" i="14"/>
  <c r="T1121" i="14"/>
  <c r="Q1121" i="14"/>
  <c r="P1121" i="14"/>
  <c r="M1121" i="14"/>
  <c r="L1121" i="14"/>
  <c r="I1121" i="14"/>
  <c r="H1121" i="14"/>
  <c r="EK1120" i="14"/>
  <c r="EJ1120" i="14"/>
  <c r="EG1120" i="14"/>
  <c r="EF1120" i="14"/>
  <c r="EC1120" i="14"/>
  <c r="EB1120" i="14"/>
  <c r="DY1120" i="14"/>
  <c r="DX1120" i="14"/>
  <c r="DU1120" i="14"/>
  <c r="DT1120" i="14"/>
  <c r="DQ1120" i="14"/>
  <c r="DP1120" i="14"/>
  <c r="DM1120" i="14"/>
  <c r="DL1120" i="14"/>
  <c r="DI1120" i="14"/>
  <c r="DH1120" i="14"/>
  <c r="DE1120" i="14"/>
  <c r="DD1120" i="14"/>
  <c r="DA1120" i="14"/>
  <c r="CZ1120" i="14"/>
  <c r="CW1120" i="14"/>
  <c r="CV1120" i="14"/>
  <c r="CS1120" i="14"/>
  <c r="CR1120" i="14"/>
  <c r="CO1120" i="14"/>
  <c r="CN1120" i="14"/>
  <c r="CK1120" i="14"/>
  <c r="CJ1120" i="14"/>
  <c r="CG1120" i="14"/>
  <c r="CF1120" i="14"/>
  <c r="CC1120" i="14"/>
  <c r="CB1120" i="14"/>
  <c r="BY1120" i="14"/>
  <c r="BX1120" i="14"/>
  <c r="BU1120" i="14"/>
  <c r="BT1120" i="14"/>
  <c r="BQ1120" i="14"/>
  <c r="BP1120" i="14"/>
  <c r="BM1120" i="14"/>
  <c r="BL1120" i="14"/>
  <c r="BI1120" i="14"/>
  <c r="BH1120" i="14"/>
  <c r="BE1120" i="14"/>
  <c r="BD1120" i="14"/>
  <c r="BA1120" i="14"/>
  <c r="AZ1120" i="14"/>
  <c r="AW1120" i="14"/>
  <c r="AV1120" i="14"/>
  <c r="AS1120" i="14"/>
  <c r="AR1120" i="14"/>
  <c r="AO1120" i="14"/>
  <c r="AN1120" i="14"/>
  <c r="AK1120" i="14"/>
  <c r="AJ1120" i="14"/>
  <c r="AG1120" i="14"/>
  <c r="AF1120" i="14"/>
  <c r="AC1120" i="14"/>
  <c r="AB1120" i="14"/>
  <c r="Y1120" i="14"/>
  <c r="X1120" i="14"/>
  <c r="U1120" i="14"/>
  <c r="T1120" i="14"/>
  <c r="Q1120" i="14"/>
  <c r="P1120" i="14"/>
  <c r="M1120" i="14"/>
  <c r="L1120" i="14"/>
  <c r="I1120" i="14"/>
  <c r="H1120" i="14"/>
  <c r="EK1119" i="14"/>
  <c r="EJ1119" i="14"/>
  <c r="EG1119" i="14"/>
  <c r="EF1119" i="14"/>
  <c r="EC1119" i="14"/>
  <c r="EB1119" i="14"/>
  <c r="DY1119" i="14"/>
  <c r="DX1119" i="14"/>
  <c r="DU1119" i="14"/>
  <c r="DT1119" i="14"/>
  <c r="DQ1119" i="14"/>
  <c r="DP1119" i="14"/>
  <c r="DM1119" i="14"/>
  <c r="DL1119" i="14"/>
  <c r="DI1119" i="14"/>
  <c r="DH1119" i="14"/>
  <c r="DE1119" i="14"/>
  <c r="DD1119" i="14"/>
  <c r="DA1119" i="14"/>
  <c r="CZ1119" i="14"/>
  <c r="CW1119" i="14"/>
  <c r="CV1119" i="14"/>
  <c r="CS1119" i="14"/>
  <c r="CR1119" i="14"/>
  <c r="CO1119" i="14"/>
  <c r="CN1119" i="14"/>
  <c r="CK1119" i="14"/>
  <c r="CJ1119" i="14"/>
  <c r="CG1119" i="14"/>
  <c r="CF1119" i="14"/>
  <c r="CC1119" i="14"/>
  <c r="CB1119" i="14"/>
  <c r="BY1119" i="14"/>
  <c r="BX1119" i="14"/>
  <c r="BU1119" i="14"/>
  <c r="BT1119" i="14"/>
  <c r="BQ1119" i="14"/>
  <c r="BP1119" i="14"/>
  <c r="BM1119" i="14"/>
  <c r="BL1119" i="14"/>
  <c r="BI1119" i="14"/>
  <c r="BH1119" i="14"/>
  <c r="BE1119" i="14"/>
  <c r="BD1119" i="14"/>
  <c r="BA1119" i="14"/>
  <c r="AZ1119" i="14"/>
  <c r="AW1119" i="14"/>
  <c r="AV1119" i="14"/>
  <c r="AS1119" i="14"/>
  <c r="AR1119" i="14"/>
  <c r="AO1119" i="14"/>
  <c r="AN1119" i="14"/>
  <c r="AK1119" i="14"/>
  <c r="AJ1119" i="14"/>
  <c r="AG1119" i="14"/>
  <c r="AF1119" i="14"/>
  <c r="AC1119" i="14"/>
  <c r="AB1119" i="14"/>
  <c r="Y1119" i="14"/>
  <c r="X1119" i="14"/>
  <c r="U1119" i="14"/>
  <c r="T1119" i="14"/>
  <c r="Q1119" i="14"/>
  <c r="P1119" i="14"/>
  <c r="M1119" i="14"/>
  <c r="L1119" i="14"/>
  <c r="I1119" i="14"/>
  <c r="H1119" i="14"/>
  <c r="EK1118" i="14"/>
  <c r="EJ1118" i="14"/>
  <c r="EG1118" i="14"/>
  <c r="EF1118" i="14"/>
  <c r="EC1118" i="14"/>
  <c r="EB1118" i="14"/>
  <c r="DY1118" i="14"/>
  <c r="DX1118" i="14"/>
  <c r="DU1118" i="14"/>
  <c r="DT1118" i="14"/>
  <c r="DQ1118" i="14"/>
  <c r="DP1118" i="14"/>
  <c r="DM1118" i="14"/>
  <c r="DL1118" i="14"/>
  <c r="DI1118" i="14"/>
  <c r="DH1118" i="14"/>
  <c r="DE1118" i="14"/>
  <c r="DD1118" i="14"/>
  <c r="DA1118" i="14"/>
  <c r="CZ1118" i="14"/>
  <c r="CW1118" i="14"/>
  <c r="CV1118" i="14"/>
  <c r="CS1118" i="14"/>
  <c r="CR1118" i="14"/>
  <c r="CO1118" i="14"/>
  <c r="CN1118" i="14"/>
  <c r="CK1118" i="14"/>
  <c r="CJ1118" i="14"/>
  <c r="CG1118" i="14"/>
  <c r="CF1118" i="14"/>
  <c r="CC1118" i="14"/>
  <c r="CB1118" i="14"/>
  <c r="BY1118" i="14"/>
  <c r="BX1118" i="14"/>
  <c r="BU1118" i="14"/>
  <c r="BT1118" i="14"/>
  <c r="BQ1118" i="14"/>
  <c r="BP1118" i="14"/>
  <c r="BM1118" i="14"/>
  <c r="BL1118" i="14"/>
  <c r="BI1118" i="14"/>
  <c r="BH1118" i="14"/>
  <c r="BE1118" i="14"/>
  <c r="BD1118" i="14"/>
  <c r="BA1118" i="14"/>
  <c r="AZ1118" i="14"/>
  <c r="AW1118" i="14"/>
  <c r="AV1118" i="14"/>
  <c r="AS1118" i="14"/>
  <c r="AR1118" i="14"/>
  <c r="AO1118" i="14"/>
  <c r="AN1118" i="14"/>
  <c r="AK1118" i="14"/>
  <c r="AJ1118" i="14"/>
  <c r="AG1118" i="14"/>
  <c r="AF1118" i="14"/>
  <c r="AC1118" i="14"/>
  <c r="AB1118" i="14"/>
  <c r="Y1118" i="14"/>
  <c r="X1118" i="14"/>
  <c r="U1118" i="14"/>
  <c r="T1118" i="14"/>
  <c r="Q1118" i="14"/>
  <c r="P1118" i="14"/>
  <c r="M1118" i="14"/>
  <c r="L1118" i="14"/>
  <c r="I1118" i="14"/>
  <c r="H1118" i="14"/>
  <c r="EK1117" i="14"/>
  <c r="EJ1117" i="14"/>
  <c r="EG1117" i="14"/>
  <c r="EF1117" i="14"/>
  <c r="EC1117" i="14"/>
  <c r="EB1117" i="14"/>
  <c r="DY1117" i="14"/>
  <c r="DX1117" i="14"/>
  <c r="DU1117" i="14"/>
  <c r="DT1117" i="14"/>
  <c r="DQ1117" i="14"/>
  <c r="DP1117" i="14"/>
  <c r="DM1117" i="14"/>
  <c r="DL1117" i="14"/>
  <c r="DI1117" i="14"/>
  <c r="DH1117" i="14"/>
  <c r="DE1117" i="14"/>
  <c r="DD1117" i="14"/>
  <c r="DA1117" i="14"/>
  <c r="CZ1117" i="14"/>
  <c r="CW1117" i="14"/>
  <c r="CV1117" i="14"/>
  <c r="CS1117" i="14"/>
  <c r="CR1117" i="14"/>
  <c r="CO1117" i="14"/>
  <c r="CN1117" i="14"/>
  <c r="CK1117" i="14"/>
  <c r="CJ1117" i="14"/>
  <c r="CG1117" i="14"/>
  <c r="CF1117" i="14"/>
  <c r="CC1117" i="14"/>
  <c r="CB1117" i="14"/>
  <c r="BY1117" i="14"/>
  <c r="BX1117" i="14"/>
  <c r="BU1117" i="14"/>
  <c r="BT1117" i="14"/>
  <c r="BQ1117" i="14"/>
  <c r="BP1117" i="14"/>
  <c r="BM1117" i="14"/>
  <c r="BL1117" i="14"/>
  <c r="BI1117" i="14"/>
  <c r="BH1117" i="14"/>
  <c r="BE1117" i="14"/>
  <c r="BD1117" i="14"/>
  <c r="BA1117" i="14"/>
  <c r="AZ1117" i="14"/>
  <c r="AW1117" i="14"/>
  <c r="AV1117" i="14"/>
  <c r="AS1117" i="14"/>
  <c r="AR1117" i="14"/>
  <c r="AO1117" i="14"/>
  <c r="AN1117" i="14"/>
  <c r="AK1117" i="14"/>
  <c r="AJ1117" i="14"/>
  <c r="AG1117" i="14"/>
  <c r="AF1117" i="14"/>
  <c r="AC1117" i="14"/>
  <c r="AB1117" i="14"/>
  <c r="Y1117" i="14"/>
  <c r="X1117" i="14"/>
  <c r="U1117" i="14"/>
  <c r="T1117" i="14"/>
  <c r="Q1117" i="14"/>
  <c r="P1117" i="14"/>
  <c r="M1117" i="14"/>
  <c r="L1117" i="14"/>
  <c r="I1117" i="14"/>
  <c r="H1117" i="14"/>
  <c r="EK1116" i="14"/>
  <c r="EJ1116" i="14"/>
  <c r="EG1116" i="14"/>
  <c r="EF1116" i="14"/>
  <c r="EC1116" i="14"/>
  <c r="EB1116" i="14"/>
  <c r="DY1116" i="14"/>
  <c r="DX1116" i="14"/>
  <c r="DU1116" i="14"/>
  <c r="DT1116" i="14"/>
  <c r="DQ1116" i="14"/>
  <c r="DP1116" i="14"/>
  <c r="DM1116" i="14"/>
  <c r="DL1116" i="14"/>
  <c r="DI1116" i="14"/>
  <c r="DH1116" i="14"/>
  <c r="DE1116" i="14"/>
  <c r="DD1116" i="14"/>
  <c r="DA1116" i="14"/>
  <c r="CZ1116" i="14"/>
  <c r="CW1116" i="14"/>
  <c r="CV1116" i="14"/>
  <c r="CS1116" i="14"/>
  <c r="CR1116" i="14"/>
  <c r="CO1116" i="14"/>
  <c r="CN1116" i="14"/>
  <c r="CK1116" i="14"/>
  <c r="CJ1116" i="14"/>
  <c r="CG1116" i="14"/>
  <c r="CF1116" i="14"/>
  <c r="CC1116" i="14"/>
  <c r="CB1116" i="14"/>
  <c r="BY1116" i="14"/>
  <c r="BX1116" i="14"/>
  <c r="BU1116" i="14"/>
  <c r="BT1116" i="14"/>
  <c r="BQ1116" i="14"/>
  <c r="BP1116" i="14"/>
  <c r="BM1116" i="14"/>
  <c r="BL1116" i="14"/>
  <c r="BI1116" i="14"/>
  <c r="BH1116" i="14"/>
  <c r="BE1116" i="14"/>
  <c r="BD1116" i="14"/>
  <c r="BA1116" i="14"/>
  <c r="AZ1116" i="14"/>
  <c r="AW1116" i="14"/>
  <c r="AV1116" i="14"/>
  <c r="AS1116" i="14"/>
  <c r="AR1116" i="14"/>
  <c r="AO1116" i="14"/>
  <c r="AN1116" i="14"/>
  <c r="AK1116" i="14"/>
  <c r="AJ1116" i="14"/>
  <c r="AG1116" i="14"/>
  <c r="AF1116" i="14"/>
  <c r="AC1116" i="14"/>
  <c r="AB1116" i="14"/>
  <c r="Y1116" i="14"/>
  <c r="X1116" i="14"/>
  <c r="U1116" i="14"/>
  <c r="T1116" i="14"/>
  <c r="Q1116" i="14"/>
  <c r="P1116" i="14"/>
  <c r="M1116" i="14"/>
  <c r="L1116" i="14"/>
  <c r="I1116" i="14"/>
  <c r="H1116" i="14"/>
  <c r="EK1115" i="14"/>
  <c r="EJ1115" i="14"/>
  <c r="EG1115" i="14"/>
  <c r="EF1115" i="14"/>
  <c r="EC1115" i="14"/>
  <c r="EB1115" i="14"/>
  <c r="DY1115" i="14"/>
  <c r="DX1115" i="14"/>
  <c r="DU1115" i="14"/>
  <c r="DT1115" i="14"/>
  <c r="DQ1115" i="14"/>
  <c r="DP1115" i="14"/>
  <c r="DM1115" i="14"/>
  <c r="DL1115" i="14"/>
  <c r="DI1115" i="14"/>
  <c r="DH1115" i="14"/>
  <c r="DE1115" i="14"/>
  <c r="DD1115" i="14"/>
  <c r="DA1115" i="14"/>
  <c r="CZ1115" i="14"/>
  <c r="CW1115" i="14"/>
  <c r="CV1115" i="14"/>
  <c r="CS1115" i="14"/>
  <c r="CR1115" i="14"/>
  <c r="CO1115" i="14"/>
  <c r="CN1115" i="14"/>
  <c r="CK1115" i="14"/>
  <c r="CJ1115" i="14"/>
  <c r="CG1115" i="14"/>
  <c r="CF1115" i="14"/>
  <c r="CC1115" i="14"/>
  <c r="CB1115" i="14"/>
  <c r="BY1115" i="14"/>
  <c r="BX1115" i="14"/>
  <c r="BU1115" i="14"/>
  <c r="BT1115" i="14"/>
  <c r="BQ1115" i="14"/>
  <c r="BP1115" i="14"/>
  <c r="BM1115" i="14"/>
  <c r="BL1115" i="14"/>
  <c r="BI1115" i="14"/>
  <c r="BH1115" i="14"/>
  <c r="BE1115" i="14"/>
  <c r="BD1115" i="14"/>
  <c r="BA1115" i="14"/>
  <c r="AZ1115" i="14"/>
  <c r="AW1115" i="14"/>
  <c r="AV1115" i="14"/>
  <c r="AS1115" i="14"/>
  <c r="AR1115" i="14"/>
  <c r="AO1115" i="14"/>
  <c r="AN1115" i="14"/>
  <c r="AK1115" i="14"/>
  <c r="AJ1115" i="14"/>
  <c r="AG1115" i="14"/>
  <c r="AF1115" i="14"/>
  <c r="AC1115" i="14"/>
  <c r="AB1115" i="14"/>
  <c r="Y1115" i="14"/>
  <c r="X1115" i="14"/>
  <c r="U1115" i="14"/>
  <c r="T1115" i="14"/>
  <c r="Q1115" i="14"/>
  <c r="P1115" i="14"/>
  <c r="M1115" i="14"/>
  <c r="L1115" i="14"/>
  <c r="I1115" i="14"/>
  <c r="H1115" i="14"/>
  <c r="EK1114" i="14"/>
  <c r="EJ1114" i="14"/>
  <c r="EG1114" i="14"/>
  <c r="EF1114" i="14"/>
  <c r="EC1114" i="14"/>
  <c r="EB1114" i="14"/>
  <c r="DY1114" i="14"/>
  <c r="DX1114" i="14"/>
  <c r="DU1114" i="14"/>
  <c r="DT1114" i="14"/>
  <c r="DQ1114" i="14"/>
  <c r="DP1114" i="14"/>
  <c r="DM1114" i="14"/>
  <c r="DL1114" i="14"/>
  <c r="DI1114" i="14"/>
  <c r="DH1114" i="14"/>
  <c r="DE1114" i="14"/>
  <c r="DD1114" i="14"/>
  <c r="DA1114" i="14"/>
  <c r="CZ1114" i="14"/>
  <c r="CW1114" i="14"/>
  <c r="CV1114" i="14"/>
  <c r="CS1114" i="14"/>
  <c r="CR1114" i="14"/>
  <c r="CO1114" i="14"/>
  <c r="CN1114" i="14"/>
  <c r="CK1114" i="14"/>
  <c r="CJ1114" i="14"/>
  <c r="CG1114" i="14"/>
  <c r="CF1114" i="14"/>
  <c r="CC1114" i="14"/>
  <c r="CB1114" i="14"/>
  <c r="BY1114" i="14"/>
  <c r="BX1114" i="14"/>
  <c r="BU1114" i="14"/>
  <c r="BT1114" i="14"/>
  <c r="BQ1114" i="14"/>
  <c r="BP1114" i="14"/>
  <c r="BM1114" i="14"/>
  <c r="BL1114" i="14"/>
  <c r="BI1114" i="14"/>
  <c r="BH1114" i="14"/>
  <c r="BE1114" i="14"/>
  <c r="BD1114" i="14"/>
  <c r="BA1114" i="14"/>
  <c r="AZ1114" i="14"/>
  <c r="AW1114" i="14"/>
  <c r="AV1114" i="14"/>
  <c r="AS1114" i="14"/>
  <c r="AR1114" i="14"/>
  <c r="AO1114" i="14"/>
  <c r="AN1114" i="14"/>
  <c r="AK1114" i="14"/>
  <c r="AJ1114" i="14"/>
  <c r="AG1114" i="14"/>
  <c r="AF1114" i="14"/>
  <c r="AC1114" i="14"/>
  <c r="AB1114" i="14"/>
  <c r="Y1114" i="14"/>
  <c r="X1114" i="14"/>
  <c r="U1114" i="14"/>
  <c r="T1114" i="14"/>
  <c r="Q1114" i="14"/>
  <c r="P1114" i="14"/>
  <c r="M1114" i="14"/>
  <c r="L1114" i="14"/>
  <c r="I1114" i="14"/>
  <c r="H1114" i="14"/>
  <c r="EK1111" i="14"/>
  <c r="EJ1111" i="14"/>
  <c r="EG1111" i="14"/>
  <c r="EF1111" i="14"/>
  <c r="EC1111" i="14"/>
  <c r="EB1111" i="14"/>
  <c r="DY1111" i="14"/>
  <c r="DX1111" i="14"/>
  <c r="DU1111" i="14"/>
  <c r="DT1111" i="14"/>
  <c r="DQ1111" i="14"/>
  <c r="DP1111" i="14"/>
  <c r="DM1111" i="14"/>
  <c r="DL1111" i="14"/>
  <c r="DI1111" i="14"/>
  <c r="DH1111" i="14"/>
  <c r="DE1111" i="14"/>
  <c r="DD1111" i="14"/>
  <c r="DA1111" i="14"/>
  <c r="CZ1111" i="14"/>
  <c r="CW1111" i="14"/>
  <c r="CV1111" i="14"/>
  <c r="CS1111" i="14"/>
  <c r="CR1111" i="14"/>
  <c r="CO1111" i="14"/>
  <c r="CN1111" i="14"/>
  <c r="CK1111" i="14"/>
  <c r="CJ1111" i="14"/>
  <c r="CG1111" i="14"/>
  <c r="CF1111" i="14"/>
  <c r="CC1111" i="14"/>
  <c r="CB1111" i="14"/>
  <c r="BY1111" i="14"/>
  <c r="BX1111" i="14"/>
  <c r="BU1111" i="14"/>
  <c r="BT1111" i="14"/>
  <c r="BQ1111" i="14"/>
  <c r="BP1111" i="14"/>
  <c r="BM1111" i="14"/>
  <c r="BL1111" i="14"/>
  <c r="BI1111" i="14"/>
  <c r="BH1111" i="14"/>
  <c r="BE1111" i="14"/>
  <c r="BD1111" i="14"/>
  <c r="BA1111" i="14"/>
  <c r="AZ1111" i="14"/>
  <c r="AW1111" i="14"/>
  <c r="AV1111" i="14"/>
  <c r="AS1111" i="14"/>
  <c r="AR1111" i="14"/>
  <c r="AO1111" i="14"/>
  <c r="AN1111" i="14"/>
  <c r="AK1111" i="14"/>
  <c r="AJ1111" i="14"/>
  <c r="AG1111" i="14"/>
  <c r="AF1111" i="14"/>
  <c r="AC1111" i="14"/>
  <c r="AB1111" i="14"/>
  <c r="Y1111" i="14"/>
  <c r="X1111" i="14"/>
  <c r="U1111" i="14"/>
  <c r="T1111" i="14"/>
  <c r="Q1111" i="14"/>
  <c r="P1111" i="14"/>
  <c r="M1111" i="14"/>
  <c r="L1111" i="14"/>
  <c r="I1111" i="14"/>
  <c r="H1111" i="14"/>
  <c r="EK1110" i="14"/>
  <c r="EJ1110" i="14"/>
  <c r="EG1110" i="14"/>
  <c r="EF1110" i="14"/>
  <c r="EC1110" i="14"/>
  <c r="EB1110" i="14"/>
  <c r="DY1110" i="14"/>
  <c r="DX1110" i="14"/>
  <c r="DU1110" i="14"/>
  <c r="DT1110" i="14"/>
  <c r="DQ1110" i="14"/>
  <c r="DP1110" i="14"/>
  <c r="DM1110" i="14"/>
  <c r="DL1110" i="14"/>
  <c r="DI1110" i="14"/>
  <c r="DH1110" i="14"/>
  <c r="DE1110" i="14"/>
  <c r="DD1110" i="14"/>
  <c r="DA1110" i="14"/>
  <c r="CZ1110" i="14"/>
  <c r="CW1110" i="14"/>
  <c r="CV1110" i="14"/>
  <c r="CS1110" i="14"/>
  <c r="CR1110" i="14"/>
  <c r="CO1110" i="14"/>
  <c r="CN1110" i="14"/>
  <c r="CK1110" i="14"/>
  <c r="CJ1110" i="14"/>
  <c r="CG1110" i="14"/>
  <c r="CF1110" i="14"/>
  <c r="CC1110" i="14"/>
  <c r="CB1110" i="14"/>
  <c r="BY1110" i="14"/>
  <c r="BX1110" i="14"/>
  <c r="BU1110" i="14"/>
  <c r="BT1110" i="14"/>
  <c r="BQ1110" i="14"/>
  <c r="BP1110" i="14"/>
  <c r="BM1110" i="14"/>
  <c r="BL1110" i="14"/>
  <c r="BI1110" i="14"/>
  <c r="BH1110" i="14"/>
  <c r="BE1110" i="14"/>
  <c r="BD1110" i="14"/>
  <c r="BA1110" i="14"/>
  <c r="AZ1110" i="14"/>
  <c r="AW1110" i="14"/>
  <c r="AV1110" i="14"/>
  <c r="AS1110" i="14"/>
  <c r="AR1110" i="14"/>
  <c r="AO1110" i="14"/>
  <c r="AN1110" i="14"/>
  <c r="AK1110" i="14"/>
  <c r="AJ1110" i="14"/>
  <c r="AG1110" i="14"/>
  <c r="AF1110" i="14"/>
  <c r="AC1110" i="14"/>
  <c r="AB1110" i="14"/>
  <c r="Y1110" i="14"/>
  <c r="X1110" i="14"/>
  <c r="U1110" i="14"/>
  <c r="T1110" i="14"/>
  <c r="Q1110" i="14"/>
  <c r="P1110" i="14"/>
  <c r="M1110" i="14"/>
  <c r="L1110" i="14"/>
  <c r="I1110" i="14"/>
  <c r="H1110" i="14"/>
  <c r="EK1109" i="14"/>
  <c r="EJ1109" i="14"/>
  <c r="EG1109" i="14"/>
  <c r="EF1109" i="14"/>
  <c r="EC1109" i="14"/>
  <c r="EB1109" i="14"/>
  <c r="DY1109" i="14"/>
  <c r="DX1109" i="14"/>
  <c r="DU1109" i="14"/>
  <c r="DT1109" i="14"/>
  <c r="DQ1109" i="14"/>
  <c r="DP1109" i="14"/>
  <c r="DM1109" i="14"/>
  <c r="DL1109" i="14"/>
  <c r="DI1109" i="14"/>
  <c r="DH1109" i="14"/>
  <c r="DE1109" i="14"/>
  <c r="DD1109" i="14"/>
  <c r="DA1109" i="14"/>
  <c r="CZ1109" i="14"/>
  <c r="CW1109" i="14"/>
  <c r="CV1109" i="14"/>
  <c r="CS1109" i="14"/>
  <c r="CR1109" i="14"/>
  <c r="CO1109" i="14"/>
  <c r="CN1109" i="14"/>
  <c r="CK1109" i="14"/>
  <c r="CJ1109" i="14"/>
  <c r="CG1109" i="14"/>
  <c r="CF1109" i="14"/>
  <c r="CC1109" i="14"/>
  <c r="CB1109" i="14"/>
  <c r="BY1109" i="14"/>
  <c r="BX1109" i="14"/>
  <c r="BU1109" i="14"/>
  <c r="BT1109" i="14"/>
  <c r="BQ1109" i="14"/>
  <c r="BP1109" i="14"/>
  <c r="BM1109" i="14"/>
  <c r="BL1109" i="14"/>
  <c r="BI1109" i="14"/>
  <c r="BH1109" i="14"/>
  <c r="BE1109" i="14"/>
  <c r="BD1109" i="14"/>
  <c r="BA1109" i="14"/>
  <c r="AZ1109" i="14"/>
  <c r="AW1109" i="14"/>
  <c r="AV1109" i="14"/>
  <c r="AS1109" i="14"/>
  <c r="AR1109" i="14"/>
  <c r="AO1109" i="14"/>
  <c r="AN1109" i="14"/>
  <c r="AK1109" i="14"/>
  <c r="AJ1109" i="14"/>
  <c r="AG1109" i="14"/>
  <c r="AF1109" i="14"/>
  <c r="AC1109" i="14"/>
  <c r="AB1109" i="14"/>
  <c r="Y1109" i="14"/>
  <c r="X1109" i="14"/>
  <c r="U1109" i="14"/>
  <c r="T1109" i="14"/>
  <c r="Q1109" i="14"/>
  <c r="P1109" i="14"/>
  <c r="M1109" i="14"/>
  <c r="L1109" i="14"/>
  <c r="I1109" i="14"/>
  <c r="H1109" i="14"/>
  <c r="EK1108" i="14"/>
  <c r="EJ1108" i="14"/>
  <c r="EG1108" i="14"/>
  <c r="EF1108" i="14"/>
  <c r="EC1108" i="14"/>
  <c r="EB1108" i="14"/>
  <c r="DY1108" i="14"/>
  <c r="DX1108" i="14"/>
  <c r="DU1108" i="14"/>
  <c r="DT1108" i="14"/>
  <c r="DQ1108" i="14"/>
  <c r="DP1108" i="14"/>
  <c r="DM1108" i="14"/>
  <c r="DL1108" i="14"/>
  <c r="DI1108" i="14"/>
  <c r="DH1108" i="14"/>
  <c r="DE1108" i="14"/>
  <c r="DD1108" i="14"/>
  <c r="DA1108" i="14"/>
  <c r="CZ1108" i="14"/>
  <c r="CW1108" i="14"/>
  <c r="CV1108" i="14"/>
  <c r="CS1108" i="14"/>
  <c r="CR1108" i="14"/>
  <c r="CO1108" i="14"/>
  <c r="CN1108" i="14"/>
  <c r="CK1108" i="14"/>
  <c r="CJ1108" i="14"/>
  <c r="CG1108" i="14"/>
  <c r="CF1108" i="14"/>
  <c r="CC1108" i="14"/>
  <c r="CB1108" i="14"/>
  <c r="BY1108" i="14"/>
  <c r="BX1108" i="14"/>
  <c r="BU1108" i="14"/>
  <c r="BT1108" i="14"/>
  <c r="BQ1108" i="14"/>
  <c r="BP1108" i="14"/>
  <c r="BM1108" i="14"/>
  <c r="BL1108" i="14"/>
  <c r="BI1108" i="14"/>
  <c r="BH1108" i="14"/>
  <c r="BE1108" i="14"/>
  <c r="BD1108" i="14"/>
  <c r="BA1108" i="14"/>
  <c r="AZ1108" i="14"/>
  <c r="AW1108" i="14"/>
  <c r="AV1108" i="14"/>
  <c r="AS1108" i="14"/>
  <c r="AR1108" i="14"/>
  <c r="AO1108" i="14"/>
  <c r="AN1108" i="14"/>
  <c r="AK1108" i="14"/>
  <c r="AJ1108" i="14"/>
  <c r="AG1108" i="14"/>
  <c r="AF1108" i="14"/>
  <c r="AC1108" i="14"/>
  <c r="AB1108" i="14"/>
  <c r="Y1108" i="14"/>
  <c r="X1108" i="14"/>
  <c r="U1108" i="14"/>
  <c r="T1108" i="14"/>
  <c r="Q1108" i="14"/>
  <c r="P1108" i="14"/>
  <c r="M1108" i="14"/>
  <c r="L1108" i="14"/>
  <c r="I1108" i="14"/>
  <c r="H1108" i="14"/>
  <c r="EK1107" i="14"/>
  <c r="EJ1107" i="14"/>
  <c r="EG1107" i="14"/>
  <c r="EF1107" i="14"/>
  <c r="EC1107" i="14"/>
  <c r="EB1107" i="14"/>
  <c r="DY1107" i="14"/>
  <c r="DX1107" i="14"/>
  <c r="DU1107" i="14"/>
  <c r="DT1107" i="14"/>
  <c r="DQ1107" i="14"/>
  <c r="DP1107" i="14"/>
  <c r="DM1107" i="14"/>
  <c r="DL1107" i="14"/>
  <c r="DI1107" i="14"/>
  <c r="DH1107" i="14"/>
  <c r="DE1107" i="14"/>
  <c r="DD1107" i="14"/>
  <c r="DA1107" i="14"/>
  <c r="CZ1107" i="14"/>
  <c r="CW1107" i="14"/>
  <c r="CV1107" i="14"/>
  <c r="CS1107" i="14"/>
  <c r="CR1107" i="14"/>
  <c r="CO1107" i="14"/>
  <c r="CN1107" i="14"/>
  <c r="CK1107" i="14"/>
  <c r="CJ1107" i="14"/>
  <c r="CG1107" i="14"/>
  <c r="CF1107" i="14"/>
  <c r="CC1107" i="14"/>
  <c r="CB1107" i="14"/>
  <c r="BY1107" i="14"/>
  <c r="BX1107" i="14"/>
  <c r="BU1107" i="14"/>
  <c r="BT1107" i="14"/>
  <c r="BQ1107" i="14"/>
  <c r="BP1107" i="14"/>
  <c r="BM1107" i="14"/>
  <c r="BL1107" i="14"/>
  <c r="BI1107" i="14"/>
  <c r="BH1107" i="14"/>
  <c r="BE1107" i="14"/>
  <c r="BD1107" i="14"/>
  <c r="BA1107" i="14"/>
  <c r="AZ1107" i="14"/>
  <c r="AW1107" i="14"/>
  <c r="AV1107" i="14"/>
  <c r="AS1107" i="14"/>
  <c r="AR1107" i="14"/>
  <c r="AO1107" i="14"/>
  <c r="AN1107" i="14"/>
  <c r="AK1107" i="14"/>
  <c r="AJ1107" i="14"/>
  <c r="AG1107" i="14"/>
  <c r="AF1107" i="14"/>
  <c r="AC1107" i="14"/>
  <c r="AB1107" i="14"/>
  <c r="Y1107" i="14"/>
  <c r="X1107" i="14"/>
  <c r="U1107" i="14"/>
  <c r="T1107" i="14"/>
  <c r="Q1107" i="14"/>
  <c r="P1107" i="14"/>
  <c r="M1107" i="14"/>
  <c r="L1107" i="14"/>
  <c r="I1107" i="14"/>
  <c r="H1107" i="14"/>
  <c r="EK1106" i="14"/>
  <c r="EJ1106" i="14"/>
  <c r="EG1106" i="14"/>
  <c r="EF1106" i="14"/>
  <c r="EC1106" i="14"/>
  <c r="EB1106" i="14"/>
  <c r="DY1106" i="14"/>
  <c r="DX1106" i="14"/>
  <c r="DU1106" i="14"/>
  <c r="DT1106" i="14"/>
  <c r="DQ1106" i="14"/>
  <c r="DP1106" i="14"/>
  <c r="DM1106" i="14"/>
  <c r="DL1106" i="14"/>
  <c r="DI1106" i="14"/>
  <c r="DH1106" i="14"/>
  <c r="DE1106" i="14"/>
  <c r="DD1106" i="14"/>
  <c r="DA1106" i="14"/>
  <c r="CZ1106" i="14"/>
  <c r="CW1106" i="14"/>
  <c r="CV1106" i="14"/>
  <c r="CS1106" i="14"/>
  <c r="CR1106" i="14"/>
  <c r="CO1106" i="14"/>
  <c r="CN1106" i="14"/>
  <c r="CK1106" i="14"/>
  <c r="CJ1106" i="14"/>
  <c r="CG1106" i="14"/>
  <c r="CF1106" i="14"/>
  <c r="CC1106" i="14"/>
  <c r="CB1106" i="14"/>
  <c r="BY1106" i="14"/>
  <c r="BX1106" i="14"/>
  <c r="BU1106" i="14"/>
  <c r="BT1106" i="14"/>
  <c r="BQ1106" i="14"/>
  <c r="BP1106" i="14"/>
  <c r="BM1106" i="14"/>
  <c r="BL1106" i="14"/>
  <c r="BI1106" i="14"/>
  <c r="BH1106" i="14"/>
  <c r="BE1106" i="14"/>
  <c r="BD1106" i="14"/>
  <c r="BA1106" i="14"/>
  <c r="AZ1106" i="14"/>
  <c r="AW1106" i="14"/>
  <c r="AV1106" i="14"/>
  <c r="AS1106" i="14"/>
  <c r="AR1106" i="14"/>
  <c r="AO1106" i="14"/>
  <c r="AN1106" i="14"/>
  <c r="AK1106" i="14"/>
  <c r="AJ1106" i="14"/>
  <c r="AG1106" i="14"/>
  <c r="AF1106" i="14"/>
  <c r="AC1106" i="14"/>
  <c r="AB1106" i="14"/>
  <c r="Y1106" i="14"/>
  <c r="X1106" i="14"/>
  <c r="U1106" i="14"/>
  <c r="T1106" i="14"/>
  <c r="Q1106" i="14"/>
  <c r="P1106" i="14"/>
  <c r="M1106" i="14"/>
  <c r="L1106" i="14"/>
  <c r="I1106" i="14"/>
  <c r="H1106" i="14"/>
  <c r="EK1105" i="14"/>
  <c r="EJ1105" i="14"/>
  <c r="EG1105" i="14"/>
  <c r="EF1105" i="14"/>
  <c r="EC1105" i="14"/>
  <c r="EB1105" i="14"/>
  <c r="DY1105" i="14"/>
  <c r="DX1105" i="14"/>
  <c r="DU1105" i="14"/>
  <c r="DT1105" i="14"/>
  <c r="DQ1105" i="14"/>
  <c r="DP1105" i="14"/>
  <c r="DM1105" i="14"/>
  <c r="DL1105" i="14"/>
  <c r="DI1105" i="14"/>
  <c r="DH1105" i="14"/>
  <c r="DE1105" i="14"/>
  <c r="DD1105" i="14"/>
  <c r="DA1105" i="14"/>
  <c r="CZ1105" i="14"/>
  <c r="CW1105" i="14"/>
  <c r="CV1105" i="14"/>
  <c r="CS1105" i="14"/>
  <c r="CR1105" i="14"/>
  <c r="CO1105" i="14"/>
  <c r="CN1105" i="14"/>
  <c r="CK1105" i="14"/>
  <c r="CJ1105" i="14"/>
  <c r="CG1105" i="14"/>
  <c r="CF1105" i="14"/>
  <c r="CC1105" i="14"/>
  <c r="CB1105" i="14"/>
  <c r="BY1105" i="14"/>
  <c r="BX1105" i="14"/>
  <c r="BU1105" i="14"/>
  <c r="BT1105" i="14"/>
  <c r="BQ1105" i="14"/>
  <c r="BP1105" i="14"/>
  <c r="BM1105" i="14"/>
  <c r="BL1105" i="14"/>
  <c r="BI1105" i="14"/>
  <c r="BH1105" i="14"/>
  <c r="BE1105" i="14"/>
  <c r="BD1105" i="14"/>
  <c r="BA1105" i="14"/>
  <c r="AZ1105" i="14"/>
  <c r="AW1105" i="14"/>
  <c r="AV1105" i="14"/>
  <c r="AS1105" i="14"/>
  <c r="AR1105" i="14"/>
  <c r="AO1105" i="14"/>
  <c r="AN1105" i="14"/>
  <c r="AK1105" i="14"/>
  <c r="AJ1105" i="14"/>
  <c r="AG1105" i="14"/>
  <c r="AF1105" i="14"/>
  <c r="AC1105" i="14"/>
  <c r="AB1105" i="14"/>
  <c r="Y1105" i="14"/>
  <c r="X1105" i="14"/>
  <c r="U1105" i="14"/>
  <c r="T1105" i="14"/>
  <c r="Q1105" i="14"/>
  <c r="P1105" i="14"/>
  <c r="M1105" i="14"/>
  <c r="L1105" i="14"/>
  <c r="I1105" i="14"/>
  <c r="H1105" i="14"/>
  <c r="EK1104" i="14"/>
  <c r="EJ1104" i="14"/>
  <c r="EG1104" i="14"/>
  <c r="EF1104" i="14"/>
  <c r="EC1104" i="14"/>
  <c r="EB1104" i="14"/>
  <c r="DY1104" i="14"/>
  <c r="DX1104" i="14"/>
  <c r="DU1104" i="14"/>
  <c r="DT1104" i="14"/>
  <c r="DQ1104" i="14"/>
  <c r="DP1104" i="14"/>
  <c r="DM1104" i="14"/>
  <c r="DL1104" i="14"/>
  <c r="DI1104" i="14"/>
  <c r="DH1104" i="14"/>
  <c r="DE1104" i="14"/>
  <c r="DD1104" i="14"/>
  <c r="DA1104" i="14"/>
  <c r="CZ1104" i="14"/>
  <c r="CW1104" i="14"/>
  <c r="CV1104" i="14"/>
  <c r="CS1104" i="14"/>
  <c r="CR1104" i="14"/>
  <c r="CO1104" i="14"/>
  <c r="CN1104" i="14"/>
  <c r="CK1104" i="14"/>
  <c r="CJ1104" i="14"/>
  <c r="CG1104" i="14"/>
  <c r="CF1104" i="14"/>
  <c r="CC1104" i="14"/>
  <c r="CB1104" i="14"/>
  <c r="BY1104" i="14"/>
  <c r="BX1104" i="14"/>
  <c r="BU1104" i="14"/>
  <c r="BT1104" i="14"/>
  <c r="BQ1104" i="14"/>
  <c r="BP1104" i="14"/>
  <c r="BM1104" i="14"/>
  <c r="BL1104" i="14"/>
  <c r="BI1104" i="14"/>
  <c r="BH1104" i="14"/>
  <c r="BE1104" i="14"/>
  <c r="BD1104" i="14"/>
  <c r="BA1104" i="14"/>
  <c r="AZ1104" i="14"/>
  <c r="AW1104" i="14"/>
  <c r="AV1104" i="14"/>
  <c r="AS1104" i="14"/>
  <c r="AR1104" i="14"/>
  <c r="AO1104" i="14"/>
  <c r="AN1104" i="14"/>
  <c r="AK1104" i="14"/>
  <c r="AJ1104" i="14"/>
  <c r="AG1104" i="14"/>
  <c r="AF1104" i="14"/>
  <c r="AC1104" i="14"/>
  <c r="AB1104" i="14"/>
  <c r="Y1104" i="14"/>
  <c r="X1104" i="14"/>
  <c r="U1104" i="14"/>
  <c r="T1104" i="14"/>
  <c r="Q1104" i="14"/>
  <c r="P1104" i="14"/>
  <c r="M1104" i="14"/>
  <c r="L1104" i="14"/>
  <c r="I1104" i="14"/>
  <c r="H1104" i="14"/>
  <c r="EK1103" i="14"/>
  <c r="EJ1103" i="14"/>
  <c r="EG1103" i="14"/>
  <c r="EF1103" i="14"/>
  <c r="EC1103" i="14"/>
  <c r="EB1103" i="14"/>
  <c r="DY1103" i="14"/>
  <c r="DX1103" i="14"/>
  <c r="DU1103" i="14"/>
  <c r="DT1103" i="14"/>
  <c r="DQ1103" i="14"/>
  <c r="DP1103" i="14"/>
  <c r="DM1103" i="14"/>
  <c r="DL1103" i="14"/>
  <c r="DI1103" i="14"/>
  <c r="DH1103" i="14"/>
  <c r="DE1103" i="14"/>
  <c r="DD1103" i="14"/>
  <c r="DA1103" i="14"/>
  <c r="CZ1103" i="14"/>
  <c r="CW1103" i="14"/>
  <c r="CV1103" i="14"/>
  <c r="CS1103" i="14"/>
  <c r="CR1103" i="14"/>
  <c r="CO1103" i="14"/>
  <c r="CN1103" i="14"/>
  <c r="CK1103" i="14"/>
  <c r="CJ1103" i="14"/>
  <c r="CG1103" i="14"/>
  <c r="CF1103" i="14"/>
  <c r="CC1103" i="14"/>
  <c r="CB1103" i="14"/>
  <c r="BY1103" i="14"/>
  <c r="BX1103" i="14"/>
  <c r="BU1103" i="14"/>
  <c r="BT1103" i="14"/>
  <c r="BQ1103" i="14"/>
  <c r="BP1103" i="14"/>
  <c r="BM1103" i="14"/>
  <c r="BL1103" i="14"/>
  <c r="BI1103" i="14"/>
  <c r="BH1103" i="14"/>
  <c r="BE1103" i="14"/>
  <c r="BD1103" i="14"/>
  <c r="BA1103" i="14"/>
  <c r="AZ1103" i="14"/>
  <c r="AW1103" i="14"/>
  <c r="AV1103" i="14"/>
  <c r="AS1103" i="14"/>
  <c r="AR1103" i="14"/>
  <c r="AO1103" i="14"/>
  <c r="AN1103" i="14"/>
  <c r="AK1103" i="14"/>
  <c r="AJ1103" i="14"/>
  <c r="AG1103" i="14"/>
  <c r="AF1103" i="14"/>
  <c r="AC1103" i="14"/>
  <c r="AB1103" i="14"/>
  <c r="Y1103" i="14"/>
  <c r="X1103" i="14"/>
  <c r="U1103" i="14"/>
  <c r="T1103" i="14"/>
  <c r="Q1103" i="14"/>
  <c r="P1103" i="14"/>
  <c r="M1103" i="14"/>
  <c r="L1103" i="14"/>
  <c r="I1103" i="14"/>
  <c r="H1103" i="14"/>
  <c r="EK1101" i="14"/>
  <c r="EJ1101" i="14"/>
  <c r="EG1101" i="14"/>
  <c r="EF1101" i="14"/>
  <c r="EC1101" i="14"/>
  <c r="EB1101" i="14"/>
  <c r="DY1101" i="14"/>
  <c r="DX1101" i="14"/>
  <c r="DU1101" i="14"/>
  <c r="DT1101" i="14"/>
  <c r="DQ1101" i="14"/>
  <c r="DP1101" i="14"/>
  <c r="DM1101" i="14"/>
  <c r="DL1101" i="14"/>
  <c r="DI1101" i="14"/>
  <c r="DH1101" i="14"/>
  <c r="DE1101" i="14"/>
  <c r="DD1101" i="14"/>
  <c r="DA1101" i="14"/>
  <c r="CZ1101" i="14"/>
  <c r="CW1101" i="14"/>
  <c r="CV1101" i="14"/>
  <c r="CS1101" i="14"/>
  <c r="CR1101" i="14"/>
  <c r="CO1101" i="14"/>
  <c r="CN1101" i="14"/>
  <c r="CK1101" i="14"/>
  <c r="CJ1101" i="14"/>
  <c r="CG1101" i="14"/>
  <c r="CF1101" i="14"/>
  <c r="CC1101" i="14"/>
  <c r="CB1101" i="14"/>
  <c r="BY1101" i="14"/>
  <c r="BX1101" i="14"/>
  <c r="BU1101" i="14"/>
  <c r="BT1101" i="14"/>
  <c r="BQ1101" i="14"/>
  <c r="BP1101" i="14"/>
  <c r="BM1101" i="14"/>
  <c r="BL1101" i="14"/>
  <c r="BI1101" i="14"/>
  <c r="BH1101" i="14"/>
  <c r="BE1101" i="14"/>
  <c r="BD1101" i="14"/>
  <c r="BA1101" i="14"/>
  <c r="AZ1101" i="14"/>
  <c r="AW1101" i="14"/>
  <c r="AV1101" i="14"/>
  <c r="AS1101" i="14"/>
  <c r="AR1101" i="14"/>
  <c r="AO1101" i="14"/>
  <c r="AN1101" i="14"/>
  <c r="AK1101" i="14"/>
  <c r="AJ1101" i="14"/>
  <c r="AG1101" i="14"/>
  <c r="AF1101" i="14"/>
  <c r="AC1101" i="14"/>
  <c r="AB1101" i="14"/>
  <c r="Y1101" i="14"/>
  <c r="X1101" i="14"/>
  <c r="U1101" i="14"/>
  <c r="T1101" i="14"/>
  <c r="Q1101" i="14"/>
  <c r="P1101" i="14"/>
  <c r="M1101" i="14"/>
  <c r="L1101" i="14"/>
  <c r="I1101" i="14"/>
  <c r="H1101" i="14"/>
  <c r="EK1100" i="14"/>
  <c r="EJ1100" i="14"/>
  <c r="EG1100" i="14"/>
  <c r="EF1100" i="14"/>
  <c r="EC1100" i="14"/>
  <c r="EB1100" i="14"/>
  <c r="DY1100" i="14"/>
  <c r="DX1100" i="14"/>
  <c r="DU1100" i="14"/>
  <c r="DT1100" i="14"/>
  <c r="DQ1100" i="14"/>
  <c r="DP1100" i="14"/>
  <c r="DM1100" i="14"/>
  <c r="DL1100" i="14"/>
  <c r="DI1100" i="14"/>
  <c r="DH1100" i="14"/>
  <c r="DE1100" i="14"/>
  <c r="DD1100" i="14"/>
  <c r="DA1100" i="14"/>
  <c r="CZ1100" i="14"/>
  <c r="CW1100" i="14"/>
  <c r="CV1100" i="14"/>
  <c r="CS1100" i="14"/>
  <c r="CR1100" i="14"/>
  <c r="CO1100" i="14"/>
  <c r="CN1100" i="14"/>
  <c r="CK1100" i="14"/>
  <c r="CJ1100" i="14"/>
  <c r="CG1100" i="14"/>
  <c r="CF1100" i="14"/>
  <c r="CC1100" i="14"/>
  <c r="CB1100" i="14"/>
  <c r="BY1100" i="14"/>
  <c r="BX1100" i="14"/>
  <c r="BU1100" i="14"/>
  <c r="BT1100" i="14"/>
  <c r="BQ1100" i="14"/>
  <c r="BP1100" i="14"/>
  <c r="BM1100" i="14"/>
  <c r="BL1100" i="14"/>
  <c r="BI1100" i="14"/>
  <c r="BH1100" i="14"/>
  <c r="BE1100" i="14"/>
  <c r="BD1100" i="14"/>
  <c r="BA1100" i="14"/>
  <c r="AZ1100" i="14"/>
  <c r="AW1100" i="14"/>
  <c r="AV1100" i="14"/>
  <c r="AS1100" i="14"/>
  <c r="AR1100" i="14"/>
  <c r="AO1100" i="14"/>
  <c r="AN1100" i="14"/>
  <c r="AK1100" i="14"/>
  <c r="AJ1100" i="14"/>
  <c r="AG1100" i="14"/>
  <c r="AF1100" i="14"/>
  <c r="AC1100" i="14"/>
  <c r="AB1100" i="14"/>
  <c r="Y1100" i="14"/>
  <c r="X1100" i="14"/>
  <c r="U1100" i="14"/>
  <c r="T1100" i="14"/>
  <c r="Q1100" i="14"/>
  <c r="P1100" i="14"/>
  <c r="M1100" i="14"/>
  <c r="L1100" i="14"/>
  <c r="I1100" i="14"/>
  <c r="H1100" i="14"/>
  <c r="EK1099" i="14"/>
  <c r="EJ1099" i="14"/>
  <c r="EG1099" i="14"/>
  <c r="EF1099" i="14"/>
  <c r="EC1099" i="14"/>
  <c r="EB1099" i="14"/>
  <c r="DY1099" i="14"/>
  <c r="DX1099" i="14"/>
  <c r="DU1099" i="14"/>
  <c r="DT1099" i="14"/>
  <c r="DQ1099" i="14"/>
  <c r="DP1099" i="14"/>
  <c r="DM1099" i="14"/>
  <c r="DL1099" i="14"/>
  <c r="DI1099" i="14"/>
  <c r="DH1099" i="14"/>
  <c r="DE1099" i="14"/>
  <c r="DD1099" i="14"/>
  <c r="DA1099" i="14"/>
  <c r="CZ1099" i="14"/>
  <c r="CW1099" i="14"/>
  <c r="CV1099" i="14"/>
  <c r="CS1099" i="14"/>
  <c r="CR1099" i="14"/>
  <c r="CO1099" i="14"/>
  <c r="CN1099" i="14"/>
  <c r="CK1099" i="14"/>
  <c r="CJ1099" i="14"/>
  <c r="CG1099" i="14"/>
  <c r="CF1099" i="14"/>
  <c r="CC1099" i="14"/>
  <c r="CB1099" i="14"/>
  <c r="BY1099" i="14"/>
  <c r="BX1099" i="14"/>
  <c r="BU1099" i="14"/>
  <c r="BT1099" i="14"/>
  <c r="BQ1099" i="14"/>
  <c r="BP1099" i="14"/>
  <c r="BM1099" i="14"/>
  <c r="BL1099" i="14"/>
  <c r="BI1099" i="14"/>
  <c r="BH1099" i="14"/>
  <c r="BE1099" i="14"/>
  <c r="BD1099" i="14"/>
  <c r="BA1099" i="14"/>
  <c r="AZ1099" i="14"/>
  <c r="AW1099" i="14"/>
  <c r="AV1099" i="14"/>
  <c r="AS1099" i="14"/>
  <c r="AR1099" i="14"/>
  <c r="AO1099" i="14"/>
  <c r="AN1099" i="14"/>
  <c r="AK1099" i="14"/>
  <c r="AJ1099" i="14"/>
  <c r="AG1099" i="14"/>
  <c r="AF1099" i="14"/>
  <c r="AC1099" i="14"/>
  <c r="AB1099" i="14"/>
  <c r="Y1099" i="14"/>
  <c r="X1099" i="14"/>
  <c r="U1099" i="14"/>
  <c r="T1099" i="14"/>
  <c r="Q1099" i="14"/>
  <c r="P1099" i="14"/>
  <c r="M1099" i="14"/>
  <c r="L1099" i="14"/>
  <c r="I1099" i="14"/>
  <c r="H1099" i="14"/>
  <c r="EK1097" i="14"/>
  <c r="EJ1097" i="14"/>
  <c r="EG1097" i="14"/>
  <c r="EF1097" i="14"/>
  <c r="EC1097" i="14"/>
  <c r="EB1097" i="14"/>
  <c r="DY1097" i="14"/>
  <c r="DX1097" i="14"/>
  <c r="DU1097" i="14"/>
  <c r="DT1097" i="14"/>
  <c r="DQ1097" i="14"/>
  <c r="DP1097" i="14"/>
  <c r="DM1097" i="14"/>
  <c r="DL1097" i="14"/>
  <c r="DI1097" i="14"/>
  <c r="DH1097" i="14"/>
  <c r="DE1097" i="14"/>
  <c r="DD1097" i="14"/>
  <c r="DA1097" i="14"/>
  <c r="CZ1097" i="14"/>
  <c r="CW1097" i="14"/>
  <c r="CV1097" i="14"/>
  <c r="CS1097" i="14"/>
  <c r="CR1097" i="14"/>
  <c r="CO1097" i="14"/>
  <c r="CN1097" i="14"/>
  <c r="CK1097" i="14"/>
  <c r="CJ1097" i="14"/>
  <c r="CG1097" i="14"/>
  <c r="CF1097" i="14"/>
  <c r="CC1097" i="14"/>
  <c r="CB1097" i="14"/>
  <c r="BY1097" i="14"/>
  <c r="BX1097" i="14"/>
  <c r="BU1097" i="14"/>
  <c r="BT1097" i="14"/>
  <c r="BQ1097" i="14"/>
  <c r="BP1097" i="14"/>
  <c r="BM1097" i="14"/>
  <c r="BL1097" i="14"/>
  <c r="BI1097" i="14"/>
  <c r="BH1097" i="14"/>
  <c r="BE1097" i="14"/>
  <c r="BD1097" i="14"/>
  <c r="BA1097" i="14"/>
  <c r="AZ1097" i="14"/>
  <c r="AW1097" i="14"/>
  <c r="AV1097" i="14"/>
  <c r="AS1097" i="14"/>
  <c r="AR1097" i="14"/>
  <c r="AO1097" i="14"/>
  <c r="AN1097" i="14"/>
  <c r="AK1097" i="14"/>
  <c r="AJ1097" i="14"/>
  <c r="AG1097" i="14"/>
  <c r="AF1097" i="14"/>
  <c r="AC1097" i="14"/>
  <c r="AB1097" i="14"/>
  <c r="Y1097" i="14"/>
  <c r="X1097" i="14"/>
  <c r="U1097" i="14"/>
  <c r="T1097" i="14"/>
  <c r="Q1097" i="14"/>
  <c r="P1097" i="14"/>
  <c r="M1097" i="14"/>
  <c r="L1097" i="14"/>
  <c r="I1097" i="14"/>
  <c r="H1097" i="14"/>
  <c r="EK1096" i="14"/>
  <c r="EJ1096" i="14"/>
  <c r="EG1096" i="14"/>
  <c r="EF1096" i="14"/>
  <c r="EC1096" i="14"/>
  <c r="EB1096" i="14"/>
  <c r="DY1096" i="14"/>
  <c r="DX1096" i="14"/>
  <c r="DU1096" i="14"/>
  <c r="DT1096" i="14"/>
  <c r="DQ1096" i="14"/>
  <c r="DP1096" i="14"/>
  <c r="DM1096" i="14"/>
  <c r="DL1096" i="14"/>
  <c r="DI1096" i="14"/>
  <c r="DH1096" i="14"/>
  <c r="DE1096" i="14"/>
  <c r="DD1096" i="14"/>
  <c r="DA1096" i="14"/>
  <c r="CZ1096" i="14"/>
  <c r="CW1096" i="14"/>
  <c r="CV1096" i="14"/>
  <c r="CS1096" i="14"/>
  <c r="CR1096" i="14"/>
  <c r="CO1096" i="14"/>
  <c r="CN1096" i="14"/>
  <c r="CK1096" i="14"/>
  <c r="CJ1096" i="14"/>
  <c r="CG1096" i="14"/>
  <c r="CF1096" i="14"/>
  <c r="CC1096" i="14"/>
  <c r="CB1096" i="14"/>
  <c r="BY1096" i="14"/>
  <c r="BX1096" i="14"/>
  <c r="BU1096" i="14"/>
  <c r="BT1096" i="14"/>
  <c r="BQ1096" i="14"/>
  <c r="BP1096" i="14"/>
  <c r="BM1096" i="14"/>
  <c r="BL1096" i="14"/>
  <c r="BI1096" i="14"/>
  <c r="BH1096" i="14"/>
  <c r="BE1096" i="14"/>
  <c r="BD1096" i="14"/>
  <c r="BA1096" i="14"/>
  <c r="AZ1096" i="14"/>
  <c r="AW1096" i="14"/>
  <c r="AV1096" i="14"/>
  <c r="AS1096" i="14"/>
  <c r="AR1096" i="14"/>
  <c r="AO1096" i="14"/>
  <c r="AN1096" i="14"/>
  <c r="AK1096" i="14"/>
  <c r="AJ1096" i="14"/>
  <c r="AG1096" i="14"/>
  <c r="AF1096" i="14"/>
  <c r="AC1096" i="14"/>
  <c r="AB1096" i="14"/>
  <c r="Y1096" i="14"/>
  <c r="X1096" i="14"/>
  <c r="U1096" i="14"/>
  <c r="T1096" i="14"/>
  <c r="Q1096" i="14"/>
  <c r="P1096" i="14"/>
  <c r="M1096" i="14"/>
  <c r="L1096" i="14"/>
  <c r="I1096" i="14"/>
  <c r="H1096" i="14"/>
  <c r="EK1095" i="14"/>
  <c r="EJ1095" i="14"/>
  <c r="EG1095" i="14"/>
  <c r="EF1095" i="14"/>
  <c r="EC1095" i="14"/>
  <c r="EB1095" i="14"/>
  <c r="DY1095" i="14"/>
  <c r="DX1095" i="14"/>
  <c r="DU1095" i="14"/>
  <c r="DT1095" i="14"/>
  <c r="DQ1095" i="14"/>
  <c r="DP1095" i="14"/>
  <c r="DM1095" i="14"/>
  <c r="DL1095" i="14"/>
  <c r="DI1095" i="14"/>
  <c r="DH1095" i="14"/>
  <c r="DE1095" i="14"/>
  <c r="DD1095" i="14"/>
  <c r="DA1095" i="14"/>
  <c r="CZ1095" i="14"/>
  <c r="CW1095" i="14"/>
  <c r="CV1095" i="14"/>
  <c r="CS1095" i="14"/>
  <c r="CR1095" i="14"/>
  <c r="CO1095" i="14"/>
  <c r="CN1095" i="14"/>
  <c r="CK1095" i="14"/>
  <c r="CJ1095" i="14"/>
  <c r="CG1095" i="14"/>
  <c r="CF1095" i="14"/>
  <c r="CC1095" i="14"/>
  <c r="CB1095" i="14"/>
  <c r="BY1095" i="14"/>
  <c r="BX1095" i="14"/>
  <c r="BU1095" i="14"/>
  <c r="BT1095" i="14"/>
  <c r="BQ1095" i="14"/>
  <c r="BP1095" i="14"/>
  <c r="BM1095" i="14"/>
  <c r="BL1095" i="14"/>
  <c r="BI1095" i="14"/>
  <c r="BH1095" i="14"/>
  <c r="BE1095" i="14"/>
  <c r="BD1095" i="14"/>
  <c r="BA1095" i="14"/>
  <c r="AZ1095" i="14"/>
  <c r="AW1095" i="14"/>
  <c r="AV1095" i="14"/>
  <c r="AS1095" i="14"/>
  <c r="AR1095" i="14"/>
  <c r="AO1095" i="14"/>
  <c r="AN1095" i="14"/>
  <c r="AK1095" i="14"/>
  <c r="AJ1095" i="14"/>
  <c r="AG1095" i="14"/>
  <c r="AF1095" i="14"/>
  <c r="AC1095" i="14"/>
  <c r="AB1095" i="14"/>
  <c r="Y1095" i="14"/>
  <c r="X1095" i="14"/>
  <c r="U1095" i="14"/>
  <c r="T1095" i="14"/>
  <c r="Q1095" i="14"/>
  <c r="P1095" i="14"/>
  <c r="M1095" i="14"/>
  <c r="L1095" i="14"/>
  <c r="I1095" i="14"/>
  <c r="H1095" i="14"/>
  <c r="EK1094" i="14"/>
  <c r="EJ1094" i="14"/>
  <c r="EG1094" i="14"/>
  <c r="EF1094" i="14"/>
  <c r="EC1094" i="14"/>
  <c r="EB1094" i="14"/>
  <c r="DY1094" i="14"/>
  <c r="DX1094" i="14"/>
  <c r="DU1094" i="14"/>
  <c r="DT1094" i="14"/>
  <c r="DQ1094" i="14"/>
  <c r="DP1094" i="14"/>
  <c r="DM1094" i="14"/>
  <c r="DL1094" i="14"/>
  <c r="DI1094" i="14"/>
  <c r="DH1094" i="14"/>
  <c r="DE1094" i="14"/>
  <c r="DD1094" i="14"/>
  <c r="DA1094" i="14"/>
  <c r="CZ1094" i="14"/>
  <c r="CW1094" i="14"/>
  <c r="CV1094" i="14"/>
  <c r="CS1094" i="14"/>
  <c r="CR1094" i="14"/>
  <c r="CO1094" i="14"/>
  <c r="CN1094" i="14"/>
  <c r="CK1094" i="14"/>
  <c r="CJ1094" i="14"/>
  <c r="CG1094" i="14"/>
  <c r="CF1094" i="14"/>
  <c r="CC1094" i="14"/>
  <c r="CB1094" i="14"/>
  <c r="BY1094" i="14"/>
  <c r="BX1094" i="14"/>
  <c r="BU1094" i="14"/>
  <c r="BT1094" i="14"/>
  <c r="BQ1094" i="14"/>
  <c r="BP1094" i="14"/>
  <c r="BM1094" i="14"/>
  <c r="BL1094" i="14"/>
  <c r="BI1094" i="14"/>
  <c r="BH1094" i="14"/>
  <c r="BE1094" i="14"/>
  <c r="BD1094" i="14"/>
  <c r="BA1094" i="14"/>
  <c r="AZ1094" i="14"/>
  <c r="AW1094" i="14"/>
  <c r="AV1094" i="14"/>
  <c r="AS1094" i="14"/>
  <c r="AR1094" i="14"/>
  <c r="AO1094" i="14"/>
  <c r="AN1094" i="14"/>
  <c r="AK1094" i="14"/>
  <c r="AJ1094" i="14"/>
  <c r="AG1094" i="14"/>
  <c r="AF1094" i="14"/>
  <c r="AC1094" i="14"/>
  <c r="AB1094" i="14"/>
  <c r="Y1094" i="14"/>
  <c r="X1094" i="14"/>
  <c r="U1094" i="14"/>
  <c r="T1094" i="14"/>
  <c r="Q1094" i="14"/>
  <c r="P1094" i="14"/>
  <c r="M1094" i="14"/>
  <c r="L1094" i="14"/>
  <c r="I1094" i="14"/>
  <c r="H1094" i="14"/>
  <c r="EK1093" i="14"/>
  <c r="EJ1093" i="14"/>
  <c r="EG1093" i="14"/>
  <c r="EF1093" i="14"/>
  <c r="EC1093" i="14"/>
  <c r="EB1093" i="14"/>
  <c r="DY1093" i="14"/>
  <c r="DX1093" i="14"/>
  <c r="DU1093" i="14"/>
  <c r="DT1093" i="14"/>
  <c r="DQ1093" i="14"/>
  <c r="DP1093" i="14"/>
  <c r="DM1093" i="14"/>
  <c r="DL1093" i="14"/>
  <c r="DI1093" i="14"/>
  <c r="DH1093" i="14"/>
  <c r="DE1093" i="14"/>
  <c r="DD1093" i="14"/>
  <c r="DA1093" i="14"/>
  <c r="CZ1093" i="14"/>
  <c r="CW1093" i="14"/>
  <c r="CV1093" i="14"/>
  <c r="CS1093" i="14"/>
  <c r="CR1093" i="14"/>
  <c r="CO1093" i="14"/>
  <c r="CN1093" i="14"/>
  <c r="CK1093" i="14"/>
  <c r="CJ1093" i="14"/>
  <c r="CG1093" i="14"/>
  <c r="CF1093" i="14"/>
  <c r="CC1093" i="14"/>
  <c r="CB1093" i="14"/>
  <c r="BY1093" i="14"/>
  <c r="BX1093" i="14"/>
  <c r="BU1093" i="14"/>
  <c r="BT1093" i="14"/>
  <c r="BQ1093" i="14"/>
  <c r="BP1093" i="14"/>
  <c r="BM1093" i="14"/>
  <c r="BL1093" i="14"/>
  <c r="BI1093" i="14"/>
  <c r="BH1093" i="14"/>
  <c r="BE1093" i="14"/>
  <c r="BD1093" i="14"/>
  <c r="BA1093" i="14"/>
  <c r="AZ1093" i="14"/>
  <c r="AW1093" i="14"/>
  <c r="AV1093" i="14"/>
  <c r="AS1093" i="14"/>
  <c r="AR1093" i="14"/>
  <c r="AO1093" i="14"/>
  <c r="AN1093" i="14"/>
  <c r="AK1093" i="14"/>
  <c r="AJ1093" i="14"/>
  <c r="AG1093" i="14"/>
  <c r="AF1093" i="14"/>
  <c r="AC1093" i="14"/>
  <c r="AB1093" i="14"/>
  <c r="Y1093" i="14"/>
  <c r="X1093" i="14"/>
  <c r="U1093" i="14"/>
  <c r="T1093" i="14"/>
  <c r="Q1093" i="14"/>
  <c r="P1093" i="14"/>
  <c r="M1093" i="14"/>
  <c r="L1093" i="14"/>
  <c r="I1093" i="14"/>
  <c r="H1093" i="14"/>
  <c r="EK1092" i="14"/>
  <c r="EJ1092" i="14"/>
  <c r="EG1092" i="14"/>
  <c r="EF1092" i="14"/>
  <c r="EC1092" i="14"/>
  <c r="EB1092" i="14"/>
  <c r="DY1092" i="14"/>
  <c r="DX1092" i="14"/>
  <c r="DU1092" i="14"/>
  <c r="DT1092" i="14"/>
  <c r="DQ1092" i="14"/>
  <c r="DP1092" i="14"/>
  <c r="DM1092" i="14"/>
  <c r="DL1092" i="14"/>
  <c r="DI1092" i="14"/>
  <c r="DH1092" i="14"/>
  <c r="DE1092" i="14"/>
  <c r="DD1092" i="14"/>
  <c r="DA1092" i="14"/>
  <c r="CZ1092" i="14"/>
  <c r="CW1092" i="14"/>
  <c r="CV1092" i="14"/>
  <c r="CS1092" i="14"/>
  <c r="CR1092" i="14"/>
  <c r="CO1092" i="14"/>
  <c r="CN1092" i="14"/>
  <c r="CK1092" i="14"/>
  <c r="CJ1092" i="14"/>
  <c r="CG1092" i="14"/>
  <c r="CF1092" i="14"/>
  <c r="CC1092" i="14"/>
  <c r="CB1092" i="14"/>
  <c r="BY1092" i="14"/>
  <c r="BX1092" i="14"/>
  <c r="BU1092" i="14"/>
  <c r="BT1092" i="14"/>
  <c r="BQ1092" i="14"/>
  <c r="BP1092" i="14"/>
  <c r="BM1092" i="14"/>
  <c r="BL1092" i="14"/>
  <c r="BI1092" i="14"/>
  <c r="BH1092" i="14"/>
  <c r="BE1092" i="14"/>
  <c r="BD1092" i="14"/>
  <c r="BA1092" i="14"/>
  <c r="AZ1092" i="14"/>
  <c r="AW1092" i="14"/>
  <c r="AV1092" i="14"/>
  <c r="AS1092" i="14"/>
  <c r="AR1092" i="14"/>
  <c r="AO1092" i="14"/>
  <c r="AN1092" i="14"/>
  <c r="AK1092" i="14"/>
  <c r="AJ1092" i="14"/>
  <c r="AG1092" i="14"/>
  <c r="AF1092" i="14"/>
  <c r="AC1092" i="14"/>
  <c r="AB1092" i="14"/>
  <c r="Y1092" i="14"/>
  <c r="X1092" i="14"/>
  <c r="U1092" i="14"/>
  <c r="T1092" i="14"/>
  <c r="Q1092" i="14"/>
  <c r="P1092" i="14"/>
  <c r="M1092" i="14"/>
  <c r="L1092" i="14"/>
  <c r="I1092" i="14"/>
  <c r="H1092" i="14"/>
  <c r="EK1091" i="14"/>
  <c r="EJ1091" i="14"/>
  <c r="EG1091" i="14"/>
  <c r="EF1091" i="14"/>
  <c r="EC1091" i="14"/>
  <c r="EB1091" i="14"/>
  <c r="DY1091" i="14"/>
  <c r="DX1091" i="14"/>
  <c r="DU1091" i="14"/>
  <c r="DT1091" i="14"/>
  <c r="DQ1091" i="14"/>
  <c r="DP1091" i="14"/>
  <c r="DM1091" i="14"/>
  <c r="DL1091" i="14"/>
  <c r="DI1091" i="14"/>
  <c r="DH1091" i="14"/>
  <c r="DE1091" i="14"/>
  <c r="DD1091" i="14"/>
  <c r="DA1091" i="14"/>
  <c r="CZ1091" i="14"/>
  <c r="CW1091" i="14"/>
  <c r="CV1091" i="14"/>
  <c r="CS1091" i="14"/>
  <c r="CR1091" i="14"/>
  <c r="CO1091" i="14"/>
  <c r="CN1091" i="14"/>
  <c r="CK1091" i="14"/>
  <c r="CJ1091" i="14"/>
  <c r="CG1091" i="14"/>
  <c r="CF1091" i="14"/>
  <c r="CC1091" i="14"/>
  <c r="CB1091" i="14"/>
  <c r="BY1091" i="14"/>
  <c r="BX1091" i="14"/>
  <c r="BU1091" i="14"/>
  <c r="BT1091" i="14"/>
  <c r="BQ1091" i="14"/>
  <c r="BP1091" i="14"/>
  <c r="BM1091" i="14"/>
  <c r="BL1091" i="14"/>
  <c r="BI1091" i="14"/>
  <c r="BH1091" i="14"/>
  <c r="BE1091" i="14"/>
  <c r="BD1091" i="14"/>
  <c r="BA1091" i="14"/>
  <c r="AZ1091" i="14"/>
  <c r="AW1091" i="14"/>
  <c r="AV1091" i="14"/>
  <c r="AS1091" i="14"/>
  <c r="AR1091" i="14"/>
  <c r="AO1091" i="14"/>
  <c r="AN1091" i="14"/>
  <c r="AK1091" i="14"/>
  <c r="AJ1091" i="14"/>
  <c r="AG1091" i="14"/>
  <c r="AF1091" i="14"/>
  <c r="AC1091" i="14"/>
  <c r="AB1091" i="14"/>
  <c r="Y1091" i="14"/>
  <c r="X1091" i="14"/>
  <c r="U1091" i="14"/>
  <c r="T1091" i="14"/>
  <c r="Q1091" i="14"/>
  <c r="P1091" i="14"/>
  <c r="M1091" i="14"/>
  <c r="L1091" i="14"/>
  <c r="I1091" i="14"/>
  <c r="H1091" i="14"/>
  <c r="EK1090" i="14"/>
  <c r="EJ1090" i="14"/>
  <c r="EG1090" i="14"/>
  <c r="EF1090" i="14"/>
  <c r="EC1090" i="14"/>
  <c r="EB1090" i="14"/>
  <c r="DY1090" i="14"/>
  <c r="DX1090" i="14"/>
  <c r="DU1090" i="14"/>
  <c r="DT1090" i="14"/>
  <c r="DQ1090" i="14"/>
  <c r="DP1090" i="14"/>
  <c r="DM1090" i="14"/>
  <c r="DL1090" i="14"/>
  <c r="DI1090" i="14"/>
  <c r="DH1090" i="14"/>
  <c r="DE1090" i="14"/>
  <c r="DD1090" i="14"/>
  <c r="DA1090" i="14"/>
  <c r="CZ1090" i="14"/>
  <c r="CW1090" i="14"/>
  <c r="CV1090" i="14"/>
  <c r="CS1090" i="14"/>
  <c r="CR1090" i="14"/>
  <c r="CO1090" i="14"/>
  <c r="CN1090" i="14"/>
  <c r="CK1090" i="14"/>
  <c r="CJ1090" i="14"/>
  <c r="CG1090" i="14"/>
  <c r="CF1090" i="14"/>
  <c r="CC1090" i="14"/>
  <c r="CB1090" i="14"/>
  <c r="BY1090" i="14"/>
  <c r="BX1090" i="14"/>
  <c r="BU1090" i="14"/>
  <c r="BT1090" i="14"/>
  <c r="BQ1090" i="14"/>
  <c r="BP1090" i="14"/>
  <c r="BM1090" i="14"/>
  <c r="BL1090" i="14"/>
  <c r="BI1090" i="14"/>
  <c r="BH1090" i="14"/>
  <c r="BE1090" i="14"/>
  <c r="BD1090" i="14"/>
  <c r="BA1090" i="14"/>
  <c r="AZ1090" i="14"/>
  <c r="AW1090" i="14"/>
  <c r="AV1090" i="14"/>
  <c r="AS1090" i="14"/>
  <c r="AR1090" i="14"/>
  <c r="AO1090" i="14"/>
  <c r="AN1090" i="14"/>
  <c r="AK1090" i="14"/>
  <c r="AJ1090" i="14"/>
  <c r="AG1090" i="14"/>
  <c r="AF1090" i="14"/>
  <c r="AC1090" i="14"/>
  <c r="AB1090" i="14"/>
  <c r="Y1090" i="14"/>
  <c r="X1090" i="14"/>
  <c r="U1090" i="14"/>
  <c r="T1090" i="14"/>
  <c r="Q1090" i="14"/>
  <c r="P1090" i="14"/>
  <c r="M1090" i="14"/>
  <c r="L1090" i="14"/>
  <c r="I1090" i="14"/>
  <c r="H1090" i="14"/>
  <c r="EK1089" i="14"/>
  <c r="EJ1089" i="14"/>
  <c r="EG1089" i="14"/>
  <c r="EF1089" i="14"/>
  <c r="EC1089" i="14"/>
  <c r="EB1089" i="14"/>
  <c r="DY1089" i="14"/>
  <c r="DX1089" i="14"/>
  <c r="DU1089" i="14"/>
  <c r="DT1089" i="14"/>
  <c r="DQ1089" i="14"/>
  <c r="DP1089" i="14"/>
  <c r="DM1089" i="14"/>
  <c r="DL1089" i="14"/>
  <c r="DI1089" i="14"/>
  <c r="DH1089" i="14"/>
  <c r="DE1089" i="14"/>
  <c r="DD1089" i="14"/>
  <c r="DA1089" i="14"/>
  <c r="CZ1089" i="14"/>
  <c r="CW1089" i="14"/>
  <c r="CV1089" i="14"/>
  <c r="CS1089" i="14"/>
  <c r="CR1089" i="14"/>
  <c r="CO1089" i="14"/>
  <c r="CN1089" i="14"/>
  <c r="CK1089" i="14"/>
  <c r="CJ1089" i="14"/>
  <c r="CG1089" i="14"/>
  <c r="CF1089" i="14"/>
  <c r="CC1089" i="14"/>
  <c r="CB1089" i="14"/>
  <c r="BY1089" i="14"/>
  <c r="BX1089" i="14"/>
  <c r="BU1089" i="14"/>
  <c r="BT1089" i="14"/>
  <c r="BQ1089" i="14"/>
  <c r="BP1089" i="14"/>
  <c r="BM1089" i="14"/>
  <c r="BL1089" i="14"/>
  <c r="BI1089" i="14"/>
  <c r="BH1089" i="14"/>
  <c r="BE1089" i="14"/>
  <c r="BD1089" i="14"/>
  <c r="BA1089" i="14"/>
  <c r="AZ1089" i="14"/>
  <c r="AW1089" i="14"/>
  <c r="AV1089" i="14"/>
  <c r="AS1089" i="14"/>
  <c r="AR1089" i="14"/>
  <c r="AO1089" i="14"/>
  <c r="AN1089" i="14"/>
  <c r="AK1089" i="14"/>
  <c r="AJ1089" i="14"/>
  <c r="AG1089" i="14"/>
  <c r="AF1089" i="14"/>
  <c r="AC1089" i="14"/>
  <c r="AB1089" i="14"/>
  <c r="Y1089" i="14"/>
  <c r="X1089" i="14"/>
  <c r="U1089" i="14"/>
  <c r="T1089" i="14"/>
  <c r="Q1089" i="14"/>
  <c r="P1089" i="14"/>
  <c r="M1089" i="14"/>
  <c r="L1089" i="14"/>
  <c r="I1089" i="14"/>
  <c r="H1089" i="14"/>
  <c r="EK1088" i="14"/>
  <c r="EJ1088" i="14"/>
  <c r="EG1088" i="14"/>
  <c r="EF1088" i="14"/>
  <c r="EC1088" i="14"/>
  <c r="EB1088" i="14"/>
  <c r="DY1088" i="14"/>
  <c r="DX1088" i="14"/>
  <c r="DU1088" i="14"/>
  <c r="DT1088" i="14"/>
  <c r="DQ1088" i="14"/>
  <c r="DP1088" i="14"/>
  <c r="DM1088" i="14"/>
  <c r="DL1088" i="14"/>
  <c r="DI1088" i="14"/>
  <c r="DH1088" i="14"/>
  <c r="DE1088" i="14"/>
  <c r="DD1088" i="14"/>
  <c r="DA1088" i="14"/>
  <c r="CZ1088" i="14"/>
  <c r="CW1088" i="14"/>
  <c r="CV1088" i="14"/>
  <c r="CS1088" i="14"/>
  <c r="CR1088" i="14"/>
  <c r="CO1088" i="14"/>
  <c r="CN1088" i="14"/>
  <c r="CK1088" i="14"/>
  <c r="CJ1088" i="14"/>
  <c r="CG1088" i="14"/>
  <c r="CF1088" i="14"/>
  <c r="CC1088" i="14"/>
  <c r="CB1088" i="14"/>
  <c r="BY1088" i="14"/>
  <c r="BX1088" i="14"/>
  <c r="BU1088" i="14"/>
  <c r="BT1088" i="14"/>
  <c r="BQ1088" i="14"/>
  <c r="BP1088" i="14"/>
  <c r="BM1088" i="14"/>
  <c r="BL1088" i="14"/>
  <c r="BI1088" i="14"/>
  <c r="BH1088" i="14"/>
  <c r="BE1088" i="14"/>
  <c r="BD1088" i="14"/>
  <c r="BA1088" i="14"/>
  <c r="AZ1088" i="14"/>
  <c r="AW1088" i="14"/>
  <c r="AV1088" i="14"/>
  <c r="AS1088" i="14"/>
  <c r="AR1088" i="14"/>
  <c r="AO1088" i="14"/>
  <c r="AN1088" i="14"/>
  <c r="AK1088" i="14"/>
  <c r="AJ1088" i="14"/>
  <c r="AG1088" i="14"/>
  <c r="AF1088" i="14"/>
  <c r="AC1088" i="14"/>
  <c r="AB1088" i="14"/>
  <c r="Y1088" i="14"/>
  <c r="X1088" i="14"/>
  <c r="U1088" i="14"/>
  <c r="T1088" i="14"/>
  <c r="Q1088" i="14"/>
  <c r="P1088" i="14"/>
  <c r="M1088" i="14"/>
  <c r="L1088" i="14"/>
  <c r="I1088" i="14"/>
  <c r="H1088" i="14"/>
  <c r="EK1087" i="14"/>
  <c r="EJ1087" i="14"/>
  <c r="EG1087" i="14"/>
  <c r="EF1087" i="14"/>
  <c r="EC1087" i="14"/>
  <c r="EB1087" i="14"/>
  <c r="DY1087" i="14"/>
  <c r="DX1087" i="14"/>
  <c r="DU1087" i="14"/>
  <c r="DT1087" i="14"/>
  <c r="DQ1087" i="14"/>
  <c r="DP1087" i="14"/>
  <c r="DM1087" i="14"/>
  <c r="DL1087" i="14"/>
  <c r="DI1087" i="14"/>
  <c r="DH1087" i="14"/>
  <c r="DE1087" i="14"/>
  <c r="DD1087" i="14"/>
  <c r="DA1087" i="14"/>
  <c r="CZ1087" i="14"/>
  <c r="CW1087" i="14"/>
  <c r="CV1087" i="14"/>
  <c r="CS1087" i="14"/>
  <c r="CR1087" i="14"/>
  <c r="CO1087" i="14"/>
  <c r="CN1087" i="14"/>
  <c r="CK1087" i="14"/>
  <c r="CJ1087" i="14"/>
  <c r="CG1087" i="14"/>
  <c r="CF1087" i="14"/>
  <c r="CC1087" i="14"/>
  <c r="CB1087" i="14"/>
  <c r="BY1087" i="14"/>
  <c r="BX1087" i="14"/>
  <c r="BU1087" i="14"/>
  <c r="BT1087" i="14"/>
  <c r="BQ1087" i="14"/>
  <c r="BP1087" i="14"/>
  <c r="BM1087" i="14"/>
  <c r="BL1087" i="14"/>
  <c r="BI1087" i="14"/>
  <c r="BH1087" i="14"/>
  <c r="BE1087" i="14"/>
  <c r="BD1087" i="14"/>
  <c r="BA1087" i="14"/>
  <c r="AZ1087" i="14"/>
  <c r="AW1087" i="14"/>
  <c r="AV1087" i="14"/>
  <c r="AS1087" i="14"/>
  <c r="AR1087" i="14"/>
  <c r="AO1087" i="14"/>
  <c r="AN1087" i="14"/>
  <c r="AK1087" i="14"/>
  <c r="AJ1087" i="14"/>
  <c r="AG1087" i="14"/>
  <c r="AF1087" i="14"/>
  <c r="AC1087" i="14"/>
  <c r="AB1087" i="14"/>
  <c r="Y1087" i="14"/>
  <c r="X1087" i="14"/>
  <c r="U1087" i="14"/>
  <c r="T1087" i="14"/>
  <c r="Q1087" i="14"/>
  <c r="P1087" i="14"/>
  <c r="M1087" i="14"/>
  <c r="L1087" i="14"/>
  <c r="I1087" i="14"/>
  <c r="H1087" i="14"/>
  <c r="EK1086" i="14"/>
  <c r="EJ1086" i="14"/>
  <c r="EG1086" i="14"/>
  <c r="EF1086" i="14"/>
  <c r="EC1086" i="14"/>
  <c r="EB1086" i="14"/>
  <c r="DY1086" i="14"/>
  <c r="DX1086" i="14"/>
  <c r="DU1086" i="14"/>
  <c r="DT1086" i="14"/>
  <c r="DQ1086" i="14"/>
  <c r="DP1086" i="14"/>
  <c r="DM1086" i="14"/>
  <c r="DL1086" i="14"/>
  <c r="DI1086" i="14"/>
  <c r="DH1086" i="14"/>
  <c r="DE1086" i="14"/>
  <c r="DD1086" i="14"/>
  <c r="DA1086" i="14"/>
  <c r="CZ1086" i="14"/>
  <c r="CW1086" i="14"/>
  <c r="CV1086" i="14"/>
  <c r="CS1086" i="14"/>
  <c r="CR1086" i="14"/>
  <c r="CO1086" i="14"/>
  <c r="CN1086" i="14"/>
  <c r="CK1086" i="14"/>
  <c r="CJ1086" i="14"/>
  <c r="CG1086" i="14"/>
  <c r="CF1086" i="14"/>
  <c r="CC1086" i="14"/>
  <c r="CB1086" i="14"/>
  <c r="BY1086" i="14"/>
  <c r="BX1086" i="14"/>
  <c r="BU1086" i="14"/>
  <c r="BT1086" i="14"/>
  <c r="BQ1086" i="14"/>
  <c r="BP1086" i="14"/>
  <c r="BM1086" i="14"/>
  <c r="BL1086" i="14"/>
  <c r="BI1086" i="14"/>
  <c r="BH1086" i="14"/>
  <c r="BE1086" i="14"/>
  <c r="BD1086" i="14"/>
  <c r="BA1086" i="14"/>
  <c r="AZ1086" i="14"/>
  <c r="AW1086" i="14"/>
  <c r="AV1086" i="14"/>
  <c r="AS1086" i="14"/>
  <c r="AR1086" i="14"/>
  <c r="AO1086" i="14"/>
  <c r="AN1086" i="14"/>
  <c r="AK1086" i="14"/>
  <c r="AJ1086" i="14"/>
  <c r="AG1086" i="14"/>
  <c r="AF1086" i="14"/>
  <c r="AC1086" i="14"/>
  <c r="AB1086" i="14"/>
  <c r="Y1086" i="14"/>
  <c r="X1086" i="14"/>
  <c r="U1086" i="14"/>
  <c r="T1086" i="14"/>
  <c r="Q1086" i="14"/>
  <c r="P1086" i="14"/>
  <c r="M1086" i="14"/>
  <c r="L1086" i="14"/>
  <c r="I1086" i="14"/>
  <c r="H1086" i="14"/>
  <c r="G1151" i="14"/>
  <c r="G1150" i="14"/>
  <c r="G1145" i="14"/>
  <c r="G1143" i="14"/>
  <c r="G1141" i="14"/>
  <c r="G1139" i="14"/>
  <c r="G1137" i="14"/>
  <c r="G1135" i="14"/>
  <c r="G1133" i="14"/>
  <c r="G1131" i="14"/>
  <c r="G1130" i="14"/>
  <c r="G1129" i="14"/>
  <c r="G1128" i="14"/>
  <c r="G1127" i="14"/>
  <c r="G1126" i="14"/>
  <c r="G1125" i="14"/>
  <c r="G1124" i="14"/>
  <c r="G1122" i="14"/>
  <c r="G1121" i="14"/>
  <c r="G1120" i="14"/>
  <c r="G1119" i="14"/>
  <c r="G1118" i="14"/>
  <c r="G1117" i="14"/>
  <c r="G1116" i="14"/>
  <c r="G1115" i="14"/>
  <c r="G1114" i="14"/>
  <c r="G1111" i="14"/>
  <c r="G1110" i="14"/>
  <c r="G1109" i="14"/>
  <c r="G1108" i="14"/>
  <c r="G1107" i="14"/>
  <c r="G1106" i="14"/>
  <c r="G1105" i="14"/>
  <c r="G1104" i="14"/>
  <c r="G1103" i="14"/>
  <c r="G1101" i="14"/>
  <c r="G1100" i="14"/>
  <c r="G1099" i="14"/>
  <c r="G1097" i="14"/>
  <c r="G1096" i="14"/>
  <c r="G1095" i="14"/>
  <c r="G1094" i="14"/>
  <c r="G1093" i="14"/>
  <c r="G1092" i="14"/>
  <c r="G1091" i="14"/>
  <c r="G1090" i="14"/>
  <c r="G1089" i="14"/>
  <c r="G1088" i="14"/>
  <c r="G1087" i="14"/>
  <c r="G1086" i="14"/>
  <c r="F1151" i="14"/>
  <c r="F1150" i="14"/>
  <c r="F1145" i="14"/>
  <c r="F1143" i="14"/>
  <c r="F1141" i="14"/>
  <c r="F1139" i="14"/>
  <c r="F1137" i="14"/>
  <c r="F1135" i="14"/>
  <c r="F1133" i="14"/>
  <c r="F1125" i="14"/>
  <c r="F1126" i="14"/>
  <c r="F1127" i="14"/>
  <c r="F1128" i="14"/>
  <c r="F1129" i="14"/>
  <c r="F1130" i="14"/>
  <c r="F1131" i="14"/>
  <c r="F1124" i="14"/>
  <c r="F1115" i="14"/>
  <c r="F1116" i="14"/>
  <c r="F1117" i="14"/>
  <c r="F1118" i="14"/>
  <c r="F1119" i="14"/>
  <c r="F1120" i="14"/>
  <c r="F1121" i="14"/>
  <c r="F1122" i="14"/>
  <c r="F1114" i="14"/>
  <c r="F1104" i="14"/>
  <c r="F1105" i="14"/>
  <c r="F1106" i="14"/>
  <c r="F1107" i="14"/>
  <c r="F1108" i="14"/>
  <c r="F1109" i="14"/>
  <c r="F1110" i="14"/>
  <c r="F1111" i="14"/>
  <c r="F1103" i="14"/>
  <c r="F1101" i="14"/>
  <c r="F1100" i="14"/>
  <c r="F1099" i="14"/>
  <c r="F1087" i="14"/>
  <c r="F1088" i="14"/>
  <c r="F1089" i="14"/>
  <c r="F1090" i="14"/>
  <c r="F1091" i="14"/>
  <c r="F1092" i="14"/>
  <c r="F1093" i="14"/>
  <c r="F1094" i="14"/>
  <c r="F1095" i="14"/>
  <c r="F1096" i="14"/>
  <c r="F1097" i="14"/>
  <c r="E1086" i="14"/>
  <c r="E1151" i="14"/>
  <c r="E1150" i="14"/>
  <c r="E1145" i="14"/>
  <c r="E1143" i="14"/>
  <c r="E1141" i="14"/>
  <c r="E1139" i="14"/>
  <c r="E1137" i="14"/>
  <c r="E1135" i="14"/>
  <c r="E1133" i="14"/>
  <c r="E1131" i="14"/>
  <c r="E1130" i="14"/>
  <c r="E1129" i="14"/>
  <c r="E1128" i="14"/>
  <c r="E1127" i="14"/>
  <c r="E1126" i="14"/>
  <c r="E1125" i="14"/>
  <c r="E1124" i="14"/>
  <c r="E1122" i="14"/>
  <c r="E1121" i="14"/>
  <c r="E1120" i="14"/>
  <c r="E1119" i="14"/>
  <c r="E1118" i="14"/>
  <c r="E1117" i="14"/>
  <c r="E1116" i="14"/>
  <c r="E1115" i="14"/>
  <c r="E1114" i="14"/>
  <c r="E1111" i="14"/>
  <c r="E1110" i="14"/>
  <c r="E1109" i="14"/>
  <c r="E1108" i="14"/>
  <c r="E1107" i="14"/>
  <c r="E1106" i="14"/>
  <c r="E1105" i="14"/>
  <c r="E1104" i="14"/>
  <c r="E1103" i="14"/>
  <c r="E1101" i="14"/>
  <c r="E1100" i="14"/>
  <c r="E1099" i="14"/>
  <c r="E1097" i="14"/>
  <c r="E1096" i="14"/>
  <c r="E1095" i="14"/>
  <c r="E1094" i="14"/>
  <c r="E1093" i="14"/>
  <c r="E1092" i="14"/>
  <c r="E1091" i="14"/>
  <c r="E1090" i="14"/>
  <c r="E1089" i="14"/>
  <c r="E1088" i="14"/>
  <c r="E1087" i="14"/>
  <c r="D1139" i="14"/>
  <c r="ES1139" i="14" s="1"/>
  <c r="D1088" i="14"/>
  <c r="ES1088" i="14" s="1"/>
  <c r="D1089" i="14"/>
  <c r="ES1089" i="14" s="1"/>
  <c r="D1090" i="14"/>
  <c r="ES1090" i="14" s="1"/>
  <c r="D1091" i="14"/>
  <c r="ES1091" i="14" s="1"/>
  <c r="D1092" i="14"/>
  <c r="ES1092" i="14" s="1"/>
  <c r="D1093" i="14"/>
  <c r="ES1093" i="14" s="1"/>
  <c r="D1094" i="14"/>
  <c r="ES1094" i="14" s="1"/>
  <c r="D1095" i="14"/>
  <c r="ES1095" i="14" s="1"/>
  <c r="D1096" i="14"/>
  <c r="ES1096" i="14" s="1"/>
  <c r="D1097" i="14"/>
  <c r="ES1097" i="14" s="1"/>
  <c r="D1099" i="14"/>
  <c r="ES1099" i="14" s="1"/>
  <c r="D1100" i="14"/>
  <c r="ES1100" i="14" s="1"/>
  <c r="D1101" i="14"/>
  <c r="ES1101" i="14" s="1"/>
  <c r="D1103" i="14"/>
  <c r="ES1103" i="14" s="1"/>
  <c r="D1104" i="14"/>
  <c r="ES1104" i="14" s="1"/>
  <c r="D1105" i="14"/>
  <c r="ES1105" i="14" s="1"/>
  <c r="D1106" i="14"/>
  <c r="ES1106" i="14" s="1"/>
  <c r="D1107" i="14"/>
  <c r="ES1107" i="14" s="1"/>
  <c r="D1108" i="14"/>
  <c r="ES1108" i="14" s="1"/>
  <c r="D1109" i="14"/>
  <c r="ES1109" i="14" s="1"/>
  <c r="D1110" i="14"/>
  <c r="ES1110" i="14" s="1"/>
  <c r="D1111" i="14"/>
  <c r="ES1111" i="14" s="1"/>
  <c r="D1114" i="14"/>
  <c r="ES1114" i="14" s="1"/>
  <c r="D1115" i="14"/>
  <c r="ES1115" i="14" s="1"/>
  <c r="D1116" i="14"/>
  <c r="ES1116" i="14" s="1"/>
  <c r="D1117" i="14"/>
  <c r="ES1117" i="14" s="1"/>
  <c r="D1118" i="14"/>
  <c r="ES1118" i="14" s="1"/>
  <c r="D1119" i="14"/>
  <c r="ES1119" i="14" s="1"/>
  <c r="D1120" i="14"/>
  <c r="ES1120" i="14" s="1"/>
  <c r="D1121" i="14"/>
  <c r="ES1121" i="14" s="1"/>
  <c r="D1122" i="14"/>
  <c r="ES1122" i="14" s="1"/>
  <c r="D1124" i="14"/>
  <c r="ES1124" i="14" s="1"/>
  <c r="D1125" i="14"/>
  <c r="ES1125" i="14" s="1"/>
  <c r="D1126" i="14"/>
  <c r="ES1126" i="14" s="1"/>
  <c r="D1127" i="14"/>
  <c r="ES1127" i="14" s="1"/>
  <c r="D1128" i="14"/>
  <c r="ES1128" i="14" s="1"/>
  <c r="D1129" i="14"/>
  <c r="ES1129" i="14" s="1"/>
  <c r="D1130" i="14"/>
  <c r="ES1130" i="14" s="1"/>
  <c r="D1131" i="14"/>
  <c r="ES1131" i="14" s="1"/>
  <c r="D1133" i="14"/>
  <c r="ES1133" i="14" s="1"/>
  <c r="D1135" i="14"/>
  <c r="ES1135" i="14" s="1"/>
  <c r="D1137" i="14"/>
  <c r="ES1137" i="14" s="1"/>
  <c r="D1141" i="14"/>
  <c r="ES1141" i="14" s="1"/>
  <c r="D1143" i="14"/>
  <c r="ES1143" i="14" s="1"/>
  <c r="D1145" i="14"/>
  <c r="ES1145" i="14" s="1"/>
  <c r="D1150" i="14"/>
  <c r="ES1150" i="14" s="1"/>
  <c r="D1151" i="14"/>
  <c r="ES1151" i="14" s="1"/>
  <c r="EK82" i="14" l="1"/>
  <c r="EK80" i="14"/>
  <c r="EK79" i="14"/>
  <c r="EK78" i="14"/>
  <c r="EK77" i="14"/>
  <c r="EK76" i="14"/>
  <c r="EK75" i="14"/>
  <c r="EK74" i="14"/>
  <c r="EK73" i="14"/>
  <c r="EK71" i="14"/>
  <c r="EK70" i="14"/>
  <c r="EK69" i="14"/>
  <c r="EK68" i="14"/>
  <c r="EK67" i="14"/>
  <c r="EK66" i="14"/>
  <c r="EK65" i="14"/>
  <c r="EK64" i="14"/>
  <c r="EK60" i="14"/>
  <c r="EK59" i="14"/>
  <c r="EK58" i="14"/>
  <c r="EK56" i="14"/>
  <c r="EK55" i="14"/>
  <c r="EK54" i="14"/>
  <c r="EK53" i="14"/>
  <c r="EK52" i="14"/>
  <c r="EK51" i="14"/>
  <c r="EK50" i="14"/>
  <c r="EK46" i="14"/>
  <c r="EK45" i="14"/>
  <c r="EK44" i="14"/>
  <c r="EK43" i="14"/>
  <c r="EK42" i="14"/>
  <c r="EK41" i="14"/>
  <c r="EK40" i="14"/>
  <c r="EK39" i="14"/>
  <c r="EJ83" i="14"/>
  <c r="EJ80" i="14"/>
  <c r="EJ77" i="14"/>
  <c r="EJ71" i="14"/>
  <c r="EJ62" i="14"/>
  <c r="EJ61" i="14"/>
  <c r="EJ60" i="14"/>
  <c r="EJ56" i="14"/>
  <c r="EJ50" i="14"/>
  <c r="EJ46" i="14"/>
  <c r="EJ45" i="14"/>
  <c r="EJ44" i="14"/>
  <c r="EJ43" i="14"/>
  <c r="EJ42" i="14"/>
  <c r="EJ41" i="14"/>
  <c r="EJ40" i="14"/>
  <c r="EJ39" i="14"/>
  <c r="EG82" i="14"/>
  <c r="EG80" i="14"/>
  <c r="EG79" i="14"/>
  <c r="EG78" i="14"/>
  <c r="EG77" i="14"/>
  <c r="EG76" i="14"/>
  <c r="EG75" i="14"/>
  <c r="EG74" i="14"/>
  <c r="EG73" i="14"/>
  <c r="EG71" i="14"/>
  <c r="EG70" i="14"/>
  <c r="EG69" i="14"/>
  <c r="EG68" i="14"/>
  <c r="EG67" i="14"/>
  <c r="EG66" i="14"/>
  <c r="EG65" i="14"/>
  <c r="EG64" i="14"/>
  <c r="EG60" i="14"/>
  <c r="EG59" i="14"/>
  <c r="EG58" i="14"/>
  <c r="EG56" i="14"/>
  <c r="EG55" i="14"/>
  <c r="EG54" i="14"/>
  <c r="EG53" i="14"/>
  <c r="EG52" i="14"/>
  <c r="EG51" i="14"/>
  <c r="EG50" i="14"/>
  <c r="EG46" i="14"/>
  <c r="EG45" i="14"/>
  <c r="EG44" i="14"/>
  <c r="EG43" i="14"/>
  <c r="EG42" i="14"/>
  <c r="EG41" i="14"/>
  <c r="EG40" i="14"/>
  <c r="EG39" i="14"/>
  <c r="EF80" i="14"/>
  <c r="EF77" i="14"/>
  <c r="EF71" i="14"/>
  <c r="EF62" i="14"/>
  <c r="EF61" i="14"/>
  <c r="EF60" i="14"/>
  <c r="EF56" i="14"/>
  <c r="EF50" i="14"/>
  <c r="EF46" i="14"/>
  <c r="EF45" i="14"/>
  <c r="EF44" i="14"/>
  <c r="EF43" i="14"/>
  <c r="EF42" i="14"/>
  <c r="EF41" i="14"/>
  <c r="EF40" i="14"/>
  <c r="EF39" i="14"/>
  <c r="EC82" i="14"/>
  <c r="EC80" i="14"/>
  <c r="EC79" i="14"/>
  <c r="EC78" i="14"/>
  <c r="EC77" i="14"/>
  <c r="EC76" i="14"/>
  <c r="EC75" i="14"/>
  <c r="EC74" i="14"/>
  <c r="EC73" i="14"/>
  <c r="EC71" i="14"/>
  <c r="EC70" i="14"/>
  <c r="EC69" i="14"/>
  <c r="EC68" i="14"/>
  <c r="EC67" i="14"/>
  <c r="EC66" i="14"/>
  <c r="EC65" i="14"/>
  <c r="EC64" i="14"/>
  <c r="EC60" i="14"/>
  <c r="EC59" i="14"/>
  <c r="EC58" i="14"/>
  <c r="EC56" i="14"/>
  <c r="EC55" i="14"/>
  <c r="EC54" i="14"/>
  <c r="EC53" i="14"/>
  <c r="EC52" i="14"/>
  <c r="EC51" i="14"/>
  <c r="EC50" i="14"/>
  <c r="EC46" i="14"/>
  <c r="EC45" i="14"/>
  <c r="EC44" i="14"/>
  <c r="EC43" i="14"/>
  <c r="EC42" i="14"/>
  <c r="EC41" i="14"/>
  <c r="EC40" i="14"/>
  <c r="EC39" i="14"/>
  <c r="EB83" i="14"/>
  <c r="EB80" i="14"/>
  <c r="EB77" i="14"/>
  <c r="EB71" i="14"/>
  <c r="EB62" i="14"/>
  <c r="EB61" i="14"/>
  <c r="EB60" i="14"/>
  <c r="EB56" i="14"/>
  <c r="EB50" i="14"/>
  <c r="EB46" i="14"/>
  <c r="EB45" i="14"/>
  <c r="EB44" i="14"/>
  <c r="EB43" i="14"/>
  <c r="EB42" i="14"/>
  <c r="EB41" i="14"/>
  <c r="EB40" i="14"/>
  <c r="EB39" i="14"/>
  <c r="DY82" i="14"/>
  <c r="DY80" i="14"/>
  <c r="DY79" i="14"/>
  <c r="DY78" i="14"/>
  <c r="DY77" i="14"/>
  <c r="DY76" i="14"/>
  <c r="DY75" i="14"/>
  <c r="DY74" i="14"/>
  <c r="DY73" i="14"/>
  <c r="DY71" i="14"/>
  <c r="DY70" i="14"/>
  <c r="DY69" i="14"/>
  <c r="DY68" i="14"/>
  <c r="DY67" i="14"/>
  <c r="DY66" i="14"/>
  <c r="DY65" i="14"/>
  <c r="DY64" i="14"/>
  <c r="DY60" i="14"/>
  <c r="DY59" i="14"/>
  <c r="DY58" i="14"/>
  <c r="DY56" i="14"/>
  <c r="DY55" i="14"/>
  <c r="DY54" i="14"/>
  <c r="DY53" i="14"/>
  <c r="DY52" i="14"/>
  <c r="DY51" i="14"/>
  <c r="DY50" i="14"/>
  <c r="DY46" i="14"/>
  <c r="DY45" i="14"/>
  <c r="DY44" i="14"/>
  <c r="DY43" i="14"/>
  <c r="DY42" i="14"/>
  <c r="DY41" i="14"/>
  <c r="DY40" i="14"/>
  <c r="DY39" i="14"/>
  <c r="DX83" i="14"/>
  <c r="DX80" i="14"/>
  <c r="DX77" i="14"/>
  <c r="DX71" i="14"/>
  <c r="DX62" i="14"/>
  <c r="DX61" i="14"/>
  <c r="DX60" i="14"/>
  <c r="DX56" i="14"/>
  <c r="DX50" i="14"/>
  <c r="DX46" i="14"/>
  <c r="DX45" i="14"/>
  <c r="DX44" i="14"/>
  <c r="DX43" i="14"/>
  <c r="DX42" i="14"/>
  <c r="DX41" i="14"/>
  <c r="DX40" i="14"/>
  <c r="DX39" i="14"/>
  <c r="DU82" i="14"/>
  <c r="DU80" i="14"/>
  <c r="DU79" i="14"/>
  <c r="DU78" i="14"/>
  <c r="DU77" i="14"/>
  <c r="DU76" i="14"/>
  <c r="DU75" i="14"/>
  <c r="DU74" i="14"/>
  <c r="DU73" i="14"/>
  <c r="DU71" i="14"/>
  <c r="DU70" i="14"/>
  <c r="DU69" i="14"/>
  <c r="DU68" i="14"/>
  <c r="DU67" i="14"/>
  <c r="DU66" i="14"/>
  <c r="DU65" i="14"/>
  <c r="DU64" i="14"/>
  <c r="DU60" i="14"/>
  <c r="DU59" i="14"/>
  <c r="DU58" i="14"/>
  <c r="DU56" i="14"/>
  <c r="DU55" i="14"/>
  <c r="DU54" i="14"/>
  <c r="DU53" i="14"/>
  <c r="DU52" i="14"/>
  <c r="DU51" i="14"/>
  <c r="DU50" i="14"/>
  <c r="DU46" i="14"/>
  <c r="DU45" i="14"/>
  <c r="DU44" i="14"/>
  <c r="DU43" i="14"/>
  <c r="DU42" i="14"/>
  <c r="DU41" i="14"/>
  <c r="DU40" i="14"/>
  <c r="DU39" i="14"/>
  <c r="DT83" i="14"/>
  <c r="DT80" i="14"/>
  <c r="DT77" i="14"/>
  <c r="DT62" i="14"/>
  <c r="DT61" i="14"/>
  <c r="DT60" i="14"/>
  <c r="DT56" i="14"/>
  <c r="DT50" i="14"/>
  <c r="DT46" i="14"/>
  <c r="DT45" i="14"/>
  <c r="DT44" i="14"/>
  <c r="DT43" i="14"/>
  <c r="DT42" i="14"/>
  <c r="DT41" i="14"/>
  <c r="DT40" i="14"/>
  <c r="DT39" i="14"/>
  <c r="DQ82" i="14"/>
  <c r="DQ80" i="14"/>
  <c r="DQ79" i="14"/>
  <c r="DQ78" i="14"/>
  <c r="DQ77" i="14"/>
  <c r="DQ76" i="14"/>
  <c r="DQ75" i="14"/>
  <c r="DQ74" i="14"/>
  <c r="DQ73" i="14"/>
  <c r="DQ71" i="14"/>
  <c r="DQ70" i="14"/>
  <c r="DQ69" i="14"/>
  <c r="DQ68" i="14"/>
  <c r="DQ67" i="14"/>
  <c r="DQ66" i="14"/>
  <c r="DQ65" i="14"/>
  <c r="DQ64" i="14"/>
  <c r="DQ60" i="14"/>
  <c r="DQ59" i="14"/>
  <c r="DQ58" i="14"/>
  <c r="DQ56" i="14"/>
  <c r="DQ55" i="14"/>
  <c r="DQ54" i="14"/>
  <c r="DQ53" i="14"/>
  <c r="DQ52" i="14"/>
  <c r="DQ51" i="14"/>
  <c r="DQ50" i="14"/>
  <c r="DQ46" i="14"/>
  <c r="DQ45" i="14"/>
  <c r="DQ44" i="14"/>
  <c r="DQ43" i="14"/>
  <c r="DQ42" i="14"/>
  <c r="DQ41" i="14"/>
  <c r="DQ40" i="14"/>
  <c r="DQ39" i="14"/>
  <c r="DP80" i="14"/>
  <c r="DP77" i="14"/>
  <c r="DP71" i="14"/>
  <c r="DP62" i="14"/>
  <c r="DP61" i="14"/>
  <c r="DP60" i="14"/>
  <c r="DP56" i="14"/>
  <c r="DP50" i="14"/>
  <c r="DP46" i="14"/>
  <c r="DP45" i="14"/>
  <c r="DP44" i="14"/>
  <c r="DP43" i="14"/>
  <c r="DP42" i="14"/>
  <c r="DP41" i="14"/>
  <c r="DP40" i="14"/>
  <c r="DP39" i="14"/>
  <c r="DM82" i="14"/>
  <c r="DM80" i="14"/>
  <c r="DM79" i="14"/>
  <c r="DM78" i="14"/>
  <c r="DM77" i="14"/>
  <c r="DM76" i="14"/>
  <c r="DM75" i="14"/>
  <c r="DM74" i="14"/>
  <c r="DM73" i="14"/>
  <c r="DM71" i="14"/>
  <c r="DM70" i="14"/>
  <c r="DM69" i="14"/>
  <c r="DM68" i="14"/>
  <c r="DM67" i="14"/>
  <c r="DM66" i="14"/>
  <c r="DM65" i="14"/>
  <c r="DM64" i="14"/>
  <c r="DM60" i="14"/>
  <c r="DM59" i="14"/>
  <c r="DM58" i="14"/>
  <c r="DM56" i="14"/>
  <c r="DM55" i="14"/>
  <c r="DM54" i="14"/>
  <c r="DM53" i="14"/>
  <c r="DM52" i="14"/>
  <c r="DM51" i="14"/>
  <c r="DM50" i="14"/>
  <c r="DM46" i="14"/>
  <c r="DM45" i="14"/>
  <c r="DM44" i="14"/>
  <c r="DM43" i="14"/>
  <c r="DM42" i="14"/>
  <c r="DM41" i="14"/>
  <c r="DM40" i="14"/>
  <c r="DM39" i="14"/>
  <c r="DL83" i="14"/>
  <c r="DL80" i="14"/>
  <c r="DL77" i="14"/>
  <c r="DL71" i="14"/>
  <c r="DL62" i="14"/>
  <c r="DL61" i="14"/>
  <c r="DL60" i="14"/>
  <c r="DL56" i="14"/>
  <c r="DL50" i="14"/>
  <c r="DL46" i="14"/>
  <c r="DL45" i="14"/>
  <c r="DL44" i="14"/>
  <c r="DL43" i="14"/>
  <c r="DL42" i="14"/>
  <c r="DL41" i="14"/>
  <c r="DL40" i="14"/>
  <c r="DL39" i="14"/>
  <c r="DI82" i="14"/>
  <c r="DI80" i="14"/>
  <c r="DI79" i="14"/>
  <c r="DI78" i="14"/>
  <c r="DI77" i="14"/>
  <c r="DI76" i="14"/>
  <c r="DI75" i="14"/>
  <c r="DI74" i="14"/>
  <c r="DI73" i="14"/>
  <c r="DI71" i="14"/>
  <c r="DI70" i="14"/>
  <c r="DI69" i="14"/>
  <c r="DI68" i="14"/>
  <c r="DI67" i="14"/>
  <c r="DI66" i="14"/>
  <c r="DI65" i="14"/>
  <c r="DI64" i="14"/>
  <c r="DI60" i="14"/>
  <c r="DI59" i="14"/>
  <c r="DI58" i="14"/>
  <c r="DI56" i="14"/>
  <c r="DI55" i="14"/>
  <c r="DI54" i="14"/>
  <c r="DI53" i="14"/>
  <c r="DI52" i="14"/>
  <c r="DI51" i="14"/>
  <c r="DI50" i="14"/>
  <c r="DI46" i="14"/>
  <c r="DI45" i="14"/>
  <c r="DI44" i="14"/>
  <c r="DI43" i="14"/>
  <c r="DI42" i="14"/>
  <c r="DI41" i="14"/>
  <c r="DI40" i="14"/>
  <c r="DI39" i="14"/>
  <c r="DH80" i="14"/>
  <c r="DH77" i="14"/>
  <c r="DH62" i="14"/>
  <c r="DH61" i="14"/>
  <c r="DH60" i="14"/>
  <c r="DH56" i="14"/>
  <c r="DH50" i="14"/>
  <c r="DH46" i="14"/>
  <c r="DH45" i="14"/>
  <c r="DH44" i="14"/>
  <c r="DH43" i="14"/>
  <c r="DH42" i="14"/>
  <c r="DH41" i="14"/>
  <c r="DH40" i="14"/>
  <c r="DH39" i="14"/>
  <c r="DE82" i="14"/>
  <c r="DE80" i="14"/>
  <c r="DE79" i="14"/>
  <c r="DE78" i="14"/>
  <c r="DE77" i="14"/>
  <c r="DE76" i="14"/>
  <c r="DE75" i="14"/>
  <c r="DE74" i="14"/>
  <c r="DE73" i="14"/>
  <c r="DE71" i="14"/>
  <c r="DE70" i="14"/>
  <c r="DE69" i="14"/>
  <c r="DE68" i="14"/>
  <c r="DE67" i="14"/>
  <c r="DE66" i="14"/>
  <c r="DE65" i="14"/>
  <c r="DE64" i="14"/>
  <c r="DE60" i="14"/>
  <c r="DE59" i="14"/>
  <c r="DE58" i="14"/>
  <c r="DE56" i="14"/>
  <c r="DE55" i="14"/>
  <c r="DE54" i="14"/>
  <c r="DE53" i="14"/>
  <c r="DE52" i="14"/>
  <c r="DE51" i="14"/>
  <c r="DE50" i="14"/>
  <c r="DE46" i="14"/>
  <c r="DE45" i="14"/>
  <c r="DE44" i="14"/>
  <c r="DE43" i="14"/>
  <c r="DE42" i="14"/>
  <c r="DE41" i="14"/>
  <c r="DE40" i="14"/>
  <c r="DE39" i="14"/>
  <c r="DD83" i="14"/>
  <c r="DD80" i="14"/>
  <c r="DD77" i="14"/>
  <c r="DD71" i="14"/>
  <c r="DD62" i="14"/>
  <c r="DD61" i="14"/>
  <c r="DD60" i="14"/>
  <c r="DD56" i="14"/>
  <c r="DD50" i="14"/>
  <c r="DD46" i="14"/>
  <c r="DD45" i="14"/>
  <c r="DD44" i="14"/>
  <c r="DD43" i="14"/>
  <c r="DD42" i="14"/>
  <c r="DD41" i="14"/>
  <c r="DD40" i="14"/>
  <c r="DD39" i="14"/>
  <c r="DA82" i="14"/>
  <c r="DA80" i="14"/>
  <c r="DA79" i="14"/>
  <c r="DA78" i="14"/>
  <c r="DA77" i="14"/>
  <c r="DA76" i="14"/>
  <c r="DA75" i="14"/>
  <c r="DA74" i="14"/>
  <c r="DA73" i="14"/>
  <c r="DA71" i="14"/>
  <c r="DA70" i="14"/>
  <c r="DA69" i="14"/>
  <c r="DA68" i="14"/>
  <c r="DA67" i="14"/>
  <c r="DA66" i="14"/>
  <c r="DA65" i="14"/>
  <c r="DA64" i="14"/>
  <c r="DA60" i="14"/>
  <c r="DA59" i="14"/>
  <c r="DA58" i="14"/>
  <c r="DA56" i="14"/>
  <c r="DA55" i="14"/>
  <c r="DA54" i="14"/>
  <c r="DA53" i="14"/>
  <c r="DA52" i="14"/>
  <c r="DA51" i="14"/>
  <c r="DA50" i="14"/>
  <c r="DA46" i="14"/>
  <c r="DA45" i="14"/>
  <c r="DA44" i="14"/>
  <c r="DA43" i="14"/>
  <c r="DA42" i="14"/>
  <c r="DA41" i="14"/>
  <c r="DA40" i="14"/>
  <c r="DA39" i="14"/>
  <c r="CZ83" i="14"/>
  <c r="CZ80" i="14"/>
  <c r="CZ77" i="14"/>
  <c r="CZ62" i="14"/>
  <c r="CZ61" i="14"/>
  <c r="CZ60" i="14"/>
  <c r="CZ56" i="14"/>
  <c r="CZ50" i="14"/>
  <c r="CZ46" i="14"/>
  <c r="CZ45" i="14"/>
  <c r="CZ44" i="14"/>
  <c r="CZ43" i="14"/>
  <c r="CZ42" i="14"/>
  <c r="CZ41" i="14"/>
  <c r="CZ40" i="14"/>
  <c r="CZ39" i="14"/>
  <c r="CW82" i="14"/>
  <c r="CW80" i="14"/>
  <c r="CW79" i="14"/>
  <c r="CW78" i="14"/>
  <c r="CW77" i="14"/>
  <c r="CW76" i="14"/>
  <c r="CW75" i="14"/>
  <c r="CW74" i="14"/>
  <c r="CW73" i="14"/>
  <c r="CW71" i="14"/>
  <c r="CW70" i="14"/>
  <c r="CW69" i="14"/>
  <c r="CW68" i="14"/>
  <c r="CW67" i="14"/>
  <c r="CW66" i="14"/>
  <c r="CW65" i="14"/>
  <c r="CW64" i="14"/>
  <c r="CW60" i="14"/>
  <c r="CW59" i="14"/>
  <c r="CW58" i="14"/>
  <c r="CW56" i="14"/>
  <c r="CW55" i="14"/>
  <c r="CW54" i="14"/>
  <c r="CW53" i="14"/>
  <c r="CW52" i="14"/>
  <c r="CW51" i="14"/>
  <c r="CW50" i="14"/>
  <c r="CW46" i="14"/>
  <c r="CW45" i="14"/>
  <c r="CW44" i="14"/>
  <c r="CW43" i="14"/>
  <c r="CW42" i="14"/>
  <c r="CW41" i="14"/>
  <c r="CW40" i="14"/>
  <c r="CW39" i="14"/>
  <c r="CV83" i="14"/>
  <c r="CV80" i="14"/>
  <c r="CV77" i="14"/>
  <c r="CV71" i="14"/>
  <c r="CV62" i="14"/>
  <c r="CV61" i="14"/>
  <c r="CV60" i="14"/>
  <c r="CV56" i="14"/>
  <c r="CV50" i="14"/>
  <c r="CV46" i="14"/>
  <c r="CV45" i="14"/>
  <c r="CV44" i="14"/>
  <c r="CV43" i="14"/>
  <c r="CV42" i="14"/>
  <c r="CV41" i="14"/>
  <c r="CV40" i="14"/>
  <c r="CV39" i="14"/>
  <c r="CS82" i="14"/>
  <c r="CS80" i="14"/>
  <c r="CS79" i="14"/>
  <c r="CS78" i="14"/>
  <c r="CS77" i="14"/>
  <c r="CS76" i="14"/>
  <c r="CS75" i="14"/>
  <c r="CS74" i="14"/>
  <c r="CS73" i="14"/>
  <c r="CS71" i="14"/>
  <c r="CS70" i="14"/>
  <c r="CS69" i="14"/>
  <c r="CS68" i="14"/>
  <c r="CS67" i="14"/>
  <c r="CS66" i="14"/>
  <c r="CS65" i="14"/>
  <c r="CS64" i="14"/>
  <c r="CS60" i="14"/>
  <c r="CS59" i="14"/>
  <c r="CS58" i="14"/>
  <c r="CS56" i="14"/>
  <c r="CS55" i="14"/>
  <c r="CS54" i="14"/>
  <c r="CS53" i="14"/>
  <c r="CS52" i="14"/>
  <c r="CS51" i="14"/>
  <c r="CS50" i="14"/>
  <c r="CS46" i="14"/>
  <c r="CS45" i="14"/>
  <c r="CS44" i="14"/>
  <c r="CS43" i="14"/>
  <c r="CS42" i="14"/>
  <c r="CS41" i="14"/>
  <c r="CS40" i="14"/>
  <c r="CS39" i="14"/>
  <c r="CR83" i="14"/>
  <c r="CR80" i="14"/>
  <c r="CR77" i="14"/>
  <c r="CR71" i="14"/>
  <c r="CR62" i="14"/>
  <c r="CR61" i="14"/>
  <c r="CR60" i="14"/>
  <c r="CR56" i="14"/>
  <c r="CR50" i="14"/>
  <c r="CR46" i="14"/>
  <c r="CR45" i="14"/>
  <c r="CR44" i="14"/>
  <c r="CR43" i="14"/>
  <c r="CR42" i="14"/>
  <c r="CR41" i="14"/>
  <c r="CR40" i="14"/>
  <c r="CR39" i="14"/>
  <c r="CO82" i="14"/>
  <c r="CO80" i="14"/>
  <c r="CO79" i="14"/>
  <c r="CO78" i="14"/>
  <c r="CO77" i="14"/>
  <c r="CO76" i="14"/>
  <c r="CO75" i="14"/>
  <c r="CO74" i="14"/>
  <c r="CO73" i="14"/>
  <c r="CO71" i="14"/>
  <c r="CO70" i="14"/>
  <c r="CO69" i="14"/>
  <c r="CO68" i="14"/>
  <c r="CO67" i="14"/>
  <c r="CO66" i="14"/>
  <c r="CO65" i="14"/>
  <c r="CO64" i="14"/>
  <c r="CO60" i="14"/>
  <c r="CO59" i="14"/>
  <c r="CO58" i="14"/>
  <c r="CO56" i="14"/>
  <c r="CO55" i="14"/>
  <c r="CO54" i="14"/>
  <c r="CO53" i="14"/>
  <c r="CO52" i="14"/>
  <c r="CO51" i="14"/>
  <c r="CO50" i="14"/>
  <c r="CO46" i="14"/>
  <c r="CO45" i="14"/>
  <c r="CO44" i="14"/>
  <c r="CO43" i="14"/>
  <c r="CO42" i="14"/>
  <c r="CO41" i="14"/>
  <c r="CO40" i="14"/>
  <c r="CO39" i="14"/>
  <c r="CN83" i="14"/>
  <c r="CN80" i="14"/>
  <c r="CN77" i="14"/>
  <c r="CN71" i="14"/>
  <c r="CN62" i="14"/>
  <c r="CN61" i="14"/>
  <c r="CN60" i="14"/>
  <c r="CN56" i="14"/>
  <c r="CN50" i="14"/>
  <c r="CN46" i="14"/>
  <c r="CN45" i="14"/>
  <c r="CN44" i="14"/>
  <c r="CN43" i="14"/>
  <c r="CN42" i="14"/>
  <c r="CN41" i="14"/>
  <c r="CN40" i="14"/>
  <c r="CN39" i="14"/>
  <c r="CK82" i="14"/>
  <c r="CK80" i="14"/>
  <c r="CK79" i="14"/>
  <c r="CK78" i="14"/>
  <c r="CK77" i="14"/>
  <c r="CK76" i="14"/>
  <c r="CK75" i="14"/>
  <c r="CK74" i="14"/>
  <c r="CK73" i="14"/>
  <c r="CK71" i="14"/>
  <c r="CK70" i="14"/>
  <c r="CK69" i="14"/>
  <c r="CK68" i="14"/>
  <c r="CK67" i="14"/>
  <c r="CK66" i="14"/>
  <c r="CK65" i="14"/>
  <c r="CK64" i="14"/>
  <c r="CK60" i="14"/>
  <c r="CK59" i="14"/>
  <c r="CK58" i="14"/>
  <c r="CK56" i="14"/>
  <c r="CK55" i="14"/>
  <c r="CK54" i="14"/>
  <c r="CK53" i="14"/>
  <c r="CK52" i="14"/>
  <c r="CK51" i="14"/>
  <c r="CK50" i="14"/>
  <c r="CK46" i="14"/>
  <c r="CK45" i="14"/>
  <c r="CK44" i="14"/>
  <c r="CK43" i="14"/>
  <c r="CK42" i="14"/>
  <c r="CK41" i="14"/>
  <c r="CK40" i="14"/>
  <c r="CK39" i="14"/>
  <c r="CJ83" i="14"/>
  <c r="CJ80" i="14"/>
  <c r="CJ77" i="14"/>
  <c r="CJ71" i="14"/>
  <c r="CJ62" i="14"/>
  <c r="CJ61" i="14"/>
  <c r="CJ60" i="14"/>
  <c r="CJ56" i="14"/>
  <c r="CJ50" i="14"/>
  <c r="CJ46" i="14"/>
  <c r="CJ45" i="14"/>
  <c r="CJ44" i="14"/>
  <c r="CJ43" i="14"/>
  <c r="CJ42" i="14"/>
  <c r="CJ41" i="14"/>
  <c r="CJ40" i="14"/>
  <c r="CJ39" i="14"/>
  <c r="CG82" i="14"/>
  <c r="CG80" i="14"/>
  <c r="CG79" i="14"/>
  <c r="CG78" i="14"/>
  <c r="CG77" i="14"/>
  <c r="CG76" i="14"/>
  <c r="CG75" i="14"/>
  <c r="CG74" i="14"/>
  <c r="CG73" i="14"/>
  <c r="CG71" i="14"/>
  <c r="CG70" i="14"/>
  <c r="CG69" i="14"/>
  <c r="CG68" i="14"/>
  <c r="CG67" i="14"/>
  <c r="CG66" i="14"/>
  <c r="CG65" i="14"/>
  <c r="CG64" i="14"/>
  <c r="CG60" i="14"/>
  <c r="CG59" i="14"/>
  <c r="CG58" i="14"/>
  <c r="CG56" i="14"/>
  <c r="CG55" i="14"/>
  <c r="CG54" i="14"/>
  <c r="CG53" i="14"/>
  <c r="CG52" i="14"/>
  <c r="CG51" i="14"/>
  <c r="CG50" i="14"/>
  <c r="CG46" i="14"/>
  <c r="CG45" i="14"/>
  <c r="CG44" i="14"/>
  <c r="CG43" i="14"/>
  <c r="CG42" i="14"/>
  <c r="CG41" i="14"/>
  <c r="CG40" i="14"/>
  <c r="CG39" i="14"/>
  <c r="CF83" i="14"/>
  <c r="CF80" i="14"/>
  <c r="CF77" i="14"/>
  <c r="CF71" i="14"/>
  <c r="CF62" i="14"/>
  <c r="CF61" i="14"/>
  <c r="CF60" i="14"/>
  <c r="CF56" i="14"/>
  <c r="CF50" i="14"/>
  <c r="CF46" i="14"/>
  <c r="CF45" i="14"/>
  <c r="CF44" i="14"/>
  <c r="CF43" i="14"/>
  <c r="CF42" i="14"/>
  <c r="CF41" i="14"/>
  <c r="CF40" i="14"/>
  <c r="CF39" i="14"/>
  <c r="CC82" i="14"/>
  <c r="CC80" i="14"/>
  <c r="CC79" i="14"/>
  <c r="CC78" i="14"/>
  <c r="CC77" i="14"/>
  <c r="CC76" i="14"/>
  <c r="CC75" i="14"/>
  <c r="CC74" i="14"/>
  <c r="CC73" i="14"/>
  <c r="CC71" i="14"/>
  <c r="CC70" i="14"/>
  <c r="CC69" i="14"/>
  <c r="CC68" i="14"/>
  <c r="CC67" i="14"/>
  <c r="CC66" i="14"/>
  <c r="CC65" i="14"/>
  <c r="CC64" i="14"/>
  <c r="CC60" i="14"/>
  <c r="CC59" i="14"/>
  <c r="CC58" i="14"/>
  <c r="CC56" i="14"/>
  <c r="CC55" i="14"/>
  <c r="CC54" i="14"/>
  <c r="CC53" i="14"/>
  <c r="CC52" i="14"/>
  <c r="CC51" i="14"/>
  <c r="CC50" i="14"/>
  <c r="CC46" i="14"/>
  <c r="CC45" i="14"/>
  <c r="CC44" i="14"/>
  <c r="CC43" i="14"/>
  <c r="CC42" i="14"/>
  <c r="CC41" i="14"/>
  <c r="CC40" i="14"/>
  <c r="CC39" i="14"/>
  <c r="CB83" i="14"/>
  <c r="CB80" i="14"/>
  <c r="CB77" i="14"/>
  <c r="CB62" i="14"/>
  <c r="CB61" i="14"/>
  <c r="CB60" i="14"/>
  <c r="CB56" i="14"/>
  <c r="CB50" i="14"/>
  <c r="CB46" i="14"/>
  <c r="CB45" i="14"/>
  <c r="CB44" i="14"/>
  <c r="CB43" i="14"/>
  <c r="CB42" i="14"/>
  <c r="CB41" i="14"/>
  <c r="CB40" i="14"/>
  <c r="CB39" i="14"/>
  <c r="BY82" i="14"/>
  <c r="BY80" i="14"/>
  <c r="BY79" i="14"/>
  <c r="BY78" i="14"/>
  <c r="BY77" i="14"/>
  <c r="BY76" i="14"/>
  <c r="BY75" i="14"/>
  <c r="BY74" i="14"/>
  <c r="BY73" i="14"/>
  <c r="BY71" i="14"/>
  <c r="BY70" i="14"/>
  <c r="BY69" i="14"/>
  <c r="BY68" i="14"/>
  <c r="BY67" i="14"/>
  <c r="BY66" i="14"/>
  <c r="BY65" i="14"/>
  <c r="BY64" i="14"/>
  <c r="BY60" i="14"/>
  <c r="BY59" i="14"/>
  <c r="BY58" i="14"/>
  <c r="BY56" i="14"/>
  <c r="BY55" i="14"/>
  <c r="BY54" i="14"/>
  <c r="BY53" i="14"/>
  <c r="BY52" i="14"/>
  <c r="BY51" i="14"/>
  <c r="BY50" i="14"/>
  <c r="BY46" i="14"/>
  <c r="BY45" i="14"/>
  <c r="BY44" i="14"/>
  <c r="BY43" i="14"/>
  <c r="BY42" i="14"/>
  <c r="BY41" i="14"/>
  <c r="BY40" i="14"/>
  <c r="BY39" i="14"/>
  <c r="BX83" i="14"/>
  <c r="BX80" i="14"/>
  <c r="BX77" i="14"/>
  <c r="BX71" i="14"/>
  <c r="BX62" i="14"/>
  <c r="BX61" i="14"/>
  <c r="BX60" i="14"/>
  <c r="BX56" i="14"/>
  <c r="BX50" i="14"/>
  <c r="BX46" i="14"/>
  <c r="BX45" i="14"/>
  <c r="BX44" i="14"/>
  <c r="BX43" i="14"/>
  <c r="BX42" i="14"/>
  <c r="BX41" i="14"/>
  <c r="BX40" i="14"/>
  <c r="BX39" i="14"/>
  <c r="BU82" i="14"/>
  <c r="BU80" i="14"/>
  <c r="BU79" i="14"/>
  <c r="BU78" i="14"/>
  <c r="BU77" i="14"/>
  <c r="BU76" i="14"/>
  <c r="BU75" i="14"/>
  <c r="BU74" i="14"/>
  <c r="BU73" i="14"/>
  <c r="BU71" i="14"/>
  <c r="BU70" i="14"/>
  <c r="BU69" i="14"/>
  <c r="BU68" i="14"/>
  <c r="BU67" i="14"/>
  <c r="BU66" i="14"/>
  <c r="BU65" i="14"/>
  <c r="BU64" i="14"/>
  <c r="BU60" i="14"/>
  <c r="BU59" i="14"/>
  <c r="BU58" i="14"/>
  <c r="BU56" i="14"/>
  <c r="BU55" i="14"/>
  <c r="BU54" i="14"/>
  <c r="BU53" i="14"/>
  <c r="BU52" i="14"/>
  <c r="BU51" i="14"/>
  <c r="BU50" i="14"/>
  <c r="BU46" i="14"/>
  <c r="BU45" i="14"/>
  <c r="BU44" i="14"/>
  <c r="BU43" i="14"/>
  <c r="BU42" i="14"/>
  <c r="BU41" i="14"/>
  <c r="BU40" i="14"/>
  <c r="BU39" i="14"/>
  <c r="BT83" i="14"/>
  <c r="BT80" i="14"/>
  <c r="BT77" i="14"/>
  <c r="BT62" i="14"/>
  <c r="BT61" i="14"/>
  <c r="BT60" i="14"/>
  <c r="BT56" i="14"/>
  <c r="BT50" i="14"/>
  <c r="BT46" i="14"/>
  <c r="BT45" i="14"/>
  <c r="BT44" i="14"/>
  <c r="BT43" i="14"/>
  <c r="BT42" i="14"/>
  <c r="BT41" i="14"/>
  <c r="BT40" i="14"/>
  <c r="BT39" i="14"/>
  <c r="BQ82" i="14"/>
  <c r="BQ80" i="14"/>
  <c r="BQ79" i="14"/>
  <c r="BQ78" i="14"/>
  <c r="BQ77" i="14"/>
  <c r="BQ76" i="14"/>
  <c r="BQ75" i="14"/>
  <c r="BQ74" i="14"/>
  <c r="BQ73" i="14"/>
  <c r="BQ71" i="14"/>
  <c r="BQ70" i="14"/>
  <c r="BQ69" i="14"/>
  <c r="BQ68" i="14"/>
  <c r="BQ67" i="14"/>
  <c r="BQ66" i="14"/>
  <c r="BQ65" i="14"/>
  <c r="BQ64" i="14"/>
  <c r="BQ60" i="14"/>
  <c r="BQ59" i="14"/>
  <c r="BQ58" i="14"/>
  <c r="BQ56" i="14"/>
  <c r="BQ55" i="14"/>
  <c r="BQ54" i="14"/>
  <c r="BQ53" i="14"/>
  <c r="BQ52" i="14"/>
  <c r="BQ51" i="14"/>
  <c r="BQ50" i="14"/>
  <c r="BQ46" i="14"/>
  <c r="BQ45" i="14"/>
  <c r="BQ44" i="14"/>
  <c r="BQ43" i="14"/>
  <c r="BQ42" i="14"/>
  <c r="BQ41" i="14"/>
  <c r="BQ40" i="14"/>
  <c r="BQ39" i="14"/>
  <c r="BP83" i="14"/>
  <c r="BP80" i="14"/>
  <c r="BP77" i="14"/>
  <c r="BP62" i="14"/>
  <c r="BP61" i="14"/>
  <c r="BP60" i="14"/>
  <c r="BP56" i="14"/>
  <c r="BP50" i="14"/>
  <c r="BP46" i="14"/>
  <c r="BP45" i="14"/>
  <c r="BP44" i="14"/>
  <c r="BP43" i="14"/>
  <c r="BP42" i="14"/>
  <c r="BP41" i="14"/>
  <c r="BP40" i="14"/>
  <c r="BP39" i="14"/>
  <c r="BM82" i="14"/>
  <c r="BM80" i="14"/>
  <c r="BM79" i="14"/>
  <c r="BM78" i="14"/>
  <c r="BM77" i="14"/>
  <c r="BM76" i="14"/>
  <c r="BM75" i="14"/>
  <c r="BM74" i="14"/>
  <c r="BM73" i="14"/>
  <c r="BM71" i="14"/>
  <c r="BM70" i="14"/>
  <c r="BM69" i="14"/>
  <c r="BM68" i="14"/>
  <c r="BM67" i="14"/>
  <c r="BM66" i="14"/>
  <c r="BM65" i="14"/>
  <c r="BM64" i="14"/>
  <c r="BM60" i="14"/>
  <c r="BM59" i="14"/>
  <c r="BM58" i="14"/>
  <c r="BM56" i="14"/>
  <c r="BM55" i="14"/>
  <c r="BM54" i="14"/>
  <c r="BM53" i="14"/>
  <c r="BM52" i="14"/>
  <c r="BM51" i="14"/>
  <c r="BM50" i="14"/>
  <c r="BM46" i="14"/>
  <c r="BM45" i="14"/>
  <c r="BM44" i="14"/>
  <c r="BM43" i="14"/>
  <c r="BM42" i="14"/>
  <c r="BM41" i="14"/>
  <c r="BM40" i="14"/>
  <c r="BM39" i="14"/>
  <c r="BL83" i="14"/>
  <c r="BL80" i="14"/>
  <c r="BL77" i="14"/>
  <c r="BL71" i="14"/>
  <c r="BL62" i="14"/>
  <c r="BL61" i="14"/>
  <c r="BL60" i="14"/>
  <c r="BL56" i="14"/>
  <c r="BL50" i="14"/>
  <c r="BL46" i="14"/>
  <c r="BL45" i="14"/>
  <c r="BL44" i="14"/>
  <c r="BL43" i="14"/>
  <c r="BL42" i="14"/>
  <c r="BL41" i="14"/>
  <c r="BL40" i="14"/>
  <c r="BL39" i="14"/>
  <c r="BI82" i="14"/>
  <c r="BI80" i="14"/>
  <c r="BI79" i="14"/>
  <c r="BI78" i="14"/>
  <c r="BI77" i="14"/>
  <c r="BI76" i="14"/>
  <c r="BI75" i="14"/>
  <c r="BI74" i="14"/>
  <c r="BI73" i="14"/>
  <c r="BI71" i="14"/>
  <c r="BI70" i="14"/>
  <c r="BI69" i="14"/>
  <c r="BI68" i="14"/>
  <c r="BI67" i="14"/>
  <c r="BI66" i="14"/>
  <c r="BI65" i="14"/>
  <c r="BI64" i="14"/>
  <c r="BI60" i="14"/>
  <c r="BI59" i="14"/>
  <c r="BI58" i="14"/>
  <c r="BI56" i="14"/>
  <c r="BI55" i="14"/>
  <c r="BI54" i="14"/>
  <c r="BI53" i="14"/>
  <c r="BI52" i="14"/>
  <c r="BI51" i="14"/>
  <c r="BI50" i="14"/>
  <c r="BI46" i="14"/>
  <c r="BI45" i="14"/>
  <c r="BI44" i="14"/>
  <c r="BI43" i="14"/>
  <c r="BI42" i="14"/>
  <c r="BI41" i="14"/>
  <c r="BI40" i="14"/>
  <c r="BI39" i="14"/>
  <c r="BH83" i="14"/>
  <c r="BH80" i="14"/>
  <c r="BH77" i="14"/>
  <c r="BH71" i="14"/>
  <c r="BH62" i="14"/>
  <c r="BH61" i="14"/>
  <c r="BH60" i="14"/>
  <c r="BH56" i="14"/>
  <c r="BH50" i="14"/>
  <c r="BH46" i="14"/>
  <c r="BH45" i="14"/>
  <c r="BH44" i="14"/>
  <c r="BH43" i="14"/>
  <c r="BH42" i="14"/>
  <c r="BH41" i="14"/>
  <c r="BH40" i="14"/>
  <c r="BH39" i="14"/>
  <c r="BE82" i="14"/>
  <c r="BE80" i="14"/>
  <c r="BE79" i="14"/>
  <c r="BE78" i="14"/>
  <c r="BE77" i="14"/>
  <c r="BE76" i="14"/>
  <c r="BE75" i="14"/>
  <c r="BE74" i="14"/>
  <c r="BE73" i="14"/>
  <c r="BE71" i="14"/>
  <c r="BE70" i="14"/>
  <c r="BE69" i="14"/>
  <c r="BE68" i="14"/>
  <c r="BE67" i="14"/>
  <c r="BE66" i="14"/>
  <c r="BE65" i="14"/>
  <c r="BE64" i="14"/>
  <c r="BE60" i="14"/>
  <c r="BE59" i="14"/>
  <c r="BE58" i="14"/>
  <c r="BE56" i="14"/>
  <c r="BE55" i="14"/>
  <c r="BE54" i="14"/>
  <c r="BE53" i="14"/>
  <c r="BE52" i="14"/>
  <c r="BE51" i="14"/>
  <c r="BE50" i="14"/>
  <c r="BE46" i="14"/>
  <c r="BE45" i="14"/>
  <c r="BE44" i="14"/>
  <c r="BE43" i="14"/>
  <c r="BE42" i="14"/>
  <c r="BE41" i="14"/>
  <c r="BE40" i="14"/>
  <c r="BE39" i="14"/>
  <c r="BD83" i="14"/>
  <c r="BD80" i="14"/>
  <c r="BD77" i="14"/>
  <c r="BD62" i="14"/>
  <c r="BD61" i="14"/>
  <c r="BD60" i="14"/>
  <c r="BD56" i="14"/>
  <c r="BD50" i="14"/>
  <c r="BD46" i="14"/>
  <c r="BD45" i="14"/>
  <c r="BD44" i="14"/>
  <c r="BD43" i="14"/>
  <c r="BD42" i="14"/>
  <c r="BD41" i="14"/>
  <c r="BD40" i="14"/>
  <c r="BD39" i="14"/>
  <c r="BA82" i="14"/>
  <c r="BA80" i="14"/>
  <c r="BA79" i="14"/>
  <c r="BA78" i="14"/>
  <c r="BA77" i="14"/>
  <c r="BA76" i="14"/>
  <c r="BA75" i="14"/>
  <c r="BA74" i="14"/>
  <c r="BA73" i="14"/>
  <c r="BA71" i="14"/>
  <c r="BA70" i="14"/>
  <c r="BA69" i="14"/>
  <c r="BA68" i="14"/>
  <c r="BA67" i="14"/>
  <c r="BA66" i="14"/>
  <c r="BA65" i="14"/>
  <c r="BA64" i="14"/>
  <c r="BA60" i="14"/>
  <c r="BA59" i="14"/>
  <c r="BA58" i="14"/>
  <c r="BA56" i="14"/>
  <c r="BA55" i="14"/>
  <c r="BA54" i="14"/>
  <c r="BA53" i="14"/>
  <c r="BA52" i="14"/>
  <c r="BA51" i="14"/>
  <c r="BA50" i="14"/>
  <c r="BA46" i="14"/>
  <c r="BA45" i="14"/>
  <c r="BA44" i="14"/>
  <c r="BA43" i="14"/>
  <c r="BA42" i="14"/>
  <c r="BA41" i="14"/>
  <c r="BA40" i="14"/>
  <c r="BA39" i="14"/>
  <c r="AZ80" i="14"/>
  <c r="AZ77" i="14"/>
  <c r="AZ62" i="14"/>
  <c r="AZ61" i="14"/>
  <c r="AZ60" i="14"/>
  <c r="AZ56" i="14"/>
  <c r="AZ50" i="14"/>
  <c r="AZ46" i="14"/>
  <c r="AZ45" i="14"/>
  <c r="AZ44" i="14"/>
  <c r="AZ43" i="14"/>
  <c r="AZ42" i="14"/>
  <c r="AZ41" i="14"/>
  <c r="AZ40" i="14"/>
  <c r="AZ39" i="14"/>
  <c r="AW82" i="14"/>
  <c r="AW80" i="14"/>
  <c r="AW79" i="14"/>
  <c r="AW78" i="14"/>
  <c r="AW77" i="14"/>
  <c r="AW76" i="14"/>
  <c r="AW75" i="14"/>
  <c r="AW74" i="14"/>
  <c r="AW73" i="14"/>
  <c r="AW71" i="14"/>
  <c r="AW70" i="14"/>
  <c r="AW69" i="14"/>
  <c r="AW68" i="14"/>
  <c r="AW67" i="14"/>
  <c r="AW66" i="14"/>
  <c r="AW65" i="14"/>
  <c r="AW64" i="14"/>
  <c r="AW60" i="14"/>
  <c r="AW59" i="14"/>
  <c r="AW58" i="14"/>
  <c r="AW56" i="14"/>
  <c r="AW55" i="14"/>
  <c r="AW54" i="14"/>
  <c r="AW53" i="14"/>
  <c r="AW52" i="14"/>
  <c r="AW51" i="14"/>
  <c r="AW50" i="14"/>
  <c r="AW46" i="14"/>
  <c r="AW45" i="14"/>
  <c r="AW44" i="14"/>
  <c r="AW43" i="14"/>
  <c r="AW42" i="14"/>
  <c r="AW41" i="14"/>
  <c r="AW40" i="14"/>
  <c r="AW39" i="14"/>
  <c r="AV80" i="14"/>
  <c r="AV77" i="14"/>
  <c r="AV62" i="14"/>
  <c r="AV61" i="14"/>
  <c r="AV60" i="14"/>
  <c r="AV56" i="14"/>
  <c r="AV50" i="14"/>
  <c r="AV46" i="14"/>
  <c r="AV45" i="14"/>
  <c r="AV44" i="14"/>
  <c r="AV43" i="14"/>
  <c r="AV42" i="14"/>
  <c r="AV41" i="14"/>
  <c r="AV40" i="14"/>
  <c r="AV39" i="14"/>
  <c r="AS82" i="14"/>
  <c r="AS80" i="14"/>
  <c r="AS79" i="14"/>
  <c r="AS78" i="14"/>
  <c r="AS77" i="14"/>
  <c r="AS76" i="14"/>
  <c r="AS75" i="14"/>
  <c r="AS74" i="14"/>
  <c r="AS73" i="14"/>
  <c r="AS71" i="14"/>
  <c r="AS70" i="14"/>
  <c r="AS69" i="14"/>
  <c r="AS68" i="14"/>
  <c r="AS67" i="14"/>
  <c r="AS66" i="14"/>
  <c r="AS65" i="14"/>
  <c r="AS64" i="14"/>
  <c r="AS60" i="14"/>
  <c r="AS59" i="14"/>
  <c r="AS58" i="14"/>
  <c r="AS56" i="14"/>
  <c r="AS55" i="14"/>
  <c r="AS54" i="14"/>
  <c r="AS53" i="14"/>
  <c r="AS52" i="14"/>
  <c r="AS51" i="14"/>
  <c r="AS50" i="14"/>
  <c r="AS46" i="14"/>
  <c r="AS45" i="14"/>
  <c r="AS44" i="14"/>
  <c r="AS43" i="14"/>
  <c r="AS42" i="14"/>
  <c r="AS41" i="14"/>
  <c r="AS40" i="14"/>
  <c r="AS39" i="14"/>
  <c r="AR80" i="14"/>
  <c r="AR77" i="14"/>
  <c r="AR62" i="14"/>
  <c r="AR61" i="14"/>
  <c r="AR60" i="14"/>
  <c r="AR56" i="14"/>
  <c r="AR50" i="14"/>
  <c r="AR46" i="14"/>
  <c r="AR45" i="14"/>
  <c r="AR44" i="14"/>
  <c r="AR43" i="14"/>
  <c r="AR42" i="14"/>
  <c r="AR41" i="14"/>
  <c r="AR40" i="14"/>
  <c r="AR39" i="14"/>
  <c r="AO82" i="14"/>
  <c r="AO80" i="14"/>
  <c r="AO79" i="14"/>
  <c r="AO78" i="14"/>
  <c r="AO77" i="14"/>
  <c r="AO76" i="14"/>
  <c r="AO75" i="14"/>
  <c r="AO74" i="14"/>
  <c r="AO73" i="14"/>
  <c r="AO71" i="14"/>
  <c r="AO70" i="14"/>
  <c r="AO69" i="14"/>
  <c r="AO68" i="14"/>
  <c r="AO67" i="14"/>
  <c r="AO66" i="14"/>
  <c r="AO65" i="14"/>
  <c r="AO64" i="14"/>
  <c r="AO60" i="14"/>
  <c r="AO59" i="14"/>
  <c r="AO58" i="14"/>
  <c r="AO56" i="14"/>
  <c r="AO55" i="14"/>
  <c r="AO54" i="14"/>
  <c r="AO53" i="14"/>
  <c r="AO52" i="14"/>
  <c r="AO51" i="14"/>
  <c r="AO50" i="14"/>
  <c r="AO46" i="14"/>
  <c r="AO45" i="14"/>
  <c r="AO44" i="14"/>
  <c r="AO43" i="14"/>
  <c r="AO42" i="14"/>
  <c r="AO41" i="14"/>
  <c r="AO40" i="14"/>
  <c r="AO39" i="14"/>
  <c r="AN83" i="14"/>
  <c r="AN80" i="14"/>
  <c r="AN77" i="14"/>
  <c r="AN62" i="14"/>
  <c r="AN61" i="14"/>
  <c r="AN60" i="14"/>
  <c r="AN56" i="14"/>
  <c r="AN50" i="14"/>
  <c r="AN46" i="14"/>
  <c r="AN45" i="14"/>
  <c r="AN44" i="14"/>
  <c r="AN43" i="14"/>
  <c r="AN42" i="14"/>
  <c r="AN41" i="14"/>
  <c r="AN40" i="14"/>
  <c r="AN39" i="14"/>
  <c r="AK82" i="14"/>
  <c r="AK80" i="14"/>
  <c r="AK79" i="14"/>
  <c r="AK78" i="14"/>
  <c r="AK77" i="14"/>
  <c r="AK76" i="14"/>
  <c r="AK75" i="14"/>
  <c r="AK74" i="14"/>
  <c r="AK73" i="14"/>
  <c r="AK71" i="14"/>
  <c r="AK70" i="14"/>
  <c r="AK69" i="14"/>
  <c r="AK68" i="14"/>
  <c r="AK67" i="14"/>
  <c r="AK66" i="14"/>
  <c r="AK65" i="14"/>
  <c r="AK64" i="14"/>
  <c r="AK60" i="14"/>
  <c r="AK59" i="14"/>
  <c r="AK58" i="14"/>
  <c r="AK56" i="14"/>
  <c r="AK55" i="14"/>
  <c r="AK54" i="14"/>
  <c r="AK53" i="14"/>
  <c r="AK52" i="14"/>
  <c r="AK51" i="14"/>
  <c r="AK50" i="14"/>
  <c r="AK46" i="14"/>
  <c r="AK45" i="14"/>
  <c r="AK44" i="14"/>
  <c r="AK43" i="14"/>
  <c r="AK42" i="14"/>
  <c r="AK41" i="14"/>
  <c r="AK40" i="14"/>
  <c r="AK39" i="14"/>
  <c r="AJ83" i="14"/>
  <c r="AJ80" i="14"/>
  <c r="AJ77" i="14"/>
  <c r="AJ71" i="14"/>
  <c r="AJ62" i="14"/>
  <c r="AJ61" i="14"/>
  <c r="AJ60" i="14"/>
  <c r="AJ56" i="14"/>
  <c r="AJ50" i="14"/>
  <c r="AJ46" i="14"/>
  <c r="AJ45" i="14"/>
  <c r="AJ44" i="14"/>
  <c r="AJ43" i="14"/>
  <c r="AJ42" i="14"/>
  <c r="AJ41" i="14"/>
  <c r="AJ40" i="14"/>
  <c r="AJ39" i="14"/>
  <c r="AG82" i="14"/>
  <c r="AG80" i="14"/>
  <c r="AG79" i="14"/>
  <c r="AG78" i="14"/>
  <c r="AG77" i="14"/>
  <c r="AG76" i="14"/>
  <c r="AG75" i="14"/>
  <c r="AG74" i="14"/>
  <c r="AG73" i="14"/>
  <c r="AG71" i="14"/>
  <c r="AG70" i="14"/>
  <c r="AG69" i="14"/>
  <c r="AG68" i="14"/>
  <c r="AG67" i="14"/>
  <c r="AG66" i="14"/>
  <c r="AG65" i="14"/>
  <c r="AG64" i="14"/>
  <c r="AG60" i="14"/>
  <c r="AG59" i="14"/>
  <c r="AG58" i="14"/>
  <c r="AG56" i="14"/>
  <c r="AG55" i="14"/>
  <c r="AG54" i="14"/>
  <c r="AG53" i="14"/>
  <c r="AG52" i="14"/>
  <c r="AG51" i="14"/>
  <c r="AG50" i="14"/>
  <c r="AG46" i="14"/>
  <c r="AG45" i="14"/>
  <c r="AG44" i="14"/>
  <c r="AG43" i="14"/>
  <c r="AG42" i="14"/>
  <c r="AG41" i="14"/>
  <c r="AG40" i="14"/>
  <c r="AG39" i="14"/>
  <c r="AF83" i="14"/>
  <c r="AF80" i="14"/>
  <c r="AF77" i="14"/>
  <c r="AF71" i="14"/>
  <c r="AF62" i="14"/>
  <c r="AF61" i="14"/>
  <c r="AF60" i="14"/>
  <c r="AF56" i="14"/>
  <c r="AF50" i="14"/>
  <c r="AF46" i="14"/>
  <c r="AF45" i="14"/>
  <c r="AF44" i="14"/>
  <c r="AF43" i="14"/>
  <c r="AF42" i="14"/>
  <c r="AF41" i="14"/>
  <c r="AF40" i="14"/>
  <c r="AF39" i="14"/>
  <c r="AC82" i="14"/>
  <c r="AC80" i="14"/>
  <c r="AC79" i="14"/>
  <c r="AC78" i="14"/>
  <c r="AC77" i="14"/>
  <c r="AC76" i="14"/>
  <c r="AC75" i="14"/>
  <c r="AC74" i="14"/>
  <c r="AC73" i="14"/>
  <c r="AC71" i="14"/>
  <c r="AC70" i="14"/>
  <c r="AC69" i="14"/>
  <c r="AC68" i="14"/>
  <c r="AC67" i="14"/>
  <c r="AC66" i="14"/>
  <c r="AC65" i="14"/>
  <c r="AC64" i="14"/>
  <c r="AC60" i="14"/>
  <c r="AC59" i="14"/>
  <c r="AC58" i="14"/>
  <c r="AC56" i="14"/>
  <c r="AC55" i="14"/>
  <c r="AC54" i="14"/>
  <c r="AC53" i="14"/>
  <c r="AC52" i="14"/>
  <c r="AC51" i="14"/>
  <c r="AC50" i="14"/>
  <c r="AC46" i="14"/>
  <c r="AC45" i="14"/>
  <c r="AC44" i="14"/>
  <c r="AC43" i="14"/>
  <c r="AC42" i="14"/>
  <c r="AC41" i="14"/>
  <c r="AC40" i="14"/>
  <c r="AC39" i="14"/>
  <c r="AB83" i="14"/>
  <c r="AB80" i="14"/>
  <c r="AB77" i="14"/>
  <c r="AB62" i="14"/>
  <c r="AB61" i="14"/>
  <c r="AB60" i="14"/>
  <c r="AB56" i="14"/>
  <c r="AB50" i="14"/>
  <c r="AB46" i="14"/>
  <c r="AB45" i="14"/>
  <c r="AB44" i="14"/>
  <c r="AB43" i="14"/>
  <c r="AB42" i="14"/>
  <c r="AB41" i="14"/>
  <c r="AB40" i="14"/>
  <c r="AB39" i="14"/>
  <c r="Y82" i="14"/>
  <c r="Y80" i="14"/>
  <c r="Y79" i="14"/>
  <c r="Y78" i="14"/>
  <c r="Y77" i="14"/>
  <c r="Y76" i="14"/>
  <c r="Y75" i="14"/>
  <c r="Y74" i="14"/>
  <c r="Y73" i="14"/>
  <c r="Y71" i="14"/>
  <c r="Y70" i="14"/>
  <c r="Y69" i="14"/>
  <c r="Y68" i="14"/>
  <c r="Y67" i="14"/>
  <c r="Y66" i="14"/>
  <c r="Y65" i="14"/>
  <c r="Y64" i="14"/>
  <c r="Y60" i="14"/>
  <c r="Y59" i="14"/>
  <c r="Y58" i="14"/>
  <c r="Y56" i="14"/>
  <c r="Y55" i="14"/>
  <c r="Y54" i="14"/>
  <c r="Y53" i="14"/>
  <c r="Y52" i="14"/>
  <c r="Y51" i="14"/>
  <c r="Y50" i="14"/>
  <c r="Y46" i="14"/>
  <c r="Y45" i="14"/>
  <c r="Y44" i="14"/>
  <c r="Y43" i="14"/>
  <c r="Y42" i="14"/>
  <c r="Y41" i="14"/>
  <c r="Y40" i="14"/>
  <c r="Y39" i="14"/>
  <c r="X83" i="14"/>
  <c r="X80" i="14"/>
  <c r="X77" i="14"/>
  <c r="X62" i="14"/>
  <c r="X61" i="14"/>
  <c r="X60" i="14"/>
  <c r="X56" i="14"/>
  <c r="X50" i="14"/>
  <c r="X46" i="14"/>
  <c r="X45" i="14"/>
  <c r="X44" i="14"/>
  <c r="X43" i="14"/>
  <c r="X42" i="14"/>
  <c r="X41" i="14"/>
  <c r="X40" i="14"/>
  <c r="X39" i="14"/>
  <c r="U82" i="14"/>
  <c r="U80" i="14"/>
  <c r="U79" i="14"/>
  <c r="U78" i="14"/>
  <c r="U77" i="14"/>
  <c r="U76" i="14"/>
  <c r="U75" i="14"/>
  <c r="U74" i="14"/>
  <c r="U73" i="14"/>
  <c r="U71" i="14"/>
  <c r="U70" i="14"/>
  <c r="U69" i="14"/>
  <c r="U68" i="14"/>
  <c r="U67" i="14"/>
  <c r="U66" i="14"/>
  <c r="U65" i="14"/>
  <c r="U64" i="14"/>
  <c r="U60" i="14"/>
  <c r="U59" i="14"/>
  <c r="U58" i="14"/>
  <c r="U56" i="14"/>
  <c r="U55" i="14"/>
  <c r="U54" i="14"/>
  <c r="U53" i="14"/>
  <c r="U52" i="14"/>
  <c r="U51" i="14"/>
  <c r="U50" i="14"/>
  <c r="U46" i="14"/>
  <c r="U45" i="14"/>
  <c r="U44" i="14"/>
  <c r="U43" i="14"/>
  <c r="U42" i="14"/>
  <c r="U41" i="14"/>
  <c r="U40" i="14"/>
  <c r="U39" i="14"/>
  <c r="T80" i="14"/>
  <c r="T77" i="14"/>
  <c r="T71" i="14"/>
  <c r="T62" i="14"/>
  <c r="T61" i="14"/>
  <c r="T60" i="14"/>
  <c r="T56" i="14"/>
  <c r="T50" i="14"/>
  <c r="T46" i="14"/>
  <c r="T45" i="14"/>
  <c r="T44" i="14"/>
  <c r="T43" i="14"/>
  <c r="T42" i="14"/>
  <c r="T41" i="14"/>
  <c r="T40" i="14"/>
  <c r="T39" i="14"/>
  <c r="Q82" i="14"/>
  <c r="Q80" i="14"/>
  <c r="Q79" i="14"/>
  <c r="Q78" i="14"/>
  <c r="Q77" i="14"/>
  <c r="Q76" i="14"/>
  <c r="Q75" i="14"/>
  <c r="Q74" i="14"/>
  <c r="Q73" i="14"/>
  <c r="Q71" i="14"/>
  <c r="Q70" i="14"/>
  <c r="Q69" i="14"/>
  <c r="Q68" i="14"/>
  <c r="Q67" i="14"/>
  <c r="Q66" i="14"/>
  <c r="Q65" i="14"/>
  <c r="Q64" i="14"/>
  <c r="Q60" i="14"/>
  <c r="Q59" i="14"/>
  <c r="Q58" i="14"/>
  <c r="Q56" i="14"/>
  <c r="Q55" i="14"/>
  <c r="Q54" i="14"/>
  <c r="Q53" i="14"/>
  <c r="Q52" i="14"/>
  <c r="Q51" i="14"/>
  <c r="Q50" i="14"/>
  <c r="Q46" i="14"/>
  <c r="Q45" i="14"/>
  <c r="Q44" i="14"/>
  <c r="Q43" i="14"/>
  <c r="Q42" i="14"/>
  <c r="Q41" i="14"/>
  <c r="Q40" i="14"/>
  <c r="Q39" i="14"/>
  <c r="P83" i="14"/>
  <c r="P80" i="14"/>
  <c r="P77" i="14"/>
  <c r="P71" i="14"/>
  <c r="P62" i="14"/>
  <c r="P61" i="14"/>
  <c r="P60" i="14"/>
  <c r="P56" i="14"/>
  <c r="P50" i="14"/>
  <c r="P46" i="14"/>
  <c r="P45" i="14"/>
  <c r="P44" i="14"/>
  <c r="P43" i="14"/>
  <c r="P42" i="14"/>
  <c r="P41" i="14"/>
  <c r="P40" i="14"/>
  <c r="P39" i="14"/>
  <c r="M82" i="14"/>
  <c r="M80" i="14"/>
  <c r="M79" i="14"/>
  <c r="M78" i="14"/>
  <c r="M77" i="14"/>
  <c r="M76" i="14"/>
  <c r="M75" i="14"/>
  <c r="M74" i="14"/>
  <c r="M73" i="14"/>
  <c r="M71" i="14"/>
  <c r="M70" i="14"/>
  <c r="M69" i="14"/>
  <c r="M68" i="14"/>
  <c r="M67" i="14"/>
  <c r="M66" i="14"/>
  <c r="M65" i="14"/>
  <c r="M64" i="14"/>
  <c r="M60" i="14"/>
  <c r="M59" i="14"/>
  <c r="M58" i="14"/>
  <c r="M56" i="14"/>
  <c r="M55" i="14"/>
  <c r="M54" i="14"/>
  <c r="M53" i="14"/>
  <c r="M52" i="14"/>
  <c r="M51" i="14"/>
  <c r="M50" i="14"/>
  <c r="M46" i="14"/>
  <c r="M45" i="14"/>
  <c r="M44" i="14"/>
  <c r="M43" i="14"/>
  <c r="M42" i="14"/>
  <c r="M41" i="14"/>
  <c r="M40" i="14"/>
  <c r="M39" i="14"/>
  <c r="L83" i="14"/>
  <c r="L80" i="14"/>
  <c r="L79" i="14"/>
  <c r="L78" i="14"/>
  <c r="L77" i="14"/>
  <c r="L76" i="14"/>
  <c r="L75" i="14"/>
  <c r="L74" i="14"/>
  <c r="L73" i="14"/>
  <c r="L71" i="14"/>
  <c r="L62" i="14"/>
  <c r="L61" i="14"/>
  <c r="L60" i="14"/>
  <c r="L56" i="14"/>
  <c r="L50" i="14"/>
  <c r="L46" i="14"/>
  <c r="L45" i="14"/>
  <c r="L44" i="14"/>
  <c r="L43" i="14"/>
  <c r="L42" i="14"/>
  <c r="L41" i="14"/>
  <c r="L40" i="14"/>
  <c r="L39" i="14"/>
  <c r="I80" i="14"/>
  <c r="I77" i="14"/>
  <c r="I60" i="14"/>
  <c r="I56" i="14"/>
  <c r="I50" i="14"/>
  <c r="I46" i="14"/>
  <c r="I45" i="14"/>
  <c r="I44" i="14"/>
  <c r="I43" i="14"/>
  <c r="I42" i="14"/>
  <c r="I41" i="14"/>
  <c r="I40" i="14"/>
  <c r="I39" i="14"/>
  <c r="F83" i="14"/>
  <c r="F82" i="14"/>
  <c r="F74" i="14"/>
  <c r="F75" i="14"/>
  <c r="F76" i="14"/>
  <c r="F77" i="14"/>
  <c r="F78" i="14"/>
  <c r="F79" i="14"/>
  <c r="F80" i="14"/>
  <c r="F73" i="14"/>
  <c r="F65" i="14"/>
  <c r="F66" i="14"/>
  <c r="F67" i="14"/>
  <c r="F68" i="14"/>
  <c r="F69" i="14"/>
  <c r="F70" i="14"/>
  <c r="F71" i="14"/>
  <c r="F64" i="14"/>
  <c r="F59" i="14"/>
  <c r="F60" i="14"/>
  <c r="F61" i="14"/>
  <c r="F62" i="14"/>
  <c r="F58" i="14"/>
  <c r="F51" i="14"/>
  <c r="F52" i="14"/>
  <c r="F53" i="14"/>
  <c r="F54" i="14"/>
  <c r="F55" i="14"/>
  <c r="F56" i="14"/>
  <c r="F50" i="14"/>
  <c r="F40" i="14"/>
  <c r="F41" i="14"/>
  <c r="F42" i="14"/>
  <c r="F43" i="14"/>
  <c r="F44" i="14"/>
  <c r="F46" i="14"/>
  <c r="H80" i="14"/>
  <c r="H62" i="14"/>
  <c r="H61" i="14"/>
  <c r="H60" i="14"/>
  <c r="H56" i="14"/>
  <c r="H50" i="14"/>
  <c r="H46" i="14"/>
  <c r="H45" i="14"/>
  <c r="H44" i="14"/>
  <c r="H43" i="14"/>
  <c r="H42" i="14"/>
  <c r="H41" i="14"/>
  <c r="H40" i="14"/>
  <c r="H39" i="14"/>
  <c r="G83" i="14"/>
  <c r="G82" i="14"/>
  <c r="G80" i="14"/>
  <c r="G79" i="14"/>
  <c r="G78" i="14"/>
  <c r="G77" i="14"/>
  <c r="G76" i="14"/>
  <c r="G75" i="14"/>
  <c r="G74" i="14"/>
  <c r="G73" i="14"/>
  <c r="G71" i="14"/>
  <c r="G70" i="14"/>
  <c r="G69" i="14"/>
  <c r="G68" i="14"/>
  <c r="G67" i="14"/>
  <c r="G66" i="14"/>
  <c r="G65" i="14"/>
  <c r="G64" i="14"/>
  <c r="G62" i="14"/>
  <c r="G61" i="14"/>
  <c r="G60" i="14"/>
  <c r="G59" i="14"/>
  <c r="G58" i="14"/>
  <c r="G56" i="14"/>
  <c r="G55" i="14"/>
  <c r="G54" i="14"/>
  <c r="G53" i="14"/>
  <c r="G52" i="14"/>
  <c r="G51" i="14"/>
  <c r="G50" i="14"/>
  <c r="G46" i="14"/>
  <c r="G45" i="14"/>
  <c r="G44" i="14"/>
  <c r="G43" i="14"/>
  <c r="G42" i="14"/>
  <c r="G41" i="14"/>
  <c r="G40" i="14"/>
  <c r="G39" i="14"/>
  <c r="E83" i="14"/>
  <c r="E82" i="14"/>
  <c r="E80" i="14"/>
  <c r="E79" i="14"/>
  <c r="E78" i="14"/>
  <c r="E77" i="14"/>
  <c r="E76" i="14"/>
  <c r="E75" i="14"/>
  <c r="E74" i="14"/>
  <c r="E71" i="14"/>
  <c r="E70" i="14"/>
  <c r="E69" i="14"/>
  <c r="E68" i="14"/>
  <c r="E67" i="14"/>
  <c r="E66" i="14"/>
  <c r="E65" i="14"/>
  <c r="E64" i="14"/>
  <c r="E62" i="14"/>
  <c r="E61" i="14"/>
  <c r="E60" i="14"/>
  <c r="E59" i="14"/>
  <c r="E58" i="14"/>
  <c r="E56" i="14"/>
  <c r="E55" i="14"/>
  <c r="E54" i="14"/>
  <c r="E53" i="14"/>
  <c r="E52" i="14"/>
  <c r="E51" i="14"/>
  <c r="E50" i="14"/>
  <c r="E46" i="14"/>
  <c r="E45" i="14"/>
  <c r="E44" i="14"/>
  <c r="E43" i="14"/>
  <c r="E42" i="14"/>
  <c r="E41" i="14"/>
  <c r="E40" i="14"/>
  <c r="E39" i="14"/>
  <c r="D40" i="14"/>
  <c r="ES40" i="14" s="1"/>
  <c r="D41" i="14"/>
  <c r="ES41" i="14" s="1"/>
  <c r="D42" i="14"/>
  <c r="ES42" i="14" s="1"/>
  <c r="D43" i="14"/>
  <c r="ES43" i="14" s="1"/>
  <c r="D44" i="14"/>
  <c r="ES44" i="14" s="1"/>
  <c r="D45" i="14"/>
  <c r="ES45" i="14" s="1"/>
  <c r="D46" i="14"/>
  <c r="ES46" i="14" s="1"/>
  <c r="D50" i="14"/>
  <c r="ES50" i="14" s="1"/>
  <c r="D51" i="14"/>
  <c r="ES51" i="14" s="1"/>
  <c r="D52" i="14"/>
  <c r="ES52" i="14" s="1"/>
  <c r="D53" i="14"/>
  <c r="ES53" i="14" s="1"/>
  <c r="D54" i="14"/>
  <c r="ES54" i="14" s="1"/>
  <c r="D55" i="14"/>
  <c r="ES55" i="14" s="1"/>
  <c r="D56" i="14"/>
  <c r="ES56" i="14" s="1"/>
  <c r="D58" i="14"/>
  <c r="ES58" i="14" s="1"/>
  <c r="D59" i="14"/>
  <c r="ES59" i="14" s="1"/>
  <c r="D60" i="14"/>
  <c r="ES60" i="14" s="1"/>
  <c r="D61" i="14"/>
  <c r="ES61" i="14" s="1"/>
  <c r="D62" i="14"/>
  <c r="ES62" i="14" s="1"/>
  <c r="D64" i="14"/>
  <c r="ES64" i="14" s="1"/>
  <c r="D65" i="14"/>
  <c r="ES65" i="14" s="1"/>
  <c r="D66" i="14"/>
  <c r="ES66" i="14" s="1"/>
  <c r="D67" i="14"/>
  <c r="ES67" i="14" s="1"/>
  <c r="D68" i="14"/>
  <c r="ES68" i="14" s="1"/>
  <c r="D69" i="14"/>
  <c r="ES69" i="14" s="1"/>
  <c r="D70" i="14"/>
  <c r="ES70" i="14" s="1"/>
  <c r="D71" i="14"/>
  <c r="ES71" i="14" s="1"/>
  <c r="D73" i="14"/>
  <c r="ES73" i="14" s="1"/>
  <c r="D74" i="14"/>
  <c r="ES74" i="14" s="1"/>
  <c r="D75" i="14"/>
  <c r="ES75" i="14" s="1"/>
  <c r="D76" i="14"/>
  <c r="ES76" i="14" s="1"/>
  <c r="D77" i="14"/>
  <c r="D78" i="14"/>
  <c r="ES78" i="14" s="1"/>
  <c r="D79" i="14"/>
  <c r="ES79" i="14" s="1"/>
  <c r="D80" i="14"/>
  <c r="ES80" i="14" s="1"/>
  <c r="D82" i="14"/>
  <c r="ES82" i="14" s="1"/>
  <c r="D83" i="14"/>
  <c r="ES83" i="14" s="1"/>
  <c r="J77" i="14" l="1"/>
  <c r="ES77" i="14"/>
  <c r="J60" i="14"/>
  <c r="J56" i="14"/>
  <c r="J80" i="14"/>
  <c r="J46" i="14"/>
  <c r="J42" i="14"/>
  <c r="J44" i="14"/>
  <c r="J40" i="14"/>
  <c r="J39" i="14"/>
  <c r="J41" i="14"/>
  <c r="J45" i="14"/>
  <c r="J50" i="14"/>
  <c r="J43" i="14"/>
  <c r="BA61" i="14"/>
  <c r="DU61" i="14"/>
  <c r="DQ61" i="14"/>
  <c r="CG61" i="14"/>
  <c r="DA61" i="14"/>
  <c r="BM61" i="14"/>
  <c r="AC61" i="14"/>
  <c r="BI61" i="14"/>
  <c r="BE61" i="14"/>
  <c r="U61" i="14"/>
  <c r="EC61" i="14"/>
  <c r="CW61" i="14"/>
  <c r="AO61" i="14"/>
  <c r="EK61" i="14"/>
  <c r="Q61" i="14"/>
  <c r="CO61" i="14"/>
  <c r="EG61" i="14"/>
  <c r="CK61" i="14"/>
  <c r="BU61" i="14"/>
  <c r="DE61" i="14"/>
  <c r="BY61" i="14"/>
  <c r="Y61" i="14"/>
  <c r="CC61" i="14"/>
  <c r="DI61" i="14"/>
  <c r="CS61" i="14"/>
  <c r="AK61" i="14"/>
  <c r="DM61" i="14"/>
  <c r="AW61" i="14"/>
  <c r="M61" i="14"/>
  <c r="AS61" i="14"/>
  <c r="AG61" i="14"/>
  <c r="BQ61" i="14"/>
  <c r="DY61" i="14"/>
  <c r="Q83" i="14" l="1"/>
  <c r="AC83" i="14"/>
  <c r="CC83" i="14"/>
  <c r="DM83" i="14"/>
  <c r="DA83" i="14"/>
  <c r="CO83" i="14"/>
  <c r="CS83" i="14"/>
  <c r="DI83" i="14"/>
  <c r="EK83" i="14"/>
  <c r="BY83" i="14"/>
  <c r="BE83" i="14"/>
  <c r="DQ83" i="14"/>
  <c r="AS83" i="14"/>
  <c r="AG83" i="14"/>
  <c r="BQ83" i="14"/>
  <c r="BU83" i="14"/>
  <c r="DE83" i="14"/>
  <c r="BI83" i="14"/>
  <c r="BA83" i="14"/>
  <c r="U83" i="14"/>
  <c r="EG83" i="14"/>
  <c r="DU83" i="14"/>
  <c r="CG83" i="14"/>
  <c r="AW83" i="14"/>
  <c r="AK83" i="14"/>
  <c r="Y83" i="14"/>
  <c r="AO83" i="14"/>
  <c r="CW83" i="14"/>
  <c r="CK83" i="14"/>
  <c r="BM83" i="14"/>
  <c r="M83" i="14"/>
  <c r="DY83" i="14"/>
  <c r="EC83" i="14"/>
  <c r="DI62" i="14"/>
  <c r="CK62" i="14"/>
  <c r="AK62" i="14"/>
  <c r="BQ62" i="14"/>
  <c r="CW62" i="14"/>
  <c r="EC62" i="14"/>
  <c r="AO62" i="14"/>
  <c r="AS62" i="14"/>
  <c r="DY62" i="14"/>
  <c r="EK62" i="14"/>
  <c r="CO62" i="14"/>
  <c r="DU62" i="14"/>
  <c r="M62" i="14"/>
  <c r="BI62" i="14"/>
  <c r="BA62" i="14"/>
  <c r="CG62" i="14"/>
  <c r="AC62" i="14"/>
  <c r="U62" i="14"/>
  <c r="DQ62" i="14"/>
  <c r="Y62" i="14"/>
  <c r="BE62" i="14"/>
  <c r="AG62" i="14"/>
  <c r="AW62" i="14"/>
  <c r="DE62" i="14"/>
  <c r="DA62" i="14"/>
  <c r="EG62" i="14"/>
  <c r="BM62" i="14"/>
  <c r="BY62" i="14"/>
  <c r="DM62" i="14"/>
  <c r="CS62" i="14"/>
  <c r="BU62" i="14"/>
  <c r="Q62" i="14"/>
  <c r="CC62" i="14"/>
  <c r="L51" i="14" l="1"/>
  <c r="AN51" i="14"/>
  <c r="AJ51" i="14"/>
  <c r="BX51" i="14"/>
  <c r="T51" i="14"/>
  <c r="X51" i="14"/>
  <c r="BL51" i="14"/>
  <c r="EF51" i="14" l="1"/>
  <c r="EB51" i="14"/>
  <c r="DX51" i="14"/>
  <c r="DP51" i="14"/>
  <c r="DL51" i="14"/>
  <c r="DD51" i="14"/>
  <c r="CV51" i="14"/>
  <c r="CF51" i="14"/>
  <c r="L52" i="14"/>
  <c r="BH52" i="14"/>
  <c r="BX52" i="14"/>
  <c r="AV52" i="14"/>
  <c r="EB52" i="14" l="1"/>
  <c r="DX52" i="14"/>
  <c r="CN52" i="14"/>
  <c r="CJ52" i="14"/>
  <c r="CB53" i="14"/>
  <c r="BP52" i="14"/>
  <c r="BH53" i="14"/>
  <c r="BL53" i="14"/>
  <c r="AB53" i="14"/>
  <c r="EJ53" i="14" l="1"/>
  <c r="EF53" i="14"/>
  <c r="EB53" i="14"/>
  <c r="DP53" i="14"/>
  <c r="CZ53" i="14"/>
  <c r="CN53" i="14"/>
  <c r="CF53" i="14"/>
  <c r="BT53" i="14"/>
  <c r="AZ54" i="14"/>
  <c r="T54" i="14"/>
  <c r="AF55" i="14"/>
  <c r="AN54" i="14"/>
  <c r="BL54" i="14"/>
  <c r="AR54" i="14"/>
  <c r="AF54" i="14"/>
  <c r="EJ54" i="14" l="1"/>
  <c r="EB54" i="14"/>
  <c r="DT54" i="14"/>
  <c r="DP54" i="14"/>
  <c r="DD54" i="14"/>
  <c r="CZ54" i="14"/>
  <c r="CJ54" i="14"/>
  <c r="BP54" i="14"/>
  <c r="AV55" i="14"/>
  <c r="X55" i="14"/>
  <c r="BL55" i="14"/>
  <c r="AN55" i="14"/>
  <c r="AR55" i="14"/>
  <c r="AZ55" i="14"/>
  <c r="EF55" i="14" l="1"/>
  <c r="EB55" i="14"/>
  <c r="CR55" i="14"/>
  <c r="CN55" i="14"/>
  <c r="CF55" i="14"/>
  <c r="CB55" i="14"/>
  <c r="BP55" i="14"/>
  <c r="AB58" i="14"/>
  <c r="BH58" i="14"/>
  <c r="T58" i="14"/>
  <c r="EF58" i="14" l="1"/>
  <c r="DT58" i="14"/>
  <c r="CZ58" i="14"/>
  <c r="CJ58" i="14"/>
  <c r="CF58" i="14"/>
  <c r="CB58" i="14"/>
  <c r="BX58" i="14"/>
  <c r="AF58" i="14"/>
  <c r="AF59" i="14"/>
  <c r="T59" i="14"/>
  <c r="X58" i="14"/>
  <c r="P58" i="14"/>
  <c r="P59" i="14"/>
  <c r="BX53" i="14"/>
  <c r="AJ58" i="14"/>
  <c r="AZ53" i="14"/>
  <c r="AR52" i="14"/>
  <c r="P53" i="14"/>
  <c r="AJ52" i="14"/>
  <c r="AV59" i="14"/>
  <c r="AZ58" i="14"/>
  <c r="BD53" i="14"/>
  <c r="AN53" i="14"/>
  <c r="AV58" i="14"/>
  <c r="X59" i="14"/>
  <c r="AZ59" i="14"/>
  <c r="AB52" i="14"/>
  <c r="BX55" i="14"/>
  <c r="L58" i="14"/>
  <c r="L54" i="14"/>
  <c r="T52" i="14"/>
  <c r="AB51" i="14"/>
  <c r="AR53" i="14"/>
  <c r="BH54" i="14"/>
  <c r="X53" i="14"/>
  <c r="BD55" i="14"/>
  <c r="BL52" i="14"/>
  <c r="AZ51" i="14"/>
  <c r="AF53" i="14"/>
  <c r="AV54" i="14"/>
  <c r="AJ59" i="14"/>
  <c r="AN58" i="14"/>
  <c r="BD58" i="14"/>
  <c r="AV53" i="14"/>
  <c r="AZ52" i="14"/>
  <c r="AR58" i="14"/>
  <c r="AJ55" i="14"/>
  <c r="AB54" i="14"/>
  <c r="X54" i="14"/>
  <c r="P51" i="14"/>
  <c r="BL58" i="14"/>
  <c r="AV51" i="14"/>
  <c r="L59" i="14"/>
  <c r="L55" i="14"/>
  <c r="BD52" i="14"/>
  <c r="AB59" i="14"/>
  <c r="BD54" i="14"/>
  <c r="AR51" i="14"/>
  <c r="AJ53" i="14"/>
  <c r="AB55" i="14"/>
  <c r="AF51" i="14"/>
  <c r="P54" i="14"/>
  <c r="AF52" i="14"/>
  <c r="P52" i="14"/>
  <c r="AN52" i="14"/>
  <c r="BX59" i="14"/>
  <c r="AN59" i="14"/>
  <c r="AJ54" i="14"/>
  <c r="T53" i="14"/>
  <c r="BH51" i="14"/>
  <c r="X52" i="14"/>
  <c r="BX54" i="14"/>
  <c r="T55" i="14"/>
  <c r="BH55" i="14"/>
  <c r="L53" i="14"/>
  <c r="P55" i="14"/>
  <c r="BD51" i="14"/>
  <c r="EJ58" i="14" l="1"/>
  <c r="EJ52" i="14"/>
  <c r="EJ51" i="14"/>
  <c r="EJ55" i="14"/>
  <c r="EF59" i="14"/>
  <c r="EF54" i="14"/>
  <c r="EF52" i="14"/>
  <c r="EB59" i="14"/>
  <c r="EB58" i="14"/>
  <c r="DX54" i="14"/>
  <c r="DX59" i="14"/>
  <c r="DX55" i="14"/>
  <c r="DX53" i="14"/>
  <c r="DX58" i="14"/>
  <c r="DT53" i="14"/>
  <c r="DT55" i="14"/>
  <c r="DT51" i="14"/>
  <c r="DT52" i="14"/>
  <c r="DP58" i="14"/>
  <c r="DP55" i="14"/>
  <c r="DP52" i="14"/>
  <c r="DL53" i="14"/>
  <c r="DL55" i="14"/>
  <c r="DL52" i="14"/>
  <c r="DL54" i="14"/>
  <c r="DL58" i="14"/>
  <c r="DH55" i="14"/>
  <c r="DH54" i="14"/>
  <c r="DH53" i="14"/>
  <c r="DH59" i="14"/>
  <c r="DH51" i="14"/>
  <c r="DH52" i="14"/>
  <c r="DH58" i="14"/>
  <c r="DD58" i="14"/>
  <c r="DD59" i="14"/>
  <c r="DD52" i="14"/>
  <c r="DD53" i="14"/>
  <c r="DD55" i="14"/>
  <c r="CZ52" i="14"/>
  <c r="CZ55" i="14"/>
  <c r="CZ59" i="14"/>
  <c r="CZ51" i="14"/>
  <c r="CV59" i="14"/>
  <c r="CV55" i="14"/>
  <c r="CV54" i="14"/>
  <c r="CV58" i="14"/>
  <c r="CV53" i="14"/>
  <c r="CV52" i="14"/>
  <c r="CR58" i="14"/>
  <c r="CR53" i="14"/>
  <c r="CR54" i="14"/>
  <c r="CR52" i="14"/>
  <c r="CR51" i="14"/>
  <c r="CR59" i="14"/>
  <c r="CN58" i="14"/>
  <c r="CN51" i="14"/>
  <c r="CN59" i="14"/>
  <c r="CN54" i="14"/>
  <c r="CJ55" i="14"/>
  <c r="CJ51" i="14"/>
  <c r="CJ53" i="14"/>
  <c r="CF54" i="14"/>
  <c r="CF59" i="14"/>
  <c r="CF52" i="14"/>
  <c r="CB51" i="14"/>
  <c r="CB52" i="14"/>
  <c r="BT52" i="14"/>
  <c r="BT54" i="14"/>
  <c r="BT59" i="14"/>
  <c r="BT55" i="14"/>
  <c r="BT58" i="14"/>
  <c r="BT51" i="14"/>
  <c r="BP51" i="14"/>
  <c r="BP53" i="14"/>
  <c r="BP58" i="14"/>
  <c r="BD59" i="14"/>
  <c r="BL59" i="14"/>
  <c r="BH59" i="14"/>
  <c r="AR59" i="14"/>
  <c r="H53" i="14"/>
  <c r="H58" i="14"/>
  <c r="H51" i="14"/>
  <c r="H52" i="14"/>
  <c r="H55" i="14"/>
  <c r="EJ59" i="14" l="1"/>
  <c r="DT59" i="14"/>
  <c r="DP59" i="14"/>
  <c r="DL59" i="14"/>
  <c r="CJ59" i="14"/>
  <c r="CB59" i="14"/>
  <c r="BP59" i="14"/>
  <c r="I53" i="14"/>
  <c r="J53" i="14" s="1"/>
  <c r="I51" i="14"/>
  <c r="H59" i="14"/>
  <c r="I58" i="14"/>
  <c r="J58" i="14" s="1"/>
  <c r="I55" i="14"/>
  <c r="J55" i="14" s="1"/>
  <c r="I52" i="14"/>
  <c r="J52" i="14" s="1"/>
  <c r="J51" i="14" l="1"/>
  <c r="I59" i="14"/>
  <c r="J59" i="14" s="1"/>
  <c r="AZ64" i="14"/>
  <c r="AR64" i="14"/>
  <c r="AF64" i="14"/>
  <c r="AJ64" i="14"/>
  <c r="X64" i="14"/>
  <c r="L64" i="14"/>
  <c r="AB64" i="14"/>
  <c r="BD64" i="14"/>
  <c r="AV64" i="14"/>
  <c r="AN64" i="14"/>
  <c r="I61" i="14"/>
  <c r="J61" i="14" s="1"/>
  <c r="BX64" i="14"/>
  <c r="AV65" i="14"/>
  <c r="BL64" i="14"/>
  <c r="BH64" i="14"/>
  <c r="T64" i="14"/>
  <c r="P64" i="14"/>
  <c r="EJ64" i="14" l="1"/>
  <c r="EF64" i="14"/>
  <c r="EB64" i="14"/>
  <c r="DX64" i="14"/>
  <c r="DT64" i="14"/>
  <c r="DP64" i="14"/>
  <c r="DL64" i="14"/>
  <c r="DH65" i="14"/>
  <c r="DH64" i="14"/>
  <c r="DD64" i="14"/>
  <c r="CZ64" i="14"/>
  <c r="CV64" i="14"/>
  <c r="CR64" i="14"/>
  <c r="CN64" i="14"/>
  <c r="CJ64" i="14"/>
  <c r="CF64" i="14"/>
  <c r="CB64" i="14"/>
  <c r="BT64" i="14"/>
  <c r="BP64" i="14"/>
  <c r="AJ65" i="14"/>
  <c r="AN66" i="14"/>
  <c r="BL65" i="14"/>
  <c r="AF65" i="14"/>
  <c r="BD66" i="14"/>
  <c r="H64" i="14"/>
  <c r="I62" i="14"/>
  <c r="J62" i="14" s="1"/>
  <c r="AR65" i="14"/>
  <c r="BX65" i="14"/>
  <c r="BX66" i="14"/>
  <c r="AR66" i="14"/>
  <c r="P65" i="14"/>
  <c r="BH66" i="14"/>
  <c r="AN65" i="14"/>
  <c r="BD65" i="14"/>
  <c r="X66" i="14"/>
  <c r="BL66" i="14"/>
  <c r="AV66" i="14"/>
  <c r="L65" i="14"/>
  <c r="AF66" i="14"/>
  <c r="L66" i="14"/>
  <c r="AZ66" i="14"/>
  <c r="BH65" i="14"/>
  <c r="AB66" i="14"/>
  <c r="T65" i="14"/>
  <c r="X65" i="14"/>
  <c r="AJ66" i="14"/>
  <c r="AZ65" i="14"/>
  <c r="AB65" i="14"/>
  <c r="P66" i="14"/>
  <c r="EJ65" i="14" l="1"/>
  <c r="EJ66" i="14"/>
  <c r="EF65" i="14"/>
  <c r="EB66" i="14"/>
  <c r="EB65" i="14"/>
  <c r="DX66" i="14"/>
  <c r="DX65" i="14"/>
  <c r="DT66" i="14"/>
  <c r="DT65" i="14"/>
  <c r="DP66" i="14"/>
  <c r="DP65" i="14"/>
  <c r="DL66" i="14"/>
  <c r="DL65" i="14"/>
  <c r="DH66" i="14"/>
  <c r="DD66" i="14"/>
  <c r="DD65" i="14"/>
  <c r="CZ65" i="14"/>
  <c r="CZ66" i="14"/>
  <c r="CV67" i="14"/>
  <c r="CV65" i="14"/>
  <c r="CV66" i="14"/>
  <c r="CR66" i="14"/>
  <c r="CR65" i="14"/>
  <c r="CN65" i="14"/>
  <c r="CN66" i="14"/>
  <c r="CJ65" i="14"/>
  <c r="CJ66" i="14"/>
  <c r="CF66" i="14"/>
  <c r="CF65" i="14"/>
  <c r="CB65" i="14"/>
  <c r="BT65" i="14"/>
  <c r="BP65" i="14"/>
  <c r="BP66" i="14"/>
  <c r="T66" i="14"/>
  <c r="X67" i="14"/>
  <c r="H65" i="14"/>
  <c r="BD67" i="14"/>
  <c r="AF67" i="14"/>
  <c r="AB67" i="14"/>
  <c r="P68" i="14"/>
  <c r="BH67" i="14"/>
  <c r="P67" i="14"/>
  <c r="BX67" i="14"/>
  <c r="AJ67" i="14"/>
  <c r="AB68" i="14"/>
  <c r="AV67" i="14"/>
  <c r="AN68" i="14"/>
  <c r="AJ68" i="14"/>
  <c r="BD68" i="14"/>
  <c r="BX68" i="14"/>
  <c r="AN67" i="14"/>
  <c r="AR67" i="14"/>
  <c r="T67" i="14"/>
  <c r="X68" i="14"/>
  <c r="L67" i="14"/>
  <c r="AZ68" i="14"/>
  <c r="BL67" i="14"/>
  <c r="AV68" i="14"/>
  <c r="AF68" i="14"/>
  <c r="BL68" i="14"/>
  <c r="AR68" i="14"/>
  <c r="AZ67" i="14"/>
  <c r="EJ68" i="14" l="1"/>
  <c r="EJ67" i="14"/>
  <c r="EF67" i="14"/>
  <c r="EF68" i="14"/>
  <c r="EF66" i="14"/>
  <c r="EB67" i="14"/>
  <c r="DX67" i="14"/>
  <c r="DX68" i="14"/>
  <c r="DT67" i="14"/>
  <c r="DP68" i="14"/>
  <c r="DP67" i="14"/>
  <c r="DL67" i="14"/>
  <c r="DL68" i="14"/>
  <c r="DH68" i="14"/>
  <c r="DH67" i="14"/>
  <c r="DD67" i="14"/>
  <c r="CZ68" i="14"/>
  <c r="CZ67" i="14"/>
  <c r="CV68" i="14"/>
  <c r="CR68" i="14"/>
  <c r="CR67" i="14"/>
  <c r="CN67" i="14"/>
  <c r="CN68" i="14"/>
  <c r="CJ68" i="14"/>
  <c r="CJ67" i="14"/>
  <c r="CF68" i="14"/>
  <c r="CF67" i="14"/>
  <c r="CB66" i="14"/>
  <c r="CB68" i="14"/>
  <c r="CB67" i="14"/>
  <c r="BT67" i="14"/>
  <c r="BT68" i="14"/>
  <c r="BT66" i="14"/>
  <c r="BP67" i="14"/>
  <c r="BP68" i="14"/>
  <c r="I64" i="14"/>
  <c r="J64" i="14" s="1"/>
  <c r="I65" i="14"/>
  <c r="J65" i="14" s="1"/>
  <c r="H66" i="14"/>
  <c r="T68" i="14"/>
  <c r="BH68" i="14"/>
  <c r="L68" i="14"/>
  <c r="H67" i="14"/>
  <c r="EB68" i="14" l="1"/>
  <c r="DT68" i="14"/>
  <c r="I66" i="14"/>
  <c r="J66" i="14" s="1"/>
  <c r="DD68" i="14"/>
  <c r="X69" i="14"/>
  <c r="BD69" i="14"/>
  <c r="AJ69" i="14"/>
  <c r="I67" i="14"/>
  <c r="J67" i="14" s="1"/>
  <c r="H68" i="14"/>
  <c r="AB69" i="14"/>
  <c r="T69" i="14"/>
  <c r="AR69" i="14"/>
  <c r="BL69" i="14"/>
  <c r="BX69" i="14"/>
  <c r="P69" i="14"/>
  <c r="AN69" i="14"/>
  <c r="BH69" i="14"/>
  <c r="AF69" i="14"/>
  <c r="AV69" i="14"/>
  <c r="AZ69" i="14"/>
  <c r="L69" i="14"/>
  <c r="EJ69" i="14" l="1"/>
  <c r="EF69" i="14"/>
  <c r="EB69" i="14"/>
  <c r="DX69" i="14"/>
  <c r="DT69" i="14"/>
  <c r="DP69" i="14"/>
  <c r="DL69" i="14"/>
  <c r="DH69" i="14"/>
  <c r="DD69" i="14"/>
  <c r="CZ69" i="14"/>
  <c r="CV69" i="14"/>
  <c r="CR69" i="14"/>
  <c r="CN69" i="14"/>
  <c r="CJ69" i="14"/>
  <c r="CF69" i="14"/>
  <c r="CB69" i="14"/>
  <c r="BT69" i="14"/>
  <c r="BP69" i="14"/>
  <c r="AZ70" i="14"/>
  <c r="P70" i="14"/>
  <c r="AF70" i="14"/>
  <c r="T70" i="14"/>
  <c r="AV70" i="14"/>
  <c r="BX70" i="14"/>
  <c r="BL70" i="14"/>
  <c r="BH70" i="14"/>
  <c r="AR70" i="14"/>
  <c r="AB70" i="14"/>
  <c r="X70" i="14"/>
  <c r="H69" i="14"/>
  <c r="BD70" i="14"/>
  <c r="AJ70" i="14"/>
  <c r="L70" i="14"/>
  <c r="EJ70" i="14" l="1"/>
  <c r="EF70" i="14"/>
  <c r="EB70" i="14"/>
  <c r="DX70" i="14"/>
  <c r="DT70" i="14"/>
  <c r="DP70" i="14"/>
  <c r="DL70" i="14"/>
  <c r="DH70" i="14"/>
  <c r="DD70" i="14"/>
  <c r="CZ70" i="14"/>
  <c r="CV70" i="14"/>
  <c r="CR70" i="14"/>
  <c r="CN70" i="14"/>
  <c r="CJ70" i="14"/>
  <c r="CF70" i="14"/>
  <c r="CB70" i="14"/>
  <c r="BT70" i="14"/>
  <c r="BP70" i="14"/>
  <c r="I68" i="14"/>
  <c r="J68" i="14" s="1"/>
  <c r="I69" i="14"/>
  <c r="J69" i="14" s="1"/>
  <c r="AN71" i="14"/>
  <c r="BD71" i="14"/>
  <c r="AB71" i="14"/>
  <c r="AF73" i="14"/>
  <c r="AR71" i="14"/>
  <c r="AV71" i="14"/>
  <c r="BX73" i="14"/>
  <c r="BH73" i="14"/>
  <c r="DT71" i="14" l="1"/>
  <c r="DL73" i="14"/>
  <c r="DH71" i="14"/>
  <c r="DH73" i="14"/>
  <c r="CZ73" i="14"/>
  <c r="CZ71" i="14"/>
  <c r="CV73" i="14"/>
  <c r="CJ73" i="14"/>
  <c r="CB71" i="14"/>
  <c r="BT71" i="14"/>
  <c r="BP71" i="14"/>
  <c r="BD73" i="14"/>
  <c r="X73" i="14"/>
  <c r="AV73" i="14"/>
  <c r="AB73" i="14"/>
  <c r="BL73" i="14"/>
  <c r="AR73" i="14"/>
  <c r="EJ73" i="14" l="1"/>
  <c r="EF73" i="14"/>
  <c r="EB73" i="14"/>
  <c r="DX73" i="14"/>
  <c r="DT73" i="14"/>
  <c r="DP73" i="14"/>
  <c r="DL74" i="14"/>
  <c r="CR73" i="14"/>
  <c r="CN73" i="14"/>
  <c r="CF73" i="14"/>
  <c r="CB73" i="14"/>
  <c r="AF74" i="14"/>
  <c r="P74" i="14"/>
  <c r="AZ74" i="14"/>
  <c r="BD74" i="14"/>
  <c r="AV74" i="14"/>
  <c r="AN70" i="14"/>
  <c r="AN74" i="14"/>
  <c r="AB74" i="14"/>
  <c r="T74" i="14"/>
  <c r="AZ73" i="14"/>
  <c r="X71" i="14"/>
  <c r="AJ73" i="14"/>
  <c r="AZ71" i="14"/>
  <c r="T73" i="14"/>
  <c r="AN73" i="14"/>
  <c r="X74" i="14"/>
  <c r="P73" i="14"/>
  <c r="AR75" i="14"/>
  <c r="P75" i="14"/>
  <c r="BL74" i="14"/>
  <c r="AJ75" i="14"/>
  <c r="BX74" i="14"/>
  <c r="AZ75" i="14"/>
  <c r="AJ74" i="14"/>
  <c r="BL75" i="14"/>
  <c r="X75" i="14"/>
  <c r="AR74" i="14"/>
  <c r="T75" i="14"/>
  <c r="BH75" i="14"/>
  <c r="AN75" i="14"/>
  <c r="AV75" i="14"/>
  <c r="BH74" i="14"/>
  <c r="AB75" i="14"/>
  <c r="EJ75" i="14" l="1"/>
  <c r="EJ74" i="14"/>
  <c r="EF74" i="14"/>
  <c r="EF75" i="14"/>
  <c r="EB75" i="14"/>
  <c r="EB74" i="14"/>
  <c r="DX75" i="14"/>
  <c r="DX74" i="14"/>
  <c r="DT74" i="14"/>
  <c r="DP75" i="14"/>
  <c r="DP74" i="14"/>
  <c r="DL75" i="14"/>
  <c r="DH75" i="14"/>
  <c r="DH74" i="14"/>
  <c r="DD73" i="14"/>
  <c r="DD74" i="14"/>
  <c r="DD75" i="14"/>
  <c r="CZ74" i="14"/>
  <c r="CZ75" i="14"/>
  <c r="CV74" i="14"/>
  <c r="CR75" i="14"/>
  <c r="CR74" i="14"/>
  <c r="CN74" i="14"/>
  <c r="CN75" i="14"/>
  <c r="CJ75" i="14"/>
  <c r="CJ74" i="14"/>
  <c r="CF75" i="14"/>
  <c r="CF74" i="14"/>
  <c r="CB74" i="14"/>
  <c r="H54" i="14"/>
  <c r="CB54" i="14"/>
  <c r="BT74" i="14"/>
  <c r="BT73" i="14"/>
  <c r="BT75" i="14"/>
  <c r="BP73" i="14"/>
  <c r="BP75" i="14"/>
  <c r="BP74" i="14"/>
  <c r="H70" i="14"/>
  <c r="BD75" i="14"/>
  <c r="BX75" i="14"/>
  <c r="AF75" i="14"/>
  <c r="H71" i="14"/>
  <c r="H74" i="14"/>
  <c r="I54" i="14"/>
  <c r="J54" i="14" l="1"/>
  <c r="DT75" i="14"/>
  <c r="CV75" i="14"/>
  <c r="CB75" i="14"/>
  <c r="H75" i="14"/>
  <c r="X76" i="14"/>
  <c r="BD76" i="14"/>
  <c r="T76" i="14"/>
  <c r="AN76" i="14"/>
  <c r="AV76" i="14"/>
  <c r="AR76" i="14"/>
  <c r="AJ76" i="14"/>
  <c r="AF76" i="14"/>
  <c r="BH76" i="14"/>
  <c r="BX76" i="14"/>
  <c r="BL76" i="14"/>
  <c r="P76" i="14"/>
  <c r="AZ76" i="14"/>
  <c r="AB76" i="14"/>
  <c r="I73" i="14"/>
  <c r="J73" i="14" s="1"/>
  <c r="I70" i="14"/>
  <c r="J70" i="14" s="1"/>
  <c r="I71" i="14"/>
  <c r="J71" i="14" s="1"/>
  <c r="EJ76" i="14" l="1"/>
  <c r="EF76" i="14"/>
  <c r="EB76" i="14"/>
  <c r="DX76" i="14"/>
  <c r="I75" i="14"/>
  <c r="J75" i="14" s="1"/>
  <c r="DT76" i="14"/>
  <c r="DP76" i="14"/>
  <c r="DL76" i="14"/>
  <c r="DH76" i="14"/>
  <c r="DD76" i="14"/>
  <c r="CZ76" i="14"/>
  <c r="CV76" i="14"/>
  <c r="CR76" i="14"/>
  <c r="CN76" i="14"/>
  <c r="CJ76" i="14"/>
  <c r="CF76" i="14"/>
  <c r="CB76" i="14"/>
  <c r="BT76" i="14"/>
  <c r="BP76" i="14"/>
  <c r="I74" i="14"/>
  <c r="J74" i="14" s="1"/>
  <c r="H76" i="14"/>
  <c r="BL79" i="14" l="1"/>
  <c r="AJ78" i="14"/>
  <c r="X78" i="14"/>
  <c r="AN78" i="14"/>
  <c r="BD78" i="14"/>
  <c r="AB79" i="14"/>
  <c r="BH78" i="14"/>
  <c r="T78" i="14"/>
  <c r="X79" i="14"/>
  <c r="BD79" i="14"/>
  <c r="BX78" i="14"/>
  <c r="BL78" i="14"/>
  <c r="P78" i="14"/>
  <c r="AR78" i="14"/>
  <c r="AF79" i="14"/>
  <c r="AV78" i="14"/>
  <c r="AF78" i="14"/>
  <c r="AR79" i="14"/>
  <c r="AZ78" i="14"/>
  <c r="AJ79" i="14"/>
  <c r="AB78" i="14"/>
  <c r="AV79" i="14"/>
  <c r="I76" i="14"/>
  <c r="J76" i="14" s="1"/>
  <c r="EJ78" i="14" l="1"/>
  <c r="EJ79" i="14"/>
  <c r="EF79" i="14"/>
  <c r="EF78" i="14"/>
  <c r="EB78" i="14"/>
  <c r="DX78" i="14"/>
  <c r="DT79" i="14"/>
  <c r="DT78" i="14"/>
  <c r="DP79" i="14"/>
  <c r="DP78" i="14"/>
  <c r="DL79" i="14"/>
  <c r="DL78" i="14"/>
  <c r="DH78" i="14"/>
  <c r="DD79" i="14"/>
  <c r="DD78" i="14"/>
  <c r="CZ78" i="14"/>
  <c r="CV78" i="14"/>
  <c r="CV79" i="14"/>
  <c r="CR78" i="14"/>
  <c r="CR79" i="14"/>
  <c r="CN79" i="14"/>
  <c r="CN78" i="14"/>
  <c r="CJ79" i="14"/>
  <c r="CJ78" i="14"/>
  <c r="CF79" i="14"/>
  <c r="CF78" i="14"/>
  <c r="CB79" i="14"/>
  <c r="CB78" i="14"/>
  <c r="BT79" i="14"/>
  <c r="BT78" i="14"/>
  <c r="BP79" i="14"/>
  <c r="BP78" i="14"/>
  <c r="T79" i="14"/>
  <c r="AN79" i="14"/>
  <c r="AZ79" i="14"/>
  <c r="BH79" i="14"/>
  <c r="BX79" i="14"/>
  <c r="P79" i="14"/>
  <c r="H78" i="14"/>
  <c r="EB79" i="14" l="1"/>
  <c r="DX79" i="14"/>
  <c r="DH79" i="14"/>
  <c r="CZ79" i="14"/>
  <c r="H79" i="14"/>
  <c r="I78" i="14"/>
  <c r="J78" i="14" s="1"/>
  <c r="P82" i="14" l="1"/>
  <c r="AV82" i="14"/>
  <c r="AR82" i="14"/>
  <c r="T82" i="14"/>
  <c r="BL82" i="14"/>
  <c r="BD82" i="14"/>
  <c r="L82" i="14"/>
  <c r="AN82" i="14"/>
  <c r="X82" i="14"/>
  <c r="AZ82" i="14"/>
  <c r="AF82" i="14"/>
  <c r="AB82" i="14"/>
  <c r="BX82" i="14"/>
  <c r="BH82" i="14"/>
  <c r="AJ82" i="14"/>
  <c r="EJ82" i="14" l="1"/>
  <c r="EF82" i="14"/>
  <c r="EB82" i="14"/>
  <c r="DX82" i="14"/>
  <c r="DT82" i="14"/>
  <c r="DP82" i="14"/>
  <c r="DL82" i="14"/>
  <c r="DH82" i="14"/>
  <c r="DD82" i="14"/>
  <c r="CZ82" i="14"/>
  <c r="CV82" i="14"/>
  <c r="CR82" i="14"/>
  <c r="CN82" i="14"/>
  <c r="CJ82" i="14"/>
  <c r="CF82" i="14"/>
  <c r="CB82" i="14"/>
  <c r="BT82" i="14"/>
  <c r="BP82" i="14"/>
  <c r="I79" i="14"/>
  <c r="J79" i="14" s="1"/>
  <c r="H82" i="14"/>
  <c r="AZ83" i="14"/>
  <c r="T83" i="14"/>
  <c r="AR83" i="14"/>
  <c r="AV83" i="14"/>
  <c r="EF83" i="14" l="1"/>
  <c r="DP83" i="14"/>
  <c r="DH83" i="14"/>
  <c r="I82" i="14" l="1"/>
  <c r="J82" i="14" s="1"/>
  <c r="H83" i="14" l="1"/>
  <c r="I83" i="14" l="1"/>
  <c r="J83" i="14" l="1"/>
  <c r="J37" i="14" s="1"/>
  <c r="I37" i="14"/>
  <c r="EQ1154" i="14"/>
  <c r="EP38" i="14" l="1"/>
  <c r="EP49" i="14"/>
  <c r="EP57" i="14"/>
  <c r="EP63" i="14"/>
  <c r="EP72" i="14"/>
  <c r="EQ72" i="14" s="1"/>
  <c r="EP81" i="14"/>
  <c r="EP85" i="14"/>
  <c r="EP92" i="14"/>
  <c r="EP100" i="14"/>
  <c r="EP103" i="14"/>
  <c r="EP200" i="14"/>
  <c r="EP209" i="14"/>
  <c r="EP220" i="14"/>
  <c r="EP235" i="14"/>
  <c r="EP238" i="14"/>
  <c r="EP248" i="14"/>
  <c r="EP255" i="14"/>
  <c r="EP263" i="14"/>
  <c r="EP303" i="14"/>
  <c r="EP306" i="14"/>
  <c r="EP312" i="14"/>
  <c r="EP338" i="14"/>
  <c r="EP356" i="14"/>
  <c r="EP380" i="14"/>
  <c r="EP389" i="14"/>
  <c r="EQ389" i="14" s="1"/>
  <c r="EP400" i="14"/>
  <c r="EP415" i="14"/>
  <c r="EQ415" i="14" s="1"/>
  <c r="EP418" i="14"/>
  <c r="EQ418" i="14" s="1"/>
  <c r="EP428" i="14"/>
  <c r="EQ428" i="14" s="1"/>
  <c r="EP435" i="14"/>
  <c r="EQ435" i="14" s="1"/>
  <c r="EP443" i="14"/>
  <c r="EQ443" i="14" s="1"/>
  <c r="EP483" i="14"/>
  <c r="EQ483" i="14" s="1"/>
  <c r="EP486" i="14"/>
  <c r="EQ486" i="14" s="1"/>
  <c r="EP492" i="14"/>
  <c r="EQ492" i="14" s="1"/>
  <c r="EP518" i="14"/>
  <c r="EQ518" i="14" s="1"/>
  <c r="EP536" i="14"/>
  <c r="EQ536" i="14" s="1"/>
  <c r="EP560" i="14"/>
  <c r="EQ560" i="14" s="1"/>
  <c r="EP569" i="14"/>
  <c r="EQ569" i="14" s="1"/>
  <c r="EP580" i="14"/>
  <c r="EQ580" i="14" s="1"/>
  <c r="EP595" i="14"/>
  <c r="EQ595" i="14" s="1"/>
  <c r="EP598" i="14"/>
  <c r="EQ598" i="14" s="1"/>
  <c r="EP608" i="14"/>
  <c r="EQ608" i="14" s="1"/>
  <c r="EP615" i="14"/>
  <c r="EQ615" i="14" s="1"/>
  <c r="EP623" i="14"/>
  <c r="EQ623" i="14" s="1"/>
  <c r="EP663" i="14"/>
  <c r="EQ663" i="14" s="1"/>
  <c r="EP666" i="14"/>
  <c r="EQ666" i="14" s="1"/>
  <c r="EP672" i="14"/>
  <c r="EP698" i="14"/>
  <c r="EP716" i="14"/>
  <c r="EQ716" i="14" s="1"/>
  <c r="EP880" i="14"/>
  <c r="EQ880" i="14" s="1"/>
  <c r="EP900" i="14"/>
  <c r="EQ900" i="14" s="1"/>
  <c r="EP912" i="14"/>
  <c r="EQ912" i="14" s="1"/>
  <c r="EP926" i="14"/>
  <c r="EQ926" i="14" s="1"/>
  <c r="EP930" i="14"/>
  <c r="EQ930" i="14" s="1"/>
  <c r="EP933" i="14"/>
  <c r="EQ933" i="14" s="1"/>
  <c r="EP946" i="14"/>
  <c r="EQ946" i="14" s="1"/>
  <c r="EP956" i="14"/>
  <c r="EQ956" i="14" s="1"/>
  <c r="EP962" i="14"/>
  <c r="EQ962" i="14" s="1"/>
  <c r="EP984" i="14"/>
  <c r="EQ984" i="14" s="1"/>
  <c r="EP987" i="14"/>
  <c r="EQ987" i="14" s="1"/>
  <c r="EP996" i="14"/>
  <c r="EQ996" i="14" s="1"/>
  <c r="EP998" i="14"/>
  <c r="EQ998" i="14" s="1"/>
  <c r="EP1000" i="14"/>
  <c r="EQ1000" i="14" s="1"/>
  <c r="EP1008" i="14"/>
  <c r="EQ1008" i="14" s="1"/>
  <c r="EP1012" i="14"/>
  <c r="EQ1012" i="14" s="1"/>
  <c r="EP1016" i="14"/>
  <c r="EQ1016" i="14" s="1"/>
  <c r="EP1022" i="14"/>
  <c r="EQ1022" i="14" s="1"/>
  <c r="EP1025" i="14"/>
  <c r="EQ1025" i="14" s="1"/>
  <c r="EP1031" i="14"/>
  <c r="EQ1031" i="14" s="1"/>
  <c r="EP1037" i="14"/>
  <c r="EQ1037" i="14" s="1"/>
  <c r="EP1040" i="14"/>
  <c r="EQ1040" i="14" s="1"/>
  <c r="EP1045" i="14"/>
  <c r="EQ1045" i="14" s="1"/>
  <c r="EP1047" i="14"/>
  <c r="EQ1047" i="14" s="1"/>
  <c r="EP1050" i="14"/>
  <c r="EQ1050" i="14" s="1"/>
  <c r="EP1055" i="14"/>
  <c r="EQ1055" i="14" s="1"/>
  <c r="EP1060" i="14"/>
  <c r="EQ1060" i="14" s="1"/>
  <c r="EP1098" i="14"/>
  <c r="EQ1098" i="14" s="1"/>
  <c r="EP1102" i="14"/>
  <c r="EQ1102" i="14" s="1"/>
  <c r="EP1113" i="14"/>
  <c r="EQ1113" i="14" s="1"/>
  <c r="EP1123" i="14"/>
  <c r="EQ1123" i="14" s="1"/>
  <c r="EP1132" i="14"/>
  <c r="EQ1132" i="14" s="1"/>
  <c r="EP1134" i="14"/>
  <c r="EQ1134" i="14" s="1"/>
  <c r="EP1136" i="14"/>
  <c r="EQ1136" i="14" s="1"/>
  <c r="EP1138" i="14"/>
  <c r="EQ1138" i="14" s="1"/>
  <c r="EP1140" i="14"/>
  <c r="EQ1140" i="14" s="1"/>
  <c r="EP1142" i="14"/>
  <c r="EQ1142" i="14" s="1"/>
  <c r="EP1144" i="14"/>
  <c r="EQ1144" i="14" s="1"/>
  <c r="EP1149" i="14"/>
  <c r="EQ1149" i="14" s="1"/>
  <c r="EQ400" i="14"/>
  <c r="EQ38" i="14"/>
  <c r="EQ57" i="14" l="1"/>
  <c r="EQ85" i="14"/>
  <c r="EQ303" i="14"/>
  <c r="EQ356" i="14"/>
  <c r="EQ200" i="14"/>
  <c r="EQ238" i="14"/>
  <c r="EQ92" i="14"/>
  <c r="EQ209" i="14"/>
  <c r="EQ248" i="14"/>
  <c r="EQ380" i="14"/>
  <c r="EQ81" i="14"/>
  <c r="EQ63" i="14"/>
  <c r="EQ103" i="14"/>
  <c r="EQ235" i="14"/>
  <c r="EQ49" i="14"/>
  <c r="EQ312" i="14"/>
  <c r="EQ100" i="14"/>
  <c r="EQ220" i="14"/>
  <c r="EQ263" i="14"/>
  <c r="EQ306" i="14"/>
  <c r="EQ338" i="14"/>
  <c r="EQ698" i="14"/>
  <c r="EQ672" i="14"/>
  <c r="J8" i="14" l="1"/>
  <c r="EP928" i="14"/>
  <c r="EP927" i="14"/>
  <c r="EP925" i="14"/>
  <c r="EP924" i="14"/>
  <c r="EP923" i="14"/>
  <c r="EP922" i="14"/>
  <c r="EP921" i="14"/>
  <c r="EP920" i="14"/>
  <c r="EP919" i="14"/>
  <c r="EP918" i="14"/>
  <c r="EP917" i="14"/>
  <c r="EP916" i="14"/>
  <c r="EP915" i="14"/>
  <c r="EP914" i="14"/>
  <c r="EP913" i="14"/>
  <c r="EP911" i="14"/>
  <c r="EP910" i="14"/>
  <c r="EP909" i="14"/>
  <c r="EP908" i="14"/>
  <c r="EP907" i="14"/>
  <c r="EP906" i="14"/>
  <c r="EP905" i="14"/>
  <c r="EP904" i="14"/>
  <c r="EP903" i="14"/>
  <c r="EP902" i="14"/>
  <c r="EP901" i="14"/>
  <c r="EP899" i="14"/>
  <c r="EP898" i="14"/>
  <c r="EP897" i="14"/>
  <c r="EP896" i="14"/>
  <c r="EP895" i="14"/>
  <c r="EP894" i="14"/>
  <c r="EP893" i="14"/>
  <c r="EP892" i="14"/>
  <c r="EP891" i="14"/>
  <c r="EP890" i="14"/>
  <c r="EP889" i="14"/>
  <c r="EP888" i="14"/>
  <c r="EP887" i="14"/>
  <c r="EP886" i="14"/>
  <c r="EP885" i="14"/>
  <c r="EP884" i="14"/>
  <c r="EP883" i="14"/>
  <c r="EP882" i="14"/>
  <c r="EP881" i="14"/>
  <c r="BR921" i="14" l="1"/>
  <c r="AL924" i="14"/>
  <c r="V928" i="14"/>
  <c r="DV888" i="14"/>
  <c r="EL890" i="14"/>
  <c r="AD892" i="14"/>
  <c r="BJ904" i="14"/>
  <c r="BJ907" i="14"/>
  <c r="CP907" i="14"/>
  <c r="DV907" i="14"/>
  <c r="AD908" i="14"/>
  <c r="BJ908" i="14"/>
  <c r="CP908" i="14"/>
  <c r="CP919" i="14"/>
  <c r="CT893" i="14"/>
  <c r="CD898" i="14"/>
  <c r="ED894" i="14"/>
  <c r="BB906" i="14"/>
  <c r="CH906" i="14"/>
  <c r="CX906" i="14"/>
  <c r="V908" i="14"/>
  <c r="V909" i="14"/>
  <c r="ED909" i="14"/>
  <c r="BR913" i="14"/>
  <c r="CX915" i="14"/>
  <c r="V916" i="14"/>
  <c r="DR889" i="14"/>
  <c r="BV890" i="14"/>
  <c r="DB891" i="14"/>
  <c r="EH891" i="14"/>
  <c r="AP899" i="14"/>
  <c r="BF899" i="14"/>
  <c r="DB899" i="14"/>
  <c r="DR899" i="14"/>
  <c r="DB901" i="14"/>
  <c r="AP903" i="14"/>
  <c r="DR904" i="14"/>
  <c r="BV905" i="14"/>
  <c r="DB905" i="14"/>
  <c r="EH905" i="14"/>
  <c r="EH908" i="14"/>
  <c r="Z909" i="14"/>
  <c r="BV909" i="14"/>
  <c r="DB909" i="14"/>
  <c r="BV911" i="14"/>
  <c r="EH913" i="14"/>
  <c r="AP914" i="14"/>
  <c r="BF919" i="14"/>
  <c r="J884" i="14"/>
  <c r="J885" i="14"/>
  <c r="R916" i="14"/>
  <c r="EH881" i="14"/>
  <c r="AP884" i="14"/>
  <c r="R883" i="14"/>
  <c r="AX883" i="14"/>
  <c r="J889" i="14"/>
  <c r="AX890" i="14"/>
  <c r="DJ890" i="14"/>
  <c r="J892" i="14"/>
  <c r="AH898" i="14"/>
  <c r="J903" i="14"/>
  <c r="DZ904" i="14"/>
  <c r="AH908" i="14"/>
  <c r="AX908" i="14"/>
  <c r="R910" i="14"/>
  <c r="AX916" i="14"/>
  <c r="CT916" i="14"/>
  <c r="DJ917" i="14"/>
  <c r="CT918" i="14"/>
  <c r="DJ918" i="14"/>
  <c r="AX920" i="14"/>
  <c r="DJ920" i="14"/>
  <c r="DJ921" i="14"/>
  <c r="CT922" i="14"/>
  <c r="DJ922" i="14"/>
  <c r="BN923" i="14"/>
  <c r="DZ923" i="14"/>
  <c r="R928" i="14"/>
  <c r="AX928" i="14"/>
  <c r="V890" i="14"/>
  <c r="CH890" i="14"/>
  <c r="V917" i="14"/>
  <c r="BR918" i="14"/>
  <c r="BZ884" i="14"/>
  <c r="DF884" i="14"/>
  <c r="EL884" i="14"/>
  <c r="AD886" i="14"/>
  <c r="AT888" i="14"/>
  <c r="BZ888" i="14"/>
  <c r="BZ916" i="14"/>
  <c r="N917" i="14"/>
  <c r="AT917" i="14"/>
  <c r="BN892" i="14"/>
  <c r="R896" i="14"/>
  <c r="AL893" i="14"/>
  <c r="BR893" i="14"/>
  <c r="DJ898" i="14"/>
  <c r="R899" i="14"/>
  <c r="AH904" i="14"/>
  <c r="DZ908" i="14"/>
  <c r="AX910" i="14"/>
  <c r="CD910" i="14"/>
  <c r="BN913" i="14"/>
  <c r="DJ914" i="14"/>
  <c r="DZ914" i="14"/>
  <c r="BN915" i="14"/>
  <c r="DZ915" i="14"/>
  <c r="AD920" i="14"/>
  <c r="BZ924" i="14"/>
  <c r="AD925" i="14"/>
  <c r="EL925" i="14"/>
  <c r="AD927" i="14"/>
  <c r="AT927" i="14"/>
  <c r="BZ927" i="14"/>
  <c r="DF927" i="14"/>
  <c r="EL927" i="14"/>
  <c r="CP928" i="14"/>
  <c r="DV928" i="14"/>
  <c r="Z893" i="14"/>
  <c r="BF893" i="14"/>
  <c r="BR902" i="14"/>
  <c r="ED902" i="14"/>
  <c r="DN904" i="14"/>
  <c r="ED913" i="14"/>
  <c r="CH915" i="14"/>
  <c r="AH896" i="14"/>
  <c r="DB897" i="14"/>
  <c r="AD893" i="14"/>
  <c r="BJ893" i="14"/>
  <c r="CP893" i="14"/>
  <c r="DB898" i="14"/>
  <c r="EH898" i="14"/>
  <c r="BV907" i="14"/>
  <c r="EH907" i="14"/>
  <c r="BN888" i="14"/>
  <c r="N895" i="14"/>
  <c r="AT895" i="14"/>
  <c r="BZ895" i="14"/>
  <c r="DF895" i="14"/>
  <c r="BF915" i="14"/>
  <c r="CL915" i="14"/>
  <c r="BV916" i="14"/>
  <c r="DR916" i="14"/>
  <c r="DB917" i="14"/>
  <c r="AP918" i="14"/>
  <c r="CH928" i="14"/>
  <c r="BJ903" i="14"/>
  <c r="DV903" i="14"/>
  <c r="AD914" i="14"/>
  <c r="BF920" i="14"/>
  <c r="DB920" i="14"/>
  <c r="DR920" i="14"/>
  <c r="EH924" i="14"/>
  <c r="CL927" i="14"/>
  <c r="CT892" i="14"/>
  <c r="DB914" i="14"/>
  <c r="DN897" i="14"/>
  <c r="AH901" i="14"/>
  <c r="AH902" i="14"/>
  <c r="BR881" i="14"/>
  <c r="BR882" i="14"/>
  <c r="AH889" i="14"/>
  <c r="AT892" i="14"/>
  <c r="CL895" i="14"/>
  <c r="V899" i="14"/>
  <c r="AX904" i="14"/>
  <c r="BN904" i="14"/>
  <c r="CD904" i="14"/>
  <c r="DJ904" i="14"/>
  <c r="AT909" i="14"/>
  <c r="BZ909" i="14"/>
  <c r="CP909" i="14"/>
  <c r="DF909" i="14"/>
  <c r="BF916" i="14"/>
  <c r="BF917" i="14"/>
  <c r="V921" i="14"/>
  <c r="CX922" i="14"/>
  <c r="AL925" i="14"/>
  <c r="ED925" i="14"/>
  <c r="BB927" i="14"/>
  <c r="DN927" i="14"/>
  <c r="BN901" i="14"/>
  <c r="BB882" i="14"/>
  <c r="V883" i="14"/>
  <c r="DR897" i="14"/>
  <c r="CX899" i="14"/>
  <c r="ED901" i="14"/>
  <c r="AL902" i="14"/>
  <c r="AX906" i="14"/>
  <c r="CD906" i="14"/>
  <c r="CT907" i="14"/>
  <c r="DZ907" i="14"/>
  <c r="CP911" i="14"/>
  <c r="AD915" i="14"/>
  <c r="CP915" i="14"/>
  <c r="R887" i="14"/>
  <c r="EL904" i="14"/>
  <c r="DV906" i="14"/>
  <c r="DB884" i="14"/>
  <c r="EH884" i="14"/>
  <c r="AL889" i="14"/>
  <c r="BB889" i="14"/>
  <c r="BF903" i="14"/>
  <c r="DZ913" i="14"/>
  <c r="J914" i="14"/>
  <c r="CP916" i="14"/>
  <c r="AT918" i="14"/>
  <c r="DR919" i="14"/>
  <c r="BF921" i="14"/>
  <c r="AP922" i="14"/>
  <c r="CL923" i="14"/>
  <c r="DR923" i="14"/>
  <c r="EH923" i="14"/>
  <c r="J925" i="14"/>
  <c r="DB925" i="14"/>
  <c r="EH925" i="14"/>
  <c r="DN928" i="14"/>
  <c r="ED928" i="14"/>
  <c r="ED881" i="14"/>
  <c r="BJ892" i="14"/>
  <c r="AD881" i="14"/>
  <c r="CP881" i="14"/>
  <c r="DV882" i="14"/>
  <c r="AT884" i="14"/>
  <c r="AP888" i="14"/>
  <c r="Z889" i="14"/>
  <c r="J894" i="14"/>
  <c r="BN894" i="14"/>
  <c r="DJ895" i="14"/>
  <c r="AT898" i="14"/>
  <c r="DF898" i="14"/>
  <c r="DJ916" i="14"/>
  <c r="J917" i="14"/>
  <c r="CT917" i="14"/>
  <c r="J918" i="14"/>
  <c r="AH918" i="14"/>
  <c r="N920" i="14"/>
  <c r="AT921" i="14"/>
  <c r="DF924" i="14"/>
  <c r="EL924" i="14"/>
  <c r="CL928" i="14"/>
  <c r="BN887" i="14"/>
  <c r="CT901" i="14"/>
  <c r="DZ888" i="14"/>
  <c r="EL886" i="14"/>
  <c r="CH893" i="14"/>
  <c r="CL893" i="14"/>
  <c r="BB883" i="14"/>
  <c r="AH881" i="14"/>
  <c r="BN881" i="14"/>
  <c r="CT881" i="14"/>
  <c r="DZ881" i="14"/>
  <c r="CD883" i="14"/>
  <c r="AP909" i="14"/>
  <c r="BR917" i="14"/>
  <c r="BN919" i="14"/>
  <c r="DJ919" i="14"/>
  <c r="DZ919" i="14"/>
  <c r="CT921" i="14"/>
  <c r="AH922" i="14"/>
  <c r="DJ923" i="14"/>
  <c r="CT925" i="14"/>
  <c r="DZ927" i="14"/>
  <c r="EL928" i="14"/>
  <c r="R881" i="14"/>
  <c r="DJ881" i="14"/>
  <c r="BJ890" i="14"/>
  <c r="CP890" i="14"/>
  <c r="N896" i="14"/>
  <c r="BV896" i="14"/>
  <c r="EH897" i="14"/>
  <c r="CX898" i="14"/>
  <c r="AL899" i="14"/>
  <c r="DV902" i="14"/>
  <c r="R907" i="14"/>
  <c r="DJ907" i="14"/>
  <c r="BZ908" i="14"/>
  <c r="J909" i="14"/>
  <c r="AH911" i="14"/>
  <c r="DV913" i="14"/>
  <c r="CP914" i="14"/>
  <c r="CX918" i="14"/>
  <c r="AL919" i="14"/>
  <c r="DV919" i="14"/>
  <c r="DN920" i="14"/>
  <c r="AX922" i="14"/>
  <c r="R923" i="14"/>
  <c r="BZ923" i="14"/>
  <c r="DF923" i="14"/>
  <c r="EL923" i="14"/>
  <c r="ED927" i="14"/>
  <c r="CT928" i="14"/>
  <c r="R884" i="14"/>
  <c r="DF885" i="14"/>
  <c r="AP886" i="14"/>
  <c r="DN893" i="14"/>
  <c r="CH894" i="14"/>
  <c r="AX895" i="14"/>
  <c r="DF896" i="14"/>
  <c r="AT897" i="14"/>
  <c r="BZ897" i="14"/>
  <c r="EH899" i="14"/>
  <c r="CT902" i="14"/>
  <c r="V907" i="14"/>
  <c r="CH907" i="14"/>
  <c r="CD908" i="14"/>
  <c r="DJ908" i="14"/>
  <c r="N909" i="14"/>
  <c r="EL909" i="14"/>
  <c r="AL910" i="14"/>
  <c r="BR910" i="14"/>
  <c r="AL911" i="14"/>
  <c r="BR911" i="14"/>
  <c r="AL913" i="14"/>
  <c r="CT914" i="14"/>
  <c r="J915" i="14"/>
  <c r="CH916" i="14"/>
  <c r="DN916" i="14"/>
  <c r="BZ917" i="14"/>
  <c r="DF917" i="14"/>
  <c r="EL917" i="14"/>
  <c r="EH918" i="14"/>
  <c r="BB922" i="14"/>
  <c r="V923" i="14"/>
  <c r="N927" i="14"/>
  <c r="AL928" i="14"/>
  <c r="R917" i="14"/>
  <c r="AX917" i="14"/>
  <c r="DN883" i="14"/>
  <c r="CD885" i="14"/>
  <c r="CP892" i="14"/>
  <c r="DV892" i="14"/>
  <c r="BB895" i="14"/>
  <c r="CH895" i="14"/>
  <c r="AX896" i="14"/>
  <c r="CD896" i="14"/>
  <c r="AX897" i="14"/>
  <c r="CX902" i="14"/>
  <c r="BR903" i="14"/>
  <c r="CX903" i="14"/>
  <c r="ED903" i="14"/>
  <c r="BF907" i="14"/>
  <c r="BV910" i="14"/>
  <c r="CX913" i="14"/>
  <c r="AL914" i="14"/>
  <c r="BF922" i="14"/>
  <c r="DN923" i="14"/>
  <c r="CD924" i="14"/>
  <c r="CH883" i="14"/>
  <c r="DB888" i="14"/>
  <c r="CL881" i="14"/>
  <c r="Z882" i="14"/>
  <c r="V885" i="14"/>
  <c r="CH885" i="14"/>
  <c r="DN885" i="14"/>
  <c r="BZ887" i="14"/>
  <c r="AP889" i="14"/>
  <c r="AP891" i="14"/>
  <c r="DZ892" i="14"/>
  <c r="BF894" i="14"/>
  <c r="CL894" i="14"/>
  <c r="V897" i="14"/>
  <c r="CH897" i="14"/>
  <c r="EL899" i="14"/>
  <c r="N901" i="14"/>
  <c r="AT901" i="14"/>
  <c r="BZ901" i="14"/>
  <c r="BV902" i="14"/>
  <c r="EH902" i="14"/>
  <c r="BV903" i="14"/>
  <c r="AL904" i="14"/>
  <c r="AD907" i="14"/>
  <c r="CD909" i="14"/>
  <c r="DJ909" i="14"/>
  <c r="N910" i="14"/>
  <c r="DB911" i="14"/>
  <c r="BR914" i="14"/>
  <c r="CX914" i="14"/>
  <c r="AL915" i="14"/>
  <c r="AX918" i="14"/>
  <c r="R919" i="14"/>
  <c r="BJ921" i="14"/>
  <c r="CP922" i="14"/>
  <c r="DJ925" i="14"/>
  <c r="CD927" i="14"/>
  <c r="AT928" i="14"/>
  <c r="BZ928" i="14"/>
  <c r="J905" i="14"/>
  <c r="J922" i="14"/>
  <c r="BF884" i="14"/>
  <c r="AX887" i="14"/>
  <c r="R888" i="14"/>
  <c r="N891" i="14"/>
  <c r="AT891" i="14"/>
  <c r="DF891" i="14"/>
  <c r="EL891" i="14"/>
  <c r="CX892" i="14"/>
  <c r="BF897" i="14"/>
  <c r="R901" i="14"/>
  <c r="BN906" i="14"/>
  <c r="CT906" i="14"/>
  <c r="DZ906" i="14"/>
  <c r="J907" i="14"/>
  <c r="EL911" i="14"/>
  <c r="EL913" i="14"/>
  <c r="BV914" i="14"/>
  <c r="AP915" i="14"/>
  <c r="AH916" i="14"/>
  <c r="BB918" i="14"/>
  <c r="V919" i="14"/>
  <c r="AD923" i="14"/>
  <c r="DN925" i="14"/>
  <c r="Z898" i="14"/>
  <c r="BB899" i="14"/>
  <c r="CH899" i="14"/>
  <c r="R902" i="14"/>
  <c r="BZ904" i="14"/>
  <c r="DF904" i="14"/>
  <c r="AL906" i="14"/>
  <c r="BR906" i="14"/>
  <c r="DR909" i="14"/>
  <c r="AX913" i="14"/>
  <c r="DF914" i="14"/>
  <c r="EL914" i="14"/>
  <c r="N915" i="14"/>
  <c r="EH915" i="14"/>
  <c r="BF918" i="14"/>
  <c r="DZ922" i="14"/>
  <c r="Z925" i="14"/>
  <c r="DR925" i="14"/>
  <c r="Z927" i="14"/>
  <c r="DJ928" i="14"/>
  <c r="CP885" i="14"/>
  <c r="CL886" i="14"/>
  <c r="R891" i="14"/>
  <c r="AX891" i="14"/>
  <c r="CP896" i="14"/>
  <c r="DV896" i="14"/>
  <c r="BF901" i="14"/>
  <c r="CD902" i="14"/>
  <c r="DJ902" i="14"/>
  <c r="BR907" i="14"/>
  <c r="CX907" i="14"/>
  <c r="CH910" i="14"/>
  <c r="V911" i="14"/>
  <c r="BB911" i="14"/>
  <c r="DJ913" i="14"/>
  <c r="CD915" i="14"/>
  <c r="DF915" i="14"/>
  <c r="BR916" i="14"/>
  <c r="BJ917" i="14"/>
  <c r="CP918" i="14"/>
  <c r="Z919" i="14"/>
  <c r="DN919" i="14"/>
  <c r="DF920" i="14"/>
  <c r="DB921" i="14"/>
  <c r="BR922" i="14"/>
  <c r="CT923" i="14"/>
  <c r="J924" i="14"/>
  <c r="DR927" i="14"/>
  <c r="BB928" i="14"/>
  <c r="CP886" i="14"/>
  <c r="V891" i="14"/>
  <c r="DN891" i="14"/>
  <c r="R892" i="14"/>
  <c r="AL895" i="14"/>
  <c r="CX895" i="14"/>
  <c r="ED895" i="14"/>
  <c r="AH897" i="14"/>
  <c r="BN897" i="14"/>
  <c r="CT897" i="14"/>
  <c r="BB902" i="14"/>
  <c r="CH902" i="14"/>
  <c r="BB903" i="14"/>
  <c r="CH903" i="14"/>
  <c r="DN903" i="14"/>
  <c r="V904" i="14"/>
  <c r="DB906" i="14"/>
  <c r="Z910" i="14"/>
  <c r="Z911" i="14"/>
  <c r="BF911" i="14"/>
  <c r="CH913" i="14"/>
  <c r="V914" i="14"/>
  <c r="AD919" i="14"/>
  <c r="CX923" i="14"/>
  <c r="BJ927" i="14"/>
  <c r="DV927" i="14"/>
  <c r="DV886" i="14"/>
  <c r="CL888" i="14"/>
  <c r="BB891" i="14"/>
  <c r="AP882" i="14"/>
  <c r="CP887" i="14"/>
  <c r="BF889" i="14"/>
  <c r="CH904" i="14"/>
  <c r="AT905" i="14"/>
  <c r="BZ905" i="14"/>
  <c r="DF905" i="14"/>
  <c r="EL905" i="14"/>
  <c r="CT909" i="14"/>
  <c r="BB914" i="14"/>
  <c r="V920" i="14"/>
  <c r="N921" i="14"/>
  <c r="BZ921" i="14"/>
  <c r="DF921" i="14"/>
  <c r="EH922" i="14"/>
  <c r="ED923" i="14"/>
  <c r="AH927" i="14"/>
  <c r="BN885" i="14"/>
  <c r="BJ886" i="14"/>
  <c r="CH891" i="14"/>
  <c r="BV881" i="14"/>
  <c r="EH882" i="14"/>
  <c r="AT882" i="14"/>
  <c r="BZ882" i="14"/>
  <c r="BV883" i="14"/>
  <c r="J888" i="14"/>
  <c r="BJ889" i="14"/>
  <c r="BF890" i="14"/>
  <c r="DR890" i="14"/>
  <c r="AT894" i="14"/>
  <c r="BZ894" i="14"/>
  <c r="J895" i="14"/>
  <c r="DB895" i="14"/>
  <c r="EH895" i="14"/>
  <c r="CT899" i="14"/>
  <c r="J901" i="14"/>
  <c r="DR903" i="14"/>
  <c r="BZ907" i="14"/>
  <c r="DF907" i="14"/>
  <c r="AP908" i="14"/>
  <c r="DZ918" i="14"/>
  <c r="CH920" i="14"/>
  <c r="R921" i="14"/>
  <c r="AX921" i="14"/>
  <c r="AT922" i="14"/>
  <c r="DB923" i="14"/>
  <c r="CX925" i="14"/>
  <c r="CT882" i="14"/>
  <c r="AT883" i="14"/>
  <c r="CH884" i="14"/>
  <c r="ED884" i="14"/>
  <c r="DB887" i="14"/>
  <c r="DR887" i="14"/>
  <c r="EH887" i="14"/>
  <c r="BR888" i="14"/>
  <c r="CX888" i="14"/>
  <c r="DN888" i="14"/>
  <c r="BN889" i="14"/>
  <c r="AT893" i="14"/>
  <c r="R894" i="14"/>
  <c r="AH894" i="14"/>
  <c r="AX894" i="14"/>
  <c r="CD894" i="14"/>
  <c r="CT894" i="14"/>
  <c r="V896" i="14"/>
  <c r="CD882" i="14"/>
  <c r="V881" i="14"/>
  <c r="BB881" i="14"/>
  <c r="J883" i="14"/>
  <c r="EL883" i="14"/>
  <c r="BV884" i="14"/>
  <c r="AL885" i="14"/>
  <c r="BR885" i="14"/>
  <c r="CX885" i="14"/>
  <c r="ED885" i="14"/>
  <c r="CT886" i="14"/>
  <c r="N887" i="14"/>
  <c r="EL887" i="14"/>
  <c r="V889" i="14"/>
  <c r="DZ889" i="14"/>
  <c r="AH890" i="14"/>
  <c r="CD890" i="14"/>
  <c r="CT890" i="14"/>
  <c r="DZ890" i="14"/>
  <c r="J891" i="14"/>
  <c r="BJ891" i="14"/>
  <c r="DV891" i="14"/>
  <c r="AP892" i="14"/>
  <c r="DJ892" i="14"/>
  <c r="J893" i="14"/>
  <c r="DB893" i="14"/>
  <c r="DR893" i="14"/>
  <c r="EH893" i="14"/>
  <c r="DV895" i="14"/>
  <c r="EL895" i="14"/>
  <c r="AL896" i="14"/>
  <c r="BB896" i="14"/>
  <c r="BR896" i="14"/>
  <c r="J904" i="14"/>
  <c r="BF882" i="14"/>
  <c r="CL882" i="14"/>
  <c r="DR882" i="14"/>
  <c r="AL883" i="14"/>
  <c r="DJ883" i="14"/>
  <c r="DZ883" i="14"/>
  <c r="N884" i="14"/>
  <c r="BJ884" i="14"/>
  <c r="CP884" i="14"/>
  <c r="DV884" i="14"/>
  <c r="Z885" i="14"/>
  <c r="DR885" i="14"/>
  <c r="EH885" i="14"/>
  <c r="Z886" i="14"/>
  <c r="BR886" i="14"/>
  <c r="DN886" i="14"/>
  <c r="CD887" i="14"/>
  <c r="DJ887" i="14"/>
  <c r="DZ887" i="14"/>
  <c r="N888" i="14"/>
  <c r="CP888" i="14"/>
  <c r="AL890" i="14"/>
  <c r="BR890" i="14"/>
  <c r="ED890" i="14"/>
  <c r="AL891" i="14"/>
  <c r="BN891" i="14"/>
  <c r="CD891" i="14"/>
  <c r="DJ891" i="14"/>
  <c r="DZ891" i="14"/>
  <c r="Z894" i="14"/>
  <c r="DR894" i="14"/>
  <c r="BN895" i="14"/>
  <c r="CD895" i="14"/>
  <c r="DZ901" i="14"/>
  <c r="R920" i="14"/>
  <c r="BR883" i="14"/>
  <c r="ED883" i="14"/>
  <c r="BF886" i="14"/>
  <c r="DR886" i="14"/>
  <c r="AH888" i="14"/>
  <c r="BR891" i="14"/>
  <c r="CX891" i="14"/>
  <c r="DB892" i="14"/>
  <c r="DZ893" i="14"/>
  <c r="BR895" i="14"/>
  <c r="AP898" i="14"/>
  <c r="BR899" i="14"/>
  <c r="ED899" i="14"/>
  <c r="BB904" i="14"/>
  <c r="EL921" i="14"/>
  <c r="N881" i="14"/>
  <c r="AD882" i="14"/>
  <c r="BJ882" i="14"/>
  <c r="CP882" i="14"/>
  <c r="EL882" i="14"/>
  <c r="Z883" i="14"/>
  <c r="DJ884" i="14"/>
  <c r="AH885" i="14"/>
  <c r="CT885" i="14"/>
  <c r="DZ885" i="14"/>
  <c r="AT886" i="14"/>
  <c r="BZ886" i="14"/>
  <c r="DF886" i="14"/>
  <c r="AL887" i="14"/>
  <c r="BB887" i="14"/>
  <c r="CH887" i="14"/>
  <c r="DN887" i="14"/>
  <c r="AL888" i="14"/>
  <c r="AX888" i="14"/>
  <c r="AT889" i="14"/>
  <c r="BZ889" i="14"/>
  <c r="BZ890" i="14"/>
  <c r="DF890" i="14"/>
  <c r="BV891" i="14"/>
  <c r="AH892" i="14"/>
  <c r="AX892" i="14"/>
  <c r="BV893" i="14"/>
  <c r="N894" i="14"/>
  <c r="BJ894" i="14"/>
  <c r="CP894" i="14"/>
  <c r="DF894" i="14"/>
  <c r="EL894" i="14"/>
  <c r="Z895" i="14"/>
  <c r="BV895" i="14"/>
  <c r="DZ896" i="14"/>
  <c r="BN902" i="14"/>
  <c r="AH893" i="14"/>
  <c r="BN893" i="14"/>
  <c r="DJ894" i="14"/>
  <c r="DZ894" i="14"/>
  <c r="AD895" i="14"/>
  <c r="J896" i="14"/>
  <c r="AD896" i="14"/>
  <c r="CL896" i="14"/>
  <c r="DB896" i="14"/>
  <c r="DZ897" i="14"/>
  <c r="J898" i="14"/>
  <c r="CP898" i="14"/>
  <c r="EL898" i="14"/>
  <c r="N899" i="14"/>
  <c r="AD899" i="14"/>
  <c r="Z901" i="14"/>
  <c r="AP901" i="14"/>
  <c r="BV901" i="14"/>
  <c r="AX902" i="14"/>
  <c r="CP902" i="14"/>
  <c r="AT903" i="14"/>
  <c r="Z904" i="14"/>
  <c r="N906" i="14"/>
  <c r="AL907" i="14"/>
  <c r="N908" i="14"/>
  <c r="CL908" i="14"/>
  <c r="DB908" i="14"/>
  <c r="DR908" i="14"/>
  <c r="N914" i="14"/>
  <c r="EH914" i="14"/>
  <c r="Z915" i="14"/>
  <c r="J919" i="14"/>
  <c r="CL920" i="14"/>
  <c r="J923" i="14"/>
  <c r="V893" i="14"/>
  <c r="BB893" i="14"/>
  <c r="DF893" i="14"/>
  <c r="EL893" i="14"/>
  <c r="R895" i="14"/>
  <c r="DR895" i="14"/>
  <c r="BJ896" i="14"/>
  <c r="EH896" i="14"/>
  <c r="R898" i="14"/>
  <c r="AX898" i="14"/>
  <c r="CT898" i="14"/>
  <c r="J899" i="14"/>
  <c r="AH899" i="14"/>
  <c r="AT899" i="14"/>
  <c r="CP899" i="14"/>
  <c r="DF899" i="14"/>
  <c r="DR901" i="14"/>
  <c r="EH901" i="14"/>
  <c r="V902" i="14"/>
  <c r="CP903" i="14"/>
  <c r="AP904" i="14"/>
  <c r="BR904" i="14"/>
  <c r="CT904" i="14"/>
  <c r="AH905" i="14"/>
  <c r="AX905" i="14"/>
  <c r="BN905" i="14"/>
  <c r="CD905" i="14"/>
  <c r="CT905" i="14"/>
  <c r="DJ905" i="14"/>
  <c r="DZ905" i="14"/>
  <c r="R906" i="14"/>
  <c r="AP907" i="14"/>
  <c r="AL917" i="14"/>
  <c r="CD917" i="14"/>
  <c r="AL921" i="14"/>
  <c r="CD921" i="14"/>
  <c r="BN896" i="14"/>
  <c r="CT896" i="14"/>
  <c r="DJ896" i="14"/>
  <c r="EL896" i="14"/>
  <c r="AP897" i="14"/>
  <c r="BV897" i="14"/>
  <c r="AL898" i="14"/>
  <c r="BB898" i="14"/>
  <c r="CD899" i="14"/>
  <c r="DJ899" i="14"/>
  <c r="DF901" i="14"/>
  <c r="DV901" i="14"/>
  <c r="EL901" i="14"/>
  <c r="Z902" i="14"/>
  <c r="DZ902" i="14"/>
  <c r="V903" i="14"/>
  <c r="AL903" i="14"/>
  <c r="DJ903" i="14"/>
  <c r="R904" i="14"/>
  <c r="BF904" i="14"/>
  <c r="V905" i="14"/>
  <c r="AL905" i="14"/>
  <c r="BB905" i="14"/>
  <c r="BR905" i="14"/>
  <c r="DN905" i="14"/>
  <c r="DJ906" i="14"/>
  <c r="CL907" i="14"/>
  <c r="DB907" i="14"/>
  <c r="DR907" i="14"/>
  <c r="BN908" i="14"/>
  <c r="BR909" i="14"/>
  <c r="CH909" i="14"/>
  <c r="BZ910" i="14"/>
  <c r="DF910" i="14"/>
  <c r="DV910" i="14"/>
  <c r="EL910" i="14"/>
  <c r="N911" i="14"/>
  <c r="DN913" i="14"/>
  <c r="CD914" i="14"/>
  <c r="R915" i="14"/>
  <c r="AT915" i="14"/>
  <c r="DB915" i="14"/>
  <c r="DR915" i="14"/>
  <c r="BB917" i="14"/>
  <c r="CD919" i="14"/>
  <c r="DF919" i="14"/>
  <c r="EH919" i="14"/>
  <c r="BB921" i="14"/>
  <c r="AL923" i="14"/>
  <c r="BB923" i="14"/>
  <c r="Z903" i="14"/>
  <c r="Z905" i="14"/>
  <c r="AP905" i="14"/>
  <c r="CL905" i="14"/>
  <c r="DR905" i="14"/>
  <c r="ED906" i="14"/>
  <c r="BF909" i="14"/>
  <c r="AH910" i="14"/>
  <c r="DV915" i="14"/>
  <c r="J913" i="14"/>
  <c r="CT919" i="14"/>
  <c r="Z923" i="14"/>
  <c r="CH896" i="14"/>
  <c r="DN896" i="14"/>
  <c r="J897" i="14"/>
  <c r="DF897" i="14"/>
  <c r="DV897" i="14"/>
  <c r="EL897" i="14"/>
  <c r="N898" i="14"/>
  <c r="BZ898" i="14"/>
  <c r="DR898" i="14"/>
  <c r="Z899" i="14"/>
  <c r="BV899" i="14"/>
  <c r="V901" i="14"/>
  <c r="CH901" i="14"/>
  <c r="J902" i="14"/>
  <c r="AT902" i="14"/>
  <c r="DN902" i="14"/>
  <c r="AD903" i="14"/>
  <c r="CL903" i="14"/>
  <c r="DB903" i="14"/>
  <c r="EH903" i="14"/>
  <c r="ED904" i="14"/>
  <c r="N905" i="14"/>
  <c r="Z906" i="14"/>
  <c r="AP906" i="14"/>
  <c r="BV906" i="14"/>
  <c r="CL906" i="14"/>
  <c r="AX907" i="14"/>
  <c r="BB908" i="14"/>
  <c r="BR908" i="14"/>
  <c r="CH908" i="14"/>
  <c r="CX908" i="14"/>
  <c r="DN908" i="14"/>
  <c r="CD911" i="14"/>
  <c r="CT911" i="14"/>
  <c r="DJ911" i="14"/>
  <c r="DZ911" i="14"/>
  <c r="R913" i="14"/>
  <c r="CP913" i="14"/>
  <c r="DF913" i="14"/>
  <c r="CT915" i="14"/>
  <c r="DJ915" i="14"/>
  <c r="N916" i="14"/>
  <c r="Z916" i="14"/>
  <c r="CX916" i="14"/>
  <c r="R918" i="14"/>
  <c r="DF918" i="14"/>
  <c r="EL918" i="14"/>
  <c r="BV920" i="14"/>
  <c r="CX920" i="14"/>
  <c r="DZ920" i="14"/>
  <c r="R922" i="14"/>
  <c r="DF922" i="14"/>
  <c r="EL922" i="14"/>
  <c r="DF916" i="14"/>
  <c r="DN917" i="14"/>
  <c r="ED918" i="14"/>
  <c r="AT919" i="14"/>
  <c r="CX919" i="14"/>
  <c r="AL920" i="14"/>
  <c r="CP920" i="14"/>
  <c r="DN921" i="14"/>
  <c r="ED922" i="14"/>
  <c r="AT923" i="14"/>
  <c r="R924" i="14"/>
  <c r="AH924" i="14"/>
  <c r="AX924" i="14"/>
  <c r="DV924" i="14"/>
  <c r="BB925" i="14"/>
  <c r="CH925" i="14"/>
  <c r="AP927" i="14"/>
  <c r="BF927" i="14"/>
  <c r="CH927" i="14"/>
  <c r="BN928" i="14"/>
  <c r="CD928" i="14"/>
  <c r="AD913" i="14"/>
  <c r="R914" i="14"/>
  <c r="AH914" i="14"/>
  <c r="BN914" i="14"/>
  <c r="DN915" i="14"/>
  <c r="AL916" i="14"/>
  <c r="CD916" i="14"/>
  <c r="CP917" i="14"/>
  <c r="EH917" i="14"/>
  <c r="N918" i="14"/>
  <c r="BV918" i="14"/>
  <c r="DB918" i="14"/>
  <c r="BZ919" i="14"/>
  <c r="DB919" i="14"/>
  <c r="Z920" i="14"/>
  <c r="BR920" i="14"/>
  <c r="CT920" i="14"/>
  <c r="CP921" i="14"/>
  <c r="EH921" i="14"/>
  <c r="N922" i="14"/>
  <c r="BV922" i="14"/>
  <c r="DB922" i="14"/>
  <c r="CD923" i="14"/>
  <c r="CP923" i="14"/>
  <c r="BB924" i="14"/>
  <c r="CT924" i="14"/>
  <c r="DJ924" i="14"/>
  <c r="DZ924" i="14"/>
  <c r="BF925" i="14"/>
  <c r="BV925" i="14"/>
  <c r="CL925" i="14"/>
  <c r="DB927" i="14"/>
  <c r="N928" i="14"/>
  <c r="BR928" i="14"/>
  <c r="Z924" i="14"/>
  <c r="DN924" i="14"/>
  <c r="BJ925" i="14"/>
  <c r="CP925" i="14"/>
  <c r="BF928" i="14"/>
  <c r="CH923" i="14"/>
  <c r="DV923" i="14"/>
  <c r="DF925" i="14"/>
  <c r="V927" i="14"/>
  <c r="BN927" i="14"/>
  <c r="EH927" i="14"/>
  <c r="AH909" i="14"/>
  <c r="DV909" i="14"/>
  <c r="AP911" i="14"/>
  <c r="CH911" i="14"/>
  <c r="DN911" i="14"/>
  <c r="ED911" i="14"/>
  <c r="V913" i="14"/>
  <c r="CT913" i="14"/>
  <c r="Z914" i="14"/>
  <c r="ED914" i="14"/>
  <c r="V915" i="14"/>
  <c r="BZ915" i="14"/>
  <c r="AD916" i="14"/>
  <c r="CL916" i="14"/>
  <c r="DB916" i="14"/>
  <c r="AP917" i="14"/>
  <c r="BV917" i="14"/>
  <c r="CH917" i="14"/>
  <c r="AL918" i="14"/>
  <c r="CD918" i="14"/>
  <c r="N919" i="14"/>
  <c r="AP919" i="14"/>
  <c r="AH920" i="14"/>
  <c r="AP921" i="14"/>
  <c r="BV921" i="14"/>
  <c r="CH921" i="14"/>
  <c r="AL922" i="14"/>
  <c r="CD922" i="14"/>
  <c r="N923" i="14"/>
  <c r="AP923" i="14"/>
  <c r="BF923" i="14"/>
  <c r="N924" i="14"/>
  <c r="AT924" i="14"/>
  <c r="BJ924" i="14"/>
  <c r="CL924" i="14"/>
  <c r="CD925" i="14"/>
  <c r="DZ925" i="14"/>
  <c r="AL927" i="14"/>
  <c r="CT927" i="14"/>
  <c r="DJ927" i="14"/>
  <c r="BJ928" i="14"/>
  <c r="DR928" i="14"/>
  <c r="AD891" i="14"/>
  <c r="CL901" i="14"/>
  <c r="DF906" i="14"/>
  <c r="CH882" i="14"/>
  <c r="DJ882" i="14"/>
  <c r="AD883" i="14"/>
  <c r="BF883" i="14"/>
  <c r="AH884" i="14"/>
  <c r="CL884" i="14"/>
  <c r="DN884" i="14"/>
  <c r="DV885" i="14"/>
  <c r="R886" i="14"/>
  <c r="BV886" i="14"/>
  <c r="CX886" i="14"/>
  <c r="DZ886" i="14"/>
  <c r="V887" i="14"/>
  <c r="DV889" i="14"/>
  <c r="R890" i="14"/>
  <c r="BV892" i="14"/>
  <c r="CX893" i="14"/>
  <c r="BF905" i="14"/>
  <c r="DN882" i="14"/>
  <c r="AH883" i="14"/>
  <c r="BJ883" i="14"/>
  <c r="CL883" i="14"/>
  <c r="AL884" i="14"/>
  <c r="BN884" i="14"/>
  <c r="DR884" i="14"/>
  <c r="N885" i="14"/>
  <c r="AP885" i="14"/>
  <c r="V886" i="14"/>
  <c r="AX886" i="14"/>
  <c r="Z887" i="14"/>
  <c r="AD888" i="14"/>
  <c r="DJ888" i="14"/>
  <c r="EL888" i="14"/>
  <c r="CT889" i="14"/>
  <c r="BB890" i="14"/>
  <c r="CP891" i="14"/>
  <c r="BZ892" i="14"/>
  <c r="ED892" i="14"/>
  <c r="BB894" i="14"/>
  <c r="BF895" i="14"/>
  <c r="BB897" i="14"/>
  <c r="AD905" i="14"/>
  <c r="Z928" i="14"/>
  <c r="AH882" i="14"/>
  <c r="BN883" i="14"/>
  <c r="CP883" i="14"/>
  <c r="DR883" i="14"/>
  <c r="BR884" i="14"/>
  <c r="CT884" i="14"/>
  <c r="R885" i="14"/>
  <c r="AT885" i="14"/>
  <c r="BV885" i="14"/>
  <c r="BB886" i="14"/>
  <c r="CD886" i="14"/>
  <c r="EH886" i="14"/>
  <c r="J887" i="14"/>
  <c r="AD887" i="14"/>
  <c r="BF887" i="14"/>
  <c r="BJ888" i="14"/>
  <c r="CX889" i="14"/>
  <c r="Z890" i="14"/>
  <c r="DN890" i="14"/>
  <c r="CD892" i="14"/>
  <c r="BJ895" i="14"/>
  <c r="Z897" i="14"/>
  <c r="CL897" i="14"/>
  <c r="BN903" i="14"/>
  <c r="CT908" i="14"/>
  <c r="DV925" i="14"/>
  <c r="BB892" i="14"/>
  <c r="DF892" i="14"/>
  <c r="EH892" i="14"/>
  <c r="AP896" i="14"/>
  <c r="BZ899" i="14"/>
  <c r="DN909" i="14"/>
  <c r="J881" i="14"/>
  <c r="J882" i="14"/>
  <c r="AL882" i="14"/>
  <c r="BN882" i="14"/>
  <c r="N883" i="14"/>
  <c r="AP883" i="14"/>
  <c r="CT883" i="14"/>
  <c r="DV883" i="14"/>
  <c r="CX884" i="14"/>
  <c r="DZ884" i="14"/>
  <c r="AX885" i="14"/>
  <c r="BZ885" i="14"/>
  <c r="DB885" i="14"/>
  <c r="CH886" i="14"/>
  <c r="DJ886" i="14"/>
  <c r="AH887" i="14"/>
  <c r="BJ887" i="14"/>
  <c r="CL887" i="14"/>
  <c r="BV889" i="14"/>
  <c r="DB889" i="14"/>
  <c r="ED889" i="14"/>
  <c r="BZ881" i="14"/>
  <c r="N882" i="14"/>
  <c r="CX883" i="14"/>
  <c r="BB885" i="14"/>
  <c r="ED891" i="14"/>
  <c r="BF892" i="14"/>
  <c r="AD894" i="14"/>
  <c r="AX899" i="14"/>
  <c r="Z907" i="14"/>
  <c r="CL909" i="14"/>
  <c r="ED887" i="14"/>
  <c r="BF891" i="14"/>
  <c r="CT888" i="14"/>
  <c r="BZ891" i="14"/>
  <c r="AP895" i="14"/>
  <c r="BJ909" i="14"/>
  <c r="DR921" i="14"/>
  <c r="R882" i="14"/>
  <c r="DZ882" i="14"/>
  <c r="DB883" i="14"/>
  <c r="V884" i="14"/>
  <c r="AX884" i="14"/>
  <c r="AD885" i="14"/>
  <c r="BF885" i="14"/>
  <c r="DJ885" i="14"/>
  <c r="EL885" i="14"/>
  <c r="AH886" i="14"/>
  <c r="AP887" i="14"/>
  <c r="BR887" i="14"/>
  <c r="CT887" i="14"/>
  <c r="DV887" i="14"/>
  <c r="DJ889" i="14"/>
  <c r="EL889" i="14"/>
  <c r="R908" i="14"/>
  <c r="BV882" i="14"/>
  <c r="ED897" i="14"/>
  <c r="CD913" i="14"/>
  <c r="BZ883" i="14"/>
  <c r="V882" i="14"/>
  <c r="AX882" i="14"/>
  <c r="DB882" i="14"/>
  <c r="ED882" i="14"/>
  <c r="DF883" i="14"/>
  <c r="EH883" i="14"/>
  <c r="Z884" i="14"/>
  <c r="BB884" i="14"/>
  <c r="CD884" i="14"/>
  <c r="BJ885" i="14"/>
  <c r="CL885" i="14"/>
  <c r="J886" i="14"/>
  <c r="AL886" i="14"/>
  <c r="BN886" i="14"/>
  <c r="AT887" i="14"/>
  <c r="BV887" i="14"/>
  <c r="CX887" i="14"/>
  <c r="BV888" i="14"/>
  <c r="CH889" i="14"/>
  <c r="N893" i="14"/>
  <c r="DV894" i="14"/>
  <c r="CL911" i="14"/>
  <c r="CX882" i="14"/>
  <c r="DF882" i="14"/>
  <c r="AD884" i="14"/>
  <c r="N886" i="14"/>
  <c r="ED888" i="14"/>
  <c r="AD889" i="14"/>
  <c r="CL889" i="14"/>
  <c r="DV893" i="14"/>
  <c r="EH906" i="14"/>
  <c r="AD911" i="14"/>
  <c r="BR889" i="14"/>
  <c r="Z891" i="14"/>
  <c r="V892" i="14"/>
  <c r="AP893" i="14"/>
  <c r="CX894" i="14"/>
  <c r="AH895" i="14"/>
  <c r="CD897" i="14"/>
  <c r="ED898" i="14"/>
  <c r="BB901" i="14"/>
  <c r="CD901" i="14"/>
  <c r="N903" i="14"/>
  <c r="CL904" i="14"/>
  <c r="CH905" i="14"/>
  <c r="J906" i="14"/>
  <c r="AD906" i="14"/>
  <c r="BF906" i="14"/>
  <c r="BB907" i="14"/>
  <c r="ED907" i="14"/>
  <c r="AT908" i="14"/>
  <c r="DV908" i="14"/>
  <c r="AL909" i="14"/>
  <c r="AP910" i="14"/>
  <c r="CX910" i="14"/>
  <c r="ED910" i="14"/>
  <c r="J911" i="14"/>
  <c r="BJ911" i="14"/>
  <c r="DR911" i="14"/>
  <c r="BB913" i="14"/>
  <c r="BB916" i="14"/>
  <c r="BN918" i="14"/>
  <c r="AH923" i="14"/>
  <c r="AT896" i="14"/>
  <c r="AD897" i="14"/>
  <c r="DJ897" i="14"/>
  <c r="V898" i="14"/>
  <c r="AD901" i="14"/>
  <c r="BZ902" i="14"/>
  <c r="DB902" i="14"/>
  <c r="R903" i="14"/>
  <c r="CT903" i="14"/>
  <c r="N904" i="14"/>
  <c r="CP904" i="14"/>
  <c r="BJ905" i="14"/>
  <c r="AH906" i="14"/>
  <c r="AT910" i="14"/>
  <c r="DB910" i="14"/>
  <c r="EH910" i="14"/>
  <c r="BN911" i="14"/>
  <c r="DV911" i="14"/>
  <c r="BF913" i="14"/>
  <c r="BR925" i="14"/>
  <c r="DJ901" i="14"/>
  <c r="DN906" i="14"/>
  <c r="CL919" i="14"/>
  <c r="AP925" i="14"/>
  <c r="DN895" i="14"/>
  <c r="Z896" i="14"/>
  <c r="CX896" i="14"/>
  <c r="BJ897" i="14"/>
  <c r="BJ899" i="14"/>
  <c r="CL899" i="14"/>
  <c r="DN899" i="14"/>
  <c r="BJ901" i="14"/>
  <c r="AD902" i="14"/>
  <c r="DF902" i="14"/>
  <c r="AX903" i="14"/>
  <c r="DZ903" i="14"/>
  <c r="AT904" i="14"/>
  <c r="DV904" i="14"/>
  <c r="CP906" i="14"/>
  <c r="DR906" i="14"/>
  <c r="AH907" i="14"/>
  <c r="EL907" i="14"/>
  <c r="Z908" i="14"/>
  <c r="ED908" i="14"/>
  <c r="R909" i="14"/>
  <c r="BJ915" i="14"/>
  <c r="DR917" i="14"/>
  <c r="BJ919" i="14"/>
  <c r="CD889" i="14"/>
  <c r="DF889" i="14"/>
  <c r="EH889" i="14"/>
  <c r="J890" i="14"/>
  <c r="AD890" i="14"/>
  <c r="CL890" i="14"/>
  <c r="CL891" i="14"/>
  <c r="CH892" i="14"/>
  <c r="BZ893" i="14"/>
  <c r="CP895" i="14"/>
  <c r="BZ896" i="14"/>
  <c r="AL897" i="14"/>
  <c r="AD898" i="14"/>
  <c r="BF898" i="14"/>
  <c r="CH898" i="14"/>
  <c r="BN899" i="14"/>
  <c r="AL901" i="14"/>
  <c r="DN901" i="14"/>
  <c r="BF902" i="14"/>
  <c r="BZ903" i="14"/>
  <c r="BV904" i="14"/>
  <c r="DN907" i="14"/>
  <c r="J908" i="14"/>
  <c r="DF908" i="14"/>
  <c r="CX909" i="14"/>
  <c r="DZ909" i="14"/>
  <c r="V910" i="14"/>
  <c r="DJ910" i="14"/>
  <c r="AH915" i="14"/>
  <c r="AH919" i="14"/>
  <c r="DN922" i="14"/>
  <c r="CP927" i="14"/>
  <c r="CL892" i="14"/>
  <c r="EL892" i="14"/>
  <c r="CD893" i="14"/>
  <c r="AL894" i="14"/>
  <c r="CT895" i="14"/>
  <c r="N897" i="14"/>
  <c r="CP897" i="14"/>
  <c r="BJ898" i="14"/>
  <c r="CL898" i="14"/>
  <c r="DN898" i="14"/>
  <c r="CP901" i="14"/>
  <c r="BJ902" i="14"/>
  <c r="EL902" i="14"/>
  <c r="CD903" i="14"/>
  <c r="R905" i="14"/>
  <c r="DV905" i="14"/>
  <c r="BN907" i="14"/>
  <c r="BF908" i="14"/>
  <c r="AX909" i="14"/>
  <c r="DN910" i="14"/>
  <c r="AT911" i="14"/>
  <c r="EH911" i="14"/>
  <c r="CX928" i="14"/>
  <c r="DB886" i="14"/>
  <c r="ED886" i="14"/>
  <c r="DF887" i="14"/>
  <c r="BB888" i="14"/>
  <c r="CD888" i="14"/>
  <c r="DF888" i="14"/>
  <c r="EH888" i="14"/>
  <c r="DN889" i="14"/>
  <c r="BN890" i="14"/>
  <c r="DV890" i="14"/>
  <c r="DR891" i="14"/>
  <c r="AL892" i="14"/>
  <c r="DN892" i="14"/>
  <c r="ED893" i="14"/>
  <c r="DN894" i="14"/>
  <c r="V895" i="14"/>
  <c r="ED896" i="14"/>
  <c r="BR897" i="14"/>
  <c r="BN898" i="14"/>
  <c r="DV899" i="14"/>
  <c r="BR901" i="14"/>
  <c r="CL902" i="14"/>
  <c r="DF903" i="14"/>
  <c r="DB904" i="14"/>
  <c r="CX905" i="14"/>
  <c r="AT906" i="14"/>
  <c r="N907" i="14"/>
  <c r="EL908" i="14"/>
  <c r="BF910" i="14"/>
  <c r="DZ899" i="14"/>
  <c r="BB909" i="14"/>
  <c r="EH909" i="14"/>
  <c r="J910" i="14"/>
  <c r="AD910" i="14"/>
  <c r="CL910" i="14"/>
  <c r="BN922" i="14"/>
  <c r="CP889" i="14"/>
  <c r="N890" i="14"/>
  <c r="CX890" i="14"/>
  <c r="N892" i="14"/>
  <c r="BR892" i="14"/>
  <c r="BR894" i="14"/>
  <c r="DZ895" i="14"/>
  <c r="CX897" i="14"/>
  <c r="BR898" i="14"/>
  <c r="DV898" i="14"/>
  <c r="CX901" i="14"/>
  <c r="N902" i="14"/>
  <c r="AP902" i="14"/>
  <c r="DR902" i="14"/>
  <c r="AH903" i="14"/>
  <c r="EL903" i="14"/>
  <c r="AD904" i="14"/>
  <c r="EH904" i="14"/>
  <c r="ED905" i="14"/>
  <c r="V906" i="14"/>
  <c r="BZ906" i="14"/>
  <c r="AT907" i="14"/>
  <c r="AL908" i="14"/>
  <c r="DN914" i="14"/>
  <c r="DZ916" i="14"/>
  <c r="DN918" i="14"/>
  <c r="CD920" i="14"/>
  <c r="J921" i="14"/>
  <c r="AT890" i="14"/>
  <c r="V894" i="14"/>
  <c r="BV898" i="14"/>
  <c r="DZ898" i="14"/>
  <c r="AX901" i="14"/>
  <c r="BJ914" i="14"/>
  <c r="BB920" i="14"/>
  <c r="BJ910" i="14"/>
  <c r="DR910" i="14"/>
  <c r="R911" i="14"/>
  <c r="BZ911" i="14"/>
  <c r="AH913" i="14"/>
  <c r="BJ913" i="14"/>
  <c r="CL913" i="14"/>
  <c r="EL915" i="14"/>
  <c r="ED916" i="14"/>
  <c r="EL919" i="14"/>
  <c r="ED920" i="14"/>
  <c r="BN924" i="14"/>
  <c r="CP924" i="14"/>
  <c r="DR924" i="14"/>
  <c r="R927" i="14"/>
  <c r="CX904" i="14"/>
  <c r="CP905" i="14"/>
  <c r="BJ906" i="14"/>
  <c r="EL906" i="14"/>
  <c r="CD907" i="14"/>
  <c r="BV908" i="14"/>
  <c r="BN909" i="14"/>
  <c r="BN910" i="14"/>
  <c r="CP910" i="14"/>
  <c r="AX911" i="14"/>
  <c r="DF911" i="14"/>
  <c r="DR914" i="14"/>
  <c r="J916" i="14"/>
  <c r="EH916" i="14"/>
  <c r="CX917" i="14"/>
  <c r="DV917" i="14"/>
  <c r="DR918" i="14"/>
  <c r="J920" i="14"/>
  <c r="EH920" i="14"/>
  <c r="CX921" i="14"/>
  <c r="DV921" i="14"/>
  <c r="DR922" i="14"/>
  <c r="BJ923" i="14"/>
  <c r="AP924" i="14"/>
  <c r="BR924" i="14"/>
  <c r="N925" i="14"/>
  <c r="BR927" i="14"/>
  <c r="J928" i="14"/>
  <c r="DB928" i="14"/>
  <c r="DZ928" i="14"/>
  <c r="CT910" i="14"/>
  <c r="DV914" i="14"/>
  <c r="DZ917" i="14"/>
  <c r="DV918" i="14"/>
  <c r="DZ921" i="14"/>
  <c r="DV922" i="14"/>
  <c r="DZ910" i="14"/>
  <c r="EL916" i="14"/>
  <c r="EL920" i="14"/>
  <c r="BV924" i="14"/>
  <c r="CX924" i="14"/>
  <c r="R925" i="14"/>
  <c r="AT925" i="14"/>
  <c r="AX927" i="14"/>
  <c r="BV927" i="14"/>
  <c r="AD928" i="14"/>
  <c r="DF928" i="14"/>
  <c r="N913" i="14"/>
  <c r="AP913" i="14"/>
  <c r="ED917" i="14"/>
  <c r="ED921" i="14"/>
  <c r="DB924" i="14"/>
  <c r="ED924" i="14"/>
  <c r="V925" i="14"/>
  <c r="AX925" i="14"/>
  <c r="BZ925" i="14"/>
  <c r="CX927" i="14"/>
  <c r="AH928" i="14"/>
  <c r="EH928" i="14"/>
  <c r="AT913" i="14"/>
  <c r="BV913" i="14"/>
  <c r="AT914" i="14"/>
  <c r="BR915" i="14"/>
  <c r="BJ916" i="14"/>
  <c r="Z917" i="14"/>
  <c r="V918" i="14"/>
  <c r="BR919" i="14"/>
  <c r="BJ920" i="14"/>
  <c r="Z921" i="14"/>
  <c r="V922" i="14"/>
  <c r="BR923" i="14"/>
  <c r="J927" i="14"/>
  <c r="BZ913" i="14"/>
  <c r="DB913" i="14"/>
  <c r="AX914" i="14"/>
  <c r="BZ914" i="14"/>
  <c r="AX915" i="14"/>
  <c r="BV915" i="14"/>
  <c r="AP916" i="14"/>
  <c r="BN916" i="14"/>
  <c r="AD917" i="14"/>
  <c r="Z918" i="14"/>
  <c r="BZ918" i="14"/>
  <c r="AX919" i="14"/>
  <c r="BV919" i="14"/>
  <c r="AP920" i="14"/>
  <c r="BN920" i="14"/>
  <c r="AD921" i="14"/>
  <c r="Z922" i="14"/>
  <c r="BZ922" i="14"/>
  <c r="AX923" i="14"/>
  <c r="BV923" i="14"/>
  <c r="V924" i="14"/>
  <c r="AH917" i="14"/>
  <c r="AD918" i="14"/>
  <c r="AH921" i="14"/>
  <c r="AD922" i="14"/>
  <c r="AP928" i="14"/>
  <c r="BB915" i="14"/>
  <c r="AT916" i="14"/>
  <c r="BB919" i="14"/>
  <c r="AT920" i="14"/>
  <c r="AH925" i="14"/>
  <c r="AD909" i="14"/>
  <c r="BB910" i="14"/>
  <c r="CX911" i="14"/>
  <c r="Z913" i="14"/>
  <c r="BF914" i="14"/>
  <c r="CH914" i="14"/>
  <c r="ED915" i="14"/>
  <c r="DV916" i="14"/>
  <c r="BN917" i="14"/>
  <c r="CL917" i="14"/>
  <c r="BJ918" i="14"/>
  <c r="CH918" i="14"/>
  <c r="ED919" i="14"/>
  <c r="DV920" i="14"/>
  <c r="BN921" i="14"/>
  <c r="CL921" i="14"/>
  <c r="BJ922" i="14"/>
  <c r="CH922" i="14"/>
  <c r="AD924" i="14"/>
  <c r="BF924" i="14"/>
  <c r="CH924" i="14"/>
  <c r="BN925" i="14"/>
  <c r="CH919" i="14"/>
  <c r="BZ920" i="14"/>
  <c r="BV928" i="14"/>
  <c r="CL914" i="14"/>
  <c r="CL918" i="14"/>
  <c r="CL922" i="14"/>
  <c r="DR913" i="14"/>
  <c r="R893" i="14"/>
  <c r="BF896" i="14"/>
  <c r="DR896" i="14"/>
  <c r="DR888" i="14"/>
  <c r="AX889" i="14"/>
  <c r="CT891" i="14"/>
  <c r="Z892" i="14"/>
  <c r="AP894" i="14"/>
  <c r="DB894" i="14"/>
  <c r="R897" i="14"/>
  <c r="CH888" i="14"/>
  <c r="DR892" i="14"/>
  <c r="N889" i="14"/>
  <c r="AP890" i="14"/>
  <c r="AH891" i="14"/>
  <c r="AX893" i="14"/>
  <c r="DJ893" i="14"/>
  <c r="Z888" i="14"/>
  <c r="R889" i="14"/>
  <c r="DB890" i="14"/>
  <c r="BV894" i="14"/>
  <c r="EH894" i="14"/>
  <c r="V888" i="14"/>
  <c r="BF888" i="14"/>
  <c r="EH890" i="14"/>
  <c r="Z881" i="14"/>
  <c r="CH881" i="14"/>
  <c r="AP881" i="14"/>
  <c r="BF881" i="14"/>
  <c r="CX881" i="14"/>
  <c r="DN881" i="14"/>
  <c r="AT881" i="14"/>
  <c r="BJ881" i="14"/>
  <c r="DB881" i="14"/>
  <c r="DR881" i="14"/>
  <c r="AX881" i="14"/>
  <c r="DF881" i="14"/>
  <c r="DV881" i="14"/>
  <c r="AL881" i="14"/>
  <c r="CD881" i="14"/>
  <c r="EL881" i="14"/>
  <c r="EO881" i="14" l="1"/>
  <c r="EQ881" i="14" s="1"/>
  <c r="EO906" i="14"/>
  <c r="EO919" i="14"/>
  <c r="EQ919" i="14" s="1"/>
  <c r="EO898" i="14"/>
  <c r="EQ898" i="14" s="1"/>
  <c r="EO887" i="14"/>
  <c r="EQ887" i="14" s="1"/>
  <c r="EO883" i="14"/>
  <c r="EQ883" i="14" s="1"/>
  <c r="EO914" i="14"/>
  <c r="EQ914" i="14" s="1"/>
  <c r="EO928" i="14"/>
  <c r="EO924" i="14"/>
  <c r="EO894" i="14"/>
  <c r="EQ894" i="14" s="1"/>
  <c r="EO921" i="14"/>
  <c r="EQ921" i="14" s="1"/>
  <c r="EO925" i="14"/>
  <c r="EQ925" i="14" s="1"/>
  <c r="EO915" i="14"/>
  <c r="EQ915" i="14" s="1"/>
  <c r="EO918" i="14"/>
  <c r="EO901" i="14"/>
  <c r="EQ901" i="14" s="1"/>
  <c r="EO884" i="14"/>
  <c r="EO902" i="14"/>
  <c r="EQ902" i="14" s="1"/>
  <c r="EO885" i="14"/>
  <c r="EQ885" i="14" s="1"/>
  <c r="EO897" i="14"/>
  <c r="EQ897" i="14" s="1"/>
  <c r="EO910" i="14"/>
  <c r="EQ910" i="14" s="1"/>
  <c r="EO896" i="14"/>
  <c r="EQ896" i="14" s="1"/>
  <c r="EO913" i="14"/>
  <c r="EQ913" i="14" s="1"/>
  <c r="EO909" i="14"/>
  <c r="EQ909" i="14" s="1"/>
  <c r="EO886" i="14"/>
  <c r="EQ886" i="14" s="1"/>
  <c r="EO904" i="14"/>
  <c r="EQ904" i="14" s="1"/>
  <c r="EO890" i="14"/>
  <c r="EO920" i="14"/>
  <c r="EQ920" i="14" s="1"/>
  <c r="EO889" i="14"/>
  <c r="EQ889" i="14" s="1"/>
  <c r="EO888" i="14"/>
  <c r="EQ888" i="14" s="1"/>
  <c r="EO922" i="14"/>
  <c r="EQ922" i="14" s="1"/>
  <c r="EO882" i="14"/>
  <c r="EQ882" i="14" s="1"/>
  <c r="EO911" i="14"/>
  <c r="EQ911" i="14" s="1"/>
  <c r="EO891" i="14"/>
  <c r="EQ891" i="14" s="1"/>
  <c r="EO899" i="14"/>
  <c r="EQ899" i="14" s="1"/>
  <c r="EO927" i="14"/>
  <c r="EQ927" i="14" s="1"/>
  <c r="EO916" i="14"/>
  <c r="EQ916" i="14" s="1"/>
  <c r="EO903" i="14"/>
  <c r="EQ903" i="14" s="1"/>
  <c r="EO908" i="14"/>
  <c r="EQ908" i="14" s="1"/>
  <c r="EO892" i="14"/>
  <c r="EQ892" i="14" s="1"/>
  <c r="EO907" i="14"/>
  <c r="EQ907" i="14" s="1"/>
  <c r="EO905" i="14"/>
  <c r="EQ905" i="14" s="1"/>
  <c r="EO923" i="14"/>
  <c r="EQ923" i="14" s="1"/>
  <c r="EO893" i="14"/>
  <c r="EQ893" i="14" s="1"/>
  <c r="EO895" i="14"/>
  <c r="EQ895" i="14" s="1"/>
  <c r="EO917" i="14"/>
  <c r="EQ917" i="14" s="1"/>
  <c r="EQ928" i="14"/>
  <c r="EQ884" i="14"/>
  <c r="EQ924" i="14"/>
  <c r="EQ906" i="14"/>
  <c r="EQ890" i="14"/>
  <c r="EQ918" i="14"/>
  <c r="EP737" i="14" l="1"/>
  <c r="EP736" i="14"/>
  <c r="EP735" i="14"/>
  <c r="EP734" i="14"/>
  <c r="EP731" i="14"/>
  <c r="EP729" i="14"/>
  <c r="EP728" i="14"/>
  <c r="EP727" i="14"/>
  <c r="EP726" i="14"/>
  <c r="EP725" i="14"/>
  <c r="EP724" i="14"/>
  <c r="EP723" i="14"/>
  <c r="EP722" i="14"/>
  <c r="EP721" i="14"/>
  <c r="EP720" i="14"/>
  <c r="EP719" i="14"/>
  <c r="EP718" i="14"/>
  <c r="EP717" i="14"/>
  <c r="EP711" i="14"/>
  <c r="EP710" i="14"/>
  <c r="EP709" i="14"/>
  <c r="EP708" i="14"/>
  <c r="EP707" i="14"/>
  <c r="EP706" i="14"/>
  <c r="EP704" i="14"/>
  <c r="EP703" i="14"/>
  <c r="EP701" i="14"/>
  <c r="EP679" i="14"/>
  <c r="EP678" i="14"/>
  <c r="EP677" i="14"/>
  <c r="EP676" i="14"/>
  <c r="EP675" i="14"/>
  <c r="EP674" i="14"/>
  <c r="EP673" i="14"/>
  <c r="EP669" i="14"/>
  <c r="EP668" i="14"/>
  <c r="EP667" i="14"/>
  <c r="EP665" i="14"/>
  <c r="EP664" i="14"/>
  <c r="EP625" i="14"/>
  <c r="EP624" i="14"/>
  <c r="EP611" i="14"/>
  <c r="EP610" i="14"/>
  <c r="EP609" i="14"/>
  <c r="EP607" i="14"/>
  <c r="EP606" i="14"/>
  <c r="EP605" i="14"/>
  <c r="EP604" i="14"/>
  <c r="EP603" i="14"/>
  <c r="EP602" i="14"/>
  <c r="EP601" i="14"/>
  <c r="EP600" i="14"/>
  <c r="EP599" i="14"/>
  <c r="EP597" i="14"/>
  <c r="EP596" i="14"/>
  <c r="EP583" i="14"/>
  <c r="EP582" i="14"/>
  <c r="EP581" i="14"/>
  <c r="EP579" i="14"/>
  <c r="EP578" i="14"/>
  <c r="EP577" i="14"/>
  <c r="EP576" i="14"/>
  <c r="EP575" i="14"/>
  <c r="EP574" i="14"/>
  <c r="EP573" i="14"/>
  <c r="EP572" i="14"/>
  <c r="EP571" i="14"/>
  <c r="EP570" i="14"/>
  <c r="EP568" i="14"/>
  <c r="EP567" i="14"/>
  <c r="EP566" i="14"/>
  <c r="EP565" i="14"/>
  <c r="EP564" i="14"/>
  <c r="EP563" i="14"/>
  <c r="EP562" i="14"/>
  <c r="EP561" i="14"/>
  <c r="EP1145" i="14"/>
  <c r="EP1143" i="14"/>
  <c r="EP1141" i="14"/>
  <c r="EP1139" i="14"/>
  <c r="EP1137" i="14"/>
  <c r="EP1135" i="14"/>
  <c r="EP1133" i="14"/>
  <c r="EP1131" i="14"/>
  <c r="EP1130" i="14"/>
  <c r="EP1129" i="14"/>
  <c r="EP1128" i="14"/>
  <c r="EP1127" i="14"/>
  <c r="EP1126" i="14"/>
  <c r="EP1125" i="14"/>
  <c r="EP1124" i="14"/>
  <c r="EP1122" i="14"/>
  <c r="EP1121" i="14"/>
  <c r="EP1120" i="14"/>
  <c r="EP1119" i="14"/>
  <c r="EP1118" i="14"/>
  <c r="EP1117" i="14"/>
  <c r="EP1116" i="14"/>
  <c r="EP1115" i="14"/>
  <c r="EP1114" i="14"/>
  <c r="EP1111" i="14"/>
  <c r="EP1110" i="14"/>
  <c r="EP1109" i="14"/>
  <c r="EP1108" i="14"/>
  <c r="EP1107" i="14"/>
  <c r="EP1106" i="14"/>
  <c r="EP1105" i="14"/>
  <c r="EP1104" i="14"/>
  <c r="EP1103" i="14"/>
  <c r="EP1101" i="14"/>
  <c r="EP1100" i="14"/>
  <c r="EP1099" i="14"/>
  <c r="EP1097" i="14"/>
  <c r="EP1096" i="14"/>
  <c r="EP1095" i="14"/>
  <c r="EP1094" i="14"/>
  <c r="EP1093" i="14"/>
  <c r="EP1092" i="14"/>
  <c r="EP1091" i="14"/>
  <c r="EP1090" i="14"/>
  <c r="EP1089" i="14"/>
  <c r="EP1088" i="14"/>
  <c r="EP1087" i="14"/>
  <c r="EP1086" i="14"/>
  <c r="DF707" i="14" l="1"/>
  <c r="J1124" i="14"/>
  <c r="J1125" i="14"/>
  <c r="J1126" i="14"/>
  <c r="J1127" i="14"/>
  <c r="J1128" i="14"/>
  <c r="J1129" i="14"/>
  <c r="J1130" i="14"/>
  <c r="J1131" i="14"/>
  <c r="DN572" i="14"/>
  <c r="ED579" i="14"/>
  <c r="EL707" i="14"/>
  <c r="N710" i="14"/>
  <c r="Z562" i="14"/>
  <c r="AP563" i="14"/>
  <c r="BF577" i="14"/>
  <c r="AP578" i="14"/>
  <c r="BV578" i="14"/>
  <c r="BV597" i="14"/>
  <c r="J596" i="14"/>
  <c r="J597" i="14"/>
  <c r="J604" i="14"/>
  <c r="AP708" i="14"/>
  <c r="AX581" i="14"/>
  <c r="CP668" i="14"/>
  <c r="AT669" i="14"/>
  <c r="BJ669" i="14"/>
  <c r="EL669" i="14"/>
  <c r="N673" i="14"/>
  <c r="N674" i="14"/>
  <c r="AT674" i="14"/>
  <c r="BZ674" i="14"/>
  <c r="EL674" i="14"/>
  <c r="DV675" i="14"/>
  <c r="BJ676" i="14"/>
  <c r="DV676" i="14"/>
  <c r="BJ679" i="14"/>
  <c r="DV679" i="14"/>
  <c r="AX708" i="14"/>
  <c r="BZ728" i="14"/>
  <c r="N729" i="14"/>
  <c r="AH667" i="14"/>
  <c r="DJ667" i="14"/>
  <c r="BN673" i="14"/>
  <c r="AX674" i="14"/>
  <c r="CD674" i="14"/>
  <c r="CT674" i="14"/>
  <c r="CT676" i="14"/>
  <c r="AH678" i="14"/>
  <c r="CT678" i="14"/>
  <c r="DJ703" i="14"/>
  <c r="N704" i="14"/>
  <c r="AT704" i="14"/>
  <c r="CP704" i="14"/>
  <c r="EL704" i="14"/>
  <c r="V708" i="14"/>
  <c r="CP734" i="14"/>
  <c r="DF734" i="14"/>
  <c r="EL736" i="14"/>
  <c r="N737" i="14"/>
  <c r="BR576" i="14"/>
  <c r="ED576" i="14"/>
  <c r="DN578" i="14"/>
  <c r="AL604" i="14"/>
  <c r="BR604" i="14"/>
  <c r="V605" i="14"/>
  <c r="AL605" i="14"/>
  <c r="CH605" i="14"/>
  <c r="CX605" i="14"/>
  <c r="V606" i="14"/>
  <c r="AL606" i="14"/>
  <c r="BB606" i="14"/>
  <c r="CH606" i="14"/>
  <c r="V607" i="14"/>
  <c r="AL607" i="14"/>
  <c r="CH607" i="14"/>
  <c r="CX607" i="14"/>
  <c r="AP624" i="14"/>
  <c r="DB624" i="14"/>
  <c r="EH624" i="14"/>
  <c r="DB664" i="14"/>
  <c r="Z673" i="14"/>
  <c r="CL676" i="14"/>
  <c r="DR677" i="14"/>
  <c r="AP709" i="14"/>
  <c r="AX727" i="14"/>
  <c r="R728" i="14"/>
  <c r="CD728" i="14"/>
  <c r="DJ728" i="14"/>
  <c r="BN729" i="14"/>
  <c r="AP579" i="14"/>
  <c r="Z581" i="14"/>
  <c r="DB611" i="14"/>
  <c r="Z703" i="14"/>
  <c r="BF703" i="14"/>
  <c r="AH706" i="14"/>
  <c r="BB720" i="14"/>
  <c r="CH720" i="14"/>
  <c r="DN720" i="14"/>
  <c r="DN721" i="14"/>
  <c r="CX723" i="14"/>
  <c r="ED723" i="14"/>
  <c r="BB726" i="14"/>
  <c r="DN726" i="14"/>
  <c r="CH729" i="14"/>
  <c r="DN729" i="14"/>
  <c r="DN737" i="14"/>
  <c r="AD562" i="14"/>
  <c r="EL579" i="14"/>
  <c r="DF581" i="14"/>
  <c r="EL581" i="14"/>
  <c r="EL583" i="14"/>
  <c r="N596" i="14"/>
  <c r="AD596" i="14"/>
  <c r="AT600" i="14"/>
  <c r="N603" i="14"/>
  <c r="AT603" i="14"/>
  <c r="EL703" i="14"/>
  <c r="DJ708" i="14"/>
  <c r="BV721" i="14"/>
  <c r="EH721" i="14"/>
  <c r="AP722" i="14"/>
  <c r="DB724" i="14"/>
  <c r="EH724" i="14"/>
  <c r="BR731" i="14"/>
  <c r="CX731" i="14"/>
  <c r="EH737" i="14"/>
  <c r="AH561" i="14"/>
  <c r="BN561" i="14"/>
  <c r="CD561" i="14"/>
  <c r="CT561" i="14"/>
  <c r="DJ561" i="14"/>
  <c r="R562" i="14"/>
  <c r="CT562" i="14"/>
  <c r="DJ562" i="14"/>
  <c r="AH563" i="14"/>
  <c r="CT563" i="14"/>
  <c r="AX574" i="14"/>
  <c r="CT577" i="14"/>
  <c r="R578" i="14"/>
  <c r="CT578" i="14"/>
  <c r="CT596" i="14"/>
  <c r="DJ596" i="14"/>
  <c r="AX603" i="14"/>
  <c r="AH609" i="14"/>
  <c r="BN609" i="14"/>
  <c r="R610" i="14"/>
  <c r="AH610" i="14"/>
  <c r="BN610" i="14"/>
  <c r="CT610" i="14"/>
  <c r="BB665" i="14"/>
  <c r="CH665" i="14"/>
  <c r="Z706" i="14"/>
  <c r="CL706" i="14"/>
  <c r="DN708" i="14"/>
  <c r="DN709" i="14"/>
  <c r="BJ725" i="14"/>
  <c r="DV725" i="14"/>
  <c r="AD561" i="14"/>
  <c r="BJ561" i="14"/>
  <c r="EH564" i="14"/>
  <c r="DR567" i="14"/>
  <c r="J568" i="14"/>
  <c r="Z568" i="14"/>
  <c r="Z571" i="14"/>
  <c r="AP576" i="14"/>
  <c r="V561" i="14"/>
  <c r="ED561" i="14"/>
  <c r="V562" i="14"/>
  <c r="ED563" i="14"/>
  <c r="CH561" i="14"/>
  <c r="CP562" i="14"/>
  <c r="BZ564" i="14"/>
  <c r="BB561" i="14"/>
  <c r="AX564" i="14"/>
  <c r="CT568" i="14"/>
  <c r="DJ575" i="14"/>
  <c r="BJ605" i="14"/>
  <c r="DN561" i="14"/>
  <c r="V563" i="14"/>
  <c r="DN563" i="14"/>
  <c r="BB581" i="14"/>
  <c r="CH582" i="14"/>
  <c r="V703" i="14"/>
  <c r="CH703" i="14"/>
  <c r="DN703" i="14"/>
  <c r="BN721" i="14"/>
  <c r="EL599" i="14"/>
  <c r="Z604" i="14"/>
  <c r="BV604" i="14"/>
  <c r="CL604" i="14"/>
  <c r="EH604" i="14"/>
  <c r="AP605" i="14"/>
  <c r="DB605" i="14"/>
  <c r="AP606" i="14"/>
  <c r="DB606" i="14"/>
  <c r="Z607" i="14"/>
  <c r="CL607" i="14"/>
  <c r="DR607" i="14"/>
  <c r="AL609" i="14"/>
  <c r="BB610" i="14"/>
  <c r="CH610" i="14"/>
  <c r="DN610" i="14"/>
  <c r="ED610" i="14"/>
  <c r="BB611" i="14"/>
  <c r="CH611" i="14"/>
  <c r="DB667" i="14"/>
  <c r="DB669" i="14"/>
  <c r="EH675" i="14"/>
  <c r="EH679" i="14"/>
  <c r="Z609" i="14"/>
  <c r="DR609" i="14"/>
  <c r="J664" i="14"/>
  <c r="DZ601" i="14"/>
  <c r="DZ602" i="14"/>
  <c r="CD606" i="14"/>
  <c r="CD607" i="14"/>
  <c r="DJ607" i="14"/>
  <c r="DR611" i="14"/>
  <c r="N664" i="14"/>
  <c r="DF564" i="14"/>
  <c r="N565" i="14"/>
  <c r="DV565" i="14"/>
  <c r="EL565" i="14"/>
  <c r="N566" i="14"/>
  <c r="BJ566" i="14"/>
  <c r="BZ566" i="14"/>
  <c r="CP566" i="14"/>
  <c r="DV567" i="14"/>
  <c r="EL567" i="14"/>
  <c r="AD568" i="14"/>
  <c r="AT568" i="14"/>
  <c r="BJ568" i="14"/>
  <c r="DF568" i="14"/>
  <c r="EL568" i="14"/>
  <c r="AT571" i="14"/>
  <c r="BZ571" i="14"/>
  <c r="DF571" i="14"/>
  <c r="EL571" i="14"/>
  <c r="N573" i="14"/>
  <c r="AD573" i="14"/>
  <c r="AT573" i="14"/>
  <c r="BJ573" i="14"/>
  <c r="DV573" i="14"/>
  <c r="CP577" i="14"/>
  <c r="DV577" i="14"/>
  <c r="AP581" i="14"/>
  <c r="DB583" i="14"/>
  <c r="CL597" i="14"/>
  <c r="ED600" i="14"/>
  <c r="BB602" i="14"/>
  <c r="DN602" i="14"/>
  <c r="J611" i="14"/>
  <c r="DF611" i="14"/>
  <c r="AH625" i="14"/>
  <c r="BN625" i="14"/>
  <c r="DJ625" i="14"/>
  <c r="R664" i="14"/>
  <c r="AX664" i="14"/>
  <c r="CD664" i="14"/>
  <c r="DZ665" i="14"/>
  <c r="AT729" i="14"/>
  <c r="BZ597" i="14"/>
  <c r="AL664" i="14"/>
  <c r="DZ709" i="14"/>
  <c r="AT678" i="14"/>
  <c r="EL678" i="14"/>
  <c r="CD704" i="14"/>
  <c r="DR706" i="14"/>
  <c r="CL707" i="14"/>
  <c r="EH707" i="14"/>
  <c r="BN710" i="14"/>
  <c r="Z717" i="14"/>
  <c r="BF717" i="14"/>
  <c r="CL717" i="14"/>
  <c r="EH717" i="14"/>
  <c r="DB718" i="14"/>
  <c r="AP720" i="14"/>
  <c r="BB728" i="14"/>
  <c r="CH728" i="14"/>
  <c r="DN728" i="14"/>
  <c r="N731" i="14"/>
  <c r="BJ731" i="14"/>
  <c r="CT735" i="14"/>
  <c r="DJ735" i="14"/>
  <c r="DZ735" i="14"/>
  <c r="J674" i="14"/>
  <c r="DJ677" i="14"/>
  <c r="BR704" i="14"/>
  <c r="N717" i="14"/>
  <c r="BJ720" i="14"/>
  <c r="CP720" i="14"/>
  <c r="N721" i="14"/>
  <c r="AT721" i="14"/>
  <c r="Z727" i="14"/>
  <c r="CL728" i="14"/>
  <c r="CT731" i="14"/>
  <c r="DZ731" i="14"/>
  <c r="V736" i="14"/>
  <c r="BB736" i="14"/>
  <c r="ED736" i="14"/>
  <c r="CH737" i="14"/>
  <c r="AL701" i="14"/>
  <c r="BR701" i="14"/>
  <c r="J708" i="14"/>
  <c r="BF710" i="14"/>
  <c r="DR710" i="14"/>
  <c r="DZ719" i="14"/>
  <c r="AH720" i="14"/>
  <c r="J724" i="14"/>
  <c r="AD727" i="14"/>
  <c r="AT727" i="14"/>
  <c r="DN731" i="14"/>
  <c r="DB734" i="14"/>
  <c r="BV735" i="14"/>
  <c r="BB668" i="14"/>
  <c r="CH668" i="14"/>
  <c r="BB669" i="14"/>
  <c r="AL675" i="14"/>
  <c r="CH675" i="14"/>
  <c r="DN675" i="14"/>
  <c r="ED675" i="14"/>
  <c r="V676" i="14"/>
  <c r="AL676" i="14"/>
  <c r="BR676" i="14"/>
  <c r="CH676" i="14"/>
  <c r="V677" i="14"/>
  <c r="AL677" i="14"/>
  <c r="BR677" i="14"/>
  <c r="CH677" i="14"/>
  <c r="DN677" i="14"/>
  <c r="BR678" i="14"/>
  <c r="AD709" i="14"/>
  <c r="BJ709" i="14"/>
  <c r="CP709" i="14"/>
  <c r="DV709" i="14"/>
  <c r="CL711" i="14"/>
  <c r="DZ722" i="14"/>
  <c r="R724" i="14"/>
  <c r="AH724" i="14"/>
  <c r="CD724" i="14"/>
  <c r="AH725" i="14"/>
  <c r="CD725" i="14"/>
  <c r="DJ725" i="14"/>
  <c r="R726" i="14"/>
  <c r="CP729" i="14"/>
  <c r="DF729" i="14"/>
  <c r="EL729" i="14"/>
  <c r="AT563" i="14"/>
  <c r="DF563" i="14"/>
  <c r="BV574" i="14"/>
  <c r="EH574" i="14"/>
  <c r="BN579" i="14"/>
  <c r="DR583" i="14"/>
  <c r="BF597" i="14"/>
  <c r="N599" i="14"/>
  <c r="EH600" i="14"/>
  <c r="BJ609" i="14"/>
  <c r="AX624" i="14"/>
  <c r="CD624" i="14"/>
  <c r="DJ624" i="14"/>
  <c r="DF664" i="14"/>
  <c r="EL664" i="14"/>
  <c r="EL665" i="14"/>
  <c r="CD563" i="14"/>
  <c r="J603" i="14"/>
  <c r="R565" i="14"/>
  <c r="BZ575" i="14"/>
  <c r="BN582" i="14"/>
  <c r="BN583" i="14"/>
  <c r="AT601" i="14"/>
  <c r="BB624" i="14"/>
  <c r="BB625" i="14"/>
  <c r="BB664" i="14"/>
  <c r="CH664" i="14"/>
  <c r="J579" i="14"/>
  <c r="DN567" i="14"/>
  <c r="CD574" i="14"/>
  <c r="EL576" i="14"/>
  <c r="EL577" i="14"/>
  <c r="EL578" i="14"/>
  <c r="BV579" i="14"/>
  <c r="BF624" i="14"/>
  <c r="BF664" i="14"/>
  <c r="CL664" i="14"/>
  <c r="BF566" i="14"/>
  <c r="DR566" i="14"/>
  <c r="BF570" i="14"/>
  <c r="DR570" i="14"/>
  <c r="Z572" i="14"/>
  <c r="DB582" i="14"/>
  <c r="J609" i="14"/>
  <c r="J610" i="14"/>
  <c r="EH611" i="14"/>
  <c r="CP625" i="14"/>
  <c r="J582" i="14"/>
  <c r="BV701" i="14"/>
  <c r="CP563" i="14"/>
  <c r="BJ570" i="14"/>
  <c r="DV570" i="14"/>
  <c r="CL574" i="14"/>
  <c r="CH577" i="14"/>
  <c r="R579" i="14"/>
  <c r="CD579" i="14"/>
  <c r="DJ579" i="14"/>
  <c r="N582" i="14"/>
  <c r="EL582" i="14"/>
  <c r="EH583" i="14"/>
  <c r="BF602" i="14"/>
  <c r="V603" i="14"/>
  <c r="CD603" i="14"/>
  <c r="AX604" i="14"/>
  <c r="CD604" i="14"/>
  <c r="AT609" i="14"/>
  <c r="BZ609" i="14"/>
  <c r="AD665" i="14"/>
  <c r="Z576" i="14"/>
  <c r="AX609" i="14"/>
  <c r="J665" i="14"/>
  <c r="AH665" i="14"/>
  <c r="BN665" i="14"/>
  <c r="CT665" i="14"/>
  <c r="J564" i="14"/>
  <c r="DZ563" i="14"/>
  <c r="AH565" i="14"/>
  <c r="DZ565" i="14"/>
  <c r="AH566" i="14"/>
  <c r="AH571" i="14"/>
  <c r="BN571" i="14"/>
  <c r="CT571" i="14"/>
  <c r="BN572" i="14"/>
  <c r="CT573" i="14"/>
  <c r="AD576" i="14"/>
  <c r="CL577" i="14"/>
  <c r="R582" i="14"/>
  <c r="AX582" i="14"/>
  <c r="DJ582" i="14"/>
  <c r="AX583" i="14"/>
  <c r="CD596" i="14"/>
  <c r="DV601" i="14"/>
  <c r="ED625" i="14"/>
  <c r="BR664" i="14"/>
  <c r="CX664" i="14"/>
  <c r="BV562" i="14"/>
  <c r="EH562" i="14"/>
  <c r="BR565" i="14"/>
  <c r="CX568" i="14"/>
  <c r="BR572" i="14"/>
  <c r="AH575" i="14"/>
  <c r="CT575" i="14"/>
  <c r="CP576" i="14"/>
  <c r="DV576" i="14"/>
  <c r="BJ577" i="14"/>
  <c r="DN581" i="14"/>
  <c r="CX600" i="14"/>
  <c r="DB625" i="14"/>
  <c r="AP565" i="14"/>
  <c r="DB565" i="14"/>
  <c r="AP572" i="14"/>
  <c r="DB572" i="14"/>
  <c r="BR575" i="14"/>
  <c r="CT576" i="14"/>
  <c r="BF609" i="14"/>
  <c r="BF610" i="14"/>
  <c r="CL610" i="14"/>
  <c r="DR610" i="14"/>
  <c r="Z611" i="14"/>
  <c r="EH664" i="14"/>
  <c r="AP665" i="14"/>
  <c r="BV665" i="14"/>
  <c r="EH665" i="14"/>
  <c r="R711" i="14"/>
  <c r="DJ711" i="14"/>
  <c r="EH734" i="14"/>
  <c r="ED737" i="14"/>
  <c r="CX668" i="14"/>
  <c r="AL674" i="14"/>
  <c r="BR674" i="14"/>
  <c r="ED674" i="14"/>
  <c r="BB704" i="14"/>
  <c r="DN710" i="14"/>
  <c r="BJ718" i="14"/>
  <c r="CP718" i="14"/>
  <c r="DV718" i="14"/>
  <c r="CL721" i="14"/>
  <c r="DR721" i="14"/>
  <c r="DR722" i="14"/>
  <c r="Z725" i="14"/>
  <c r="DN727" i="14"/>
  <c r="AX729" i="14"/>
  <c r="N734" i="14"/>
  <c r="BZ734" i="14"/>
  <c r="EL734" i="14"/>
  <c r="DB735" i="14"/>
  <c r="EH735" i="14"/>
  <c r="AP669" i="14"/>
  <c r="AP674" i="14"/>
  <c r="Z701" i="14"/>
  <c r="Z710" i="14"/>
  <c r="J720" i="14"/>
  <c r="AD723" i="14"/>
  <c r="AT736" i="14"/>
  <c r="DF736" i="14"/>
  <c r="BV679" i="14"/>
  <c r="AH731" i="14"/>
  <c r="DF737" i="14"/>
  <c r="DF674" i="14"/>
  <c r="J678" i="14"/>
  <c r="R668" i="14"/>
  <c r="R673" i="14"/>
  <c r="BZ675" i="14"/>
  <c r="DF675" i="14"/>
  <c r="N677" i="14"/>
  <c r="EL677" i="14"/>
  <c r="AT679" i="14"/>
  <c r="DF679" i="14"/>
  <c r="BN704" i="14"/>
  <c r="ED707" i="14"/>
  <c r="CX722" i="14"/>
  <c r="CP727" i="14"/>
  <c r="DV727" i="14"/>
  <c r="AL731" i="14"/>
  <c r="V734" i="14"/>
  <c r="CH735" i="14"/>
  <c r="DN735" i="14"/>
  <c r="DJ737" i="14"/>
  <c r="DN667" i="14"/>
  <c r="CH673" i="14"/>
  <c r="CD678" i="14"/>
  <c r="DJ678" i="14"/>
  <c r="N703" i="14"/>
  <c r="BR709" i="14"/>
  <c r="DB720" i="14"/>
  <c r="EH722" i="14"/>
  <c r="BR726" i="14"/>
  <c r="CX726" i="14"/>
  <c r="DZ727" i="14"/>
  <c r="BF734" i="14"/>
  <c r="Z667" i="14"/>
  <c r="BF667" i="14"/>
  <c r="CL673" i="14"/>
  <c r="DR673" i="14"/>
  <c r="CL674" i="14"/>
  <c r="BV704" i="14"/>
  <c r="EH704" i="14"/>
  <c r="EH710" i="14"/>
  <c r="R717" i="14"/>
  <c r="DJ717" i="14"/>
  <c r="AX718" i="14"/>
  <c r="CD718" i="14"/>
  <c r="EL722" i="14"/>
  <c r="BZ725" i="14"/>
  <c r="DF725" i="14"/>
  <c r="CP735" i="14"/>
  <c r="DV735" i="14"/>
  <c r="BJ737" i="14"/>
  <c r="BJ667" i="14"/>
  <c r="DV667" i="14"/>
  <c r="Z678" i="14"/>
  <c r="DB701" i="14"/>
  <c r="EH701" i="14"/>
  <c r="V706" i="14"/>
  <c r="AT709" i="14"/>
  <c r="DF709" i="14"/>
  <c r="CH718" i="14"/>
  <c r="DN718" i="14"/>
  <c r="V720" i="14"/>
  <c r="CD723" i="14"/>
  <c r="DJ723" i="14"/>
  <c r="DB728" i="14"/>
  <c r="EH728" i="14"/>
  <c r="CD731" i="14"/>
  <c r="DZ736" i="14"/>
  <c r="J737" i="14"/>
  <c r="BB731" i="14"/>
  <c r="ED734" i="14"/>
  <c r="AL735" i="14"/>
  <c r="BR735" i="14"/>
  <c r="ED735" i="14"/>
  <c r="AD1103" i="14"/>
  <c r="BJ1103" i="14"/>
  <c r="EL1104" i="14"/>
  <c r="N1105" i="14"/>
  <c r="AT1105" i="14"/>
  <c r="CP1105" i="14"/>
  <c r="DF1105" i="14"/>
  <c r="EL1105" i="14"/>
  <c r="DV1106" i="14"/>
  <c r="CP1107" i="14"/>
  <c r="DV1107" i="14"/>
  <c r="N1109" i="14"/>
  <c r="DV1109" i="14"/>
  <c r="AD1110" i="14"/>
  <c r="N1111" i="14"/>
  <c r="AD1111" i="14"/>
  <c r="AT1111" i="14"/>
  <c r="BJ1111" i="14"/>
  <c r="CP1111" i="14"/>
  <c r="EL1111" i="14"/>
  <c r="DV1114" i="14"/>
  <c r="EL1114" i="14"/>
  <c r="DF1116" i="14"/>
  <c r="EL1116" i="14"/>
  <c r="EL1096" i="14"/>
  <c r="CD1145" i="14"/>
  <c r="DF1094" i="14"/>
  <c r="BR1135" i="14"/>
  <c r="CX1135" i="14"/>
  <c r="DN1135" i="14"/>
  <c r="CX1137" i="14"/>
  <c r="AL1139" i="14"/>
  <c r="DN1139" i="14"/>
  <c r="CH1141" i="14"/>
  <c r="V1143" i="14"/>
  <c r="BB1143" i="14"/>
  <c r="BR1143" i="14"/>
  <c r="BB1145" i="14"/>
  <c r="CH1145" i="14"/>
  <c r="Z1117" i="14"/>
  <c r="BF1117" i="14"/>
  <c r="BF1118" i="14"/>
  <c r="CL1118" i="14"/>
  <c r="DR1118" i="14"/>
  <c r="EH1118" i="14"/>
  <c r="EH1119" i="14"/>
  <c r="CL1120" i="14"/>
  <c r="Z1122" i="14"/>
  <c r="BV1122" i="14"/>
  <c r="CL1122" i="14"/>
  <c r="DR1122" i="14"/>
  <c r="EH1122" i="14"/>
  <c r="Z1125" i="14"/>
  <c r="DB1126" i="14"/>
  <c r="Z1128" i="14"/>
  <c r="BV1128" i="14"/>
  <c r="DB1128" i="14"/>
  <c r="DR1128" i="14"/>
  <c r="Z1129" i="14"/>
  <c r="DB1130" i="14"/>
  <c r="DR1130" i="14"/>
  <c r="DR1131" i="14"/>
  <c r="AP1133" i="14"/>
  <c r="BF1133" i="14"/>
  <c r="CD1135" i="14"/>
  <c r="BN1139" i="14"/>
  <c r="CT1141" i="14"/>
  <c r="DJ1141" i="14"/>
  <c r="AX1143" i="14"/>
  <c r="CD1143" i="14"/>
  <c r="DZ1143" i="14"/>
  <c r="AH1145" i="14"/>
  <c r="AL1086" i="14"/>
  <c r="BR1086" i="14"/>
  <c r="CX1086" i="14"/>
  <c r="V1087" i="14"/>
  <c r="BB1087" i="14"/>
  <c r="BB1091" i="14"/>
  <c r="CX1092" i="14"/>
  <c r="DN1094" i="14"/>
  <c r="AL1095" i="14"/>
  <c r="BB1095" i="14"/>
  <c r="BR1095" i="14"/>
  <c r="CH1095" i="14"/>
  <c r="CX1096" i="14"/>
  <c r="ED1096" i="14"/>
  <c r="BB1101" i="14"/>
  <c r="V1104" i="14"/>
  <c r="DN1104" i="14"/>
  <c r="BR1105" i="14"/>
  <c r="CX1105" i="14"/>
  <c r="CX1106" i="14"/>
  <c r="ED1106" i="14"/>
  <c r="BB1110" i="14"/>
  <c r="CH1110" i="14"/>
  <c r="DN1114" i="14"/>
  <c r="CX1115" i="14"/>
  <c r="BB1135" i="14"/>
  <c r="N1117" i="14"/>
  <c r="AT1117" i="14"/>
  <c r="BJ1120" i="14"/>
  <c r="CP1120" i="14"/>
  <c r="AD1122" i="14"/>
  <c r="BJ1122" i="14"/>
  <c r="N1125" i="14"/>
  <c r="BZ1125" i="14"/>
  <c r="AD1126" i="14"/>
  <c r="BZ1126" i="14"/>
  <c r="DF1126" i="14"/>
  <c r="CP1127" i="14"/>
  <c r="DF1127" i="14"/>
  <c r="DV1127" i="14"/>
  <c r="BZ1130" i="14"/>
  <c r="N1131" i="14"/>
  <c r="BJ1133" i="14"/>
  <c r="BZ1133" i="14"/>
  <c r="DF1133" i="14"/>
  <c r="BJ1086" i="14"/>
  <c r="EL1089" i="14"/>
  <c r="CD1088" i="14"/>
  <c r="R1090" i="14"/>
  <c r="AX1090" i="14"/>
  <c r="CD1090" i="14"/>
  <c r="AH1092" i="14"/>
  <c r="DZ1092" i="14"/>
  <c r="DZ1094" i="14"/>
  <c r="AH1095" i="14"/>
  <c r="CT1095" i="14"/>
  <c r="R1096" i="14"/>
  <c r="AX1096" i="14"/>
  <c r="CD1096" i="14"/>
  <c r="CD1103" i="14"/>
  <c r="AH1104" i="14"/>
  <c r="BN1104" i="14"/>
  <c r="CT1104" i="14"/>
  <c r="AX1106" i="14"/>
  <c r="CD1106" i="14"/>
  <c r="CD1107" i="14"/>
  <c r="DJ1107" i="14"/>
  <c r="AH1108" i="14"/>
  <c r="BN1108" i="14"/>
  <c r="CT1108" i="14"/>
  <c r="DJ1108" i="14"/>
  <c r="DZ1108" i="14"/>
  <c r="DZ1109" i="14"/>
  <c r="R1110" i="14"/>
  <c r="AX1110" i="14"/>
  <c r="DZ1115" i="14"/>
  <c r="BN1116" i="14"/>
  <c r="AD1088" i="14"/>
  <c r="AD1089" i="14"/>
  <c r="BN1088" i="14"/>
  <c r="AX1092" i="14"/>
  <c r="CD1092" i="14"/>
  <c r="DJ1092" i="14"/>
  <c r="DJ1093" i="14"/>
  <c r="CD1117" i="14"/>
  <c r="DJ1117" i="14"/>
  <c r="DF1090" i="14"/>
  <c r="BZ1090" i="14"/>
  <c r="BR1119" i="14"/>
  <c r="CH1120" i="14"/>
  <c r="CX1121" i="14"/>
  <c r="ED1121" i="14"/>
  <c r="BB1122" i="14"/>
  <c r="BR1122" i="14"/>
  <c r="CH1122" i="14"/>
  <c r="CX1122" i="14"/>
  <c r="DN1122" i="14"/>
  <c r="ED1122" i="14"/>
  <c r="BF1091" i="14"/>
  <c r="DR1091" i="14"/>
  <c r="EH1091" i="14"/>
  <c r="Z1095" i="14"/>
  <c r="BF1095" i="14"/>
  <c r="CL1095" i="14"/>
  <c r="BF1096" i="14"/>
  <c r="CL1096" i="14"/>
  <c r="AP1097" i="14"/>
  <c r="BV1097" i="14"/>
  <c r="DB1097" i="14"/>
  <c r="EH1097" i="14"/>
  <c r="AP1103" i="14"/>
  <c r="BV1103" i="14"/>
  <c r="DB1103" i="14"/>
  <c r="EH1103" i="14"/>
  <c r="Z1105" i="14"/>
  <c r="BV1105" i="14"/>
  <c r="J1107" i="14"/>
  <c r="Z1107" i="14"/>
  <c r="EH1107" i="14"/>
  <c r="CL1109" i="14"/>
  <c r="DR1109" i="14"/>
  <c r="AP1111" i="14"/>
  <c r="BV1111" i="14"/>
  <c r="Z1114" i="14"/>
  <c r="AP1114" i="14"/>
  <c r="BF1114" i="14"/>
  <c r="BV1114" i="14"/>
  <c r="CL1114" i="14"/>
  <c r="DB1114" i="14"/>
  <c r="BV1115" i="14"/>
  <c r="Z1116" i="14"/>
  <c r="BF1116" i="14"/>
  <c r="BJ1116" i="14"/>
  <c r="CP1091" i="14"/>
  <c r="J599" i="14"/>
  <c r="ED1124" i="14"/>
  <c r="DN1125" i="14"/>
  <c r="V1126" i="14"/>
  <c r="BB1126" i="14"/>
  <c r="AL1128" i="14"/>
  <c r="AL1129" i="14"/>
  <c r="CH1129" i="14"/>
  <c r="V1131" i="14"/>
  <c r="ED1131" i="14"/>
  <c r="N561" i="14"/>
  <c r="AT561" i="14"/>
  <c r="BZ561" i="14"/>
  <c r="AP562" i="14"/>
  <c r="DB562" i="14"/>
  <c r="DR562" i="14"/>
  <c r="BF565" i="14"/>
  <c r="AP566" i="14"/>
  <c r="V568" i="14"/>
  <c r="BN573" i="14"/>
  <c r="AT574" i="14"/>
  <c r="AX576" i="14"/>
  <c r="BN576" i="14"/>
  <c r="DJ576" i="14"/>
  <c r="Z578" i="14"/>
  <c r="BF578" i="14"/>
  <c r="CL578" i="14"/>
  <c r="EH578" i="14"/>
  <c r="AL579" i="14"/>
  <c r="AD582" i="14"/>
  <c r="AT582" i="14"/>
  <c r="BZ582" i="14"/>
  <c r="CP582" i="14"/>
  <c r="DF582" i="14"/>
  <c r="DV583" i="14"/>
  <c r="DB596" i="14"/>
  <c r="AP600" i="14"/>
  <c r="BV600" i="14"/>
  <c r="CL600" i="14"/>
  <c r="AL601" i="14"/>
  <c r="CP603" i="14"/>
  <c r="DF604" i="14"/>
  <c r="BZ605" i="14"/>
  <c r="AD607" i="14"/>
  <c r="BZ607" i="14"/>
  <c r="DF607" i="14"/>
  <c r="AP609" i="14"/>
  <c r="BR609" i="14"/>
  <c r="DN609" i="14"/>
  <c r="AD611" i="14"/>
  <c r="CP611" i="14"/>
  <c r="AT624" i="14"/>
  <c r="BZ624" i="14"/>
  <c r="CP624" i="14"/>
  <c r="DV624" i="14"/>
  <c r="BV625" i="14"/>
  <c r="AT665" i="14"/>
  <c r="BJ665" i="14"/>
  <c r="BZ665" i="14"/>
  <c r="CP665" i="14"/>
  <c r="DV562" i="14"/>
  <c r="AP568" i="14"/>
  <c r="DB568" i="14"/>
  <c r="AP575" i="14"/>
  <c r="BV575" i="14"/>
  <c r="DB575" i="14"/>
  <c r="AX577" i="14"/>
  <c r="BZ578" i="14"/>
  <c r="AH583" i="14"/>
  <c r="N597" i="14"/>
  <c r="BN604" i="14"/>
  <c r="BN605" i="14"/>
  <c r="AH606" i="14"/>
  <c r="CT606" i="14"/>
  <c r="AX607" i="14"/>
  <c r="BN607" i="14"/>
  <c r="CT607" i="14"/>
  <c r="AD609" i="14"/>
  <c r="CL609" i="14"/>
  <c r="DB609" i="14"/>
  <c r="EH609" i="14"/>
  <c r="BV610" i="14"/>
  <c r="BN611" i="14"/>
  <c r="R624" i="14"/>
  <c r="AT625" i="14"/>
  <c r="BZ625" i="14"/>
  <c r="DV625" i="14"/>
  <c r="AP664" i="14"/>
  <c r="BV664" i="14"/>
  <c r="AX665" i="14"/>
  <c r="CD665" i="14"/>
  <c r="AP1137" i="14"/>
  <c r="DR1137" i="14"/>
  <c r="BV1139" i="14"/>
  <c r="DB1139" i="14"/>
  <c r="EH1139" i="14"/>
  <c r="BF1141" i="14"/>
  <c r="AP1145" i="14"/>
  <c r="CH563" i="14"/>
  <c r="CD564" i="14"/>
  <c r="AX565" i="14"/>
  <c r="CT565" i="14"/>
  <c r="AX566" i="14"/>
  <c r="DJ566" i="14"/>
  <c r="DV566" i="14"/>
  <c r="DV568" i="14"/>
  <c r="BV570" i="14"/>
  <c r="BB571" i="14"/>
  <c r="CH571" i="14"/>
  <c r="DN571" i="14"/>
  <c r="R574" i="14"/>
  <c r="DJ574" i="14"/>
  <c r="AT575" i="14"/>
  <c r="CL576" i="14"/>
  <c r="DR576" i="14"/>
  <c r="V577" i="14"/>
  <c r="BN577" i="14"/>
  <c r="DJ577" i="14"/>
  <c r="CH581" i="14"/>
  <c r="ED581" i="14"/>
  <c r="ED582" i="14"/>
  <c r="BR583" i="14"/>
  <c r="CX583" i="14"/>
  <c r="DJ583" i="14"/>
  <c r="DZ583" i="14"/>
  <c r="R596" i="14"/>
  <c r="AH596" i="14"/>
  <c r="DJ599" i="14"/>
  <c r="DZ599" i="14"/>
  <c r="J600" i="14"/>
  <c r="BN600" i="14"/>
  <c r="DZ600" i="14"/>
  <c r="CL602" i="14"/>
  <c r="DR602" i="14"/>
  <c r="AP603" i="14"/>
  <c r="J625" i="14"/>
  <c r="BZ1139" i="14"/>
  <c r="AT1141" i="14"/>
  <c r="CP1141" i="14"/>
  <c r="DV1141" i="14"/>
  <c r="BZ1143" i="14"/>
  <c r="N1145" i="14"/>
  <c r="EL1145" i="14"/>
  <c r="N563" i="14"/>
  <c r="CL563" i="14"/>
  <c r="CH564" i="14"/>
  <c r="DN564" i="14"/>
  <c r="R567" i="14"/>
  <c r="AX567" i="14"/>
  <c r="CD567" i="14"/>
  <c r="DJ567" i="14"/>
  <c r="AP571" i="14"/>
  <c r="BV571" i="14"/>
  <c r="DB571" i="14"/>
  <c r="AP573" i="14"/>
  <c r="BV573" i="14"/>
  <c r="V574" i="14"/>
  <c r="AL574" i="14"/>
  <c r="J575" i="14"/>
  <c r="EL575" i="14"/>
  <c r="N579" i="14"/>
  <c r="AD579" i="14"/>
  <c r="DR579" i="14"/>
  <c r="EH579" i="14"/>
  <c r="N581" i="14"/>
  <c r="BF581" i="14"/>
  <c r="DB581" i="14"/>
  <c r="DR581" i="14"/>
  <c r="CD597" i="14"/>
  <c r="BR599" i="14"/>
  <c r="CH599" i="14"/>
  <c r="AD602" i="14"/>
  <c r="AP604" i="14"/>
  <c r="EH605" i="14"/>
  <c r="BF606" i="14"/>
  <c r="DR606" i="14"/>
  <c r="BZ610" i="14"/>
  <c r="AP611" i="14"/>
  <c r="BV611" i="14"/>
  <c r="DN611" i="14"/>
  <c r="AL625" i="14"/>
  <c r="BJ664" i="14"/>
  <c r="CP664" i="14"/>
  <c r="CX665" i="14"/>
  <c r="ED665" i="14"/>
  <c r="R1118" i="14"/>
  <c r="AH1120" i="14"/>
  <c r="CT1120" i="14"/>
  <c r="R1121" i="14"/>
  <c r="CD1121" i="14"/>
  <c r="CT1124" i="14"/>
  <c r="AX1126" i="14"/>
  <c r="AH1128" i="14"/>
  <c r="BN1128" i="14"/>
  <c r="CT1129" i="14"/>
  <c r="DJ1130" i="14"/>
  <c r="AH1131" i="14"/>
  <c r="CT1131" i="14"/>
  <c r="J561" i="14"/>
  <c r="Z561" i="14"/>
  <c r="AP561" i="14"/>
  <c r="BF561" i="14"/>
  <c r="BV561" i="14"/>
  <c r="CL561" i="14"/>
  <c r="DB561" i="14"/>
  <c r="DR561" i="14"/>
  <c r="AL562" i="14"/>
  <c r="CH562" i="14"/>
  <c r="BZ563" i="14"/>
  <c r="DR563" i="14"/>
  <c r="AP564" i="14"/>
  <c r="BV564" i="14"/>
  <c r="DN565" i="14"/>
  <c r="V566" i="14"/>
  <c r="AL566" i="14"/>
  <c r="CH566" i="14"/>
  <c r="V567" i="14"/>
  <c r="BB567" i="14"/>
  <c r="CH567" i="14"/>
  <c r="DZ567" i="14"/>
  <c r="BN570" i="14"/>
  <c r="AD572" i="14"/>
  <c r="DN574" i="14"/>
  <c r="AX575" i="14"/>
  <c r="ED577" i="14"/>
  <c r="DF579" i="14"/>
  <c r="J581" i="14"/>
  <c r="R581" i="14"/>
  <c r="AT581" i="14"/>
  <c r="BZ581" i="14"/>
  <c r="BF582" i="14"/>
  <c r="AP583" i="14"/>
  <c r="BF583" i="14"/>
  <c r="DB599" i="14"/>
  <c r="EH599" i="14"/>
  <c r="BB600" i="14"/>
  <c r="AH601" i="14"/>
  <c r="BN601" i="14"/>
  <c r="CD601" i="14"/>
  <c r="AX602" i="14"/>
  <c r="CD602" i="14"/>
  <c r="DJ602" i="14"/>
  <c r="AX610" i="14"/>
  <c r="BR675" i="14"/>
  <c r="BZ677" i="14"/>
  <c r="DF677" i="14"/>
  <c r="BB679" i="14"/>
  <c r="ED679" i="14"/>
  <c r="BV703" i="14"/>
  <c r="BB706" i="14"/>
  <c r="CH706" i="14"/>
  <c r="AH707" i="14"/>
  <c r="AX707" i="14"/>
  <c r="CD707" i="14"/>
  <c r="AT708" i="14"/>
  <c r="BV708" i="14"/>
  <c r="BF668" i="14"/>
  <c r="EH668" i="14"/>
  <c r="Z669" i="14"/>
  <c r="CL669" i="14"/>
  <c r="BB673" i="14"/>
  <c r="ED673" i="14"/>
  <c r="AH674" i="14"/>
  <c r="R676" i="14"/>
  <c r="AH676" i="14"/>
  <c r="BN676" i="14"/>
  <c r="N678" i="14"/>
  <c r="AD678" i="14"/>
  <c r="BJ678" i="14"/>
  <c r="AD667" i="14"/>
  <c r="BZ667" i="14"/>
  <c r="EL668" i="14"/>
  <c r="EH669" i="14"/>
  <c r="Z675" i="14"/>
  <c r="BV675" i="14"/>
  <c r="DB675" i="14"/>
  <c r="BN677" i="14"/>
  <c r="CT677" i="14"/>
  <c r="R678" i="14"/>
  <c r="BZ678" i="14"/>
  <c r="CP678" i="14"/>
  <c r="DF678" i="14"/>
  <c r="DB679" i="14"/>
  <c r="CX701" i="14"/>
  <c r="DN701" i="14"/>
  <c r="BZ703" i="14"/>
  <c r="AL704" i="14"/>
  <c r="CT704" i="14"/>
  <c r="DZ704" i="14"/>
  <c r="DN706" i="14"/>
  <c r="BJ708" i="14"/>
  <c r="BZ708" i="14"/>
  <c r="AP710" i="14"/>
  <c r="J667" i="14"/>
  <c r="CP679" i="14"/>
  <c r="DR701" i="14"/>
  <c r="AX668" i="14"/>
  <c r="CD668" i="14"/>
  <c r="DZ668" i="14"/>
  <c r="AH669" i="14"/>
  <c r="CT669" i="14"/>
  <c r="J673" i="14"/>
  <c r="CP673" i="14"/>
  <c r="DV673" i="14"/>
  <c r="J675" i="14"/>
  <c r="AL678" i="14"/>
  <c r="J679" i="14"/>
  <c r="J701" i="14"/>
  <c r="AD701" i="14"/>
  <c r="CD703" i="14"/>
  <c r="ED704" i="14"/>
  <c r="AT706" i="14"/>
  <c r="BZ706" i="14"/>
  <c r="AH709" i="14"/>
  <c r="AX709" i="14"/>
  <c r="CD709" i="14"/>
  <c r="DJ709" i="14"/>
  <c r="ED718" i="14"/>
  <c r="BR667" i="14"/>
  <c r="CX669" i="14"/>
  <c r="CH674" i="14"/>
  <c r="AX675" i="14"/>
  <c r="AD676" i="14"/>
  <c r="EH676" i="14"/>
  <c r="Z677" i="14"/>
  <c r="BF677" i="14"/>
  <c r="CL677" i="14"/>
  <c r="EH677" i="14"/>
  <c r="CH678" i="14"/>
  <c r="CX678" i="14"/>
  <c r="CD679" i="14"/>
  <c r="AH701" i="14"/>
  <c r="CP701" i="14"/>
  <c r="DV701" i="14"/>
  <c r="J706" i="14"/>
  <c r="R706" i="14"/>
  <c r="EL706" i="14"/>
  <c r="N707" i="14"/>
  <c r="BJ707" i="14"/>
  <c r="BZ707" i="14"/>
  <c r="Z708" i="14"/>
  <c r="BB708" i="14"/>
  <c r="CH708" i="14"/>
  <c r="J731" i="14"/>
  <c r="BZ710" i="14"/>
  <c r="CP710" i="14"/>
  <c r="BR717" i="14"/>
  <c r="CX717" i="14"/>
  <c r="ED717" i="14"/>
  <c r="BR718" i="14"/>
  <c r="CX718" i="14"/>
  <c r="DJ720" i="14"/>
  <c r="DF721" i="14"/>
  <c r="EL721" i="14"/>
  <c r="BB724" i="14"/>
  <c r="CH724" i="14"/>
  <c r="BB725" i="14"/>
  <c r="CH725" i="14"/>
  <c r="DN725" i="14"/>
  <c r="ED726" i="14"/>
  <c r="R727" i="14"/>
  <c r="CD727" i="14"/>
  <c r="BF729" i="14"/>
  <c r="R731" i="14"/>
  <c r="DV731" i="14"/>
  <c r="AD734" i="14"/>
  <c r="AT734" i="14"/>
  <c r="BJ734" i="14"/>
  <c r="R737" i="14"/>
  <c r="CP737" i="14"/>
  <c r="CX708" i="14"/>
  <c r="R710" i="14"/>
  <c r="N711" i="14"/>
  <c r="AD711" i="14"/>
  <c r="AT711" i="14"/>
  <c r="BJ711" i="14"/>
  <c r="BZ711" i="14"/>
  <c r="DV711" i="14"/>
  <c r="V719" i="14"/>
  <c r="CX719" i="14"/>
  <c r="ED719" i="14"/>
  <c r="R721" i="14"/>
  <c r="AX721" i="14"/>
  <c r="Z723" i="14"/>
  <c r="J728" i="14"/>
  <c r="V731" i="14"/>
  <c r="J722" i="14"/>
  <c r="AH711" i="14"/>
  <c r="CT711" i="14"/>
  <c r="DZ711" i="14"/>
  <c r="AT717" i="14"/>
  <c r="CP717" i="14"/>
  <c r="DV717" i="14"/>
  <c r="ED720" i="14"/>
  <c r="ED721" i="14"/>
  <c r="R722" i="14"/>
  <c r="AX722" i="14"/>
  <c r="CD722" i="14"/>
  <c r="BZ723" i="14"/>
  <c r="CP723" i="14"/>
  <c r="DV723" i="14"/>
  <c r="N725" i="14"/>
  <c r="EL725" i="14"/>
  <c r="Z726" i="14"/>
  <c r="BV726" i="14"/>
  <c r="DB726" i="14"/>
  <c r="EH726" i="14"/>
  <c r="R729" i="14"/>
  <c r="AH729" i="14"/>
  <c r="BF736" i="14"/>
  <c r="BV736" i="14"/>
  <c r="CL736" i="14"/>
  <c r="V737" i="14"/>
  <c r="BB737" i="14"/>
  <c r="BR737" i="14"/>
  <c r="CX737" i="14"/>
  <c r="BV710" i="14"/>
  <c r="BB711" i="14"/>
  <c r="BR711" i="14"/>
  <c r="CH711" i="14"/>
  <c r="AD719" i="14"/>
  <c r="AT719" i="14"/>
  <c r="BJ719" i="14"/>
  <c r="BZ719" i="14"/>
  <c r="DV719" i="14"/>
  <c r="AT720" i="14"/>
  <c r="BZ720" i="14"/>
  <c r="DF720" i="14"/>
  <c r="DR720" i="14"/>
  <c r="V722" i="14"/>
  <c r="AL722" i="14"/>
  <c r="BB722" i="14"/>
  <c r="BR722" i="14"/>
  <c r="CH722" i="14"/>
  <c r="R723" i="14"/>
  <c r="AX723" i="14"/>
  <c r="DZ723" i="14"/>
  <c r="J725" i="14"/>
  <c r="AT726" i="14"/>
  <c r="BZ726" i="14"/>
  <c r="DF726" i="14"/>
  <c r="BF727" i="14"/>
  <c r="DR727" i="14"/>
  <c r="AP728" i="14"/>
  <c r="DB731" i="14"/>
  <c r="ED731" i="14"/>
  <c r="AH735" i="14"/>
  <c r="BN735" i="14"/>
  <c r="R719" i="14"/>
  <c r="Z722" i="14"/>
  <c r="BF722" i="14"/>
  <c r="CL722" i="14"/>
  <c r="AX736" i="14"/>
  <c r="AX1097" i="14"/>
  <c r="DJ1097" i="14"/>
  <c r="R1099" i="14"/>
  <c r="AX1099" i="14"/>
  <c r="CD1099" i="14"/>
  <c r="DJ1099" i="14"/>
  <c r="R1101" i="14"/>
  <c r="CD1125" i="14"/>
  <c r="J1086" i="14"/>
  <c r="J1087" i="14"/>
  <c r="DZ1088" i="14"/>
  <c r="J1089" i="14"/>
  <c r="BN1090" i="14"/>
  <c r="BN1093" i="14"/>
  <c r="BR1103" i="14"/>
  <c r="AD1124" i="14"/>
  <c r="AP1086" i="14"/>
  <c r="DB1086" i="14"/>
  <c r="EH1086" i="14"/>
  <c r="DB1087" i="14"/>
  <c r="DB1088" i="14"/>
  <c r="DB1089" i="14"/>
  <c r="AP1090" i="14"/>
  <c r="BV1090" i="14"/>
  <c r="AP1110" i="14"/>
  <c r="BN1107" i="14"/>
  <c r="CT1107" i="14"/>
  <c r="DN1129" i="14"/>
  <c r="AL1115" i="14"/>
  <c r="AD1128" i="14"/>
  <c r="DV1128" i="14"/>
  <c r="DZ1127" i="14"/>
  <c r="DB1119" i="14"/>
  <c r="CL1086" i="14"/>
  <c r="DR1086" i="14"/>
  <c r="BF1089" i="14"/>
  <c r="EH1145" i="14"/>
  <c r="AD1107" i="14"/>
  <c r="R1129" i="14"/>
  <c r="DJ1129" i="14"/>
  <c r="R1143" i="14"/>
  <c r="AH1121" i="14"/>
  <c r="J1122" i="14"/>
  <c r="Z1099" i="14"/>
  <c r="CL1099" i="14"/>
  <c r="Z1100" i="14"/>
  <c r="DJ1109" i="14"/>
  <c r="DR1141" i="14"/>
  <c r="AX1111" i="14"/>
  <c r="CD1111" i="14"/>
  <c r="CD1114" i="14"/>
  <c r="DB1121" i="14"/>
  <c r="J1101" i="14"/>
  <c r="J1103" i="14"/>
  <c r="BF1108" i="14"/>
  <c r="CL1108" i="14"/>
  <c r="DR1108" i="14"/>
  <c r="AL1131" i="14"/>
  <c r="J1139" i="14"/>
  <c r="BN1141" i="14"/>
  <c r="J1145" i="14"/>
  <c r="AD1109" i="14"/>
  <c r="CD1120" i="14"/>
  <c r="N1127" i="14"/>
  <c r="AT1127" i="14"/>
  <c r="AL1137" i="14"/>
  <c r="BR1137" i="14"/>
  <c r="BR1139" i="14"/>
  <c r="CX1139" i="14"/>
  <c r="ED1139" i="14"/>
  <c r="AL1145" i="14"/>
  <c r="BV1094" i="14"/>
  <c r="EH1096" i="14"/>
  <c r="BV1137" i="14"/>
  <c r="AP1139" i="14"/>
  <c r="J1111" i="14"/>
  <c r="J1114" i="14"/>
  <c r="AH1115" i="14"/>
  <c r="AT1145" i="14"/>
  <c r="AX1086" i="14"/>
  <c r="DJ1086" i="14"/>
  <c r="R1087" i="14"/>
  <c r="AX1093" i="14"/>
  <c r="CD1093" i="14"/>
  <c r="BR1110" i="14"/>
  <c r="AH1116" i="14"/>
  <c r="DZ1116" i="14"/>
  <c r="ED1087" i="14"/>
  <c r="AH1090" i="14"/>
  <c r="AH1091" i="14"/>
  <c r="CL1100" i="14"/>
  <c r="DR1100" i="14"/>
  <c r="DF1107" i="14"/>
  <c r="AP1109" i="14"/>
  <c r="ED1110" i="14"/>
  <c r="J1115" i="14"/>
  <c r="BZ1117" i="14"/>
  <c r="EL1117" i="14"/>
  <c r="AP1118" i="14"/>
  <c r="BV1118" i="14"/>
  <c r="DB1118" i="14"/>
  <c r="DZ1120" i="14"/>
  <c r="BJ1124" i="14"/>
  <c r="DN1126" i="14"/>
  <c r="CH1127" i="14"/>
  <c r="CP1133" i="14"/>
  <c r="DV1133" i="14"/>
  <c r="V1139" i="14"/>
  <c r="AL1143" i="14"/>
  <c r="CP1143" i="14"/>
  <c r="DV1143" i="14"/>
  <c r="J1093" i="14"/>
  <c r="BJ1096" i="14"/>
  <c r="CH1106" i="14"/>
  <c r="ED1114" i="14"/>
  <c r="CH1116" i="14"/>
  <c r="AX1117" i="14"/>
  <c r="BR1120" i="14"/>
  <c r="DR1125" i="14"/>
  <c r="CL1126" i="14"/>
  <c r="CD1129" i="14"/>
  <c r="N1130" i="14"/>
  <c r="EH1130" i="14"/>
  <c r="BR1131" i="14"/>
  <c r="AH1133" i="14"/>
  <c r="BJ1145" i="14"/>
  <c r="AP1087" i="14"/>
  <c r="BV1087" i="14"/>
  <c r="AP1088" i="14"/>
  <c r="DZ1095" i="14"/>
  <c r="BJ1099" i="14"/>
  <c r="CP1099" i="14"/>
  <c r="AD1101" i="14"/>
  <c r="BJ1101" i="14"/>
  <c r="CP1103" i="14"/>
  <c r="BF1105" i="14"/>
  <c r="EH1111" i="14"/>
  <c r="EH1114" i="14"/>
  <c r="CL1116" i="14"/>
  <c r="BV1120" i="14"/>
  <c r="AL1122" i="14"/>
  <c r="BN1101" i="14"/>
  <c r="DB1131" i="14"/>
  <c r="J1137" i="14"/>
  <c r="BZ1087" i="14"/>
  <c r="AP1089" i="14"/>
  <c r="EH1089" i="14"/>
  <c r="AP1091" i="14"/>
  <c r="BV1092" i="14"/>
  <c r="DB1092" i="14"/>
  <c r="BB1107" i="14"/>
  <c r="CH1107" i="14"/>
  <c r="CH1108" i="14"/>
  <c r="DN1108" i="14"/>
  <c r="AD1116" i="14"/>
  <c r="CD1118" i="14"/>
  <c r="CD1119" i="14"/>
  <c r="AP1122" i="14"/>
  <c r="DB1122" i="14"/>
  <c r="AL1124" i="14"/>
  <c r="BR1124" i="14"/>
  <c r="BJ1127" i="14"/>
  <c r="BF1128" i="14"/>
  <c r="BF1129" i="14"/>
  <c r="AX1130" i="14"/>
  <c r="BR1133" i="14"/>
  <c r="EL1141" i="14"/>
  <c r="N1143" i="14"/>
  <c r="DB1093" i="14"/>
  <c r="AL1100" i="14"/>
  <c r="BR1100" i="14"/>
  <c r="CX1100" i="14"/>
  <c r="BR1101" i="14"/>
  <c r="CX1101" i="14"/>
  <c r="CD1110" i="14"/>
  <c r="DJ1110" i="14"/>
  <c r="AP1115" i="14"/>
  <c r="DR1117" i="14"/>
  <c r="BV1124" i="14"/>
  <c r="CX1125" i="14"/>
  <c r="DZ1126" i="14"/>
  <c r="BB1130" i="14"/>
  <c r="V1141" i="14"/>
  <c r="DJ1088" i="14"/>
  <c r="R1089" i="14"/>
  <c r="CD1089" i="14"/>
  <c r="N1091" i="14"/>
  <c r="N1092" i="14"/>
  <c r="DB1094" i="14"/>
  <c r="AP1099" i="14"/>
  <c r="BV1099" i="14"/>
  <c r="DB1099" i="14"/>
  <c r="EH1099" i="14"/>
  <c r="DB1101" i="14"/>
  <c r="V1110" i="14"/>
  <c r="DN1110" i="14"/>
  <c r="DJ1111" i="14"/>
  <c r="ED1115" i="14"/>
  <c r="CT1116" i="14"/>
  <c r="AD1117" i="14"/>
  <c r="V1119" i="14"/>
  <c r="CH1119" i="14"/>
  <c r="AX1121" i="14"/>
  <c r="AT1122" i="14"/>
  <c r="AP1125" i="14"/>
  <c r="BV1125" i="14"/>
  <c r="BJ1128" i="14"/>
  <c r="AD1129" i="14"/>
  <c r="BJ1129" i="14"/>
  <c r="AX1131" i="14"/>
  <c r="CD1131" i="14"/>
  <c r="N1135" i="14"/>
  <c r="AT1135" i="14"/>
  <c r="ED1137" i="14"/>
  <c r="CT1139" i="14"/>
  <c r="DZ1139" i="14"/>
  <c r="DN1141" i="14"/>
  <c r="R1091" i="14"/>
  <c r="AX1091" i="14"/>
  <c r="AL1106" i="14"/>
  <c r="CP1108" i="14"/>
  <c r="DV1108" i="14"/>
  <c r="AP1126" i="14"/>
  <c r="CT1128" i="14"/>
  <c r="AX1133" i="14"/>
  <c r="CL1141" i="14"/>
  <c r="BZ1145" i="14"/>
  <c r="DF1145" i="14"/>
  <c r="CL1087" i="14"/>
  <c r="CH1088" i="14"/>
  <c r="CH1089" i="14"/>
  <c r="DN1090" i="14"/>
  <c r="DJ1094" i="14"/>
  <c r="AX1095" i="14"/>
  <c r="BZ1101" i="14"/>
  <c r="AP1105" i="14"/>
  <c r="AP1106" i="14"/>
  <c r="BV1106" i="14"/>
  <c r="BJ1109" i="14"/>
  <c r="CP1109" i="14"/>
  <c r="BF1110" i="14"/>
  <c r="CL1110" i="14"/>
  <c r="CT1117" i="14"/>
  <c r="DZ1117" i="14"/>
  <c r="J1118" i="14"/>
  <c r="BF1120" i="14"/>
  <c r="V1121" i="14"/>
  <c r="R1124" i="14"/>
  <c r="R1125" i="14"/>
  <c r="AX1125" i="14"/>
  <c r="EL1125" i="14"/>
  <c r="N1126" i="14"/>
  <c r="AT1126" i="14"/>
  <c r="EH1126" i="14"/>
  <c r="ED1127" i="14"/>
  <c r="BR1128" i="14"/>
  <c r="BB1133" i="14"/>
  <c r="R1135" i="14"/>
  <c r="N1137" i="14"/>
  <c r="DB1137" i="14"/>
  <c r="EH1137" i="14"/>
  <c r="Z1143" i="14"/>
  <c r="DJ1143" i="14"/>
  <c r="R1145" i="14"/>
  <c r="Z1089" i="14"/>
  <c r="Z1092" i="14"/>
  <c r="CH1093" i="14"/>
  <c r="R1097" i="14"/>
  <c r="AX1100" i="14"/>
  <c r="CD1100" i="14"/>
  <c r="DJ1100" i="14"/>
  <c r="DJ1101" i="14"/>
  <c r="N1106" i="14"/>
  <c r="AT1106" i="14"/>
  <c r="AH1109" i="14"/>
  <c r="DV1110" i="14"/>
  <c r="BB1115" i="14"/>
  <c r="AH1119" i="14"/>
  <c r="CT1119" i="14"/>
  <c r="AD1120" i="14"/>
  <c r="BF1121" i="14"/>
  <c r="DN1124" i="14"/>
  <c r="BZ1127" i="14"/>
  <c r="DV1131" i="14"/>
  <c r="V1135" i="14"/>
  <c r="DF1137" i="14"/>
  <c r="AH1141" i="14"/>
  <c r="BN1087" i="14"/>
  <c r="DZ1087" i="14"/>
  <c r="BF1093" i="14"/>
  <c r="AP1107" i="14"/>
  <c r="DR1093" i="14"/>
  <c r="BF1094" i="14"/>
  <c r="Z1096" i="14"/>
  <c r="BB1104" i="14"/>
  <c r="V1105" i="14"/>
  <c r="DJ1106" i="14"/>
  <c r="CT1110" i="14"/>
  <c r="AH1111" i="14"/>
  <c r="AL1118" i="14"/>
  <c r="CX1118" i="14"/>
  <c r="ED1118" i="14"/>
  <c r="DZ1119" i="14"/>
  <c r="BF1124" i="14"/>
  <c r="CL1124" i="14"/>
  <c r="DR1124" i="14"/>
  <c r="CH1125" i="14"/>
  <c r="CH1126" i="14"/>
  <c r="R1127" i="14"/>
  <c r="DR1133" i="14"/>
  <c r="R1139" i="14"/>
  <c r="DF1139" i="14"/>
  <c r="BR1141" i="14"/>
  <c r="BJ1143" i="14"/>
  <c r="CL1143" i="14"/>
  <c r="DR1143" i="14"/>
  <c r="Z1145" i="14"/>
  <c r="R1088" i="14"/>
  <c r="DV1090" i="14"/>
  <c r="AH1088" i="14"/>
  <c r="DV1088" i="14"/>
  <c r="CX1091" i="14"/>
  <c r="J1092" i="14"/>
  <c r="Z1093" i="14"/>
  <c r="BF1104" i="14"/>
  <c r="R1106" i="14"/>
  <c r="EH1087" i="14"/>
  <c r="AL1088" i="14"/>
  <c r="CT1088" i="14"/>
  <c r="CL1089" i="14"/>
  <c r="AD1093" i="14"/>
  <c r="BJ1093" i="14"/>
  <c r="DN1095" i="14"/>
  <c r="DJ1096" i="14"/>
  <c r="DB1100" i="14"/>
  <c r="CT1103" i="14"/>
  <c r="DF1091" i="14"/>
  <c r="DV1093" i="14"/>
  <c r="BJ1094" i="14"/>
  <c r="CP1094" i="14"/>
  <c r="DR1095" i="14"/>
  <c r="CD1097" i="14"/>
  <c r="N1100" i="14"/>
  <c r="AP1101" i="14"/>
  <c r="BV1101" i="14"/>
  <c r="DR1105" i="14"/>
  <c r="DV1094" i="14"/>
  <c r="AT1100" i="14"/>
  <c r="DF1100" i="14"/>
  <c r="CX1088" i="14"/>
  <c r="DR1089" i="14"/>
  <c r="DF1087" i="14"/>
  <c r="V1086" i="14"/>
  <c r="BB1086" i="14"/>
  <c r="CH1086" i="14"/>
  <c r="DJ1087" i="14"/>
  <c r="BF1090" i="14"/>
  <c r="DR1090" i="14"/>
  <c r="EL1091" i="14"/>
  <c r="EH1092" i="14"/>
  <c r="BR1093" i="14"/>
  <c r="CX1093" i="14"/>
  <c r="AH1094" i="14"/>
  <c r="BN1094" i="14"/>
  <c r="CT1094" i="14"/>
  <c r="BN1095" i="14"/>
  <c r="AD1096" i="14"/>
  <c r="DR1096" i="14"/>
  <c r="V1097" i="14"/>
  <c r="CH1097" i="14"/>
  <c r="DN1097" i="14"/>
  <c r="R1100" i="14"/>
  <c r="EH1101" i="14"/>
  <c r="DV1105" i="14"/>
  <c r="DF1088" i="14"/>
  <c r="CH1091" i="14"/>
  <c r="R1092" i="14"/>
  <c r="AP1093" i="14"/>
  <c r="BV1093" i="14"/>
  <c r="ED1093" i="14"/>
  <c r="BN1096" i="14"/>
  <c r="DV1096" i="14"/>
  <c r="BF1097" i="14"/>
  <c r="CL1097" i="14"/>
  <c r="DR1097" i="14"/>
  <c r="CD1101" i="14"/>
  <c r="BN1105" i="14"/>
  <c r="CT1105" i="14"/>
  <c r="BF1087" i="14"/>
  <c r="Z1091" i="14"/>
  <c r="AP1104" i="14"/>
  <c r="DB1115" i="14"/>
  <c r="J1117" i="14"/>
  <c r="CX1089" i="14"/>
  <c r="BJ1090" i="14"/>
  <c r="BB1088" i="14"/>
  <c r="ED1089" i="14"/>
  <c r="CL1091" i="14"/>
  <c r="BZ1093" i="14"/>
  <c r="CX1095" i="14"/>
  <c r="AD1097" i="14"/>
  <c r="BJ1097" i="14"/>
  <c r="CP1097" i="14"/>
  <c r="BF1099" i="14"/>
  <c r="DR1099" i="14"/>
  <c r="CH1101" i="14"/>
  <c r="N1104" i="14"/>
  <c r="Z1087" i="14"/>
  <c r="AH1086" i="14"/>
  <c r="DZ1086" i="14"/>
  <c r="BJ1087" i="14"/>
  <c r="DR1087" i="14"/>
  <c r="N1089" i="14"/>
  <c r="BV1089" i="14"/>
  <c r="CT1090" i="14"/>
  <c r="DZ1090" i="14"/>
  <c r="AD1091" i="14"/>
  <c r="CH1092" i="14"/>
  <c r="R1093" i="14"/>
  <c r="EH1094" i="14"/>
  <c r="J1091" i="14"/>
  <c r="J1096" i="14"/>
  <c r="DV1099" i="14"/>
  <c r="AT1137" i="14"/>
  <c r="CT1087" i="14"/>
  <c r="CL1088" i="14"/>
  <c r="DR1088" i="14"/>
  <c r="BZ1089" i="14"/>
  <c r="AL1090" i="14"/>
  <c r="ED1090" i="14"/>
  <c r="CT1091" i="14"/>
  <c r="N1095" i="14"/>
  <c r="AT1095" i="14"/>
  <c r="J1099" i="14"/>
  <c r="BB1103" i="14"/>
  <c r="DJ1104" i="14"/>
  <c r="AX1088" i="14"/>
  <c r="J1088" i="14"/>
  <c r="V1089" i="14"/>
  <c r="AL1091" i="14"/>
  <c r="AD1092" i="14"/>
  <c r="BJ1092" i="14"/>
  <c r="CP1092" i="14"/>
  <c r="EL1106" i="14"/>
  <c r="BN1121" i="14"/>
  <c r="CT1121" i="14"/>
  <c r="BV1126" i="14"/>
  <c r="ED1126" i="14"/>
  <c r="CH1135" i="14"/>
  <c r="BJ1139" i="14"/>
  <c r="BJ1089" i="14"/>
  <c r="DJ1090" i="14"/>
  <c r="DF1095" i="14"/>
  <c r="EL1095" i="14"/>
  <c r="N1096" i="14"/>
  <c r="AT1096" i="14"/>
  <c r="AL1097" i="14"/>
  <c r="AH1099" i="14"/>
  <c r="BN1099" i="14"/>
  <c r="CT1099" i="14"/>
  <c r="AD1100" i="14"/>
  <c r="CP1100" i="14"/>
  <c r="Z1101" i="14"/>
  <c r="BF1101" i="14"/>
  <c r="CL1105" i="14"/>
  <c r="BV1107" i="14"/>
  <c r="DB1107" i="14"/>
  <c r="AT1115" i="14"/>
  <c r="BR1117" i="14"/>
  <c r="CX1117" i="14"/>
  <c r="ED1117" i="14"/>
  <c r="AD1118" i="14"/>
  <c r="BJ1118" i="14"/>
  <c r="CP1118" i="14"/>
  <c r="BF1119" i="14"/>
  <c r="CL1119" i="14"/>
  <c r="V1120" i="14"/>
  <c r="EL1120" i="14"/>
  <c r="J1121" i="14"/>
  <c r="AP1121" i="14"/>
  <c r="BF1122" i="14"/>
  <c r="BZ1124" i="14"/>
  <c r="DF1124" i="14"/>
  <c r="AD1125" i="14"/>
  <c r="BJ1125" i="14"/>
  <c r="CL1125" i="14"/>
  <c r="AL1127" i="14"/>
  <c r="CT1127" i="14"/>
  <c r="N1129" i="14"/>
  <c r="AP1129" i="14"/>
  <c r="CX1129" i="14"/>
  <c r="BF1130" i="14"/>
  <c r="DN1130" i="14"/>
  <c r="BZ1131" i="14"/>
  <c r="EH1131" i="14"/>
  <c r="AL1133" i="14"/>
  <c r="BF1135" i="14"/>
  <c r="AH1139" i="14"/>
  <c r="DR1139" i="14"/>
  <c r="N1141" i="14"/>
  <c r="DZ1141" i="14"/>
  <c r="DF1143" i="14"/>
  <c r="EL1143" i="14"/>
  <c r="AT1088" i="14"/>
  <c r="BN1089" i="14"/>
  <c r="CT1089" i="14"/>
  <c r="BB1090" i="14"/>
  <c r="BV1091" i="14"/>
  <c r="DB1091" i="14"/>
  <c r="BN1092" i="14"/>
  <c r="DN1093" i="14"/>
  <c r="V1094" i="14"/>
  <c r="BB1094" i="14"/>
  <c r="BZ1096" i="14"/>
  <c r="J1097" i="14"/>
  <c r="DZ1099" i="14"/>
  <c r="AH1100" i="14"/>
  <c r="DV1100" i="14"/>
  <c r="CL1101" i="14"/>
  <c r="DN1101" i="14"/>
  <c r="DF1103" i="14"/>
  <c r="AL1104" i="14"/>
  <c r="BR1104" i="14"/>
  <c r="DZ1104" i="14"/>
  <c r="AD1105" i="14"/>
  <c r="BB1106" i="14"/>
  <c r="N1107" i="14"/>
  <c r="AL1108" i="14"/>
  <c r="BR1108" i="14"/>
  <c r="CX1108" i="14"/>
  <c r="ED1108" i="14"/>
  <c r="AL1111" i="14"/>
  <c r="BR1111" i="14"/>
  <c r="CX1111" i="14"/>
  <c r="AD1114" i="14"/>
  <c r="CP1114" i="14"/>
  <c r="R1115" i="14"/>
  <c r="BZ1115" i="14"/>
  <c r="J1116" i="14"/>
  <c r="EH1117" i="14"/>
  <c r="CT1118" i="14"/>
  <c r="Z1120" i="14"/>
  <c r="BB1124" i="14"/>
  <c r="CP1125" i="14"/>
  <c r="BR1127" i="14"/>
  <c r="BZ1129" i="14"/>
  <c r="J1135" i="14"/>
  <c r="DR1135" i="14"/>
  <c r="R1137" i="14"/>
  <c r="Z1106" i="14"/>
  <c r="BF1106" i="14"/>
  <c r="EL1107" i="14"/>
  <c r="AP1108" i="14"/>
  <c r="BV1108" i="14"/>
  <c r="BN1109" i="14"/>
  <c r="DB1111" i="14"/>
  <c r="CT1114" i="14"/>
  <c r="V1115" i="14"/>
  <c r="EH1115" i="14"/>
  <c r="DN1116" i="14"/>
  <c r="R1117" i="14"/>
  <c r="AD1119" i="14"/>
  <c r="CP1119" i="14"/>
  <c r="AT1121" i="14"/>
  <c r="CP1122" i="14"/>
  <c r="DV1122" i="14"/>
  <c r="Z1124" i="14"/>
  <c r="AH1125" i="14"/>
  <c r="BN1125" i="14"/>
  <c r="DV1125" i="14"/>
  <c r="CD1126" i="14"/>
  <c r="EL1126" i="14"/>
  <c r="AP1127" i="14"/>
  <c r="BB1131" i="14"/>
  <c r="DJ1131" i="14"/>
  <c r="ED1133" i="14"/>
  <c r="CP1135" i="14"/>
  <c r="DV1135" i="14"/>
  <c r="J1143" i="14"/>
  <c r="BV1145" i="14"/>
  <c r="DB1145" i="14"/>
  <c r="CT1125" i="14"/>
  <c r="DJ1126" i="14"/>
  <c r="AX1129" i="14"/>
  <c r="DV1130" i="14"/>
  <c r="Z1131" i="14"/>
  <c r="CH1131" i="14"/>
  <c r="N1133" i="14"/>
  <c r="DB1133" i="14"/>
  <c r="BN1135" i="14"/>
  <c r="AX1141" i="14"/>
  <c r="DF1141" i="14"/>
  <c r="BF1143" i="14"/>
  <c r="CH1143" i="14"/>
  <c r="DN1143" i="14"/>
  <c r="EH597" i="14"/>
  <c r="DV1101" i="14"/>
  <c r="Z1103" i="14"/>
  <c r="AL1105" i="14"/>
  <c r="AD1106" i="14"/>
  <c r="AT1108" i="14"/>
  <c r="BZ1108" i="14"/>
  <c r="DF1108" i="14"/>
  <c r="EL1108" i="14"/>
  <c r="CT1109" i="14"/>
  <c r="Z1110" i="14"/>
  <c r="BZ1111" i="14"/>
  <c r="DF1111" i="14"/>
  <c r="AL1114" i="14"/>
  <c r="BF1115" i="14"/>
  <c r="CH1115" i="14"/>
  <c r="DJ1115" i="14"/>
  <c r="EL1115" i="14"/>
  <c r="DR1116" i="14"/>
  <c r="V1117" i="14"/>
  <c r="BN1119" i="14"/>
  <c r="J1120" i="14"/>
  <c r="DR1120" i="14"/>
  <c r="AL1125" i="14"/>
  <c r="BR1125" i="14"/>
  <c r="DZ1125" i="14"/>
  <c r="Z1126" i="14"/>
  <c r="CH1128" i="14"/>
  <c r="DN1128" i="14"/>
  <c r="V1129" i="14"/>
  <c r="BB1129" i="14"/>
  <c r="AL1135" i="14"/>
  <c r="CT1135" i="14"/>
  <c r="Z1137" i="14"/>
  <c r="BB1137" i="14"/>
  <c r="CD1137" i="14"/>
  <c r="EL1137" i="14"/>
  <c r="BB1141" i="14"/>
  <c r="CD1141" i="14"/>
  <c r="J1106" i="14"/>
  <c r="J1110" i="14"/>
  <c r="DJ1121" i="14"/>
  <c r="CL1128" i="14"/>
  <c r="AP1130" i="14"/>
  <c r="CX1130" i="14"/>
  <c r="BJ1131" i="14"/>
  <c r="Z1141" i="14"/>
  <c r="DJ565" i="14"/>
  <c r="CT1106" i="14"/>
  <c r="DZ1106" i="14"/>
  <c r="BF1107" i="14"/>
  <c r="V1108" i="14"/>
  <c r="AT1109" i="14"/>
  <c r="ED1109" i="14"/>
  <c r="BJ1110" i="14"/>
  <c r="CP1110" i="14"/>
  <c r="DR1110" i="14"/>
  <c r="R1111" i="14"/>
  <c r="BJ1115" i="14"/>
  <c r="N1116" i="14"/>
  <c r="DF1118" i="14"/>
  <c r="ED1119" i="14"/>
  <c r="BN1120" i="14"/>
  <c r="DV1120" i="14"/>
  <c r="AH1124" i="14"/>
  <c r="DB1125" i="14"/>
  <c r="DR1126" i="14"/>
  <c r="CD1127" i="14"/>
  <c r="BV1130" i="14"/>
  <c r="EL1100" i="14"/>
  <c r="ED1101" i="14"/>
  <c r="DV1103" i="14"/>
  <c r="Z1104" i="14"/>
  <c r="CH1104" i="14"/>
  <c r="BZ1105" i="14"/>
  <c r="EH1105" i="14"/>
  <c r="BR1106" i="14"/>
  <c r="BJ1107" i="14"/>
  <c r="Z1108" i="14"/>
  <c r="BB1108" i="14"/>
  <c r="BZ1109" i="14"/>
  <c r="N1114" i="14"/>
  <c r="AT1114" i="14"/>
  <c r="BZ1114" i="14"/>
  <c r="DF1114" i="14"/>
  <c r="BN1115" i="14"/>
  <c r="CP1115" i="14"/>
  <c r="BR1116" i="14"/>
  <c r="CL1117" i="14"/>
  <c r="AX1118" i="14"/>
  <c r="DJ1118" i="14"/>
  <c r="AP1119" i="14"/>
  <c r="BV1119" i="14"/>
  <c r="Z1121" i="14"/>
  <c r="CH1121" i="14"/>
  <c r="DN1121" i="14"/>
  <c r="DV1124" i="14"/>
  <c r="AT1125" i="14"/>
  <c r="AH1126" i="14"/>
  <c r="DJ1127" i="14"/>
  <c r="CL1129" i="14"/>
  <c r="AT1130" i="14"/>
  <c r="BN1131" i="14"/>
  <c r="Z1133" i="14"/>
  <c r="DN1133" i="14"/>
  <c r="BZ1135" i="14"/>
  <c r="EH1135" i="14"/>
  <c r="BJ1137" i="14"/>
  <c r="CL1137" i="14"/>
  <c r="AX1139" i="14"/>
  <c r="AD1141" i="14"/>
  <c r="DN1145" i="14"/>
  <c r="DF1109" i="14"/>
  <c r="AL1110" i="14"/>
  <c r="DN1111" i="14"/>
  <c r="R1114" i="14"/>
  <c r="AX1114" i="14"/>
  <c r="CT1115" i="14"/>
  <c r="BV1116" i="14"/>
  <c r="CX1116" i="14"/>
  <c r="N1119" i="14"/>
  <c r="BZ1119" i="14"/>
  <c r="AD1121" i="14"/>
  <c r="CL1121" i="14"/>
  <c r="DR1121" i="14"/>
  <c r="R1122" i="14"/>
  <c r="BZ1122" i="14"/>
  <c r="DF1122" i="14"/>
  <c r="CT1126" i="14"/>
  <c r="Z1127" i="14"/>
  <c r="DZ1128" i="14"/>
  <c r="DR1129" i="14"/>
  <c r="R1130" i="14"/>
  <c r="DZ1131" i="14"/>
  <c r="BB1139" i="14"/>
  <c r="BJ1141" i="14"/>
  <c r="AT1143" i="14"/>
  <c r="AD1145" i="14"/>
  <c r="BF1145" i="14"/>
  <c r="CL1145" i="14"/>
  <c r="DR577" i="14"/>
  <c r="AX1101" i="14"/>
  <c r="EL1109" i="14"/>
  <c r="Z1111" i="14"/>
  <c r="BF1111" i="14"/>
  <c r="DJ1114" i="14"/>
  <c r="BR1115" i="14"/>
  <c r="V1116" i="14"/>
  <c r="AH1117" i="14"/>
  <c r="BJ1117" i="14"/>
  <c r="DV1117" i="14"/>
  <c r="V1118" i="14"/>
  <c r="CH1118" i="14"/>
  <c r="DN1118" i="14"/>
  <c r="N1120" i="14"/>
  <c r="ED1120" i="14"/>
  <c r="AX1122" i="14"/>
  <c r="EL1122" i="14"/>
  <c r="AP1124" i="14"/>
  <c r="CX1124" i="14"/>
  <c r="DZ1124" i="14"/>
  <c r="DJ1125" i="14"/>
  <c r="CL1127" i="14"/>
  <c r="N1128" i="14"/>
  <c r="AH1129" i="14"/>
  <c r="CP1129" i="14"/>
  <c r="DF1130" i="14"/>
  <c r="EL1130" i="14"/>
  <c r="AD1133" i="14"/>
  <c r="CL1133" i="14"/>
  <c r="DV1137" i="14"/>
  <c r="Z1139" i="14"/>
  <c r="EL1139" i="14"/>
  <c r="AT1094" i="14"/>
  <c r="BZ1094" i="14"/>
  <c r="DB1095" i="14"/>
  <c r="BR1096" i="14"/>
  <c r="CT1097" i="14"/>
  <c r="BF1100" i="14"/>
  <c r="BB1105" i="14"/>
  <c r="AL1107" i="14"/>
  <c r="BR1107" i="14"/>
  <c r="J1108" i="14"/>
  <c r="Z1109" i="14"/>
  <c r="BF1109" i="14"/>
  <c r="BV1110" i="14"/>
  <c r="V1114" i="14"/>
  <c r="EH1116" i="14"/>
  <c r="R1120" i="14"/>
  <c r="DB1120" i="14"/>
  <c r="EH1120" i="14"/>
  <c r="V1122" i="14"/>
  <c r="CD1122" i="14"/>
  <c r="DJ1122" i="14"/>
  <c r="N1124" i="14"/>
  <c r="V1125" i="14"/>
  <c r="BB1125" i="14"/>
  <c r="CX1128" i="14"/>
  <c r="ED1128" i="14"/>
  <c r="DV1129" i="14"/>
  <c r="V1130" i="14"/>
  <c r="CD1130" i="14"/>
  <c r="AP1131" i="14"/>
  <c r="J1133" i="14"/>
  <c r="DJ1135" i="14"/>
  <c r="CT1137" i="14"/>
  <c r="AD1139" i="14"/>
  <c r="BF1139" i="14"/>
  <c r="DV1145" i="14"/>
  <c r="BR563" i="14"/>
  <c r="Z564" i="14"/>
  <c r="BF564" i="14"/>
  <c r="CD565" i="14"/>
  <c r="AH570" i="14"/>
  <c r="CT570" i="14"/>
  <c r="DZ570" i="14"/>
  <c r="CL572" i="14"/>
  <c r="ED574" i="14"/>
  <c r="AD575" i="14"/>
  <c r="BF575" i="14"/>
  <c r="CH575" i="14"/>
  <c r="BV576" i="14"/>
  <c r="DB576" i="14"/>
  <c r="AH577" i="14"/>
  <c r="AX578" i="14"/>
  <c r="CD578" i="14"/>
  <c r="BB596" i="14"/>
  <c r="CH596" i="14"/>
  <c r="DB597" i="14"/>
  <c r="DV599" i="14"/>
  <c r="AT602" i="14"/>
  <c r="CX603" i="14"/>
  <c r="CL564" i="14"/>
  <c r="DR564" i="14"/>
  <c r="R566" i="14"/>
  <c r="EL566" i="14"/>
  <c r="AD571" i="14"/>
  <c r="BJ571" i="14"/>
  <c r="CP571" i="14"/>
  <c r="DV571" i="14"/>
  <c r="Z573" i="14"/>
  <c r="CL573" i="14"/>
  <c r="EH576" i="14"/>
  <c r="DJ578" i="14"/>
  <c r="Z596" i="14"/>
  <c r="BB601" i="14"/>
  <c r="DN601" i="14"/>
  <c r="BF562" i="14"/>
  <c r="CL562" i="14"/>
  <c r="DB563" i="14"/>
  <c r="BB565" i="14"/>
  <c r="N567" i="14"/>
  <c r="AT567" i="14"/>
  <c r="BZ567" i="14"/>
  <c r="DF567" i="14"/>
  <c r="N568" i="14"/>
  <c r="BV568" i="14"/>
  <c r="EH568" i="14"/>
  <c r="BR570" i="14"/>
  <c r="DR573" i="14"/>
  <c r="DF574" i="14"/>
  <c r="R576" i="14"/>
  <c r="AL577" i="14"/>
  <c r="V578" i="14"/>
  <c r="BB578" i="14"/>
  <c r="CH578" i="14"/>
  <c r="CX579" i="14"/>
  <c r="CL581" i="14"/>
  <c r="CT583" i="14"/>
  <c r="BF596" i="14"/>
  <c r="R597" i="14"/>
  <c r="EL597" i="14"/>
  <c r="BJ600" i="14"/>
  <c r="DV600" i="14"/>
  <c r="BF601" i="14"/>
  <c r="DR601" i="14"/>
  <c r="BJ562" i="14"/>
  <c r="BN564" i="14"/>
  <c r="BZ568" i="14"/>
  <c r="AH572" i="14"/>
  <c r="DZ572" i="14"/>
  <c r="EL574" i="14"/>
  <c r="BB597" i="14"/>
  <c r="CX599" i="14"/>
  <c r="V602" i="14"/>
  <c r="CT1145" i="14"/>
  <c r="AL561" i="14"/>
  <c r="BR561" i="14"/>
  <c r="CX561" i="14"/>
  <c r="AH562" i="14"/>
  <c r="R563" i="14"/>
  <c r="DR565" i="14"/>
  <c r="Z566" i="14"/>
  <c r="CL566" i="14"/>
  <c r="R568" i="14"/>
  <c r="AL571" i="14"/>
  <c r="BR571" i="14"/>
  <c r="CX571" i="14"/>
  <c r="AH573" i="14"/>
  <c r="DZ577" i="14"/>
  <c r="DB579" i="14"/>
  <c r="AL581" i="14"/>
  <c r="CP581" i="14"/>
  <c r="DV581" i="14"/>
  <c r="V582" i="14"/>
  <c r="CD582" i="14"/>
  <c r="DZ1145" i="14"/>
  <c r="BN562" i="14"/>
  <c r="AX563" i="14"/>
  <c r="BJ565" i="14"/>
  <c r="AD566" i="14"/>
  <c r="CD568" i="14"/>
  <c r="N570" i="14"/>
  <c r="BZ570" i="14"/>
  <c r="J571" i="14"/>
  <c r="CX572" i="14"/>
  <c r="ED572" i="14"/>
  <c r="DZ573" i="14"/>
  <c r="BB574" i="14"/>
  <c r="CH574" i="14"/>
  <c r="CH576" i="14"/>
  <c r="AT577" i="14"/>
  <c r="BV577" i="14"/>
  <c r="CX577" i="14"/>
  <c r="J578" i="14"/>
  <c r="AD578" i="14"/>
  <c r="DR578" i="14"/>
  <c r="AT579" i="14"/>
  <c r="BZ579" i="14"/>
  <c r="BN581" i="14"/>
  <c r="N583" i="14"/>
  <c r="BV583" i="14"/>
  <c r="BN596" i="14"/>
  <c r="DV596" i="14"/>
  <c r="Z597" i="14"/>
  <c r="DN597" i="14"/>
  <c r="DZ562" i="14"/>
  <c r="Z563" i="14"/>
  <c r="BB563" i="14"/>
  <c r="DJ563" i="14"/>
  <c r="DB564" i="14"/>
  <c r="BN565" i="14"/>
  <c r="J566" i="14"/>
  <c r="Z567" i="14"/>
  <c r="BF567" i="14"/>
  <c r="CL567" i="14"/>
  <c r="CH568" i="14"/>
  <c r="R570" i="14"/>
  <c r="CD570" i="14"/>
  <c r="N571" i="14"/>
  <c r="J572" i="14"/>
  <c r="BV572" i="14"/>
  <c r="EH572" i="14"/>
  <c r="J574" i="14"/>
  <c r="BF574" i="14"/>
  <c r="N575" i="14"/>
  <c r="ED575" i="14"/>
  <c r="BJ576" i="14"/>
  <c r="BN578" i="14"/>
  <c r="AX579" i="14"/>
  <c r="BZ583" i="14"/>
  <c r="BR596" i="14"/>
  <c r="DZ596" i="14"/>
  <c r="AD597" i="14"/>
  <c r="BJ597" i="14"/>
  <c r="DR597" i="14"/>
  <c r="AT599" i="14"/>
  <c r="BZ599" i="14"/>
  <c r="CX601" i="14"/>
  <c r="BF563" i="14"/>
  <c r="N564" i="14"/>
  <c r="AT564" i="14"/>
  <c r="AL565" i="14"/>
  <c r="CX565" i="14"/>
  <c r="ED565" i="14"/>
  <c r="CT566" i="14"/>
  <c r="AD567" i="14"/>
  <c r="BJ567" i="14"/>
  <c r="CP567" i="14"/>
  <c r="CL568" i="14"/>
  <c r="V570" i="14"/>
  <c r="CH570" i="14"/>
  <c r="AT572" i="14"/>
  <c r="BZ572" i="14"/>
  <c r="EL572" i="14"/>
  <c r="EH573" i="14"/>
  <c r="BJ574" i="14"/>
  <c r="DR574" i="14"/>
  <c r="R575" i="14"/>
  <c r="EH575" i="14"/>
  <c r="AH576" i="14"/>
  <c r="AL578" i="14"/>
  <c r="DZ578" i="14"/>
  <c r="BB579" i="14"/>
  <c r="BV581" i="14"/>
  <c r="DR582" i="14"/>
  <c r="V583" i="14"/>
  <c r="AP596" i="14"/>
  <c r="ED596" i="14"/>
  <c r="AH597" i="14"/>
  <c r="DF600" i="14"/>
  <c r="AT562" i="14"/>
  <c r="R564" i="14"/>
  <c r="DJ564" i="14"/>
  <c r="EL564" i="14"/>
  <c r="BV566" i="14"/>
  <c r="CX566" i="14"/>
  <c r="AH567" i="14"/>
  <c r="BN567" i="14"/>
  <c r="CT567" i="14"/>
  <c r="CP568" i="14"/>
  <c r="V571" i="14"/>
  <c r="DJ572" i="14"/>
  <c r="AX573" i="14"/>
  <c r="DF573" i="14"/>
  <c r="V575" i="14"/>
  <c r="DF575" i="14"/>
  <c r="AL576" i="14"/>
  <c r="ED578" i="14"/>
  <c r="V581" i="14"/>
  <c r="CH583" i="14"/>
  <c r="BZ596" i="14"/>
  <c r="DZ597" i="14"/>
  <c r="R600" i="14"/>
  <c r="DJ1145" i="14"/>
  <c r="CD562" i="14"/>
  <c r="DF562" i="14"/>
  <c r="BN563" i="14"/>
  <c r="V564" i="14"/>
  <c r="BB564" i="14"/>
  <c r="BZ565" i="14"/>
  <c r="DB566" i="14"/>
  <c r="EH566" i="14"/>
  <c r="AL567" i="14"/>
  <c r="BR567" i="14"/>
  <c r="CX567" i="14"/>
  <c r="AL568" i="14"/>
  <c r="BF571" i="14"/>
  <c r="CL571" i="14"/>
  <c r="BB572" i="14"/>
  <c r="CH572" i="14"/>
  <c r="V573" i="14"/>
  <c r="CH573" i="14"/>
  <c r="N574" i="14"/>
  <c r="AP574" i="14"/>
  <c r="BR574" i="14"/>
  <c r="CD575" i="14"/>
  <c r="CX576" i="14"/>
  <c r="AD577" i="14"/>
  <c r="DF578" i="14"/>
  <c r="AH579" i="14"/>
  <c r="BJ579" i="14"/>
  <c r="AP582" i="14"/>
  <c r="BR582" i="14"/>
  <c r="DZ582" i="14"/>
  <c r="BJ583" i="14"/>
  <c r="AX596" i="14"/>
  <c r="EL596" i="14"/>
  <c r="AP597" i="14"/>
  <c r="CX597" i="14"/>
  <c r="ED597" i="14"/>
  <c r="Z599" i="14"/>
  <c r="BF599" i="14"/>
  <c r="DN600" i="14"/>
  <c r="BV602" i="14"/>
  <c r="DF599" i="14"/>
  <c r="AL600" i="14"/>
  <c r="BR600" i="14"/>
  <c r="AD601" i="14"/>
  <c r="BJ601" i="14"/>
  <c r="DB603" i="14"/>
  <c r="CP605" i="14"/>
  <c r="DV605" i="14"/>
  <c r="Z606" i="14"/>
  <c r="N607" i="14"/>
  <c r="AT607" i="14"/>
  <c r="EH610" i="14"/>
  <c r="N624" i="14"/>
  <c r="BV624" i="14"/>
  <c r="BJ625" i="14"/>
  <c r="DR625" i="14"/>
  <c r="AT664" i="14"/>
  <c r="BZ664" i="14"/>
  <c r="AL665" i="14"/>
  <c r="BR665" i="14"/>
  <c r="R599" i="14"/>
  <c r="AX599" i="14"/>
  <c r="CD599" i="14"/>
  <c r="CP601" i="14"/>
  <c r="CH602" i="14"/>
  <c r="DZ604" i="14"/>
  <c r="AH605" i="14"/>
  <c r="CT605" i="14"/>
  <c r="R607" i="14"/>
  <c r="BB599" i="14"/>
  <c r="DB600" i="14"/>
  <c r="CT601" i="14"/>
  <c r="Z602" i="14"/>
  <c r="R603" i="14"/>
  <c r="BZ603" i="14"/>
  <c r="DF603" i="14"/>
  <c r="EL603" i="14"/>
  <c r="ED604" i="14"/>
  <c r="DZ605" i="14"/>
  <c r="J606" i="14"/>
  <c r="BJ606" i="14"/>
  <c r="EL607" i="14"/>
  <c r="CD610" i="14"/>
  <c r="DJ610" i="14"/>
  <c r="AL611" i="14"/>
  <c r="DF624" i="14"/>
  <c r="EL624" i="14"/>
  <c r="BR625" i="14"/>
  <c r="CT625" i="14"/>
  <c r="V664" i="14"/>
  <c r="DJ664" i="14"/>
  <c r="N665" i="14"/>
  <c r="DB665" i="14"/>
  <c r="DJ603" i="14"/>
  <c r="BV605" i="14"/>
  <c r="BN606" i="14"/>
  <c r="DV606" i="14"/>
  <c r="BB607" i="14"/>
  <c r="CP609" i="14"/>
  <c r="DV609" i="14"/>
  <c r="V610" i="14"/>
  <c r="V624" i="14"/>
  <c r="AP625" i="14"/>
  <c r="CX625" i="14"/>
  <c r="Z664" i="14"/>
  <c r="DN664" i="14"/>
  <c r="R665" i="14"/>
  <c r="DF665" i="14"/>
  <c r="AD599" i="14"/>
  <c r="CD600" i="14"/>
  <c r="BV601" i="14"/>
  <c r="CH603" i="14"/>
  <c r="R604" i="14"/>
  <c r="DZ606" i="14"/>
  <c r="BF607" i="14"/>
  <c r="DN607" i="14"/>
  <c r="CT609" i="14"/>
  <c r="DZ609" i="14"/>
  <c r="Z610" i="14"/>
  <c r="AT611" i="14"/>
  <c r="BZ611" i="14"/>
  <c r="Z624" i="14"/>
  <c r="CH624" i="14"/>
  <c r="DN624" i="14"/>
  <c r="AD664" i="14"/>
  <c r="DR664" i="14"/>
  <c r="V665" i="14"/>
  <c r="DJ665" i="14"/>
  <c r="DF601" i="14"/>
  <c r="EH601" i="14"/>
  <c r="AD603" i="14"/>
  <c r="BF603" i="14"/>
  <c r="DR603" i="14"/>
  <c r="V604" i="14"/>
  <c r="EL605" i="14"/>
  <c r="BV606" i="14"/>
  <c r="J607" i="14"/>
  <c r="BJ607" i="14"/>
  <c r="CX609" i="14"/>
  <c r="ED609" i="14"/>
  <c r="AD610" i="14"/>
  <c r="AX611" i="14"/>
  <c r="CD611" i="14"/>
  <c r="AD624" i="14"/>
  <c r="CL624" i="14"/>
  <c r="DR624" i="14"/>
  <c r="EH625" i="14"/>
  <c r="DV664" i="14"/>
  <c r="DN665" i="14"/>
  <c r="CT599" i="14"/>
  <c r="Z600" i="14"/>
  <c r="R601" i="14"/>
  <c r="CX602" i="14"/>
  <c r="DJ604" i="14"/>
  <c r="R605" i="14"/>
  <c r="AT606" i="14"/>
  <c r="AH607" i="14"/>
  <c r="CP607" i="14"/>
  <c r="N609" i="14"/>
  <c r="BV609" i="14"/>
  <c r="BJ610" i="14"/>
  <c r="CP610" i="14"/>
  <c r="DV610" i="14"/>
  <c r="DJ611" i="14"/>
  <c r="EL611" i="14"/>
  <c r="BJ624" i="14"/>
  <c r="AX625" i="14"/>
  <c r="DF625" i="14"/>
  <c r="R606" i="14"/>
  <c r="AX606" i="14"/>
  <c r="AL603" i="14"/>
  <c r="BN603" i="14"/>
  <c r="DZ603" i="14"/>
  <c r="AD604" i="14"/>
  <c r="BF605" i="14"/>
  <c r="DF606" i="14"/>
  <c r="EL606" i="14"/>
  <c r="BR607" i="14"/>
  <c r="CD609" i="14"/>
  <c r="DF609" i="14"/>
  <c r="EL609" i="14"/>
  <c r="AL610" i="14"/>
  <c r="BF611" i="14"/>
  <c r="CL611" i="14"/>
  <c r="Z625" i="14"/>
  <c r="ED664" i="14"/>
  <c r="DV665" i="14"/>
  <c r="AH604" i="14"/>
  <c r="DJ609" i="14"/>
  <c r="AP610" i="14"/>
  <c r="BR610" i="14"/>
  <c r="CX610" i="14"/>
  <c r="AD625" i="14"/>
  <c r="BF625" i="14"/>
  <c r="DN625" i="14"/>
  <c r="AP667" i="14"/>
  <c r="ED667" i="14"/>
  <c r="BN668" i="14"/>
  <c r="DN669" i="14"/>
  <c r="AX673" i="14"/>
  <c r="BZ673" i="14"/>
  <c r="DF673" i="14"/>
  <c r="EL673" i="14"/>
  <c r="DN674" i="14"/>
  <c r="DR676" i="14"/>
  <c r="AT677" i="14"/>
  <c r="DB677" i="14"/>
  <c r="AP679" i="14"/>
  <c r="CT706" i="14"/>
  <c r="J707" i="14"/>
  <c r="BB701" i="14"/>
  <c r="BB703" i="14"/>
  <c r="CX711" i="14"/>
  <c r="ED711" i="14"/>
  <c r="BZ717" i="14"/>
  <c r="DF717" i="14"/>
  <c r="EL717" i="14"/>
  <c r="N667" i="14"/>
  <c r="AL668" i="14"/>
  <c r="J669" i="14"/>
  <c r="V673" i="14"/>
  <c r="BN674" i="14"/>
  <c r="R675" i="14"/>
  <c r="CP676" i="14"/>
  <c r="CD677" i="14"/>
  <c r="BF701" i="14"/>
  <c r="AP704" i="14"/>
  <c r="CX704" i="14"/>
  <c r="AX667" i="14"/>
  <c r="EL667" i="14"/>
  <c r="N668" i="14"/>
  <c r="BV668" i="14"/>
  <c r="AL669" i="14"/>
  <c r="DV669" i="14"/>
  <c r="DN673" i="14"/>
  <c r="DV674" i="14"/>
  <c r="BB677" i="14"/>
  <c r="DR678" i="14"/>
  <c r="R679" i="14"/>
  <c r="CL701" i="14"/>
  <c r="DB704" i="14"/>
  <c r="DB706" i="14"/>
  <c r="EH706" i="14"/>
  <c r="EL710" i="14"/>
  <c r="BB667" i="14"/>
  <c r="BZ668" i="14"/>
  <c r="BF673" i="14"/>
  <c r="DZ676" i="14"/>
  <c r="AP707" i="14"/>
  <c r="BV707" i="14"/>
  <c r="AH708" i="14"/>
  <c r="V710" i="14"/>
  <c r="EL711" i="14"/>
  <c r="CH717" i="14"/>
  <c r="DN717" i="14"/>
  <c r="R674" i="14"/>
  <c r="CX674" i="14"/>
  <c r="AD675" i="14"/>
  <c r="BF675" i="14"/>
  <c r="DR675" i="14"/>
  <c r="BV676" i="14"/>
  <c r="DN679" i="14"/>
  <c r="AH703" i="14"/>
  <c r="R704" i="14"/>
  <c r="DF704" i="14"/>
  <c r="DR708" i="14"/>
  <c r="AX711" i="14"/>
  <c r="CD711" i="14"/>
  <c r="AD677" i="14"/>
  <c r="BJ677" i="14"/>
  <c r="DZ678" i="14"/>
  <c r="Z679" i="14"/>
  <c r="AT707" i="14"/>
  <c r="AL708" i="14"/>
  <c r="CT708" i="14"/>
  <c r="CL667" i="14"/>
  <c r="DR667" i="14"/>
  <c r="V668" i="14"/>
  <c r="DJ668" i="14"/>
  <c r="N669" i="14"/>
  <c r="BV669" i="14"/>
  <c r="AH673" i="14"/>
  <c r="V674" i="14"/>
  <c r="AH675" i="14"/>
  <c r="BJ675" i="14"/>
  <c r="CP675" i="14"/>
  <c r="AT676" i="14"/>
  <c r="BZ676" i="14"/>
  <c r="DB676" i="14"/>
  <c r="DB678" i="14"/>
  <c r="ED678" i="14"/>
  <c r="AD679" i="14"/>
  <c r="CL679" i="14"/>
  <c r="DJ704" i="14"/>
  <c r="R707" i="14"/>
  <c r="CL710" i="14"/>
  <c r="BF706" i="14"/>
  <c r="CP667" i="14"/>
  <c r="DN668" i="14"/>
  <c r="R669" i="14"/>
  <c r="BZ669" i="14"/>
  <c r="DF669" i="14"/>
  <c r="DZ675" i="14"/>
  <c r="AX678" i="14"/>
  <c r="AH679" i="14"/>
  <c r="AP701" i="14"/>
  <c r="DB703" i="14"/>
  <c r="EH703" i="14"/>
  <c r="Z704" i="14"/>
  <c r="DN704" i="14"/>
  <c r="BN709" i="14"/>
  <c r="CT709" i="14"/>
  <c r="DJ707" i="14"/>
  <c r="N708" i="14"/>
  <c r="CT667" i="14"/>
  <c r="DR668" i="14"/>
  <c r="CD669" i="14"/>
  <c r="AP673" i="14"/>
  <c r="AD674" i="14"/>
  <c r="CX675" i="14"/>
  <c r="BB676" i="14"/>
  <c r="DJ676" i="14"/>
  <c r="DZ677" i="14"/>
  <c r="BB678" i="14"/>
  <c r="AT701" i="14"/>
  <c r="AD704" i="14"/>
  <c r="CL704" i="14"/>
  <c r="AD706" i="14"/>
  <c r="BJ706" i="14"/>
  <c r="ED708" i="14"/>
  <c r="BN720" i="14"/>
  <c r="AD668" i="14"/>
  <c r="AT673" i="14"/>
  <c r="BV673" i="14"/>
  <c r="BF674" i="14"/>
  <c r="DJ674" i="14"/>
  <c r="AP675" i="14"/>
  <c r="DN676" i="14"/>
  <c r="R701" i="14"/>
  <c r="AH704" i="14"/>
  <c r="BN706" i="14"/>
  <c r="CP706" i="14"/>
  <c r="DV706" i="14"/>
  <c r="J727" i="14"/>
  <c r="CT703" i="14"/>
  <c r="AX704" i="14"/>
  <c r="AX706" i="14"/>
  <c r="AD708" i="14"/>
  <c r="CX710" i="14"/>
  <c r="J711" i="14"/>
  <c r="AL717" i="14"/>
  <c r="DZ718" i="14"/>
  <c r="J719" i="14"/>
  <c r="CL720" i="14"/>
  <c r="V721" i="14"/>
  <c r="N722" i="14"/>
  <c r="AH723" i="14"/>
  <c r="R725" i="14"/>
  <c r="BJ727" i="14"/>
  <c r="V728" i="14"/>
  <c r="BV729" i="14"/>
  <c r="DB729" i="14"/>
  <c r="AP731" i="14"/>
  <c r="BV734" i="14"/>
  <c r="AD735" i="14"/>
  <c r="BJ735" i="14"/>
  <c r="DR735" i="14"/>
  <c r="AP737" i="14"/>
  <c r="DZ737" i="14"/>
  <c r="AL718" i="14"/>
  <c r="R734" i="14"/>
  <c r="DB710" i="14"/>
  <c r="BZ729" i="14"/>
  <c r="AX734" i="14"/>
  <c r="BZ737" i="14"/>
  <c r="Z736" i="14"/>
  <c r="EH718" i="14"/>
  <c r="AP719" i="14"/>
  <c r="AL720" i="14"/>
  <c r="BJ721" i="14"/>
  <c r="DN722" i="14"/>
  <c r="BV723" i="14"/>
  <c r="DB723" i="14"/>
  <c r="DZ724" i="14"/>
  <c r="BF725" i="14"/>
  <c r="CL725" i="14"/>
  <c r="AX726" i="14"/>
  <c r="CD726" i="14"/>
  <c r="CX727" i="14"/>
  <c r="BJ728" i="14"/>
  <c r="V729" i="14"/>
  <c r="DJ729" i="14"/>
  <c r="AX731" i="14"/>
  <c r="DR736" i="14"/>
  <c r="AX737" i="14"/>
  <c r="CD737" i="14"/>
  <c r="BR708" i="14"/>
  <c r="BB710" i="14"/>
  <c r="CH710" i="14"/>
  <c r="DJ710" i="14"/>
  <c r="EH711" i="14"/>
  <c r="BZ718" i="14"/>
  <c r="DF718" i="14"/>
  <c r="N719" i="14"/>
  <c r="AH721" i="14"/>
  <c r="CP721" i="14"/>
  <c r="AT723" i="14"/>
  <c r="AL724" i="14"/>
  <c r="AD725" i="14"/>
  <c r="V726" i="14"/>
  <c r="BV727" i="14"/>
  <c r="AH728" i="14"/>
  <c r="Z734" i="14"/>
  <c r="DJ734" i="14"/>
  <c r="AP735" i="14"/>
  <c r="CX735" i="14"/>
  <c r="AD736" i="14"/>
  <c r="BJ736" i="14"/>
  <c r="CP736" i="14"/>
  <c r="DV736" i="14"/>
  <c r="DF711" i="14"/>
  <c r="BV720" i="14"/>
  <c r="CT721" i="14"/>
  <c r="DZ721" i="14"/>
  <c r="AD722" i="14"/>
  <c r="AP724" i="14"/>
  <c r="CT736" i="14"/>
  <c r="CD719" i="14"/>
  <c r="DJ719" i="14"/>
  <c r="EH720" i="14"/>
  <c r="BN725" i="14"/>
  <c r="CT725" i="14"/>
  <c r="BF726" i="14"/>
  <c r="CL726" i="14"/>
  <c r="AD729" i="14"/>
  <c r="CL729" i="14"/>
  <c r="DR729" i="14"/>
  <c r="CH731" i="14"/>
  <c r="EL731" i="14"/>
  <c r="CL734" i="14"/>
  <c r="Z737" i="14"/>
  <c r="BF737" i="14"/>
  <c r="DZ706" i="14"/>
  <c r="DN707" i="14"/>
  <c r="R708" i="14"/>
  <c r="DB708" i="14"/>
  <c r="AD710" i="14"/>
  <c r="BJ710" i="14"/>
  <c r="BB719" i="14"/>
  <c r="DN719" i="14"/>
  <c r="AP721" i="14"/>
  <c r="DN723" i="14"/>
  <c r="AL725" i="14"/>
  <c r="BR725" i="14"/>
  <c r="CX725" i="14"/>
  <c r="DZ725" i="14"/>
  <c r="AD726" i="14"/>
  <c r="BJ726" i="14"/>
  <c r="CP726" i="14"/>
  <c r="DR726" i="14"/>
  <c r="DJ727" i="14"/>
  <c r="BV728" i="14"/>
  <c r="ED728" i="14"/>
  <c r="BJ729" i="14"/>
  <c r="AH734" i="14"/>
  <c r="AX735" i="14"/>
  <c r="BR736" i="14"/>
  <c r="CX736" i="14"/>
  <c r="AH710" i="14"/>
  <c r="BF718" i="14"/>
  <c r="CL718" i="14"/>
  <c r="V735" i="14"/>
  <c r="BB735" i="14"/>
  <c r="BV706" i="14"/>
  <c r="CX706" i="14"/>
  <c r="CD708" i="14"/>
  <c r="EL708" i="14"/>
  <c r="N709" i="14"/>
  <c r="BV709" i="14"/>
  <c r="DB709" i="14"/>
  <c r="EH709" i="14"/>
  <c r="DV710" i="14"/>
  <c r="Z711" i="14"/>
  <c r="BF711" i="14"/>
  <c r="DN711" i="14"/>
  <c r="AD718" i="14"/>
  <c r="Z719" i="14"/>
  <c r="CL719" i="14"/>
  <c r="BZ721" i="14"/>
  <c r="BV722" i="14"/>
  <c r="ED722" i="14"/>
  <c r="BF723" i="14"/>
  <c r="DR723" i="14"/>
  <c r="V724" i="14"/>
  <c r="DJ724" i="14"/>
  <c r="DB725" i="14"/>
  <c r="CT726" i="14"/>
  <c r="CT729" i="14"/>
  <c r="DZ729" i="14"/>
  <c r="DV734" i="14"/>
  <c r="EH736" i="14"/>
  <c r="BN737" i="14"/>
  <c r="BN717" i="14"/>
  <c r="CT717" i="14"/>
  <c r="DB722" i="14"/>
  <c r="J723" i="14"/>
  <c r="BJ723" i="14"/>
  <c r="AT725" i="14"/>
  <c r="AL726" i="14"/>
  <c r="AP729" i="14"/>
  <c r="BR729" i="14"/>
  <c r="CX729" i="14"/>
  <c r="ED729" i="14"/>
  <c r="BN731" i="14"/>
  <c r="J734" i="14"/>
  <c r="AP734" i="14"/>
  <c r="BR734" i="14"/>
  <c r="N736" i="14"/>
  <c r="BZ736" i="14"/>
  <c r="AL737" i="14"/>
  <c r="DV737" i="14"/>
  <c r="BR562" i="14"/>
  <c r="ED562" i="14"/>
  <c r="BV563" i="14"/>
  <c r="AL564" i="14"/>
  <c r="BJ564" i="14"/>
  <c r="CX564" i="14"/>
  <c r="DV564" i="14"/>
  <c r="V565" i="14"/>
  <c r="CL565" i="14"/>
  <c r="BR566" i="14"/>
  <c r="DF566" i="14"/>
  <c r="EH567" i="14"/>
  <c r="AX568" i="14"/>
  <c r="BN568" i="14"/>
  <c r="DN568" i="14"/>
  <c r="ED568" i="14"/>
  <c r="AX570" i="14"/>
  <c r="DF570" i="14"/>
  <c r="EH570" i="14"/>
  <c r="R571" i="14"/>
  <c r="ED571" i="14"/>
  <c r="BF573" i="14"/>
  <c r="AX562" i="14"/>
  <c r="J563" i="14"/>
  <c r="AL563" i="14"/>
  <c r="BJ563" i="14"/>
  <c r="EH563" i="14"/>
  <c r="DZ564" i="14"/>
  <c r="Z565" i="14"/>
  <c r="CP565" i="14"/>
  <c r="AT566" i="14"/>
  <c r="AP567" i="14"/>
  <c r="BB568" i="14"/>
  <c r="BR568" i="14"/>
  <c r="DR568" i="14"/>
  <c r="Z570" i="14"/>
  <c r="AL570" i="14"/>
  <c r="BB570" i="14"/>
  <c r="DJ570" i="14"/>
  <c r="EL570" i="14"/>
  <c r="AX571" i="14"/>
  <c r="EH571" i="14"/>
  <c r="N572" i="14"/>
  <c r="BJ572" i="14"/>
  <c r="CX562" i="14"/>
  <c r="CX563" i="14"/>
  <c r="DV563" i="14"/>
  <c r="AD564" i="14"/>
  <c r="BR564" i="14"/>
  <c r="CP564" i="14"/>
  <c r="ED564" i="14"/>
  <c r="J565" i="14"/>
  <c r="AD565" i="14"/>
  <c r="DF565" i="14"/>
  <c r="EH565" i="14"/>
  <c r="DN566" i="14"/>
  <c r="DZ566" i="14"/>
  <c r="J567" i="14"/>
  <c r="BV567" i="14"/>
  <c r="BF568" i="14"/>
  <c r="AD570" i="14"/>
  <c r="AP570" i="14"/>
  <c r="CL570" i="14"/>
  <c r="CX570" i="14"/>
  <c r="DN570" i="14"/>
  <c r="CD571" i="14"/>
  <c r="CP572" i="14"/>
  <c r="CP573" i="14"/>
  <c r="Z574" i="14"/>
  <c r="N562" i="14"/>
  <c r="BB562" i="14"/>
  <c r="BZ562" i="14"/>
  <c r="DN562" i="14"/>
  <c r="EL562" i="14"/>
  <c r="AD563" i="14"/>
  <c r="EL563" i="14"/>
  <c r="R561" i="14"/>
  <c r="AX561" i="14"/>
  <c r="DZ561" i="14"/>
  <c r="J562" i="14"/>
  <c r="AH564" i="14"/>
  <c r="CT564" i="14"/>
  <c r="AT565" i="14"/>
  <c r="BV565" i="14"/>
  <c r="CH565" i="14"/>
  <c r="BB566" i="14"/>
  <c r="BN566" i="14"/>
  <c r="CD566" i="14"/>
  <c r="ED566" i="14"/>
  <c r="DB567" i="14"/>
  <c r="ED567" i="14"/>
  <c r="AH568" i="14"/>
  <c r="DJ568" i="14"/>
  <c r="DZ568" i="14"/>
  <c r="J570" i="14"/>
  <c r="AT570" i="14"/>
  <c r="CP570" i="14"/>
  <c r="DB570" i="14"/>
  <c r="ED570" i="14"/>
  <c r="DJ571" i="14"/>
  <c r="DZ571" i="14"/>
  <c r="V572" i="14"/>
  <c r="AL572" i="14"/>
  <c r="DV572" i="14"/>
  <c r="DJ573" i="14"/>
  <c r="AD574" i="14"/>
  <c r="DB574" i="14"/>
  <c r="CX575" i="14"/>
  <c r="DZ575" i="14"/>
  <c r="J576" i="14"/>
  <c r="DZ576" i="14"/>
  <c r="DN577" i="14"/>
  <c r="N578" i="14"/>
  <c r="CT579" i="14"/>
  <c r="CD581" i="14"/>
  <c r="AL583" i="14"/>
  <c r="BV599" i="14"/>
  <c r="J602" i="14"/>
  <c r="R602" i="14"/>
  <c r="BN574" i="14"/>
  <c r="BJ575" i="14"/>
  <c r="AT576" i="14"/>
  <c r="BZ577" i="14"/>
  <c r="CP578" i="14"/>
  <c r="BF579" i="14"/>
  <c r="DV579" i="14"/>
  <c r="BR581" i="14"/>
  <c r="EH581" i="14"/>
  <c r="AH582" i="14"/>
  <c r="BJ582" i="14"/>
  <c r="CL582" i="14"/>
  <c r="DN582" i="14"/>
  <c r="Z583" i="14"/>
  <c r="BB583" i="14"/>
  <c r="CD583" i="14"/>
  <c r="DF583" i="14"/>
  <c r="AT596" i="14"/>
  <c r="BV596" i="14"/>
  <c r="CX596" i="14"/>
  <c r="V597" i="14"/>
  <c r="AX597" i="14"/>
  <c r="V600" i="14"/>
  <c r="AX600" i="14"/>
  <c r="BZ600" i="14"/>
  <c r="CP600" i="14"/>
  <c r="DR600" i="14"/>
  <c r="N601" i="14"/>
  <c r="AP601" i="14"/>
  <c r="BR601" i="14"/>
  <c r="CH601" i="14"/>
  <c r="DJ601" i="14"/>
  <c r="EL601" i="14"/>
  <c r="AH603" i="14"/>
  <c r="BJ603" i="14"/>
  <c r="CL603" i="14"/>
  <c r="DN603" i="14"/>
  <c r="ED603" i="14"/>
  <c r="ED605" i="14"/>
  <c r="CX606" i="14"/>
  <c r="DN606" i="14"/>
  <c r="BF572" i="14"/>
  <c r="CT572" i="14"/>
  <c r="R573" i="14"/>
  <c r="DN573" i="14"/>
  <c r="EL573" i="14"/>
  <c r="CP574" i="14"/>
  <c r="AL575" i="14"/>
  <c r="BN575" i="14"/>
  <c r="CL575" i="14"/>
  <c r="DN575" i="14"/>
  <c r="V576" i="14"/>
  <c r="DN576" i="14"/>
  <c r="Z577" i="14"/>
  <c r="BB577" i="14"/>
  <c r="CD577" i="14"/>
  <c r="DB577" i="14"/>
  <c r="AT578" i="14"/>
  <c r="BR578" i="14"/>
  <c r="CH579" i="14"/>
  <c r="DZ579" i="14"/>
  <c r="AD581" i="14"/>
  <c r="CT581" i="14"/>
  <c r="DJ581" i="14"/>
  <c r="AL582" i="14"/>
  <c r="EH582" i="14"/>
  <c r="AD583" i="14"/>
  <c r="BJ596" i="14"/>
  <c r="CL596" i="14"/>
  <c r="DN596" i="14"/>
  <c r="AL597" i="14"/>
  <c r="BN597" i="14"/>
  <c r="CP597" i="14"/>
  <c r="DF597" i="14"/>
  <c r="AH599" i="14"/>
  <c r="BJ599" i="14"/>
  <c r="CL599" i="14"/>
  <c r="DN599" i="14"/>
  <c r="ED599" i="14"/>
  <c r="CT600" i="14"/>
  <c r="J601" i="14"/>
  <c r="CL601" i="14"/>
  <c r="AH602" i="14"/>
  <c r="BJ602" i="14"/>
  <c r="BZ602" i="14"/>
  <c r="DB602" i="14"/>
  <c r="ED602" i="14"/>
  <c r="EH603" i="14"/>
  <c r="BF604" i="14"/>
  <c r="CH604" i="14"/>
  <c r="CX604" i="14"/>
  <c r="N605" i="14"/>
  <c r="AD605" i="14"/>
  <c r="DR605" i="14"/>
  <c r="CL606" i="14"/>
  <c r="CT574" i="14"/>
  <c r="DV574" i="14"/>
  <c r="CP575" i="14"/>
  <c r="DR575" i="14"/>
  <c r="BZ576" i="14"/>
  <c r="DF577" i="14"/>
  <c r="DV578" i="14"/>
  <c r="V579" i="14"/>
  <c r="CL579" i="14"/>
  <c r="AH581" i="14"/>
  <c r="CX581" i="14"/>
  <c r="J583" i="14"/>
  <c r="V596" i="14"/>
  <c r="CP596" i="14"/>
  <c r="DR596" i="14"/>
  <c r="BR597" i="14"/>
  <c r="CT597" i="14"/>
  <c r="DV597" i="14"/>
  <c r="V599" i="14"/>
  <c r="AL599" i="14"/>
  <c r="BN599" i="14"/>
  <c r="CP599" i="14"/>
  <c r="DR599" i="14"/>
  <c r="AL602" i="14"/>
  <c r="BN602" i="14"/>
  <c r="CP602" i="14"/>
  <c r="DF602" i="14"/>
  <c r="EH602" i="14"/>
  <c r="AT604" i="14"/>
  <c r="DB604" i="14"/>
  <c r="BZ573" i="14"/>
  <c r="DB573" i="14"/>
  <c r="Z575" i="14"/>
  <c r="BB575" i="14"/>
  <c r="BB576" i="14"/>
  <c r="N577" i="14"/>
  <c r="AP577" i="14"/>
  <c r="BR577" i="14"/>
  <c r="EH577" i="14"/>
  <c r="AH578" i="14"/>
  <c r="CX578" i="14"/>
  <c r="DN579" i="14"/>
  <c r="BJ581" i="14"/>
  <c r="DZ581" i="14"/>
  <c r="Z582" i="14"/>
  <c r="BB582" i="14"/>
  <c r="CT582" i="14"/>
  <c r="DV582" i="14"/>
  <c r="R583" i="14"/>
  <c r="AT583" i="14"/>
  <c r="CL583" i="14"/>
  <c r="DN583" i="14"/>
  <c r="ED583" i="14"/>
  <c r="AL596" i="14"/>
  <c r="DF596" i="14"/>
  <c r="EH596" i="14"/>
  <c r="CH597" i="14"/>
  <c r="DJ597" i="14"/>
  <c r="AP599" i="14"/>
  <c r="N600" i="14"/>
  <c r="AD600" i="14"/>
  <c r="BF600" i="14"/>
  <c r="CH600" i="14"/>
  <c r="DJ600" i="14"/>
  <c r="EL600" i="14"/>
  <c r="V601" i="14"/>
  <c r="AX601" i="14"/>
  <c r="BZ601" i="14"/>
  <c r="DB601" i="14"/>
  <c r="ED601" i="14"/>
  <c r="Z603" i="14"/>
  <c r="BB603" i="14"/>
  <c r="BR603" i="14"/>
  <c r="CT603" i="14"/>
  <c r="DV603" i="14"/>
  <c r="CD605" i="14"/>
  <c r="DR572" i="14"/>
  <c r="BB573" i="14"/>
  <c r="CD573" i="14"/>
  <c r="ED573" i="14"/>
  <c r="AH574" i="14"/>
  <c r="BZ574" i="14"/>
  <c r="CX574" i="14"/>
  <c r="DZ574" i="14"/>
  <c r="DV575" i="14"/>
  <c r="N576" i="14"/>
  <c r="BF576" i="14"/>
  <c r="CD576" i="14"/>
  <c r="DF576" i="14"/>
  <c r="J577" i="14"/>
  <c r="R577" i="14"/>
  <c r="BJ578" i="14"/>
  <c r="DB578" i="14"/>
  <c r="Z579" i="14"/>
  <c r="BR579" i="14"/>
  <c r="CP579" i="14"/>
  <c r="BV582" i="14"/>
  <c r="CX582" i="14"/>
  <c r="CP583" i="14"/>
  <c r="AT597" i="14"/>
  <c r="AH600" i="14"/>
  <c r="Z601" i="14"/>
  <c r="N602" i="14"/>
  <c r="AP602" i="14"/>
  <c r="BR602" i="14"/>
  <c r="CT602" i="14"/>
  <c r="DV602" i="14"/>
  <c r="EL602" i="14"/>
  <c r="BV603" i="14"/>
  <c r="DV604" i="14"/>
  <c r="BB605" i="14"/>
  <c r="EH607" i="14"/>
  <c r="R609" i="14"/>
  <c r="DB610" i="14"/>
  <c r="AP607" i="14"/>
  <c r="AL624" i="14"/>
  <c r="BN624" i="14"/>
  <c r="CT664" i="14"/>
  <c r="CL665" i="14"/>
  <c r="BJ604" i="14"/>
  <c r="EL604" i="14"/>
  <c r="J605" i="14"/>
  <c r="BR605" i="14"/>
  <c r="DF605" i="14"/>
  <c r="BZ606" i="14"/>
  <c r="BV607" i="14"/>
  <c r="DV607" i="14"/>
  <c r="V609" i="14"/>
  <c r="DF610" i="14"/>
  <c r="N611" i="14"/>
  <c r="BR611" i="14"/>
  <c r="CT611" i="14"/>
  <c r="DV611" i="14"/>
  <c r="BR624" i="14"/>
  <c r="CT624" i="14"/>
  <c r="N625" i="14"/>
  <c r="CD625" i="14"/>
  <c r="DZ664" i="14"/>
  <c r="DR665" i="14"/>
  <c r="BZ604" i="14"/>
  <c r="DN604" i="14"/>
  <c r="AT605" i="14"/>
  <c r="CL605" i="14"/>
  <c r="DJ605" i="14"/>
  <c r="N606" i="14"/>
  <c r="CP606" i="14"/>
  <c r="ED606" i="14"/>
  <c r="DB607" i="14"/>
  <c r="DZ607" i="14"/>
  <c r="BB609" i="14"/>
  <c r="N610" i="14"/>
  <c r="DZ610" i="14"/>
  <c r="EL610" i="14"/>
  <c r="R611" i="14"/>
  <c r="CX611" i="14"/>
  <c r="DZ611" i="14"/>
  <c r="J624" i="14"/>
  <c r="CX624" i="14"/>
  <c r="DZ624" i="14"/>
  <c r="R625" i="14"/>
  <c r="CH625" i="14"/>
  <c r="AH664" i="14"/>
  <c r="Z665" i="14"/>
  <c r="CP604" i="14"/>
  <c r="N604" i="14"/>
  <c r="BB604" i="14"/>
  <c r="CT604" i="14"/>
  <c r="DR604" i="14"/>
  <c r="Z605" i="14"/>
  <c r="AX605" i="14"/>
  <c r="DN605" i="14"/>
  <c r="AD606" i="14"/>
  <c r="BR606" i="14"/>
  <c r="DJ606" i="14"/>
  <c r="EH606" i="14"/>
  <c r="ED607" i="14"/>
  <c r="CH609" i="14"/>
  <c r="AT610" i="14"/>
  <c r="V611" i="14"/>
  <c r="AH611" i="14"/>
  <c r="BJ611" i="14"/>
  <c r="ED611" i="14"/>
  <c r="AH624" i="14"/>
  <c r="ED624" i="14"/>
  <c r="V625" i="14"/>
  <c r="CL625" i="14"/>
  <c r="DZ625" i="14"/>
  <c r="EL625" i="14"/>
  <c r="BN664" i="14"/>
  <c r="BF665" i="14"/>
  <c r="V667" i="14"/>
  <c r="DF668" i="14"/>
  <c r="BR669" i="14"/>
  <c r="AD673" i="14"/>
  <c r="CT673" i="14"/>
  <c r="DJ673" i="14"/>
  <c r="BJ674" i="14"/>
  <c r="DZ674" i="14"/>
  <c r="N675" i="14"/>
  <c r="CD675" i="14"/>
  <c r="CT675" i="14"/>
  <c r="AX676" i="14"/>
  <c r="CX676" i="14"/>
  <c r="J677" i="14"/>
  <c r="AP677" i="14"/>
  <c r="CP677" i="14"/>
  <c r="BF678" i="14"/>
  <c r="BV678" i="14"/>
  <c r="DV678" i="14"/>
  <c r="N679" i="14"/>
  <c r="BF679" i="14"/>
  <c r="CH679" i="14"/>
  <c r="CX679" i="14"/>
  <c r="DJ679" i="14"/>
  <c r="DZ679" i="14"/>
  <c r="EL679" i="14"/>
  <c r="N701" i="14"/>
  <c r="CH701" i="14"/>
  <c r="DJ701" i="14"/>
  <c r="DZ701" i="14"/>
  <c r="EL701" i="14"/>
  <c r="AP703" i="14"/>
  <c r="DZ703" i="14"/>
  <c r="J704" i="14"/>
  <c r="DB674" i="14"/>
  <c r="Z676" i="14"/>
  <c r="R677" i="14"/>
  <c r="CX673" i="14"/>
  <c r="J703" i="14"/>
  <c r="AL667" i="14"/>
  <c r="BN667" i="14"/>
  <c r="CD667" i="14"/>
  <c r="DF667" i="14"/>
  <c r="EH667" i="14"/>
  <c r="Z668" i="14"/>
  <c r="AP668" i="14"/>
  <c r="BR668" i="14"/>
  <c r="CT668" i="14"/>
  <c r="DV668" i="14"/>
  <c r="AD669" i="14"/>
  <c r="BF669" i="14"/>
  <c r="CH669" i="14"/>
  <c r="DJ669" i="14"/>
  <c r="DZ669" i="14"/>
  <c r="BJ673" i="14"/>
  <c r="DZ673" i="14"/>
  <c r="Z674" i="14"/>
  <c r="CP674" i="14"/>
  <c r="AT675" i="14"/>
  <c r="DJ675" i="14"/>
  <c r="N676" i="14"/>
  <c r="CD676" i="14"/>
  <c r="ED676" i="14"/>
  <c r="BV677" i="14"/>
  <c r="DV677" i="14"/>
  <c r="V678" i="14"/>
  <c r="CL678" i="14"/>
  <c r="BJ701" i="14"/>
  <c r="ED701" i="14"/>
  <c r="AD703" i="14"/>
  <c r="AT703" i="14"/>
  <c r="BZ704" i="14"/>
  <c r="CH667" i="14"/>
  <c r="J668" i="14"/>
  <c r="AT668" i="14"/>
  <c r="ED669" i="14"/>
  <c r="AL673" i="14"/>
  <c r="DB673" i="14"/>
  <c r="BB674" i="14"/>
  <c r="DR674" i="14"/>
  <c r="EH674" i="14"/>
  <c r="V675" i="14"/>
  <c r="CL675" i="14"/>
  <c r="EL675" i="14"/>
  <c r="J676" i="14"/>
  <c r="AP676" i="14"/>
  <c r="BF676" i="14"/>
  <c r="DF676" i="14"/>
  <c r="AH677" i="14"/>
  <c r="AX677" i="14"/>
  <c r="CX677" i="14"/>
  <c r="BN678" i="14"/>
  <c r="DN678" i="14"/>
  <c r="V679" i="14"/>
  <c r="AL679" i="14"/>
  <c r="AX679" i="14"/>
  <c r="BN679" i="14"/>
  <c r="BZ679" i="14"/>
  <c r="DR679" i="14"/>
  <c r="V701" i="14"/>
  <c r="AX701" i="14"/>
  <c r="BN701" i="14"/>
  <c r="BZ701" i="14"/>
  <c r="R703" i="14"/>
  <c r="AX703" i="14"/>
  <c r="BJ703" i="14"/>
  <c r="CL703" i="14"/>
  <c r="DR703" i="14"/>
  <c r="CD673" i="14"/>
  <c r="BN675" i="14"/>
  <c r="AP678" i="14"/>
  <c r="BV674" i="14"/>
  <c r="EH678" i="14"/>
  <c r="BR679" i="14"/>
  <c r="CT679" i="14"/>
  <c r="CD701" i="14"/>
  <c r="CT701" i="14"/>
  <c r="DF701" i="14"/>
  <c r="BN703" i="14"/>
  <c r="CP703" i="14"/>
  <c r="DF703" i="14"/>
  <c r="EH708" i="14"/>
  <c r="R667" i="14"/>
  <c r="AT667" i="14"/>
  <c r="BV667" i="14"/>
  <c r="CX667" i="14"/>
  <c r="DZ667" i="14"/>
  <c r="AH668" i="14"/>
  <c r="BJ668" i="14"/>
  <c r="CL668" i="14"/>
  <c r="DB668" i="14"/>
  <c r="ED668" i="14"/>
  <c r="V669" i="14"/>
  <c r="AX669" i="14"/>
  <c r="BN669" i="14"/>
  <c r="CP669" i="14"/>
  <c r="DR669" i="14"/>
  <c r="BR673" i="14"/>
  <c r="EH673" i="14"/>
  <c r="BB675" i="14"/>
  <c r="EL676" i="14"/>
  <c r="ED677" i="14"/>
  <c r="DV703" i="14"/>
  <c r="V704" i="14"/>
  <c r="BJ704" i="14"/>
  <c r="CH704" i="14"/>
  <c r="DV704" i="14"/>
  <c r="N706" i="14"/>
  <c r="AL706" i="14"/>
  <c r="CD706" i="14"/>
  <c r="Z707" i="14"/>
  <c r="BB707" i="14"/>
  <c r="BR707" i="14"/>
  <c r="CT707" i="14"/>
  <c r="DV707" i="14"/>
  <c r="CP708" i="14"/>
  <c r="V709" i="14"/>
  <c r="CL709" i="14"/>
  <c r="CX709" i="14"/>
  <c r="EL709" i="14"/>
  <c r="J710" i="14"/>
  <c r="CD710" i="14"/>
  <c r="ED710" i="14"/>
  <c r="DB711" i="14"/>
  <c r="AH717" i="14"/>
  <c r="BJ717" i="14"/>
  <c r="BV717" i="14"/>
  <c r="Z718" i="14"/>
  <c r="BB718" i="14"/>
  <c r="BN718" i="14"/>
  <c r="AX720" i="14"/>
  <c r="Z721" i="14"/>
  <c r="BB721" i="14"/>
  <c r="BR721" i="14"/>
  <c r="CD721" i="14"/>
  <c r="DV721" i="14"/>
  <c r="CT722" i="14"/>
  <c r="DF722" i="14"/>
  <c r="DV722" i="14"/>
  <c r="AL723" i="14"/>
  <c r="BB723" i="14"/>
  <c r="BN723" i="14"/>
  <c r="DF723" i="14"/>
  <c r="EH723" i="14"/>
  <c r="N724" i="14"/>
  <c r="Z724" i="14"/>
  <c r="CX724" i="14"/>
  <c r="BF724" i="14"/>
  <c r="BV724" i="14"/>
  <c r="DN724" i="14"/>
  <c r="AP706" i="14"/>
  <c r="AD707" i="14"/>
  <c r="BF707" i="14"/>
  <c r="CH707" i="14"/>
  <c r="CX707" i="14"/>
  <c r="DZ707" i="14"/>
  <c r="DF708" i="14"/>
  <c r="Z709" i="14"/>
  <c r="AL709" i="14"/>
  <c r="BZ709" i="14"/>
  <c r="BR710" i="14"/>
  <c r="DF710" i="14"/>
  <c r="DB717" i="14"/>
  <c r="CT718" i="14"/>
  <c r="DR719" i="14"/>
  <c r="CD720" i="14"/>
  <c r="J721" i="14"/>
  <c r="AD721" i="14"/>
  <c r="BF721" i="14"/>
  <c r="CH721" i="14"/>
  <c r="CX721" i="14"/>
  <c r="DJ721" i="14"/>
  <c r="AH722" i="14"/>
  <c r="AT722" i="14"/>
  <c r="BJ722" i="14"/>
  <c r="DJ722" i="14"/>
  <c r="N723" i="14"/>
  <c r="AP723" i="14"/>
  <c r="BR723" i="14"/>
  <c r="CH723" i="14"/>
  <c r="CT723" i="14"/>
  <c r="EL723" i="14"/>
  <c r="AD724" i="14"/>
  <c r="AT724" i="14"/>
  <c r="BR706" i="14"/>
  <c r="DF706" i="14"/>
  <c r="ED706" i="14"/>
  <c r="DB707" i="14"/>
  <c r="BF708" i="14"/>
  <c r="DV708" i="14"/>
  <c r="BB709" i="14"/>
  <c r="DR709" i="14"/>
  <c r="ED709" i="14"/>
  <c r="AT710" i="14"/>
  <c r="CT710" i="14"/>
  <c r="V711" i="14"/>
  <c r="AL711" i="14"/>
  <c r="BN711" i="14"/>
  <c r="CP711" i="14"/>
  <c r="DR711" i="14"/>
  <c r="V717" i="14"/>
  <c r="AX717" i="14"/>
  <c r="DR717" i="14"/>
  <c r="N718" i="14"/>
  <c r="AP718" i="14"/>
  <c r="DJ718" i="14"/>
  <c r="EL718" i="14"/>
  <c r="AH719" i="14"/>
  <c r="AX719" i="14"/>
  <c r="BN719" i="14"/>
  <c r="CP719" i="14"/>
  <c r="DF719" i="14"/>
  <c r="EH719" i="14"/>
  <c r="N720" i="14"/>
  <c r="Z720" i="14"/>
  <c r="BR720" i="14"/>
  <c r="CT720" i="14"/>
  <c r="DV720" i="14"/>
  <c r="EL720" i="14"/>
  <c r="DJ706" i="14"/>
  <c r="DZ708" i="14"/>
  <c r="AX710" i="14"/>
  <c r="AP711" i="14"/>
  <c r="J717" i="14"/>
  <c r="J718" i="14"/>
  <c r="J709" i="14"/>
  <c r="BB717" i="14"/>
  <c r="CD717" i="14"/>
  <c r="R718" i="14"/>
  <c r="AT718" i="14"/>
  <c r="BV718" i="14"/>
  <c r="AL719" i="14"/>
  <c r="CT719" i="14"/>
  <c r="EL719" i="14"/>
  <c r="AD720" i="14"/>
  <c r="BF720" i="14"/>
  <c r="CX720" i="14"/>
  <c r="DZ720" i="14"/>
  <c r="DB721" i="14"/>
  <c r="BN722" i="14"/>
  <c r="BZ722" i="14"/>
  <c r="CP722" i="14"/>
  <c r="CL723" i="14"/>
  <c r="AX724" i="14"/>
  <c r="BF704" i="14"/>
  <c r="DR704" i="14"/>
  <c r="V707" i="14"/>
  <c r="AL707" i="14"/>
  <c r="BN707" i="14"/>
  <c r="CP707" i="14"/>
  <c r="DR707" i="14"/>
  <c r="BN708" i="14"/>
  <c r="CL708" i="14"/>
  <c r="R709" i="14"/>
  <c r="CH709" i="14"/>
  <c r="AL710" i="14"/>
  <c r="DZ710" i="14"/>
  <c r="BV711" i="14"/>
  <c r="AD717" i="14"/>
  <c r="AP717" i="14"/>
  <c r="DZ717" i="14"/>
  <c r="V718" i="14"/>
  <c r="AH718" i="14"/>
  <c r="DR718" i="14"/>
  <c r="CH719" i="14"/>
  <c r="R720" i="14"/>
  <c r="AL721" i="14"/>
  <c r="V723" i="14"/>
  <c r="ED725" i="14"/>
  <c r="DV726" i="14"/>
  <c r="AL729" i="14"/>
  <c r="EH729" i="14"/>
  <c r="CT734" i="14"/>
  <c r="AH736" i="14"/>
  <c r="V725" i="14"/>
  <c r="AX725" i="14"/>
  <c r="CP725" i="14"/>
  <c r="DR725" i="14"/>
  <c r="N726" i="14"/>
  <c r="AP726" i="14"/>
  <c r="CH726" i="14"/>
  <c r="DJ726" i="14"/>
  <c r="EL726" i="14"/>
  <c r="CL727" i="14"/>
  <c r="AX728" i="14"/>
  <c r="Z729" i="14"/>
  <c r="BB729" i="14"/>
  <c r="CD729" i="14"/>
  <c r="DV729" i="14"/>
  <c r="BZ731" i="14"/>
  <c r="CH734" i="14"/>
  <c r="DN736" i="14"/>
  <c r="DR737" i="14"/>
  <c r="BJ724" i="14"/>
  <c r="BZ724" i="14"/>
  <c r="CL724" i="14"/>
  <c r="ED724" i="14"/>
  <c r="EH725" i="14"/>
  <c r="J726" i="14"/>
  <c r="DZ726" i="14"/>
  <c r="V727" i="14"/>
  <c r="AH727" i="14"/>
  <c r="BZ727" i="14"/>
  <c r="DB727" i="14"/>
  <c r="ED727" i="14"/>
  <c r="AL728" i="14"/>
  <c r="BN728" i="14"/>
  <c r="CP728" i="14"/>
  <c r="DF728" i="14"/>
  <c r="DR728" i="14"/>
  <c r="Z731" i="14"/>
  <c r="CP731" i="14"/>
  <c r="CX734" i="14"/>
  <c r="DZ734" i="14"/>
  <c r="N735" i="14"/>
  <c r="BZ735" i="14"/>
  <c r="EL735" i="14"/>
  <c r="AL736" i="14"/>
  <c r="BN736" i="14"/>
  <c r="DB736" i="14"/>
  <c r="AD737" i="14"/>
  <c r="AT737" i="14"/>
  <c r="CT737" i="14"/>
  <c r="J729" i="14"/>
  <c r="J735" i="14"/>
  <c r="BV737" i="14"/>
  <c r="EL737" i="14"/>
  <c r="BN724" i="14"/>
  <c r="CP724" i="14"/>
  <c r="DF724" i="14"/>
  <c r="DR724" i="14"/>
  <c r="AP725" i="14"/>
  <c r="AH726" i="14"/>
  <c r="AL727" i="14"/>
  <c r="BB727" i="14"/>
  <c r="BN727" i="14"/>
  <c r="DF727" i="14"/>
  <c r="EH727" i="14"/>
  <c r="N728" i="14"/>
  <c r="Z728" i="14"/>
  <c r="BR728" i="14"/>
  <c r="CT728" i="14"/>
  <c r="DV728" i="14"/>
  <c r="EL728" i="14"/>
  <c r="AD731" i="14"/>
  <c r="DF731" i="14"/>
  <c r="EH731" i="14"/>
  <c r="AL734" i="14"/>
  <c r="BN734" i="14"/>
  <c r="DN734" i="14"/>
  <c r="R735" i="14"/>
  <c r="CD735" i="14"/>
  <c r="J736" i="14"/>
  <c r="AP736" i="14"/>
  <c r="CD736" i="14"/>
  <c r="AH737" i="14"/>
  <c r="BR724" i="14"/>
  <c r="CT724" i="14"/>
  <c r="DV724" i="14"/>
  <c r="EL724" i="14"/>
  <c r="BV725" i="14"/>
  <c r="BN726" i="14"/>
  <c r="N727" i="14"/>
  <c r="AP727" i="14"/>
  <c r="BR727" i="14"/>
  <c r="CH727" i="14"/>
  <c r="CT727" i="14"/>
  <c r="EL727" i="14"/>
  <c r="AD728" i="14"/>
  <c r="AT728" i="14"/>
  <c r="BF728" i="14"/>
  <c r="CX728" i="14"/>
  <c r="DZ728" i="14"/>
  <c r="AT731" i="14"/>
  <c r="BV731" i="14"/>
  <c r="DJ731" i="14"/>
  <c r="BB734" i="14"/>
  <c r="CD734" i="14"/>
  <c r="DR734" i="14"/>
  <c r="AT735" i="14"/>
  <c r="DF735" i="14"/>
  <c r="R736" i="14"/>
  <c r="CH736" i="14"/>
  <c r="DJ736" i="14"/>
  <c r="CL737" i="14"/>
  <c r="DB737" i="14"/>
  <c r="BF719" i="14"/>
  <c r="BR719" i="14"/>
  <c r="BV719" i="14"/>
  <c r="DB719" i="14"/>
  <c r="DR731" i="14"/>
  <c r="Z735" i="14"/>
  <c r="CL735" i="14"/>
  <c r="BF731" i="14"/>
  <c r="BF735" i="14"/>
  <c r="CL731" i="14"/>
  <c r="AL703" i="14"/>
  <c r="CX703" i="14"/>
  <c r="BR703" i="14"/>
  <c r="ED703" i="14"/>
  <c r="BF709" i="14"/>
  <c r="BR573" i="14"/>
  <c r="CD572" i="14"/>
  <c r="AX572" i="14"/>
  <c r="AL573" i="14"/>
  <c r="CX573" i="14"/>
  <c r="DR571" i="14"/>
  <c r="R572" i="14"/>
  <c r="DF572" i="14"/>
  <c r="J573" i="14"/>
  <c r="EH561" i="14"/>
  <c r="CP561" i="14"/>
  <c r="DF561" i="14"/>
  <c r="DV561" i="14"/>
  <c r="EL561" i="14"/>
  <c r="AL1087" i="14"/>
  <c r="CD1087" i="14"/>
  <c r="CP1087" i="14"/>
  <c r="N1088" i="14"/>
  <c r="BF1088" i="14"/>
  <c r="BR1088" i="14"/>
  <c r="EL1088" i="14"/>
  <c r="AH1089" i="14"/>
  <c r="AT1089" i="14"/>
  <c r="DN1089" i="14"/>
  <c r="V1090" i="14"/>
  <c r="CP1090" i="14"/>
  <c r="EH1090" i="14"/>
  <c r="BR1091" i="14"/>
  <c r="DJ1091" i="14"/>
  <c r="DV1091" i="14"/>
  <c r="AT1092" i="14"/>
  <c r="CL1092" i="14"/>
  <c r="DN1092" i="14"/>
  <c r="BV1088" i="14"/>
  <c r="AX1089" i="14"/>
  <c r="Z1090" i="14"/>
  <c r="DZ1091" i="14"/>
  <c r="N1086" i="14"/>
  <c r="DV1087" i="14"/>
  <c r="BR1087" i="14"/>
  <c r="N1087" i="14"/>
  <c r="CH1087" i="14"/>
  <c r="EL1087" i="14"/>
  <c r="BJ1088" i="14"/>
  <c r="DN1088" i="14"/>
  <c r="AL1089" i="14"/>
  <c r="CP1089" i="14"/>
  <c r="N1090" i="14"/>
  <c r="BR1090" i="14"/>
  <c r="EL1090" i="14"/>
  <c r="AT1091" i="14"/>
  <c r="DN1091" i="14"/>
  <c r="V1092" i="14"/>
  <c r="DF1092" i="14"/>
  <c r="CP1093" i="14"/>
  <c r="EH1093" i="14"/>
  <c r="BZ1086" i="14"/>
  <c r="AD1087" i="14"/>
  <c r="CX1087" i="14"/>
  <c r="BZ1088" i="14"/>
  <c r="ED1088" i="14"/>
  <c r="BB1089" i="14"/>
  <c r="DF1089" i="14"/>
  <c r="J1090" i="14"/>
  <c r="AD1090" i="14"/>
  <c r="CH1090" i="14"/>
  <c r="BJ1091" i="14"/>
  <c r="ED1091" i="14"/>
  <c r="AL1092" i="14"/>
  <c r="DV1092" i="14"/>
  <c r="V1093" i="14"/>
  <c r="AP1094" i="14"/>
  <c r="AH1087" i="14"/>
  <c r="AT1087" i="14"/>
  <c r="DN1087" i="14"/>
  <c r="V1088" i="14"/>
  <c r="CP1088" i="14"/>
  <c r="EH1088" i="14"/>
  <c r="BR1089" i="14"/>
  <c r="DJ1089" i="14"/>
  <c r="DV1089" i="14"/>
  <c r="AT1090" i="14"/>
  <c r="CL1090" i="14"/>
  <c r="CX1090" i="14"/>
  <c r="V1091" i="14"/>
  <c r="BN1091" i="14"/>
  <c r="BZ1091" i="14"/>
  <c r="AP1092" i="14"/>
  <c r="BB1092" i="14"/>
  <c r="CT1092" i="14"/>
  <c r="AL1093" i="14"/>
  <c r="AX1087" i="14"/>
  <c r="Z1088" i="14"/>
  <c r="DZ1089" i="14"/>
  <c r="DB1090" i="14"/>
  <c r="CD1091" i="14"/>
  <c r="BF1092" i="14"/>
  <c r="BR1092" i="14"/>
  <c r="EL1092" i="14"/>
  <c r="AH1093" i="14"/>
  <c r="AT1093" i="14"/>
  <c r="CL1093" i="14"/>
  <c r="Z1094" i="14"/>
  <c r="AL1094" i="14"/>
  <c r="CD1094" i="14"/>
  <c r="J1095" i="14"/>
  <c r="R1095" i="14"/>
  <c r="AD1095" i="14"/>
  <c r="BV1095" i="14"/>
  <c r="AH1096" i="14"/>
  <c r="DB1096" i="14"/>
  <c r="DN1096" i="14"/>
  <c r="BN1097" i="14"/>
  <c r="BZ1097" i="14"/>
  <c r="AL1099" i="14"/>
  <c r="BB1099" i="14"/>
  <c r="DF1099" i="14"/>
  <c r="J1100" i="14"/>
  <c r="BV1100" i="14"/>
  <c r="CH1100" i="14"/>
  <c r="DZ1100" i="14"/>
  <c r="AH1101" i="14"/>
  <c r="AT1101" i="14"/>
  <c r="V1103" i="14"/>
  <c r="AL1103" i="14"/>
  <c r="AX1103" i="14"/>
  <c r="BN1103" i="14"/>
  <c r="BZ1103" i="14"/>
  <c r="DR1103" i="14"/>
  <c r="CD1104" i="14"/>
  <c r="DF1104" i="14"/>
  <c r="DV1104" i="14"/>
  <c r="EH1104" i="14"/>
  <c r="J1105" i="14"/>
  <c r="AD1104" i="14"/>
  <c r="R1105" i="14"/>
  <c r="BR1094" i="14"/>
  <c r="BJ1095" i="14"/>
  <c r="V1096" i="14"/>
  <c r="DF1097" i="14"/>
  <c r="N1099" i="14"/>
  <c r="BR1099" i="14"/>
  <c r="CH1099" i="14"/>
  <c r="EL1099" i="14"/>
  <c r="DN1100" i="14"/>
  <c r="J1104" i="14"/>
  <c r="J1109" i="14"/>
  <c r="N1094" i="14"/>
  <c r="AD1094" i="14"/>
  <c r="CH1094" i="14"/>
  <c r="EL1094" i="14"/>
  <c r="V1095" i="14"/>
  <c r="BZ1095" i="14"/>
  <c r="ED1095" i="14"/>
  <c r="AL1096" i="14"/>
  <c r="CP1096" i="14"/>
  <c r="DF1096" i="14"/>
  <c r="Z1097" i="14"/>
  <c r="BB1097" i="14"/>
  <c r="BR1097" i="14"/>
  <c r="DV1097" i="14"/>
  <c r="AD1099" i="14"/>
  <c r="BJ1100" i="14"/>
  <c r="BZ1100" i="14"/>
  <c r="ED1100" i="14"/>
  <c r="V1101" i="14"/>
  <c r="AL1101" i="14"/>
  <c r="CP1101" i="14"/>
  <c r="DR1101" i="14"/>
  <c r="R1104" i="14"/>
  <c r="BZ1092" i="14"/>
  <c r="DR1092" i="14"/>
  <c r="ED1092" i="14"/>
  <c r="BB1093" i="14"/>
  <c r="CT1093" i="14"/>
  <c r="DF1093" i="14"/>
  <c r="J1094" i="14"/>
  <c r="R1094" i="14"/>
  <c r="CL1094" i="14"/>
  <c r="CX1094" i="14"/>
  <c r="CD1095" i="14"/>
  <c r="CP1095" i="14"/>
  <c r="EH1095" i="14"/>
  <c r="AP1096" i="14"/>
  <c r="BB1096" i="14"/>
  <c r="CT1096" i="14"/>
  <c r="N1097" i="14"/>
  <c r="CX1097" i="14"/>
  <c r="DZ1097" i="14"/>
  <c r="EL1097" i="14"/>
  <c r="AT1099" i="14"/>
  <c r="CX1099" i="14"/>
  <c r="DN1099" i="14"/>
  <c r="V1100" i="14"/>
  <c r="BN1100" i="14"/>
  <c r="EH1100" i="14"/>
  <c r="CT1101" i="14"/>
  <c r="DF1101" i="14"/>
  <c r="N1103" i="14"/>
  <c r="BF1103" i="14"/>
  <c r="CH1103" i="14"/>
  <c r="CX1103" i="14"/>
  <c r="DJ1103" i="14"/>
  <c r="DZ1103" i="14"/>
  <c r="EL1103" i="14"/>
  <c r="AT1104" i="14"/>
  <c r="BJ1104" i="14"/>
  <c r="BV1104" i="14"/>
  <c r="CL1104" i="14"/>
  <c r="CX1104" i="14"/>
  <c r="CD1105" i="14"/>
  <c r="DJ1105" i="14"/>
  <c r="N1093" i="14"/>
  <c r="DZ1093" i="14"/>
  <c r="EL1093" i="14"/>
  <c r="AX1094" i="14"/>
  <c r="DR1094" i="14"/>
  <c r="ED1094" i="14"/>
  <c r="AP1095" i="14"/>
  <c r="DJ1095" i="14"/>
  <c r="DV1095" i="14"/>
  <c r="BV1096" i="14"/>
  <c r="CH1096" i="14"/>
  <c r="DZ1096" i="14"/>
  <c r="AH1097" i="14"/>
  <c r="AT1097" i="14"/>
  <c r="ED1097" i="14"/>
  <c r="V1099" i="14"/>
  <c r="BZ1099" i="14"/>
  <c r="ED1099" i="14"/>
  <c r="AP1100" i="14"/>
  <c r="BB1100" i="14"/>
  <c r="CT1100" i="14"/>
  <c r="N1101" i="14"/>
  <c r="DZ1101" i="14"/>
  <c r="EL1101" i="14"/>
  <c r="R1103" i="14"/>
  <c r="AH1103" i="14"/>
  <c r="AT1103" i="14"/>
  <c r="CL1103" i="14"/>
  <c r="DN1103" i="14"/>
  <c r="ED1103" i="14"/>
  <c r="AX1104" i="14"/>
  <c r="BZ1104" i="14"/>
  <c r="CP1104" i="14"/>
  <c r="DB1104" i="14"/>
  <c r="DR1104" i="14"/>
  <c r="ED1104" i="14"/>
  <c r="CH1105" i="14"/>
  <c r="DN1105" i="14"/>
  <c r="AH1105" i="14"/>
  <c r="AX1105" i="14"/>
  <c r="BJ1105" i="14"/>
  <c r="DB1105" i="14"/>
  <c r="ED1105" i="14"/>
  <c r="V1106" i="14"/>
  <c r="BN1106" i="14"/>
  <c r="CP1106" i="14"/>
  <c r="DF1106" i="14"/>
  <c r="DR1106" i="14"/>
  <c r="EH1106" i="14"/>
  <c r="R1108" i="14"/>
  <c r="EH1108" i="14"/>
  <c r="AL1109" i="14"/>
  <c r="BB1109" i="14"/>
  <c r="DB1109" i="14"/>
  <c r="EL1110" i="14"/>
  <c r="V1111" i="14"/>
  <c r="BN1111" i="14"/>
  <c r="CL1111" i="14"/>
  <c r="ED1111" i="14"/>
  <c r="BB1114" i="14"/>
  <c r="BR1114" i="14"/>
  <c r="DR1114" i="14"/>
  <c r="Z1115" i="14"/>
  <c r="AX1115" i="14"/>
  <c r="DN1115" i="14"/>
  <c r="AT1116" i="14"/>
  <c r="DB1117" i="14"/>
  <c r="DN1117" i="14"/>
  <c r="BN1118" i="14"/>
  <c r="BZ1118" i="14"/>
  <c r="J1119" i="14"/>
  <c r="AX1120" i="14"/>
  <c r="BZ1120" i="14"/>
  <c r="CX1107" i="14"/>
  <c r="DZ1107" i="14"/>
  <c r="BJ1108" i="14"/>
  <c r="CD1109" i="14"/>
  <c r="AT1110" i="14"/>
  <c r="DR1115" i="14"/>
  <c r="AX1116" i="14"/>
  <c r="R1107" i="14"/>
  <c r="AH1107" i="14"/>
  <c r="AT1107" i="14"/>
  <c r="CL1107" i="14"/>
  <c r="DN1107" i="14"/>
  <c r="ED1107" i="14"/>
  <c r="AX1108" i="14"/>
  <c r="R1109" i="14"/>
  <c r="BR1109" i="14"/>
  <c r="CH1109" i="14"/>
  <c r="EH1109" i="14"/>
  <c r="AH1110" i="14"/>
  <c r="CX1110" i="14"/>
  <c r="DZ1110" i="14"/>
  <c r="BB1111" i="14"/>
  <c r="CT1111" i="14"/>
  <c r="DR1111" i="14"/>
  <c r="AH1114" i="14"/>
  <c r="CH1114" i="14"/>
  <c r="CX1114" i="14"/>
  <c r="N1115" i="14"/>
  <c r="AD1115" i="14"/>
  <c r="CD1115" i="14"/>
  <c r="BZ1116" i="14"/>
  <c r="DB1116" i="14"/>
  <c r="ED1116" i="14"/>
  <c r="AL1117" i="14"/>
  <c r="BN1117" i="14"/>
  <c r="CP1117" i="14"/>
  <c r="DF1117" i="14"/>
  <c r="Z1118" i="14"/>
  <c r="BB1118" i="14"/>
  <c r="BR1118" i="14"/>
  <c r="DV1118" i="14"/>
  <c r="AL1119" i="14"/>
  <c r="CP1121" i="14"/>
  <c r="DF1121" i="14"/>
  <c r="DV1121" i="14"/>
  <c r="EL1121" i="14"/>
  <c r="CP1124" i="14"/>
  <c r="BZ1110" i="14"/>
  <c r="DB1110" i="14"/>
  <c r="BJ1114" i="14"/>
  <c r="DZ1114" i="14"/>
  <c r="DF1115" i="14"/>
  <c r="DV1115" i="14"/>
  <c r="AL1116" i="14"/>
  <c r="BB1116" i="14"/>
  <c r="CD1116" i="14"/>
  <c r="CP1116" i="14"/>
  <c r="AP1117" i="14"/>
  <c r="BB1117" i="14"/>
  <c r="N1118" i="14"/>
  <c r="DZ1118" i="14"/>
  <c r="EL1118" i="14"/>
  <c r="Z1119" i="14"/>
  <c r="BB1119" i="14"/>
  <c r="DJ1119" i="14"/>
  <c r="EL1119" i="14"/>
  <c r="AL1121" i="14"/>
  <c r="V1107" i="14"/>
  <c r="AX1107" i="14"/>
  <c r="BZ1107" i="14"/>
  <c r="DR1107" i="14"/>
  <c r="DB1108" i="14"/>
  <c r="V1109" i="14"/>
  <c r="BV1109" i="14"/>
  <c r="DV1111" i="14"/>
  <c r="BB1121" i="14"/>
  <c r="DZ1105" i="14"/>
  <c r="AH1106" i="14"/>
  <c r="BJ1106" i="14"/>
  <c r="BZ1106" i="14"/>
  <c r="CL1106" i="14"/>
  <c r="DB1106" i="14"/>
  <c r="DN1106" i="14"/>
  <c r="N1108" i="14"/>
  <c r="AD1108" i="14"/>
  <c r="CD1108" i="14"/>
  <c r="AX1109" i="14"/>
  <c r="CX1109" i="14"/>
  <c r="DN1109" i="14"/>
  <c r="N1110" i="14"/>
  <c r="BN1110" i="14"/>
  <c r="DF1110" i="14"/>
  <c r="EH1110" i="14"/>
  <c r="CH1111" i="14"/>
  <c r="DZ1111" i="14"/>
  <c r="BN1114" i="14"/>
  <c r="CL1115" i="14"/>
  <c r="R1116" i="14"/>
  <c r="AP1116" i="14"/>
  <c r="DJ1116" i="14"/>
  <c r="DV1116" i="14"/>
  <c r="BV1117" i="14"/>
  <c r="CH1117" i="14"/>
  <c r="AH1118" i="14"/>
  <c r="AT1118" i="14"/>
  <c r="CX1119" i="14"/>
  <c r="R1119" i="14"/>
  <c r="AT1119" i="14"/>
  <c r="BJ1119" i="14"/>
  <c r="DN1119" i="14"/>
  <c r="AL1120" i="14"/>
  <c r="BB1120" i="14"/>
  <c r="DF1120" i="14"/>
  <c r="N1121" i="14"/>
  <c r="BR1121" i="14"/>
  <c r="DZ1121" i="14"/>
  <c r="BN1122" i="14"/>
  <c r="BN1124" i="14"/>
  <c r="DB1124" i="14"/>
  <c r="BN1126" i="14"/>
  <c r="EL1128" i="14"/>
  <c r="AT1129" i="14"/>
  <c r="BR1129" i="14"/>
  <c r="CH1130" i="14"/>
  <c r="CX1131" i="14"/>
  <c r="CH1133" i="14"/>
  <c r="CT1133" i="14"/>
  <c r="EL1133" i="14"/>
  <c r="AX1135" i="14"/>
  <c r="AD1137" i="14"/>
  <c r="BF1137" i="14"/>
  <c r="CH1137" i="14"/>
  <c r="DJ1137" i="14"/>
  <c r="DZ1137" i="14"/>
  <c r="AX1119" i="14"/>
  <c r="DR1119" i="14"/>
  <c r="AP1120" i="14"/>
  <c r="DJ1120" i="14"/>
  <c r="BV1121" i="14"/>
  <c r="CD1124" i="14"/>
  <c r="BR1126" i="14"/>
  <c r="CP1126" i="14"/>
  <c r="AX1127" i="14"/>
  <c r="BN1127" i="14"/>
  <c r="DB1127" i="14"/>
  <c r="DR1127" i="14"/>
  <c r="BB1128" i="14"/>
  <c r="CP1128" i="14"/>
  <c r="EL1129" i="14"/>
  <c r="AL1130" i="14"/>
  <c r="BJ1130" i="14"/>
  <c r="DZ1130" i="14"/>
  <c r="EL1135" i="14"/>
  <c r="EH1143" i="14"/>
  <c r="CT1122" i="14"/>
  <c r="CH1124" i="14"/>
  <c r="CP1131" i="14"/>
  <c r="DF1119" i="14"/>
  <c r="DV1119" i="14"/>
  <c r="AT1120" i="14"/>
  <c r="CX1120" i="14"/>
  <c r="DN1120" i="14"/>
  <c r="BJ1121" i="14"/>
  <c r="BZ1121" i="14"/>
  <c r="EH1121" i="14"/>
  <c r="N1122" i="14"/>
  <c r="DZ1122" i="14"/>
  <c r="V1124" i="14"/>
  <c r="AT1124" i="14"/>
  <c r="DJ1124" i="14"/>
  <c r="EH1124" i="14"/>
  <c r="DF1125" i="14"/>
  <c r="ED1125" i="14"/>
  <c r="R1126" i="14"/>
  <c r="BF1126" i="14"/>
  <c r="CX1126" i="14"/>
  <c r="DV1126" i="14"/>
  <c r="AD1127" i="14"/>
  <c r="EH1127" i="14"/>
  <c r="AP1128" i="14"/>
  <c r="DZ1129" i="14"/>
  <c r="Z1130" i="14"/>
  <c r="BR1130" i="14"/>
  <c r="CP1130" i="14"/>
  <c r="DF1131" i="14"/>
  <c r="Z1135" i="14"/>
  <c r="DZ1135" i="14"/>
  <c r="BZ1137" i="14"/>
  <c r="CH1139" i="14"/>
  <c r="BZ1141" i="14"/>
  <c r="DB1141" i="14"/>
  <c r="AH1122" i="14"/>
  <c r="AX1124" i="14"/>
  <c r="EL1124" i="14"/>
  <c r="BF1125" i="14"/>
  <c r="EH1125" i="14"/>
  <c r="AL1126" i="14"/>
  <c r="BJ1126" i="14"/>
  <c r="AH1127" i="14"/>
  <c r="BV1127" i="14"/>
  <c r="CX1127" i="14"/>
  <c r="EL1127" i="14"/>
  <c r="V1128" i="14"/>
  <c r="DJ1128" i="14"/>
  <c r="EH1128" i="14"/>
  <c r="BN1129" i="14"/>
  <c r="DF1129" i="14"/>
  <c r="ED1129" i="14"/>
  <c r="AD1130" i="14"/>
  <c r="CT1130" i="14"/>
  <c r="AD1131" i="14"/>
  <c r="EH1133" i="14"/>
  <c r="AD1135" i="14"/>
  <c r="BN1133" i="14"/>
  <c r="N1139" i="14"/>
  <c r="CD1139" i="14"/>
  <c r="DV1139" i="14"/>
  <c r="BV1141" i="14"/>
  <c r="CX1141" i="14"/>
  <c r="AP1143" i="14"/>
  <c r="BN1143" i="14"/>
  <c r="ED1143" i="14"/>
  <c r="ED1145" i="14"/>
  <c r="EL1131" i="14"/>
  <c r="R1133" i="14"/>
  <c r="AT1133" i="14"/>
  <c r="BV1133" i="14"/>
  <c r="CX1133" i="14"/>
  <c r="DZ1133" i="14"/>
  <c r="AH1135" i="14"/>
  <c r="BJ1135" i="14"/>
  <c r="CL1135" i="14"/>
  <c r="DB1135" i="14"/>
  <c r="ED1135" i="14"/>
  <c r="V1137" i="14"/>
  <c r="AX1137" i="14"/>
  <c r="BN1137" i="14"/>
  <c r="DN1137" i="14"/>
  <c r="AT1139" i="14"/>
  <c r="DJ1139" i="14"/>
  <c r="AL1141" i="14"/>
  <c r="ED1141" i="14"/>
  <c r="AD1143" i="14"/>
  <c r="BV1143" i="14"/>
  <c r="CT1143" i="14"/>
  <c r="V1145" i="14"/>
  <c r="AX1145" i="14"/>
  <c r="BN1145" i="14"/>
  <c r="CP1145" i="14"/>
  <c r="DR1145" i="14"/>
  <c r="CL1130" i="14"/>
  <c r="ED1130" i="14"/>
  <c r="R1131" i="14"/>
  <c r="AT1131" i="14"/>
  <c r="BV1131" i="14"/>
  <c r="DN1131" i="14"/>
  <c r="V1133" i="14"/>
  <c r="DF1135" i="14"/>
  <c r="CP1137" i="14"/>
  <c r="BR1145" i="14"/>
  <c r="CP1139" i="14"/>
  <c r="J1141" i="14"/>
  <c r="R1141" i="14"/>
  <c r="AP1141" i="14"/>
  <c r="EH1141" i="14"/>
  <c r="AH1143" i="14"/>
  <c r="CX1143" i="14"/>
  <c r="DB1143" i="14"/>
  <c r="CX1145" i="14"/>
  <c r="BF1127" i="14"/>
  <c r="DN1127" i="14"/>
  <c r="CD1128" i="14"/>
  <c r="BV1129" i="14"/>
  <c r="CL1131" i="14"/>
  <c r="CL1139" i="14"/>
  <c r="V1127" i="14"/>
  <c r="AT1128" i="14"/>
  <c r="BN1130" i="14"/>
  <c r="AX1128" i="14"/>
  <c r="DF1128" i="14"/>
  <c r="DB1129" i="14"/>
  <c r="CD1133" i="14"/>
  <c r="AP1135" i="14"/>
  <c r="DJ1133" i="14"/>
  <c r="BV1135" i="14"/>
  <c r="AH1137" i="14"/>
  <c r="BB1127" i="14"/>
  <c r="R1128" i="14"/>
  <c r="BZ1128" i="14"/>
  <c r="EH1129" i="14"/>
  <c r="AH1130" i="14"/>
  <c r="BF1131" i="14"/>
  <c r="Z1086" i="14"/>
  <c r="CT1086" i="14"/>
  <c r="AD1086" i="14"/>
  <c r="BF1086" i="14"/>
  <c r="R1086" i="14"/>
  <c r="AT1086" i="14"/>
  <c r="BV1086" i="14"/>
  <c r="DN1086" i="14"/>
  <c r="ED1086" i="14"/>
  <c r="BN1086" i="14"/>
  <c r="CP1086" i="14"/>
  <c r="CD1086" i="14"/>
  <c r="DF1086" i="14"/>
  <c r="DV1086" i="14"/>
  <c r="EL1086" i="14"/>
  <c r="EO1129" i="14" l="1"/>
  <c r="EQ1129" i="14" s="1"/>
  <c r="EO1127" i="14"/>
  <c r="EQ1127" i="14" s="1"/>
  <c r="EO1124" i="14"/>
  <c r="EQ1124" i="14" s="1"/>
  <c r="EO1119" i="14"/>
  <c r="EQ1119" i="14" s="1"/>
  <c r="EO1093" i="14"/>
  <c r="EQ1093" i="14" s="1"/>
  <c r="EO1094" i="14"/>
  <c r="EQ1094" i="14" s="1"/>
  <c r="EO1122" i="14"/>
  <c r="EQ1122" i="14" s="1"/>
  <c r="EO1100" i="14"/>
  <c r="EQ1100" i="14" s="1"/>
  <c r="EO1111" i="14"/>
  <c r="EQ1111" i="14" s="1"/>
  <c r="EO1135" i="14"/>
  <c r="EQ1135" i="14" s="1"/>
  <c r="EO1128" i="14"/>
  <c r="EQ1128" i="14" s="1"/>
  <c r="EO1097" i="14"/>
  <c r="EQ1097" i="14" s="1"/>
  <c r="EO1139" i="14"/>
  <c r="EQ1139" i="14" s="1"/>
  <c r="EO1137" i="14"/>
  <c r="EQ1137" i="14" s="1"/>
  <c r="EO1107" i="14"/>
  <c r="EQ1107" i="14" s="1"/>
  <c r="EO1104" i="14"/>
  <c r="EQ1104" i="14" s="1"/>
  <c r="EO1131" i="14"/>
  <c r="EQ1131" i="14" s="1"/>
  <c r="EO1133" i="14"/>
  <c r="EQ1133" i="14" s="1"/>
  <c r="EO1103" i="14"/>
  <c r="EQ1103" i="14" s="1"/>
  <c r="EO1088" i="14"/>
  <c r="EQ1088" i="14" s="1"/>
  <c r="EO1143" i="14"/>
  <c r="EQ1143" i="14" s="1"/>
  <c r="EO1091" i="14"/>
  <c r="EQ1091" i="14" s="1"/>
  <c r="EO1141" i="14"/>
  <c r="EQ1141" i="14" s="1"/>
  <c r="EO1108" i="14"/>
  <c r="EQ1108" i="14" s="1"/>
  <c r="EO1101" i="14"/>
  <c r="EQ1101" i="14" s="1"/>
  <c r="EO1120" i="14"/>
  <c r="EQ1120" i="14" s="1"/>
  <c r="EO1095" i="14"/>
  <c r="EQ1095" i="14" s="1"/>
  <c r="EO1096" i="14"/>
  <c r="EQ1096" i="14" s="1"/>
  <c r="EO1118" i="14"/>
  <c r="EQ1118" i="14" s="1"/>
  <c r="EO1121" i="14"/>
  <c r="EQ1121" i="14" s="1"/>
  <c r="EO1110" i="14"/>
  <c r="EQ1110" i="14" s="1"/>
  <c r="EO1092" i="14"/>
  <c r="EQ1092" i="14" s="1"/>
  <c r="EO1087" i="14"/>
  <c r="EQ1087" i="14" s="1"/>
  <c r="EO1115" i="14"/>
  <c r="EQ1115" i="14" s="1"/>
  <c r="EO1116" i="14"/>
  <c r="EQ1116" i="14" s="1"/>
  <c r="EO1105" i="14"/>
  <c r="EQ1105" i="14" s="1"/>
  <c r="EO1090" i="14"/>
  <c r="EQ1090" i="14" s="1"/>
  <c r="EO1126" i="14"/>
  <c r="EQ1126" i="14" s="1"/>
  <c r="EO1106" i="14"/>
  <c r="EQ1106" i="14" s="1"/>
  <c r="EO1089" i="14"/>
  <c r="EQ1089" i="14" s="1"/>
  <c r="EO1130" i="14"/>
  <c r="EQ1130" i="14" s="1"/>
  <c r="EO1125" i="14"/>
  <c r="EQ1125" i="14" s="1"/>
  <c r="EO1114" i="14"/>
  <c r="EQ1114" i="14" s="1"/>
  <c r="EO1086" i="14"/>
  <c r="EQ1086" i="14" s="1"/>
  <c r="EO1099" i="14"/>
  <c r="EQ1099" i="14" s="1"/>
  <c r="EO1109" i="14"/>
  <c r="EQ1109" i="14" s="1"/>
  <c r="EO1117" i="14"/>
  <c r="EQ1117" i="14" s="1"/>
  <c r="EO1145" i="14"/>
  <c r="EQ1145" i="14" s="1"/>
  <c r="EO727" i="14"/>
  <c r="EO724" i="14"/>
  <c r="EO728" i="14"/>
  <c r="EQ728" i="14" s="1"/>
  <c r="EO563" i="14"/>
  <c r="EQ563" i="14" s="1"/>
  <c r="EO708" i="14"/>
  <c r="EQ708" i="14" s="1"/>
  <c r="EO603" i="14"/>
  <c r="EQ603" i="14" s="1"/>
  <c r="EO571" i="14"/>
  <c r="EQ571" i="14" s="1"/>
  <c r="EO561" i="14"/>
  <c r="EQ561" i="14" s="1"/>
  <c r="EO737" i="14"/>
  <c r="EQ737" i="14" s="1"/>
  <c r="EO718" i="14"/>
  <c r="EQ718" i="14" s="1"/>
  <c r="EO701" i="14"/>
  <c r="EQ701" i="14" s="1"/>
  <c r="EO710" i="14"/>
  <c r="EQ710" i="14" s="1"/>
  <c r="EO564" i="14"/>
  <c r="EQ564" i="14" s="1"/>
  <c r="EO567" i="14"/>
  <c r="EQ567" i="14" s="1"/>
  <c r="EO703" i="14"/>
  <c r="EQ703" i="14" s="1"/>
  <c r="EO581" i="14"/>
  <c r="EQ581" i="14" s="1"/>
  <c r="EO723" i="14"/>
  <c r="EQ723" i="14" s="1"/>
  <c r="EO625" i="14"/>
  <c r="EO602" i="14"/>
  <c r="EO562" i="14"/>
  <c r="EQ562" i="14" s="1"/>
  <c r="EO673" i="14"/>
  <c r="EQ673" i="14" s="1"/>
  <c r="EO566" i="14"/>
  <c r="EQ566" i="14" s="1"/>
  <c r="EO734" i="14"/>
  <c r="EQ734" i="14" s="1"/>
  <c r="EO578" i="14"/>
  <c r="EQ578" i="14" s="1"/>
  <c r="EO579" i="14"/>
  <c r="EO722" i="14"/>
  <c r="EO704" i="14"/>
  <c r="EQ704" i="14" s="1"/>
  <c r="EO735" i="14"/>
  <c r="EQ735" i="14" s="1"/>
  <c r="EO676" i="14"/>
  <c r="EQ676" i="14" s="1"/>
  <c r="EO607" i="14"/>
  <c r="EQ607" i="14" s="1"/>
  <c r="EO725" i="14"/>
  <c r="EQ725" i="14" s="1"/>
  <c r="EO577" i="14"/>
  <c r="EQ577" i="14" s="1"/>
  <c r="EO665" i="14"/>
  <c r="EQ665" i="14" s="1"/>
  <c r="EO729" i="14"/>
  <c r="EQ729" i="14" s="1"/>
  <c r="EO599" i="14"/>
  <c r="EQ599" i="14" s="1"/>
  <c r="EO669" i="14"/>
  <c r="EQ669" i="14" s="1"/>
  <c r="EO707" i="14"/>
  <c r="EQ707" i="14" s="1"/>
  <c r="EO609" i="14"/>
  <c r="EQ609" i="14" s="1"/>
  <c r="EO675" i="14"/>
  <c r="EO601" i="14"/>
  <c r="EQ601" i="14" s="1"/>
  <c r="EO570" i="14"/>
  <c r="EQ570" i="14" s="1"/>
  <c r="EO717" i="14"/>
  <c r="EQ717" i="14" s="1"/>
  <c r="EO606" i="14"/>
  <c r="EO596" i="14"/>
  <c r="EQ596" i="14" s="1"/>
  <c r="EO574" i="14"/>
  <c r="EQ574" i="14" s="1"/>
  <c r="EO721" i="14"/>
  <c r="EQ721" i="14" s="1"/>
  <c r="EO576" i="14"/>
  <c r="EQ576" i="14" s="1"/>
  <c r="EO664" i="14"/>
  <c r="EQ664" i="14" s="1"/>
  <c r="EO678" i="14"/>
  <c r="EQ678" i="14" s="1"/>
  <c r="EO568" i="14"/>
  <c r="EQ568" i="14" s="1"/>
  <c r="EO736" i="14"/>
  <c r="EQ736" i="14" s="1"/>
  <c r="EO709" i="14"/>
  <c r="EQ709" i="14" s="1"/>
  <c r="EO726" i="14"/>
  <c r="EQ726" i="14" s="1"/>
  <c r="EO720" i="14"/>
  <c r="EQ720" i="14" s="1"/>
  <c r="EO610" i="14"/>
  <c r="EQ610" i="14" s="1"/>
  <c r="EO604" i="14"/>
  <c r="EQ604" i="14" s="1"/>
  <c r="EO600" i="14"/>
  <c r="EQ600" i="14" s="1"/>
  <c r="EO572" i="14"/>
  <c r="EQ572" i="14" s="1"/>
  <c r="EO706" i="14"/>
  <c r="EQ706" i="14" s="1"/>
  <c r="EO677" i="14"/>
  <c r="EQ677" i="14" s="1"/>
  <c r="EO711" i="14"/>
  <c r="EQ711" i="14" s="1"/>
  <c r="EO719" i="14"/>
  <c r="EQ719" i="14" s="1"/>
  <c r="EO679" i="14"/>
  <c r="EQ679" i="14" s="1"/>
  <c r="EO731" i="14"/>
  <c r="EQ731" i="14" s="1"/>
  <c r="EO605" i="14"/>
  <c r="EQ605" i="14" s="1"/>
  <c r="EO624" i="14"/>
  <c r="EQ624" i="14" s="1"/>
  <c r="EO597" i="14"/>
  <c r="EQ597" i="14" s="1"/>
  <c r="EO668" i="14"/>
  <c r="EQ668" i="14" s="1"/>
  <c r="EO575" i="14"/>
  <c r="EQ575" i="14" s="1"/>
  <c r="EO674" i="14"/>
  <c r="EQ674" i="14" s="1"/>
  <c r="EO611" i="14"/>
  <c r="EQ611" i="14" s="1"/>
  <c r="EO582" i="14"/>
  <c r="EQ582" i="14" s="1"/>
  <c r="EO573" i="14"/>
  <c r="EQ573" i="14" s="1"/>
  <c r="EO667" i="14"/>
  <c r="EQ667" i="14" s="1"/>
  <c r="EO565" i="14"/>
  <c r="EQ565" i="14" s="1"/>
  <c r="EO583" i="14"/>
  <c r="EQ583" i="14" s="1"/>
  <c r="EQ722" i="14"/>
  <c r="EQ625" i="14"/>
  <c r="EQ675" i="14"/>
  <c r="EQ579" i="14"/>
  <c r="EQ727" i="14"/>
  <c r="EQ606" i="14"/>
  <c r="EQ602" i="14"/>
  <c r="EQ724" i="14"/>
  <c r="EP1081" i="14"/>
  <c r="EP1080" i="14"/>
  <c r="EP1079" i="14"/>
  <c r="EP1078" i="14"/>
  <c r="EP1076" i="14"/>
  <c r="EP1075" i="14"/>
  <c r="EP1073" i="14"/>
  <c r="EP1072" i="14"/>
  <c r="EP1071" i="14"/>
  <c r="EP1070" i="14"/>
  <c r="EP1069" i="14"/>
  <c r="EP1068" i="14"/>
  <c r="EP1067" i="14"/>
  <c r="EP1066" i="14"/>
  <c r="EP1065" i="14"/>
  <c r="EP1064" i="14"/>
  <c r="EP1063" i="14"/>
  <c r="EP1062" i="14"/>
  <c r="EP1061" i="14"/>
  <c r="EP1059" i="14"/>
  <c r="EP1056" i="14"/>
  <c r="EP1054" i="14"/>
  <c r="EP1053" i="14"/>
  <c r="EP1052" i="14"/>
  <c r="EP1051" i="14"/>
  <c r="EP1049" i="14"/>
  <c r="EP1048" i="14"/>
  <c r="EP1046" i="14"/>
  <c r="EP1044" i="14"/>
  <c r="EP1043" i="14"/>
  <c r="EP1042" i="14"/>
  <c r="EP1041" i="14"/>
  <c r="EP1039" i="14"/>
  <c r="EP1036" i="14"/>
  <c r="EP1035" i="14"/>
  <c r="EP1034" i="14"/>
  <c r="EP1033" i="14"/>
  <c r="EP1032" i="14"/>
  <c r="J1075" i="14" l="1"/>
  <c r="BJ1032" i="14"/>
  <c r="DV1032" i="14"/>
  <c r="AD1033" i="14"/>
  <c r="CP1033" i="14"/>
  <c r="AT1080" i="14"/>
  <c r="BZ1081" i="14"/>
  <c r="DZ1072" i="14"/>
  <c r="BB1032" i="14"/>
  <c r="BR1032" i="14"/>
  <c r="V1034" i="14"/>
  <c r="CH1034" i="14"/>
  <c r="DN1034" i="14"/>
  <c r="CH1078" i="14"/>
  <c r="CX1062" i="14"/>
  <c r="ED1062" i="14"/>
  <c r="DN1070" i="14"/>
  <c r="ED1070" i="14"/>
  <c r="V1072" i="14"/>
  <c r="CX1073" i="14"/>
  <c r="J1081" i="14"/>
  <c r="J1048" i="14"/>
  <c r="DV1067" i="14"/>
  <c r="DV1070" i="14"/>
  <c r="DV1071" i="14"/>
  <c r="CD1081" i="14"/>
  <c r="DJ1081" i="14"/>
  <c r="CD1039" i="14"/>
  <c r="DJ1039" i="14"/>
  <c r="BV1059" i="14"/>
  <c r="AP1061" i="14"/>
  <c r="BV1061" i="14"/>
  <c r="AP1064" i="14"/>
  <c r="DB1064" i="14"/>
  <c r="AT1059" i="14"/>
  <c r="DZ1079" i="14"/>
  <c r="DJ1072" i="14"/>
  <c r="DJ1073" i="14"/>
  <c r="DR1063" i="14"/>
  <c r="DR1064" i="14"/>
  <c r="EH1054" i="14"/>
  <c r="R1043" i="14"/>
  <c r="BR1059" i="14"/>
  <c r="ED1059" i="14"/>
  <c r="BR1066" i="14"/>
  <c r="ED1066" i="14"/>
  <c r="CX1070" i="14"/>
  <c r="CL1079" i="14"/>
  <c r="DR1079" i="14"/>
  <c r="DJ1076" i="14"/>
  <c r="DN1053" i="14"/>
  <c r="EH1061" i="14"/>
  <c r="EH1062" i="14"/>
  <c r="DB1067" i="14"/>
  <c r="EH1067" i="14"/>
  <c r="AD1080" i="14"/>
  <c r="EL1065" i="14"/>
  <c r="AT1073" i="14"/>
  <c r="Z1052" i="14"/>
  <c r="AD1049" i="14"/>
  <c r="AX1035" i="14"/>
  <c r="DJ1036" i="14"/>
  <c r="DZ1046" i="14"/>
  <c r="CT1048" i="14"/>
  <c r="AH1056" i="14"/>
  <c r="BB1067" i="14"/>
  <c r="CH1067" i="14"/>
  <c r="DB1078" i="14"/>
  <c r="AP1081" i="14"/>
  <c r="DJ1033" i="14"/>
  <c r="DJ1035" i="14"/>
  <c r="BF1042" i="14"/>
  <c r="BF1052" i="14"/>
  <c r="ED1039" i="14"/>
  <c r="Z1062" i="14"/>
  <c r="R1033" i="14"/>
  <c r="AD1063" i="14"/>
  <c r="EH1039" i="14"/>
  <c r="BV1042" i="14"/>
  <c r="DB1042" i="14"/>
  <c r="BV1046" i="14"/>
  <c r="BV1051" i="14"/>
  <c r="R1034" i="14"/>
  <c r="N1043" i="14"/>
  <c r="N1054" i="14"/>
  <c r="AT1054" i="14"/>
  <c r="J1059" i="14"/>
  <c r="AP1033" i="14"/>
  <c r="DV1051" i="14"/>
  <c r="AT1052" i="14"/>
  <c r="N1053" i="14"/>
  <c r="AD1053" i="14"/>
  <c r="AT1053" i="14"/>
  <c r="EL1061" i="14"/>
  <c r="CP1063" i="14"/>
  <c r="AT1064" i="14"/>
  <c r="EL1064" i="14"/>
  <c r="BV1071" i="14"/>
  <c r="DB1071" i="14"/>
  <c r="EH1071" i="14"/>
  <c r="BV1073" i="14"/>
  <c r="R1041" i="14"/>
  <c r="R1048" i="14"/>
  <c r="AX1048" i="14"/>
  <c r="CD1048" i="14"/>
  <c r="DJ1048" i="14"/>
  <c r="AD1056" i="14"/>
  <c r="AT1066" i="14"/>
  <c r="BZ1066" i="14"/>
  <c r="BZ1068" i="14"/>
  <c r="N1069" i="14"/>
  <c r="AD1069" i="14"/>
  <c r="CP1069" i="14"/>
  <c r="CD1076" i="14"/>
  <c r="AX1041" i="14"/>
  <c r="AX1042" i="14"/>
  <c r="DZ1044" i="14"/>
  <c r="AH1046" i="14"/>
  <c r="EL1032" i="14"/>
  <c r="N1034" i="14"/>
  <c r="AD1036" i="14"/>
  <c r="CP1036" i="14"/>
  <c r="AL1044" i="14"/>
  <c r="R1051" i="14"/>
  <c r="AX1051" i="14"/>
  <c r="CD1051" i="14"/>
  <c r="DZ1051" i="14"/>
  <c r="DJ1053" i="14"/>
  <c r="BN1062" i="14"/>
  <c r="J1069" i="14"/>
  <c r="EL1070" i="14"/>
  <c r="N1071" i="14"/>
  <c r="BZ1072" i="14"/>
  <c r="AL1075" i="14"/>
  <c r="DF1078" i="14"/>
  <c r="EL1078" i="14"/>
  <c r="N1079" i="14"/>
  <c r="DF1079" i="14"/>
  <c r="AX1046" i="14"/>
  <c r="J1035" i="14"/>
  <c r="J1036" i="14"/>
  <c r="CT1036" i="14"/>
  <c r="Z1039" i="14"/>
  <c r="AL1048" i="14"/>
  <c r="BR1048" i="14"/>
  <c r="CH1049" i="14"/>
  <c r="CX1049" i="14"/>
  <c r="DN1049" i="14"/>
  <c r="ED1051" i="14"/>
  <c r="V1052" i="14"/>
  <c r="AX1056" i="14"/>
  <c r="CD1056" i="14"/>
  <c r="CT1056" i="14"/>
  <c r="DN1061" i="14"/>
  <c r="ED1061" i="14"/>
  <c r="AX1066" i="14"/>
  <c r="CD1066" i="14"/>
  <c r="R1069" i="14"/>
  <c r="CD1069" i="14"/>
  <c r="DJ1069" i="14"/>
  <c r="CD1070" i="14"/>
  <c r="DJ1071" i="14"/>
  <c r="CL1075" i="14"/>
  <c r="DR1075" i="14"/>
  <c r="AH1078" i="14"/>
  <c r="DZ1078" i="14"/>
  <c r="AH1079" i="14"/>
  <c r="DB1032" i="14"/>
  <c r="BF1049" i="14"/>
  <c r="BV1049" i="14"/>
  <c r="CL1049" i="14"/>
  <c r="DR1049" i="14"/>
  <c r="ED1053" i="14"/>
  <c r="V1054" i="14"/>
  <c r="AL1054" i="14"/>
  <c r="CH1054" i="14"/>
  <c r="CX1054" i="14"/>
  <c r="DN1054" i="14"/>
  <c r="ED1054" i="14"/>
  <c r="V1056" i="14"/>
  <c r="ED1056" i="14"/>
  <c r="CH1065" i="14"/>
  <c r="CX1065" i="14"/>
  <c r="DR1076" i="14"/>
  <c r="AL1078" i="14"/>
  <c r="ED1078" i="14"/>
  <c r="CD1043" i="14"/>
  <c r="EL1039" i="14"/>
  <c r="DV1041" i="14"/>
  <c r="AT1043" i="14"/>
  <c r="BZ1043" i="14"/>
  <c r="DF1043" i="14"/>
  <c r="EL1043" i="14"/>
  <c r="AT1044" i="14"/>
  <c r="CP1046" i="14"/>
  <c r="DV1046" i="14"/>
  <c r="BF1056" i="14"/>
  <c r="CL1056" i="14"/>
  <c r="BZ1061" i="14"/>
  <c r="BV1069" i="14"/>
  <c r="BJ1076" i="14"/>
  <c r="DV1076" i="14"/>
  <c r="BB1080" i="14"/>
  <c r="V1081" i="14"/>
  <c r="DN1081" i="14"/>
  <c r="AH1043" i="14"/>
  <c r="BN1043" i="14"/>
  <c r="R1049" i="14"/>
  <c r="AX1049" i="14"/>
  <c r="BZ1049" i="14"/>
  <c r="DF1049" i="14"/>
  <c r="CX1053" i="14"/>
  <c r="N1061" i="14"/>
  <c r="AT1061" i="14"/>
  <c r="ED1063" i="14"/>
  <c r="AL1065" i="14"/>
  <c r="BR1065" i="14"/>
  <c r="AD1071" i="14"/>
  <c r="BJ1071" i="14"/>
  <c r="BF1073" i="14"/>
  <c r="CL1073" i="14"/>
  <c r="AL1079" i="14"/>
  <c r="BR1079" i="14"/>
  <c r="DZ1036" i="14"/>
  <c r="BJ1044" i="14"/>
  <c r="BB1048" i="14"/>
  <c r="CT1070" i="14"/>
  <c r="AH1075" i="14"/>
  <c r="DZ1075" i="14"/>
  <c r="ED1079" i="14"/>
  <c r="BN1035" i="14"/>
  <c r="DR1046" i="14"/>
  <c r="V1048" i="14"/>
  <c r="AL1033" i="14"/>
  <c r="CX1033" i="14"/>
  <c r="BR1036" i="14"/>
  <c r="DF1039" i="14"/>
  <c r="ED1043" i="14"/>
  <c r="AH1044" i="14"/>
  <c r="Z1048" i="14"/>
  <c r="BF1048" i="14"/>
  <c r="BB1049" i="14"/>
  <c r="CD1049" i="14"/>
  <c r="DJ1049" i="14"/>
  <c r="EL1051" i="14"/>
  <c r="BV1054" i="14"/>
  <c r="R1061" i="14"/>
  <c r="N1063" i="14"/>
  <c r="J1064" i="14"/>
  <c r="AL1066" i="14"/>
  <c r="CX1067" i="14"/>
  <c r="ED1067" i="14"/>
  <c r="BR1069" i="14"/>
  <c r="CP1072" i="14"/>
  <c r="BJ1073" i="14"/>
  <c r="AP1078" i="14"/>
  <c r="EH1078" i="14"/>
  <c r="CT1033" i="14"/>
  <c r="DZ1034" i="14"/>
  <c r="DZ1035" i="14"/>
  <c r="AP1039" i="14"/>
  <c r="DF1053" i="14"/>
  <c r="N1064" i="14"/>
  <c r="BZ1064" i="14"/>
  <c r="BV1068" i="14"/>
  <c r="DB1068" i="14"/>
  <c r="EH1068" i="14"/>
  <c r="AH1073" i="14"/>
  <c r="N1078" i="14"/>
  <c r="N1032" i="14"/>
  <c r="AT1032" i="14"/>
  <c r="N1035" i="14"/>
  <c r="AT1035" i="14"/>
  <c r="BZ1035" i="14"/>
  <c r="EL1035" i="14"/>
  <c r="AP1036" i="14"/>
  <c r="BV1036" i="14"/>
  <c r="CX1044" i="14"/>
  <c r="ED1044" i="14"/>
  <c r="AL1046" i="14"/>
  <c r="BN1046" i="14"/>
  <c r="DV1048" i="14"/>
  <c r="V1051" i="14"/>
  <c r="CH1051" i="14"/>
  <c r="AX1053" i="14"/>
  <c r="CD1053" i="14"/>
  <c r="EL1053" i="14"/>
  <c r="EH1056" i="14"/>
  <c r="CD1062" i="14"/>
  <c r="DJ1062" i="14"/>
  <c r="BZ1065" i="14"/>
  <c r="DF1068" i="14"/>
  <c r="EL1068" i="14"/>
  <c r="J1070" i="14"/>
  <c r="AP1070" i="14"/>
  <c r="CX1072" i="14"/>
  <c r="EH1075" i="14"/>
  <c r="AL1081" i="14"/>
  <c r="ED1081" i="14"/>
  <c r="J1034" i="14"/>
  <c r="CD1034" i="14"/>
  <c r="DJ1034" i="14"/>
  <c r="N1036" i="14"/>
  <c r="BZ1036" i="14"/>
  <c r="V1042" i="14"/>
  <c r="AP1044" i="14"/>
  <c r="BV1044" i="14"/>
  <c r="AH1048" i="14"/>
  <c r="BN1048" i="14"/>
  <c r="DZ1048" i="14"/>
  <c r="J1049" i="14"/>
  <c r="Z1051" i="14"/>
  <c r="CL1051" i="14"/>
  <c r="CH1052" i="14"/>
  <c r="BB1053" i="14"/>
  <c r="CH1053" i="14"/>
  <c r="DJ1054" i="14"/>
  <c r="BJ1059" i="14"/>
  <c r="DV1061" i="14"/>
  <c r="CH1062" i="14"/>
  <c r="V1063" i="14"/>
  <c r="R1065" i="14"/>
  <c r="AX1065" i="14"/>
  <c r="DJ1065" i="14"/>
  <c r="AX1068" i="14"/>
  <c r="AT1069" i="14"/>
  <c r="DF1069" i="14"/>
  <c r="EL1069" i="14"/>
  <c r="DF1071" i="14"/>
  <c r="N1072" i="14"/>
  <c r="DB1072" i="14"/>
  <c r="DB1073" i="14"/>
  <c r="EH1073" i="14"/>
  <c r="N1075" i="14"/>
  <c r="EL1075" i="14"/>
  <c r="AT1076" i="14"/>
  <c r="EH1076" i="14"/>
  <c r="V1079" i="14"/>
  <c r="BB1079" i="14"/>
  <c r="DN1079" i="14"/>
  <c r="BJ1051" i="14"/>
  <c r="BN1059" i="14"/>
  <c r="CT1059" i="14"/>
  <c r="Z1063" i="14"/>
  <c r="AT1072" i="14"/>
  <c r="DF1076" i="14"/>
  <c r="V1080" i="14"/>
  <c r="AT1046" i="14"/>
  <c r="AH1061" i="14"/>
  <c r="BF1063" i="14"/>
  <c r="BF1064" i="14"/>
  <c r="DN1067" i="14"/>
  <c r="CH1068" i="14"/>
  <c r="DN1068" i="14"/>
  <c r="R1072" i="14"/>
  <c r="DF1072" i="14"/>
  <c r="N1073" i="14"/>
  <c r="DR1078" i="14"/>
  <c r="R1044" i="14"/>
  <c r="AH1039" i="14"/>
  <c r="DR1042" i="14"/>
  <c r="DJ1044" i="14"/>
  <c r="DF1046" i="14"/>
  <c r="AP1049" i="14"/>
  <c r="BN1051" i="14"/>
  <c r="AD1052" i="14"/>
  <c r="BJ1052" i="14"/>
  <c r="Z1054" i="14"/>
  <c r="AH1062" i="14"/>
  <c r="DR1066" i="14"/>
  <c r="CL1067" i="14"/>
  <c r="DN1071" i="14"/>
  <c r="BJ1078" i="14"/>
  <c r="CP1078" i="14"/>
  <c r="DV1078" i="14"/>
  <c r="BJ1079" i="14"/>
  <c r="R1081" i="14"/>
  <c r="AX1081" i="14"/>
  <c r="DN1033" i="14"/>
  <c r="CH1035" i="14"/>
  <c r="DR1032" i="14"/>
  <c r="CL1033" i="14"/>
  <c r="J1052" i="14"/>
  <c r="CL1032" i="14"/>
  <c r="Z1033" i="14"/>
  <c r="DR1033" i="14"/>
  <c r="BF1036" i="14"/>
  <c r="CH1044" i="14"/>
  <c r="DN1044" i="14"/>
  <c r="CD1046" i="14"/>
  <c r="DF1048" i="14"/>
  <c r="EL1048" i="14"/>
  <c r="AL1051" i="14"/>
  <c r="CX1051" i="14"/>
  <c r="AH1052" i="14"/>
  <c r="BN1052" i="14"/>
  <c r="AP1059" i="14"/>
  <c r="CT1062" i="14"/>
  <c r="DZ1062" i="14"/>
  <c r="BB1072" i="14"/>
  <c r="BB1033" i="14"/>
  <c r="BB1035" i="14"/>
  <c r="DN1043" i="14"/>
  <c r="BF1033" i="14"/>
  <c r="CL1036" i="14"/>
  <c r="BN1041" i="14"/>
  <c r="CT1041" i="14"/>
  <c r="DZ1041" i="14"/>
  <c r="AH1042" i="14"/>
  <c r="BJ1043" i="14"/>
  <c r="CH1046" i="14"/>
  <c r="N1049" i="14"/>
  <c r="AT1049" i="14"/>
  <c r="EH1049" i="14"/>
  <c r="CT1053" i="14"/>
  <c r="J1056" i="14"/>
  <c r="BJ1056" i="14"/>
  <c r="AL1062" i="14"/>
  <c r="DZ1064" i="14"/>
  <c r="BJ1066" i="14"/>
  <c r="AD1067" i="14"/>
  <c r="BJ1067" i="14"/>
  <c r="CP1067" i="14"/>
  <c r="CL1071" i="14"/>
  <c r="DR1071" i="14"/>
  <c r="DN1072" i="14"/>
  <c r="BJ1075" i="14"/>
  <c r="DV1075" i="14"/>
  <c r="Z1076" i="14"/>
  <c r="BF1076" i="14"/>
  <c r="CL1076" i="14"/>
  <c r="BN1079" i="14"/>
  <c r="BJ1080" i="14"/>
  <c r="CP1080" i="14"/>
  <c r="DV1080" i="14"/>
  <c r="Z1081" i="14"/>
  <c r="DR1081" i="14"/>
  <c r="BR1034" i="14"/>
  <c r="EH1033" i="14"/>
  <c r="J1032" i="14"/>
  <c r="J1039" i="14"/>
  <c r="BV1032" i="14"/>
  <c r="AH1034" i="14"/>
  <c r="AX1034" i="14"/>
  <c r="CT1034" i="14"/>
  <c r="DV1035" i="14"/>
  <c r="EH1036" i="14"/>
  <c r="BN1039" i="14"/>
  <c r="BV1041" i="14"/>
  <c r="CL1041" i="14"/>
  <c r="DB1041" i="14"/>
  <c r="DR1041" i="14"/>
  <c r="ED1041" i="14"/>
  <c r="BB1042" i="14"/>
  <c r="DZ1042" i="14"/>
  <c r="CL1043" i="14"/>
  <c r="DB1043" i="14"/>
  <c r="EL1044" i="14"/>
  <c r="Z1046" i="14"/>
  <c r="ED1046" i="14"/>
  <c r="N1048" i="14"/>
  <c r="AD1048" i="14"/>
  <c r="BZ1048" i="14"/>
  <c r="DB1048" i="14"/>
  <c r="EH1048" i="14"/>
  <c r="EL1049" i="14"/>
  <c r="AP1054" i="14"/>
  <c r="R1063" i="14"/>
  <c r="AL1039" i="14"/>
  <c r="CX1042" i="14"/>
  <c r="J1061" i="14"/>
  <c r="AP1062" i="14"/>
  <c r="BF1062" i="14"/>
  <c r="AD1041" i="14"/>
  <c r="AT1041" i="14"/>
  <c r="BJ1041" i="14"/>
  <c r="BZ1041" i="14"/>
  <c r="CP1041" i="14"/>
  <c r="CH1042" i="14"/>
  <c r="DN1042" i="14"/>
  <c r="ED1042" i="14"/>
  <c r="BZ1033" i="14"/>
  <c r="DV1033" i="14"/>
  <c r="AL1035" i="14"/>
  <c r="R1036" i="14"/>
  <c r="AH1036" i="14"/>
  <c r="BB1039" i="14"/>
  <c r="BR1039" i="14"/>
  <c r="CH1039" i="14"/>
  <c r="CX1039" i="14"/>
  <c r="AH1041" i="14"/>
  <c r="Z1042" i="14"/>
  <c r="CL1042" i="14"/>
  <c r="AX1043" i="14"/>
  <c r="BR1044" i="14"/>
  <c r="EH1046" i="14"/>
  <c r="Z1049" i="14"/>
  <c r="CL1052" i="14"/>
  <c r="DB1052" i="14"/>
  <c r="EH1052" i="14"/>
  <c r="AX1061" i="14"/>
  <c r="BN1061" i="14"/>
  <c r="J1065" i="14"/>
  <c r="Z1065" i="14"/>
  <c r="AP1065" i="14"/>
  <c r="BF1065" i="14"/>
  <c r="J1072" i="14"/>
  <c r="DB1049" i="14"/>
  <c r="BR1051" i="14"/>
  <c r="AP1053" i="14"/>
  <c r="BV1053" i="14"/>
  <c r="J1066" i="14"/>
  <c r="BB1036" i="14"/>
  <c r="AD1042" i="14"/>
  <c r="N1044" i="14"/>
  <c r="BF1059" i="14"/>
  <c r="CL1059" i="14"/>
  <c r="DB1059" i="14"/>
  <c r="BB1064" i="14"/>
  <c r="CH1064" i="14"/>
  <c r="Z1068" i="14"/>
  <c r="BR1070" i="14"/>
  <c r="BF1039" i="14"/>
  <c r="DB1039" i="14"/>
  <c r="AT1042" i="14"/>
  <c r="DJ1043" i="14"/>
  <c r="AD1044" i="14"/>
  <c r="BF1044" i="14"/>
  <c r="V1032" i="14"/>
  <c r="CX1032" i="14"/>
  <c r="CP1034" i="14"/>
  <c r="DF1034" i="14"/>
  <c r="Z1035" i="14"/>
  <c r="AP1035" i="14"/>
  <c r="BV1035" i="14"/>
  <c r="DB1035" i="14"/>
  <c r="DN1036" i="14"/>
  <c r="N1039" i="14"/>
  <c r="BJ1039" i="14"/>
  <c r="CP1039" i="14"/>
  <c r="V1041" i="14"/>
  <c r="CX1041" i="14"/>
  <c r="DN1041" i="14"/>
  <c r="R1042" i="14"/>
  <c r="BJ1042" i="14"/>
  <c r="BZ1042" i="14"/>
  <c r="V1043" i="14"/>
  <c r="AL1043" i="14"/>
  <c r="J1044" i="14"/>
  <c r="CL1044" i="14"/>
  <c r="DB1044" i="14"/>
  <c r="EH1044" i="14"/>
  <c r="BR1046" i="14"/>
  <c r="CT1046" i="14"/>
  <c r="DJ1046" i="14"/>
  <c r="AP1048" i="14"/>
  <c r="CL1048" i="14"/>
  <c r="ED1048" i="14"/>
  <c r="DN1051" i="14"/>
  <c r="DJ1052" i="14"/>
  <c r="BZ1053" i="14"/>
  <c r="CL1053" i="14"/>
  <c r="BZ1056" i="14"/>
  <c r="CP1056" i="14"/>
  <c r="DF1056" i="14"/>
  <c r="DV1056" i="14"/>
  <c r="BJ1063" i="14"/>
  <c r="DF1063" i="14"/>
  <c r="DZ1049" i="14"/>
  <c r="N1051" i="14"/>
  <c r="AD1051" i="14"/>
  <c r="BZ1051" i="14"/>
  <c r="CP1051" i="14"/>
  <c r="AL1052" i="14"/>
  <c r="BB1052" i="14"/>
  <c r="BR1052" i="14"/>
  <c r="DR1053" i="14"/>
  <c r="AD1054" i="14"/>
  <c r="BJ1054" i="14"/>
  <c r="DZ1056" i="14"/>
  <c r="R1059" i="14"/>
  <c r="EL1059" i="14"/>
  <c r="DF1062" i="14"/>
  <c r="DV1062" i="14"/>
  <c r="DZ1063" i="14"/>
  <c r="AD1064" i="14"/>
  <c r="DF1065" i="14"/>
  <c r="AP1066" i="14"/>
  <c r="BV1066" i="14"/>
  <c r="CT1067" i="14"/>
  <c r="DZ1067" i="14"/>
  <c r="Z1069" i="14"/>
  <c r="CL1069" i="14"/>
  <c r="DR1069" i="14"/>
  <c r="J1071" i="14"/>
  <c r="AT1071" i="14"/>
  <c r="AX1072" i="14"/>
  <c r="BN1072" i="14"/>
  <c r="DV1072" i="14"/>
  <c r="EL1072" i="14"/>
  <c r="BB1073" i="14"/>
  <c r="BR1073" i="14"/>
  <c r="CH1073" i="14"/>
  <c r="ED1075" i="14"/>
  <c r="R1076" i="14"/>
  <c r="AH1076" i="14"/>
  <c r="AT1078" i="14"/>
  <c r="BZ1078" i="14"/>
  <c r="BF1080" i="14"/>
  <c r="BV1080" i="14"/>
  <c r="CL1080" i="14"/>
  <c r="DR1080" i="14"/>
  <c r="AT1081" i="14"/>
  <c r="AH1051" i="14"/>
  <c r="CT1051" i="14"/>
  <c r="EH1051" i="14"/>
  <c r="CX1052" i="14"/>
  <c r="DN1052" i="14"/>
  <c r="ED1052" i="14"/>
  <c r="R1053" i="14"/>
  <c r="AH1053" i="14"/>
  <c r="BN1053" i="14"/>
  <c r="J1054" i="14"/>
  <c r="AH1054" i="14"/>
  <c r="BN1054" i="14"/>
  <c r="CT1054" i="14"/>
  <c r="EL1054" i="14"/>
  <c r="AL1056" i="14"/>
  <c r="BB1056" i="14"/>
  <c r="AL1059" i="14"/>
  <c r="DJ1059" i="14"/>
  <c r="CL1061" i="14"/>
  <c r="DB1061" i="14"/>
  <c r="DR1061" i="14"/>
  <c r="V1062" i="14"/>
  <c r="EL1062" i="14"/>
  <c r="CX1063" i="14"/>
  <c r="DN1063" i="14"/>
  <c r="CT1065" i="14"/>
  <c r="N1066" i="14"/>
  <c r="AD1066" i="14"/>
  <c r="DV1066" i="14"/>
  <c r="EH1066" i="14"/>
  <c r="BZ1069" i="14"/>
  <c r="CH1070" i="14"/>
  <c r="AX1071" i="14"/>
  <c r="BZ1071" i="14"/>
  <c r="CP1071" i="14"/>
  <c r="BR1072" i="14"/>
  <c r="CD1072" i="14"/>
  <c r="Z1073" i="14"/>
  <c r="DN1073" i="14"/>
  <c r="ED1073" i="14"/>
  <c r="AD1075" i="14"/>
  <c r="AP1075" i="14"/>
  <c r="BF1075" i="14"/>
  <c r="V1076" i="14"/>
  <c r="BB1076" i="14"/>
  <c r="BN1078" i="14"/>
  <c r="CT1078" i="14"/>
  <c r="Z1079" i="14"/>
  <c r="CT1079" i="14"/>
  <c r="V1053" i="14"/>
  <c r="AL1053" i="14"/>
  <c r="BR1053" i="14"/>
  <c r="BR1054" i="14"/>
  <c r="DB1056" i="14"/>
  <c r="CH1059" i="14"/>
  <c r="CX1059" i="14"/>
  <c r="DN1059" i="14"/>
  <c r="CP1061" i="14"/>
  <c r="DF1061" i="14"/>
  <c r="BR1062" i="14"/>
  <c r="DN1062" i="14"/>
  <c r="BV1063" i="14"/>
  <c r="CL1063" i="14"/>
  <c r="DB1063" i="14"/>
  <c r="V1064" i="14"/>
  <c r="BN1064" i="14"/>
  <c r="ED1065" i="14"/>
  <c r="R1066" i="14"/>
  <c r="DZ1066" i="14"/>
  <c r="EL1066" i="14"/>
  <c r="DR1067" i="14"/>
  <c r="V1068" i="14"/>
  <c r="BN1069" i="14"/>
  <c r="AD1070" i="14"/>
  <c r="BJ1070" i="14"/>
  <c r="BV1070" i="14"/>
  <c r="DR1070" i="14"/>
  <c r="BB1071" i="14"/>
  <c r="BN1071" i="14"/>
  <c r="DZ1071" i="14"/>
  <c r="AP1072" i="14"/>
  <c r="BV1072" i="14"/>
  <c r="CH1072" i="14"/>
  <c r="ED1072" i="14"/>
  <c r="AD1073" i="14"/>
  <c r="BZ1073" i="14"/>
  <c r="DR1073" i="14"/>
  <c r="AT1075" i="14"/>
  <c r="DZ1076" i="14"/>
  <c r="BR1078" i="14"/>
  <c r="AP1079" i="14"/>
  <c r="AX1080" i="14"/>
  <c r="CD1080" i="14"/>
  <c r="EL1080" i="14"/>
  <c r="EL1081" i="14"/>
  <c r="DZ1080" i="14"/>
  <c r="BZ1070" i="14"/>
  <c r="EH1070" i="14"/>
  <c r="Z1071" i="14"/>
  <c r="BR1071" i="14"/>
  <c r="ED1071" i="14"/>
  <c r="CT1075" i="14"/>
  <c r="BB1081" i="14"/>
  <c r="BR1081" i="14"/>
  <c r="CH1081" i="14"/>
  <c r="BF1054" i="14"/>
  <c r="CL1054" i="14"/>
  <c r="DB1054" i="14"/>
  <c r="BN1056" i="14"/>
  <c r="N1059" i="14"/>
  <c r="AD1059" i="14"/>
  <c r="EH1059" i="14"/>
  <c r="V1061" i="14"/>
  <c r="AL1061" i="14"/>
  <c r="N1062" i="14"/>
  <c r="AD1062" i="14"/>
  <c r="AH1063" i="14"/>
  <c r="AX1063" i="14"/>
  <c r="DV1063" i="14"/>
  <c r="Z1064" i="14"/>
  <c r="CX1064" i="14"/>
  <c r="DN1064" i="14"/>
  <c r="ED1064" i="14"/>
  <c r="N1065" i="14"/>
  <c r="DR1065" i="14"/>
  <c r="EH1065" i="14"/>
  <c r="Z1066" i="14"/>
  <c r="CH1066" i="14"/>
  <c r="CX1066" i="14"/>
  <c r="AX1067" i="14"/>
  <c r="CD1067" i="14"/>
  <c r="DF1067" i="14"/>
  <c r="AT1068" i="14"/>
  <c r="V1069" i="14"/>
  <c r="CH1069" i="14"/>
  <c r="DN1069" i="14"/>
  <c r="DR1072" i="14"/>
  <c r="AX1073" i="14"/>
  <c r="CD1073" i="14"/>
  <c r="BB1075" i="14"/>
  <c r="CH1075" i="14"/>
  <c r="DN1075" i="14"/>
  <c r="BF1078" i="14"/>
  <c r="BV1078" i="14"/>
  <c r="CP1079" i="14"/>
  <c r="EH1079" i="14"/>
  <c r="Z1080" i="14"/>
  <c r="BV1081" i="14"/>
  <c r="J1078" i="14"/>
  <c r="BN1036" i="14"/>
  <c r="BR1033" i="14"/>
  <c r="CH1033" i="14"/>
  <c r="DZ1033" i="14"/>
  <c r="Z1034" i="14"/>
  <c r="AP1034" i="14"/>
  <c r="CX1034" i="14"/>
  <c r="BF1035" i="14"/>
  <c r="DN1035" i="14"/>
  <c r="ED1035" i="14"/>
  <c r="BF1034" i="14"/>
  <c r="BV1034" i="14"/>
  <c r="ED1034" i="14"/>
  <c r="AD1035" i="14"/>
  <c r="CL1035" i="14"/>
  <c r="BV1039" i="14"/>
  <c r="AD1032" i="14"/>
  <c r="N1033" i="14"/>
  <c r="BV1033" i="14"/>
  <c r="ED1033" i="14"/>
  <c r="AD1034" i="14"/>
  <c r="AT1034" i="14"/>
  <c r="CL1034" i="14"/>
  <c r="DB1034" i="14"/>
  <c r="BJ1035" i="14"/>
  <c r="DR1035" i="14"/>
  <c r="EH1035" i="14"/>
  <c r="AH1032" i="14"/>
  <c r="BN1032" i="14"/>
  <c r="CD1032" i="14"/>
  <c r="CT1032" i="14"/>
  <c r="DJ1032" i="14"/>
  <c r="DZ1032" i="14"/>
  <c r="J1033" i="14"/>
  <c r="AT1033" i="14"/>
  <c r="BJ1033" i="14"/>
  <c r="DB1033" i="14"/>
  <c r="BJ1034" i="14"/>
  <c r="BZ1034" i="14"/>
  <c r="AH1033" i="14"/>
  <c r="AX1033" i="14"/>
  <c r="DF1033" i="14"/>
  <c r="AL1034" i="14"/>
  <c r="BN1034" i="14"/>
  <c r="V1033" i="14"/>
  <c r="BN1033" i="14"/>
  <c r="CD1033" i="14"/>
  <c r="EL1033" i="14"/>
  <c r="BB1034" i="14"/>
  <c r="DR1034" i="14"/>
  <c r="EH1034" i="14"/>
  <c r="R1035" i="14"/>
  <c r="AH1035" i="14"/>
  <c r="CP1035" i="14"/>
  <c r="DF1035" i="14"/>
  <c r="V1036" i="14"/>
  <c r="AL1036" i="14"/>
  <c r="CD1036" i="14"/>
  <c r="EL1036" i="14"/>
  <c r="R1039" i="14"/>
  <c r="AT1039" i="14"/>
  <c r="CL1039" i="14"/>
  <c r="DN1039" i="14"/>
  <c r="Z1041" i="14"/>
  <c r="AL1041" i="14"/>
  <c r="BB1041" i="14"/>
  <c r="CD1041" i="14"/>
  <c r="DF1041" i="14"/>
  <c r="EH1041" i="14"/>
  <c r="J1042" i="14"/>
  <c r="V1044" i="14"/>
  <c r="AX1044" i="14"/>
  <c r="BN1044" i="14"/>
  <c r="BZ1044" i="14"/>
  <c r="CP1044" i="14"/>
  <c r="DR1044" i="14"/>
  <c r="N1046" i="14"/>
  <c r="AD1046" i="14"/>
  <c r="BF1046" i="14"/>
  <c r="CX1046" i="14"/>
  <c r="BJ1048" i="14"/>
  <c r="DN1048" i="14"/>
  <c r="AL1049" i="14"/>
  <c r="BN1049" i="14"/>
  <c r="CP1049" i="14"/>
  <c r="J1051" i="14"/>
  <c r="AP1051" i="14"/>
  <c r="BF1051" i="14"/>
  <c r="DF1051" i="14"/>
  <c r="CD1052" i="14"/>
  <c r="CP1052" i="14"/>
  <c r="DV1052" i="14"/>
  <c r="J1046" i="14"/>
  <c r="DV1034" i="14"/>
  <c r="EL1034" i="14"/>
  <c r="V1035" i="14"/>
  <c r="BR1035" i="14"/>
  <c r="CD1035" i="14"/>
  <c r="CT1035" i="14"/>
  <c r="Z1036" i="14"/>
  <c r="CH1036" i="14"/>
  <c r="CX1036" i="14"/>
  <c r="V1039" i="14"/>
  <c r="AX1039" i="14"/>
  <c r="BZ1039" i="14"/>
  <c r="DR1039" i="14"/>
  <c r="N1041" i="14"/>
  <c r="AP1041" i="14"/>
  <c r="BF1041" i="14"/>
  <c r="BR1041" i="14"/>
  <c r="CH1041" i="14"/>
  <c r="DJ1041" i="14"/>
  <c r="EL1041" i="14"/>
  <c r="Z1044" i="14"/>
  <c r="BB1044" i="14"/>
  <c r="CD1044" i="14"/>
  <c r="CT1044" i="14"/>
  <c r="DF1044" i="14"/>
  <c r="DV1044" i="14"/>
  <c r="R1046" i="14"/>
  <c r="BJ1046" i="14"/>
  <c r="CL1046" i="14"/>
  <c r="DN1046" i="14"/>
  <c r="CP1048" i="14"/>
  <c r="DR1048" i="14"/>
  <c r="BR1049" i="14"/>
  <c r="CT1049" i="14"/>
  <c r="DV1049" i="14"/>
  <c r="AT1051" i="14"/>
  <c r="DJ1051" i="14"/>
  <c r="N1052" i="14"/>
  <c r="CT1052" i="14"/>
  <c r="CX1035" i="14"/>
  <c r="ED1036" i="14"/>
  <c r="CT1039" i="14"/>
  <c r="DV1039" i="14"/>
  <c r="J1041" i="14"/>
  <c r="J1043" i="14"/>
  <c r="CP1043" i="14"/>
  <c r="DR1043" i="14"/>
  <c r="EH1043" i="14"/>
  <c r="V1046" i="14"/>
  <c r="BZ1046" i="14"/>
  <c r="DB1046" i="14"/>
  <c r="AT1036" i="14"/>
  <c r="BJ1036" i="14"/>
  <c r="DB1036" i="14"/>
  <c r="DR1036" i="14"/>
  <c r="AD1039" i="14"/>
  <c r="DZ1039" i="14"/>
  <c r="AL1042" i="14"/>
  <c r="BN1042" i="14"/>
  <c r="CD1042" i="14"/>
  <c r="CP1042" i="14"/>
  <c r="DF1042" i="14"/>
  <c r="EH1042" i="14"/>
  <c r="Z1043" i="14"/>
  <c r="AP1043" i="14"/>
  <c r="BB1043" i="14"/>
  <c r="BR1043" i="14"/>
  <c r="CT1043" i="14"/>
  <c r="DV1043" i="14"/>
  <c r="BB1046" i="14"/>
  <c r="BV1052" i="14"/>
  <c r="CH1048" i="14"/>
  <c r="AH1049" i="14"/>
  <c r="BJ1049" i="14"/>
  <c r="ED1049" i="14"/>
  <c r="BB1051" i="14"/>
  <c r="DB1051" i="14"/>
  <c r="DR1051" i="14"/>
  <c r="AX1052" i="14"/>
  <c r="DR1052" i="14"/>
  <c r="AX1036" i="14"/>
  <c r="DF1036" i="14"/>
  <c r="DV1036" i="14"/>
  <c r="N1042" i="14"/>
  <c r="AP1042" i="14"/>
  <c r="BR1042" i="14"/>
  <c r="CT1042" i="14"/>
  <c r="DJ1042" i="14"/>
  <c r="DV1042" i="14"/>
  <c r="EL1042" i="14"/>
  <c r="AD1043" i="14"/>
  <c r="BF1043" i="14"/>
  <c r="BV1043" i="14"/>
  <c r="CH1043" i="14"/>
  <c r="CX1043" i="14"/>
  <c r="DZ1043" i="14"/>
  <c r="AP1046" i="14"/>
  <c r="EL1046" i="14"/>
  <c r="AT1048" i="14"/>
  <c r="BV1048" i="14"/>
  <c r="CX1048" i="14"/>
  <c r="V1049" i="14"/>
  <c r="BZ1052" i="14"/>
  <c r="DZ1052" i="14"/>
  <c r="J1053" i="14"/>
  <c r="Z1053" i="14"/>
  <c r="CP1053" i="14"/>
  <c r="EH1053" i="14"/>
  <c r="R1054" i="14"/>
  <c r="Z1056" i="14"/>
  <c r="AH1059" i="14"/>
  <c r="BZ1063" i="14"/>
  <c r="AH1064" i="14"/>
  <c r="AX1064" i="14"/>
  <c r="BJ1064" i="14"/>
  <c r="CL1064" i="14"/>
  <c r="EH1064" i="14"/>
  <c r="V1065" i="14"/>
  <c r="BB1065" i="14"/>
  <c r="CD1065" i="14"/>
  <c r="BN1066" i="14"/>
  <c r="CT1066" i="14"/>
  <c r="AL1064" i="14"/>
  <c r="DF1064" i="14"/>
  <c r="DZ1065" i="14"/>
  <c r="J1062" i="14"/>
  <c r="R1052" i="14"/>
  <c r="AP1052" i="14"/>
  <c r="DF1052" i="14"/>
  <c r="BF1053" i="14"/>
  <c r="DV1053" i="14"/>
  <c r="AX1054" i="14"/>
  <c r="BZ1054" i="14"/>
  <c r="CP1054" i="14"/>
  <c r="DR1054" i="14"/>
  <c r="N1056" i="14"/>
  <c r="AP1056" i="14"/>
  <c r="BR1056" i="14"/>
  <c r="CH1056" i="14"/>
  <c r="DJ1056" i="14"/>
  <c r="EL1056" i="14"/>
  <c r="V1059" i="14"/>
  <c r="AX1059" i="14"/>
  <c r="BZ1059" i="14"/>
  <c r="CP1059" i="14"/>
  <c r="DR1059" i="14"/>
  <c r="Z1061" i="14"/>
  <c r="BB1061" i="14"/>
  <c r="BR1061" i="14"/>
  <c r="CD1061" i="14"/>
  <c r="CT1061" i="14"/>
  <c r="R1062" i="14"/>
  <c r="AT1062" i="14"/>
  <c r="BJ1062" i="14"/>
  <c r="BV1062" i="14"/>
  <c r="CL1062" i="14"/>
  <c r="J1063" i="14"/>
  <c r="AL1063" i="14"/>
  <c r="BB1063" i="14"/>
  <c r="BN1063" i="14"/>
  <c r="CD1063" i="14"/>
  <c r="CD1064" i="14"/>
  <c r="BV1065" i="14"/>
  <c r="BR1064" i="14"/>
  <c r="CT1064" i="14"/>
  <c r="DJ1064" i="14"/>
  <c r="AT1065" i="14"/>
  <c r="BJ1053" i="14"/>
  <c r="DB1053" i="14"/>
  <c r="DZ1053" i="14"/>
  <c r="BB1054" i="14"/>
  <c r="CD1054" i="14"/>
  <c r="DF1054" i="14"/>
  <c r="DV1054" i="14"/>
  <c r="R1056" i="14"/>
  <c r="AT1056" i="14"/>
  <c r="BV1056" i="14"/>
  <c r="CX1056" i="14"/>
  <c r="DN1056" i="14"/>
  <c r="Z1059" i="14"/>
  <c r="BB1059" i="14"/>
  <c r="CD1059" i="14"/>
  <c r="DF1059" i="14"/>
  <c r="DV1059" i="14"/>
  <c r="AD1061" i="14"/>
  <c r="BF1061" i="14"/>
  <c r="CH1061" i="14"/>
  <c r="CX1061" i="14"/>
  <c r="DJ1061" i="14"/>
  <c r="DZ1061" i="14"/>
  <c r="AX1062" i="14"/>
  <c r="BZ1062" i="14"/>
  <c r="CP1062" i="14"/>
  <c r="DB1062" i="14"/>
  <c r="DR1062" i="14"/>
  <c r="AP1063" i="14"/>
  <c r="BR1063" i="14"/>
  <c r="CH1063" i="14"/>
  <c r="CT1063" i="14"/>
  <c r="DJ1063" i="14"/>
  <c r="EL1063" i="14"/>
  <c r="R1064" i="14"/>
  <c r="BV1064" i="14"/>
  <c r="BN1065" i="14"/>
  <c r="EL1052" i="14"/>
  <c r="DZ1054" i="14"/>
  <c r="DR1056" i="14"/>
  <c r="DZ1059" i="14"/>
  <c r="BJ1061" i="14"/>
  <c r="BB1062" i="14"/>
  <c r="AT1063" i="14"/>
  <c r="DF1066" i="14"/>
  <c r="V1067" i="14"/>
  <c r="AH1067" i="14"/>
  <c r="J1068" i="14"/>
  <c r="R1068" i="14"/>
  <c r="AD1068" i="14"/>
  <c r="BJ1068" i="14"/>
  <c r="CL1068" i="14"/>
  <c r="ED1068" i="14"/>
  <c r="BF1069" i="14"/>
  <c r="DB1069" i="14"/>
  <c r="EH1069" i="14"/>
  <c r="R1070" i="14"/>
  <c r="AH1070" i="14"/>
  <c r="AX1070" i="14"/>
  <c r="BN1070" i="14"/>
  <c r="DF1070" i="14"/>
  <c r="AL1071" i="14"/>
  <c r="CH1071" i="14"/>
  <c r="CT1071" i="14"/>
  <c r="AD1072" i="14"/>
  <c r="BF1072" i="14"/>
  <c r="V1073" i="14"/>
  <c r="AL1073" i="14"/>
  <c r="EL1073" i="14"/>
  <c r="BV1075" i="14"/>
  <c r="CX1075" i="14"/>
  <c r="N1076" i="14"/>
  <c r="BR1076" i="14"/>
  <c r="CH1076" i="14"/>
  <c r="CT1076" i="14"/>
  <c r="EL1076" i="14"/>
  <c r="V1078" i="14"/>
  <c r="AX1078" i="14"/>
  <c r="J1079" i="14"/>
  <c r="CX1079" i="14"/>
  <c r="CT1080" i="14"/>
  <c r="DJ1080" i="14"/>
  <c r="BN1081" i="14"/>
  <c r="N1081" i="14"/>
  <c r="CP1081" i="14"/>
  <c r="DF1081" i="14"/>
  <c r="EH1081" i="14"/>
  <c r="AH1065" i="14"/>
  <c r="CL1065" i="14"/>
  <c r="DN1065" i="14"/>
  <c r="BF1066" i="14"/>
  <c r="DJ1066" i="14"/>
  <c r="Z1067" i="14"/>
  <c r="AL1067" i="14"/>
  <c r="BN1067" i="14"/>
  <c r="DJ1067" i="14"/>
  <c r="AH1068" i="14"/>
  <c r="BN1068" i="14"/>
  <c r="CD1068" i="14"/>
  <c r="CP1068" i="14"/>
  <c r="DR1068" i="14"/>
  <c r="AH1069" i="14"/>
  <c r="BJ1069" i="14"/>
  <c r="V1070" i="14"/>
  <c r="AL1070" i="14"/>
  <c r="EH1072" i="14"/>
  <c r="AP1073" i="14"/>
  <c r="BZ1075" i="14"/>
  <c r="CP1075" i="14"/>
  <c r="DB1075" i="14"/>
  <c r="AD1076" i="14"/>
  <c r="DB1079" i="14"/>
  <c r="N1080" i="14"/>
  <c r="AP1080" i="14"/>
  <c r="BR1080" i="14"/>
  <c r="CH1080" i="14"/>
  <c r="BF1070" i="14"/>
  <c r="AL1072" i="14"/>
  <c r="V1075" i="14"/>
  <c r="AX1076" i="14"/>
  <c r="BZ1076" i="14"/>
  <c r="AD1078" i="14"/>
  <c r="CX1078" i="14"/>
  <c r="DJ1078" i="14"/>
  <c r="AX1079" i="14"/>
  <c r="BZ1079" i="14"/>
  <c r="DV1079" i="14"/>
  <c r="R1080" i="14"/>
  <c r="CX1080" i="14"/>
  <c r="DN1080" i="14"/>
  <c r="AD1081" i="14"/>
  <c r="BF1081" i="14"/>
  <c r="CT1081" i="14"/>
  <c r="DV1081" i="14"/>
  <c r="CL1066" i="14"/>
  <c r="AP1067" i="14"/>
  <c r="BF1067" i="14"/>
  <c r="BR1067" i="14"/>
  <c r="BB1068" i="14"/>
  <c r="DZ1069" i="14"/>
  <c r="CL1070" i="14"/>
  <c r="R1071" i="14"/>
  <c r="BN1075" i="14"/>
  <c r="ED1076" i="14"/>
  <c r="DN1078" i="14"/>
  <c r="CD1079" i="14"/>
  <c r="DB1080" i="14"/>
  <c r="ED1080" i="14"/>
  <c r="AH1081" i="14"/>
  <c r="CX1081" i="14"/>
  <c r="AH1066" i="14"/>
  <c r="CP1066" i="14"/>
  <c r="DB1066" i="14"/>
  <c r="R1067" i="14"/>
  <c r="AT1067" i="14"/>
  <c r="BV1067" i="14"/>
  <c r="N1068" i="14"/>
  <c r="BF1068" i="14"/>
  <c r="DZ1068" i="14"/>
  <c r="AP1069" i="14"/>
  <c r="BB1069" i="14"/>
  <c r="CX1069" i="14"/>
  <c r="ED1069" i="14"/>
  <c r="N1070" i="14"/>
  <c r="AT1070" i="14"/>
  <c r="CP1070" i="14"/>
  <c r="DB1070" i="14"/>
  <c r="V1071" i="14"/>
  <c r="AH1071" i="14"/>
  <c r="CD1071" i="14"/>
  <c r="EL1071" i="14"/>
  <c r="Z1072" i="14"/>
  <c r="CT1072" i="14"/>
  <c r="R1073" i="14"/>
  <c r="BN1073" i="14"/>
  <c r="Z1075" i="14"/>
  <c r="BR1075" i="14"/>
  <c r="AL1076" i="14"/>
  <c r="BN1076" i="14"/>
  <c r="CP1076" i="14"/>
  <c r="R1078" i="14"/>
  <c r="CL1078" i="14"/>
  <c r="AD1079" i="14"/>
  <c r="BF1079" i="14"/>
  <c r="CH1079" i="14"/>
  <c r="DJ1079" i="14"/>
  <c r="EL1079" i="14"/>
  <c r="AH1080" i="14"/>
  <c r="BZ1080" i="14"/>
  <c r="DB1081" i="14"/>
  <c r="AP1068" i="14"/>
  <c r="CT1068" i="14"/>
  <c r="DJ1068" i="14"/>
  <c r="DV1068" i="14"/>
  <c r="AL1069" i="14"/>
  <c r="AX1069" i="14"/>
  <c r="CT1069" i="14"/>
  <c r="DV1069" i="14"/>
  <c r="Z1070" i="14"/>
  <c r="BB1070" i="14"/>
  <c r="DJ1070" i="14"/>
  <c r="DZ1070" i="14"/>
  <c r="AP1071" i="14"/>
  <c r="BF1071" i="14"/>
  <c r="CX1071" i="14"/>
  <c r="AH1072" i="14"/>
  <c r="BJ1072" i="14"/>
  <c r="CL1072" i="14"/>
  <c r="J1073" i="14"/>
  <c r="DF1073" i="14"/>
  <c r="DF1075" i="14"/>
  <c r="BV1076" i="14"/>
  <c r="CX1076" i="14"/>
  <c r="DN1076" i="14"/>
  <c r="Z1078" i="14"/>
  <c r="BB1078" i="14"/>
  <c r="CD1078" i="14"/>
  <c r="R1079" i="14"/>
  <c r="AT1079" i="14"/>
  <c r="BV1079" i="14"/>
  <c r="J1080" i="14"/>
  <c r="AL1080" i="14"/>
  <c r="BN1080" i="14"/>
  <c r="DF1080" i="14"/>
  <c r="EH1080" i="14"/>
  <c r="BJ1081" i="14"/>
  <c r="CL1081" i="14"/>
  <c r="DZ1081" i="14"/>
  <c r="DV1064" i="14"/>
  <c r="AD1065" i="14"/>
  <c r="BZ1067" i="14"/>
  <c r="EH1063" i="14"/>
  <c r="DV1065" i="14"/>
  <c r="DN1066" i="14"/>
  <c r="AL1068" i="14"/>
  <c r="CP1064" i="14"/>
  <c r="BJ1065" i="14"/>
  <c r="V1066" i="14"/>
  <c r="BR1068" i="14"/>
  <c r="N1067" i="14"/>
  <c r="EL1067" i="14"/>
  <c r="DB1065" i="14"/>
  <c r="BB1066" i="14"/>
  <c r="J1067" i="14"/>
  <c r="CX1068" i="14"/>
  <c r="CP1065" i="14"/>
  <c r="CT1073" i="14"/>
  <c r="CD1075" i="14"/>
  <c r="R1075" i="14"/>
  <c r="DB1076" i="14"/>
  <c r="DV1073" i="14"/>
  <c r="DJ1075" i="14"/>
  <c r="J1076" i="14"/>
  <c r="AP1076" i="14"/>
  <c r="CP1073" i="14"/>
  <c r="DZ1073" i="14"/>
  <c r="AX1075" i="14"/>
  <c r="AP1032" i="14"/>
  <c r="BF1032" i="14"/>
  <c r="DN1032" i="14"/>
  <c r="ED1032" i="14"/>
  <c r="R1032" i="14"/>
  <c r="BZ1032" i="14"/>
  <c r="CP1032" i="14"/>
  <c r="EH1032" i="14"/>
  <c r="AX1032" i="14"/>
  <c r="DF1032" i="14"/>
  <c r="AL1032" i="14"/>
  <c r="Z1032" i="14"/>
  <c r="CH1032" i="14"/>
  <c r="EO1063" i="14" l="1"/>
  <c r="EO1078" i="14"/>
  <c r="EQ1078" i="14" s="1"/>
  <c r="EO1069" i="14"/>
  <c r="EO1067" i="14"/>
  <c r="EO1075" i="14"/>
  <c r="EQ1075" i="14" s="1"/>
  <c r="EO1053" i="14"/>
  <c r="EO1032" i="14"/>
  <c r="EQ1032" i="14" s="1"/>
  <c r="EO1059" i="14"/>
  <c r="EQ1059" i="14" s="1"/>
  <c r="EO1061" i="14"/>
  <c r="EQ1061" i="14" s="1"/>
  <c r="EO1048" i="14"/>
  <c r="EQ1048" i="14" s="1"/>
  <c r="EO1036" i="14"/>
  <c r="EQ1036" i="14" s="1"/>
  <c r="EO1068" i="14"/>
  <c r="EQ1068" i="14" s="1"/>
  <c r="EO1051" i="14"/>
  <c r="EO1072" i="14"/>
  <c r="EO1052" i="14"/>
  <c r="EQ1052" i="14" s="1"/>
  <c r="EO1056" i="14"/>
  <c r="EO1081" i="14"/>
  <c r="EO1062" i="14"/>
  <c r="EQ1062" i="14" s="1"/>
  <c r="EO1039" i="14"/>
  <c r="EQ1039" i="14" s="1"/>
  <c r="EO1080" i="14"/>
  <c r="EQ1080" i="14" s="1"/>
  <c r="EO1066" i="14"/>
  <c r="EQ1066" i="14" s="1"/>
  <c r="EO1054" i="14"/>
  <c r="EQ1054" i="14" s="1"/>
  <c r="EO1035" i="14"/>
  <c r="EQ1035" i="14" s="1"/>
  <c r="EO1070" i="14"/>
  <c r="EQ1070" i="14" s="1"/>
  <c r="EO1041" i="14"/>
  <c r="EQ1041" i="14" s="1"/>
  <c r="EO1076" i="14"/>
  <c r="EQ1076" i="14" s="1"/>
  <c r="EO1033" i="14"/>
  <c r="EQ1033" i="14" s="1"/>
  <c r="EO1049" i="14"/>
  <c r="EO1044" i="14"/>
  <c r="EQ1044" i="14" s="1"/>
  <c r="EO1073" i="14"/>
  <c r="EQ1073" i="14" s="1"/>
  <c r="EO1079" i="14"/>
  <c r="EQ1079" i="14" s="1"/>
  <c r="EO1071" i="14"/>
  <c r="EQ1071" i="14" s="1"/>
  <c r="EO1046" i="14"/>
  <c r="EQ1046" i="14" s="1"/>
  <c r="EO1042" i="14"/>
  <c r="EQ1042" i="14" s="1"/>
  <c r="EO1034" i="14"/>
  <c r="EQ1034" i="14" s="1"/>
  <c r="EO1043" i="14"/>
  <c r="EQ1043" i="14" s="1"/>
  <c r="EO1064" i="14"/>
  <c r="EQ1064" i="14" s="1"/>
  <c r="EO1065" i="14"/>
  <c r="EQ1065" i="14" s="1"/>
  <c r="EQ1051" i="14"/>
  <c r="EQ1063" i="14"/>
  <c r="EQ1081" i="14"/>
  <c r="EQ1056" i="14"/>
  <c r="EQ1053" i="14"/>
  <c r="EQ1069" i="14"/>
  <c r="EQ1072" i="14"/>
  <c r="EQ1067" i="14"/>
  <c r="EQ1049" i="14"/>
  <c r="ED1038" i="14"/>
  <c r="CX1038" i="14"/>
  <c r="BR1038" i="14"/>
  <c r="R1038" i="14"/>
  <c r="DB1038" i="14"/>
  <c r="DZ1038" i="14"/>
  <c r="CT1038" i="14"/>
  <c r="BN1038" i="14"/>
  <c r="AP1038" i="14"/>
  <c r="EH1038" i="14"/>
  <c r="DV1038" i="14"/>
  <c r="CP1038" i="14"/>
  <c r="BJ1038" i="14"/>
  <c r="DR1038" i="14"/>
  <c r="CL1038" i="14"/>
  <c r="BF1038" i="14"/>
  <c r="AL1038" i="14"/>
  <c r="DN1038" i="14"/>
  <c r="CH1038" i="14"/>
  <c r="BB1038" i="14"/>
  <c r="AH1038" i="14"/>
  <c r="DJ1038" i="14"/>
  <c r="CD1038" i="14"/>
  <c r="AX1038" i="14"/>
  <c r="AD1038" i="14"/>
  <c r="EL1038" i="14"/>
  <c r="DF1038" i="14"/>
  <c r="BZ1038" i="14"/>
  <c r="Z1038" i="14"/>
  <c r="BV1038" i="14"/>
  <c r="AT1038" i="14"/>
  <c r="V1038" i="14"/>
  <c r="N1038" i="14"/>
  <c r="EO1038" i="14" l="1"/>
  <c r="N1082" i="14"/>
  <c r="AL1082" i="14"/>
  <c r="BN1082" i="14"/>
  <c r="ED1082" i="14"/>
  <c r="AH1082" i="14"/>
  <c r="CT1082" i="14"/>
  <c r="Z1082" i="14"/>
  <c r="BV1082" i="14"/>
  <c r="DJ1082" i="14"/>
  <c r="AT1082" i="14"/>
  <c r="CL1082" i="14"/>
  <c r="CD1082" i="14"/>
  <c r="BF1082" i="14"/>
  <c r="BB1082" i="14"/>
  <c r="DZ1082" i="14"/>
  <c r="BR1082" i="14"/>
  <c r="BJ1082" i="14"/>
  <c r="DB1082" i="14"/>
  <c r="BZ1082" i="14"/>
  <c r="DR1082" i="14"/>
  <c r="CH1082" i="14"/>
  <c r="CX1082" i="14"/>
  <c r="AD1082" i="14"/>
  <c r="CP1082" i="14"/>
  <c r="V1082" i="14"/>
  <c r="EH1082" i="14"/>
  <c r="DV1082" i="14"/>
  <c r="R1082" i="14"/>
  <c r="EL1082" i="14"/>
  <c r="DN1082" i="14"/>
  <c r="AX1082" i="14"/>
  <c r="DF1082" i="14"/>
  <c r="AP1082" i="14"/>
  <c r="EO1082" i="14" l="1"/>
  <c r="J1082" i="14"/>
  <c r="EP1082" i="14"/>
  <c r="EP1038" i="14"/>
  <c r="EQ1082" i="14" l="1"/>
  <c r="EQ1038" i="14"/>
  <c r="J1038" i="14"/>
  <c r="CT1077" i="14"/>
  <c r="DJ1074" i="14"/>
  <c r="N1074" i="14"/>
  <c r="AD1074" i="14"/>
  <c r="AT1074" i="14"/>
  <c r="BJ1074" i="14"/>
  <c r="CL1077" i="14"/>
  <c r="DF1077" i="14"/>
  <c r="CP1074" i="14"/>
  <c r="ED1077" i="14"/>
  <c r="BZ1077" i="14"/>
  <c r="R1077" i="14"/>
  <c r="AH1077" i="14"/>
  <c r="AX1077" i="14"/>
  <c r="BN1077" i="14"/>
  <c r="BV1074" i="14"/>
  <c r="CX1077" i="14"/>
  <c r="DB1074" i="14"/>
  <c r="DZ1074" i="14"/>
  <c r="N1077" i="14"/>
  <c r="DR1077" i="14"/>
  <c r="R1074" i="14"/>
  <c r="AH1074" i="14"/>
  <c r="AX1074" i="14"/>
  <c r="BN1074" i="14"/>
  <c r="CH1074" i="14"/>
  <c r="DJ1077" i="14"/>
  <c r="DN1074" i="14"/>
  <c r="DR1074" i="14"/>
  <c r="EH1074" i="14"/>
  <c r="AT1077" i="14"/>
  <c r="BB1077" i="14"/>
  <c r="CP1077" i="14"/>
  <c r="CT1074" i="14"/>
  <c r="ED1074" i="14"/>
  <c r="BJ1077" i="14"/>
  <c r="AL1077" i="14"/>
  <c r="BZ1074" i="14"/>
  <c r="V1074" i="14"/>
  <c r="AL1074" i="14"/>
  <c r="BB1074" i="14"/>
  <c r="BR1077" i="14"/>
  <c r="CL1074" i="14"/>
  <c r="DB1077" i="14"/>
  <c r="DF1074" i="14"/>
  <c r="DV1074" i="14"/>
  <c r="EL1074" i="14"/>
  <c r="AD1077" i="14"/>
  <c r="EH1077" i="14"/>
  <c r="V1077" i="14"/>
  <c r="CD1077" i="14"/>
  <c r="Z1077" i="14"/>
  <c r="AP1077" i="14"/>
  <c r="BF1077" i="14"/>
  <c r="BV1077" i="14"/>
  <c r="BR1074" i="14"/>
  <c r="DN1077" i="14"/>
  <c r="DV1077" i="14"/>
  <c r="EL1077" i="14"/>
  <c r="Z1074" i="14"/>
  <c r="AP1074" i="14"/>
  <c r="BF1074" i="14"/>
  <c r="CH1077" i="14"/>
  <c r="CD1074" i="14"/>
  <c r="CX1074" i="14"/>
  <c r="DZ1077" i="14"/>
  <c r="N1057" i="14"/>
  <c r="DJ1058" i="14"/>
  <c r="BR1058" i="14"/>
  <c r="AT1058" i="14"/>
  <c r="CH1057" i="14"/>
  <c r="Z1057" i="14"/>
  <c r="CL1057" i="14"/>
  <c r="AT1057" i="14"/>
  <c r="V1058" i="14"/>
  <c r="AH1058" i="14"/>
  <c r="BZ1058" i="14"/>
  <c r="Z1058" i="14"/>
  <c r="CP1057" i="14"/>
  <c r="V1057" i="14"/>
  <c r="V1030" i="14" s="1"/>
  <c r="AH1057" i="14"/>
  <c r="AH1030" i="14" s="1"/>
  <c r="CT1057" i="14"/>
  <c r="BJ1057" i="14"/>
  <c r="AP1058" i="14"/>
  <c r="BB1058" i="14"/>
  <c r="BN1058" i="14"/>
  <c r="DF1058" i="14"/>
  <c r="BF1058" i="14"/>
  <c r="CD1057" i="14"/>
  <c r="CX1057" i="14"/>
  <c r="AL1057" i="14"/>
  <c r="AP1057" i="14"/>
  <c r="AP1030" i="14" s="1"/>
  <c r="DB1057" i="14"/>
  <c r="BV1058" i="14"/>
  <c r="CH1058" i="14"/>
  <c r="CT1058" i="14"/>
  <c r="EL1058" i="14"/>
  <c r="CL1058" i="14"/>
  <c r="EL1057" i="14"/>
  <c r="EL1030" i="14" s="1"/>
  <c r="DF1057" i="14"/>
  <c r="BZ1057" i="14"/>
  <c r="BZ1030" i="14" s="1"/>
  <c r="AX1057" i="14"/>
  <c r="DJ1057" i="14"/>
  <c r="N1058" i="14"/>
  <c r="AD1058" i="14"/>
  <c r="DB1058" i="14"/>
  <c r="DN1058" i="14"/>
  <c r="DZ1058" i="14"/>
  <c r="DR1058" i="14"/>
  <c r="R1057" i="14"/>
  <c r="DN1057" i="14"/>
  <c r="AD1057" i="14"/>
  <c r="BF1057" i="14"/>
  <c r="BF1030" i="14" s="1"/>
  <c r="DR1057" i="14"/>
  <c r="R1058" i="14"/>
  <c r="BJ1058" i="14"/>
  <c r="EH1058" i="14"/>
  <c r="DV1057" i="14"/>
  <c r="BR1057" i="14"/>
  <c r="BN1057" i="14"/>
  <c r="DZ1057" i="14"/>
  <c r="AX1058" i="14"/>
  <c r="CP1058" i="14"/>
  <c r="AL1058" i="14"/>
  <c r="ED1057" i="14"/>
  <c r="BB1057" i="14"/>
  <c r="BV1057" i="14"/>
  <c r="BV1030" i="14" s="1"/>
  <c r="EH1057" i="14"/>
  <c r="CD1058" i="14"/>
  <c r="DV1058" i="14"/>
  <c r="CX1058" i="14"/>
  <c r="ED1058" i="14"/>
  <c r="DB1030" i="14" l="1"/>
  <c r="AL1030" i="14"/>
  <c r="AX1030" i="14"/>
  <c r="BN1030" i="14"/>
  <c r="EH1030" i="14"/>
  <c r="CP1030" i="14"/>
  <c r="DR1030" i="14"/>
  <c r="DN1030" i="14"/>
  <c r="BB1030" i="14"/>
  <c r="DJ1030" i="14"/>
  <c r="ED1030" i="14"/>
  <c r="Z1030" i="14"/>
  <c r="BR1030" i="14"/>
  <c r="N1030" i="14"/>
  <c r="CX1030" i="14"/>
  <c r="CD1030" i="14"/>
  <c r="AD1030" i="14"/>
  <c r="DF1030" i="14"/>
  <c r="AT1030" i="14"/>
  <c r="DZ1030" i="14"/>
  <c r="CL1030" i="14"/>
  <c r="R1030" i="14"/>
  <c r="BJ1030" i="14"/>
  <c r="CH1030" i="14"/>
  <c r="DV1030" i="14"/>
  <c r="CT1030" i="14"/>
  <c r="EO1057" i="14"/>
  <c r="EO1077" i="14"/>
  <c r="EO1058" i="14"/>
  <c r="EO1074" i="14"/>
  <c r="EP1057" i="14"/>
  <c r="EO1030" i="14" l="1"/>
  <c r="EQ1057" i="14"/>
  <c r="J1074" i="14"/>
  <c r="EP1074" i="14"/>
  <c r="EQ1074" i="14" s="1"/>
  <c r="J1058" i="14"/>
  <c r="EP1058" i="14"/>
  <c r="EQ1058" i="14" s="1"/>
  <c r="J1077" i="14"/>
  <c r="EP1077" i="14"/>
  <c r="EQ1077" i="14" s="1"/>
  <c r="J1057" i="14"/>
  <c r="I1030" i="14"/>
  <c r="EP1029" i="14"/>
  <c r="EP1026" i="14"/>
  <c r="EP1024" i="14"/>
  <c r="EP1023" i="14"/>
  <c r="EP1021" i="14"/>
  <c r="EP1020" i="14"/>
  <c r="EP1019" i="14"/>
  <c r="EP1018" i="14"/>
  <c r="EP1017" i="14"/>
  <c r="EP1015" i="14"/>
  <c r="EP1014" i="14"/>
  <c r="EP1013" i="14"/>
  <c r="EP1011" i="14"/>
  <c r="EP1007" i="14"/>
  <c r="EP1006" i="14"/>
  <c r="EP1005" i="14"/>
  <c r="EP1004" i="14"/>
  <c r="EP1003" i="14"/>
  <c r="EP1002" i="14"/>
  <c r="EP1001" i="14"/>
  <c r="EP999" i="14"/>
  <c r="EP997" i="14"/>
  <c r="EP995" i="14"/>
  <c r="EP994" i="14"/>
  <c r="EP993" i="14"/>
  <c r="EP992" i="14"/>
  <c r="EP991" i="14"/>
  <c r="EP990" i="14"/>
  <c r="EP989" i="14"/>
  <c r="EP988" i="14"/>
  <c r="J1030" i="14" l="1"/>
  <c r="EP1030" i="14"/>
  <c r="EQ1030" i="14" s="1"/>
  <c r="J1029" i="14"/>
  <c r="BR992" i="14"/>
  <c r="ED992" i="14"/>
  <c r="AL995" i="14"/>
  <c r="CX995" i="14"/>
  <c r="ED995" i="14"/>
  <c r="CH1005" i="14"/>
  <c r="AL1006" i="14"/>
  <c r="ED1006" i="14"/>
  <c r="BF1014" i="14"/>
  <c r="AP1015" i="14"/>
  <c r="DB1024" i="14"/>
  <c r="EH1024" i="14"/>
  <c r="CL1026" i="14"/>
  <c r="CH1014" i="14"/>
  <c r="AL1018" i="14"/>
  <c r="DF1003" i="14"/>
  <c r="DV1004" i="14"/>
  <c r="CD1026" i="14"/>
  <c r="BR1029" i="14"/>
  <c r="Z995" i="14"/>
  <c r="DV989" i="14"/>
  <c r="DV990" i="14"/>
  <c r="BN1015" i="14"/>
  <c r="AH1019" i="14"/>
  <c r="R1020" i="14"/>
  <c r="AX1020" i="14"/>
  <c r="CD1020" i="14"/>
  <c r="DJ1021" i="14"/>
  <c r="R994" i="14"/>
  <c r="DJ999" i="14"/>
  <c r="DZ999" i="14"/>
  <c r="DZ1001" i="14"/>
  <c r="DJ1003" i="14"/>
  <c r="BN1004" i="14"/>
  <c r="ED1024" i="14"/>
  <c r="EH1029" i="14"/>
  <c r="AX992" i="14"/>
  <c r="J1024" i="14"/>
  <c r="AP1007" i="14"/>
  <c r="DB1007" i="14"/>
  <c r="BJ1013" i="14"/>
  <c r="CP1013" i="14"/>
  <c r="EL1013" i="14"/>
  <c r="N1014" i="14"/>
  <c r="DF1014" i="14"/>
  <c r="N1015" i="14"/>
  <c r="AL988" i="14"/>
  <c r="BR988" i="14"/>
  <c r="ED988" i="14"/>
  <c r="CT1004" i="14"/>
  <c r="BN1006" i="14"/>
  <c r="DN1011" i="14"/>
  <c r="CH1019" i="14"/>
  <c r="DB990" i="14"/>
  <c r="AP991" i="14"/>
  <c r="AP997" i="14"/>
  <c r="EH1001" i="14"/>
  <c r="BV1003" i="14"/>
  <c r="EH1003" i="14"/>
  <c r="BF1017" i="14"/>
  <c r="Z1018" i="14"/>
  <c r="Z1019" i="14"/>
  <c r="BF1019" i="14"/>
  <c r="CL1019" i="14"/>
  <c r="AD1018" i="14"/>
  <c r="BZ993" i="14"/>
  <c r="CD990" i="14"/>
  <c r="DF1005" i="14"/>
  <c r="BN1013" i="14"/>
  <c r="AH1014" i="14"/>
  <c r="AH1015" i="14"/>
  <c r="J1023" i="14"/>
  <c r="AT993" i="14"/>
  <c r="BB993" i="14"/>
  <c r="CH993" i="14"/>
  <c r="V994" i="14"/>
  <c r="BB994" i="14"/>
  <c r="DN999" i="14"/>
  <c r="BB1002" i="14"/>
  <c r="CH1002" i="14"/>
  <c r="DN1002" i="14"/>
  <c r="V1004" i="14"/>
  <c r="BB1005" i="14"/>
  <c r="CL989" i="14"/>
  <c r="BF993" i="14"/>
  <c r="CL993" i="14"/>
  <c r="BF995" i="14"/>
  <c r="BV1015" i="14"/>
  <c r="DB1015" i="14"/>
  <c r="EH1015" i="14"/>
  <c r="AP1021" i="14"/>
  <c r="DB1021" i="14"/>
  <c r="EH1021" i="14"/>
  <c r="BJ1004" i="14"/>
  <c r="DF1020" i="14"/>
  <c r="J988" i="14"/>
  <c r="J989" i="14"/>
  <c r="J991" i="14"/>
  <c r="AH992" i="14"/>
  <c r="CP1005" i="14"/>
  <c r="AD1007" i="14"/>
  <c r="BJ1007" i="14"/>
  <c r="R1011" i="14"/>
  <c r="AX1011" i="14"/>
  <c r="CD1011" i="14"/>
  <c r="DJ1011" i="14"/>
  <c r="AT1024" i="14"/>
  <c r="DV994" i="14"/>
  <c r="J995" i="14"/>
  <c r="N1001" i="14"/>
  <c r="EL1001" i="14"/>
  <c r="AD1003" i="14"/>
  <c r="AT1003" i="14"/>
  <c r="BJ1003" i="14"/>
  <c r="DV1003" i="14"/>
  <c r="DB1005" i="14"/>
  <c r="BB1007" i="14"/>
  <c r="CH1007" i="14"/>
  <c r="AP1011" i="14"/>
  <c r="BV1013" i="14"/>
  <c r="V1014" i="14"/>
  <c r="BB1014" i="14"/>
  <c r="BB1029" i="14"/>
  <c r="CH1029" i="14"/>
  <c r="AD994" i="14"/>
  <c r="CP994" i="14"/>
  <c r="CX988" i="14"/>
  <c r="CH990" i="14"/>
  <c r="Z988" i="14"/>
  <c r="BF989" i="14"/>
  <c r="DR989" i="14"/>
  <c r="AX994" i="14"/>
  <c r="CD999" i="14"/>
  <c r="CD1001" i="14"/>
  <c r="CD1002" i="14"/>
  <c r="AT1005" i="14"/>
  <c r="DV1005" i="14"/>
  <c r="N1006" i="14"/>
  <c r="CL1007" i="14"/>
  <c r="AP1014" i="14"/>
  <c r="CX1018" i="14"/>
  <c r="V1020" i="14"/>
  <c r="BB1020" i="14"/>
  <c r="AL1021" i="14"/>
  <c r="BR1021" i="14"/>
  <c r="ED1021" i="14"/>
  <c r="AL1023" i="14"/>
  <c r="V1026" i="14"/>
  <c r="DZ989" i="14"/>
  <c r="AH990" i="14"/>
  <c r="DZ990" i="14"/>
  <c r="V988" i="14"/>
  <c r="CH988" i="14"/>
  <c r="DN988" i="14"/>
  <c r="CL991" i="14"/>
  <c r="DR991" i="14"/>
  <c r="DZ1004" i="14"/>
  <c r="EH1017" i="14"/>
  <c r="DB1020" i="14"/>
  <c r="CT990" i="14"/>
  <c r="Z993" i="14"/>
  <c r="EH993" i="14"/>
  <c r="ED997" i="14"/>
  <c r="BR999" i="14"/>
  <c r="CX999" i="14"/>
  <c r="AL1002" i="14"/>
  <c r="CD1005" i="14"/>
  <c r="AH1006" i="14"/>
  <c r="AH1013" i="14"/>
  <c r="Z1026" i="14"/>
  <c r="EH997" i="14"/>
  <c r="CL1001" i="14"/>
  <c r="BR1004" i="14"/>
  <c r="CX1004" i="14"/>
  <c r="DN1004" i="14"/>
  <c r="BN1007" i="14"/>
  <c r="CT1007" i="14"/>
  <c r="R1015" i="14"/>
  <c r="BZ1015" i="14"/>
  <c r="N1017" i="14"/>
  <c r="AD1017" i="14"/>
  <c r="AT1020" i="14"/>
  <c r="EL1020" i="14"/>
  <c r="N1023" i="14"/>
  <c r="AT1023" i="14"/>
  <c r="BZ1023" i="14"/>
  <c r="EL1023" i="14"/>
  <c r="CT989" i="14"/>
  <c r="DR1004" i="14"/>
  <c r="CX1006" i="14"/>
  <c r="BZ1026" i="14"/>
  <c r="CP1026" i="14"/>
  <c r="CT1029" i="14"/>
  <c r="DZ1029" i="14"/>
  <c r="Z991" i="14"/>
  <c r="BF991" i="14"/>
  <c r="CD994" i="14"/>
  <c r="BV997" i="14"/>
  <c r="DB997" i="14"/>
  <c r="BV1002" i="14"/>
  <c r="AH1004" i="14"/>
  <c r="AD1005" i="14"/>
  <c r="DR1005" i="14"/>
  <c r="AD1013" i="14"/>
  <c r="DR1013" i="14"/>
  <c r="CD1014" i="14"/>
  <c r="EL1014" i="14"/>
  <c r="AH1018" i="14"/>
  <c r="CT1018" i="14"/>
  <c r="J1019" i="14"/>
  <c r="DR1020" i="14"/>
  <c r="CL1021" i="14"/>
  <c r="DR1021" i="14"/>
  <c r="DN1024" i="14"/>
  <c r="CX1029" i="14"/>
  <c r="ED1029" i="14"/>
  <c r="BJ991" i="14"/>
  <c r="DV991" i="14"/>
  <c r="AT997" i="14"/>
  <c r="BZ997" i="14"/>
  <c r="N1002" i="14"/>
  <c r="EL1002" i="14"/>
  <c r="J1003" i="14"/>
  <c r="AL1004" i="14"/>
  <c r="DJ1007" i="14"/>
  <c r="AL1011" i="14"/>
  <c r="DV1013" i="14"/>
  <c r="AT1015" i="14"/>
  <c r="AP1017" i="14"/>
  <c r="BV1017" i="14"/>
  <c r="DB1017" i="14"/>
  <c r="AH1020" i="14"/>
  <c r="BJ1023" i="14"/>
  <c r="DV1023" i="14"/>
  <c r="Z1024" i="14"/>
  <c r="CL1024" i="14"/>
  <c r="DR1026" i="14"/>
  <c r="AP1029" i="14"/>
  <c r="AH991" i="14"/>
  <c r="R999" i="14"/>
  <c r="N1003" i="14"/>
  <c r="ED1004" i="14"/>
  <c r="AL1005" i="14"/>
  <c r="DZ1005" i="14"/>
  <c r="J1006" i="14"/>
  <c r="CT1013" i="14"/>
  <c r="DN1014" i="14"/>
  <c r="AT1017" i="14"/>
  <c r="BZ1017" i="14"/>
  <c r="DF1017" i="14"/>
  <c r="AD1026" i="14"/>
  <c r="BJ1026" i="14"/>
  <c r="DV1026" i="14"/>
  <c r="BN992" i="14"/>
  <c r="CT992" i="14"/>
  <c r="Z994" i="14"/>
  <c r="CL994" i="14"/>
  <c r="DR994" i="14"/>
  <c r="R1002" i="14"/>
  <c r="AX1002" i="14"/>
  <c r="DJ1002" i="14"/>
  <c r="EL1003" i="14"/>
  <c r="BR1005" i="14"/>
  <c r="CD1015" i="14"/>
  <c r="DJ1015" i="14"/>
  <c r="AP1020" i="14"/>
  <c r="CX1020" i="14"/>
  <c r="ED1023" i="14"/>
  <c r="CT1024" i="14"/>
  <c r="DZ1024" i="14"/>
  <c r="ED990" i="14"/>
  <c r="EH989" i="14"/>
  <c r="BR991" i="14"/>
  <c r="CX991" i="14"/>
  <c r="ED991" i="14"/>
  <c r="BN993" i="14"/>
  <c r="CT993" i="14"/>
  <c r="DZ993" i="14"/>
  <c r="CL995" i="14"/>
  <c r="N1004" i="14"/>
  <c r="AP1005" i="14"/>
  <c r="CX1005" i="14"/>
  <c r="DV1006" i="14"/>
  <c r="DR1007" i="14"/>
  <c r="N1011" i="14"/>
  <c r="DB1011" i="14"/>
  <c r="EH1011" i="14"/>
  <c r="ED1013" i="14"/>
  <c r="DR1014" i="14"/>
  <c r="BZ988" i="14"/>
  <c r="EL988" i="14"/>
  <c r="DZ1006" i="14"/>
  <c r="AP1023" i="14"/>
  <c r="BV1023" i="14"/>
  <c r="EH1023" i="14"/>
  <c r="BR1024" i="14"/>
  <c r="CT1026" i="14"/>
  <c r="V1029" i="14"/>
  <c r="AH994" i="14"/>
  <c r="CT994" i="14"/>
  <c r="DZ994" i="14"/>
  <c r="AD995" i="14"/>
  <c r="CP995" i="14"/>
  <c r="DV995" i="14"/>
  <c r="BJ999" i="14"/>
  <c r="DR999" i="14"/>
  <c r="BF1001" i="14"/>
  <c r="DR1001" i="14"/>
  <c r="DR1002" i="14"/>
  <c r="BB1003" i="14"/>
  <c r="BZ1005" i="14"/>
  <c r="DR1015" i="14"/>
  <c r="AX1019" i="14"/>
  <c r="AT1021" i="14"/>
  <c r="BV1024" i="14"/>
  <c r="DR1029" i="14"/>
  <c r="DF991" i="14"/>
  <c r="R990" i="14"/>
  <c r="DJ991" i="14"/>
  <c r="BZ992" i="14"/>
  <c r="DF992" i="14"/>
  <c r="EL992" i="14"/>
  <c r="AP993" i="14"/>
  <c r="DB993" i="14"/>
  <c r="CT995" i="14"/>
  <c r="DZ995" i="14"/>
  <c r="AH999" i="14"/>
  <c r="DV999" i="14"/>
  <c r="AD1001" i="14"/>
  <c r="BJ1001" i="14"/>
  <c r="CP1001" i="14"/>
  <c r="BJ1002" i="14"/>
  <c r="BF1003" i="14"/>
  <c r="DR1003" i="14"/>
  <c r="BR1007" i="14"/>
  <c r="BB1018" i="14"/>
  <c r="V1019" i="14"/>
  <c r="DJ1020" i="14"/>
  <c r="AL997" i="14"/>
  <c r="CP1003" i="14"/>
  <c r="DB1014" i="14"/>
  <c r="J1017" i="14"/>
  <c r="DR1019" i="14"/>
  <c r="CH1020" i="14"/>
  <c r="BJ1029" i="14"/>
  <c r="R993" i="14"/>
  <c r="EL993" i="14"/>
  <c r="AD1004" i="14"/>
  <c r="Z1005" i="14"/>
  <c r="DN1005" i="14"/>
  <c r="EL1006" i="14"/>
  <c r="EH1007" i="14"/>
  <c r="CL1011" i="14"/>
  <c r="DN1013" i="14"/>
  <c r="BZ1014" i="14"/>
  <c r="DV1018" i="14"/>
  <c r="V1021" i="14"/>
  <c r="BB1021" i="14"/>
  <c r="AP995" i="14"/>
  <c r="DB995" i="14"/>
  <c r="EH995" i="14"/>
  <c r="BR1001" i="14"/>
  <c r="ED1001" i="14"/>
  <c r="CD1006" i="14"/>
  <c r="BZ1007" i="14"/>
  <c r="BF1013" i="14"/>
  <c r="CL1013" i="14"/>
  <c r="AX1014" i="14"/>
  <c r="J1015" i="14"/>
  <c r="AD1019" i="14"/>
  <c r="BJ1019" i="14"/>
  <c r="CP1019" i="14"/>
  <c r="DV1019" i="14"/>
  <c r="AD990" i="14"/>
  <c r="Z989" i="14"/>
  <c r="AP989" i="14"/>
  <c r="BV989" i="14"/>
  <c r="DN989" i="14"/>
  <c r="J990" i="14"/>
  <c r="BZ990" i="14"/>
  <c r="R992" i="14"/>
  <c r="N993" i="14"/>
  <c r="BJ995" i="14"/>
  <c r="AT988" i="14"/>
  <c r="BJ988" i="14"/>
  <c r="CP988" i="14"/>
  <c r="DF988" i="14"/>
  <c r="DV988" i="14"/>
  <c r="N989" i="14"/>
  <c r="DB989" i="14"/>
  <c r="AX990" i="14"/>
  <c r="BN990" i="14"/>
  <c r="DJ990" i="14"/>
  <c r="BV991" i="14"/>
  <c r="DB991" i="14"/>
  <c r="EH991" i="14"/>
  <c r="AH993" i="14"/>
  <c r="DF993" i="14"/>
  <c r="DV993" i="14"/>
  <c r="CH994" i="14"/>
  <c r="DN994" i="14"/>
  <c r="AH995" i="14"/>
  <c r="AH988" i="14"/>
  <c r="CD988" i="14"/>
  <c r="CT988" i="14"/>
  <c r="DJ988" i="14"/>
  <c r="DZ988" i="14"/>
  <c r="R989" i="14"/>
  <c r="AH989" i="14"/>
  <c r="AX989" i="14"/>
  <c r="BN989" i="14"/>
  <c r="CD989" i="14"/>
  <c r="BB990" i="14"/>
  <c r="R991" i="14"/>
  <c r="AX991" i="14"/>
  <c r="V993" i="14"/>
  <c r="AX993" i="14"/>
  <c r="CD993" i="14"/>
  <c r="CH989" i="14"/>
  <c r="CL990" i="14"/>
  <c r="DR990" i="14"/>
  <c r="CT991" i="14"/>
  <c r="DZ991" i="14"/>
  <c r="BZ1006" i="14"/>
  <c r="AD991" i="14"/>
  <c r="V992" i="14"/>
  <c r="DJ992" i="14"/>
  <c r="DZ992" i="14"/>
  <c r="J993" i="14"/>
  <c r="DR993" i="14"/>
  <c r="BN994" i="14"/>
  <c r="DJ994" i="14"/>
  <c r="BV995" i="14"/>
  <c r="DR995" i="14"/>
  <c r="BR997" i="14"/>
  <c r="CX997" i="14"/>
  <c r="J999" i="14"/>
  <c r="AD999" i="14"/>
  <c r="AT999" i="14"/>
  <c r="CP999" i="14"/>
  <c r="AT1001" i="14"/>
  <c r="BV1001" i="14"/>
  <c r="V1002" i="14"/>
  <c r="BN1002" i="14"/>
  <c r="AP1003" i="14"/>
  <c r="ED1003" i="14"/>
  <c r="J1004" i="14"/>
  <c r="AT1004" i="14"/>
  <c r="DB1004" i="14"/>
  <c r="V1005" i="14"/>
  <c r="BN1005" i="14"/>
  <c r="DJ1005" i="14"/>
  <c r="EL1005" i="14"/>
  <c r="AP1006" i="14"/>
  <c r="BR1006" i="14"/>
  <c r="DJ1006" i="14"/>
  <c r="BF1007" i="14"/>
  <c r="BV1007" i="14"/>
  <c r="ED1007" i="14"/>
  <c r="BR1011" i="14"/>
  <c r="CX1011" i="14"/>
  <c r="CL1014" i="14"/>
  <c r="EH1014" i="14"/>
  <c r="BN1018" i="14"/>
  <c r="BZ1020" i="14"/>
  <c r="DN1020" i="14"/>
  <c r="CX1021" i="14"/>
  <c r="R1023" i="14"/>
  <c r="AX1023" i="14"/>
  <c r="CD1023" i="14"/>
  <c r="DJ1023" i="14"/>
  <c r="AD1024" i="14"/>
  <c r="BN1026" i="14"/>
  <c r="CL1029" i="14"/>
  <c r="DN1029" i="14"/>
  <c r="BV1006" i="14"/>
  <c r="DZ1018" i="14"/>
  <c r="AX999" i="14"/>
  <c r="BN999" i="14"/>
  <c r="CT999" i="14"/>
  <c r="R1001" i="14"/>
  <c r="BZ1001" i="14"/>
  <c r="DF1001" i="14"/>
  <c r="DV1001" i="14"/>
  <c r="BR1002" i="14"/>
  <c r="CX1002" i="14"/>
  <c r="DZ1002" i="14"/>
  <c r="DB1003" i="14"/>
  <c r="AX1004" i="14"/>
  <c r="AT1006" i="14"/>
  <c r="J1007" i="14"/>
  <c r="AH1007" i="14"/>
  <c r="BV1011" i="14"/>
  <c r="V1013" i="14"/>
  <c r="AX1015" i="14"/>
  <c r="CT1015" i="14"/>
  <c r="DZ1015" i="14"/>
  <c r="BV1021" i="14"/>
  <c r="CX1023" i="14"/>
  <c r="AH1024" i="14"/>
  <c r="BN1024" i="14"/>
  <c r="BF1026" i="14"/>
  <c r="DN1026" i="14"/>
  <c r="R1029" i="14"/>
  <c r="AH1029" i="14"/>
  <c r="BB991" i="14"/>
  <c r="N992" i="14"/>
  <c r="AT992" i="14"/>
  <c r="BF994" i="14"/>
  <c r="BN995" i="14"/>
  <c r="N997" i="14"/>
  <c r="V999" i="14"/>
  <c r="CH999" i="14"/>
  <c r="ED999" i="14"/>
  <c r="V1001" i="14"/>
  <c r="BN1001" i="14"/>
  <c r="AT1002" i="14"/>
  <c r="ED1002" i="14"/>
  <c r="BN1003" i="14"/>
  <c r="BZ1003" i="14"/>
  <c r="Z1004" i="14"/>
  <c r="BB1004" i="14"/>
  <c r="CH1004" i="14"/>
  <c r="DJ1004" i="14"/>
  <c r="N1005" i="14"/>
  <c r="BF1005" i="14"/>
  <c r="CL1005" i="14"/>
  <c r="ED1005" i="14"/>
  <c r="EL1007" i="14"/>
  <c r="J1011" i="14"/>
  <c r="EL1017" i="14"/>
  <c r="BV1018" i="14"/>
  <c r="CL1018" i="14"/>
  <c r="DN1018" i="14"/>
  <c r="ED1018" i="14"/>
  <c r="BR1020" i="14"/>
  <c r="Z1023" i="14"/>
  <c r="BF1023" i="14"/>
  <c r="N1026" i="14"/>
  <c r="AL1029" i="14"/>
  <c r="CD1029" i="14"/>
  <c r="DF1029" i="14"/>
  <c r="DV1029" i="14"/>
  <c r="J994" i="14"/>
  <c r="J997" i="14"/>
  <c r="CH1001" i="14"/>
  <c r="J1002" i="14"/>
  <c r="BZ1002" i="14"/>
  <c r="EH1002" i="14"/>
  <c r="AL1003" i="14"/>
  <c r="BF1004" i="14"/>
  <c r="R1005" i="14"/>
  <c r="BJ1005" i="14"/>
  <c r="R1006" i="14"/>
  <c r="AX1006" i="14"/>
  <c r="V1007" i="14"/>
  <c r="AL1007" i="14"/>
  <c r="DZ1007" i="14"/>
  <c r="AT1011" i="14"/>
  <c r="BJ1011" i="14"/>
  <c r="EL1011" i="14"/>
  <c r="Z1013" i="14"/>
  <c r="BB1013" i="14"/>
  <c r="CH1013" i="14"/>
  <c r="DJ1013" i="14"/>
  <c r="DZ1013" i="14"/>
  <c r="Z1014" i="14"/>
  <c r="DJ1014" i="14"/>
  <c r="Z1015" i="14"/>
  <c r="BB1015" i="14"/>
  <c r="BR1015" i="14"/>
  <c r="CH1015" i="14"/>
  <c r="CX1015" i="14"/>
  <c r="DN1015" i="14"/>
  <c r="ED1015" i="14"/>
  <c r="BJ1018" i="14"/>
  <c r="CP1018" i="14"/>
  <c r="AL1019" i="14"/>
  <c r="BB1019" i="14"/>
  <c r="DN1019" i="14"/>
  <c r="BV1020" i="14"/>
  <c r="N1021" i="14"/>
  <c r="BJ1021" i="14"/>
  <c r="BZ1021" i="14"/>
  <c r="DF1021" i="14"/>
  <c r="EL1021" i="14"/>
  <c r="AL1024" i="14"/>
  <c r="J1026" i="14"/>
  <c r="AT1026" i="14"/>
  <c r="BV993" i="14"/>
  <c r="DN993" i="14"/>
  <c r="BJ994" i="14"/>
  <c r="BR995" i="14"/>
  <c r="DF997" i="14"/>
  <c r="EL997" i="14"/>
  <c r="Z999" i="14"/>
  <c r="AP999" i="14"/>
  <c r="CL999" i="14"/>
  <c r="Z1001" i="14"/>
  <c r="BR1003" i="14"/>
  <c r="DZ1003" i="14"/>
  <c r="AX1005" i="14"/>
  <c r="Z1007" i="14"/>
  <c r="BN1011" i="14"/>
  <c r="CT1011" i="14"/>
  <c r="DZ1011" i="14"/>
  <c r="AT1014" i="14"/>
  <c r="AL1017" i="14"/>
  <c r="BR1017" i="14"/>
  <c r="CX1017" i="14"/>
  <c r="ED1017" i="14"/>
  <c r="J1018" i="14"/>
  <c r="J1021" i="14"/>
  <c r="AH1021" i="14"/>
  <c r="BN1021" i="14"/>
  <c r="CT1021" i="14"/>
  <c r="CX1024" i="14"/>
  <c r="DF1026" i="14"/>
  <c r="AT989" i="14"/>
  <c r="DJ989" i="14"/>
  <c r="AT990" i="14"/>
  <c r="BV990" i="14"/>
  <c r="CX990" i="14"/>
  <c r="V991" i="14"/>
  <c r="BZ991" i="14"/>
  <c r="CH992" i="14"/>
  <c r="V989" i="14"/>
  <c r="BJ989" i="14"/>
  <c r="CX989" i="14"/>
  <c r="EL989" i="14"/>
  <c r="BJ990" i="14"/>
  <c r="DN990" i="14"/>
  <c r="AL991" i="14"/>
  <c r="BN991" i="14"/>
  <c r="CD991" i="14"/>
  <c r="CP991" i="14"/>
  <c r="AD992" i="14"/>
  <c r="BF992" i="14"/>
  <c r="BV992" i="14"/>
  <c r="CX992" i="14"/>
  <c r="BR993" i="14"/>
  <c r="DJ993" i="14"/>
  <c r="J992" i="14"/>
  <c r="BZ989" i="14"/>
  <c r="V990" i="14"/>
  <c r="CP990" i="14"/>
  <c r="AL989" i="14"/>
  <c r="BB989" i="14"/>
  <c r="CP989" i="14"/>
  <c r="ED989" i="14"/>
  <c r="Z990" i="14"/>
  <c r="AL990" i="14"/>
  <c r="DF990" i="14"/>
  <c r="EH990" i="14"/>
  <c r="N991" i="14"/>
  <c r="CH991" i="14"/>
  <c r="EL991" i="14"/>
  <c r="CP992" i="14"/>
  <c r="DR992" i="14"/>
  <c r="EH992" i="14"/>
  <c r="BN988" i="14"/>
  <c r="AD989" i="14"/>
  <c r="BR989" i="14"/>
  <c r="DF989" i="14"/>
  <c r="N990" i="14"/>
  <c r="AP990" i="14"/>
  <c r="BF990" i="14"/>
  <c r="BR990" i="14"/>
  <c r="EL990" i="14"/>
  <c r="AT991" i="14"/>
  <c r="DN991" i="14"/>
  <c r="AL992" i="14"/>
  <c r="CD992" i="14"/>
  <c r="Z992" i="14"/>
  <c r="AP992" i="14"/>
  <c r="BB992" i="14"/>
  <c r="DV992" i="14"/>
  <c r="AD993" i="14"/>
  <c r="CX993" i="14"/>
  <c r="BZ994" i="14"/>
  <c r="DB994" i="14"/>
  <c r="ED994" i="14"/>
  <c r="BB995" i="14"/>
  <c r="CD995" i="14"/>
  <c r="DF995" i="14"/>
  <c r="R997" i="14"/>
  <c r="AH997" i="14"/>
  <c r="BJ997" i="14"/>
  <c r="CL997" i="14"/>
  <c r="DN997" i="14"/>
  <c r="AL999" i="14"/>
  <c r="BZ999" i="14"/>
  <c r="DB999" i="14"/>
  <c r="J1001" i="14"/>
  <c r="AP1001" i="14"/>
  <c r="AH1002" i="14"/>
  <c r="Z1003" i="14"/>
  <c r="EH1004" i="14"/>
  <c r="BF1006" i="14"/>
  <c r="CT1006" i="14"/>
  <c r="DV1007" i="14"/>
  <c r="BJ993" i="14"/>
  <c r="ED993" i="14"/>
  <c r="AL994" i="14"/>
  <c r="DF994" i="14"/>
  <c r="EH994" i="14"/>
  <c r="N995" i="14"/>
  <c r="CH995" i="14"/>
  <c r="DJ995" i="14"/>
  <c r="EL995" i="14"/>
  <c r="V997" i="14"/>
  <c r="AX997" i="14"/>
  <c r="BN997" i="14"/>
  <c r="CP997" i="14"/>
  <c r="DR997" i="14"/>
  <c r="N999" i="14"/>
  <c r="BB999" i="14"/>
  <c r="DF999" i="14"/>
  <c r="EH999" i="14"/>
  <c r="CT1001" i="14"/>
  <c r="DJ1001" i="14"/>
  <c r="CL1002" i="14"/>
  <c r="DB1002" i="14"/>
  <c r="CD1003" i="14"/>
  <c r="CT1003" i="14"/>
  <c r="BV1004" i="14"/>
  <c r="CL1004" i="14"/>
  <c r="EL1004" i="14"/>
  <c r="J1005" i="14"/>
  <c r="V1006" i="14"/>
  <c r="BJ1006" i="14"/>
  <c r="CH1006" i="14"/>
  <c r="N1007" i="14"/>
  <c r="BJ992" i="14"/>
  <c r="CL992" i="14"/>
  <c r="DB992" i="14"/>
  <c r="DN992" i="14"/>
  <c r="AL993" i="14"/>
  <c r="CP993" i="14"/>
  <c r="N994" i="14"/>
  <c r="AP994" i="14"/>
  <c r="BR994" i="14"/>
  <c r="EL994" i="14"/>
  <c r="R995" i="14"/>
  <c r="AT995" i="14"/>
  <c r="DN995" i="14"/>
  <c r="Z997" i="14"/>
  <c r="BB997" i="14"/>
  <c r="CD997" i="14"/>
  <c r="CT997" i="14"/>
  <c r="DV997" i="14"/>
  <c r="BF999" i="14"/>
  <c r="EL999" i="14"/>
  <c r="AH1001" i="14"/>
  <c r="AX1001" i="14"/>
  <c r="CX1001" i="14"/>
  <c r="DN1001" i="14"/>
  <c r="Z1002" i="14"/>
  <c r="AP1002" i="14"/>
  <c r="CP1002" i="14"/>
  <c r="DF1002" i="14"/>
  <c r="R1003" i="14"/>
  <c r="AH1003" i="14"/>
  <c r="CH1003" i="14"/>
  <c r="CX1003" i="14"/>
  <c r="BZ1004" i="14"/>
  <c r="CP1004" i="14"/>
  <c r="Z1006" i="14"/>
  <c r="CL1006" i="14"/>
  <c r="DB1006" i="14"/>
  <c r="DN1006" i="14"/>
  <c r="AT994" i="14"/>
  <c r="BV994" i="14"/>
  <c r="CX994" i="14"/>
  <c r="V995" i="14"/>
  <c r="AX995" i="14"/>
  <c r="BZ995" i="14"/>
  <c r="AD997" i="14"/>
  <c r="BF997" i="14"/>
  <c r="CH997" i="14"/>
  <c r="DJ997" i="14"/>
  <c r="DZ997" i="14"/>
  <c r="BV999" i="14"/>
  <c r="AL1001" i="14"/>
  <c r="BB1001" i="14"/>
  <c r="DB1001" i="14"/>
  <c r="AD1002" i="14"/>
  <c r="CT1002" i="14"/>
  <c r="V1003" i="14"/>
  <c r="CL1003" i="14"/>
  <c r="CD1004" i="14"/>
  <c r="AD1006" i="14"/>
  <c r="BB1006" i="14"/>
  <c r="CP1006" i="14"/>
  <c r="DR1006" i="14"/>
  <c r="CP1007" i="14"/>
  <c r="BF1002" i="14"/>
  <c r="DV1002" i="14"/>
  <c r="AX1003" i="14"/>
  <c r="DN1003" i="14"/>
  <c r="R1004" i="14"/>
  <c r="AP1004" i="14"/>
  <c r="DF1004" i="14"/>
  <c r="AH1005" i="14"/>
  <c r="BV1005" i="14"/>
  <c r="CT1005" i="14"/>
  <c r="EH1005" i="14"/>
  <c r="DF1006" i="14"/>
  <c r="AX1007" i="14"/>
  <c r="CD1007" i="14"/>
  <c r="DF1007" i="14"/>
  <c r="AH1011" i="14"/>
  <c r="ED1011" i="14"/>
  <c r="AX1013" i="14"/>
  <c r="EH1013" i="14"/>
  <c r="BV1014" i="14"/>
  <c r="CT1014" i="14"/>
  <c r="BF1015" i="14"/>
  <c r="DV1015" i="14"/>
  <c r="R1017" i="14"/>
  <c r="AH1017" i="14"/>
  <c r="BJ1017" i="14"/>
  <c r="BZ1019" i="14"/>
  <c r="DB1019" i="14"/>
  <c r="ED1019" i="14"/>
  <c r="BF1020" i="14"/>
  <c r="DV1020" i="14"/>
  <c r="Z1021" i="14"/>
  <c r="CP1021" i="14"/>
  <c r="BN1023" i="14"/>
  <c r="DF1023" i="14"/>
  <c r="BJ1024" i="14"/>
  <c r="AL1026" i="14"/>
  <c r="BB1026" i="14"/>
  <c r="DB1026" i="14"/>
  <c r="ED1026" i="14"/>
  <c r="AT1029" i="14"/>
  <c r="BV1029" i="14"/>
  <c r="EL1029" i="14"/>
  <c r="BZ1011" i="14"/>
  <c r="CX1014" i="14"/>
  <c r="DV1014" i="14"/>
  <c r="BJ1015" i="14"/>
  <c r="EL1015" i="14"/>
  <c r="R1018" i="14"/>
  <c r="AT1018" i="14"/>
  <c r="N1019" i="14"/>
  <c r="BN1019" i="14"/>
  <c r="CD1019" i="14"/>
  <c r="DF1019" i="14"/>
  <c r="EH1019" i="14"/>
  <c r="BJ1020" i="14"/>
  <c r="DZ1020" i="14"/>
  <c r="AD1021" i="14"/>
  <c r="CD1021" i="14"/>
  <c r="BB1023" i="14"/>
  <c r="BR1023" i="14"/>
  <c r="R1024" i="14"/>
  <c r="AP1026" i="14"/>
  <c r="EH1026" i="14"/>
  <c r="AX1029" i="14"/>
  <c r="BZ1029" i="14"/>
  <c r="V1011" i="14"/>
  <c r="CP1011" i="14"/>
  <c r="DR1011" i="14"/>
  <c r="N1013" i="14"/>
  <c r="AL1013" i="14"/>
  <c r="BZ1013" i="14"/>
  <c r="CX1013" i="14"/>
  <c r="AL1014" i="14"/>
  <c r="BJ1014" i="14"/>
  <c r="V1015" i="14"/>
  <c r="AL1015" i="14"/>
  <c r="CD1017" i="14"/>
  <c r="CT1017" i="14"/>
  <c r="DV1017" i="14"/>
  <c r="BZ1018" i="14"/>
  <c r="DB1018" i="14"/>
  <c r="DR1018" i="14"/>
  <c r="AP1019" i="14"/>
  <c r="AL1020" i="14"/>
  <c r="CL1020" i="14"/>
  <c r="BF1021" i="14"/>
  <c r="DV1021" i="14"/>
  <c r="CH1023" i="14"/>
  <c r="DZ1023" i="14"/>
  <c r="AX1024" i="14"/>
  <c r="BZ1024" i="14"/>
  <c r="CP1024" i="14"/>
  <c r="DR1024" i="14"/>
  <c r="R1026" i="14"/>
  <c r="BR1026" i="14"/>
  <c r="CH1026" i="14"/>
  <c r="DJ1026" i="14"/>
  <c r="EL1026" i="14"/>
  <c r="BN1029" i="14"/>
  <c r="R1007" i="14"/>
  <c r="CX1007" i="14"/>
  <c r="DF1011" i="14"/>
  <c r="J1013" i="14"/>
  <c r="DZ1014" i="14"/>
  <c r="Z1017" i="14"/>
  <c r="BB1017" i="14"/>
  <c r="V1018" i="14"/>
  <c r="AX1018" i="14"/>
  <c r="R1019" i="14"/>
  <c r="BR1019" i="14"/>
  <c r="CT1019" i="14"/>
  <c r="DJ1019" i="14"/>
  <c r="EL1019" i="14"/>
  <c r="BN1020" i="14"/>
  <c r="ED1020" i="14"/>
  <c r="V1024" i="14"/>
  <c r="EH1006" i="14"/>
  <c r="AT1007" i="14"/>
  <c r="DN1007" i="14"/>
  <c r="Z1011" i="14"/>
  <c r="BB1011" i="14"/>
  <c r="DV1011" i="14"/>
  <c r="R1013" i="14"/>
  <c r="AP1013" i="14"/>
  <c r="CD1013" i="14"/>
  <c r="DB1013" i="14"/>
  <c r="J1014" i="14"/>
  <c r="BN1014" i="14"/>
  <c r="CP1015" i="14"/>
  <c r="CH1017" i="14"/>
  <c r="DJ1017" i="14"/>
  <c r="DZ1017" i="14"/>
  <c r="CD1018" i="14"/>
  <c r="DF1018" i="14"/>
  <c r="EH1018" i="14"/>
  <c r="AT1019" i="14"/>
  <c r="N1020" i="14"/>
  <c r="AH1023" i="14"/>
  <c r="CL1023" i="14"/>
  <c r="DB1023" i="14"/>
  <c r="DN1023" i="14"/>
  <c r="BB1024" i="14"/>
  <c r="CD1024" i="14"/>
  <c r="DF1024" i="14"/>
  <c r="DV1024" i="14"/>
  <c r="BV1026" i="14"/>
  <c r="AD1011" i="14"/>
  <c r="BF1011" i="14"/>
  <c r="CH1011" i="14"/>
  <c r="AT1013" i="14"/>
  <c r="BR1013" i="14"/>
  <c r="DF1013" i="14"/>
  <c r="R1014" i="14"/>
  <c r="AD1015" i="14"/>
  <c r="DF1015" i="14"/>
  <c r="CL1017" i="14"/>
  <c r="DN1017" i="14"/>
  <c r="BR1018" i="14"/>
  <c r="AD1020" i="14"/>
  <c r="CT1020" i="14"/>
  <c r="AX1021" i="14"/>
  <c r="DN1021" i="14"/>
  <c r="V1023" i="14"/>
  <c r="CP1023" i="14"/>
  <c r="DR1023" i="14"/>
  <c r="AP1024" i="14"/>
  <c r="N1029" i="14"/>
  <c r="AD1029" i="14"/>
  <c r="BF1029" i="14"/>
  <c r="DJ1029" i="14"/>
  <c r="AD1014" i="14"/>
  <c r="BR1014" i="14"/>
  <c r="CP1014" i="14"/>
  <c r="ED1014" i="14"/>
  <c r="CL1015" i="14"/>
  <c r="V1017" i="14"/>
  <c r="AX1017" i="14"/>
  <c r="BN1017" i="14"/>
  <c r="CP1017" i="14"/>
  <c r="DR1017" i="14"/>
  <c r="N1018" i="14"/>
  <c r="AP1018" i="14"/>
  <c r="BF1018" i="14"/>
  <c r="CH1018" i="14"/>
  <c r="DJ1018" i="14"/>
  <c r="EL1018" i="14"/>
  <c r="BV1019" i="14"/>
  <c r="CX1019" i="14"/>
  <c r="DZ1019" i="14"/>
  <c r="J1020" i="14"/>
  <c r="Z1020" i="14"/>
  <c r="CP1020" i="14"/>
  <c r="EH1020" i="14"/>
  <c r="R1021" i="14"/>
  <c r="CH1021" i="14"/>
  <c r="DZ1021" i="14"/>
  <c r="AD1023" i="14"/>
  <c r="CT1023" i="14"/>
  <c r="N1024" i="14"/>
  <c r="BF1024" i="14"/>
  <c r="CH1024" i="14"/>
  <c r="DJ1024" i="14"/>
  <c r="EL1024" i="14"/>
  <c r="AH1026" i="14"/>
  <c r="AX1026" i="14"/>
  <c r="CX1026" i="14"/>
  <c r="DZ1026" i="14"/>
  <c r="Z1029" i="14"/>
  <c r="CP1029" i="14"/>
  <c r="DB1029" i="14"/>
  <c r="BB988" i="14"/>
  <c r="R988" i="14"/>
  <c r="AP988" i="14"/>
  <c r="BF988" i="14"/>
  <c r="N988" i="14"/>
  <c r="AD988" i="14"/>
  <c r="BV988" i="14"/>
  <c r="CL988" i="14"/>
  <c r="DB988" i="14"/>
  <c r="DR988" i="14"/>
  <c r="EH988" i="14"/>
  <c r="AX988" i="14"/>
  <c r="EO990" i="14" l="1"/>
  <c r="EO997" i="14"/>
  <c r="EQ997" i="14" s="1"/>
  <c r="EO1017" i="14"/>
  <c r="EO993" i="14"/>
  <c r="EO988" i="14"/>
  <c r="EQ988" i="14" s="1"/>
  <c r="EO1023" i="14"/>
  <c r="EQ1023" i="14" s="1"/>
  <c r="EO1013" i="14"/>
  <c r="EO1021" i="14"/>
  <c r="EQ1021" i="14" s="1"/>
  <c r="EO992" i="14"/>
  <c r="EQ992" i="14" s="1"/>
  <c r="EO1015" i="14"/>
  <c r="EQ1015" i="14" s="1"/>
  <c r="EO1024" i="14"/>
  <c r="EQ1024" i="14" s="1"/>
  <c r="EO1004" i="14"/>
  <c r="EQ1004" i="14" s="1"/>
  <c r="EO1005" i="14"/>
  <c r="EO1007" i="14"/>
  <c r="EQ1007" i="14" s="1"/>
  <c r="EO1018" i="14"/>
  <c r="EQ1018" i="14" s="1"/>
  <c r="EO1026" i="14"/>
  <c r="EQ1026" i="14" s="1"/>
  <c r="EO1029" i="14"/>
  <c r="EQ1029" i="14" s="1"/>
  <c r="EO994" i="14"/>
  <c r="EO1006" i="14"/>
  <c r="EQ1006" i="14" s="1"/>
  <c r="EO1014" i="14"/>
  <c r="EQ1014" i="14" s="1"/>
  <c r="EO1020" i="14"/>
  <c r="EQ1020" i="14" s="1"/>
  <c r="EO1001" i="14"/>
  <c r="EQ1001" i="14" s="1"/>
  <c r="EO999" i="14"/>
  <c r="EQ999" i="14" s="1"/>
  <c r="EO991" i="14"/>
  <c r="EQ991" i="14" s="1"/>
  <c r="EO1011" i="14"/>
  <c r="EQ1011" i="14" s="1"/>
  <c r="EO1019" i="14"/>
  <c r="EQ1019" i="14" s="1"/>
  <c r="EO995" i="14"/>
  <c r="EQ995" i="14" s="1"/>
  <c r="EO989" i="14"/>
  <c r="EQ989" i="14" s="1"/>
  <c r="EO1003" i="14"/>
  <c r="EQ1003" i="14" s="1"/>
  <c r="EO1002" i="14"/>
  <c r="EQ1002" i="14" s="1"/>
  <c r="EQ990" i="14"/>
  <c r="EQ1013" i="14"/>
  <c r="EQ994" i="14"/>
  <c r="EQ993" i="14"/>
  <c r="EQ1017" i="14"/>
  <c r="EQ1005" i="14"/>
  <c r="DN1028" i="14"/>
  <c r="ED1028" i="14"/>
  <c r="DF1028" i="14"/>
  <c r="AH1028" i="14"/>
  <c r="CD1028" i="14"/>
  <c r="DV1028" i="14"/>
  <c r="BV1028" i="14"/>
  <c r="BV1027" i="14"/>
  <c r="CH1027" i="14"/>
  <c r="BR1027" i="14"/>
  <c r="DB1027" i="14"/>
  <c r="BZ1027" i="14"/>
  <c r="BB1028" i="14"/>
  <c r="AX1028" i="14"/>
  <c r="BN1028" i="14"/>
  <c r="AP1028" i="14"/>
  <c r="CT1028" i="14"/>
  <c r="Z1028" i="14"/>
  <c r="EL1028" i="14"/>
  <c r="CL1028" i="14"/>
  <c r="BJ1027" i="14"/>
  <c r="Z1027" i="14"/>
  <c r="DN1027" i="14"/>
  <c r="AH1027" i="14"/>
  <c r="EH1027" i="14"/>
  <c r="BN1027" i="14"/>
  <c r="CP1027" i="14"/>
  <c r="CD1027" i="14"/>
  <c r="BF1027" i="14"/>
  <c r="DF1027" i="14"/>
  <c r="CT1027" i="14"/>
  <c r="DJ1028" i="14"/>
  <c r="BR1028" i="14"/>
  <c r="AT1028" i="14"/>
  <c r="DR1028" i="14"/>
  <c r="DV1027" i="14"/>
  <c r="R1027" i="14"/>
  <c r="CL1027" i="14"/>
  <c r="EL1027" i="14"/>
  <c r="DZ1027" i="14"/>
  <c r="AL1028" i="14"/>
  <c r="DZ1028" i="14"/>
  <c r="CH1028" i="14"/>
  <c r="BJ1028" i="14"/>
  <c r="EH1028" i="14"/>
  <c r="N1027" i="14"/>
  <c r="CX1027" i="14"/>
  <c r="AP1027" i="14"/>
  <c r="DR1027" i="14"/>
  <c r="DB1028" i="14"/>
  <c r="CX1028" i="14"/>
  <c r="AD1028" i="14"/>
  <c r="BZ1028" i="14"/>
  <c r="ED1027" i="14"/>
  <c r="AX1027" i="14"/>
  <c r="N1028" i="14"/>
  <c r="CP1028" i="14"/>
  <c r="V1028" i="14"/>
  <c r="BB1027" i="14"/>
  <c r="DJ1027" i="14"/>
  <c r="V1027" i="14"/>
  <c r="R1028" i="14"/>
  <c r="BF1028" i="14"/>
  <c r="AL1027" i="14"/>
  <c r="AD1027" i="14"/>
  <c r="AT1027" i="14"/>
  <c r="EO1028" i="14" l="1"/>
  <c r="EO1027" i="14"/>
  <c r="J1028" i="14"/>
  <c r="EP1028" i="14"/>
  <c r="J1027" i="14"/>
  <c r="EP1027" i="14"/>
  <c r="EQ1028" i="14" l="1"/>
  <c r="EQ1027" i="14"/>
  <c r="CH1009" i="14"/>
  <c r="CP1010" i="14"/>
  <c r="DN1009" i="14"/>
  <c r="ED1009" i="14"/>
  <c r="Z1009" i="14"/>
  <c r="N1010" i="14"/>
  <c r="AD1010" i="14"/>
  <c r="BF1010" i="14"/>
  <c r="BR1010" i="14"/>
  <c r="BZ1009" i="14"/>
  <c r="DB1010" i="14"/>
  <c r="ED1010" i="14"/>
  <c r="EH1010" i="14"/>
  <c r="AT1009" i="14"/>
  <c r="N1009" i="14"/>
  <c r="DV1010" i="14"/>
  <c r="AT1010" i="14"/>
  <c r="BV1010" i="14"/>
  <c r="R1010" i="14"/>
  <c r="AH1010" i="14"/>
  <c r="BJ1010" i="14"/>
  <c r="CH1010" i="14"/>
  <c r="DN1010" i="14"/>
  <c r="DF1009" i="14"/>
  <c r="DZ1010" i="14"/>
  <c r="EL1010" i="14"/>
  <c r="AP1009" i="14"/>
  <c r="AP986" i="14" s="1"/>
  <c r="AD1009" i="14"/>
  <c r="R1009" i="14"/>
  <c r="AH1009" i="14"/>
  <c r="BJ1009" i="14"/>
  <c r="BZ1010" i="14"/>
  <c r="CT1010" i="14"/>
  <c r="CX1009" i="14"/>
  <c r="DR1010" i="14"/>
  <c r="AP1010" i="14"/>
  <c r="BF1009" i="14"/>
  <c r="V1010" i="14"/>
  <c r="AX1010" i="14"/>
  <c r="BN1010" i="14"/>
  <c r="BR1009" i="14"/>
  <c r="DF1010" i="14"/>
  <c r="DJ1009" i="14"/>
  <c r="DV1009" i="14"/>
  <c r="DV986" i="14" s="1"/>
  <c r="EL1009" i="14"/>
  <c r="EL986" i="14" s="1"/>
  <c r="AL1009" i="14"/>
  <c r="BB1009" i="14"/>
  <c r="CL1009" i="14"/>
  <c r="V1009" i="14"/>
  <c r="BN1009" i="14"/>
  <c r="CD1009" i="14"/>
  <c r="CX1010" i="14"/>
  <c r="CP1009" i="14"/>
  <c r="CP986" i="14" s="1"/>
  <c r="DZ1009" i="14"/>
  <c r="DZ986" i="14" s="1"/>
  <c r="AL1010" i="14"/>
  <c r="CD1010" i="14"/>
  <c r="CT1009" i="14"/>
  <c r="CT986" i="14" s="1"/>
  <c r="AX1009" i="14"/>
  <c r="AX986" i="14" s="1"/>
  <c r="Z1010" i="14"/>
  <c r="BB1010" i="14"/>
  <c r="CL1010" i="14"/>
  <c r="BV1009" i="14"/>
  <c r="DJ1010" i="14"/>
  <c r="DB1009" i="14"/>
  <c r="DB986" i="14" s="1"/>
  <c r="DR1009" i="14"/>
  <c r="DR986" i="14" s="1"/>
  <c r="EH1009" i="14"/>
  <c r="EH986" i="14" s="1"/>
  <c r="AL986" i="14" l="1"/>
  <c r="CX986" i="14"/>
  <c r="ED986" i="14"/>
  <c r="DJ986" i="14"/>
  <c r="DN986" i="14"/>
  <c r="V986" i="14"/>
  <c r="BZ986" i="14"/>
  <c r="AH986" i="14"/>
  <c r="BR986" i="14"/>
  <c r="N986" i="14"/>
  <c r="AD986" i="14"/>
  <c r="R986" i="14"/>
  <c r="BV986" i="14"/>
  <c r="BJ986" i="14"/>
  <c r="Z986" i="14"/>
  <c r="CD986" i="14"/>
  <c r="BN986" i="14"/>
  <c r="AT986" i="14"/>
  <c r="BF986" i="14"/>
  <c r="CH986" i="14"/>
  <c r="CL986" i="14"/>
  <c r="DF986" i="14"/>
  <c r="BB986" i="14"/>
  <c r="EO1009" i="14"/>
  <c r="EO1010" i="14"/>
  <c r="EP1009" i="14"/>
  <c r="EO986" i="14" l="1"/>
  <c r="EQ1009" i="14"/>
  <c r="J1010" i="14"/>
  <c r="EP1010" i="14"/>
  <c r="EQ1010" i="14" s="1"/>
  <c r="J1009" i="14"/>
  <c r="I986" i="14"/>
  <c r="EP983" i="14"/>
  <c r="EP982" i="14"/>
  <c r="EP981" i="14"/>
  <c r="EP980" i="14"/>
  <c r="EP978" i="14"/>
  <c r="EP977" i="14"/>
  <c r="EP975" i="14"/>
  <c r="EP974" i="14"/>
  <c r="EP973" i="14"/>
  <c r="EP972" i="14"/>
  <c r="EP971" i="14"/>
  <c r="EP970" i="14"/>
  <c r="EP969" i="14"/>
  <c r="EP968" i="14"/>
  <c r="EP967" i="14"/>
  <c r="EP966" i="14"/>
  <c r="EP965" i="14"/>
  <c r="EP964" i="14"/>
  <c r="EP963" i="14"/>
  <c r="EP961" i="14"/>
  <c r="EP960" i="14"/>
  <c r="EP959" i="14"/>
  <c r="EP958" i="14"/>
  <c r="EP957" i="14"/>
  <c r="EP955" i="14"/>
  <c r="EP954" i="14"/>
  <c r="EP953" i="14"/>
  <c r="EP952" i="14"/>
  <c r="EP951" i="14"/>
  <c r="EP950" i="14"/>
  <c r="EP949" i="14"/>
  <c r="EP948" i="14"/>
  <c r="EP947" i="14"/>
  <c r="EP945" i="14"/>
  <c r="EP944" i="14"/>
  <c r="EP943" i="14"/>
  <c r="EP940" i="14"/>
  <c r="EP939" i="14"/>
  <c r="EP938" i="14"/>
  <c r="EP937" i="14"/>
  <c r="EP936" i="14"/>
  <c r="EP935" i="14"/>
  <c r="EP934" i="14"/>
  <c r="J986" i="14" l="1"/>
  <c r="EP986" i="14"/>
  <c r="EQ986" i="14" s="1"/>
  <c r="R943" i="14"/>
  <c r="DZ945" i="14"/>
  <c r="DB964" i="14"/>
  <c r="BV972" i="14"/>
  <c r="BV974" i="14"/>
  <c r="DB977" i="14"/>
  <c r="DJ960" i="14"/>
  <c r="V963" i="14"/>
  <c r="DB983" i="14"/>
  <c r="EH983" i="14"/>
  <c r="EH955" i="14"/>
  <c r="BF959" i="14"/>
  <c r="Z964" i="14"/>
  <c r="AP964" i="14"/>
  <c r="BF964" i="14"/>
  <c r="BV964" i="14"/>
  <c r="CL975" i="14"/>
  <c r="DB937" i="14"/>
  <c r="Z938" i="14"/>
  <c r="BF938" i="14"/>
  <c r="CL938" i="14"/>
  <c r="N960" i="14"/>
  <c r="J982" i="14"/>
  <c r="CT982" i="14"/>
  <c r="DJ982" i="14"/>
  <c r="DZ982" i="14"/>
  <c r="AH973" i="14"/>
  <c r="BN973" i="14"/>
  <c r="BB958" i="14"/>
  <c r="DN958" i="14"/>
  <c r="ED964" i="14"/>
  <c r="AL966" i="14"/>
  <c r="ED966" i="14"/>
  <c r="ED972" i="14"/>
  <c r="V973" i="14"/>
  <c r="BB973" i="14"/>
  <c r="BB974" i="14"/>
  <c r="CX974" i="14"/>
  <c r="BV980" i="14"/>
  <c r="DB980" i="14"/>
  <c r="Z974" i="14"/>
  <c r="CX934" i="14"/>
  <c r="ED934" i="14"/>
  <c r="J947" i="14"/>
  <c r="AP950" i="14"/>
  <c r="BV950" i="14"/>
  <c r="AP951" i="14"/>
  <c r="N944" i="14"/>
  <c r="DF945" i="14"/>
  <c r="DV945" i="14"/>
  <c r="N970" i="14"/>
  <c r="AD970" i="14"/>
  <c r="AT970" i="14"/>
  <c r="CP970" i="14"/>
  <c r="BZ943" i="14"/>
  <c r="BN969" i="14"/>
  <c r="DZ969" i="14"/>
  <c r="BR934" i="14"/>
  <c r="AL936" i="14"/>
  <c r="CX936" i="14"/>
  <c r="BB951" i="14"/>
  <c r="R960" i="14"/>
  <c r="CD960" i="14"/>
  <c r="R965" i="14"/>
  <c r="DB975" i="14"/>
  <c r="EH975" i="14"/>
  <c r="CL943" i="14"/>
  <c r="BF944" i="14"/>
  <c r="CL944" i="14"/>
  <c r="Z949" i="14"/>
  <c r="BF951" i="14"/>
  <c r="DR952" i="14"/>
  <c r="CL953" i="14"/>
  <c r="V965" i="14"/>
  <c r="CH965" i="14"/>
  <c r="DN965" i="14"/>
  <c r="BB967" i="14"/>
  <c r="CD972" i="14"/>
  <c r="DJ972" i="14"/>
  <c r="AX973" i="14"/>
  <c r="BJ948" i="14"/>
  <c r="BF957" i="14"/>
  <c r="EL935" i="14"/>
  <c r="DF940" i="14"/>
  <c r="J943" i="14"/>
  <c r="J945" i="14"/>
  <c r="Z970" i="14"/>
  <c r="CL970" i="14"/>
  <c r="DR970" i="14"/>
  <c r="CH974" i="14"/>
  <c r="DN974" i="14"/>
  <c r="N936" i="14"/>
  <c r="DF939" i="14"/>
  <c r="AT940" i="14"/>
  <c r="BZ940" i="14"/>
  <c r="DJ940" i="14"/>
  <c r="DZ947" i="14"/>
  <c r="DZ949" i="14"/>
  <c r="AH950" i="14"/>
  <c r="CT950" i="14"/>
  <c r="AH951" i="14"/>
  <c r="BN951" i="14"/>
  <c r="AH952" i="14"/>
  <c r="CT952" i="14"/>
  <c r="AH954" i="14"/>
  <c r="AD959" i="14"/>
  <c r="AD968" i="14"/>
  <c r="CL972" i="14"/>
  <c r="J980" i="14"/>
  <c r="DN938" i="14"/>
  <c r="V939" i="14"/>
  <c r="AL943" i="14"/>
  <c r="BR943" i="14"/>
  <c r="AL944" i="14"/>
  <c r="AL953" i="14"/>
  <c r="BR953" i="14"/>
  <c r="ED953" i="14"/>
  <c r="CX955" i="14"/>
  <c r="ED955" i="14"/>
  <c r="BR957" i="14"/>
  <c r="CT960" i="14"/>
  <c r="AH969" i="14"/>
  <c r="BN972" i="14"/>
  <c r="DV972" i="14"/>
  <c r="BJ973" i="14"/>
  <c r="DZ978" i="14"/>
  <c r="AP945" i="14"/>
  <c r="BR960" i="14"/>
  <c r="CX960" i="14"/>
  <c r="CX967" i="14"/>
  <c r="EL950" i="14"/>
  <c r="BZ954" i="14"/>
  <c r="BZ955" i="14"/>
  <c r="CX971" i="14"/>
  <c r="AD940" i="14"/>
  <c r="BJ940" i="14"/>
  <c r="DV940" i="14"/>
  <c r="BV970" i="14"/>
  <c r="CT938" i="14"/>
  <c r="DJ944" i="14"/>
  <c r="R949" i="14"/>
  <c r="R950" i="14"/>
  <c r="AX951" i="14"/>
  <c r="R952" i="14"/>
  <c r="CD952" i="14"/>
  <c r="AX954" i="14"/>
  <c r="N959" i="14"/>
  <c r="BZ959" i="14"/>
  <c r="EL959" i="14"/>
  <c r="DF967" i="14"/>
  <c r="DF977" i="14"/>
  <c r="Z980" i="14"/>
  <c r="CL983" i="14"/>
  <c r="DR983" i="14"/>
  <c r="DV970" i="14"/>
  <c r="EL970" i="14"/>
  <c r="DR971" i="14"/>
  <c r="CX973" i="14"/>
  <c r="EH980" i="14"/>
  <c r="AP981" i="14"/>
  <c r="BV981" i="14"/>
  <c r="BF982" i="14"/>
  <c r="CL982" i="14"/>
  <c r="AD947" i="14"/>
  <c r="BJ947" i="14"/>
  <c r="CP947" i="14"/>
  <c r="DV947" i="14"/>
  <c r="N948" i="14"/>
  <c r="BZ948" i="14"/>
  <c r="CP951" i="14"/>
  <c r="DV951" i="14"/>
  <c r="N952" i="14"/>
  <c r="BZ952" i="14"/>
  <c r="EL952" i="14"/>
  <c r="BZ953" i="14"/>
  <c r="DF953" i="14"/>
  <c r="AD955" i="14"/>
  <c r="BJ955" i="14"/>
  <c r="AD964" i="14"/>
  <c r="DJ938" i="14"/>
  <c r="V943" i="14"/>
  <c r="BR944" i="14"/>
  <c r="DZ944" i="14"/>
  <c r="CT948" i="14"/>
  <c r="BJ957" i="14"/>
  <c r="AH963" i="14"/>
  <c r="BN963" i="14"/>
  <c r="Z965" i="14"/>
  <c r="BF965" i="14"/>
  <c r="BV965" i="14"/>
  <c r="CL965" i="14"/>
  <c r="J971" i="14"/>
  <c r="EL971" i="14"/>
  <c r="AD972" i="14"/>
  <c r="BJ972" i="14"/>
  <c r="EH973" i="14"/>
  <c r="AL975" i="14"/>
  <c r="N977" i="14"/>
  <c r="AD977" i="14"/>
  <c r="BZ977" i="14"/>
  <c r="CP977" i="14"/>
  <c r="BN980" i="14"/>
  <c r="CT980" i="14"/>
  <c r="CP983" i="14"/>
  <c r="DF983" i="14"/>
  <c r="DV983" i="14"/>
  <c r="EL983" i="14"/>
  <c r="CH937" i="14"/>
  <c r="DN937" i="14"/>
  <c r="BR939" i="14"/>
  <c r="CX939" i="14"/>
  <c r="AL951" i="14"/>
  <c r="J958" i="14"/>
  <c r="BZ965" i="14"/>
  <c r="DF965" i="14"/>
  <c r="EL965" i="14"/>
  <c r="AD966" i="14"/>
  <c r="AT966" i="14"/>
  <c r="BJ966" i="14"/>
  <c r="CP966" i="14"/>
  <c r="DF966" i="14"/>
  <c r="AD967" i="14"/>
  <c r="AT967" i="14"/>
  <c r="BB969" i="14"/>
  <c r="CX969" i="14"/>
  <c r="DN970" i="14"/>
  <c r="AL971" i="14"/>
  <c r="DJ971" i="14"/>
  <c r="AD974" i="14"/>
  <c r="CT977" i="14"/>
  <c r="N978" i="14"/>
  <c r="AT978" i="14"/>
  <c r="DF978" i="14"/>
  <c r="DV978" i="14"/>
  <c r="DJ980" i="14"/>
  <c r="CT981" i="14"/>
  <c r="R983" i="14"/>
  <c r="CD983" i="14"/>
  <c r="DJ983" i="14"/>
  <c r="EH938" i="14"/>
  <c r="J940" i="14"/>
  <c r="BF945" i="14"/>
  <c r="CL945" i="14"/>
  <c r="DB945" i="14"/>
  <c r="EH951" i="14"/>
  <c r="AP955" i="14"/>
  <c r="AP961" i="14"/>
  <c r="BV961" i="14"/>
  <c r="DB961" i="14"/>
  <c r="AH965" i="14"/>
  <c r="DJ965" i="14"/>
  <c r="BN966" i="14"/>
  <c r="CD966" i="14"/>
  <c r="AH967" i="14"/>
  <c r="AT968" i="14"/>
  <c r="BZ968" i="14"/>
  <c r="DV968" i="14"/>
  <c r="AP971" i="14"/>
  <c r="BV971" i="14"/>
  <c r="V972" i="14"/>
  <c r="CD973" i="14"/>
  <c r="R974" i="14"/>
  <c r="AH978" i="14"/>
  <c r="BN978" i="14"/>
  <c r="CD978" i="14"/>
  <c r="CT978" i="14"/>
  <c r="BR981" i="14"/>
  <c r="CX982" i="14"/>
  <c r="ED982" i="14"/>
  <c r="V983" i="14"/>
  <c r="AL983" i="14"/>
  <c r="EL961" i="14"/>
  <c r="CD974" i="14"/>
  <c r="DJ974" i="14"/>
  <c r="DZ974" i="14"/>
  <c r="BR935" i="14"/>
  <c r="BR937" i="14"/>
  <c r="CX937" i="14"/>
  <c r="ED937" i="14"/>
  <c r="Z950" i="14"/>
  <c r="BF950" i="14"/>
  <c r="BF953" i="14"/>
  <c r="BB955" i="14"/>
  <c r="CH955" i="14"/>
  <c r="DJ957" i="14"/>
  <c r="BZ958" i="14"/>
  <c r="AH960" i="14"/>
  <c r="Z961" i="14"/>
  <c r="BF961" i="14"/>
  <c r="Z963" i="14"/>
  <c r="AP967" i="14"/>
  <c r="BR967" i="14"/>
  <c r="ED967" i="14"/>
  <c r="V970" i="14"/>
  <c r="R971" i="14"/>
  <c r="AX971" i="14"/>
  <c r="CD971" i="14"/>
  <c r="N972" i="14"/>
  <c r="AT972" i="14"/>
  <c r="BN974" i="14"/>
  <c r="AD975" i="14"/>
  <c r="DV977" i="14"/>
  <c r="J934" i="14"/>
  <c r="AP934" i="14"/>
  <c r="BV934" i="14"/>
  <c r="EH934" i="14"/>
  <c r="AP935" i="14"/>
  <c r="AP937" i="14"/>
  <c r="CX940" i="14"/>
  <c r="R944" i="14"/>
  <c r="BV945" i="14"/>
  <c r="ED945" i="14"/>
  <c r="AL947" i="14"/>
  <c r="AH948" i="14"/>
  <c r="DZ948" i="14"/>
  <c r="BJ950" i="14"/>
  <c r="CP950" i="14"/>
  <c r="AD953" i="14"/>
  <c r="BF954" i="14"/>
  <c r="CD958" i="14"/>
  <c r="DJ958" i="14"/>
  <c r="AL960" i="14"/>
  <c r="DZ960" i="14"/>
  <c r="AD963" i="14"/>
  <c r="EL966" i="14"/>
  <c r="BR968" i="14"/>
  <c r="CX968" i="14"/>
  <c r="AT973" i="14"/>
  <c r="DZ975" i="14"/>
  <c r="DZ977" i="14"/>
  <c r="DZ981" i="14"/>
  <c r="J983" i="14"/>
  <c r="J939" i="14"/>
  <c r="EH945" i="14"/>
  <c r="CH958" i="14"/>
  <c r="AH961" i="14"/>
  <c r="BN961" i="14"/>
  <c r="BZ967" i="14"/>
  <c r="AP980" i="14"/>
  <c r="BV940" i="14"/>
  <c r="DB940" i="14"/>
  <c r="Z943" i="14"/>
  <c r="BF943" i="14"/>
  <c r="BV947" i="14"/>
  <c r="EH947" i="14"/>
  <c r="AX959" i="14"/>
  <c r="AX966" i="14"/>
  <c r="J968" i="14"/>
  <c r="DJ935" i="14"/>
  <c r="R936" i="14"/>
  <c r="CD939" i="14"/>
  <c r="EL939" i="14"/>
  <c r="N940" i="14"/>
  <c r="R945" i="14"/>
  <c r="EL947" i="14"/>
  <c r="BV948" i="14"/>
  <c r="ED950" i="14"/>
  <c r="ED952" i="14"/>
  <c r="AL954" i="14"/>
  <c r="BN954" i="14"/>
  <c r="AH955" i="14"/>
  <c r="CP957" i="14"/>
  <c r="AL963" i="14"/>
  <c r="BB966" i="14"/>
  <c r="CH966" i="14"/>
  <c r="CD967" i="14"/>
  <c r="BJ971" i="14"/>
  <c r="CP971" i="14"/>
  <c r="BV975" i="14"/>
  <c r="EH977" i="14"/>
  <c r="DB981" i="14"/>
  <c r="CH934" i="14"/>
  <c r="DJ939" i="14"/>
  <c r="AD958" i="14"/>
  <c r="CP958" i="14"/>
  <c r="DN959" i="14"/>
  <c r="DF960" i="14"/>
  <c r="DN967" i="14"/>
  <c r="EH978" i="14"/>
  <c r="AX980" i="14"/>
  <c r="CD980" i="14"/>
  <c r="DF980" i="14"/>
  <c r="AT981" i="14"/>
  <c r="EH964" i="14"/>
  <c r="CT965" i="14"/>
  <c r="BF973" i="14"/>
  <c r="CH973" i="14"/>
  <c r="AX981" i="14"/>
  <c r="CH939" i="14"/>
  <c r="CT943" i="14"/>
  <c r="DZ943" i="14"/>
  <c r="AD944" i="14"/>
  <c r="DR944" i="14"/>
  <c r="DJ947" i="14"/>
  <c r="AT949" i="14"/>
  <c r="BZ949" i="14"/>
  <c r="EL949" i="14"/>
  <c r="BV951" i="14"/>
  <c r="BV953" i="14"/>
  <c r="EH953" i="14"/>
  <c r="Z959" i="14"/>
  <c r="BB939" i="14"/>
  <c r="CL934" i="14"/>
  <c r="BF935" i="14"/>
  <c r="DN939" i="14"/>
  <c r="J944" i="14"/>
  <c r="R948" i="14"/>
  <c r="DJ948" i="14"/>
  <c r="AT951" i="14"/>
  <c r="BV954" i="14"/>
  <c r="DB955" i="14"/>
  <c r="AP957" i="14"/>
  <c r="BN958" i="14"/>
  <c r="CT958" i="14"/>
  <c r="DZ958" i="14"/>
  <c r="CL959" i="14"/>
  <c r="DR959" i="14"/>
  <c r="V960" i="14"/>
  <c r="N961" i="14"/>
  <c r="AT961" i="14"/>
  <c r="BZ961" i="14"/>
  <c r="DF961" i="14"/>
  <c r="EL963" i="14"/>
  <c r="EL964" i="14"/>
  <c r="CL967" i="14"/>
  <c r="V968" i="14"/>
  <c r="N969" i="14"/>
  <c r="BV969" i="14"/>
  <c r="DB969" i="14"/>
  <c r="ED971" i="14"/>
  <c r="J973" i="14"/>
  <c r="V974" i="14"/>
  <c r="R975" i="14"/>
  <c r="AX983" i="14"/>
  <c r="DV935" i="14"/>
  <c r="AD937" i="14"/>
  <c r="BJ937" i="14"/>
  <c r="DV937" i="14"/>
  <c r="BJ945" i="14"/>
  <c r="BB948" i="14"/>
  <c r="AX950" i="14"/>
  <c r="DJ950" i="14"/>
  <c r="R951" i="14"/>
  <c r="DB957" i="14"/>
  <c r="EH957" i="14"/>
  <c r="AL958" i="14"/>
  <c r="BJ959" i="14"/>
  <c r="CP959" i="14"/>
  <c r="DV959" i="14"/>
  <c r="DN960" i="14"/>
  <c r="R963" i="14"/>
  <c r="AX963" i="14"/>
  <c r="CD963" i="14"/>
  <c r="DJ963" i="14"/>
  <c r="J966" i="14"/>
  <c r="CP967" i="14"/>
  <c r="DV967" i="14"/>
  <c r="DF969" i="14"/>
  <c r="EL969" i="14"/>
  <c r="AL972" i="14"/>
  <c r="BR972" i="14"/>
  <c r="CX972" i="14"/>
  <c r="CP973" i="14"/>
  <c r="CL974" i="14"/>
  <c r="DN977" i="14"/>
  <c r="DN981" i="14"/>
  <c r="V982" i="14"/>
  <c r="DN982" i="14"/>
  <c r="Z975" i="14"/>
  <c r="Z982" i="14"/>
  <c r="BN935" i="14"/>
  <c r="AH936" i="14"/>
  <c r="DV939" i="14"/>
  <c r="AT943" i="14"/>
  <c r="DF943" i="14"/>
  <c r="ED944" i="14"/>
  <c r="CL948" i="14"/>
  <c r="CL949" i="14"/>
  <c r="V954" i="14"/>
  <c r="CD954" i="14"/>
  <c r="DJ954" i="14"/>
  <c r="AP958" i="14"/>
  <c r="BV958" i="14"/>
  <c r="BN959" i="14"/>
  <c r="CT959" i="14"/>
  <c r="BJ960" i="14"/>
  <c r="N965" i="14"/>
  <c r="AT965" i="14"/>
  <c r="AL967" i="14"/>
  <c r="R970" i="14"/>
  <c r="AX970" i="14"/>
  <c r="DF970" i="14"/>
  <c r="N971" i="14"/>
  <c r="BZ971" i="14"/>
  <c r="CT973" i="14"/>
  <c r="Z978" i="14"/>
  <c r="CL978" i="14"/>
  <c r="DR978" i="14"/>
  <c r="BJ981" i="14"/>
  <c r="DB935" i="14"/>
  <c r="BZ936" i="14"/>
  <c r="CL939" i="14"/>
  <c r="CP944" i="14"/>
  <c r="CL947" i="14"/>
  <c r="BB936" i="14"/>
  <c r="BJ938" i="14"/>
  <c r="DR940" i="14"/>
  <c r="N945" i="14"/>
  <c r="V935" i="14"/>
  <c r="BB935" i="14"/>
  <c r="CD937" i="14"/>
  <c r="DZ937" i="14"/>
  <c r="BR938" i="14"/>
  <c r="DR943" i="14"/>
  <c r="EL945" i="14"/>
  <c r="AP947" i="14"/>
  <c r="AD951" i="14"/>
  <c r="CT935" i="14"/>
  <c r="DN936" i="14"/>
  <c r="AD938" i="14"/>
  <c r="BZ938" i="14"/>
  <c r="AH939" i="14"/>
  <c r="CL940" i="14"/>
  <c r="CX944" i="14"/>
  <c r="AL935" i="14"/>
  <c r="DV938" i="14"/>
  <c r="Z935" i="14"/>
  <c r="CH935" i="14"/>
  <c r="CX935" i="14"/>
  <c r="BF936" i="14"/>
  <c r="BV936" i="14"/>
  <c r="CL936" i="14"/>
  <c r="DB936" i="14"/>
  <c r="AL937" i="14"/>
  <c r="DZ938" i="14"/>
  <c r="BB947" i="14"/>
  <c r="AX948" i="14"/>
  <c r="BN948" i="14"/>
  <c r="DN952" i="14"/>
  <c r="CL935" i="14"/>
  <c r="V938" i="14"/>
  <c r="BZ944" i="14"/>
  <c r="DJ945" i="14"/>
  <c r="Z947" i="14"/>
  <c r="CL951" i="14"/>
  <c r="N934" i="14"/>
  <c r="BV937" i="14"/>
  <c r="BB945" i="14"/>
  <c r="BB938" i="14"/>
  <c r="Z939" i="14"/>
  <c r="DZ940" i="14"/>
  <c r="DB943" i="14"/>
  <c r="AD934" i="14"/>
  <c r="DR937" i="14"/>
  <c r="N939" i="14"/>
  <c r="AH944" i="14"/>
  <c r="AX934" i="14"/>
  <c r="BN934" i="14"/>
  <c r="J935" i="14"/>
  <c r="DJ936" i="14"/>
  <c r="DZ936" i="14"/>
  <c r="J937" i="14"/>
  <c r="CP937" i="14"/>
  <c r="EH937" i="14"/>
  <c r="AP938" i="14"/>
  <c r="BV938" i="14"/>
  <c r="DR938" i="14"/>
  <c r="AD939" i="14"/>
  <c r="AT939" i="14"/>
  <c r="BJ939" i="14"/>
  <c r="BZ939" i="14"/>
  <c r="V940" i="14"/>
  <c r="AL940" i="14"/>
  <c r="BB940" i="14"/>
  <c r="BR940" i="14"/>
  <c r="ED940" i="14"/>
  <c r="AH943" i="14"/>
  <c r="DV943" i="14"/>
  <c r="EL943" i="14"/>
  <c r="AX944" i="14"/>
  <c r="DZ950" i="14"/>
  <c r="AD954" i="14"/>
  <c r="AD936" i="14"/>
  <c r="BF939" i="14"/>
  <c r="CD940" i="14"/>
  <c r="BJ943" i="14"/>
  <c r="DF944" i="14"/>
  <c r="DB947" i="14"/>
  <c r="J967" i="14"/>
  <c r="BV935" i="14"/>
  <c r="AT936" i="14"/>
  <c r="CH938" i="14"/>
  <c r="BJ944" i="14"/>
  <c r="CD945" i="14"/>
  <c r="DB951" i="14"/>
  <c r="EL937" i="14"/>
  <c r="CP938" i="14"/>
  <c r="CT939" i="14"/>
  <c r="BF940" i="14"/>
  <c r="CH944" i="14"/>
  <c r="AD945" i="14"/>
  <c r="DF948" i="14"/>
  <c r="EL948" i="14"/>
  <c r="AP949" i="14"/>
  <c r="BF949" i="14"/>
  <c r="DB949" i="14"/>
  <c r="DR949" i="14"/>
  <c r="R953" i="14"/>
  <c r="AH953" i="14"/>
  <c r="AX953" i="14"/>
  <c r="J955" i="14"/>
  <c r="BZ934" i="14"/>
  <c r="CP934" i="14"/>
  <c r="DF934" i="14"/>
  <c r="DV934" i="14"/>
  <c r="N935" i="14"/>
  <c r="CP936" i="14"/>
  <c r="DF936" i="14"/>
  <c r="EL936" i="14"/>
  <c r="Z937" i="14"/>
  <c r="BB937" i="14"/>
  <c r="AH938" i="14"/>
  <c r="BN938" i="14"/>
  <c r="EL938" i="14"/>
  <c r="DZ939" i="14"/>
  <c r="EL940" i="14"/>
  <c r="BB943" i="14"/>
  <c r="DJ943" i="14"/>
  <c r="V944" i="14"/>
  <c r="BN944" i="14"/>
  <c r="CD944" i="14"/>
  <c r="EL944" i="14"/>
  <c r="Z945" i="14"/>
  <c r="BR945" i="14"/>
  <c r="CH945" i="14"/>
  <c r="DN945" i="14"/>
  <c r="DR947" i="14"/>
  <c r="V948" i="14"/>
  <c r="CD948" i="14"/>
  <c r="CP949" i="14"/>
  <c r="EH949" i="14"/>
  <c r="AL950" i="14"/>
  <c r="BR950" i="14"/>
  <c r="CX950" i="14"/>
  <c r="J951" i="14"/>
  <c r="EL951" i="14"/>
  <c r="AP952" i="14"/>
  <c r="BF952" i="14"/>
  <c r="BV952" i="14"/>
  <c r="CL952" i="14"/>
  <c r="V953" i="14"/>
  <c r="CT953" i="14"/>
  <c r="DJ953" i="14"/>
  <c r="J954" i="14"/>
  <c r="R954" i="14"/>
  <c r="CP954" i="14"/>
  <c r="EL954" i="14"/>
  <c r="Z955" i="14"/>
  <c r="BF955" i="14"/>
  <c r="EL957" i="14"/>
  <c r="Z958" i="14"/>
  <c r="BR959" i="14"/>
  <c r="CX959" i="14"/>
  <c r="ED959" i="14"/>
  <c r="AD960" i="14"/>
  <c r="AT960" i="14"/>
  <c r="ED960" i="14"/>
  <c r="EH961" i="14"/>
  <c r="BB963" i="14"/>
  <c r="DZ963" i="14"/>
  <c r="N964" i="14"/>
  <c r="AT964" i="14"/>
  <c r="DR964" i="14"/>
  <c r="DR965" i="14"/>
  <c r="R966" i="14"/>
  <c r="DV966" i="14"/>
  <c r="BV967" i="14"/>
  <c r="AP968" i="14"/>
  <c r="BF968" i="14"/>
  <c r="CL968" i="14"/>
  <c r="DB968" i="14"/>
  <c r="J969" i="14"/>
  <c r="AT969" i="14"/>
  <c r="EH969" i="14"/>
  <c r="Z971" i="14"/>
  <c r="DB971" i="14"/>
  <c r="EL974" i="14"/>
  <c r="J975" i="14"/>
  <c r="BF975" i="14"/>
  <c r="DN975" i="14"/>
  <c r="ED975" i="14"/>
  <c r="J977" i="14"/>
  <c r="BV977" i="14"/>
  <c r="DZ980" i="14"/>
  <c r="CL981" i="14"/>
  <c r="DR981" i="14"/>
  <c r="N983" i="14"/>
  <c r="BR948" i="14"/>
  <c r="J950" i="14"/>
  <c r="BJ952" i="14"/>
  <c r="CH953" i="14"/>
  <c r="DN953" i="14"/>
  <c r="AT955" i="14"/>
  <c r="CT957" i="14"/>
  <c r="DZ957" i="14"/>
  <c r="BF958" i="14"/>
  <c r="J960" i="14"/>
  <c r="BZ960" i="14"/>
  <c r="DN963" i="14"/>
  <c r="DF964" i="14"/>
  <c r="V966" i="14"/>
  <c r="BJ968" i="14"/>
  <c r="CH970" i="14"/>
  <c r="EH971" i="14"/>
  <c r="DZ972" i="14"/>
  <c r="Z973" i="14"/>
  <c r="CT974" i="14"/>
  <c r="DR975" i="14"/>
  <c r="J964" i="14"/>
  <c r="J981" i="14"/>
  <c r="N943" i="14"/>
  <c r="AP943" i="14"/>
  <c r="BV943" i="14"/>
  <c r="CX943" i="14"/>
  <c r="DN943" i="14"/>
  <c r="ED943" i="14"/>
  <c r="BV944" i="14"/>
  <c r="DN944" i="14"/>
  <c r="AT945" i="14"/>
  <c r="CP945" i="14"/>
  <c r="R947" i="14"/>
  <c r="AH947" i="14"/>
  <c r="AX947" i="14"/>
  <c r="BN947" i="14"/>
  <c r="AP948" i="14"/>
  <c r="BF948" i="14"/>
  <c r="DN948" i="14"/>
  <c r="BN949" i="14"/>
  <c r="CD949" i="14"/>
  <c r="CT949" i="14"/>
  <c r="DJ949" i="14"/>
  <c r="AT950" i="14"/>
  <c r="DR950" i="14"/>
  <c r="EH950" i="14"/>
  <c r="DJ951" i="14"/>
  <c r="DZ951" i="14"/>
  <c r="BN952" i="14"/>
  <c r="Z953" i="14"/>
  <c r="DR953" i="14"/>
  <c r="CH954" i="14"/>
  <c r="CX954" i="14"/>
  <c r="DZ954" i="14"/>
  <c r="CP955" i="14"/>
  <c r="DV955" i="14"/>
  <c r="CH957" i="14"/>
  <c r="CX957" i="14"/>
  <c r="N958" i="14"/>
  <c r="AT958" i="14"/>
  <c r="BJ958" i="14"/>
  <c r="DB958" i="14"/>
  <c r="AT959" i="14"/>
  <c r="DF959" i="14"/>
  <c r="AX960" i="14"/>
  <c r="BN960" i="14"/>
  <c r="CD961" i="14"/>
  <c r="DV961" i="14"/>
  <c r="AP963" i="14"/>
  <c r="BV963" i="14"/>
  <c r="DB963" i="14"/>
  <c r="R964" i="14"/>
  <c r="AH964" i="14"/>
  <c r="BN964" i="14"/>
  <c r="CT964" i="14"/>
  <c r="AL965" i="14"/>
  <c r="AX965" i="14"/>
  <c r="CD965" i="14"/>
  <c r="DZ965" i="14"/>
  <c r="DN966" i="14"/>
  <c r="BJ967" i="14"/>
  <c r="DR967" i="14"/>
  <c r="AH968" i="14"/>
  <c r="EL968" i="14"/>
  <c r="V969" i="14"/>
  <c r="AL969" i="14"/>
  <c r="CD969" i="14"/>
  <c r="CT969" i="14"/>
  <c r="DJ969" i="14"/>
  <c r="AP970" i="14"/>
  <c r="CX970" i="14"/>
  <c r="DF971" i="14"/>
  <c r="AP972" i="14"/>
  <c r="DN972" i="14"/>
  <c r="N973" i="14"/>
  <c r="DJ973" i="14"/>
  <c r="DZ973" i="14"/>
  <c r="BR974" i="14"/>
  <c r="AT975" i="14"/>
  <c r="BJ975" i="14"/>
  <c r="AL978" i="14"/>
  <c r="BB978" i="14"/>
  <c r="CX978" i="14"/>
  <c r="DN978" i="14"/>
  <c r="CL980" i="14"/>
  <c r="AH981" i="14"/>
  <c r="BN981" i="14"/>
  <c r="CD981" i="14"/>
  <c r="EL981" i="14"/>
  <c r="BV982" i="14"/>
  <c r="DB982" i="14"/>
  <c r="EH982" i="14"/>
  <c r="CT983" i="14"/>
  <c r="DZ983" i="14"/>
  <c r="BR965" i="14"/>
  <c r="EL967" i="14"/>
  <c r="DZ968" i="14"/>
  <c r="CH969" i="14"/>
  <c r="AD973" i="14"/>
  <c r="AH975" i="14"/>
  <c r="AX975" i="14"/>
  <c r="BN975" i="14"/>
  <c r="DV975" i="14"/>
  <c r="EL975" i="14"/>
  <c r="BN977" i="14"/>
  <c r="AP978" i="14"/>
  <c r="DB978" i="14"/>
  <c r="DR980" i="14"/>
  <c r="DJ981" i="14"/>
  <c r="CH947" i="14"/>
  <c r="ED947" i="14"/>
  <c r="J948" i="14"/>
  <c r="EH948" i="14"/>
  <c r="AL949" i="14"/>
  <c r="BR949" i="14"/>
  <c r="CX949" i="14"/>
  <c r="CD950" i="14"/>
  <c r="Z951" i="14"/>
  <c r="CH951" i="14"/>
  <c r="DN951" i="14"/>
  <c r="BR952" i="14"/>
  <c r="CH952" i="14"/>
  <c r="DJ952" i="14"/>
  <c r="DZ952" i="14"/>
  <c r="DV953" i="14"/>
  <c r="CD955" i="14"/>
  <c r="DJ955" i="14"/>
  <c r="DZ955" i="14"/>
  <c r="N957" i="14"/>
  <c r="AD957" i="14"/>
  <c r="BV957" i="14"/>
  <c r="AH958" i="14"/>
  <c r="AX958" i="14"/>
  <c r="DV958" i="14"/>
  <c r="AH959" i="14"/>
  <c r="CD959" i="14"/>
  <c r="DJ959" i="14"/>
  <c r="BB960" i="14"/>
  <c r="CH960" i="14"/>
  <c r="V961" i="14"/>
  <c r="AL961" i="14"/>
  <c r="BB961" i="14"/>
  <c r="CH961" i="14"/>
  <c r="DJ961" i="14"/>
  <c r="J963" i="14"/>
  <c r="BJ963" i="14"/>
  <c r="CP963" i="14"/>
  <c r="DV963" i="14"/>
  <c r="V964" i="14"/>
  <c r="AL964" i="14"/>
  <c r="BB964" i="14"/>
  <c r="CH964" i="14"/>
  <c r="DN964" i="14"/>
  <c r="CX965" i="14"/>
  <c r="ED965" i="14"/>
  <c r="J970" i="14"/>
  <c r="J974" i="14"/>
  <c r="V958" i="14"/>
  <c r="AP960" i="14"/>
  <c r="ED961" i="14"/>
  <c r="CT963" i="14"/>
  <c r="CL964" i="14"/>
  <c r="DR966" i="14"/>
  <c r="EH966" i="14"/>
  <c r="CT967" i="14"/>
  <c r="CH968" i="14"/>
  <c r="DN968" i="14"/>
  <c r="AD969" i="14"/>
  <c r="AP969" i="14"/>
  <c r="BF969" i="14"/>
  <c r="DR969" i="14"/>
  <c r="ED969" i="14"/>
  <c r="BJ970" i="14"/>
  <c r="BZ970" i="14"/>
  <c r="BB971" i="14"/>
  <c r="BR971" i="14"/>
  <c r="DZ971" i="14"/>
  <c r="J972" i="14"/>
  <c r="EH972" i="14"/>
  <c r="BJ974" i="14"/>
  <c r="DB974" i="14"/>
  <c r="DR974" i="14"/>
  <c r="EH974" i="14"/>
  <c r="DJ975" i="14"/>
  <c r="V977" i="14"/>
  <c r="AL977" i="14"/>
  <c r="BB977" i="14"/>
  <c r="EL977" i="14"/>
  <c r="AT980" i="14"/>
  <c r="BJ980" i="14"/>
  <c r="R982" i="14"/>
  <c r="CP982" i="14"/>
  <c r="DF982" i="14"/>
  <c r="DV982" i="14"/>
  <c r="EL982" i="14"/>
  <c r="Z983" i="14"/>
  <c r="AP983" i="14"/>
  <c r="DN983" i="14"/>
  <c r="ED983" i="14"/>
  <c r="R939" i="14"/>
  <c r="AH935" i="14"/>
  <c r="AX935" i="14"/>
  <c r="BJ935" i="14"/>
  <c r="AX936" i="14"/>
  <c r="BN936" i="14"/>
  <c r="DV936" i="14"/>
  <c r="V937" i="14"/>
  <c r="DJ937" i="14"/>
  <c r="AL938" i="14"/>
  <c r="DB938" i="14"/>
  <c r="BZ935" i="14"/>
  <c r="DN935" i="14"/>
  <c r="ED935" i="14"/>
  <c r="V936" i="14"/>
  <c r="BR936" i="14"/>
  <c r="CD936" i="14"/>
  <c r="CT936" i="14"/>
  <c r="AX937" i="14"/>
  <c r="CL937" i="14"/>
  <c r="N938" i="14"/>
  <c r="CD938" i="14"/>
  <c r="ED938" i="14"/>
  <c r="BV939" i="14"/>
  <c r="R940" i="14"/>
  <c r="AX940" i="14"/>
  <c r="J936" i="14"/>
  <c r="J938" i="14"/>
  <c r="DF938" i="14"/>
  <c r="AX939" i="14"/>
  <c r="CD935" i="14"/>
  <c r="CP935" i="14"/>
  <c r="DF935" i="14"/>
  <c r="DR935" i="14"/>
  <c r="EH935" i="14"/>
  <c r="Z936" i="14"/>
  <c r="AP936" i="14"/>
  <c r="CH936" i="14"/>
  <c r="ED936" i="14"/>
  <c r="R938" i="14"/>
  <c r="AT938" i="14"/>
  <c r="AL939" i="14"/>
  <c r="DB939" i="14"/>
  <c r="ED939" i="14"/>
  <c r="BN939" i="14"/>
  <c r="R934" i="14"/>
  <c r="AH934" i="14"/>
  <c r="R935" i="14"/>
  <c r="AD935" i="14"/>
  <c r="AT935" i="14"/>
  <c r="BJ936" i="14"/>
  <c r="DR936" i="14"/>
  <c r="EH936" i="14"/>
  <c r="R937" i="14"/>
  <c r="BF937" i="14"/>
  <c r="AX938" i="14"/>
  <c r="CX938" i="14"/>
  <c r="AP939" i="14"/>
  <c r="CP939" i="14"/>
  <c r="DR939" i="14"/>
  <c r="EH940" i="14"/>
  <c r="AX943" i="14"/>
  <c r="CT945" i="14"/>
  <c r="BZ947" i="14"/>
  <c r="CH949" i="14"/>
  <c r="CH950" i="14"/>
  <c r="ED951" i="14"/>
  <c r="DZ953" i="14"/>
  <c r="BV955" i="14"/>
  <c r="CT940" i="14"/>
  <c r="EH944" i="14"/>
  <c r="DF947" i="14"/>
  <c r="AL948" i="14"/>
  <c r="DN949" i="14"/>
  <c r="N950" i="14"/>
  <c r="DN950" i="14"/>
  <c r="N951" i="14"/>
  <c r="J952" i="14"/>
  <c r="AT952" i="14"/>
  <c r="CP952" i="14"/>
  <c r="DB952" i="14"/>
  <c r="N953" i="14"/>
  <c r="AP953" i="14"/>
  <c r="CX953" i="14"/>
  <c r="AT954" i="14"/>
  <c r="CL954" i="14"/>
  <c r="DB954" i="14"/>
  <c r="J961" i="14"/>
  <c r="BN965" i="14"/>
  <c r="EH939" i="14"/>
  <c r="AH940" i="14"/>
  <c r="CH940" i="14"/>
  <c r="BN943" i="14"/>
  <c r="CD943" i="14"/>
  <c r="CP943" i="14"/>
  <c r="EH943" i="14"/>
  <c r="Z944" i="14"/>
  <c r="AP944" i="14"/>
  <c r="BB944" i="14"/>
  <c r="CT944" i="14"/>
  <c r="DV944" i="14"/>
  <c r="CX945" i="14"/>
  <c r="V947" i="14"/>
  <c r="BR947" i="14"/>
  <c r="CD947" i="14"/>
  <c r="CT947" i="14"/>
  <c r="Z948" i="14"/>
  <c r="CH948" i="14"/>
  <c r="CX948" i="14"/>
  <c r="N949" i="14"/>
  <c r="AD949" i="14"/>
  <c r="BV949" i="14"/>
  <c r="ED949" i="14"/>
  <c r="AD950" i="14"/>
  <c r="BZ950" i="14"/>
  <c r="CL950" i="14"/>
  <c r="DB950" i="14"/>
  <c r="BJ951" i="14"/>
  <c r="BZ951" i="14"/>
  <c r="DR951" i="14"/>
  <c r="V952" i="14"/>
  <c r="AX952" i="14"/>
  <c r="DF952" i="14"/>
  <c r="DV952" i="14"/>
  <c r="EH952" i="14"/>
  <c r="J953" i="14"/>
  <c r="AT953" i="14"/>
  <c r="BJ953" i="14"/>
  <c r="DB953" i="14"/>
  <c r="EH958" i="14"/>
  <c r="Z966" i="14"/>
  <c r="AH945" i="14"/>
  <c r="CX947" i="14"/>
  <c r="AD948" i="14"/>
  <c r="ED948" i="14"/>
  <c r="J949" i="14"/>
  <c r="BJ949" i="14"/>
  <c r="DF950" i="14"/>
  <c r="DF951" i="14"/>
  <c r="AL952" i="14"/>
  <c r="BB952" i="14"/>
  <c r="CP953" i="14"/>
  <c r="J957" i="14"/>
  <c r="N966" i="14"/>
  <c r="BN940" i="14"/>
  <c r="DN940" i="14"/>
  <c r="AD943" i="14"/>
  <c r="CH943" i="14"/>
  <c r="AT944" i="14"/>
  <c r="V945" i="14"/>
  <c r="AL945" i="14"/>
  <c r="AX945" i="14"/>
  <c r="BN945" i="14"/>
  <c r="BZ945" i="14"/>
  <c r="DR945" i="14"/>
  <c r="N947" i="14"/>
  <c r="BF947" i="14"/>
  <c r="DN947" i="14"/>
  <c r="AT948" i="14"/>
  <c r="CP948" i="14"/>
  <c r="DB948" i="14"/>
  <c r="DR948" i="14"/>
  <c r="V949" i="14"/>
  <c r="AH949" i="14"/>
  <c r="AX949" i="14"/>
  <c r="DF949" i="14"/>
  <c r="DV949" i="14"/>
  <c r="V950" i="14"/>
  <c r="BN950" i="14"/>
  <c r="DV950" i="14"/>
  <c r="V951" i="14"/>
  <c r="BR951" i="14"/>
  <c r="CD951" i="14"/>
  <c r="CT951" i="14"/>
  <c r="Z952" i="14"/>
  <c r="CX952" i="14"/>
  <c r="BB953" i="14"/>
  <c r="BN953" i="14"/>
  <c r="CD953" i="14"/>
  <c r="EL953" i="14"/>
  <c r="Z940" i="14"/>
  <c r="AP940" i="14"/>
  <c r="CP940" i="14"/>
  <c r="DB944" i="14"/>
  <c r="AT947" i="14"/>
  <c r="DV948" i="14"/>
  <c r="BB949" i="14"/>
  <c r="BB950" i="14"/>
  <c r="CX951" i="14"/>
  <c r="AD952" i="14"/>
  <c r="DV957" i="14"/>
  <c r="Z957" i="14"/>
  <c r="BB957" i="14"/>
  <c r="CD957" i="14"/>
  <c r="DF957" i="14"/>
  <c r="BR958" i="14"/>
  <c r="DF958" i="14"/>
  <c r="DZ959" i="14"/>
  <c r="Z960" i="14"/>
  <c r="CP960" i="14"/>
  <c r="R961" i="14"/>
  <c r="CL963" i="14"/>
  <c r="CX963" i="14"/>
  <c r="CD964" i="14"/>
  <c r="CP964" i="14"/>
  <c r="BJ954" i="14"/>
  <c r="DF954" i="14"/>
  <c r="DR954" i="14"/>
  <c r="EH954" i="14"/>
  <c r="R955" i="14"/>
  <c r="CL955" i="14"/>
  <c r="DN955" i="14"/>
  <c r="R958" i="14"/>
  <c r="AL959" i="14"/>
  <c r="BB959" i="14"/>
  <c r="DB959" i="14"/>
  <c r="DR960" i="14"/>
  <c r="EH960" i="14"/>
  <c r="BJ961" i="14"/>
  <c r="CL961" i="14"/>
  <c r="DN961" i="14"/>
  <c r="BZ963" i="14"/>
  <c r="BR964" i="14"/>
  <c r="BJ965" i="14"/>
  <c r="AX967" i="14"/>
  <c r="EH967" i="14"/>
  <c r="Z968" i="14"/>
  <c r="DJ968" i="14"/>
  <c r="DV954" i="14"/>
  <c r="V955" i="14"/>
  <c r="AX955" i="14"/>
  <c r="DR955" i="14"/>
  <c r="CL958" i="14"/>
  <c r="CX958" i="14"/>
  <c r="EL958" i="14"/>
  <c r="J959" i="14"/>
  <c r="AP959" i="14"/>
  <c r="BF960" i="14"/>
  <c r="BV960" i="14"/>
  <c r="DV960" i="14"/>
  <c r="EL960" i="14"/>
  <c r="AX961" i="14"/>
  <c r="CP961" i="14"/>
  <c r="DR961" i="14"/>
  <c r="N963" i="14"/>
  <c r="DR963" i="14"/>
  <c r="ED963" i="14"/>
  <c r="DJ964" i="14"/>
  <c r="DV964" i="14"/>
  <c r="DB965" i="14"/>
  <c r="V967" i="14"/>
  <c r="N968" i="14"/>
  <c r="BV968" i="14"/>
  <c r="BB954" i="14"/>
  <c r="BR954" i="14"/>
  <c r="CT954" i="14"/>
  <c r="AL955" i="14"/>
  <c r="BN955" i="14"/>
  <c r="DF955" i="14"/>
  <c r="R957" i="14"/>
  <c r="AH957" i="14"/>
  <c r="AT957" i="14"/>
  <c r="CL957" i="14"/>
  <c r="DN957" i="14"/>
  <c r="ED957" i="14"/>
  <c r="R959" i="14"/>
  <c r="CH959" i="14"/>
  <c r="EH959" i="14"/>
  <c r="BR961" i="14"/>
  <c r="CT961" i="14"/>
  <c r="DF963" i="14"/>
  <c r="CX964" i="14"/>
  <c r="CP965" i="14"/>
  <c r="DZ966" i="14"/>
  <c r="BR969" i="14"/>
  <c r="BF963" i="14"/>
  <c r="BR963" i="14"/>
  <c r="CH963" i="14"/>
  <c r="EH963" i="14"/>
  <c r="AX964" i="14"/>
  <c r="BJ964" i="14"/>
  <c r="BZ964" i="14"/>
  <c r="DZ964" i="14"/>
  <c r="J965" i="14"/>
  <c r="AP965" i="14"/>
  <c r="BB965" i="14"/>
  <c r="EH965" i="14"/>
  <c r="Z967" i="14"/>
  <c r="R968" i="14"/>
  <c r="DR968" i="14"/>
  <c r="N954" i="14"/>
  <c r="Z954" i="14"/>
  <c r="AP954" i="14"/>
  <c r="DN954" i="14"/>
  <c r="ED954" i="14"/>
  <c r="N955" i="14"/>
  <c r="BR955" i="14"/>
  <c r="CT955" i="14"/>
  <c r="EL955" i="14"/>
  <c r="V957" i="14"/>
  <c r="AL957" i="14"/>
  <c r="AX957" i="14"/>
  <c r="BN957" i="14"/>
  <c r="BZ957" i="14"/>
  <c r="DR957" i="14"/>
  <c r="DR958" i="14"/>
  <c r="ED958" i="14"/>
  <c r="V959" i="14"/>
  <c r="BV959" i="14"/>
  <c r="CL960" i="14"/>
  <c r="DB960" i="14"/>
  <c r="AD961" i="14"/>
  <c r="CX961" i="14"/>
  <c r="DZ961" i="14"/>
  <c r="AT963" i="14"/>
  <c r="AD965" i="14"/>
  <c r="DV965" i="14"/>
  <c r="BF966" i="14"/>
  <c r="BV966" i="14"/>
  <c r="CL966" i="14"/>
  <c r="N967" i="14"/>
  <c r="CH967" i="14"/>
  <c r="AX968" i="14"/>
  <c r="BN968" i="14"/>
  <c r="CP968" i="14"/>
  <c r="DB967" i="14"/>
  <c r="AL968" i="14"/>
  <c r="DV969" i="14"/>
  <c r="R977" i="14"/>
  <c r="AH977" i="14"/>
  <c r="AX977" i="14"/>
  <c r="BF980" i="14"/>
  <c r="BN982" i="14"/>
  <c r="CD982" i="14"/>
  <c r="BR970" i="14"/>
  <c r="EH970" i="14"/>
  <c r="CL971" i="14"/>
  <c r="BF972" i="14"/>
  <c r="EL972" i="14"/>
  <c r="AP973" i="14"/>
  <c r="DF973" i="14"/>
  <c r="DV973" i="14"/>
  <c r="AP974" i="14"/>
  <c r="BZ975" i="14"/>
  <c r="AH966" i="14"/>
  <c r="BZ966" i="14"/>
  <c r="BN967" i="14"/>
  <c r="R969" i="14"/>
  <c r="BF970" i="14"/>
  <c r="V971" i="14"/>
  <c r="BN971" i="14"/>
  <c r="DN971" i="14"/>
  <c r="R972" i="14"/>
  <c r="AH972" i="14"/>
  <c r="CH972" i="14"/>
  <c r="R973" i="14"/>
  <c r="BR973" i="14"/>
  <c r="EL973" i="14"/>
  <c r="DV974" i="14"/>
  <c r="CD975" i="14"/>
  <c r="CP975" i="14"/>
  <c r="DF975" i="14"/>
  <c r="CD977" i="14"/>
  <c r="DR977" i="14"/>
  <c r="BR978" i="14"/>
  <c r="CH978" i="14"/>
  <c r="DJ978" i="14"/>
  <c r="EL978" i="14"/>
  <c r="N981" i="14"/>
  <c r="AD981" i="14"/>
  <c r="CH981" i="14"/>
  <c r="AL982" i="14"/>
  <c r="BB982" i="14"/>
  <c r="BB983" i="14"/>
  <c r="BR983" i="14"/>
  <c r="ED968" i="14"/>
  <c r="BJ969" i="14"/>
  <c r="CT975" i="14"/>
  <c r="BF978" i="14"/>
  <c r="R980" i="14"/>
  <c r="AH980" i="14"/>
  <c r="BZ980" i="14"/>
  <c r="CP980" i="14"/>
  <c r="R981" i="14"/>
  <c r="CX981" i="14"/>
  <c r="AP982" i="14"/>
  <c r="BR982" i="14"/>
  <c r="CH982" i="14"/>
  <c r="AX969" i="14"/>
  <c r="DN969" i="14"/>
  <c r="AH970" i="14"/>
  <c r="DZ970" i="14"/>
  <c r="CT971" i="14"/>
  <c r="AX972" i="14"/>
  <c r="DB972" i="14"/>
  <c r="ED973" i="14"/>
  <c r="AH974" i="14"/>
  <c r="AX974" i="14"/>
  <c r="BR975" i="14"/>
  <c r="AP977" i="14"/>
  <c r="BJ978" i="14"/>
  <c r="DV980" i="14"/>
  <c r="ED981" i="14"/>
  <c r="N982" i="14"/>
  <c r="AD983" i="14"/>
  <c r="AT983" i="14"/>
  <c r="BF967" i="14"/>
  <c r="DJ967" i="14"/>
  <c r="BB968" i="14"/>
  <c r="EH968" i="14"/>
  <c r="DB970" i="14"/>
  <c r="AD971" i="14"/>
  <c r="BF971" i="14"/>
  <c r="DV971" i="14"/>
  <c r="Z972" i="14"/>
  <c r="BZ972" i="14"/>
  <c r="CP972" i="14"/>
  <c r="BZ973" i="14"/>
  <c r="BZ974" i="14"/>
  <c r="N975" i="14"/>
  <c r="AP975" i="14"/>
  <c r="BZ978" i="14"/>
  <c r="ED978" i="14"/>
  <c r="V980" i="14"/>
  <c r="AL980" i="14"/>
  <c r="EL980" i="14"/>
  <c r="V981" i="14"/>
  <c r="BZ981" i="14"/>
  <c r="CP981" i="14"/>
  <c r="AD982" i="14"/>
  <c r="AT982" i="14"/>
  <c r="DR982" i="14"/>
  <c r="BR966" i="14"/>
  <c r="CT966" i="14"/>
  <c r="DJ966" i="14"/>
  <c r="R967" i="14"/>
  <c r="DZ967" i="14"/>
  <c r="CD968" i="14"/>
  <c r="CT968" i="14"/>
  <c r="DF968" i="14"/>
  <c r="AL970" i="14"/>
  <c r="BB970" i="14"/>
  <c r="BN970" i="14"/>
  <c r="CD970" i="14"/>
  <c r="ED970" i="14"/>
  <c r="AT971" i="14"/>
  <c r="CT972" i="14"/>
  <c r="DF972" i="14"/>
  <c r="AL973" i="14"/>
  <c r="DB973" i="14"/>
  <c r="DR973" i="14"/>
  <c r="AL974" i="14"/>
  <c r="CP974" i="14"/>
  <c r="ED974" i="14"/>
  <c r="AT977" i="14"/>
  <c r="BJ977" i="14"/>
  <c r="CL977" i="14"/>
  <c r="V978" i="14"/>
  <c r="AX978" i="14"/>
  <c r="CP978" i="14"/>
  <c r="BB980" i="14"/>
  <c r="BR980" i="14"/>
  <c r="CH980" i="14"/>
  <c r="CX980" i="14"/>
  <c r="AL981" i="14"/>
  <c r="EH981" i="14"/>
  <c r="BN983" i="14"/>
  <c r="BF983" i="14"/>
  <c r="BV983" i="14"/>
  <c r="CH983" i="14"/>
  <c r="CX983" i="14"/>
  <c r="Z969" i="14"/>
  <c r="BZ969" i="14"/>
  <c r="CP969" i="14"/>
  <c r="CT970" i="14"/>
  <c r="DJ970" i="14"/>
  <c r="AH971" i="14"/>
  <c r="CH971" i="14"/>
  <c r="BB972" i="14"/>
  <c r="DR972" i="14"/>
  <c r="BV973" i="14"/>
  <c r="CL973" i="14"/>
  <c r="BF974" i="14"/>
  <c r="DF974" i="14"/>
  <c r="CX975" i="14"/>
  <c r="BF977" i="14"/>
  <c r="CH977" i="14"/>
  <c r="DJ977" i="14"/>
  <c r="J978" i="14"/>
  <c r="AD978" i="14"/>
  <c r="BV978" i="14"/>
  <c r="N980" i="14"/>
  <c r="AD980" i="14"/>
  <c r="DN980" i="14"/>
  <c r="ED980" i="14"/>
  <c r="Z981" i="14"/>
  <c r="BB981" i="14"/>
  <c r="DF981" i="14"/>
  <c r="DV981" i="14"/>
  <c r="AH982" i="14"/>
  <c r="AX982" i="14"/>
  <c r="BJ982" i="14"/>
  <c r="BZ982" i="14"/>
  <c r="AH983" i="14"/>
  <c r="BJ983" i="14"/>
  <c r="BZ983" i="14"/>
  <c r="AP966" i="14"/>
  <c r="CX966" i="14"/>
  <c r="CL969" i="14"/>
  <c r="DB966" i="14"/>
  <c r="AT974" i="14"/>
  <c r="V975" i="14"/>
  <c r="Z977" i="14"/>
  <c r="ED977" i="14"/>
  <c r="N974" i="14"/>
  <c r="CH975" i="14"/>
  <c r="BR977" i="14"/>
  <c r="BF981" i="14"/>
  <c r="DN973" i="14"/>
  <c r="BB975" i="14"/>
  <c r="CX977" i="14"/>
  <c r="R978" i="14"/>
  <c r="AH937" i="14"/>
  <c r="AT937" i="14"/>
  <c r="CT937" i="14"/>
  <c r="DF937" i="14"/>
  <c r="DZ935" i="14"/>
  <c r="N937" i="14"/>
  <c r="BN937" i="14"/>
  <c r="BZ937" i="14"/>
  <c r="BF934" i="14"/>
  <c r="DN934" i="14"/>
  <c r="AT934" i="14"/>
  <c r="BJ934" i="14"/>
  <c r="DB934" i="14"/>
  <c r="DR934" i="14"/>
  <c r="V934" i="14"/>
  <c r="AL934" i="14"/>
  <c r="CD934" i="14"/>
  <c r="CT934" i="14"/>
  <c r="EL934" i="14"/>
  <c r="BB934" i="14"/>
  <c r="DJ934" i="14"/>
  <c r="DZ934" i="14"/>
  <c r="Z934" i="14"/>
  <c r="EO978" i="14" l="1"/>
  <c r="EO973" i="14"/>
  <c r="EQ973" i="14" s="1"/>
  <c r="EO936" i="14"/>
  <c r="EO948" i="14"/>
  <c r="EO943" i="14"/>
  <c r="EO945" i="14"/>
  <c r="EQ945" i="14" s="1"/>
  <c r="EO969" i="14"/>
  <c r="EQ969" i="14" s="1"/>
  <c r="EO947" i="14"/>
  <c r="EQ947" i="14" s="1"/>
  <c r="EO950" i="14"/>
  <c r="EQ950" i="14" s="1"/>
  <c r="EO935" i="14"/>
  <c r="EQ935" i="14" s="1"/>
  <c r="EO970" i="14"/>
  <c r="EQ970" i="14" s="1"/>
  <c r="EO934" i="14"/>
  <c r="EQ934" i="14" s="1"/>
  <c r="EO977" i="14"/>
  <c r="EO940" i="14"/>
  <c r="EO953" i="14"/>
  <c r="EO982" i="14"/>
  <c r="EQ982" i="14" s="1"/>
  <c r="EO954" i="14"/>
  <c r="EQ954" i="14" s="1"/>
  <c r="EO971" i="14"/>
  <c r="EQ971" i="14" s="1"/>
  <c r="EO957" i="14"/>
  <c r="EO937" i="14"/>
  <c r="EQ937" i="14" s="1"/>
  <c r="EO972" i="14"/>
  <c r="EQ972" i="14" s="1"/>
  <c r="EO955" i="14"/>
  <c r="EQ955" i="14" s="1"/>
  <c r="EO958" i="14"/>
  <c r="EQ958" i="14" s="1"/>
  <c r="EO944" i="14"/>
  <c r="EQ944" i="14" s="1"/>
  <c r="EO938" i="14"/>
  <c r="EQ938" i="14" s="1"/>
  <c r="EO964" i="14"/>
  <c r="EO939" i="14"/>
  <c r="EQ939" i="14" s="1"/>
  <c r="EO961" i="14"/>
  <c r="EQ961" i="14" s="1"/>
  <c r="EO965" i="14"/>
  <c r="EO980" i="14"/>
  <c r="EQ980" i="14" s="1"/>
  <c r="EO981" i="14"/>
  <c r="EQ981" i="14" s="1"/>
  <c r="EO974" i="14"/>
  <c r="EQ974" i="14" s="1"/>
  <c r="EO963" i="14"/>
  <c r="EQ963" i="14" s="1"/>
  <c r="EO983" i="14"/>
  <c r="EQ983" i="14" s="1"/>
  <c r="EO960" i="14"/>
  <c r="EQ960" i="14" s="1"/>
  <c r="EO975" i="14"/>
  <c r="EQ975" i="14" s="1"/>
  <c r="EO967" i="14"/>
  <c r="EQ967" i="14" s="1"/>
  <c r="EO968" i="14"/>
  <c r="EQ968" i="14" s="1"/>
  <c r="EO951" i="14"/>
  <c r="EQ951" i="14" s="1"/>
  <c r="EO952" i="14"/>
  <c r="EQ952" i="14" s="1"/>
  <c r="EO949" i="14"/>
  <c r="EQ949" i="14" s="1"/>
  <c r="EO966" i="14"/>
  <c r="EQ966" i="14" s="1"/>
  <c r="EO959" i="14"/>
  <c r="EQ959" i="14" s="1"/>
  <c r="EQ957" i="14"/>
  <c r="EQ953" i="14"/>
  <c r="EQ940" i="14"/>
  <c r="EQ978" i="14"/>
  <c r="EQ943" i="14"/>
  <c r="EQ964" i="14"/>
  <c r="EQ965" i="14"/>
  <c r="EQ948" i="14"/>
  <c r="EQ936" i="14"/>
  <c r="EQ977" i="14"/>
  <c r="R985" i="14"/>
  <c r="BR985" i="14"/>
  <c r="DZ985" i="14"/>
  <c r="BJ985" i="14"/>
  <c r="DB985" i="14"/>
  <c r="CH985" i="14"/>
  <c r="BZ985" i="14"/>
  <c r="DR985" i="14"/>
  <c r="CX985" i="14"/>
  <c r="AD985" i="14"/>
  <c r="CP985" i="14"/>
  <c r="V985" i="14"/>
  <c r="EH985" i="14"/>
  <c r="DN985" i="14"/>
  <c r="AX985" i="14"/>
  <c r="DF985" i="14"/>
  <c r="AP985" i="14"/>
  <c r="N985" i="14"/>
  <c r="ED985" i="14"/>
  <c r="BN985" i="14"/>
  <c r="DV985" i="14"/>
  <c r="AL985" i="14"/>
  <c r="CD985" i="14"/>
  <c r="EL985" i="14"/>
  <c r="BF985" i="14"/>
  <c r="AH985" i="14"/>
  <c r="CT985" i="14"/>
  <c r="Z985" i="14"/>
  <c r="BV985" i="14"/>
  <c r="BB985" i="14"/>
  <c r="DJ985" i="14"/>
  <c r="AT985" i="14"/>
  <c r="CL985" i="14"/>
  <c r="EO985" i="14" l="1"/>
  <c r="J985" i="14"/>
  <c r="EP985" i="14"/>
  <c r="N979" i="14"/>
  <c r="AD979" i="14"/>
  <c r="AT979" i="14"/>
  <c r="BJ979" i="14"/>
  <c r="BZ979" i="14"/>
  <c r="CT979" i="14"/>
  <c r="DJ976" i="14"/>
  <c r="DR979" i="14"/>
  <c r="EH979" i="14"/>
  <c r="AD976" i="14"/>
  <c r="AT976" i="14"/>
  <c r="BJ976" i="14"/>
  <c r="CL979" i="14"/>
  <c r="DF979" i="14"/>
  <c r="CP976" i="14"/>
  <c r="ED979" i="14"/>
  <c r="N976" i="14"/>
  <c r="R979" i="14"/>
  <c r="AH979" i="14"/>
  <c r="AX979" i="14"/>
  <c r="BN979" i="14"/>
  <c r="BV976" i="14"/>
  <c r="CX979" i="14"/>
  <c r="DB976" i="14"/>
  <c r="DZ976" i="14"/>
  <c r="R976" i="14"/>
  <c r="AH976" i="14"/>
  <c r="AX976" i="14"/>
  <c r="BN976" i="14"/>
  <c r="CH976" i="14"/>
  <c r="DJ979" i="14"/>
  <c r="DN976" i="14"/>
  <c r="DR976" i="14"/>
  <c r="EH976" i="14"/>
  <c r="V979" i="14"/>
  <c r="AL979" i="14"/>
  <c r="BB979" i="14"/>
  <c r="CD979" i="14"/>
  <c r="BZ976" i="14"/>
  <c r="CP979" i="14"/>
  <c r="CT976" i="14"/>
  <c r="ED976" i="14"/>
  <c r="V976" i="14"/>
  <c r="AL976" i="14"/>
  <c r="BB976" i="14"/>
  <c r="BR979" i="14"/>
  <c r="CL976" i="14"/>
  <c r="DB979" i="14"/>
  <c r="DF976" i="14"/>
  <c r="DV976" i="14"/>
  <c r="EL976" i="14"/>
  <c r="Z979" i="14"/>
  <c r="AP979" i="14"/>
  <c r="BF979" i="14"/>
  <c r="BV979" i="14"/>
  <c r="BR976" i="14"/>
  <c r="DN979" i="14"/>
  <c r="DV979" i="14"/>
  <c r="EL979" i="14"/>
  <c r="Z976" i="14"/>
  <c r="AP976" i="14"/>
  <c r="BF976" i="14"/>
  <c r="CH979" i="14"/>
  <c r="CD976" i="14"/>
  <c r="CX976" i="14"/>
  <c r="DZ979" i="14"/>
  <c r="CT941" i="14"/>
  <c r="BR941" i="14"/>
  <c r="AH941" i="14"/>
  <c r="AH932" i="14" s="1"/>
  <c r="CP941" i="14"/>
  <c r="BF942" i="14"/>
  <c r="CP942" i="14"/>
  <c r="CD942" i="14"/>
  <c r="AX942" i="14"/>
  <c r="N941" i="14"/>
  <c r="Z941" i="14"/>
  <c r="DZ941" i="14"/>
  <c r="DV941" i="14"/>
  <c r="CL942" i="14"/>
  <c r="DV942" i="14"/>
  <c r="AP942" i="14"/>
  <c r="AT941" i="14"/>
  <c r="AP941" i="14"/>
  <c r="BN941" i="14"/>
  <c r="BF941" i="14"/>
  <c r="AL941" i="14"/>
  <c r="DR942" i="14"/>
  <c r="DB942" i="14"/>
  <c r="AL942" i="14"/>
  <c r="BZ941" i="14"/>
  <c r="EH941" i="14"/>
  <c r="V941" i="14"/>
  <c r="CL941" i="14"/>
  <c r="CL932" i="14" s="1"/>
  <c r="ED941" i="14"/>
  <c r="AT942" i="14"/>
  <c r="AH942" i="14"/>
  <c r="EH942" i="14"/>
  <c r="BR942" i="14"/>
  <c r="DF941" i="14"/>
  <c r="R941" i="14"/>
  <c r="BB941" i="14"/>
  <c r="DR941" i="14"/>
  <c r="BV941" i="14"/>
  <c r="V942" i="14"/>
  <c r="EL942" i="14"/>
  <c r="BV942" i="14"/>
  <c r="BN942" i="14"/>
  <c r="CX942" i="14"/>
  <c r="EL941" i="14"/>
  <c r="AX941" i="14"/>
  <c r="CH941" i="14"/>
  <c r="CX941" i="14"/>
  <c r="CX932" i="14" s="1"/>
  <c r="BB942" i="14"/>
  <c r="R942" i="14"/>
  <c r="CT942" i="14"/>
  <c r="N942" i="14"/>
  <c r="ED942" i="14"/>
  <c r="CD941" i="14"/>
  <c r="CD932" i="14" s="1"/>
  <c r="DN941" i="14"/>
  <c r="AD941" i="14"/>
  <c r="CH942" i="14"/>
  <c r="DJ942" i="14"/>
  <c r="AD942" i="14"/>
  <c r="BZ942" i="14"/>
  <c r="DZ942" i="14"/>
  <c r="DF942" i="14"/>
  <c r="DJ941" i="14"/>
  <c r="DB941" i="14"/>
  <c r="DB932" i="14" s="1"/>
  <c r="BJ941" i="14"/>
  <c r="BJ932" i="14" s="1"/>
  <c r="DN942" i="14"/>
  <c r="Z942" i="14"/>
  <c r="BJ942" i="14"/>
  <c r="DJ932" i="14" l="1"/>
  <c r="CP932" i="14"/>
  <c r="BV932" i="14"/>
  <c r="EH932" i="14"/>
  <c r="DR932" i="14"/>
  <c r="CH932" i="14"/>
  <c r="AX932" i="14"/>
  <c r="V932" i="14"/>
  <c r="BR932" i="14"/>
  <c r="CT932" i="14"/>
  <c r="BZ932" i="14"/>
  <c r="DV932" i="14"/>
  <c r="BB932" i="14"/>
  <c r="DZ932" i="14"/>
  <c r="R932" i="14"/>
  <c r="Z932" i="14"/>
  <c r="DF932" i="14"/>
  <c r="N932" i="14"/>
  <c r="AL932" i="14"/>
  <c r="EL932" i="14"/>
  <c r="BF932" i="14"/>
  <c r="AD932" i="14"/>
  <c r="BN932" i="14"/>
  <c r="DN932" i="14"/>
  <c r="AP932" i="14"/>
  <c r="ED932" i="14"/>
  <c r="AT932" i="14"/>
  <c r="EO979" i="14"/>
  <c r="EO976" i="14"/>
  <c r="EO941" i="14"/>
  <c r="EO942" i="14"/>
  <c r="EQ985" i="14"/>
  <c r="J976" i="14"/>
  <c r="EP976" i="14"/>
  <c r="J979" i="14"/>
  <c r="EP979" i="14"/>
  <c r="EP941" i="14"/>
  <c r="EO932" i="14" l="1"/>
  <c r="EQ979" i="14"/>
  <c r="EQ976" i="14"/>
  <c r="EQ941" i="14"/>
  <c r="J942" i="14"/>
  <c r="EP942" i="14"/>
  <c r="EQ942" i="14" s="1"/>
  <c r="J941" i="14"/>
  <c r="I932" i="14"/>
  <c r="EP557" i="14"/>
  <c r="EP556" i="14"/>
  <c r="EP555" i="14"/>
  <c r="EP554" i="14"/>
  <c r="DN552" i="14"/>
  <c r="EP552" i="14"/>
  <c r="BB551" i="14"/>
  <c r="V551" i="14"/>
  <c r="EP551" i="14"/>
  <c r="EP549" i="14"/>
  <c r="EP548" i="14"/>
  <c r="EP547" i="14"/>
  <c r="EP546" i="14"/>
  <c r="EP545" i="14"/>
  <c r="EP544" i="14"/>
  <c r="EP543" i="14"/>
  <c r="EP542" i="14"/>
  <c r="EP541" i="14"/>
  <c r="EP540" i="14"/>
  <c r="EP539" i="14"/>
  <c r="EP538" i="14"/>
  <c r="EP537" i="14"/>
  <c r="EP534" i="14"/>
  <c r="EP533" i="14"/>
  <c r="EP532" i="14"/>
  <c r="EP531" i="14"/>
  <c r="EP529" i="14"/>
  <c r="EP528" i="14"/>
  <c r="EP527" i="14"/>
  <c r="EP526" i="14"/>
  <c r="EP521" i="14"/>
  <c r="EP520" i="14"/>
  <c r="EP519" i="14"/>
  <c r="EP515" i="14"/>
  <c r="EP513" i="14"/>
  <c r="EP512" i="14"/>
  <c r="EP511" i="14"/>
  <c r="EP510" i="14"/>
  <c r="EP509" i="14"/>
  <c r="EP508" i="14"/>
  <c r="EP507" i="14"/>
  <c r="EP506" i="14"/>
  <c r="EP505" i="14"/>
  <c r="EP504" i="14"/>
  <c r="EP503" i="14"/>
  <c r="EP502" i="14"/>
  <c r="EP501" i="14"/>
  <c r="EP500" i="14"/>
  <c r="EP499" i="14"/>
  <c r="EP498" i="14"/>
  <c r="EP497" i="14"/>
  <c r="EP496" i="14"/>
  <c r="EP495" i="14"/>
  <c r="EP494" i="14"/>
  <c r="EP493" i="14"/>
  <c r="EP491" i="14"/>
  <c r="EP490" i="14"/>
  <c r="EP489" i="14"/>
  <c r="EP488" i="14"/>
  <c r="EP487" i="14"/>
  <c r="EP485" i="14"/>
  <c r="EP484" i="14"/>
  <c r="EP482" i="14"/>
  <c r="EP481" i="14"/>
  <c r="EP480" i="14"/>
  <c r="EP479" i="14"/>
  <c r="EP478" i="14"/>
  <c r="EP477" i="14"/>
  <c r="EP476" i="14"/>
  <c r="EP475" i="14"/>
  <c r="EP474" i="14"/>
  <c r="EP473" i="14"/>
  <c r="EP472" i="14"/>
  <c r="EP471" i="14"/>
  <c r="EP470" i="14"/>
  <c r="EP469" i="14"/>
  <c r="EP468" i="14"/>
  <c r="EP467" i="14"/>
  <c r="EP466" i="14"/>
  <c r="EP465" i="14"/>
  <c r="EP464" i="14"/>
  <c r="EP463" i="14"/>
  <c r="EP462" i="14"/>
  <c r="EP461" i="14"/>
  <c r="EP460" i="14"/>
  <c r="EP459" i="14"/>
  <c r="EP458" i="14"/>
  <c r="EP457" i="14"/>
  <c r="EP456" i="14"/>
  <c r="EP455" i="14"/>
  <c r="EP454" i="14"/>
  <c r="EP453" i="14"/>
  <c r="EP452" i="14"/>
  <c r="EP451" i="14"/>
  <c r="EP450" i="14"/>
  <c r="EP449" i="14"/>
  <c r="EP448" i="14"/>
  <c r="EP447" i="14"/>
  <c r="EP446" i="14"/>
  <c r="EP445" i="14"/>
  <c r="EP444" i="14"/>
  <c r="EP441" i="14"/>
  <c r="EP440" i="14"/>
  <c r="EP439" i="14"/>
  <c r="EP438" i="14"/>
  <c r="EP430" i="14"/>
  <c r="EP429" i="14"/>
  <c r="EP427" i="14"/>
  <c r="EP426" i="14"/>
  <c r="EP425" i="14"/>
  <c r="EP424" i="14"/>
  <c r="EP423" i="14"/>
  <c r="EP422" i="14"/>
  <c r="EP421" i="14"/>
  <c r="EP420" i="14"/>
  <c r="EP419" i="14"/>
  <c r="EP417" i="14"/>
  <c r="EP416" i="14"/>
  <c r="EP414" i="14"/>
  <c r="EP413" i="14"/>
  <c r="EP412" i="14"/>
  <c r="EP411" i="14"/>
  <c r="EP410" i="14"/>
  <c r="EP409" i="14"/>
  <c r="EP408" i="14"/>
  <c r="EP407" i="14"/>
  <c r="EP406" i="14"/>
  <c r="EP405" i="14"/>
  <c r="EP404" i="14"/>
  <c r="EP403" i="14"/>
  <c r="EP402" i="14"/>
  <c r="EP401" i="14"/>
  <c r="EP399" i="14"/>
  <c r="EP398" i="14"/>
  <c r="EP397" i="14"/>
  <c r="EP396" i="14"/>
  <c r="EP395" i="14"/>
  <c r="EP394" i="14"/>
  <c r="EP393" i="14"/>
  <c r="EP392" i="14"/>
  <c r="EP391" i="14"/>
  <c r="EP390" i="14"/>
  <c r="EP388" i="14"/>
  <c r="EP387" i="14"/>
  <c r="EP386" i="14"/>
  <c r="EP385" i="14"/>
  <c r="EP384" i="14"/>
  <c r="EP383" i="14"/>
  <c r="EP382" i="14"/>
  <c r="EP381" i="14"/>
  <c r="EP932" i="14" l="1"/>
  <c r="EQ932" i="14" s="1"/>
  <c r="J932" i="14"/>
  <c r="CX460" i="14"/>
  <c r="V425" i="14"/>
  <c r="BB425" i="14"/>
  <c r="BV510" i="14"/>
  <c r="BF512" i="14"/>
  <c r="BB538" i="14"/>
  <c r="CH541" i="14"/>
  <c r="CH544" i="14"/>
  <c r="V545" i="14"/>
  <c r="Z387" i="14"/>
  <c r="EH391" i="14"/>
  <c r="DB409" i="14"/>
  <c r="BV411" i="14"/>
  <c r="DB411" i="14"/>
  <c r="BF416" i="14"/>
  <c r="J502" i="14"/>
  <c r="R395" i="14"/>
  <c r="N470" i="14"/>
  <c r="AD471" i="14"/>
  <c r="AT471" i="14"/>
  <c r="BJ482" i="14"/>
  <c r="CP482" i="14"/>
  <c r="BJ484" i="14"/>
  <c r="DV484" i="14"/>
  <c r="N493" i="14"/>
  <c r="AT493" i="14"/>
  <c r="DF493" i="14"/>
  <c r="ED519" i="14"/>
  <c r="J387" i="14"/>
  <c r="J417" i="14"/>
  <c r="J543" i="14"/>
  <c r="R396" i="14"/>
  <c r="AH396" i="14"/>
  <c r="AX396" i="14"/>
  <c r="BN396" i="14"/>
  <c r="CD396" i="14"/>
  <c r="CT396" i="14"/>
  <c r="DJ402" i="14"/>
  <c r="AX405" i="14"/>
  <c r="BN407" i="14"/>
  <c r="CD407" i="14"/>
  <c r="R408" i="14"/>
  <c r="AP460" i="14"/>
  <c r="BV460" i="14"/>
  <c r="DB463" i="14"/>
  <c r="AP467" i="14"/>
  <c r="BV467" i="14"/>
  <c r="CL467" i="14"/>
  <c r="DR467" i="14"/>
  <c r="Z469" i="14"/>
  <c r="BJ512" i="14"/>
  <c r="CT520" i="14"/>
  <c r="EH539" i="14"/>
  <c r="AT447" i="14"/>
  <c r="CP452" i="14"/>
  <c r="AD459" i="14"/>
  <c r="BJ459" i="14"/>
  <c r="BJ424" i="14"/>
  <c r="CP424" i="14"/>
  <c r="DV424" i="14"/>
  <c r="BB555" i="14"/>
  <c r="V444" i="14"/>
  <c r="CH444" i="14"/>
  <c r="V446" i="14"/>
  <c r="DN470" i="14"/>
  <c r="V478" i="14"/>
  <c r="BB478" i="14"/>
  <c r="V479" i="14"/>
  <c r="CH479" i="14"/>
  <c r="AL406" i="14"/>
  <c r="ED406" i="14"/>
  <c r="AL409" i="14"/>
  <c r="V513" i="14"/>
  <c r="BB513" i="14"/>
  <c r="CH513" i="14"/>
  <c r="AH515" i="14"/>
  <c r="CD515" i="14"/>
  <c r="Z392" i="14"/>
  <c r="DB392" i="14"/>
  <c r="AP394" i="14"/>
  <c r="AP395" i="14"/>
  <c r="BV395" i="14"/>
  <c r="DB395" i="14"/>
  <c r="Z397" i="14"/>
  <c r="BF397" i="14"/>
  <c r="CL397" i="14"/>
  <c r="EH399" i="14"/>
  <c r="BV401" i="14"/>
  <c r="Z404" i="14"/>
  <c r="BF404" i="14"/>
  <c r="DR408" i="14"/>
  <c r="AT491" i="14"/>
  <c r="BV512" i="14"/>
  <c r="CL512" i="14"/>
  <c r="DR513" i="14"/>
  <c r="BB385" i="14"/>
  <c r="DN386" i="14"/>
  <c r="BJ499" i="14"/>
  <c r="AD505" i="14"/>
  <c r="AD509" i="14"/>
  <c r="R526" i="14"/>
  <c r="BN554" i="14"/>
  <c r="CT554" i="14"/>
  <c r="CH386" i="14"/>
  <c r="DJ382" i="14"/>
  <c r="BN384" i="14"/>
  <c r="DZ384" i="14"/>
  <c r="R387" i="14"/>
  <c r="DZ412" i="14"/>
  <c r="BN488" i="14"/>
  <c r="AX490" i="14"/>
  <c r="CD502" i="14"/>
  <c r="DN526" i="14"/>
  <c r="CT532" i="14"/>
  <c r="DJ387" i="14"/>
  <c r="DF410" i="14"/>
  <c r="EL410" i="14"/>
  <c r="BZ421" i="14"/>
  <c r="EL421" i="14"/>
  <c r="N429" i="14"/>
  <c r="BZ429" i="14"/>
  <c r="CT460" i="14"/>
  <c r="AH461" i="14"/>
  <c r="AH463" i="14"/>
  <c r="J467" i="14"/>
  <c r="DZ474" i="14"/>
  <c r="BN480" i="14"/>
  <c r="CT480" i="14"/>
  <c r="BF501" i="14"/>
  <c r="DR502" i="14"/>
  <c r="Z512" i="14"/>
  <c r="BN548" i="14"/>
  <c r="Z555" i="14"/>
  <c r="BF555" i="14"/>
  <c r="AX409" i="14"/>
  <c r="R429" i="14"/>
  <c r="BJ511" i="14"/>
  <c r="CX546" i="14"/>
  <c r="V409" i="14"/>
  <c r="ED452" i="14"/>
  <c r="ED453" i="14"/>
  <c r="BR455" i="14"/>
  <c r="BR481" i="14"/>
  <c r="BR488" i="14"/>
  <c r="CX488" i="14"/>
  <c r="ED488" i="14"/>
  <c r="Z388" i="14"/>
  <c r="DN411" i="14"/>
  <c r="V430" i="14"/>
  <c r="CH430" i="14"/>
  <c r="BV451" i="14"/>
  <c r="DB451" i="14"/>
  <c r="BV452" i="14"/>
  <c r="EH452" i="14"/>
  <c r="DB456" i="14"/>
  <c r="DB459" i="14"/>
  <c r="EH459" i="14"/>
  <c r="BV473" i="14"/>
  <c r="AP481" i="14"/>
  <c r="AP482" i="14"/>
  <c r="BV482" i="14"/>
  <c r="AP484" i="14"/>
  <c r="DB484" i="14"/>
  <c r="AP490" i="14"/>
  <c r="DJ526" i="14"/>
  <c r="AD533" i="14"/>
  <c r="BJ533" i="14"/>
  <c r="BV543" i="14"/>
  <c r="AD386" i="14"/>
  <c r="DV386" i="14"/>
  <c r="BJ388" i="14"/>
  <c r="DV388" i="14"/>
  <c r="AD391" i="14"/>
  <c r="BF426" i="14"/>
  <c r="CL426" i="14"/>
  <c r="AP491" i="14"/>
  <c r="CX494" i="14"/>
  <c r="ED502" i="14"/>
  <c r="BR506" i="14"/>
  <c r="BR507" i="14"/>
  <c r="CX507" i="14"/>
  <c r="N539" i="14"/>
  <c r="AT543" i="14"/>
  <c r="BZ543" i="14"/>
  <c r="DF543" i="14"/>
  <c r="DV410" i="14"/>
  <c r="BJ419" i="14"/>
  <c r="CP421" i="14"/>
  <c r="DV423" i="14"/>
  <c r="BJ426" i="14"/>
  <c r="AX464" i="14"/>
  <c r="CD480" i="14"/>
  <c r="DJ480" i="14"/>
  <c r="AX481" i="14"/>
  <c r="EH503" i="14"/>
  <c r="R542" i="14"/>
  <c r="CD542" i="14"/>
  <c r="CD544" i="14"/>
  <c r="AL403" i="14"/>
  <c r="BN420" i="14"/>
  <c r="CD490" i="14"/>
  <c r="R491" i="14"/>
  <c r="N501" i="14"/>
  <c r="EL511" i="14"/>
  <c r="AT513" i="14"/>
  <c r="BZ513" i="14"/>
  <c r="DF513" i="14"/>
  <c r="AP388" i="14"/>
  <c r="ED409" i="14"/>
  <c r="AL430" i="14"/>
  <c r="CX430" i="14"/>
  <c r="BF450" i="14"/>
  <c r="BF457" i="14"/>
  <c r="DR457" i="14"/>
  <c r="DR458" i="14"/>
  <c r="CL488" i="14"/>
  <c r="Z489" i="14"/>
  <c r="CL489" i="14"/>
  <c r="CL545" i="14"/>
  <c r="BZ384" i="14"/>
  <c r="EL387" i="14"/>
  <c r="N388" i="14"/>
  <c r="DB427" i="14"/>
  <c r="CH504" i="14"/>
  <c r="DN504" i="14"/>
  <c r="V506" i="14"/>
  <c r="DN509" i="14"/>
  <c r="ED420" i="14"/>
  <c r="AL423" i="14"/>
  <c r="DJ426" i="14"/>
  <c r="AH427" i="14"/>
  <c r="CX438" i="14"/>
  <c r="CX439" i="14"/>
  <c r="CT491" i="14"/>
  <c r="DZ491" i="14"/>
  <c r="BZ520" i="14"/>
  <c r="AH385" i="14"/>
  <c r="BJ393" i="14"/>
  <c r="AP412" i="14"/>
  <c r="BN449" i="14"/>
  <c r="CT453" i="14"/>
  <c r="CD455" i="14"/>
  <c r="DZ455" i="14"/>
  <c r="BN457" i="14"/>
  <c r="AH459" i="14"/>
  <c r="BN459" i="14"/>
  <c r="CD459" i="14"/>
  <c r="DJ459" i="14"/>
  <c r="BZ467" i="14"/>
  <c r="BF472" i="14"/>
  <c r="CL472" i="14"/>
  <c r="CL473" i="14"/>
  <c r="Z474" i="14"/>
  <c r="CL475" i="14"/>
  <c r="CL476" i="14"/>
  <c r="Z477" i="14"/>
  <c r="BF477" i="14"/>
  <c r="AH501" i="14"/>
  <c r="CT501" i="14"/>
  <c r="AH504" i="14"/>
  <c r="AX506" i="14"/>
  <c r="AH507" i="14"/>
  <c r="BV515" i="14"/>
  <c r="AP532" i="14"/>
  <c r="EH532" i="14"/>
  <c r="Z534" i="14"/>
  <c r="BF534" i="14"/>
  <c r="BZ556" i="14"/>
  <c r="DV399" i="14"/>
  <c r="BJ402" i="14"/>
  <c r="DB412" i="14"/>
  <c r="BB382" i="14"/>
  <c r="BR382" i="14"/>
  <c r="CH382" i="14"/>
  <c r="CX382" i="14"/>
  <c r="DN382" i="14"/>
  <c r="CX383" i="14"/>
  <c r="DN383" i="14"/>
  <c r="R388" i="14"/>
  <c r="DZ391" i="14"/>
  <c r="R398" i="14"/>
  <c r="J399" i="14"/>
  <c r="Z417" i="14"/>
  <c r="AP417" i="14"/>
  <c r="BF417" i="14"/>
  <c r="BV417" i="14"/>
  <c r="EH417" i="14"/>
  <c r="CL423" i="14"/>
  <c r="CH426" i="14"/>
  <c r="CX426" i="14"/>
  <c r="AL427" i="14"/>
  <c r="R430" i="14"/>
  <c r="AH430" i="14"/>
  <c r="AX430" i="14"/>
  <c r="BN430" i="14"/>
  <c r="DB438" i="14"/>
  <c r="AP439" i="14"/>
  <c r="BV439" i="14"/>
  <c r="Z440" i="14"/>
  <c r="BF440" i="14"/>
  <c r="Z441" i="14"/>
  <c r="BF441" i="14"/>
  <c r="CX447" i="14"/>
  <c r="ED447" i="14"/>
  <c r="DN449" i="14"/>
  <c r="BB450" i="14"/>
  <c r="BB454" i="14"/>
  <c r="DN454" i="14"/>
  <c r="BB457" i="14"/>
  <c r="DN457" i="14"/>
  <c r="AX462" i="14"/>
  <c r="CT466" i="14"/>
  <c r="DJ466" i="14"/>
  <c r="DZ467" i="14"/>
  <c r="BN468" i="14"/>
  <c r="DJ468" i="14"/>
  <c r="AP485" i="14"/>
  <c r="BV485" i="14"/>
  <c r="DB485" i="14"/>
  <c r="EH485" i="14"/>
  <c r="V493" i="14"/>
  <c r="BB493" i="14"/>
  <c r="CH493" i="14"/>
  <c r="V496" i="14"/>
  <c r="BB496" i="14"/>
  <c r="DN496" i="14"/>
  <c r="DN501" i="14"/>
  <c r="BB508" i="14"/>
  <c r="CH508" i="14"/>
  <c r="CT511" i="14"/>
  <c r="DZ529" i="14"/>
  <c r="V548" i="14"/>
  <c r="BB548" i="14"/>
  <c r="CH548" i="14"/>
  <c r="DZ551" i="14"/>
  <c r="AT402" i="14"/>
  <c r="DB383" i="14"/>
  <c r="AL388" i="14"/>
  <c r="BR460" i="14"/>
  <c r="EH547" i="14"/>
  <c r="J555" i="14"/>
  <c r="R385" i="14"/>
  <c r="V464" i="14"/>
  <c r="DN464" i="14"/>
  <c r="Z500" i="14"/>
  <c r="CL500" i="14"/>
  <c r="DR500" i="14"/>
  <c r="BV502" i="14"/>
  <c r="DB502" i="14"/>
  <c r="BF505" i="14"/>
  <c r="CL505" i="14"/>
  <c r="AL520" i="14"/>
  <c r="BR520" i="14"/>
  <c r="J533" i="14"/>
  <c r="N394" i="14"/>
  <c r="BZ383" i="14"/>
  <c r="BB392" i="14"/>
  <c r="BR392" i="14"/>
  <c r="CX392" i="14"/>
  <c r="DN397" i="14"/>
  <c r="V398" i="14"/>
  <c r="CH398" i="14"/>
  <c r="CX399" i="14"/>
  <c r="V405" i="14"/>
  <c r="AH411" i="14"/>
  <c r="BN411" i="14"/>
  <c r="R422" i="14"/>
  <c r="EL424" i="14"/>
  <c r="DF425" i="14"/>
  <c r="EH427" i="14"/>
  <c r="AP430" i="14"/>
  <c r="BV430" i="14"/>
  <c r="DB430" i="14"/>
  <c r="AH439" i="14"/>
  <c r="AH440" i="14"/>
  <c r="DJ440" i="14"/>
  <c r="DZ440" i="14"/>
  <c r="CL446" i="14"/>
  <c r="EH465" i="14"/>
  <c r="AL468" i="14"/>
  <c r="AH470" i="14"/>
  <c r="R473" i="14"/>
  <c r="AX473" i="14"/>
  <c r="AH478" i="14"/>
  <c r="BN478" i="14"/>
  <c r="BN481" i="14"/>
  <c r="CD481" i="14"/>
  <c r="DJ482" i="14"/>
  <c r="R484" i="14"/>
  <c r="AX484" i="14"/>
  <c r="CD484" i="14"/>
  <c r="DJ484" i="14"/>
  <c r="AH485" i="14"/>
  <c r="CT485" i="14"/>
  <c r="AH487" i="14"/>
  <c r="BJ490" i="14"/>
  <c r="CL509" i="14"/>
  <c r="CX529" i="14"/>
  <c r="CD531" i="14"/>
  <c r="BJ538" i="14"/>
  <c r="CP538" i="14"/>
  <c r="DF541" i="14"/>
  <c r="DV541" i="14"/>
  <c r="DZ385" i="14"/>
  <c r="CT386" i="14"/>
  <c r="CP393" i="14"/>
  <c r="DF399" i="14"/>
  <c r="N387" i="14"/>
  <c r="DR405" i="14"/>
  <c r="V411" i="14"/>
  <c r="AH424" i="14"/>
  <c r="AD444" i="14"/>
  <c r="CP445" i="14"/>
  <c r="DV445" i="14"/>
  <c r="DV447" i="14"/>
  <c r="N454" i="14"/>
  <c r="AT455" i="14"/>
  <c r="N496" i="14"/>
  <c r="AT496" i="14"/>
  <c r="DF496" i="14"/>
  <c r="DF497" i="14"/>
  <c r="DF498" i="14"/>
  <c r="EL510" i="14"/>
  <c r="BF526" i="14"/>
  <c r="CX531" i="14"/>
  <c r="ED531" i="14"/>
  <c r="CH533" i="14"/>
  <c r="N547" i="14"/>
  <c r="EL549" i="14"/>
  <c r="BV552" i="14"/>
  <c r="DN555" i="14"/>
  <c r="Z384" i="14"/>
  <c r="BR413" i="14"/>
  <c r="ED413" i="14"/>
  <c r="BZ449" i="14"/>
  <c r="EL450" i="14"/>
  <c r="DF455" i="14"/>
  <c r="EL455" i="14"/>
  <c r="BZ404" i="14"/>
  <c r="DF405" i="14"/>
  <c r="AX381" i="14"/>
  <c r="CD381" i="14"/>
  <c r="DJ381" i="14"/>
  <c r="CL386" i="14"/>
  <c r="R397" i="14"/>
  <c r="AX398" i="14"/>
  <c r="AX399" i="14"/>
  <c r="DJ399" i="14"/>
  <c r="DJ405" i="14"/>
  <c r="AT406" i="14"/>
  <c r="BZ406" i="14"/>
  <c r="AT408" i="14"/>
  <c r="BZ408" i="14"/>
  <c r="DB410" i="14"/>
  <c r="DB419" i="14"/>
  <c r="EH422" i="14"/>
  <c r="EH423" i="14"/>
  <c r="DR393" i="14"/>
  <c r="DZ386" i="14"/>
  <c r="V406" i="14"/>
  <c r="CH406" i="14"/>
  <c r="DN406" i="14"/>
  <c r="V407" i="14"/>
  <c r="DJ413" i="14"/>
  <c r="DN395" i="14"/>
  <c r="AL385" i="14"/>
  <c r="Z408" i="14"/>
  <c r="BF408" i="14"/>
  <c r="BR385" i="14"/>
  <c r="DN413" i="14"/>
  <c r="BB471" i="14"/>
  <c r="BV384" i="14"/>
  <c r="AH392" i="14"/>
  <c r="CT392" i="14"/>
  <c r="DZ392" i="14"/>
  <c r="AH397" i="14"/>
  <c r="BN397" i="14"/>
  <c r="CT397" i="14"/>
  <c r="DZ397" i="14"/>
  <c r="AH402" i="14"/>
  <c r="BN402" i="14"/>
  <c r="BJ406" i="14"/>
  <c r="CP406" i="14"/>
  <c r="DV406" i="14"/>
  <c r="DV407" i="14"/>
  <c r="BJ408" i="14"/>
  <c r="CL410" i="14"/>
  <c r="BR386" i="14"/>
  <c r="DV395" i="14"/>
  <c r="DZ381" i="14"/>
  <c r="J406" i="14"/>
  <c r="AP384" i="14"/>
  <c r="EH384" i="14"/>
  <c r="CT381" i="14"/>
  <c r="AT386" i="14"/>
  <c r="BZ386" i="14"/>
  <c r="ED395" i="14"/>
  <c r="CX397" i="14"/>
  <c r="BR398" i="14"/>
  <c r="AL399" i="14"/>
  <c r="BV388" i="14"/>
  <c r="AP390" i="14"/>
  <c r="AP391" i="14"/>
  <c r="BV391" i="14"/>
  <c r="AP393" i="14"/>
  <c r="BV393" i="14"/>
  <c r="DB393" i="14"/>
  <c r="DN384" i="14"/>
  <c r="DF388" i="14"/>
  <c r="EL388" i="14"/>
  <c r="N391" i="14"/>
  <c r="AH420" i="14"/>
  <c r="DZ420" i="14"/>
  <c r="BN421" i="14"/>
  <c r="J422" i="14"/>
  <c r="CP425" i="14"/>
  <c r="DR410" i="14"/>
  <c r="CH417" i="14"/>
  <c r="V420" i="14"/>
  <c r="BB421" i="14"/>
  <c r="DN438" i="14"/>
  <c r="Z454" i="14"/>
  <c r="BF454" i="14"/>
  <c r="DR454" i="14"/>
  <c r="J508" i="14"/>
  <c r="R551" i="14"/>
  <c r="BR401" i="14"/>
  <c r="ED403" i="14"/>
  <c r="BB420" i="14"/>
  <c r="BB423" i="14"/>
  <c r="BN382" i="14"/>
  <c r="J383" i="14"/>
  <c r="BJ384" i="14"/>
  <c r="AD385" i="14"/>
  <c r="CD388" i="14"/>
  <c r="DJ390" i="14"/>
  <c r="AT393" i="14"/>
  <c r="AP397" i="14"/>
  <c r="AP399" i="14"/>
  <c r="AP402" i="14"/>
  <c r="EH403" i="14"/>
  <c r="CX404" i="14"/>
  <c r="ED404" i="14"/>
  <c r="AL405" i="14"/>
  <c r="ED405" i="14"/>
  <c r="CT407" i="14"/>
  <c r="BF412" i="14"/>
  <c r="DR412" i="14"/>
  <c r="Z421" i="14"/>
  <c r="CL421" i="14"/>
  <c r="DJ427" i="14"/>
  <c r="R441" i="14"/>
  <c r="DV452" i="14"/>
  <c r="BJ453" i="14"/>
  <c r="CL460" i="14"/>
  <c r="DR460" i="14"/>
  <c r="BF461" i="14"/>
  <c r="BF463" i="14"/>
  <c r="CL463" i="14"/>
  <c r="DR463" i="14"/>
  <c r="DJ467" i="14"/>
  <c r="AP469" i="14"/>
  <c r="BR470" i="14"/>
  <c r="CX470" i="14"/>
  <c r="CT471" i="14"/>
  <c r="DZ471" i="14"/>
  <c r="DN488" i="14"/>
  <c r="DN490" i="14"/>
  <c r="BZ494" i="14"/>
  <c r="AT499" i="14"/>
  <c r="DF499" i="14"/>
  <c r="BZ500" i="14"/>
  <c r="AL504" i="14"/>
  <c r="BR504" i="14"/>
  <c r="BN508" i="14"/>
  <c r="EL521" i="14"/>
  <c r="BN532" i="14"/>
  <c r="N538" i="14"/>
  <c r="AT538" i="14"/>
  <c r="BZ538" i="14"/>
  <c r="DF538" i="14"/>
  <c r="EL538" i="14"/>
  <c r="EH540" i="14"/>
  <c r="AL548" i="14"/>
  <c r="BR548" i="14"/>
  <c r="J410" i="14"/>
  <c r="R393" i="14"/>
  <c r="BN409" i="14"/>
  <c r="DV411" i="14"/>
  <c r="DV412" i="14"/>
  <c r="AD421" i="14"/>
  <c r="BJ421" i="14"/>
  <c r="DR425" i="14"/>
  <c r="DR440" i="14"/>
  <c r="BN448" i="14"/>
  <c r="BJ461" i="14"/>
  <c r="BJ462" i="14"/>
  <c r="CP463" i="14"/>
  <c r="DR466" i="14"/>
  <c r="EL469" i="14"/>
  <c r="EH470" i="14"/>
  <c r="BR471" i="14"/>
  <c r="ED471" i="14"/>
  <c r="J482" i="14"/>
  <c r="DV485" i="14"/>
  <c r="BJ487" i="14"/>
  <c r="AD488" i="14"/>
  <c r="BJ488" i="14"/>
  <c r="R495" i="14"/>
  <c r="CD495" i="14"/>
  <c r="R497" i="14"/>
  <c r="AX498" i="14"/>
  <c r="AX500" i="14"/>
  <c r="AT501" i="14"/>
  <c r="BV504" i="14"/>
  <c r="DB504" i="14"/>
  <c r="CX508" i="14"/>
  <c r="DZ510" i="14"/>
  <c r="CP526" i="14"/>
  <c r="AD528" i="14"/>
  <c r="BJ528" i="14"/>
  <c r="Z529" i="14"/>
  <c r="AL532" i="14"/>
  <c r="AL533" i="14"/>
  <c r="EH545" i="14"/>
  <c r="CT555" i="14"/>
  <c r="J461" i="14"/>
  <c r="J487" i="14"/>
  <c r="J511" i="14"/>
  <c r="EL547" i="14"/>
  <c r="N549" i="14"/>
  <c r="DF549" i="14"/>
  <c r="DR427" i="14"/>
  <c r="AH438" i="14"/>
  <c r="CT438" i="14"/>
  <c r="CP439" i="14"/>
  <c r="DV439" i="14"/>
  <c r="BJ440" i="14"/>
  <c r="DR441" i="14"/>
  <c r="CX444" i="14"/>
  <c r="ED444" i="14"/>
  <c r="AL451" i="14"/>
  <c r="BR452" i="14"/>
  <c r="CX455" i="14"/>
  <c r="CT461" i="14"/>
  <c r="AH462" i="14"/>
  <c r="BN462" i="14"/>
  <c r="CT464" i="14"/>
  <c r="J465" i="14"/>
  <c r="Z467" i="14"/>
  <c r="BF467" i="14"/>
  <c r="V468" i="14"/>
  <c r="CH468" i="14"/>
  <c r="AP474" i="14"/>
  <c r="BV474" i="14"/>
  <c r="DB474" i="14"/>
  <c r="BV475" i="14"/>
  <c r="BV476" i="14"/>
  <c r="EH476" i="14"/>
  <c r="AP477" i="14"/>
  <c r="BV477" i="14"/>
  <c r="DB478" i="14"/>
  <c r="EH478" i="14"/>
  <c r="BR479" i="14"/>
  <c r="AL480" i="14"/>
  <c r="ED480" i="14"/>
  <c r="Z491" i="14"/>
  <c r="BB494" i="14"/>
  <c r="CH494" i="14"/>
  <c r="DN494" i="14"/>
  <c r="BB498" i="14"/>
  <c r="BB499" i="14"/>
  <c r="BB500" i="14"/>
  <c r="CH500" i="14"/>
  <c r="AX502" i="14"/>
  <c r="N505" i="14"/>
  <c r="BZ505" i="14"/>
  <c r="AP508" i="14"/>
  <c r="AD512" i="14"/>
  <c r="BN515" i="14"/>
  <c r="CT515" i="14"/>
  <c r="DN520" i="14"/>
  <c r="V521" i="14"/>
  <c r="BB521" i="14"/>
  <c r="DZ528" i="14"/>
  <c r="J531" i="14"/>
  <c r="EH533" i="14"/>
  <c r="BF552" i="14"/>
  <c r="CP426" i="14"/>
  <c r="AX503" i="14"/>
  <c r="CD503" i="14"/>
  <c r="DF507" i="14"/>
  <c r="DZ511" i="14"/>
  <c r="AH425" i="14"/>
  <c r="CT425" i="14"/>
  <c r="J427" i="14"/>
  <c r="BJ429" i="14"/>
  <c r="J439" i="14"/>
  <c r="AP446" i="14"/>
  <c r="BV446" i="14"/>
  <c r="J448" i="14"/>
  <c r="AX470" i="14"/>
  <c r="N473" i="14"/>
  <c r="AT473" i="14"/>
  <c r="EL474" i="14"/>
  <c r="BZ475" i="14"/>
  <c r="N477" i="14"/>
  <c r="BV479" i="14"/>
  <c r="AP480" i="14"/>
  <c r="EH480" i="14"/>
  <c r="DZ488" i="14"/>
  <c r="AH489" i="14"/>
  <c r="CT489" i="14"/>
  <c r="BF494" i="14"/>
  <c r="CL494" i="14"/>
  <c r="Z495" i="14"/>
  <c r="CL495" i="14"/>
  <c r="Z497" i="14"/>
  <c r="Z498" i="14"/>
  <c r="BF498" i="14"/>
  <c r="AT508" i="14"/>
  <c r="AL515" i="14"/>
  <c r="CX515" i="14"/>
  <c r="ED515" i="14"/>
  <c r="Z520" i="14"/>
  <c r="AH529" i="14"/>
  <c r="BN529" i="14"/>
  <c r="DF531" i="14"/>
  <c r="EL531" i="14"/>
  <c r="BZ532" i="14"/>
  <c r="DF532" i="14"/>
  <c r="N534" i="14"/>
  <c r="DN539" i="14"/>
  <c r="CD547" i="14"/>
  <c r="AX548" i="14"/>
  <c r="BV385" i="14"/>
  <c r="EH385" i="14"/>
  <c r="DZ387" i="14"/>
  <c r="BF394" i="14"/>
  <c r="Z395" i="14"/>
  <c r="BF395" i="14"/>
  <c r="CL395" i="14"/>
  <c r="BB401" i="14"/>
  <c r="V403" i="14"/>
  <c r="BB403" i="14"/>
  <c r="CH403" i="14"/>
  <c r="DN403" i="14"/>
  <c r="EH410" i="14"/>
  <c r="EH414" i="14"/>
  <c r="AP416" i="14"/>
  <c r="DB416" i="14"/>
  <c r="CX417" i="14"/>
  <c r="AL421" i="14"/>
  <c r="AL422" i="14"/>
  <c r="BR423" i="14"/>
  <c r="AT444" i="14"/>
  <c r="EL447" i="14"/>
  <c r="DB454" i="14"/>
  <c r="BR464" i="14"/>
  <c r="ED464" i="14"/>
  <c r="AL465" i="14"/>
  <c r="BR465" i="14"/>
  <c r="CX465" i="14"/>
  <c r="CD473" i="14"/>
  <c r="DJ473" i="14"/>
  <c r="AX476" i="14"/>
  <c r="DJ477" i="14"/>
  <c r="N481" i="14"/>
  <c r="AT481" i="14"/>
  <c r="AP487" i="14"/>
  <c r="EH487" i="14"/>
  <c r="AL488" i="14"/>
  <c r="AD493" i="14"/>
  <c r="BJ493" i="14"/>
  <c r="CP493" i="14"/>
  <c r="DV493" i="14"/>
  <c r="BJ495" i="14"/>
  <c r="BJ497" i="14"/>
  <c r="EL509" i="14"/>
  <c r="BN512" i="14"/>
  <c r="BV526" i="14"/>
  <c r="DB526" i="14"/>
  <c r="R533" i="14"/>
  <c r="AX533" i="14"/>
  <c r="V542" i="14"/>
  <c r="DN542" i="14"/>
  <c r="BB546" i="14"/>
  <c r="DN546" i="14"/>
  <c r="CH549" i="14"/>
  <c r="DN549" i="14"/>
  <c r="N459" i="14"/>
  <c r="DF459" i="14"/>
  <c r="R478" i="14"/>
  <c r="AX478" i="14"/>
  <c r="AP488" i="14"/>
  <c r="DR503" i="14"/>
  <c r="BB507" i="14"/>
  <c r="AX509" i="14"/>
  <c r="DB511" i="14"/>
  <c r="EH511" i="14"/>
  <c r="CX512" i="14"/>
  <c r="AL513" i="14"/>
  <c r="BR513" i="14"/>
  <c r="CX513" i="14"/>
  <c r="DZ519" i="14"/>
  <c r="BV527" i="14"/>
  <c r="BV528" i="14"/>
  <c r="DB528" i="14"/>
  <c r="DR542" i="14"/>
  <c r="DF556" i="14"/>
  <c r="EL556" i="14"/>
  <c r="CT393" i="14"/>
  <c r="CD409" i="14"/>
  <c r="DJ409" i="14"/>
  <c r="N412" i="14"/>
  <c r="EL412" i="14"/>
  <c r="N417" i="14"/>
  <c r="DF419" i="14"/>
  <c r="DF422" i="14"/>
  <c r="BV424" i="14"/>
  <c r="DB424" i="14"/>
  <c r="N438" i="14"/>
  <c r="AL441" i="14"/>
  <c r="AX447" i="14"/>
  <c r="AX448" i="14"/>
  <c r="DJ448" i="14"/>
  <c r="R451" i="14"/>
  <c r="DJ451" i="14"/>
  <c r="AX455" i="14"/>
  <c r="EL459" i="14"/>
  <c r="N460" i="14"/>
  <c r="BZ460" i="14"/>
  <c r="N463" i="14"/>
  <c r="AT463" i="14"/>
  <c r="EH466" i="14"/>
  <c r="DZ468" i="14"/>
  <c r="J469" i="14"/>
  <c r="BJ469" i="14"/>
  <c r="DV469" i="14"/>
  <c r="Z471" i="14"/>
  <c r="DN472" i="14"/>
  <c r="DN473" i="14"/>
  <c r="DF485" i="14"/>
  <c r="N487" i="14"/>
  <c r="BZ487" i="14"/>
  <c r="EL487" i="14"/>
  <c r="ED491" i="14"/>
  <c r="AH495" i="14"/>
  <c r="BN495" i="14"/>
  <c r="BN500" i="14"/>
  <c r="AD501" i="14"/>
  <c r="CP501" i="14"/>
  <c r="BJ502" i="14"/>
  <c r="CP503" i="14"/>
  <c r="AD504" i="14"/>
  <c r="V531" i="14"/>
  <c r="AD540" i="14"/>
  <c r="AD544" i="14"/>
  <c r="CP544" i="14"/>
  <c r="DR549" i="14"/>
  <c r="R554" i="14"/>
  <c r="AX554" i="14"/>
  <c r="DN447" i="14"/>
  <c r="AX461" i="14"/>
  <c r="BR496" i="14"/>
  <c r="ED496" i="14"/>
  <c r="AL497" i="14"/>
  <c r="CX497" i="14"/>
  <c r="BJ504" i="14"/>
  <c r="Z533" i="14"/>
  <c r="AH539" i="14"/>
  <c r="AH540" i="14"/>
  <c r="CP545" i="14"/>
  <c r="DV545" i="14"/>
  <c r="CP548" i="14"/>
  <c r="DV548" i="14"/>
  <c r="DN554" i="14"/>
  <c r="R557" i="14"/>
  <c r="CD419" i="14"/>
  <c r="R421" i="14"/>
  <c r="AX421" i="14"/>
  <c r="AX422" i="14"/>
  <c r="DJ422" i="14"/>
  <c r="AX423" i="14"/>
  <c r="CD423" i="14"/>
  <c r="DJ423" i="14"/>
  <c r="N426" i="14"/>
  <c r="BZ426" i="14"/>
  <c r="DF426" i="14"/>
  <c r="J430" i="14"/>
  <c r="AX438" i="14"/>
  <c r="DJ438" i="14"/>
  <c r="AT439" i="14"/>
  <c r="V454" i="14"/>
  <c r="EL466" i="14"/>
  <c r="EH467" i="14"/>
  <c r="BB484" i="14"/>
  <c r="DN484" i="14"/>
  <c r="N491" i="14"/>
  <c r="BV491" i="14"/>
  <c r="AD507" i="14"/>
  <c r="DV507" i="14"/>
  <c r="BF509" i="14"/>
  <c r="AP519" i="14"/>
  <c r="DB519" i="14"/>
  <c r="BJ532" i="14"/>
  <c r="BN542" i="14"/>
  <c r="AH544" i="14"/>
  <c r="CT544" i="14"/>
  <c r="BN545" i="14"/>
  <c r="J547" i="14"/>
  <c r="N552" i="14"/>
  <c r="BN470" i="14"/>
  <c r="AD472" i="14"/>
  <c r="BJ472" i="14"/>
  <c r="AD473" i="14"/>
  <c r="BJ475" i="14"/>
  <c r="BJ476" i="14"/>
  <c r="DV476" i="14"/>
  <c r="AD477" i="14"/>
  <c r="BJ477" i="14"/>
  <c r="Z479" i="14"/>
  <c r="BF479" i="14"/>
  <c r="CL479" i="14"/>
  <c r="DR479" i="14"/>
  <c r="Z480" i="14"/>
  <c r="DR480" i="14"/>
  <c r="CL481" i="14"/>
  <c r="BB487" i="14"/>
  <c r="BV494" i="14"/>
  <c r="DB494" i="14"/>
  <c r="BV495" i="14"/>
  <c r="DB495" i="14"/>
  <c r="J497" i="14"/>
  <c r="BR502" i="14"/>
  <c r="AL503" i="14"/>
  <c r="CT504" i="14"/>
  <c r="DZ504" i="14"/>
  <c r="BJ508" i="14"/>
  <c r="DR509" i="14"/>
  <c r="V511" i="14"/>
  <c r="DB520" i="14"/>
  <c r="DB521" i="14"/>
  <c r="AL543" i="14"/>
  <c r="ED543" i="14"/>
  <c r="CX544" i="14"/>
  <c r="ED544" i="14"/>
  <c r="BR381" i="14"/>
  <c r="CH381" i="14"/>
  <c r="CX381" i="14"/>
  <c r="DN381" i="14"/>
  <c r="DR382" i="14"/>
  <c r="Z383" i="14"/>
  <c r="BF383" i="14"/>
  <c r="DR383" i="14"/>
  <c r="DB384" i="14"/>
  <c r="AX386" i="14"/>
  <c r="CD386" i="14"/>
  <c r="EH390" i="14"/>
  <c r="BV394" i="14"/>
  <c r="CL394" i="14"/>
  <c r="DR394" i="14"/>
  <c r="CX396" i="14"/>
  <c r="DN396" i="14"/>
  <c r="DJ398" i="14"/>
  <c r="BF399" i="14"/>
  <c r="BV399" i="14"/>
  <c r="CT401" i="14"/>
  <c r="DR403" i="14"/>
  <c r="AH406" i="14"/>
  <c r="CT406" i="14"/>
  <c r="DJ406" i="14"/>
  <c r="DZ406" i="14"/>
  <c r="BJ407" i="14"/>
  <c r="AT410" i="14"/>
  <c r="BJ410" i="14"/>
  <c r="BB413" i="14"/>
  <c r="CX405" i="14"/>
  <c r="AH407" i="14"/>
  <c r="CL408" i="14"/>
  <c r="J412" i="14"/>
  <c r="ED419" i="14"/>
  <c r="BJ382" i="14"/>
  <c r="CP382" i="14"/>
  <c r="DF382" i="14"/>
  <c r="N383" i="14"/>
  <c r="AT383" i="14"/>
  <c r="BF385" i="14"/>
  <c r="DR385" i="14"/>
  <c r="V387" i="14"/>
  <c r="BB387" i="14"/>
  <c r="CH387" i="14"/>
  <c r="CX387" i="14"/>
  <c r="BN388" i="14"/>
  <c r="CD390" i="14"/>
  <c r="CL391" i="14"/>
  <c r="DB391" i="14"/>
  <c r="DZ393" i="14"/>
  <c r="Z396" i="14"/>
  <c r="AP396" i="14"/>
  <c r="BV396" i="14"/>
  <c r="DB396" i="14"/>
  <c r="EH396" i="14"/>
  <c r="DB397" i="14"/>
  <c r="AP401" i="14"/>
  <c r="CL404" i="14"/>
  <c r="Z409" i="14"/>
  <c r="CX409" i="14"/>
  <c r="DZ410" i="14"/>
  <c r="Z414" i="14"/>
  <c r="AP414" i="14"/>
  <c r="BV414" i="14"/>
  <c r="DR416" i="14"/>
  <c r="BV419" i="14"/>
  <c r="AH382" i="14"/>
  <c r="DZ382" i="14"/>
  <c r="R383" i="14"/>
  <c r="AX383" i="14"/>
  <c r="BN383" i="14"/>
  <c r="CD383" i="14"/>
  <c r="DJ383" i="14"/>
  <c r="CL387" i="14"/>
  <c r="DZ390" i="14"/>
  <c r="J391" i="14"/>
  <c r="BN394" i="14"/>
  <c r="CD394" i="14"/>
  <c r="CT394" i="14"/>
  <c r="DJ394" i="14"/>
  <c r="DZ394" i="14"/>
  <c r="DF396" i="14"/>
  <c r="DV396" i="14"/>
  <c r="BN399" i="14"/>
  <c r="CT399" i="14"/>
  <c r="EH401" i="14"/>
  <c r="DZ403" i="14"/>
  <c r="BJ404" i="14"/>
  <c r="DB405" i="14"/>
  <c r="EH405" i="14"/>
  <c r="CP408" i="14"/>
  <c r="DF408" i="14"/>
  <c r="CD411" i="14"/>
  <c r="N413" i="14"/>
  <c r="V382" i="14"/>
  <c r="R384" i="14"/>
  <c r="CD384" i="14"/>
  <c r="DF385" i="14"/>
  <c r="Z386" i="14"/>
  <c r="BF386" i="14"/>
  <c r="AT387" i="14"/>
  <c r="DR387" i="14"/>
  <c r="V390" i="14"/>
  <c r="AL390" i="14"/>
  <c r="BB390" i="14"/>
  <c r="BR390" i="14"/>
  <c r="CH390" i="14"/>
  <c r="CX390" i="14"/>
  <c r="Z393" i="14"/>
  <c r="CL393" i="14"/>
  <c r="AL394" i="14"/>
  <c r="AH395" i="14"/>
  <c r="AX395" i="14"/>
  <c r="CD395" i="14"/>
  <c r="DJ395" i="14"/>
  <c r="DF397" i="14"/>
  <c r="DZ399" i="14"/>
  <c r="N401" i="14"/>
  <c r="DF401" i="14"/>
  <c r="CL402" i="14"/>
  <c r="DB402" i="14"/>
  <c r="DR402" i="14"/>
  <c r="EH402" i="14"/>
  <c r="BN404" i="14"/>
  <c r="EL404" i="14"/>
  <c r="EH406" i="14"/>
  <c r="DN407" i="14"/>
  <c r="AX408" i="14"/>
  <c r="J413" i="14"/>
  <c r="AL384" i="14"/>
  <c r="CT385" i="14"/>
  <c r="Z394" i="14"/>
  <c r="J401" i="14"/>
  <c r="R401" i="14"/>
  <c r="AX401" i="14"/>
  <c r="CT404" i="14"/>
  <c r="DJ404" i="14"/>
  <c r="J405" i="14"/>
  <c r="J409" i="14"/>
  <c r="R413" i="14"/>
  <c r="DJ416" i="14"/>
  <c r="CP417" i="14"/>
  <c r="DF417" i="14"/>
  <c r="EL417" i="14"/>
  <c r="N419" i="14"/>
  <c r="CT420" i="14"/>
  <c r="DV421" i="14"/>
  <c r="Z422" i="14"/>
  <c r="BV422" i="14"/>
  <c r="DB422" i="14"/>
  <c r="DN422" i="14"/>
  <c r="J423" i="14"/>
  <c r="AT423" i="14"/>
  <c r="BZ423" i="14"/>
  <c r="CP423" i="14"/>
  <c r="CX425" i="14"/>
  <c r="DN425" i="14"/>
  <c r="R426" i="14"/>
  <c r="BN426" i="14"/>
  <c r="CD426" i="14"/>
  <c r="CT427" i="14"/>
  <c r="EL427" i="14"/>
  <c r="DF429" i="14"/>
  <c r="EL429" i="14"/>
  <c r="CL430" i="14"/>
  <c r="AD438" i="14"/>
  <c r="AT438" i="14"/>
  <c r="EH438" i="14"/>
  <c r="BN439" i="14"/>
  <c r="DZ439" i="14"/>
  <c r="AD440" i="14"/>
  <c r="BR444" i="14"/>
  <c r="BB445" i="14"/>
  <c r="CH445" i="14"/>
  <c r="CX445" i="14"/>
  <c r="BN446" i="14"/>
  <c r="N449" i="14"/>
  <c r="AD449" i="14"/>
  <c r="BZ450" i="14"/>
  <c r="DF450" i="14"/>
  <c r="N451" i="14"/>
  <c r="DF451" i="14"/>
  <c r="EL451" i="14"/>
  <c r="DB452" i="14"/>
  <c r="DN455" i="14"/>
  <c r="ED455" i="14"/>
  <c r="BZ419" i="14"/>
  <c r="BR420" i="14"/>
  <c r="CX420" i="14"/>
  <c r="EH424" i="14"/>
  <c r="CL425" i="14"/>
  <c r="J438" i="14"/>
  <c r="BB460" i="14"/>
  <c r="N430" i="14"/>
  <c r="AD430" i="14"/>
  <c r="BZ430" i="14"/>
  <c r="CP430" i="14"/>
  <c r="EL430" i="14"/>
  <c r="R438" i="14"/>
  <c r="DF438" i="14"/>
  <c r="DV438" i="14"/>
  <c r="EL438" i="14"/>
  <c r="AL439" i="14"/>
  <c r="BB439" i="14"/>
  <c r="BR439" i="14"/>
  <c r="AT441" i="14"/>
  <c r="AL446" i="14"/>
  <c r="BB446" i="14"/>
  <c r="CH446" i="14"/>
  <c r="DN446" i="14"/>
  <c r="EL452" i="14"/>
  <c r="DV453" i="14"/>
  <c r="AP459" i="14"/>
  <c r="EH412" i="14"/>
  <c r="CH414" i="14"/>
  <c r="CX414" i="14"/>
  <c r="V416" i="14"/>
  <c r="BB416" i="14"/>
  <c r="BR416" i="14"/>
  <c r="CX416" i="14"/>
  <c r="DN416" i="14"/>
  <c r="R419" i="14"/>
  <c r="V421" i="14"/>
  <c r="DJ421" i="14"/>
  <c r="BJ422" i="14"/>
  <c r="BZ422" i="14"/>
  <c r="DZ423" i="14"/>
  <c r="N424" i="14"/>
  <c r="AD424" i="14"/>
  <c r="DF424" i="14"/>
  <c r="AP426" i="14"/>
  <c r="CH427" i="14"/>
  <c r="CX427" i="14"/>
  <c r="ED427" i="14"/>
  <c r="AH429" i="14"/>
  <c r="AX429" i="14"/>
  <c r="CD429" i="14"/>
  <c r="Z439" i="14"/>
  <c r="ED439" i="14"/>
  <c r="BN440" i="14"/>
  <c r="AX441" i="14"/>
  <c r="CP441" i="14"/>
  <c r="DF441" i="14"/>
  <c r="DV441" i="14"/>
  <c r="EL441" i="14"/>
  <c r="CL444" i="14"/>
  <c r="DR444" i="14"/>
  <c r="AP445" i="14"/>
  <c r="EH445" i="14"/>
  <c r="AL448" i="14"/>
  <c r="BB449" i="14"/>
  <c r="CD449" i="14"/>
  <c r="DZ449" i="14"/>
  <c r="DJ450" i="14"/>
  <c r="DZ450" i="14"/>
  <c r="DZ451" i="14"/>
  <c r="BN453" i="14"/>
  <c r="DZ453" i="14"/>
  <c r="J454" i="14"/>
  <c r="R454" i="14"/>
  <c r="BB419" i="14"/>
  <c r="BR419" i="14"/>
  <c r="AD420" i="14"/>
  <c r="AT420" i="14"/>
  <c r="BJ420" i="14"/>
  <c r="CP420" i="14"/>
  <c r="EH420" i="14"/>
  <c r="CH421" i="14"/>
  <c r="CD422" i="14"/>
  <c r="DB423" i="14"/>
  <c r="DN423" i="14"/>
  <c r="ED423" i="14"/>
  <c r="DJ424" i="14"/>
  <c r="DZ424" i="14"/>
  <c r="J425" i="14"/>
  <c r="R425" i="14"/>
  <c r="BN425" i="14"/>
  <c r="AT426" i="14"/>
  <c r="BB429" i="14"/>
  <c r="BR429" i="14"/>
  <c r="DB439" i="14"/>
  <c r="BR440" i="14"/>
  <c r="CD441" i="14"/>
  <c r="DJ441" i="14"/>
  <c r="N445" i="14"/>
  <c r="AD445" i="14"/>
  <c r="AT445" i="14"/>
  <c r="EL445" i="14"/>
  <c r="DV446" i="14"/>
  <c r="EL446" i="14"/>
  <c r="Z448" i="14"/>
  <c r="CL448" i="14"/>
  <c r="DR448" i="14"/>
  <c r="EH448" i="14"/>
  <c r="BF449" i="14"/>
  <c r="DN450" i="14"/>
  <c r="ED450" i="14"/>
  <c r="DN451" i="14"/>
  <c r="ED451" i="14"/>
  <c r="CH453" i="14"/>
  <c r="DN453" i="14"/>
  <c r="BN454" i="14"/>
  <c r="CD454" i="14"/>
  <c r="DJ454" i="14"/>
  <c r="DZ454" i="14"/>
  <c r="DJ455" i="14"/>
  <c r="J456" i="14"/>
  <c r="AH456" i="14"/>
  <c r="BN456" i="14"/>
  <c r="CT456" i="14"/>
  <c r="DZ456" i="14"/>
  <c r="J457" i="14"/>
  <c r="DZ457" i="14"/>
  <c r="DV416" i="14"/>
  <c r="EL416" i="14"/>
  <c r="J419" i="14"/>
  <c r="AP419" i="14"/>
  <c r="EL420" i="14"/>
  <c r="EH421" i="14"/>
  <c r="BR422" i="14"/>
  <c r="CX422" i="14"/>
  <c r="V424" i="14"/>
  <c r="BB424" i="14"/>
  <c r="CX424" i="14"/>
  <c r="DN424" i="14"/>
  <c r="DZ425" i="14"/>
  <c r="Z429" i="14"/>
  <c r="AP429" i="14"/>
  <c r="CL429" i="14"/>
  <c r="DB429" i="14"/>
  <c r="BF438" i="14"/>
  <c r="BV438" i="14"/>
  <c r="CL438" i="14"/>
  <c r="CL440" i="14"/>
  <c r="CH441" i="14"/>
  <c r="DN441" i="14"/>
  <c r="DJ444" i="14"/>
  <c r="R445" i="14"/>
  <c r="BJ447" i="14"/>
  <c r="BZ447" i="14"/>
  <c r="EL448" i="14"/>
  <c r="CL449" i="14"/>
  <c r="CL450" i="14"/>
  <c r="DR450" i="14"/>
  <c r="AP451" i="14"/>
  <c r="CH454" i="14"/>
  <c r="CX454" i="14"/>
  <c r="CD462" i="14"/>
  <c r="DJ462" i="14"/>
  <c r="DZ462" i="14"/>
  <c r="J463" i="14"/>
  <c r="V472" i="14"/>
  <c r="CH472" i="14"/>
  <c r="DZ473" i="14"/>
  <c r="J477" i="14"/>
  <c r="N478" i="14"/>
  <c r="AT478" i="14"/>
  <c r="BJ454" i="14"/>
  <c r="BZ454" i="14"/>
  <c r="DV454" i="14"/>
  <c r="EL454" i="14"/>
  <c r="CP456" i="14"/>
  <c r="DV456" i="14"/>
  <c r="BJ457" i="14"/>
  <c r="DF458" i="14"/>
  <c r="EL458" i="14"/>
  <c r="CH461" i="14"/>
  <c r="DN461" i="14"/>
  <c r="ED461" i="14"/>
  <c r="AL462" i="14"/>
  <c r="DZ463" i="14"/>
  <c r="N464" i="14"/>
  <c r="Z465" i="14"/>
  <c r="BV465" i="14"/>
  <c r="DR465" i="14"/>
  <c r="ED466" i="14"/>
  <c r="CP468" i="14"/>
  <c r="DF468" i="14"/>
  <c r="BR469" i="14"/>
  <c r="CH469" i="14"/>
  <c r="CX469" i="14"/>
  <c r="ED469" i="14"/>
  <c r="BZ470" i="14"/>
  <c r="DF470" i="14"/>
  <c r="EL470" i="14"/>
  <c r="DR471" i="14"/>
  <c r="ED472" i="14"/>
  <c r="R474" i="14"/>
  <c r="AH474" i="14"/>
  <c r="AH475" i="14"/>
  <c r="CD475" i="14"/>
  <c r="CT475" i="14"/>
  <c r="DZ475" i="14"/>
  <c r="BN476" i="14"/>
  <c r="CD476" i="14"/>
  <c r="DZ476" i="14"/>
  <c r="BN477" i="14"/>
  <c r="CD477" i="14"/>
  <c r="N479" i="14"/>
  <c r="BZ479" i="14"/>
  <c r="N480" i="14"/>
  <c r="AT480" i="14"/>
  <c r="EL480" i="14"/>
  <c r="BF481" i="14"/>
  <c r="DB481" i="14"/>
  <c r="DR481" i="14"/>
  <c r="EH481" i="14"/>
  <c r="DB482" i="14"/>
  <c r="AP500" i="14"/>
  <c r="AX458" i="14"/>
  <c r="CD458" i="14"/>
  <c r="DJ458" i="14"/>
  <c r="DB461" i="14"/>
  <c r="BV462" i="14"/>
  <c r="DB462" i="14"/>
  <c r="DR462" i="14"/>
  <c r="CH463" i="14"/>
  <c r="DN463" i="14"/>
  <c r="R464" i="14"/>
  <c r="DJ464" i="14"/>
  <c r="AD465" i="14"/>
  <c r="CP465" i="14"/>
  <c r="DF465" i="14"/>
  <c r="DV465" i="14"/>
  <c r="DN467" i="14"/>
  <c r="ED467" i="14"/>
  <c r="AH468" i="14"/>
  <c r="AX468" i="14"/>
  <c r="CD468" i="14"/>
  <c r="N469" i="14"/>
  <c r="BF469" i="14"/>
  <c r="CD470" i="14"/>
  <c r="DJ470" i="14"/>
  <c r="DZ470" i="14"/>
  <c r="EL471" i="14"/>
  <c r="BF473" i="14"/>
  <c r="V474" i="14"/>
  <c r="CX474" i="14"/>
  <c r="ED474" i="14"/>
  <c r="BR475" i="14"/>
  <c r="V476" i="14"/>
  <c r="BB476" i="14"/>
  <c r="BR476" i="14"/>
  <c r="DN476" i="14"/>
  <c r="ED476" i="14"/>
  <c r="AT498" i="14"/>
  <c r="AP463" i="14"/>
  <c r="DB467" i="14"/>
  <c r="R469" i="14"/>
  <c r="EL472" i="14"/>
  <c r="DN479" i="14"/>
  <c r="BB490" i="14"/>
  <c r="BR490" i="14"/>
  <c r="CH490" i="14"/>
  <c r="AX491" i="14"/>
  <c r="DB488" i="14"/>
  <c r="EH488" i="14"/>
  <c r="ED456" i="14"/>
  <c r="R460" i="14"/>
  <c r="AH460" i="14"/>
  <c r="BN460" i="14"/>
  <c r="DJ460" i="14"/>
  <c r="R462" i="14"/>
  <c r="EH463" i="14"/>
  <c r="Z464" i="14"/>
  <c r="BF464" i="14"/>
  <c r="BV464" i="14"/>
  <c r="AX466" i="14"/>
  <c r="CD466" i="14"/>
  <c r="BV468" i="14"/>
  <c r="CL468" i="14"/>
  <c r="DB468" i="14"/>
  <c r="BN469" i="14"/>
  <c r="CD469" i="14"/>
  <c r="CX471" i="14"/>
  <c r="DN471" i="14"/>
  <c r="BN472" i="14"/>
  <c r="J473" i="14"/>
  <c r="DV473" i="14"/>
  <c r="EL473" i="14"/>
  <c r="BJ474" i="14"/>
  <c r="CP474" i="14"/>
  <c r="DV474" i="14"/>
  <c r="AT476" i="14"/>
  <c r="DF477" i="14"/>
  <c r="EL477" i="14"/>
  <c r="BF478" i="14"/>
  <c r="BV478" i="14"/>
  <c r="AL482" i="14"/>
  <c r="BR482" i="14"/>
  <c r="CX484" i="14"/>
  <c r="BN485" i="14"/>
  <c r="AX482" i="14"/>
  <c r="CD482" i="14"/>
  <c r="AT485" i="14"/>
  <c r="BJ485" i="14"/>
  <c r="BB489" i="14"/>
  <c r="DN489" i="14"/>
  <c r="AP493" i="14"/>
  <c r="BF493" i="14"/>
  <c r="DB493" i="14"/>
  <c r="DR493" i="14"/>
  <c r="ED494" i="14"/>
  <c r="AL495" i="14"/>
  <c r="CX495" i="14"/>
  <c r="CH496" i="14"/>
  <c r="V497" i="14"/>
  <c r="V498" i="14"/>
  <c r="R499" i="14"/>
  <c r="DJ499" i="14"/>
  <c r="CT500" i="14"/>
  <c r="BZ501" i="14"/>
  <c r="AT502" i="14"/>
  <c r="BF502" i="14"/>
  <c r="CL502" i="14"/>
  <c r="BB503" i="14"/>
  <c r="CX504" i="14"/>
  <c r="R506" i="14"/>
  <c r="CD506" i="14"/>
  <c r="ED509" i="14"/>
  <c r="R510" i="14"/>
  <c r="CD510" i="14"/>
  <c r="BZ511" i="14"/>
  <c r="AL512" i="14"/>
  <c r="CL519" i="14"/>
  <c r="AL521" i="14"/>
  <c r="CH521" i="14"/>
  <c r="CL555" i="14"/>
  <c r="DF487" i="14"/>
  <c r="BZ493" i="14"/>
  <c r="EH494" i="14"/>
  <c r="ED499" i="14"/>
  <c r="V500" i="14"/>
  <c r="AP503" i="14"/>
  <c r="BV503" i="14"/>
  <c r="BB505" i="14"/>
  <c r="BR510" i="14"/>
  <c r="CX510" i="14"/>
  <c r="AH531" i="14"/>
  <c r="BN531" i="14"/>
  <c r="AT534" i="14"/>
  <c r="EL534" i="14"/>
  <c r="V537" i="14"/>
  <c r="BB537" i="14"/>
  <c r="DN537" i="14"/>
  <c r="V538" i="14"/>
  <c r="CH538" i="14"/>
  <c r="DN538" i="14"/>
  <c r="AX539" i="14"/>
  <c r="BN539" i="14"/>
  <c r="BJ545" i="14"/>
  <c r="J546" i="14"/>
  <c r="DR546" i="14"/>
  <c r="BF547" i="14"/>
  <c r="BV547" i="14"/>
  <c r="AH552" i="14"/>
  <c r="AX552" i="14"/>
  <c r="DJ552" i="14"/>
  <c r="EL554" i="14"/>
  <c r="BV498" i="14"/>
  <c r="CL498" i="14"/>
  <c r="EH498" i="14"/>
  <c r="DN500" i="14"/>
  <c r="CX506" i="14"/>
  <c r="AH508" i="14"/>
  <c r="AP513" i="14"/>
  <c r="BV513" i="14"/>
  <c r="CL513" i="14"/>
  <c r="ED513" i="14"/>
  <c r="DR515" i="14"/>
  <c r="EH519" i="14"/>
  <c r="AP521" i="14"/>
  <c r="Z538" i="14"/>
  <c r="AP538" i="14"/>
  <c r="AL540" i="14"/>
  <c r="BR540" i="14"/>
  <c r="CX540" i="14"/>
  <c r="DN540" i="14"/>
  <c r="V541" i="14"/>
  <c r="BZ547" i="14"/>
  <c r="DF547" i="14"/>
  <c r="AT548" i="14"/>
  <c r="BZ548" i="14"/>
  <c r="J480" i="14"/>
  <c r="BF482" i="14"/>
  <c r="BB485" i="14"/>
  <c r="AX487" i="14"/>
  <c r="CD487" i="14"/>
  <c r="DJ487" i="14"/>
  <c r="AH493" i="14"/>
  <c r="AX493" i="14"/>
  <c r="CD493" i="14"/>
  <c r="CT493" i="14"/>
  <c r="DJ493" i="14"/>
  <c r="N495" i="14"/>
  <c r="AT495" i="14"/>
  <c r="BZ495" i="14"/>
  <c r="DF495" i="14"/>
  <c r="AD497" i="14"/>
  <c r="N498" i="14"/>
  <c r="BV499" i="14"/>
  <c r="BJ503" i="14"/>
  <c r="DV503" i="14"/>
  <c r="EL503" i="14"/>
  <c r="Z505" i="14"/>
  <c r="AT509" i="14"/>
  <c r="BJ509" i="14"/>
  <c r="BB511" i="14"/>
  <c r="BR511" i="14"/>
  <c r="DF519" i="14"/>
  <c r="DV519" i="14"/>
  <c r="R527" i="14"/>
  <c r="CD527" i="14"/>
  <c r="DJ527" i="14"/>
  <c r="AX528" i="14"/>
  <c r="BN528" i="14"/>
  <c r="BN533" i="14"/>
  <c r="V477" i="14"/>
  <c r="BB477" i="14"/>
  <c r="CX478" i="14"/>
  <c r="ED478" i="14"/>
  <c r="AH479" i="14"/>
  <c r="CD479" i="14"/>
  <c r="DZ479" i="14"/>
  <c r="AX480" i="14"/>
  <c r="J481" i="14"/>
  <c r="BJ481" i="14"/>
  <c r="DN485" i="14"/>
  <c r="CX487" i="14"/>
  <c r="ED487" i="14"/>
  <c r="DF488" i="14"/>
  <c r="N490" i="14"/>
  <c r="BF490" i="14"/>
  <c r="CL490" i="14"/>
  <c r="DR490" i="14"/>
  <c r="BB491" i="14"/>
  <c r="AX494" i="14"/>
  <c r="BN494" i="14"/>
  <c r="CT494" i="14"/>
  <c r="J496" i="14"/>
  <c r="CD497" i="14"/>
  <c r="AD499" i="14"/>
  <c r="CP499" i="14"/>
  <c r="BV500" i="14"/>
  <c r="DB500" i="14"/>
  <c r="AL501" i="14"/>
  <c r="CX502" i="14"/>
  <c r="DZ502" i="14"/>
  <c r="BN503" i="14"/>
  <c r="CT503" i="14"/>
  <c r="DJ503" i="14"/>
  <c r="J504" i="14"/>
  <c r="BZ504" i="14"/>
  <c r="DF504" i="14"/>
  <c r="AP507" i="14"/>
  <c r="CL507" i="14"/>
  <c r="DB507" i="14"/>
  <c r="DR507" i="14"/>
  <c r="EH507" i="14"/>
  <c r="CP509" i="14"/>
  <c r="CX511" i="14"/>
  <c r="ED511" i="14"/>
  <c r="R529" i="14"/>
  <c r="AP539" i="14"/>
  <c r="CH543" i="14"/>
  <c r="J552" i="14"/>
  <c r="CT488" i="14"/>
  <c r="J489" i="14"/>
  <c r="R489" i="14"/>
  <c r="CD489" i="14"/>
  <c r="DF490" i="14"/>
  <c r="EL490" i="14"/>
  <c r="V494" i="14"/>
  <c r="AL494" i="14"/>
  <c r="BN504" i="14"/>
  <c r="N507" i="14"/>
  <c r="AT507" i="14"/>
  <c r="BJ507" i="14"/>
  <c r="DJ512" i="14"/>
  <c r="J513" i="14"/>
  <c r="J526" i="14"/>
  <c r="CX528" i="14"/>
  <c r="AP531" i="14"/>
  <c r="BV531" i="14"/>
  <c r="EH531" i="14"/>
  <c r="ED533" i="14"/>
  <c r="CH534" i="14"/>
  <c r="AT539" i="14"/>
  <c r="CP539" i="14"/>
  <c r="DV539" i="14"/>
  <c r="V519" i="14"/>
  <c r="AL519" i="14"/>
  <c r="BR519" i="14"/>
  <c r="CH519" i="14"/>
  <c r="CX519" i="14"/>
  <c r="R520" i="14"/>
  <c r="CD520" i="14"/>
  <c r="AH521" i="14"/>
  <c r="BN521" i="14"/>
  <c r="CT521" i="14"/>
  <c r="DZ521" i="14"/>
  <c r="N526" i="14"/>
  <c r="CL526" i="14"/>
  <c r="DR526" i="14"/>
  <c r="EH527" i="14"/>
  <c r="BF528" i="14"/>
  <c r="AD532" i="14"/>
  <c r="CL532" i="14"/>
  <c r="DR532" i="14"/>
  <c r="CP540" i="14"/>
  <c r="BJ541" i="14"/>
  <c r="AL544" i="14"/>
  <c r="AL545" i="14"/>
  <c r="BR545" i="14"/>
  <c r="R546" i="14"/>
  <c r="BN546" i="14"/>
  <c r="CD546" i="14"/>
  <c r="CT546" i="14"/>
  <c r="DJ546" i="14"/>
  <c r="AH548" i="14"/>
  <c r="AT549" i="14"/>
  <c r="CP549" i="14"/>
  <c r="BR551" i="14"/>
  <c r="CX551" i="14"/>
  <c r="DN551" i="14"/>
  <c r="AL552" i="14"/>
  <c r="BR552" i="14"/>
  <c r="CX552" i="14"/>
  <c r="BZ555" i="14"/>
  <c r="Z556" i="14"/>
  <c r="DB556" i="14"/>
  <c r="CH557" i="14"/>
  <c r="CX557" i="14"/>
  <c r="DN557" i="14"/>
  <c r="ED557" i="14"/>
  <c r="AD527" i="14"/>
  <c r="AT527" i="14"/>
  <c r="BJ527" i="14"/>
  <c r="DF527" i="14"/>
  <c r="AD531" i="14"/>
  <c r="AT531" i="14"/>
  <c r="BJ531" i="14"/>
  <c r="BZ531" i="14"/>
  <c r="BR532" i="14"/>
  <c r="CX532" i="14"/>
  <c r="ED532" i="14"/>
  <c r="DZ533" i="14"/>
  <c r="R534" i="14"/>
  <c r="BN540" i="14"/>
  <c r="CT540" i="14"/>
  <c r="CT541" i="14"/>
  <c r="DJ541" i="14"/>
  <c r="AD542" i="14"/>
  <c r="BJ542" i="14"/>
  <c r="EH544" i="14"/>
  <c r="Z545" i="14"/>
  <c r="V546" i="14"/>
  <c r="DN548" i="14"/>
  <c r="BN549" i="14"/>
  <c r="N551" i="14"/>
  <c r="AT551" i="14"/>
  <c r="EH552" i="14"/>
  <c r="DV555" i="14"/>
  <c r="AT556" i="14"/>
  <c r="Z557" i="14"/>
  <c r="AP557" i="14"/>
  <c r="V555" i="14"/>
  <c r="R556" i="14"/>
  <c r="AH556" i="14"/>
  <c r="AX556" i="14"/>
  <c r="BZ557" i="14"/>
  <c r="CP557" i="14"/>
  <c r="EL557" i="14"/>
  <c r="N510" i="14"/>
  <c r="AT510" i="14"/>
  <c r="BJ510" i="14"/>
  <c r="BZ510" i="14"/>
  <c r="CP510" i="14"/>
  <c r="DF510" i="14"/>
  <c r="AP511" i="14"/>
  <c r="BV511" i="14"/>
  <c r="AH512" i="14"/>
  <c r="AT515" i="14"/>
  <c r="BZ515" i="14"/>
  <c r="AH519" i="14"/>
  <c r="BN519" i="14"/>
  <c r="EL519" i="14"/>
  <c r="CP520" i="14"/>
  <c r="DF520" i="14"/>
  <c r="DV520" i="14"/>
  <c r="EL520" i="14"/>
  <c r="N521" i="14"/>
  <c r="BZ521" i="14"/>
  <c r="V526" i="14"/>
  <c r="CX526" i="14"/>
  <c r="AL527" i="14"/>
  <c r="BR527" i="14"/>
  <c r="CT528" i="14"/>
  <c r="BV529" i="14"/>
  <c r="CL529" i="14"/>
  <c r="DR529" i="14"/>
  <c r="DJ531" i="14"/>
  <c r="DR533" i="14"/>
  <c r="DB534" i="14"/>
  <c r="EH534" i="14"/>
  <c r="R537" i="14"/>
  <c r="AX537" i="14"/>
  <c r="CD537" i="14"/>
  <c r="CT537" i="14"/>
  <c r="DJ537" i="14"/>
  <c r="CD538" i="14"/>
  <c r="DZ538" i="14"/>
  <c r="BV539" i="14"/>
  <c r="Z541" i="14"/>
  <c r="DR541" i="14"/>
  <c r="BR542" i="14"/>
  <c r="CD543" i="14"/>
  <c r="J545" i="14"/>
  <c r="BZ546" i="14"/>
  <c r="BJ547" i="14"/>
  <c r="DB547" i="14"/>
  <c r="CL548" i="14"/>
  <c r="DB548" i="14"/>
  <c r="Z549" i="14"/>
  <c r="BF549" i="14"/>
  <c r="ED549" i="14"/>
  <c r="AP554" i="14"/>
  <c r="BV554" i="14"/>
  <c r="AL556" i="14"/>
  <c r="BN557" i="14"/>
  <c r="CT382" i="14"/>
  <c r="AP383" i="14"/>
  <c r="DZ383" i="14"/>
  <c r="CL384" i="14"/>
  <c r="CD385" i="14"/>
  <c r="BF387" i="14"/>
  <c r="DB387" i="14"/>
  <c r="J388" i="14"/>
  <c r="CL388" i="14"/>
  <c r="DB388" i="14"/>
  <c r="EH388" i="14"/>
  <c r="BF390" i="14"/>
  <c r="CL390" i="14"/>
  <c r="DN390" i="14"/>
  <c r="ED390" i="14"/>
  <c r="AH391" i="14"/>
  <c r="AX391" i="14"/>
  <c r="BZ391" i="14"/>
  <c r="CP391" i="14"/>
  <c r="AP392" i="14"/>
  <c r="BV392" i="14"/>
  <c r="ED392" i="14"/>
  <c r="AH393" i="14"/>
  <c r="BN393" i="14"/>
  <c r="DV393" i="14"/>
  <c r="J394" i="14"/>
  <c r="BR394" i="14"/>
  <c r="CX394" i="14"/>
  <c r="J395" i="14"/>
  <c r="AD395" i="14"/>
  <c r="BJ395" i="14"/>
  <c r="EH395" i="14"/>
  <c r="V396" i="14"/>
  <c r="BB396" i="14"/>
  <c r="DZ396" i="14"/>
  <c r="N397" i="14"/>
  <c r="AT397" i="14"/>
  <c r="DR397" i="14"/>
  <c r="CD398" i="14"/>
  <c r="BR399" i="14"/>
  <c r="EL399" i="14"/>
  <c r="Z401" i="14"/>
  <c r="R402" i="14"/>
  <c r="DF402" i="14"/>
  <c r="DV402" i="14"/>
  <c r="EL402" i="14"/>
  <c r="Z403" i="14"/>
  <c r="AP403" i="14"/>
  <c r="CL403" i="14"/>
  <c r="DB403" i="14"/>
  <c r="N404" i="14"/>
  <c r="AD404" i="14"/>
  <c r="AT404" i="14"/>
  <c r="DR404" i="14"/>
  <c r="AP405" i="14"/>
  <c r="BB405" i="14"/>
  <c r="BR405" i="14"/>
  <c r="CH405" i="14"/>
  <c r="EL405" i="14"/>
  <c r="AP406" i="14"/>
  <c r="BV406" i="14"/>
  <c r="DB406" i="14"/>
  <c r="CP407" i="14"/>
  <c r="DF407" i="14"/>
  <c r="V408" i="14"/>
  <c r="CD408" i="14"/>
  <c r="CT408" i="14"/>
  <c r="DJ408" i="14"/>
  <c r="EL408" i="14"/>
  <c r="AP409" i="14"/>
  <c r="BR409" i="14"/>
  <c r="AX410" i="14"/>
  <c r="AL411" i="14"/>
  <c r="BB411" i="14"/>
  <c r="CH411" i="14"/>
  <c r="DZ411" i="14"/>
  <c r="BJ412" i="14"/>
  <c r="BZ412" i="14"/>
  <c r="CP412" i="14"/>
  <c r="DF412" i="14"/>
  <c r="Z413" i="14"/>
  <c r="AP413" i="14"/>
  <c r="CL413" i="14"/>
  <c r="DB413" i="14"/>
  <c r="R416" i="14"/>
  <c r="AH416" i="14"/>
  <c r="AX416" i="14"/>
  <c r="BN416" i="14"/>
  <c r="CD416" i="14"/>
  <c r="AX419" i="14"/>
  <c r="CP419" i="14"/>
  <c r="EH419" i="14"/>
  <c r="DF420" i="14"/>
  <c r="DV420" i="14"/>
  <c r="CT421" i="14"/>
  <c r="CH422" i="14"/>
  <c r="Z423" i="14"/>
  <c r="AP423" i="14"/>
  <c r="CH423" i="14"/>
  <c r="CX423" i="14"/>
  <c r="DJ425" i="14"/>
  <c r="J384" i="14"/>
  <c r="EH387" i="14"/>
  <c r="J390" i="14"/>
  <c r="CD391" i="14"/>
  <c r="EH392" i="14"/>
  <c r="DB401" i="14"/>
  <c r="CT402" i="14"/>
  <c r="R404" i="14"/>
  <c r="DF404" i="14"/>
  <c r="CL405" i="14"/>
  <c r="AD406" i="14"/>
  <c r="BF409" i="14"/>
  <c r="CL409" i="14"/>
  <c r="BN410" i="14"/>
  <c r="CT410" i="14"/>
  <c r="Z411" i="14"/>
  <c r="AP411" i="14"/>
  <c r="R412" i="14"/>
  <c r="AX412" i="14"/>
  <c r="CD412" i="14"/>
  <c r="EL419" i="14"/>
  <c r="AL420" i="14"/>
  <c r="DZ421" i="14"/>
  <c r="J403" i="14"/>
  <c r="CT424" i="14"/>
  <c r="BR427" i="14"/>
  <c r="J429" i="14"/>
  <c r="AT429" i="14"/>
  <c r="R470" i="14"/>
  <c r="ED382" i="14"/>
  <c r="AD383" i="14"/>
  <c r="CL383" i="14"/>
  <c r="AX384" i="14"/>
  <c r="DV384" i="14"/>
  <c r="AP385" i="14"/>
  <c r="DN385" i="14"/>
  <c r="AH386" i="14"/>
  <c r="BJ387" i="14"/>
  <c r="BZ387" i="14"/>
  <c r="CP387" i="14"/>
  <c r="DF387" i="14"/>
  <c r="AX388" i="14"/>
  <c r="BJ390" i="14"/>
  <c r="BZ390" i="14"/>
  <c r="BB391" i="14"/>
  <c r="BR391" i="14"/>
  <c r="DF392" i="14"/>
  <c r="DV392" i="14"/>
  <c r="AD394" i="14"/>
  <c r="AT394" i="14"/>
  <c r="EH394" i="14"/>
  <c r="CT395" i="14"/>
  <c r="CL396" i="14"/>
  <c r="CD397" i="14"/>
  <c r="EL397" i="14"/>
  <c r="Z398" i="14"/>
  <c r="AP398" i="14"/>
  <c r="DN398" i="14"/>
  <c r="DN399" i="14"/>
  <c r="ED399" i="14"/>
  <c r="AT401" i="14"/>
  <c r="AL402" i="14"/>
  <c r="R403" i="14"/>
  <c r="DF403" i="14"/>
  <c r="AD405" i="14"/>
  <c r="AT405" i="14"/>
  <c r="DN405" i="14"/>
  <c r="AL407" i="14"/>
  <c r="BB407" i="14"/>
  <c r="DZ407" i="14"/>
  <c r="N408" i="14"/>
  <c r="CX408" i="14"/>
  <c r="AT409" i="14"/>
  <c r="BB410" i="14"/>
  <c r="BJ413" i="14"/>
  <c r="BZ413" i="14"/>
  <c r="CP413" i="14"/>
  <c r="DF413" i="14"/>
  <c r="CL414" i="14"/>
  <c r="DB414" i="14"/>
  <c r="ED416" i="14"/>
  <c r="AX417" i="14"/>
  <c r="BN417" i="14"/>
  <c r="DV417" i="14"/>
  <c r="DJ419" i="14"/>
  <c r="N421" i="14"/>
  <c r="AP421" i="14"/>
  <c r="BF421" i="14"/>
  <c r="N422" i="14"/>
  <c r="BF422" i="14"/>
  <c r="AL424" i="14"/>
  <c r="J455" i="14"/>
  <c r="J392" i="14"/>
  <c r="Z382" i="14"/>
  <c r="AP382" i="14"/>
  <c r="BF382" i="14"/>
  <c r="CL382" i="14"/>
  <c r="BN386" i="14"/>
  <c r="DR386" i="14"/>
  <c r="DV387" i="14"/>
  <c r="DJ388" i="14"/>
  <c r="Z391" i="14"/>
  <c r="CH391" i="14"/>
  <c r="CX391" i="14"/>
  <c r="DN391" i="14"/>
  <c r="ED391" i="14"/>
  <c r="BN392" i="14"/>
  <c r="CD392" i="14"/>
  <c r="BF393" i="14"/>
  <c r="R394" i="14"/>
  <c r="CP394" i="14"/>
  <c r="DF394" i="14"/>
  <c r="BB395" i="14"/>
  <c r="BR395" i="14"/>
  <c r="DZ395" i="14"/>
  <c r="AT396" i="14"/>
  <c r="BJ396" i="14"/>
  <c r="DR396" i="14"/>
  <c r="AL397" i="14"/>
  <c r="BB397" i="14"/>
  <c r="DJ397" i="14"/>
  <c r="BF398" i="14"/>
  <c r="CL398" i="14"/>
  <c r="R399" i="14"/>
  <c r="BJ399" i="14"/>
  <c r="DB399" i="14"/>
  <c r="BZ401" i="14"/>
  <c r="DV401" i="14"/>
  <c r="EL401" i="14"/>
  <c r="BR402" i="14"/>
  <c r="AH403" i="14"/>
  <c r="BB404" i="14"/>
  <c r="BZ405" i="14"/>
  <c r="CP405" i="14"/>
  <c r="BN406" i="14"/>
  <c r="Z407" i="14"/>
  <c r="CH407" i="14"/>
  <c r="BV408" i="14"/>
  <c r="ED408" i="14"/>
  <c r="R409" i="14"/>
  <c r="CP409" i="14"/>
  <c r="BR410" i="14"/>
  <c r="AD411" i="14"/>
  <c r="BJ411" i="14"/>
  <c r="AL412" i="14"/>
  <c r="BR412" i="14"/>
  <c r="CH412" i="14"/>
  <c r="N414" i="14"/>
  <c r="AD414" i="14"/>
  <c r="Z416" i="14"/>
  <c r="CD417" i="14"/>
  <c r="CH419" i="14"/>
  <c r="CX419" i="14"/>
  <c r="N420" i="14"/>
  <c r="AP420" i="14"/>
  <c r="DN420" i="14"/>
  <c r="AD422" i="14"/>
  <c r="AT422" i="14"/>
  <c r="BR424" i="14"/>
  <c r="CL469" i="14"/>
  <c r="J382" i="14"/>
  <c r="AD382" i="14"/>
  <c r="EH382" i="14"/>
  <c r="AH383" i="14"/>
  <c r="CP383" i="14"/>
  <c r="EL383" i="14"/>
  <c r="BB384" i="14"/>
  <c r="CX384" i="14"/>
  <c r="DJ384" i="14"/>
  <c r="AT385" i="14"/>
  <c r="CP385" i="14"/>
  <c r="DB385" i="14"/>
  <c r="V386" i="14"/>
  <c r="BB386" i="14"/>
  <c r="EH386" i="14"/>
  <c r="AH387" i="14"/>
  <c r="AX387" i="14"/>
  <c r="CD387" i="14"/>
  <c r="BB388" i="14"/>
  <c r="CX388" i="14"/>
  <c r="ED388" i="14"/>
  <c r="R390" i="14"/>
  <c r="AX390" i="14"/>
  <c r="CT390" i="14"/>
  <c r="BF391" i="14"/>
  <c r="EH393" i="14"/>
  <c r="AX394" i="14"/>
  <c r="DV394" i="14"/>
  <c r="EL394" i="14"/>
  <c r="CH395" i="14"/>
  <c r="CX395" i="14"/>
  <c r="BZ396" i="14"/>
  <c r="CP396" i="14"/>
  <c r="BR397" i="14"/>
  <c r="CH397" i="14"/>
  <c r="DR398" i="14"/>
  <c r="BZ399" i="14"/>
  <c r="CD401" i="14"/>
  <c r="DJ401" i="14"/>
  <c r="AX403" i="14"/>
  <c r="CT403" i="14"/>
  <c r="DJ403" i="14"/>
  <c r="R405" i="14"/>
  <c r="CD405" i="14"/>
  <c r="BF407" i="14"/>
  <c r="BV407" i="14"/>
  <c r="DB407" i="14"/>
  <c r="AH408" i="14"/>
  <c r="DB408" i="14"/>
  <c r="DF409" i="14"/>
  <c r="EL409" i="14"/>
  <c r="Z410" i="14"/>
  <c r="AP410" i="14"/>
  <c r="BV410" i="14"/>
  <c r="DN410" i="14"/>
  <c r="CP411" i="14"/>
  <c r="DF411" i="14"/>
  <c r="Z412" i="14"/>
  <c r="CL412" i="14"/>
  <c r="ED412" i="14"/>
  <c r="AH413" i="14"/>
  <c r="AX413" i="14"/>
  <c r="DZ413" i="14"/>
  <c r="J414" i="14"/>
  <c r="BZ414" i="14"/>
  <c r="CP414" i="14"/>
  <c r="DF414" i="14"/>
  <c r="DV414" i="14"/>
  <c r="AT416" i="14"/>
  <c r="BZ416" i="14"/>
  <c r="DF416" i="14"/>
  <c r="V417" i="14"/>
  <c r="AL417" i="14"/>
  <c r="BB417" i="14"/>
  <c r="BR417" i="14"/>
  <c r="DJ417" i="14"/>
  <c r="AD419" i="14"/>
  <c r="AT419" i="14"/>
  <c r="DN419" i="14"/>
  <c r="J420" i="14"/>
  <c r="BV420" i="14"/>
  <c r="DB421" i="14"/>
  <c r="DR421" i="14"/>
  <c r="EL423" i="14"/>
  <c r="Z424" i="14"/>
  <c r="AH426" i="14"/>
  <c r="AX426" i="14"/>
  <c r="EL426" i="14"/>
  <c r="AP427" i="14"/>
  <c r="BZ438" i="14"/>
  <c r="BN385" i="14"/>
  <c r="CD399" i="14"/>
  <c r="J407" i="14"/>
  <c r="CD414" i="14"/>
  <c r="CT414" i="14"/>
  <c r="DZ414" i="14"/>
  <c r="AH421" i="14"/>
  <c r="V422" i="14"/>
  <c r="CP422" i="14"/>
  <c r="DR422" i="14"/>
  <c r="R423" i="14"/>
  <c r="BJ423" i="14"/>
  <c r="J424" i="14"/>
  <c r="AT424" i="14"/>
  <c r="CL424" i="14"/>
  <c r="ED424" i="14"/>
  <c r="N425" i="14"/>
  <c r="AP425" i="14"/>
  <c r="BF425" i="14"/>
  <c r="BV425" i="14"/>
  <c r="DN426" i="14"/>
  <c r="ED426" i="14"/>
  <c r="BZ427" i="14"/>
  <c r="CP427" i="14"/>
  <c r="CT429" i="14"/>
  <c r="DJ429" i="14"/>
  <c r="BF430" i="14"/>
  <c r="DN430" i="14"/>
  <c r="ED430" i="14"/>
  <c r="BR438" i="14"/>
  <c r="CD438" i="14"/>
  <c r="DZ438" i="14"/>
  <c r="V439" i="14"/>
  <c r="CT439" i="14"/>
  <c r="EH439" i="14"/>
  <c r="BB440" i="14"/>
  <c r="CD440" i="14"/>
  <c r="CP440" i="14"/>
  <c r="DV440" i="14"/>
  <c r="AL444" i="14"/>
  <c r="BB444" i="14"/>
  <c r="DN444" i="14"/>
  <c r="BJ445" i="14"/>
  <c r="BZ445" i="14"/>
  <c r="DF445" i="14"/>
  <c r="ED446" i="14"/>
  <c r="R447" i="14"/>
  <c r="CP447" i="14"/>
  <c r="BZ448" i="14"/>
  <c r="Z449" i="14"/>
  <c r="CH449" i="14"/>
  <c r="CT449" i="14"/>
  <c r="DJ449" i="14"/>
  <c r="Z450" i="14"/>
  <c r="AD451" i="14"/>
  <c r="BF451" i="14"/>
  <c r="CL451" i="14"/>
  <c r="R452" i="14"/>
  <c r="AX452" i="14"/>
  <c r="BN452" i="14"/>
  <c r="DF452" i="14"/>
  <c r="V453" i="14"/>
  <c r="AL453" i="14"/>
  <c r="BB453" i="14"/>
  <c r="DJ453" i="14"/>
  <c r="Z455" i="14"/>
  <c r="AP455" i="14"/>
  <c r="CH455" i="14"/>
  <c r="N456" i="14"/>
  <c r="AD456" i="14"/>
  <c r="BJ456" i="14"/>
  <c r="EH456" i="14"/>
  <c r="V457" i="14"/>
  <c r="CD457" i="14"/>
  <c r="CT457" i="14"/>
  <c r="Z458" i="14"/>
  <c r="BF458" i="14"/>
  <c r="CL458" i="14"/>
  <c r="EH458" i="14"/>
  <c r="AL459" i="14"/>
  <c r="BR459" i="14"/>
  <c r="CT459" i="14"/>
  <c r="CH460" i="14"/>
  <c r="N461" i="14"/>
  <c r="Z462" i="14"/>
  <c r="BF462" i="14"/>
  <c r="BR462" i="14"/>
  <c r="DN462" i="14"/>
  <c r="AX463" i="14"/>
  <c r="CD463" i="14"/>
  <c r="CT463" i="14"/>
  <c r="EL463" i="14"/>
  <c r="DB464" i="14"/>
  <c r="N466" i="14"/>
  <c r="AT466" i="14"/>
  <c r="BZ466" i="14"/>
  <c r="V467" i="14"/>
  <c r="BB467" i="14"/>
  <c r="AD469" i="14"/>
  <c r="BV469" i="14"/>
  <c r="J466" i="14"/>
  <c r="AH466" i="14"/>
  <c r="AD468" i="14"/>
  <c r="DB469" i="14"/>
  <c r="DR469" i="14"/>
  <c r="EH469" i="14"/>
  <c r="BV471" i="14"/>
  <c r="CL471" i="14"/>
  <c r="J472" i="14"/>
  <c r="AX472" i="14"/>
  <c r="N474" i="14"/>
  <c r="CH416" i="14"/>
  <c r="AD417" i="14"/>
  <c r="AT417" i="14"/>
  <c r="BZ417" i="14"/>
  <c r="DR417" i="14"/>
  <c r="V419" i="14"/>
  <c r="AL419" i="14"/>
  <c r="DV419" i="14"/>
  <c r="BZ420" i="14"/>
  <c r="DB420" i="14"/>
  <c r="BV421" i="14"/>
  <c r="CX421" i="14"/>
  <c r="DN421" i="14"/>
  <c r="AP422" i="14"/>
  <c r="BB422" i="14"/>
  <c r="DV422" i="14"/>
  <c r="EL422" i="14"/>
  <c r="V423" i="14"/>
  <c r="BN423" i="14"/>
  <c r="DF423" i="14"/>
  <c r="AX424" i="14"/>
  <c r="BN424" i="14"/>
  <c r="BZ424" i="14"/>
  <c r="BJ425" i="14"/>
  <c r="BZ425" i="14"/>
  <c r="ED425" i="14"/>
  <c r="AD426" i="14"/>
  <c r="DR426" i="14"/>
  <c r="V427" i="14"/>
  <c r="AX427" i="14"/>
  <c r="DN429" i="14"/>
  <c r="ED429" i="14"/>
  <c r="AT430" i="14"/>
  <c r="BJ430" i="14"/>
  <c r="DR430" i="14"/>
  <c r="EH430" i="14"/>
  <c r="Z438" i="14"/>
  <c r="AP438" i="14"/>
  <c r="BF439" i="14"/>
  <c r="DJ439" i="14"/>
  <c r="EL439" i="14"/>
  <c r="CT440" i="14"/>
  <c r="BB441" i="14"/>
  <c r="AP444" i="14"/>
  <c r="V445" i="14"/>
  <c r="BN445" i="14"/>
  <c r="CT445" i="14"/>
  <c r="AD446" i="14"/>
  <c r="BJ446" i="14"/>
  <c r="BZ446" i="14"/>
  <c r="DR446" i="14"/>
  <c r="BB447" i="14"/>
  <c r="CT447" i="14"/>
  <c r="N450" i="14"/>
  <c r="AD450" i="14"/>
  <c r="AT450" i="14"/>
  <c r="AH451" i="14"/>
  <c r="AT451" i="14"/>
  <c r="BZ451" i="14"/>
  <c r="CP451" i="14"/>
  <c r="AL452" i="14"/>
  <c r="CH452" i="14"/>
  <c r="CX452" i="14"/>
  <c r="AP453" i="14"/>
  <c r="BF453" i="14"/>
  <c r="CX453" i="14"/>
  <c r="AP454" i="14"/>
  <c r="CL454" i="14"/>
  <c r="N455" i="14"/>
  <c r="BJ455" i="14"/>
  <c r="BZ455" i="14"/>
  <c r="R456" i="14"/>
  <c r="AX456" i="14"/>
  <c r="CD456" i="14"/>
  <c r="EL456" i="14"/>
  <c r="Z457" i="14"/>
  <c r="AP457" i="14"/>
  <c r="BR457" i="14"/>
  <c r="CH457" i="14"/>
  <c r="N458" i="14"/>
  <c r="AD458" i="14"/>
  <c r="AT458" i="14"/>
  <c r="BZ458" i="14"/>
  <c r="BV459" i="14"/>
  <c r="CH459" i="14"/>
  <c r="DZ459" i="14"/>
  <c r="R461" i="14"/>
  <c r="BN461" i="14"/>
  <c r="CD461" i="14"/>
  <c r="N462" i="14"/>
  <c r="AL463" i="14"/>
  <c r="J464" i="14"/>
  <c r="BJ464" i="14"/>
  <c r="CP464" i="14"/>
  <c r="BF465" i="14"/>
  <c r="J468" i="14"/>
  <c r="AX469" i="14"/>
  <c r="CT470" i="14"/>
  <c r="BJ471" i="14"/>
  <c r="AD439" i="14"/>
  <c r="CX440" i="14"/>
  <c r="J441" i="14"/>
  <c r="CL441" i="14"/>
  <c r="EH441" i="14"/>
  <c r="BZ444" i="14"/>
  <c r="DF444" i="14"/>
  <c r="DV444" i="14"/>
  <c r="ED445" i="14"/>
  <c r="R446" i="14"/>
  <c r="J447" i="14"/>
  <c r="AP447" i="14"/>
  <c r="BB448" i="14"/>
  <c r="BR448" i="14"/>
  <c r="CH448" i="14"/>
  <c r="AT449" i="14"/>
  <c r="ED449" i="14"/>
  <c r="AH450" i="14"/>
  <c r="AX450" i="14"/>
  <c r="CP450" i="14"/>
  <c r="AX451" i="14"/>
  <c r="CD451" i="14"/>
  <c r="AP452" i="14"/>
  <c r="AD453" i="14"/>
  <c r="BZ453" i="14"/>
  <c r="CP453" i="14"/>
  <c r="AD454" i="14"/>
  <c r="AT454" i="14"/>
  <c r="DF454" i="14"/>
  <c r="R455" i="14"/>
  <c r="BN455" i="14"/>
  <c r="AL456" i="14"/>
  <c r="BB456" i="14"/>
  <c r="BR456" i="14"/>
  <c r="CH456" i="14"/>
  <c r="CX456" i="14"/>
  <c r="DN456" i="14"/>
  <c r="AD457" i="14"/>
  <c r="AT457" i="14"/>
  <c r="CL457" i="14"/>
  <c r="DB457" i="14"/>
  <c r="EH457" i="14"/>
  <c r="AH458" i="14"/>
  <c r="BN458" i="14"/>
  <c r="CT458" i="14"/>
  <c r="AT459" i="14"/>
  <c r="BZ459" i="14"/>
  <c r="DN459" i="14"/>
  <c r="DB460" i="14"/>
  <c r="EH460" i="14"/>
  <c r="V461" i="14"/>
  <c r="AL461" i="14"/>
  <c r="BB461" i="14"/>
  <c r="DF462" i="14"/>
  <c r="EL462" i="14"/>
  <c r="Z463" i="14"/>
  <c r="BV463" i="14"/>
  <c r="AH464" i="14"/>
  <c r="BN464" i="14"/>
  <c r="CD464" i="14"/>
  <c r="BR466" i="14"/>
  <c r="CH466" i="14"/>
  <c r="DZ466" i="14"/>
  <c r="AT467" i="14"/>
  <c r="BJ467" i="14"/>
  <c r="DV468" i="14"/>
  <c r="DR473" i="14"/>
  <c r="Z461" i="14"/>
  <c r="AP461" i="14"/>
  <c r="CT462" i="14"/>
  <c r="Z466" i="14"/>
  <c r="CL466" i="14"/>
  <c r="BN467" i="14"/>
  <c r="BF470" i="14"/>
  <c r="CH420" i="14"/>
  <c r="CD421" i="14"/>
  <c r="CL422" i="14"/>
  <c r="ED422" i="14"/>
  <c r="N423" i="14"/>
  <c r="AD423" i="14"/>
  <c r="BV423" i="14"/>
  <c r="AP424" i="14"/>
  <c r="CH424" i="14"/>
  <c r="Z425" i="14"/>
  <c r="CH425" i="14"/>
  <c r="EL425" i="14"/>
  <c r="V426" i="14"/>
  <c r="AL426" i="14"/>
  <c r="DZ426" i="14"/>
  <c r="N427" i="14"/>
  <c r="AD427" i="14"/>
  <c r="BF427" i="14"/>
  <c r="BV427" i="14"/>
  <c r="DV429" i="14"/>
  <c r="BR430" i="14"/>
  <c r="DJ430" i="14"/>
  <c r="DZ430" i="14"/>
  <c r="CP438" i="14"/>
  <c r="V440" i="14"/>
  <c r="BZ441" i="14"/>
  <c r="AH444" i="14"/>
  <c r="BN444" i="14"/>
  <c r="CL445" i="14"/>
  <c r="BR446" i="14"/>
  <c r="CX446" i="14"/>
  <c r="N447" i="14"/>
  <c r="AD447" i="14"/>
  <c r="DR447" i="14"/>
  <c r="EH447" i="14"/>
  <c r="CP449" i="14"/>
  <c r="DV449" i="14"/>
  <c r="V450" i="14"/>
  <c r="BR450" i="14"/>
  <c r="CH450" i="14"/>
  <c r="J451" i="14"/>
  <c r="BB451" i="14"/>
  <c r="BR451" i="14"/>
  <c r="CX451" i="14"/>
  <c r="N452" i="14"/>
  <c r="AD452" i="14"/>
  <c r="AT452" i="14"/>
  <c r="BJ452" i="14"/>
  <c r="DR452" i="14"/>
  <c r="AH453" i="14"/>
  <c r="V455" i="14"/>
  <c r="AL455" i="14"/>
  <c r="CT455" i="14"/>
  <c r="AP456" i="14"/>
  <c r="BV456" i="14"/>
  <c r="DR456" i="14"/>
  <c r="R457" i="14"/>
  <c r="AH457" i="14"/>
  <c r="CP457" i="14"/>
  <c r="DF457" i="14"/>
  <c r="DV457" i="14"/>
  <c r="EL457" i="14"/>
  <c r="V458" i="14"/>
  <c r="BB458" i="14"/>
  <c r="BR458" i="14"/>
  <c r="CH458" i="14"/>
  <c r="CX458" i="14"/>
  <c r="DN458" i="14"/>
  <c r="ED458" i="14"/>
  <c r="J459" i="14"/>
  <c r="R459" i="14"/>
  <c r="AX459" i="14"/>
  <c r="CD460" i="14"/>
  <c r="BV461" i="14"/>
  <c r="DR461" i="14"/>
  <c r="EH461" i="14"/>
  <c r="R465" i="14"/>
  <c r="AX465" i="14"/>
  <c r="CD465" i="14"/>
  <c r="CT465" i="14"/>
  <c r="DJ465" i="14"/>
  <c r="EH474" i="14"/>
  <c r="J490" i="14"/>
  <c r="Z475" i="14"/>
  <c r="BF475" i="14"/>
  <c r="DR475" i="14"/>
  <c r="DJ476" i="14"/>
  <c r="R477" i="14"/>
  <c r="AX477" i="14"/>
  <c r="CP477" i="14"/>
  <c r="DV477" i="14"/>
  <c r="CL478" i="14"/>
  <c r="DR478" i="14"/>
  <c r="R480" i="14"/>
  <c r="AH480" i="14"/>
  <c r="BZ480" i="14"/>
  <c r="DF480" i="14"/>
  <c r="V481" i="14"/>
  <c r="AL481" i="14"/>
  <c r="EL481" i="14"/>
  <c r="V482" i="14"/>
  <c r="CT484" i="14"/>
  <c r="Z485" i="14"/>
  <c r="CX485" i="14"/>
  <c r="BN489" i="14"/>
  <c r="DV489" i="14"/>
  <c r="EL489" i="14"/>
  <c r="V490" i="14"/>
  <c r="AL490" i="14"/>
  <c r="CT490" i="14"/>
  <c r="DJ490" i="14"/>
  <c r="AL491" i="14"/>
  <c r="BN491" i="14"/>
  <c r="BZ491" i="14"/>
  <c r="CP491" i="14"/>
  <c r="DF491" i="14"/>
  <c r="EL491" i="14"/>
  <c r="CX493" i="14"/>
  <c r="BJ494" i="14"/>
  <c r="CP495" i="14"/>
  <c r="EH495" i="14"/>
  <c r="AL496" i="14"/>
  <c r="CT496" i="14"/>
  <c r="DJ496" i="14"/>
  <c r="DZ496" i="14"/>
  <c r="BF497" i="14"/>
  <c r="CL497" i="14"/>
  <c r="EH497" i="14"/>
  <c r="AH498" i="14"/>
  <c r="DV498" i="14"/>
  <c r="Z499" i="14"/>
  <c r="BJ500" i="14"/>
  <c r="ED500" i="14"/>
  <c r="R501" i="14"/>
  <c r="DB501" i="14"/>
  <c r="DR501" i="14"/>
  <c r="V502" i="14"/>
  <c r="AL502" i="14"/>
  <c r="EL502" i="14"/>
  <c r="V503" i="14"/>
  <c r="DF503" i="14"/>
  <c r="V504" i="14"/>
  <c r="DV504" i="14"/>
  <c r="EH504" i="14"/>
  <c r="V505" i="14"/>
  <c r="DF505" i="14"/>
  <c r="DV505" i="14"/>
  <c r="EL505" i="14"/>
  <c r="AL506" i="14"/>
  <c r="BB506" i="14"/>
  <c r="CT506" i="14"/>
  <c r="DZ506" i="14"/>
  <c r="BV507" i="14"/>
  <c r="AX510" i="14"/>
  <c r="CT510" i="14"/>
  <c r="DR555" i="14"/>
  <c r="AT470" i="14"/>
  <c r="BJ470" i="14"/>
  <c r="DV470" i="14"/>
  <c r="AP471" i="14"/>
  <c r="DF472" i="14"/>
  <c r="DR472" i="14"/>
  <c r="BZ473" i="14"/>
  <c r="CP473" i="14"/>
  <c r="DF473" i="14"/>
  <c r="J474" i="14"/>
  <c r="BN474" i="14"/>
  <c r="CT474" i="14"/>
  <c r="AD475" i="14"/>
  <c r="CP475" i="14"/>
  <c r="DV475" i="14"/>
  <c r="CH476" i="14"/>
  <c r="CT477" i="14"/>
  <c r="DZ477" i="14"/>
  <c r="BZ478" i="14"/>
  <c r="DF478" i="14"/>
  <c r="EL478" i="14"/>
  <c r="BJ479" i="14"/>
  <c r="ED479" i="14"/>
  <c r="DZ481" i="14"/>
  <c r="CT482" i="14"/>
  <c r="EL482" i="14"/>
  <c r="N484" i="14"/>
  <c r="Z484" i="14"/>
  <c r="CL485" i="14"/>
  <c r="AD487" i="14"/>
  <c r="CL487" i="14"/>
  <c r="DB487" i="14"/>
  <c r="CH488" i="14"/>
  <c r="BR489" i="14"/>
  <c r="DZ489" i="14"/>
  <c r="Z490" i="14"/>
  <c r="BV490" i="14"/>
  <c r="DZ490" i="14"/>
  <c r="CD491" i="14"/>
  <c r="DJ491" i="14"/>
  <c r="R494" i="14"/>
  <c r="DF494" i="14"/>
  <c r="V495" i="14"/>
  <c r="DV495" i="14"/>
  <c r="EL495" i="14"/>
  <c r="Z496" i="14"/>
  <c r="AP496" i="14"/>
  <c r="BF496" i="14"/>
  <c r="CX496" i="14"/>
  <c r="AT497" i="14"/>
  <c r="BZ497" i="14"/>
  <c r="CP497" i="14"/>
  <c r="DV497" i="14"/>
  <c r="EL497" i="14"/>
  <c r="CD498" i="14"/>
  <c r="CT498" i="14"/>
  <c r="DJ498" i="14"/>
  <c r="DZ498" i="14"/>
  <c r="J499" i="14"/>
  <c r="R500" i="14"/>
  <c r="AH500" i="14"/>
  <c r="EH500" i="14"/>
  <c r="BB501" i="14"/>
  <c r="BN501" i="14"/>
  <c r="CD501" i="14"/>
  <c r="DF501" i="14"/>
  <c r="DV501" i="14"/>
  <c r="EL501" i="14"/>
  <c r="Z502" i="14"/>
  <c r="CT502" i="14"/>
  <c r="DJ502" i="14"/>
  <c r="J503" i="14"/>
  <c r="BB504" i="14"/>
  <c r="EL504" i="14"/>
  <c r="AL505" i="14"/>
  <c r="CT505" i="14"/>
  <c r="DZ505" i="14"/>
  <c r="AP506" i="14"/>
  <c r="CH506" i="14"/>
  <c r="DN506" i="14"/>
  <c r="ED506" i="14"/>
  <c r="CP507" i="14"/>
  <c r="N509" i="14"/>
  <c r="DJ510" i="14"/>
  <c r="BR515" i="14"/>
  <c r="EH557" i="14"/>
  <c r="DJ472" i="14"/>
  <c r="V473" i="14"/>
  <c r="BR473" i="14"/>
  <c r="AL474" i="14"/>
  <c r="BR474" i="14"/>
  <c r="J475" i="14"/>
  <c r="BN475" i="14"/>
  <c r="N476" i="14"/>
  <c r="Z476" i="14"/>
  <c r="BF476" i="14"/>
  <c r="DR476" i="14"/>
  <c r="CH477" i="14"/>
  <c r="DN477" i="14"/>
  <c r="AL478" i="14"/>
  <c r="BR478" i="14"/>
  <c r="CD478" i="14"/>
  <c r="CT478" i="14"/>
  <c r="DJ478" i="14"/>
  <c r="DZ478" i="14"/>
  <c r="BN479" i="14"/>
  <c r="DV479" i="14"/>
  <c r="EH479" i="14"/>
  <c r="BR480" i="14"/>
  <c r="CX480" i="14"/>
  <c r="DN480" i="14"/>
  <c r="AD482" i="14"/>
  <c r="DZ482" i="14"/>
  <c r="J484" i="14"/>
  <c r="AT484" i="14"/>
  <c r="CL484" i="14"/>
  <c r="R485" i="14"/>
  <c r="R487" i="14"/>
  <c r="BN487" i="14"/>
  <c r="DR487" i="14"/>
  <c r="R488" i="14"/>
  <c r="AH488" i="14"/>
  <c r="BV488" i="14"/>
  <c r="DR488" i="14"/>
  <c r="N489" i="14"/>
  <c r="AP489" i="14"/>
  <c r="BF489" i="14"/>
  <c r="ED489" i="14"/>
  <c r="AD490" i="14"/>
  <c r="J491" i="14"/>
  <c r="CH491" i="14"/>
  <c r="BR494" i="14"/>
  <c r="DJ494" i="14"/>
  <c r="CH495" i="14"/>
  <c r="DZ495" i="14"/>
  <c r="AD496" i="14"/>
  <c r="BJ496" i="14"/>
  <c r="CL496" i="14"/>
  <c r="DB496" i="14"/>
  <c r="DR496" i="14"/>
  <c r="AX497" i="14"/>
  <c r="BN497" i="14"/>
  <c r="CT497" i="14"/>
  <c r="DZ497" i="14"/>
  <c r="BR498" i="14"/>
  <c r="CH498" i="14"/>
  <c r="ED498" i="14"/>
  <c r="AH499" i="14"/>
  <c r="DR499" i="14"/>
  <c r="EH499" i="14"/>
  <c r="AL500" i="14"/>
  <c r="EL500" i="14"/>
  <c r="AD502" i="14"/>
  <c r="DN502" i="14"/>
  <c r="N503" i="14"/>
  <c r="AD503" i="14"/>
  <c r="ED503" i="14"/>
  <c r="N504" i="14"/>
  <c r="DN505" i="14"/>
  <c r="AD506" i="14"/>
  <c r="CL506" i="14"/>
  <c r="DR506" i="14"/>
  <c r="EH506" i="14"/>
  <c r="EL507" i="14"/>
  <c r="R509" i="14"/>
  <c r="BZ509" i="14"/>
  <c r="EH509" i="14"/>
  <c r="AP515" i="14"/>
  <c r="CD556" i="14"/>
  <c r="CT467" i="14"/>
  <c r="DF467" i="14"/>
  <c r="AP468" i="14"/>
  <c r="BB468" i="14"/>
  <c r="CT468" i="14"/>
  <c r="Z470" i="14"/>
  <c r="AL470" i="14"/>
  <c r="V471" i="14"/>
  <c r="AH471" i="14"/>
  <c r="BZ471" i="14"/>
  <c r="CP471" i="14"/>
  <c r="BB472" i="14"/>
  <c r="Z473" i="14"/>
  <c r="AP473" i="14"/>
  <c r="CH473" i="14"/>
  <c r="V475" i="14"/>
  <c r="BB475" i="14"/>
  <c r="DN475" i="14"/>
  <c r="J476" i="14"/>
  <c r="R476" i="14"/>
  <c r="DF476" i="14"/>
  <c r="AT477" i="14"/>
  <c r="BZ477" i="14"/>
  <c r="CL477" i="14"/>
  <c r="DB477" i="14"/>
  <c r="DR477" i="14"/>
  <c r="EH477" i="14"/>
  <c r="AP478" i="14"/>
  <c r="CH478" i="14"/>
  <c r="DN478" i="14"/>
  <c r="BB479" i="14"/>
  <c r="CT479" i="14"/>
  <c r="EL479" i="14"/>
  <c r="BF480" i="14"/>
  <c r="BV480" i="14"/>
  <c r="CL480" i="14"/>
  <c r="R481" i="14"/>
  <c r="R482" i="14"/>
  <c r="AH482" i="14"/>
  <c r="AH484" i="14"/>
  <c r="DF484" i="14"/>
  <c r="AL485" i="14"/>
  <c r="CD485" i="14"/>
  <c r="V487" i="14"/>
  <c r="AX488" i="14"/>
  <c r="BZ488" i="14"/>
  <c r="BJ489" i="14"/>
  <c r="BZ489" i="14"/>
  <c r="DB489" i="14"/>
  <c r="DR489" i="14"/>
  <c r="R490" i="14"/>
  <c r="DB491" i="14"/>
  <c r="DR491" i="14"/>
  <c r="EH491" i="14"/>
  <c r="AL493" i="14"/>
  <c r="EL493" i="14"/>
  <c r="Z494" i="14"/>
  <c r="AP494" i="14"/>
  <c r="AD495" i="14"/>
  <c r="ED495" i="14"/>
  <c r="R496" i="14"/>
  <c r="AH496" i="14"/>
  <c r="DV496" i="14"/>
  <c r="CH497" i="14"/>
  <c r="DN497" i="14"/>
  <c r="DR498" i="14"/>
  <c r="BR499" i="14"/>
  <c r="CD499" i="14"/>
  <c r="CT499" i="14"/>
  <c r="EL499" i="14"/>
  <c r="DJ500" i="14"/>
  <c r="R503" i="14"/>
  <c r="CL503" i="14"/>
  <c r="AT504" i="14"/>
  <c r="CP504" i="14"/>
  <c r="ED504" i="14"/>
  <c r="AT505" i="14"/>
  <c r="BJ505" i="14"/>
  <c r="DB505" i="14"/>
  <c r="J507" i="14"/>
  <c r="N508" i="14"/>
  <c r="AD508" i="14"/>
  <c r="CL508" i="14"/>
  <c r="AL511" i="14"/>
  <c r="DF511" i="14"/>
  <c r="DB512" i="14"/>
  <c r="DR512" i="14"/>
  <c r="EH512" i="14"/>
  <c r="Z513" i="14"/>
  <c r="BF513" i="14"/>
  <c r="DB515" i="14"/>
  <c r="EH515" i="14"/>
  <c r="DZ520" i="14"/>
  <c r="CD521" i="14"/>
  <c r="DV521" i="14"/>
  <c r="AX526" i="14"/>
  <c r="BN526" i="14"/>
  <c r="DV526" i="14"/>
  <c r="V528" i="14"/>
  <c r="AL528" i="14"/>
  <c r="AL529" i="14"/>
  <c r="CH529" i="14"/>
  <c r="CX533" i="14"/>
  <c r="DN533" i="14"/>
  <c r="AD534" i="14"/>
  <c r="BZ537" i="14"/>
  <c r="DF537" i="14"/>
  <c r="AL538" i="14"/>
  <c r="DB539" i="14"/>
  <c r="CX541" i="14"/>
  <c r="DZ541" i="14"/>
  <c r="CL542" i="14"/>
  <c r="EL543" i="14"/>
  <c r="BR544" i="14"/>
  <c r="CH546" i="14"/>
  <c r="AT547" i="14"/>
  <c r="CP547" i="14"/>
  <c r="EL548" i="14"/>
  <c r="Z551" i="14"/>
  <c r="DZ554" i="14"/>
  <c r="AD555" i="14"/>
  <c r="BF557" i="14"/>
  <c r="BV557" i="14"/>
  <c r="DB557" i="14"/>
  <c r="AP549" i="14"/>
  <c r="CX549" i="14"/>
  <c r="BF551" i="14"/>
  <c r="CL551" i="14"/>
  <c r="AD552" i="14"/>
  <c r="AT552" i="14"/>
  <c r="BJ552" i="14"/>
  <c r="BZ552" i="14"/>
  <c r="CP552" i="14"/>
  <c r="DF552" i="14"/>
  <c r="V554" i="14"/>
  <c r="BR554" i="14"/>
  <c r="CH554" i="14"/>
  <c r="AX555" i="14"/>
  <c r="CP555" i="14"/>
  <c r="BB556" i="14"/>
  <c r="CT556" i="14"/>
  <c r="CP508" i="14"/>
  <c r="DF508" i="14"/>
  <c r="EL508" i="14"/>
  <c r="Z509" i="14"/>
  <c r="BB509" i="14"/>
  <c r="BN509" i="14"/>
  <c r="CD509" i="14"/>
  <c r="DF509" i="14"/>
  <c r="AD511" i="14"/>
  <c r="CD512" i="14"/>
  <c r="CP512" i="14"/>
  <c r="DV512" i="14"/>
  <c r="EL512" i="14"/>
  <c r="EL513" i="14"/>
  <c r="DF515" i="14"/>
  <c r="BB519" i="14"/>
  <c r="CX520" i="14"/>
  <c r="BF521" i="14"/>
  <c r="BR521" i="14"/>
  <c r="CX521" i="14"/>
  <c r="AL526" i="14"/>
  <c r="BR526" i="14"/>
  <c r="AH527" i="14"/>
  <c r="BN527" i="14"/>
  <c r="CT527" i="14"/>
  <c r="AP528" i="14"/>
  <c r="CL528" i="14"/>
  <c r="BF529" i="14"/>
  <c r="CL531" i="14"/>
  <c r="DB531" i="14"/>
  <c r="CH532" i="14"/>
  <c r="N533" i="14"/>
  <c r="BV533" i="14"/>
  <c r="CL533" i="14"/>
  <c r="AH534" i="14"/>
  <c r="BZ534" i="14"/>
  <c r="DF534" i="14"/>
  <c r="DV534" i="14"/>
  <c r="DV537" i="14"/>
  <c r="CX538" i="14"/>
  <c r="ED538" i="14"/>
  <c r="BZ539" i="14"/>
  <c r="DF539" i="14"/>
  <c r="CH540" i="14"/>
  <c r="DZ540" i="14"/>
  <c r="AD541" i="14"/>
  <c r="BV541" i="14"/>
  <c r="CL541" i="14"/>
  <c r="CP542" i="14"/>
  <c r="EL542" i="14"/>
  <c r="BB543" i="14"/>
  <c r="DJ543" i="14"/>
  <c r="DZ543" i="14"/>
  <c r="BV544" i="14"/>
  <c r="CT545" i="14"/>
  <c r="DJ545" i="14"/>
  <c r="Z546" i="14"/>
  <c r="BF546" i="14"/>
  <c r="BV546" i="14"/>
  <c r="CL546" i="14"/>
  <c r="DJ548" i="14"/>
  <c r="DZ548" i="14"/>
  <c r="AD549" i="14"/>
  <c r="BV549" i="14"/>
  <c r="CL549" i="14"/>
  <c r="BZ551" i="14"/>
  <c r="DR551" i="14"/>
  <c r="R552" i="14"/>
  <c r="CD552" i="14"/>
  <c r="DV552" i="14"/>
  <c r="EL552" i="14"/>
  <c r="Z554" i="14"/>
  <c r="CX554" i="14"/>
  <c r="CD555" i="14"/>
  <c r="BV556" i="14"/>
  <c r="CX556" i="14"/>
  <c r="ED556" i="14"/>
  <c r="J557" i="14"/>
  <c r="BJ506" i="14"/>
  <c r="V508" i="14"/>
  <c r="CT508" i="14"/>
  <c r="DJ508" i="14"/>
  <c r="DZ508" i="14"/>
  <c r="AP509" i="14"/>
  <c r="CH509" i="14"/>
  <c r="CT509" i="14"/>
  <c r="J510" i="14"/>
  <c r="CL510" i="14"/>
  <c r="DB510" i="14"/>
  <c r="R511" i="14"/>
  <c r="CT512" i="14"/>
  <c r="DZ512" i="14"/>
  <c r="R513" i="14"/>
  <c r="AH513" i="14"/>
  <c r="AX513" i="14"/>
  <c r="BN513" i="14"/>
  <c r="CD513" i="14"/>
  <c r="DJ513" i="14"/>
  <c r="N515" i="14"/>
  <c r="DJ515" i="14"/>
  <c r="DZ515" i="14"/>
  <c r="J521" i="14"/>
  <c r="BV521" i="14"/>
  <c r="DN521" i="14"/>
  <c r="Z526" i="14"/>
  <c r="AP526" i="14"/>
  <c r="ED526" i="14"/>
  <c r="AT529" i="14"/>
  <c r="R532" i="14"/>
  <c r="AH532" i="14"/>
  <c r="CP533" i="14"/>
  <c r="DF533" i="14"/>
  <c r="BN534" i="14"/>
  <c r="CD534" i="14"/>
  <c r="CT534" i="14"/>
  <c r="DJ534" i="14"/>
  <c r="CD539" i="14"/>
  <c r="CT539" i="14"/>
  <c r="DJ539" i="14"/>
  <c r="DZ539" i="14"/>
  <c r="ED540" i="14"/>
  <c r="Z543" i="14"/>
  <c r="AP543" i="14"/>
  <c r="BF543" i="14"/>
  <c r="R544" i="14"/>
  <c r="AT544" i="14"/>
  <c r="DF544" i="14"/>
  <c r="CX545" i="14"/>
  <c r="ED545" i="14"/>
  <c r="AD546" i="14"/>
  <c r="CP546" i="14"/>
  <c r="V547" i="14"/>
  <c r="BB547" i="14"/>
  <c r="DJ547" i="14"/>
  <c r="CX548" i="14"/>
  <c r="ED548" i="14"/>
  <c r="BJ549" i="14"/>
  <c r="AH551" i="14"/>
  <c r="DV551" i="14"/>
  <c r="DB554" i="14"/>
  <c r="N556" i="14"/>
  <c r="CD557" i="14"/>
  <c r="BZ506" i="14"/>
  <c r="DF506" i="14"/>
  <c r="V507" i="14"/>
  <c r="CD507" i="14"/>
  <c r="DJ507" i="14"/>
  <c r="DZ507" i="14"/>
  <c r="AL508" i="14"/>
  <c r="BR508" i="14"/>
  <c r="DN508" i="14"/>
  <c r="DR510" i="14"/>
  <c r="BN511" i="14"/>
  <c r="J512" i="14"/>
  <c r="BR512" i="14"/>
  <c r="DN513" i="14"/>
  <c r="AD519" i="14"/>
  <c r="DN519" i="14"/>
  <c r="N520" i="14"/>
  <c r="AD520" i="14"/>
  <c r="AT520" i="14"/>
  <c r="BJ520" i="14"/>
  <c r="EH520" i="14"/>
  <c r="R521" i="14"/>
  <c r="BJ521" i="14"/>
  <c r="DR521" i="14"/>
  <c r="ED521" i="14"/>
  <c r="BZ526" i="14"/>
  <c r="EH526" i="14"/>
  <c r="CH527" i="14"/>
  <c r="ED527" i="14"/>
  <c r="BZ528" i="14"/>
  <c r="DV528" i="14"/>
  <c r="EH528" i="14"/>
  <c r="AX529" i="14"/>
  <c r="CP529" i="14"/>
  <c r="DF529" i="14"/>
  <c r="EH529" i="14"/>
  <c r="R531" i="14"/>
  <c r="AX531" i="14"/>
  <c r="DB532" i="14"/>
  <c r="AH533" i="14"/>
  <c r="DJ533" i="14"/>
  <c r="AP534" i="14"/>
  <c r="Z537" i="14"/>
  <c r="AP537" i="14"/>
  <c r="BR537" i="14"/>
  <c r="CH537" i="14"/>
  <c r="J538" i="14"/>
  <c r="BV538" i="14"/>
  <c r="DB538" i="14"/>
  <c r="DR538" i="14"/>
  <c r="EH538" i="14"/>
  <c r="ED539" i="14"/>
  <c r="N540" i="14"/>
  <c r="AP540" i="14"/>
  <c r="BV540" i="14"/>
  <c r="CL540" i="14"/>
  <c r="J542" i="14"/>
  <c r="BB542" i="14"/>
  <c r="CX542" i="14"/>
  <c r="N543" i="14"/>
  <c r="BJ543" i="14"/>
  <c r="V544" i="14"/>
  <c r="BN544" i="14"/>
  <c r="AP545" i="14"/>
  <c r="BF545" i="14"/>
  <c r="BV545" i="14"/>
  <c r="AX546" i="14"/>
  <c r="DV546" i="14"/>
  <c r="CH547" i="14"/>
  <c r="ED547" i="14"/>
  <c r="AP548" i="14"/>
  <c r="CD551" i="14"/>
  <c r="CT551" i="14"/>
  <c r="N554" i="14"/>
  <c r="AD554" i="14"/>
  <c r="AT554" i="14"/>
  <c r="BJ554" i="14"/>
  <c r="BZ554" i="14"/>
  <c r="CP554" i="14"/>
  <c r="AP555" i="14"/>
  <c r="CX555" i="14"/>
  <c r="DZ555" i="14"/>
  <c r="J556" i="14"/>
  <c r="DR556" i="14"/>
  <c r="V557" i="14"/>
  <c r="BR557" i="14"/>
  <c r="CL515" i="14"/>
  <c r="DR519" i="14"/>
  <c r="AX520" i="14"/>
  <c r="V529" i="14"/>
  <c r="DJ529" i="14"/>
  <c r="BR531" i="14"/>
  <c r="AT537" i="14"/>
  <c r="J539" i="14"/>
  <c r="J540" i="14"/>
  <c r="BB541" i="14"/>
  <c r="N542" i="14"/>
  <c r="CP543" i="14"/>
  <c r="AD545" i="14"/>
  <c r="BZ545" i="14"/>
  <c r="V549" i="14"/>
  <c r="DV549" i="14"/>
  <c r="AP552" i="14"/>
  <c r="DB552" i="14"/>
  <c r="J554" i="14"/>
  <c r="AH554" i="14"/>
  <c r="CD554" i="14"/>
  <c r="N555" i="14"/>
  <c r="DB555" i="14"/>
  <c r="R382" i="14"/>
  <c r="DJ386" i="14"/>
  <c r="DZ388" i="14"/>
  <c r="Z390" i="14"/>
  <c r="N392" i="14"/>
  <c r="AD392" i="14"/>
  <c r="BF392" i="14"/>
  <c r="CH392" i="14"/>
  <c r="DJ392" i="14"/>
  <c r="EL392" i="14"/>
  <c r="V393" i="14"/>
  <c r="AX393" i="14"/>
  <c r="BZ393" i="14"/>
  <c r="ED393" i="14"/>
  <c r="BB394" i="14"/>
  <c r="N395" i="14"/>
  <c r="EL395" i="14"/>
  <c r="ED396" i="14"/>
  <c r="DV397" i="14"/>
  <c r="AD398" i="14"/>
  <c r="AT398" i="14"/>
  <c r="BV398" i="14"/>
  <c r="CX398" i="14"/>
  <c r="DZ398" i="14"/>
  <c r="AH399" i="14"/>
  <c r="AT399" i="14"/>
  <c r="CH399" i="14"/>
  <c r="AD401" i="14"/>
  <c r="BF401" i="14"/>
  <c r="CH401" i="14"/>
  <c r="CX401" i="14"/>
  <c r="DZ401" i="14"/>
  <c r="V402" i="14"/>
  <c r="AX402" i="14"/>
  <c r="BZ402" i="14"/>
  <c r="CP402" i="14"/>
  <c r="BN403" i="14"/>
  <c r="CD403" i="14"/>
  <c r="J404" i="14"/>
  <c r="AL404" i="14"/>
  <c r="CD404" i="14"/>
  <c r="CP404" i="14"/>
  <c r="Z405" i="14"/>
  <c r="Z406" i="14"/>
  <c r="BB406" i="14"/>
  <c r="CD406" i="14"/>
  <c r="BZ407" i="14"/>
  <c r="DR407" i="14"/>
  <c r="ED407" i="14"/>
  <c r="DN408" i="14"/>
  <c r="AH409" i="14"/>
  <c r="BJ409" i="14"/>
  <c r="DN409" i="14"/>
  <c r="BF410" i="14"/>
  <c r="CH410" i="14"/>
  <c r="AT382" i="14"/>
  <c r="DV382" i="14"/>
  <c r="V383" i="14"/>
  <c r="BJ383" i="14"/>
  <c r="ED383" i="14"/>
  <c r="V384" i="14"/>
  <c r="CP384" i="14"/>
  <c r="DR384" i="14"/>
  <c r="N385" i="14"/>
  <c r="CH385" i="14"/>
  <c r="DJ385" i="14"/>
  <c r="EL385" i="14"/>
  <c r="BV386" i="14"/>
  <c r="EL386" i="14"/>
  <c r="AL387" i="14"/>
  <c r="DN387" i="14"/>
  <c r="AD388" i="14"/>
  <c r="BF388" i="14"/>
  <c r="CH388" i="14"/>
  <c r="N390" i="14"/>
  <c r="BV390" i="14"/>
  <c r="EH407" i="14"/>
  <c r="J408" i="14"/>
  <c r="BZ409" i="14"/>
  <c r="DR409" i="14"/>
  <c r="N410" i="14"/>
  <c r="AD410" i="14"/>
  <c r="ED410" i="14"/>
  <c r="CL416" i="14"/>
  <c r="AX382" i="14"/>
  <c r="BV382" i="14"/>
  <c r="EL382" i="14"/>
  <c r="AL383" i="14"/>
  <c r="DF383" i="14"/>
  <c r="EH383" i="14"/>
  <c r="BR384" i="14"/>
  <c r="CT384" i="14"/>
  <c r="DF384" i="14"/>
  <c r="J385" i="14"/>
  <c r="BJ385" i="14"/>
  <c r="CL385" i="14"/>
  <c r="CX385" i="14"/>
  <c r="BJ386" i="14"/>
  <c r="CX386" i="14"/>
  <c r="AP387" i="14"/>
  <c r="BN387" i="14"/>
  <c r="ED387" i="14"/>
  <c r="AH388" i="14"/>
  <c r="AT388" i="14"/>
  <c r="DN388" i="14"/>
  <c r="AD390" i="14"/>
  <c r="AT390" i="14"/>
  <c r="DB390" i="14"/>
  <c r="DR390" i="14"/>
  <c r="R391" i="14"/>
  <c r="AT391" i="14"/>
  <c r="BJ391" i="14"/>
  <c r="DR391" i="14"/>
  <c r="R392" i="14"/>
  <c r="AT392" i="14"/>
  <c r="BJ392" i="14"/>
  <c r="CL392" i="14"/>
  <c r="DN392" i="14"/>
  <c r="AL393" i="14"/>
  <c r="BB393" i="14"/>
  <c r="CD393" i="14"/>
  <c r="DF393" i="14"/>
  <c r="CH394" i="14"/>
  <c r="AT395" i="14"/>
  <c r="AL396" i="14"/>
  <c r="J397" i="14"/>
  <c r="AD397" i="14"/>
  <c r="BV397" i="14"/>
  <c r="AH398" i="14"/>
  <c r="BJ398" i="14"/>
  <c r="BZ398" i="14"/>
  <c r="DB398" i="14"/>
  <c r="ED398" i="14"/>
  <c r="V399" i="14"/>
  <c r="CL399" i="14"/>
  <c r="AH401" i="14"/>
  <c r="BJ401" i="14"/>
  <c r="CL401" i="14"/>
  <c r="DN401" i="14"/>
  <c r="ED401" i="14"/>
  <c r="Z402" i="14"/>
  <c r="BB402" i="14"/>
  <c r="CD402" i="14"/>
  <c r="BR403" i="14"/>
  <c r="EL403" i="14"/>
  <c r="AP404" i="14"/>
  <c r="BR404" i="14"/>
  <c r="DV404" i="14"/>
  <c r="N405" i="14"/>
  <c r="BF405" i="14"/>
  <c r="DV405" i="14"/>
  <c r="N406" i="14"/>
  <c r="BF406" i="14"/>
  <c r="BR406" i="14"/>
  <c r="DF406" i="14"/>
  <c r="N407" i="14"/>
  <c r="AP407" i="14"/>
  <c r="AL408" i="14"/>
  <c r="BN408" i="14"/>
  <c r="EH409" i="14"/>
  <c r="AH410" i="14"/>
  <c r="CD413" i="14"/>
  <c r="BF403" i="14"/>
  <c r="BV403" i="14"/>
  <c r="CX403" i="14"/>
  <c r="CH404" i="14"/>
  <c r="DZ404" i="14"/>
  <c r="BV405" i="14"/>
  <c r="R406" i="14"/>
  <c r="N384" i="14"/>
  <c r="EL384" i="14"/>
  <c r="ED385" i="14"/>
  <c r="AL386" i="14"/>
  <c r="DB386" i="14"/>
  <c r="BR387" i="14"/>
  <c r="BZ388" i="14"/>
  <c r="DR388" i="14"/>
  <c r="AH390" i="14"/>
  <c r="CP390" i="14"/>
  <c r="DF390" i="14"/>
  <c r="BN391" i="14"/>
  <c r="DF391" i="14"/>
  <c r="DV391" i="14"/>
  <c r="V392" i="14"/>
  <c r="AX392" i="14"/>
  <c r="BZ392" i="14"/>
  <c r="CP392" i="14"/>
  <c r="DR392" i="14"/>
  <c r="N393" i="14"/>
  <c r="BR393" i="14"/>
  <c r="CH393" i="14"/>
  <c r="DJ393" i="14"/>
  <c r="EL393" i="14"/>
  <c r="DN394" i="14"/>
  <c r="BZ395" i="14"/>
  <c r="BR396" i="14"/>
  <c r="BJ397" i="14"/>
  <c r="J398" i="14"/>
  <c r="AL398" i="14"/>
  <c r="BN398" i="14"/>
  <c r="CP398" i="14"/>
  <c r="DF398" i="14"/>
  <c r="EH398" i="14"/>
  <c r="Z399" i="14"/>
  <c r="CP399" i="14"/>
  <c r="V401" i="14"/>
  <c r="AL401" i="14"/>
  <c r="BN401" i="14"/>
  <c r="CP401" i="14"/>
  <c r="DR401" i="14"/>
  <c r="N402" i="14"/>
  <c r="AD402" i="14"/>
  <c r="BF402" i="14"/>
  <c r="CH402" i="14"/>
  <c r="EL406" i="14"/>
  <c r="R407" i="14"/>
  <c r="AD407" i="14"/>
  <c r="BR407" i="14"/>
  <c r="DJ407" i="14"/>
  <c r="EL407" i="14"/>
  <c r="BB408" i="14"/>
  <c r="BB409" i="14"/>
  <c r="CT409" i="14"/>
  <c r="DV409" i="14"/>
  <c r="BZ410" i="14"/>
  <c r="CP410" i="14"/>
  <c r="CT411" i="14"/>
  <c r="BZ382" i="14"/>
  <c r="AL382" i="14"/>
  <c r="CD382" i="14"/>
  <c r="DB382" i="14"/>
  <c r="BR383" i="14"/>
  <c r="CT383" i="14"/>
  <c r="DV383" i="14"/>
  <c r="AD384" i="14"/>
  <c r="BF384" i="14"/>
  <c r="CH384" i="14"/>
  <c r="V385" i="14"/>
  <c r="AX385" i="14"/>
  <c r="BZ385" i="14"/>
  <c r="N386" i="14"/>
  <c r="CP386" i="14"/>
  <c r="ED386" i="14"/>
  <c r="AD387" i="14"/>
  <c r="BV387" i="14"/>
  <c r="CT387" i="14"/>
  <c r="V388" i="14"/>
  <c r="CP388" i="14"/>
  <c r="BN390" i="14"/>
  <c r="DV390" i="14"/>
  <c r="EL390" i="14"/>
  <c r="V391" i="14"/>
  <c r="AL391" i="14"/>
  <c r="CT391" i="14"/>
  <c r="DJ391" i="14"/>
  <c r="EL391" i="14"/>
  <c r="AL392" i="14"/>
  <c r="J393" i="14"/>
  <c r="AD393" i="14"/>
  <c r="AH394" i="14"/>
  <c r="BJ394" i="14"/>
  <c r="BZ394" i="14"/>
  <c r="DB394" i="14"/>
  <c r="ED394" i="14"/>
  <c r="V395" i="14"/>
  <c r="AL395" i="14"/>
  <c r="BN395" i="14"/>
  <c r="CP395" i="14"/>
  <c r="DR395" i="14"/>
  <c r="N396" i="14"/>
  <c r="AD396" i="14"/>
  <c r="BF396" i="14"/>
  <c r="CH396" i="14"/>
  <c r="DJ396" i="14"/>
  <c r="EL396" i="14"/>
  <c r="V397" i="14"/>
  <c r="AX397" i="14"/>
  <c r="BZ397" i="14"/>
  <c r="ED397" i="14"/>
  <c r="BB398" i="14"/>
  <c r="N399" i="14"/>
  <c r="BB399" i="14"/>
  <c r="DR399" i="14"/>
  <c r="J402" i="14"/>
  <c r="BV402" i="14"/>
  <c r="DZ402" i="14"/>
  <c r="AH404" i="14"/>
  <c r="DN404" i="14"/>
  <c r="BJ405" i="14"/>
  <c r="AX406" i="14"/>
  <c r="CX406" i="14"/>
  <c r="AT407" i="14"/>
  <c r="BR408" i="14"/>
  <c r="DV408" i="14"/>
  <c r="N409" i="14"/>
  <c r="V410" i="14"/>
  <c r="AT412" i="14"/>
  <c r="DB417" i="14"/>
  <c r="BB383" i="14"/>
  <c r="N382" i="14"/>
  <c r="BV383" i="14"/>
  <c r="CH383" i="14"/>
  <c r="AH384" i="14"/>
  <c r="AT384" i="14"/>
  <c r="ED384" i="14"/>
  <c r="Z385" i="14"/>
  <c r="DV385" i="14"/>
  <c r="J386" i="14"/>
  <c r="R386" i="14"/>
  <c r="AP386" i="14"/>
  <c r="DF386" i="14"/>
  <c r="BR388" i="14"/>
  <c r="CT388" i="14"/>
  <c r="CX393" i="14"/>
  <c r="DN393" i="14"/>
  <c r="V394" i="14"/>
  <c r="DF395" i="14"/>
  <c r="J396" i="14"/>
  <c r="CP397" i="14"/>
  <c r="EH397" i="14"/>
  <c r="N398" i="14"/>
  <c r="CT398" i="14"/>
  <c r="DV398" i="14"/>
  <c r="EL398" i="14"/>
  <c r="AD399" i="14"/>
  <c r="DN402" i="14"/>
  <c r="AX404" i="14"/>
  <c r="CL407" i="14"/>
  <c r="CX407" i="14"/>
  <c r="AD408" i="14"/>
  <c r="CH408" i="14"/>
  <c r="DZ408" i="14"/>
  <c r="AD409" i="14"/>
  <c r="BV409" i="14"/>
  <c r="CH409" i="14"/>
  <c r="DZ409" i="14"/>
  <c r="EH411" i="14"/>
  <c r="DJ412" i="14"/>
  <c r="AX414" i="14"/>
  <c r="BN414" i="14"/>
  <c r="DZ427" i="14"/>
  <c r="BZ439" i="14"/>
  <c r="DR439" i="14"/>
  <c r="AX440" i="14"/>
  <c r="BV440" i="14"/>
  <c r="DN440" i="14"/>
  <c r="AD441" i="14"/>
  <c r="BV441" i="14"/>
  <c r="CT441" i="14"/>
  <c r="N444" i="14"/>
  <c r="Z444" i="14"/>
  <c r="CT444" i="14"/>
  <c r="EL444" i="14"/>
  <c r="BV445" i="14"/>
  <c r="DN445" i="14"/>
  <c r="DZ445" i="14"/>
  <c r="AX446" i="14"/>
  <c r="DF446" i="14"/>
  <c r="EH446" i="14"/>
  <c r="CL447" i="14"/>
  <c r="DF448" i="14"/>
  <c r="V449" i="14"/>
  <c r="V448" i="14"/>
  <c r="DZ448" i="14"/>
  <c r="AD412" i="14"/>
  <c r="BV412" i="14"/>
  <c r="CX412" i="14"/>
  <c r="BN413" i="14"/>
  <c r="DV413" i="14"/>
  <c r="EL413" i="14"/>
  <c r="V414" i="14"/>
  <c r="AL414" i="14"/>
  <c r="EL414" i="14"/>
  <c r="BJ416" i="14"/>
  <c r="DZ416" i="14"/>
  <c r="R417" i="14"/>
  <c r="AH417" i="14"/>
  <c r="BJ417" i="14"/>
  <c r="CL417" i="14"/>
  <c r="DN417" i="14"/>
  <c r="ED417" i="14"/>
  <c r="AT421" i="14"/>
  <c r="BR421" i="14"/>
  <c r="DF421" i="14"/>
  <c r="ED421" i="14"/>
  <c r="AH423" i="14"/>
  <c r="BF423" i="14"/>
  <c r="CT423" i="14"/>
  <c r="DR423" i="14"/>
  <c r="R424" i="14"/>
  <c r="BF424" i="14"/>
  <c r="CD424" i="14"/>
  <c r="DR424" i="14"/>
  <c r="AD425" i="14"/>
  <c r="BR425" i="14"/>
  <c r="EH425" i="14"/>
  <c r="Z426" i="14"/>
  <c r="BB426" i="14"/>
  <c r="BR426" i="14"/>
  <c r="CT426" i="14"/>
  <c r="DV426" i="14"/>
  <c r="Z430" i="14"/>
  <c r="BB430" i="14"/>
  <c r="CD430" i="14"/>
  <c r="CT430" i="14"/>
  <c r="DF430" i="14"/>
  <c r="DV430" i="14"/>
  <c r="CH438" i="14"/>
  <c r="N439" i="14"/>
  <c r="CD439" i="14"/>
  <c r="BZ440" i="14"/>
  <c r="AH441" i="14"/>
  <c r="CX441" i="14"/>
  <c r="BF444" i="14"/>
  <c r="DZ444" i="14"/>
  <c r="AH445" i="14"/>
  <c r="DB445" i="14"/>
  <c r="CD446" i="14"/>
  <c r="CT446" i="14"/>
  <c r="AL410" i="14"/>
  <c r="CD410" i="14"/>
  <c r="N411" i="14"/>
  <c r="BF411" i="14"/>
  <c r="BR411" i="14"/>
  <c r="DJ411" i="14"/>
  <c r="EL411" i="14"/>
  <c r="AH412" i="14"/>
  <c r="DN412" i="14"/>
  <c r="V413" i="14"/>
  <c r="AL413" i="14"/>
  <c r="CT413" i="14"/>
  <c r="BB414" i="14"/>
  <c r="BR414" i="14"/>
  <c r="DJ414" i="14"/>
  <c r="N416" i="14"/>
  <c r="AL416" i="14"/>
  <c r="Z419" i="14"/>
  <c r="BN419" i="14"/>
  <c r="CL419" i="14"/>
  <c r="DZ419" i="14"/>
  <c r="Z420" i="14"/>
  <c r="AX420" i="14"/>
  <c r="CL420" i="14"/>
  <c r="DJ420" i="14"/>
  <c r="BN422" i="14"/>
  <c r="DZ422" i="14"/>
  <c r="AT425" i="14"/>
  <c r="DV425" i="14"/>
  <c r="J426" i="14"/>
  <c r="BV426" i="14"/>
  <c r="R427" i="14"/>
  <c r="AT427" i="14"/>
  <c r="BJ427" i="14"/>
  <c r="CL427" i="14"/>
  <c r="DN427" i="14"/>
  <c r="V429" i="14"/>
  <c r="AL429" i="14"/>
  <c r="BN429" i="14"/>
  <c r="CP429" i="14"/>
  <c r="DR429" i="14"/>
  <c r="EH429" i="14"/>
  <c r="V438" i="14"/>
  <c r="AL438" i="14"/>
  <c r="BJ438" i="14"/>
  <c r="DF439" i="14"/>
  <c r="AL440" i="14"/>
  <c r="DB440" i="14"/>
  <c r="ED440" i="14"/>
  <c r="V441" i="14"/>
  <c r="BJ441" i="14"/>
  <c r="DB441" i="14"/>
  <c r="DZ441" i="14"/>
  <c r="R444" i="14"/>
  <c r="BJ444" i="14"/>
  <c r="BV444" i="14"/>
  <c r="AL445" i="14"/>
  <c r="AX445" i="14"/>
  <c r="DR445" i="14"/>
  <c r="N446" i="14"/>
  <c r="Z446" i="14"/>
  <c r="DJ446" i="14"/>
  <c r="AL447" i="14"/>
  <c r="BN447" i="14"/>
  <c r="DF447" i="14"/>
  <c r="DF449" i="14"/>
  <c r="J411" i="14"/>
  <c r="AX425" i="14"/>
  <c r="BN427" i="14"/>
  <c r="BN438" i="14"/>
  <c r="ED438" i="14"/>
  <c r="R439" i="14"/>
  <c r="BJ439" i="14"/>
  <c r="CH439" i="14"/>
  <c r="N440" i="14"/>
  <c r="AP448" i="14"/>
  <c r="BF448" i="14"/>
  <c r="CX448" i="14"/>
  <c r="AP449" i="14"/>
  <c r="DJ410" i="14"/>
  <c r="R411" i="14"/>
  <c r="AT411" i="14"/>
  <c r="CL411" i="14"/>
  <c r="CX411" i="14"/>
  <c r="V412" i="14"/>
  <c r="BN412" i="14"/>
  <c r="BF413" i="14"/>
  <c r="BV413" i="14"/>
  <c r="CH413" i="14"/>
  <c r="CX413" i="14"/>
  <c r="BF414" i="14"/>
  <c r="DN414" i="14"/>
  <c r="ED414" i="14"/>
  <c r="J416" i="14"/>
  <c r="CP416" i="14"/>
  <c r="EH416" i="14"/>
  <c r="CT417" i="14"/>
  <c r="DB426" i="14"/>
  <c r="CL439" i="14"/>
  <c r="J440" i="14"/>
  <c r="R440" i="14"/>
  <c r="AP440" i="14"/>
  <c r="CH440" i="14"/>
  <c r="DF440" i="14"/>
  <c r="EH440" i="14"/>
  <c r="N441" i="14"/>
  <c r="AP441" i="14"/>
  <c r="BN441" i="14"/>
  <c r="ED441" i="14"/>
  <c r="AX444" i="14"/>
  <c r="CP444" i="14"/>
  <c r="DB444" i="14"/>
  <c r="Z445" i="14"/>
  <c r="BR445" i="14"/>
  <c r="CD445" i="14"/>
  <c r="J446" i="14"/>
  <c r="AT446" i="14"/>
  <c r="BF446" i="14"/>
  <c r="CH447" i="14"/>
  <c r="DJ447" i="14"/>
  <c r="DZ447" i="14"/>
  <c r="N448" i="14"/>
  <c r="AD448" i="14"/>
  <c r="AT448" i="14"/>
  <c r="BJ448" i="14"/>
  <c r="BV448" i="14"/>
  <c r="J449" i="14"/>
  <c r="R410" i="14"/>
  <c r="CX410" i="14"/>
  <c r="AX411" i="14"/>
  <c r="BZ411" i="14"/>
  <c r="DR411" i="14"/>
  <c r="ED411" i="14"/>
  <c r="BB412" i="14"/>
  <c r="CT412" i="14"/>
  <c r="AD413" i="14"/>
  <c r="AT413" i="14"/>
  <c r="DR413" i="14"/>
  <c r="EH413" i="14"/>
  <c r="R414" i="14"/>
  <c r="AH414" i="14"/>
  <c r="AT414" i="14"/>
  <c r="BJ414" i="14"/>
  <c r="DR414" i="14"/>
  <c r="AD416" i="14"/>
  <c r="BV416" i="14"/>
  <c r="CT416" i="14"/>
  <c r="DZ417" i="14"/>
  <c r="AH419" i="14"/>
  <c r="BF419" i="14"/>
  <c r="CT419" i="14"/>
  <c r="DR419" i="14"/>
  <c r="R420" i="14"/>
  <c r="BF420" i="14"/>
  <c r="CD420" i="14"/>
  <c r="DR420" i="14"/>
  <c r="J421" i="14"/>
  <c r="AH422" i="14"/>
  <c r="CT422" i="14"/>
  <c r="AL425" i="14"/>
  <c r="CD425" i="14"/>
  <c r="DB425" i="14"/>
  <c r="EH426" i="14"/>
  <c r="Z427" i="14"/>
  <c r="BB427" i="14"/>
  <c r="CD427" i="14"/>
  <c r="DF427" i="14"/>
  <c r="DV427" i="14"/>
  <c r="AD429" i="14"/>
  <c r="BF429" i="14"/>
  <c r="BV429" i="14"/>
  <c r="CH429" i="14"/>
  <c r="CX429" i="14"/>
  <c r="DZ429" i="14"/>
  <c r="BB438" i="14"/>
  <c r="DR438" i="14"/>
  <c r="AX439" i="14"/>
  <c r="DN439" i="14"/>
  <c r="AT440" i="14"/>
  <c r="EL440" i="14"/>
  <c r="BR441" i="14"/>
  <c r="J444" i="14"/>
  <c r="CD444" i="14"/>
  <c r="EH444" i="14"/>
  <c r="J445" i="14"/>
  <c r="BF445" i="14"/>
  <c r="DJ445" i="14"/>
  <c r="AH446" i="14"/>
  <c r="BF447" i="14"/>
  <c r="BV447" i="14"/>
  <c r="BJ449" i="14"/>
  <c r="BV449" i="14"/>
  <c r="EL449" i="14"/>
  <c r="CX450" i="14"/>
  <c r="DV450" i="14"/>
  <c r="CH451" i="14"/>
  <c r="DV451" i="14"/>
  <c r="DN452" i="14"/>
  <c r="DF453" i="14"/>
  <c r="BV454" i="14"/>
  <c r="CT454" i="14"/>
  <c r="EH454" i="14"/>
  <c r="CP455" i="14"/>
  <c r="AT456" i="14"/>
  <c r="DJ456" i="14"/>
  <c r="BJ458" i="14"/>
  <c r="DZ458" i="14"/>
  <c r="Z459" i="14"/>
  <c r="CP459" i="14"/>
  <c r="Z460" i="14"/>
  <c r="DN460" i="14"/>
  <c r="DF461" i="14"/>
  <c r="DV461" i="14"/>
  <c r="BZ462" i="14"/>
  <c r="ED462" i="14"/>
  <c r="BB463" i="14"/>
  <c r="DF463" i="14"/>
  <c r="AD464" i="14"/>
  <c r="CH464" i="14"/>
  <c r="DZ464" i="14"/>
  <c r="DN448" i="14"/>
  <c r="ED448" i="14"/>
  <c r="AH449" i="14"/>
  <c r="AX449" i="14"/>
  <c r="CX449" i="14"/>
  <c r="AL450" i="14"/>
  <c r="BJ450" i="14"/>
  <c r="V451" i="14"/>
  <c r="BJ451" i="14"/>
  <c r="BB452" i="14"/>
  <c r="BZ452" i="14"/>
  <c r="AT453" i="14"/>
  <c r="BR453" i="14"/>
  <c r="EH453" i="14"/>
  <c r="AH454" i="14"/>
  <c r="AX454" i="14"/>
  <c r="AD455" i="14"/>
  <c r="BB455" i="14"/>
  <c r="DR455" i="14"/>
  <c r="EH455" i="14"/>
  <c r="V456" i="14"/>
  <c r="CL456" i="14"/>
  <c r="AX457" i="14"/>
  <c r="BV457" i="14"/>
  <c r="DJ457" i="14"/>
  <c r="AL458" i="14"/>
  <c r="DB458" i="14"/>
  <c r="BB459" i="14"/>
  <c r="DR459" i="14"/>
  <c r="BF460" i="14"/>
  <c r="CP460" i="14"/>
  <c r="ED460" i="14"/>
  <c r="BR461" i="14"/>
  <c r="DJ461" i="14"/>
  <c r="DZ461" i="14"/>
  <c r="EL461" i="14"/>
  <c r="V462" i="14"/>
  <c r="CP462" i="14"/>
  <c r="EH462" i="14"/>
  <c r="BR463" i="14"/>
  <c r="DJ463" i="14"/>
  <c r="DV463" i="14"/>
  <c r="AT464" i="14"/>
  <c r="CL464" i="14"/>
  <c r="CX464" i="14"/>
  <c r="BB465" i="14"/>
  <c r="BF466" i="14"/>
  <c r="BV466" i="14"/>
  <c r="CX466" i="14"/>
  <c r="R468" i="14"/>
  <c r="DZ480" i="14"/>
  <c r="DZ446" i="14"/>
  <c r="V447" i="14"/>
  <c r="AH447" i="14"/>
  <c r="DB447" i="14"/>
  <c r="R448" i="14"/>
  <c r="AH448" i="14"/>
  <c r="CP448" i="14"/>
  <c r="DB448" i="14"/>
  <c r="AL449" i="14"/>
  <c r="DB449" i="14"/>
  <c r="DR449" i="14"/>
  <c r="J450" i="14"/>
  <c r="BN450" i="14"/>
  <c r="CD450" i="14"/>
  <c r="Z451" i="14"/>
  <c r="BN451" i="14"/>
  <c r="J452" i="14"/>
  <c r="BF452" i="14"/>
  <c r="CD452" i="14"/>
  <c r="CT452" i="14"/>
  <c r="AX453" i="14"/>
  <c r="BV453" i="14"/>
  <c r="CL453" i="14"/>
  <c r="EL453" i="14"/>
  <c r="AL454" i="14"/>
  <c r="AH455" i="14"/>
  <c r="BF455" i="14"/>
  <c r="BV455" i="14"/>
  <c r="DV455" i="14"/>
  <c r="Z456" i="14"/>
  <c r="BZ456" i="14"/>
  <c r="N457" i="14"/>
  <c r="AL457" i="14"/>
  <c r="BZ457" i="14"/>
  <c r="CX457" i="14"/>
  <c r="J458" i="14"/>
  <c r="AP458" i="14"/>
  <c r="CP458" i="14"/>
  <c r="BF459" i="14"/>
  <c r="CX459" i="14"/>
  <c r="DV459" i="14"/>
  <c r="J460" i="14"/>
  <c r="DF460" i="14"/>
  <c r="AD461" i="14"/>
  <c r="AT461" i="14"/>
  <c r="CL461" i="14"/>
  <c r="CX461" i="14"/>
  <c r="AP462" i="14"/>
  <c r="BB462" i="14"/>
  <c r="DV462" i="14"/>
  <c r="R463" i="14"/>
  <c r="AD463" i="14"/>
  <c r="CX463" i="14"/>
  <c r="BZ464" i="14"/>
  <c r="DR464" i="14"/>
  <c r="EH464" i="14"/>
  <c r="AP465" i="14"/>
  <c r="DN465" i="14"/>
  <c r="AD466" i="14"/>
  <c r="R450" i="14"/>
  <c r="AH452" i="14"/>
  <c r="Z453" i="14"/>
  <c r="R458" i="14"/>
  <c r="AX460" i="14"/>
  <c r="DV460" i="14"/>
  <c r="J462" i="14"/>
  <c r="AD462" i="14"/>
  <c r="CH462" i="14"/>
  <c r="BJ463" i="14"/>
  <c r="ED463" i="14"/>
  <c r="AL464" i="14"/>
  <c r="DF464" i="14"/>
  <c r="AT465" i="14"/>
  <c r="CL465" i="14"/>
  <c r="DB465" i="14"/>
  <c r="R466" i="14"/>
  <c r="CP446" i="14"/>
  <c r="DB446" i="14"/>
  <c r="Z447" i="14"/>
  <c r="BR447" i="14"/>
  <c r="CD447" i="14"/>
  <c r="CD448" i="14"/>
  <c r="CT448" i="14"/>
  <c r="DV448" i="14"/>
  <c r="R449" i="14"/>
  <c r="BR449" i="14"/>
  <c r="EH449" i="14"/>
  <c r="CT450" i="14"/>
  <c r="CT451" i="14"/>
  <c r="DR451" i="14"/>
  <c r="EH451" i="14"/>
  <c r="V452" i="14"/>
  <c r="DJ452" i="14"/>
  <c r="DZ452" i="14"/>
  <c r="N453" i="14"/>
  <c r="DB453" i="14"/>
  <c r="DR453" i="14"/>
  <c r="BR454" i="14"/>
  <c r="CP454" i="14"/>
  <c r="ED454" i="14"/>
  <c r="CL455" i="14"/>
  <c r="DB455" i="14"/>
  <c r="BF456" i="14"/>
  <c r="DF456" i="14"/>
  <c r="ED457" i="14"/>
  <c r="BV458" i="14"/>
  <c r="DV458" i="14"/>
  <c r="V459" i="14"/>
  <c r="CL459" i="14"/>
  <c r="ED459" i="14"/>
  <c r="V460" i="14"/>
  <c r="AL460" i="14"/>
  <c r="DZ460" i="14"/>
  <c r="EL460" i="14"/>
  <c r="BZ461" i="14"/>
  <c r="CP461" i="14"/>
  <c r="AT462" i="14"/>
  <c r="CL462" i="14"/>
  <c r="CX462" i="14"/>
  <c r="V463" i="14"/>
  <c r="BN463" i="14"/>
  <c r="BZ463" i="14"/>
  <c r="AP464" i="14"/>
  <c r="BB464" i="14"/>
  <c r="DV464" i="14"/>
  <c r="EL464" i="14"/>
  <c r="AH465" i="14"/>
  <c r="BJ465" i="14"/>
  <c r="BN466" i="14"/>
  <c r="J453" i="14"/>
  <c r="V466" i="14"/>
  <c r="CP466" i="14"/>
  <c r="BR467" i="14"/>
  <c r="DV467" i="14"/>
  <c r="AT468" i="14"/>
  <c r="CX468" i="14"/>
  <c r="V469" i="14"/>
  <c r="BZ469" i="14"/>
  <c r="AP470" i="14"/>
  <c r="BB470" i="14"/>
  <c r="DB471" i="14"/>
  <c r="CT472" i="14"/>
  <c r="DV472" i="14"/>
  <c r="BN473" i="14"/>
  <c r="EH473" i="14"/>
  <c r="AX474" i="14"/>
  <c r="BZ474" i="14"/>
  <c r="AL475" i="14"/>
  <c r="DB475" i="14"/>
  <c r="ED475" i="14"/>
  <c r="AL476" i="14"/>
  <c r="CX477" i="14"/>
  <c r="CP478" i="14"/>
  <c r="AL479" i="14"/>
  <c r="CP479" i="14"/>
  <c r="DB479" i="14"/>
  <c r="BB480" i="14"/>
  <c r="Z481" i="14"/>
  <c r="DV481" i="14"/>
  <c r="CL482" i="14"/>
  <c r="BV484" i="14"/>
  <c r="AT487" i="14"/>
  <c r="ED465" i="14"/>
  <c r="AL466" i="14"/>
  <c r="DF466" i="14"/>
  <c r="N467" i="14"/>
  <c r="CH467" i="14"/>
  <c r="EL467" i="14"/>
  <c r="BJ468" i="14"/>
  <c r="DN468" i="14"/>
  <c r="AL469" i="14"/>
  <c r="CP469" i="14"/>
  <c r="DB480" i="14"/>
  <c r="CT481" i="14"/>
  <c r="DJ481" i="14"/>
  <c r="V465" i="14"/>
  <c r="BN465" i="14"/>
  <c r="BZ465" i="14"/>
  <c r="AP466" i="14"/>
  <c r="BB466" i="14"/>
  <c r="DV466" i="14"/>
  <c r="R467" i="14"/>
  <c r="AD467" i="14"/>
  <c r="CX467" i="14"/>
  <c r="BZ468" i="14"/>
  <c r="DR468" i="14"/>
  <c r="ED468" i="14"/>
  <c r="BB469" i="14"/>
  <c r="CT469" i="14"/>
  <c r="DF469" i="14"/>
  <c r="J470" i="14"/>
  <c r="AD470" i="14"/>
  <c r="BV470" i="14"/>
  <c r="CH470" i="14"/>
  <c r="AL471" i="14"/>
  <c r="BN471" i="14"/>
  <c r="DF471" i="14"/>
  <c r="DV471" i="14"/>
  <c r="EH471" i="14"/>
  <c r="N472" i="14"/>
  <c r="Z472" i="14"/>
  <c r="DZ472" i="14"/>
  <c r="BB473" i="14"/>
  <c r="AD474" i="14"/>
  <c r="BB474" i="14"/>
  <c r="CD474" i="14"/>
  <c r="DF474" i="14"/>
  <c r="N475" i="14"/>
  <c r="AP475" i="14"/>
  <c r="CH475" i="14"/>
  <c r="DF475" i="14"/>
  <c r="EH475" i="14"/>
  <c r="CP476" i="14"/>
  <c r="ED477" i="14"/>
  <c r="DV478" i="14"/>
  <c r="J479" i="14"/>
  <c r="AD479" i="14"/>
  <c r="AP479" i="14"/>
  <c r="DF479" i="14"/>
  <c r="AD480" i="14"/>
  <c r="CP480" i="14"/>
  <c r="AD481" i="14"/>
  <c r="CH481" i="14"/>
  <c r="BN482" i="14"/>
  <c r="EH484" i="14"/>
  <c r="AH467" i="14"/>
  <c r="EH468" i="14"/>
  <c r="DJ469" i="14"/>
  <c r="CL470" i="14"/>
  <c r="AT472" i="14"/>
  <c r="BV481" i="14"/>
  <c r="DN481" i="14"/>
  <c r="DR482" i="14"/>
  <c r="EH482" i="14"/>
  <c r="AX467" i="14"/>
  <c r="Z468" i="14"/>
  <c r="DZ469" i="14"/>
  <c r="DB470" i="14"/>
  <c r="ED470" i="14"/>
  <c r="CH471" i="14"/>
  <c r="R472" i="14"/>
  <c r="BZ472" i="14"/>
  <c r="CX473" i="14"/>
  <c r="CH474" i="14"/>
  <c r="DJ474" i="14"/>
  <c r="R475" i="14"/>
  <c r="AT475" i="14"/>
  <c r="EL475" i="14"/>
  <c r="AD476" i="14"/>
  <c r="CT476" i="14"/>
  <c r="EL476" i="14"/>
  <c r="AL477" i="14"/>
  <c r="AD478" i="14"/>
  <c r="AT479" i="14"/>
  <c r="DJ479" i="14"/>
  <c r="V480" i="14"/>
  <c r="CH480" i="14"/>
  <c r="BZ481" i="14"/>
  <c r="DZ485" i="14"/>
  <c r="N465" i="14"/>
  <c r="CH465" i="14"/>
  <c r="DZ465" i="14"/>
  <c r="EL465" i="14"/>
  <c r="BJ466" i="14"/>
  <c r="DB466" i="14"/>
  <c r="DN466" i="14"/>
  <c r="AL467" i="14"/>
  <c r="CD467" i="14"/>
  <c r="CP467" i="14"/>
  <c r="N468" i="14"/>
  <c r="BF468" i="14"/>
  <c r="BR468" i="14"/>
  <c r="EL468" i="14"/>
  <c r="AH469" i="14"/>
  <c r="AT469" i="14"/>
  <c r="DN469" i="14"/>
  <c r="V470" i="14"/>
  <c r="CP470" i="14"/>
  <c r="N471" i="14"/>
  <c r="BF471" i="14"/>
  <c r="AH472" i="14"/>
  <c r="CD472" i="14"/>
  <c r="CP472" i="14"/>
  <c r="AL473" i="14"/>
  <c r="BJ473" i="14"/>
  <c r="DB473" i="14"/>
  <c r="ED473" i="14"/>
  <c r="AT474" i="14"/>
  <c r="CL474" i="14"/>
  <c r="DN474" i="14"/>
  <c r="CX475" i="14"/>
  <c r="AH476" i="14"/>
  <c r="BZ476" i="14"/>
  <c r="CX476" i="14"/>
  <c r="BR477" i="14"/>
  <c r="J478" i="14"/>
  <c r="BJ478" i="14"/>
  <c r="CX479" i="14"/>
  <c r="BJ480" i="14"/>
  <c r="CX482" i="14"/>
  <c r="BV487" i="14"/>
  <c r="EL484" i="14"/>
  <c r="ED485" i="14"/>
  <c r="AL487" i="14"/>
  <c r="J488" i="14"/>
  <c r="CH489" i="14"/>
  <c r="DJ489" i="14"/>
  <c r="AT490" i="14"/>
  <c r="BJ491" i="14"/>
  <c r="AH494" i="14"/>
  <c r="AT494" i="14"/>
  <c r="AP495" i="14"/>
  <c r="BR495" i="14"/>
  <c r="CT495" i="14"/>
  <c r="AX496" i="14"/>
  <c r="BN496" i="14"/>
  <c r="CP496" i="14"/>
  <c r="BV497" i="14"/>
  <c r="CX498" i="14"/>
  <c r="Z482" i="14"/>
  <c r="BZ482" i="14"/>
  <c r="AD484" i="14"/>
  <c r="BF484" i="14"/>
  <c r="CH484" i="14"/>
  <c r="DZ484" i="14"/>
  <c r="V485" i="14"/>
  <c r="AX485" i="14"/>
  <c r="BZ485" i="14"/>
  <c r="CP485" i="14"/>
  <c r="DR485" i="14"/>
  <c r="DN487" i="14"/>
  <c r="AT488" i="14"/>
  <c r="DJ488" i="14"/>
  <c r="AD489" i="14"/>
  <c r="DV490" i="14"/>
  <c r="V491" i="14"/>
  <c r="CL491" i="14"/>
  <c r="BV493" i="14"/>
  <c r="DZ493" i="14"/>
  <c r="DZ494" i="14"/>
  <c r="EL494" i="14"/>
  <c r="J495" i="14"/>
  <c r="BF495" i="14"/>
  <c r="DJ495" i="14"/>
  <c r="DB497" i="14"/>
  <c r="J498" i="14"/>
  <c r="AX499" i="14"/>
  <c r="DZ501" i="14"/>
  <c r="AP504" i="14"/>
  <c r="BZ507" i="14"/>
  <c r="DV480" i="14"/>
  <c r="AH481" i="14"/>
  <c r="CX481" i="14"/>
  <c r="N482" i="14"/>
  <c r="BB482" i="14"/>
  <c r="DN482" i="14"/>
  <c r="ED482" i="14"/>
  <c r="ED484" i="14"/>
  <c r="Z487" i="14"/>
  <c r="BR487" i="14"/>
  <c r="CP487" i="14"/>
  <c r="V488" i="14"/>
  <c r="EL488" i="14"/>
  <c r="AT489" i="14"/>
  <c r="BV489" i="14"/>
  <c r="CX489" i="14"/>
  <c r="AH490" i="14"/>
  <c r="BZ490" i="14"/>
  <c r="CX490" i="14"/>
  <c r="DN491" i="14"/>
  <c r="R493" i="14"/>
  <c r="CL493" i="14"/>
  <c r="DN493" i="14"/>
  <c r="ED493" i="14"/>
  <c r="DN495" i="14"/>
  <c r="BZ484" i="14"/>
  <c r="BR485" i="14"/>
  <c r="CT487" i="14"/>
  <c r="Z488" i="14"/>
  <c r="CP488" i="14"/>
  <c r="V489" i="14"/>
  <c r="AX489" i="14"/>
  <c r="DB490" i="14"/>
  <c r="BR491" i="14"/>
  <c r="CP494" i="14"/>
  <c r="DV499" i="14"/>
  <c r="DB503" i="14"/>
  <c r="DR505" i="14"/>
  <c r="ED481" i="14"/>
  <c r="AT482" i="14"/>
  <c r="DF482" i="14"/>
  <c r="V484" i="14"/>
  <c r="AL484" i="14"/>
  <c r="BN484" i="14"/>
  <c r="CP484" i="14"/>
  <c r="DR484" i="14"/>
  <c r="N485" i="14"/>
  <c r="AD485" i="14"/>
  <c r="BF485" i="14"/>
  <c r="CH485" i="14"/>
  <c r="DJ485" i="14"/>
  <c r="EL485" i="14"/>
  <c r="BF487" i="14"/>
  <c r="DV487" i="14"/>
  <c r="BB488" i="14"/>
  <c r="CP489" i="14"/>
  <c r="BN490" i="14"/>
  <c r="ED490" i="14"/>
  <c r="AD491" i="14"/>
  <c r="J493" i="14"/>
  <c r="BN493" i="14"/>
  <c r="EH493" i="14"/>
  <c r="N494" i="14"/>
  <c r="AD494" i="14"/>
  <c r="CD494" i="14"/>
  <c r="DR494" i="14"/>
  <c r="AX495" i="14"/>
  <c r="DR495" i="14"/>
  <c r="N497" i="14"/>
  <c r="DJ497" i="14"/>
  <c r="CP505" i="14"/>
  <c r="DJ506" i="14"/>
  <c r="BB481" i="14"/>
  <c r="CP481" i="14"/>
  <c r="DF481" i="14"/>
  <c r="CH482" i="14"/>
  <c r="DV482" i="14"/>
  <c r="BR484" i="14"/>
  <c r="J485" i="14"/>
  <c r="CH487" i="14"/>
  <c r="DZ487" i="14"/>
  <c r="N488" i="14"/>
  <c r="BF488" i="14"/>
  <c r="CD488" i="14"/>
  <c r="DV488" i="14"/>
  <c r="AL489" i="14"/>
  <c r="DF489" i="14"/>
  <c r="EH489" i="14"/>
  <c r="CP490" i="14"/>
  <c r="EH490" i="14"/>
  <c r="AH491" i="14"/>
  <c r="BF491" i="14"/>
  <c r="CX491" i="14"/>
  <c r="DV491" i="14"/>
  <c r="Z493" i="14"/>
  <c r="BR493" i="14"/>
  <c r="J494" i="14"/>
  <c r="DV494" i="14"/>
  <c r="BB495" i="14"/>
  <c r="BZ496" i="14"/>
  <c r="ED497" i="14"/>
  <c r="CL499" i="14"/>
  <c r="DN499" i="14"/>
  <c r="CX500" i="14"/>
  <c r="DZ500" i="14"/>
  <c r="BV501" i="14"/>
  <c r="CX501" i="14"/>
  <c r="R502" i="14"/>
  <c r="CH502" i="14"/>
  <c r="DV502" i="14"/>
  <c r="BZ503" i="14"/>
  <c r="DN503" i="14"/>
  <c r="BN505" i="14"/>
  <c r="ED505" i="14"/>
  <c r="AT506" i="14"/>
  <c r="BF506" i="14"/>
  <c r="DV506" i="14"/>
  <c r="AL507" i="14"/>
  <c r="AX507" i="14"/>
  <c r="DN507" i="14"/>
  <c r="J509" i="14"/>
  <c r="CD496" i="14"/>
  <c r="EH496" i="14"/>
  <c r="AP497" i="14"/>
  <c r="BB497" i="14"/>
  <c r="BR497" i="14"/>
  <c r="DR497" i="14"/>
  <c r="AL498" i="14"/>
  <c r="BZ498" i="14"/>
  <c r="DN498" i="14"/>
  <c r="AL499" i="14"/>
  <c r="BN499" i="14"/>
  <c r="BZ499" i="14"/>
  <c r="DB499" i="14"/>
  <c r="V501" i="14"/>
  <c r="AX501" i="14"/>
  <c r="BJ501" i="14"/>
  <c r="CL501" i="14"/>
  <c r="AH502" i="14"/>
  <c r="Z503" i="14"/>
  <c r="R504" i="14"/>
  <c r="CD504" i="14"/>
  <c r="J505" i="14"/>
  <c r="AP505" i="14"/>
  <c r="CD505" i="14"/>
  <c r="AH506" i="14"/>
  <c r="BV506" i="14"/>
  <c r="EL506" i="14"/>
  <c r="Z507" i="14"/>
  <c r="BN507" i="14"/>
  <c r="ED507" i="14"/>
  <c r="BV508" i="14"/>
  <c r="EL496" i="14"/>
  <c r="AP498" i="14"/>
  <c r="DB498" i="14"/>
  <c r="CP500" i="14"/>
  <c r="BZ502" i="14"/>
  <c r="BR503" i="14"/>
  <c r="BR505" i="14"/>
  <c r="CH505" i="14"/>
  <c r="EH505" i="14"/>
  <c r="AX508" i="14"/>
  <c r="BZ508" i="14"/>
  <c r="DB508" i="14"/>
  <c r="ED508" i="14"/>
  <c r="AH511" i="14"/>
  <c r="N499" i="14"/>
  <c r="AP499" i="14"/>
  <c r="CD500" i="14"/>
  <c r="Z501" i="14"/>
  <c r="BN502" i="14"/>
  <c r="BF503" i="14"/>
  <c r="BV505" i="14"/>
  <c r="DJ505" i="14"/>
  <c r="BN506" i="14"/>
  <c r="DB506" i="14"/>
  <c r="BF507" i="14"/>
  <c r="CT507" i="14"/>
  <c r="BV496" i="14"/>
  <c r="AH497" i="14"/>
  <c r="R498" i="14"/>
  <c r="AD498" i="14"/>
  <c r="EL498" i="14"/>
  <c r="BF499" i="14"/>
  <c r="N500" i="14"/>
  <c r="AD500" i="14"/>
  <c r="BR500" i="14"/>
  <c r="DV500" i="14"/>
  <c r="AP501" i="14"/>
  <c r="EH501" i="14"/>
  <c r="N502" i="14"/>
  <c r="AP502" i="14"/>
  <c r="BB502" i="14"/>
  <c r="CP502" i="14"/>
  <c r="DF502" i="14"/>
  <c r="AH503" i="14"/>
  <c r="AT503" i="14"/>
  <c r="CH503" i="14"/>
  <c r="CX503" i="14"/>
  <c r="AX504" i="14"/>
  <c r="DJ504" i="14"/>
  <c r="AH505" i="14"/>
  <c r="CX505" i="14"/>
  <c r="N506" i="14"/>
  <c r="Z506" i="14"/>
  <c r="CP506" i="14"/>
  <c r="R507" i="14"/>
  <c r="CH507" i="14"/>
  <c r="Z508" i="14"/>
  <c r="CX499" i="14"/>
  <c r="DZ499" i="14"/>
  <c r="J500" i="14"/>
  <c r="BF500" i="14"/>
  <c r="J501" i="14"/>
  <c r="CH501" i="14"/>
  <c r="DJ501" i="14"/>
  <c r="EH502" i="14"/>
  <c r="DZ503" i="14"/>
  <c r="J506" i="14"/>
  <c r="R508" i="14"/>
  <c r="BF508" i="14"/>
  <c r="DV508" i="14"/>
  <c r="EH508" i="14"/>
  <c r="AL509" i="14"/>
  <c r="DB509" i="14"/>
  <c r="AL510" i="14"/>
  <c r="BN510" i="14"/>
  <c r="EH510" i="14"/>
  <c r="Z511" i="14"/>
  <c r="AX511" i="14"/>
  <c r="CP511" i="14"/>
  <c r="DN511" i="14"/>
  <c r="V512" i="14"/>
  <c r="AT512" i="14"/>
  <c r="BJ513" i="14"/>
  <c r="DB513" i="14"/>
  <c r="DZ513" i="14"/>
  <c r="AD515" i="14"/>
  <c r="BB515" i="14"/>
  <c r="N519" i="14"/>
  <c r="Z519" i="14"/>
  <c r="CD519" i="14"/>
  <c r="CT519" i="14"/>
  <c r="J520" i="14"/>
  <c r="CL520" i="14"/>
  <c r="Z521" i="14"/>
  <c r="AX521" i="14"/>
  <c r="CL521" i="14"/>
  <c r="DJ521" i="14"/>
  <c r="AT532" i="14"/>
  <c r="BV532" i="14"/>
  <c r="AX534" i="14"/>
  <c r="DR511" i="14"/>
  <c r="AX512" i="14"/>
  <c r="DN512" i="14"/>
  <c r="N513" i="14"/>
  <c r="BF515" i="14"/>
  <c r="DV515" i="14"/>
  <c r="BN520" i="14"/>
  <c r="CD526" i="14"/>
  <c r="DF526" i="14"/>
  <c r="J515" i="14"/>
  <c r="J519" i="14"/>
  <c r="Z527" i="14"/>
  <c r="AP527" i="14"/>
  <c r="DN527" i="14"/>
  <c r="J528" i="14"/>
  <c r="N529" i="14"/>
  <c r="CT533" i="14"/>
  <c r="DZ534" i="14"/>
  <c r="BR509" i="14"/>
  <c r="Z510" i="14"/>
  <c r="AP510" i="14"/>
  <c r="DV510" i="14"/>
  <c r="BF511" i="14"/>
  <c r="CD511" i="14"/>
  <c r="DV511" i="14"/>
  <c r="BB512" i="14"/>
  <c r="BZ512" i="14"/>
  <c r="CP513" i="14"/>
  <c r="EH513" i="14"/>
  <c r="R515" i="14"/>
  <c r="BJ515" i="14"/>
  <c r="CH515" i="14"/>
  <c r="R519" i="14"/>
  <c r="AT519" i="14"/>
  <c r="BF519" i="14"/>
  <c r="BV519" i="14"/>
  <c r="DJ519" i="14"/>
  <c r="AP520" i="14"/>
  <c r="DR520" i="14"/>
  <c r="AD521" i="14"/>
  <c r="CP521" i="14"/>
  <c r="BB526" i="14"/>
  <c r="CT526" i="14"/>
  <c r="CL527" i="14"/>
  <c r="DB527" i="14"/>
  <c r="AH528" i="14"/>
  <c r="DF528" i="14"/>
  <c r="AD529" i="14"/>
  <c r="N531" i="14"/>
  <c r="CX534" i="14"/>
  <c r="J527" i="14"/>
  <c r="BV509" i="14"/>
  <c r="DJ509" i="14"/>
  <c r="AD510" i="14"/>
  <c r="BF510" i="14"/>
  <c r="CH510" i="14"/>
  <c r="CH511" i="14"/>
  <c r="N512" i="14"/>
  <c r="ED512" i="14"/>
  <c r="AD513" i="14"/>
  <c r="CT513" i="14"/>
  <c r="V515" i="14"/>
  <c r="EL515" i="14"/>
  <c r="BF520" i="14"/>
  <c r="BB528" i="14"/>
  <c r="DV529" i="14"/>
  <c r="DN531" i="14"/>
  <c r="DJ532" i="14"/>
  <c r="DZ532" i="14"/>
  <c r="AP533" i="14"/>
  <c r="BF533" i="14"/>
  <c r="J534" i="14"/>
  <c r="CL534" i="14"/>
  <c r="CD508" i="14"/>
  <c r="DR508" i="14"/>
  <c r="V509" i="14"/>
  <c r="AH509" i="14"/>
  <c r="CX509" i="14"/>
  <c r="DZ509" i="14"/>
  <c r="AH510" i="14"/>
  <c r="ED510" i="14"/>
  <c r="AT511" i="14"/>
  <c r="CL511" i="14"/>
  <c r="DJ511" i="14"/>
  <c r="R512" i="14"/>
  <c r="AP512" i="14"/>
  <c r="CH512" i="14"/>
  <c r="DF512" i="14"/>
  <c r="DV513" i="14"/>
  <c r="Z515" i="14"/>
  <c r="AX515" i="14"/>
  <c r="CP515" i="14"/>
  <c r="DN515" i="14"/>
  <c r="AX519" i="14"/>
  <c r="BZ519" i="14"/>
  <c r="AH520" i="14"/>
  <c r="BV520" i="14"/>
  <c r="DJ520" i="14"/>
  <c r="AT521" i="14"/>
  <c r="DF521" i="14"/>
  <c r="EH521" i="14"/>
  <c r="AD526" i="14"/>
  <c r="AT526" i="14"/>
  <c r="AX527" i="14"/>
  <c r="Z528" i="14"/>
  <c r="CT529" i="14"/>
  <c r="AD537" i="14"/>
  <c r="BF537" i="14"/>
  <c r="BV537" i="14"/>
  <c r="CX537" i="14"/>
  <c r="DZ537" i="14"/>
  <c r="AD538" i="14"/>
  <c r="CT538" i="14"/>
  <c r="AX540" i="14"/>
  <c r="DB540" i="14"/>
  <c r="AH541" i="14"/>
  <c r="CP541" i="14"/>
  <c r="BZ527" i="14"/>
  <c r="BR528" i="14"/>
  <c r="AP529" i="14"/>
  <c r="BR529" i="14"/>
  <c r="EL529" i="14"/>
  <c r="Z531" i="14"/>
  <c r="CP531" i="14"/>
  <c r="V532" i="14"/>
  <c r="EL532" i="14"/>
  <c r="BR533" i="14"/>
  <c r="DV533" i="14"/>
  <c r="V534" i="14"/>
  <c r="BJ534" i="14"/>
  <c r="R538" i="14"/>
  <c r="BF538" i="14"/>
  <c r="DV538" i="14"/>
  <c r="Z539" i="14"/>
  <c r="Z540" i="14"/>
  <c r="DV542" i="14"/>
  <c r="CH526" i="14"/>
  <c r="EL526" i="14"/>
  <c r="V527" i="14"/>
  <c r="CP527" i="14"/>
  <c r="N528" i="14"/>
  <c r="CH528" i="14"/>
  <c r="DJ528" i="14"/>
  <c r="EL528" i="14"/>
  <c r="DN529" i="14"/>
  <c r="BB531" i="14"/>
  <c r="CT531" i="14"/>
  <c r="DR531" i="14"/>
  <c r="Z532" i="14"/>
  <c r="AX532" i="14"/>
  <c r="CP532" i="14"/>
  <c r="DN532" i="14"/>
  <c r="V533" i="14"/>
  <c r="AT533" i="14"/>
  <c r="EL533" i="14"/>
  <c r="AL534" i="14"/>
  <c r="DN534" i="14"/>
  <c r="ED534" i="14"/>
  <c r="AH537" i="14"/>
  <c r="BJ537" i="14"/>
  <c r="CL537" i="14"/>
  <c r="DB537" i="14"/>
  <c r="ED537" i="14"/>
  <c r="AH538" i="14"/>
  <c r="DJ538" i="14"/>
  <c r="AD539" i="14"/>
  <c r="BB539" i="14"/>
  <c r="BR539" i="14"/>
  <c r="DR539" i="14"/>
  <c r="BB540" i="14"/>
  <c r="CT542" i="14"/>
  <c r="DJ542" i="14"/>
  <c r="BR541" i="14"/>
  <c r="DB543" i="14"/>
  <c r="BB527" i="14"/>
  <c r="DV527" i="14"/>
  <c r="AT528" i="14"/>
  <c r="DN528" i="14"/>
  <c r="BJ529" i="14"/>
  <c r="BF531" i="14"/>
  <c r="DV531" i="14"/>
  <c r="BB532" i="14"/>
  <c r="BB534" i="14"/>
  <c r="CP534" i="14"/>
  <c r="DR534" i="14"/>
  <c r="J537" i="14"/>
  <c r="AL537" i="14"/>
  <c r="BN537" i="14"/>
  <c r="CP537" i="14"/>
  <c r="DR537" i="14"/>
  <c r="EH537" i="14"/>
  <c r="AX538" i="14"/>
  <c r="CL538" i="14"/>
  <c r="BF539" i="14"/>
  <c r="DJ540" i="14"/>
  <c r="J541" i="14"/>
  <c r="AP541" i="14"/>
  <c r="BF541" i="14"/>
  <c r="CH542" i="14"/>
  <c r="N527" i="14"/>
  <c r="CX527" i="14"/>
  <c r="DZ527" i="14"/>
  <c r="EL527" i="14"/>
  <c r="CP528" i="14"/>
  <c r="DR528" i="14"/>
  <c r="ED528" i="14"/>
  <c r="BZ529" i="14"/>
  <c r="DB529" i="14"/>
  <c r="ED529" i="14"/>
  <c r="CH531" i="14"/>
  <c r="DZ531" i="14"/>
  <c r="N532" i="14"/>
  <c r="BF532" i="14"/>
  <c r="CD532" i="14"/>
  <c r="DV532" i="14"/>
  <c r="BB533" i="14"/>
  <c r="BZ533" i="14"/>
  <c r="DB533" i="14"/>
  <c r="BR534" i="14"/>
  <c r="N537" i="14"/>
  <c r="EL537" i="14"/>
  <c r="BN538" i="14"/>
  <c r="R539" i="14"/>
  <c r="BJ539" i="14"/>
  <c r="CH539" i="14"/>
  <c r="CX539" i="14"/>
  <c r="EL539" i="14"/>
  <c r="R540" i="14"/>
  <c r="AT540" i="14"/>
  <c r="BJ540" i="14"/>
  <c r="BB529" i="14"/>
  <c r="CD529" i="14"/>
  <c r="AL531" i="14"/>
  <c r="J532" i="14"/>
  <c r="CD533" i="14"/>
  <c r="BV534" i="14"/>
  <c r="BR538" i="14"/>
  <c r="V540" i="14"/>
  <c r="BZ541" i="14"/>
  <c r="DB541" i="14"/>
  <c r="ED541" i="14"/>
  <c r="EL541" i="14"/>
  <c r="BZ542" i="14"/>
  <c r="ED542" i="14"/>
  <c r="N545" i="14"/>
  <c r="CH545" i="14"/>
  <c r="ED546" i="14"/>
  <c r="BR547" i="14"/>
  <c r="DV547" i="14"/>
  <c r="J548" i="14"/>
  <c r="EH549" i="14"/>
  <c r="J551" i="14"/>
  <c r="AL551" i="14"/>
  <c r="DJ551" i="14"/>
  <c r="EL551" i="14"/>
  <c r="V552" i="14"/>
  <c r="DR552" i="14"/>
  <c r="AL554" i="14"/>
  <c r="BB554" i="14"/>
  <c r="DF554" i="14"/>
  <c r="DV554" i="14"/>
  <c r="BJ556" i="14"/>
  <c r="CL556" i="14"/>
  <c r="EH556" i="14"/>
  <c r="J549" i="14"/>
  <c r="R541" i="14"/>
  <c r="AT541" i="14"/>
  <c r="DN541" i="14"/>
  <c r="AH542" i="14"/>
  <c r="AX542" i="14"/>
  <c r="AD543" i="14"/>
  <c r="CX543" i="14"/>
  <c r="AX544" i="14"/>
  <c r="BZ544" i="14"/>
  <c r="DB544" i="14"/>
  <c r="DR544" i="14"/>
  <c r="AT545" i="14"/>
  <c r="DN545" i="14"/>
  <c r="DZ545" i="14"/>
  <c r="AH546" i="14"/>
  <c r="BJ546" i="14"/>
  <c r="DF546" i="14"/>
  <c r="Z547" i="14"/>
  <c r="AP547" i="14"/>
  <c r="BJ548" i="14"/>
  <c r="BV548" i="14"/>
  <c r="BR549" i="14"/>
  <c r="CT549" i="14"/>
  <c r="AP551" i="14"/>
  <c r="CH551" i="14"/>
  <c r="ED555" i="14"/>
  <c r="V556" i="14"/>
  <c r="BN556" i="14"/>
  <c r="CP556" i="14"/>
  <c r="N557" i="14"/>
  <c r="AD557" i="14"/>
  <c r="CL557" i="14"/>
  <c r="BB544" i="14"/>
  <c r="DV544" i="14"/>
  <c r="AL546" i="14"/>
  <c r="CL554" i="14"/>
  <c r="AH555" i="14"/>
  <c r="BJ555" i="14"/>
  <c r="DF555" i="14"/>
  <c r="EH555" i="14"/>
  <c r="AP556" i="14"/>
  <c r="BR556" i="14"/>
  <c r="DV556" i="14"/>
  <c r="AH557" i="14"/>
  <c r="AT557" i="14"/>
  <c r="BJ557" i="14"/>
  <c r="DR557" i="14"/>
  <c r="R543" i="14"/>
  <c r="CL543" i="14"/>
  <c r="DN543" i="14"/>
  <c r="EL544" i="14"/>
  <c r="AH545" i="14"/>
  <c r="DB545" i="14"/>
  <c r="DR545" i="14"/>
  <c r="CL547" i="14"/>
  <c r="DN547" i="14"/>
  <c r="DR548" i="14"/>
  <c r="AH549" i="14"/>
  <c r="DZ549" i="14"/>
  <c r="AX551" i="14"/>
  <c r="BJ551" i="14"/>
  <c r="DB551" i="14"/>
  <c r="ED551" i="14"/>
  <c r="CH552" i="14"/>
  <c r="DR554" i="14"/>
  <c r="ED554" i="14"/>
  <c r="AL555" i="14"/>
  <c r="BN555" i="14"/>
  <c r="DJ555" i="14"/>
  <c r="EL555" i="14"/>
  <c r="DJ556" i="14"/>
  <c r="Z542" i="14"/>
  <c r="AP542" i="14"/>
  <c r="N544" i="14"/>
  <c r="AP544" i="14"/>
  <c r="DJ544" i="14"/>
  <c r="DZ544" i="14"/>
  <c r="R547" i="14"/>
  <c r="AH547" i="14"/>
  <c r="CD548" i="14"/>
  <c r="DF548" i="14"/>
  <c r="BZ549" i="14"/>
  <c r="V539" i="14"/>
  <c r="AL539" i="14"/>
  <c r="CL539" i="14"/>
  <c r="CD540" i="14"/>
  <c r="DF540" i="14"/>
  <c r="DV540" i="14"/>
  <c r="N541" i="14"/>
  <c r="AL541" i="14"/>
  <c r="BN541" i="14"/>
  <c r="CD541" i="14"/>
  <c r="EH541" i="14"/>
  <c r="AT542" i="14"/>
  <c r="BF542" i="14"/>
  <c r="DZ542" i="14"/>
  <c r="V543" i="14"/>
  <c r="AX543" i="14"/>
  <c r="DR543" i="14"/>
  <c r="EH543" i="14"/>
  <c r="EL545" i="14"/>
  <c r="AT546" i="14"/>
  <c r="DZ546" i="14"/>
  <c r="AL547" i="14"/>
  <c r="AX547" i="14"/>
  <c r="DR547" i="14"/>
  <c r="N548" i="14"/>
  <c r="AD548" i="14"/>
  <c r="CT548" i="14"/>
  <c r="BN551" i="14"/>
  <c r="CP551" i="14"/>
  <c r="DF551" i="14"/>
  <c r="EH551" i="14"/>
  <c r="CL552" i="14"/>
  <c r="EH554" i="14"/>
  <c r="BR555" i="14"/>
  <c r="CH555" i="14"/>
  <c r="DN556" i="14"/>
  <c r="BB557" i="14"/>
  <c r="DJ557" i="14"/>
  <c r="DZ557" i="14"/>
  <c r="AL542" i="14"/>
  <c r="DF542" i="14"/>
  <c r="BR543" i="14"/>
  <c r="DV543" i="14"/>
  <c r="J544" i="14"/>
  <c r="BJ544" i="14"/>
  <c r="DN544" i="14"/>
  <c r="BB545" i="14"/>
  <c r="DF545" i="14"/>
  <c r="N546" i="14"/>
  <c r="BR546" i="14"/>
  <c r="EL546" i="14"/>
  <c r="AD547" i="14"/>
  <c r="CX547" i="14"/>
  <c r="R548" i="14"/>
  <c r="BF548" i="14"/>
  <c r="EH548" i="14"/>
  <c r="AL549" i="14"/>
  <c r="BB549" i="14"/>
  <c r="DB549" i="14"/>
  <c r="AD551" i="14"/>
  <c r="Z552" i="14"/>
  <c r="BB552" i="14"/>
  <c r="BF554" i="14"/>
  <c r="DJ554" i="14"/>
  <c r="R555" i="14"/>
  <c r="AT555" i="14"/>
  <c r="BV555" i="14"/>
  <c r="AD556" i="14"/>
  <c r="BF556" i="14"/>
  <c r="CH556" i="14"/>
  <c r="DZ556" i="14"/>
  <c r="AL557" i="14"/>
  <c r="AX557" i="14"/>
  <c r="CT557" i="14"/>
  <c r="DF557" i="14"/>
  <c r="DV557" i="14"/>
  <c r="BF540" i="14"/>
  <c r="DR540" i="14"/>
  <c r="DB542" i="14"/>
  <c r="BN543" i="14"/>
  <c r="BF544" i="14"/>
  <c r="AX545" i="14"/>
  <c r="EH546" i="14"/>
  <c r="CT547" i="14"/>
  <c r="AX549" i="14"/>
  <c r="AX541" i="14"/>
  <c r="EH542" i="14"/>
  <c r="CT543" i="14"/>
  <c r="CL544" i="14"/>
  <c r="CD545" i="14"/>
  <c r="AP546" i="14"/>
  <c r="DZ547" i="14"/>
  <c r="CD549" i="14"/>
  <c r="BZ540" i="14"/>
  <c r="EL540" i="14"/>
  <c r="R549" i="14"/>
  <c r="BV542" i="14"/>
  <c r="AH543" i="14"/>
  <c r="Z544" i="14"/>
  <c r="R545" i="14"/>
  <c r="DB546" i="14"/>
  <c r="BN547" i="14"/>
  <c r="Z548" i="14"/>
  <c r="DJ549" i="14"/>
  <c r="DZ552" i="14"/>
  <c r="BV551" i="14"/>
  <c r="BN552" i="14"/>
  <c r="ED552" i="14"/>
  <c r="CT552" i="14"/>
  <c r="BJ519" i="14"/>
  <c r="BB520" i="14"/>
  <c r="ED520" i="14"/>
  <c r="V520" i="14"/>
  <c r="CH520" i="14"/>
  <c r="CP519" i="14"/>
  <c r="BJ526" i="14"/>
  <c r="J529" i="14"/>
  <c r="BF527" i="14"/>
  <c r="DR527" i="14"/>
  <c r="R528" i="14"/>
  <c r="CD528" i="14"/>
  <c r="AH526" i="14"/>
  <c r="DZ526" i="14"/>
  <c r="BN498" i="14"/>
  <c r="BR501" i="14"/>
  <c r="BF504" i="14"/>
  <c r="DR504" i="14"/>
  <c r="R505" i="14"/>
  <c r="CP498" i="14"/>
  <c r="CH499" i="14"/>
  <c r="V499" i="14"/>
  <c r="DF500" i="14"/>
  <c r="Z504" i="14"/>
  <c r="CL504" i="14"/>
  <c r="AX505" i="14"/>
  <c r="BJ498" i="14"/>
  <c r="AT500" i="14"/>
  <c r="ED501" i="14"/>
  <c r="BB510" i="14"/>
  <c r="DN510" i="14"/>
  <c r="DV509" i="14"/>
  <c r="N511" i="14"/>
  <c r="V510" i="14"/>
  <c r="BV450" i="14"/>
  <c r="EH450" i="14"/>
  <c r="Z452" i="14"/>
  <c r="CL452" i="14"/>
  <c r="AP450" i="14"/>
  <c r="DB450" i="14"/>
  <c r="R453" i="14"/>
  <c r="CD453" i="14"/>
  <c r="AT460" i="14"/>
  <c r="BJ460" i="14"/>
  <c r="AD460" i="14"/>
  <c r="DJ471" i="14"/>
  <c r="AL472" i="14"/>
  <c r="CX472" i="14"/>
  <c r="BF474" i="14"/>
  <c r="CD471" i="14"/>
  <c r="AP472" i="14"/>
  <c r="DB472" i="14"/>
  <c r="AX479" i="14"/>
  <c r="DR470" i="14"/>
  <c r="J471" i="14"/>
  <c r="AX471" i="14"/>
  <c r="BR472" i="14"/>
  <c r="CT473" i="14"/>
  <c r="DJ475" i="14"/>
  <c r="DB476" i="14"/>
  <c r="R471" i="14"/>
  <c r="BV472" i="14"/>
  <c r="EH472" i="14"/>
  <c r="AH473" i="14"/>
  <c r="DR474" i="14"/>
  <c r="AX475" i="14"/>
  <c r="AP476" i="14"/>
  <c r="AH477" i="14"/>
  <c r="Z478" i="14"/>
  <c r="R479" i="14"/>
  <c r="EH404" i="14"/>
  <c r="DZ405" i="14"/>
  <c r="AX407" i="14"/>
  <c r="AP408" i="14"/>
  <c r="EH408" i="14"/>
  <c r="N403" i="14"/>
  <c r="BJ403" i="14"/>
  <c r="V404" i="14"/>
  <c r="BV404" i="14"/>
  <c r="BN405" i="14"/>
  <c r="ED402" i="14"/>
  <c r="BZ403" i="14"/>
  <c r="DV403" i="14"/>
  <c r="CL406" i="14"/>
  <c r="CX402" i="14"/>
  <c r="AD403" i="14"/>
  <c r="DB404" i="14"/>
  <c r="CT405" i="14"/>
  <c r="AT403" i="14"/>
  <c r="CP403" i="14"/>
  <c r="AH405" i="14"/>
  <c r="DR406" i="14"/>
  <c r="BV381" i="14"/>
  <c r="CL381" i="14"/>
  <c r="AD381" i="14"/>
  <c r="AT381" i="14"/>
  <c r="BJ381" i="14"/>
  <c r="CP381" i="14"/>
  <c r="DV381" i="14"/>
  <c r="EL381" i="14"/>
  <c r="J381" i="14"/>
  <c r="R381" i="14"/>
  <c r="AH381" i="14"/>
  <c r="BN381" i="14"/>
  <c r="V381" i="14"/>
  <c r="BZ381" i="14"/>
  <c r="DB381" i="14"/>
  <c r="DR381" i="14"/>
  <c r="ED381" i="14"/>
  <c r="Z381" i="14"/>
  <c r="AL381" i="14"/>
  <c r="BB381" i="14"/>
  <c r="DF381" i="14"/>
  <c r="EH381" i="14"/>
  <c r="N381" i="14"/>
  <c r="AP381" i="14"/>
  <c r="BF381" i="14"/>
  <c r="EO515" i="14" l="1"/>
  <c r="EO468" i="14"/>
  <c r="EQ468" i="14" s="1"/>
  <c r="EO461" i="14"/>
  <c r="EO396" i="14"/>
  <c r="EO390" i="14"/>
  <c r="EO507" i="14"/>
  <c r="EQ507" i="14" s="1"/>
  <c r="EO385" i="14"/>
  <c r="EO513" i="14"/>
  <c r="EO383" i="14"/>
  <c r="EO454" i="14"/>
  <c r="EQ454" i="14" s="1"/>
  <c r="EO546" i="14"/>
  <c r="EQ546" i="14" s="1"/>
  <c r="EO545" i="14"/>
  <c r="EQ545" i="14" s="1"/>
  <c r="EO532" i="14"/>
  <c r="EO475" i="14"/>
  <c r="EQ475" i="14" s="1"/>
  <c r="EO467" i="14"/>
  <c r="EO453" i="14"/>
  <c r="EO411" i="14"/>
  <c r="EQ411" i="14" s="1"/>
  <c r="EO413" i="14"/>
  <c r="EQ413" i="14" s="1"/>
  <c r="EO392" i="14"/>
  <c r="EO512" i="14"/>
  <c r="EO394" i="14"/>
  <c r="EO419" i="14"/>
  <c r="EQ419" i="14" s="1"/>
  <c r="EO490" i="14"/>
  <c r="EQ490" i="14" s="1"/>
  <c r="EO473" i="14"/>
  <c r="EQ473" i="14" s="1"/>
  <c r="EO445" i="14"/>
  <c r="EO417" i="14"/>
  <c r="EQ417" i="14" s="1"/>
  <c r="EO450" i="14"/>
  <c r="EO511" i="14"/>
  <c r="EO470" i="14"/>
  <c r="EQ470" i="14" s="1"/>
  <c r="EO537" i="14"/>
  <c r="EQ537" i="14" s="1"/>
  <c r="EO496" i="14"/>
  <c r="EO465" i="14"/>
  <c r="EO444" i="14"/>
  <c r="EO393" i="14"/>
  <c r="EQ393" i="14" s="1"/>
  <c r="EO403" i="14"/>
  <c r="EQ403" i="14" s="1"/>
  <c r="EO395" i="14"/>
  <c r="EQ395" i="14" s="1"/>
  <c r="EO543" i="14"/>
  <c r="EO479" i="14"/>
  <c r="EQ479" i="14" s="1"/>
  <c r="EO504" i="14"/>
  <c r="EO482" i="14"/>
  <c r="EO457" i="14"/>
  <c r="EQ457" i="14" s="1"/>
  <c r="EO456" i="14"/>
  <c r="EQ456" i="14" s="1"/>
  <c r="EO423" i="14"/>
  <c r="EO399" i="14"/>
  <c r="EO520" i="14"/>
  <c r="EO554" i="14"/>
  <c r="EO451" i="14"/>
  <c r="EQ451" i="14" s="1"/>
  <c r="EO556" i="14"/>
  <c r="EQ556" i="14" s="1"/>
  <c r="EO509" i="14"/>
  <c r="EO405" i="14"/>
  <c r="EO381" i="14"/>
  <c r="EO544" i="14"/>
  <c r="EO484" i="14"/>
  <c r="EQ484" i="14" s="1"/>
  <c r="EO464" i="14"/>
  <c r="EQ464" i="14" s="1"/>
  <c r="EO391" i="14"/>
  <c r="EO508" i="14"/>
  <c r="EO493" i="14"/>
  <c r="EO491" i="14"/>
  <c r="EO462" i="14"/>
  <c r="EQ462" i="14" s="1"/>
  <c r="EO409" i="14"/>
  <c r="EQ409" i="14" s="1"/>
  <c r="EO534" i="14"/>
  <c r="EO477" i="14"/>
  <c r="EQ477" i="14" s="1"/>
  <c r="EO458" i="14"/>
  <c r="EO420" i="14"/>
  <c r="EO430" i="14"/>
  <c r="EQ430" i="14" s="1"/>
  <c r="EO384" i="14"/>
  <c r="EQ384" i="14" s="1"/>
  <c r="EO549" i="14"/>
  <c r="EO410" i="14"/>
  <c r="EO539" i="14"/>
  <c r="EO527" i="14"/>
  <c r="EQ527" i="14" s="1"/>
  <c r="EO533" i="14"/>
  <c r="EQ533" i="14" s="1"/>
  <c r="EO498" i="14"/>
  <c r="EQ498" i="14" s="1"/>
  <c r="EO494" i="14"/>
  <c r="EO440" i="14"/>
  <c r="EQ440" i="14" s="1"/>
  <c r="EO406" i="14"/>
  <c r="EO382" i="14"/>
  <c r="EO542" i="14"/>
  <c r="EQ542" i="14" s="1"/>
  <c r="EO500" i="14"/>
  <c r="EQ500" i="14" s="1"/>
  <c r="EO505" i="14"/>
  <c r="EO481" i="14"/>
  <c r="EO425" i="14"/>
  <c r="EO439" i="14"/>
  <c r="EQ439" i="14" s="1"/>
  <c r="EO422" i="14"/>
  <c r="EQ422" i="14" s="1"/>
  <c r="EO557" i="14"/>
  <c r="EQ557" i="14" s="1"/>
  <c r="EO448" i="14"/>
  <c r="EO441" i="14"/>
  <c r="EQ441" i="14" s="1"/>
  <c r="EO404" i="14"/>
  <c r="EO531" i="14"/>
  <c r="EQ531" i="14" s="1"/>
  <c r="EO474" i="14"/>
  <c r="EQ474" i="14" s="1"/>
  <c r="EO551" i="14"/>
  <c r="EQ551" i="14" s="1"/>
  <c r="EO463" i="14"/>
  <c r="EQ463" i="14" s="1"/>
  <c r="EO387" i="14"/>
  <c r="EO540" i="14"/>
  <c r="EO541" i="14"/>
  <c r="EQ541" i="14" s="1"/>
  <c r="EO526" i="14"/>
  <c r="EQ526" i="14" s="1"/>
  <c r="EO529" i="14"/>
  <c r="EQ529" i="14" s="1"/>
  <c r="EO548" i="14"/>
  <c r="EO499" i="14"/>
  <c r="EO502" i="14"/>
  <c r="EO489" i="14"/>
  <c r="EO401" i="14"/>
  <c r="EQ401" i="14" s="1"/>
  <c r="EO402" i="14"/>
  <c r="EQ402" i="14" s="1"/>
  <c r="EO503" i="14"/>
  <c r="EQ503" i="14" s="1"/>
  <c r="EO429" i="14"/>
  <c r="EQ429" i="14" s="1"/>
  <c r="EO412" i="14"/>
  <c r="EQ412" i="14" s="1"/>
  <c r="EO469" i="14"/>
  <c r="EQ469" i="14" s="1"/>
  <c r="EO521" i="14"/>
  <c r="EQ521" i="14" s="1"/>
  <c r="EO424" i="14"/>
  <c r="EQ424" i="14" s="1"/>
  <c r="EO488" i="14"/>
  <c r="EO476" i="14"/>
  <c r="EQ476" i="14" s="1"/>
  <c r="EO414" i="14"/>
  <c r="EQ414" i="14" s="1"/>
  <c r="EO386" i="14"/>
  <c r="EO497" i="14"/>
  <c r="EQ497" i="14" s="1"/>
  <c r="EO426" i="14"/>
  <c r="EQ426" i="14" s="1"/>
  <c r="EO408" i="14"/>
  <c r="EQ408" i="14" s="1"/>
  <c r="EO519" i="14"/>
  <c r="EQ519" i="14" s="1"/>
  <c r="EO471" i="14"/>
  <c r="EQ471" i="14" s="1"/>
  <c r="EO480" i="14"/>
  <c r="EQ480" i="14" s="1"/>
  <c r="EO416" i="14"/>
  <c r="EQ416" i="14" s="1"/>
  <c r="EO452" i="14"/>
  <c r="EQ452" i="14" s="1"/>
  <c r="EO466" i="14"/>
  <c r="EO510" i="14"/>
  <c r="EQ510" i="14" s="1"/>
  <c r="EO421" i="14"/>
  <c r="EQ421" i="14" s="1"/>
  <c r="EO555" i="14"/>
  <c r="EQ555" i="14" s="1"/>
  <c r="EO501" i="14"/>
  <c r="EQ501" i="14" s="1"/>
  <c r="EO447" i="14"/>
  <c r="EQ447" i="14" s="1"/>
  <c r="EO528" i="14"/>
  <c r="EQ528" i="14" s="1"/>
  <c r="EO506" i="14"/>
  <c r="EQ506" i="14" s="1"/>
  <c r="EO485" i="14"/>
  <c r="EQ485" i="14" s="1"/>
  <c r="EO460" i="14"/>
  <c r="EQ460" i="14" s="1"/>
  <c r="EO449" i="14"/>
  <c r="EQ449" i="14" s="1"/>
  <c r="EO398" i="14"/>
  <c r="EQ398" i="14" s="1"/>
  <c r="EO407" i="14"/>
  <c r="EQ407" i="14" s="1"/>
  <c r="EO552" i="14"/>
  <c r="EQ552" i="14" s="1"/>
  <c r="EO495" i="14"/>
  <c r="EQ495" i="14" s="1"/>
  <c r="EO478" i="14"/>
  <c r="EQ478" i="14" s="1"/>
  <c r="EO397" i="14"/>
  <c r="EQ397" i="14" s="1"/>
  <c r="EO472" i="14"/>
  <c r="EQ472" i="14" s="1"/>
  <c r="EO446" i="14"/>
  <c r="EQ446" i="14" s="1"/>
  <c r="EO438" i="14"/>
  <c r="EQ438" i="14" s="1"/>
  <c r="EO427" i="14"/>
  <c r="EQ427" i="14" s="1"/>
  <c r="EO487" i="14"/>
  <c r="EQ487" i="14" s="1"/>
  <c r="EO459" i="14"/>
  <c r="EQ459" i="14" s="1"/>
  <c r="EO547" i="14"/>
  <c r="EQ547" i="14" s="1"/>
  <c r="EO538" i="14"/>
  <c r="EQ538" i="14" s="1"/>
  <c r="EO388" i="14"/>
  <c r="EQ388" i="14" s="1"/>
  <c r="EO455" i="14"/>
  <c r="EQ455" i="14" s="1"/>
  <c r="EQ453" i="14"/>
  <c r="EQ404" i="14"/>
  <c r="EQ532" i="14"/>
  <c r="EQ410" i="14"/>
  <c r="EQ458" i="14"/>
  <c r="EQ467" i="14"/>
  <c r="EQ539" i="14"/>
  <c r="EQ392" i="14"/>
  <c r="EQ381" i="14"/>
  <c r="EQ448" i="14"/>
  <c r="EQ450" i="14"/>
  <c r="EQ394" i="14"/>
  <c r="EQ420" i="14"/>
  <c r="EQ499" i="14"/>
  <c r="EQ494" i="14"/>
  <c r="EQ489" i="14"/>
  <c r="EQ465" i="14"/>
  <c r="EQ504" i="14"/>
  <c r="EQ548" i="14"/>
  <c r="EQ508" i="14"/>
  <c r="EQ520" i="14"/>
  <c r="EQ493" i="14"/>
  <c r="EQ505" i="14"/>
  <c r="EQ509" i="14"/>
  <c r="EQ386" i="14"/>
  <c r="EQ399" i="14"/>
  <c r="EQ387" i="14"/>
  <c r="EQ383" i="14"/>
  <c r="EQ502" i="14"/>
  <c r="EQ540" i="14"/>
  <c r="EQ491" i="14"/>
  <c r="EQ543" i="14"/>
  <c r="EQ481" i="14"/>
  <c r="EQ461" i="14"/>
  <c r="EQ488" i="14"/>
  <c r="EQ444" i="14"/>
  <c r="EQ406" i="14"/>
  <c r="EQ391" i="14"/>
  <c r="EQ554" i="14"/>
  <c r="EQ549" i="14"/>
  <c r="EQ496" i="14"/>
  <c r="EQ482" i="14"/>
  <c r="EQ445" i="14"/>
  <c r="EQ385" i="14"/>
  <c r="EQ512" i="14"/>
  <c r="EQ405" i="14"/>
  <c r="EQ396" i="14"/>
  <c r="EQ515" i="14"/>
  <c r="EQ534" i="14"/>
  <c r="EQ390" i="14"/>
  <c r="EQ423" i="14"/>
  <c r="EQ466" i="14"/>
  <c r="EQ382" i="14"/>
  <c r="EQ511" i="14"/>
  <c r="EQ425" i="14"/>
  <c r="EQ513" i="14"/>
  <c r="EQ544" i="14"/>
  <c r="BB524" i="14"/>
  <c r="R523" i="14"/>
  <c r="N530" i="14"/>
  <c r="CH530" i="14"/>
  <c r="BZ530" i="14"/>
  <c r="DZ530" i="14"/>
  <c r="DN530" i="14"/>
  <c r="AX530" i="14"/>
  <c r="CX530" i="14"/>
  <c r="EL525" i="14"/>
  <c r="BB525" i="14"/>
  <c r="BR525" i="14"/>
  <c r="AH525" i="14"/>
  <c r="CT525" i="14"/>
  <c r="AD525" i="14"/>
  <c r="AT524" i="14"/>
  <c r="BV524" i="14"/>
  <c r="EH524" i="14"/>
  <c r="DF524" i="14"/>
  <c r="AT523" i="14"/>
  <c r="BR523" i="14"/>
  <c r="BN523" i="14"/>
  <c r="DZ523" i="14"/>
  <c r="ED523" i="14"/>
  <c r="AP522" i="14"/>
  <c r="AD522" i="14"/>
  <c r="DR522" i="14"/>
  <c r="CP522" i="14"/>
  <c r="CX535" i="14"/>
  <c r="AH535" i="14"/>
  <c r="DB535" i="14"/>
  <c r="DR525" i="14"/>
  <c r="ED524" i="14"/>
  <c r="DV530" i="14"/>
  <c r="CT530" i="14"/>
  <c r="DF530" i="14"/>
  <c r="Z530" i="14"/>
  <c r="CD530" i="14"/>
  <c r="ED530" i="14"/>
  <c r="BN525" i="14"/>
  <c r="CP525" i="14"/>
  <c r="DB525" i="14"/>
  <c r="Z524" i="14"/>
  <c r="CD524" i="14"/>
  <c r="DN524" i="14"/>
  <c r="BB523" i="14"/>
  <c r="DN523" i="14"/>
  <c r="BV523" i="14"/>
  <c r="EH523" i="14"/>
  <c r="EL523" i="14"/>
  <c r="AX522" i="14"/>
  <c r="DZ522" i="14"/>
  <c r="AL522" i="14"/>
  <c r="CX522" i="14"/>
  <c r="AT535" i="14"/>
  <c r="DF535" i="14"/>
  <c r="AX535" i="14"/>
  <c r="DJ535" i="14"/>
  <c r="AP525" i="14"/>
  <c r="AL524" i="14"/>
  <c r="AP530" i="14"/>
  <c r="EL530" i="14"/>
  <c r="AL530" i="14"/>
  <c r="DJ530" i="14"/>
  <c r="BZ525" i="14"/>
  <c r="DF525" i="14"/>
  <c r="R525" i="14"/>
  <c r="DJ525" i="14"/>
  <c r="N524" i="14"/>
  <c r="AH524" i="14"/>
  <c r="CL524" i="14"/>
  <c r="DV524" i="14"/>
  <c r="CX523" i="14"/>
  <c r="CP523" i="14"/>
  <c r="CD523" i="14"/>
  <c r="BF522" i="14"/>
  <c r="BN522" i="14"/>
  <c r="EH522" i="14"/>
  <c r="AT522" i="14"/>
  <c r="DF522" i="14"/>
  <c r="BB535" i="14"/>
  <c r="DN535" i="14"/>
  <c r="BF535" i="14"/>
  <c r="DR535" i="14"/>
  <c r="BV522" i="14"/>
  <c r="CD522" i="14"/>
  <c r="BB522" i="14"/>
  <c r="DN522" i="14"/>
  <c r="N535" i="14"/>
  <c r="BJ535" i="14"/>
  <c r="DV535" i="14"/>
  <c r="BN535" i="14"/>
  <c r="DZ535" i="14"/>
  <c r="CT524" i="14"/>
  <c r="AH523" i="14"/>
  <c r="CL523" i="14"/>
  <c r="R530" i="14"/>
  <c r="BV530" i="14"/>
  <c r="CP530" i="14"/>
  <c r="BF530" i="14"/>
  <c r="AX525" i="14"/>
  <c r="ED525" i="14"/>
  <c r="AL525" i="14"/>
  <c r="DZ525" i="14"/>
  <c r="V524" i="14"/>
  <c r="AP524" i="14"/>
  <c r="DB524" i="14"/>
  <c r="BZ524" i="14"/>
  <c r="EL524" i="14"/>
  <c r="BJ523" i="14"/>
  <c r="AL523" i="14"/>
  <c r="CT523" i="14"/>
  <c r="AP523" i="14"/>
  <c r="N522" i="14"/>
  <c r="CL522" i="14"/>
  <c r="BJ522" i="14"/>
  <c r="DV522" i="14"/>
  <c r="AL535" i="14"/>
  <c r="BR535" i="14"/>
  <c r="ED535" i="14"/>
  <c r="BV535" i="14"/>
  <c r="EH535" i="14"/>
  <c r="V530" i="14"/>
  <c r="DN525" i="14"/>
  <c r="BR524" i="14"/>
  <c r="AD530" i="14"/>
  <c r="CL530" i="14"/>
  <c r="N525" i="14"/>
  <c r="AT525" i="14"/>
  <c r="BV525" i="14"/>
  <c r="EH525" i="14"/>
  <c r="R524" i="14"/>
  <c r="AX524" i="14"/>
  <c r="DJ524" i="14"/>
  <c r="CH524" i="14"/>
  <c r="BZ523" i="14"/>
  <c r="DF523" i="14"/>
  <c r="DB523" i="14"/>
  <c r="V523" i="14"/>
  <c r="Z522" i="14"/>
  <c r="CT522" i="14"/>
  <c r="BR522" i="14"/>
  <c r="ED522" i="14"/>
  <c r="AP535" i="14"/>
  <c r="BZ535" i="14"/>
  <c r="EL535" i="14"/>
  <c r="CD535" i="14"/>
  <c r="BJ530" i="14"/>
  <c r="BJ525" i="14"/>
  <c r="DB530" i="14"/>
  <c r="BN530" i="14"/>
  <c r="BB530" i="14"/>
  <c r="EH530" i="14"/>
  <c r="AH530" i="14"/>
  <c r="DR530" i="14"/>
  <c r="CH525" i="14"/>
  <c r="BF525" i="14"/>
  <c r="CD525" i="14"/>
  <c r="AD524" i="14"/>
  <c r="BF524" i="14"/>
  <c r="DR524" i="14"/>
  <c r="CP524" i="14"/>
  <c r="CH523" i="14"/>
  <c r="AX523" i="14"/>
  <c r="DJ523" i="14"/>
  <c r="AD523" i="14"/>
  <c r="AH522" i="14"/>
  <c r="DB522" i="14"/>
  <c r="BZ522" i="14"/>
  <c r="EL522" i="14"/>
  <c r="V535" i="14"/>
  <c r="CH535" i="14"/>
  <c r="R535" i="14"/>
  <c r="CL535" i="14"/>
  <c r="AT530" i="14"/>
  <c r="BR530" i="14"/>
  <c r="DV525" i="14"/>
  <c r="CX525" i="14"/>
  <c r="Z525" i="14"/>
  <c r="CL525" i="14"/>
  <c r="V525" i="14"/>
  <c r="BJ524" i="14"/>
  <c r="BN524" i="14"/>
  <c r="DZ524" i="14"/>
  <c r="CX524" i="14"/>
  <c r="N523" i="14"/>
  <c r="Z523" i="14"/>
  <c r="BF523" i="14"/>
  <c r="DR523" i="14"/>
  <c r="DV523" i="14"/>
  <c r="R522" i="14"/>
  <c r="V522" i="14"/>
  <c r="DJ522" i="14"/>
  <c r="CH522" i="14"/>
  <c r="AD535" i="14"/>
  <c r="CP535" i="14"/>
  <c r="Z535" i="14"/>
  <c r="CT535" i="14"/>
  <c r="DF517" i="14"/>
  <c r="CX517" i="14"/>
  <c r="BR517" i="14"/>
  <c r="AP517" i="14"/>
  <c r="DZ517" i="14"/>
  <c r="BB516" i="14"/>
  <c r="AP516" i="14"/>
  <c r="DB516" i="14"/>
  <c r="BZ516" i="14"/>
  <c r="EL516" i="14"/>
  <c r="N517" i="14"/>
  <c r="CH517" i="14"/>
  <c r="AX517" i="14"/>
  <c r="DN517" i="14"/>
  <c r="EH517" i="14"/>
  <c r="V516" i="14"/>
  <c r="AX516" i="14"/>
  <c r="DJ516" i="14"/>
  <c r="CH516" i="14"/>
  <c r="CP517" i="14"/>
  <c r="AT517" i="14"/>
  <c r="BF517" i="14"/>
  <c r="CD517" i="14"/>
  <c r="Z516" i="14"/>
  <c r="BF516" i="14"/>
  <c r="DR516" i="14"/>
  <c r="CP516" i="14"/>
  <c r="BV517" i="14"/>
  <c r="BJ517" i="14"/>
  <c r="CL517" i="14"/>
  <c r="V517" i="14"/>
  <c r="BN516" i="14"/>
  <c r="DZ516" i="14"/>
  <c r="CX516" i="14"/>
  <c r="DV517" i="14"/>
  <c r="BR516" i="14"/>
  <c r="EL517" i="14"/>
  <c r="BZ517" i="14"/>
  <c r="CT517" i="14"/>
  <c r="AD517" i="14"/>
  <c r="R516" i="14"/>
  <c r="BV516" i="14"/>
  <c r="EH516" i="14"/>
  <c r="DF516" i="14"/>
  <c r="ED517" i="14"/>
  <c r="R517" i="14"/>
  <c r="DB517" i="14"/>
  <c r="BJ516" i="14"/>
  <c r="CD516" i="14"/>
  <c r="DN516" i="14"/>
  <c r="BB517" i="14"/>
  <c r="Z517" i="14"/>
  <c r="DJ517" i="14"/>
  <c r="N516" i="14"/>
  <c r="AD516" i="14"/>
  <c r="CL516" i="14"/>
  <c r="DV516" i="14"/>
  <c r="AL517" i="14"/>
  <c r="BN517" i="14"/>
  <c r="AH517" i="14"/>
  <c r="DR517" i="14"/>
  <c r="AT516" i="14"/>
  <c r="AH516" i="14"/>
  <c r="CT516" i="14"/>
  <c r="AL516" i="14"/>
  <c r="ED516" i="14"/>
  <c r="EO530" i="14" l="1"/>
  <c r="EO524" i="14"/>
  <c r="EO517" i="14"/>
  <c r="EO522" i="14"/>
  <c r="EO535" i="14"/>
  <c r="EO523" i="14"/>
  <c r="EO525" i="14"/>
  <c r="EO516" i="14"/>
  <c r="J517" i="14"/>
  <c r="EP517" i="14"/>
  <c r="J525" i="14"/>
  <c r="EP525" i="14"/>
  <c r="J524" i="14"/>
  <c r="EP524" i="14"/>
  <c r="J535" i="14"/>
  <c r="EP535" i="14"/>
  <c r="J516" i="14"/>
  <c r="EP516" i="14"/>
  <c r="J523" i="14"/>
  <c r="EP523" i="14"/>
  <c r="J522" i="14"/>
  <c r="EP522" i="14"/>
  <c r="J530" i="14"/>
  <c r="EP530" i="14"/>
  <c r="CP558" i="14"/>
  <c r="V558" i="14"/>
  <c r="EH558" i="14"/>
  <c r="DN558" i="14"/>
  <c r="AX558" i="14"/>
  <c r="DF558" i="14"/>
  <c r="AP558" i="14"/>
  <c r="BB558" i="14"/>
  <c r="BJ558" i="14"/>
  <c r="AD558" i="14"/>
  <c r="ED558" i="14"/>
  <c r="DV558" i="14"/>
  <c r="AL558" i="14"/>
  <c r="DZ558" i="14"/>
  <c r="CX558" i="14"/>
  <c r="BN558" i="14"/>
  <c r="CD558" i="14"/>
  <c r="EL558" i="14"/>
  <c r="BF558" i="14"/>
  <c r="BR558" i="14"/>
  <c r="CH558" i="14"/>
  <c r="N558" i="14"/>
  <c r="R558" i="14"/>
  <c r="AH558" i="14"/>
  <c r="CT558" i="14"/>
  <c r="Z558" i="14"/>
  <c r="BV558" i="14"/>
  <c r="DJ558" i="14"/>
  <c r="AT558" i="14"/>
  <c r="CL558" i="14"/>
  <c r="DB558" i="14"/>
  <c r="BZ558" i="14"/>
  <c r="DR558" i="14"/>
  <c r="EQ524" i="14" l="1"/>
  <c r="EO558" i="14"/>
  <c r="EQ517" i="14"/>
  <c r="EQ535" i="14"/>
  <c r="EQ522" i="14"/>
  <c r="EQ530" i="14"/>
  <c r="EQ523" i="14"/>
  <c r="EQ525" i="14"/>
  <c r="EQ516" i="14"/>
  <c r="J558" i="14"/>
  <c r="EP558" i="14"/>
  <c r="AL433" i="14"/>
  <c r="AL442" i="14"/>
  <c r="AL432" i="14"/>
  <c r="AP433" i="14"/>
  <c r="AP432" i="14"/>
  <c r="AT432" i="14"/>
  <c r="AT431" i="14"/>
  <c r="EQ558" i="14" l="1"/>
  <c r="AL550" i="14"/>
  <c r="CX553" i="14"/>
  <c r="R553" i="14"/>
  <c r="AT550" i="14"/>
  <c r="BJ550" i="14"/>
  <c r="BR553" i="14"/>
  <c r="DJ553" i="14"/>
  <c r="DF550" i="14"/>
  <c r="DZ550" i="14"/>
  <c r="EL553" i="14"/>
  <c r="AH550" i="14"/>
  <c r="CD553" i="14"/>
  <c r="V553" i="14"/>
  <c r="BN550" i="14"/>
  <c r="BV553" i="14"/>
  <c r="BV550" i="14"/>
  <c r="CP553" i="14"/>
  <c r="DR550" i="14"/>
  <c r="BF550" i="14"/>
  <c r="AX553" i="14"/>
  <c r="CH553" i="14"/>
  <c r="CH550" i="14"/>
  <c r="DB553" i="14"/>
  <c r="CX550" i="14"/>
  <c r="ED550" i="14"/>
  <c r="EH553" i="14"/>
  <c r="AP553" i="14"/>
  <c r="AD553" i="14"/>
  <c r="BB553" i="14"/>
  <c r="BZ553" i="14"/>
  <c r="BZ550" i="14"/>
  <c r="DN553" i="14"/>
  <c r="DJ550" i="14"/>
  <c r="DV550" i="14"/>
  <c r="N553" i="14"/>
  <c r="Z553" i="14"/>
  <c r="V550" i="14"/>
  <c r="AH553" i="14"/>
  <c r="AP550" i="14"/>
  <c r="BF553" i="14"/>
  <c r="CL553" i="14"/>
  <c r="CL550" i="14"/>
  <c r="CP550" i="14"/>
  <c r="DV553" i="14"/>
  <c r="CT550" i="14"/>
  <c r="EL550" i="14"/>
  <c r="N550" i="14"/>
  <c r="R550" i="14"/>
  <c r="Z550" i="14"/>
  <c r="AL553" i="14"/>
  <c r="AX550" i="14"/>
  <c r="BJ553" i="14"/>
  <c r="BR550" i="14"/>
  <c r="CT553" i="14"/>
  <c r="DB550" i="14"/>
  <c r="DZ553" i="14"/>
  <c r="EH550" i="14"/>
  <c r="ED553" i="14"/>
  <c r="AD550" i="14"/>
  <c r="AT553" i="14"/>
  <c r="BB550" i="14"/>
  <c r="BN553" i="14"/>
  <c r="CD550" i="14"/>
  <c r="DF553" i="14"/>
  <c r="DN550" i="14"/>
  <c r="DR553" i="14"/>
  <c r="AL514" i="14"/>
  <c r="CL514" i="14"/>
  <c r="EL514" i="14"/>
  <c r="BN514" i="14"/>
  <c r="BB514" i="14"/>
  <c r="DB514" i="14"/>
  <c r="AD514" i="14"/>
  <c r="CD514" i="14"/>
  <c r="BR514" i="14"/>
  <c r="DR514" i="14"/>
  <c r="AT514" i="14"/>
  <c r="CT514" i="14"/>
  <c r="CH514" i="14"/>
  <c r="EH514" i="14"/>
  <c r="BJ514" i="14"/>
  <c r="DJ514" i="14"/>
  <c r="CX514" i="14"/>
  <c r="Z514" i="14"/>
  <c r="BZ514" i="14"/>
  <c r="DZ514" i="14"/>
  <c r="DN514" i="14"/>
  <c r="AP514" i="14"/>
  <c r="CP514" i="14"/>
  <c r="R514" i="14"/>
  <c r="N514" i="14"/>
  <c r="ED514" i="14"/>
  <c r="BF514" i="14"/>
  <c r="DF514" i="14"/>
  <c r="AH514" i="14"/>
  <c r="V514" i="14"/>
  <c r="BV514" i="14"/>
  <c r="DV514" i="14"/>
  <c r="AX514" i="14"/>
  <c r="R442" i="14"/>
  <c r="N436" i="14"/>
  <c r="R436" i="14"/>
  <c r="V442" i="14"/>
  <c r="Z437" i="14"/>
  <c r="AX437" i="14"/>
  <c r="BR437" i="14"/>
  <c r="BR442" i="14"/>
  <c r="CX442" i="14"/>
  <c r="DF436" i="14"/>
  <c r="DV442" i="14"/>
  <c r="AT437" i="14"/>
  <c r="AL436" i="14"/>
  <c r="BF436" i="14"/>
  <c r="N442" i="14"/>
  <c r="V437" i="14"/>
  <c r="V436" i="14"/>
  <c r="Z442" i="14"/>
  <c r="AD437" i="14"/>
  <c r="AX442" i="14"/>
  <c r="BB437" i="14"/>
  <c r="BV437" i="14"/>
  <c r="CD442" i="14"/>
  <c r="DN437" i="14"/>
  <c r="DJ442" i="14"/>
  <c r="CX436" i="14"/>
  <c r="ED437" i="14"/>
  <c r="DV436" i="14"/>
  <c r="EL442" i="14"/>
  <c r="AP436" i="14"/>
  <c r="AH442" i="14"/>
  <c r="BB436" i="14"/>
  <c r="AH436" i="14"/>
  <c r="BJ436" i="14"/>
  <c r="N437" i="14"/>
  <c r="Z436" i="14"/>
  <c r="AD442" i="14"/>
  <c r="AH437" i="14"/>
  <c r="AX436" i="14"/>
  <c r="BB442" i="14"/>
  <c r="BF437" i="14"/>
  <c r="CH437" i="14"/>
  <c r="BR436" i="14"/>
  <c r="CT437" i="14"/>
  <c r="CP442" i="14"/>
  <c r="DJ436" i="14"/>
  <c r="DV437" i="14"/>
  <c r="DZ436" i="14"/>
  <c r="AT436" i="14"/>
  <c r="BZ437" i="14"/>
  <c r="CD436" i="14"/>
  <c r="DF437" i="14"/>
  <c r="DB442" i="14"/>
  <c r="CP436" i="14"/>
  <c r="DZ437" i="14"/>
  <c r="DR436" i="14"/>
  <c r="EH442" i="14"/>
  <c r="BF442" i="14"/>
  <c r="BV442" i="14"/>
  <c r="BV436" i="14"/>
  <c r="CX437" i="14"/>
  <c r="DN442" i="14"/>
  <c r="DB436" i="14"/>
  <c r="DR437" i="14"/>
  <c r="ED436" i="14"/>
  <c r="AD436" i="14"/>
  <c r="BJ437" i="14"/>
  <c r="BN437" i="14"/>
  <c r="CH442" i="14"/>
  <c r="CH436" i="14"/>
  <c r="DJ437" i="14"/>
  <c r="CT442" i="14"/>
  <c r="DN436" i="14"/>
  <c r="DZ442" i="14"/>
  <c r="EH437" i="14"/>
  <c r="EL436" i="14"/>
  <c r="AP442" i="14"/>
  <c r="BJ442" i="14"/>
  <c r="BN442" i="14"/>
  <c r="BN436" i="14"/>
  <c r="CL437" i="14"/>
  <c r="BZ442" i="14"/>
  <c r="BZ436" i="14"/>
  <c r="CP437" i="14"/>
  <c r="DF442" i="14"/>
  <c r="DR442" i="14"/>
  <c r="AT442" i="14"/>
  <c r="AL437" i="14"/>
  <c r="R437" i="14"/>
  <c r="CD437" i="14"/>
  <c r="CL442" i="14"/>
  <c r="CL436" i="14"/>
  <c r="DB437" i="14"/>
  <c r="CT436" i="14"/>
  <c r="ED442" i="14"/>
  <c r="EL437" i="14"/>
  <c r="EH436" i="14"/>
  <c r="AP437" i="14"/>
  <c r="R432" i="14"/>
  <c r="R434" i="14"/>
  <c r="AD434" i="14"/>
  <c r="BB434" i="14"/>
  <c r="BJ431" i="14"/>
  <c r="BN433" i="14"/>
  <c r="BZ433" i="14"/>
  <c r="BV431" i="14"/>
  <c r="CH434" i="14"/>
  <c r="CH432" i="14"/>
  <c r="DB433" i="14"/>
  <c r="DF431" i="14"/>
  <c r="DF434" i="14"/>
  <c r="DB432" i="14"/>
  <c r="DZ431" i="14"/>
  <c r="DV434" i="14"/>
  <c r="DV432" i="14"/>
  <c r="EL433" i="14"/>
  <c r="AH434" i="14"/>
  <c r="BF434" i="14"/>
  <c r="BN431" i="14"/>
  <c r="CL433" i="14"/>
  <c r="CH431" i="14"/>
  <c r="BV434" i="14"/>
  <c r="BZ432" i="14"/>
  <c r="DN433" i="14"/>
  <c r="CX431" i="14"/>
  <c r="DN432" i="14"/>
  <c r="DZ433" i="14"/>
  <c r="EH431" i="14"/>
  <c r="EL434" i="14"/>
  <c r="AL434" i="14"/>
  <c r="V432" i="14"/>
  <c r="BJ434" i="14"/>
  <c r="BR433" i="14"/>
  <c r="BZ434" i="14"/>
  <c r="CL432" i="14"/>
  <c r="CT433" i="14"/>
  <c r="DJ431" i="14"/>
  <c r="CX434" i="14"/>
  <c r="CT432" i="14"/>
  <c r="DR433" i="14"/>
  <c r="EH432" i="14"/>
  <c r="AP434" i="14"/>
  <c r="AL431" i="14"/>
  <c r="N433" i="14"/>
  <c r="R433" i="14"/>
  <c r="R431" i="14"/>
  <c r="V433" i="14"/>
  <c r="Z432" i="14"/>
  <c r="AX432" i="14"/>
  <c r="BN434" i="14"/>
  <c r="CD433" i="14"/>
  <c r="CL434" i="14"/>
  <c r="BR432" i="14"/>
  <c r="DF433" i="14"/>
  <c r="DJ434" i="14"/>
  <c r="DF432" i="14"/>
  <c r="ED433" i="14"/>
  <c r="EL431" i="14"/>
  <c r="EH434" i="14"/>
  <c r="AT434" i="14"/>
  <c r="AP431" i="14"/>
  <c r="AP379" i="14" s="1"/>
  <c r="Z433" i="14"/>
  <c r="AX433" i="14"/>
  <c r="BR434" i="14"/>
  <c r="CD432" i="14"/>
  <c r="CP431" i="14"/>
  <c r="CP434" i="14"/>
  <c r="CX432" i="14"/>
  <c r="DV433" i="14"/>
  <c r="EL432" i="14"/>
  <c r="Z431" i="14"/>
  <c r="AD433" i="14"/>
  <c r="AH432" i="14"/>
  <c r="AX431" i="14"/>
  <c r="BB433" i="14"/>
  <c r="BF432" i="14"/>
  <c r="BZ431" i="14"/>
  <c r="CD434" i="14"/>
  <c r="BV432" i="14"/>
  <c r="CX433" i="14"/>
  <c r="DB431" i="14"/>
  <c r="DB434" i="14"/>
  <c r="DR431" i="14"/>
  <c r="DZ434" i="14"/>
  <c r="DZ432" i="14"/>
  <c r="N431" i="14"/>
  <c r="V431" i="14"/>
  <c r="AD432" i="14"/>
  <c r="BB432" i="14"/>
  <c r="N432" i="14"/>
  <c r="V434" i="14"/>
  <c r="AD431" i="14"/>
  <c r="AH433" i="14"/>
  <c r="BB431" i="14"/>
  <c r="BF433" i="14"/>
  <c r="BJ432" i="14"/>
  <c r="CH433" i="14"/>
  <c r="BR431" i="14"/>
  <c r="DJ433" i="14"/>
  <c r="DN431" i="14"/>
  <c r="DN434" i="14"/>
  <c r="DJ432" i="14"/>
  <c r="ED431" i="14"/>
  <c r="DR434" i="14"/>
  <c r="ED432" i="14"/>
  <c r="EH433" i="14"/>
  <c r="N434" i="14"/>
  <c r="CL431" i="14"/>
  <c r="Z434" i="14"/>
  <c r="AH431" i="14"/>
  <c r="AH379" i="14" s="1"/>
  <c r="AX434" i="14"/>
  <c r="BF431" i="14"/>
  <c r="BF379" i="14" s="1"/>
  <c r="BJ433" i="14"/>
  <c r="BN432" i="14"/>
  <c r="BV433" i="14"/>
  <c r="CD431" i="14"/>
  <c r="CP433" i="14"/>
  <c r="CT431" i="14"/>
  <c r="CT434" i="14"/>
  <c r="CP432" i="14"/>
  <c r="DV431" i="14"/>
  <c r="ED434" i="14"/>
  <c r="DR432" i="14"/>
  <c r="AT433" i="14"/>
  <c r="DN379" i="14" l="1"/>
  <c r="CX379" i="14"/>
  <c r="AL379" i="14"/>
  <c r="EL379" i="14"/>
  <c r="BR379" i="14"/>
  <c r="DV379" i="14"/>
  <c r="BB379" i="14"/>
  <c r="V379" i="14"/>
  <c r="AT379" i="14"/>
  <c r="R379" i="14"/>
  <c r="CD379" i="14"/>
  <c r="CT379" i="14"/>
  <c r="BJ379" i="14"/>
  <c r="N379" i="14"/>
  <c r="AX379" i="14"/>
  <c r="DZ379" i="14"/>
  <c r="DJ379" i="14"/>
  <c r="CL379" i="14"/>
  <c r="DR379" i="14"/>
  <c r="Z379" i="14"/>
  <c r="DF379" i="14"/>
  <c r="DB379" i="14"/>
  <c r="CH379" i="14"/>
  <c r="AD379" i="14"/>
  <c r="BN379" i="14"/>
  <c r="CP379" i="14"/>
  <c r="BV379" i="14"/>
  <c r="ED379" i="14"/>
  <c r="BZ379" i="14"/>
  <c r="EH379" i="14"/>
  <c r="EO436" i="14"/>
  <c r="EO550" i="14"/>
  <c r="EO432" i="14"/>
  <c r="EO514" i="14"/>
  <c r="EO434" i="14"/>
  <c r="EO433" i="14"/>
  <c r="EO437" i="14"/>
  <c r="EO553" i="14"/>
  <c r="EO431" i="14"/>
  <c r="EO442" i="14"/>
  <c r="J432" i="14"/>
  <c r="EP432" i="14"/>
  <c r="EP431" i="14"/>
  <c r="EO379" i="14" l="1"/>
  <c r="EQ431" i="14"/>
  <c r="J436" i="14"/>
  <c r="EP436" i="14"/>
  <c r="EQ436" i="14" s="1"/>
  <c r="J437" i="14"/>
  <c r="EP437" i="14"/>
  <c r="EQ437" i="14" s="1"/>
  <c r="J514" i="14"/>
  <c r="EP514" i="14"/>
  <c r="EQ514" i="14" s="1"/>
  <c r="EQ432" i="14"/>
  <c r="J553" i="14"/>
  <c r="EP553" i="14"/>
  <c r="EQ553" i="14" s="1"/>
  <c r="J550" i="14"/>
  <c r="EP550" i="14"/>
  <c r="EQ550" i="14" s="1"/>
  <c r="J433" i="14"/>
  <c r="EP433" i="14"/>
  <c r="EQ433" i="14" s="1"/>
  <c r="J442" i="14"/>
  <c r="EP442" i="14"/>
  <c r="EQ442" i="14" s="1"/>
  <c r="J431" i="14"/>
  <c r="J434" i="14" l="1"/>
  <c r="J379" i="14" s="1"/>
  <c r="EP434" i="14"/>
  <c r="EQ434" i="14" s="1"/>
  <c r="EP335" i="14"/>
  <c r="EP333" i="14"/>
  <c r="EP332" i="14"/>
  <c r="EP331" i="14"/>
  <c r="EP330" i="14"/>
  <c r="EP329" i="14"/>
  <c r="EP328" i="14"/>
  <c r="EP327" i="14"/>
  <c r="EP326" i="14"/>
  <c r="EP325" i="14"/>
  <c r="EP324" i="14"/>
  <c r="EP323" i="14"/>
  <c r="EP322" i="14"/>
  <c r="EP321" i="14"/>
  <c r="EP320" i="14"/>
  <c r="EP319" i="14"/>
  <c r="EP318" i="14"/>
  <c r="EP317" i="14"/>
  <c r="EP316" i="14"/>
  <c r="EP315" i="14"/>
  <c r="EP314" i="14"/>
  <c r="EP313" i="14"/>
  <c r="EP311" i="14"/>
  <c r="EP310" i="14"/>
  <c r="EP309" i="14"/>
  <c r="EP308" i="14"/>
  <c r="EP307" i="14"/>
  <c r="EP305" i="14"/>
  <c r="EP304" i="14"/>
  <c r="EP302" i="14"/>
  <c r="EP301" i="14"/>
  <c r="EP300" i="14"/>
  <c r="EP299" i="14"/>
  <c r="EP298" i="14"/>
  <c r="EP297" i="14"/>
  <c r="EP296" i="14"/>
  <c r="EP295" i="14"/>
  <c r="EP294" i="14"/>
  <c r="EP293" i="14"/>
  <c r="EP292" i="14"/>
  <c r="EP291" i="14"/>
  <c r="EP290" i="14"/>
  <c r="EP289" i="14"/>
  <c r="EP288" i="14"/>
  <c r="EP287" i="14"/>
  <c r="EP286" i="14"/>
  <c r="EP285" i="14"/>
  <c r="EP284" i="14"/>
  <c r="EP283" i="14"/>
  <c r="EP282" i="14"/>
  <c r="EP281" i="14"/>
  <c r="EP280" i="14"/>
  <c r="EP279" i="14"/>
  <c r="EP278" i="14"/>
  <c r="EP277" i="14"/>
  <c r="EP276" i="14"/>
  <c r="EP275" i="14"/>
  <c r="EP274" i="14"/>
  <c r="EP273" i="14"/>
  <c r="EP272" i="14"/>
  <c r="EP271" i="14"/>
  <c r="EP270" i="14"/>
  <c r="EP269" i="14"/>
  <c r="EP268" i="14"/>
  <c r="EP267" i="14"/>
  <c r="EP266" i="14"/>
  <c r="EP265" i="14"/>
  <c r="EP264" i="14"/>
  <c r="EP261" i="14"/>
  <c r="EP260" i="14"/>
  <c r="EP259" i="14"/>
  <c r="EP258" i="14"/>
  <c r="EP250" i="14"/>
  <c r="EP249" i="14"/>
  <c r="EP247" i="14"/>
  <c r="EP246" i="14"/>
  <c r="EP245" i="14"/>
  <c r="EP244" i="14"/>
  <c r="EP243" i="14"/>
  <c r="EP242" i="14"/>
  <c r="EP241" i="14"/>
  <c r="EP240" i="14"/>
  <c r="EP239" i="14"/>
  <c r="EP237" i="14"/>
  <c r="EP236" i="14"/>
  <c r="EP234" i="14"/>
  <c r="EP233" i="14"/>
  <c r="EP232" i="14"/>
  <c r="EP231" i="14"/>
  <c r="EP230" i="14"/>
  <c r="EP229" i="14"/>
  <c r="EP228" i="14"/>
  <c r="EP227" i="14"/>
  <c r="EP226" i="14"/>
  <c r="EP225" i="14"/>
  <c r="EP224" i="14"/>
  <c r="EP223" i="14"/>
  <c r="EP222" i="14"/>
  <c r="EP221" i="14"/>
  <c r="EP219" i="14"/>
  <c r="EP218" i="14"/>
  <c r="EP217" i="14"/>
  <c r="EP216" i="14"/>
  <c r="EP215" i="14"/>
  <c r="EP214" i="14"/>
  <c r="EP213" i="14"/>
  <c r="EP212" i="14"/>
  <c r="EP211" i="14"/>
  <c r="EP210" i="14"/>
  <c r="EP208" i="14"/>
  <c r="EP207" i="14"/>
  <c r="EP206" i="14"/>
  <c r="EP205" i="14"/>
  <c r="EP204" i="14"/>
  <c r="EP203" i="14"/>
  <c r="EP202" i="14"/>
  <c r="EP201" i="14"/>
  <c r="BZ249" i="14" l="1"/>
  <c r="EP379" i="14"/>
  <c r="EQ379" i="14" s="1"/>
  <c r="N249" i="14"/>
  <c r="BZ329" i="14"/>
  <c r="DF329" i="14"/>
  <c r="EL329" i="14"/>
  <c r="DN331" i="14"/>
  <c r="BF332" i="14"/>
  <c r="EH346" i="14"/>
  <c r="J223" i="14"/>
  <c r="BJ228" i="14"/>
  <c r="DF232" i="14"/>
  <c r="EL232" i="14"/>
  <c r="BR244" i="14"/>
  <c r="BV245" i="14"/>
  <c r="J261" i="14"/>
  <c r="BN223" i="14"/>
  <c r="BV225" i="14"/>
  <c r="DF226" i="14"/>
  <c r="DF234" i="14"/>
  <c r="R236" i="14"/>
  <c r="CD236" i="14"/>
  <c r="DJ236" i="14"/>
  <c r="DN237" i="14"/>
  <c r="Z239" i="14"/>
  <c r="BF239" i="14"/>
  <c r="CL239" i="14"/>
  <c r="BV243" i="14"/>
  <c r="DB243" i="14"/>
  <c r="AH283" i="14"/>
  <c r="CT283" i="14"/>
  <c r="BV285" i="14"/>
  <c r="J226" i="14"/>
  <c r="CH202" i="14"/>
  <c r="R205" i="14"/>
  <c r="CX211" i="14"/>
  <c r="BB201" i="14"/>
  <c r="EL205" i="14"/>
  <c r="BR316" i="14"/>
  <c r="DJ327" i="14"/>
  <c r="DR329" i="14"/>
  <c r="CP330" i="14"/>
  <c r="BV249" i="14"/>
  <c r="ED211" i="14"/>
  <c r="DN242" i="14"/>
  <c r="AL264" i="14"/>
  <c r="BR264" i="14"/>
  <c r="DN276" i="14"/>
  <c r="BB300" i="14"/>
  <c r="CH300" i="14"/>
  <c r="CL301" i="14"/>
  <c r="BR305" i="14"/>
  <c r="ED305" i="14"/>
  <c r="DJ309" i="14"/>
  <c r="AL201" i="14"/>
  <c r="CX201" i="14"/>
  <c r="BZ203" i="14"/>
  <c r="BV264" i="14"/>
  <c r="DB264" i="14"/>
  <c r="N265" i="14"/>
  <c r="BZ265" i="14"/>
  <c r="DF265" i="14"/>
  <c r="V267" i="14"/>
  <c r="CH267" i="14"/>
  <c r="DN267" i="14"/>
  <c r="DZ270" i="14"/>
  <c r="AP272" i="14"/>
  <c r="CP293" i="14"/>
  <c r="DV293" i="14"/>
  <c r="CX295" i="14"/>
  <c r="ED295" i="14"/>
  <c r="BJ301" i="14"/>
  <c r="CT302" i="14"/>
  <c r="DN309" i="14"/>
  <c r="Z310" i="14"/>
  <c r="DZ260" i="14"/>
  <c r="J308" i="14"/>
  <c r="DB261" i="14"/>
  <c r="DF275" i="14"/>
  <c r="EL275" i="14"/>
  <c r="R276" i="14"/>
  <c r="DJ230" i="14"/>
  <c r="ED354" i="14"/>
  <c r="V204" i="14"/>
  <c r="CL205" i="14"/>
  <c r="EL305" i="14"/>
  <c r="BZ323" i="14"/>
  <c r="BB325" i="14"/>
  <c r="CP327" i="14"/>
  <c r="BN328" i="14"/>
  <c r="CT328" i="14"/>
  <c r="EH330" i="14"/>
  <c r="N331" i="14"/>
  <c r="EH368" i="14"/>
  <c r="DR249" i="14"/>
  <c r="BR285" i="14"/>
  <c r="EL304" i="14"/>
  <c r="R305" i="14"/>
  <c r="AX305" i="14"/>
  <c r="J277" i="14"/>
  <c r="EL352" i="14"/>
  <c r="DR205" i="14"/>
  <c r="J213" i="14"/>
  <c r="J276" i="14"/>
  <c r="EH300" i="14"/>
  <c r="AT301" i="14"/>
  <c r="R313" i="14"/>
  <c r="AX313" i="14"/>
  <c r="CD313" i="14"/>
  <c r="DJ313" i="14"/>
  <c r="V322" i="14"/>
  <c r="BR326" i="14"/>
  <c r="ED326" i="14"/>
  <c r="DF328" i="14"/>
  <c r="EH371" i="14"/>
  <c r="AT223" i="14"/>
  <c r="CX239" i="14"/>
  <c r="ED239" i="14"/>
  <c r="AP260" i="14"/>
  <c r="DB260" i="14"/>
  <c r="BJ296" i="14"/>
  <c r="N327" i="14"/>
  <c r="R328" i="14"/>
  <c r="AX328" i="14"/>
  <c r="BJ331" i="14"/>
  <c r="EH337" i="14"/>
  <c r="DN201" i="14"/>
  <c r="J204" i="14"/>
  <c r="DB206" i="14"/>
  <c r="DB269" i="14"/>
  <c r="R271" i="14"/>
  <c r="Z273" i="14"/>
  <c r="DZ279" i="14"/>
  <c r="BV289" i="14"/>
  <c r="BZ290" i="14"/>
  <c r="EL290" i="14"/>
  <c r="BJ294" i="14"/>
  <c r="CP294" i="14"/>
  <c r="AL296" i="14"/>
  <c r="BR310" i="14"/>
  <c r="ED323" i="14"/>
  <c r="BF201" i="14"/>
  <c r="BZ221" i="14"/>
  <c r="DF221" i="14"/>
  <c r="BV224" i="14"/>
  <c r="N225" i="14"/>
  <c r="BB236" i="14"/>
  <c r="CH236" i="14"/>
  <c r="CL237" i="14"/>
  <c r="AX244" i="14"/>
  <c r="CD244" i="14"/>
  <c r="CT244" i="14"/>
  <c r="DZ244" i="14"/>
  <c r="CD308" i="14"/>
  <c r="BR309" i="14"/>
  <c r="CX309" i="14"/>
  <c r="DV320" i="14"/>
  <c r="AD219" i="14"/>
  <c r="DZ221" i="14"/>
  <c r="AH225" i="14"/>
  <c r="CT225" i="14"/>
  <c r="BV236" i="14"/>
  <c r="N237" i="14"/>
  <c r="BZ242" i="14"/>
  <c r="EH245" i="14"/>
  <c r="J258" i="14"/>
  <c r="AX258" i="14"/>
  <c r="DV264" i="14"/>
  <c r="BV267" i="14"/>
  <c r="DB267" i="14"/>
  <c r="J273" i="14"/>
  <c r="DB275" i="14"/>
  <c r="J297" i="14"/>
  <c r="AT300" i="14"/>
  <c r="BN301" i="14"/>
  <c r="DB304" i="14"/>
  <c r="CH308" i="14"/>
  <c r="EH361" i="14"/>
  <c r="DJ228" i="14"/>
  <c r="V229" i="14"/>
  <c r="CL230" i="14"/>
  <c r="AD231" i="14"/>
  <c r="AD241" i="14"/>
  <c r="BJ241" i="14"/>
  <c r="CP241" i="14"/>
  <c r="DV241" i="14"/>
  <c r="BN242" i="14"/>
  <c r="BV259" i="14"/>
  <c r="DJ292" i="14"/>
  <c r="AD295" i="14"/>
  <c r="AH296" i="14"/>
  <c r="CX301" i="14"/>
  <c r="ED301" i="14"/>
  <c r="ED352" i="14"/>
  <c r="EH353" i="14"/>
  <c r="AT217" i="14"/>
  <c r="V242" i="14"/>
  <c r="CT245" i="14"/>
  <c r="BF243" i="14"/>
  <c r="CT234" i="14"/>
  <c r="CX236" i="14"/>
  <c r="DF239" i="14"/>
  <c r="DJ202" i="14"/>
  <c r="CH210" i="14"/>
  <c r="AH222" i="14"/>
  <c r="AX259" i="14"/>
  <c r="AX283" i="14"/>
  <c r="DJ283" i="14"/>
  <c r="AH305" i="14"/>
  <c r="V314" i="14"/>
  <c r="BB314" i="14"/>
  <c r="AL326" i="14"/>
  <c r="AX310" i="14"/>
  <c r="DJ216" i="14"/>
  <c r="V217" i="14"/>
  <c r="BB217" i="14"/>
  <c r="BN221" i="14"/>
  <c r="AH239" i="14"/>
  <c r="BZ244" i="14"/>
  <c r="DF244" i="14"/>
  <c r="CD246" i="14"/>
  <c r="CL249" i="14"/>
  <c r="CL260" i="14"/>
  <c r="DR260" i="14"/>
  <c r="CD265" i="14"/>
  <c r="Z267" i="14"/>
  <c r="AD276" i="14"/>
  <c r="CD298" i="14"/>
  <c r="DJ298" i="14"/>
  <c r="DZ302" i="14"/>
  <c r="DB326" i="14"/>
  <c r="EH326" i="14"/>
  <c r="AH332" i="14"/>
  <c r="EH357" i="14"/>
  <c r="J210" i="14"/>
  <c r="R215" i="14"/>
  <c r="CD215" i="14"/>
  <c r="AH219" i="14"/>
  <c r="BN219" i="14"/>
  <c r="DZ219" i="14"/>
  <c r="BB246" i="14"/>
  <c r="J250" i="14"/>
  <c r="AP279" i="14"/>
  <c r="R281" i="14"/>
  <c r="V282" i="14"/>
  <c r="AL286" i="14"/>
  <c r="AP287" i="14"/>
  <c r="BV287" i="14"/>
  <c r="DB287" i="14"/>
  <c r="EH287" i="14"/>
  <c r="N288" i="14"/>
  <c r="AT288" i="14"/>
  <c r="R289" i="14"/>
  <c r="BB290" i="14"/>
  <c r="DN290" i="14"/>
  <c r="ED304" i="14"/>
  <c r="DR311" i="14"/>
  <c r="J323" i="14"/>
  <c r="DR335" i="14"/>
  <c r="DN216" i="14"/>
  <c r="CD214" i="14"/>
  <c r="DJ214" i="14"/>
  <c r="DF223" i="14"/>
  <c r="DZ228" i="14"/>
  <c r="AT231" i="14"/>
  <c r="AP240" i="14"/>
  <c r="CD242" i="14"/>
  <c r="DJ243" i="14"/>
  <c r="DN245" i="14"/>
  <c r="CP247" i="14"/>
  <c r="J284" i="14"/>
  <c r="CX285" i="14"/>
  <c r="AL293" i="14"/>
  <c r="BR293" i="14"/>
  <c r="CX293" i="14"/>
  <c r="AP294" i="14"/>
  <c r="EH304" i="14"/>
  <c r="V309" i="14"/>
  <c r="AD311" i="14"/>
  <c r="BJ311" i="14"/>
  <c r="CP311" i="14"/>
  <c r="DV311" i="14"/>
  <c r="V320" i="14"/>
  <c r="BB320" i="14"/>
  <c r="CH320" i="14"/>
  <c r="Z321" i="14"/>
  <c r="BF321" i="14"/>
  <c r="CT323" i="14"/>
  <c r="AL324" i="14"/>
  <c r="DB325" i="14"/>
  <c r="EH325" i="14"/>
  <c r="Z329" i="14"/>
  <c r="DV330" i="14"/>
  <c r="J313" i="14"/>
  <c r="AP201" i="14"/>
  <c r="AH207" i="14"/>
  <c r="BN207" i="14"/>
  <c r="CT207" i="14"/>
  <c r="BB214" i="14"/>
  <c r="CH214" i="14"/>
  <c r="BR218" i="14"/>
  <c r="CD223" i="14"/>
  <c r="AX231" i="14"/>
  <c r="BR237" i="14"/>
  <c r="ED237" i="14"/>
  <c r="CL265" i="14"/>
  <c r="DR265" i="14"/>
  <c r="BJ266" i="14"/>
  <c r="AD274" i="14"/>
  <c r="AH275" i="14"/>
  <c r="BN275" i="14"/>
  <c r="AL292" i="14"/>
  <c r="EH293" i="14"/>
  <c r="BN313" i="14"/>
  <c r="BF319" i="14"/>
  <c r="CP329" i="14"/>
  <c r="ED363" i="14"/>
  <c r="CH223" i="14"/>
  <c r="CL243" i="14"/>
  <c r="CL264" i="14"/>
  <c r="DR264" i="14"/>
  <c r="BJ265" i="14"/>
  <c r="BR267" i="14"/>
  <c r="BF272" i="14"/>
  <c r="CL272" i="14"/>
  <c r="DR272" i="14"/>
  <c r="AD273" i="14"/>
  <c r="AP284" i="14"/>
  <c r="DB301" i="14"/>
  <c r="EH301" i="14"/>
  <c r="N302" i="14"/>
  <c r="R304" i="14"/>
  <c r="Z308" i="14"/>
  <c r="BB326" i="14"/>
  <c r="CH326" i="14"/>
  <c r="DV328" i="14"/>
  <c r="BR236" i="14"/>
  <c r="BZ239" i="14"/>
  <c r="CD202" i="14"/>
  <c r="AL247" i="14"/>
  <c r="CD294" i="14"/>
  <c r="DJ294" i="14"/>
  <c r="AD297" i="14"/>
  <c r="CP297" i="14"/>
  <c r="AL329" i="14"/>
  <c r="ED348" i="14"/>
  <c r="EH362" i="14"/>
  <c r="EL363" i="14"/>
  <c r="BB223" i="14"/>
  <c r="EH227" i="14"/>
  <c r="BB230" i="14"/>
  <c r="DR231" i="14"/>
  <c r="CP232" i="14"/>
  <c r="DV232" i="14"/>
  <c r="V240" i="14"/>
  <c r="DV243" i="14"/>
  <c r="AT268" i="14"/>
  <c r="R269" i="14"/>
  <c r="AX269" i="14"/>
  <c r="CD269" i="14"/>
  <c r="V270" i="14"/>
  <c r="BB270" i="14"/>
  <c r="DZ273" i="14"/>
  <c r="BZ276" i="14"/>
  <c r="ED347" i="14"/>
  <c r="ED236" i="14"/>
  <c r="BF214" i="14"/>
  <c r="CT216" i="14"/>
  <c r="ED216" i="14"/>
  <c r="AX219" i="14"/>
  <c r="BR246" i="14"/>
  <c r="DF249" i="14"/>
  <c r="EL249" i="14"/>
  <c r="N260" i="14"/>
  <c r="AT260" i="14"/>
  <c r="EL260" i="14"/>
  <c r="BF279" i="14"/>
  <c r="AH281" i="14"/>
  <c r="AL282" i="14"/>
  <c r="BR282" i="14"/>
  <c r="Z287" i="14"/>
  <c r="BF287" i="14"/>
  <c r="CL287" i="14"/>
  <c r="DR287" i="14"/>
  <c r="AH289" i="14"/>
  <c r="BR290" i="14"/>
  <c r="ED290" i="14"/>
  <c r="DV307" i="14"/>
  <c r="AP311" i="14"/>
  <c r="BV311" i="14"/>
  <c r="DB311" i="14"/>
  <c r="EH311" i="14"/>
  <c r="R315" i="14"/>
  <c r="BJ318" i="14"/>
  <c r="EL349" i="14"/>
  <c r="BV237" i="14"/>
  <c r="CL242" i="14"/>
  <c r="CX247" i="14"/>
  <c r="AP207" i="14"/>
  <c r="CP296" i="14"/>
  <c r="DZ308" i="14"/>
  <c r="AL320" i="14"/>
  <c r="BR320" i="14"/>
  <c r="N322" i="14"/>
  <c r="R323" i="14"/>
  <c r="AX323" i="14"/>
  <c r="V324" i="14"/>
  <c r="DR325" i="14"/>
  <c r="V332" i="14"/>
  <c r="Z333" i="14"/>
  <c r="BN216" i="14"/>
  <c r="EH207" i="14"/>
  <c r="DN211" i="14"/>
  <c r="AL224" i="14"/>
  <c r="CH228" i="14"/>
  <c r="Z229" i="14"/>
  <c r="DV230" i="14"/>
  <c r="DZ242" i="14"/>
  <c r="AP258" i="14"/>
  <c r="BV258" i="14"/>
  <c r="EH258" i="14"/>
  <c r="AH271" i="14"/>
  <c r="AL272" i="14"/>
  <c r="DB273" i="14"/>
  <c r="BB277" i="14"/>
  <c r="BF278" i="14"/>
  <c r="DR304" i="14"/>
  <c r="AP310" i="14"/>
  <c r="EL347" i="14"/>
  <c r="ED369" i="14"/>
  <c r="EL226" i="14"/>
  <c r="AT225" i="14"/>
  <c r="DF225" i="14"/>
  <c r="CT240" i="14"/>
  <c r="AH214" i="14"/>
  <c r="BZ217" i="14"/>
  <c r="DF206" i="14"/>
  <c r="AL208" i="14"/>
  <c r="R203" i="14"/>
  <c r="AX203" i="14"/>
  <c r="DJ204" i="14"/>
  <c r="BJ207" i="14"/>
  <c r="CP207" i="14"/>
  <c r="DV207" i="14"/>
  <c r="AH208" i="14"/>
  <c r="DR213" i="14"/>
  <c r="BV218" i="14"/>
  <c r="AT219" i="14"/>
  <c r="BB224" i="14"/>
  <c r="DN224" i="14"/>
  <c r="Z226" i="14"/>
  <c r="AP226" i="14"/>
  <c r="CL226" i="14"/>
  <c r="DB226" i="14"/>
  <c r="BV231" i="14"/>
  <c r="CL231" i="14"/>
  <c r="CP239" i="14"/>
  <c r="N240" i="14"/>
  <c r="DB240" i="14"/>
  <c r="DB242" i="14"/>
  <c r="DR242" i="14"/>
  <c r="CP243" i="14"/>
  <c r="BV244" i="14"/>
  <c r="CX244" i="14"/>
  <c r="AP245" i="14"/>
  <c r="CH245" i="14"/>
  <c r="AP246" i="14"/>
  <c r="Z249" i="14"/>
  <c r="EL250" i="14"/>
  <c r="V268" i="14"/>
  <c r="J269" i="14"/>
  <c r="DR273" i="14"/>
  <c r="Z283" i="14"/>
  <c r="BF283" i="14"/>
  <c r="BZ284" i="14"/>
  <c r="AP291" i="14"/>
  <c r="N292" i="14"/>
  <c r="AT292" i="14"/>
  <c r="BZ292" i="14"/>
  <c r="EL292" i="14"/>
  <c r="J293" i="14"/>
  <c r="AH293" i="14"/>
  <c r="AL294" i="14"/>
  <c r="CX294" i="14"/>
  <c r="AP295" i="14"/>
  <c r="BV295" i="14"/>
  <c r="AD296" i="14"/>
  <c r="DV297" i="14"/>
  <c r="AT302" i="14"/>
  <c r="R308" i="14"/>
  <c r="BN308" i="14"/>
  <c r="CT310" i="14"/>
  <c r="DJ310" i="14"/>
  <c r="CT314" i="14"/>
  <c r="DZ314" i="14"/>
  <c r="CD315" i="14"/>
  <c r="DJ315" i="14"/>
  <c r="BV317" i="14"/>
  <c r="DR317" i="14"/>
  <c r="CX321" i="14"/>
  <c r="ED321" i="14"/>
  <c r="CH322" i="14"/>
  <c r="DN322" i="14"/>
  <c r="CL323" i="14"/>
  <c r="DR323" i="14"/>
  <c r="AP329" i="14"/>
  <c r="AD330" i="14"/>
  <c r="BZ330" i="14"/>
  <c r="R331" i="14"/>
  <c r="CP331" i="14"/>
  <c r="DV331" i="14"/>
  <c r="AL335" i="14"/>
  <c r="BB335" i="14"/>
  <c r="CH335" i="14"/>
  <c r="EL365" i="14"/>
  <c r="EL371" i="14"/>
  <c r="CD203" i="14"/>
  <c r="AP205" i="14"/>
  <c r="BJ206" i="14"/>
  <c r="CP206" i="14"/>
  <c r="BF212" i="14"/>
  <c r="DR212" i="14"/>
  <c r="DN223" i="14"/>
  <c r="AP224" i="14"/>
  <c r="BZ226" i="14"/>
  <c r="V258" i="14"/>
  <c r="AH302" i="14"/>
  <c r="V308" i="14"/>
  <c r="EL323" i="14"/>
  <c r="Z327" i="14"/>
  <c r="BF327" i="14"/>
  <c r="CH332" i="14"/>
  <c r="EH358" i="14"/>
  <c r="EL376" i="14"/>
  <c r="J296" i="14"/>
  <c r="J301" i="14"/>
  <c r="J329" i="14"/>
  <c r="R227" i="14"/>
  <c r="BN227" i="14"/>
  <c r="BV229" i="14"/>
  <c r="AL234" i="14"/>
  <c r="CT239" i="14"/>
  <c r="DZ239" i="14"/>
  <c r="AH240" i="14"/>
  <c r="EL242" i="14"/>
  <c r="R244" i="14"/>
  <c r="CL244" i="14"/>
  <c r="AD245" i="14"/>
  <c r="AT245" i="14"/>
  <c r="DF247" i="14"/>
  <c r="R250" i="14"/>
  <c r="CL259" i="14"/>
  <c r="BR266" i="14"/>
  <c r="AT272" i="14"/>
  <c r="BZ272" i="14"/>
  <c r="R273" i="14"/>
  <c r="CD273" i="14"/>
  <c r="DJ273" i="14"/>
  <c r="DN275" i="14"/>
  <c r="AP276" i="14"/>
  <c r="DB277" i="14"/>
  <c r="AH279" i="14"/>
  <c r="Z286" i="14"/>
  <c r="AP286" i="14"/>
  <c r="EH286" i="14"/>
  <c r="CD288" i="14"/>
  <c r="DN289" i="14"/>
  <c r="ED289" i="14"/>
  <c r="AP290" i="14"/>
  <c r="BF290" i="14"/>
  <c r="BV290" i="14"/>
  <c r="CL290" i="14"/>
  <c r="DB290" i="14"/>
  <c r="EH290" i="14"/>
  <c r="DF291" i="14"/>
  <c r="CD292" i="14"/>
  <c r="BJ300" i="14"/>
  <c r="CP300" i="14"/>
  <c r="DF300" i="14"/>
  <c r="CD301" i="14"/>
  <c r="CH310" i="14"/>
  <c r="CX310" i="14"/>
  <c r="ED310" i="14"/>
  <c r="AL319" i="14"/>
  <c r="ED319" i="14"/>
  <c r="BV325" i="14"/>
  <c r="DR326" i="14"/>
  <c r="BZ327" i="14"/>
  <c r="EL328" i="14"/>
  <c r="BR330" i="14"/>
  <c r="AP333" i="14"/>
  <c r="CL333" i="14"/>
  <c r="EH333" i="14"/>
  <c r="EH335" i="14"/>
  <c r="EH341" i="14"/>
  <c r="ED349" i="14"/>
  <c r="ED365" i="14"/>
  <c r="CD227" i="14"/>
  <c r="DZ227" i="14"/>
  <c r="AL228" i="14"/>
  <c r="DR204" i="14"/>
  <c r="CP217" i="14"/>
  <c r="EL217" i="14"/>
  <c r="CD218" i="14"/>
  <c r="BV222" i="14"/>
  <c r="EL225" i="14"/>
  <c r="R226" i="14"/>
  <c r="BN226" i="14"/>
  <c r="CH233" i="14"/>
  <c r="DZ240" i="14"/>
  <c r="AH227" i="14"/>
  <c r="DN203" i="14"/>
  <c r="R213" i="14"/>
  <c r="ED219" i="14"/>
  <c r="EH222" i="14"/>
  <c r="AH226" i="14"/>
  <c r="AX232" i="14"/>
  <c r="BR233" i="14"/>
  <c r="BN244" i="14"/>
  <c r="CP245" i="14"/>
  <c r="J205" i="14"/>
  <c r="BZ211" i="14"/>
  <c r="BJ216" i="14"/>
  <c r="BZ216" i="14"/>
  <c r="CP216" i="14"/>
  <c r="DF216" i="14"/>
  <c r="J224" i="14"/>
  <c r="Z228" i="14"/>
  <c r="CD231" i="14"/>
  <c r="CT231" i="14"/>
  <c r="DJ231" i="14"/>
  <c r="DZ231" i="14"/>
  <c r="EL236" i="14"/>
  <c r="R237" i="14"/>
  <c r="AH237" i="14"/>
  <c r="BN237" i="14"/>
  <c r="CT237" i="14"/>
  <c r="V239" i="14"/>
  <c r="AL239" i="14"/>
  <c r="BB239" i="14"/>
  <c r="BR239" i="14"/>
  <c r="CH240" i="14"/>
  <c r="BR241" i="14"/>
  <c r="CX241" i="14"/>
  <c r="ED241" i="14"/>
  <c r="Z242" i="14"/>
  <c r="AP242" i="14"/>
  <c r="CH242" i="14"/>
  <c r="R245" i="14"/>
  <c r="AH245" i="14"/>
  <c r="BN245" i="14"/>
  <c r="DV245" i="14"/>
  <c r="BN247" i="14"/>
  <c r="CD247" i="14"/>
  <c r="CT247" i="14"/>
  <c r="CT249" i="14"/>
  <c r="BB250" i="14"/>
  <c r="CH250" i="14"/>
  <c r="DN250" i="14"/>
  <c r="N259" i="14"/>
  <c r="AD259" i="14"/>
  <c r="BZ259" i="14"/>
  <c r="J260" i="14"/>
  <c r="N267" i="14"/>
  <c r="AT267" i="14"/>
  <c r="BZ267" i="14"/>
  <c r="DV267" i="14"/>
  <c r="EL267" i="14"/>
  <c r="V274" i="14"/>
  <c r="AL274" i="14"/>
  <c r="DN274" i="14"/>
  <c r="AT276" i="14"/>
  <c r="AH278" i="14"/>
  <c r="CD278" i="14"/>
  <c r="DJ278" i="14"/>
  <c r="ED279" i="14"/>
  <c r="AX282" i="14"/>
  <c r="BN282" i="14"/>
  <c r="BB301" i="14"/>
  <c r="BR301" i="14"/>
  <c r="CX302" i="14"/>
  <c r="DB307" i="14"/>
  <c r="DR307" i="14"/>
  <c r="AP309" i="14"/>
  <c r="EH310" i="14"/>
  <c r="Z313" i="14"/>
  <c r="BF313" i="14"/>
  <c r="CL313" i="14"/>
  <c r="R317" i="14"/>
  <c r="AH317" i="14"/>
  <c r="BN317" i="14"/>
  <c r="AL318" i="14"/>
  <c r="AP331" i="14"/>
  <c r="BF331" i="14"/>
  <c r="J333" i="14"/>
  <c r="BJ333" i="14"/>
  <c r="BZ333" i="14"/>
  <c r="EL333" i="14"/>
  <c r="EH349" i="14"/>
  <c r="EH351" i="14"/>
  <c r="EL353" i="14"/>
  <c r="EH375" i="14"/>
  <c r="EH377" i="14"/>
  <c r="DR229" i="14"/>
  <c r="AD230" i="14"/>
  <c r="DZ213" i="14"/>
  <c r="DV217" i="14"/>
  <c r="AX218" i="14"/>
  <c r="Z222" i="14"/>
  <c r="DR223" i="14"/>
  <c r="AX226" i="14"/>
  <c r="CX233" i="14"/>
  <c r="CT242" i="14"/>
  <c r="AH249" i="14"/>
  <c r="V201" i="14"/>
  <c r="BR201" i="14"/>
  <c r="CL203" i="14"/>
  <c r="DR203" i="14"/>
  <c r="AX205" i="14"/>
  <c r="BJ208" i="14"/>
  <c r="CP208" i="14"/>
  <c r="N210" i="14"/>
  <c r="AD210" i="14"/>
  <c r="BN211" i="14"/>
  <c r="AH212" i="14"/>
  <c r="N215" i="14"/>
  <c r="J216" i="14"/>
  <c r="R216" i="14"/>
  <c r="AX216" i="14"/>
  <c r="AD222" i="14"/>
  <c r="AT222" i="14"/>
  <c r="DF222" i="14"/>
  <c r="DV223" i="14"/>
  <c r="EL223" i="14"/>
  <c r="AL225" i="14"/>
  <c r="CX225" i="14"/>
  <c r="CH226" i="14"/>
  <c r="ED226" i="14"/>
  <c r="CL227" i="14"/>
  <c r="DB227" i="14"/>
  <c r="DV228" i="14"/>
  <c r="AX229" i="14"/>
  <c r="BN229" i="14"/>
  <c r="DZ229" i="14"/>
  <c r="V230" i="14"/>
  <c r="CD230" i="14"/>
  <c r="V231" i="14"/>
  <c r="BB232" i="14"/>
  <c r="DN232" i="14"/>
  <c r="AP233" i="14"/>
  <c r="BJ234" i="14"/>
  <c r="CP234" i="14"/>
  <c r="DN243" i="14"/>
  <c r="CD245" i="14"/>
  <c r="DJ246" i="14"/>
  <c r="AD258" i="14"/>
  <c r="J259" i="14"/>
  <c r="CD259" i="14"/>
  <c r="AH260" i="14"/>
  <c r="CD260" i="14"/>
  <c r="CT260" i="14"/>
  <c r="DJ260" i="14"/>
  <c r="R261" i="14"/>
  <c r="BN267" i="14"/>
  <c r="CD267" i="14"/>
  <c r="CX269" i="14"/>
  <c r="DN269" i="14"/>
  <c r="EH270" i="14"/>
  <c r="N271" i="14"/>
  <c r="BJ271" i="14"/>
  <c r="BZ271" i="14"/>
  <c r="V273" i="14"/>
  <c r="AL273" i="14"/>
  <c r="BR273" i="14"/>
  <c r="CX273" i="14"/>
  <c r="CP276" i="14"/>
  <c r="DV276" i="14"/>
  <c r="AL278" i="14"/>
  <c r="CX278" i="14"/>
  <c r="CL284" i="14"/>
  <c r="DB284" i="14"/>
  <c r="DR284" i="14"/>
  <c r="EH284" i="14"/>
  <c r="N285" i="14"/>
  <c r="AT285" i="14"/>
  <c r="BN286" i="14"/>
  <c r="AP292" i="14"/>
  <c r="BV292" i="14"/>
  <c r="BR296" i="14"/>
  <c r="AD298" i="14"/>
  <c r="BN299" i="14"/>
  <c r="CT299" i="14"/>
  <c r="DZ299" i="14"/>
  <c r="BV301" i="14"/>
  <c r="Z304" i="14"/>
  <c r="CL304" i="14"/>
  <c r="AP305" i="14"/>
  <c r="BF305" i="14"/>
  <c r="N313" i="14"/>
  <c r="AT313" i="14"/>
  <c r="BZ313" i="14"/>
  <c r="AX316" i="14"/>
  <c r="AX321" i="14"/>
  <c r="J324" i="14"/>
  <c r="BF324" i="14"/>
  <c r="DR324" i="14"/>
  <c r="AT325" i="14"/>
  <c r="BJ325" i="14"/>
  <c r="BZ325" i="14"/>
  <c r="AH327" i="14"/>
  <c r="BB328" i="14"/>
  <c r="BR328" i="14"/>
  <c r="CH328" i="14"/>
  <c r="CX328" i="14"/>
  <c r="BB329" i="14"/>
  <c r="BR329" i="14"/>
  <c r="DN329" i="14"/>
  <c r="Z330" i="14"/>
  <c r="AP330" i="14"/>
  <c r="BF330" i="14"/>
  <c r="BV330" i="14"/>
  <c r="AD332" i="14"/>
  <c r="AT332" i="14"/>
  <c r="DF332" i="14"/>
  <c r="EL332" i="14"/>
  <c r="DZ333" i="14"/>
  <c r="CT335" i="14"/>
  <c r="ED339" i="14"/>
  <c r="EH348" i="14"/>
  <c r="EH365" i="14"/>
  <c r="EH376" i="14"/>
  <c r="AH201" i="14"/>
  <c r="AX201" i="14"/>
  <c r="CT201" i="14"/>
  <c r="DJ201" i="14"/>
  <c r="DZ201" i="14"/>
  <c r="AL202" i="14"/>
  <c r="EL203" i="14"/>
  <c r="R204" i="14"/>
  <c r="N206" i="14"/>
  <c r="EL207" i="14"/>
  <c r="AH210" i="14"/>
  <c r="AX212" i="14"/>
  <c r="BN212" i="14"/>
  <c r="CT212" i="14"/>
  <c r="DZ212" i="14"/>
  <c r="CH213" i="14"/>
  <c r="ED218" i="14"/>
  <c r="BR219" i="14"/>
  <c r="CH222" i="14"/>
  <c r="DZ224" i="14"/>
  <c r="AX225" i="14"/>
  <c r="DZ225" i="14"/>
  <c r="AL226" i="14"/>
  <c r="BR226" i="14"/>
  <c r="BR227" i="14"/>
  <c r="CX227" i="14"/>
  <c r="CX228" i="14"/>
  <c r="CL229" i="14"/>
  <c r="BV230" i="14"/>
  <c r="BF232" i="14"/>
  <c r="BV232" i="14"/>
  <c r="J206" i="14"/>
  <c r="DF203" i="14"/>
  <c r="Z202" i="14"/>
  <c r="AP202" i="14"/>
  <c r="BF202" i="14"/>
  <c r="BV202" i="14"/>
  <c r="CL202" i="14"/>
  <c r="DB202" i="14"/>
  <c r="DR202" i="14"/>
  <c r="AP203" i="14"/>
  <c r="BV203" i="14"/>
  <c r="CH203" i="14"/>
  <c r="BR204" i="14"/>
  <c r="CX204" i="14"/>
  <c r="CD205" i="14"/>
  <c r="DJ205" i="14"/>
  <c r="CD206" i="14"/>
  <c r="EL206" i="14"/>
  <c r="DZ208" i="14"/>
  <c r="AL210" i="14"/>
  <c r="BR210" i="14"/>
  <c r="BR212" i="14"/>
  <c r="CH212" i="14"/>
  <c r="Z213" i="14"/>
  <c r="DN214" i="14"/>
  <c r="CH215" i="14"/>
  <c r="DN215" i="14"/>
  <c r="Z218" i="14"/>
  <c r="AP218" i="14"/>
  <c r="DB218" i="14"/>
  <c r="BV221" i="14"/>
  <c r="DB221" i="14"/>
  <c r="CL222" i="14"/>
  <c r="DB223" i="14"/>
  <c r="AP227" i="14"/>
  <c r="DB228" i="14"/>
  <c r="DR228" i="14"/>
  <c r="AT232" i="14"/>
  <c r="N239" i="14"/>
  <c r="AD239" i="14"/>
  <c r="AT239" i="14"/>
  <c r="J217" i="14"/>
  <c r="CL201" i="14"/>
  <c r="DR201" i="14"/>
  <c r="AD202" i="14"/>
  <c r="BJ202" i="14"/>
  <c r="CP202" i="14"/>
  <c r="DV202" i="14"/>
  <c r="DN205" i="14"/>
  <c r="AL207" i="14"/>
  <c r="BR207" i="14"/>
  <c r="BB208" i="14"/>
  <c r="AD214" i="14"/>
  <c r="AT214" i="14"/>
  <c r="BV214" i="14"/>
  <c r="Z216" i="14"/>
  <c r="CL217" i="14"/>
  <c r="DB217" i="14"/>
  <c r="DR217" i="14"/>
  <c r="EH217" i="14"/>
  <c r="AD218" i="14"/>
  <c r="CX234" i="14"/>
  <c r="ED234" i="14"/>
  <c r="BV201" i="14"/>
  <c r="EH201" i="14"/>
  <c r="DN204" i="14"/>
  <c r="BB206" i="14"/>
  <c r="CH206" i="14"/>
  <c r="DJ206" i="14"/>
  <c r="CH207" i="14"/>
  <c r="CX207" i="14"/>
  <c r="ED207" i="14"/>
  <c r="BR208" i="14"/>
  <c r="CX208" i="14"/>
  <c r="DV201" i="14"/>
  <c r="N203" i="14"/>
  <c r="AT203" i="14"/>
  <c r="N205" i="14"/>
  <c r="ED206" i="14"/>
  <c r="CL210" i="14"/>
  <c r="DB210" i="14"/>
  <c r="N212" i="14"/>
  <c r="BJ212" i="14"/>
  <c r="CP212" i="14"/>
  <c r="BJ213" i="14"/>
  <c r="DV213" i="14"/>
  <c r="DF215" i="14"/>
  <c r="EL215" i="14"/>
  <c r="N217" i="14"/>
  <c r="R218" i="14"/>
  <c r="CP218" i="14"/>
  <c r="DF218" i="14"/>
  <c r="BZ219" i="14"/>
  <c r="AH221" i="14"/>
  <c r="CT221" i="14"/>
  <c r="AX222" i="14"/>
  <c r="BJ223" i="14"/>
  <c r="BZ223" i="14"/>
  <c r="BZ224" i="14"/>
  <c r="CP224" i="14"/>
  <c r="EL224" i="14"/>
  <c r="CT229" i="14"/>
  <c r="BR230" i="14"/>
  <c r="CH232" i="14"/>
  <c r="AT237" i="14"/>
  <c r="AT204" i="14"/>
  <c r="BZ204" i="14"/>
  <c r="DV211" i="14"/>
  <c r="AX215" i="14"/>
  <c r="DZ218" i="14"/>
  <c r="R223" i="14"/>
  <c r="AX224" i="14"/>
  <c r="CD224" i="14"/>
  <c r="BB229" i="14"/>
  <c r="ED229" i="14"/>
  <c r="Z230" i="14"/>
  <c r="AP230" i="14"/>
  <c r="DN230" i="14"/>
  <c r="DN231" i="14"/>
  <c r="BF233" i="14"/>
  <c r="BV233" i="14"/>
  <c r="J240" i="14"/>
  <c r="AD240" i="14"/>
  <c r="BJ240" i="14"/>
  <c r="BZ240" i="14"/>
  <c r="DJ232" i="14"/>
  <c r="AL233" i="14"/>
  <c r="DZ234" i="14"/>
  <c r="V237" i="14"/>
  <c r="CX237" i="14"/>
  <c r="CH239" i="14"/>
  <c r="EL239" i="14"/>
  <c r="DN240" i="14"/>
  <c r="R241" i="14"/>
  <c r="AH241" i="14"/>
  <c r="AX241" i="14"/>
  <c r="BN241" i="14"/>
  <c r="CD241" i="14"/>
  <c r="CT241" i="14"/>
  <c r="DJ241" i="14"/>
  <c r="DZ241" i="14"/>
  <c r="BB242" i="14"/>
  <c r="EH242" i="14"/>
  <c r="V243" i="14"/>
  <c r="BB243" i="14"/>
  <c r="V244" i="14"/>
  <c r="AL244" i="14"/>
  <c r="DV244" i="14"/>
  <c r="BZ245" i="14"/>
  <c r="Z246" i="14"/>
  <c r="CX246" i="14"/>
  <c r="DZ247" i="14"/>
  <c r="AX249" i="14"/>
  <c r="DB250" i="14"/>
  <c r="N258" i="14"/>
  <c r="BF259" i="14"/>
  <c r="BB260" i="14"/>
  <c r="ED260" i="14"/>
  <c r="CH261" i="14"/>
  <c r="AH266" i="14"/>
  <c r="BZ266" i="14"/>
  <c r="CP266" i="14"/>
  <c r="EL266" i="14"/>
  <c r="R268" i="14"/>
  <c r="AX268" i="14"/>
  <c r="CD268" i="14"/>
  <c r="CT268" i="14"/>
  <c r="BR270" i="14"/>
  <c r="CX270" i="14"/>
  <c r="DN270" i="14"/>
  <c r="CL271" i="14"/>
  <c r="N272" i="14"/>
  <c r="CP272" i="14"/>
  <c r="DF272" i="14"/>
  <c r="EL272" i="14"/>
  <c r="AX274" i="14"/>
  <c r="CD274" i="14"/>
  <c r="CD275" i="14"/>
  <c r="CT275" i="14"/>
  <c r="CT276" i="14"/>
  <c r="DZ276" i="14"/>
  <c r="BB278" i="14"/>
  <c r="BR278" i="14"/>
  <c r="CH278" i="14"/>
  <c r="DN278" i="14"/>
  <c r="ED278" i="14"/>
  <c r="BB283" i="14"/>
  <c r="CH283" i="14"/>
  <c r="DN284" i="14"/>
  <c r="Z285" i="14"/>
  <c r="AP285" i="14"/>
  <c r="ED285" i="14"/>
  <c r="BV286" i="14"/>
  <c r="DZ288" i="14"/>
  <c r="BR289" i="14"/>
  <c r="N291" i="14"/>
  <c r="BV246" i="14"/>
  <c r="N250" i="14"/>
  <c r="BV260" i="14"/>
  <c r="AP261" i="14"/>
  <c r="BR268" i="14"/>
  <c r="CH268" i="14"/>
  <c r="CX268" i="14"/>
  <c r="CH274" i="14"/>
  <c r="ED276" i="14"/>
  <c r="EH283" i="14"/>
  <c r="J280" i="14"/>
  <c r="CT292" i="14"/>
  <c r="DZ292" i="14"/>
  <c r="DN293" i="14"/>
  <c r="ED293" i="14"/>
  <c r="DB294" i="14"/>
  <c r="EH294" i="14"/>
  <c r="DF295" i="14"/>
  <c r="BV242" i="14"/>
  <c r="DR243" i="14"/>
  <c r="BF244" i="14"/>
  <c r="V245" i="14"/>
  <c r="BJ246" i="14"/>
  <c r="CL246" i="14"/>
  <c r="BV247" i="14"/>
  <c r="CL247" i="14"/>
  <c r="DN247" i="14"/>
  <c r="ED247" i="14"/>
  <c r="BB249" i="14"/>
  <c r="BR249" i="14"/>
  <c r="CH249" i="14"/>
  <c r="AD250" i="14"/>
  <c r="R258" i="14"/>
  <c r="CD258" i="14"/>
  <c r="DF259" i="14"/>
  <c r="EH260" i="14"/>
  <c r="N264" i="14"/>
  <c r="AD264" i="14"/>
  <c r="AT264" i="14"/>
  <c r="BJ264" i="14"/>
  <c r="V266" i="14"/>
  <c r="AL266" i="14"/>
  <c r="BB266" i="14"/>
  <c r="Z269" i="14"/>
  <c r="AP269" i="14"/>
  <c r="BV269" i="14"/>
  <c r="EH269" i="14"/>
  <c r="Z277" i="14"/>
  <c r="BF277" i="14"/>
  <c r="BV277" i="14"/>
  <c r="CL277" i="14"/>
  <c r="EL279" i="14"/>
  <c r="BB281" i="14"/>
  <c r="BR281" i="14"/>
  <c r="Z282" i="14"/>
  <c r="AT284" i="14"/>
  <c r="BJ285" i="14"/>
  <c r="DB285" i="14"/>
  <c r="EH285" i="14"/>
  <c r="N286" i="14"/>
  <c r="AD286" i="14"/>
  <c r="CH288" i="14"/>
  <c r="CX288" i="14"/>
  <c r="CL289" i="14"/>
  <c r="DR289" i="14"/>
  <c r="EH289" i="14"/>
  <c r="AH291" i="14"/>
  <c r="BN291" i="14"/>
  <c r="DJ291" i="14"/>
  <c r="AT228" i="14"/>
  <c r="N229" i="14"/>
  <c r="J231" i="14"/>
  <c r="N232" i="14"/>
  <c r="AD232" i="14"/>
  <c r="DB232" i="14"/>
  <c r="EH232" i="14"/>
  <c r="N233" i="14"/>
  <c r="EH234" i="14"/>
  <c r="DR236" i="14"/>
  <c r="EH236" i="14"/>
  <c r="DN239" i="14"/>
  <c r="CP240" i="14"/>
  <c r="Z241" i="14"/>
  <c r="AP241" i="14"/>
  <c r="BF241" i="14"/>
  <c r="BV241" i="14"/>
  <c r="CL241" i="14"/>
  <c r="DB241" i="14"/>
  <c r="DR241" i="14"/>
  <c r="EH241" i="14"/>
  <c r="N242" i="14"/>
  <c r="BJ243" i="14"/>
  <c r="N244" i="14"/>
  <c r="AD244" i="14"/>
  <c r="DN244" i="14"/>
  <c r="ED244" i="14"/>
  <c r="DZ245" i="14"/>
  <c r="R246" i="14"/>
  <c r="DN249" i="14"/>
  <c r="ED249" i="14"/>
  <c r="BN259" i="14"/>
  <c r="BJ260" i="14"/>
  <c r="BJ261" i="14"/>
  <c r="BZ261" i="14"/>
  <c r="DF261" i="14"/>
  <c r="J264" i="14"/>
  <c r="AP267" i="14"/>
  <c r="DR267" i="14"/>
  <c r="J268" i="14"/>
  <c r="BF268" i="14"/>
  <c r="BV268" i="14"/>
  <c r="CL268" i="14"/>
  <c r="DB268" i="14"/>
  <c r="J270" i="14"/>
  <c r="DF270" i="14"/>
  <c r="AX271" i="14"/>
  <c r="CD271" i="14"/>
  <c r="CT271" i="14"/>
  <c r="CH272" i="14"/>
  <c r="DN272" i="14"/>
  <c r="BF273" i="14"/>
  <c r="BF274" i="14"/>
  <c r="BV274" i="14"/>
  <c r="DR274" i="14"/>
  <c r="CL275" i="14"/>
  <c r="DR277" i="14"/>
  <c r="BZ283" i="14"/>
  <c r="CP284" i="14"/>
  <c r="DF284" i="14"/>
  <c r="DV284" i="14"/>
  <c r="EL284" i="14"/>
  <c r="R285" i="14"/>
  <c r="AH285" i="14"/>
  <c r="BZ285" i="14"/>
  <c r="EH225" i="14"/>
  <c r="N226" i="14"/>
  <c r="AH228" i="14"/>
  <c r="CP228" i="14"/>
  <c r="BZ229" i="14"/>
  <c r="DV229" i="14"/>
  <c r="EL229" i="14"/>
  <c r="CP230" i="14"/>
  <c r="R231" i="14"/>
  <c r="CP231" i="14"/>
  <c r="DF231" i="14"/>
  <c r="J232" i="14"/>
  <c r="EL233" i="14"/>
  <c r="N236" i="14"/>
  <c r="AX239" i="14"/>
  <c r="BN239" i="14"/>
  <c r="BN240" i="14"/>
  <c r="DV240" i="14"/>
  <c r="EL240" i="14"/>
  <c r="AH242" i="14"/>
  <c r="J243" i="14"/>
  <c r="R243" i="14"/>
  <c r="AX243" i="14"/>
  <c r="J244" i="14"/>
  <c r="BJ244" i="14"/>
  <c r="AX246" i="14"/>
  <c r="DF246" i="14"/>
  <c r="EL246" i="14"/>
  <c r="BF249" i="14"/>
  <c r="EH249" i="14"/>
  <c r="AX250" i="14"/>
  <c r="DJ250" i="14"/>
  <c r="AL258" i="14"/>
  <c r="BB258" i="14"/>
  <c r="CH258" i="14"/>
  <c r="DN258" i="14"/>
  <c r="V259" i="14"/>
  <c r="AL259" i="14"/>
  <c r="BR259" i="14"/>
  <c r="CT259" i="14"/>
  <c r="DJ259" i="14"/>
  <c r="BN261" i="14"/>
  <c r="CT261" i="14"/>
  <c r="DJ261" i="14"/>
  <c r="CT264" i="14"/>
  <c r="DJ264" i="14"/>
  <c r="V265" i="14"/>
  <c r="BR265" i="14"/>
  <c r="ED265" i="14"/>
  <c r="J266" i="14"/>
  <c r="BJ268" i="14"/>
  <c r="BZ268" i="14"/>
  <c r="DV268" i="14"/>
  <c r="EL268" i="14"/>
  <c r="BZ269" i="14"/>
  <c r="DF269" i="14"/>
  <c r="AH270" i="14"/>
  <c r="EH273" i="14"/>
  <c r="DF274" i="14"/>
  <c r="BJ276" i="14"/>
  <c r="AD277" i="14"/>
  <c r="V280" i="14"/>
  <c r="AL280" i="14"/>
  <c r="BB280" i="14"/>
  <c r="BR280" i="14"/>
  <c r="CH280" i="14"/>
  <c r="CX280" i="14"/>
  <c r="DN280" i="14"/>
  <c r="ED280" i="14"/>
  <c r="BF281" i="14"/>
  <c r="BV281" i="14"/>
  <c r="EH281" i="14"/>
  <c r="CD283" i="14"/>
  <c r="AX285" i="14"/>
  <c r="BN285" i="14"/>
  <c r="V287" i="14"/>
  <c r="BB287" i="14"/>
  <c r="CH287" i="14"/>
  <c r="DN287" i="14"/>
  <c r="AP288" i="14"/>
  <c r="CL288" i="14"/>
  <c r="DB288" i="14"/>
  <c r="R290" i="14"/>
  <c r="AH290" i="14"/>
  <c r="AX290" i="14"/>
  <c r="BN290" i="14"/>
  <c r="CD290" i="14"/>
  <c r="AH234" i="14"/>
  <c r="BN234" i="14"/>
  <c r="BN236" i="14"/>
  <c r="BB240" i="14"/>
  <c r="N245" i="14"/>
  <c r="DB245" i="14"/>
  <c r="AH247" i="14"/>
  <c r="J249" i="14"/>
  <c r="AT249" i="14"/>
  <c r="V250" i="14"/>
  <c r="AL260" i="14"/>
  <c r="CX264" i="14"/>
  <c r="ED264" i="14"/>
  <c r="AH277" i="14"/>
  <c r="BN277" i="14"/>
  <c r="BR279" i="14"/>
  <c r="BR284" i="14"/>
  <c r="ED286" i="14"/>
  <c r="CP288" i="14"/>
  <c r="DV288" i="14"/>
  <c r="BV296" i="14"/>
  <c r="AX300" i="14"/>
  <c r="BN300" i="14"/>
  <c r="CD300" i="14"/>
  <c r="CT300" i="14"/>
  <c r="DJ300" i="14"/>
  <c r="DZ300" i="14"/>
  <c r="AT304" i="14"/>
  <c r="BJ304" i="14"/>
  <c r="BZ304" i="14"/>
  <c r="CP304" i="14"/>
  <c r="BB308" i="14"/>
  <c r="CX318" i="14"/>
  <c r="ED318" i="14"/>
  <c r="EL291" i="14"/>
  <c r="R292" i="14"/>
  <c r="AX292" i="14"/>
  <c r="DF292" i="14"/>
  <c r="CD293" i="14"/>
  <c r="CL295" i="14"/>
  <c r="DB295" i="14"/>
  <c r="EH295" i="14"/>
  <c r="R297" i="14"/>
  <c r="AX297" i="14"/>
  <c r="CD297" i="14"/>
  <c r="EL297" i="14"/>
  <c r="V300" i="14"/>
  <c r="ED300" i="14"/>
  <c r="CD302" i="14"/>
  <c r="DF302" i="14"/>
  <c r="CT304" i="14"/>
  <c r="BZ305" i="14"/>
  <c r="DF305" i="14"/>
  <c r="BJ307" i="14"/>
  <c r="CP307" i="14"/>
  <c r="AX309" i="14"/>
  <c r="EL309" i="14"/>
  <c r="R310" i="14"/>
  <c r="BZ310" i="14"/>
  <c r="DF310" i="14"/>
  <c r="ED313" i="14"/>
  <c r="V315" i="14"/>
  <c r="DN315" i="14"/>
  <c r="V316" i="14"/>
  <c r="AL316" i="14"/>
  <c r="DN316" i="14"/>
  <c r="ED316" i="14"/>
  <c r="AL317" i="14"/>
  <c r="BR317" i="14"/>
  <c r="CH317" i="14"/>
  <c r="DN317" i="14"/>
  <c r="AP318" i="14"/>
  <c r="CL318" i="14"/>
  <c r="DR318" i="14"/>
  <c r="Z319" i="14"/>
  <c r="DB319" i="14"/>
  <c r="DR319" i="14"/>
  <c r="EH319" i="14"/>
  <c r="J320" i="14"/>
  <c r="AP320" i="14"/>
  <c r="CL320" i="14"/>
  <c r="EH320" i="14"/>
  <c r="AD321" i="14"/>
  <c r="DR321" i="14"/>
  <c r="Z322" i="14"/>
  <c r="DR322" i="14"/>
  <c r="N323" i="14"/>
  <c r="BV323" i="14"/>
  <c r="EL295" i="14"/>
  <c r="BB298" i="14"/>
  <c r="CH298" i="14"/>
  <c r="Z299" i="14"/>
  <c r="BF299" i="14"/>
  <c r="CL299" i="14"/>
  <c r="DR299" i="14"/>
  <c r="DJ304" i="14"/>
  <c r="CT307" i="14"/>
  <c r="CL308" i="14"/>
  <c r="DR308" i="14"/>
  <c r="R311" i="14"/>
  <c r="AX311" i="14"/>
  <c r="DR313" i="14"/>
  <c r="N314" i="14"/>
  <c r="BF314" i="14"/>
  <c r="AP315" i="14"/>
  <c r="CL315" i="14"/>
  <c r="DB315" i="14"/>
  <c r="DR315" i="14"/>
  <c r="EH315" i="14"/>
  <c r="AP316" i="14"/>
  <c r="BV316" i="14"/>
  <c r="CL316" i="14"/>
  <c r="DR316" i="14"/>
  <c r="AP317" i="14"/>
  <c r="N318" i="14"/>
  <c r="AD318" i="14"/>
  <c r="AD319" i="14"/>
  <c r="BJ319" i="14"/>
  <c r="BZ319" i="14"/>
  <c r="DF319" i="14"/>
  <c r="AD320" i="14"/>
  <c r="BJ320" i="14"/>
  <c r="CP320" i="14"/>
  <c r="R321" i="14"/>
  <c r="AH321" i="14"/>
  <c r="BJ321" i="14"/>
  <c r="BZ322" i="14"/>
  <c r="CP322" i="14"/>
  <c r="DF322" i="14"/>
  <c r="DV322" i="14"/>
  <c r="EL322" i="14"/>
  <c r="AT324" i="14"/>
  <c r="BZ324" i="14"/>
  <c r="EL324" i="14"/>
  <c r="EL325" i="14"/>
  <c r="CT296" i="14"/>
  <c r="DZ296" i="14"/>
  <c r="V297" i="14"/>
  <c r="AL297" i="14"/>
  <c r="BB297" i="14"/>
  <c r="DN297" i="14"/>
  <c r="DR300" i="14"/>
  <c r="BB304" i="14"/>
  <c r="BR304" i="14"/>
  <c r="CH304" i="14"/>
  <c r="CX304" i="14"/>
  <c r="AL305" i="14"/>
  <c r="Z309" i="14"/>
  <c r="AD314" i="14"/>
  <c r="AT314" i="14"/>
  <c r="DF318" i="14"/>
  <c r="DV318" i="14"/>
  <c r="EL318" i="14"/>
  <c r="CP323" i="14"/>
  <c r="DF323" i="14"/>
  <c r="R325" i="14"/>
  <c r="AH325" i="14"/>
  <c r="CD325" i="14"/>
  <c r="CT325" i="14"/>
  <c r="CH292" i="14"/>
  <c r="DN292" i="14"/>
  <c r="Z293" i="14"/>
  <c r="BF293" i="14"/>
  <c r="DB293" i="14"/>
  <c r="EL294" i="14"/>
  <c r="DJ295" i="14"/>
  <c r="DZ295" i="14"/>
  <c r="BF297" i="14"/>
  <c r="DR297" i="14"/>
  <c r="AD299" i="14"/>
  <c r="AT299" i="14"/>
  <c r="AD300" i="14"/>
  <c r="BV302" i="14"/>
  <c r="CL302" i="14"/>
  <c r="DN302" i="14"/>
  <c r="ED302" i="14"/>
  <c r="BF304" i="14"/>
  <c r="BV304" i="14"/>
  <c r="CX305" i="14"/>
  <c r="V307" i="14"/>
  <c r="AL307" i="14"/>
  <c r="BB307" i="14"/>
  <c r="AX308" i="14"/>
  <c r="CP308" i="14"/>
  <c r="DV308" i="14"/>
  <c r="EL308" i="14"/>
  <c r="BV309" i="14"/>
  <c r="DB309" i="14"/>
  <c r="DF314" i="14"/>
  <c r="DV314" i="14"/>
  <c r="EL314" i="14"/>
  <c r="BJ315" i="14"/>
  <c r="CP315" i="14"/>
  <c r="EL315" i="14"/>
  <c r="N316" i="14"/>
  <c r="AT316" i="14"/>
  <c r="DF316" i="14"/>
  <c r="EL316" i="14"/>
  <c r="AT317" i="14"/>
  <c r="AH318" i="14"/>
  <c r="AH319" i="14"/>
  <c r="CT319" i="14"/>
  <c r="DZ319" i="14"/>
  <c r="BN320" i="14"/>
  <c r="CT320" i="14"/>
  <c r="V321" i="14"/>
  <c r="DJ321" i="14"/>
  <c r="DZ321" i="14"/>
  <c r="BN322" i="14"/>
  <c r="CT322" i="14"/>
  <c r="DJ322" i="14"/>
  <c r="CD323" i="14"/>
  <c r="R324" i="14"/>
  <c r="CD324" i="14"/>
  <c r="DJ324" i="14"/>
  <c r="J292" i="14"/>
  <c r="EH292" i="14"/>
  <c r="N293" i="14"/>
  <c r="AT293" i="14"/>
  <c r="BZ293" i="14"/>
  <c r="DF293" i="14"/>
  <c r="AL295" i="14"/>
  <c r="BR295" i="14"/>
  <c r="DF298" i="14"/>
  <c r="EL298" i="14"/>
  <c r="J299" i="14"/>
  <c r="J300" i="14"/>
  <c r="CP302" i="14"/>
  <c r="BF307" i="14"/>
  <c r="J309" i="14"/>
  <c r="AX315" i="14"/>
  <c r="CT317" i="14"/>
  <c r="DN320" i="14"/>
  <c r="CX324" i="14"/>
  <c r="ED324" i="14"/>
  <c r="Z325" i="14"/>
  <c r="CL325" i="14"/>
  <c r="AT328" i="14"/>
  <c r="EH328" i="14"/>
  <c r="N329" i="14"/>
  <c r="DB329" i="14"/>
  <c r="BJ330" i="14"/>
  <c r="N332" i="14"/>
  <c r="N333" i="14"/>
  <c r="AT335" i="14"/>
  <c r="BZ335" i="14"/>
  <c r="DF335" i="14"/>
  <c r="EL354" i="14"/>
  <c r="AH335" i="14"/>
  <c r="CD335" i="14"/>
  <c r="J331" i="14"/>
  <c r="AP326" i="14"/>
  <c r="BV326" i="14"/>
  <c r="AL327" i="14"/>
  <c r="V328" i="14"/>
  <c r="AX329" i="14"/>
  <c r="BN330" i="14"/>
  <c r="CD330" i="14"/>
  <c r="AX331" i="14"/>
  <c r="AX332" i="14"/>
  <c r="CD332" i="14"/>
  <c r="DJ332" i="14"/>
  <c r="DZ332" i="14"/>
  <c r="AH333" i="14"/>
  <c r="AX333" i="14"/>
  <c r="EL339" i="14"/>
  <c r="EH340" i="14"/>
  <c r="DJ325" i="14"/>
  <c r="DZ325" i="14"/>
  <c r="J326" i="14"/>
  <c r="AH326" i="14"/>
  <c r="BZ326" i="14"/>
  <c r="CP326" i="14"/>
  <c r="ED327" i="14"/>
  <c r="Z328" i="14"/>
  <c r="ED328" i="14"/>
  <c r="CH330" i="14"/>
  <c r="DZ330" i="14"/>
  <c r="AL331" i="14"/>
  <c r="CX332" i="14"/>
  <c r="ED332" i="14"/>
  <c r="CH333" i="14"/>
  <c r="DN333" i="14"/>
  <c r="BV335" i="14"/>
  <c r="EL351" i="14"/>
  <c r="ED353" i="14"/>
  <c r="EH354" i="14"/>
  <c r="ED325" i="14"/>
  <c r="DR327" i="14"/>
  <c r="Z331" i="14"/>
  <c r="Z332" i="14"/>
  <c r="ED357" i="14"/>
  <c r="EL366" i="14"/>
  <c r="ED376" i="14"/>
  <c r="ED377" i="14"/>
  <c r="EL375" i="14"/>
  <c r="ED360" i="14"/>
  <c r="EL361" i="14"/>
  <c r="ED364" i="14"/>
  <c r="ED358" i="14"/>
  <c r="EL362" i="14"/>
  <c r="EH364" i="14"/>
  <c r="ED371" i="14"/>
  <c r="EH363" i="14"/>
  <c r="EH366" i="14"/>
  <c r="EH374" i="14"/>
  <c r="ED375" i="14"/>
  <c r="DN202" i="14"/>
  <c r="N204" i="14"/>
  <c r="AP204" i="14"/>
  <c r="BV204" i="14"/>
  <c r="J207" i="14"/>
  <c r="DB201" i="14"/>
  <c r="N202" i="14"/>
  <c r="AT202" i="14"/>
  <c r="BZ202" i="14"/>
  <c r="AD201" i="14"/>
  <c r="AT201" i="14"/>
  <c r="BZ201" i="14"/>
  <c r="CP201" i="14"/>
  <c r="AH203" i="14"/>
  <c r="R202" i="14"/>
  <c r="AX202" i="14"/>
  <c r="V202" i="14"/>
  <c r="BB202" i="14"/>
  <c r="V203" i="14"/>
  <c r="AL203" i="14"/>
  <c r="BB203" i="14"/>
  <c r="BR203" i="14"/>
  <c r="DJ203" i="14"/>
  <c r="BV210" i="14"/>
  <c r="CH201" i="14"/>
  <c r="Z203" i="14"/>
  <c r="BF203" i="14"/>
  <c r="CX203" i="14"/>
  <c r="BB204" i="14"/>
  <c r="CT205" i="14"/>
  <c r="DZ205" i="14"/>
  <c r="AT206" i="14"/>
  <c r="BZ206" i="14"/>
  <c r="AX204" i="14"/>
  <c r="BN204" i="14"/>
  <c r="CD204" i="14"/>
  <c r="BV205" i="14"/>
  <c r="AL206" i="14"/>
  <c r="AD208" i="14"/>
  <c r="BF208" i="14"/>
  <c r="CL208" i="14"/>
  <c r="DR208" i="14"/>
  <c r="ED208" i="14"/>
  <c r="ED210" i="14"/>
  <c r="V211" i="14"/>
  <c r="AL211" i="14"/>
  <c r="BR211" i="14"/>
  <c r="BB213" i="14"/>
  <c r="BN213" i="14"/>
  <c r="CD213" i="14"/>
  <c r="J214" i="14"/>
  <c r="AX214" i="14"/>
  <c r="DR214" i="14"/>
  <c r="V215" i="14"/>
  <c r="BB215" i="14"/>
  <c r="AH216" i="14"/>
  <c r="CD216" i="14"/>
  <c r="DV216" i="14"/>
  <c r="EL216" i="14"/>
  <c r="AD217" i="14"/>
  <c r="BJ217" i="14"/>
  <c r="DF217" i="14"/>
  <c r="CH218" i="14"/>
  <c r="CX218" i="14"/>
  <c r="CT219" i="14"/>
  <c r="N221" i="14"/>
  <c r="AT221" i="14"/>
  <c r="EH221" i="14"/>
  <c r="N222" i="14"/>
  <c r="BF222" i="14"/>
  <c r="AX223" i="14"/>
  <c r="CH224" i="14"/>
  <c r="BZ225" i="14"/>
  <c r="BF226" i="14"/>
  <c r="BV226" i="14"/>
  <c r="DN226" i="14"/>
  <c r="V227" i="14"/>
  <c r="AL227" i="14"/>
  <c r="BF229" i="14"/>
  <c r="CH204" i="14"/>
  <c r="ED204" i="14"/>
  <c r="AT205" i="14"/>
  <c r="DJ207" i="14"/>
  <c r="EH208" i="14"/>
  <c r="Z210" i="14"/>
  <c r="AP210" i="14"/>
  <c r="AP211" i="14"/>
  <c r="BF211" i="14"/>
  <c r="ED212" i="14"/>
  <c r="CX213" i="14"/>
  <c r="V216" i="14"/>
  <c r="AL216" i="14"/>
  <c r="DZ216" i="14"/>
  <c r="R217" i="14"/>
  <c r="AH217" i="14"/>
  <c r="AX217" i="14"/>
  <c r="BN217" i="14"/>
  <c r="AT218" i="14"/>
  <c r="CL218" i="14"/>
  <c r="EH218" i="14"/>
  <c r="AL219" i="14"/>
  <c r="R221" i="14"/>
  <c r="AX221" i="14"/>
  <c r="EL221" i="14"/>
  <c r="BJ222" i="14"/>
  <c r="V223" i="14"/>
  <c r="N224" i="14"/>
  <c r="CL224" i="14"/>
  <c r="DB224" i="14"/>
  <c r="CD225" i="14"/>
  <c r="AT226" i="14"/>
  <c r="DF228" i="14"/>
  <c r="EL228" i="14"/>
  <c r="BJ230" i="14"/>
  <c r="DB204" i="14"/>
  <c r="BJ205" i="14"/>
  <c r="BZ205" i="14"/>
  <c r="CP205" i="14"/>
  <c r="DF205" i="14"/>
  <c r="Z206" i="14"/>
  <c r="AP206" i="14"/>
  <c r="BF206" i="14"/>
  <c r="BV206" i="14"/>
  <c r="Z207" i="14"/>
  <c r="DF208" i="14"/>
  <c r="EH210" i="14"/>
  <c r="AD211" i="14"/>
  <c r="BJ211" i="14"/>
  <c r="EH211" i="14"/>
  <c r="BV212" i="14"/>
  <c r="AP213" i="14"/>
  <c r="CL213" i="14"/>
  <c r="V214" i="14"/>
  <c r="AT215" i="14"/>
  <c r="BZ215" i="14"/>
  <c r="BB216" i="14"/>
  <c r="BR216" i="14"/>
  <c r="CH216" i="14"/>
  <c r="CX216" i="14"/>
  <c r="CD217" i="14"/>
  <c r="CT217" i="14"/>
  <c r="DJ217" i="14"/>
  <c r="DZ217" i="14"/>
  <c r="BN218" i="14"/>
  <c r="BB219" i="14"/>
  <c r="CX219" i="14"/>
  <c r="CD221" i="14"/>
  <c r="DJ221" i="14"/>
  <c r="R222" i="14"/>
  <c r="AP223" i="14"/>
  <c r="BR223" i="14"/>
  <c r="DJ223" i="14"/>
  <c r="DZ223" i="14"/>
  <c r="R224" i="14"/>
  <c r="AT224" i="14"/>
  <c r="DF224" i="14"/>
  <c r="DR224" i="14"/>
  <c r="EH224" i="14"/>
  <c r="BR225" i="14"/>
  <c r="DJ225" i="14"/>
  <c r="AD227" i="14"/>
  <c r="ED227" i="14"/>
  <c r="AX230" i="14"/>
  <c r="J215" i="14"/>
  <c r="J225" i="14"/>
  <c r="EH206" i="14"/>
  <c r="BN208" i="14"/>
  <c r="CD208" i="14"/>
  <c r="CT208" i="14"/>
  <c r="DF210" i="14"/>
  <c r="DV210" i="14"/>
  <c r="EL211" i="14"/>
  <c r="DF212" i="14"/>
  <c r="AD213" i="14"/>
  <c r="Z214" i="14"/>
  <c r="BF216" i="14"/>
  <c r="CL216" i="14"/>
  <c r="CH217" i="14"/>
  <c r="DN217" i="14"/>
  <c r="V218" i="14"/>
  <c r="AL218" i="14"/>
  <c r="N219" i="14"/>
  <c r="BF219" i="14"/>
  <c r="BV219" i="14"/>
  <c r="V222" i="14"/>
  <c r="CD222" i="14"/>
  <c r="BF223" i="14"/>
  <c r="ED223" i="14"/>
  <c r="DV224" i="14"/>
  <c r="CD226" i="14"/>
  <c r="CT226" i="14"/>
  <c r="BR228" i="14"/>
  <c r="CP204" i="14"/>
  <c r="EL204" i="14"/>
  <c r="V205" i="14"/>
  <c r="BR205" i="14"/>
  <c r="CX205" i="14"/>
  <c r="AH206" i="14"/>
  <c r="BN206" i="14"/>
  <c r="N207" i="14"/>
  <c r="BV207" i="14"/>
  <c r="DB207" i="14"/>
  <c r="AX210" i="14"/>
  <c r="CT210" i="14"/>
  <c r="DZ210" i="14"/>
  <c r="R211" i="14"/>
  <c r="CD211" i="14"/>
  <c r="DZ211" i="14"/>
  <c r="BZ213" i="14"/>
  <c r="CP213" i="14"/>
  <c r="DJ215" i="14"/>
  <c r="N216" i="14"/>
  <c r="AD216" i="14"/>
  <c r="AT216" i="14"/>
  <c r="DR216" i="14"/>
  <c r="Z217" i="14"/>
  <c r="AP217" i="14"/>
  <c r="BF217" i="14"/>
  <c r="BV217" i="14"/>
  <c r="DJ218" i="14"/>
  <c r="CP219" i="14"/>
  <c r="DV219" i="14"/>
  <c r="AP221" i="14"/>
  <c r="BB222" i="14"/>
  <c r="DJ222" i="14"/>
  <c r="N223" i="14"/>
  <c r="V224" i="14"/>
  <c r="BR224" i="14"/>
  <c r="CT224" i="14"/>
  <c r="DJ224" i="14"/>
  <c r="DB225" i="14"/>
  <c r="V226" i="14"/>
  <c r="DV227" i="14"/>
  <c r="AP228" i="14"/>
  <c r="BF228" i="14"/>
  <c r="ED228" i="14"/>
  <c r="BR229" i="14"/>
  <c r="CH229" i="14"/>
  <c r="AP225" i="14"/>
  <c r="ED225" i="14"/>
  <c r="DR226" i="14"/>
  <c r="EH226" i="14"/>
  <c r="Z227" i="14"/>
  <c r="AD228" i="14"/>
  <c r="BV228" i="14"/>
  <c r="CL228" i="14"/>
  <c r="CP229" i="14"/>
  <c r="AT230" i="14"/>
  <c r="CH230" i="14"/>
  <c r="DZ230" i="14"/>
  <c r="BJ231" i="14"/>
  <c r="BZ231" i="14"/>
  <c r="EL231" i="14"/>
  <c r="Z232" i="14"/>
  <c r="AP232" i="14"/>
  <c r="ED232" i="14"/>
  <c r="AH233" i="14"/>
  <c r="BJ233" i="14"/>
  <c r="DB233" i="14"/>
  <c r="EH233" i="14"/>
  <c r="Z234" i="14"/>
  <c r="BB234" i="14"/>
  <c r="BR234" i="14"/>
  <c r="CT236" i="14"/>
  <c r="AP237" i="14"/>
  <c r="BJ239" i="14"/>
  <c r="AT240" i="14"/>
  <c r="BV240" i="14"/>
  <c r="CL240" i="14"/>
  <c r="DF242" i="14"/>
  <c r="Z243" i="14"/>
  <c r="AP243" i="14"/>
  <c r="CH243" i="14"/>
  <c r="AT244" i="14"/>
  <c r="BB245" i="14"/>
  <c r="DJ245" i="14"/>
  <c r="EL245" i="14"/>
  <c r="N246" i="14"/>
  <c r="AD246" i="14"/>
  <c r="R247" i="14"/>
  <c r="AT247" i="14"/>
  <c r="EH247" i="14"/>
  <c r="AL249" i="14"/>
  <c r="BN249" i="14"/>
  <c r="CD249" i="14"/>
  <c r="BF250" i="14"/>
  <c r="BV250" i="14"/>
  <c r="CL250" i="14"/>
  <c r="BJ258" i="14"/>
  <c r="R259" i="14"/>
  <c r="DN259" i="14"/>
  <c r="ED259" i="14"/>
  <c r="EH261" i="14"/>
  <c r="AP264" i="14"/>
  <c r="BF264" i="14"/>
  <c r="Z265" i="14"/>
  <c r="DZ267" i="14"/>
  <c r="DF268" i="14"/>
  <c r="AD269" i="14"/>
  <c r="AT269" i="14"/>
  <c r="BF270" i="14"/>
  <c r="CL270" i="14"/>
  <c r="BV271" i="14"/>
  <c r="DN271" i="14"/>
  <c r="ED271" i="14"/>
  <c r="V272" i="14"/>
  <c r="CX272" i="14"/>
  <c r="ED272" i="14"/>
  <c r="BN273" i="14"/>
  <c r="CT273" i="14"/>
  <c r="R274" i="14"/>
  <c r="DV274" i="14"/>
  <c r="J275" i="14"/>
  <c r="R275" i="14"/>
  <c r="AX275" i="14"/>
  <c r="CP275" i="14"/>
  <c r="N276" i="14"/>
  <c r="CL276" i="14"/>
  <c r="DR276" i="14"/>
  <c r="V277" i="14"/>
  <c r="CD277" i="14"/>
  <c r="BZ278" i="14"/>
  <c r="CX230" i="14"/>
  <c r="AD234" i="14"/>
  <c r="J237" i="14"/>
  <c r="R242" i="14"/>
  <c r="BF242" i="14"/>
  <c r="AD243" i="14"/>
  <c r="J245" i="14"/>
  <c r="J246" i="14"/>
  <c r="AH246" i="14"/>
  <c r="ED246" i="14"/>
  <c r="AP249" i="14"/>
  <c r="EH250" i="14"/>
  <c r="EL258" i="14"/>
  <c r="AH269" i="14"/>
  <c r="BN269" i="14"/>
  <c r="CP270" i="14"/>
  <c r="BN233" i="14"/>
  <c r="CT233" i="14"/>
  <c r="CP237" i="14"/>
  <c r="DR240" i="14"/>
  <c r="AT242" i="14"/>
  <c r="DJ242" i="14"/>
  <c r="BN246" i="14"/>
  <c r="DB246" i="14"/>
  <c r="DJ249" i="14"/>
  <c r="DF250" i="14"/>
  <c r="AL268" i="14"/>
  <c r="CT269" i="14"/>
  <c r="BR277" i="14"/>
  <c r="CX277" i="14"/>
  <c r="AX278" i="14"/>
  <c r="EL278" i="14"/>
  <c r="N279" i="14"/>
  <c r="AD279" i="14"/>
  <c r="CT258" i="14"/>
  <c r="DJ258" i="14"/>
  <c r="DZ258" i="14"/>
  <c r="V260" i="14"/>
  <c r="BZ260" i="14"/>
  <c r="DF260" i="14"/>
  <c r="AX261" i="14"/>
  <c r="CD261" i="14"/>
  <c r="EL261" i="14"/>
  <c r="BZ264" i="14"/>
  <c r="CP264" i="14"/>
  <c r="EL264" i="14"/>
  <c r="EH265" i="14"/>
  <c r="AP266" i="14"/>
  <c r="AP273" i="14"/>
  <c r="BB274" i="14"/>
  <c r="BR274" i="14"/>
  <c r="CX274" i="14"/>
  <c r="V275" i="14"/>
  <c r="AL275" i="14"/>
  <c r="DJ275" i="14"/>
  <c r="AX276" i="14"/>
  <c r="EL276" i="14"/>
  <c r="AP277" i="14"/>
  <c r="V278" i="14"/>
  <c r="R225" i="14"/>
  <c r="BN225" i="14"/>
  <c r="BB226" i="14"/>
  <c r="CX226" i="14"/>
  <c r="DJ226" i="14"/>
  <c r="DZ226" i="14"/>
  <c r="J227" i="14"/>
  <c r="BJ227" i="14"/>
  <c r="CP227" i="14"/>
  <c r="BN228" i="14"/>
  <c r="AD229" i="14"/>
  <c r="AT229" i="14"/>
  <c r="DN229" i="14"/>
  <c r="AL230" i="14"/>
  <c r="DR230" i="14"/>
  <c r="Z231" i="14"/>
  <c r="BB231" i="14"/>
  <c r="R232" i="14"/>
  <c r="AH232" i="14"/>
  <c r="BZ232" i="14"/>
  <c r="DJ233" i="14"/>
  <c r="AP236" i="14"/>
  <c r="BF236" i="14"/>
  <c r="DV237" i="14"/>
  <c r="DR239" i="14"/>
  <c r="AL240" i="14"/>
  <c r="DF240" i="14"/>
  <c r="EH240" i="14"/>
  <c r="AX242" i="14"/>
  <c r="EH243" i="14"/>
  <c r="EL244" i="14"/>
  <c r="BJ245" i="14"/>
  <c r="V246" i="14"/>
  <c r="AL246" i="14"/>
  <c r="CP246" i="14"/>
  <c r="DR246" i="14"/>
  <c r="EH246" i="14"/>
  <c r="Z247" i="14"/>
  <c r="BB247" i="14"/>
  <c r="BR247" i="14"/>
  <c r="R249" i="14"/>
  <c r="CX249" i="14"/>
  <c r="DZ249" i="14"/>
  <c r="BN250" i="14"/>
  <c r="CD250" i="14"/>
  <c r="CT250" i="14"/>
  <c r="DV250" i="14"/>
  <c r="BR258" i="14"/>
  <c r="AP259" i="14"/>
  <c r="DV259" i="14"/>
  <c r="EL259" i="14"/>
  <c r="BN260" i="14"/>
  <c r="AL261" i="14"/>
  <c r="BR261" i="14"/>
  <c r="R264" i="14"/>
  <c r="AX264" i="14"/>
  <c r="R265" i="14"/>
  <c r="AX265" i="14"/>
  <c r="CT265" i="14"/>
  <c r="EL265" i="14"/>
  <c r="N266" i="14"/>
  <c r="BV266" i="14"/>
  <c r="CL266" i="14"/>
  <c r="DR266" i="14"/>
  <c r="EH266" i="14"/>
  <c r="BF267" i="14"/>
  <c r="CL267" i="14"/>
  <c r="BB268" i="14"/>
  <c r="V269" i="14"/>
  <c r="BB269" i="14"/>
  <c r="AL270" i="14"/>
  <c r="CD270" i="14"/>
  <c r="CT270" i="14"/>
  <c r="BN271" i="14"/>
  <c r="DF271" i="14"/>
  <c r="EL271" i="14"/>
  <c r="AD272" i="14"/>
  <c r="BJ272" i="14"/>
  <c r="DV272" i="14"/>
  <c r="BV273" i="14"/>
  <c r="CL273" i="14"/>
  <c r="ED274" i="14"/>
  <c r="BR275" i="14"/>
  <c r="V276" i="14"/>
  <c r="EH277" i="14"/>
  <c r="J239" i="14"/>
  <c r="CD243" i="14"/>
  <c r="AP244" i="14"/>
  <c r="AL245" i="14"/>
  <c r="DF245" i="14"/>
  <c r="AD247" i="14"/>
  <c r="DB249" i="14"/>
  <c r="BR250" i="14"/>
  <c r="CX250" i="14"/>
  <c r="AT258" i="14"/>
  <c r="BB264" i="14"/>
  <c r="DJ265" i="14"/>
  <c r="BF269" i="14"/>
  <c r="CH270" i="14"/>
  <c r="N274" i="14"/>
  <c r="DB229" i="14"/>
  <c r="BN230" i="14"/>
  <c r="N231" i="14"/>
  <c r="BF231" i="14"/>
  <c r="EH231" i="14"/>
  <c r="BR232" i="14"/>
  <c r="CD234" i="14"/>
  <c r="J236" i="14"/>
  <c r="AT236" i="14"/>
  <c r="BJ236" i="14"/>
  <c r="DB236" i="14"/>
  <c r="DZ237" i="14"/>
  <c r="DV239" i="14"/>
  <c r="BF240" i="14"/>
  <c r="DJ244" i="14"/>
  <c r="J267" i="14"/>
  <c r="AH267" i="14"/>
  <c r="DJ271" i="14"/>
  <c r="DZ271" i="14"/>
  <c r="R272" i="14"/>
  <c r="AX272" i="14"/>
  <c r="BZ273" i="14"/>
  <c r="CP273" i="14"/>
  <c r="BZ277" i="14"/>
  <c r="CL278" i="14"/>
  <c r="V249" i="14"/>
  <c r="AP250" i="14"/>
  <c r="CL258" i="14"/>
  <c r="DB258" i="14"/>
  <c r="DR258" i="14"/>
  <c r="AT259" i="14"/>
  <c r="CX259" i="14"/>
  <c r="AD260" i="14"/>
  <c r="Z261" i="14"/>
  <c r="CL261" i="14"/>
  <c r="DN261" i="14"/>
  <c r="CX265" i="14"/>
  <c r="R266" i="14"/>
  <c r="BN266" i="14"/>
  <c r="CL269" i="14"/>
  <c r="DR269" i="14"/>
  <c r="Z270" i="14"/>
  <c r="ED270" i="14"/>
  <c r="AL271" i="14"/>
  <c r="BR271" i="14"/>
  <c r="CT272" i="14"/>
  <c r="DJ272" i="14"/>
  <c r="DV273" i="14"/>
  <c r="N275" i="14"/>
  <c r="AD275" i="14"/>
  <c r="AT275" i="14"/>
  <c r="BJ275" i="14"/>
  <c r="DR275" i="14"/>
  <c r="BV276" i="14"/>
  <c r="AX277" i="14"/>
  <c r="DF277" i="14"/>
  <c r="DV277" i="14"/>
  <c r="AL279" i="14"/>
  <c r="DF279" i="14"/>
  <c r="DV279" i="14"/>
  <c r="AD280" i="14"/>
  <c r="BJ280" i="14"/>
  <c r="CP280" i="14"/>
  <c r="DV280" i="14"/>
  <c r="J281" i="14"/>
  <c r="BZ281" i="14"/>
  <c r="CP281" i="14"/>
  <c r="J282" i="14"/>
  <c r="DF282" i="14"/>
  <c r="DV282" i="14"/>
  <c r="EL282" i="14"/>
  <c r="J283" i="14"/>
  <c r="R283" i="14"/>
  <c r="DF283" i="14"/>
  <c r="CX284" i="14"/>
  <c r="CH285" i="14"/>
  <c r="DJ285" i="14"/>
  <c r="DZ285" i="14"/>
  <c r="CD286" i="14"/>
  <c r="DJ286" i="14"/>
  <c r="EL286" i="14"/>
  <c r="AH287" i="14"/>
  <c r="BN287" i="14"/>
  <c r="CT287" i="14"/>
  <c r="DZ287" i="14"/>
  <c r="BN288" i="14"/>
  <c r="EL288" i="14"/>
  <c r="AX289" i="14"/>
  <c r="BN289" i="14"/>
  <c r="J290" i="14"/>
  <c r="DJ290" i="14"/>
  <c r="CD291" i="14"/>
  <c r="AH292" i="14"/>
  <c r="BN292" i="14"/>
  <c r="CT295" i="14"/>
  <c r="V299" i="14"/>
  <c r="AL299" i="14"/>
  <c r="CX298" i="14"/>
  <c r="DN298" i="14"/>
  <c r="BN279" i="14"/>
  <c r="CD279" i="14"/>
  <c r="CT279" i="14"/>
  <c r="DJ279" i="14"/>
  <c r="AH280" i="14"/>
  <c r="BN280" i="14"/>
  <c r="CT280" i="14"/>
  <c r="DZ280" i="14"/>
  <c r="DJ281" i="14"/>
  <c r="DZ281" i="14"/>
  <c r="CD282" i="14"/>
  <c r="CT282" i="14"/>
  <c r="AL283" i="14"/>
  <c r="DV283" i="14"/>
  <c r="EL283" i="14"/>
  <c r="N284" i="14"/>
  <c r="BV284" i="14"/>
  <c r="AL285" i="14"/>
  <c r="DN285" i="14"/>
  <c r="BB286" i="14"/>
  <c r="BR286" i="14"/>
  <c r="CH286" i="14"/>
  <c r="CX286" i="14"/>
  <c r="DN286" i="14"/>
  <c r="V289" i="14"/>
  <c r="AL289" i="14"/>
  <c r="CX289" i="14"/>
  <c r="AL290" i="14"/>
  <c r="V291" i="14"/>
  <c r="AL291" i="14"/>
  <c r="CH291" i="14"/>
  <c r="CX291" i="14"/>
  <c r="DZ291" i="14"/>
  <c r="BB292" i="14"/>
  <c r="AD293" i="14"/>
  <c r="BJ293" i="14"/>
  <c r="BB294" i="14"/>
  <c r="BR294" i="14"/>
  <c r="CH294" i="14"/>
  <c r="ED294" i="14"/>
  <c r="V295" i="14"/>
  <c r="BB295" i="14"/>
  <c r="AP296" i="14"/>
  <c r="CX296" i="14"/>
  <c r="ED296" i="14"/>
  <c r="Z297" i="14"/>
  <c r="AP297" i="14"/>
  <c r="BV297" i="14"/>
  <c r="CL297" i="14"/>
  <c r="DB297" i="14"/>
  <c r="DF278" i="14"/>
  <c r="EH278" i="14"/>
  <c r="Z279" i="14"/>
  <c r="BB279" i="14"/>
  <c r="CH279" i="14"/>
  <c r="CX279" i="14"/>
  <c r="AP281" i="14"/>
  <c r="DN281" i="14"/>
  <c r="ED281" i="14"/>
  <c r="CH282" i="14"/>
  <c r="CX282" i="14"/>
  <c r="ED282" i="14"/>
  <c r="DZ283" i="14"/>
  <c r="R284" i="14"/>
  <c r="AH284" i="14"/>
  <c r="BJ284" i="14"/>
  <c r="J285" i="14"/>
  <c r="CP285" i="14"/>
  <c r="BF286" i="14"/>
  <c r="CL286" i="14"/>
  <c r="DB286" i="14"/>
  <c r="BV288" i="14"/>
  <c r="DN288" i="14"/>
  <c r="ED288" i="14"/>
  <c r="J289" i="14"/>
  <c r="AP289" i="14"/>
  <c r="DB289" i="14"/>
  <c r="BF291" i="14"/>
  <c r="CL291" i="14"/>
  <c r="DN291" i="14"/>
  <c r="ED291" i="14"/>
  <c r="DB292" i="14"/>
  <c r="AX293" i="14"/>
  <c r="Z294" i="14"/>
  <c r="BF294" i="14"/>
  <c r="BV294" i="14"/>
  <c r="Z295" i="14"/>
  <c r="BF295" i="14"/>
  <c r="AT296" i="14"/>
  <c r="DB296" i="14"/>
  <c r="AT297" i="14"/>
  <c r="BJ297" i="14"/>
  <c r="CL281" i="14"/>
  <c r="DB281" i="14"/>
  <c r="DB282" i="14"/>
  <c r="DR282" i="14"/>
  <c r="DN283" i="14"/>
  <c r="V284" i="14"/>
  <c r="AX284" i="14"/>
  <c r="BN284" i="14"/>
  <c r="CD285" i="14"/>
  <c r="CT285" i="14"/>
  <c r="DF285" i="14"/>
  <c r="AT286" i="14"/>
  <c r="BJ286" i="14"/>
  <c r="DF286" i="14"/>
  <c r="DV286" i="14"/>
  <c r="DR288" i="14"/>
  <c r="EH288" i="14"/>
  <c r="AT289" i="14"/>
  <c r="BJ289" i="14"/>
  <c r="AD291" i="14"/>
  <c r="AT291" i="14"/>
  <c r="BJ291" i="14"/>
  <c r="BZ291" i="14"/>
  <c r="CP291" i="14"/>
  <c r="DR291" i="14"/>
  <c r="AD292" i="14"/>
  <c r="BJ292" i="14"/>
  <c r="N294" i="14"/>
  <c r="AT295" i="14"/>
  <c r="V296" i="14"/>
  <c r="DF296" i="14"/>
  <c r="DV296" i="14"/>
  <c r="EL296" i="14"/>
  <c r="CT297" i="14"/>
  <c r="R298" i="14"/>
  <c r="AX298" i="14"/>
  <c r="EH279" i="14"/>
  <c r="Z280" i="14"/>
  <c r="AP280" i="14"/>
  <c r="BF280" i="14"/>
  <c r="BV280" i="14"/>
  <c r="CL280" i="14"/>
  <c r="DB280" i="14"/>
  <c r="DR280" i="14"/>
  <c r="EH280" i="14"/>
  <c r="N281" i="14"/>
  <c r="AD281" i="14"/>
  <c r="AT282" i="14"/>
  <c r="BJ282" i="14"/>
  <c r="N283" i="14"/>
  <c r="AD283" i="14"/>
  <c r="AT283" i="14"/>
  <c r="BJ283" i="14"/>
  <c r="CL283" i="14"/>
  <c r="AD285" i="14"/>
  <c r="EL285" i="14"/>
  <c r="R286" i="14"/>
  <c r="N287" i="14"/>
  <c r="AD287" i="14"/>
  <c r="AT287" i="14"/>
  <c r="BJ287" i="14"/>
  <c r="BZ287" i="14"/>
  <c r="CP287" i="14"/>
  <c r="DF287" i="14"/>
  <c r="DV287" i="14"/>
  <c r="EL287" i="14"/>
  <c r="R288" i="14"/>
  <c r="BZ289" i="14"/>
  <c r="CP289" i="14"/>
  <c r="N290" i="14"/>
  <c r="AD290" i="14"/>
  <c r="CP290" i="14"/>
  <c r="DV290" i="14"/>
  <c r="J291" i="14"/>
  <c r="R291" i="14"/>
  <c r="AX291" i="14"/>
  <c r="DR292" i="14"/>
  <c r="AP293" i="14"/>
  <c r="BV293" i="14"/>
  <c r="DJ293" i="14"/>
  <c r="EL293" i="14"/>
  <c r="AH294" i="14"/>
  <c r="BN294" i="14"/>
  <c r="DF294" i="14"/>
  <c r="J295" i="14"/>
  <c r="AH295" i="14"/>
  <c r="BN295" i="14"/>
  <c r="BZ295" i="14"/>
  <c r="DR295" i="14"/>
  <c r="Z296" i="14"/>
  <c r="BN296" i="14"/>
  <c r="BB296" i="14"/>
  <c r="CH297" i="14"/>
  <c r="N298" i="14"/>
  <c r="BF298" i="14"/>
  <c r="BV298" i="14"/>
  <c r="BB299" i="14"/>
  <c r="BR299" i="14"/>
  <c r="CH299" i="14"/>
  <c r="CX299" i="14"/>
  <c r="DN299" i="14"/>
  <c r="ED299" i="14"/>
  <c r="DV300" i="14"/>
  <c r="EL300" i="14"/>
  <c r="Z301" i="14"/>
  <c r="DN301" i="14"/>
  <c r="R302" i="14"/>
  <c r="EH302" i="14"/>
  <c r="V305" i="14"/>
  <c r="BB305" i="14"/>
  <c r="CD305" i="14"/>
  <c r="CT305" i="14"/>
  <c r="DJ305" i="14"/>
  <c r="DZ305" i="14"/>
  <c r="R307" i="14"/>
  <c r="AX307" i="14"/>
  <c r="CD307" i="14"/>
  <c r="BJ308" i="14"/>
  <c r="BB309" i="14"/>
  <c r="CH309" i="14"/>
  <c r="V310" i="14"/>
  <c r="AL310" i="14"/>
  <c r="CD310" i="14"/>
  <c r="EL310" i="14"/>
  <c r="N311" i="14"/>
  <c r="AT311" i="14"/>
  <c r="BZ311" i="14"/>
  <c r="DF311" i="14"/>
  <c r="EL311" i="14"/>
  <c r="AL313" i="14"/>
  <c r="CH313" i="14"/>
  <c r="AX314" i="14"/>
  <c r="N315" i="14"/>
  <c r="CX316" i="14"/>
  <c r="V318" i="14"/>
  <c r="BB318" i="14"/>
  <c r="BN318" i="14"/>
  <c r="DJ318" i="14"/>
  <c r="BN319" i="14"/>
  <c r="DJ319" i="14"/>
  <c r="R320" i="14"/>
  <c r="AX320" i="14"/>
  <c r="J321" i="14"/>
  <c r="DF321" i="14"/>
  <c r="EL321" i="14"/>
  <c r="BV322" i="14"/>
  <c r="DB322" i="14"/>
  <c r="EH322" i="14"/>
  <c r="V323" i="14"/>
  <c r="BR323" i="14"/>
  <c r="AH324" i="14"/>
  <c r="BN324" i="14"/>
  <c r="CP324" i="14"/>
  <c r="DF324" i="14"/>
  <c r="AP325" i="14"/>
  <c r="R326" i="14"/>
  <c r="DV326" i="14"/>
  <c r="BB327" i="14"/>
  <c r="CD327" i="14"/>
  <c r="EL327" i="14"/>
  <c r="CP328" i="14"/>
  <c r="DB328" i="14"/>
  <c r="CX329" i="14"/>
  <c r="DJ329" i="14"/>
  <c r="AT330" i="14"/>
  <c r="DB330" i="14"/>
  <c r="DR330" i="14"/>
  <c r="DJ331" i="14"/>
  <c r="BJ332" i="14"/>
  <c r="DV332" i="14"/>
  <c r="AL333" i="14"/>
  <c r="DJ333" i="14"/>
  <c r="DB335" i="14"/>
  <c r="ED340" i="14"/>
  <c r="BZ298" i="14"/>
  <c r="BN302" i="14"/>
  <c r="CH305" i="14"/>
  <c r="DN305" i="14"/>
  <c r="N309" i="14"/>
  <c r="J311" i="14"/>
  <c r="CT311" i="14"/>
  <c r="DZ311" i="14"/>
  <c r="AP313" i="14"/>
  <c r="BV313" i="14"/>
  <c r="AL314" i="14"/>
  <c r="J315" i="14"/>
  <c r="J316" i="14"/>
  <c r="BR318" i="14"/>
  <c r="DN318" i="14"/>
  <c r="CT326" i="14"/>
  <c r="DN327" i="14"/>
  <c r="CX331" i="14"/>
  <c r="AL302" i="14"/>
  <c r="J304" i="14"/>
  <c r="CH307" i="14"/>
  <c r="DJ308" i="14"/>
  <c r="CH314" i="14"/>
  <c r="ED314" i="14"/>
  <c r="AD316" i="14"/>
  <c r="Z317" i="14"/>
  <c r="BF317" i="14"/>
  <c r="Z318" i="14"/>
  <c r="CH319" i="14"/>
  <c r="DN319" i="14"/>
  <c r="CD321" i="14"/>
  <c r="AT322" i="14"/>
  <c r="CX323" i="14"/>
  <c r="BR324" i="14"/>
  <c r="DZ326" i="14"/>
  <c r="AD327" i="14"/>
  <c r="BV327" i="14"/>
  <c r="CD328" i="14"/>
  <c r="BF329" i="14"/>
  <c r="EL330" i="14"/>
  <c r="EL341" i="14"/>
  <c r="BF333" i="14"/>
  <c r="CP299" i="14"/>
  <c r="DF299" i="14"/>
  <c r="Z300" i="14"/>
  <c r="AP300" i="14"/>
  <c r="R301" i="14"/>
  <c r="DF301" i="14"/>
  <c r="DV301" i="14"/>
  <c r="Z302" i="14"/>
  <c r="BB302" i="14"/>
  <c r="BR302" i="14"/>
  <c r="BV305" i="14"/>
  <c r="DB305" i="14"/>
  <c r="DR305" i="14"/>
  <c r="DN307" i="14"/>
  <c r="R309" i="14"/>
  <c r="AT309" i="14"/>
  <c r="BJ309" i="14"/>
  <c r="BZ309" i="14"/>
  <c r="CP309" i="14"/>
  <c r="DF309" i="14"/>
  <c r="EH309" i="14"/>
  <c r="N310" i="14"/>
  <c r="AT310" i="14"/>
  <c r="BV310" i="14"/>
  <c r="CL310" i="14"/>
  <c r="DB310" i="14"/>
  <c r="AL311" i="14"/>
  <c r="BB311" i="14"/>
  <c r="BR311" i="14"/>
  <c r="CH311" i="14"/>
  <c r="CX311" i="14"/>
  <c r="DN311" i="14"/>
  <c r="ED311" i="14"/>
  <c r="CP313" i="14"/>
  <c r="Z314" i="14"/>
  <c r="DB314" i="14"/>
  <c r="EH314" i="14"/>
  <c r="CT315" i="14"/>
  <c r="DZ315" i="14"/>
  <c r="AH316" i="14"/>
  <c r="BZ316" i="14"/>
  <c r="DV316" i="14"/>
  <c r="AD317" i="14"/>
  <c r="DB317" i="14"/>
  <c r="EH317" i="14"/>
  <c r="CL319" i="14"/>
  <c r="AP321" i="14"/>
  <c r="BB321" i="14"/>
  <c r="R322" i="14"/>
  <c r="AD323" i="14"/>
  <c r="AT323" i="14"/>
  <c r="DB323" i="14"/>
  <c r="DN323" i="14"/>
  <c r="BN325" i="14"/>
  <c r="DF325" i="14"/>
  <c r="Z326" i="14"/>
  <c r="R327" i="14"/>
  <c r="BJ327" i="14"/>
  <c r="DJ328" i="14"/>
  <c r="DZ328" i="14"/>
  <c r="AD329" i="14"/>
  <c r="AT329" i="14"/>
  <c r="BJ329" i="14"/>
  <c r="EH329" i="14"/>
  <c r="BB330" i="14"/>
  <c r="BV331" i="14"/>
  <c r="DB331" i="14"/>
  <c r="DR331" i="14"/>
  <c r="EH331" i="14"/>
  <c r="BB332" i="14"/>
  <c r="BR332" i="14"/>
  <c r="R333" i="14"/>
  <c r="AD333" i="14"/>
  <c r="AT333" i="14"/>
  <c r="DB333" i="14"/>
  <c r="V335" i="14"/>
  <c r="EL335" i="14"/>
  <c r="ED337" i="14"/>
  <c r="EL340" i="14"/>
  <c r="DF297" i="14"/>
  <c r="V298" i="14"/>
  <c r="DZ298" i="14"/>
  <c r="R299" i="14"/>
  <c r="AX299" i="14"/>
  <c r="CD299" i="14"/>
  <c r="DJ299" i="14"/>
  <c r="N300" i="14"/>
  <c r="BF300" i="14"/>
  <c r="BV300" i="14"/>
  <c r="AL301" i="14"/>
  <c r="DZ301" i="14"/>
  <c r="AP302" i="14"/>
  <c r="V304" i="14"/>
  <c r="AL304" i="14"/>
  <c r="DV304" i="14"/>
  <c r="AT305" i="14"/>
  <c r="EH305" i="14"/>
  <c r="Z307" i="14"/>
  <c r="AP307" i="14"/>
  <c r="BV307" i="14"/>
  <c r="CL307" i="14"/>
  <c r="AT308" i="14"/>
  <c r="BF308" i="14"/>
  <c r="DN308" i="14"/>
  <c r="ED308" i="14"/>
  <c r="J310" i="14"/>
  <c r="AH310" i="14"/>
  <c r="EL313" i="14"/>
  <c r="CP317" i="14"/>
  <c r="DV317" i="14"/>
  <c r="CP318" i="14"/>
  <c r="DB324" i="14"/>
  <c r="AL325" i="14"/>
  <c r="EH327" i="14"/>
  <c r="DN328" i="14"/>
  <c r="BZ300" i="14"/>
  <c r="J302" i="14"/>
  <c r="N307" i="14"/>
  <c r="AD307" i="14"/>
  <c r="BZ307" i="14"/>
  <c r="DB308" i="14"/>
  <c r="EH308" i="14"/>
  <c r="BZ314" i="14"/>
  <c r="BR315" i="14"/>
  <c r="CX315" i="14"/>
  <c r="CT316" i="14"/>
  <c r="DZ316" i="14"/>
  <c r="J317" i="14"/>
  <c r="J319" i="14"/>
  <c r="R319" i="14"/>
  <c r="AT320" i="14"/>
  <c r="BZ320" i="14"/>
  <c r="N321" i="14"/>
  <c r="CL321" i="14"/>
  <c r="EH321" i="14"/>
  <c r="BB322" i="14"/>
  <c r="CX322" i="14"/>
  <c r="ED322" i="14"/>
  <c r="N324" i="14"/>
  <c r="EH324" i="14"/>
  <c r="DV327" i="14"/>
  <c r="DF333" i="14"/>
  <c r="DV333" i="14"/>
  <c r="AP328" i="14"/>
  <c r="BV328" i="14"/>
  <c r="CL328" i="14"/>
  <c r="BN329" i="14"/>
  <c r="N330" i="14"/>
  <c r="CL330" i="14"/>
  <c r="ED330" i="14"/>
  <c r="DR332" i="14"/>
  <c r="BN333" i="14"/>
  <c r="CD333" i="14"/>
  <c r="Z335" i="14"/>
  <c r="AP335" i="14"/>
  <c r="CL335" i="14"/>
  <c r="EH339" i="14"/>
  <c r="ED351" i="14"/>
  <c r="ED361" i="14"/>
  <c r="EL346" i="14"/>
  <c r="EL348" i="14"/>
  <c r="EL357" i="14"/>
  <c r="EL358" i="14"/>
  <c r="ED346" i="14"/>
  <c r="ED341" i="14"/>
  <c r="EH347" i="14"/>
  <c r="EH352" i="14"/>
  <c r="EL359" i="14"/>
  <c r="EL369" i="14"/>
  <c r="EL377" i="14"/>
  <c r="EL364" i="14"/>
  <c r="ED366" i="14"/>
  <c r="ED368" i="14"/>
  <c r="ED359" i="14"/>
  <c r="ED372" i="14"/>
  <c r="EL374" i="14"/>
  <c r="EH359" i="14"/>
  <c r="EL367" i="14"/>
  <c r="EH369" i="14"/>
  <c r="ED367" i="14"/>
  <c r="EL368" i="14"/>
  <c r="EH372" i="14"/>
  <c r="ED374" i="14"/>
  <c r="EH367" i="14"/>
  <c r="EL372" i="14"/>
  <c r="EL360" i="14"/>
  <c r="ED362" i="14"/>
  <c r="EH360" i="14"/>
  <c r="J202" i="14"/>
  <c r="DZ202" i="14"/>
  <c r="DV203" i="14"/>
  <c r="Z204" i="14"/>
  <c r="CT204" i="14"/>
  <c r="DV204" i="14"/>
  <c r="AH205" i="14"/>
  <c r="DB205" i="14"/>
  <c r="ED205" i="14"/>
  <c r="BR206" i="14"/>
  <c r="CT206" i="14"/>
  <c r="DV206" i="14"/>
  <c r="R207" i="14"/>
  <c r="AT207" i="14"/>
  <c r="CL207" i="14"/>
  <c r="DN207" i="14"/>
  <c r="N208" i="14"/>
  <c r="AP208" i="14"/>
  <c r="CH208" i="14"/>
  <c r="DJ208" i="14"/>
  <c r="EL208" i="14"/>
  <c r="BB210" i="14"/>
  <c r="CX210" i="14"/>
  <c r="DJ210" i="14"/>
  <c r="AH211" i="14"/>
  <c r="AT211" i="14"/>
  <c r="CP211" i="14"/>
  <c r="DB211" i="14"/>
  <c r="DR211" i="14"/>
  <c r="Z212" i="14"/>
  <c r="AL212" i="14"/>
  <c r="BB212" i="14"/>
  <c r="DJ212" i="14"/>
  <c r="AT213" i="14"/>
  <c r="DB213" i="14"/>
  <c r="ED213" i="14"/>
  <c r="R214" i="14"/>
  <c r="CX214" i="14"/>
  <c r="J208" i="14"/>
  <c r="BN202" i="14"/>
  <c r="DF202" i="14"/>
  <c r="ED202" i="14"/>
  <c r="BJ203" i="14"/>
  <c r="DB203" i="14"/>
  <c r="DZ203" i="14"/>
  <c r="AD204" i="14"/>
  <c r="BF204" i="14"/>
  <c r="DZ204" i="14"/>
  <c r="AL205" i="14"/>
  <c r="BN205" i="14"/>
  <c r="EH205" i="14"/>
  <c r="AD206" i="14"/>
  <c r="CX206" i="14"/>
  <c r="DZ206" i="14"/>
  <c r="V207" i="14"/>
  <c r="AX207" i="14"/>
  <c r="BZ207" i="14"/>
  <c r="DR207" i="14"/>
  <c r="R208" i="14"/>
  <c r="AT208" i="14"/>
  <c r="BV208" i="14"/>
  <c r="DN208" i="14"/>
  <c r="BF210" i="14"/>
  <c r="DN210" i="14"/>
  <c r="AX211" i="14"/>
  <c r="CT211" i="14"/>
  <c r="DF211" i="14"/>
  <c r="AD212" i="14"/>
  <c r="AP212" i="14"/>
  <c r="CL212" i="14"/>
  <c r="CX212" i="14"/>
  <c r="DN212" i="14"/>
  <c r="V213" i="14"/>
  <c r="AH213" i="14"/>
  <c r="AX213" i="14"/>
  <c r="DF213" i="14"/>
  <c r="EH213" i="14"/>
  <c r="CL214" i="14"/>
  <c r="BR202" i="14"/>
  <c r="EH202" i="14"/>
  <c r="BN203" i="14"/>
  <c r="ED203" i="14"/>
  <c r="AH204" i="14"/>
  <c r="BJ204" i="14"/>
  <c r="CL204" i="14"/>
  <c r="BB207" i="14"/>
  <c r="CD207" i="14"/>
  <c r="DF207" i="14"/>
  <c r="V208" i="14"/>
  <c r="AX208" i="14"/>
  <c r="BZ208" i="14"/>
  <c r="DB208" i="14"/>
  <c r="AT210" i="14"/>
  <c r="BJ210" i="14"/>
  <c r="DR210" i="14"/>
  <c r="BB211" i="14"/>
  <c r="DJ211" i="14"/>
  <c r="J212" i="14"/>
  <c r="AT212" i="14"/>
  <c r="DB212" i="14"/>
  <c r="AL213" i="14"/>
  <c r="CT213" i="14"/>
  <c r="DJ213" i="14"/>
  <c r="EL213" i="14"/>
  <c r="BN201" i="14"/>
  <c r="CD201" i="14"/>
  <c r="CT202" i="14"/>
  <c r="EL202" i="14"/>
  <c r="J203" i="14"/>
  <c r="CP203" i="14"/>
  <c r="EH203" i="14"/>
  <c r="AL204" i="14"/>
  <c r="DF204" i="14"/>
  <c r="EH204" i="14"/>
  <c r="Z205" i="14"/>
  <c r="BB205" i="14"/>
  <c r="DV205" i="14"/>
  <c r="R206" i="14"/>
  <c r="CL206" i="14"/>
  <c r="DN206" i="14"/>
  <c r="AD207" i="14"/>
  <c r="BF207" i="14"/>
  <c r="DZ207" i="14"/>
  <c r="Z208" i="14"/>
  <c r="DV208" i="14"/>
  <c r="R210" i="14"/>
  <c r="BN210" i="14"/>
  <c r="BZ210" i="14"/>
  <c r="CP210" i="14"/>
  <c r="J211" i="14"/>
  <c r="Z211" i="14"/>
  <c r="CH211" i="14"/>
  <c r="R212" i="14"/>
  <c r="BZ212" i="14"/>
  <c r="DV212" i="14"/>
  <c r="EH212" i="14"/>
  <c r="BF213" i="14"/>
  <c r="BR213" i="14"/>
  <c r="DN213" i="14"/>
  <c r="J218" i="14"/>
  <c r="AH202" i="14"/>
  <c r="CX202" i="14"/>
  <c r="AD203" i="14"/>
  <c r="CT203" i="14"/>
  <c r="AD205" i="14"/>
  <c r="BF205" i="14"/>
  <c r="CH205" i="14"/>
  <c r="V206" i="14"/>
  <c r="AX206" i="14"/>
  <c r="DR206" i="14"/>
  <c r="V210" i="14"/>
  <c r="CD210" i="14"/>
  <c r="EL210" i="14"/>
  <c r="N211" i="14"/>
  <c r="BV211" i="14"/>
  <c r="CL211" i="14"/>
  <c r="V212" i="14"/>
  <c r="CD212" i="14"/>
  <c r="EL212" i="14"/>
  <c r="N213" i="14"/>
  <c r="BV213" i="14"/>
  <c r="N214" i="14"/>
  <c r="DZ214" i="14"/>
  <c r="AL215" i="14"/>
  <c r="BN215" i="14"/>
  <c r="CP215" i="14"/>
  <c r="DR215" i="14"/>
  <c r="EH215" i="14"/>
  <c r="BV216" i="14"/>
  <c r="AL217" i="14"/>
  <c r="N218" i="14"/>
  <c r="BB218" i="14"/>
  <c r="CT218" i="14"/>
  <c r="DR218" i="14"/>
  <c r="Z219" i="14"/>
  <c r="DB219" i="14"/>
  <c r="DR219" i="14"/>
  <c r="J221" i="14"/>
  <c r="AD221" i="14"/>
  <c r="BF221" i="14"/>
  <c r="CH221" i="14"/>
  <c r="CX221" i="14"/>
  <c r="J222" i="14"/>
  <c r="AL222" i="14"/>
  <c r="CP222" i="14"/>
  <c r="DR222" i="14"/>
  <c r="AH223" i="14"/>
  <c r="CX223" i="14"/>
  <c r="Z224" i="14"/>
  <c r="BN224" i="14"/>
  <c r="ED224" i="14"/>
  <c r="Z225" i="14"/>
  <c r="CL225" i="14"/>
  <c r="AD226" i="14"/>
  <c r="CP226" i="14"/>
  <c r="CH227" i="14"/>
  <c r="R230" i="14"/>
  <c r="J233" i="14"/>
  <c r="AX236" i="14"/>
  <c r="BJ214" i="14"/>
  <c r="BZ214" i="14"/>
  <c r="DB214" i="14"/>
  <c r="ED214" i="14"/>
  <c r="Z215" i="14"/>
  <c r="AP215" i="14"/>
  <c r="BR215" i="14"/>
  <c r="CT215" i="14"/>
  <c r="DV215" i="14"/>
  <c r="DB216" i="14"/>
  <c r="BR217" i="14"/>
  <c r="AH218" i="14"/>
  <c r="BF218" i="14"/>
  <c r="DV218" i="14"/>
  <c r="J219" i="14"/>
  <c r="AP219" i="14"/>
  <c r="CD219" i="14"/>
  <c r="DF219" i="14"/>
  <c r="EH219" i="14"/>
  <c r="BJ221" i="14"/>
  <c r="CL221" i="14"/>
  <c r="DN221" i="14"/>
  <c r="ED221" i="14"/>
  <c r="AP222" i="14"/>
  <c r="BR222" i="14"/>
  <c r="DV222" i="14"/>
  <c r="EL222" i="14"/>
  <c r="AL223" i="14"/>
  <c r="CL223" i="14"/>
  <c r="AD224" i="14"/>
  <c r="AD225" i="14"/>
  <c r="BB225" i="14"/>
  <c r="CP225" i="14"/>
  <c r="DN225" i="14"/>
  <c r="AT227" i="14"/>
  <c r="BV227" i="14"/>
  <c r="DN228" i="14"/>
  <c r="AH229" i="14"/>
  <c r="EH230" i="14"/>
  <c r="AL231" i="14"/>
  <c r="AL236" i="14"/>
  <c r="AL214" i="14"/>
  <c r="BN214" i="14"/>
  <c r="CP214" i="14"/>
  <c r="DF214" i="14"/>
  <c r="EH214" i="14"/>
  <c r="AD215" i="14"/>
  <c r="BF215" i="14"/>
  <c r="BV215" i="14"/>
  <c r="CX215" i="14"/>
  <c r="DZ215" i="14"/>
  <c r="EH216" i="14"/>
  <c r="CX217" i="14"/>
  <c r="BJ218" i="14"/>
  <c r="EL218" i="14"/>
  <c r="R219" i="14"/>
  <c r="BJ219" i="14"/>
  <c r="CH219" i="14"/>
  <c r="DJ219" i="14"/>
  <c r="EL219" i="14"/>
  <c r="V221" i="14"/>
  <c r="AL221" i="14"/>
  <c r="CP221" i="14"/>
  <c r="DR221" i="14"/>
  <c r="CX222" i="14"/>
  <c r="Z223" i="14"/>
  <c r="CP223" i="14"/>
  <c r="EH223" i="14"/>
  <c r="AH224" i="14"/>
  <c r="BF224" i="14"/>
  <c r="CX224" i="14"/>
  <c r="BF225" i="14"/>
  <c r="DR225" i="14"/>
  <c r="BJ226" i="14"/>
  <c r="DV226" i="14"/>
  <c r="J230" i="14"/>
  <c r="AL241" i="14"/>
  <c r="AP214" i="14"/>
  <c r="BR214" i="14"/>
  <c r="CT214" i="14"/>
  <c r="DV214" i="14"/>
  <c r="EL214" i="14"/>
  <c r="AH215" i="14"/>
  <c r="BJ215" i="14"/>
  <c r="CL215" i="14"/>
  <c r="DB215" i="14"/>
  <c r="ED215" i="14"/>
  <c r="AP216" i="14"/>
  <c r="ED217" i="14"/>
  <c r="BZ218" i="14"/>
  <c r="DN218" i="14"/>
  <c r="V219" i="14"/>
  <c r="CL219" i="14"/>
  <c r="DN219" i="14"/>
  <c r="Z221" i="14"/>
  <c r="BB221" i="14"/>
  <c r="BR221" i="14"/>
  <c r="DV221" i="14"/>
  <c r="BZ222" i="14"/>
  <c r="DB222" i="14"/>
  <c r="DN222" i="14"/>
  <c r="AD223" i="14"/>
  <c r="BV223" i="14"/>
  <c r="CT223" i="14"/>
  <c r="BJ224" i="14"/>
  <c r="V225" i="14"/>
  <c r="BJ225" i="14"/>
  <c r="CH225" i="14"/>
  <c r="DV225" i="14"/>
  <c r="CT227" i="14"/>
  <c r="AX228" i="14"/>
  <c r="DB231" i="14"/>
  <c r="V232" i="14"/>
  <c r="ED233" i="14"/>
  <c r="AL237" i="14"/>
  <c r="BF227" i="14"/>
  <c r="DR227" i="14"/>
  <c r="V228" i="14"/>
  <c r="DJ229" i="14"/>
  <c r="DF230" i="14"/>
  <c r="CX231" i="14"/>
  <c r="CT232" i="14"/>
  <c r="AD233" i="14"/>
  <c r="DZ233" i="14"/>
  <c r="DV234" i="14"/>
  <c r="AH236" i="14"/>
  <c r="DV236" i="14"/>
  <c r="BJ237" i="14"/>
  <c r="DJ239" i="14"/>
  <c r="CX240" i="14"/>
  <c r="N241" i="14"/>
  <c r="BB241" i="14"/>
  <c r="BZ241" i="14"/>
  <c r="DN241" i="14"/>
  <c r="EL241" i="14"/>
  <c r="AL242" i="14"/>
  <c r="CX242" i="14"/>
  <c r="AL243" i="14"/>
  <c r="CX243" i="14"/>
  <c r="J247" i="14"/>
  <c r="BJ247" i="14"/>
  <c r="BJ249" i="14"/>
  <c r="DV249" i="14"/>
  <c r="AL250" i="14"/>
  <c r="BJ250" i="14"/>
  <c r="BZ250" i="14"/>
  <c r="DZ250" i="14"/>
  <c r="AH258" i="14"/>
  <c r="CX258" i="14"/>
  <c r="BB259" i="14"/>
  <c r="DR259" i="14"/>
  <c r="EH259" i="14"/>
  <c r="Z260" i="14"/>
  <c r="CP260" i="14"/>
  <c r="V261" i="14"/>
  <c r="N268" i="14"/>
  <c r="CX232" i="14"/>
  <c r="DZ236" i="14"/>
  <c r="J241" i="14"/>
  <c r="J242" i="14"/>
  <c r="N243" i="14"/>
  <c r="BZ243" i="14"/>
  <c r="EL243" i="14"/>
  <c r="DB244" i="14"/>
  <c r="CX245" i="14"/>
  <c r="CT246" i="14"/>
  <c r="ED250" i="14"/>
  <c r="BZ258" i="14"/>
  <c r="BR260" i="14"/>
  <c r="CX261" i="14"/>
  <c r="DZ261" i="14"/>
  <c r="BF265" i="14"/>
  <c r="DF227" i="14"/>
  <c r="BB228" i="14"/>
  <c r="BZ228" i="14"/>
  <c r="BJ229" i="14"/>
  <c r="CX229" i="14"/>
  <c r="BF230" i="14"/>
  <c r="CT230" i="14"/>
  <c r="EL230" i="14"/>
  <c r="AP231" i="14"/>
  <c r="BN231" i="14"/>
  <c r="ED231" i="14"/>
  <c r="AL232" i="14"/>
  <c r="BJ232" i="14"/>
  <c r="DZ232" i="14"/>
  <c r="R233" i="14"/>
  <c r="AT233" i="14"/>
  <c r="CL233" i="14"/>
  <c r="DN233" i="14"/>
  <c r="N234" i="14"/>
  <c r="AP234" i="14"/>
  <c r="BF234" i="14"/>
  <c r="CH234" i="14"/>
  <c r="DJ234" i="14"/>
  <c r="EL234" i="14"/>
  <c r="V236" i="14"/>
  <c r="CL236" i="14"/>
  <c r="AX237" i="14"/>
  <c r="BZ237" i="14"/>
  <c r="DB237" i="14"/>
  <c r="DR237" i="14"/>
  <c r="AP239" i="14"/>
  <c r="DB239" i="14"/>
  <c r="R240" i="14"/>
  <c r="CD240" i="14"/>
  <c r="AD242" i="14"/>
  <c r="CP242" i="14"/>
  <c r="BN243" i="14"/>
  <c r="DZ243" i="14"/>
  <c r="Z244" i="14"/>
  <c r="CP244" i="14"/>
  <c r="AX245" i="14"/>
  <c r="CL245" i="14"/>
  <c r="BF246" i="14"/>
  <c r="DV246" i="14"/>
  <c r="V247" i="14"/>
  <c r="AX247" i="14"/>
  <c r="BZ247" i="14"/>
  <c r="DB247" i="14"/>
  <c r="DR247" i="14"/>
  <c r="Z250" i="14"/>
  <c r="CP250" i="14"/>
  <c r="BN258" i="14"/>
  <c r="ED258" i="14"/>
  <c r="AH259" i="14"/>
  <c r="CH259" i="14"/>
  <c r="BF260" i="14"/>
  <c r="DV260" i="14"/>
  <c r="N261" i="14"/>
  <c r="AT265" i="14"/>
  <c r="CL232" i="14"/>
  <c r="J234" i="14"/>
  <c r="BZ236" i="14"/>
  <c r="DN236" i="14"/>
  <c r="Z237" i="14"/>
  <c r="R239" i="14"/>
  <c r="CD239" i="14"/>
  <c r="BR240" i="14"/>
  <c r="ED240" i="14"/>
  <c r="V241" i="14"/>
  <c r="AT241" i="14"/>
  <c r="CH241" i="14"/>
  <c r="DF241" i="14"/>
  <c r="BR242" i="14"/>
  <c r="ED242" i="14"/>
  <c r="BR243" i="14"/>
  <c r="ED243" i="14"/>
  <c r="BB244" i="14"/>
  <c r="DR244" i="14"/>
  <c r="EH244" i="14"/>
  <c r="Z245" i="14"/>
  <c r="AT246" i="14"/>
  <c r="CH246" i="14"/>
  <c r="DZ246" i="14"/>
  <c r="DV247" i="14"/>
  <c r="AD249" i="14"/>
  <c r="CP249" i="14"/>
  <c r="DR250" i="14"/>
  <c r="Z258" i="14"/>
  <c r="CP258" i="14"/>
  <c r="DF258" i="14"/>
  <c r="BJ259" i="14"/>
  <c r="DZ259" i="14"/>
  <c r="R260" i="14"/>
  <c r="CH260" i="14"/>
  <c r="CX260" i="14"/>
  <c r="AD261" i="14"/>
  <c r="BF261" i="14"/>
  <c r="BV261" i="14"/>
  <c r="AX227" i="14"/>
  <c r="DJ227" i="14"/>
  <c r="N228" i="14"/>
  <c r="CD228" i="14"/>
  <c r="AL229" i="14"/>
  <c r="CD229" i="14"/>
  <c r="AH230" i="14"/>
  <c r="BZ230" i="14"/>
  <c r="BR231" i="14"/>
  <c r="BN232" i="14"/>
  <c r="V233" i="14"/>
  <c r="AX233" i="14"/>
  <c r="BZ233" i="14"/>
  <c r="CP233" i="14"/>
  <c r="DR233" i="14"/>
  <c r="R234" i="14"/>
  <c r="AT234" i="14"/>
  <c r="BV234" i="14"/>
  <c r="CL234" i="14"/>
  <c r="DN234" i="14"/>
  <c r="Z236" i="14"/>
  <c r="CP236" i="14"/>
  <c r="AD237" i="14"/>
  <c r="BB237" i="14"/>
  <c r="CD237" i="14"/>
  <c r="DF237" i="14"/>
  <c r="EH237" i="14"/>
  <c r="AT243" i="14"/>
  <c r="DF243" i="14"/>
  <c r="BR245" i="14"/>
  <c r="ED245" i="14"/>
  <c r="AT250" i="14"/>
  <c r="DB259" i="14"/>
  <c r="AH261" i="14"/>
  <c r="EH267" i="14"/>
  <c r="N227" i="14"/>
  <c r="BB227" i="14"/>
  <c r="BZ227" i="14"/>
  <c r="DN227" i="14"/>
  <c r="EL227" i="14"/>
  <c r="R228" i="14"/>
  <c r="CT228" i="14"/>
  <c r="EH228" i="14"/>
  <c r="J229" i="14"/>
  <c r="R229" i="14"/>
  <c r="AP229" i="14"/>
  <c r="DF229" i="14"/>
  <c r="EH229" i="14"/>
  <c r="N230" i="14"/>
  <c r="DB230" i="14"/>
  <c r="ED230" i="14"/>
  <c r="AH231" i="14"/>
  <c r="CH231" i="14"/>
  <c r="DV231" i="14"/>
  <c r="CD232" i="14"/>
  <c r="DR232" i="14"/>
  <c r="Z233" i="14"/>
  <c r="BB233" i="14"/>
  <c r="CD233" i="14"/>
  <c r="DF233" i="14"/>
  <c r="DV233" i="14"/>
  <c r="V234" i="14"/>
  <c r="AX234" i="14"/>
  <c r="BZ234" i="14"/>
  <c r="DB234" i="14"/>
  <c r="DR234" i="14"/>
  <c r="AD236" i="14"/>
  <c r="DF236" i="14"/>
  <c r="BF237" i="14"/>
  <c r="CH237" i="14"/>
  <c r="DJ237" i="14"/>
  <c r="EL237" i="14"/>
  <c r="BV239" i="14"/>
  <c r="EH239" i="14"/>
  <c r="Z240" i="14"/>
  <c r="AX240" i="14"/>
  <c r="DJ240" i="14"/>
  <c r="BJ242" i="14"/>
  <c r="DV242" i="14"/>
  <c r="AH243" i="14"/>
  <c r="CT243" i="14"/>
  <c r="AH244" i="14"/>
  <c r="CH244" i="14"/>
  <c r="BF245" i="14"/>
  <c r="DR245" i="14"/>
  <c r="BZ246" i="14"/>
  <c r="DN246" i="14"/>
  <c r="N247" i="14"/>
  <c r="AP247" i="14"/>
  <c r="BF247" i="14"/>
  <c r="CH247" i="14"/>
  <c r="DJ247" i="14"/>
  <c r="EL247" i="14"/>
  <c r="AH250" i="14"/>
  <c r="BF258" i="14"/>
  <c r="DV258" i="14"/>
  <c r="Z259" i="14"/>
  <c r="CP259" i="14"/>
  <c r="AX260" i="14"/>
  <c r="DN260" i="14"/>
  <c r="BB261" i="14"/>
  <c r="DV261" i="14"/>
  <c r="V264" i="14"/>
  <c r="AH264" i="14"/>
  <c r="J265" i="14"/>
  <c r="AP265" i="14"/>
  <c r="BB265" i="14"/>
  <c r="CP265" i="14"/>
  <c r="AX266" i="14"/>
  <c r="DF266" i="14"/>
  <c r="DV266" i="14"/>
  <c r="AX267" i="14"/>
  <c r="BJ267" i="14"/>
  <c r="ED267" i="14"/>
  <c r="BN268" i="14"/>
  <c r="AL269" i="14"/>
  <c r="CP269" i="14"/>
  <c r="R270" i="14"/>
  <c r="AT270" i="14"/>
  <c r="BJ270" i="14"/>
  <c r="BV270" i="14"/>
  <c r="Z271" i="14"/>
  <c r="AP271" i="14"/>
  <c r="BB271" i="14"/>
  <c r="DV271" i="14"/>
  <c r="AH272" i="14"/>
  <c r="DB272" i="14"/>
  <c r="N273" i="14"/>
  <c r="CH273" i="14"/>
  <c r="EL273" i="14"/>
  <c r="BN274" i="14"/>
  <c r="CP274" i="14"/>
  <c r="EH274" i="14"/>
  <c r="J278" i="14"/>
  <c r="BN264" i="14"/>
  <c r="AD265" i="14"/>
  <c r="Z266" i="14"/>
  <c r="AL267" i="14"/>
  <c r="CP267" i="14"/>
  <c r="Z268" i="14"/>
  <c r="AP268" i="14"/>
  <c r="DJ268" i="14"/>
  <c r="DZ268" i="14"/>
  <c r="BR269" i="14"/>
  <c r="DV269" i="14"/>
  <c r="AX270" i="14"/>
  <c r="BZ270" i="14"/>
  <c r="DB270" i="14"/>
  <c r="J271" i="14"/>
  <c r="AD271" i="14"/>
  <c r="BF271" i="14"/>
  <c r="CH271" i="14"/>
  <c r="J272" i="14"/>
  <c r="BN272" i="14"/>
  <c r="EH272" i="14"/>
  <c r="AT273" i="14"/>
  <c r="DN273" i="14"/>
  <c r="Z274" i="14"/>
  <c r="CT274" i="14"/>
  <c r="DJ274" i="14"/>
  <c r="CH275" i="14"/>
  <c r="DZ275" i="14"/>
  <c r="DF276" i="14"/>
  <c r="AT261" i="14"/>
  <c r="ED261" i="14"/>
  <c r="Z264" i="14"/>
  <c r="CD264" i="14"/>
  <c r="DF264" i="14"/>
  <c r="EH264" i="14"/>
  <c r="AH265" i="14"/>
  <c r="BV265" i="14"/>
  <c r="CH265" i="14"/>
  <c r="DV265" i="14"/>
  <c r="AD266" i="14"/>
  <c r="CD266" i="14"/>
  <c r="CT266" i="14"/>
  <c r="DJ266" i="14"/>
  <c r="DZ266" i="14"/>
  <c r="BB267" i="14"/>
  <c r="CT267" i="14"/>
  <c r="DF267" i="14"/>
  <c r="AD268" i="14"/>
  <c r="DN268" i="14"/>
  <c r="ED268" i="14"/>
  <c r="N269" i="14"/>
  <c r="CH269" i="14"/>
  <c r="DJ269" i="14"/>
  <c r="DZ269" i="14"/>
  <c r="EL269" i="14"/>
  <c r="BN270" i="14"/>
  <c r="DR270" i="14"/>
  <c r="AT271" i="14"/>
  <c r="CX271" i="14"/>
  <c r="Z272" i="14"/>
  <c r="BB272" i="14"/>
  <c r="BR272" i="14"/>
  <c r="CD272" i="14"/>
  <c r="AH273" i="14"/>
  <c r="AX273" i="14"/>
  <c r="BJ273" i="14"/>
  <c r="ED273" i="14"/>
  <c r="AP274" i="14"/>
  <c r="DZ274" i="14"/>
  <c r="BF275" i="14"/>
  <c r="BV275" i="14"/>
  <c r="AL276" i="14"/>
  <c r="BN276" i="14"/>
  <c r="CT278" i="14"/>
  <c r="CH264" i="14"/>
  <c r="DZ265" i="14"/>
  <c r="CH266" i="14"/>
  <c r="CX266" i="14"/>
  <c r="DN266" i="14"/>
  <c r="ED266" i="14"/>
  <c r="DJ267" i="14"/>
  <c r="DV270" i="14"/>
  <c r="DB271" i="14"/>
  <c r="J274" i="14"/>
  <c r="AT274" i="14"/>
  <c r="CP261" i="14"/>
  <c r="DR261" i="14"/>
  <c r="DN264" i="14"/>
  <c r="DZ264" i="14"/>
  <c r="AL265" i="14"/>
  <c r="BN265" i="14"/>
  <c r="DB265" i="14"/>
  <c r="DN265" i="14"/>
  <c r="AT266" i="14"/>
  <c r="R267" i="14"/>
  <c r="AD267" i="14"/>
  <c r="CX267" i="14"/>
  <c r="AH268" i="14"/>
  <c r="CP268" i="14"/>
  <c r="DR268" i="14"/>
  <c r="EH268" i="14"/>
  <c r="BJ269" i="14"/>
  <c r="ED269" i="14"/>
  <c r="N270" i="14"/>
  <c r="AD270" i="14"/>
  <c r="AP270" i="14"/>
  <c r="DJ270" i="14"/>
  <c r="EL270" i="14"/>
  <c r="V271" i="14"/>
  <c r="CP271" i="14"/>
  <c r="DR271" i="14"/>
  <c r="EH271" i="14"/>
  <c r="BV272" i="14"/>
  <c r="DZ272" i="14"/>
  <c r="BB273" i="14"/>
  <c r="DF273" i="14"/>
  <c r="AH274" i="14"/>
  <c r="BJ274" i="14"/>
  <c r="BZ274" i="14"/>
  <c r="CL274" i="14"/>
  <c r="DB274" i="14"/>
  <c r="EH276" i="14"/>
  <c r="R277" i="14"/>
  <c r="AT277" i="14"/>
  <c r="DN277" i="14"/>
  <c r="Z278" i="14"/>
  <c r="V279" i="14"/>
  <c r="AX279" i="14"/>
  <c r="BZ279" i="14"/>
  <c r="CP279" i="14"/>
  <c r="DB279" i="14"/>
  <c r="DR279" i="14"/>
  <c r="R280" i="14"/>
  <c r="AX280" i="14"/>
  <c r="CD280" i="14"/>
  <c r="DJ280" i="14"/>
  <c r="AX281" i="14"/>
  <c r="BN281" i="14"/>
  <c r="DF281" i="14"/>
  <c r="DV281" i="14"/>
  <c r="AP282" i="14"/>
  <c r="BF282" i="14"/>
  <c r="DN282" i="14"/>
  <c r="DB283" i="14"/>
  <c r="ED283" i="14"/>
  <c r="BF285" i="14"/>
  <c r="DV285" i="14"/>
  <c r="J286" i="14"/>
  <c r="AH286" i="14"/>
  <c r="J288" i="14"/>
  <c r="AD288" i="14"/>
  <c r="BF288" i="14"/>
  <c r="CX275" i="14"/>
  <c r="Z276" i="14"/>
  <c r="BB276" i="14"/>
  <c r="BR276" i="14"/>
  <c r="CD276" i="14"/>
  <c r="BJ277" i="14"/>
  <c r="ED277" i="14"/>
  <c r="N278" i="14"/>
  <c r="AD278" i="14"/>
  <c r="AP278" i="14"/>
  <c r="DZ278" i="14"/>
  <c r="V281" i="14"/>
  <c r="AL281" i="14"/>
  <c r="CD281" i="14"/>
  <c r="CT281" i="14"/>
  <c r="EL281" i="14"/>
  <c r="N282" i="14"/>
  <c r="AD282" i="14"/>
  <c r="BV282" i="14"/>
  <c r="CL282" i="14"/>
  <c r="Z284" i="14"/>
  <c r="BB284" i="14"/>
  <c r="CD284" i="14"/>
  <c r="CT284" i="14"/>
  <c r="AH288" i="14"/>
  <c r="BJ288" i="14"/>
  <c r="J287" i="14"/>
  <c r="EL274" i="14"/>
  <c r="BZ275" i="14"/>
  <c r="ED275" i="14"/>
  <c r="BF276" i="14"/>
  <c r="CH276" i="14"/>
  <c r="CX276" i="14"/>
  <c r="DJ276" i="14"/>
  <c r="AL277" i="14"/>
  <c r="CP277" i="14"/>
  <c r="R278" i="14"/>
  <c r="AT278" i="14"/>
  <c r="BJ278" i="14"/>
  <c r="BV278" i="14"/>
  <c r="Z281" i="14"/>
  <c r="CH281" i="14"/>
  <c r="CX281" i="14"/>
  <c r="R282" i="14"/>
  <c r="AH282" i="14"/>
  <c r="BZ282" i="14"/>
  <c r="CP282" i="14"/>
  <c r="EH282" i="14"/>
  <c r="V283" i="14"/>
  <c r="BN283" i="14"/>
  <c r="CP283" i="14"/>
  <c r="DR283" i="14"/>
  <c r="AD284" i="14"/>
  <c r="BF284" i="14"/>
  <c r="CH284" i="14"/>
  <c r="DJ284" i="14"/>
  <c r="DZ284" i="14"/>
  <c r="V285" i="14"/>
  <c r="CL285" i="14"/>
  <c r="V286" i="14"/>
  <c r="AX286" i="14"/>
  <c r="BZ286" i="14"/>
  <c r="CP286" i="14"/>
  <c r="DR286" i="14"/>
  <c r="R287" i="14"/>
  <c r="AX287" i="14"/>
  <c r="CD287" i="14"/>
  <c r="DJ287" i="14"/>
  <c r="BZ288" i="14"/>
  <c r="EH275" i="14"/>
  <c r="CT277" i="14"/>
  <c r="DB278" i="14"/>
  <c r="AP283" i="14"/>
  <c r="BR283" i="14"/>
  <c r="ED284" i="14"/>
  <c r="CT286" i="14"/>
  <c r="AL287" i="14"/>
  <c r="BR287" i="14"/>
  <c r="CX287" i="14"/>
  <c r="ED287" i="14"/>
  <c r="V288" i="14"/>
  <c r="AL288" i="14"/>
  <c r="AX288" i="14"/>
  <c r="J279" i="14"/>
  <c r="Z275" i="14"/>
  <c r="AP275" i="14"/>
  <c r="BB275" i="14"/>
  <c r="DV275" i="14"/>
  <c r="AH276" i="14"/>
  <c r="DB276" i="14"/>
  <c r="N277" i="14"/>
  <c r="CH277" i="14"/>
  <c r="DJ277" i="14"/>
  <c r="DZ277" i="14"/>
  <c r="EL277" i="14"/>
  <c r="BN278" i="14"/>
  <c r="CP278" i="14"/>
  <c r="R279" i="14"/>
  <c r="AT279" i="14"/>
  <c r="BJ279" i="14"/>
  <c r="BV279" i="14"/>
  <c r="CL279" i="14"/>
  <c r="DN279" i="14"/>
  <c r="N280" i="14"/>
  <c r="AT280" i="14"/>
  <c r="BZ280" i="14"/>
  <c r="DF280" i="14"/>
  <c r="EL280" i="14"/>
  <c r="AT281" i="14"/>
  <c r="BJ281" i="14"/>
  <c r="DR281" i="14"/>
  <c r="BB282" i="14"/>
  <c r="DJ282" i="14"/>
  <c r="DZ282" i="14"/>
  <c r="BV283" i="14"/>
  <c r="CX283" i="14"/>
  <c r="AL284" i="14"/>
  <c r="BB285" i="14"/>
  <c r="DR285" i="14"/>
  <c r="DZ286" i="14"/>
  <c r="Z288" i="14"/>
  <c r="AT290" i="14"/>
  <c r="BJ290" i="14"/>
  <c r="DF290" i="14"/>
  <c r="DR290" i="14"/>
  <c r="Z291" i="14"/>
  <c r="BB291" i="14"/>
  <c r="BR291" i="14"/>
  <c r="CT291" i="14"/>
  <c r="DV291" i="14"/>
  <c r="BF292" i="14"/>
  <c r="CX292" i="14"/>
  <c r="DV292" i="14"/>
  <c r="BB293" i="14"/>
  <c r="CT293" i="14"/>
  <c r="DR293" i="14"/>
  <c r="AD294" i="14"/>
  <c r="DZ294" i="14"/>
  <c r="AX295" i="14"/>
  <c r="CP295" i="14"/>
  <c r="DN295" i="14"/>
  <c r="AX296" i="14"/>
  <c r="DN296" i="14"/>
  <c r="AH297" i="14"/>
  <c r="CX297" i="14"/>
  <c r="N299" i="14"/>
  <c r="DN300" i="14"/>
  <c r="V302" i="14"/>
  <c r="BV291" i="14"/>
  <c r="BZ296" i="14"/>
  <c r="DR296" i="14"/>
  <c r="BZ297" i="14"/>
  <c r="DZ297" i="14"/>
  <c r="AH298" i="14"/>
  <c r="BJ298" i="14"/>
  <c r="CL298" i="14"/>
  <c r="DB298" i="14"/>
  <c r="ED298" i="14"/>
  <c r="CL300" i="14"/>
  <c r="DB300" i="14"/>
  <c r="J294" i="14"/>
  <c r="CT288" i="14"/>
  <c r="DF288" i="14"/>
  <c r="Z289" i="14"/>
  <c r="BB289" i="14"/>
  <c r="CD289" i="14"/>
  <c r="CT289" i="14"/>
  <c r="DF289" i="14"/>
  <c r="DV289" i="14"/>
  <c r="V290" i="14"/>
  <c r="DB291" i="14"/>
  <c r="V292" i="14"/>
  <c r="CL292" i="14"/>
  <c r="ED292" i="14"/>
  <c r="R293" i="14"/>
  <c r="CH293" i="14"/>
  <c r="DZ293" i="14"/>
  <c r="R294" i="14"/>
  <c r="AT294" i="14"/>
  <c r="CL294" i="14"/>
  <c r="DN294" i="14"/>
  <c r="N295" i="14"/>
  <c r="CD295" i="14"/>
  <c r="DV295" i="14"/>
  <c r="N296" i="14"/>
  <c r="BF296" i="14"/>
  <c r="CD296" i="14"/>
  <c r="N297" i="14"/>
  <c r="BN297" i="14"/>
  <c r="ED297" i="14"/>
  <c r="J298" i="14"/>
  <c r="AL298" i="14"/>
  <c r="BN298" i="14"/>
  <c r="CP298" i="14"/>
  <c r="AH299" i="14"/>
  <c r="BJ299" i="14"/>
  <c r="BZ299" i="14"/>
  <c r="R300" i="14"/>
  <c r="AH300" i="14"/>
  <c r="N305" i="14"/>
  <c r="BB288" i="14"/>
  <c r="BR288" i="14"/>
  <c r="DJ288" i="14"/>
  <c r="N289" i="14"/>
  <c r="AD289" i="14"/>
  <c r="BF289" i="14"/>
  <c r="CH289" i="14"/>
  <c r="DJ289" i="14"/>
  <c r="DZ289" i="14"/>
  <c r="EL289" i="14"/>
  <c r="Z290" i="14"/>
  <c r="CH290" i="14"/>
  <c r="DZ290" i="14"/>
  <c r="EH291" i="14"/>
  <c r="Z292" i="14"/>
  <c r="BR292" i="14"/>
  <c r="CP292" i="14"/>
  <c r="V293" i="14"/>
  <c r="BN293" i="14"/>
  <c r="CL293" i="14"/>
  <c r="V294" i="14"/>
  <c r="AX294" i="14"/>
  <c r="BZ294" i="14"/>
  <c r="DR294" i="14"/>
  <c r="R295" i="14"/>
  <c r="BJ295" i="14"/>
  <c r="CH295" i="14"/>
  <c r="R296" i="14"/>
  <c r="CH296" i="14"/>
  <c r="EH296" i="14"/>
  <c r="BR297" i="14"/>
  <c r="DJ297" i="14"/>
  <c r="EH297" i="14"/>
  <c r="Z298" i="14"/>
  <c r="AP298" i="14"/>
  <c r="BR298" i="14"/>
  <c r="CT298" i="14"/>
  <c r="DV298" i="14"/>
  <c r="DV299" i="14"/>
  <c r="EL299" i="14"/>
  <c r="AP301" i="14"/>
  <c r="BN305" i="14"/>
  <c r="CT294" i="14"/>
  <c r="DV294" i="14"/>
  <c r="CL296" i="14"/>
  <c r="DJ296" i="14"/>
  <c r="AT298" i="14"/>
  <c r="AP299" i="14"/>
  <c r="AP304" i="14"/>
  <c r="DR298" i="14"/>
  <c r="EH298" i="14"/>
  <c r="BV299" i="14"/>
  <c r="AL300" i="14"/>
  <c r="N301" i="14"/>
  <c r="AD301" i="14"/>
  <c r="BF301" i="14"/>
  <c r="CH301" i="14"/>
  <c r="DJ301" i="14"/>
  <c r="EL301" i="14"/>
  <c r="AX302" i="14"/>
  <c r="BZ302" i="14"/>
  <c r="DB302" i="14"/>
  <c r="DR302" i="14"/>
  <c r="AD304" i="14"/>
  <c r="DF304" i="14"/>
  <c r="J305" i="14"/>
  <c r="AD305" i="14"/>
  <c r="CP305" i="14"/>
  <c r="J307" i="14"/>
  <c r="DZ307" i="14"/>
  <c r="AD308" i="14"/>
  <c r="BV308" i="14"/>
  <c r="CT308" i="14"/>
  <c r="CT309" i="14"/>
  <c r="DR309" i="14"/>
  <c r="V311" i="14"/>
  <c r="BN311" i="14"/>
  <c r="CL311" i="14"/>
  <c r="DB313" i="14"/>
  <c r="R314" i="14"/>
  <c r="EL317" i="14"/>
  <c r="AH301" i="14"/>
  <c r="DV302" i="14"/>
  <c r="AH304" i="14"/>
  <c r="AH309" i="14"/>
  <c r="BF309" i="14"/>
  <c r="BJ310" i="14"/>
  <c r="DV310" i="14"/>
  <c r="AH313" i="14"/>
  <c r="BJ313" i="14"/>
  <c r="DF315" i="14"/>
  <c r="EH318" i="14"/>
  <c r="DB299" i="14"/>
  <c r="BR300" i="14"/>
  <c r="AD302" i="14"/>
  <c r="DZ304" i="14"/>
  <c r="BN307" i="14"/>
  <c r="DF307" i="14"/>
  <c r="ED307" i="14"/>
  <c r="AH308" i="14"/>
  <c r="BZ308" i="14"/>
  <c r="CX308" i="14"/>
  <c r="AL309" i="14"/>
  <c r="DV309" i="14"/>
  <c r="BN310" i="14"/>
  <c r="DZ310" i="14"/>
  <c r="Z311" i="14"/>
  <c r="V313" i="14"/>
  <c r="BJ316" i="14"/>
  <c r="DJ317" i="14"/>
  <c r="DZ317" i="14"/>
  <c r="EH299" i="14"/>
  <c r="CX300" i="14"/>
  <c r="V301" i="14"/>
  <c r="AX301" i="14"/>
  <c r="BZ301" i="14"/>
  <c r="CP301" i="14"/>
  <c r="DR301" i="14"/>
  <c r="BF302" i="14"/>
  <c r="CH302" i="14"/>
  <c r="DJ302" i="14"/>
  <c r="EL302" i="14"/>
  <c r="AX304" i="14"/>
  <c r="BN304" i="14"/>
  <c r="DN304" i="14"/>
  <c r="BJ305" i="14"/>
  <c r="DV305" i="14"/>
  <c r="AT307" i="14"/>
  <c r="BR307" i="14"/>
  <c r="DJ307" i="14"/>
  <c r="EH307" i="14"/>
  <c r="N308" i="14"/>
  <c r="AL308" i="14"/>
  <c r="CL309" i="14"/>
  <c r="DZ309" i="14"/>
  <c r="CD311" i="14"/>
  <c r="BB313" i="14"/>
  <c r="R316" i="14"/>
  <c r="CD318" i="14"/>
  <c r="CT301" i="14"/>
  <c r="BJ302" i="14"/>
  <c r="EL307" i="14"/>
  <c r="AP308" i="14"/>
  <c r="DF308" i="14"/>
  <c r="BN309" i="14"/>
  <c r="ED309" i="14"/>
  <c r="AD310" i="14"/>
  <c r="BB310" i="14"/>
  <c r="CP310" i="14"/>
  <c r="DN310" i="14"/>
  <c r="AH311" i="14"/>
  <c r="BF311" i="14"/>
  <c r="BR313" i="14"/>
  <c r="CT313" i="14"/>
  <c r="N317" i="14"/>
  <c r="N304" i="14"/>
  <c r="CD304" i="14"/>
  <c r="Z305" i="14"/>
  <c r="CL305" i="14"/>
  <c r="AH307" i="14"/>
  <c r="CX307" i="14"/>
  <c r="BR308" i="14"/>
  <c r="AD309" i="14"/>
  <c r="CD309" i="14"/>
  <c r="BF310" i="14"/>
  <c r="DR310" i="14"/>
  <c r="DJ311" i="14"/>
  <c r="AD313" i="14"/>
  <c r="CX313" i="14"/>
  <c r="DZ313" i="14"/>
  <c r="DN314" i="14"/>
  <c r="BV315" i="14"/>
  <c r="DF313" i="14"/>
  <c r="EH313" i="14"/>
  <c r="J314" i="14"/>
  <c r="BV314" i="14"/>
  <c r="CX314" i="14"/>
  <c r="DJ314" i="14"/>
  <c r="AL315" i="14"/>
  <c r="BN315" i="14"/>
  <c r="BZ315" i="14"/>
  <c r="BF316" i="14"/>
  <c r="CH316" i="14"/>
  <c r="DJ316" i="14"/>
  <c r="BB317" i="14"/>
  <c r="CD317" i="14"/>
  <c r="DF317" i="14"/>
  <c r="AX318" i="14"/>
  <c r="BZ318" i="14"/>
  <c r="DB318" i="14"/>
  <c r="AT319" i="14"/>
  <c r="BV319" i="14"/>
  <c r="CX319" i="14"/>
  <c r="N320" i="14"/>
  <c r="Z320" i="14"/>
  <c r="DJ320" i="14"/>
  <c r="EL320" i="14"/>
  <c r="BZ321" i="14"/>
  <c r="DB321" i="14"/>
  <c r="DN321" i="14"/>
  <c r="AP322" i="14"/>
  <c r="BR322" i="14"/>
  <c r="CD322" i="14"/>
  <c r="BN323" i="14"/>
  <c r="EH323" i="14"/>
  <c r="CD326" i="14"/>
  <c r="J330" i="14"/>
  <c r="V319" i="14"/>
  <c r="AX319" i="14"/>
  <c r="DN332" i="14"/>
  <c r="BF335" i="14"/>
  <c r="BF320" i="14"/>
  <c r="J322" i="14"/>
  <c r="DV313" i="14"/>
  <c r="AH314" i="14"/>
  <c r="BJ314" i="14"/>
  <c r="CL314" i="14"/>
  <c r="Z315" i="14"/>
  <c r="BB315" i="14"/>
  <c r="DV315" i="14"/>
  <c r="BN316" i="14"/>
  <c r="CP316" i="14"/>
  <c r="DB316" i="14"/>
  <c r="BJ317" i="14"/>
  <c r="CL317" i="14"/>
  <c r="CX317" i="14"/>
  <c r="BF318" i="14"/>
  <c r="CH318" i="14"/>
  <c r="CT318" i="14"/>
  <c r="BB319" i="14"/>
  <c r="CD319" i="14"/>
  <c r="CP319" i="14"/>
  <c r="BV320" i="14"/>
  <c r="CX320" i="14"/>
  <c r="DZ320" i="14"/>
  <c r="AL321" i="14"/>
  <c r="BN321" i="14"/>
  <c r="CP321" i="14"/>
  <c r="AD322" i="14"/>
  <c r="BF322" i="14"/>
  <c r="DZ322" i="14"/>
  <c r="Z323" i="14"/>
  <c r="AP323" i="14"/>
  <c r="DV323" i="14"/>
  <c r="AX324" i="14"/>
  <c r="DV325" i="14"/>
  <c r="CX326" i="14"/>
  <c r="BR327" i="14"/>
  <c r="AL328" i="14"/>
  <c r="V330" i="14"/>
  <c r="BB331" i="14"/>
  <c r="BN314" i="14"/>
  <c r="CP314" i="14"/>
  <c r="DR314" i="14"/>
  <c r="AD315" i="14"/>
  <c r="BF315" i="14"/>
  <c r="CH315" i="14"/>
  <c r="EH316" i="14"/>
  <c r="ED317" i="14"/>
  <c r="J318" i="14"/>
  <c r="DZ318" i="14"/>
  <c r="DV319" i="14"/>
  <c r="AH320" i="14"/>
  <c r="DB320" i="14"/>
  <c r="ED320" i="14"/>
  <c r="BR321" i="14"/>
  <c r="CT321" i="14"/>
  <c r="DV321" i="14"/>
  <c r="AH322" i="14"/>
  <c r="BJ322" i="14"/>
  <c r="CL322" i="14"/>
  <c r="BF323" i="14"/>
  <c r="DJ323" i="14"/>
  <c r="DZ323" i="14"/>
  <c r="N326" i="14"/>
  <c r="AD326" i="14"/>
  <c r="CT330" i="14"/>
  <c r="ED331" i="14"/>
  <c r="BZ332" i="14"/>
  <c r="DN313" i="14"/>
  <c r="AP314" i="14"/>
  <c r="BR314" i="14"/>
  <c r="CD314" i="14"/>
  <c r="AH315" i="14"/>
  <c r="AT315" i="14"/>
  <c r="ED315" i="14"/>
  <c r="Z316" i="14"/>
  <c r="BB316" i="14"/>
  <c r="CD316" i="14"/>
  <c r="V317" i="14"/>
  <c r="AX317" i="14"/>
  <c r="BZ317" i="14"/>
  <c r="R318" i="14"/>
  <c r="AT318" i="14"/>
  <c r="BV318" i="14"/>
  <c r="N319" i="14"/>
  <c r="AP319" i="14"/>
  <c r="BR319" i="14"/>
  <c r="EL319" i="14"/>
  <c r="CD320" i="14"/>
  <c r="DF320" i="14"/>
  <c r="DR320" i="14"/>
  <c r="AT321" i="14"/>
  <c r="BV321" i="14"/>
  <c r="CH321" i="14"/>
  <c r="AL322" i="14"/>
  <c r="AX322" i="14"/>
  <c r="AH323" i="14"/>
  <c r="CH323" i="14"/>
  <c r="BV324" i="14"/>
  <c r="CH324" i="14"/>
  <c r="DZ324" i="14"/>
  <c r="N325" i="14"/>
  <c r="AD325" i="14"/>
  <c r="BF325" i="14"/>
  <c r="BJ326" i="14"/>
  <c r="CD329" i="14"/>
  <c r="AL323" i="14"/>
  <c r="BJ323" i="14"/>
  <c r="Z324" i="14"/>
  <c r="AP324" i="14"/>
  <c r="BB324" i="14"/>
  <c r="CT324" i="14"/>
  <c r="DV324" i="14"/>
  <c r="J325" i="14"/>
  <c r="CH325" i="14"/>
  <c r="CX325" i="14"/>
  <c r="BF326" i="14"/>
  <c r="DF326" i="14"/>
  <c r="J327" i="14"/>
  <c r="AP327" i="14"/>
  <c r="N328" i="14"/>
  <c r="AH329" i="14"/>
  <c r="CT329" i="14"/>
  <c r="AH330" i="14"/>
  <c r="AD331" i="14"/>
  <c r="BN331" i="14"/>
  <c r="CD331" i="14"/>
  <c r="CT331" i="14"/>
  <c r="DF331" i="14"/>
  <c r="AL332" i="14"/>
  <c r="BN332" i="14"/>
  <c r="CL332" i="14"/>
  <c r="BB333" i="14"/>
  <c r="CP333" i="14"/>
  <c r="CX335" i="14"/>
  <c r="EL337" i="14"/>
  <c r="J328" i="14"/>
  <c r="AT326" i="14"/>
  <c r="DJ326" i="14"/>
  <c r="AT327" i="14"/>
  <c r="CH327" i="14"/>
  <c r="CX327" i="14"/>
  <c r="V329" i="14"/>
  <c r="AL330" i="14"/>
  <c r="CX330" i="14"/>
  <c r="BR331" i="14"/>
  <c r="CH331" i="14"/>
  <c r="AP332" i="14"/>
  <c r="CP332" i="14"/>
  <c r="CT333" i="14"/>
  <c r="DN335" i="14"/>
  <c r="V325" i="14"/>
  <c r="AX325" i="14"/>
  <c r="DN325" i="14"/>
  <c r="V326" i="14"/>
  <c r="CL326" i="14"/>
  <c r="EL326" i="14"/>
  <c r="V327" i="14"/>
  <c r="DZ327" i="14"/>
  <c r="AD328" i="14"/>
  <c r="BF328" i="14"/>
  <c r="DR328" i="14"/>
  <c r="BV329" i="14"/>
  <c r="DV329" i="14"/>
  <c r="V331" i="14"/>
  <c r="CL331" i="14"/>
  <c r="R332" i="14"/>
  <c r="BV333" i="14"/>
  <c r="AX335" i="14"/>
  <c r="BN335" i="14"/>
  <c r="CP335" i="14"/>
  <c r="ED335" i="14"/>
  <c r="BB323" i="14"/>
  <c r="BJ324" i="14"/>
  <c r="CL324" i="14"/>
  <c r="DN324" i="14"/>
  <c r="CP325" i="14"/>
  <c r="AX326" i="14"/>
  <c r="BN326" i="14"/>
  <c r="DN326" i="14"/>
  <c r="AX327" i="14"/>
  <c r="CL327" i="14"/>
  <c r="DB327" i="14"/>
  <c r="AH328" i="14"/>
  <c r="DZ329" i="14"/>
  <c r="CT332" i="14"/>
  <c r="EH332" i="14"/>
  <c r="CX333" i="14"/>
  <c r="N335" i="14"/>
  <c r="BR325" i="14"/>
  <c r="DF327" i="14"/>
  <c r="BZ328" i="14"/>
  <c r="J335" i="14"/>
  <c r="AD324" i="14"/>
  <c r="DF330" i="14"/>
  <c r="AH331" i="14"/>
  <c r="DZ331" i="14"/>
  <c r="BR333" i="14"/>
  <c r="DR333" i="14"/>
  <c r="R335" i="14"/>
  <c r="DJ335" i="14"/>
  <c r="ED329" i="14"/>
  <c r="V333" i="14"/>
  <c r="DZ335" i="14"/>
  <c r="CT327" i="14"/>
  <c r="BR335" i="14"/>
  <c r="BN327" i="14"/>
  <c r="CL329" i="14"/>
  <c r="BJ328" i="14"/>
  <c r="R329" i="14"/>
  <c r="DN330" i="14"/>
  <c r="CH329" i="14"/>
  <c r="DJ330" i="14"/>
  <c r="EL331" i="14"/>
  <c r="J332" i="14"/>
  <c r="DV335" i="14"/>
  <c r="AX330" i="14"/>
  <c r="BZ331" i="14"/>
  <c r="DB332" i="14"/>
  <c r="BJ335" i="14"/>
  <c r="R330" i="14"/>
  <c r="AT331" i="14"/>
  <c r="BV332" i="14"/>
  <c r="ED333" i="14"/>
  <c r="AD335" i="14"/>
  <c r="BF266" i="14"/>
  <c r="DB266" i="14"/>
  <c r="DR278" i="14"/>
  <c r="DV278" i="14"/>
  <c r="CX290" i="14"/>
  <c r="CT290" i="14"/>
  <c r="J228" i="14"/>
  <c r="DZ222" i="14"/>
  <c r="CT222" i="14"/>
  <c r="ED222" i="14"/>
  <c r="BN222" i="14"/>
  <c r="J201" i="14"/>
  <c r="DF201" i="14"/>
  <c r="EL201" i="14"/>
  <c r="R201" i="14"/>
  <c r="ED201" i="14"/>
  <c r="Z201" i="14"/>
  <c r="N201" i="14"/>
  <c r="BJ201" i="14"/>
  <c r="EO281" i="14" l="1"/>
  <c r="EQ281" i="14" s="1"/>
  <c r="EO230" i="14"/>
  <c r="EO219" i="14"/>
  <c r="EO201" i="14"/>
  <c r="EQ201" i="14" s="1"/>
  <c r="EO277" i="14"/>
  <c r="EO269" i="14"/>
  <c r="EO247" i="14"/>
  <c r="EO243" i="14"/>
  <c r="EQ243" i="14" s="1"/>
  <c r="EO222" i="14"/>
  <c r="EQ222" i="14" s="1"/>
  <c r="EO310" i="14"/>
  <c r="EQ310" i="14" s="1"/>
  <c r="EO244" i="14"/>
  <c r="EQ244" i="14" s="1"/>
  <c r="EO211" i="14"/>
  <c r="EQ211" i="14" s="1"/>
  <c r="EO240" i="14"/>
  <c r="EQ240" i="14" s="1"/>
  <c r="EO224" i="14"/>
  <c r="EO304" i="14"/>
  <c r="EQ304" i="14" s="1"/>
  <c r="EO205" i="14"/>
  <c r="EQ205" i="14" s="1"/>
  <c r="EO232" i="14"/>
  <c r="EQ232" i="14" s="1"/>
  <c r="EO261" i="14"/>
  <c r="EO260" i="14"/>
  <c r="EQ260" i="14" s="1"/>
  <c r="EO307" i="14"/>
  <c r="EQ307" i="14" s="1"/>
  <c r="EO214" i="14"/>
  <c r="EO210" i="14"/>
  <c r="EQ210" i="14" s="1"/>
  <c r="EO313" i="14"/>
  <c r="EQ313" i="14" s="1"/>
  <c r="EO283" i="14"/>
  <c r="EQ283" i="14" s="1"/>
  <c r="EO276" i="14"/>
  <c r="EQ276" i="14" s="1"/>
  <c r="EO216" i="14"/>
  <c r="EQ216" i="14" s="1"/>
  <c r="EO322" i="14"/>
  <c r="EQ322" i="14" s="1"/>
  <c r="EO291" i="14"/>
  <c r="EO239" i="14"/>
  <c r="EQ239" i="14" s="1"/>
  <c r="EO332" i="14"/>
  <c r="EO213" i="14"/>
  <c r="EO287" i="14"/>
  <c r="EQ287" i="14" s="1"/>
  <c r="EO286" i="14"/>
  <c r="EQ286" i="14" s="1"/>
  <c r="EO278" i="14"/>
  <c r="EQ278" i="14" s="1"/>
  <c r="EO204" i="14"/>
  <c r="EQ204" i="14" s="1"/>
  <c r="EO315" i="14"/>
  <c r="EQ315" i="14" s="1"/>
  <c r="EO308" i="14"/>
  <c r="EO266" i="14"/>
  <c r="EQ266" i="14" s="1"/>
  <c r="EO207" i="14"/>
  <c r="EQ207" i="14" s="1"/>
  <c r="EO225" i="14"/>
  <c r="EQ225" i="14" s="1"/>
  <c r="EO249" i="14"/>
  <c r="EQ249" i="14" s="1"/>
  <c r="EO275" i="14"/>
  <c r="EQ275" i="14" s="1"/>
  <c r="EO242" i="14"/>
  <c r="EQ242" i="14" s="1"/>
  <c r="EO250" i="14"/>
  <c r="EQ250" i="14" s="1"/>
  <c r="EO305" i="14"/>
  <c r="EQ305" i="14" s="1"/>
  <c r="EO326" i="14"/>
  <c r="EQ326" i="14" s="1"/>
  <c r="EO280" i="14"/>
  <c r="EQ280" i="14" s="1"/>
  <c r="EO274" i="14"/>
  <c r="EQ274" i="14" s="1"/>
  <c r="EO270" i="14"/>
  <c r="EQ270" i="14" s="1"/>
  <c r="EO273" i="14"/>
  <c r="EQ273" i="14" s="1"/>
  <c r="EO212" i="14"/>
  <c r="EO335" i="14"/>
  <c r="EQ335" i="14" s="1"/>
  <c r="EO321" i="14"/>
  <c r="EQ321" i="14" s="1"/>
  <c r="EO311" i="14"/>
  <c r="EO293" i="14"/>
  <c r="EQ293" i="14" s="1"/>
  <c r="EO296" i="14"/>
  <c r="EQ296" i="14" s="1"/>
  <c r="EO271" i="14"/>
  <c r="EQ271" i="14" s="1"/>
  <c r="EO265" i="14"/>
  <c r="EQ265" i="14" s="1"/>
  <c r="EO228" i="14"/>
  <c r="EQ228" i="14" s="1"/>
  <c r="EO298" i="14"/>
  <c r="EQ298" i="14" s="1"/>
  <c r="EO318" i="14"/>
  <c r="EO295" i="14"/>
  <c r="EQ295" i="14" s="1"/>
  <c r="EO309" i="14"/>
  <c r="EQ309" i="14" s="1"/>
  <c r="EO206" i="14"/>
  <c r="EQ206" i="14" s="1"/>
  <c r="EO328" i="14"/>
  <c r="EQ328" i="14" s="1"/>
  <c r="EO323" i="14"/>
  <c r="EQ323" i="14" s="1"/>
  <c r="EO290" i="14"/>
  <c r="EQ290" i="14" s="1"/>
  <c r="EO329" i="14"/>
  <c r="EQ329" i="14" s="1"/>
  <c r="EO299" i="14"/>
  <c r="EQ299" i="14" s="1"/>
  <c r="EO234" i="14"/>
  <c r="EQ234" i="14" s="1"/>
  <c r="EO301" i="14"/>
  <c r="EQ301" i="14" s="1"/>
  <c r="EO241" i="14"/>
  <c r="EQ241" i="14" s="1"/>
  <c r="EO218" i="14"/>
  <c r="EQ218" i="14" s="1"/>
  <c r="EO327" i="14"/>
  <c r="EQ327" i="14" s="1"/>
  <c r="EO300" i="14"/>
  <c r="EQ300" i="14" s="1"/>
  <c r="EO285" i="14"/>
  <c r="EQ285" i="14" s="1"/>
  <c r="EO288" i="14"/>
  <c r="EQ288" i="14" s="1"/>
  <c r="EO282" i="14"/>
  <c r="EQ282" i="14" s="1"/>
  <c r="EO259" i="14"/>
  <c r="EQ259" i="14" s="1"/>
  <c r="EO264" i="14"/>
  <c r="EQ264" i="14" s="1"/>
  <c r="EO221" i="14"/>
  <c r="EQ221" i="14" s="1"/>
  <c r="EO229" i="14"/>
  <c r="EQ229" i="14" s="1"/>
  <c r="EO223" i="14"/>
  <c r="EQ223" i="14" s="1"/>
  <c r="EO267" i="14"/>
  <c r="EQ267" i="14" s="1"/>
  <c r="EO292" i="14"/>
  <c r="EQ292" i="14" s="1"/>
  <c r="EO245" i="14"/>
  <c r="EQ245" i="14" s="1"/>
  <c r="EO320" i="14"/>
  <c r="EQ320" i="14" s="1"/>
  <c r="EO302" i="14"/>
  <c r="EQ302" i="14" s="1"/>
  <c r="EO289" i="14"/>
  <c r="EQ289" i="14" s="1"/>
  <c r="EO237" i="14"/>
  <c r="EQ237" i="14" s="1"/>
  <c r="EO227" i="14"/>
  <c r="EQ227" i="14" s="1"/>
  <c r="EO208" i="14"/>
  <c r="EQ208" i="14" s="1"/>
  <c r="EO258" i="14"/>
  <c r="EQ258" i="14" s="1"/>
  <c r="EO314" i="14"/>
  <c r="EQ314" i="14" s="1"/>
  <c r="EO325" i="14"/>
  <c r="EQ325" i="14" s="1"/>
  <c r="EO268" i="14"/>
  <c r="EQ268" i="14" s="1"/>
  <c r="EO279" i="14"/>
  <c r="EQ279" i="14" s="1"/>
  <c r="EO215" i="14"/>
  <c r="EQ215" i="14" s="1"/>
  <c r="EO203" i="14"/>
  <c r="EQ203" i="14" s="1"/>
  <c r="EO217" i="14"/>
  <c r="EQ217" i="14" s="1"/>
  <c r="EO226" i="14"/>
  <c r="EQ226" i="14" s="1"/>
  <c r="EO330" i="14"/>
  <c r="EQ330" i="14" s="1"/>
  <c r="EO231" i="14"/>
  <c r="EQ231" i="14" s="1"/>
  <c r="EO294" i="14"/>
  <c r="EQ294" i="14" s="1"/>
  <c r="EO246" i="14"/>
  <c r="EQ246" i="14" s="1"/>
  <c r="EO236" i="14"/>
  <c r="EQ236" i="14" s="1"/>
  <c r="EO331" i="14"/>
  <c r="EQ331" i="14" s="1"/>
  <c r="EO319" i="14"/>
  <c r="EQ319" i="14" s="1"/>
  <c r="EO317" i="14"/>
  <c r="EQ317" i="14" s="1"/>
  <c r="EO202" i="14"/>
  <c r="EQ202" i="14" s="1"/>
  <c r="EO316" i="14"/>
  <c r="EQ316" i="14" s="1"/>
  <c r="EO324" i="14"/>
  <c r="EQ324" i="14" s="1"/>
  <c r="EO297" i="14"/>
  <c r="EQ297" i="14" s="1"/>
  <c r="EO233" i="14"/>
  <c r="EQ233" i="14" s="1"/>
  <c r="EO284" i="14"/>
  <c r="EQ284" i="14" s="1"/>
  <c r="EO272" i="14"/>
  <c r="EQ272" i="14" s="1"/>
  <c r="EO333" i="14"/>
  <c r="EQ333" i="14" s="1"/>
  <c r="EQ224" i="14"/>
  <c r="EQ247" i="14"/>
  <c r="EQ291" i="14"/>
  <c r="EQ308" i="14"/>
  <c r="EQ230" i="14"/>
  <c r="EQ332" i="14"/>
  <c r="EQ212" i="14"/>
  <c r="EQ261" i="14"/>
  <c r="EQ311" i="14"/>
  <c r="EQ277" i="14"/>
  <c r="EQ214" i="14"/>
  <c r="EQ213" i="14"/>
  <c r="EQ318" i="14"/>
  <c r="EQ219" i="14"/>
  <c r="EQ269" i="14"/>
  <c r="EP144" i="14" l="1"/>
  <c r="EP143" i="14"/>
  <c r="EP142" i="14"/>
  <c r="EP141" i="14"/>
  <c r="EP140" i="14"/>
  <c r="EP139" i="14"/>
  <c r="EP138" i="14"/>
  <c r="EP137" i="14"/>
  <c r="EP136" i="14"/>
  <c r="EP135" i="14"/>
  <c r="EP134" i="14"/>
  <c r="EP133" i="14"/>
  <c r="EP132" i="14"/>
  <c r="EP131" i="14"/>
  <c r="EP130" i="14"/>
  <c r="EP129" i="14"/>
  <c r="EP128" i="14"/>
  <c r="EP127" i="14"/>
  <c r="EP126" i="14"/>
  <c r="EP125" i="14"/>
  <c r="EP124" i="14"/>
  <c r="EP123" i="14"/>
  <c r="EP122" i="14"/>
  <c r="EP121" i="14"/>
  <c r="EP120" i="14"/>
  <c r="EP119" i="14"/>
  <c r="EP118" i="14"/>
  <c r="EP117" i="14"/>
  <c r="EP116" i="14"/>
  <c r="EP115" i="14"/>
  <c r="EP114" i="14"/>
  <c r="EP113" i="14"/>
  <c r="EP111" i="14"/>
  <c r="EP110" i="14"/>
  <c r="EP109" i="14"/>
  <c r="EP108" i="14"/>
  <c r="EP107" i="14"/>
  <c r="EP106" i="14"/>
  <c r="EP105" i="14"/>
  <c r="EP104" i="14"/>
  <c r="EP102" i="14"/>
  <c r="EP101" i="14"/>
  <c r="EP91" i="14"/>
  <c r="AD115" i="14" l="1"/>
  <c r="BJ115" i="14"/>
  <c r="CP115" i="14"/>
  <c r="DV115" i="14"/>
  <c r="EL115" i="14"/>
  <c r="DR118" i="14"/>
  <c r="AL121" i="14"/>
  <c r="BR121" i="14"/>
  <c r="EL123" i="14"/>
  <c r="BB125" i="14"/>
  <c r="DN125" i="14"/>
  <c r="ED125" i="14"/>
  <c r="BR129" i="14"/>
  <c r="CH129" i="14"/>
  <c r="DB130" i="14"/>
  <c r="DR130" i="14"/>
  <c r="R132" i="14"/>
  <c r="J130" i="14"/>
  <c r="AH119" i="14"/>
  <c r="CP122" i="14"/>
  <c r="DV122" i="14"/>
  <c r="BV125" i="14"/>
  <c r="CD125" i="14"/>
  <c r="J136" i="14"/>
  <c r="Z142" i="14"/>
  <c r="BJ143" i="14"/>
  <c r="BF132" i="14"/>
  <c r="BF140" i="14"/>
  <c r="CH140" i="14"/>
  <c r="Z141" i="14"/>
  <c r="EL106" i="14"/>
  <c r="BB108" i="14"/>
  <c r="CH108" i="14"/>
  <c r="DN108" i="14"/>
  <c r="R138" i="14"/>
  <c r="AP119" i="14"/>
  <c r="CD121" i="14"/>
  <c r="Z139" i="14"/>
  <c r="BF139" i="14"/>
  <c r="CT140" i="14"/>
  <c r="AL141" i="14"/>
  <c r="DB142" i="14"/>
  <c r="EH142" i="14"/>
  <c r="R144" i="14"/>
  <c r="AX144" i="14"/>
  <c r="CD144" i="14"/>
  <c r="DB125" i="14"/>
  <c r="N126" i="14"/>
  <c r="J133" i="14"/>
  <c r="EH133" i="14"/>
  <c r="N134" i="14"/>
  <c r="AT134" i="14"/>
  <c r="R143" i="14"/>
  <c r="BB144" i="14"/>
  <c r="DN144" i="14"/>
  <c r="Z105" i="14"/>
  <c r="BR108" i="14"/>
  <c r="CX108" i="14"/>
  <c r="AH114" i="14"/>
  <c r="DJ101" i="14"/>
  <c r="AL107" i="14"/>
  <c r="EH108" i="14"/>
  <c r="DZ113" i="14"/>
  <c r="V134" i="14"/>
  <c r="V133" i="14"/>
  <c r="DN133" i="14"/>
  <c r="BR109" i="14"/>
  <c r="CX109" i="14"/>
  <c r="CX112" i="14"/>
  <c r="BF113" i="14"/>
  <c r="DR113" i="14"/>
  <c r="N114" i="14"/>
  <c r="BJ114" i="14"/>
  <c r="CD135" i="14"/>
  <c r="R106" i="14"/>
  <c r="BB114" i="14"/>
  <c r="N116" i="14"/>
  <c r="EL116" i="14"/>
  <c r="AL139" i="14"/>
  <c r="CH139" i="14"/>
  <c r="BZ104" i="14"/>
  <c r="DF104" i="14"/>
  <c r="BR106" i="14"/>
  <c r="AT119" i="14"/>
  <c r="BZ119" i="14"/>
  <c r="EL119" i="14"/>
  <c r="DN130" i="14"/>
  <c r="DR131" i="14"/>
  <c r="BV143" i="14"/>
  <c r="DZ102" i="14"/>
  <c r="J111" i="14"/>
  <c r="N113" i="14"/>
  <c r="DN116" i="14"/>
  <c r="CL117" i="14"/>
  <c r="BR120" i="14"/>
  <c r="DJ123" i="14"/>
  <c r="V124" i="14"/>
  <c r="CP126" i="14"/>
  <c r="AH127" i="14"/>
  <c r="BR128" i="14"/>
  <c r="CX128" i="14"/>
  <c r="V132" i="14"/>
  <c r="DR133" i="14"/>
  <c r="AH136" i="14"/>
  <c r="AP138" i="14"/>
  <c r="AT139" i="14"/>
  <c r="AD143" i="14"/>
  <c r="AP120" i="14"/>
  <c r="DJ106" i="14"/>
  <c r="DN114" i="14"/>
  <c r="BN117" i="14"/>
  <c r="BR118" i="14"/>
  <c r="AH134" i="14"/>
  <c r="AD142" i="14"/>
  <c r="AL144" i="14"/>
  <c r="BR144" i="14"/>
  <c r="ED144" i="14"/>
  <c r="DZ125" i="14"/>
  <c r="AL126" i="14"/>
  <c r="BR110" i="14"/>
  <c r="CD112" i="14"/>
  <c r="BR101" i="14"/>
  <c r="ED101" i="14"/>
  <c r="AP101" i="14"/>
  <c r="EH101" i="14"/>
  <c r="BJ107" i="14"/>
  <c r="DB118" i="14"/>
  <c r="CH121" i="14"/>
  <c r="DV123" i="14"/>
  <c r="BR125" i="14"/>
  <c r="J132" i="14"/>
  <c r="AP135" i="14"/>
  <c r="DF144" i="14"/>
  <c r="BN99" i="14"/>
  <c r="DN104" i="14"/>
  <c r="R111" i="14"/>
  <c r="DV113" i="14"/>
  <c r="BN114" i="14"/>
  <c r="DB117" i="14"/>
  <c r="EH117" i="14"/>
  <c r="N118" i="14"/>
  <c r="AT118" i="14"/>
  <c r="AL124" i="14"/>
  <c r="V128" i="14"/>
  <c r="BB128" i="14"/>
  <c r="AD130" i="14"/>
  <c r="R136" i="14"/>
  <c r="DJ136" i="14"/>
  <c r="AD139" i="14"/>
  <c r="BN140" i="14"/>
  <c r="DZ140" i="14"/>
  <c r="CH119" i="14"/>
  <c r="AT125" i="14"/>
  <c r="AD129" i="14"/>
  <c r="BJ129" i="14"/>
  <c r="AL131" i="14"/>
  <c r="CX131" i="14"/>
  <c r="DF142" i="14"/>
  <c r="AX143" i="14"/>
  <c r="CD143" i="14"/>
  <c r="DJ143" i="14"/>
  <c r="AD120" i="14"/>
  <c r="CP120" i="14"/>
  <c r="BN121" i="14"/>
  <c r="CT121" i="14"/>
  <c r="AX91" i="14"/>
  <c r="DF99" i="14"/>
  <c r="CT112" i="14"/>
  <c r="BR113" i="14"/>
  <c r="CX113" i="14"/>
  <c r="BV114" i="14"/>
  <c r="BN129" i="14"/>
  <c r="BR130" i="14"/>
  <c r="AX133" i="14"/>
  <c r="BZ107" i="14"/>
  <c r="EL107" i="14"/>
  <c r="Z135" i="14"/>
  <c r="AH137" i="14"/>
  <c r="CH142" i="14"/>
  <c r="AT99" i="14"/>
  <c r="R105" i="14"/>
  <c r="AH105" i="14"/>
  <c r="CD105" i="14"/>
  <c r="DZ105" i="14"/>
  <c r="CP109" i="14"/>
  <c r="BN110" i="14"/>
  <c r="BB111" i="14"/>
  <c r="BR111" i="14"/>
  <c r="DN111" i="14"/>
  <c r="DJ113" i="14"/>
  <c r="CT114" i="14"/>
  <c r="DZ114" i="14"/>
  <c r="AL115" i="14"/>
  <c r="BR115" i="14"/>
  <c r="CX115" i="14"/>
  <c r="BN119" i="14"/>
  <c r="V120" i="14"/>
  <c r="AL120" i="14"/>
  <c r="EH122" i="14"/>
  <c r="CL123" i="14"/>
  <c r="ED128" i="14"/>
  <c r="CH137" i="14"/>
  <c r="CP140" i="14"/>
  <c r="R141" i="14"/>
  <c r="AX141" i="14"/>
  <c r="AP143" i="14"/>
  <c r="AD144" i="14"/>
  <c r="BZ144" i="14"/>
  <c r="BF101" i="14"/>
  <c r="J104" i="14"/>
  <c r="CX105" i="14"/>
  <c r="DN105" i="14"/>
  <c r="ED105" i="14"/>
  <c r="Z107" i="14"/>
  <c r="AP107" i="14"/>
  <c r="BV107" i="14"/>
  <c r="CL107" i="14"/>
  <c r="DB107" i="14"/>
  <c r="EH107" i="14"/>
  <c r="EL108" i="14"/>
  <c r="CD109" i="14"/>
  <c r="CX120" i="14"/>
  <c r="DR121" i="14"/>
  <c r="N124" i="14"/>
  <c r="AT124" i="14"/>
  <c r="DR129" i="14"/>
  <c r="R131" i="14"/>
  <c r="CL133" i="14"/>
  <c r="AX134" i="14"/>
  <c r="CX136" i="14"/>
  <c r="ED136" i="14"/>
  <c r="BV138" i="14"/>
  <c r="DB138" i="14"/>
  <c r="DR138" i="14"/>
  <c r="J140" i="14"/>
  <c r="AX125" i="14"/>
  <c r="DJ126" i="14"/>
  <c r="DZ126" i="14"/>
  <c r="AL127" i="14"/>
  <c r="BR127" i="14"/>
  <c r="CH127" i="14"/>
  <c r="CX127" i="14"/>
  <c r="DN127" i="14"/>
  <c r="ED127" i="14"/>
  <c r="EH128" i="14"/>
  <c r="AL134" i="14"/>
  <c r="BR135" i="14"/>
  <c r="ED135" i="14"/>
  <c r="CX99" i="14"/>
  <c r="N101" i="14"/>
  <c r="DB106" i="14"/>
  <c r="N107" i="14"/>
  <c r="AD107" i="14"/>
  <c r="Z114" i="14"/>
  <c r="AL118" i="14"/>
  <c r="DB119" i="14"/>
  <c r="BV120" i="14"/>
  <c r="CT125" i="14"/>
  <c r="BR126" i="14"/>
  <c r="BF127" i="14"/>
  <c r="DV128" i="14"/>
  <c r="BZ129" i="14"/>
  <c r="CP129" i="14"/>
  <c r="DN131" i="14"/>
  <c r="ED131" i="14"/>
  <c r="DV133" i="14"/>
  <c r="Z134" i="14"/>
  <c r="BV135" i="14"/>
  <c r="Z136" i="14"/>
  <c r="AP136" i="14"/>
  <c r="R139" i="14"/>
  <c r="BN139" i="14"/>
  <c r="CT139" i="14"/>
  <c r="DR99" i="14"/>
  <c r="DV106" i="14"/>
  <c r="AT114" i="14"/>
  <c r="CH117" i="14"/>
  <c r="AH129" i="14"/>
  <c r="CT129" i="14"/>
  <c r="BV131" i="14"/>
  <c r="BJ132" i="14"/>
  <c r="DV132" i="14"/>
  <c r="DJ133" i="14"/>
  <c r="BZ136" i="14"/>
  <c r="Z99" i="14"/>
  <c r="V102" i="14"/>
  <c r="AL102" i="14"/>
  <c r="CH102" i="14"/>
  <c r="CX102" i="14"/>
  <c r="Z104" i="14"/>
  <c r="BF104" i="14"/>
  <c r="DB104" i="14"/>
  <c r="DZ106" i="14"/>
  <c r="AP108" i="14"/>
  <c r="BV108" i="14"/>
  <c r="DB109" i="14"/>
  <c r="N110" i="14"/>
  <c r="AT110" i="14"/>
  <c r="BJ110" i="14"/>
  <c r="ED123" i="14"/>
  <c r="AP126" i="14"/>
  <c r="BV130" i="14"/>
  <c r="BB133" i="14"/>
  <c r="CH133" i="14"/>
  <c r="AT135" i="14"/>
  <c r="AX137" i="14"/>
  <c r="CD137" i="14"/>
  <c r="CT137" i="14"/>
  <c r="DJ137" i="14"/>
  <c r="DZ137" i="14"/>
  <c r="BR138" i="14"/>
  <c r="N141" i="14"/>
  <c r="AH142" i="14"/>
  <c r="CT142" i="14"/>
  <c r="BR143" i="14"/>
  <c r="CX143" i="14"/>
  <c r="DN143" i="14"/>
  <c r="CL144" i="14"/>
  <c r="Z91" i="14"/>
  <c r="BZ101" i="14"/>
  <c r="DF101" i="14"/>
  <c r="V107" i="14"/>
  <c r="ED109" i="14"/>
  <c r="CP112" i="14"/>
  <c r="AT113" i="14"/>
  <c r="BJ113" i="14"/>
  <c r="BR114" i="14"/>
  <c r="CH114" i="14"/>
  <c r="CX114" i="14"/>
  <c r="AX115" i="14"/>
  <c r="BR142" i="14"/>
  <c r="DZ142" i="14"/>
  <c r="DF143" i="14"/>
  <c r="EL143" i="14"/>
  <c r="EL144" i="14"/>
  <c r="BF91" i="14"/>
  <c r="AL99" i="14"/>
  <c r="BN101" i="14"/>
  <c r="AX102" i="14"/>
  <c r="CD102" i="14"/>
  <c r="V104" i="14"/>
  <c r="Z108" i="14"/>
  <c r="DR108" i="14"/>
  <c r="CL110" i="14"/>
  <c r="DR110" i="14"/>
  <c r="AP111" i="14"/>
  <c r="R113" i="14"/>
  <c r="CD113" i="14"/>
  <c r="CT113" i="14"/>
  <c r="BB115" i="14"/>
  <c r="R116" i="14"/>
  <c r="BB117" i="14"/>
  <c r="CT119" i="14"/>
  <c r="DZ121" i="14"/>
  <c r="EL122" i="14"/>
  <c r="AP123" i="14"/>
  <c r="ED124" i="14"/>
  <c r="DF126" i="14"/>
  <c r="AX127" i="14"/>
  <c r="BN127" i="14"/>
  <c r="DV130" i="14"/>
  <c r="N132" i="14"/>
  <c r="AD132" i="14"/>
  <c r="AT132" i="14"/>
  <c r="BZ132" i="14"/>
  <c r="DF132" i="14"/>
  <c r="DB133" i="14"/>
  <c r="AD134" i="14"/>
  <c r="AP134" i="14"/>
  <c r="BB134" i="14"/>
  <c r="BR134" i="14"/>
  <c r="CX134" i="14"/>
  <c r="DN134" i="14"/>
  <c r="ED134" i="14"/>
  <c r="DJ135" i="14"/>
  <c r="EL136" i="14"/>
  <c r="N137" i="14"/>
  <c r="AD137" i="14"/>
  <c r="AT138" i="14"/>
  <c r="DB139" i="14"/>
  <c r="DR139" i="14"/>
  <c r="AP140" i="14"/>
  <c r="CX140" i="14"/>
  <c r="ED141" i="14"/>
  <c r="DZ91" i="14"/>
  <c r="BJ109" i="14"/>
  <c r="N111" i="14"/>
  <c r="CH116" i="14"/>
  <c r="DN122" i="14"/>
  <c r="DZ122" i="14"/>
  <c r="Z124" i="14"/>
  <c r="CL124" i="14"/>
  <c r="DR124" i="14"/>
  <c r="DZ129" i="14"/>
  <c r="BB130" i="14"/>
  <c r="DJ130" i="14"/>
  <c r="CD131" i="14"/>
  <c r="DF131" i="14"/>
  <c r="DV131" i="14"/>
  <c r="EL131" i="14"/>
  <c r="BN132" i="14"/>
  <c r="R133" i="14"/>
  <c r="AL136" i="14"/>
  <c r="BR136" i="14"/>
  <c r="BZ137" i="14"/>
  <c r="CP137" i="14"/>
  <c r="DF137" i="14"/>
  <c r="BZ138" i="14"/>
  <c r="CP138" i="14"/>
  <c r="DF138" i="14"/>
  <c r="DV138" i="14"/>
  <c r="N139" i="14"/>
  <c r="BZ139" i="14"/>
  <c r="J141" i="14"/>
  <c r="BF142" i="14"/>
  <c r="BV142" i="14"/>
  <c r="DN142" i="14"/>
  <c r="CT144" i="14"/>
  <c r="CX101" i="14"/>
  <c r="R110" i="14"/>
  <c r="AH110" i="14"/>
  <c r="DV111" i="14"/>
  <c r="EL111" i="14"/>
  <c r="BZ114" i="14"/>
  <c r="CP114" i="14"/>
  <c r="AP115" i="14"/>
  <c r="J117" i="14"/>
  <c r="AD118" i="14"/>
  <c r="CX121" i="14"/>
  <c r="DJ131" i="14"/>
  <c r="CD138" i="14"/>
  <c r="AD140" i="14"/>
  <c r="BJ140" i="14"/>
  <c r="DB140" i="14"/>
  <c r="BF141" i="14"/>
  <c r="CL141" i="14"/>
  <c r="BV95" i="14"/>
  <c r="AL91" i="14"/>
  <c r="CH91" i="14"/>
  <c r="CX91" i="14"/>
  <c r="J101" i="14"/>
  <c r="BV101" i="14"/>
  <c r="Z102" i="14"/>
  <c r="AP102" i="14"/>
  <c r="BF102" i="14"/>
  <c r="AD104" i="14"/>
  <c r="DV104" i="14"/>
  <c r="AD105" i="14"/>
  <c r="BJ105" i="14"/>
  <c r="EL105" i="14"/>
  <c r="AD106" i="14"/>
  <c r="BZ106" i="14"/>
  <c r="CP106" i="14"/>
  <c r="AT107" i="14"/>
  <c r="BN108" i="14"/>
  <c r="CT108" i="14"/>
  <c r="AH109" i="14"/>
  <c r="DJ109" i="14"/>
  <c r="DJ110" i="14"/>
  <c r="DZ110" i="14"/>
  <c r="BV113" i="14"/>
  <c r="CL113" i="14"/>
  <c r="V114" i="14"/>
  <c r="DV114" i="14"/>
  <c r="EH115" i="14"/>
  <c r="CL116" i="14"/>
  <c r="DB116" i="14"/>
  <c r="BJ117" i="14"/>
  <c r="BJ118" i="14"/>
  <c r="BZ118" i="14"/>
  <c r="CP118" i="14"/>
  <c r="DF118" i="14"/>
  <c r="DV118" i="14"/>
  <c r="EL118" i="14"/>
  <c r="N119" i="14"/>
  <c r="CL119" i="14"/>
  <c r="DR119" i="14"/>
  <c r="EH119" i="14"/>
  <c r="BF120" i="14"/>
  <c r="ED120" i="14"/>
  <c r="Z121" i="14"/>
  <c r="AP122" i="14"/>
  <c r="BV122" i="14"/>
  <c r="R123" i="14"/>
  <c r="AH123" i="14"/>
  <c r="AX123" i="14"/>
  <c r="CD123" i="14"/>
  <c r="DF124" i="14"/>
  <c r="R125" i="14"/>
  <c r="DR125" i="14"/>
  <c r="EH125" i="14"/>
  <c r="CH126" i="14"/>
  <c r="CX126" i="14"/>
  <c r="ED126" i="14"/>
  <c r="BV127" i="14"/>
  <c r="DB127" i="14"/>
  <c r="Z129" i="14"/>
  <c r="CL129" i="14"/>
  <c r="AP130" i="14"/>
  <c r="BF130" i="14"/>
  <c r="ED130" i="14"/>
  <c r="BR131" i="14"/>
  <c r="AL133" i="14"/>
  <c r="CL135" i="14"/>
  <c r="DB135" i="14"/>
  <c r="DR135" i="14"/>
  <c r="EH135" i="14"/>
  <c r="N136" i="14"/>
  <c r="BF136" i="14"/>
  <c r="BV136" i="14"/>
  <c r="CL136" i="14"/>
  <c r="AH140" i="14"/>
  <c r="DV140" i="14"/>
  <c r="BJ141" i="14"/>
  <c r="BZ141" i="14"/>
  <c r="R142" i="14"/>
  <c r="CP142" i="14"/>
  <c r="J144" i="14"/>
  <c r="AD102" i="14"/>
  <c r="BJ102" i="14"/>
  <c r="CP102" i="14"/>
  <c r="R104" i="14"/>
  <c r="AH106" i="14"/>
  <c r="AX106" i="14"/>
  <c r="CT107" i="14"/>
  <c r="DZ107" i="14"/>
  <c r="V108" i="14"/>
  <c r="V109" i="14"/>
  <c r="AL109" i="14"/>
  <c r="BB109" i="14"/>
  <c r="CH109" i="14"/>
  <c r="V111" i="14"/>
  <c r="DB112" i="14"/>
  <c r="BN142" i="14"/>
  <c r="DR143" i="14"/>
  <c r="AD116" i="14"/>
  <c r="AT116" i="14"/>
  <c r="BZ116" i="14"/>
  <c r="R117" i="14"/>
  <c r="AX117" i="14"/>
  <c r="DJ117" i="14"/>
  <c r="AX118" i="14"/>
  <c r="DJ118" i="14"/>
  <c r="CP119" i="14"/>
  <c r="DF119" i="14"/>
  <c r="J120" i="14"/>
  <c r="BJ120" i="14"/>
  <c r="DB120" i="14"/>
  <c r="EH120" i="14"/>
  <c r="AT121" i="14"/>
  <c r="V123" i="14"/>
  <c r="BR123" i="14"/>
  <c r="CX123" i="14"/>
  <c r="DF125" i="14"/>
  <c r="EL125" i="14"/>
  <c r="BV126" i="14"/>
  <c r="DB126" i="14"/>
  <c r="BZ127" i="14"/>
  <c r="CP127" i="14"/>
  <c r="R128" i="14"/>
  <c r="AH128" i="14"/>
  <c r="AX128" i="14"/>
  <c r="BN128" i="14"/>
  <c r="CD128" i="14"/>
  <c r="DJ128" i="14"/>
  <c r="DV129" i="14"/>
  <c r="EH130" i="14"/>
  <c r="Z131" i="14"/>
  <c r="BF131" i="14"/>
  <c r="CL131" i="14"/>
  <c r="EH131" i="14"/>
  <c r="DB132" i="14"/>
  <c r="Z133" i="14"/>
  <c r="AP133" i="14"/>
  <c r="BN134" i="14"/>
  <c r="DZ134" i="14"/>
  <c r="J135" i="14"/>
  <c r="R135" i="14"/>
  <c r="DF135" i="14"/>
  <c r="DF136" i="14"/>
  <c r="AP137" i="14"/>
  <c r="DB137" i="14"/>
  <c r="V140" i="14"/>
  <c r="AL140" i="14"/>
  <c r="CD141" i="14"/>
  <c r="DN91" i="14"/>
  <c r="ED91" i="14"/>
  <c r="AD99" i="14"/>
  <c r="BV99" i="14"/>
  <c r="CP99" i="14"/>
  <c r="EH99" i="14"/>
  <c r="AT101" i="14"/>
  <c r="CL101" i="14"/>
  <c r="DB101" i="14"/>
  <c r="DN102" i="14"/>
  <c r="ED102" i="14"/>
  <c r="BB104" i="14"/>
  <c r="CH104" i="14"/>
  <c r="J105" i="14"/>
  <c r="BZ105" i="14"/>
  <c r="DF105" i="14"/>
  <c r="DV105" i="14"/>
  <c r="BN106" i="14"/>
  <c r="CD106" i="14"/>
  <c r="CT106" i="14"/>
  <c r="DF106" i="14"/>
  <c r="BR107" i="14"/>
  <c r="CX107" i="14"/>
  <c r="ED107" i="14"/>
  <c r="N109" i="14"/>
  <c r="AD109" i="14"/>
  <c r="BV109" i="14"/>
  <c r="DR109" i="14"/>
  <c r="Z113" i="14"/>
  <c r="DN113" i="14"/>
  <c r="V115" i="14"/>
  <c r="BN115" i="14"/>
  <c r="CD115" i="14"/>
  <c r="DJ115" i="14"/>
  <c r="CD117" i="14"/>
  <c r="AH101" i="14"/>
  <c r="CP101" i="14"/>
  <c r="BN105" i="14"/>
  <c r="DJ105" i="14"/>
  <c r="BF107" i="14"/>
  <c r="DR107" i="14"/>
  <c r="R109" i="14"/>
  <c r="R99" i="14"/>
  <c r="AH99" i="14"/>
  <c r="AX99" i="14"/>
  <c r="CD99" i="14"/>
  <c r="CT99" i="14"/>
  <c r="EH104" i="14"/>
  <c r="V105" i="14"/>
  <c r="BF108" i="14"/>
  <c r="CL108" i="14"/>
  <c r="DB108" i="14"/>
  <c r="BN109" i="14"/>
  <c r="DV109" i="14"/>
  <c r="EL109" i="14"/>
  <c r="DF110" i="14"/>
  <c r="DV110" i="14"/>
  <c r="BV111" i="14"/>
  <c r="CL111" i="14"/>
  <c r="DB111" i="14"/>
  <c r="EH114" i="14"/>
  <c r="J91" i="14"/>
  <c r="AH91" i="14"/>
  <c r="CT91" i="14"/>
  <c r="DF91" i="14"/>
  <c r="DV91" i="14"/>
  <c r="DZ99" i="14"/>
  <c r="V101" i="14"/>
  <c r="AL101" i="14"/>
  <c r="CD101" i="14"/>
  <c r="EL101" i="14"/>
  <c r="J102" i="14"/>
  <c r="AH102" i="14"/>
  <c r="DF102" i="14"/>
  <c r="EL102" i="14"/>
  <c r="BJ104" i="14"/>
  <c r="CP104" i="14"/>
  <c r="EL104" i="14"/>
  <c r="BF105" i="14"/>
  <c r="CH105" i="14"/>
  <c r="N106" i="14"/>
  <c r="AP106" i="14"/>
  <c r="CP107" i="14"/>
  <c r="DF107" i="14"/>
  <c r="N108" i="14"/>
  <c r="CP108" i="14"/>
  <c r="CT109" i="14"/>
  <c r="DJ114" i="14"/>
  <c r="BR91" i="14"/>
  <c r="BF99" i="14"/>
  <c r="BR99" i="14"/>
  <c r="DN99" i="14"/>
  <c r="ED99" i="14"/>
  <c r="BR102" i="14"/>
  <c r="AH104" i="14"/>
  <c r="AX104" i="14"/>
  <c r="BN104" i="14"/>
  <c r="CD104" i="14"/>
  <c r="CT104" i="14"/>
  <c r="DJ104" i="14"/>
  <c r="CL105" i="14"/>
  <c r="DB105" i="14"/>
  <c r="AT106" i="14"/>
  <c r="BJ106" i="14"/>
  <c r="AX107" i="14"/>
  <c r="DJ107" i="14"/>
  <c r="AH108" i="14"/>
  <c r="AP109" i="14"/>
  <c r="DN109" i="14"/>
  <c r="J115" i="14"/>
  <c r="EH109" i="14"/>
  <c r="Z110" i="14"/>
  <c r="BF110" i="14"/>
  <c r="ED110" i="14"/>
  <c r="AL111" i="14"/>
  <c r="CH111" i="14"/>
  <c r="DZ111" i="14"/>
  <c r="AD113" i="14"/>
  <c r="ED113" i="14"/>
  <c r="R114" i="14"/>
  <c r="AD114" i="14"/>
  <c r="Z115" i="14"/>
  <c r="CH115" i="14"/>
  <c r="Z116" i="14"/>
  <c r="BF116" i="14"/>
  <c r="ED116" i="14"/>
  <c r="N117" i="14"/>
  <c r="AD117" i="14"/>
  <c r="AT117" i="14"/>
  <c r="BZ117" i="14"/>
  <c r="DN117" i="14"/>
  <c r="R118" i="14"/>
  <c r="AH118" i="14"/>
  <c r="CD118" i="14"/>
  <c r="DN119" i="14"/>
  <c r="CL120" i="14"/>
  <c r="CL121" i="14"/>
  <c r="DN121" i="14"/>
  <c r="ED121" i="14"/>
  <c r="BB122" i="14"/>
  <c r="CH122" i="14"/>
  <c r="Z123" i="14"/>
  <c r="CP125" i="14"/>
  <c r="CD126" i="14"/>
  <c r="CT126" i="14"/>
  <c r="EL126" i="14"/>
  <c r="R127" i="14"/>
  <c r="AT127" i="14"/>
  <c r="BJ127" i="14"/>
  <c r="N128" i="14"/>
  <c r="AD128" i="14"/>
  <c r="AT128" i="14"/>
  <c r="BJ128" i="14"/>
  <c r="BZ128" i="14"/>
  <c r="CP128" i="14"/>
  <c r="EH129" i="14"/>
  <c r="V130" i="14"/>
  <c r="BN130" i="14"/>
  <c r="V131" i="14"/>
  <c r="BB131" i="14"/>
  <c r="CP131" i="14"/>
  <c r="AX132" i="14"/>
  <c r="EL132" i="14"/>
  <c r="BV133" i="14"/>
  <c r="BJ134" i="14"/>
  <c r="BZ134" i="14"/>
  <c r="CP134" i="14"/>
  <c r="DF134" i="14"/>
  <c r="DV134" i="14"/>
  <c r="EL134" i="14"/>
  <c r="V135" i="14"/>
  <c r="BB136" i="14"/>
  <c r="DV136" i="14"/>
  <c r="BB137" i="14"/>
  <c r="DN137" i="14"/>
  <c r="AL138" i="14"/>
  <c r="DJ138" i="14"/>
  <c r="J139" i="14"/>
  <c r="BV139" i="14"/>
  <c r="CL139" i="14"/>
  <c r="DN139" i="14"/>
  <c r="R140" i="14"/>
  <c r="BV140" i="14"/>
  <c r="BR141" i="14"/>
  <c r="CT141" i="14"/>
  <c r="DZ141" i="14"/>
  <c r="J142" i="14"/>
  <c r="AT142" i="14"/>
  <c r="BZ142" i="14"/>
  <c r="ED142" i="14"/>
  <c r="V143" i="14"/>
  <c r="AL143" i="14"/>
  <c r="BN143" i="14"/>
  <c r="AT144" i="14"/>
  <c r="J113" i="14"/>
  <c r="BZ113" i="14"/>
  <c r="CP113" i="14"/>
  <c r="CL114" i="14"/>
  <c r="J116" i="14"/>
  <c r="DB122" i="14"/>
  <c r="BZ124" i="14"/>
  <c r="CT128" i="14"/>
  <c r="DZ128" i="14"/>
  <c r="BF129" i="14"/>
  <c r="Z130" i="14"/>
  <c r="BJ133" i="14"/>
  <c r="ED133" i="14"/>
  <c r="CT134" i="14"/>
  <c r="ED138" i="14"/>
  <c r="BJ139" i="14"/>
  <c r="DN140" i="14"/>
  <c r="CX141" i="14"/>
  <c r="J121" i="14"/>
  <c r="J124" i="14"/>
  <c r="CL112" i="14"/>
  <c r="AH113" i="14"/>
  <c r="DF113" i="14"/>
  <c r="BF115" i="14"/>
  <c r="CL115" i="14"/>
  <c r="DB115" i="14"/>
  <c r="ED115" i="14"/>
  <c r="CP117" i="14"/>
  <c r="DF117" i="14"/>
  <c r="J118" i="14"/>
  <c r="CX118" i="14"/>
  <c r="DN118" i="14"/>
  <c r="ED118" i="14"/>
  <c r="BB119" i="14"/>
  <c r="DV120" i="14"/>
  <c r="AH121" i="14"/>
  <c r="BZ121" i="14"/>
  <c r="N123" i="14"/>
  <c r="AD123" i="14"/>
  <c r="BJ123" i="14"/>
  <c r="BZ123" i="14"/>
  <c r="DB123" i="14"/>
  <c r="DR123" i="14"/>
  <c r="AH124" i="14"/>
  <c r="EL124" i="14"/>
  <c r="N125" i="14"/>
  <c r="DJ125" i="14"/>
  <c r="DN126" i="14"/>
  <c r="CD127" i="14"/>
  <c r="CT127" i="14"/>
  <c r="DJ127" i="14"/>
  <c r="DZ127" i="14"/>
  <c r="CX129" i="14"/>
  <c r="DN129" i="14"/>
  <c r="CH130" i="14"/>
  <c r="DZ130" i="14"/>
  <c r="N131" i="14"/>
  <c r="CH131" i="14"/>
  <c r="DZ131" i="14"/>
  <c r="Z132" i="14"/>
  <c r="AP132" i="14"/>
  <c r="BR132" i="14"/>
  <c r="CH132" i="14"/>
  <c r="CX132" i="14"/>
  <c r="AH133" i="14"/>
  <c r="CH134" i="14"/>
  <c r="AD135" i="14"/>
  <c r="BF135" i="14"/>
  <c r="CH135" i="14"/>
  <c r="DZ135" i="14"/>
  <c r="AD136" i="14"/>
  <c r="BV137" i="14"/>
  <c r="EH137" i="14"/>
  <c r="Z138" i="14"/>
  <c r="BF138" i="14"/>
  <c r="AD141" i="14"/>
  <c r="AT141" i="14"/>
  <c r="N143" i="14"/>
  <c r="V144" i="14"/>
  <c r="BN144" i="14"/>
  <c r="EH144" i="14"/>
  <c r="DZ109" i="14"/>
  <c r="AX110" i="14"/>
  <c r="CD110" i="14"/>
  <c r="CT110" i="14"/>
  <c r="AD111" i="14"/>
  <c r="BJ111" i="14"/>
  <c r="CP111" i="14"/>
  <c r="DR111" i="14"/>
  <c r="EH111" i="14"/>
  <c r="BZ112" i="14"/>
  <c r="AL113" i="14"/>
  <c r="AL114" i="14"/>
  <c r="ED114" i="14"/>
  <c r="R115" i="14"/>
  <c r="DR115" i="14"/>
  <c r="AH116" i="14"/>
  <c r="BN116" i="14"/>
  <c r="CD116" i="14"/>
  <c r="DJ116" i="14"/>
  <c r="V117" i="14"/>
  <c r="DV117" i="14"/>
  <c r="EL117" i="14"/>
  <c r="J119" i="14"/>
  <c r="AD119" i="14"/>
  <c r="CD120" i="14"/>
  <c r="AD122" i="14"/>
  <c r="AT122" i="14"/>
  <c r="DF122" i="14"/>
  <c r="J123" i="14"/>
  <c r="CP123" i="14"/>
  <c r="AX124" i="14"/>
  <c r="BN124" i="14"/>
  <c r="CX125" i="14"/>
  <c r="R126" i="14"/>
  <c r="AH126" i="14"/>
  <c r="AT126" i="14"/>
  <c r="AL128" i="14"/>
  <c r="N129" i="14"/>
  <c r="AT129" i="14"/>
  <c r="CL130" i="14"/>
  <c r="AD131" i="14"/>
  <c r="CL132" i="14"/>
  <c r="ED132" i="14"/>
  <c r="CD133" i="14"/>
  <c r="DF133" i="14"/>
  <c r="AT136" i="14"/>
  <c r="BJ136" i="14"/>
  <c r="DN136" i="14"/>
  <c r="AT137" i="14"/>
  <c r="AD138" i="14"/>
  <c r="CD140" i="14"/>
  <c r="EH140" i="14"/>
  <c r="EH141" i="14"/>
  <c r="BB142" i="14"/>
  <c r="DV142" i="14"/>
  <c r="EL142" i="14"/>
  <c r="J143" i="14"/>
  <c r="AT143" i="14"/>
  <c r="CL143" i="14"/>
  <c r="DB143" i="14"/>
  <c r="J137" i="14"/>
  <c r="BB140" i="14"/>
  <c r="V116" i="14"/>
  <c r="AL116" i="14"/>
  <c r="BB116" i="14"/>
  <c r="CX116" i="14"/>
  <c r="Z117" i="14"/>
  <c r="AP117" i="14"/>
  <c r="BV117" i="14"/>
  <c r="BV119" i="14"/>
  <c r="DZ119" i="14"/>
  <c r="BB121" i="14"/>
  <c r="AH122" i="14"/>
  <c r="BN122" i="14"/>
  <c r="CD122" i="14"/>
  <c r="CT122" i="14"/>
  <c r="DJ122" i="14"/>
  <c r="AL123" i="14"/>
  <c r="BR124" i="14"/>
  <c r="CH124" i="14"/>
  <c r="DN124" i="14"/>
  <c r="AH125" i="14"/>
  <c r="AX126" i="14"/>
  <c r="BZ126" i="14"/>
  <c r="DV126" i="14"/>
  <c r="EH126" i="14"/>
  <c r="N127" i="14"/>
  <c r="AD127" i="14"/>
  <c r="AP127" i="14"/>
  <c r="CL127" i="14"/>
  <c r="DR127" i="14"/>
  <c r="EH127" i="14"/>
  <c r="Z128" i="14"/>
  <c r="ED129" i="14"/>
  <c r="AX130" i="14"/>
  <c r="BJ130" i="14"/>
  <c r="CP130" i="14"/>
  <c r="AH131" i="14"/>
  <c r="AX131" i="14"/>
  <c r="BJ131" i="14"/>
  <c r="BZ131" i="14"/>
  <c r="DB131" i="14"/>
  <c r="CP132" i="14"/>
  <c r="DR132" i="14"/>
  <c r="EH132" i="14"/>
  <c r="BR133" i="14"/>
  <c r="BF134" i="14"/>
  <c r="BV134" i="14"/>
  <c r="CL134" i="14"/>
  <c r="AX135" i="14"/>
  <c r="BZ135" i="14"/>
  <c r="CP135" i="14"/>
  <c r="CP136" i="14"/>
  <c r="DR136" i="14"/>
  <c r="EH136" i="14"/>
  <c r="R137" i="14"/>
  <c r="AH138" i="14"/>
  <c r="AX138" i="14"/>
  <c r="BN138" i="14"/>
  <c r="DZ139" i="14"/>
  <c r="DV143" i="14"/>
  <c r="N144" i="14"/>
  <c r="AP144" i="14"/>
  <c r="AD91" i="14"/>
  <c r="BV91" i="14"/>
  <c r="DR91" i="14"/>
  <c r="N99" i="14"/>
  <c r="CH99" i="14"/>
  <c r="DJ99" i="14"/>
  <c r="Z101" i="14"/>
  <c r="AT102" i="14"/>
  <c r="DB102" i="14"/>
  <c r="DR102" i="14"/>
  <c r="AT91" i="14"/>
  <c r="DB91" i="14"/>
  <c r="R91" i="14"/>
  <c r="BN91" i="14"/>
  <c r="BZ91" i="14"/>
  <c r="EH91" i="14"/>
  <c r="AP99" i="14"/>
  <c r="CL99" i="14"/>
  <c r="AD101" i="14"/>
  <c r="BB101" i="14"/>
  <c r="CT101" i="14"/>
  <c r="DR101" i="14"/>
  <c r="R102" i="14"/>
  <c r="BN102" i="14"/>
  <c r="BZ102" i="14"/>
  <c r="DV102" i="14"/>
  <c r="EH102" i="14"/>
  <c r="AL104" i="14"/>
  <c r="CL104" i="14"/>
  <c r="DZ104" i="14"/>
  <c r="AT105" i="14"/>
  <c r="BV105" i="14"/>
  <c r="J106" i="14"/>
  <c r="R107" i="14"/>
  <c r="CH107" i="14"/>
  <c r="DV107" i="14"/>
  <c r="J108" i="14"/>
  <c r="AD108" i="14"/>
  <c r="ED108" i="14"/>
  <c r="BZ110" i="14"/>
  <c r="BF121" i="14"/>
  <c r="V122" i="14"/>
  <c r="BF124" i="14"/>
  <c r="BJ99" i="14"/>
  <c r="DV101" i="14"/>
  <c r="CT102" i="14"/>
  <c r="N104" i="14"/>
  <c r="ED104" i="14"/>
  <c r="AX105" i="14"/>
  <c r="BV106" i="14"/>
  <c r="CX106" i="14"/>
  <c r="AH107" i="14"/>
  <c r="BF109" i="14"/>
  <c r="BF123" i="14"/>
  <c r="EL91" i="14"/>
  <c r="V91" i="14"/>
  <c r="BB91" i="14"/>
  <c r="DJ91" i="14"/>
  <c r="V99" i="14"/>
  <c r="DB99" i="14"/>
  <c r="R101" i="14"/>
  <c r="BJ101" i="14"/>
  <c r="CH101" i="14"/>
  <c r="DZ101" i="14"/>
  <c r="BB102" i="14"/>
  <c r="DJ102" i="14"/>
  <c r="AP104" i="14"/>
  <c r="BR104" i="14"/>
  <c r="DR104" i="14"/>
  <c r="AL105" i="14"/>
  <c r="BB105" i="14"/>
  <c r="CP105" i="14"/>
  <c r="CL106" i="14"/>
  <c r="J107" i="14"/>
  <c r="DV108" i="14"/>
  <c r="EL110" i="14"/>
  <c r="DF116" i="14"/>
  <c r="R121" i="14"/>
  <c r="CD91" i="14"/>
  <c r="AP91" i="14"/>
  <c r="BV94" i="14"/>
  <c r="DV99" i="14"/>
  <c r="AT104" i="14"/>
  <c r="N105" i="14"/>
  <c r="AL106" i="14"/>
  <c r="ED106" i="14"/>
  <c r="BN107" i="14"/>
  <c r="BJ108" i="14"/>
  <c r="CL109" i="14"/>
  <c r="BJ122" i="14"/>
  <c r="CT124" i="14"/>
  <c r="BF119" i="14"/>
  <c r="N91" i="14"/>
  <c r="CL91" i="14"/>
  <c r="BB99" i="14"/>
  <c r="AX101" i="14"/>
  <c r="DN101" i="14"/>
  <c r="N102" i="14"/>
  <c r="BV102" i="14"/>
  <c r="CL102" i="14"/>
  <c r="BV104" i="14"/>
  <c r="CX104" i="14"/>
  <c r="AP105" i="14"/>
  <c r="BR105" i="14"/>
  <c r="CT105" i="14"/>
  <c r="EH105" i="14"/>
  <c r="Z106" i="14"/>
  <c r="EH106" i="14"/>
  <c r="CD107" i="14"/>
  <c r="AL108" i="14"/>
  <c r="BZ108" i="14"/>
  <c r="DZ108" i="14"/>
  <c r="AX109" i="14"/>
  <c r="AL110" i="14"/>
  <c r="CX110" i="14"/>
  <c r="Z111" i="14"/>
  <c r="BN111" i="14"/>
  <c r="CD111" i="14"/>
  <c r="ED111" i="14"/>
  <c r="AP113" i="14"/>
  <c r="DB113" i="14"/>
  <c r="EL114" i="14"/>
  <c r="N115" i="14"/>
  <c r="BZ115" i="14"/>
  <c r="DN115" i="14"/>
  <c r="AP116" i="14"/>
  <c r="BR116" i="14"/>
  <c r="CT117" i="14"/>
  <c r="CL118" i="14"/>
  <c r="DZ118" i="14"/>
  <c r="BR119" i="14"/>
  <c r="CD119" i="14"/>
  <c r="ED119" i="14"/>
  <c r="R120" i="14"/>
  <c r="CH120" i="14"/>
  <c r="J125" i="14"/>
  <c r="AD125" i="14"/>
  <c r="J110" i="14"/>
  <c r="BB110" i="14"/>
  <c r="DN110" i="14"/>
  <c r="DF111" i="14"/>
  <c r="CT116" i="14"/>
  <c r="DR116" i="14"/>
  <c r="EH116" i="14"/>
  <c r="Z118" i="14"/>
  <c r="BN118" i="14"/>
  <c r="R119" i="14"/>
  <c r="DJ120" i="14"/>
  <c r="DF121" i="14"/>
  <c r="AX122" i="14"/>
  <c r="AT123" i="14"/>
  <c r="DF123" i="14"/>
  <c r="BV124" i="14"/>
  <c r="BJ126" i="14"/>
  <c r="AD110" i="14"/>
  <c r="CP110" i="14"/>
  <c r="AT111" i="14"/>
  <c r="BF111" i="14"/>
  <c r="CT111" i="14"/>
  <c r="DJ111" i="14"/>
  <c r="CH113" i="14"/>
  <c r="EH113" i="14"/>
  <c r="AP114" i="14"/>
  <c r="BF114" i="14"/>
  <c r="DB114" i="14"/>
  <c r="DR114" i="14"/>
  <c r="DV116" i="14"/>
  <c r="DZ117" i="14"/>
  <c r="AP118" i="14"/>
  <c r="BB118" i="14"/>
  <c r="V119" i="14"/>
  <c r="BJ119" i="14"/>
  <c r="DV119" i="14"/>
  <c r="AX120" i="14"/>
  <c r="DN120" i="14"/>
  <c r="V121" i="14"/>
  <c r="DJ121" i="14"/>
  <c r="BZ122" i="14"/>
  <c r="BV123" i="14"/>
  <c r="EH123" i="14"/>
  <c r="BJ124" i="14"/>
  <c r="CX124" i="14"/>
  <c r="DZ124" i="14"/>
  <c r="BJ125" i="14"/>
  <c r="Z120" i="14"/>
  <c r="AX121" i="14"/>
  <c r="EL121" i="14"/>
  <c r="N122" i="14"/>
  <c r="J126" i="14"/>
  <c r="J131" i="14"/>
  <c r="J109" i="14"/>
  <c r="Z109" i="14"/>
  <c r="BZ109" i="14"/>
  <c r="V110" i="14"/>
  <c r="CH110" i="14"/>
  <c r="AH111" i="14"/>
  <c r="AX111" i="14"/>
  <c r="CX111" i="14"/>
  <c r="CH112" i="14"/>
  <c r="AX113" i="14"/>
  <c r="BN113" i="14"/>
  <c r="EL113" i="14"/>
  <c r="DF114" i="14"/>
  <c r="AH115" i="14"/>
  <c r="BV115" i="14"/>
  <c r="CT115" i="14"/>
  <c r="AX116" i="14"/>
  <c r="DZ116" i="14"/>
  <c r="BF118" i="14"/>
  <c r="CT118" i="14"/>
  <c r="Z119" i="14"/>
  <c r="BB120" i="14"/>
  <c r="DR120" i="14"/>
  <c r="J122" i="14"/>
  <c r="Z126" i="14"/>
  <c r="BZ111" i="14"/>
  <c r="N121" i="14"/>
  <c r="R122" i="14"/>
  <c r="BF122" i="14"/>
  <c r="BR122" i="14"/>
  <c r="BB124" i="14"/>
  <c r="AP125" i="14"/>
  <c r="AP124" i="14"/>
  <c r="DB124" i="14"/>
  <c r="BF125" i="14"/>
  <c r="CH125" i="14"/>
  <c r="DV125" i="14"/>
  <c r="BF126" i="14"/>
  <c r="J127" i="14"/>
  <c r="DF127" i="14"/>
  <c r="DV127" i="14"/>
  <c r="AP128" i="14"/>
  <c r="BF128" i="14"/>
  <c r="CH128" i="14"/>
  <c r="DF128" i="14"/>
  <c r="J129" i="14"/>
  <c r="R129" i="14"/>
  <c r="AP129" i="14"/>
  <c r="DF129" i="14"/>
  <c r="N130" i="14"/>
  <c r="AL130" i="14"/>
  <c r="BZ130" i="14"/>
  <c r="CX130" i="14"/>
  <c r="EL130" i="14"/>
  <c r="CT132" i="14"/>
  <c r="CX133" i="14"/>
  <c r="BN135" i="14"/>
  <c r="AH139" i="14"/>
  <c r="ED139" i="14"/>
  <c r="DJ141" i="14"/>
  <c r="V142" i="14"/>
  <c r="BF143" i="14"/>
  <c r="DZ143" i="14"/>
  <c r="DJ129" i="14"/>
  <c r="CP139" i="14"/>
  <c r="V125" i="14"/>
  <c r="BN125" i="14"/>
  <c r="BZ125" i="14"/>
  <c r="V126" i="14"/>
  <c r="CL126" i="14"/>
  <c r="V127" i="14"/>
  <c r="EL127" i="14"/>
  <c r="BV128" i="14"/>
  <c r="CL128" i="14"/>
  <c r="DN128" i="14"/>
  <c r="EL128" i="14"/>
  <c r="V129" i="14"/>
  <c r="AX129" i="14"/>
  <c r="BV129" i="14"/>
  <c r="EL129" i="14"/>
  <c r="R130" i="14"/>
  <c r="CD130" i="14"/>
  <c r="AP131" i="14"/>
  <c r="BN131" i="14"/>
  <c r="DN132" i="14"/>
  <c r="DR134" i="14"/>
  <c r="CT135" i="14"/>
  <c r="DV135" i="14"/>
  <c r="AX136" i="14"/>
  <c r="V137" i="14"/>
  <c r="BN137" i="14"/>
  <c r="EL137" i="14"/>
  <c r="N138" i="14"/>
  <c r="CX138" i="14"/>
  <c r="DN138" i="14"/>
  <c r="BB139" i="14"/>
  <c r="DF139" i="14"/>
  <c r="BZ143" i="14"/>
  <c r="BF144" i="14"/>
  <c r="DJ144" i="14"/>
  <c r="DZ144" i="14"/>
  <c r="Z127" i="14"/>
  <c r="AT130" i="14"/>
  <c r="DF130" i="14"/>
  <c r="AL132" i="14"/>
  <c r="AP139" i="14"/>
  <c r="CD139" i="14"/>
  <c r="EL139" i="14"/>
  <c r="DB141" i="14"/>
  <c r="DR141" i="14"/>
  <c r="N142" i="14"/>
  <c r="DJ142" i="14"/>
  <c r="CP143" i="14"/>
  <c r="EH143" i="14"/>
  <c r="AH144" i="14"/>
  <c r="BV144" i="14"/>
  <c r="CH144" i="14"/>
  <c r="CX144" i="14"/>
  <c r="J134" i="14"/>
  <c r="AD126" i="14"/>
  <c r="BB126" i="14"/>
  <c r="DR126" i="14"/>
  <c r="BB127" i="14"/>
  <c r="DB128" i="14"/>
  <c r="DR128" i="14"/>
  <c r="AL129" i="14"/>
  <c r="BB129" i="14"/>
  <c r="CD129" i="14"/>
  <c r="DB129" i="14"/>
  <c r="AH130" i="14"/>
  <c r="CT130" i="14"/>
  <c r="AT131" i="14"/>
  <c r="CT131" i="14"/>
  <c r="AD133" i="14"/>
  <c r="BF133" i="14"/>
  <c r="CT133" i="14"/>
  <c r="R134" i="14"/>
  <c r="AH135" i="14"/>
  <c r="BJ135" i="14"/>
  <c r="CD136" i="14"/>
  <c r="CT136" i="14"/>
  <c r="BJ138" i="14"/>
  <c r="EH138" i="14"/>
  <c r="Z140" i="14"/>
  <c r="AX140" i="14"/>
  <c r="CL140" i="14"/>
  <c r="DJ140" i="14"/>
  <c r="BN141" i="14"/>
  <c r="CP141" i="14"/>
  <c r="DV141" i="14"/>
  <c r="BJ142" i="14"/>
  <c r="Z143" i="14"/>
  <c r="BB143" i="14"/>
  <c r="DB144" i="14"/>
  <c r="DJ134" i="14"/>
  <c r="BR137" i="14"/>
  <c r="ED137" i="14"/>
  <c r="CT138" i="14"/>
  <c r="AH132" i="14"/>
  <c r="BV132" i="14"/>
  <c r="DJ132" i="14"/>
  <c r="BN133" i="14"/>
  <c r="BZ133" i="14"/>
  <c r="CD134" i="14"/>
  <c r="N135" i="14"/>
  <c r="AL135" i="14"/>
  <c r="CX135" i="14"/>
  <c r="EL135" i="14"/>
  <c r="V136" i="14"/>
  <c r="CH136" i="14"/>
  <c r="AL137" i="14"/>
  <c r="BJ137" i="14"/>
  <c r="CX137" i="14"/>
  <c r="DV137" i="14"/>
  <c r="J138" i="14"/>
  <c r="CL138" i="14"/>
  <c r="DZ138" i="14"/>
  <c r="EL138" i="14"/>
  <c r="BR139" i="14"/>
  <c r="DV139" i="14"/>
  <c r="EH139" i="14"/>
  <c r="AP141" i="14"/>
  <c r="DF141" i="14"/>
  <c r="AX142" i="14"/>
  <c r="CL142" i="14"/>
  <c r="ED143" i="14"/>
  <c r="BB132" i="14"/>
  <c r="DZ132" i="14"/>
  <c r="AT133" i="14"/>
  <c r="CP133" i="14"/>
  <c r="BB135" i="14"/>
  <c r="DN135" i="14"/>
  <c r="BN136" i="14"/>
  <c r="DB136" i="14"/>
  <c r="BB138" i="14"/>
  <c r="V139" i="14"/>
  <c r="CX139" i="14"/>
  <c r="BR140" i="14"/>
  <c r="DR140" i="14"/>
  <c r="ED140" i="14"/>
  <c r="AH141" i="14"/>
  <c r="BV141" i="14"/>
  <c r="EL141" i="14"/>
  <c r="AP142" i="14"/>
  <c r="CD142" i="14"/>
  <c r="DR142" i="14"/>
  <c r="CH143" i="14"/>
  <c r="Z144" i="14"/>
  <c r="CP144" i="14"/>
  <c r="DR144" i="14"/>
  <c r="BF106" i="14"/>
  <c r="DR106" i="14"/>
  <c r="AT108" i="14"/>
  <c r="DF108" i="14"/>
  <c r="AT109" i="14"/>
  <c r="DF109" i="14"/>
  <c r="V106" i="14"/>
  <c r="CH106" i="14"/>
  <c r="AX108" i="14"/>
  <c r="DJ108" i="14"/>
  <c r="BV110" i="14"/>
  <c r="EH110" i="14"/>
  <c r="BB107" i="14"/>
  <c r="DN107" i="14"/>
  <c r="AH117" i="14"/>
  <c r="DR105" i="14"/>
  <c r="BB106" i="14"/>
  <c r="DN106" i="14"/>
  <c r="R108" i="14"/>
  <c r="CD108" i="14"/>
  <c r="AP110" i="14"/>
  <c r="DB110" i="14"/>
  <c r="CD114" i="14"/>
  <c r="AT115" i="14"/>
  <c r="DZ115" i="14"/>
  <c r="CP116" i="14"/>
  <c r="BR117" i="14"/>
  <c r="AH120" i="14"/>
  <c r="AT120" i="14"/>
  <c r="CT120" i="14"/>
  <c r="DF120" i="14"/>
  <c r="CH123" i="14"/>
  <c r="CT123" i="14"/>
  <c r="AL125" i="14"/>
  <c r="BF117" i="14"/>
  <c r="V118" i="14"/>
  <c r="BV118" i="14"/>
  <c r="CH118" i="14"/>
  <c r="EH118" i="14"/>
  <c r="BJ121" i="14"/>
  <c r="BV121" i="14"/>
  <c r="DV121" i="14"/>
  <c r="EH121" i="14"/>
  <c r="DR122" i="14"/>
  <c r="ED122" i="14"/>
  <c r="DJ124" i="14"/>
  <c r="DV124" i="14"/>
  <c r="Z125" i="14"/>
  <c r="BB113" i="14"/>
  <c r="DF115" i="14"/>
  <c r="BV116" i="14"/>
  <c r="ED117" i="14"/>
  <c r="AL119" i="14"/>
  <c r="AX119" i="14"/>
  <c r="CX119" i="14"/>
  <c r="DJ119" i="14"/>
  <c r="R124" i="14"/>
  <c r="AD124" i="14"/>
  <c r="V113" i="14"/>
  <c r="AX114" i="14"/>
  <c r="BJ116" i="14"/>
  <c r="AL117" i="14"/>
  <c r="DR117" i="14"/>
  <c r="Z122" i="14"/>
  <c r="AL122" i="14"/>
  <c r="BB123" i="14"/>
  <c r="BN123" i="14"/>
  <c r="J114" i="14"/>
  <c r="N120" i="14"/>
  <c r="BN120" i="14"/>
  <c r="BZ120" i="14"/>
  <c r="DZ120" i="14"/>
  <c r="EL120" i="14"/>
  <c r="CL122" i="14"/>
  <c r="CX122" i="14"/>
  <c r="CD124" i="14"/>
  <c r="CP124" i="14"/>
  <c r="CX117" i="14"/>
  <c r="AD121" i="14"/>
  <c r="AP121" i="14"/>
  <c r="CP121" i="14"/>
  <c r="DB121" i="14"/>
  <c r="DN123" i="14"/>
  <c r="DZ123" i="14"/>
  <c r="CL125" i="14"/>
  <c r="BN126" i="14"/>
  <c r="EH124" i="14"/>
  <c r="J128" i="14"/>
  <c r="CD132" i="14"/>
  <c r="N133" i="14"/>
  <c r="DZ133" i="14"/>
  <c r="EL133" i="14"/>
  <c r="EH134" i="14"/>
  <c r="BF137" i="14"/>
  <c r="DR137" i="14"/>
  <c r="AT140" i="14"/>
  <c r="DF140" i="14"/>
  <c r="V141" i="14"/>
  <c r="CH141" i="14"/>
  <c r="DV144" i="14"/>
  <c r="V138" i="14"/>
  <c r="CH138" i="14"/>
  <c r="AH143" i="14"/>
  <c r="CT143" i="14"/>
  <c r="BJ144" i="14"/>
  <c r="DB134" i="14"/>
  <c r="DZ136" i="14"/>
  <c r="AX139" i="14"/>
  <c r="DJ139" i="14"/>
  <c r="AL142" i="14"/>
  <c r="CX142" i="14"/>
  <c r="Z137" i="14"/>
  <c r="CL137" i="14"/>
  <c r="N140" i="14"/>
  <c r="BZ140" i="14"/>
  <c r="EL140" i="14"/>
  <c r="BB141" i="14"/>
  <c r="DN141" i="14"/>
  <c r="BV93" i="14"/>
  <c r="BJ91" i="14"/>
  <c r="CP91" i="14"/>
  <c r="EO120" i="14" l="1"/>
  <c r="EO141" i="14"/>
  <c r="EQ141" i="14" s="1"/>
  <c r="EO136" i="14"/>
  <c r="EO109" i="14"/>
  <c r="EQ109" i="14" s="1"/>
  <c r="EO131" i="14"/>
  <c r="EQ131" i="14" s="1"/>
  <c r="EO107" i="14"/>
  <c r="EO138" i="14"/>
  <c r="EQ138" i="14" s="1"/>
  <c r="EO104" i="14"/>
  <c r="EQ104" i="14" s="1"/>
  <c r="EO111" i="14"/>
  <c r="EQ111" i="14" s="1"/>
  <c r="EO144" i="14"/>
  <c r="EQ144" i="14" s="1"/>
  <c r="EO106" i="14"/>
  <c r="EQ106" i="14" s="1"/>
  <c r="EO91" i="14"/>
  <c r="EQ91" i="14" s="1"/>
  <c r="EO143" i="14"/>
  <c r="EQ143" i="14" s="1"/>
  <c r="EO119" i="14"/>
  <c r="EO116" i="14"/>
  <c r="EO135" i="14"/>
  <c r="EQ135" i="14" s="1"/>
  <c r="EO115" i="14"/>
  <c r="EQ115" i="14" s="1"/>
  <c r="EO124" i="14"/>
  <c r="EQ124" i="14" s="1"/>
  <c r="EO142" i="14"/>
  <c r="EQ142" i="14" s="1"/>
  <c r="EO132" i="14"/>
  <c r="EQ132" i="14" s="1"/>
  <c r="EO102" i="14"/>
  <c r="EQ102" i="14" s="1"/>
  <c r="EO108" i="14"/>
  <c r="EQ108" i="14" s="1"/>
  <c r="EO140" i="14"/>
  <c r="EQ140" i="14" s="1"/>
  <c r="EO133" i="14"/>
  <c r="EQ133" i="14" s="1"/>
  <c r="EO130" i="14"/>
  <c r="EQ130" i="14" s="1"/>
  <c r="EO110" i="14"/>
  <c r="EO134" i="14"/>
  <c r="EQ134" i="14" s="1"/>
  <c r="EO126" i="14"/>
  <c r="EQ126" i="14" s="1"/>
  <c r="EO125" i="14"/>
  <c r="EQ125" i="14" s="1"/>
  <c r="EO122" i="14"/>
  <c r="EQ122" i="14" s="1"/>
  <c r="EO101" i="14"/>
  <c r="EQ101" i="14" s="1"/>
  <c r="EO127" i="14"/>
  <c r="EQ127" i="14" s="1"/>
  <c r="EO121" i="14"/>
  <c r="EQ121" i="14" s="1"/>
  <c r="EO117" i="14"/>
  <c r="EQ117" i="14" s="1"/>
  <c r="EO118" i="14"/>
  <c r="EQ118" i="14" s="1"/>
  <c r="EO105" i="14"/>
  <c r="EQ105" i="14" s="1"/>
  <c r="EO129" i="14"/>
  <c r="EQ129" i="14" s="1"/>
  <c r="EO139" i="14"/>
  <c r="EQ139" i="14" s="1"/>
  <c r="EO137" i="14"/>
  <c r="EQ137" i="14" s="1"/>
  <c r="EO128" i="14"/>
  <c r="EQ128" i="14" s="1"/>
  <c r="EO113" i="14"/>
  <c r="EQ113" i="14" s="1"/>
  <c r="EO114" i="14"/>
  <c r="EQ114" i="14" s="1"/>
  <c r="EO123" i="14"/>
  <c r="EQ123" i="14" s="1"/>
  <c r="EQ120" i="14"/>
  <c r="EQ110" i="14"/>
  <c r="EQ107" i="14"/>
  <c r="EQ119" i="14"/>
  <c r="EQ116" i="14"/>
  <c r="EQ136" i="14"/>
  <c r="BV112" i="14" l="1"/>
  <c r="BN112" i="14"/>
  <c r="AX112" i="14"/>
  <c r="BR112" i="14"/>
  <c r="BF112" i="14"/>
  <c r="BJ112" i="14"/>
  <c r="AT112" i="14" l="1"/>
  <c r="BB112" i="14"/>
  <c r="DF98" i="14"/>
  <c r="BZ99" i="14"/>
  <c r="BJ98" i="14"/>
  <c r="AD98" i="14"/>
  <c r="BF98" i="14"/>
  <c r="Z98" i="14"/>
  <c r="Z96" i="14"/>
  <c r="DB96" i="14"/>
  <c r="DZ95" i="14"/>
  <c r="CT95" i="14"/>
  <c r="AD95" i="14"/>
  <c r="DJ98" i="14"/>
  <c r="AL95" i="14"/>
  <c r="EH95" i="14"/>
  <c r="BF95" i="14"/>
  <c r="DR95" i="14"/>
  <c r="BR95" i="14"/>
  <c r="DN95" i="14"/>
  <c r="BN95" i="14"/>
  <c r="DF95" i="14"/>
  <c r="DB95" i="14"/>
  <c r="AX95" i="14"/>
  <c r="CP95" i="14"/>
  <c r="AT95" i="14"/>
  <c r="Z95" i="14"/>
  <c r="EL95" i="14"/>
  <c r="CL95" i="14"/>
  <c r="CD95" i="14"/>
  <c r="ED95" i="14"/>
  <c r="AH95" i="14"/>
  <c r="DV95" i="14"/>
  <c r="EH90" i="14"/>
  <c r="DB90" i="14"/>
  <c r="BV90" i="14"/>
  <c r="AP90" i="14"/>
  <c r="EL89" i="14"/>
  <c r="DF89" i="14"/>
  <c r="BZ89" i="14"/>
  <c r="AT89" i="14"/>
  <c r="N89" i="14"/>
  <c r="DZ90" i="14"/>
  <c r="CT90" i="14"/>
  <c r="BN90" i="14"/>
  <c r="AH90" i="14"/>
  <c r="ED89" i="14"/>
  <c r="CX89" i="14"/>
  <c r="BR89" i="14"/>
  <c r="AL89" i="14"/>
  <c r="DV90" i="14"/>
  <c r="CP90" i="14"/>
  <c r="BJ90" i="14"/>
  <c r="AD90" i="14"/>
  <c r="EL90" i="14"/>
  <c r="DF90" i="14"/>
  <c r="BZ90" i="14"/>
  <c r="AT90" i="14"/>
  <c r="N90" i="14"/>
  <c r="DJ89" i="14"/>
  <c r="CD89" i="14"/>
  <c r="AX89" i="14"/>
  <c r="R89" i="14"/>
  <c r="DJ90" i="14"/>
  <c r="AX90" i="14"/>
  <c r="CT89" i="14"/>
  <c r="BB89" i="14"/>
  <c r="CX90" i="14"/>
  <c r="AL90" i="14"/>
  <c r="CP89" i="14"/>
  <c r="AP89" i="14"/>
  <c r="DJ86" i="14"/>
  <c r="AX86" i="14"/>
  <c r="R86" i="14"/>
  <c r="CL90" i="14"/>
  <c r="Z90" i="14"/>
  <c r="EH89" i="14"/>
  <c r="CL89" i="14"/>
  <c r="AH89" i="14"/>
  <c r="EL86" i="14"/>
  <c r="DF86" i="14"/>
  <c r="BZ86" i="14"/>
  <c r="CH90" i="14"/>
  <c r="V90" i="14"/>
  <c r="DZ89" i="14"/>
  <c r="CH89" i="14"/>
  <c r="AD89" i="14"/>
  <c r="EH86" i="14"/>
  <c r="DB86" i="14"/>
  <c r="BV86" i="14"/>
  <c r="AP86" i="14"/>
  <c r="CD90" i="14"/>
  <c r="R90" i="14"/>
  <c r="DV89" i="14"/>
  <c r="BV89" i="14"/>
  <c r="Z89" i="14"/>
  <c r="ED86" i="14"/>
  <c r="CX86" i="14"/>
  <c r="BR86" i="14"/>
  <c r="AL86" i="14"/>
  <c r="ED90" i="14"/>
  <c r="BR90" i="14"/>
  <c r="DR89" i="14"/>
  <c r="BN89" i="14"/>
  <c r="V89" i="14"/>
  <c r="DR90" i="14"/>
  <c r="BF90" i="14"/>
  <c r="DN89" i="14"/>
  <c r="BJ89" i="14"/>
  <c r="DV86" i="14"/>
  <c r="BJ86" i="14"/>
  <c r="DN90" i="14"/>
  <c r="BB90" i="14"/>
  <c r="DB89" i="14"/>
  <c r="BF89" i="14"/>
  <c r="AT86" i="14"/>
  <c r="DN86" i="14"/>
  <c r="AD86" i="14"/>
  <c r="Z86" i="14"/>
  <c r="CH86" i="14"/>
  <c r="V86" i="14"/>
  <c r="N86" i="14"/>
  <c r="BF86" i="14"/>
  <c r="DZ86" i="14"/>
  <c r="BB86" i="14"/>
  <c r="N112" i="14"/>
  <c r="DZ96" i="14"/>
  <c r="CT96" i="14"/>
  <c r="DJ96" i="14"/>
  <c r="AX96" i="14"/>
  <c r="CH96" i="14"/>
  <c r="BZ96" i="14"/>
  <c r="V96" i="14"/>
  <c r="BJ96" i="14"/>
  <c r="EL96" i="14"/>
  <c r="BB96" i="14"/>
  <c r="N96" i="14"/>
  <c r="DN96" i="14"/>
  <c r="AT96" i="14"/>
  <c r="DF96" i="14"/>
  <c r="CX98" i="14"/>
  <c r="AL98" i="14"/>
  <c r="CL98" i="14"/>
  <c r="ED98" i="14"/>
  <c r="BR98" i="14"/>
  <c r="DR98" i="14"/>
  <c r="EH98" i="14"/>
  <c r="DB98" i="14"/>
  <c r="BV98" i="14"/>
  <c r="AP98" i="14"/>
  <c r="DZ98" i="14"/>
  <c r="CT98" i="14"/>
  <c r="BN98" i="14"/>
  <c r="AH98" i="14"/>
  <c r="DV98" i="14"/>
  <c r="CP98" i="14"/>
  <c r="DN98" i="14"/>
  <c r="CH98" i="14"/>
  <c r="BB98" i="14"/>
  <c r="V98" i="14"/>
  <c r="EL99" i="14"/>
  <c r="CD98" i="14"/>
  <c r="AX98" i="14"/>
  <c r="R98" i="14"/>
  <c r="EL98" i="14"/>
  <c r="BZ98" i="14"/>
  <c r="AT98" i="14"/>
  <c r="N98" i="14"/>
  <c r="CX95" i="14"/>
  <c r="V95" i="14"/>
  <c r="BB95" i="14"/>
  <c r="R95" i="14"/>
  <c r="DJ95" i="14"/>
  <c r="BZ95" i="14"/>
  <c r="AP95" i="14"/>
  <c r="N95" i="14"/>
  <c r="CH95" i="14"/>
  <c r="BJ95" i="14"/>
  <c r="EO99" i="14" l="1"/>
  <c r="EO90" i="14"/>
  <c r="EO89" i="14"/>
  <c r="EO95" i="14"/>
  <c r="EO98" i="14"/>
  <c r="DV112" i="14"/>
  <c r="AD112" i="14"/>
  <c r="DF112" i="14"/>
  <c r="EL112" i="14"/>
  <c r="AL112" i="14"/>
  <c r="DJ112" i="14"/>
  <c r="DZ112" i="14"/>
  <c r="V112" i="14"/>
  <c r="ED112" i="14"/>
  <c r="AH112" i="14"/>
  <c r="EH112" i="14"/>
  <c r="R112" i="14"/>
  <c r="DR112" i="14"/>
  <c r="Z112" i="14"/>
  <c r="CL86" i="14"/>
  <c r="DR86" i="14"/>
  <c r="CD86" i="14"/>
  <c r="BN86" i="14"/>
  <c r="CP86" i="14"/>
  <c r="CT86" i="14"/>
  <c r="AH86" i="14"/>
  <c r="DR96" i="14"/>
  <c r="AP96" i="14"/>
  <c r="AL96" i="14"/>
  <c r="BR96" i="14"/>
  <c r="BV96" i="14"/>
  <c r="CX96" i="14"/>
  <c r="BF96" i="14"/>
  <c r="AH96" i="14"/>
  <c r="R96" i="14"/>
  <c r="CP96" i="14"/>
  <c r="CL96" i="14"/>
  <c r="DR97" i="14"/>
  <c r="DV96" i="14"/>
  <c r="AD96" i="14"/>
  <c r="BF97" i="14"/>
  <c r="BN97" i="14"/>
  <c r="BV97" i="14"/>
  <c r="CH97" i="14"/>
  <c r="CX97" i="14"/>
  <c r="R97" i="14"/>
  <c r="ED93" i="14"/>
  <c r="ED96" i="14"/>
  <c r="DJ97" i="14"/>
  <c r="CL97" i="14"/>
  <c r="CT97" i="14"/>
  <c r="DV97" i="14"/>
  <c r="EH97" i="14"/>
  <c r="BJ97" i="14"/>
  <c r="CT93" i="14"/>
  <c r="N94" i="14"/>
  <c r="N93" i="14"/>
  <c r="CP93" i="14"/>
  <c r="DZ97" i="14"/>
  <c r="DF97" i="14"/>
  <c r="DN93" i="14"/>
  <c r="DV93" i="14"/>
  <c r="V97" i="14"/>
  <c r="AL97" i="14"/>
  <c r="N97" i="14"/>
  <c r="BR97" i="14"/>
  <c r="BZ97" i="14"/>
  <c r="BB97" i="14"/>
  <c r="DB97" i="14"/>
  <c r="N88" i="14"/>
  <c r="N87" i="14"/>
  <c r="AH97" i="14"/>
  <c r="AD97" i="14"/>
  <c r="AP97" i="14"/>
  <c r="AX97" i="14"/>
  <c r="N84" i="14" l="1"/>
  <c r="EO86" i="14"/>
  <c r="AP112" i="14"/>
  <c r="DN112" i="14"/>
  <c r="EO112" i="14" s="1"/>
  <c r="BZ93" i="14"/>
  <c r="BN93" i="14"/>
  <c r="AT94" i="14"/>
  <c r="BR94" i="14"/>
  <c r="DF94" i="14"/>
  <c r="BB94" i="14"/>
  <c r="AX94" i="14"/>
  <c r="ED94" i="14"/>
  <c r="BZ94" i="14"/>
  <c r="BN94" i="14"/>
  <c r="AT93" i="14"/>
  <c r="BR93" i="14"/>
  <c r="EL97" i="14"/>
  <c r="DR94" i="14"/>
  <c r="AP93" i="14"/>
  <c r="CD94" i="14"/>
  <c r="CX94" i="14"/>
  <c r="DJ94" i="14"/>
  <c r="CH93" i="14"/>
  <c r="DZ93" i="14"/>
  <c r="ED97" i="14"/>
  <c r="DR93" i="14"/>
  <c r="AP94" i="14"/>
  <c r="CD93" i="14"/>
  <c r="CP94" i="14"/>
  <c r="CT94" i="14"/>
  <c r="BF93" i="14"/>
  <c r="AD93" i="14"/>
  <c r="CD97" i="14"/>
  <c r="BN96" i="14"/>
  <c r="CX93" i="14"/>
  <c r="DJ93" i="14"/>
  <c r="Z97" i="14"/>
  <c r="CH94" i="14"/>
  <c r="DZ94" i="14"/>
  <c r="DN97" i="14"/>
  <c r="AL93" i="14"/>
  <c r="CP97" i="14"/>
  <c r="CL93" i="14"/>
  <c r="V93" i="14"/>
  <c r="BF94" i="14"/>
  <c r="AD94" i="14"/>
  <c r="CD96" i="14"/>
  <c r="Z93" i="14"/>
  <c r="DB94" i="14"/>
  <c r="AH94" i="14"/>
  <c r="AL94" i="14"/>
  <c r="CL94" i="14"/>
  <c r="DN94" i="14"/>
  <c r="V94" i="14"/>
  <c r="EH96" i="14"/>
  <c r="Z94" i="14"/>
  <c r="DB93" i="14"/>
  <c r="AH93" i="14"/>
  <c r="BJ94" i="14"/>
  <c r="AT97" i="14"/>
  <c r="EH94" i="14"/>
  <c r="R94" i="14"/>
  <c r="BJ93" i="14"/>
  <c r="DV94" i="14"/>
  <c r="EL93" i="14"/>
  <c r="EH93" i="14"/>
  <c r="R93" i="14"/>
  <c r="DF93" i="14"/>
  <c r="BB93" i="14"/>
  <c r="AX93" i="14"/>
  <c r="EL94" i="14"/>
  <c r="V88" i="14"/>
  <c r="CL88" i="14"/>
  <c r="Z87" i="14"/>
  <c r="BV87" i="14"/>
  <c r="EL87" i="14"/>
  <c r="DF88" i="14"/>
  <c r="DZ88" i="14"/>
  <c r="BZ88" i="14"/>
  <c r="V87" i="14"/>
  <c r="R88" i="14"/>
  <c r="DF87" i="14"/>
  <c r="BZ87" i="14"/>
  <c r="BN87" i="14"/>
  <c r="CD87" i="14"/>
  <c r="CD84" i="14" s="1"/>
  <c r="Z88" i="14"/>
  <c r="BV88" i="14"/>
  <c r="EL88" i="14"/>
  <c r="AD87" i="14"/>
  <c r="BR87" i="14"/>
  <c r="AL87" i="14"/>
  <c r="BN88" i="14"/>
  <c r="CD88" i="14"/>
  <c r="ED87" i="14"/>
  <c r="BJ87" i="14"/>
  <c r="AP87" i="14"/>
  <c r="AD88" i="14"/>
  <c r="BR88" i="14"/>
  <c r="AL88" i="14"/>
  <c r="CL87" i="14"/>
  <c r="DZ87" i="14"/>
  <c r="CT87" i="14"/>
  <c r="AT87" i="14"/>
  <c r="DJ87" i="14"/>
  <c r="DV87" i="14"/>
  <c r="ED88" i="14"/>
  <c r="BJ88" i="14"/>
  <c r="AP88" i="14"/>
  <c r="BB87" i="14"/>
  <c r="CP88" i="14"/>
  <c r="AH88" i="14"/>
  <c r="CT88" i="14"/>
  <c r="AT88" i="14"/>
  <c r="DJ88" i="14"/>
  <c r="DV88" i="14"/>
  <c r="AX87" i="14"/>
  <c r="DN87" i="14"/>
  <c r="CX87" i="14"/>
  <c r="BB88" i="14"/>
  <c r="DR87" i="14"/>
  <c r="EH87" i="14"/>
  <c r="BF87" i="14"/>
  <c r="DB87" i="14"/>
  <c r="AX88" i="14"/>
  <c r="DN88" i="14"/>
  <c r="CX88" i="14"/>
  <c r="CH87" i="14"/>
  <c r="DR88" i="14"/>
  <c r="EH88" i="14"/>
  <c r="BF88" i="14"/>
  <c r="DB88" i="14"/>
  <c r="CP87" i="14"/>
  <c r="R87" i="14"/>
  <c r="AH87" i="14"/>
  <c r="CH88" i="14"/>
  <c r="BN84" i="14" l="1"/>
  <c r="CP84" i="14"/>
  <c r="R84" i="14"/>
  <c r="DR84" i="14"/>
  <c r="BZ84" i="14"/>
  <c r="AH84" i="14"/>
  <c r="AX84" i="14"/>
  <c r="CX84" i="14"/>
  <c r="CT84" i="14"/>
  <c r="DZ84" i="14"/>
  <c r="CL84" i="14"/>
  <c r="CH84" i="14"/>
  <c r="BR84" i="14"/>
  <c r="AD84" i="14"/>
  <c r="EO93" i="14"/>
  <c r="EL84" i="14"/>
  <c r="DB84" i="14"/>
  <c r="BV84" i="14"/>
  <c r="BF84" i="14"/>
  <c r="Z84" i="14"/>
  <c r="EH84" i="14"/>
  <c r="BB84" i="14"/>
  <c r="AP84" i="14"/>
  <c r="BJ84" i="14"/>
  <c r="ED84" i="14"/>
  <c r="DF84" i="14"/>
  <c r="DN84" i="14"/>
  <c r="DV84" i="14"/>
  <c r="DJ84" i="14"/>
  <c r="V84" i="14"/>
  <c r="AT84" i="14"/>
  <c r="AL84" i="14"/>
  <c r="EO96" i="14"/>
  <c r="EO88" i="14"/>
  <c r="EO94" i="14"/>
  <c r="EO87" i="14"/>
  <c r="EO97" i="14"/>
  <c r="EP86" i="14"/>
  <c r="EQ86" i="14" s="1"/>
  <c r="EO84" i="14" l="1"/>
  <c r="J112" i="14"/>
  <c r="EP112" i="14"/>
  <c r="EQ112" i="14" s="1"/>
  <c r="J94" i="14"/>
  <c r="EP94" i="14"/>
  <c r="EQ94" i="14" s="1"/>
  <c r="J95" i="14"/>
  <c r="EP95" i="14"/>
  <c r="EQ95" i="14" s="1"/>
  <c r="J87" i="14"/>
  <c r="EP87" i="14"/>
  <c r="EQ87" i="14" s="1"/>
  <c r="J88" i="14"/>
  <c r="EP88" i="14"/>
  <c r="EQ88" i="14" s="1"/>
  <c r="J93" i="14"/>
  <c r="EP93" i="14"/>
  <c r="EQ93" i="14" s="1"/>
  <c r="J98" i="14"/>
  <c r="EP98" i="14"/>
  <c r="EQ98" i="14" s="1"/>
  <c r="J86" i="14"/>
  <c r="J89" i="14" l="1"/>
  <c r="EP89" i="14"/>
  <c r="EQ89" i="14" s="1"/>
  <c r="J96" i="14"/>
  <c r="EP96" i="14"/>
  <c r="EQ96" i="14" s="1"/>
  <c r="J99" i="14"/>
  <c r="EP99" i="14"/>
  <c r="EQ99" i="14" s="1"/>
  <c r="J90" i="14"/>
  <c r="EP90" i="14"/>
  <c r="EQ90" i="14" s="1"/>
  <c r="J97" i="14" l="1"/>
  <c r="EP97" i="14"/>
  <c r="EQ97" i="14" s="1"/>
  <c r="EP83" i="14"/>
  <c r="EP82" i="14"/>
  <c r="EP80" i="14"/>
  <c r="EP79" i="14"/>
  <c r="EP65" i="14"/>
  <c r="EP64" i="14"/>
  <c r="EP56" i="14"/>
  <c r="EP40" i="14"/>
  <c r="EP41" i="14"/>
  <c r="EP42" i="14"/>
  <c r="EP43" i="14"/>
  <c r="EP44" i="14"/>
  <c r="EP45" i="14"/>
  <c r="EP46" i="14"/>
  <c r="EP39" i="14"/>
  <c r="J84" i="14" l="1"/>
  <c r="EP84" i="14"/>
  <c r="EQ84" i="14" s="1"/>
  <c r="BJ42" i="14"/>
  <c r="BV42" i="14"/>
  <c r="DR42" i="14"/>
  <c r="AD40" i="14"/>
  <c r="AH40" i="14"/>
  <c r="DZ46" i="14"/>
  <c r="ED83" i="14"/>
  <c r="V45" i="14"/>
  <c r="BN40" i="14"/>
  <c r="CD41" i="14"/>
  <c r="CT45" i="14"/>
  <c r="CT41" i="14"/>
  <c r="CD79" i="14"/>
  <c r="BN83" i="14"/>
  <c r="CT83" i="14"/>
  <c r="BV65" i="14"/>
  <c r="EH65" i="14"/>
  <c r="AL71" i="14"/>
  <c r="BJ40" i="14"/>
  <c r="EH79" i="14"/>
  <c r="ED71" i="14"/>
  <c r="BR82" i="14"/>
  <c r="CX82" i="14"/>
  <c r="BR43" i="14"/>
  <c r="BZ43" i="14"/>
  <c r="DV43" i="14"/>
  <c r="BB50" i="14"/>
  <c r="CH50" i="14"/>
  <c r="BV56" i="14"/>
  <c r="DB56" i="14"/>
  <c r="AL82" i="14"/>
  <c r="AL80" i="14"/>
  <c r="Z46" i="14"/>
  <c r="CD83" i="14"/>
  <c r="CH82" i="14"/>
  <c r="R41" i="14"/>
  <c r="N43" i="14"/>
  <c r="Z44" i="14"/>
  <c r="N42" i="14"/>
  <c r="BF82" i="14"/>
  <c r="BV82" i="14"/>
  <c r="R45" i="14"/>
  <c r="Z80" i="14"/>
  <c r="CL80" i="14"/>
  <c r="DB80" i="14"/>
  <c r="EH80" i="14"/>
  <c r="AH83" i="14"/>
  <c r="N56" i="14"/>
  <c r="AT56" i="14"/>
  <c r="BZ56" i="14"/>
  <c r="DF56" i="14"/>
  <c r="CX65" i="14"/>
  <c r="ED65" i="14"/>
  <c r="N71" i="14"/>
  <c r="BZ71" i="14"/>
  <c r="AP79" i="14"/>
  <c r="N80" i="14"/>
  <c r="DF80" i="14"/>
  <c r="EL80" i="14"/>
  <c r="CT80" i="14"/>
  <c r="Z50" i="14"/>
  <c r="AL45" i="14"/>
  <c r="AL41" i="14"/>
  <c r="AP45" i="14"/>
  <c r="AP41" i="14"/>
  <c r="AX45" i="14"/>
  <c r="BB41" i="14"/>
  <c r="CD42" i="14"/>
  <c r="AD64" i="14"/>
  <c r="BJ64" i="14"/>
  <c r="CP64" i="14"/>
  <c r="DV64" i="14"/>
  <c r="AX65" i="14"/>
  <c r="DB82" i="14"/>
  <c r="AP44" i="14"/>
  <c r="CX44" i="14"/>
  <c r="CX40" i="14"/>
  <c r="DB44" i="14"/>
  <c r="DB40" i="14"/>
  <c r="DF43" i="14"/>
  <c r="DF46" i="14"/>
  <c r="CT56" i="14"/>
  <c r="DZ56" i="14"/>
  <c r="AT71" i="14"/>
  <c r="BV79" i="14"/>
  <c r="EL82" i="14"/>
  <c r="AH39" i="14"/>
  <c r="AX39" i="14"/>
  <c r="AT79" i="14"/>
  <c r="BJ79" i="14"/>
  <c r="BZ79" i="14"/>
  <c r="AL42" i="14"/>
  <c r="CX43" i="14"/>
  <c r="DR39" i="14"/>
  <c r="DV39" i="14"/>
  <c r="DZ39" i="14"/>
  <c r="ED39" i="14"/>
  <c r="ED43" i="14"/>
  <c r="V56" i="14"/>
  <c r="AL56" i="14"/>
  <c r="BF64" i="14"/>
  <c r="DF65" i="14"/>
  <c r="DV65" i="14"/>
  <c r="ED82" i="14"/>
  <c r="N44" i="14"/>
  <c r="V41" i="14"/>
  <c r="AD46" i="14"/>
  <c r="AD42" i="14"/>
  <c r="AH46" i="14"/>
  <c r="AH42" i="14"/>
  <c r="BR40" i="14"/>
  <c r="BV40" i="14"/>
  <c r="BZ40" i="14"/>
  <c r="CH41" i="14"/>
  <c r="CL41" i="14"/>
  <c r="EL39" i="14"/>
  <c r="AP56" i="14"/>
  <c r="BV64" i="14"/>
  <c r="DB64" i="14"/>
  <c r="DR64" i="14"/>
  <c r="EH64" i="14"/>
  <c r="N79" i="14"/>
  <c r="BJ80" i="14"/>
  <c r="BZ80" i="14"/>
  <c r="N82" i="14"/>
  <c r="BJ82" i="14"/>
  <c r="DF83" i="14"/>
  <c r="R40" i="14"/>
  <c r="CX41" i="14"/>
  <c r="DB41" i="14"/>
  <c r="DF40" i="14"/>
  <c r="DJ41" i="14"/>
  <c r="DN45" i="14"/>
  <c r="DN41" i="14"/>
  <c r="DR45" i="14"/>
  <c r="DR41" i="14"/>
  <c r="DV45" i="14"/>
  <c r="DV41" i="14"/>
  <c r="DZ45" i="14"/>
  <c r="DZ41" i="14"/>
  <c r="ED45" i="14"/>
  <c r="ED41" i="14"/>
  <c r="CL50" i="14"/>
  <c r="CT65" i="14"/>
  <c r="AH79" i="14"/>
  <c r="DF79" i="14"/>
  <c r="EL79" i="14"/>
  <c r="AX42" i="14"/>
  <c r="BN39" i="14"/>
  <c r="BR39" i="14"/>
  <c r="BV39" i="14"/>
  <c r="BV43" i="14"/>
  <c r="BZ39" i="14"/>
  <c r="CL40" i="14"/>
  <c r="CP44" i="14"/>
  <c r="CP40" i="14"/>
  <c r="CT44" i="14"/>
  <c r="CT40" i="14"/>
  <c r="AH64" i="14"/>
  <c r="AX79" i="14"/>
  <c r="AX80" i="14"/>
  <c r="AX82" i="14"/>
  <c r="BN82" i="14"/>
  <c r="DJ82" i="14"/>
  <c r="DZ82" i="14"/>
  <c r="N41" i="14"/>
  <c r="EH45" i="14"/>
  <c r="EH41" i="14"/>
  <c r="EL45" i="14"/>
  <c r="EL41" i="14"/>
  <c r="CP50" i="14"/>
  <c r="DV50" i="14"/>
  <c r="R56" i="14"/>
  <c r="BN64" i="14"/>
  <c r="DZ64" i="14"/>
  <c r="EL71" i="14"/>
  <c r="DJ79" i="14"/>
  <c r="V82" i="14"/>
  <c r="AL83" i="14"/>
  <c r="Z39" i="14"/>
  <c r="N39" i="14"/>
  <c r="N46" i="14"/>
  <c r="R44" i="14"/>
  <c r="V44" i="14"/>
  <c r="AD44" i="14"/>
  <c r="BJ46" i="14"/>
  <c r="BN46" i="14"/>
  <c r="BV46" i="14"/>
  <c r="CP43" i="14"/>
  <c r="DB43" i="14"/>
  <c r="DF39" i="14"/>
  <c r="DF42" i="14"/>
  <c r="DR43" i="14"/>
  <c r="DZ43" i="14"/>
  <c r="EH44" i="14"/>
  <c r="EL40" i="14"/>
  <c r="ED56" i="14"/>
  <c r="V64" i="14"/>
  <c r="AL64" i="14"/>
  <c r="BB64" i="14"/>
  <c r="DN65" i="14"/>
  <c r="CX79" i="14"/>
  <c r="ED79" i="14"/>
  <c r="BR80" i="14"/>
  <c r="CX80" i="14"/>
  <c r="DN80" i="14"/>
  <c r="ED80" i="14"/>
  <c r="N45" i="14"/>
  <c r="Z45" i="14"/>
  <c r="Z41" i="14"/>
  <c r="AL44" i="14"/>
  <c r="AL40" i="14"/>
  <c r="AP40" i="14"/>
  <c r="AX40" i="14"/>
  <c r="BF45" i="14"/>
  <c r="BF41" i="14"/>
  <c r="BJ45" i="14"/>
  <c r="BJ41" i="14"/>
  <c r="BN45" i="14"/>
  <c r="BN41" i="14"/>
  <c r="BR45" i="14"/>
  <c r="BR41" i="14"/>
  <c r="BV45" i="14"/>
  <c r="BV41" i="14"/>
  <c r="BZ45" i="14"/>
  <c r="BZ41" i="14"/>
  <c r="CP46" i="14"/>
  <c r="CP42" i="14"/>
  <c r="CT46" i="14"/>
  <c r="CT42" i="14"/>
  <c r="AP82" i="14"/>
  <c r="N40" i="14"/>
  <c r="Z42" i="14"/>
  <c r="AD39" i="14"/>
  <c r="AD43" i="14"/>
  <c r="AH43" i="14"/>
  <c r="AT46" i="14"/>
  <c r="AX46" i="14"/>
  <c r="BB46" i="14"/>
  <c r="BB42" i="14"/>
  <c r="CD46" i="14"/>
  <c r="CH46" i="14"/>
  <c r="CH42" i="14"/>
  <c r="CL46" i="14"/>
  <c r="CL42" i="14"/>
  <c r="CX45" i="14"/>
  <c r="DB45" i="14"/>
  <c r="DF44" i="14"/>
  <c r="DJ46" i="14"/>
  <c r="DR46" i="14"/>
  <c r="DV46" i="14"/>
  <c r="DV42" i="14"/>
  <c r="DZ42" i="14"/>
  <c r="ED46" i="14"/>
  <c r="ED42" i="14"/>
  <c r="DN50" i="14"/>
  <c r="AX56" i="14"/>
  <c r="AD65" i="14"/>
  <c r="BJ65" i="14"/>
  <c r="CL65" i="14"/>
  <c r="AD79" i="14"/>
  <c r="DB79" i="14"/>
  <c r="AD80" i="14"/>
  <c r="AP80" i="14"/>
  <c r="BF80" i="14"/>
  <c r="BV80" i="14"/>
  <c r="DR50" i="14"/>
  <c r="BR56" i="14"/>
  <c r="CH56" i="14"/>
  <c r="CX56" i="14"/>
  <c r="BN65" i="14"/>
  <c r="CP65" i="14"/>
  <c r="BF71" i="14"/>
  <c r="CL71" i="14"/>
  <c r="R79" i="14"/>
  <c r="BN79" i="14"/>
  <c r="CP79" i="14"/>
  <c r="DR79" i="14"/>
  <c r="AH80" i="14"/>
  <c r="AT80" i="14"/>
  <c r="DR82" i="14"/>
  <c r="V46" i="14"/>
  <c r="V43" i="14"/>
  <c r="BJ44" i="14"/>
  <c r="AT45" i="14"/>
  <c r="AT41" i="14"/>
  <c r="AX41" i="14"/>
  <c r="CH45" i="14"/>
  <c r="CL45" i="14"/>
  <c r="EH40" i="14"/>
  <c r="EL44" i="14"/>
  <c r="AL79" i="14"/>
  <c r="BZ82" i="14"/>
  <c r="DV82" i="14"/>
  <c r="EH82" i="14"/>
  <c r="Z83" i="14"/>
  <c r="BB83" i="14"/>
  <c r="BR83" i="14"/>
  <c r="CH83" i="14"/>
  <c r="CX83" i="14"/>
  <c r="R46" i="14"/>
  <c r="BF44" i="14"/>
  <c r="Z40" i="14"/>
  <c r="AD45" i="14"/>
  <c r="AD41" i="14"/>
  <c r="AH45" i="14"/>
  <c r="AH41" i="14"/>
  <c r="AT44" i="14"/>
  <c r="AT40" i="14"/>
  <c r="AX44" i="14"/>
  <c r="BB44" i="14"/>
  <c r="BB40" i="14"/>
  <c r="CD44" i="14"/>
  <c r="CD40" i="14"/>
  <c r="CH44" i="14"/>
  <c r="CH40" i="14"/>
  <c r="CL44" i="14"/>
  <c r="CP45" i="14"/>
  <c r="CP41" i="14"/>
  <c r="DJ40" i="14"/>
  <c r="DN44" i="14"/>
  <c r="DN40" i="14"/>
  <c r="DR40" i="14"/>
  <c r="DV40" i="14"/>
  <c r="DZ40" i="14"/>
  <c r="ED40" i="14"/>
  <c r="R50" i="14"/>
  <c r="AD50" i="14"/>
  <c r="BJ50" i="14"/>
  <c r="BF56" i="14"/>
  <c r="CL56" i="14"/>
  <c r="DR56" i="14"/>
  <c r="EH56" i="14"/>
  <c r="CD65" i="14"/>
  <c r="R71" i="14"/>
  <c r="AH71" i="14"/>
  <c r="DJ71" i="14"/>
  <c r="DZ71" i="14"/>
  <c r="R43" i="14"/>
  <c r="BF40" i="14"/>
  <c r="V40" i="14"/>
  <c r="BF46" i="14"/>
  <c r="BN42" i="14"/>
  <c r="BR46" i="14"/>
  <c r="BR42" i="14"/>
  <c r="BZ46" i="14"/>
  <c r="BZ42" i="14"/>
  <c r="CX46" i="14"/>
  <c r="CX42" i="14"/>
  <c r="DB46" i="14"/>
  <c r="DB42" i="14"/>
  <c r="DF45" i="14"/>
  <c r="DF41" i="14"/>
  <c r="AX50" i="14"/>
  <c r="CD50" i="14"/>
  <c r="DV56" i="14"/>
  <c r="EL56" i="14"/>
  <c r="Z64" i="14"/>
  <c r="CH64" i="14"/>
  <c r="CX64" i="14"/>
  <c r="DN64" i="14"/>
  <c r="V65" i="14"/>
  <c r="AL65" i="14"/>
  <c r="BR65" i="14"/>
  <c r="BB79" i="14"/>
  <c r="V80" i="14"/>
  <c r="R39" i="14"/>
  <c r="V39" i="14"/>
  <c r="Z43" i="14"/>
  <c r="AH44" i="14"/>
  <c r="CD39" i="14"/>
  <c r="CD43" i="14"/>
  <c r="CH43" i="14"/>
  <c r="CL43" i="14"/>
  <c r="EH46" i="14"/>
  <c r="EH42" i="14"/>
  <c r="EL46" i="14"/>
  <c r="EL42" i="14"/>
  <c r="V50" i="14"/>
  <c r="DJ50" i="14"/>
  <c r="N64" i="14"/>
  <c r="CL64" i="14"/>
  <c r="Z79" i="14"/>
  <c r="DZ80" i="14"/>
  <c r="CP83" i="14"/>
  <c r="BF50" i="14"/>
  <c r="AL43" i="14"/>
  <c r="AP43" i="14"/>
  <c r="AT43" i="14"/>
  <c r="AX43" i="14"/>
  <c r="BB43" i="14"/>
  <c r="BF42" i="14"/>
  <c r="V42" i="14"/>
  <c r="AT42" i="14"/>
  <c r="R42" i="14"/>
  <c r="BB45" i="14"/>
  <c r="BN44" i="14"/>
  <c r="BR44" i="14"/>
  <c r="BV44" i="14"/>
  <c r="BZ44" i="14"/>
  <c r="DR44" i="14"/>
  <c r="DV44" i="14"/>
  <c r="DZ44" i="14"/>
  <c r="ED44" i="14"/>
  <c r="BJ71" i="14"/>
  <c r="CP71" i="14"/>
  <c r="CT79" i="14"/>
  <c r="CP80" i="14"/>
  <c r="R83" i="14"/>
  <c r="AT83" i="14"/>
  <c r="BJ83" i="14"/>
  <c r="BV83" i="14"/>
  <c r="CL83" i="14"/>
  <c r="DN83" i="14"/>
  <c r="AP50" i="14"/>
  <c r="BR50" i="14"/>
  <c r="CT50" i="14"/>
  <c r="EL50" i="14"/>
  <c r="BF43" i="14"/>
  <c r="BJ43" i="14"/>
  <c r="BN43" i="14"/>
  <c r="CD45" i="14"/>
  <c r="DJ45" i="14"/>
  <c r="Z56" i="14"/>
  <c r="BB56" i="14"/>
  <c r="CD56" i="14"/>
  <c r="AP64" i="14"/>
  <c r="BR64" i="14"/>
  <c r="CT64" i="14"/>
  <c r="DJ64" i="14"/>
  <c r="EL64" i="14"/>
  <c r="BZ65" i="14"/>
  <c r="DB65" i="14"/>
  <c r="DR65" i="14"/>
  <c r="BF79" i="14"/>
  <c r="DV79" i="14"/>
  <c r="BB80" i="14"/>
  <c r="DR80" i="14"/>
  <c r="Z82" i="14"/>
  <c r="BB82" i="14"/>
  <c r="CD82" i="14"/>
  <c r="CT82" i="14"/>
  <c r="DF82" i="14"/>
  <c r="V83" i="14"/>
  <c r="AX83" i="14"/>
  <c r="BZ83" i="14"/>
  <c r="DB83" i="14"/>
  <c r="DR83" i="14"/>
  <c r="DJ44" i="14"/>
  <c r="AT50" i="14"/>
  <c r="BV50" i="14"/>
  <c r="CX50" i="14"/>
  <c r="DZ50" i="14"/>
  <c r="AD56" i="14"/>
  <c r="R64" i="14"/>
  <c r="AT64" i="14"/>
  <c r="Z65" i="14"/>
  <c r="V71" i="14"/>
  <c r="AX71" i="14"/>
  <c r="BN71" i="14"/>
  <c r="CD71" i="14"/>
  <c r="CT71" i="14"/>
  <c r="DN71" i="14"/>
  <c r="CH79" i="14"/>
  <c r="DZ79" i="14"/>
  <c r="CD80" i="14"/>
  <c r="DV80" i="14"/>
  <c r="AD82" i="14"/>
  <c r="DV83" i="14"/>
  <c r="EH83" i="14"/>
  <c r="DJ43" i="14"/>
  <c r="DN43" i="14"/>
  <c r="AH50" i="14"/>
  <c r="BZ50" i="14"/>
  <c r="DB50" i="14"/>
  <c r="ED50" i="14"/>
  <c r="AH56" i="14"/>
  <c r="BJ56" i="14"/>
  <c r="DJ56" i="14"/>
  <c r="AX64" i="14"/>
  <c r="BZ64" i="14"/>
  <c r="ED64" i="14"/>
  <c r="N65" i="14"/>
  <c r="AP65" i="14"/>
  <c r="BF65" i="14"/>
  <c r="Z71" i="14"/>
  <c r="BB71" i="14"/>
  <c r="CH71" i="14"/>
  <c r="DR71" i="14"/>
  <c r="V79" i="14"/>
  <c r="CL79" i="14"/>
  <c r="R80" i="14"/>
  <c r="CH80" i="14"/>
  <c r="EL83" i="14"/>
  <c r="CH65" i="14"/>
  <c r="DJ65" i="14"/>
  <c r="DZ65" i="14"/>
  <c r="EL65" i="14"/>
  <c r="AD71" i="14"/>
  <c r="AP71" i="14"/>
  <c r="BV71" i="14"/>
  <c r="DB71" i="14"/>
  <c r="DV71" i="14"/>
  <c r="EH71" i="14"/>
  <c r="DN79" i="14"/>
  <c r="DJ80" i="14"/>
  <c r="R82" i="14"/>
  <c r="AH82" i="14"/>
  <c r="AT82" i="14"/>
  <c r="CL82" i="14"/>
  <c r="DN82" i="14"/>
  <c r="N83" i="14"/>
  <c r="AD83" i="14"/>
  <c r="AP83" i="14"/>
  <c r="BF83" i="14"/>
  <c r="DJ83" i="14"/>
  <c r="DZ83" i="14"/>
  <c r="AL46" i="14"/>
  <c r="AP46" i="14"/>
  <c r="AP42" i="14"/>
  <c r="CT43" i="14"/>
  <c r="DJ42" i="14"/>
  <c r="DN46" i="14"/>
  <c r="DN42" i="14"/>
  <c r="EH43" i="14"/>
  <c r="EL43" i="14"/>
  <c r="AL50" i="14"/>
  <c r="BN50" i="14"/>
  <c r="DF50" i="14"/>
  <c r="EH50" i="14"/>
  <c r="BN56" i="14"/>
  <c r="CP56" i="14"/>
  <c r="DN56" i="14"/>
  <c r="CD64" i="14"/>
  <c r="DF64" i="14"/>
  <c r="R65" i="14"/>
  <c r="AH65" i="14"/>
  <c r="AT65" i="14"/>
  <c r="BR79" i="14"/>
  <c r="BN80" i="14"/>
  <c r="CP82" i="14"/>
  <c r="BB65" i="14"/>
  <c r="EH39" i="14"/>
  <c r="DN39" i="14"/>
  <c r="DJ39" i="14"/>
  <c r="DB39" i="14"/>
  <c r="CX39" i="14"/>
  <c r="CT39" i="14"/>
  <c r="CP39" i="14"/>
  <c r="CL39" i="14"/>
  <c r="CH39" i="14"/>
  <c r="BJ39" i="14"/>
  <c r="BF39" i="14"/>
  <c r="BB39" i="14"/>
  <c r="AT39" i="14"/>
  <c r="AP39" i="14"/>
  <c r="AL39" i="14"/>
  <c r="EO56" i="14" l="1"/>
  <c r="EQ56" i="14" s="1"/>
  <c r="EO40" i="14"/>
  <c r="EQ40" i="14" s="1"/>
  <c r="EO39" i="14"/>
  <c r="EQ39" i="14" s="1"/>
  <c r="EO44" i="14"/>
  <c r="EQ44" i="14" s="1"/>
  <c r="EO80" i="14"/>
  <c r="EQ80" i="14" s="1"/>
  <c r="EO42" i="14"/>
  <c r="EQ42" i="14" s="1"/>
  <c r="EO41" i="14"/>
  <c r="EQ41" i="14" s="1"/>
  <c r="EO46" i="14"/>
  <c r="EQ46" i="14" s="1"/>
  <c r="EO45" i="14"/>
  <c r="EQ45" i="14" s="1"/>
  <c r="EO43" i="14"/>
  <c r="EQ43" i="14" s="1"/>
  <c r="EO82" i="14"/>
  <c r="EQ82" i="14" s="1"/>
  <c r="EO65" i="14"/>
  <c r="EQ65" i="14" s="1"/>
  <c r="EO79" i="14"/>
  <c r="EQ79" i="14" s="1"/>
  <c r="EO64" i="14"/>
  <c r="EQ64" i="14" s="1"/>
  <c r="EO83" i="14"/>
  <c r="EQ83" i="14" s="1"/>
  <c r="R78" i="14" l="1"/>
  <c r="N77" i="14"/>
  <c r="N78" i="14"/>
  <c r="N67" i="14"/>
  <c r="N75" i="14"/>
  <c r="BV78" i="14" l="1"/>
  <c r="AL78" i="14"/>
  <c r="BF78" i="14"/>
  <c r="CP76" i="14"/>
  <c r="BV76" i="14"/>
  <c r="CH78" i="14"/>
  <c r="Z78" i="14"/>
  <c r="DJ78" i="14"/>
  <c r="V76" i="14"/>
  <c r="R76" i="14"/>
  <c r="CX78" i="14"/>
  <c r="ED76" i="14"/>
  <c r="AD76" i="14"/>
  <c r="EH76" i="14"/>
  <c r="CH76" i="14"/>
  <c r="R75" i="14"/>
  <c r="CL78" i="14"/>
  <c r="AD78" i="14"/>
  <c r="BN76" i="14"/>
  <c r="R77" i="14"/>
  <c r="N76" i="14"/>
  <c r="DJ76" i="14"/>
  <c r="BB74" i="14"/>
  <c r="DZ78" i="14"/>
  <c r="DN76" i="14"/>
  <c r="EL76" i="14"/>
  <c r="DR76" i="14"/>
  <c r="DF78" i="14"/>
  <c r="CP78" i="14"/>
  <c r="DZ76" i="14"/>
  <c r="BR76" i="14"/>
  <c r="AT76" i="14"/>
  <c r="AP76" i="14"/>
  <c r="AL76" i="14"/>
  <c r="BB76" i="14"/>
  <c r="DF76" i="14"/>
  <c r="CX67" i="14"/>
  <c r="BZ67" i="14"/>
  <c r="DV67" i="14"/>
  <c r="AX67" i="14"/>
  <c r="AH67" i="14"/>
  <c r="CD67" i="14"/>
  <c r="DB67" i="14"/>
  <c r="CH67" i="14"/>
  <c r="DZ67" i="14"/>
  <c r="AL67" i="14"/>
  <c r="CT67" i="14"/>
  <c r="R67" i="14"/>
  <c r="BJ67" i="14"/>
  <c r="DJ67" i="14"/>
  <c r="DF67" i="14"/>
  <c r="AD67" i="14"/>
  <c r="CP67" i="14"/>
  <c r="EL67" i="14"/>
  <c r="ED67" i="14"/>
  <c r="AT67" i="14"/>
  <c r="AP67" i="14"/>
  <c r="V67" i="14"/>
  <c r="BV67" i="14"/>
  <c r="BN67" i="14"/>
  <c r="CL67" i="14"/>
  <c r="EH67" i="14"/>
  <c r="DR67" i="14"/>
  <c r="Z67" i="14"/>
  <c r="BR67" i="14"/>
  <c r="BB67" i="14"/>
  <c r="DN67" i="14"/>
  <c r="Z76" i="14"/>
  <c r="N70" i="14"/>
  <c r="N51" i="14"/>
  <c r="N68" i="14"/>
  <c r="N74" i="14"/>
  <c r="R62" i="14"/>
  <c r="N50" i="14"/>
  <c r="N73" i="14"/>
  <c r="EO50" i="14" l="1"/>
  <c r="N59" i="14"/>
  <c r="N61" i="14"/>
  <c r="N60" i="14"/>
  <c r="AD74" i="14"/>
  <c r="DV74" i="14"/>
  <c r="ED74" i="14"/>
  <c r="AT74" i="14"/>
  <c r="BN74" i="14"/>
  <c r="DR77" i="14"/>
  <c r="Z75" i="14"/>
  <c r="BR75" i="14"/>
  <c r="BN75" i="14"/>
  <c r="DN75" i="14"/>
  <c r="AX77" i="14"/>
  <c r="BN77" i="14"/>
  <c r="BV77" i="14"/>
  <c r="BB75" i="14"/>
  <c r="AT75" i="14"/>
  <c r="AD75" i="14"/>
  <c r="AP78" i="14"/>
  <c r="CD74" i="14"/>
  <c r="DB74" i="14"/>
  <c r="BV74" i="14"/>
  <c r="DZ74" i="14"/>
  <c r="AP74" i="14"/>
  <c r="DZ77" i="14"/>
  <c r="BB78" i="14"/>
  <c r="BZ78" i="14"/>
  <c r="ED78" i="14"/>
  <c r="DR75" i="14"/>
  <c r="Z77" i="14"/>
  <c r="BJ78" i="14"/>
  <c r="CD75" i="14"/>
  <c r="CH77" i="14"/>
  <c r="CT76" i="14"/>
  <c r="BR77" i="14"/>
  <c r="CX77" i="14"/>
  <c r="CL75" i="14"/>
  <c r="BZ77" i="14"/>
  <c r="DN78" i="14"/>
  <c r="V75" i="14"/>
  <c r="DN74" i="14"/>
  <c r="BF73" i="14"/>
  <c r="BV73" i="14"/>
  <c r="EL74" i="14"/>
  <c r="BR74" i="14"/>
  <c r="Z74" i="14"/>
  <c r="DJ74" i="14"/>
  <c r="DF74" i="14"/>
  <c r="AH75" i="14"/>
  <c r="AT78" i="14"/>
  <c r="CT77" i="14"/>
  <c r="AX75" i="14"/>
  <c r="AD77" i="14"/>
  <c r="BF75" i="14"/>
  <c r="CL77" i="14"/>
  <c r="BN78" i="14"/>
  <c r="DV78" i="14"/>
  <c r="CH75" i="14"/>
  <c r="CP74" i="14"/>
  <c r="R74" i="14"/>
  <c r="EH77" i="14"/>
  <c r="BB77" i="14"/>
  <c r="AT77" i="14"/>
  <c r="AX78" i="14"/>
  <c r="AP75" i="14"/>
  <c r="CP77" i="14"/>
  <c r="CD78" i="14"/>
  <c r="AX76" i="14"/>
  <c r="CH74" i="14"/>
  <c r="CX74" i="14"/>
  <c r="DR78" i="14"/>
  <c r="BR73" i="14"/>
  <c r="DF77" i="14"/>
  <c r="CT74" i="14"/>
  <c r="AH74" i="14"/>
  <c r="CL74" i="14"/>
  <c r="BZ74" i="14"/>
  <c r="EL78" i="14"/>
  <c r="DV76" i="14"/>
  <c r="ED73" i="14"/>
  <c r="ED77" i="14"/>
  <c r="V78" i="14"/>
  <c r="BZ75" i="14"/>
  <c r="DB78" i="14"/>
  <c r="CX75" i="14"/>
  <c r="DV77" i="14"/>
  <c r="DN77" i="14"/>
  <c r="AL77" i="14"/>
  <c r="DZ75" i="14"/>
  <c r="BF77" i="14"/>
  <c r="DB73" i="14"/>
  <c r="EH78" i="14"/>
  <c r="DR74" i="14"/>
  <c r="BJ74" i="14"/>
  <c r="R73" i="14"/>
  <c r="AH78" i="14"/>
  <c r="AH76" i="14"/>
  <c r="EL77" i="14"/>
  <c r="BR78" i="14"/>
  <c r="DF75" i="14"/>
  <c r="DB77" i="14"/>
  <c r="ED75" i="14"/>
  <c r="CT78" i="14"/>
  <c r="AL75" i="14"/>
  <c r="BF74" i="14"/>
  <c r="BJ77" i="14"/>
  <c r="DB75" i="14"/>
  <c r="BJ75" i="14"/>
  <c r="AX74" i="14"/>
  <c r="V74" i="14"/>
  <c r="EH74" i="14"/>
  <c r="AL74" i="14"/>
  <c r="EH75" i="14"/>
  <c r="DJ75" i="14"/>
  <c r="CP75" i="14"/>
  <c r="EL75" i="14"/>
  <c r="AP77" i="14"/>
  <c r="BV75" i="14"/>
  <c r="AH77" i="14"/>
  <c r="DJ77" i="14"/>
  <c r="CD76" i="14"/>
  <c r="CT75" i="14"/>
  <c r="CD77" i="14"/>
  <c r="V77" i="14"/>
  <c r="CX71" i="14"/>
  <c r="R68" i="14"/>
  <c r="V68" i="14"/>
  <c r="DN68" i="14"/>
  <c r="EL68" i="14"/>
  <c r="CT70" i="14"/>
  <c r="EL69" i="14"/>
  <c r="Z69" i="14"/>
  <c r="BR70" i="14"/>
  <c r="CD70" i="14"/>
  <c r="DZ69" i="14"/>
  <c r="AL68" i="14"/>
  <c r="ED68" i="14"/>
  <c r="AD68" i="14"/>
  <c r="AP68" i="14"/>
  <c r="BN68" i="14"/>
  <c r="BR69" i="14"/>
  <c r="CX69" i="14"/>
  <c r="CX70" i="14"/>
  <c r="CL70" i="14"/>
  <c r="EH70" i="14"/>
  <c r="DR70" i="14"/>
  <c r="AD70" i="14"/>
  <c r="AH70" i="14"/>
  <c r="AH69" i="14"/>
  <c r="DV68" i="14"/>
  <c r="DB68" i="14"/>
  <c r="CT68" i="14"/>
  <c r="DF71" i="14"/>
  <c r="CL69" i="14"/>
  <c r="DF69" i="14"/>
  <c r="AL70" i="14"/>
  <c r="R69" i="14"/>
  <c r="BJ69" i="14"/>
  <c r="BB69" i="14"/>
  <c r="DZ70" i="14"/>
  <c r="CL68" i="14"/>
  <c r="BR68" i="14"/>
  <c r="BJ68" i="14"/>
  <c r="V69" i="14"/>
  <c r="BV70" i="14"/>
  <c r="DF68" i="14"/>
  <c r="Z68" i="14"/>
  <c r="DN70" i="14"/>
  <c r="DJ70" i="14"/>
  <c r="BN70" i="14"/>
  <c r="EH69" i="14"/>
  <c r="BF67" i="14"/>
  <c r="EO67" i="14" s="1"/>
  <c r="BV68" i="14"/>
  <c r="CH68" i="14"/>
  <c r="ED70" i="14"/>
  <c r="BB70" i="14"/>
  <c r="BF69" i="14"/>
  <c r="CP70" i="14"/>
  <c r="DJ69" i="14"/>
  <c r="DV70" i="14"/>
  <c r="V70" i="14"/>
  <c r="CH70" i="14"/>
  <c r="CT69" i="14"/>
  <c r="CH69" i="14"/>
  <c r="DR68" i="14"/>
  <c r="CX68" i="14"/>
  <c r="AP69" i="14"/>
  <c r="DJ68" i="14"/>
  <c r="CD68" i="14"/>
  <c r="EH68" i="14"/>
  <c r="Z70" i="14"/>
  <c r="DZ68" i="14"/>
  <c r="BF70" i="14"/>
  <c r="DR69" i="14"/>
  <c r="AL69" i="14"/>
  <c r="DB69" i="14"/>
  <c r="N69" i="14"/>
  <c r="AX68" i="14"/>
  <c r="AT69" i="14"/>
  <c r="AH68" i="14"/>
  <c r="AT68" i="14"/>
  <c r="BZ68" i="14"/>
  <c r="BF68" i="14"/>
  <c r="EL70" i="14"/>
  <c r="BZ69" i="14"/>
  <c r="ED69" i="14"/>
  <c r="R70" i="14"/>
  <c r="AT70" i="14"/>
  <c r="CD69" i="14"/>
  <c r="BV69" i="14"/>
  <c r="AX70" i="14"/>
  <c r="DF70" i="14"/>
  <c r="CP68" i="14"/>
  <c r="BB68" i="14"/>
  <c r="AX69" i="14"/>
  <c r="AP70" i="14"/>
  <c r="DB70" i="14"/>
  <c r="BZ70" i="14"/>
  <c r="BJ70" i="14"/>
  <c r="AD69" i="14"/>
  <c r="N58" i="14"/>
  <c r="R59" i="14"/>
  <c r="N54" i="14"/>
  <c r="N62" i="14"/>
  <c r="R58" i="14"/>
  <c r="R52" i="14"/>
  <c r="R60" i="14"/>
  <c r="R53" i="14"/>
  <c r="R61" i="14"/>
  <c r="AT55" i="14"/>
  <c r="R54" i="14"/>
  <c r="R51" i="14"/>
  <c r="DN55" i="14"/>
  <c r="N53" i="14"/>
  <c r="N52" i="14"/>
  <c r="DB60" i="14"/>
  <c r="BN60" i="14"/>
  <c r="DF61" i="14"/>
  <c r="DJ62" i="14"/>
  <c r="AP61" i="14"/>
  <c r="AT62" i="14"/>
  <c r="DJ61" i="14"/>
  <c r="BF61" i="14"/>
  <c r="BB60" i="14"/>
  <c r="CT62" i="14"/>
  <c r="BV61" i="14"/>
  <c r="AL62" i="14"/>
  <c r="BF60" i="14"/>
  <c r="BN61" i="14"/>
  <c r="ED62" i="14"/>
  <c r="BZ61" i="14"/>
  <c r="CH60" i="14"/>
  <c r="AX62" i="14"/>
  <c r="DZ61" i="14"/>
  <c r="BB61" i="14"/>
  <c r="Z60" i="14"/>
  <c r="BV62" i="14"/>
  <c r="BN62" i="14"/>
  <c r="AL60" i="14"/>
  <c r="AX61" i="14"/>
  <c r="CD61" i="14"/>
  <c r="Z61" i="14"/>
  <c r="CX62" i="14"/>
  <c r="BZ62" i="14"/>
  <c r="BJ60" i="14"/>
  <c r="BR61" i="14"/>
  <c r="BF62" i="14"/>
  <c r="DJ60" i="14"/>
  <c r="AL61" i="14"/>
  <c r="EL61" i="14"/>
  <c r="BJ61" i="14"/>
  <c r="AP62" i="14"/>
  <c r="CX60" i="14"/>
  <c r="AH60" i="14"/>
  <c r="BB62" i="14"/>
  <c r="CT60" i="14"/>
  <c r="BJ62" i="14"/>
  <c r="CL61" i="14"/>
  <c r="DZ62" i="14"/>
  <c r="EH60" i="14"/>
  <c r="CD60" i="14"/>
  <c r="DB61" i="14"/>
  <c r="DR60" i="14"/>
  <c r="BR62" i="14"/>
  <c r="CT61" i="14"/>
  <c r="AT60" i="14"/>
  <c r="CP60" i="14"/>
  <c r="BZ60" i="14"/>
  <c r="ED61" i="14"/>
  <c r="EL62" i="14"/>
  <c r="CL62" i="14"/>
  <c r="EH62" i="14"/>
  <c r="DR62" i="14"/>
  <c r="CD62" i="14"/>
  <c r="AH62" i="14"/>
  <c r="CL60" i="14"/>
  <c r="V62" i="14"/>
  <c r="Z62" i="14"/>
  <c r="CP62" i="14"/>
  <c r="DR61" i="14"/>
  <c r="AX60" i="14"/>
  <c r="CX61" i="14"/>
  <c r="DV62" i="14"/>
  <c r="DF60" i="14"/>
  <c r="DN61" i="14"/>
  <c r="BV60" i="14"/>
  <c r="BR60" i="14"/>
  <c r="EL60" i="14"/>
  <c r="AH61" i="14"/>
  <c r="AT61" i="14"/>
  <c r="AP60" i="14"/>
  <c r="DN62" i="14"/>
  <c r="CH62" i="14"/>
  <c r="CP61" i="14"/>
  <c r="ED60" i="14"/>
  <c r="AD62" i="14"/>
  <c r="DF62" i="14"/>
  <c r="DN60" i="14"/>
  <c r="DZ60" i="14"/>
  <c r="AD60" i="14"/>
  <c r="EH61" i="14"/>
  <c r="DV61" i="14"/>
  <c r="AD61" i="14"/>
  <c r="DV60" i="14"/>
  <c r="CH61" i="14"/>
  <c r="DB62" i="14"/>
  <c r="N55" i="14"/>
  <c r="N66" i="14"/>
  <c r="N37" i="14" l="1"/>
  <c r="EO77" i="14"/>
  <c r="EO78" i="14"/>
  <c r="EO62" i="14"/>
  <c r="EO68" i="14"/>
  <c r="EO70" i="14"/>
  <c r="EO74" i="14"/>
  <c r="BZ73" i="14"/>
  <c r="EH73" i="14"/>
  <c r="CH73" i="14"/>
  <c r="CL73" i="14"/>
  <c r="DN73" i="14"/>
  <c r="DV73" i="14"/>
  <c r="BZ76" i="14"/>
  <c r="DR73" i="14"/>
  <c r="AH73" i="14"/>
  <c r="CL76" i="14"/>
  <c r="BF76" i="14"/>
  <c r="AX73" i="14"/>
  <c r="EL73" i="14"/>
  <c r="DF73" i="14"/>
  <c r="BN73" i="14"/>
  <c r="AT73" i="14"/>
  <c r="AD73" i="14"/>
  <c r="CD73" i="14"/>
  <c r="Z73" i="14"/>
  <c r="CP73" i="14"/>
  <c r="CX73" i="14"/>
  <c r="BJ76" i="14"/>
  <c r="DJ73" i="14"/>
  <c r="AP73" i="14"/>
  <c r="BB73" i="14"/>
  <c r="AL73" i="14"/>
  <c r="CX76" i="14"/>
  <c r="CT73" i="14"/>
  <c r="DV75" i="14"/>
  <c r="EO75" i="14" s="1"/>
  <c r="BJ73" i="14"/>
  <c r="V73" i="14"/>
  <c r="DZ73" i="14"/>
  <c r="DB76" i="14"/>
  <c r="BJ66" i="14"/>
  <c r="DN66" i="14"/>
  <c r="ED66" i="14"/>
  <c r="CX66" i="14"/>
  <c r="BN66" i="14"/>
  <c r="DB66" i="14"/>
  <c r="DV69" i="14"/>
  <c r="BR66" i="14"/>
  <c r="CP66" i="14"/>
  <c r="BV66" i="14"/>
  <c r="EL66" i="14"/>
  <c r="DJ66" i="14"/>
  <c r="BN69" i="14"/>
  <c r="R66" i="14"/>
  <c r="Z66" i="14"/>
  <c r="CH66" i="14"/>
  <c r="DF66" i="14"/>
  <c r="CL66" i="14"/>
  <c r="AH66" i="14"/>
  <c r="AX66" i="14"/>
  <c r="BR71" i="14"/>
  <c r="EO71" i="14" s="1"/>
  <c r="BF66" i="14"/>
  <c r="CT66" i="14"/>
  <c r="DV66" i="14"/>
  <c r="DZ66" i="14"/>
  <c r="AT66" i="14"/>
  <c r="DR66" i="14"/>
  <c r="AL66" i="14"/>
  <c r="BB66" i="14"/>
  <c r="DN69" i="14"/>
  <c r="V66" i="14"/>
  <c r="EH66" i="14"/>
  <c r="CD66" i="14"/>
  <c r="AP66" i="14"/>
  <c r="BZ66" i="14"/>
  <c r="AD66" i="14"/>
  <c r="CP69" i="14"/>
  <c r="AX59" i="14"/>
  <c r="BV59" i="14"/>
  <c r="AL58" i="14"/>
  <c r="AH58" i="14"/>
  <c r="V58" i="14"/>
  <c r="AH59" i="14"/>
  <c r="BZ58" i="14"/>
  <c r="DV59" i="14"/>
  <c r="BZ59" i="14"/>
  <c r="DF59" i="14"/>
  <c r="BN59" i="14"/>
  <c r="CT59" i="14"/>
  <c r="CX58" i="14"/>
  <c r="EL59" i="14"/>
  <c r="DF58" i="14"/>
  <c r="BR59" i="14"/>
  <c r="BV58" i="14"/>
  <c r="EL58" i="14"/>
  <c r="AT58" i="14"/>
  <c r="BN58" i="14"/>
  <c r="DR59" i="14"/>
  <c r="CL59" i="14"/>
  <c r="DJ59" i="14"/>
  <c r="V53" i="14"/>
  <c r="V61" i="14"/>
  <c r="EO61" i="14" s="1"/>
  <c r="DN59" i="14"/>
  <c r="DJ58" i="14"/>
  <c r="DB59" i="14"/>
  <c r="V59" i="14"/>
  <c r="ED58" i="14"/>
  <c r="DZ58" i="14"/>
  <c r="DB58" i="14"/>
  <c r="CT58" i="14"/>
  <c r="Z59" i="14"/>
  <c r="EH59" i="14"/>
  <c r="CP58" i="14"/>
  <c r="AT59" i="14"/>
  <c r="AL59" i="14"/>
  <c r="ED59" i="14"/>
  <c r="BF58" i="14"/>
  <c r="BJ59" i="14"/>
  <c r="DV58" i="14"/>
  <c r="CH58" i="14"/>
  <c r="DR58" i="14"/>
  <c r="CX59" i="14"/>
  <c r="BJ58" i="14"/>
  <c r="CH59" i="14"/>
  <c r="AX58" i="14"/>
  <c r="AD58" i="14"/>
  <c r="BF59" i="14"/>
  <c r="AP58" i="14"/>
  <c r="V52" i="14"/>
  <c r="V60" i="14"/>
  <c r="EO60" i="14" s="1"/>
  <c r="CD58" i="14"/>
  <c r="Z58" i="14"/>
  <c r="CL58" i="14"/>
  <c r="EH58" i="14"/>
  <c r="BR58" i="14"/>
  <c r="BB58" i="14"/>
  <c r="AP59" i="14"/>
  <c r="DZ59" i="14"/>
  <c r="CP59" i="14"/>
  <c r="CD59" i="14"/>
  <c r="BB59" i="14"/>
  <c r="AD59" i="14"/>
  <c r="DN58" i="14"/>
  <c r="BZ55" i="14"/>
  <c r="ED55" i="14"/>
  <c r="BJ55" i="14"/>
  <c r="DV52" i="14"/>
  <c r="DV53" i="14"/>
  <c r="DZ52" i="14"/>
  <c r="CH54" i="14"/>
  <c r="DZ51" i="14"/>
  <c r="AH53" i="14"/>
  <c r="DF52" i="14"/>
  <c r="CP54" i="14"/>
  <c r="CL52" i="14"/>
  <c r="DR54" i="14"/>
  <c r="AT52" i="14"/>
  <c r="DR51" i="14"/>
  <c r="DB53" i="14"/>
  <c r="BJ54" i="14"/>
  <c r="BJ53" i="14"/>
  <c r="DJ52" i="14"/>
  <c r="BV54" i="14"/>
  <c r="ED54" i="14"/>
  <c r="DF53" i="14"/>
  <c r="BN55" i="14"/>
  <c r="R55" i="14"/>
  <c r="CT53" i="14"/>
  <c r="EH52" i="14"/>
  <c r="AL52" i="14"/>
  <c r="AP53" i="14"/>
  <c r="CL55" i="14"/>
  <c r="DB55" i="14"/>
  <c r="AD53" i="14"/>
  <c r="AH51" i="14"/>
  <c r="AP52" i="14"/>
  <c r="EL52" i="14"/>
  <c r="CX53" i="14"/>
  <c r="Z54" i="14"/>
  <c r="BN51" i="14"/>
  <c r="BB54" i="14"/>
  <c r="AL51" i="14"/>
  <c r="CX54" i="14"/>
  <c r="Z52" i="14"/>
  <c r="CH52" i="14"/>
  <c r="BN53" i="14"/>
  <c r="CT54" i="14"/>
  <c r="BF53" i="14"/>
  <c r="BN52" i="14"/>
  <c r="BJ52" i="14"/>
  <c r="EP50" i="14"/>
  <c r="EQ50" i="14" s="1"/>
  <c r="BR55" i="14"/>
  <c r="CH55" i="14"/>
  <c r="BB55" i="14"/>
  <c r="AH55" i="14"/>
  <c r="DZ55" i="14"/>
  <c r="EL55" i="14"/>
  <c r="CP55" i="14"/>
  <c r="DN52" i="14"/>
  <c r="DN51" i="14"/>
  <c r="BR52" i="14"/>
  <c r="AT51" i="14"/>
  <c r="DJ51" i="14"/>
  <c r="BR54" i="14"/>
  <c r="CD52" i="14"/>
  <c r="EL51" i="14"/>
  <c r="EL53" i="14"/>
  <c r="BZ54" i="14"/>
  <c r="DZ53" i="14"/>
  <c r="AP51" i="14"/>
  <c r="V55" i="14"/>
  <c r="DF55" i="14"/>
  <c r="ED53" i="14"/>
  <c r="DV51" i="14"/>
  <c r="DZ54" i="14"/>
  <c r="CD53" i="14"/>
  <c r="AD51" i="14"/>
  <c r="AX55" i="14"/>
  <c r="AD55" i="14"/>
  <c r="Z55" i="14"/>
  <c r="AP55" i="14"/>
  <c r="CH53" i="14"/>
  <c r="AD52" i="14"/>
  <c r="CP51" i="14"/>
  <c r="AD54" i="14"/>
  <c r="ED52" i="14"/>
  <c r="BV52" i="14"/>
  <c r="V54" i="14"/>
  <c r="EL54" i="14"/>
  <c r="CP52" i="14"/>
  <c r="DR52" i="14"/>
  <c r="BF54" i="14"/>
  <c r="Z53" i="14"/>
  <c r="CT51" i="14"/>
  <c r="AL54" i="14"/>
  <c r="BB52" i="14"/>
  <c r="DJ53" i="14"/>
  <c r="BV51" i="14"/>
  <c r="DB52" i="14"/>
  <c r="V51" i="14"/>
  <c r="DR55" i="14"/>
  <c r="CT55" i="14"/>
  <c r="AL55" i="14"/>
  <c r="DV55" i="14"/>
  <c r="EH53" i="14"/>
  <c r="DF54" i="14"/>
  <c r="CD51" i="14"/>
  <c r="DV54" i="14"/>
  <c r="AX52" i="14"/>
  <c r="EH51" i="14"/>
  <c r="AH54" i="14"/>
  <c r="CL54" i="14"/>
  <c r="DB51" i="14"/>
  <c r="BZ51" i="14"/>
  <c r="AH52" i="14"/>
  <c r="CX52" i="14"/>
  <c r="AL53" i="14"/>
  <c r="AX53" i="14"/>
  <c r="BR51" i="14"/>
  <c r="BB53" i="14"/>
  <c r="EH55" i="14"/>
  <c r="BV55" i="14"/>
  <c r="CD55" i="14"/>
  <c r="BF51" i="14"/>
  <c r="CP53" i="14"/>
  <c r="DN54" i="14"/>
  <c r="AT53" i="14"/>
  <c r="DN53" i="14"/>
  <c r="CD54" i="14"/>
  <c r="EH54" i="14"/>
  <c r="BB51" i="14"/>
  <c r="CL51" i="14"/>
  <c r="CX51" i="14"/>
  <c r="Z51" i="14"/>
  <c r="CL53" i="14"/>
  <c r="CT52" i="14"/>
  <c r="BR53" i="14"/>
  <c r="BN54" i="14"/>
  <c r="BZ53" i="14"/>
  <c r="AT54" i="14"/>
  <c r="DJ54" i="14"/>
  <c r="BF55" i="14"/>
  <c r="CX55" i="14"/>
  <c r="DJ55" i="14"/>
  <c r="DB54" i="14"/>
  <c r="CH51" i="14"/>
  <c r="BJ51" i="14"/>
  <c r="DR53" i="14"/>
  <c r="BZ52" i="14"/>
  <c r="ED51" i="14"/>
  <c r="AX51" i="14"/>
  <c r="DF51" i="14"/>
  <c r="AP54" i="14"/>
  <c r="AX54" i="14"/>
  <c r="BF52" i="14"/>
  <c r="BV53" i="14"/>
  <c r="BF37" i="14" l="1"/>
  <c r="BJ37" i="14"/>
  <c r="EH37" i="14"/>
  <c r="CH37" i="14"/>
  <c r="V37" i="14"/>
  <c r="AT37" i="14"/>
  <c r="DV37" i="14"/>
  <c r="Z37" i="14"/>
  <c r="AP37" i="14"/>
  <c r="ED37" i="14"/>
  <c r="R37" i="14"/>
  <c r="BZ37" i="14"/>
  <c r="EL37" i="14"/>
  <c r="BN37" i="14"/>
  <c r="DJ37" i="14"/>
  <c r="BV37" i="14"/>
  <c r="CX37" i="14"/>
  <c r="CP37" i="14"/>
  <c r="DN37" i="14"/>
  <c r="CD37" i="14"/>
  <c r="AH37" i="14"/>
  <c r="DZ37" i="14"/>
  <c r="CL37" i="14"/>
  <c r="CT37" i="14"/>
  <c r="BR37" i="14"/>
  <c r="DF37" i="14"/>
  <c r="BB37" i="14"/>
  <c r="AX37" i="14"/>
  <c r="AL37" i="14"/>
  <c r="DR37" i="14"/>
  <c r="DB37" i="14"/>
  <c r="AD37" i="14"/>
  <c r="EO76" i="14"/>
  <c r="EO69" i="14"/>
  <c r="EO52" i="14"/>
  <c r="EO55" i="14"/>
  <c r="EO58" i="14"/>
  <c r="EO59" i="14"/>
  <c r="EO53" i="14"/>
  <c r="EO66" i="14"/>
  <c r="EO54" i="14"/>
  <c r="EO51" i="14"/>
  <c r="EO73" i="14"/>
  <c r="EP74" i="14"/>
  <c r="EQ74" i="14" s="1"/>
  <c r="EP60" i="14"/>
  <c r="EQ60" i="14" s="1"/>
  <c r="EP67" i="14"/>
  <c r="EQ67" i="14" s="1"/>
  <c r="EP61" i="14"/>
  <c r="EQ61" i="14" s="1"/>
  <c r="EP70" i="14"/>
  <c r="EQ70" i="14" s="1"/>
  <c r="EO37" i="14" l="1"/>
  <c r="EP53" i="14"/>
  <c r="EQ53" i="14" s="1"/>
  <c r="EP52" i="14"/>
  <c r="EQ52" i="14" s="1"/>
  <c r="EP69" i="14"/>
  <c r="EQ69" i="14" s="1"/>
  <c r="EP78" i="14"/>
  <c r="EQ78" i="14" s="1"/>
  <c r="EP71" i="14"/>
  <c r="EQ71" i="14" s="1"/>
  <c r="EP68" i="14"/>
  <c r="EQ68" i="14" s="1"/>
  <c r="EP76" i="14"/>
  <c r="EQ76" i="14" s="1"/>
  <c r="EP66" i="14"/>
  <c r="EQ66" i="14" s="1"/>
  <c r="EP77" i="14"/>
  <c r="EQ77" i="14" s="1"/>
  <c r="EP54" i="14"/>
  <c r="EQ54" i="14" s="1"/>
  <c r="EP73" i="14"/>
  <c r="EQ73" i="14" s="1"/>
  <c r="EP75" i="14"/>
  <c r="EQ75" i="14" s="1"/>
  <c r="EP51" i="14"/>
  <c r="EQ51" i="14" s="1"/>
  <c r="EP59" i="14"/>
  <c r="EQ59" i="14" s="1"/>
  <c r="EP62" i="14"/>
  <c r="EQ62" i="14" s="1"/>
  <c r="G1083" i="14"/>
  <c r="EP55" i="14" l="1"/>
  <c r="EQ55" i="14" s="1"/>
  <c r="EP58" i="14"/>
  <c r="EQ58" i="14" s="1"/>
  <c r="EP37" i="14" l="1"/>
  <c r="EQ37" i="14" s="1"/>
  <c r="G84" i="14"/>
  <c r="G37" i="14"/>
  <c r="G16" i="14"/>
  <c r="G255" i="14" l="1"/>
  <c r="G356" i="14" l="1"/>
  <c r="G338" i="14"/>
  <c r="G312" i="14"/>
  <c r="G306" i="14"/>
  <c r="G303" i="14"/>
  <c r="G263" i="14" l="1"/>
  <c r="G198" i="14"/>
  <c r="EL1426" i="14"/>
  <c r="EH1426" i="14"/>
  <c r="ED1426" i="14"/>
  <c r="DZ1426" i="14"/>
  <c r="DV1426" i="14"/>
  <c r="DR1426" i="14"/>
  <c r="DN1426" i="14"/>
  <c r="DJ1426" i="14"/>
  <c r="DF1426" i="14"/>
  <c r="DB1426" i="14"/>
  <c r="CX1426" i="14"/>
  <c r="CT1426" i="14"/>
  <c r="CP1426" i="14"/>
  <c r="CL1426" i="14"/>
  <c r="CH1426" i="14"/>
  <c r="CD1426" i="14"/>
  <c r="BZ1426" i="14"/>
  <c r="BV1426" i="14"/>
  <c r="BR1426" i="14"/>
  <c r="BN1426" i="14"/>
  <c r="BJ1426" i="14"/>
  <c r="BF1426" i="14"/>
  <c r="BB1426" i="14"/>
  <c r="AX1426" i="14"/>
  <c r="AT1426" i="14"/>
  <c r="AP1426" i="14"/>
  <c r="AL1426" i="14"/>
  <c r="AH1426" i="14"/>
  <c r="AD1426" i="14"/>
  <c r="Z1426" i="14"/>
  <c r="V1426" i="14"/>
  <c r="R1426" i="14"/>
  <c r="EQ255" i="14" l="1"/>
  <c r="EH700" i="14" l="1"/>
  <c r="BV700" i="14"/>
  <c r="AP700" i="14"/>
  <c r="DF700" i="14"/>
  <c r="AD700" i="14"/>
  <c r="DZ700" i="14"/>
  <c r="CT700" i="14"/>
  <c r="Z700" i="14"/>
  <c r="AL700" i="14"/>
  <c r="BB700" i="14"/>
  <c r="CL700" i="14"/>
  <c r="BF700" i="14"/>
  <c r="CP700" i="14"/>
  <c r="DJ700" i="14"/>
  <c r="N700" i="14"/>
  <c r="AH700" i="14"/>
  <c r="CH700" i="14"/>
  <c r="CX700" i="14"/>
  <c r="EL700" i="14"/>
  <c r="V700" i="14"/>
  <c r="DV700" i="14"/>
  <c r="BJ700" i="14"/>
  <c r="CD700" i="14"/>
  <c r="AX700" i="14"/>
  <c r="DB700" i="14"/>
  <c r="BN700" i="14"/>
  <c r="DN700" i="14"/>
  <c r="BR700" i="14"/>
  <c r="BZ700" i="14"/>
  <c r="AT700" i="14"/>
  <c r="R700" i="14"/>
  <c r="ED700" i="14"/>
  <c r="DR700" i="14"/>
  <c r="EO700" i="14" l="1"/>
  <c r="J700" i="14"/>
  <c r="EP700" i="14"/>
  <c r="N738" i="14"/>
  <c r="EQ700" i="14" l="1"/>
  <c r="BR738" i="14"/>
  <c r="DF738" i="14"/>
  <c r="CH738" i="14"/>
  <c r="EH738" i="14"/>
  <c r="CP738" i="14"/>
  <c r="DR738" i="14"/>
  <c r="AH738" i="14"/>
  <c r="DV738" i="14"/>
  <c r="AX738" i="14"/>
  <c r="CX738" i="14"/>
  <c r="Z738" i="14"/>
  <c r="EL738" i="14"/>
  <c r="BN738" i="14"/>
  <c r="DN738" i="14"/>
  <c r="AP738" i="14"/>
  <c r="R738" i="14"/>
  <c r="AD738" i="14"/>
  <c r="CD738" i="14"/>
  <c r="ED738" i="14"/>
  <c r="BF738" i="14"/>
  <c r="AT738" i="14"/>
  <c r="CT738" i="14"/>
  <c r="V738" i="14"/>
  <c r="BV738" i="14"/>
  <c r="BJ738" i="14"/>
  <c r="DJ738" i="14"/>
  <c r="CL738" i="14"/>
  <c r="AL738" i="14"/>
  <c r="BZ738" i="14"/>
  <c r="DZ738" i="14"/>
  <c r="BB738" i="14"/>
  <c r="DB738" i="14"/>
  <c r="EO738" i="14" l="1"/>
  <c r="J738" i="14"/>
  <c r="EP738" i="14"/>
  <c r="CD733" i="14"/>
  <c r="AD732" i="14"/>
  <c r="Z733" i="14"/>
  <c r="DJ730" i="14"/>
  <c r="N732" i="14"/>
  <c r="AX732" i="14"/>
  <c r="CH732" i="14"/>
  <c r="DR732" i="14"/>
  <c r="AL732" i="14"/>
  <c r="DB732" i="14"/>
  <c r="CP733" i="14"/>
  <c r="AT733" i="14"/>
  <c r="BZ733" i="14"/>
  <c r="DR733" i="14"/>
  <c r="N730" i="14"/>
  <c r="AD730" i="14"/>
  <c r="AT730" i="14"/>
  <c r="BJ730" i="14"/>
  <c r="CL733" i="14"/>
  <c r="DF733" i="14"/>
  <c r="CP730" i="14"/>
  <c r="ED733" i="14"/>
  <c r="AT732" i="14"/>
  <c r="CD732" i="14"/>
  <c r="DN732" i="14"/>
  <c r="BR732" i="14"/>
  <c r="EH732" i="14"/>
  <c r="BZ730" i="14"/>
  <c r="N733" i="14"/>
  <c r="BJ733" i="14"/>
  <c r="EH733" i="14"/>
  <c r="R733" i="14"/>
  <c r="AH733" i="14"/>
  <c r="AX733" i="14"/>
  <c r="BN733" i="14"/>
  <c r="BV730" i="14"/>
  <c r="CX733" i="14"/>
  <c r="DB730" i="14"/>
  <c r="DZ730" i="14"/>
  <c r="BZ732" i="14"/>
  <c r="DJ732" i="14"/>
  <c r="AH732" i="14"/>
  <c r="CX732" i="14"/>
  <c r="BB733" i="14"/>
  <c r="ED730" i="14"/>
  <c r="EL732" i="14"/>
  <c r="AD733" i="14"/>
  <c r="CT733" i="14"/>
  <c r="R730" i="14"/>
  <c r="AH730" i="14"/>
  <c r="AX730" i="14"/>
  <c r="BN730" i="14"/>
  <c r="CH730" i="14"/>
  <c r="DJ733" i="14"/>
  <c r="DN730" i="14"/>
  <c r="DR730" i="14"/>
  <c r="EH730" i="14"/>
  <c r="DF732" i="14"/>
  <c r="BN732" i="14"/>
  <c r="ED732" i="14"/>
  <c r="CT732" i="14"/>
  <c r="V730" i="14"/>
  <c r="AL730" i="14"/>
  <c r="BB730" i="14"/>
  <c r="BR733" i="14"/>
  <c r="CL730" i="14"/>
  <c r="DB733" i="14"/>
  <c r="DF730" i="14"/>
  <c r="DV730" i="14"/>
  <c r="EL730" i="14"/>
  <c r="Z732" i="14"/>
  <c r="BJ732" i="14"/>
  <c r="DZ732" i="14"/>
  <c r="V733" i="14"/>
  <c r="AP733" i="14"/>
  <c r="BV733" i="14"/>
  <c r="DN733" i="14"/>
  <c r="EL733" i="14"/>
  <c r="V732" i="14"/>
  <c r="BF732" i="14"/>
  <c r="CP732" i="14"/>
  <c r="AP732" i="14"/>
  <c r="AL733" i="14"/>
  <c r="CT730" i="14"/>
  <c r="BF733" i="14"/>
  <c r="BR730" i="14"/>
  <c r="DV733" i="14"/>
  <c r="Z730" i="14"/>
  <c r="AP730" i="14"/>
  <c r="BF730" i="14"/>
  <c r="CH733" i="14"/>
  <c r="CD730" i="14"/>
  <c r="CX730" i="14"/>
  <c r="DZ733" i="14"/>
  <c r="R732" i="14"/>
  <c r="BB732" i="14"/>
  <c r="CL732" i="14"/>
  <c r="DV732" i="14"/>
  <c r="BV732" i="14"/>
  <c r="BR705" i="14"/>
  <c r="BZ705" i="14"/>
  <c r="CH705" i="14"/>
  <c r="CP705" i="14"/>
  <c r="CX705" i="14"/>
  <c r="DF705" i="14"/>
  <c r="DN705" i="14"/>
  <c r="DV705" i="14"/>
  <c r="ED705" i="14"/>
  <c r="EL705" i="14"/>
  <c r="N705" i="14"/>
  <c r="V705" i="14"/>
  <c r="AD705" i="14"/>
  <c r="AL705" i="14"/>
  <c r="AT705" i="14"/>
  <c r="BB705" i="14"/>
  <c r="BJ705" i="14"/>
  <c r="CH702" i="14"/>
  <c r="CX702" i="14"/>
  <c r="DF702" i="14"/>
  <c r="DN702" i="14"/>
  <c r="DV702" i="14"/>
  <c r="ED702" i="14"/>
  <c r="EL702" i="14"/>
  <c r="N702" i="14"/>
  <c r="V702" i="14"/>
  <c r="AD702" i="14"/>
  <c r="AL702" i="14"/>
  <c r="AT702" i="14"/>
  <c r="BB702" i="14"/>
  <c r="BJ702" i="14"/>
  <c r="BZ702" i="14"/>
  <c r="BR699" i="14"/>
  <c r="BZ699" i="14"/>
  <c r="CH699" i="14"/>
  <c r="CP699" i="14"/>
  <c r="CX699" i="14"/>
  <c r="DF699" i="14"/>
  <c r="DN699" i="14"/>
  <c r="DV699" i="14"/>
  <c r="ED699" i="14"/>
  <c r="EL699" i="14"/>
  <c r="N699" i="14"/>
  <c r="V699" i="14"/>
  <c r="AD699" i="14"/>
  <c r="AL699" i="14"/>
  <c r="AT699" i="14"/>
  <c r="BB699" i="14"/>
  <c r="BJ699" i="14"/>
  <c r="BR712" i="14"/>
  <c r="BZ712" i="14"/>
  <c r="CH712" i="14"/>
  <c r="CP712" i="14"/>
  <c r="CX712" i="14"/>
  <c r="DF712" i="14"/>
  <c r="DN712" i="14"/>
  <c r="DV712" i="14"/>
  <c r="ED712" i="14"/>
  <c r="EL712" i="14"/>
  <c r="N712" i="14"/>
  <c r="V712" i="14"/>
  <c r="AD712" i="14"/>
  <c r="AL712" i="14"/>
  <c r="AT712" i="14"/>
  <c r="BB712" i="14"/>
  <c r="BJ712" i="14"/>
  <c r="CP702" i="14"/>
  <c r="BN705" i="14"/>
  <c r="BV705" i="14"/>
  <c r="CD705" i="14"/>
  <c r="CL705" i="14"/>
  <c r="CT705" i="14"/>
  <c r="DB705" i="14"/>
  <c r="DJ705" i="14"/>
  <c r="DR705" i="14"/>
  <c r="DZ705" i="14"/>
  <c r="EH705" i="14"/>
  <c r="R705" i="14"/>
  <c r="Z705" i="14"/>
  <c r="AH705" i="14"/>
  <c r="AP705" i="14"/>
  <c r="AX705" i="14"/>
  <c r="BF705" i="14"/>
  <c r="BR702" i="14"/>
  <c r="BN702" i="14"/>
  <c r="BV702" i="14"/>
  <c r="CD702" i="14"/>
  <c r="CL702" i="14"/>
  <c r="CT702" i="14"/>
  <c r="DB702" i="14"/>
  <c r="DJ702" i="14"/>
  <c r="DR702" i="14"/>
  <c r="DZ702" i="14"/>
  <c r="EH702" i="14"/>
  <c r="R702" i="14"/>
  <c r="Z702" i="14"/>
  <c r="AH702" i="14"/>
  <c r="AP702" i="14"/>
  <c r="AX702" i="14"/>
  <c r="BF702" i="14"/>
  <c r="BN699" i="14"/>
  <c r="BV699" i="14"/>
  <c r="CD699" i="14"/>
  <c r="CL699" i="14"/>
  <c r="CT699" i="14"/>
  <c r="DB699" i="14"/>
  <c r="DJ699" i="14"/>
  <c r="DR699" i="14"/>
  <c r="DZ699" i="14"/>
  <c r="EH699" i="14"/>
  <c r="R699" i="14"/>
  <c r="Z699" i="14"/>
  <c r="AH699" i="14"/>
  <c r="AP699" i="14"/>
  <c r="AX699" i="14"/>
  <c r="BF699" i="14"/>
  <c r="BN712" i="14"/>
  <c r="BV712" i="14"/>
  <c r="CD712" i="14"/>
  <c r="CL712" i="14"/>
  <c r="CT712" i="14"/>
  <c r="DB712" i="14"/>
  <c r="DJ712" i="14"/>
  <c r="DR712" i="14"/>
  <c r="DZ712" i="14"/>
  <c r="EH712" i="14"/>
  <c r="R712" i="14"/>
  <c r="Z712" i="14"/>
  <c r="AH712" i="14"/>
  <c r="AP712" i="14"/>
  <c r="AX712" i="14"/>
  <c r="BF712" i="14"/>
  <c r="Z616" i="14"/>
  <c r="BJ616" i="14"/>
  <c r="DJ616" i="14"/>
  <c r="AL616" i="14"/>
  <c r="BN617" i="14"/>
  <c r="ED617" i="14"/>
  <c r="Z617" i="14"/>
  <c r="AP616" i="14"/>
  <c r="BZ616" i="14"/>
  <c r="DZ616" i="14"/>
  <c r="BB616" i="14"/>
  <c r="BF617" i="14"/>
  <c r="CD617" i="14"/>
  <c r="V617" i="14"/>
  <c r="DB617" i="14"/>
  <c r="BF616" i="14"/>
  <c r="CP616" i="14"/>
  <c r="R616" i="14"/>
  <c r="BR616" i="14"/>
  <c r="N617" i="14"/>
  <c r="CT617" i="14"/>
  <c r="AP617" i="14"/>
  <c r="AL617" i="14"/>
  <c r="DR617" i="14"/>
  <c r="BV616" i="14"/>
  <c r="DF616" i="14"/>
  <c r="AH616" i="14"/>
  <c r="CH616" i="14"/>
  <c r="BZ617" i="14"/>
  <c r="DJ617" i="14"/>
  <c r="AT617" i="14"/>
  <c r="BB617" i="14"/>
  <c r="EH617" i="14"/>
  <c r="CL616" i="14"/>
  <c r="DV616" i="14"/>
  <c r="AX616" i="14"/>
  <c r="CX616" i="14"/>
  <c r="CL617" i="14"/>
  <c r="DZ617" i="14"/>
  <c r="BR617" i="14"/>
  <c r="DB616" i="14"/>
  <c r="N616" i="14"/>
  <c r="N559" i="14" s="1"/>
  <c r="EL616" i="14"/>
  <c r="BN616" i="14"/>
  <c r="DN616" i="14"/>
  <c r="BJ617" i="14"/>
  <c r="R617" i="14"/>
  <c r="BV617" i="14"/>
  <c r="CH617" i="14"/>
  <c r="DR616" i="14"/>
  <c r="AD616" i="14"/>
  <c r="CD616" i="14"/>
  <c r="ED616" i="14"/>
  <c r="DF617" i="14"/>
  <c r="AH617" i="14"/>
  <c r="AD617" i="14"/>
  <c r="CX617" i="14"/>
  <c r="DV617" i="14"/>
  <c r="EH616" i="14"/>
  <c r="AT616" i="14"/>
  <c r="CT616" i="14"/>
  <c r="V616" i="14"/>
  <c r="EL617" i="14"/>
  <c r="AX617" i="14"/>
  <c r="CP617" i="14"/>
  <c r="DN617" i="14"/>
  <c r="V559" i="14" l="1"/>
  <c r="BV559" i="14"/>
  <c r="BF559" i="14"/>
  <c r="DB559" i="14"/>
  <c r="AD559" i="14"/>
  <c r="Z559" i="14"/>
  <c r="CD559" i="14"/>
  <c r="CH559" i="14"/>
  <c r="ED559" i="14"/>
  <c r="DR559" i="14"/>
  <c r="AT559" i="14"/>
  <c r="CT559" i="14"/>
  <c r="CX559" i="14"/>
  <c r="EH559" i="14"/>
  <c r="BN559" i="14"/>
  <c r="R559" i="14"/>
  <c r="CP559" i="14"/>
  <c r="AL559" i="14"/>
  <c r="AH559" i="14"/>
  <c r="DJ559" i="14"/>
  <c r="DF559" i="14"/>
  <c r="BJ559" i="14"/>
  <c r="AX559" i="14"/>
  <c r="DV559" i="14"/>
  <c r="BB559" i="14"/>
  <c r="CL559" i="14"/>
  <c r="DZ559" i="14"/>
  <c r="DN559" i="14"/>
  <c r="BZ559" i="14"/>
  <c r="AP559" i="14"/>
  <c r="EL559" i="14"/>
  <c r="BR559" i="14"/>
  <c r="EO699" i="14"/>
  <c r="EO702" i="14"/>
  <c r="EO616" i="14"/>
  <c r="EO705" i="14"/>
  <c r="EO617" i="14"/>
  <c r="EO712" i="14"/>
  <c r="EO733" i="14"/>
  <c r="EO730" i="14"/>
  <c r="EO732" i="14"/>
  <c r="EQ738" i="14"/>
  <c r="EP616" i="14"/>
  <c r="EO559" i="14" l="1"/>
  <c r="EQ616" i="14"/>
  <c r="J712" i="14"/>
  <c r="EP712" i="14"/>
  <c r="EQ712" i="14" s="1"/>
  <c r="J617" i="14"/>
  <c r="EP617" i="14"/>
  <c r="EQ617" i="14" s="1"/>
  <c r="J699" i="14"/>
  <c r="EP699" i="14"/>
  <c r="EQ699" i="14" s="1"/>
  <c r="J705" i="14"/>
  <c r="EP705" i="14"/>
  <c r="EQ705" i="14" s="1"/>
  <c r="J730" i="14"/>
  <c r="EP730" i="14"/>
  <c r="EQ730" i="14" s="1"/>
  <c r="J702" i="14"/>
  <c r="EP702" i="14"/>
  <c r="EQ702" i="14" s="1"/>
  <c r="J733" i="14"/>
  <c r="EP733" i="14"/>
  <c r="EQ733" i="14" s="1"/>
  <c r="J732" i="14"/>
  <c r="EP732" i="14"/>
  <c r="EQ732" i="14" s="1"/>
  <c r="J616" i="14"/>
  <c r="DZ1150" i="14"/>
  <c r="DJ1150" i="14"/>
  <c r="CT1150" i="14"/>
  <c r="CD1150" i="14"/>
  <c r="BN1150" i="14"/>
  <c r="AX1150" i="14"/>
  <c r="AH1150" i="14"/>
  <c r="R1150" i="14"/>
  <c r="ED1150" i="14"/>
  <c r="CX1150" i="14"/>
  <c r="BR1150" i="14"/>
  <c r="AL1150" i="14"/>
  <c r="DN1150" i="14"/>
  <c r="CH1150" i="14"/>
  <c r="BB1150" i="14"/>
  <c r="V1150" i="14"/>
  <c r="EH1150" i="14"/>
  <c r="DR1150" i="14"/>
  <c r="DB1150" i="14"/>
  <c r="CL1150" i="14"/>
  <c r="BV1150" i="14"/>
  <c r="BF1150" i="14"/>
  <c r="AP1150" i="14"/>
  <c r="Z1150" i="14"/>
  <c r="EL1150" i="14"/>
  <c r="DF1150" i="14"/>
  <c r="BZ1150" i="14"/>
  <c r="AD1150" i="14"/>
  <c r="DV1150" i="14"/>
  <c r="CP1150" i="14"/>
  <c r="AT1150" i="14"/>
  <c r="BJ1150" i="14"/>
  <c r="N1150" i="14"/>
  <c r="EO1150" i="14" l="1"/>
  <c r="J559" i="14"/>
  <c r="EP1150" i="14"/>
  <c r="EQ1150" i="14" l="1"/>
  <c r="J1150" i="14"/>
  <c r="EP1289" i="14" l="1"/>
  <c r="N1426" i="14" s="1"/>
  <c r="EO1289" i="14" s="1"/>
  <c r="EP559" i="14" l="1"/>
  <c r="EQ559" i="14" s="1"/>
  <c r="EG355" i="14" l="1"/>
  <c r="EH355" i="14" s="1"/>
  <c r="EC355" i="14"/>
  <c r="ED355" i="14" s="1"/>
  <c r="EK355" i="14"/>
  <c r="EL355" i="14" s="1"/>
  <c r="EG336" i="14"/>
  <c r="EH336" i="14" s="1"/>
  <c r="EC336" i="14"/>
  <c r="ED336" i="14" s="1"/>
  <c r="EK336" i="14"/>
  <c r="EL336" i="14" s="1"/>
  <c r="EK342" i="14"/>
  <c r="EL342" i="14" s="1"/>
  <c r="EC342" i="14"/>
  <c r="ED342" i="14" s="1"/>
  <c r="EG342" i="14"/>
  <c r="EH342" i="14" s="1"/>
  <c r="EK343" i="14"/>
  <c r="EL343" i="14" s="1"/>
  <c r="EC343" i="14"/>
  <c r="ED343" i="14" s="1"/>
  <c r="EG343" i="14"/>
  <c r="EH343" i="14" s="1"/>
  <c r="EG344" i="14"/>
  <c r="EH344" i="14" s="1"/>
  <c r="EC344" i="14"/>
  <c r="ED344" i="14" s="1"/>
  <c r="EK344" i="14"/>
  <c r="EL344" i="14" s="1"/>
  <c r="EC345" i="14"/>
  <c r="ED345" i="14" s="1"/>
  <c r="EK345" i="14"/>
  <c r="EL345" i="14" s="1"/>
  <c r="EG345" i="14"/>
  <c r="EH345" i="14" s="1"/>
  <c r="EC350" i="14"/>
  <c r="ED350" i="14" s="1"/>
  <c r="EG350" i="14"/>
  <c r="EH350" i="14" s="1"/>
  <c r="EK350" i="14"/>
  <c r="EL350" i="14" s="1"/>
  <c r="EG378" i="14" l="1"/>
  <c r="EH378" i="14" s="1"/>
  <c r="EK378" i="14"/>
  <c r="EL378" i="14" s="1"/>
  <c r="EC378" i="14"/>
  <c r="ED378" i="14" s="1"/>
  <c r="EK334" i="14" l="1"/>
  <c r="EL334" i="14" s="1"/>
  <c r="EG334" i="14"/>
  <c r="EH334" i="14" s="1"/>
  <c r="EC334" i="14"/>
  <c r="ED334" i="14" s="1"/>
  <c r="EK252" i="14"/>
  <c r="EL252" i="14" s="1"/>
  <c r="EG252" i="14"/>
  <c r="EH252" i="14" s="1"/>
  <c r="EG256" i="14"/>
  <c r="EH256" i="14" s="1"/>
  <c r="EK256" i="14"/>
  <c r="EL256" i="14" s="1"/>
  <c r="EG262" i="14"/>
  <c r="EH262" i="14" s="1"/>
  <c r="EK262" i="14"/>
  <c r="EL262" i="14" s="1"/>
  <c r="EK257" i="14"/>
  <c r="EL257" i="14" s="1"/>
  <c r="EG257" i="14"/>
  <c r="EH257" i="14" s="1"/>
  <c r="EG254" i="14"/>
  <c r="EH254" i="14" s="1"/>
  <c r="EK254" i="14"/>
  <c r="EL254" i="14" s="1"/>
  <c r="EK370" i="14"/>
  <c r="EL370" i="14" s="1"/>
  <c r="EG370" i="14"/>
  <c r="EH370" i="14" s="1"/>
  <c r="EK251" i="14"/>
  <c r="EL251" i="14" s="1"/>
  <c r="EG251" i="14"/>
  <c r="EH251" i="14" s="1"/>
  <c r="EK253" i="14"/>
  <c r="EL253" i="14" s="1"/>
  <c r="EG253" i="14"/>
  <c r="EH253" i="14" s="1"/>
  <c r="EG373" i="14"/>
  <c r="EH373" i="14" s="1"/>
  <c r="EK373" i="14"/>
  <c r="EL373" i="14" s="1"/>
  <c r="EC252" i="14"/>
  <c r="ED252" i="14" s="1"/>
  <c r="EC256" i="14"/>
  <c r="ED256" i="14" s="1"/>
  <c r="EC262" i="14"/>
  <c r="ED262" i="14" s="1"/>
  <c r="EC257" i="14"/>
  <c r="ED257" i="14" s="1"/>
  <c r="EC254" i="14"/>
  <c r="ED254" i="14" s="1"/>
  <c r="EC370" i="14"/>
  <c r="ED370" i="14" s="1"/>
  <c r="EC251" i="14"/>
  <c r="ED251" i="14" s="1"/>
  <c r="EC253" i="14"/>
  <c r="ED253" i="14" s="1"/>
  <c r="EC373" i="14"/>
  <c r="ED373" i="14" s="1"/>
  <c r="EH199" i="14" l="1"/>
  <c r="EL199" i="14"/>
  <c r="ED199" i="14"/>
  <c r="EH35" i="14" l="1"/>
  <c r="DZ35" i="14"/>
  <c r="DR35" i="14"/>
  <c r="DJ35" i="14"/>
  <c r="DB35" i="14"/>
  <c r="CT35" i="14"/>
  <c r="CL35" i="14"/>
  <c r="CD35" i="14"/>
  <c r="BV35" i="14"/>
  <c r="BN35" i="14"/>
  <c r="BF35" i="14"/>
  <c r="AX35" i="14"/>
  <c r="AP35" i="14"/>
  <c r="AH35" i="14"/>
  <c r="Z35" i="14"/>
  <c r="R35" i="14"/>
  <c r="EL35" i="14"/>
  <c r="ED35" i="14"/>
  <c r="DV35" i="14"/>
  <c r="DN35" i="14"/>
  <c r="DF35" i="14"/>
  <c r="CX35" i="14"/>
  <c r="CP35" i="14"/>
  <c r="CH35" i="14"/>
  <c r="BZ35" i="14"/>
  <c r="BR35" i="14"/>
  <c r="BJ35" i="14"/>
  <c r="BB35" i="14"/>
  <c r="AT35" i="14"/>
  <c r="AL35" i="14"/>
  <c r="AD35" i="14"/>
  <c r="V35" i="14"/>
  <c r="N35" i="14"/>
  <c r="EO35" i="14" l="1"/>
  <c r="EP35" i="14"/>
  <c r="AH28" i="14"/>
  <c r="DJ28" i="14"/>
  <c r="Z28" i="14"/>
  <c r="CX28" i="14"/>
  <c r="R28" i="14"/>
  <c r="AD28" i="14"/>
  <c r="BV28" i="14"/>
  <c r="BR28" i="14"/>
  <c r="BZ28" i="14"/>
  <c r="DZ28" i="14"/>
  <c r="DN28" i="14"/>
  <c r="AX28" i="14"/>
  <c r="DF28" i="14"/>
  <c r="AP28" i="14"/>
  <c r="CL28" i="14"/>
  <c r="EL28" i="14"/>
  <c r="BJ28" i="14"/>
  <c r="CT28" i="14"/>
  <c r="CH28" i="14"/>
  <c r="V28" i="14"/>
  <c r="BF28" i="14"/>
  <c r="CD28" i="14"/>
  <c r="N28" i="14"/>
  <c r="EH28" i="14"/>
  <c r="ED28" i="14"/>
  <c r="DR28" i="14"/>
  <c r="DV28" i="14"/>
  <c r="DB28" i="14"/>
  <c r="AL28" i="14"/>
  <c r="CP28" i="14"/>
  <c r="BN28" i="14"/>
  <c r="AT28" i="14"/>
  <c r="BB28" i="14"/>
  <c r="EQ35" i="14" l="1"/>
  <c r="EO28" i="14"/>
  <c r="DZ31" i="14"/>
  <c r="AL31" i="14"/>
  <c r="CD31" i="14"/>
  <c r="AH31" i="14"/>
  <c r="DF31" i="14"/>
  <c r="BB31" i="14"/>
  <c r="CT31" i="14"/>
  <c r="AT31" i="14"/>
  <c r="N31" i="14"/>
  <c r="EL31" i="14"/>
  <c r="DJ31" i="14"/>
  <c r="AX31" i="14"/>
  <c r="AP31" i="14"/>
  <c r="DB31" i="14"/>
  <c r="BZ31" i="14"/>
  <c r="EH31" i="14"/>
  <c r="V31" i="14"/>
  <c r="CP31" i="14"/>
  <c r="Z31" i="14"/>
  <c r="BV31" i="14"/>
  <c r="R31" i="14"/>
  <c r="ED31" i="14"/>
  <c r="CL31" i="14"/>
  <c r="BR31" i="14"/>
  <c r="BJ31" i="14"/>
  <c r="CH31" i="14"/>
  <c r="BF31" i="14"/>
  <c r="CX31" i="14"/>
  <c r="BN31" i="14"/>
  <c r="AD31" i="14"/>
  <c r="DV31" i="14"/>
  <c r="DN31" i="14"/>
  <c r="DR31" i="14"/>
  <c r="EO31" i="14" l="1"/>
  <c r="EP28" i="14"/>
  <c r="EQ28" i="14" s="1"/>
  <c r="EP31" i="14" l="1"/>
  <c r="EQ31" i="14" s="1"/>
  <c r="AD27" i="14" l="1"/>
  <c r="CX27" i="14"/>
  <c r="EH27" i="14"/>
  <c r="BF27" i="14"/>
  <c r="AL27" i="14"/>
  <c r="AT27" i="14"/>
  <c r="CH27" i="14"/>
  <c r="DR27" i="14"/>
  <c r="DN27" i="14"/>
  <c r="Z27" i="14"/>
  <c r="AH27" i="14"/>
  <c r="BZ27" i="14"/>
  <c r="CT27" i="14"/>
  <c r="AP27" i="14"/>
  <c r="DZ27" i="14"/>
  <c r="BR27" i="14"/>
  <c r="AX27" i="14"/>
  <c r="N27" i="14"/>
  <c r="DJ27" i="14"/>
  <c r="V27" i="14"/>
  <c r="CD27" i="14"/>
  <c r="DF27" i="14"/>
  <c r="BV27" i="14"/>
  <c r="BN27" i="14"/>
  <c r="BB27" i="14"/>
  <c r="DV27" i="14"/>
  <c r="DB27" i="14"/>
  <c r="ED27" i="14"/>
  <c r="R27" i="14"/>
  <c r="EL27" i="14"/>
  <c r="BJ27" i="14"/>
  <c r="CL27" i="14"/>
  <c r="CP27" i="14"/>
  <c r="EO27" i="14" l="1"/>
  <c r="EP27" i="14"/>
  <c r="EQ27" i="14" l="1"/>
  <c r="CH26" i="14"/>
  <c r="DV26" i="14"/>
  <c r="BZ26" i="14"/>
  <c r="DB26" i="14"/>
  <c r="BN26" i="14"/>
  <c r="V26" i="14"/>
  <c r="CT26" i="14"/>
  <c r="CP26" i="14"/>
  <c r="EH26" i="14"/>
  <c r="AP26" i="14"/>
  <c r="CD26" i="14"/>
  <c r="N26" i="14"/>
  <c r="BB26" i="14"/>
  <c r="DZ26" i="14"/>
  <c r="BR26" i="14"/>
  <c r="CL26" i="14"/>
  <c r="BJ26" i="14"/>
  <c r="EL26" i="14"/>
  <c r="Z26" i="14"/>
  <c r="DF26" i="14"/>
  <c r="AX26" i="14"/>
  <c r="AL26" i="14"/>
  <c r="BV26" i="14"/>
  <c r="DR26" i="14"/>
  <c r="ED26" i="14"/>
  <c r="AH26" i="14"/>
  <c r="R26" i="14"/>
  <c r="BF26" i="14"/>
  <c r="DN26" i="14"/>
  <c r="DJ26" i="14"/>
  <c r="AD26" i="14"/>
  <c r="AT26" i="14"/>
  <c r="CX26" i="14"/>
  <c r="EO26" i="14" l="1"/>
  <c r="EP26" i="14"/>
  <c r="EQ26" i="14" l="1"/>
  <c r="CT30" i="14"/>
  <c r="DN30" i="14"/>
  <c r="CH30" i="14"/>
  <c r="AL30" i="14"/>
  <c r="DR30" i="14"/>
  <c r="Z30" i="14"/>
  <c r="ED30" i="14"/>
  <c r="CP30" i="14"/>
  <c r="BV30" i="14"/>
  <c r="AX30" i="14"/>
  <c r="BJ30" i="14"/>
  <c r="AD30" i="14"/>
  <c r="DZ30" i="14"/>
  <c r="DF30" i="14"/>
  <c r="AP30" i="14"/>
  <c r="EH30" i="14"/>
  <c r="CD30" i="14"/>
  <c r="BZ30" i="14"/>
  <c r="BN30" i="14"/>
  <c r="BF30" i="14"/>
  <c r="BR30" i="14"/>
  <c r="DB30" i="14"/>
  <c r="V30" i="14"/>
  <c r="CL30" i="14"/>
  <c r="AT30" i="14"/>
  <c r="CX30" i="14"/>
  <c r="BB30" i="14"/>
  <c r="AH30" i="14"/>
  <c r="EL30" i="14"/>
  <c r="N30" i="14"/>
  <c r="DV30" i="14"/>
  <c r="DJ30" i="14"/>
  <c r="R30" i="14"/>
  <c r="EO30" i="14" l="1"/>
  <c r="V29" i="14"/>
  <c r="BF29" i="14"/>
  <c r="DN29" i="14"/>
  <c r="AP29" i="14"/>
  <c r="AH29" i="14"/>
  <c r="R29" i="14"/>
  <c r="AX29" i="14"/>
  <c r="BZ29" i="14"/>
  <c r="ED29" i="14"/>
  <c r="CD29" i="14"/>
  <c r="BV29" i="14"/>
  <c r="EL29" i="14"/>
  <c r="DJ29" i="14"/>
  <c r="DB29" i="14"/>
  <c r="AL29" i="14"/>
  <c r="DR29" i="14"/>
  <c r="BB29" i="14"/>
  <c r="EH29" i="14"/>
  <c r="BN29" i="14"/>
  <c r="AD29" i="14"/>
  <c r="Z29" i="14"/>
  <c r="DF29" i="14"/>
  <c r="AT29" i="14"/>
  <c r="N29" i="14"/>
  <c r="BR29" i="14"/>
  <c r="DV29" i="14"/>
  <c r="DZ29" i="14"/>
  <c r="CX29" i="14"/>
  <c r="BJ29" i="14"/>
  <c r="CL29" i="14"/>
  <c r="CT29" i="14"/>
  <c r="CP29" i="14"/>
  <c r="CH29" i="14"/>
  <c r="EO29" i="14" l="1"/>
  <c r="EP30" i="14"/>
  <c r="EQ30" i="14" s="1"/>
  <c r="EP29" i="14" l="1"/>
  <c r="EQ29" i="14" s="1"/>
  <c r="Z33" i="14" l="1"/>
  <c r="DF33" i="14"/>
  <c r="BJ33" i="14"/>
  <c r="DJ33" i="14"/>
  <c r="DR33" i="14"/>
  <c r="DV33" i="14"/>
  <c r="CD33" i="14"/>
  <c r="CT33" i="14"/>
  <c r="AT33" i="14"/>
  <c r="CP33" i="14"/>
  <c r="DZ33" i="14"/>
  <c r="EH33" i="14"/>
  <c r="BV33" i="14"/>
  <c r="CL33" i="14"/>
  <c r="DN33" i="14"/>
  <c r="BZ33" i="14"/>
  <c r="AH33" i="14"/>
  <c r="N33" i="14"/>
  <c r="AX33" i="14"/>
  <c r="BF33" i="14"/>
  <c r="V33" i="14"/>
  <c r="CH33" i="14"/>
  <c r="BB33" i="14"/>
  <c r="R33" i="14"/>
  <c r="BR33" i="14"/>
  <c r="DB33" i="14"/>
  <c r="AD33" i="14"/>
  <c r="BN33" i="14"/>
  <c r="CX33" i="14"/>
  <c r="EL33" i="14"/>
  <c r="ED33" i="14"/>
  <c r="AL33" i="14"/>
  <c r="AP33" i="14"/>
  <c r="CT32" i="14"/>
  <c r="DN32" i="14"/>
  <c r="V32" i="14"/>
  <c r="AD32" i="14"/>
  <c r="DJ32" i="14"/>
  <c r="AX32" i="14"/>
  <c r="CD32" i="14"/>
  <c r="CL32" i="14"/>
  <c r="EH32" i="14"/>
  <c r="AP32" i="14"/>
  <c r="AT32" i="14"/>
  <c r="BZ32" i="14"/>
  <c r="DV32" i="14"/>
  <c r="DZ32" i="14"/>
  <c r="BV32" i="14"/>
  <c r="BR32" i="14"/>
  <c r="BF32" i="14"/>
  <c r="BN32" i="14"/>
  <c r="DB32" i="14"/>
  <c r="EL32" i="14"/>
  <c r="DF32" i="14"/>
  <c r="DR32" i="14"/>
  <c r="CP32" i="14"/>
  <c r="AH32" i="14"/>
  <c r="Z32" i="14"/>
  <c r="BJ32" i="14"/>
  <c r="AL32" i="14"/>
  <c r="CX32" i="14"/>
  <c r="ED32" i="14"/>
  <c r="CH32" i="14"/>
  <c r="R32" i="14"/>
  <c r="BB32" i="14"/>
  <c r="N32" i="14"/>
  <c r="AP36" i="14"/>
  <c r="N36" i="14"/>
  <c r="V36" i="14"/>
  <c r="DB36" i="14"/>
  <c r="BF36" i="14"/>
  <c r="Z36" i="14"/>
  <c r="DR36" i="14"/>
  <c r="R36" i="14"/>
  <c r="BJ36" i="14"/>
  <c r="AD36" i="14"/>
  <c r="BR36" i="14"/>
  <c r="EH36" i="14"/>
  <c r="CX36" i="14"/>
  <c r="BZ36" i="14"/>
  <c r="ED36" i="14"/>
  <c r="AL36" i="14"/>
  <c r="CD36" i="14"/>
  <c r="DJ36" i="14"/>
  <c r="DN36" i="14"/>
  <c r="BN36" i="14"/>
  <c r="CT36" i="14"/>
  <c r="CL36" i="14"/>
  <c r="AT36" i="14"/>
  <c r="DV36" i="14"/>
  <c r="EL36" i="14"/>
  <c r="CP36" i="14"/>
  <c r="AX36" i="14"/>
  <c r="AH36" i="14"/>
  <c r="CH36" i="14"/>
  <c r="BB36" i="14"/>
  <c r="DF36" i="14"/>
  <c r="BV36" i="14"/>
  <c r="DZ36" i="14"/>
  <c r="BR34" i="14"/>
  <c r="BB34" i="14"/>
  <c r="CP34" i="14"/>
  <c r="CL34" i="14"/>
  <c r="EH34" i="14"/>
  <c r="R34" i="14"/>
  <c r="DF34" i="14"/>
  <c r="BV34" i="14"/>
  <c r="DR34" i="14"/>
  <c r="ED34" i="14"/>
  <c r="BF34" i="14"/>
  <c r="AD34" i="14"/>
  <c r="AT34" i="14"/>
  <c r="V34" i="14"/>
  <c r="BZ34" i="14"/>
  <c r="DZ34" i="14"/>
  <c r="DB34" i="14"/>
  <c r="AH34" i="14"/>
  <c r="CX34" i="14"/>
  <c r="DV34" i="14"/>
  <c r="CH34" i="14"/>
  <c r="CT34" i="14"/>
  <c r="AL34" i="14"/>
  <c r="CD34" i="14"/>
  <c r="AX34" i="14"/>
  <c r="AP34" i="14"/>
  <c r="DJ34" i="14"/>
  <c r="DN34" i="14"/>
  <c r="BJ34" i="14"/>
  <c r="N34" i="14"/>
  <c r="Z34" i="14"/>
  <c r="EL34" i="14"/>
  <c r="BN34" i="14"/>
  <c r="EO32" i="14" l="1"/>
  <c r="EO33" i="14"/>
  <c r="EO34" i="14"/>
  <c r="EO36" i="14"/>
  <c r="EP36" i="14"/>
  <c r="EP32" i="14"/>
  <c r="EP33" i="14"/>
  <c r="EP34" i="14"/>
  <c r="EQ33" i="14" l="1"/>
  <c r="EQ34" i="14"/>
  <c r="EQ32" i="14"/>
  <c r="EQ36" i="14"/>
  <c r="EP25" i="14"/>
  <c r="EQ25" i="14" s="1"/>
  <c r="F878" i="14" l="1"/>
  <c r="G791" i="14" l="1"/>
  <c r="F872" i="14"/>
  <c r="F873" i="14"/>
  <c r="G873" i="14"/>
  <c r="G870" i="14"/>
  <c r="G872" i="14"/>
  <c r="F791" i="14"/>
  <c r="G878" i="14"/>
  <c r="G792" i="14"/>
  <c r="F792" i="14"/>
  <c r="F870" i="14"/>
  <c r="EL739" i="14" l="1"/>
  <c r="I739" i="14" l="1"/>
  <c r="EP739" i="14" l="1"/>
  <c r="N23" i="14" l="1"/>
  <c r="AD23" i="14"/>
  <c r="EH23" i="14"/>
  <c r="ED23" i="14"/>
  <c r="AP23" i="14"/>
  <c r="DF23" i="14"/>
  <c r="BN23" i="14"/>
  <c r="BV23" i="14"/>
  <c r="BF24" i="14"/>
  <c r="CP24" i="14"/>
  <c r="DV24" i="14"/>
  <c r="ED21" i="14"/>
  <c r="DZ21" i="14"/>
  <c r="AX21" i="14"/>
  <c r="ED20" i="14"/>
  <c r="AH20" i="14"/>
  <c r="AD20" i="14"/>
  <c r="EL24" i="14"/>
  <c r="DB24" i="14"/>
  <c r="DR23" i="14"/>
  <c r="DN23" i="14"/>
  <c r="EL23" i="14"/>
  <c r="CP23" i="14"/>
  <c r="AH23" i="14"/>
  <c r="CL23" i="14"/>
  <c r="AH24" i="14"/>
  <c r="Z24" i="14"/>
  <c r="CD24" i="14"/>
  <c r="CL24" i="14"/>
  <c r="BF21" i="14"/>
  <c r="CL21" i="14"/>
  <c r="CX21" i="14"/>
  <c r="DB20" i="14"/>
  <c r="AL20" i="14"/>
  <c r="AT20" i="14"/>
  <c r="BB23" i="14"/>
  <c r="BR23" i="14"/>
  <c r="AT23" i="14"/>
  <c r="BZ23" i="14"/>
  <c r="DZ23" i="14"/>
  <c r="DR24" i="14"/>
  <c r="BV24" i="14"/>
  <c r="AP24" i="14"/>
  <c r="CX24" i="14"/>
  <c r="CH21" i="14"/>
  <c r="DF21" i="14"/>
  <c r="EL21" i="14"/>
  <c r="AT21" i="14"/>
  <c r="AH21" i="14"/>
  <c r="AL21" i="14"/>
  <c r="V21" i="14"/>
  <c r="BJ20" i="14"/>
  <c r="EL20" i="14"/>
  <c r="CD20" i="14"/>
  <c r="Z23" i="14"/>
  <c r="N24" i="14"/>
  <c r="BB24" i="14"/>
  <c r="AD24" i="14"/>
  <c r="BJ21" i="14"/>
  <c r="DV21" i="14"/>
  <c r="BR21" i="14"/>
  <c r="N21" i="14"/>
  <c r="DR21" i="14"/>
  <c r="AP20" i="14"/>
  <c r="DV20" i="14"/>
  <c r="N20" i="14"/>
  <c r="R20" i="14"/>
  <c r="CT20" i="14"/>
  <c r="DJ23" i="14"/>
  <c r="CT23" i="14"/>
  <c r="R23" i="14"/>
  <c r="V23" i="14"/>
  <c r="AX23" i="14"/>
  <c r="BZ24" i="14"/>
  <c r="BJ24" i="14"/>
  <c r="DF24" i="14"/>
  <c r="V24" i="14"/>
  <c r="R21" i="14"/>
  <c r="BV21" i="14"/>
  <c r="AD21" i="14"/>
  <c r="BZ21" i="14"/>
  <c r="DJ21" i="14"/>
  <c r="CP20" i="14"/>
  <c r="DF20" i="14"/>
  <c r="BN20" i="14"/>
  <c r="AX20" i="14"/>
  <c r="DN20" i="14"/>
  <c r="BF23" i="14"/>
  <c r="CX23" i="14"/>
  <c r="DJ24" i="14"/>
  <c r="CT24" i="14"/>
  <c r="AL24" i="14"/>
  <c r="BN24" i="14"/>
  <c r="CH24" i="14"/>
  <c r="DZ24" i="14"/>
  <c r="DB21" i="14"/>
  <c r="CP21" i="14"/>
  <c r="BB21" i="14"/>
  <c r="BN21" i="14"/>
  <c r="Z21" i="14"/>
  <c r="CD21" i="14"/>
  <c r="Z20" i="14"/>
  <c r="CH20" i="14"/>
  <c r="CL20" i="14"/>
  <c r="BV20" i="14"/>
  <c r="BR20" i="14"/>
  <c r="V20" i="14"/>
  <c r="AL23" i="14"/>
  <c r="DV23" i="14"/>
  <c r="DB23" i="14"/>
  <c r="CH23" i="14"/>
  <c r="EH24" i="14"/>
  <c r="ED24" i="14"/>
  <c r="AX24" i="14"/>
  <c r="AT24" i="14"/>
  <c r="R24" i="14"/>
  <c r="DN24" i="14"/>
  <c r="EH21" i="14"/>
  <c r="BZ20" i="14"/>
  <c r="CX20" i="14"/>
  <c r="DR20" i="14"/>
  <c r="DZ20" i="14"/>
  <c r="BF20" i="14"/>
  <c r="CD23" i="14"/>
  <c r="BJ23" i="14"/>
  <c r="BR24" i="14"/>
  <c r="AP21" i="14"/>
  <c r="CT21" i="14"/>
  <c r="DN21" i="14"/>
  <c r="DJ20" i="14"/>
  <c r="EH20" i="14"/>
  <c r="BB20" i="14"/>
  <c r="EO21" i="14" l="1"/>
  <c r="EO23" i="14"/>
  <c r="EO20" i="14"/>
  <c r="EO24" i="14"/>
  <c r="EP23" i="14"/>
  <c r="EP21" i="14"/>
  <c r="EP24" i="14"/>
  <c r="EP20" i="14"/>
  <c r="EQ23" i="14" l="1"/>
  <c r="EQ21" i="14"/>
  <c r="EQ20" i="14"/>
  <c r="EQ24" i="14"/>
  <c r="EP19" i="14"/>
  <c r="EQ19" i="14" s="1"/>
  <c r="EP22" i="14"/>
  <c r="EQ22" i="14" s="1"/>
  <c r="U18" i="14" l="1"/>
  <c r="V18" i="14" s="1"/>
  <c r="BE18" i="14"/>
  <c r="BF18" i="14" s="1"/>
  <c r="EC18" i="14"/>
  <c r="ED18" i="14" s="1"/>
  <c r="AG18" i="14"/>
  <c r="AH18" i="14" s="1"/>
  <c r="CK18" i="14"/>
  <c r="CL18" i="14" s="1"/>
  <c r="DQ18" i="14"/>
  <c r="DR18" i="14" s="1"/>
  <c r="EK18" i="14"/>
  <c r="EL18" i="14" s="1"/>
  <c r="BQ18" i="14"/>
  <c r="BR18" i="14" s="1"/>
  <c r="CW18" i="14"/>
  <c r="CX18" i="14" s="1"/>
  <c r="AS18" i="14"/>
  <c r="AT18" i="14" s="1"/>
  <c r="DM18" i="14"/>
  <c r="DN18" i="14" s="1"/>
  <c r="CO18" i="14"/>
  <c r="CP18" i="14" s="1"/>
  <c r="DA18" i="14"/>
  <c r="DB18" i="14" s="1"/>
  <c r="BU18" i="14"/>
  <c r="BV18" i="14" s="1"/>
  <c r="DY18" i="14"/>
  <c r="DZ18" i="14" s="1"/>
  <c r="AO18" i="14"/>
  <c r="AP18" i="14" s="1"/>
  <c r="AC18" i="14"/>
  <c r="AD18" i="14" s="1"/>
  <c r="DU18" i="14"/>
  <c r="DV18" i="14" s="1"/>
  <c r="Q18" i="14"/>
  <c r="R18" i="14" s="1"/>
  <c r="EG18" i="14"/>
  <c r="EH18" i="14" s="1"/>
  <c r="AW18" i="14"/>
  <c r="AX18" i="14" s="1"/>
  <c r="M18" i="14"/>
  <c r="N18" i="14" s="1"/>
  <c r="Y18" i="14"/>
  <c r="Z18" i="14" s="1"/>
  <c r="CS18" i="14"/>
  <c r="CT18" i="14" s="1"/>
  <c r="BM18" i="14"/>
  <c r="BN18" i="14" s="1"/>
  <c r="BI18" i="14"/>
  <c r="BJ18" i="14" s="1"/>
  <c r="CC18" i="14"/>
  <c r="CD18" i="14" s="1"/>
  <c r="DI18" i="14"/>
  <c r="DJ18" i="14" s="1"/>
  <c r="BY18" i="14"/>
  <c r="BZ18" i="14" s="1"/>
  <c r="CG18" i="14"/>
  <c r="CH18" i="14" s="1"/>
  <c r="DE18" i="14"/>
  <c r="DF18" i="14" s="1"/>
  <c r="AK18" i="14"/>
  <c r="AL18" i="14" s="1"/>
  <c r="BA18" i="14"/>
  <c r="BB18" i="14" s="1"/>
  <c r="EO18" i="14" l="1"/>
  <c r="J18" i="14" l="1"/>
  <c r="J17" i="14" s="1"/>
  <c r="J16" i="14" s="1"/>
  <c r="I18" i="14"/>
  <c r="I17" i="14" l="1"/>
  <c r="I16" i="14" s="1"/>
  <c r="EP18" i="14"/>
  <c r="EQ18" i="14" s="1"/>
  <c r="T340" i="14" l="1"/>
  <c r="V340" i="14" s="1"/>
  <c r="DP339" i="14"/>
  <c r="DR339" i="14" s="1"/>
  <c r="CF337" i="14"/>
  <c r="CH337" i="14" s="1"/>
  <c r="AF337" i="14"/>
  <c r="AH337" i="14" s="1"/>
  <c r="BX337" i="14"/>
  <c r="BZ337" i="14" s="1"/>
  <c r="BP340" i="14"/>
  <c r="BR340" i="14" s="1"/>
  <c r="X339" i="14"/>
  <c r="Z339" i="14" s="1"/>
  <c r="BD339" i="14"/>
  <c r="BF339" i="14" s="1"/>
  <c r="BL340" i="14"/>
  <c r="BN340" i="14" s="1"/>
  <c r="AV340" i="14"/>
  <c r="AX340" i="14" s="1"/>
  <c r="DL337" i="14"/>
  <c r="DN337" i="14" s="1"/>
  <c r="AZ340" i="14"/>
  <c r="BB340" i="14" s="1"/>
  <c r="BH339" i="14"/>
  <c r="BJ339" i="14" s="1"/>
  <c r="CN337" i="14"/>
  <c r="CP337" i="14" s="1"/>
  <c r="CZ340" i="14"/>
  <c r="DB340" i="14" s="1"/>
  <c r="AF339" i="14"/>
  <c r="AH339" i="14" s="1"/>
  <c r="AN337" i="14"/>
  <c r="AP337" i="14" s="1"/>
  <c r="AN339" i="14"/>
  <c r="AP339" i="14" s="1"/>
  <c r="AR337" i="14"/>
  <c r="AT337" i="14" s="1"/>
  <c r="BL339" i="14"/>
  <c r="BN339" i="14" s="1"/>
  <c r="AZ339" i="14"/>
  <c r="BB339" i="14" s="1"/>
  <c r="CZ337" i="14"/>
  <c r="DB337" i="14" s="1"/>
  <c r="BH340" i="14"/>
  <c r="BJ340" i="14" s="1"/>
  <c r="AB339" i="14"/>
  <c r="AD339" i="14" s="1"/>
  <c r="CB337" i="14"/>
  <c r="CD337" i="14" s="1"/>
  <c r="BH337" i="14"/>
  <c r="BJ337" i="14" s="1"/>
  <c r="BT337" i="14"/>
  <c r="BV337" i="14" s="1"/>
  <c r="T337" i="14"/>
  <c r="V337" i="14" s="1"/>
  <c r="CJ340" i="14"/>
  <c r="CL340" i="14" s="1"/>
  <c r="CN340" i="14"/>
  <c r="CP340" i="14" s="1"/>
  <c r="P340" i="14" l="1"/>
  <c r="R340" i="14" s="1"/>
  <c r="P337" i="14"/>
  <c r="R337" i="14" s="1"/>
  <c r="BP339" i="14"/>
  <c r="BR339" i="14" s="1"/>
  <c r="CF340" i="14"/>
  <c r="CH340" i="14" s="1"/>
  <c r="BP337" i="14"/>
  <c r="BR337" i="14" s="1"/>
  <c r="X337" i="14"/>
  <c r="Z337" i="14" s="1"/>
  <c r="CV337" i="14"/>
  <c r="CX337" i="14" s="1"/>
  <c r="CB339" i="14"/>
  <c r="CD339" i="14" s="1"/>
  <c r="CV339" i="14"/>
  <c r="CX339" i="14" s="1"/>
  <c r="AJ340" i="14"/>
  <c r="AL340" i="14" s="1"/>
  <c r="AR339" i="14"/>
  <c r="AT339" i="14" s="1"/>
  <c r="AB340" i="14"/>
  <c r="AD340" i="14" s="1"/>
  <c r="L337" i="14"/>
  <c r="N337" i="14" s="1"/>
  <c r="H337" i="14"/>
  <c r="T339" i="14"/>
  <c r="V339" i="14" s="1"/>
  <c r="DD339" i="14"/>
  <c r="DF339" i="14" s="1"/>
  <c r="AZ337" i="14"/>
  <c r="BB337" i="14" s="1"/>
  <c r="DX337" i="14"/>
  <c r="DZ337" i="14" s="1"/>
  <c r="BT339" i="14"/>
  <c r="BV339" i="14" s="1"/>
  <c r="DT340" i="14"/>
  <c r="DV340" i="14" s="1"/>
  <c r="DX340" i="14"/>
  <c r="DZ340" i="14" s="1"/>
  <c r="DT337" i="14"/>
  <c r="DV337" i="14" s="1"/>
  <c r="CR337" i="14"/>
  <c r="CT337" i="14" s="1"/>
  <c r="CJ339" i="14"/>
  <c r="CL339" i="14" s="1"/>
  <c r="BT340" i="14"/>
  <c r="BV340" i="14" s="1"/>
  <c r="DH337" i="14"/>
  <c r="DJ337" i="14" s="1"/>
  <c r="BX340" i="14"/>
  <c r="BZ340" i="14" s="1"/>
  <c r="L340" i="14"/>
  <c r="N340" i="14" s="1"/>
  <c r="H340" i="14"/>
  <c r="CV340" i="14"/>
  <c r="CX340" i="14" s="1"/>
  <c r="AJ337" i="14"/>
  <c r="AL337" i="14" s="1"/>
  <c r="H339" i="14"/>
  <c r="L339" i="14"/>
  <c r="N339" i="14" s="1"/>
  <c r="BX339" i="14"/>
  <c r="BZ339" i="14" s="1"/>
  <c r="AV339" i="14"/>
  <c r="AX339" i="14" s="1"/>
  <c r="AB337" i="14"/>
  <c r="AD337" i="14" s="1"/>
  <c r="BD337" i="14"/>
  <c r="BF337" i="14" s="1"/>
  <c r="X340" i="14"/>
  <c r="Z340" i="14" s="1"/>
  <c r="CJ337" i="14"/>
  <c r="CL337" i="14" s="1"/>
  <c r="AR340" i="14"/>
  <c r="AT340" i="14" s="1"/>
  <c r="AF340" i="14"/>
  <c r="AH340" i="14" s="1"/>
  <c r="BL337" i="14"/>
  <c r="BN337" i="14" s="1"/>
  <c r="AN340" i="14"/>
  <c r="AP340" i="14" s="1"/>
  <c r="DP337" i="14"/>
  <c r="DR337" i="14" s="1"/>
  <c r="DL339" i="14"/>
  <c r="DN339" i="14" s="1"/>
  <c r="DD337" i="14"/>
  <c r="DF337" i="14" s="1"/>
  <c r="CB340" i="14"/>
  <c r="CD340" i="14" s="1"/>
  <c r="DX339" i="14"/>
  <c r="DZ339" i="14" s="1"/>
  <c r="AV337" i="14"/>
  <c r="AX337" i="14" s="1"/>
  <c r="CN339" i="14"/>
  <c r="CP339" i="14" s="1"/>
  <c r="BD340" i="14"/>
  <c r="BF340" i="14" s="1"/>
  <c r="CF339" i="14"/>
  <c r="CH339" i="14" s="1"/>
  <c r="CR340" i="14"/>
  <c r="CT340" i="14" s="1"/>
  <c r="DT339" i="14"/>
  <c r="DV339" i="14" s="1"/>
  <c r="DH339" i="14"/>
  <c r="DJ339" i="14" s="1"/>
  <c r="CR339" i="14"/>
  <c r="CT339" i="14" s="1"/>
  <c r="CZ339" i="14"/>
  <c r="DB339" i="14" s="1"/>
  <c r="DH340" i="14"/>
  <c r="DJ340" i="14" s="1"/>
  <c r="DL340" i="14"/>
  <c r="DN340" i="14" s="1"/>
  <c r="P339" i="14"/>
  <c r="R339" i="14" s="1"/>
  <c r="DD340" i="14"/>
  <c r="DF340" i="14" s="1"/>
  <c r="AJ339" i="14"/>
  <c r="AL339" i="14" s="1"/>
  <c r="DP340" i="14"/>
  <c r="DR340" i="14" s="1"/>
  <c r="H343" i="14" l="1"/>
  <c r="T342" i="14"/>
  <c r="CV342" i="14"/>
  <c r="AR343" i="14"/>
  <c r="EO339" i="14"/>
  <c r="AB343" i="14"/>
  <c r="AV342" i="14"/>
  <c r="DH343" i="14"/>
  <c r="AB342" i="14"/>
  <c r="DX342" i="14"/>
  <c r="AR342" i="14"/>
  <c r="AZ343" i="14"/>
  <c r="BH342" i="14"/>
  <c r="BL343" i="14"/>
  <c r="DP342" i="14"/>
  <c r="P343" i="14"/>
  <c r="CV343" i="14"/>
  <c r="AV343" i="14"/>
  <c r="BX343" i="14"/>
  <c r="CB343" i="14"/>
  <c r="EO337" i="14"/>
  <c r="DX343" i="14"/>
  <c r="P342" i="14"/>
  <c r="AN342" i="14"/>
  <c r="AJ343" i="14"/>
  <c r="X342" i="14"/>
  <c r="AF343" i="14"/>
  <c r="AZ342" i="14"/>
  <c r="BT342" i="14"/>
  <c r="L343" i="14"/>
  <c r="CZ342" i="14"/>
  <c r="DT343" i="14"/>
  <c r="BH343" i="14"/>
  <c r="CR343" i="14"/>
  <c r="X343" i="14"/>
  <c r="CN342" i="14"/>
  <c r="CJ342" i="14"/>
  <c r="BD342" i="14"/>
  <c r="CF342" i="14"/>
  <c r="DH342" i="14"/>
  <c r="BP342" i="14"/>
  <c r="L342" i="14"/>
  <c r="H342" i="14"/>
  <c r="CN343" i="14"/>
  <c r="CR342" i="14"/>
  <c r="AF342" i="14"/>
  <c r="CF343" i="14"/>
  <c r="DT342" i="14"/>
  <c r="CJ343" i="14"/>
  <c r="AJ342" i="14"/>
  <c r="T343" i="14"/>
  <c r="BP343" i="14"/>
  <c r="AN343" i="14"/>
  <c r="CZ343" i="14"/>
  <c r="CB342" i="14"/>
  <c r="EO340" i="14"/>
  <c r="DD343" i="14"/>
  <c r="DL343" i="14"/>
  <c r="BT343" i="14"/>
  <c r="DL342" i="14"/>
  <c r="BD343" i="14"/>
  <c r="BX342" i="14"/>
  <c r="DD342" i="14"/>
  <c r="DP343" i="14"/>
  <c r="BL342" i="14"/>
  <c r="I337" i="14" l="1"/>
  <c r="I339" i="14"/>
  <c r="I340" i="14"/>
  <c r="BH341" i="14" l="1"/>
  <c r="BJ341" i="14" s="1"/>
  <c r="CZ341" i="14"/>
  <c r="DB341" i="14" s="1"/>
  <c r="CB341" i="14"/>
  <c r="CD341" i="14" s="1"/>
  <c r="DH341" i="14"/>
  <c r="DJ341" i="14" s="1"/>
  <c r="AF341" i="14"/>
  <c r="AH341" i="14" s="1"/>
  <c r="BP341" i="14"/>
  <c r="BR341" i="14" s="1"/>
  <c r="L341" i="14"/>
  <c r="N341" i="14" s="1"/>
  <c r="H341" i="14"/>
  <c r="DD341" i="14"/>
  <c r="DF341" i="14" s="1"/>
  <c r="AZ341" i="14"/>
  <c r="BB341" i="14" s="1"/>
  <c r="CF341" i="14"/>
  <c r="CH341" i="14" s="1"/>
  <c r="DX341" i="14"/>
  <c r="DZ341" i="14" s="1"/>
  <c r="AR341" i="14"/>
  <c r="AT341" i="14" s="1"/>
  <c r="EP340" i="14"/>
  <c r="EQ340" i="14" s="1"/>
  <c r="J340" i="14"/>
  <c r="AN341" i="14"/>
  <c r="AP341" i="14" s="1"/>
  <c r="BD341" i="14"/>
  <c r="BF341" i="14" s="1"/>
  <c r="BL341" i="14"/>
  <c r="BN341" i="14" s="1"/>
  <c r="CN341" i="14"/>
  <c r="CP341" i="14" s="1"/>
  <c r="EP339" i="14"/>
  <c r="EQ339" i="14" s="1"/>
  <c r="J339" i="14"/>
  <c r="X341" i="14"/>
  <c r="Z341" i="14" s="1"/>
  <c r="T341" i="14"/>
  <c r="V341" i="14" s="1"/>
  <c r="CV341" i="14"/>
  <c r="CX341" i="14" s="1"/>
  <c r="DT341" i="14"/>
  <c r="DV341" i="14" s="1"/>
  <c r="BX341" i="14"/>
  <c r="BZ341" i="14" s="1"/>
  <c r="J337" i="14"/>
  <c r="EP337" i="14"/>
  <c r="EQ337" i="14" s="1"/>
  <c r="DP341" i="14"/>
  <c r="DR341" i="14" s="1"/>
  <c r="AJ341" i="14"/>
  <c r="AL341" i="14" s="1"/>
  <c r="CJ341" i="14"/>
  <c r="CL341" i="14" s="1"/>
  <c r="AV341" i="14"/>
  <c r="AX341" i="14" s="1"/>
  <c r="P341" i="14"/>
  <c r="R341" i="14" s="1"/>
  <c r="DL341" i="14"/>
  <c r="DN341" i="14" s="1"/>
  <c r="BT341" i="14"/>
  <c r="BV341" i="14" s="1"/>
  <c r="AB341" i="14"/>
  <c r="AD341" i="14" s="1"/>
  <c r="CR341" i="14"/>
  <c r="CT341" i="14" s="1"/>
  <c r="CZ344" i="14" l="1"/>
  <c r="T344" i="14"/>
  <c r="AJ344" i="14"/>
  <c r="X344" i="14"/>
  <c r="CN344" i="14"/>
  <c r="DL344" i="14"/>
  <c r="BD344" i="14"/>
  <c r="AN344" i="14"/>
  <c r="DX344" i="14"/>
  <c r="AF344" i="14"/>
  <c r="BX344" i="14"/>
  <c r="DP344" i="14"/>
  <c r="BH344" i="14"/>
  <c r="P344" i="14"/>
  <c r="BL344" i="14"/>
  <c r="CR344" i="14"/>
  <c r="AZ344" i="14"/>
  <c r="DD344" i="14"/>
  <c r="AR344" i="14"/>
  <c r="L344" i="14"/>
  <c r="H344" i="14"/>
  <c r="AB344" i="14"/>
  <c r="BT344" i="14"/>
  <c r="EO341" i="14"/>
  <c r="CJ344" i="14"/>
  <c r="CF344" i="14"/>
  <c r="DT344" i="14"/>
  <c r="DH344" i="14"/>
  <c r="CV344" i="14"/>
  <c r="CB344" i="14"/>
  <c r="AV344" i="14"/>
  <c r="BP344" i="14"/>
  <c r="L345" i="14" l="1"/>
  <c r="AJ345" i="14"/>
  <c r="BL345" i="14"/>
  <c r="CJ345" i="14"/>
  <c r="DT345" i="14"/>
  <c r="DP345" i="14"/>
  <c r="DX345" i="14"/>
  <c r="AB345" i="14"/>
  <c r="AF345" i="14"/>
  <c r="X345" i="14"/>
  <c r="BH345" i="14"/>
  <c r="BP345" i="14"/>
  <c r="BD345" i="14"/>
  <c r="CN345" i="14"/>
  <c r="CR345" i="14"/>
  <c r="CV345" i="14"/>
  <c r="I341" i="14"/>
  <c r="DL346" i="14" l="1"/>
  <c r="DN346" i="14" s="1"/>
  <c r="T346" i="14"/>
  <c r="V346" i="14" s="1"/>
  <c r="AZ346" i="14"/>
  <c r="BB346" i="14" s="1"/>
  <c r="CF346" i="14"/>
  <c r="CH346" i="14" s="1"/>
  <c r="AN346" i="14"/>
  <c r="AP346" i="14" s="1"/>
  <c r="AJ346" i="14"/>
  <c r="AL346" i="14" s="1"/>
  <c r="AV345" i="14"/>
  <c r="DH346" i="14"/>
  <c r="DJ346" i="14" s="1"/>
  <c r="BT346" i="14"/>
  <c r="BV346" i="14" s="1"/>
  <c r="P346" i="14"/>
  <c r="R346" i="14" s="1"/>
  <c r="CZ345" i="14"/>
  <c r="CF345" i="14"/>
  <c r="CB346" i="14"/>
  <c r="CD346" i="14" s="1"/>
  <c r="EP341" i="14"/>
  <c r="EQ341" i="14" s="1"/>
  <c r="J341" i="14"/>
  <c r="BP346" i="14"/>
  <c r="BR346" i="14" s="1"/>
  <c r="AR346" i="14"/>
  <c r="AT346" i="14" s="1"/>
  <c r="AF346" i="14"/>
  <c r="AH346" i="14" s="1"/>
  <c r="DX346" i="14"/>
  <c r="DZ346" i="14" s="1"/>
  <c r="CB345" i="14"/>
  <c r="BX346" i="14"/>
  <c r="BZ346" i="14" s="1"/>
  <c r="BX345" i="14"/>
  <c r="T345" i="14"/>
  <c r="DT346" i="14"/>
  <c r="DV346" i="14" s="1"/>
  <c r="CZ346" i="14"/>
  <c r="DB346" i="14" s="1"/>
  <c r="AB346" i="14"/>
  <c r="AD346" i="14" s="1"/>
  <c r="BT345" i="14"/>
  <c r="AZ345" i="14"/>
  <c r="P345" i="14"/>
  <c r="BD346" i="14"/>
  <c r="BF346" i="14" s="1"/>
  <c r="AV346" i="14"/>
  <c r="AX346" i="14" s="1"/>
  <c r="CV346" i="14"/>
  <c r="CX346" i="14" s="1"/>
  <c r="DD346" i="14"/>
  <c r="DF346" i="14" s="1"/>
  <c r="X346" i="14"/>
  <c r="Z346" i="14" s="1"/>
  <c r="DP346" i="14"/>
  <c r="DR346" i="14" s="1"/>
  <c r="CR346" i="14"/>
  <c r="CT346" i="14" s="1"/>
  <c r="DL345" i="14"/>
  <c r="AR345" i="14"/>
  <c r="H345" i="14"/>
  <c r="BL346" i="14"/>
  <c r="BN346" i="14" s="1"/>
  <c r="DH345" i="14"/>
  <c r="AN345" i="14"/>
  <c r="CJ346" i="14"/>
  <c r="CL346" i="14" s="1"/>
  <c r="BH346" i="14"/>
  <c r="BJ346" i="14" s="1"/>
  <c r="CN346" i="14"/>
  <c r="CP346" i="14" s="1"/>
  <c r="L346" i="14"/>
  <c r="N346" i="14" s="1"/>
  <c r="H346" i="14"/>
  <c r="DD345" i="14"/>
  <c r="AN347" i="14" l="1"/>
  <c r="AP347" i="14" s="1"/>
  <c r="AJ347" i="14"/>
  <c r="AL347" i="14" s="1"/>
  <c r="BT347" i="14"/>
  <c r="BV347" i="14" s="1"/>
  <c r="BL347" i="14"/>
  <c r="BN347" i="14" s="1"/>
  <c r="BP347" i="14"/>
  <c r="BR347" i="14" s="1"/>
  <c r="CZ347" i="14"/>
  <c r="DB347" i="14" s="1"/>
  <c r="P347" i="14"/>
  <c r="R347" i="14" s="1"/>
  <c r="DH347" i="14"/>
  <c r="DJ347" i="14" s="1"/>
  <c r="DL347" i="14"/>
  <c r="DN347" i="14" s="1"/>
  <c r="X347" i="14"/>
  <c r="Z347" i="14" s="1"/>
  <c r="AZ347" i="14"/>
  <c r="BB347" i="14" s="1"/>
  <c r="AR347" i="14"/>
  <c r="AT347" i="14" s="1"/>
  <c r="AB347" i="14"/>
  <c r="AD347" i="14" s="1"/>
  <c r="BX347" i="14"/>
  <c r="BZ347" i="14" s="1"/>
  <c r="BH347" i="14"/>
  <c r="BJ347" i="14" s="1"/>
  <c r="CN347" i="14"/>
  <c r="CP347" i="14" s="1"/>
  <c r="T347" i="14"/>
  <c r="V347" i="14" s="1"/>
  <c r="DT347" i="14"/>
  <c r="DV347" i="14" s="1"/>
  <c r="CJ347" i="14"/>
  <c r="CL347" i="14" s="1"/>
  <c r="CF347" i="14"/>
  <c r="CH347" i="14" s="1"/>
  <c r="DP347" i="14"/>
  <c r="DR347" i="14" s="1"/>
  <c r="DT351" i="14"/>
  <c r="DV351" i="14" s="1"/>
  <c r="CJ351" i="14"/>
  <c r="CL351" i="14" s="1"/>
  <c r="AN351" i="14"/>
  <c r="AP351" i="14" s="1"/>
  <c r="BT351" i="14"/>
  <c r="BV351" i="14" s="1"/>
  <c r="AB351" i="14"/>
  <c r="AD351" i="14" s="1"/>
  <c r="CF351" i="14"/>
  <c r="CH351" i="14" s="1"/>
  <c r="AJ351" i="14"/>
  <c r="AL351" i="14" s="1"/>
  <c r="EO346" i="14"/>
  <c r="P351" i="14"/>
  <c r="R351" i="14" s="1"/>
  <c r="DD351" i="14"/>
  <c r="DF351" i="14" s="1"/>
  <c r="AV347" i="14"/>
  <c r="AX347" i="14" s="1"/>
  <c r="CR347" i="14" l="1"/>
  <c r="CT347" i="14" s="1"/>
  <c r="DX347" i="14"/>
  <c r="DZ347" i="14" s="1"/>
  <c r="CV347" i="14"/>
  <c r="CX347" i="14" s="1"/>
  <c r="DD347" i="14"/>
  <c r="DF347" i="14" s="1"/>
  <c r="CN348" i="14"/>
  <c r="CP348" i="14" s="1"/>
  <c r="AN348" i="14"/>
  <c r="AP348" i="14" s="1"/>
  <c r="P348" i="14"/>
  <c r="R348" i="14" s="1"/>
  <c r="DD348" i="14"/>
  <c r="DF348" i="14" s="1"/>
  <c r="CF348" i="14"/>
  <c r="CH348" i="14" s="1"/>
  <c r="CR350" i="14"/>
  <c r="DL348" i="14"/>
  <c r="DN348" i="14" s="1"/>
  <c r="AV351" i="14"/>
  <c r="AX351" i="14" s="1"/>
  <c r="L347" i="14"/>
  <c r="N347" i="14" s="1"/>
  <c r="I346" i="14"/>
  <c r="AF347" i="14"/>
  <c r="AH347" i="14" s="1"/>
  <c r="BH352" i="14"/>
  <c r="BJ352" i="14" s="1"/>
  <c r="DX350" i="14" l="1"/>
  <c r="BL350" i="14"/>
  <c r="CJ352" i="14"/>
  <c r="CL352" i="14" s="1"/>
  <c r="DT348" i="14"/>
  <c r="DV348" i="14" s="1"/>
  <c r="CZ348" i="14"/>
  <c r="DB348" i="14" s="1"/>
  <c r="BH348" i="14"/>
  <c r="BJ348" i="14" s="1"/>
  <c r="CV348" i="14"/>
  <c r="CX348" i="14" s="1"/>
  <c r="T352" i="14"/>
  <c r="V352" i="14" s="1"/>
  <c r="DT349" i="14"/>
  <c r="DV349" i="14" s="1"/>
  <c r="EP346" i="14"/>
  <c r="EQ346" i="14" s="1"/>
  <c r="J346" i="14"/>
  <c r="DL349" i="14"/>
  <c r="DN349" i="14" s="1"/>
  <c r="BL349" i="14"/>
  <c r="BN349" i="14" s="1"/>
  <c r="BP353" i="14"/>
  <c r="BR353" i="14" s="1"/>
  <c r="AN358" i="14" l="1"/>
  <c r="AP358" i="14" s="1"/>
  <c r="CV370" i="14"/>
  <c r="BD374" i="14"/>
  <c r="BF374" i="14" s="1"/>
  <c r="CR365" i="14"/>
  <c r="CT365" i="14" s="1"/>
  <c r="CN372" i="14"/>
  <c r="CP372" i="14" s="1"/>
  <c r="DT373" i="14"/>
  <c r="CV358" i="14"/>
  <c r="CX358" i="14" s="1"/>
  <c r="CR371" i="14"/>
  <c r="CT371" i="14" s="1"/>
  <c r="DT363" i="14"/>
  <c r="DV363" i="14" s="1"/>
  <c r="AF369" i="14"/>
  <c r="AH369" i="14" s="1"/>
  <c r="BH366" i="14"/>
  <c r="BJ366" i="14" s="1"/>
  <c r="CJ374" i="14"/>
  <c r="CL374" i="14" s="1"/>
  <c r="AB376" i="14"/>
  <c r="AD376" i="14" s="1"/>
  <c r="AR362" i="14"/>
  <c r="AT362" i="14" s="1"/>
  <c r="AZ359" i="14"/>
  <c r="BB359" i="14" s="1"/>
  <c r="BH358" i="14"/>
  <c r="BJ358" i="14" s="1"/>
  <c r="T367" i="14"/>
  <c r="V367" i="14" s="1"/>
  <c r="CB363" i="14"/>
  <c r="CD363" i="14" s="1"/>
  <c r="X372" i="14"/>
  <c r="Z372" i="14" s="1"/>
  <c r="AJ365" i="14"/>
  <c r="AL365" i="14" s="1"/>
  <c r="DD365" i="14"/>
  <c r="DF365" i="14" s="1"/>
  <c r="P358" i="14"/>
  <c r="R358" i="14" s="1"/>
  <c r="AZ366" i="14"/>
  <c r="BB366" i="14" s="1"/>
  <c r="CJ378" i="14"/>
  <c r="AJ378" i="14"/>
  <c r="CZ353" i="14"/>
  <c r="DB353" i="14" s="1"/>
  <c r="X373" i="14"/>
  <c r="L378" i="14"/>
  <c r="H378" i="14"/>
  <c r="AV359" i="14"/>
  <c r="AX359" i="14" s="1"/>
  <c r="BT361" i="14"/>
  <c r="BV361" i="14" s="1"/>
  <c r="T349" i="14"/>
  <c r="V349" i="14" s="1"/>
  <c r="BL371" i="14"/>
  <c r="BN371" i="14" s="1"/>
  <c r="AR364" i="14"/>
  <c r="AT364" i="14" s="1"/>
  <c r="BT355" i="14"/>
  <c r="AJ352" i="14"/>
  <c r="AL352" i="14" s="1"/>
  <c r="CJ348" i="14"/>
  <c r="CL348" i="14" s="1"/>
  <c r="CZ370" i="14"/>
  <c r="AJ362" i="14"/>
  <c r="AL362" i="14" s="1"/>
  <c r="DL358" i="14"/>
  <c r="DN358" i="14" s="1"/>
  <c r="BL377" i="14"/>
  <c r="BN377" i="14" s="1"/>
  <c r="CV364" i="14"/>
  <c r="CX364" i="14" s="1"/>
  <c r="DL374" i="14"/>
  <c r="DN374" i="14" s="1"/>
  <c r="BT354" i="14"/>
  <c r="BV354" i="14" s="1"/>
  <c r="X353" i="14"/>
  <c r="Z353" i="14" s="1"/>
  <c r="BH363" i="14"/>
  <c r="BJ363" i="14" s="1"/>
  <c r="AR359" i="14"/>
  <c r="AT359" i="14" s="1"/>
  <c r="BX370" i="14"/>
  <c r="DL359" i="14"/>
  <c r="DN359" i="14" s="1"/>
  <c r="BL358" i="14"/>
  <c r="BN358" i="14" s="1"/>
  <c r="AF372" i="14"/>
  <c r="AH372" i="14" s="1"/>
  <c r="BH369" i="14"/>
  <c r="BJ369" i="14" s="1"/>
  <c r="CN370" i="14"/>
  <c r="AB377" i="14"/>
  <c r="AD377" i="14" s="1"/>
  <c r="AV350" i="14"/>
  <c r="BP348" i="14"/>
  <c r="BR348" i="14" s="1"/>
  <c r="AV367" i="14"/>
  <c r="AX367" i="14" s="1"/>
  <c r="DX363" i="14"/>
  <c r="DZ363" i="14" s="1"/>
  <c r="DD376" i="14"/>
  <c r="DF376" i="14" s="1"/>
  <c r="BH371" i="14"/>
  <c r="BJ371" i="14" s="1"/>
  <c r="X357" i="14"/>
  <c r="Z357" i="14" s="1"/>
  <c r="AN371" i="14"/>
  <c r="AP371" i="14" s="1"/>
  <c r="DP353" i="14"/>
  <c r="DR353" i="14" s="1"/>
  <c r="AF360" i="14"/>
  <c r="AH360" i="14" s="1"/>
  <c r="AF351" i="14"/>
  <c r="AH351" i="14" s="1"/>
  <c r="DP375" i="14"/>
  <c r="DR375" i="14" s="1"/>
  <c r="CF352" i="14"/>
  <c r="CH352" i="14" s="1"/>
  <c r="X358" i="14"/>
  <c r="Z358" i="14" s="1"/>
  <c r="CR366" i="14"/>
  <c r="CT366" i="14" s="1"/>
  <c r="AJ349" i="14"/>
  <c r="AL349" i="14" s="1"/>
  <c r="DH367" i="14"/>
  <c r="DJ367" i="14" s="1"/>
  <c r="CR375" i="14"/>
  <c r="CT375" i="14" s="1"/>
  <c r="AN354" i="14"/>
  <c r="AP354" i="14" s="1"/>
  <c r="X359" i="14"/>
  <c r="Z359" i="14" s="1"/>
  <c r="DL371" i="14"/>
  <c r="DN371" i="14" s="1"/>
  <c r="L358" i="14"/>
  <c r="N358" i="14" s="1"/>
  <c r="H358" i="14"/>
  <c r="DD371" i="14"/>
  <c r="DF371" i="14" s="1"/>
  <c r="DX378" i="14"/>
  <c r="BT357" i="14"/>
  <c r="BV357" i="14" s="1"/>
  <c r="AF370" i="14"/>
  <c r="L353" i="14"/>
  <c r="N353" i="14" s="1"/>
  <c r="H353" i="14"/>
  <c r="BT359" i="14"/>
  <c r="BV359" i="14" s="1"/>
  <c r="CJ364" i="14"/>
  <c r="CL364" i="14" s="1"/>
  <c r="P364" i="14"/>
  <c r="R364" i="14" s="1"/>
  <c r="AB371" i="14"/>
  <c r="AD371" i="14" s="1"/>
  <c r="AZ363" i="14"/>
  <c r="BB363" i="14" s="1"/>
  <c r="DH373" i="14"/>
  <c r="CV366" i="14"/>
  <c r="CX366" i="14" s="1"/>
  <c r="AJ377" i="14"/>
  <c r="AL377" i="14" s="1"/>
  <c r="BH351" i="14"/>
  <c r="BJ351" i="14" s="1"/>
  <c r="CJ363" i="14"/>
  <c r="CL363" i="14" s="1"/>
  <c r="CB347" i="14"/>
  <c r="CD347" i="14" s="1"/>
  <c r="L368" i="14"/>
  <c r="N368" i="14" s="1"/>
  <c r="H368" i="14"/>
  <c r="CR377" i="14"/>
  <c r="CT377" i="14" s="1"/>
  <c r="CV362" i="14"/>
  <c r="CX362" i="14" s="1"/>
  <c r="BX365" i="14"/>
  <c r="BZ365" i="14" s="1"/>
  <c r="DD364" i="14"/>
  <c r="DF364" i="14" s="1"/>
  <c r="T351" i="14"/>
  <c r="V351" i="14" s="1"/>
  <c r="CV353" i="14"/>
  <c r="CX353" i="14" s="1"/>
  <c r="AJ357" i="14"/>
  <c r="AL357" i="14" s="1"/>
  <c r="AR348" i="14"/>
  <c r="AT348" i="14" s="1"/>
  <c r="BL364" i="14"/>
  <c r="BN364" i="14" s="1"/>
  <c r="CV369" i="14"/>
  <c r="CX369" i="14" s="1"/>
  <c r="BH378" i="14"/>
  <c r="AR363" i="14"/>
  <c r="AT363" i="14" s="1"/>
  <c r="AJ354" i="14"/>
  <c r="AL354" i="14" s="1"/>
  <c r="CR351" i="14"/>
  <c r="CT351" i="14" s="1"/>
  <c r="BL354" i="14"/>
  <c r="BN354" i="14" s="1"/>
  <c r="AZ370" i="14"/>
  <c r="DD357" i="14"/>
  <c r="DF357" i="14" s="1"/>
  <c r="T360" i="14"/>
  <c r="V360" i="14" s="1"/>
  <c r="DT364" i="14"/>
  <c r="DV364" i="14" s="1"/>
  <c r="AB372" i="14"/>
  <c r="AD372" i="14" s="1"/>
  <c r="BP373" i="14"/>
  <c r="DD354" i="14"/>
  <c r="DF354" i="14" s="1"/>
  <c r="L359" i="14"/>
  <c r="N359" i="14" s="1"/>
  <c r="H359" i="14"/>
  <c r="T364" i="14"/>
  <c r="V364" i="14" s="1"/>
  <c r="DP372" i="14"/>
  <c r="DR372" i="14" s="1"/>
  <c r="CN358" i="14"/>
  <c r="CP358" i="14" s="1"/>
  <c r="BD370" i="14"/>
  <c r="AV369" i="14"/>
  <c r="AX369" i="14" s="1"/>
  <c r="AV357" i="14"/>
  <c r="AX357" i="14" s="1"/>
  <c r="DT352" i="14"/>
  <c r="DV352" i="14" s="1"/>
  <c r="AV373" i="14"/>
  <c r="AZ357" i="14"/>
  <c r="BB357" i="14" s="1"/>
  <c r="AF350" i="14"/>
  <c r="L367" i="14"/>
  <c r="N367" i="14" s="1"/>
  <c r="H367" i="14"/>
  <c r="AB349" i="14"/>
  <c r="AD349" i="14" s="1"/>
  <c r="CZ355" i="14"/>
  <c r="AN370" i="14"/>
  <c r="AJ374" i="14"/>
  <c r="AL374" i="14" s="1"/>
  <c r="CB367" i="14"/>
  <c r="CD367" i="14" s="1"/>
  <c r="AN378" i="14"/>
  <c r="BP355" i="14"/>
  <c r="BL363" i="14"/>
  <c r="BN363" i="14" s="1"/>
  <c r="CB349" i="14"/>
  <c r="CD349" i="14" s="1"/>
  <c r="DH369" i="14"/>
  <c r="DJ369" i="14" s="1"/>
  <c r="T373" i="14"/>
  <c r="CN373" i="14"/>
  <c r="CZ352" i="14"/>
  <c r="DB352" i="14" s="1"/>
  <c r="DL377" i="14"/>
  <c r="DN377" i="14" s="1"/>
  <c r="AJ350" i="14"/>
  <c r="BT370" i="14"/>
  <c r="BP369" i="14"/>
  <c r="BR369" i="14" s="1"/>
  <c r="DL350" i="14"/>
  <c r="DL362" i="14"/>
  <c r="DN362" i="14" s="1"/>
  <c r="X348" i="14"/>
  <c r="Z348" i="14" s="1"/>
  <c r="AZ373" i="14"/>
  <c r="CZ358" i="14"/>
  <c r="DB358" i="14" s="1"/>
  <c r="BD364" i="14"/>
  <c r="BF364" i="14" s="1"/>
  <c r="BD359" i="14"/>
  <c r="BF359" i="14" s="1"/>
  <c r="AV377" i="14"/>
  <c r="AX377" i="14" s="1"/>
  <c r="AV365" i="14"/>
  <c r="AX365" i="14" s="1"/>
  <c r="AF376" i="14"/>
  <c r="AH376" i="14" s="1"/>
  <c r="L376" i="14"/>
  <c r="N376" i="14" s="1"/>
  <c r="H376" i="14"/>
  <c r="DD352" i="14"/>
  <c r="DF352" i="14" s="1"/>
  <c r="CZ374" i="14"/>
  <c r="DB374" i="14" s="1"/>
  <c r="BD375" i="14"/>
  <c r="BF375" i="14" s="1"/>
  <c r="CV351" i="14"/>
  <c r="CX351" i="14" s="1"/>
  <c r="CF372" i="14"/>
  <c r="CH372" i="14" s="1"/>
  <c r="AR355" i="14"/>
  <c r="DX377" i="14"/>
  <c r="DZ377" i="14" s="1"/>
  <c r="DP365" i="14"/>
  <c r="DR365" i="14" s="1"/>
  <c r="BP364" i="14"/>
  <c r="BR364" i="14" s="1"/>
  <c r="DT371" i="14"/>
  <c r="DV371" i="14" s="1"/>
  <c r="DL353" i="14"/>
  <c r="DN353" i="14" s="1"/>
  <c r="AF375" i="14"/>
  <c r="AH375" i="14" s="1"/>
  <c r="BH364" i="14"/>
  <c r="BJ364" i="14" s="1"/>
  <c r="DH357" i="14"/>
  <c r="DJ357" i="14" s="1"/>
  <c r="CF350" i="14"/>
  <c r="AB369" i="14"/>
  <c r="AD369" i="14" s="1"/>
  <c r="DD373" i="14"/>
  <c r="DX359" i="14"/>
  <c r="DZ359" i="14" s="1"/>
  <c r="DP361" i="14"/>
  <c r="DR361" i="14" s="1"/>
  <c r="CV374" i="14"/>
  <c r="CX374" i="14" s="1"/>
  <c r="CJ367" i="14"/>
  <c r="CL367" i="14" s="1"/>
  <c r="L357" i="14"/>
  <c r="N357" i="14" s="1"/>
  <c r="H357" i="14"/>
  <c r="BX352" i="14"/>
  <c r="BZ352" i="14" s="1"/>
  <c r="BX355" i="14"/>
  <c r="BX351" i="14"/>
  <c r="BZ351" i="14" s="1"/>
  <c r="CZ378" i="14"/>
  <c r="DP370" i="14"/>
  <c r="BH370" i="14"/>
  <c r="BX374" i="14"/>
  <c r="BZ374" i="14" s="1"/>
  <c r="BP352" i="14"/>
  <c r="BR352" i="14" s="1"/>
  <c r="BP360" i="14"/>
  <c r="BR360" i="14" s="1"/>
  <c r="BH355" i="14"/>
  <c r="BP354" i="14"/>
  <c r="BR354" i="14" s="1"/>
  <c r="DX367" i="14"/>
  <c r="DZ367" i="14" s="1"/>
  <c r="CZ368" i="14"/>
  <c r="DB368" i="14" s="1"/>
  <c r="CF349" i="14"/>
  <c r="CH349" i="14" s="1"/>
  <c r="CR373" i="14"/>
  <c r="AZ361" i="14"/>
  <c r="BB361" i="14" s="1"/>
  <c r="BP375" i="14"/>
  <c r="BR375" i="14" s="1"/>
  <c r="DL361" i="14"/>
  <c r="DN361" i="14" s="1"/>
  <c r="BD378" i="14"/>
  <c r="AB352" i="14"/>
  <c r="AD352" i="14" s="1"/>
  <c r="CJ362" i="14"/>
  <c r="CL362" i="14" s="1"/>
  <c r="AR351" i="14"/>
  <c r="AT351" i="14" s="1"/>
  <c r="BT371" i="14"/>
  <c r="BV371" i="14" s="1"/>
  <c r="DL366" i="14"/>
  <c r="DN366" i="14" s="1"/>
  <c r="CR359" i="14"/>
  <c r="CT359" i="14" s="1"/>
  <c r="CN350" i="14"/>
  <c r="AR360" i="14"/>
  <c r="AT360" i="14" s="1"/>
  <c r="CB352" i="14"/>
  <c r="CD352" i="14" s="1"/>
  <c r="P376" i="14"/>
  <c r="R376" i="14" s="1"/>
  <c r="CZ351" i="14"/>
  <c r="DB351" i="14" s="1"/>
  <c r="AN352" i="14"/>
  <c r="AP352" i="14" s="1"/>
  <c r="T370" i="14"/>
  <c r="X361" i="14"/>
  <c r="Z361" i="14" s="1"/>
  <c r="BT368" i="14"/>
  <c r="BV368" i="14" s="1"/>
  <c r="AR369" i="14"/>
  <c r="AT369" i="14" s="1"/>
  <c r="AB360" i="14"/>
  <c r="AD360" i="14" s="1"/>
  <c r="AZ354" i="14"/>
  <c r="BB354" i="14" s="1"/>
  <c r="BD366" i="14"/>
  <c r="BF366" i="14" s="1"/>
  <c r="AV371" i="14"/>
  <c r="AX371" i="14" s="1"/>
  <c r="CV368" i="14"/>
  <c r="CX368" i="14" s="1"/>
  <c r="CR360" i="14"/>
  <c r="CT360" i="14" s="1"/>
  <c r="DH371" i="14"/>
  <c r="DJ371" i="14" s="1"/>
  <c r="CN354" i="14"/>
  <c r="CP354" i="14" s="1"/>
  <c r="DH359" i="14"/>
  <c r="DJ359" i="14" s="1"/>
  <c r="BT366" i="14"/>
  <c r="BV366" i="14" s="1"/>
  <c r="DD361" i="14"/>
  <c r="DF361" i="14" s="1"/>
  <c r="BT358" i="14"/>
  <c r="BV358" i="14" s="1"/>
  <c r="AB367" i="14"/>
  <c r="AD367" i="14" s="1"/>
  <c r="AZ355" i="14"/>
  <c r="CN359" i="14"/>
  <c r="CP359" i="14" s="1"/>
  <c r="DL367" i="14"/>
  <c r="DN367" i="14" s="1"/>
  <c r="CN374" i="14"/>
  <c r="CP374" i="14" s="1"/>
  <c r="CN355" i="14"/>
  <c r="L372" i="14"/>
  <c r="N372" i="14" s="1"/>
  <c r="H372" i="14"/>
  <c r="DT360" i="14"/>
  <c r="DV360" i="14" s="1"/>
  <c r="CJ358" i="14"/>
  <c r="CL358" i="14" s="1"/>
  <c r="DD353" i="14"/>
  <c r="DF353" i="14" s="1"/>
  <c r="BH360" i="14"/>
  <c r="BJ360" i="14" s="1"/>
  <c r="P366" i="14"/>
  <c r="R366" i="14" s="1"/>
  <c r="BD365" i="14"/>
  <c r="BF365" i="14" s="1"/>
  <c r="BX378" i="14"/>
  <c r="AR373" i="14"/>
  <c r="BL370" i="14"/>
  <c r="DX354" i="14"/>
  <c r="DZ354" i="14" s="1"/>
  <c r="BL376" i="14"/>
  <c r="BN376" i="14" s="1"/>
  <c r="BL375" i="14"/>
  <c r="BN375" i="14" s="1"/>
  <c r="AR376" i="14"/>
  <c r="AT376" i="14" s="1"/>
  <c r="CJ369" i="14"/>
  <c r="CL369" i="14" s="1"/>
  <c r="BT377" i="14"/>
  <c r="BV377" i="14" s="1"/>
  <c r="CB364" i="14"/>
  <c r="CD364" i="14" s="1"/>
  <c r="CR368" i="14"/>
  <c r="CT368" i="14" s="1"/>
  <c r="BL369" i="14"/>
  <c r="BN369" i="14" s="1"/>
  <c r="DD367" i="14"/>
  <c r="DF367" i="14" s="1"/>
  <c r="DH376" i="14"/>
  <c r="DJ376" i="14" s="1"/>
  <c r="AZ375" i="14"/>
  <c r="BB375" i="14" s="1"/>
  <c r="BL367" i="14"/>
  <c r="BN367" i="14" s="1"/>
  <c r="DX364" i="14"/>
  <c r="DZ364" i="14" s="1"/>
  <c r="AN349" i="14"/>
  <c r="AP349" i="14" s="1"/>
  <c r="BT360" i="14"/>
  <c r="BV360" i="14" s="1"/>
  <c r="AB374" i="14"/>
  <c r="AD374" i="14" s="1"/>
  <c r="AF362" i="14"/>
  <c r="AH362" i="14" s="1"/>
  <c r="DT362" i="14"/>
  <c r="DV362" i="14" s="1"/>
  <c r="CF378" i="14"/>
  <c r="P378" i="14"/>
  <c r="DH350" i="14"/>
  <c r="L349" i="14"/>
  <c r="N349" i="14" s="1"/>
  <c r="H349" i="14"/>
  <c r="DL363" i="14"/>
  <c r="DN363" i="14" s="1"/>
  <c r="BH377" i="14"/>
  <c r="BJ377" i="14" s="1"/>
  <c r="BH365" i="14"/>
  <c r="BJ365" i="14" s="1"/>
  <c r="P369" i="14"/>
  <c r="R369" i="14" s="1"/>
  <c r="T358" i="14"/>
  <c r="V358" i="14" s="1"/>
  <c r="DP348" i="14"/>
  <c r="DR348" i="14" s="1"/>
  <c r="DP354" i="14"/>
  <c r="DR354" i="14" s="1"/>
  <c r="BT373" i="14"/>
  <c r="BL348" i="14"/>
  <c r="BN348" i="14" s="1"/>
  <c r="DT376" i="14"/>
  <c r="DV376" i="14" s="1"/>
  <c r="CN365" i="14"/>
  <c r="CP365" i="14" s="1"/>
  <c r="AR368" i="14"/>
  <c r="AT368" i="14" s="1"/>
  <c r="DX376" i="14"/>
  <c r="DZ376" i="14" s="1"/>
  <c r="X349" i="14"/>
  <c r="Z349" i="14" s="1"/>
  <c r="AN375" i="14"/>
  <c r="AP375" i="14" s="1"/>
  <c r="DD369" i="14"/>
  <c r="DF369" i="14" s="1"/>
  <c r="CF353" i="14"/>
  <c r="CH353" i="14" s="1"/>
  <c r="AV363" i="14"/>
  <c r="AX363" i="14" s="1"/>
  <c r="CB366" i="14"/>
  <c r="CD366" i="14" s="1"/>
  <c r="CV373" i="14"/>
  <c r="DH360" i="14"/>
  <c r="DJ360" i="14" s="1"/>
  <c r="CN349" i="14"/>
  <c r="CP349" i="14" s="1"/>
  <c r="CB357" i="14"/>
  <c r="CD357" i="14" s="1"/>
  <c r="AN357" i="14"/>
  <c r="AP357" i="14" s="1"/>
  <c r="BH374" i="14"/>
  <c r="BJ374" i="14" s="1"/>
  <c r="CB350" i="14"/>
  <c r="AB359" i="14"/>
  <c r="AD359" i="14" s="1"/>
  <c r="AV358" i="14"/>
  <c r="AX358" i="14" s="1"/>
  <c r="BD355" i="14"/>
  <c r="BP359" i="14"/>
  <c r="BR359" i="14" s="1"/>
  <c r="CJ375" i="14"/>
  <c r="CL375" i="14" s="1"/>
  <c r="P349" i="14"/>
  <c r="R349" i="14" s="1"/>
  <c r="L354" i="14"/>
  <c r="N354" i="14" s="1"/>
  <c r="H354" i="14"/>
  <c r="BX361" i="14"/>
  <c r="BZ361" i="14" s="1"/>
  <c r="CR353" i="14"/>
  <c r="CT353" i="14" s="1"/>
  <c r="BX348" i="14"/>
  <c r="BZ348" i="14" s="1"/>
  <c r="CB378" i="14"/>
  <c r="DH370" i="14"/>
  <c r="L352" i="14"/>
  <c r="N352" i="14" s="1"/>
  <c r="H352" i="14"/>
  <c r="AJ370" i="14"/>
  <c r="AF354" i="14"/>
  <c r="AH354" i="14" s="1"/>
  <c r="CB371" i="14"/>
  <c r="CD371" i="14" s="1"/>
  <c r="CZ362" i="14"/>
  <c r="DB362" i="14" s="1"/>
  <c r="AV376" i="14"/>
  <c r="AX376" i="14" s="1"/>
  <c r="AJ358" i="14"/>
  <c r="AL358" i="14" s="1"/>
  <c r="CF373" i="14"/>
  <c r="T369" i="14"/>
  <c r="V369" i="14" s="1"/>
  <c r="BX367" i="14"/>
  <c r="BZ367" i="14" s="1"/>
  <c r="DT358" i="14"/>
  <c r="DV358" i="14" s="1"/>
  <c r="L375" i="14"/>
  <c r="N375" i="14" s="1"/>
  <c r="H375" i="14"/>
  <c r="CV363" i="14"/>
  <c r="CX363" i="14" s="1"/>
  <c r="CZ376" i="14"/>
  <c r="DB376" i="14" s="1"/>
  <c r="DX374" i="14"/>
  <c r="DZ374" i="14" s="1"/>
  <c r="T357" i="14"/>
  <c r="V357" i="14" s="1"/>
  <c r="DD358" i="14"/>
  <c r="DF358" i="14" s="1"/>
  <c r="DP355" i="14"/>
  <c r="DT374" i="14"/>
  <c r="DV374" i="14" s="1"/>
  <c r="BD349" i="14"/>
  <c r="BF349" i="14" s="1"/>
  <c r="AJ360" i="14"/>
  <c r="AL360" i="14" s="1"/>
  <c r="CN369" i="14"/>
  <c r="CP369" i="14" s="1"/>
  <c r="AZ368" i="14"/>
  <c r="BB368" i="14" s="1"/>
  <c r="BH372" i="14"/>
  <c r="BJ372" i="14" s="1"/>
  <c r="CZ372" i="14"/>
  <c r="DB372" i="14" s="1"/>
  <c r="BL351" i="14"/>
  <c r="BN351" i="14" s="1"/>
  <c r="CZ360" i="14"/>
  <c r="DB360" i="14" s="1"/>
  <c r="CB361" i="14"/>
  <c r="CD361" i="14" s="1"/>
  <c r="BX359" i="14"/>
  <c r="BZ359" i="14" s="1"/>
  <c r="AJ364" i="14"/>
  <c r="AL364" i="14" s="1"/>
  <c r="CF361" i="14"/>
  <c r="CH361" i="14" s="1"/>
  <c r="CV360" i="14"/>
  <c r="CX360" i="14" s="1"/>
  <c r="CN360" i="14"/>
  <c r="CP360" i="14" s="1"/>
  <c r="X355" i="14"/>
  <c r="AZ360" i="14"/>
  <c r="BB360" i="14" s="1"/>
  <c r="DT359" i="14"/>
  <c r="DV359" i="14" s="1"/>
  <c r="CB354" i="14"/>
  <c r="CD354" i="14" s="1"/>
  <c r="BD372" i="14"/>
  <c r="BF372" i="14" s="1"/>
  <c r="CR372" i="14"/>
  <c r="CT372" i="14" s="1"/>
  <c r="CN357" i="14"/>
  <c r="CP357" i="14" s="1"/>
  <c r="BD352" i="14"/>
  <c r="BF352" i="14" s="1"/>
  <c r="AR358" i="14"/>
  <c r="AT358" i="14" s="1"/>
  <c r="DD377" i="14"/>
  <c r="DF377" i="14" s="1"/>
  <c r="BP361" i="14"/>
  <c r="BR361" i="14" s="1"/>
  <c r="BP368" i="14"/>
  <c r="BR368" i="14" s="1"/>
  <c r="CZ357" i="14"/>
  <c r="DB357" i="14" s="1"/>
  <c r="P361" i="14"/>
  <c r="R361" i="14" s="1"/>
  <c r="T375" i="14"/>
  <c r="V375" i="14" s="1"/>
  <c r="CJ355" i="14"/>
  <c r="BD353" i="14"/>
  <c r="BF353" i="14" s="1"/>
  <c r="DH374" i="14"/>
  <c r="DJ374" i="14" s="1"/>
  <c r="CR349" i="14"/>
  <c r="CT349" i="14" s="1"/>
  <c r="DP374" i="14"/>
  <c r="DR374" i="14" s="1"/>
  <c r="CN363" i="14"/>
  <c r="CP363" i="14" s="1"/>
  <c r="AV378" i="14"/>
  <c r="AZ371" i="14"/>
  <c r="BB371" i="14" s="1"/>
  <c r="L374" i="14"/>
  <c r="N374" i="14" s="1"/>
  <c r="H374" i="14"/>
  <c r="DX375" i="14"/>
  <c r="DZ375" i="14" s="1"/>
  <c r="AJ366" i="14"/>
  <c r="AL366" i="14" s="1"/>
  <c r="DX369" i="14"/>
  <c r="DZ369" i="14" s="1"/>
  <c r="CJ354" i="14"/>
  <c r="CL354" i="14" s="1"/>
  <c r="P350" i="14"/>
  <c r="BL352" i="14"/>
  <c r="BN352" i="14" s="1"/>
  <c r="BH357" i="14"/>
  <c r="BJ357" i="14" s="1"/>
  <c r="CB362" i="14"/>
  <c r="CD362" i="14" s="1"/>
  <c r="P360" i="14"/>
  <c r="R360" i="14" s="1"/>
  <c r="CN351" i="14"/>
  <c r="CP351" i="14" s="1"/>
  <c r="BH359" i="14"/>
  <c r="BJ359" i="14" s="1"/>
  <c r="CN362" i="14"/>
  <c r="CP362" i="14" s="1"/>
  <c r="DL360" i="14"/>
  <c r="DN360" i="14" s="1"/>
  <c r="DX357" i="14"/>
  <c r="DZ357" i="14" s="1"/>
  <c r="BP351" i="14"/>
  <c r="BR351" i="14" s="1"/>
  <c r="BP374" i="14"/>
  <c r="BR374" i="14" s="1"/>
  <c r="AB375" i="14"/>
  <c r="AD375" i="14" s="1"/>
  <c r="DT370" i="14"/>
  <c r="T377" i="14"/>
  <c r="V377" i="14" s="1"/>
  <c r="DD368" i="14"/>
  <c r="DF368" i="14" s="1"/>
  <c r="X374" i="14"/>
  <c r="Z374" i="14" s="1"/>
  <c r="X352" i="14"/>
  <c r="Z352" i="14" s="1"/>
  <c r="AR366" i="14"/>
  <c r="AT366" i="14" s="1"/>
  <c r="DD366" i="14"/>
  <c r="DF366" i="14" s="1"/>
  <c r="CN376" i="14"/>
  <c r="CP376" i="14" s="1"/>
  <c r="DL368" i="14"/>
  <c r="DN368" i="14" s="1"/>
  <c r="AF357" i="14"/>
  <c r="AH357" i="14" s="1"/>
  <c r="CB359" i="14"/>
  <c r="CD359" i="14" s="1"/>
  <c r="AZ348" i="14"/>
  <c r="BB348" i="14" s="1"/>
  <c r="CZ359" i="14"/>
  <c r="DB359" i="14" s="1"/>
  <c r="CF377" i="14"/>
  <c r="CH377" i="14" s="1"/>
  <c r="DX353" i="14"/>
  <c r="DZ353" i="14" s="1"/>
  <c r="DD349" i="14"/>
  <c r="DF349" i="14" s="1"/>
  <c r="DL351" i="14"/>
  <c r="DN351" i="14" s="1"/>
  <c r="CR374" i="14"/>
  <c r="CT374" i="14" s="1"/>
  <c r="CJ373" i="14"/>
  <c r="DP349" i="14"/>
  <c r="DR349" i="14" s="1"/>
  <c r="AR350" i="14"/>
  <c r="X377" i="14"/>
  <c r="Z377" i="14" s="1"/>
  <c r="BD348" i="14"/>
  <c r="BF348" i="14" s="1"/>
  <c r="BD373" i="14"/>
  <c r="BT353" i="14"/>
  <c r="BV353" i="14" s="1"/>
  <c r="BT364" i="14"/>
  <c r="BV364" i="14" s="1"/>
  <c r="AR378" i="14"/>
  <c r="DD374" i="14"/>
  <c r="DF374" i="14" s="1"/>
  <c r="CV375" i="14"/>
  <c r="CX375" i="14" s="1"/>
  <c r="BP377" i="14"/>
  <c r="BR377" i="14" s="1"/>
  <c r="CN366" i="14"/>
  <c r="CP366" i="14" s="1"/>
  <c r="BT352" i="14"/>
  <c r="BV352" i="14" s="1"/>
  <c r="DX372" i="14"/>
  <c r="DZ372" i="14" s="1"/>
  <c r="AN363" i="14"/>
  <c r="AP363" i="14" s="1"/>
  <c r="L377" i="14"/>
  <c r="N377" i="14" s="1"/>
  <c r="H377" i="14"/>
  <c r="AV370" i="14"/>
  <c r="CR357" i="14"/>
  <c r="CT357" i="14" s="1"/>
  <c r="BX354" i="14"/>
  <c r="BZ354" i="14" s="1"/>
  <c r="BT378" i="14"/>
  <c r="AR371" i="14"/>
  <c r="AT371" i="14" s="1"/>
  <c r="BX357" i="14"/>
  <c r="BZ357" i="14" s="1"/>
  <c r="BL362" i="14"/>
  <c r="BN362" i="14" s="1"/>
  <c r="AV361" i="14"/>
  <c r="AX361" i="14" s="1"/>
  <c r="L369" i="14"/>
  <c r="N369" i="14" s="1"/>
  <c r="H369" i="14"/>
  <c r="DX371" i="14"/>
  <c r="DZ371" i="14" s="1"/>
  <c r="AZ367" i="14"/>
  <c r="BB367" i="14" s="1"/>
  <c r="T368" i="14"/>
  <c r="V368" i="14" s="1"/>
  <c r="AR353" i="14"/>
  <c r="AT353" i="14" s="1"/>
  <c r="P377" i="14"/>
  <c r="R377" i="14" s="1"/>
  <c r="BP376" i="14"/>
  <c r="BR376" i="14" s="1"/>
  <c r="DX352" i="14"/>
  <c r="DZ352" i="14" s="1"/>
  <c r="AV355" i="14"/>
  <c r="T371" i="14"/>
  <c r="V371" i="14" s="1"/>
  <c r="AB357" i="14"/>
  <c r="AD357" i="14" s="1"/>
  <c r="BD377" i="14"/>
  <c r="BF377" i="14" s="1"/>
  <c r="AZ365" i="14"/>
  <c r="BB365" i="14" s="1"/>
  <c r="DX355" i="14"/>
  <c r="DP369" i="14"/>
  <c r="DR369" i="14" s="1"/>
  <c r="T363" i="14"/>
  <c r="V363" i="14" s="1"/>
  <c r="T366" i="14"/>
  <c r="V366" i="14" s="1"/>
  <c r="AJ361" i="14"/>
  <c r="AL361" i="14" s="1"/>
  <c r="BP365" i="14"/>
  <c r="BR365" i="14" s="1"/>
  <c r="AJ355" i="14"/>
  <c r="AV364" i="14"/>
  <c r="AX364" i="14" s="1"/>
  <c r="CN375" i="14"/>
  <c r="CP375" i="14" s="1"/>
  <c r="BX369" i="14"/>
  <c r="BZ369" i="14" s="1"/>
  <c r="BL361" i="14"/>
  <c r="BN361" i="14" s="1"/>
  <c r="CJ370" i="14"/>
  <c r="CV355" i="14"/>
  <c r="BP362" i="14"/>
  <c r="BR362" i="14" s="1"/>
  <c r="BP372" i="14"/>
  <c r="BR372" i="14" s="1"/>
  <c r="CN352" i="14"/>
  <c r="CP352" i="14" s="1"/>
  <c r="AV374" i="14"/>
  <c r="AX374" i="14" s="1"/>
  <c r="BX349" i="14"/>
  <c r="BZ349" i="14" s="1"/>
  <c r="BD350" i="14"/>
  <c r="CZ349" i="14"/>
  <c r="DB349" i="14" s="1"/>
  <c r="DL352" i="14"/>
  <c r="DN352" i="14" s="1"/>
  <c r="CF365" i="14"/>
  <c r="CH365" i="14" s="1"/>
  <c r="AJ373" i="14"/>
  <c r="CV365" i="14"/>
  <c r="CX365" i="14" s="1"/>
  <c r="AN366" i="14"/>
  <c r="AP366" i="14" s="1"/>
  <c r="CB376" i="14"/>
  <c r="CD376" i="14" s="1"/>
  <c r="DD359" i="14"/>
  <c r="DF359" i="14" s="1"/>
  <c r="AZ374" i="14"/>
  <c r="BB374" i="14" s="1"/>
  <c r="BL378" i="14"/>
  <c r="AZ358" i="14"/>
  <c r="BB358" i="14" s="1"/>
  <c r="AR357" i="14"/>
  <c r="AT357" i="14" s="1"/>
  <c r="AB361" i="14"/>
  <c r="AD361" i="14" s="1"/>
  <c r="AV349" i="14"/>
  <c r="AX349" i="14" s="1"/>
  <c r="BH349" i="14"/>
  <c r="BJ349" i="14" s="1"/>
  <c r="X368" i="14"/>
  <c r="Z368" i="14" s="1"/>
  <c r="AB355" i="14"/>
  <c r="BL357" i="14"/>
  <c r="BN357" i="14" s="1"/>
  <c r="AJ371" i="14"/>
  <c r="AL371" i="14" s="1"/>
  <c r="CB355" i="14"/>
  <c r="T362" i="14"/>
  <c r="V362" i="14" s="1"/>
  <c r="X354" i="14"/>
  <c r="Z354" i="14" s="1"/>
  <c r="AR372" i="14"/>
  <c r="AT372" i="14" s="1"/>
  <c r="CN367" i="14"/>
  <c r="CP367" i="14" s="1"/>
  <c r="BX368" i="14"/>
  <c r="BZ368" i="14" s="1"/>
  <c r="CJ361" i="14"/>
  <c r="CL361" i="14" s="1"/>
  <c r="X371" i="14"/>
  <c r="Z371" i="14" s="1"/>
  <c r="L363" i="14"/>
  <c r="N363" i="14" s="1"/>
  <c r="H363" i="14"/>
  <c r="X370" i="14"/>
  <c r="DP360" i="14"/>
  <c r="DR360" i="14" s="1"/>
  <c r="DT366" i="14"/>
  <c r="DV366" i="14" s="1"/>
  <c r="AV368" i="14"/>
  <c r="AX368" i="14" s="1"/>
  <c r="BL360" i="14"/>
  <c r="BN360" i="14" s="1"/>
  <c r="DL375" i="14"/>
  <c r="DN375" i="14" s="1"/>
  <c r="AF365" i="14"/>
  <c r="AH365" i="14" s="1"/>
  <c r="AJ353" i="14"/>
  <c r="AL353" i="14" s="1"/>
  <c r="BX358" i="14"/>
  <c r="BZ358" i="14" s="1"/>
  <c r="AB350" i="14"/>
  <c r="AN368" i="14"/>
  <c r="AP368" i="14" s="1"/>
  <c r="L360" i="14"/>
  <c r="N360" i="14" s="1"/>
  <c r="H360" i="14"/>
  <c r="AV353" i="14"/>
  <c r="AX353" i="14" s="1"/>
  <c r="CZ375" i="14"/>
  <c r="DB375" i="14" s="1"/>
  <c r="DX366" i="14"/>
  <c r="DZ366" i="14" s="1"/>
  <c r="DP351" i="14"/>
  <c r="DR351" i="14" s="1"/>
  <c r="AF373" i="14"/>
  <c r="DH351" i="14"/>
  <c r="DJ351" i="14" s="1"/>
  <c r="BH367" i="14"/>
  <c r="BJ367" i="14" s="1"/>
  <c r="CB368" i="14"/>
  <c r="CD368" i="14" s="1"/>
  <c r="AF378" i="14"/>
  <c r="AF363" i="14"/>
  <c r="AH363" i="14" s="1"/>
  <c r="AZ377" i="14"/>
  <c r="BB377" i="14" s="1"/>
  <c r="AR365" i="14"/>
  <c r="AT365" i="14" s="1"/>
  <c r="DP350" i="14"/>
  <c r="X362" i="14"/>
  <c r="Z362" i="14" s="1"/>
  <c r="CJ376" i="14"/>
  <c r="CL376" i="14" s="1"/>
  <c r="T365" i="14"/>
  <c r="V365" i="14" s="1"/>
  <c r="CR378" i="14"/>
  <c r="CV377" i="14"/>
  <c r="CX377" i="14" s="1"/>
  <c r="BP349" i="14"/>
  <c r="BR349" i="14" s="1"/>
  <c r="AV352" i="14"/>
  <c r="AX352" i="14" s="1"/>
  <c r="CV376" i="14"/>
  <c r="CX376" i="14" s="1"/>
  <c r="CF359" i="14"/>
  <c r="CH359" i="14" s="1"/>
  <c r="BP370" i="14"/>
  <c r="CR355" i="14"/>
  <c r="CJ377" i="14"/>
  <c r="CL377" i="14" s="1"/>
  <c r="T378" i="14"/>
  <c r="P353" i="14"/>
  <c r="R353" i="14" s="1"/>
  <c r="BD354" i="14"/>
  <c r="BF354" i="14" s="1"/>
  <c r="CB373" i="14"/>
  <c r="CZ364" i="14"/>
  <c r="DB364" i="14" s="1"/>
  <c r="CV359" i="14"/>
  <c r="CX359" i="14" s="1"/>
  <c r="CV361" i="14"/>
  <c r="CX361" i="14" s="1"/>
  <c r="BX373" i="14"/>
  <c r="CV352" i="14"/>
  <c r="CX352" i="14" s="1"/>
  <c r="AR354" i="14"/>
  <c r="AT354" i="14" s="1"/>
  <c r="DX351" i="14"/>
  <c r="DZ351" i="14" s="1"/>
  <c r="T355" i="14"/>
  <c r="CN371" i="14"/>
  <c r="CP371" i="14" s="1"/>
  <c r="BT363" i="14"/>
  <c r="BV363" i="14" s="1"/>
  <c r="BT349" i="14"/>
  <c r="BV349" i="14" s="1"/>
  <c r="X350" i="14"/>
  <c r="DH364" i="14"/>
  <c r="DJ364" i="14" s="1"/>
  <c r="AN361" i="14"/>
  <c r="AP361" i="14" s="1"/>
  <c r="CR358" i="14"/>
  <c r="CT358" i="14" s="1"/>
  <c r="CF371" i="14"/>
  <c r="CH371" i="14" s="1"/>
  <c r="AN362" i="14"/>
  <c r="AP362" i="14" s="1"/>
  <c r="AB348" i="14"/>
  <c r="AD348" i="14" s="1"/>
  <c r="BX366" i="14"/>
  <c r="BZ366" i="14" s="1"/>
  <c r="BD358" i="14"/>
  <c r="BF358" i="14" s="1"/>
  <c r="DL365" i="14"/>
  <c r="DN365" i="14" s="1"/>
  <c r="DT354" i="14"/>
  <c r="DV354" i="14" s="1"/>
  <c r="AR375" i="14"/>
  <c r="AT375" i="14" s="1"/>
  <c r="DT355" i="14"/>
  <c r="DT369" i="14"/>
  <c r="DV369" i="14" s="1"/>
  <c r="DH372" i="14"/>
  <c r="DJ372" i="14" s="1"/>
  <c r="DX370" i="14"/>
  <c r="AZ362" i="14"/>
  <c r="BB362" i="14" s="1"/>
  <c r="CZ365" i="14"/>
  <c r="DB365" i="14" s="1"/>
  <c r="BD347" i="14"/>
  <c r="BF347" i="14" s="1"/>
  <c r="H347" i="14"/>
  <c r="DL370" i="14"/>
  <c r="DP373" i="14"/>
  <c r="P371" i="14"/>
  <c r="R371" i="14" s="1"/>
  <c r="DT353" i="14"/>
  <c r="DV353" i="14" s="1"/>
  <c r="DL376" i="14"/>
  <c r="DN376" i="14" s="1"/>
  <c r="CV349" i="14"/>
  <c r="CX349" i="14" s="1"/>
  <c r="CN368" i="14"/>
  <c r="CP368" i="14" s="1"/>
  <c r="P355" i="14"/>
  <c r="T372" i="14"/>
  <c r="V372" i="14" s="1"/>
  <c r="DP377" i="14"/>
  <c r="DR377" i="14" s="1"/>
  <c r="AB366" i="14"/>
  <c r="AD366" i="14" s="1"/>
  <c r="DP371" i="14"/>
  <c r="DR371" i="14" s="1"/>
  <c r="AV366" i="14"/>
  <c r="AX366" i="14" s="1"/>
  <c r="BH376" i="14"/>
  <c r="BJ376" i="14" s="1"/>
  <c r="L364" i="14"/>
  <c r="N364" i="14" s="1"/>
  <c r="H364" i="14"/>
  <c r="BD362" i="14"/>
  <c r="BF362" i="14" s="1"/>
  <c r="AZ364" i="14"/>
  <c r="BB364" i="14" s="1"/>
  <c r="BL365" i="14"/>
  <c r="BN365" i="14" s="1"/>
  <c r="CJ371" i="14"/>
  <c r="CL371" i="14" s="1"/>
  <c r="DP366" i="14"/>
  <c r="DR366" i="14" s="1"/>
  <c r="AR370" i="14"/>
  <c r="T361" i="14"/>
  <c r="V361" i="14" s="1"/>
  <c r="DL354" i="14"/>
  <c r="DN354" i="14" s="1"/>
  <c r="AN360" i="14"/>
  <c r="AP360" i="14" s="1"/>
  <c r="AN364" i="14"/>
  <c r="AP364" i="14" s="1"/>
  <c r="DP352" i="14"/>
  <c r="DR352" i="14" s="1"/>
  <c r="DH358" i="14"/>
  <c r="DJ358" i="14" s="1"/>
  <c r="AN365" i="14"/>
  <c r="AP365" i="14" s="1"/>
  <c r="DP363" i="14"/>
  <c r="DR363" i="14" s="1"/>
  <c r="P373" i="14"/>
  <c r="BP350" i="14"/>
  <c r="X366" i="14"/>
  <c r="Z366" i="14" s="1"/>
  <c r="AF348" i="14"/>
  <c r="AH348" i="14" s="1"/>
  <c r="DL378" i="14"/>
  <c r="CF370" i="14"/>
  <c r="AZ350" i="14"/>
  <c r="AB365" i="14"/>
  <c r="AD365" i="14" s="1"/>
  <c r="CF362" i="14"/>
  <c r="CH362" i="14" s="1"/>
  <c r="AN374" i="14"/>
  <c r="AP374" i="14" s="1"/>
  <c r="CB372" i="14"/>
  <c r="CD372" i="14" s="1"/>
  <c r="AB358" i="14"/>
  <c r="AD358" i="14" s="1"/>
  <c r="BT376" i="14"/>
  <c r="BV376" i="14" s="1"/>
  <c r="DT361" i="14"/>
  <c r="DV361" i="14" s="1"/>
  <c r="AN350" i="14"/>
  <c r="CR362" i="14"/>
  <c r="CT362" i="14" s="1"/>
  <c r="BL374" i="14"/>
  <c r="BN374" i="14" s="1"/>
  <c r="CR352" i="14"/>
  <c r="CT352" i="14" s="1"/>
  <c r="AF361" i="14"/>
  <c r="AH361" i="14" s="1"/>
  <c r="P359" i="14"/>
  <c r="R359" i="14" s="1"/>
  <c r="CJ353" i="14"/>
  <c r="CL353" i="14" s="1"/>
  <c r="DP368" i="14"/>
  <c r="DR368" i="14" s="1"/>
  <c r="DX368" i="14"/>
  <c r="DZ368" i="14" s="1"/>
  <c r="P352" i="14"/>
  <c r="R352" i="14" s="1"/>
  <c r="AR349" i="14"/>
  <c r="AT349" i="14" s="1"/>
  <c r="T348" i="14"/>
  <c r="V348" i="14" s="1"/>
  <c r="DH353" i="14"/>
  <c r="DJ353" i="14" s="1"/>
  <c r="CB360" i="14"/>
  <c r="CD360" i="14" s="1"/>
  <c r="BX363" i="14"/>
  <c r="BZ363" i="14" s="1"/>
  <c r="AF355" i="14"/>
  <c r="CB351" i="14"/>
  <c r="CD351" i="14" s="1"/>
  <c r="AF358" i="14"/>
  <c r="AH358" i="14" s="1"/>
  <c r="CR363" i="14"/>
  <c r="CT363" i="14" s="1"/>
  <c r="CV350" i="14"/>
  <c r="T350" i="14"/>
  <c r="BT350" i="14"/>
  <c r="DD363" i="14"/>
  <c r="DF363" i="14" s="1"/>
  <c r="CR364" i="14"/>
  <c r="CT364" i="14" s="1"/>
  <c r="AB363" i="14"/>
  <c r="AD363" i="14" s="1"/>
  <c r="AJ372" i="14"/>
  <c r="AL372" i="14" s="1"/>
  <c r="AN369" i="14"/>
  <c r="AP369" i="14" s="1"/>
  <c r="P357" i="14"/>
  <c r="R357" i="14" s="1"/>
  <c r="CR361" i="14"/>
  <c r="CT361" i="14" s="1"/>
  <c r="DX348" i="14"/>
  <c r="DZ348" i="14" s="1"/>
  <c r="BD367" i="14"/>
  <c r="BF367" i="14" s="1"/>
  <c r="X365" i="14"/>
  <c r="Z365" i="14" s="1"/>
  <c r="CJ360" i="14"/>
  <c r="CL360" i="14" s="1"/>
  <c r="CV367" i="14"/>
  <c r="CX367" i="14" s="1"/>
  <c r="DL357" i="14"/>
  <c r="DN357" i="14" s="1"/>
  <c r="CN361" i="14"/>
  <c r="CP361" i="14" s="1"/>
  <c r="DH348" i="14"/>
  <c r="DJ348" i="14" s="1"/>
  <c r="CR370" i="14"/>
  <c r="T354" i="14"/>
  <c r="V354" i="14" s="1"/>
  <c r="BL359" i="14"/>
  <c r="BN359" i="14" s="1"/>
  <c r="DX360" i="14"/>
  <c r="DZ360" i="14" s="1"/>
  <c r="BL366" i="14"/>
  <c r="BN366" i="14" s="1"/>
  <c r="AZ376" i="14"/>
  <c r="BB376" i="14" s="1"/>
  <c r="AB368" i="14"/>
  <c r="AD368" i="14" s="1"/>
  <c r="DX358" i="14"/>
  <c r="DZ358" i="14" s="1"/>
  <c r="AV348" i="14"/>
  <c r="AX348" i="14" s="1"/>
  <c r="BH361" i="14"/>
  <c r="BJ361" i="14" s="1"/>
  <c r="T376" i="14"/>
  <c r="V376" i="14" s="1"/>
  <c r="AN376" i="14"/>
  <c r="AP376" i="14" s="1"/>
  <c r="CF375" i="14"/>
  <c r="CH375" i="14" s="1"/>
  <c r="BD351" i="14"/>
  <c r="BF351" i="14" s="1"/>
  <c r="DH352" i="14"/>
  <c r="DJ352" i="14" s="1"/>
  <c r="T359" i="14"/>
  <c r="V359" i="14" s="1"/>
  <c r="DH366" i="14"/>
  <c r="DJ366" i="14" s="1"/>
  <c r="CN378" i="14"/>
  <c r="CJ349" i="14"/>
  <c r="CL349" i="14" s="1"/>
  <c r="CB348" i="14"/>
  <c r="CD348" i="14" s="1"/>
  <c r="L366" i="14"/>
  <c r="N366" i="14" s="1"/>
  <c r="H366" i="14"/>
  <c r="CV372" i="14"/>
  <c r="CX372" i="14" s="1"/>
  <c r="DX349" i="14"/>
  <c r="DZ349" i="14" s="1"/>
  <c r="BT362" i="14"/>
  <c r="BV362" i="14" s="1"/>
  <c r="BP357" i="14"/>
  <c r="BR357" i="14" s="1"/>
  <c r="L355" i="14"/>
  <c r="H355" i="14"/>
  <c r="CB353" i="14"/>
  <c r="CD353" i="14" s="1"/>
  <c r="DH377" i="14"/>
  <c r="DJ377" i="14" s="1"/>
  <c r="AV375" i="14"/>
  <c r="AX375" i="14" s="1"/>
  <c r="BP366" i="14"/>
  <c r="BR366" i="14" s="1"/>
  <c r="CF354" i="14"/>
  <c r="CH354" i="14" s="1"/>
  <c r="AF353" i="14"/>
  <c r="AH353" i="14" s="1"/>
  <c r="BH368" i="14"/>
  <c r="BJ368" i="14" s="1"/>
  <c r="BD363" i="14"/>
  <c r="BF363" i="14" s="1"/>
  <c r="BT372" i="14"/>
  <c r="BV372" i="14" s="1"/>
  <c r="BD360" i="14"/>
  <c r="BF360" i="14" s="1"/>
  <c r="P372" i="14"/>
  <c r="R372" i="14" s="1"/>
  <c r="BD357" i="14"/>
  <c r="BF357" i="14" s="1"/>
  <c r="DD362" i="14"/>
  <c r="DF362" i="14" s="1"/>
  <c r="L373" i="14"/>
  <c r="H373" i="14"/>
  <c r="CZ363" i="14"/>
  <c r="DB363" i="14" s="1"/>
  <c r="P370" i="14"/>
  <c r="P354" i="14"/>
  <c r="R354" i="14" s="1"/>
  <c r="AJ359" i="14"/>
  <c r="AL359" i="14" s="1"/>
  <c r="CN353" i="14"/>
  <c r="CP353" i="14" s="1"/>
  <c r="DT378" i="14"/>
  <c r="AV360" i="14"/>
  <c r="AX360" i="14" s="1"/>
  <c r="DP376" i="14"/>
  <c r="DR376" i="14" s="1"/>
  <c r="AJ369" i="14"/>
  <c r="AL369" i="14" s="1"/>
  <c r="AZ372" i="14"/>
  <c r="BB372" i="14" s="1"/>
  <c r="P365" i="14"/>
  <c r="R365" i="14" s="1"/>
  <c r="BP367" i="14"/>
  <c r="BR367" i="14" s="1"/>
  <c r="BL355" i="14"/>
  <c r="CJ350" i="14"/>
  <c r="AB373" i="14"/>
  <c r="CF369" i="14"/>
  <c r="CH369" i="14" s="1"/>
  <c r="DP357" i="14"/>
  <c r="DR357" i="14" s="1"/>
  <c r="DX365" i="14"/>
  <c r="DZ365" i="14" s="1"/>
  <c r="BL373" i="14"/>
  <c r="DH361" i="14"/>
  <c r="DJ361" i="14" s="1"/>
  <c r="BP363" i="14"/>
  <c r="BR363" i="14" s="1"/>
  <c r="DD360" i="14"/>
  <c r="DF360" i="14" s="1"/>
  <c r="AR377" i="14"/>
  <c r="AT377" i="14" s="1"/>
  <c r="CN377" i="14"/>
  <c r="CP377" i="14" s="1"/>
  <c r="BT374" i="14"/>
  <c r="BV374" i="14" s="1"/>
  <c r="AF368" i="14"/>
  <c r="AH368" i="14" s="1"/>
  <c r="CB374" i="14"/>
  <c r="CD374" i="14" s="1"/>
  <c r="DH378" i="14"/>
  <c r="CZ377" i="14"/>
  <c r="DB377" i="14" s="1"/>
  <c r="X369" i="14"/>
  <c r="Z369" i="14" s="1"/>
  <c r="DT375" i="14"/>
  <c r="DV375" i="14" s="1"/>
  <c r="CV371" i="14"/>
  <c r="CX371" i="14" s="1"/>
  <c r="DD378" i="14"/>
  <c r="DX361" i="14"/>
  <c r="DZ361" i="14" s="1"/>
  <c r="BH373" i="14"/>
  <c r="DL373" i="14"/>
  <c r="AZ369" i="14"/>
  <c r="BB369" i="14" s="1"/>
  <c r="CF368" i="14"/>
  <c r="CH368" i="14" s="1"/>
  <c r="BT348" i="14"/>
  <c r="BV348" i="14" s="1"/>
  <c r="AV354" i="14"/>
  <c r="AX354" i="14" s="1"/>
  <c r="BH353" i="14"/>
  <c r="BJ353" i="14" s="1"/>
  <c r="X378" i="14"/>
  <c r="DT367" i="14"/>
  <c r="DV367" i="14" s="1"/>
  <c r="DH368" i="14"/>
  <c r="DJ368" i="14" s="1"/>
  <c r="P368" i="14"/>
  <c r="R368" i="14" s="1"/>
  <c r="AJ376" i="14"/>
  <c r="AL376" i="14" s="1"/>
  <c r="AN353" i="14"/>
  <c r="AP353" i="14" s="1"/>
  <c r="AN377" i="14"/>
  <c r="AP377" i="14" s="1"/>
  <c r="L348" i="14"/>
  <c r="N348" i="14" s="1"/>
  <c r="H348" i="14"/>
  <c r="CV354" i="14"/>
  <c r="CX354" i="14" s="1"/>
  <c r="AN373" i="14"/>
  <c r="CB377" i="14"/>
  <c r="CD377" i="14" s="1"/>
  <c r="AZ352" i="14"/>
  <c r="BB352" i="14" s="1"/>
  <c r="L365" i="14"/>
  <c r="N365" i="14" s="1"/>
  <c r="H365" i="14"/>
  <c r="BX371" i="14"/>
  <c r="BZ371" i="14" s="1"/>
  <c r="BH350" i="14"/>
  <c r="CF366" i="14"/>
  <c r="CH366" i="14" s="1"/>
  <c r="AF359" i="14"/>
  <c r="AH359" i="14" s="1"/>
  <c r="DP364" i="14"/>
  <c r="DR364" i="14" s="1"/>
  <c r="CR367" i="14"/>
  <c r="CT367" i="14" s="1"/>
  <c r="X363" i="14"/>
  <c r="Z363" i="14" s="1"/>
  <c r="DL355" i="14"/>
  <c r="BL353" i="14"/>
  <c r="BN353" i="14" s="1"/>
  <c r="AZ349" i="14"/>
  <c r="BB349" i="14" s="1"/>
  <c r="DH349" i="14"/>
  <c r="DJ349" i="14" s="1"/>
  <c r="DP362" i="14"/>
  <c r="DR362" i="14" s="1"/>
  <c r="AJ368" i="14"/>
  <c r="AL368" i="14" s="1"/>
  <c r="AZ353" i="14"/>
  <c r="BB353" i="14" s="1"/>
  <c r="BD361" i="14"/>
  <c r="BF361" i="14" s="1"/>
  <c r="AB378" i="14"/>
  <c r="BP358" i="14"/>
  <c r="BR358" i="14" s="1"/>
  <c r="BX372" i="14"/>
  <c r="BZ372" i="14" s="1"/>
  <c r="DX373" i="14"/>
  <c r="DD372" i="14"/>
  <c r="DF372" i="14" s="1"/>
  <c r="AF367" i="14"/>
  <c r="AH367" i="14" s="1"/>
  <c r="BP371" i="14"/>
  <c r="BR371" i="14" s="1"/>
  <c r="DH355" i="14"/>
  <c r="BX353" i="14"/>
  <c r="BZ353" i="14" s="1"/>
  <c r="L371" i="14"/>
  <c r="N371" i="14" s="1"/>
  <c r="H371" i="14"/>
  <c r="P374" i="14"/>
  <c r="R374" i="14" s="1"/>
  <c r="DL372" i="14"/>
  <c r="DN372" i="14" s="1"/>
  <c r="DH363" i="14"/>
  <c r="DJ363" i="14" s="1"/>
  <c r="CF363" i="14"/>
  <c r="CH363" i="14" s="1"/>
  <c r="L350" i="14"/>
  <c r="H350" i="14"/>
  <c r="DX362" i="14"/>
  <c r="DZ362" i="14" s="1"/>
  <c r="AF349" i="14"/>
  <c r="AH349" i="14" s="1"/>
  <c r="BT365" i="14"/>
  <c r="BV365" i="14" s="1"/>
  <c r="BT369" i="14"/>
  <c r="BV369" i="14" s="1"/>
  <c r="DH375" i="14"/>
  <c r="DJ375" i="14" s="1"/>
  <c r="CF376" i="14"/>
  <c r="CH376" i="14" s="1"/>
  <c r="CJ372" i="14"/>
  <c r="CL372" i="14" s="1"/>
  <c r="AF364" i="14"/>
  <c r="AH364" i="14" s="1"/>
  <c r="AB353" i="14"/>
  <c r="AD353" i="14" s="1"/>
  <c r="BX364" i="14"/>
  <c r="BZ364" i="14" s="1"/>
  <c r="CJ368" i="14"/>
  <c r="CL368" i="14" s="1"/>
  <c r="CB358" i="14"/>
  <c r="CD358" i="14" s="1"/>
  <c r="CJ365" i="14"/>
  <c r="CL365" i="14" s="1"/>
  <c r="CB365" i="14"/>
  <c r="CD365" i="14" s="1"/>
  <c r="DD355" i="14"/>
  <c r="AV362" i="14"/>
  <c r="AX362" i="14" s="1"/>
  <c r="CZ367" i="14"/>
  <c r="DB367" i="14" s="1"/>
  <c r="CB370" i="14"/>
  <c r="BX350" i="14"/>
  <c r="X375" i="14"/>
  <c r="Z375" i="14" s="1"/>
  <c r="CJ357" i="14"/>
  <c r="CL357" i="14" s="1"/>
  <c r="BX360" i="14"/>
  <c r="BZ360" i="14" s="1"/>
  <c r="CF355" i="14"/>
  <c r="AF371" i="14"/>
  <c r="AH371" i="14" s="1"/>
  <c r="DD350" i="14"/>
  <c r="BX376" i="14"/>
  <c r="BZ376" i="14" s="1"/>
  <c r="DP359" i="14"/>
  <c r="DR359" i="14" s="1"/>
  <c r="CR376" i="14"/>
  <c r="CT376" i="14" s="1"/>
  <c r="AB370" i="14"/>
  <c r="AN367" i="14"/>
  <c r="AP367" i="14" s="1"/>
  <c r="P362" i="14"/>
  <c r="R362" i="14" s="1"/>
  <c r="BT375" i="14"/>
  <c r="BV375" i="14" s="1"/>
  <c r="CF357" i="14"/>
  <c r="CH357" i="14" s="1"/>
  <c r="CF374" i="14"/>
  <c r="CH374" i="14" s="1"/>
  <c r="DT372" i="14"/>
  <c r="DV372" i="14" s="1"/>
  <c r="CZ366" i="14"/>
  <c r="DB366" i="14" s="1"/>
  <c r="CV378" i="14"/>
  <c r="CB375" i="14"/>
  <c r="CD375" i="14" s="1"/>
  <c r="AJ367" i="14"/>
  <c r="AL367" i="14" s="1"/>
  <c r="L361" i="14"/>
  <c r="N361" i="14" s="1"/>
  <c r="H361" i="14"/>
  <c r="AR352" i="14"/>
  <c r="AT352" i="14" s="1"/>
  <c r="DH362" i="14"/>
  <c r="DJ362" i="14" s="1"/>
  <c r="DT377" i="14"/>
  <c r="DV377" i="14" s="1"/>
  <c r="X376" i="14"/>
  <c r="Z376" i="14" s="1"/>
  <c r="BD371" i="14"/>
  <c r="BF371" i="14" s="1"/>
  <c r="BD376" i="14"/>
  <c r="BF376" i="14" s="1"/>
  <c r="BP378" i="14"/>
  <c r="CZ361" i="14"/>
  <c r="DB361" i="14" s="1"/>
  <c r="X351" i="14"/>
  <c r="Z351" i="14" s="1"/>
  <c r="AN359" i="14"/>
  <c r="AP359" i="14" s="1"/>
  <c r="CN364" i="14"/>
  <c r="CP364" i="14" s="1"/>
  <c r="CZ373" i="14"/>
  <c r="P363" i="14"/>
  <c r="R363" i="14" s="1"/>
  <c r="T353" i="14"/>
  <c r="V353" i="14" s="1"/>
  <c r="BD368" i="14"/>
  <c r="BF368" i="14" s="1"/>
  <c r="CF360" i="14"/>
  <c r="CH360" i="14" s="1"/>
  <c r="L370" i="14"/>
  <c r="H370" i="14"/>
  <c r="CF358" i="14"/>
  <c r="CH358" i="14" s="1"/>
  <c r="AB362" i="14"/>
  <c r="AD362" i="14" s="1"/>
  <c r="AN372" i="14"/>
  <c r="AP372" i="14" s="1"/>
  <c r="AF352" i="14"/>
  <c r="AH352" i="14" s="1"/>
  <c r="AF377" i="14"/>
  <c r="AH377" i="14" s="1"/>
  <c r="X360" i="14"/>
  <c r="Z360" i="14" s="1"/>
  <c r="AB364" i="14"/>
  <c r="AD364" i="14" s="1"/>
  <c r="AZ378" i="14"/>
  <c r="CZ369" i="14"/>
  <c r="DB369" i="14" s="1"/>
  <c r="CZ354" i="14"/>
  <c r="DB354" i="14" s="1"/>
  <c r="AJ363" i="14"/>
  <c r="AL363" i="14" s="1"/>
  <c r="CR354" i="14"/>
  <c r="CT354" i="14" s="1"/>
  <c r="BH375" i="14"/>
  <c r="BJ375" i="14" s="1"/>
  <c r="L362" i="14"/>
  <c r="N362" i="14" s="1"/>
  <c r="H362" i="14"/>
  <c r="P367" i="14"/>
  <c r="R367" i="14" s="1"/>
  <c r="CZ371" i="14"/>
  <c r="DB371" i="14" s="1"/>
  <c r="CF367" i="14"/>
  <c r="CH367" i="14" s="1"/>
  <c r="L351" i="14"/>
  <c r="N351" i="14" s="1"/>
  <c r="H351" i="14"/>
  <c r="CR348" i="14"/>
  <c r="CT348" i="14" s="1"/>
  <c r="DL369" i="14"/>
  <c r="DN369" i="14" s="1"/>
  <c r="BX375" i="14"/>
  <c r="BZ375" i="14" s="1"/>
  <c r="AR361" i="14"/>
  <c r="AT361" i="14" s="1"/>
  <c r="T374" i="14"/>
  <c r="V374" i="14" s="1"/>
  <c r="CV357" i="14"/>
  <c r="CX357" i="14" s="1"/>
  <c r="BH354" i="14"/>
  <c r="BJ354" i="14" s="1"/>
  <c r="AR374" i="14"/>
  <c r="AT374" i="14" s="1"/>
  <c r="DP358" i="14"/>
  <c r="DR358" i="14" s="1"/>
  <c r="AJ375" i="14"/>
  <c r="AL375" i="14" s="1"/>
  <c r="X367" i="14"/>
  <c r="Z367" i="14" s="1"/>
  <c r="BT367" i="14"/>
  <c r="BV367" i="14" s="1"/>
  <c r="DH365" i="14"/>
  <c r="DJ365" i="14" s="1"/>
  <c r="DT368" i="14"/>
  <c r="DV368" i="14" s="1"/>
  <c r="BL368" i="14"/>
  <c r="BN368" i="14" s="1"/>
  <c r="DD375" i="14"/>
  <c r="DF375" i="14" s="1"/>
  <c r="AZ351" i="14"/>
  <c r="BB351" i="14" s="1"/>
  <c r="DT350" i="14"/>
  <c r="CR369" i="14"/>
  <c r="CT369" i="14" s="1"/>
  <c r="CF364" i="14"/>
  <c r="CH364" i="14" s="1"/>
  <c r="AN355" i="14"/>
  <c r="BD369" i="14"/>
  <c r="BF369" i="14" s="1"/>
  <c r="AB354" i="14"/>
  <c r="AD354" i="14" s="1"/>
  <c r="BX362" i="14"/>
  <c r="BZ362" i="14" s="1"/>
  <c r="CJ366" i="14"/>
  <c r="CL366" i="14" s="1"/>
  <c r="AR367" i="14"/>
  <c r="AT367" i="14" s="1"/>
  <c r="AF374" i="14"/>
  <c r="AH374" i="14" s="1"/>
  <c r="DP378" i="14"/>
  <c r="CB369" i="14"/>
  <c r="CD369" i="14" s="1"/>
  <c r="BH362" i="14"/>
  <c r="BJ362" i="14" s="1"/>
  <c r="AJ348" i="14"/>
  <c r="AL348" i="14" s="1"/>
  <c r="BL372" i="14"/>
  <c r="BN372" i="14" s="1"/>
  <c r="DT365" i="14"/>
  <c r="DV365" i="14" s="1"/>
  <c r="AV372" i="14"/>
  <c r="AX372" i="14" s="1"/>
  <c r="X364" i="14"/>
  <c r="Z364" i="14" s="1"/>
  <c r="CJ359" i="14"/>
  <c r="CL359" i="14" s="1"/>
  <c r="BX377" i="14"/>
  <c r="BZ377" i="14" s="1"/>
  <c r="CZ350" i="14"/>
  <c r="DP367" i="14"/>
  <c r="DR367" i="14" s="1"/>
  <c r="DH354" i="14"/>
  <c r="DJ354" i="14" s="1"/>
  <c r="DD370" i="14"/>
  <c r="DL364" i="14"/>
  <c r="DN364" i="14" s="1"/>
  <c r="DT357" i="14"/>
  <c r="DV357" i="14" s="1"/>
  <c r="P375" i="14"/>
  <c r="R375" i="14" s="1"/>
  <c r="AF366" i="14"/>
  <c r="AH366" i="14" s="1"/>
  <c r="EO358" i="14" l="1"/>
  <c r="EO354" i="14"/>
  <c r="EO377" i="14"/>
  <c r="EO347" i="14"/>
  <c r="EO353" i="14"/>
  <c r="EO376" i="14"/>
  <c r="EO367" i="14"/>
  <c r="EO359" i="14"/>
  <c r="I351" i="14"/>
  <c r="EO348" i="14"/>
  <c r="EO371" i="14"/>
  <c r="EO369" i="14"/>
  <c r="EO362" i="14"/>
  <c r="EO351" i="14"/>
  <c r="EO372" i="14"/>
  <c r="EO357" i="14"/>
  <c r="EO360" i="14"/>
  <c r="EO368" i="14"/>
  <c r="EO361" i="14"/>
  <c r="EO365" i="14"/>
  <c r="EO349" i="14"/>
  <c r="I347" i="14"/>
  <c r="EO374" i="14"/>
  <c r="EO364" i="14"/>
  <c r="EO363" i="14"/>
  <c r="EO366" i="14"/>
  <c r="EO352" i="14"/>
  <c r="EO375" i="14"/>
  <c r="I367" i="14" l="1"/>
  <c r="I369" i="14"/>
  <c r="I358" i="14"/>
  <c r="I374" i="14"/>
  <c r="I360" i="14"/>
  <c r="I372" i="14"/>
  <c r="I375" i="14"/>
  <c r="I354" i="14"/>
  <c r="I357" i="14"/>
  <c r="I363" i="14"/>
  <c r="I365" i="14"/>
  <c r="I353" i="14"/>
  <c r="I366" i="14"/>
  <c r="EP347" i="14"/>
  <c r="EQ347" i="14" s="1"/>
  <c r="J347" i="14"/>
  <c r="I348" i="14"/>
  <c r="I359" i="14"/>
  <c r="I361" i="14"/>
  <c r="I349" i="14"/>
  <c r="I364" i="14"/>
  <c r="I376" i="14"/>
  <c r="I362" i="14"/>
  <c r="I352" i="14"/>
  <c r="I371" i="14"/>
  <c r="I377" i="14"/>
  <c r="I368" i="14"/>
  <c r="EP351" i="14"/>
  <c r="EQ351" i="14" s="1"/>
  <c r="J351" i="14"/>
  <c r="EP371" i="14" l="1"/>
  <c r="EQ371" i="14" s="1"/>
  <c r="J371" i="14"/>
  <c r="EP376" i="14"/>
  <c r="EQ376" i="14" s="1"/>
  <c r="J376" i="14"/>
  <c r="EP361" i="14"/>
  <c r="EQ361" i="14" s="1"/>
  <c r="J361" i="14"/>
  <c r="EP366" i="14"/>
  <c r="EQ366" i="14" s="1"/>
  <c r="J366" i="14"/>
  <c r="EP357" i="14"/>
  <c r="EQ357" i="14" s="1"/>
  <c r="J357" i="14"/>
  <c r="EP372" i="14"/>
  <c r="EQ372" i="14" s="1"/>
  <c r="J372" i="14"/>
  <c r="EP369" i="14"/>
  <c r="EQ369" i="14" s="1"/>
  <c r="J369" i="14"/>
  <c r="EP364" i="14"/>
  <c r="EQ364" i="14" s="1"/>
  <c r="J364" i="14"/>
  <c r="EP359" i="14"/>
  <c r="EQ359" i="14" s="1"/>
  <c r="J359" i="14"/>
  <c r="EP353" i="14"/>
  <c r="EQ353" i="14" s="1"/>
  <c r="J353" i="14"/>
  <c r="EP354" i="14"/>
  <c r="EQ354" i="14" s="1"/>
  <c r="J354" i="14"/>
  <c r="EP360" i="14"/>
  <c r="EQ360" i="14" s="1"/>
  <c r="J360" i="14"/>
  <c r="EP368" i="14"/>
  <c r="EQ368" i="14" s="1"/>
  <c r="J368" i="14"/>
  <c r="EP352" i="14"/>
  <c r="EQ352" i="14" s="1"/>
  <c r="J352" i="14"/>
  <c r="EP348" i="14"/>
  <c r="EQ348" i="14" s="1"/>
  <c r="J348" i="14"/>
  <c r="EP375" i="14"/>
  <c r="EQ375" i="14" s="1"/>
  <c r="J375" i="14"/>
  <c r="EP374" i="14"/>
  <c r="EQ374" i="14" s="1"/>
  <c r="J374" i="14"/>
  <c r="EP377" i="14"/>
  <c r="EQ377" i="14" s="1"/>
  <c r="J377" i="14"/>
  <c r="EP362" i="14"/>
  <c r="EQ362" i="14" s="1"/>
  <c r="J362" i="14"/>
  <c r="EP349" i="14"/>
  <c r="EQ349" i="14" s="1"/>
  <c r="J349" i="14"/>
  <c r="EP365" i="14"/>
  <c r="EQ365" i="14" s="1"/>
  <c r="J365" i="14"/>
  <c r="EP363" i="14"/>
  <c r="EQ363" i="14" s="1"/>
  <c r="J363" i="14"/>
  <c r="EP358" i="14"/>
  <c r="EQ358" i="14" s="1"/>
  <c r="J358" i="14"/>
  <c r="EP367" i="14"/>
  <c r="EQ367" i="14" s="1"/>
  <c r="J367" i="14"/>
  <c r="EG929" i="14" l="1"/>
  <c r="EH929" i="14" s="1"/>
  <c r="DA929" i="14"/>
  <c r="DB929" i="14" s="1"/>
  <c r="CK929" i="14"/>
  <c r="CL929" i="14" s="1"/>
  <c r="BU929" i="14"/>
  <c r="BV929" i="14" s="1"/>
  <c r="AO929" i="14"/>
  <c r="AP929" i="14" s="1"/>
  <c r="DE929" i="14"/>
  <c r="DF929" i="14" s="1"/>
  <c r="BI929" i="14"/>
  <c r="BJ929" i="14" s="1"/>
  <c r="AC929" i="14"/>
  <c r="AD929" i="14" s="1"/>
  <c r="EK929" i="14"/>
  <c r="EL929" i="14" s="1"/>
  <c r="DU929" i="14"/>
  <c r="DV929" i="14" s="1"/>
  <c r="CO929" i="14"/>
  <c r="CP929" i="14" s="1"/>
  <c r="BY929" i="14"/>
  <c r="BZ929" i="14" s="1"/>
  <c r="AS929" i="14"/>
  <c r="AT929" i="14" s="1"/>
  <c r="Q929" i="14"/>
  <c r="R929" i="14" s="1"/>
  <c r="DI929" i="14"/>
  <c r="DJ929" i="14" s="1"/>
  <c r="BM929" i="14"/>
  <c r="BN929" i="14" s="1"/>
  <c r="AG929" i="14"/>
  <c r="AH929" i="14" s="1"/>
  <c r="DY929" i="14"/>
  <c r="DZ929" i="14" s="1"/>
  <c r="CS929" i="14"/>
  <c r="CT929" i="14" s="1"/>
  <c r="CC929" i="14"/>
  <c r="CD929" i="14" s="1"/>
  <c r="AW929" i="14"/>
  <c r="AX929" i="14" s="1"/>
  <c r="CW929" i="14"/>
  <c r="CX929" i="14" s="1"/>
  <c r="BA929" i="14"/>
  <c r="BB929" i="14" s="1"/>
  <c r="U929" i="14"/>
  <c r="V929" i="14" s="1"/>
  <c r="EC929" i="14"/>
  <c r="ED929" i="14" s="1"/>
  <c r="DM929" i="14"/>
  <c r="DN929" i="14" s="1"/>
  <c r="CG929" i="14"/>
  <c r="CH929" i="14" s="1"/>
  <c r="BQ929" i="14"/>
  <c r="BR929" i="14" s="1"/>
  <c r="AK929" i="14"/>
  <c r="AL929" i="14" s="1"/>
  <c r="DQ929" i="14"/>
  <c r="DR929" i="14" s="1"/>
  <c r="BE929" i="14"/>
  <c r="BF929" i="14" s="1"/>
  <c r="Y929" i="14"/>
  <c r="Z929" i="14" s="1"/>
  <c r="M929" i="14"/>
  <c r="N929" i="14" s="1"/>
  <c r="EO929" i="14" l="1"/>
  <c r="I929" i="14" l="1"/>
  <c r="EP929" i="14" l="1"/>
  <c r="EQ929" i="14" s="1"/>
  <c r="J929" i="14"/>
  <c r="EC931" i="14" l="1"/>
  <c r="ED931" i="14" s="1"/>
  <c r="ED879" i="14" s="1"/>
  <c r="DM931" i="14"/>
  <c r="DN931" i="14" s="1"/>
  <c r="DN879" i="14" s="1"/>
  <c r="CW931" i="14"/>
  <c r="CX931" i="14" s="1"/>
  <c r="CX879" i="14" s="1"/>
  <c r="CG931" i="14"/>
  <c r="CH931" i="14" s="1"/>
  <c r="CH879" i="14" s="1"/>
  <c r="BQ931" i="14"/>
  <c r="BR931" i="14" s="1"/>
  <c r="BR879" i="14" s="1"/>
  <c r="BA931" i="14"/>
  <c r="BB931" i="14" s="1"/>
  <c r="BB879" i="14" s="1"/>
  <c r="AK931" i="14"/>
  <c r="AL931" i="14" s="1"/>
  <c r="AL879" i="14" s="1"/>
  <c r="U931" i="14"/>
  <c r="V931" i="14" s="1"/>
  <c r="V879" i="14" s="1"/>
  <c r="DY931" i="14"/>
  <c r="DZ931" i="14" s="1"/>
  <c r="DZ879" i="14" s="1"/>
  <c r="DI931" i="14"/>
  <c r="DJ931" i="14" s="1"/>
  <c r="DJ879" i="14" s="1"/>
  <c r="CS931" i="14"/>
  <c r="CT931" i="14" s="1"/>
  <c r="CT879" i="14" s="1"/>
  <c r="CC931" i="14"/>
  <c r="CD931" i="14" s="1"/>
  <c r="CD879" i="14" s="1"/>
  <c r="BM931" i="14"/>
  <c r="BN931" i="14" s="1"/>
  <c r="BN879" i="14" s="1"/>
  <c r="AW931" i="14"/>
  <c r="AX931" i="14" s="1"/>
  <c r="AX879" i="14" s="1"/>
  <c r="AG931" i="14"/>
  <c r="AH931" i="14" s="1"/>
  <c r="AH879" i="14" s="1"/>
  <c r="Q931" i="14"/>
  <c r="R931" i="14" s="1"/>
  <c r="R879" i="14" s="1"/>
  <c r="EK931" i="14"/>
  <c r="EL931" i="14" s="1"/>
  <c r="DU931" i="14"/>
  <c r="DV931" i="14" s="1"/>
  <c r="DV879" i="14" s="1"/>
  <c r="DE931" i="14"/>
  <c r="DF931" i="14" s="1"/>
  <c r="DF879" i="14" s="1"/>
  <c r="CO931" i="14"/>
  <c r="CP931" i="14" s="1"/>
  <c r="CP879" i="14" s="1"/>
  <c r="BY931" i="14"/>
  <c r="BZ931" i="14" s="1"/>
  <c r="BZ879" i="14" s="1"/>
  <c r="BI931" i="14"/>
  <c r="BJ931" i="14" s="1"/>
  <c r="BJ879" i="14" s="1"/>
  <c r="AS931" i="14"/>
  <c r="AT931" i="14" s="1"/>
  <c r="AT879" i="14" s="1"/>
  <c r="AC931" i="14"/>
  <c r="AD931" i="14" s="1"/>
  <c r="AD879" i="14" s="1"/>
  <c r="M931" i="14"/>
  <c r="N931" i="14" s="1"/>
  <c r="N879" i="14" s="1"/>
  <c r="EG931" i="14"/>
  <c r="EH931" i="14" s="1"/>
  <c r="EH879" i="14" s="1"/>
  <c r="DQ931" i="14"/>
  <c r="DR931" i="14" s="1"/>
  <c r="DR879" i="14" s="1"/>
  <c r="DA931" i="14"/>
  <c r="DB931" i="14" s="1"/>
  <c r="DB879" i="14" s="1"/>
  <c r="CK931" i="14"/>
  <c r="CL931" i="14" s="1"/>
  <c r="CL879" i="14" s="1"/>
  <c r="BU931" i="14"/>
  <c r="BV931" i="14" s="1"/>
  <c r="BV879" i="14" s="1"/>
  <c r="BE931" i="14"/>
  <c r="BF931" i="14" s="1"/>
  <c r="BF879" i="14" s="1"/>
  <c r="AO931" i="14"/>
  <c r="AP931" i="14" s="1"/>
  <c r="AP879" i="14" s="1"/>
  <c r="Y931" i="14"/>
  <c r="Z931" i="14" s="1"/>
  <c r="Z879" i="14" s="1"/>
  <c r="EL879" i="14" l="1"/>
  <c r="EO931" i="14"/>
  <c r="EO879" i="14" l="1"/>
  <c r="EK10" i="14"/>
  <c r="I931" i="14" l="1"/>
  <c r="J931" i="14" l="1"/>
  <c r="J879" i="14" s="1"/>
  <c r="EP931" i="14"/>
  <c r="EQ931" i="14" s="1"/>
  <c r="I879" i="14"/>
  <c r="EP879" i="14" l="1"/>
  <c r="EQ879" i="14" s="1"/>
  <c r="DE878" i="14" l="1"/>
  <c r="DF878" i="14" s="1"/>
  <c r="CK878" i="14"/>
  <c r="CL878" i="14" s="1"/>
  <c r="AK878" i="14"/>
  <c r="AL878" i="14" s="1"/>
  <c r="CG878" i="14"/>
  <c r="CH878" i="14" s="1"/>
  <c r="BI878" i="14"/>
  <c r="BJ878" i="14" s="1"/>
  <c r="BU878" i="14"/>
  <c r="BV878" i="14" s="1"/>
  <c r="AW878" i="14"/>
  <c r="AX878" i="14" s="1"/>
  <c r="BY878" i="14"/>
  <c r="BZ878" i="14" s="1"/>
  <c r="EG878" i="14"/>
  <c r="EH878" i="14" s="1"/>
  <c r="AC878" i="14"/>
  <c r="AD878" i="14" s="1"/>
  <c r="EK878" i="14"/>
  <c r="EL878" i="14" s="1"/>
  <c r="AO878" i="14"/>
  <c r="AP878" i="14" s="1"/>
  <c r="CO878" i="14"/>
  <c r="CP878" i="14" s="1"/>
  <c r="BM878" i="14"/>
  <c r="BN878" i="14" s="1"/>
  <c r="CS878" i="14"/>
  <c r="CT878" i="14" s="1"/>
  <c r="CC878" i="14"/>
  <c r="CD878" i="14" s="1"/>
  <c r="DA878" i="14"/>
  <c r="DB878" i="14" s="1"/>
  <c r="BE878" i="14"/>
  <c r="BF878" i="14" s="1"/>
  <c r="BA878" i="14"/>
  <c r="BB878" i="14" s="1"/>
  <c r="Q878" i="14"/>
  <c r="R878" i="14" s="1"/>
  <c r="BQ878" i="14"/>
  <c r="BR878" i="14" s="1"/>
  <c r="EC878" i="14"/>
  <c r="ED878" i="14" s="1"/>
  <c r="DQ878" i="14"/>
  <c r="DR878" i="14" s="1"/>
  <c r="M878" i="14"/>
  <c r="N878" i="14" s="1"/>
  <c r="BI792" i="14"/>
  <c r="BJ792" i="14" s="1"/>
  <c r="BQ873" i="14"/>
  <c r="BR873" i="14" s="1"/>
  <c r="CO873" i="14"/>
  <c r="CP873" i="14" s="1"/>
  <c r="AC792" i="14"/>
  <c r="AD792" i="14" s="1"/>
  <c r="CO792" i="14"/>
  <c r="CP792" i="14" s="1"/>
  <c r="CS872" i="14"/>
  <c r="CT872" i="14" s="1"/>
  <c r="AC870" i="14"/>
  <c r="AD870" i="14" s="1"/>
  <c r="DU873" i="14"/>
  <c r="DV873" i="14" s="1"/>
  <c r="AK792" i="14"/>
  <c r="AL792" i="14" s="1"/>
  <c r="AW872" i="14"/>
  <c r="AX872" i="14" s="1"/>
  <c r="DE870" i="14"/>
  <c r="DF870" i="14" s="1"/>
  <c r="DY870" i="14"/>
  <c r="DZ870" i="14" s="1"/>
  <c r="DE792" i="14"/>
  <c r="DF792" i="14" s="1"/>
  <c r="BM872" i="14"/>
  <c r="BN872" i="14" s="1"/>
  <c r="DI873" i="14"/>
  <c r="DJ873" i="14" s="1"/>
  <c r="DM792" i="14"/>
  <c r="DN792" i="14" s="1"/>
  <c r="DQ873" i="14"/>
  <c r="DR873" i="14" s="1"/>
  <c r="BI872" i="14"/>
  <c r="BJ872" i="14" s="1"/>
  <c r="M792" i="14"/>
  <c r="N792" i="14" s="1"/>
  <c r="M872" i="14"/>
  <c r="N872" i="14" s="1"/>
  <c r="M870" i="14"/>
  <c r="N870" i="14" s="1"/>
  <c r="CO872" i="14" l="1"/>
  <c r="CP872" i="14" s="1"/>
  <c r="BM792" i="14"/>
  <c r="BN792" i="14" s="1"/>
  <c r="DE873" i="14"/>
  <c r="DF873" i="14" s="1"/>
  <c r="U870" i="14"/>
  <c r="V870" i="14" s="1"/>
  <c r="CC873" i="14"/>
  <c r="CD873" i="14" s="1"/>
  <c r="BU873" i="14"/>
  <c r="BV873" i="14" s="1"/>
  <c r="BA873" i="14"/>
  <c r="BB873" i="14" s="1"/>
  <c r="EG792" i="14"/>
  <c r="EH792" i="14" s="1"/>
  <c r="Y872" i="14"/>
  <c r="Z872" i="14" s="1"/>
  <c r="Y878" i="14"/>
  <c r="Z878" i="14" s="1"/>
  <c r="CW873" i="14"/>
  <c r="CX873" i="14" s="1"/>
  <c r="BQ872" i="14"/>
  <c r="BR872" i="14" s="1"/>
  <c r="CW870" i="14"/>
  <c r="CX870" i="14" s="1"/>
  <c r="BY870" i="14"/>
  <c r="BZ870" i="14" s="1"/>
  <c r="DQ792" i="14"/>
  <c r="DR792" i="14" s="1"/>
  <c r="AK870" i="14"/>
  <c r="AL870" i="14" s="1"/>
  <c r="CG870" i="14"/>
  <c r="CH870" i="14" s="1"/>
  <c r="EC872" i="14"/>
  <c r="ED872" i="14" s="1"/>
  <c r="AG792" i="14"/>
  <c r="AH792" i="14" s="1"/>
  <c r="AS872" i="14"/>
  <c r="AT872" i="14" s="1"/>
  <c r="CG872" i="14"/>
  <c r="CH872" i="14" s="1"/>
  <c r="DY873" i="14"/>
  <c r="DZ873" i="14" s="1"/>
  <c r="EC873" i="14"/>
  <c r="ED873" i="14" s="1"/>
  <c r="BI870" i="14"/>
  <c r="BJ870" i="14" s="1"/>
  <c r="DM870" i="14"/>
  <c r="DN870" i="14" s="1"/>
  <c r="AK872" i="14"/>
  <c r="AL872" i="14" s="1"/>
  <c r="BA792" i="14"/>
  <c r="BB792" i="14" s="1"/>
  <c r="CW872" i="14"/>
  <c r="CX872" i="14" s="1"/>
  <c r="BE873" i="14"/>
  <c r="BF873" i="14" s="1"/>
  <c r="Q792" i="14"/>
  <c r="R792" i="14" s="1"/>
  <c r="EK872" i="14"/>
  <c r="EL872" i="14" s="1"/>
  <c r="AW870" i="14"/>
  <c r="AX870" i="14" s="1"/>
  <c r="AW873" i="14"/>
  <c r="AX873" i="14" s="1"/>
  <c r="DM872" i="14"/>
  <c r="DN872" i="14" s="1"/>
  <c r="AS792" i="14"/>
  <c r="AT792" i="14" s="1"/>
  <c r="AO792" i="14"/>
  <c r="AP792" i="14" s="1"/>
  <c r="AO870" i="14"/>
  <c r="AP870" i="14" s="1"/>
  <c r="EK792" i="14"/>
  <c r="EL792" i="14" s="1"/>
  <c r="CS873" i="14"/>
  <c r="CT873" i="14" s="1"/>
  <c r="U878" i="14"/>
  <c r="V878" i="14" s="1"/>
  <c r="DM878" i="14"/>
  <c r="DN878" i="14" s="1"/>
  <c r="CO870" i="14"/>
  <c r="CP870" i="14" s="1"/>
  <c r="Y873" i="14"/>
  <c r="Z873" i="14" s="1"/>
  <c r="AW792" i="14"/>
  <c r="AX792" i="14" s="1"/>
  <c r="DU792" i="14"/>
  <c r="DV792" i="14" s="1"/>
  <c r="DA872" i="14"/>
  <c r="DB872" i="14" s="1"/>
  <c r="CW792" i="14"/>
  <c r="CX792" i="14" s="1"/>
  <c r="AS870" i="14"/>
  <c r="AT870" i="14" s="1"/>
  <c r="DA870" i="14"/>
  <c r="DB870" i="14" s="1"/>
  <c r="AK873" i="14"/>
  <c r="AL873" i="14" s="1"/>
  <c r="DU870" i="14"/>
  <c r="DV870" i="14" s="1"/>
  <c r="DY792" i="14"/>
  <c r="DZ792" i="14" s="1"/>
  <c r="CW878" i="14"/>
  <c r="CX878" i="14" s="1"/>
  <c r="AG873" i="14"/>
  <c r="AH873" i="14" s="1"/>
  <c r="CC872" i="14"/>
  <c r="CD872" i="14" s="1"/>
  <c r="DQ872" i="14"/>
  <c r="DR872" i="14" s="1"/>
  <c r="U873" i="14"/>
  <c r="V873" i="14" s="1"/>
  <c r="CS792" i="14"/>
  <c r="CT792" i="14" s="1"/>
  <c r="DY872" i="14"/>
  <c r="DZ872" i="14" s="1"/>
  <c r="EG873" i="14"/>
  <c r="EH873" i="14" s="1"/>
  <c r="Q872" i="14"/>
  <c r="R872" i="14" s="1"/>
  <c r="BU870" i="14"/>
  <c r="BV870" i="14" s="1"/>
  <c r="CK873" i="14"/>
  <c r="CL873" i="14" s="1"/>
  <c r="EC792" i="14"/>
  <c r="ED792" i="14" s="1"/>
  <c r="DE872" i="14"/>
  <c r="DF872" i="14" s="1"/>
  <c r="BY792" i="14"/>
  <c r="BZ792" i="14" s="1"/>
  <c r="AG870" i="14"/>
  <c r="AH870" i="14" s="1"/>
  <c r="BI873" i="14"/>
  <c r="BJ873" i="14" s="1"/>
  <c r="AO872" i="14"/>
  <c r="AP872" i="14" s="1"/>
  <c r="DA792" i="14"/>
  <c r="DB792" i="14" s="1"/>
  <c r="CG873" i="14"/>
  <c r="CH873" i="14" s="1"/>
  <c r="DI872" i="14"/>
  <c r="DJ872" i="14" s="1"/>
  <c r="DA873" i="14"/>
  <c r="DB873" i="14" s="1"/>
  <c r="EK870" i="14"/>
  <c r="EL870" i="14" s="1"/>
  <c r="DI870" i="14"/>
  <c r="DJ870" i="14" s="1"/>
  <c r="CK872" i="14"/>
  <c r="CL872" i="14" s="1"/>
  <c r="CK870" i="14"/>
  <c r="CL870" i="14" s="1"/>
  <c r="BE792" i="14"/>
  <c r="BF792" i="14" s="1"/>
  <c r="Y870" i="14"/>
  <c r="Z870" i="14" s="1"/>
  <c r="DM873" i="14"/>
  <c r="DN873" i="14" s="1"/>
  <c r="CG792" i="14"/>
  <c r="CH792" i="14" s="1"/>
  <c r="DQ870" i="14"/>
  <c r="DR870" i="14" s="1"/>
  <c r="AC873" i="14"/>
  <c r="AD873" i="14" s="1"/>
  <c r="AS878" i="14"/>
  <c r="AT878" i="14" s="1"/>
  <c r="DI878" i="14"/>
  <c r="DJ878" i="14" s="1"/>
  <c r="Q870" i="14"/>
  <c r="R870" i="14" s="1"/>
  <c r="BU872" i="14"/>
  <c r="BV872" i="14" s="1"/>
  <c r="CK792" i="14"/>
  <c r="CL792" i="14" s="1"/>
  <c r="EG872" i="14"/>
  <c r="EH872" i="14" s="1"/>
  <c r="BY872" i="14"/>
  <c r="BZ872" i="14" s="1"/>
  <c r="BA872" i="14"/>
  <c r="BB872" i="14" s="1"/>
  <c r="BA870" i="14"/>
  <c r="BB870" i="14" s="1"/>
  <c r="U792" i="14"/>
  <c r="V792" i="14" s="1"/>
  <c r="Y792" i="14"/>
  <c r="Z792" i="14" s="1"/>
  <c r="DI792" i="14"/>
  <c r="DJ792" i="14" s="1"/>
  <c r="BQ870" i="14"/>
  <c r="BR870" i="14" s="1"/>
  <c r="BU792" i="14"/>
  <c r="BV792" i="14" s="1"/>
  <c r="BY873" i="14"/>
  <c r="BZ873" i="14" s="1"/>
  <c r="BE872" i="14"/>
  <c r="BF872" i="14" s="1"/>
  <c r="Q873" i="14"/>
  <c r="R873" i="14" s="1"/>
  <c r="BE870" i="14"/>
  <c r="BF870" i="14" s="1"/>
  <c r="EC870" i="14"/>
  <c r="ED870" i="14" s="1"/>
  <c r="EK873" i="14"/>
  <c r="EL873" i="14" s="1"/>
  <c r="EG870" i="14"/>
  <c r="EH870" i="14" s="1"/>
  <c r="BQ792" i="14"/>
  <c r="BR792" i="14" s="1"/>
  <c r="U872" i="14"/>
  <c r="V872" i="14" s="1"/>
  <c r="BM873" i="14"/>
  <c r="BN873" i="14" s="1"/>
  <c r="CC792" i="14"/>
  <c r="CD792" i="14" s="1"/>
  <c r="CS870" i="14"/>
  <c r="CT870" i="14" s="1"/>
  <c r="DU872" i="14"/>
  <c r="DV872" i="14" s="1"/>
  <c r="CC870" i="14"/>
  <c r="CD870" i="14" s="1"/>
  <c r="AS873" i="14"/>
  <c r="AT873" i="14" s="1"/>
  <c r="BM870" i="14"/>
  <c r="BN870" i="14" s="1"/>
  <c r="AG872" i="14"/>
  <c r="AH872" i="14" s="1"/>
  <c r="AO873" i="14"/>
  <c r="AP873" i="14" s="1"/>
  <c r="AC872" i="14"/>
  <c r="AD872" i="14" s="1"/>
  <c r="DU878" i="14"/>
  <c r="DV878" i="14" s="1"/>
  <c r="AG878" i="14"/>
  <c r="AH878" i="14" s="1"/>
  <c r="DY878" i="14"/>
  <c r="DZ878" i="14" s="1"/>
  <c r="EO878" i="14" l="1"/>
  <c r="EO872" i="14"/>
  <c r="EO870" i="14"/>
  <c r="EO792" i="14"/>
  <c r="I870" i="14" l="1"/>
  <c r="I872" i="14"/>
  <c r="I792" i="14"/>
  <c r="M873" i="14"/>
  <c r="N873" i="14" s="1"/>
  <c r="EO873" i="14" s="1"/>
  <c r="J872" i="14" l="1"/>
  <c r="EP872" i="14"/>
  <c r="EQ872" i="14" s="1"/>
  <c r="EP792" i="14"/>
  <c r="EQ792" i="14" s="1"/>
  <c r="J792" i="14"/>
  <c r="J870" i="14"/>
  <c r="EP870" i="14"/>
  <c r="EQ870" i="14" s="1"/>
  <c r="I873" i="14"/>
  <c r="U843" i="14"/>
  <c r="V843" i="14" s="1"/>
  <c r="EC843" i="14"/>
  <c r="ED843" i="14" s="1"/>
  <c r="CS843" i="14"/>
  <c r="CT843" i="14" s="1"/>
  <c r="BM843" i="14"/>
  <c r="BN843" i="14" s="1"/>
  <c r="BA843" i="14"/>
  <c r="BB843" i="14" s="1"/>
  <c r="DU843" i="14"/>
  <c r="DV843" i="14" s="1"/>
  <c r="CC843" i="14"/>
  <c r="CD843" i="14" s="1"/>
  <c r="CO843" i="14"/>
  <c r="CP843" i="14" s="1"/>
  <c r="CK843" i="14"/>
  <c r="CL843" i="14" s="1"/>
  <c r="CG843" i="14"/>
  <c r="CH843" i="14" s="1"/>
  <c r="BU843" i="14"/>
  <c r="BV843" i="14" s="1"/>
  <c r="Q843" i="14"/>
  <c r="R843" i="14" s="1"/>
  <c r="CW843" i="14"/>
  <c r="CX843" i="14" s="1"/>
  <c r="DA843" i="14"/>
  <c r="DB843" i="14" s="1"/>
  <c r="BY843" i="14"/>
  <c r="BZ843" i="14" s="1"/>
  <c r="DI843" i="14"/>
  <c r="DJ843" i="14" s="1"/>
  <c r="DM843" i="14"/>
  <c r="DN843" i="14" s="1"/>
  <c r="AW843" i="14"/>
  <c r="AX843" i="14" s="1"/>
  <c r="BE843" i="14"/>
  <c r="BF843" i="14" s="1"/>
  <c r="AK843" i="14"/>
  <c r="AL843" i="14" s="1"/>
  <c r="AS843" i="14"/>
  <c r="AT843" i="14" s="1"/>
  <c r="DY843" i="14"/>
  <c r="DZ843" i="14" s="1"/>
  <c r="DE843" i="14"/>
  <c r="DF843" i="14" s="1"/>
  <c r="BQ843" i="14"/>
  <c r="BR843" i="14" s="1"/>
  <c r="EK843" i="14"/>
  <c r="EL843" i="14" s="1"/>
  <c r="Y843" i="14"/>
  <c r="Z843" i="14" s="1"/>
  <c r="EG843" i="14"/>
  <c r="EH843" i="14" s="1"/>
  <c r="BI843" i="14"/>
  <c r="BJ843" i="14" s="1"/>
  <c r="AO843" i="14"/>
  <c r="AP843" i="14" s="1"/>
  <c r="AG843" i="14"/>
  <c r="AH843" i="14" s="1"/>
  <c r="DQ843" i="14"/>
  <c r="DR843" i="14" s="1"/>
  <c r="AC843" i="14"/>
  <c r="AD843" i="14" s="1"/>
  <c r="M843" i="14"/>
  <c r="N843" i="14" s="1"/>
  <c r="M791" i="14"/>
  <c r="N791" i="14" s="1"/>
  <c r="AO791" i="14" l="1"/>
  <c r="AP791" i="14" s="1"/>
  <c r="DM791" i="14"/>
  <c r="DN791" i="14" s="1"/>
  <c r="DY791" i="14"/>
  <c r="DZ791" i="14" s="1"/>
  <c r="J873" i="14"/>
  <c r="EP873" i="14"/>
  <c r="EQ873" i="14" s="1"/>
  <c r="AG791" i="14"/>
  <c r="AH791" i="14" s="1"/>
  <c r="DE791" i="14"/>
  <c r="DF791" i="14" s="1"/>
  <c r="BY791" i="14"/>
  <c r="BZ791" i="14" s="1"/>
  <c r="AC791" i="14"/>
  <c r="AD791" i="14" s="1"/>
  <c r="BM791" i="14"/>
  <c r="BN791" i="14" s="1"/>
  <c r="AK791" i="14"/>
  <c r="AL791" i="14" s="1"/>
  <c r="BI791" i="14"/>
  <c r="BJ791" i="14" s="1"/>
  <c r="DI791" i="14"/>
  <c r="DJ791" i="14" s="1"/>
  <c r="BE791" i="14"/>
  <c r="BF791" i="14" s="1"/>
  <c r="BQ791" i="14"/>
  <c r="BR791" i="14" s="1"/>
  <c r="Q791" i="14"/>
  <c r="R791" i="14" s="1"/>
  <c r="AS791" i="14"/>
  <c r="AT791" i="14" s="1"/>
  <c r="CK791" i="14"/>
  <c r="CL791" i="14" s="1"/>
  <c r="AW791" i="14"/>
  <c r="AX791" i="14" s="1"/>
  <c r="CO791" i="14"/>
  <c r="CP791" i="14" s="1"/>
  <c r="DA791" i="14"/>
  <c r="DB791" i="14" s="1"/>
  <c r="CS791" i="14"/>
  <c r="CT791" i="14" s="1"/>
  <c r="DQ791" i="14"/>
  <c r="DR791" i="14" s="1"/>
  <c r="CG791" i="14"/>
  <c r="CH791" i="14" s="1"/>
  <c r="CW791" i="14"/>
  <c r="CX791" i="14" s="1"/>
  <c r="EC791" i="14"/>
  <c r="ED791" i="14" s="1"/>
  <c r="EK791" i="14"/>
  <c r="EL791" i="14" s="1"/>
  <c r="DU791" i="14"/>
  <c r="DV791" i="14" s="1"/>
  <c r="BU791" i="14"/>
  <c r="BV791" i="14" s="1"/>
  <c r="Y791" i="14"/>
  <c r="Z791" i="14" s="1"/>
  <c r="CC791" i="14"/>
  <c r="CD791" i="14" s="1"/>
  <c r="EG791" i="14"/>
  <c r="EH791" i="14" s="1"/>
  <c r="BA791" i="14"/>
  <c r="BB791" i="14" s="1"/>
  <c r="U791" i="14"/>
  <c r="V791" i="14" s="1"/>
  <c r="EO843" i="14"/>
  <c r="I878" i="14"/>
  <c r="CK845" i="14"/>
  <c r="CL845" i="14" s="1"/>
  <c r="BA845" i="14"/>
  <c r="BB845" i="14" s="1"/>
  <c r="CS845" i="14"/>
  <c r="CT845" i="14" s="1"/>
  <c r="AW845" i="14"/>
  <c r="AX845" i="14" s="1"/>
  <c r="DQ845" i="14"/>
  <c r="DR845" i="14" s="1"/>
  <c r="CO845" i="14"/>
  <c r="CP845" i="14" s="1"/>
  <c r="Y845" i="14"/>
  <c r="Z845" i="14" s="1"/>
  <c r="U845" i="14"/>
  <c r="V845" i="14" s="1"/>
  <c r="AS845" i="14"/>
  <c r="AT845" i="14" s="1"/>
  <c r="DU845" i="14"/>
  <c r="DV845" i="14" s="1"/>
  <c r="BM845" i="14"/>
  <c r="BN845" i="14" s="1"/>
  <c r="BE845" i="14"/>
  <c r="BF845" i="14" s="1"/>
  <c r="Q845" i="14"/>
  <c r="R845" i="14" s="1"/>
  <c r="CW845" i="14"/>
  <c r="CX845" i="14" s="1"/>
  <c r="EK845" i="14"/>
  <c r="EL845" i="14" s="1"/>
  <c r="DI845" i="14"/>
  <c r="DJ845" i="14" s="1"/>
  <c r="DM845" i="14"/>
  <c r="DN845" i="14" s="1"/>
  <c r="BI845" i="14"/>
  <c r="BJ845" i="14" s="1"/>
  <c r="AG845" i="14"/>
  <c r="AH845" i="14" s="1"/>
  <c r="DA845" i="14"/>
  <c r="DB845" i="14" s="1"/>
  <c r="BY845" i="14"/>
  <c r="BZ845" i="14" s="1"/>
  <c r="AK845" i="14"/>
  <c r="AL845" i="14" s="1"/>
  <c r="AO845" i="14"/>
  <c r="AP845" i="14" s="1"/>
  <c r="DY845" i="14"/>
  <c r="DZ845" i="14" s="1"/>
  <c r="EG845" i="14"/>
  <c r="EH845" i="14" s="1"/>
  <c r="DE845" i="14"/>
  <c r="DF845" i="14" s="1"/>
  <c r="CC845" i="14"/>
  <c r="CD845" i="14" s="1"/>
  <c r="CG845" i="14"/>
  <c r="CH845" i="14" s="1"/>
  <c r="BQ845" i="14"/>
  <c r="BR845" i="14" s="1"/>
  <c r="AC845" i="14"/>
  <c r="AD845" i="14" s="1"/>
  <c r="EC845" i="14"/>
  <c r="ED845" i="14" s="1"/>
  <c r="BU845" i="14"/>
  <c r="BV845" i="14" s="1"/>
  <c r="M845" i="14"/>
  <c r="N845" i="14" s="1"/>
  <c r="I791" i="14"/>
  <c r="EO845" i="14" l="1"/>
  <c r="EP791" i="14"/>
  <c r="J791" i="14"/>
  <c r="EO791" i="14"/>
  <c r="EP878" i="14"/>
  <c r="EQ878" i="14" s="1"/>
  <c r="J878" i="14"/>
  <c r="I843" i="14"/>
  <c r="EQ791" i="14" l="1"/>
  <c r="U842" i="14"/>
  <c r="V842" i="14" s="1"/>
  <c r="BM842" i="14"/>
  <c r="BN842" i="14" s="1"/>
  <c r="BE842" i="14"/>
  <c r="BF842" i="14" s="1"/>
  <c r="AC842" i="14"/>
  <c r="AD842" i="14" s="1"/>
  <c r="J843" i="14"/>
  <c r="EP843" i="14"/>
  <c r="EQ843" i="14" s="1"/>
  <c r="BY842" i="14"/>
  <c r="BZ842" i="14" s="1"/>
  <c r="Q842" i="14"/>
  <c r="R842" i="14" s="1"/>
  <c r="CG842" i="14"/>
  <c r="CH842" i="14" s="1"/>
  <c r="BQ842" i="14"/>
  <c r="BR842" i="14" s="1"/>
  <c r="CC842" i="14"/>
  <c r="CD842" i="14" s="1"/>
  <c r="CW842" i="14"/>
  <c r="CX842" i="14" s="1"/>
  <c r="CS842" i="14"/>
  <c r="CT842" i="14" s="1"/>
  <c r="CK842" i="14"/>
  <c r="CL842" i="14" s="1"/>
  <c r="EK842" i="14"/>
  <c r="EL842" i="14" s="1"/>
  <c r="EG842" i="14"/>
  <c r="EH842" i="14" s="1"/>
  <c r="BA842" i="14"/>
  <c r="BB842" i="14" s="1"/>
  <c r="CO842" i="14"/>
  <c r="CP842" i="14" s="1"/>
  <c r="AG842" i="14"/>
  <c r="AH842" i="14" s="1"/>
  <c r="DQ842" i="14"/>
  <c r="DR842" i="14" s="1"/>
  <c r="BI842" i="14"/>
  <c r="BJ842" i="14" s="1"/>
  <c r="DU842" i="14"/>
  <c r="DV842" i="14" s="1"/>
  <c r="AW842" i="14"/>
  <c r="AX842" i="14" s="1"/>
  <c r="DY842" i="14"/>
  <c r="DZ842" i="14" s="1"/>
  <c r="AS842" i="14"/>
  <c r="AT842" i="14" s="1"/>
  <c r="BU842" i="14"/>
  <c r="BV842" i="14" s="1"/>
  <c r="M842" i="14"/>
  <c r="N842" i="14" s="1"/>
  <c r="DA842" i="14"/>
  <c r="DB842" i="14" s="1"/>
  <c r="EC842" i="14"/>
  <c r="ED842" i="14" s="1"/>
  <c r="DI842" i="14"/>
  <c r="DJ842" i="14" s="1"/>
  <c r="AO842" i="14"/>
  <c r="AP842" i="14" s="1"/>
  <c r="AK842" i="14"/>
  <c r="AL842" i="14" s="1"/>
  <c r="DE842" i="14"/>
  <c r="DF842" i="14" s="1"/>
  <c r="Y842" i="14"/>
  <c r="Z842" i="14" s="1"/>
  <c r="DM842" i="14"/>
  <c r="DN842" i="14" s="1"/>
  <c r="I845" i="14"/>
  <c r="I842" i="14"/>
  <c r="AG848" i="14" l="1"/>
  <c r="AH848" i="14" s="1"/>
  <c r="EO842" i="14"/>
  <c r="EP845" i="14"/>
  <c r="EQ845" i="14" s="1"/>
  <c r="J845" i="14"/>
  <c r="Y848" i="14"/>
  <c r="Z848" i="14" s="1"/>
  <c r="CO848" i="14"/>
  <c r="CP848" i="14" s="1"/>
  <c r="EG848" i="14"/>
  <c r="EH848" i="14" s="1"/>
  <c r="M848" i="14"/>
  <c r="N848" i="14" s="1"/>
  <c r="EK848" i="14"/>
  <c r="EL848" i="14" s="1"/>
  <c r="DM848" i="14"/>
  <c r="DN848" i="14" s="1"/>
  <c r="AO848" i="14"/>
  <c r="AP848" i="14" s="1"/>
  <c r="AS848" i="14"/>
  <c r="AT848" i="14" s="1"/>
  <c r="J842" i="14"/>
  <c r="EP842" i="14"/>
  <c r="EQ842" i="14" s="1"/>
  <c r="DE848" i="14"/>
  <c r="DF848" i="14" s="1"/>
  <c r="DQ848" i="14"/>
  <c r="DR848" i="14" s="1"/>
  <c r="CK848" i="14"/>
  <c r="CL848" i="14" s="1"/>
  <c r="CC848" i="14"/>
  <c r="CD848" i="14" s="1"/>
  <c r="AC848" i="14"/>
  <c r="AD848" i="14" s="1"/>
  <c r="DI848" i="14"/>
  <c r="DJ848" i="14" s="1"/>
  <c r="AW848" i="14"/>
  <c r="AX848" i="14" s="1"/>
  <c r="BA848" i="14"/>
  <c r="BB848" i="14" s="1"/>
  <c r="CW848" i="14"/>
  <c r="CX848" i="14" s="1"/>
  <c r="U848" i="14"/>
  <c r="V848" i="14" s="1"/>
  <c r="BI848" i="14"/>
  <c r="BJ848" i="14" s="1"/>
  <c r="EC848" i="14"/>
  <c r="ED848" i="14" s="1"/>
  <c r="BQ848" i="14"/>
  <c r="BR848" i="14" s="1"/>
  <c r="DU848" i="14"/>
  <c r="DV848" i="14" s="1"/>
  <c r="BU848" i="14"/>
  <c r="BV848" i="14" s="1"/>
  <c r="Q848" i="14"/>
  <c r="R848" i="14" s="1"/>
  <c r="DA848" i="14"/>
  <c r="DB848" i="14" s="1"/>
  <c r="CS848" i="14"/>
  <c r="CT848" i="14" s="1"/>
  <c r="CG848" i="14"/>
  <c r="CH848" i="14" s="1"/>
  <c r="BE848" i="14"/>
  <c r="BF848" i="14" s="1"/>
  <c r="DY848" i="14"/>
  <c r="DZ848" i="14" s="1"/>
  <c r="BM848" i="14"/>
  <c r="BN848" i="14" s="1"/>
  <c r="BY848" i="14"/>
  <c r="BZ848" i="14" s="1"/>
  <c r="AK848" i="14"/>
  <c r="AL848" i="14" s="1"/>
  <c r="I848" i="14" l="1"/>
  <c r="EP848" i="14" s="1"/>
  <c r="EO848" i="14"/>
  <c r="J848" i="14" l="1"/>
  <c r="J739" i="14" s="1"/>
  <c r="AG855" i="14"/>
  <c r="AH855" i="14" s="1"/>
  <c r="AH739" i="14" s="1"/>
  <c r="AK855" i="14"/>
  <c r="AL855" i="14" s="1"/>
  <c r="AL739" i="14" s="1"/>
  <c r="CS855" i="14"/>
  <c r="CT855" i="14" s="1"/>
  <c r="CT739" i="14" s="1"/>
  <c r="DE855" i="14"/>
  <c r="DF855" i="14" s="1"/>
  <c r="DF739" i="14" s="1"/>
  <c r="DY855" i="14"/>
  <c r="DZ855" i="14" s="1"/>
  <c r="DZ739" i="14" s="1"/>
  <c r="BU855" i="14"/>
  <c r="BV855" i="14" s="1"/>
  <c r="BV739" i="14" s="1"/>
  <c r="AC855" i="14"/>
  <c r="AD855" i="14" s="1"/>
  <c r="AD739" i="14" s="1"/>
  <c r="CK855" i="14"/>
  <c r="CL855" i="14" s="1"/>
  <c r="CL739" i="14" s="1"/>
  <c r="DM855" i="14"/>
  <c r="DN855" i="14" s="1"/>
  <c r="DN739" i="14" s="1"/>
  <c r="BA855" i="14"/>
  <c r="BB855" i="14" s="1"/>
  <c r="BB739" i="14" s="1"/>
  <c r="BE855" i="14"/>
  <c r="BF855" i="14" s="1"/>
  <c r="BF739" i="14" s="1"/>
  <c r="CG855" i="14"/>
  <c r="CH855" i="14" s="1"/>
  <c r="CH739" i="14" s="1"/>
  <c r="DI855" i="14"/>
  <c r="DJ855" i="14" s="1"/>
  <c r="DJ739" i="14" s="1"/>
  <c r="U855" i="14"/>
  <c r="V855" i="14" s="1"/>
  <c r="V739" i="14" s="1"/>
  <c r="Q855" i="14"/>
  <c r="R855" i="14" s="1"/>
  <c r="R739" i="14" s="1"/>
  <c r="EC855" i="14"/>
  <c r="ED855" i="14" s="1"/>
  <c r="ED739" i="14" s="1"/>
  <c r="DA855" i="14"/>
  <c r="DB855" i="14" s="1"/>
  <c r="DB739" i="14" s="1"/>
  <c r="AW855" i="14"/>
  <c r="AX855" i="14" s="1"/>
  <c r="AX739" i="14" s="1"/>
  <c r="BQ855" i="14"/>
  <c r="BR855" i="14" s="1"/>
  <c r="BR739" i="14" s="1"/>
  <c r="EQ848" i="14"/>
  <c r="BI855" i="14"/>
  <c r="BJ855" i="14" s="1"/>
  <c r="BJ739" i="14" s="1"/>
  <c r="Y855" i="14"/>
  <c r="Z855" i="14" s="1"/>
  <c r="Z739" i="14" s="1"/>
  <c r="DU855" i="14"/>
  <c r="DV855" i="14" s="1"/>
  <c r="DV739" i="14" s="1"/>
  <c r="CW855" i="14"/>
  <c r="CX855" i="14" s="1"/>
  <c r="CX739" i="14" s="1"/>
  <c r="AO855" i="14"/>
  <c r="AP855" i="14" s="1"/>
  <c r="AP739" i="14" s="1"/>
  <c r="CC855" i="14"/>
  <c r="CD855" i="14" s="1"/>
  <c r="CD739" i="14" s="1"/>
  <c r="CO855" i="14"/>
  <c r="CP855" i="14" s="1"/>
  <c r="CP739" i="14" s="1"/>
  <c r="BM855" i="14"/>
  <c r="BN855" i="14" s="1"/>
  <c r="BN739" i="14" s="1"/>
  <c r="AS855" i="14"/>
  <c r="AT855" i="14" s="1"/>
  <c r="AT739" i="14" s="1"/>
  <c r="EG855" i="14"/>
  <c r="EH855" i="14" s="1"/>
  <c r="EH739" i="14" s="1"/>
  <c r="BY855" i="14"/>
  <c r="BZ855" i="14" s="1"/>
  <c r="BZ739" i="14" s="1"/>
  <c r="DQ855" i="14"/>
  <c r="DR855" i="14" s="1"/>
  <c r="DR739" i="14" s="1"/>
  <c r="M855" i="14"/>
  <c r="N855" i="14" s="1"/>
  <c r="N739" i="14" s="1"/>
  <c r="EK855" i="14"/>
  <c r="EL855" i="14" s="1"/>
  <c r="I855" i="14" l="1"/>
  <c r="EO855" i="14"/>
  <c r="EO739" i="14"/>
  <c r="EQ739" i="14" s="1"/>
  <c r="J855" i="14" l="1"/>
  <c r="EP855" i="14"/>
  <c r="EQ855" i="14" s="1"/>
  <c r="EK1425" i="14" l="1"/>
  <c r="EL1425" i="14" s="1"/>
  <c r="DY1425" i="14"/>
  <c r="DZ1425" i="14" s="1"/>
  <c r="DM1425" i="14"/>
  <c r="DN1425" i="14" s="1"/>
  <c r="DA1425" i="14"/>
  <c r="DB1425" i="14" s="1"/>
  <c r="CO1425" i="14"/>
  <c r="CP1425" i="14" s="1"/>
  <c r="CC1425" i="14"/>
  <c r="CD1425" i="14" s="1"/>
  <c r="BQ1425" i="14"/>
  <c r="BR1425" i="14" s="1"/>
  <c r="BE1425" i="14"/>
  <c r="BF1425" i="14" s="1"/>
  <c r="AS1425" i="14"/>
  <c r="AT1425" i="14" s="1"/>
  <c r="AG1425" i="14"/>
  <c r="AH1425" i="14" s="1"/>
  <c r="U1425" i="14"/>
  <c r="V1425" i="14" s="1"/>
  <c r="EG1425" i="14"/>
  <c r="EH1425" i="14" s="1"/>
  <c r="DU1425" i="14"/>
  <c r="DV1425" i="14" s="1"/>
  <c r="DI1425" i="14"/>
  <c r="DJ1425" i="14" s="1"/>
  <c r="CW1425" i="14"/>
  <c r="CX1425" i="14" s="1"/>
  <c r="CK1425" i="14"/>
  <c r="CL1425" i="14" s="1"/>
  <c r="BY1425" i="14"/>
  <c r="BZ1425" i="14" s="1"/>
  <c r="BM1425" i="14"/>
  <c r="BN1425" i="14" s="1"/>
  <c r="BA1425" i="14"/>
  <c r="BB1425" i="14" s="1"/>
  <c r="AO1425" i="14"/>
  <c r="AP1425" i="14" s="1"/>
  <c r="AC1425" i="14"/>
  <c r="AD1425" i="14" s="1"/>
  <c r="Q1425" i="14"/>
  <c r="R1425" i="14" s="1"/>
  <c r="EC1425" i="14"/>
  <c r="ED1425" i="14" s="1"/>
  <c r="DQ1425" i="14"/>
  <c r="DR1425" i="14" s="1"/>
  <c r="DE1425" i="14"/>
  <c r="DF1425" i="14" s="1"/>
  <c r="CS1425" i="14"/>
  <c r="CT1425" i="14" s="1"/>
  <c r="CG1425" i="14"/>
  <c r="CH1425" i="14" s="1"/>
  <c r="BU1425" i="14"/>
  <c r="BV1425" i="14" s="1"/>
  <c r="BI1425" i="14"/>
  <c r="BJ1425" i="14" s="1"/>
  <c r="AW1425" i="14"/>
  <c r="AX1425" i="14" s="1"/>
  <c r="AK1425" i="14"/>
  <c r="AL1425" i="14" s="1"/>
  <c r="Y1425" i="14"/>
  <c r="Z1425" i="14" s="1"/>
  <c r="M1425" i="14"/>
  <c r="N1425" i="14" s="1"/>
  <c r="EK1357" i="14"/>
  <c r="EL1357" i="14" s="1"/>
  <c r="DY1357" i="14"/>
  <c r="DZ1357" i="14" s="1"/>
  <c r="DM1357" i="14"/>
  <c r="DN1357" i="14" s="1"/>
  <c r="DA1357" i="14"/>
  <c r="DB1357" i="14" s="1"/>
  <c r="CO1357" i="14"/>
  <c r="CP1357" i="14" s="1"/>
  <c r="CC1357" i="14"/>
  <c r="CD1357" i="14" s="1"/>
  <c r="BQ1357" i="14"/>
  <c r="BR1357" i="14" s="1"/>
  <c r="BE1357" i="14"/>
  <c r="BF1357" i="14" s="1"/>
  <c r="AS1357" i="14"/>
  <c r="AT1357" i="14" s="1"/>
  <c r="AG1357" i="14"/>
  <c r="AH1357" i="14" s="1"/>
  <c r="U1357" i="14"/>
  <c r="V1357" i="14" s="1"/>
  <c r="EG1357" i="14"/>
  <c r="EH1357" i="14" s="1"/>
  <c r="DU1357" i="14"/>
  <c r="DV1357" i="14" s="1"/>
  <c r="DI1357" i="14"/>
  <c r="DJ1357" i="14" s="1"/>
  <c r="CW1357" i="14"/>
  <c r="CX1357" i="14" s="1"/>
  <c r="CK1357" i="14"/>
  <c r="CL1357" i="14" s="1"/>
  <c r="BY1357" i="14"/>
  <c r="BZ1357" i="14" s="1"/>
  <c r="BM1357" i="14"/>
  <c r="BN1357" i="14" s="1"/>
  <c r="BA1357" i="14"/>
  <c r="BB1357" i="14" s="1"/>
  <c r="AO1357" i="14"/>
  <c r="AP1357" i="14" s="1"/>
  <c r="AC1357" i="14"/>
  <c r="AD1357" i="14" s="1"/>
  <c r="Q1357" i="14"/>
  <c r="R1357" i="14" s="1"/>
  <c r="EC1357" i="14"/>
  <c r="ED1357" i="14" s="1"/>
  <c r="BI1357" i="14"/>
  <c r="BJ1357" i="14" s="1"/>
  <c r="DQ1357" i="14"/>
  <c r="DR1357" i="14" s="1"/>
  <c r="AW1357" i="14"/>
  <c r="AX1357" i="14" s="1"/>
  <c r="DE1357" i="14"/>
  <c r="DF1357" i="14" s="1"/>
  <c r="AK1357" i="14"/>
  <c r="AL1357" i="14" s="1"/>
  <c r="CS1357" i="14"/>
  <c r="CT1357" i="14" s="1"/>
  <c r="Y1357" i="14"/>
  <c r="Z1357" i="14" s="1"/>
  <c r="CG1357" i="14"/>
  <c r="CH1357" i="14" s="1"/>
  <c r="BU1357" i="14"/>
  <c r="BV1357" i="14" s="1"/>
  <c r="M1357" i="14"/>
  <c r="N1357" i="14" s="1"/>
  <c r="EK1288" i="14"/>
  <c r="EL1288" i="14" s="1"/>
  <c r="EC1288" i="14"/>
  <c r="ED1288" i="14" s="1"/>
  <c r="DU1288" i="14"/>
  <c r="DV1288" i="14" s="1"/>
  <c r="DM1288" i="14"/>
  <c r="DN1288" i="14" s="1"/>
  <c r="DE1288" i="14"/>
  <c r="DF1288" i="14" s="1"/>
  <c r="CW1288" i="14"/>
  <c r="CX1288" i="14" s="1"/>
  <c r="CO1288" i="14"/>
  <c r="CP1288" i="14" s="1"/>
  <c r="CG1288" i="14"/>
  <c r="CH1288" i="14" s="1"/>
  <c r="BY1288" i="14"/>
  <c r="BZ1288" i="14" s="1"/>
  <c r="BQ1288" i="14"/>
  <c r="BR1288" i="14" s="1"/>
  <c r="BI1288" i="14"/>
  <c r="BJ1288" i="14" s="1"/>
  <c r="BA1288" i="14"/>
  <c r="BB1288" i="14" s="1"/>
  <c r="AS1288" i="14"/>
  <c r="AT1288" i="14" s="1"/>
  <c r="AK1288" i="14"/>
  <c r="AL1288" i="14" s="1"/>
  <c r="AC1288" i="14"/>
  <c r="AD1288" i="14" s="1"/>
  <c r="U1288" i="14"/>
  <c r="V1288" i="14" s="1"/>
  <c r="M1288" i="14"/>
  <c r="N1288" i="14" s="1"/>
  <c r="EG1288" i="14"/>
  <c r="EH1288" i="14" s="1"/>
  <c r="DY1288" i="14"/>
  <c r="DZ1288" i="14" s="1"/>
  <c r="DQ1288" i="14"/>
  <c r="DR1288" i="14" s="1"/>
  <c r="DI1288" i="14"/>
  <c r="DJ1288" i="14" s="1"/>
  <c r="DA1288" i="14"/>
  <c r="DB1288" i="14" s="1"/>
  <c r="CS1288" i="14"/>
  <c r="CT1288" i="14" s="1"/>
  <c r="CK1288" i="14"/>
  <c r="CL1288" i="14" s="1"/>
  <c r="CC1288" i="14"/>
  <c r="CD1288" i="14" s="1"/>
  <c r="BU1288" i="14"/>
  <c r="BV1288" i="14" s="1"/>
  <c r="BM1288" i="14"/>
  <c r="BN1288" i="14" s="1"/>
  <c r="BE1288" i="14"/>
  <c r="BF1288" i="14" s="1"/>
  <c r="AW1288" i="14"/>
  <c r="AX1288" i="14" s="1"/>
  <c r="AO1288" i="14"/>
  <c r="AP1288" i="14" s="1"/>
  <c r="AG1288" i="14"/>
  <c r="AH1288" i="14" s="1"/>
  <c r="Y1288" i="14"/>
  <c r="Z1288" i="14" s="1"/>
  <c r="Q1288" i="14"/>
  <c r="R1288" i="14" s="1"/>
  <c r="EK1220" i="14"/>
  <c r="EL1220" i="14" s="1"/>
  <c r="EC1220" i="14"/>
  <c r="ED1220" i="14" s="1"/>
  <c r="DU1220" i="14"/>
  <c r="DV1220" i="14" s="1"/>
  <c r="DM1220" i="14"/>
  <c r="DN1220" i="14" s="1"/>
  <c r="DE1220" i="14"/>
  <c r="DF1220" i="14" s="1"/>
  <c r="CW1220" i="14"/>
  <c r="CX1220" i="14" s="1"/>
  <c r="CO1220" i="14"/>
  <c r="CP1220" i="14" s="1"/>
  <c r="CG1220" i="14"/>
  <c r="CH1220" i="14" s="1"/>
  <c r="BY1220" i="14"/>
  <c r="BZ1220" i="14" s="1"/>
  <c r="BQ1220" i="14"/>
  <c r="BR1220" i="14" s="1"/>
  <c r="BI1220" i="14"/>
  <c r="BJ1220" i="14" s="1"/>
  <c r="BA1220" i="14"/>
  <c r="BB1220" i="14" s="1"/>
  <c r="AS1220" i="14"/>
  <c r="AT1220" i="14" s="1"/>
  <c r="AK1220" i="14"/>
  <c r="AL1220" i="14" s="1"/>
  <c r="AC1220" i="14"/>
  <c r="AD1220" i="14" s="1"/>
  <c r="U1220" i="14"/>
  <c r="V1220" i="14" s="1"/>
  <c r="M1220" i="14"/>
  <c r="N1220" i="14" s="1"/>
  <c r="EG1220" i="14"/>
  <c r="EH1220" i="14" s="1"/>
  <c r="DY1220" i="14"/>
  <c r="DZ1220" i="14" s="1"/>
  <c r="DQ1220" i="14"/>
  <c r="DR1220" i="14" s="1"/>
  <c r="DI1220" i="14"/>
  <c r="DJ1220" i="14" s="1"/>
  <c r="DA1220" i="14"/>
  <c r="DB1220" i="14" s="1"/>
  <c r="CS1220" i="14"/>
  <c r="CT1220" i="14" s="1"/>
  <c r="CK1220" i="14"/>
  <c r="CL1220" i="14" s="1"/>
  <c r="CC1220" i="14"/>
  <c r="CD1220" i="14" s="1"/>
  <c r="BU1220" i="14"/>
  <c r="BV1220" i="14" s="1"/>
  <c r="BM1220" i="14"/>
  <c r="BN1220" i="14" s="1"/>
  <c r="BE1220" i="14"/>
  <c r="BF1220" i="14" s="1"/>
  <c r="AW1220" i="14"/>
  <c r="AX1220" i="14" s="1"/>
  <c r="AO1220" i="14"/>
  <c r="AP1220" i="14" s="1"/>
  <c r="AG1220" i="14"/>
  <c r="AH1220" i="14" s="1"/>
  <c r="Y1220" i="14"/>
  <c r="Z1220" i="14" s="1"/>
  <c r="Q1220" i="14"/>
  <c r="R1220" i="14" s="1"/>
  <c r="BY1151" i="14"/>
  <c r="BZ1151" i="14" s="1"/>
  <c r="DU1151" i="14"/>
  <c r="DV1151" i="14" s="1"/>
  <c r="DE1151" i="14"/>
  <c r="DF1151" i="14" s="1"/>
  <c r="CO1151" i="14"/>
  <c r="CP1151" i="14" s="1"/>
  <c r="BU1151" i="14"/>
  <c r="BV1151" i="14" s="1"/>
  <c r="BE1151" i="14"/>
  <c r="BF1151" i="14" s="1"/>
  <c r="AO1151" i="14"/>
  <c r="AP1151" i="14" s="1"/>
  <c r="Y1151" i="14"/>
  <c r="Z1151" i="14" s="1"/>
  <c r="EK1151" i="14"/>
  <c r="EL1151" i="14" s="1"/>
  <c r="EG1151" i="14"/>
  <c r="EH1151" i="14" s="1"/>
  <c r="DQ1151" i="14"/>
  <c r="DR1151" i="14" s="1"/>
  <c r="DA1151" i="14"/>
  <c r="DB1151" i="14" s="1"/>
  <c r="CK1151" i="14"/>
  <c r="CL1151" i="14" s="1"/>
  <c r="BQ1151" i="14"/>
  <c r="BR1151" i="14" s="1"/>
  <c r="BA1151" i="14"/>
  <c r="BB1151" i="14" s="1"/>
  <c r="AK1151" i="14"/>
  <c r="AL1151" i="14" s="1"/>
  <c r="U1151" i="14"/>
  <c r="V1151" i="14" s="1"/>
  <c r="CS1151" i="14"/>
  <c r="CT1151" i="14" s="1"/>
  <c r="AC1151" i="14"/>
  <c r="AD1151" i="14" s="1"/>
  <c r="CC1151" i="14"/>
  <c r="CD1151" i="14" s="1"/>
  <c r="EC1151" i="14"/>
  <c r="ED1151" i="14" s="1"/>
  <c r="DM1151" i="14"/>
  <c r="DN1151" i="14" s="1"/>
  <c r="CW1151" i="14"/>
  <c r="CX1151" i="14" s="1"/>
  <c r="CG1151" i="14"/>
  <c r="CH1151" i="14" s="1"/>
  <c r="BM1151" i="14"/>
  <c r="BN1151" i="14" s="1"/>
  <c r="AW1151" i="14"/>
  <c r="AX1151" i="14" s="1"/>
  <c r="AG1151" i="14"/>
  <c r="AH1151" i="14" s="1"/>
  <c r="Q1151" i="14"/>
  <c r="R1151" i="14" s="1"/>
  <c r="DY1151" i="14"/>
  <c r="DZ1151" i="14" s="1"/>
  <c r="AS1151" i="14"/>
  <c r="AT1151" i="14" s="1"/>
  <c r="M1151" i="14"/>
  <c r="N1151" i="14" s="1"/>
  <c r="DI1151" i="14"/>
  <c r="DJ1151" i="14" s="1"/>
  <c r="BI1151" i="14"/>
  <c r="BJ1151" i="14" s="1"/>
  <c r="EO1288" i="14" l="1"/>
  <c r="EO1151" i="14"/>
  <c r="EO1220" i="14"/>
  <c r="I1357" i="14" l="1"/>
  <c r="J1357" i="14" s="1"/>
  <c r="I1425" i="14"/>
  <c r="J1425" i="14" s="1"/>
  <c r="I1220" i="14"/>
  <c r="I1288" i="14"/>
  <c r="I1151" i="14"/>
  <c r="EP1288" i="14" l="1"/>
  <c r="EQ1288" i="14" s="1"/>
  <c r="J1288" i="14"/>
  <c r="EP1151" i="14"/>
  <c r="EQ1151" i="14" s="1"/>
  <c r="J1151" i="14"/>
  <c r="EP1220" i="14"/>
  <c r="EQ1220" i="14" s="1"/>
  <c r="J1220" i="14"/>
  <c r="EG1421" i="14" l="1"/>
  <c r="EH1421" i="14" s="1"/>
  <c r="DU1421" i="14"/>
  <c r="DV1421" i="14" s="1"/>
  <c r="DI1421" i="14"/>
  <c r="DJ1421" i="14" s="1"/>
  <c r="CW1421" i="14"/>
  <c r="CX1421" i="14" s="1"/>
  <c r="CK1421" i="14"/>
  <c r="CL1421" i="14" s="1"/>
  <c r="BY1421" i="14"/>
  <c r="BZ1421" i="14" s="1"/>
  <c r="BM1421" i="14"/>
  <c r="BN1421" i="14" s="1"/>
  <c r="BA1421" i="14"/>
  <c r="BB1421" i="14" s="1"/>
  <c r="AO1421" i="14"/>
  <c r="AP1421" i="14" s="1"/>
  <c r="AC1421" i="14"/>
  <c r="AD1421" i="14" s="1"/>
  <c r="Q1421" i="14"/>
  <c r="R1421" i="14" s="1"/>
  <c r="EC1421" i="14"/>
  <c r="ED1421" i="14" s="1"/>
  <c r="DQ1421" i="14"/>
  <c r="DR1421" i="14" s="1"/>
  <c r="DE1421" i="14"/>
  <c r="DF1421" i="14" s="1"/>
  <c r="CS1421" i="14"/>
  <c r="CT1421" i="14" s="1"/>
  <c r="CG1421" i="14"/>
  <c r="CH1421" i="14" s="1"/>
  <c r="BU1421" i="14"/>
  <c r="BV1421" i="14" s="1"/>
  <c r="BI1421" i="14"/>
  <c r="BJ1421" i="14" s="1"/>
  <c r="AW1421" i="14"/>
  <c r="AX1421" i="14" s="1"/>
  <c r="AK1421" i="14"/>
  <c r="AL1421" i="14" s="1"/>
  <c r="Y1421" i="14"/>
  <c r="Z1421" i="14" s="1"/>
  <c r="M1421" i="14"/>
  <c r="N1421" i="14" s="1"/>
  <c r="EK1421" i="14"/>
  <c r="EL1421" i="14" s="1"/>
  <c r="DY1421" i="14"/>
  <c r="DZ1421" i="14" s="1"/>
  <c r="DM1421" i="14"/>
  <c r="DN1421" i="14" s="1"/>
  <c r="DA1421" i="14"/>
  <c r="DB1421" i="14" s="1"/>
  <c r="CO1421" i="14"/>
  <c r="CP1421" i="14" s="1"/>
  <c r="CC1421" i="14"/>
  <c r="CD1421" i="14" s="1"/>
  <c r="BQ1421" i="14"/>
  <c r="BR1421" i="14" s="1"/>
  <c r="BE1421" i="14"/>
  <c r="BF1421" i="14" s="1"/>
  <c r="AS1421" i="14"/>
  <c r="AT1421" i="14" s="1"/>
  <c r="AG1421" i="14"/>
  <c r="AH1421" i="14" s="1"/>
  <c r="U1421" i="14"/>
  <c r="V1421" i="14" s="1"/>
  <c r="EC1422" i="14"/>
  <c r="ED1422" i="14" s="1"/>
  <c r="DQ1422" i="14"/>
  <c r="DR1422" i="14" s="1"/>
  <c r="DE1422" i="14"/>
  <c r="DF1422" i="14" s="1"/>
  <c r="CS1422" i="14"/>
  <c r="CT1422" i="14" s="1"/>
  <c r="CG1422" i="14"/>
  <c r="CH1422" i="14" s="1"/>
  <c r="BU1422" i="14"/>
  <c r="BV1422" i="14" s="1"/>
  <c r="BI1422" i="14"/>
  <c r="BJ1422" i="14" s="1"/>
  <c r="AW1422" i="14"/>
  <c r="AX1422" i="14" s="1"/>
  <c r="AK1422" i="14"/>
  <c r="AL1422" i="14" s="1"/>
  <c r="Y1422" i="14"/>
  <c r="Z1422" i="14" s="1"/>
  <c r="M1422" i="14"/>
  <c r="N1422" i="14" s="1"/>
  <c r="EK1422" i="14"/>
  <c r="EL1422" i="14" s="1"/>
  <c r="DY1422" i="14"/>
  <c r="DZ1422" i="14" s="1"/>
  <c r="DM1422" i="14"/>
  <c r="DN1422" i="14" s="1"/>
  <c r="DA1422" i="14"/>
  <c r="DB1422" i="14" s="1"/>
  <c r="CO1422" i="14"/>
  <c r="CP1422" i="14" s="1"/>
  <c r="CC1422" i="14"/>
  <c r="CD1422" i="14" s="1"/>
  <c r="BQ1422" i="14"/>
  <c r="BR1422" i="14" s="1"/>
  <c r="BE1422" i="14"/>
  <c r="BF1422" i="14" s="1"/>
  <c r="AS1422" i="14"/>
  <c r="AT1422" i="14" s="1"/>
  <c r="AG1422" i="14"/>
  <c r="AH1422" i="14" s="1"/>
  <c r="U1422" i="14"/>
  <c r="V1422" i="14" s="1"/>
  <c r="EG1422" i="14"/>
  <c r="EH1422" i="14" s="1"/>
  <c r="DU1422" i="14"/>
  <c r="DV1422" i="14" s="1"/>
  <c r="DI1422" i="14"/>
  <c r="DJ1422" i="14" s="1"/>
  <c r="CW1422" i="14"/>
  <c r="CX1422" i="14" s="1"/>
  <c r="CK1422" i="14"/>
  <c r="CL1422" i="14" s="1"/>
  <c r="BY1422" i="14"/>
  <c r="BZ1422" i="14" s="1"/>
  <c r="BM1422" i="14"/>
  <c r="BN1422" i="14" s="1"/>
  <c r="BN1358" i="14" s="1"/>
  <c r="BA1422" i="14"/>
  <c r="BB1422" i="14" s="1"/>
  <c r="AO1422" i="14"/>
  <c r="AP1422" i="14" s="1"/>
  <c r="AC1422" i="14"/>
  <c r="AD1422" i="14" s="1"/>
  <c r="Q1422" i="14"/>
  <c r="R1422" i="14" s="1"/>
  <c r="DY1353" i="14"/>
  <c r="DZ1353" i="14" s="1"/>
  <c r="BY1353" i="14"/>
  <c r="BZ1353" i="14" s="1"/>
  <c r="AK1353" i="14"/>
  <c r="AL1353" i="14" s="1"/>
  <c r="CW1353" i="14"/>
  <c r="CX1353" i="14" s="1"/>
  <c r="BI1353" i="14"/>
  <c r="BJ1353" i="14" s="1"/>
  <c r="CO1353" i="14"/>
  <c r="CP1353" i="14" s="1"/>
  <c r="AO1353" i="14"/>
  <c r="AP1353" i="14" s="1"/>
  <c r="DE1353" i="14"/>
  <c r="DF1353" i="14" s="1"/>
  <c r="BU1353" i="14"/>
  <c r="BV1353" i="14" s="1"/>
  <c r="BE1353" i="14"/>
  <c r="BF1353" i="14" s="1"/>
  <c r="U1353" i="14"/>
  <c r="V1353" i="14" s="1"/>
  <c r="DQ1353" i="14"/>
  <c r="DR1353" i="14" s="1"/>
  <c r="CG1353" i="14"/>
  <c r="CH1353" i="14" s="1"/>
  <c r="BQ1353" i="14"/>
  <c r="BR1353" i="14" s="1"/>
  <c r="AG1353" i="14"/>
  <c r="AH1353" i="14" s="1"/>
  <c r="Q1353" i="14"/>
  <c r="R1353" i="14" s="1"/>
  <c r="M1353" i="14"/>
  <c r="N1353" i="14" s="1"/>
  <c r="DM1353" i="14"/>
  <c r="DN1353" i="14" s="1"/>
  <c r="BM1353" i="14"/>
  <c r="BN1353" i="14" s="1"/>
  <c r="EC1353" i="14"/>
  <c r="ED1353" i="14" s="1"/>
  <c r="CS1353" i="14"/>
  <c r="CT1353" i="14" s="1"/>
  <c r="CC1353" i="14"/>
  <c r="CD1353" i="14" s="1"/>
  <c r="AS1353" i="14"/>
  <c r="AT1353" i="14" s="1"/>
  <c r="AC1353" i="14"/>
  <c r="AD1353" i="14" s="1"/>
  <c r="EK1353" i="14"/>
  <c r="EL1353" i="14" s="1"/>
  <c r="DA1353" i="14"/>
  <c r="DB1353" i="14" s="1"/>
  <c r="EG1353" i="14"/>
  <c r="EH1353" i="14" s="1"/>
  <c r="Y1353" i="14"/>
  <c r="Z1353" i="14" s="1"/>
  <c r="DU1353" i="14"/>
  <c r="DV1353" i="14" s="1"/>
  <c r="CK1353" i="14"/>
  <c r="CL1353" i="14" s="1"/>
  <c r="BA1353" i="14"/>
  <c r="BB1353" i="14" s="1"/>
  <c r="AW1353" i="14"/>
  <c r="AX1353" i="14" s="1"/>
  <c r="DI1353" i="14"/>
  <c r="DJ1353" i="14" s="1"/>
  <c r="EK1354" i="14"/>
  <c r="EL1354" i="14" s="1"/>
  <c r="DY1354" i="14"/>
  <c r="DZ1354" i="14" s="1"/>
  <c r="DM1354" i="14"/>
  <c r="DN1354" i="14" s="1"/>
  <c r="DA1354" i="14"/>
  <c r="DB1354" i="14" s="1"/>
  <c r="CO1354" i="14"/>
  <c r="CP1354" i="14" s="1"/>
  <c r="CC1354" i="14"/>
  <c r="CD1354" i="14" s="1"/>
  <c r="BQ1354" i="14"/>
  <c r="BR1354" i="14" s="1"/>
  <c r="BE1354" i="14"/>
  <c r="BF1354" i="14" s="1"/>
  <c r="AS1354" i="14"/>
  <c r="AT1354" i="14" s="1"/>
  <c r="AG1354" i="14"/>
  <c r="AH1354" i="14" s="1"/>
  <c r="U1354" i="14"/>
  <c r="V1354" i="14" s="1"/>
  <c r="CS1354" i="14"/>
  <c r="CT1354" i="14" s="1"/>
  <c r="DQ1354" i="14"/>
  <c r="DR1354" i="14" s="1"/>
  <c r="AC1354" i="14"/>
  <c r="AD1354" i="14" s="1"/>
  <c r="DI1354" i="14"/>
  <c r="DJ1354" i="14" s="1"/>
  <c r="BI1354" i="14"/>
  <c r="BJ1354" i="14" s="1"/>
  <c r="BY1354" i="14"/>
  <c r="BZ1354" i="14" s="1"/>
  <c r="BZ1290" i="14" s="1"/>
  <c r="AO1354" i="14"/>
  <c r="AP1354" i="14" s="1"/>
  <c r="Y1354" i="14"/>
  <c r="Z1354" i="14" s="1"/>
  <c r="CK1354" i="14"/>
  <c r="CL1354" i="14" s="1"/>
  <c r="BA1354" i="14"/>
  <c r="BB1354" i="14" s="1"/>
  <c r="AK1354" i="14"/>
  <c r="AL1354" i="14" s="1"/>
  <c r="EG1354" i="14"/>
  <c r="EH1354" i="14" s="1"/>
  <c r="CG1354" i="14"/>
  <c r="CH1354" i="14" s="1"/>
  <c r="CW1354" i="14"/>
  <c r="CX1354" i="14" s="1"/>
  <c r="BM1354" i="14"/>
  <c r="BN1354" i="14" s="1"/>
  <c r="AW1354" i="14"/>
  <c r="AX1354" i="14" s="1"/>
  <c r="M1354" i="14"/>
  <c r="N1354" i="14" s="1"/>
  <c r="DE1354" i="14"/>
  <c r="DF1354" i="14" s="1"/>
  <c r="BU1354" i="14"/>
  <c r="BV1354" i="14" s="1"/>
  <c r="EC1354" i="14"/>
  <c r="ED1354" i="14" s="1"/>
  <c r="DU1354" i="14"/>
  <c r="DV1354" i="14" s="1"/>
  <c r="Q1354" i="14"/>
  <c r="R1354" i="14" s="1"/>
  <c r="EG1285" i="14"/>
  <c r="EH1285" i="14" s="1"/>
  <c r="DY1285" i="14"/>
  <c r="DZ1285" i="14" s="1"/>
  <c r="DQ1285" i="14"/>
  <c r="DR1285" i="14" s="1"/>
  <c r="DI1285" i="14"/>
  <c r="DJ1285" i="14" s="1"/>
  <c r="DA1285" i="14"/>
  <c r="DB1285" i="14" s="1"/>
  <c r="CS1285" i="14"/>
  <c r="CT1285" i="14" s="1"/>
  <c r="CK1285" i="14"/>
  <c r="CL1285" i="14" s="1"/>
  <c r="CC1285" i="14"/>
  <c r="CD1285" i="14" s="1"/>
  <c r="BU1285" i="14"/>
  <c r="BV1285" i="14" s="1"/>
  <c r="BM1285" i="14"/>
  <c r="BN1285" i="14" s="1"/>
  <c r="BE1285" i="14"/>
  <c r="BF1285" i="14" s="1"/>
  <c r="AW1285" i="14"/>
  <c r="AX1285" i="14" s="1"/>
  <c r="AO1285" i="14"/>
  <c r="AP1285" i="14" s="1"/>
  <c r="AG1285" i="14"/>
  <c r="AH1285" i="14" s="1"/>
  <c r="Y1285" i="14"/>
  <c r="Z1285" i="14" s="1"/>
  <c r="Q1285" i="14"/>
  <c r="R1285" i="14" s="1"/>
  <c r="DU1285" i="14"/>
  <c r="DV1285" i="14" s="1"/>
  <c r="CO1285" i="14"/>
  <c r="CP1285" i="14" s="1"/>
  <c r="BI1285" i="14"/>
  <c r="BJ1285" i="14" s="1"/>
  <c r="AC1285" i="14"/>
  <c r="AD1285" i="14" s="1"/>
  <c r="EC1285" i="14"/>
  <c r="ED1285" i="14" s="1"/>
  <c r="CW1285" i="14"/>
  <c r="CX1285" i="14" s="1"/>
  <c r="BQ1285" i="14"/>
  <c r="BR1285" i="14" s="1"/>
  <c r="AK1285" i="14"/>
  <c r="AL1285" i="14" s="1"/>
  <c r="M1285" i="14"/>
  <c r="N1285" i="14" s="1"/>
  <c r="EK1285" i="14"/>
  <c r="EL1285" i="14" s="1"/>
  <c r="DE1285" i="14"/>
  <c r="DF1285" i="14" s="1"/>
  <c r="BY1285" i="14"/>
  <c r="BZ1285" i="14" s="1"/>
  <c r="AS1285" i="14"/>
  <c r="AT1285" i="14" s="1"/>
  <c r="DM1285" i="14"/>
  <c r="DN1285" i="14" s="1"/>
  <c r="CG1285" i="14"/>
  <c r="CH1285" i="14" s="1"/>
  <c r="BA1285" i="14"/>
  <c r="BB1285" i="14" s="1"/>
  <c r="U1285" i="14"/>
  <c r="V1285" i="14" s="1"/>
  <c r="EG1284" i="14"/>
  <c r="EH1284" i="14" s="1"/>
  <c r="DY1284" i="14"/>
  <c r="DZ1284" i="14" s="1"/>
  <c r="DQ1284" i="14"/>
  <c r="DR1284" i="14" s="1"/>
  <c r="DI1284" i="14"/>
  <c r="DJ1284" i="14" s="1"/>
  <c r="DA1284" i="14"/>
  <c r="DB1284" i="14" s="1"/>
  <c r="CS1284" i="14"/>
  <c r="CT1284" i="14" s="1"/>
  <c r="CK1284" i="14"/>
  <c r="CL1284" i="14" s="1"/>
  <c r="CC1284" i="14"/>
  <c r="CD1284" i="14" s="1"/>
  <c r="BU1284" i="14"/>
  <c r="BV1284" i="14" s="1"/>
  <c r="BM1284" i="14"/>
  <c r="BN1284" i="14" s="1"/>
  <c r="BE1284" i="14"/>
  <c r="BF1284" i="14" s="1"/>
  <c r="AW1284" i="14"/>
  <c r="AX1284" i="14" s="1"/>
  <c r="AO1284" i="14"/>
  <c r="AP1284" i="14" s="1"/>
  <c r="AG1284" i="14"/>
  <c r="AH1284" i="14" s="1"/>
  <c r="Y1284" i="14"/>
  <c r="Z1284" i="14" s="1"/>
  <c r="Q1284" i="14"/>
  <c r="R1284" i="14" s="1"/>
  <c r="CO1284" i="14"/>
  <c r="CP1284" i="14" s="1"/>
  <c r="CP1221" i="14" s="1"/>
  <c r="AC1284" i="14"/>
  <c r="AD1284" i="14" s="1"/>
  <c r="CW1284" i="14"/>
  <c r="CX1284" i="14" s="1"/>
  <c r="AK1284" i="14"/>
  <c r="AL1284" i="14" s="1"/>
  <c r="DE1284" i="14"/>
  <c r="DF1284" i="14" s="1"/>
  <c r="AS1284" i="14"/>
  <c r="AT1284" i="14" s="1"/>
  <c r="DM1284" i="14"/>
  <c r="DN1284" i="14" s="1"/>
  <c r="EK1284" i="14"/>
  <c r="EL1284" i="14" s="1"/>
  <c r="CG1284" i="14"/>
  <c r="CH1284" i="14" s="1"/>
  <c r="U1284" i="14"/>
  <c r="V1284" i="14" s="1"/>
  <c r="DU1284" i="14"/>
  <c r="DV1284" i="14" s="1"/>
  <c r="BQ1284" i="14"/>
  <c r="BR1284" i="14" s="1"/>
  <c r="BY1284" i="14"/>
  <c r="BZ1284" i="14" s="1"/>
  <c r="EC1284" i="14"/>
  <c r="ED1284" i="14" s="1"/>
  <c r="M1284" i="14"/>
  <c r="N1284" i="14" s="1"/>
  <c r="BI1284" i="14"/>
  <c r="BJ1284" i="14" s="1"/>
  <c r="BA1284" i="14"/>
  <c r="BB1284" i="14" s="1"/>
  <c r="EG1217" i="14"/>
  <c r="EH1217" i="14" s="1"/>
  <c r="DY1217" i="14"/>
  <c r="DZ1217" i="14" s="1"/>
  <c r="DQ1217" i="14"/>
  <c r="DR1217" i="14" s="1"/>
  <c r="DI1217" i="14"/>
  <c r="DJ1217" i="14" s="1"/>
  <c r="DA1217" i="14"/>
  <c r="DB1217" i="14" s="1"/>
  <c r="CS1217" i="14"/>
  <c r="CT1217" i="14" s="1"/>
  <c r="CK1217" i="14"/>
  <c r="CL1217" i="14" s="1"/>
  <c r="CC1217" i="14"/>
  <c r="CD1217" i="14" s="1"/>
  <c r="BU1217" i="14"/>
  <c r="BV1217" i="14" s="1"/>
  <c r="BM1217" i="14"/>
  <c r="BN1217" i="14" s="1"/>
  <c r="BE1217" i="14"/>
  <c r="BF1217" i="14" s="1"/>
  <c r="AW1217" i="14"/>
  <c r="AX1217" i="14" s="1"/>
  <c r="AO1217" i="14"/>
  <c r="AP1217" i="14" s="1"/>
  <c r="AG1217" i="14"/>
  <c r="AH1217" i="14" s="1"/>
  <c r="Y1217" i="14"/>
  <c r="Z1217" i="14" s="1"/>
  <c r="Q1217" i="14"/>
  <c r="R1217" i="14" s="1"/>
  <c r="DE1217" i="14"/>
  <c r="DF1217" i="14" s="1"/>
  <c r="AS1217" i="14"/>
  <c r="AT1217" i="14" s="1"/>
  <c r="DM1217" i="14"/>
  <c r="DN1217" i="14" s="1"/>
  <c r="BA1217" i="14"/>
  <c r="BB1217" i="14" s="1"/>
  <c r="DU1217" i="14"/>
  <c r="DV1217" i="14" s="1"/>
  <c r="BI1217" i="14"/>
  <c r="BJ1217" i="14" s="1"/>
  <c r="CO1217" i="14"/>
  <c r="CP1217" i="14" s="1"/>
  <c r="AC1217" i="14"/>
  <c r="AD1217" i="14" s="1"/>
  <c r="EC1217" i="14"/>
  <c r="ED1217" i="14" s="1"/>
  <c r="CG1217" i="14"/>
  <c r="CH1217" i="14" s="1"/>
  <c r="AK1217" i="14"/>
  <c r="AL1217" i="14" s="1"/>
  <c r="EK1217" i="14"/>
  <c r="EL1217" i="14" s="1"/>
  <c r="M1217" i="14"/>
  <c r="N1217" i="14" s="1"/>
  <c r="BQ1217" i="14"/>
  <c r="BR1217" i="14" s="1"/>
  <c r="U1217" i="14"/>
  <c r="V1217" i="14" s="1"/>
  <c r="BY1217" i="14"/>
  <c r="BZ1217" i="14" s="1"/>
  <c r="CW1217" i="14"/>
  <c r="CX1217" i="14" s="1"/>
  <c r="DE1216" i="14"/>
  <c r="DF1216" i="14" s="1"/>
  <c r="CC1216" i="14"/>
  <c r="CD1216" i="14" s="1"/>
  <c r="AS1216" i="14"/>
  <c r="AT1216" i="14" s="1"/>
  <c r="Q1216" i="14"/>
  <c r="R1216" i="14" s="1"/>
  <c r="DM1216" i="14"/>
  <c r="DN1216" i="14" s="1"/>
  <c r="CK1216" i="14"/>
  <c r="CL1216" i="14" s="1"/>
  <c r="CL1153" i="14" s="1"/>
  <c r="BA1216" i="14"/>
  <c r="BB1216" i="14" s="1"/>
  <c r="BB1153" i="14" s="1"/>
  <c r="Y1216" i="14"/>
  <c r="Z1216" i="14" s="1"/>
  <c r="DU1216" i="14"/>
  <c r="DV1216" i="14" s="1"/>
  <c r="CS1216" i="14"/>
  <c r="CT1216" i="14" s="1"/>
  <c r="BI1216" i="14"/>
  <c r="BJ1216" i="14" s="1"/>
  <c r="AG1216" i="14"/>
  <c r="AH1216" i="14" s="1"/>
  <c r="DY1216" i="14"/>
  <c r="DZ1216" i="14" s="1"/>
  <c r="CO1216" i="14"/>
  <c r="CP1216" i="14" s="1"/>
  <c r="CP1153" i="14" s="1"/>
  <c r="BM1216" i="14"/>
  <c r="BN1216" i="14" s="1"/>
  <c r="AC1216" i="14"/>
  <c r="AD1216" i="14" s="1"/>
  <c r="DI1216" i="14"/>
  <c r="DJ1216" i="14" s="1"/>
  <c r="U1216" i="14"/>
  <c r="V1216" i="14" s="1"/>
  <c r="V1153" i="14" s="1"/>
  <c r="EK1216" i="14"/>
  <c r="EL1216" i="14" s="1"/>
  <c r="CW1216" i="14"/>
  <c r="CX1216" i="14" s="1"/>
  <c r="CG1216" i="14"/>
  <c r="CH1216" i="14" s="1"/>
  <c r="BU1216" i="14"/>
  <c r="BV1216" i="14" s="1"/>
  <c r="BE1216" i="14"/>
  <c r="BF1216" i="14" s="1"/>
  <c r="EG1216" i="14"/>
  <c r="EH1216" i="14" s="1"/>
  <c r="EH1153" i="14" s="1"/>
  <c r="BQ1216" i="14"/>
  <c r="BR1216" i="14" s="1"/>
  <c r="BR1153" i="14" s="1"/>
  <c r="AO1216" i="14"/>
  <c r="AP1216" i="14" s="1"/>
  <c r="EC1216" i="14"/>
  <c r="ED1216" i="14" s="1"/>
  <c r="DA1216" i="14"/>
  <c r="DB1216" i="14" s="1"/>
  <c r="DB1153" i="14" s="1"/>
  <c r="AW1216" i="14"/>
  <c r="AX1216" i="14" s="1"/>
  <c r="BY1216" i="14"/>
  <c r="BZ1216" i="14" s="1"/>
  <c r="AK1216" i="14"/>
  <c r="AL1216" i="14" s="1"/>
  <c r="DQ1216" i="14"/>
  <c r="DR1216" i="14" s="1"/>
  <c r="M1216" i="14"/>
  <c r="N1216" i="14" s="1"/>
  <c r="EG1148" i="14"/>
  <c r="EH1148" i="14" s="1"/>
  <c r="DQ1148" i="14"/>
  <c r="DR1148" i="14" s="1"/>
  <c r="AK1148" i="14"/>
  <c r="AL1148" i="14" s="1"/>
  <c r="U1148" i="14"/>
  <c r="V1148" i="14" s="1"/>
  <c r="CW1148" i="14"/>
  <c r="CX1148" i="14" s="1"/>
  <c r="CG1148" i="14"/>
  <c r="CH1148" i="14" s="1"/>
  <c r="BQ1148" i="14"/>
  <c r="BR1148" i="14" s="1"/>
  <c r="BA1148" i="14"/>
  <c r="BB1148" i="14" s="1"/>
  <c r="EC1148" i="14"/>
  <c r="ED1148" i="14" s="1"/>
  <c r="DM1148" i="14"/>
  <c r="DN1148" i="14" s="1"/>
  <c r="AW1148" i="14"/>
  <c r="AX1148" i="14" s="1"/>
  <c r="AG1148" i="14"/>
  <c r="AH1148" i="14" s="1"/>
  <c r="Q1148" i="14"/>
  <c r="R1148" i="14" s="1"/>
  <c r="DI1148" i="14"/>
  <c r="DJ1148" i="14" s="1"/>
  <c r="CS1148" i="14"/>
  <c r="CT1148" i="14" s="1"/>
  <c r="CC1148" i="14"/>
  <c r="CD1148" i="14" s="1"/>
  <c r="BM1148" i="14"/>
  <c r="BN1148" i="14" s="1"/>
  <c r="DY1148" i="14"/>
  <c r="DZ1148" i="14" s="1"/>
  <c r="AS1148" i="14"/>
  <c r="AT1148" i="14" s="1"/>
  <c r="AC1148" i="14"/>
  <c r="AD1148" i="14" s="1"/>
  <c r="M1148" i="14"/>
  <c r="N1148" i="14" s="1"/>
  <c r="DE1148" i="14"/>
  <c r="DF1148" i="14" s="1"/>
  <c r="CO1148" i="14"/>
  <c r="CP1148" i="14" s="1"/>
  <c r="BY1148" i="14"/>
  <c r="BZ1148" i="14" s="1"/>
  <c r="BI1148" i="14"/>
  <c r="BJ1148" i="14" s="1"/>
  <c r="EK1148" i="14"/>
  <c r="EL1148" i="14" s="1"/>
  <c r="DU1148" i="14"/>
  <c r="DV1148" i="14" s="1"/>
  <c r="AO1148" i="14"/>
  <c r="AP1148" i="14" s="1"/>
  <c r="Y1148" i="14"/>
  <c r="Z1148" i="14" s="1"/>
  <c r="DA1148" i="14"/>
  <c r="DB1148" i="14" s="1"/>
  <c r="CK1148" i="14"/>
  <c r="CL1148" i="14" s="1"/>
  <c r="BU1148" i="14"/>
  <c r="BV1148" i="14" s="1"/>
  <c r="BE1148" i="14"/>
  <c r="BF1148" i="14" s="1"/>
  <c r="EK1147" i="14"/>
  <c r="EL1147" i="14" s="1"/>
  <c r="DQ1147" i="14"/>
  <c r="DR1147" i="14" s="1"/>
  <c r="DA1147" i="14"/>
  <c r="DB1147" i="14" s="1"/>
  <c r="CK1147" i="14"/>
  <c r="CL1147" i="14" s="1"/>
  <c r="BU1147" i="14"/>
  <c r="BV1147" i="14" s="1"/>
  <c r="BA1147" i="14"/>
  <c r="BB1147" i="14" s="1"/>
  <c r="AK1147" i="14"/>
  <c r="AL1147" i="14" s="1"/>
  <c r="U1147" i="14"/>
  <c r="V1147" i="14" s="1"/>
  <c r="EG1147" i="14"/>
  <c r="EH1147" i="14" s="1"/>
  <c r="DM1147" i="14"/>
  <c r="DN1147" i="14" s="1"/>
  <c r="CW1147" i="14"/>
  <c r="CX1147" i="14" s="1"/>
  <c r="CG1147" i="14"/>
  <c r="CH1147" i="14" s="1"/>
  <c r="BQ1147" i="14"/>
  <c r="BR1147" i="14" s="1"/>
  <c r="AW1147" i="14"/>
  <c r="AX1147" i="14" s="1"/>
  <c r="AX1084" i="14" s="1"/>
  <c r="AG1147" i="14"/>
  <c r="AH1147" i="14" s="1"/>
  <c r="AH1084" i="14" s="1"/>
  <c r="Q1147" i="14"/>
  <c r="R1147" i="14" s="1"/>
  <c r="R1084" i="14" s="1"/>
  <c r="EC1147" i="14"/>
  <c r="ED1147" i="14" s="1"/>
  <c r="DI1147" i="14"/>
  <c r="DJ1147" i="14" s="1"/>
  <c r="CS1147" i="14"/>
  <c r="CT1147" i="14" s="1"/>
  <c r="CC1147" i="14"/>
  <c r="CD1147" i="14" s="1"/>
  <c r="BM1147" i="14"/>
  <c r="BN1147" i="14" s="1"/>
  <c r="AS1147" i="14"/>
  <c r="AT1147" i="14" s="1"/>
  <c r="AT1084" i="14" s="1"/>
  <c r="AC1147" i="14"/>
  <c r="AD1147" i="14" s="1"/>
  <c r="AD1084" i="14" s="1"/>
  <c r="M1147" i="14"/>
  <c r="N1147" i="14" s="1"/>
  <c r="N1084" i="14" s="1"/>
  <c r="BI1147" i="14"/>
  <c r="BJ1147" i="14" s="1"/>
  <c r="DY1147" i="14"/>
  <c r="DZ1147" i="14" s="1"/>
  <c r="DE1147" i="14"/>
  <c r="DF1147" i="14" s="1"/>
  <c r="CO1147" i="14"/>
  <c r="CP1147" i="14" s="1"/>
  <c r="BY1147" i="14"/>
  <c r="BZ1147" i="14" s="1"/>
  <c r="BE1147" i="14"/>
  <c r="BF1147" i="14" s="1"/>
  <c r="AO1147" i="14"/>
  <c r="AP1147" i="14" s="1"/>
  <c r="AP1084" i="14" s="1"/>
  <c r="Y1147" i="14"/>
  <c r="Z1147" i="14" s="1"/>
  <c r="Z1084" i="14" s="1"/>
  <c r="DU1147" i="14"/>
  <c r="DV1147" i="14" s="1"/>
  <c r="CH1153" i="14" l="1"/>
  <c r="DZ1153" i="14"/>
  <c r="CX1153" i="14"/>
  <c r="CP1084" i="14"/>
  <c r="BB1221" i="14"/>
  <c r="BZ1221" i="14"/>
  <c r="AL1221" i="14"/>
  <c r="R1221" i="14"/>
  <c r="AX1221" i="14"/>
  <c r="CD1221" i="14"/>
  <c r="DJ1221" i="14"/>
  <c r="AD1221" i="14"/>
  <c r="CT1084" i="14"/>
  <c r="DV1084" i="14"/>
  <c r="BR1084" i="14"/>
  <c r="ED1153" i="14"/>
  <c r="CH1221" i="14"/>
  <c r="DF1221" i="14"/>
  <c r="AP1153" i="14"/>
  <c r="BV1153" i="14"/>
  <c r="BJ1221" i="14"/>
  <c r="AL1084" i="14"/>
  <c r="N1153" i="14"/>
  <c r="Z1221" i="14"/>
  <c r="BZ1084" i="14"/>
  <c r="BJ1084" i="14"/>
  <c r="BN1084" i="14"/>
  <c r="ED1084" i="14"/>
  <c r="EC10" i="14" s="1"/>
  <c r="EH1084" i="14"/>
  <c r="EG10" i="14" s="1"/>
  <c r="AL1153" i="14"/>
  <c r="BF1153" i="14"/>
  <c r="AP1221" i="14"/>
  <c r="BV1221" i="14"/>
  <c r="DB1221" i="14"/>
  <c r="EH1221" i="14"/>
  <c r="CX1084" i="14"/>
  <c r="DV1153" i="14"/>
  <c r="DF1153" i="14"/>
  <c r="N1221" i="14"/>
  <c r="DV1221" i="14"/>
  <c r="BF1084" i="14"/>
  <c r="DR1153" i="14"/>
  <c r="ED1221" i="14"/>
  <c r="V1221" i="14"/>
  <c r="AT1221" i="14"/>
  <c r="DR1358" i="14"/>
  <c r="DN1153" i="14"/>
  <c r="Z1153" i="14"/>
  <c r="CT1153" i="14"/>
  <c r="BR1221" i="14"/>
  <c r="BF1221" i="14"/>
  <c r="CL1221" i="14"/>
  <c r="DR1221" i="14"/>
  <c r="BV1084" i="14"/>
  <c r="BN1153" i="14"/>
  <c r="BJ1153" i="14"/>
  <c r="AT1153" i="14"/>
  <c r="CD1084" i="14"/>
  <c r="V1084" i="14"/>
  <c r="BB1084" i="14"/>
  <c r="AH1153" i="14"/>
  <c r="CL1084" i="14"/>
  <c r="BZ1358" i="14"/>
  <c r="DF1084" i="14"/>
  <c r="DF1358" i="14"/>
  <c r="EL1084" i="14"/>
  <c r="EO1146" i="14"/>
  <c r="EO1147" i="14"/>
  <c r="EO1215" i="14"/>
  <c r="EL1153" i="14"/>
  <c r="EO1216" i="14"/>
  <c r="EO1284" i="14"/>
  <c r="AX1290" i="14"/>
  <c r="Z1290" i="14"/>
  <c r="AD1290" i="14"/>
  <c r="ED1290" i="14"/>
  <c r="R1290" i="14"/>
  <c r="DR1290" i="14"/>
  <c r="DF1290" i="14"/>
  <c r="CX1290" i="14"/>
  <c r="BF1358" i="14"/>
  <c r="DB1358" i="14"/>
  <c r="N1358" i="14"/>
  <c r="BJ1358" i="14"/>
  <c r="AD1358" i="14"/>
  <c r="DV1358" i="14"/>
  <c r="CH1084" i="14"/>
  <c r="BZ1153" i="14"/>
  <c r="CD1153" i="14"/>
  <c r="EO1283" i="14"/>
  <c r="EL1221" i="14"/>
  <c r="BB1290" i="14"/>
  <c r="EH1290" i="14"/>
  <c r="AT1290" i="14"/>
  <c r="BN1290" i="14"/>
  <c r="AH1290" i="14"/>
  <c r="V1290" i="14"/>
  <c r="AP1290" i="14"/>
  <c r="AL1290" i="14"/>
  <c r="V1358" i="14"/>
  <c r="BR1358" i="14"/>
  <c r="DN1358" i="14"/>
  <c r="Z1358" i="14"/>
  <c r="BV1358" i="14"/>
  <c r="AP1358" i="14"/>
  <c r="CL1358" i="14"/>
  <c r="EH1358" i="14"/>
  <c r="DB1084" i="14"/>
  <c r="AX1153" i="14"/>
  <c r="DJ1153" i="14"/>
  <c r="DN1221" i="14"/>
  <c r="CX1221" i="14"/>
  <c r="CL1290" i="14"/>
  <c r="DB1290" i="14"/>
  <c r="CD1290" i="14"/>
  <c r="DN1290" i="14"/>
  <c r="BR1290" i="14"/>
  <c r="BF1290" i="14"/>
  <c r="CP1290" i="14"/>
  <c r="AH1358" i="14"/>
  <c r="CD1358" i="14"/>
  <c r="DZ1358" i="14"/>
  <c r="AL1358" i="14"/>
  <c r="CH1358" i="14"/>
  <c r="ED1358" i="14"/>
  <c r="BB1358" i="14"/>
  <c r="CX1358" i="14"/>
  <c r="DZ1084" i="14"/>
  <c r="DJ1084" i="14"/>
  <c r="DN1084" i="14"/>
  <c r="DR1084" i="14"/>
  <c r="AD1153" i="14"/>
  <c r="R1153" i="14"/>
  <c r="AH1221" i="14"/>
  <c r="BN1221" i="14"/>
  <c r="CT1221" i="14"/>
  <c r="DZ1221" i="14"/>
  <c r="DJ1290" i="14"/>
  <c r="DV1290" i="14"/>
  <c r="EL1290" i="14"/>
  <c r="CT1290" i="14"/>
  <c r="N1290" i="14"/>
  <c r="CH1290" i="14"/>
  <c r="BV1290" i="14"/>
  <c r="BJ1290" i="14"/>
  <c r="DZ1290" i="14"/>
  <c r="AT1358" i="14"/>
  <c r="CP1358" i="14"/>
  <c r="EL1358" i="14"/>
  <c r="AX1358" i="14"/>
  <c r="CT1358" i="14"/>
  <c r="R1358" i="14"/>
  <c r="DJ1358" i="14"/>
  <c r="EO1221" i="14" l="1"/>
  <c r="EQ1221" i="14" s="1"/>
  <c r="EO1153" i="14"/>
  <c r="EO1084" i="14"/>
  <c r="I1421" i="14"/>
  <c r="J1421" i="14" s="1"/>
  <c r="I1354" i="14"/>
  <c r="J1354" i="14" s="1"/>
  <c r="I1422" i="14"/>
  <c r="J1422" i="14" s="1"/>
  <c r="I1353" i="14"/>
  <c r="J1353" i="14" s="1"/>
  <c r="I1216" i="14"/>
  <c r="I1285" i="14"/>
  <c r="I1217" i="14"/>
  <c r="I1284" i="14"/>
  <c r="I1147" i="14"/>
  <c r="I1148" i="14"/>
  <c r="EP1216" i="14" l="1"/>
  <c r="EQ1216" i="14" s="1"/>
  <c r="J1217" i="14"/>
  <c r="EP1284" i="14"/>
  <c r="EQ1284" i="14" s="1"/>
  <c r="J1285" i="14"/>
  <c r="J1148" i="14"/>
  <c r="EP1147" i="14"/>
  <c r="EQ1147" i="14" s="1"/>
  <c r="J1216" i="14"/>
  <c r="EP1215" i="14"/>
  <c r="EQ1215" i="14" s="1"/>
  <c r="J1147" i="14"/>
  <c r="EP1146" i="14"/>
  <c r="EQ1146" i="14" s="1"/>
  <c r="I1083" i="14"/>
  <c r="EP1283" i="14"/>
  <c r="EQ1283" i="14" s="1"/>
  <c r="J1284" i="14"/>
  <c r="J1083" i="14" l="1"/>
  <c r="EP1083" i="14"/>
  <c r="EQ1083" i="14" s="1"/>
  <c r="AC355" i="14" l="1"/>
  <c r="AD355" i="14" s="1"/>
  <c r="U355" i="14"/>
  <c r="V355" i="14" s="1"/>
  <c r="DY355" i="14"/>
  <c r="DZ355" i="14" s="1"/>
  <c r="DQ355" i="14"/>
  <c r="DR355" i="14" s="1"/>
  <c r="DI355" i="14"/>
  <c r="DJ355" i="14" s="1"/>
  <c r="DA355" i="14"/>
  <c r="DB355" i="14" s="1"/>
  <c r="CS355" i="14"/>
  <c r="CT355" i="14" s="1"/>
  <c r="CK355" i="14"/>
  <c r="CL355" i="14" s="1"/>
  <c r="CC355" i="14"/>
  <c r="CD355" i="14" s="1"/>
  <c r="BU355" i="14"/>
  <c r="BV355" i="14" s="1"/>
  <c r="BM355" i="14"/>
  <c r="BN355" i="14" s="1"/>
  <c r="BE355" i="14"/>
  <c r="BF355" i="14" s="1"/>
  <c r="AW355" i="14"/>
  <c r="AX355" i="14" s="1"/>
  <c r="BQ355" i="14"/>
  <c r="BR355" i="14" s="1"/>
  <c r="DE355" i="14"/>
  <c r="DF355" i="14" s="1"/>
  <c r="DU355" i="14"/>
  <c r="DV355" i="14" s="1"/>
  <c r="BI355" i="14"/>
  <c r="BJ355" i="14" s="1"/>
  <c r="CW355" i="14"/>
  <c r="CX355" i="14" s="1"/>
  <c r="AO355" i="14"/>
  <c r="AP355" i="14" s="1"/>
  <c r="BY355" i="14"/>
  <c r="BZ355" i="14" s="1"/>
  <c r="Q355" i="14"/>
  <c r="R355" i="14" s="1"/>
  <c r="DM355" i="14"/>
  <c r="DN355" i="14" s="1"/>
  <c r="BA355" i="14"/>
  <c r="BB355" i="14" s="1"/>
  <c r="AK355" i="14"/>
  <c r="AL355" i="14" s="1"/>
  <c r="AG355" i="14"/>
  <c r="AH355" i="14" s="1"/>
  <c r="Y355" i="14"/>
  <c r="Z355" i="14" s="1"/>
  <c r="CO355" i="14"/>
  <c r="CP355" i="14" s="1"/>
  <c r="AS355" i="14"/>
  <c r="AT355" i="14" s="1"/>
  <c r="CG355" i="14"/>
  <c r="CH355" i="14" s="1"/>
  <c r="M355" i="14"/>
  <c r="N355" i="14" s="1"/>
  <c r="DY336" i="14"/>
  <c r="DZ336" i="14" s="1"/>
  <c r="DQ336" i="14"/>
  <c r="DR336" i="14" s="1"/>
  <c r="DI336" i="14"/>
  <c r="DJ336" i="14" s="1"/>
  <c r="DA336" i="14"/>
  <c r="DB336" i="14" s="1"/>
  <c r="CS336" i="14"/>
  <c r="CT336" i="14" s="1"/>
  <c r="CK336" i="14"/>
  <c r="CL336" i="14" s="1"/>
  <c r="CC336" i="14"/>
  <c r="CD336" i="14" s="1"/>
  <c r="BU336" i="14"/>
  <c r="BV336" i="14" s="1"/>
  <c r="BM336" i="14"/>
  <c r="BN336" i="14" s="1"/>
  <c r="BE336" i="14"/>
  <c r="BF336" i="14" s="1"/>
  <c r="AW336" i="14"/>
  <c r="AX336" i="14" s="1"/>
  <c r="AK336" i="14"/>
  <c r="AL336" i="14" s="1"/>
  <c r="BQ336" i="14"/>
  <c r="BR336" i="14" s="1"/>
  <c r="AG336" i="14"/>
  <c r="AH336" i="14" s="1"/>
  <c r="AC336" i="14"/>
  <c r="AD336" i="14" s="1"/>
  <c r="DE336" i="14"/>
  <c r="DF336" i="14" s="1"/>
  <c r="DU336" i="14"/>
  <c r="DV336" i="14" s="1"/>
  <c r="BI336" i="14"/>
  <c r="BJ336" i="14" s="1"/>
  <c r="Y336" i="14"/>
  <c r="Z336" i="14" s="1"/>
  <c r="U336" i="14"/>
  <c r="V336" i="14" s="1"/>
  <c r="CW336" i="14"/>
  <c r="CX336" i="14" s="1"/>
  <c r="AO336" i="14"/>
  <c r="AP336" i="14" s="1"/>
  <c r="BY336" i="14"/>
  <c r="BZ336" i="14" s="1"/>
  <c r="CG336" i="14"/>
  <c r="CH336" i="14" s="1"/>
  <c r="DM336" i="14"/>
  <c r="DN336" i="14" s="1"/>
  <c r="BA336" i="14"/>
  <c r="BB336" i="14" s="1"/>
  <c r="Q336" i="14"/>
  <c r="R336" i="14" s="1"/>
  <c r="CO336" i="14"/>
  <c r="CP336" i="14" s="1"/>
  <c r="AS336" i="14"/>
  <c r="AT336" i="14" s="1"/>
  <c r="M336" i="14"/>
  <c r="N336" i="14" s="1"/>
  <c r="AK342" i="14"/>
  <c r="AL342" i="14" s="1"/>
  <c r="AG342" i="14"/>
  <c r="AH342" i="14" s="1"/>
  <c r="Y342" i="14"/>
  <c r="Z342" i="14" s="1"/>
  <c r="Q342" i="14"/>
  <c r="R342" i="14" s="1"/>
  <c r="DU342" i="14"/>
  <c r="DV342" i="14" s="1"/>
  <c r="DM342" i="14"/>
  <c r="DN342" i="14" s="1"/>
  <c r="DE342" i="14"/>
  <c r="DF342" i="14" s="1"/>
  <c r="CW342" i="14"/>
  <c r="CX342" i="14" s="1"/>
  <c r="CO342" i="14"/>
  <c r="CP342" i="14" s="1"/>
  <c r="CG342" i="14"/>
  <c r="CH342" i="14" s="1"/>
  <c r="BY342" i="14"/>
  <c r="BZ342" i="14" s="1"/>
  <c r="BQ342" i="14"/>
  <c r="BR342" i="14" s="1"/>
  <c r="BI342" i="14"/>
  <c r="BJ342" i="14" s="1"/>
  <c r="BA342" i="14"/>
  <c r="BB342" i="14" s="1"/>
  <c r="AS342" i="14"/>
  <c r="AT342" i="14" s="1"/>
  <c r="CS342" i="14"/>
  <c r="CT342" i="14" s="1"/>
  <c r="DI342" i="14"/>
  <c r="DJ342" i="14" s="1"/>
  <c r="CK342" i="14"/>
  <c r="CL342" i="14" s="1"/>
  <c r="AC342" i="14"/>
  <c r="AD342" i="14" s="1"/>
  <c r="DY342" i="14"/>
  <c r="DZ342" i="14" s="1"/>
  <c r="BM342" i="14"/>
  <c r="BN342" i="14" s="1"/>
  <c r="DA342" i="14"/>
  <c r="DB342" i="14" s="1"/>
  <c r="CC342" i="14"/>
  <c r="CD342" i="14" s="1"/>
  <c r="U342" i="14"/>
  <c r="V342" i="14" s="1"/>
  <c r="DQ342" i="14"/>
  <c r="DR342" i="14" s="1"/>
  <c r="BE342" i="14"/>
  <c r="BF342" i="14" s="1"/>
  <c r="AO342" i="14"/>
  <c r="AP342" i="14" s="1"/>
  <c r="BU342" i="14"/>
  <c r="BV342" i="14" s="1"/>
  <c r="AW342" i="14"/>
  <c r="AX342" i="14" s="1"/>
  <c r="M342" i="14"/>
  <c r="N342" i="14" s="1"/>
  <c r="AC343" i="14"/>
  <c r="AD343" i="14" s="1"/>
  <c r="U343" i="14"/>
  <c r="V343" i="14" s="1"/>
  <c r="DU343" i="14"/>
  <c r="DV343" i="14" s="1"/>
  <c r="DM343" i="14"/>
  <c r="DN343" i="14" s="1"/>
  <c r="DE343" i="14"/>
  <c r="DF343" i="14" s="1"/>
  <c r="CW343" i="14"/>
  <c r="CX343" i="14" s="1"/>
  <c r="CO343" i="14"/>
  <c r="CP343" i="14" s="1"/>
  <c r="CG343" i="14"/>
  <c r="CH343" i="14" s="1"/>
  <c r="BY343" i="14"/>
  <c r="BZ343" i="14" s="1"/>
  <c r="BQ343" i="14"/>
  <c r="BR343" i="14" s="1"/>
  <c r="BI343" i="14"/>
  <c r="BJ343" i="14" s="1"/>
  <c r="BA343" i="14"/>
  <c r="BB343" i="14" s="1"/>
  <c r="AS343" i="14"/>
  <c r="AT343" i="14" s="1"/>
  <c r="BU343" i="14"/>
  <c r="BV343" i="14" s="1"/>
  <c r="AK343" i="14"/>
  <c r="AL343" i="14" s="1"/>
  <c r="Q343" i="14"/>
  <c r="R343" i="14" s="1"/>
  <c r="AW343" i="14"/>
  <c r="AX343" i="14" s="1"/>
  <c r="DI343" i="14"/>
  <c r="DJ343" i="14" s="1"/>
  <c r="DY343" i="14"/>
  <c r="DZ343" i="14" s="1"/>
  <c r="BM343" i="14"/>
  <c r="BN343" i="14" s="1"/>
  <c r="AG343" i="14"/>
  <c r="AH343" i="14" s="1"/>
  <c r="DA343" i="14"/>
  <c r="DB343" i="14" s="1"/>
  <c r="Y343" i="14"/>
  <c r="Z343" i="14" s="1"/>
  <c r="CC343" i="14"/>
  <c r="CD343" i="14" s="1"/>
  <c r="DQ343" i="14"/>
  <c r="DR343" i="14" s="1"/>
  <c r="BE343" i="14"/>
  <c r="BF343" i="14" s="1"/>
  <c r="AO343" i="14"/>
  <c r="AP343" i="14" s="1"/>
  <c r="CK343" i="14"/>
  <c r="CL343" i="14" s="1"/>
  <c r="CS343" i="14"/>
  <c r="CT343" i="14" s="1"/>
  <c r="M343" i="14"/>
  <c r="N343" i="14" s="1"/>
  <c r="DY344" i="14"/>
  <c r="DZ344" i="14" s="1"/>
  <c r="DQ344" i="14"/>
  <c r="DR344" i="14" s="1"/>
  <c r="DI344" i="14"/>
  <c r="DJ344" i="14" s="1"/>
  <c r="DA344" i="14"/>
  <c r="DB344" i="14" s="1"/>
  <c r="CS344" i="14"/>
  <c r="CT344" i="14" s="1"/>
  <c r="CK344" i="14"/>
  <c r="CL344" i="14" s="1"/>
  <c r="CC344" i="14"/>
  <c r="CD344" i="14" s="1"/>
  <c r="BU344" i="14"/>
  <c r="BV344" i="14" s="1"/>
  <c r="BM344" i="14"/>
  <c r="BN344" i="14" s="1"/>
  <c r="BE344" i="14"/>
  <c r="BF344" i="14" s="1"/>
  <c r="AW344" i="14"/>
  <c r="AX344" i="14" s="1"/>
  <c r="AK344" i="14"/>
  <c r="AL344" i="14" s="1"/>
  <c r="DM344" i="14"/>
  <c r="DN344" i="14" s="1"/>
  <c r="BA344" i="14"/>
  <c r="BB344" i="14" s="1"/>
  <c r="CO344" i="14"/>
  <c r="CP344" i="14" s="1"/>
  <c r="AC344" i="14"/>
  <c r="AD344" i="14" s="1"/>
  <c r="AG344" i="14"/>
  <c r="AH344" i="14" s="1"/>
  <c r="DE344" i="14"/>
  <c r="DF344" i="14" s="1"/>
  <c r="AS344" i="14"/>
  <c r="AT344" i="14" s="1"/>
  <c r="CG344" i="14"/>
  <c r="CH344" i="14" s="1"/>
  <c r="Y344" i="14"/>
  <c r="Z344" i="14" s="1"/>
  <c r="DU344" i="14"/>
  <c r="DV344" i="14" s="1"/>
  <c r="BI344" i="14"/>
  <c r="BJ344" i="14" s="1"/>
  <c r="AO344" i="14"/>
  <c r="AP344" i="14" s="1"/>
  <c r="U344" i="14"/>
  <c r="V344" i="14" s="1"/>
  <c r="BQ344" i="14"/>
  <c r="BR344" i="14" s="1"/>
  <c r="CW344" i="14"/>
  <c r="CX344" i="14" s="1"/>
  <c r="Q344" i="14"/>
  <c r="R344" i="14" s="1"/>
  <c r="BY344" i="14"/>
  <c r="BZ344" i="14" s="1"/>
  <c r="M344" i="14"/>
  <c r="N344" i="14" s="1"/>
  <c r="AO345" i="14"/>
  <c r="AP345" i="14" s="1"/>
  <c r="AK345" i="14"/>
  <c r="AL345" i="14" s="1"/>
  <c r="AC345" i="14"/>
  <c r="AD345" i="14" s="1"/>
  <c r="U345" i="14"/>
  <c r="V345" i="14" s="1"/>
  <c r="DI345" i="14"/>
  <c r="DJ345" i="14" s="1"/>
  <c r="CO345" i="14"/>
  <c r="CP345" i="14" s="1"/>
  <c r="AW345" i="14"/>
  <c r="AX345" i="14" s="1"/>
  <c r="AG345" i="14"/>
  <c r="AH345" i="14" s="1"/>
  <c r="CK345" i="14"/>
  <c r="CL345" i="14" s="1"/>
  <c r="BQ345" i="14"/>
  <c r="BR345" i="14" s="1"/>
  <c r="DE345" i="14"/>
  <c r="DF345" i="14" s="1"/>
  <c r="DA345" i="14"/>
  <c r="DB345" i="14" s="1"/>
  <c r="CG345" i="14"/>
  <c r="CH345" i="14" s="1"/>
  <c r="Y345" i="14"/>
  <c r="Z345" i="14" s="1"/>
  <c r="BM345" i="14"/>
  <c r="BN345" i="14" s="1"/>
  <c r="DU345" i="14"/>
  <c r="DV345" i="14" s="1"/>
  <c r="CC345" i="14"/>
  <c r="CD345" i="14" s="1"/>
  <c r="BI345" i="14"/>
  <c r="BJ345" i="14" s="1"/>
  <c r="DY345" i="14"/>
  <c r="DZ345" i="14" s="1"/>
  <c r="DQ345" i="14"/>
  <c r="DR345" i="14" s="1"/>
  <c r="CW345" i="14"/>
  <c r="CX345" i="14" s="1"/>
  <c r="BE345" i="14"/>
  <c r="BF345" i="14" s="1"/>
  <c r="CS345" i="14"/>
  <c r="CT345" i="14" s="1"/>
  <c r="BY345" i="14"/>
  <c r="BZ345" i="14" s="1"/>
  <c r="Q345" i="14"/>
  <c r="R345" i="14" s="1"/>
  <c r="AS345" i="14"/>
  <c r="AT345" i="14" s="1"/>
  <c r="DM345" i="14"/>
  <c r="DN345" i="14" s="1"/>
  <c r="BU345" i="14"/>
  <c r="BV345" i="14" s="1"/>
  <c r="BA345" i="14"/>
  <c r="BB345" i="14" s="1"/>
  <c r="M345" i="14"/>
  <c r="N345" i="14" s="1"/>
  <c r="DQ350" i="14"/>
  <c r="DR350" i="14" s="1"/>
  <c r="CK350" i="14"/>
  <c r="CL350" i="14" s="1"/>
  <c r="BE350" i="14"/>
  <c r="BF350" i="14" s="1"/>
  <c r="CW350" i="14"/>
  <c r="CX350" i="14" s="1"/>
  <c r="BQ350" i="14"/>
  <c r="BR350" i="14" s="1"/>
  <c r="AG350" i="14"/>
  <c r="AH350" i="14" s="1"/>
  <c r="DI350" i="14"/>
  <c r="DJ350" i="14" s="1"/>
  <c r="CC350" i="14"/>
  <c r="CD350" i="14" s="1"/>
  <c r="AW350" i="14"/>
  <c r="AX350" i="14" s="1"/>
  <c r="DU350" i="14"/>
  <c r="DV350" i="14" s="1"/>
  <c r="CO350" i="14"/>
  <c r="CP350" i="14" s="1"/>
  <c r="BI350" i="14"/>
  <c r="BJ350" i="14" s="1"/>
  <c r="AK350" i="14"/>
  <c r="AL350" i="14" s="1"/>
  <c r="Y350" i="14"/>
  <c r="Z350" i="14" s="1"/>
  <c r="DA350" i="14"/>
  <c r="DB350" i="14" s="1"/>
  <c r="BU350" i="14"/>
  <c r="BV350" i="14" s="1"/>
  <c r="DM350" i="14"/>
  <c r="DN350" i="14" s="1"/>
  <c r="CG350" i="14"/>
  <c r="CH350" i="14" s="1"/>
  <c r="BA350" i="14"/>
  <c r="BB350" i="14" s="1"/>
  <c r="AO350" i="14"/>
  <c r="AP350" i="14" s="1"/>
  <c r="Q350" i="14"/>
  <c r="R350" i="14" s="1"/>
  <c r="U350" i="14"/>
  <c r="V350" i="14" s="1"/>
  <c r="DY350" i="14"/>
  <c r="DZ350" i="14" s="1"/>
  <c r="CS350" i="14"/>
  <c r="CT350" i="14" s="1"/>
  <c r="BM350" i="14"/>
  <c r="BN350" i="14" s="1"/>
  <c r="AC350" i="14"/>
  <c r="AD350" i="14" s="1"/>
  <c r="DE350" i="14"/>
  <c r="DF350" i="14" s="1"/>
  <c r="BY350" i="14"/>
  <c r="BZ350" i="14" s="1"/>
  <c r="AS350" i="14"/>
  <c r="AT350" i="14" s="1"/>
  <c r="M350" i="14"/>
  <c r="N350" i="14" s="1"/>
  <c r="EO336" i="14" l="1"/>
  <c r="EO350" i="14"/>
  <c r="EO343" i="14"/>
  <c r="EO342" i="14"/>
  <c r="EO355" i="14"/>
  <c r="EO345" i="14"/>
  <c r="EO344" i="14"/>
  <c r="I336" i="14" l="1"/>
  <c r="EP336" i="14" l="1"/>
  <c r="EQ336" i="14" s="1"/>
  <c r="J336" i="14"/>
  <c r="DQ378" i="14" l="1"/>
  <c r="DR378" i="14" s="1"/>
  <c r="DA378" i="14"/>
  <c r="DB378" i="14" s="1"/>
  <c r="CK378" i="14"/>
  <c r="CL378" i="14" s="1"/>
  <c r="BU378" i="14"/>
  <c r="BV378" i="14" s="1"/>
  <c r="BE378" i="14"/>
  <c r="BF378" i="14" s="1"/>
  <c r="AK378" i="14"/>
  <c r="AL378" i="14" s="1"/>
  <c r="AO378" i="14"/>
  <c r="AP378" i="14" s="1"/>
  <c r="U378" i="14"/>
  <c r="V378" i="14" s="1"/>
  <c r="DU378" i="14"/>
  <c r="DV378" i="14" s="1"/>
  <c r="DE378" i="14"/>
  <c r="DF378" i="14" s="1"/>
  <c r="CO378" i="14"/>
  <c r="CP378" i="14" s="1"/>
  <c r="BY378" i="14"/>
  <c r="BZ378" i="14" s="1"/>
  <c r="BI378" i="14"/>
  <c r="BJ378" i="14" s="1"/>
  <c r="AS378" i="14"/>
  <c r="AT378" i="14" s="1"/>
  <c r="Y378" i="14"/>
  <c r="Z378" i="14" s="1"/>
  <c r="DY378" i="14"/>
  <c r="DZ378" i="14" s="1"/>
  <c r="DI378" i="14"/>
  <c r="DJ378" i="14" s="1"/>
  <c r="CS378" i="14"/>
  <c r="CT378" i="14" s="1"/>
  <c r="CC378" i="14"/>
  <c r="CD378" i="14" s="1"/>
  <c r="BM378" i="14"/>
  <c r="BN378" i="14" s="1"/>
  <c r="AW378" i="14"/>
  <c r="AX378" i="14" s="1"/>
  <c r="AC378" i="14"/>
  <c r="AD378" i="14" s="1"/>
  <c r="DM378" i="14"/>
  <c r="DN378" i="14" s="1"/>
  <c r="CW378" i="14"/>
  <c r="CX378" i="14" s="1"/>
  <c r="CG378" i="14"/>
  <c r="CH378" i="14" s="1"/>
  <c r="BQ378" i="14"/>
  <c r="BR378" i="14" s="1"/>
  <c r="BA378" i="14"/>
  <c r="BB378" i="14" s="1"/>
  <c r="AG378" i="14"/>
  <c r="AH378" i="14" s="1"/>
  <c r="Q378" i="14"/>
  <c r="R378" i="14" s="1"/>
  <c r="M378" i="14"/>
  <c r="N378" i="14" s="1"/>
  <c r="EO378" i="14" l="1"/>
  <c r="AK257" i="14" l="1"/>
  <c r="AL257" i="14" s="1"/>
  <c r="AK253" i="14"/>
  <c r="AL253" i="14" s="1"/>
  <c r="AK262" i="14"/>
  <c r="AL262" i="14" s="1"/>
  <c r="AK252" i="14"/>
  <c r="AL252" i="14" s="1"/>
  <c r="AK251" i="14"/>
  <c r="AL251" i="14" s="1"/>
  <c r="AK254" i="14"/>
  <c r="AL254" i="14" s="1"/>
  <c r="AK256" i="14"/>
  <c r="AL256" i="14" s="1"/>
  <c r="AO257" i="14"/>
  <c r="AP257" i="14" s="1"/>
  <c r="AO253" i="14"/>
  <c r="AP253" i="14" s="1"/>
  <c r="AO262" i="14"/>
  <c r="AP262" i="14" s="1"/>
  <c r="AO252" i="14"/>
  <c r="AP252" i="14" s="1"/>
  <c r="AO251" i="14"/>
  <c r="AP251" i="14" s="1"/>
  <c r="AO254" i="14"/>
  <c r="AP254" i="14" s="1"/>
  <c r="AO256" i="14"/>
  <c r="AP256" i="14" s="1"/>
  <c r="AS257" i="14"/>
  <c r="AT257" i="14" s="1"/>
  <c r="AS253" i="14"/>
  <c r="AT253" i="14" s="1"/>
  <c r="AS262" i="14"/>
  <c r="AT262" i="14" s="1"/>
  <c r="AS252" i="14"/>
  <c r="AT252" i="14" s="1"/>
  <c r="AS251" i="14"/>
  <c r="AT251" i="14" s="1"/>
  <c r="AS254" i="14"/>
  <c r="AT254" i="14" s="1"/>
  <c r="AS256" i="14"/>
  <c r="AT256" i="14" s="1"/>
  <c r="DY334" i="14"/>
  <c r="DZ334" i="14" s="1"/>
  <c r="DI334" i="14"/>
  <c r="DJ334" i="14" s="1"/>
  <c r="CS334" i="14"/>
  <c r="CT334" i="14" s="1"/>
  <c r="CC334" i="14"/>
  <c r="CD334" i="14" s="1"/>
  <c r="BM334" i="14"/>
  <c r="BN334" i="14" s="1"/>
  <c r="AW334" i="14"/>
  <c r="AX334" i="14" s="1"/>
  <c r="AG334" i="14"/>
  <c r="AH334" i="14" s="1"/>
  <c r="Q334" i="14"/>
  <c r="R334" i="14" s="1"/>
  <c r="DU334" i="14"/>
  <c r="DV334" i="14" s="1"/>
  <c r="DE334" i="14"/>
  <c r="DF334" i="14" s="1"/>
  <c r="CO334" i="14"/>
  <c r="CP334" i="14" s="1"/>
  <c r="BY334" i="14"/>
  <c r="BZ334" i="14" s="1"/>
  <c r="BI334" i="14"/>
  <c r="BJ334" i="14" s="1"/>
  <c r="AS334" i="14"/>
  <c r="AT334" i="14" s="1"/>
  <c r="AC334" i="14"/>
  <c r="AD334" i="14" s="1"/>
  <c r="DQ334" i="14"/>
  <c r="DR334" i="14" s="1"/>
  <c r="DA334" i="14"/>
  <c r="DB334" i="14" s="1"/>
  <c r="CK334" i="14"/>
  <c r="CL334" i="14" s="1"/>
  <c r="BU334" i="14"/>
  <c r="BV334" i="14" s="1"/>
  <c r="BE334" i="14"/>
  <c r="BF334" i="14" s="1"/>
  <c r="AO334" i="14"/>
  <c r="AP334" i="14" s="1"/>
  <c r="Y334" i="14"/>
  <c r="Z334" i="14" s="1"/>
  <c r="DM334" i="14"/>
  <c r="DN334" i="14" s="1"/>
  <c r="CW334" i="14"/>
  <c r="CX334" i="14" s="1"/>
  <c r="CG334" i="14"/>
  <c r="CH334" i="14" s="1"/>
  <c r="BQ334" i="14"/>
  <c r="BR334" i="14" s="1"/>
  <c r="BA334" i="14"/>
  <c r="BB334" i="14" s="1"/>
  <c r="AK334" i="14"/>
  <c r="AL334" i="14" s="1"/>
  <c r="U334" i="14"/>
  <c r="V334" i="14" s="1"/>
  <c r="M334" i="14"/>
  <c r="N334" i="14" s="1"/>
  <c r="DU252" i="14"/>
  <c r="DV252" i="14" s="1"/>
  <c r="DQ252" i="14"/>
  <c r="DR252" i="14" s="1"/>
  <c r="DY252" i="14"/>
  <c r="DZ252" i="14" s="1"/>
  <c r="DQ256" i="14"/>
  <c r="DR256" i="14" s="1"/>
  <c r="DY256" i="14"/>
  <c r="DZ256" i="14" s="1"/>
  <c r="DU256" i="14"/>
  <c r="DV256" i="14" s="1"/>
  <c r="DU262" i="14"/>
  <c r="DV262" i="14" s="1"/>
  <c r="DQ262" i="14"/>
  <c r="DR262" i="14" s="1"/>
  <c r="DY262" i="14"/>
  <c r="DZ262" i="14" s="1"/>
  <c r="DQ257" i="14"/>
  <c r="DR257" i="14" s="1"/>
  <c r="DY257" i="14"/>
  <c r="DZ257" i="14" s="1"/>
  <c r="DU257" i="14"/>
  <c r="DV257" i="14" s="1"/>
  <c r="DU254" i="14"/>
  <c r="DV254" i="14" s="1"/>
  <c r="DQ254" i="14"/>
  <c r="DR254" i="14" s="1"/>
  <c r="DY254" i="14"/>
  <c r="DZ254" i="14" s="1"/>
  <c r="DU370" i="14"/>
  <c r="DV370" i="14" s="1"/>
  <c r="DQ370" i="14"/>
  <c r="DR370" i="14" s="1"/>
  <c r="DY370" i="14"/>
  <c r="DZ370" i="14" s="1"/>
  <c r="DY251" i="14"/>
  <c r="DZ251" i="14" s="1"/>
  <c r="DU251" i="14"/>
  <c r="DV251" i="14" s="1"/>
  <c r="DQ251" i="14"/>
  <c r="DR251" i="14" s="1"/>
  <c r="DU253" i="14"/>
  <c r="DV253" i="14" s="1"/>
  <c r="DQ253" i="14"/>
  <c r="DR253" i="14" s="1"/>
  <c r="DY253" i="14"/>
  <c r="DZ253" i="14" s="1"/>
  <c r="DQ373" i="14"/>
  <c r="DR373" i="14" s="1"/>
  <c r="DY373" i="14"/>
  <c r="DZ373" i="14" s="1"/>
  <c r="DU373" i="14"/>
  <c r="DV373" i="14" s="1"/>
  <c r="CW252" i="14"/>
  <c r="CX252" i="14" s="1"/>
  <c r="DE252" i="14"/>
  <c r="DF252" i="14" s="1"/>
  <c r="CS252" i="14"/>
  <c r="CT252" i="14" s="1"/>
  <c r="DM252" i="14"/>
  <c r="DN252" i="14" s="1"/>
  <c r="DA252" i="14"/>
  <c r="DB252" i="14" s="1"/>
  <c r="CO252" i="14"/>
  <c r="CP252" i="14" s="1"/>
  <c r="DI252" i="14"/>
  <c r="DJ252" i="14" s="1"/>
  <c r="DM256" i="14"/>
  <c r="DN256" i="14" s="1"/>
  <c r="DA256" i="14"/>
  <c r="DB256" i="14" s="1"/>
  <c r="CO256" i="14"/>
  <c r="CP256" i="14" s="1"/>
  <c r="DI256" i="14"/>
  <c r="DJ256" i="14" s="1"/>
  <c r="CW256" i="14"/>
  <c r="CX256" i="14" s="1"/>
  <c r="DE256" i="14"/>
  <c r="DF256" i="14" s="1"/>
  <c r="CS256" i="14"/>
  <c r="CT256" i="14" s="1"/>
  <c r="DE262" i="14"/>
  <c r="DF262" i="14" s="1"/>
  <c r="CS262" i="14"/>
  <c r="CT262" i="14" s="1"/>
  <c r="DM262" i="14"/>
  <c r="DN262" i="14" s="1"/>
  <c r="DA262" i="14"/>
  <c r="DB262" i="14" s="1"/>
  <c r="CO262" i="14"/>
  <c r="CP262" i="14" s="1"/>
  <c r="DI262" i="14"/>
  <c r="DJ262" i="14" s="1"/>
  <c r="CW262" i="14"/>
  <c r="CX262" i="14" s="1"/>
  <c r="DA257" i="14"/>
  <c r="DB257" i="14" s="1"/>
  <c r="CO257" i="14"/>
  <c r="CP257" i="14" s="1"/>
  <c r="DI257" i="14"/>
  <c r="DJ257" i="14" s="1"/>
  <c r="CW257" i="14"/>
  <c r="CX257" i="14" s="1"/>
  <c r="DE257" i="14"/>
  <c r="DF257" i="14" s="1"/>
  <c r="CS257" i="14"/>
  <c r="CT257" i="14" s="1"/>
  <c r="DM257" i="14"/>
  <c r="DN257" i="14" s="1"/>
  <c r="DE254" i="14"/>
  <c r="DF254" i="14" s="1"/>
  <c r="CS254" i="14"/>
  <c r="CT254" i="14" s="1"/>
  <c r="DM254" i="14"/>
  <c r="DN254" i="14" s="1"/>
  <c r="DA254" i="14"/>
  <c r="DB254" i="14" s="1"/>
  <c r="CO254" i="14"/>
  <c r="CP254" i="14" s="1"/>
  <c r="DI254" i="14"/>
  <c r="DJ254" i="14" s="1"/>
  <c r="CW254" i="14"/>
  <c r="CX254" i="14" s="1"/>
  <c r="DE370" i="14"/>
  <c r="DF370" i="14" s="1"/>
  <c r="CS370" i="14"/>
  <c r="CT370" i="14" s="1"/>
  <c r="DM370" i="14"/>
  <c r="DN370" i="14" s="1"/>
  <c r="DA370" i="14"/>
  <c r="DB370" i="14" s="1"/>
  <c r="CO370" i="14"/>
  <c r="CP370" i="14" s="1"/>
  <c r="DI370" i="14"/>
  <c r="DJ370" i="14" s="1"/>
  <c r="CW370" i="14"/>
  <c r="CX370" i="14" s="1"/>
  <c r="DI251" i="14"/>
  <c r="DJ251" i="14" s="1"/>
  <c r="CW251" i="14"/>
  <c r="CX251" i="14" s="1"/>
  <c r="DE251" i="14"/>
  <c r="DF251" i="14" s="1"/>
  <c r="CS251" i="14"/>
  <c r="CT251" i="14" s="1"/>
  <c r="DM251" i="14"/>
  <c r="DN251" i="14" s="1"/>
  <c r="DA251" i="14"/>
  <c r="DB251" i="14" s="1"/>
  <c r="CO251" i="14"/>
  <c r="CP251" i="14" s="1"/>
  <c r="DE253" i="14"/>
  <c r="DF253" i="14" s="1"/>
  <c r="CS253" i="14"/>
  <c r="CT253" i="14" s="1"/>
  <c r="DM253" i="14"/>
  <c r="DN253" i="14" s="1"/>
  <c r="DA253" i="14"/>
  <c r="DB253" i="14" s="1"/>
  <c r="CO253" i="14"/>
  <c r="CP253" i="14" s="1"/>
  <c r="DI253" i="14"/>
  <c r="DJ253" i="14" s="1"/>
  <c r="CW253" i="14"/>
  <c r="CX253" i="14" s="1"/>
  <c r="DM373" i="14"/>
  <c r="DN373" i="14" s="1"/>
  <c r="DA373" i="14"/>
  <c r="DB373" i="14" s="1"/>
  <c r="CO373" i="14"/>
  <c r="CP373" i="14" s="1"/>
  <c r="DI373" i="14"/>
  <c r="DJ373" i="14" s="1"/>
  <c r="CW373" i="14"/>
  <c r="CX373" i="14" s="1"/>
  <c r="DE373" i="14"/>
  <c r="DF373" i="14" s="1"/>
  <c r="CS373" i="14"/>
  <c r="CT373" i="14" s="1"/>
  <c r="BU252" i="14"/>
  <c r="BV252" i="14" s="1"/>
  <c r="CC252" i="14"/>
  <c r="CD252" i="14" s="1"/>
  <c r="BQ252" i="14"/>
  <c r="BR252" i="14" s="1"/>
  <c r="CK252" i="14"/>
  <c r="CL252" i="14" s="1"/>
  <c r="BY252" i="14"/>
  <c r="BZ252" i="14" s="1"/>
  <c r="CG252" i="14"/>
  <c r="CH252" i="14" s="1"/>
  <c r="CK256" i="14"/>
  <c r="CL256" i="14" s="1"/>
  <c r="BY256" i="14"/>
  <c r="BZ256" i="14" s="1"/>
  <c r="CG256" i="14"/>
  <c r="CH256" i="14" s="1"/>
  <c r="BU256" i="14"/>
  <c r="BV256" i="14" s="1"/>
  <c r="CC256" i="14"/>
  <c r="CD256" i="14" s="1"/>
  <c r="BQ256" i="14"/>
  <c r="BR256" i="14" s="1"/>
  <c r="CC262" i="14"/>
  <c r="CD262" i="14" s="1"/>
  <c r="BQ262" i="14"/>
  <c r="BR262" i="14" s="1"/>
  <c r="CK262" i="14"/>
  <c r="CL262" i="14" s="1"/>
  <c r="BY262" i="14"/>
  <c r="BZ262" i="14" s="1"/>
  <c r="CG262" i="14"/>
  <c r="CH262" i="14" s="1"/>
  <c r="BU262" i="14"/>
  <c r="BV262" i="14" s="1"/>
  <c r="BY257" i="14"/>
  <c r="BZ257" i="14" s="1"/>
  <c r="CG257" i="14"/>
  <c r="CH257" i="14" s="1"/>
  <c r="BU257" i="14"/>
  <c r="BV257" i="14" s="1"/>
  <c r="BQ257" i="14"/>
  <c r="BR257" i="14" s="1"/>
  <c r="CC257" i="14"/>
  <c r="CD257" i="14" s="1"/>
  <c r="CK257" i="14"/>
  <c r="CL257" i="14" s="1"/>
  <c r="CC254" i="14"/>
  <c r="CD254" i="14" s="1"/>
  <c r="BQ254" i="14"/>
  <c r="BR254" i="14" s="1"/>
  <c r="CK254" i="14"/>
  <c r="CL254" i="14" s="1"/>
  <c r="BY254" i="14"/>
  <c r="BZ254" i="14" s="1"/>
  <c r="BU254" i="14"/>
  <c r="BV254" i="14" s="1"/>
  <c r="CG254" i="14"/>
  <c r="CH254" i="14" s="1"/>
  <c r="CC370" i="14"/>
  <c r="CD370" i="14" s="1"/>
  <c r="BQ370" i="14"/>
  <c r="BR370" i="14" s="1"/>
  <c r="CK370" i="14"/>
  <c r="CL370" i="14" s="1"/>
  <c r="BY370" i="14"/>
  <c r="BZ370" i="14" s="1"/>
  <c r="CG370" i="14"/>
  <c r="CH370" i="14" s="1"/>
  <c r="BU370" i="14"/>
  <c r="BV370" i="14" s="1"/>
  <c r="CG251" i="14"/>
  <c r="CH251" i="14" s="1"/>
  <c r="BU251" i="14"/>
  <c r="BV251" i="14" s="1"/>
  <c r="CC251" i="14"/>
  <c r="CD251" i="14" s="1"/>
  <c r="BQ251" i="14"/>
  <c r="BR251" i="14" s="1"/>
  <c r="BY251" i="14"/>
  <c r="BZ251" i="14" s="1"/>
  <c r="CK251" i="14"/>
  <c r="CL251" i="14" s="1"/>
  <c r="CC253" i="14"/>
  <c r="CD253" i="14" s="1"/>
  <c r="BQ253" i="14"/>
  <c r="BR253" i="14" s="1"/>
  <c r="CK253" i="14"/>
  <c r="CL253" i="14" s="1"/>
  <c r="BY253" i="14"/>
  <c r="BZ253" i="14" s="1"/>
  <c r="BU253" i="14"/>
  <c r="BV253" i="14" s="1"/>
  <c r="CG253" i="14"/>
  <c r="CH253" i="14" s="1"/>
  <c r="CK373" i="14"/>
  <c r="CL373" i="14" s="1"/>
  <c r="BY373" i="14"/>
  <c r="BZ373" i="14" s="1"/>
  <c r="CG373" i="14"/>
  <c r="CH373" i="14" s="1"/>
  <c r="BU373" i="14"/>
  <c r="BV373" i="14" s="1"/>
  <c r="BQ373" i="14"/>
  <c r="BR373" i="14" s="1"/>
  <c r="CC373" i="14"/>
  <c r="CD373" i="14" s="1"/>
  <c r="BM252" i="14"/>
  <c r="BN252" i="14" s="1"/>
  <c r="BM256" i="14"/>
  <c r="BN256" i="14" s="1"/>
  <c r="BM262" i="14"/>
  <c r="BN262" i="14" s="1"/>
  <c r="BM257" i="14"/>
  <c r="BN257" i="14" s="1"/>
  <c r="BM254" i="14"/>
  <c r="BN254" i="14" s="1"/>
  <c r="BM370" i="14"/>
  <c r="BN370" i="14" s="1"/>
  <c r="BM251" i="14"/>
  <c r="BN251" i="14" s="1"/>
  <c r="BM253" i="14"/>
  <c r="BN253" i="14" s="1"/>
  <c r="BM373" i="14"/>
  <c r="BN373" i="14" s="1"/>
  <c r="BI252" i="14"/>
  <c r="BJ252" i="14" s="1"/>
  <c r="BI256" i="14"/>
  <c r="BJ256" i="14" s="1"/>
  <c r="BI262" i="14"/>
  <c r="BJ262" i="14" s="1"/>
  <c r="BI257" i="14"/>
  <c r="BJ257" i="14" s="1"/>
  <c r="BI254" i="14"/>
  <c r="BJ254" i="14" s="1"/>
  <c r="BI370" i="14"/>
  <c r="BJ370" i="14" s="1"/>
  <c r="BI251" i="14"/>
  <c r="BJ251" i="14" s="1"/>
  <c r="BI253" i="14"/>
  <c r="BJ253" i="14" s="1"/>
  <c r="BI373" i="14"/>
  <c r="BJ373" i="14" s="1"/>
  <c r="BE252" i="14"/>
  <c r="BF252" i="14" s="1"/>
  <c r="BE256" i="14"/>
  <c r="BF256" i="14" s="1"/>
  <c r="BE262" i="14"/>
  <c r="BF262" i="14" s="1"/>
  <c r="BE257" i="14"/>
  <c r="BF257" i="14" s="1"/>
  <c r="BE254" i="14"/>
  <c r="BF254" i="14" s="1"/>
  <c r="BE370" i="14"/>
  <c r="BF370" i="14" s="1"/>
  <c r="BE251" i="14"/>
  <c r="BF251" i="14" s="1"/>
  <c r="BE253" i="14"/>
  <c r="BF253" i="14" s="1"/>
  <c r="BE373" i="14"/>
  <c r="BF373" i="14" s="1"/>
  <c r="BA252" i="14"/>
  <c r="BB252" i="14" s="1"/>
  <c r="BA256" i="14"/>
  <c r="BB256" i="14" s="1"/>
  <c r="BA262" i="14"/>
  <c r="BB262" i="14" s="1"/>
  <c r="BA257" i="14"/>
  <c r="BB257" i="14" s="1"/>
  <c r="BA254" i="14"/>
  <c r="BB254" i="14" s="1"/>
  <c r="BA370" i="14"/>
  <c r="BB370" i="14" s="1"/>
  <c r="BA251" i="14"/>
  <c r="BB251" i="14" s="1"/>
  <c r="BA253" i="14"/>
  <c r="BB253" i="14" s="1"/>
  <c r="BA373" i="14"/>
  <c r="BB373" i="14" s="1"/>
  <c r="AW252" i="14"/>
  <c r="AX252" i="14" s="1"/>
  <c r="AW256" i="14"/>
  <c r="AX256" i="14" s="1"/>
  <c r="AW262" i="14"/>
  <c r="AX262" i="14" s="1"/>
  <c r="AW257" i="14"/>
  <c r="AX257" i="14" s="1"/>
  <c r="AW254" i="14"/>
  <c r="AX254" i="14" s="1"/>
  <c r="AW370" i="14"/>
  <c r="AX370" i="14" s="1"/>
  <c r="AW251" i="14"/>
  <c r="AX251" i="14" s="1"/>
  <c r="AW253" i="14"/>
  <c r="AX253" i="14" s="1"/>
  <c r="AW373" i="14"/>
  <c r="AX373" i="14" s="1"/>
  <c r="AS370" i="14"/>
  <c r="AT370" i="14" s="1"/>
  <c r="AS373" i="14"/>
  <c r="AT373" i="14" s="1"/>
  <c r="AO370" i="14"/>
  <c r="AP370" i="14" s="1"/>
  <c r="AO373" i="14"/>
  <c r="AP373" i="14" s="1"/>
  <c r="AK370" i="14"/>
  <c r="AL370" i="14" s="1"/>
  <c r="AK373" i="14"/>
  <c r="AL373" i="14" s="1"/>
  <c r="AG252" i="14"/>
  <c r="AH252" i="14" s="1"/>
  <c r="AG256" i="14"/>
  <c r="AH256" i="14" s="1"/>
  <c r="AG262" i="14"/>
  <c r="AH262" i="14" s="1"/>
  <c r="AG257" i="14"/>
  <c r="AH257" i="14" s="1"/>
  <c r="AG254" i="14"/>
  <c r="AH254" i="14" s="1"/>
  <c r="AG370" i="14"/>
  <c r="AH370" i="14" s="1"/>
  <c r="AG251" i="14"/>
  <c r="AH251" i="14" s="1"/>
  <c r="AG253" i="14"/>
  <c r="AH253" i="14" s="1"/>
  <c r="AG373" i="14"/>
  <c r="AH373" i="14" s="1"/>
  <c r="AC252" i="14"/>
  <c r="AD252" i="14" s="1"/>
  <c r="AC256" i="14"/>
  <c r="AD256" i="14" s="1"/>
  <c r="AC262" i="14"/>
  <c r="AD262" i="14" s="1"/>
  <c r="AC257" i="14"/>
  <c r="AD257" i="14" s="1"/>
  <c r="AC254" i="14"/>
  <c r="AD254" i="14" s="1"/>
  <c r="AC370" i="14"/>
  <c r="AD370" i="14" s="1"/>
  <c r="AC251" i="14"/>
  <c r="AD251" i="14" s="1"/>
  <c r="AC253" i="14"/>
  <c r="AD253" i="14" s="1"/>
  <c r="AC373" i="14"/>
  <c r="AD373" i="14" s="1"/>
  <c r="Y252" i="14"/>
  <c r="Z252" i="14" s="1"/>
  <c r="Y256" i="14"/>
  <c r="Z256" i="14" s="1"/>
  <c r="Y262" i="14"/>
  <c r="Z262" i="14" s="1"/>
  <c r="Y257" i="14"/>
  <c r="Z257" i="14" s="1"/>
  <c r="Y254" i="14"/>
  <c r="Z254" i="14" s="1"/>
  <c r="Y370" i="14"/>
  <c r="Z370" i="14" s="1"/>
  <c r="Y251" i="14"/>
  <c r="Z251" i="14" s="1"/>
  <c r="Y253" i="14"/>
  <c r="Z253" i="14" s="1"/>
  <c r="Y373" i="14"/>
  <c r="Z373" i="14" s="1"/>
  <c r="U252" i="14"/>
  <c r="V252" i="14" s="1"/>
  <c r="U256" i="14"/>
  <c r="V256" i="14" s="1"/>
  <c r="U262" i="14"/>
  <c r="V262" i="14" s="1"/>
  <c r="U257" i="14"/>
  <c r="V257" i="14" s="1"/>
  <c r="U254" i="14"/>
  <c r="V254" i="14" s="1"/>
  <c r="U370" i="14"/>
  <c r="V370" i="14" s="1"/>
  <c r="U251" i="14"/>
  <c r="V251" i="14" s="1"/>
  <c r="U253" i="14"/>
  <c r="V253" i="14" s="1"/>
  <c r="U373" i="14"/>
  <c r="V373" i="14" s="1"/>
  <c r="Q252" i="14"/>
  <c r="R252" i="14" s="1"/>
  <c r="Q256" i="14"/>
  <c r="R256" i="14" s="1"/>
  <c r="Q262" i="14"/>
  <c r="R262" i="14" s="1"/>
  <c r="Q257" i="14"/>
  <c r="R257" i="14" s="1"/>
  <c r="Q254" i="14"/>
  <c r="R254" i="14" s="1"/>
  <c r="Q370" i="14"/>
  <c r="R370" i="14" s="1"/>
  <c r="Q251" i="14"/>
  <c r="R251" i="14" s="1"/>
  <c r="Q253" i="14"/>
  <c r="R253" i="14" s="1"/>
  <c r="Q373" i="14"/>
  <c r="R373" i="14" s="1"/>
  <c r="M256" i="14"/>
  <c r="N256" i="14" s="1"/>
  <c r="M257" i="14"/>
  <c r="N257" i="14" s="1"/>
  <c r="M252" i="14"/>
  <c r="N252" i="14" s="1"/>
  <c r="M262" i="14"/>
  <c r="N262" i="14" s="1"/>
  <c r="M254" i="14"/>
  <c r="N254" i="14" s="1"/>
  <c r="M370" i="14"/>
  <c r="N370" i="14" s="1"/>
  <c r="M251" i="14"/>
  <c r="N251" i="14" s="1"/>
  <c r="M253" i="14"/>
  <c r="N253" i="14" s="1"/>
  <c r="M373" i="14"/>
  <c r="N373" i="14" s="1"/>
  <c r="DR199" i="14" l="1"/>
  <c r="V199" i="14"/>
  <c r="EO256" i="14"/>
  <c r="DV199" i="14"/>
  <c r="AD199" i="14"/>
  <c r="AX199" i="14"/>
  <c r="BZ199" i="14"/>
  <c r="DB199" i="14"/>
  <c r="EO251" i="14"/>
  <c r="DZ199" i="14"/>
  <c r="EO257" i="14"/>
  <c r="EO252" i="14"/>
  <c r="EO334" i="14"/>
  <c r="AH199" i="14"/>
  <c r="BB199" i="14"/>
  <c r="BR199" i="14"/>
  <c r="DN199" i="14"/>
  <c r="EO373" i="14"/>
  <c r="EO370" i="14"/>
  <c r="AL199" i="14"/>
  <c r="BF199" i="14"/>
  <c r="CD199" i="14"/>
  <c r="CT199" i="14"/>
  <c r="EO262" i="14"/>
  <c r="AP199" i="14"/>
  <c r="CL199" i="14"/>
  <c r="BJ199" i="14"/>
  <c r="BV199" i="14"/>
  <c r="DF199" i="14"/>
  <c r="EO253" i="14"/>
  <c r="AT199" i="14"/>
  <c r="BN199" i="14"/>
  <c r="CH199" i="14"/>
  <c r="CX199" i="14"/>
  <c r="EO254" i="14"/>
  <c r="Z199" i="14"/>
  <c r="CP199" i="14"/>
  <c r="N199" i="14"/>
  <c r="R199" i="14"/>
  <c r="DJ199" i="14"/>
  <c r="DQ10" i="14" l="1"/>
  <c r="U10" i="14"/>
  <c r="CK10" i="14"/>
  <c r="Y10" i="14"/>
  <c r="BU10" i="14"/>
  <c r="AK10" i="14"/>
  <c r="DU10" i="14"/>
  <c r="EO199" i="14"/>
  <c r="DY10" i="14"/>
  <c r="BI10" i="14"/>
  <c r="CG10" i="14"/>
  <c r="AO10" i="14"/>
  <c r="DM10" i="14"/>
  <c r="DI10" i="14"/>
  <c r="BM10" i="14"/>
  <c r="BQ10" i="14"/>
  <c r="DA10" i="14"/>
  <c r="Q10" i="14"/>
  <c r="AS10" i="14"/>
  <c r="CS10" i="14"/>
  <c r="BA10" i="14"/>
  <c r="BY10" i="14"/>
  <c r="M10" i="14"/>
  <c r="CC10" i="14"/>
  <c r="AG10" i="14"/>
  <c r="AW10" i="14"/>
  <c r="CW10" i="14"/>
  <c r="CO10" i="14"/>
  <c r="DE10" i="14"/>
  <c r="BE10" i="14"/>
  <c r="AC10" i="14"/>
  <c r="I334" i="14"/>
  <c r="I252" i="14"/>
  <c r="I251" i="14"/>
  <c r="I262" i="14"/>
  <c r="I254" i="14"/>
  <c r="I256" i="14"/>
  <c r="I253" i="14"/>
  <c r="I257" i="14"/>
  <c r="J334" i="14" l="1"/>
  <c r="EP334" i="14"/>
  <c r="EQ334" i="14" s="1"/>
  <c r="J251" i="14"/>
  <c r="EP251" i="14"/>
  <c r="EQ251" i="14" s="1"/>
  <c r="EP252" i="14"/>
  <c r="EQ252" i="14" s="1"/>
  <c r="J252" i="14"/>
  <c r="EP253" i="14"/>
  <c r="EQ253" i="14" s="1"/>
  <c r="J253" i="14"/>
  <c r="EP256" i="14"/>
  <c r="EQ256" i="14" s="1"/>
  <c r="J256" i="14"/>
  <c r="EP257" i="14"/>
  <c r="EQ257" i="14" s="1"/>
  <c r="J257" i="14"/>
  <c r="EP254" i="14"/>
  <c r="EQ254" i="14" s="1"/>
  <c r="J254" i="14"/>
  <c r="EP262" i="14"/>
  <c r="EQ262" i="14" s="1"/>
  <c r="J262" i="14"/>
  <c r="I342" i="14" l="1"/>
  <c r="J342" i="14" l="1"/>
  <c r="EP342" i="14"/>
  <c r="EQ342" i="14" s="1"/>
  <c r="I343" i="14"/>
  <c r="J343" i="14" l="1"/>
  <c r="EP343" i="14"/>
  <c r="EQ343" i="14" s="1"/>
  <c r="I344" i="14" l="1"/>
  <c r="J344" i="14" l="1"/>
  <c r="EP344" i="14"/>
  <c r="EQ344" i="14" s="1"/>
  <c r="I345" i="14" l="1"/>
  <c r="EP345" i="14" l="1"/>
  <c r="EQ345" i="14" s="1"/>
  <c r="J345" i="14"/>
  <c r="I350" i="14" l="1"/>
  <c r="I373" i="14"/>
  <c r="I370" i="14"/>
  <c r="I355" i="14"/>
  <c r="I378" i="14"/>
  <c r="J373" i="14" l="1"/>
  <c r="EP373" i="14"/>
  <c r="EQ373" i="14" s="1"/>
  <c r="J378" i="14"/>
  <c r="EP378" i="14"/>
  <c r="EQ378" i="14" s="1"/>
  <c r="I199" i="14"/>
  <c r="EP350" i="14"/>
  <c r="EQ350" i="14" s="1"/>
  <c r="J350" i="14"/>
  <c r="J370" i="14"/>
  <c r="EP370" i="14"/>
  <c r="EQ370" i="14" s="1"/>
  <c r="EP355" i="14"/>
  <c r="EQ355" i="14" s="1"/>
  <c r="J355" i="14"/>
  <c r="I198" i="14" l="1"/>
  <c r="EP199" i="14"/>
  <c r="EQ199" i="14" s="1"/>
  <c r="J199" i="14"/>
  <c r="J198" i="14" l="1"/>
  <c r="EP198" i="14"/>
  <c r="EQ198" i="14" s="1"/>
  <c r="J1426" i="14" l="1"/>
</calcChain>
</file>

<file path=xl/sharedStrings.xml><?xml version="1.0" encoding="utf-8"?>
<sst xmlns="http://schemas.openxmlformats.org/spreadsheetml/2006/main" count="1884" uniqueCount="1546">
  <si>
    <t>CÓDIGO</t>
  </si>
  <si>
    <t>ITEM</t>
  </si>
  <si>
    <t>CUSTO UNITÁRIO</t>
  </si>
  <si>
    <t>UNIDADE</t>
  </si>
  <si>
    <t>CUSTO TOTAL</t>
  </si>
  <si>
    <t>Cliente:</t>
  </si>
  <si>
    <t>Objeto:</t>
  </si>
  <si>
    <t>DESCRIÇÃO DO SERVIÇO</t>
  </si>
  <si>
    <t>PREÇO TOTAL</t>
  </si>
  <si>
    <t>MOBILIZAÇÃO E DESMOBILIZAÇÃO</t>
  </si>
  <si>
    <t>Trecho:</t>
  </si>
  <si>
    <t>ORIGEM</t>
  </si>
  <si>
    <t>PREÇO</t>
  </si>
  <si>
    <t>TRECHO:</t>
  </si>
  <si>
    <t>QTD.</t>
  </si>
  <si>
    <t>QUANTIDADE TOTAL</t>
  </si>
  <si>
    <t>ESTADO:</t>
  </si>
  <si>
    <t>SEGMENTO:</t>
  </si>
  <si>
    <t>Planilha de Serviços e Preços</t>
  </si>
  <si>
    <t>ADMINISTRAÇÃO LOCAL DE OBRAS</t>
  </si>
  <si>
    <t>BNDES - Banco Nacional de Desenvolvimento</t>
  </si>
  <si>
    <t>Valores:</t>
  </si>
  <si>
    <t>PREÇO TOTAL:</t>
  </si>
  <si>
    <t>BDI DIFERENCADO:</t>
  </si>
  <si>
    <t>BDI:</t>
  </si>
  <si>
    <t>Escavação</t>
  </si>
  <si>
    <t>Aterro</t>
  </si>
  <si>
    <t>Pavimentação</t>
  </si>
  <si>
    <t>Iluminação</t>
  </si>
  <si>
    <t>7.0</t>
  </si>
  <si>
    <t>AMPLIAÇÃO</t>
  </si>
  <si>
    <t>Limpeza do Terreno</t>
  </si>
  <si>
    <t>Solo Mole</t>
  </si>
  <si>
    <t>Emprétimo e Bota-Fora</t>
  </si>
  <si>
    <t>Contenções</t>
  </si>
  <si>
    <t>Drenagem</t>
  </si>
  <si>
    <t>Proteção Vegetal</t>
  </si>
  <si>
    <t>Sinalização Horizontal</t>
  </si>
  <si>
    <t>Sinalização Vertical</t>
  </si>
  <si>
    <t>Dispositivo de Segurança</t>
  </si>
  <si>
    <t>ESCAVAÇÃO</t>
  </si>
  <si>
    <t>ATERRO</t>
  </si>
  <si>
    <t>DISPOSITIVOS DE SEGURANÇA</t>
  </si>
  <si>
    <t>ILUMINAÇÃO</t>
  </si>
  <si>
    <t>Minas Gerais</t>
  </si>
  <si>
    <t>7.1</t>
  </si>
  <si>
    <t>FAIXAS ADICIONAIS</t>
  </si>
  <si>
    <t>7.1.1</t>
  </si>
  <si>
    <t>7.1.1.1</t>
  </si>
  <si>
    <t>7.1.1.2</t>
  </si>
  <si>
    <t>7.1.1.3</t>
  </si>
  <si>
    <t>7.1.1.4</t>
  </si>
  <si>
    <t>7.1.1.5</t>
  </si>
  <si>
    <t>7.1.1.6</t>
  </si>
  <si>
    <t>7.1.1.7</t>
  </si>
  <si>
    <t>7.1.1.8</t>
  </si>
  <si>
    <t>7.1.2</t>
  </si>
  <si>
    <t>7.1.2.1</t>
  </si>
  <si>
    <t>7.1.2.2</t>
  </si>
  <si>
    <t>7.1.2.3</t>
  </si>
  <si>
    <t>7.1.2.4</t>
  </si>
  <si>
    <t>7.1.2.5</t>
  </si>
  <si>
    <t>7.1.2.6</t>
  </si>
  <si>
    <t>7.1.2.7</t>
  </si>
  <si>
    <t>7.1.2.8</t>
  </si>
  <si>
    <t>7.1.2.9</t>
  </si>
  <si>
    <t>7.1.2.10</t>
  </si>
  <si>
    <t>7.1.3</t>
  </si>
  <si>
    <t>7.1.3.1</t>
  </si>
  <si>
    <t>7.1.3.2</t>
  </si>
  <si>
    <t>7.1.3.3</t>
  </si>
  <si>
    <t>7.1.3.4</t>
  </si>
  <si>
    <t>7.1.3.5</t>
  </si>
  <si>
    <t>7.1.3.6</t>
  </si>
  <si>
    <t>7.1.3.7</t>
  </si>
  <si>
    <t>7.1.3.8</t>
  </si>
  <si>
    <t>7.1.3.9</t>
  </si>
  <si>
    <t>7.1.3.10</t>
  </si>
  <si>
    <t>7.1.3.11</t>
  </si>
  <si>
    <t>7.1.3.12</t>
  </si>
  <si>
    <t>7.1.3.13</t>
  </si>
  <si>
    <t>7.1.3.14</t>
  </si>
  <si>
    <t>7.1.4</t>
  </si>
  <si>
    <t>7.1.4.1</t>
  </si>
  <si>
    <t>7.1.4.2</t>
  </si>
  <si>
    <t>7.1.5</t>
  </si>
  <si>
    <t>7.1.5.1</t>
  </si>
  <si>
    <t>7.1.5.2</t>
  </si>
  <si>
    <t>7.1.5.3</t>
  </si>
  <si>
    <t>7.1.5.4</t>
  </si>
  <si>
    <t>7.1.5.5</t>
  </si>
  <si>
    <t>7.1.5.6</t>
  </si>
  <si>
    <t>7.1.5.7</t>
  </si>
  <si>
    <t>7.1.5.8</t>
  </si>
  <si>
    <t>7.1.5.9</t>
  </si>
  <si>
    <t>7.1.6</t>
  </si>
  <si>
    <t>7.1.6.1</t>
  </si>
  <si>
    <t>7.1.6.2</t>
  </si>
  <si>
    <t>7.1.6.3</t>
  </si>
  <si>
    <t>7.1.6.4</t>
  </si>
  <si>
    <t>7.1.6.5</t>
  </si>
  <si>
    <t>7.1.6.6</t>
  </si>
  <si>
    <t>7.1.7</t>
  </si>
  <si>
    <t>7.1.7.1</t>
  </si>
  <si>
    <t>7.1.7.2</t>
  </si>
  <si>
    <t>7.1.7.3</t>
  </si>
  <si>
    <t>7.1.7.4</t>
  </si>
  <si>
    <t>7.1.7.5</t>
  </si>
  <si>
    <t>7.1.7.6</t>
  </si>
  <si>
    <t>7.1.7.7</t>
  </si>
  <si>
    <t>7.1.8</t>
  </si>
  <si>
    <t>7.1.8.1</t>
  </si>
  <si>
    <t>7.1.8.2</t>
  </si>
  <si>
    <t>7.1.8.3</t>
  </si>
  <si>
    <t>7.1.8.4</t>
  </si>
  <si>
    <t>7.1.8.5</t>
  </si>
  <si>
    <t>7.1.8.6</t>
  </si>
  <si>
    <t>7.1.8.7</t>
  </si>
  <si>
    <t>7.1.8.8</t>
  </si>
  <si>
    <t>7.1.8.9</t>
  </si>
  <si>
    <t>7.1.8.10</t>
  </si>
  <si>
    <t>7.1.8.11</t>
  </si>
  <si>
    <t>7.1.8.12</t>
  </si>
  <si>
    <t>7.1.8.13</t>
  </si>
  <si>
    <t>7.1.8.14</t>
  </si>
  <si>
    <t>7.1.8.15</t>
  </si>
  <si>
    <t>7.1.8.16</t>
  </si>
  <si>
    <t>7.1.8.17</t>
  </si>
  <si>
    <t>7.1.8.18</t>
  </si>
  <si>
    <t>7.1.8.19</t>
  </si>
  <si>
    <t>7.1.8.20</t>
  </si>
  <si>
    <t>7.1.8.21</t>
  </si>
  <si>
    <t>7.1.8.22</t>
  </si>
  <si>
    <t>7.1.8.23</t>
  </si>
  <si>
    <t>7.1.8.24</t>
  </si>
  <si>
    <t>7.1.8.25</t>
  </si>
  <si>
    <t>7.1.8.26</t>
  </si>
  <si>
    <t>7.1.8.27</t>
  </si>
  <si>
    <t>7.1.8.28</t>
  </si>
  <si>
    <t>7.1.8.29</t>
  </si>
  <si>
    <t>7.1.8.30</t>
  </si>
  <si>
    <t>7.1.8.31</t>
  </si>
  <si>
    <t>7.1.8.32</t>
  </si>
  <si>
    <t>7.1.8.33</t>
  </si>
  <si>
    <t>7.1.8.34</t>
  </si>
  <si>
    <t>7.1.8.35</t>
  </si>
  <si>
    <t>7.1.8.36</t>
  </si>
  <si>
    <t>7.1.8.37</t>
  </si>
  <si>
    <t>7.1.8.38</t>
  </si>
  <si>
    <t>7.1.8.39</t>
  </si>
  <si>
    <t>7.1.9</t>
  </si>
  <si>
    <t>7.1.9.1</t>
  </si>
  <si>
    <t>7.1.9.2</t>
  </si>
  <si>
    <t>7.1.10</t>
  </si>
  <si>
    <t>7.1.10.1</t>
  </si>
  <si>
    <t>7.1.10.2</t>
  </si>
  <si>
    <t>7.1.10.3</t>
  </si>
  <si>
    <t>7.1.10.4</t>
  </si>
  <si>
    <t>7.1.10.5</t>
  </si>
  <si>
    <t>7.1.11</t>
  </si>
  <si>
    <t>7.1.11.1</t>
  </si>
  <si>
    <t>7.1.11.2</t>
  </si>
  <si>
    <t>7.1.11.3</t>
  </si>
  <si>
    <t>7.1.11.4</t>
  </si>
  <si>
    <t>7.1.11.5</t>
  </si>
  <si>
    <t>7.1.11.6</t>
  </si>
  <si>
    <t>7.1.11.7</t>
  </si>
  <si>
    <t>7.1.11.8</t>
  </si>
  <si>
    <t>7.1.11.9</t>
  </si>
  <si>
    <t>7.1.11.10</t>
  </si>
  <si>
    <t>7.1.11.11</t>
  </si>
  <si>
    <t>7.1.11.12</t>
  </si>
  <si>
    <t>7.1.11.13</t>
  </si>
  <si>
    <t>7.1.11.14</t>
  </si>
  <si>
    <t>7.1.11.15</t>
  </si>
  <si>
    <t>7.1.11.16</t>
  </si>
  <si>
    <t>7.1.11.17</t>
  </si>
  <si>
    <t>7.1.11.18</t>
  </si>
  <si>
    <t>7.1.11.19</t>
  </si>
  <si>
    <t>7.1.11.20</t>
  </si>
  <si>
    <t>7.1.11.21</t>
  </si>
  <si>
    <t>7.1.11.22</t>
  </si>
  <si>
    <t>7.1.11.23</t>
  </si>
  <si>
    <t>7.1.11.24</t>
  </si>
  <si>
    <t>7.1.11.25</t>
  </si>
  <si>
    <t>7.1.12</t>
  </si>
  <si>
    <t>7.1.12.1</t>
  </si>
  <si>
    <t>7.1.12.2</t>
  </si>
  <si>
    <t>7.1.12.3</t>
  </si>
  <si>
    <t>7.1.12.4</t>
  </si>
  <si>
    <t>7.1.12.5</t>
  </si>
  <si>
    <t>7.1.12.6</t>
  </si>
  <si>
    <t>7.1.12.7</t>
  </si>
  <si>
    <t>7.1.12.8</t>
  </si>
  <si>
    <t>7.1.12.9</t>
  </si>
  <si>
    <t>7.1.12.10</t>
  </si>
  <si>
    <t>7.1.12.11</t>
  </si>
  <si>
    <t>7.1.12.12</t>
  </si>
  <si>
    <t>7.1.12.13</t>
  </si>
  <si>
    <t>7.1.12.14</t>
  </si>
  <si>
    <t>7.1.12.15</t>
  </si>
  <si>
    <t>7.1.12.16</t>
  </si>
  <si>
    <t>7.1.12.17</t>
  </si>
  <si>
    <t>7.1.13</t>
  </si>
  <si>
    <t>7.1.13.1</t>
  </si>
  <si>
    <t>7.1.13.2</t>
  </si>
  <si>
    <t>7.1.13.3</t>
  </si>
  <si>
    <t>7.1.13.4</t>
  </si>
  <si>
    <t>7.1.13.5</t>
  </si>
  <si>
    <t>7.1.13.6</t>
  </si>
  <si>
    <t>7.1.13.7</t>
  </si>
  <si>
    <t>7.1.13.8</t>
  </si>
  <si>
    <t>7.1.13.9</t>
  </si>
  <si>
    <t>7.1.13.10</t>
  </si>
  <si>
    <t>7.1.13.11</t>
  </si>
  <si>
    <t>7.1.13.12</t>
  </si>
  <si>
    <t>7.1.13.13</t>
  </si>
  <si>
    <t>7.1.13.14</t>
  </si>
  <si>
    <t>7.1.13.15</t>
  </si>
  <si>
    <t>7.1.13.16</t>
  </si>
  <si>
    <t>7.1.13.17</t>
  </si>
  <si>
    <t>7.1.13.18</t>
  </si>
  <si>
    <t>7.1.13.19</t>
  </si>
  <si>
    <t>7.1.13.20</t>
  </si>
  <si>
    <t>7.1.13.21</t>
  </si>
  <si>
    <t>7.1.13.22</t>
  </si>
  <si>
    <t>1.0</t>
  </si>
  <si>
    <t>2.0</t>
  </si>
  <si>
    <t>3.0</t>
  </si>
  <si>
    <t>4.0</t>
  </si>
  <si>
    <t>5.0</t>
  </si>
  <si>
    <t>6.0</t>
  </si>
  <si>
    <t>1.1</t>
  </si>
  <si>
    <t>ADMINISTRAÇÃO DE OBRAS</t>
  </si>
  <si>
    <t>CANTEIRO DE OBRAS E ACAMPAMENTO</t>
  </si>
  <si>
    <t>1.1.1</t>
  </si>
  <si>
    <t>2.1</t>
  </si>
  <si>
    <t>2.2</t>
  </si>
  <si>
    <t>3.1</t>
  </si>
  <si>
    <t>3.2</t>
  </si>
  <si>
    <t>PROJETO EXECUTIVO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</si>
  <si>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</si>
  <si>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</si>
  <si>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</si>
  <si>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</si>
  <si>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</si>
  <si>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</si>
  <si>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</si>
  <si>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</si>
  <si>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</si>
  <si>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</si>
  <si>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SERVIÇOS INICIAIS</t>
  </si>
  <si>
    <t>FAIXAS DE DOMÍNIO</t>
  </si>
  <si>
    <t>5.1.1</t>
  </si>
  <si>
    <t>5.1.2</t>
  </si>
  <si>
    <t>5.1.3</t>
  </si>
  <si>
    <t>5.1.4</t>
  </si>
  <si>
    <t>5.1.5</t>
  </si>
  <si>
    <t>5.1.6</t>
  </si>
  <si>
    <t>5.1.7</t>
  </si>
  <si>
    <t>5.1.8</t>
  </si>
  <si>
    <t>5.1</t>
  </si>
  <si>
    <t>5.2</t>
  </si>
  <si>
    <t>5.2.1</t>
  </si>
  <si>
    <t>5.2.2</t>
  </si>
  <si>
    <t>5.2.3</t>
  </si>
  <si>
    <t>5.2.4</t>
  </si>
  <si>
    <t>5.2.5</t>
  </si>
  <si>
    <t>5.2.6</t>
  </si>
  <si>
    <t>5.2.7</t>
  </si>
  <si>
    <t>OBRAS DE ARTE ESPECIAIS</t>
  </si>
  <si>
    <t>5.3</t>
  </si>
  <si>
    <t>5.3.1</t>
  </si>
  <si>
    <t>5.3.2</t>
  </si>
  <si>
    <t>5.4</t>
  </si>
  <si>
    <t>SINALIZAÇÃO HORIZONTAL/VERTICAL</t>
  </si>
  <si>
    <t>5.4.1</t>
  </si>
  <si>
    <t>5.4.2</t>
  </si>
  <si>
    <t>5.4.3</t>
  </si>
  <si>
    <t>5.4.4</t>
  </si>
  <si>
    <t>5.4.5</t>
  </si>
  <si>
    <t>5.4.6</t>
  </si>
  <si>
    <t>5.4.7</t>
  </si>
  <si>
    <t>5.4.8</t>
  </si>
  <si>
    <t>5.5</t>
  </si>
  <si>
    <t>DRENAGEM E OBRAS DE ARTE CORRENTE</t>
  </si>
  <si>
    <t>5.5.1</t>
  </si>
  <si>
    <t>5.5.2</t>
  </si>
  <si>
    <t>5.5.3</t>
  </si>
  <si>
    <t>5.5.4</t>
  </si>
  <si>
    <t>5.5.5</t>
  </si>
  <si>
    <t>5.5.6</t>
  </si>
  <si>
    <t>5.5.7</t>
  </si>
  <si>
    <t>5.5.8</t>
  </si>
  <si>
    <t>5.6</t>
  </si>
  <si>
    <t>ILUMINAÇÃO E INSTALAÇÕES ELÉTRICAS</t>
  </si>
  <si>
    <t>5.6.1</t>
  </si>
  <si>
    <t>5.6.2</t>
  </si>
  <si>
    <t>7.2</t>
  </si>
  <si>
    <t>7.2.1</t>
  </si>
  <si>
    <t>7.2.1.1</t>
  </si>
  <si>
    <t>7.2.1.2</t>
  </si>
  <si>
    <t>7.2.1.3</t>
  </si>
  <si>
    <t>7.2.1.4</t>
  </si>
  <si>
    <t>7.2.1.5</t>
  </si>
  <si>
    <t>7.2.1.6</t>
  </si>
  <si>
    <t>7.2.1.7</t>
  </si>
  <si>
    <t>7.2.1.8</t>
  </si>
  <si>
    <t>7.2.2.1</t>
  </si>
  <si>
    <t>7.2.2.2</t>
  </si>
  <si>
    <t>7.2.2.3</t>
  </si>
  <si>
    <t>7.2.2.4</t>
  </si>
  <si>
    <t>7.2.2.5</t>
  </si>
  <si>
    <t>7.2.2.6</t>
  </si>
  <si>
    <t>7.2.2.7</t>
  </si>
  <si>
    <t>7.2.2.8</t>
  </si>
  <si>
    <t>7.2.2.9</t>
  </si>
  <si>
    <t>7.2.2.10</t>
  </si>
  <si>
    <t>7.2.2</t>
  </si>
  <si>
    <t>7.2.3.1</t>
  </si>
  <si>
    <t>7.2.3.2</t>
  </si>
  <si>
    <t>7.2.3.3</t>
  </si>
  <si>
    <t>7.2.3.4</t>
  </si>
  <si>
    <t>7.2.3.5</t>
  </si>
  <si>
    <t>7.2.3.6</t>
  </si>
  <si>
    <t>7.2.3.7</t>
  </si>
  <si>
    <t>7.2.3.8</t>
  </si>
  <si>
    <t>7.2.3.9</t>
  </si>
  <si>
    <t>7.2.3.10</t>
  </si>
  <si>
    <t>7.2.3.11</t>
  </si>
  <si>
    <t>7.2.3.12</t>
  </si>
  <si>
    <t>7.2.3.13</t>
  </si>
  <si>
    <t>7.2.3.14</t>
  </si>
  <si>
    <t>7.2.3</t>
  </si>
  <si>
    <t>7.2.4</t>
  </si>
  <si>
    <t>7.2.4.1</t>
  </si>
  <si>
    <t>7.2.4.2</t>
  </si>
  <si>
    <t>7.2.5</t>
  </si>
  <si>
    <t>7.2.5.1</t>
  </si>
  <si>
    <t>7.2.5.2</t>
  </si>
  <si>
    <t>7.2.5.3</t>
  </si>
  <si>
    <t>7.2.5.4</t>
  </si>
  <si>
    <t>7.2.5.5</t>
  </si>
  <si>
    <t>7.2.5.6</t>
  </si>
  <si>
    <t>7.2.5.7</t>
  </si>
  <si>
    <t>7.2.5.8</t>
  </si>
  <si>
    <t>7.2.5.9</t>
  </si>
  <si>
    <t>7.2.6</t>
  </si>
  <si>
    <t>7.2.6.1</t>
  </si>
  <si>
    <t>7.2.6.2</t>
  </si>
  <si>
    <t>7.2.6.3</t>
  </si>
  <si>
    <t>7.2.6.4</t>
  </si>
  <si>
    <t>7.2.6.5</t>
  </si>
  <si>
    <t>7.2.6.6</t>
  </si>
  <si>
    <t>7.2.7</t>
  </si>
  <si>
    <t>7.2.7.1</t>
  </si>
  <si>
    <t>7.2.7.2</t>
  </si>
  <si>
    <t>7.2.7.3</t>
  </si>
  <si>
    <t>7.2.7.4</t>
  </si>
  <si>
    <t>7.2.7.5</t>
  </si>
  <si>
    <t>7.2.7.6</t>
  </si>
  <si>
    <t>7.2.7.7</t>
  </si>
  <si>
    <t>7.2.8.1</t>
  </si>
  <si>
    <t>7.2.8.2</t>
  </si>
  <si>
    <t>7.2.8.3</t>
  </si>
  <si>
    <t>7.2.8.4</t>
  </si>
  <si>
    <t>7.2.8.5</t>
  </si>
  <si>
    <t>7.2.8.6</t>
  </si>
  <si>
    <t>7.2.8.7</t>
  </si>
  <si>
    <t>7.2.8.8</t>
  </si>
  <si>
    <t>7.2.8.9</t>
  </si>
  <si>
    <t>7.2.8.10</t>
  </si>
  <si>
    <t>7.2.8.11</t>
  </si>
  <si>
    <t>7.2.8.12</t>
  </si>
  <si>
    <t>7.2.8.13</t>
  </si>
  <si>
    <t>7.2.8.14</t>
  </si>
  <si>
    <t>7.2.8.15</t>
  </si>
  <si>
    <t>7.2.8.16</t>
  </si>
  <si>
    <t>7.2.8.17</t>
  </si>
  <si>
    <t>7.2.8.18</t>
  </si>
  <si>
    <t>7.2.8.19</t>
  </si>
  <si>
    <t>7.2.8.20</t>
  </si>
  <si>
    <t>7.2.8.21</t>
  </si>
  <si>
    <t>7.2.8.22</t>
  </si>
  <si>
    <t>7.2.8.23</t>
  </si>
  <si>
    <t>7.2.8.24</t>
  </si>
  <si>
    <t>7.2.8.25</t>
  </si>
  <si>
    <t>7.2.8.26</t>
  </si>
  <si>
    <t>7.2.8.27</t>
  </si>
  <si>
    <t>7.2.8.28</t>
  </si>
  <si>
    <t>7.2.8.29</t>
  </si>
  <si>
    <t>7.2.8.30</t>
  </si>
  <si>
    <t>7.2.8.31</t>
  </si>
  <si>
    <t>7.2.8.32</t>
  </si>
  <si>
    <t>7.2.8.33</t>
  </si>
  <si>
    <t>7.2.8.34</t>
  </si>
  <si>
    <t>7.2.8.35</t>
  </si>
  <si>
    <t>7.2.8.36</t>
  </si>
  <si>
    <t>7.2.8.37</t>
  </si>
  <si>
    <t>7.2.8.38</t>
  </si>
  <si>
    <t>7.2.8.39</t>
  </si>
  <si>
    <t>7.2.8</t>
  </si>
  <si>
    <t>7.2.9</t>
  </si>
  <si>
    <t>7.2.9.1</t>
  </si>
  <si>
    <t>7.2.9.2</t>
  </si>
  <si>
    <t>7.2.10</t>
  </si>
  <si>
    <t>7.2.10.1</t>
  </si>
  <si>
    <t>7.2.10.2</t>
  </si>
  <si>
    <t>7.2.10.3</t>
  </si>
  <si>
    <t>7.2.10.4</t>
  </si>
  <si>
    <t>7.2.10.5</t>
  </si>
  <si>
    <t>7.2.11</t>
  </si>
  <si>
    <t>7.2.11.1</t>
  </si>
  <si>
    <t>7.2.11.2</t>
  </si>
  <si>
    <t>7.2.11.3</t>
  </si>
  <si>
    <t>7.2.11.4</t>
  </si>
  <si>
    <t>7.2.11.5</t>
  </si>
  <si>
    <t>7.2.11.6</t>
  </si>
  <si>
    <t>7.2.11.7</t>
  </si>
  <si>
    <t>7.2.11.8</t>
  </si>
  <si>
    <t>7.2.11.9</t>
  </si>
  <si>
    <t>7.2.11.10</t>
  </si>
  <si>
    <t>7.2.11.11</t>
  </si>
  <si>
    <t>7.2.11.12</t>
  </si>
  <si>
    <t>7.2.11.13</t>
  </si>
  <si>
    <t>7.2.11.14</t>
  </si>
  <si>
    <t>7.2.11.15</t>
  </si>
  <si>
    <t>7.2.11.16</t>
  </si>
  <si>
    <t>7.2.11.17</t>
  </si>
  <si>
    <t>7.2.11.18</t>
  </si>
  <si>
    <t>7.2.11.19</t>
  </si>
  <si>
    <t>7.2.11.20</t>
  </si>
  <si>
    <t>7.2.11.21</t>
  </si>
  <si>
    <t>7.2.11.22</t>
  </si>
  <si>
    <t>7.2.11.23</t>
  </si>
  <si>
    <t>7.2.11.24</t>
  </si>
  <si>
    <t>7.2.11.25</t>
  </si>
  <si>
    <t>7.2.12</t>
  </si>
  <si>
    <t>7.2.12.1</t>
  </si>
  <si>
    <t>7.2.12.2</t>
  </si>
  <si>
    <t>7.2.12.3</t>
  </si>
  <si>
    <t>7.2.12.4</t>
  </si>
  <si>
    <t>7.2.12.5</t>
  </si>
  <si>
    <t>7.2.12.6</t>
  </si>
  <si>
    <t>7.2.12.7</t>
  </si>
  <si>
    <t>7.2.12.8</t>
  </si>
  <si>
    <t>7.2.12.9</t>
  </si>
  <si>
    <t>7.2.12.10</t>
  </si>
  <si>
    <t>7.2.12.11</t>
  </si>
  <si>
    <t>7.2.12.12</t>
  </si>
  <si>
    <t>7.2.12.13</t>
  </si>
  <si>
    <t>7.2.12.14</t>
  </si>
  <si>
    <t>7.2.12.15</t>
  </si>
  <si>
    <t>7.2.12.16</t>
  </si>
  <si>
    <t>7.2.12.17</t>
  </si>
  <si>
    <t>7.2.13</t>
  </si>
  <si>
    <t>7.2.13.1</t>
  </si>
  <si>
    <t>7.2.13.2</t>
  </si>
  <si>
    <t>7.2.13.3</t>
  </si>
  <si>
    <t>7.2.13.4</t>
  </si>
  <si>
    <t>7.2.13.5</t>
  </si>
  <si>
    <t>7.2.13.6</t>
  </si>
  <si>
    <t>7.2.13.7</t>
  </si>
  <si>
    <t>7.2.13.8</t>
  </si>
  <si>
    <t>7.2.13.9</t>
  </si>
  <si>
    <t>7.2.13.10</t>
  </si>
  <si>
    <t>7.2.13.11</t>
  </si>
  <si>
    <t>7.2.13.12</t>
  </si>
  <si>
    <t>7.2.13.13</t>
  </si>
  <si>
    <t>7.2.13.14</t>
  </si>
  <si>
    <t>7.2.13.15</t>
  </si>
  <si>
    <t>7.2.13.16</t>
  </si>
  <si>
    <t>7.2.13.17</t>
  </si>
  <si>
    <t>7.2.13.18</t>
  </si>
  <si>
    <t>7.2.13.19</t>
  </si>
  <si>
    <t>7.2.13.20</t>
  </si>
  <si>
    <t>7.2.13.21</t>
  </si>
  <si>
    <t>7.2.13.22</t>
  </si>
  <si>
    <t>7.3</t>
  </si>
  <si>
    <t>7.3.1</t>
  </si>
  <si>
    <t>7.3.1.1</t>
  </si>
  <si>
    <t>7.3.1.2</t>
  </si>
  <si>
    <t>7.3.1.3</t>
  </si>
  <si>
    <t>7.3.1.4</t>
  </si>
  <si>
    <t>7.3.1.5</t>
  </si>
  <si>
    <t>7.3.1.6</t>
  </si>
  <si>
    <t>7.3.1.7</t>
  </si>
  <si>
    <t>7.3.1.8</t>
  </si>
  <si>
    <t>7.3.2</t>
  </si>
  <si>
    <t>7.3.2.1</t>
  </si>
  <si>
    <t>7.3.2.2</t>
  </si>
  <si>
    <t>7.3.2.3</t>
  </si>
  <si>
    <t>7.3.2.4</t>
  </si>
  <si>
    <t>7.3.2.5</t>
  </si>
  <si>
    <t>7.3.2.6</t>
  </si>
  <si>
    <t>7.3.2.7</t>
  </si>
  <si>
    <t>7.3.2.8</t>
  </si>
  <si>
    <t>7.3.2.9</t>
  </si>
  <si>
    <t>7.3.2.10</t>
  </si>
  <si>
    <t>7.3.3</t>
  </si>
  <si>
    <t>7.3.3.1</t>
  </si>
  <si>
    <t>7.3.3.2</t>
  </si>
  <si>
    <t>7.3.3.3</t>
  </si>
  <si>
    <t>7.3.4</t>
  </si>
  <si>
    <t>7.3.4.1</t>
  </si>
  <si>
    <t>7.3.4.2</t>
  </si>
  <si>
    <t>7.3.5</t>
  </si>
  <si>
    <t>7.3.5.1</t>
  </si>
  <si>
    <t>7.3.5.2</t>
  </si>
  <si>
    <t>7.3.5.3</t>
  </si>
  <si>
    <t>7.3.5.4</t>
  </si>
  <si>
    <t>7.3.5.5</t>
  </si>
  <si>
    <t>7.3.5.6</t>
  </si>
  <si>
    <t>7.3.5.7</t>
  </si>
  <si>
    <t>7.3.5.8</t>
  </si>
  <si>
    <t>7.3.5.9</t>
  </si>
  <si>
    <t>7.3.6</t>
  </si>
  <si>
    <t>7.3.6.1</t>
  </si>
  <si>
    <t>7.3.6.2</t>
  </si>
  <si>
    <t>7.3.6.3</t>
  </si>
  <si>
    <t>7.3.7</t>
  </si>
  <si>
    <t>7.3.7.1</t>
  </si>
  <si>
    <t>7.3.7.2</t>
  </si>
  <si>
    <t>7.3.8</t>
  </si>
  <si>
    <t>7.3.8.1</t>
  </si>
  <si>
    <t>7.3.8.2</t>
  </si>
  <si>
    <t>Passeio</t>
  </si>
  <si>
    <t>7.3.9</t>
  </si>
  <si>
    <t>7.3.9.1</t>
  </si>
  <si>
    <t>7.3.9.2</t>
  </si>
  <si>
    <t>7.3.10</t>
  </si>
  <si>
    <t>7.3.10.1</t>
  </si>
  <si>
    <t>7.3.10.2</t>
  </si>
  <si>
    <t>7.3.10.3</t>
  </si>
  <si>
    <t>7.3.11</t>
  </si>
  <si>
    <t>7.3.11.1</t>
  </si>
  <si>
    <t>7.3.11.2</t>
  </si>
  <si>
    <t>7.3.11.3</t>
  </si>
  <si>
    <t>7.3.11.4</t>
  </si>
  <si>
    <t>7.3.11.5</t>
  </si>
  <si>
    <t>7.3.11.6</t>
  </si>
  <si>
    <t>7.3.11.7</t>
  </si>
  <si>
    <t>7.3.12</t>
  </si>
  <si>
    <t>7.3.12.1</t>
  </si>
  <si>
    <t>7.3.12.2</t>
  </si>
  <si>
    <t>7.3.12.3</t>
  </si>
  <si>
    <t>7.3.12.4</t>
  </si>
  <si>
    <t>7.3.12.5</t>
  </si>
  <si>
    <t>7.3.12.6</t>
  </si>
  <si>
    <t>7.3.12.7</t>
  </si>
  <si>
    <t>7.3.12.8</t>
  </si>
  <si>
    <t>7.3.12.9</t>
  </si>
  <si>
    <t>7.3.12.10</t>
  </si>
  <si>
    <t>7.3.12.11</t>
  </si>
  <si>
    <t>7.3.12.12</t>
  </si>
  <si>
    <t>7.3.12.13</t>
  </si>
  <si>
    <t>7.3.12.14</t>
  </si>
  <si>
    <t>7.3.13</t>
  </si>
  <si>
    <t>7.3.13.1</t>
  </si>
  <si>
    <t>7.3.13.2</t>
  </si>
  <si>
    <t>7.3.13.3</t>
  </si>
  <si>
    <t>7.3.13.4</t>
  </si>
  <si>
    <t>7.3.13.5</t>
  </si>
  <si>
    <t>7.3.13.6</t>
  </si>
  <si>
    <t>7.3.13.7</t>
  </si>
  <si>
    <t>7.3.13.8</t>
  </si>
  <si>
    <t>7.3.13.9</t>
  </si>
  <si>
    <t>7.3.13.10</t>
  </si>
  <si>
    <t>7.3.13.11</t>
  </si>
  <si>
    <t>7.3.13.12</t>
  </si>
  <si>
    <t>7.3.13.13</t>
  </si>
  <si>
    <t>7.3.13.14</t>
  </si>
  <si>
    <t>7.3.13.15</t>
  </si>
  <si>
    <t>7.3.13.16</t>
  </si>
  <si>
    <t>7.3.13.17</t>
  </si>
  <si>
    <t>7.3.13.18</t>
  </si>
  <si>
    <t>7.3.13.19</t>
  </si>
  <si>
    <t>7.3.13.20</t>
  </si>
  <si>
    <t>7.3.13.21</t>
  </si>
  <si>
    <t>7.3.13.22</t>
  </si>
  <si>
    <t>OAE</t>
  </si>
  <si>
    <t>Superestrutura e Tabuleiro</t>
  </si>
  <si>
    <t>Mesoestrutura</t>
  </si>
  <si>
    <t>Infraestrutura</t>
  </si>
  <si>
    <t>Fundações</t>
  </si>
  <si>
    <t>Demolições</t>
  </si>
  <si>
    <t>7.4</t>
  </si>
  <si>
    <t>7.4.1</t>
  </si>
  <si>
    <t>7.4.1.1</t>
  </si>
  <si>
    <t>7.4.1.2</t>
  </si>
  <si>
    <t>7.4.1.3</t>
  </si>
  <si>
    <t>7.4.1.4</t>
  </si>
  <si>
    <t>7.4.1.5</t>
  </si>
  <si>
    <t>7.4.1.6</t>
  </si>
  <si>
    <t>7.4.1.7</t>
  </si>
  <si>
    <t>7.4.1.8</t>
  </si>
  <si>
    <t>7.4.2</t>
  </si>
  <si>
    <t>7.4.2.1</t>
  </si>
  <si>
    <t>7.4.2.2</t>
  </si>
  <si>
    <t>7.4.2.3</t>
  </si>
  <si>
    <t>7.4.2.4</t>
  </si>
  <si>
    <t>7.4.2.5</t>
  </si>
  <si>
    <t>7.4.2.6</t>
  </si>
  <si>
    <t>7.4.2.7</t>
  </si>
  <si>
    <t>7.4.2.8</t>
  </si>
  <si>
    <t>7.4.2.9</t>
  </si>
  <si>
    <t>7.4.2.10</t>
  </si>
  <si>
    <t>7.4.2.11</t>
  </si>
  <si>
    <t>7.4.3</t>
  </si>
  <si>
    <t>7.4.3.1</t>
  </si>
  <si>
    <t>7.4.3.2</t>
  </si>
  <si>
    <t>7.4.3.3</t>
  </si>
  <si>
    <t>7.4.4</t>
  </si>
  <si>
    <t>7.4.4.1</t>
  </si>
  <si>
    <t>7.4.4.2</t>
  </si>
  <si>
    <t>7.4.4.3</t>
  </si>
  <si>
    <t>7.4.5</t>
  </si>
  <si>
    <t>7.5</t>
  </si>
  <si>
    <t>PASSARELAS</t>
  </si>
  <si>
    <t>Superestruturas</t>
  </si>
  <si>
    <t>7.5.1</t>
  </si>
  <si>
    <t>7.5.1.1</t>
  </si>
  <si>
    <t>7.5.1.2</t>
  </si>
  <si>
    <t>7.5.1.3</t>
  </si>
  <si>
    <t>7.5.1.4</t>
  </si>
  <si>
    <t>7.5.1.5</t>
  </si>
  <si>
    <t>7.5.1.6</t>
  </si>
  <si>
    <t>7.5.1.7</t>
  </si>
  <si>
    <t>7.5.1.8</t>
  </si>
  <si>
    <t>7.5.1.9</t>
  </si>
  <si>
    <t>7.5.1.10</t>
  </si>
  <si>
    <t>7.5.1.11</t>
  </si>
  <si>
    <t>7.5.1.12</t>
  </si>
  <si>
    <t>Meso e Fundação</t>
  </si>
  <si>
    <t>7.5.2</t>
  </si>
  <si>
    <t>7.5.2.1</t>
  </si>
  <si>
    <t>7.5.2.2</t>
  </si>
  <si>
    <t>7.5.2.3</t>
  </si>
  <si>
    <t>7.5.2.4</t>
  </si>
  <si>
    <t>7.5.2.5</t>
  </si>
  <si>
    <t>7.5.2.6</t>
  </si>
  <si>
    <t>7.5.2.7</t>
  </si>
  <si>
    <t>7.5.2.8</t>
  </si>
  <si>
    <t>7.5.2.9</t>
  </si>
  <si>
    <t>7.5.3</t>
  </si>
  <si>
    <t>7.5.3.1</t>
  </si>
  <si>
    <t>7.5.3.2</t>
  </si>
  <si>
    <t>7.5.3.3</t>
  </si>
  <si>
    <t>7.5.3.4</t>
  </si>
  <si>
    <t>7.5.3.5</t>
  </si>
  <si>
    <t>7.5.4</t>
  </si>
  <si>
    <t>7.5.4.1</t>
  </si>
  <si>
    <t>7.5.4.2</t>
  </si>
  <si>
    <t>7.5.4.3</t>
  </si>
  <si>
    <t>7.5.5</t>
  </si>
  <si>
    <t>7.5.5.1</t>
  </si>
  <si>
    <t>Demolição</t>
  </si>
  <si>
    <t>7.6</t>
  </si>
  <si>
    <t>7.6.1</t>
  </si>
  <si>
    <t>7.6.1.1</t>
  </si>
  <si>
    <t>7.6.1.2</t>
  </si>
  <si>
    <t>7.6.1.3</t>
  </si>
  <si>
    <t>7.6.1.4</t>
  </si>
  <si>
    <t>7.6.1.5</t>
  </si>
  <si>
    <t>7.6.1.6</t>
  </si>
  <si>
    <t>7.6.1.7</t>
  </si>
  <si>
    <t>7.6.1.8</t>
  </si>
  <si>
    <t>7.6.2</t>
  </si>
  <si>
    <t>7.6.2.1</t>
  </si>
  <si>
    <t>7.6.3</t>
  </si>
  <si>
    <t>7.6.3.1</t>
  </si>
  <si>
    <t>7.6.4</t>
  </si>
  <si>
    <t>7.6.4.1</t>
  </si>
  <si>
    <t>7.6.4.2</t>
  </si>
  <si>
    <t>7.6.4.3</t>
  </si>
  <si>
    <t>7.6.4.4</t>
  </si>
  <si>
    <t>7.6.4.5</t>
  </si>
  <si>
    <t>7.6.4.6</t>
  </si>
  <si>
    <t>7.6.4.7</t>
  </si>
  <si>
    <t>7.6.5</t>
  </si>
  <si>
    <t>7.6.5.1</t>
  </si>
  <si>
    <t>7.7</t>
  </si>
  <si>
    <t>PARADA DE ONIBUS</t>
  </si>
  <si>
    <t>7.7.1</t>
  </si>
  <si>
    <t>Estrutura</t>
  </si>
  <si>
    <t>7.7.1.1</t>
  </si>
  <si>
    <t>7.7.1.2</t>
  </si>
  <si>
    <t>7.7.1.3</t>
  </si>
  <si>
    <t>7.7.1.4</t>
  </si>
  <si>
    <t>7.7.1.5</t>
  </si>
  <si>
    <t>7.7.2</t>
  </si>
  <si>
    <t>7.7.2.1</t>
  </si>
  <si>
    <t>7.7.3</t>
  </si>
  <si>
    <t>7.7.3.1</t>
  </si>
  <si>
    <t>7.7.4</t>
  </si>
  <si>
    <t>7.7.4.1</t>
  </si>
  <si>
    <t>7.7.5</t>
  </si>
  <si>
    <t>7.7.5.1</t>
  </si>
  <si>
    <t>7.7.5.2</t>
  </si>
  <si>
    <t>7.7.6</t>
  </si>
  <si>
    <t>7.7.6.1</t>
  </si>
  <si>
    <t>7.7.6.2</t>
  </si>
  <si>
    <t>7.7.6.3</t>
  </si>
  <si>
    <t>7.7.8</t>
  </si>
  <si>
    <t>7.7.8.1</t>
  </si>
  <si>
    <t>7.7.8.2</t>
  </si>
  <si>
    <t>7.7.9</t>
  </si>
  <si>
    <t>7.7.9.1</t>
  </si>
  <si>
    <t>7.7.9.2</t>
  </si>
  <si>
    <t>7.7.9.3</t>
  </si>
  <si>
    <t>7.7.9.4</t>
  </si>
  <si>
    <t>8.0</t>
  </si>
  <si>
    <t>EDIFICAÇÕES</t>
  </si>
  <si>
    <t>8.1</t>
  </si>
  <si>
    <t>8.1.1</t>
  </si>
  <si>
    <t>8.1.2</t>
  </si>
  <si>
    <t>8.1.3</t>
  </si>
  <si>
    <t>8.1.4</t>
  </si>
  <si>
    <t>8.1.5</t>
  </si>
  <si>
    <t>8.1.6</t>
  </si>
  <si>
    <t>8.1.7</t>
  </si>
  <si>
    <t>8.1.8</t>
  </si>
  <si>
    <t>8.1.9</t>
  </si>
  <si>
    <t>8.1.10</t>
  </si>
  <si>
    <t>8.1.11</t>
  </si>
  <si>
    <t>8.1.12</t>
  </si>
  <si>
    <t>8.2</t>
  </si>
  <si>
    <t>8.2.1</t>
  </si>
  <si>
    <t>8.2.2</t>
  </si>
  <si>
    <t>8.2.3</t>
  </si>
  <si>
    <t>8.3</t>
  </si>
  <si>
    <t>8.3.1</t>
  </si>
  <si>
    <t>8.3.2</t>
  </si>
  <si>
    <t>8.3.3</t>
  </si>
  <si>
    <t>8.3.4</t>
  </si>
  <si>
    <t>8.3.5</t>
  </si>
  <si>
    <t>8.3.6</t>
  </si>
  <si>
    <t>8.3.7</t>
  </si>
  <si>
    <t>8.3.8</t>
  </si>
  <si>
    <t>8.3.9</t>
  </si>
  <si>
    <t>PAVIMENTO RÍGIDO</t>
  </si>
  <si>
    <t>PAVIMENTO FLEXIVEL</t>
  </si>
  <si>
    <t>MATERIAIS ASFALTICOS</t>
  </si>
  <si>
    <t>BASE DE CONSERVAÇÃO</t>
  </si>
  <si>
    <t>POSTO DE POLICIA PRF</t>
  </si>
  <si>
    <t>BASE DE SERVIÇOS OPERACIONAIS COM INSTALAÇÕES DE ATENDIMENTO AOS USUÁRIOS (BSO + SAU)</t>
  </si>
  <si>
    <t>POSTO GERAL DE FISCALIZAÇÃO (PGF)</t>
  </si>
  <si>
    <t>PRAÇA DE PEDAGIO</t>
  </si>
  <si>
    <t>SEDE DA CONCESSIONÁRIA</t>
  </si>
  <si>
    <t>PONTO DE PARADA E DESCANSO (PPD)</t>
  </si>
  <si>
    <t>6.1</t>
  </si>
  <si>
    <t>6.1.1</t>
  </si>
  <si>
    <t>6.1.2</t>
  </si>
  <si>
    <t>6.1.3</t>
  </si>
  <si>
    <t>6.1.4</t>
  </si>
  <si>
    <t>6.1.5</t>
  </si>
  <si>
    <t>6.1.6</t>
  </si>
  <si>
    <t>RECUPERAÇÃO</t>
  </si>
  <si>
    <t>6.2</t>
  </si>
  <si>
    <t>6.2.1</t>
  </si>
  <si>
    <t>6.2.2</t>
  </si>
  <si>
    <t>6.2.3</t>
  </si>
  <si>
    <t>6.2.4</t>
  </si>
  <si>
    <t>6.2.5</t>
  </si>
  <si>
    <t>6.2.6</t>
  </si>
  <si>
    <t>6.2.7</t>
  </si>
  <si>
    <t>SINALIZAÇÃO HORIZONTAL E VERTICAL</t>
  </si>
  <si>
    <t>6.3</t>
  </si>
  <si>
    <t>6.3.1</t>
  </si>
  <si>
    <t>6.3.2</t>
  </si>
  <si>
    <t>6.4</t>
  </si>
  <si>
    <t>6.4.1</t>
  </si>
  <si>
    <t>6.4.2</t>
  </si>
  <si>
    <t>6.4.3</t>
  </si>
  <si>
    <t>6.4.4</t>
  </si>
  <si>
    <t>6.4.5</t>
  </si>
  <si>
    <t>6.4.6</t>
  </si>
  <si>
    <t>6.4.7</t>
  </si>
  <si>
    <t>6.4.8</t>
  </si>
  <si>
    <t>6.4.9</t>
  </si>
  <si>
    <t>6.4.10</t>
  </si>
  <si>
    <t>6.4.11</t>
  </si>
  <si>
    <t>6.4.12</t>
  </si>
  <si>
    <t>6.4.13</t>
  </si>
  <si>
    <t>6.4.14</t>
  </si>
  <si>
    <t>6.4.15</t>
  </si>
  <si>
    <t>6.4.16</t>
  </si>
  <si>
    <t>6.4.17</t>
  </si>
  <si>
    <t>6.4.18</t>
  </si>
  <si>
    <t>6.4.19</t>
  </si>
  <si>
    <t>6.4.20</t>
  </si>
  <si>
    <t>6.4.21</t>
  </si>
  <si>
    <t>6.4.22</t>
  </si>
  <si>
    <t>6.4.23</t>
  </si>
  <si>
    <t>6.4.24</t>
  </si>
  <si>
    <t>6.4.25</t>
  </si>
  <si>
    <t>6.4.26</t>
  </si>
  <si>
    <t>6.4.27</t>
  </si>
  <si>
    <t>6.4.28</t>
  </si>
  <si>
    <t>6.4.29</t>
  </si>
  <si>
    <t>6.4.30</t>
  </si>
  <si>
    <t>6.4.31</t>
  </si>
  <si>
    <t>6.4.32</t>
  </si>
  <si>
    <t>6.4.33</t>
  </si>
  <si>
    <t>6.4.34</t>
  </si>
  <si>
    <t>6.4.35</t>
  </si>
  <si>
    <t>6.4.36</t>
  </si>
  <si>
    <t>6.4.37</t>
  </si>
  <si>
    <t>6.4.38</t>
  </si>
  <si>
    <t>6.4.39</t>
  </si>
  <si>
    <t>6.4.40</t>
  </si>
  <si>
    <t>6.4.41</t>
  </si>
  <si>
    <t>5.3.3</t>
  </si>
  <si>
    <t>5.3.4</t>
  </si>
  <si>
    <t>5.3.5</t>
  </si>
  <si>
    <t>7.4.5.1</t>
  </si>
  <si>
    <t>Consórcio Future ATP / Logit / JGP / Queiroz Maluf</t>
  </si>
  <si>
    <t>ACESSOS</t>
  </si>
  <si>
    <t>TOTAL FINAL COM BDI</t>
  </si>
  <si>
    <t>5.1.9</t>
  </si>
  <si>
    <t>5.1.10</t>
  </si>
  <si>
    <t>7.3.3.4</t>
  </si>
  <si>
    <t>7.3.3.5</t>
  </si>
  <si>
    <t>7.3.3.6</t>
  </si>
  <si>
    <t>7.3.3.7</t>
  </si>
  <si>
    <t>7.3.3.8</t>
  </si>
  <si>
    <t>7.3.3.9</t>
  </si>
  <si>
    <t>7.3.3.10</t>
  </si>
  <si>
    <t>7.3.3.11</t>
  </si>
  <si>
    <t>7.3.3.12</t>
  </si>
  <si>
    <t>7.3.3.13</t>
  </si>
  <si>
    <t>7.3.3.14</t>
  </si>
  <si>
    <t>7.3.6.4</t>
  </si>
  <si>
    <t>7.3.6.5</t>
  </si>
  <si>
    <t>7.3.6.6</t>
  </si>
  <si>
    <t>7.3.7.3</t>
  </si>
  <si>
    <t>7.3.7.4</t>
  </si>
  <si>
    <t>7.3.7.5</t>
  </si>
  <si>
    <t>7.3.7.6</t>
  </si>
  <si>
    <t>7.3.7.7</t>
  </si>
  <si>
    <t>7.3.8.3</t>
  </si>
  <si>
    <t>7.3.8.4</t>
  </si>
  <si>
    <t>7.3.8.5</t>
  </si>
  <si>
    <t>7.3.8.6</t>
  </si>
  <si>
    <t>7.3.8.7</t>
  </si>
  <si>
    <t>7.3.8.8</t>
  </si>
  <si>
    <t>7.3.8.9</t>
  </si>
  <si>
    <t>7.3.8.10</t>
  </si>
  <si>
    <t>7.3.8.11</t>
  </si>
  <si>
    <t>7.3.8.12</t>
  </si>
  <si>
    <t>7.3.8.13</t>
  </si>
  <si>
    <t>7.3.8.14</t>
  </si>
  <si>
    <t>7.3.8.15</t>
  </si>
  <si>
    <t>7.3.8.16</t>
  </si>
  <si>
    <t>7.3.8.17</t>
  </si>
  <si>
    <t>7.3.8.18</t>
  </si>
  <si>
    <t>7.3.8.19</t>
  </si>
  <si>
    <t>7.3.8.20</t>
  </si>
  <si>
    <t>7.3.8.21</t>
  </si>
  <si>
    <t>7.3.8.22</t>
  </si>
  <si>
    <t>7.3.8.23</t>
  </si>
  <si>
    <t>7.3.8.24</t>
  </si>
  <si>
    <t>7.3.8.25</t>
  </si>
  <si>
    <t>7.3.8.26</t>
  </si>
  <si>
    <t>7.3.8.27</t>
  </si>
  <si>
    <t>7.3.8.28</t>
  </si>
  <si>
    <t>7.3.8.29</t>
  </si>
  <si>
    <t>7.3.8.30</t>
  </si>
  <si>
    <t>7.3.8.31</t>
  </si>
  <si>
    <t>7.3.8.32</t>
  </si>
  <si>
    <t>7.3.8.33</t>
  </si>
  <si>
    <t>7.3.8.34</t>
  </si>
  <si>
    <t>7.3.8.35</t>
  </si>
  <si>
    <t>7.3.8.36</t>
  </si>
  <si>
    <t>7.3.8.37</t>
  </si>
  <si>
    <t>7.3.8.38</t>
  </si>
  <si>
    <t>7.3.8.39</t>
  </si>
  <si>
    <t>7.3.10.4</t>
  </si>
  <si>
    <t>7.3.10.5</t>
  </si>
  <si>
    <t>7.3.11.8</t>
  </si>
  <si>
    <t>7.3.11.9</t>
  </si>
  <si>
    <t>7.3.11.10</t>
  </si>
  <si>
    <t>7.3.11.11</t>
  </si>
  <si>
    <t>7.3.11.12</t>
  </si>
  <si>
    <t>7.3.11.13</t>
  </si>
  <si>
    <t>7.3.11.14</t>
  </si>
  <si>
    <t>7.3.11.15</t>
  </si>
  <si>
    <t>7.3.11.16</t>
  </si>
  <si>
    <t>7.3.11.17</t>
  </si>
  <si>
    <t>7.3.11.18</t>
  </si>
  <si>
    <t>7.3.11.19</t>
  </si>
  <si>
    <t>7.3.11.20</t>
  </si>
  <si>
    <t>7.3.11.21</t>
  </si>
  <si>
    <t>7.3.11.22</t>
  </si>
  <si>
    <t>7.3.11.23</t>
  </si>
  <si>
    <t>7.3.11.24</t>
  </si>
  <si>
    <t>7.3.11.25</t>
  </si>
  <si>
    <t>7.3.12.15</t>
  </si>
  <si>
    <t>7.3.12.16</t>
  </si>
  <si>
    <t>7.3.12.17</t>
  </si>
  <si>
    <t>MARGINAIS</t>
  </si>
  <si>
    <t>Empréstimo e Bota-Fora</t>
  </si>
  <si>
    <t>INTERSEÇÕES</t>
  </si>
  <si>
    <t>Remoção de solo mole e troca de solo</t>
  </si>
  <si>
    <t>Terra Armada</t>
  </si>
  <si>
    <t>Proteção vegetal e cercas</t>
  </si>
  <si>
    <t>7.4.2.12</t>
  </si>
  <si>
    <t>7.4.2.13</t>
  </si>
  <si>
    <t>7.4.2.14</t>
  </si>
  <si>
    <t>7.4.4.4</t>
  </si>
  <si>
    <t>7.4.4.5</t>
  </si>
  <si>
    <t>7.4.4.6</t>
  </si>
  <si>
    <t>7.4.5.2</t>
  </si>
  <si>
    <t>7.4.5.3</t>
  </si>
  <si>
    <t>7.4.5.4</t>
  </si>
  <si>
    <t>7.4.5.5</t>
  </si>
  <si>
    <t>7.4.5.6</t>
  </si>
  <si>
    <t>7.4.5.7</t>
  </si>
  <si>
    <t>7.4.5.8</t>
  </si>
  <si>
    <t>7.4.5.9</t>
  </si>
  <si>
    <t>7.4.5.10</t>
  </si>
  <si>
    <t>7.4.6</t>
  </si>
  <si>
    <t>7.4.6.1</t>
  </si>
  <si>
    <t>7.4.6.2</t>
  </si>
  <si>
    <t>7.4.6.3</t>
  </si>
  <si>
    <t>7.4.7</t>
  </si>
  <si>
    <t>7.4.7.1</t>
  </si>
  <si>
    <t>7.4.7.2</t>
  </si>
  <si>
    <t>7.4.8</t>
  </si>
  <si>
    <t>7.4.8.1</t>
  </si>
  <si>
    <t>7.4.8.2</t>
  </si>
  <si>
    <t>7.4.9</t>
  </si>
  <si>
    <t>7.4.9.1</t>
  </si>
  <si>
    <t>7.4.9.2</t>
  </si>
  <si>
    <t>7.4.9.3</t>
  </si>
  <si>
    <t>7.4.9.4</t>
  </si>
  <si>
    <t>7.4.9.5</t>
  </si>
  <si>
    <t>7.4.9.6</t>
  </si>
  <si>
    <t>7.4.9.7</t>
  </si>
  <si>
    <t>7.4.9.8</t>
  </si>
  <si>
    <t>7.4.9.9</t>
  </si>
  <si>
    <t>7.4.9.10</t>
  </si>
  <si>
    <t>7.4.9.11</t>
  </si>
  <si>
    <t>7.4.9.12</t>
  </si>
  <si>
    <t>7.4.9.13</t>
  </si>
  <si>
    <t>7.4.9.14</t>
  </si>
  <si>
    <t>7.4.9.15</t>
  </si>
  <si>
    <t>7.4.9.16</t>
  </si>
  <si>
    <t>7.4.9.17</t>
  </si>
  <si>
    <t>7.4.9.18</t>
  </si>
  <si>
    <t>7.4.9.19</t>
  </si>
  <si>
    <t>7.4.9.20</t>
  </si>
  <si>
    <t>7.4.9.21</t>
  </si>
  <si>
    <t>7.4.9.22</t>
  </si>
  <si>
    <t>7.4.9.23</t>
  </si>
  <si>
    <t>7.4.9.24</t>
  </si>
  <si>
    <t>7.4.9.25</t>
  </si>
  <si>
    <t>7.4.9.26</t>
  </si>
  <si>
    <t>7.4.9.27</t>
  </si>
  <si>
    <t>7.4.9.28</t>
  </si>
  <si>
    <t>7.4.9.29</t>
  </si>
  <si>
    <t>7.4.9.30</t>
  </si>
  <si>
    <t>7.4.9.31</t>
  </si>
  <si>
    <t>7.4.9.32</t>
  </si>
  <si>
    <t>7.4.10</t>
  </si>
  <si>
    <t>7.4.10.1</t>
  </si>
  <si>
    <t>7.4.10.2</t>
  </si>
  <si>
    <t>7.4.10.3</t>
  </si>
  <si>
    <t>7.4.11</t>
  </si>
  <si>
    <t>7.4.11.1</t>
  </si>
  <si>
    <t>7.4.11.2</t>
  </si>
  <si>
    <t>7.4.11.3</t>
  </si>
  <si>
    <t>7.4.11.4</t>
  </si>
  <si>
    <t>7.4.11.5</t>
  </si>
  <si>
    <t>7.4.11.6</t>
  </si>
  <si>
    <t>7.4.11.7</t>
  </si>
  <si>
    <t>7.4.12</t>
  </si>
  <si>
    <t>7.4.12.1</t>
  </si>
  <si>
    <t>7.4.12.2</t>
  </si>
  <si>
    <t>7.4.12.3</t>
  </si>
  <si>
    <t>7.4.12.4</t>
  </si>
  <si>
    <t>7.4.12.5</t>
  </si>
  <si>
    <t>7.4.12.6</t>
  </si>
  <si>
    <t>7.4.12.7</t>
  </si>
  <si>
    <t>7.4.12.8</t>
  </si>
  <si>
    <t>7.4.12.9</t>
  </si>
  <si>
    <t>7.4.12.10</t>
  </si>
  <si>
    <t>7.4.12.11</t>
  </si>
  <si>
    <t>7.4.12.12</t>
  </si>
  <si>
    <t>7.4.12.13</t>
  </si>
  <si>
    <t>7.4.12.14</t>
  </si>
  <si>
    <t>7.4.13</t>
  </si>
  <si>
    <t>7.4.13.1</t>
  </si>
  <si>
    <t>7.4.13.2</t>
  </si>
  <si>
    <t>7.4.13.3</t>
  </si>
  <si>
    <t>7.4.13.4</t>
  </si>
  <si>
    <t>7.4.13.5</t>
  </si>
  <si>
    <t>7.4.13.6</t>
  </si>
  <si>
    <t>7.4.13.7</t>
  </si>
  <si>
    <t>7.4.13.8</t>
  </si>
  <si>
    <t>7.4.13.9</t>
  </si>
  <si>
    <t>7.4.13.10</t>
  </si>
  <si>
    <t>7.4.13.11</t>
  </si>
  <si>
    <t>7.4.13.12</t>
  </si>
  <si>
    <t>7.4.13.13</t>
  </si>
  <si>
    <t>7.4.13.14</t>
  </si>
  <si>
    <t>7.4.13.15</t>
  </si>
  <si>
    <t>7.4.13.16</t>
  </si>
  <si>
    <t>7.4.13.17</t>
  </si>
  <si>
    <t>7.4.13.18</t>
  </si>
  <si>
    <t>7.4.13.19</t>
  </si>
  <si>
    <t>7.4.13.20</t>
  </si>
  <si>
    <t>7.4.13.21</t>
  </si>
  <si>
    <t>7.4.13.22</t>
  </si>
  <si>
    <t>7.5.1.13</t>
  </si>
  <si>
    <t>7.5.1.14</t>
  </si>
  <si>
    <t>7.5.1.15</t>
  </si>
  <si>
    <t>7.5.1.16</t>
  </si>
  <si>
    <t>7.5.1.17</t>
  </si>
  <si>
    <t>7.5.1.18</t>
  </si>
  <si>
    <t>7.5.1.19</t>
  </si>
  <si>
    <t>7.5.2.10</t>
  </si>
  <si>
    <t>7.5.2.11</t>
  </si>
  <si>
    <t>7.5.3.6</t>
  </si>
  <si>
    <t>7.5.3.7</t>
  </si>
  <si>
    <t>7.5.3.8</t>
  </si>
  <si>
    <t>7.5.3.9</t>
  </si>
  <si>
    <t>7.5.3.10</t>
  </si>
  <si>
    <t>7.5.3.11</t>
  </si>
  <si>
    <t>7.5.3.12</t>
  </si>
  <si>
    <t>7.5.3.13</t>
  </si>
  <si>
    <t>7.6.1.9</t>
  </si>
  <si>
    <t>7.6.1.10</t>
  </si>
  <si>
    <t>7.6.1.11</t>
  </si>
  <si>
    <t>7.6.1.12</t>
  </si>
  <si>
    <t>7.6.2.2</t>
  </si>
  <si>
    <t>7.6.2.3</t>
  </si>
  <si>
    <t>7.6.2.4</t>
  </si>
  <si>
    <t>7.6.2.5</t>
  </si>
  <si>
    <t>7.6.2.6</t>
  </si>
  <si>
    <t>7.6.2.7</t>
  </si>
  <si>
    <t>7.6.2.8</t>
  </si>
  <si>
    <t>7.6.2.9</t>
  </si>
  <si>
    <t>7.6.3.2</t>
  </si>
  <si>
    <t>7.6.3.3</t>
  </si>
  <si>
    <t>7.6.3.4</t>
  </si>
  <si>
    <t>7.6.3.5</t>
  </si>
  <si>
    <t>7.6.4.8</t>
  </si>
  <si>
    <t>7.6.4.9</t>
  </si>
  <si>
    <t>7.6.4.10</t>
  </si>
  <si>
    <t>7.6.4.11</t>
  </si>
  <si>
    <t>7.6.4.12</t>
  </si>
  <si>
    <t>7.6.4.13</t>
  </si>
  <si>
    <t>7.6.4.14</t>
  </si>
  <si>
    <t>7.6.4.15</t>
  </si>
  <si>
    <t>7.6.4.16</t>
  </si>
  <si>
    <t>7.6.4.17</t>
  </si>
  <si>
    <t>7.6.4.18</t>
  </si>
  <si>
    <t>7.6.4.19</t>
  </si>
  <si>
    <t>7.6.4.20</t>
  </si>
  <si>
    <t>7.6.4.21</t>
  </si>
  <si>
    <t>7.7.1.6</t>
  </si>
  <si>
    <t>7.7.1.7</t>
  </si>
  <si>
    <t>7.7.1.8</t>
  </si>
  <si>
    <t>7.7.4.2</t>
  </si>
  <si>
    <t>7.7.4.3</t>
  </si>
  <si>
    <t>7.7.4.4</t>
  </si>
  <si>
    <t>7.7.4.5</t>
  </si>
  <si>
    <t>7.7.4.6</t>
  </si>
  <si>
    <t>7.7.4.7</t>
  </si>
  <si>
    <t>7.7.5.3</t>
  </si>
  <si>
    <t>7.7.7</t>
  </si>
  <si>
    <t>7.7.7.1</t>
  </si>
  <si>
    <t>7.7.7.2</t>
  </si>
  <si>
    <t>7.7.7.3</t>
  </si>
  <si>
    <t>7.7.7.4</t>
  </si>
  <si>
    <t>7.7.7.5</t>
  </si>
  <si>
    <t>7.8</t>
  </si>
  <si>
    <t>7.8.1</t>
  </si>
  <si>
    <t>7.8.1.1</t>
  </si>
  <si>
    <t>7.8.1.2</t>
  </si>
  <si>
    <t>7.8.1.3</t>
  </si>
  <si>
    <t>7.8.1.4</t>
  </si>
  <si>
    <t>7.8.1.5</t>
  </si>
  <si>
    <t>7.8.2</t>
  </si>
  <si>
    <t>7.8.2.1</t>
  </si>
  <si>
    <t>7.8.2.2</t>
  </si>
  <si>
    <t>7.8.3</t>
  </si>
  <si>
    <t>7.8.3.1</t>
  </si>
  <si>
    <t>7.8.3.2</t>
  </si>
  <si>
    <t>7.8.3.3</t>
  </si>
  <si>
    <t>7.8.3.4</t>
  </si>
  <si>
    <t>7.8.4</t>
  </si>
  <si>
    <t>7.8.4.1</t>
  </si>
  <si>
    <t>7.8.5</t>
  </si>
  <si>
    <t>7.8.5.1</t>
  </si>
  <si>
    <t>7.8.5.2</t>
  </si>
  <si>
    <t>7.8.6</t>
  </si>
  <si>
    <t>7.8.6.1</t>
  </si>
  <si>
    <t>7.8.6.2</t>
  </si>
  <si>
    <t>7.8.6.3</t>
  </si>
  <si>
    <t>7.8.6.4</t>
  </si>
  <si>
    <t>7.8.8</t>
  </si>
  <si>
    <t>7.8.7</t>
  </si>
  <si>
    <t>7.8.7.1</t>
  </si>
  <si>
    <t>7.8.7.2</t>
  </si>
  <si>
    <t>7.8.7.3</t>
  </si>
  <si>
    <t>7.8.7.4</t>
  </si>
  <si>
    <t>7.8.8.1</t>
  </si>
  <si>
    <t>7.8.8.2</t>
  </si>
  <si>
    <t>7.8.8.3</t>
  </si>
  <si>
    <t>7.8.8.4</t>
  </si>
  <si>
    <t>7.8.8.5</t>
  </si>
  <si>
    <t>7.8.8.6</t>
  </si>
  <si>
    <t>7.8.8.7</t>
  </si>
  <si>
    <t>7.8.8.8</t>
  </si>
  <si>
    <t>7.8.8.9</t>
  </si>
  <si>
    <t>7.8.8.10</t>
  </si>
  <si>
    <t>7.8.8.11</t>
  </si>
  <si>
    <t>7.8.8.12</t>
  </si>
  <si>
    <t>7.8.8.13</t>
  </si>
  <si>
    <t>7.8.8.14</t>
  </si>
  <si>
    <t>7.8.8.15</t>
  </si>
  <si>
    <t>7.8.8.16</t>
  </si>
  <si>
    <t>7.8.8.17</t>
  </si>
  <si>
    <t>7.8.8.18</t>
  </si>
  <si>
    <t>7.8.8.19</t>
  </si>
  <si>
    <t>7.8.8.20</t>
  </si>
  <si>
    <t>7.8.8.21</t>
  </si>
  <si>
    <t>7.8.8.22</t>
  </si>
  <si>
    <t>6.5</t>
  </si>
  <si>
    <t>OAES</t>
  </si>
  <si>
    <t>6.5.1</t>
  </si>
  <si>
    <t>Superestrutura - Tabuleiros</t>
  </si>
  <si>
    <t>6.5.1.1</t>
  </si>
  <si>
    <t>6.5.1.2</t>
  </si>
  <si>
    <t>6.5.1.3</t>
  </si>
  <si>
    <t>6.5.1.4</t>
  </si>
  <si>
    <t>6.5.1.5</t>
  </si>
  <si>
    <t>6.5.1.6</t>
  </si>
  <si>
    <t>6.5.1.7</t>
  </si>
  <si>
    <t>6.5.1.8</t>
  </si>
  <si>
    <t>6.5.1.9</t>
  </si>
  <si>
    <t>6.5.1.10</t>
  </si>
  <si>
    <t>6.5.1.11</t>
  </si>
  <si>
    <t>6.5.1.12</t>
  </si>
  <si>
    <t>6.5.1.13</t>
  </si>
  <si>
    <t>6.5.1.14</t>
  </si>
  <si>
    <t>6.5.1.15</t>
  </si>
  <si>
    <t>6.5.1.16</t>
  </si>
  <si>
    <t>6.5.1.17</t>
  </si>
  <si>
    <t>6.5.1.18</t>
  </si>
  <si>
    <t>6.5.1.19</t>
  </si>
  <si>
    <t>6.5.2</t>
  </si>
  <si>
    <t>Mesoestruturas - Travessas e Pilares</t>
  </si>
  <si>
    <t>6.5.2.1</t>
  </si>
  <si>
    <t>6.5.2.2</t>
  </si>
  <si>
    <t>6.5.2.3</t>
  </si>
  <si>
    <t>6.5.2.4</t>
  </si>
  <si>
    <t>6.5.2.5</t>
  </si>
  <si>
    <t>6.5.2.6</t>
  </si>
  <si>
    <t>6.5.2.7</t>
  </si>
  <si>
    <t>6.5.2.8</t>
  </si>
  <si>
    <t>6.5.2.9</t>
  </si>
  <si>
    <t>6.5.2.10</t>
  </si>
  <si>
    <t>6.5.2.11</t>
  </si>
  <si>
    <t>6.5.3</t>
  </si>
  <si>
    <t>Infraestruturas - Blocos e Encontros</t>
  </si>
  <si>
    <t>6.5.3.1</t>
  </si>
  <si>
    <t>6.5.3.2</t>
  </si>
  <si>
    <t>6.5.3.3</t>
  </si>
  <si>
    <t>6.5.3.4</t>
  </si>
  <si>
    <t>6.5.3.5</t>
  </si>
  <si>
    <t>6.5.3.6</t>
  </si>
  <si>
    <t>6.5.3.7</t>
  </si>
  <si>
    <t>6.5.3.8</t>
  </si>
  <si>
    <t>6.5.3.9</t>
  </si>
  <si>
    <t>6.5.3.10</t>
  </si>
  <si>
    <t>6.5.3.11</t>
  </si>
  <si>
    <t>6.5.3.12</t>
  </si>
  <si>
    <t>6.5.3.13</t>
  </si>
  <si>
    <t>6.5.4</t>
  </si>
  <si>
    <t>6.5.4.1</t>
  </si>
  <si>
    <t>6.5.4.2</t>
  </si>
  <si>
    <t>6.5.4.3</t>
  </si>
  <si>
    <t>6.5.5</t>
  </si>
  <si>
    <t>6.5.5.1</t>
  </si>
  <si>
    <t>4.11</t>
  </si>
  <si>
    <t>FAIXA DE DOMÍNIO</t>
  </si>
  <si>
    <t>8.2.1.1</t>
  </si>
  <si>
    <t>8.2.1.2</t>
  </si>
  <si>
    <t>8.2.1.3</t>
  </si>
  <si>
    <t>8.2.1.4</t>
  </si>
  <si>
    <t>8.2.1.5</t>
  </si>
  <si>
    <t>8.2.1.6</t>
  </si>
  <si>
    <t>8.2.1.7</t>
  </si>
  <si>
    <t>8.2.1.8</t>
  </si>
  <si>
    <t>8.2.1.9</t>
  </si>
  <si>
    <t>8.2.1.10</t>
  </si>
  <si>
    <t>8.2.1.11</t>
  </si>
  <si>
    <t>8.2.1.12</t>
  </si>
  <si>
    <t>8.2.2.1</t>
  </si>
  <si>
    <t>8.2.2.2</t>
  </si>
  <si>
    <t>8.2.2.3</t>
  </si>
  <si>
    <t>8.2.3.1</t>
  </si>
  <si>
    <t>8.2.3.2</t>
  </si>
  <si>
    <t>8.2.3.3</t>
  </si>
  <si>
    <t>8.2.3.4</t>
  </si>
  <si>
    <t>8.2.3.5</t>
  </si>
  <si>
    <t>8.2.3.6</t>
  </si>
  <si>
    <t>8.2.3.7</t>
  </si>
  <si>
    <t>8.2.3.8</t>
  </si>
  <si>
    <t>8.2.3.9</t>
  </si>
  <si>
    <t>8.2.3.10</t>
  </si>
  <si>
    <t>8.2.4</t>
  </si>
  <si>
    <t>8.2.4.1</t>
  </si>
  <si>
    <t>8.2.4.2</t>
  </si>
  <si>
    <t>8.2.4.3</t>
  </si>
  <si>
    <t>8.2.4.4</t>
  </si>
  <si>
    <t>8.2.4.5</t>
  </si>
  <si>
    <t>8.2.4.6</t>
  </si>
  <si>
    <t>8.2.4.7</t>
  </si>
  <si>
    <t>8.2.4.8</t>
  </si>
  <si>
    <t>8.2.4.9</t>
  </si>
  <si>
    <t>8.2.5</t>
  </si>
  <si>
    <t>8.2.5.1</t>
  </si>
  <si>
    <t>8.2.5.2</t>
  </si>
  <si>
    <t>8.2.5.3</t>
  </si>
  <si>
    <t>8.2.5.4</t>
  </si>
  <si>
    <t>8.2.5.5</t>
  </si>
  <si>
    <t>8.2.5.6</t>
  </si>
  <si>
    <t>8.2.5.7</t>
  </si>
  <si>
    <t>8.2.5.8</t>
  </si>
  <si>
    <t>8.2.6</t>
  </si>
  <si>
    <t>8.2.6.1</t>
  </si>
  <si>
    <t>8.2.7</t>
  </si>
  <si>
    <t>8.2.7.1</t>
  </si>
  <si>
    <t>8.2.8</t>
  </si>
  <si>
    <t>8.2.9</t>
  </si>
  <si>
    <t>8.2.9.1</t>
  </si>
  <si>
    <t>8.2.10</t>
  </si>
  <si>
    <t>8.2.10.1</t>
  </si>
  <si>
    <t>8.2.11</t>
  </si>
  <si>
    <t>8.2.11.1</t>
  </si>
  <si>
    <t>8.2.12</t>
  </si>
  <si>
    <t>8.2.12.1</t>
  </si>
  <si>
    <t>8.2.13</t>
  </si>
  <si>
    <t>8.2.13.1</t>
  </si>
  <si>
    <t>8.2.13.2</t>
  </si>
  <si>
    <t>8.3.1.1</t>
  </si>
  <si>
    <t>8.3.1.2</t>
  </si>
  <si>
    <t>8.3.1.3</t>
  </si>
  <si>
    <t>8.3.1.4</t>
  </si>
  <si>
    <t>8.3.1.5</t>
  </si>
  <si>
    <t>8.3.1.6</t>
  </si>
  <si>
    <t>8.3.1.7</t>
  </si>
  <si>
    <t>8.3.1.8</t>
  </si>
  <si>
    <t>8.3.1.9</t>
  </si>
  <si>
    <t>8.3.1.10</t>
  </si>
  <si>
    <t>8.3.1.11</t>
  </si>
  <si>
    <t>8.3.1.12</t>
  </si>
  <si>
    <t>8.3.2.1</t>
  </si>
  <si>
    <t>8.3.2.2</t>
  </si>
  <si>
    <t>8.3.2.3</t>
  </si>
  <si>
    <t>8.3.3.1</t>
  </si>
  <si>
    <t>8.3.3.2</t>
  </si>
  <si>
    <t>8.3.3.3</t>
  </si>
  <si>
    <t>8.3.3.4</t>
  </si>
  <si>
    <t>8.3.3.5</t>
  </si>
  <si>
    <t>8.3.3.6</t>
  </si>
  <si>
    <t>8.3.3.7</t>
  </si>
  <si>
    <t>8.3.3.8</t>
  </si>
  <si>
    <t>8.3.3.9</t>
  </si>
  <si>
    <t>8.3.3.10</t>
  </si>
  <si>
    <t>8.3.4.1</t>
  </si>
  <si>
    <t>8.3.4.2</t>
  </si>
  <si>
    <t>8.3.4.3</t>
  </si>
  <si>
    <t>8.3.4.4</t>
  </si>
  <si>
    <t>8.3.4.5</t>
  </si>
  <si>
    <t>8.3.4.6</t>
  </si>
  <si>
    <t>8.3.4.7</t>
  </si>
  <si>
    <t>8.3.4.8</t>
  </si>
  <si>
    <t>8.3.4.9</t>
  </si>
  <si>
    <t>8.3.5.1</t>
  </si>
  <si>
    <t>8.3.5.2</t>
  </si>
  <si>
    <t>8.3.5.3</t>
  </si>
  <si>
    <t>8.3.5.4</t>
  </si>
  <si>
    <t>8.3.5.5</t>
  </si>
  <si>
    <t>8.3.5.6</t>
  </si>
  <si>
    <t>8.3.5.7</t>
  </si>
  <si>
    <t>8.3.5.8</t>
  </si>
  <si>
    <t>8.3.6.1</t>
  </si>
  <si>
    <t>8.3.7.1</t>
  </si>
  <si>
    <t>8.3.9.1</t>
  </si>
  <si>
    <t>8.3.10</t>
  </si>
  <si>
    <t>8.3.10.1</t>
  </si>
  <si>
    <t>8.3.11</t>
  </si>
  <si>
    <t>8.3.11.1</t>
  </si>
  <si>
    <t>8.3.12</t>
  </si>
  <si>
    <t>8.3.12.1</t>
  </si>
  <si>
    <t>8.3.13</t>
  </si>
  <si>
    <t>8.3.13.1</t>
  </si>
  <si>
    <t>8.3.13.2</t>
  </si>
  <si>
    <t>8.1.1.1</t>
  </si>
  <si>
    <t>8.1.1.2</t>
  </si>
  <si>
    <t>8.1.1.3</t>
  </si>
  <si>
    <t>8.1.1.4</t>
  </si>
  <si>
    <t>8.1.1.5</t>
  </si>
  <si>
    <t>8.1.1.6</t>
  </si>
  <si>
    <t>8.1.1.7</t>
  </si>
  <si>
    <t>8.1.1.8</t>
  </si>
  <si>
    <t>8.1.1.9</t>
  </si>
  <si>
    <t>8.1.1.10</t>
  </si>
  <si>
    <t>8.1.1.11</t>
  </si>
  <si>
    <t>8.1.1.12</t>
  </si>
  <si>
    <t>8.1.2.1</t>
  </si>
  <si>
    <t>8.1.2.2</t>
  </si>
  <si>
    <t>8.1.2.3</t>
  </si>
  <si>
    <t>8.1.3.1</t>
  </si>
  <si>
    <t>8.1.3.2</t>
  </si>
  <si>
    <t>8.1.3.3</t>
  </si>
  <si>
    <t>8.1.3.4</t>
  </si>
  <si>
    <t>8.1.3.5</t>
  </si>
  <si>
    <t>8.1.3.6</t>
  </si>
  <si>
    <t>8.1.3.7</t>
  </si>
  <si>
    <t>8.1.3.8</t>
  </si>
  <si>
    <t>8.1.3.9</t>
  </si>
  <si>
    <t>8.1.3.10</t>
  </si>
  <si>
    <t>8.1.4.1</t>
  </si>
  <si>
    <t>8.1.4.2</t>
  </si>
  <si>
    <t>8.1.4.3</t>
  </si>
  <si>
    <t>8.1.4.4</t>
  </si>
  <si>
    <t>8.1.4.5</t>
  </si>
  <si>
    <t>8.1.4.6</t>
  </si>
  <si>
    <t>8.1.4.7</t>
  </si>
  <si>
    <t>8.1.4.8</t>
  </si>
  <si>
    <t>8.1.4.9</t>
  </si>
  <si>
    <t>8.1.5.1</t>
  </si>
  <si>
    <t>8.1.5.2</t>
  </si>
  <si>
    <t>8.1.5.3</t>
  </si>
  <si>
    <t>8.1.5.4</t>
  </si>
  <si>
    <t>8.1.5.5</t>
  </si>
  <si>
    <t>8.1.5.6</t>
  </si>
  <si>
    <t>8.1.5.7</t>
  </si>
  <si>
    <t>8.1.5.8</t>
  </si>
  <si>
    <t>8.1.6.1</t>
  </si>
  <si>
    <t>8.1.7.1</t>
  </si>
  <si>
    <t>8.1.8.1</t>
  </si>
  <si>
    <t>8.1.9.1</t>
  </si>
  <si>
    <t>8.1.10.1</t>
  </si>
  <si>
    <t>8.1.11.1</t>
  </si>
  <si>
    <t>8.1.12.1</t>
  </si>
  <si>
    <t>8.1.13</t>
  </si>
  <si>
    <t>8.1.13.1</t>
  </si>
  <si>
    <t>8.1.13.2</t>
  </si>
  <si>
    <t>PRAÇA DE PEDÁGIO</t>
  </si>
  <si>
    <t>265BMG0270</t>
  </si>
  <si>
    <t>265BMG0270#U</t>
  </si>
  <si>
    <t>265BMG0290#U</t>
  </si>
  <si>
    <t>265BMG0290</t>
  </si>
  <si>
    <t>265BMG0305</t>
  </si>
  <si>
    <t>265BMG0310</t>
  </si>
  <si>
    <t>265BMG0311</t>
  </si>
  <si>
    <t>146BMG0250</t>
  </si>
  <si>
    <t>146BMG0252</t>
  </si>
  <si>
    <t>167EMG0200</t>
  </si>
  <si>
    <t>167EMG0205</t>
  </si>
  <si>
    <t>167EMG0220</t>
  </si>
  <si>
    <t>369CMG0070</t>
  </si>
  <si>
    <t>369CMG0090</t>
  </si>
  <si>
    <t>369CMG0090#U</t>
  </si>
  <si>
    <t>491CMG0010</t>
  </si>
  <si>
    <t>491CMG0023</t>
  </si>
  <si>
    <t>491CMG0030</t>
  </si>
  <si>
    <t>491CMG0050</t>
  </si>
  <si>
    <t>491CMG0090</t>
  </si>
  <si>
    <t>491CMG0100</t>
  </si>
  <si>
    <t>491CMG0110</t>
  </si>
  <si>
    <t>491CMG0130</t>
  </si>
  <si>
    <t>491CMG0150</t>
  </si>
  <si>
    <t>491CMG0170</t>
  </si>
  <si>
    <t>491CMG0190</t>
  </si>
  <si>
    <t>491CMG0210D</t>
  </si>
  <si>
    <t>491CMG0230</t>
  </si>
  <si>
    <t>491CMG0230#D</t>
  </si>
  <si>
    <t>863LMG0010</t>
  </si>
  <si>
    <t>VARGINHA</t>
  </si>
  <si>
    <t>CAMPOS GERAIS</t>
  </si>
  <si>
    <t>ALFENAS</t>
  </si>
  <si>
    <t>Contratação de serviços técnicos especializados necessários à desestatização do sistema rodoviário no Estado de Minas Gerais, de até 2.798,6 km de extensão - Lote 3</t>
  </si>
  <si>
    <t>BDI</t>
  </si>
  <si>
    <t>8.1.13.3</t>
  </si>
  <si>
    <t>8.1.13.4</t>
  </si>
  <si>
    <t>8.1.13.5</t>
  </si>
  <si>
    <t>8.2.13.3</t>
  </si>
  <si>
    <t>8.2.13.4</t>
  </si>
  <si>
    <t>8.2.13.5</t>
  </si>
  <si>
    <t>8.3.13.3</t>
  </si>
  <si>
    <t>8.3.13.4</t>
  </si>
  <si>
    <t>8.3.13.5</t>
  </si>
  <si>
    <t>8.4.1</t>
  </si>
  <si>
    <t>8.4.1.1</t>
  </si>
  <si>
    <t>8.4.1.2</t>
  </si>
  <si>
    <t>8.4.1.3</t>
  </si>
  <si>
    <t>8.4.1.4</t>
  </si>
  <si>
    <t>8.4.1.5</t>
  </si>
  <si>
    <t>8.4.1.6</t>
  </si>
  <si>
    <t>8.4.1.7</t>
  </si>
  <si>
    <t>8.4.1.8</t>
  </si>
  <si>
    <t>8.4.1.9</t>
  </si>
  <si>
    <t>8.4.1.10</t>
  </si>
  <si>
    <t>8.4.1.11</t>
  </si>
  <si>
    <t>8.4.1.12</t>
  </si>
  <si>
    <t>8.4.2</t>
  </si>
  <si>
    <t>8.4.2.1</t>
  </si>
  <si>
    <t>8.4.2.2</t>
  </si>
  <si>
    <t>8.4.2.3</t>
  </si>
  <si>
    <t>8.4.3</t>
  </si>
  <si>
    <t>8.4.3.1</t>
  </si>
  <si>
    <t>8.4.3.2</t>
  </si>
  <si>
    <t>8.4.3.3</t>
  </si>
  <si>
    <t>8.4.3.4</t>
  </si>
  <si>
    <t>8.4.3.5</t>
  </si>
  <si>
    <t>8.4.3.6</t>
  </si>
  <si>
    <t>8.4.3.7</t>
  </si>
  <si>
    <t>8.4.3.8</t>
  </si>
  <si>
    <t>8.4.3.9</t>
  </si>
  <si>
    <t>8.4.3.10</t>
  </si>
  <si>
    <t>8.4.4</t>
  </si>
  <si>
    <t>8.4.4.1</t>
  </si>
  <si>
    <t>8.4.4.2</t>
  </si>
  <si>
    <t>8.4.4.3</t>
  </si>
  <si>
    <t>8.4.4.4</t>
  </si>
  <si>
    <t>8.4.4.5</t>
  </si>
  <si>
    <t>8.4.4.6</t>
  </si>
  <si>
    <t>8.4.4.7</t>
  </si>
  <si>
    <t>8.4.4.8</t>
  </si>
  <si>
    <t>8.4.4.9</t>
  </si>
  <si>
    <t>8.4.5</t>
  </si>
  <si>
    <t>8.4.5.1</t>
  </si>
  <si>
    <t>8.4.5.2</t>
  </si>
  <si>
    <t>8.4.5.3</t>
  </si>
  <si>
    <t>8.4.5.4</t>
  </si>
  <si>
    <t>8.4.5.5</t>
  </si>
  <si>
    <t>8.4.5.6</t>
  </si>
  <si>
    <t>8.4.5.7</t>
  </si>
  <si>
    <t>8.4.5.8</t>
  </si>
  <si>
    <t>8.4.6</t>
  </si>
  <si>
    <t>8.4.6.1</t>
  </si>
  <si>
    <t>8.4.7</t>
  </si>
  <si>
    <t>8.4.7.1</t>
  </si>
  <si>
    <t>8.4.8</t>
  </si>
  <si>
    <t>8.4.9</t>
  </si>
  <si>
    <t>8.4.9.1</t>
  </si>
  <si>
    <t>8.4.10</t>
  </si>
  <si>
    <t>8.4.10.1</t>
  </si>
  <si>
    <t>8.4.11</t>
  </si>
  <si>
    <t>8.4.11.1</t>
  </si>
  <si>
    <t>8.4.12</t>
  </si>
  <si>
    <t>8.4.12.1</t>
  </si>
  <si>
    <t>8.4.13</t>
  </si>
  <si>
    <t>8.4.13.1</t>
  </si>
  <si>
    <t>8.4.13.2</t>
  </si>
  <si>
    <t>8.4.13.3</t>
  </si>
  <si>
    <t>8.4.13.4</t>
  </si>
  <si>
    <t>8.4.13.5</t>
  </si>
  <si>
    <t>8.5.1</t>
  </si>
  <si>
    <t>8.5.1.1</t>
  </si>
  <si>
    <t>8.5.1.2</t>
  </si>
  <si>
    <t>8.5.1.3</t>
  </si>
  <si>
    <t>8.5.1.4</t>
  </si>
  <si>
    <t>8.5.1.5</t>
  </si>
  <si>
    <t>8.5.1.6</t>
  </si>
  <si>
    <t>8.5.1.7</t>
  </si>
  <si>
    <t>8.5.1.8</t>
  </si>
  <si>
    <t>8.5.1.9</t>
  </si>
  <si>
    <t>8.5.1.10</t>
  </si>
  <si>
    <t>8.5.1.11</t>
  </si>
  <si>
    <t>8.5.1.12</t>
  </si>
  <si>
    <t>8.5.2</t>
  </si>
  <si>
    <t>8.5.2.1</t>
  </si>
  <si>
    <t>8.5.2.2</t>
  </si>
  <si>
    <t>8.5.2.3</t>
  </si>
  <si>
    <t>8.5.3</t>
  </si>
  <si>
    <t>8.5.3.1</t>
  </si>
  <si>
    <t>8.5.3.2</t>
  </si>
  <si>
    <t>8.5.3.3</t>
  </si>
  <si>
    <t>8.5.3.4</t>
  </si>
  <si>
    <t>8.5.3.5</t>
  </si>
  <si>
    <t>8.5.3.6</t>
  </si>
  <si>
    <t>8.5.3.7</t>
  </si>
  <si>
    <t>8.5.3.8</t>
  </si>
  <si>
    <t>8.5.3.9</t>
  </si>
  <si>
    <t>8.5.3.10</t>
  </si>
  <si>
    <t>8.5.4</t>
  </si>
  <si>
    <t>8.5.4.1</t>
  </si>
  <si>
    <t>8.5.4.2</t>
  </si>
  <si>
    <t>8.5.4.3</t>
  </si>
  <si>
    <t>8.5.4.4</t>
  </si>
  <si>
    <t>8.5.4.5</t>
  </si>
  <si>
    <t>8.5.4.6</t>
  </si>
  <si>
    <t>8.5.4.7</t>
  </si>
  <si>
    <t>8.5.4.8</t>
  </si>
  <si>
    <t>8.5.4.9</t>
  </si>
  <si>
    <t>8.5.5</t>
  </si>
  <si>
    <t>8.5.5.1</t>
  </si>
  <si>
    <t>8.5.5.2</t>
  </si>
  <si>
    <t>8.5.5.3</t>
  </si>
  <si>
    <t>8.5.5.4</t>
  </si>
  <si>
    <t>8.5.5.5</t>
  </si>
  <si>
    <t>8.5.5.6</t>
  </si>
  <si>
    <t>8.5.5.7</t>
  </si>
  <si>
    <t>8.5.5.8</t>
  </si>
  <si>
    <t>8.5.6</t>
  </si>
  <si>
    <t>8.5.6.1</t>
  </si>
  <si>
    <t>8.5.7</t>
  </si>
  <si>
    <t>8.5.7.1</t>
  </si>
  <si>
    <t>8.5.8</t>
  </si>
  <si>
    <t>8.5.9</t>
  </si>
  <si>
    <t>8.5.9.1</t>
  </si>
  <si>
    <t>8.5.10</t>
  </si>
  <si>
    <t>8.5.10.1</t>
  </si>
  <si>
    <t>8.5.11</t>
  </si>
  <si>
    <t>8.5.11.1</t>
  </si>
  <si>
    <t>8.5.12</t>
  </si>
  <si>
    <t>8.5.12.1</t>
  </si>
  <si>
    <t>8.5.13</t>
  </si>
  <si>
    <t>8.5.13.1</t>
  </si>
  <si>
    <t>8.5.13.2</t>
  </si>
  <si>
    <t>8.5.13.3</t>
  </si>
  <si>
    <t>8.5.13.4</t>
  </si>
  <si>
    <t>8.5.13.5</t>
  </si>
  <si>
    <t>8.5</t>
  </si>
  <si>
    <t>8.4</t>
  </si>
  <si>
    <t>8.4.8.1</t>
  </si>
  <si>
    <t>8.2.8.1</t>
  </si>
  <si>
    <t>8.3.8.1</t>
  </si>
  <si>
    <t>8.5.8.1</t>
  </si>
  <si>
    <t>ANO</t>
  </si>
  <si>
    <t>FRENTE</t>
  </si>
  <si>
    <t>Pedágios</t>
  </si>
  <si>
    <t>Edificações (PGF)</t>
  </si>
  <si>
    <t xml:space="preserve">PPD </t>
  </si>
  <si>
    <t>Edificações (BSO)e SEDE</t>
  </si>
  <si>
    <t>Ampliações</t>
  </si>
  <si>
    <t>ACOSTAMENTO E CONTORNOS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</si>
</sst>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-[$R$-416]\ * #,##0.00_-;\-[$R$-416]\ * #,##0.00_-;_-[$R$-416]\ * &quot;-&quot;??_-;_-@_-"/>
    <numFmt numFmtId="166" formatCode="_(* #,##0.00_);_(* \(#,##0.00\);_(* &quot;-&quot;??_);_(@_)"/>
    <numFmt numFmtId="167" formatCode="_-[$R$-416]\ * #,##0.000000_-;\-[$R$-416]\ * #,##0.000000_-;_-[$R$-416]\ * &quot;-&quot;??_-;_-@_-"/>
  </numFmts>
  <fonts count="29" x14ac:knownFonts="1">
    <font>
      <sz val="11"/>
      <color theme="1"/>
      <name val="Calibri"/>
      <family val="2"/>
      <scheme val="minor"/>
    </font>
    <font>
      <sz val="8"/>
      <color theme="1"/>
      <name val="Segoe UI"/>
      <family val="2"/>
    </font>
    <font>
      <sz val="11"/>
      <color theme="1"/>
      <name val="Calibri"/>
      <family val="2"/>
      <scheme val="minor"/>
    </font>
    <font>
      <sz val="8"/>
      <color theme="1"/>
      <name val="Segoe UI Semibold"/>
      <family val="2"/>
    </font>
    <font>
      <sz val="8"/>
      <color theme="0"/>
      <name val="Segoe UI Semibold"/>
      <family val="2"/>
    </font>
    <font>
      <sz val="8"/>
      <color rgb="FF212529"/>
      <name val="Segoe UI"/>
      <family val="2"/>
    </font>
    <font>
      <b/>
      <sz val="8"/>
      <color theme="0"/>
      <name val="Segoe UI Semibold"/>
      <family val="2"/>
    </font>
    <font>
      <sz val="8"/>
      <name val="Calibri"/>
      <family val="2"/>
      <scheme val="minor"/>
    </font>
    <font>
      <b/>
      <sz val="10"/>
      <color indexed="8"/>
      <name val="Segoe UI"/>
      <family val="2"/>
    </font>
    <font>
      <b/>
      <sz val="8"/>
      <color theme="0"/>
      <name val="Segoe UI"/>
      <family val="2"/>
    </font>
    <font>
      <sz val="10"/>
      <name val="Arial"/>
      <family val="2"/>
    </font>
    <font>
      <sz val="10"/>
      <color theme="0"/>
      <name val="Segoe UI Semibold"/>
      <family val="2"/>
    </font>
    <font>
      <b/>
      <sz val="8"/>
      <color indexed="8"/>
      <name val="Segoe UI"/>
      <family val="2"/>
    </font>
    <font>
      <sz val="8"/>
      <color indexed="8"/>
      <name val="Segoe UI"/>
      <family val="2"/>
    </font>
    <font>
      <sz val="8.5"/>
      <color theme="0"/>
      <name val="Segoe UI Semibold"/>
      <family val="2"/>
    </font>
    <font>
      <sz val="8.5"/>
      <color indexed="8"/>
      <name val="Segoe UI Semibold"/>
      <family val="2"/>
    </font>
    <font>
      <b/>
      <sz val="8.5"/>
      <color indexed="8"/>
      <name val="Segoe UI Semibold"/>
      <family val="2"/>
    </font>
    <font>
      <sz val="8"/>
      <color rgb="FF212529"/>
      <name val="Segoe UI Semibold"/>
      <family val="2"/>
    </font>
    <font>
      <sz val="10"/>
      <name val="Arial"/>
      <family val="2"/>
    </font>
    <font>
      <sz val="8.5"/>
      <name val="Segoe UI Semibold"/>
      <family val="2"/>
    </font>
    <font>
      <sz val="8"/>
      <color theme="9" tint="-0.499984740745262"/>
      <name val="Segoe UI"/>
      <family val="2"/>
    </font>
    <font>
      <sz val="9.5"/>
      <color theme="0"/>
      <name val="Segoe UI Semibold"/>
      <family val="2"/>
    </font>
    <font>
      <sz val="9.5"/>
      <color theme="0"/>
      <name val="Segoe UI"/>
      <family val="2"/>
    </font>
    <font>
      <sz val="11"/>
      <color rgb="FF000000"/>
      <name val="Calibri"/>
      <family val="2"/>
    </font>
    <font>
      <sz val="11"/>
      <name val="Arial"/>
      <family val="1"/>
    </font>
    <font>
      <sz val="9.5"/>
      <name val="Segoe UI"/>
      <family val="2"/>
    </font>
    <font>
      <b/>
      <sz val="11"/>
      <color theme="0"/>
      <name val="Arial"/>
      <family val="2"/>
    </font>
    <font>
      <b/>
      <sz val="10"/>
      <color theme="0"/>
      <name val="Arial"/>
      <family val="1"/>
    </font>
    <font>
      <sz val="8"/>
      <name val="Arial"/>
      <family val="1"/>
    </font>
  </fonts>
  <fills count="1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231F20"/>
        <bgColor indexed="64"/>
      </patternFill>
    </fill>
    <fill>
      <patternFill patternType="solid">
        <fgColor rgb="FF008D8A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ECF4F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206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rgb="FF00ADAE"/>
      </top>
      <bottom/>
      <diagonal/>
    </border>
    <border>
      <left/>
      <right/>
      <top/>
      <bottom style="thin">
        <color rgb="FF008D8A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rgb="FF008D8A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rgb="FF008D8A"/>
      </bottom>
      <diagonal/>
    </border>
    <border>
      <left/>
      <right/>
      <top style="thin">
        <color rgb="FF008D8A"/>
      </top>
      <bottom style="thin">
        <color theme="2" tint="-9.9948118533890809E-2"/>
      </bottom>
      <diagonal/>
    </border>
    <border>
      <left/>
      <right/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43" fontId="2" fillId="0" borderId="0" applyFont="0" applyFill="0" applyBorder="0" applyAlignment="0" applyProtection="0"/>
    <xf numFmtId="0" fontId="2" fillId="0" borderId="0"/>
    <xf numFmtId="0" fontId="10" fillId="0" borderId="0"/>
    <xf numFmtId="44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0" fontId="23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4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25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9" fillId="3" borderId="0" xfId="2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6" fillId="7" borderId="4" xfId="2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vertical="top"/>
    </xf>
    <xf numFmtId="0" fontId="12" fillId="3" borderId="0" xfId="0" applyFont="1" applyFill="1" applyBorder="1"/>
    <xf numFmtId="0" fontId="12" fillId="3" borderId="0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vertical="top"/>
    </xf>
    <xf numFmtId="0" fontId="13" fillId="3" borderId="0" xfId="0" applyFont="1" applyFill="1" applyBorder="1"/>
    <xf numFmtId="0" fontId="12" fillId="3" borderId="0" xfId="0" applyFont="1" applyFill="1" applyBorder="1" applyAlignment="1">
      <alignment vertical="center"/>
    </xf>
    <xf numFmtId="49" fontId="16" fillId="3" borderId="8" xfId="0" applyNumberFormat="1" applyFont="1" applyFill="1" applyBorder="1" applyAlignment="1">
      <alignment horizontal="center" vertical="center"/>
    </xf>
    <xf numFmtId="49" fontId="16" fillId="3" borderId="1" xfId="0" applyNumberFormat="1" applyFont="1" applyFill="1" applyBorder="1" applyAlignment="1">
      <alignment horizontal="center" vertical="center"/>
    </xf>
    <xf numFmtId="14" fontId="16" fillId="3" borderId="9" xfId="0" applyNumberFormat="1" applyFont="1" applyFill="1" applyBorder="1" applyAlignment="1">
      <alignment horizontal="center" vertical="center"/>
    </xf>
    <xf numFmtId="3" fontId="1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5" fillId="4" borderId="7" xfId="0" applyFont="1" applyFill="1" applyBorder="1" applyAlignment="1">
      <alignment horizontal="center" vertical="center" wrapText="1"/>
    </xf>
    <xf numFmtId="43" fontId="1" fillId="0" borderId="7" xfId="1" applyFont="1" applyBorder="1" applyAlignment="1">
      <alignment vertical="center" wrapText="1"/>
    </xf>
    <xf numFmtId="165" fontId="1" fillId="0" borderId="7" xfId="1" applyNumberFormat="1" applyFont="1" applyBorder="1" applyAlignment="1">
      <alignment vertical="center" wrapText="1"/>
    </xf>
    <xf numFmtId="165" fontId="1" fillId="0" borderId="0" xfId="0" applyNumberFormat="1" applyFont="1" applyBorder="1" applyAlignment="1">
      <alignment vertical="center" wrapText="1"/>
    </xf>
    <xf numFmtId="0" fontId="11" fillId="6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left" vertical="center"/>
    </xf>
    <xf numFmtId="49" fontId="15" fillId="3" borderId="1" xfId="0" applyNumberFormat="1" applyFont="1" applyFill="1" applyBorder="1" applyAlignment="1">
      <alignment horizontal="left" vertical="center"/>
    </xf>
    <xf numFmtId="0" fontId="15" fillId="3" borderId="9" xfId="0" applyFont="1" applyFill="1" applyBorder="1" applyAlignment="1">
      <alignment horizontal="left" vertical="center"/>
    </xf>
    <xf numFmtId="1" fontId="1" fillId="0" borderId="0" xfId="0" applyNumberFormat="1" applyFont="1" applyBorder="1" applyAlignment="1">
      <alignment vertical="center" wrapText="1"/>
    </xf>
    <xf numFmtId="1" fontId="12" fillId="3" borderId="2" xfId="0" applyNumberFormat="1" applyFont="1" applyFill="1" applyBorder="1" applyAlignment="1">
      <alignment vertical="top"/>
    </xf>
    <xf numFmtId="1" fontId="12" fillId="3" borderId="0" xfId="0" applyNumberFormat="1" applyFont="1" applyFill="1" applyBorder="1"/>
    <xf numFmtId="1" fontId="13" fillId="3" borderId="0" xfId="0" applyNumberFormat="1" applyFont="1" applyFill="1" applyBorder="1"/>
    <xf numFmtId="1" fontId="1" fillId="0" borderId="0" xfId="0" applyNumberFormat="1" applyFont="1" applyFill="1" applyBorder="1" applyAlignment="1">
      <alignment vertical="center" wrapText="1"/>
    </xf>
    <xf numFmtId="1" fontId="4" fillId="7" borderId="4" xfId="0" applyNumberFormat="1" applyFont="1" applyFill="1" applyBorder="1" applyAlignment="1">
      <alignment horizontal="center" vertical="center" wrapText="1"/>
    </xf>
    <xf numFmtId="1" fontId="1" fillId="3" borderId="0" xfId="0" applyNumberFormat="1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center" wrapText="1"/>
    </xf>
    <xf numFmtId="0" fontId="15" fillId="3" borderId="8" xfId="0" applyFont="1" applyFill="1" applyBorder="1" applyAlignment="1">
      <alignment vertical="center"/>
    </xf>
    <xf numFmtId="49" fontId="15" fillId="3" borderId="1" xfId="0" applyNumberFormat="1" applyFont="1" applyFill="1" applyBorder="1" applyAlignment="1">
      <alignment vertical="center"/>
    </xf>
    <xf numFmtId="0" fontId="15" fillId="3" borderId="9" xfId="0" applyFont="1" applyFill="1" applyBorder="1" applyAlignment="1">
      <alignment vertical="center"/>
    </xf>
    <xf numFmtId="0" fontId="11" fillId="6" borderId="0" xfId="0" applyFont="1" applyFill="1" applyBorder="1" applyAlignment="1">
      <alignment vertical="center" wrapText="1"/>
    </xf>
    <xf numFmtId="0" fontId="14" fillId="5" borderId="8" xfId="0" applyFont="1" applyFill="1" applyBorder="1" applyAlignment="1">
      <alignment vertical="center"/>
    </xf>
    <xf numFmtId="0" fontId="19" fillId="9" borderId="8" xfId="0" applyFont="1" applyFill="1" applyBorder="1" applyAlignment="1">
      <alignment horizontal="center" vertical="center"/>
    </xf>
    <xf numFmtId="0" fontId="15" fillId="10" borderId="6" xfId="0" applyFont="1" applyFill="1" applyBorder="1" applyAlignment="1">
      <alignment horizontal="left" vertical="center"/>
    </xf>
    <xf numFmtId="0" fontId="15" fillId="10" borderId="10" xfId="0" applyFont="1" applyFill="1" applyBorder="1" applyAlignment="1">
      <alignment horizontal="left" vertical="center"/>
    </xf>
    <xf numFmtId="0" fontId="4" fillId="7" borderId="4" xfId="0" applyFont="1" applyFill="1" applyBorder="1" applyAlignment="1">
      <alignment horizontal="center" vertical="center" wrapText="1"/>
    </xf>
    <xf numFmtId="43" fontId="5" fillId="4" borderId="7" xfId="0" applyNumberFormat="1" applyFont="1" applyFill="1" applyBorder="1" applyAlignment="1">
      <alignment horizontal="center" vertical="center" wrapText="1"/>
    </xf>
    <xf numFmtId="43" fontId="20" fillId="11" borderId="7" xfId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1" fontId="21" fillId="8" borderId="1" xfId="0" applyNumberFormat="1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left" vertical="center" wrapText="1"/>
    </xf>
    <xf numFmtId="165" fontId="21" fillId="8" borderId="1" xfId="1" applyNumberFormat="1" applyFont="1" applyFill="1" applyBorder="1" applyAlignment="1">
      <alignment vertical="center" wrapText="1"/>
    </xf>
    <xf numFmtId="43" fontId="21" fillId="8" borderId="1" xfId="1" applyFont="1" applyFill="1" applyBorder="1" applyAlignment="1">
      <alignment horizontal="center" vertical="center" wrapText="1"/>
    </xf>
    <xf numFmtId="43" fontId="21" fillId="8" borderId="1" xfId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65" fontId="3" fillId="2" borderId="1" xfId="1" applyNumberFormat="1" applyFont="1" applyFill="1" applyBorder="1" applyAlignment="1">
      <alignment vertical="center" wrapText="1"/>
    </xf>
    <xf numFmtId="43" fontId="3" fillId="2" borderId="1" xfId="1" applyFont="1" applyFill="1" applyBorder="1" applyAlignment="1">
      <alignment horizontal="center" vertical="center" wrapText="1"/>
    </xf>
    <xf numFmtId="43" fontId="3" fillId="2" borderId="1" xfId="1" applyFont="1" applyFill="1" applyBorder="1" applyAlignment="1">
      <alignment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15" fillId="10" borderId="3" xfId="0" applyFont="1" applyFill="1" applyBorder="1" applyAlignment="1">
      <alignment horizontal="left" vertical="center"/>
    </xf>
    <xf numFmtId="165" fontId="16" fillId="9" borderId="3" xfId="0" applyNumberFormat="1" applyFont="1" applyFill="1" applyBorder="1" applyAlignment="1">
      <alignment horizontal="center" vertical="center"/>
    </xf>
    <xf numFmtId="0" fontId="15" fillId="10" borderId="11" xfId="0" applyFont="1" applyFill="1" applyBorder="1" applyAlignment="1">
      <alignment horizontal="left" vertical="center"/>
    </xf>
    <xf numFmtId="14" fontId="16" fillId="9" borderId="11" xfId="0" applyNumberFormat="1" applyFont="1" applyFill="1" applyBorder="1" applyAlignment="1">
      <alignment horizontal="center" vertical="center"/>
    </xf>
    <xf numFmtId="10" fontId="16" fillId="3" borderId="8" xfId="0" applyNumberFormat="1" applyFont="1" applyFill="1" applyBorder="1" applyAlignment="1">
      <alignment horizontal="center" vertical="center"/>
    </xf>
    <xf numFmtId="10" fontId="16" fillId="3" borderId="1" xfId="0" applyNumberFormat="1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vertical="center" wrapText="1"/>
    </xf>
    <xf numFmtId="1" fontId="3" fillId="12" borderId="1" xfId="0" applyNumberFormat="1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left" vertical="center" wrapText="1"/>
    </xf>
    <xf numFmtId="0" fontId="17" fillId="12" borderId="1" xfId="0" applyFont="1" applyFill="1" applyBorder="1" applyAlignment="1">
      <alignment horizontal="center" vertical="center" wrapText="1"/>
    </xf>
    <xf numFmtId="165" fontId="3" fillId="12" borderId="1" xfId="1" applyNumberFormat="1" applyFont="1" applyFill="1" applyBorder="1" applyAlignment="1">
      <alignment vertical="center" wrapText="1"/>
    </xf>
    <xf numFmtId="43" fontId="3" fillId="12" borderId="1" xfId="1" applyFont="1" applyFill="1" applyBorder="1" applyAlignment="1">
      <alignment horizontal="center" vertical="center" wrapText="1"/>
    </xf>
    <xf numFmtId="43" fontId="3" fillId="12" borderId="1" xfId="1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5" fontId="1" fillId="0" borderId="0" xfId="0" applyNumberFormat="1" applyFont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3" fillId="13" borderId="1" xfId="0" applyFont="1" applyFill="1" applyBorder="1" applyAlignment="1">
      <alignment horizontal="center" vertical="center" wrapText="1"/>
    </xf>
    <xf numFmtId="1" fontId="3" fillId="13" borderId="1" xfId="0" applyNumberFormat="1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left" vertical="center" wrapText="1"/>
    </xf>
    <xf numFmtId="0" fontId="17" fillId="13" borderId="1" xfId="0" applyFont="1" applyFill="1" applyBorder="1" applyAlignment="1">
      <alignment horizontal="center" vertical="center" wrapText="1"/>
    </xf>
    <xf numFmtId="165" fontId="3" fillId="13" borderId="1" xfId="1" applyNumberFormat="1" applyFont="1" applyFill="1" applyBorder="1" applyAlignment="1">
      <alignment vertical="center" wrapText="1"/>
    </xf>
    <xf numFmtId="43" fontId="3" fillId="13" borderId="1" xfId="1" applyFont="1" applyFill="1" applyBorder="1" applyAlignment="1">
      <alignment horizontal="center" vertical="center" wrapText="1"/>
    </xf>
    <xf numFmtId="43" fontId="3" fillId="13" borderId="1" xfId="1" applyFont="1" applyFill="1" applyBorder="1" applyAlignment="1">
      <alignment vertical="center" wrapText="1"/>
    </xf>
    <xf numFmtId="49" fontId="16" fillId="0" borderId="8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14" fontId="16" fillId="0" borderId="11" xfId="0" applyNumberFormat="1" applyFont="1" applyBorder="1" applyAlignment="1">
      <alignment horizontal="center" vertical="center"/>
    </xf>
    <xf numFmtId="14" fontId="16" fillId="0" borderId="3" xfId="0" applyNumberFormat="1" applyFont="1" applyBorder="1" applyAlignment="1">
      <alignment horizontal="center" vertical="center"/>
    </xf>
    <xf numFmtId="49" fontId="16" fillId="0" borderId="0" xfId="0" applyNumberFormat="1" applyFont="1" applyBorder="1" applyAlignment="1">
      <alignment horizontal="center" vertical="center"/>
    </xf>
    <xf numFmtId="14" fontId="16" fillId="0" borderId="0" xfId="0" applyNumberFormat="1" applyFont="1" applyBorder="1" applyAlignment="1">
      <alignment horizontal="center" vertical="center"/>
    </xf>
    <xf numFmtId="0" fontId="4" fillId="7" borderId="0" xfId="0" applyFont="1" applyFill="1" applyBorder="1" applyAlignment="1">
      <alignment horizontal="center" vertical="center" wrapText="1"/>
    </xf>
    <xf numFmtId="165" fontId="21" fillId="8" borderId="0" xfId="1" applyNumberFormat="1" applyFont="1" applyFill="1" applyBorder="1" applyAlignment="1">
      <alignment vertical="center" wrapText="1"/>
    </xf>
    <xf numFmtId="165" fontId="3" fillId="2" borderId="0" xfId="1" applyNumberFormat="1" applyFont="1" applyFill="1" applyBorder="1" applyAlignment="1">
      <alignment vertical="center" wrapText="1"/>
    </xf>
    <xf numFmtId="165" fontId="1" fillId="0" borderId="0" xfId="1" applyNumberFormat="1" applyFont="1" applyBorder="1" applyAlignment="1">
      <alignment vertical="center" wrapText="1"/>
    </xf>
    <xf numFmtId="165" fontId="3" fillId="12" borderId="0" xfId="1" applyNumberFormat="1" applyFont="1" applyFill="1" applyBorder="1" applyAlignment="1">
      <alignment vertical="center" wrapText="1"/>
    </xf>
    <xf numFmtId="167" fontId="1" fillId="0" borderId="0" xfId="0" applyNumberFormat="1" applyFont="1" applyAlignment="1">
      <alignment vertical="center" wrapText="1"/>
    </xf>
    <xf numFmtId="0" fontId="3" fillId="14" borderId="1" xfId="0" applyFont="1" applyFill="1" applyBorder="1" applyAlignment="1">
      <alignment horizontal="center" vertical="center" wrapText="1"/>
    </xf>
    <xf numFmtId="1" fontId="3" fillId="14" borderId="1" xfId="0" applyNumberFormat="1" applyFont="1" applyFill="1" applyBorder="1" applyAlignment="1">
      <alignment horizontal="center" vertical="center" wrapText="1"/>
    </xf>
    <xf numFmtId="0" fontId="3" fillId="14" borderId="1" xfId="0" applyFont="1" applyFill="1" applyBorder="1" applyAlignment="1">
      <alignment horizontal="left" vertical="center" wrapText="1"/>
    </xf>
    <xf numFmtId="0" fontId="17" fillId="14" borderId="1" xfId="0" applyFont="1" applyFill="1" applyBorder="1" applyAlignment="1">
      <alignment horizontal="center" vertical="center" wrapText="1"/>
    </xf>
    <xf numFmtId="165" fontId="3" fillId="14" borderId="1" xfId="1" applyNumberFormat="1" applyFont="1" applyFill="1" applyBorder="1" applyAlignment="1">
      <alignment vertical="center" wrapText="1"/>
    </xf>
    <xf numFmtId="1" fontId="1" fillId="0" borderId="7" xfId="0" applyNumberFormat="1" applyFont="1" applyBorder="1" applyAlignment="1">
      <alignment horizontal="left" vertical="center" wrapText="1"/>
    </xf>
    <xf numFmtId="165" fontId="21" fillId="8" borderId="1" xfId="0" applyNumberFormat="1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6" fillId="15" borderId="0" xfId="0" applyFont="1" applyFill="1" applyAlignment="1">
      <alignment horizontal="center" vertical="center"/>
    </xf>
    <xf numFmtId="0" fontId="27" fillId="15" borderId="12" xfId="0" applyFont="1" applyFill="1" applyBorder="1" applyAlignment="1">
      <alignment horizontal="center" vertical="center" textRotation="90" wrapText="1"/>
    </xf>
    <xf numFmtId="0" fontId="0" fillId="0" borderId="13" xfId="0" applyBorder="1" applyAlignment="1">
      <alignment horizontal="center" vertical="center"/>
    </xf>
    <xf numFmtId="0" fontId="0" fillId="0" borderId="13" xfId="0" applyBorder="1"/>
    <xf numFmtId="9" fontId="28" fillId="0" borderId="13" xfId="15" applyFont="1" applyBorder="1"/>
    <xf numFmtId="0" fontId="0" fillId="0" borderId="13" xfId="0" applyBorder="1" applyAlignment="1">
      <alignment horizontal="center" vertical="center"/>
    </xf>
  </cellXfs>
  <cellStyles count="19">
    <cellStyle name="Comma" xfId="10" xr:uid="{A096FEBB-8BFC-430C-B87D-EB7EA17F2CE8}"/>
    <cellStyle name="Comma 2 19 2 2 2 2 2" xfId="18" xr:uid="{07F4578D-B019-4863-9DE0-81062382B51A}"/>
    <cellStyle name="Currency" xfId="11" xr:uid="{7F312C37-2F60-41A6-BEED-68476A8C5BD2}"/>
    <cellStyle name="Moeda 2" xfId="16" xr:uid="{CE94D945-C4AA-47F0-B7F2-ACB118A2EA54}"/>
    <cellStyle name="Moeda 3" xfId="4" xr:uid="{ABD2743B-E21A-4563-9218-134EC6047EB9}"/>
    <cellStyle name="Moeda 4" xfId="17" xr:uid="{BD27898E-729F-4590-84D0-6E6FA0E69A9A}"/>
    <cellStyle name="Normal" xfId="0" builtinId="0"/>
    <cellStyle name="Normal 165" xfId="3" xr:uid="{768D1E4B-11C1-4C06-A652-6A7B0E7A90F6}"/>
    <cellStyle name="Normal 2" xfId="7" xr:uid="{8BFCF4FD-5247-44DD-BEDE-51F7D23F9944}"/>
    <cellStyle name="Normal 3" xfId="12" xr:uid="{3541F2FB-4474-4FF8-B787-CA3DDBA137C5}"/>
    <cellStyle name="Normal 8" xfId="2" xr:uid="{14DAA884-9C03-4EA1-9154-7C206E7D4FBE}"/>
    <cellStyle name="Normal 87" xfId="9" xr:uid="{AB223156-9C5B-4492-815D-EF1C9FDF62E1}"/>
    <cellStyle name="Porcentagem" xfId="15" builtinId="5"/>
    <cellStyle name="Porcentagem 2" xfId="6" xr:uid="{25E767D8-195C-4C83-9738-D631DE7F11A6}"/>
    <cellStyle name="Porcentagem 3" xfId="8" xr:uid="{27B79271-78D4-4D73-BF82-C7BBC8B55AC6}"/>
    <cellStyle name="Porcentagem 4" xfId="13" xr:uid="{1D8F7E95-1636-436E-958E-1FCA167BC9DB}"/>
    <cellStyle name="Vírgula" xfId="1" builtinId="3"/>
    <cellStyle name="Vírgula 2" xfId="14" xr:uid="{87149D98-4E02-4568-98DD-51E8C944F0EF}"/>
    <cellStyle name="Vírgula 4" xfId="5" xr:uid="{A7802F0E-CDE6-494D-A1CC-E65E5AB4B438}"/>
  </cellStyles>
  <dxfs count="4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FFCCCC"/>
      <color rgb="FFFFCC99"/>
      <color rgb="FFFFFFCC"/>
      <color rgb="FFECF4F3"/>
      <color rgb="FF800000"/>
      <color rgb="FF008D8A"/>
      <color rgb="FF231F20"/>
      <color rgb="FF000066"/>
      <color rgb="FF009999"/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customXml" Target="../customXml/item1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externalLink" Target="externalLinks/externalLink27.xml"/><Relationship Id="rId41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sharedStrings" Target="sharedStrings.xml"/><Relationship Id="rId40" Type="http://schemas.openxmlformats.org/officeDocument/2006/relationships/customXml" Target="../customXml/item2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styles" Target="styles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theme" Target="theme/theme1.xml"/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347382</xdr:colOff>
      <xdr:row>2</xdr:row>
      <xdr:rowOff>10257</xdr:rowOff>
    </xdr:from>
    <xdr:ext cx="1577161" cy="591834"/>
    <xdr:pic>
      <xdr:nvPicPr>
        <xdr:cNvPr id="4" name="Imagem 3">
          <a:extLst>
            <a:ext uri="{FF2B5EF4-FFF2-40B4-BE49-F238E27FC236}">
              <a16:creationId xmlns:a16="http://schemas.microsoft.com/office/drawing/2014/main" id="{5FDBAB5A-4993-4CC8-8EC4-D7AC1D87B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3500" y="77492"/>
          <a:ext cx="1577161" cy="591834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Startup" Target="PLA/Works/MATRIZ/EAP/Curva%201%20folh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Gerencia%20de%20Pavimentos\Paragon%20II%201.10\indices%20caracterizador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Gerencia%20de%20Pavimentos\Paragon%20II%201.10\Graficos\CARACT%20PAV%20EXISTENT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gardenparty\Orcamento\2008\2007\Or&#231;amento_2005\Planfin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Obras%20em%20andamento\Marcegaglia\PASTA%20008-99-1\Pasta%20inicial\PROPOSTAS\sanhidrel\Planilh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1-ccr\desenvolvimentooperacional$\Desenvolvimento%20e%20Tecnologia\Ricardo%20Penteado\Federais\Lote11\L11CustosREV2-Real\Lote11-adm%20REV2-Rea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hzagc-fls001\usuarios\bretas\Petrolina\PETROLINA\valuation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pereirapedrosa\Downloads\BR1-153_Cobertura%20Vegetal_R1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p\depto\ANALISE\EMPRESAS\TEL_SERV\Tele%20Centro%20Sul%20Participa&#231;&#245;es\Brazil%20Telecom%202001\BRP_1Q0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orldbankgroup-my.sharepoint.com/CONTRATOS/C2008-REVIS&#195;O%20E%20COMPLEMENTA&#199;&#195;O%20DO%20PMI%20CHAMAMENTO%2011_2015-TPI/OR&#199;AMENTO/C-1964_Quadro%20PER%20Valores%2001.06.16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9FC3AE94\C-2025_OPEX%20R1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orldbankgroup-my.sharepoint.com/Users/claudino_borges/AppData/Local/Microsoft/Windows/Temporary%20Internet%20Files/Content.Outlook/42W8L9GA/Valoraserver/projetos/TELECOM/MODELS/PUBLISHED_MODELS/COLT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orldbankgroup-my.sharepoint.com/personal/jpereirapedrosa_ifc_org/Documents/Rodovias/Anexo%20Produto%204_Estudos%20Econ&#244;micos-Financeiros_AlicancaTOAnapolisGO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w_server1\SYS\Dados\Martins\SidecoF\BPLAN%20MES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p\depto\Analise\EMPRESAS\Water\Sanepar\prjbrs200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dre\castellar%20engenharia%20ltda\Documents%20and%20Settings\Castelar\Meus%20documentos\Backup%20Uni&#227;o%204-5%20(D)\OBRA%20CANOINHAS\Castellar%20Engenharia%20Ltda%20-%20CANOINHAS\FINAN&#199;AS\Uniao\Medi&#231;&#227;o%20Castellar\61MCBMI.DNIT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orldbankgroup-my.sharepoint.com/Users/bruna.melo/Documents/Fator%20D%20364.365%20pr&#233;%20AP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orldbankgroup-my.sharepoint.com/My%20Received%20Files/Juros%20sobre%20o%20Capital%20Pr&#243;prio%20-%20Dez.03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Worksheet%20in%207140%20Patrim&#244;nio%20L&#237;quido%20-%2030%2009%202003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Engelog\Controle%20de%20Contratos%20atualizado%20at&#233;%2025.05.2005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5.0_FT-CPU_BNDES_Servi&#231;os%20Iniciais_ok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1.0%20FT-CPU_BNDES%20-%20ADM%20MG%20LOTE%203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6.0_FT-CPU_BNDES_Recupera&#231;&#227;o_ok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7.1_FT-CPU_BNDES_Faixas%20adicionais_ok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7.2_FT-CPU_BNDES_Acostamento_ok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7.3_FT-CPU_BNDES_Marginais_ok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7.4_FT-CPU_BNDES_Interse&#231;&#245;es_ok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7.5_FT-CPU_BNDES_OAE_ok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7.6_FT-CPU_BNDES_Passarelas_ok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7.7_FT-CPU_BNDES_Acessos_ok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7.8_FT-CPU_BNDES_Parada%20de%20onibus_ok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8.0_FT-CPU_BNDES_Edifica&#231;&#245;es_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>
        <row r="11">
          <cell r="F11">
            <v>1</v>
          </cell>
        </row>
        <row r="58">
          <cell r="AG58" t="e">
            <v>#DIV/0!</v>
          </cell>
        </row>
        <row r="60">
          <cell r="AE60" t="e">
            <v>#DIV/0!</v>
          </cell>
          <cell r="AF60" t="e">
            <v>#DIV/0!</v>
          </cell>
          <cell r="AG60" t="e">
            <v>#DIV/0!</v>
          </cell>
        </row>
        <row r="62">
          <cell r="AE62" t="e">
            <v>#DIV/0!</v>
          </cell>
          <cell r="AF62" t="e">
            <v>#DIV/0!</v>
          </cell>
          <cell r="AG62" t="e">
            <v>#DIV/0!</v>
          </cell>
        </row>
        <row r="64">
          <cell r="AE64" t="e">
            <v>#DIV/0!</v>
          </cell>
          <cell r="AF64" t="e">
            <v>#DIV/0!</v>
          </cell>
          <cell r="AG64" t="e">
            <v>#DIV/0!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"/>
    </sheetNames>
    <sheetDataSet>
      <sheetData sheetId="0">
        <row r="3">
          <cell r="B3" t="str">
            <v>ISP</v>
          </cell>
          <cell r="C3" t="str">
            <v>ICDS</v>
          </cell>
          <cell r="D3" t="str">
            <v>ICDP</v>
          </cell>
          <cell r="E3" t="str">
            <v>ICDE</v>
          </cell>
        </row>
        <row r="4">
          <cell r="A4" t="str">
            <v>EXCELENTE</v>
          </cell>
          <cell r="B4">
            <v>0</v>
          </cell>
          <cell r="C4">
            <v>2.52</v>
          </cell>
          <cell r="D4">
            <v>1.1200000000000001</v>
          </cell>
          <cell r="E4">
            <v>0</v>
          </cell>
        </row>
        <row r="5">
          <cell r="A5" t="str">
            <v>BOM</v>
          </cell>
          <cell r="B5">
            <v>9.86</v>
          </cell>
          <cell r="C5">
            <v>32.18</v>
          </cell>
          <cell r="D5">
            <v>39.72</v>
          </cell>
          <cell r="E5">
            <v>8.2799999999999994</v>
          </cell>
        </row>
        <row r="6">
          <cell r="A6" t="str">
            <v>REGULAR</v>
          </cell>
          <cell r="B6">
            <v>75.14</v>
          </cell>
          <cell r="C6">
            <v>12.9</v>
          </cell>
          <cell r="D6">
            <v>44.48</v>
          </cell>
          <cell r="E6">
            <v>52.96</v>
          </cell>
        </row>
        <row r="7">
          <cell r="A7" t="str">
            <v>MAU</v>
          </cell>
          <cell r="B7">
            <v>0.32</v>
          </cell>
          <cell r="C7">
            <v>37.72</v>
          </cell>
          <cell r="D7">
            <v>0</v>
          </cell>
          <cell r="E7">
            <v>24.08</v>
          </cell>
        </row>
        <row r="8">
          <cell r="A8" t="str">
            <v>PÉSSIMO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</row>
        <row r="9">
          <cell r="A9" t="str">
            <v>Total</v>
          </cell>
          <cell r="B9">
            <v>85.32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"/>
      <sheetName val="aux"/>
      <sheetName val="graficos"/>
      <sheetName val="graficos (2)"/>
    </sheetNames>
    <sheetDataSet>
      <sheetData sheetId="0"/>
      <sheetData sheetId="1">
        <row r="6">
          <cell r="B6">
            <v>11.439114391143912</v>
          </cell>
          <cell r="C6">
            <v>33.210332103321036</v>
          </cell>
          <cell r="D6">
            <v>9.9630996309963091</v>
          </cell>
          <cell r="E6">
            <v>37.269372693726936</v>
          </cell>
          <cell r="F6">
            <v>8.1180811808118083</v>
          </cell>
        </row>
        <row r="8">
          <cell r="B8">
            <v>36.531365313653133</v>
          </cell>
          <cell r="C8">
            <v>14.760147601476014</v>
          </cell>
          <cell r="D8">
            <v>4.7970479704797047</v>
          </cell>
          <cell r="E8">
            <v>36.531365313653133</v>
          </cell>
          <cell r="F8">
            <v>7.3800738007380069</v>
          </cell>
        </row>
        <row r="10">
          <cell r="B10">
            <v>11.439114391143912</v>
          </cell>
          <cell r="C10">
            <v>23.247232472324722</v>
          </cell>
          <cell r="D10">
            <v>9.9630996309963091</v>
          </cell>
          <cell r="E10">
            <v>3.3210332103321036</v>
          </cell>
          <cell r="F10">
            <v>52.02952029520295</v>
          </cell>
        </row>
        <row r="12">
          <cell r="B12">
            <v>0</v>
          </cell>
          <cell r="C12">
            <v>45.38745387453875</v>
          </cell>
          <cell r="D12">
            <v>1.107011070110701</v>
          </cell>
          <cell r="E12">
            <v>53.505535055350549</v>
          </cell>
          <cell r="F12">
            <v>0</v>
          </cell>
        </row>
        <row r="14">
          <cell r="B14">
            <v>0</v>
          </cell>
          <cell r="C14">
            <v>45.38745387453875</v>
          </cell>
          <cell r="D14">
            <v>1.107011070110701</v>
          </cell>
          <cell r="E14">
            <v>53.505535055350549</v>
          </cell>
          <cell r="F14">
            <v>0</v>
          </cell>
        </row>
        <row r="16">
          <cell r="B16">
            <v>100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22">
          <cell r="B22">
            <v>0</v>
          </cell>
          <cell r="C22">
            <v>46.494464944649444</v>
          </cell>
          <cell r="D22">
            <v>53.505535055350549</v>
          </cell>
          <cell r="E22">
            <v>0</v>
          </cell>
          <cell r="F22">
            <v>0</v>
          </cell>
          <cell r="I22">
            <v>0</v>
          </cell>
          <cell r="J22">
            <v>2.52</v>
          </cell>
          <cell r="K22">
            <v>2.9</v>
          </cell>
          <cell r="L22">
            <v>0</v>
          </cell>
          <cell r="M22">
            <v>0</v>
          </cell>
        </row>
        <row r="23">
          <cell r="B23" t="str">
            <v xml:space="preserve">  4 - 5</v>
          </cell>
          <cell r="C23" t="str">
            <v xml:space="preserve">  3 -   4</v>
          </cell>
          <cell r="D23" t="str">
            <v xml:space="preserve">  2 -   3</v>
          </cell>
          <cell r="E23" t="str">
            <v xml:space="preserve">  1 -   2</v>
          </cell>
          <cell r="F23" t="str">
            <v>0 -  1</v>
          </cell>
        </row>
        <row r="24">
          <cell r="B24">
            <v>46.494464944649444</v>
          </cell>
          <cell r="C24">
            <v>0</v>
          </cell>
          <cell r="D24">
            <v>4.7970479704797047</v>
          </cell>
          <cell r="E24">
            <v>48.708487084870846</v>
          </cell>
          <cell r="F24">
            <v>0</v>
          </cell>
          <cell r="I24">
            <v>2.52</v>
          </cell>
          <cell r="J24">
            <v>0</v>
          </cell>
          <cell r="K24">
            <v>0.26</v>
          </cell>
          <cell r="L24">
            <v>2.64</v>
          </cell>
          <cell r="M24">
            <v>0</v>
          </cell>
        </row>
        <row r="25">
          <cell r="B25" t="str">
            <v xml:space="preserve">  4 - 5</v>
          </cell>
          <cell r="C25" t="str">
            <v xml:space="preserve">  3 -   4</v>
          </cell>
          <cell r="D25" t="str">
            <v xml:space="preserve">  2 -   3</v>
          </cell>
          <cell r="E25" t="str">
            <v xml:space="preserve">  1 -   2</v>
          </cell>
          <cell r="F25" t="str">
            <v>0 -  1</v>
          </cell>
        </row>
        <row r="26">
          <cell r="B26">
            <v>54.243542435424352</v>
          </cell>
          <cell r="C26">
            <v>45.756457564575648</v>
          </cell>
          <cell r="D26">
            <v>0</v>
          </cell>
          <cell r="E26">
            <v>0</v>
          </cell>
          <cell r="F26">
            <v>0</v>
          </cell>
          <cell r="I26">
            <v>2.94</v>
          </cell>
          <cell r="J26">
            <v>2.48</v>
          </cell>
          <cell r="K26">
            <v>0</v>
          </cell>
          <cell r="L26">
            <v>0</v>
          </cell>
          <cell r="M26">
            <v>0</v>
          </cell>
        </row>
        <row r="27">
          <cell r="B27" t="str">
            <v xml:space="preserve">  4 - 5</v>
          </cell>
          <cell r="C27" t="str">
            <v xml:space="preserve">  3 -   4</v>
          </cell>
          <cell r="D27" t="str">
            <v xml:space="preserve">  2 -   3</v>
          </cell>
          <cell r="E27" t="str">
            <v xml:space="preserve">  1 -   2</v>
          </cell>
          <cell r="F27" t="str">
            <v>0 -  1</v>
          </cell>
        </row>
        <row r="28">
          <cell r="B28">
            <v>0</v>
          </cell>
          <cell r="C28">
            <v>0</v>
          </cell>
          <cell r="D28">
            <v>49.815498154981555</v>
          </cell>
          <cell r="E28">
            <v>50.184501845018445</v>
          </cell>
          <cell r="F28">
            <v>0</v>
          </cell>
          <cell r="I28">
            <v>0</v>
          </cell>
          <cell r="J28">
            <v>0</v>
          </cell>
          <cell r="K28">
            <v>2.7</v>
          </cell>
          <cell r="L28">
            <v>2.72</v>
          </cell>
          <cell r="M28">
            <v>0</v>
          </cell>
        </row>
        <row r="29">
          <cell r="B29" t="str">
            <v xml:space="preserve">  4 - 5</v>
          </cell>
          <cell r="C29" t="str">
            <v xml:space="preserve">  3 -   4</v>
          </cell>
          <cell r="D29" t="str">
            <v xml:space="preserve">  2 -   3</v>
          </cell>
          <cell r="E29" t="str">
            <v xml:space="preserve">  1 -   2</v>
          </cell>
          <cell r="F29" t="str">
            <v>0 -  1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dução"/>
      <sheetName val="Ano-base"/>
      <sheetName val="Dialog"/>
      <sheetName val="Premissas"/>
      <sheetName val="Demonstração de resultados"/>
      <sheetName val="Balanço patrimonial"/>
      <sheetName val="Fluxo de caixa"/>
      <sheetName val="Gráfico da demonstração de resu"/>
      <sheetName val="Gráfico do balanço patrimonial"/>
      <sheetName val="Gráfico do fluxo de caixa"/>
      <sheetName val="Gráfico do fluxo de caixa livre"/>
      <sheetName val="MyDialog"/>
      <sheetName val="VDlg"/>
      <sheetName val="Module1"/>
      <sheetName val="Input"/>
      <sheetName val="Controle"/>
      <sheetName val="$Interseções"/>
      <sheetName val="a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étrica"/>
      <sheetName val="Hidráulica"/>
      <sheetName val="Tarifas"/>
      <sheetName val="Premissas"/>
      <sheetName val="Equip e Ferramentas"/>
      <sheetName val="Materiais"/>
      <sheetName val="Outros"/>
      <sheetName val="Listas Suspensa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te11-adm REV2-Real"/>
      <sheetName val="#REF"/>
      <sheetName val="Premissas Macro"/>
      <sheetName val="Elétrica"/>
      <sheetName val="00 Cadastros"/>
      <sheetName val="ListaEncarregados"/>
      <sheetName val="Base Salár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put1"/>
      <sheetName val="1"/>
      <sheetName val="Resultados"/>
      <sheetName val="Painel de Controle"/>
      <sheetName val="SPE"/>
      <sheetName val="Valuation"/>
      <sheetName val="IS"/>
      <sheetName val="BS"/>
      <sheetName val="CF"/>
      <sheetName val="Funding"/>
      <sheetName val="Premissas Funding"/>
      <sheetName val="Balanço Prévio"/>
      <sheetName val="Entrada de Dados"/>
      <sheetName val="Sensib"/>
      <sheetName val="2"/>
      <sheetName val="Receitas"/>
      <sheetName val="Capex Estimado"/>
      <sheetName val="Capex Orçado"/>
      <sheetName val="Opex"/>
      <sheetName val="3"/>
      <sheetName val="Debt"/>
      <sheetName val="Auxiliar"/>
      <sheetName val="Resultados velho"/>
      <sheetName val="4"/>
      <sheetName val="Indicadores"/>
      <sheetName val="Rec Opex Capex"/>
      <sheetName val="Rec Totais (a)"/>
      <sheetName val="Rec Totais (b)"/>
      <sheetName val="Balanço"/>
      <sheetName val="Resultado"/>
      <sheetName val="Fluxos Acumulados"/>
      <sheetName val="Cap Dív"/>
      <sheetName val="DSCR - LTDE"/>
      <sheetName val="Rentabilidade"/>
      <sheetName val="Módulo2"/>
      <sheetName val="Módulo5"/>
      <sheetName val="#REF"/>
      <sheetName val="Contro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bertura Vegetal"/>
      <sheetName val="Plan1"/>
    </sheetNames>
    <sheetDataSet>
      <sheetData sheetId="0"/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_R$"/>
      <sheetName val="Report_US$"/>
      <sheetName val="GRAPHS"/>
      <sheetName val="Prem-IS"/>
      <sheetName val="Prem-BS"/>
      <sheetName val="Anual_R$"/>
      <sheetName val="Anual_US$"/>
      <sheetName val="multiples"/>
      <sheetName val="WACC"/>
      <sheetName val="dados"/>
      <sheetName val="Celular"/>
      <sheetName val="tabela1"/>
      <sheetName val="tabela2"/>
      <sheetName val="tabela3"/>
      <sheetName val="tabela4"/>
      <sheetName val="market"/>
      <sheetName val="results"/>
      <sheetName val="CPU"/>
      <sheetName val="GerRel"/>
      <sheetName val="Composições"/>
      <sheetName val="Insumos"/>
      <sheetName val="Serviços"/>
      <sheetName val="Configuration"/>
      <sheetName val="Funding"/>
      <sheetName val="Macroeconomics"/>
      <sheetName val="BUDGET"/>
      <sheetName val="DO NOT USE PRINT! Macro Data"/>
      <sheetName val="Sheet1"/>
      <sheetName val="Control"/>
      <sheetName val="Profit &amp; Loss"/>
      <sheetName val="Project Enigma Valuation V01  "/>
      <sheetName val="gráfico"/>
      <sheetName val="BRP_1Q01"/>
      <sheetName val="RBE ACT mi"/>
      <sheetName val="Economias SANSYS"/>
      <sheetName val="9.1 - GERAL - Comex"/>
      <sheetName val="Painel de Contro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12">
          <cell r="E12" t="str">
            <v>a=blpH(E10,"EQY_WEIGHTED_AVG_PX,PX_LAST,PX_VOLUME","1/1/1998"," ",0,TRUE,"D","C","C",TRUE,1296,4)</v>
          </cell>
          <cell r="J12" t="str">
            <v>a=blpH(J10,"EQY_WEIGHTED_AVG_PX,PX_LAST,PX_VOLUME","1/1/1998"," ",0,TRUE,"D","C","C",TRUE,1296,4)</v>
          </cell>
          <cell r="O12" t="str">
            <v>a=blpH(O10,"EQY_WEIGHTED_AVG_PX,PX_LAST,PX_VOLUME","1/1/1998"," ",0,TRUE,"D","C","C",TRUE,1296,4)</v>
          </cell>
          <cell r="T12" t="str">
            <v>a=blpH(T10,"EQY_WEIGHTED_AVG_PX,PX_LAST,PX_VOLUME","1/1/1998"," ",0,TRUE,"D","C","C",TRUE,1296,4)</v>
          </cell>
          <cell r="Y12" t="str">
            <v>a=blpH(Y10,"EQY_WEIGHTED_AVG_PX,PX_LAST,PX_VOLUME","1/1/1998"," ",0,TRUE,"D","C","C",TRUE,1296,4)</v>
          </cell>
          <cell r="AD12" t="str">
            <v>a=blpH(AD10,"EQY_WEIGHTED_AVG_PX,PX_LAST,PX_VOLUME","1/1/1998"," ",0,TRUE,"D","C","C",TRUE,1296,4)</v>
          </cell>
          <cell r="AI12" t="str">
            <v>a=blpH(AI10,"EQY_WEIGHTED_AVG_PX,PX_LAST,PX_VOLUME","1/1/1998"," ",0,TRUE,"D","C","C",TRUE,1296,4)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EX por Rodovia"/>
      <sheetName val="OPEX"/>
      <sheetName val="PER"/>
      <sheetName val="CAPEX CONSOLIDADO"/>
      <sheetName val="C-1964_Quadro PER Valores 01"/>
    </sheetNames>
    <definedNames>
      <definedName name="Header1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R"/>
      <sheetName val="Consolidação dos Custos"/>
      <sheetName val="Fator Dim. Equipes"/>
      <sheetName val="Dim. Equips Praças"/>
      <sheetName val="Impressão Dim. Equips Praças"/>
      <sheetName val="Tabela Salários"/>
      <sheetName val="Tabulação"/>
      <sheetName val="Participantes"/>
      <sheetName val="Estudo ANTT - Equi-soft Adm"/>
      <sheetName val="PU Eqtos e Veíc."/>
      <sheetName val="Perm. e Custos Pess. Gestão"/>
      <sheetName val="Perm. e Custos Pess. Operação"/>
      <sheetName val="Permanência e Custos Eqtos"/>
      <sheetName val="Permanência e Custos Veíc."/>
      <sheetName val="Despesas Complementares"/>
      <sheetName val="Dados"/>
      <sheetName val="Conserva Fases"/>
      <sheetName val="Conserva Padrões"/>
      <sheetName val="Conserva"/>
      <sheetName val="Conserva Impressão"/>
      <sheetName val="CONSERVA - RESUMO"/>
      <sheetName val="Planilha_Resumo_Vegetação"/>
      <sheetName val="Resumo VMPG"/>
      <sheetName val="Custos Anuais O&amp;M"/>
      <sheetName val="Inspecoes"/>
      <sheetName val="Reparos"/>
      <sheetName val="Memória Custos Túnel BR-101"/>
      <sheetName val="Memória Monitoração"/>
      <sheetName val="Memória Estrutura PRF"/>
      <sheetName val="Memória F.O - Concepa"/>
      <sheetName val="Memória F.O - EPL"/>
      <sheetName val="Dimensionamento BSOs"/>
      <sheetName val="Memória - Veículos BSOs"/>
      <sheetName val="Memória - Veíc. Insp. Tráfego"/>
      <sheetName val="Mem. Veíc. Operação Verão"/>
    </sheetNames>
    <sheetDataSet>
      <sheetData sheetId="0">
        <row r="20">
          <cell r="F20">
            <v>2083428.5685980064</v>
          </cell>
        </row>
      </sheetData>
      <sheetData sheetId="1" refreshError="1"/>
      <sheetData sheetId="2" refreshError="1"/>
      <sheetData sheetId="3">
        <row r="59">
          <cell r="D59" t="str">
            <v>AVI</v>
          </cell>
        </row>
      </sheetData>
      <sheetData sheetId="4" refreshError="1"/>
      <sheetData sheetId="5">
        <row r="172">
          <cell r="E172">
            <v>0.73440000000000005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">
          <cell r="D1" t="str">
            <v>Fase 1</v>
          </cell>
          <cell r="E1" t="str">
            <v>Fase 2</v>
          </cell>
          <cell r="F1" t="str">
            <v>Fase 2</v>
          </cell>
          <cell r="G1" t="str">
            <v>Fase 2</v>
          </cell>
          <cell r="H1" t="str">
            <v>Fase 2</v>
          </cell>
          <cell r="I1" t="str">
            <v>Fase 2</v>
          </cell>
          <cell r="J1" t="str">
            <v>Fase 2</v>
          </cell>
          <cell r="K1" t="str">
            <v>Fase 3</v>
          </cell>
          <cell r="L1" t="str">
            <v>Fase 3</v>
          </cell>
          <cell r="M1" t="str">
            <v>Fase 3</v>
          </cell>
          <cell r="N1" t="str">
            <v>Fase 4</v>
          </cell>
          <cell r="O1" t="str">
            <v>Fase 4</v>
          </cell>
          <cell r="P1" t="str">
            <v>Fase 4</v>
          </cell>
          <cell r="Q1" t="str">
            <v>Fase 5</v>
          </cell>
          <cell r="R1" t="str">
            <v>Fase 5</v>
          </cell>
          <cell r="S1" t="str">
            <v>Fase 5</v>
          </cell>
          <cell r="T1" t="str">
            <v>Fase 5</v>
          </cell>
          <cell r="U1" t="str">
            <v>Fase 5</v>
          </cell>
          <cell r="V1" t="str">
            <v>Fase 6</v>
          </cell>
          <cell r="W1" t="str">
            <v>Fase 6</v>
          </cell>
          <cell r="X1" t="str">
            <v>Fase 6</v>
          </cell>
          <cell r="Y1" t="str">
            <v>Fase 6</v>
          </cell>
          <cell r="Z1" t="str">
            <v>Fase 6</v>
          </cell>
          <cell r="AA1" t="str">
            <v>Fase 6</v>
          </cell>
          <cell r="AB1" t="str">
            <v>Fase 6</v>
          </cell>
          <cell r="AC1" t="str">
            <v>Fase 6</v>
          </cell>
          <cell r="AD1" t="str">
            <v>Fase 6</v>
          </cell>
          <cell r="AE1" t="str">
            <v>Fase 6</v>
          </cell>
          <cell r="AF1" t="str">
            <v>Fase 6</v>
          </cell>
          <cell r="AG1" t="str">
            <v>Fase 6</v>
          </cell>
        </row>
        <row r="2">
          <cell r="D2">
            <v>1</v>
          </cell>
          <cell r="E2">
            <v>2</v>
          </cell>
          <cell r="F2">
            <v>3</v>
          </cell>
          <cell r="G2">
            <v>4</v>
          </cell>
          <cell r="H2">
            <v>5</v>
          </cell>
          <cell r="I2">
            <v>6</v>
          </cell>
          <cell r="J2">
            <v>7</v>
          </cell>
          <cell r="K2">
            <v>8</v>
          </cell>
          <cell r="L2">
            <v>9</v>
          </cell>
          <cell r="M2">
            <v>10</v>
          </cell>
          <cell r="N2">
            <v>11</v>
          </cell>
          <cell r="O2">
            <v>12</v>
          </cell>
          <cell r="P2">
            <v>13</v>
          </cell>
          <cell r="Q2">
            <v>14</v>
          </cell>
          <cell r="R2">
            <v>15</v>
          </cell>
          <cell r="S2">
            <v>16</v>
          </cell>
          <cell r="T2">
            <v>17</v>
          </cell>
          <cell r="U2">
            <v>18</v>
          </cell>
          <cell r="V2">
            <v>19</v>
          </cell>
          <cell r="W2">
            <v>20</v>
          </cell>
          <cell r="X2">
            <v>21</v>
          </cell>
          <cell r="Y2">
            <v>22</v>
          </cell>
          <cell r="Z2">
            <v>23</v>
          </cell>
          <cell r="AA2">
            <v>24</v>
          </cell>
          <cell r="AB2">
            <v>25</v>
          </cell>
          <cell r="AC2">
            <v>26</v>
          </cell>
          <cell r="AD2">
            <v>27</v>
          </cell>
          <cell r="AE2">
            <v>28</v>
          </cell>
          <cell r="AF2">
            <v>29</v>
          </cell>
          <cell r="AG2">
            <v>30</v>
          </cell>
        </row>
        <row r="4">
          <cell r="D4">
            <v>685.83030703888335</v>
          </cell>
          <cell r="E4">
            <v>1923.1451746024225</v>
          </cell>
          <cell r="F4">
            <v>1950.4867644199769</v>
          </cell>
          <cell r="G4">
            <v>2020.985195206302</v>
          </cell>
          <cell r="H4">
            <v>2097.6598713718176</v>
          </cell>
          <cell r="I4">
            <v>2132.0857754505487</v>
          </cell>
          <cell r="J4">
            <v>2160.3971053247446</v>
          </cell>
          <cell r="K4">
            <v>2195.7740995363315</v>
          </cell>
          <cell r="L4">
            <v>2231.1510937479175</v>
          </cell>
          <cell r="M4">
            <v>2267.6001180871281</v>
          </cell>
          <cell r="N4">
            <v>2285.6205404118168</v>
          </cell>
          <cell r="O4">
            <v>2303.640962736506</v>
          </cell>
          <cell r="P4">
            <v>2337.2300449567947</v>
          </cell>
          <cell r="Q4">
            <v>2375.8844249926024</v>
          </cell>
          <cell r="R4">
            <v>2415.6382478300625</v>
          </cell>
          <cell r="S4">
            <v>2450.0436162681217</v>
          </cell>
          <cell r="T4">
            <v>2484.4489847061805</v>
          </cell>
          <cell r="U4">
            <v>2519.8969400666047</v>
          </cell>
          <cell r="V4">
            <v>2519.8969400666047</v>
          </cell>
          <cell r="W4">
            <v>2519.8969400666047</v>
          </cell>
          <cell r="X4">
            <v>2519.8969400666047</v>
          </cell>
          <cell r="Y4">
            <v>2519.8969400666047</v>
          </cell>
          <cell r="Z4">
            <v>2519.8969400666047</v>
          </cell>
          <cell r="AA4">
            <v>2519.8969400666047</v>
          </cell>
          <cell r="AB4">
            <v>2519.8969400666047</v>
          </cell>
          <cell r="AC4">
            <v>2519.8969400666047</v>
          </cell>
          <cell r="AD4">
            <v>2519.8969400666047</v>
          </cell>
          <cell r="AE4">
            <v>2519.8969400666047</v>
          </cell>
          <cell r="AF4">
            <v>2519.8969400666047</v>
          </cell>
          <cell r="AG4">
            <v>2519.8969400666047</v>
          </cell>
        </row>
        <row r="5">
          <cell r="D5">
            <v>683.92000000000007</v>
          </cell>
          <cell r="E5">
            <v>1841.8520000000001</v>
          </cell>
          <cell r="F5">
            <v>1841.8520000000001</v>
          </cell>
          <cell r="G5">
            <v>1841.8520000000001</v>
          </cell>
          <cell r="H5">
            <v>1841.8520000000001</v>
          </cell>
          <cell r="I5">
            <v>1841.8520000000001</v>
          </cell>
          <cell r="J5">
            <v>1841.8520000000001</v>
          </cell>
          <cell r="K5">
            <v>1841.8520000000001</v>
          </cell>
          <cell r="L5">
            <v>1841.8520000000001</v>
          </cell>
          <cell r="M5">
            <v>1841.8520000000001</v>
          </cell>
          <cell r="N5">
            <v>1841.8520000000001</v>
          </cell>
          <cell r="O5">
            <v>1841.8520000000001</v>
          </cell>
          <cell r="P5">
            <v>1841.8520000000001</v>
          </cell>
          <cell r="Q5">
            <v>1841.8520000000001</v>
          </cell>
          <cell r="R5">
            <v>1841.8520000000001</v>
          </cell>
          <cell r="S5">
            <v>1841.8520000000001</v>
          </cell>
          <cell r="T5">
            <v>1841.8520000000001</v>
          </cell>
          <cell r="U5">
            <v>1841.8520000000001</v>
          </cell>
          <cell r="V5">
            <v>1841.8520000000001</v>
          </cell>
          <cell r="W5">
            <v>1841.8520000000001</v>
          </cell>
          <cell r="X5">
            <v>1841.8520000000001</v>
          </cell>
          <cell r="Y5">
            <v>1841.8520000000001</v>
          </cell>
          <cell r="Z5">
            <v>1841.8520000000001</v>
          </cell>
          <cell r="AA5">
            <v>1841.8520000000001</v>
          </cell>
          <cell r="AB5">
            <v>1841.8520000000001</v>
          </cell>
          <cell r="AC5">
            <v>1841.8520000000001</v>
          </cell>
          <cell r="AD5">
            <v>1841.8520000000001</v>
          </cell>
          <cell r="AE5">
            <v>1841.8520000000001</v>
          </cell>
          <cell r="AF5">
            <v>1841.8520000000001</v>
          </cell>
          <cell r="AG5">
            <v>1841.8520000000001</v>
          </cell>
        </row>
        <row r="6">
          <cell r="D6">
            <v>1.7112471054882159</v>
          </cell>
          <cell r="E6">
            <v>13.381624047967268</v>
          </cell>
          <cell r="F6">
            <v>37.874135190096524</v>
          </cell>
          <cell r="G6">
            <v>101.02641027938499</v>
          </cell>
          <cell r="H6">
            <v>169.71134677482274</v>
          </cell>
          <cell r="I6">
            <v>200.54996460401819</v>
          </cell>
          <cell r="J6">
            <v>225.91116587355955</v>
          </cell>
          <cell r="K6">
            <v>257.60176728643017</v>
          </cell>
          <cell r="L6">
            <v>289.29236869930077</v>
          </cell>
          <cell r="M6">
            <v>321.94329136710678</v>
          </cell>
          <cell r="N6">
            <v>338.0859296525345</v>
          </cell>
          <cell r="O6">
            <v>354.22856793796223</v>
          </cell>
          <cell r="P6">
            <v>384.31756334839451</v>
          </cell>
          <cell r="Q6">
            <v>418.94403679183915</v>
          </cell>
          <cell r="R6">
            <v>454.55538767837731</v>
          </cell>
          <cell r="S6">
            <v>485.3756097445127</v>
          </cell>
          <cell r="T6">
            <v>516.19583181064809</v>
          </cell>
          <cell r="U6">
            <v>547.94999999999959</v>
          </cell>
          <cell r="V6">
            <v>547.94999999999959</v>
          </cell>
          <cell r="W6">
            <v>547.94999999999959</v>
          </cell>
          <cell r="X6">
            <v>547.94999999999959</v>
          </cell>
          <cell r="Y6">
            <v>547.94999999999959</v>
          </cell>
          <cell r="Z6">
            <v>547.94999999999959</v>
          </cell>
          <cell r="AA6">
            <v>547.94999999999959</v>
          </cell>
          <cell r="AB6">
            <v>547.94999999999959</v>
          </cell>
          <cell r="AC6">
            <v>547.94999999999959</v>
          </cell>
          <cell r="AD6">
            <v>547.94999999999959</v>
          </cell>
          <cell r="AE6">
            <v>547.94999999999959</v>
          </cell>
          <cell r="AF6">
            <v>547.94999999999959</v>
          </cell>
          <cell r="AG6">
            <v>547.94999999999959</v>
          </cell>
        </row>
        <row r="7">
          <cell r="D7">
            <v>3.1229986412778851E-3</v>
          </cell>
          <cell r="E7">
            <v>2.1298251560323132E-2</v>
          </cell>
          <cell r="F7">
            <v>4.4698441723020843E-2</v>
          </cell>
          <cell r="G7">
            <v>0.11525189358388269</v>
          </cell>
          <cell r="H7">
            <v>0.12534891230119136</v>
          </cell>
          <cell r="I7">
            <v>5.6279985088412185E-2</v>
          </cell>
          <cell r="J7">
            <v>4.6283787333773842E-2</v>
          </cell>
          <cell r="K7">
            <v>5.7834841523625564E-2</v>
          </cell>
          <cell r="L7">
            <v>5.7834841523625564E-2</v>
          </cell>
          <cell r="M7">
            <v>5.9587412478886853E-2</v>
          </cell>
          <cell r="N7">
            <v>2.946005709540599E-2</v>
          </cell>
          <cell r="O7">
            <v>2.946005709540599E-2</v>
          </cell>
          <cell r="P7">
            <v>5.4911936144597724E-2</v>
          </cell>
          <cell r="Q7">
            <v>6.3192761097626837E-2</v>
          </cell>
          <cell r="R7">
            <v>6.4990146704148571E-2</v>
          </cell>
          <cell r="S7">
            <v>5.6246413114582325E-2</v>
          </cell>
          <cell r="T7">
            <v>5.6246413114582325E-2</v>
          </cell>
          <cell r="U7">
            <v>5.7950849875630178E-2</v>
          </cell>
          <cell r="V7">
            <v>0</v>
          </cell>
          <cell r="W7">
            <v>0</v>
          </cell>
        </row>
        <row r="8"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</row>
        <row r="9"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</row>
        <row r="10">
          <cell r="D10">
            <v>0.19905993339505243</v>
          </cell>
          <cell r="E10">
            <v>67.911550554455005</v>
          </cell>
          <cell r="F10">
            <v>70.760629229880351</v>
          </cell>
          <cell r="G10">
            <v>78.10678492691703</v>
          </cell>
          <cell r="H10">
            <v>86.096524596994968</v>
          </cell>
          <cell r="I10">
            <v>89.683810846530363</v>
          </cell>
          <cell r="J10">
            <v>92.633939451185114</v>
          </cell>
          <cell r="K10">
            <v>96.320332249901014</v>
          </cell>
          <cell r="L10">
            <v>100.00672504861691</v>
          </cell>
          <cell r="M10">
            <v>103.80482672002117</v>
          </cell>
          <cell r="N10">
            <v>105.68261075928234</v>
          </cell>
          <cell r="O10">
            <v>107.56039479854351</v>
          </cell>
          <cell r="P10">
            <v>111.06048160840017</v>
          </cell>
          <cell r="Q10">
            <v>115.08838820076291</v>
          </cell>
          <cell r="R10">
            <v>119.23086015168533</v>
          </cell>
          <cell r="S10">
            <v>122.81600652360881</v>
          </cell>
          <cell r="T10">
            <v>126.40115289553228</v>
          </cell>
          <cell r="U10">
            <v>130.09494006660495</v>
          </cell>
          <cell r="V10">
            <v>130.09494006660495</v>
          </cell>
          <cell r="W10">
            <v>130.09494006660495</v>
          </cell>
          <cell r="X10">
            <v>130.09494006660495</v>
          </cell>
          <cell r="Y10">
            <v>130.09494006660495</v>
          </cell>
          <cell r="Z10">
            <v>130.09494006660495</v>
          </cell>
          <cell r="AA10">
            <v>130.09494006660495</v>
          </cell>
          <cell r="AB10">
            <v>130.09494006660495</v>
          </cell>
          <cell r="AC10">
            <v>130.09494006660495</v>
          </cell>
          <cell r="AD10">
            <v>130.09494006660495</v>
          </cell>
          <cell r="AE10">
            <v>130.09494006660495</v>
          </cell>
          <cell r="AF10">
            <v>130.09494006660495</v>
          </cell>
          <cell r="AG10">
            <v>130.09494006660495</v>
          </cell>
        </row>
        <row r="11">
          <cell r="D11">
            <v>0.19905993339505243</v>
          </cell>
          <cell r="E11">
            <v>1.3575505544549966</v>
          </cell>
          <cell r="F11">
            <v>2.849078675425349</v>
          </cell>
          <cell r="G11">
            <v>7.3461556970366839</v>
          </cell>
          <cell r="H11">
            <v>7.9897396700779382</v>
          </cell>
          <cell r="I11">
            <v>3.587286249535393</v>
          </cell>
          <cell r="J11">
            <v>2.9501286046547452</v>
          </cell>
          <cell r="K11">
            <v>3.686392798715894</v>
          </cell>
          <cell r="L11">
            <v>3.686392798715894</v>
          </cell>
          <cell r="M11">
            <v>3.7981016714042486</v>
          </cell>
          <cell r="N11">
            <v>1.877784039261178</v>
          </cell>
          <cell r="O11">
            <v>1.877784039261178</v>
          </cell>
          <cell r="P11">
            <v>3.5000868098566595</v>
          </cell>
          <cell r="Q11">
            <v>4.0279065923627355</v>
          </cell>
          <cell r="R11">
            <v>4.1424719509224301</v>
          </cell>
          <cell r="S11">
            <v>3.5851463719234777</v>
          </cell>
          <cell r="T11">
            <v>3.5851463719234777</v>
          </cell>
          <cell r="U11">
            <v>3.693787171072668</v>
          </cell>
          <cell r="V11">
            <v>0</v>
          </cell>
          <cell r="W11">
            <v>0</v>
          </cell>
        </row>
        <row r="12">
          <cell r="D12">
            <v>11</v>
          </cell>
          <cell r="E12">
            <v>84.042596503120649</v>
          </cell>
          <cell r="F12">
            <v>84.131993386566691</v>
          </cell>
          <cell r="G12">
            <v>84.362497173734454</v>
          </cell>
          <cell r="H12">
            <v>84.613194998336837</v>
          </cell>
          <cell r="I12">
            <v>84.725754968513655</v>
          </cell>
          <cell r="J12">
            <v>84.818322543181196</v>
          </cell>
          <cell r="K12">
            <v>84.93399222622844</v>
          </cell>
          <cell r="L12">
            <v>85.049661909275684</v>
          </cell>
          <cell r="M12">
            <v>85.168836734233452</v>
          </cell>
          <cell r="N12">
            <v>85.227756848424264</v>
          </cell>
          <cell r="O12">
            <v>85.286676962615076</v>
          </cell>
          <cell r="P12">
            <v>85.396500834904273</v>
          </cell>
          <cell r="Q12">
            <v>85.522886357099523</v>
          </cell>
          <cell r="R12">
            <v>85.652866650507818</v>
          </cell>
          <cell r="S12">
            <v>85.765359476736975</v>
          </cell>
          <cell r="T12">
            <v>85.877852302966133</v>
          </cell>
          <cell r="U12">
            <v>85.993754002717395</v>
          </cell>
          <cell r="V12">
            <v>85.993754002717395</v>
          </cell>
          <cell r="W12">
            <v>85.993754002717395</v>
          </cell>
          <cell r="X12">
            <v>85.993754002717395</v>
          </cell>
          <cell r="Y12">
            <v>85.993754002717395</v>
          </cell>
          <cell r="Z12">
            <v>85.993754002717395</v>
          </cell>
          <cell r="AA12">
            <v>85.993754002717395</v>
          </cell>
          <cell r="AB12">
            <v>85.993754002717395</v>
          </cell>
          <cell r="AC12">
            <v>85.993754002717395</v>
          </cell>
          <cell r="AD12">
            <v>85.993754002717395</v>
          </cell>
          <cell r="AE12">
            <v>85.993754002717395</v>
          </cell>
          <cell r="AF12">
            <v>85.993754002717395</v>
          </cell>
          <cell r="AG12">
            <v>85.993754002717395</v>
          </cell>
        </row>
        <row r="13">
          <cell r="D13">
            <v>6.2459972825557701E-3</v>
          </cell>
          <cell r="E13">
            <v>4.2596503120646265E-2</v>
          </cell>
          <cell r="F13">
            <v>8.9396883446041686E-2</v>
          </cell>
          <cell r="G13">
            <v>0.23050378716776537</v>
          </cell>
          <cell r="H13">
            <v>0.25069782460238271</v>
          </cell>
          <cell r="I13">
            <v>0.11255997017682437</v>
          </cell>
          <cell r="J13">
            <v>9.2567574667547683E-2</v>
          </cell>
          <cell r="K13">
            <v>0.11566968304725113</v>
          </cell>
          <cell r="L13">
            <v>0.11566968304725113</v>
          </cell>
          <cell r="M13">
            <v>0.11917482495777371</v>
          </cell>
          <cell r="N13">
            <v>5.892011419081198E-2</v>
          </cell>
          <cell r="O13">
            <v>5.892011419081198E-2</v>
          </cell>
          <cell r="P13">
            <v>0.10982387228919545</v>
          </cell>
          <cell r="Q13">
            <v>0.12638552219525367</v>
          </cell>
          <cell r="R13">
            <v>0.12998029340829714</v>
          </cell>
          <cell r="S13">
            <v>0.11249282622916465</v>
          </cell>
          <cell r="T13">
            <v>0.11249282622916465</v>
          </cell>
          <cell r="U13">
            <v>0.11590169975126036</v>
          </cell>
          <cell r="V13">
            <v>0</v>
          </cell>
          <cell r="W13">
            <v>0</v>
          </cell>
        </row>
        <row r="14">
          <cell r="D14">
            <v>5</v>
          </cell>
          <cell r="E14">
            <v>24.127789509361939</v>
          </cell>
          <cell r="F14">
            <v>24.395980159700063</v>
          </cell>
          <cell r="G14">
            <v>25.087491521203358</v>
          </cell>
          <cell r="H14">
            <v>25.839584995010505</v>
          </cell>
          <cell r="I14">
            <v>26.177264905540977</v>
          </cell>
          <cell r="J14">
            <v>26.454967629543621</v>
          </cell>
          <cell r="K14">
            <v>26.801976678685374</v>
          </cell>
          <cell r="L14">
            <v>27.148985727827128</v>
          </cell>
          <cell r="M14">
            <v>27.506510202700451</v>
          </cell>
          <cell r="N14">
            <v>27.683270545272887</v>
          </cell>
          <cell r="O14">
            <v>27.860030887845323</v>
          </cell>
          <cell r="P14">
            <v>28.189502504712909</v>
          </cell>
          <cell r="Q14">
            <v>28.568659071298669</v>
          </cell>
          <cell r="R14">
            <v>28.95859995152356</v>
          </cell>
          <cell r="S14">
            <v>29.296078430211054</v>
          </cell>
          <cell r="T14">
            <v>29.633556908898548</v>
          </cell>
          <cell r="U14">
            <v>29.981262008152328</v>
          </cell>
          <cell r="V14">
            <v>29.981262008152328</v>
          </cell>
          <cell r="W14">
            <v>29.981262008152328</v>
          </cell>
          <cell r="X14">
            <v>29.981262008152328</v>
          </cell>
          <cell r="Y14">
            <v>29.981262008152328</v>
          </cell>
          <cell r="Z14">
            <v>29.981262008152328</v>
          </cell>
          <cell r="AA14">
            <v>29.981262008152328</v>
          </cell>
          <cell r="AB14">
            <v>29.981262008152328</v>
          </cell>
          <cell r="AC14">
            <v>29.981262008152328</v>
          </cell>
          <cell r="AD14">
            <v>29.981262008152328</v>
          </cell>
          <cell r="AE14">
            <v>29.981262008152328</v>
          </cell>
          <cell r="AF14">
            <v>29.981262008152328</v>
          </cell>
          <cell r="AG14">
            <v>29.981262008152328</v>
          </cell>
        </row>
        <row r="15">
          <cell r="D15">
            <v>1.873799184766731E-2</v>
          </cell>
          <cell r="E15">
            <v>0.12778950936193878</v>
          </cell>
          <cell r="F15">
            <v>0.26819065033812506</v>
          </cell>
          <cell r="G15">
            <v>0.69151136150329617</v>
          </cell>
          <cell r="H15">
            <v>0.75209347380714808</v>
          </cell>
          <cell r="I15">
            <v>0.33767991053047308</v>
          </cell>
          <cell r="J15">
            <v>0.27770272400264306</v>
          </cell>
          <cell r="K15">
            <v>0.3470090491417534</v>
          </cell>
          <cell r="L15">
            <v>0.3470090491417534</v>
          </cell>
          <cell r="M15">
            <v>0.35752447487332112</v>
          </cell>
          <cell r="N15">
            <v>0.17676034257243595</v>
          </cell>
          <cell r="O15">
            <v>0.17676034257243595</v>
          </cell>
          <cell r="P15">
            <v>0.32947161686758636</v>
          </cell>
          <cell r="Q15">
            <v>0.37915656658576102</v>
          </cell>
          <cell r="R15">
            <v>0.38994088022489143</v>
          </cell>
          <cell r="S15">
            <v>0.33747847868749392</v>
          </cell>
          <cell r="T15">
            <v>0.33747847868749392</v>
          </cell>
          <cell r="U15">
            <v>0.34770509925378107</v>
          </cell>
          <cell r="V15">
            <v>0</v>
          </cell>
          <cell r="W15">
            <v>0</v>
          </cell>
        </row>
        <row r="16">
          <cell r="D16">
            <v>3</v>
          </cell>
          <cell r="E16">
            <v>9.3620702765254933</v>
          </cell>
          <cell r="F16">
            <v>10.121943785816848</v>
          </cell>
          <cell r="G16">
            <v>12.081225976742854</v>
          </cell>
          <cell r="H16">
            <v>14.212157485863106</v>
          </cell>
          <cell r="I16">
            <v>15.168917232366113</v>
          </cell>
          <cell r="J16">
            <v>15.955741617040267</v>
          </cell>
          <cell r="K16">
            <v>16.938933922941903</v>
          </cell>
          <cell r="L16">
            <v>17.922126228843538</v>
          </cell>
          <cell r="M16">
            <v>18.935112240984616</v>
          </cell>
          <cell r="N16">
            <v>19.435933211606518</v>
          </cell>
          <cell r="O16">
            <v>19.93675418222842</v>
          </cell>
          <cell r="P16">
            <v>20.870257096686579</v>
          </cell>
          <cell r="Q16">
            <v>21.944534035346237</v>
          </cell>
          <cell r="R16">
            <v>23.049366529316764</v>
          </cell>
          <cell r="S16">
            <v>24.005555552264664</v>
          </cell>
          <cell r="T16">
            <v>24.961744575212563</v>
          </cell>
          <cell r="U16">
            <v>25.946909023098275</v>
          </cell>
          <cell r="V16">
            <v>25.946909023098275</v>
          </cell>
          <cell r="W16">
            <v>25.946909023098275</v>
          </cell>
          <cell r="X16">
            <v>25.946909023098275</v>
          </cell>
          <cell r="Y16">
            <v>25.946909023098275</v>
          </cell>
          <cell r="Z16">
            <v>25.946909023098275</v>
          </cell>
          <cell r="AA16">
            <v>25.946909023098275</v>
          </cell>
          <cell r="AB16">
            <v>25.946909023098275</v>
          </cell>
          <cell r="AC16">
            <v>25.946909023098275</v>
          </cell>
          <cell r="AD16">
            <v>25.946909023098275</v>
          </cell>
          <cell r="AE16">
            <v>25.946909023098275</v>
          </cell>
          <cell r="AF16">
            <v>25.946909023098275</v>
          </cell>
          <cell r="AG16">
            <v>25.946909023098275</v>
          </cell>
        </row>
        <row r="17">
          <cell r="D17">
            <v>5.3090976901724048E-2</v>
          </cell>
          <cell r="E17">
            <v>0.36207027652549323</v>
          </cell>
          <cell r="F17">
            <v>0.75987350929135433</v>
          </cell>
          <cell r="G17">
            <v>1.9592821909260056</v>
          </cell>
          <cell r="H17">
            <v>2.130931509120253</v>
          </cell>
          <cell r="I17">
            <v>0.9567597465030071</v>
          </cell>
          <cell r="J17">
            <v>0.78682438467415527</v>
          </cell>
          <cell r="K17">
            <v>0.98319230590163464</v>
          </cell>
          <cell r="L17">
            <v>0.98319230590163464</v>
          </cell>
          <cell r="M17">
            <v>1.0129860121410765</v>
          </cell>
          <cell r="N17">
            <v>0.50082097062190178</v>
          </cell>
          <cell r="O17">
            <v>0.50082097062190178</v>
          </cell>
          <cell r="P17">
            <v>0.93350291445816136</v>
          </cell>
          <cell r="Q17">
            <v>1.0742769386596562</v>
          </cell>
          <cell r="R17">
            <v>1.1048324939705256</v>
          </cell>
          <cell r="S17">
            <v>0.95618902294789954</v>
          </cell>
          <cell r="T17">
            <v>0.95618902294789954</v>
          </cell>
          <cell r="U17">
            <v>0.985164447885713</v>
          </cell>
          <cell r="V17">
            <v>0</v>
          </cell>
          <cell r="W17">
            <v>0</v>
          </cell>
        </row>
        <row r="18">
          <cell r="D18">
            <v>1</v>
          </cell>
          <cell r="E18">
            <v>7.1064912578016157</v>
          </cell>
          <cell r="F18">
            <v>7.3299834664167198</v>
          </cell>
          <cell r="G18">
            <v>7.9062429343361336</v>
          </cell>
          <cell r="H18">
            <v>8.5329874958420895</v>
          </cell>
          <cell r="I18">
            <v>8.8143874212841506</v>
          </cell>
          <cell r="J18">
            <v>9.045806357953019</v>
          </cell>
          <cell r="K18">
            <v>9.3349805655711471</v>
          </cell>
          <cell r="L18">
            <v>9.6241547731892751</v>
          </cell>
          <cell r="M18">
            <v>9.9220918355837089</v>
          </cell>
          <cell r="N18">
            <v>10.069392121060739</v>
          </cell>
          <cell r="O18">
            <v>10.216692406537769</v>
          </cell>
          <cell r="P18">
            <v>10.491252087260758</v>
          </cell>
          <cell r="Q18">
            <v>10.807215892748893</v>
          </cell>
          <cell r="R18">
            <v>11.132166626269635</v>
          </cell>
          <cell r="S18">
            <v>11.413398691842547</v>
          </cell>
          <cell r="T18">
            <v>11.694630757415458</v>
          </cell>
          <cell r="U18">
            <v>11.984385006793609</v>
          </cell>
          <cell r="V18">
            <v>11.984385006793609</v>
          </cell>
          <cell r="W18">
            <v>11.984385006793609</v>
          </cell>
          <cell r="X18">
            <v>11.984385006793609</v>
          </cell>
          <cell r="Y18">
            <v>11.984385006793609</v>
          </cell>
          <cell r="Z18">
            <v>11.984385006793609</v>
          </cell>
          <cell r="AA18">
            <v>11.984385006793609</v>
          </cell>
          <cell r="AB18">
            <v>11.984385006793609</v>
          </cell>
          <cell r="AC18">
            <v>11.984385006793609</v>
          </cell>
          <cell r="AD18">
            <v>11.984385006793609</v>
          </cell>
          <cell r="AE18">
            <v>11.984385006793609</v>
          </cell>
          <cell r="AF18">
            <v>11.984385006793609</v>
          </cell>
          <cell r="AG18">
            <v>11.984385006793609</v>
          </cell>
        </row>
        <row r="19">
          <cell r="D19">
            <v>1.5614993206389425E-2</v>
          </cell>
          <cell r="E19">
            <v>0.10649125780161567</v>
          </cell>
          <cell r="F19">
            <v>0.22349220861510422</v>
          </cell>
          <cell r="G19">
            <v>0.5762594679194134</v>
          </cell>
          <cell r="H19">
            <v>0.62674456150595681</v>
          </cell>
          <cell r="I19">
            <v>0.28139992544206094</v>
          </cell>
          <cell r="J19">
            <v>0.2314189366688692</v>
          </cell>
          <cell r="K19">
            <v>0.28917420761812784</v>
          </cell>
          <cell r="L19">
            <v>0.28917420761812784</v>
          </cell>
          <cell r="M19">
            <v>0.29793706239443429</v>
          </cell>
          <cell r="N19">
            <v>0.14730028547702995</v>
          </cell>
          <cell r="O19">
            <v>0.14730028547702995</v>
          </cell>
          <cell r="P19">
            <v>0.27455968072298864</v>
          </cell>
          <cell r="Q19">
            <v>0.31596380548813419</v>
          </cell>
          <cell r="R19">
            <v>0.32495073352074288</v>
          </cell>
          <cell r="S19">
            <v>0.28123206557291164</v>
          </cell>
          <cell r="T19">
            <v>0.28123206557291164</v>
          </cell>
          <cell r="U19">
            <v>0.28975424937815086</v>
          </cell>
          <cell r="V19">
            <v>0</v>
          </cell>
          <cell r="W19">
            <v>0</v>
          </cell>
        </row>
        <row r="20">
          <cell r="D20">
            <v>0</v>
          </cell>
          <cell r="E20">
            <v>19.766737056171632</v>
          </cell>
          <cell r="F20">
            <v>21.375880958200383</v>
          </cell>
          <cell r="G20">
            <v>25.524949127220161</v>
          </cell>
          <cell r="H20">
            <v>30.037509970063049</v>
          </cell>
          <cell r="I20">
            <v>32.063589433245888</v>
          </cell>
          <cell r="J20">
            <v>33.729805777261745</v>
          </cell>
          <cell r="K20">
            <v>35.811860072112268</v>
          </cell>
          <cell r="L20">
            <v>37.89391436696279</v>
          </cell>
          <cell r="M20">
            <v>40.039061216202718</v>
          </cell>
          <cell r="N20">
            <v>41.099623271637334</v>
          </cell>
          <cell r="O20">
            <v>42.16018532707195</v>
          </cell>
          <cell r="P20">
            <v>44.137015028277467</v>
          </cell>
          <cell r="Q20">
            <v>46.411954427792033</v>
          </cell>
          <cell r="R20">
            <v>48.751599709141381</v>
          </cell>
          <cell r="S20">
            <v>50.776470581266345</v>
          </cell>
          <cell r="T20">
            <v>52.801341453391309</v>
          </cell>
          <cell r="U20">
            <v>54.887572048913995</v>
          </cell>
          <cell r="V20">
            <v>54.887572048913995</v>
          </cell>
          <cell r="W20">
            <v>54.887572048913995</v>
          </cell>
          <cell r="X20">
            <v>54.887572048913995</v>
          </cell>
          <cell r="Y20">
            <v>54.887572048913995</v>
          </cell>
          <cell r="Z20">
            <v>54.887572048913995</v>
          </cell>
          <cell r="AA20">
            <v>54.887572048913995</v>
          </cell>
          <cell r="AB20">
            <v>54.887572048913995</v>
          </cell>
          <cell r="AC20">
            <v>54.887572048913995</v>
          </cell>
          <cell r="AD20">
            <v>54.887572048913995</v>
          </cell>
          <cell r="AE20">
            <v>54.887572048913995</v>
          </cell>
          <cell r="AF20">
            <v>54.887572048913995</v>
          </cell>
          <cell r="AG20">
            <v>54.887572048913995</v>
          </cell>
        </row>
        <row r="21">
          <cell r="D21">
            <v>0.11242795108600387</v>
          </cell>
          <cell r="E21">
            <v>0.76673705617163279</v>
          </cell>
          <cell r="F21">
            <v>1.6091439020287504</v>
          </cell>
          <cell r="G21">
            <v>4.1490681690197766</v>
          </cell>
          <cell r="H21">
            <v>4.5125608428428885</v>
          </cell>
          <cell r="I21">
            <v>2.0260794631828385</v>
          </cell>
          <cell r="J21">
            <v>1.6662163440158584</v>
          </cell>
          <cell r="K21">
            <v>2.0820542948505203</v>
          </cell>
          <cell r="L21">
            <v>2.0820542948505203</v>
          </cell>
          <cell r="M21">
            <v>2.1451468492399268</v>
          </cell>
          <cell r="N21">
            <v>1.0605620554346156</v>
          </cell>
          <cell r="O21">
            <v>1.0605620554346156</v>
          </cell>
          <cell r="P21">
            <v>1.976829701205518</v>
          </cell>
          <cell r="Q21">
            <v>2.2749393995145661</v>
          </cell>
          <cell r="R21">
            <v>2.3396452813493487</v>
          </cell>
          <cell r="S21">
            <v>2.0248708721249637</v>
          </cell>
          <cell r="T21">
            <v>2.0248708721249637</v>
          </cell>
          <cell r="U21">
            <v>2.0862305955226863</v>
          </cell>
          <cell r="V21">
            <v>0</v>
          </cell>
          <cell r="W21">
            <v>0</v>
          </cell>
        </row>
        <row r="24">
          <cell r="D24">
            <v>683.92000000000007</v>
          </cell>
          <cell r="E24">
            <v>1841.8520000000001</v>
          </cell>
          <cell r="F24">
            <v>1841.8520000000001</v>
          </cell>
          <cell r="G24">
            <v>1841.8520000000001</v>
          </cell>
          <cell r="H24">
            <v>1841.8520000000001</v>
          </cell>
          <cell r="I24">
            <v>1841.8520000000001</v>
          </cell>
          <cell r="J24">
            <v>1841.8520000000001</v>
          </cell>
          <cell r="K24">
            <v>1841.8520000000001</v>
          </cell>
          <cell r="L24">
            <v>1841.8520000000001</v>
          </cell>
          <cell r="M24">
            <v>1841.8520000000001</v>
          </cell>
          <cell r="N24">
            <v>1841.8520000000001</v>
          </cell>
          <cell r="O24">
            <v>1841.8520000000001</v>
          </cell>
          <cell r="P24">
            <v>1841.8520000000001</v>
          </cell>
          <cell r="Q24">
            <v>1841.8520000000001</v>
          </cell>
          <cell r="R24">
            <v>1841.8520000000001</v>
          </cell>
          <cell r="S24">
            <v>1841.8520000000001</v>
          </cell>
          <cell r="T24">
            <v>1841.8520000000001</v>
          </cell>
          <cell r="U24">
            <v>1841.8520000000001</v>
          </cell>
          <cell r="V24">
            <v>1841.8520000000001</v>
          </cell>
          <cell r="W24">
            <v>1841.8520000000001</v>
          </cell>
          <cell r="X24">
            <v>1841.8520000000001</v>
          </cell>
          <cell r="Y24">
            <v>1841.8520000000001</v>
          </cell>
          <cell r="Z24">
            <v>1841.8520000000001</v>
          </cell>
          <cell r="AA24">
            <v>1841.8520000000001</v>
          </cell>
          <cell r="AB24">
            <v>1841.8520000000001</v>
          </cell>
          <cell r="AC24">
            <v>1841.8520000000001</v>
          </cell>
          <cell r="AD24">
            <v>1841.8520000000001</v>
          </cell>
          <cell r="AE24">
            <v>1841.8520000000001</v>
          </cell>
          <cell r="AF24">
            <v>1841.8520000000001</v>
          </cell>
          <cell r="AG24">
            <v>1841.8520000000001</v>
          </cell>
        </row>
        <row r="25">
          <cell r="D25">
            <v>1.7112471054882159</v>
          </cell>
          <cell r="E25">
            <v>13.381624047967268</v>
          </cell>
          <cell r="F25">
            <v>37.874135190096524</v>
          </cell>
          <cell r="G25">
            <v>101.02641027938499</v>
          </cell>
          <cell r="H25">
            <v>169.71134677482274</v>
          </cell>
          <cell r="I25">
            <v>200.54996460401819</v>
          </cell>
          <cell r="J25">
            <v>225.91116587355955</v>
          </cell>
          <cell r="K25">
            <v>257.60176728643017</v>
          </cell>
          <cell r="L25">
            <v>289.29236869930077</v>
          </cell>
          <cell r="M25">
            <v>321.94329136710678</v>
          </cell>
          <cell r="N25">
            <v>338.0859296525345</v>
          </cell>
          <cell r="O25">
            <v>354.22856793796223</v>
          </cell>
          <cell r="P25">
            <v>384.31756334839451</v>
          </cell>
          <cell r="Q25">
            <v>418.94403679183915</v>
          </cell>
          <cell r="R25">
            <v>454.55538767837731</v>
          </cell>
          <cell r="S25">
            <v>485.3756097445127</v>
          </cell>
          <cell r="T25">
            <v>516.19583181064809</v>
          </cell>
          <cell r="U25">
            <v>547.94999999999959</v>
          </cell>
          <cell r="V25">
            <v>547.94999999999959</v>
          </cell>
          <cell r="W25">
            <v>547.94999999999959</v>
          </cell>
          <cell r="X25">
            <v>547.94999999999959</v>
          </cell>
          <cell r="Y25">
            <v>547.94999999999959</v>
          </cell>
          <cell r="Z25">
            <v>547.94999999999959</v>
          </cell>
          <cell r="AA25">
            <v>547.94999999999959</v>
          </cell>
          <cell r="AB25">
            <v>547.94999999999959</v>
          </cell>
          <cell r="AC25">
            <v>547.94999999999959</v>
          </cell>
          <cell r="AD25">
            <v>547.94999999999959</v>
          </cell>
          <cell r="AE25">
            <v>547.94999999999959</v>
          </cell>
          <cell r="AF25">
            <v>547.94999999999959</v>
          </cell>
          <cell r="AG25">
            <v>547.94999999999959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</row>
        <row r="27">
          <cell r="D27">
            <v>0.15612270576173962</v>
          </cell>
          <cell r="E27">
            <v>53.263029099859061</v>
          </cell>
          <cell r="F27">
            <v>55.497561504995161</v>
          </cell>
          <cell r="G27">
            <v>61.259151418181027</v>
          </cell>
          <cell r="H27">
            <v>67.52550424142315</v>
          </cell>
          <cell r="I27">
            <v>70.33901284693377</v>
          </cell>
          <cell r="J27">
            <v>72.652798711564486</v>
          </cell>
          <cell r="K27">
            <v>75.544036583597361</v>
          </cell>
          <cell r="L27">
            <v>78.43527445563025</v>
          </cell>
          <cell r="M27">
            <v>81.414125596512605</v>
          </cell>
          <cell r="N27">
            <v>82.88687161850514</v>
          </cell>
          <cell r="O27">
            <v>84.359617640497675</v>
          </cell>
          <cell r="P27">
            <v>87.104735725468245</v>
          </cell>
          <cell r="Q27">
            <v>90.263822865858344</v>
          </cell>
          <cell r="R27">
            <v>93.512763616966808</v>
          </cell>
          <cell r="S27">
            <v>96.324593916466384</v>
          </cell>
          <cell r="T27">
            <v>99.13642421596596</v>
          </cell>
          <cell r="U27">
            <v>102.03346149423827</v>
          </cell>
          <cell r="V27">
            <v>102.03346149423827</v>
          </cell>
          <cell r="W27">
            <v>102.03346149423827</v>
          </cell>
          <cell r="X27">
            <v>102.03346149423827</v>
          </cell>
          <cell r="Y27">
            <v>102.03346149423827</v>
          </cell>
          <cell r="Z27">
            <v>102.03346149423827</v>
          </cell>
          <cell r="AA27">
            <v>102.03346149423827</v>
          </cell>
          <cell r="AB27">
            <v>102.03346149423827</v>
          </cell>
          <cell r="AC27">
            <v>102.03346149423827</v>
          </cell>
          <cell r="AD27">
            <v>102.03346149423827</v>
          </cell>
          <cell r="AE27">
            <v>102.03346149423827</v>
          </cell>
          <cell r="AF27">
            <v>102.03346149423827</v>
          </cell>
          <cell r="AG27">
            <v>102.03346149423827</v>
          </cell>
        </row>
        <row r="28">
          <cell r="D28">
            <v>0.86273</v>
          </cell>
          <cell r="E28">
            <v>6.5914608437397524</v>
          </cell>
          <cell r="F28">
            <v>6.5984722413084258</v>
          </cell>
          <cell r="G28">
            <v>6.6165506533359935</v>
          </cell>
          <cell r="H28">
            <v>6.6362128837195584</v>
          </cell>
          <cell r="I28">
            <v>6.6450409621805262</v>
          </cell>
          <cell r="J28">
            <v>6.6523010370617008</v>
          </cell>
          <cell r="K28">
            <v>6.6613730103030964</v>
          </cell>
          <cell r="L28">
            <v>6.6704449835444919</v>
          </cell>
          <cell r="M28">
            <v>6.6797918650659298</v>
          </cell>
          <cell r="N28">
            <v>6.6844129696219152</v>
          </cell>
          <cell r="O28">
            <v>6.6890340741779006</v>
          </cell>
          <cell r="P28">
            <v>6.697647560481542</v>
          </cell>
          <cell r="Q28">
            <v>6.7075599769873158</v>
          </cell>
          <cell r="R28">
            <v>6.7177543313993278</v>
          </cell>
          <cell r="S28">
            <v>6.7265771437604807</v>
          </cell>
          <cell r="T28">
            <v>6.7353999561216336</v>
          </cell>
          <cell r="U28">
            <v>6.7444901264331252</v>
          </cell>
          <cell r="V28">
            <v>6.7444901264331252</v>
          </cell>
          <cell r="W28">
            <v>6.7444901264331252</v>
          </cell>
          <cell r="X28">
            <v>6.7444901264331252</v>
          </cell>
          <cell r="Y28">
            <v>6.7444901264331252</v>
          </cell>
          <cell r="Z28">
            <v>6.7444901264331252</v>
          </cell>
          <cell r="AA28">
            <v>6.7444901264331252</v>
          </cell>
          <cell r="AB28">
            <v>6.7444901264331252</v>
          </cell>
          <cell r="AC28">
            <v>6.7444901264331252</v>
          </cell>
          <cell r="AD28">
            <v>6.7444901264331252</v>
          </cell>
          <cell r="AE28">
            <v>6.7444901264331252</v>
          </cell>
          <cell r="AF28">
            <v>6.7444901264331252</v>
          </cell>
          <cell r="AG28">
            <v>6.7444901264331252</v>
          </cell>
        </row>
        <row r="29">
          <cell r="D29">
            <v>1.6999999999999997</v>
          </cell>
          <cell r="E29">
            <v>8.2034484331830591</v>
          </cell>
          <cell r="F29">
            <v>8.2946332542980201</v>
          </cell>
          <cell r="G29">
            <v>8.5297471172091406</v>
          </cell>
          <cell r="H29">
            <v>8.7854588983035704</v>
          </cell>
          <cell r="I29">
            <v>8.9002700678839304</v>
          </cell>
          <cell r="J29">
            <v>8.9946889940448305</v>
          </cell>
          <cell r="K29">
            <v>9.1126720707530264</v>
          </cell>
          <cell r="L29">
            <v>9.2306551474612224</v>
          </cell>
          <cell r="M29">
            <v>9.3522134689181531</v>
          </cell>
          <cell r="N29">
            <v>9.4123119853927815</v>
          </cell>
          <cell r="O29">
            <v>9.4724105018674081</v>
          </cell>
          <cell r="P29">
            <v>9.5844308516023879</v>
          </cell>
          <cell r="Q29">
            <v>9.7133440842415464</v>
          </cell>
          <cell r="R29">
            <v>9.8459239835180092</v>
          </cell>
          <cell r="S29">
            <v>9.9606666662717576</v>
          </cell>
          <cell r="T29">
            <v>10.075409349025506</v>
          </cell>
          <cell r="U29">
            <v>10.193629082771791</v>
          </cell>
          <cell r="V29">
            <v>10.193629082771791</v>
          </cell>
          <cell r="W29">
            <v>10.193629082771791</v>
          </cell>
          <cell r="X29">
            <v>10.193629082771791</v>
          </cell>
          <cell r="Y29">
            <v>10.193629082771791</v>
          </cell>
          <cell r="Z29">
            <v>10.193629082771791</v>
          </cell>
          <cell r="AA29">
            <v>10.193629082771791</v>
          </cell>
          <cell r="AB29">
            <v>10.193629082771791</v>
          </cell>
          <cell r="AC29">
            <v>10.193629082771791</v>
          </cell>
          <cell r="AD29">
            <v>10.193629082771791</v>
          </cell>
          <cell r="AE29">
            <v>10.193629082771791</v>
          </cell>
          <cell r="AF29">
            <v>10.193629082771791</v>
          </cell>
          <cell r="AG29">
            <v>10.193629082771791</v>
          </cell>
        </row>
        <row r="30">
          <cell r="D30">
            <v>1.7399999999999998</v>
          </cell>
          <cell r="E30">
            <v>5.430000760384786</v>
          </cell>
          <cell r="F30">
            <v>5.8707273957737716</v>
          </cell>
          <cell r="G30">
            <v>7.0071110665108547</v>
          </cell>
          <cell r="H30">
            <v>8.2430513418006015</v>
          </cell>
          <cell r="I30">
            <v>8.7979719947723449</v>
          </cell>
          <cell r="J30">
            <v>9.254330137883354</v>
          </cell>
          <cell r="K30">
            <v>9.8245816753063036</v>
          </cell>
          <cell r="L30">
            <v>10.394833212729251</v>
          </cell>
          <cell r="M30">
            <v>10.982365099771076</v>
          </cell>
          <cell r="N30">
            <v>11.272841262731779</v>
          </cell>
          <cell r="O30">
            <v>11.563317425692482</v>
          </cell>
          <cell r="P30">
            <v>12.104749116078215</v>
          </cell>
          <cell r="Q30">
            <v>12.727829740500816</v>
          </cell>
          <cell r="R30">
            <v>13.368632587003722</v>
          </cell>
          <cell r="S30">
            <v>13.923222220313503</v>
          </cell>
          <cell r="T30">
            <v>14.477811853623285</v>
          </cell>
          <cell r="U30">
            <v>15.049207233396999</v>
          </cell>
          <cell r="V30">
            <v>15.049207233396999</v>
          </cell>
          <cell r="W30">
            <v>15.049207233396999</v>
          </cell>
          <cell r="X30">
            <v>15.049207233396999</v>
          </cell>
          <cell r="Y30">
            <v>15.049207233396999</v>
          </cell>
          <cell r="Z30">
            <v>15.049207233396999</v>
          </cell>
          <cell r="AA30">
            <v>15.049207233396999</v>
          </cell>
          <cell r="AB30">
            <v>15.049207233396999</v>
          </cell>
          <cell r="AC30">
            <v>15.049207233396999</v>
          </cell>
          <cell r="AD30">
            <v>15.049207233396999</v>
          </cell>
          <cell r="AE30">
            <v>15.049207233396999</v>
          </cell>
          <cell r="AF30">
            <v>15.049207233396999</v>
          </cell>
          <cell r="AG30">
            <v>15.049207233396999</v>
          </cell>
        </row>
        <row r="31">
          <cell r="D31">
            <v>0.51500000000000001</v>
          </cell>
          <cell r="E31">
            <v>3.6598429977678322</v>
          </cell>
          <cell r="F31">
            <v>3.7749414852046108</v>
          </cell>
          <cell r="G31">
            <v>4.0717151111831091</v>
          </cell>
          <cell r="H31">
            <v>4.3944885603586759</v>
          </cell>
          <cell r="I31">
            <v>4.5394095219613373</v>
          </cell>
          <cell r="J31">
            <v>4.658590274345805</v>
          </cell>
          <cell r="K31">
            <v>4.8075149912691408</v>
          </cell>
          <cell r="L31">
            <v>4.9564397081924767</v>
          </cell>
          <cell r="M31">
            <v>5.1098772953256102</v>
          </cell>
          <cell r="N31">
            <v>5.1857369423462805</v>
          </cell>
          <cell r="O31">
            <v>5.2615965893669507</v>
          </cell>
          <cell r="P31">
            <v>5.4029948249392907</v>
          </cell>
          <cell r="Q31">
            <v>5.5657161847656802</v>
          </cell>
          <cell r="R31">
            <v>5.7330658125288618</v>
          </cell>
          <cell r="S31">
            <v>5.8779003262989118</v>
          </cell>
          <cell r="T31">
            <v>6.0227348400689609</v>
          </cell>
          <cell r="U31">
            <v>6.1719582784987086</v>
          </cell>
          <cell r="V31">
            <v>6.1719582784987086</v>
          </cell>
          <cell r="W31">
            <v>6.1719582784987086</v>
          </cell>
          <cell r="X31">
            <v>6.1719582784987086</v>
          </cell>
          <cell r="Y31">
            <v>6.1719582784987086</v>
          </cell>
          <cell r="Z31">
            <v>6.1719582784987086</v>
          </cell>
          <cell r="AA31">
            <v>6.1719582784987086</v>
          </cell>
          <cell r="AB31">
            <v>6.1719582784987086</v>
          </cell>
          <cell r="AC31">
            <v>6.1719582784987086</v>
          </cell>
          <cell r="AD31">
            <v>6.1719582784987086</v>
          </cell>
          <cell r="AE31">
            <v>6.1719582784987086</v>
          </cell>
          <cell r="AF31">
            <v>6.1719582784987086</v>
          </cell>
          <cell r="AG31">
            <v>6.1719582784987086</v>
          </cell>
        </row>
        <row r="32">
          <cell r="D32">
            <v>0</v>
          </cell>
          <cell r="E32">
            <v>12.650711715949845</v>
          </cell>
          <cell r="F32">
            <v>13.680563813248245</v>
          </cell>
          <cell r="G32">
            <v>16.335967441420902</v>
          </cell>
          <cell r="H32">
            <v>19.224006380840351</v>
          </cell>
          <cell r="I32">
            <v>20.520697237277368</v>
          </cell>
          <cell r="J32">
            <v>21.587075697447517</v>
          </cell>
          <cell r="K32">
            <v>22.919590446151851</v>
          </cell>
          <cell r="L32">
            <v>24.252105194856185</v>
          </cell>
          <cell r="M32">
            <v>25.624999178369741</v>
          </cell>
          <cell r="N32">
            <v>26.303758893847895</v>
          </cell>
          <cell r="O32">
            <v>26.98251860932605</v>
          </cell>
          <cell r="P32">
            <v>28.247689618097581</v>
          </cell>
          <cell r="Q32">
            <v>29.703650833786902</v>
          </cell>
          <cell r="R32">
            <v>31.201023813850483</v>
          </cell>
          <cell r="S32">
            <v>32.496941172010459</v>
          </cell>
          <cell r="T32">
            <v>33.792858530170442</v>
          </cell>
          <cell r="U32">
            <v>35.128046111304961</v>
          </cell>
          <cell r="V32">
            <v>35.128046111304961</v>
          </cell>
          <cell r="W32">
            <v>35.128046111304961</v>
          </cell>
          <cell r="X32">
            <v>35.128046111304961</v>
          </cell>
          <cell r="Y32">
            <v>35.128046111304961</v>
          </cell>
          <cell r="Z32">
            <v>35.128046111304961</v>
          </cell>
          <cell r="AA32">
            <v>35.128046111304961</v>
          </cell>
          <cell r="AB32">
            <v>35.128046111304961</v>
          </cell>
          <cell r="AC32">
            <v>35.128046111304961</v>
          </cell>
          <cell r="AD32">
            <v>35.128046111304961</v>
          </cell>
          <cell r="AE32">
            <v>35.128046111304961</v>
          </cell>
          <cell r="AF32">
            <v>35.128046111304961</v>
          </cell>
          <cell r="AG32">
            <v>35.128046111304961</v>
          </cell>
        </row>
        <row r="34">
          <cell r="D34">
            <v>690</v>
          </cell>
          <cell r="E34">
            <v>1950</v>
          </cell>
          <cell r="F34">
            <v>1970</v>
          </cell>
          <cell r="G34">
            <v>2050</v>
          </cell>
          <cell r="H34">
            <v>2130</v>
          </cell>
          <cell r="I34">
            <v>2160</v>
          </cell>
          <cell r="J34">
            <v>2190</v>
          </cell>
          <cell r="K34">
            <v>2230</v>
          </cell>
          <cell r="L34">
            <v>2270</v>
          </cell>
          <cell r="M34">
            <v>2300</v>
          </cell>
          <cell r="N34">
            <v>2320</v>
          </cell>
          <cell r="O34">
            <v>2340</v>
          </cell>
          <cell r="P34">
            <v>2380</v>
          </cell>
          <cell r="Q34">
            <v>2420</v>
          </cell>
          <cell r="R34">
            <v>2460</v>
          </cell>
          <cell r="S34">
            <v>2490</v>
          </cell>
          <cell r="T34">
            <v>2530</v>
          </cell>
          <cell r="U34">
            <v>2570</v>
          </cell>
          <cell r="V34">
            <v>2570</v>
          </cell>
          <cell r="W34">
            <v>2570</v>
          </cell>
          <cell r="X34">
            <v>2570</v>
          </cell>
          <cell r="Y34">
            <v>2570</v>
          </cell>
          <cell r="Z34">
            <v>2570</v>
          </cell>
          <cell r="AA34">
            <v>2570</v>
          </cell>
          <cell r="AB34">
            <v>2570</v>
          </cell>
          <cell r="AC34">
            <v>2570</v>
          </cell>
          <cell r="AD34">
            <v>2570</v>
          </cell>
          <cell r="AE34">
            <v>2570</v>
          </cell>
          <cell r="AF34">
            <v>2570</v>
          </cell>
          <cell r="AG34">
            <v>2570</v>
          </cell>
        </row>
        <row r="36">
          <cell r="D36">
            <v>1</v>
          </cell>
          <cell r="E36">
            <v>2</v>
          </cell>
          <cell r="F36">
            <v>3</v>
          </cell>
          <cell r="G36">
            <v>4</v>
          </cell>
          <cell r="H36">
            <v>5</v>
          </cell>
          <cell r="I36">
            <v>6</v>
          </cell>
          <cell r="J36">
            <v>7</v>
          </cell>
          <cell r="K36">
            <v>8</v>
          </cell>
          <cell r="L36">
            <v>9</v>
          </cell>
          <cell r="M36">
            <v>10</v>
          </cell>
          <cell r="N36">
            <v>11</v>
          </cell>
          <cell r="O36">
            <v>12</v>
          </cell>
          <cell r="P36">
            <v>13</v>
          </cell>
          <cell r="Q36">
            <v>14</v>
          </cell>
          <cell r="R36">
            <v>15</v>
          </cell>
          <cell r="S36">
            <v>16</v>
          </cell>
          <cell r="T36">
            <v>17</v>
          </cell>
          <cell r="U36">
            <v>18</v>
          </cell>
          <cell r="V36">
            <v>19</v>
          </cell>
          <cell r="W36">
            <v>20</v>
          </cell>
          <cell r="X36">
            <v>21</v>
          </cell>
          <cell r="Y36">
            <v>22</v>
          </cell>
          <cell r="Z36">
            <v>23</v>
          </cell>
          <cell r="AA36">
            <v>24</v>
          </cell>
          <cell r="AB36">
            <v>25</v>
          </cell>
          <cell r="AC36">
            <v>26</v>
          </cell>
          <cell r="AD36">
            <v>27</v>
          </cell>
          <cell r="AE36">
            <v>28</v>
          </cell>
          <cell r="AF36">
            <v>29</v>
          </cell>
          <cell r="AG36">
            <v>30</v>
          </cell>
        </row>
        <row r="37">
          <cell r="D37" t="str">
            <v>Fase 1</v>
          </cell>
          <cell r="E37" t="str">
            <v>Fase 2</v>
          </cell>
          <cell r="F37" t="str">
            <v>Fase 2</v>
          </cell>
          <cell r="G37" t="str">
            <v>Fase 2</v>
          </cell>
          <cell r="H37" t="str">
            <v>Fase 2</v>
          </cell>
          <cell r="I37" t="str">
            <v>Fase 2</v>
          </cell>
          <cell r="J37" t="str">
            <v>Fase 2</v>
          </cell>
          <cell r="K37" t="str">
            <v>Fase 3</v>
          </cell>
          <cell r="L37" t="str">
            <v>Fase 3</v>
          </cell>
          <cell r="M37" t="str">
            <v>Fase 3</v>
          </cell>
          <cell r="N37" t="str">
            <v>Fase 4</v>
          </cell>
          <cell r="O37" t="str">
            <v>Fase 4</v>
          </cell>
          <cell r="P37" t="str">
            <v>Fase 4</v>
          </cell>
          <cell r="Q37" t="str">
            <v>Fase 5</v>
          </cell>
          <cell r="R37" t="str">
            <v>Fase 5</v>
          </cell>
          <cell r="S37" t="str">
            <v>Fase 5</v>
          </cell>
          <cell r="T37" t="str">
            <v>Fase 5</v>
          </cell>
          <cell r="U37" t="str">
            <v>Fase 5</v>
          </cell>
          <cell r="V37" t="str">
            <v>Fase 6</v>
          </cell>
          <cell r="W37" t="str">
            <v>Fase 6</v>
          </cell>
          <cell r="X37" t="str">
            <v>Fase 6</v>
          </cell>
          <cell r="Y37" t="str">
            <v>Fase 6</v>
          </cell>
          <cell r="Z37" t="str">
            <v>Fase 6</v>
          </cell>
          <cell r="AA37" t="str">
            <v>Fase 6</v>
          </cell>
          <cell r="AB37" t="str">
            <v>Fase 6</v>
          </cell>
          <cell r="AC37" t="str">
            <v>Fase 6</v>
          </cell>
          <cell r="AD37" t="str">
            <v>Fase 6</v>
          </cell>
          <cell r="AE37" t="str">
            <v>Fase 6</v>
          </cell>
          <cell r="AF37" t="str">
            <v>Fase 6</v>
          </cell>
          <cell r="AG37" t="str">
            <v>Fase 6</v>
          </cell>
        </row>
        <row r="38">
          <cell r="D38">
            <v>1</v>
          </cell>
          <cell r="E38">
            <v>2</v>
          </cell>
          <cell r="F38">
            <v>2</v>
          </cell>
          <cell r="G38">
            <v>2</v>
          </cell>
          <cell r="H38">
            <v>2</v>
          </cell>
          <cell r="I38">
            <v>2</v>
          </cell>
          <cell r="J38">
            <v>2</v>
          </cell>
          <cell r="K38">
            <v>3</v>
          </cell>
          <cell r="L38">
            <v>3</v>
          </cell>
          <cell r="M38">
            <v>3</v>
          </cell>
          <cell r="N38">
            <v>4</v>
          </cell>
          <cell r="O38">
            <v>4</v>
          </cell>
          <cell r="P38">
            <v>4</v>
          </cell>
          <cell r="Q38">
            <v>5</v>
          </cell>
          <cell r="R38">
            <v>5</v>
          </cell>
          <cell r="S38">
            <v>5</v>
          </cell>
          <cell r="T38">
            <v>5</v>
          </cell>
          <cell r="U38">
            <v>5</v>
          </cell>
          <cell r="V38">
            <v>6</v>
          </cell>
          <cell r="W38">
            <v>6</v>
          </cell>
          <cell r="X38">
            <v>6</v>
          </cell>
          <cell r="Y38">
            <v>6</v>
          </cell>
          <cell r="Z38">
            <v>6</v>
          </cell>
          <cell r="AA38">
            <v>6</v>
          </cell>
          <cell r="AB38">
            <v>6</v>
          </cell>
          <cell r="AC38">
            <v>6</v>
          </cell>
          <cell r="AD38">
            <v>6</v>
          </cell>
          <cell r="AE38">
            <v>6</v>
          </cell>
          <cell r="AF38">
            <v>6</v>
          </cell>
          <cell r="AG38">
            <v>6</v>
          </cell>
        </row>
        <row r="40">
          <cell r="D40" t="str">
            <v>Término</v>
          </cell>
          <cell r="E40" t="str">
            <v>Duração</v>
          </cell>
          <cell r="F40" t="str">
            <v>Padrão</v>
          </cell>
          <cell r="G40" t="str">
            <v>Descrição</v>
          </cell>
          <cell r="H40" t="str">
            <v>% de Obras Acumulado</v>
          </cell>
          <cell r="J40" t="str">
            <v>Área de Roçada</v>
          </cell>
          <cell r="K40" t="str">
            <v>Extensão de Pista</v>
          </cell>
          <cell r="L40" t="str">
            <v>Área de Roçada</v>
          </cell>
          <cell r="M40" t="str">
            <v>Roçada manual</v>
          </cell>
          <cell r="N40" t="str">
            <v xml:space="preserve">Roçada mecanizada </v>
          </cell>
        </row>
        <row r="41">
          <cell r="B41" t="str">
            <v>Fase 1</v>
          </cell>
          <cell r="C41">
            <v>1</v>
          </cell>
          <cell r="D41">
            <v>1</v>
          </cell>
          <cell r="E41">
            <v>1</v>
          </cell>
          <cell r="F41">
            <v>4</v>
          </cell>
          <cell r="G41" t="str">
            <v>1º ano</v>
          </cell>
          <cell r="H41">
            <v>3.1229986412778851E-3</v>
          </cell>
          <cell r="J41" t="str">
            <v>Fase 1</v>
          </cell>
          <cell r="K41">
            <v>473.37599999999998</v>
          </cell>
          <cell r="L41">
            <v>1016.0308099999997</v>
          </cell>
          <cell r="M41">
            <v>304.80924299999992</v>
          </cell>
          <cell r="N41">
            <v>711.22156699999982</v>
          </cell>
        </row>
        <row r="42">
          <cell r="B42" t="str">
            <v>Fase 2</v>
          </cell>
          <cell r="C42">
            <v>2</v>
          </cell>
          <cell r="D42">
            <v>7</v>
          </cell>
          <cell r="E42">
            <v>6</v>
          </cell>
          <cell r="F42">
            <v>4</v>
          </cell>
          <cell r="G42" t="str">
            <v>2º ao 7º ano</v>
          </cell>
          <cell r="H42">
            <v>2.4421250201601019E-2</v>
          </cell>
          <cell r="J42" t="str">
            <v>Fase 2</v>
          </cell>
          <cell r="K42">
            <v>473.37599999999998</v>
          </cell>
          <cell r="L42">
            <v>1016.0308099999997</v>
          </cell>
          <cell r="M42">
            <v>304.80924299999992</v>
          </cell>
          <cell r="N42">
            <v>711.22156699999982</v>
          </cell>
        </row>
        <row r="43">
          <cell r="B43" t="str">
            <v>Fase 3</v>
          </cell>
          <cell r="C43">
            <v>8</v>
          </cell>
          <cell r="D43">
            <v>10</v>
          </cell>
          <cell r="E43">
            <v>3</v>
          </cell>
          <cell r="F43">
            <v>4</v>
          </cell>
          <cell r="G43" t="str">
            <v>8º ao 10º ano</v>
          </cell>
          <cell r="H43">
            <v>6.9119691924621862E-2</v>
          </cell>
          <cell r="J43" t="str">
            <v>Fase 3</v>
          </cell>
          <cell r="K43">
            <v>473.37599999999998</v>
          </cell>
          <cell r="L43">
            <v>1016.0308099999997</v>
          </cell>
          <cell r="M43">
            <v>304.80924299999992</v>
          </cell>
          <cell r="N43">
            <v>711.22156699999982</v>
          </cell>
        </row>
        <row r="44">
          <cell r="B44" t="str">
            <v>Fase 4</v>
          </cell>
          <cell r="C44">
            <v>11</v>
          </cell>
          <cell r="D44">
            <v>13</v>
          </cell>
          <cell r="E44">
            <v>3</v>
          </cell>
          <cell r="F44">
            <v>4</v>
          </cell>
          <cell r="G44" t="str">
            <v>11º ao 13º ano</v>
          </cell>
          <cell r="H44">
            <v>0.18437158550850455</v>
          </cell>
          <cell r="J44" t="str">
            <v>Fase 4</v>
          </cell>
          <cell r="K44">
            <v>473.37599999999998</v>
          </cell>
          <cell r="L44">
            <v>1016.0308099999997</v>
          </cell>
          <cell r="M44">
            <v>304.80924299999992</v>
          </cell>
          <cell r="N44">
            <v>711.22156699999982</v>
          </cell>
        </row>
        <row r="45">
          <cell r="B45" t="str">
            <v>Fase 5</v>
          </cell>
          <cell r="C45">
            <v>14</v>
          </cell>
          <cell r="D45">
            <v>18</v>
          </cell>
          <cell r="E45">
            <v>5</v>
          </cell>
          <cell r="F45">
            <v>4</v>
          </cell>
          <cell r="G45" t="str">
            <v>14º ao 18º ano</v>
          </cell>
          <cell r="H45">
            <v>0.3097204978096959</v>
          </cell>
          <cell r="J45" t="str">
            <v>Fase 5</v>
          </cell>
          <cell r="K45">
            <v>473.37599999999998</v>
          </cell>
          <cell r="L45">
            <v>1016.0308099999997</v>
          </cell>
          <cell r="M45">
            <v>304.80924299999992</v>
          </cell>
          <cell r="N45">
            <v>711.22156699999982</v>
          </cell>
        </row>
        <row r="46">
          <cell r="B46" t="str">
            <v>Fase 6</v>
          </cell>
          <cell r="C46">
            <v>19</v>
          </cell>
          <cell r="D46">
            <v>30</v>
          </cell>
          <cell r="E46">
            <v>12</v>
          </cell>
          <cell r="F46">
            <v>4</v>
          </cell>
          <cell r="G46" t="str">
            <v>19º ao 30º ano</v>
          </cell>
          <cell r="H46">
            <v>0.82955632389520506</v>
          </cell>
          <cell r="J46" t="str">
            <v>Fase 6</v>
          </cell>
          <cell r="K46">
            <v>473.37599999999998</v>
          </cell>
          <cell r="L46">
            <v>1016.0308099999997</v>
          </cell>
          <cell r="M46">
            <v>304.80924299999992</v>
          </cell>
          <cell r="N46">
            <v>711.22156699999982</v>
          </cell>
        </row>
        <row r="47">
          <cell r="E47">
            <v>30</v>
          </cell>
        </row>
        <row r="51">
          <cell r="D51" t="str">
            <v>Pista</v>
          </cell>
          <cell r="E51" t="str">
            <v>Compr.</v>
          </cell>
          <cell r="F51" t="str">
            <v>Largura</v>
          </cell>
          <cell r="G51" t="str">
            <v>Área</v>
          </cell>
          <cell r="H51" t="str">
            <v>Guarda
Corpo</v>
          </cell>
        </row>
        <row r="53">
          <cell r="E53">
            <v>9122.75</v>
          </cell>
          <cell r="G53">
            <v>109317.96500000001</v>
          </cell>
          <cell r="H53">
            <v>18245.5</v>
          </cell>
        </row>
        <row r="55">
          <cell r="E55">
            <v>31741.65</v>
          </cell>
          <cell r="G55">
            <v>479333.27499999991</v>
          </cell>
          <cell r="H55">
            <v>63483.3</v>
          </cell>
        </row>
        <row r="56">
          <cell r="E56">
            <v>212</v>
          </cell>
          <cell r="F56" t="str">
            <v xml:space="preserve"> unidades, excluindo passarelas, conforme vistoria</v>
          </cell>
        </row>
        <row r="58">
          <cell r="J58" t="str">
            <v>Área de Vegetação</v>
          </cell>
          <cell r="K58" t="str">
            <v>Extensão de Pista</v>
          </cell>
          <cell r="L58" t="str">
            <v>Área de Roçada</v>
          </cell>
        </row>
        <row r="59">
          <cell r="D59" t="str">
            <v>Pista</v>
          </cell>
          <cell r="E59" t="str">
            <v>Compr.</v>
          </cell>
          <cell r="F59" t="str">
            <v>Largura</v>
          </cell>
          <cell r="G59" t="str">
            <v>Área</v>
          </cell>
          <cell r="H59" t="str">
            <v>Guarda
Corpo</v>
          </cell>
          <cell r="J59" t="str">
            <v>BR-101/RS</v>
          </cell>
          <cell r="K59">
            <v>87.852999999999994</v>
          </cell>
          <cell r="L59">
            <v>83.189689999999985</v>
          </cell>
          <cell r="M59">
            <v>4.7345958589917236</v>
          </cell>
        </row>
        <row r="60">
          <cell r="J60" t="str">
            <v>BR-290/RS</v>
          </cell>
          <cell r="K60">
            <v>98.1</v>
          </cell>
          <cell r="L60">
            <v>287.96523999999999</v>
          </cell>
          <cell r="M60">
            <v>14.67712742099898</v>
          </cell>
        </row>
        <row r="61">
          <cell r="E61">
            <v>1199</v>
          </cell>
          <cell r="G61">
            <v>41086.329999999987</v>
          </cell>
          <cell r="H61">
            <v>2398</v>
          </cell>
          <cell r="J61" t="str">
            <v>BR-386/RS</v>
          </cell>
          <cell r="K61">
            <v>265.8</v>
          </cell>
          <cell r="L61">
            <v>634.12325999999985</v>
          </cell>
          <cell r="M61">
            <v>11.928579006772006</v>
          </cell>
        </row>
        <row r="62">
          <cell r="J62" t="str">
            <v>BR-448/RS</v>
          </cell>
          <cell r="K62">
            <v>21.623000000000001</v>
          </cell>
          <cell r="L62">
            <v>10.752619999999999</v>
          </cell>
          <cell r="M62">
            <v>2.486384867964667</v>
          </cell>
        </row>
        <row r="63">
          <cell r="K63">
            <v>473.37599999999998</v>
          </cell>
          <cell r="L63">
            <v>1016.0308099999997</v>
          </cell>
        </row>
        <row r="65">
          <cell r="D65" t="str">
            <v>Quant</v>
          </cell>
          <cell r="E65" t="str">
            <v>Limpeza</v>
          </cell>
          <cell r="F65" t="str">
            <v>Reparos</v>
          </cell>
          <cell r="I65" t="str">
            <v>BR-101</v>
          </cell>
          <cell r="J65" t="str">
            <v>BR-290</v>
          </cell>
          <cell r="K65" t="str">
            <v>BR-386</v>
          </cell>
          <cell r="L65" t="str">
            <v>BR-448</v>
          </cell>
        </row>
        <row r="66">
          <cell r="D66">
            <v>126.34709471052363</v>
          </cell>
          <cell r="E66">
            <v>0.8</v>
          </cell>
          <cell r="F66">
            <v>0.19999999999999996</v>
          </cell>
          <cell r="I66">
            <v>41282.094710523648</v>
          </cell>
          <cell r="J66">
            <v>24712</v>
          </cell>
          <cell r="K66">
            <v>60353</v>
          </cell>
        </row>
        <row r="67">
          <cell r="D67">
            <v>88.260556055818057</v>
          </cell>
          <cell r="E67">
            <v>0.8</v>
          </cell>
          <cell r="F67">
            <v>0.19999999999999996</v>
          </cell>
          <cell r="I67">
            <v>11310.556055818055</v>
          </cell>
          <cell r="K67">
            <v>76950</v>
          </cell>
        </row>
        <row r="68">
          <cell r="D68">
            <v>53.28</v>
          </cell>
          <cell r="E68">
            <v>0.8</v>
          </cell>
          <cell r="F68">
            <v>0.19999999999999996</v>
          </cell>
          <cell r="I68">
            <v>7110</v>
          </cell>
          <cell r="J68">
            <v>34740</v>
          </cell>
          <cell r="K68">
            <v>11430</v>
          </cell>
        </row>
        <row r="69">
          <cell r="D69">
            <v>51.759804682843587</v>
          </cell>
          <cell r="E69">
            <v>0.8</v>
          </cell>
          <cell r="F69">
            <v>0.19999999999999996</v>
          </cell>
          <cell r="I69">
            <v>1912.8046496315715</v>
          </cell>
          <cell r="J69">
            <v>23225</v>
          </cell>
          <cell r="K69">
            <v>12470.000013206149</v>
          </cell>
          <cell r="L69">
            <v>14152.000020005864</v>
          </cell>
        </row>
        <row r="70">
          <cell r="D70">
            <v>3.5572299999999997</v>
          </cell>
          <cell r="E70">
            <v>0.8</v>
          </cell>
          <cell r="F70">
            <v>0.19999999999999996</v>
          </cell>
          <cell r="I70">
            <v>168.1</v>
          </cell>
          <cell r="J70">
            <v>1271.5999999999999</v>
          </cell>
          <cell r="K70">
            <v>399.3</v>
          </cell>
          <cell r="L70">
            <v>1718.23</v>
          </cell>
        </row>
        <row r="71">
          <cell r="D71">
            <v>2.6579999999999999</v>
          </cell>
          <cell r="E71">
            <v>0.8</v>
          </cell>
          <cell r="F71">
            <v>0.19999999999999996</v>
          </cell>
          <cell r="I71">
            <v>187</v>
          </cell>
          <cell r="J71">
            <v>1992</v>
          </cell>
          <cell r="K71">
            <v>215</v>
          </cell>
          <cell r="L71">
            <v>264</v>
          </cell>
        </row>
        <row r="73">
          <cell r="D73">
            <v>1</v>
          </cell>
          <cell r="E73">
            <v>2</v>
          </cell>
          <cell r="F73">
            <v>3</v>
          </cell>
          <cell r="G73">
            <v>4</v>
          </cell>
          <cell r="H73">
            <v>5</v>
          </cell>
          <cell r="I73">
            <v>6</v>
          </cell>
          <cell r="J73">
            <v>7</v>
          </cell>
          <cell r="K73">
            <v>8</v>
          </cell>
          <cell r="L73">
            <v>9</v>
          </cell>
          <cell r="M73">
            <v>10</v>
          </cell>
          <cell r="N73">
            <v>11</v>
          </cell>
          <cell r="O73">
            <v>12</v>
          </cell>
          <cell r="P73">
            <v>13</v>
          </cell>
          <cell r="Q73">
            <v>14</v>
          </cell>
          <cell r="R73">
            <v>15</v>
          </cell>
          <cell r="S73">
            <v>16</v>
          </cell>
          <cell r="T73">
            <v>17</v>
          </cell>
          <cell r="U73">
            <v>18</v>
          </cell>
          <cell r="V73">
            <v>19</v>
          </cell>
          <cell r="W73">
            <v>20</v>
          </cell>
          <cell r="X73">
            <v>21</v>
          </cell>
          <cell r="Y73">
            <v>22</v>
          </cell>
          <cell r="Z73">
            <v>23</v>
          </cell>
          <cell r="AA73">
            <v>24</v>
          </cell>
          <cell r="AB73">
            <v>25</v>
          </cell>
          <cell r="AC73">
            <v>26</v>
          </cell>
          <cell r="AD73">
            <v>27</v>
          </cell>
          <cell r="AE73">
            <v>28</v>
          </cell>
          <cell r="AF73">
            <v>29</v>
          </cell>
          <cell r="AG73">
            <v>30</v>
          </cell>
        </row>
        <row r="74">
          <cell r="D74">
            <v>127.15481146411054</v>
          </cell>
          <cell r="E74">
            <v>132.66328475641475</v>
          </cell>
          <cell r="F74">
            <v>144.22386623144823</v>
          </cell>
          <cell r="G74">
            <v>174.03203972851568</v>
          </cell>
          <cell r="H74">
            <v>206.45165566153432</v>
          </cell>
          <cell r="I74">
            <v>221.00762960487583</v>
          </cell>
          <cell r="J74">
            <v>232.97823694194645</v>
          </cell>
          <cell r="K74">
            <v>247.93635117940934</v>
          </cell>
          <cell r="L74">
            <v>262.89446541687221</v>
          </cell>
          <cell r="M74">
            <v>278.30585584334915</v>
          </cell>
          <cell r="N74">
            <v>285.92525771021951</v>
          </cell>
          <cell r="O74">
            <v>293.54465957708987</v>
          </cell>
          <cell r="P74">
            <v>307.74680818184788</v>
          </cell>
          <cell r="Q74">
            <v>324.09066794833257</v>
          </cell>
          <cell r="R74">
            <v>340.89939454116001</v>
          </cell>
          <cell r="S74">
            <v>355.44668559705002</v>
          </cell>
          <cell r="T74">
            <v>369.99397665294003</v>
          </cell>
          <cell r="U74">
            <v>384.98209471052365</v>
          </cell>
          <cell r="V74">
            <v>384.98209471052365</v>
          </cell>
          <cell r="W74">
            <v>384.98209471052365</v>
          </cell>
          <cell r="X74">
            <v>384.98209471052365</v>
          </cell>
          <cell r="Y74">
            <v>384.98209471052365</v>
          </cell>
          <cell r="Z74">
            <v>384.98209471052365</v>
          </cell>
          <cell r="AA74">
            <v>384.98209471052365</v>
          </cell>
          <cell r="AB74">
            <v>384.98209471052365</v>
          </cell>
          <cell r="AC74">
            <v>384.98209471052365</v>
          </cell>
          <cell r="AD74">
            <v>384.98209471052365</v>
          </cell>
          <cell r="AE74">
            <v>384.98209471052365</v>
          </cell>
          <cell r="AF74">
            <v>384.98209471052365</v>
          </cell>
          <cell r="AG74">
            <v>384.98209471052365</v>
          </cell>
        </row>
        <row r="75">
          <cell r="D75">
            <v>88.260556055818057</v>
          </cell>
          <cell r="E75">
            <v>93.260556055818057</v>
          </cell>
          <cell r="F75">
            <v>98.260556055818057</v>
          </cell>
          <cell r="G75">
            <v>103.26055605581806</v>
          </cell>
          <cell r="H75">
            <v>108.26055605581806</v>
          </cell>
          <cell r="I75">
            <v>108.26055605581806</v>
          </cell>
          <cell r="J75">
            <v>108.26055605581806</v>
          </cell>
          <cell r="K75">
            <v>108.26055605581806</v>
          </cell>
          <cell r="L75">
            <v>108.26055605581806</v>
          </cell>
          <cell r="M75">
            <v>108.26055605581806</v>
          </cell>
          <cell r="N75">
            <v>108.26055605581806</v>
          </cell>
          <cell r="O75">
            <v>108.26055605581806</v>
          </cell>
          <cell r="P75">
            <v>108.26055605581806</v>
          </cell>
          <cell r="Q75">
            <v>108.26055605581806</v>
          </cell>
          <cell r="R75">
            <v>108.26055605581806</v>
          </cell>
          <cell r="S75">
            <v>108.26055605581806</v>
          </cell>
          <cell r="T75">
            <v>108.26055605581806</v>
          </cell>
          <cell r="U75">
            <v>108.26055605581806</v>
          </cell>
          <cell r="V75">
            <v>108.26055605581806</v>
          </cell>
          <cell r="W75">
            <v>108.26055605581806</v>
          </cell>
          <cell r="X75">
            <v>108.26055605581806</v>
          </cell>
          <cell r="Y75">
            <v>108.26055605581806</v>
          </cell>
          <cell r="Z75">
            <v>108.26055605581806</v>
          </cell>
          <cell r="AA75">
            <v>108.26055605581806</v>
          </cell>
          <cell r="AB75">
            <v>108.26055605581806</v>
          </cell>
          <cell r="AC75">
            <v>108.26055605581806</v>
          </cell>
          <cell r="AD75">
            <v>108.26055605581806</v>
          </cell>
          <cell r="AE75">
            <v>108.26055605581806</v>
          </cell>
          <cell r="AF75">
            <v>108.26055605581806</v>
          </cell>
          <cell r="AG75">
            <v>108.26055605581806</v>
          </cell>
        </row>
        <row r="76">
          <cell r="D76">
            <v>53.28</v>
          </cell>
          <cell r="E76">
            <v>56.2104</v>
          </cell>
          <cell r="F76">
            <v>61.271999999999998</v>
          </cell>
          <cell r="G76">
            <v>66.599999999999994</v>
          </cell>
          <cell r="H76">
            <v>71.928000000000011</v>
          </cell>
          <cell r="I76">
            <v>71.928000000000011</v>
          </cell>
          <cell r="J76">
            <v>71.928000000000011</v>
          </cell>
          <cell r="K76">
            <v>110.92800000000001</v>
          </cell>
          <cell r="L76">
            <v>149.928</v>
          </cell>
          <cell r="M76">
            <v>188.928</v>
          </cell>
          <cell r="N76">
            <v>227.928</v>
          </cell>
          <cell r="O76">
            <v>266.928</v>
          </cell>
          <cell r="P76">
            <v>266.928</v>
          </cell>
          <cell r="Q76">
            <v>266.928</v>
          </cell>
          <cell r="R76">
            <v>266.928</v>
          </cell>
          <cell r="S76">
            <v>266.928</v>
          </cell>
          <cell r="T76">
            <v>266.928</v>
          </cell>
          <cell r="U76">
            <v>266.928</v>
          </cell>
          <cell r="V76">
            <v>266.928</v>
          </cell>
          <cell r="W76">
            <v>266.928</v>
          </cell>
          <cell r="X76">
            <v>266.928</v>
          </cell>
          <cell r="Y76">
            <v>266.928</v>
          </cell>
          <cell r="Z76">
            <v>266.928</v>
          </cell>
          <cell r="AA76">
            <v>266.928</v>
          </cell>
          <cell r="AB76">
            <v>266.928</v>
          </cell>
          <cell r="AC76">
            <v>266.928</v>
          </cell>
          <cell r="AD76">
            <v>266.928</v>
          </cell>
          <cell r="AE76">
            <v>266.928</v>
          </cell>
          <cell r="AF76">
            <v>266.928</v>
          </cell>
          <cell r="AG76">
            <v>266.928</v>
          </cell>
        </row>
        <row r="77">
          <cell r="D77">
            <v>270.73240220277216</v>
          </cell>
          <cell r="E77">
            <v>281.24087549507641</v>
          </cell>
          <cell r="F77">
            <v>297.80145697010988</v>
          </cell>
          <cell r="G77">
            <v>332.60963046717734</v>
          </cell>
          <cell r="H77">
            <v>370.02924640019597</v>
          </cell>
          <cell r="I77">
            <v>384.58522034353751</v>
          </cell>
          <cell r="J77">
            <v>396.5558276806081</v>
          </cell>
          <cell r="K77">
            <v>411.513941918071</v>
          </cell>
          <cell r="L77">
            <v>426.47205615553383</v>
          </cell>
          <cell r="M77">
            <v>441.88344658201078</v>
          </cell>
          <cell r="N77">
            <v>449.50284844888114</v>
          </cell>
          <cell r="O77">
            <v>457.1222503157515</v>
          </cell>
          <cell r="P77">
            <v>471.32439892050951</v>
          </cell>
          <cell r="Q77">
            <v>487.66825868699419</v>
          </cell>
          <cell r="R77">
            <v>504.47698527982169</v>
          </cell>
          <cell r="S77">
            <v>519.02427633571165</v>
          </cell>
          <cell r="T77">
            <v>533.57156739160166</v>
          </cell>
          <cell r="U77">
            <v>548.55968544918528</v>
          </cell>
          <cell r="V77">
            <v>548.55968544918528</v>
          </cell>
          <cell r="W77">
            <v>548.55968544918528</v>
          </cell>
          <cell r="X77">
            <v>548.55968544918528</v>
          </cell>
          <cell r="Y77">
            <v>548.55968544918528</v>
          </cell>
          <cell r="Z77">
            <v>548.55968544918528</v>
          </cell>
          <cell r="AA77">
            <v>548.55968544918528</v>
          </cell>
          <cell r="AB77">
            <v>548.55968544918528</v>
          </cell>
          <cell r="AC77">
            <v>548.55968544918528</v>
          </cell>
          <cell r="AD77">
            <v>548.55968544918528</v>
          </cell>
          <cell r="AE77">
            <v>548.55968544918528</v>
          </cell>
          <cell r="AF77">
            <v>548.55968544918528</v>
          </cell>
          <cell r="AG77">
            <v>548.55968544918528</v>
          </cell>
        </row>
        <row r="81">
          <cell r="D81" t="str">
            <v>Quant (inicial)</v>
          </cell>
          <cell r="E81" t="str">
            <v>Ext (km)</v>
          </cell>
          <cell r="F81" t="str">
            <v>m²/km</v>
          </cell>
          <cell r="G81" t="str">
            <v>Mínimo/km</v>
          </cell>
          <cell r="I81" t="str">
            <v>BR-101</v>
          </cell>
          <cell r="J81" t="str">
            <v>BR-290</v>
          </cell>
          <cell r="K81" t="str">
            <v>BR-386</v>
          </cell>
          <cell r="L81" t="str">
            <v>BR-448</v>
          </cell>
        </row>
        <row r="82">
          <cell r="D82">
            <v>21397.134044018283</v>
          </cell>
          <cell r="E82">
            <v>473.37599999999998</v>
          </cell>
          <cell r="F82">
            <v>45.201138300248182</v>
          </cell>
          <cell r="G82">
            <v>10</v>
          </cell>
          <cell r="I82">
            <v>6717.6115316663509</v>
          </cell>
          <cell r="J82">
            <v>3245.0180859409643</v>
          </cell>
          <cell r="K82">
            <v>10202.337259469812</v>
          </cell>
          <cell r="L82">
            <v>1232.1671669411542</v>
          </cell>
        </row>
        <row r="85">
          <cell r="D85">
            <v>1</v>
          </cell>
          <cell r="E85">
            <v>2</v>
          </cell>
          <cell r="F85">
            <v>3</v>
          </cell>
          <cell r="G85">
            <v>4</v>
          </cell>
          <cell r="H85">
            <v>5</v>
          </cell>
          <cell r="I85">
            <v>6</v>
          </cell>
          <cell r="J85">
            <v>7</v>
          </cell>
          <cell r="K85">
            <v>8</v>
          </cell>
          <cell r="L85">
            <v>9</v>
          </cell>
          <cell r="M85">
            <v>10</v>
          </cell>
          <cell r="N85">
            <v>11</v>
          </cell>
          <cell r="O85">
            <v>12</v>
          </cell>
          <cell r="P85">
            <v>13</v>
          </cell>
          <cell r="Q85">
            <v>14</v>
          </cell>
          <cell r="R85">
            <v>15</v>
          </cell>
          <cell r="S85">
            <v>16</v>
          </cell>
          <cell r="T85">
            <v>17</v>
          </cell>
          <cell r="U85">
            <v>18</v>
          </cell>
          <cell r="V85">
            <v>19</v>
          </cell>
          <cell r="W85">
            <v>20</v>
          </cell>
          <cell r="X85">
            <v>21</v>
          </cell>
          <cell r="Y85">
            <v>22</v>
          </cell>
          <cell r="Z85">
            <v>23</v>
          </cell>
          <cell r="AA85">
            <v>24</v>
          </cell>
          <cell r="AB85">
            <v>25</v>
          </cell>
          <cell r="AC85">
            <v>26</v>
          </cell>
          <cell r="AD85">
            <v>27</v>
          </cell>
          <cell r="AE85">
            <v>28</v>
          </cell>
          <cell r="AF85">
            <v>29</v>
          </cell>
          <cell r="AG85">
            <v>30</v>
          </cell>
        </row>
        <row r="86">
          <cell r="D86">
            <v>22710.600044018283</v>
          </cell>
          <cell r="E86">
            <v>23894.040044018282</v>
          </cell>
          <cell r="F86">
            <v>25077.480044018281</v>
          </cell>
          <cell r="G86">
            <v>26260.920044018279</v>
          </cell>
          <cell r="H86">
            <v>27444.360044018278</v>
          </cell>
          <cell r="I86">
            <v>27444.360044018278</v>
          </cell>
          <cell r="J86">
            <v>27444.360044018278</v>
          </cell>
          <cell r="K86">
            <v>27444.360044018278</v>
          </cell>
          <cell r="L86">
            <v>27444.360044018278</v>
          </cell>
          <cell r="M86">
            <v>27444.360044018278</v>
          </cell>
          <cell r="N86">
            <v>27444.360044018278</v>
          </cell>
          <cell r="O86">
            <v>27444.360044018278</v>
          </cell>
          <cell r="P86">
            <v>27444.360044018278</v>
          </cell>
          <cell r="Q86">
            <v>27444.360044018278</v>
          </cell>
          <cell r="R86">
            <v>27444.360044018278</v>
          </cell>
          <cell r="S86">
            <v>27444.360044018278</v>
          </cell>
          <cell r="T86">
            <v>27444.360044018278</v>
          </cell>
          <cell r="U86">
            <v>27444.360044018278</v>
          </cell>
          <cell r="V86">
            <v>27444.360044018278</v>
          </cell>
          <cell r="W86">
            <v>27444.360044018278</v>
          </cell>
          <cell r="X86">
            <v>27444.360044018278</v>
          </cell>
          <cell r="Y86">
            <v>27444.360044018278</v>
          </cell>
          <cell r="Z86">
            <v>27444.360044018278</v>
          </cell>
          <cell r="AA86">
            <v>27444.360044018278</v>
          </cell>
          <cell r="AB86">
            <v>27444.360044018278</v>
          </cell>
          <cell r="AC86">
            <v>27444.360044018278</v>
          </cell>
          <cell r="AD86">
            <v>27444.360044018278</v>
          </cell>
          <cell r="AE86">
            <v>27444.360044018278</v>
          </cell>
          <cell r="AF86">
            <v>27444.360044018278</v>
          </cell>
          <cell r="AG86">
            <v>27444.360044018278</v>
          </cell>
        </row>
        <row r="91">
          <cell r="D91" t="str">
            <v>km+m</v>
          </cell>
          <cell r="E91" t="str">
            <v>Largura Total (m)</v>
          </cell>
          <cell r="F91" t="str">
            <v>Comprimento (m)</v>
          </cell>
        </row>
        <row r="93">
          <cell r="D93" t="str">
            <v>067+350</v>
          </cell>
          <cell r="E93">
            <v>15.3</v>
          </cell>
          <cell r="F93">
            <v>1840</v>
          </cell>
        </row>
        <row r="94">
          <cell r="D94" t="str">
            <v>067+350</v>
          </cell>
          <cell r="E94">
            <v>15.3</v>
          </cell>
          <cell r="F94">
            <v>1840</v>
          </cell>
        </row>
        <row r="98">
          <cell r="D98" t="str">
            <v>Quant</v>
          </cell>
          <cell r="I98" t="str">
            <v>BR-101</v>
          </cell>
          <cell r="J98" t="str">
            <v>BR-290</v>
          </cell>
          <cell r="K98" t="str">
            <v>BR-386</v>
          </cell>
          <cell r="L98" t="str">
            <v>BR-448</v>
          </cell>
        </row>
        <row r="99">
          <cell r="D99">
            <v>155.17693048759509</v>
          </cell>
          <cell r="I99">
            <v>26126.721864038838</v>
          </cell>
          <cell r="J99">
            <v>37901</v>
          </cell>
          <cell r="K99">
            <v>53676.263948886393</v>
          </cell>
          <cell r="L99">
            <v>37472.944674669867</v>
          </cell>
        </row>
        <row r="100">
          <cell r="D100">
            <v>164.31820344541691</v>
          </cell>
          <cell r="I100">
            <v>60123.829020608035</v>
          </cell>
          <cell r="J100">
            <v>39193.01060889721</v>
          </cell>
          <cell r="K100">
            <v>12576.237392802432</v>
          </cell>
          <cell r="L100">
            <v>52425.126423109243</v>
          </cell>
        </row>
        <row r="101">
          <cell r="D101">
            <v>29.834215922260853</v>
          </cell>
          <cell r="J101">
            <v>29834.215922260853</v>
          </cell>
        </row>
        <row r="102">
          <cell r="D102">
            <v>1.601</v>
          </cell>
          <cell r="J102">
            <v>1601</v>
          </cell>
        </row>
        <row r="108">
          <cell r="D108">
            <v>1</v>
          </cell>
          <cell r="E108">
            <v>2</v>
          </cell>
          <cell r="F108">
            <v>3</v>
          </cell>
          <cell r="G108">
            <v>4</v>
          </cell>
          <cell r="H108">
            <v>5</v>
          </cell>
        </row>
        <row r="109">
          <cell r="E109">
            <v>48.885095</v>
          </cell>
          <cell r="F109">
            <v>48.885095</v>
          </cell>
          <cell r="G109">
            <v>48.885095</v>
          </cell>
          <cell r="H109">
            <v>48.885095</v>
          </cell>
        </row>
        <row r="110">
          <cell r="E110">
            <v>3.7527599999999999</v>
          </cell>
          <cell r="F110">
            <v>3.7527599999999999</v>
          </cell>
          <cell r="G110">
            <v>3.7527599999999999</v>
          </cell>
          <cell r="H110">
            <v>3.7527599999999999</v>
          </cell>
        </row>
        <row r="115">
          <cell r="D115">
            <v>1</v>
          </cell>
          <cell r="E115">
            <v>2</v>
          </cell>
          <cell r="F115">
            <v>3</v>
          </cell>
          <cell r="G115">
            <v>4</v>
          </cell>
          <cell r="H115">
            <v>5</v>
          </cell>
          <cell r="I115">
            <v>6</v>
          </cell>
          <cell r="J115">
            <v>7</v>
          </cell>
          <cell r="K115">
            <v>8</v>
          </cell>
          <cell r="L115">
            <v>9</v>
          </cell>
          <cell r="M115">
            <v>10</v>
          </cell>
          <cell r="N115">
            <v>11</v>
          </cell>
          <cell r="O115">
            <v>12</v>
          </cell>
          <cell r="P115">
            <v>13</v>
          </cell>
          <cell r="Q115">
            <v>14</v>
          </cell>
          <cell r="R115">
            <v>15</v>
          </cell>
          <cell r="S115">
            <v>16</v>
          </cell>
          <cell r="T115">
            <v>17</v>
          </cell>
          <cell r="U115">
            <v>18</v>
          </cell>
          <cell r="V115">
            <v>19</v>
          </cell>
          <cell r="W115">
            <v>20</v>
          </cell>
          <cell r="X115">
            <v>21</v>
          </cell>
          <cell r="Y115">
            <v>22</v>
          </cell>
          <cell r="Z115">
            <v>23</v>
          </cell>
          <cell r="AA115">
            <v>24</v>
          </cell>
          <cell r="AB115">
            <v>25</v>
          </cell>
          <cell r="AC115">
            <v>26</v>
          </cell>
          <cell r="AD115">
            <v>27</v>
          </cell>
          <cell r="AE115">
            <v>28</v>
          </cell>
          <cell r="AF115">
            <v>29</v>
          </cell>
          <cell r="AG115">
            <v>30</v>
          </cell>
        </row>
        <row r="116">
          <cell r="D116">
            <v>155.17693048759509</v>
          </cell>
          <cell r="E116">
            <v>204.06202548759509</v>
          </cell>
          <cell r="F116">
            <v>252.9471204875951</v>
          </cell>
          <cell r="G116">
            <v>301.83221548759508</v>
          </cell>
          <cell r="H116">
            <v>350.71731048759506</v>
          </cell>
          <cell r="I116">
            <v>350.71731048759506</v>
          </cell>
          <cell r="J116">
            <v>350.71731048759506</v>
          </cell>
          <cell r="K116">
            <v>350.71731048759506</v>
          </cell>
          <cell r="L116">
            <v>350.71731048759506</v>
          </cell>
          <cell r="M116">
            <v>350.71731048759506</v>
          </cell>
          <cell r="N116">
            <v>350.71731048759506</v>
          </cell>
          <cell r="O116">
            <v>350.71731048759506</v>
          </cell>
          <cell r="P116">
            <v>350.71731048759506</v>
          </cell>
          <cell r="Q116">
            <v>350.71731048759506</v>
          </cell>
          <cell r="R116">
            <v>350.71731048759506</v>
          </cell>
          <cell r="S116">
            <v>350.71731048759506</v>
          </cell>
          <cell r="T116">
            <v>350.71731048759506</v>
          </cell>
          <cell r="U116">
            <v>350.71731048759506</v>
          </cell>
          <cell r="V116">
            <v>350.71731048759506</v>
          </cell>
          <cell r="W116">
            <v>350.71731048759506</v>
          </cell>
          <cell r="X116">
            <v>350.71731048759506</v>
          </cell>
          <cell r="Y116">
            <v>350.71731048759506</v>
          </cell>
          <cell r="Z116">
            <v>350.71731048759506</v>
          </cell>
          <cell r="AA116">
            <v>350.71731048759506</v>
          </cell>
          <cell r="AB116">
            <v>350.71731048759506</v>
          </cell>
          <cell r="AC116">
            <v>350.71731048759506</v>
          </cell>
          <cell r="AD116">
            <v>350.71731048759506</v>
          </cell>
          <cell r="AE116">
            <v>350.71731048759506</v>
          </cell>
          <cell r="AF116">
            <v>350.71731048759506</v>
          </cell>
          <cell r="AG116">
            <v>350.71731048759506</v>
          </cell>
        </row>
        <row r="117">
          <cell r="D117">
            <v>164.31820344541691</v>
          </cell>
          <cell r="E117">
            <v>168.07096344541691</v>
          </cell>
          <cell r="F117">
            <v>171.8237234454169</v>
          </cell>
          <cell r="G117">
            <v>175.5764834454169</v>
          </cell>
          <cell r="H117">
            <v>179.32924344541689</v>
          </cell>
          <cell r="I117">
            <v>179.32924344541689</v>
          </cell>
          <cell r="J117">
            <v>179.32924344541689</v>
          </cell>
          <cell r="K117">
            <v>179.32924344541689</v>
          </cell>
          <cell r="L117">
            <v>179.32924344541689</v>
          </cell>
          <cell r="M117">
            <v>179.32924344541689</v>
          </cell>
          <cell r="N117">
            <v>179.32924344541689</v>
          </cell>
          <cell r="O117">
            <v>179.32924344541689</v>
          </cell>
          <cell r="P117">
            <v>179.32924344541689</v>
          </cell>
          <cell r="Q117">
            <v>179.32924344541689</v>
          </cell>
          <cell r="R117">
            <v>179.32924344541689</v>
          </cell>
          <cell r="S117">
            <v>179.32924344541689</v>
          </cell>
          <cell r="T117">
            <v>179.32924344541689</v>
          </cell>
          <cell r="U117">
            <v>179.32924344541689</v>
          </cell>
          <cell r="V117">
            <v>179.32924344541689</v>
          </cell>
          <cell r="W117">
            <v>179.32924344541689</v>
          </cell>
          <cell r="X117">
            <v>179.32924344541689</v>
          </cell>
          <cell r="Y117">
            <v>179.32924344541689</v>
          </cell>
          <cell r="Z117">
            <v>179.32924344541689</v>
          </cell>
          <cell r="AA117">
            <v>179.32924344541689</v>
          </cell>
          <cell r="AB117">
            <v>179.32924344541689</v>
          </cell>
          <cell r="AC117">
            <v>179.32924344541689</v>
          </cell>
          <cell r="AD117">
            <v>179.32924344541689</v>
          </cell>
          <cell r="AE117">
            <v>179.32924344541689</v>
          </cell>
          <cell r="AF117">
            <v>179.32924344541689</v>
          </cell>
          <cell r="AG117">
            <v>179.32924344541689</v>
          </cell>
        </row>
        <row r="118">
          <cell r="D118">
            <v>29.834215922260853</v>
          </cell>
          <cell r="E118">
            <v>29.834215922260853</v>
          </cell>
          <cell r="F118">
            <v>29.834215922260853</v>
          </cell>
          <cell r="G118">
            <v>29.834215922260853</v>
          </cell>
          <cell r="H118">
            <v>29.834215922260853</v>
          </cell>
          <cell r="I118">
            <v>29.834215922260853</v>
          </cell>
          <cell r="J118">
            <v>29.834215922260853</v>
          </cell>
          <cell r="K118">
            <v>29.834215922260853</v>
          </cell>
          <cell r="L118">
            <v>29.834215922260853</v>
          </cell>
          <cell r="M118">
            <v>29.834215922260853</v>
          </cell>
          <cell r="N118">
            <v>29.834215922260853</v>
          </cell>
          <cell r="O118">
            <v>29.834215922260853</v>
          </cell>
          <cell r="P118">
            <v>29.834215922260853</v>
          </cell>
          <cell r="Q118">
            <v>29.834215922260853</v>
          </cell>
          <cell r="R118">
            <v>29.834215922260853</v>
          </cell>
          <cell r="S118">
            <v>29.834215922260853</v>
          </cell>
          <cell r="T118">
            <v>29.834215922260853</v>
          </cell>
          <cell r="U118">
            <v>29.834215922260853</v>
          </cell>
          <cell r="V118">
            <v>29.834215922260853</v>
          </cell>
          <cell r="W118">
            <v>29.834215922260853</v>
          </cell>
          <cell r="X118">
            <v>29.834215922260853</v>
          </cell>
          <cell r="Y118">
            <v>29.834215922260853</v>
          </cell>
          <cell r="Z118">
            <v>29.834215922260853</v>
          </cell>
          <cell r="AA118">
            <v>29.834215922260853</v>
          </cell>
          <cell r="AB118">
            <v>29.834215922260853</v>
          </cell>
          <cell r="AC118">
            <v>29.834215922260853</v>
          </cell>
          <cell r="AD118">
            <v>29.834215922260853</v>
          </cell>
          <cell r="AE118">
            <v>29.834215922260853</v>
          </cell>
          <cell r="AF118">
            <v>29.834215922260853</v>
          </cell>
          <cell r="AG118">
            <v>29.834215922260853</v>
          </cell>
        </row>
        <row r="128">
          <cell r="D128" t="str">
            <v>m</v>
          </cell>
        </row>
        <row r="129">
          <cell r="D129" t="str">
            <v>m</v>
          </cell>
        </row>
        <row r="132">
          <cell r="D132" t="str">
            <v>m</v>
          </cell>
        </row>
        <row r="133">
          <cell r="D133" t="str">
            <v>m</v>
          </cell>
        </row>
        <row r="136">
          <cell r="D136" t="str">
            <v>m</v>
          </cell>
        </row>
        <row r="137">
          <cell r="D137" t="str">
            <v>m</v>
          </cell>
        </row>
      </sheetData>
      <sheetData sheetId="17" refreshError="1">
        <row r="2">
          <cell r="A2" t="str">
            <v>Código</v>
          </cell>
          <cell r="B2" t="str">
            <v>Serviço</v>
          </cell>
          <cell r="C2" t="str">
            <v>Unid</v>
          </cell>
          <cell r="D2">
            <v>3</v>
          </cell>
          <cell r="E2">
            <v>4</v>
          </cell>
          <cell r="F2">
            <v>5</v>
          </cell>
        </row>
        <row r="3">
          <cell r="B3" t="str">
            <v>PAVIMENTO</v>
          </cell>
        </row>
        <row r="4">
          <cell r="A4" t="str">
            <v>3 S 08 100 00</v>
          </cell>
          <cell r="B4" t="str">
            <v>Remendos superficiais - tapa buraco</v>
          </cell>
          <cell r="C4" t="str">
            <v>m³/km eq.</v>
          </cell>
          <cell r="D4">
            <v>2.1</v>
          </cell>
          <cell r="E4">
            <v>2.2999999999999998</v>
          </cell>
          <cell r="F4">
            <v>2.5</v>
          </cell>
        </row>
        <row r="5">
          <cell r="A5" t="str">
            <v>5 S 02 990 12</v>
          </cell>
          <cell r="B5" t="str">
            <v>Fresagem descontínua revest. betuminoso</v>
          </cell>
          <cell r="C5" t="str">
            <v>m³/km eq.</v>
          </cell>
          <cell r="D5">
            <v>2.16</v>
          </cell>
          <cell r="E5">
            <v>3.7800000000000002</v>
          </cell>
          <cell r="F5">
            <v>5.3999999999999995</v>
          </cell>
        </row>
        <row r="6">
          <cell r="A6" t="str">
            <v>2 S 02 400 00</v>
          </cell>
          <cell r="B6" t="str">
            <v>Pintura de ligação</v>
          </cell>
          <cell r="C6" t="str">
            <v>m²/km eq.</v>
          </cell>
          <cell r="D6">
            <v>72</v>
          </cell>
          <cell r="E6">
            <v>126.00000000000001</v>
          </cell>
          <cell r="F6">
            <v>180</v>
          </cell>
        </row>
        <row r="7">
          <cell r="A7" t="str">
            <v>2 S 02 540 51</v>
          </cell>
          <cell r="B7" t="str">
            <v>CBUQ -capa de rolamento AC/BC</v>
          </cell>
          <cell r="C7" t="str">
            <v>t/km eq.</v>
          </cell>
          <cell r="D7">
            <v>5.1840000000000002</v>
          </cell>
          <cell r="E7">
            <v>9.072000000000001</v>
          </cell>
          <cell r="F7">
            <v>12.959999999999999</v>
          </cell>
        </row>
        <row r="8">
          <cell r="A8" t="str">
            <v>3 S 08 103 50</v>
          </cell>
          <cell r="B8" t="str">
            <v>Selagem de Trincas</v>
          </cell>
          <cell r="C8" t="str">
            <v>l/km eq.</v>
          </cell>
          <cell r="D8">
            <v>54</v>
          </cell>
          <cell r="E8">
            <v>57</v>
          </cell>
          <cell r="F8">
            <v>63</v>
          </cell>
        </row>
        <row r="9">
          <cell r="A9" t="str">
            <v>6 S 00 000 15</v>
          </cell>
          <cell r="B9" t="str">
            <v>Varredura e limpeza de pista</v>
          </cell>
          <cell r="C9" t="str">
            <v>km/km eq.</v>
          </cell>
          <cell r="D9">
            <v>0.8</v>
          </cell>
          <cell r="E9">
            <v>1</v>
          </cell>
          <cell r="F9">
            <v>1.2</v>
          </cell>
        </row>
        <row r="10">
          <cell r="A10" t="str">
            <v>3 S 02 601 50</v>
          </cell>
          <cell r="B10" t="str">
            <v>Reparo em placas de pavimento concreto</v>
          </cell>
          <cell r="C10" t="str">
            <v>m³/m²</v>
          </cell>
          <cell r="D10">
            <v>0.01</v>
          </cell>
          <cell r="E10">
            <v>1.0999999999999999E-2</v>
          </cell>
          <cell r="F10">
            <v>1.2E-2</v>
          </cell>
        </row>
        <row r="11">
          <cell r="A11" t="str">
            <v>5 S 02 702 00</v>
          </cell>
          <cell r="B11" t="str">
            <v>Limpeza e enchimento de juntas de pavimento concreto</v>
          </cell>
          <cell r="C11" t="str">
            <v>m/m²</v>
          </cell>
          <cell r="D11">
            <v>5</v>
          </cell>
          <cell r="E11">
            <v>6</v>
          </cell>
          <cell r="F11">
            <v>7.2</v>
          </cell>
        </row>
        <row r="12">
          <cell r="B12" t="str">
            <v>Elementos de Proteção e Segurança</v>
          </cell>
        </row>
        <row r="13">
          <cell r="B13" t="str">
            <v>Sinalização Horizontal</v>
          </cell>
        </row>
        <row r="14">
          <cell r="A14" t="str">
            <v>4 S 06 100 13</v>
          </cell>
          <cell r="B14" t="str">
            <v>Repintura de faixa</v>
          </cell>
          <cell r="C14" t="str">
            <v>m²/km eq.</v>
          </cell>
          <cell r="D14">
            <v>139.29374999999999</v>
          </cell>
          <cell r="E14">
            <v>146.625</v>
          </cell>
          <cell r="F14">
            <v>153.95625000000001</v>
          </cell>
        </row>
        <row r="15">
          <cell r="A15" t="str">
            <v>4 S 06 120 01</v>
          </cell>
          <cell r="B15" t="str">
            <v>Reposição de tachas reflet.</v>
          </cell>
          <cell r="C15" t="str">
            <v>ud/km eq.</v>
          </cell>
          <cell r="D15">
            <v>20.25</v>
          </cell>
          <cell r="E15">
            <v>22.5</v>
          </cell>
          <cell r="F15">
            <v>24.750000000000004</v>
          </cell>
        </row>
        <row r="16">
          <cell r="A16" t="str">
            <v>3 S 08 400 52</v>
          </cell>
          <cell r="B16" t="str">
            <v>Repos.Baliz/Delineadores</v>
          </cell>
          <cell r="C16" t="str">
            <v>ud/km</v>
          </cell>
          <cell r="D16">
            <v>4</v>
          </cell>
          <cell r="E16">
            <v>5</v>
          </cell>
          <cell r="F16">
            <v>6</v>
          </cell>
        </row>
        <row r="17">
          <cell r="A17" t="str">
            <v>6 S 00 001 11</v>
          </cell>
          <cell r="B17" t="str">
            <v xml:space="preserve">Limpeza balizadores </v>
          </cell>
          <cell r="C17" t="str">
            <v>ud/km</v>
          </cell>
          <cell r="D17">
            <v>4</v>
          </cell>
          <cell r="E17">
            <v>5</v>
          </cell>
          <cell r="F17">
            <v>6</v>
          </cell>
        </row>
        <row r="18">
          <cell r="B18" t="str">
            <v>Sinalização Vertical</v>
          </cell>
        </row>
        <row r="19">
          <cell r="A19" t="str">
            <v>4 S 06 200 02</v>
          </cell>
          <cell r="B19" t="str">
            <v>Substituição de Placas</v>
          </cell>
          <cell r="C19" t="str">
            <v>m²/m²</v>
          </cell>
          <cell r="D19">
            <v>0.28000000000000003</v>
          </cell>
          <cell r="E19">
            <v>0.32</v>
          </cell>
          <cell r="F19">
            <v>0.36</v>
          </cell>
        </row>
        <row r="20">
          <cell r="A20" t="str">
            <v>3 S 08 400 00</v>
          </cell>
          <cell r="B20" t="str">
            <v>Limpeza de Placas</v>
          </cell>
          <cell r="C20" t="str">
            <v>m²/m²</v>
          </cell>
          <cell r="D20">
            <v>2</v>
          </cell>
          <cell r="E20">
            <v>2.5</v>
          </cell>
          <cell r="F20">
            <v>3</v>
          </cell>
        </row>
        <row r="21">
          <cell r="B21" t="str">
            <v>Dispositivos de Proteção e Segurança</v>
          </cell>
        </row>
        <row r="22">
          <cell r="A22" t="str">
            <v>3 S 08 401 00</v>
          </cell>
          <cell r="B22" t="str">
            <v>Substituição de defensas metálicas</v>
          </cell>
          <cell r="C22" t="str">
            <v>m/km</v>
          </cell>
          <cell r="D22">
            <v>24.5</v>
          </cell>
          <cell r="E22">
            <v>27.2</v>
          </cell>
          <cell r="F22">
            <v>29.9</v>
          </cell>
        </row>
        <row r="23">
          <cell r="A23" t="str">
            <v>5 S 04 999 54</v>
          </cell>
          <cell r="B23" t="str">
            <v>Reparo de barreira New Jersey</v>
          </cell>
          <cell r="C23" t="str">
            <v>m³/km</v>
          </cell>
          <cell r="D23">
            <v>2</v>
          </cell>
          <cell r="E23">
            <v>3</v>
          </cell>
          <cell r="F23">
            <v>4</v>
          </cell>
        </row>
        <row r="24">
          <cell r="A24" t="str">
            <v>4 S 06 030 61</v>
          </cell>
          <cell r="B24" t="str">
            <v>Reconstrução de barreira New Jersey</v>
          </cell>
          <cell r="C24" t="str">
            <v>m/km</v>
          </cell>
          <cell r="D24">
            <v>3</v>
          </cell>
          <cell r="E24">
            <v>5</v>
          </cell>
          <cell r="F24">
            <v>6</v>
          </cell>
        </row>
        <row r="25">
          <cell r="A25" t="str">
            <v>6 S 00 000 69</v>
          </cell>
          <cell r="B25" t="str">
            <v>Tela anti-ofuscante</v>
          </cell>
          <cell r="C25" t="str">
            <v>m/km</v>
          </cell>
          <cell r="D25">
            <v>3</v>
          </cell>
          <cell r="E25">
            <v>5</v>
          </cell>
          <cell r="F25">
            <v>6</v>
          </cell>
        </row>
        <row r="26">
          <cell r="B26" t="str">
            <v>OAE's</v>
          </cell>
        </row>
        <row r="27">
          <cell r="A27" t="str">
            <v>3 S 08 200 50</v>
          </cell>
          <cell r="B27" t="str">
            <v>Reparo de guarda corpo/roda de concreto</v>
          </cell>
          <cell r="C27" t="str">
            <v>m/m</v>
          </cell>
          <cell r="D27">
            <v>0.2</v>
          </cell>
          <cell r="E27">
            <v>0.3</v>
          </cell>
          <cell r="F27">
            <v>0.4</v>
          </cell>
        </row>
        <row r="28">
          <cell r="A28" t="str">
            <v>3 S 08 402 00</v>
          </cell>
          <cell r="B28" t="str">
            <v>Pintura de superfícies de concreto (caiação)</v>
          </cell>
          <cell r="C28" t="str">
            <v>m²/m²</v>
          </cell>
          <cell r="D28">
            <v>1</v>
          </cell>
          <cell r="E28">
            <v>1.2</v>
          </cell>
          <cell r="F28">
            <v>1.3</v>
          </cell>
        </row>
        <row r="29">
          <cell r="A29" t="str">
            <v>3 S 03 950 00</v>
          </cell>
          <cell r="B29" t="str">
            <v>Limpeza de ponte</v>
          </cell>
          <cell r="C29" t="str">
            <v>m/m</v>
          </cell>
          <cell r="D29">
            <v>0.8</v>
          </cell>
          <cell r="E29">
            <v>1</v>
          </cell>
          <cell r="F29">
            <v>1.2</v>
          </cell>
        </row>
        <row r="30">
          <cell r="B30" t="str">
            <v>Drenagem e OAC</v>
          </cell>
        </row>
        <row r="31">
          <cell r="A31" t="str">
            <v>37.01.04.99</v>
          </cell>
          <cell r="B31" t="str">
            <v>Limpeza drenagem na plataforma</v>
          </cell>
          <cell r="C31" t="str">
            <v>m/m</v>
          </cell>
          <cell r="D31">
            <v>2</v>
          </cell>
          <cell r="E31">
            <v>2.25</v>
          </cell>
          <cell r="F31">
            <v>2.5</v>
          </cell>
        </row>
        <row r="32">
          <cell r="A32" t="str">
            <v>37.01.05.99</v>
          </cell>
          <cell r="B32" t="str">
            <v>Limpeza de drenagem fora da plataforma</v>
          </cell>
          <cell r="C32" t="str">
            <v>m/m</v>
          </cell>
          <cell r="D32">
            <v>2</v>
          </cell>
          <cell r="E32">
            <v>2.25</v>
          </cell>
          <cell r="F32">
            <v>2.5</v>
          </cell>
        </row>
        <row r="33">
          <cell r="A33" t="str">
            <v>3 S 08 302 01</v>
          </cell>
          <cell r="B33" t="str">
            <v>Limpeza de bueiros e galerias</v>
          </cell>
          <cell r="C33" t="str">
            <v>m/m</v>
          </cell>
          <cell r="D33">
            <v>0.25</v>
          </cell>
          <cell r="E33">
            <v>0.3</v>
          </cell>
          <cell r="F33">
            <v>0.35</v>
          </cell>
        </row>
        <row r="34">
          <cell r="A34" t="str">
            <v>5 S 04 999 54a</v>
          </cell>
          <cell r="B34" t="str">
            <v xml:space="preserve">Reparo de drenagem superficial em concreto </v>
          </cell>
          <cell r="C34" t="str">
            <v>m³/km</v>
          </cell>
          <cell r="D34">
            <v>19.5</v>
          </cell>
          <cell r="E34">
            <v>21</v>
          </cell>
          <cell r="F34">
            <v>26</v>
          </cell>
        </row>
        <row r="35">
          <cell r="B35" t="str">
            <v>Terrapleno e Estruturas de Contenção</v>
          </cell>
        </row>
        <row r="36">
          <cell r="A36" t="str">
            <v>3 S 08 500 00</v>
          </cell>
          <cell r="B36" t="str">
            <v>Recomposição manual de taludes</v>
          </cell>
          <cell r="C36" t="str">
            <v>m³/km</v>
          </cell>
          <cell r="D36">
            <v>2.1</v>
          </cell>
          <cell r="E36">
            <v>2.5</v>
          </cell>
          <cell r="F36">
            <v>2.8</v>
          </cell>
        </row>
        <row r="37">
          <cell r="A37" t="str">
            <v>3 S 08 501 00</v>
          </cell>
          <cell r="B37" t="str">
            <v>Recomposição mecânica de taludes</v>
          </cell>
          <cell r="C37" t="str">
            <v>m³/km</v>
          </cell>
          <cell r="D37">
            <v>2.1</v>
          </cell>
          <cell r="E37">
            <v>2.5</v>
          </cell>
          <cell r="F37">
            <v>2.8</v>
          </cell>
        </row>
        <row r="38">
          <cell r="A38" t="str">
            <v>3 S 08 511 00</v>
          </cell>
          <cell r="B38" t="str">
            <v>Remoção mecânica de barreiras</v>
          </cell>
          <cell r="C38" t="str">
            <v>m³/km</v>
          </cell>
          <cell r="D38">
            <v>2.1</v>
          </cell>
          <cell r="E38">
            <v>2.5</v>
          </cell>
          <cell r="F38">
            <v>2.8</v>
          </cell>
        </row>
        <row r="39">
          <cell r="B39" t="str">
            <v>Faixa de Domínio</v>
          </cell>
        </row>
        <row r="40">
          <cell r="A40" t="str">
            <v>3 S 08 900 00</v>
          </cell>
          <cell r="B40" t="str">
            <v>Roçada manual</v>
          </cell>
          <cell r="C40" t="str">
            <v>ha/ha</v>
          </cell>
          <cell r="D40">
            <v>11</v>
          </cell>
          <cell r="E40">
            <v>12</v>
          </cell>
          <cell r="F40">
            <v>13</v>
          </cell>
        </row>
        <row r="41">
          <cell r="A41" t="str">
            <v>3 S 08 901 00</v>
          </cell>
          <cell r="B41" t="str">
            <v xml:space="preserve">Roçada mecanizada </v>
          </cell>
          <cell r="C41" t="str">
            <v>ha/ha</v>
          </cell>
          <cell r="D41">
            <v>11</v>
          </cell>
          <cell r="E41">
            <v>12</v>
          </cell>
          <cell r="F41">
            <v>13</v>
          </cell>
        </row>
        <row r="42">
          <cell r="A42" t="str">
            <v>3 S 08 910 00</v>
          </cell>
          <cell r="B42" t="str">
            <v>Aceiro de cerca</v>
          </cell>
          <cell r="C42" t="str">
            <v>m²</v>
          </cell>
          <cell r="D42">
            <v>2</v>
          </cell>
          <cell r="E42">
            <v>2</v>
          </cell>
          <cell r="F42">
            <v>2</v>
          </cell>
        </row>
        <row r="43">
          <cell r="A43" t="str">
            <v>5 S 05 102 00</v>
          </cell>
          <cell r="B43" t="str">
            <v>Plantio/Conservação de revestimento vegetal</v>
          </cell>
          <cell r="C43" t="str">
            <v>m²/km</v>
          </cell>
          <cell r="D43">
            <v>350.00000000000006</v>
          </cell>
          <cell r="E43">
            <v>500</v>
          </cell>
          <cell r="F43">
            <v>650</v>
          </cell>
        </row>
        <row r="44">
          <cell r="A44" t="str">
            <v>6 S 00 000 49</v>
          </cell>
          <cell r="B44" t="str">
            <v>Limpeza de pistas e remoção dos entulhos</v>
          </cell>
          <cell r="C44" t="str">
            <v>t/km</v>
          </cell>
          <cell r="D44">
            <v>0.64000000000000012</v>
          </cell>
          <cell r="E44">
            <v>0.8</v>
          </cell>
          <cell r="F44">
            <v>0.96</v>
          </cell>
        </row>
        <row r="45">
          <cell r="A45" t="str">
            <v>3 S 08 404 00</v>
          </cell>
          <cell r="B45" t="str">
            <v>Recomp. tot. cerca c/ mourão de conc. secção quad.</v>
          </cell>
          <cell r="C45" t="str">
            <v>m/km</v>
          </cell>
          <cell r="D45">
            <v>8</v>
          </cell>
          <cell r="E45">
            <v>10</v>
          </cell>
          <cell r="F45">
            <v>12</v>
          </cell>
        </row>
        <row r="46">
          <cell r="B46" t="str">
            <v>Edificações e Instalações Operacionais</v>
          </cell>
        </row>
        <row r="47">
          <cell r="A47" t="str">
            <v>6 S 00 002 01</v>
          </cell>
          <cell r="B47" t="str">
            <v>Pintura e conservação geral de instalações operacionais</v>
          </cell>
          <cell r="C47" t="str">
            <v>equipe.mês</v>
          </cell>
          <cell r="D47">
            <v>1</v>
          </cell>
          <cell r="E47">
            <v>2</v>
          </cell>
          <cell r="F47">
            <v>3</v>
          </cell>
        </row>
        <row r="48">
          <cell r="B48" t="str">
            <v>Iluminação e Instalações Elétricas</v>
          </cell>
        </row>
        <row r="49">
          <cell r="A49" t="str">
            <v>6 S 00 002 02</v>
          </cell>
          <cell r="B49" t="str">
            <v>Conservação de Sistema de Iluminação</v>
          </cell>
          <cell r="C49" t="str">
            <v>equipe.mês</v>
          </cell>
          <cell r="D49">
            <v>2</v>
          </cell>
          <cell r="E49">
            <v>3</v>
          </cell>
          <cell r="F49">
            <v>4</v>
          </cell>
        </row>
      </sheetData>
      <sheetData sheetId="18" refreshError="1"/>
      <sheetData sheetId="19" refreshError="1"/>
      <sheetData sheetId="20">
        <row r="5">
          <cell r="E5">
            <v>3833502.83222283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s_VDF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o"/>
      <sheetName val="CP"/>
      <sheetName val="FS"/>
      <sheetName val="Receita"/>
      <sheetName val="IFC Receita"/>
      <sheetName val="Elasticidades_PIB"/>
      <sheetName val="Tarifas"/>
      <sheetName val="Trechos_Praças_Cenários"/>
      <sheetName val="Base_Pista _simples"/>
      <sheetName val="VDMA_Pista_Simples"/>
      <sheetName val="CAPEX.OPEX"/>
      <sheetName val="CAPEX - BR-153 - BR-414-BR-080"/>
      <sheetName val="OPEX - BR-153 - BR-414-BR"/>
      <sheetName val="153.IFC"/>
      <sheetName val="153.PAINEL"/>
      <sheetName val="153.CAPEX"/>
      <sheetName val="153.OAE"/>
      <sheetName val="153.Acessos"/>
      <sheetName val="153.Parada ônibus"/>
      <sheetName val="153.Trabalhos Iniciais"/>
      <sheetName val="153.Recuperação"/>
      <sheetName val="153.Manutenção"/>
      <sheetName val="153.Recuperação - Pista"/>
      <sheetName val="153.Pista"/>
      <sheetName val="153.Marginais"/>
      <sheetName val="153.Passarelas"/>
      <sheetName val="153.Trombeta"/>
      <sheetName val="153.Diamante Invertido"/>
      <sheetName val="153.Passagem Inferior"/>
      <sheetName val="153.OAE Alargamento"/>
      <sheetName val="153.OAC"/>
      <sheetName val="153.Edificações"/>
      <sheetName val="Manut Pav - Soluções"/>
      <sheetName val="Manut Pav - Áreas"/>
      <sheetName val="Manut Pav - Custo Unit."/>
      <sheetName val="Manut Pav - Manutenção"/>
      <sheetName val="Manut Pav - CPU"/>
      <sheetName val="080-414.IFC"/>
      <sheetName val="080-414.PAINEL"/>
      <sheetName val="080-414.CAPEX"/>
      <sheetName val="080-414.OAE Alargamento"/>
      <sheetName val="080-414.Trabalhos Iniciais"/>
      <sheetName val="080-414.Recuperação"/>
      <sheetName val="080-414.Recuperação - Pista"/>
      <sheetName val="080-414.Manutenção"/>
      <sheetName val="080-414.Marginais"/>
      <sheetName val="080-414.Rotatória em Nível 1"/>
      <sheetName val="Rotatória em Nível 2"/>
      <sheetName val="080-414.Retorno em U"/>
      <sheetName val="080-414.Edificações"/>
      <sheetName val="080-414.Acessos"/>
      <sheetName val="080-414.P. Onibus"/>
      <sheetName val="Opex.PER"/>
      <sheetName val="Opex.Monitoração"/>
      <sheetName val="Opex.MO Gestão"/>
      <sheetName val="Opex.MO Operação"/>
      <sheetName val="Opex.Veiculos"/>
      <sheetName val="Opex.Conserva"/>
      <sheetName val="DADOS"/>
      <sheetName val="ASFALT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3">
          <cell r="G3" t="str">
            <v>VALORES BASE MARÇO/2018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PLAN MES"/>
      <sheetName val="CONSSID12-96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arterly_financials"/>
      <sheetName val="Summary_financials"/>
      <sheetName val="Despesas operacionais"/>
      <sheetName val="Anual_p"/>
      <sheetName val="Premissas"/>
      <sheetName val="Anual_p_US$"/>
      <sheetName val="Financiamentos"/>
      <sheetName val="TargetP"/>
      <sheetName val="Acionária"/>
      <sheetName val="Máscara 2"/>
      <sheetName val="Máscara 1"/>
      <sheetName val="Summary_Operations"/>
      <sheetName val="WACC"/>
      <sheetName val="Base"/>
      <sheetName val="Forecasts_VDF"/>
      <sheetName val="Data"/>
      <sheetName val="RELATA antigo"/>
      <sheetName val="market"/>
      <sheetName val="DADOS FORNECEDORES"/>
      <sheetName val=""/>
      <sheetName val="CONSSID12-96"/>
      <sheetName val="SUBCONTRATOS"/>
      <sheetName val="Base IBGE"/>
      <sheetName val="Ajuste da Curva POP."/>
      <sheetName val="Demanda Água"/>
      <sheetName val="Ligação de Água"/>
      <sheetName val="Demanda de Esgoto"/>
      <sheetName val="Ligação de Esgoto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61">
          <cell r="Z161">
            <v>-1255.8879413952952</v>
          </cell>
        </row>
        <row r="166">
          <cell r="Z166">
            <v>-2.0120103106201701E-2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M-CBMI"/>
      <sheetName val="MAT-BET"/>
      <sheetName val="REL-AC"/>
      <sheetName val="PLUVIOM"/>
      <sheetName val="TAPA BURACO"/>
      <sheetName val="RECOMP REVESTIMENTO"/>
      <sheetName val="LIMP MEIO FIO"/>
      <sheetName val="LIMP VALETAS"/>
      <sheetName val="REMOCAO MEC BAR"/>
      <sheetName val="REMOCAO MEC BAR (2)"/>
      <sheetName val="M.OBRA MARCO"/>
      <sheetName val="RESUMO "/>
      <sheetName val="WILSON"/>
      <sheetName val="H-HORAS MARCO"/>
      <sheetName val="acertos"/>
      <sheetName val="CONT MAT BET"/>
      <sheetName val="QUADRO COMPARATIVO"/>
      <sheetName val="61M_CBMI"/>
      <sheetName val="MAT_BET"/>
      <sheetName val="PLANO TRAB"/>
      <sheetName val="MATERIAIS"/>
      <sheetName val="matbet"/>
      <sheetName val="quantidades"/>
      <sheetName val="adequação"/>
      <sheetName val="comparativo"/>
      <sheetName val="CROQUI"/>
      <sheetName val="PEM"/>
      <sheetName val="CADASTRO"/>
      <sheetName val="Ativos"/>
      <sheetName val="61MCBMI.DNIT"/>
      <sheetName val="TAPA_BURACO"/>
      <sheetName val="RECOMP_REVESTIMENTO"/>
      <sheetName val="LIMP_MEIO_FIO"/>
      <sheetName val="LIMP_VALETAS"/>
      <sheetName val="REMOCAO_MEC_BAR"/>
      <sheetName val="REMOCAO_MEC_BAR_(2)"/>
      <sheetName val="M_OBRA_MARCO"/>
      <sheetName val="RESUMO_"/>
      <sheetName val="H-HORAS_MARCO"/>
      <sheetName val="CONT_MAT_BET"/>
      <sheetName val="QUADRO_COMPARATIVO"/>
      <sheetName val="PLANO_TRAB"/>
      <sheetName val="61MCBMI_DNIT"/>
      <sheetName val="Solicitação Interna de Fab"/>
      <sheetName val="Mat"/>
      <sheetName val="Faturamento 2016 (Diferimento)"/>
      <sheetName val="Serviços"/>
      <sheetName val="61M-CBMI:MAT-BET"/>
    </sheetNames>
    <sheetDataSet>
      <sheetData sheetId="0">
        <row r="2">
          <cell r="U2" t="str">
            <v>FOLHA 01</v>
          </cell>
        </row>
        <row r="18">
          <cell r="H18">
            <v>0</v>
          </cell>
        </row>
      </sheetData>
      <sheetData sheetId="1">
        <row r="2">
          <cell r="U2" t="str">
            <v>FOLHA 01</v>
          </cell>
        </row>
        <row r="18">
          <cell r="H18">
            <v>0</v>
          </cell>
        </row>
      </sheetData>
      <sheetData sheetId="2">
        <row r="2">
          <cell r="U2" t="str">
            <v>FOLHA 01</v>
          </cell>
        </row>
      </sheetData>
      <sheetData sheetId="3">
        <row r="2">
          <cell r="U2" t="str">
            <v>FOLHA 01</v>
          </cell>
        </row>
      </sheetData>
      <sheetData sheetId="4">
        <row r="2">
          <cell r="U2" t="str">
            <v>FOLHA 01</v>
          </cell>
        </row>
      </sheetData>
      <sheetData sheetId="5">
        <row r="2">
          <cell r="U2" t="str">
            <v>FOLHA 01</v>
          </cell>
        </row>
      </sheetData>
      <sheetData sheetId="6">
        <row r="2">
          <cell r="U2" t="str">
            <v>FOLHA 01</v>
          </cell>
        </row>
      </sheetData>
      <sheetData sheetId="7">
        <row r="2">
          <cell r="U2" t="str">
            <v>FOLHA 01</v>
          </cell>
        </row>
      </sheetData>
      <sheetData sheetId="8">
        <row r="2">
          <cell r="U2" t="str">
            <v>FOLHA 01</v>
          </cell>
        </row>
      </sheetData>
      <sheetData sheetId="9">
        <row r="2">
          <cell r="U2" t="str">
            <v>FOLHA 01</v>
          </cell>
        </row>
      </sheetData>
      <sheetData sheetId="10">
        <row r="2">
          <cell r="U2" t="str">
            <v>FOLHA 01</v>
          </cell>
        </row>
      </sheetData>
      <sheetData sheetId="11">
        <row r="2">
          <cell r="U2" t="str">
            <v>FOLHA 01</v>
          </cell>
        </row>
      </sheetData>
      <sheetData sheetId="12">
        <row r="2">
          <cell r="U2" t="str">
            <v>FOLHA 01</v>
          </cell>
        </row>
      </sheetData>
      <sheetData sheetId="13">
        <row r="2">
          <cell r="U2" t="str">
            <v>FOLHA 01</v>
          </cell>
        </row>
      </sheetData>
      <sheetData sheetId="14">
        <row r="2">
          <cell r="U2" t="str">
            <v>FOLHA 01</v>
          </cell>
        </row>
      </sheetData>
      <sheetData sheetId="15">
        <row r="2">
          <cell r="U2" t="str">
            <v>FOLHA 01</v>
          </cell>
        </row>
      </sheetData>
      <sheetData sheetId="16">
        <row r="2">
          <cell r="U2" t="str">
            <v>FOLHA 01</v>
          </cell>
        </row>
      </sheetData>
      <sheetData sheetId="17">
        <row r="2">
          <cell r="U2" t="str">
            <v>FOLHA 01</v>
          </cell>
        </row>
      </sheetData>
      <sheetData sheetId="18">
        <row r="2">
          <cell r="U2" t="str">
            <v>FOLHA 01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R"/>
      <sheetName val="PER (VP)"/>
      <sheetName val="Resumo"/>
      <sheetName val="Planilha2"/>
      <sheetName val="Subtrechos"/>
      <sheetName val="Pesos Pavimento"/>
      <sheetName val="Percentual de Investimento"/>
      <sheetName val="Fator D"/>
      <sheetName val="Duplicação"/>
      <sheetName val="Faixas adicionais"/>
    </sheetNames>
    <sheetDataSet>
      <sheetData sheetId="0"/>
      <sheetData sheetId="1">
        <row r="118">
          <cell r="F118">
            <v>1974944501.3385189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JLP FINAL"/>
      <sheetName val="Mutação do PL Trimestral"/>
    </sheetNames>
    <sheetDataSet>
      <sheetData sheetId="0" refreshError="1"/>
      <sheetData sheetId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stre"/>
      <sheetName val="Mutação do PL Trimestral"/>
      <sheetName val="Mutação PL - Dez a Set"/>
      <sheetName val="Reserva Reavaliação"/>
      <sheetName val="Mov. Res. Reavaliacao"/>
      <sheetName val="Lucros a Realizar"/>
      <sheetName val="XREF"/>
      <sheetName val="Tickmarks"/>
      <sheetName val="Forecasts_VD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e"/>
      <sheetName val="Jurídico"/>
      <sheetName val="Assin Contratada"/>
      <sheetName val="Assin_Contratada"/>
      <sheetName val="Terr-preços"/>
      <sheetName val="Unit"/>
      <sheetName val="Local"/>
      <sheetName val="tabela DER julho97"/>
      <sheetName val="Plan3"/>
      <sheetName val="AVALIAÇÃO_terreno"/>
      <sheetName val="INCCTOT"/>
      <sheetName val="Assin_Contratada1"/>
      <sheetName val="tabela_DER_julho97"/>
      <sheetName val="0040"/>
      <sheetName val="Proctor BGS 2"/>
      <sheetName val="DADOS MENU"/>
      <sheetName val="P   CARGOS SAL CARAJAS "/>
      <sheetName val="Principal"/>
      <sheetName val="Proctor_BGS_2"/>
      <sheetName val="  Eco-marshall modelo "/>
      <sheetName val=" MODELO - Eco-marshall"/>
      <sheetName val=" MODELO- Eco-marshall"/>
      <sheetName val="modelo- 16-19mm - Eco-marshall"/>
      <sheetName val="modelo- Eco Marshall"/>
      <sheetName val="MATRIZ-ECO-MARSHALL"/>
      <sheetName val="Control"/>
      <sheetName val="scenario"/>
      <sheetName val="P___CARGOS_SAL_CARAJAS_"/>
      <sheetName val="Despesas"/>
      <sheetName val="Planilha1"/>
      <sheetName val="XREF"/>
      <sheetName val="Banco de Dados - Placas"/>
      <sheetName val="RELATA VÉIO"/>
      <sheetName val="Premissas"/>
      <sheetName val="Resumo"/>
    </sheetNames>
    <sheetDataSet>
      <sheetData sheetId="0" refreshError="1"/>
      <sheetData sheetId="1" refreshError="1">
        <row r="2">
          <cell r="D2" t="str">
            <v>Razão Social</v>
          </cell>
          <cell r="F2" t="str">
            <v>Objeto</v>
          </cell>
          <cell r="G2" t="str">
            <v>Área</v>
          </cell>
          <cell r="H2" t="str">
            <v>Gestor</v>
          </cell>
          <cell r="I2" t="str">
            <v>N.º Contrato</v>
          </cell>
          <cell r="J2" t="str">
            <v>Contrato/Aditivo/Encerr.</v>
          </cell>
          <cell r="K2" t="str">
            <v>Nº Aditivo</v>
          </cell>
        </row>
        <row r="3">
          <cell r="D3" t="str">
            <v>A Integração Recuperadora de Rodovias S/C Ltda</v>
          </cell>
          <cell r="F3" t="str">
            <v>Serviços de conservação civil.</v>
          </cell>
          <cell r="G3" t="str">
            <v>Conservação</v>
          </cell>
          <cell r="H3" t="str">
            <v>Nadalin</v>
          </cell>
          <cell r="I3" t="str">
            <v>ACTUA-CQ-0671/04</v>
          </cell>
          <cell r="J3" t="str">
            <v>Aditivo</v>
          </cell>
          <cell r="K3" t="str">
            <v>1º</v>
          </cell>
        </row>
        <row r="4">
          <cell r="D4" t="str">
            <v>Elena Franco Rosa Resende - ME</v>
          </cell>
          <cell r="F4" t="str">
            <v>Confecção e instalação de Gradil Orsometal de ferro chato 1' x 1/8', para proteção de Pista AVI - 01 do pedágio do km 46 da SP-270, Proteção solicitada pela Comissão da CIPA.</v>
          </cell>
          <cell r="G4" t="str">
            <v>Manutenção</v>
          </cell>
          <cell r="H4" t="str">
            <v>Savietto</v>
          </cell>
          <cell r="J4" t="str">
            <v>Contrato</v>
          </cell>
        </row>
        <row r="5">
          <cell r="D5" t="str">
            <v>Lumafran Consultoria Ltda</v>
          </cell>
          <cell r="F5" t="str">
            <v>Serviços de manutenção e suporte local e remoto de carácter especializado em banco de dados em geral.</v>
          </cell>
          <cell r="G5" t="str">
            <v>Manutenção</v>
          </cell>
          <cell r="H5" t="str">
            <v>Savietto</v>
          </cell>
          <cell r="J5" t="str">
            <v>Contrato</v>
          </cell>
        </row>
        <row r="6">
          <cell r="D6" t="str">
            <v>Marjack Moto Peças Ltda</v>
          </cell>
          <cell r="F6" t="str">
            <v>Fornecimento de peças e materiais em geral para manutenção.</v>
          </cell>
          <cell r="G6" t="str">
            <v>Manutenção</v>
          </cell>
          <cell r="H6" t="str">
            <v>Savietto</v>
          </cell>
          <cell r="J6" t="str">
            <v>Contrato</v>
          </cell>
        </row>
        <row r="7">
          <cell r="D7" t="str">
            <v xml:space="preserve">Álamo Engenharia SA </v>
          </cell>
          <cell r="F7" t="str">
            <v>Serviços de Manutenção de Sistemas Eletro-Eletrônicos para a AutoBAn, conforme os Pacotes abaixo:- Pacote C - Sistemas de emergência, grupos geradores e nobreaks;- Pacote D - Elétrica viária e predial;- Pacote E - Sistemas de climatização;- Pacotes especi</v>
          </cell>
          <cell r="G7" t="str">
            <v>Manutenção</v>
          </cell>
          <cell r="H7" t="str">
            <v>Savietto</v>
          </cell>
          <cell r="J7" t="str">
            <v>Contrato</v>
          </cell>
        </row>
        <row r="8">
          <cell r="D8" t="str">
            <v>Ultraview Sistemas, comércio e serviços Ltda ME</v>
          </cell>
          <cell r="F8" t="str">
            <v xml:space="preserve">Serviços de consultoria  em sistema eletrônicos de ITS para a Concessionária da Ponte Rio-Niterói S.A. </v>
          </cell>
          <cell r="G8" t="str">
            <v>Manutenção</v>
          </cell>
          <cell r="H8" t="str">
            <v>Savietto</v>
          </cell>
          <cell r="J8" t="str">
            <v>Contrato</v>
          </cell>
        </row>
        <row r="9">
          <cell r="D9" t="str">
            <v>Afasa Construções e Comércio Ltda</v>
          </cell>
          <cell r="F9" t="str">
            <v>Venda de equipamentos especializados para execução de selagem de trincas em pavimento asfáltico.</v>
          </cell>
          <cell r="G9" t="str">
            <v>Obras</v>
          </cell>
          <cell r="H9" t="str">
            <v>Herzen</v>
          </cell>
          <cell r="J9" t="str">
            <v>Contrato</v>
          </cell>
        </row>
        <row r="10">
          <cell r="D10" t="str">
            <v>Afasa Construções e Comércio Ltda</v>
          </cell>
          <cell r="F10" t="str">
            <v>Serviços de selagem de trincas com emprego de material asfáltico com polímetro, ao longo do pavimento da Rodovia Presidente Dutra.</v>
          </cell>
          <cell r="G10" t="str">
            <v>Obras</v>
          </cell>
          <cell r="H10" t="str">
            <v>Herzen</v>
          </cell>
          <cell r="I10" t="str">
            <v>ACTUA-CP-0282/05</v>
          </cell>
          <cell r="J10" t="str">
            <v>Contrato</v>
          </cell>
        </row>
        <row r="11">
          <cell r="D11" t="str">
            <v>Lumafran Consultoria Ltda</v>
          </cell>
          <cell r="F11" t="str">
            <v>Serviços de manutenção e suporte local e remoto de carácter especializado em banco de dados em geral.</v>
          </cell>
          <cell r="G11" t="str">
            <v>Manutenção</v>
          </cell>
          <cell r="H11" t="str">
            <v>Savietto</v>
          </cell>
          <cell r="J11" t="str">
            <v>Contrato</v>
          </cell>
        </row>
        <row r="12">
          <cell r="D12" t="str">
            <v>Jofege Pavimentação e Construção Ltda</v>
          </cell>
          <cell r="F12" t="str">
            <v>Serviços de implantação de Marginais na SP-330, Rodovia Anhanguera, entre o km 50+000 e o km 53+550 nas Pistas, Norte e Sul e entre o km 54+158 e o km 58+000 da Pista Norte.</v>
          </cell>
          <cell r="G12" t="str">
            <v>Obras</v>
          </cell>
          <cell r="H12" t="str">
            <v>Moita</v>
          </cell>
          <cell r="J12" t="str">
            <v>Contrato</v>
          </cell>
        </row>
        <row r="13">
          <cell r="D13" t="str">
            <v>Vieceli &amp; Furlan Assossiados Comércio de Serviços Ltda</v>
          </cell>
          <cell r="F13" t="str">
            <v>Desenvolvimento e fornecimento de software para contagem de veículos que utilizam sistemas de identificação automática de veículos e a instalação de duas antenas Amtech em viaduto próximo ao RJ.</v>
          </cell>
          <cell r="G13" t="str">
            <v>Manutenção</v>
          </cell>
          <cell r="H13" t="str">
            <v>Savietto</v>
          </cell>
          <cell r="J13" t="str">
            <v>Contrato</v>
          </cell>
        </row>
        <row r="14">
          <cell r="D14" t="str">
            <v>Terra Brasilis Arquitetura e Consultoria SCL</v>
          </cell>
          <cell r="F14" t="str">
            <v>Plantio de mudas de árvores de espécies nativas, baseado na técnica de sucessão secundária, num total de 4.000 mudas em Guaratinguetá na Rodovia Presidente Dutra.</v>
          </cell>
          <cell r="G14" t="str">
            <v>Ambiente</v>
          </cell>
          <cell r="H14" t="str">
            <v>Nilo</v>
          </cell>
          <cell r="J14" t="str">
            <v>Contrato</v>
          </cell>
        </row>
        <row r="15">
          <cell r="D15" t="str">
            <v>MPMEC Eletro Mecanica Ltda</v>
          </cell>
          <cell r="F15" t="str">
            <v>Serviços de conservação de estruturas metálicas localizadas na Ponte Rio Niterói.</v>
          </cell>
          <cell r="G15" t="str">
            <v>Obras</v>
          </cell>
          <cell r="H15" t="str">
            <v>Nilton</v>
          </cell>
          <cell r="J15" t="str">
            <v>Contrato</v>
          </cell>
        </row>
        <row r="16">
          <cell r="D16" t="str">
            <v>Mapylar Engenharia Ltda</v>
          </cell>
          <cell r="F16" t="str">
            <v>Serviços de Execução de dispositivos de drenagem tais como recuperação de sarjetas e implantação de meio-fio em diversos pontos ao longo da rodovia RJ-124.</v>
          </cell>
          <cell r="G16" t="str">
            <v>Manutenção</v>
          </cell>
          <cell r="H16" t="str">
            <v>Nilton</v>
          </cell>
          <cell r="J16" t="str">
            <v>Contrato</v>
          </cell>
        </row>
        <row r="17">
          <cell r="D17" t="str">
            <v>Engenharia e Construção Mectal Ltda</v>
          </cell>
          <cell r="F17" t="str">
            <v>Serviços de retirada de pórtico bandeira do canteiro de obras da manutenção elétrica,reforma e montagem do mesmo em local a ser definido pela Ponte S/A; Remoção de painel de mensagens variáveis da Av.Jansen de Melo e reinstalação do mesmo no pórtico do it</v>
          </cell>
          <cell r="G17" t="str">
            <v>Obras</v>
          </cell>
          <cell r="H17" t="str">
            <v>Nilton</v>
          </cell>
          <cell r="J17" t="str">
            <v>Contrato</v>
          </cell>
        </row>
        <row r="18">
          <cell r="D18" t="str">
            <v>Sinalta Propista Sinalização, Segurança e Comunicação Visual Ltda</v>
          </cell>
          <cell r="F18" t="str">
            <v>Confecção e implantação de Sinalização Vertical para a Rodovia Presidente Dutra, trechos de São Paulo e Rio de Janeiro.</v>
          </cell>
          <cell r="G18" t="str">
            <v>Obras</v>
          </cell>
          <cell r="H18" t="str">
            <v>Herzen</v>
          </cell>
          <cell r="J18" t="str">
            <v>Contrato</v>
          </cell>
        </row>
        <row r="19">
          <cell r="D19" t="str">
            <v>VCS -Vitória Construções e Serviços Ltda</v>
          </cell>
          <cell r="F19" t="str">
            <v>Serviços de Implantação do Ramo 831 e Acesso Local,localizados no Km 216+700/SP, Pista Norte</v>
          </cell>
          <cell r="G19" t="str">
            <v>Obras</v>
          </cell>
          <cell r="H19" t="str">
            <v>Herzen</v>
          </cell>
          <cell r="J19" t="str">
            <v>Contrato</v>
          </cell>
        </row>
        <row r="21">
          <cell r="I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>
        <row r="6">
          <cell r="D6" t="str">
            <v>E-mail</v>
          </cell>
        </row>
      </sheetData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O DE OBRA"/>
      <sheetName val="VEICULOS"/>
      <sheetName val="CUSTOS DIVERSOS"/>
      <sheetName val="DIARIAS"/>
      <sheetName val="BDI EDITAL"/>
      <sheetName val="planilha aux de formulas"/>
      <sheetName val="COMBUSTIVEL"/>
      <sheetName val="SICRO.EQUIP"/>
      <sheetName val="SICRO.MDO"/>
      <sheetName val="SICRO.MAT"/>
      <sheetName val="SICRO.SERV"/>
      <sheetName val="SINAPI.INS"/>
      <sheetName val="Dados Edital"/>
      <sheetName val="DADOS DE ENTRADA"/>
      <sheetName val="SINAPI.SER"/>
      <sheetName val="BDI-ATP"/>
      <sheetName val="ES"/>
      <sheetName val="01.EQUIP-DADOS"/>
      <sheetName val="02.EQUIP-BASE"/>
      <sheetName val="03.EQUIP-CUSTO"/>
      <sheetName val="DER-MG"/>
      <sheetName val="$Acostamento"/>
      <sheetName val="Segmentos"/>
      <sheetName val="Cadastro"/>
      <sheetName val="Cadastro Dren Superf L1"/>
      <sheetName val="Cadastros Dren Superf L3"/>
      <sheetName val="Segmentos 2"/>
      <sheetName val="Cadastros"/>
      <sheetName val="Consid. Iniciais"/>
      <sheetName val="LISTA.COTAÇÃO"/>
      <sheetName val="MC"/>
      <sheetName val="PSP"/>
      <sheetName val="RC"/>
      <sheetName val="CPU.MOD.MDO"/>
      <sheetName val="CPU.MOD.EQUIP"/>
      <sheetName val="CPU.MOD.MAT"/>
      <sheetName val="CPU MODELO"/>
      <sheetName val="CCOMP_00001"/>
      <sheetName val="CCOMP_00002"/>
      <sheetName val="CCOMP_00003"/>
      <sheetName val="CCOMP_00004"/>
      <sheetName val="CCOMP_00006"/>
      <sheetName val="CCOMP_00007"/>
      <sheetName val="CCOMP_00008"/>
      <sheetName val="CCOMP_00009"/>
      <sheetName val="CCOMP_00010"/>
      <sheetName val="CCOMP_00012"/>
      <sheetName val="CCOMP_00023"/>
      <sheetName val="CCOMP_00024"/>
      <sheetName val="CCOMP_00025"/>
      <sheetName val="CCOMP_02001"/>
      <sheetName val="CCOMP_02002"/>
      <sheetName val="CCOMP_02003"/>
      <sheetName val="CCOMP_04001"/>
      <sheetName val="CCOMP_04002"/>
      <sheetName val="CCOMP_04003"/>
      <sheetName val="CCOMP_06001"/>
      <sheetName val="CCOMP_06002"/>
      <sheetName val="CCOMP_22001"/>
      <sheetName val="CCOMP_22002"/>
      <sheetName val="CCOMP_22003"/>
      <sheetName val="CCOMP_24001"/>
      <sheetName val="CCOMP_24002"/>
      <sheetName val="CCOMP_24003"/>
      <sheetName val="CCOMP_24004"/>
      <sheetName val="CCOMP_24005"/>
      <sheetName val="CCOMP_44001"/>
      <sheetName val="CCOMP_44002"/>
      <sheetName val="CCOMP_44003"/>
      <sheetName val="CCOMP_44004"/>
      <sheetName val="CCOMP_44005"/>
      <sheetName val="CCOMP_44006"/>
      <sheetName val="CCOMP_44008"/>
      <sheetName val="CCOMP_44009"/>
      <sheetName val="CCOMP_04004"/>
      <sheetName val="CCOMP_04005"/>
      <sheetName val="CCOMP_04006"/>
      <sheetName val="CCOMP_04007"/>
      <sheetName val="CCOMP_04008"/>
      <sheetName val="CCOMP_46001"/>
      <sheetName val="CCOMP_46003"/>
      <sheetName val="CCOMP_46004"/>
      <sheetName val="CCOMP_46005"/>
      <sheetName val="CCOMP_46006"/>
      <sheetName val="CCOMP_46007"/>
      <sheetName val="CCOMP_46008"/>
      <sheetName val="CCOMP_46009"/>
      <sheetName val="CCOMP_46010"/>
      <sheetName val="CCOMP_46011"/>
      <sheetName val="CCOMP_MODELO (2)"/>
      <sheetName val="BENEFICIOS"/>
      <sheetName val="Planilha 1 (10)"/>
      <sheetName val="Planilha 1 (11)"/>
      <sheetName val="Planilha 1 (1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3">
          <cell r="B3" t="str">
            <v>SH</v>
          </cell>
          <cell r="C3" t="str">
            <v>RODOVIA</v>
          </cell>
          <cell r="D3" t="str">
            <v>Estado</v>
          </cell>
          <cell r="E3" t="str">
            <v>KMI</v>
          </cell>
          <cell r="F3" t="str">
            <v>KMF</v>
          </cell>
        </row>
        <row r="4">
          <cell r="B4" t="str">
            <v>265BMG0270</v>
          </cell>
          <cell r="C4" t="str">
            <v>BR265</v>
          </cell>
          <cell r="D4" t="str">
            <v>MG</v>
          </cell>
          <cell r="E4">
            <v>0.44</v>
          </cell>
          <cell r="F4">
            <v>9.93</v>
          </cell>
        </row>
        <row r="5">
          <cell r="B5" t="str">
            <v>265BMG0270#U</v>
          </cell>
          <cell r="C5" t="str">
            <v>BR265</v>
          </cell>
          <cell r="D5" t="str">
            <v>MG</v>
          </cell>
          <cell r="E5">
            <v>9.93</v>
          </cell>
          <cell r="F5">
            <v>11.6</v>
          </cell>
        </row>
        <row r="6">
          <cell r="B6" t="str">
            <v>265BMG0290#U</v>
          </cell>
          <cell r="C6" t="str">
            <v>BR265</v>
          </cell>
          <cell r="D6" t="str">
            <v>MG</v>
          </cell>
          <cell r="E6">
            <v>11.6</v>
          </cell>
          <cell r="F6">
            <v>13.78</v>
          </cell>
        </row>
        <row r="7">
          <cell r="B7" t="str">
            <v>265BMG0290</v>
          </cell>
          <cell r="C7" t="str">
            <v>BR265</v>
          </cell>
          <cell r="D7" t="str">
            <v>MG</v>
          </cell>
          <cell r="E7">
            <v>13.78</v>
          </cell>
          <cell r="F7">
            <v>33.49</v>
          </cell>
        </row>
        <row r="8">
          <cell r="B8" t="str">
            <v>265BMG0305</v>
          </cell>
          <cell r="C8" t="str">
            <v>BR265</v>
          </cell>
          <cell r="D8" t="str">
            <v>MG</v>
          </cell>
          <cell r="E8">
            <v>33.49</v>
          </cell>
          <cell r="F8">
            <v>44.54</v>
          </cell>
        </row>
        <row r="9">
          <cell r="B9" t="str">
            <v>265BMG0310</v>
          </cell>
          <cell r="C9" t="str">
            <v>BR265</v>
          </cell>
          <cell r="D9" t="str">
            <v>MG</v>
          </cell>
          <cell r="E9">
            <v>44.54</v>
          </cell>
          <cell r="F9">
            <v>56.97</v>
          </cell>
        </row>
        <row r="10">
          <cell r="B10" t="str">
            <v>265BMG0311</v>
          </cell>
          <cell r="C10" t="str">
            <v>BR265</v>
          </cell>
          <cell r="D10" t="str">
            <v>MG</v>
          </cell>
          <cell r="E10">
            <v>56.97</v>
          </cell>
          <cell r="F10">
            <v>64.62</v>
          </cell>
        </row>
        <row r="11">
          <cell r="B11" t="str">
            <v>146BMG0250</v>
          </cell>
          <cell r="C11" t="str">
            <v>BR146</v>
          </cell>
          <cell r="D11" t="str">
            <v>MG</v>
          </cell>
          <cell r="E11">
            <v>1452.89</v>
          </cell>
          <cell r="F11">
            <v>1474.58</v>
          </cell>
        </row>
        <row r="12">
          <cell r="B12" t="str">
            <v>146BMG0252</v>
          </cell>
          <cell r="C12" t="str">
            <v>BR146</v>
          </cell>
          <cell r="D12" t="str">
            <v>MG</v>
          </cell>
          <cell r="E12">
            <v>1474.58</v>
          </cell>
          <cell r="F12">
            <v>1479.83</v>
          </cell>
        </row>
        <row r="13">
          <cell r="B13" t="str">
            <v>167EMG0200</v>
          </cell>
          <cell r="C13" t="str">
            <v>MG167</v>
          </cell>
          <cell r="D13" t="str">
            <v>MG</v>
          </cell>
          <cell r="E13">
            <v>1000.01</v>
          </cell>
          <cell r="F13">
            <v>1014.33</v>
          </cell>
        </row>
        <row r="14">
          <cell r="B14" t="str">
            <v>167EMG0205</v>
          </cell>
          <cell r="C14" t="str">
            <v>MG167</v>
          </cell>
          <cell r="D14" t="str">
            <v>MG</v>
          </cell>
          <cell r="E14">
            <v>1014.33</v>
          </cell>
          <cell r="F14">
            <v>1017.16</v>
          </cell>
        </row>
        <row r="15">
          <cell r="B15" t="str">
            <v>167EMG0220</v>
          </cell>
          <cell r="C15" t="str">
            <v>MG167</v>
          </cell>
          <cell r="D15" t="str">
            <v>MG</v>
          </cell>
          <cell r="E15">
            <v>1017.16</v>
          </cell>
          <cell r="F15">
            <v>1043.6500000000001</v>
          </cell>
        </row>
        <row r="16">
          <cell r="B16" t="str">
            <v>369CMG0070</v>
          </cell>
          <cell r="C16" t="str">
            <v>CMG369</v>
          </cell>
          <cell r="D16" t="str">
            <v>MG</v>
          </cell>
          <cell r="E16">
            <v>1119.6099999999999</v>
          </cell>
          <cell r="F16">
            <v>1144.8499999999999</v>
          </cell>
        </row>
        <row r="17">
          <cell r="B17" t="str">
            <v>369CMG0090</v>
          </cell>
          <cell r="C17" t="str">
            <v>CMG369</v>
          </cell>
          <cell r="D17" t="str">
            <v>MG</v>
          </cell>
          <cell r="E17">
            <v>1144.8499999999999</v>
          </cell>
          <cell r="F17">
            <v>1177.2</v>
          </cell>
        </row>
        <row r="18">
          <cell r="B18" t="str">
            <v>369CMG0090#U</v>
          </cell>
          <cell r="C18" t="str">
            <v>CMG369</v>
          </cell>
          <cell r="D18" t="str">
            <v>MG</v>
          </cell>
          <cell r="E18">
            <v>1177.2</v>
          </cell>
          <cell r="F18">
            <v>1183.28</v>
          </cell>
        </row>
        <row r="19">
          <cell r="B19" t="str">
            <v>491CMG0010</v>
          </cell>
          <cell r="C19" t="str">
            <v>CMG491</v>
          </cell>
          <cell r="D19" t="str">
            <v>MG</v>
          </cell>
          <cell r="E19">
            <v>1004.92</v>
          </cell>
          <cell r="F19">
            <v>1022.38</v>
          </cell>
        </row>
        <row r="20">
          <cell r="B20" t="str">
            <v>491CMG0023</v>
          </cell>
          <cell r="C20" t="str">
            <v>CMG491</v>
          </cell>
          <cell r="D20" t="str">
            <v>MG</v>
          </cell>
          <cell r="E20">
            <v>1022.38</v>
          </cell>
          <cell r="F20">
            <v>1036.76</v>
          </cell>
        </row>
        <row r="21">
          <cell r="B21" t="str">
            <v>491CMG0030</v>
          </cell>
          <cell r="C21" t="str">
            <v>CMG491</v>
          </cell>
          <cell r="D21" t="str">
            <v>MG</v>
          </cell>
          <cell r="E21">
            <v>1036.76</v>
          </cell>
          <cell r="F21">
            <v>1052.71</v>
          </cell>
        </row>
        <row r="22">
          <cell r="B22" t="str">
            <v>491CMG0050</v>
          </cell>
          <cell r="C22" t="str">
            <v>CMG491</v>
          </cell>
          <cell r="D22" t="str">
            <v>MG</v>
          </cell>
          <cell r="E22">
            <v>1052.71</v>
          </cell>
          <cell r="F22">
            <v>1080.95</v>
          </cell>
        </row>
        <row r="23">
          <cell r="B23" t="str">
            <v>491CMG0090</v>
          </cell>
          <cell r="C23" t="str">
            <v>CMG491</v>
          </cell>
          <cell r="D23" t="str">
            <v>MG</v>
          </cell>
          <cell r="E23">
            <v>1110.9000000000001</v>
          </cell>
          <cell r="F23">
            <v>1125.22</v>
          </cell>
        </row>
        <row r="24">
          <cell r="B24" t="str">
            <v>491CMG0100</v>
          </cell>
          <cell r="C24" t="str">
            <v>CMG491</v>
          </cell>
          <cell r="D24" t="str">
            <v>MG</v>
          </cell>
          <cell r="E24">
            <v>1125.22</v>
          </cell>
          <cell r="F24">
            <v>1150.55</v>
          </cell>
        </row>
        <row r="25">
          <cell r="B25" t="str">
            <v>491CMG0110</v>
          </cell>
          <cell r="C25" t="str">
            <v>CMG491</v>
          </cell>
          <cell r="D25" t="str">
            <v>MG</v>
          </cell>
          <cell r="E25">
            <v>1150.55</v>
          </cell>
          <cell r="F25">
            <v>1178.06</v>
          </cell>
        </row>
        <row r="26">
          <cell r="B26" t="str">
            <v>491CMG0130</v>
          </cell>
          <cell r="C26" t="str">
            <v>CMG491</v>
          </cell>
          <cell r="D26" t="str">
            <v>MG</v>
          </cell>
          <cell r="E26">
            <v>1178.06</v>
          </cell>
          <cell r="F26">
            <v>1203.5999999999999</v>
          </cell>
        </row>
        <row r="27">
          <cell r="B27" t="str">
            <v>491CMG0150</v>
          </cell>
          <cell r="C27" t="str">
            <v>CMG491</v>
          </cell>
          <cell r="D27" t="str">
            <v>MG</v>
          </cell>
          <cell r="E27">
            <v>1203.5999999999999</v>
          </cell>
          <cell r="F27">
            <v>1226.45</v>
          </cell>
        </row>
        <row r="28">
          <cell r="B28" t="str">
            <v>491CMG0170</v>
          </cell>
          <cell r="C28" t="str">
            <v>CMG491</v>
          </cell>
          <cell r="D28" t="str">
            <v>MG</v>
          </cell>
          <cell r="E28">
            <v>1226.45</v>
          </cell>
          <cell r="F28">
            <v>1241.58</v>
          </cell>
        </row>
        <row r="29">
          <cell r="B29" t="str">
            <v>491CMG0190</v>
          </cell>
          <cell r="C29" t="str">
            <v>CMG491</v>
          </cell>
          <cell r="D29" t="str">
            <v>MG</v>
          </cell>
          <cell r="E29">
            <v>1241.58</v>
          </cell>
          <cell r="F29">
            <v>1244.24</v>
          </cell>
        </row>
        <row r="30">
          <cell r="B30" t="str">
            <v>491CMG0210D</v>
          </cell>
          <cell r="C30" t="str">
            <v>CMG491</v>
          </cell>
          <cell r="D30" t="str">
            <v>MG</v>
          </cell>
          <cell r="E30">
            <v>1244.24</v>
          </cell>
          <cell r="F30">
            <v>1245.77</v>
          </cell>
        </row>
        <row r="31">
          <cell r="B31" t="str">
            <v>491CMG0230</v>
          </cell>
          <cell r="C31" t="str">
            <v>CMG491</v>
          </cell>
          <cell r="D31" t="str">
            <v>MG</v>
          </cell>
          <cell r="E31">
            <v>1245.77</v>
          </cell>
          <cell r="F31">
            <v>1254.02</v>
          </cell>
        </row>
        <row r="32">
          <cell r="B32" t="str">
            <v>491CMG0230#D</v>
          </cell>
          <cell r="C32" t="str">
            <v>CMG491</v>
          </cell>
          <cell r="D32" t="str">
            <v>MG</v>
          </cell>
          <cell r="E32">
            <v>1254.02</v>
          </cell>
          <cell r="F32">
            <v>1262.1600000000001</v>
          </cell>
        </row>
        <row r="33">
          <cell r="B33" t="str">
            <v>863LMG0010</v>
          </cell>
          <cell r="C33" t="str">
            <v>LMG863</v>
          </cell>
          <cell r="D33" t="str">
            <v>MG</v>
          </cell>
          <cell r="E33">
            <v>1000</v>
          </cell>
          <cell r="F33">
            <v>1004.84</v>
          </cell>
        </row>
        <row r="34">
          <cell r="B34" t="str">
            <v>VARGINHA</v>
          </cell>
          <cell r="C34" t="str">
            <v>491CMG0170</v>
          </cell>
          <cell r="D34" t="str">
            <v>MG</v>
          </cell>
        </row>
        <row r="35">
          <cell r="B35" t="str">
            <v>CAMPOS GERAIS</v>
          </cell>
          <cell r="C35" t="str">
            <v>369CMG0070</v>
          </cell>
          <cell r="D35" t="str">
            <v>MG</v>
          </cell>
        </row>
        <row r="36">
          <cell r="B36" t="str">
            <v>ALFENAS</v>
          </cell>
          <cell r="C36" t="str">
            <v>369CMG0090#U</v>
          </cell>
          <cell r="D36" t="str">
            <v>MG</v>
          </cell>
        </row>
      </sheetData>
      <sheetData sheetId="27"/>
      <sheetData sheetId="28"/>
      <sheetData sheetId="29"/>
      <sheetData sheetId="30"/>
      <sheetData sheetId="31">
        <row r="4">
          <cell r="F4" t="str">
            <v>Consórcio Future ATP / Logit / JGP / Queiroz Maluf</v>
          </cell>
        </row>
        <row r="7">
          <cell r="D7" t="str">
            <v>Cliente:</v>
          </cell>
          <cell r="E7" t="str">
            <v>BNDES - Banco Nacional de Desenvolvimento</v>
          </cell>
          <cell r="I7" t="str">
            <v>BDI:</v>
          </cell>
          <cell r="L7" t="str">
            <v>TRECHO:</v>
          </cell>
          <cell r="M7" t="str">
            <v>BR265</v>
          </cell>
          <cell r="P7" t="str">
            <v>TRECHO:</v>
          </cell>
          <cell r="Q7" t="str">
            <v>BR265</v>
          </cell>
          <cell r="T7" t="str">
            <v>TRECHO:</v>
          </cell>
          <cell r="U7" t="str">
            <v>BR265</v>
          </cell>
          <cell r="X7" t="str">
            <v>TRECHO:</v>
          </cell>
          <cell r="Y7" t="str">
            <v>BR265</v>
          </cell>
          <cell r="AB7" t="str">
            <v>TRECHO:</v>
          </cell>
          <cell r="AC7" t="str">
            <v>BR265</v>
          </cell>
          <cell r="AF7" t="str">
            <v>TRECHO:</v>
          </cell>
          <cell r="AG7" t="str">
            <v>BR265</v>
          </cell>
          <cell r="AJ7" t="str">
            <v>TRECHO:</v>
          </cell>
          <cell r="AK7" t="str">
            <v>BR265</v>
          </cell>
          <cell r="AN7" t="str">
            <v>TRECHO:</v>
          </cell>
          <cell r="AO7" t="str">
            <v>BR146</v>
          </cell>
          <cell r="AR7" t="str">
            <v>TRECHO:</v>
          </cell>
          <cell r="AS7" t="str">
            <v>BR146</v>
          </cell>
          <cell r="AV7" t="str">
            <v>TRECHO:</v>
          </cell>
          <cell r="AW7" t="str">
            <v>MG167</v>
          </cell>
          <cell r="AZ7" t="str">
            <v>TRECHO:</v>
          </cell>
          <cell r="BA7" t="str">
            <v>MG167</v>
          </cell>
          <cell r="BD7" t="str">
            <v>TRECHO:</v>
          </cell>
          <cell r="BE7" t="str">
            <v>MG167</v>
          </cell>
          <cell r="BH7" t="str">
            <v>TRECHO:</v>
          </cell>
          <cell r="BI7" t="str">
            <v>CMG369</v>
          </cell>
          <cell r="BL7" t="str">
            <v>TRECHO:</v>
          </cell>
          <cell r="BM7" t="str">
            <v>CMG369</v>
          </cell>
          <cell r="BP7" t="str">
            <v>TRECHO:</v>
          </cell>
          <cell r="BQ7" t="str">
            <v>CMG369</v>
          </cell>
          <cell r="BT7" t="str">
            <v>TRECHO:</v>
          </cell>
          <cell r="BU7" t="str">
            <v>CMG491</v>
          </cell>
          <cell r="BX7" t="str">
            <v>TRECHO:</v>
          </cell>
          <cell r="BY7" t="str">
            <v>CMG491</v>
          </cell>
          <cell r="CB7" t="str">
            <v>TRECHO:</v>
          </cell>
          <cell r="CC7" t="str">
            <v>CMG491</v>
          </cell>
          <cell r="CF7" t="str">
            <v>TRECHO:</v>
          </cell>
          <cell r="CG7" t="str">
            <v>CMG491</v>
          </cell>
          <cell r="CJ7" t="str">
            <v>TRECHO:</v>
          </cell>
          <cell r="CK7" t="str">
            <v>CMG491</v>
          </cell>
          <cell r="CN7" t="str">
            <v>TRECHO:</v>
          </cell>
          <cell r="CO7" t="str">
            <v>CMG491</v>
          </cell>
          <cell r="CR7" t="str">
            <v>TRECHO:</v>
          </cell>
          <cell r="CS7" t="str">
            <v>CMG491</v>
          </cell>
          <cell r="CV7" t="str">
            <v>TRECHO:</v>
          </cell>
          <cell r="CW7" t="str">
            <v>CMG491</v>
          </cell>
          <cell r="CZ7" t="str">
            <v>TRECHO:</v>
          </cell>
          <cell r="DA7" t="str">
            <v>CMG491</v>
          </cell>
          <cell r="DD7" t="str">
            <v>TRECHO:</v>
          </cell>
          <cell r="DE7" t="str">
            <v>CMG491</v>
          </cell>
          <cell r="DH7" t="str">
            <v>TRECHO:</v>
          </cell>
          <cell r="DI7" t="str">
            <v>CMG491</v>
          </cell>
          <cell r="DL7" t="str">
            <v>TRECHO:</v>
          </cell>
          <cell r="DM7" t="str">
            <v>CMG491</v>
          </cell>
          <cell r="DP7" t="str">
            <v>TRECHO:</v>
          </cell>
          <cell r="DQ7" t="str">
            <v>CMG491</v>
          </cell>
          <cell r="DT7" t="str">
            <v>TRECHO:</v>
          </cell>
          <cell r="DU7" t="str">
            <v>CMG491</v>
          </cell>
          <cell r="DX7" t="str">
            <v>TRECHO:</v>
          </cell>
          <cell r="DY7" t="str">
            <v>LMG863</v>
          </cell>
          <cell r="EB7" t="str">
            <v>TRECHO:</v>
          </cell>
          <cell r="EC7" t="str">
            <v>491CMG0170</v>
          </cell>
          <cell r="EF7" t="str">
            <v>TRECHO:</v>
          </cell>
          <cell r="EG7" t="str">
            <v>369CMG0070</v>
          </cell>
          <cell r="EJ7" t="str">
            <v>TRECHO:</v>
          </cell>
          <cell r="EK7" t="str">
            <v>369CMG0090#U</v>
          </cell>
        </row>
        <row r="8">
          <cell r="D8" t="str">
            <v>Trecho:</v>
          </cell>
          <cell r="E8" t="str">
            <v>Minas Gerais</v>
          </cell>
          <cell r="I8" t="str">
            <v>BDI DIFERENCADO:</v>
          </cell>
          <cell r="L8" t="str">
            <v>SEGMENTO:</v>
          </cell>
          <cell r="M8" t="str">
            <v>265BMG0270</v>
          </cell>
          <cell r="P8" t="str">
            <v>SEGMENTO:</v>
          </cell>
          <cell r="Q8" t="str">
            <v>265BMG0270#U</v>
          </cell>
          <cell r="T8" t="str">
            <v>SEGMENTO:</v>
          </cell>
          <cell r="U8" t="str">
            <v>265BMG0290#U</v>
          </cell>
          <cell r="X8" t="str">
            <v>SEGMENTO:</v>
          </cell>
          <cell r="Y8" t="str">
            <v>265BMG0290</v>
          </cell>
          <cell r="AB8" t="str">
            <v>SEGMENTO:</v>
          </cell>
          <cell r="AC8" t="str">
            <v>265BMG0305</v>
          </cell>
          <cell r="AF8" t="str">
            <v>SEGMENTO:</v>
          </cell>
          <cell r="AG8" t="str">
            <v>265BMG0310</v>
          </cell>
          <cell r="AJ8" t="str">
            <v>SEGMENTO:</v>
          </cell>
          <cell r="AK8" t="str">
            <v>265BMG0311</v>
          </cell>
          <cell r="AN8" t="str">
            <v>SEGMENTO:</v>
          </cell>
          <cell r="AO8" t="str">
            <v>146BMG0250</v>
          </cell>
          <cell r="AR8" t="str">
            <v>SEGMENTO:</v>
          </cell>
          <cell r="AS8" t="str">
            <v>146BMG0252</v>
          </cell>
          <cell r="AV8" t="str">
            <v>SEGMENTO:</v>
          </cell>
          <cell r="AW8" t="str">
            <v>167EMG0200</v>
          </cell>
          <cell r="AZ8" t="str">
            <v>SEGMENTO:</v>
          </cell>
          <cell r="BA8" t="str">
            <v>167EMG0205</v>
          </cell>
          <cell r="BD8" t="str">
            <v>SEGMENTO:</v>
          </cell>
          <cell r="BE8" t="str">
            <v>167EMG0220</v>
          </cell>
          <cell r="BH8" t="str">
            <v>SEGMENTO:</v>
          </cell>
          <cell r="BI8" t="str">
            <v>369CMG0070</v>
          </cell>
          <cell r="BL8" t="str">
            <v>SEGMENTO:</v>
          </cell>
          <cell r="BM8" t="str">
            <v>369CMG0090</v>
          </cell>
          <cell r="BP8" t="str">
            <v>SEGMENTO:</v>
          </cell>
          <cell r="BQ8" t="str">
            <v>369CMG0090#U</v>
          </cell>
          <cell r="BT8" t="str">
            <v>SEGMENTO:</v>
          </cell>
          <cell r="BU8" t="str">
            <v>491CMG0010</v>
          </cell>
          <cell r="BX8" t="str">
            <v>SEGMENTO:</v>
          </cell>
          <cell r="BY8" t="str">
            <v>491CMG0023</v>
          </cell>
          <cell r="CB8" t="str">
            <v>SEGMENTO:</v>
          </cell>
          <cell r="CC8" t="str">
            <v>491CMG0030</v>
          </cell>
          <cell r="CF8" t="str">
            <v>SEGMENTO:</v>
          </cell>
          <cell r="CG8" t="str">
            <v>491CMG0050</v>
          </cell>
          <cell r="CJ8" t="str">
            <v>SEGMENTO:</v>
          </cell>
          <cell r="CK8" t="str">
            <v>491CMG0090</v>
          </cell>
          <cell r="CN8" t="str">
            <v>SEGMENTO:</v>
          </cell>
          <cell r="CO8" t="str">
            <v>491CMG0100</v>
          </cell>
          <cell r="CR8" t="str">
            <v>SEGMENTO:</v>
          </cell>
          <cell r="CS8" t="str">
            <v>491CMG0110</v>
          </cell>
          <cell r="CV8" t="str">
            <v>SEGMENTO:</v>
          </cell>
          <cell r="CW8" t="str">
            <v>491CMG0130</v>
          </cell>
          <cell r="CZ8" t="str">
            <v>SEGMENTO:</v>
          </cell>
          <cell r="DA8" t="str">
            <v>491CMG0150</v>
          </cell>
          <cell r="DD8" t="str">
            <v>SEGMENTO:</v>
          </cell>
          <cell r="DE8" t="str">
            <v>491CMG0170</v>
          </cell>
          <cell r="DH8" t="str">
            <v>SEGMENTO:</v>
          </cell>
          <cell r="DI8" t="str">
            <v>491CMG0190</v>
          </cell>
          <cell r="DL8" t="str">
            <v>SEGMENTO:</v>
          </cell>
          <cell r="DM8" t="str">
            <v>491CMG0210D</v>
          </cell>
          <cell r="DP8" t="str">
            <v>SEGMENTO:</v>
          </cell>
          <cell r="DQ8" t="str">
            <v>491CMG0230</v>
          </cell>
          <cell r="DT8" t="str">
            <v>SEGMENTO:</v>
          </cell>
          <cell r="DU8" t="str">
            <v>491CMG0230#D</v>
          </cell>
          <cell r="DX8" t="str">
            <v>SEGMENTO:</v>
          </cell>
          <cell r="DY8" t="str">
            <v>863LMG0010</v>
          </cell>
          <cell r="EB8" t="str">
            <v>SEGMENTO:</v>
          </cell>
          <cell r="EC8" t="str">
            <v>VARGINHA</v>
          </cell>
          <cell r="EF8" t="str">
            <v>SEGMENTO:</v>
          </cell>
          <cell r="EG8" t="str">
            <v>CAMPOS GERAIS</v>
          </cell>
          <cell r="EJ8" t="str">
            <v>SEGMENTO:</v>
          </cell>
          <cell r="EK8" t="str">
            <v>ALFENAS</v>
          </cell>
        </row>
        <row r="9">
          <cell r="D9" t="str">
            <v>Objeto:</v>
          </cell>
          <cell r="E9" t="str">
            <v>Contratação de serviços técnicos especializados necessários à desestatização do sistema rodoviário no Estado de Minas Gerais, de até 2.798,6 km de extensão - Lote 3</v>
          </cell>
          <cell r="L9" t="str">
            <v>ESTADO:</v>
          </cell>
          <cell r="M9" t="str">
            <v>MG</v>
          </cell>
          <cell r="P9" t="str">
            <v>ESTADO:</v>
          </cell>
          <cell r="Q9" t="str">
            <v>MG</v>
          </cell>
          <cell r="T9" t="str">
            <v>ESTADO:</v>
          </cell>
          <cell r="U9" t="str">
            <v>MG</v>
          </cell>
          <cell r="X9" t="str">
            <v>ESTADO:</v>
          </cell>
          <cell r="Y9" t="str">
            <v>MG</v>
          </cell>
          <cell r="AB9" t="str">
            <v>ESTADO:</v>
          </cell>
          <cell r="AC9" t="str">
            <v>MG</v>
          </cell>
          <cell r="AF9" t="str">
            <v>ESTADO:</v>
          </cell>
          <cell r="AG9" t="str">
            <v>MG</v>
          </cell>
          <cell r="AJ9" t="str">
            <v>ESTADO:</v>
          </cell>
          <cell r="AK9" t="str">
            <v>MG</v>
          </cell>
          <cell r="AN9" t="str">
            <v>ESTADO:</v>
          </cell>
          <cell r="AO9" t="str">
            <v>MG</v>
          </cell>
          <cell r="AR9" t="str">
            <v>ESTADO:</v>
          </cell>
          <cell r="AS9" t="str">
            <v>MG</v>
          </cell>
          <cell r="AV9" t="str">
            <v>ESTADO:</v>
          </cell>
          <cell r="AW9" t="str">
            <v>MG</v>
          </cell>
          <cell r="AZ9" t="str">
            <v>ESTADO:</v>
          </cell>
          <cell r="BA9" t="str">
            <v>MG</v>
          </cell>
          <cell r="BD9" t="str">
            <v>ESTADO:</v>
          </cell>
          <cell r="BE9" t="str">
            <v>MG</v>
          </cell>
          <cell r="BH9" t="str">
            <v>ESTADO:</v>
          </cell>
          <cell r="BI9" t="str">
            <v>MG</v>
          </cell>
          <cell r="BL9" t="str">
            <v>ESTADO:</v>
          </cell>
          <cell r="BM9" t="str">
            <v>MG</v>
          </cell>
          <cell r="BP9" t="str">
            <v>ESTADO:</v>
          </cell>
          <cell r="BQ9" t="str">
            <v>MG</v>
          </cell>
          <cell r="BT9" t="str">
            <v>ESTADO:</v>
          </cell>
          <cell r="BU9" t="str">
            <v>MG</v>
          </cell>
          <cell r="BX9" t="str">
            <v>ESTADO:</v>
          </cell>
          <cell r="BY9" t="str">
            <v>MG</v>
          </cell>
          <cell r="CB9" t="str">
            <v>ESTADO:</v>
          </cell>
          <cell r="CC9" t="str">
            <v>MG</v>
          </cell>
          <cell r="CF9" t="str">
            <v>ESTADO:</v>
          </cell>
          <cell r="CG9" t="str">
            <v>MG</v>
          </cell>
          <cell r="CJ9" t="str">
            <v>ESTADO:</v>
          </cell>
          <cell r="CK9" t="str">
            <v>MG</v>
          </cell>
          <cell r="CN9" t="str">
            <v>ESTADO:</v>
          </cell>
          <cell r="CO9" t="str">
            <v>MG</v>
          </cell>
          <cell r="CR9" t="str">
            <v>ESTADO:</v>
          </cell>
          <cell r="CS9" t="str">
            <v>MG</v>
          </cell>
          <cell r="CV9" t="str">
            <v>ESTADO:</v>
          </cell>
          <cell r="CW9" t="str">
            <v>MG</v>
          </cell>
          <cell r="CZ9" t="str">
            <v>ESTADO:</v>
          </cell>
          <cell r="DA9" t="str">
            <v>MG</v>
          </cell>
          <cell r="DD9" t="str">
            <v>ESTADO:</v>
          </cell>
          <cell r="DE9" t="str">
            <v>MG</v>
          </cell>
          <cell r="DH9" t="str">
            <v>ESTADO:</v>
          </cell>
          <cell r="DI9" t="str">
            <v>MG</v>
          </cell>
          <cell r="DL9" t="str">
            <v>ESTADO:</v>
          </cell>
          <cell r="DM9" t="str">
            <v>MG</v>
          </cell>
          <cell r="DP9" t="str">
            <v>ESTADO:</v>
          </cell>
          <cell r="DQ9" t="str">
            <v>MG</v>
          </cell>
          <cell r="DT9" t="str">
            <v>ESTADO:</v>
          </cell>
          <cell r="DU9" t="str">
            <v>MG</v>
          </cell>
          <cell r="DX9" t="str">
            <v>ESTADO:</v>
          </cell>
          <cell r="DY9" t="str">
            <v>MG</v>
          </cell>
          <cell r="EB9" t="str">
            <v>ESTADO:</v>
          </cell>
          <cell r="EC9" t="str">
            <v>MG</v>
          </cell>
          <cell r="EF9" t="str">
            <v>ESTADO:</v>
          </cell>
          <cell r="EG9" t="str">
            <v>MG</v>
          </cell>
          <cell r="EJ9" t="str">
            <v>ESTADO:</v>
          </cell>
          <cell r="EK9" t="str">
            <v>MG</v>
          </cell>
        </row>
        <row r="10">
          <cell r="D10" t="str">
            <v>Valores:</v>
          </cell>
          <cell r="L10" t="str">
            <v>PREÇO TOTAL:</v>
          </cell>
          <cell r="M10">
            <v>1645411.92</v>
          </cell>
          <cell r="P10" t="str">
            <v>PREÇO TOTAL:</v>
          </cell>
          <cell r="Q10">
            <v>989733.64999999991</v>
          </cell>
          <cell r="T10" t="str">
            <v>PREÇO TOTAL:</v>
          </cell>
          <cell r="U10">
            <v>1024010.0800000001</v>
          </cell>
          <cell r="X10" t="str">
            <v>PREÇO TOTAL:</v>
          </cell>
          <cell r="Y10">
            <v>1431458.2199999997</v>
          </cell>
          <cell r="AB10" t="str">
            <v>PREÇO TOTAL:</v>
          </cell>
          <cell r="AC10">
            <v>1477506.2900000005</v>
          </cell>
          <cell r="AF10" t="str">
            <v>PREÇO TOTAL:</v>
          </cell>
          <cell r="AG10">
            <v>1138297.5899999999</v>
          </cell>
          <cell r="AJ10" t="str">
            <v>PREÇO TOTAL:</v>
          </cell>
          <cell r="AK10">
            <v>1406237.5300000003</v>
          </cell>
          <cell r="AN10" t="str">
            <v>PREÇO TOTAL:</v>
          </cell>
          <cell r="AO10">
            <v>1569028.4199999997</v>
          </cell>
          <cell r="AR10" t="str">
            <v>PREÇO TOTAL:</v>
          </cell>
          <cell r="AS10">
            <v>1027482.1100000001</v>
          </cell>
          <cell r="AV10" t="str">
            <v>PREÇO TOTAL:</v>
          </cell>
          <cell r="AW10">
            <v>1368273.31</v>
          </cell>
          <cell r="AZ10" t="str">
            <v>PREÇO TOTAL:</v>
          </cell>
          <cell r="BA10">
            <v>1037249.9099999997</v>
          </cell>
          <cell r="BD10" t="str">
            <v>PREÇO TOTAL:</v>
          </cell>
          <cell r="BE10">
            <v>1732091.05</v>
          </cell>
          <cell r="BH10" t="str">
            <v>PREÇO TOTAL:</v>
          </cell>
          <cell r="BI10">
            <v>3583642.6700000004</v>
          </cell>
          <cell r="BL10" t="str">
            <v>PREÇO TOTAL:</v>
          </cell>
          <cell r="BM10">
            <v>3066785.3900000006</v>
          </cell>
          <cell r="BP10" t="str">
            <v>PREÇO TOTAL:</v>
          </cell>
          <cell r="BQ10">
            <v>1343506.95</v>
          </cell>
          <cell r="BT10" t="str">
            <v>PREÇO TOTAL:</v>
          </cell>
          <cell r="BU10">
            <v>3522794.4400000009</v>
          </cell>
          <cell r="BX10" t="str">
            <v>PREÇO TOTAL:</v>
          </cell>
          <cell r="BY10">
            <v>2124820.3200000003</v>
          </cell>
          <cell r="CB10" t="str">
            <v>PREÇO TOTAL:</v>
          </cell>
          <cell r="CC10">
            <v>2249582.6700000009</v>
          </cell>
          <cell r="CF10" t="str">
            <v>PREÇO TOTAL:</v>
          </cell>
          <cell r="CG10">
            <v>4193199.9699999997</v>
          </cell>
          <cell r="CJ10" t="str">
            <v>PREÇO TOTAL:</v>
          </cell>
          <cell r="CK10">
            <v>1967115.7599999998</v>
          </cell>
          <cell r="CN10" t="str">
            <v>PREÇO TOTAL:</v>
          </cell>
          <cell r="CO10">
            <v>3426681.46</v>
          </cell>
          <cell r="CR10" t="str">
            <v>PREÇO TOTAL:</v>
          </cell>
          <cell r="CS10">
            <v>3274492.7500000005</v>
          </cell>
          <cell r="CV10" t="str">
            <v>PREÇO TOTAL:</v>
          </cell>
          <cell r="CW10">
            <v>2832578.08</v>
          </cell>
          <cell r="CZ10" t="str">
            <v>PREÇO TOTAL:</v>
          </cell>
          <cell r="DA10">
            <v>2779006.07</v>
          </cell>
          <cell r="DD10" t="str">
            <v>PREÇO TOTAL:</v>
          </cell>
          <cell r="DE10">
            <v>2512623.0100000002</v>
          </cell>
          <cell r="DH10" t="str">
            <v>PREÇO TOTAL:</v>
          </cell>
          <cell r="DI10">
            <v>1188190.04</v>
          </cell>
          <cell r="DL10" t="str">
            <v>PREÇO TOTAL:</v>
          </cell>
          <cell r="DM10">
            <v>1357021.02</v>
          </cell>
          <cell r="DP10" t="str">
            <v>PREÇO TOTAL:</v>
          </cell>
          <cell r="DQ10">
            <v>1846376.87</v>
          </cell>
          <cell r="DT10" t="str">
            <v>PREÇO TOTAL:</v>
          </cell>
          <cell r="DU10">
            <v>1955132.9400000004</v>
          </cell>
          <cell r="DX10" t="str">
            <v>PREÇO TOTAL:</v>
          </cell>
          <cell r="DY10">
            <v>1072307.8099999998</v>
          </cell>
          <cell r="EB10" t="str">
            <v>PREÇO TOTAL:</v>
          </cell>
          <cell r="EC10">
            <v>0</v>
          </cell>
          <cell r="EF10" t="str">
            <v>PREÇO TOTAL:</v>
          </cell>
          <cell r="EG10">
            <v>0</v>
          </cell>
          <cell r="EJ10" t="str">
            <v>PREÇO TOTAL:</v>
          </cell>
          <cell r="EK10">
            <v>0</v>
          </cell>
        </row>
        <row r="12">
          <cell r="F12" t="str">
            <v>Planilha de Serviços e Preços</v>
          </cell>
        </row>
        <row r="14">
          <cell r="C14" t="str">
            <v>ITEM</v>
          </cell>
          <cell r="D14" t="str">
            <v>CÓDIGO</v>
          </cell>
          <cell r="E14" t="str">
            <v>ORIGEM</v>
          </cell>
          <cell r="F14" t="str">
            <v>DESCRIÇÃO DO SERVIÇO</v>
          </cell>
          <cell r="G14" t="str">
            <v>UNIDADE</v>
          </cell>
          <cell r="H14" t="str">
            <v>QUANTIDADE TOTAL</v>
          </cell>
          <cell r="I14" t="str">
            <v>CUSTO TOTAL</v>
          </cell>
          <cell r="L14" t="str">
            <v>QTD.</v>
          </cell>
          <cell r="M14" t="str">
            <v>CUSTO UNITÁRIO</v>
          </cell>
          <cell r="P14" t="str">
            <v>QTD.</v>
          </cell>
          <cell r="Q14" t="str">
            <v>CUSTO UNITÁRIO</v>
          </cell>
          <cell r="T14" t="str">
            <v>QTD.</v>
          </cell>
          <cell r="U14" t="str">
            <v>CUSTO UNITÁRIO</v>
          </cell>
          <cell r="X14" t="str">
            <v>QTD.</v>
          </cell>
          <cell r="Y14" t="str">
            <v>CUSTO UNITÁRIO</v>
          </cell>
          <cell r="AB14" t="str">
            <v>QTD.</v>
          </cell>
          <cell r="AC14" t="str">
            <v>CUSTO UNITÁRIO</v>
          </cell>
          <cell r="AF14" t="str">
            <v>QTD.</v>
          </cell>
          <cell r="AG14" t="str">
            <v>CUSTO UNITÁRIO</v>
          </cell>
          <cell r="AJ14" t="str">
            <v>QTD.</v>
          </cell>
          <cell r="AK14" t="str">
            <v>CUSTO UNITÁRIO</v>
          </cell>
          <cell r="AN14" t="str">
            <v>QTD.</v>
          </cell>
          <cell r="AO14" t="str">
            <v>CUSTO UNITÁRIO</v>
          </cell>
          <cell r="AR14" t="str">
            <v>QTD.</v>
          </cell>
          <cell r="AS14" t="str">
            <v>CUSTO UNITÁRIO</v>
          </cell>
          <cell r="AV14" t="str">
            <v>QTD.</v>
          </cell>
          <cell r="AW14" t="str">
            <v>CUSTO UNITÁRIO</v>
          </cell>
          <cell r="AZ14" t="str">
            <v>QTD.</v>
          </cell>
          <cell r="BA14" t="str">
            <v>CUSTO UNITÁRIO</v>
          </cell>
          <cell r="BD14" t="str">
            <v>QTD.</v>
          </cell>
          <cell r="BE14" t="str">
            <v>CUSTO UNITÁRIO</v>
          </cell>
          <cell r="BH14" t="str">
            <v>QTD.</v>
          </cell>
          <cell r="BI14" t="str">
            <v>CUSTO UNITÁRIO</v>
          </cell>
          <cell r="BL14" t="str">
            <v>QTD.</v>
          </cell>
          <cell r="BM14" t="str">
            <v>CUSTO UNITÁRIO</v>
          </cell>
          <cell r="BP14" t="str">
            <v>QTD.</v>
          </cell>
          <cell r="BQ14" t="str">
            <v>CUSTO UNITÁRIO</v>
          </cell>
          <cell r="BT14" t="str">
            <v>QTD.</v>
          </cell>
          <cell r="BU14" t="str">
            <v>CUSTO UNITÁRIO</v>
          </cell>
          <cell r="BX14" t="str">
            <v>QTD.</v>
          </cell>
          <cell r="BY14" t="str">
            <v>CUSTO UNITÁRIO</v>
          </cell>
          <cell r="CB14" t="str">
            <v>QTD.</v>
          </cell>
          <cell r="CC14" t="str">
            <v>CUSTO UNITÁRIO</v>
          </cell>
          <cell r="CF14" t="str">
            <v>QTD.</v>
          </cell>
          <cell r="CG14" t="str">
            <v>CUSTO UNITÁRIO</v>
          </cell>
          <cell r="CJ14" t="str">
            <v>QTD.</v>
          </cell>
          <cell r="CK14" t="str">
            <v>CUSTO UNITÁRIO</v>
          </cell>
          <cell r="CN14" t="str">
            <v>QTD.</v>
          </cell>
          <cell r="CO14" t="str">
            <v>CUSTO UNITÁRIO</v>
          </cell>
          <cell r="CR14" t="str">
            <v>QTD.</v>
          </cell>
          <cell r="CS14" t="str">
            <v>CUSTO UNITÁRIO</v>
          </cell>
          <cell r="CV14" t="str">
            <v>QTD.</v>
          </cell>
          <cell r="CW14" t="str">
            <v>CUSTO UNITÁRIO</v>
          </cell>
          <cell r="CZ14" t="str">
            <v>QTD.</v>
          </cell>
          <cell r="DA14" t="str">
            <v>CUSTO UNITÁRIO</v>
          </cell>
          <cell r="DD14" t="str">
            <v>QTD.</v>
          </cell>
          <cell r="DE14" t="str">
            <v>CUSTO UNITÁRIO</v>
          </cell>
          <cell r="DH14" t="str">
            <v>QTD.</v>
          </cell>
          <cell r="DI14" t="str">
            <v>CUSTO UNITÁRIO</v>
          </cell>
          <cell r="DL14" t="str">
            <v>QTD.</v>
          </cell>
          <cell r="DM14" t="str">
            <v>CUSTO UNITÁRIO</v>
          </cell>
          <cell r="DP14" t="str">
            <v>QTD.</v>
          </cell>
          <cell r="DQ14" t="str">
            <v>CUSTO UNITÁRIO</v>
          </cell>
          <cell r="DT14" t="str">
            <v>QTD.</v>
          </cell>
          <cell r="DU14" t="str">
            <v>CUSTO UNITÁRIO</v>
          </cell>
          <cell r="DX14" t="str">
            <v>QTD.</v>
          </cell>
          <cell r="DY14" t="str">
            <v>CUSTO UNITÁRIO</v>
          </cell>
          <cell r="EB14" t="str">
            <v>QTD.</v>
          </cell>
          <cell r="EC14" t="str">
            <v>CUSTO UNITÁRIO</v>
          </cell>
          <cell r="EF14" t="str">
            <v>QTD.</v>
          </cell>
          <cell r="EG14" t="str">
            <v>CUSTO UNITÁRIO</v>
          </cell>
          <cell r="EJ14" t="str">
            <v>QTD.</v>
          </cell>
          <cell r="EK14" t="str">
            <v>CUSTO UNITÁRIO</v>
          </cell>
        </row>
        <row r="16">
          <cell r="C16" t="str">
            <v>5.0</v>
          </cell>
          <cell r="F16" t="str">
            <v>Serviços Iniciais</v>
          </cell>
          <cell r="G16" t="str">
            <v/>
          </cell>
        </row>
        <row r="17">
          <cell r="C17" t="str">
            <v>5.1</v>
          </cell>
          <cell r="F17" t="str">
            <v>FAIXA DE DOMINIO</v>
          </cell>
        </row>
        <row r="18">
          <cell r="C18" t="str">
            <v>5.1.1</v>
          </cell>
          <cell r="D18" t="str">
            <v>RO-41293</v>
          </cell>
          <cell r="E18" t="str">
            <v>DER/MG</v>
          </cell>
          <cell r="F18" t="str">
            <v>ROÇADA MANUAL PESADA (EXECUÇÃO, INCLUINDO REMOÇÃO  DO MATERIAL ATÉ 5 KM)</v>
          </cell>
          <cell r="G18" t="str">
            <v>HA</v>
          </cell>
          <cell r="H18">
            <v>103.33440000000004</v>
          </cell>
          <cell r="I18">
            <v>227770.54000000007</v>
          </cell>
          <cell r="L18">
            <v>2.2775999999999996</v>
          </cell>
          <cell r="M18">
            <v>2204.21</v>
          </cell>
          <cell r="P18">
            <v>0.40079999999999999</v>
          </cell>
          <cell r="Q18">
            <v>2204.21</v>
          </cell>
          <cell r="T18">
            <v>0.52319999999999989</v>
          </cell>
          <cell r="U18">
            <v>2204.21</v>
          </cell>
          <cell r="X18">
            <v>4.7304000000000004</v>
          </cell>
          <cell r="Y18">
            <v>2204.21</v>
          </cell>
          <cell r="AB18">
            <v>2.6519999999999988</v>
          </cell>
          <cell r="AC18">
            <v>2204.21</v>
          </cell>
          <cell r="AF18">
            <v>2.9832000000000001</v>
          </cell>
          <cell r="AG18">
            <v>2204.21</v>
          </cell>
          <cell r="AJ18">
            <v>1.8360000000000012</v>
          </cell>
          <cell r="AK18">
            <v>2204.21</v>
          </cell>
          <cell r="AN18">
            <v>5.2055999999999587</v>
          </cell>
          <cell r="AO18">
            <v>2204.21</v>
          </cell>
          <cell r="AR18">
            <v>1.26</v>
          </cell>
          <cell r="AS18">
            <v>2204.21</v>
          </cell>
          <cell r="AV18">
            <v>3.4368000000000118</v>
          </cell>
          <cell r="AW18">
            <v>2204.21</v>
          </cell>
          <cell r="AZ18">
            <v>0.67919999999998248</v>
          </cell>
          <cell r="BA18">
            <v>2204.21</v>
          </cell>
          <cell r="BD18">
            <v>6.3576000000000299</v>
          </cell>
          <cell r="BE18">
            <v>2204.21</v>
          </cell>
          <cell r="BH18">
            <v>6.0576000000000016</v>
          </cell>
          <cell r="BI18">
            <v>2204.21</v>
          </cell>
          <cell r="BL18">
            <v>7.7640000000000322</v>
          </cell>
          <cell r="BM18">
            <v>2204.21</v>
          </cell>
          <cell r="BP18">
            <v>1.4591999999999825</v>
          </cell>
          <cell r="BQ18">
            <v>2204.21</v>
          </cell>
          <cell r="BT18">
            <v>4.1904000000000083</v>
          </cell>
          <cell r="BU18">
            <v>2204.21</v>
          </cell>
          <cell r="BX18">
            <v>3.4511999999999992</v>
          </cell>
          <cell r="BY18">
            <v>2204.21</v>
          </cell>
          <cell r="CB18">
            <v>3.8280000000000109</v>
          </cell>
          <cell r="CC18">
            <v>2204.21</v>
          </cell>
          <cell r="CF18">
            <v>6.7776000000000014</v>
          </cell>
          <cell r="CG18">
            <v>2204.21</v>
          </cell>
          <cell r="CJ18">
            <v>3.4367999999999848</v>
          </cell>
          <cell r="CK18">
            <v>2204.21</v>
          </cell>
          <cell r="CN18">
            <v>6.0791999999999824</v>
          </cell>
          <cell r="CO18">
            <v>2204.21</v>
          </cell>
          <cell r="CR18">
            <v>6.6023999999999985</v>
          </cell>
          <cell r="CS18">
            <v>2204.21</v>
          </cell>
          <cell r="CV18">
            <v>6.1295999999999911</v>
          </cell>
          <cell r="CW18">
            <v>2204.21</v>
          </cell>
          <cell r="CZ18">
            <v>5.4840000000000328</v>
          </cell>
          <cell r="DA18">
            <v>2204.21</v>
          </cell>
          <cell r="DD18">
            <v>3.6311999999999713</v>
          </cell>
          <cell r="DE18">
            <v>2204.21</v>
          </cell>
          <cell r="DH18">
            <v>0.63840000000001962</v>
          </cell>
          <cell r="DI18">
            <v>2204.21</v>
          </cell>
          <cell r="DL18">
            <v>0.36719999999999348</v>
          </cell>
          <cell r="DM18">
            <v>2204.21</v>
          </cell>
          <cell r="DP18">
            <v>1.9799999999999998</v>
          </cell>
          <cell r="DQ18">
            <v>2204.21</v>
          </cell>
          <cell r="DT18">
            <v>1.953600000000024</v>
          </cell>
          <cell r="DU18">
            <v>2204.21</v>
          </cell>
          <cell r="DX18">
            <v>1.1616000000000077</v>
          </cell>
          <cell r="DY18">
            <v>2204.21</v>
          </cell>
          <cell r="EB18">
            <v>0</v>
          </cell>
          <cell r="EC18">
            <v>2204.21</v>
          </cell>
          <cell r="EF18">
            <v>0</v>
          </cell>
          <cell r="EG18">
            <v>2204.21</v>
          </cell>
          <cell r="EJ18">
            <v>0</v>
          </cell>
          <cell r="EK18">
            <v>2204.21</v>
          </cell>
        </row>
        <row r="19">
          <cell r="C19" t="str">
            <v>5.1.2</v>
          </cell>
          <cell r="D19" t="str">
            <v>RO-41295</v>
          </cell>
          <cell r="E19" t="str">
            <v>DER/MG</v>
          </cell>
          <cell r="F19" t="str">
            <v>ROÇADA MECANIZADA (EXECUÇÃO, INCLUINDO REMOÇÃO DO  MATERIAL ATÉ 5 KM)</v>
          </cell>
          <cell r="G19" t="str">
            <v>HA</v>
          </cell>
          <cell r="H19">
            <v>241.11360000000005</v>
          </cell>
          <cell r="I19">
            <v>140036.22</v>
          </cell>
          <cell r="L19">
            <v>5.3143999999999991</v>
          </cell>
          <cell r="M19">
            <v>580.79</v>
          </cell>
          <cell r="P19">
            <v>0.93520000000000003</v>
          </cell>
          <cell r="Q19">
            <v>580.79</v>
          </cell>
          <cell r="T19">
            <v>1.2207999999999997</v>
          </cell>
          <cell r="U19">
            <v>580.79</v>
          </cell>
          <cell r="X19">
            <v>11.037599999999999</v>
          </cell>
          <cell r="Y19">
            <v>580.79</v>
          </cell>
          <cell r="AB19">
            <v>6.1879999999999971</v>
          </cell>
          <cell r="AC19">
            <v>580.79</v>
          </cell>
          <cell r="AF19">
            <v>6.9607999999999999</v>
          </cell>
          <cell r="AG19">
            <v>580.79</v>
          </cell>
          <cell r="AJ19">
            <v>4.2840000000000025</v>
          </cell>
          <cell r="AK19">
            <v>580.79</v>
          </cell>
          <cell r="AN19">
            <v>12.146399999999902</v>
          </cell>
          <cell r="AO19">
            <v>580.79</v>
          </cell>
          <cell r="AR19">
            <v>2.94</v>
          </cell>
          <cell r="AS19">
            <v>580.79</v>
          </cell>
          <cell r="AV19">
            <v>8.0192000000000281</v>
          </cell>
          <cell r="AW19">
            <v>580.79</v>
          </cell>
          <cell r="AZ19">
            <v>1.5847999999999591</v>
          </cell>
          <cell r="BA19">
            <v>580.79</v>
          </cell>
          <cell r="BD19">
            <v>14.834400000000068</v>
          </cell>
          <cell r="BE19">
            <v>580.79</v>
          </cell>
          <cell r="BH19">
            <v>14.134400000000005</v>
          </cell>
          <cell r="BI19">
            <v>580.79</v>
          </cell>
          <cell r="BL19">
            <v>18.116000000000074</v>
          </cell>
          <cell r="BM19">
            <v>580.79</v>
          </cell>
          <cell r="BP19">
            <v>3.4047999999999594</v>
          </cell>
          <cell r="BQ19">
            <v>580.79</v>
          </cell>
          <cell r="BT19">
            <v>9.7776000000000192</v>
          </cell>
          <cell r="BU19">
            <v>580.79</v>
          </cell>
          <cell r="BX19">
            <v>8.0527999999999977</v>
          </cell>
          <cell r="BY19">
            <v>580.79</v>
          </cell>
          <cell r="CB19">
            <v>8.9320000000000253</v>
          </cell>
          <cell r="CC19">
            <v>580.79</v>
          </cell>
          <cell r="CF19">
            <v>15.814400000000003</v>
          </cell>
          <cell r="CG19">
            <v>580.79</v>
          </cell>
          <cell r="CJ19">
            <v>8.0191999999999641</v>
          </cell>
          <cell r="CK19">
            <v>580.79</v>
          </cell>
          <cell r="CN19">
            <v>14.184799999999958</v>
          </cell>
          <cell r="CO19">
            <v>580.79</v>
          </cell>
          <cell r="CR19">
            <v>15.405599999999996</v>
          </cell>
          <cell r="CS19">
            <v>580.79</v>
          </cell>
          <cell r="CV19">
            <v>14.302399999999977</v>
          </cell>
          <cell r="CW19">
            <v>580.79</v>
          </cell>
          <cell r="CZ19">
            <v>12.796000000000078</v>
          </cell>
          <cell r="DA19">
            <v>580.79</v>
          </cell>
          <cell r="DD19">
            <v>8.4727999999999337</v>
          </cell>
          <cell r="DE19">
            <v>580.79</v>
          </cell>
          <cell r="DH19">
            <v>1.4896000000000458</v>
          </cell>
          <cell r="DI19">
            <v>580.79</v>
          </cell>
          <cell r="DL19">
            <v>0.85679999999998468</v>
          </cell>
          <cell r="DM19">
            <v>580.79</v>
          </cell>
          <cell r="DP19">
            <v>4.6199999999999992</v>
          </cell>
          <cell r="DQ19">
            <v>580.79</v>
          </cell>
          <cell r="DT19">
            <v>4.5584000000000557</v>
          </cell>
          <cell r="DU19">
            <v>580.79</v>
          </cell>
          <cell r="DX19">
            <v>2.7104000000000177</v>
          </cell>
          <cell r="DY19">
            <v>580.79</v>
          </cell>
          <cell r="EB19">
            <v>0</v>
          </cell>
          <cell r="EC19">
            <v>580.79</v>
          </cell>
          <cell r="EF19">
            <v>0</v>
          </cell>
          <cell r="EG19">
            <v>580.79</v>
          </cell>
          <cell r="EJ19">
            <v>0</v>
          </cell>
          <cell r="EK19">
            <v>580.79</v>
          </cell>
        </row>
        <row r="20">
          <cell r="C20" t="str">
            <v>5.1.3</v>
          </cell>
          <cell r="D20" t="str">
            <v>ED-50701</v>
          </cell>
          <cell r="E20" t="str">
            <v>DER/MG</v>
          </cell>
          <cell r="F20" t="str">
            <v>CAPINA  MANUAL  DO  TERRENO,  EXCLUSIVE  RASTELAMENTO  E  QUEIMA</v>
          </cell>
          <cell r="G20" t="str">
            <v>M2</v>
          </cell>
          <cell r="H20">
            <v>1291680</v>
          </cell>
          <cell r="I20">
            <v>1265846.3199999998</v>
          </cell>
          <cell r="L20">
            <v>28470</v>
          </cell>
          <cell r="M20">
            <v>0.98</v>
          </cell>
          <cell r="P20">
            <v>5010</v>
          </cell>
          <cell r="Q20">
            <v>0.98</v>
          </cell>
          <cell r="T20">
            <v>6539.9999999999982</v>
          </cell>
          <cell r="U20">
            <v>0.98</v>
          </cell>
          <cell r="X20">
            <v>59130</v>
          </cell>
          <cell r="Y20">
            <v>0.98</v>
          </cell>
          <cell r="AB20">
            <v>33149.999999999985</v>
          </cell>
          <cell r="AC20">
            <v>0.98</v>
          </cell>
          <cell r="AF20">
            <v>37290</v>
          </cell>
          <cell r="AG20">
            <v>0.98</v>
          </cell>
          <cell r="AJ20">
            <v>22950.000000000015</v>
          </cell>
          <cell r="AK20">
            <v>0.98</v>
          </cell>
          <cell r="AN20">
            <v>65069.999999999476</v>
          </cell>
          <cell r="AO20">
            <v>0.98</v>
          </cell>
          <cell r="AR20">
            <v>15750</v>
          </cell>
          <cell r="AS20">
            <v>0.98</v>
          </cell>
          <cell r="AV20">
            <v>42960.000000000153</v>
          </cell>
          <cell r="AW20">
            <v>0.98</v>
          </cell>
          <cell r="AZ20">
            <v>8489.9999999997817</v>
          </cell>
          <cell r="BA20">
            <v>0.98</v>
          </cell>
          <cell r="BD20">
            <v>79470.000000000378</v>
          </cell>
          <cell r="BE20">
            <v>0.98</v>
          </cell>
          <cell r="BH20">
            <v>75720.000000000029</v>
          </cell>
          <cell r="BI20">
            <v>0.98</v>
          </cell>
          <cell r="BL20">
            <v>97050.000000000407</v>
          </cell>
          <cell r="BM20">
            <v>0.98</v>
          </cell>
          <cell r="BP20">
            <v>18239.999999999782</v>
          </cell>
          <cell r="BQ20">
            <v>0.98</v>
          </cell>
          <cell r="BT20">
            <v>52380.000000000109</v>
          </cell>
          <cell r="BU20">
            <v>0.98</v>
          </cell>
          <cell r="BX20">
            <v>43139.999999999985</v>
          </cell>
          <cell r="BY20">
            <v>0.98</v>
          </cell>
          <cell r="CB20">
            <v>47850.000000000138</v>
          </cell>
          <cell r="CC20">
            <v>0.98</v>
          </cell>
          <cell r="CF20">
            <v>84720.000000000029</v>
          </cell>
          <cell r="CG20">
            <v>0.98</v>
          </cell>
          <cell r="CJ20">
            <v>42959.999999999811</v>
          </cell>
          <cell r="CK20">
            <v>0.98</v>
          </cell>
          <cell r="CN20">
            <v>75989.999999999782</v>
          </cell>
          <cell r="CO20">
            <v>0.98</v>
          </cell>
          <cell r="CR20">
            <v>82529.999999999971</v>
          </cell>
          <cell r="CS20">
            <v>0.98</v>
          </cell>
          <cell r="CV20">
            <v>76619.999999999884</v>
          </cell>
          <cell r="CW20">
            <v>0.98</v>
          </cell>
          <cell r="CZ20">
            <v>68550.000000000407</v>
          </cell>
          <cell r="DA20">
            <v>0.98</v>
          </cell>
          <cell r="DD20">
            <v>45389.999999999643</v>
          </cell>
          <cell r="DE20">
            <v>0.98</v>
          </cell>
          <cell r="DH20">
            <v>7980.0000000002456</v>
          </cell>
          <cell r="DI20">
            <v>0.98</v>
          </cell>
          <cell r="DL20">
            <v>4589.9999999999181</v>
          </cell>
          <cell r="DM20">
            <v>0.98</v>
          </cell>
          <cell r="DP20">
            <v>24750</v>
          </cell>
          <cell r="DQ20">
            <v>0.98</v>
          </cell>
          <cell r="DT20">
            <v>24420.000000000298</v>
          </cell>
          <cell r="DU20">
            <v>0.98</v>
          </cell>
          <cell r="DX20">
            <v>14520.000000000095</v>
          </cell>
          <cell r="DY20">
            <v>0.98</v>
          </cell>
          <cell r="EB20">
            <v>0</v>
          </cell>
          <cell r="EC20">
            <v>0.98</v>
          </cell>
          <cell r="EF20">
            <v>0</v>
          </cell>
          <cell r="EG20">
            <v>0.98</v>
          </cell>
          <cell r="EJ20">
            <v>0</v>
          </cell>
          <cell r="EK20">
            <v>0.98</v>
          </cell>
        </row>
        <row r="21">
          <cell r="C21" t="str">
            <v>5.1.4</v>
          </cell>
          <cell r="D21">
            <v>4413905</v>
          </cell>
          <cell r="E21" t="str">
            <v>SICRO SERVIÇO</v>
          </cell>
          <cell r="F21" t="str">
            <v>HIDROSSEMEADURA</v>
          </cell>
          <cell r="G21" t="str">
            <v>M²</v>
          </cell>
          <cell r="H21">
            <v>344448</v>
          </cell>
          <cell r="I21">
            <v>950676.4</v>
          </cell>
          <cell r="L21">
            <v>7592</v>
          </cell>
          <cell r="M21">
            <v>2.76</v>
          </cell>
          <cell r="P21">
            <v>1336</v>
          </cell>
          <cell r="Q21">
            <v>2.76</v>
          </cell>
          <cell r="T21">
            <v>1743.9999999999998</v>
          </cell>
          <cell r="U21">
            <v>2.76</v>
          </cell>
          <cell r="X21">
            <v>15768</v>
          </cell>
          <cell r="Y21">
            <v>2.76</v>
          </cell>
          <cell r="AB21">
            <v>8839.9999999999982</v>
          </cell>
          <cell r="AC21">
            <v>2.76</v>
          </cell>
          <cell r="AF21">
            <v>9944</v>
          </cell>
          <cell r="AG21">
            <v>2.76</v>
          </cell>
          <cell r="AJ21">
            <v>6120.0000000000045</v>
          </cell>
          <cell r="AK21">
            <v>2.76</v>
          </cell>
          <cell r="AN21">
            <v>17351.999999999862</v>
          </cell>
          <cell r="AO21">
            <v>2.76</v>
          </cell>
          <cell r="AR21">
            <v>4200</v>
          </cell>
          <cell r="AS21">
            <v>2.76</v>
          </cell>
          <cell r="AV21">
            <v>11456.000000000042</v>
          </cell>
          <cell r="AW21">
            <v>2.76</v>
          </cell>
          <cell r="AZ21">
            <v>2263.9999999999418</v>
          </cell>
          <cell r="BA21">
            <v>2.76</v>
          </cell>
          <cell r="BD21">
            <v>21192.000000000102</v>
          </cell>
          <cell r="BE21">
            <v>2.76</v>
          </cell>
          <cell r="BH21">
            <v>20192.000000000007</v>
          </cell>
          <cell r="BI21">
            <v>2.76</v>
          </cell>
          <cell r="BL21">
            <v>25880.000000000113</v>
          </cell>
          <cell r="BM21">
            <v>2.76</v>
          </cell>
          <cell r="BP21">
            <v>4863.9999999999418</v>
          </cell>
          <cell r="BQ21">
            <v>2.76</v>
          </cell>
          <cell r="BT21">
            <v>13968.000000000029</v>
          </cell>
          <cell r="BU21">
            <v>2.76</v>
          </cell>
          <cell r="BX21">
            <v>11503.999999999998</v>
          </cell>
          <cell r="BY21">
            <v>2.76</v>
          </cell>
          <cell r="CB21">
            <v>12760.000000000036</v>
          </cell>
          <cell r="CC21">
            <v>2.76</v>
          </cell>
          <cell r="CF21">
            <v>22592.000000000007</v>
          </cell>
          <cell r="CG21">
            <v>2.76</v>
          </cell>
          <cell r="CJ21">
            <v>11455.999999999949</v>
          </cell>
          <cell r="CK21">
            <v>2.76</v>
          </cell>
          <cell r="CN21">
            <v>20263.999999999942</v>
          </cell>
          <cell r="CO21">
            <v>2.76</v>
          </cell>
          <cell r="CR21">
            <v>22007.999999999996</v>
          </cell>
          <cell r="CS21">
            <v>2.76</v>
          </cell>
          <cell r="CV21">
            <v>20431.999999999971</v>
          </cell>
          <cell r="CW21">
            <v>2.76</v>
          </cell>
          <cell r="CZ21">
            <v>18280.000000000113</v>
          </cell>
          <cell r="DA21">
            <v>2.76</v>
          </cell>
          <cell r="DD21">
            <v>12103.999999999905</v>
          </cell>
          <cell r="DE21">
            <v>2.76</v>
          </cell>
          <cell r="DH21">
            <v>2128.0000000000655</v>
          </cell>
          <cell r="DI21">
            <v>2.76</v>
          </cell>
          <cell r="DL21">
            <v>1223.9999999999782</v>
          </cell>
          <cell r="DM21">
            <v>2.76</v>
          </cell>
          <cell r="DP21">
            <v>6600</v>
          </cell>
          <cell r="DQ21">
            <v>2.76</v>
          </cell>
          <cell r="DT21">
            <v>6512.00000000008</v>
          </cell>
          <cell r="DU21">
            <v>2.76</v>
          </cell>
          <cell r="DX21">
            <v>3872.0000000000255</v>
          </cell>
          <cell r="DY21">
            <v>2.76</v>
          </cell>
          <cell r="EB21">
            <v>0</v>
          </cell>
          <cell r="EC21">
            <v>2.76</v>
          </cell>
          <cell r="EF21">
            <v>0</v>
          </cell>
          <cell r="EG21">
            <v>2.76</v>
          </cell>
          <cell r="EJ21">
            <v>0</v>
          </cell>
          <cell r="EK21">
            <v>2.76</v>
          </cell>
        </row>
        <row r="22">
          <cell r="C22" t="str">
            <v>5.1.5</v>
          </cell>
          <cell r="D22">
            <v>4915786</v>
          </cell>
          <cell r="E22" t="str">
            <v>SICRO SERVIÇO</v>
          </cell>
          <cell r="F22" t="str">
            <v>REMOÇÃO DE ANIMAIS DE PEQUENO PORTE MORTOS EM RODOVIA - CARGA MANUAL</v>
          </cell>
          <cell r="G22" t="str">
            <v>T</v>
          </cell>
          <cell r="H22">
            <v>34.444800000000015</v>
          </cell>
          <cell r="I22">
            <v>4262.3900000000012</v>
          </cell>
          <cell r="L22">
            <v>0.75919999999999999</v>
          </cell>
          <cell r="M22">
            <v>123.75</v>
          </cell>
          <cell r="P22">
            <v>0.1336</v>
          </cell>
          <cell r="Q22">
            <v>123.75</v>
          </cell>
          <cell r="T22">
            <v>0.17439999999999997</v>
          </cell>
          <cell r="U22">
            <v>123.75</v>
          </cell>
          <cell r="X22">
            <v>1.5768000000000002</v>
          </cell>
          <cell r="Y22">
            <v>123.75</v>
          </cell>
          <cell r="AB22">
            <v>0.88399999999999979</v>
          </cell>
          <cell r="AC22">
            <v>123.75</v>
          </cell>
          <cell r="AF22">
            <v>0.99439999999999995</v>
          </cell>
          <cell r="AG22">
            <v>123.75</v>
          </cell>
          <cell r="AJ22">
            <v>0.61200000000000043</v>
          </cell>
          <cell r="AK22">
            <v>123.75</v>
          </cell>
          <cell r="AN22">
            <v>1.7351999999999863</v>
          </cell>
          <cell r="AO22">
            <v>123.75</v>
          </cell>
          <cell r="AR22">
            <v>0.42</v>
          </cell>
          <cell r="AS22">
            <v>123.75</v>
          </cell>
          <cell r="AV22">
            <v>1.1456000000000039</v>
          </cell>
          <cell r="AW22">
            <v>123.75</v>
          </cell>
          <cell r="AZ22">
            <v>0.22639999999999419</v>
          </cell>
          <cell r="BA22">
            <v>123.75</v>
          </cell>
          <cell r="BD22">
            <v>2.11920000000001</v>
          </cell>
          <cell r="BE22">
            <v>123.75</v>
          </cell>
          <cell r="BH22">
            <v>2.0192000000000005</v>
          </cell>
          <cell r="BI22">
            <v>123.75</v>
          </cell>
          <cell r="BL22">
            <v>2.5880000000000112</v>
          </cell>
          <cell r="BM22">
            <v>123.75</v>
          </cell>
          <cell r="BP22">
            <v>0.48639999999999417</v>
          </cell>
          <cell r="BQ22">
            <v>123.75</v>
          </cell>
          <cell r="BT22">
            <v>1.3968000000000029</v>
          </cell>
          <cell r="BU22">
            <v>123.75</v>
          </cell>
          <cell r="BX22">
            <v>1.1503999999999996</v>
          </cell>
          <cell r="BY22">
            <v>123.75</v>
          </cell>
          <cell r="CB22">
            <v>1.2760000000000036</v>
          </cell>
          <cell r="CC22">
            <v>123.75</v>
          </cell>
          <cell r="CF22">
            <v>2.2592000000000008</v>
          </cell>
          <cell r="CG22">
            <v>123.75</v>
          </cell>
          <cell r="CJ22">
            <v>1.1455999999999948</v>
          </cell>
          <cell r="CK22">
            <v>123.75</v>
          </cell>
          <cell r="CN22">
            <v>2.0263999999999944</v>
          </cell>
          <cell r="CO22">
            <v>123.75</v>
          </cell>
          <cell r="CR22">
            <v>2.2007999999999992</v>
          </cell>
          <cell r="CS22">
            <v>123.75</v>
          </cell>
          <cell r="CV22">
            <v>2.043199999999997</v>
          </cell>
          <cell r="CW22">
            <v>123.75</v>
          </cell>
          <cell r="CZ22">
            <v>1.8280000000000109</v>
          </cell>
          <cell r="DA22">
            <v>123.75</v>
          </cell>
          <cell r="DD22">
            <v>1.2103999999999906</v>
          </cell>
          <cell r="DE22">
            <v>123.75</v>
          </cell>
          <cell r="DH22">
            <v>0.21280000000000654</v>
          </cell>
          <cell r="DI22">
            <v>123.75</v>
          </cell>
          <cell r="DL22">
            <v>0.12239999999999782</v>
          </cell>
          <cell r="DM22">
            <v>123.75</v>
          </cell>
          <cell r="DP22">
            <v>0.66</v>
          </cell>
          <cell r="DQ22">
            <v>123.75</v>
          </cell>
          <cell r="DT22">
            <v>0.65120000000000799</v>
          </cell>
          <cell r="DU22">
            <v>123.75</v>
          </cell>
          <cell r="DX22">
            <v>0.38720000000000254</v>
          </cell>
          <cell r="DY22">
            <v>123.75</v>
          </cell>
          <cell r="EB22">
            <v>0</v>
          </cell>
          <cell r="EC22">
            <v>123.75</v>
          </cell>
          <cell r="EF22">
            <v>0</v>
          </cell>
          <cell r="EG22">
            <v>123.75</v>
          </cell>
          <cell r="EJ22">
            <v>0</v>
          </cell>
          <cell r="EK22">
            <v>123.75</v>
          </cell>
        </row>
        <row r="23">
          <cell r="C23" t="str">
            <v>5.1.6</v>
          </cell>
          <cell r="D23">
            <v>4915795</v>
          </cell>
          <cell r="E23" t="str">
            <v>SICRO SERVIÇO</v>
          </cell>
          <cell r="F23" t="str">
            <v>REMOÇÃO DE EMBORRACHADOS DE PNEUS EM RODOVIA</v>
          </cell>
          <cell r="G23" t="str">
            <v>T</v>
          </cell>
          <cell r="H23">
            <v>172.22400000000005</v>
          </cell>
          <cell r="I23">
            <v>34775.29</v>
          </cell>
          <cell r="L23">
            <v>3.7960000000000003</v>
          </cell>
          <cell r="M23">
            <v>201.92</v>
          </cell>
          <cell r="P23">
            <v>0.66800000000000004</v>
          </cell>
          <cell r="Q23">
            <v>201.92</v>
          </cell>
          <cell r="T23">
            <v>0.87199999999999989</v>
          </cell>
          <cell r="U23">
            <v>201.92</v>
          </cell>
          <cell r="X23">
            <v>7.8840000000000003</v>
          </cell>
          <cell r="Y23">
            <v>201.92</v>
          </cell>
          <cell r="AB23">
            <v>4.419999999999999</v>
          </cell>
          <cell r="AC23">
            <v>201.92</v>
          </cell>
          <cell r="AF23">
            <v>4.9720000000000004</v>
          </cell>
          <cell r="AG23">
            <v>201.92</v>
          </cell>
          <cell r="AJ23">
            <v>3.0600000000000023</v>
          </cell>
          <cell r="AK23">
            <v>201.92</v>
          </cell>
          <cell r="AN23">
            <v>8.6759999999999309</v>
          </cell>
          <cell r="AO23">
            <v>201.92</v>
          </cell>
          <cell r="AR23">
            <v>2.1</v>
          </cell>
          <cell r="AS23">
            <v>201.92</v>
          </cell>
          <cell r="AV23">
            <v>5.7280000000000202</v>
          </cell>
          <cell r="AW23">
            <v>201.92</v>
          </cell>
          <cell r="AZ23">
            <v>1.131999999999971</v>
          </cell>
          <cell r="BA23">
            <v>201.92</v>
          </cell>
          <cell r="BD23">
            <v>10.59600000000005</v>
          </cell>
          <cell r="BE23">
            <v>201.92</v>
          </cell>
          <cell r="BH23">
            <v>10.096000000000004</v>
          </cell>
          <cell r="BI23">
            <v>201.92</v>
          </cell>
          <cell r="BL23">
            <v>12.940000000000055</v>
          </cell>
          <cell r="BM23">
            <v>201.92</v>
          </cell>
          <cell r="BP23">
            <v>2.4319999999999711</v>
          </cell>
          <cell r="BQ23">
            <v>201.92</v>
          </cell>
          <cell r="BT23">
            <v>6.9840000000000151</v>
          </cell>
          <cell r="BU23">
            <v>201.92</v>
          </cell>
          <cell r="BX23">
            <v>5.7519999999999989</v>
          </cell>
          <cell r="BY23">
            <v>201.92</v>
          </cell>
          <cell r="CB23">
            <v>6.3800000000000185</v>
          </cell>
          <cell r="CC23">
            <v>201.92</v>
          </cell>
          <cell r="CF23">
            <v>11.296000000000005</v>
          </cell>
          <cell r="CG23">
            <v>201.92</v>
          </cell>
          <cell r="CJ23">
            <v>5.7279999999999749</v>
          </cell>
          <cell r="CK23">
            <v>201.92</v>
          </cell>
          <cell r="CN23">
            <v>10.131999999999971</v>
          </cell>
          <cell r="CO23">
            <v>201.92</v>
          </cell>
          <cell r="CR23">
            <v>11.003999999999998</v>
          </cell>
          <cell r="CS23">
            <v>201.92</v>
          </cell>
          <cell r="CV23">
            <v>10.215999999999987</v>
          </cell>
          <cell r="CW23">
            <v>201.92</v>
          </cell>
          <cell r="CZ23">
            <v>9.1400000000000556</v>
          </cell>
          <cell r="DA23">
            <v>201.92</v>
          </cell>
          <cell r="DD23">
            <v>6.0519999999999534</v>
          </cell>
          <cell r="DE23">
            <v>201.92</v>
          </cell>
          <cell r="DH23">
            <v>1.0640000000000327</v>
          </cell>
          <cell r="DI23">
            <v>201.92</v>
          </cell>
          <cell r="DL23">
            <v>0.61199999999998911</v>
          </cell>
          <cell r="DM23">
            <v>201.92</v>
          </cell>
          <cell r="DP23">
            <v>3.3000000000000003</v>
          </cell>
          <cell r="DQ23">
            <v>201.92</v>
          </cell>
          <cell r="DT23">
            <v>3.2560000000000402</v>
          </cell>
          <cell r="DU23">
            <v>201.92</v>
          </cell>
          <cell r="DX23">
            <v>1.9360000000000128</v>
          </cell>
          <cell r="DY23">
            <v>201.92</v>
          </cell>
          <cell r="EB23">
            <v>0</v>
          </cell>
          <cell r="EC23">
            <v>201.92</v>
          </cell>
          <cell r="EF23">
            <v>0</v>
          </cell>
          <cell r="EG23">
            <v>201.92</v>
          </cell>
          <cell r="EJ23">
            <v>0</v>
          </cell>
          <cell r="EK23">
            <v>201.92</v>
          </cell>
        </row>
        <row r="24">
          <cell r="C24" t="str">
            <v>5.1.7</v>
          </cell>
          <cell r="D24">
            <v>4915794</v>
          </cell>
          <cell r="E24" t="str">
            <v>SICRO SERVIÇO</v>
          </cell>
          <cell r="F24" t="str">
            <v>REMOÇÃO DE SUCATAS DERRAMADAS EM RODOVIA</v>
          </cell>
          <cell r="G24" t="str">
            <v>T</v>
          </cell>
          <cell r="H24">
            <v>68.88960000000003</v>
          </cell>
          <cell r="I24">
            <v>27383.489999999998</v>
          </cell>
          <cell r="L24">
            <v>1.5184</v>
          </cell>
          <cell r="M24">
            <v>397.5</v>
          </cell>
          <cell r="P24">
            <v>0.26719999999999999</v>
          </cell>
          <cell r="Q24">
            <v>397.5</v>
          </cell>
          <cell r="T24">
            <v>0.34879999999999994</v>
          </cell>
          <cell r="U24">
            <v>397.5</v>
          </cell>
          <cell r="X24">
            <v>3.1536000000000004</v>
          </cell>
          <cell r="Y24">
            <v>397.5</v>
          </cell>
          <cell r="AB24">
            <v>1.7679999999999996</v>
          </cell>
          <cell r="AC24">
            <v>397.5</v>
          </cell>
          <cell r="AF24">
            <v>1.9887999999999999</v>
          </cell>
          <cell r="AG24">
            <v>397.5</v>
          </cell>
          <cell r="AJ24">
            <v>1.2240000000000009</v>
          </cell>
          <cell r="AK24">
            <v>397.5</v>
          </cell>
          <cell r="AN24">
            <v>3.4703999999999726</v>
          </cell>
          <cell r="AO24">
            <v>397.5</v>
          </cell>
          <cell r="AR24">
            <v>0.84</v>
          </cell>
          <cell r="AS24">
            <v>397.5</v>
          </cell>
          <cell r="AV24">
            <v>2.2912000000000079</v>
          </cell>
          <cell r="AW24">
            <v>397.5</v>
          </cell>
          <cell r="AZ24">
            <v>0.45279999999998838</v>
          </cell>
          <cell r="BA24">
            <v>397.5</v>
          </cell>
          <cell r="BD24">
            <v>4.2384000000000199</v>
          </cell>
          <cell r="BE24">
            <v>397.5</v>
          </cell>
          <cell r="BH24">
            <v>4.0384000000000011</v>
          </cell>
          <cell r="BI24">
            <v>397.5</v>
          </cell>
          <cell r="BL24">
            <v>5.1760000000000224</v>
          </cell>
          <cell r="BM24">
            <v>397.5</v>
          </cell>
          <cell r="BP24">
            <v>0.97279999999998834</v>
          </cell>
          <cell r="BQ24">
            <v>397.5</v>
          </cell>
          <cell r="BT24">
            <v>2.7936000000000059</v>
          </cell>
          <cell r="BU24">
            <v>397.5</v>
          </cell>
          <cell r="BX24">
            <v>2.3007999999999993</v>
          </cell>
          <cell r="BY24">
            <v>397.5</v>
          </cell>
          <cell r="CB24">
            <v>2.5520000000000072</v>
          </cell>
          <cell r="CC24">
            <v>397.5</v>
          </cell>
          <cell r="CF24">
            <v>4.5184000000000015</v>
          </cell>
          <cell r="CG24">
            <v>397.5</v>
          </cell>
          <cell r="CJ24">
            <v>2.2911999999999897</v>
          </cell>
          <cell r="CK24">
            <v>397.5</v>
          </cell>
          <cell r="CN24">
            <v>4.0527999999999889</v>
          </cell>
          <cell r="CO24">
            <v>397.5</v>
          </cell>
          <cell r="CR24">
            <v>4.4015999999999984</v>
          </cell>
          <cell r="CS24">
            <v>397.5</v>
          </cell>
          <cell r="CV24">
            <v>4.086399999999994</v>
          </cell>
          <cell r="CW24">
            <v>397.5</v>
          </cell>
          <cell r="CZ24">
            <v>3.6560000000000219</v>
          </cell>
          <cell r="DA24">
            <v>397.5</v>
          </cell>
          <cell r="DD24">
            <v>2.4207999999999812</v>
          </cell>
          <cell r="DE24">
            <v>397.5</v>
          </cell>
          <cell r="DH24">
            <v>0.42560000000001308</v>
          </cell>
          <cell r="DI24">
            <v>397.5</v>
          </cell>
          <cell r="DL24">
            <v>0.24479999999999563</v>
          </cell>
          <cell r="DM24">
            <v>397.5</v>
          </cell>
          <cell r="DP24">
            <v>1.32</v>
          </cell>
          <cell r="DQ24">
            <v>397.5</v>
          </cell>
          <cell r="DT24">
            <v>1.302400000000016</v>
          </cell>
          <cell r="DU24">
            <v>397.5</v>
          </cell>
          <cell r="DX24">
            <v>0.77440000000000508</v>
          </cell>
          <cell r="DY24">
            <v>397.5</v>
          </cell>
          <cell r="EB24">
            <v>0</v>
          </cell>
          <cell r="EC24">
            <v>397.5</v>
          </cell>
          <cell r="EF24">
            <v>0</v>
          </cell>
          <cell r="EG24">
            <v>397.5</v>
          </cell>
          <cell r="EJ24">
            <v>0</v>
          </cell>
          <cell r="EK24">
            <v>397.5</v>
          </cell>
        </row>
        <row r="25">
          <cell r="C25" t="str">
            <v>5.1.8</v>
          </cell>
          <cell r="D25">
            <v>4915699</v>
          </cell>
          <cell r="E25" t="str">
            <v>SICRO SERVIÇO</v>
          </cell>
          <cell r="F25" t="str">
            <v>REMOÇÃO DE VIDROS, CAIXAS E ENGRADADOS DERRAMADOS NA PISTA EM RODOVIA</v>
          </cell>
          <cell r="G25" t="str">
            <v>T</v>
          </cell>
          <cell r="H25">
            <v>68.88960000000003</v>
          </cell>
          <cell r="I25">
            <v>2064.48</v>
          </cell>
          <cell r="L25">
            <v>1.5184</v>
          </cell>
          <cell r="M25">
            <v>29.97</v>
          </cell>
          <cell r="P25">
            <v>0.26719999999999999</v>
          </cell>
          <cell r="Q25">
            <v>29.97</v>
          </cell>
          <cell r="T25">
            <v>0.34879999999999994</v>
          </cell>
          <cell r="U25">
            <v>29.97</v>
          </cell>
          <cell r="X25">
            <v>3.1536000000000004</v>
          </cell>
          <cell r="Y25">
            <v>29.97</v>
          </cell>
          <cell r="AB25">
            <v>1.7679999999999996</v>
          </cell>
          <cell r="AC25">
            <v>29.97</v>
          </cell>
          <cell r="AF25">
            <v>1.9887999999999999</v>
          </cell>
          <cell r="AG25">
            <v>29.97</v>
          </cell>
          <cell r="AJ25">
            <v>1.2240000000000009</v>
          </cell>
          <cell r="AK25">
            <v>29.97</v>
          </cell>
          <cell r="AN25">
            <v>3.4703999999999726</v>
          </cell>
          <cell r="AO25">
            <v>29.97</v>
          </cell>
          <cell r="AR25">
            <v>0.84</v>
          </cell>
          <cell r="AS25">
            <v>29.97</v>
          </cell>
          <cell r="AV25">
            <v>2.2912000000000079</v>
          </cell>
          <cell r="AW25">
            <v>29.97</v>
          </cell>
          <cell r="AZ25">
            <v>0.45279999999998838</v>
          </cell>
          <cell r="BA25">
            <v>29.97</v>
          </cell>
          <cell r="BD25">
            <v>4.2384000000000199</v>
          </cell>
          <cell r="BE25">
            <v>29.97</v>
          </cell>
          <cell r="BH25">
            <v>4.0384000000000011</v>
          </cell>
          <cell r="BI25">
            <v>29.97</v>
          </cell>
          <cell r="BL25">
            <v>5.1760000000000224</v>
          </cell>
          <cell r="BM25">
            <v>29.97</v>
          </cell>
          <cell r="BP25">
            <v>0.97279999999998834</v>
          </cell>
          <cell r="BQ25">
            <v>29.97</v>
          </cell>
          <cell r="BT25">
            <v>2.7936000000000059</v>
          </cell>
          <cell r="BU25">
            <v>29.97</v>
          </cell>
          <cell r="BX25">
            <v>2.3007999999999993</v>
          </cell>
          <cell r="BY25">
            <v>29.97</v>
          </cell>
          <cell r="CB25">
            <v>2.5520000000000072</v>
          </cell>
          <cell r="CC25">
            <v>29.97</v>
          </cell>
          <cell r="CF25">
            <v>4.5184000000000015</v>
          </cell>
          <cell r="CG25">
            <v>29.97</v>
          </cell>
          <cell r="CJ25">
            <v>2.2911999999999897</v>
          </cell>
          <cell r="CK25">
            <v>29.97</v>
          </cell>
          <cell r="CN25">
            <v>4.0527999999999889</v>
          </cell>
          <cell r="CO25">
            <v>29.97</v>
          </cell>
          <cell r="CR25">
            <v>4.4015999999999984</v>
          </cell>
          <cell r="CS25">
            <v>29.97</v>
          </cell>
          <cell r="CV25">
            <v>4.086399999999994</v>
          </cell>
          <cell r="CW25">
            <v>29.97</v>
          </cell>
          <cell r="CZ25">
            <v>3.6560000000000219</v>
          </cell>
          <cell r="DA25">
            <v>29.97</v>
          </cell>
          <cell r="DD25">
            <v>2.4207999999999812</v>
          </cell>
          <cell r="DE25">
            <v>29.97</v>
          </cell>
          <cell r="DH25">
            <v>0.42560000000001308</v>
          </cell>
          <cell r="DI25">
            <v>29.97</v>
          </cell>
          <cell r="DL25">
            <v>0.24479999999999563</v>
          </cell>
          <cell r="DM25">
            <v>29.97</v>
          </cell>
          <cell r="DP25">
            <v>1.32</v>
          </cell>
          <cell r="DQ25">
            <v>29.97</v>
          </cell>
          <cell r="DT25">
            <v>1.302400000000016</v>
          </cell>
          <cell r="DU25">
            <v>29.97</v>
          </cell>
          <cell r="DX25">
            <v>0.77440000000000508</v>
          </cell>
          <cell r="DY25">
            <v>29.97</v>
          </cell>
          <cell r="EB25">
            <v>0</v>
          </cell>
          <cell r="EC25">
            <v>29.97</v>
          </cell>
          <cell r="EF25">
            <v>0</v>
          </cell>
          <cell r="EG25">
            <v>29.97</v>
          </cell>
          <cell r="EJ25">
            <v>0</v>
          </cell>
          <cell r="EK25">
            <v>29.97</v>
          </cell>
        </row>
        <row r="26">
          <cell r="C26" t="str">
            <v>5.1.9</v>
          </cell>
          <cell r="D26" t="str">
            <v>RO-41278</v>
          </cell>
          <cell r="E26" t="str">
            <v>DER/MG</v>
          </cell>
          <cell r="F26" t="str">
            <v>CERCA  DE  ARAME  FARPADO,  TIPO  OC.CA-01  (COM  4  FIOS  E MOURÃO  DE  MADEIRA  COM  ESPAÇAMENTO  DE  2,5  METROS)  ((EXECUÇÃO,   INCLUINDO   ESCAVAÇÃO , FORNECIMENTO, ASSENTAMENTO E TRANSPORTE DE TODOS OS MATERIAIS)</v>
          </cell>
          <cell r="G26" t="str">
            <v>M</v>
          </cell>
          <cell r="H26">
            <v>51667.200000000012</v>
          </cell>
          <cell r="I26">
            <v>746074.2699999999</v>
          </cell>
          <cell r="L26">
            <v>1138.8</v>
          </cell>
          <cell r="M26">
            <v>14.44</v>
          </cell>
          <cell r="P26">
            <v>200.4</v>
          </cell>
          <cell r="Q26">
            <v>14.44</v>
          </cell>
          <cell r="T26">
            <v>261.59999999999991</v>
          </cell>
          <cell r="U26">
            <v>14.44</v>
          </cell>
          <cell r="X26">
            <v>2365.1999999999998</v>
          </cell>
          <cell r="Y26">
            <v>14.44</v>
          </cell>
          <cell r="AB26">
            <v>1325.9999999999995</v>
          </cell>
          <cell r="AC26">
            <v>14.44</v>
          </cell>
          <cell r="AF26">
            <v>1491.6</v>
          </cell>
          <cell r="AG26">
            <v>14.44</v>
          </cell>
          <cell r="AJ26">
            <v>918.00000000000057</v>
          </cell>
          <cell r="AK26">
            <v>14.44</v>
          </cell>
          <cell r="AN26">
            <v>2602.7999999999788</v>
          </cell>
          <cell r="AO26">
            <v>14.44</v>
          </cell>
          <cell r="AR26">
            <v>630</v>
          </cell>
          <cell r="AS26">
            <v>14.44</v>
          </cell>
          <cell r="AV26">
            <v>1718.400000000006</v>
          </cell>
          <cell r="AW26">
            <v>14.44</v>
          </cell>
          <cell r="AZ26">
            <v>339.59999999999127</v>
          </cell>
          <cell r="BA26">
            <v>14.44</v>
          </cell>
          <cell r="BD26">
            <v>3178.8000000000147</v>
          </cell>
          <cell r="BE26">
            <v>14.44</v>
          </cell>
          <cell r="BH26">
            <v>3028.8000000000006</v>
          </cell>
          <cell r="BI26">
            <v>14.44</v>
          </cell>
          <cell r="BL26">
            <v>3882.0000000000164</v>
          </cell>
          <cell r="BM26">
            <v>14.44</v>
          </cell>
          <cell r="BP26">
            <v>729.59999999999127</v>
          </cell>
          <cell r="BQ26">
            <v>14.44</v>
          </cell>
          <cell r="BT26">
            <v>2095.2000000000044</v>
          </cell>
          <cell r="BU26">
            <v>14.44</v>
          </cell>
          <cell r="BX26">
            <v>1725.5999999999995</v>
          </cell>
          <cell r="BY26">
            <v>14.44</v>
          </cell>
          <cell r="CB26">
            <v>1914.0000000000055</v>
          </cell>
          <cell r="CC26">
            <v>14.44</v>
          </cell>
          <cell r="CF26">
            <v>3388.8000000000006</v>
          </cell>
          <cell r="CG26">
            <v>14.44</v>
          </cell>
          <cell r="CJ26">
            <v>1718.3999999999924</v>
          </cell>
          <cell r="CK26">
            <v>14.44</v>
          </cell>
          <cell r="CN26">
            <v>3039.5999999999913</v>
          </cell>
          <cell r="CO26">
            <v>14.44</v>
          </cell>
          <cell r="CR26">
            <v>3301.1999999999989</v>
          </cell>
          <cell r="CS26">
            <v>14.44</v>
          </cell>
          <cell r="CV26">
            <v>3064.7999999999956</v>
          </cell>
          <cell r="CW26">
            <v>14.44</v>
          </cell>
          <cell r="CZ26">
            <v>2742.0000000000164</v>
          </cell>
          <cell r="DA26">
            <v>14.44</v>
          </cell>
          <cell r="DD26">
            <v>1815.5999999999858</v>
          </cell>
          <cell r="DE26">
            <v>14.44</v>
          </cell>
          <cell r="DH26">
            <v>319.20000000000982</v>
          </cell>
          <cell r="DI26">
            <v>14.44</v>
          </cell>
          <cell r="DL26">
            <v>183.59999999999673</v>
          </cell>
          <cell r="DM26">
            <v>14.44</v>
          </cell>
          <cell r="DP26">
            <v>990</v>
          </cell>
          <cell r="DQ26">
            <v>14.44</v>
          </cell>
          <cell r="DT26">
            <v>976.80000000001201</v>
          </cell>
          <cell r="DU26">
            <v>14.44</v>
          </cell>
          <cell r="DX26">
            <v>580.80000000000382</v>
          </cell>
          <cell r="DY26">
            <v>14.44</v>
          </cell>
          <cell r="EB26">
            <v>0</v>
          </cell>
          <cell r="EC26">
            <v>14.44</v>
          </cell>
          <cell r="EF26">
            <v>0</v>
          </cell>
          <cell r="EG26">
            <v>14.44</v>
          </cell>
          <cell r="EJ26">
            <v>0</v>
          </cell>
          <cell r="EK26">
            <v>14.44</v>
          </cell>
        </row>
        <row r="27">
          <cell r="C27" t="str">
            <v>5.1.10</v>
          </cell>
          <cell r="D27" t="str">
            <v>RO-41279</v>
          </cell>
          <cell r="E27" t="str">
            <v>DER/MG</v>
          </cell>
          <cell r="F27" t="str">
            <v>RECONFECÇÃO DE CERCA COM REAPROVEITAMENTO DE 70% DE MATERIAIS (EXECUÇÃO, INCLUINDO FORNECIMENTO, ASSENTAMENTO E TRANSPORTE DE TODOS OS MATERIAIS)</v>
          </cell>
          <cell r="G27" t="str">
            <v>M</v>
          </cell>
          <cell r="H27">
            <v>120556.80000000005</v>
          </cell>
          <cell r="I27">
            <v>1224856.9900000002</v>
          </cell>
          <cell r="L27">
            <v>2657.2000000000003</v>
          </cell>
          <cell r="M27">
            <v>10.16</v>
          </cell>
          <cell r="P27">
            <v>467.6</v>
          </cell>
          <cell r="Q27">
            <v>10.16</v>
          </cell>
          <cell r="T27">
            <v>610.4</v>
          </cell>
          <cell r="U27">
            <v>10.16</v>
          </cell>
          <cell r="X27">
            <v>5518.8</v>
          </cell>
          <cell r="Y27">
            <v>10.16</v>
          </cell>
          <cell r="AB27">
            <v>3093.9999999999991</v>
          </cell>
          <cell r="AC27">
            <v>10.16</v>
          </cell>
          <cell r="AF27">
            <v>3480.4000000000005</v>
          </cell>
          <cell r="AG27">
            <v>10.16</v>
          </cell>
          <cell r="AJ27">
            <v>2142.0000000000018</v>
          </cell>
          <cell r="AK27">
            <v>10.16</v>
          </cell>
          <cell r="AN27">
            <v>6073.1999999999516</v>
          </cell>
          <cell r="AO27">
            <v>10.16</v>
          </cell>
          <cell r="AR27">
            <v>1470.0000000000002</v>
          </cell>
          <cell r="AS27">
            <v>10.16</v>
          </cell>
          <cell r="AV27">
            <v>4009.6000000000145</v>
          </cell>
          <cell r="AW27">
            <v>10.16</v>
          </cell>
          <cell r="AZ27">
            <v>792.39999999997974</v>
          </cell>
          <cell r="BA27">
            <v>10.16</v>
          </cell>
          <cell r="BD27">
            <v>7417.2000000000353</v>
          </cell>
          <cell r="BE27">
            <v>10.16</v>
          </cell>
          <cell r="BH27">
            <v>7067.2000000000025</v>
          </cell>
          <cell r="BI27">
            <v>10.16</v>
          </cell>
          <cell r="BL27">
            <v>9058.00000000004</v>
          </cell>
          <cell r="BM27">
            <v>10.16</v>
          </cell>
          <cell r="BP27">
            <v>1702.3999999999799</v>
          </cell>
          <cell r="BQ27">
            <v>10.16</v>
          </cell>
          <cell r="BT27">
            <v>4888.8000000000111</v>
          </cell>
          <cell r="BU27">
            <v>10.16</v>
          </cell>
          <cell r="BX27">
            <v>4026.3999999999992</v>
          </cell>
          <cell r="BY27">
            <v>10.16</v>
          </cell>
          <cell r="CB27">
            <v>4466.0000000000127</v>
          </cell>
          <cell r="CC27">
            <v>10.16</v>
          </cell>
          <cell r="CF27">
            <v>7907.2000000000025</v>
          </cell>
          <cell r="CG27">
            <v>10.16</v>
          </cell>
          <cell r="CJ27">
            <v>4009.5999999999826</v>
          </cell>
          <cell r="CK27">
            <v>10.16</v>
          </cell>
          <cell r="CN27">
            <v>7092.3999999999805</v>
          </cell>
          <cell r="CO27">
            <v>10.16</v>
          </cell>
          <cell r="CR27">
            <v>7702.7999999999984</v>
          </cell>
          <cell r="CS27">
            <v>10.16</v>
          </cell>
          <cell r="CV27">
            <v>7151.1999999999907</v>
          </cell>
          <cell r="CW27">
            <v>10.16</v>
          </cell>
          <cell r="CZ27">
            <v>6398.0000000000391</v>
          </cell>
          <cell r="DA27">
            <v>10.16</v>
          </cell>
          <cell r="DD27">
            <v>4236.3999999999669</v>
          </cell>
          <cell r="DE27">
            <v>10.16</v>
          </cell>
          <cell r="DH27">
            <v>744.80000000002303</v>
          </cell>
          <cell r="DI27">
            <v>10.16</v>
          </cell>
          <cell r="DL27">
            <v>428.39999999999242</v>
          </cell>
          <cell r="DM27">
            <v>10.16</v>
          </cell>
          <cell r="DP27">
            <v>2310</v>
          </cell>
          <cell r="DQ27">
            <v>10.16</v>
          </cell>
          <cell r="DT27">
            <v>2279.200000000028</v>
          </cell>
          <cell r="DU27">
            <v>10.16</v>
          </cell>
          <cell r="DX27">
            <v>1355.2000000000091</v>
          </cell>
          <cell r="DY27">
            <v>10.16</v>
          </cell>
          <cell r="EB27">
            <v>0</v>
          </cell>
          <cell r="EC27">
            <v>10.16</v>
          </cell>
          <cell r="EF27">
            <v>0</v>
          </cell>
          <cell r="EG27">
            <v>10.16</v>
          </cell>
          <cell r="EJ27">
            <v>0</v>
          </cell>
          <cell r="EK27">
            <v>10.16</v>
          </cell>
        </row>
        <row r="28">
          <cell r="C28" t="str">
            <v>5.2</v>
          </cell>
          <cell r="F28" t="str">
            <v>OBRAS DE ARTE ESPECIAIS</v>
          </cell>
        </row>
        <row r="29">
          <cell r="C29" t="str">
            <v>5.2.1</v>
          </cell>
          <cell r="D29">
            <v>4915672</v>
          </cell>
          <cell r="E29" t="str">
            <v>SICRO SERVIÇO</v>
          </cell>
          <cell r="F29" t="str">
            <v>LIMPEZA DE PONTE</v>
          </cell>
          <cell r="G29" t="str">
            <v>M</v>
          </cell>
          <cell r="H29">
            <v>0</v>
          </cell>
          <cell r="I29">
            <v>0</v>
          </cell>
          <cell r="L29">
            <v>0</v>
          </cell>
          <cell r="M29">
            <v>3.6</v>
          </cell>
          <cell r="P29">
            <v>0</v>
          </cell>
          <cell r="Q29">
            <v>3.6</v>
          </cell>
          <cell r="T29">
            <v>0</v>
          </cell>
          <cell r="U29">
            <v>3.6</v>
          </cell>
          <cell r="X29">
            <v>0</v>
          </cell>
          <cell r="Y29">
            <v>3.6</v>
          </cell>
          <cell r="AB29">
            <v>0</v>
          </cell>
          <cell r="AC29">
            <v>3.6</v>
          </cell>
          <cell r="AF29">
            <v>0</v>
          </cell>
          <cell r="AG29">
            <v>3.6</v>
          </cell>
          <cell r="AJ29">
            <v>0</v>
          </cell>
          <cell r="AK29">
            <v>3.6</v>
          </cell>
          <cell r="AN29">
            <v>0</v>
          </cell>
          <cell r="AO29">
            <v>3.6</v>
          </cell>
          <cell r="AR29">
            <v>0</v>
          </cell>
          <cell r="AS29">
            <v>3.6</v>
          </cell>
          <cell r="AV29">
            <v>0</v>
          </cell>
          <cell r="AW29">
            <v>3.6</v>
          </cell>
          <cell r="AZ29">
            <v>0</v>
          </cell>
          <cell r="BA29">
            <v>3.6</v>
          </cell>
          <cell r="BD29">
            <v>0</v>
          </cell>
          <cell r="BE29">
            <v>3.6</v>
          </cell>
          <cell r="BH29">
            <v>0</v>
          </cell>
          <cell r="BI29">
            <v>3.6</v>
          </cell>
          <cell r="BL29">
            <v>0</v>
          </cell>
          <cell r="BM29">
            <v>3.6</v>
          </cell>
          <cell r="BP29">
            <v>0</v>
          </cell>
          <cell r="BQ29">
            <v>3.6</v>
          </cell>
          <cell r="BT29">
            <v>0</v>
          </cell>
          <cell r="BU29">
            <v>3.6</v>
          </cell>
          <cell r="BX29">
            <v>0</v>
          </cell>
          <cell r="BY29">
            <v>3.6</v>
          </cell>
          <cell r="CB29">
            <v>0</v>
          </cell>
          <cell r="CC29">
            <v>3.6</v>
          </cell>
          <cell r="CF29">
            <v>0</v>
          </cell>
          <cell r="CG29">
            <v>3.6</v>
          </cell>
          <cell r="CJ29">
            <v>0</v>
          </cell>
          <cell r="CK29">
            <v>3.6</v>
          </cell>
          <cell r="CN29">
            <v>0</v>
          </cell>
          <cell r="CO29">
            <v>3.6</v>
          </cell>
          <cell r="CR29">
            <v>0</v>
          </cell>
          <cell r="CS29">
            <v>3.6</v>
          </cell>
          <cell r="CV29">
            <v>0</v>
          </cell>
          <cell r="CW29">
            <v>3.6</v>
          </cell>
          <cell r="CZ29">
            <v>0</v>
          </cell>
          <cell r="DA29">
            <v>3.6</v>
          </cell>
          <cell r="DD29">
            <v>0</v>
          </cell>
          <cell r="DE29">
            <v>3.6</v>
          </cell>
          <cell r="DH29">
            <v>0</v>
          </cell>
          <cell r="DI29">
            <v>3.6</v>
          </cell>
          <cell r="DL29">
            <v>0</v>
          </cell>
          <cell r="DM29">
            <v>3.6</v>
          </cell>
          <cell r="DP29">
            <v>0</v>
          </cell>
          <cell r="DQ29">
            <v>3.6</v>
          </cell>
          <cell r="DT29">
            <v>0</v>
          </cell>
          <cell r="DU29">
            <v>3.6</v>
          </cell>
          <cell r="DX29">
            <v>0</v>
          </cell>
          <cell r="DY29">
            <v>3.6</v>
          </cell>
          <cell r="EB29">
            <v>0</v>
          </cell>
          <cell r="EC29">
            <v>3.6</v>
          </cell>
          <cell r="EF29">
            <v>0</v>
          </cell>
          <cell r="EG29">
            <v>3.6</v>
          </cell>
          <cell r="EJ29">
            <v>0</v>
          </cell>
          <cell r="EK29">
            <v>3.6</v>
          </cell>
        </row>
        <row r="30">
          <cell r="C30" t="str">
            <v>5.2.2</v>
          </cell>
          <cell r="D30">
            <v>3806405</v>
          </cell>
          <cell r="E30" t="str">
            <v>SICRO SERVIÇO</v>
          </cell>
          <cell r="F30" t="str">
            <v>LIMPEZA DE APARELHOS DE APOIO EM OBRAS DE ARTE ESPECIAIS</v>
          </cell>
          <cell r="G30" t="str">
            <v>UN</v>
          </cell>
          <cell r="H30">
            <v>136</v>
          </cell>
          <cell r="I30">
            <v>72746.400000000009</v>
          </cell>
          <cell r="L30">
            <v>0</v>
          </cell>
          <cell r="M30">
            <v>534.9</v>
          </cell>
          <cell r="P30">
            <v>0</v>
          </cell>
          <cell r="Q30">
            <v>534.9</v>
          </cell>
          <cell r="T30">
            <v>0</v>
          </cell>
          <cell r="U30">
            <v>534.9</v>
          </cell>
          <cell r="X30">
            <v>0</v>
          </cell>
          <cell r="Y30">
            <v>534.9</v>
          </cell>
          <cell r="AB30">
            <v>0</v>
          </cell>
          <cell r="AC30">
            <v>534.9</v>
          </cell>
          <cell r="AF30">
            <v>0</v>
          </cell>
          <cell r="AG30">
            <v>534.9</v>
          </cell>
          <cell r="AJ30">
            <v>20</v>
          </cell>
          <cell r="AK30">
            <v>534.9</v>
          </cell>
          <cell r="AN30">
            <v>0</v>
          </cell>
          <cell r="AO30">
            <v>534.9</v>
          </cell>
          <cell r="AR30">
            <v>0</v>
          </cell>
          <cell r="AS30">
            <v>534.9</v>
          </cell>
          <cell r="AV30">
            <v>16</v>
          </cell>
          <cell r="AW30">
            <v>534.9</v>
          </cell>
          <cell r="AZ30">
            <v>0</v>
          </cell>
          <cell r="BA30">
            <v>534.9</v>
          </cell>
          <cell r="BD30">
            <v>0</v>
          </cell>
          <cell r="BE30">
            <v>534.9</v>
          </cell>
          <cell r="BH30">
            <v>8</v>
          </cell>
          <cell r="BI30">
            <v>534.9</v>
          </cell>
          <cell r="BL30">
            <v>0</v>
          </cell>
          <cell r="BM30">
            <v>534.9</v>
          </cell>
          <cell r="BP30">
            <v>0</v>
          </cell>
          <cell r="BQ30">
            <v>534.9</v>
          </cell>
          <cell r="BT30">
            <v>92</v>
          </cell>
          <cell r="BU30">
            <v>534.9</v>
          </cell>
          <cell r="BX30">
            <v>0</v>
          </cell>
          <cell r="BY30">
            <v>534.9</v>
          </cell>
          <cell r="CB30">
            <v>0</v>
          </cell>
          <cell r="CC30">
            <v>534.9</v>
          </cell>
          <cell r="CF30">
            <v>0</v>
          </cell>
          <cell r="CG30">
            <v>534.9</v>
          </cell>
          <cell r="CJ30">
            <v>0</v>
          </cell>
          <cell r="CK30">
            <v>534.9</v>
          </cell>
          <cell r="CN30">
            <v>0</v>
          </cell>
          <cell r="CO30">
            <v>534.9</v>
          </cell>
          <cell r="CR30">
            <v>0</v>
          </cell>
          <cell r="CS30">
            <v>534.9</v>
          </cell>
          <cell r="CV30">
            <v>0</v>
          </cell>
          <cell r="CW30">
            <v>534.9</v>
          </cell>
          <cell r="CZ30">
            <v>0</v>
          </cell>
          <cell r="DA30">
            <v>534.9</v>
          </cell>
          <cell r="DD30">
            <v>0</v>
          </cell>
          <cell r="DE30">
            <v>534.9</v>
          </cell>
          <cell r="DH30">
            <v>0</v>
          </cell>
          <cell r="DI30">
            <v>534.9</v>
          </cell>
          <cell r="DL30">
            <v>0</v>
          </cell>
          <cell r="DM30">
            <v>534.9</v>
          </cell>
          <cell r="DP30">
            <v>0</v>
          </cell>
          <cell r="DQ30">
            <v>534.9</v>
          </cell>
          <cell r="DT30">
            <v>0</v>
          </cell>
          <cell r="DU30">
            <v>534.9</v>
          </cell>
          <cell r="DX30">
            <v>0</v>
          </cell>
          <cell r="DY30">
            <v>534.9</v>
          </cell>
          <cell r="EB30">
            <v>0</v>
          </cell>
          <cell r="EC30">
            <v>534.9</v>
          </cell>
          <cell r="EF30">
            <v>0</v>
          </cell>
          <cell r="EG30">
            <v>534.9</v>
          </cell>
          <cell r="EJ30">
            <v>0</v>
          </cell>
          <cell r="EK30">
            <v>534.9</v>
          </cell>
        </row>
        <row r="31">
          <cell r="C31" t="str">
            <v>5.2.3</v>
          </cell>
          <cell r="D31">
            <v>3806406</v>
          </cell>
          <cell r="E31" t="str">
            <v>SICRO SERVIÇO</v>
          </cell>
          <cell r="F31" t="str">
            <v>LIMPEZA EM JUNTA DE DILATAÇÃO</v>
          </cell>
          <cell r="G31" t="str">
            <v>M</v>
          </cell>
          <cell r="H31">
            <v>1220.3000000000002</v>
          </cell>
          <cell r="I31">
            <v>5747.6</v>
          </cell>
          <cell r="L31">
            <v>0</v>
          </cell>
          <cell r="M31">
            <v>4.71</v>
          </cell>
          <cell r="P31">
            <v>0</v>
          </cell>
          <cell r="Q31">
            <v>4.71</v>
          </cell>
          <cell r="T31">
            <v>0</v>
          </cell>
          <cell r="U31">
            <v>4.71</v>
          </cell>
          <cell r="X31">
            <v>0</v>
          </cell>
          <cell r="Y31">
            <v>4.71</v>
          </cell>
          <cell r="AB31">
            <v>0</v>
          </cell>
          <cell r="AC31">
            <v>4.71</v>
          </cell>
          <cell r="AF31">
            <v>0</v>
          </cell>
          <cell r="AG31">
            <v>4.71</v>
          </cell>
          <cell r="AJ31">
            <v>145</v>
          </cell>
          <cell r="AK31">
            <v>4.71</v>
          </cell>
          <cell r="AN31">
            <v>0</v>
          </cell>
          <cell r="AO31">
            <v>4.71</v>
          </cell>
          <cell r="AR31">
            <v>0</v>
          </cell>
          <cell r="AS31">
            <v>4.71</v>
          </cell>
          <cell r="AV31">
            <v>37.200000000000003</v>
          </cell>
          <cell r="AW31">
            <v>4.71</v>
          </cell>
          <cell r="AZ31">
            <v>0</v>
          </cell>
          <cell r="BA31">
            <v>4.71</v>
          </cell>
          <cell r="BD31">
            <v>0</v>
          </cell>
          <cell r="BE31">
            <v>4.71</v>
          </cell>
          <cell r="BH31">
            <v>361.2</v>
          </cell>
          <cell r="BI31">
            <v>4.71</v>
          </cell>
          <cell r="BL31">
            <v>0</v>
          </cell>
          <cell r="BM31">
            <v>4.71</v>
          </cell>
          <cell r="BP31">
            <v>0</v>
          </cell>
          <cell r="BQ31">
            <v>4.71</v>
          </cell>
          <cell r="BT31">
            <v>676.90000000000009</v>
          </cell>
          <cell r="BU31">
            <v>4.71</v>
          </cell>
          <cell r="BX31">
            <v>0</v>
          </cell>
          <cell r="BY31">
            <v>4.71</v>
          </cell>
          <cell r="CB31">
            <v>0</v>
          </cell>
          <cell r="CC31">
            <v>4.71</v>
          </cell>
          <cell r="CF31">
            <v>0</v>
          </cell>
          <cell r="CG31">
            <v>4.71</v>
          </cell>
          <cell r="CJ31">
            <v>0</v>
          </cell>
          <cell r="CK31">
            <v>4.71</v>
          </cell>
          <cell r="CN31">
            <v>0</v>
          </cell>
          <cell r="CO31">
            <v>4.71</v>
          </cell>
          <cell r="CR31">
            <v>0</v>
          </cell>
          <cell r="CS31">
            <v>4.71</v>
          </cell>
          <cell r="CV31">
            <v>0</v>
          </cell>
          <cell r="CW31">
            <v>4.71</v>
          </cell>
          <cell r="CZ31">
            <v>0</v>
          </cell>
          <cell r="DA31">
            <v>4.71</v>
          </cell>
          <cell r="DD31">
            <v>0</v>
          </cell>
          <cell r="DE31">
            <v>4.71</v>
          </cell>
          <cell r="DH31">
            <v>0</v>
          </cell>
          <cell r="DI31">
            <v>4.71</v>
          </cell>
          <cell r="DL31">
            <v>0</v>
          </cell>
          <cell r="DM31">
            <v>4.71</v>
          </cell>
          <cell r="DP31">
            <v>0</v>
          </cell>
          <cell r="DQ31">
            <v>4.71</v>
          </cell>
          <cell r="DT31">
            <v>0</v>
          </cell>
          <cell r="DU31">
            <v>4.71</v>
          </cell>
          <cell r="DX31">
            <v>0</v>
          </cell>
          <cell r="DY31">
            <v>4.71</v>
          </cell>
          <cell r="EB31">
            <v>0</v>
          </cell>
          <cell r="EC31">
            <v>4.71</v>
          </cell>
          <cell r="EF31">
            <v>0</v>
          </cell>
          <cell r="EG31">
            <v>4.71</v>
          </cell>
          <cell r="EJ31">
            <v>0</v>
          </cell>
          <cell r="EK31">
            <v>4.71</v>
          </cell>
        </row>
        <row r="32">
          <cell r="C32" t="str">
            <v>5.2.4</v>
          </cell>
          <cell r="D32">
            <v>3806409</v>
          </cell>
          <cell r="E32" t="str">
            <v>SICRO SERVIÇO</v>
          </cell>
          <cell r="F32" t="str">
            <v>SUBSTITUIÇÃO DE JUNTA DE DILATAÇÃO - FORNECIMENTO E INSTALAÇÃO</v>
          </cell>
          <cell r="G32" t="str">
            <v>M</v>
          </cell>
          <cell r="H32">
            <v>1220.3000000000002</v>
          </cell>
          <cell r="I32">
            <v>1559921.6800000002</v>
          </cell>
          <cell r="L32">
            <v>0</v>
          </cell>
          <cell r="M32">
            <v>1278.31</v>
          </cell>
          <cell r="P32">
            <v>0</v>
          </cell>
          <cell r="Q32">
            <v>1278.31</v>
          </cell>
          <cell r="T32">
            <v>0</v>
          </cell>
          <cell r="U32">
            <v>1278.31</v>
          </cell>
          <cell r="X32">
            <v>0</v>
          </cell>
          <cell r="Y32">
            <v>1278.31</v>
          </cell>
          <cell r="AB32">
            <v>0</v>
          </cell>
          <cell r="AC32">
            <v>1278.31</v>
          </cell>
          <cell r="AF32">
            <v>0</v>
          </cell>
          <cell r="AG32">
            <v>1278.31</v>
          </cell>
          <cell r="AJ32">
            <v>145</v>
          </cell>
          <cell r="AK32">
            <v>1278.31</v>
          </cell>
          <cell r="AN32">
            <v>0</v>
          </cell>
          <cell r="AO32">
            <v>1278.31</v>
          </cell>
          <cell r="AR32">
            <v>0</v>
          </cell>
          <cell r="AS32">
            <v>1278.31</v>
          </cell>
          <cell r="AV32">
            <v>37.200000000000003</v>
          </cell>
          <cell r="AW32">
            <v>1278.31</v>
          </cell>
          <cell r="AZ32">
            <v>0</v>
          </cell>
          <cell r="BA32">
            <v>1278.31</v>
          </cell>
          <cell r="BD32">
            <v>0</v>
          </cell>
          <cell r="BE32">
            <v>1278.31</v>
          </cell>
          <cell r="BH32">
            <v>361.2</v>
          </cell>
          <cell r="BI32">
            <v>1278.31</v>
          </cell>
          <cell r="BL32">
            <v>0</v>
          </cell>
          <cell r="BM32">
            <v>1278.31</v>
          </cell>
          <cell r="BP32">
            <v>0</v>
          </cell>
          <cell r="BQ32">
            <v>1278.31</v>
          </cell>
          <cell r="BT32">
            <v>676.90000000000009</v>
          </cell>
          <cell r="BU32">
            <v>1278.31</v>
          </cell>
          <cell r="BX32">
            <v>0</v>
          </cell>
          <cell r="BY32">
            <v>1278.31</v>
          </cell>
          <cell r="CB32">
            <v>0</v>
          </cell>
          <cell r="CC32">
            <v>1278.31</v>
          </cell>
          <cell r="CF32">
            <v>0</v>
          </cell>
          <cell r="CG32">
            <v>1278.31</v>
          </cell>
          <cell r="CJ32">
            <v>0</v>
          </cell>
          <cell r="CK32">
            <v>1278.31</v>
          </cell>
          <cell r="CN32">
            <v>0</v>
          </cell>
          <cell r="CO32">
            <v>1278.31</v>
          </cell>
          <cell r="CR32">
            <v>0</v>
          </cell>
          <cell r="CS32">
            <v>1278.31</v>
          </cell>
          <cell r="CV32">
            <v>0</v>
          </cell>
          <cell r="CW32">
            <v>1278.31</v>
          </cell>
          <cell r="CZ32">
            <v>0</v>
          </cell>
          <cell r="DA32">
            <v>1278.31</v>
          </cell>
          <cell r="DD32">
            <v>0</v>
          </cell>
          <cell r="DE32">
            <v>1278.31</v>
          </cell>
          <cell r="DH32">
            <v>0</v>
          </cell>
          <cell r="DI32">
            <v>1278.31</v>
          </cell>
          <cell r="DL32">
            <v>0</v>
          </cell>
          <cell r="DM32">
            <v>1278.31</v>
          </cell>
          <cell r="DP32">
            <v>0</v>
          </cell>
          <cell r="DQ32">
            <v>1278.31</v>
          </cell>
          <cell r="DT32">
            <v>0</v>
          </cell>
          <cell r="DU32">
            <v>1278.31</v>
          </cell>
          <cell r="DX32">
            <v>0</v>
          </cell>
          <cell r="DY32">
            <v>1278.31</v>
          </cell>
          <cell r="EB32">
            <v>0</v>
          </cell>
          <cell r="EC32">
            <v>1278.31</v>
          </cell>
          <cell r="EF32">
            <v>0</v>
          </cell>
          <cell r="EG32">
            <v>1278.31</v>
          </cell>
          <cell r="EJ32">
            <v>0</v>
          </cell>
          <cell r="EK32">
            <v>1278.31</v>
          </cell>
        </row>
        <row r="33">
          <cell r="C33" t="str">
            <v>5.2.5</v>
          </cell>
          <cell r="D33">
            <v>4915645</v>
          </cell>
          <cell r="E33" t="str">
            <v>SICRO SERVIÇO</v>
          </cell>
          <cell r="F33" t="str">
            <v>INJEÇÃO DE FISSURAS EM ESTRUTURAS DE CONCRETO COM ADESIVO ESTRUTURAL DE BASE EPÓXI DE BAIXA VISCOSIDADE - FORNECIMENTO E APLICAÇÃO</v>
          </cell>
          <cell r="G33" t="str">
            <v>KG</v>
          </cell>
          <cell r="H33">
            <v>16.071999999999999</v>
          </cell>
          <cell r="I33">
            <v>5226.28</v>
          </cell>
          <cell r="L33">
            <v>0</v>
          </cell>
          <cell r="M33">
            <v>325.18</v>
          </cell>
          <cell r="P33">
            <v>0</v>
          </cell>
          <cell r="Q33">
            <v>325.18</v>
          </cell>
          <cell r="T33">
            <v>0</v>
          </cell>
          <cell r="U33">
            <v>325.18</v>
          </cell>
          <cell r="X33">
            <v>0</v>
          </cell>
          <cell r="Y33">
            <v>325.18</v>
          </cell>
          <cell r="AB33">
            <v>0</v>
          </cell>
          <cell r="AC33">
            <v>325.18</v>
          </cell>
          <cell r="AF33">
            <v>0</v>
          </cell>
          <cell r="AG33">
            <v>325.18</v>
          </cell>
          <cell r="AJ33">
            <v>2.1840000000000002</v>
          </cell>
          <cell r="AK33">
            <v>325.18</v>
          </cell>
          <cell r="AN33">
            <v>0</v>
          </cell>
          <cell r="AO33">
            <v>325.18</v>
          </cell>
          <cell r="AR33">
            <v>0</v>
          </cell>
          <cell r="AS33">
            <v>325.18</v>
          </cell>
          <cell r="AV33">
            <v>0.224</v>
          </cell>
          <cell r="AW33">
            <v>325.18</v>
          </cell>
          <cell r="AZ33">
            <v>0</v>
          </cell>
          <cell r="BA33">
            <v>325.18</v>
          </cell>
          <cell r="BD33">
            <v>0</v>
          </cell>
          <cell r="BE33">
            <v>325.18</v>
          </cell>
          <cell r="BH33">
            <v>1.68</v>
          </cell>
          <cell r="BI33">
            <v>325.18</v>
          </cell>
          <cell r="BL33">
            <v>0</v>
          </cell>
          <cell r="BM33">
            <v>325.18</v>
          </cell>
          <cell r="BP33">
            <v>0</v>
          </cell>
          <cell r="BQ33">
            <v>325.18</v>
          </cell>
          <cell r="BT33">
            <v>11.984</v>
          </cell>
          <cell r="BU33">
            <v>325.18</v>
          </cell>
          <cell r="BX33">
            <v>0</v>
          </cell>
          <cell r="BY33">
            <v>325.18</v>
          </cell>
          <cell r="CB33">
            <v>0</v>
          </cell>
          <cell r="CC33">
            <v>325.18</v>
          </cell>
          <cell r="CF33">
            <v>0</v>
          </cell>
          <cell r="CG33">
            <v>325.18</v>
          </cell>
          <cell r="CJ33">
            <v>0</v>
          </cell>
          <cell r="CK33">
            <v>325.18</v>
          </cell>
          <cell r="CN33">
            <v>0</v>
          </cell>
          <cell r="CO33">
            <v>325.18</v>
          </cell>
          <cell r="CR33">
            <v>0</v>
          </cell>
          <cell r="CS33">
            <v>325.18</v>
          </cell>
          <cell r="CV33">
            <v>0</v>
          </cell>
          <cell r="CW33">
            <v>325.18</v>
          </cell>
          <cell r="CZ33">
            <v>0</v>
          </cell>
          <cell r="DA33">
            <v>325.18</v>
          </cell>
          <cell r="DD33">
            <v>0</v>
          </cell>
          <cell r="DE33">
            <v>325.18</v>
          </cell>
          <cell r="DH33">
            <v>0</v>
          </cell>
          <cell r="DI33">
            <v>325.18</v>
          </cell>
          <cell r="DL33">
            <v>0</v>
          </cell>
          <cell r="DM33">
            <v>325.18</v>
          </cell>
          <cell r="DP33">
            <v>0</v>
          </cell>
          <cell r="DQ33">
            <v>325.18</v>
          </cell>
          <cell r="DT33">
            <v>0</v>
          </cell>
          <cell r="DU33">
            <v>325.18</v>
          </cell>
          <cell r="DX33">
            <v>0</v>
          </cell>
          <cell r="DY33">
            <v>325.18</v>
          </cell>
          <cell r="EB33">
            <v>0</v>
          </cell>
          <cell r="EC33">
            <v>325.18</v>
          </cell>
          <cell r="EF33">
            <v>0</v>
          </cell>
          <cell r="EG33">
            <v>325.18</v>
          </cell>
          <cell r="EJ33">
            <v>0</v>
          </cell>
          <cell r="EK33">
            <v>325.18</v>
          </cell>
        </row>
        <row r="34">
          <cell r="C34" t="str">
            <v>5.2.6</v>
          </cell>
          <cell r="D34">
            <v>4915641</v>
          </cell>
          <cell r="E34" t="str">
            <v>SICRO SERVIÇO</v>
          </cell>
          <cell r="F34" t="str">
            <v>DRENO EM TUBO DE AÇO GALVANIZADO D = 80 MM E L = 50 CM EM OAE - FORNECIMENTO E INSTALAÇÃO</v>
          </cell>
          <cell r="G34" t="str">
            <v>UN</v>
          </cell>
          <cell r="H34">
            <v>59</v>
          </cell>
          <cell r="I34">
            <v>1544.62</v>
          </cell>
          <cell r="L34">
            <v>0</v>
          </cell>
          <cell r="M34">
            <v>26.18</v>
          </cell>
          <cell r="P34">
            <v>0</v>
          </cell>
          <cell r="Q34">
            <v>26.18</v>
          </cell>
          <cell r="T34">
            <v>0</v>
          </cell>
          <cell r="U34">
            <v>26.18</v>
          </cell>
          <cell r="X34">
            <v>0</v>
          </cell>
          <cell r="Y34">
            <v>26.18</v>
          </cell>
          <cell r="AB34">
            <v>0</v>
          </cell>
          <cell r="AC34">
            <v>26.18</v>
          </cell>
          <cell r="AF34">
            <v>0</v>
          </cell>
          <cell r="AG34">
            <v>26.18</v>
          </cell>
          <cell r="AJ34">
            <v>0</v>
          </cell>
          <cell r="AK34">
            <v>26.18</v>
          </cell>
          <cell r="AN34">
            <v>0</v>
          </cell>
          <cell r="AO34">
            <v>26.18</v>
          </cell>
          <cell r="AR34">
            <v>0</v>
          </cell>
          <cell r="AS34">
            <v>26.18</v>
          </cell>
          <cell r="AV34">
            <v>0</v>
          </cell>
          <cell r="AW34">
            <v>26.18</v>
          </cell>
          <cell r="AZ34">
            <v>0</v>
          </cell>
          <cell r="BA34">
            <v>26.18</v>
          </cell>
          <cell r="BD34">
            <v>0</v>
          </cell>
          <cell r="BE34">
            <v>26.18</v>
          </cell>
          <cell r="BH34">
            <v>0</v>
          </cell>
          <cell r="BI34">
            <v>26.18</v>
          </cell>
          <cell r="BL34">
            <v>0</v>
          </cell>
          <cell r="BM34">
            <v>26.18</v>
          </cell>
          <cell r="BP34">
            <v>0</v>
          </cell>
          <cell r="BQ34">
            <v>26.18</v>
          </cell>
          <cell r="BT34">
            <v>59</v>
          </cell>
          <cell r="BU34">
            <v>26.18</v>
          </cell>
          <cell r="BX34">
            <v>0</v>
          </cell>
          <cell r="BY34">
            <v>26.18</v>
          </cell>
          <cell r="CB34">
            <v>0</v>
          </cell>
          <cell r="CC34">
            <v>26.18</v>
          </cell>
          <cell r="CF34">
            <v>0</v>
          </cell>
          <cell r="CG34">
            <v>26.18</v>
          </cell>
          <cell r="CJ34">
            <v>0</v>
          </cell>
          <cell r="CK34">
            <v>26.18</v>
          </cell>
          <cell r="CN34">
            <v>0</v>
          </cell>
          <cell r="CO34">
            <v>26.18</v>
          </cell>
          <cell r="CR34">
            <v>0</v>
          </cell>
          <cell r="CS34">
            <v>26.18</v>
          </cell>
          <cell r="CV34">
            <v>0</v>
          </cell>
          <cell r="CW34">
            <v>26.18</v>
          </cell>
          <cell r="CZ34">
            <v>0</v>
          </cell>
          <cell r="DA34">
            <v>26.18</v>
          </cell>
          <cell r="DD34">
            <v>0</v>
          </cell>
          <cell r="DE34">
            <v>26.18</v>
          </cell>
          <cell r="DH34">
            <v>0</v>
          </cell>
          <cell r="DI34">
            <v>26.18</v>
          </cell>
          <cell r="DL34">
            <v>0</v>
          </cell>
          <cell r="DM34">
            <v>26.18</v>
          </cell>
          <cell r="DP34">
            <v>0</v>
          </cell>
          <cell r="DQ34">
            <v>26.18</v>
          </cell>
          <cell r="DT34">
            <v>0</v>
          </cell>
          <cell r="DU34">
            <v>26.18</v>
          </cell>
          <cell r="DX34">
            <v>0</v>
          </cell>
          <cell r="DY34">
            <v>26.18</v>
          </cell>
          <cell r="EB34">
            <v>0</v>
          </cell>
          <cell r="EC34">
            <v>26.18</v>
          </cell>
          <cell r="EF34">
            <v>0</v>
          </cell>
          <cell r="EG34">
            <v>26.18</v>
          </cell>
          <cell r="EJ34">
            <v>0</v>
          </cell>
          <cell r="EK34">
            <v>26.18</v>
          </cell>
        </row>
        <row r="35">
          <cell r="C35" t="str">
            <v>5.2.7</v>
          </cell>
          <cell r="D35">
            <v>4413905</v>
          </cell>
          <cell r="E35" t="str">
            <v>SICRO SERVIÇO</v>
          </cell>
          <cell r="F35" t="str">
            <v>HIDROSSEMEADURA</v>
          </cell>
          <cell r="G35" t="str">
            <v>M²</v>
          </cell>
          <cell r="H35">
            <v>0</v>
          </cell>
          <cell r="I35">
            <v>0</v>
          </cell>
          <cell r="L35">
            <v>0</v>
          </cell>
          <cell r="M35">
            <v>2.76</v>
          </cell>
          <cell r="P35">
            <v>0</v>
          </cell>
          <cell r="Q35">
            <v>2.76</v>
          </cell>
          <cell r="T35">
            <v>0</v>
          </cell>
          <cell r="U35">
            <v>2.76</v>
          </cell>
          <cell r="X35">
            <v>0</v>
          </cell>
          <cell r="Y35">
            <v>2.76</v>
          </cell>
          <cell r="AB35">
            <v>0</v>
          </cell>
          <cell r="AC35">
            <v>2.76</v>
          </cell>
          <cell r="AF35">
            <v>0</v>
          </cell>
          <cell r="AG35">
            <v>2.76</v>
          </cell>
          <cell r="AJ35">
            <v>0</v>
          </cell>
          <cell r="AK35">
            <v>2.76</v>
          </cell>
          <cell r="AN35">
            <v>0</v>
          </cell>
          <cell r="AO35">
            <v>2.76</v>
          </cell>
          <cell r="AR35">
            <v>0</v>
          </cell>
          <cell r="AS35">
            <v>2.76</v>
          </cell>
          <cell r="AV35">
            <v>0</v>
          </cell>
          <cell r="AW35">
            <v>2.76</v>
          </cell>
          <cell r="AZ35">
            <v>0</v>
          </cell>
          <cell r="BA35">
            <v>2.76</v>
          </cell>
          <cell r="BD35">
            <v>0</v>
          </cell>
          <cell r="BE35">
            <v>2.76</v>
          </cell>
          <cell r="BH35">
            <v>0</v>
          </cell>
          <cell r="BI35">
            <v>2.76</v>
          </cell>
          <cell r="BL35">
            <v>0</v>
          </cell>
          <cell r="BM35">
            <v>2.76</v>
          </cell>
          <cell r="BP35">
            <v>0</v>
          </cell>
          <cell r="BQ35">
            <v>2.76</v>
          </cell>
          <cell r="BT35">
            <v>0</v>
          </cell>
          <cell r="BU35">
            <v>2.76</v>
          </cell>
          <cell r="BX35">
            <v>0</v>
          </cell>
          <cell r="BY35">
            <v>2.76</v>
          </cell>
          <cell r="CB35">
            <v>0</v>
          </cell>
          <cell r="CC35">
            <v>2.76</v>
          </cell>
          <cell r="CF35">
            <v>0</v>
          </cell>
          <cell r="CG35">
            <v>2.76</v>
          </cell>
          <cell r="CJ35">
            <v>0</v>
          </cell>
          <cell r="CK35">
            <v>2.76</v>
          </cell>
          <cell r="CN35">
            <v>0</v>
          </cell>
          <cell r="CO35">
            <v>2.76</v>
          </cell>
          <cell r="CR35">
            <v>0</v>
          </cell>
          <cell r="CS35">
            <v>2.76</v>
          </cell>
          <cell r="CV35">
            <v>0</v>
          </cell>
          <cell r="CW35">
            <v>2.76</v>
          </cell>
          <cell r="CZ35">
            <v>0</v>
          </cell>
          <cell r="DA35">
            <v>2.76</v>
          </cell>
          <cell r="DD35">
            <v>0</v>
          </cell>
          <cell r="DE35">
            <v>2.76</v>
          </cell>
          <cell r="DH35">
            <v>0</v>
          </cell>
          <cell r="DI35">
            <v>2.76</v>
          </cell>
          <cell r="DL35">
            <v>0</v>
          </cell>
          <cell r="DM35">
            <v>2.76</v>
          </cell>
          <cell r="DP35">
            <v>0</v>
          </cell>
          <cell r="DQ35">
            <v>2.76</v>
          </cell>
          <cell r="DT35">
            <v>0</v>
          </cell>
          <cell r="DU35">
            <v>2.76</v>
          </cell>
          <cell r="DX35">
            <v>0</v>
          </cell>
          <cell r="DY35">
            <v>2.76</v>
          </cell>
          <cell r="EB35">
            <v>0</v>
          </cell>
          <cell r="EC35">
            <v>2.76</v>
          </cell>
          <cell r="EF35">
            <v>0</v>
          </cell>
          <cell r="EG35">
            <v>2.76</v>
          </cell>
          <cell r="EJ35">
            <v>0</v>
          </cell>
          <cell r="EK35">
            <v>2.76</v>
          </cell>
        </row>
        <row r="36">
          <cell r="C36" t="str">
            <v>5.3</v>
          </cell>
          <cell r="F36" t="str">
            <v>DISPOSITIVO DE SEGURANÇA</v>
          </cell>
        </row>
        <row r="37">
          <cell r="C37" t="str">
            <v>5.3.1</v>
          </cell>
          <cell r="D37" t="str">
            <v>RO-40989</v>
          </cell>
          <cell r="E37" t="str">
            <v>DER/MG</v>
          </cell>
          <cell r="F37" t="str">
            <v>BARREIRA  SIMPLES  DE  CONCRETO  ARMADO  TIPO  NEW  JERSEY (EXECUÇÃO,  INCLUINDO   FORNECIMENTO  E  TRANSPORTE  DE TODOS OS MATERIAIS)</v>
          </cell>
          <cell r="G37" t="str">
            <v>M</v>
          </cell>
          <cell r="H37">
            <v>4384</v>
          </cell>
          <cell r="I37">
            <v>1291833.27</v>
          </cell>
          <cell r="L37">
            <v>0</v>
          </cell>
          <cell r="M37">
            <v>294.67</v>
          </cell>
          <cell r="P37">
            <v>0</v>
          </cell>
          <cell r="Q37">
            <v>294.67</v>
          </cell>
          <cell r="T37">
            <v>0</v>
          </cell>
          <cell r="U37">
            <v>294.67</v>
          </cell>
          <cell r="X37">
            <v>0</v>
          </cell>
          <cell r="Y37">
            <v>294.67</v>
          </cell>
          <cell r="AB37">
            <v>0</v>
          </cell>
          <cell r="AC37">
            <v>294.67</v>
          </cell>
          <cell r="AF37">
            <v>0</v>
          </cell>
          <cell r="AG37">
            <v>294.67</v>
          </cell>
          <cell r="AJ37">
            <v>242</v>
          </cell>
          <cell r="AK37">
            <v>294.67</v>
          </cell>
          <cell r="AN37">
            <v>0</v>
          </cell>
          <cell r="AO37">
            <v>294.67</v>
          </cell>
          <cell r="AR37">
            <v>0</v>
          </cell>
          <cell r="AS37">
            <v>294.67</v>
          </cell>
          <cell r="AV37">
            <v>106.4</v>
          </cell>
          <cell r="AW37">
            <v>294.67</v>
          </cell>
          <cell r="AZ37">
            <v>0</v>
          </cell>
          <cell r="BA37">
            <v>294.67</v>
          </cell>
          <cell r="BD37">
            <v>0</v>
          </cell>
          <cell r="BE37">
            <v>294.67</v>
          </cell>
          <cell r="BH37">
            <v>1980</v>
          </cell>
          <cell r="BI37">
            <v>294.67</v>
          </cell>
          <cell r="BL37">
            <v>0</v>
          </cell>
          <cell r="BM37">
            <v>294.67</v>
          </cell>
          <cell r="BP37">
            <v>0</v>
          </cell>
          <cell r="BQ37">
            <v>294.67</v>
          </cell>
          <cell r="BT37">
            <v>2055.6</v>
          </cell>
          <cell r="BU37">
            <v>294.67</v>
          </cell>
          <cell r="BX37">
            <v>0</v>
          </cell>
          <cell r="BY37">
            <v>294.67</v>
          </cell>
          <cell r="CB37">
            <v>0</v>
          </cell>
          <cell r="CC37">
            <v>294.67</v>
          </cell>
          <cell r="CF37">
            <v>0</v>
          </cell>
          <cell r="CG37">
            <v>294.67</v>
          </cell>
          <cell r="CJ37">
            <v>0</v>
          </cell>
          <cell r="CK37">
            <v>294.67</v>
          </cell>
          <cell r="CN37">
            <v>0</v>
          </cell>
          <cell r="CO37">
            <v>294.67</v>
          </cell>
          <cell r="CR37">
            <v>0</v>
          </cell>
          <cell r="CS37">
            <v>294.67</v>
          </cell>
          <cell r="CV37">
            <v>0</v>
          </cell>
          <cell r="CW37">
            <v>294.67</v>
          </cell>
          <cell r="CZ37">
            <v>0</v>
          </cell>
          <cell r="DA37">
            <v>294.67</v>
          </cell>
          <cell r="DD37">
            <v>0</v>
          </cell>
          <cell r="DE37">
            <v>294.67</v>
          </cell>
          <cell r="DH37">
            <v>0</v>
          </cell>
          <cell r="DI37">
            <v>294.67</v>
          </cell>
          <cell r="DL37">
            <v>0</v>
          </cell>
          <cell r="DM37">
            <v>294.67</v>
          </cell>
          <cell r="DP37">
            <v>0</v>
          </cell>
          <cell r="DQ37">
            <v>294.67</v>
          </cell>
          <cell r="DT37">
            <v>0</v>
          </cell>
          <cell r="DU37">
            <v>294.67</v>
          </cell>
          <cell r="DX37">
            <v>0</v>
          </cell>
          <cell r="DY37">
            <v>294.67</v>
          </cell>
          <cell r="EB37">
            <v>0</v>
          </cell>
          <cell r="EC37">
            <v>294.67</v>
          </cell>
          <cell r="EF37">
            <v>0</v>
          </cell>
          <cell r="EG37">
            <v>294.67</v>
          </cell>
          <cell r="EJ37">
            <v>0</v>
          </cell>
          <cell r="EK37">
            <v>294.67</v>
          </cell>
        </row>
        <row r="38">
          <cell r="C38" t="str">
            <v>5.3.2</v>
          </cell>
          <cell r="D38">
            <v>4916118</v>
          </cell>
          <cell r="E38" t="str">
            <v>SICRO SERVIÇO</v>
          </cell>
          <cell r="F38" t="str">
            <v>RECOMPOSIÇÃO DE GUARDA-CORPO DE CONCRETO - AREIA E BRITA COMERCIAIS</v>
          </cell>
          <cell r="G38" t="str">
            <v>M</v>
          </cell>
          <cell r="H38">
            <v>628.59999999999991</v>
          </cell>
          <cell r="I38">
            <v>46365.53</v>
          </cell>
          <cell r="L38">
            <v>0</v>
          </cell>
          <cell r="M38">
            <v>73.760000000000005</v>
          </cell>
          <cell r="P38">
            <v>0</v>
          </cell>
          <cell r="Q38">
            <v>73.760000000000005</v>
          </cell>
          <cell r="T38">
            <v>0</v>
          </cell>
          <cell r="U38">
            <v>73.760000000000005</v>
          </cell>
          <cell r="X38">
            <v>0</v>
          </cell>
          <cell r="Y38">
            <v>73.760000000000005</v>
          </cell>
          <cell r="AB38">
            <v>0</v>
          </cell>
          <cell r="AC38">
            <v>73.760000000000005</v>
          </cell>
          <cell r="AF38">
            <v>0</v>
          </cell>
          <cell r="AG38">
            <v>73.760000000000005</v>
          </cell>
          <cell r="AJ38">
            <v>18</v>
          </cell>
          <cell r="AK38">
            <v>73.760000000000005</v>
          </cell>
          <cell r="AN38">
            <v>0</v>
          </cell>
          <cell r="AO38">
            <v>73.760000000000005</v>
          </cell>
          <cell r="AR38">
            <v>0</v>
          </cell>
          <cell r="AS38">
            <v>73.760000000000005</v>
          </cell>
          <cell r="AV38">
            <v>386.59999999999997</v>
          </cell>
          <cell r="AW38">
            <v>73.760000000000005</v>
          </cell>
          <cell r="AZ38">
            <v>0</v>
          </cell>
          <cell r="BA38">
            <v>73.760000000000005</v>
          </cell>
          <cell r="BD38">
            <v>0</v>
          </cell>
          <cell r="BE38">
            <v>73.760000000000005</v>
          </cell>
          <cell r="BH38">
            <v>4</v>
          </cell>
          <cell r="BI38">
            <v>73.760000000000005</v>
          </cell>
          <cell r="BL38">
            <v>0</v>
          </cell>
          <cell r="BM38">
            <v>73.760000000000005</v>
          </cell>
          <cell r="BP38">
            <v>0</v>
          </cell>
          <cell r="BQ38">
            <v>73.760000000000005</v>
          </cell>
          <cell r="BT38">
            <v>220</v>
          </cell>
          <cell r="BU38">
            <v>73.760000000000005</v>
          </cell>
          <cell r="BX38">
            <v>0</v>
          </cell>
          <cell r="BY38">
            <v>73.760000000000005</v>
          </cell>
          <cell r="CB38">
            <v>0</v>
          </cell>
          <cell r="CC38">
            <v>73.760000000000005</v>
          </cell>
          <cell r="CF38">
            <v>0</v>
          </cell>
          <cell r="CG38">
            <v>73.760000000000005</v>
          </cell>
          <cell r="CJ38">
            <v>0</v>
          </cell>
          <cell r="CK38">
            <v>73.760000000000005</v>
          </cell>
          <cell r="CN38">
            <v>0</v>
          </cell>
          <cell r="CO38">
            <v>73.760000000000005</v>
          </cell>
          <cell r="CR38">
            <v>0</v>
          </cell>
          <cell r="CS38">
            <v>73.760000000000005</v>
          </cell>
          <cell r="CV38">
            <v>0</v>
          </cell>
          <cell r="CW38">
            <v>73.760000000000005</v>
          </cell>
          <cell r="CZ38">
            <v>0</v>
          </cell>
          <cell r="DA38">
            <v>73.760000000000005</v>
          </cell>
          <cell r="DD38">
            <v>0</v>
          </cell>
          <cell r="DE38">
            <v>73.760000000000005</v>
          </cell>
          <cell r="DH38">
            <v>0</v>
          </cell>
          <cell r="DI38">
            <v>73.760000000000005</v>
          </cell>
          <cell r="DL38">
            <v>0</v>
          </cell>
          <cell r="DM38">
            <v>73.760000000000005</v>
          </cell>
          <cell r="DP38">
            <v>0</v>
          </cell>
          <cell r="DQ38">
            <v>73.760000000000005</v>
          </cell>
          <cell r="DT38">
            <v>0</v>
          </cell>
          <cell r="DU38">
            <v>73.760000000000005</v>
          </cell>
          <cell r="DX38">
            <v>0</v>
          </cell>
          <cell r="DY38">
            <v>73.760000000000005</v>
          </cell>
          <cell r="EB38">
            <v>0</v>
          </cell>
          <cell r="EC38">
            <v>73.760000000000005</v>
          </cell>
          <cell r="EF38">
            <v>0</v>
          </cell>
          <cell r="EG38">
            <v>73.760000000000005</v>
          </cell>
          <cell r="EJ38">
            <v>0</v>
          </cell>
          <cell r="EK38">
            <v>73.760000000000005</v>
          </cell>
        </row>
        <row r="39">
          <cell r="C39" t="str">
            <v>5.3.3</v>
          </cell>
          <cell r="D39">
            <v>3713600</v>
          </cell>
          <cell r="E39" t="str">
            <v>SICRO SERVIÇO</v>
          </cell>
          <cell r="F39" t="str">
            <v>DEFENSA MALEÁVEL SIMPLES - FORNECIMENTO E IMPLANTAÇÃO</v>
          </cell>
          <cell r="G39" t="str">
            <v>M</v>
          </cell>
          <cell r="H39">
            <v>51212.920000000151</v>
          </cell>
          <cell r="I39">
            <v>17693551.719999999</v>
          </cell>
          <cell r="L39">
            <v>1856.1640000000057</v>
          </cell>
          <cell r="M39">
            <v>345.49</v>
          </cell>
          <cell r="P39">
            <v>1596.1640000000057</v>
          </cell>
          <cell r="Q39">
            <v>345.49</v>
          </cell>
          <cell r="T39">
            <v>1596.1640000000057</v>
          </cell>
          <cell r="U39">
            <v>345.49</v>
          </cell>
          <cell r="X39">
            <v>1596.1640000000057</v>
          </cell>
          <cell r="Y39">
            <v>345.49</v>
          </cell>
          <cell r="AB39">
            <v>1596.1640000000057</v>
          </cell>
          <cell r="AC39">
            <v>345.49</v>
          </cell>
          <cell r="AF39">
            <v>1596.1640000000057</v>
          </cell>
          <cell r="AG39">
            <v>345.49</v>
          </cell>
          <cell r="AJ39">
            <v>1596.1640000000057</v>
          </cell>
          <cell r="AK39">
            <v>345.49</v>
          </cell>
          <cell r="AN39">
            <v>1628.1640000000057</v>
          </cell>
          <cell r="AO39">
            <v>345.49</v>
          </cell>
          <cell r="AR39">
            <v>1596.1640000000057</v>
          </cell>
          <cell r="AS39">
            <v>345.49</v>
          </cell>
          <cell r="AV39">
            <v>1596.1640000000057</v>
          </cell>
          <cell r="AW39">
            <v>345.49</v>
          </cell>
          <cell r="AZ39">
            <v>1596.1640000000057</v>
          </cell>
          <cell r="BA39">
            <v>345.49</v>
          </cell>
          <cell r="BD39">
            <v>1752.1640000000057</v>
          </cell>
          <cell r="BE39">
            <v>345.49</v>
          </cell>
          <cell r="BH39">
            <v>1752.1640000000057</v>
          </cell>
          <cell r="BI39">
            <v>345.49</v>
          </cell>
          <cell r="BL39">
            <v>1732.1640000000057</v>
          </cell>
          <cell r="BM39">
            <v>345.49</v>
          </cell>
          <cell r="BP39">
            <v>1596.1640000000057</v>
          </cell>
          <cell r="BQ39">
            <v>345.49</v>
          </cell>
          <cell r="BT39">
            <v>1836.1640000000057</v>
          </cell>
          <cell r="BU39">
            <v>345.49</v>
          </cell>
          <cell r="BX39">
            <v>1836.1640000000057</v>
          </cell>
          <cell r="BY39">
            <v>345.49</v>
          </cell>
          <cell r="CB39">
            <v>2148.1640000000057</v>
          </cell>
          <cell r="CC39">
            <v>345.49</v>
          </cell>
          <cell r="CF39">
            <v>2076.1640000000057</v>
          </cell>
          <cell r="CG39">
            <v>345.49</v>
          </cell>
          <cell r="CJ39">
            <v>1596.1640000000057</v>
          </cell>
          <cell r="CK39">
            <v>345.49</v>
          </cell>
          <cell r="CN39">
            <v>1680.1640000000057</v>
          </cell>
          <cell r="CO39">
            <v>345.49</v>
          </cell>
          <cell r="CR39">
            <v>1700.1640000000057</v>
          </cell>
          <cell r="CS39">
            <v>345.49</v>
          </cell>
          <cell r="CV39">
            <v>1784.1640000000057</v>
          </cell>
          <cell r="CW39">
            <v>345.49</v>
          </cell>
          <cell r="CZ39">
            <v>1908.1640000000057</v>
          </cell>
          <cell r="DA39">
            <v>345.49</v>
          </cell>
          <cell r="DD39">
            <v>1764.1640000000057</v>
          </cell>
          <cell r="DE39">
            <v>345.49</v>
          </cell>
          <cell r="DH39">
            <v>1648.1640000000057</v>
          </cell>
          <cell r="DI39">
            <v>345.49</v>
          </cell>
          <cell r="DL39">
            <v>1596.1640000000057</v>
          </cell>
          <cell r="DM39">
            <v>345.49</v>
          </cell>
          <cell r="DP39">
            <v>1764.1640000000057</v>
          </cell>
          <cell r="DQ39">
            <v>345.49</v>
          </cell>
          <cell r="DT39">
            <v>1596.1640000000057</v>
          </cell>
          <cell r="DU39">
            <v>345.49</v>
          </cell>
          <cell r="DX39">
            <v>1596.1640000000057</v>
          </cell>
          <cell r="DY39">
            <v>345.49</v>
          </cell>
          <cell r="EB39">
            <v>0</v>
          </cell>
          <cell r="EC39">
            <v>345.49</v>
          </cell>
          <cell r="EF39">
            <v>0</v>
          </cell>
          <cell r="EG39">
            <v>345.49</v>
          </cell>
          <cell r="EJ39">
            <v>0</v>
          </cell>
          <cell r="EK39">
            <v>345.49</v>
          </cell>
        </row>
        <row r="40">
          <cell r="C40" t="str">
            <v>5.3.4</v>
          </cell>
          <cell r="D40" t="str">
            <v>COMP_46008</v>
          </cell>
          <cell r="E40" t="str">
            <v>COMPOSIÇÃO</v>
          </cell>
          <cell r="F40" t="str">
            <v>BALIZADOR CATADIOPTRICO PARA DEFENSA METALICA COM PELICULA GT+GT - FORNECIMENTO E INSTALAÇÃO</v>
          </cell>
          <cell r="G40" t="str">
            <v>UN</v>
          </cell>
          <cell r="H40">
            <v>4294</v>
          </cell>
          <cell r="I40">
            <v>175624.60000000006</v>
          </cell>
          <cell r="L40">
            <v>155</v>
          </cell>
          <cell r="M40">
            <v>40.9</v>
          </cell>
          <cell r="P40">
            <v>134</v>
          </cell>
          <cell r="Q40">
            <v>40.9</v>
          </cell>
          <cell r="T40">
            <v>134</v>
          </cell>
          <cell r="U40">
            <v>40.9</v>
          </cell>
          <cell r="X40">
            <v>134</v>
          </cell>
          <cell r="Y40">
            <v>40.9</v>
          </cell>
          <cell r="AB40">
            <v>134</v>
          </cell>
          <cell r="AC40">
            <v>40.9</v>
          </cell>
          <cell r="AF40">
            <v>134</v>
          </cell>
          <cell r="AG40">
            <v>40.9</v>
          </cell>
          <cell r="AJ40">
            <v>134</v>
          </cell>
          <cell r="AK40">
            <v>40.9</v>
          </cell>
          <cell r="AN40">
            <v>136</v>
          </cell>
          <cell r="AO40">
            <v>40.9</v>
          </cell>
          <cell r="AR40">
            <v>134</v>
          </cell>
          <cell r="AS40">
            <v>40.9</v>
          </cell>
          <cell r="AV40">
            <v>134</v>
          </cell>
          <cell r="AW40">
            <v>40.9</v>
          </cell>
          <cell r="AZ40">
            <v>134</v>
          </cell>
          <cell r="BA40">
            <v>40.9</v>
          </cell>
          <cell r="BD40">
            <v>147</v>
          </cell>
          <cell r="BE40">
            <v>40.9</v>
          </cell>
          <cell r="BH40">
            <v>147</v>
          </cell>
          <cell r="BI40">
            <v>40.9</v>
          </cell>
          <cell r="BL40">
            <v>145</v>
          </cell>
          <cell r="BM40">
            <v>40.9</v>
          </cell>
          <cell r="BP40">
            <v>134</v>
          </cell>
          <cell r="BQ40">
            <v>40.9</v>
          </cell>
          <cell r="BT40">
            <v>154</v>
          </cell>
          <cell r="BU40">
            <v>40.9</v>
          </cell>
          <cell r="BX40">
            <v>154</v>
          </cell>
          <cell r="BY40">
            <v>40.9</v>
          </cell>
          <cell r="CB40">
            <v>180</v>
          </cell>
          <cell r="CC40">
            <v>40.9</v>
          </cell>
          <cell r="CF40">
            <v>174</v>
          </cell>
          <cell r="CG40">
            <v>40.9</v>
          </cell>
          <cell r="CJ40">
            <v>134</v>
          </cell>
          <cell r="CK40">
            <v>40.9</v>
          </cell>
          <cell r="CN40">
            <v>141</v>
          </cell>
          <cell r="CO40">
            <v>40.9</v>
          </cell>
          <cell r="CR40">
            <v>142</v>
          </cell>
          <cell r="CS40">
            <v>40.9</v>
          </cell>
          <cell r="CV40">
            <v>149</v>
          </cell>
          <cell r="CW40">
            <v>40.9</v>
          </cell>
          <cell r="CZ40">
            <v>160</v>
          </cell>
          <cell r="DA40">
            <v>40.9</v>
          </cell>
          <cell r="DD40">
            <v>148</v>
          </cell>
          <cell r="DE40">
            <v>40.9</v>
          </cell>
          <cell r="DH40">
            <v>138</v>
          </cell>
          <cell r="DI40">
            <v>40.9</v>
          </cell>
          <cell r="DL40">
            <v>134</v>
          </cell>
          <cell r="DM40">
            <v>40.9</v>
          </cell>
          <cell r="DP40">
            <v>148</v>
          </cell>
          <cell r="DQ40">
            <v>40.9</v>
          </cell>
          <cell r="DT40">
            <v>134</v>
          </cell>
          <cell r="DU40">
            <v>40.9</v>
          </cell>
          <cell r="DX40">
            <v>134</v>
          </cell>
          <cell r="DY40">
            <v>40.9</v>
          </cell>
          <cell r="EB40">
            <v>0</v>
          </cell>
          <cell r="EC40">
            <v>40.9</v>
          </cell>
          <cell r="EF40">
            <v>0</v>
          </cell>
          <cell r="EG40">
            <v>40.9</v>
          </cell>
          <cell r="EJ40">
            <v>0</v>
          </cell>
          <cell r="EK40">
            <v>40.9</v>
          </cell>
        </row>
        <row r="41">
          <cell r="C41" t="str">
            <v>5.3.5</v>
          </cell>
          <cell r="D41" t="str">
            <v>COMP_46006</v>
          </cell>
          <cell r="E41" t="str">
            <v>COMPOSIÇÃO</v>
          </cell>
          <cell r="F41" t="str">
            <v>TERMINAL ABSORVEDOR DE ENERGIA TL3 - FORNECIMENTO E IMPLANTAÇÃO</v>
          </cell>
          <cell r="G41" t="str">
            <v>UN</v>
          </cell>
          <cell r="H41">
            <v>728</v>
          </cell>
          <cell r="I41">
            <v>12128334.4</v>
          </cell>
          <cell r="L41">
            <v>46</v>
          </cell>
          <cell r="M41">
            <v>16659.8</v>
          </cell>
          <cell r="P41">
            <v>20</v>
          </cell>
          <cell r="Q41">
            <v>16659.8</v>
          </cell>
          <cell r="T41">
            <v>20</v>
          </cell>
          <cell r="U41">
            <v>16659.8</v>
          </cell>
          <cell r="X41">
            <v>20</v>
          </cell>
          <cell r="Y41">
            <v>16659.8</v>
          </cell>
          <cell r="AB41">
            <v>20</v>
          </cell>
          <cell r="AC41">
            <v>16659.8</v>
          </cell>
          <cell r="AF41">
            <v>20</v>
          </cell>
          <cell r="AG41">
            <v>16659.8</v>
          </cell>
          <cell r="AJ41">
            <v>20</v>
          </cell>
          <cell r="AK41">
            <v>16659.8</v>
          </cell>
          <cell r="AN41">
            <v>21</v>
          </cell>
          <cell r="AO41">
            <v>16659.8</v>
          </cell>
          <cell r="AR41">
            <v>20</v>
          </cell>
          <cell r="AS41">
            <v>16659.8</v>
          </cell>
          <cell r="AV41">
            <v>20</v>
          </cell>
          <cell r="AW41">
            <v>16659.8</v>
          </cell>
          <cell r="AZ41">
            <v>20</v>
          </cell>
          <cell r="BA41">
            <v>16659.8</v>
          </cell>
          <cell r="BD41">
            <v>24</v>
          </cell>
          <cell r="BE41">
            <v>16659.8</v>
          </cell>
          <cell r="BH41">
            <v>25</v>
          </cell>
          <cell r="BI41">
            <v>16659.8</v>
          </cell>
          <cell r="BL41">
            <v>25</v>
          </cell>
          <cell r="BM41">
            <v>16659.8</v>
          </cell>
          <cell r="BP41">
            <v>20</v>
          </cell>
          <cell r="BQ41">
            <v>16659.8</v>
          </cell>
          <cell r="BT41">
            <v>25</v>
          </cell>
          <cell r="BU41">
            <v>16659.8</v>
          </cell>
          <cell r="BX41">
            <v>28</v>
          </cell>
          <cell r="BY41">
            <v>16659.8</v>
          </cell>
          <cell r="CB41">
            <v>34</v>
          </cell>
          <cell r="CC41">
            <v>16659.8</v>
          </cell>
          <cell r="CF41">
            <v>37</v>
          </cell>
          <cell r="CG41">
            <v>16659.8</v>
          </cell>
          <cell r="CJ41">
            <v>20</v>
          </cell>
          <cell r="CK41">
            <v>16659.8</v>
          </cell>
          <cell r="CN41">
            <v>23</v>
          </cell>
          <cell r="CO41">
            <v>16659.8</v>
          </cell>
          <cell r="CR41">
            <v>23</v>
          </cell>
          <cell r="CS41">
            <v>16659.8</v>
          </cell>
          <cell r="CV41">
            <v>24</v>
          </cell>
          <cell r="CW41">
            <v>16659.8</v>
          </cell>
          <cell r="CZ41">
            <v>31</v>
          </cell>
          <cell r="DA41">
            <v>16659.8</v>
          </cell>
          <cell r="DD41">
            <v>25</v>
          </cell>
          <cell r="DE41">
            <v>16659.8</v>
          </cell>
          <cell r="DH41">
            <v>24</v>
          </cell>
          <cell r="DI41">
            <v>16659.8</v>
          </cell>
          <cell r="DL41">
            <v>24</v>
          </cell>
          <cell r="DM41">
            <v>16659.8</v>
          </cell>
          <cell r="DP41">
            <v>26</v>
          </cell>
          <cell r="DQ41">
            <v>16659.8</v>
          </cell>
          <cell r="DT41">
            <v>23</v>
          </cell>
          <cell r="DU41">
            <v>16659.8</v>
          </cell>
          <cell r="DX41">
            <v>20</v>
          </cell>
          <cell r="DY41">
            <v>16659.8</v>
          </cell>
          <cell r="EB41">
            <v>0</v>
          </cell>
          <cell r="EC41">
            <v>16659.8</v>
          </cell>
          <cell r="EF41">
            <v>0</v>
          </cell>
          <cell r="EG41">
            <v>16659.8</v>
          </cell>
          <cell r="EJ41">
            <v>0</v>
          </cell>
          <cell r="EK41">
            <v>16659.8</v>
          </cell>
        </row>
        <row r="42">
          <cell r="C42" t="str">
            <v>5.4</v>
          </cell>
          <cell r="F42" t="str">
            <v>SINALIZAÇÃO HORIZONTAL / VERTICAL</v>
          </cell>
        </row>
        <row r="43">
          <cell r="C43" t="str">
            <v>5.4.1</v>
          </cell>
          <cell r="D43">
            <v>5213401</v>
          </cell>
          <cell r="E43" t="str">
            <v>SICRO SERVIÇO</v>
          </cell>
          <cell r="F43" t="str">
            <v>PINTURA DE FAIXA - TINTA BASE ACRÍLICA - ESPESSURA DE 0,6 MM</v>
          </cell>
          <cell r="G43" t="str">
            <v>M²</v>
          </cell>
          <cell r="H43">
            <v>219868.4442874128</v>
          </cell>
          <cell r="I43">
            <v>5316418.82</v>
          </cell>
          <cell r="L43">
            <v>3617.3469982950596</v>
          </cell>
          <cell r="M43">
            <v>24.18</v>
          </cell>
          <cell r="P43">
            <v>1466.12426773638</v>
          </cell>
          <cell r="Q43">
            <v>24.18</v>
          </cell>
          <cell r="T43">
            <v>695.17380267879923</v>
          </cell>
          <cell r="U43">
            <v>24.18</v>
          </cell>
          <cell r="X43">
            <v>8796.6831780495577</v>
          </cell>
          <cell r="Y43">
            <v>24.18</v>
          </cell>
          <cell r="AB43">
            <v>4992.2050062470371</v>
          </cell>
          <cell r="AC43">
            <v>24.18</v>
          </cell>
          <cell r="AF43">
            <v>1770.1632964437129</v>
          </cell>
          <cell r="AG43">
            <v>24.18</v>
          </cell>
          <cell r="AJ43">
            <v>2064.0002952950422</v>
          </cell>
          <cell r="AK43">
            <v>24.18</v>
          </cell>
          <cell r="AN43">
            <v>11696.19389897401</v>
          </cell>
          <cell r="AO43">
            <v>24.18</v>
          </cell>
          <cell r="AR43">
            <v>2253.5614510078913</v>
          </cell>
          <cell r="AS43">
            <v>24.18</v>
          </cell>
          <cell r="AV43">
            <v>4280.8475683642955</v>
          </cell>
          <cell r="AW43">
            <v>24.18</v>
          </cell>
          <cell r="AZ43">
            <v>1770.8889347596967</v>
          </cell>
          <cell r="BA43">
            <v>24.18</v>
          </cell>
          <cell r="BD43">
            <v>11900.89331688715</v>
          </cell>
          <cell r="BE43">
            <v>24.18</v>
          </cell>
          <cell r="BH43">
            <v>19659.968874341608</v>
          </cell>
          <cell r="BI43">
            <v>24.18</v>
          </cell>
          <cell r="BL43">
            <v>28248.835391769313</v>
          </cell>
          <cell r="BM43">
            <v>24.18</v>
          </cell>
          <cell r="BP43">
            <v>1327.4608116910442</v>
          </cell>
          <cell r="BQ43">
            <v>24.18</v>
          </cell>
          <cell r="BT43">
            <v>7264.4995486257831</v>
          </cell>
          <cell r="BU43">
            <v>24.18</v>
          </cell>
          <cell r="BX43">
            <v>6919.6651775189266</v>
          </cell>
          <cell r="BY43">
            <v>24.18</v>
          </cell>
          <cell r="CB43">
            <v>7328.2079092777331</v>
          </cell>
          <cell r="CC43">
            <v>24.18</v>
          </cell>
          <cell r="CF43">
            <v>13192.815821050981</v>
          </cell>
          <cell r="CG43">
            <v>24.18</v>
          </cell>
          <cell r="CJ43">
            <v>7090.3311863831359</v>
          </cell>
          <cell r="CK43">
            <v>24.18</v>
          </cell>
          <cell r="CN43">
            <v>9434.1848115219727</v>
          </cell>
          <cell r="CO43">
            <v>24.18</v>
          </cell>
          <cell r="CR43">
            <v>13511.331945388438</v>
          </cell>
          <cell r="CS43">
            <v>24.18</v>
          </cell>
          <cell r="CV43">
            <v>14540.181389123469</v>
          </cell>
          <cell r="CW43">
            <v>24.18</v>
          </cell>
          <cell r="CZ43">
            <v>12478.861491669912</v>
          </cell>
          <cell r="DA43">
            <v>24.18</v>
          </cell>
          <cell r="DD43">
            <v>8151.0298662256564</v>
          </cell>
          <cell r="DE43">
            <v>24.18</v>
          </cell>
          <cell r="DH43">
            <v>1868.7453880456624</v>
          </cell>
          <cell r="DI43">
            <v>24.18</v>
          </cell>
          <cell r="DL43">
            <v>1243.1392166415928</v>
          </cell>
          <cell r="DM43">
            <v>24.18</v>
          </cell>
          <cell r="DP43">
            <v>2922.8111108815528</v>
          </cell>
          <cell r="DQ43">
            <v>24.18</v>
          </cell>
          <cell r="DT43">
            <v>7267.1084500063671</v>
          </cell>
          <cell r="DU43">
            <v>24.18</v>
          </cell>
          <cell r="DX43">
            <v>2115.183882510988</v>
          </cell>
          <cell r="DY43">
            <v>24.18</v>
          </cell>
          <cell r="EB43">
            <v>0</v>
          </cell>
          <cell r="EC43">
            <v>24.18</v>
          </cell>
          <cell r="EF43">
            <v>0</v>
          </cell>
          <cell r="EG43">
            <v>24.18</v>
          </cell>
          <cell r="EJ43">
            <v>0</v>
          </cell>
          <cell r="EK43">
            <v>24.18</v>
          </cell>
        </row>
        <row r="44">
          <cell r="C44" t="str">
            <v>5.4.2</v>
          </cell>
          <cell r="D44" t="str">
            <v>RO-41230</v>
          </cell>
          <cell r="E44" t="str">
            <v>DER/MG</v>
          </cell>
          <cell r="F44" t="str">
            <v>TACHA REFLETIVA TIPO SHTRP, COM CATADIÓPTRICO NAS DUAS FACES (EXECUÇÃO, INCLUINDO FORNECIMENTO, COLOCAÇÃO E TRANSPORTE DE TODOS OS MATERIAIS)</v>
          </cell>
          <cell r="G44" t="str">
            <v>U</v>
          </cell>
          <cell r="H44">
            <v>91626</v>
          </cell>
          <cell r="I44">
            <v>1254359.94</v>
          </cell>
          <cell r="L44">
            <v>1508</v>
          </cell>
          <cell r="M44">
            <v>13.69</v>
          </cell>
          <cell r="P44">
            <v>611</v>
          </cell>
          <cell r="Q44">
            <v>13.69</v>
          </cell>
          <cell r="T44">
            <v>290</v>
          </cell>
          <cell r="U44">
            <v>13.69</v>
          </cell>
          <cell r="X44">
            <v>3666</v>
          </cell>
          <cell r="Y44">
            <v>13.69</v>
          </cell>
          <cell r="AB44">
            <v>2081</v>
          </cell>
          <cell r="AC44">
            <v>13.69</v>
          </cell>
          <cell r="AF44">
            <v>738</v>
          </cell>
          <cell r="AG44">
            <v>13.69</v>
          </cell>
          <cell r="AJ44">
            <v>861</v>
          </cell>
          <cell r="AK44">
            <v>13.69</v>
          </cell>
          <cell r="AN44">
            <v>4874</v>
          </cell>
          <cell r="AO44">
            <v>13.69</v>
          </cell>
          <cell r="AR44">
            <v>939</v>
          </cell>
          <cell r="AS44">
            <v>13.69</v>
          </cell>
          <cell r="AV44">
            <v>1784</v>
          </cell>
          <cell r="AW44">
            <v>13.69</v>
          </cell>
          <cell r="AZ44">
            <v>738</v>
          </cell>
          <cell r="BA44">
            <v>13.69</v>
          </cell>
          <cell r="BD44">
            <v>4959</v>
          </cell>
          <cell r="BE44">
            <v>13.69</v>
          </cell>
          <cell r="BH44">
            <v>8192</v>
          </cell>
          <cell r="BI44">
            <v>13.69</v>
          </cell>
          <cell r="BL44">
            <v>11771</v>
          </cell>
          <cell r="BM44">
            <v>13.69</v>
          </cell>
          <cell r="BP44">
            <v>554</v>
          </cell>
          <cell r="BQ44">
            <v>13.69</v>
          </cell>
          <cell r="BT44">
            <v>3027</v>
          </cell>
          <cell r="BU44">
            <v>13.69</v>
          </cell>
          <cell r="BX44">
            <v>2884</v>
          </cell>
          <cell r="BY44">
            <v>13.69</v>
          </cell>
          <cell r="CB44">
            <v>3054</v>
          </cell>
          <cell r="CC44">
            <v>13.69</v>
          </cell>
          <cell r="CF44">
            <v>5498</v>
          </cell>
          <cell r="CG44">
            <v>13.69</v>
          </cell>
          <cell r="CJ44">
            <v>2955</v>
          </cell>
          <cell r="CK44">
            <v>13.69</v>
          </cell>
          <cell r="CN44">
            <v>3931</v>
          </cell>
          <cell r="CO44">
            <v>13.69</v>
          </cell>
          <cell r="CR44">
            <v>5630</v>
          </cell>
          <cell r="CS44">
            <v>13.69</v>
          </cell>
          <cell r="CV44">
            <v>6059</v>
          </cell>
          <cell r="CW44">
            <v>13.69</v>
          </cell>
          <cell r="CZ44">
            <v>5200</v>
          </cell>
          <cell r="DA44">
            <v>13.69</v>
          </cell>
          <cell r="DD44">
            <v>3397</v>
          </cell>
          <cell r="DE44">
            <v>13.69</v>
          </cell>
          <cell r="DH44">
            <v>779</v>
          </cell>
          <cell r="DI44">
            <v>13.69</v>
          </cell>
          <cell r="DL44">
            <v>518</v>
          </cell>
          <cell r="DM44">
            <v>13.69</v>
          </cell>
          <cell r="DP44">
            <v>1218</v>
          </cell>
          <cell r="DQ44">
            <v>13.69</v>
          </cell>
          <cell r="DT44">
            <v>3028</v>
          </cell>
          <cell r="DU44">
            <v>13.69</v>
          </cell>
          <cell r="DX44">
            <v>882</v>
          </cell>
          <cell r="DY44">
            <v>13.69</v>
          </cell>
          <cell r="EB44">
            <v>0</v>
          </cell>
          <cell r="EC44">
            <v>13.69</v>
          </cell>
          <cell r="EF44">
            <v>0</v>
          </cell>
          <cell r="EG44">
            <v>13.69</v>
          </cell>
          <cell r="EJ44">
            <v>0</v>
          </cell>
          <cell r="EK44">
            <v>13.69</v>
          </cell>
        </row>
        <row r="45">
          <cell r="C45" t="str">
            <v>5.4.3</v>
          </cell>
          <cell r="D45">
            <v>4915718</v>
          </cell>
          <cell r="E45" t="str">
            <v>SICRO SERVIÇO</v>
          </cell>
          <cell r="F45" t="str">
            <v>LIMPEZA DE PLACA DE SINALIZAÇÃO</v>
          </cell>
          <cell r="G45" t="str">
            <v>M²</v>
          </cell>
          <cell r="H45">
            <v>5938.91</v>
          </cell>
          <cell r="I45">
            <v>38246.46</v>
          </cell>
          <cell r="L45">
            <v>17.009999999999998</v>
          </cell>
          <cell r="M45">
            <v>6.44</v>
          </cell>
          <cell r="P45">
            <v>31.55</v>
          </cell>
          <cell r="Q45">
            <v>6.44</v>
          </cell>
          <cell r="T45">
            <v>59.41</v>
          </cell>
          <cell r="U45">
            <v>6.44</v>
          </cell>
          <cell r="X45">
            <v>196.58</v>
          </cell>
          <cell r="Y45">
            <v>6.44</v>
          </cell>
          <cell r="AB45">
            <v>232.15</v>
          </cell>
          <cell r="AC45">
            <v>6.44</v>
          </cell>
          <cell r="AF45">
            <v>224.76</v>
          </cell>
          <cell r="AG45">
            <v>6.44</v>
          </cell>
          <cell r="AJ45">
            <v>167</v>
          </cell>
          <cell r="AK45">
            <v>6.44</v>
          </cell>
          <cell r="AN45">
            <v>100.82</v>
          </cell>
          <cell r="AO45">
            <v>6.44</v>
          </cell>
          <cell r="AR45">
            <v>0</v>
          </cell>
          <cell r="AS45">
            <v>6.44</v>
          </cell>
          <cell r="AV45">
            <v>139.48000000000002</v>
          </cell>
          <cell r="AW45">
            <v>6.44</v>
          </cell>
          <cell r="AZ45">
            <v>45.03</v>
          </cell>
          <cell r="BA45">
            <v>6.44</v>
          </cell>
          <cell r="BD45">
            <v>194.76</v>
          </cell>
          <cell r="BE45">
            <v>6.44</v>
          </cell>
          <cell r="BH45">
            <v>323.86</v>
          </cell>
          <cell r="BI45">
            <v>6.44</v>
          </cell>
          <cell r="BL45">
            <v>394.68</v>
          </cell>
          <cell r="BM45">
            <v>6.44</v>
          </cell>
          <cell r="BP45">
            <v>120.03</v>
          </cell>
          <cell r="BQ45">
            <v>6.44</v>
          </cell>
          <cell r="BT45">
            <v>236.42000000000002</v>
          </cell>
          <cell r="BU45">
            <v>6.44</v>
          </cell>
          <cell r="BX45">
            <v>239.43</v>
          </cell>
          <cell r="BY45">
            <v>6.44</v>
          </cell>
          <cell r="CB45">
            <v>266.82</v>
          </cell>
          <cell r="CC45">
            <v>6.44</v>
          </cell>
          <cell r="CF45">
            <v>373.56</v>
          </cell>
          <cell r="CG45">
            <v>6.44</v>
          </cell>
          <cell r="CJ45">
            <v>115.02000000000001</v>
          </cell>
          <cell r="CK45">
            <v>6.44</v>
          </cell>
          <cell r="CN45">
            <v>269.31</v>
          </cell>
          <cell r="CO45">
            <v>6.44</v>
          </cell>
          <cell r="CR45">
            <v>394.88</v>
          </cell>
          <cell r="CS45">
            <v>6.44</v>
          </cell>
          <cell r="CV45">
            <v>498.75</v>
          </cell>
          <cell r="CW45">
            <v>6.44</v>
          </cell>
          <cell r="CZ45">
            <v>338.64</v>
          </cell>
          <cell r="DA45">
            <v>6.44</v>
          </cell>
          <cell r="DD45">
            <v>359.26</v>
          </cell>
          <cell r="DE45">
            <v>6.44</v>
          </cell>
          <cell r="DH45">
            <v>167.87</v>
          </cell>
          <cell r="DI45">
            <v>6.44</v>
          </cell>
          <cell r="DL45">
            <v>73.009999999999991</v>
          </cell>
          <cell r="DM45">
            <v>6.44</v>
          </cell>
          <cell r="DP45">
            <v>123.08</v>
          </cell>
          <cell r="DQ45">
            <v>6.44</v>
          </cell>
          <cell r="DT45">
            <v>167.23000000000002</v>
          </cell>
          <cell r="DU45">
            <v>6.44</v>
          </cell>
          <cell r="DX45">
            <v>68.509999999999991</v>
          </cell>
          <cell r="DY45">
            <v>6.44</v>
          </cell>
          <cell r="EB45">
            <v>0</v>
          </cell>
          <cell r="EC45">
            <v>6.44</v>
          </cell>
          <cell r="EF45">
            <v>0</v>
          </cell>
          <cell r="EG45">
            <v>6.44</v>
          </cell>
          <cell r="EJ45">
            <v>0</v>
          </cell>
          <cell r="EK45">
            <v>6.44</v>
          </cell>
        </row>
        <row r="46">
          <cell r="C46" t="str">
            <v>5.4.4</v>
          </cell>
          <cell r="D46" t="str">
            <v>RO-42977</v>
          </cell>
          <cell r="E46" t="str">
            <v>DER/MG</v>
          </cell>
          <cell r="F46" t="str">
            <v>PLACA  DE  AÇO  CARBONO  COM  PELÍCULA  REFLETIVA  ALTA INTENSIDADE  PRISMÁTICA TIPO  III  DA ABNT  -  PLACA CIRCULAR  (EXECUÇÃO, INCLUINDO FORNECIMENTO E TRANSPORTE DE TODOS OS MATERIAIS, INCLUSIVE POSTES DE SUSTENTAÇÃO)</v>
          </cell>
          <cell r="G46" t="str">
            <v>M2</v>
          </cell>
          <cell r="H46">
            <v>5.4</v>
          </cell>
          <cell r="I46">
            <v>2085.2800000000002</v>
          </cell>
          <cell r="L46">
            <v>0</v>
          </cell>
          <cell r="M46">
            <v>386.17</v>
          </cell>
          <cell r="P46">
            <v>0</v>
          </cell>
          <cell r="Q46">
            <v>386.17</v>
          </cell>
          <cell r="T46">
            <v>0</v>
          </cell>
          <cell r="U46">
            <v>386.17</v>
          </cell>
          <cell r="X46">
            <v>0</v>
          </cell>
          <cell r="Y46">
            <v>386.17</v>
          </cell>
          <cell r="AB46">
            <v>0</v>
          </cell>
          <cell r="AC46">
            <v>386.17</v>
          </cell>
          <cell r="AF46">
            <v>0</v>
          </cell>
          <cell r="AG46">
            <v>386.17</v>
          </cell>
          <cell r="AJ46">
            <v>0</v>
          </cell>
          <cell r="AK46">
            <v>386.17</v>
          </cell>
          <cell r="AN46">
            <v>0</v>
          </cell>
          <cell r="AO46">
            <v>386.17</v>
          </cell>
          <cell r="AR46">
            <v>0</v>
          </cell>
          <cell r="AS46">
            <v>386.17</v>
          </cell>
          <cell r="AV46">
            <v>0</v>
          </cell>
          <cell r="AW46">
            <v>386.17</v>
          </cell>
          <cell r="AZ46">
            <v>0</v>
          </cell>
          <cell r="BA46">
            <v>386.17</v>
          </cell>
          <cell r="BD46">
            <v>0.27</v>
          </cell>
          <cell r="BE46">
            <v>386.17</v>
          </cell>
          <cell r="BH46">
            <v>0</v>
          </cell>
          <cell r="BI46">
            <v>386.17</v>
          </cell>
          <cell r="BL46">
            <v>0</v>
          </cell>
          <cell r="BM46">
            <v>386.17</v>
          </cell>
          <cell r="BP46">
            <v>0</v>
          </cell>
          <cell r="BQ46">
            <v>386.17</v>
          </cell>
          <cell r="BT46">
            <v>0.81</v>
          </cell>
          <cell r="BU46">
            <v>386.17</v>
          </cell>
          <cell r="BX46">
            <v>2.16</v>
          </cell>
          <cell r="BY46">
            <v>386.17</v>
          </cell>
          <cell r="CB46">
            <v>0.27</v>
          </cell>
          <cell r="CC46">
            <v>386.17</v>
          </cell>
          <cell r="CF46">
            <v>0.54</v>
          </cell>
          <cell r="CG46">
            <v>386.17</v>
          </cell>
          <cell r="CJ46">
            <v>0</v>
          </cell>
          <cell r="CK46">
            <v>386.17</v>
          </cell>
          <cell r="CN46">
            <v>0</v>
          </cell>
          <cell r="CO46">
            <v>386.17</v>
          </cell>
          <cell r="CR46">
            <v>0</v>
          </cell>
          <cell r="CS46">
            <v>386.17</v>
          </cell>
          <cell r="CV46">
            <v>0</v>
          </cell>
          <cell r="CW46">
            <v>386.17</v>
          </cell>
          <cell r="CZ46">
            <v>0</v>
          </cell>
          <cell r="DA46">
            <v>386.17</v>
          </cell>
          <cell r="DD46">
            <v>0</v>
          </cell>
          <cell r="DE46">
            <v>386.17</v>
          </cell>
          <cell r="DH46">
            <v>0</v>
          </cell>
          <cell r="DI46">
            <v>386.17</v>
          </cell>
          <cell r="DL46">
            <v>0</v>
          </cell>
          <cell r="DM46">
            <v>386.17</v>
          </cell>
          <cell r="DP46">
            <v>1.35</v>
          </cell>
          <cell r="DQ46">
            <v>386.17</v>
          </cell>
          <cell r="DT46">
            <v>0</v>
          </cell>
          <cell r="DU46">
            <v>386.17</v>
          </cell>
          <cell r="DX46">
            <v>0</v>
          </cell>
          <cell r="DY46">
            <v>386.17</v>
          </cell>
          <cell r="EB46">
            <v>0</v>
          </cell>
          <cell r="EC46">
            <v>386.17</v>
          </cell>
          <cell r="EF46">
            <v>0</v>
          </cell>
          <cell r="EG46">
            <v>386.17</v>
          </cell>
          <cell r="EJ46">
            <v>0</v>
          </cell>
          <cell r="EK46">
            <v>386.17</v>
          </cell>
        </row>
        <row r="47">
          <cell r="C47" t="str">
            <v>5.4.5</v>
          </cell>
          <cell r="D47">
            <v>5213424</v>
          </cell>
          <cell r="E47" t="str">
            <v>SICRO SERVIÇO</v>
          </cell>
          <cell r="F47" t="str">
            <v>CONFECÇÃO DE PLACA MODULADA EM AÇO Nº 18, GALVANIZADO, COM PELÍCULA RETRORREFLETIVA TIPO III + III</v>
          </cell>
          <cell r="G47" t="str">
            <v>M²</v>
          </cell>
          <cell r="H47">
            <v>19.480000000000004</v>
          </cell>
          <cell r="I47">
            <v>8631.7400000000016</v>
          </cell>
          <cell r="L47">
            <v>0</v>
          </cell>
          <cell r="M47">
            <v>443.11</v>
          </cell>
          <cell r="P47">
            <v>0</v>
          </cell>
          <cell r="Q47">
            <v>443.11</v>
          </cell>
          <cell r="T47">
            <v>0</v>
          </cell>
          <cell r="U47">
            <v>443.11</v>
          </cell>
          <cell r="X47">
            <v>0</v>
          </cell>
          <cell r="Y47">
            <v>443.11</v>
          </cell>
          <cell r="AB47">
            <v>0</v>
          </cell>
          <cell r="AC47">
            <v>443.11</v>
          </cell>
          <cell r="AF47">
            <v>0</v>
          </cell>
          <cell r="AG47">
            <v>443.11</v>
          </cell>
          <cell r="AJ47">
            <v>0</v>
          </cell>
          <cell r="AK47">
            <v>443.11</v>
          </cell>
          <cell r="AN47">
            <v>0</v>
          </cell>
          <cell r="AO47">
            <v>443.11</v>
          </cell>
          <cell r="AR47">
            <v>0</v>
          </cell>
          <cell r="AS47">
            <v>443.11</v>
          </cell>
          <cell r="AV47">
            <v>1</v>
          </cell>
          <cell r="AW47">
            <v>443.11</v>
          </cell>
          <cell r="AZ47">
            <v>0</v>
          </cell>
          <cell r="BA47">
            <v>443.11</v>
          </cell>
          <cell r="BD47">
            <v>0</v>
          </cell>
          <cell r="BE47">
            <v>443.11</v>
          </cell>
          <cell r="BH47">
            <v>0</v>
          </cell>
          <cell r="BI47">
            <v>443.11</v>
          </cell>
          <cell r="BL47">
            <v>2.58</v>
          </cell>
          <cell r="BM47">
            <v>443.11</v>
          </cell>
          <cell r="BP47">
            <v>0</v>
          </cell>
          <cell r="BQ47">
            <v>443.11</v>
          </cell>
          <cell r="BT47">
            <v>1.79</v>
          </cell>
          <cell r="BU47">
            <v>443.11</v>
          </cell>
          <cell r="BX47">
            <v>0.79</v>
          </cell>
          <cell r="BY47">
            <v>443.11</v>
          </cell>
          <cell r="CB47">
            <v>0.79</v>
          </cell>
          <cell r="CC47">
            <v>443.11</v>
          </cell>
          <cell r="CF47">
            <v>2.58</v>
          </cell>
          <cell r="CG47">
            <v>443.11</v>
          </cell>
          <cell r="CJ47">
            <v>0</v>
          </cell>
          <cell r="CK47">
            <v>443.11</v>
          </cell>
          <cell r="CN47">
            <v>2.58</v>
          </cell>
          <cell r="CO47">
            <v>443.11</v>
          </cell>
          <cell r="CR47">
            <v>1</v>
          </cell>
          <cell r="CS47">
            <v>443.11</v>
          </cell>
          <cell r="CV47">
            <v>0</v>
          </cell>
          <cell r="CW47">
            <v>443.11</v>
          </cell>
          <cell r="CZ47">
            <v>0</v>
          </cell>
          <cell r="DA47">
            <v>443.11</v>
          </cell>
          <cell r="DD47">
            <v>0</v>
          </cell>
          <cell r="DE47">
            <v>443.11</v>
          </cell>
          <cell r="DH47">
            <v>0.79</v>
          </cell>
          <cell r="DI47">
            <v>443.11</v>
          </cell>
          <cell r="DL47">
            <v>0</v>
          </cell>
          <cell r="DM47">
            <v>443.11</v>
          </cell>
          <cell r="DP47">
            <v>4.58</v>
          </cell>
          <cell r="DQ47">
            <v>443.11</v>
          </cell>
          <cell r="DT47">
            <v>1</v>
          </cell>
          <cell r="DU47">
            <v>443.11</v>
          </cell>
          <cell r="DX47">
            <v>0</v>
          </cell>
          <cell r="DY47">
            <v>443.11</v>
          </cell>
          <cell r="EB47">
            <v>0</v>
          </cell>
          <cell r="EC47">
            <v>443.11</v>
          </cell>
          <cell r="EF47">
            <v>0</v>
          </cell>
          <cell r="EG47">
            <v>443.11</v>
          </cell>
          <cell r="EJ47">
            <v>0</v>
          </cell>
          <cell r="EK47">
            <v>443.11</v>
          </cell>
        </row>
        <row r="48">
          <cell r="C48" t="str">
            <v>5.4.6</v>
          </cell>
          <cell r="D48">
            <v>5213431</v>
          </cell>
          <cell r="E48" t="str">
            <v>SICRO SERVIÇO</v>
          </cell>
          <cell r="F48" t="str">
            <v>CONFECÇÃO DE PLACA EM CHAPA DE POLIESTER REFORÇADA COM FIBRA DE VIDRO COM PELÍCULA RETRORREFLETIVA TIPO I + III</v>
          </cell>
          <cell r="G48" t="str">
            <v>M²</v>
          </cell>
          <cell r="H48">
            <v>136.5</v>
          </cell>
          <cell r="I48">
            <v>36050.97</v>
          </cell>
          <cell r="L48">
            <v>0</v>
          </cell>
          <cell r="M48">
            <v>264.11</v>
          </cell>
          <cell r="P48">
            <v>0</v>
          </cell>
          <cell r="Q48">
            <v>264.11</v>
          </cell>
          <cell r="T48">
            <v>0</v>
          </cell>
          <cell r="U48">
            <v>264.11</v>
          </cell>
          <cell r="X48">
            <v>0</v>
          </cell>
          <cell r="Y48">
            <v>264.11</v>
          </cell>
          <cell r="AB48">
            <v>0</v>
          </cell>
          <cell r="AC48">
            <v>264.11</v>
          </cell>
          <cell r="AF48">
            <v>4.5</v>
          </cell>
          <cell r="AG48">
            <v>264.11</v>
          </cell>
          <cell r="AJ48">
            <v>0</v>
          </cell>
          <cell r="AK48">
            <v>264.11</v>
          </cell>
          <cell r="AN48">
            <v>4.5</v>
          </cell>
          <cell r="AO48">
            <v>264.11</v>
          </cell>
          <cell r="AR48">
            <v>0</v>
          </cell>
          <cell r="AS48">
            <v>264.11</v>
          </cell>
          <cell r="AV48">
            <v>8.25</v>
          </cell>
          <cell r="AW48">
            <v>264.11</v>
          </cell>
          <cell r="AZ48">
            <v>6</v>
          </cell>
          <cell r="BA48">
            <v>264.11</v>
          </cell>
          <cell r="BD48">
            <v>0</v>
          </cell>
          <cell r="BE48">
            <v>264.11</v>
          </cell>
          <cell r="BH48">
            <v>4.5</v>
          </cell>
          <cell r="BI48">
            <v>264.11</v>
          </cell>
          <cell r="BL48">
            <v>4.5</v>
          </cell>
          <cell r="BM48">
            <v>264.11</v>
          </cell>
          <cell r="BP48">
            <v>0</v>
          </cell>
          <cell r="BQ48">
            <v>264.11</v>
          </cell>
          <cell r="BT48">
            <v>9</v>
          </cell>
          <cell r="BU48">
            <v>264.11</v>
          </cell>
          <cell r="BX48">
            <v>9</v>
          </cell>
          <cell r="BY48">
            <v>264.11</v>
          </cell>
          <cell r="CB48">
            <v>21</v>
          </cell>
          <cell r="CC48">
            <v>264.11</v>
          </cell>
          <cell r="CF48">
            <v>21.75</v>
          </cell>
          <cell r="CG48">
            <v>264.11</v>
          </cell>
          <cell r="CJ48">
            <v>0</v>
          </cell>
          <cell r="CK48">
            <v>264.11</v>
          </cell>
          <cell r="CN48">
            <v>24</v>
          </cell>
          <cell r="CO48">
            <v>264.11</v>
          </cell>
          <cell r="CR48">
            <v>0</v>
          </cell>
          <cell r="CS48">
            <v>264.11</v>
          </cell>
          <cell r="CV48">
            <v>0</v>
          </cell>
          <cell r="CW48">
            <v>264.11</v>
          </cell>
          <cell r="CZ48">
            <v>0</v>
          </cell>
          <cell r="DA48">
            <v>264.11</v>
          </cell>
          <cell r="DD48">
            <v>4.5</v>
          </cell>
          <cell r="DE48">
            <v>264.11</v>
          </cell>
          <cell r="DH48">
            <v>4.5</v>
          </cell>
          <cell r="DI48">
            <v>264.11</v>
          </cell>
          <cell r="DL48">
            <v>0</v>
          </cell>
          <cell r="DM48">
            <v>264.11</v>
          </cell>
          <cell r="DP48">
            <v>6</v>
          </cell>
          <cell r="DQ48">
            <v>264.11</v>
          </cell>
          <cell r="DT48">
            <v>0</v>
          </cell>
          <cell r="DU48">
            <v>264.11</v>
          </cell>
          <cell r="DX48">
            <v>4.5</v>
          </cell>
          <cell r="DY48">
            <v>264.11</v>
          </cell>
          <cell r="EB48">
            <v>0</v>
          </cell>
          <cell r="EC48">
            <v>264.11</v>
          </cell>
          <cell r="EF48">
            <v>0</v>
          </cell>
          <cell r="EG48">
            <v>264.11</v>
          </cell>
          <cell r="EJ48">
            <v>0</v>
          </cell>
          <cell r="EK48">
            <v>264.11</v>
          </cell>
        </row>
        <row r="49">
          <cell r="C49" t="str">
            <v>5.4.7</v>
          </cell>
          <cell r="D49">
            <v>5216111</v>
          </cell>
          <cell r="E49" t="str">
            <v>SICRO SERVIÇO</v>
          </cell>
          <cell r="F49" t="str">
            <v>FORNECIMENTO E IMPLANTAÇÃO DE SUPORTE E TRAVESSA PARA PLACA DE SINALIZAÇÃO EM MADEIRA DE LEI TRATADA 8 X 8 CM</v>
          </cell>
          <cell r="G49" t="str">
            <v>UN</v>
          </cell>
          <cell r="H49">
            <v>11</v>
          </cell>
          <cell r="I49">
            <v>1175.1300000000001</v>
          </cell>
          <cell r="L49">
            <v>0</v>
          </cell>
          <cell r="M49">
            <v>106.83</v>
          </cell>
          <cell r="P49">
            <v>0</v>
          </cell>
          <cell r="Q49">
            <v>106.83</v>
          </cell>
          <cell r="T49">
            <v>0</v>
          </cell>
          <cell r="U49">
            <v>106.83</v>
          </cell>
          <cell r="X49">
            <v>1</v>
          </cell>
          <cell r="Y49">
            <v>106.83</v>
          </cell>
          <cell r="AB49">
            <v>1</v>
          </cell>
          <cell r="AC49">
            <v>106.83</v>
          </cell>
          <cell r="AF49">
            <v>1</v>
          </cell>
          <cell r="AG49">
            <v>106.83</v>
          </cell>
          <cell r="AJ49">
            <v>0</v>
          </cell>
          <cell r="AK49">
            <v>106.83</v>
          </cell>
          <cell r="AN49">
            <v>0</v>
          </cell>
          <cell r="AO49">
            <v>106.83</v>
          </cell>
          <cell r="AR49">
            <v>0</v>
          </cell>
          <cell r="AS49">
            <v>106.83</v>
          </cell>
          <cell r="AV49">
            <v>1</v>
          </cell>
          <cell r="AW49">
            <v>106.83</v>
          </cell>
          <cell r="AZ49">
            <v>0</v>
          </cell>
          <cell r="BA49">
            <v>106.83</v>
          </cell>
          <cell r="BD49">
            <v>0</v>
          </cell>
          <cell r="BE49">
            <v>106.83</v>
          </cell>
          <cell r="BH49">
            <v>0</v>
          </cell>
          <cell r="BI49">
            <v>106.83</v>
          </cell>
          <cell r="BL49">
            <v>0</v>
          </cell>
          <cell r="BM49">
            <v>106.83</v>
          </cell>
          <cell r="BP49">
            <v>0</v>
          </cell>
          <cell r="BQ49">
            <v>106.83</v>
          </cell>
          <cell r="BT49">
            <v>2</v>
          </cell>
          <cell r="BU49">
            <v>106.83</v>
          </cell>
          <cell r="BX49">
            <v>1</v>
          </cell>
          <cell r="BY49">
            <v>106.83</v>
          </cell>
          <cell r="CB49">
            <v>1</v>
          </cell>
          <cell r="CC49">
            <v>106.83</v>
          </cell>
          <cell r="CF49">
            <v>0</v>
          </cell>
          <cell r="CG49">
            <v>106.83</v>
          </cell>
          <cell r="CJ49">
            <v>0</v>
          </cell>
          <cell r="CK49">
            <v>106.83</v>
          </cell>
          <cell r="CN49">
            <v>0</v>
          </cell>
          <cell r="CO49">
            <v>106.83</v>
          </cell>
          <cell r="CR49">
            <v>1</v>
          </cell>
          <cell r="CS49">
            <v>106.83</v>
          </cell>
          <cell r="CV49">
            <v>0</v>
          </cell>
          <cell r="CW49">
            <v>106.83</v>
          </cell>
          <cell r="CZ49">
            <v>0</v>
          </cell>
          <cell r="DA49">
            <v>106.83</v>
          </cell>
          <cell r="DD49">
            <v>1</v>
          </cell>
          <cell r="DE49">
            <v>106.83</v>
          </cell>
          <cell r="DH49">
            <v>0</v>
          </cell>
          <cell r="DI49">
            <v>106.83</v>
          </cell>
          <cell r="DL49">
            <v>0</v>
          </cell>
          <cell r="DM49">
            <v>106.83</v>
          </cell>
          <cell r="DP49">
            <v>1</v>
          </cell>
          <cell r="DQ49">
            <v>106.83</v>
          </cell>
          <cell r="DT49">
            <v>0</v>
          </cell>
          <cell r="DU49">
            <v>106.83</v>
          </cell>
          <cell r="DX49">
            <v>0</v>
          </cell>
          <cell r="DY49">
            <v>106.83</v>
          </cell>
          <cell r="EB49">
            <v>0</v>
          </cell>
          <cell r="EC49">
            <v>106.83</v>
          </cell>
          <cell r="EF49">
            <v>0</v>
          </cell>
          <cell r="EG49">
            <v>106.83</v>
          </cell>
          <cell r="EJ49">
            <v>0</v>
          </cell>
          <cell r="EK49">
            <v>106.83</v>
          </cell>
        </row>
        <row r="50">
          <cell r="C50" t="str">
            <v>5.4.8</v>
          </cell>
          <cell r="D50">
            <v>5213870</v>
          </cell>
          <cell r="E50" t="str">
            <v>SICRO SERVIÇO</v>
          </cell>
          <cell r="F50" t="str">
            <v>FORNECIMENTO E IMPLANTAÇÃO DE SUPORTE METÁLICO GALVANIZADO PARA PLACAS - 3,00 X 2,00 M</v>
          </cell>
          <cell r="G50" t="str">
            <v>UN</v>
          </cell>
          <cell r="H50">
            <v>2</v>
          </cell>
          <cell r="I50">
            <v>2458.3200000000002</v>
          </cell>
          <cell r="L50">
            <v>0</v>
          </cell>
          <cell r="M50">
            <v>1229.1600000000001</v>
          </cell>
          <cell r="P50">
            <v>0</v>
          </cell>
          <cell r="Q50">
            <v>1229.1600000000001</v>
          </cell>
          <cell r="T50">
            <v>0</v>
          </cell>
          <cell r="U50">
            <v>1229.1600000000001</v>
          </cell>
          <cell r="X50">
            <v>0</v>
          </cell>
          <cell r="Y50">
            <v>1229.1600000000001</v>
          </cell>
          <cell r="AB50">
            <v>0</v>
          </cell>
          <cell r="AC50">
            <v>1229.1600000000001</v>
          </cell>
          <cell r="AF50">
            <v>0</v>
          </cell>
          <cell r="AG50">
            <v>1229.1600000000001</v>
          </cell>
          <cell r="AJ50">
            <v>0</v>
          </cell>
          <cell r="AK50">
            <v>1229.1600000000001</v>
          </cell>
          <cell r="AN50">
            <v>0</v>
          </cell>
          <cell r="AO50">
            <v>1229.1600000000001</v>
          </cell>
          <cell r="AR50">
            <v>0</v>
          </cell>
          <cell r="AS50">
            <v>1229.1600000000001</v>
          </cell>
          <cell r="AV50">
            <v>0</v>
          </cell>
          <cell r="AW50">
            <v>1229.1600000000001</v>
          </cell>
          <cell r="AZ50">
            <v>0</v>
          </cell>
          <cell r="BA50">
            <v>1229.1600000000001</v>
          </cell>
          <cell r="BD50">
            <v>0</v>
          </cell>
          <cell r="BE50">
            <v>1229.1600000000001</v>
          </cell>
          <cell r="BH50">
            <v>0</v>
          </cell>
          <cell r="BI50">
            <v>1229.1600000000001</v>
          </cell>
          <cell r="BL50">
            <v>0</v>
          </cell>
          <cell r="BM50">
            <v>1229.1600000000001</v>
          </cell>
          <cell r="BP50">
            <v>0</v>
          </cell>
          <cell r="BQ50">
            <v>1229.1600000000001</v>
          </cell>
          <cell r="BT50">
            <v>0</v>
          </cell>
          <cell r="BU50">
            <v>1229.1600000000001</v>
          </cell>
          <cell r="BX50">
            <v>0</v>
          </cell>
          <cell r="BY50">
            <v>1229.1600000000001</v>
          </cell>
          <cell r="CB50">
            <v>1</v>
          </cell>
          <cell r="CC50">
            <v>1229.1600000000001</v>
          </cell>
          <cell r="CF50">
            <v>1</v>
          </cell>
          <cell r="CG50">
            <v>1229.1600000000001</v>
          </cell>
          <cell r="CJ50">
            <v>0</v>
          </cell>
          <cell r="CK50">
            <v>1229.1600000000001</v>
          </cell>
          <cell r="CN50">
            <v>0</v>
          </cell>
          <cell r="CO50">
            <v>1229.1600000000001</v>
          </cell>
          <cell r="CR50">
            <v>0</v>
          </cell>
          <cell r="CS50">
            <v>1229.1600000000001</v>
          </cell>
          <cell r="CV50">
            <v>0</v>
          </cell>
          <cell r="CW50">
            <v>1229.1600000000001</v>
          </cell>
          <cell r="CZ50">
            <v>0</v>
          </cell>
          <cell r="DA50">
            <v>1229.1600000000001</v>
          </cell>
          <cell r="DD50">
            <v>0</v>
          </cell>
          <cell r="DE50">
            <v>1229.1600000000001</v>
          </cell>
          <cell r="DH50">
            <v>0</v>
          </cell>
          <cell r="DI50">
            <v>1229.1600000000001</v>
          </cell>
          <cell r="DL50">
            <v>0</v>
          </cell>
          <cell r="DM50">
            <v>1229.1600000000001</v>
          </cell>
          <cell r="DP50">
            <v>0</v>
          </cell>
          <cell r="DQ50">
            <v>1229.1600000000001</v>
          </cell>
          <cell r="DT50">
            <v>0</v>
          </cell>
          <cell r="DU50">
            <v>1229.1600000000001</v>
          </cell>
          <cell r="DX50">
            <v>0</v>
          </cell>
          <cell r="DY50">
            <v>1229.1600000000001</v>
          </cell>
          <cell r="EB50">
            <v>0</v>
          </cell>
          <cell r="EC50">
            <v>1229.1600000000001</v>
          </cell>
          <cell r="EF50">
            <v>0</v>
          </cell>
          <cell r="EG50">
            <v>1229.1600000000001</v>
          </cell>
          <cell r="EJ50">
            <v>0</v>
          </cell>
          <cell r="EK50">
            <v>1229.1600000000001</v>
          </cell>
        </row>
        <row r="51">
          <cell r="C51" t="str">
            <v>5.5</v>
          </cell>
          <cell r="F51" t="str">
            <v>DRENAGEM E OBRAS DE ARTE CORRENTE</v>
          </cell>
        </row>
        <row r="52">
          <cell r="C52" t="str">
            <v>5.5.1</v>
          </cell>
          <cell r="D52" t="str">
            <v>RO-41297</v>
          </cell>
          <cell r="E52" t="str">
            <v>DER/MG</v>
          </cell>
          <cell r="F52" t="str">
            <v>LIMPEZA DE DISPOSITIVO DE DRENAGEM SUPERFICIAL (EXECUÇÃO, INCLUINDO CAPINA LATERAL NA LARGURA DE 0,20 M  E REMOÇÃO DE ENTULHO)</v>
          </cell>
          <cell r="G52" t="str">
            <v>KM</v>
          </cell>
          <cell r="H52">
            <v>2095.6299730720925</v>
          </cell>
          <cell r="I52">
            <v>1291955.75</v>
          </cell>
          <cell r="L52">
            <v>7.2589541176415642</v>
          </cell>
          <cell r="M52">
            <v>616.5</v>
          </cell>
          <cell r="P52">
            <v>0</v>
          </cell>
          <cell r="Q52">
            <v>616.5</v>
          </cell>
          <cell r="T52">
            <v>1.9554745688447019</v>
          </cell>
          <cell r="U52">
            <v>616.5</v>
          </cell>
          <cell r="X52">
            <v>26.402788347034985</v>
          </cell>
          <cell r="Y52">
            <v>616.5</v>
          </cell>
          <cell r="AB52">
            <v>13.49692010701842</v>
          </cell>
          <cell r="AC52">
            <v>616.5</v>
          </cell>
          <cell r="AF52">
            <v>20.050009532841774</v>
          </cell>
          <cell r="AG52">
            <v>616.5</v>
          </cell>
          <cell r="AJ52">
            <v>12.923443321927582</v>
          </cell>
          <cell r="AK52">
            <v>616.5</v>
          </cell>
          <cell r="AN52">
            <v>11.484461546078558</v>
          </cell>
          <cell r="AO52">
            <v>616.5</v>
          </cell>
          <cell r="AR52">
            <v>5.4468913235829675</v>
          </cell>
          <cell r="AS52">
            <v>616.5</v>
          </cell>
          <cell r="AV52">
            <v>23.613986003661527</v>
          </cell>
          <cell r="AW52">
            <v>616.5</v>
          </cell>
          <cell r="AZ52">
            <v>1.8041476410480681</v>
          </cell>
          <cell r="BA52">
            <v>616.5</v>
          </cell>
          <cell r="BD52">
            <v>14.20565784006426</v>
          </cell>
          <cell r="BE52">
            <v>616.5</v>
          </cell>
          <cell r="BH52">
            <v>217.92086911961621</v>
          </cell>
          <cell r="BI52">
            <v>616.5</v>
          </cell>
          <cell r="BL52">
            <v>98.196114952310225</v>
          </cell>
          <cell r="BM52">
            <v>616.5</v>
          </cell>
          <cell r="BP52">
            <v>5.5836805087884418</v>
          </cell>
          <cell r="BQ52">
            <v>616.5</v>
          </cell>
          <cell r="BT52">
            <v>68.997476172122646</v>
          </cell>
          <cell r="BU52">
            <v>616.5</v>
          </cell>
          <cell r="BX52">
            <v>62.082380791065169</v>
          </cell>
          <cell r="BY52">
            <v>616.5</v>
          </cell>
          <cell r="CB52">
            <v>48.000569311215429</v>
          </cell>
          <cell r="CC52">
            <v>616.5</v>
          </cell>
          <cell r="CF52">
            <v>295.21840420880937</v>
          </cell>
          <cell r="CG52">
            <v>616.5</v>
          </cell>
          <cell r="CJ52">
            <v>141.24310849151831</v>
          </cell>
          <cell r="CK52">
            <v>616.5</v>
          </cell>
          <cell r="CN52">
            <v>309.28464308693702</v>
          </cell>
          <cell r="CO52">
            <v>616.5</v>
          </cell>
          <cell r="CR52">
            <v>212.51648727434943</v>
          </cell>
          <cell r="CS52">
            <v>616.5</v>
          </cell>
          <cell r="CV52">
            <v>141.24440459276107</v>
          </cell>
          <cell r="CW52">
            <v>616.5</v>
          </cell>
          <cell r="CZ52">
            <v>170.13637323939057</v>
          </cell>
          <cell r="DA52">
            <v>616.5</v>
          </cell>
          <cell r="DD52">
            <v>77.625174803457682</v>
          </cell>
          <cell r="DE52">
            <v>616.5</v>
          </cell>
          <cell r="DH52">
            <v>26.510428439904935</v>
          </cell>
          <cell r="DI52">
            <v>616.5</v>
          </cell>
          <cell r="DL52">
            <v>12.74279520757799</v>
          </cell>
          <cell r="DM52">
            <v>616.5</v>
          </cell>
          <cell r="DP52">
            <v>27.400438039041124</v>
          </cell>
          <cell r="DQ52">
            <v>616.5</v>
          </cell>
          <cell r="DT52">
            <v>35.751619883812495</v>
          </cell>
          <cell r="DU52">
            <v>616.5</v>
          </cell>
          <cell r="DX52">
            <v>6.5322705996702428</v>
          </cell>
          <cell r="DY52">
            <v>616.5</v>
          </cell>
          <cell r="EB52">
            <v>0</v>
          </cell>
          <cell r="EC52">
            <v>616.5</v>
          </cell>
          <cell r="EF52">
            <v>0</v>
          </cell>
          <cell r="EG52">
            <v>616.5</v>
          </cell>
          <cell r="EJ52">
            <v>0</v>
          </cell>
          <cell r="EK52">
            <v>616.5</v>
          </cell>
        </row>
        <row r="53">
          <cell r="C53" t="str">
            <v>5.5.2</v>
          </cell>
          <cell r="D53" t="str">
            <v>RO-41599</v>
          </cell>
          <cell r="E53" t="str">
            <v>DER/MG</v>
          </cell>
          <cell r="F53" t="str">
            <v>DEMOLIÇÃO DE CONCRETO SIMPLES</v>
          </cell>
          <cell r="G53" t="str">
            <v>M3</v>
          </cell>
          <cell r="H53">
            <v>12648.734286210854</v>
          </cell>
          <cell r="I53">
            <v>1621947.0399999998</v>
          </cell>
          <cell r="L53">
            <v>16.114878141164272</v>
          </cell>
          <cell r="M53">
            <v>128.22999999999999</v>
          </cell>
          <cell r="P53">
            <v>0</v>
          </cell>
          <cell r="Q53">
            <v>128.22999999999999</v>
          </cell>
          <cell r="T53">
            <v>4.3411535428352384</v>
          </cell>
          <cell r="U53">
            <v>128.22999999999999</v>
          </cell>
          <cell r="X53">
            <v>63.447849755525709</v>
          </cell>
          <cell r="Y53">
            <v>128.22999999999999</v>
          </cell>
          <cell r="AB53">
            <v>30.064152275129615</v>
          </cell>
          <cell r="AC53">
            <v>128.22999999999999</v>
          </cell>
          <cell r="AF53">
            <v>48.687019396057742</v>
          </cell>
          <cell r="AG53">
            <v>128.22999999999999</v>
          </cell>
          <cell r="AJ53">
            <v>114.92581412852493</v>
          </cell>
          <cell r="AK53">
            <v>128.22999999999999</v>
          </cell>
          <cell r="AN53">
            <v>24.051367985798539</v>
          </cell>
          <cell r="AO53">
            <v>128.22999999999999</v>
          </cell>
          <cell r="AR53">
            <v>11.310692139372271</v>
          </cell>
          <cell r="AS53">
            <v>128.22999999999999</v>
          </cell>
          <cell r="AV53">
            <v>50.116285766581278</v>
          </cell>
          <cell r="AW53">
            <v>128.22999999999999</v>
          </cell>
          <cell r="AZ53">
            <v>4.0052077631267116</v>
          </cell>
          <cell r="BA53">
            <v>128.22999999999999</v>
          </cell>
          <cell r="BD53">
            <v>31.536560404942662</v>
          </cell>
          <cell r="BE53">
            <v>128.22999999999999</v>
          </cell>
          <cell r="BH53">
            <v>527.84663819056675</v>
          </cell>
          <cell r="BI53">
            <v>128.22999999999999</v>
          </cell>
          <cell r="BL53">
            <v>772.8566988283394</v>
          </cell>
          <cell r="BM53">
            <v>128.22999999999999</v>
          </cell>
          <cell r="BP53">
            <v>89.142032508078302</v>
          </cell>
          <cell r="BQ53">
            <v>128.22999999999999</v>
          </cell>
          <cell r="BT53">
            <v>576.74849851230988</v>
          </cell>
          <cell r="BU53">
            <v>128.22999999999999</v>
          </cell>
          <cell r="BX53">
            <v>567.28398565360249</v>
          </cell>
          <cell r="BY53">
            <v>128.22999999999999</v>
          </cell>
          <cell r="CB53">
            <v>295.41532965032087</v>
          </cell>
          <cell r="CC53">
            <v>128.22999999999999</v>
          </cell>
          <cell r="CF53">
            <v>1517.354825945054</v>
          </cell>
          <cell r="CG53">
            <v>128.22999999999999</v>
          </cell>
          <cell r="CJ53">
            <v>676.6486427176942</v>
          </cell>
          <cell r="CK53">
            <v>128.22999999999999</v>
          </cell>
          <cell r="CN53">
            <v>1519.2729253122543</v>
          </cell>
          <cell r="CO53">
            <v>128.22999999999999</v>
          </cell>
          <cell r="CR53">
            <v>707.41502415798652</v>
          </cell>
          <cell r="CS53">
            <v>128.22999999999999</v>
          </cell>
          <cell r="CV53">
            <v>1197.3223734203989</v>
          </cell>
          <cell r="CW53">
            <v>128.22999999999999</v>
          </cell>
          <cell r="CZ53">
            <v>975.03858204069559</v>
          </cell>
          <cell r="DA53">
            <v>128.22999999999999</v>
          </cell>
          <cell r="DD53">
            <v>943.88070289141274</v>
          </cell>
          <cell r="DE53">
            <v>128.22999999999999</v>
          </cell>
          <cell r="DH53">
            <v>32.70438927929554</v>
          </cell>
          <cell r="DI53">
            <v>128.22999999999999</v>
          </cell>
          <cell r="DL53">
            <v>225.52400052304938</v>
          </cell>
          <cell r="DM53">
            <v>128.22999999999999</v>
          </cell>
          <cell r="DP53">
            <v>692.91503838533117</v>
          </cell>
          <cell r="DQ53">
            <v>128.22999999999999</v>
          </cell>
          <cell r="DT53">
            <v>871.51305092512519</v>
          </cell>
          <cell r="DU53">
            <v>128.22999999999999</v>
          </cell>
          <cell r="DX53">
            <v>61.250565970281855</v>
          </cell>
          <cell r="DY53">
            <v>128.22999999999999</v>
          </cell>
          <cell r="EB53">
            <v>0</v>
          </cell>
          <cell r="EC53">
            <v>128.22999999999999</v>
          </cell>
          <cell r="EF53">
            <v>0</v>
          </cell>
          <cell r="EG53">
            <v>128.22999999999999</v>
          </cell>
          <cell r="EJ53">
            <v>0</v>
          </cell>
          <cell r="EK53">
            <v>128.22999999999999</v>
          </cell>
        </row>
        <row r="54">
          <cell r="C54" t="str">
            <v>5.5.3</v>
          </cell>
          <cell r="D54" t="str">
            <v>RO-40670</v>
          </cell>
          <cell r="E54" t="str">
            <v>DER/MG</v>
          </cell>
          <cell r="F54" t="str">
            <v>SARJETA DE CONCRETO EM CORTE TIPO DR.SCC-X/Y. LARGURA = 100 CM  TIPO 90/30 (EXECUÇÃO,  INCLUINDO  ESCAVAÇÃO, FORNECIMENTO E TRANSPORTE DE TODOS OS MATERIAIS)</v>
          </cell>
          <cell r="G54" t="str">
            <v>M</v>
          </cell>
          <cell r="H54">
            <v>37395.026943458281</v>
          </cell>
          <cell r="I54">
            <v>2408613.5499999998</v>
          </cell>
          <cell r="L54">
            <v>145.17908235283127</v>
          </cell>
          <cell r="M54">
            <v>64.41</v>
          </cell>
          <cell r="P54">
            <v>0</v>
          </cell>
          <cell r="Q54">
            <v>64.41</v>
          </cell>
          <cell r="T54">
            <v>39.109491376894042</v>
          </cell>
          <cell r="U54">
            <v>64.41</v>
          </cell>
          <cell r="X54">
            <v>571.60225004978111</v>
          </cell>
          <cell r="Y54">
            <v>64.41</v>
          </cell>
          <cell r="AB54">
            <v>269.88521613697083</v>
          </cell>
          <cell r="AC54">
            <v>64.41</v>
          </cell>
          <cell r="AF54">
            <v>80.190324941086729</v>
          </cell>
          <cell r="AG54">
            <v>64.41</v>
          </cell>
          <cell r="AJ54">
            <v>8.0364005478174665</v>
          </cell>
          <cell r="AK54">
            <v>64.41</v>
          </cell>
          <cell r="AN54">
            <v>118.01244289681782</v>
          </cell>
          <cell r="AO54">
            <v>64.41</v>
          </cell>
          <cell r="AR54">
            <v>11.262001598919742</v>
          </cell>
          <cell r="AS54">
            <v>64.41</v>
          </cell>
          <cell r="AV54">
            <v>375.86324888412378</v>
          </cell>
          <cell r="AW54">
            <v>64.41</v>
          </cell>
          <cell r="AZ54">
            <v>36.082952820961367</v>
          </cell>
          <cell r="BA54">
            <v>64.41</v>
          </cell>
          <cell r="BD54">
            <v>284.11315680128524</v>
          </cell>
          <cell r="BE54">
            <v>64.41</v>
          </cell>
          <cell r="BH54">
            <v>2350.3700809660622</v>
          </cell>
          <cell r="BI54">
            <v>64.41</v>
          </cell>
          <cell r="BL54">
            <v>2129.7299566777656</v>
          </cell>
          <cell r="BM54">
            <v>64.41</v>
          </cell>
          <cell r="BP54">
            <v>0</v>
          </cell>
          <cell r="BQ54">
            <v>64.41</v>
          </cell>
          <cell r="BT54">
            <v>159.26769180254661</v>
          </cell>
          <cell r="BU54">
            <v>64.41</v>
          </cell>
          <cell r="BX54">
            <v>741.47870191111576</v>
          </cell>
          <cell r="BY54">
            <v>64.41</v>
          </cell>
          <cell r="CB54">
            <v>977.59885906477916</v>
          </cell>
          <cell r="CC54">
            <v>64.41</v>
          </cell>
          <cell r="CF54">
            <v>5515.2361093115715</v>
          </cell>
          <cell r="CG54">
            <v>64.41</v>
          </cell>
          <cell r="CJ54">
            <v>221.97270277602132</v>
          </cell>
          <cell r="CK54">
            <v>64.41</v>
          </cell>
          <cell r="CN54">
            <v>485.79645870546807</v>
          </cell>
          <cell r="CO54">
            <v>64.41</v>
          </cell>
          <cell r="CR54">
            <v>80.748698576460598</v>
          </cell>
          <cell r="CS54">
            <v>64.41</v>
          </cell>
          <cell r="CV54">
            <v>7043.791996307953</v>
          </cell>
          <cell r="CW54">
            <v>64.41</v>
          </cell>
          <cell r="CZ54">
            <v>1504.7711022466701</v>
          </cell>
          <cell r="DA54">
            <v>64.41</v>
          </cell>
          <cell r="DD54">
            <v>1347.5000529893532</v>
          </cell>
          <cell r="DE54">
            <v>64.41</v>
          </cell>
          <cell r="DH54">
            <v>75.34245903947857</v>
          </cell>
          <cell r="DI54">
            <v>64.41</v>
          </cell>
          <cell r="DL54">
            <v>0</v>
          </cell>
          <cell r="DM54">
            <v>64.41</v>
          </cell>
          <cell r="DP54">
            <v>5649.5141657102968</v>
          </cell>
          <cell r="DQ54">
            <v>64.41</v>
          </cell>
          <cell r="DT54">
            <v>6849.3721135104543</v>
          </cell>
          <cell r="DU54">
            <v>64.41</v>
          </cell>
          <cell r="DX54">
            <v>323.19922545479494</v>
          </cell>
          <cell r="DY54">
            <v>64.41</v>
          </cell>
          <cell r="EB54">
            <v>0</v>
          </cell>
          <cell r="EC54">
            <v>64.41</v>
          </cell>
          <cell r="EF54">
            <v>0</v>
          </cell>
          <cell r="EG54">
            <v>64.41</v>
          </cell>
          <cell r="EJ54">
            <v>0</v>
          </cell>
          <cell r="EK54">
            <v>64.41</v>
          </cell>
        </row>
        <row r="55">
          <cell r="C55" t="str">
            <v>5.5.4</v>
          </cell>
          <cell r="D55" t="str">
            <v>ED-48664</v>
          </cell>
          <cell r="E55" t="str">
            <v>DER/MG</v>
          </cell>
          <cell r="F55" t="str">
            <v>GUIA  DE  MEIO-FIO  (10X15X22)CM  E  SARJETA  (30X10)CM  COM INCLINAÇÃO DE 10%, EM CONCRETO COM FCK 15MPA, MOLDADA IN-LOCO,   FORMA   EM   MADEIRA,   INCLUSIVE   ESCAVAÇÃO, APILOAMENTO  E  TRANSPORTE  COM  RETIRADA  DO  MATERIAL ESCAVADO (EM CAÇAMBA)</v>
          </cell>
          <cell r="G55" t="str">
            <v>M</v>
          </cell>
          <cell r="H55">
            <v>82503.283863324395</v>
          </cell>
          <cell r="I55">
            <v>5589597.3700000001</v>
          </cell>
          <cell r="L55">
            <v>0</v>
          </cell>
          <cell r="M55">
            <v>67.75</v>
          </cell>
          <cell r="P55">
            <v>0</v>
          </cell>
          <cell r="Q55">
            <v>67.75</v>
          </cell>
          <cell r="T55">
            <v>0</v>
          </cell>
          <cell r="U55">
            <v>67.75</v>
          </cell>
          <cell r="X55">
            <v>0</v>
          </cell>
          <cell r="Y55">
            <v>67.75</v>
          </cell>
          <cell r="AB55">
            <v>1.0377988730664947</v>
          </cell>
          <cell r="AC55">
            <v>67.75</v>
          </cell>
          <cell r="AF55">
            <v>386.27080900579728</v>
          </cell>
          <cell r="AG55">
            <v>67.75</v>
          </cell>
          <cell r="AJ55">
            <v>1107.1240161914291</v>
          </cell>
          <cell r="AK55">
            <v>67.75</v>
          </cell>
          <cell r="AN55">
            <v>106.32996916749282</v>
          </cell>
          <cell r="AO55">
            <v>67.75</v>
          </cell>
          <cell r="AR55">
            <v>97.675824872739611</v>
          </cell>
          <cell r="AS55">
            <v>67.75</v>
          </cell>
          <cell r="AV55">
            <v>81.509370295568374</v>
          </cell>
          <cell r="AW55">
            <v>67.75</v>
          </cell>
          <cell r="AZ55">
            <v>0</v>
          </cell>
          <cell r="BA55">
            <v>67.75</v>
          </cell>
          <cell r="BD55">
            <v>0</v>
          </cell>
          <cell r="BE55">
            <v>67.75</v>
          </cell>
          <cell r="BH55">
            <v>2591.334967366578</v>
          </cell>
          <cell r="BI55">
            <v>67.75</v>
          </cell>
          <cell r="BL55">
            <v>5208.317219777743</v>
          </cell>
          <cell r="BM55">
            <v>67.75</v>
          </cell>
          <cell r="BP55">
            <v>865.45662629202241</v>
          </cell>
          <cell r="BQ55">
            <v>67.75</v>
          </cell>
          <cell r="BT55">
            <v>5427.8619875944396</v>
          </cell>
          <cell r="BU55">
            <v>67.75</v>
          </cell>
          <cell r="BX55">
            <v>4708.5422304996964</v>
          </cell>
          <cell r="BY55">
            <v>67.75</v>
          </cell>
          <cell r="CB55">
            <v>1814.581129069227</v>
          </cell>
          <cell r="CC55">
            <v>67.75</v>
          </cell>
          <cell r="CF55">
            <v>8787.996289431745</v>
          </cell>
          <cell r="CG55">
            <v>67.75</v>
          </cell>
          <cell r="CJ55">
            <v>6330.1909971801533</v>
          </cell>
          <cell r="CK55">
            <v>67.75</v>
          </cell>
          <cell r="CN55">
            <v>14226.694353358715</v>
          </cell>
          <cell r="CO55">
            <v>67.75</v>
          </cell>
          <cell r="CR55">
            <v>6781.0865885048497</v>
          </cell>
          <cell r="CS55">
            <v>67.75</v>
          </cell>
          <cell r="CV55">
            <v>4033.6064255360793</v>
          </cell>
          <cell r="CW55">
            <v>67.75</v>
          </cell>
          <cell r="CZ55">
            <v>7844.7474727312174</v>
          </cell>
          <cell r="DA55">
            <v>67.75</v>
          </cell>
          <cell r="DD55">
            <v>7711.7300680543158</v>
          </cell>
          <cell r="DE55">
            <v>67.75</v>
          </cell>
          <cell r="DH55">
            <v>236.32404199915939</v>
          </cell>
          <cell r="DI55">
            <v>67.75</v>
          </cell>
          <cell r="DL55">
            <v>2189.5534031364018</v>
          </cell>
          <cell r="DM55">
            <v>67.75</v>
          </cell>
          <cell r="DP55">
            <v>639.01908729600245</v>
          </cell>
          <cell r="DQ55">
            <v>67.75</v>
          </cell>
          <cell r="DT55">
            <v>1079.9295759753859</v>
          </cell>
          <cell r="DU55">
            <v>67.75</v>
          </cell>
          <cell r="DX55">
            <v>246.36361111455943</v>
          </cell>
          <cell r="DY55">
            <v>67.75</v>
          </cell>
          <cell r="EB55">
            <v>0</v>
          </cell>
          <cell r="EC55">
            <v>67.75</v>
          </cell>
          <cell r="EF55">
            <v>0</v>
          </cell>
          <cell r="EG55">
            <v>67.75</v>
          </cell>
          <cell r="EJ55">
            <v>0</v>
          </cell>
          <cell r="EK55">
            <v>67.75</v>
          </cell>
        </row>
        <row r="56">
          <cell r="C56" t="str">
            <v>5.5.5</v>
          </cell>
          <cell r="D56" t="str">
            <v>ED-48603</v>
          </cell>
          <cell r="E56" t="str">
            <v>DER/MG</v>
          </cell>
          <cell r="F56" t="str">
            <v>DESCIDA D´ÁGUA TIPO CALHA DN 1000, EXCLUSIVE BOTA FORA</v>
          </cell>
          <cell r="G56" t="str">
            <v>M</v>
          </cell>
          <cell r="H56">
            <v>8.9612081379164002E-2</v>
          </cell>
          <cell r="I56">
            <v>54.77</v>
          </cell>
          <cell r="L56">
            <v>0</v>
          </cell>
          <cell r="M56">
            <v>611.23</v>
          </cell>
          <cell r="P56">
            <v>0</v>
          </cell>
          <cell r="Q56">
            <v>611.23</v>
          </cell>
          <cell r="T56">
            <v>0</v>
          </cell>
          <cell r="U56">
            <v>611.23</v>
          </cell>
          <cell r="X56">
            <v>0</v>
          </cell>
          <cell r="Y56">
            <v>611.23</v>
          </cell>
          <cell r="AB56">
            <v>0</v>
          </cell>
          <cell r="AC56">
            <v>611.23</v>
          </cell>
          <cell r="AF56">
            <v>0</v>
          </cell>
          <cell r="AG56">
            <v>611.23</v>
          </cell>
          <cell r="AJ56">
            <v>0</v>
          </cell>
          <cell r="AK56">
            <v>611.23</v>
          </cell>
          <cell r="AN56">
            <v>0</v>
          </cell>
          <cell r="AO56">
            <v>611.23</v>
          </cell>
          <cell r="AR56">
            <v>0</v>
          </cell>
          <cell r="AS56">
            <v>611.23</v>
          </cell>
          <cell r="AV56">
            <v>0</v>
          </cell>
          <cell r="AW56">
            <v>611.23</v>
          </cell>
          <cell r="AZ56">
            <v>0</v>
          </cell>
          <cell r="BA56">
            <v>611.23</v>
          </cell>
          <cell r="BD56">
            <v>0</v>
          </cell>
          <cell r="BE56">
            <v>611.23</v>
          </cell>
          <cell r="BH56">
            <v>8.9612081379164002E-2</v>
          </cell>
          <cell r="BI56">
            <v>611.23</v>
          </cell>
          <cell r="BL56">
            <v>0</v>
          </cell>
          <cell r="BM56">
            <v>611.23</v>
          </cell>
          <cell r="BP56">
            <v>0</v>
          </cell>
          <cell r="BQ56">
            <v>611.23</v>
          </cell>
          <cell r="BT56">
            <v>0</v>
          </cell>
          <cell r="BU56">
            <v>611.23</v>
          </cell>
          <cell r="BX56">
            <v>0</v>
          </cell>
          <cell r="BY56">
            <v>611.23</v>
          </cell>
          <cell r="CB56">
            <v>0</v>
          </cell>
          <cell r="CC56">
            <v>611.23</v>
          </cell>
          <cell r="CF56">
            <v>0</v>
          </cell>
          <cell r="CG56">
            <v>611.23</v>
          </cell>
          <cell r="CJ56">
            <v>0</v>
          </cell>
          <cell r="CK56">
            <v>611.23</v>
          </cell>
          <cell r="CN56">
            <v>0</v>
          </cell>
          <cell r="CO56">
            <v>611.23</v>
          </cell>
          <cell r="CR56">
            <v>0</v>
          </cell>
          <cell r="CS56">
            <v>611.23</v>
          </cell>
          <cell r="CV56">
            <v>0</v>
          </cell>
          <cell r="CW56">
            <v>611.23</v>
          </cell>
          <cell r="CZ56">
            <v>0</v>
          </cell>
          <cell r="DA56">
            <v>611.23</v>
          </cell>
          <cell r="DD56">
            <v>0</v>
          </cell>
          <cell r="DE56">
            <v>611.23</v>
          </cell>
          <cell r="DH56">
            <v>0</v>
          </cell>
          <cell r="DI56">
            <v>611.23</v>
          </cell>
          <cell r="DL56">
            <v>0</v>
          </cell>
          <cell r="DM56">
            <v>611.23</v>
          </cell>
          <cell r="DP56">
            <v>0</v>
          </cell>
          <cell r="DQ56">
            <v>611.23</v>
          </cell>
          <cell r="DT56">
            <v>0</v>
          </cell>
          <cell r="DU56">
            <v>611.23</v>
          </cell>
          <cell r="DX56">
            <v>0</v>
          </cell>
          <cell r="DY56">
            <v>611.23</v>
          </cell>
          <cell r="EB56">
            <v>0</v>
          </cell>
          <cell r="EC56">
            <v>611.23</v>
          </cell>
          <cell r="EF56">
            <v>0</v>
          </cell>
          <cell r="EG56">
            <v>611.23</v>
          </cell>
          <cell r="EJ56">
            <v>0</v>
          </cell>
          <cell r="EK56">
            <v>611.23</v>
          </cell>
        </row>
        <row r="57">
          <cell r="C57" t="str">
            <v>5.5.6</v>
          </cell>
          <cell r="D57" t="str">
            <v>RO-41316</v>
          </cell>
          <cell r="E57" t="str">
            <v>DER/MG</v>
          </cell>
          <cell r="F57" t="str">
            <v>CAIAÇÃO    A    DUAS    DEMÃOS (EXECUÇÃO,    INCLUINDO  FORNECIMENTO E TRANSPORTE DE TODOS OS MATERIAIS)</v>
          </cell>
          <cell r="G57" t="str">
            <v>M2</v>
          </cell>
          <cell r="H57">
            <v>82547.342280772617</v>
          </cell>
          <cell r="I57">
            <v>210495.59</v>
          </cell>
          <cell r="L57">
            <v>0</v>
          </cell>
          <cell r="M57">
            <v>2.5499999999999998</v>
          </cell>
          <cell r="P57">
            <v>0</v>
          </cell>
          <cell r="Q57">
            <v>2.5499999999999998</v>
          </cell>
          <cell r="T57">
            <v>0</v>
          </cell>
          <cell r="U57">
            <v>2.5499999999999998</v>
          </cell>
          <cell r="X57">
            <v>0</v>
          </cell>
          <cell r="Y57">
            <v>2.5499999999999998</v>
          </cell>
          <cell r="AB57">
            <v>0.13296500849392032</v>
          </cell>
          <cell r="AC57">
            <v>2.5499999999999998</v>
          </cell>
          <cell r="AF57">
            <v>802.02466428937191</v>
          </cell>
          <cell r="AG57">
            <v>2.5499999999999998</v>
          </cell>
          <cell r="AJ57">
            <v>626.08116472683548</v>
          </cell>
          <cell r="AK57">
            <v>2.5499999999999998</v>
          </cell>
          <cell r="AN57">
            <v>279.19197006188335</v>
          </cell>
          <cell r="AO57">
            <v>2.5499999999999998</v>
          </cell>
          <cell r="AR57">
            <v>244.18956218184906</v>
          </cell>
          <cell r="AS57">
            <v>2.5499999999999998</v>
          </cell>
          <cell r="AV57">
            <v>225.03628247582239</v>
          </cell>
          <cell r="AW57">
            <v>2.5499999999999998</v>
          </cell>
          <cell r="AZ57">
            <v>0</v>
          </cell>
          <cell r="BA57">
            <v>2.5499999999999998</v>
          </cell>
          <cell r="BD57">
            <v>0</v>
          </cell>
          <cell r="BE57">
            <v>2.5499999999999998</v>
          </cell>
          <cell r="BH57">
            <v>6427.5668258123915</v>
          </cell>
          <cell r="BI57">
            <v>2.5499999999999998</v>
          </cell>
          <cell r="BL57">
            <v>2747.1787559628024</v>
          </cell>
          <cell r="BM57">
            <v>2.5499999999999998</v>
          </cell>
          <cell r="BP57">
            <v>279.1840254394221</v>
          </cell>
          <cell r="BQ57">
            <v>2.5499999999999998</v>
          </cell>
          <cell r="BT57">
            <v>3381.4436061966353</v>
          </cell>
          <cell r="BU57">
            <v>2.5499999999999998</v>
          </cell>
          <cell r="BX57">
            <v>2856.9594722495531</v>
          </cell>
          <cell r="BY57">
            <v>2.5499999999999998</v>
          </cell>
          <cell r="CB57">
            <v>1854.0937286634407</v>
          </cell>
          <cell r="CC57">
            <v>2.5499999999999998</v>
          </cell>
          <cell r="CF57">
            <v>11829.339892601152</v>
          </cell>
          <cell r="CG57">
            <v>2.5499999999999998</v>
          </cell>
          <cell r="CJ57">
            <v>6507.2236676358625</v>
          </cell>
          <cell r="CK57">
            <v>2.5499999999999998</v>
          </cell>
          <cell r="CN57">
            <v>15302.30000144503</v>
          </cell>
          <cell r="CO57">
            <v>2.5499999999999998</v>
          </cell>
          <cell r="CR57">
            <v>10423.952617276322</v>
          </cell>
          <cell r="CS57">
            <v>2.5499999999999998</v>
          </cell>
          <cell r="CV57">
            <v>4114.9407629887692</v>
          </cell>
          <cell r="CW57">
            <v>2.5499999999999998</v>
          </cell>
          <cell r="CZ57">
            <v>8023.8339340422426</v>
          </cell>
          <cell r="DA57">
            <v>2.5499999999999998</v>
          </cell>
          <cell r="DD57">
            <v>3427.7652050844745</v>
          </cell>
          <cell r="DE57">
            <v>2.5499999999999998</v>
          </cell>
          <cell r="DH57">
            <v>1094.902437127568</v>
          </cell>
          <cell r="DI57">
            <v>2.5499999999999998</v>
          </cell>
          <cell r="DL57">
            <v>637.13976037889961</v>
          </cell>
          <cell r="DM57">
            <v>2.5499999999999998</v>
          </cell>
          <cell r="DP57">
            <v>670.92487676679161</v>
          </cell>
          <cell r="DQ57">
            <v>2.5499999999999998</v>
          </cell>
          <cell r="DT57">
            <v>689.32349557346902</v>
          </cell>
          <cell r="DU57">
            <v>2.5499999999999998</v>
          </cell>
          <cell r="DX57">
            <v>102.61260678354884</v>
          </cell>
          <cell r="DY57">
            <v>2.5499999999999998</v>
          </cell>
          <cell r="EB57">
            <v>0</v>
          </cell>
          <cell r="EC57">
            <v>2.5499999999999998</v>
          </cell>
          <cell r="EF57">
            <v>0</v>
          </cell>
          <cell r="EG57">
            <v>2.5499999999999998</v>
          </cell>
          <cell r="EJ57">
            <v>0</v>
          </cell>
          <cell r="EK57">
            <v>2.5499999999999998</v>
          </cell>
        </row>
        <row r="58">
          <cell r="C58" t="str">
            <v>5.5.7</v>
          </cell>
          <cell r="D58">
            <v>4915712</v>
          </cell>
          <cell r="E58" t="str">
            <v>SICRO SERVIÇO</v>
          </cell>
          <cell r="F58" t="str">
            <v>LIMPEZA DE BUEIRO</v>
          </cell>
          <cell r="G58" t="str">
            <v>M³</v>
          </cell>
          <cell r="H58">
            <v>3735.2323947461114</v>
          </cell>
          <cell r="I58">
            <v>67159.319999999992</v>
          </cell>
          <cell r="L58">
            <v>85.228686312000008</v>
          </cell>
          <cell r="M58">
            <v>17.98</v>
          </cell>
          <cell r="P58">
            <v>24.264563861999999</v>
          </cell>
          <cell r="Q58">
            <v>17.98</v>
          </cell>
          <cell r="T58">
            <v>25.235341824000002</v>
          </cell>
          <cell r="U58">
            <v>17.98</v>
          </cell>
          <cell r="X58">
            <v>144.82515247200001</v>
          </cell>
          <cell r="Y58">
            <v>17.98</v>
          </cell>
          <cell r="AB58">
            <v>81.065092415999999</v>
          </cell>
          <cell r="AC58">
            <v>17.98</v>
          </cell>
          <cell r="AF58">
            <v>140.28502210800002</v>
          </cell>
          <cell r="AG58">
            <v>17.98</v>
          </cell>
          <cell r="AJ58">
            <v>48.456591321600023</v>
          </cell>
          <cell r="AK58">
            <v>17.98</v>
          </cell>
          <cell r="AN58">
            <v>119.54595014207936</v>
          </cell>
          <cell r="AO58">
            <v>17.98</v>
          </cell>
          <cell r="AR58">
            <v>31.631589158400001</v>
          </cell>
          <cell r="AS58">
            <v>17.98</v>
          </cell>
          <cell r="AV58">
            <v>119.94182692800021</v>
          </cell>
          <cell r="AW58">
            <v>17.98</v>
          </cell>
          <cell r="AZ58">
            <v>26.145581153999736</v>
          </cell>
          <cell r="BA58">
            <v>17.98</v>
          </cell>
          <cell r="BD58">
            <v>258.03971424000048</v>
          </cell>
          <cell r="BE58">
            <v>17.98</v>
          </cell>
          <cell r="BH58">
            <v>214.65899347200002</v>
          </cell>
          <cell r="BI58">
            <v>17.98</v>
          </cell>
          <cell r="BL58">
            <v>230.27503884000049</v>
          </cell>
          <cell r="BM58">
            <v>17.98</v>
          </cell>
          <cell r="BP58">
            <v>43.49004844799974</v>
          </cell>
          <cell r="BQ58">
            <v>17.98</v>
          </cell>
          <cell r="BT58">
            <v>143.2374318144002</v>
          </cell>
          <cell r="BU58">
            <v>17.98</v>
          </cell>
          <cell r="BX58">
            <v>113.01094838880002</v>
          </cell>
          <cell r="BY58">
            <v>17.98</v>
          </cell>
          <cell r="CB58">
            <v>120.28429274400021</v>
          </cell>
          <cell r="CC58">
            <v>17.98</v>
          </cell>
          <cell r="CF58">
            <v>230.79712249440007</v>
          </cell>
          <cell r="CG58">
            <v>17.98</v>
          </cell>
          <cell r="CJ58">
            <v>97.174061107199734</v>
          </cell>
          <cell r="CK58">
            <v>17.98</v>
          </cell>
          <cell r="CN58">
            <v>260.71754496479969</v>
          </cell>
          <cell r="CO58">
            <v>17.98</v>
          </cell>
          <cell r="CR58">
            <v>248.53406830560004</v>
          </cell>
          <cell r="CS58">
            <v>17.98</v>
          </cell>
          <cell r="CV58">
            <v>241.39973975039987</v>
          </cell>
          <cell r="CW58">
            <v>17.98</v>
          </cell>
          <cell r="CZ58">
            <v>221.2566990480006</v>
          </cell>
          <cell r="DA58">
            <v>17.98</v>
          </cell>
          <cell r="DD58">
            <v>166.51261630079949</v>
          </cell>
          <cell r="DE58">
            <v>17.98</v>
          </cell>
          <cell r="DH58">
            <v>48.564411033600365</v>
          </cell>
          <cell r="DI58">
            <v>17.98</v>
          </cell>
          <cell r="DL58">
            <v>26.005435948799882</v>
          </cell>
          <cell r="DM58">
            <v>17.98</v>
          </cell>
          <cell r="DP58">
            <v>74.240657568000017</v>
          </cell>
          <cell r="DQ58">
            <v>17.98</v>
          </cell>
          <cell r="DT58">
            <v>123.46891381440045</v>
          </cell>
          <cell r="DU58">
            <v>17.98</v>
          </cell>
          <cell r="DX58">
            <v>26.939258764830726</v>
          </cell>
          <cell r="DY58">
            <v>17.98</v>
          </cell>
          <cell r="EB58">
            <v>0</v>
          </cell>
          <cell r="EC58">
            <v>17.98</v>
          </cell>
          <cell r="EF58">
            <v>0</v>
          </cell>
          <cell r="EG58">
            <v>17.98</v>
          </cell>
          <cell r="EJ58">
            <v>0</v>
          </cell>
          <cell r="EK58">
            <v>17.98</v>
          </cell>
        </row>
        <row r="59">
          <cell r="C59" t="str">
            <v>5.5.8</v>
          </cell>
          <cell r="D59">
            <v>4915713</v>
          </cell>
          <cell r="E59" t="str">
            <v>SICRO SERVIÇO</v>
          </cell>
          <cell r="F59" t="str">
            <v>DESOBSTRUÇÃO DE BUEIRO</v>
          </cell>
          <cell r="G59" t="str">
            <v>M³</v>
          </cell>
          <cell r="H59">
            <v>601.61744172842214</v>
          </cell>
          <cell r="I59">
            <v>32457.14</v>
          </cell>
          <cell r="L59">
            <v>9.1587944448000034</v>
          </cell>
          <cell r="M59">
            <v>53.95</v>
          </cell>
          <cell r="P59">
            <v>0</v>
          </cell>
          <cell r="Q59">
            <v>53.95</v>
          </cell>
          <cell r="T59">
            <v>0</v>
          </cell>
          <cell r="U59">
            <v>53.95</v>
          </cell>
          <cell r="X59">
            <v>28.929461299200007</v>
          </cell>
          <cell r="Y59">
            <v>53.95</v>
          </cell>
          <cell r="AB59">
            <v>18.731978496000004</v>
          </cell>
          <cell r="AC59">
            <v>53.95</v>
          </cell>
          <cell r="AF59">
            <v>11.996187033600004</v>
          </cell>
          <cell r="AG59">
            <v>53.95</v>
          </cell>
          <cell r="AJ59">
            <v>7.3830113280000074</v>
          </cell>
          <cell r="AK59">
            <v>53.95</v>
          </cell>
          <cell r="AN59">
            <v>32.472329573375738</v>
          </cell>
          <cell r="AO59">
            <v>53.95</v>
          </cell>
          <cell r="AR59">
            <v>5.1681079296000005</v>
          </cell>
          <cell r="AS59">
            <v>53.95</v>
          </cell>
          <cell r="AV59">
            <v>21.018259046400082</v>
          </cell>
          <cell r="AW59">
            <v>53.95</v>
          </cell>
          <cell r="AZ59">
            <v>0</v>
          </cell>
          <cell r="BA59">
            <v>53.95</v>
          </cell>
          <cell r="BD59">
            <v>25.565486284800127</v>
          </cell>
          <cell r="BE59">
            <v>53.95</v>
          </cell>
          <cell r="BH59">
            <v>24.359111884800011</v>
          </cell>
          <cell r="BI59">
            <v>53.95</v>
          </cell>
          <cell r="BL59">
            <v>47.481891072000209</v>
          </cell>
          <cell r="BM59">
            <v>53.95</v>
          </cell>
          <cell r="BP59">
            <v>5.8678050815999319</v>
          </cell>
          <cell r="BQ59">
            <v>53.95</v>
          </cell>
          <cell r="BT59">
            <v>30.752413655040073</v>
          </cell>
          <cell r="BU59">
            <v>53.95</v>
          </cell>
          <cell r="BX59">
            <v>25.327589253120003</v>
          </cell>
          <cell r="BY59">
            <v>53.95</v>
          </cell>
          <cell r="CB59">
            <v>28.092840652800085</v>
          </cell>
          <cell r="CC59">
            <v>53.95</v>
          </cell>
          <cell r="CF59">
            <v>32.705292533760016</v>
          </cell>
          <cell r="CG59">
            <v>53.95</v>
          </cell>
          <cell r="CJ59">
            <v>25.221910855679894</v>
          </cell>
          <cell r="CK59">
            <v>53.95</v>
          </cell>
          <cell r="CN59">
            <v>38.332707409919919</v>
          </cell>
          <cell r="CO59">
            <v>53.95</v>
          </cell>
          <cell r="CR59">
            <v>48.45354522624001</v>
          </cell>
          <cell r="CS59">
            <v>53.95</v>
          </cell>
          <cell r="CV59">
            <v>44.983771176959934</v>
          </cell>
          <cell r="CW59">
            <v>53.95</v>
          </cell>
          <cell r="CZ59">
            <v>40.245856358400253</v>
          </cell>
          <cell r="DA59">
            <v>53.95</v>
          </cell>
          <cell r="DD59">
            <v>26.648569221119793</v>
          </cell>
          <cell r="DE59">
            <v>53.95</v>
          </cell>
          <cell r="DH59">
            <v>0</v>
          </cell>
          <cell r="DI59">
            <v>53.95</v>
          </cell>
          <cell r="DL59">
            <v>0</v>
          </cell>
          <cell r="DM59">
            <v>53.95</v>
          </cell>
          <cell r="DP59">
            <v>9.5544852480000042</v>
          </cell>
          <cell r="DQ59">
            <v>53.95</v>
          </cell>
          <cell r="DT59">
            <v>9.4270921113601194</v>
          </cell>
          <cell r="DU59">
            <v>53.95</v>
          </cell>
          <cell r="DX59">
            <v>3.7389445518458895</v>
          </cell>
          <cell r="DY59">
            <v>53.95</v>
          </cell>
          <cell r="EB59">
            <v>0</v>
          </cell>
          <cell r="EC59">
            <v>53.95</v>
          </cell>
          <cell r="EF59">
            <v>0</v>
          </cell>
          <cell r="EG59">
            <v>53.95</v>
          </cell>
          <cell r="EJ59">
            <v>0</v>
          </cell>
          <cell r="EK59">
            <v>53.95</v>
          </cell>
        </row>
        <row r="60">
          <cell r="C60" t="str">
            <v>5.6</v>
          </cell>
          <cell r="F60" t="str">
            <v>ILUMINAÇÃO E INSTALAÇÕS ELÉTRICAS</v>
          </cell>
        </row>
        <row r="61">
          <cell r="C61" t="str">
            <v>5.6.1</v>
          </cell>
          <cell r="D61">
            <v>101660</v>
          </cell>
          <cell r="E61" t="str">
            <v>SINAPI SERVIÇO</v>
          </cell>
          <cell r="F61" t="str">
            <v>LUMINÁRIA DE LED PARA ILUMINAÇÃO PÚBLICA, DE 240 W ATÉ 350 W - FORNECIMENTO E INSTALAÇÃO. AF_08/2020</v>
          </cell>
          <cell r="G61" t="str">
            <v>UN</v>
          </cell>
          <cell r="H61">
            <v>1778</v>
          </cell>
          <cell r="I61">
            <v>3007202.52</v>
          </cell>
          <cell r="L61">
            <v>2</v>
          </cell>
          <cell r="M61">
            <v>1691.34</v>
          </cell>
          <cell r="P61">
            <v>22</v>
          </cell>
          <cell r="Q61">
            <v>1691.34</v>
          </cell>
          <cell r="T61">
            <v>50</v>
          </cell>
          <cell r="U61">
            <v>1691.34</v>
          </cell>
          <cell r="X61">
            <v>0</v>
          </cell>
          <cell r="Y61">
            <v>1691.34</v>
          </cell>
          <cell r="AB61">
            <v>76</v>
          </cell>
          <cell r="AC61">
            <v>1691.34</v>
          </cell>
          <cell r="AF61">
            <v>1</v>
          </cell>
          <cell r="AG61">
            <v>1691.34</v>
          </cell>
          <cell r="AJ61">
            <v>0</v>
          </cell>
          <cell r="AK61">
            <v>1691.34</v>
          </cell>
          <cell r="AN61">
            <v>22</v>
          </cell>
          <cell r="AO61">
            <v>1691.34</v>
          </cell>
          <cell r="AR61">
            <v>0</v>
          </cell>
          <cell r="AS61">
            <v>1691.34</v>
          </cell>
          <cell r="AV61">
            <v>13</v>
          </cell>
          <cell r="AW61">
            <v>1691.34</v>
          </cell>
          <cell r="AZ61">
            <v>34</v>
          </cell>
          <cell r="BA61">
            <v>1691.34</v>
          </cell>
          <cell r="BD61">
            <v>25</v>
          </cell>
          <cell r="BE61">
            <v>1691.34</v>
          </cell>
          <cell r="BH61">
            <v>54</v>
          </cell>
          <cell r="BI61">
            <v>1691.34</v>
          </cell>
          <cell r="BL61">
            <v>110</v>
          </cell>
          <cell r="BM61">
            <v>1691.34</v>
          </cell>
          <cell r="BP61">
            <v>161</v>
          </cell>
          <cell r="BQ61">
            <v>1691.34</v>
          </cell>
          <cell r="BT61">
            <v>2</v>
          </cell>
          <cell r="BU61">
            <v>1691.34</v>
          </cell>
          <cell r="BX61">
            <v>42</v>
          </cell>
          <cell r="BY61">
            <v>1691.34</v>
          </cell>
          <cell r="CB61">
            <v>72</v>
          </cell>
          <cell r="CC61">
            <v>1691.34</v>
          </cell>
          <cell r="CF61">
            <v>246</v>
          </cell>
          <cell r="CG61">
            <v>1691.34</v>
          </cell>
          <cell r="CJ61">
            <v>23</v>
          </cell>
          <cell r="CK61">
            <v>1691.34</v>
          </cell>
          <cell r="CN61">
            <v>128</v>
          </cell>
          <cell r="CO61">
            <v>1691.34</v>
          </cell>
          <cell r="CR61">
            <v>235</v>
          </cell>
          <cell r="CS61">
            <v>1691.34</v>
          </cell>
          <cell r="CV61">
            <v>58</v>
          </cell>
          <cell r="CW61">
            <v>1691.34</v>
          </cell>
          <cell r="CZ61">
            <v>54</v>
          </cell>
          <cell r="DA61">
            <v>1691.34</v>
          </cell>
          <cell r="DD61">
            <v>164</v>
          </cell>
          <cell r="DE61">
            <v>1691.34</v>
          </cell>
          <cell r="DH61">
            <v>48</v>
          </cell>
          <cell r="DI61">
            <v>1691.34</v>
          </cell>
          <cell r="DL61">
            <v>94</v>
          </cell>
          <cell r="DM61">
            <v>1691.34</v>
          </cell>
          <cell r="DP61">
            <v>36</v>
          </cell>
          <cell r="DQ61">
            <v>1691.34</v>
          </cell>
          <cell r="DT61">
            <v>1</v>
          </cell>
          <cell r="DU61">
            <v>1691.34</v>
          </cell>
          <cell r="DX61">
            <v>5</v>
          </cell>
          <cell r="DY61">
            <v>1691.34</v>
          </cell>
          <cell r="EB61">
            <v>0</v>
          </cell>
          <cell r="EC61">
            <v>1691.34</v>
          </cell>
          <cell r="EF61">
            <v>0</v>
          </cell>
          <cell r="EG61">
            <v>1691.34</v>
          </cell>
          <cell r="EJ61">
            <v>0</v>
          </cell>
          <cell r="EK61">
            <v>1691.34</v>
          </cell>
        </row>
        <row r="62">
          <cell r="C62" t="str">
            <v>5.6.2</v>
          </cell>
          <cell r="D62" t="str">
            <v>COMP_24005</v>
          </cell>
          <cell r="E62" t="str">
            <v>COMPOSIÇÃO</v>
          </cell>
          <cell r="F62" t="str">
            <v>POSTE DE AÇO CONICO CONTÍNUO CURVO SIMPLES, FLANGEADO, H=9M, EXCLUSIVE LUMINÁRIA - FORNECIMENTO E INSTALACAO.</v>
          </cell>
          <cell r="G62" t="str">
            <v>UN</v>
          </cell>
          <cell r="H62">
            <v>755</v>
          </cell>
          <cell r="I62">
            <v>1649086.0999999999</v>
          </cell>
          <cell r="L62">
            <v>0</v>
          </cell>
          <cell r="M62">
            <v>2184.2199999999998</v>
          </cell>
          <cell r="P62">
            <v>0</v>
          </cell>
          <cell r="Q62">
            <v>2184.2199999999998</v>
          </cell>
          <cell r="T62">
            <v>0</v>
          </cell>
          <cell r="U62">
            <v>2184.2199999999998</v>
          </cell>
          <cell r="X62">
            <v>0</v>
          </cell>
          <cell r="Y62">
            <v>2184.2199999999998</v>
          </cell>
          <cell r="AB62">
            <v>72</v>
          </cell>
          <cell r="AC62">
            <v>2184.2199999999998</v>
          </cell>
          <cell r="AF62">
            <v>1</v>
          </cell>
          <cell r="AG62">
            <v>2184.2199999999998</v>
          </cell>
          <cell r="AJ62">
            <v>0</v>
          </cell>
          <cell r="AK62">
            <v>2184.2199999999998</v>
          </cell>
          <cell r="AN62">
            <v>0</v>
          </cell>
          <cell r="AO62">
            <v>2184.2199999999998</v>
          </cell>
          <cell r="AR62">
            <v>0</v>
          </cell>
          <cell r="AS62">
            <v>2184.2199999999998</v>
          </cell>
          <cell r="AV62">
            <v>0</v>
          </cell>
          <cell r="AW62">
            <v>2184.2199999999998</v>
          </cell>
          <cell r="AZ62">
            <v>0</v>
          </cell>
          <cell r="BA62">
            <v>2184.2199999999998</v>
          </cell>
          <cell r="BD62">
            <v>0</v>
          </cell>
          <cell r="BE62">
            <v>2184.2199999999998</v>
          </cell>
          <cell r="BH62">
            <v>0</v>
          </cell>
          <cell r="BI62">
            <v>2184.2199999999998</v>
          </cell>
          <cell r="BL62">
            <v>0</v>
          </cell>
          <cell r="BM62">
            <v>2184.2199999999998</v>
          </cell>
          <cell r="BP62">
            <v>0</v>
          </cell>
          <cell r="BQ62">
            <v>2184.2199999999998</v>
          </cell>
          <cell r="BT62">
            <v>0</v>
          </cell>
          <cell r="BU62">
            <v>2184.2199999999998</v>
          </cell>
          <cell r="BX62">
            <v>42</v>
          </cell>
          <cell r="BY62">
            <v>2184.2199999999998</v>
          </cell>
          <cell r="CB62">
            <v>69</v>
          </cell>
          <cell r="CC62">
            <v>2184.2199999999998</v>
          </cell>
          <cell r="CF62">
            <v>167</v>
          </cell>
          <cell r="CG62">
            <v>2184.2199999999998</v>
          </cell>
          <cell r="CJ62">
            <v>16</v>
          </cell>
          <cell r="CK62">
            <v>2184.2199999999998</v>
          </cell>
          <cell r="CN62">
            <v>115</v>
          </cell>
          <cell r="CO62">
            <v>2184.2199999999998</v>
          </cell>
          <cell r="CR62">
            <v>219</v>
          </cell>
          <cell r="CS62">
            <v>2184.2199999999998</v>
          </cell>
          <cell r="CV62">
            <v>7</v>
          </cell>
          <cell r="CW62">
            <v>2184.2199999999998</v>
          </cell>
          <cell r="CZ62">
            <v>0</v>
          </cell>
          <cell r="DA62">
            <v>2184.2199999999998</v>
          </cell>
          <cell r="DD62">
            <v>1</v>
          </cell>
          <cell r="DE62">
            <v>2184.2199999999998</v>
          </cell>
          <cell r="DH62">
            <v>0</v>
          </cell>
          <cell r="DI62">
            <v>2184.2199999999998</v>
          </cell>
          <cell r="DL62">
            <v>0</v>
          </cell>
          <cell r="DM62">
            <v>2184.2199999999998</v>
          </cell>
          <cell r="DP62">
            <v>18</v>
          </cell>
          <cell r="DQ62">
            <v>2184.2199999999998</v>
          </cell>
          <cell r="DT62">
            <v>25</v>
          </cell>
          <cell r="DU62">
            <v>2184.2199999999998</v>
          </cell>
          <cell r="DX62">
            <v>3</v>
          </cell>
          <cell r="DY62">
            <v>2184.2199999999998</v>
          </cell>
          <cell r="EB62">
            <v>0</v>
          </cell>
          <cell r="EC62">
            <v>2184.2199999999998</v>
          </cell>
          <cell r="EF62">
            <v>0</v>
          </cell>
          <cell r="EG62">
            <v>2184.2199999999998</v>
          </cell>
          <cell r="EJ62">
            <v>0</v>
          </cell>
          <cell r="EK62">
            <v>2184.2199999999998</v>
          </cell>
        </row>
        <row r="63">
          <cell r="I63" t="str">
            <v/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O DE OBRA"/>
      <sheetName val="VEICULOS"/>
      <sheetName val="CUSTOS DIVERSOS"/>
      <sheetName val="DIARIAS"/>
      <sheetName val="BDI EDITAL"/>
      <sheetName val="planilha aux de formulas"/>
      <sheetName val="COMBUSTIVEL"/>
      <sheetName val="Segmentos"/>
      <sheetName val="SICRO.EQUIP"/>
      <sheetName val="SICRO.MDO"/>
      <sheetName val="SICRO.MAT"/>
      <sheetName val="SICRO.SERV"/>
      <sheetName val="SINAPI.INS"/>
      <sheetName val="Dados Edital"/>
      <sheetName val="DADOS DE ENTRADA"/>
      <sheetName val="SINAPI.SER"/>
      <sheetName val="BDI-ATP"/>
      <sheetName val="ES"/>
      <sheetName val="01.EQUIP-DADOS"/>
      <sheetName val="02.EQUIP-BASE"/>
      <sheetName val="03.EQUIP-CUSTO"/>
      <sheetName val="DER-MG"/>
      <sheetName val="$Acostamento"/>
      <sheetName val="Consid. Iniciais"/>
      <sheetName val="Segmentos 2"/>
      <sheetName val="Cadastros"/>
      <sheetName val="LISTA.COTAÇÃO"/>
      <sheetName val="MC"/>
      <sheetName val="PSP"/>
      <sheetName val="CPU.MOD.MDO"/>
      <sheetName val="CPU.MOD.EQUIP"/>
      <sheetName val="CPU.MOD.MAT"/>
      <sheetName val="CPU MODELO"/>
      <sheetName val="RC"/>
      <sheetName val="CCOMP_00001"/>
      <sheetName val="CCOMP_00002"/>
      <sheetName val="CCOMP_00003"/>
      <sheetName val="CCOMP_00004"/>
      <sheetName val="CCOMP_00006"/>
      <sheetName val="CCOMP_00007"/>
      <sheetName val="CCOMP_00008"/>
      <sheetName val="CCOMP_00009"/>
      <sheetName val="CCOMP_00010"/>
      <sheetName val="CCOMP_00012"/>
      <sheetName val="CCOMP_00023"/>
      <sheetName val="CCOMP_00024"/>
      <sheetName val="CCOMP_00025"/>
      <sheetName val="CCOMP_02001"/>
      <sheetName val="CCOMP_02002"/>
      <sheetName val="CCOMP_02003"/>
      <sheetName val="CCOMP_04001"/>
      <sheetName val="CCOMP_04002"/>
      <sheetName val="CCOMP_04003"/>
      <sheetName val="CCOMP_06001"/>
      <sheetName val="CCOMP_06002"/>
      <sheetName val="CCOMP_22001"/>
      <sheetName val="CCOMP_22002"/>
      <sheetName val="CCOMP_22003"/>
      <sheetName val="CCOMP_24001"/>
      <sheetName val="CCOMP_24002"/>
      <sheetName val="CCOMP_24003"/>
      <sheetName val="CCOMP_24004"/>
      <sheetName val="CCOMP_24005"/>
      <sheetName val="CCOMP_44001"/>
      <sheetName val="CCOMP_44002"/>
      <sheetName val="CCOMP_44003"/>
      <sheetName val="CCOMP_44004"/>
      <sheetName val="CCOMP_44005"/>
      <sheetName val="CCOMP_44006"/>
      <sheetName val="CCOMP_44008"/>
      <sheetName val="CCOMP_44009"/>
      <sheetName val="CCOMP_04004"/>
      <sheetName val="CCOMP_04005"/>
      <sheetName val="CCOMP_04006"/>
      <sheetName val="CCOMP_04007"/>
      <sheetName val="CCOMP_04008"/>
      <sheetName val="CCOMP_46001"/>
      <sheetName val="CCOMP_46003"/>
      <sheetName val="CCOMP_46004"/>
      <sheetName val="CCOMP_46005"/>
      <sheetName val="CCOMP_46006"/>
      <sheetName val="CCOMP_46007"/>
      <sheetName val="CCOMP_46008"/>
      <sheetName val="CCOMP_46009"/>
      <sheetName val="CCOMP_46010"/>
      <sheetName val="CCOMP_46011"/>
      <sheetName val="CCOMP_MODELO (2)"/>
      <sheetName val="BENEFICIOS"/>
      <sheetName val="Planilha 1 (10)"/>
      <sheetName val="Planilha 1 (11)"/>
      <sheetName val="Planilha 1 (1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4">
          <cell r="F4" t="str">
            <v>Consórcio Future ATP / Logit / JGP / Queiroz Maluf</v>
          </cell>
        </row>
        <row r="7">
          <cell r="D7" t="str">
            <v>Cliente:</v>
          </cell>
          <cell r="E7" t="str">
            <v>BNDES - Banco Nacional de Desenvolvimento</v>
          </cell>
          <cell r="I7" t="str">
            <v>BDI:</v>
          </cell>
          <cell r="J7">
            <v>0.2311</v>
          </cell>
          <cell r="L7" t="str">
            <v>TRECHO:</v>
          </cell>
          <cell r="M7" t="str">
            <v>BR265</v>
          </cell>
          <cell r="P7" t="str">
            <v>TRECHO:</v>
          </cell>
          <cell r="Q7" t="str">
            <v>BR265</v>
          </cell>
          <cell r="T7" t="str">
            <v>TRECHO:</v>
          </cell>
          <cell r="U7" t="str">
            <v>BR265</v>
          </cell>
          <cell r="X7" t="str">
            <v>TRECHO:</v>
          </cell>
          <cell r="Y7" t="str">
            <v>BR265</v>
          </cell>
          <cell r="AB7" t="str">
            <v>TRECHO:</v>
          </cell>
          <cell r="AC7" t="str">
            <v>BR265</v>
          </cell>
          <cell r="AF7" t="str">
            <v>TRECHO:</v>
          </cell>
          <cell r="AG7" t="str">
            <v>BR265</v>
          </cell>
          <cell r="AJ7" t="str">
            <v>TRECHO:</v>
          </cell>
          <cell r="AK7" t="str">
            <v>BR265</v>
          </cell>
          <cell r="AN7" t="str">
            <v>TRECHO:</v>
          </cell>
          <cell r="AO7" t="str">
            <v>BR146</v>
          </cell>
          <cell r="AR7" t="str">
            <v>TRECHO:</v>
          </cell>
          <cell r="AS7" t="str">
            <v>BR146</v>
          </cell>
          <cell r="AV7" t="str">
            <v>TRECHO:</v>
          </cell>
          <cell r="AW7" t="str">
            <v>MG167</v>
          </cell>
          <cell r="AZ7" t="str">
            <v>TRECHO:</v>
          </cell>
          <cell r="BA7" t="str">
            <v>MG167</v>
          </cell>
          <cell r="BD7" t="str">
            <v>TRECHO:</v>
          </cell>
          <cell r="BE7" t="str">
            <v>MG167</v>
          </cell>
          <cell r="BH7" t="str">
            <v>TRECHO:</v>
          </cell>
          <cell r="BI7" t="str">
            <v>CMG369</v>
          </cell>
          <cell r="BL7" t="str">
            <v>TRECHO:</v>
          </cell>
          <cell r="BM7" t="str">
            <v>CMG369</v>
          </cell>
          <cell r="BP7" t="str">
            <v>TRECHO:</v>
          </cell>
          <cell r="BQ7" t="str">
            <v>CMG369</v>
          </cell>
          <cell r="BT7" t="str">
            <v>TRECHO:</v>
          </cell>
          <cell r="BU7" t="str">
            <v>CMG491</v>
          </cell>
          <cell r="BX7" t="str">
            <v>TRECHO:</v>
          </cell>
          <cell r="BY7" t="str">
            <v>CMG491</v>
          </cell>
          <cell r="CB7" t="str">
            <v>TRECHO:</v>
          </cell>
          <cell r="CC7" t="str">
            <v>CMG491</v>
          </cell>
          <cell r="CF7" t="str">
            <v>TRECHO:</v>
          </cell>
          <cell r="CG7" t="str">
            <v>CMG491</v>
          </cell>
          <cell r="CJ7" t="str">
            <v>TRECHO:</v>
          </cell>
          <cell r="CK7" t="str">
            <v>CMG491</v>
          </cell>
          <cell r="CN7" t="str">
            <v>TRECHO:</v>
          </cell>
          <cell r="CO7" t="str">
            <v>CMG491</v>
          </cell>
          <cell r="CR7" t="str">
            <v>TRECHO:</v>
          </cell>
          <cell r="CS7" t="str">
            <v>CMG491</v>
          </cell>
          <cell r="CV7" t="str">
            <v>TRECHO:</v>
          </cell>
          <cell r="CW7" t="str">
            <v>CMG491</v>
          </cell>
          <cell r="CZ7" t="str">
            <v>TRECHO:</v>
          </cell>
          <cell r="DA7" t="str">
            <v>CMG491</v>
          </cell>
          <cell r="DD7" t="str">
            <v>TRECHO:</v>
          </cell>
          <cell r="DE7" t="str">
            <v>CMG491</v>
          </cell>
          <cell r="DH7" t="str">
            <v>TRECHO:</v>
          </cell>
          <cell r="DI7" t="str">
            <v>CMG491</v>
          </cell>
          <cell r="DL7" t="str">
            <v>TRECHO:</v>
          </cell>
          <cell r="DM7" t="str">
            <v>CMG491</v>
          </cell>
          <cell r="DP7" t="str">
            <v>TRECHO:</v>
          </cell>
          <cell r="DQ7" t="str">
            <v>CMG491</v>
          </cell>
          <cell r="DT7" t="str">
            <v>TRECHO:</v>
          </cell>
          <cell r="DU7" t="str">
            <v>CMG491</v>
          </cell>
          <cell r="DX7" t="str">
            <v>TRECHO:</v>
          </cell>
          <cell r="DY7" t="str">
            <v>LMG863</v>
          </cell>
          <cell r="EB7" t="str">
            <v>TRECHO:</v>
          </cell>
          <cell r="EC7" t="str">
            <v>491CMG0170</v>
          </cell>
          <cell r="EF7" t="str">
            <v>TRECHO:</v>
          </cell>
          <cell r="EG7" t="str">
            <v>369CMG0070</v>
          </cell>
          <cell r="EJ7" t="str">
            <v>TRECHO:</v>
          </cell>
          <cell r="EK7" t="str">
            <v>369CMG0090#U</v>
          </cell>
        </row>
        <row r="8">
          <cell r="D8" t="str">
            <v>Trecho:</v>
          </cell>
          <cell r="E8" t="str">
            <v>Minas Gerais</v>
          </cell>
          <cell r="I8" t="str">
            <v>BDI DIFERENCADO:</v>
          </cell>
          <cell r="J8">
            <v>0.14995400183992635</v>
          </cell>
          <cell r="L8" t="str">
            <v>SEGMENTO:</v>
          </cell>
          <cell r="M8" t="str">
            <v>265BMG0270</v>
          </cell>
          <cell r="P8" t="str">
            <v>SEGMENTO:</v>
          </cell>
          <cell r="Q8" t="str">
            <v>265BMG0270#U</v>
          </cell>
          <cell r="T8" t="str">
            <v>SEGMENTO:</v>
          </cell>
          <cell r="U8" t="str">
            <v>265BMG0290#U</v>
          </cell>
          <cell r="X8" t="str">
            <v>SEGMENTO:</v>
          </cell>
          <cell r="Y8" t="str">
            <v>265BMG0290</v>
          </cell>
          <cell r="AB8" t="str">
            <v>SEGMENTO:</v>
          </cell>
          <cell r="AC8" t="str">
            <v>265BMG0305</v>
          </cell>
          <cell r="AF8" t="str">
            <v>SEGMENTO:</v>
          </cell>
          <cell r="AG8" t="str">
            <v>265BMG0310</v>
          </cell>
          <cell r="AJ8" t="str">
            <v>SEGMENTO:</v>
          </cell>
          <cell r="AK8" t="str">
            <v>265BMG0311</v>
          </cell>
          <cell r="AN8" t="str">
            <v>SEGMENTO:</v>
          </cell>
          <cell r="AO8" t="str">
            <v>146BMG0250</v>
          </cell>
          <cell r="AR8" t="str">
            <v>SEGMENTO:</v>
          </cell>
          <cell r="AS8" t="str">
            <v>146BMG0252</v>
          </cell>
          <cell r="AV8" t="str">
            <v>SEGMENTO:</v>
          </cell>
          <cell r="AW8" t="str">
            <v>167EMG0200</v>
          </cell>
          <cell r="AZ8" t="str">
            <v>SEGMENTO:</v>
          </cell>
          <cell r="BA8" t="str">
            <v>167EMG0205</v>
          </cell>
          <cell r="BD8" t="str">
            <v>SEGMENTO:</v>
          </cell>
          <cell r="BE8" t="str">
            <v>167EMG0220</v>
          </cell>
          <cell r="BH8" t="str">
            <v>SEGMENTO:</v>
          </cell>
          <cell r="BI8" t="str">
            <v>369CMG0070</v>
          </cell>
          <cell r="BL8" t="str">
            <v>SEGMENTO:</v>
          </cell>
          <cell r="BM8" t="str">
            <v>369CMG0090</v>
          </cell>
          <cell r="BP8" t="str">
            <v>SEGMENTO:</v>
          </cell>
          <cell r="BQ8" t="str">
            <v>369CMG0090#U</v>
          </cell>
          <cell r="BT8" t="str">
            <v>SEGMENTO:</v>
          </cell>
          <cell r="BU8" t="str">
            <v>491CMG0010</v>
          </cell>
          <cell r="BX8" t="str">
            <v>SEGMENTO:</v>
          </cell>
          <cell r="BY8" t="str">
            <v>491CMG0023</v>
          </cell>
          <cell r="CB8" t="str">
            <v>SEGMENTO:</v>
          </cell>
          <cell r="CC8" t="str">
            <v>491CMG0030</v>
          </cell>
          <cell r="CF8" t="str">
            <v>SEGMENTO:</v>
          </cell>
          <cell r="CG8" t="str">
            <v>491CMG0050</v>
          </cell>
          <cell r="CJ8" t="str">
            <v>SEGMENTO:</v>
          </cell>
          <cell r="CK8" t="str">
            <v>491CMG0090</v>
          </cell>
          <cell r="CN8" t="str">
            <v>SEGMENTO:</v>
          </cell>
          <cell r="CO8" t="str">
            <v>491CMG0100</v>
          </cell>
          <cell r="CR8" t="str">
            <v>SEGMENTO:</v>
          </cell>
          <cell r="CS8" t="str">
            <v>491CMG0110</v>
          </cell>
          <cell r="CV8" t="str">
            <v>SEGMENTO:</v>
          </cell>
          <cell r="CW8" t="str">
            <v>491CMG0130</v>
          </cell>
          <cell r="CZ8" t="str">
            <v>SEGMENTO:</v>
          </cell>
          <cell r="DA8" t="str">
            <v>491CMG0150</v>
          </cell>
          <cell r="DD8" t="str">
            <v>SEGMENTO:</v>
          </cell>
          <cell r="DE8" t="str">
            <v>491CMG0170</v>
          </cell>
          <cell r="DH8" t="str">
            <v>SEGMENTO:</v>
          </cell>
          <cell r="DI8" t="str">
            <v>491CMG0190</v>
          </cell>
          <cell r="DL8" t="str">
            <v>SEGMENTO:</v>
          </cell>
          <cell r="DM8" t="str">
            <v>491CMG0210D</v>
          </cell>
          <cell r="DP8" t="str">
            <v>SEGMENTO:</v>
          </cell>
          <cell r="DQ8" t="str">
            <v>491CMG0230</v>
          </cell>
          <cell r="DT8" t="str">
            <v>SEGMENTO:</v>
          </cell>
          <cell r="DU8" t="str">
            <v>491CMG0230#D</v>
          </cell>
          <cell r="DX8" t="str">
            <v>SEGMENTO:</v>
          </cell>
          <cell r="DY8" t="str">
            <v>863LMG0010</v>
          </cell>
          <cell r="EB8" t="str">
            <v>SEGMENTO:</v>
          </cell>
          <cell r="EC8" t="str">
            <v>VARGINHA</v>
          </cell>
          <cell r="EF8" t="str">
            <v>SEGMENTO:</v>
          </cell>
          <cell r="EG8" t="str">
            <v>CAMPOS GERAIS</v>
          </cell>
          <cell r="EJ8" t="str">
            <v>SEGMENTO:</v>
          </cell>
          <cell r="EK8" t="str">
            <v>ALFENAS</v>
          </cell>
        </row>
        <row r="9">
          <cell r="D9" t="str">
            <v>Objeto:</v>
          </cell>
          <cell r="E9" t="str">
            <v>Contratação de serviços técnicos especializados necessários à desestatização do sistema rodoviário no Estado de Minas Gerais, de até 2.798,6 km de extensão - Lote 2</v>
          </cell>
          <cell r="L9" t="str">
            <v>ESTADO:</v>
          </cell>
          <cell r="M9" t="str">
            <v>MG</v>
          </cell>
          <cell r="P9" t="str">
            <v>ESTADO:</v>
          </cell>
          <cell r="Q9" t="str">
            <v>MG</v>
          </cell>
          <cell r="T9" t="str">
            <v>ESTADO:</v>
          </cell>
          <cell r="U9" t="str">
            <v>MG</v>
          </cell>
          <cell r="X9" t="str">
            <v>ESTADO:</v>
          </cell>
          <cell r="Y9" t="str">
            <v>MG</v>
          </cell>
          <cell r="AB9" t="str">
            <v>ESTADO:</v>
          </cell>
          <cell r="AC9" t="str">
            <v>MG</v>
          </cell>
          <cell r="AF9" t="str">
            <v>ESTADO:</v>
          </cell>
          <cell r="AG9" t="str">
            <v>MG</v>
          </cell>
          <cell r="AJ9" t="str">
            <v>ESTADO:</v>
          </cell>
          <cell r="AK9" t="str">
            <v>MG</v>
          </cell>
          <cell r="AN9" t="str">
            <v>ESTADO:</v>
          </cell>
          <cell r="AO9" t="str">
            <v>MG</v>
          </cell>
          <cell r="AR9" t="str">
            <v>ESTADO:</v>
          </cell>
          <cell r="AS9" t="str">
            <v>MG</v>
          </cell>
          <cell r="AV9" t="str">
            <v>ESTADO:</v>
          </cell>
          <cell r="AW9" t="str">
            <v>MG</v>
          </cell>
          <cell r="AZ9" t="str">
            <v>ESTADO:</v>
          </cell>
          <cell r="BA9" t="str">
            <v>MG</v>
          </cell>
          <cell r="BD9" t="str">
            <v>ESTADO:</v>
          </cell>
          <cell r="BE9" t="str">
            <v>MG</v>
          </cell>
          <cell r="BH9" t="str">
            <v>ESTADO:</v>
          </cell>
          <cell r="BI9" t="str">
            <v>MG</v>
          </cell>
          <cell r="BL9" t="str">
            <v>ESTADO:</v>
          </cell>
          <cell r="BM9" t="str">
            <v>MG</v>
          </cell>
          <cell r="BP9" t="str">
            <v>ESTADO:</v>
          </cell>
          <cell r="BQ9" t="str">
            <v>MG</v>
          </cell>
          <cell r="BT9" t="str">
            <v>ESTADO:</v>
          </cell>
          <cell r="BU9" t="str">
            <v>MG</v>
          </cell>
          <cell r="BX9" t="str">
            <v>ESTADO:</v>
          </cell>
          <cell r="BY9" t="str">
            <v>MG</v>
          </cell>
          <cell r="CB9" t="str">
            <v>ESTADO:</v>
          </cell>
          <cell r="CC9" t="str">
            <v>MG</v>
          </cell>
          <cell r="CF9" t="str">
            <v>ESTADO:</v>
          </cell>
          <cell r="CG9" t="str">
            <v>MG</v>
          </cell>
          <cell r="CJ9" t="str">
            <v>ESTADO:</v>
          </cell>
          <cell r="CK9" t="str">
            <v>MG</v>
          </cell>
          <cell r="CN9" t="str">
            <v>ESTADO:</v>
          </cell>
          <cell r="CO9" t="str">
            <v>MG</v>
          </cell>
          <cell r="CR9" t="str">
            <v>ESTADO:</v>
          </cell>
          <cell r="CS9" t="str">
            <v>MG</v>
          </cell>
          <cell r="CV9" t="str">
            <v>ESTADO:</v>
          </cell>
          <cell r="CW9" t="str">
            <v>MG</v>
          </cell>
          <cell r="CZ9" t="str">
            <v>ESTADO:</v>
          </cell>
          <cell r="DA9" t="str">
            <v>MG</v>
          </cell>
          <cell r="DD9" t="str">
            <v>ESTADO:</v>
          </cell>
          <cell r="DE9" t="str">
            <v>MG</v>
          </cell>
          <cell r="DH9" t="str">
            <v>ESTADO:</v>
          </cell>
          <cell r="DI9" t="str">
            <v>MG</v>
          </cell>
          <cell r="DL9" t="str">
            <v>ESTADO:</v>
          </cell>
          <cell r="DM9" t="str">
            <v>MG</v>
          </cell>
          <cell r="DP9" t="str">
            <v>ESTADO:</v>
          </cell>
          <cell r="DQ9" t="str">
            <v>MG</v>
          </cell>
          <cell r="DT9" t="str">
            <v>ESTADO:</v>
          </cell>
          <cell r="DU9" t="str">
            <v>MG</v>
          </cell>
          <cell r="DX9" t="str">
            <v>ESTADO:</v>
          </cell>
          <cell r="DY9" t="str">
            <v>MG</v>
          </cell>
          <cell r="EB9" t="str">
            <v>ESTADO:</v>
          </cell>
          <cell r="EC9" t="str">
            <v>MG</v>
          </cell>
          <cell r="EF9" t="str">
            <v>ESTADO:</v>
          </cell>
          <cell r="EG9" t="str">
            <v>MG</v>
          </cell>
          <cell r="EJ9" t="str">
            <v>ESTADO:</v>
          </cell>
          <cell r="EK9" t="str">
            <v>MG</v>
          </cell>
        </row>
        <row r="10">
          <cell r="D10" t="str">
            <v>Valores:</v>
          </cell>
          <cell r="J10">
            <v>44013</v>
          </cell>
          <cell r="L10" t="str">
            <v>PREÇO TOTAL:</v>
          </cell>
          <cell r="M10">
            <v>1616059.2</v>
          </cell>
          <cell r="P10" t="str">
            <v>PREÇO TOTAL:</v>
          </cell>
          <cell r="Q10">
            <v>284385.51</v>
          </cell>
          <cell r="T10" t="str">
            <v>PREÇO TOTAL:</v>
          </cell>
          <cell r="U10">
            <v>371233.76</v>
          </cell>
          <cell r="X10" t="str">
            <v>PREÇO TOTAL:</v>
          </cell>
          <cell r="Y10">
            <v>3356430.6900000004</v>
          </cell>
          <cell r="AB10" t="str">
            <v>PREÇO TOTAL:</v>
          </cell>
          <cell r="AC10">
            <v>1881712.78</v>
          </cell>
          <cell r="AF10" t="str">
            <v>PREÇO TOTAL:</v>
          </cell>
          <cell r="AG10">
            <v>2116714.02</v>
          </cell>
          <cell r="AJ10" t="str">
            <v>PREÇO TOTAL:</v>
          </cell>
          <cell r="AK10">
            <v>1302724.1999999997</v>
          </cell>
          <cell r="AN10" t="str">
            <v>PREÇO TOTAL:</v>
          </cell>
          <cell r="AO10">
            <v>3693606.43</v>
          </cell>
          <cell r="AR10" t="str">
            <v>PREÇO TOTAL:</v>
          </cell>
          <cell r="AS10">
            <v>894026.38000000012</v>
          </cell>
          <cell r="AV10" t="str">
            <v>PREÇO TOTAL:</v>
          </cell>
          <cell r="AW10">
            <v>2438563.5499999998</v>
          </cell>
          <cell r="AZ10" t="str">
            <v>PREÇO TOTAL:</v>
          </cell>
          <cell r="BA10">
            <v>481922.78</v>
          </cell>
          <cell r="BD10" t="str">
            <v>PREÇO TOTAL:</v>
          </cell>
          <cell r="BE10">
            <v>4511002.05</v>
          </cell>
          <cell r="BH10" t="str">
            <v>PREÇO TOTAL:</v>
          </cell>
          <cell r="BI10">
            <v>4298138.58</v>
          </cell>
          <cell r="BL10" t="str">
            <v>PREÇO TOTAL:</v>
          </cell>
          <cell r="BM10">
            <v>5508905.8600000013</v>
          </cell>
          <cell r="BP10" t="str">
            <v>PREÇO TOTAL:</v>
          </cell>
          <cell r="BQ10">
            <v>1035367.7</v>
          </cell>
          <cell r="BT10" t="str">
            <v>PREÇO TOTAL:</v>
          </cell>
          <cell r="BU10">
            <v>2973276.5200000005</v>
          </cell>
          <cell r="BX10" t="str">
            <v>PREÇO TOTAL:</v>
          </cell>
          <cell r="BY10">
            <v>2448781.0099999998</v>
          </cell>
          <cell r="CB10" t="str">
            <v>PREÇO TOTAL:</v>
          </cell>
          <cell r="CC10">
            <v>2716137.5</v>
          </cell>
          <cell r="CF10" t="str">
            <v>PREÇO TOTAL:</v>
          </cell>
          <cell r="CG10">
            <v>4809010.87</v>
          </cell>
          <cell r="CJ10" t="str">
            <v>PREÇO TOTAL:</v>
          </cell>
          <cell r="CK10">
            <v>2438563.5499999998</v>
          </cell>
          <cell r="CN10" t="str">
            <v>PREÇO TOTAL:</v>
          </cell>
          <cell r="CO10">
            <v>4313464.79</v>
          </cell>
          <cell r="CR10" t="str">
            <v>PREÇO TOTAL:</v>
          </cell>
          <cell r="CS10">
            <v>4684698.6100000003</v>
          </cell>
          <cell r="CV10" t="str">
            <v>PREÇO TOTAL:</v>
          </cell>
          <cell r="CW10">
            <v>4349225.83</v>
          </cell>
          <cell r="CZ10" t="str">
            <v>PREÇO TOTAL:</v>
          </cell>
          <cell r="DA10">
            <v>3891143.7100000004</v>
          </cell>
          <cell r="DD10" t="str">
            <v>PREÇO TOTAL:</v>
          </cell>
          <cell r="DE10">
            <v>2576499.0499999998</v>
          </cell>
          <cell r="DH10" t="str">
            <v>PREÇO TOTAL:</v>
          </cell>
          <cell r="DI10">
            <v>452973.32000000007</v>
          </cell>
          <cell r="DL10" t="str">
            <v>PREÇO TOTAL:</v>
          </cell>
          <cell r="DM10">
            <v>260544.79</v>
          </cell>
          <cell r="DP10" t="str">
            <v>PREÇO TOTAL:</v>
          </cell>
          <cell r="DQ10">
            <v>1404898.6500000001</v>
          </cell>
          <cell r="DT10" t="str">
            <v>PREÇO TOTAL:</v>
          </cell>
          <cell r="DU10">
            <v>1386166.66</v>
          </cell>
          <cell r="DX10" t="str">
            <v>PREÇO TOTAL:</v>
          </cell>
          <cell r="DY10">
            <v>824207.17000000016</v>
          </cell>
          <cell r="EB10" t="str">
            <v>PREÇO TOTAL:</v>
          </cell>
          <cell r="EC10">
            <v>1755697.6099999999</v>
          </cell>
          <cell r="EF10" t="str">
            <v>PREÇO TOTAL:</v>
          </cell>
          <cell r="EG10">
            <v>346541.6</v>
          </cell>
          <cell r="EJ10" t="str">
            <v>PREÇO TOTAL:</v>
          </cell>
          <cell r="EK10">
            <v>1788052.8600000003</v>
          </cell>
        </row>
        <row r="12">
          <cell r="F12" t="str">
            <v>Planilha de Serviços e Preços</v>
          </cell>
        </row>
        <row r="14">
          <cell r="C14" t="str">
            <v>ITEM</v>
          </cell>
          <cell r="D14" t="str">
            <v>CÓDIGO</v>
          </cell>
          <cell r="E14" t="str">
            <v>ORIGEM</v>
          </cell>
          <cell r="F14" t="str">
            <v>DESCRIÇÃO DO SERVIÇO</v>
          </cell>
          <cell r="G14" t="str">
            <v>UNIDADE</v>
          </cell>
          <cell r="H14" t="str">
            <v>QUANTIDADE TOTAL</v>
          </cell>
          <cell r="I14" t="str">
            <v>CUSTO TOTAL</v>
          </cell>
          <cell r="J14" t="str">
            <v>PREÇO TOTAL</v>
          </cell>
          <cell r="L14" t="str">
            <v>QTD.</v>
          </cell>
          <cell r="M14" t="str">
            <v>CUSTO UNITÁRIO</v>
          </cell>
          <cell r="P14" t="str">
            <v>QTD.</v>
          </cell>
          <cell r="Q14" t="str">
            <v>CUSTO UNITÁRIO</v>
          </cell>
          <cell r="T14" t="str">
            <v>QTD.</v>
          </cell>
          <cell r="U14" t="str">
            <v>CUSTO UNITÁRIO</v>
          </cell>
          <cell r="X14" t="str">
            <v>QTD.</v>
          </cell>
          <cell r="Y14" t="str">
            <v>CUSTO UNITÁRIO</v>
          </cell>
          <cell r="AB14" t="str">
            <v>QTD.</v>
          </cell>
          <cell r="AC14" t="str">
            <v>CUSTO UNITÁRIO</v>
          </cell>
          <cell r="AF14" t="str">
            <v>QTD.</v>
          </cell>
          <cell r="AG14" t="str">
            <v>CUSTO UNITÁRIO</v>
          </cell>
          <cell r="AJ14" t="str">
            <v>QTD.</v>
          </cell>
          <cell r="AK14" t="str">
            <v>CUSTO UNITÁRIO</v>
          </cell>
          <cell r="AN14" t="str">
            <v>QTD.</v>
          </cell>
          <cell r="AO14" t="str">
            <v>CUSTO UNITÁRIO</v>
          </cell>
          <cell r="AR14" t="str">
            <v>QTD.</v>
          </cell>
          <cell r="AS14" t="str">
            <v>CUSTO UNITÁRIO</v>
          </cell>
          <cell r="AV14" t="str">
            <v>QTD.</v>
          </cell>
          <cell r="AW14" t="str">
            <v>CUSTO UNITÁRIO</v>
          </cell>
          <cell r="AZ14" t="str">
            <v>QTD.</v>
          </cell>
          <cell r="BA14" t="str">
            <v>CUSTO UNITÁRIO</v>
          </cell>
          <cell r="BD14" t="str">
            <v>QTD.</v>
          </cell>
          <cell r="BE14" t="str">
            <v>CUSTO UNITÁRIO</v>
          </cell>
          <cell r="BH14" t="str">
            <v>QTD.</v>
          </cell>
          <cell r="BI14" t="str">
            <v>CUSTO UNITÁRIO</v>
          </cell>
          <cell r="BL14" t="str">
            <v>QTD.</v>
          </cell>
          <cell r="BM14" t="str">
            <v>CUSTO UNITÁRIO</v>
          </cell>
          <cell r="BP14" t="str">
            <v>QTD.</v>
          </cell>
          <cell r="BQ14" t="str">
            <v>CUSTO UNITÁRIO</v>
          </cell>
          <cell r="BT14" t="str">
            <v>QTD.</v>
          </cell>
          <cell r="BU14" t="str">
            <v>CUSTO UNITÁRIO</v>
          </cell>
          <cell r="BX14" t="str">
            <v>QTD.</v>
          </cell>
          <cell r="BY14" t="str">
            <v>CUSTO UNITÁRIO</v>
          </cell>
          <cell r="CB14" t="str">
            <v>QTD.</v>
          </cell>
          <cell r="CC14" t="str">
            <v>CUSTO UNITÁRIO</v>
          </cell>
          <cell r="CF14" t="str">
            <v>QTD.</v>
          </cell>
          <cell r="CG14" t="str">
            <v>CUSTO UNITÁRIO</v>
          </cell>
          <cell r="CJ14" t="str">
            <v>QTD.</v>
          </cell>
          <cell r="CK14" t="str">
            <v>CUSTO UNITÁRIO</v>
          </cell>
          <cell r="CN14" t="str">
            <v>QTD.</v>
          </cell>
          <cell r="CO14" t="str">
            <v>CUSTO UNITÁRIO</v>
          </cell>
          <cell r="CR14" t="str">
            <v>QTD.</v>
          </cell>
          <cell r="CS14" t="str">
            <v>CUSTO UNITÁRIO</v>
          </cell>
          <cell r="CV14" t="str">
            <v>QTD.</v>
          </cell>
          <cell r="CW14" t="str">
            <v>CUSTO UNITÁRIO</v>
          </cell>
          <cell r="CZ14" t="str">
            <v>QTD.</v>
          </cell>
          <cell r="DA14" t="str">
            <v>CUSTO UNITÁRIO</v>
          </cell>
          <cell r="DD14" t="str">
            <v>QTD.</v>
          </cell>
          <cell r="DE14" t="str">
            <v>CUSTO UNITÁRIO</v>
          </cell>
          <cell r="DH14" t="str">
            <v>QTD.</v>
          </cell>
          <cell r="DI14" t="str">
            <v>CUSTO UNITÁRIO</v>
          </cell>
          <cell r="DL14" t="str">
            <v>QTD.</v>
          </cell>
          <cell r="DM14" t="str">
            <v>CUSTO UNITÁRIO</v>
          </cell>
          <cell r="DP14" t="str">
            <v>QTD.</v>
          </cell>
          <cell r="DQ14" t="str">
            <v>CUSTO UNITÁRIO</v>
          </cell>
          <cell r="DT14" t="str">
            <v>QTD.</v>
          </cell>
          <cell r="DU14" t="str">
            <v>CUSTO UNITÁRIO</v>
          </cell>
          <cell r="DX14" t="str">
            <v>QTD.</v>
          </cell>
          <cell r="DY14" t="str">
            <v>CUSTO UNITÁRIO</v>
          </cell>
          <cell r="EB14" t="str">
            <v>QTD.</v>
          </cell>
          <cell r="EC14" t="str">
            <v>CUSTO UNITÁRIO</v>
          </cell>
          <cell r="EF14" t="str">
            <v>QTD.</v>
          </cell>
          <cell r="EG14" t="str">
            <v>CUSTO UNITÁRIO</v>
          </cell>
          <cell r="EJ14" t="str">
            <v>QTD.</v>
          </cell>
          <cell r="EK14" t="str">
            <v>CUSTO UNITÁRIO</v>
          </cell>
        </row>
        <row r="16">
          <cell r="C16" t="str">
            <v>1.0</v>
          </cell>
          <cell r="F16" t="str">
            <v>ADMINISTRAÇÃO DE OBRAS</v>
          </cell>
          <cell r="G16" t="str">
            <v/>
          </cell>
        </row>
        <row r="17">
          <cell r="C17" t="str">
            <v>1.1</v>
          </cell>
          <cell r="F17" t="str">
            <v>ADMINISTRAÇÃO LOCAL DE OBRAS</v>
          </cell>
        </row>
        <row r="18">
          <cell r="C18" t="str">
            <v>1.1.1</v>
          </cell>
          <cell r="D18" t="str">
            <v>COMP_00001</v>
          </cell>
          <cell r="E18" t="str">
            <v>COMPOSIÇÃO</v>
          </cell>
          <cell r="F18" t="str">
            <v>ADMINISTRAÇÃO LOCAL DE OBRAS</v>
          </cell>
          <cell r="G18" t="str">
            <v>UN</v>
          </cell>
          <cell r="H18">
            <v>0.99999999999999978</v>
          </cell>
          <cell r="I18">
            <v>19159428.789999999</v>
          </cell>
          <cell r="J18">
            <v>23587172.783369001</v>
          </cell>
          <cell r="L18">
            <v>2.0930514661285159E-2</v>
          </cell>
          <cell r="M18">
            <v>19159428.969999999</v>
          </cell>
          <cell r="P18">
            <v>3.6832412523020246E-3</v>
          </cell>
          <cell r="Q18">
            <v>19159428.969999999</v>
          </cell>
          <cell r="T18">
            <v>4.80806343114875E-3</v>
          </cell>
          <cell r="U18">
            <v>19159428.969999999</v>
          </cell>
          <cell r="X18">
            <v>4.3471068911899946E-2</v>
          </cell>
          <cell r="Y18">
            <v>19159428.969999999</v>
          </cell>
          <cell r="AB18">
            <v>2.4371147208345725E-2</v>
          </cell>
          <cell r="AC18">
            <v>19159428.969999999</v>
          </cell>
          <cell r="AF18">
            <v>2.741478369228393E-2</v>
          </cell>
          <cell r="AG18">
            <v>19159428.969999999</v>
          </cell>
          <cell r="AJ18">
            <v>1.6872332682700903E-2</v>
          </cell>
          <cell r="AK18">
            <v>19159428.969999999</v>
          </cell>
          <cell r="AN18">
            <v>4.7838025606245678E-2</v>
          </cell>
          <cell r="AO18">
            <v>19159428.969999999</v>
          </cell>
          <cell r="AR18">
            <v>1.1579051841069238E-2</v>
          </cell>
          <cell r="AS18">
            <v>19159428.969999999</v>
          </cell>
          <cell r="AV18">
            <v>3.1583242355068965E-2</v>
          </cell>
          <cell r="AW18">
            <v>19159428.969999999</v>
          </cell>
          <cell r="AZ18">
            <v>6.241660325757163E-3</v>
          </cell>
          <cell r="BA18">
            <v>19159428.969999999</v>
          </cell>
          <cell r="BD18">
            <v>5.8424587289509632E-2</v>
          </cell>
          <cell r="BE18">
            <v>19159428.969999999</v>
          </cell>
          <cell r="BH18">
            <v>5.5667670184492896E-2</v>
          </cell>
          <cell r="BI18">
            <v>19159428.969999999</v>
          </cell>
          <cell r="BL18">
            <v>7.134901467782695E-2</v>
          </cell>
          <cell r="BM18">
            <v>19159428.969999999</v>
          </cell>
          <cell r="BP18">
            <v>1.3409644798800024E-2</v>
          </cell>
          <cell r="BQ18">
            <v>19159428.969999999</v>
          </cell>
          <cell r="BT18">
            <v>3.8508618122870347E-2</v>
          </cell>
          <cell r="BU18">
            <v>19159428.969999999</v>
          </cell>
          <cell r="BX18">
            <v>3.171557437610964E-2</v>
          </cell>
          <cell r="BY18">
            <v>19159428.969999999</v>
          </cell>
          <cell r="CB18">
            <v>3.5178262260010452E-2</v>
          </cell>
          <cell r="CC18">
            <v>19159428.969999999</v>
          </cell>
          <cell r="CF18">
            <v>6.2284271236532462E-2</v>
          </cell>
          <cell r="CG18">
            <v>19159428.969999999</v>
          </cell>
          <cell r="CJ18">
            <v>3.1583242355068715E-2</v>
          </cell>
          <cell r="CK18">
            <v>19159428.969999999</v>
          </cell>
          <cell r="CN18">
            <v>5.5866168216053905E-2</v>
          </cell>
          <cell r="CO18">
            <v>19159428.969999999</v>
          </cell>
          <cell r="CR18">
            <v>6.0674231647202793E-2</v>
          </cell>
          <cell r="CS18">
            <v>19159428.969999999</v>
          </cell>
          <cell r="CV18">
            <v>5.632933028969675E-2</v>
          </cell>
          <cell r="CW18">
            <v>19159428.969999999</v>
          </cell>
          <cell r="CZ18">
            <v>5.0396444679701655E-2</v>
          </cell>
          <cell r="DA18">
            <v>19159428.969999999</v>
          </cell>
          <cell r="DD18">
            <v>3.3369724639119282E-2</v>
          </cell>
          <cell r="DE18">
            <v>19159428.969999999</v>
          </cell>
          <cell r="DH18">
            <v>5.8667195994752614E-3</v>
          </cell>
          <cell r="DI18">
            <v>19159428.969999999</v>
          </cell>
          <cell r="DL18">
            <v>3.3744665365401179E-3</v>
          </cell>
          <cell r="DM18">
            <v>19159428.969999999</v>
          </cell>
          <cell r="DP18">
            <v>1.8195652893108805E-2</v>
          </cell>
          <cell r="DQ18">
            <v>19159428.969999999</v>
          </cell>
          <cell r="DT18">
            <v>1.7953044187867574E-2</v>
          </cell>
          <cell r="DU18">
            <v>19159428.969999999</v>
          </cell>
          <cell r="DX18">
            <v>1.0674783030623901E-2</v>
          </cell>
          <cell r="DY18">
            <v>19159428.969999999</v>
          </cell>
          <cell r="EB18">
            <v>2.2739052282175973E-2</v>
          </cell>
          <cell r="EC18">
            <v>19159428.969999999</v>
          </cell>
          <cell r="EF18">
            <v>4.4882610469668387E-3</v>
          </cell>
          <cell r="EG18">
            <v>19159428.969999999</v>
          </cell>
          <cell r="EJ18">
            <v>2.3158103682138477E-2</v>
          </cell>
          <cell r="EK18">
            <v>19159428.969999999</v>
          </cell>
        </row>
        <row r="19">
          <cell r="C19" t="str">
            <v>2.0</v>
          </cell>
          <cell r="F19" t="str">
            <v>CANTEIRO DE OBRAS E ACAMPAMENTO</v>
          </cell>
        </row>
        <row r="20">
          <cell r="C20" t="str">
            <v>2.1</v>
          </cell>
          <cell r="D20" t="str">
            <v>COMP_02001</v>
          </cell>
          <cell r="E20" t="str">
            <v>COMPOSIÇÃO</v>
          </cell>
          <cell r="F20" t="str">
            <v>INSTALAÇÕES DO CANTEIRO DE OBRAS</v>
          </cell>
          <cell r="G20" t="str">
            <v>UN</v>
          </cell>
          <cell r="H20">
            <v>0.99999999999999978</v>
          </cell>
          <cell r="I20">
            <v>18191933.440000001</v>
          </cell>
          <cell r="J20">
            <v>22396089.257984005</v>
          </cell>
          <cell r="L20">
            <v>2.0930514661285159E-2</v>
          </cell>
          <cell r="M20">
            <v>18191933.579999998</v>
          </cell>
          <cell r="P20">
            <v>3.6832412523020246E-3</v>
          </cell>
          <cell r="Q20">
            <v>18191933.579999998</v>
          </cell>
          <cell r="T20">
            <v>4.80806343114875E-3</v>
          </cell>
          <cell r="U20">
            <v>18191933.579999998</v>
          </cell>
          <cell r="X20">
            <v>4.3471068911899946E-2</v>
          </cell>
          <cell r="Y20">
            <v>18191933.579999998</v>
          </cell>
          <cell r="AB20">
            <v>2.4371147208345725E-2</v>
          </cell>
          <cell r="AC20">
            <v>18191933.579999998</v>
          </cell>
          <cell r="AF20">
            <v>2.741478369228393E-2</v>
          </cell>
          <cell r="AG20">
            <v>18191933.579999998</v>
          </cell>
          <cell r="AJ20">
            <v>1.6872332682700903E-2</v>
          </cell>
          <cell r="AK20">
            <v>18191933.579999998</v>
          </cell>
          <cell r="AN20">
            <v>4.7838025606245678E-2</v>
          </cell>
          <cell r="AO20">
            <v>18191933.579999998</v>
          </cell>
          <cell r="AR20">
            <v>1.1579051841069238E-2</v>
          </cell>
          <cell r="AS20">
            <v>18191933.579999998</v>
          </cell>
          <cell r="AV20">
            <v>3.1583242355068965E-2</v>
          </cell>
          <cell r="AW20">
            <v>18191933.579999998</v>
          </cell>
          <cell r="AZ20">
            <v>6.241660325757163E-3</v>
          </cell>
          <cell r="BA20">
            <v>18191933.579999998</v>
          </cell>
          <cell r="BD20">
            <v>5.8424587289509632E-2</v>
          </cell>
          <cell r="BE20">
            <v>18191933.579999998</v>
          </cell>
          <cell r="BH20">
            <v>5.5667670184492896E-2</v>
          </cell>
          <cell r="BI20">
            <v>18191933.579999998</v>
          </cell>
          <cell r="BL20">
            <v>7.134901467782695E-2</v>
          </cell>
          <cell r="BM20">
            <v>18191933.579999998</v>
          </cell>
          <cell r="BP20">
            <v>1.3409644798800024E-2</v>
          </cell>
          <cell r="BQ20">
            <v>18191933.579999998</v>
          </cell>
          <cell r="BT20">
            <v>3.8508618122870347E-2</v>
          </cell>
          <cell r="BU20">
            <v>18191933.579999998</v>
          </cell>
          <cell r="BX20">
            <v>3.171557437610964E-2</v>
          </cell>
          <cell r="BY20">
            <v>18191933.579999998</v>
          </cell>
          <cell r="CB20">
            <v>3.5178262260010452E-2</v>
          </cell>
          <cell r="CC20">
            <v>18191933.579999998</v>
          </cell>
          <cell r="CF20">
            <v>6.2284271236532462E-2</v>
          </cell>
          <cell r="CG20">
            <v>18191933.579999998</v>
          </cell>
          <cell r="CJ20">
            <v>3.1583242355068715E-2</v>
          </cell>
          <cell r="CK20">
            <v>18191933.579999998</v>
          </cell>
          <cell r="CN20">
            <v>5.5866168216053905E-2</v>
          </cell>
          <cell r="CO20">
            <v>18191933.579999998</v>
          </cell>
          <cell r="CR20">
            <v>6.0674231647202793E-2</v>
          </cell>
          <cell r="CS20">
            <v>18191933.579999998</v>
          </cell>
          <cell r="CV20">
            <v>5.632933028969675E-2</v>
          </cell>
          <cell r="CW20">
            <v>18191933.579999998</v>
          </cell>
          <cell r="CZ20">
            <v>5.0396444679701655E-2</v>
          </cell>
          <cell r="DA20">
            <v>18191933.579999998</v>
          </cell>
          <cell r="DD20">
            <v>3.3369724639119282E-2</v>
          </cell>
          <cell r="DE20">
            <v>18191933.579999998</v>
          </cell>
          <cell r="DH20">
            <v>5.8667195994752614E-3</v>
          </cell>
          <cell r="DI20">
            <v>18191933.579999998</v>
          </cell>
          <cell r="DL20">
            <v>3.3744665365401179E-3</v>
          </cell>
          <cell r="DM20">
            <v>18191933.579999998</v>
          </cell>
          <cell r="DP20">
            <v>1.8195652893108805E-2</v>
          </cell>
          <cell r="DQ20">
            <v>18191933.579999998</v>
          </cell>
          <cell r="DT20">
            <v>1.7953044187867574E-2</v>
          </cell>
          <cell r="DU20">
            <v>18191933.579999998</v>
          </cell>
          <cell r="DX20">
            <v>1.0674783030623901E-2</v>
          </cell>
          <cell r="DY20">
            <v>18191933.579999998</v>
          </cell>
          <cell r="EB20">
            <v>2.2739052282175973E-2</v>
          </cell>
          <cell r="EC20">
            <v>18191933.579999998</v>
          </cell>
          <cell r="EF20">
            <v>4.4882610469668387E-3</v>
          </cell>
          <cell r="EG20">
            <v>18191933.579999998</v>
          </cell>
          <cell r="EJ20">
            <v>2.3158103682138477E-2</v>
          </cell>
          <cell r="EK20">
            <v>18191933.579999998</v>
          </cell>
        </row>
        <row r="21">
          <cell r="C21" t="str">
            <v>2.2</v>
          </cell>
          <cell r="D21" t="str">
            <v>COMP_00002</v>
          </cell>
          <cell r="E21" t="str">
            <v>COMPOSIÇÃO</v>
          </cell>
          <cell r="F21" t="str">
            <v>SINALIZAÇÃO PRÓVISÓRIA DE OBRAS</v>
          </cell>
          <cell r="G21" t="str">
            <v>CJ</v>
          </cell>
          <cell r="H21">
            <v>0.99999999999999978</v>
          </cell>
          <cell r="I21">
            <v>4547983.2400000012</v>
          </cell>
          <cell r="J21">
            <v>5599022.1667640014</v>
          </cell>
          <cell r="L21">
            <v>2.0930514661285159E-2</v>
          </cell>
          <cell r="M21">
            <v>4547983.3899999997</v>
          </cell>
          <cell r="P21">
            <v>3.6832412523020246E-3</v>
          </cell>
          <cell r="Q21">
            <v>4547983.3899999997</v>
          </cell>
          <cell r="T21">
            <v>4.80806343114875E-3</v>
          </cell>
          <cell r="U21">
            <v>4547983.3899999997</v>
          </cell>
          <cell r="X21">
            <v>4.3471068911899946E-2</v>
          </cell>
          <cell r="Y21">
            <v>4547983.3899999997</v>
          </cell>
          <cell r="AB21">
            <v>2.4371147208345725E-2</v>
          </cell>
          <cell r="AC21">
            <v>4547983.3899999997</v>
          </cell>
          <cell r="AF21">
            <v>2.741478369228393E-2</v>
          </cell>
          <cell r="AG21">
            <v>4547983.3899999997</v>
          </cell>
          <cell r="AJ21">
            <v>1.6872332682700903E-2</v>
          </cell>
          <cell r="AK21">
            <v>4547983.3899999997</v>
          </cell>
          <cell r="AN21">
            <v>4.7838025606245678E-2</v>
          </cell>
          <cell r="AO21">
            <v>4547983.3899999997</v>
          </cell>
          <cell r="AR21">
            <v>1.1579051841069238E-2</v>
          </cell>
          <cell r="AS21">
            <v>4547983.3899999997</v>
          </cell>
          <cell r="AV21">
            <v>3.1583242355068965E-2</v>
          </cell>
          <cell r="AW21">
            <v>4547983.3899999997</v>
          </cell>
          <cell r="AZ21">
            <v>6.241660325757163E-3</v>
          </cell>
          <cell r="BA21">
            <v>4547983.3899999997</v>
          </cell>
          <cell r="BD21">
            <v>5.8424587289509632E-2</v>
          </cell>
          <cell r="BE21">
            <v>4547983.3899999997</v>
          </cell>
          <cell r="BH21">
            <v>5.5667670184492896E-2</v>
          </cell>
          <cell r="BI21">
            <v>4547983.3899999997</v>
          </cell>
          <cell r="BL21">
            <v>7.134901467782695E-2</v>
          </cell>
          <cell r="BM21">
            <v>4547983.3899999997</v>
          </cell>
          <cell r="BP21">
            <v>1.3409644798800024E-2</v>
          </cell>
          <cell r="BQ21">
            <v>4547983.3899999997</v>
          </cell>
          <cell r="BT21">
            <v>3.8508618122870347E-2</v>
          </cell>
          <cell r="BU21">
            <v>4547983.3899999997</v>
          </cell>
          <cell r="BX21">
            <v>3.171557437610964E-2</v>
          </cell>
          <cell r="BY21">
            <v>4547983.3899999997</v>
          </cell>
          <cell r="CB21">
            <v>3.5178262260010452E-2</v>
          </cell>
          <cell r="CC21">
            <v>4547983.3899999997</v>
          </cell>
          <cell r="CF21">
            <v>6.2284271236532462E-2</v>
          </cell>
          <cell r="CG21">
            <v>4547983.3899999997</v>
          </cell>
          <cell r="CJ21">
            <v>3.1583242355068715E-2</v>
          </cell>
          <cell r="CK21">
            <v>4547983.3899999997</v>
          </cell>
          <cell r="CN21">
            <v>5.5866168216053905E-2</v>
          </cell>
          <cell r="CO21">
            <v>4547983.3899999997</v>
          </cell>
          <cell r="CR21">
            <v>6.0674231647202793E-2</v>
          </cell>
          <cell r="CS21">
            <v>4547983.3899999997</v>
          </cell>
          <cell r="CV21">
            <v>5.632933028969675E-2</v>
          </cell>
          <cell r="CW21">
            <v>4547983.3899999997</v>
          </cell>
          <cell r="CZ21">
            <v>5.0396444679701655E-2</v>
          </cell>
          <cell r="DA21">
            <v>4547983.3899999997</v>
          </cell>
          <cell r="DD21">
            <v>3.3369724639119282E-2</v>
          </cell>
          <cell r="DE21">
            <v>4547983.3899999997</v>
          </cell>
          <cell r="DH21">
            <v>5.8667195994752614E-3</v>
          </cell>
          <cell r="DI21">
            <v>4547983.3899999997</v>
          </cell>
          <cell r="DL21">
            <v>3.3744665365401179E-3</v>
          </cell>
          <cell r="DM21">
            <v>4547983.3899999997</v>
          </cell>
          <cell r="DP21">
            <v>1.8195652893108805E-2</v>
          </cell>
          <cell r="DQ21">
            <v>4547983.3899999997</v>
          </cell>
          <cell r="DT21">
            <v>1.7953044187867574E-2</v>
          </cell>
          <cell r="DU21">
            <v>4547983.3899999997</v>
          </cell>
          <cell r="DX21">
            <v>1.0674783030623901E-2</v>
          </cell>
          <cell r="DY21">
            <v>4547983.3899999997</v>
          </cell>
          <cell r="EB21">
            <v>2.2739052282175973E-2</v>
          </cell>
          <cell r="EC21">
            <v>4547983.3899999997</v>
          </cell>
          <cell r="EF21">
            <v>4.4882610469668387E-3</v>
          </cell>
          <cell r="EG21">
            <v>4547983.3899999997</v>
          </cell>
          <cell r="EJ21">
            <v>2.3158103682138477E-2</v>
          </cell>
          <cell r="EK21">
            <v>4547983.3899999997</v>
          </cell>
        </row>
        <row r="22">
          <cell r="C22" t="str">
            <v>3.0</v>
          </cell>
          <cell r="F22" t="str">
            <v>MOBILIZAÇÃO E DESMOBILIZAÇÃO</v>
          </cell>
        </row>
        <row r="23">
          <cell r="C23" t="str">
            <v>3.1</v>
          </cell>
          <cell r="D23" t="str">
            <v>COMP_02002</v>
          </cell>
          <cell r="E23" t="str">
            <v>COMPOSIÇÃO</v>
          </cell>
          <cell r="F23" t="str">
            <v>MOBILIZAÇÃO DE MÃO DE OBRA E EQUIPAMENTOS</v>
          </cell>
          <cell r="G23" t="str">
            <v>UN</v>
          </cell>
          <cell r="H23">
            <v>0.99999999999999978</v>
          </cell>
          <cell r="I23">
            <v>2273991.5199999996</v>
          </cell>
          <cell r="J23">
            <v>2799510.9602719997</v>
          </cell>
          <cell r="L23">
            <v>2.0930514661285159E-2</v>
          </cell>
          <cell r="M23">
            <v>2273991.7000000002</v>
          </cell>
          <cell r="P23">
            <v>3.6832412523020246E-3</v>
          </cell>
          <cell r="Q23">
            <v>2273991.7000000002</v>
          </cell>
          <cell r="T23">
            <v>4.80806343114875E-3</v>
          </cell>
          <cell r="U23">
            <v>2273991.7000000002</v>
          </cell>
          <cell r="X23">
            <v>4.3471068911899946E-2</v>
          </cell>
          <cell r="Y23">
            <v>2273991.7000000002</v>
          </cell>
          <cell r="AB23">
            <v>2.4371147208345725E-2</v>
          </cell>
          <cell r="AC23">
            <v>2273991.7000000002</v>
          </cell>
          <cell r="AF23">
            <v>2.741478369228393E-2</v>
          </cell>
          <cell r="AG23">
            <v>2273991.7000000002</v>
          </cell>
          <cell r="AJ23">
            <v>1.6872332682700903E-2</v>
          </cell>
          <cell r="AK23">
            <v>2273991.7000000002</v>
          </cell>
          <cell r="AN23">
            <v>4.7838025606245678E-2</v>
          </cell>
          <cell r="AO23">
            <v>2273991.7000000002</v>
          </cell>
          <cell r="AR23">
            <v>1.1579051841069238E-2</v>
          </cell>
          <cell r="AS23">
            <v>2273991.7000000002</v>
          </cell>
          <cell r="AV23">
            <v>3.1583242355068965E-2</v>
          </cell>
          <cell r="AW23">
            <v>2273991.7000000002</v>
          </cell>
          <cell r="AZ23">
            <v>6.241660325757163E-3</v>
          </cell>
          <cell r="BA23">
            <v>2273991.7000000002</v>
          </cell>
          <cell r="BD23">
            <v>5.8424587289509632E-2</v>
          </cell>
          <cell r="BE23">
            <v>2273991.7000000002</v>
          </cell>
          <cell r="BH23">
            <v>5.5667670184492896E-2</v>
          </cell>
          <cell r="BI23">
            <v>2273991.7000000002</v>
          </cell>
          <cell r="BL23">
            <v>7.134901467782695E-2</v>
          </cell>
          <cell r="BM23">
            <v>2273991.7000000002</v>
          </cell>
          <cell r="BP23">
            <v>1.3409644798800024E-2</v>
          </cell>
          <cell r="BQ23">
            <v>2273991.7000000002</v>
          </cell>
          <cell r="BT23">
            <v>3.8508618122870347E-2</v>
          </cell>
          <cell r="BU23">
            <v>2273991.7000000002</v>
          </cell>
          <cell r="BX23">
            <v>3.171557437610964E-2</v>
          </cell>
          <cell r="BY23">
            <v>2273991.7000000002</v>
          </cell>
          <cell r="CB23">
            <v>3.5178262260010452E-2</v>
          </cell>
          <cell r="CC23">
            <v>2273991.7000000002</v>
          </cell>
          <cell r="CF23">
            <v>6.2284271236532462E-2</v>
          </cell>
          <cell r="CG23">
            <v>2273991.7000000002</v>
          </cell>
          <cell r="CJ23">
            <v>3.1583242355068715E-2</v>
          </cell>
          <cell r="CK23">
            <v>2273991.7000000002</v>
          </cell>
          <cell r="CN23">
            <v>5.5866168216053905E-2</v>
          </cell>
          <cell r="CO23">
            <v>2273991.7000000002</v>
          </cell>
          <cell r="CR23">
            <v>6.0674231647202793E-2</v>
          </cell>
          <cell r="CS23">
            <v>2273991.7000000002</v>
          </cell>
          <cell r="CV23">
            <v>5.632933028969675E-2</v>
          </cell>
          <cell r="CW23">
            <v>2273991.7000000002</v>
          </cell>
          <cell r="CZ23">
            <v>5.0396444679701655E-2</v>
          </cell>
          <cell r="DA23">
            <v>2273991.7000000002</v>
          </cell>
          <cell r="DD23">
            <v>3.3369724639119282E-2</v>
          </cell>
          <cell r="DE23">
            <v>2273991.7000000002</v>
          </cell>
          <cell r="DH23">
            <v>5.8667195994752614E-3</v>
          </cell>
          <cell r="DI23">
            <v>2273991.7000000002</v>
          </cell>
          <cell r="DL23">
            <v>3.3744665365401179E-3</v>
          </cell>
          <cell r="DM23">
            <v>2273991.7000000002</v>
          </cell>
          <cell r="DP23">
            <v>1.8195652893108805E-2</v>
          </cell>
          <cell r="DQ23">
            <v>2273991.7000000002</v>
          </cell>
          <cell r="DT23">
            <v>1.7953044187867574E-2</v>
          </cell>
          <cell r="DU23">
            <v>2273991.7000000002</v>
          </cell>
          <cell r="DX23">
            <v>1.0674783030623901E-2</v>
          </cell>
          <cell r="DY23">
            <v>2273991.7000000002</v>
          </cell>
          <cell r="EB23">
            <v>2.2739052282175973E-2</v>
          </cell>
          <cell r="EC23">
            <v>2273991.7000000002</v>
          </cell>
          <cell r="EF23">
            <v>4.4882610469668387E-3</v>
          </cell>
          <cell r="EG23">
            <v>2273991.7000000002</v>
          </cell>
          <cell r="EJ23">
            <v>2.3158103682138477E-2</v>
          </cell>
          <cell r="EK23">
            <v>2273991.7000000002</v>
          </cell>
        </row>
        <row r="24">
          <cell r="C24" t="str">
            <v>3.2</v>
          </cell>
          <cell r="D24" t="str">
            <v>COMP_02003</v>
          </cell>
          <cell r="E24" t="str">
            <v>COMPOSIÇÃO</v>
          </cell>
          <cell r="F24" t="str">
            <v>DESMOBILIZAÇÃO DE MÃO DE OBRA E EQUIPAMENTOS</v>
          </cell>
          <cell r="G24" t="str">
            <v>UN</v>
          </cell>
          <cell r="H24">
            <v>0.99999999999999978</v>
          </cell>
          <cell r="I24">
            <v>2273991.5199999996</v>
          </cell>
          <cell r="J24">
            <v>2799510.9602719997</v>
          </cell>
          <cell r="L24">
            <v>2.0930514661285159E-2</v>
          </cell>
          <cell r="M24">
            <v>2273991.7000000002</v>
          </cell>
          <cell r="P24">
            <v>3.6832412523020246E-3</v>
          </cell>
          <cell r="Q24">
            <v>2273991.7000000002</v>
          </cell>
          <cell r="T24">
            <v>4.80806343114875E-3</v>
          </cell>
          <cell r="U24">
            <v>2273991.7000000002</v>
          </cell>
          <cell r="X24">
            <v>4.3471068911899946E-2</v>
          </cell>
          <cell r="Y24">
            <v>2273991.7000000002</v>
          </cell>
          <cell r="AB24">
            <v>2.4371147208345725E-2</v>
          </cell>
          <cell r="AC24">
            <v>2273991.7000000002</v>
          </cell>
          <cell r="AF24">
            <v>2.741478369228393E-2</v>
          </cell>
          <cell r="AG24">
            <v>2273991.7000000002</v>
          </cell>
          <cell r="AJ24">
            <v>1.6872332682700903E-2</v>
          </cell>
          <cell r="AK24">
            <v>2273991.7000000002</v>
          </cell>
          <cell r="AN24">
            <v>4.7838025606245678E-2</v>
          </cell>
          <cell r="AO24">
            <v>2273991.7000000002</v>
          </cell>
          <cell r="AR24">
            <v>1.1579051841069238E-2</v>
          </cell>
          <cell r="AS24">
            <v>2273991.7000000002</v>
          </cell>
          <cell r="AV24">
            <v>3.1583242355068965E-2</v>
          </cell>
          <cell r="AW24">
            <v>2273991.7000000002</v>
          </cell>
          <cell r="AZ24">
            <v>6.241660325757163E-3</v>
          </cell>
          <cell r="BA24">
            <v>2273991.7000000002</v>
          </cell>
          <cell r="BD24">
            <v>5.8424587289509632E-2</v>
          </cell>
          <cell r="BE24">
            <v>2273991.7000000002</v>
          </cell>
          <cell r="BH24">
            <v>5.5667670184492896E-2</v>
          </cell>
          <cell r="BI24">
            <v>2273991.7000000002</v>
          </cell>
          <cell r="BL24">
            <v>7.134901467782695E-2</v>
          </cell>
          <cell r="BM24">
            <v>2273991.7000000002</v>
          </cell>
          <cell r="BP24">
            <v>1.3409644798800024E-2</v>
          </cell>
          <cell r="BQ24">
            <v>2273991.7000000002</v>
          </cell>
          <cell r="BT24">
            <v>3.8508618122870347E-2</v>
          </cell>
          <cell r="BU24">
            <v>2273991.7000000002</v>
          </cell>
          <cell r="BX24">
            <v>3.171557437610964E-2</v>
          </cell>
          <cell r="BY24">
            <v>2273991.7000000002</v>
          </cell>
          <cell r="CB24">
            <v>3.5178262260010452E-2</v>
          </cell>
          <cell r="CC24">
            <v>2273991.7000000002</v>
          </cell>
          <cell r="CF24">
            <v>6.2284271236532462E-2</v>
          </cell>
          <cell r="CG24">
            <v>2273991.7000000002</v>
          </cell>
          <cell r="CJ24">
            <v>3.1583242355068715E-2</v>
          </cell>
          <cell r="CK24">
            <v>2273991.7000000002</v>
          </cell>
          <cell r="CN24">
            <v>5.5866168216053905E-2</v>
          </cell>
          <cell r="CO24">
            <v>2273991.7000000002</v>
          </cell>
          <cell r="CR24">
            <v>6.0674231647202793E-2</v>
          </cell>
          <cell r="CS24">
            <v>2273991.7000000002</v>
          </cell>
          <cell r="CV24">
            <v>5.632933028969675E-2</v>
          </cell>
          <cell r="CW24">
            <v>2273991.7000000002</v>
          </cell>
          <cell r="CZ24">
            <v>5.0396444679701655E-2</v>
          </cell>
          <cell r="DA24">
            <v>2273991.7000000002</v>
          </cell>
          <cell r="DD24">
            <v>3.3369724639119282E-2</v>
          </cell>
          <cell r="DE24">
            <v>2273991.7000000002</v>
          </cell>
          <cell r="DH24">
            <v>5.8667195994752614E-3</v>
          </cell>
          <cell r="DI24">
            <v>2273991.7000000002</v>
          </cell>
          <cell r="DL24">
            <v>3.3744665365401179E-3</v>
          </cell>
          <cell r="DM24">
            <v>2273991.7000000002</v>
          </cell>
          <cell r="DP24">
            <v>1.8195652893108805E-2</v>
          </cell>
          <cell r="DQ24">
            <v>2273991.7000000002</v>
          </cell>
          <cell r="DT24">
            <v>1.7953044187867574E-2</v>
          </cell>
          <cell r="DU24">
            <v>2273991.7000000002</v>
          </cell>
          <cell r="DX24">
            <v>1.0674783030623901E-2</v>
          </cell>
          <cell r="DY24">
            <v>2273991.7000000002</v>
          </cell>
          <cell r="EB24">
            <v>2.2739052282175973E-2</v>
          </cell>
          <cell r="EC24">
            <v>2273991.7000000002</v>
          </cell>
          <cell r="EF24">
            <v>4.4882610469668387E-3</v>
          </cell>
          <cell r="EG24">
            <v>2273991.7000000002</v>
          </cell>
          <cell r="EJ24">
            <v>2.3158103682138477E-2</v>
          </cell>
          <cell r="EK24">
            <v>2273991.7000000002</v>
          </cell>
        </row>
        <row r="25">
          <cell r="C25" t="str">
            <v>4.0</v>
          </cell>
          <cell r="F25" t="str">
            <v>PROJETO EXECUTIVO</v>
          </cell>
        </row>
        <row r="26">
          <cell r="C26" t="str">
            <v>4.1</v>
          </cell>
          <cell r="D26" t="str">
            <v>COMP_00003</v>
          </cell>
          <cell r="E26" t="str">
            <v>COMPOSIÇÃO</v>
          </cell>
          <cell r="F26" t="str">
            <v>PROJETO EXECUTIVO: TRABALHOS INICIAIS</v>
          </cell>
          <cell r="G26" t="str">
            <v>CJ</v>
          </cell>
          <cell r="H26">
            <v>0.99999999999999978</v>
          </cell>
          <cell r="I26">
            <v>2405705.38</v>
          </cell>
          <cell r="J26">
            <v>2961663.8933180002</v>
          </cell>
          <cell r="L26">
            <v>2.0930514661285159E-2</v>
          </cell>
          <cell r="M26">
            <v>2405705.5299999998</v>
          </cell>
          <cell r="P26">
            <v>3.6832412523020246E-3</v>
          </cell>
          <cell r="Q26">
            <v>2405705.5299999998</v>
          </cell>
          <cell r="T26">
            <v>4.80806343114875E-3</v>
          </cell>
          <cell r="U26">
            <v>2405705.5299999998</v>
          </cell>
          <cell r="X26">
            <v>4.3471068911899946E-2</v>
          </cell>
          <cell r="Y26">
            <v>2405705.5299999998</v>
          </cell>
          <cell r="AB26">
            <v>2.4371147208345725E-2</v>
          </cell>
          <cell r="AC26">
            <v>2405705.5299999998</v>
          </cell>
          <cell r="AF26">
            <v>2.741478369228393E-2</v>
          </cell>
          <cell r="AG26">
            <v>2405705.5299999998</v>
          </cell>
          <cell r="AJ26">
            <v>1.6872332682700903E-2</v>
          </cell>
          <cell r="AK26">
            <v>2405705.5299999998</v>
          </cell>
          <cell r="AN26">
            <v>4.7838025606245678E-2</v>
          </cell>
          <cell r="AO26">
            <v>2405705.5299999998</v>
          </cell>
          <cell r="AR26">
            <v>1.1579051841069238E-2</v>
          </cell>
          <cell r="AS26">
            <v>2405705.5299999998</v>
          </cell>
          <cell r="AV26">
            <v>3.1583242355068965E-2</v>
          </cell>
          <cell r="AW26">
            <v>2405705.5299999998</v>
          </cell>
          <cell r="AZ26">
            <v>6.241660325757163E-3</v>
          </cell>
          <cell r="BA26">
            <v>2405705.5299999998</v>
          </cell>
          <cell r="BD26">
            <v>5.8424587289509632E-2</v>
          </cell>
          <cell r="BE26">
            <v>2405705.5299999998</v>
          </cell>
          <cell r="BH26">
            <v>5.5667670184492896E-2</v>
          </cell>
          <cell r="BI26">
            <v>2405705.5299999998</v>
          </cell>
          <cell r="BL26">
            <v>7.134901467782695E-2</v>
          </cell>
          <cell r="BM26">
            <v>2405705.5299999998</v>
          </cell>
          <cell r="BP26">
            <v>1.3409644798800024E-2</v>
          </cell>
          <cell r="BQ26">
            <v>2405705.5299999998</v>
          </cell>
          <cell r="BT26">
            <v>3.8508618122870347E-2</v>
          </cell>
          <cell r="BU26">
            <v>2405705.5299999998</v>
          </cell>
          <cell r="BX26">
            <v>3.171557437610964E-2</v>
          </cell>
          <cell r="BY26">
            <v>2405705.5299999998</v>
          </cell>
          <cell r="CB26">
            <v>3.5178262260010452E-2</v>
          </cell>
          <cell r="CC26">
            <v>2405705.5299999998</v>
          </cell>
          <cell r="CF26">
            <v>6.2284271236532462E-2</v>
          </cell>
          <cell r="CG26">
            <v>2405705.5299999998</v>
          </cell>
          <cell r="CJ26">
            <v>3.1583242355068715E-2</v>
          </cell>
          <cell r="CK26">
            <v>2405705.5299999998</v>
          </cell>
          <cell r="CN26">
            <v>5.5866168216053905E-2</v>
          </cell>
          <cell r="CO26">
            <v>2405705.5299999998</v>
          </cell>
          <cell r="CR26">
            <v>6.0674231647202793E-2</v>
          </cell>
          <cell r="CS26">
            <v>2405705.5299999998</v>
          </cell>
          <cell r="CV26">
            <v>5.632933028969675E-2</v>
          </cell>
          <cell r="CW26">
            <v>2405705.5299999998</v>
          </cell>
          <cell r="CZ26">
            <v>5.0396444679701655E-2</v>
          </cell>
          <cell r="DA26">
            <v>2405705.5299999998</v>
          </cell>
          <cell r="DD26">
            <v>3.3369724639119282E-2</v>
          </cell>
          <cell r="DE26">
            <v>2405705.5299999998</v>
          </cell>
          <cell r="DH26">
            <v>5.8667195994752614E-3</v>
          </cell>
          <cell r="DI26">
            <v>2405705.5299999998</v>
          </cell>
          <cell r="DL26">
            <v>3.3744665365401179E-3</v>
          </cell>
          <cell r="DM26">
            <v>2405705.5299999998</v>
          </cell>
          <cell r="DP26">
            <v>1.8195652893108805E-2</v>
          </cell>
          <cell r="DQ26">
            <v>2405705.5299999998</v>
          </cell>
          <cell r="DT26">
            <v>1.7953044187867574E-2</v>
          </cell>
          <cell r="DU26">
            <v>2405705.5299999998</v>
          </cell>
          <cell r="DX26">
            <v>1.0674783030623901E-2</v>
          </cell>
          <cell r="DY26">
            <v>2405705.5299999998</v>
          </cell>
          <cell r="EB26">
            <v>2.2739052282175973E-2</v>
          </cell>
          <cell r="EC26">
            <v>2405705.5299999998</v>
          </cell>
          <cell r="EF26">
            <v>4.4882610469668387E-3</v>
          </cell>
          <cell r="EG26">
            <v>2405705.5299999998</v>
          </cell>
          <cell r="EJ26">
            <v>2.3158103682138477E-2</v>
          </cell>
          <cell r="EK26">
            <v>2405705.5299999998</v>
          </cell>
        </row>
        <row r="27">
          <cell r="C27" t="str">
            <v>4.2</v>
          </cell>
          <cell r="D27" t="str">
            <v>COMP_00004</v>
          </cell>
          <cell r="E27" t="str">
            <v>COMPOSIÇÃO</v>
          </cell>
          <cell r="F27" t="str">
            <v>PROJETO EXECUTIVO: RECUPERAÇÃO DA CONCESSÃO RODOVIÁRIA</v>
          </cell>
          <cell r="G27" t="str">
            <v>CJ</v>
          </cell>
          <cell r="H27">
            <v>0.99999999999999978</v>
          </cell>
          <cell r="I27">
            <v>2253980.4900000002</v>
          </cell>
          <cell r="J27">
            <v>2774875.3812390002</v>
          </cell>
          <cell r="L27">
            <v>2.0930514661285159E-2</v>
          </cell>
          <cell r="M27">
            <v>2253980.63</v>
          </cell>
          <cell r="P27">
            <v>3.6832412523020246E-3</v>
          </cell>
          <cell r="Q27">
            <v>2253980.63</v>
          </cell>
          <cell r="T27">
            <v>4.80806343114875E-3</v>
          </cell>
          <cell r="U27">
            <v>2253980.63</v>
          </cell>
          <cell r="X27">
            <v>4.3471068911899946E-2</v>
          </cell>
          <cell r="Y27">
            <v>2253980.63</v>
          </cell>
          <cell r="AB27">
            <v>2.4371147208345725E-2</v>
          </cell>
          <cell r="AC27">
            <v>2253980.63</v>
          </cell>
          <cell r="AF27">
            <v>2.741478369228393E-2</v>
          </cell>
          <cell r="AG27">
            <v>2253980.63</v>
          </cell>
          <cell r="AJ27">
            <v>1.6872332682700903E-2</v>
          </cell>
          <cell r="AK27">
            <v>2253980.63</v>
          </cell>
          <cell r="AN27">
            <v>4.7838025606245678E-2</v>
          </cell>
          <cell r="AO27">
            <v>2253980.63</v>
          </cell>
          <cell r="AR27">
            <v>1.1579051841069238E-2</v>
          </cell>
          <cell r="AS27">
            <v>2253980.63</v>
          </cell>
          <cell r="AV27">
            <v>3.1583242355068965E-2</v>
          </cell>
          <cell r="AW27">
            <v>2253980.63</v>
          </cell>
          <cell r="AZ27">
            <v>6.241660325757163E-3</v>
          </cell>
          <cell r="BA27">
            <v>2253980.63</v>
          </cell>
          <cell r="BD27">
            <v>5.8424587289509632E-2</v>
          </cell>
          <cell r="BE27">
            <v>2253980.63</v>
          </cell>
          <cell r="BH27">
            <v>5.5667670184492896E-2</v>
          </cell>
          <cell r="BI27">
            <v>2253980.63</v>
          </cell>
          <cell r="BL27">
            <v>7.134901467782695E-2</v>
          </cell>
          <cell r="BM27">
            <v>2253980.63</v>
          </cell>
          <cell r="BP27">
            <v>1.3409644798800024E-2</v>
          </cell>
          <cell r="BQ27">
            <v>2253980.63</v>
          </cell>
          <cell r="BT27">
            <v>3.8508618122870347E-2</v>
          </cell>
          <cell r="BU27">
            <v>2253980.63</v>
          </cell>
          <cell r="BX27">
            <v>3.171557437610964E-2</v>
          </cell>
          <cell r="BY27">
            <v>2253980.63</v>
          </cell>
          <cell r="CB27">
            <v>3.5178262260010452E-2</v>
          </cell>
          <cell r="CC27">
            <v>2253980.63</v>
          </cell>
          <cell r="CF27">
            <v>6.2284271236532462E-2</v>
          </cell>
          <cell r="CG27">
            <v>2253980.63</v>
          </cell>
          <cell r="CJ27">
            <v>3.1583242355068715E-2</v>
          </cell>
          <cell r="CK27">
            <v>2253980.63</v>
          </cell>
          <cell r="CN27">
            <v>5.5866168216053905E-2</v>
          </cell>
          <cell r="CO27">
            <v>2253980.63</v>
          </cell>
          <cell r="CR27">
            <v>6.0674231647202793E-2</v>
          </cell>
          <cell r="CS27">
            <v>2253980.63</v>
          </cell>
          <cell r="CV27">
            <v>5.632933028969675E-2</v>
          </cell>
          <cell r="CW27">
            <v>2253980.63</v>
          </cell>
          <cell r="CZ27">
            <v>5.0396444679701655E-2</v>
          </cell>
          <cell r="DA27">
            <v>2253980.63</v>
          </cell>
          <cell r="DD27">
            <v>3.3369724639119282E-2</v>
          </cell>
          <cell r="DE27">
            <v>2253980.63</v>
          </cell>
          <cell r="DH27">
            <v>5.8667195994752614E-3</v>
          </cell>
          <cell r="DI27">
            <v>2253980.63</v>
          </cell>
          <cell r="DL27">
            <v>3.3744665365401179E-3</v>
          </cell>
          <cell r="DM27">
            <v>2253980.63</v>
          </cell>
          <cell r="DP27">
            <v>1.8195652893108805E-2</v>
          </cell>
          <cell r="DQ27">
            <v>2253980.63</v>
          </cell>
          <cell r="DT27">
            <v>1.7953044187867574E-2</v>
          </cell>
          <cell r="DU27">
            <v>2253980.63</v>
          </cell>
          <cell r="DX27">
            <v>1.0674783030623901E-2</v>
          </cell>
          <cell r="DY27">
            <v>2253980.63</v>
          </cell>
          <cell r="EB27">
            <v>2.2739052282175973E-2</v>
          </cell>
          <cell r="EC27">
            <v>2253980.63</v>
          </cell>
          <cell r="EF27">
            <v>4.4882610469668387E-3</v>
          </cell>
          <cell r="EG27">
            <v>2253980.63</v>
          </cell>
          <cell r="EJ27">
            <v>2.3158103682138477E-2</v>
          </cell>
          <cell r="EK27">
            <v>2253980.63</v>
          </cell>
        </row>
        <row r="28">
          <cell r="C28" t="str">
            <v>4.3</v>
          </cell>
          <cell r="D28" t="str">
            <v>COMP_00006</v>
          </cell>
          <cell r="E28" t="str">
            <v>COMPOSIÇÃO</v>
          </cell>
          <cell r="F28" t="str">
            <v>PROJETO EXECUTIVO: AMPLIAÇÃO - PASSARELAS</v>
          </cell>
          <cell r="G28" t="str">
            <v>CJ</v>
          </cell>
          <cell r="H28">
            <v>0.99999999999999978</v>
          </cell>
          <cell r="I28">
            <v>275252.02</v>
          </cell>
          <cell r="J28">
            <v>338862.76182200003</v>
          </cell>
          <cell r="L28">
            <v>2.0930514661285159E-2</v>
          </cell>
          <cell r="M28">
            <v>275252.18</v>
          </cell>
          <cell r="P28">
            <v>3.6832412523020246E-3</v>
          </cell>
          <cell r="Q28">
            <v>275252.18</v>
          </cell>
          <cell r="T28">
            <v>4.80806343114875E-3</v>
          </cell>
          <cell r="U28">
            <v>275252.18</v>
          </cell>
          <cell r="X28">
            <v>4.3471068911899946E-2</v>
          </cell>
          <cell r="Y28">
            <v>275252.18</v>
          </cell>
          <cell r="AB28">
            <v>2.4371147208345725E-2</v>
          </cell>
          <cell r="AC28">
            <v>275252.18</v>
          </cell>
          <cell r="AF28">
            <v>2.741478369228393E-2</v>
          </cell>
          <cell r="AG28">
            <v>275252.18</v>
          </cell>
          <cell r="AJ28">
            <v>1.6872332682700903E-2</v>
          </cell>
          <cell r="AK28">
            <v>275252.18</v>
          </cell>
          <cell r="AN28">
            <v>4.7838025606245678E-2</v>
          </cell>
          <cell r="AO28">
            <v>275252.18</v>
          </cell>
          <cell r="AR28">
            <v>1.1579051841069238E-2</v>
          </cell>
          <cell r="AS28">
            <v>275252.18</v>
          </cell>
          <cell r="AV28">
            <v>3.1583242355068965E-2</v>
          </cell>
          <cell r="AW28">
            <v>275252.18</v>
          </cell>
          <cell r="AZ28">
            <v>6.241660325757163E-3</v>
          </cell>
          <cell r="BA28">
            <v>275252.18</v>
          </cell>
          <cell r="BD28">
            <v>5.8424587289509632E-2</v>
          </cell>
          <cell r="BE28">
            <v>275252.18</v>
          </cell>
          <cell r="BH28">
            <v>5.5667670184492896E-2</v>
          </cell>
          <cell r="BI28">
            <v>275252.18</v>
          </cell>
          <cell r="BL28">
            <v>7.134901467782695E-2</v>
          </cell>
          <cell r="BM28">
            <v>275252.18</v>
          </cell>
          <cell r="BP28">
            <v>1.3409644798800024E-2</v>
          </cell>
          <cell r="BQ28">
            <v>275252.18</v>
          </cell>
          <cell r="BT28">
            <v>3.8508618122870347E-2</v>
          </cell>
          <cell r="BU28">
            <v>275252.18</v>
          </cell>
          <cell r="BX28">
            <v>3.171557437610964E-2</v>
          </cell>
          <cell r="BY28">
            <v>275252.18</v>
          </cell>
          <cell r="CB28">
            <v>3.5178262260010452E-2</v>
          </cell>
          <cell r="CC28">
            <v>275252.18</v>
          </cell>
          <cell r="CF28">
            <v>6.2284271236532462E-2</v>
          </cell>
          <cell r="CG28">
            <v>275252.18</v>
          </cell>
          <cell r="CJ28">
            <v>3.1583242355068715E-2</v>
          </cell>
          <cell r="CK28">
            <v>275252.18</v>
          </cell>
          <cell r="CN28">
            <v>5.5866168216053905E-2</v>
          </cell>
          <cell r="CO28">
            <v>275252.18</v>
          </cell>
          <cell r="CR28">
            <v>6.0674231647202793E-2</v>
          </cell>
          <cell r="CS28">
            <v>275252.18</v>
          </cell>
          <cell r="CV28">
            <v>5.632933028969675E-2</v>
          </cell>
          <cell r="CW28">
            <v>275252.18</v>
          </cell>
          <cell r="CZ28">
            <v>5.0396444679701655E-2</v>
          </cell>
          <cell r="DA28">
            <v>275252.18</v>
          </cell>
          <cell r="DD28">
            <v>3.3369724639119282E-2</v>
          </cell>
          <cell r="DE28">
            <v>275252.18</v>
          </cell>
          <cell r="DH28">
            <v>5.8667195994752614E-3</v>
          </cell>
          <cell r="DI28">
            <v>275252.18</v>
          </cell>
          <cell r="DL28">
            <v>3.3744665365401179E-3</v>
          </cell>
          <cell r="DM28">
            <v>275252.18</v>
          </cell>
          <cell r="DP28">
            <v>1.8195652893108805E-2</v>
          </cell>
          <cell r="DQ28">
            <v>275252.18</v>
          </cell>
          <cell r="DT28">
            <v>1.7953044187867574E-2</v>
          </cell>
          <cell r="DU28">
            <v>275252.18</v>
          </cell>
          <cell r="DX28">
            <v>1.0674783030623901E-2</v>
          </cell>
          <cell r="DY28">
            <v>275252.18</v>
          </cell>
          <cell r="EB28">
            <v>2.2739052282175973E-2</v>
          </cell>
          <cell r="EC28">
            <v>275252.18</v>
          </cell>
          <cell r="EF28">
            <v>4.4882610469668387E-3</v>
          </cell>
          <cell r="EG28">
            <v>275252.18</v>
          </cell>
          <cell r="EJ28">
            <v>2.3158103682138477E-2</v>
          </cell>
          <cell r="EK28">
            <v>275252.18</v>
          </cell>
        </row>
        <row r="29">
          <cell r="C29" t="str">
            <v>4.4</v>
          </cell>
          <cell r="D29" t="str">
            <v>COMP_00007</v>
          </cell>
          <cell r="E29" t="str">
            <v>COMPOSIÇÃO</v>
          </cell>
          <cell r="F29" t="str">
            <v>PROJETO EXECUTIVO: AMPLIAÇÃO - VIAS MARGINAIS</v>
          </cell>
          <cell r="G29" t="str">
            <v>CJ</v>
          </cell>
          <cell r="H29">
            <v>0.99999999999999978</v>
          </cell>
          <cell r="I29">
            <v>567341.45000000007</v>
          </cell>
          <cell r="J29">
            <v>698454.05909500015</v>
          </cell>
          <cell r="L29">
            <v>2.0930514661285159E-2</v>
          </cell>
          <cell r="M29">
            <v>567341.62</v>
          </cell>
          <cell r="P29">
            <v>3.6832412523020246E-3</v>
          </cell>
          <cell r="Q29">
            <v>567341.62</v>
          </cell>
          <cell r="T29">
            <v>4.80806343114875E-3</v>
          </cell>
          <cell r="U29">
            <v>567341.62</v>
          </cell>
          <cell r="X29">
            <v>4.3471068911899946E-2</v>
          </cell>
          <cell r="Y29">
            <v>567341.62</v>
          </cell>
          <cell r="AB29">
            <v>2.4371147208345725E-2</v>
          </cell>
          <cell r="AC29">
            <v>567341.62</v>
          </cell>
          <cell r="AF29">
            <v>2.741478369228393E-2</v>
          </cell>
          <cell r="AG29">
            <v>567341.62</v>
          </cell>
          <cell r="AJ29">
            <v>1.6872332682700903E-2</v>
          </cell>
          <cell r="AK29">
            <v>567341.62</v>
          </cell>
          <cell r="AN29">
            <v>4.7838025606245678E-2</v>
          </cell>
          <cell r="AO29">
            <v>567341.62</v>
          </cell>
          <cell r="AR29">
            <v>1.1579051841069238E-2</v>
          </cell>
          <cell r="AS29">
            <v>567341.62</v>
          </cell>
          <cell r="AV29">
            <v>3.1583242355068965E-2</v>
          </cell>
          <cell r="AW29">
            <v>567341.62</v>
          </cell>
          <cell r="AZ29">
            <v>6.241660325757163E-3</v>
          </cell>
          <cell r="BA29">
            <v>567341.62</v>
          </cell>
          <cell r="BD29">
            <v>5.8424587289509632E-2</v>
          </cell>
          <cell r="BE29">
            <v>567341.62</v>
          </cell>
          <cell r="BH29">
            <v>5.5667670184492896E-2</v>
          </cell>
          <cell r="BI29">
            <v>567341.62</v>
          </cell>
          <cell r="BL29">
            <v>7.134901467782695E-2</v>
          </cell>
          <cell r="BM29">
            <v>567341.62</v>
          </cell>
          <cell r="BP29">
            <v>1.3409644798800024E-2</v>
          </cell>
          <cell r="BQ29">
            <v>567341.62</v>
          </cell>
          <cell r="BT29">
            <v>3.8508618122870347E-2</v>
          </cell>
          <cell r="BU29">
            <v>567341.62</v>
          </cell>
          <cell r="BX29">
            <v>3.171557437610964E-2</v>
          </cell>
          <cell r="BY29">
            <v>567341.62</v>
          </cell>
          <cell r="CB29">
            <v>3.5178262260010452E-2</v>
          </cell>
          <cell r="CC29">
            <v>567341.62</v>
          </cell>
          <cell r="CF29">
            <v>6.2284271236532462E-2</v>
          </cell>
          <cell r="CG29">
            <v>567341.62</v>
          </cell>
          <cell r="CJ29">
            <v>3.1583242355068715E-2</v>
          </cell>
          <cell r="CK29">
            <v>567341.62</v>
          </cell>
          <cell r="CN29">
            <v>5.5866168216053905E-2</v>
          </cell>
          <cell r="CO29">
            <v>567341.62</v>
          </cell>
          <cell r="CR29">
            <v>6.0674231647202793E-2</v>
          </cell>
          <cell r="CS29">
            <v>567341.62</v>
          </cell>
          <cell r="CV29">
            <v>5.632933028969675E-2</v>
          </cell>
          <cell r="CW29">
            <v>567341.62</v>
          </cell>
          <cell r="CZ29">
            <v>5.0396444679701655E-2</v>
          </cell>
          <cell r="DA29">
            <v>567341.62</v>
          </cell>
          <cell r="DD29">
            <v>3.3369724639119282E-2</v>
          </cell>
          <cell r="DE29">
            <v>567341.62</v>
          </cell>
          <cell r="DH29">
            <v>5.8667195994752614E-3</v>
          </cell>
          <cell r="DI29">
            <v>567341.62</v>
          </cell>
          <cell r="DL29">
            <v>3.3744665365401179E-3</v>
          </cell>
          <cell r="DM29">
            <v>567341.62</v>
          </cell>
          <cell r="DP29">
            <v>1.8195652893108805E-2</v>
          </cell>
          <cell r="DQ29">
            <v>567341.62</v>
          </cell>
          <cell r="DT29">
            <v>1.7953044187867574E-2</v>
          </cell>
          <cell r="DU29">
            <v>567341.62</v>
          </cell>
          <cell r="DX29">
            <v>1.0674783030623901E-2</v>
          </cell>
          <cell r="DY29">
            <v>567341.62</v>
          </cell>
          <cell r="EB29">
            <v>2.2739052282175973E-2</v>
          </cell>
          <cell r="EC29">
            <v>567341.62</v>
          </cell>
          <cell r="EF29">
            <v>4.4882610469668387E-3</v>
          </cell>
          <cell r="EG29">
            <v>567341.62</v>
          </cell>
          <cell r="EJ29">
            <v>2.3158103682138477E-2</v>
          </cell>
          <cell r="EK29">
            <v>567341.62</v>
          </cell>
        </row>
        <row r="30">
          <cell r="C30" t="str">
            <v>4.5</v>
          </cell>
          <cell r="D30" t="str">
            <v>COMP_00009</v>
          </cell>
          <cell r="E30" t="str">
            <v>COMPOSIÇÃO</v>
          </cell>
          <cell r="F30" t="str">
            <v>PROJETO EXECUTIVO: AMPLIAÇÃO - CONSTRUÇÃO DE ACESSOS</v>
          </cell>
          <cell r="G30" t="str">
            <v>CJ</v>
          </cell>
          <cell r="H30">
            <v>0.99999999999999978</v>
          </cell>
          <cell r="I30">
            <v>1131066.21</v>
          </cell>
          <cell r="J30">
            <v>1392455.6111310001</v>
          </cell>
          <cell r="L30">
            <v>2.0930514661285159E-2</v>
          </cell>
          <cell r="M30">
            <v>1131066.3600000001</v>
          </cell>
          <cell r="P30">
            <v>3.6832412523020246E-3</v>
          </cell>
          <cell r="Q30">
            <v>1131066.3600000001</v>
          </cell>
          <cell r="T30">
            <v>4.80806343114875E-3</v>
          </cell>
          <cell r="U30">
            <v>1131066.3600000001</v>
          </cell>
          <cell r="X30">
            <v>4.3471068911899946E-2</v>
          </cell>
          <cell r="Y30">
            <v>1131066.3600000001</v>
          </cell>
          <cell r="AB30">
            <v>2.4371147208345725E-2</v>
          </cell>
          <cell r="AC30">
            <v>1131066.3600000001</v>
          </cell>
          <cell r="AF30">
            <v>2.741478369228393E-2</v>
          </cell>
          <cell r="AG30">
            <v>1131066.3600000001</v>
          </cell>
          <cell r="AJ30">
            <v>1.6872332682700903E-2</v>
          </cell>
          <cell r="AK30">
            <v>1131066.3600000001</v>
          </cell>
          <cell r="AN30">
            <v>4.7838025606245678E-2</v>
          </cell>
          <cell r="AO30">
            <v>1131066.3600000001</v>
          </cell>
          <cell r="AR30">
            <v>1.1579051841069238E-2</v>
          </cell>
          <cell r="AS30">
            <v>1131066.3600000001</v>
          </cell>
          <cell r="AV30">
            <v>3.1583242355068965E-2</v>
          </cell>
          <cell r="AW30">
            <v>1131066.3600000001</v>
          </cell>
          <cell r="AZ30">
            <v>6.241660325757163E-3</v>
          </cell>
          <cell r="BA30">
            <v>1131066.3600000001</v>
          </cell>
          <cell r="BD30">
            <v>5.8424587289509632E-2</v>
          </cell>
          <cell r="BE30">
            <v>1131066.3600000001</v>
          </cell>
          <cell r="BH30">
            <v>5.5667670184492896E-2</v>
          </cell>
          <cell r="BI30">
            <v>1131066.3600000001</v>
          </cell>
          <cell r="BL30">
            <v>7.134901467782695E-2</v>
          </cell>
          <cell r="BM30">
            <v>1131066.3600000001</v>
          </cell>
          <cell r="BP30">
            <v>1.3409644798800024E-2</v>
          </cell>
          <cell r="BQ30">
            <v>1131066.3600000001</v>
          </cell>
          <cell r="BT30">
            <v>3.8508618122870347E-2</v>
          </cell>
          <cell r="BU30">
            <v>1131066.3600000001</v>
          </cell>
          <cell r="BX30">
            <v>3.171557437610964E-2</v>
          </cell>
          <cell r="BY30">
            <v>1131066.3600000001</v>
          </cell>
          <cell r="CB30">
            <v>3.5178262260010452E-2</v>
          </cell>
          <cell r="CC30">
            <v>1131066.3600000001</v>
          </cell>
          <cell r="CF30">
            <v>6.2284271236532462E-2</v>
          </cell>
          <cell r="CG30">
            <v>1131066.3600000001</v>
          </cell>
          <cell r="CJ30">
            <v>3.1583242355068715E-2</v>
          </cell>
          <cell r="CK30">
            <v>1131066.3600000001</v>
          </cell>
          <cell r="CN30">
            <v>5.5866168216053905E-2</v>
          </cell>
          <cell r="CO30">
            <v>1131066.3600000001</v>
          </cell>
          <cell r="CR30">
            <v>6.0674231647202793E-2</v>
          </cell>
          <cell r="CS30">
            <v>1131066.3600000001</v>
          </cell>
          <cell r="CV30">
            <v>5.632933028969675E-2</v>
          </cell>
          <cell r="CW30">
            <v>1131066.3600000001</v>
          </cell>
          <cell r="CZ30">
            <v>5.0396444679701655E-2</v>
          </cell>
          <cell r="DA30">
            <v>1131066.3600000001</v>
          </cell>
          <cell r="DD30">
            <v>3.3369724639119282E-2</v>
          </cell>
          <cell r="DE30">
            <v>1131066.3600000001</v>
          </cell>
          <cell r="DH30">
            <v>5.8667195994752614E-3</v>
          </cell>
          <cell r="DI30">
            <v>1131066.3600000001</v>
          </cell>
          <cell r="DL30">
            <v>3.3744665365401179E-3</v>
          </cell>
          <cell r="DM30">
            <v>1131066.3600000001</v>
          </cell>
          <cell r="DP30">
            <v>1.8195652893108805E-2</v>
          </cell>
          <cell r="DQ30">
            <v>1131066.3600000001</v>
          </cell>
          <cell r="DT30">
            <v>1.7953044187867574E-2</v>
          </cell>
          <cell r="DU30">
            <v>1131066.3600000001</v>
          </cell>
          <cell r="DX30">
            <v>1.0674783030623901E-2</v>
          </cell>
          <cell r="DY30">
            <v>1131066.3600000001</v>
          </cell>
          <cell r="EB30">
            <v>2.2739052282175973E-2</v>
          </cell>
          <cell r="EC30">
            <v>1131066.3600000001</v>
          </cell>
          <cell r="EF30">
            <v>4.4882610469668387E-3</v>
          </cell>
          <cell r="EG30">
            <v>1131066.3600000001</v>
          </cell>
          <cell r="EJ30">
            <v>2.3158103682138477E-2</v>
          </cell>
          <cell r="EK30">
            <v>1131066.3600000001</v>
          </cell>
        </row>
        <row r="31">
          <cell r="C31" t="str">
            <v>4.6</v>
          </cell>
          <cell r="D31" t="str">
            <v>COMP_00008</v>
          </cell>
          <cell r="E31" t="str">
            <v>COMPOSIÇÃO</v>
          </cell>
          <cell r="F31" t="str">
            <v>PROJETO EXECUTIVO: AMPLIAÇÃO - CONSTRUÇÃO DE ACESSOS</v>
          </cell>
          <cell r="G31" t="str">
            <v>CJ</v>
          </cell>
          <cell r="H31">
            <v>0.99999999999999978</v>
          </cell>
          <cell r="I31">
            <v>1131066.21</v>
          </cell>
          <cell r="J31">
            <v>1392455.6111310001</v>
          </cell>
          <cell r="L31">
            <v>2.0930514661285159E-2</v>
          </cell>
          <cell r="M31">
            <v>1131066.3600000001</v>
          </cell>
          <cell r="P31">
            <v>3.6832412523020246E-3</v>
          </cell>
          <cell r="Q31">
            <v>1131066.3600000001</v>
          </cell>
          <cell r="T31">
            <v>4.80806343114875E-3</v>
          </cell>
          <cell r="U31">
            <v>1131066.3600000001</v>
          </cell>
          <cell r="X31">
            <v>4.3471068911899946E-2</v>
          </cell>
          <cell r="Y31">
            <v>1131066.3600000001</v>
          </cell>
          <cell r="AB31">
            <v>2.4371147208345725E-2</v>
          </cell>
          <cell r="AC31">
            <v>1131066.3600000001</v>
          </cell>
          <cell r="AF31">
            <v>2.741478369228393E-2</v>
          </cell>
          <cell r="AG31">
            <v>1131066.3600000001</v>
          </cell>
          <cell r="AJ31">
            <v>1.6872332682700903E-2</v>
          </cell>
          <cell r="AK31">
            <v>1131066.3600000001</v>
          </cell>
          <cell r="AN31">
            <v>4.7838025606245678E-2</v>
          </cell>
          <cell r="AO31">
            <v>1131066.3600000001</v>
          </cell>
          <cell r="AR31">
            <v>1.1579051841069238E-2</v>
          </cell>
          <cell r="AS31">
            <v>1131066.3600000001</v>
          </cell>
          <cell r="AV31">
            <v>3.1583242355068965E-2</v>
          </cell>
          <cell r="AW31">
            <v>1131066.3600000001</v>
          </cell>
          <cell r="AZ31">
            <v>6.241660325757163E-3</v>
          </cell>
          <cell r="BA31">
            <v>1131066.3600000001</v>
          </cell>
          <cell r="BD31">
            <v>5.8424587289509632E-2</v>
          </cell>
          <cell r="BE31">
            <v>1131066.3600000001</v>
          </cell>
          <cell r="BH31">
            <v>5.5667670184492896E-2</v>
          </cell>
          <cell r="BI31">
            <v>1131066.3600000001</v>
          </cell>
          <cell r="BL31">
            <v>7.134901467782695E-2</v>
          </cell>
          <cell r="BM31">
            <v>1131066.3600000001</v>
          </cell>
          <cell r="BP31">
            <v>1.3409644798800024E-2</v>
          </cell>
          <cell r="BQ31">
            <v>1131066.3600000001</v>
          </cell>
          <cell r="BT31">
            <v>3.8508618122870347E-2</v>
          </cell>
          <cell r="BU31">
            <v>1131066.3600000001</v>
          </cell>
          <cell r="BX31">
            <v>3.171557437610964E-2</v>
          </cell>
          <cell r="BY31">
            <v>1131066.3600000001</v>
          </cell>
          <cell r="CB31">
            <v>3.5178262260010452E-2</v>
          </cell>
          <cell r="CC31">
            <v>1131066.3600000001</v>
          </cell>
          <cell r="CF31">
            <v>6.2284271236532462E-2</v>
          </cell>
          <cell r="CG31">
            <v>1131066.3600000001</v>
          </cell>
          <cell r="CJ31">
            <v>3.1583242355068715E-2</v>
          </cell>
          <cell r="CK31">
            <v>1131066.3600000001</v>
          </cell>
          <cell r="CN31">
            <v>5.5866168216053905E-2</v>
          </cell>
          <cell r="CO31">
            <v>1131066.3600000001</v>
          </cell>
          <cell r="CR31">
            <v>6.0674231647202793E-2</v>
          </cell>
          <cell r="CS31">
            <v>1131066.3600000001</v>
          </cell>
          <cell r="CV31">
            <v>5.632933028969675E-2</v>
          </cell>
          <cell r="CW31">
            <v>1131066.3600000001</v>
          </cell>
          <cell r="CZ31">
            <v>5.0396444679701655E-2</v>
          </cell>
          <cell r="DA31">
            <v>1131066.3600000001</v>
          </cell>
          <cell r="DD31">
            <v>3.3369724639119282E-2</v>
          </cell>
          <cell r="DE31">
            <v>1131066.3600000001</v>
          </cell>
          <cell r="DH31">
            <v>5.8667195994752614E-3</v>
          </cell>
          <cell r="DI31">
            <v>1131066.3600000001</v>
          </cell>
          <cell r="DL31">
            <v>3.3744665365401179E-3</v>
          </cell>
          <cell r="DM31">
            <v>1131066.3600000001</v>
          </cell>
          <cell r="DP31">
            <v>1.8195652893108805E-2</v>
          </cell>
          <cell r="DQ31">
            <v>1131066.3600000001</v>
          </cell>
          <cell r="DT31">
            <v>1.7953044187867574E-2</v>
          </cell>
          <cell r="DU31">
            <v>1131066.3600000001</v>
          </cell>
          <cell r="DX31">
            <v>1.0674783030623901E-2</v>
          </cell>
          <cell r="DY31">
            <v>1131066.3600000001</v>
          </cell>
          <cell r="EB31">
            <v>2.2739052282175973E-2</v>
          </cell>
          <cell r="EC31">
            <v>1131066.3600000001</v>
          </cell>
          <cell r="EF31">
            <v>4.4882610469668387E-3</v>
          </cell>
          <cell r="EG31">
            <v>1131066.3600000001</v>
          </cell>
          <cell r="EJ31">
            <v>2.3158103682138477E-2</v>
          </cell>
          <cell r="EK31">
            <v>1131066.3600000001</v>
          </cell>
        </row>
        <row r="32">
          <cell r="C32" t="str">
            <v>4.7</v>
          </cell>
          <cell r="D32" t="str">
            <v>COMP_00010</v>
          </cell>
          <cell r="E32" t="str">
            <v>COMPOSIÇÃO</v>
          </cell>
          <cell r="F32" t="str">
            <v>PROJETO EXECUTIVO: AMPLIAÇÃO - OBRAS DE ARTE ESPECIAIS</v>
          </cell>
          <cell r="G32" t="str">
            <v>CJ</v>
          </cell>
          <cell r="H32">
            <v>0.99999999999999978</v>
          </cell>
          <cell r="I32">
            <v>1963579.03</v>
          </cell>
          <cell r="J32">
            <v>2417362.1438330002</v>
          </cell>
          <cell r="L32">
            <v>2.0930514661285159E-2</v>
          </cell>
          <cell r="M32">
            <v>1963579.19</v>
          </cell>
          <cell r="P32">
            <v>3.6832412523020246E-3</v>
          </cell>
          <cell r="Q32">
            <v>1963579.19</v>
          </cell>
          <cell r="T32">
            <v>4.80806343114875E-3</v>
          </cell>
          <cell r="U32">
            <v>1963579.19</v>
          </cell>
          <cell r="X32">
            <v>4.3471068911899946E-2</v>
          </cell>
          <cell r="Y32">
            <v>1963579.19</v>
          </cell>
          <cell r="AB32">
            <v>2.4371147208345725E-2</v>
          </cell>
          <cell r="AC32">
            <v>1963579.19</v>
          </cell>
          <cell r="AF32">
            <v>2.741478369228393E-2</v>
          </cell>
          <cell r="AG32">
            <v>1963579.19</v>
          </cell>
          <cell r="AJ32">
            <v>1.6872332682700903E-2</v>
          </cell>
          <cell r="AK32">
            <v>1963579.19</v>
          </cell>
          <cell r="AN32">
            <v>4.7838025606245678E-2</v>
          </cell>
          <cell r="AO32">
            <v>1963579.19</v>
          </cell>
          <cell r="AR32">
            <v>1.1579051841069238E-2</v>
          </cell>
          <cell r="AS32">
            <v>1963579.19</v>
          </cell>
          <cell r="AV32">
            <v>3.1583242355068965E-2</v>
          </cell>
          <cell r="AW32">
            <v>1963579.19</v>
          </cell>
          <cell r="AZ32">
            <v>6.241660325757163E-3</v>
          </cell>
          <cell r="BA32">
            <v>1963579.19</v>
          </cell>
          <cell r="BD32">
            <v>5.8424587289509632E-2</v>
          </cell>
          <cell r="BE32">
            <v>1963579.19</v>
          </cell>
          <cell r="BH32">
            <v>5.5667670184492896E-2</v>
          </cell>
          <cell r="BI32">
            <v>1963579.19</v>
          </cell>
          <cell r="BL32">
            <v>7.134901467782695E-2</v>
          </cell>
          <cell r="BM32">
            <v>1963579.19</v>
          </cell>
          <cell r="BP32">
            <v>1.3409644798800024E-2</v>
          </cell>
          <cell r="BQ32">
            <v>1963579.19</v>
          </cell>
          <cell r="BT32">
            <v>3.8508618122870347E-2</v>
          </cell>
          <cell r="BU32">
            <v>1963579.19</v>
          </cell>
          <cell r="BX32">
            <v>3.171557437610964E-2</v>
          </cell>
          <cell r="BY32">
            <v>1963579.19</v>
          </cell>
          <cell r="CB32">
            <v>3.5178262260010452E-2</v>
          </cell>
          <cell r="CC32">
            <v>1963579.19</v>
          </cell>
          <cell r="CF32">
            <v>6.2284271236532462E-2</v>
          </cell>
          <cell r="CG32">
            <v>1963579.19</v>
          </cell>
          <cell r="CJ32">
            <v>3.1583242355068715E-2</v>
          </cell>
          <cell r="CK32">
            <v>1963579.19</v>
          </cell>
          <cell r="CN32">
            <v>5.5866168216053905E-2</v>
          </cell>
          <cell r="CO32">
            <v>1963579.19</v>
          </cell>
          <cell r="CR32">
            <v>6.0674231647202793E-2</v>
          </cell>
          <cell r="CS32">
            <v>1963579.19</v>
          </cell>
          <cell r="CV32">
            <v>5.632933028969675E-2</v>
          </cell>
          <cell r="CW32">
            <v>1963579.19</v>
          </cell>
          <cell r="CZ32">
            <v>5.0396444679701655E-2</v>
          </cell>
          <cell r="DA32">
            <v>1963579.19</v>
          </cell>
          <cell r="DD32">
            <v>3.3369724639119282E-2</v>
          </cell>
          <cell r="DE32">
            <v>1963579.19</v>
          </cell>
          <cell r="DH32">
            <v>5.8667195994752614E-3</v>
          </cell>
          <cell r="DI32">
            <v>1963579.19</v>
          </cell>
          <cell r="DL32">
            <v>3.3744665365401179E-3</v>
          </cell>
          <cell r="DM32">
            <v>1963579.19</v>
          </cell>
          <cell r="DP32">
            <v>1.8195652893108805E-2</v>
          </cell>
          <cell r="DQ32">
            <v>1963579.19</v>
          </cell>
          <cell r="DT32">
            <v>1.7953044187867574E-2</v>
          </cell>
          <cell r="DU32">
            <v>1963579.19</v>
          </cell>
          <cell r="DX32">
            <v>1.0674783030623901E-2</v>
          </cell>
          <cell r="DY32">
            <v>1963579.19</v>
          </cell>
          <cell r="EB32">
            <v>2.2739052282175973E-2</v>
          </cell>
          <cell r="EC32">
            <v>1963579.19</v>
          </cell>
          <cell r="EF32">
            <v>4.4882610469668387E-3</v>
          </cell>
          <cell r="EG32">
            <v>1963579.19</v>
          </cell>
          <cell r="EJ32">
            <v>2.3158103682138477E-2</v>
          </cell>
          <cell r="EK32">
            <v>1963579.19</v>
          </cell>
        </row>
        <row r="33">
          <cell r="C33" t="str">
            <v>4.8</v>
          </cell>
          <cell r="D33" t="str">
            <v>COMP_00012</v>
          </cell>
          <cell r="E33" t="str">
            <v>COMPOSIÇÃO</v>
          </cell>
          <cell r="F33" t="str">
            <v>PROJETO EXECUTIVO: AMPLIAÇÃO - FAIXA ADICIONAL</v>
          </cell>
          <cell r="G33" t="str">
            <v>CJ</v>
          </cell>
          <cell r="H33">
            <v>0.99999999999999978</v>
          </cell>
          <cell r="I33">
            <v>8856766.8000000007</v>
          </cell>
          <cell r="J33">
            <v>10903565.607480003</v>
          </cell>
          <cell r="L33">
            <v>2.0930514661285159E-2</v>
          </cell>
          <cell r="M33">
            <v>8856767.0099999998</v>
          </cell>
          <cell r="P33">
            <v>3.6832412523020246E-3</v>
          </cell>
          <cell r="Q33">
            <v>8856767.0099999998</v>
          </cell>
          <cell r="T33">
            <v>4.80806343114875E-3</v>
          </cell>
          <cell r="U33">
            <v>8856767.0099999998</v>
          </cell>
          <cell r="X33">
            <v>4.3471068911899946E-2</v>
          </cell>
          <cell r="Y33">
            <v>8856767.0099999998</v>
          </cell>
          <cell r="AB33">
            <v>2.4371147208345725E-2</v>
          </cell>
          <cell r="AC33">
            <v>8856767.0099999998</v>
          </cell>
          <cell r="AF33">
            <v>2.741478369228393E-2</v>
          </cell>
          <cell r="AG33">
            <v>8856767.0099999998</v>
          </cell>
          <cell r="AJ33">
            <v>1.6872332682700903E-2</v>
          </cell>
          <cell r="AK33">
            <v>8856767.0099999998</v>
          </cell>
          <cell r="AN33">
            <v>4.7838025606245678E-2</v>
          </cell>
          <cell r="AO33">
            <v>8856767.0099999998</v>
          </cell>
          <cell r="AR33">
            <v>1.1579051841069238E-2</v>
          </cell>
          <cell r="AS33">
            <v>8856767.0099999998</v>
          </cell>
          <cell r="AV33">
            <v>3.1583242355068965E-2</v>
          </cell>
          <cell r="AW33">
            <v>8856767.0099999998</v>
          </cell>
          <cell r="AZ33">
            <v>6.241660325757163E-3</v>
          </cell>
          <cell r="BA33">
            <v>8856767.0099999998</v>
          </cell>
          <cell r="BD33">
            <v>5.8424587289509632E-2</v>
          </cell>
          <cell r="BE33">
            <v>8856767.0099999998</v>
          </cell>
          <cell r="BH33">
            <v>5.5667670184492896E-2</v>
          </cell>
          <cell r="BI33">
            <v>8856767.0099999998</v>
          </cell>
          <cell r="BL33">
            <v>7.134901467782695E-2</v>
          </cell>
          <cell r="BM33">
            <v>8856767.0099999998</v>
          </cell>
          <cell r="BP33">
            <v>1.3409644798800024E-2</v>
          </cell>
          <cell r="BQ33">
            <v>8856767.0099999998</v>
          </cell>
          <cell r="BT33">
            <v>3.8508618122870347E-2</v>
          </cell>
          <cell r="BU33">
            <v>8856767.0099999998</v>
          </cell>
          <cell r="BX33">
            <v>3.171557437610964E-2</v>
          </cell>
          <cell r="BY33">
            <v>8856767.0099999998</v>
          </cell>
          <cell r="CB33">
            <v>3.5178262260010452E-2</v>
          </cell>
          <cell r="CC33">
            <v>8856767.0099999998</v>
          </cell>
          <cell r="CF33">
            <v>6.2284271236532462E-2</v>
          </cell>
          <cell r="CG33">
            <v>8856767.0099999998</v>
          </cell>
          <cell r="CJ33">
            <v>3.1583242355068715E-2</v>
          </cell>
          <cell r="CK33">
            <v>8856767.0099999998</v>
          </cell>
          <cell r="CN33">
            <v>5.5866168216053905E-2</v>
          </cell>
          <cell r="CO33">
            <v>8856767.0099999998</v>
          </cell>
          <cell r="CR33">
            <v>6.0674231647202793E-2</v>
          </cell>
          <cell r="CS33">
            <v>8856767.0099999998</v>
          </cell>
          <cell r="CV33">
            <v>5.632933028969675E-2</v>
          </cell>
          <cell r="CW33">
            <v>8856767.0099999998</v>
          </cell>
          <cell r="CZ33">
            <v>5.0396444679701655E-2</v>
          </cell>
          <cell r="DA33">
            <v>8856767.0099999998</v>
          </cell>
          <cell r="DD33">
            <v>3.3369724639119282E-2</v>
          </cell>
          <cell r="DE33">
            <v>8856767.0099999998</v>
          </cell>
          <cell r="DH33">
            <v>5.8667195994752614E-3</v>
          </cell>
          <cell r="DI33">
            <v>8856767.0099999998</v>
          </cell>
          <cell r="DL33">
            <v>3.3744665365401179E-3</v>
          </cell>
          <cell r="DM33">
            <v>8856767.0099999998</v>
          </cell>
          <cell r="DP33">
            <v>1.8195652893108805E-2</v>
          </cell>
          <cell r="DQ33">
            <v>8856767.0099999998</v>
          </cell>
          <cell r="DT33">
            <v>1.7953044187867574E-2</v>
          </cell>
          <cell r="DU33">
            <v>8856767.0099999998</v>
          </cell>
          <cell r="DX33">
            <v>1.0674783030623901E-2</v>
          </cell>
          <cell r="DY33">
            <v>8856767.0099999998</v>
          </cell>
          <cell r="EB33">
            <v>2.2739052282175973E-2</v>
          </cell>
          <cell r="EC33">
            <v>8856767.0099999998</v>
          </cell>
          <cell r="EF33">
            <v>4.4882610469668387E-3</v>
          </cell>
          <cell r="EG33">
            <v>8856767.0099999998</v>
          </cell>
          <cell r="EJ33">
            <v>2.3158103682138477E-2</v>
          </cell>
          <cell r="EK33">
            <v>8856767.0099999998</v>
          </cell>
        </row>
        <row r="34">
          <cell r="C34" t="str">
            <v>4.9</v>
          </cell>
          <cell r="D34" t="str">
            <v>COMP_00023</v>
          </cell>
          <cell r="E34" t="str">
            <v>COMPOSIÇÃO</v>
          </cell>
          <cell r="F34" t="str">
            <v>PROJETO EXECUTIVO: AMPLIAÇÃO - ACOSTAMENTO</v>
          </cell>
          <cell r="G34" t="str">
            <v>CJ</v>
          </cell>
          <cell r="H34">
            <v>0.99999999999999978</v>
          </cell>
          <cell r="I34">
            <v>7041921.8900000025</v>
          </cell>
          <cell r="J34">
            <v>8669310.0387790035</v>
          </cell>
          <cell r="L34">
            <v>2.0930514661285159E-2</v>
          </cell>
          <cell r="M34">
            <v>7041922.0499999998</v>
          </cell>
          <cell r="P34">
            <v>3.6832412523020246E-3</v>
          </cell>
          <cell r="Q34">
            <v>7041922.0499999998</v>
          </cell>
          <cell r="T34">
            <v>4.80806343114875E-3</v>
          </cell>
          <cell r="U34">
            <v>7041922.0499999998</v>
          </cell>
          <cell r="X34">
            <v>4.3471068911899946E-2</v>
          </cell>
          <cell r="Y34">
            <v>7041922.0499999998</v>
          </cell>
          <cell r="AB34">
            <v>2.4371147208345725E-2</v>
          </cell>
          <cell r="AC34">
            <v>7041922.0499999998</v>
          </cell>
          <cell r="AF34">
            <v>2.741478369228393E-2</v>
          </cell>
          <cell r="AG34">
            <v>7041922.0499999998</v>
          </cell>
          <cell r="AJ34">
            <v>1.6872332682700903E-2</v>
          </cell>
          <cell r="AK34">
            <v>7041922.0499999998</v>
          </cell>
          <cell r="AN34">
            <v>4.7838025606245678E-2</v>
          </cell>
          <cell r="AO34">
            <v>7041922.0499999998</v>
          </cell>
          <cell r="AR34">
            <v>1.1579051841069238E-2</v>
          </cell>
          <cell r="AS34">
            <v>7041922.0499999998</v>
          </cell>
          <cell r="AV34">
            <v>3.1583242355068965E-2</v>
          </cell>
          <cell r="AW34">
            <v>7041922.0499999998</v>
          </cell>
          <cell r="AZ34">
            <v>6.241660325757163E-3</v>
          </cell>
          <cell r="BA34">
            <v>7041922.0499999998</v>
          </cell>
          <cell r="BD34">
            <v>5.8424587289509632E-2</v>
          </cell>
          <cell r="BE34">
            <v>7041922.0499999998</v>
          </cell>
          <cell r="BH34">
            <v>5.5667670184492896E-2</v>
          </cell>
          <cell r="BI34">
            <v>7041922.0499999998</v>
          </cell>
          <cell r="BL34">
            <v>7.134901467782695E-2</v>
          </cell>
          <cell r="BM34">
            <v>7041922.0499999998</v>
          </cell>
          <cell r="BP34">
            <v>1.3409644798800024E-2</v>
          </cell>
          <cell r="BQ34">
            <v>7041922.0499999998</v>
          </cell>
          <cell r="BT34">
            <v>3.8508618122870347E-2</v>
          </cell>
          <cell r="BU34">
            <v>7041922.0499999998</v>
          </cell>
          <cell r="BX34">
            <v>3.171557437610964E-2</v>
          </cell>
          <cell r="BY34">
            <v>7041922.0499999998</v>
          </cell>
          <cell r="CB34">
            <v>3.5178262260010452E-2</v>
          </cell>
          <cell r="CC34">
            <v>7041922.0499999998</v>
          </cell>
          <cell r="CF34">
            <v>6.2284271236532462E-2</v>
          </cell>
          <cell r="CG34">
            <v>7041922.0499999998</v>
          </cell>
          <cell r="CJ34">
            <v>3.1583242355068715E-2</v>
          </cell>
          <cell r="CK34">
            <v>7041922.0499999998</v>
          </cell>
          <cell r="CN34">
            <v>5.5866168216053905E-2</v>
          </cell>
          <cell r="CO34">
            <v>7041922.0499999998</v>
          </cell>
          <cell r="CR34">
            <v>6.0674231647202793E-2</v>
          </cell>
          <cell r="CS34">
            <v>7041922.0499999998</v>
          </cell>
          <cell r="CV34">
            <v>5.632933028969675E-2</v>
          </cell>
          <cell r="CW34">
            <v>7041922.0499999998</v>
          </cell>
          <cell r="CZ34">
            <v>5.0396444679701655E-2</v>
          </cell>
          <cell r="DA34">
            <v>7041922.0499999998</v>
          </cell>
          <cell r="DD34">
            <v>3.3369724639119282E-2</v>
          </cell>
          <cell r="DE34">
            <v>7041922.0499999998</v>
          </cell>
          <cell r="DH34">
            <v>5.8667195994752614E-3</v>
          </cell>
          <cell r="DI34">
            <v>7041922.0499999998</v>
          </cell>
          <cell r="DL34">
            <v>3.3744665365401179E-3</v>
          </cell>
          <cell r="DM34">
            <v>7041922.0499999998</v>
          </cell>
          <cell r="DP34">
            <v>1.8195652893108805E-2</v>
          </cell>
          <cell r="DQ34">
            <v>7041922.0499999998</v>
          </cell>
          <cell r="DT34">
            <v>1.7953044187867574E-2</v>
          </cell>
          <cell r="DU34">
            <v>7041922.0499999998</v>
          </cell>
          <cell r="DX34">
            <v>1.0674783030623901E-2</v>
          </cell>
          <cell r="DY34">
            <v>7041922.0499999998</v>
          </cell>
          <cell r="EB34">
            <v>2.2739052282175973E-2</v>
          </cell>
          <cell r="EC34">
            <v>7041922.0499999998</v>
          </cell>
          <cell r="EF34">
            <v>4.4882610469668387E-3</v>
          </cell>
          <cell r="EG34">
            <v>7041922.0499999998</v>
          </cell>
          <cell r="EJ34">
            <v>2.3158103682138477E-2</v>
          </cell>
          <cell r="EK34">
            <v>7041922.0499999998</v>
          </cell>
        </row>
        <row r="35">
          <cell r="C35" t="str">
            <v>4.10</v>
          </cell>
          <cell r="D35" t="str">
            <v>COMP_00024</v>
          </cell>
          <cell r="E35" t="str">
            <v>COMPOSIÇÃO</v>
          </cell>
          <cell r="F35" t="str">
            <v>PROJETO EXECUTIVO: AMPLIAÇÃO - PARADA DE ONIBUS</v>
          </cell>
          <cell r="G35" t="str">
            <v>CJ</v>
          </cell>
          <cell r="H35">
            <v>0.99999999999999978</v>
          </cell>
          <cell r="I35">
            <v>2242941.23</v>
          </cell>
          <cell r="J35">
            <v>2761284.9482530002</v>
          </cell>
          <cell r="L35">
            <v>2.0930514661285159E-2</v>
          </cell>
          <cell r="M35">
            <v>2242941.38</v>
          </cell>
          <cell r="P35">
            <v>3.6832412523020246E-3</v>
          </cell>
          <cell r="Q35">
            <v>2242941.38</v>
          </cell>
          <cell r="T35">
            <v>4.80806343114875E-3</v>
          </cell>
          <cell r="U35">
            <v>2242941.38</v>
          </cell>
          <cell r="X35">
            <v>4.3471068911899946E-2</v>
          </cell>
          <cell r="Y35">
            <v>2242941.38</v>
          </cell>
          <cell r="AB35">
            <v>2.4371147208345725E-2</v>
          </cell>
          <cell r="AC35">
            <v>2242941.38</v>
          </cell>
          <cell r="AF35">
            <v>2.741478369228393E-2</v>
          </cell>
          <cell r="AG35">
            <v>2242941.38</v>
          </cell>
          <cell r="AJ35">
            <v>1.6872332682700903E-2</v>
          </cell>
          <cell r="AK35">
            <v>2242941.38</v>
          </cell>
          <cell r="AN35">
            <v>4.7838025606245678E-2</v>
          </cell>
          <cell r="AO35">
            <v>2242941.38</v>
          </cell>
          <cell r="AR35">
            <v>1.1579051841069238E-2</v>
          </cell>
          <cell r="AS35">
            <v>2242941.38</v>
          </cell>
          <cell r="AV35">
            <v>3.1583242355068965E-2</v>
          </cell>
          <cell r="AW35">
            <v>2242941.38</v>
          </cell>
          <cell r="AZ35">
            <v>6.241660325757163E-3</v>
          </cell>
          <cell r="BA35">
            <v>2242941.38</v>
          </cell>
          <cell r="BD35">
            <v>5.8424587289509632E-2</v>
          </cell>
          <cell r="BE35">
            <v>2242941.38</v>
          </cell>
          <cell r="BH35">
            <v>5.5667670184492896E-2</v>
          </cell>
          <cell r="BI35">
            <v>2242941.38</v>
          </cell>
          <cell r="BL35">
            <v>7.134901467782695E-2</v>
          </cell>
          <cell r="BM35">
            <v>2242941.38</v>
          </cell>
          <cell r="BP35">
            <v>1.3409644798800024E-2</v>
          </cell>
          <cell r="BQ35">
            <v>2242941.38</v>
          </cell>
          <cell r="BT35">
            <v>3.8508618122870347E-2</v>
          </cell>
          <cell r="BU35">
            <v>2242941.38</v>
          </cell>
          <cell r="BX35">
            <v>3.171557437610964E-2</v>
          </cell>
          <cell r="BY35">
            <v>2242941.38</v>
          </cell>
          <cell r="CB35">
            <v>3.5178262260010452E-2</v>
          </cell>
          <cell r="CC35">
            <v>2242941.38</v>
          </cell>
          <cell r="CF35">
            <v>6.2284271236532462E-2</v>
          </cell>
          <cell r="CG35">
            <v>2242941.38</v>
          </cell>
          <cell r="CJ35">
            <v>3.1583242355068715E-2</v>
          </cell>
          <cell r="CK35">
            <v>2242941.38</v>
          </cell>
          <cell r="CN35">
            <v>5.5866168216053905E-2</v>
          </cell>
          <cell r="CO35">
            <v>2242941.38</v>
          </cell>
          <cell r="CR35">
            <v>6.0674231647202793E-2</v>
          </cell>
          <cell r="CS35">
            <v>2242941.38</v>
          </cell>
          <cell r="CV35">
            <v>5.632933028969675E-2</v>
          </cell>
          <cell r="CW35">
            <v>2242941.38</v>
          </cell>
          <cell r="CZ35">
            <v>5.0396444679701655E-2</v>
          </cell>
          <cell r="DA35">
            <v>2242941.38</v>
          </cell>
          <cell r="DD35">
            <v>3.3369724639119282E-2</v>
          </cell>
          <cell r="DE35">
            <v>2242941.38</v>
          </cell>
          <cell r="DH35">
            <v>5.8667195994752614E-3</v>
          </cell>
          <cell r="DI35">
            <v>2242941.38</v>
          </cell>
          <cell r="DL35">
            <v>3.3744665365401179E-3</v>
          </cell>
          <cell r="DM35">
            <v>2242941.38</v>
          </cell>
          <cell r="DP35">
            <v>1.8195652893108805E-2</v>
          </cell>
          <cell r="DQ35">
            <v>2242941.38</v>
          </cell>
          <cell r="DT35">
            <v>1.7953044187867574E-2</v>
          </cell>
          <cell r="DU35">
            <v>2242941.38</v>
          </cell>
          <cell r="DX35">
            <v>1.0674783030623901E-2</v>
          </cell>
          <cell r="DY35">
            <v>2242941.38</v>
          </cell>
          <cell r="EB35">
            <v>2.2739052282175973E-2</v>
          </cell>
          <cell r="EC35">
            <v>2242941.38</v>
          </cell>
          <cell r="EF35">
            <v>4.4882610469668387E-3</v>
          </cell>
          <cell r="EG35">
            <v>2242941.38</v>
          </cell>
          <cell r="EJ35">
            <v>2.3158103682138477E-2</v>
          </cell>
          <cell r="EK35">
            <v>2242941.38</v>
          </cell>
        </row>
        <row r="36">
          <cell r="C36" t="str">
            <v>4.11</v>
          </cell>
          <cell r="D36" t="str">
            <v>COMP_00025</v>
          </cell>
          <cell r="E36" t="str">
            <v>COMPOSIÇÃO</v>
          </cell>
          <cell r="F36" t="str">
            <v>PROJETO EXECUTIVO: EDIFICAÇÕES</v>
          </cell>
          <cell r="G36" t="str">
            <v>CJ</v>
          </cell>
          <cell r="H36">
            <v>0.99999999999999978</v>
          </cell>
          <cell r="I36">
            <v>2893728.3699999996</v>
          </cell>
          <cell r="J36">
            <v>3562468.9963069996</v>
          </cell>
          <cell r="L36">
            <v>2.0930514661285159E-2</v>
          </cell>
          <cell r="M36">
            <v>2893728.52</v>
          </cell>
          <cell r="P36">
            <v>3.6832412523020246E-3</v>
          </cell>
          <cell r="Q36">
            <v>2893728.52</v>
          </cell>
          <cell r="T36">
            <v>4.80806343114875E-3</v>
          </cell>
          <cell r="U36">
            <v>2893728.52</v>
          </cell>
          <cell r="X36">
            <v>4.3471068911899946E-2</v>
          </cell>
          <cell r="Y36">
            <v>2893728.52</v>
          </cell>
          <cell r="AB36">
            <v>2.4371147208345725E-2</v>
          </cell>
          <cell r="AC36">
            <v>2893728.52</v>
          </cell>
          <cell r="AF36">
            <v>2.741478369228393E-2</v>
          </cell>
          <cell r="AG36">
            <v>2893728.52</v>
          </cell>
          <cell r="AJ36">
            <v>1.6872332682700903E-2</v>
          </cell>
          <cell r="AK36">
            <v>2893728.52</v>
          </cell>
          <cell r="AN36">
            <v>4.7838025606245678E-2</v>
          </cell>
          <cell r="AO36">
            <v>2893728.52</v>
          </cell>
          <cell r="AR36">
            <v>1.1579051841069238E-2</v>
          </cell>
          <cell r="AS36">
            <v>2893728.52</v>
          </cell>
          <cell r="AV36">
            <v>3.1583242355068965E-2</v>
          </cell>
          <cell r="AW36">
            <v>2893728.52</v>
          </cell>
          <cell r="AZ36">
            <v>6.241660325757163E-3</v>
          </cell>
          <cell r="BA36">
            <v>2893728.52</v>
          </cell>
          <cell r="BD36">
            <v>5.8424587289509632E-2</v>
          </cell>
          <cell r="BE36">
            <v>2893728.52</v>
          </cell>
          <cell r="BH36">
            <v>5.5667670184492896E-2</v>
          </cell>
          <cell r="BI36">
            <v>2893728.52</v>
          </cell>
          <cell r="BL36">
            <v>7.134901467782695E-2</v>
          </cell>
          <cell r="BM36">
            <v>2893728.52</v>
          </cell>
          <cell r="BP36">
            <v>1.3409644798800024E-2</v>
          </cell>
          <cell r="BQ36">
            <v>2893728.52</v>
          </cell>
          <cell r="BT36">
            <v>3.8508618122870347E-2</v>
          </cell>
          <cell r="BU36">
            <v>2893728.52</v>
          </cell>
          <cell r="BX36">
            <v>3.171557437610964E-2</v>
          </cell>
          <cell r="BY36">
            <v>2893728.52</v>
          </cell>
          <cell r="CB36">
            <v>3.5178262260010452E-2</v>
          </cell>
          <cell r="CC36">
            <v>2893728.52</v>
          </cell>
          <cell r="CF36">
            <v>6.2284271236532462E-2</v>
          </cell>
          <cell r="CG36">
            <v>2893728.52</v>
          </cell>
          <cell r="CJ36">
            <v>3.1583242355068715E-2</v>
          </cell>
          <cell r="CK36">
            <v>2893728.52</v>
          </cell>
          <cell r="CN36">
            <v>5.5866168216053905E-2</v>
          </cell>
          <cell r="CO36">
            <v>2893728.52</v>
          </cell>
          <cell r="CR36">
            <v>6.0674231647202793E-2</v>
          </cell>
          <cell r="CS36">
            <v>2893728.52</v>
          </cell>
          <cell r="CV36">
            <v>5.632933028969675E-2</v>
          </cell>
          <cell r="CW36">
            <v>2893728.52</v>
          </cell>
          <cell r="CZ36">
            <v>5.0396444679701655E-2</v>
          </cell>
          <cell r="DA36">
            <v>2893728.52</v>
          </cell>
          <cell r="DD36">
            <v>3.3369724639119282E-2</v>
          </cell>
          <cell r="DE36">
            <v>2893728.52</v>
          </cell>
          <cell r="DH36">
            <v>5.8667195994752614E-3</v>
          </cell>
          <cell r="DI36">
            <v>2893728.52</v>
          </cell>
          <cell r="DL36">
            <v>3.3744665365401179E-3</v>
          </cell>
          <cell r="DM36">
            <v>2893728.52</v>
          </cell>
          <cell r="DP36">
            <v>1.8195652893108805E-2</v>
          </cell>
          <cell r="DQ36">
            <v>2893728.52</v>
          </cell>
          <cell r="DT36">
            <v>1.7953044187867574E-2</v>
          </cell>
          <cell r="DU36">
            <v>2893728.52</v>
          </cell>
          <cell r="DX36">
            <v>1.0674783030623901E-2</v>
          </cell>
          <cell r="DY36">
            <v>2893728.52</v>
          </cell>
          <cell r="EB36">
            <v>2.2739052282175973E-2</v>
          </cell>
          <cell r="EC36">
            <v>2893728.52</v>
          </cell>
          <cell r="EF36">
            <v>4.4882610469668387E-3</v>
          </cell>
          <cell r="EG36">
            <v>2893728.52</v>
          </cell>
          <cell r="EJ36">
            <v>2.3158103682138477E-2</v>
          </cell>
          <cell r="EK36">
            <v>2893728.52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O DE OBRA"/>
      <sheetName val="VEICULOS"/>
      <sheetName val="CUSTOS DIVERSOS"/>
      <sheetName val="DIARIAS"/>
      <sheetName val="BDI EDITAL"/>
      <sheetName val="planilha aux de formulas"/>
      <sheetName val="COMBUSTIVEL"/>
      <sheetName val="Segmentos"/>
      <sheetName val="SICRO.EQUIP"/>
      <sheetName val="SICRO.MDO"/>
      <sheetName val="SICRO.MAT"/>
      <sheetName val="SICRO.SERV"/>
      <sheetName val="SINAPI.INS"/>
      <sheetName val="Dados Edital"/>
      <sheetName val="DADOS DE ENTRADA"/>
      <sheetName val="SINAPI.SER"/>
      <sheetName val="BDI-ATP"/>
      <sheetName val="ES"/>
      <sheetName val="01.EQUIP-DADOS"/>
      <sheetName val="02.EQUIP-BASE"/>
      <sheetName val="03.EQUIP-CUSTO"/>
      <sheetName val="DER-MG"/>
      <sheetName val="$Acostamento"/>
      <sheetName val="OAE"/>
      <sheetName val="Cadastro"/>
      <sheetName val="Cadastros Dren Superf L3"/>
      <sheetName val="Consid. Iniciais"/>
      <sheetName val="Segmentos 2"/>
      <sheetName val="MC - RECUPERAÇÃO"/>
      <sheetName val="MC OAE"/>
      <sheetName val="LISTA.COTAÇÃO"/>
      <sheetName val="CADASTRO RC"/>
      <sheetName val="PSP"/>
      <sheetName val="RC"/>
      <sheetName val="CPU.MOD.MDO"/>
      <sheetName val="CPU.MOD.EQUIP"/>
      <sheetName val="CPU.MOD.MAT"/>
      <sheetName val="CCOMP_00001"/>
      <sheetName val="CCOMP_00002"/>
      <sheetName val="CCOMP_00003"/>
      <sheetName val="CCOMP_00004"/>
      <sheetName val="CCOMP_00006"/>
      <sheetName val="CCOMP_00007"/>
      <sheetName val="CCOMP_00008"/>
      <sheetName val="CCOMP_00009"/>
      <sheetName val="CCOMP_00010"/>
      <sheetName val="CCOMP_00012"/>
      <sheetName val="CCOMP_00023"/>
      <sheetName val="CCOMP_00024"/>
      <sheetName val="CCOMP_00025"/>
      <sheetName val="CCOMP_02001"/>
      <sheetName val="CCOMP_02002"/>
      <sheetName val="CCOMP_02003"/>
      <sheetName val="CCOMP_04001"/>
      <sheetName val="CCOMP_04002"/>
      <sheetName val="CCOMP_04003"/>
      <sheetName val="CCOMP_06001"/>
      <sheetName val="CCOMP_06002"/>
      <sheetName val="CCOMP_22001"/>
      <sheetName val="CCOMP_22002"/>
      <sheetName val="CCOMP_22003"/>
      <sheetName val="CCOMP_24001"/>
      <sheetName val="CCOMP_24002"/>
      <sheetName val="CCOMP_24003"/>
      <sheetName val="CCOMP_24004"/>
      <sheetName val="CCOMP_24005"/>
      <sheetName val="CCOMP_44001"/>
      <sheetName val="CCOMP_44002"/>
      <sheetName val="CCOMP_44003"/>
      <sheetName val="CCOMP_44004"/>
      <sheetName val="CCOMP_44005"/>
      <sheetName val="CCOMP_44006"/>
      <sheetName val="CCOMP_04004"/>
      <sheetName val="CCOMP_04005"/>
      <sheetName val="CCOMP_04006"/>
      <sheetName val="CCOMP_04007"/>
      <sheetName val="CCOMP_04008"/>
      <sheetName val="CCOMP_44007"/>
      <sheetName val="CCOMP_44008"/>
      <sheetName val="CCOMP_44009"/>
      <sheetName val="CCOMP_46001"/>
      <sheetName val="CCOMP_46003"/>
      <sheetName val="CCOMP_46004"/>
      <sheetName val="CCOMP_46005"/>
      <sheetName val="CCOMP_46006"/>
      <sheetName val="CCOMP_46007"/>
      <sheetName val="CCOMP_46008"/>
      <sheetName val="CCOMP_46009"/>
      <sheetName val="CCOMP_46010"/>
      <sheetName val="CCOMP_46011"/>
      <sheetName val="CCOMP_MODELO (2)"/>
      <sheetName val="BENEFICIOS"/>
      <sheetName val="Planilha 1 (10)"/>
      <sheetName val="Planilha 1 (11)"/>
      <sheetName val="Planilha 1 (1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4">
          <cell r="F4" t="str">
            <v>Consórcio Future ATP / Logit / JGP / Queiroz Maluf</v>
          </cell>
        </row>
        <row r="7">
          <cell r="D7" t="str">
            <v>Cliente:</v>
          </cell>
          <cell r="E7" t="str">
            <v>BNDES - Banco Nacional de Desenvolvimento</v>
          </cell>
          <cell r="I7" t="str">
            <v>BDI:</v>
          </cell>
          <cell r="L7" t="str">
            <v>TRECHO:</v>
          </cell>
          <cell r="M7" t="str">
            <v>BR265</v>
          </cell>
          <cell r="P7" t="str">
            <v>TRECHO:</v>
          </cell>
          <cell r="Q7" t="str">
            <v>BR265</v>
          </cell>
          <cell r="T7" t="str">
            <v>TRECHO:</v>
          </cell>
          <cell r="U7" t="str">
            <v>BR265</v>
          </cell>
          <cell r="X7" t="str">
            <v>TRECHO:</v>
          </cell>
          <cell r="Y7" t="str">
            <v>BR265</v>
          </cell>
          <cell r="AB7" t="str">
            <v>TRECHO:</v>
          </cell>
          <cell r="AC7" t="str">
            <v>BR265</v>
          </cell>
          <cell r="AF7" t="str">
            <v>TRECHO:</v>
          </cell>
          <cell r="AG7" t="str">
            <v>BR265</v>
          </cell>
          <cell r="AJ7" t="str">
            <v>TRECHO:</v>
          </cell>
          <cell r="AK7" t="str">
            <v>BR265</v>
          </cell>
          <cell r="AN7" t="str">
            <v>TRECHO:</v>
          </cell>
          <cell r="AO7" t="str">
            <v>BR146</v>
          </cell>
          <cell r="AR7" t="str">
            <v>TRECHO:</v>
          </cell>
          <cell r="AS7" t="str">
            <v>BR146</v>
          </cell>
          <cell r="AV7" t="str">
            <v>TRECHO:</v>
          </cell>
          <cell r="AW7" t="str">
            <v>MG167</v>
          </cell>
          <cell r="AZ7" t="str">
            <v>TRECHO:</v>
          </cell>
          <cell r="BA7" t="str">
            <v>MG167</v>
          </cell>
          <cell r="BD7" t="str">
            <v>TRECHO:</v>
          </cell>
          <cell r="BE7" t="str">
            <v>MG167</v>
          </cell>
          <cell r="BH7" t="str">
            <v>TRECHO:</v>
          </cell>
          <cell r="BI7" t="str">
            <v>CMG369</v>
          </cell>
          <cell r="BL7" t="str">
            <v>TRECHO:</v>
          </cell>
          <cell r="BM7" t="str">
            <v>CMG369</v>
          </cell>
          <cell r="BP7" t="str">
            <v>TRECHO:</v>
          </cell>
          <cell r="BQ7" t="str">
            <v>CMG369</v>
          </cell>
          <cell r="BT7" t="str">
            <v>TRECHO:</v>
          </cell>
          <cell r="BU7" t="str">
            <v>CMG491</v>
          </cell>
          <cell r="BX7" t="str">
            <v>TRECHO:</v>
          </cell>
          <cell r="BY7" t="str">
            <v>CMG491</v>
          </cell>
          <cell r="CB7" t="str">
            <v>TRECHO:</v>
          </cell>
          <cell r="CC7" t="str">
            <v>CMG491</v>
          </cell>
          <cell r="CF7" t="str">
            <v>TRECHO:</v>
          </cell>
          <cell r="CG7" t="str">
            <v>CMG491</v>
          </cell>
          <cell r="CJ7" t="str">
            <v>TRECHO:</v>
          </cell>
          <cell r="CK7" t="str">
            <v>CMG491</v>
          </cell>
          <cell r="CN7" t="str">
            <v>TRECHO:</v>
          </cell>
          <cell r="CO7" t="str">
            <v>CMG491</v>
          </cell>
          <cell r="CR7" t="str">
            <v>TRECHO:</v>
          </cell>
          <cell r="CS7" t="str">
            <v>CMG491</v>
          </cell>
          <cell r="CV7" t="str">
            <v>TRECHO:</v>
          </cell>
          <cell r="CW7" t="str">
            <v>CMG491</v>
          </cell>
          <cell r="CZ7" t="str">
            <v>TRECHO:</v>
          </cell>
          <cell r="DA7" t="str">
            <v>CMG491</v>
          </cell>
          <cell r="DD7" t="str">
            <v>TRECHO:</v>
          </cell>
          <cell r="DE7" t="str">
            <v>CMG491</v>
          </cell>
          <cell r="DH7" t="str">
            <v>TRECHO:</v>
          </cell>
          <cell r="DI7" t="str">
            <v>CMG491</v>
          </cell>
          <cell r="DL7" t="str">
            <v>TRECHO:</v>
          </cell>
          <cell r="DM7" t="str">
            <v>CMG491</v>
          </cell>
          <cell r="DP7" t="str">
            <v>TRECHO:</v>
          </cell>
          <cell r="DQ7" t="str">
            <v>CMG491</v>
          </cell>
          <cell r="DT7" t="str">
            <v>TRECHO:</v>
          </cell>
          <cell r="DU7" t="str">
            <v>CMG491</v>
          </cell>
          <cell r="DX7" t="str">
            <v>TRECHO:</v>
          </cell>
          <cell r="DY7" t="str">
            <v>LMG863</v>
          </cell>
          <cell r="EB7" t="str">
            <v>TRECHO:</v>
          </cell>
          <cell r="EC7" t="str">
            <v>491CMG0170</v>
          </cell>
          <cell r="EF7" t="str">
            <v>TRECHO:</v>
          </cell>
          <cell r="EG7" t="str">
            <v>369CMG0070</v>
          </cell>
          <cell r="EJ7" t="str">
            <v>TRECHO:</v>
          </cell>
          <cell r="EK7" t="str">
            <v>369CMG0090#U</v>
          </cell>
        </row>
        <row r="8">
          <cell r="D8" t="str">
            <v>Trecho:</v>
          </cell>
          <cell r="E8" t="str">
            <v>Minas Gerais</v>
          </cell>
          <cell r="I8" t="str">
            <v>BDI DIFERENCADO:</v>
          </cell>
          <cell r="L8" t="str">
            <v>SEGMENTO:</v>
          </cell>
          <cell r="M8" t="str">
            <v>265BMG0270</v>
          </cell>
          <cell r="P8" t="str">
            <v>SEGMENTO:</v>
          </cell>
          <cell r="Q8" t="str">
            <v>265BMG0270#U</v>
          </cell>
          <cell r="T8" t="str">
            <v>SEGMENTO:</v>
          </cell>
          <cell r="U8" t="str">
            <v>265BMG0290#U</v>
          </cell>
          <cell r="X8" t="str">
            <v>SEGMENTO:</v>
          </cell>
          <cell r="Y8" t="str">
            <v>265BMG0290</v>
          </cell>
          <cell r="AB8" t="str">
            <v>SEGMENTO:</v>
          </cell>
          <cell r="AC8" t="str">
            <v>265BMG0305</v>
          </cell>
          <cell r="AF8" t="str">
            <v>SEGMENTO:</v>
          </cell>
          <cell r="AG8" t="str">
            <v>265BMG0310</v>
          </cell>
          <cell r="AJ8" t="str">
            <v>SEGMENTO:</v>
          </cell>
          <cell r="AK8" t="str">
            <v>265BMG0311</v>
          </cell>
          <cell r="AN8" t="str">
            <v>SEGMENTO:</v>
          </cell>
          <cell r="AO8" t="str">
            <v>146BMG0250</v>
          </cell>
          <cell r="AR8" t="str">
            <v>SEGMENTO:</v>
          </cell>
          <cell r="AS8" t="str">
            <v>146BMG0252</v>
          </cell>
          <cell r="AV8" t="str">
            <v>SEGMENTO:</v>
          </cell>
          <cell r="AW8" t="str">
            <v>167EMG0200</v>
          </cell>
          <cell r="AZ8" t="str">
            <v>SEGMENTO:</v>
          </cell>
          <cell r="BA8" t="str">
            <v>167EMG0205</v>
          </cell>
          <cell r="BD8" t="str">
            <v>SEGMENTO:</v>
          </cell>
          <cell r="BE8" t="str">
            <v>167EMG0220</v>
          </cell>
          <cell r="BH8" t="str">
            <v>SEGMENTO:</v>
          </cell>
          <cell r="BI8" t="str">
            <v>369CMG0070</v>
          </cell>
          <cell r="BL8" t="str">
            <v>SEGMENTO:</v>
          </cell>
          <cell r="BM8" t="str">
            <v>369CMG0090</v>
          </cell>
          <cell r="BP8" t="str">
            <v>SEGMENTO:</v>
          </cell>
          <cell r="BQ8" t="str">
            <v>369CMG0090#U</v>
          </cell>
          <cell r="BT8" t="str">
            <v>SEGMENTO:</v>
          </cell>
          <cell r="BU8" t="str">
            <v>491CMG0010</v>
          </cell>
          <cell r="BX8" t="str">
            <v>SEGMENTO:</v>
          </cell>
          <cell r="BY8" t="str">
            <v>491CMG0023</v>
          </cell>
          <cell r="CB8" t="str">
            <v>SEGMENTO:</v>
          </cell>
          <cell r="CC8" t="str">
            <v>491CMG0030</v>
          </cell>
          <cell r="CF8" t="str">
            <v>SEGMENTO:</v>
          </cell>
          <cell r="CG8" t="str">
            <v>491CMG0050</v>
          </cell>
          <cell r="CJ8" t="str">
            <v>SEGMENTO:</v>
          </cell>
          <cell r="CK8" t="str">
            <v>491CMG0090</v>
          </cell>
          <cell r="CN8" t="str">
            <v>SEGMENTO:</v>
          </cell>
          <cell r="CO8" t="str">
            <v>491CMG0100</v>
          </cell>
          <cell r="CR8" t="str">
            <v>SEGMENTO:</v>
          </cell>
          <cell r="CS8" t="str">
            <v>491CMG0110</v>
          </cell>
          <cell r="CV8" t="str">
            <v>SEGMENTO:</v>
          </cell>
          <cell r="CW8" t="str">
            <v>491CMG0130</v>
          </cell>
          <cell r="CZ8" t="str">
            <v>SEGMENTO:</v>
          </cell>
          <cell r="DA8" t="str">
            <v>491CMG0150</v>
          </cell>
          <cell r="DD8" t="str">
            <v>SEGMENTO:</v>
          </cell>
          <cell r="DE8" t="str">
            <v>491CMG0170</v>
          </cell>
          <cell r="DH8" t="str">
            <v>SEGMENTO:</v>
          </cell>
          <cell r="DI8" t="str">
            <v>491CMG0190</v>
          </cell>
          <cell r="DL8" t="str">
            <v>SEGMENTO:</v>
          </cell>
          <cell r="DM8" t="str">
            <v>491CMG0210D</v>
          </cell>
          <cell r="DP8" t="str">
            <v>SEGMENTO:</v>
          </cell>
          <cell r="DQ8" t="str">
            <v>491CMG0230</v>
          </cell>
          <cell r="DT8" t="str">
            <v>SEGMENTO:</v>
          </cell>
          <cell r="DU8" t="str">
            <v>491CMG0230#D</v>
          </cell>
          <cell r="DX8" t="str">
            <v>SEGMENTO:</v>
          </cell>
          <cell r="DY8" t="str">
            <v>863LMG0010</v>
          </cell>
          <cell r="EB8" t="str">
            <v>SEGMENTO:</v>
          </cell>
          <cell r="EC8" t="str">
            <v>VARGINHA</v>
          </cell>
          <cell r="EF8" t="str">
            <v>SEGMENTO:</v>
          </cell>
          <cell r="EG8" t="str">
            <v>CAMPOS GERAIS</v>
          </cell>
          <cell r="EJ8" t="str">
            <v>SEGMENTO:</v>
          </cell>
          <cell r="EK8" t="str">
            <v>ALFENAS</v>
          </cell>
        </row>
        <row r="9">
          <cell r="D9" t="str">
            <v>Objeto:</v>
          </cell>
          <cell r="E9" t="str">
            <v>Contratação de serviços técnicos especializados necessários à desestatização do sistema rodoviário no Estado de Minas Gerais, de até 2.798,6 km de extensão - Lote 3</v>
          </cell>
          <cell r="L9" t="str">
            <v>ESTADO:</v>
          </cell>
          <cell r="M9" t="str">
            <v>MG</v>
          </cell>
          <cell r="P9" t="str">
            <v>ESTADO:</v>
          </cell>
          <cell r="Q9" t="str">
            <v>MG</v>
          </cell>
          <cell r="T9" t="str">
            <v>ESTADO:</v>
          </cell>
          <cell r="U9" t="str">
            <v>MG</v>
          </cell>
          <cell r="X9" t="str">
            <v>ESTADO:</v>
          </cell>
          <cell r="Y9" t="str">
            <v>MG</v>
          </cell>
          <cell r="AB9" t="str">
            <v>ESTADO:</v>
          </cell>
          <cell r="AC9" t="str">
            <v>MG</v>
          </cell>
          <cell r="AF9" t="str">
            <v>ESTADO:</v>
          </cell>
          <cell r="AG9" t="str">
            <v>MG</v>
          </cell>
          <cell r="AJ9" t="str">
            <v>ESTADO:</v>
          </cell>
          <cell r="AK9" t="str">
            <v>MG</v>
          </cell>
          <cell r="AN9" t="str">
            <v>ESTADO:</v>
          </cell>
          <cell r="AO9" t="str">
            <v>MG</v>
          </cell>
          <cell r="AR9" t="str">
            <v>ESTADO:</v>
          </cell>
          <cell r="AS9" t="str">
            <v>MG</v>
          </cell>
          <cell r="AV9" t="str">
            <v>ESTADO:</v>
          </cell>
          <cell r="AW9" t="str">
            <v>MG</v>
          </cell>
          <cell r="AZ9" t="str">
            <v>ESTADO:</v>
          </cell>
          <cell r="BA9" t="str">
            <v>MG</v>
          </cell>
          <cell r="BD9" t="str">
            <v>ESTADO:</v>
          </cell>
          <cell r="BE9" t="str">
            <v>MG</v>
          </cell>
          <cell r="BH9" t="str">
            <v>ESTADO:</v>
          </cell>
          <cell r="BI9" t="str">
            <v>MG</v>
          </cell>
          <cell r="BL9" t="str">
            <v>ESTADO:</v>
          </cell>
          <cell r="BM9" t="str">
            <v>MG</v>
          </cell>
          <cell r="BP9" t="str">
            <v>ESTADO:</v>
          </cell>
          <cell r="BQ9" t="str">
            <v>MG</v>
          </cell>
          <cell r="BT9" t="str">
            <v>ESTADO:</v>
          </cell>
          <cell r="BU9" t="str">
            <v>MG</v>
          </cell>
          <cell r="BX9" t="str">
            <v>ESTADO:</v>
          </cell>
          <cell r="BY9" t="str">
            <v>MG</v>
          </cell>
          <cell r="CB9" t="str">
            <v>ESTADO:</v>
          </cell>
          <cell r="CC9" t="str">
            <v>MG</v>
          </cell>
          <cell r="CF9" t="str">
            <v>ESTADO:</v>
          </cell>
          <cell r="CG9" t="str">
            <v>MG</v>
          </cell>
          <cell r="CJ9" t="str">
            <v>ESTADO:</v>
          </cell>
          <cell r="CK9" t="str">
            <v>MG</v>
          </cell>
          <cell r="CN9" t="str">
            <v>ESTADO:</v>
          </cell>
          <cell r="CO9" t="str">
            <v>MG</v>
          </cell>
          <cell r="CR9" t="str">
            <v>ESTADO:</v>
          </cell>
          <cell r="CS9" t="str">
            <v>MG</v>
          </cell>
          <cell r="CV9" t="str">
            <v>ESTADO:</v>
          </cell>
          <cell r="CW9" t="str">
            <v>MG</v>
          </cell>
          <cell r="CZ9" t="str">
            <v>ESTADO:</v>
          </cell>
          <cell r="DA9" t="str">
            <v>MG</v>
          </cell>
          <cell r="DD9" t="str">
            <v>ESTADO:</v>
          </cell>
          <cell r="DE9" t="str">
            <v>MG</v>
          </cell>
          <cell r="DH9" t="str">
            <v>ESTADO:</v>
          </cell>
          <cell r="DI9" t="str">
            <v>MG</v>
          </cell>
          <cell r="DL9" t="str">
            <v>ESTADO:</v>
          </cell>
          <cell r="DM9" t="str">
            <v>MG</v>
          </cell>
          <cell r="DP9" t="str">
            <v>ESTADO:</v>
          </cell>
          <cell r="DQ9" t="str">
            <v>MG</v>
          </cell>
          <cell r="DT9" t="str">
            <v>ESTADO:</v>
          </cell>
          <cell r="DU9" t="str">
            <v>MG</v>
          </cell>
          <cell r="DX9" t="str">
            <v>ESTADO:</v>
          </cell>
          <cell r="DY9" t="str">
            <v>MG</v>
          </cell>
          <cell r="EB9" t="str">
            <v>ESTADO:</v>
          </cell>
          <cell r="EC9" t="str">
            <v>MG</v>
          </cell>
          <cell r="EF9" t="str">
            <v>ESTADO:</v>
          </cell>
          <cell r="EG9" t="str">
            <v>MG</v>
          </cell>
          <cell r="EJ9" t="str">
            <v>ESTADO:</v>
          </cell>
          <cell r="EK9" t="str">
            <v>MG</v>
          </cell>
        </row>
        <row r="10">
          <cell r="D10" t="str">
            <v>Valores:</v>
          </cell>
          <cell r="L10" t="str">
            <v>PREÇO TOTAL:</v>
          </cell>
          <cell r="M10">
            <v>12115415.140000001</v>
          </cell>
          <cell r="P10" t="str">
            <v>PREÇO TOTAL:</v>
          </cell>
          <cell r="Q10">
            <v>127259.77999999998</v>
          </cell>
          <cell r="T10" t="str">
            <v>PREÇO TOTAL:</v>
          </cell>
          <cell r="U10">
            <v>131277.53000000003</v>
          </cell>
          <cell r="X10" t="str">
            <v>PREÇO TOTAL:</v>
          </cell>
          <cell r="Y10">
            <v>1018537.2800000005</v>
          </cell>
          <cell r="AB10" t="str">
            <v>PREÇO TOTAL:</v>
          </cell>
          <cell r="AC10">
            <v>569717.68000000005</v>
          </cell>
          <cell r="AF10" t="str">
            <v>PREÇO TOTAL:</v>
          </cell>
          <cell r="AG10">
            <v>536016.12000000011</v>
          </cell>
          <cell r="AJ10" t="str">
            <v>PREÇO TOTAL:</v>
          </cell>
          <cell r="AK10">
            <v>355167.16999999981</v>
          </cell>
          <cell r="AN10" t="str">
            <v>PREÇO TOTAL:</v>
          </cell>
          <cell r="AO10">
            <v>1224664.04</v>
          </cell>
          <cell r="AR10" t="str">
            <v>PREÇO TOTAL:</v>
          </cell>
          <cell r="AS10">
            <v>266980.89999999991</v>
          </cell>
          <cell r="AV10" t="str">
            <v>PREÇO TOTAL:</v>
          </cell>
          <cell r="AW10">
            <v>763285.86999999988</v>
          </cell>
          <cell r="AZ10" t="str">
            <v>PREÇO TOTAL:</v>
          </cell>
          <cell r="BA10">
            <v>161180.14000000001</v>
          </cell>
          <cell r="BD10" t="str">
            <v>PREÇO TOTAL:</v>
          </cell>
          <cell r="BE10">
            <v>1772761.3199999998</v>
          </cell>
          <cell r="BH10" t="str">
            <v>PREÇO TOTAL:</v>
          </cell>
          <cell r="BI10">
            <v>14007346.560000001</v>
          </cell>
          <cell r="BL10" t="str">
            <v>PREÇO TOTAL:</v>
          </cell>
          <cell r="BM10">
            <v>3162590.1600000011</v>
          </cell>
          <cell r="BP10" t="str">
            <v>PREÇO TOTAL:</v>
          </cell>
          <cell r="BQ10">
            <v>271639.17</v>
          </cell>
          <cell r="BT10" t="str">
            <v>PREÇO TOTAL:</v>
          </cell>
          <cell r="BU10">
            <v>1022197.0900000003</v>
          </cell>
          <cell r="BX10" t="str">
            <v>PREÇO TOTAL:</v>
          </cell>
          <cell r="BY10">
            <v>920846.32999999984</v>
          </cell>
          <cell r="CB10" t="str">
            <v>PREÇO TOTAL:</v>
          </cell>
          <cell r="CC10">
            <v>1119971.1699999997</v>
          </cell>
          <cell r="CF10" t="str">
            <v>PREÇO TOTAL:</v>
          </cell>
          <cell r="CG10">
            <v>1830128.3599999994</v>
          </cell>
          <cell r="CJ10" t="str">
            <v>PREÇO TOTAL:</v>
          </cell>
          <cell r="CK10">
            <v>1179535.5</v>
          </cell>
          <cell r="CN10" t="str">
            <v>PREÇO TOTAL:</v>
          </cell>
          <cell r="CO10">
            <v>1327929.32</v>
          </cell>
          <cell r="CR10" t="str">
            <v>PREÇO TOTAL:</v>
          </cell>
          <cell r="CS10">
            <v>1538631.7499999998</v>
          </cell>
          <cell r="CV10" t="str">
            <v>PREÇO TOTAL:</v>
          </cell>
          <cell r="CW10">
            <v>1505195.7099999995</v>
          </cell>
          <cell r="CZ10" t="str">
            <v>PREÇO TOTAL:</v>
          </cell>
          <cell r="DA10">
            <v>1460639.15</v>
          </cell>
          <cell r="DD10" t="str">
            <v>PREÇO TOTAL:</v>
          </cell>
          <cell r="DE10">
            <v>963709.43000000017</v>
          </cell>
          <cell r="DH10" t="str">
            <v>PREÇO TOTAL:</v>
          </cell>
          <cell r="DI10">
            <v>1078468.51</v>
          </cell>
          <cell r="DL10" t="str">
            <v>PREÇO TOTAL:</v>
          </cell>
          <cell r="DM10">
            <v>164307.19999999995</v>
          </cell>
          <cell r="DP10" t="str">
            <v>PREÇO TOTAL:</v>
          </cell>
          <cell r="DQ10">
            <v>533237.32999999996</v>
          </cell>
          <cell r="DT10" t="str">
            <v>PREÇO TOTAL:</v>
          </cell>
          <cell r="DU10">
            <v>611226.1</v>
          </cell>
          <cell r="DX10" t="str">
            <v>PREÇO TOTAL:</v>
          </cell>
          <cell r="DY10">
            <v>822987.77999999991</v>
          </cell>
          <cell r="EB10" t="str">
            <v>PREÇO TOTAL:</v>
          </cell>
          <cell r="EC10">
            <v>0</v>
          </cell>
          <cell r="EF10" t="str">
            <v>PREÇO TOTAL:</v>
          </cell>
          <cell r="EG10">
            <v>0</v>
          </cell>
          <cell r="EJ10" t="str">
            <v>PREÇO TOTAL:</v>
          </cell>
          <cell r="EK10">
            <v>0</v>
          </cell>
        </row>
        <row r="12">
          <cell r="F12" t="str">
            <v>Planilha de Serviços e Preços</v>
          </cell>
        </row>
        <row r="14">
          <cell r="C14" t="str">
            <v>ITEM</v>
          </cell>
          <cell r="D14" t="str">
            <v>CÓDIGO</v>
          </cell>
          <cell r="E14" t="str">
            <v>ORIGEM</v>
          </cell>
          <cell r="F14" t="str">
            <v>DESCRIÇÃO DO SERVIÇO</v>
          </cell>
          <cell r="G14" t="str">
            <v>UNIDADE</v>
          </cell>
          <cell r="H14" t="str">
            <v>QUANTIDADE TOTAL</v>
          </cell>
          <cell r="I14" t="str">
            <v>CUSTO TOTAL</v>
          </cell>
          <cell r="L14" t="str">
            <v>QTD.</v>
          </cell>
          <cell r="M14" t="str">
            <v>CUSTO UNITÁRIO</v>
          </cell>
          <cell r="P14" t="str">
            <v>QTD.</v>
          </cell>
          <cell r="Q14" t="str">
            <v>CUSTO UNITÁRIO</v>
          </cell>
          <cell r="T14" t="str">
            <v>QTD.</v>
          </cell>
          <cell r="U14" t="str">
            <v>CUSTO UNITÁRIO</v>
          </cell>
          <cell r="X14" t="str">
            <v>QTD.</v>
          </cell>
          <cell r="Y14" t="str">
            <v>CUSTO UNITÁRIO</v>
          </cell>
          <cell r="AB14" t="str">
            <v>QTD.</v>
          </cell>
          <cell r="AC14" t="str">
            <v>CUSTO UNITÁRIO</v>
          </cell>
          <cell r="AF14" t="str">
            <v>QTD.</v>
          </cell>
          <cell r="AG14" t="str">
            <v>CUSTO UNITÁRIO</v>
          </cell>
          <cell r="AJ14" t="str">
            <v>QTD.</v>
          </cell>
          <cell r="AK14" t="str">
            <v>CUSTO UNITÁRIO</v>
          </cell>
          <cell r="AN14" t="str">
            <v>QTD.</v>
          </cell>
          <cell r="AO14" t="str">
            <v>CUSTO UNITÁRIO</v>
          </cell>
          <cell r="AR14" t="str">
            <v>QTD.</v>
          </cell>
          <cell r="AS14" t="str">
            <v>CUSTO UNITÁRIO</v>
          </cell>
          <cell r="AV14" t="str">
            <v>QTD.</v>
          </cell>
          <cell r="AW14" t="str">
            <v>CUSTO UNITÁRIO</v>
          </cell>
          <cell r="AZ14" t="str">
            <v>QTD.</v>
          </cell>
          <cell r="BA14" t="str">
            <v>CUSTO UNITÁRIO</v>
          </cell>
          <cell r="BD14" t="str">
            <v>QTD.</v>
          </cell>
          <cell r="BE14" t="str">
            <v>CUSTO UNITÁRIO</v>
          </cell>
          <cell r="BH14" t="str">
            <v>QTD.</v>
          </cell>
          <cell r="BI14" t="str">
            <v>CUSTO UNITÁRIO</v>
          </cell>
          <cell r="BL14" t="str">
            <v>QTD.</v>
          </cell>
          <cell r="BM14" t="str">
            <v>CUSTO UNITÁRIO</v>
          </cell>
          <cell r="BP14" t="str">
            <v>QTD.</v>
          </cell>
          <cell r="BQ14" t="str">
            <v>CUSTO UNITÁRIO</v>
          </cell>
          <cell r="BT14" t="str">
            <v>QTD.</v>
          </cell>
          <cell r="BU14" t="str">
            <v>CUSTO UNITÁRIO</v>
          </cell>
          <cell r="BX14" t="str">
            <v>QTD.</v>
          </cell>
          <cell r="BY14" t="str">
            <v>CUSTO UNITÁRIO</v>
          </cell>
          <cell r="CB14" t="str">
            <v>QTD.</v>
          </cell>
          <cell r="CC14" t="str">
            <v>CUSTO UNITÁRIO</v>
          </cell>
          <cell r="CF14" t="str">
            <v>QTD.</v>
          </cell>
          <cell r="CG14" t="str">
            <v>CUSTO UNITÁRIO</v>
          </cell>
          <cell r="CJ14" t="str">
            <v>QTD.</v>
          </cell>
          <cell r="CK14" t="str">
            <v>CUSTO UNITÁRIO</v>
          </cell>
          <cell r="CN14" t="str">
            <v>QTD.</v>
          </cell>
          <cell r="CO14" t="str">
            <v>CUSTO UNITÁRIO</v>
          </cell>
          <cell r="CR14" t="str">
            <v>QTD.</v>
          </cell>
          <cell r="CS14" t="str">
            <v>CUSTO UNITÁRIO</v>
          </cell>
          <cell r="CV14" t="str">
            <v>QTD.</v>
          </cell>
          <cell r="CW14" t="str">
            <v>CUSTO UNITÁRIO</v>
          </cell>
          <cell r="CZ14" t="str">
            <v>QTD.</v>
          </cell>
          <cell r="DA14" t="str">
            <v>CUSTO UNITÁRIO</v>
          </cell>
          <cell r="DD14" t="str">
            <v>QTD.</v>
          </cell>
          <cell r="DE14" t="str">
            <v>CUSTO UNITÁRIO</v>
          </cell>
          <cell r="DH14" t="str">
            <v>QTD.</v>
          </cell>
          <cell r="DI14" t="str">
            <v>CUSTO UNITÁRIO</v>
          </cell>
          <cell r="DL14" t="str">
            <v>QTD.</v>
          </cell>
          <cell r="DM14" t="str">
            <v>CUSTO UNITÁRIO</v>
          </cell>
          <cell r="DP14" t="str">
            <v>QTD.</v>
          </cell>
          <cell r="DQ14" t="str">
            <v>CUSTO UNITÁRIO</v>
          </cell>
          <cell r="DT14" t="str">
            <v>QTD.</v>
          </cell>
          <cell r="DU14" t="str">
            <v>CUSTO UNITÁRIO</v>
          </cell>
          <cell r="DX14" t="str">
            <v>QTD.</v>
          </cell>
          <cell r="DY14" t="str">
            <v>CUSTO UNITÁRIO</v>
          </cell>
          <cell r="EB14" t="str">
            <v>QTD.</v>
          </cell>
          <cell r="EC14" t="str">
            <v>CUSTO UNITÁRIO</v>
          </cell>
          <cell r="EF14" t="str">
            <v>QTD.</v>
          </cell>
          <cell r="EG14" t="str">
            <v>CUSTO UNITÁRIO</v>
          </cell>
          <cell r="EJ14" t="str">
            <v>QTD.</v>
          </cell>
          <cell r="EK14" t="str">
            <v>CUSTO UNITÁRIO</v>
          </cell>
        </row>
        <row r="16">
          <cell r="C16" t="str">
            <v>6.0</v>
          </cell>
          <cell r="F16" t="str">
            <v>RECUPERAÇÃO</v>
          </cell>
          <cell r="G16" t="str">
            <v/>
          </cell>
        </row>
        <row r="17">
          <cell r="C17" t="str">
            <v>6.1</v>
          </cell>
          <cell r="F17" t="str">
            <v>DISPOSITIVOS DE SEGURANÇA</v>
          </cell>
        </row>
        <row r="18">
          <cell r="C18" t="str">
            <v>6.1.1</v>
          </cell>
          <cell r="D18">
            <v>3713705</v>
          </cell>
          <cell r="E18" t="str">
            <v>SICRO SERVIÇO</v>
          </cell>
          <cell r="F18" t="str">
            <v>REMOÇÃO DE DEFENSA METÁLICA</v>
          </cell>
          <cell r="G18" t="str">
            <v>M</v>
          </cell>
          <cell r="H18">
            <v>1008</v>
          </cell>
          <cell r="I18">
            <v>15593.760000000002</v>
          </cell>
          <cell r="L18">
            <v>64</v>
          </cell>
          <cell r="M18">
            <v>15.47</v>
          </cell>
          <cell r="P18">
            <v>0</v>
          </cell>
          <cell r="Q18">
            <v>15.47</v>
          </cell>
          <cell r="T18">
            <v>0</v>
          </cell>
          <cell r="U18">
            <v>15.47</v>
          </cell>
          <cell r="X18">
            <v>0</v>
          </cell>
          <cell r="Y18">
            <v>15.47</v>
          </cell>
          <cell r="AB18">
            <v>0</v>
          </cell>
          <cell r="AC18">
            <v>15.47</v>
          </cell>
          <cell r="AF18">
            <v>0</v>
          </cell>
          <cell r="AG18">
            <v>15.47</v>
          </cell>
          <cell r="AJ18">
            <v>0</v>
          </cell>
          <cell r="AK18">
            <v>15.47</v>
          </cell>
          <cell r="AN18">
            <v>16</v>
          </cell>
          <cell r="AO18">
            <v>15.47</v>
          </cell>
          <cell r="AR18">
            <v>0</v>
          </cell>
          <cell r="AS18">
            <v>15.47</v>
          </cell>
          <cell r="AV18">
            <v>0</v>
          </cell>
          <cell r="AW18">
            <v>15.47</v>
          </cell>
          <cell r="AZ18">
            <v>0</v>
          </cell>
          <cell r="BA18">
            <v>15.47</v>
          </cell>
          <cell r="BD18">
            <v>48</v>
          </cell>
          <cell r="BE18">
            <v>15.47</v>
          </cell>
          <cell r="BH18">
            <v>32</v>
          </cell>
          <cell r="BI18">
            <v>15.47</v>
          </cell>
          <cell r="BL18">
            <v>48</v>
          </cell>
          <cell r="BM18">
            <v>15.47</v>
          </cell>
          <cell r="BP18">
            <v>0</v>
          </cell>
          <cell r="BQ18">
            <v>15.47</v>
          </cell>
          <cell r="BT18">
            <v>64</v>
          </cell>
          <cell r="BU18">
            <v>15.47</v>
          </cell>
          <cell r="BX18">
            <v>80</v>
          </cell>
          <cell r="BY18">
            <v>15.47</v>
          </cell>
          <cell r="CB18">
            <v>176</v>
          </cell>
          <cell r="CC18">
            <v>15.47</v>
          </cell>
          <cell r="CF18">
            <v>144</v>
          </cell>
          <cell r="CG18">
            <v>15.47</v>
          </cell>
          <cell r="CJ18">
            <v>0</v>
          </cell>
          <cell r="CK18">
            <v>15.47</v>
          </cell>
          <cell r="CN18">
            <v>32</v>
          </cell>
          <cell r="CO18">
            <v>15.47</v>
          </cell>
          <cell r="CR18">
            <v>32</v>
          </cell>
          <cell r="CS18">
            <v>15.47</v>
          </cell>
          <cell r="CV18">
            <v>48</v>
          </cell>
          <cell r="CW18">
            <v>15.47</v>
          </cell>
          <cell r="CZ18">
            <v>96</v>
          </cell>
          <cell r="DA18">
            <v>15.47</v>
          </cell>
          <cell r="DD18">
            <v>64</v>
          </cell>
          <cell r="DE18">
            <v>15.47</v>
          </cell>
          <cell r="DH18">
            <v>16</v>
          </cell>
          <cell r="DI18">
            <v>15.47</v>
          </cell>
          <cell r="DL18">
            <v>0</v>
          </cell>
          <cell r="DM18">
            <v>15.47</v>
          </cell>
          <cell r="DP18">
            <v>48</v>
          </cell>
          <cell r="DQ18">
            <v>15.47</v>
          </cell>
          <cell r="DT18">
            <v>0</v>
          </cell>
          <cell r="DU18">
            <v>15.47</v>
          </cell>
          <cell r="DX18">
            <v>0</v>
          </cell>
          <cell r="DY18">
            <v>15.47</v>
          </cell>
          <cell r="EB18">
            <v>0</v>
          </cell>
          <cell r="EC18">
            <v>15.47</v>
          </cell>
          <cell r="EF18">
            <v>0</v>
          </cell>
          <cell r="EG18">
            <v>15.47</v>
          </cell>
          <cell r="EJ18">
            <v>0</v>
          </cell>
          <cell r="EK18">
            <v>15.47</v>
          </cell>
        </row>
        <row r="19">
          <cell r="C19" t="str">
            <v>6.1.2</v>
          </cell>
          <cell r="D19">
            <v>3713600</v>
          </cell>
          <cell r="E19" t="str">
            <v>SICRO SERVIÇO</v>
          </cell>
          <cell r="F19" t="str">
            <v>DEFENSA MALEÁVEL SIMPLES - FORNECIMENTO E IMPLANTAÇÃO</v>
          </cell>
          <cell r="G19" t="str">
            <v>M</v>
          </cell>
          <cell r="H19">
            <v>21528</v>
          </cell>
          <cell r="I19">
            <v>7437708.6000000006</v>
          </cell>
          <cell r="L19">
            <v>474.5</v>
          </cell>
          <cell r="M19">
            <v>345.49</v>
          </cell>
          <cell r="P19">
            <v>83.5</v>
          </cell>
          <cell r="Q19">
            <v>345.49</v>
          </cell>
          <cell r="T19">
            <v>108.99999999999999</v>
          </cell>
          <cell r="U19">
            <v>345.49</v>
          </cell>
          <cell r="X19">
            <v>985.5</v>
          </cell>
          <cell r="Y19">
            <v>345.49</v>
          </cell>
          <cell r="AB19">
            <v>552.49999999999989</v>
          </cell>
          <cell r="AC19">
            <v>345.49</v>
          </cell>
          <cell r="AF19">
            <v>621.5</v>
          </cell>
          <cell r="AG19">
            <v>345.49</v>
          </cell>
          <cell r="AJ19">
            <v>382.50000000000028</v>
          </cell>
          <cell r="AK19">
            <v>345.49</v>
          </cell>
          <cell r="AN19">
            <v>1084.4999999999914</v>
          </cell>
          <cell r="AO19">
            <v>345.49</v>
          </cell>
          <cell r="AR19">
            <v>262.5</v>
          </cell>
          <cell r="AS19">
            <v>345.49</v>
          </cell>
          <cell r="AV19">
            <v>716.00000000000261</v>
          </cell>
          <cell r="AW19">
            <v>345.49</v>
          </cell>
          <cell r="AZ19">
            <v>141.49999999999636</v>
          </cell>
          <cell r="BA19">
            <v>345.49</v>
          </cell>
          <cell r="BD19">
            <v>1324.5000000000064</v>
          </cell>
          <cell r="BE19">
            <v>345.49</v>
          </cell>
          <cell r="BH19">
            <v>1262.0000000000005</v>
          </cell>
          <cell r="BI19">
            <v>345.49</v>
          </cell>
          <cell r="BL19">
            <v>1617.500000000007</v>
          </cell>
          <cell r="BM19">
            <v>345.49</v>
          </cell>
          <cell r="BP19">
            <v>303.99999999999636</v>
          </cell>
          <cell r="BQ19">
            <v>345.49</v>
          </cell>
          <cell r="BT19">
            <v>873.00000000000182</v>
          </cell>
          <cell r="BU19">
            <v>345.49</v>
          </cell>
          <cell r="BX19">
            <v>718.99999999999989</v>
          </cell>
          <cell r="BY19">
            <v>345.49</v>
          </cell>
          <cell r="CB19">
            <v>797.50000000000227</v>
          </cell>
          <cell r="CC19">
            <v>345.49</v>
          </cell>
          <cell r="CF19">
            <v>1412.0000000000005</v>
          </cell>
          <cell r="CG19">
            <v>345.49</v>
          </cell>
          <cell r="CJ19">
            <v>715.99999999999682</v>
          </cell>
          <cell r="CK19">
            <v>345.49</v>
          </cell>
          <cell r="CN19">
            <v>1266.4999999999964</v>
          </cell>
          <cell r="CO19">
            <v>345.49</v>
          </cell>
          <cell r="CR19">
            <v>1375.4999999999998</v>
          </cell>
          <cell r="CS19">
            <v>345.49</v>
          </cell>
          <cell r="CV19">
            <v>1276.9999999999982</v>
          </cell>
          <cell r="CW19">
            <v>345.49</v>
          </cell>
          <cell r="CZ19">
            <v>1142.500000000007</v>
          </cell>
          <cell r="DA19">
            <v>345.49</v>
          </cell>
          <cell r="DD19">
            <v>756.49999999999409</v>
          </cell>
          <cell r="DE19">
            <v>345.49</v>
          </cell>
          <cell r="DH19">
            <v>133.00000000000409</v>
          </cell>
          <cell r="DI19">
            <v>345.49</v>
          </cell>
          <cell r="DL19">
            <v>76.499999999998636</v>
          </cell>
          <cell r="DM19">
            <v>345.49</v>
          </cell>
          <cell r="DP19">
            <v>412.5</v>
          </cell>
          <cell r="DQ19">
            <v>345.49</v>
          </cell>
          <cell r="DT19">
            <v>407.000000000005</v>
          </cell>
          <cell r="DU19">
            <v>345.49</v>
          </cell>
          <cell r="DX19">
            <v>242.00000000000159</v>
          </cell>
          <cell r="DY19">
            <v>345.49</v>
          </cell>
          <cell r="EB19">
            <v>0</v>
          </cell>
          <cell r="EC19">
            <v>345.49</v>
          </cell>
          <cell r="EF19">
            <v>0</v>
          </cell>
          <cell r="EG19">
            <v>345.49</v>
          </cell>
          <cell r="EJ19">
            <v>0</v>
          </cell>
          <cell r="EK19">
            <v>345.49</v>
          </cell>
        </row>
        <row r="20">
          <cell r="C20" t="str">
            <v>6.1.3</v>
          </cell>
          <cell r="D20" t="str">
            <v>COMP_46008</v>
          </cell>
          <cell r="E20" t="str">
            <v>COMPOSIÇÃO</v>
          </cell>
          <cell r="F20" t="str">
            <v>BALIZADOR CATADIOPTRICO PARA DEFENSA METALICA COM PELICULA GT+GT - FORNECIMENTO E INSTALAÇÃO</v>
          </cell>
          <cell r="G20" t="str">
            <v>UN</v>
          </cell>
          <cell r="H20">
            <v>1809</v>
          </cell>
          <cell r="I20">
            <v>73988.100000000006</v>
          </cell>
          <cell r="L20">
            <v>40</v>
          </cell>
          <cell r="M20">
            <v>40.9</v>
          </cell>
          <cell r="P20">
            <v>7</v>
          </cell>
          <cell r="Q20">
            <v>40.9</v>
          </cell>
          <cell r="T20">
            <v>10</v>
          </cell>
          <cell r="U20">
            <v>40.9</v>
          </cell>
          <cell r="X20">
            <v>83</v>
          </cell>
          <cell r="Y20">
            <v>40.9</v>
          </cell>
          <cell r="AB20">
            <v>47</v>
          </cell>
          <cell r="AC20">
            <v>40.9</v>
          </cell>
          <cell r="AF20">
            <v>52</v>
          </cell>
          <cell r="AG20">
            <v>40.9</v>
          </cell>
          <cell r="AJ20">
            <v>32</v>
          </cell>
          <cell r="AK20">
            <v>40.9</v>
          </cell>
          <cell r="AN20">
            <v>91</v>
          </cell>
          <cell r="AO20">
            <v>40.9</v>
          </cell>
          <cell r="AR20">
            <v>22</v>
          </cell>
          <cell r="AS20">
            <v>40.9</v>
          </cell>
          <cell r="AV20">
            <v>60</v>
          </cell>
          <cell r="AW20">
            <v>40.9</v>
          </cell>
          <cell r="AZ20">
            <v>12</v>
          </cell>
          <cell r="BA20">
            <v>40.9</v>
          </cell>
          <cell r="BD20">
            <v>111</v>
          </cell>
          <cell r="BE20">
            <v>40.9</v>
          </cell>
          <cell r="BH20">
            <v>106</v>
          </cell>
          <cell r="BI20">
            <v>40.9</v>
          </cell>
          <cell r="BL20">
            <v>135</v>
          </cell>
          <cell r="BM20">
            <v>40.9</v>
          </cell>
          <cell r="BP20">
            <v>26</v>
          </cell>
          <cell r="BQ20">
            <v>40.9</v>
          </cell>
          <cell r="BT20">
            <v>73</v>
          </cell>
          <cell r="BU20">
            <v>40.9</v>
          </cell>
          <cell r="BX20">
            <v>60</v>
          </cell>
          <cell r="BY20">
            <v>40.9</v>
          </cell>
          <cell r="CB20">
            <v>67</v>
          </cell>
          <cell r="CC20">
            <v>40.9</v>
          </cell>
          <cell r="CF20">
            <v>118</v>
          </cell>
          <cell r="CG20">
            <v>40.9</v>
          </cell>
          <cell r="CJ20">
            <v>60</v>
          </cell>
          <cell r="CK20">
            <v>40.9</v>
          </cell>
          <cell r="CN20">
            <v>106</v>
          </cell>
          <cell r="CO20">
            <v>40.9</v>
          </cell>
          <cell r="CR20">
            <v>115</v>
          </cell>
          <cell r="CS20">
            <v>40.9</v>
          </cell>
          <cell r="CV20">
            <v>107</v>
          </cell>
          <cell r="CW20">
            <v>40.9</v>
          </cell>
          <cell r="CZ20">
            <v>96</v>
          </cell>
          <cell r="DA20">
            <v>40.9</v>
          </cell>
          <cell r="DD20">
            <v>64</v>
          </cell>
          <cell r="DE20">
            <v>40.9</v>
          </cell>
          <cell r="DH20">
            <v>12</v>
          </cell>
          <cell r="DI20">
            <v>40.9</v>
          </cell>
          <cell r="DL20">
            <v>7</v>
          </cell>
          <cell r="DM20">
            <v>40.9</v>
          </cell>
          <cell r="DP20">
            <v>35</v>
          </cell>
          <cell r="DQ20">
            <v>40.9</v>
          </cell>
          <cell r="DT20">
            <v>34</v>
          </cell>
          <cell r="DU20">
            <v>40.9</v>
          </cell>
          <cell r="DX20">
            <v>21</v>
          </cell>
          <cell r="DY20">
            <v>40.9</v>
          </cell>
          <cell r="EB20">
            <v>0</v>
          </cell>
          <cell r="EC20">
            <v>40.9</v>
          </cell>
          <cell r="EF20">
            <v>0</v>
          </cell>
          <cell r="EG20">
            <v>40.9</v>
          </cell>
          <cell r="EJ20">
            <v>0</v>
          </cell>
          <cell r="EK20">
            <v>40.9</v>
          </cell>
        </row>
        <row r="21">
          <cell r="C21" t="str">
            <v>6.1.4</v>
          </cell>
          <cell r="D21" t="str">
            <v>COMP_46006</v>
          </cell>
          <cell r="E21" t="str">
            <v>COMPOSIÇÃO</v>
          </cell>
          <cell r="F21" t="str">
            <v>TERMINAL ABSORVEDOR DE ENERGIA TL3 - FORNECIMENTO E IMPLANTAÇÃO</v>
          </cell>
          <cell r="G21" t="str">
            <v>UN</v>
          </cell>
          <cell r="H21">
            <v>128</v>
          </cell>
          <cell r="I21">
            <v>2132454.3999999999</v>
          </cell>
          <cell r="L21">
            <v>26</v>
          </cell>
          <cell r="M21">
            <v>16659.8</v>
          </cell>
          <cell r="P21">
            <v>0</v>
          </cell>
          <cell r="Q21">
            <v>16659.8</v>
          </cell>
          <cell r="T21">
            <v>0</v>
          </cell>
          <cell r="U21">
            <v>16659.8</v>
          </cell>
          <cell r="X21">
            <v>0</v>
          </cell>
          <cell r="Y21">
            <v>16659.8</v>
          </cell>
          <cell r="AB21">
            <v>0</v>
          </cell>
          <cell r="AC21">
            <v>16659.8</v>
          </cell>
          <cell r="AF21">
            <v>0</v>
          </cell>
          <cell r="AG21">
            <v>16659.8</v>
          </cell>
          <cell r="AJ21">
            <v>0</v>
          </cell>
          <cell r="AK21">
            <v>16659.8</v>
          </cell>
          <cell r="AN21">
            <v>1</v>
          </cell>
          <cell r="AO21">
            <v>16659.8</v>
          </cell>
          <cell r="AR21">
            <v>0</v>
          </cell>
          <cell r="AS21">
            <v>16659.8</v>
          </cell>
          <cell r="AV21">
            <v>0</v>
          </cell>
          <cell r="AW21">
            <v>16659.8</v>
          </cell>
          <cell r="AZ21">
            <v>0</v>
          </cell>
          <cell r="BA21">
            <v>16659.8</v>
          </cell>
          <cell r="BD21">
            <v>4</v>
          </cell>
          <cell r="BE21">
            <v>16659.8</v>
          </cell>
          <cell r="BH21">
            <v>5</v>
          </cell>
          <cell r="BI21">
            <v>16659.8</v>
          </cell>
          <cell r="BL21">
            <v>5</v>
          </cell>
          <cell r="BM21">
            <v>16659.8</v>
          </cell>
          <cell r="BP21">
            <v>0</v>
          </cell>
          <cell r="BQ21">
            <v>16659.8</v>
          </cell>
          <cell r="BT21">
            <v>5</v>
          </cell>
          <cell r="BU21">
            <v>16659.8</v>
          </cell>
          <cell r="BX21">
            <v>8</v>
          </cell>
          <cell r="BY21">
            <v>16659.8</v>
          </cell>
          <cell r="CB21">
            <v>14</v>
          </cell>
          <cell r="CC21">
            <v>16659.8</v>
          </cell>
          <cell r="CF21">
            <v>17</v>
          </cell>
          <cell r="CG21">
            <v>16659.8</v>
          </cell>
          <cell r="CJ21">
            <v>0</v>
          </cell>
          <cell r="CK21">
            <v>16659.8</v>
          </cell>
          <cell r="CN21">
            <v>3</v>
          </cell>
          <cell r="CO21">
            <v>16659.8</v>
          </cell>
          <cell r="CR21">
            <v>3</v>
          </cell>
          <cell r="CS21">
            <v>16659.8</v>
          </cell>
          <cell r="CV21">
            <v>4</v>
          </cell>
          <cell r="CW21">
            <v>16659.8</v>
          </cell>
          <cell r="CZ21">
            <v>11</v>
          </cell>
          <cell r="DA21">
            <v>16659.8</v>
          </cell>
          <cell r="DD21">
            <v>5</v>
          </cell>
          <cell r="DE21">
            <v>16659.8</v>
          </cell>
          <cell r="DH21">
            <v>4</v>
          </cell>
          <cell r="DI21">
            <v>16659.8</v>
          </cell>
          <cell r="DL21">
            <v>4</v>
          </cell>
          <cell r="DM21">
            <v>16659.8</v>
          </cell>
          <cell r="DP21">
            <v>6</v>
          </cell>
          <cell r="DQ21">
            <v>16659.8</v>
          </cell>
          <cell r="DT21">
            <v>3</v>
          </cell>
          <cell r="DU21">
            <v>16659.8</v>
          </cell>
          <cell r="DX21">
            <v>0</v>
          </cell>
          <cell r="DY21">
            <v>16659.8</v>
          </cell>
          <cell r="EB21">
            <v>0</v>
          </cell>
          <cell r="EC21">
            <v>16659.8</v>
          </cell>
          <cell r="EF21">
            <v>0</v>
          </cell>
          <cell r="EG21">
            <v>16659.8</v>
          </cell>
          <cell r="EJ21">
            <v>0</v>
          </cell>
          <cell r="EK21">
            <v>16659.8</v>
          </cell>
        </row>
        <row r="22">
          <cell r="C22" t="str">
            <v>6.1.5</v>
          </cell>
          <cell r="D22">
            <v>3713873</v>
          </cell>
          <cell r="E22" t="str">
            <v>SICRO SERVIÇO</v>
          </cell>
          <cell r="F22" t="str">
            <v>MÓDULO DE TRANSIÇÃO DE DEFENSA METÁLICA PARA BARREIRA RÍGIDA - FORNECIMENTO E IMPLANTAÇÃO</v>
          </cell>
          <cell r="G22" t="str">
            <v>UN</v>
          </cell>
          <cell r="H22">
            <v>74</v>
          </cell>
          <cell r="I22">
            <v>371233.58000000013</v>
          </cell>
          <cell r="L22">
            <v>3</v>
          </cell>
          <cell r="M22">
            <v>5016.67</v>
          </cell>
          <cell r="P22">
            <v>0</v>
          </cell>
          <cell r="Q22">
            <v>5016.67</v>
          </cell>
          <cell r="T22">
            <v>0</v>
          </cell>
          <cell r="U22">
            <v>5016.67</v>
          </cell>
          <cell r="X22">
            <v>0</v>
          </cell>
          <cell r="Y22">
            <v>5016.67</v>
          </cell>
          <cell r="AB22">
            <v>0</v>
          </cell>
          <cell r="AC22">
            <v>5016.67</v>
          </cell>
          <cell r="AF22">
            <v>0</v>
          </cell>
          <cell r="AG22">
            <v>5016.67</v>
          </cell>
          <cell r="AJ22">
            <v>0</v>
          </cell>
          <cell r="AK22">
            <v>5016.67</v>
          </cell>
          <cell r="AN22">
            <v>0</v>
          </cell>
          <cell r="AO22">
            <v>5016.67</v>
          </cell>
          <cell r="AR22">
            <v>0</v>
          </cell>
          <cell r="AS22">
            <v>5016.67</v>
          </cell>
          <cell r="AV22">
            <v>0</v>
          </cell>
          <cell r="AW22">
            <v>5016.67</v>
          </cell>
          <cell r="AZ22">
            <v>0</v>
          </cell>
          <cell r="BA22">
            <v>5016.67</v>
          </cell>
          <cell r="BD22">
            <v>3</v>
          </cell>
          <cell r="BE22">
            <v>5016.67</v>
          </cell>
          <cell r="BH22">
            <v>2</v>
          </cell>
          <cell r="BI22">
            <v>5016.67</v>
          </cell>
          <cell r="BL22">
            <v>4</v>
          </cell>
          <cell r="BM22">
            <v>5016.67</v>
          </cell>
          <cell r="BP22">
            <v>0</v>
          </cell>
          <cell r="BQ22">
            <v>5016.67</v>
          </cell>
          <cell r="BT22">
            <v>7</v>
          </cell>
          <cell r="BU22">
            <v>5016.67</v>
          </cell>
          <cell r="BX22">
            <v>5</v>
          </cell>
          <cell r="BY22">
            <v>5016.67</v>
          </cell>
          <cell r="CB22">
            <v>10</v>
          </cell>
          <cell r="CC22">
            <v>5016.67</v>
          </cell>
          <cell r="CF22">
            <v>11</v>
          </cell>
          <cell r="CG22">
            <v>5016.67</v>
          </cell>
          <cell r="CJ22">
            <v>0</v>
          </cell>
          <cell r="CK22">
            <v>5016.67</v>
          </cell>
          <cell r="CN22">
            <v>2</v>
          </cell>
          <cell r="CO22">
            <v>5016.67</v>
          </cell>
          <cell r="CR22">
            <v>4</v>
          </cell>
          <cell r="CS22">
            <v>5016.67</v>
          </cell>
          <cell r="CV22">
            <v>4</v>
          </cell>
          <cell r="CW22">
            <v>5016.67</v>
          </cell>
          <cell r="CZ22">
            <v>4</v>
          </cell>
          <cell r="DA22">
            <v>5016.67</v>
          </cell>
          <cell r="DD22">
            <v>9</v>
          </cell>
          <cell r="DE22">
            <v>5016.67</v>
          </cell>
          <cell r="DH22">
            <v>2</v>
          </cell>
          <cell r="DI22">
            <v>5016.67</v>
          </cell>
          <cell r="DL22">
            <v>0</v>
          </cell>
          <cell r="DM22">
            <v>5016.67</v>
          </cell>
          <cell r="DP22">
            <v>2</v>
          </cell>
          <cell r="DQ22">
            <v>5016.67</v>
          </cell>
          <cell r="DT22">
            <v>2</v>
          </cell>
          <cell r="DU22">
            <v>5016.67</v>
          </cell>
          <cell r="DX22">
            <v>0</v>
          </cell>
          <cell r="DY22">
            <v>5016.67</v>
          </cell>
          <cell r="EB22">
            <v>0</v>
          </cell>
          <cell r="EC22">
            <v>5016.67</v>
          </cell>
          <cell r="EF22">
            <v>0</v>
          </cell>
          <cell r="EG22">
            <v>5016.67</v>
          </cell>
          <cell r="EJ22">
            <v>0</v>
          </cell>
          <cell r="EK22">
            <v>5016.67</v>
          </cell>
        </row>
        <row r="23">
          <cell r="C23" t="str">
            <v>6.1.6</v>
          </cell>
          <cell r="D23">
            <v>3719529</v>
          </cell>
          <cell r="E23" t="str">
            <v>SICRO SERVIÇO</v>
          </cell>
          <cell r="F23" t="str">
            <v>BARREIRA SIMPLES DE CONCRETO, ARMADA, PRÉ-MOLDADA (PERFIL NEW JERSEY) - L &gt; 3,00 M E H = 810 MM</v>
          </cell>
          <cell r="G23" t="str">
            <v>M</v>
          </cell>
          <cell r="H23">
            <v>0</v>
          </cell>
          <cell r="I23">
            <v>0</v>
          </cell>
          <cell r="L23">
            <v>0</v>
          </cell>
          <cell r="M23">
            <v>146.87</v>
          </cell>
          <cell r="P23">
            <v>0</v>
          </cell>
          <cell r="Q23">
            <v>146.87</v>
          </cell>
          <cell r="T23">
            <v>0</v>
          </cell>
          <cell r="U23">
            <v>146.87</v>
          </cell>
          <cell r="X23">
            <v>0</v>
          </cell>
          <cell r="Y23">
            <v>146.87</v>
          </cell>
          <cell r="AB23">
            <v>0</v>
          </cell>
          <cell r="AC23">
            <v>146.87</v>
          </cell>
          <cell r="AF23">
            <v>0</v>
          </cell>
          <cell r="AG23">
            <v>146.87</v>
          </cell>
          <cell r="AJ23">
            <v>0</v>
          </cell>
          <cell r="AK23">
            <v>146.87</v>
          </cell>
          <cell r="AN23">
            <v>0</v>
          </cell>
          <cell r="AO23">
            <v>146.87</v>
          </cell>
          <cell r="AR23">
            <v>0</v>
          </cell>
          <cell r="AS23">
            <v>146.87</v>
          </cell>
          <cell r="AV23">
            <v>0</v>
          </cell>
          <cell r="AW23">
            <v>146.87</v>
          </cell>
          <cell r="AZ23">
            <v>0</v>
          </cell>
          <cell r="BA23">
            <v>146.87</v>
          </cell>
          <cell r="BD23">
            <v>0</v>
          </cell>
          <cell r="BE23">
            <v>146.87</v>
          </cell>
          <cell r="BH23">
            <v>0</v>
          </cell>
          <cell r="BI23">
            <v>146.87</v>
          </cell>
          <cell r="BL23">
            <v>0</v>
          </cell>
          <cell r="BM23">
            <v>146.87</v>
          </cell>
          <cell r="BP23">
            <v>0</v>
          </cell>
          <cell r="BQ23">
            <v>146.87</v>
          </cell>
          <cell r="BT23">
            <v>0</v>
          </cell>
          <cell r="BU23">
            <v>146.87</v>
          </cell>
          <cell r="BX23">
            <v>0</v>
          </cell>
          <cell r="BY23">
            <v>146.87</v>
          </cell>
          <cell r="CB23">
            <v>0</v>
          </cell>
          <cell r="CC23">
            <v>146.87</v>
          </cell>
          <cell r="CF23">
            <v>0</v>
          </cell>
          <cell r="CG23">
            <v>146.87</v>
          </cell>
          <cell r="CJ23">
            <v>0</v>
          </cell>
          <cell r="CK23">
            <v>146.87</v>
          </cell>
          <cell r="CN23">
            <v>0</v>
          </cell>
          <cell r="CO23">
            <v>146.87</v>
          </cell>
          <cell r="CR23">
            <v>0</v>
          </cell>
          <cell r="CS23">
            <v>146.87</v>
          </cell>
          <cell r="CV23">
            <v>0</v>
          </cell>
          <cell r="CW23">
            <v>146.87</v>
          </cell>
          <cell r="CZ23">
            <v>0</v>
          </cell>
          <cell r="DA23">
            <v>146.87</v>
          </cell>
          <cell r="DD23">
            <v>0</v>
          </cell>
          <cell r="DE23">
            <v>146.87</v>
          </cell>
          <cell r="DH23">
            <v>0</v>
          </cell>
          <cell r="DI23">
            <v>146.87</v>
          </cell>
          <cell r="DL23">
            <v>0</v>
          </cell>
          <cell r="DM23">
            <v>146.87</v>
          </cell>
          <cell r="DP23">
            <v>0</v>
          </cell>
          <cell r="DQ23">
            <v>146.87</v>
          </cell>
          <cell r="DT23">
            <v>0</v>
          </cell>
          <cell r="DU23">
            <v>146.87</v>
          </cell>
          <cell r="DX23">
            <v>0</v>
          </cell>
          <cell r="DY23">
            <v>146.87</v>
          </cell>
          <cell r="EB23">
            <v>0</v>
          </cell>
          <cell r="EC23">
            <v>146.87</v>
          </cell>
          <cell r="EF23">
            <v>0</v>
          </cell>
          <cell r="EG23">
            <v>146.87</v>
          </cell>
          <cell r="EJ23">
            <v>0</v>
          </cell>
          <cell r="EK23">
            <v>146.87</v>
          </cell>
        </row>
        <row r="24">
          <cell r="C24" t="str">
            <v>6.2</v>
          </cell>
          <cell r="F24" t="str">
            <v>SINALIZAÇÃO HORIZONTAL E VERTICAL</v>
          </cell>
        </row>
        <row r="25">
          <cell r="C25" t="str">
            <v>6.2.1</v>
          </cell>
          <cell r="D25">
            <v>5213401</v>
          </cell>
          <cell r="E25" t="str">
            <v>SICRO SERVIÇO</v>
          </cell>
          <cell r="F25" t="str">
            <v>PINTURA DE FAIXA - TINTA BASE ACRÍLICA - ESPESSURA DE 0,6 MM</v>
          </cell>
          <cell r="G25" t="str">
            <v>M²</v>
          </cell>
          <cell r="H25">
            <v>219868.4442874128</v>
          </cell>
          <cell r="I25">
            <v>5316418.82</v>
          </cell>
          <cell r="L25">
            <v>3617.3469982950596</v>
          </cell>
          <cell r="M25">
            <v>24.18</v>
          </cell>
          <cell r="P25">
            <v>1466.12426773638</v>
          </cell>
          <cell r="Q25">
            <v>24.18</v>
          </cell>
          <cell r="T25">
            <v>695.17380267879923</v>
          </cell>
          <cell r="U25">
            <v>24.18</v>
          </cell>
          <cell r="X25">
            <v>8796.6831780495577</v>
          </cell>
          <cell r="Y25">
            <v>24.18</v>
          </cell>
          <cell r="AB25">
            <v>4992.2050062470371</v>
          </cell>
          <cell r="AC25">
            <v>24.18</v>
          </cell>
          <cell r="AF25">
            <v>1770.1632964437129</v>
          </cell>
          <cell r="AG25">
            <v>24.18</v>
          </cell>
          <cell r="AJ25">
            <v>2064.0002952950422</v>
          </cell>
          <cell r="AK25">
            <v>24.18</v>
          </cell>
          <cell r="AN25">
            <v>11696.19389897401</v>
          </cell>
          <cell r="AO25">
            <v>24.18</v>
          </cell>
          <cell r="AR25">
            <v>2253.5614510078913</v>
          </cell>
          <cell r="AS25">
            <v>24.18</v>
          </cell>
          <cell r="AV25">
            <v>4280.8475683642955</v>
          </cell>
          <cell r="AW25">
            <v>24.18</v>
          </cell>
          <cell r="AZ25">
            <v>1770.8889347596967</v>
          </cell>
          <cell r="BA25">
            <v>24.18</v>
          </cell>
          <cell r="BD25">
            <v>11900.89331688715</v>
          </cell>
          <cell r="BE25">
            <v>24.18</v>
          </cell>
          <cell r="BH25">
            <v>19659.968874341608</v>
          </cell>
          <cell r="BI25">
            <v>24.18</v>
          </cell>
          <cell r="BL25">
            <v>28248.835391769313</v>
          </cell>
          <cell r="BM25">
            <v>24.18</v>
          </cell>
          <cell r="BP25">
            <v>1327.4608116910442</v>
          </cell>
          <cell r="BQ25">
            <v>24.18</v>
          </cell>
          <cell r="BT25">
            <v>7264.4995486257831</v>
          </cell>
          <cell r="BU25">
            <v>24.18</v>
          </cell>
          <cell r="BX25">
            <v>6919.6651775189266</v>
          </cell>
          <cell r="BY25">
            <v>24.18</v>
          </cell>
          <cell r="CB25">
            <v>7328.2079092777331</v>
          </cell>
          <cell r="CC25">
            <v>24.18</v>
          </cell>
          <cell r="CF25">
            <v>13192.815821050981</v>
          </cell>
          <cell r="CG25">
            <v>24.18</v>
          </cell>
          <cell r="CJ25">
            <v>7090.3311863831359</v>
          </cell>
          <cell r="CK25">
            <v>24.18</v>
          </cell>
          <cell r="CN25">
            <v>9434.1848115219727</v>
          </cell>
          <cell r="CO25">
            <v>24.18</v>
          </cell>
          <cell r="CR25">
            <v>13511.331945388438</v>
          </cell>
          <cell r="CS25">
            <v>24.18</v>
          </cell>
          <cell r="CV25">
            <v>14540.181389123469</v>
          </cell>
          <cell r="CW25">
            <v>24.18</v>
          </cell>
          <cell r="CZ25">
            <v>12478.861491669912</v>
          </cell>
          <cell r="DA25">
            <v>24.18</v>
          </cell>
          <cell r="DD25">
            <v>8151.0298662256564</v>
          </cell>
          <cell r="DE25">
            <v>24.18</v>
          </cell>
          <cell r="DH25">
            <v>1868.7453880456624</v>
          </cell>
          <cell r="DI25">
            <v>24.18</v>
          </cell>
          <cell r="DL25">
            <v>1243.1392166415928</v>
          </cell>
          <cell r="DM25">
            <v>24.18</v>
          </cell>
          <cell r="DP25">
            <v>2922.8111108815528</v>
          </cell>
          <cell r="DQ25">
            <v>24.18</v>
          </cell>
          <cell r="DT25">
            <v>7267.1084500063671</v>
          </cell>
          <cell r="DU25">
            <v>24.18</v>
          </cell>
          <cell r="DX25">
            <v>2115.183882510988</v>
          </cell>
          <cell r="DY25">
            <v>24.18</v>
          </cell>
          <cell r="EB25">
            <v>0</v>
          </cell>
          <cell r="EC25">
            <v>24.18</v>
          </cell>
          <cell r="EF25">
            <v>0</v>
          </cell>
          <cell r="EG25">
            <v>24.18</v>
          </cell>
          <cell r="EJ25">
            <v>0</v>
          </cell>
          <cell r="EK25">
            <v>24.18</v>
          </cell>
        </row>
        <row r="26">
          <cell r="C26" t="str">
            <v>6.2.2</v>
          </cell>
          <cell r="D26" t="str">
            <v>RO-41230</v>
          </cell>
          <cell r="E26" t="str">
            <v>DER/MG</v>
          </cell>
          <cell r="F26" t="str">
            <v>TACHA REFLETIVA TIPO SHTRP, COM CATADIÓPTRICO NAS DUAS FACES (EXECUÇÃO, INCLUINDO FORNECIMENTO, COLOCAÇÃO E TRANSPORTE DE TODOS OS MATERIAIS)</v>
          </cell>
          <cell r="G26" t="str">
            <v>U</v>
          </cell>
          <cell r="H26">
            <v>91626</v>
          </cell>
          <cell r="I26">
            <v>1254359.94</v>
          </cell>
          <cell r="L26">
            <v>1508</v>
          </cell>
          <cell r="M26">
            <v>13.69</v>
          </cell>
          <cell r="P26">
            <v>611</v>
          </cell>
          <cell r="Q26">
            <v>13.69</v>
          </cell>
          <cell r="T26">
            <v>290</v>
          </cell>
          <cell r="U26">
            <v>13.69</v>
          </cell>
          <cell r="X26">
            <v>3666</v>
          </cell>
          <cell r="Y26">
            <v>13.69</v>
          </cell>
          <cell r="AB26">
            <v>2081</v>
          </cell>
          <cell r="AC26">
            <v>13.69</v>
          </cell>
          <cell r="AF26">
            <v>738</v>
          </cell>
          <cell r="AG26">
            <v>13.69</v>
          </cell>
          <cell r="AJ26">
            <v>861</v>
          </cell>
          <cell r="AK26">
            <v>13.69</v>
          </cell>
          <cell r="AN26">
            <v>4874</v>
          </cell>
          <cell r="AO26">
            <v>13.69</v>
          </cell>
          <cell r="AR26">
            <v>939</v>
          </cell>
          <cell r="AS26">
            <v>13.69</v>
          </cell>
          <cell r="AV26">
            <v>1784</v>
          </cell>
          <cell r="AW26">
            <v>13.69</v>
          </cell>
          <cell r="AZ26">
            <v>738</v>
          </cell>
          <cell r="BA26">
            <v>13.69</v>
          </cell>
          <cell r="BD26">
            <v>4959</v>
          </cell>
          <cell r="BE26">
            <v>13.69</v>
          </cell>
          <cell r="BH26">
            <v>8192</v>
          </cell>
          <cell r="BI26">
            <v>13.69</v>
          </cell>
          <cell r="BL26">
            <v>11771</v>
          </cell>
          <cell r="BM26">
            <v>13.69</v>
          </cell>
          <cell r="BP26">
            <v>554</v>
          </cell>
          <cell r="BQ26">
            <v>13.69</v>
          </cell>
          <cell r="BT26">
            <v>3027</v>
          </cell>
          <cell r="BU26">
            <v>13.69</v>
          </cell>
          <cell r="BX26">
            <v>2884</v>
          </cell>
          <cell r="BY26">
            <v>13.69</v>
          </cell>
          <cell r="CB26">
            <v>3054</v>
          </cell>
          <cell r="CC26">
            <v>13.69</v>
          </cell>
          <cell r="CF26">
            <v>5498</v>
          </cell>
          <cell r="CG26">
            <v>13.69</v>
          </cell>
          <cell r="CJ26">
            <v>2955</v>
          </cell>
          <cell r="CK26">
            <v>13.69</v>
          </cell>
          <cell r="CN26">
            <v>3931</v>
          </cell>
          <cell r="CO26">
            <v>13.69</v>
          </cell>
          <cell r="CR26">
            <v>5630</v>
          </cell>
          <cell r="CS26">
            <v>13.69</v>
          </cell>
          <cell r="CV26">
            <v>6059</v>
          </cell>
          <cell r="CW26">
            <v>13.69</v>
          </cell>
          <cell r="CZ26">
            <v>5200</v>
          </cell>
          <cell r="DA26">
            <v>13.69</v>
          </cell>
          <cell r="DD26">
            <v>3397</v>
          </cell>
          <cell r="DE26">
            <v>13.69</v>
          </cell>
          <cell r="DH26">
            <v>779</v>
          </cell>
          <cell r="DI26">
            <v>13.69</v>
          </cell>
          <cell r="DL26">
            <v>518</v>
          </cell>
          <cell r="DM26">
            <v>13.69</v>
          </cell>
          <cell r="DP26">
            <v>1218</v>
          </cell>
          <cell r="DQ26">
            <v>13.69</v>
          </cell>
          <cell r="DT26">
            <v>3028</v>
          </cell>
          <cell r="DU26">
            <v>13.69</v>
          </cell>
          <cell r="DX26">
            <v>882</v>
          </cell>
          <cell r="DY26">
            <v>13.69</v>
          </cell>
          <cell r="EB26">
            <v>0</v>
          </cell>
          <cell r="EC26">
            <v>13.69</v>
          </cell>
          <cell r="EF26">
            <v>0</v>
          </cell>
          <cell r="EG26">
            <v>13.69</v>
          </cell>
          <cell r="EJ26">
            <v>0</v>
          </cell>
          <cell r="EK26">
            <v>13.69</v>
          </cell>
        </row>
        <row r="27">
          <cell r="C27" t="str">
            <v>6.2.3</v>
          </cell>
          <cell r="D27" t="str">
            <v>RO-42977</v>
          </cell>
          <cell r="E27" t="str">
            <v>DER/MG</v>
          </cell>
          <cell r="F27" t="str">
            <v>PLACA  DE  AÇO  CARBONO  COM  PELÍCULA  REFLETIVA  ALTA INTENSIDADE  PRISMÁTICA TIPO  III  DA ABNT  -  PLACA CIRCULAR  (EXECUÇÃO, INCLUINDO FORNECIMENTO E TRANSPORTE DE TODOS OS MATERIAIS, INCLUSIVE POSTES DE SUSTENTAÇÃO)</v>
          </cell>
          <cell r="G27" t="str">
            <v>M2</v>
          </cell>
          <cell r="H27">
            <v>15.930000000000001</v>
          </cell>
          <cell r="I27">
            <v>6151.6400000000012</v>
          </cell>
          <cell r="L27">
            <v>0</v>
          </cell>
          <cell r="M27">
            <v>386.17</v>
          </cell>
          <cell r="P27">
            <v>0</v>
          </cell>
          <cell r="Q27">
            <v>386.17</v>
          </cell>
          <cell r="T27">
            <v>0</v>
          </cell>
          <cell r="U27">
            <v>386.17</v>
          </cell>
          <cell r="X27">
            <v>0</v>
          </cell>
          <cell r="Y27">
            <v>386.17</v>
          </cell>
          <cell r="AB27">
            <v>0</v>
          </cell>
          <cell r="AC27">
            <v>386.17</v>
          </cell>
          <cell r="AF27">
            <v>0</v>
          </cell>
          <cell r="AG27">
            <v>386.17</v>
          </cell>
          <cell r="AJ27">
            <v>0</v>
          </cell>
          <cell r="AK27">
            <v>386.17</v>
          </cell>
          <cell r="AN27">
            <v>0.27</v>
          </cell>
          <cell r="AO27">
            <v>386.17</v>
          </cell>
          <cell r="AR27">
            <v>0</v>
          </cell>
          <cell r="AS27">
            <v>386.17</v>
          </cell>
          <cell r="AV27">
            <v>0</v>
          </cell>
          <cell r="AW27">
            <v>386.17</v>
          </cell>
          <cell r="AZ27">
            <v>0</v>
          </cell>
          <cell r="BA27">
            <v>386.17</v>
          </cell>
          <cell r="BD27">
            <v>0</v>
          </cell>
          <cell r="BE27">
            <v>386.17</v>
          </cell>
          <cell r="BH27">
            <v>0</v>
          </cell>
          <cell r="BI27">
            <v>386.17</v>
          </cell>
          <cell r="BL27">
            <v>0.54</v>
          </cell>
          <cell r="BM27">
            <v>386.17</v>
          </cell>
          <cell r="BP27">
            <v>0</v>
          </cell>
          <cell r="BQ27">
            <v>386.17</v>
          </cell>
          <cell r="BT27">
            <v>5.1300000000000008</v>
          </cell>
          <cell r="BU27">
            <v>386.17</v>
          </cell>
          <cell r="BX27">
            <v>3.24</v>
          </cell>
          <cell r="BY27">
            <v>386.17</v>
          </cell>
          <cell r="CB27">
            <v>0</v>
          </cell>
          <cell r="CC27">
            <v>386.17</v>
          </cell>
          <cell r="CF27">
            <v>0.54</v>
          </cell>
          <cell r="CG27">
            <v>386.17</v>
          </cell>
          <cell r="CJ27">
            <v>0</v>
          </cell>
          <cell r="CK27">
            <v>386.17</v>
          </cell>
          <cell r="CN27">
            <v>0.54</v>
          </cell>
          <cell r="CO27">
            <v>386.17</v>
          </cell>
          <cell r="CR27">
            <v>0</v>
          </cell>
          <cell r="CS27">
            <v>386.17</v>
          </cell>
          <cell r="CV27">
            <v>0.27</v>
          </cell>
          <cell r="CW27">
            <v>386.17</v>
          </cell>
          <cell r="CZ27">
            <v>0.81</v>
          </cell>
          <cell r="DA27">
            <v>386.17</v>
          </cell>
          <cell r="DD27">
            <v>0.81</v>
          </cell>
          <cell r="DE27">
            <v>386.17</v>
          </cell>
          <cell r="DH27">
            <v>0</v>
          </cell>
          <cell r="DI27">
            <v>386.17</v>
          </cell>
          <cell r="DL27">
            <v>0.27</v>
          </cell>
          <cell r="DM27">
            <v>386.17</v>
          </cell>
          <cell r="DP27">
            <v>3.5100000000000002</v>
          </cell>
          <cell r="DQ27">
            <v>386.17</v>
          </cell>
          <cell r="DT27">
            <v>0</v>
          </cell>
          <cell r="DU27">
            <v>386.17</v>
          </cell>
          <cell r="DX27">
            <v>0</v>
          </cell>
          <cell r="DY27">
            <v>386.17</v>
          </cell>
          <cell r="EB27">
            <v>0</v>
          </cell>
          <cell r="EC27">
            <v>386.17</v>
          </cell>
          <cell r="EF27">
            <v>0</v>
          </cell>
          <cell r="EG27">
            <v>386.17</v>
          </cell>
          <cell r="EJ27">
            <v>0</v>
          </cell>
          <cell r="EK27">
            <v>386.17</v>
          </cell>
        </row>
        <row r="28">
          <cell r="C28" t="str">
            <v>6.2.4</v>
          </cell>
          <cell r="D28">
            <v>5213424</v>
          </cell>
          <cell r="E28" t="str">
            <v>SICRO SERVIÇO</v>
          </cell>
          <cell r="F28" t="str">
            <v>CONFECÇÃO DE PLACA MODULADA EM AÇO Nº 18, GALVANIZADO, COM PELÍCULA RETRORREFLETIVA TIPO III + III</v>
          </cell>
          <cell r="G28" t="str">
            <v>M²</v>
          </cell>
          <cell r="H28">
            <v>74.81</v>
          </cell>
          <cell r="I28">
            <v>33148.979999999996</v>
          </cell>
          <cell r="L28">
            <v>0</v>
          </cell>
          <cell r="M28">
            <v>443.11</v>
          </cell>
          <cell r="P28">
            <v>0</v>
          </cell>
          <cell r="Q28">
            <v>443.11</v>
          </cell>
          <cell r="T28">
            <v>0</v>
          </cell>
          <cell r="U28">
            <v>443.11</v>
          </cell>
          <cell r="X28">
            <v>0</v>
          </cell>
          <cell r="Y28">
            <v>443.11</v>
          </cell>
          <cell r="AB28">
            <v>0</v>
          </cell>
          <cell r="AC28">
            <v>443.11</v>
          </cell>
          <cell r="AF28">
            <v>0</v>
          </cell>
          <cell r="AG28">
            <v>443.11</v>
          </cell>
          <cell r="AJ28">
            <v>0.79</v>
          </cell>
          <cell r="AK28">
            <v>443.11</v>
          </cell>
          <cell r="AN28">
            <v>0.79</v>
          </cell>
          <cell r="AO28">
            <v>443.11</v>
          </cell>
          <cell r="AR28">
            <v>0</v>
          </cell>
          <cell r="AS28">
            <v>443.11</v>
          </cell>
          <cell r="AV28">
            <v>0.79</v>
          </cell>
          <cell r="AW28">
            <v>443.11</v>
          </cell>
          <cell r="AZ28">
            <v>0</v>
          </cell>
          <cell r="BA28">
            <v>443.11</v>
          </cell>
          <cell r="BD28">
            <v>2.58</v>
          </cell>
          <cell r="BE28">
            <v>443.11</v>
          </cell>
          <cell r="BH28">
            <v>0</v>
          </cell>
          <cell r="BI28">
            <v>443.11</v>
          </cell>
          <cell r="BL28">
            <v>0.79</v>
          </cell>
          <cell r="BM28">
            <v>443.11</v>
          </cell>
          <cell r="BP28">
            <v>2.37</v>
          </cell>
          <cell r="BQ28">
            <v>443.11</v>
          </cell>
          <cell r="BT28">
            <v>2.37</v>
          </cell>
          <cell r="BU28">
            <v>443.11</v>
          </cell>
          <cell r="BX28">
            <v>0</v>
          </cell>
          <cell r="BY28">
            <v>443.11</v>
          </cell>
          <cell r="CB28">
            <v>2.58</v>
          </cell>
          <cell r="CC28">
            <v>443.11</v>
          </cell>
          <cell r="CF28">
            <v>4.58</v>
          </cell>
          <cell r="CG28">
            <v>443.11</v>
          </cell>
          <cell r="CJ28">
            <v>0</v>
          </cell>
          <cell r="CK28">
            <v>443.11</v>
          </cell>
          <cell r="CN28">
            <v>9.370000000000001</v>
          </cell>
          <cell r="CO28">
            <v>443.11</v>
          </cell>
          <cell r="CR28">
            <v>12.16</v>
          </cell>
          <cell r="CS28">
            <v>443.11</v>
          </cell>
          <cell r="CV28">
            <v>0</v>
          </cell>
          <cell r="CW28">
            <v>443.11</v>
          </cell>
          <cell r="CZ28">
            <v>0.79</v>
          </cell>
          <cell r="DA28">
            <v>443.11</v>
          </cell>
          <cell r="DD28">
            <v>1.79</v>
          </cell>
          <cell r="DE28">
            <v>443.11</v>
          </cell>
          <cell r="DH28">
            <v>0</v>
          </cell>
          <cell r="DI28">
            <v>443.11</v>
          </cell>
          <cell r="DL28">
            <v>0</v>
          </cell>
          <cell r="DM28">
            <v>443.11</v>
          </cell>
          <cell r="DP28">
            <v>19.53</v>
          </cell>
          <cell r="DQ28">
            <v>443.11</v>
          </cell>
          <cell r="DT28">
            <v>10.74</v>
          </cell>
          <cell r="DU28">
            <v>443.11</v>
          </cell>
          <cell r="DX28">
            <v>2.79</v>
          </cell>
          <cell r="DY28">
            <v>443.11</v>
          </cell>
          <cell r="EB28">
            <v>0</v>
          </cell>
          <cell r="EC28">
            <v>443.11</v>
          </cell>
          <cell r="EF28">
            <v>0</v>
          </cell>
          <cell r="EG28">
            <v>443.11</v>
          </cell>
          <cell r="EJ28">
            <v>0</v>
          </cell>
          <cell r="EK28">
            <v>443.11</v>
          </cell>
        </row>
        <row r="29">
          <cell r="C29" t="str">
            <v>6.2.5</v>
          </cell>
          <cell r="D29">
            <v>5213431</v>
          </cell>
          <cell r="E29" t="str">
            <v>SICRO SERVIÇO</v>
          </cell>
          <cell r="F29" t="str">
            <v>CONFECÇÃO DE PLACA EM CHAPA DE POLIESTER REFORÇADA COM FIBRA DE VIDRO COM PELÍCULA RETRORREFLETIVA TIPO I + III</v>
          </cell>
          <cell r="G29" t="str">
            <v>M²</v>
          </cell>
          <cell r="H29">
            <v>228</v>
          </cell>
          <cell r="I29">
            <v>60217.010000000009</v>
          </cell>
          <cell r="L29">
            <v>0</v>
          </cell>
          <cell r="M29">
            <v>264.11</v>
          </cell>
          <cell r="P29">
            <v>0</v>
          </cell>
          <cell r="Q29">
            <v>264.11</v>
          </cell>
          <cell r="T29">
            <v>0</v>
          </cell>
          <cell r="U29">
            <v>264.11</v>
          </cell>
          <cell r="X29">
            <v>0</v>
          </cell>
          <cell r="Y29">
            <v>264.11</v>
          </cell>
          <cell r="AB29">
            <v>0</v>
          </cell>
          <cell r="AC29">
            <v>264.11</v>
          </cell>
          <cell r="AF29">
            <v>9</v>
          </cell>
          <cell r="AG29">
            <v>264.11</v>
          </cell>
          <cell r="AJ29">
            <v>6</v>
          </cell>
          <cell r="AK29">
            <v>264.11</v>
          </cell>
          <cell r="AN29">
            <v>15</v>
          </cell>
          <cell r="AO29">
            <v>264.11</v>
          </cell>
          <cell r="AR29">
            <v>0</v>
          </cell>
          <cell r="AS29">
            <v>264.11</v>
          </cell>
          <cell r="AV29">
            <v>4.5</v>
          </cell>
          <cell r="AW29">
            <v>264.11</v>
          </cell>
          <cell r="AZ29">
            <v>0</v>
          </cell>
          <cell r="BA29">
            <v>264.11</v>
          </cell>
          <cell r="BD29">
            <v>0</v>
          </cell>
          <cell r="BE29">
            <v>264.11</v>
          </cell>
          <cell r="BH29">
            <v>0</v>
          </cell>
          <cell r="BI29">
            <v>264.11</v>
          </cell>
          <cell r="BL29">
            <v>8.25</v>
          </cell>
          <cell r="BM29">
            <v>264.11</v>
          </cell>
          <cell r="BP29">
            <v>0</v>
          </cell>
          <cell r="BQ29">
            <v>264.11</v>
          </cell>
          <cell r="BT29">
            <v>44.25</v>
          </cell>
          <cell r="BU29">
            <v>264.11</v>
          </cell>
          <cell r="BX29">
            <v>0</v>
          </cell>
          <cell r="BY29">
            <v>264.11</v>
          </cell>
          <cell r="CB29">
            <v>4.5</v>
          </cell>
          <cell r="CC29">
            <v>264.11</v>
          </cell>
          <cell r="CF29">
            <v>22.5</v>
          </cell>
          <cell r="CG29">
            <v>264.11</v>
          </cell>
          <cell r="CJ29">
            <v>6</v>
          </cell>
          <cell r="CK29">
            <v>264.11</v>
          </cell>
          <cell r="CN29">
            <v>18.75</v>
          </cell>
          <cell r="CO29">
            <v>264.11</v>
          </cell>
          <cell r="CR29">
            <v>10.5</v>
          </cell>
          <cell r="CS29">
            <v>264.11</v>
          </cell>
          <cell r="CV29">
            <v>4.5</v>
          </cell>
          <cell r="CW29">
            <v>264.11</v>
          </cell>
          <cell r="CZ29">
            <v>8.25</v>
          </cell>
          <cell r="DA29">
            <v>264.11</v>
          </cell>
          <cell r="DD29">
            <v>13.5</v>
          </cell>
          <cell r="DE29">
            <v>264.11</v>
          </cell>
          <cell r="DH29">
            <v>13.5</v>
          </cell>
          <cell r="DI29">
            <v>264.11</v>
          </cell>
          <cell r="DL29">
            <v>0</v>
          </cell>
          <cell r="DM29">
            <v>264.11</v>
          </cell>
          <cell r="DP29">
            <v>21.75</v>
          </cell>
          <cell r="DQ29">
            <v>264.11</v>
          </cell>
          <cell r="DT29">
            <v>12.75</v>
          </cell>
          <cell r="DU29">
            <v>264.11</v>
          </cell>
          <cell r="DX29">
            <v>4.5</v>
          </cell>
          <cell r="DY29">
            <v>264.11</v>
          </cell>
          <cell r="EB29">
            <v>0</v>
          </cell>
          <cell r="EC29">
            <v>264.11</v>
          </cell>
          <cell r="EF29">
            <v>0</v>
          </cell>
          <cell r="EG29">
            <v>264.11</v>
          </cell>
          <cell r="EJ29">
            <v>0</v>
          </cell>
          <cell r="EK29">
            <v>264.11</v>
          </cell>
        </row>
        <row r="30">
          <cell r="C30" t="str">
            <v>6.2.6</v>
          </cell>
          <cell r="D30">
            <v>5216111</v>
          </cell>
          <cell r="E30" t="str">
            <v>SICRO SERVIÇO</v>
          </cell>
          <cell r="F30" t="str">
            <v>FORNECIMENTO E IMPLANTAÇÃO DE SUPORTE E TRAVESSA PARA PLACA DE SINALIZAÇÃO EM MADEIRA DE LEI TRATADA 8 X 8 CM</v>
          </cell>
          <cell r="G30" t="str">
            <v>UN</v>
          </cell>
          <cell r="H30">
            <v>100</v>
          </cell>
          <cell r="I30">
            <v>10683</v>
          </cell>
          <cell r="L30">
            <v>0</v>
          </cell>
          <cell r="M30">
            <v>106.83</v>
          </cell>
          <cell r="P30">
            <v>0</v>
          </cell>
          <cell r="Q30">
            <v>106.83</v>
          </cell>
          <cell r="T30">
            <v>0</v>
          </cell>
          <cell r="U30">
            <v>106.83</v>
          </cell>
          <cell r="X30">
            <v>0</v>
          </cell>
          <cell r="Y30">
            <v>106.83</v>
          </cell>
          <cell r="AB30">
            <v>0</v>
          </cell>
          <cell r="AC30">
            <v>106.83</v>
          </cell>
          <cell r="AF30">
            <v>1</v>
          </cell>
          <cell r="AG30">
            <v>106.83</v>
          </cell>
          <cell r="AJ30">
            <v>1</v>
          </cell>
          <cell r="AK30">
            <v>106.83</v>
          </cell>
          <cell r="AN30">
            <v>0</v>
          </cell>
          <cell r="AO30">
            <v>106.83</v>
          </cell>
          <cell r="AR30">
            <v>0</v>
          </cell>
          <cell r="AS30">
            <v>106.83</v>
          </cell>
          <cell r="AV30">
            <v>1</v>
          </cell>
          <cell r="AW30">
            <v>106.83</v>
          </cell>
          <cell r="AZ30">
            <v>0</v>
          </cell>
          <cell r="BA30">
            <v>106.83</v>
          </cell>
          <cell r="BD30">
            <v>0</v>
          </cell>
          <cell r="BE30">
            <v>106.83</v>
          </cell>
          <cell r="BH30">
            <v>1</v>
          </cell>
          <cell r="BI30">
            <v>106.83</v>
          </cell>
          <cell r="BL30">
            <v>0</v>
          </cell>
          <cell r="BM30">
            <v>106.83</v>
          </cell>
          <cell r="BP30">
            <v>0</v>
          </cell>
          <cell r="BQ30">
            <v>106.83</v>
          </cell>
          <cell r="BT30">
            <v>2</v>
          </cell>
          <cell r="BU30">
            <v>106.83</v>
          </cell>
          <cell r="BX30">
            <v>1</v>
          </cell>
          <cell r="BY30">
            <v>106.83</v>
          </cell>
          <cell r="CB30">
            <v>1</v>
          </cell>
          <cell r="CC30">
            <v>106.83</v>
          </cell>
          <cell r="CF30">
            <v>0</v>
          </cell>
          <cell r="CG30">
            <v>106.83</v>
          </cell>
          <cell r="CJ30">
            <v>0</v>
          </cell>
          <cell r="CK30">
            <v>106.83</v>
          </cell>
          <cell r="CN30">
            <v>2</v>
          </cell>
          <cell r="CO30">
            <v>106.83</v>
          </cell>
          <cell r="CR30">
            <v>0</v>
          </cell>
          <cell r="CS30">
            <v>106.83</v>
          </cell>
          <cell r="CV30">
            <v>3</v>
          </cell>
          <cell r="CW30">
            <v>106.83</v>
          </cell>
          <cell r="CZ30">
            <v>2</v>
          </cell>
          <cell r="DA30">
            <v>106.83</v>
          </cell>
          <cell r="DD30">
            <v>17</v>
          </cell>
          <cell r="DE30">
            <v>106.83</v>
          </cell>
          <cell r="DH30">
            <v>1</v>
          </cell>
          <cell r="DI30">
            <v>106.83</v>
          </cell>
          <cell r="DL30">
            <v>0</v>
          </cell>
          <cell r="DM30">
            <v>106.83</v>
          </cell>
          <cell r="DP30">
            <v>41</v>
          </cell>
          <cell r="DQ30">
            <v>106.83</v>
          </cell>
          <cell r="DT30">
            <v>25</v>
          </cell>
          <cell r="DU30">
            <v>106.83</v>
          </cell>
          <cell r="DX30">
            <v>1</v>
          </cell>
          <cell r="DY30">
            <v>106.83</v>
          </cell>
          <cell r="EB30">
            <v>0</v>
          </cell>
          <cell r="EC30">
            <v>106.83</v>
          </cell>
          <cell r="EF30">
            <v>0</v>
          </cell>
          <cell r="EG30">
            <v>106.83</v>
          </cell>
          <cell r="EJ30">
            <v>0</v>
          </cell>
          <cell r="EK30">
            <v>106.83</v>
          </cell>
        </row>
        <row r="31">
          <cell r="C31" t="str">
            <v>6.2.7</v>
          </cell>
          <cell r="D31">
            <v>5213870</v>
          </cell>
          <cell r="E31" t="str">
            <v>SICRO SERVIÇO</v>
          </cell>
          <cell r="F31" t="str">
            <v>FORNECIMENTO E IMPLANTAÇÃO DE SUPORTE METÁLICO GALVANIZADO PARA PLACAS - 3,00 X 2,00 M</v>
          </cell>
          <cell r="G31" t="str">
            <v>UN</v>
          </cell>
          <cell r="H31">
            <v>17</v>
          </cell>
          <cell r="I31">
            <v>20895.72</v>
          </cell>
          <cell r="L31">
            <v>0</v>
          </cell>
          <cell r="M31">
            <v>1229.1600000000001</v>
          </cell>
          <cell r="P31">
            <v>0</v>
          </cell>
          <cell r="Q31">
            <v>1229.1600000000001</v>
          </cell>
          <cell r="T31">
            <v>0</v>
          </cell>
          <cell r="U31">
            <v>1229.1600000000001</v>
          </cell>
          <cell r="X31">
            <v>0</v>
          </cell>
          <cell r="Y31">
            <v>1229.1600000000001</v>
          </cell>
          <cell r="AB31">
            <v>0</v>
          </cell>
          <cell r="AC31">
            <v>1229.1600000000001</v>
          </cell>
          <cell r="AF31">
            <v>0</v>
          </cell>
          <cell r="AG31">
            <v>1229.1600000000001</v>
          </cell>
          <cell r="AJ31">
            <v>0</v>
          </cell>
          <cell r="AK31">
            <v>1229.1600000000001</v>
          </cell>
          <cell r="AN31">
            <v>4</v>
          </cell>
          <cell r="AO31">
            <v>1229.1600000000001</v>
          </cell>
          <cell r="AR31">
            <v>0</v>
          </cell>
          <cell r="AS31">
            <v>1229.1600000000001</v>
          </cell>
          <cell r="AV31">
            <v>0</v>
          </cell>
          <cell r="AW31">
            <v>1229.1600000000001</v>
          </cell>
          <cell r="AZ31">
            <v>0</v>
          </cell>
          <cell r="BA31">
            <v>1229.1600000000001</v>
          </cell>
          <cell r="BD31">
            <v>0</v>
          </cell>
          <cell r="BE31">
            <v>1229.1600000000001</v>
          </cell>
          <cell r="BH31">
            <v>0</v>
          </cell>
          <cell r="BI31">
            <v>1229.1600000000001</v>
          </cell>
          <cell r="BL31">
            <v>0</v>
          </cell>
          <cell r="BM31">
            <v>1229.1600000000001</v>
          </cell>
          <cell r="BP31">
            <v>0</v>
          </cell>
          <cell r="BQ31">
            <v>1229.1600000000001</v>
          </cell>
          <cell r="BT31">
            <v>0</v>
          </cell>
          <cell r="BU31">
            <v>1229.1600000000001</v>
          </cell>
          <cell r="BX31">
            <v>0</v>
          </cell>
          <cell r="BY31">
            <v>1229.1600000000001</v>
          </cell>
          <cell r="CB31">
            <v>1</v>
          </cell>
          <cell r="CC31">
            <v>1229.1600000000001</v>
          </cell>
          <cell r="CF31">
            <v>4</v>
          </cell>
          <cell r="CG31">
            <v>1229.1600000000001</v>
          </cell>
          <cell r="CJ31">
            <v>0</v>
          </cell>
          <cell r="CK31">
            <v>1229.1600000000001</v>
          </cell>
          <cell r="CN31">
            <v>0</v>
          </cell>
          <cell r="CO31">
            <v>1229.1600000000001</v>
          </cell>
          <cell r="CR31">
            <v>0</v>
          </cell>
          <cell r="CS31">
            <v>1229.1600000000001</v>
          </cell>
          <cell r="CV31">
            <v>0</v>
          </cell>
          <cell r="CW31">
            <v>1229.1600000000001</v>
          </cell>
          <cell r="CZ31">
            <v>1</v>
          </cell>
          <cell r="DA31">
            <v>1229.1600000000001</v>
          </cell>
          <cell r="DD31">
            <v>0</v>
          </cell>
          <cell r="DE31">
            <v>1229.1600000000001</v>
          </cell>
          <cell r="DH31">
            <v>0</v>
          </cell>
          <cell r="DI31">
            <v>1229.1600000000001</v>
          </cell>
          <cell r="DL31">
            <v>0</v>
          </cell>
          <cell r="DM31">
            <v>1229.1600000000001</v>
          </cell>
          <cell r="DP31">
            <v>0</v>
          </cell>
          <cell r="DQ31">
            <v>1229.1600000000001</v>
          </cell>
          <cell r="DT31">
            <v>7</v>
          </cell>
          <cell r="DU31">
            <v>1229.1600000000001</v>
          </cell>
          <cell r="DX31">
            <v>0</v>
          </cell>
          <cell r="DY31">
            <v>1229.1600000000001</v>
          </cell>
          <cell r="EB31">
            <v>0</v>
          </cell>
          <cell r="EC31">
            <v>1229.1600000000001</v>
          </cell>
          <cell r="EF31">
            <v>0</v>
          </cell>
          <cell r="EG31">
            <v>1229.1600000000001</v>
          </cell>
          <cell r="EJ31">
            <v>0</v>
          </cell>
          <cell r="EK31">
            <v>1229.1600000000001</v>
          </cell>
        </row>
        <row r="32">
          <cell r="C32" t="str">
            <v>6.3</v>
          </cell>
          <cell r="F32" t="str">
            <v>FAIXA DE DOMINIO</v>
          </cell>
        </row>
        <row r="33">
          <cell r="C33" t="str">
            <v>6.3.1</v>
          </cell>
          <cell r="D33" t="str">
            <v>RO-41278</v>
          </cell>
          <cell r="E33" t="str">
            <v>DER/MG</v>
          </cell>
          <cell r="F33" t="str">
            <v>CERCA  DE  ARAME  FARPADO,  TIPO  OC.CA-01  (COM  4  FIOS  E MOURÃO  DE  MADEIRA  COM  ESPAÇAMENTO  DE  2,5  METROS)  ((EXECUÇÃO,   INCLUINDO   ESCAVAÇÃO , FORNECIMENTO, ASSENTAMENTO E TRANSPORTE DE TODOS OS MATERIAIS)</v>
          </cell>
          <cell r="G33" t="str">
            <v>M</v>
          </cell>
          <cell r="H33">
            <v>206668.80000000005</v>
          </cell>
          <cell r="I33">
            <v>2984297.34</v>
          </cell>
          <cell r="L33">
            <v>4555.2</v>
          </cell>
          <cell r="M33">
            <v>14.44</v>
          </cell>
          <cell r="P33">
            <v>801.6</v>
          </cell>
          <cell r="Q33">
            <v>14.44</v>
          </cell>
          <cell r="T33">
            <v>1046.3999999999996</v>
          </cell>
          <cell r="U33">
            <v>14.44</v>
          </cell>
          <cell r="X33">
            <v>9460.7999999999993</v>
          </cell>
          <cell r="Y33">
            <v>14.44</v>
          </cell>
          <cell r="AB33">
            <v>5303.9999999999982</v>
          </cell>
          <cell r="AC33">
            <v>14.44</v>
          </cell>
          <cell r="AF33">
            <v>5966.4</v>
          </cell>
          <cell r="AG33">
            <v>14.44</v>
          </cell>
          <cell r="AJ33">
            <v>3672.0000000000023</v>
          </cell>
          <cell r="AK33">
            <v>14.44</v>
          </cell>
          <cell r="AN33">
            <v>10411.199999999915</v>
          </cell>
          <cell r="AO33">
            <v>14.44</v>
          </cell>
          <cell r="AR33">
            <v>2520</v>
          </cell>
          <cell r="AS33">
            <v>14.44</v>
          </cell>
          <cell r="AV33">
            <v>6873.600000000024</v>
          </cell>
          <cell r="AW33">
            <v>14.44</v>
          </cell>
          <cell r="AZ33">
            <v>1358.3999999999651</v>
          </cell>
          <cell r="BA33">
            <v>14.44</v>
          </cell>
          <cell r="BD33">
            <v>12715.200000000059</v>
          </cell>
          <cell r="BE33">
            <v>14.44</v>
          </cell>
          <cell r="BH33">
            <v>12115.200000000003</v>
          </cell>
          <cell r="BI33">
            <v>14.44</v>
          </cell>
          <cell r="BL33">
            <v>15528.000000000065</v>
          </cell>
          <cell r="BM33">
            <v>14.44</v>
          </cell>
          <cell r="BP33">
            <v>2918.3999999999651</v>
          </cell>
          <cell r="BQ33">
            <v>14.44</v>
          </cell>
          <cell r="BT33">
            <v>8380.8000000000175</v>
          </cell>
          <cell r="BU33">
            <v>14.44</v>
          </cell>
          <cell r="BX33">
            <v>6902.3999999999978</v>
          </cell>
          <cell r="BY33">
            <v>14.44</v>
          </cell>
          <cell r="CB33">
            <v>7656.0000000000218</v>
          </cell>
          <cell r="CC33">
            <v>14.44</v>
          </cell>
          <cell r="CF33">
            <v>13555.200000000003</v>
          </cell>
          <cell r="CG33">
            <v>14.44</v>
          </cell>
          <cell r="CJ33">
            <v>6873.5999999999694</v>
          </cell>
          <cell r="CK33">
            <v>14.44</v>
          </cell>
          <cell r="CN33">
            <v>12158.399999999965</v>
          </cell>
          <cell r="CO33">
            <v>14.44</v>
          </cell>
          <cell r="CR33">
            <v>13204.799999999996</v>
          </cell>
          <cell r="CS33">
            <v>14.44</v>
          </cell>
          <cell r="CV33">
            <v>12259.199999999983</v>
          </cell>
          <cell r="CW33">
            <v>14.44</v>
          </cell>
          <cell r="CZ33">
            <v>10968.000000000065</v>
          </cell>
          <cell r="DA33">
            <v>14.44</v>
          </cell>
          <cell r="DD33">
            <v>7262.3999999999432</v>
          </cell>
          <cell r="DE33">
            <v>14.44</v>
          </cell>
          <cell r="DH33">
            <v>1276.8000000000393</v>
          </cell>
          <cell r="DI33">
            <v>14.44</v>
          </cell>
          <cell r="DL33">
            <v>734.3999999999869</v>
          </cell>
          <cell r="DM33">
            <v>14.44</v>
          </cell>
          <cell r="DP33">
            <v>3960</v>
          </cell>
          <cell r="DQ33">
            <v>14.44</v>
          </cell>
          <cell r="DT33">
            <v>3907.200000000048</v>
          </cell>
          <cell r="DU33">
            <v>14.44</v>
          </cell>
          <cell r="DX33">
            <v>2323.2000000000153</v>
          </cell>
          <cell r="DY33">
            <v>14.44</v>
          </cell>
          <cell r="EB33">
            <v>0</v>
          </cell>
          <cell r="EC33">
            <v>14.44</v>
          </cell>
          <cell r="EF33">
            <v>0</v>
          </cell>
          <cell r="EG33">
            <v>14.44</v>
          </cell>
          <cell r="EJ33">
            <v>0</v>
          </cell>
          <cell r="EK33">
            <v>14.44</v>
          </cell>
        </row>
        <row r="34">
          <cell r="C34" t="str">
            <v>6.3.2</v>
          </cell>
          <cell r="D34" t="str">
            <v>RO-41279</v>
          </cell>
          <cell r="E34" t="str">
            <v>DER/MG</v>
          </cell>
          <cell r="F34" t="str">
            <v>RECONFECÇÃO DE CERCA COM REAPROVEITAMENTO DE 70% DE MATERIAIS (EXECUÇÃO, INCLUINDO FORNECIMENTO, ASSENTAMENTO E TRANSPORTE DE TODOS OS MATERIAIS)</v>
          </cell>
          <cell r="G34" t="str">
            <v>M</v>
          </cell>
          <cell r="H34">
            <v>482227.20000000019</v>
          </cell>
          <cell r="I34">
            <v>4899428.22</v>
          </cell>
          <cell r="L34">
            <v>10628.800000000001</v>
          </cell>
          <cell r="M34">
            <v>10.16</v>
          </cell>
          <cell r="P34">
            <v>1870.4</v>
          </cell>
          <cell r="Q34">
            <v>10.16</v>
          </cell>
          <cell r="T34">
            <v>2441.6</v>
          </cell>
          <cell r="U34">
            <v>10.16</v>
          </cell>
          <cell r="X34">
            <v>22075.200000000001</v>
          </cell>
          <cell r="Y34">
            <v>10.16</v>
          </cell>
          <cell r="AB34">
            <v>12375.999999999996</v>
          </cell>
          <cell r="AC34">
            <v>10.16</v>
          </cell>
          <cell r="AF34">
            <v>13921.600000000002</v>
          </cell>
          <cell r="AG34">
            <v>10.16</v>
          </cell>
          <cell r="AJ34">
            <v>8568.0000000000073</v>
          </cell>
          <cell r="AK34">
            <v>10.16</v>
          </cell>
          <cell r="AN34">
            <v>24292.799999999806</v>
          </cell>
          <cell r="AO34">
            <v>10.16</v>
          </cell>
          <cell r="AR34">
            <v>5880.0000000000009</v>
          </cell>
          <cell r="AS34">
            <v>10.16</v>
          </cell>
          <cell r="AV34">
            <v>16038.400000000058</v>
          </cell>
          <cell r="AW34">
            <v>10.16</v>
          </cell>
          <cell r="AZ34">
            <v>3169.599999999919</v>
          </cell>
          <cell r="BA34">
            <v>10.16</v>
          </cell>
          <cell r="BD34">
            <v>29668.800000000141</v>
          </cell>
          <cell r="BE34">
            <v>10.16</v>
          </cell>
          <cell r="BH34">
            <v>28268.80000000001</v>
          </cell>
          <cell r="BI34">
            <v>10.16</v>
          </cell>
          <cell r="BL34">
            <v>36232.00000000016</v>
          </cell>
          <cell r="BM34">
            <v>10.16</v>
          </cell>
          <cell r="BP34">
            <v>6809.5999999999194</v>
          </cell>
          <cell r="BQ34">
            <v>10.16</v>
          </cell>
          <cell r="BT34">
            <v>19555.200000000044</v>
          </cell>
          <cell r="BU34">
            <v>10.16</v>
          </cell>
          <cell r="BX34">
            <v>16105.599999999997</v>
          </cell>
          <cell r="BY34">
            <v>10.16</v>
          </cell>
          <cell r="CB34">
            <v>17864.000000000051</v>
          </cell>
          <cell r="CC34">
            <v>10.16</v>
          </cell>
          <cell r="CF34">
            <v>31628.80000000001</v>
          </cell>
          <cell r="CG34">
            <v>10.16</v>
          </cell>
          <cell r="CJ34">
            <v>16038.399999999931</v>
          </cell>
          <cell r="CK34">
            <v>10.16</v>
          </cell>
          <cell r="CN34">
            <v>28369.599999999922</v>
          </cell>
          <cell r="CO34">
            <v>10.16</v>
          </cell>
          <cell r="CR34">
            <v>30811.199999999993</v>
          </cell>
          <cell r="CS34">
            <v>10.16</v>
          </cell>
          <cell r="CV34">
            <v>28604.799999999963</v>
          </cell>
          <cell r="CW34">
            <v>10.16</v>
          </cell>
          <cell r="CZ34">
            <v>25592.000000000156</v>
          </cell>
          <cell r="DA34">
            <v>10.16</v>
          </cell>
          <cell r="DD34">
            <v>16945.599999999868</v>
          </cell>
          <cell r="DE34">
            <v>10.16</v>
          </cell>
          <cell r="DH34">
            <v>2979.2000000000921</v>
          </cell>
          <cell r="DI34">
            <v>10.16</v>
          </cell>
          <cell r="DL34">
            <v>1713.5999999999697</v>
          </cell>
          <cell r="DM34">
            <v>10.16</v>
          </cell>
          <cell r="DP34">
            <v>9240</v>
          </cell>
          <cell r="DQ34">
            <v>10.16</v>
          </cell>
          <cell r="DT34">
            <v>9116.800000000112</v>
          </cell>
          <cell r="DU34">
            <v>10.16</v>
          </cell>
          <cell r="DX34">
            <v>5420.8000000000366</v>
          </cell>
          <cell r="DY34">
            <v>10.16</v>
          </cell>
          <cell r="EB34">
            <v>0</v>
          </cell>
          <cell r="EC34">
            <v>10.16</v>
          </cell>
          <cell r="EF34">
            <v>0</v>
          </cell>
          <cell r="EG34">
            <v>10.16</v>
          </cell>
          <cell r="EJ34">
            <v>0</v>
          </cell>
          <cell r="EK34">
            <v>10.16</v>
          </cell>
        </row>
        <row r="35">
          <cell r="C35" t="str">
            <v>6.4</v>
          </cell>
          <cell r="F35" t="str">
            <v>DRENAGEM E OBRA DE ARTE CORRENTE</v>
          </cell>
        </row>
        <row r="36">
          <cell r="C36" t="str">
            <v>6.4.1</v>
          </cell>
          <cell r="D36" t="str">
            <v>RO-41599</v>
          </cell>
          <cell r="E36" t="str">
            <v>DER/MG</v>
          </cell>
          <cell r="F36" t="str">
            <v>DEMOLIÇÃO DE CONCRETO SIMPLES</v>
          </cell>
          <cell r="G36" t="str">
            <v>M3</v>
          </cell>
          <cell r="H36">
            <v>305.26704000000012</v>
          </cell>
          <cell r="I36">
            <v>39144.239999999998</v>
          </cell>
          <cell r="L36">
            <v>6.7284100000000064</v>
          </cell>
          <cell r="M36">
            <v>128.22999999999999</v>
          </cell>
          <cell r="P36">
            <v>1.1840300000000514</v>
          </cell>
          <cell r="Q36">
            <v>128.22999999999999</v>
          </cell>
          <cell r="T36">
            <v>1.5456199999998841</v>
          </cell>
          <cell r="U36">
            <v>128.22999999999999</v>
          </cell>
          <cell r="X36">
            <v>13.974390000000026</v>
          </cell>
          <cell r="Y36">
            <v>128.22999999999999</v>
          </cell>
          <cell r="AB36">
            <v>7.8344499999999684</v>
          </cell>
          <cell r="AC36">
            <v>128.22999999999999</v>
          </cell>
          <cell r="AF36">
            <v>8.8128700000000464</v>
          </cell>
          <cell r="AG36">
            <v>128.22999999999999</v>
          </cell>
          <cell r="AJ36">
            <v>5.4238500000000647</v>
          </cell>
          <cell r="AK36">
            <v>128.22999999999999</v>
          </cell>
          <cell r="AN36">
            <v>15.378209999999877</v>
          </cell>
          <cell r="AO36">
            <v>128.22999999999999</v>
          </cell>
          <cell r="AR36">
            <v>3.7222499999999998</v>
          </cell>
          <cell r="AS36">
            <v>128.22999999999999</v>
          </cell>
          <cell r="AV36">
            <v>10.152880000000035</v>
          </cell>
          <cell r="AW36">
            <v>128.22999999999999</v>
          </cell>
          <cell r="AZ36">
            <v>2.0064699999999482</v>
          </cell>
          <cell r="BA36">
            <v>128.22999999999999</v>
          </cell>
          <cell r="BD36">
            <v>18.781410000000086</v>
          </cell>
          <cell r="BE36">
            <v>128.22999999999999</v>
          </cell>
          <cell r="BH36">
            <v>17.895160000000004</v>
          </cell>
          <cell r="BI36">
            <v>128.22999999999999</v>
          </cell>
          <cell r="BL36">
            <v>22.936150000000094</v>
          </cell>
          <cell r="BM36">
            <v>128.22999999999999</v>
          </cell>
          <cell r="BP36">
            <v>4.3107199999999484</v>
          </cell>
          <cell r="BQ36">
            <v>128.22999999999999</v>
          </cell>
          <cell r="BT36">
            <v>12.379140000000026</v>
          </cell>
          <cell r="BU36">
            <v>128.22999999999999</v>
          </cell>
          <cell r="BX36">
            <v>10.195419999999997</v>
          </cell>
          <cell r="BY36">
            <v>128.22999999999999</v>
          </cell>
          <cell r="CB36">
            <v>11.308550000000032</v>
          </cell>
          <cell r="CC36">
            <v>128.22999999999999</v>
          </cell>
          <cell r="CF36">
            <v>20.022160000000007</v>
          </cell>
          <cell r="CG36">
            <v>128.22999999999999</v>
          </cell>
          <cell r="CJ36">
            <v>10.152879999999955</v>
          </cell>
          <cell r="CK36">
            <v>128.22999999999999</v>
          </cell>
          <cell r="CN36">
            <v>17.958969999999951</v>
          </cell>
          <cell r="CO36">
            <v>128.22999999999999</v>
          </cell>
          <cell r="CR36">
            <v>19.504589999999993</v>
          </cell>
          <cell r="CS36">
            <v>128.22999999999999</v>
          </cell>
          <cell r="CV36">
            <v>18.107859999999974</v>
          </cell>
          <cell r="CW36">
            <v>128.22999999999999</v>
          </cell>
          <cell r="CZ36">
            <v>16.200650000000095</v>
          </cell>
          <cell r="DA36">
            <v>128.22999999999999</v>
          </cell>
          <cell r="DD36">
            <v>10.727169999999916</v>
          </cell>
          <cell r="DE36">
            <v>128.22999999999999</v>
          </cell>
          <cell r="DH36">
            <v>1.8859400000000581</v>
          </cell>
          <cell r="DI36">
            <v>128.22999999999999</v>
          </cell>
          <cell r="DL36">
            <v>1.0847699999999807</v>
          </cell>
          <cell r="DM36">
            <v>128.22999999999999</v>
          </cell>
          <cell r="DP36">
            <v>5.8492499999999996</v>
          </cell>
          <cell r="DQ36">
            <v>128.22999999999999</v>
          </cell>
          <cell r="DT36">
            <v>5.7712600000000709</v>
          </cell>
          <cell r="DU36">
            <v>128.22999999999999</v>
          </cell>
          <cell r="DX36">
            <v>3.4315600000000224</v>
          </cell>
          <cell r="DY36">
            <v>128.22999999999999</v>
          </cell>
          <cell r="EB36">
            <v>0</v>
          </cell>
          <cell r="EC36">
            <v>128.22999999999999</v>
          </cell>
          <cell r="EF36">
            <v>0</v>
          </cell>
          <cell r="EG36">
            <v>128.22999999999999</v>
          </cell>
          <cell r="EJ36">
            <v>0</v>
          </cell>
          <cell r="EK36">
            <v>128.22999999999999</v>
          </cell>
        </row>
        <row r="37">
          <cell r="C37" t="str">
            <v>6.4.2</v>
          </cell>
          <cell r="D37" t="str">
            <v>RO-40670</v>
          </cell>
          <cell r="E37" t="str">
            <v>DER/MG</v>
          </cell>
          <cell r="F37" t="str">
            <v>SARJETA DE CONCRETO EM CORTE TIPO DR.SCC-X/Y. LARGURA = 100 CM  TIPO 90/30 (EXECUÇÃO,  INCLUINDO  ESCAVAÇÃO, FORNECIMENTO E TRANSPORTE DE TODOS OS MATERIAIS)</v>
          </cell>
          <cell r="G37" t="str">
            <v>M</v>
          </cell>
          <cell r="H37">
            <v>861.12000000000035</v>
          </cell>
          <cell r="I37">
            <v>55464.6</v>
          </cell>
          <cell r="L37">
            <v>18.980000000000018</v>
          </cell>
          <cell r="M37">
            <v>64.41</v>
          </cell>
          <cell r="P37">
            <v>3.3400000000001455</v>
          </cell>
          <cell r="Q37">
            <v>64.41</v>
          </cell>
          <cell r="T37">
            <v>4.3599999999996726</v>
          </cell>
          <cell r="U37">
            <v>64.41</v>
          </cell>
          <cell r="X37">
            <v>39.420000000000073</v>
          </cell>
          <cell r="Y37">
            <v>64.41</v>
          </cell>
          <cell r="AB37">
            <v>22.099999999999909</v>
          </cell>
          <cell r="AC37">
            <v>64.41</v>
          </cell>
          <cell r="AF37">
            <v>24.860000000000127</v>
          </cell>
          <cell r="AG37">
            <v>64.41</v>
          </cell>
          <cell r="AJ37">
            <v>15.300000000000182</v>
          </cell>
          <cell r="AK37">
            <v>64.41</v>
          </cell>
          <cell r="AN37">
            <v>43.379999999999654</v>
          </cell>
          <cell r="AO37">
            <v>64.41</v>
          </cell>
          <cell r="AR37">
            <v>10.5</v>
          </cell>
          <cell r="AS37">
            <v>64.41</v>
          </cell>
          <cell r="AV37">
            <v>28.6400000000001</v>
          </cell>
          <cell r="AW37">
            <v>64.41</v>
          </cell>
          <cell r="AZ37">
            <v>5.6599999999998545</v>
          </cell>
          <cell r="BA37">
            <v>64.41</v>
          </cell>
          <cell r="BD37">
            <v>52.980000000000246</v>
          </cell>
          <cell r="BE37">
            <v>64.41</v>
          </cell>
          <cell r="BH37">
            <v>50.480000000000018</v>
          </cell>
          <cell r="BI37">
            <v>64.41</v>
          </cell>
          <cell r="BL37">
            <v>64.700000000000273</v>
          </cell>
          <cell r="BM37">
            <v>64.41</v>
          </cell>
          <cell r="BP37">
            <v>12.159999999999854</v>
          </cell>
          <cell r="BQ37">
            <v>64.41</v>
          </cell>
          <cell r="BT37">
            <v>34.920000000000073</v>
          </cell>
          <cell r="BU37">
            <v>64.41</v>
          </cell>
          <cell r="BX37">
            <v>28.759999999999991</v>
          </cell>
          <cell r="BY37">
            <v>64.41</v>
          </cell>
          <cell r="CB37">
            <v>31.900000000000091</v>
          </cell>
          <cell r="CC37">
            <v>64.41</v>
          </cell>
          <cell r="CF37">
            <v>56.480000000000018</v>
          </cell>
          <cell r="CG37">
            <v>64.41</v>
          </cell>
          <cell r="CJ37">
            <v>28.639999999999873</v>
          </cell>
          <cell r="CK37">
            <v>64.41</v>
          </cell>
          <cell r="CN37">
            <v>50.659999999999854</v>
          </cell>
          <cell r="CO37">
            <v>64.41</v>
          </cell>
          <cell r="CR37">
            <v>55.019999999999982</v>
          </cell>
          <cell r="CS37">
            <v>64.41</v>
          </cell>
          <cell r="CV37">
            <v>51.079999999999927</v>
          </cell>
          <cell r="CW37">
            <v>64.41</v>
          </cell>
          <cell r="CZ37">
            <v>45.700000000000273</v>
          </cell>
          <cell r="DA37">
            <v>64.41</v>
          </cell>
          <cell r="DD37">
            <v>30.259999999999764</v>
          </cell>
          <cell r="DE37">
            <v>64.41</v>
          </cell>
          <cell r="DH37">
            <v>5.3200000000001637</v>
          </cell>
          <cell r="DI37">
            <v>64.41</v>
          </cell>
          <cell r="DL37">
            <v>3.0599999999999454</v>
          </cell>
          <cell r="DM37">
            <v>64.41</v>
          </cell>
          <cell r="DP37">
            <v>16.5</v>
          </cell>
          <cell r="DQ37">
            <v>64.41</v>
          </cell>
          <cell r="DT37">
            <v>16.2800000000002</v>
          </cell>
          <cell r="DU37">
            <v>64.41</v>
          </cell>
          <cell r="DX37">
            <v>9.6800000000000637</v>
          </cell>
          <cell r="DY37">
            <v>64.41</v>
          </cell>
          <cell r="EB37">
            <v>0</v>
          </cell>
          <cell r="EC37">
            <v>64.41</v>
          </cell>
          <cell r="EF37">
            <v>0</v>
          </cell>
          <cell r="EG37">
            <v>64.41</v>
          </cell>
          <cell r="EJ37">
            <v>0</v>
          </cell>
          <cell r="EK37">
            <v>64.41</v>
          </cell>
        </row>
        <row r="38">
          <cell r="C38" t="str">
            <v>6.4.3</v>
          </cell>
          <cell r="D38" t="str">
            <v>ED-48664</v>
          </cell>
          <cell r="E38" t="str">
            <v>DER/MG</v>
          </cell>
          <cell r="F38" t="str">
            <v>GUIA  DE  MEIO-FIO  (10X15X22)CM  E  SARJETA  (30X10)CM  COM INCLINAÇÃO DE 10%, EM CONCRETO COM FCK 15MPA, MOLDADA IN-LOCO,   FORMA   EM   MADEIRA,   INCLUSIVE   ESCAVAÇÃO, APILOAMENTO  E  TRANSPORTE  COM  RETIRADA  DO  MATERIAL ESCAVADO (EM CAÇAMBA)</v>
          </cell>
          <cell r="G38" t="str">
            <v>M</v>
          </cell>
          <cell r="H38">
            <v>1291.6800000000007</v>
          </cell>
          <cell r="I38">
            <v>87511.189999999988</v>
          </cell>
          <cell r="L38">
            <v>28.470000000000027</v>
          </cell>
          <cell r="M38">
            <v>67.75</v>
          </cell>
          <cell r="P38">
            <v>5.0100000000002183</v>
          </cell>
          <cell r="Q38">
            <v>67.75</v>
          </cell>
          <cell r="T38">
            <v>6.5399999999995089</v>
          </cell>
          <cell r="U38">
            <v>67.75</v>
          </cell>
          <cell r="X38">
            <v>59.130000000000109</v>
          </cell>
          <cell r="Y38">
            <v>67.75</v>
          </cell>
          <cell r="AB38">
            <v>33.149999999999864</v>
          </cell>
          <cell r="AC38">
            <v>67.75</v>
          </cell>
          <cell r="AF38">
            <v>37.290000000000191</v>
          </cell>
          <cell r="AG38">
            <v>67.75</v>
          </cell>
          <cell r="AJ38">
            <v>22.950000000000273</v>
          </cell>
          <cell r="AK38">
            <v>67.75</v>
          </cell>
          <cell r="AN38">
            <v>65.069999999999482</v>
          </cell>
          <cell r="AO38">
            <v>67.75</v>
          </cell>
          <cell r="AR38">
            <v>15.75</v>
          </cell>
          <cell r="AS38">
            <v>67.75</v>
          </cell>
          <cell r="AV38">
            <v>42.96000000000015</v>
          </cell>
          <cell r="AW38">
            <v>67.75</v>
          </cell>
          <cell r="AZ38">
            <v>8.4899999999997817</v>
          </cell>
          <cell r="BA38">
            <v>67.75</v>
          </cell>
          <cell r="BD38">
            <v>79.470000000000368</v>
          </cell>
          <cell r="BE38">
            <v>67.75</v>
          </cell>
          <cell r="BH38">
            <v>75.720000000000027</v>
          </cell>
          <cell r="BI38">
            <v>67.75</v>
          </cell>
          <cell r="BL38">
            <v>97.050000000000409</v>
          </cell>
          <cell r="BM38">
            <v>67.75</v>
          </cell>
          <cell r="BP38">
            <v>18.239999999999782</v>
          </cell>
          <cell r="BQ38">
            <v>67.75</v>
          </cell>
          <cell r="BT38">
            <v>52.380000000000109</v>
          </cell>
          <cell r="BU38">
            <v>67.75</v>
          </cell>
          <cell r="BX38">
            <v>43.139999999999986</v>
          </cell>
          <cell r="BY38">
            <v>67.75</v>
          </cell>
          <cell r="CB38">
            <v>47.850000000000136</v>
          </cell>
          <cell r="CC38">
            <v>67.75</v>
          </cell>
          <cell r="CF38">
            <v>84.720000000000027</v>
          </cell>
          <cell r="CG38">
            <v>67.75</v>
          </cell>
          <cell r="CJ38">
            <v>42.959999999999809</v>
          </cell>
          <cell r="CK38">
            <v>67.75</v>
          </cell>
          <cell r="CN38">
            <v>75.989999999999782</v>
          </cell>
          <cell r="CO38">
            <v>67.75</v>
          </cell>
          <cell r="CR38">
            <v>82.529999999999973</v>
          </cell>
          <cell r="CS38">
            <v>67.75</v>
          </cell>
          <cell r="CV38">
            <v>76.619999999999891</v>
          </cell>
          <cell r="CW38">
            <v>67.75</v>
          </cell>
          <cell r="CZ38">
            <v>68.550000000000409</v>
          </cell>
          <cell r="DA38">
            <v>67.75</v>
          </cell>
          <cell r="DD38">
            <v>45.389999999999645</v>
          </cell>
          <cell r="DE38">
            <v>67.75</v>
          </cell>
          <cell r="DH38">
            <v>7.9800000000002456</v>
          </cell>
          <cell r="DI38">
            <v>67.75</v>
          </cell>
          <cell r="DL38">
            <v>4.5899999999999181</v>
          </cell>
          <cell r="DM38">
            <v>67.75</v>
          </cell>
          <cell r="DP38">
            <v>24.75</v>
          </cell>
          <cell r="DQ38">
            <v>67.75</v>
          </cell>
          <cell r="DT38">
            <v>24.4200000000003</v>
          </cell>
          <cell r="DU38">
            <v>67.75</v>
          </cell>
          <cell r="DX38">
            <v>14.520000000000095</v>
          </cell>
          <cell r="DY38">
            <v>67.75</v>
          </cell>
          <cell r="EB38">
            <v>0</v>
          </cell>
          <cell r="EC38">
            <v>67.75</v>
          </cell>
          <cell r="EF38">
            <v>0</v>
          </cell>
          <cell r="EG38">
            <v>67.75</v>
          </cell>
          <cell r="EJ38">
            <v>0</v>
          </cell>
          <cell r="EK38">
            <v>67.75</v>
          </cell>
        </row>
        <row r="39">
          <cell r="C39" t="str">
            <v>6.4.4</v>
          </cell>
          <cell r="D39" t="str">
            <v>ED-48603</v>
          </cell>
          <cell r="E39" t="str">
            <v>DER/MG</v>
          </cell>
          <cell r="F39" t="str">
            <v>DESCIDA D´ÁGUA TIPO CALHA DN 1000, EXCLUSIVE BOTA FORA</v>
          </cell>
          <cell r="G39" t="str">
            <v>M</v>
          </cell>
          <cell r="H39">
            <v>215.28000000000009</v>
          </cell>
          <cell r="I39">
            <v>131585.43</v>
          </cell>
          <cell r="L39">
            <v>4.7450000000000045</v>
          </cell>
          <cell r="M39">
            <v>611.23</v>
          </cell>
          <cell r="P39">
            <v>0.83500000000003638</v>
          </cell>
          <cell r="Q39">
            <v>611.23</v>
          </cell>
          <cell r="T39">
            <v>1.0899999999999181</v>
          </cell>
          <cell r="U39">
            <v>611.23</v>
          </cell>
          <cell r="X39">
            <v>9.8550000000000182</v>
          </cell>
          <cell r="Y39">
            <v>611.23</v>
          </cell>
          <cell r="AB39">
            <v>5.5249999999999773</v>
          </cell>
          <cell r="AC39">
            <v>611.23</v>
          </cell>
          <cell r="AF39">
            <v>6.2150000000000318</v>
          </cell>
          <cell r="AG39">
            <v>611.23</v>
          </cell>
          <cell r="AJ39">
            <v>3.8250000000000455</v>
          </cell>
          <cell r="AK39">
            <v>611.23</v>
          </cell>
          <cell r="AN39">
            <v>10.844999999999914</v>
          </cell>
          <cell r="AO39">
            <v>611.23</v>
          </cell>
          <cell r="AR39">
            <v>2.625</v>
          </cell>
          <cell r="AS39">
            <v>611.23</v>
          </cell>
          <cell r="AV39">
            <v>7.160000000000025</v>
          </cell>
          <cell r="AW39">
            <v>611.23</v>
          </cell>
          <cell r="AZ39">
            <v>1.4149999999999636</v>
          </cell>
          <cell r="BA39">
            <v>611.23</v>
          </cell>
          <cell r="BD39">
            <v>13.245000000000061</v>
          </cell>
          <cell r="BE39">
            <v>611.23</v>
          </cell>
          <cell r="BH39">
            <v>12.620000000000005</v>
          </cell>
          <cell r="BI39">
            <v>611.23</v>
          </cell>
          <cell r="BL39">
            <v>16.175000000000068</v>
          </cell>
          <cell r="BM39">
            <v>611.23</v>
          </cell>
          <cell r="BP39">
            <v>3.0399999999999636</v>
          </cell>
          <cell r="BQ39">
            <v>611.23</v>
          </cell>
          <cell r="BT39">
            <v>8.7300000000000182</v>
          </cell>
          <cell r="BU39">
            <v>611.23</v>
          </cell>
          <cell r="BX39">
            <v>7.1899999999999977</v>
          </cell>
          <cell r="BY39">
            <v>611.23</v>
          </cell>
          <cell r="CB39">
            <v>7.9750000000000227</v>
          </cell>
          <cell r="CC39">
            <v>611.23</v>
          </cell>
          <cell r="CF39">
            <v>14.120000000000005</v>
          </cell>
          <cell r="CG39">
            <v>611.23</v>
          </cell>
          <cell r="CJ39">
            <v>7.1599999999999682</v>
          </cell>
          <cell r="CK39">
            <v>611.23</v>
          </cell>
          <cell r="CN39">
            <v>12.664999999999964</v>
          </cell>
          <cell r="CO39">
            <v>611.23</v>
          </cell>
          <cell r="CR39">
            <v>13.754999999999995</v>
          </cell>
          <cell r="CS39">
            <v>611.23</v>
          </cell>
          <cell r="CV39">
            <v>12.769999999999982</v>
          </cell>
          <cell r="CW39">
            <v>611.23</v>
          </cell>
          <cell r="CZ39">
            <v>11.425000000000068</v>
          </cell>
          <cell r="DA39">
            <v>611.23</v>
          </cell>
          <cell r="DD39">
            <v>7.5649999999999409</v>
          </cell>
          <cell r="DE39">
            <v>611.23</v>
          </cell>
          <cell r="DH39">
            <v>1.3300000000000409</v>
          </cell>
          <cell r="DI39">
            <v>611.23</v>
          </cell>
          <cell r="DL39">
            <v>0.76499999999998636</v>
          </cell>
          <cell r="DM39">
            <v>611.23</v>
          </cell>
          <cell r="DP39">
            <v>4.125</v>
          </cell>
          <cell r="DQ39">
            <v>611.23</v>
          </cell>
          <cell r="DT39">
            <v>4.07000000000005</v>
          </cell>
          <cell r="DU39">
            <v>611.23</v>
          </cell>
          <cell r="DX39">
            <v>2.4200000000000159</v>
          </cell>
          <cell r="DY39">
            <v>611.23</v>
          </cell>
          <cell r="EB39">
            <v>0</v>
          </cell>
          <cell r="EC39">
            <v>611.23</v>
          </cell>
          <cell r="EF39">
            <v>0</v>
          </cell>
          <cell r="EG39">
            <v>611.23</v>
          </cell>
          <cell r="EJ39">
            <v>0</v>
          </cell>
          <cell r="EK39">
            <v>611.23</v>
          </cell>
        </row>
        <row r="40">
          <cell r="C40" t="str">
            <v>6.4.5</v>
          </cell>
          <cell r="D40">
            <v>2003308</v>
          </cell>
          <cell r="E40" t="str">
            <v>SICRO SERVIÇO</v>
          </cell>
          <cell r="F40" t="str">
            <v>VALETA DE PROTEÇÃO DE CORTES COM REVESTIMENTO DE CONCRETO - VPC 04 - AREIA EXTRAÍDA E BRITA PRODUZIDA</v>
          </cell>
          <cell r="G40" t="str">
            <v>M</v>
          </cell>
          <cell r="H40">
            <v>861.12000000000035</v>
          </cell>
          <cell r="I40">
            <v>55834.880000000005</v>
          </cell>
          <cell r="L40">
            <v>18.980000000000018</v>
          </cell>
          <cell r="M40">
            <v>64.84</v>
          </cell>
          <cell r="P40">
            <v>3.3400000000001455</v>
          </cell>
          <cell r="Q40">
            <v>64.84</v>
          </cell>
          <cell r="T40">
            <v>4.3599999999996726</v>
          </cell>
          <cell r="U40">
            <v>64.84</v>
          </cell>
          <cell r="X40">
            <v>39.420000000000073</v>
          </cell>
          <cell r="Y40">
            <v>64.84</v>
          </cell>
          <cell r="AB40">
            <v>22.099999999999909</v>
          </cell>
          <cell r="AC40">
            <v>64.84</v>
          </cell>
          <cell r="AF40">
            <v>24.860000000000127</v>
          </cell>
          <cell r="AG40">
            <v>64.84</v>
          </cell>
          <cell r="AJ40">
            <v>15.300000000000182</v>
          </cell>
          <cell r="AK40">
            <v>64.84</v>
          </cell>
          <cell r="AN40">
            <v>43.379999999999654</v>
          </cell>
          <cell r="AO40">
            <v>64.84</v>
          </cell>
          <cell r="AR40">
            <v>10.5</v>
          </cell>
          <cell r="AS40">
            <v>64.84</v>
          </cell>
          <cell r="AV40">
            <v>28.6400000000001</v>
          </cell>
          <cell r="AW40">
            <v>64.84</v>
          </cell>
          <cell r="AZ40">
            <v>5.6599999999998545</v>
          </cell>
          <cell r="BA40">
            <v>64.84</v>
          </cell>
          <cell r="BD40">
            <v>52.980000000000246</v>
          </cell>
          <cell r="BE40">
            <v>64.84</v>
          </cell>
          <cell r="BH40">
            <v>50.480000000000018</v>
          </cell>
          <cell r="BI40">
            <v>64.84</v>
          </cell>
          <cell r="BL40">
            <v>64.700000000000273</v>
          </cell>
          <cell r="BM40">
            <v>64.84</v>
          </cell>
          <cell r="BP40">
            <v>12.159999999999854</v>
          </cell>
          <cell r="BQ40">
            <v>64.84</v>
          </cell>
          <cell r="BT40">
            <v>34.920000000000073</v>
          </cell>
          <cell r="BU40">
            <v>64.84</v>
          </cell>
          <cell r="BX40">
            <v>28.759999999999991</v>
          </cell>
          <cell r="BY40">
            <v>64.84</v>
          </cell>
          <cell r="CB40">
            <v>31.900000000000091</v>
          </cell>
          <cell r="CC40">
            <v>64.84</v>
          </cell>
          <cell r="CF40">
            <v>56.480000000000018</v>
          </cell>
          <cell r="CG40">
            <v>64.84</v>
          </cell>
          <cell r="CJ40">
            <v>28.639999999999873</v>
          </cell>
          <cell r="CK40">
            <v>64.84</v>
          </cell>
          <cell r="CN40">
            <v>50.659999999999854</v>
          </cell>
          <cell r="CO40">
            <v>64.84</v>
          </cell>
          <cell r="CR40">
            <v>55.019999999999982</v>
          </cell>
          <cell r="CS40">
            <v>64.84</v>
          </cell>
          <cell r="CV40">
            <v>51.079999999999927</v>
          </cell>
          <cell r="CW40">
            <v>64.84</v>
          </cell>
          <cell r="CZ40">
            <v>45.700000000000273</v>
          </cell>
          <cell r="DA40">
            <v>64.84</v>
          </cell>
          <cell r="DD40">
            <v>30.259999999999764</v>
          </cell>
          <cell r="DE40">
            <v>64.84</v>
          </cell>
          <cell r="DH40">
            <v>5.3200000000001637</v>
          </cell>
          <cell r="DI40">
            <v>64.84</v>
          </cell>
          <cell r="DL40">
            <v>3.0599999999999454</v>
          </cell>
          <cell r="DM40">
            <v>64.84</v>
          </cell>
          <cell r="DP40">
            <v>16.5</v>
          </cell>
          <cell r="DQ40">
            <v>64.84</v>
          </cell>
          <cell r="DT40">
            <v>16.2800000000002</v>
          </cell>
          <cell r="DU40">
            <v>64.84</v>
          </cell>
          <cell r="DX40">
            <v>9.6800000000000637</v>
          </cell>
          <cell r="DY40">
            <v>64.84</v>
          </cell>
          <cell r="EB40">
            <v>0</v>
          </cell>
          <cell r="EC40">
            <v>64.84</v>
          </cell>
          <cell r="EF40">
            <v>0</v>
          </cell>
          <cell r="EG40">
            <v>64.84</v>
          </cell>
          <cell r="EJ40">
            <v>0</v>
          </cell>
          <cell r="EK40">
            <v>64.84</v>
          </cell>
        </row>
        <row r="41">
          <cell r="C41" t="str">
            <v>6.4.6</v>
          </cell>
          <cell r="D41">
            <v>2003443</v>
          </cell>
          <cell r="E41" t="str">
            <v>SICRO SERVIÇO</v>
          </cell>
          <cell r="F41" t="str">
            <v>DISSIPADOR DE ENERGIA - DES 02 - AREIA E PEDRA DE MÃO COMERCIAIS</v>
          </cell>
          <cell r="G41" t="str">
            <v>UN</v>
          </cell>
          <cell r="H41">
            <v>172</v>
          </cell>
          <cell r="I41">
            <v>28171.880000000005</v>
          </cell>
          <cell r="L41">
            <v>4</v>
          </cell>
          <cell r="M41">
            <v>163.79</v>
          </cell>
          <cell r="P41">
            <v>1</v>
          </cell>
          <cell r="Q41">
            <v>163.79</v>
          </cell>
          <cell r="T41">
            <v>1</v>
          </cell>
          <cell r="U41">
            <v>163.79</v>
          </cell>
          <cell r="X41">
            <v>8</v>
          </cell>
          <cell r="Y41">
            <v>163.79</v>
          </cell>
          <cell r="AB41">
            <v>4</v>
          </cell>
          <cell r="AC41">
            <v>163.79</v>
          </cell>
          <cell r="AF41">
            <v>5</v>
          </cell>
          <cell r="AG41">
            <v>163.79</v>
          </cell>
          <cell r="AJ41">
            <v>3</v>
          </cell>
          <cell r="AK41">
            <v>163.79</v>
          </cell>
          <cell r="AN41">
            <v>9</v>
          </cell>
          <cell r="AO41">
            <v>163.79</v>
          </cell>
          <cell r="AR41">
            <v>2</v>
          </cell>
          <cell r="AS41">
            <v>163.79</v>
          </cell>
          <cell r="AV41">
            <v>6</v>
          </cell>
          <cell r="AW41">
            <v>163.79</v>
          </cell>
          <cell r="AZ41">
            <v>1</v>
          </cell>
          <cell r="BA41">
            <v>163.79</v>
          </cell>
          <cell r="BD41">
            <v>11</v>
          </cell>
          <cell r="BE41">
            <v>163.79</v>
          </cell>
          <cell r="BH41">
            <v>10</v>
          </cell>
          <cell r="BI41">
            <v>163.79</v>
          </cell>
          <cell r="BL41">
            <v>13</v>
          </cell>
          <cell r="BM41">
            <v>163.79</v>
          </cell>
          <cell r="BP41">
            <v>2</v>
          </cell>
          <cell r="BQ41">
            <v>163.79</v>
          </cell>
          <cell r="BT41">
            <v>7</v>
          </cell>
          <cell r="BU41">
            <v>163.79</v>
          </cell>
          <cell r="BX41">
            <v>6</v>
          </cell>
          <cell r="BY41">
            <v>163.79</v>
          </cell>
          <cell r="CB41">
            <v>6</v>
          </cell>
          <cell r="CC41">
            <v>163.79</v>
          </cell>
          <cell r="CF41">
            <v>11</v>
          </cell>
          <cell r="CG41">
            <v>163.79</v>
          </cell>
          <cell r="CJ41">
            <v>6</v>
          </cell>
          <cell r="CK41">
            <v>163.79</v>
          </cell>
          <cell r="CN41">
            <v>10</v>
          </cell>
          <cell r="CO41">
            <v>163.79</v>
          </cell>
          <cell r="CR41">
            <v>11</v>
          </cell>
          <cell r="CS41">
            <v>163.79</v>
          </cell>
          <cell r="CV41">
            <v>10</v>
          </cell>
          <cell r="CW41">
            <v>163.79</v>
          </cell>
          <cell r="CZ41">
            <v>9</v>
          </cell>
          <cell r="DA41">
            <v>163.79</v>
          </cell>
          <cell r="DD41">
            <v>6</v>
          </cell>
          <cell r="DE41">
            <v>163.79</v>
          </cell>
          <cell r="DH41">
            <v>1</v>
          </cell>
          <cell r="DI41">
            <v>163.79</v>
          </cell>
          <cell r="DL41">
            <v>1</v>
          </cell>
          <cell r="DM41">
            <v>163.79</v>
          </cell>
          <cell r="DP41">
            <v>3</v>
          </cell>
          <cell r="DQ41">
            <v>163.79</v>
          </cell>
          <cell r="DT41">
            <v>3</v>
          </cell>
          <cell r="DU41">
            <v>163.79</v>
          </cell>
          <cell r="DX41">
            <v>2</v>
          </cell>
          <cell r="DY41">
            <v>163.79</v>
          </cell>
          <cell r="EB41">
            <v>0</v>
          </cell>
          <cell r="EC41">
            <v>163.79</v>
          </cell>
          <cell r="EF41">
            <v>0</v>
          </cell>
          <cell r="EG41">
            <v>163.79</v>
          </cell>
          <cell r="EJ41">
            <v>0</v>
          </cell>
          <cell r="EK41">
            <v>163.79</v>
          </cell>
        </row>
        <row r="42">
          <cell r="C42" t="str">
            <v>6.4.7</v>
          </cell>
          <cell r="D42">
            <v>2003447</v>
          </cell>
          <cell r="E42" t="str">
            <v>SICRO SERVIÇO</v>
          </cell>
          <cell r="F42" t="str">
            <v>DISSIPADOR DE ENERGIA - DES 04 - AREIA E PEDRA DE MÃO COMERCIAIS</v>
          </cell>
          <cell r="G42" t="str">
            <v>UN</v>
          </cell>
          <cell r="H42">
            <v>172</v>
          </cell>
          <cell r="I42">
            <v>41479.520000000011</v>
          </cell>
          <cell r="L42">
            <v>4</v>
          </cell>
          <cell r="M42">
            <v>241.16</v>
          </cell>
          <cell r="P42">
            <v>1</v>
          </cell>
          <cell r="Q42">
            <v>241.16</v>
          </cell>
          <cell r="T42">
            <v>1</v>
          </cell>
          <cell r="U42">
            <v>241.16</v>
          </cell>
          <cell r="X42">
            <v>8</v>
          </cell>
          <cell r="Y42">
            <v>241.16</v>
          </cell>
          <cell r="AB42">
            <v>4</v>
          </cell>
          <cell r="AC42">
            <v>241.16</v>
          </cell>
          <cell r="AF42">
            <v>5</v>
          </cell>
          <cell r="AG42">
            <v>241.16</v>
          </cell>
          <cell r="AJ42">
            <v>3</v>
          </cell>
          <cell r="AK42">
            <v>241.16</v>
          </cell>
          <cell r="AN42">
            <v>9</v>
          </cell>
          <cell r="AO42">
            <v>241.16</v>
          </cell>
          <cell r="AR42">
            <v>2</v>
          </cell>
          <cell r="AS42">
            <v>241.16</v>
          </cell>
          <cell r="AV42">
            <v>6</v>
          </cell>
          <cell r="AW42">
            <v>241.16</v>
          </cell>
          <cell r="AZ42">
            <v>1</v>
          </cell>
          <cell r="BA42">
            <v>241.16</v>
          </cell>
          <cell r="BD42">
            <v>11</v>
          </cell>
          <cell r="BE42">
            <v>241.16</v>
          </cell>
          <cell r="BH42">
            <v>10</v>
          </cell>
          <cell r="BI42">
            <v>241.16</v>
          </cell>
          <cell r="BL42">
            <v>13</v>
          </cell>
          <cell r="BM42">
            <v>241.16</v>
          </cell>
          <cell r="BP42">
            <v>2</v>
          </cell>
          <cell r="BQ42">
            <v>241.16</v>
          </cell>
          <cell r="BT42">
            <v>7</v>
          </cell>
          <cell r="BU42">
            <v>241.16</v>
          </cell>
          <cell r="BX42">
            <v>6</v>
          </cell>
          <cell r="BY42">
            <v>241.16</v>
          </cell>
          <cell r="CB42">
            <v>6</v>
          </cell>
          <cell r="CC42">
            <v>241.16</v>
          </cell>
          <cell r="CF42">
            <v>11</v>
          </cell>
          <cell r="CG42">
            <v>241.16</v>
          </cell>
          <cell r="CJ42">
            <v>6</v>
          </cell>
          <cell r="CK42">
            <v>241.16</v>
          </cell>
          <cell r="CN42">
            <v>10</v>
          </cell>
          <cell r="CO42">
            <v>241.16</v>
          </cell>
          <cell r="CR42">
            <v>11</v>
          </cell>
          <cell r="CS42">
            <v>241.16</v>
          </cell>
          <cell r="CV42">
            <v>10</v>
          </cell>
          <cell r="CW42">
            <v>241.16</v>
          </cell>
          <cell r="CZ42">
            <v>9</v>
          </cell>
          <cell r="DA42">
            <v>241.16</v>
          </cell>
          <cell r="DD42">
            <v>6</v>
          </cell>
          <cell r="DE42">
            <v>241.16</v>
          </cell>
          <cell r="DH42">
            <v>1</v>
          </cell>
          <cell r="DI42">
            <v>241.16</v>
          </cell>
          <cell r="DL42">
            <v>1</v>
          </cell>
          <cell r="DM42">
            <v>241.16</v>
          </cell>
          <cell r="DP42">
            <v>3</v>
          </cell>
          <cell r="DQ42">
            <v>241.16</v>
          </cell>
          <cell r="DT42">
            <v>3</v>
          </cell>
          <cell r="DU42">
            <v>241.16</v>
          </cell>
          <cell r="DX42">
            <v>2</v>
          </cell>
          <cell r="DY42">
            <v>241.16</v>
          </cell>
          <cell r="EB42">
            <v>0</v>
          </cell>
          <cell r="EC42">
            <v>241.16</v>
          </cell>
          <cell r="EF42">
            <v>0</v>
          </cell>
          <cell r="EG42">
            <v>241.16</v>
          </cell>
          <cell r="EJ42">
            <v>0</v>
          </cell>
          <cell r="EK42">
            <v>241.16</v>
          </cell>
        </row>
        <row r="43">
          <cell r="C43" t="str">
            <v>6.4.8</v>
          </cell>
          <cell r="D43">
            <v>2003457</v>
          </cell>
          <cell r="E43" t="str">
            <v>SICRO SERVIÇO</v>
          </cell>
          <cell r="F43" t="str">
            <v>DISSIPADOR DE ENERGIA - DEB 05 - AREIA E PEDRA DE MÃO COMERCIAIS</v>
          </cell>
          <cell r="G43" t="str">
            <v>UN</v>
          </cell>
          <cell r="H43">
            <v>172</v>
          </cell>
          <cell r="I43">
            <v>350878.27999999991</v>
          </cell>
          <cell r="L43">
            <v>4</v>
          </cell>
          <cell r="M43">
            <v>2039.99</v>
          </cell>
          <cell r="P43">
            <v>1</v>
          </cell>
          <cell r="Q43">
            <v>2039.99</v>
          </cell>
          <cell r="T43">
            <v>1</v>
          </cell>
          <cell r="U43">
            <v>2039.99</v>
          </cell>
          <cell r="X43">
            <v>8</v>
          </cell>
          <cell r="Y43">
            <v>2039.99</v>
          </cell>
          <cell r="AB43">
            <v>4</v>
          </cell>
          <cell r="AC43">
            <v>2039.99</v>
          </cell>
          <cell r="AF43">
            <v>5</v>
          </cell>
          <cell r="AG43">
            <v>2039.99</v>
          </cell>
          <cell r="AJ43">
            <v>3</v>
          </cell>
          <cell r="AK43">
            <v>2039.99</v>
          </cell>
          <cell r="AN43">
            <v>9</v>
          </cell>
          <cell r="AO43">
            <v>2039.99</v>
          </cell>
          <cell r="AR43">
            <v>2</v>
          </cell>
          <cell r="AS43">
            <v>2039.99</v>
          </cell>
          <cell r="AV43">
            <v>6</v>
          </cell>
          <cell r="AW43">
            <v>2039.99</v>
          </cell>
          <cell r="AZ43">
            <v>1</v>
          </cell>
          <cell r="BA43">
            <v>2039.99</v>
          </cell>
          <cell r="BD43">
            <v>11</v>
          </cell>
          <cell r="BE43">
            <v>2039.99</v>
          </cell>
          <cell r="BH43">
            <v>10</v>
          </cell>
          <cell r="BI43">
            <v>2039.99</v>
          </cell>
          <cell r="BL43">
            <v>13</v>
          </cell>
          <cell r="BM43">
            <v>2039.99</v>
          </cell>
          <cell r="BP43">
            <v>2</v>
          </cell>
          <cell r="BQ43">
            <v>2039.99</v>
          </cell>
          <cell r="BT43">
            <v>7</v>
          </cell>
          <cell r="BU43">
            <v>2039.99</v>
          </cell>
          <cell r="BX43">
            <v>6</v>
          </cell>
          <cell r="BY43">
            <v>2039.99</v>
          </cell>
          <cell r="CB43">
            <v>6</v>
          </cell>
          <cell r="CC43">
            <v>2039.99</v>
          </cell>
          <cell r="CF43">
            <v>11</v>
          </cell>
          <cell r="CG43">
            <v>2039.99</v>
          </cell>
          <cell r="CJ43">
            <v>6</v>
          </cell>
          <cell r="CK43">
            <v>2039.99</v>
          </cell>
          <cell r="CN43">
            <v>10</v>
          </cell>
          <cell r="CO43">
            <v>2039.99</v>
          </cell>
          <cell r="CR43">
            <v>11</v>
          </cell>
          <cell r="CS43">
            <v>2039.99</v>
          </cell>
          <cell r="CV43">
            <v>10</v>
          </cell>
          <cell r="CW43">
            <v>2039.99</v>
          </cell>
          <cell r="CZ43">
            <v>9</v>
          </cell>
          <cell r="DA43">
            <v>2039.99</v>
          </cell>
          <cell r="DD43">
            <v>6</v>
          </cell>
          <cell r="DE43">
            <v>2039.99</v>
          </cell>
          <cell r="DH43">
            <v>1</v>
          </cell>
          <cell r="DI43">
            <v>2039.99</v>
          </cell>
          <cell r="DL43">
            <v>1</v>
          </cell>
          <cell r="DM43">
            <v>2039.99</v>
          </cell>
          <cell r="DP43">
            <v>3</v>
          </cell>
          <cell r="DQ43">
            <v>2039.99</v>
          </cell>
          <cell r="DT43">
            <v>3</v>
          </cell>
          <cell r="DU43">
            <v>2039.99</v>
          </cell>
          <cell r="DX43">
            <v>2</v>
          </cell>
          <cell r="DY43">
            <v>2039.99</v>
          </cell>
          <cell r="EB43">
            <v>0</v>
          </cell>
          <cell r="EC43">
            <v>2039.99</v>
          </cell>
          <cell r="EF43">
            <v>0</v>
          </cell>
          <cell r="EG43">
            <v>2039.99</v>
          </cell>
          <cell r="EJ43">
            <v>0</v>
          </cell>
          <cell r="EK43">
            <v>2039.99</v>
          </cell>
        </row>
        <row r="44">
          <cell r="C44" t="str">
            <v>6.4.9</v>
          </cell>
          <cell r="D44">
            <v>2003482</v>
          </cell>
          <cell r="E44" t="str">
            <v>SICRO SERVIÇO</v>
          </cell>
          <cell r="F44" t="str">
            <v>CAIXA COLETORA DE SARJETA - CCS 04 - COM GRELHA DE CONCRETO - TCC 01 - AREIA EXTRAÍDA E BRITA PRODUZIDA</v>
          </cell>
          <cell r="G44" t="str">
            <v>UN</v>
          </cell>
          <cell r="H44">
            <v>0</v>
          </cell>
          <cell r="I44">
            <v>0</v>
          </cell>
          <cell r="L44">
            <v>0</v>
          </cell>
          <cell r="M44">
            <v>2615.15</v>
          </cell>
          <cell r="P44">
            <v>0</v>
          </cell>
          <cell r="Q44">
            <v>2615.15</v>
          </cell>
          <cell r="T44">
            <v>0</v>
          </cell>
          <cell r="U44">
            <v>2615.15</v>
          </cell>
          <cell r="X44">
            <v>0</v>
          </cell>
          <cell r="Y44">
            <v>2615.15</v>
          </cell>
          <cell r="AB44">
            <v>0</v>
          </cell>
          <cell r="AC44">
            <v>2615.15</v>
          </cell>
          <cell r="AF44">
            <v>0</v>
          </cell>
          <cell r="AG44">
            <v>2615.15</v>
          </cell>
          <cell r="AJ44">
            <v>0</v>
          </cell>
          <cell r="AK44">
            <v>2615.15</v>
          </cell>
          <cell r="AN44">
            <v>0</v>
          </cell>
          <cell r="AO44">
            <v>2615.15</v>
          </cell>
          <cell r="AR44">
            <v>0</v>
          </cell>
          <cell r="AS44">
            <v>2615.15</v>
          </cell>
          <cell r="AV44">
            <v>0</v>
          </cell>
          <cell r="AW44">
            <v>2615.15</v>
          </cell>
          <cell r="AZ44">
            <v>0</v>
          </cell>
          <cell r="BA44">
            <v>2615.15</v>
          </cell>
          <cell r="BD44">
            <v>0</v>
          </cell>
          <cell r="BE44">
            <v>2615.15</v>
          </cell>
          <cell r="BH44">
            <v>0</v>
          </cell>
          <cell r="BI44">
            <v>2615.15</v>
          </cell>
          <cell r="BL44">
            <v>0</v>
          </cell>
          <cell r="BM44">
            <v>2615.15</v>
          </cell>
          <cell r="BP44">
            <v>0</v>
          </cell>
          <cell r="BQ44">
            <v>2615.15</v>
          </cell>
          <cell r="BT44">
            <v>0</v>
          </cell>
          <cell r="BU44">
            <v>2615.15</v>
          </cell>
          <cell r="BX44">
            <v>0</v>
          </cell>
          <cell r="BY44">
            <v>2615.15</v>
          </cell>
          <cell r="CB44">
            <v>0</v>
          </cell>
          <cell r="CC44">
            <v>2615.15</v>
          </cell>
          <cell r="CF44">
            <v>0</v>
          </cell>
          <cell r="CG44">
            <v>2615.15</v>
          </cell>
          <cell r="CJ44">
            <v>0</v>
          </cell>
          <cell r="CK44">
            <v>2615.15</v>
          </cell>
          <cell r="CN44">
            <v>0</v>
          </cell>
          <cell r="CO44">
            <v>2615.15</v>
          </cell>
          <cell r="CR44">
            <v>0</v>
          </cell>
          <cell r="CS44">
            <v>2615.15</v>
          </cell>
          <cell r="CV44">
            <v>0</v>
          </cell>
          <cell r="CW44">
            <v>2615.15</v>
          </cell>
          <cell r="CZ44">
            <v>0</v>
          </cell>
          <cell r="DA44">
            <v>2615.15</v>
          </cell>
          <cell r="DD44">
            <v>0</v>
          </cell>
          <cell r="DE44">
            <v>2615.15</v>
          </cell>
          <cell r="DH44">
            <v>0</v>
          </cell>
          <cell r="DI44">
            <v>2615.15</v>
          </cell>
          <cell r="DL44">
            <v>0</v>
          </cell>
          <cell r="DM44">
            <v>2615.15</v>
          </cell>
          <cell r="DP44">
            <v>0</v>
          </cell>
          <cell r="DQ44">
            <v>2615.15</v>
          </cell>
          <cell r="DT44">
            <v>0</v>
          </cell>
          <cell r="DU44">
            <v>2615.15</v>
          </cell>
          <cell r="DX44">
            <v>0</v>
          </cell>
          <cell r="DY44">
            <v>2615.15</v>
          </cell>
          <cell r="EB44">
            <v>0</v>
          </cell>
          <cell r="EC44">
            <v>2615.15</v>
          </cell>
          <cell r="EF44">
            <v>0</v>
          </cell>
          <cell r="EG44">
            <v>2615.15</v>
          </cell>
          <cell r="EJ44">
            <v>0</v>
          </cell>
          <cell r="EK44">
            <v>2615.15</v>
          </cell>
        </row>
        <row r="45">
          <cell r="C45" t="str">
            <v>6.4.10</v>
          </cell>
          <cell r="D45" t="str">
            <v>RO-41599</v>
          </cell>
          <cell r="E45" t="str">
            <v>DER/MG</v>
          </cell>
          <cell r="F45" t="str">
            <v>DEMOLIÇÃO DE CONCRETO SIMPLES</v>
          </cell>
          <cell r="G45" t="str">
            <v>M3</v>
          </cell>
          <cell r="H45">
            <v>19427.833108127157</v>
          </cell>
          <cell r="I45">
            <v>2491231.0200000005</v>
          </cell>
          <cell r="L45">
            <v>179.73664690876237</v>
          </cell>
          <cell r="M45">
            <v>128.22999999999999</v>
          </cell>
          <cell r="P45">
            <v>0</v>
          </cell>
          <cell r="Q45">
            <v>128.22999999999999</v>
          </cell>
          <cell r="T45">
            <v>24.891935452036922</v>
          </cell>
          <cell r="U45">
            <v>128.22999999999999</v>
          </cell>
          <cell r="X45">
            <v>0</v>
          </cell>
          <cell r="Y45">
            <v>128.22999999999999</v>
          </cell>
          <cell r="AB45">
            <v>0</v>
          </cell>
          <cell r="AC45">
            <v>128.22999999999999</v>
          </cell>
          <cell r="AF45">
            <v>0</v>
          </cell>
          <cell r="AG45">
            <v>128.22999999999999</v>
          </cell>
          <cell r="AJ45">
            <v>0</v>
          </cell>
          <cell r="AK45">
            <v>128.22999999999999</v>
          </cell>
          <cell r="AN45">
            <v>14.345089637466808</v>
          </cell>
          <cell r="AO45">
            <v>128.22999999999999</v>
          </cell>
          <cell r="AR45">
            <v>0</v>
          </cell>
          <cell r="AS45">
            <v>128.22999999999999</v>
          </cell>
          <cell r="AV45">
            <v>90.270396347133484</v>
          </cell>
          <cell r="AW45">
            <v>128.22999999999999</v>
          </cell>
          <cell r="AZ45">
            <v>0</v>
          </cell>
          <cell r="BA45">
            <v>128.22999999999999</v>
          </cell>
          <cell r="BD45">
            <v>238.10162631138178</v>
          </cell>
          <cell r="BE45">
            <v>128.22999999999999</v>
          </cell>
          <cell r="BH45">
            <v>15608.966552620406</v>
          </cell>
          <cell r="BI45">
            <v>128.22999999999999</v>
          </cell>
          <cell r="BL45">
            <v>1131.7085179484759</v>
          </cell>
          <cell r="BM45">
            <v>128.22999999999999</v>
          </cell>
          <cell r="BP45">
            <v>0</v>
          </cell>
          <cell r="BQ45">
            <v>128.22999999999999</v>
          </cell>
          <cell r="BT45">
            <v>0</v>
          </cell>
          <cell r="BU45">
            <v>128.22999999999999</v>
          </cell>
          <cell r="BX45">
            <v>0</v>
          </cell>
          <cell r="BY45">
            <v>128.22999999999999</v>
          </cell>
          <cell r="CB45">
            <v>0</v>
          </cell>
          <cell r="CC45">
            <v>128.22999999999999</v>
          </cell>
          <cell r="CF45">
            <v>0</v>
          </cell>
          <cell r="CG45">
            <v>128.22999999999999</v>
          </cell>
          <cell r="CJ45">
            <v>511.06247401315852</v>
          </cell>
          <cell r="CK45">
            <v>128.22999999999999</v>
          </cell>
          <cell r="CN45">
            <v>0</v>
          </cell>
          <cell r="CO45">
            <v>128.22999999999999</v>
          </cell>
          <cell r="CR45">
            <v>0</v>
          </cell>
          <cell r="CS45">
            <v>128.22999999999999</v>
          </cell>
          <cell r="CV45">
            <v>0</v>
          </cell>
          <cell r="CW45">
            <v>128.22999999999999</v>
          </cell>
          <cell r="CZ45">
            <v>0</v>
          </cell>
          <cell r="DA45">
            <v>128.22999999999999</v>
          </cell>
          <cell r="DD45">
            <v>0</v>
          </cell>
          <cell r="DE45">
            <v>128.22999999999999</v>
          </cell>
          <cell r="DH45">
            <v>1040.403446198854</v>
          </cell>
          <cell r="DI45">
            <v>128.22999999999999</v>
          </cell>
          <cell r="DL45">
            <v>0</v>
          </cell>
          <cell r="DM45">
            <v>128.22999999999999</v>
          </cell>
          <cell r="DP45">
            <v>0</v>
          </cell>
          <cell r="DQ45">
            <v>128.22999999999999</v>
          </cell>
          <cell r="DT45">
            <v>0</v>
          </cell>
          <cell r="DU45">
            <v>128.22999999999999</v>
          </cell>
          <cell r="DX45">
            <v>588.34642268948278</v>
          </cell>
          <cell r="DY45">
            <v>128.22999999999999</v>
          </cell>
          <cell r="EB45">
            <v>0</v>
          </cell>
          <cell r="EC45">
            <v>128.22999999999999</v>
          </cell>
          <cell r="EF45">
            <v>0</v>
          </cell>
          <cell r="EG45">
            <v>128.22999999999999</v>
          </cell>
          <cell r="EJ45">
            <v>0</v>
          </cell>
          <cell r="EK45">
            <v>128.22999999999999</v>
          </cell>
        </row>
        <row r="46">
          <cell r="C46" t="str">
            <v>6.4.11</v>
          </cell>
          <cell r="D46" t="str">
            <v>RO-40670</v>
          </cell>
          <cell r="E46" t="str">
            <v>DER/MG</v>
          </cell>
          <cell r="F46" t="str">
            <v>SARJETA DE CONCRETO EM CORTE TIPO DR.SCC-X/Y. LARGURA = 100 CM  TIPO 90/30 (EXECUÇÃO,  INCLUINDO  ESCAVAÇÃO, FORNECIMENTO E TRANSPORTE DE TODOS OS MATERIAIS)</v>
          </cell>
          <cell r="G46" t="str">
            <v>M</v>
          </cell>
          <cell r="H46">
            <v>75418.772348608909</v>
          </cell>
          <cell r="I46">
            <v>4857723.0699999994</v>
          </cell>
          <cell r="L46">
            <v>1619.2490712501115</v>
          </cell>
          <cell r="M46">
            <v>64.41</v>
          </cell>
          <cell r="P46">
            <v>0</v>
          </cell>
          <cell r="Q46">
            <v>64.41</v>
          </cell>
          <cell r="T46">
            <v>224.25167073907136</v>
          </cell>
          <cell r="U46">
            <v>64.41</v>
          </cell>
          <cell r="X46">
            <v>0</v>
          </cell>
          <cell r="Y46">
            <v>64.41</v>
          </cell>
          <cell r="AB46">
            <v>0</v>
          </cell>
          <cell r="AC46">
            <v>64.41</v>
          </cell>
          <cell r="AF46">
            <v>0</v>
          </cell>
          <cell r="AG46">
            <v>64.41</v>
          </cell>
          <cell r="AJ46">
            <v>0</v>
          </cell>
          <cell r="AK46">
            <v>64.41</v>
          </cell>
          <cell r="AN46">
            <v>68.010859207479697</v>
          </cell>
          <cell r="AO46">
            <v>64.41</v>
          </cell>
          <cell r="AR46">
            <v>0</v>
          </cell>
          <cell r="AS46">
            <v>64.41</v>
          </cell>
          <cell r="AV46">
            <v>667.36244253299628</v>
          </cell>
          <cell r="AW46">
            <v>64.41</v>
          </cell>
          <cell r="AZ46">
            <v>0</v>
          </cell>
          <cell r="BA46">
            <v>64.41</v>
          </cell>
          <cell r="BD46">
            <v>2145.059696498935</v>
          </cell>
          <cell r="BE46">
            <v>64.41</v>
          </cell>
          <cell r="BH46">
            <v>60191.280688554034</v>
          </cell>
          <cell r="BI46">
            <v>64.41</v>
          </cell>
          <cell r="BL46">
            <v>4679.5638150135701</v>
          </cell>
          <cell r="BM46">
            <v>64.41</v>
          </cell>
          <cell r="BP46">
            <v>0</v>
          </cell>
          <cell r="BQ46">
            <v>64.41</v>
          </cell>
          <cell r="BT46">
            <v>0</v>
          </cell>
          <cell r="BU46">
            <v>64.41</v>
          </cell>
          <cell r="BX46">
            <v>0</v>
          </cell>
          <cell r="BY46">
            <v>64.41</v>
          </cell>
          <cell r="CB46">
            <v>0</v>
          </cell>
          <cell r="CC46">
            <v>64.41</v>
          </cell>
          <cell r="CF46">
            <v>0</v>
          </cell>
          <cell r="CG46">
            <v>64.41</v>
          </cell>
          <cell r="CJ46">
            <v>387.52217663411722</v>
          </cell>
          <cell r="CK46">
            <v>64.41</v>
          </cell>
          <cell r="CN46">
            <v>0</v>
          </cell>
          <cell r="CO46">
            <v>64.41</v>
          </cell>
          <cell r="CR46">
            <v>0</v>
          </cell>
          <cell r="CS46">
            <v>64.41</v>
          </cell>
          <cell r="CV46">
            <v>0</v>
          </cell>
          <cell r="CW46">
            <v>64.41</v>
          </cell>
          <cell r="CZ46">
            <v>0</v>
          </cell>
          <cell r="DA46">
            <v>64.41</v>
          </cell>
          <cell r="DD46">
            <v>0</v>
          </cell>
          <cell r="DE46">
            <v>64.41</v>
          </cell>
          <cell r="DH46">
            <v>1733.9773298321193</v>
          </cell>
          <cell r="DI46">
            <v>64.41</v>
          </cell>
          <cell r="DL46">
            <v>0</v>
          </cell>
          <cell r="DM46">
            <v>64.41</v>
          </cell>
          <cell r="DP46">
            <v>0</v>
          </cell>
          <cell r="DQ46">
            <v>64.41</v>
          </cell>
          <cell r="DT46">
            <v>0</v>
          </cell>
          <cell r="DU46">
            <v>64.41</v>
          </cell>
          <cell r="DX46">
            <v>3702.4945983464763</v>
          </cell>
          <cell r="DY46">
            <v>64.41</v>
          </cell>
          <cell r="EB46">
            <v>0</v>
          </cell>
          <cell r="EC46">
            <v>64.41</v>
          </cell>
          <cell r="EF46">
            <v>0</v>
          </cell>
          <cell r="EG46">
            <v>64.41</v>
          </cell>
          <cell r="EJ46">
            <v>0</v>
          </cell>
          <cell r="EK46">
            <v>64.41</v>
          </cell>
        </row>
        <row r="47">
          <cell r="C47" t="str">
            <v>6.4.12</v>
          </cell>
          <cell r="D47" t="str">
            <v>ED-48664</v>
          </cell>
          <cell r="E47" t="str">
            <v>DER/MG</v>
          </cell>
          <cell r="F47" t="str">
            <v>GUIA  DE  MEIO-FIO  (10X15X22)CM  E  SARJETA  (30X10)CM  COM INCLINAÇÃO DE 10%, EM CONCRETO COM FCK 15MPA, MOLDADA IN-LOCO,   FORMA   EM   MADEIRA,   INCLUSIVE   ESCAVAÇÃO, APILOAMENTO  E  TRANSPORTE  COM  RETIRADA  DO  MATERIAL ESCAVADO (EM CAÇAMBA)</v>
          </cell>
          <cell r="G47" t="str">
            <v>M</v>
          </cell>
          <cell r="H47">
            <v>107336.11858038521</v>
          </cell>
          <cell r="I47">
            <v>7272021.9900000002</v>
          </cell>
          <cell r="L47">
            <v>0</v>
          </cell>
          <cell r="M47">
            <v>67.75</v>
          </cell>
          <cell r="P47">
            <v>0</v>
          </cell>
          <cell r="Q47">
            <v>67.75</v>
          </cell>
          <cell r="T47">
            <v>0</v>
          </cell>
          <cell r="U47">
            <v>67.75</v>
          </cell>
          <cell r="X47">
            <v>0</v>
          </cell>
          <cell r="Y47">
            <v>67.75</v>
          </cell>
          <cell r="AB47">
            <v>0</v>
          </cell>
          <cell r="AC47">
            <v>67.75</v>
          </cell>
          <cell r="AF47">
            <v>0</v>
          </cell>
          <cell r="AG47">
            <v>67.75</v>
          </cell>
          <cell r="AJ47">
            <v>0</v>
          </cell>
          <cell r="AK47">
            <v>67.75</v>
          </cell>
          <cell r="AN47">
            <v>65.979458887733614</v>
          </cell>
          <cell r="AO47">
            <v>67.75</v>
          </cell>
          <cell r="AR47">
            <v>0</v>
          </cell>
          <cell r="AS47">
            <v>67.75</v>
          </cell>
          <cell r="AV47">
            <v>157.21519636864949</v>
          </cell>
          <cell r="AW47">
            <v>67.75</v>
          </cell>
          <cell r="AZ47">
            <v>0</v>
          </cell>
          <cell r="BA47">
            <v>67.75</v>
          </cell>
          <cell r="BD47">
            <v>0</v>
          </cell>
          <cell r="BE47">
            <v>67.75</v>
          </cell>
          <cell r="BH47">
            <v>86669.953713971016</v>
          </cell>
          <cell r="BI47">
            <v>67.75</v>
          </cell>
          <cell r="BL47">
            <v>5944.4362571065012</v>
          </cell>
          <cell r="BM47">
            <v>67.75</v>
          </cell>
          <cell r="BP47">
            <v>0</v>
          </cell>
          <cell r="BQ47">
            <v>67.75</v>
          </cell>
          <cell r="BT47">
            <v>0</v>
          </cell>
          <cell r="BU47">
            <v>67.75</v>
          </cell>
          <cell r="BX47">
            <v>0</v>
          </cell>
          <cell r="BY47">
            <v>67.75</v>
          </cell>
          <cell r="CB47">
            <v>0</v>
          </cell>
          <cell r="CC47">
            <v>67.75</v>
          </cell>
          <cell r="CF47">
            <v>0</v>
          </cell>
          <cell r="CG47">
            <v>67.75</v>
          </cell>
          <cell r="CJ47">
            <v>4544.1506058909854</v>
          </cell>
          <cell r="CK47">
            <v>67.75</v>
          </cell>
          <cell r="CN47">
            <v>0</v>
          </cell>
          <cell r="CO47">
            <v>67.75</v>
          </cell>
          <cell r="CR47">
            <v>0</v>
          </cell>
          <cell r="CS47">
            <v>67.75</v>
          </cell>
          <cell r="CV47">
            <v>0</v>
          </cell>
          <cell r="CW47">
            <v>67.75</v>
          </cell>
          <cell r="CZ47">
            <v>0</v>
          </cell>
          <cell r="DA47">
            <v>67.75</v>
          </cell>
          <cell r="DD47">
            <v>0</v>
          </cell>
          <cell r="DE47">
            <v>67.75</v>
          </cell>
          <cell r="DH47">
            <v>8232.3491513348436</v>
          </cell>
          <cell r="DI47">
            <v>67.75</v>
          </cell>
          <cell r="DL47">
            <v>0</v>
          </cell>
          <cell r="DM47">
            <v>67.75</v>
          </cell>
          <cell r="DP47">
            <v>0</v>
          </cell>
          <cell r="DQ47">
            <v>67.75</v>
          </cell>
          <cell r="DT47">
            <v>0</v>
          </cell>
          <cell r="DU47">
            <v>67.75</v>
          </cell>
          <cell r="DX47">
            <v>1722.034196825475</v>
          </cell>
          <cell r="DY47">
            <v>67.75</v>
          </cell>
          <cell r="EB47">
            <v>0</v>
          </cell>
          <cell r="EC47">
            <v>67.75</v>
          </cell>
          <cell r="EF47">
            <v>0</v>
          </cell>
          <cell r="EG47">
            <v>67.75</v>
          </cell>
          <cell r="EJ47">
            <v>0</v>
          </cell>
          <cell r="EK47">
            <v>67.75</v>
          </cell>
        </row>
        <row r="48">
          <cell r="C48" t="str">
            <v>6.4.13</v>
          </cell>
          <cell r="D48" t="str">
            <v>ED-48603</v>
          </cell>
          <cell r="E48" t="str">
            <v>DER/MG</v>
          </cell>
          <cell r="F48" t="str">
            <v>DESCIDA D´ÁGUA TIPO CALHA DN 1000, EXCLUSIVE BOTA FORA</v>
          </cell>
          <cell r="G48" t="str">
            <v>M</v>
          </cell>
          <cell r="H48">
            <v>2.1445989761617406</v>
          </cell>
          <cell r="I48">
            <v>1310.84</v>
          </cell>
          <cell r="L48">
            <v>0</v>
          </cell>
          <cell r="M48">
            <v>611.23</v>
          </cell>
          <cell r="P48">
            <v>0</v>
          </cell>
          <cell r="Q48">
            <v>611.23</v>
          </cell>
          <cell r="T48">
            <v>0</v>
          </cell>
          <cell r="U48">
            <v>611.23</v>
          </cell>
          <cell r="X48">
            <v>0</v>
          </cell>
          <cell r="Y48">
            <v>611.23</v>
          </cell>
          <cell r="AB48">
            <v>0</v>
          </cell>
          <cell r="AC48">
            <v>611.23</v>
          </cell>
          <cell r="AF48">
            <v>0</v>
          </cell>
          <cell r="AG48">
            <v>611.23</v>
          </cell>
          <cell r="AJ48">
            <v>0</v>
          </cell>
          <cell r="AK48">
            <v>611.23</v>
          </cell>
          <cell r="AN48">
            <v>0</v>
          </cell>
          <cell r="AO48">
            <v>611.23</v>
          </cell>
          <cell r="AR48">
            <v>0</v>
          </cell>
          <cell r="AS48">
            <v>611.23</v>
          </cell>
          <cell r="AV48">
            <v>0</v>
          </cell>
          <cell r="AW48">
            <v>611.23</v>
          </cell>
          <cell r="AZ48">
            <v>0</v>
          </cell>
          <cell r="BA48">
            <v>611.23</v>
          </cell>
          <cell r="BD48">
            <v>0</v>
          </cell>
          <cell r="BE48">
            <v>611.23</v>
          </cell>
          <cell r="BH48">
            <v>2.1445989761617406</v>
          </cell>
          <cell r="BI48">
            <v>611.23</v>
          </cell>
          <cell r="BL48">
            <v>0</v>
          </cell>
          <cell r="BM48">
            <v>611.23</v>
          </cell>
          <cell r="BP48">
            <v>0</v>
          </cell>
          <cell r="BQ48">
            <v>611.23</v>
          </cell>
          <cell r="BT48">
            <v>0</v>
          </cell>
          <cell r="BU48">
            <v>611.23</v>
          </cell>
          <cell r="BX48">
            <v>0</v>
          </cell>
          <cell r="BY48">
            <v>611.23</v>
          </cell>
          <cell r="CB48">
            <v>0</v>
          </cell>
          <cell r="CC48">
            <v>611.23</v>
          </cell>
          <cell r="CF48">
            <v>0</v>
          </cell>
          <cell r="CG48">
            <v>611.23</v>
          </cell>
          <cell r="CJ48">
            <v>0</v>
          </cell>
          <cell r="CK48">
            <v>611.23</v>
          </cell>
          <cell r="CN48">
            <v>0</v>
          </cell>
          <cell r="CO48">
            <v>611.23</v>
          </cell>
          <cell r="CR48">
            <v>0</v>
          </cell>
          <cell r="CS48">
            <v>611.23</v>
          </cell>
          <cell r="CV48">
            <v>0</v>
          </cell>
          <cell r="CW48">
            <v>611.23</v>
          </cell>
          <cell r="CZ48">
            <v>0</v>
          </cell>
          <cell r="DA48">
            <v>611.23</v>
          </cell>
          <cell r="DD48">
            <v>0</v>
          </cell>
          <cell r="DE48">
            <v>611.23</v>
          </cell>
          <cell r="DH48">
            <v>0</v>
          </cell>
          <cell r="DI48">
            <v>611.23</v>
          </cell>
          <cell r="DL48">
            <v>0</v>
          </cell>
          <cell r="DM48">
            <v>611.23</v>
          </cell>
          <cell r="DP48">
            <v>0</v>
          </cell>
          <cell r="DQ48">
            <v>611.23</v>
          </cell>
          <cell r="DT48">
            <v>0</v>
          </cell>
          <cell r="DU48">
            <v>611.23</v>
          </cell>
          <cell r="DX48">
            <v>0</v>
          </cell>
          <cell r="DY48">
            <v>611.23</v>
          </cell>
          <cell r="EB48">
            <v>0</v>
          </cell>
          <cell r="EC48">
            <v>611.23</v>
          </cell>
          <cell r="EF48">
            <v>0</v>
          </cell>
          <cell r="EG48">
            <v>611.23</v>
          </cell>
          <cell r="EJ48">
            <v>0</v>
          </cell>
          <cell r="EK48">
            <v>611.23</v>
          </cell>
        </row>
        <row r="49">
          <cell r="C49" t="str">
            <v>6.4.14</v>
          </cell>
          <cell r="D49">
            <v>2003606</v>
          </cell>
          <cell r="E49" t="str">
            <v>SICRO SERVIÇO</v>
          </cell>
          <cell r="F49" t="str">
            <v>DRENO SUB-SUPERFICIAL - DSS 02 - BRITA PRODUZIDA</v>
          </cell>
          <cell r="G49" t="str">
            <v>M</v>
          </cell>
          <cell r="H49">
            <v>46900</v>
          </cell>
          <cell r="I49">
            <v>1183755.99</v>
          </cell>
          <cell r="L49">
            <v>2800.0000000000027</v>
          </cell>
          <cell r="M49">
            <v>25.24</v>
          </cell>
          <cell r="P49">
            <v>700.00000000003047</v>
          </cell>
          <cell r="Q49">
            <v>25.24</v>
          </cell>
          <cell r="T49">
            <v>349.99999999997374</v>
          </cell>
          <cell r="U49">
            <v>25.24</v>
          </cell>
          <cell r="X49">
            <v>0</v>
          </cell>
          <cell r="Y49">
            <v>25.24</v>
          </cell>
          <cell r="AB49">
            <v>0</v>
          </cell>
          <cell r="AC49">
            <v>25.24</v>
          </cell>
          <cell r="AF49">
            <v>0</v>
          </cell>
          <cell r="AG49">
            <v>25.24</v>
          </cell>
          <cell r="AJ49">
            <v>0</v>
          </cell>
          <cell r="AK49">
            <v>25.24</v>
          </cell>
          <cell r="AN49">
            <v>350</v>
          </cell>
          <cell r="AO49">
            <v>25.24</v>
          </cell>
          <cell r="AR49">
            <v>0</v>
          </cell>
          <cell r="AS49">
            <v>25.24</v>
          </cell>
          <cell r="AV49">
            <v>700</v>
          </cell>
          <cell r="AW49">
            <v>25.24</v>
          </cell>
          <cell r="AZ49">
            <v>0</v>
          </cell>
          <cell r="BA49">
            <v>25.24</v>
          </cell>
          <cell r="BD49">
            <v>5600</v>
          </cell>
          <cell r="BE49">
            <v>25.24</v>
          </cell>
          <cell r="BH49">
            <v>23799.999999999993</v>
          </cell>
          <cell r="BI49">
            <v>25.24</v>
          </cell>
          <cell r="BL49">
            <v>4900</v>
          </cell>
          <cell r="BM49">
            <v>25.24</v>
          </cell>
          <cell r="BP49">
            <v>0</v>
          </cell>
          <cell r="BQ49">
            <v>25.24</v>
          </cell>
          <cell r="BT49">
            <v>0</v>
          </cell>
          <cell r="BU49">
            <v>25.24</v>
          </cell>
          <cell r="BX49">
            <v>0</v>
          </cell>
          <cell r="BY49">
            <v>25.24</v>
          </cell>
          <cell r="CB49">
            <v>0</v>
          </cell>
          <cell r="CC49">
            <v>25.24</v>
          </cell>
          <cell r="CF49">
            <v>0</v>
          </cell>
          <cell r="CG49">
            <v>25.24</v>
          </cell>
          <cell r="CJ49">
            <v>700</v>
          </cell>
          <cell r="CK49">
            <v>25.24</v>
          </cell>
          <cell r="CN49">
            <v>0</v>
          </cell>
          <cell r="CO49">
            <v>25.24</v>
          </cell>
          <cell r="CR49">
            <v>0</v>
          </cell>
          <cell r="CS49">
            <v>25.24</v>
          </cell>
          <cell r="CV49">
            <v>0</v>
          </cell>
          <cell r="CW49">
            <v>25.24</v>
          </cell>
          <cell r="CZ49">
            <v>0</v>
          </cell>
          <cell r="DA49">
            <v>25.24</v>
          </cell>
          <cell r="DD49">
            <v>0</v>
          </cell>
          <cell r="DE49">
            <v>25.24</v>
          </cell>
          <cell r="DH49">
            <v>1400</v>
          </cell>
          <cell r="DI49">
            <v>25.24</v>
          </cell>
          <cell r="DL49">
            <v>0</v>
          </cell>
          <cell r="DM49">
            <v>25.24</v>
          </cell>
          <cell r="DP49">
            <v>0</v>
          </cell>
          <cell r="DQ49">
            <v>25.24</v>
          </cell>
          <cell r="DT49">
            <v>0</v>
          </cell>
          <cell r="DU49">
            <v>25.24</v>
          </cell>
          <cell r="DX49">
            <v>5600</v>
          </cell>
          <cell r="DY49">
            <v>25.24</v>
          </cell>
          <cell r="EB49">
            <v>0</v>
          </cell>
          <cell r="EC49">
            <v>25.24</v>
          </cell>
          <cell r="EF49">
            <v>0</v>
          </cell>
          <cell r="EG49">
            <v>25.24</v>
          </cell>
          <cell r="EJ49">
            <v>0</v>
          </cell>
          <cell r="EK49">
            <v>25.24</v>
          </cell>
        </row>
        <row r="50">
          <cell r="C50" t="str">
            <v>6.4.15</v>
          </cell>
          <cell r="D50">
            <v>2003612</v>
          </cell>
          <cell r="E50" t="str">
            <v>SICRO SERVIÇO</v>
          </cell>
          <cell r="F50" t="str">
            <v>BOCA DE SAÍDA PARA DRENO SUB-SUPERFICIAL - BSD 03 - AREIA EXTRAÍDA E BRITA PRODUZIDA</v>
          </cell>
          <cell r="G50" t="str">
            <v>UN</v>
          </cell>
          <cell r="H50">
            <v>99</v>
          </cell>
          <cell r="I50">
            <v>9775.2599999999984</v>
          </cell>
          <cell r="L50">
            <v>6</v>
          </cell>
          <cell r="M50">
            <v>98.74</v>
          </cell>
          <cell r="P50">
            <v>2</v>
          </cell>
          <cell r="Q50">
            <v>98.74</v>
          </cell>
          <cell r="T50">
            <v>1</v>
          </cell>
          <cell r="U50">
            <v>98.74</v>
          </cell>
          <cell r="X50">
            <v>0</v>
          </cell>
          <cell r="Y50">
            <v>98.74</v>
          </cell>
          <cell r="AB50">
            <v>0</v>
          </cell>
          <cell r="AC50">
            <v>98.74</v>
          </cell>
          <cell r="AF50">
            <v>0</v>
          </cell>
          <cell r="AG50">
            <v>98.74</v>
          </cell>
          <cell r="AJ50">
            <v>0</v>
          </cell>
          <cell r="AK50">
            <v>98.74</v>
          </cell>
          <cell r="AN50">
            <v>1</v>
          </cell>
          <cell r="AO50">
            <v>98.74</v>
          </cell>
          <cell r="AR50">
            <v>0</v>
          </cell>
          <cell r="AS50">
            <v>98.74</v>
          </cell>
          <cell r="AV50">
            <v>2</v>
          </cell>
          <cell r="AW50">
            <v>98.74</v>
          </cell>
          <cell r="AZ50">
            <v>0</v>
          </cell>
          <cell r="BA50">
            <v>98.74</v>
          </cell>
          <cell r="BD50">
            <v>12</v>
          </cell>
          <cell r="BE50">
            <v>98.74</v>
          </cell>
          <cell r="BH50">
            <v>48</v>
          </cell>
          <cell r="BI50">
            <v>98.74</v>
          </cell>
          <cell r="BL50">
            <v>10</v>
          </cell>
          <cell r="BM50">
            <v>98.74</v>
          </cell>
          <cell r="BP50">
            <v>0</v>
          </cell>
          <cell r="BQ50">
            <v>98.74</v>
          </cell>
          <cell r="BT50">
            <v>0</v>
          </cell>
          <cell r="BU50">
            <v>98.74</v>
          </cell>
          <cell r="BX50">
            <v>0</v>
          </cell>
          <cell r="BY50">
            <v>98.74</v>
          </cell>
          <cell r="CB50">
            <v>0</v>
          </cell>
          <cell r="CC50">
            <v>98.74</v>
          </cell>
          <cell r="CF50">
            <v>0</v>
          </cell>
          <cell r="CG50">
            <v>98.74</v>
          </cell>
          <cell r="CJ50">
            <v>2</v>
          </cell>
          <cell r="CK50">
            <v>98.74</v>
          </cell>
          <cell r="CN50">
            <v>0</v>
          </cell>
          <cell r="CO50">
            <v>98.74</v>
          </cell>
          <cell r="CR50">
            <v>0</v>
          </cell>
          <cell r="CS50">
            <v>98.74</v>
          </cell>
          <cell r="CV50">
            <v>0</v>
          </cell>
          <cell r="CW50">
            <v>98.74</v>
          </cell>
          <cell r="CZ50">
            <v>0</v>
          </cell>
          <cell r="DA50">
            <v>98.74</v>
          </cell>
          <cell r="DD50">
            <v>0</v>
          </cell>
          <cell r="DE50">
            <v>98.74</v>
          </cell>
          <cell r="DH50">
            <v>3</v>
          </cell>
          <cell r="DI50">
            <v>98.74</v>
          </cell>
          <cell r="DL50">
            <v>0</v>
          </cell>
          <cell r="DM50">
            <v>98.74</v>
          </cell>
          <cell r="DP50">
            <v>0</v>
          </cell>
          <cell r="DQ50">
            <v>98.74</v>
          </cell>
          <cell r="DT50">
            <v>0</v>
          </cell>
          <cell r="DU50">
            <v>98.74</v>
          </cell>
          <cell r="DX50">
            <v>12</v>
          </cell>
          <cell r="DY50">
            <v>98.74</v>
          </cell>
          <cell r="EB50">
            <v>0</v>
          </cell>
          <cell r="EC50">
            <v>98.74</v>
          </cell>
          <cell r="EF50">
            <v>0</v>
          </cell>
          <cell r="EG50">
            <v>98.74</v>
          </cell>
          <cell r="EJ50">
            <v>0</v>
          </cell>
          <cell r="EK50">
            <v>98.74</v>
          </cell>
        </row>
        <row r="51">
          <cell r="C51" t="str">
            <v>6.4.16</v>
          </cell>
          <cell r="D51" t="str">
            <v>RO-40277</v>
          </cell>
          <cell r="E51" t="str">
            <v>DER/MG</v>
          </cell>
          <cell r="F51" t="str">
            <v>BUEIRO SIMPLES TUBULAR  DE CONCRETO, CLASSE CA-2.  BSTC Ø 0,80 M  - CORPO (EXECUÇÃO, INCLUINDO FORNECIMENTO E  TRANSPORTE  DE  TODOS  OS  MATERIAIS  E  BERÇO,  EXCLUSIVE ESCAVAÇÃO E COMPACTAÇÃO)</v>
          </cell>
          <cell r="G51" t="str">
            <v>M</v>
          </cell>
          <cell r="H51">
            <v>228.28365811199998</v>
          </cell>
          <cell r="I51">
            <v>110680.91000000002</v>
          </cell>
          <cell r="L51">
            <v>4.5552000000000001</v>
          </cell>
          <cell r="M51">
            <v>484.84</v>
          </cell>
          <cell r="P51">
            <v>0.80159999999999998</v>
          </cell>
          <cell r="Q51">
            <v>484.84</v>
          </cell>
          <cell r="T51">
            <v>1.0463999999999998</v>
          </cell>
          <cell r="U51">
            <v>484.84</v>
          </cell>
          <cell r="X51">
            <v>9.4608000000000008</v>
          </cell>
          <cell r="Y51">
            <v>484.84</v>
          </cell>
          <cell r="AB51">
            <v>5.3039999999999985</v>
          </cell>
          <cell r="AC51">
            <v>484.84</v>
          </cell>
          <cell r="AF51">
            <v>5.9664000000000001</v>
          </cell>
          <cell r="AG51">
            <v>484.84</v>
          </cell>
          <cell r="AJ51">
            <v>3.6720000000000028</v>
          </cell>
          <cell r="AK51">
            <v>484.84</v>
          </cell>
          <cell r="AN51">
            <v>10.619423999999913</v>
          </cell>
          <cell r="AO51">
            <v>484.84</v>
          </cell>
          <cell r="AR51">
            <v>2.5703999999999998</v>
          </cell>
          <cell r="AS51">
            <v>484.84</v>
          </cell>
          <cell r="AV51">
            <v>6.8736000000000255</v>
          </cell>
          <cell r="AW51">
            <v>484.84</v>
          </cell>
          <cell r="AZ51">
            <v>1.3583999999999652</v>
          </cell>
          <cell r="BA51">
            <v>484.84</v>
          </cell>
          <cell r="BD51">
            <v>12.71520000000006</v>
          </cell>
          <cell r="BE51">
            <v>484.84</v>
          </cell>
          <cell r="BH51">
            <v>12.115200000000002</v>
          </cell>
          <cell r="BI51">
            <v>484.84</v>
          </cell>
          <cell r="BL51">
            <v>15.528000000000066</v>
          </cell>
          <cell r="BM51">
            <v>484.84</v>
          </cell>
          <cell r="BP51">
            <v>2.918399999999965</v>
          </cell>
          <cell r="BQ51">
            <v>484.84</v>
          </cell>
          <cell r="BT51">
            <v>10.056960000000021</v>
          </cell>
          <cell r="BU51">
            <v>484.84</v>
          </cell>
          <cell r="BX51">
            <v>8.2828799999999987</v>
          </cell>
          <cell r="BY51">
            <v>484.84</v>
          </cell>
          <cell r="CB51">
            <v>9.1872000000000273</v>
          </cell>
          <cell r="CC51">
            <v>484.84</v>
          </cell>
          <cell r="CF51">
            <v>16.266240000000003</v>
          </cell>
          <cell r="CG51">
            <v>484.84</v>
          </cell>
          <cell r="CJ51">
            <v>8.2483199999999641</v>
          </cell>
          <cell r="CK51">
            <v>484.84</v>
          </cell>
          <cell r="CN51">
            <v>14.590079999999958</v>
          </cell>
          <cell r="CO51">
            <v>484.84</v>
          </cell>
          <cell r="CR51">
            <v>15.845759999999999</v>
          </cell>
          <cell r="CS51">
            <v>484.84</v>
          </cell>
          <cell r="CV51">
            <v>14.711039999999977</v>
          </cell>
          <cell r="CW51">
            <v>484.84</v>
          </cell>
          <cell r="CZ51">
            <v>13.16160000000008</v>
          </cell>
          <cell r="DA51">
            <v>484.84</v>
          </cell>
          <cell r="DD51">
            <v>8.7148799999999316</v>
          </cell>
          <cell r="DE51">
            <v>484.84</v>
          </cell>
          <cell r="DH51">
            <v>1.532160000000047</v>
          </cell>
          <cell r="DI51">
            <v>484.84</v>
          </cell>
          <cell r="DL51">
            <v>0.8812799999999843</v>
          </cell>
          <cell r="DM51">
            <v>484.84</v>
          </cell>
          <cell r="DP51">
            <v>4.7519999999999998</v>
          </cell>
          <cell r="DQ51">
            <v>484.84</v>
          </cell>
          <cell r="DT51">
            <v>4.6886400000000572</v>
          </cell>
          <cell r="DU51">
            <v>484.84</v>
          </cell>
          <cell r="DX51">
            <v>1.8595941120000001</v>
          </cell>
          <cell r="DY51">
            <v>484.84</v>
          </cell>
          <cell r="EB51">
            <v>0</v>
          </cell>
          <cell r="EC51">
            <v>484.84</v>
          </cell>
          <cell r="EF51">
            <v>0</v>
          </cell>
          <cell r="EG51">
            <v>484.84</v>
          </cell>
          <cell r="EJ51">
            <v>0</v>
          </cell>
          <cell r="EK51">
            <v>484.84</v>
          </cell>
        </row>
        <row r="52">
          <cell r="C52" t="str">
            <v>6.4.17</v>
          </cell>
          <cell r="D52">
            <v>804183</v>
          </cell>
          <cell r="E52" t="str">
            <v>SICRO SERVIÇO</v>
          </cell>
          <cell r="F52" t="str">
            <v>CORPO DE BDTC D = 0,80 M CA2 - AREIA, BRITA E PEDRA DE MÃO COMERCIAIS</v>
          </cell>
          <cell r="G52" t="str">
            <v>M</v>
          </cell>
          <cell r="H52">
            <v>15.505350000000002</v>
          </cell>
          <cell r="I52">
            <v>10929.319999999998</v>
          </cell>
          <cell r="L52">
            <v>0.54</v>
          </cell>
          <cell r="M52">
            <v>704.88</v>
          </cell>
          <cell r="P52">
            <v>0</v>
          </cell>
          <cell r="Q52">
            <v>704.88</v>
          </cell>
          <cell r="T52">
            <v>0</v>
          </cell>
          <cell r="U52">
            <v>704.88</v>
          </cell>
          <cell r="X52">
            <v>0.89100000000000013</v>
          </cell>
          <cell r="Y52">
            <v>704.88</v>
          </cell>
          <cell r="AB52">
            <v>0.315</v>
          </cell>
          <cell r="AC52">
            <v>704.88</v>
          </cell>
          <cell r="AF52">
            <v>0.60720000000000007</v>
          </cell>
          <cell r="AG52">
            <v>704.88</v>
          </cell>
          <cell r="AJ52">
            <v>0</v>
          </cell>
          <cell r="AK52">
            <v>704.88</v>
          </cell>
          <cell r="AN52">
            <v>0.61199999999999999</v>
          </cell>
          <cell r="AO52">
            <v>704.88</v>
          </cell>
          <cell r="AR52">
            <v>0</v>
          </cell>
          <cell r="AS52">
            <v>704.88</v>
          </cell>
          <cell r="AV52">
            <v>0.28199999999999997</v>
          </cell>
          <cell r="AW52">
            <v>704.88</v>
          </cell>
          <cell r="AZ52">
            <v>0</v>
          </cell>
          <cell r="BA52">
            <v>704.88</v>
          </cell>
          <cell r="BD52">
            <v>1.6847999999999999</v>
          </cell>
          <cell r="BE52">
            <v>704.88</v>
          </cell>
          <cell r="BH52">
            <v>0.64800000000000013</v>
          </cell>
          <cell r="BI52">
            <v>704.88</v>
          </cell>
          <cell r="BL52">
            <v>1.14855</v>
          </cell>
          <cell r="BM52">
            <v>704.88</v>
          </cell>
          <cell r="BP52">
            <v>0</v>
          </cell>
          <cell r="BQ52">
            <v>704.88</v>
          </cell>
          <cell r="BT52">
            <v>0.75239999999999996</v>
          </cell>
          <cell r="BU52">
            <v>704.88</v>
          </cell>
          <cell r="BX52">
            <v>0</v>
          </cell>
          <cell r="BY52">
            <v>704.88</v>
          </cell>
          <cell r="CB52">
            <v>0.63</v>
          </cell>
          <cell r="CC52">
            <v>704.88</v>
          </cell>
          <cell r="CF52">
            <v>1.1879999999999999</v>
          </cell>
          <cell r="CG52">
            <v>704.88</v>
          </cell>
          <cell r="CJ52">
            <v>0.41400000000000009</v>
          </cell>
          <cell r="CK52">
            <v>704.88</v>
          </cell>
          <cell r="CN52">
            <v>0.32400000000000001</v>
          </cell>
          <cell r="CO52">
            <v>704.88</v>
          </cell>
          <cell r="CR52">
            <v>1.5731999999999999</v>
          </cell>
          <cell r="CS52">
            <v>704.88</v>
          </cell>
          <cell r="CV52">
            <v>1.0368000000000002</v>
          </cell>
          <cell r="CW52">
            <v>704.88</v>
          </cell>
          <cell r="CZ52">
            <v>1.3464000000000003</v>
          </cell>
          <cell r="DA52">
            <v>704.88</v>
          </cell>
          <cell r="DD52">
            <v>0.36719999999999997</v>
          </cell>
          <cell r="DE52">
            <v>704.88</v>
          </cell>
          <cell r="DH52">
            <v>0</v>
          </cell>
          <cell r="DI52">
            <v>704.88</v>
          </cell>
          <cell r="DL52">
            <v>0</v>
          </cell>
          <cell r="DM52">
            <v>704.88</v>
          </cell>
          <cell r="DP52">
            <v>0.39600000000000002</v>
          </cell>
          <cell r="DQ52">
            <v>704.88</v>
          </cell>
          <cell r="DT52">
            <v>0.74880000000000002</v>
          </cell>
          <cell r="DU52">
            <v>704.88</v>
          </cell>
          <cell r="DX52">
            <v>0</v>
          </cell>
          <cell r="DY52">
            <v>704.88</v>
          </cell>
          <cell r="EB52">
            <v>0</v>
          </cell>
          <cell r="EC52">
            <v>704.88</v>
          </cell>
          <cell r="EF52">
            <v>0</v>
          </cell>
          <cell r="EG52">
            <v>704.88</v>
          </cell>
          <cell r="EJ52">
            <v>0</v>
          </cell>
          <cell r="EK52">
            <v>704.88</v>
          </cell>
        </row>
        <row r="53">
          <cell r="C53" t="str">
            <v>6.4.18</v>
          </cell>
          <cell r="D53" t="str">
            <v>RO-40278</v>
          </cell>
          <cell r="E53" t="str">
            <v>DER/MG</v>
          </cell>
          <cell r="F53" t="str">
            <v>BUEIRO SIMPLES TUBULAR  DE CONCRETO, CLASSE CA-2.  BSTC Ø 1,00 M  - CORPO (EXECUÇÃO, INCLUINDO FORNECIMENTO E  TRANSPORTE  DE  TODOS  OS  MATERIAIS  E  BERÇO,  EXCLUSIVE ESCAVAÇÃO E COMPACTAÇÃO)</v>
          </cell>
          <cell r="G53" t="str">
            <v>M</v>
          </cell>
          <cell r="H53">
            <v>76.094552704000009</v>
          </cell>
          <cell r="I53">
            <v>50834.810000000005</v>
          </cell>
          <cell r="L53">
            <v>1.5184</v>
          </cell>
          <cell r="M53">
            <v>668.05</v>
          </cell>
          <cell r="P53">
            <v>0.26719999999999999</v>
          </cell>
          <cell r="Q53">
            <v>668.05</v>
          </cell>
          <cell r="T53">
            <v>0.34879999999999989</v>
          </cell>
          <cell r="U53">
            <v>668.05</v>
          </cell>
          <cell r="X53">
            <v>3.1536000000000004</v>
          </cell>
          <cell r="Y53">
            <v>668.05</v>
          </cell>
          <cell r="AB53">
            <v>1.7679999999999993</v>
          </cell>
          <cell r="AC53">
            <v>668.05</v>
          </cell>
          <cell r="AF53">
            <v>1.9888000000000003</v>
          </cell>
          <cell r="AG53">
            <v>668.05</v>
          </cell>
          <cell r="AJ53">
            <v>1.2240000000000006</v>
          </cell>
          <cell r="AK53">
            <v>668.05</v>
          </cell>
          <cell r="AN53">
            <v>3.539807999999971</v>
          </cell>
          <cell r="AO53">
            <v>668.05</v>
          </cell>
          <cell r="AR53">
            <v>0.8567999999999999</v>
          </cell>
          <cell r="AS53">
            <v>668.05</v>
          </cell>
          <cell r="AV53">
            <v>2.2912000000000083</v>
          </cell>
          <cell r="AW53">
            <v>668.05</v>
          </cell>
          <cell r="AZ53">
            <v>0.45279999999998832</v>
          </cell>
          <cell r="BA53">
            <v>668.05</v>
          </cell>
          <cell r="BD53">
            <v>4.2384000000000199</v>
          </cell>
          <cell r="BE53">
            <v>668.05</v>
          </cell>
          <cell r="BH53">
            <v>4.0384000000000011</v>
          </cell>
          <cell r="BI53">
            <v>668.05</v>
          </cell>
          <cell r="BL53">
            <v>5.1760000000000224</v>
          </cell>
          <cell r="BM53">
            <v>668.05</v>
          </cell>
          <cell r="BP53">
            <v>0.97279999999998834</v>
          </cell>
          <cell r="BQ53">
            <v>668.05</v>
          </cell>
          <cell r="BT53">
            <v>3.3523200000000073</v>
          </cell>
          <cell r="BU53">
            <v>668.05</v>
          </cell>
          <cell r="BX53">
            <v>2.760959999999999</v>
          </cell>
          <cell r="BY53">
            <v>668.05</v>
          </cell>
          <cell r="CB53">
            <v>3.0624000000000087</v>
          </cell>
          <cell r="CC53">
            <v>668.05</v>
          </cell>
          <cell r="CF53">
            <v>5.422080000000002</v>
          </cell>
          <cell r="CG53">
            <v>668.05</v>
          </cell>
          <cell r="CJ53">
            <v>2.7494399999999879</v>
          </cell>
          <cell r="CK53">
            <v>668.05</v>
          </cell>
          <cell r="CN53">
            <v>4.8633599999999859</v>
          </cell>
          <cell r="CO53">
            <v>668.05</v>
          </cell>
          <cell r="CR53">
            <v>5.2819199999999986</v>
          </cell>
          <cell r="CS53">
            <v>668.05</v>
          </cell>
          <cell r="CV53">
            <v>4.9036799999999925</v>
          </cell>
          <cell r="CW53">
            <v>668.05</v>
          </cell>
          <cell r="CZ53">
            <v>4.3872000000000257</v>
          </cell>
          <cell r="DA53">
            <v>668.05</v>
          </cell>
          <cell r="DD53">
            <v>2.9049599999999773</v>
          </cell>
          <cell r="DE53">
            <v>668.05</v>
          </cell>
          <cell r="DH53">
            <v>0.51072000000001572</v>
          </cell>
          <cell r="DI53">
            <v>668.05</v>
          </cell>
          <cell r="DL53">
            <v>0.29375999999999475</v>
          </cell>
          <cell r="DM53">
            <v>668.05</v>
          </cell>
          <cell r="DP53">
            <v>1.5840000000000001</v>
          </cell>
          <cell r="DQ53">
            <v>668.05</v>
          </cell>
          <cell r="DT53">
            <v>1.5628800000000191</v>
          </cell>
          <cell r="DU53">
            <v>668.05</v>
          </cell>
          <cell r="DX53">
            <v>0.61986470399999993</v>
          </cell>
          <cell r="DY53">
            <v>668.05</v>
          </cell>
          <cell r="EB53">
            <v>0</v>
          </cell>
          <cell r="EC53">
            <v>668.05</v>
          </cell>
          <cell r="EF53">
            <v>0</v>
          </cell>
          <cell r="EG53">
            <v>668.05</v>
          </cell>
          <cell r="EJ53">
            <v>0</v>
          </cell>
          <cell r="EK53">
            <v>668.05</v>
          </cell>
        </row>
        <row r="54">
          <cell r="C54" t="str">
            <v>6.4.19</v>
          </cell>
          <cell r="D54">
            <v>804191</v>
          </cell>
          <cell r="E54" t="str">
            <v>SICRO SERVIÇO</v>
          </cell>
          <cell r="F54" t="str">
            <v>CORPO DE BDTC D = 1,00 M CA2 - AREIA, BRITA E PEDRA DE MÃO COMERCIAIS</v>
          </cell>
          <cell r="G54" t="str">
            <v>M</v>
          </cell>
          <cell r="H54">
            <v>14.495039999999999</v>
          </cell>
          <cell r="I54">
            <v>14409.84</v>
          </cell>
          <cell r="L54">
            <v>0.27539999999999998</v>
          </cell>
          <cell r="M54">
            <v>994.13</v>
          </cell>
          <cell r="P54">
            <v>0</v>
          </cell>
          <cell r="Q54">
            <v>994.13</v>
          </cell>
          <cell r="T54">
            <v>0</v>
          </cell>
          <cell r="U54">
            <v>994.13</v>
          </cell>
          <cell r="X54">
            <v>0.70289999999999997</v>
          </cell>
          <cell r="Y54">
            <v>994.13</v>
          </cell>
          <cell r="AB54">
            <v>0.63</v>
          </cell>
          <cell r="AC54">
            <v>994.13</v>
          </cell>
          <cell r="AF54">
            <v>0.29700000000000004</v>
          </cell>
          <cell r="AG54">
            <v>994.13</v>
          </cell>
          <cell r="AJ54">
            <v>0.31344</v>
          </cell>
          <cell r="AK54">
            <v>994.13</v>
          </cell>
          <cell r="AN54">
            <v>0.5263199999999999</v>
          </cell>
          <cell r="AO54">
            <v>994.13</v>
          </cell>
          <cell r="AR54">
            <v>0.26927999999999996</v>
          </cell>
          <cell r="AS54">
            <v>994.13</v>
          </cell>
          <cell r="AV54">
            <v>0.63</v>
          </cell>
          <cell r="AW54">
            <v>994.13</v>
          </cell>
          <cell r="AZ54">
            <v>0</v>
          </cell>
          <cell r="BA54">
            <v>994.13</v>
          </cell>
          <cell r="BD54">
            <v>1.2480000000000002</v>
          </cell>
          <cell r="BE54">
            <v>994.13</v>
          </cell>
          <cell r="BH54">
            <v>0.25920000000000004</v>
          </cell>
          <cell r="BI54">
            <v>994.13</v>
          </cell>
          <cell r="BL54">
            <v>1.1114999999999999</v>
          </cell>
          <cell r="BM54">
            <v>994.13</v>
          </cell>
          <cell r="BP54">
            <v>0.30119999999999997</v>
          </cell>
          <cell r="BQ54">
            <v>994.13</v>
          </cell>
          <cell r="BT54">
            <v>0.99</v>
          </cell>
          <cell r="BU54">
            <v>994.13</v>
          </cell>
          <cell r="BX54">
            <v>0.75600000000000012</v>
          </cell>
          <cell r="BY54">
            <v>994.13</v>
          </cell>
          <cell r="CB54">
            <v>0.37800000000000006</v>
          </cell>
          <cell r="CC54">
            <v>994.13</v>
          </cell>
          <cell r="CF54">
            <v>0.70200000000000007</v>
          </cell>
          <cell r="CG54">
            <v>994.13</v>
          </cell>
          <cell r="CJ54">
            <v>0.29880000000000001</v>
          </cell>
          <cell r="CK54">
            <v>994.13</v>
          </cell>
          <cell r="CN54">
            <v>0</v>
          </cell>
          <cell r="CO54">
            <v>994.13</v>
          </cell>
          <cell r="CR54">
            <v>0.88919999999999999</v>
          </cell>
          <cell r="CS54">
            <v>994.13</v>
          </cell>
          <cell r="CV54">
            <v>0.74880000000000002</v>
          </cell>
          <cell r="CW54">
            <v>994.13</v>
          </cell>
          <cell r="CZ54">
            <v>0.79560000000000008</v>
          </cell>
          <cell r="DA54">
            <v>994.13</v>
          </cell>
          <cell r="DD54">
            <v>1.0368000000000002</v>
          </cell>
          <cell r="DE54">
            <v>994.13</v>
          </cell>
          <cell r="DH54">
            <v>0.28800000000000003</v>
          </cell>
          <cell r="DI54">
            <v>994.13</v>
          </cell>
          <cell r="DL54">
            <v>0</v>
          </cell>
          <cell r="DM54">
            <v>994.13</v>
          </cell>
          <cell r="DP54">
            <v>0.27</v>
          </cell>
          <cell r="DQ54">
            <v>994.13</v>
          </cell>
          <cell r="DT54">
            <v>0.56159999999999999</v>
          </cell>
          <cell r="DU54">
            <v>994.13</v>
          </cell>
          <cell r="DX54">
            <v>0.21600000000000003</v>
          </cell>
          <cell r="DY54">
            <v>994.13</v>
          </cell>
          <cell r="EB54">
            <v>0</v>
          </cell>
          <cell r="EC54">
            <v>994.13</v>
          </cell>
          <cell r="EF54">
            <v>0</v>
          </cell>
          <cell r="EG54">
            <v>994.13</v>
          </cell>
          <cell r="EJ54">
            <v>0</v>
          </cell>
          <cell r="EK54">
            <v>994.13</v>
          </cell>
        </row>
        <row r="55">
          <cell r="C55" t="str">
            <v>6.4.20</v>
          </cell>
          <cell r="D55" t="str">
            <v>RO-40279</v>
          </cell>
          <cell r="E55" t="str">
            <v>DER/MG</v>
          </cell>
          <cell r="F55" t="str">
            <v>BUEIRO SIMPLES TUBULAR  DE CONCRETO, CLASSE CA-2.  BSTC Ø 1,20 M  - CORPO (EXECUÇÃO, INCLUINDO FORNECIMENTO E  TRANSPORTE  DE  TODOS  OS  MATERIAIS  E  BERÇO,  EXCLUSIVE ESCAVAÇÃO E COMPACTAÇÃO)</v>
          </cell>
          <cell r="G55" t="str">
            <v>M</v>
          </cell>
          <cell r="H55">
            <v>14.081339999999999</v>
          </cell>
          <cell r="I55">
            <v>12801.789999999999</v>
          </cell>
          <cell r="L55">
            <v>0.94500000000000006</v>
          </cell>
          <cell r="M55">
            <v>909.14</v>
          </cell>
          <cell r="P55">
            <v>0.33210000000000001</v>
          </cell>
          <cell r="Q55">
            <v>909.14</v>
          </cell>
          <cell r="T55">
            <v>0</v>
          </cell>
          <cell r="U55">
            <v>909.14</v>
          </cell>
          <cell r="X55">
            <v>0.32340000000000002</v>
          </cell>
          <cell r="Y55">
            <v>909.14</v>
          </cell>
          <cell r="AB55">
            <v>0.25200000000000006</v>
          </cell>
          <cell r="AC55">
            <v>909.14</v>
          </cell>
          <cell r="AF55">
            <v>0.26400000000000001</v>
          </cell>
          <cell r="AG55">
            <v>909.14</v>
          </cell>
          <cell r="AJ55">
            <v>0.23616000000000001</v>
          </cell>
          <cell r="AK55">
            <v>909.14</v>
          </cell>
          <cell r="AN55">
            <v>0.30599999999999999</v>
          </cell>
          <cell r="AO55">
            <v>909.14</v>
          </cell>
          <cell r="AR55">
            <v>0</v>
          </cell>
          <cell r="AS55">
            <v>909.14</v>
          </cell>
          <cell r="AV55">
            <v>0.69000000000000017</v>
          </cell>
          <cell r="AW55">
            <v>909.14</v>
          </cell>
          <cell r="AZ55">
            <v>0</v>
          </cell>
          <cell r="BA55">
            <v>909.14</v>
          </cell>
          <cell r="BD55">
            <v>0.26520000000000005</v>
          </cell>
          <cell r="BE55">
            <v>909.14</v>
          </cell>
          <cell r="BH55">
            <v>1.1339999999999999</v>
          </cell>
          <cell r="BI55">
            <v>909.14</v>
          </cell>
          <cell r="BL55">
            <v>0.9234</v>
          </cell>
          <cell r="BM55">
            <v>909.14</v>
          </cell>
          <cell r="BP55">
            <v>0.35039999999999999</v>
          </cell>
          <cell r="BQ55">
            <v>909.14</v>
          </cell>
          <cell r="BT55">
            <v>0.38807999999999998</v>
          </cell>
          <cell r="BU55">
            <v>909.14</v>
          </cell>
          <cell r="BX55">
            <v>0.5796</v>
          </cell>
          <cell r="BY55">
            <v>909.14</v>
          </cell>
          <cell r="CB55">
            <v>0</v>
          </cell>
          <cell r="CC55">
            <v>909.14</v>
          </cell>
          <cell r="CF55">
            <v>0.81</v>
          </cell>
          <cell r="CG55">
            <v>909.14</v>
          </cell>
          <cell r="CJ55">
            <v>0.32400000000000001</v>
          </cell>
          <cell r="CK55">
            <v>909.14</v>
          </cell>
          <cell r="CN55">
            <v>1.35</v>
          </cell>
          <cell r="CO55">
            <v>909.14</v>
          </cell>
          <cell r="CR55">
            <v>1.026</v>
          </cell>
          <cell r="CS55">
            <v>909.14</v>
          </cell>
          <cell r="CV55">
            <v>0.86399999999999988</v>
          </cell>
          <cell r="CW55">
            <v>909.14</v>
          </cell>
          <cell r="CZ55">
            <v>0.91800000000000004</v>
          </cell>
          <cell r="DA55">
            <v>909.14</v>
          </cell>
          <cell r="DD55">
            <v>0.77760000000000007</v>
          </cell>
          <cell r="DE55">
            <v>909.14</v>
          </cell>
          <cell r="DH55">
            <v>0.37440000000000001</v>
          </cell>
          <cell r="DI55">
            <v>909.14</v>
          </cell>
          <cell r="DL55">
            <v>0.32400000000000001</v>
          </cell>
          <cell r="DM55">
            <v>909.14</v>
          </cell>
          <cell r="DP55">
            <v>0</v>
          </cell>
          <cell r="DQ55">
            <v>909.14</v>
          </cell>
          <cell r="DT55">
            <v>0.32400000000000001</v>
          </cell>
          <cell r="DU55">
            <v>909.14</v>
          </cell>
          <cell r="DX55">
            <v>0</v>
          </cell>
          <cell r="DY55">
            <v>909.14</v>
          </cell>
          <cell r="EB55">
            <v>0</v>
          </cell>
          <cell r="EC55">
            <v>909.14</v>
          </cell>
          <cell r="EF55">
            <v>0</v>
          </cell>
          <cell r="EG55">
            <v>909.14</v>
          </cell>
          <cell r="EJ55">
            <v>0</v>
          </cell>
          <cell r="EK55">
            <v>909.14</v>
          </cell>
        </row>
        <row r="56">
          <cell r="C56" t="str">
            <v>6.4.21</v>
          </cell>
          <cell r="D56">
            <v>804199</v>
          </cell>
          <cell r="E56" t="str">
            <v>SICRO SERVIÇO</v>
          </cell>
          <cell r="F56" t="str">
            <v>CORPO DE BDTC D = 1,20 M CA2 - AREIA, BRITA E PEDRA DE MÃO COMERCIAIS</v>
          </cell>
          <cell r="G56" t="str">
            <v>M</v>
          </cell>
          <cell r="H56">
            <v>19.292352000000005</v>
          </cell>
          <cell r="I56">
            <v>24331.170000000002</v>
          </cell>
          <cell r="L56">
            <v>0.27</v>
          </cell>
          <cell r="M56">
            <v>1261.19</v>
          </cell>
          <cell r="P56">
            <v>0</v>
          </cell>
          <cell r="Q56">
            <v>1261.19</v>
          </cell>
          <cell r="T56">
            <v>0.31200000000000006</v>
          </cell>
          <cell r="U56">
            <v>1261.19</v>
          </cell>
          <cell r="X56">
            <v>0.56100000000000005</v>
          </cell>
          <cell r="Y56">
            <v>1261.19</v>
          </cell>
          <cell r="AB56">
            <v>0.56280000000000008</v>
          </cell>
          <cell r="AC56">
            <v>1261.19</v>
          </cell>
          <cell r="AF56">
            <v>0.56100000000000005</v>
          </cell>
          <cell r="AG56">
            <v>1261.19</v>
          </cell>
          <cell r="AJ56">
            <v>0.28799999999999998</v>
          </cell>
          <cell r="AK56">
            <v>1261.19</v>
          </cell>
          <cell r="AN56">
            <v>0.57283200000000001</v>
          </cell>
          <cell r="AO56">
            <v>1261.19</v>
          </cell>
          <cell r="AR56">
            <v>0.34271999999999997</v>
          </cell>
          <cell r="AS56">
            <v>1261.19</v>
          </cell>
          <cell r="AV56">
            <v>0.24360000000000001</v>
          </cell>
          <cell r="AW56">
            <v>1261.19</v>
          </cell>
          <cell r="AZ56">
            <v>0</v>
          </cell>
          <cell r="BA56">
            <v>1261.19</v>
          </cell>
          <cell r="BD56">
            <v>1.95</v>
          </cell>
          <cell r="BE56">
            <v>1261.19</v>
          </cell>
          <cell r="BH56">
            <v>0.91800000000000015</v>
          </cell>
          <cell r="BI56">
            <v>1261.19</v>
          </cell>
          <cell r="BL56">
            <v>0.57000000000000006</v>
          </cell>
          <cell r="BM56">
            <v>1261.19</v>
          </cell>
          <cell r="BP56">
            <v>0.55200000000000005</v>
          </cell>
          <cell r="BQ56">
            <v>1261.19</v>
          </cell>
          <cell r="BT56">
            <v>1.3464000000000003</v>
          </cell>
          <cell r="BU56">
            <v>1261.19</v>
          </cell>
          <cell r="BX56">
            <v>0.37800000000000006</v>
          </cell>
          <cell r="BY56">
            <v>1261.19</v>
          </cell>
          <cell r="CB56">
            <v>0.7056</v>
          </cell>
          <cell r="CC56">
            <v>1261.19</v>
          </cell>
          <cell r="CF56">
            <v>1.1339999999999999</v>
          </cell>
          <cell r="CG56">
            <v>1261.19</v>
          </cell>
          <cell r="CJ56">
            <v>0.39240000000000008</v>
          </cell>
          <cell r="CK56">
            <v>1261.19</v>
          </cell>
          <cell r="CN56">
            <v>0.75600000000000012</v>
          </cell>
          <cell r="CO56">
            <v>1261.19</v>
          </cell>
          <cell r="CR56">
            <v>1.5047999999999999</v>
          </cell>
          <cell r="CS56">
            <v>1261.19</v>
          </cell>
          <cell r="CV56">
            <v>1.4976</v>
          </cell>
          <cell r="CW56">
            <v>1261.19</v>
          </cell>
          <cell r="CZ56">
            <v>1.2851999999999999</v>
          </cell>
          <cell r="DA56">
            <v>1261.19</v>
          </cell>
          <cell r="DD56">
            <v>0.95039999999999991</v>
          </cell>
          <cell r="DE56">
            <v>1261.19</v>
          </cell>
          <cell r="DH56">
            <v>0.43199999999999994</v>
          </cell>
          <cell r="DI56">
            <v>1261.19</v>
          </cell>
          <cell r="DL56">
            <v>0.4536</v>
          </cell>
          <cell r="DM56">
            <v>1261.19</v>
          </cell>
          <cell r="DP56">
            <v>0.35639999999999999</v>
          </cell>
          <cell r="DQ56">
            <v>1261.19</v>
          </cell>
          <cell r="DT56">
            <v>0.39600000000000002</v>
          </cell>
          <cell r="DU56">
            <v>1261.19</v>
          </cell>
          <cell r="DX56">
            <v>0</v>
          </cell>
          <cell r="DY56">
            <v>1261.19</v>
          </cell>
          <cell r="EB56">
            <v>0</v>
          </cell>
          <cell r="EC56">
            <v>1261.19</v>
          </cell>
          <cell r="EF56">
            <v>0</v>
          </cell>
          <cell r="EG56">
            <v>1261.19</v>
          </cell>
          <cell r="EJ56">
            <v>0</v>
          </cell>
          <cell r="EK56">
            <v>1261.19</v>
          </cell>
        </row>
        <row r="57">
          <cell r="C57" t="str">
            <v>6.4.22</v>
          </cell>
          <cell r="D57" t="str">
            <v>RO-40280</v>
          </cell>
          <cell r="E57" t="str">
            <v>DER/MG</v>
          </cell>
          <cell r="F57" t="str">
            <v>BUEIRO SIMPLES TUBULAR  DE CONCRETO, CLASSE CA-2.  BSTC Ø 1,50 M  - CORPO (EXECUÇÃO, INCLUINDO FORNECIMENTO E  TRANSPORTE  DE  TODOS  OS  MATERIAIS  E  BERÇO,  EXCLUSIVE ESCAVAÇÃO E COMPACTAÇÃO)</v>
          </cell>
          <cell r="G57" t="str">
            <v>M</v>
          </cell>
          <cell r="H57">
            <v>10.067952</v>
          </cell>
          <cell r="I57">
            <v>14442.89</v>
          </cell>
          <cell r="L57">
            <v>0</v>
          </cell>
          <cell r="M57">
            <v>1434.55</v>
          </cell>
          <cell r="P57">
            <v>0</v>
          </cell>
          <cell r="Q57">
            <v>1434.55</v>
          </cell>
          <cell r="T57">
            <v>0</v>
          </cell>
          <cell r="U57">
            <v>1434.55</v>
          </cell>
          <cell r="X57">
            <v>0</v>
          </cell>
          <cell r="Y57">
            <v>1434.55</v>
          </cell>
          <cell r="AB57">
            <v>0</v>
          </cell>
          <cell r="AC57">
            <v>1434.55</v>
          </cell>
          <cell r="AF57">
            <v>0</v>
          </cell>
          <cell r="AG57">
            <v>1434.55</v>
          </cell>
          <cell r="AJ57">
            <v>0.35519999999999996</v>
          </cell>
          <cell r="AK57">
            <v>1434.55</v>
          </cell>
          <cell r="AN57">
            <v>0.42595199999999994</v>
          </cell>
          <cell r="AO57">
            <v>1434.55</v>
          </cell>
          <cell r="AR57">
            <v>0</v>
          </cell>
          <cell r="AS57">
            <v>1434.55</v>
          </cell>
          <cell r="AV57">
            <v>0</v>
          </cell>
          <cell r="AW57">
            <v>1434.55</v>
          </cell>
          <cell r="AZ57">
            <v>0</v>
          </cell>
          <cell r="BA57">
            <v>1434.55</v>
          </cell>
          <cell r="BD57">
            <v>1.5444</v>
          </cell>
          <cell r="BE57">
            <v>1434.55</v>
          </cell>
          <cell r="BH57">
            <v>1.2420000000000002</v>
          </cell>
          <cell r="BI57">
            <v>1434.55</v>
          </cell>
          <cell r="BL57">
            <v>0.86640000000000006</v>
          </cell>
          <cell r="BM57">
            <v>1434.55</v>
          </cell>
          <cell r="BP57">
            <v>0</v>
          </cell>
          <cell r="BQ57">
            <v>1434.55</v>
          </cell>
          <cell r="BT57">
            <v>0.47519999999999996</v>
          </cell>
          <cell r="BU57">
            <v>1434.55</v>
          </cell>
          <cell r="BX57">
            <v>0.3276</v>
          </cell>
          <cell r="BY57">
            <v>1434.55</v>
          </cell>
          <cell r="CB57">
            <v>0.37800000000000006</v>
          </cell>
          <cell r="CC57">
            <v>1434.55</v>
          </cell>
          <cell r="CF57">
            <v>0.59399999999999997</v>
          </cell>
          <cell r="CG57">
            <v>1434.55</v>
          </cell>
          <cell r="CJ57">
            <v>0</v>
          </cell>
          <cell r="CK57">
            <v>1434.55</v>
          </cell>
          <cell r="CN57">
            <v>0.97199999999999986</v>
          </cell>
          <cell r="CO57">
            <v>1434.55</v>
          </cell>
          <cell r="CR57">
            <v>0.75239999999999996</v>
          </cell>
          <cell r="CS57">
            <v>1434.55</v>
          </cell>
          <cell r="CV57">
            <v>0.40320000000000006</v>
          </cell>
          <cell r="CW57">
            <v>1434.55</v>
          </cell>
          <cell r="CZ57">
            <v>0.67320000000000013</v>
          </cell>
          <cell r="DA57">
            <v>1434.55</v>
          </cell>
          <cell r="DD57">
            <v>0</v>
          </cell>
          <cell r="DE57">
            <v>1434.55</v>
          </cell>
          <cell r="DH57">
            <v>0</v>
          </cell>
          <cell r="DI57">
            <v>1434.55</v>
          </cell>
          <cell r="DL57">
            <v>0.30240000000000006</v>
          </cell>
          <cell r="DM57">
            <v>1434.55</v>
          </cell>
          <cell r="DP57">
            <v>0.32400000000000001</v>
          </cell>
          <cell r="DQ57">
            <v>1434.55</v>
          </cell>
          <cell r="DT57">
            <v>0.43199999999999994</v>
          </cell>
          <cell r="DU57">
            <v>1434.55</v>
          </cell>
          <cell r="DX57">
            <v>0</v>
          </cell>
          <cell r="DY57">
            <v>1434.55</v>
          </cell>
          <cell r="EB57">
            <v>0</v>
          </cell>
          <cell r="EC57">
            <v>1434.55</v>
          </cell>
          <cell r="EF57">
            <v>0</v>
          </cell>
          <cell r="EG57">
            <v>1434.55</v>
          </cell>
          <cell r="EJ57">
            <v>0</v>
          </cell>
          <cell r="EK57">
            <v>1434.55</v>
          </cell>
        </row>
        <row r="58">
          <cell r="C58" t="str">
            <v>6.4.23</v>
          </cell>
          <cell r="D58">
            <v>804207</v>
          </cell>
          <cell r="E58" t="str">
            <v>SICRO SERVIÇO</v>
          </cell>
          <cell r="F58" t="str">
            <v>CORPO DE BDTC D = 1,50 M CA2 - AREIA, BRITA E PEDRA DE MÃO COMERCIAIS</v>
          </cell>
          <cell r="G58" t="str">
            <v>M</v>
          </cell>
          <cell r="H58">
            <v>12.1938</v>
          </cell>
          <cell r="I58">
            <v>20983.010000000002</v>
          </cell>
          <cell r="L58">
            <v>0.67500000000000004</v>
          </cell>
          <cell r="M58">
            <v>1720.8</v>
          </cell>
          <cell r="P58">
            <v>0</v>
          </cell>
          <cell r="Q58">
            <v>1720.8</v>
          </cell>
          <cell r="T58">
            <v>0.28799999999999998</v>
          </cell>
          <cell r="U58">
            <v>1720.8</v>
          </cell>
          <cell r="X58">
            <v>0.42900000000000005</v>
          </cell>
          <cell r="Y58">
            <v>1720.8</v>
          </cell>
          <cell r="AB58">
            <v>0.33600000000000002</v>
          </cell>
          <cell r="AC58">
            <v>1720.8</v>
          </cell>
          <cell r="AF58">
            <v>0.89100000000000013</v>
          </cell>
          <cell r="AG58">
            <v>1720.8</v>
          </cell>
          <cell r="AJ58">
            <v>0</v>
          </cell>
          <cell r="AK58">
            <v>1720.8</v>
          </cell>
          <cell r="AN58">
            <v>0</v>
          </cell>
          <cell r="AO58">
            <v>1720.8</v>
          </cell>
          <cell r="AR58">
            <v>0</v>
          </cell>
          <cell r="AS58">
            <v>1720.8</v>
          </cell>
          <cell r="AV58">
            <v>1.17</v>
          </cell>
          <cell r="AW58">
            <v>1720.8</v>
          </cell>
          <cell r="AZ58">
            <v>0</v>
          </cell>
          <cell r="BA58">
            <v>1720.8</v>
          </cell>
          <cell r="BD58">
            <v>0.35879999999999995</v>
          </cell>
          <cell r="BE58">
            <v>1720.8</v>
          </cell>
          <cell r="BH58">
            <v>0.43199999999999994</v>
          </cell>
          <cell r="BI58">
            <v>1720.8</v>
          </cell>
          <cell r="BL58">
            <v>0.72960000000000014</v>
          </cell>
          <cell r="BM58">
            <v>1720.8</v>
          </cell>
          <cell r="BP58">
            <v>0</v>
          </cell>
          <cell r="BQ58">
            <v>1720.8</v>
          </cell>
          <cell r="BT58">
            <v>0</v>
          </cell>
          <cell r="BU58">
            <v>1720.8</v>
          </cell>
          <cell r="BX58">
            <v>0.47880000000000006</v>
          </cell>
          <cell r="BY58">
            <v>1720.8</v>
          </cell>
          <cell r="CB58">
            <v>0.42840000000000006</v>
          </cell>
          <cell r="CC58">
            <v>1720.8</v>
          </cell>
          <cell r="CF58">
            <v>0.75600000000000012</v>
          </cell>
          <cell r="CG58">
            <v>1720.8</v>
          </cell>
          <cell r="CJ58">
            <v>0.36</v>
          </cell>
          <cell r="CK58">
            <v>1720.8</v>
          </cell>
          <cell r="CN58">
            <v>0.54</v>
          </cell>
          <cell r="CO58">
            <v>1720.8</v>
          </cell>
          <cell r="CR58">
            <v>1.0944</v>
          </cell>
          <cell r="CS58">
            <v>1720.8</v>
          </cell>
          <cell r="CV58">
            <v>0.46079999999999999</v>
          </cell>
          <cell r="CW58">
            <v>1720.8</v>
          </cell>
          <cell r="CZ58">
            <v>0.85680000000000012</v>
          </cell>
          <cell r="DA58">
            <v>1720.8</v>
          </cell>
          <cell r="DD58">
            <v>0.69120000000000004</v>
          </cell>
          <cell r="DE58">
            <v>1720.8</v>
          </cell>
          <cell r="DH58">
            <v>0</v>
          </cell>
          <cell r="DI58">
            <v>1720.8</v>
          </cell>
          <cell r="DL58">
            <v>0</v>
          </cell>
          <cell r="DM58">
            <v>1720.8</v>
          </cell>
          <cell r="DP58">
            <v>0.45</v>
          </cell>
          <cell r="DQ58">
            <v>1720.8</v>
          </cell>
          <cell r="DT58">
            <v>0.50400000000000011</v>
          </cell>
          <cell r="DU58">
            <v>1720.8</v>
          </cell>
          <cell r="DX58">
            <v>0.26400000000000001</v>
          </cell>
          <cell r="DY58">
            <v>1720.8</v>
          </cell>
          <cell r="EB58">
            <v>0</v>
          </cell>
          <cell r="EC58">
            <v>1720.8</v>
          </cell>
          <cell r="EF58">
            <v>0</v>
          </cell>
          <cell r="EG58">
            <v>1720.8</v>
          </cell>
          <cell r="EJ58">
            <v>0</v>
          </cell>
          <cell r="EK58">
            <v>1720.8</v>
          </cell>
        </row>
        <row r="59">
          <cell r="C59" t="str">
            <v>6.4.24</v>
          </cell>
          <cell r="D59" t="str">
            <v>RO-40325</v>
          </cell>
          <cell r="E59" t="str">
            <v>DER/MG</v>
          </cell>
          <cell r="F59" t="str">
            <v>BUEIRO TRIPLO TUBULAR DE CONCRETO, CLASSE CA-2. BTTC Ø 1,50 M - CORPO (EXECUÇÃO,   INCLUINDO   FORNECIMENTO   E  TRANSPORTE  DE  TODOS  OS  MATERIAIS  E  BERÇO,  EXCLUSIVE ESCAVAÇÃO E COMPACTAÇÃO)</v>
          </cell>
          <cell r="G59" t="str">
            <v>M</v>
          </cell>
          <cell r="H59">
            <v>7.5831599999999995</v>
          </cell>
          <cell r="I59">
            <v>31267.269999999997</v>
          </cell>
          <cell r="L59">
            <v>0</v>
          </cell>
          <cell r="M59">
            <v>4123.26</v>
          </cell>
          <cell r="P59">
            <v>0.27126</v>
          </cell>
          <cell r="Q59">
            <v>4123.26</v>
          </cell>
          <cell r="T59">
            <v>0</v>
          </cell>
          <cell r="U59">
            <v>4123.26</v>
          </cell>
          <cell r="X59">
            <v>0.39599999999999996</v>
          </cell>
          <cell r="Y59">
            <v>4123.26</v>
          </cell>
          <cell r="AB59">
            <v>0</v>
          </cell>
          <cell r="AC59">
            <v>4123.26</v>
          </cell>
          <cell r="AF59">
            <v>0.69300000000000017</v>
          </cell>
          <cell r="AG59">
            <v>4123.26</v>
          </cell>
          <cell r="AJ59">
            <v>0</v>
          </cell>
          <cell r="AK59">
            <v>4123.26</v>
          </cell>
          <cell r="AN59">
            <v>0</v>
          </cell>
          <cell r="AO59">
            <v>4123.26</v>
          </cell>
          <cell r="AR59">
            <v>0</v>
          </cell>
          <cell r="AS59">
            <v>4123.26</v>
          </cell>
          <cell r="AV59">
            <v>0</v>
          </cell>
          <cell r="AW59">
            <v>4123.26</v>
          </cell>
          <cell r="AZ59">
            <v>0.29730000000000001</v>
          </cell>
          <cell r="BA59">
            <v>4123.26</v>
          </cell>
          <cell r="BD59">
            <v>0.70199999999999985</v>
          </cell>
          <cell r="BE59">
            <v>4123.26</v>
          </cell>
          <cell r="BH59">
            <v>0.76679999999999982</v>
          </cell>
          <cell r="BI59">
            <v>4123.26</v>
          </cell>
          <cell r="BL59">
            <v>0.34199999999999997</v>
          </cell>
          <cell r="BM59">
            <v>4123.26</v>
          </cell>
          <cell r="BP59">
            <v>0</v>
          </cell>
          <cell r="BQ59">
            <v>4123.26</v>
          </cell>
          <cell r="BT59">
            <v>0</v>
          </cell>
          <cell r="BU59">
            <v>4123.26</v>
          </cell>
          <cell r="BX59">
            <v>0</v>
          </cell>
          <cell r="BY59">
            <v>4123.26</v>
          </cell>
          <cell r="CB59">
            <v>0</v>
          </cell>
          <cell r="CC59">
            <v>4123.26</v>
          </cell>
          <cell r="CF59">
            <v>0.21599999999999997</v>
          </cell>
          <cell r="CG59">
            <v>4123.26</v>
          </cell>
          <cell r="CJ59">
            <v>0</v>
          </cell>
          <cell r="CK59">
            <v>4123.26</v>
          </cell>
          <cell r="CN59">
            <v>1.4580000000000002</v>
          </cell>
          <cell r="CO59">
            <v>4123.26</v>
          </cell>
          <cell r="CR59">
            <v>0</v>
          </cell>
          <cell r="CS59">
            <v>4123.26</v>
          </cell>
          <cell r="CV59">
            <v>0.74880000000000002</v>
          </cell>
          <cell r="CW59">
            <v>4123.26</v>
          </cell>
          <cell r="CZ59">
            <v>0.24480000000000002</v>
          </cell>
          <cell r="DA59">
            <v>4123.26</v>
          </cell>
          <cell r="DD59">
            <v>0.47519999999999996</v>
          </cell>
          <cell r="DE59">
            <v>4123.26</v>
          </cell>
          <cell r="DH59">
            <v>0.34560000000000002</v>
          </cell>
          <cell r="DI59">
            <v>4123.26</v>
          </cell>
          <cell r="DL59">
            <v>0</v>
          </cell>
          <cell r="DM59">
            <v>4123.26</v>
          </cell>
          <cell r="DP59">
            <v>0</v>
          </cell>
          <cell r="DQ59">
            <v>4123.26</v>
          </cell>
          <cell r="DT59">
            <v>0.62639999999999985</v>
          </cell>
          <cell r="DU59">
            <v>4123.26</v>
          </cell>
          <cell r="DX59">
            <v>0</v>
          </cell>
          <cell r="DY59">
            <v>4123.26</v>
          </cell>
          <cell r="EB59">
            <v>0</v>
          </cell>
          <cell r="EC59">
            <v>4123.26</v>
          </cell>
          <cell r="EF59">
            <v>0</v>
          </cell>
          <cell r="EG59">
            <v>4123.26</v>
          </cell>
          <cell r="EJ59">
            <v>0</v>
          </cell>
          <cell r="EK59">
            <v>4123.26</v>
          </cell>
        </row>
        <row r="60">
          <cell r="C60" t="str">
            <v>6.4.25</v>
          </cell>
          <cell r="D60" t="str">
            <v>RO-40288</v>
          </cell>
          <cell r="E60" t="str">
            <v>DER/MG</v>
          </cell>
          <cell r="F60" t="str">
            <v>BUEIRO SIMPLES TUBULAR DE CONCRETO, BSTC Ø 0,80 M - BOCA (EXECUÇÃO, INCLUINDO FORNECIMENTO E TRANSPORTE DE TODOS OS MATERIAIS, EXCLUSIVE ESCAVAÇÃO E COMPACTAÇÃO)</v>
          </cell>
          <cell r="G60" t="str">
            <v>U</v>
          </cell>
          <cell r="H60">
            <v>17</v>
          </cell>
          <cell r="I60">
            <v>25239.22</v>
          </cell>
          <cell r="L60">
            <v>0</v>
          </cell>
          <cell r="M60">
            <v>1484.66</v>
          </cell>
          <cell r="P60">
            <v>0</v>
          </cell>
          <cell r="Q60">
            <v>1484.66</v>
          </cell>
          <cell r="T60">
            <v>0</v>
          </cell>
          <cell r="U60">
            <v>1484.66</v>
          </cell>
          <cell r="X60">
            <v>1</v>
          </cell>
          <cell r="Y60">
            <v>1484.66</v>
          </cell>
          <cell r="AB60">
            <v>0</v>
          </cell>
          <cell r="AC60">
            <v>1484.66</v>
          </cell>
          <cell r="AF60">
            <v>1</v>
          </cell>
          <cell r="AG60">
            <v>1484.66</v>
          </cell>
          <cell r="AJ60">
            <v>0</v>
          </cell>
          <cell r="AK60">
            <v>1484.66</v>
          </cell>
          <cell r="AN60">
            <v>1</v>
          </cell>
          <cell r="AO60">
            <v>1484.66</v>
          </cell>
          <cell r="AR60">
            <v>0</v>
          </cell>
          <cell r="AS60">
            <v>1484.66</v>
          </cell>
          <cell r="AV60">
            <v>1</v>
          </cell>
          <cell r="AW60">
            <v>1484.66</v>
          </cell>
          <cell r="AZ60">
            <v>0</v>
          </cell>
          <cell r="BA60">
            <v>1484.66</v>
          </cell>
          <cell r="BD60">
            <v>1</v>
          </cell>
          <cell r="BE60">
            <v>1484.66</v>
          </cell>
          <cell r="BH60">
            <v>1</v>
          </cell>
          <cell r="BI60">
            <v>1484.66</v>
          </cell>
          <cell r="BL60">
            <v>1</v>
          </cell>
          <cell r="BM60">
            <v>1484.66</v>
          </cell>
          <cell r="BP60">
            <v>0</v>
          </cell>
          <cell r="BQ60">
            <v>1484.66</v>
          </cell>
          <cell r="BT60">
            <v>1</v>
          </cell>
          <cell r="BU60">
            <v>1484.66</v>
          </cell>
          <cell r="BX60">
            <v>1</v>
          </cell>
          <cell r="BY60">
            <v>1484.66</v>
          </cell>
          <cell r="CB60">
            <v>1</v>
          </cell>
          <cell r="CC60">
            <v>1484.66</v>
          </cell>
          <cell r="CF60">
            <v>1</v>
          </cell>
          <cell r="CG60">
            <v>1484.66</v>
          </cell>
          <cell r="CJ60">
            <v>1</v>
          </cell>
          <cell r="CK60">
            <v>1484.66</v>
          </cell>
          <cell r="CN60">
            <v>1</v>
          </cell>
          <cell r="CO60">
            <v>1484.66</v>
          </cell>
          <cell r="CR60">
            <v>1</v>
          </cell>
          <cell r="CS60">
            <v>1484.66</v>
          </cell>
          <cell r="CV60">
            <v>1</v>
          </cell>
          <cell r="CW60">
            <v>1484.66</v>
          </cell>
          <cell r="CZ60">
            <v>1</v>
          </cell>
          <cell r="DA60">
            <v>1484.66</v>
          </cell>
          <cell r="DD60">
            <v>1</v>
          </cell>
          <cell r="DE60">
            <v>1484.66</v>
          </cell>
          <cell r="DH60">
            <v>0</v>
          </cell>
          <cell r="DI60">
            <v>1484.66</v>
          </cell>
          <cell r="DL60">
            <v>0</v>
          </cell>
          <cell r="DM60">
            <v>1484.66</v>
          </cell>
          <cell r="DP60">
            <v>0</v>
          </cell>
          <cell r="DQ60">
            <v>1484.66</v>
          </cell>
          <cell r="DT60">
            <v>0</v>
          </cell>
          <cell r="DU60">
            <v>1484.66</v>
          </cell>
          <cell r="DX60">
            <v>0</v>
          </cell>
          <cell r="DY60">
            <v>1484.66</v>
          </cell>
          <cell r="EB60">
            <v>0</v>
          </cell>
          <cell r="EC60">
            <v>1484.66</v>
          </cell>
          <cell r="EF60">
            <v>0</v>
          </cell>
          <cell r="EG60">
            <v>1484.66</v>
          </cell>
          <cell r="EJ60">
            <v>0</v>
          </cell>
          <cell r="EK60">
            <v>1484.66</v>
          </cell>
        </row>
        <row r="61">
          <cell r="C61" t="str">
            <v>6.4.26</v>
          </cell>
          <cell r="D61" t="str">
            <v>RO-40308</v>
          </cell>
          <cell r="E61" t="str">
            <v>DER/MG</v>
          </cell>
          <cell r="F61" t="str">
            <v>BUEIRO DUPLO TUBULAR DE CONCRETO, BDTC Ø 0,80 M - BOCA (EXECUÇÃO, INCLUINDO FORNECIMENTO E TRANSPORTE DE TODOS OS MATERIAIS, EXCLUSIVE ESCAVAÇÃO E COMPACTAÇÃO)</v>
          </cell>
          <cell r="G61" t="str">
            <v>U</v>
          </cell>
          <cell r="H61">
            <v>0</v>
          </cell>
          <cell r="I61">
            <v>0</v>
          </cell>
          <cell r="L61">
            <v>0</v>
          </cell>
          <cell r="M61">
            <v>2143.66</v>
          </cell>
          <cell r="P61">
            <v>0</v>
          </cell>
          <cell r="Q61">
            <v>2143.66</v>
          </cell>
          <cell r="T61">
            <v>0</v>
          </cell>
          <cell r="U61">
            <v>2143.66</v>
          </cell>
          <cell r="X61">
            <v>0</v>
          </cell>
          <cell r="Y61">
            <v>2143.66</v>
          </cell>
          <cell r="AB61">
            <v>0</v>
          </cell>
          <cell r="AC61">
            <v>2143.66</v>
          </cell>
          <cell r="AF61">
            <v>0</v>
          </cell>
          <cell r="AG61">
            <v>2143.66</v>
          </cell>
          <cell r="AJ61">
            <v>0</v>
          </cell>
          <cell r="AK61">
            <v>2143.66</v>
          </cell>
          <cell r="AN61">
            <v>0</v>
          </cell>
          <cell r="AO61">
            <v>2143.66</v>
          </cell>
          <cell r="AR61">
            <v>0</v>
          </cell>
          <cell r="AS61">
            <v>2143.66</v>
          </cell>
          <cell r="AV61">
            <v>0</v>
          </cell>
          <cell r="AW61">
            <v>2143.66</v>
          </cell>
          <cell r="AZ61">
            <v>0</v>
          </cell>
          <cell r="BA61">
            <v>2143.66</v>
          </cell>
          <cell r="BD61">
            <v>0</v>
          </cell>
          <cell r="BE61">
            <v>2143.66</v>
          </cell>
          <cell r="BH61">
            <v>0</v>
          </cell>
          <cell r="BI61">
            <v>2143.66</v>
          </cell>
          <cell r="BL61">
            <v>0</v>
          </cell>
          <cell r="BM61">
            <v>2143.66</v>
          </cell>
          <cell r="BP61">
            <v>0</v>
          </cell>
          <cell r="BQ61">
            <v>2143.66</v>
          </cell>
          <cell r="BT61">
            <v>0</v>
          </cell>
          <cell r="BU61">
            <v>2143.66</v>
          </cell>
          <cell r="BX61">
            <v>0</v>
          </cell>
          <cell r="BY61">
            <v>2143.66</v>
          </cell>
          <cell r="CB61">
            <v>0</v>
          </cell>
          <cell r="CC61">
            <v>2143.66</v>
          </cell>
          <cell r="CF61">
            <v>0</v>
          </cell>
          <cell r="CG61">
            <v>2143.66</v>
          </cell>
          <cell r="CJ61">
            <v>0</v>
          </cell>
          <cell r="CK61">
            <v>2143.66</v>
          </cell>
          <cell r="CN61">
            <v>0</v>
          </cell>
          <cell r="CO61">
            <v>2143.66</v>
          </cell>
          <cell r="CR61">
            <v>0</v>
          </cell>
          <cell r="CS61">
            <v>2143.66</v>
          </cell>
          <cell r="CV61">
            <v>0</v>
          </cell>
          <cell r="CW61">
            <v>2143.66</v>
          </cell>
          <cell r="CZ61">
            <v>0</v>
          </cell>
          <cell r="DA61">
            <v>2143.66</v>
          </cell>
          <cell r="DD61">
            <v>0</v>
          </cell>
          <cell r="DE61">
            <v>2143.66</v>
          </cell>
          <cell r="DH61">
            <v>0</v>
          </cell>
          <cell r="DI61">
            <v>2143.66</v>
          </cell>
          <cell r="DL61">
            <v>0</v>
          </cell>
          <cell r="DM61">
            <v>2143.66</v>
          </cell>
          <cell r="DP61">
            <v>0</v>
          </cell>
          <cell r="DQ61">
            <v>2143.66</v>
          </cell>
          <cell r="DT61">
            <v>0</v>
          </cell>
          <cell r="DU61">
            <v>2143.66</v>
          </cell>
          <cell r="DX61">
            <v>0</v>
          </cell>
          <cell r="DY61">
            <v>2143.66</v>
          </cell>
          <cell r="EB61">
            <v>0</v>
          </cell>
          <cell r="EC61">
            <v>2143.66</v>
          </cell>
          <cell r="EF61">
            <v>0</v>
          </cell>
          <cell r="EG61">
            <v>2143.66</v>
          </cell>
          <cell r="EJ61">
            <v>0</v>
          </cell>
          <cell r="EK61">
            <v>2143.66</v>
          </cell>
        </row>
        <row r="62">
          <cell r="C62" t="str">
            <v>6.4.27</v>
          </cell>
          <cell r="D62" t="str">
            <v>RO-41754</v>
          </cell>
          <cell r="E62" t="str">
            <v>DER/MG</v>
          </cell>
          <cell r="F62" t="str">
            <v>BUEIRO SIMPLES TUBULAR DE CONCRETO. BSTC Ø 1,00 M - BOCA (EXECUÇÃO, INCLUINDO FORNECIMENTO E TRANSPORTE DE TODOS OS MATERIAIS, EXCLUSIVE ESCAVAÇÃO E COMPACTAÇÃO)</v>
          </cell>
          <cell r="G62" t="str">
            <v>U</v>
          </cell>
          <cell r="H62">
            <v>0</v>
          </cell>
          <cell r="I62">
            <v>0</v>
          </cell>
          <cell r="L62">
            <v>0</v>
          </cell>
          <cell r="M62">
            <v>2315.0100000000002</v>
          </cell>
          <cell r="P62">
            <v>0</v>
          </cell>
          <cell r="Q62">
            <v>2315.0100000000002</v>
          </cell>
          <cell r="T62">
            <v>0</v>
          </cell>
          <cell r="U62">
            <v>2315.0100000000002</v>
          </cell>
          <cell r="X62">
            <v>0</v>
          </cell>
          <cell r="Y62">
            <v>2315.0100000000002</v>
          </cell>
          <cell r="AB62">
            <v>0</v>
          </cell>
          <cell r="AC62">
            <v>2315.0100000000002</v>
          </cell>
          <cell r="AF62">
            <v>0</v>
          </cell>
          <cell r="AG62">
            <v>2315.0100000000002</v>
          </cell>
          <cell r="AJ62">
            <v>0</v>
          </cell>
          <cell r="AK62">
            <v>2315.0100000000002</v>
          </cell>
          <cell r="AN62">
            <v>0</v>
          </cell>
          <cell r="AO62">
            <v>2315.0100000000002</v>
          </cell>
          <cell r="AR62">
            <v>0</v>
          </cell>
          <cell r="AS62">
            <v>2315.0100000000002</v>
          </cell>
          <cell r="AV62">
            <v>0</v>
          </cell>
          <cell r="AW62">
            <v>2315.0100000000002</v>
          </cell>
          <cell r="AZ62">
            <v>0</v>
          </cell>
          <cell r="BA62">
            <v>2315.0100000000002</v>
          </cell>
          <cell r="BD62">
            <v>0</v>
          </cell>
          <cell r="BE62">
            <v>2315.0100000000002</v>
          </cell>
          <cell r="BH62">
            <v>0</v>
          </cell>
          <cell r="BI62">
            <v>2315.0100000000002</v>
          </cell>
          <cell r="BL62">
            <v>0</v>
          </cell>
          <cell r="BM62">
            <v>2315.0100000000002</v>
          </cell>
          <cell r="BP62">
            <v>0</v>
          </cell>
          <cell r="BQ62">
            <v>2315.0100000000002</v>
          </cell>
          <cell r="BT62">
            <v>0</v>
          </cell>
          <cell r="BU62">
            <v>2315.0100000000002</v>
          </cell>
          <cell r="BX62">
            <v>0</v>
          </cell>
          <cell r="BY62">
            <v>2315.0100000000002</v>
          </cell>
          <cell r="CB62">
            <v>0</v>
          </cell>
          <cell r="CC62">
            <v>2315.0100000000002</v>
          </cell>
          <cell r="CF62">
            <v>0</v>
          </cell>
          <cell r="CG62">
            <v>2315.0100000000002</v>
          </cell>
          <cell r="CJ62">
            <v>0</v>
          </cell>
          <cell r="CK62">
            <v>2315.0100000000002</v>
          </cell>
          <cell r="CN62">
            <v>0</v>
          </cell>
          <cell r="CO62">
            <v>2315.0100000000002</v>
          </cell>
          <cell r="CR62">
            <v>0</v>
          </cell>
          <cell r="CS62">
            <v>2315.0100000000002</v>
          </cell>
          <cell r="CV62">
            <v>0</v>
          </cell>
          <cell r="CW62">
            <v>2315.0100000000002</v>
          </cell>
          <cell r="CZ62">
            <v>0</v>
          </cell>
          <cell r="DA62">
            <v>2315.0100000000002</v>
          </cell>
          <cell r="DD62">
            <v>0</v>
          </cell>
          <cell r="DE62">
            <v>2315.0100000000002</v>
          </cell>
          <cell r="DH62">
            <v>0</v>
          </cell>
          <cell r="DI62">
            <v>2315.0100000000002</v>
          </cell>
          <cell r="DL62">
            <v>0</v>
          </cell>
          <cell r="DM62">
            <v>2315.0100000000002</v>
          </cell>
          <cell r="DP62">
            <v>0</v>
          </cell>
          <cell r="DQ62">
            <v>2315.0100000000002</v>
          </cell>
          <cell r="DT62">
            <v>0</v>
          </cell>
          <cell r="DU62">
            <v>2315.0100000000002</v>
          </cell>
          <cell r="DX62">
            <v>0</v>
          </cell>
          <cell r="DY62">
            <v>2315.0100000000002</v>
          </cell>
          <cell r="EB62">
            <v>0</v>
          </cell>
          <cell r="EC62">
            <v>2315.0100000000002</v>
          </cell>
          <cell r="EF62">
            <v>0</v>
          </cell>
          <cell r="EG62">
            <v>2315.0100000000002</v>
          </cell>
          <cell r="EJ62">
            <v>0</v>
          </cell>
          <cell r="EK62">
            <v>2315.0100000000002</v>
          </cell>
        </row>
        <row r="63">
          <cell r="C63" t="str">
            <v>6.4.28</v>
          </cell>
          <cell r="D63" t="str">
            <v>RO-40309</v>
          </cell>
          <cell r="E63" t="str">
            <v>DER/MG</v>
          </cell>
          <cell r="F63" t="str">
            <v>BUEIRO DUPLO TUBULAR DE CONCRETO, BDTC Ø 1,00 M - BOCA (EXECUÇÃO, INCLUINDO FORNECIMENTO E TRANSPORTE DE TODOS OS MATERIAIS, EXCLUSIVE ESCAVAÇÃO E COMPACTAÇÃO)</v>
          </cell>
          <cell r="G63" t="str">
            <v>U</v>
          </cell>
          <cell r="H63">
            <v>0</v>
          </cell>
          <cell r="I63">
            <v>0</v>
          </cell>
          <cell r="L63">
            <v>0</v>
          </cell>
          <cell r="M63">
            <v>3239.64</v>
          </cell>
          <cell r="P63">
            <v>0</v>
          </cell>
          <cell r="Q63">
            <v>3239.64</v>
          </cell>
          <cell r="T63">
            <v>0</v>
          </cell>
          <cell r="U63">
            <v>3239.64</v>
          </cell>
          <cell r="X63">
            <v>0</v>
          </cell>
          <cell r="Y63">
            <v>3239.64</v>
          </cell>
          <cell r="AB63">
            <v>0</v>
          </cell>
          <cell r="AC63">
            <v>3239.64</v>
          </cell>
          <cell r="AF63">
            <v>0</v>
          </cell>
          <cell r="AG63">
            <v>3239.64</v>
          </cell>
          <cell r="AJ63">
            <v>0</v>
          </cell>
          <cell r="AK63">
            <v>3239.64</v>
          </cell>
          <cell r="AN63">
            <v>0</v>
          </cell>
          <cell r="AO63">
            <v>3239.64</v>
          </cell>
          <cell r="AR63">
            <v>0</v>
          </cell>
          <cell r="AS63">
            <v>3239.64</v>
          </cell>
          <cell r="AV63">
            <v>0</v>
          </cell>
          <cell r="AW63">
            <v>3239.64</v>
          </cell>
          <cell r="AZ63">
            <v>0</v>
          </cell>
          <cell r="BA63">
            <v>3239.64</v>
          </cell>
          <cell r="BD63">
            <v>0</v>
          </cell>
          <cell r="BE63">
            <v>3239.64</v>
          </cell>
          <cell r="BH63">
            <v>0</v>
          </cell>
          <cell r="BI63">
            <v>3239.64</v>
          </cell>
          <cell r="BL63">
            <v>0</v>
          </cell>
          <cell r="BM63">
            <v>3239.64</v>
          </cell>
          <cell r="BP63">
            <v>0</v>
          </cell>
          <cell r="BQ63">
            <v>3239.64</v>
          </cell>
          <cell r="BT63">
            <v>0</v>
          </cell>
          <cell r="BU63">
            <v>3239.64</v>
          </cell>
          <cell r="BX63">
            <v>0</v>
          </cell>
          <cell r="BY63">
            <v>3239.64</v>
          </cell>
          <cell r="CB63">
            <v>0</v>
          </cell>
          <cell r="CC63">
            <v>3239.64</v>
          </cell>
          <cell r="CF63">
            <v>0</v>
          </cell>
          <cell r="CG63">
            <v>3239.64</v>
          </cell>
          <cell r="CJ63">
            <v>0</v>
          </cell>
          <cell r="CK63">
            <v>3239.64</v>
          </cell>
          <cell r="CN63">
            <v>0</v>
          </cell>
          <cell r="CO63">
            <v>3239.64</v>
          </cell>
          <cell r="CR63">
            <v>0</v>
          </cell>
          <cell r="CS63">
            <v>3239.64</v>
          </cell>
          <cell r="CV63">
            <v>0</v>
          </cell>
          <cell r="CW63">
            <v>3239.64</v>
          </cell>
          <cell r="CZ63">
            <v>0</v>
          </cell>
          <cell r="DA63">
            <v>3239.64</v>
          </cell>
          <cell r="DD63">
            <v>0</v>
          </cell>
          <cell r="DE63">
            <v>3239.64</v>
          </cell>
          <cell r="DH63">
            <v>0</v>
          </cell>
          <cell r="DI63">
            <v>3239.64</v>
          </cell>
          <cell r="DL63">
            <v>0</v>
          </cell>
          <cell r="DM63">
            <v>3239.64</v>
          </cell>
          <cell r="DP63">
            <v>0</v>
          </cell>
          <cell r="DQ63">
            <v>3239.64</v>
          </cell>
          <cell r="DT63">
            <v>0</v>
          </cell>
          <cell r="DU63">
            <v>3239.64</v>
          </cell>
          <cell r="DX63">
            <v>0</v>
          </cell>
          <cell r="DY63">
            <v>3239.64</v>
          </cell>
          <cell r="EB63">
            <v>0</v>
          </cell>
          <cell r="EC63">
            <v>3239.64</v>
          </cell>
          <cell r="EF63">
            <v>0</v>
          </cell>
          <cell r="EG63">
            <v>3239.64</v>
          </cell>
          <cell r="EJ63">
            <v>0</v>
          </cell>
          <cell r="EK63">
            <v>3239.64</v>
          </cell>
        </row>
        <row r="64">
          <cell r="C64" t="str">
            <v>6.4.29</v>
          </cell>
          <cell r="D64" t="str">
            <v>RO-41783</v>
          </cell>
          <cell r="E64" t="str">
            <v>DER/MG</v>
          </cell>
          <cell r="F64" t="str">
            <v>BUEIRO SIMPLES TUBULAR DE CONCRETO. BSTC Ø 1,20 M - BOCA (EXECUÇÃO, INCLUINDO FORNECIMENTO E TRANSPORTE DE TODOS OS MATERIAIS, EXCLUSIVE ESCAVAÇÃO E COMPACTAÇÃO)</v>
          </cell>
          <cell r="G64" t="str">
            <v>U</v>
          </cell>
          <cell r="H64">
            <v>0</v>
          </cell>
          <cell r="I64">
            <v>0</v>
          </cell>
          <cell r="L64">
            <v>0</v>
          </cell>
          <cell r="M64">
            <v>3380.34</v>
          </cell>
          <cell r="P64">
            <v>0</v>
          </cell>
          <cell r="Q64">
            <v>3380.34</v>
          </cell>
          <cell r="T64">
            <v>0</v>
          </cell>
          <cell r="U64">
            <v>3380.34</v>
          </cell>
          <cell r="X64">
            <v>0</v>
          </cell>
          <cell r="Y64">
            <v>3380.34</v>
          </cell>
          <cell r="AB64">
            <v>0</v>
          </cell>
          <cell r="AC64">
            <v>3380.34</v>
          </cell>
          <cell r="AF64">
            <v>0</v>
          </cell>
          <cell r="AG64">
            <v>3380.34</v>
          </cell>
          <cell r="AJ64">
            <v>0</v>
          </cell>
          <cell r="AK64">
            <v>3380.34</v>
          </cell>
          <cell r="AN64">
            <v>0</v>
          </cell>
          <cell r="AO64">
            <v>3380.34</v>
          </cell>
          <cell r="AR64">
            <v>0</v>
          </cell>
          <cell r="AS64">
            <v>3380.34</v>
          </cell>
          <cell r="AV64">
            <v>0</v>
          </cell>
          <cell r="AW64">
            <v>3380.34</v>
          </cell>
          <cell r="AZ64">
            <v>0</v>
          </cell>
          <cell r="BA64">
            <v>3380.34</v>
          </cell>
          <cell r="BD64">
            <v>0</v>
          </cell>
          <cell r="BE64">
            <v>3380.34</v>
          </cell>
          <cell r="BH64">
            <v>0</v>
          </cell>
          <cell r="BI64">
            <v>3380.34</v>
          </cell>
          <cell r="BL64">
            <v>0</v>
          </cell>
          <cell r="BM64">
            <v>3380.34</v>
          </cell>
          <cell r="BP64">
            <v>0</v>
          </cell>
          <cell r="BQ64">
            <v>3380.34</v>
          </cell>
          <cell r="BT64">
            <v>0</v>
          </cell>
          <cell r="BU64">
            <v>3380.34</v>
          </cell>
          <cell r="BX64">
            <v>0</v>
          </cell>
          <cell r="BY64">
            <v>3380.34</v>
          </cell>
          <cell r="CB64">
            <v>0</v>
          </cell>
          <cell r="CC64">
            <v>3380.34</v>
          </cell>
          <cell r="CF64">
            <v>0</v>
          </cell>
          <cell r="CG64">
            <v>3380.34</v>
          </cell>
          <cell r="CJ64">
            <v>0</v>
          </cell>
          <cell r="CK64">
            <v>3380.34</v>
          </cell>
          <cell r="CN64">
            <v>0</v>
          </cell>
          <cell r="CO64">
            <v>3380.34</v>
          </cell>
          <cell r="CR64">
            <v>0</v>
          </cell>
          <cell r="CS64">
            <v>3380.34</v>
          </cell>
          <cell r="CV64">
            <v>0</v>
          </cell>
          <cell r="CW64">
            <v>3380.34</v>
          </cell>
          <cell r="CZ64">
            <v>0</v>
          </cell>
          <cell r="DA64">
            <v>3380.34</v>
          </cell>
          <cell r="DD64">
            <v>0</v>
          </cell>
          <cell r="DE64">
            <v>3380.34</v>
          </cell>
          <cell r="DH64">
            <v>0</v>
          </cell>
          <cell r="DI64">
            <v>3380.34</v>
          </cell>
          <cell r="DL64">
            <v>0</v>
          </cell>
          <cell r="DM64">
            <v>3380.34</v>
          </cell>
          <cell r="DP64">
            <v>0</v>
          </cell>
          <cell r="DQ64">
            <v>3380.34</v>
          </cell>
          <cell r="DT64">
            <v>0</v>
          </cell>
          <cell r="DU64">
            <v>3380.34</v>
          </cell>
          <cell r="DX64">
            <v>0</v>
          </cell>
          <cell r="DY64">
            <v>3380.34</v>
          </cell>
          <cell r="EB64">
            <v>0</v>
          </cell>
          <cell r="EC64">
            <v>3380.34</v>
          </cell>
          <cell r="EF64">
            <v>0</v>
          </cell>
          <cell r="EG64">
            <v>3380.34</v>
          </cell>
          <cell r="EJ64">
            <v>0</v>
          </cell>
          <cell r="EK64">
            <v>3380.34</v>
          </cell>
        </row>
        <row r="65">
          <cell r="C65" t="str">
            <v>6.4.30</v>
          </cell>
          <cell r="D65" t="str">
            <v>RO-40310</v>
          </cell>
          <cell r="E65" t="str">
            <v>DER/MG</v>
          </cell>
          <cell r="F65" t="str">
            <v>BUEIRO DUPLO TUBULAR DE CONCRETO, BDTC Ø 1,20 M - BOCA (EXECUÇÃO, INCLUINDO FORNECIMENTO E TRANSPORTE DE TODOS OS MATERIAIS, EXCLUSIVE ESCAVAÇÃO E COMPACTAÇÃO)</v>
          </cell>
          <cell r="G65" t="str">
            <v>U</v>
          </cell>
          <cell r="H65">
            <v>0</v>
          </cell>
          <cell r="I65">
            <v>0</v>
          </cell>
          <cell r="L65">
            <v>0</v>
          </cell>
          <cell r="M65">
            <v>4743.51</v>
          </cell>
          <cell r="P65">
            <v>0</v>
          </cell>
          <cell r="Q65">
            <v>4743.51</v>
          </cell>
          <cell r="T65">
            <v>0</v>
          </cell>
          <cell r="U65">
            <v>4743.51</v>
          </cell>
          <cell r="X65">
            <v>0</v>
          </cell>
          <cell r="Y65">
            <v>4743.51</v>
          </cell>
          <cell r="AB65">
            <v>0</v>
          </cell>
          <cell r="AC65">
            <v>4743.51</v>
          </cell>
          <cell r="AF65">
            <v>0</v>
          </cell>
          <cell r="AG65">
            <v>4743.51</v>
          </cell>
          <cell r="AJ65">
            <v>0</v>
          </cell>
          <cell r="AK65">
            <v>4743.51</v>
          </cell>
          <cell r="AN65">
            <v>0</v>
          </cell>
          <cell r="AO65">
            <v>4743.51</v>
          </cell>
          <cell r="AR65">
            <v>0</v>
          </cell>
          <cell r="AS65">
            <v>4743.51</v>
          </cell>
          <cell r="AV65">
            <v>0</v>
          </cell>
          <cell r="AW65">
            <v>4743.51</v>
          </cell>
          <cell r="AZ65">
            <v>0</v>
          </cell>
          <cell r="BA65">
            <v>4743.51</v>
          </cell>
          <cell r="BD65">
            <v>0</v>
          </cell>
          <cell r="BE65">
            <v>4743.51</v>
          </cell>
          <cell r="BH65">
            <v>0</v>
          </cell>
          <cell r="BI65">
            <v>4743.51</v>
          </cell>
          <cell r="BL65">
            <v>0</v>
          </cell>
          <cell r="BM65">
            <v>4743.51</v>
          </cell>
          <cell r="BP65">
            <v>0</v>
          </cell>
          <cell r="BQ65">
            <v>4743.51</v>
          </cell>
          <cell r="BT65">
            <v>0</v>
          </cell>
          <cell r="BU65">
            <v>4743.51</v>
          </cell>
          <cell r="BX65">
            <v>0</v>
          </cell>
          <cell r="BY65">
            <v>4743.51</v>
          </cell>
          <cell r="CB65">
            <v>0</v>
          </cell>
          <cell r="CC65">
            <v>4743.51</v>
          </cell>
          <cell r="CF65">
            <v>0</v>
          </cell>
          <cell r="CG65">
            <v>4743.51</v>
          </cell>
          <cell r="CJ65">
            <v>0</v>
          </cell>
          <cell r="CK65">
            <v>4743.51</v>
          </cell>
          <cell r="CN65">
            <v>0</v>
          </cell>
          <cell r="CO65">
            <v>4743.51</v>
          </cell>
          <cell r="CR65">
            <v>0</v>
          </cell>
          <cell r="CS65">
            <v>4743.51</v>
          </cell>
          <cell r="CV65">
            <v>0</v>
          </cell>
          <cell r="CW65">
            <v>4743.51</v>
          </cell>
          <cell r="CZ65">
            <v>0</v>
          </cell>
          <cell r="DA65">
            <v>4743.51</v>
          </cell>
          <cell r="DD65">
            <v>0</v>
          </cell>
          <cell r="DE65">
            <v>4743.51</v>
          </cell>
          <cell r="DH65">
            <v>0</v>
          </cell>
          <cell r="DI65">
            <v>4743.51</v>
          </cell>
          <cell r="DL65">
            <v>0</v>
          </cell>
          <cell r="DM65">
            <v>4743.51</v>
          </cell>
          <cell r="DP65">
            <v>0</v>
          </cell>
          <cell r="DQ65">
            <v>4743.51</v>
          </cell>
          <cell r="DT65">
            <v>0</v>
          </cell>
          <cell r="DU65">
            <v>4743.51</v>
          </cell>
          <cell r="DX65">
            <v>0</v>
          </cell>
          <cell r="DY65">
            <v>4743.51</v>
          </cell>
          <cell r="EB65">
            <v>0</v>
          </cell>
          <cell r="EC65">
            <v>4743.51</v>
          </cell>
          <cell r="EF65">
            <v>0</v>
          </cell>
          <cell r="EG65">
            <v>4743.51</v>
          </cell>
          <cell r="EJ65">
            <v>0</v>
          </cell>
          <cell r="EK65">
            <v>4743.51</v>
          </cell>
        </row>
        <row r="66">
          <cell r="C66" t="str">
            <v>6.4.31</v>
          </cell>
          <cell r="D66" t="str">
            <v>RO-42197</v>
          </cell>
          <cell r="E66" t="str">
            <v>DER/MG</v>
          </cell>
          <cell r="F66" t="str">
            <v>BUEIRO SIMPLES TUBULAR DE CONCRETO. BSTC Ø 1,50 M - BOCA (EXECUÇÃO, INCLUINDO FORNECIMENTO E TRANSPORTE DE TODOS OS MATERIAIS, EXCLUSIVE ESCAVAÇÃO E COMPACTAÇÃO)</v>
          </cell>
          <cell r="G66" t="str">
            <v>U</v>
          </cell>
          <cell r="H66">
            <v>0</v>
          </cell>
          <cell r="I66">
            <v>0</v>
          </cell>
          <cell r="L66">
            <v>0</v>
          </cell>
          <cell r="M66">
            <v>6201.82</v>
          </cell>
          <cell r="P66">
            <v>0</v>
          </cell>
          <cell r="Q66">
            <v>6201.82</v>
          </cell>
          <cell r="T66">
            <v>0</v>
          </cell>
          <cell r="U66">
            <v>6201.82</v>
          </cell>
          <cell r="X66">
            <v>0</v>
          </cell>
          <cell r="Y66">
            <v>6201.82</v>
          </cell>
          <cell r="AB66">
            <v>0</v>
          </cell>
          <cell r="AC66">
            <v>6201.82</v>
          </cell>
          <cell r="AF66">
            <v>0</v>
          </cell>
          <cell r="AG66">
            <v>6201.82</v>
          </cell>
          <cell r="AJ66">
            <v>0</v>
          </cell>
          <cell r="AK66">
            <v>6201.82</v>
          </cell>
          <cell r="AN66">
            <v>0</v>
          </cell>
          <cell r="AO66">
            <v>6201.82</v>
          </cell>
          <cell r="AR66">
            <v>0</v>
          </cell>
          <cell r="AS66">
            <v>6201.82</v>
          </cell>
          <cell r="AV66">
            <v>0</v>
          </cell>
          <cell r="AW66">
            <v>6201.82</v>
          </cell>
          <cell r="AZ66">
            <v>0</v>
          </cell>
          <cell r="BA66">
            <v>6201.82</v>
          </cell>
          <cell r="BD66">
            <v>0</v>
          </cell>
          <cell r="BE66">
            <v>6201.82</v>
          </cell>
          <cell r="BH66">
            <v>0</v>
          </cell>
          <cell r="BI66">
            <v>6201.82</v>
          </cell>
          <cell r="BL66">
            <v>0</v>
          </cell>
          <cell r="BM66">
            <v>6201.82</v>
          </cell>
          <cell r="BP66">
            <v>0</v>
          </cell>
          <cell r="BQ66">
            <v>6201.82</v>
          </cell>
          <cell r="BT66">
            <v>0</v>
          </cell>
          <cell r="BU66">
            <v>6201.82</v>
          </cell>
          <cell r="BX66">
            <v>0</v>
          </cell>
          <cell r="BY66">
            <v>6201.82</v>
          </cell>
          <cell r="CB66">
            <v>0</v>
          </cell>
          <cell r="CC66">
            <v>6201.82</v>
          </cell>
          <cell r="CF66">
            <v>0</v>
          </cell>
          <cell r="CG66">
            <v>6201.82</v>
          </cell>
          <cell r="CJ66">
            <v>0</v>
          </cell>
          <cell r="CK66">
            <v>6201.82</v>
          </cell>
          <cell r="CN66">
            <v>0</v>
          </cell>
          <cell r="CO66">
            <v>6201.82</v>
          </cell>
          <cell r="CR66">
            <v>0</v>
          </cell>
          <cell r="CS66">
            <v>6201.82</v>
          </cell>
          <cell r="CV66">
            <v>0</v>
          </cell>
          <cell r="CW66">
            <v>6201.82</v>
          </cell>
          <cell r="CZ66">
            <v>0</v>
          </cell>
          <cell r="DA66">
            <v>6201.82</v>
          </cell>
          <cell r="DD66">
            <v>0</v>
          </cell>
          <cell r="DE66">
            <v>6201.82</v>
          </cell>
          <cell r="DH66">
            <v>0</v>
          </cell>
          <cell r="DI66">
            <v>6201.82</v>
          </cell>
          <cell r="DL66">
            <v>0</v>
          </cell>
          <cell r="DM66">
            <v>6201.82</v>
          </cell>
          <cell r="DP66">
            <v>0</v>
          </cell>
          <cell r="DQ66">
            <v>6201.82</v>
          </cell>
          <cell r="DT66">
            <v>0</v>
          </cell>
          <cell r="DU66">
            <v>6201.82</v>
          </cell>
          <cell r="DX66">
            <v>0</v>
          </cell>
          <cell r="DY66">
            <v>6201.82</v>
          </cell>
          <cell r="EB66">
            <v>0</v>
          </cell>
          <cell r="EC66">
            <v>6201.82</v>
          </cell>
          <cell r="EF66">
            <v>0</v>
          </cell>
          <cell r="EG66">
            <v>6201.82</v>
          </cell>
          <cell r="EJ66">
            <v>0</v>
          </cell>
          <cell r="EK66">
            <v>6201.82</v>
          </cell>
        </row>
        <row r="67">
          <cell r="C67" t="str">
            <v>6.4.32</v>
          </cell>
          <cell r="D67" t="str">
            <v>RO-40311</v>
          </cell>
          <cell r="E67" t="str">
            <v>DER/MG</v>
          </cell>
          <cell r="F67" t="str">
            <v>BUEIRO DUPLO TUBULAR DE CONCRETO, BDTC Ø 1,50 M - BOCA (EXECUÇÃO, INCLUINDO FORNECIMENTO E TRANSPORTE DE TODOS OS MATERIAIS, EXCLUSIVE ESCAVAÇÃO E COMPACTAÇÃO)</v>
          </cell>
          <cell r="G67" t="str">
            <v>U</v>
          </cell>
          <cell r="H67">
            <v>0</v>
          </cell>
          <cell r="I67">
            <v>0</v>
          </cell>
          <cell r="L67">
            <v>0</v>
          </cell>
          <cell r="M67">
            <v>8498.57</v>
          </cell>
          <cell r="P67">
            <v>0</v>
          </cell>
          <cell r="Q67">
            <v>8498.57</v>
          </cell>
          <cell r="T67">
            <v>0</v>
          </cell>
          <cell r="U67">
            <v>8498.57</v>
          </cell>
          <cell r="X67">
            <v>0</v>
          </cell>
          <cell r="Y67">
            <v>8498.57</v>
          </cell>
          <cell r="AB67">
            <v>0</v>
          </cell>
          <cell r="AC67">
            <v>8498.57</v>
          </cell>
          <cell r="AF67">
            <v>0</v>
          </cell>
          <cell r="AG67">
            <v>8498.57</v>
          </cell>
          <cell r="AJ67">
            <v>0</v>
          </cell>
          <cell r="AK67">
            <v>8498.57</v>
          </cell>
          <cell r="AN67">
            <v>0</v>
          </cell>
          <cell r="AO67">
            <v>8498.57</v>
          </cell>
          <cell r="AR67">
            <v>0</v>
          </cell>
          <cell r="AS67">
            <v>8498.57</v>
          </cell>
          <cell r="AV67">
            <v>0</v>
          </cell>
          <cell r="AW67">
            <v>8498.57</v>
          </cell>
          <cell r="AZ67">
            <v>0</v>
          </cell>
          <cell r="BA67">
            <v>8498.57</v>
          </cell>
          <cell r="BD67">
            <v>0</v>
          </cell>
          <cell r="BE67">
            <v>8498.57</v>
          </cell>
          <cell r="BH67">
            <v>0</v>
          </cell>
          <cell r="BI67">
            <v>8498.57</v>
          </cell>
          <cell r="BL67">
            <v>0</v>
          </cell>
          <cell r="BM67">
            <v>8498.57</v>
          </cell>
          <cell r="BP67">
            <v>0</v>
          </cell>
          <cell r="BQ67">
            <v>8498.57</v>
          </cell>
          <cell r="BT67">
            <v>0</v>
          </cell>
          <cell r="BU67">
            <v>8498.57</v>
          </cell>
          <cell r="BX67">
            <v>0</v>
          </cell>
          <cell r="BY67">
            <v>8498.57</v>
          </cell>
          <cell r="CB67">
            <v>0</v>
          </cell>
          <cell r="CC67">
            <v>8498.57</v>
          </cell>
          <cell r="CF67">
            <v>0</v>
          </cell>
          <cell r="CG67">
            <v>8498.57</v>
          </cell>
          <cell r="CJ67">
            <v>0</v>
          </cell>
          <cell r="CK67">
            <v>8498.57</v>
          </cell>
          <cell r="CN67">
            <v>0</v>
          </cell>
          <cell r="CO67">
            <v>8498.57</v>
          </cell>
          <cell r="CR67">
            <v>0</v>
          </cell>
          <cell r="CS67">
            <v>8498.57</v>
          </cell>
          <cell r="CV67">
            <v>0</v>
          </cell>
          <cell r="CW67">
            <v>8498.57</v>
          </cell>
          <cell r="CZ67">
            <v>0</v>
          </cell>
          <cell r="DA67">
            <v>8498.57</v>
          </cell>
          <cell r="DD67">
            <v>0</v>
          </cell>
          <cell r="DE67">
            <v>8498.57</v>
          </cell>
          <cell r="DH67">
            <v>0</v>
          </cell>
          <cell r="DI67">
            <v>8498.57</v>
          </cell>
          <cell r="DL67">
            <v>0</v>
          </cell>
          <cell r="DM67">
            <v>8498.57</v>
          </cell>
          <cell r="DP67">
            <v>0</v>
          </cell>
          <cell r="DQ67">
            <v>8498.57</v>
          </cell>
          <cell r="DT67">
            <v>0</v>
          </cell>
          <cell r="DU67">
            <v>8498.57</v>
          </cell>
          <cell r="DX67">
            <v>0</v>
          </cell>
          <cell r="DY67">
            <v>8498.57</v>
          </cell>
          <cell r="EB67">
            <v>0</v>
          </cell>
          <cell r="EC67">
            <v>8498.57</v>
          </cell>
          <cell r="EF67">
            <v>0</v>
          </cell>
          <cell r="EG67">
            <v>8498.57</v>
          </cell>
          <cell r="EJ67">
            <v>0</v>
          </cell>
          <cell r="EK67">
            <v>8498.57</v>
          </cell>
        </row>
        <row r="68">
          <cell r="C68" t="str">
            <v>6.4.33</v>
          </cell>
          <cell r="D68" t="str">
            <v>RO-40335</v>
          </cell>
          <cell r="E68" t="str">
            <v>DER/MG</v>
          </cell>
          <cell r="F68" t="str">
            <v>BUEIRO TRIPLO TUBULAR DE CONCRETO. BTTC Ø 1,50 M - BOCA (EXECUÇÃO, INCLUINDO FORNECIMENTO E TRANSPORTE DE TODOS OS MATERIAIS, EXCLUSIVE ESCAVAÇÃO E COMPACTAÇÃO)</v>
          </cell>
          <cell r="G68" t="str">
            <v>U</v>
          </cell>
          <cell r="H68">
            <v>0</v>
          </cell>
          <cell r="I68">
            <v>0</v>
          </cell>
          <cell r="L68">
            <v>0</v>
          </cell>
          <cell r="M68">
            <v>10833.76</v>
          </cell>
          <cell r="P68">
            <v>0</v>
          </cell>
          <cell r="Q68">
            <v>10833.76</v>
          </cell>
          <cell r="T68">
            <v>0</v>
          </cell>
          <cell r="U68">
            <v>10833.76</v>
          </cell>
          <cell r="X68">
            <v>0</v>
          </cell>
          <cell r="Y68">
            <v>10833.76</v>
          </cell>
          <cell r="AB68">
            <v>0</v>
          </cell>
          <cell r="AC68">
            <v>10833.76</v>
          </cell>
          <cell r="AF68">
            <v>0</v>
          </cell>
          <cell r="AG68">
            <v>10833.76</v>
          </cell>
          <cell r="AJ68">
            <v>0</v>
          </cell>
          <cell r="AK68">
            <v>10833.76</v>
          </cell>
          <cell r="AN68">
            <v>0</v>
          </cell>
          <cell r="AO68">
            <v>10833.76</v>
          </cell>
          <cell r="AR68">
            <v>0</v>
          </cell>
          <cell r="AS68">
            <v>10833.76</v>
          </cell>
          <cell r="AV68">
            <v>0</v>
          </cell>
          <cell r="AW68">
            <v>10833.76</v>
          </cell>
          <cell r="AZ68">
            <v>0</v>
          </cell>
          <cell r="BA68">
            <v>10833.76</v>
          </cell>
          <cell r="BD68">
            <v>0</v>
          </cell>
          <cell r="BE68">
            <v>10833.76</v>
          </cell>
          <cell r="BH68">
            <v>0</v>
          </cell>
          <cell r="BI68">
            <v>10833.76</v>
          </cell>
          <cell r="BL68">
            <v>0</v>
          </cell>
          <cell r="BM68">
            <v>10833.76</v>
          </cell>
          <cell r="BP68">
            <v>0</v>
          </cell>
          <cell r="BQ68">
            <v>10833.76</v>
          </cell>
          <cell r="BT68">
            <v>0</v>
          </cell>
          <cell r="BU68">
            <v>10833.76</v>
          </cell>
          <cell r="BX68">
            <v>0</v>
          </cell>
          <cell r="BY68">
            <v>10833.76</v>
          </cell>
          <cell r="CB68">
            <v>0</v>
          </cell>
          <cell r="CC68">
            <v>10833.76</v>
          </cell>
          <cell r="CF68">
            <v>0</v>
          </cell>
          <cell r="CG68">
            <v>10833.76</v>
          </cell>
          <cell r="CJ68">
            <v>0</v>
          </cell>
          <cell r="CK68">
            <v>10833.76</v>
          </cell>
          <cell r="CN68">
            <v>0</v>
          </cell>
          <cell r="CO68">
            <v>10833.76</v>
          </cell>
          <cell r="CR68">
            <v>0</v>
          </cell>
          <cell r="CS68">
            <v>10833.76</v>
          </cell>
          <cell r="CV68">
            <v>0</v>
          </cell>
          <cell r="CW68">
            <v>10833.76</v>
          </cell>
          <cell r="CZ68">
            <v>0</v>
          </cell>
          <cell r="DA68">
            <v>10833.76</v>
          </cell>
          <cell r="DD68">
            <v>0</v>
          </cell>
          <cell r="DE68">
            <v>10833.76</v>
          </cell>
          <cell r="DH68">
            <v>0</v>
          </cell>
          <cell r="DI68">
            <v>10833.76</v>
          </cell>
          <cell r="DL68">
            <v>0</v>
          </cell>
          <cell r="DM68">
            <v>10833.76</v>
          </cell>
          <cell r="DP68">
            <v>0</v>
          </cell>
          <cell r="DQ68">
            <v>10833.76</v>
          </cell>
          <cell r="DT68">
            <v>0</v>
          </cell>
          <cell r="DU68">
            <v>10833.76</v>
          </cell>
          <cell r="DX68">
            <v>0</v>
          </cell>
          <cell r="DY68">
            <v>10833.76</v>
          </cell>
          <cell r="EB68">
            <v>0</v>
          </cell>
          <cell r="EC68">
            <v>10833.76</v>
          </cell>
          <cell r="EF68">
            <v>0</v>
          </cell>
          <cell r="EG68">
            <v>10833.76</v>
          </cell>
          <cell r="EJ68">
            <v>0</v>
          </cell>
          <cell r="EK68">
            <v>10833.76</v>
          </cell>
        </row>
        <row r="69">
          <cell r="C69" t="str">
            <v>6.4.34</v>
          </cell>
          <cell r="D69">
            <v>2003455</v>
          </cell>
          <cell r="E69" t="str">
            <v>SICRO SERVIÇO</v>
          </cell>
          <cell r="F69" t="str">
            <v>DISSIPADOR DE ENERGIA - DEB 04 - AREIA E PEDRA DE MÃO COMERCIAIS</v>
          </cell>
          <cell r="G69" t="str">
            <v>UN</v>
          </cell>
          <cell r="H69">
            <v>17</v>
          </cell>
          <cell r="I69">
            <v>25821.639999999992</v>
          </cell>
          <cell r="L69">
            <v>0</v>
          </cell>
          <cell r="M69">
            <v>1518.92</v>
          </cell>
          <cell r="P69">
            <v>0</v>
          </cell>
          <cell r="Q69">
            <v>1518.92</v>
          </cell>
          <cell r="T69">
            <v>0</v>
          </cell>
          <cell r="U69">
            <v>1518.92</v>
          </cell>
          <cell r="X69">
            <v>1</v>
          </cell>
          <cell r="Y69">
            <v>1518.92</v>
          </cell>
          <cell r="AB69">
            <v>0</v>
          </cell>
          <cell r="AC69">
            <v>1518.92</v>
          </cell>
          <cell r="AF69">
            <v>1</v>
          </cell>
          <cell r="AG69">
            <v>1518.92</v>
          </cell>
          <cell r="AJ69">
            <v>0</v>
          </cell>
          <cell r="AK69">
            <v>1518.92</v>
          </cell>
          <cell r="AN69">
            <v>1</v>
          </cell>
          <cell r="AO69">
            <v>1518.92</v>
          </cell>
          <cell r="AR69">
            <v>0</v>
          </cell>
          <cell r="AS69">
            <v>1518.92</v>
          </cell>
          <cell r="AV69">
            <v>1</v>
          </cell>
          <cell r="AW69">
            <v>1518.92</v>
          </cell>
          <cell r="AZ69">
            <v>0</v>
          </cell>
          <cell r="BA69">
            <v>1518.92</v>
          </cell>
          <cell r="BD69">
            <v>1</v>
          </cell>
          <cell r="BE69">
            <v>1518.92</v>
          </cell>
          <cell r="BH69">
            <v>1</v>
          </cell>
          <cell r="BI69">
            <v>1518.92</v>
          </cell>
          <cell r="BL69">
            <v>1</v>
          </cell>
          <cell r="BM69">
            <v>1518.92</v>
          </cell>
          <cell r="BP69">
            <v>0</v>
          </cell>
          <cell r="BQ69">
            <v>1518.92</v>
          </cell>
          <cell r="BT69">
            <v>1</v>
          </cell>
          <cell r="BU69">
            <v>1518.92</v>
          </cell>
          <cell r="BX69">
            <v>1</v>
          </cell>
          <cell r="BY69">
            <v>1518.92</v>
          </cell>
          <cell r="CB69">
            <v>1</v>
          </cell>
          <cell r="CC69">
            <v>1518.92</v>
          </cell>
          <cell r="CF69">
            <v>1</v>
          </cell>
          <cell r="CG69">
            <v>1518.92</v>
          </cell>
          <cell r="CJ69">
            <v>1</v>
          </cell>
          <cell r="CK69">
            <v>1518.92</v>
          </cell>
          <cell r="CN69">
            <v>1</v>
          </cell>
          <cell r="CO69">
            <v>1518.92</v>
          </cell>
          <cell r="CR69">
            <v>1</v>
          </cell>
          <cell r="CS69">
            <v>1518.92</v>
          </cell>
          <cell r="CV69">
            <v>1</v>
          </cell>
          <cell r="CW69">
            <v>1518.92</v>
          </cell>
          <cell r="CZ69">
            <v>1</v>
          </cell>
          <cell r="DA69">
            <v>1518.92</v>
          </cell>
          <cell r="DD69">
            <v>1</v>
          </cell>
          <cell r="DE69">
            <v>1518.92</v>
          </cell>
          <cell r="DH69">
            <v>0</v>
          </cell>
          <cell r="DI69">
            <v>1518.92</v>
          </cell>
          <cell r="DL69">
            <v>0</v>
          </cell>
          <cell r="DM69">
            <v>1518.92</v>
          </cell>
          <cell r="DP69">
            <v>0</v>
          </cell>
          <cell r="DQ69">
            <v>1518.92</v>
          </cell>
          <cell r="DT69">
            <v>0</v>
          </cell>
          <cell r="DU69">
            <v>1518.92</v>
          </cell>
          <cell r="DX69">
            <v>0</v>
          </cell>
          <cell r="DY69">
            <v>1518.92</v>
          </cell>
          <cell r="EB69">
            <v>0</v>
          </cell>
          <cell r="EC69">
            <v>1518.92</v>
          </cell>
          <cell r="EF69">
            <v>0</v>
          </cell>
          <cell r="EG69">
            <v>1518.92</v>
          </cell>
          <cell r="EJ69">
            <v>0</v>
          </cell>
          <cell r="EK69">
            <v>1518.92</v>
          </cell>
        </row>
        <row r="70">
          <cell r="C70" t="str">
            <v>6.4.35</v>
          </cell>
          <cell r="D70">
            <v>2003457</v>
          </cell>
          <cell r="E70" t="str">
            <v>SICRO SERVIÇO</v>
          </cell>
          <cell r="F70" t="str">
            <v>DISSIPADOR DE ENERGIA - DEB 05 - AREIA E PEDRA DE MÃO COMERCIAIS</v>
          </cell>
          <cell r="G70" t="str">
            <v>UN</v>
          </cell>
          <cell r="H70">
            <v>0</v>
          </cell>
          <cell r="I70">
            <v>0</v>
          </cell>
          <cell r="L70">
            <v>0</v>
          </cell>
          <cell r="M70">
            <v>2039.99</v>
          </cell>
          <cell r="P70">
            <v>0</v>
          </cell>
          <cell r="Q70">
            <v>2039.99</v>
          </cell>
          <cell r="T70">
            <v>0</v>
          </cell>
          <cell r="U70">
            <v>2039.99</v>
          </cell>
          <cell r="X70">
            <v>0</v>
          </cell>
          <cell r="Y70">
            <v>2039.99</v>
          </cell>
          <cell r="AB70">
            <v>0</v>
          </cell>
          <cell r="AC70">
            <v>2039.99</v>
          </cell>
          <cell r="AF70">
            <v>0</v>
          </cell>
          <cell r="AG70">
            <v>2039.99</v>
          </cell>
          <cell r="AJ70">
            <v>0</v>
          </cell>
          <cell r="AK70">
            <v>2039.99</v>
          </cell>
          <cell r="AN70">
            <v>0</v>
          </cell>
          <cell r="AO70">
            <v>2039.99</v>
          </cell>
          <cell r="AR70">
            <v>0</v>
          </cell>
          <cell r="AS70">
            <v>2039.99</v>
          </cell>
          <cell r="AV70">
            <v>0</v>
          </cell>
          <cell r="AW70">
            <v>2039.99</v>
          </cell>
          <cell r="AZ70">
            <v>0</v>
          </cell>
          <cell r="BA70">
            <v>2039.99</v>
          </cell>
          <cell r="BD70">
            <v>0</v>
          </cell>
          <cell r="BE70">
            <v>2039.99</v>
          </cell>
          <cell r="BH70">
            <v>0</v>
          </cell>
          <cell r="BI70">
            <v>2039.99</v>
          </cell>
          <cell r="BL70">
            <v>0</v>
          </cell>
          <cell r="BM70">
            <v>2039.99</v>
          </cell>
          <cell r="BP70">
            <v>0</v>
          </cell>
          <cell r="BQ70">
            <v>2039.99</v>
          </cell>
          <cell r="BT70">
            <v>0</v>
          </cell>
          <cell r="BU70">
            <v>2039.99</v>
          </cell>
          <cell r="BX70">
            <v>0</v>
          </cell>
          <cell r="BY70">
            <v>2039.99</v>
          </cell>
          <cell r="CB70">
            <v>0</v>
          </cell>
          <cell r="CC70">
            <v>2039.99</v>
          </cell>
          <cell r="CF70">
            <v>0</v>
          </cell>
          <cell r="CG70">
            <v>2039.99</v>
          </cell>
          <cell r="CJ70">
            <v>0</v>
          </cell>
          <cell r="CK70">
            <v>2039.99</v>
          </cell>
          <cell r="CN70">
            <v>0</v>
          </cell>
          <cell r="CO70">
            <v>2039.99</v>
          </cell>
          <cell r="CR70">
            <v>0</v>
          </cell>
          <cell r="CS70">
            <v>2039.99</v>
          </cell>
          <cell r="CV70">
            <v>0</v>
          </cell>
          <cell r="CW70">
            <v>2039.99</v>
          </cell>
          <cell r="CZ70">
            <v>0</v>
          </cell>
          <cell r="DA70">
            <v>2039.99</v>
          </cell>
          <cell r="DD70">
            <v>0</v>
          </cell>
          <cell r="DE70">
            <v>2039.99</v>
          </cell>
          <cell r="DH70">
            <v>0</v>
          </cell>
          <cell r="DI70">
            <v>2039.99</v>
          </cell>
          <cell r="DL70">
            <v>0</v>
          </cell>
          <cell r="DM70">
            <v>2039.99</v>
          </cell>
          <cell r="DP70">
            <v>0</v>
          </cell>
          <cell r="DQ70">
            <v>2039.99</v>
          </cell>
          <cell r="DT70">
            <v>0</v>
          </cell>
          <cell r="DU70">
            <v>2039.99</v>
          </cell>
          <cell r="DX70">
            <v>0</v>
          </cell>
          <cell r="DY70">
            <v>2039.99</v>
          </cell>
          <cell r="EB70">
            <v>0</v>
          </cell>
          <cell r="EC70">
            <v>2039.99</v>
          </cell>
          <cell r="EF70">
            <v>0</v>
          </cell>
          <cell r="EG70">
            <v>2039.99</v>
          </cell>
          <cell r="EJ70">
            <v>0</v>
          </cell>
          <cell r="EK70">
            <v>2039.99</v>
          </cell>
        </row>
        <row r="71">
          <cell r="C71" t="str">
            <v>6.4.36</v>
          </cell>
          <cell r="D71">
            <v>2003459</v>
          </cell>
          <cell r="E71" t="str">
            <v>SICRO SERVIÇO</v>
          </cell>
          <cell r="F71" t="str">
            <v>DISSIPADOR DE ENERGIA - DEB 06 - AREIA E PEDRA DE MÃO COMERCIAIS</v>
          </cell>
          <cell r="G71" t="str">
            <v>UN</v>
          </cell>
          <cell r="H71">
            <v>0</v>
          </cell>
          <cell r="I71">
            <v>0</v>
          </cell>
          <cell r="L71">
            <v>0</v>
          </cell>
          <cell r="M71">
            <v>2599.6</v>
          </cell>
          <cell r="P71">
            <v>0</v>
          </cell>
          <cell r="Q71">
            <v>2599.6</v>
          </cell>
          <cell r="T71">
            <v>0</v>
          </cell>
          <cell r="U71">
            <v>2599.6</v>
          </cell>
          <cell r="X71">
            <v>0</v>
          </cell>
          <cell r="Y71">
            <v>2599.6</v>
          </cell>
          <cell r="AB71">
            <v>0</v>
          </cell>
          <cell r="AC71">
            <v>2599.6</v>
          </cell>
          <cell r="AF71">
            <v>0</v>
          </cell>
          <cell r="AG71">
            <v>2599.6</v>
          </cell>
          <cell r="AJ71">
            <v>0</v>
          </cell>
          <cell r="AK71">
            <v>2599.6</v>
          </cell>
          <cell r="AN71">
            <v>0</v>
          </cell>
          <cell r="AO71">
            <v>2599.6</v>
          </cell>
          <cell r="AR71">
            <v>0</v>
          </cell>
          <cell r="AS71">
            <v>2599.6</v>
          </cell>
          <cell r="AV71">
            <v>0</v>
          </cell>
          <cell r="AW71">
            <v>2599.6</v>
          </cell>
          <cell r="AZ71">
            <v>0</v>
          </cell>
          <cell r="BA71">
            <v>2599.6</v>
          </cell>
          <cell r="BD71">
            <v>0</v>
          </cell>
          <cell r="BE71">
            <v>2599.6</v>
          </cell>
          <cell r="BH71">
            <v>0</v>
          </cell>
          <cell r="BI71">
            <v>2599.6</v>
          </cell>
          <cell r="BL71">
            <v>0</v>
          </cell>
          <cell r="BM71">
            <v>2599.6</v>
          </cell>
          <cell r="BP71">
            <v>0</v>
          </cell>
          <cell r="BQ71">
            <v>2599.6</v>
          </cell>
          <cell r="BT71">
            <v>0</v>
          </cell>
          <cell r="BU71">
            <v>2599.6</v>
          </cell>
          <cell r="BX71">
            <v>0</v>
          </cell>
          <cell r="BY71">
            <v>2599.6</v>
          </cell>
          <cell r="CB71">
            <v>0</v>
          </cell>
          <cell r="CC71">
            <v>2599.6</v>
          </cell>
          <cell r="CF71">
            <v>0</v>
          </cell>
          <cell r="CG71">
            <v>2599.6</v>
          </cell>
          <cell r="CJ71">
            <v>0</v>
          </cell>
          <cell r="CK71">
            <v>2599.6</v>
          </cell>
          <cell r="CN71">
            <v>0</v>
          </cell>
          <cell r="CO71">
            <v>2599.6</v>
          </cell>
          <cell r="CR71">
            <v>0</v>
          </cell>
          <cell r="CS71">
            <v>2599.6</v>
          </cell>
          <cell r="CV71">
            <v>0</v>
          </cell>
          <cell r="CW71">
            <v>2599.6</v>
          </cell>
          <cell r="CZ71">
            <v>0</v>
          </cell>
          <cell r="DA71">
            <v>2599.6</v>
          </cell>
          <cell r="DD71">
            <v>0</v>
          </cell>
          <cell r="DE71">
            <v>2599.6</v>
          </cell>
          <cell r="DH71">
            <v>0</v>
          </cell>
          <cell r="DI71">
            <v>2599.6</v>
          </cell>
          <cell r="DL71">
            <v>0</v>
          </cell>
          <cell r="DM71">
            <v>2599.6</v>
          </cell>
          <cell r="DP71">
            <v>0</v>
          </cell>
          <cell r="DQ71">
            <v>2599.6</v>
          </cell>
          <cell r="DT71">
            <v>0</v>
          </cell>
          <cell r="DU71">
            <v>2599.6</v>
          </cell>
          <cell r="DX71">
            <v>0</v>
          </cell>
          <cell r="DY71">
            <v>2599.6</v>
          </cell>
          <cell r="EB71">
            <v>0</v>
          </cell>
          <cell r="EC71">
            <v>2599.6</v>
          </cell>
          <cell r="EF71">
            <v>0</v>
          </cell>
          <cell r="EG71">
            <v>2599.6</v>
          </cell>
          <cell r="EJ71">
            <v>0</v>
          </cell>
          <cell r="EK71">
            <v>2599.6</v>
          </cell>
        </row>
        <row r="72">
          <cell r="C72" t="str">
            <v>6.4.37</v>
          </cell>
          <cell r="D72">
            <v>2003461</v>
          </cell>
          <cell r="E72" t="str">
            <v>SICRO SERVIÇO</v>
          </cell>
          <cell r="F72" t="str">
            <v>DISSIPADOR DE ENERGIA - DEB 07 - AREIA E PEDRA DE MÃO COMERCIAIS</v>
          </cell>
          <cell r="G72" t="str">
            <v>UN</v>
          </cell>
          <cell r="H72">
            <v>0</v>
          </cell>
          <cell r="I72">
            <v>0</v>
          </cell>
          <cell r="L72">
            <v>0</v>
          </cell>
          <cell r="M72">
            <v>3689.73</v>
          </cell>
          <cell r="P72">
            <v>0</v>
          </cell>
          <cell r="Q72">
            <v>3689.73</v>
          </cell>
          <cell r="T72">
            <v>0</v>
          </cell>
          <cell r="U72">
            <v>3689.73</v>
          </cell>
          <cell r="X72">
            <v>0</v>
          </cell>
          <cell r="Y72">
            <v>3689.73</v>
          </cell>
          <cell r="AB72">
            <v>0</v>
          </cell>
          <cell r="AC72">
            <v>3689.73</v>
          </cell>
          <cell r="AF72">
            <v>0</v>
          </cell>
          <cell r="AG72">
            <v>3689.73</v>
          </cell>
          <cell r="AJ72">
            <v>0</v>
          </cell>
          <cell r="AK72">
            <v>3689.73</v>
          </cell>
          <cell r="AN72">
            <v>0</v>
          </cell>
          <cell r="AO72">
            <v>3689.73</v>
          </cell>
          <cell r="AR72">
            <v>0</v>
          </cell>
          <cell r="AS72">
            <v>3689.73</v>
          </cell>
          <cell r="AV72">
            <v>0</v>
          </cell>
          <cell r="AW72">
            <v>3689.73</v>
          </cell>
          <cell r="AZ72">
            <v>0</v>
          </cell>
          <cell r="BA72">
            <v>3689.73</v>
          </cell>
          <cell r="BD72">
            <v>0</v>
          </cell>
          <cell r="BE72">
            <v>3689.73</v>
          </cell>
          <cell r="BH72">
            <v>0</v>
          </cell>
          <cell r="BI72">
            <v>3689.73</v>
          </cell>
          <cell r="BL72">
            <v>0</v>
          </cell>
          <cell r="BM72">
            <v>3689.73</v>
          </cell>
          <cell r="BP72">
            <v>0</v>
          </cell>
          <cell r="BQ72">
            <v>3689.73</v>
          </cell>
          <cell r="BT72">
            <v>0</v>
          </cell>
          <cell r="BU72">
            <v>3689.73</v>
          </cell>
          <cell r="BX72">
            <v>0</v>
          </cell>
          <cell r="BY72">
            <v>3689.73</v>
          </cell>
          <cell r="CB72">
            <v>0</v>
          </cell>
          <cell r="CC72">
            <v>3689.73</v>
          </cell>
          <cell r="CF72">
            <v>0</v>
          </cell>
          <cell r="CG72">
            <v>3689.73</v>
          </cell>
          <cell r="CJ72">
            <v>0</v>
          </cell>
          <cell r="CK72">
            <v>3689.73</v>
          </cell>
          <cell r="CN72">
            <v>0</v>
          </cell>
          <cell r="CO72">
            <v>3689.73</v>
          </cell>
          <cell r="CR72">
            <v>0</v>
          </cell>
          <cell r="CS72">
            <v>3689.73</v>
          </cell>
          <cell r="CV72">
            <v>0</v>
          </cell>
          <cell r="CW72">
            <v>3689.73</v>
          </cell>
          <cell r="CZ72">
            <v>0</v>
          </cell>
          <cell r="DA72">
            <v>3689.73</v>
          </cell>
          <cell r="DD72">
            <v>0</v>
          </cell>
          <cell r="DE72">
            <v>3689.73</v>
          </cell>
          <cell r="DH72">
            <v>0</v>
          </cell>
          <cell r="DI72">
            <v>3689.73</v>
          </cell>
          <cell r="DL72">
            <v>0</v>
          </cell>
          <cell r="DM72">
            <v>3689.73</v>
          </cell>
          <cell r="DP72">
            <v>0</v>
          </cell>
          <cell r="DQ72">
            <v>3689.73</v>
          </cell>
          <cell r="DT72">
            <v>0</v>
          </cell>
          <cell r="DU72">
            <v>3689.73</v>
          </cell>
          <cell r="DX72">
            <v>0</v>
          </cell>
          <cell r="DY72">
            <v>3689.73</v>
          </cell>
          <cell r="EB72">
            <v>0</v>
          </cell>
          <cell r="EC72">
            <v>3689.73</v>
          </cell>
          <cell r="EF72">
            <v>0</v>
          </cell>
          <cell r="EG72">
            <v>3689.73</v>
          </cell>
          <cell r="EJ72">
            <v>0</v>
          </cell>
          <cell r="EK72">
            <v>3689.73</v>
          </cell>
        </row>
        <row r="73">
          <cell r="C73" t="str">
            <v>6.4.38</v>
          </cell>
          <cell r="D73">
            <v>2003463</v>
          </cell>
          <cell r="E73" t="str">
            <v>SICRO SERVIÇO</v>
          </cell>
          <cell r="F73" t="str">
            <v>DISSIPADOR DE ENERGIA - DEB 08 - AREIA E PEDRA DE MÃO COMERCIAIS</v>
          </cell>
          <cell r="G73" t="str">
            <v>UN</v>
          </cell>
          <cell r="H73">
            <v>1</v>
          </cell>
          <cell r="I73">
            <v>2640.04</v>
          </cell>
          <cell r="L73">
            <v>0</v>
          </cell>
          <cell r="M73">
            <v>2640.04</v>
          </cell>
          <cell r="P73">
            <v>0</v>
          </cell>
          <cell r="Q73">
            <v>2640.04</v>
          </cell>
          <cell r="T73">
            <v>0</v>
          </cell>
          <cell r="U73">
            <v>2640.04</v>
          </cell>
          <cell r="X73">
            <v>0</v>
          </cell>
          <cell r="Y73">
            <v>2640.04</v>
          </cell>
          <cell r="AB73">
            <v>0</v>
          </cell>
          <cell r="AC73">
            <v>2640.04</v>
          </cell>
          <cell r="AF73">
            <v>0</v>
          </cell>
          <cell r="AG73">
            <v>2640.04</v>
          </cell>
          <cell r="AJ73">
            <v>0</v>
          </cell>
          <cell r="AK73">
            <v>2640.04</v>
          </cell>
          <cell r="AN73">
            <v>0</v>
          </cell>
          <cell r="AO73">
            <v>2640.04</v>
          </cell>
          <cell r="AR73">
            <v>0</v>
          </cell>
          <cell r="AS73">
            <v>2640.04</v>
          </cell>
          <cell r="AV73">
            <v>0</v>
          </cell>
          <cell r="AW73">
            <v>2640.04</v>
          </cell>
          <cell r="AZ73">
            <v>0</v>
          </cell>
          <cell r="BA73">
            <v>2640.04</v>
          </cell>
          <cell r="BD73">
            <v>1</v>
          </cell>
          <cell r="BE73">
            <v>2640.04</v>
          </cell>
          <cell r="BH73">
            <v>0</v>
          </cell>
          <cell r="BI73">
            <v>2640.04</v>
          </cell>
          <cell r="BL73">
            <v>0</v>
          </cell>
          <cell r="BM73">
            <v>2640.04</v>
          </cell>
          <cell r="BP73">
            <v>0</v>
          </cell>
          <cell r="BQ73">
            <v>2640.04</v>
          </cell>
          <cell r="BT73">
            <v>0</v>
          </cell>
          <cell r="BU73">
            <v>2640.04</v>
          </cell>
          <cell r="BX73">
            <v>0</v>
          </cell>
          <cell r="BY73">
            <v>2640.04</v>
          </cell>
          <cell r="CB73">
            <v>0</v>
          </cell>
          <cell r="CC73">
            <v>2640.04</v>
          </cell>
          <cell r="CF73">
            <v>0</v>
          </cell>
          <cell r="CG73">
            <v>2640.04</v>
          </cell>
          <cell r="CJ73">
            <v>0</v>
          </cell>
          <cell r="CK73">
            <v>2640.04</v>
          </cell>
          <cell r="CN73">
            <v>0</v>
          </cell>
          <cell r="CO73">
            <v>2640.04</v>
          </cell>
          <cell r="CR73">
            <v>0</v>
          </cell>
          <cell r="CS73">
            <v>2640.04</v>
          </cell>
          <cell r="CV73">
            <v>0</v>
          </cell>
          <cell r="CW73">
            <v>2640.04</v>
          </cell>
          <cell r="CZ73">
            <v>0</v>
          </cell>
          <cell r="DA73">
            <v>2640.04</v>
          </cell>
          <cell r="DD73">
            <v>0</v>
          </cell>
          <cell r="DE73">
            <v>2640.04</v>
          </cell>
          <cell r="DH73">
            <v>0</v>
          </cell>
          <cell r="DI73">
            <v>2640.04</v>
          </cell>
          <cell r="DL73">
            <v>0</v>
          </cell>
          <cell r="DM73">
            <v>2640.04</v>
          </cell>
          <cell r="DP73">
            <v>0</v>
          </cell>
          <cell r="DQ73">
            <v>2640.04</v>
          </cell>
          <cell r="DT73">
            <v>0</v>
          </cell>
          <cell r="DU73">
            <v>2640.04</v>
          </cell>
          <cell r="DX73">
            <v>0</v>
          </cell>
          <cell r="DY73">
            <v>2640.04</v>
          </cell>
          <cell r="EB73">
            <v>0</v>
          </cell>
          <cell r="EC73">
            <v>2640.04</v>
          </cell>
          <cell r="EF73">
            <v>0</v>
          </cell>
          <cell r="EG73">
            <v>2640.04</v>
          </cell>
          <cell r="EJ73">
            <v>0</v>
          </cell>
          <cell r="EK73">
            <v>2640.04</v>
          </cell>
        </row>
        <row r="74">
          <cell r="C74" t="str">
            <v>6.4.39</v>
          </cell>
          <cell r="D74">
            <v>2003465</v>
          </cell>
          <cell r="E74" t="str">
            <v>SICRO SERVIÇO</v>
          </cell>
          <cell r="F74" t="str">
            <v>DISSIPADOR DE ENERGIA - DEB 09 - AREIA E PEDRA DE MÃO COMERCIAIS</v>
          </cell>
          <cell r="G74" t="str">
            <v>UN</v>
          </cell>
          <cell r="H74">
            <v>0</v>
          </cell>
          <cell r="I74">
            <v>0</v>
          </cell>
          <cell r="L74">
            <v>0</v>
          </cell>
          <cell r="M74">
            <v>3404.49</v>
          </cell>
          <cell r="P74">
            <v>0</v>
          </cell>
          <cell r="Q74">
            <v>3404.49</v>
          </cell>
          <cell r="T74">
            <v>0</v>
          </cell>
          <cell r="U74">
            <v>3404.49</v>
          </cell>
          <cell r="X74">
            <v>0</v>
          </cell>
          <cell r="Y74">
            <v>3404.49</v>
          </cell>
          <cell r="AB74">
            <v>0</v>
          </cell>
          <cell r="AC74">
            <v>3404.49</v>
          </cell>
          <cell r="AF74">
            <v>0</v>
          </cell>
          <cell r="AG74">
            <v>3404.49</v>
          </cell>
          <cell r="AJ74">
            <v>0</v>
          </cell>
          <cell r="AK74">
            <v>3404.49</v>
          </cell>
          <cell r="AN74">
            <v>0</v>
          </cell>
          <cell r="AO74">
            <v>3404.49</v>
          </cell>
          <cell r="AR74">
            <v>0</v>
          </cell>
          <cell r="AS74">
            <v>3404.49</v>
          </cell>
          <cell r="AV74">
            <v>0</v>
          </cell>
          <cell r="AW74">
            <v>3404.49</v>
          </cell>
          <cell r="AZ74">
            <v>0</v>
          </cell>
          <cell r="BA74">
            <v>3404.49</v>
          </cell>
          <cell r="BD74">
            <v>0</v>
          </cell>
          <cell r="BE74">
            <v>3404.49</v>
          </cell>
          <cell r="BH74">
            <v>0</v>
          </cell>
          <cell r="BI74">
            <v>3404.49</v>
          </cell>
          <cell r="BL74">
            <v>0</v>
          </cell>
          <cell r="BM74">
            <v>3404.49</v>
          </cell>
          <cell r="BP74">
            <v>0</v>
          </cell>
          <cell r="BQ74">
            <v>3404.49</v>
          </cell>
          <cell r="BT74">
            <v>0</v>
          </cell>
          <cell r="BU74">
            <v>3404.49</v>
          </cell>
          <cell r="BX74">
            <v>0</v>
          </cell>
          <cell r="BY74">
            <v>3404.49</v>
          </cell>
          <cell r="CB74">
            <v>0</v>
          </cell>
          <cell r="CC74">
            <v>3404.49</v>
          </cell>
          <cell r="CF74">
            <v>0</v>
          </cell>
          <cell r="CG74">
            <v>3404.49</v>
          </cell>
          <cell r="CJ74">
            <v>0</v>
          </cell>
          <cell r="CK74">
            <v>3404.49</v>
          </cell>
          <cell r="CN74">
            <v>0</v>
          </cell>
          <cell r="CO74">
            <v>3404.49</v>
          </cell>
          <cell r="CR74">
            <v>0</v>
          </cell>
          <cell r="CS74">
            <v>3404.49</v>
          </cell>
          <cell r="CV74">
            <v>0</v>
          </cell>
          <cell r="CW74">
            <v>3404.49</v>
          </cell>
          <cell r="CZ74">
            <v>0</v>
          </cell>
          <cell r="DA74">
            <v>3404.49</v>
          </cell>
          <cell r="DD74">
            <v>0</v>
          </cell>
          <cell r="DE74">
            <v>3404.49</v>
          </cell>
          <cell r="DH74">
            <v>0</v>
          </cell>
          <cell r="DI74">
            <v>3404.49</v>
          </cell>
          <cell r="DL74">
            <v>0</v>
          </cell>
          <cell r="DM74">
            <v>3404.49</v>
          </cell>
          <cell r="DP74">
            <v>0</v>
          </cell>
          <cell r="DQ74">
            <v>3404.49</v>
          </cell>
          <cell r="DT74">
            <v>0</v>
          </cell>
          <cell r="DU74">
            <v>3404.49</v>
          </cell>
          <cell r="DX74">
            <v>0</v>
          </cell>
          <cell r="DY74">
            <v>3404.49</v>
          </cell>
          <cell r="EB74">
            <v>0</v>
          </cell>
          <cell r="EC74">
            <v>3404.49</v>
          </cell>
          <cell r="EF74">
            <v>0</v>
          </cell>
          <cell r="EG74">
            <v>3404.49</v>
          </cell>
          <cell r="EJ74">
            <v>0</v>
          </cell>
          <cell r="EK74">
            <v>3404.49</v>
          </cell>
        </row>
        <row r="75">
          <cell r="C75" t="str">
            <v>6.4.40</v>
          </cell>
          <cell r="D75">
            <v>2003467</v>
          </cell>
          <cell r="E75" t="str">
            <v>SICRO SERVIÇO</v>
          </cell>
          <cell r="F75" t="str">
            <v>DISSIPADOR DE ENERGIA - DEB 10 - AREIA E PEDRA DE MÃO COMERCIAIS</v>
          </cell>
          <cell r="G75" t="str">
            <v>UN</v>
          </cell>
          <cell r="H75">
            <v>0</v>
          </cell>
          <cell r="I75">
            <v>0</v>
          </cell>
          <cell r="L75">
            <v>0</v>
          </cell>
          <cell r="M75">
            <v>4784.37</v>
          </cell>
          <cell r="P75">
            <v>0</v>
          </cell>
          <cell r="Q75">
            <v>4784.37</v>
          </cell>
          <cell r="T75">
            <v>0</v>
          </cell>
          <cell r="U75">
            <v>4784.37</v>
          </cell>
          <cell r="X75">
            <v>0</v>
          </cell>
          <cell r="Y75">
            <v>4784.37</v>
          </cell>
          <cell r="AB75">
            <v>0</v>
          </cell>
          <cell r="AC75">
            <v>4784.37</v>
          </cell>
          <cell r="AF75">
            <v>0</v>
          </cell>
          <cell r="AG75">
            <v>4784.37</v>
          </cell>
          <cell r="AJ75">
            <v>0</v>
          </cell>
          <cell r="AK75">
            <v>4784.37</v>
          </cell>
          <cell r="AN75">
            <v>0</v>
          </cell>
          <cell r="AO75">
            <v>4784.37</v>
          </cell>
          <cell r="AR75">
            <v>0</v>
          </cell>
          <cell r="AS75">
            <v>4784.37</v>
          </cell>
          <cell r="AV75">
            <v>0</v>
          </cell>
          <cell r="AW75">
            <v>4784.37</v>
          </cell>
          <cell r="AZ75">
            <v>0</v>
          </cell>
          <cell r="BA75">
            <v>4784.37</v>
          </cell>
          <cell r="BD75">
            <v>0</v>
          </cell>
          <cell r="BE75">
            <v>4784.37</v>
          </cell>
          <cell r="BH75">
            <v>0</v>
          </cell>
          <cell r="BI75">
            <v>4784.37</v>
          </cell>
          <cell r="BL75">
            <v>0</v>
          </cell>
          <cell r="BM75">
            <v>4784.37</v>
          </cell>
          <cell r="BP75">
            <v>0</v>
          </cell>
          <cell r="BQ75">
            <v>4784.37</v>
          </cell>
          <cell r="BT75">
            <v>0</v>
          </cell>
          <cell r="BU75">
            <v>4784.37</v>
          </cell>
          <cell r="BX75">
            <v>0</v>
          </cell>
          <cell r="BY75">
            <v>4784.37</v>
          </cell>
          <cell r="CB75">
            <v>0</v>
          </cell>
          <cell r="CC75">
            <v>4784.37</v>
          </cell>
          <cell r="CF75">
            <v>0</v>
          </cell>
          <cell r="CG75">
            <v>4784.37</v>
          </cell>
          <cell r="CJ75">
            <v>0</v>
          </cell>
          <cell r="CK75">
            <v>4784.37</v>
          </cell>
          <cell r="CN75">
            <v>0</v>
          </cell>
          <cell r="CO75">
            <v>4784.37</v>
          </cell>
          <cell r="CR75">
            <v>0</v>
          </cell>
          <cell r="CS75">
            <v>4784.37</v>
          </cell>
          <cell r="CV75">
            <v>0</v>
          </cell>
          <cell r="CW75">
            <v>4784.37</v>
          </cell>
          <cell r="CZ75">
            <v>0</v>
          </cell>
          <cell r="DA75">
            <v>4784.37</v>
          </cell>
          <cell r="DD75">
            <v>0</v>
          </cell>
          <cell r="DE75">
            <v>4784.37</v>
          </cell>
          <cell r="DH75">
            <v>0</v>
          </cell>
          <cell r="DI75">
            <v>4784.37</v>
          </cell>
          <cell r="DL75">
            <v>0</v>
          </cell>
          <cell r="DM75">
            <v>4784.37</v>
          </cell>
          <cell r="DP75">
            <v>0</v>
          </cell>
          <cell r="DQ75">
            <v>4784.37</v>
          </cell>
          <cell r="DT75">
            <v>0</v>
          </cell>
          <cell r="DU75">
            <v>4784.37</v>
          </cell>
          <cell r="DX75">
            <v>0</v>
          </cell>
          <cell r="DY75">
            <v>4784.37</v>
          </cell>
          <cell r="EB75">
            <v>0</v>
          </cell>
          <cell r="EC75">
            <v>4784.37</v>
          </cell>
          <cell r="EF75">
            <v>0</v>
          </cell>
          <cell r="EG75">
            <v>4784.37</v>
          </cell>
          <cell r="EJ75">
            <v>0</v>
          </cell>
          <cell r="EK75">
            <v>4784.37</v>
          </cell>
        </row>
        <row r="76">
          <cell r="C76" t="str">
            <v>6.4.41</v>
          </cell>
          <cell r="D76">
            <v>2003473</v>
          </cell>
          <cell r="E76" t="str">
            <v>SICRO SERVIÇO</v>
          </cell>
          <cell r="F76" t="str">
            <v>DISSIPADOR DE ENERGIA - DEB 13 - AREIA E PEDRA DE MÃO COMERCIAIS</v>
          </cell>
          <cell r="G76" t="str">
            <v>UN</v>
          </cell>
          <cell r="H76">
            <v>0</v>
          </cell>
          <cell r="I76">
            <v>0</v>
          </cell>
          <cell r="L76">
            <v>0</v>
          </cell>
          <cell r="M76">
            <v>6235.52</v>
          </cell>
          <cell r="P76">
            <v>0</v>
          </cell>
          <cell r="Q76">
            <v>6235.52</v>
          </cell>
          <cell r="T76">
            <v>0</v>
          </cell>
          <cell r="U76">
            <v>6235.52</v>
          </cell>
          <cell r="X76">
            <v>0</v>
          </cell>
          <cell r="Y76">
            <v>6235.52</v>
          </cell>
          <cell r="AB76">
            <v>0</v>
          </cell>
          <cell r="AC76">
            <v>6235.52</v>
          </cell>
          <cell r="AF76">
            <v>0</v>
          </cell>
          <cell r="AG76">
            <v>6235.52</v>
          </cell>
          <cell r="AJ76">
            <v>0</v>
          </cell>
          <cell r="AK76">
            <v>6235.52</v>
          </cell>
          <cell r="AN76">
            <v>0</v>
          </cell>
          <cell r="AO76">
            <v>6235.52</v>
          </cell>
          <cell r="AR76">
            <v>0</v>
          </cell>
          <cell r="AS76">
            <v>6235.52</v>
          </cell>
          <cell r="AV76">
            <v>0</v>
          </cell>
          <cell r="AW76">
            <v>6235.52</v>
          </cell>
          <cell r="AZ76">
            <v>0</v>
          </cell>
          <cell r="BA76">
            <v>6235.52</v>
          </cell>
          <cell r="BD76">
            <v>0</v>
          </cell>
          <cell r="BE76">
            <v>6235.52</v>
          </cell>
          <cell r="BH76">
            <v>0</v>
          </cell>
          <cell r="BI76">
            <v>6235.52</v>
          </cell>
          <cell r="BL76">
            <v>0</v>
          </cell>
          <cell r="BM76">
            <v>6235.52</v>
          </cell>
          <cell r="BP76">
            <v>0</v>
          </cell>
          <cell r="BQ76">
            <v>6235.52</v>
          </cell>
          <cell r="BT76">
            <v>0</v>
          </cell>
          <cell r="BU76">
            <v>6235.52</v>
          </cell>
          <cell r="BX76">
            <v>0</v>
          </cell>
          <cell r="BY76">
            <v>6235.52</v>
          </cell>
          <cell r="CB76">
            <v>0</v>
          </cell>
          <cell r="CC76">
            <v>6235.52</v>
          </cell>
          <cell r="CF76">
            <v>0</v>
          </cell>
          <cell r="CG76">
            <v>6235.52</v>
          </cell>
          <cell r="CJ76">
            <v>0</v>
          </cell>
          <cell r="CK76">
            <v>6235.52</v>
          </cell>
          <cell r="CN76">
            <v>0</v>
          </cell>
          <cell r="CO76">
            <v>6235.52</v>
          </cell>
          <cell r="CR76">
            <v>0</v>
          </cell>
          <cell r="CS76">
            <v>6235.52</v>
          </cell>
          <cell r="CV76">
            <v>0</v>
          </cell>
          <cell r="CW76">
            <v>6235.52</v>
          </cell>
          <cell r="CZ76">
            <v>0</v>
          </cell>
          <cell r="DA76">
            <v>6235.52</v>
          </cell>
          <cell r="DD76">
            <v>0</v>
          </cell>
          <cell r="DE76">
            <v>6235.52</v>
          </cell>
          <cell r="DH76">
            <v>0</v>
          </cell>
          <cell r="DI76">
            <v>6235.52</v>
          </cell>
          <cell r="DL76">
            <v>0</v>
          </cell>
          <cell r="DM76">
            <v>6235.52</v>
          </cell>
          <cell r="DP76">
            <v>0</v>
          </cell>
          <cell r="DQ76">
            <v>6235.52</v>
          </cell>
          <cell r="DT76">
            <v>0</v>
          </cell>
          <cell r="DU76">
            <v>6235.52</v>
          </cell>
          <cell r="DX76">
            <v>0</v>
          </cell>
          <cell r="DY76">
            <v>6235.52</v>
          </cell>
          <cell r="EB76">
            <v>0</v>
          </cell>
          <cell r="EC76">
            <v>6235.52</v>
          </cell>
          <cell r="EF76">
            <v>0</v>
          </cell>
          <cell r="EG76">
            <v>6235.52</v>
          </cell>
          <cell r="EJ76">
            <v>0</v>
          </cell>
          <cell r="EK76">
            <v>6235.52</v>
          </cell>
        </row>
        <row r="77">
          <cell r="C77" t="str">
            <v>6.5</v>
          </cell>
          <cell r="F77" t="str">
            <v>OAES</v>
          </cell>
        </row>
        <row r="78">
          <cell r="C78" t="str">
            <v>6.5.1</v>
          </cell>
          <cell r="F78" t="str">
            <v>Superestrutura - Tabuleiros</v>
          </cell>
        </row>
        <row r="79">
          <cell r="C79" t="str">
            <v>6.5.1.1</v>
          </cell>
          <cell r="D79" t="str">
            <v>RO-43107</v>
          </cell>
          <cell r="E79" t="str">
            <v>DER/MG</v>
          </cell>
          <cell r="F79" t="str">
            <v>DEMOLIÇÃO MANUAL DE CONCRETO ARMADO</v>
          </cell>
          <cell r="G79" t="str">
            <v>M3</v>
          </cell>
          <cell r="H79">
            <v>0</v>
          </cell>
          <cell r="I79">
            <v>0</v>
          </cell>
          <cell r="L79">
            <v>0</v>
          </cell>
          <cell r="M79">
            <v>183.68</v>
          </cell>
          <cell r="P79">
            <v>0</v>
          </cell>
          <cell r="Q79">
            <v>183.68</v>
          </cell>
          <cell r="T79">
            <v>0</v>
          </cell>
          <cell r="U79">
            <v>183.68</v>
          </cell>
          <cell r="X79">
            <v>0</v>
          </cell>
          <cell r="Y79">
            <v>183.68</v>
          </cell>
          <cell r="AB79">
            <v>0</v>
          </cell>
          <cell r="AC79">
            <v>183.68</v>
          </cell>
          <cell r="AF79">
            <v>0</v>
          </cell>
          <cell r="AG79">
            <v>183.68</v>
          </cell>
          <cell r="AJ79">
            <v>0</v>
          </cell>
          <cell r="AK79">
            <v>183.68</v>
          </cell>
          <cell r="AN79">
            <v>0</v>
          </cell>
          <cell r="AO79">
            <v>183.68</v>
          </cell>
          <cell r="AR79">
            <v>0</v>
          </cell>
          <cell r="AS79">
            <v>183.68</v>
          </cell>
          <cell r="AV79">
            <v>0</v>
          </cell>
          <cell r="AW79">
            <v>183.68</v>
          </cell>
          <cell r="AZ79">
            <v>0</v>
          </cell>
          <cell r="BA79">
            <v>183.68</v>
          </cell>
          <cell r="BD79">
            <v>0</v>
          </cell>
          <cell r="BE79">
            <v>183.68</v>
          </cell>
          <cell r="BH79">
            <v>0</v>
          </cell>
          <cell r="BI79">
            <v>183.68</v>
          </cell>
          <cell r="BL79">
            <v>0</v>
          </cell>
          <cell r="BM79">
            <v>183.68</v>
          </cell>
          <cell r="BP79">
            <v>0</v>
          </cell>
          <cell r="BQ79">
            <v>183.68</v>
          </cell>
          <cell r="BT79">
            <v>0</v>
          </cell>
          <cell r="BU79">
            <v>183.68</v>
          </cell>
          <cell r="BX79">
            <v>0</v>
          </cell>
          <cell r="BY79">
            <v>183.68</v>
          </cell>
          <cell r="CB79">
            <v>0</v>
          </cell>
          <cell r="CC79">
            <v>183.68</v>
          </cell>
          <cell r="CF79">
            <v>0</v>
          </cell>
          <cell r="CG79">
            <v>183.68</v>
          </cell>
          <cell r="CJ79">
            <v>0</v>
          </cell>
          <cell r="CK79">
            <v>183.68</v>
          </cell>
          <cell r="CN79">
            <v>0</v>
          </cell>
          <cell r="CO79">
            <v>183.68</v>
          </cell>
          <cell r="CR79">
            <v>0</v>
          </cell>
          <cell r="CS79">
            <v>183.68</v>
          </cell>
          <cell r="CV79">
            <v>0</v>
          </cell>
          <cell r="CW79">
            <v>183.68</v>
          </cell>
          <cell r="CZ79">
            <v>0</v>
          </cell>
          <cell r="DA79">
            <v>183.68</v>
          </cell>
          <cell r="DD79">
            <v>0</v>
          </cell>
          <cell r="DE79">
            <v>183.68</v>
          </cell>
          <cell r="DH79">
            <v>0</v>
          </cell>
          <cell r="DI79">
            <v>183.68</v>
          </cell>
          <cell r="DL79">
            <v>0</v>
          </cell>
          <cell r="DM79">
            <v>183.68</v>
          </cell>
          <cell r="DP79">
            <v>0</v>
          </cell>
          <cell r="DQ79">
            <v>183.68</v>
          </cell>
          <cell r="DT79">
            <v>0</v>
          </cell>
          <cell r="DU79">
            <v>183.68</v>
          </cell>
          <cell r="DX79">
            <v>0</v>
          </cell>
          <cell r="DY79">
            <v>183.68</v>
          </cell>
          <cell r="EB79">
            <v>0</v>
          </cell>
          <cell r="EC79">
            <v>183.68</v>
          </cell>
          <cell r="EF79">
            <v>0</v>
          </cell>
          <cell r="EG79">
            <v>183.68</v>
          </cell>
          <cell r="EJ79">
            <v>0</v>
          </cell>
          <cell r="EK79">
            <v>183.68</v>
          </cell>
        </row>
        <row r="80">
          <cell r="C80" t="str">
            <v>6.5.1.2</v>
          </cell>
          <cell r="D80">
            <v>5915320</v>
          </cell>
          <cell r="E80" t="str">
            <v>SICRO SERVIÇO</v>
          </cell>
          <cell r="F80" t="str">
            <v>TRANSPORTE COM CAMINHÃO BASCULANTE DE 14 M³ - RODOVIA EM REVESTIMENTO PRIMÁRIO</v>
          </cell>
          <cell r="G80" t="str">
            <v>TKM</v>
          </cell>
          <cell r="H80">
            <v>0</v>
          </cell>
          <cell r="I80">
            <v>0</v>
          </cell>
          <cell r="L80">
            <v>0</v>
          </cell>
          <cell r="M80">
            <v>0.36</v>
          </cell>
          <cell r="P80">
            <v>0</v>
          </cell>
          <cell r="Q80">
            <v>0.36</v>
          </cell>
          <cell r="T80">
            <v>0</v>
          </cell>
          <cell r="U80">
            <v>0.36</v>
          </cell>
          <cell r="X80">
            <v>0</v>
          </cell>
          <cell r="Y80">
            <v>0.36</v>
          </cell>
          <cell r="AB80">
            <v>0</v>
          </cell>
          <cell r="AC80">
            <v>0.36</v>
          </cell>
          <cell r="AF80">
            <v>0</v>
          </cell>
          <cell r="AG80">
            <v>0.36</v>
          </cell>
          <cell r="AJ80">
            <v>0</v>
          </cell>
          <cell r="AK80">
            <v>0.36</v>
          </cell>
          <cell r="AN80">
            <v>0</v>
          </cell>
          <cell r="AO80">
            <v>0.36</v>
          </cell>
          <cell r="AR80">
            <v>0</v>
          </cell>
          <cell r="AS80">
            <v>0.36</v>
          </cell>
          <cell r="AV80">
            <v>0</v>
          </cell>
          <cell r="AW80">
            <v>0.36</v>
          </cell>
          <cell r="AZ80">
            <v>0</v>
          </cell>
          <cell r="BA80">
            <v>0.36</v>
          </cell>
          <cell r="BD80">
            <v>0</v>
          </cell>
          <cell r="BE80">
            <v>0.36</v>
          </cell>
          <cell r="BH80">
            <v>0</v>
          </cell>
          <cell r="BI80">
            <v>0.36</v>
          </cell>
          <cell r="BL80">
            <v>0</v>
          </cell>
          <cell r="BM80">
            <v>0.36</v>
          </cell>
          <cell r="BP80">
            <v>0</v>
          </cell>
          <cell r="BQ80">
            <v>0.36</v>
          </cell>
          <cell r="BT80">
            <v>0</v>
          </cell>
          <cell r="BU80">
            <v>0.36</v>
          </cell>
          <cell r="BX80">
            <v>0</v>
          </cell>
          <cell r="BY80">
            <v>0.36</v>
          </cell>
          <cell r="CB80">
            <v>0</v>
          </cell>
          <cell r="CC80">
            <v>0.36</v>
          </cell>
          <cell r="CF80">
            <v>0</v>
          </cell>
          <cell r="CG80">
            <v>0.36</v>
          </cell>
          <cell r="CJ80">
            <v>0</v>
          </cell>
          <cell r="CK80">
            <v>0.36</v>
          </cell>
          <cell r="CN80">
            <v>0</v>
          </cell>
          <cell r="CO80">
            <v>0.36</v>
          </cell>
          <cell r="CR80">
            <v>0</v>
          </cell>
          <cell r="CS80">
            <v>0.36</v>
          </cell>
          <cell r="CV80">
            <v>0</v>
          </cell>
          <cell r="CW80">
            <v>0.36</v>
          </cell>
          <cell r="CZ80">
            <v>0</v>
          </cell>
          <cell r="DA80">
            <v>0.36</v>
          </cell>
          <cell r="DD80">
            <v>0</v>
          </cell>
          <cell r="DE80">
            <v>0.36</v>
          </cell>
          <cell r="DH80">
            <v>0</v>
          </cell>
          <cell r="DI80">
            <v>0.36</v>
          </cell>
          <cell r="DL80">
            <v>0</v>
          </cell>
          <cell r="DM80">
            <v>0.36</v>
          </cell>
          <cell r="DP80">
            <v>0</v>
          </cell>
          <cell r="DQ80">
            <v>0.36</v>
          </cell>
          <cell r="DT80">
            <v>0</v>
          </cell>
          <cell r="DU80">
            <v>0.36</v>
          </cell>
          <cell r="DX80">
            <v>0</v>
          </cell>
          <cell r="DY80">
            <v>0.36</v>
          </cell>
          <cell r="EB80">
            <v>0</v>
          </cell>
          <cell r="EC80">
            <v>0.36</v>
          </cell>
          <cell r="EF80">
            <v>0</v>
          </cell>
          <cell r="EG80">
            <v>0.36</v>
          </cell>
          <cell r="EJ80">
            <v>0</v>
          </cell>
          <cell r="EK80">
            <v>0.36</v>
          </cell>
        </row>
        <row r="81">
          <cell r="C81" t="str">
            <v>6.5.1.3</v>
          </cell>
          <cell r="D81" t="str">
            <v>RO-41475</v>
          </cell>
          <cell r="E81" t="str">
            <v>DER/MG</v>
          </cell>
          <cell r="F81" t="str">
            <v>FURO EM CONCRETO Ø = 40,0 MM, PROFUNDIDADE = 30 CM</v>
          </cell>
          <cell r="G81" t="str">
            <v>U</v>
          </cell>
          <cell r="H81">
            <v>0</v>
          </cell>
          <cell r="I81">
            <v>0</v>
          </cell>
          <cell r="L81">
            <v>0</v>
          </cell>
          <cell r="M81">
            <v>53.75</v>
          </cell>
          <cell r="P81">
            <v>0</v>
          </cell>
          <cell r="Q81">
            <v>53.75</v>
          </cell>
          <cell r="T81">
            <v>0</v>
          </cell>
          <cell r="U81">
            <v>53.75</v>
          </cell>
          <cell r="X81">
            <v>0</v>
          </cell>
          <cell r="Y81">
            <v>53.75</v>
          </cell>
          <cell r="AB81">
            <v>0</v>
          </cell>
          <cell r="AC81">
            <v>53.75</v>
          </cell>
          <cell r="AF81">
            <v>0</v>
          </cell>
          <cell r="AG81">
            <v>53.75</v>
          </cell>
          <cell r="AJ81">
            <v>0</v>
          </cell>
          <cell r="AK81">
            <v>53.75</v>
          </cell>
          <cell r="AN81">
            <v>0</v>
          </cell>
          <cell r="AO81">
            <v>53.75</v>
          </cell>
          <cell r="AR81">
            <v>0</v>
          </cell>
          <cell r="AS81">
            <v>53.75</v>
          </cell>
          <cell r="AV81">
            <v>0</v>
          </cell>
          <cell r="AW81">
            <v>53.75</v>
          </cell>
          <cell r="AZ81">
            <v>0</v>
          </cell>
          <cell r="BA81">
            <v>53.75</v>
          </cell>
          <cell r="BD81">
            <v>0</v>
          </cell>
          <cell r="BE81">
            <v>53.75</v>
          </cell>
          <cell r="BH81">
            <v>0</v>
          </cell>
          <cell r="BI81">
            <v>53.75</v>
          </cell>
          <cell r="BL81">
            <v>0</v>
          </cell>
          <cell r="BM81">
            <v>53.75</v>
          </cell>
          <cell r="BP81">
            <v>0</v>
          </cell>
          <cell r="BQ81">
            <v>53.75</v>
          </cell>
          <cell r="BT81">
            <v>0</v>
          </cell>
          <cell r="BU81">
            <v>53.75</v>
          </cell>
          <cell r="BX81">
            <v>0</v>
          </cell>
          <cell r="BY81">
            <v>53.75</v>
          </cell>
          <cell r="CB81">
            <v>0</v>
          </cell>
          <cell r="CC81">
            <v>53.75</v>
          </cell>
          <cell r="CF81">
            <v>0</v>
          </cell>
          <cell r="CG81">
            <v>53.75</v>
          </cell>
          <cell r="CJ81">
            <v>0</v>
          </cell>
          <cell r="CK81">
            <v>53.75</v>
          </cell>
          <cell r="CN81">
            <v>0</v>
          </cell>
          <cell r="CO81">
            <v>53.75</v>
          </cell>
          <cell r="CR81">
            <v>0</v>
          </cell>
          <cell r="CS81">
            <v>53.75</v>
          </cell>
          <cell r="CV81">
            <v>0</v>
          </cell>
          <cell r="CW81">
            <v>53.75</v>
          </cell>
          <cell r="CZ81">
            <v>0</v>
          </cell>
          <cell r="DA81">
            <v>53.75</v>
          </cell>
          <cell r="DD81">
            <v>0</v>
          </cell>
          <cell r="DE81">
            <v>53.75</v>
          </cell>
          <cell r="DH81">
            <v>0</v>
          </cell>
          <cell r="DI81">
            <v>53.75</v>
          </cell>
          <cell r="DL81">
            <v>0</v>
          </cell>
          <cell r="DM81">
            <v>53.75</v>
          </cell>
          <cell r="DP81">
            <v>0</v>
          </cell>
          <cell r="DQ81">
            <v>53.75</v>
          </cell>
          <cell r="DT81">
            <v>0</v>
          </cell>
          <cell r="DU81">
            <v>53.75</v>
          </cell>
          <cell r="DX81">
            <v>0</v>
          </cell>
          <cell r="DY81">
            <v>53.75</v>
          </cell>
          <cell r="EB81">
            <v>0</v>
          </cell>
          <cell r="EC81">
            <v>53.75</v>
          </cell>
          <cell r="EF81">
            <v>0</v>
          </cell>
          <cell r="EG81">
            <v>53.75</v>
          </cell>
          <cell r="EJ81">
            <v>0</v>
          </cell>
          <cell r="EK81">
            <v>53.75</v>
          </cell>
        </row>
        <row r="82">
          <cell r="C82" t="str">
            <v>6.5.1.4</v>
          </cell>
          <cell r="D82">
            <v>2407972</v>
          </cell>
          <cell r="E82" t="str">
            <v>SICRO SERVIÇO</v>
          </cell>
          <cell r="F82" t="str">
            <v>FORNECIMENTO E APLICAÇÃO DE ADESIVO ESTRUTURAL À BASE DE RESINA EPÓXI</v>
          </cell>
          <cell r="G82" t="str">
            <v>KG</v>
          </cell>
          <cell r="H82">
            <v>0</v>
          </cell>
          <cell r="I82">
            <v>0</v>
          </cell>
          <cell r="L82">
            <v>0</v>
          </cell>
          <cell r="M82">
            <v>45.99</v>
          </cell>
          <cell r="P82">
            <v>0</v>
          </cell>
          <cell r="Q82">
            <v>45.99</v>
          </cell>
          <cell r="T82">
            <v>0</v>
          </cell>
          <cell r="U82">
            <v>45.99</v>
          </cell>
          <cell r="X82">
            <v>0</v>
          </cell>
          <cell r="Y82">
            <v>45.99</v>
          </cell>
          <cell r="AB82">
            <v>0</v>
          </cell>
          <cell r="AC82">
            <v>45.99</v>
          </cell>
          <cell r="AF82">
            <v>0</v>
          </cell>
          <cell r="AG82">
            <v>45.99</v>
          </cell>
          <cell r="AJ82">
            <v>0</v>
          </cell>
          <cell r="AK82">
            <v>45.99</v>
          </cell>
          <cell r="AN82">
            <v>0</v>
          </cell>
          <cell r="AO82">
            <v>45.99</v>
          </cell>
          <cell r="AR82">
            <v>0</v>
          </cell>
          <cell r="AS82">
            <v>45.99</v>
          </cell>
          <cell r="AV82">
            <v>0</v>
          </cell>
          <cell r="AW82">
            <v>45.99</v>
          </cell>
          <cell r="AZ82">
            <v>0</v>
          </cell>
          <cell r="BA82">
            <v>45.99</v>
          </cell>
          <cell r="BD82">
            <v>0</v>
          </cell>
          <cell r="BE82">
            <v>45.99</v>
          </cell>
          <cell r="BH82">
            <v>0</v>
          </cell>
          <cell r="BI82">
            <v>45.99</v>
          </cell>
          <cell r="BL82">
            <v>0</v>
          </cell>
          <cell r="BM82">
            <v>45.99</v>
          </cell>
          <cell r="BP82">
            <v>0</v>
          </cell>
          <cell r="BQ82">
            <v>45.99</v>
          </cell>
          <cell r="BT82">
            <v>0</v>
          </cell>
          <cell r="BU82">
            <v>45.99</v>
          </cell>
          <cell r="BX82">
            <v>0</v>
          </cell>
          <cell r="BY82">
            <v>45.99</v>
          </cell>
          <cell r="CB82">
            <v>0</v>
          </cell>
          <cell r="CC82">
            <v>45.99</v>
          </cell>
          <cell r="CF82">
            <v>0</v>
          </cell>
          <cell r="CG82">
            <v>45.99</v>
          </cell>
          <cell r="CJ82">
            <v>0</v>
          </cell>
          <cell r="CK82">
            <v>45.99</v>
          </cell>
          <cell r="CN82">
            <v>0</v>
          </cell>
          <cell r="CO82">
            <v>45.99</v>
          </cell>
          <cell r="CR82">
            <v>0</v>
          </cell>
          <cell r="CS82">
            <v>45.99</v>
          </cell>
          <cell r="CV82">
            <v>0</v>
          </cell>
          <cell r="CW82">
            <v>45.99</v>
          </cell>
          <cell r="CZ82">
            <v>0</v>
          </cell>
          <cell r="DA82">
            <v>45.99</v>
          </cell>
          <cell r="DD82">
            <v>0</v>
          </cell>
          <cell r="DE82">
            <v>45.99</v>
          </cell>
          <cell r="DH82">
            <v>0</v>
          </cell>
          <cell r="DI82">
            <v>45.99</v>
          </cell>
          <cell r="DL82">
            <v>0</v>
          </cell>
          <cell r="DM82">
            <v>45.99</v>
          </cell>
          <cell r="DP82">
            <v>0</v>
          </cell>
          <cell r="DQ82">
            <v>45.99</v>
          </cell>
          <cell r="DT82">
            <v>0</v>
          </cell>
          <cell r="DU82">
            <v>45.99</v>
          </cell>
          <cell r="DX82">
            <v>0</v>
          </cell>
          <cell r="DY82">
            <v>45.99</v>
          </cell>
          <cell r="EB82">
            <v>0</v>
          </cell>
          <cell r="EC82">
            <v>45.99</v>
          </cell>
          <cell r="EF82">
            <v>0</v>
          </cell>
          <cell r="EG82">
            <v>45.99</v>
          </cell>
          <cell r="EJ82">
            <v>0</v>
          </cell>
          <cell r="EK82">
            <v>45.99</v>
          </cell>
        </row>
        <row r="83">
          <cell r="C83" t="str">
            <v>6.5.1.5</v>
          </cell>
          <cell r="D83">
            <v>1106282</v>
          </cell>
          <cell r="E83" t="str">
            <v>SICRO SERVIÇO</v>
          </cell>
          <cell r="F83" t="str">
            <v>CONCRETO PARA BOMBEAMENTO FCK = 40 MPA - CONFECÇÃO EM CENTRAL DOSADORA DE 30 M³/H - AREIA E BRITA COMERCIAIS</v>
          </cell>
          <cell r="G83" t="str">
            <v>M³</v>
          </cell>
          <cell r="H83">
            <v>0.15</v>
          </cell>
          <cell r="I83">
            <v>45.3</v>
          </cell>
          <cell r="L83">
            <v>0.15</v>
          </cell>
          <cell r="M83">
            <v>302.01</v>
          </cell>
          <cell r="P83">
            <v>0</v>
          </cell>
          <cell r="Q83">
            <v>302.01</v>
          </cell>
          <cell r="T83">
            <v>0</v>
          </cell>
          <cell r="U83">
            <v>302.01</v>
          </cell>
          <cell r="X83">
            <v>0</v>
          </cell>
          <cell r="Y83">
            <v>302.01</v>
          </cell>
          <cell r="AB83">
            <v>0</v>
          </cell>
          <cell r="AC83">
            <v>302.01</v>
          </cell>
          <cell r="AF83">
            <v>0</v>
          </cell>
          <cell r="AG83">
            <v>302.01</v>
          </cell>
          <cell r="AJ83">
            <v>0</v>
          </cell>
          <cell r="AK83">
            <v>302.01</v>
          </cell>
          <cell r="AN83">
            <v>0</v>
          </cell>
          <cell r="AO83">
            <v>302.01</v>
          </cell>
          <cell r="AR83">
            <v>0</v>
          </cell>
          <cell r="AS83">
            <v>302.01</v>
          </cell>
          <cell r="AV83">
            <v>0</v>
          </cell>
          <cell r="AW83">
            <v>302.01</v>
          </cell>
          <cell r="AZ83">
            <v>0</v>
          </cell>
          <cell r="BA83">
            <v>302.01</v>
          </cell>
          <cell r="BD83">
            <v>0</v>
          </cell>
          <cell r="BE83">
            <v>302.01</v>
          </cell>
          <cell r="BH83">
            <v>0</v>
          </cell>
          <cell r="BI83">
            <v>302.01</v>
          </cell>
          <cell r="BL83">
            <v>0</v>
          </cell>
          <cell r="BM83">
            <v>302.01</v>
          </cell>
          <cell r="BP83">
            <v>0</v>
          </cell>
          <cell r="BQ83">
            <v>302.01</v>
          </cell>
          <cell r="BT83">
            <v>0</v>
          </cell>
          <cell r="BU83">
            <v>302.01</v>
          </cell>
          <cell r="BX83">
            <v>0</v>
          </cell>
          <cell r="BY83">
            <v>302.01</v>
          </cell>
          <cell r="CB83">
            <v>0</v>
          </cell>
          <cell r="CC83">
            <v>302.01</v>
          </cell>
          <cell r="CF83">
            <v>0</v>
          </cell>
          <cell r="CG83">
            <v>302.01</v>
          </cell>
          <cell r="CJ83">
            <v>0</v>
          </cell>
          <cell r="CK83">
            <v>302.01</v>
          </cell>
          <cell r="CN83">
            <v>0</v>
          </cell>
          <cell r="CO83">
            <v>302.01</v>
          </cell>
          <cell r="CR83">
            <v>0</v>
          </cell>
          <cell r="CS83">
            <v>302.01</v>
          </cell>
          <cell r="CV83">
            <v>0</v>
          </cell>
          <cell r="CW83">
            <v>302.01</v>
          </cell>
          <cell r="CZ83">
            <v>0</v>
          </cell>
          <cell r="DA83">
            <v>302.01</v>
          </cell>
          <cell r="DD83">
            <v>0</v>
          </cell>
          <cell r="DE83">
            <v>302.01</v>
          </cell>
          <cell r="DH83">
            <v>0</v>
          </cell>
          <cell r="DI83">
            <v>302.01</v>
          </cell>
          <cell r="DL83">
            <v>0</v>
          </cell>
          <cell r="DM83">
            <v>302.01</v>
          </cell>
          <cell r="DP83">
            <v>0</v>
          </cell>
          <cell r="DQ83">
            <v>302.01</v>
          </cell>
          <cell r="DT83">
            <v>0</v>
          </cell>
          <cell r="DU83">
            <v>302.01</v>
          </cell>
          <cell r="DX83">
            <v>0</v>
          </cell>
          <cell r="DY83">
            <v>302.01</v>
          </cell>
          <cell r="EB83">
            <v>0</v>
          </cell>
          <cell r="EC83">
            <v>302.01</v>
          </cell>
          <cell r="EF83">
            <v>0</v>
          </cell>
          <cell r="EG83">
            <v>302.01</v>
          </cell>
          <cell r="EJ83">
            <v>0</v>
          </cell>
          <cell r="EK83">
            <v>302.01</v>
          </cell>
        </row>
        <row r="84">
          <cell r="C84" t="str">
            <v>6.5.1.6</v>
          </cell>
          <cell r="D84">
            <v>97737</v>
          </cell>
          <cell r="E84" t="str">
            <v>SINAPI SERVIÇO</v>
          </cell>
          <cell r="F84" t="str">
            <v>PEÇA RETANGULAR PRÉ-MOLDADA, VOLUME DE CONCRETO DE 30 A 70 LITROS , TAXA DE AÇO APROXIMADA DE 70KG/M³. AF_01/2018</v>
          </cell>
          <cell r="G84" t="str">
            <v>M3</v>
          </cell>
          <cell r="H84">
            <v>278.53480000000002</v>
          </cell>
          <cell r="I84">
            <v>661536.86</v>
          </cell>
          <cell r="L84">
            <v>278.53480000000002</v>
          </cell>
          <cell r="M84">
            <v>2375.06</v>
          </cell>
          <cell r="P84">
            <v>0</v>
          </cell>
          <cell r="Q84">
            <v>2375.06</v>
          </cell>
          <cell r="T84">
            <v>0</v>
          </cell>
          <cell r="U84">
            <v>2375.06</v>
          </cell>
          <cell r="X84">
            <v>0</v>
          </cell>
          <cell r="Y84">
            <v>2375.06</v>
          </cell>
          <cell r="AB84">
            <v>0</v>
          </cell>
          <cell r="AC84">
            <v>2375.06</v>
          </cell>
          <cell r="AF84">
            <v>0</v>
          </cell>
          <cell r="AG84">
            <v>2375.06</v>
          </cell>
          <cell r="AJ84">
            <v>0</v>
          </cell>
          <cell r="AK84">
            <v>2375.06</v>
          </cell>
          <cell r="AN84">
            <v>0</v>
          </cell>
          <cell r="AO84">
            <v>2375.06</v>
          </cell>
          <cell r="AR84">
            <v>0</v>
          </cell>
          <cell r="AS84">
            <v>2375.06</v>
          </cell>
          <cell r="AV84">
            <v>0</v>
          </cell>
          <cell r="AW84">
            <v>2375.06</v>
          </cell>
          <cell r="AZ84">
            <v>0</v>
          </cell>
          <cell r="BA84">
            <v>2375.06</v>
          </cell>
          <cell r="BD84">
            <v>0</v>
          </cell>
          <cell r="BE84">
            <v>2375.06</v>
          </cell>
          <cell r="BH84">
            <v>0</v>
          </cell>
          <cell r="BI84">
            <v>2375.06</v>
          </cell>
          <cell r="BL84">
            <v>0</v>
          </cell>
          <cell r="BM84">
            <v>2375.06</v>
          </cell>
          <cell r="BP84">
            <v>0</v>
          </cell>
          <cell r="BQ84">
            <v>2375.06</v>
          </cell>
          <cell r="BT84">
            <v>0</v>
          </cell>
          <cell r="BU84">
            <v>2375.06</v>
          </cell>
          <cell r="BX84">
            <v>0</v>
          </cell>
          <cell r="BY84">
            <v>2375.06</v>
          </cell>
          <cell r="CB84">
            <v>0</v>
          </cell>
          <cell r="CC84">
            <v>2375.06</v>
          </cell>
          <cell r="CF84">
            <v>0</v>
          </cell>
          <cell r="CG84">
            <v>2375.06</v>
          </cell>
          <cell r="CJ84">
            <v>0</v>
          </cell>
          <cell r="CK84">
            <v>2375.06</v>
          </cell>
          <cell r="CN84">
            <v>0</v>
          </cell>
          <cell r="CO84">
            <v>2375.06</v>
          </cell>
          <cell r="CR84">
            <v>0</v>
          </cell>
          <cell r="CS84">
            <v>2375.06</v>
          </cell>
          <cell r="CV84">
            <v>0</v>
          </cell>
          <cell r="CW84">
            <v>2375.06</v>
          </cell>
          <cell r="CZ84">
            <v>0</v>
          </cell>
          <cell r="DA84">
            <v>2375.06</v>
          </cell>
          <cell r="DD84">
            <v>0</v>
          </cell>
          <cell r="DE84">
            <v>2375.06</v>
          </cell>
          <cell r="DH84">
            <v>0</v>
          </cell>
          <cell r="DI84">
            <v>2375.06</v>
          </cell>
          <cell r="DL84">
            <v>0</v>
          </cell>
          <cell r="DM84">
            <v>2375.06</v>
          </cell>
          <cell r="DP84">
            <v>0</v>
          </cell>
          <cell r="DQ84">
            <v>2375.06</v>
          </cell>
          <cell r="DT84">
            <v>0</v>
          </cell>
          <cell r="DU84">
            <v>2375.06</v>
          </cell>
          <cell r="DX84">
            <v>0</v>
          </cell>
          <cell r="DY84">
            <v>2375.06</v>
          </cell>
          <cell r="EB84">
            <v>0</v>
          </cell>
          <cell r="EC84">
            <v>2375.06</v>
          </cell>
          <cell r="EF84">
            <v>0</v>
          </cell>
          <cell r="EG84">
            <v>2375.06</v>
          </cell>
          <cell r="EJ84">
            <v>0</v>
          </cell>
          <cell r="EK84">
            <v>2375.06</v>
          </cell>
        </row>
        <row r="85">
          <cell r="C85" t="str">
            <v>6.5.1.7</v>
          </cell>
          <cell r="D85">
            <v>1106088</v>
          </cell>
          <cell r="E85" t="str">
            <v>SICRO SERVIÇO</v>
          </cell>
          <cell r="F85" t="str">
            <v>LANÇAMENTO MECÂNICO DE CONCRETO COM BOMBA REBOCÁVEL COM CAPACIDADE DE 30 M³/H - CONFECÇÃO EM CENTRAL DOSADORA DE 30 M³/H</v>
          </cell>
          <cell r="G85" t="str">
            <v>M³</v>
          </cell>
          <cell r="H85">
            <v>29.76</v>
          </cell>
          <cell r="I85">
            <v>983.56</v>
          </cell>
          <cell r="L85">
            <v>29.76</v>
          </cell>
          <cell r="M85">
            <v>33.049999999999997</v>
          </cell>
          <cell r="P85">
            <v>0</v>
          </cell>
          <cell r="Q85">
            <v>33.049999999999997</v>
          </cell>
          <cell r="T85">
            <v>0</v>
          </cell>
          <cell r="U85">
            <v>33.049999999999997</v>
          </cell>
          <cell r="X85">
            <v>0</v>
          </cell>
          <cell r="Y85">
            <v>33.049999999999997</v>
          </cell>
          <cell r="AB85">
            <v>0</v>
          </cell>
          <cell r="AC85">
            <v>33.049999999999997</v>
          </cell>
          <cell r="AF85">
            <v>0</v>
          </cell>
          <cell r="AG85">
            <v>33.049999999999997</v>
          </cell>
          <cell r="AJ85">
            <v>0</v>
          </cell>
          <cell r="AK85">
            <v>33.049999999999997</v>
          </cell>
          <cell r="AN85">
            <v>0</v>
          </cell>
          <cell r="AO85">
            <v>33.049999999999997</v>
          </cell>
          <cell r="AR85">
            <v>0</v>
          </cell>
          <cell r="AS85">
            <v>33.049999999999997</v>
          </cell>
          <cell r="AV85">
            <v>0</v>
          </cell>
          <cell r="AW85">
            <v>33.049999999999997</v>
          </cell>
          <cell r="AZ85">
            <v>0</v>
          </cell>
          <cell r="BA85">
            <v>33.049999999999997</v>
          </cell>
          <cell r="BD85">
            <v>0</v>
          </cell>
          <cell r="BE85">
            <v>33.049999999999997</v>
          </cell>
          <cell r="BH85">
            <v>0</v>
          </cell>
          <cell r="BI85">
            <v>33.049999999999997</v>
          </cell>
          <cell r="BL85">
            <v>0</v>
          </cell>
          <cell r="BM85">
            <v>33.049999999999997</v>
          </cell>
          <cell r="BP85">
            <v>0</v>
          </cell>
          <cell r="BQ85">
            <v>33.049999999999997</v>
          </cell>
          <cell r="BT85">
            <v>0</v>
          </cell>
          <cell r="BU85">
            <v>33.049999999999997</v>
          </cell>
          <cell r="BX85">
            <v>0</v>
          </cell>
          <cell r="BY85">
            <v>33.049999999999997</v>
          </cell>
          <cell r="CB85">
            <v>0</v>
          </cell>
          <cell r="CC85">
            <v>33.049999999999997</v>
          </cell>
          <cell r="CF85">
            <v>0</v>
          </cell>
          <cell r="CG85">
            <v>33.049999999999997</v>
          </cell>
          <cell r="CJ85">
            <v>0</v>
          </cell>
          <cell r="CK85">
            <v>33.049999999999997</v>
          </cell>
          <cell r="CN85">
            <v>0</v>
          </cell>
          <cell r="CO85">
            <v>33.049999999999997</v>
          </cell>
          <cell r="CR85">
            <v>0</v>
          </cell>
          <cell r="CS85">
            <v>33.049999999999997</v>
          </cell>
          <cell r="CV85">
            <v>0</v>
          </cell>
          <cell r="CW85">
            <v>33.049999999999997</v>
          </cell>
          <cell r="CZ85">
            <v>0</v>
          </cell>
          <cell r="DA85">
            <v>33.049999999999997</v>
          </cell>
          <cell r="DD85">
            <v>0</v>
          </cell>
          <cell r="DE85">
            <v>33.049999999999997</v>
          </cell>
          <cell r="DH85">
            <v>0</v>
          </cell>
          <cell r="DI85">
            <v>33.049999999999997</v>
          </cell>
          <cell r="DL85">
            <v>0</v>
          </cell>
          <cell r="DM85">
            <v>33.049999999999997</v>
          </cell>
          <cell r="DP85">
            <v>0</v>
          </cell>
          <cell r="DQ85">
            <v>33.049999999999997</v>
          </cell>
          <cell r="DT85">
            <v>0</v>
          </cell>
          <cell r="DU85">
            <v>33.049999999999997</v>
          </cell>
          <cell r="DX85">
            <v>0</v>
          </cell>
          <cell r="DY85">
            <v>33.049999999999997</v>
          </cell>
          <cell r="EB85">
            <v>0</v>
          </cell>
          <cell r="EC85">
            <v>33.049999999999997</v>
          </cell>
          <cell r="EF85">
            <v>0</v>
          </cell>
          <cell r="EG85">
            <v>33.049999999999997</v>
          </cell>
          <cell r="EJ85">
            <v>0</v>
          </cell>
          <cell r="EK85">
            <v>33.049999999999997</v>
          </cell>
        </row>
        <row r="86">
          <cell r="C86" t="str">
            <v>6.5.1.8</v>
          </cell>
          <cell r="D86">
            <v>3106427</v>
          </cell>
          <cell r="E86" t="str">
            <v>SICRO SERVIÇO</v>
          </cell>
          <cell r="F86" t="str">
            <v>FÔRMA METÁLICA PARA VIGA DE CONCRETO PRÉ-MOLDADA PROTENDIDA PARA OAE - UTILIZAÇÃO DE 20 VEZES - CONFECÇÃO, INSTALAÇÃO E RETIRADA</v>
          </cell>
          <cell r="G86" t="str">
            <v>M²</v>
          </cell>
          <cell r="H86">
            <v>278.53480000000002</v>
          </cell>
          <cell r="I86">
            <v>16057.53</v>
          </cell>
          <cell r="L86">
            <v>278.53480000000002</v>
          </cell>
          <cell r="M86">
            <v>57.65</v>
          </cell>
          <cell r="P86">
            <v>0</v>
          </cell>
          <cell r="Q86">
            <v>57.65</v>
          </cell>
          <cell r="T86">
            <v>0</v>
          </cell>
          <cell r="U86">
            <v>57.65</v>
          </cell>
          <cell r="X86">
            <v>0</v>
          </cell>
          <cell r="Y86">
            <v>57.65</v>
          </cell>
          <cell r="AB86">
            <v>0</v>
          </cell>
          <cell r="AC86">
            <v>57.65</v>
          </cell>
          <cell r="AF86">
            <v>0</v>
          </cell>
          <cell r="AG86">
            <v>57.65</v>
          </cell>
          <cell r="AJ86">
            <v>0</v>
          </cell>
          <cell r="AK86">
            <v>57.65</v>
          </cell>
          <cell r="AN86">
            <v>0</v>
          </cell>
          <cell r="AO86">
            <v>57.65</v>
          </cell>
          <cell r="AR86">
            <v>0</v>
          </cell>
          <cell r="AS86">
            <v>57.65</v>
          </cell>
          <cell r="AV86">
            <v>0</v>
          </cell>
          <cell r="AW86">
            <v>57.65</v>
          </cell>
          <cell r="AZ86">
            <v>0</v>
          </cell>
          <cell r="BA86">
            <v>57.65</v>
          </cell>
          <cell r="BD86">
            <v>0</v>
          </cell>
          <cell r="BE86">
            <v>57.65</v>
          </cell>
          <cell r="BH86">
            <v>0</v>
          </cell>
          <cell r="BI86">
            <v>57.65</v>
          </cell>
          <cell r="BL86">
            <v>0</v>
          </cell>
          <cell r="BM86">
            <v>57.65</v>
          </cell>
          <cell r="BP86">
            <v>0</v>
          </cell>
          <cell r="BQ86">
            <v>57.65</v>
          </cell>
          <cell r="BT86">
            <v>0</v>
          </cell>
          <cell r="BU86">
            <v>57.65</v>
          </cell>
          <cell r="BX86">
            <v>0</v>
          </cell>
          <cell r="BY86">
            <v>57.65</v>
          </cell>
          <cell r="CB86">
            <v>0</v>
          </cell>
          <cell r="CC86">
            <v>57.65</v>
          </cell>
          <cell r="CF86">
            <v>0</v>
          </cell>
          <cell r="CG86">
            <v>57.65</v>
          </cell>
          <cell r="CJ86">
            <v>0</v>
          </cell>
          <cell r="CK86">
            <v>57.65</v>
          </cell>
          <cell r="CN86">
            <v>0</v>
          </cell>
          <cell r="CO86">
            <v>57.65</v>
          </cell>
          <cell r="CR86">
            <v>0</v>
          </cell>
          <cell r="CS86">
            <v>57.65</v>
          </cell>
          <cell r="CV86">
            <v>0</v>
          </cell>
          <cell r="CW86">
            <v>57.65</v>
          </cell>
          <cell r="CZ86">
            <v>0</v>
          </cell>
          <cell r="DA86">
            <v>57.65</v>
          </cell>
          <cell r="DD86">
            <v>0</v>
          </cell>
          <cell r="DE86">
            <v>57.65</v>
          </cell>
          <cell r="DH86">
            <v>0</v>
          </cell>
          <cell r="DI86">
            <v>57.65</v>
          </cell>
          <cell r="DL86">
            <v>0</v>
          </cell>
          <cell r="DM86">
            <v>57.65</v>
          </cell>
          <cell r="DP86">
            <v>0</v>
          </cell>
          <cell r="DQ86">
            <v>57.65</v>
          </cell>
          <cell r="DT86">
            <v>0</v>
          </cell>
          <cell r="DU86">
            <v>57.65</v>
          </cell>
          <cell r="DX86">
            <v>0</v>
          </cell>
          <cell r="DY86">
            <v>57.65</v>
          </cell>
          <cell r="EB86">
            <v>0</v>
          </cell>
          <cell r="EC86">
            <v>57.65</v>
          </cell>
          <cell r="EF86">
            <v>0</v>
          </cell>
          <cell r="EG86">
            <v>57.65</v>
          </cell>
          <cell r="EJ86">
            <v>0</v>
          </cell>
          <cell r="EK86">
            <v>57.65</v>
          </cell>
        </row>
        <row r="87">
          <cell r="C87" t="str">
            <v>6.5.1.9</v>
          </cell>
          <cell r="D87" t="str">
            <v>ED-8398</v>
          </cell>
          <cell r="E87" t="str">
            <v>DER/MG</v>
          </cell>
          <cell r="F87" t="str">
            <v>FORMA E DESFORMA DE COMPENSADO PLASTIFICADO, ESP. 12MM,  REAPROVEITAMENTO (3X), EXCLUSIVE ESCORAMENTO</v>
          </cell>
          <cell r="G87" t="str">
            <v>M2</v>
          </cell>
          <cell r="H87">
            <v>1576.9103743583123</v>
          </cell>
          <cell r="I87">
            <v>69541.740000000005</v>
          </cell>
          <cell r="L87">
            <v>1576.9103743583123</v>
          </cell>
          <cell r="M87">
            <v>44.1</v>
          </cell>
          <cell r="P87">
            <v>0</v>
          </cell>
          <cell r="Q87">
            <v>44.1</v>
          </cell>
          <cell r="T87">
            <v>0</v>
          </cell>
          <cell r="U87">
            <v>44.1</v>
          </cell>
          <cell r="X87">
            <v>0</v>
          </cell>
          <cell r="Y87">
            <v>44.1</v>
          </cell>
          <cell r="AB87">
            <v>0</v>
          </cell>
          <cell r="AC87">
            <v>44.1</v>
          </cell>
          <cell r="AF87">
            <v>0</v>
          </cell>
          <cell r="AG87">
            <v>44.1</v>
          </cell>
          <cell r="AJ87">
            <v>0</v>
          </cell>
          <cell r="AK87">
            <v>44.1</v>
          </cell>
          <cell r="AN87">
            <v>0</v>
          </cell>
          <cell r="AO87">
            <v>44.1</v>
          </cell>
          <cell r="AR87">
            <v>0</v>
          </cell>
          <cell r="AS87">
            <v>44.1</v>
          </cell>
          <cell r="AV87">
            <v>0</v>
          </cell>
          <cell r="AW87">
            <v>44.1</v>
          </cell>
          <cell r="AZ87">
            <v>0</v>
          </cell>
          <cell r="BA87">
            <v>44.1</v>
          </cell>
          <cell r="BD87">
            <v>0</v>
          </cell>
          <cell r="BE87">
            <v>44.1</v>
          </cell>
          <cell r="BH87">
            <v>0</v>
          </cell>
          <cell r="BI87">
            <v>44.1</v>
          </cell>
          <cell r="BL87">
            <v>0</v>
          </cell>
          <cell r="BM87">
            <v>44.1</v>
          </cell>
          <cell r="BP87">
            <v>0</v>
          </cell>
          <cell r="BQ87">
            <v>44.1</v>
          </cell>
          <cell r="BT87">
            <v>0</v>
          </cell>
          <cell r="BU87">
            <v>44.1</v>
          </cell>
          <cell r="BX87">
            <v>0</v>
          </cell>
          <cell r="BY87">
            <v>44.1</v>
          </cell>
          <cell r="CB87">
            <v>0</v>
          </cell>
          <cell r="CC87">
            <v>44.1</v>
          </cell>
          <cell r="CF87">
            <v>0</v>
          </cell>
          <cell r="CG87">
            <v>44.1</v>
          </cell>
          <cell r="CJ87">
            <v>0</v>
          </cell>
          <cell r="CK87">
            <v>44.1</v>
          </cell>
          <cell r="CN87">
            <v>0</v>
          </cell>
          <cell r="CO87">
            <v>44.1</v>
          </cell>
          <cell r="CR87">
            <v>0</v>
          </cell>
          <cell r="CS87">
            <v>44.1</v>
          </cell>
          <cell r="CV87">
            <v>0</v>
          </cell>
          <cell r="CW87">
            <v>44.1</v>
          </cell>
          <cell r="CZ87">
            <v>0</v>
          </cell>
          <cell r="DA87">
            <v>44.1</v>
          </cell>
          <cell r="DD87">
            <v>0</v>
          </cell>
          <cell r="DE87">
            <v>44.1</v>
          </cell>
          <cell r="DH87">
            <v>0</v>
          </cell>
          <cell r="DI87">
            <v>44.1</v>
          </cell>
          <cell r="DL87">
            <v>0</v>
          </cell>
          <cell r="DM87">
            <v>44.1</v>
          </cell>
          <cell r="DP87">
            <v>0</v>
          </cell>
          <cell r="DQ87">
            <v>44.1</v>
          </cell>
          <cell r="DT87">
            <v>0</v>
          </cell>
          <cell r="DU87">
            <v>44.1</v>
          </cell>
          <cell r="DX87">
            <v>0</v>
          </cell>
          <cell r="DY87">
            <v>44.1</v>
          </cell>
          <cell r="EB87">
            <v>0</v>
          </cell>
          <cell r="EC87">
            <v>44.1</v>
          </cell>
          <cell r="EF87">
            <v>0</v>
          </cell>
          <cell r="EG87">
            <v>44.1</v>
          </cell>
          <cell r="EJ87">
            <v>0</v>
          </cell>
          <cell r="EK87">
            <v>44.1</v>
          </cell>
        </row>
        <row r="88">
          <cell r="C88" t="str">
            <v>6.5.1.10</v>
          </cell>
          <cell r="D88">
            <v>3806426</v>
          </cell>
          <cell r="E88" t="str">
            <v>SICRO SERVIÇO</v>
          </cell>
          <cell r="F88" t="str">
            <v>LANÇAMENTO DE PRÉ-LAJE COM UTILIZAÇÃO DE GUINDAUTO</v>
          </cell>
          <cell r="G88" t="str">
            <v>T</v>
          </cell>
          <cell r="H88">
            <v>178.71999999999997</v>
          </cell>
          <cell r="I88">
            <v>5627.89</v>
          </cell>
          <cell r="L88">
            <v>178.71999999999997</v>
          </cell>
          <cell r="M88">
            <v>31.49</v>
          </cell>
          <cell r="P88">
            <v>0</v>
          </cell>
          <cell r="Q88">
            <v>31.49</v>
          </cell>
          <cell r="T88">
            <v>0</v>
          </cell>
          <cell r="U88">
            <v>31.49</v>
          </cell>
          <cell r="X88">
            <v>0</v>
          </cell>
          <cell r="Y88">
            <v>31.49</v>
          </cell>
          <cell r="AB88">
            <v>0</v>
          </cell>
          <cell r="AC88">
            <v>31.49</v>
          </cell>
          <cell r="AF88">
            <v>0</v>
          </cell>
          <cell r="AG88">
            <v>31.49</v>
          </cell>
          <cell r="AJ88">
            <v>0</v>
          </cell>
          <cell r="AK88">
            <v>31.49</v>
          </cell>
          <cell r="AN88">
            <v>0</v>
          </cell>
          <cell r="AO88">
            <v>31.49</v>
          </cell>
          <cell r="AR88">
            <v>0</v>
          </cell>
          <cell r="AS88">
            <v>31.49</v>
          </cell>
          <cell r="AV88">
            <v>0</v>
          </cell>
          <cell r="AW88">
            <v>31.49</v>
          </cell>
          <cell r="AZ88">
            <v>0</v>
          </cell>
          <cell r="BA88">
            <v>31.49</v>
          </cell>
          <cell r="BD88">
            <v>0</v>
          </cell>
          <cell r="BE88">
            <v>31.49</v>
          </cell>
          <cell r="BH88">
            <v>0</v>
          </cell>
          <cell r="BI88">
            <v>31.49</v>
          </cell>
          <cell r="BL88">
            <v>0</v>
          </cell>
          <cell r="BM88">
            <v>31.49</v>
          </cell>
          <cell r="BP88">
            <v>0</v>
          </cell>
          <cell r="BQ88">
            <v>31.49</v>
          </cell>
          <cell r="BT88">
            <v>0</v>
          </cell>
          <cell r="BU88">
            <v>31.49</v>
          </cell>
          <cell r="BX88">
            <v>0</v>
          </cell>
          <cell r="BY88">
            <v>31.49</v>
          </cell>
          <cell r="CB88">
            <v>0</v>
          </cell>
          <cell r="CC88">
            <v>31.49</v>
          </cell>
          <cell r="CF88">
            <v>0</v>
          </cell>
          <cell r="CG88">
            <v>31.49</v>
          </cell>
          <cell r="CJ88">
            <v>0</v>
          </cell>
          <cell r="CK88">
            <v>31.49</v>
          </cell>
          <cell r="CN88">
            <v>0</v>
          </cell>
          <cell r="CO88">
            <v>31.49</v>
          </cell>
          <cell r="CR88">
            <v>0</v>
          </cell>
          <cell r="CS88">
            <v>31.49</v>
          </cell>
          <cell r="CV88">
            <v>0</v>
          </cell>
          <cell r="CW88">
            <v>31.49</v>
          </cell>
          <cell r="CZ88">
            <v>0</v>
          </cell>
          <cell r="DA88">
            <v>31.49</v>
          </cell>
          <cell r="DD88">
            <v>0</v>
          </cell>
          <cell r="DE88">
            <v>31.49</v>
          </cell>
          <cell r="DH88">
            <v>0</v>
          </cell>
          <cell r="DI88">
            <v>31.49</v>
          </cell>
          <cell r="DL88">
            <v>0</v>
          </cell>
          <cell r="DM88">
            <v>31.49</v>
          </cell>
          <cell r="DP88">
            <v>0</v>
          </cell>
          <cell r="DQ88">
            <v>31.49</v>
          </cell>
          <cell r="DT88">
            <v>0</v>
          </cell>
          <cell r="DU88">
            <v>31.49</v>
          </cell>
          <cell r="DX88">
            <v>0</v>
          </cell>
          <cell r="DY88">
            <v>31.49</v>
          </cell>
          <cell r="EB88">
            <v>0</v>
          </cell>
          <cell r="EC88">
            <v>31.49</v>
          </cell>
          <cell r="EF88">
            <v>0</v>
          </cell>
          <cell r="EG88">
            <v>31.49</v>
          </cell>
          <cell r="EJ88">
            <v>0</v>
          </cell>
          <cell r="EK88">
            <v>31.49</v>
          </cell>
        </row>
        <row r="89">
          <cell r="C89" t="str">
            <v>6.5.1.11</v>
          </cell>
          <cell r="D89">
            <v>3806421</v>
          </cell>
          <cell r="E89" t="str">
            <v>SICRO SERVIÇO</v>
          </cell>
          <cell r="F89" t="str">
            <v>LANÇAMENTO DE VIGA PRÉ-MOLDADA DE 500 A 750 KN COM UTILIZAÇÃO DE GUINDASTE</v>
          </cell>
          <cell r="G89" t="str">
            <v>UN</v>
          </cell>
          <cell r="H89">
            <v>37.200000000000003</v>
          </cell>
          <cell r="I89">
            <v>119994.55</v>
          </cell>
          <cell r="L89">
            <v>37.200000000000003</v>
          </cell>
          <cell r="M89">
            <v>3225.66</v>
          </cell>
          <cell r="P89">
            <v>0</v>
          </cell>
          <cell r="Q89">
            <v>3225.66</v>
          </cell>
          <cell r="T89">
            <v>0</v>
          </cell>
          <cell r="U89">
            <v>3225.66</v>
          </cell>
          <cell r="X89">
            <v>0</v>
          </cell>
          <cell r="Y89">
            <v>3225.66</v>
          </cell>
          <cell r="AB89">
            <v>0</v>
          </cell>
          <cell r="AC89">
            <v>3225.66</v>
          </cell>
          <cell r="AF89">
            <v>0</v>
          </cell>
          <cell r="AG89">
            <v>3225.66</v>
          </cell>
          <cell r="AJ89">
            <v>0</v>
          </cell>
          <cell r="AK89">
            <v>3225.66</v>
          </cell>
          <cell r="AN89">
            <v>0</v>
          </cell>
          <cell r="AO89">
            <v>3225.66</v>
          </cell>
          <cell r="AR89">
            <v>0</v>
          </cell>
          <cell r="AS89">
            <v>3225.66</v>
          </cell>
          <cell r="AV89">
            <v>0</v>
          </cell>
          <cell r="AW89">
            <v>3225.66</v>
          </cell>
          <cell r="AZ89">
            <v>0</v>
          </cell>
          <cell r="BA89">
            <v>3225.66</v>
          </cell>
          <cell r="BD89">
            <v>0</v>
          </cell>
          <cell r="BE89">
            <v>3225.66</v>
          </cell>
          <cell r="BH89">
            <v>0</v>
          </cell>
          <cell r="BI89">
            <v>3225.66</v>
          </cell>
          <cell r="BL89">
            <v>0</v>
          </cell>
          <cell r="BM89">
            <v>3225.66</v>
          </cell>
          <cell r="BP89">
            <v>0</v>
          </cell>
          <cell r="BQ89">
            <v>3225.66</v>
          </cell>
          <cell r="BT89">
            <v>0</v>
          </cell>
          <cell r="BU89">
            <v>3225.66</v>
          </cell>
          <cell r="BX89">
            <v>0</v>
          </cell>
          <cell r="BY89">
            <v>3225.66</v>
          </cell>
          <cell r="CB89">
            <v>0</v>
          </cell>
          <cell r="CC89">
            <v>3225.66</v>
          </cell>
          <cell r="CF89">
            <v>0</v>
          </cell>
          <cell r="CG89">
            <v>3225.66</v>
          </cell>
          <cell r="CJ89">
            <v>0</v>
          </cell>
          <cell r="CK89">
            <v>3225.66</v>
          </cell>
          <cell r="CN89">
            <v>0</v>
          </cell>
          <cell r="CO89">
            <v>3225.66</v>
          </cell>
          <cell r="CR89">
            <v>0</v>
          </cell>
          <cell r="CS89">
            <v>3225.66</v>
          </cell>
          <cell r="CV89">
            <v>0</v>
          </cell>
          <cell r="CW89">
            <v>3225.66</v>
          </cell>
          <cell r="CZ89">
            <v>0</v>
          </cell>
          <cell r="DA89">
            <v>3225.66</v>
          </cell>
          <cell r="DD89">
            <v>0</v>
          </cell>
          <cell r="DE89">
            <v>3225.66</v>
          </cell>
          <cell r="DH89">
            <v>0</v>
          </cell>
          <cell r="DI89">
            <v>3225.66</v>
          </cell>
          <cell r="DL89">
            <v>0</v>
          </cell>
          <cell r="DM89">
            <v>3225.66</v>
          </cell>
          <cell r="DP89">
            <v>0</v>
          </cell>
          <cell r="DQ89">
            <v>3225.66</v>
          </cell>
          <cell r="DT89">
            <v>0</v>
          </cell>
          <cell r="DU89">
            <v>3225.66</v>
          </cell>
          <cell r="DX89">
            <v>0</v>
          </cell>
          <cell r="DY89">
            <v>3225.66</v>
          </cell>
          <cell r="EB89">
            <v>0</v>
          </cell>
          <cell r="EC89">
            <v>3225.66</v>
          </cell>
          <cell r="EF89">
            <v>0</v>
          </cell>
          <cell r="EG89">
            <v>3225.66</v>
          </cell>
          <cell r="EJ89">
            <v>0</v>
          </cell>
          <cell r="EK89">
            <v>3225.66</v>
          </cell>
        </row>
        <row r="90">
          <cell r="C90" t="str">
            <v>6.5.1.12</v>
          </cell>
          <cell r="D90" t="str">
            <v>RO-42285</v>
          </cell>
          <cell r="E90" t="str">
            <v>DER/MG</v>
          </cell>
          <cell r="F90" t="str">
            <v>ARMAÇÃO:  AÇO  CA-50 (EXECUÇÃO,  INCLUINDO  PREPARO, DOBRAGEM, COLOCAÇÃO NAS FORMAS E TRANSPORTE DE TODOS OS MATERIAIS)</v>
          </cell>
          <cell r="G90" t="str">
            <v>KG</v>
          </cell>
          <cell r="H90">
            <v>10</v>
          </cell>
          <cell r="I90">
            <v>83</v>
          </cell>
          <cell r="L90">
            <v>10</v>
          </cell>
          <cell r="M90">
            <v>8.3000000000000007</v>
          </cell>
          <cell r="P90">
            <v>0</v>
          </cell>
          <cell r="Q90">
            <v>8.3000000000000007</v>
          </cell>
          <cell r="T90">
            <v>0</v>
          </cell>
          <cell r="U90">
            <v>8.3000000000000007</v>
          </cell>
          <cell r="X90">
            <v>0</v>
          </cell>
          <cell r="Y90">
            <v>8.3000000000000007</v>
          </cell>
          <cell r="AB90">
            <v>0</v>
          </cell>
          <cell r="AC90">
            <v>8.3000000000000007</v>
          </cell>
          <cell r="AF90">
            <v>0</v>
          </cell>
          <cell r="AG90">
            <v>8.3000000000000007</v>
          </cell>
          <cell r="AJ90">
            <v>0</v>
          </cell>
          <cell r="AK90">
            <v>8.3000000000000007</v>
          </cell>
          <cell r="AN90">
            <v>0</v>
          </cell>
          <cell r="AO90">
            <v>8.3000000000000007</v>
          </cell>
          <cell r="AR90">
            <v>0</v>
          </cell>
          <cell r="AS90">
            <v>8.3000000000000007</v>
          </cell>
          <cell r="AV90">
            <v>0</v>
          </cell>
          <cell r="AW90">
            <v>8.3000000000000007</v>
          </cell>
          <cell r="AZ90">
            <v>0</v>
          </cell>
          <cell r="BA90">
            <v>8.3000000000000007</v>
          </cell>
          <cell r="BD90">
            <v>0</v>
          </cell>
          <cell r="BE90">
            <v>8.3000000000000007</v>
          </cell>
          <cell r="BH90">
            <v>0</v>
          </cell>
          <cell r="BI90">
            <v>8.3000000000000007</v>
          </cell>
          <cell r="BL90">
            <v>0</v>
          </cell>
          <cell r="BM90">
            <v>8.3000000000000007</v>
          </cell>
          <cell r="BP90">
            <v>0</v>
          </cell>
          <cell r="BQ90">
            <v>8.3000000000000007</v>
          </cell>
          <cell r="BT90">
            <v>0</v>
          </cell>
          <cell r="BU90">
            <v>8.3000000000000007</v>
          </cell>
          <cell r="BX90">
            <v>0</v>
          </cell>
          <cell r="BY90">
            <v>8.3000000000000007</v>
          </cell>
          <cell r="CB90">
            <v>0</v>
          </cell>
          <cell r="CC90">
            <v>8.3000000000000007</v>
          </cell>
          <cell r="CF90">
            <v>0</v>
          </cell>
          <cell r="CG90">
            <v>8.3000000000000007</v>
          </cell>
          <cell r="CJ90">
            <v>0</v>
          </cell>
          <cell r="CK90">
            <v>8.3000000000000007</v>
          </cell>
          <cell r="CN90">
            <v>0</v>
          </cell>
          <cell r="CO90">
            <v>8.3000000000000007</v>
          </cell>
          <cell r="CR90">
            <v>0</v>
          </cell>
          <cell r="CS90">
            <v>8.3000000000000007</v>
          </cell>
          <cell r="CV90">
            <v>0</v>
          </cell>
          <cell r="CW90">
            <v>8.3000000000000007</v>
          </cell>
          <cell r="CZ90">
            <v>0</v>
          </cell>
          <cell r="DA90">
            <v>8.3000000000000007</v>
          </cell>
          <cell r="DD90">
            <v>0</v>
          </cell>
          <cell r="DE90">
            <v>8.3000000000000007</v>
          </cell>
          <cell r="DH90">
            <v>0</v>
          </cell>
          <cell r="DI90">
            <v>8.3000000000000007</v>
          </cell>
          <cell r="DL90">
            <v>0</v>
          </cell>
          <cell r="DM90">
            <v>8.3000000000000007</v>
          </cell>
          <cell r="DP90">
            <v>0</v>
          </cell>
          <cell r="DQ90">
            <v>8.3000000000000007</v>
          </cell>
          <cell r="DT90">
            <v>0</v>
          </cell>
          <cell r="DU90">
            <v>8.3000000000000007</v>
          </cell>
          <cell r="DX90">
            <v>0</v>
          </cell>
          <cell r="DY90">
            <v>8.3000000000000007</v>
          </cell>
          <cell r="EB90">
            <v>0</v>
          </cell>
          <cell r="EC90">
            <v>8.3000000000000007</v>
          </cell>
          <cell r="EF90">
            <v>0</v>
          </cell>
          <cell r="EG90">
            <v>8.3000000000000007</v>
          </cell>
          <cell r="EJ90">
            <v>0</v>
          </cell>
          <cell r="EK90">
            <v>8.3000000000000007</v>
          </cell>
        </row>
        <row r="91">
          <cell r="C91" t="str">
            <v>6.5.1.13</v>
          </cell>
          <cell r="D91">
            <v>4507956</v>
          </cell>
          <cell r="E91" t="str">
            <v>SICRO SERVIÇO</v>
          </cell>
          <cell r="F91" t="str">
            <v>CORDOALHA CP 190 RB D = 12,7 MM - FORNECIMENTO, PREPARO E COLOCAÇÃO</v>
          </cell>
          <cell r="G91" t="str">
            <v>KG</v>
          </cell>
          <cell r="H91">
            <v>36805.976000000002</v>
          </cell>
          <cell r="I91">
            <v>367691.7</v>
          </cell>
          <cell r="L91">
            <v>36805.976000000002</v>
          </cell>
          <cell r="M91">
            <v>9.99</v>
          </cell>
          <cell r="P91">
            <v>0</v>
          </cell>
          <cell r="Q91">
            <v>9.99</v>
          </cell>
          <cell r="T91">
            <v>0</v>
          </cell>
          <cell r="U91">
            <v>9.99</v>
          </cell>
          <cell r="X91">
            <v>0</v>
          </cell>
          <cell r="Y91">
            <v>9.99</v>
          </cell>
          <cell r="AB91">
            <v>0</v>
          </cell>
          <cell r="AC91">
            <v>9.99</v>
          </cell>
          <cell r="AF91">
            <v>0</v>
          </cell>
          <cell r="AG91">
            <v>9.99</v>
          </cell>
          <cell r="AJ91">
            <v>0</v>
          </cell>
          <cell r="AK91">
            <v>9.99</v>
          </cell>
          <cell r="AN91">
            <v>0</v>
          </cell>
          <cell r="AO91">
            <v>9.99</v>
          </cell>
          <cell r="AR91">
            <v>0</v>
          </cell>
          <cell r="AS91">
            <v>9.99</v>
          </cell>
          <cell r="AV91">
            <v>0</v>
          </cell>
          <cell r="AW91">
            <v>9.99</v>
          </cell>
          <cell r="AZ91">
            <v>0</v>
          </cell>
          <cell r="BA91">
            <v>9.99</v>
          </cell>
          <cell r="BD91">
            <v>0</v>
          </cell>
          <cell r="BE91">
            <v>9.99</v>
          </cell>
          <cell r="BH91">
            <v>0</v>
          </cell>
          <cell r="BI91">
            <v>9.99</v>
          </cell>
          <cell r="BL91">
            <v>0</v>
          </cell>
          <cell r="BM91">
            <v>9.99</v>
          </cell>
          <cell r="BP91">
            <v>0</v>
          </cell>
          <cell r="BQ91">
            <v>9.99</v>
          </cell>
          <cell r="BT91">
            <v>0</v>
          </cell>
          <cell r="BU91">
            <v>9.99</v>
          </cell>
          <cell r="BX91">
            <v>0</v>
          </cell>
          <cell r="BY91">
            <v>9.99</v>
          </cell>
          <cell r="CB91">
            <v>0</v>
          </cell>
          <cell r="CC91">
            <v>9.99</v>
          </cell>
          <cell r="CF91">
            <v>0</v>
          </cell>
          <cell r="CG91">
            <v>9.99</v>
          </cell>
          <cell r="CJ91">
            <v>0</v>
          </cell>
          <cell r="CK91">
            <v>9.99</v>
          </cell>
          <cell r="CN91">
            <v>0</v>
          </cell>
          <cell r="CO91">
            <v>9.99</v>
          </cell>
          <cell r="CR91">
            <v>0</v>
          </cell>
          <cell r="CS91">
            <v>9.99</v>
          </cell>
          <cell r="CV91">
            <v>0</v>
          </cell>
          <cell r="CW91">
            <v>9.99</v>
          </cell>
          <cell r="CZ91">
            <v>0</v>
          </cell>
          <cell r="DA91">
            <v>9.99</v>
          </cell>
          <cell r="DD91">
            <v>0</v>
          </cell>
          <cell r="DE91">
            <v>9.99</v>
          </cell>
          <cell r="DH91">
            <v>0</v>
          </cell>
          <cell r="DI91">
            <v>9.99</v>
          </cell>
          <cell r="DL91">
            <v>0</v>
          </cell>
          <cell r="DM91">
            <v>9.99</v>
          </cell>
          <cell r="DP91">
            <v>0</v>
          </cell>
          <cell r="DQ91">
            <v>9.99</v>
          </cell>
          <cell r="DT91">
            <v>0</v>
          </cell>
          <cell r="DU91">
            <v>9.99</v>
          </cell>
          <cell r="DX91">
            <v>0</v>
          </cell>
          <cell r="DY91">
            <v>9.99</v>
          </cell>
          <cell r="EB91">
            <v>0</v>
          </cell>
          <cell r="EC91">
            <v>9.99</v>
          </cell>
          <cell r="EF91">
            <v>0</v>
          </cell>
          <cell r="EG91">
            <v>9.99</v>
          </cell>
          <cell r="EJ91">
            <v>0</v>
          </cell>
          <cell r="EK91">
            <v>9.99</v>
          </cell>
        </row>
        <row r="92">
          <cell r="C92" t="str">
            <v>6.5.1.14</v>
          </cell>
          <cell r="D92">
            <v>4507755</v>
          </cell>
          <cell r="E92" t="str">
            <v>SICRO SERVIÇO</v>
          </cell>
          <cell r="F92" t="str">
            <v>ANCORAGEM ATIVA PARA 12 CORDOALHAS D = 12,7 MM COM PLACA DE ANCORAGEM, BLOCO, CUNHAS TRIPARTIDAS, TROMBETA E PROTENSÃO</v>
          </cell>
          <cell r="G92" t="str">
            <v>UN</v>
          </cell>
          <cell r="H92">
            <v>10454.400000000001</v>
          </cell>
          <cell r="I92">
            <v>5001803.13</v>
          </cell>
          <cell r="L92">
            <v>10454.400000000001</v>
          </cell>
          <cell r="M92">
            <v>478.44</v>
          </cell>
          <cell r="P92">
            <v>0</v>
          </cell>
          <cell r="Q92">
            <v>478.44</v>
          </cell>
          <cell r="T92">
            <v>0</v>
          </cell>
          <cell r="U92">
            <v>478.44</v>
          </cell>
          <cell r="X92">
            <v>0</v>
          </cell>
          <cell r="Y92">
            <v>478.44</v>
          </cell>
          <cell r="AB92">
            <v>0</v>
          </cell>
          <cell r="AC92">
            <v>478.44</v>
          </cell>
          <cell r="AF92">
            <v>0</v>
          </cell>
          <cell r="AG92">
            <v>478.44</v>
          </cell>
          <cell r="AJ92">
            <v>0</v>
          </cell>
          <cell r="AK92">
            <v>478.44</v>
          </cell>
          <cell r="AN92">
            <v>0</v>
          </cell>
          <cell r="AO92">
            <v>478.44</v>
          </cell>
          <cell r="AR92">
            <v>0</v>
          </cell>
          <cell r="AS92">
            <v>478.44</v>
          </cell>
          <cell r="AV92">
            <v>0</v>
          </cell>
          <cell r="AW92">
            <v>478.44</v>
          </cell>
          <cell r="AZ92">
            <v>0</v>
          </cell>
          <cell r="BA92">
            <v>478.44</v>
          </cell>
          <cell r="BD92">
            <v>0</v>
          </cell>
          <cell r="BE92">
            <v>478.44</v>
          </cell>
          <cell r="BH92">
            <v>0</v>
          </cell>
          <cell r="BI92">
            <v>478.44</v>
          </cell>
          <cell r="BL92">
            <v>0</v>
          </cell>
          <cell r="BM92">
            <v>478.44</v>
          </cell>
          <cell r="BP92">
            <v>0</v>
          </cell>
          <cell r="BQ92">
            <v>478.44</v>
          </cell>
          <cell r="BT92">
            <v>0</v>
          </cell>
          <cell r="BU92">
            <v>478.44</v>
          </cell>
          <cell r="BX92">
            <v>0</v>
          </cell>
          <cell r="BY92">
            <v>478.44</v>
          </cell>
          <cell r="CB92">
            <v>0</v>
          </cell>
          <cell r="CC92">
            <v>478.44</v>
          </cell>
          <cell r="CF92">
            <v>0</v>
          </cell>
          <cell r="CG92">
            <v>478.44</v>
          </cell>
          <cell r="CJ92">
            <v>0</v>
          </cell>
          <cell r="CK92">
            <v>478.44</v>
          </cell>
          <cell r="CN92">
            <v>0</v>
          </cell>
          <cell r="CO92">
            <v>478.44</v>
          </cell>
          <cell r="CR92">
            <v>0</v>
          </cell>
          <cell r="CS92">
            <v>478.44</v>
          </cell>
          <cell r="CV92">
            <v>0</v>
          </cell>
          <cell r="CW92">
            <v>478.44</v>
          </cell>
          <cell r="CZ92">
            <v>0</v>
          </cell>
          <cell r="DA92">
            <v>478.44</v>
          </cell>
          <cell r="DD92">
            <v>0</v>
          </cell>
          <cell r="DE92">
            <v>478.44</v>
          </cell>
          <cell r="DH92">
            <v>0</v>
          </cell>
          <cell r="DI92">
            <v>478.44</v>
          </cell>
          <cell r="DL92">
            <v>0</v>
          </cell>
          <cell r="DM92">
            <v>478.44</v>
          </cell>
          <cell r="DP92">
            <v>0</v>
          </cell>
          <cell r="DQ92">
            <v>478.44</v>
          </cell>
          <cell r="DT92">
            <v>0</v>
          </cell>
          <cell r="DU92">
            <v>478.44</v>
          </cell>
          <cell r="DX92">
            <v>0</v>
          </cell>
          <cell r="DY92">
            <v>478.44</v>
          </cell>
          <cell r="EB92">
            <v>0</v>
          </cell>
          <cell r="EC92">
            <v>478.44</v>
          </cell>
          <cell r="EF92">
            <v>0</v>
          </cell>
          <cell r="EG92">
            <v>478.44</v>
          </cell>
          <cell r="EJ92">
            <v>0</v>
          </cell>
          <cell r="EK92">
            <v>478.44</v>
          </cell>
        </row>
        <row r="93">
          <cell r="C93" t="str">
            <v>6.5.1.15</v>
          </cell>
          <cell r="D93" t="str">
            <v>RO-40989</v>
          </cell>
          <cell r="E93" t="str">
            <v>DER/MG</v>
          </cell>
          <cell r="F93" t="str">
            <v>BARREIRA  SIMPLES  DE  CONCRETO  ARMADO  TIPO  NEW  JERSEY (EXECUÇÃO,  INCLUINDO   FORNECIMENTO  E  TRANSPORTE  DE TODOS OS MATERIAIS)</v>
          </cell>
          <cell r="G93" t="str">
            <v>M</v>
          </cell>
          <cell r="H93">
            <v>80</v>
          </cell>
          <cell r="I93">
            <v>23573.599999999999</v>
          </cell>
          <cell r="L93">
            <v>80</v>
          </cell>
          <cell r="M93">
            <v>294.67</v>
          </cell>
          <cell r="P93">
            <v>0</v>
          </cell>
          <cell r="Q93">
            <v>294.67</v>
          </cell>
          <cell r="T93">
            <v>0</v>
          </cell>
          <cell r="U93">
            <v>294.67</v>
          </cell>
          <cell r="X93">
            <v>0</v>
          </cell>
          <cell r="Y93">
            <v>294.67</v>
          </cell>
          <cell r="AB93">
            <v>0</v>
          </cell>
          <cell r="AC93">
            <v>294.67</v>
          </cell>
          <cell r="AF93">
            <v>0</v>
          </cell>
          <cell r="AG93">
            <v>294.67</v>
          </cell>
          <cell r="AJ93">
            <v>0</v>
          </cell>
          <cell r="AK93">
            <v>294.67</v>
          </cell>
          <cell r="AN93">
            <v>0</v>
          </cell>
          <cell r="AO93">
            <v>294.67</v>
          </cell>
          <cell r="AR93">
            <v>0</v>
          </cell>
          <cell r="AS93">
            <v>294.67</v>
          </cell>
          <cell r="AV93">
            <v>0</v>
          </cell>
          <cell r="AW93">
            <v>294.67</v>
          </cell>
          <cell r="AZ93">
            <v>0</v>
          </cell>
          <cell r="BA93">
            <v>294.67</v>
          </cell>
          <cell r="BD93">
            <v>0</v>
          </cell>
          <cell r="BE93">
            <v>294.67</v>
          </cell>
          <cell r="BH93">
            <v>0</v>
          </cell>
          <cell r="BI93">
            <v>294.67</v>
          </cell>
          <cell r="BL93">
            <v>0</v>
          </cell>
          <cell r="BM93">
            <v>294.67</v>
          </cell>
          <cell r="BP93">
            <v>0</v>
          </cell>
          <cell r="BQ93">
            <v>294.67</v>
          </cell>
          <cell r="BT93">
            <v>0</v>
          </cell>
          <cell r="BU93">
            <v>294.67</v>
          </cell>
          <cell r="BX93">
            <v>0</v>
          </cell>
          <cell r="BY93">
            <v>294.67</v>
          </cell>
          <cell r="CB93">
            <v>0</v>
          </cell>
          <cell r="CC93">
            <v>294.67</v>
          </cell>
          <cell r="CF93">
            <v>0</v>
          </cell>
          <cell r="CG93">
            <v>294.67</v>
          </cell>
          <cell r="CJ93">
            <v>0</v>
          </cell>
          <cell r="CK93">
            <v>294.67</v>
          </cell>
          <cell r="CN93">
            <v>0</v>
          </cell>
          <cell r="CO93">
            <v>294.67</v>
          </cell>
          <cell r="CR93">
            <v>0</v>
          </cell>
          <cell r="CS93">
            <v>294.67</v>
          </cell>
          <cell r="CV93">
            <v>0</v>
          </cell>
          <cell r="CW93">
            <v>294.67</v>
          </cell>
          <cell r="CZ93">
            <v>0</v>
          </cell>
          <cell r="DA93">
            <v>294.67</v>
          </cell>
          <cell r="DD93">
            <v>0</v>
          </cell>
          <cell r="DE93">
            <v>294.67</v>
          </cell>
          <cell r="DH93">
            <v>0</v>
          </cell>
          <cell r="DI93">
            <v>294.67</v>
          </cell>
          <cell r="DL93">
            <v>0</v>
          </cell>
          <cell r="DM93">
            <v>294.67</v>
          </cell>
          <cell r="DP93">
            <v>0</v>
          </cell>
          <cell r="DQ93">
            <v>294.67</v>
          </cell>
          <cell r="DT93">
            <v>0</v>
          </cell>
          <cell r="DU93">
            <v>294.67</v>
          </cell>
          <cell r="DX93">
            <v>0</v>
          </cell>
          <cell r="DY93">
            <v>294.67</v>
          </cell>
          <cell r="EB93">
            <v>0</v>
          </cell>
          <cell r="EC93">
            <v>294.67</v>
          </cell>
          <cell r="EF93">
            <v>0</v>
          </cell>
          <cell r="EG93">
            <v>294.67</v>
          </cell>
          <cell r="EJ93">
            <v>0</v>
          </cell>
          <cell r="EK93">
            <v>294.67</v>
          </cell>
        </row>
        <row r="94">
          <cell r="C94" t="str">
            <v>6.5.1.16</v>
          </cell>
          <cell r="D94">
            <v>3713828</v>
          </cell>
          <cell r="E94" t="str">
            <v>SICRO SERVIÇO</v>
          </cell>
          <cell r="F94" t="str">
            <v>BARREIRA DUPLA DE CONCRETO, ARMADA, PRÉ-MOLDADA (PERFIL NEW JERSEY) - L &gt; 3,00 M E H = 810 MM</v>
          </cell>
          <cell r="G94" t="str">
            <v>M</v>
          </cell>
          <cell r="H94">
            <v>116</v>
          </cell>
          <cell r="I94">
            <v>20213</v>
          </cell>
          <cell r="L94">
            <v>116</v>
          </cell>
          <cell r="M94">
            <v>174.25</v>
          </cell>
          <cell r="P94">
            <v>0</v>
          </cell>
          <cell r="Q94">
            <v>174.25</v>
          </cell>
          <cell r="T94">
            <v>0</v>
          </cell>
          <cell r="U94">
            <v>174.25</v>
          </cell>
          <cell r="X94">
            <v>0</v>
          </cell>
          <cell r="Y94">
            <v>174.25</v>
          </cell>
          <cell r="AB94">
            <v>0</v>
          </cell>
          <cell r="AC94">
            <v>174.25</v>
          </cell>
          <cell r="AF94">
            <v>0</v>
          </cell>
          <cell r="AG94">
            <v>174.25</v>
          </cell>
          <cell r="AJ94">
            <v>0</v>
          </cell>
          <cell r="AK94">
            <v>174.25</v>
          </cell>
          <cell r="AN94">
            <v>0</v>
          </cell>
          <cell r="AO94">
            <v>174.25</v>
          </cell>
          <cell r="AR94">
            <v>0</v>
          </cell>
          <cell r="AS94">
            <v>174.25</v>
          </cell>
          <cell r="AV94">
            <v>0</v>
          </cell>
          <cell r="AW94">
            <v>174.25</v>
          </cell>
          <cell r="AZ94">
            <v>0</v>
          </cell>
          <cell r="BA94">
            <v>174.25</v>
          </cell>
          <cell r="BD94">
            <v>0</v>
          </cell>
          <cell r="BE94">
            <v>174.25</v>
          </cell>
          <cell r="BH94">
            <v>0</v>
          </cell>
          <cell r="BI94">
            <v>174.25</v>
          </cell>
          <cell r="BL94">
            <v>0</v>
          </cell>
          <cell r="BM94">
            <v>174.25</v>
          </cell>
          <cell r="BP94">
            <v>0</v>
          </cell>
          <cell r="BQ94">
            <v>174.25</v>
          </cell>
          <cell r="BT94">
            <v>0</v>
          </cell>
          <cell r="BU94">
            <v>174.25</v>
          </cell>
          <cell r="BX94">
            <v>0</v>
          </cell>
          <cell r="BY94">
            <v>174.25</v>
          </cell>
          <cell r="CB94">
            <v>0</v>
          </cell>
          <cell r="CC94">
            <v>174.25</v>
          </cell>
          <cell r="CF94">
            <v>0</v>
          </cell>
          <cell r="CG94">
            <v>174.25</v>
          </cell>
          <cell r="CJ94">
            <v>0</v>
          </cell>
          <cell r="CK94">
            <v>174.25</v>
          </cell>
          <cell r="CN94">
            <v>0</v>
          </cell>
          <cell r="CO94">
            <v>174.25</v>
          </cell>
          <cell r="CR94">
            <v>0</v>
          </cell>
          <cell r="CS94">
            <v>174.25</v>
          </cell>
          <cell r="CV94">
            <v>0</v>
          </cell>
          <cell r="CW94">
            <v>174.25</v>
          </cell>
          <cell r="CZ94">
            <v>0</v>
          </cell>
          <cell r="DA94">
            <v>174.25</v>
          </cell>
          <cell r="DD94">
            <v>0</v>
          </cell>
          <cell r="DE94">
            <v>174.25</v>
          </cell>
          <cell r="DH94">
            <v>0</v>
          </cell>
          <cell r="DI94">
            <v>174.25</v>
          </cell>
          <cell r="DL94">
            <v>0</v>
          </cell>
          <cell r="DM94">
            <v>174.25</v>
          </cell>
          <cell r="DP94">
            <v>0</v>
          </cell>
          <cell r="DQ94">
            <v>174.25</v>
          </cell>
          <cell r="DT94">
            <v>0</v>
          </cell>
          <cell r="DU94">
            <v>174.25</v>
          </cell>
          <cell r="DX94">
            <v>0</v>
          </cell>
          <cell r="DY94">
            <v>174.25</v>
          </cell>
          <cell r="EB94">
            <v>0</v>
          </cell>
          <cell r="EC94">
            <v>174.25</v>
          </cell>
          <cell r="EF94">
            <v>0</v>
          </cell>
          <cell r="EG94">
            <v>174.25</v>
          </cell>
          <cell r="EJ94">
            <v>0</v>
          </cell>
          <cell r="EK94">
            <v>174.25</v>
          </cell>
        </row>
        <row r="95">
          <cell r="C95" t="str">
            <v>6.5.1.17</v>
          </cell>
          <cell r="D95">
            <v>307735</v>
          </cell>
          <cell r="E95" t="str">
            <v>SICRO SERVIÇO</v>
          </cell>
          <cell r="F95" t="str">
            <v>JUNTA DE DILATAÇÃO EM PERFIL EXTRUDADO DE BORRACHA VULCANIZADA DE 35 X 60 MM - FORNECIMENTO E INSTALAÇÃO</v>
          </cell>
          <cell r="G95" t="str">
            <v>M</v>
          </cell>
          <cell r="H95">
            <v>0</v>
          </cell>
          <cell r="I95">
            <v>0</v>
          </cell>
          <cell r="L95">
            <v>0</v>
          </cell>
          <cell r="M95">
            <v>745.6</v>
          </cell>
          <cell r="P95">
            <v>0</v>
          </cell>
          <cell r="Q95">
            <v>745.6</v>
          </cell>
          <cell r="T95">
            <v>0</v>
          </cell>
          <cell r="U95">
            <v>745.6</v>
          </cell>
          <cell r="X95">
            <v>0</v>
          </cell>
          <cell r="Y95">
            <v>745.6</v>
          </cell>
          <cell r="AB95">
            <v>0</v>
          </cell>
          <cell r="AC95">
            <v>745.6</v>
          </cell>
          <cell r="AF95">
            <v>0</v>
          </cell>
          <cell r="AG95">
            <v>745.6</v>
          </cell>
          <cell r="AJ95">
            <v>0</v>
          </cell>
          <cell r="AK95">
            <v>745.6</v>
          </cell>
          <cell r="AN95">
            <v>0</v>
          </cell>
          <cell r="AO95">
            <v>745.6</v>
          </cell>
          <cell r="AR95">
            <v>0</v>
          </cell>
          <cell r="AS95">
            <v>745.6</v>
          </cell>
          <cell r="AV95">
            <v>0</v>
          </cell>
          <cell r="AW95">
            <v>745.6</v>
          </cell>
          <cell r="AZ95">
            <v>0</v>
          </cell>
          <cell r="BA95">
            <v>745.6</v>
          </cell>
          <cell r="BD95">
            <v>0</v>
          </cell>
          <cell r="BE95">
            <v>745.6</v>
          </cell>
          <cell r="BH95">
            <v>0</v>
          </cell>
          <cell r="BI95">
            <v>745.6</v>
          </cell>
          <cell r="BL95">
            <v>0</v>
          </cell>
          <cell r="BM95">
            <v>745.6</v>
          </cell>
          <cell r="BP95">
            <v>0</v>
          </cell>
          <cell r="BQ95">
            <v>745.6</v>
          </cell>
          <cell r="BT95">
            <v>0</v>
          </cell>
          <cell r="BU95">
            <v>745.6</v>
          </cell>
          <cell r="BX95">
            <v>0</v>
          </cell>
          <cell r="BY95">
            <v>745.6</v>
          </cell>
          <cell r="CB95">
            <v>0</v>
          </cell>
          <cell r="CC95">
            <v>745.6</v>
          </cell>
          <cell r="CF95">
            <v>0</v>
          </cell>
          <cell r="CG95">
            <v>745.6</v>
          </cell>
          <cell r="CJ95">
            <v>0</v>
          </cell>
          <cell r="CK95">
            <v>745.6</v>
          </cell>
          <cell r="CN95">
            <v>0</v>
          </cell>
          <cell r="CO95">
            <v>745.6</v>
          </cell>
          <cell r="CR95">
            <v>0</v>
          </cell>
          <cell r="CS95">
            <v>745.6</v>
          </cell>
          <cell r="CV95">
            <v>0</v>
          </cell>
          <cell r="CW95">
            <v>745.6</v>
          </cell>
          <cell r="CZ95">
            <v>0</v>
          </cell>
          <cell r="DA95">
            <v>745.6</v>
          </cell>
          <cell r="DD95">
            <v>0</v>
          </cell>
          <cell r="DE95">
            <v>745.6</v>
          </cell>
          <cell r="DH95">
            <v>0</v>
          </cell>
          <cell r="DI95">
            <v>745.6</v>
          </cell>
          <cell r="DL95">
            <v>0</v>
          </cell>
          <cell r="DM95">
            <v>745.6</v>
          </cell>
          <cell r="DP95">
            <v>0</v>
          </cell>
          <cell r="DQ95">
            <v>745.6</v>
          </cell>
          <cell r="DT95">
            <v>0</v>
          </cell>
          <cell r="DU95">
            <v>745.6</v>
          </cell>
          <cell r="DX95">
            <v>0</v>
          </cell>
          <cell r="DY95">
            <v>745.6</v>
          </cell>
          <cell r="EB95">
            <v>0</v>
          </cell>
          <cell r="EC95">
            <v>745.6</v>
          </cell>
          <cell r="EF95">
            <v>0</v>
          </cell>
          <cell r="EG95">
            <v>745.6</v>
          </cell>
          <cell r="EJ95">
            <v>0</v>
          </cell>
          <cell r="EK95">
            <v>745.6</v>
          </cell>
        </row>
        <row r="96">
          <cell r="C96" t="str">
            <v>6.5.1.18</v>
          </cell>
          <cell r="D96" t="str">
            <v>RO-41177</v>
          </cell>
          <cell r="E96" t="str">
            <v>DER/MG</v>
          </cell>
          <cell r="F96" t="str">
            <v>CONCRETO   BETUMINOSO   USINADO   A   QUENTE (FAIXA   C) (EXECUÇÃO, INCLUINDO USINAGEM, APLICAÇÃO, ESPALHAMENTO E COMPACTAÇÃO, FORNECIMENTO DOS AGREGADOS; EXCLUI O  FORNECIMENTO  E  TRANSPORTE  DO  MATERIAL  BETUMINOSO,  O TRANSPORTE DOS AGREGADOS E O TRANSPORTE DA USINA ATÉ A PISTA)</v>
          </cell>
          <cell r="G96" t="str">
            <v>M3</v>
          </cell>
          <cell r="H96">
            <v>40.5</v>
          </cell>
          <cell r="I96">
            <v>8789.31</v>
          </cell>
          <cell r="L96">
            <v>40.5</v>
          </cell>
          <cell r="M96">
            <v>217.02</v>
          </cell>
          <cell r="P96">
            <v>0</v>
          </cell>
          <cell r="Q96">
            <v>217.02</v>
          </cell>
          <cell r="T96">
            <v>0</v>
          </cell>
          <cell r="U96">
            <v>217.02</v>
          </cell>
          <cell r="X96">
            <v>0</v>
          </cell>
          <cell r="Y96">
            <v>217.02</v>
          </cell>
          <cell r="AB96">
            <v>0</v>
          </cell>
          <cell r="AC96">
            <v>217.02</v>
          </cell>
          <cell r="AF96">
            <v>0</v>
          </cell>
          <cell r="AG96">
            <v>217.02</v>
          </cell>
          <cell r="AJ96">
            <v>0</v>
          </cell>
          <cell r="AK96">
            <v>217.02</v>
          </cell>
          <cell r="AN96">
            <v>0</v>
          </cell>
          <cell r="AO96">
            <v>217.02</v>
          </cell>
          <cell r="AR96">
            <v>0</v>
          </cell>
          <cell r="AS96">
            <v>217.02</v>
          </cell>
          <cell r="AV96">
            <v>0</v>
          </cell>
          <cell r="AW96">
            <v>217.02</v>
          </cell>
          <cell r="AZ96">
            <v>0</v>
          </cell>
          <cell r="BA96">
            <v>217.02</v>
          </cell>
          <cell r="BD96">
            <v>0</v>
          </cell>
          <cell r="BE96">
            <v>217.02</v>
          </cell>
          <cell r="BH96">
            <v>0</v>
          </cell>
          <cell r="BI96">
            <v>217.02</v>
          </cell>
          <cell r="BL96">
            <v>0</v>
          </cell>
          <cell r="BM96">
            <v>217.02</v>
          </cell>
          <cell r="BP96">
            <v>0</v>
          </cell>
          <cell r="BQ96">
            <v>217.02</v>
          </cell>
          <cell r="BT96">
            <v>0</v>
          </cell>
          <cell r="BU96">
            <v>217.02</v>
          </cell>
          <cell r="BX96">
            <v>0</v>
          </cell>
          <cell r="BY96">
            <v>217.02</v>
          </cell>
          <cell r="CB96">
            <v>0</v>
          </cell>
          <cell r="CC96">
            <v>217.02</v>
          </cell>
          <cell r="CF96">
            <v>0</v>
          </cell>
          <cell r="CG96">
            <v>217.02</v>
          </cell>
          <cell r="CJ96">
            <v>0</v>
          </cell>
          <cell r="CK96">
            <v>217.02</v>
          </cell>
          <cell r="CN96">
            <v>0</v>
          </cell>
          <cell r="CO96">
            <v>217.02</v>
          </cell>
          <cell r="CR96">
            <v>0</v>
          </cell>
          <cell r="CS96">
            <v>217.02</v>
          </cell>
          <cell r="CV96">
            <v>0</v>
          </cell>
          <cell r="CW96">
            <v>217.02</v>
          </cell>
          <cell r="CZ96">
            <v>0</v>
          </cell>
          <cell r="DA96">
            <v>217.02</v>
          </cell>
          <cell r="DD96">
            <v>0</v>
          </cell>
          <cell r="DE96">
            <v>217.02</v>
          </cell>
          <cell r="DH96">
            <v>0</v>
          </cell>
          <cell r="DI96">
            <v>217.02</v>
          </cell>
          <cell r="DL96">
            <v>0</v>
          </cell>
          <cell r="DM96">
            <v>217.02</v>
          </cell>
          <cell r="DP96">
            <v>0</v>
          </cell>
          <cell r="DQ96">
            <v>217.02</v>
          </cell>
          <cell r="DT96">
            <v>0</v>
          </cell>
          <cell r="DU96">
            <v>217.02</v>
          </cell>
          <cell r="DX96">
            <v>0</v>
          </cell>
          <cell r="DY96">
            <v>217.02</v>
          </cell>
          <cell r="EB96">
            <v>0</v>
          </cell>
          <cell r="EC96">
            <v>217.02</v>
          </cell>
          <cell r="EF96">
            <v>0</v>
          </cell>
          <cell r="EG96">
            <v>217.02</v>
          </cell>
          <cell r="EJ96">
            <v>0</v>
          </cell>
          <cell r="EK96">
            <v>217.02</v>
          </cell>
        </row>
        <row r="97">
          <cell r="C97" t="str">
            <v>6.5.1.19</v>
          </cell>
          <cell r="D97" t="str">
            <v>RO-51229</v>
          </cell>
          <cell r="E97" t="str">
            <v>DER/MG</v>
          </cell>
          <cell r="F97" t="str">
            <v>PINTURA DE LIGAÇÃO (EXECUÇÃO E FORNECIMENTO DO MATERIAL  BETUMINOSO, EXCLUSIVE TRANSPORTE DO MATERIAL BETUMINOSO)</v>
          </cell>
          <cell r="G97" t="str">
            <v>M2</v>
          </cell>
          <cell r="H97">
            <v>36.6</v>
          </cell>
          <cell r="I97">
            <v>49.04</v>
          </cell>
          <cell r="L97">
            <v>36.6</v>
          </cell>
          <cell r="M97">
            <v>1.34</v>
          </cell>
          <cell r="P97">
            <v>0</v>
          </cell>
          <cell r="Q97">
            <v>1.34</v>
          </cell>
          <cell r="T97">
            <v>0</v>
          </cell>
          <cell r="U97">
            <v>1.34</v>
          </cell>
          <cell r="X97">
            <v>0</v>
          </cell>
          <cell r="Y97">
            <v>1.34</v>
          </cell>
          <cell r="AB97">
            <v>0</v>
          </cell>
          <cell r="AC97">
            <v>1.34</v>
          </cell>
          <cell r="AF97">
            <v>0</v>
          </cell>
          <cell r="AG97">
            <v>1.34</v>
          </cell>
          <cell r="AJ97">
            <v>0</v>
          </cell>
          <cell r="AK97">
            <v>1.34</v>
          </cell>
          <cell r="AN97">
            <v>0</v>
          </cell>
          <cell r="AO97">
            <v>1.34</v>
          </cell>
          <cell r="AR97">
            <v>0</v>
          </cell>
          <cell r="AS97">
            <v>1.34</v>
          </cell>
          <cell r="AV97">
            <v>0</v>
          </cell>
          <cell r="AW97">
            <v>1.34</v>
          </cell>
          <cell r="AZ97">
            <v>0</v>
          </cell>
          <cell r="BA97">
            <v>1.34</v>
          </cell>
          <cell r="BD97">
            <v>0</v>
          </cell>
          <cell r="BE97">
            <v>1.34</v>
          </cell>
          <cell r="BH97">
            <v>0</v>
          </cell>
          <cell r="BI97">
            <v>1.34</v>
          </cell>
          <cell r="BL97">
            <v>0</v>
          </cell>
          <cell r="BM97">
            <v>1.34</v>
          </cell>
          <cell r="BP97">
            <v>0</v>
          </cell>
          <cell r="BQ97">
            <v>1.34</v>
          </cell>
          <cell r="BT97">
            <v>0</v>
          </cell>
          <cell r="BU97">
            <v>1.34</v>
          </cell>
          <cell r="BX97">
            <v>0</v>
          </cell>
          <cell r="BY97">
            <v>1.34</v>
          </cell>
          <cell r="CB97">
            <v>0</v>
          </cell>
          <cell r="CC97">
            <v>1.34</v>
          </cell>
          <cell r="CF97">
            <v>0</v>
          </cell>
          <cell r="CG97">
            <v>1.34</v>
          </cell>
          <cell r="CJ97">
            <v>0</v>
          </cell>
          <cell r="CK97">
            <v>1.34</v>
          </cell>
          <cell r="CN97">
            <v>0</v>
          </cell>
          <cell r="CO97">
            <v>1.34</v>
          </cell>
          <cell r="CR97">
            <v>0</v>
          </cell>
          <cell r="CS97">
            <v>1.34</v>
          </cell>
          <cell r="CV97">
            <v>0</v>
          </cell>
          <cell r="CW97">
            <v>1.34</v>
          </cell>
          <cell r="CZ97">
            <v>0</v>
          </cell>
          <cell r="DA97">
            <v>1.34</v>
          </cell>
          <cell r="DD97">
            <v>0</v>
          </cell>
          <cell r="DE97">
            <v>1.34</v>
          </cell>
          <cell r="DH97">
            <v>0</v>
          </cell>
          <cell r="DI97">
            <v>1.34</v>
          </cell>
          <cell r="DL97">
            <v>0</v>
          </cell>
          <cell r="DM97">
            <v>1.34</v>
          </cell>
          <cell r="DP97">
            <v>0</v>
          </cell>
          <cell r="DQ97">
            <v>1.34</v>
          </cell>
          <cell r="DT97">
            <v>0</v>
          </cell>
          <cell r="DU97">
            <v>1.34</v>
          </cell>
          <cell r="DX97">
            <v>0</v>
          </cell>
          <cell r="DY97">
            <v>1.34</v>
          </cell>
          <cell r="EB97">
            <v>0</v>
          </cell>
          <cell r="EC97">
            <v>1.34</v>
          </cell>
          <cell r="EF97">
            <v>0</v>
          </cell>
          <cell r="EG97">
            <v>1.34</v>
          </cell>
          <cell r="EJ97">
            <v>0</v>
          </cell>
          <cell r="EK97">
            <v>1.34</v>
          </cell>
        </row>
        <row r="98">
          <cell r="C98" t="str">
            <v>6.5.2</v>
          </cell>
          <cell r="F98" t="str">
            <v>Mesoestruturas - Travessas e Pilares</v>
          </cell>
        </row>
        <row r="99">
          <cell r="C99" t="str">
            <v>6.5.2.1</v>
          </cell>
          <cell r="D99" t="str">
            <v>ED-50523</v>
          </cell>
          <cell r="E99" t="str">
            <v>DER/MG</v>
          </cell>
          <cell r="F99" t="str">
            <v xml:space="preserve">TRATAMENTO EM SUPERFÍCIE DE CONCRETO APARENTE, INCLUSIVE RASPAGEM, ESTUCAGEM E POLIMENTO COM DUAS (2) DEMÃOS DE RESINA ACRÍLICA </v>
          </cell>
          <cell r="G99" t="str">
            <v>M2</v>
          </cell>
          <cell r="H99">
            <v>0</v>
          </cell>
          <cell r="I99">
            <v>0</v>
          </cell>
          <cell r="L99">
            <v>0</v>
          </cell>
          <cell r="M99">
            <v>36.24</v>
          </cell>
          <cell r="P99">
            <v>0</v>
          </cell>
          <cell r="Q99">
            <v>36.24</v>
          </cell>
          <cell r="T99">
            <v>0</v>
          </cell>
          <cell r="U99">
            <v>36.24</v>
          </cell>
          <cell r="X99">
            <v>0</v>
          </cell>
          <cell r="Y99">
            <v>36.24</v>
          </cell>
          <cell r="AB99">
            <v>0</v>
          </cell>
          <cell r="AC99">
            <v>36.24</v>
          </cell>
          <cell r="AF99">
            <v>0</v>
          </cell>
          <cell r="AG99">
            <v>36.24</v>
          </cell>
          <cell r="AJ99">
            <v>0</v>
          </cell>
          <cell r="AK99">
            <v>36.24</v>
          </cell>
          <cell r="AN99">
            <v>0</v>
          </cell>
          <cell r="AO99">
            <v>36.24</v>
          </cell>
          <cell r="AR99">
            <v>0</v>
          </cell>
          <cell r="AS99">
            <v>36.24</v>
          </cell>
          <cell r="AV99">
            <v>0</v>
          </cell>
          <cell r="AW99">
            <v>36.24</v>
          </cell>
          <cell r="AZ99">
            <v>0</v>
          </cell>
          <cell r="BA99">
            <v>36.24</v>
          </cell>
          <cell r="BD99">
            <v>0</v>
          </cell>
          <cell r="BE99">
            <v>36.24</v>
          </cell>
          <cell r="BH99">
            <v>0</v>
          </cell>
          <cell r="BI99">
            <v>36.24</v>
          </cell>
          <cell r="BL99">
            <v>0</v>
          </cell>
          <cell r="BM99">
            <v>36.24</v>
          </cell>
          <cell r="BP99">
            <v>0</v>
          </cell>
          <cell r="BQ99">
            <v>36.24</v>
          </cell>
          <cell r="BT99">
            <v>0</v>
          </cell>
          <cell r="BU99">
            <v>36.24</v>
          </cell>
          <cell r="BX99">
            <v>0</v>
          </cell>
          <cell r="BY99">
            <v>36.24</v>
          </cell>
          <cell r="CB99">
            <v>0</v>
          </cell>
          <cell r="CC99">
            <v>36.24</v>
          </cell>
          <cell r="CF99">
            <v>0</v>
          </cell>
          <cell r="CG99">
            <v>36.24</v>
          </cell>
          <cell r="CJ99">
            <v>0</v>
          </cell>
          <cell r="CK99">
            <v>36.24</v>
          </cell>
          <cell r="CN99">
            <v>0</v>
          </cell>
          <cell r="CO99">
            <v>36.24</v>
          </cell>
          <cell r="CR99">
            <v>0</v>
          </cell>
          <cell r="CS99">
            <v>36.24</v>
          </cell>
          <cell r="CV99">
            <v>0</v>
          </cell>
          <cell r="CW99">
            <v>36.24</v>
          </cell>
          <cell r="CZ99">
            <v>0</v>
          </cell>
          <cell r="DA99">
            <v>36.24</v>
          </cell>
          <cell r="DD99">
            <v>0</v>
          </cell>
          <cell r="DE99">
            <v>36.24</v>
          </cell>
          <cell r="DH99">
            <v>0</v>
          </cell>
          <cell r="DI99">
            <v>36.24</v>
          </cell>
          <cell r="DL99">
            <v>0</v>
          </cell>
          <cell r="DM99">
            <v>36.24</v>
          </cell>
          <cell r="DP99">
            <v>0</v>
          </cell>
          <cell r="DQ99">
            <v>36.24</v>
          </cell>
          <cell r="DT99">
            <v>0</v>
          </cell>
          <cell r="DU99">
            <v>36.24</v>
          </cell>
          <cell r="DX99">
            <v>0</v>
          </cell>
          <cell r="DY99">
            <v>36.24</v>
          </cell>
          <cell r="EB99">
            <v>0</v>
          </cell>
          <cell r="EC99">
            <v>36.24</v>
          </cell>
          <cell r="EF99">
            <v>0</v>
          </cell>
          <cell r="EG99">
            <v>36.24</v>
          </cell>
          <cell r="EJ99">
            <v>0</v>
          </cell>
          <cell r="EK99">
            <v>36.24</v>
          </cell>
        </row>
        <row r="100">
          <cell r="C100" t="str">
            <v>6.5.2.2</v>
          </cell>
          <cell r="D100" t="str">
            <v>RO-41475</v>
          </cell>
          <cell r="E100" t="str">
            <v>DER/MG</v>
          </cell>
          <cell r="F100" t="str">
            <v>FURO EM CONCRETO Ø = 40,0 MM, PROFUNDIDADE = 30 CM</v>
          </cell>
          <cell r="G100" t="str">
            <v>U</v>
          </cell>
          <cell r="H100">
            <v>0</v>
          </cell>
          <cell r="I100">
            <v>0</v>
          </cell>
          <cell r="L100">
            <v>0</v>
          </cell>
          <cell r="M100">
            <v>53.75</v>
          </cell>
          <cell r="P100">
            <v>0</v>
          </cell>
          <cell r="Q100">
            <v>53.75</v>
          </cell>
          <cell r="T100">
            <v>0</v>
          </cell>
          <cell r="U100">
            <v>53.75</v>
          </cell>
          <cell r="X100">
            <v>0</v>
          </cell>
          <cell r="Y100">
            <v>53.75</v>
          </cell>
          <cell r="AB100">
            <v>0</v>
          </cell>
          <cell r="AC100">
            <v>53.75</v>
          </cell>
          <cell r="AF100">
            <v>0</v>
          </cell>
          <cell r="AG100">
            <v>53.75</v>
          </cell>
          <cell r="AJ100">
            <v>0</v>
          </cell>
          <cell r="AK100">
            <v>53.75</v>
          </cell>
          <cell r="AN100">
            <v>0</v>
          </cell>
          <cell r="AO100">
            <v>53.75</v>
          </cell>
          <cell r="AR100">
            <v>0</v>
          </cell>
          <cell r="AS100">
            <v>53.75</v>
          </cell>
          <cell r="AV100">
            <v>0</v>
          </cell>
          <cell r="AW100">
            <v>53.75</v>
          </cell>
          <cell r="AZ100">
            <v>0</v>
          </cell>
          <cell r="BA100">
            <v>53.75</v>
          </cell>
          <cell r="BD100">
            <v>0</v>
          </cell>
          <cell r="BE100">
            <v>53.75</v>
          </cell>
          <cell r="BH100">
            <v>0</v>
          </cell>
          <cell r="BI100">
            <v>53.75</v>
          </cell>
          <cell r="BL100">
            <v>0</v>
          </cell>
          <cell r="BM100">
            <v>53.75</v>
          </cell>
          <cell r="BP100">
            <v>0</v>
          </cell>
          <cell r="BQ100">
            <v>53.75</v>
          </cell>
          <cell r="BT100">
            <v>0</v>
          </cell>
          <cell r="BU100">
            <v>53.75</v>
          </cell>
          <cell r="BX100">
            <v>0</v>
          </cell>
          <cell r="BY100">
            <v>53.75</v>
          </cell>
          <cell r="CB100">
            <v>0</v>
          </cell>
          <cell r="CC100">
            <v>53.75</v>
          </cell>
          <cell r="CF100">
            <v>0</v>
          </cell>
          <cell r="CG100">
            <v>53.75</v>
          </cell>
          <cell r="CJ100">
            <v>0</v>
          </cell>
          <cell r="CK100">
            <v>53.75</v>
          </cell>
          <cell r="CN100">
            <v>0</v>
          </cell>
          <cell r="CO100">
            <v>53.75</v>
          </cell>
          <cell r="CR100">
            <v>0</v>
          </cell>
          <cell r="CS100">
            <v>53.75</v>
          </cell>
          <cell r="CV100">
            <v>0</v>
          </cell>
          <cell r="CW100">
            <v>53.75</v>
          </cell>
          <cell r="CZ100">
            <v>0</v>
          </cell>
          <cell r="DA100">
            <v>53.75</v>
          </cell>
          <cell r="DD100">
            <v>0</v>
          </cell>
          <cell r="DE100">
            <v>53.75</v>
          </cell>
          <cell r="DH100">
            <v>0</v>
          </cell>
          <cell r="DI100">
            <v>53.75</v>
          </cell>
          <cell r="DL100">
            <v>0</v>
          </cell>
          <cell r="DM100">
            <v>53.75</v>
          </cell>
          <cell r="DP100">
            <v>0</v>
          </cell>
          <cell r="DQ100">
            <v>53.75</v>
          </cell>
          <cell r="DT100">
            <v>0</v>
          </cell>
          <cell r="DU100">
            <v>53.75</v>
          </cell>
          <cell r="DX100">
            <v>0</v>
          </cell>
          <cell r="DY100">
            <v>53.75</v>
          </cell>
          <cell r="EB100">
            <v>0</v>
          </cell>
          <cell r="EC100">
            <v>53.75</v>
          </cell>
          <cell r="EF100">
            <v>0</v>
          </cell>
          <cell r="EG100">
            <v>53.75</v>
          </cell>
          <cell r="EJ100">
            <v>0</v>
          </cell>
          <cell r="EK100">
            <v>53.75</v>
          </cell>
        </row>
        <row r="101">
          <cell r="C101" t="str">
            <v>6.5.2.3</v>
          </cell>
          <cell r="D101">
            <v>2407972</v>
          </cell>
          <cell r="E101" t="str">
            <v>SICRO SERVIÇO</v>
          </cell>
          <cell r="F101" t="str">
            <v>FORNECIMENTO E APLICAÇÃO DE ADESIVO ESTRUTURAL À BASE DE RESINA EPÓXI</v>
          </cell>
          <cell r="G101" t="str">
            <v>KG</v>
          </cell>
          <cell r="H101">
            <v>0</v>
          </cell>
          <cell r="I101">
            <v>0</v>
          </cell>
          <cell r="L101">
            <v>0</v>
          </cell>
          <cell r="M101">
            <v>45.99</v>
          </cell>
          <cell r="P101">
            <v>0</v>
          </cell>
          <cell r="Q101">
            <v>45.99</v>
          </cell>
          <cell r="T101">
            <v>0</v>
          </cell>
          <cell r="U101">
            <v>45.99</v>
          </cell>
          <cell r="X101">
            <v>0</v>
          </cell>
          <cell r="Y101">
            <v>45.99</v>
          </cell>
          <cell r="AB101">
            <v>0</v>
          </cell>
          <cell r="AC101">
            <v>45.99</v>
          </cell>
          <cell r="AF101">
            <v>0</v>
          </cell>
          <cell r="AG101">
            <v>45.99</v>
          </cell>
          <cell r="AJ101">
            <v>0</v>
          </cell>
          <cell r="AK101">
            <v>45.99</v>
          </cell>
          <cell r="AN101">
            <v>0</v>
          </cell>
          <cell r="AO101">
            <v>45.99</v>
          </cell>
          <cell r="AR101">
            <v>0</v>
          </cell>
          <cell r="AS101">
            <v>45.99</v>
          </cell>
          <cell r="AV101">
            <v>0</v>
          </cell>
          <cell r="AW101">
            <v>45.99</v>
          </cell>
          <cell r="AZ101">
            <v>0</v>
          </cell>
          <cell r="BA101">
            <v>45.99</v>
          </cell>
          <cell r="BD101">
            <v>0</v>
          </cell>
          <cell r="BE101">
            <v>45.99</v>
          </cell>
          <cell r="BH101">
            <v>0</v>
          </cell>
          <cell r="BI101">
            <v>45.99</v>
          </cell>
          <cell r="BL101">
            <v>0</v>
          </cell>
          <cell r="BM101">
            <v>45.99</v>
          </cell>
          <cell r="BP101">
            <v>0</v>
          </cell>
          <cell r="BQ101">
            <v>45.99</v>
          </cell>
          <cell r="BT101">
            <v>0</v>
          </cell>
          <cell r="BU101">
            <v>45.99</v>
          </cell>
          <cell r="BX101">
            <v>0</v>
          </cell>
          <cell r="BY101">
            <v>45.99</v>
          </cell>
          <cell r="CB101">
            <v>0</v>
          </cell>
          <cell r="CC101">
            <v>45.99</v>
          </cell>
          <cell r="CF101">
            <v>0</v>
          </cell>
          <cell r="CG101">
            <v>45.99</v>
          </cell>
          <cell r="CJ101">
            <v>0</v>
          </cell>
          <cell r="CK101">
            <v>45.99</v>
          </cell>
          <cell r="CN101">
            <v>0</v>
          </cell>
          <cell r="CO101">
            <v>45.99</v>
          </cell>
          <cell r="CR101">
            <v>0</v>
          </cell>
          <cell r="CS101">
            <v>45.99</v>
          </cell>
          <cell r="CV101">
            <v>0</v>
          </cell>
          <cell r="CW101">
            <v>45.99</v>
          </cell>
          <cell r="CZ101">
            <v>0</v>
          </cell>
          <cell r="DA101">
            <v>45.99</v>
          </cell>
          <cell r="DD101">
            <v>0</v>
          </cell>
          <cell r="DE101">
            <v>45.99</v>
          </cell>
          <cell r="DH101">
            <v>0</v>
          </cell>
          <cell r="DI101">
            <v>45.99</v>
          </cell>
          <cell r="DL101">
            <v>0</v>
          </cell>
          <cell r="DM101">
            <v>45.99</v>
          </cell>
          <cell r="DP101">
            <v>0</v>
          </cell>
          <cell r="DQ101">
            <v>45.99</v>
          </cell>
          <cell r="DT101">
            <v>0</v>
          </cell>
          <cell r="DU101">
            <v>45.99</v>
          </cell>
          <cell r="DX101">
            <v>0</v>
          </cell>
          <cell r="DY101">
            <v>45.99</v>
          </cell>
          <cell r="EB101">
            <v>0</v>
          </cell>
          <cell r="EC101">
            <v>45.99</v>
          </cell>
          <cell r="EF101">
            <v>0</v>
          </cell>
          <cell r="EG101">
            <v>45.99</v>
          </cell>
          <cell r="EJ101">
            <v>0</v>
          </cell>
          <cell r="EK101">
            <v>45.99</v>
          </cell>
        </row>
        <row r="102">
          <cell r="C102" t="str">
            <v>6.5.2.4</v>
          </cell>
          <cell r="D102">
            <v>1106280</v>
          </cell>
          <cell r="E102" t="str">
            <v>SICRO SERVIÇO</v>
          </cell>
          <cell r="F102" t="str">
            <v>CONCRETO PARA BOMBEAMENTO FCK = 30 MPA - CONFECÇÃO EM CENTRAL DOSADORA DE 30 M³/H - AREIA E BRITA COMERCIAIS</v>
          </cell>
          <cell r="G102" t="str">
            <v>M³</v>
          </cell>
          <cell r="H102">
            <v>4.0909090909090909E-2</v>
          </cell>
          <cell r="I102">
            <v>11.08</v>
          </cell>
          <cell r="L102">
            <v>4.0909090909090909E-2</v>
          </cell>
          <cell r="M102">
            <v>270.85000000000002</v>
          </cell>
          <cell r="P102">
            <v>0</v>
          </cell>
          <cell r="Q102">
            <v>270.85000000000002</v>
          </cell>
          <cell r="T102">
            <v>0</v>
          </cell>
          <cell r="U102">
            <v>270.85000000000002</v>
          </cell>
          <cell r="X102">
            <v>0</v>
          </cell>
          <cell r="Y102">
            <v>270.85000000000002</v>
          </cell>
          <cell r="AB102">
            <v>0</v>
          </cell>
          <cell r="AC102">
            <v>270.85000000000002</v>
          </cell>
          <cell r="AF102">
            <v>0</v>
          </cell>
          <cell r="AG102">
            <v>270.85000000000002</v>
          </cell>
          <cell r="AJ102">
            <v>0</v>
          </cell>
          <cell r="AK102">
            <v>270.85000000000002</v>
          </cell>
          <cell r="AN102">
            <v>0</v>
          </cell>
          <cell r="AO102">
            <v>270.85000000000002</v>
          </cell>
          <cell r="AR102">
            <v>0</v>
          </cell>
          <cell r="AS102">
            <v>270.85000000000002</v>
          </cell>
          <cell r="AV102">
            <v>0</v>
          </cell>
          <cell r="AW102">
            <v>270.85000000000002</v>
          </cell>
          <cell r="AZ102">
            <v>0</v>
          </cell>
          <cell r="BA102">
            <v>270.85000000000002</v>
          </cell>
          <cell r="BD102">
            <v>0</v>
          </cell>
          <cell r="BE102">
            <v>270.85000000000002</v>
          </cell>
          <cell r="BH102">
            <v>0</v>
          </cell>
          <cell r="BI102">
            <v>270.85000000000002</v>
          </cell>
          <cell r="BL102">
            <v>0</v>
          </cell>
          <cell r="BM102">
            <v>270.85000000000002</v>
          </cell>
          <cell r="BP102">
            <v>0</v>
          </cell>
          <cell r="BQ102">
            <v>270.85000000000002</v>
          </cell>
          <cell r="BT102">
            <v>0</v>
          </cell>
          <cell r="BU102">
            <v>270.85000000000002</v>
          </cell>
          <cell r="BX102">
            <v>0</v>
          </cell>
          <cell r="BY102">
            <v>270.85000000000002</v>
          </cell>
          <cell r="CB102">
            <v>0</v>
          </cell>
          <cell r="CC102">
            <v>270.85000000000002</v>
          </cell>
          <cell r="CF102">
            <v>0</v>
          </cell>
          <cell r="CG102">
            <v>270.85000000000002</v>
          </cell>
          <cell r="CJ102">
            <v>0</v>
          </cell>
          <cell r="CK102">
            <v>270.85000000000002</v>
          </cell>
          <cell r="CN102">
            <v>0</v>
          </cell>
          <cell r="CO102">
            <v>270.85000000000002</v>
          </cell>
          <cell r="CR102">
            <v>0</v>
          </cell>
          <cell r="CS102">
            <v>270.85000000000002</v>
          </cell>
          <cell r="CV102">
            <v>0</v>
          </cell>
          <cell r="CW102">
            <v>270.85000000000002</v>
          </cell>
          <cell r="CZ102">
            <v>0</v>
          </cell>
          <cell r="DA102">
            <v>270.85000000000002</v>
          </cell>
          <cell r="DD102">
            <v>0</v>
          </cell>
          <cell r="DE102">
            <v>270.85000000000002</v>
          </cell>
          <cell r="DH102">
            <v>0</v>
          </cell>
          <cell r="DI102">
            <v>270.85000000000002</v>
          </cell>
          <cell r="DL102">
            <v>0</v>
          </cell>
          <cell r="DM102">
            <v>270.85000000000002</v>
          </cell>
          <cell r="DP102">
            <v>0</v>
          </cell>
          <cell r="DQ102">
            <v>270.85000000000002</v>
          </cell>
          <cell r="DT102">
            <v>0</v>
          </cell>
          <cell r="DU102">
            <v>270.85000000000002</v>
          </cell>
          <cell r="DX102">
            <v>0</v>
          </cell>
          <cell r="DY102">
            <v>270.85000000000002</v>
          </cell>
          <cell r="EB102">
            <v>0</v>
          </cell>
          <cell r="EC102">
            <v>270.85000000000002</v>
          </cell>
          <cell r="EF102">
            <v>0</v>
          </cell>
          <cell r="EG102">
            <v>270.85000000000002</v>
          </cell>
          <cell r="EJ102">
            <v>0</v>
          </cell>
          <cell r="EK102">
            <v>270.85000000000002</v>
          </cell>
        </row>
        <row r="103">
          <cell r="C103" t="str">
            <v>6.5.2.5</v>
          </cell>
          <cell r="D103">
            <v>1106088</v>
          </cell>
          <cell r="E103" t="str">
            <v>SICRO SERVIÇO</v>
          </cell>
          <cell r="F103" t="str">
            <v>LANÇAMENTO MECÂNICO DE CONCRETO COM BOMBA REBOCÁVEL COM CAPACIDADE DE 30 M³/H - CONFECÇÃO EM CENTRAL DOSADORA DE 30 M³/H</v>
          </cell>
          <cell r="G103" t="str">
            <v>M³</v>
          </cell>
          <cell r="H103">
            <v>49.432607999999995</v>
          </cell>
          <cell r="I103">
            <v>1633.74</v>
          </cell>
          <cell r="L103">
            <v>49.432607999999995</v>
          </cell>
          <cell r="M103">
            <v>33.049999999999997</v>
          </cell>
          <cell r="P103">
            <v>0</v>
          </cell>
          <cell r="Q103">
            <v>33.049999999999997</v>
          </cell>
          <cell r="T103">
            <v>0</v>
          </cell>
          <cell r="U103">
            <v>33.049999999999997</v>
          </cell>
          <cell r="X103">
            <v>0</v>
          </cell>
          <cell r="Y103">
            <v>33.049999999999997</v>
          </cell>
          <cell r="AB103">
            <v>0</v>
          </cell>
          <cell r="AC103">
            <v>33.049999999999997</v>
          </cell>
          <cell r="AF103">
            <v>0</v>
          </cell>
          <cell r="AG103">
            <v>33.049999999999997</v>
          </cell>
          <cell r="AJ103">
            <v>0</v>
          </cell>
          <cell r="AK103">
            <v>33.049999999999997</v>
          </cell>
          <cell r="AN103">
            <v>0</v>
          </cell>
          <cell r="AO103">
            <v>33.049999999999997</v>
          </cell>
          <cell r="AR103">
            <v>0</v>
          </cell>
          <cell r="AS103">
            <v>33.049999999999997</v>
          </cell>
          <cell r="AV103">
            <v>0</v>
          </cell>
          <cell r="AW103">
            <v>33.049999999999997</v>
          </cell>
          <cell r="AZ103">
            <v>0</v>
          </cell>
          <cell r="BA103">
            <v>33.049999999999997</v>
          </cell>
          <cell r="BD103">
            <v>0</v>
          </cell>
          <cell r="BE103">
            <v>33.049999999999997</v>
          </cell>
          <cell r="BH103">
            <v>0</v>
          </cell>
          <cell r="BI103">
            <v>33.049999999999997</v>
          </cell>
          <cell r="BL103">
            <v>0</v>
          </cell>
          <cell r="BM103">
            <v>33.049999999999997</v>
          </cell>
          <cell r="BP103">
            <v>0</v>
          </cell>
          <cell r="BQ103">
            <v>33.049999999999997</v>
          </cell>
          <cell r="BT103">
            <v>0</v>
          </cell>
          <cell r="BU103">
            <v>33.049999999999997</v>
          </cell>
          <cell r="BX103">
            <v>0</v>
          </cell>
          <cell r="BY103">
            <v>33.049999999999997</v>
          </cell>
          <cell r="CB103">
            <v>0</v>
          </cell>
          <cell r="CC103">
            <v>33.049999999999997</v>
          </cell>
          <cell r="CF103">
            <v>0</v>
          </cell>
          <cell r="CG103">
            <v>33.049999999999997</v>
          </cell>
          <cell r="CJ103">
            <v>0</v>
          </cell>
          <cell r="CK103">
            <v>33.049999999999997</v>
          </cell>
          <cell r="CN103">
            <v>0</v>
          </cell>
          <cell r="CO103">
            <v>33.049999999999997</v>
          </cell>
          <cell r="CR103">
            <v>0</v>
          </cell>
          <cell r="CS103">
            <v>33.049999999999997</v>
          </cell>
          <cell r="CV103">
            <v>0</v>
          </cell>
          <cell r="CW103">
            <v>33.049999999999997</v>
          </cell>
          <cell r="CZ103">
            <v>0</v>
          </cell>
          <cell r="DA103">
            <v>33.049999999999997</v>
          </cell>
          <cell r="DD103">
            <v>0</v>
          </cell>
          <cell r="DE103">
            <v>33.049999999999997</v>
          </cell>
          <cell r="DH103">
            <v>0</v>
          </cell>
          <cell r="DI103">
            <v>33.049999999999997</v>
          </cell>
          <cell r="DL103">
            <v>0</v>
          </cell>
          <cell r="DM103">
            <v>33.049999999999997</v>
          </cell>
          <cell r="DP103">
            <v>0</v>
          </cell>
          <cell r="DQ103">
            <v>33.049999999999997</v>
          </cell>
          <cell r="DT103">
            <v>0</v>
          </cell>
          <cell r="DU103">
            <v>33.049999999999997</v>
          </cell>
          <cell r="DX103">
            <v>0</v>
          </cell>
          <cell r="DY103">
            <v>33.049999999999997</v>
          </cell>
          <cell r="EB103">
            <v>0</v>
          </cell>
          <cell r="EC103">
            <v>33.049999999999997</v>
          </cell>
          <cell r="EF103">
            <v>0</v>
          </cell>
          <cell r="EG103">
            <v>33.049999999999997</v>
          </cell>
          <cell r="EJ103">
            <v>0</v>
          </cell>
          <cell r="EK103">
            <v>33.049999999999997</v>
          </cell>
        </row>
        <row r="104">
          <cell r="C104" t="str">
            <v>6.5.2.6</v>
          </cell>
          <cell r="D104" t="str">
            <v>ED-8398</v>
          </cell>
          <cell r="E104" t="str">
            <v>DER/MG</v>
          </cell>
          <cell r="F104" t="str">
            <v>FORMA E DESFORMA DE COMPENSADO PLASTIFICADO, ESP. 12MM,  REAPROVEITAMENTO (3X), EXCLUSIVE ESCORAMENTO</v>
          </cell>
          <cell r="G104" t="str">
            <v>M2</v>
          </cell>
          <cell r="H104">
            <v>49.432607999999995</v>
          </cell>
          <cell r="I104">
            <v>2179.9699999999998</v>
          </cell>
          <cell r="L104">
            <v>49.432607999999995</v>
          </cell>
          <cell r="M104">
            <v>44.1</v>
          </cell>
          <cell r="P104">
            <v>0</v>
          </cell>
          <cell r="Q104">
            <v>44.1</v>
          </cell>
          <cell r="T104">
            <v>0</v>
          </cell>
          <cell r="U104">
            <v>44.1</v>
          </cell>
          <cell r="X104">
            <v>0</v>
          </cell>
          <cell r="Y104">
            <v>44.1</v>
          </cell>
          <cell r="AB104">
            <v>0</v>
          </cell>
          <cell r="AC104">
            <v>44.1</v>
          </cell>
          <cell r="AF104">
            <v>0</v>
          </cell>
          <cell r="AG104">
            <v>44.1</v>
          </cell>
          <cell r="AJ104">
            <v>0</v>
          </cell>
          <cell r="AK104">
            <v>44.1</v>
          </cell>
          <cell r="AN104">
            <v>0</v>
          </cell>
          <cell r="AO104">
            <v>44.1</v>
          </cell>
          <cell r="AR104">
            <v>0</v>
          </cell>
          <cell r="AS104">
            <v>44.1</v>
          </cell>
          <cell r="AV104">
            <v>0</v>
          </cell>
          <cell r="AW104">
            <v>44.1</v>
          </cell>
          <cell r="AZ104">
            <v>0</v>
          </cell>
          <cell r="BA104">
            <v>44.1</v>
          </cell>
          <cell r="BD104">
            <v>0</v>
          </cell>
          <cell r="BE104">
            <v>44.1</v>
          </cell>
          <cell r="BH104">
            <v>0</v>
          </cell>
          <cell r="BI104">
            <v>44.1</v>
          </cell>
          <cell r="BL104">
            <v>0</v>
          </cell>
          <cell r="BM104">
            <v>44.1</v>
          </cell>
          <cell r="BP104">
            <v>0</v>
          </cell>
          <cell r="BQ104">
            <v>44.1</v>
          </cell>
          <cell r="BT104">
            <v>0</v>
          </cell>
          <cell r="BU104">
            <v>44.1</v>
          </cell>
          <cell r="BX104">
            <v>0</v>
          </cell>
          <cell r="BY104">
            <v>44.1</v>
          </cell>
          <cell r="CB104">
            <v>0</v>
          </cell>
          <cell r="CC104">
            <v>44.1</v>
          </cell>
          <cell r="CF104">
            <v>0</v>
          </cell>
          <cell r="CG104">
            <v>44.1</v>
          </cell>
          <cell r="CJ104">
            <v>0</v>
          </cell>
          <cell r="CK104">
            <v>44.1</v>
          </cell>
          <cell r="CN104">
            <v>0</v>
          </cell>
          <cell r="CO104">
            <v>44.1</v>
          </cell>
          <cell r="CR104">
            <v>0</v>
          </cell>
          <cell r="CS104">
            <v>44.1</v>
          </cell>
          <cell r="CV104">
            <v>0</v>
          </cell>
          <cell r="CW104">
            <v>44.1</v>
          </cell>
          <cell r="CZ104">
            <v>0</v>
          </cell>
          <cell r="DA104">
            <v>44.1</v>
          </cell>
          <cell r="DD104">
            <v>0</v>
          </cell>
          <cell r="DE104">
            <v>44.1</v>
          </cell>
          <cell r="DH104">
            <v>0</v>
          </cell>
          <cell r="DI104">
            <v>44.1</v>
          </cell>
          <cell r="DL104">
            <v>0</v>
          </cell>
          <cell r="DM104">
            <v>44.1</v>
          </cell>
          <cell r="DP104">
            <v>0</v>
          </cell>
          <cell r="DQ104">
            <v>44.1</v>
          </cell>
          <cell r="DT104">
            <v>0</v>
          </cell>
          <cell r="DU104">
            <v>44.1</v>
          </cell>
          <cell r="DX104">
            <v>0</v>
          </cell>
          <cell r="DY104">
            <v>44.1</v>
          </cell>
          <cell r="EB104">
            <v>0</v>
          </cell>
          <cell r="EC104">
            <v>44.1</v>
          </cell>
          <cell r="EF104">
            <v>0</v>
          </cell>
          <cell r="EG104">
            <v>44.1</v>
          </cell>
          <cell r="EJ104">
            <v>0</v>
          </cell>
          <cell r="EK104">
            <v>44.1</v>
          </cell>
        </row>
        <row r="105">
          <cell r="C105" t="str">
            <v>6.5.2.7</v>
          </cell>
          <cell r="D105">
            <v>3107969</v>
          </cell>
          <cell r="E105" t="str">
            <v>SICRO SERVIÇO</v>
          </cell>
          <cell r="F105" t="str">
            <v>FORMAS CURVAS DE COMPENSADO PLASTIFICADO 10 MM - USO GERAL - UTILIZAÇÃO DE 2 VEZES - CONFECÇÃO, INSTALAÇÃO E RETIRADA</v>
          </cell>
          <cell r="G105" t="str">
            <v>M²</v>
          </cell>
          <cell r="H105">
            <v>68.239999999999995</v>
          </cell>
          <cell r="I105">
            <v>7123.57</v>
          </cell>
          <cell r="L105">
            <v>68.239999999999995</v>
          </cell>
          <cell r="M105">
            <v>104.39</v>
          </cell>
          <cell r="P105">
            <v>0</v>
          </cell>
          <cell r="Q105">
            <v>104.39</v>
          </cell>
          <cell r="T105">
            <v>0</v>
          </cell>
          <cell r="U105">
            <v>104.39</v>
          </cell>
          <cell r="X105">
            <v>0</v>
          </cell>
          <cell r="Y105">
            <v>104.39</v>
          </cell>
          <cell r="AB105">
            <v>0</v>
          </cell>
          <cell r="AC105">
            <v>104.39</v>
          </cell>
          <cell r="AF105">
            <v>0</v>
          </cell>
          <cell r="AG105">
            <v>104.39</v>
          </cell>
          <cell r="AJ105">
            <v>0</v>
          </cell>
          <cell r="AK105">
            <v>104.39</v>
          </cell>
          <cell r="AN105">
            <v>0</v>
          </cell>
          <cell r="AO105">
            <v>104.39</v>
          </cell>
          <cell r="AR105">
            <v>0</v>
          </cell>
          <cell r="AS105">
            <v>104.39</v>
          </cell>
          <cell r="AV105">
            <v>0</v>
          </cell>
          <cell r="AW105">
            <v>104.39</v>
          </cell>
          <cell r="AZ105">
            <v>0</v>
          </cell>
          <cell r="BA105">
            <v>104.39</v>
          </cell>
          <cell r="BD105">
            <v>0</v>
          </cell>
          <cell r="BE105">
            <v>104.39</v>
          </cell>
          <cell r="BH105">
            <v>0</v>
          </cell>
          <cell r="BI105">
            <v>104.39</v>
          </cell>
          <cell r="BL105">
            <v>0</v>
          </cell>
          <cell r="BM105">
            <v>104.39</v>
          </cell>
          <cell r="BP105">
            <v>0</v>
          </cell>
          <cell r="BQ105">
            <v>104.39</v>
          </cell>
          <cell r="BT105">
            <v>0</v>
          </cell>
          <cell r="BU105">
            <v>104.39</v>
          </cell>
          <cell r="BX105">
            <v>0</v>
          </cell>
          <cell r="BY105">
            <v>104.39</v>
          </cell>
          <cell r="CB105">
            <v>0</v>
          </cell>
          <cell r="CC105">
            <v>104.39</v>
          </cell>
          <cell r="CF105">
            <v>0</v>
          </cell>
          <cell r="CG105">
            <v>104.39</v>
          </cell>
          <cell r="CJ105">
            <v>0</v>
          </cell>
          <cell r="CK105">
            <v>104.39</v>
          </cell>
          <cell r="CN105">
            <v>0</v>
          </cell>
          <cell r="CO105">
            <v>104.39</v>
          </cell>
          <cell r="CR105">
            <v>0</v>
          </cell>
          <cell r="CS105">
            <v>104.39</v>
          </cell>
          <cell r="CV105">
            <v>0</v>
          </cell>
          <cell r="CW105">
            <v>104.39</v>
          </cell>
          <cell r="CZ105">
            <v>0</v>
          </cell>
          <cell r="DA105">
            <v>104.39</v>
          </cell>
          <cell r="DD105">
            <v>0</v>
          </cell>
          <cell r="DE105">
            <v>104.39</v>
          </cell>
          <cell r="DH105">
            <v>0</v>
          </cell>
          <cell r="DI105">
            <v>104.39</v>
          </cell>
          <cell r="DL105">
            <v>0</v>
          </cell>
          <cell r="DM105">
            <v>104.39</v>
          </cell>
          <cell r="DP105">
            <v>0</v>
          </cell>
          <cell r="DQ105">
            <v>104.39</v>
          </cell>
          <cell r="DT105">
            <v>0</v>
          </cell>
          <cell r="DU105">
            <v>104.39</v>
          </cell>
          <cell r="DX105">
            <v>0</v>
          </cell>
          <cell r="DY105">
            <v>104.39</v>
          </cell>
          <cell r="EB105">
            <v>0</v>
          </cell>
          <cell r="EC105">
            <v>104.39</v>
          </cell>
          <cell r="EF105">
            <v>0</v>
          </cell>
          <cell r="EG105">
            <v>104.39</v>
          </cell>
          <cell r="EJ105">
            <v>0</v>
          </cell>
          <cell r="EK105">
            <v>104.39</v>
          </cell>
        </row>
        <row r="106">
          <cell r="C106" t="str">
            <v>6.5.2.8</v>
          </cell>
          <cell r="D106" t="str">
            <v>RO-42285</v>
          </cell>
          <cell r="E106" t="str">
            <v>DER/MG</v>
          </cell>
          <cell r="F106" t="str">
            <v>ARMAÇÃO:  AÇO  CA-50 (EXECUÇÃO,  INCLUINDO  PREPARO, DOBRAGEM, COLOCAÇÃO NAS FORMAS E TRANSPORTE DE TODOS OS MATERIAIS)</v>
          </cell>
          <cell r="G106" t="str">
            <v>KG</v>
          </cell>
          <cell r="H106">
            <v>52.778879999999987</v>
          </cell>
          <cell r="I106">
            <v>438.06</v>
          </cell>
          <cell r="L106">
            <v>52.778879999999987</v>
          </cell>
          <cell r="M106">
            <v>8.3000000000000007</v>
          </cell>
          <cell r="P106">
            <v>0</v>
          </cell>
          <cell r="Q106">
            <v>8.3000000000000007</v>
          </cell>
          <cell r="T106">
            <v>0</v>
          </cell>
          <cell r="U106">
            <v>8.3000000000000007</v>
          </cell>
          <cell r="X106">
            <v>0</v>
          </cell>
          <cell r="Y106">
            <v>8.3000000000000007</v>
          </cell>
          <cell r="AB106">
            <v>0</v>
          </cell>
          <cell r="AC106">
            <v>8.3000000000000007</v>
          </cell>
          <cell r="AF106">
            <v>0</v>
          </cell>
          <cell r="AG106">
            <v>8.3000000000000007</v>
          </cell>
          <cell r="AJ106">
            <v>0</v>
          </cell>
          <cell r="AK106">
            <v>8.3000000000000007</v>
          </cell>
          <cell r="AN106">
            <v>0</v>
          </cell>
          <cell r="AO106">
            <v>8.3000000000000007</v>
          </cell>
          <cell r="AR106">
            <v>0</v>
          </cell>
          <cell r="AS106">
            <v>8.3000000000000007</v>
          </cell>
          <cell r="AV106">
            <v>0</v>
          </cell>
          <cell r="AW106">
            <v>8.3000000000000007</v>
          </cell>
          <cell r="AZ106">
            <v>0</v>
          </cell>
          <cell r="BA106">
            <v>8.3000000000000007</v>
          </cell>
          <cell r="BD106">
            <v>0</v>
          </cell>
          <cell r="BE106">
            <v>8.3000000000000007</v>
          </cell>
          <cell r="BH106">
            <v>0</v>
          </cell>
          <cell r="BI106">
            <v>8.3000000000000007</v>
          </cell>
          <cell r="BL106">
            <v>0</v>
          </cell>
          <cell r="BM106">
            <v>8.3000000000000007</v>
          </cell>
          <cell r="BP106">
            <v>0</v>
          </cell>
          <cell r="BQ106">
            <v>8.3000000000000007</v>
          </cell>
          <cell r="BT106">
            <v>0</v>
          </cell>
          <cell r="BU106">
            <v>8.3000000000000007</v>
          </cell>
          <cell r="BX106">
            <v>0</v>
          </cell>
          <cell r="BY106">
            <v>8.3000000000000007</v>
          </cell>
          <cell r="CB106">
            <v>0</v>
          </cell>
          <cell r="CC106">
            <v>8.3000000000000007</v>
          </cell>
          <cell r="CF106">
            <v>0</v>
          </cell>
          <cell r="CG106">
            <v>8.3000000000000007</v>
          </cell>
          <cell r="CJ106">
            <v>0</v>
          </cell>
          <cell r="CK106">
            <v>8.3000000000000007</v>
          </cell>
          <cell r="CN106">
            <v>0</v>
          </cell>
          <cell r="CO106">
            <v>8.3000000000000007</v>
          </cell>
          <cell r="CR106">
            <v>0</v>
          </cell>
          <cell r="CS106">
            <v>8.3000000000000007</v>
          </cell>
          <cell r="CV106">
            <v>0</v>
          </cell>
          <cell r="CW106">
            <v>8.3000000000000007</v>
          </cell>
          <cell r="CZ106">
            <v>0</v>
          </cell>
          <cell r="DA106">
            <v>8.3000000000000007</v>
          </cell>
          <cell r="DD106">
            <v>0</v>
          </cell>
          <cell r="DE106">
            <v>8.3000000000000007</v>
          </cell>
          <cell r="DH106">
            <v>0</v>
          </cell>
          <cell r="DI106">
            <v>8.3000000000000007</v>
          </cell>
          <cell r="DL106">
            <v>0</v>
          </cell>
          <cell r="DM106">
            <v>8.3000000000000007</v>
          </cell>
          <cell r="DP106">
            <v>0</v>
          </cell>
          <cell r="DQ106">
            <v>8.3000000000000007</v>
          </cell>
          <cell r="DT106">
            <v>0</v>
          </cell>
          <cell r="DU106">
            <v>8.3000000000000007</v>
          </cell>
          <cell r="DX106">
            <v>0</v>
          </cell>
          <cell r="DY106">
            <v>8.3000000000000007</v>
          </cell>
          <cell r="EB106">
            <v>0</v>
          </cell>
          <cell r="EC106">
            <v>8.3000000000000007</v>
          </cell>
          <cell r="EF106">
            <v>0</v>
          </cell>
          <cell r="EG106">
            <v>8.3000000000000007</v>
          </cell>
          <cell r="EJ106">
            <v>0</v>
          </cell>
          <cell r="EK106">
            <v>8.3000000000000007</v>
          </cell>
        </row>
        <row r="107">
          <cell r="C107" t="str">
            <v>6.5.2.9</v>
          </cell>
          <cell r="D107">
            <v>2106235</v>
          </cell>
          <cell r="E107" t="str">
            <v>SICRO SERVIÇO</v>
          </cell>
          <cell r="F107" t="str">
            <v>ESCORAMENTO METÁLICO COM QUADRO TUBULAR CONTRAVENTADO - CAPACIDADE DE CARGA ATÉ 3,8 T/M² - QUADRO DE 1,0 X 1,0 X 1,2 M - UTILIZAÇÃO DE 50 VEZES - FORNECIMENTO, INSTALAÇÃO E RETIRADA</v>
          </cell>
          <cell r="G107" t="str">
            <v>M³</v>
          </cell>
          <cell r="H107">
            <v>6610.9651199999989</v>
          </cell>
          <cell r="I107">
            <v>18312.37</v>
          </cell>
          <cell r="L107">
            <v>6610.9651199999989</v>
          </cell>
          <cell r="M107">
            <v>2.77</v>
          </cell>
          <cell r="P107">
            <v>0</v>
          </cell>
          <cell r="Q107">
            <v>2.77</v>
          </cell>
          <cell r="T107">
            <v>0</v>
          </cell>
          <cell r="U107">
            <v>2.77</v>
          </cell>
          <cell r="X107">
            <v>0</v>
          </cell>
          <cell r="Y107">
            <v>2.77</v>
          </cell>
          <cell r="AB107">
            <v>0</v>
          </cell>
          <cell r="AC107">
            <v>2.77</v>
          </cell>
          <cell r="AF107">
            <v>0</v>
          </cell>
          <cell r="AG107">
            <v>2.77</v>
          </cell>
          <cell r="AJ107">
            <v>0</v>
          </cell>
          <cell r="AK107">
            <v>2.77</v>
          </cell>
          <cell r="AN107">
            <v>0</v>
          </cell>
          <cell r="AO107">
            <v>2.77</v>
          </cell>
          <cell r="AR107">
            <v>0</v>
          </cell>
          <cell r="AS107">
            <v>2.77</v>
          </cell>
          <cell r="AV107">
            <v>0</v>
          </cell>
          <cell r="AW107">
            <v>2.77</v>
          </cell>
          <cell r="AZ107">
            <v>0</v>
          </cell>
          <cell r="BA107">
            <v>2.77</v>
          </cell>
          <cell r="BD107">
            <v>0</v>
          </cell>
          <cell r="BE107">
            <v>2.77</v>
          </cell>
          <cell r="BH107">
            <v>0</v>
          </cell>
          <cell r="BI107">
            <v>2.77</v>
          </cell>
          <cell r="BL107">
            <v>0</v>
          </cell>
          <cell r="BM107">
            <v>2.77</v>
          </cell>
          <cell r="BP107">
            <v>0</v>
          </cell>
          <cell r="BQ107">
            <v>2.77</v>
          </cell>
          <cell r="BT107">
            <v>0</v>
          </cell>
          <cell r="BU107">
            <v>2.77</v>
          </cell>
          <cell r="BX107">
            <v>0</v>
          </cell>
          <cell r="BY107">
            <v>2.77</v>
          </cell>
          <cell r="CB107">
            <v>0</v>
          </cell>
          <cell r="CC107">
            <v>2.77</v>
          </cell>
          <cell r="CF107">
            <v>0</v>
          </cell>
          <cell r="CG107">
            <v>2.77</v>
          </cell>
          <cell r="CJ107">
            <v>0</v>
          </cell>
          <cell r="CK107">
            <v>2.77</v>
          </cell>
          <cell r="CN107">
            <v>0</v>
          </cell>
          <cell r="CO107">
            <v>2.77</v>
          </cell>
          <cell r="CR107">
            <v>0</v>
          </cell>
          <cell r="CS107">
            <v>2.77</v>
          </cell>
          <cell r="CV107">
            <v>0</v>
          </cell>
          <cell r="CW107">
            <v>2.77</v>
          </cell>
          <cell r="CZ107">
            <v>0</v>
          </cell>
          <cell r="DA107">
            <v>2.77</v>
          </cell>
          <cell r="DD107">
            <v>0</v>
          </cell>
          <cell r="DE107">
            <v>2.77</v>
          </cell>
          <cell r="DH107">
            <v>0</v>
          </cell>
          <cell r="DI107">
            <v>2.77</v>
          </cell>
          <cell r="DL107">
            <v>0</v>
          </cell>
          <cell r="DM107">
            <v>2.77</v>
          </cell>
          <cell r="DP107">
            <v>0</v>
          </cell>
          <cell r="DQ107">
            <v>2.77</v>
          </cell>
          <cell r="DT107">
            <v>0</v>
          </cell>
          <cell r="DU107">
            <v>2.77</v>
          </cell>
          <cell r="DX107">
            <v>0</v>
          </cell>
          <cell r="DY107">
            <v>2.77</v>
          </cell>
          <cell r="EB107">
            <v>0</v>
          </cell>
          <cell r="EC107">
            <v>2.77</v>
          </cell>
          <cell r="EF107">
            <v>0</v>
          </cell>
          <cell r="EG107">
            <v>2.77</v>
          </cell>
          <cell r="EJ107">
            <v>0</v>
          </cell>
          <cell r="EK107">
            <v>2.77</v>
          </cell>
        </row>
        <row r="108">
          <cell r="C108" t="str">
            <v>6.5.2.10</v>
          </cell>
          <cell r="D108" t="str">
            <v>RO-41582</v>
          </cell>
          <cell r="E108" t="str">
            <v>DER/MG</v>
          </cell>
          <cell r="F108" t="str">
            <v>APARELHOS  DE  APOIO  EM  NEOPRENE  FRETADO (EXECUÇÃO, INCLUINDO A APLICAÇÃO, FORNECIMENTO E TRANSPORTE DOS MATERIAIS)</v>
          </cell>
          <cell r="G108" t="str">
            <v>DM3</v>
          </cell>
          <cell r="H108">
            <v>218.39999999999998</v>
          </cell>
          <cell r="I108">
            <v>17249.23</v>
          </cell>
          <cell r="L108">
            <v>218.39999999999998</v>
          </cell>
          <cell r="M108">
            <v>78.98</v>
          </cell>
          <cell r="P108">
            <v>0</v>
          </cell>
          <cell r="Q108">
            <v>78.98</v>
          </cell>
          <cell r="T108">
            <v>0</v>
          </cell>
          <cell r="U108">
            <v>78.98</v>
          </cell>
          <cell r="X108">
            <v>0</v>
          </cell>
          <cell r="Y108">
            <v>78.98</v>
          </cell>
          <cell r="AB108">
            <v>0</v>
          </cell>
          <cell r="AC108">
            <v>78.98</v>
          </cell>
          <cell r="AF108">
            <v>0</v>
          </cell>
          <cell r="AG108">
            <v>78.98</v>
          </cell>
          <cell r="AJ108">
            <v>0</v>
          </cell>
          <cell r="AK108">
            <v>78.98</v>
          </cell>
          <cell r="AN108">
            <v>0</v>
          </cell>
          <cell r="AO108">
            <v>78.98</v>
          </cell>
          <cell r="AR108">
            <v>0</v>
          </cell>
          <cell r="AS108">
            <v>78.98</v>
          </cell>
          <cell r="AV108">
            <v>0</v>
          </cell>
          <cell r="AW108">
            <v>78.98</v>
          </cell>
          <cell r="AZ108">
            <v>0</v>
          </cell>
          <cell r="BA108">
            <v>78.98</v>
          </cell>
          <cell r="BD108">
            <v>0</v>
          </cell>
          <cell r="BE108">
            <v>78.98</v>
          </cell>
          <cell r="BH108">
            <v>0</v>
          </cell>
          <cell r="BI108">
            <v>78.98</v>
          </cell>
          <cell r="BL108">
            <v>0</v>
          </cell>
          <cell r="BM108">
            <v>78.98</v>
          </cell>
          <cell r="BP108">
            <v>0</v>
          </cell>
          <cell r="BQ108">
            <v>78.98</v>
          </cell>
          <cell r="BT108">
            <v>0</v>
          </cell>
          <cell r="BU108">
            <v>78.98</v>
          </cell>
          <cell r="BX108">
            <v>0</v>
          </cell>
          <cell r="BY108">
            <v>78.98</v>
          </cell>
          <cell r="CB108">
            <v>0</v>
          </cell>
          <cell r="CC108">
            <v>78.98</v>
          </cell>
          <cell r="CF108">
            <v>0</v>
          </cell>
          <cell r="CG108">
            <v>78.98</v>
          </cell>
          <cell r="CJ108">
            <v>0</v>
          </cell>
          <cell r="CK108">
            <v>78.98</v>
          </cell>
          <cell r="CN108">
            <v>0</v>
          </cell>
          <cell r="CO108">
            <v>78.98</v>
          </cell>
          <cell r="CR108">
            <v>0</v>
          </cell>
          <cell r="CS108">
            <v>78.98</v>
          </cell>
          <cell r="CV108">
            <v>0</v>
          </cell>
          <cell r="CW108">
            <v>78.98</v>
          </cell>
          <cell r="CZ108">
            <v>0</v>
          </cell>
          <cell r="DA108">
            <v>78.98</v>
          </cell>
          <cell r="DD108">
            <v>0</v>
          </cell>
          <cell r="DE108">
            <v>78.98</v>
          </cell>
          <cell r="DH108">
            <v>0</v>
          </cell>
          <cell r="DI108">
            <v>78.98</v>
          </cell>
          <cell r="DL108">
            <v>0</v>
          </cell>
          <cell r="DM108">
            <v>78.98</v>
          </cell>
          <cell r="DP108">
            <v>0</v>
          </cell>
          <cell r="DQ108">
            <v>78.98</v>
          </cell>
          <cell r="DT108">
            <v>0</v>
          </cell>
          <cell r="DU108">
            <v>78.98</v>
          </cell>
          <cell r="DX108">
            <v>0</v>
          </cell>
          <cell r="DY108">
            <v>78.98</v>
          </cell>
          <cell r="EB108">
            <v>0</v>
          </cell>
          <cell r="EC108">
            <v>78.98</v>
          </cell>
          <cell r="EF108">
            <v>0</v>
          </cell>
          <cell r="EG108">
            <v>78.98</v>
          </cell>
          <cell r="EJ108">
            <v>0</v>
          </cell>
          <cell r="EK108">
            <v>78.98</v>
          </cell>
        </row>
        <row r="109">
          <cell r="C109" t="str">
            <v>6.5.2.11</v>
          </cell>
          <cell r="D109" t="str">
            <v>ED-49662</v>
          </cell>
          <cell r="E109" t="str">
            <v>DER/MG</v>
          </cell>
          <cell r="F109" t="str">
            <v>FORNECIMENTO E APLICAÇÃO DE GROUT PARA ANCORAGENS,  RECUPERAÇÕES ESTRUTURAIS E USO EM GERAL</v>
          </cell>
          <cell r="G109" t="str">
            <v>M3</v>
          </cell>
          <cell r="H109">
            <v>120</v>
          </cell>
          <cell r="I109">
            <v>245805.6</v>
          </cell>
          <cell r="L109">
            <v>120</v>
          </cell>
          <cell r="M109">
            <v>2048.38</v>
          </cell>
          <cell r="P109">
            <v>0</v>
          </cell>
          <cell r="Q109">
            <v>2048.38</v>
          </cell>
          <cell r="T109">
            <v>0</v>
          </cell>
          <cell r="U109">
            <v>2048.38</v>
          </cell>
          <cell r="X109">
            <v>0</v>
          </cell>
          <cell r="Y109">
            <v>2048.38</v>
          </cell>
          <cell r="AB109">
            <v>0</v>
          </cell>
          <cell r="AC109">
            <v>2048.38</v>
          </cell>
          <cell r="AF109">
            <v>0</v>
          </cell>
          <cell r="AG109">
            <v>2048.38</v>
          </cell>
          <cell r="AJ109">
            <v>0</v>
          </cell>
          <cell r="AK109">
            <v>2048.38</v>
          </cell>
          <cell r="AN109">
            <v>0</v>
          </cell>
          <cell r="AO109">
            <v>2048.38</v>
          </cell>
          <cell r="AR109">
            <v>0</v>
          </cell>
          <cell r="AS109">
            <v>2048.38</v>
          </cell>
          <cell r="AV109">
            <v>0</v>
          </cell>
          <cell r="AW109">
            <v>2048.38</v>
          </cell>
          <cell r="AZ109">
            <v>0</v>
          </cell>
          <cell r="BA109">
            <v>2048.38</v>
          </cell>
          <cell r="BD109">
            <v>0</v>
          </cell>
          <cell r="BE109">
            <v>2048.38</v>
          </cell>
          <cell r="BH109">
            <v>0</v>
          </cell>
          <cell r="BI109">
            <v>2048.38</v>
          </cell>
          <cell r="BL109">
            <v>0</v>
          </cell>
          <cell r="BM109">
            <v>2048.38</v>
          </cell>
          <cell r="BP109">
            <v>0</v>
          </cell>
          <cell r="BQ109">
            <v>2048.38</v>
          </cell>
          <cell r="BT109">
            <v>0</v>
          </cell>
          <cell r="BU109">
            <v>2048.38</v>
          </cell>
          <cell r="BX109">
            <v>0</v>
          </cell>
          <cell r="BY109">
            <v>2048.38</v>
          </cell>
          <cell r="CB109">
            <v>0</v>
          </cell>
          <cell r="CC109">
            <v>2048.38</v>
          </cell>
          <cell r="CF109">
            <v>0</v>
          </cell>
          <cell r="CG109">
            <v>2048.38</v>
          </cell>
          <cell r="CJ109">
            <v>0</v>
          </cell>
          <cell r="CK109">
            <v>2048.38</v>
          </cell>
          <cell r="CN109">
            <v>0</v>
          </cell>
          <cell r="CO109">
            <v>2048.38</v>
          </cell>
          <cell r="CR109">
            <v>0</v>
          </cell>
          <cell r="CS109">
            <v>2048.38</v>
          </cell>
          <cell r="CV109">
            <v>0</v>
          </cell>
          <cell r="CW109">
            <v>2048.38</v>
          </cell>
          <cell r="CZ109">
            <v>0</v>
          </cell>
          <cell r="DA109">
            <v>2048.38</v>
          </cell>
          <cell r="DD109">
            <v>0</v>
          </cell>
          <cell r="DE109">
            <v>2048.38</v>
          </cell>
          <cell r="DH109">
            <v>0</v>
          </cell>
          <cell r="DI109">
            <v>2048.38</v>
          </cell>
          <cell r="DL109">
            <v>0</v>
          </cell>
          <cell r="DM109">
            <v>2048.38</v>
          </cell>
          <cell r="DP109">
            <v>0</v>
          </cell>
          <cell r="DQ109">
            <v>2048.38</v>
          </cell>
          <cell r="DT109">
            <v>0</v>
          </cell>
          <cell r="DU109">
            <v>2048.38</v>
          </cell>
          <cell r="DX109">
            <v>0</v>
          </cell>
          <cell r="DY109">
            <v>2048.38</v>
          </cell>
          <cell r="EB109">
            <v>0</v>
          </cell>
          <cell r="EC109">
            <v>2048.38</v>
          </cell>
          <cell r="EF109">
            <v>0</v>
          </cell>
          <cell r="EG109">
            <v>2048.38</v>
          </cell>
          <cell r="EJ109">
            <v>0</v>
          </cell>
          <cell r="EK109">
            <v>2048.38</v>
          </cell>
        </row>
        <row r="110">
          <cell r="C110" t="str">
            <v>6.5.3</v>
          </cell>
          <cell r="F110" t="str">
            <v>Infraestruturas - Blocos e Encontros</v>
          </cell>
        </row>
        <row r="111">
          <cell r="C111" t="str">
            <v>6.5.3.1</v>
          </cell>
          <cell r="D111" t="str">
            <v>RO-43107</v>
          </cell>
          <cell r="E111" t="str">
            <v>DER/MG</v>
          </cell>
          <cell r="F111" t="str">
            <v>DEMOLIÇÃO MANUAL DE CONCRETO ARMADO</v>
          </cell>
          <cell r="G111" t="str">
            <v>M3</v>
          </cell>
          <cell r="H111">
            <v>0</v>
          </cell>
          <cell r="I111">
            <v>0</v>
          </cell>
          <cell r="L111">
            <v>0</v>
          </cell>
          <cell r="M111">
            <v>183.68</v>
          </cell>
          <cell r="P111">
            <v>0</v>
          </cell>
          <cell r="Q111">
            <v>183.68</v>
          </cell>
          <cell r="T111">
            <v>0</v>
          </cell>
          <cell r="U111">
            <v>183.68</v>
          </cell>
          <cell r="X111">
            <v>0</v>
          </cell>
          <cell r="Y111">
            <v>183.68</v>
          </cell>
          <cell r="AB111">
            <v>0</v>
          </cell>
          <cell r="AC111">
            <v>183.68</v>
          </cell>
          <cell r="AF111">
            <v>0</v>
          </cell>
          <cell r="AG111">
            <v>183.68</v>
          </cell>
          <cell r="AJ111">
            <v>0</v>
          </cell>
          <cell r="AK111">
            <v>183.68</v>
          </cell>
          <cell r="AN111">
            <v>0</v>
          </cell>
          <cell r="AO111">
            <v>183.68</v>
          </cell>
          <cell r="AR111">
            <v>0</v>
          </cell>
          <cell r="AS111">
            <v>183.68</v>
          </cell>
          <cell r="AV111">
            <v>0</v>
          </cell>
          <cell r="AW111">
            <v>183.68</v>
          </cell>
          <cell r="AZ111">
            <v>0</v>
          </cell>
          <cell r="BA111">
            <v>183.68</v>
          </cell>
          <cell r="BD111">
            <v>0</v>
          </cell>
          <cell r="BE111">
            <v>183.68</v>
          </cell>
          <cell r="BH111">
            <v>0</v>
          </cell>
          <cell r="BI111">
            <v>183.68</v>
          </cell>
          <cell r="BL111">
            <v>0</v>
          </cell>
          <cell r="BM111">
            <v>183.68</v>
          </cell>
          <cell r="BP111">
            <v>0</v>
          </cell>
          <cell r="BQ111">
            <v>183.68</v>
          </cell>
          <cell r="BT111">
            <v>0</v>
          </cell>
          <cell r="BU111">
            <v>183.68</v>
          </cell>
          <cell r="BX111">
            <v>0</v>
          </cell>
          <cell r="BY111">
            <v>183.68</v>
          </cell>
          <cell r="CB111">
            <v>0</v>
          </cell>
          <cell r="CC111">
            <v>183.68</v>
          </cell>
          <cell r="CF111">
            <v>0</v>
          </cell>
          <cell r="CG111">
            <v>183.68</v>
          </cell>
          <cell r="CJ111">
            <v>0</v>
          </cell>
          <cell r="CK111">
            <v>183.68</v>
          </cell>
          <cell r="CN111">
            <v>0</v>
          </cell>
          <cell r="CO111">
            <v>183.68</v>
          </cell>
          <cell r="CR111">
            <v>0</v>
          </cell>
          <cell r="CS111">
            <v>183.68</v>
          </cell>
          <cell r="CV111">
            <v>0</v>
          </cell>
          <cell r="CW111">
            <v>183.68</v>
          </cell>
          <cell r="CZ111">
            <v>0</v>
          </cell>
          <cell r="DA111">
            <v>183.68</v>
          </cell>
          <cell r="DD111">
            <v>0</v>
          </cell>
          <cell r="DE111">
            <v>183.68</v>
          </cell>
          <cell r="DH111">
            <v>0</v>
          </cell>
          <cell r="DI111">
            <v>183.68</v>
          </cell>
          <cell r="DL111">
            <v>0</v>
          </cell>
          <cell r="DM111">
            <v>183.68</v>
          </cell>
          <cell r="DP111">
            <v>0</v>
          </cell>
          <cell r="DQ111">
            <v>183.68</v>
          </cell>
          <cell r="DT111">
            <v>0</v>
          </cell>
          <cell r="DU111">
            <v>183.68</v>
          </cell>
          <cell r="DX111">
            <v>0</v>
          </cell>
          <cell r="DY111">
            <v>183.68</v>
          </cell>
          <cell r="EB111">
            <v>0</v>
          </cell>
          <cell r="EC111">
            <v>183.68</v>
          </cell>
          <cell r="EF111">
            <v>0</v>
          </cell>
          <cell r="EG111">
            <v>183.68</v>
          </cell>
          <cell r="EJ111">
            <v>0</v>
          </cell>
          <cell r="EK111">
            <v>183.68</v>
          </cell>
        </row>
        <row r="112">
          <cell r="C112" t="str">
            <v>6.5.3.2</v>
          </cell>
          <cell r="D112">
            <v>5915320</v>
          </cell>
          <cell r="E112" t="str">
            <v>SICRO SERVIÇO</v>
          </cell>
          <cell r="F112" t="str">
            <v>TRANSPORTE COM CAMINHÃO BASCULANTE DE 14 M³ - RODOVIA EM REVESTIMENTO PRIMÁRIO</v>
          </cell>
          <cell r="G112" t="str">
            <v>TKM</v>
          </cell>
          <cell r="H112">
            <v>0</v>
          </cell>
          <cell r="I112">
            <v>0</v>
          </cell>
          <cell r="L112">
            <v>0</v>
          </cell>
          <cell r="M112">
            <v>0.36</v>
          </cell>
          <cell r="P112">
            <v>0</v>
          </cell>
          <cell r="Q112">
            <v>0.36</v>
          </cell>
          <cell r="T112">
            <v>0</v>
          </cell>
          <cell r="U112">
            <v>0.36</v>
          </cell>
          <cell r="X112">
            <v>0</v>
          </cell>
          <cell r="Y112">
            <v>0.36</v>
          </cell>
          <cell r="AB112">
            <v>0</v>
          </cell>
          <cell r="AC112">
            <v>0.36</v>
          </cell>
          <cell r="AF112">
            <v>0</v>
          </cell>
          <cell r="AG112">
            <v>0.36</v>
          </cell>
          <cell r="AJ112">
            <v>0</v>
          </cell>
          <cell r="AK112">
            <v>0.36</v>
          </cell>
          <cell r="AN112">
            <v>0</v>
          </cell>
          <cell r="AO112">
            <v>0.36</v>
          </cell>
          <cell r="AR112">
            <v>0</v>
          </cell>
          <cell r="AS112">
            <v>0.36</v>
          </cell>
          <cell r="AV112">
            <v>0</v>
          </cell>
          <cell r="AW112">
            <v>0.36</v>
          </cell>
          <cell r="AZ112">
            <v>0</v>
          </cell>
          <cell r="BA112">
            <v>0.36</v>
          </cell>
          <cell r="BD112">
            <v>0</v>
          </cell>
          <cell r="BE112">
            <v>0.36</v>
          </cell>
          <cell r="BH112">
            <v>0</v>
          </cell>
          <cell r="BI112">
            <v>0.36</v>
          </cell>
          <cell r="BL112">
            <v>0</v>
          </cell>
          <cell r="BM112">
            <v>0.36</v>
          </cell>
          <cell r="BP112">
            <v>0</v>
          </cell>
          <cell r="BQ112">
            <v>0.36</v>
          </cell>
          <cell r="BT112">
            <v>0</v>
          </cell>
          <cell r="BU112">
            <v>0.36</v>
          </cell>
          <cell r="BX112">
            <v>0</v>
          </cell>
          <cell r="BY112">
            <v>0.36</v>
          </cell>
          <cell r="CB112">
            <v>0</v>
          </cell>
          <cell r="CC112">
            <v>0.36</v>
          </cell>
          <cell r="CF112">
            <v>0</v>
          </cell>
          <cell r="CG112">
            <v>0.36</v>
          </cell>
          <cell r="CJ112">
            <v>0</v>
          </cell>
          <cell r="CK112">
            <v>0.36</v>
          </cell>
          <cell r="CN112">
            <v>0</v>
          </cell>
          <cell r="CO112">
            <v>0.36</v>
          </cell>
          <cell r="CR112">
            <v>0</v>
          </cell>
          <cell r="CS112">
            <v>0.36</v>
          </cell>
          <cell r="CV112">
            <v>0</v>
          </cell>
          <cell r="CW112">
            <v>0.36</v>
          </cell>
          <cell r="CZ112">
            <v>0</v>
          </cell>
          <cell r="DA112">
            <v>0.36</v>
          </cell>
          <cell r="DD112">
            <v>0</v>
          </cell>
          <cell r="DE112">
            <v>0.36</v>
          </cell>
          <cell r="DH112">
            <v>0</v>
          </cell>
          <cell r="DI112">
            <v>0.36</v>
          </cell>
          <cell r="DL112">
            <v>0</v>
          </cell>
          <cell r="DM112">
            <v>0.36</v>
          </cell>
          <cell r="DP112">
            <v>0</v>
          </cell>
          <cell r="DQ112">
            <v>0.36</v>
          </cell>
          <cell r="DT112">
            <v>0</v>
          </cell>
          <cell r="DU112">
            <v>0.36</v>
          </cell>
          <cell r="DX112">
            <v>0</v>
          </cell>
          <cell r="DY112">
            <v>0.36</v>
          </cell>
          <cell r="EB112">
            <v>0</v>
          </cell>
          <cell r="EC112">
            <v>0.36</v>
          </cell>
          <cell r="EF112">
            <v>0</v>
          </cell>
          <cell r="EG112">
            <v>0.36</v>
          </cell>
          <cell r="EJ112">
            <v>0</v>
          </cell>
          <cell r="EK112">
            <v>0.36</v>
          </cell>
        </row>
        <row r="113">
          <cell r="C113" t="str">
            <v>6.5.3.3</v>
          </cell>
          <cell r="D113" t="str">
            <v>ED-50523</v>
          </cell>
          <cell r="E113" t="str">
            <v>DER/MG</v>
          </cell>
          <cell r="F113" t="str">
            <v xml:space="preserve">TRATAMENTO EM SUPERFÍCIE DE CONCRETO APARENTE, INCLUSIVE RASPAGEM, ESTUCAGEM E POLIMENTO COM DUAS (2) DEMÃOS DE RESINA ACRÍLICA </v>
          </cell>
          <cell r="G113" t="str">
            <v>M2</v>
          </cell>
          <cell r="H113">
            <v>0</v>
          </cell>
          <cell r="I113">
            <v>0</v>
          </cell>
          <cell r="L113">
            <v>0</v>
          </cell>
          <cell r="M113">
            <v>36.24</v>
          </cell>
          <cell r="P113">
            <v>0</v>
          </cell>
          <cell r="Q113">
            <v>36.24</v>
          </cell>
          <cell r="T113">
            <v>0</v>
          </cell>
          <cell r="U113">
            <v>36.24</v>
          </cell>
          <cell r="X113">
            <v>0</v>
          </cell>
          <cell r="Y113">
            <v>36.24</v>
          </cell>
          <cell r="AB113">
            <v>0</v>
          </cell>
          <cell r="AC113">
            <v>36.24</v>
          </cell>
          <cell r="AF113">
            <v>0</v>
          </cell>
          <cell r="AG113">
            <v>36.24</v>
          </cell>
          <cell r="AJ113">
            <v>0</v>
          </cell>
          <cell r="AK113">
            <v>36.24</v>
          </cell>
          <cell r="AN113">
            <v>0</v>
          </cell>
          <cell r="AO113">
            <v>36.24</v>
          </cell>
          <cell r="AR113">
            <v>0</v>
          </cell>
          <cell r="AS113">
            <v>36.24</v>
          </cell>
          <cell r="AV113">
            <v>0</v>
          </cell>
          <cell r="AW113">
            <v>36.24</v>
          </cell>
          <cell r="AZ113">
            <v>0</v>
          </cell>
          <cell r="BA113">
            <v>36.24</v>
          </cell>
          <cell r="BD113">
            <v>0</v>
          </cell>
          <cell r="BE113">
            <v>36.24</v>
          </cell>
          <cell r="BH113">
            <v>0</v>
          </cell>
          <cell r="BI113">
            <v>36.24</v>
          </cell>
          <cell r="BL113">
            <v>0</v>
          </cell>
          <cell r="BM113">
            <v>36.24</v>
          </cell>
          <cell r="BP113">
            <v>0</v>
          </cell>
          <cell r="BQ113">
            <v>36.24</v>
          </cell>
          <cell r="BT113">
            <v>0</v>
          </cell>
          <cell r="BU113">
            <v>36.24</v>
          </cell>
          <cell r="BX113">
            <v>0</v>
          </cell>
          <cell r="BY113">
            <v>36.24</v>
          </cell>
          <cell r="CB113">
            <v>0</v>
          </cell>
          <cell r="CC113">
            <v>36.24</v>
          </cell>
          <cell r="CF113">
            <v>0</v>
          </cell>
          <cell r="CG113">
            <v>36.24</v>
          </cell>
          <cell r="CJ113">
            <v>0</v>
          </cell>
          <cell r="CK113">
            <v>36.24</v>
          </cell>
          <cell r="CN113">
            <v>0</v>
          </cell>
          <cell r="CO113">
            <v>36.24</v>
          </cell>
          <cell r="CR113">
            <v>0</v>
          </cell>
          <cell r="CS113">
            <v>36.24</v>
          </cell>
          <cell r="CV113">
            <v>0</v>
          </cell>
          <cell r="CW113">
            <v>36.24</v>
          </cell>
          <cell r="CZ113">
            <v>0</v>
          </cell>
          <cell r="DA113">
            <v>36.24</v>
          </cell>
          <cell r="DD113">
            <v>0</v>
          </cell>
          <cell r="DE113">
            <v>36.24</v>
          </cell>
          <cell r="DH113">
            <v>0</v>
          </cell>
          <cell r="DI113">
            <v>36.24</v>
          </cell>
          <cell r="DL113">
            <v>0</v>
          </cell>
          <cell r="DM113">
            <v>36.24</v>
          </cell>
          <cell r="DP113">
            <v>0</v>
          </cell>
          <cell r="DQ113">
            <v>36.24</v>
          </cell>
          <cell r="DT113">
            <v>0</v>
          </cell>
          <cell r="DU113">
            <v>36.24</v>
          </cell>
          <cell r="DX113">
            <v>0</v>
          </cell>
          <cell r="DY113">
            <v>36.24</v>
          </cell>
          <cell r="EB113">
            <v>0</v>
          </cell>
          <cell r="EC113">
            <v>36.24</v>
          </cell>
          <cell r="EF113">
            <v>0</v>
          </cell>
          <cell r="EG113">
            <v>36.24</v>
          </cell>
          <cell r="EJ113">
            <v>0</v>
          </cell>
          <cell r="EK113">
            <v>36.24</v>
          </cell>
        </row>
        <row r="114">
          <cell r="C114" t="str">
            <v>6.5.3.4</v>
          </cell>
          <cell r="D114" t="str">
            <v>RO-41475</v>
          </cell>
          <cell r="E114" t="str">
            <v>DER/MG</v>
          </cell>
          <cell r="F114" t="str">
            <v>FURO EM CONCRETO Ø = 40,0 MM, PROFUNDIDADE = 30 CM</v>
          </cell>
          <cell r="G114" t="str">
            <v>U</v>
          </cell>
          <cell r="H114">
            <v>0</v>
          </cell>
          <cell r="I114">
            <v>0</v>
          </cell>
          <cell r="L114">
            <v>0</v>
          </cell>
          <cell r="M114">
            <v>53.75</v>
          </cell>
          <cell r="P114">
            <v>0</v>
          </cell>
          <cell r="Q114">
            <v>53.75</v>
          </cell>
          <cell r="T114">
            <v>0</v>
          </cell>
          <cell r="U114">
            <v>53.75</v>
          </cell>
          <cell r="X114">
            <v>0</v>
          </cell>
          <cell r="Y114">
            <v>53.75</v>
          </cell>
          <cell r="AB114">
            <v>0</v>
          </cell>
          <cell r="AC114">
            <v>53.75</v>
          </cell>
          <cell r="AF114">
            <v>0</v>
          </cell>
          <cell r="AG114">
            <v>53.75</v>
          </cell>
          <cell r="AJ114">
            <v>0</v>
          </cell>
          <cell r="AK114">
            <v>53.75</v>
          </cell>
          <cell r="AN114">
            <v>0</v>
          </cell>
          <cell r="AO114">
            <v>53.75</v>
          </cell>
          <cell r="AR114">
            <v>0</v>
          </cell>
          <cell r="AS114">
            <v>53.75</v>
          </cell>
          <cell r="AV114">
            <v>0</v>
          </cell>
          <cell r="AW114">
            <v>53.75</v>
          </cell>
          <cell r="AZ114">
            <v>0</v>
          </cell>
          <cell r="BA114">
            <v>53.75</v>
          </cell>
          <cell r="BD114">
            <v>0</v>
          </cell>
          <cell r="BE114">
            <v>53.75</v>
          </cell>
          <cell r="BH114">
            <v>0</v>
          </cell>
          <cell r="BI114">
            <v>53.75</v>
          </cell>
          <cell r="BL114">
            <v>0</v>
          </cell>
          <cell r="BM114">
            <v>53.75</v>
          </cell>
          <cell r="BP114">
            <v>0</v>
          </cell>
          <cell r="BQ114">
            <v>53.75</v>
          </cell>
          <cell r="BT114">
            <v>0</v>
          </cell>
          <cell r="BU114">
            <v>53.75</v>
          </cell>
          <cell r="BX114">
            <v>0</v>
          </cell>
          <cell r="BY114">
            <v>53.75</v>
          </cell>
          <cell r="CB114">
            <v>0</v>
          </cell>
          <cell r="CC114">
            <v>53.75</v>
          </cell>
          <cell r="CF114">
            <v>0</v>
          </cell>
          <cell r="CG114">
            <v>53.75</v>
          </cell>
          <cell r="CJ114">
            <v>0</v>
          </cell>
          <cell r="CK114">
            <v>53.75</v>
          </cell>
          <cell r="CN114">
            <v>0</v>
          </cell>
          <cell r="CO114">
            <v>53.75</v>
          </cell>
          <cell r="CR114">
            <v>0</v>
          </cell>
          <cell r="CS114">
            <v>53.75</v>
          </cell>
          <cell r="CV114">
            <v>0</v>
          </cell>
          <cell r="CW114">
            <v>53.75</v>
          </cell>
          <cell r="CZ114">
            <v>0</v>
          </cell>
          <cell r="DA114">
            <v>53.75</v>
          </cell>
          <cell r="DD114">
            <v>0</v>
          </cell>
          <cell r="DE114">
            <v>53.75</v>
          </cell>
          <cell r="DH114">
            <v>0</v>
          </cell>
          <cell r="DI114">
            <v>53.75</v>
          </cell>
          <cell r="DL114">
            <v>0</v>
          </cell>
          <cell r="DM114">
            <v>53.75</v>
          </cell>
          <cell r="DP114">
            <v>0</v>
          </cell>
          <cell r="DQ114">
            <v>53.75</v>
          </cell>
          <cell r="DT114">
            <v>0</v>
          </cell>
          <cell r="DU114">
            <v>53.75</v>
          </cell>
          <cell r="DX114">
            <v>0</v>
          </cell>
          <cell r="DY114">
            <v>53.75</v>
          </cell>
          <cell r="EB114">
            <v>0</v>
          </cell>
          <cell r="EC114">
            <v>53.75</v>
          </cell>
          <cell r="EF114">
            <v>0</v>
          </cell>
          <cell r="EG114">
            <v>53.75</v>
          </cell>
          <cell r="EJ114">
            <v>0</v>
          </cell>
          <cell r="EK114">
            <v>53.75</v>
          </cell>
        </row>
        <row r="115">
          <cell r="C115" t="str">
            <v>6.5.3.5</v>
          </cell>
          <cell r="D115">
            <v>2407972</v>
          </cell>
          <cell r="E115" t="str">
            <v>SICRO SERVIÇO</v>
          </cell>
          <cell r="F115" t="str">
            <v>FORNECIMENTO E APLICAÇÃO DE ADESIVO ESTRUTURAL À BASE DE RESINA EPÓXI</v>
          </cell>
          <cell r="G115" t="str">
            <v>KG</v>
          </cell>
          <cell r="H115">
            <v>0</v>
          </cell>
          <cell r="I115">
            <v>0</v>
          </cell>
          <cell r="L115">
            <v>0</v>
          </cell>
          <cell r="M115">
            <v>45.99</v>
          </cell>
          <cell r="P115">
            <v>0</v>
          </cell>
          <cell r="Q115">
            <v>45.99</v>
          </cell>
          <cell r="T115">
            <v>0</v>
          </cell>
          <cell r="U115">
            <v>45.99</v>
          </cell>
          <cell r="X115">
            <v>0</v>
          </cell>
          <cell r="Y115">
            <v>45.99</v>
          </cell>
          <cell r="AB115">
            <v>0</v>
          </cell>
          <cell r="AC115">
            <v>45.99</v>
          </cell>
          <cell r="AF115">
            <v>0</v>
          </cell>
          <cell r="AG115">
            <v>45.99</v>
          </cell>
          <cell r="AJ115">
            <v>0</v>
          </cell>
          <cell r="AK115">
            <v>45.99</v>
          </cell>
          <cell r="AN115">
            <v>0</v>
          </cell>
          <cell r="AO115">
            <v>45.99</v>
          </cell>
          <cell r="AR115">
            <v>0</v>
          </cell>
          <cell r="AS115">
            <v>45.99</v>
          </cell>
          <cell r="AV115">
            <v>0</v>
          </cell>
          <cell r="AW115">
            <v>45.99</v>
          </cell>
          <cell r="AZ115">
            <v>0</v>
          </cell>
          <cell r="BA115">
            <v>45.99</v>
          </cell>
          <cell r="BD115">
            <v>0</v>
          </cell>
          <cell r="BE115">
            <v>45.99</v>
          </cell>
          <cell r="BH115">
            <v>0</v>
          </cell>
          <cell r="BI115">
            <v>45.99</v>
          </cell>
          <cell r="BL115">
            <v>0</v>
          </cell>
          <cell r="BM115">
            <v>45.99</v>
          </cell>
          <cell r="BP115">
            <v>0</v>
          </cell>
          <cell r="BQ115">
            <v>45.99</v>
          </cell>
          <cell r="BT115">
            <v>0</v>
          </cell>
          <cell r="BU115">
            <v>45.99</v>
          </cell>
          <cell r="BX115">
            <v>0</v>
          </cell>
          <cell r="BY115">
            <v>45.99</v>
          </cell>
          <cell r="CB115">
            <v>0</v>
          </cell>
          <cell r="CC115">
            <v>45.99</v>
          </cell>
          <cell r="CF115">
            <v>0</v>
          </cell>
          <cell r="CG115">
            <v>45.99</v>
          </cell>
          <cell r="CJ115">
            <v>0</v>
          </cell>
          <cell r="CK115">
            <v>45.99</v>
          </cell>
          <cell r="CN115">
            <v>0</v>
          </cell>
          <cell r="CO115">
            <v>45.99</v>
          </cell>
          <cell r="CR115">
            <v>0</v>
          </cell>
          <cell r="CS115">
            <v>45.99</v>
          </cell>
          <cell r="CV115">
            <v>0</v>
          </cell>
          <cell r="CW115">
            <v>45.99</v>
          </cell>
          <cell r="CZ115">
            <v>0</v>
          </cell>
          <cell r="DA115">
            <v>45.99</v>
          </cell>
          <cell r="DD115">
            <v>0</v>
          </cell>
          <cell r="DE115">
            <v>45.99</v>
          </cell>
          <cell r="DH115">
            <v>0</v>
          </cell>
          <cell r="DI115">
            <v>45.99</v>
          </cell>
          <cell r="DL115">
            <v>0</v>
          </cell>
          <cell r="DM115">
            <v>45.99</v>
          </cell>
          <cell r="DP115">
            <v>0</v>
          </cell>
          <cell r="DQ115">
            <v>45.99</v>
          </cell>
          <cell r="DT115">
            <v>0</v>
          </cell>
          <cell r="DU115">
            <v>45.99</v>
          </cell>
          <cell r="DX115">
            <v>0</v>
          </cell>
          <cell r="DY115">
            <v>45.99</v>
          </cell>
          <cell r="EB115">
            <v>0</v>
          </cell>
          <cell r="EC115">
            <v>45.99</v>
          </cell>
          <cell r="EF115">
            <v>0</v>
          </cell>
          <cell r="EG115">
            <v>45.99</v>
          </cell>
          <cell r="EJ115">
            <v>0</v>
          </cell>
          <cell r="EK115">
            <v>45.99</v>
          </cell>
        </row>
        <row r="116">
          <cell r="C116" t="str">
            <v>6.5.3.6</v>
          </cell>
          <cell r="D116" t="str">
            <v>RO-42415</v>
          </cell>
          <cell r="E116" t="str">
            <v>DER/MG</v>
          </cell>
          <cell r="F116" t="str">
            <v>CONCRETO MAGRO DE CIMENTO PORTLAND FCK &gt;= 10,0 MPA (EXECUÇÃO, INCLUINDO O FORNECIMENTO E TRANSPORTE DOS AGREGADOS)</v>
          </cell>
          <cell r="G116" t="str">
            <v>M3</v>
          </cell>
          <cell r="H116">
            <v>8.1818181818181818E-2</v>
          </cell>
          <cell r="I116">
            <v>27.43</v>
          </cell>
          <cell r="L116">
            <v>8.1818181818181818E-2</v>
          </cell>
          <cell r="M116">
            <v>335.33</v>
          </cell>
          <cell r="P116">
            <v>0</v>
          </cell>
          <cell r="Q116">
            <v>335.33</v>
          </cell>
          <cell r="T116">
            <v>0</v>
          </cell>
          <cell r="U116">
            <v>335.33</v>
          </cell>
          <cell r="X116">
            <v>0</v>
          </cell>
          <cell r="Y116">
            <v>335.33</v>
          </cell>
          <cell r="AB116">
            <v>0</v>
          </cell>
          <cell r="AC116">
            <v>335.33</v>
          </cell>
          <cell r="AF116">
            <v>0</v>
          </cell>
          <cell r="AG116">
            <v>335.33</v>
          </cell>
          <cell r="AJ116">
            <v>0</v>
          </cell>
          <cell r="AK116">
            <v>335.33</v>
          </cell>
          <cell r="AN116">
            <v>0</v>
          </cell>
          <cell r="AO116">
            <v>335.33</v>
          </cell>
          <cell r="AR116">
            <v>0</v>
          </cell>
          <cell r="AS116">
            <v>335.33</v>
          </cell>
          <cell r="AV116">
            <v>0</v>
          </cell>
          <cell r="AW116">
            <v>335.33</v>
          </cell>
          <cell r="AZ116">
            <v>0</v>
          </cell>
          <cell r="BA116">
            <v>335.33</v>
          </cell>
          <cell r="BD116">
            <v>0</v>
          </cell>
          <cell r="BE116">
            <v>335.33</v>
          </cell>
          <cell r="BH116">
            <v>0</v>
          </cell>
          <cell r="BI116">
            <v>335.33</v>
          </cell>
          <cell r="BL116">
            <v>0</v>
          </cell>
          <cell r="BM116">
            <v>335.33</v>
          </cell>
          <cell r="BP116">
            <v>0</v>
          </cell>
          <cell r="BQ116">
            <v>335.33</v>
          </cell>
          <cell r="BT116">
            <v>0</v>
          </cell>
          <cell r="BU116">
            <v>335.33</v>
          </cell>
          <cell r="BX116">
            <v>0</v>
          </cell>
          <cell r="BY116">
            <v>335.33</v>
          </cell>
          <cell r="CB116">
            <v>0</v>
          </cell>
          <cell r="CC116">
            <v>335.33</v>
          </cell>
          <cell r="CF116">
            <v>0</v>
          </cell>
          <cell r="CG116">
            <v>335.33</v>
          </cell>
          <cell r="CJ116">
            <v>0</v>
          </cell>
          <cell r="CK116">
            <v>335.33</v>
          </cell>
          <cell r="CN116">
            <v>0</v>
          </cell>
          <cell r="CO116">
            <v>335.33</v>
          </cell>
          <cell r="CR116">
            <v>0</v>
          </cell>
          <cell r="CS116">
            <v>335.33</v>
          </cell>
          <cell r="CV116">
            <v>0</v>
          </cell>
          <cell r="CW116">
            <v>335.33</v>
          </cell>
          <cell r="CZ116">
            <v>0</v>
          </cell>
          <cell r="DA116">
            <v>335.33</v>
          </cell>
          <cell r="DD116">
            <v>0</v>
          </cell>
          <cell r="DE116">
            <v>335.33</v>
          </cell>
          <cell r="DH116">
            <v>0</v>
          </cell>
          <cell r="DI116">
            <v>335.33</v>
          </cell>
          <cell r="DL116">
            <v>0</v>
          </cell>
          <cell r="DM116">
            <v>335.33</v>
          </cell>
          <cell r="DP116">
            <v>0</v>
          </cell>
          <cell r="DQ116">
            <v>335.33</v>
          </cell>
          <cell r="DT116">
            <v>0</v>
          </cell>
          <cell r="DU116">
            <v>335.33</v>
          </cell>
          <cell r="DX116">
            <v>0</v>
          </cell>
          <cell r="DY116">
            <v>335.33</v>
          </cell>
          <cell r="EB116">
            <v>0</v>
          </cell>
          <cell r="EC116">
            <v>335.33</v>
          </cell>
          <cell r="EF116">
            <v>0</v>
          </cell>
          <cell r="EG116">
            <v>335.33</v>
          </cell>
          <cell r="EJ116">
            <v>0</v>
          </cell>
          <cell r="EK116">
            <v>335.33</v>
          </cell>
        </row>
        <row r="117">
          <cell r="C117" t="str">
            <v>6.5.3.7</v>
          </cell>
          <cell r="D117">
            <v>1106280</v>
          </cell>
          <cell r="E117" t="str">
            <v>SICRO SERVIÇO</v>
          </cell>
          <cell r="F117" t="str">
            <v>CONCRETO PARA BOMBEAMENTO FCK = 30 MPA - CONFECÇÃO EM CENTRAL DOSADORA DE 30 M³/H - AREIA E BRITA COMERCIAIS</v>
          </cell>
          <cell r="G117" t="str">
            <v>M³</v>
          </cell>
          <cell r="H117">
            <v>17.868000000000002</v>
          </cell>
          <cell r="I117">
            <v>4839.54</v>
          </cell>
          <cell r="L117">
            <v>17.868000000000002</v>
          </cell>
          <cell r="M117">
            <v>270.85000000000002</v>
          </cell>
          <cell r="P117">
            <v>0</v>
          </cell>
          <cell r="Q117">
            <v>270.85000000000002</v>
          </cell>
          <cell r="T117">
            <v>0</v>
          </cell>
          <cell r="U117">
            <v>270.85000000000002</v>
          </cell>
          <cell r="X117">
            <v>0</v>
          </cell>
          <cell r="Y117">
            <v>270.85000000000002</v>
          </cell>
          <cell r="AB117">
            <v>0</v>
          </cell>
          <cell r="AC117">
            <v>270.85000000000002</v>
          </cell>
          <cell r="AF117">
            <v>0</v>
          </cell>
          <cell r="AG117">
            <v>270.85000000000002</v>
          </cell>
          <cell r="AJ117">
            <v>0</v>
          </cell>
          <cell r="AK117">
            <v>270.85000000000002</v>
          </cell>
          <cell r="AN117">
            <v>0</v>
          </cell>
          <cell r="AO117">
            <v>270.85000000000002</v>
          </cell>
          <cell r="AR117">
            <v>0</v>
          </cell>
          <cell r="AS117">
            <v>270.85000000000002</v>
          </cell>
          <cell r="AV117">
            <v>0</v>
          </cell>
          <cell r="AW117">
            <v>270.85000000000002</v>
          </cell>
          <cell r="AZ117">
            <v>0</v>
          </cell>
          <cell r="BA117">
            <v>270.85000000000002</v>
          </cell>
          <cell r="BD117">
            <v>0</v>
          </cell>
          <cell r="BE117">
            <v>270.85000000000002</v>
          </cell>
          <cell r="BH117">
            <v>0</v>
          </cell>
          <cell r="BI117">
            <v>270.85000000000002</v>
          </cell>
          <cell r="BL117">
            <v>0</v>
          </cell>
          <cell r="BM117">
            <v>270.85000000000002</v>
          </cell>
          <cell r="BP117">
            <v>0</v>
          </cell>
          <cell r="BQ117">
            <v>270.85000000000002</v>
          </cell>
          <cell r="BT117">
            <v>0</v>
          </cell>
          <cell r="BU117">
            <v>270.85000000000002</v>
          </cell>
          <cell r="BX117">
            <v>0</v>
          </cell>
          <cell r="BY117">
            <v>270.85000000000002</v>
          </cell>
          <cell r="CB117">
            <v>0</v>
          </cell>
          <cell r="CC117">
            <v>270.85000000000002</v>
          </cell>
          <cell r="CF117">
            <v>0</v>
          </cell>
          <cell r="CG117">
            <v>270.85000000000002</v>
          </cell>
          <cell r="CJ117">
            <v>0</v>
          </cell>
          <cell r="CK117">
            <v>270.85000000000002</v>
          </cell>
          <cell r="CN117">
            <v>0</v>
          </cell>
          <cell r="CO117">
            <v>270.85000000000002</v>
          </cell>
          <cell r="CR117">
            <v>0</v>
          </cell>
          <cell r="CS117">
            <v>270.85000000000002</v>
          </cell>
          <cell r="CV117">
            <v>0</v>
          </cell>
          <cell r="CW117">
            <v>270.85000000000002</v>
          </cell>
          <cell r="CZ117">
            <v>0</v>
          </cell>
          <cell r="DA117">
            <v>270.85000000000002</v>
          </cell>
          <cell r="DD117">
            <v>0</v>
          </cell>
          <cell r="DE117">
            <v>270.85000000000002</v>
          </cell>
          <cell r="DH117">
            <v>0</v>
          </cell>
          <cell r="DI117">
            <v>270.85000000000002</v>
          </cell>
          <cell r="DL117">
            <v>0</v>
          </cell>
          <cell r="DM117">
            <v>270.85000000000002</v>
          </cell>
          <cell r="DP117">
            <v>0</v>
          </cell>
          <cell r="DQ117">
            <v>270.85000000000002</v>
          </cell>
          <cell r="DT117">
            <v>0</v>
          </cell>
          <cell r="DU117">
            <v>270.85000000000002</v>
          </cell>
          <cell r="DX117">
            <v>0</v>
          </cell>
          <cell r="DY117">
            <v>270.85000000000002</v>
          </cell>
          <cell r="EB117">
            <v>0</v>
          </cell>
          <cell r="EC117">
            <v>270.85000000000002</v>
          </cell>
          <cell r="EF117">
            <v>0</v>
          </cell>
          <cell r="EG117">
            <v>270.85000000000002</v>
          </cell>
          <cell r="EJ117">
            <v>0</v>
          </cell>
          <cell r="EK117">
            <v>270.85000000000002</v>
          </cell>
        </row>
        <row r="118">
          <cell r="C118" t="str">
            <v>6.5.3.8</v>
          </cell>
          <cell r="D118">
            <v>1106088</v>
          </cell>
          <cell r="E118" t="str">
            <v>SICRO SERVIÇO</v>
          </cell>
          <cell r="F118" t="str">
            <v>LANÇAMENTO MECÂNICO DE CONCRETO COM BOMBA REBOCÁVEL COM CAPACIDADE DE 30 M³/H - CONFECÇÃO EM CENTRAL DOSADORA DE 30 M³/H</v>
          </cell>
          <cell r="G118" t="str">
            <v>M³</v>
          </cell>
          <cell r="H118">
            <v>144.96825000000001</v>
          </cell>
          <cell r="I118">
            <v>4791.2</v>
          </cell>
          <cell r="L118">
            <v>144.96825000000001</v>
          </cell>
          <cell r="M118">
            <v>33.049999999999997</v>
          </cell>
          <cell r="P118">
            <v>0</v>
          </cell>
          <cell r="Q118">
            <v>33.049999999999997</v>
          </cell>
          <cell r="T118">
            <v>0</v>
          </cell>
          <cell r="U118">
            <v>33.049999999999997</v>
          </cell>
          <cell r="X118">
            <v>0</v>
          </cell>
          <cell r="Y118">
            <v>33.049999999999997</v>
          </cell>
          <cell r="AB118">
            <v>0</v>
          </cell>
          <cell r="AC118">
            <v>33.049999999999997</v>
          </cell>
          <cell r="AF118">
            <v>0</v>
          </cell>
          <cell r="AG118">
            <v>33.049999999999997</v>
          </cell>
          <cell r="AJ118">
            <v>0</v>
          </cell>
          <cell r="AK118">
            <v>33.049999999999997</v>
          </cell>
          <cell r="AN118">
            <v>0</v>
          </cell>
          <cell r="AO118">
            <v>33.049999999999997</v>
          </cell>
          <cell r="AR118">
            <v>0</v>
          </cell>
          <cell r="AS118">
            <v>33.049999999999997</v>
          </cell>
          <cell r="AV118">
            <v>0</v>
          </cell>
          <cell r="AW118">
            <v>33.049999999999997</v>
          </cell>
          <cell r="AZ118">
            <v>0</v>
          </cell>
          <cell r="BA118">
            <v>33.049999999999997</v>
          </cell>
          <cell r="BD118">
            <v>0</v>
          </cell>
          <cell r="BE118">
            <v>33.049999999999997</v>
          </cell>
          <cell r="BH118">
            <v>0</v>
          </cell>
          <cell r="BI118">
            <v>33.049999999999997</v>
          </cell>
          <cell r="BL118">
            <v>0</v>
          </cell>
          <cell r="BM118">
            <v>33.049999999999997</v>
          </cell>
          <cell r="BP118">
            <v>0</v>
          </cell>
          <cell r="BQ118">
            <v>33.049999999999997</v>
          </cell>
          <cell r="BT118">
            <v>0</v>
          </cell>
          <cell r="BU118">
            <v>33.049999999999997</v>
          </cell>
          <cell r="BX118">
            <v>0</v>
          </cell>
          <cell r="BY118">
            <v>33.049999999999997</v>
          </cell>
          <cell r="CB118">
            <v>0</v>
          </cell>
          <cell r="CC118">
            <v>33.049999999999997</v>
          </cell>
          <cell r="CF118">
            <v>0</v>
          </cell>
          <cell r="CG118">
            <v>33.049999999999997</v>
          </cell>
          <cell r="CJ118">
            <v>0</v>
          </cell>
          <cell r="CK118">
            <v>33.049999999999997</v>
          </cell>
          <cell r="CN118">
            <v>0</v>
          </cell>
          <cell r="CO118">
            <v>33.049999999999997</v>
          </cell>
          <cell r="CR118">
            <v>0</v>
          </cell>
          <cell r="CS118">
            <v>33.049999999999997</v>
          </cell>
          <cell r="CV118">
            <v>0</v>
          </cell>
          <cell r="CW118">
            <v>33.049999999999997</v>
          </cell>
          <cell r="CZ118">
            <v>0</v>
          </cell>
          <cell r="DA118">
            <v>33.049999999999997</v>
          </cell>
          <cell r="DD118">
            <v>0</v>
          </cell>
          <cell r="DE118">
            <v>33.049999999999997</v>
          </cell>
          <cell r="DH118">
            <v>0</v>
          </cell>
          <cell r="DI118">
            <v>33.049999999999997</v>
          </cell>
          <cell r="DL118">
            <v>0</v>
          </cell>
          <cell r="DM118">
            <v>33.049999999999997</v>
          </cell>
          <cell r="DP118">
            <v>0</v>
          </cell>
          <cell r="DQ118">
            <v>33.049999999999997</v>
          </cell>
          <cell r="DT118">
            <v>0</v>
          </cell>
          <cell r="DU118">
            <v>33.049999999999997</v>
          </cell>
          <cell r="DX118">
            <v>0</v>
          </cell>
          <cell r="DY118">
            <v>33.049999999999997</v>
          </cell>
          <cell r="EB118">
            <v>0</v>
          </cell>
          <cell r="EC118">
            <v>33.049999999999997</v>
          </cell>
          <cell r="EF118">
            <v>0</v>
          </cell>
          <cell r="EG118">
            <v>33.049999999999997</v>
          </cell>
          <cell r="EJ118">
            <v>0</v>
          </cell>
          <cell r="EK118">
            <v>33.049999999999997</v>
          </cell>
        </row>
        <row r="119">
          <cell r="C119" t="str">
            <v>6.5.3.9</v>
          </cell>
          <cell r="D119" t="str">
            <v>ED-8398</v>
          </cell>
          <cell r="E119" t="str">
            <v>DER/MG</v>
          </cell>
          <cell r="F119" t="str">
            <v>FORMA E DESFORMA DE COMPENSADO PLASTIFICADO, ESP. 12MM,  REAPROVEITAMENTO (3X), EXCLUSIVE ESCORAMENTO</v>
          </cell>
          <cell r="G119" t="str">
            <v>M2</v>
          </cell>
          <cell r="H119">
            <v>162.83625000000001</v>
          </cell>
          <cell r="I119">
            <v>7181.07</v>
          </cell>
          <cell r="L119">
            <v>162.83625000000001</v>
          </cell>
          <cell r="M119">
            <v>44.1</v>
          </cell>
          <cell r="P119">
            <v>0</v>
          </cell>
          <cell r="Q119">
            <v>44.1</v>
          </cell>
          <cell r="T119">
            <v>0</v>
          </cell>
          <cell r="U119">
            <v>44.1</v>
          </cell>
          <cell r="X119">
            <v>0</v>
          </cell>
          <cell r="Y119">
            <v>44.1</v>
          </cell>
          <cell r="AB119">
            <v>0</v>
          </cell>
          <cell r="AC119">
            <v>44.1</v>
          </cell>
          <cell r="AF119">
            <v>0</v>
          </cell>
          <cell r="AG119">
            <v>44.1</v>
          </cell>
          <cell r="AJ119">
            <v>0</v>
          </cell>
          <cell r="AK119">
            <v>44.1</v>
          </cell>
          <cell r="AN119">
            <v>0</v>
          </cell>
          <cell r="AO119">
            <v>44.1</v>
          </cell>
          <cell r="AR119">
            <v>0</v>
          </cell>
          <cell r="AS119">
            <v>44.1</v>
          </cell>
          <cell r="AV119">
            <v>0</v>
          </cell>
          <cell r="AW119">
            <v>44.1</v>
          </cell>
          <cell r="AZ119">
            <v>0</v>
          </cell>
          <cell r="BA119">
            <v>44.1</v>
          </cell>
          <cell r="BD119">
            <v>0</v>
          </cell>
          <cell r="BE119">
            <v>44.1</v>
          </cell>
          <cell r="BH119">
            <v>0</v>
          </cell>
          <cell r="BI119">
            <v>44.1</v>
          </cell>
          <cell r="BL119">
            <v>0</v>
          </cell>
          <cell r="BM119">
            <v>44.1</v>
          </cell>
          <cell r="BP119">
            <v>0</v>
          </cell>
          <cell r="BQ119">
            <v>44.1</v>
          </cell>
          <cell r="BT119">
            <v>0</v>
          </cell>
          <cell r="BU119">
            <v>44.1</v>
          </cell>
          <cell r="BX119">
            <v>0</v>
          </cell>
          <cell r="BY119">
            <v>44.1</v>
          </cell>
          <cell r="CB119">
            <v>0</v>
          </cell>
          <cell r="CC119">
            <v>44.1</v>
          </cell>
          <cell r="CF119">
            <v>0</v>
          </cell>
          <cell r="CG119">
            <v>44.1</v>
          </cell>
          <cell r="CJ119">
            <v>0</v>
          </cell>
          <cell r="CK119">
            <v>44.1</v>
          </cell>
          <cell r="CN119">
            <v>0</v>
          </cell>
          <cell r="CO119">
            <v>44.1</v>
          </cell>
          <cell r="CR119">
            <v>0</v>
          </cell>
          <cell r="CS119">
            <v>44.1</v>
          </cell>
          <cell r="CV119">
            <v>0</v>
          </cell>
          <cell r="CW119">
            <v>44.1</v>
          </cell>
          <cell r="CZ119">
            <v>0</v>
          </cell>
          <cell r="DA119">
            <v>44.1</v>
          </cell>
          <cell r="DD119">
            <v>0</v>
          </cell>
          <cell r="DE119">
            <v>44.1</v>
          </cell>
          <cell r="DH119">
            <v>0</v>
          </cell>
          <cell r="DI119">
            <v>44.1</v>
          </cell>
          <cell r="DL119">
            <v>0</v>
          </cell>
          <cell r="DM119">
            <v>44.1</v>
          </cell>
          <cell r="DP119">
            <v>0</v>
          </cell>
          <cell r="DQ119">
            <v>44.1</v>
          </cell>
          <cell r="DT119">
            <v>0</v>
          </cell>
          <cell r="DU119">
            <v>44.1</v>
          </cell>
          <cell r="DX119">
            <v>0</v>
          </cell>
          <cell r="DY119">
            <v>44.1</v>
          </cell>
          <cell r="EB119">
            <v>0</v>
          </cell>
          <cell r="EC119">
            <v>44.1</v>
          </cell>
          <cell r="EF119">
            <v>0</v>
          </cell>
          <cell r="EG119">
            <v>44.1</v>
          </cell>
          <cell r="EJ119">
            <v>0</v>
          </cell>
          <cell r="EK119">
            <v>44.1</v>
          </cell>
        </row>
        <row r="120">
          <cell r="C120" t="str">
            <v>6.5.3.10</v>
          </cell>
          <cell r="D120" t="str">
            <v>RO-42285</v>
          </cell>
          <cell r="E120" t="str">
            <v>DER/MG</v>
          </cell>
          <cell r="F120" t="str">
            <v>ARMAÇÃO:  AÇO  CA-50 (EXECUÇÃO,  INCLUINDO  PREPARO, DOBRAGEM, COLOCAÇÃO NAS FORMAS E TRANSPORTE DE TODOS OS MATERIAIS)</v>
          </cell>
          <cell r="G120" t="str">
            <v>KG</v>
          </cell>
          <cell r="H120">
            <v>321</v>
          </cell>
          <cell r="I120">
            <v>2664.3</v>
          </cell>
          <cell r="L120">
            <v>321</v>
          </cell>
          <cell r="M120">
            <v>8.3000000000000007</v>
          </cell>
          <cell r="P120">
            <v>0</v>
          </cell>
          <cell r="Q120">
            <v>8.3000000000000007</v>
          </cell>
          <cell r="T120">
            <v>0</v>
          </cell>
          <cell r="U120">
            <v>8.3000000000000007</v>
          </cell>
          <cell r="X120">
            <v>0</v>
          </cell>
          <cell r="Y120">
            <v>8.3000000000000007</v>
          </cell>
          <cell r="AB120">
            <v>0</v>
          </cell>
          <cell r="AC120">
            <v>8.3000000000000007</v>
          </cell>
          <cell r="AF120">
            <v>0</v>
          </cell>
          <cell r="AG120">
            <v>8.3000000000000007</v>
          </cell>
          <cell r="AJ120">
            <v>0</v>
          </cell>
          <cell r="AK120">
            <v>8.3000000000000007</v>
          </cell>
          <cell r="AN120">
            <v>0</v>
          </cell>
          <cell r="AO120">
            <v>8.3000000000000007</v>
          </cell>
          <cell r="AR120">
            <v>0</v>
          </cell>
          <cell r="AS120">
            <v>8.3000000000000007</v>
          </cell>
          <cell r="AV120">
            <v>0</v>
          </cell>
          <cell r="AW120">
            <v>8.3000000000000007</v>
          </cell>
          <cell r="AZ120">
            <v>0</v>
          </cell>
          <cell r="BA120">
            <v>8.3000000000000007</v>
          </cell>
          <cell r="BD120">
            <v>0</v>
          </cell>
          <cell r="BE120">
            <v>8.3000000000000007</v>
          </cell>
          <cell r="BH120">
            <v>0</v>
          </cell>
          <cell r="BI120">
            <v>8.3000000000000007</v>
          </cell>
          <cell r="BL120">
            <v>0</v>
          </cell>
          <cell r="BM120">
            <v>8.3000000000000007</v>
          </cell>
          <cell r="BP120">
            <v>0</v>
          </cell>
          <cell r="BQ120">
            <v>8.3000000000000007</v>
          </cell>
          <cell r="BT120">
            <v>0</v>
          </cell>
          <cell r="BU120">
            <v>8.3000000000000007</v>
          </cell>
          <cell r="BX120">
            <v>0</v>
          </cell>
          <cell r="BY120">
            <v>8.3000000000000007</v>
          </cell>
          <cell r="CB120">
            <v>0</v>
          </cell>
          <cell r="CC120">
            <v>8.3000000000000007</v>
          </cell>
          <cell r="CF120">
            <v>0</v>
          </cell>
          <cell r="CG120">
            <v>8.3000000000000007</v>
          </cell>
          <cell r="CJ120">
            <v>0</v>
          </cell>
          <cell r="CK120">
            <v>8.3000000000000007</v>
          </cell>
          <cell r="CN120">
            <v>0</v>
          </cell>
          <cell r="CO120">
            <v>8.3000000000000007</v>
          </cell>
          <cell r="CR120">
            <v>0</v>
          </cell>
          <cell r="CS120">
            <v>8.3000000000000007</v>
          </cell>
          <cell r="CV120">
            <v>0</v>
          </cell>
          <cell r="CW120">
            <v>8.3000000000000007</v>
          </cell>
          <cell r="CZ120">
            <v>0</v>
          </cell>
          <cell r="DA120">
            <v>8.3000000000000007</v>
          </cell>
          <cell r="DD120">
            <v>0</v>
          </cell>
          <cell r="DE120">
            <v>8.3000000000000007</v>
          </cell>
          <cell r="DH120">
            <v>0</v>
          </cell>
          <cell r="DI120">
            <v>8.3000000000000007</v>
          </cell>
          <cell r="DL120">
            <v>0</v>
          </cell>
          <cell r="DM120">
            <v>8.3000000000000007</v>
          </cell>
          <cell r="DP120">
            <v>0</v>
          </cell>
          <cell r="DQ120">
            <v>8.3000000000000007</v>
          </cell>
          <cell r="DT120">
            <v>0</v>
          </cell>
          <cell r="DU120">
            <v>8.3000000000000007</v>
          </cell>
          <cell r="DX120">
            <v>0</v>
          </cell>
          <cell r="DY120">
            <v>8.3000000000000007</v>
          </cell>
          <cell r="EB120">
            <v>0</v>
          </cell>
          <cell r="EC120">
            <v>8.3000000000000007</v>
          </cell>
          <cell r="EF120">
            <v>0</v>
          </cell>
          <cell r="EG120">
            <v>8.3000000000000007</v>
          </cell>
          <cell r="EJ120">
            <v>0</v>
          </cell>
          <cell r="EK120">
            <v>8.3000000000000007</v>
          </cell>
        </row>
        <row r="121">
          <cell r="C121" t="str">
            <v>6.5.3.11</v>
          </cell>
          <cell r="D121">
            <v>4805750</v>
          </cell>
          <cell r="E121" t="str">
            <v>SICRO SERVIÇO</v>
          </cell>
          <cell r="F121" t="str">
            <v>ESCAVAÇÃO MANUAL EM MATERIAL DE 1ª CATEGORIA NA PROFUNDIDADE DE ATÉ 1 M</v>
          </cell>
          <cell r="G121" t="str">
            <v>M³</v>
          </cell>
          <cell r="H121">
            <v>15659.787500000002</v>
          </cell>
          <cell r="I121">
            <v>576436.77</v>
          </cell>
          <cell r="L121">
            <v>15659.787500000002</v>
          </cell>
          <cell r="M121">
            <v>36.81</v>
          </cell>
          <cell r="P121">
            <v>0</v>
          </cell>
          <cell r="Q121">
            <v>36.81</v>
          </cell>
          <cell r="T121">
            <v>0</v>
          </cell>
          <cell r="U121">
            <v>36.81</v>
          </cell>
          <cell r="X121">
            <v>0</v>
          </cell>
          <cell r="Y121">
            <v>36.81</v>
          </cell>
          <cell r="AB121">
            <v>0</v>
          </cell>
          <cell r="AC121">
            <v>36.81</v>
          </cell>
          <cell r="AF121">
            <v>0</v>
          </cell>
          <cell r="AG121">
            <v>36.81</v>
          </cell>
          <cell r="AJ121">
            <v>0</v>
          </cell>
          <cell r="AK121">
            <v>36.81</v>
          </cell>
          <cell r="AN121">
            <v>0</v>
          </cell>
          <cell r="AO121">
            <v>36.81</v>
          </cell>
          <cell r="AR121">
            <v>0</v>
          </cell>
          <cell r="AS121">
            <v>36.81</v>
          </cell>
          <cell r="AV121">
            <v>0</v>
          </cell>
          <cell r="AW121">
            <v>36.81</v>
          </cell>
          <cell r="AZ121">
            <v>0</v>
          </cell>
          <cell r="BA121">
            <v>36.81</v>
          </cell>
          <cell r="BD121">
            <v>0</v>
          </cell>
          <cell r="BE121">
            <v>36.81</v>
          </cell>
          <cell r="BH121">
            <v>0</v>
          </cell>
          <cell r="BI121">
            <v>36.81</v>
          </cell>
          <cell r="BL121">
            <v>0</v>
          </cell>
          <cell r="BM121">
            <v>36.81</v>
          </cell>
          <cell r="BP121">
            <v>0</v>
          </cell>
          <cell r="BQ121">
            <v>36.81</v>
          </cell>
          <cell r="BT121">
            <v>0</v>
          </cell>
          <cell r="BU121">
            <v>36.81</v>
          </cell>
          <cell r="BX121">
            <v>0</v>
          </cell>
          <cell r="BY121">
            <v>36.81</v>
          </cell>
          <cell r="CB121">
            <v>0</v>
          </cell>
          <cell r="CC121">
            <v>36.81</v>
          </cell>
          <cell r="CF121">
            <v>0</v>
          </cell>
          <cell r="CG121">
            <v>36.81</v>
          </cell>
          <cell r="CJ121">
            <v>0</v>
          </cell>
          <cell r="CK121">
            <v>36.81</v>
          </cell>
          <cell r="CN121">
            <v>0</v>
          </cell>
          <cell r="CO121">
            <v>36.81</v>
          </cell>
          <cell r="CR121">
            <v>0</v>
          </cell>
          <cell r="CS121">
            <v>36.81</v>
          </cell>
          <cell r="CV121">
            <v>0</v>
          </cell>
          <cell r="CW121">
            <v>36.81</v>
          </cell>
          <cell r="CZ121">
            <v>0</v>
          </cell>
          <cell r="DA121">
            <v>36.81</v>
          </cell>
          <cell r="DD121">
            <v>0</v>
          </cell>
          <cell r="DE121">
            <v>36.81</v>
          </cell>
          <cell r="DH121">
            <v>0</v>
          </cell>
          <cell r="DI121">
            <v>36.81</v>
          </cell>
          <cell r="DL121">
            <v>0</v>
          </cell>
          <cell r="DM121">
            <v>36.81</v>
          </cell>
          <cell r="DP121">
            <v>0</v>
          </cell>
          <cell r="DQ121">
            <v>36.81</v>
          </cell>
          <cell r="DT121">
            <v>0</v>
          </cell>
          <cell r="DU121">
            <v>36.81</v>
          </cell>
          <cell r="DX121">
            <v>0</v>
          </cell>
          <cell r="DY121">
            <v>36.81</v>
          </cell>
          <cell r="EB121">
            <v>0</v>
          </cell>
          <cell r="EC121">
            <v>36.81</v>
          </cell>
          <cell r="EF121">
            <v>0</v>
          </cell>
          <cell r="EG121">
            <v>36.81</v>
          </cell>
          <cell r="EJ121">
            <v>0</v>
          </cell>
          <cell r="EK121">
            <v>36.81</v>
          </cell>
        </row>
        <row r="122">
          <cell r="C122" t="str">
            <v>6.5.3.12</v>
          </cell>
          <cell r="D122" t="str">
            <v>ED-51121</v>
          </cell>
          <cell r="E122" t="str">
            <v>DER/MG</v>
          </cell>
          <cell r="F122" t="str">
            <v>REATERRO COMPACTADO DE VALA COM EQUIPAMENTO PLACA  VIBRATÓRIA</v>
          </cell>
          <cell r="G122" t="str">
            <v>M3</v>
          </cell>
          <cell r="H122">
            <v>248.61600000000004</v>
          </cell>
          <cell r="I122">
            <v>7816.48</v>
          </cell>
          <cell r="L122">
            <v>248.61600000000004</v>
          </cell>
          <cell r="M122">
            <v>31.44</v>
          </cell>
          <cell r="P122">
            <v>0</v>
          </cell>
          <cell r="Q122">
            <v>31.44</v>
          </cell>
          <cell r="T122">
            <v>0</v>
          </cell>
          <cell r="U122">
            <v>31.44</v>
          </cell>
          <cell r="X122">
            <v>0</v>
          </cell>
          <cell r="Y122">
            <v>31.44</v>
          </cell>
          <cell r="AB122">
            <v>0</v>
          </cell>
          <cell r="AC122">
            <v>31.44</v>
          </cell>
          <cell r="AF122">
            <v>0</v>
          </cell>
          <cell r="AG122">
            <v>31.44</v>
          </cell>
          <cell r="AJ122">
            <v>0</v>
          </cell>
          <cell r="AK122">
            <v>31.44</v>
          </cell>
          <cell r="AN122">
            <v>0</v>
          </cell>
          <cell r="AO122">
            <v>31.44</v>
          </cell>
          <cell r="AR122">
            <v>0</v>
          </cell>
          <cell r="AS122">
            <v>31.44</v>
          </cell>
          <cell r="AV122">
            <v>0</v>
          </cell>
          <cell r="AW122">
            <v>31.44</v>
          </cell>
          <cell r="AZ122">
            <v>0</v>
          </cell>
          <cell r="BA122">
            <v>31.44</v>
          </cell>
          <cell r="BD122">
            <v>0</v>
          </cell>
          <cell r="BE122">
            <v>31.44</v>
          </cell>
          <cell r="BH122">
            <v>0</v>
          </cell>
          <cell r="BI122">
            <v>31.44</v>
          </cell>
          <cell r="BL122">
            <v>0</v>
          </cell>
          <cell r="BM122">
            <v>31.44</v>
          </cell>
          <cell r="BP122">
            <v>0</v>
          </cell>
          <cell r="BQ122">
            <v>31.44</v>
          </cell>
          <cell r="BT122">
            <v>0</v>
          </cell>
          <cell r="BU122">
            <v>31.44</v>
          </cell>
          <cell r="BX122">
            <v>0</v>
          </cell>
          <cell r="BY122">
            <v>31.44</v>
          </cell>
          <cell r="CB122">
            <v>0</v>
          </cell>
          <cell r="CC122">
            <v>31.44</v>
          </cell>
          <cell r="CF122">
            <v>0</v>
          </cell>
          <cell r="CG122">
            <v>31.44</v>
          </cell>
          <cell r="CJ122">
            <v>0</v>
          </cell>
          <cell r="CK122">
            <v>31.44</v>
          </cell>
          <cell r="CN122">
            <v>0</v>
          </cell>
          <cell r="CO122">
            <v>31.44</v>
          </cell>
          <cell r="CR122">
            <v>0</v>
          </cell>
          <cell r="CS122">
            <v>31.44</v>
          </cell>
          <cell r="CV122">
            <v>0</v>
          </cell>
          <cell r="CW122">
            <v>31.44</v>
          </cell>
          <cell r="CZ122">
            <v>0</v>
          </cell>
          <cell r="DA122">
            <v>31.44</v>
          </cell>
          <cell r="DD122">
            <v>0</v>
          </cell>
          <cell r="DE122">
            <v>31.44</v>
          </cell>
          <cell r="DH122">
            <v>0</v>
          </cell>
          <cell r="DI122">
            <v>31.44</v>
          </cell>
          <cell r="DL122">
            <v>0</v>
          </cell>
          <cell r="DM122">
            <v>31.44</v>
          </cell>
          <cell r="DP122">
            <v>0</v>
          </cell>
          <cell r="DQ122">
            <v>31.44</v>
          </cell>
          <cell r="DT122">
            <v>0</v>
          </cell>
          <cell r="DU122">
            <v>31.44</v>
          </cell>
          <cell r="DX122">
            <v>0</v>
          </cell>
          <cell r="DY122">
            <v>31.44</v>
          </cell>
          <cell r="EB122">
            <v>0</v>
          </cell>
          <cell r="EC122">
            <v>31.44</v>
          </cell>
          <cell r="EF122">
            <v>0</v>
          </cell>
          <cell r="EG122">
            <v>31.44</v>
          </cell>
          <cell r="EJ122">
            <v>0</v>
          </cell>
          <cell r="EK122">
            <v>31.44</v>
          </cell>
        </row>
        <row r="123">
          <cell r="C123" t="str">
            <v>6.5.3.13</v>
          </cell>
          <cell r="D123">
            <v>5915320</v>
          </cell>
          <cell r="E123" t="str">
            <v>SICRO SERVIÇO</v>
          </cell>
          <cell r="F123" t="str">
            <v>TRANSPORTE COM CAMINHÃO BASCULANTE DE 14 M³ - RODOVIA EM REVESTIMENTO PRIMÁRIO</v>
          </cell>
          <cell r="G123" t="str">
            <v>TKM</v>
          </cell>
          <cell r="H123">
            <v>154.90400000000002</v>
          </cell>
          <cell r="I123">
            <v>55.76</v>
          </cell>
          <cell r="L123">
            <v>154.90400000000002</v>
          </cell>
          <cell r="M123">
            <v>0.36</v>
          </cell>
          <cell r="P123">
            <v>0</v>
          </cell>
          <cell r="Q123">
            <v>0.36</v>
          </cell>
          <cell r="T123">
            <v>0</v>
          </cell>
          <cell r="U123">
            <v>0.36</v>
          </cell>
          <cell r="X123">
            <v>0</v>
          </cell>
          <cell r="Y123">
            <v>0.36</v>
          </cell>
          <cell r="AB123">
            <v>0</v>
          </cell>
          <cell r="AC123">
            <v>0.36</v>
          </cell>
          <cell r="AF123">
            <v>0</v>
          </cell>
          <cell r="AG123">
            <v>0.36</v>
          </cell>
          <cell r="AJ123">
            <v>0</v>
          </cell>
          <cell r="AK123">
            <v>0.36</v>
          </cell>
          <cell r="AN123">
            <v>0</v>
          </cell>
          <cell r="AO123">
            <v>0.36</v>
          </cell>
          <cell r="AR123">
            <v>0</v>
          </cell>
          <cell r="AS123">
            <v>0.36</v>
          </cell>
          <cell r="AV123">
            <v>0</v>
          </cell>
          <cell r="AW123">
            <v>0.36</v>
          </cell>
          <cell r="AZ123">
            <v>0</v>
          </cell>
          <cell r="BA123">
            <v>0.36</v>
          </cell>
          <cell r="BD123">
            <v>0</v>
          </cell>
          <cell r="BE123">
            <v>0.36</v>
          </cell>
          <cell r="BH123">
            <v>0</v>
          </cell>
          <cell r="BI123">
            <v>0.36</v>
          </cell>
          <cell r="BL123">
            <v>0</v>
          </cell>
          <cell r="BM123">
            <v>0.36</v>
          </cell>
          <cell r="BP123">
            <v>0</v>
          </cell>
          <cell r="BQ123">
            <v>0.36</v>
          </cell>
          <cell r="BT123">
            <v>0</v>
          </cell>
          <cell r="BU123">
            <v>0.36</v>
          </cell>
          <cell r="BX123">
            <v>0</v>
          </cell>
          <cell r="BY123">
            <v>0.36</v>
          </cell>
          <cell r="CB123">
            <v>0</v>
          </cell>
          <cell r="CC123">
            <v>0.36</v>
          </cell>
          <cell r="CF123">
            <v>0</v>
          </cell>
          <cell r="CG123">
            <v>0.36</v>
          </cell>
          <cell r="CJ123">
            <v>0</v>
          </cell>
          <cell r="CK123">
            <v>0.36</v>
          </cell>
          <cell r="CN123">
            <v>0</v>
          </cell>
          <cell r="CO123">
            <v>0.36</v>
          </cell>
          <cell r="CR123">
            <v>0</v>
          </cell>
          <cell r="CS123">
            <v>0.36</v>
          </cell>
          <cell r="CV123">
            <v>0</v>
          </cell>
          <cell r="CW123">
            <v>0.36</v>
          </cell>
          <cell r="CZ123">
            <v>0</v>
          </cell>
          <cell r="DA123">
            <v>0.36</v>
          </cell>
          <cell r="DD123">
            <v>0</v>
          </cell>
          <cell r="DE123">
            <v>0.36</v>
          </cell>
          <cell r="DH123">
            <v>0</v>
          </cell>
          <cell r="DI123">
            <v>0.36</v>
          </cell>
          <cell r="DL123">
            <v>0</v>
          </cell>
          <cell r="DM123">
            <v>0.36</v>
          </cell>
          <cell r="DP123">
            <v>0</v>
          </cell>
          <cell r="DQ123">
            <v>0.36</v>
          </cell>
          <cell r="DT123">
            <v>0</v>
          </cell>
          <cell r="DU123">
            <v>0.36</v>
          </cell>
          <cell r="DX123">
            <v>0</v>
          </cell>
          <cell r="DY123">
            <v>0.36</v>
          </cell>
          <cell r="EB123">
            <v>0</v>
          </cell>
          <cell r="EC123">
            <v>0.36</v>
          </cell>
          <cell r="EF123">
            <v>0</v>
          </cell>
          <cell r="EG123">
            <v>0.36</v>
          </cell>
          <cell r="EJ123">
            <v>0</v>
          </cell>
          <cell r="EK123">
            <v>0.36</v>
          </cell>
        </row>
        <row r="124">
          <cell r="C124" t="str">
            <v>6.5.4</v>
          </cell>
          <cell r="F124" t="str">
            <v>Fundações</v>
          </cell>
        </row>
        <row r="125">
          <cell r="C125" t="str">
            <v>6.5.4.1</v>
          </cell>
          <cell r="D125">
            <v>2306066</v>
          </cell>
          <cell r="E125" t="str">
            <v>SICRO SERVIÇO</v>
          </cell>
          <cell r="F125" t="str">
            <v>ESTACA RAIZ PERFURADA NO SOLO COM D = 40 CM - CONFECÇÃO</v>
          </cell>
          <cell r="G125" t="str">
            <v>M</v>
          </cell>
          <cell r="H125">
            <v>0</v>
          </cell>
          <cell r="I125">
            <v>0</v>
          </cell>
          <cell r="L125">
            <v>0</v>
          </cell>
          <cell r="M125">
            <v>380.03</v>
          </cell>
          <cell r="P125">
            <v>0</v>
          </cell>
          <cell r="Q125">
            <v>380.03</v>
          </cell>
          <cell r="T125">
            <v>0</v>
          </cell>
          <cell r="U125">
            <v>380.03</v>
          </cell>
          <cell r="X125">
            <v>0</v>
          </cell>
          <cell r="Y125">
            <v>380.03</v>
          </cell>
          <cell r="AB125">
            <v>0</v>
          </cell>
          <cell r="AC125">
            <v>380.03</v>
          </cell>
          <cell r="AF125">
            <v>0</v>
          </cell>
          <cell r="AG125">
            <v>380.03</v>
          </cell>
          <cell r="AJ125">
            <v>0</v>
          </cell>
          <cell r="AK125">
            <v>380.03</v>
          </cell>
          <cell r="AN125">
            <v>0</v>
          </cell>
          <cell r="AO125">
            <v>380.03</v>
          </cell>
          <cell r="AR125">
            <v>0</v>
          </cell>
          <cell r="AS125">
            <v>380.03</v>
          </cell>
          <cell r="AV125">
            <v>0</v>
          </cell>
          <cell r="AW125">
            <v>380.03</v>
          </cell>
          <cell r="AZ125">
            <v>0</v>
          </cell>
          <cell r="BA125">
            <v>380.03</v>
          </cell>
          <cell r="BD125">
            <v>0</v>
          </cell>
          <cell r="BE125">
            <v>380.03</v>
          </cell>
          <cell r="BH125">
            <v>0</v>
          </cell>
          <cell r="BI125">
            <v>380.03</v>
          </cell>
          <cell r="BL125">
            <v>0</v>
          </cell>
          <cell r="BM125">
            <v>380.03</v>
          </cell>
          <cell r="BP125">
            <v>0</v>
          </cell>
          <cell r="BQ125">
            <v>380.03</v>
          </cell>
          <cell r="BT125">
            <v>0</v>
          </cell>
          <cell r="BU125">
            <v>380.03</v>
          </cell>
          <cell r="BX125">
            <v>0</v>
          </cell>
          <cell r="BY125">
            <v>380.03</v>
          </cell>
          <cell r="CB125">
            <v>0</v>
          </cell>
          <cell r="CC125">
            <v>380.03</v>
          </cell>
          <cell r="CF125">
            <v>0</v>
          </cell>
          <cell r="CG125">
            <v>380.03</v>
          </cell>
          <cell r="CJ125">
            <v>0</v>
          </cell>
          <cell r="CK125">
            <v>380.03</v>
          </cell>
          <cell r="CN125">
            <v>0</v>
          </cell>
          <cell r="CO125">
            <v>380.03</v>
          </cell>
          <cell r="CR125">
            <v>0</v>
          </cell>
          <cell r="CS125">
            <v>380.03</v>
          </cell>
          <cell r="CV125">
            <v>0</v>
          </cell>
          <cell r="CW125">
            <v>380.03</v>
          </cell>
          <cell r="CZ125">
            <v>0</v>
          </cell>
          <cell r="DA125">
            <v>380.03</v>
          </cell>
          <cell r="DD125">
            <v>0</v>
          </cell>
          <cell r="DE125">
            <v>380.03</v>
          </cell>
          <cell r="DH125">
            <v>0</v>
          </cell>
          <cell r="DI125">
            <v>380.03</v>
          </cell>
          <cell r="DL125">
            <v>0</v>
          </cell>
          <cell r="DM125">
            <v>380.03</v>
          </cell>
          <cell r="DP125">
            <v>0</v>
          </cell>
          <cell r="DQ125">
            <v>380.03</v>
          </cell>
          <cell r="DT125">
            <v>0</v>
          </cell>
          <cell r="DU125">
            <v>380.03</v>
          </cell>
          <cell r="DX125">
            <v>0</v>
          </cell>
          <cell r="DY125">
            <v>380.03</v>
          </cell>
          <cell r="EB125">
            <v>0</v>
          </cell>
          <cell r="EC125">
            <v>380.03</v>
          </cell>
          <cell r="EF125">
            <v>0</v>
          </cell>
          <cell r="EG125">
            <v>380.03</v>
          </cell>
          <cell r="EJ125">
            <v>0</v>
          </cell>
          <cell r="EK125">
            <v>380.03</v>
          </cell>
        </row>
        <row r="126">
          <cell r="C126" t="str">
            <v>6.5.4.2</v>
          </cell>
          <cell r="D126">
            <v>2306065</v>
          </cell>
          <cell r="E126" t="str">
            <v>SICRO SERVIÇO</v>
          </cell>
          <cell r="F126" t="str">
            <v>ESTACA RAIZ PERFURADA NO SOLO COM D = 31 CM - CONFECÇÃO</v>
          </cell>
          <cell r="G126" t="str">
            <v>M</v>
          </cell>
          <cell r="H126">
            <v>510</v>
          </cell>
          <cell r="I126">
            <v>162424.79999999999</v>
          </cell>
          <cell r="L126">
            <v>510</v>
          </cell>
          <cell r="M126">
            <v>318.48</v>
          </cell>
          <cell r="P126">
            <v>0</v>
          </cell>
          <cell r="Q126">
            <v>318.48</v>
          </cell>
          <cell r="T126">
            <v>0</v>
          </cell>
          <cell r="U126">
            <v>318.48</v>
          </cell>
          <cell r="X126">
            <v>0</v>
          </cell>
          <cell r="Y126">
            <v>318.48</v>
          </cell>
          <cell r="AB126">
            <v>0</v>
          </cell>
          <cell r="AC126">
            <v>318.48</v>
          </cell>
          <cell r="AF126">
            <v>0</v>
          </cell>
          <cell r="AG126">
            <v>318.48</v>
          </cell>
          <cell r="AJ126">
            <v>0</v>
          </cell>
          <cell r="AK126">
            <v>318.48</v>
          </cell>
          <cell r="AN126">
            <v>0</v>
          </cell>
          <cell r="AO126">
            <v>318.48</v>
          </cell>
          <cell r="AR126">
            <v>0</v>
          </cell>
          <cell r="AS126">
            <v>318.48</v>
          </cell>
          <cell r="AV126">
            <v>0</v>
          </cell>
          <cell r="AW126">
            <v>318.48</v>
          </cell>
          <cell r="AZ126">
            <v>0</v>
          </cell>
          <cell r="BA126">
            <v>318.48</v>
          </cell>
          <cell r="BD126">
            <v>0</v>
          </cell>
          <cell r="BE126">
            <v>318.48</v>
          </cell>
          <cell r="BH126">
            <v>0</v>
          </cell>
          <cell r="BI126">
            <v>318.48</v>
          </cell>
          <cell r="BL126">
            <v>0</v>
          </cell>
          <cell r="BM126">
            <v>318.48</v>
          </cell>
          <cell r="BP126">
            <v>0</v>
          </cell>
          <cell r="BQ126">
            <v>318.48</v>
          </cell>
          <cell r="BT126">
            <v>0</v>
          </cell>
          <cell r="BU126">
            <v>318.48</v>
          </cell>
          <cell r="BX126">
            <v>0</v>
          </cell>
          <cell r="BY126">
            <v>318.48</v>
          </cell>
          <cell r="CB126">
            <v>0</v>
          </cell>
          <cell r="CC126">
            <v>318.48</v>
          </cell>
          <cell r="CF126">
            <v>0</v>
          </cell>
          <cell r="CG126">
            <v>318.48</v>
          </cell>
          <cell r="CJ126">
            <v>0</v>
          </cell>
          <cell r="CK126">
            <v>318.48</v>
          </cell>
          <cell r="CN126">
            <v>0</v>
          </cell>
          <cell r="CO126">
            <v>318.48</v>
          </cell>
          <cell r="CR126">
            <v>0</v>
          </cell>
          <cell r="CS126">
            <v>318.48</v>
          </cell>
          <cell r="CV126">
            <v>0</v>
          </cell>
          <cell r="CW126">
            <v>318.48</v>
          </cell>
          <cell r="CZ126">
            <v>0</v>
          </cell>
          <cell r="DA126">
            <v>318.48</v>
          </cell>
          <cell r="DD126">
            <v>0</v>
          </cell>
          <cell r="DE126">
            <v>318.48</v>
          </cell>
          <cell r="DH126">
            <v>0</v>
          </cell>
          <cell r="DI126">
            <v>318.48</v>
          </cell>
          <cell r="DL126">
            <v>0</v>
          </cell>
          <cell r="DM126">
            <v>318.48</v>
          </cell>
          <cell r="DP126">
            <v>0</v>
          </cell>
          <cell r="DQ126">
            <v>318.48</v>
          </cell>
          <cell r="DT126">
            <v>0</v>
          </cell>
          <cell r="DU126">
            <v>318.48</v>
          </cell>
          <cell r="DX126">
            <v>0</v>
          </cell>
          <cell r="DY126">
            <v>318.48</v>
          </cell>
          <cell r="EB126">
            <v>0</v>
          </cell>
          <cell r="EC126">
            <v>318.48</v>
          </cell>
          <cell r="EF126">
            <v>0</v>
          </cell>
          <cell r="EG126">
            <v>318.48</v>
          </cell>
          <cell r="EJ126">
            <v>0</v>
          </cell>
          <cell r="EK126">
            <v>318.48</v>
          </cell>
        </row>
        <row r="127">
          <cell r="C127" t="str">
            <v>6.5.4.3</v>
          </cell>
          <cell r="D127" t="str">
            <v>COMP_44007</v>
          </cell>
          <cell r="E127" t="str">
            <v>COMPOSIÇÃO</v>
          </cell>
          <cell r="F127" t="str">
            <v>TAXA DE MOBILIZAÇÃO DE EQUIPAMENTO PARA ESTACA RAIZ</v>
          </cell>
          <cell r="G127" t="str">
            <v>UN</v>
          </cell>
          <cell r="H127">
            <v>170</v>
          </cell>
          <cell r="I127">
            <v>3641019.2</v>
          </cell>
          <cell r="L127">
            <v>170</v>
          </cell>
          <cell r="M127">
            <v>21417.759999999998</v>
          </cell>
          <cell r="P127">
            <v>0</v>
          </cell>
          <cell r="Q127">
            <v>21417.759999999998</v>
          </cell>
          <cell r="T127">
            <v>0</v>
          </cell>
          <cell r="U127">
            <v>21417.759999999998</v>
          </cell>
          <cell r="X127">
            <v>0</v>
          </cell>
          <cell r="Y127">
            <v>21417.759999999998</v>
          </cell>
          <cell r="AB127">
            <v>0</v>
          </cell>
          <cell r="AC127">
            <v>21417.759999999998</v>
          </cell>
          <cell r="AF127">
            <v>0</v>
          </cell>
          <cell r="AG127">
            <v>21417.759999999998</v>
          </cell>
          <cell r="AJ127">
            <v>0</v>
          </cell>
          <cell r="AK127">
            <v>21417.759999999998</v>
          </cell>
          <cell r="AN127">
            <v>0</v>
          </cell>
          <cell r="AO127">
            <v>21417.759999999998</v>
          </cell>
          <cell r="AR127">
            <v>0</v>
          </cell>
          <cell r="AS127">
            <v>21417.759999999998</v>
          </cell>
          <cell r="AV127">
            <v>0</v>
          </cell>
          <cell r="AW127">
            <v>21417.759999999998</v>
          </cell>
          <cell r="AZ127">
            <v>0</v>
          </cell>
          <cell r="BA127">
            <v>21417.759999999998</v>
          </cell>
          <cell r="BD127">
            <v>0</v>
          </cell>
          <cell r="BE127">
            <v>21417.759999999998</v>
          </cell>
          <cell r="BH127">
            <v>0</v>
          </cell>
          <cell r="BI127">
            <v>21417.759999999998</v>
          </cell>
          <cell r="BL127">
            <v>0</v>
          </cell>
          <cell r="BM127">
            <v>21417.759999999998</v>
          </cell>
          <cell r="BP127">
            <v>0</v>
          </cell>
          <cell r="BQ127">
            <v>21417.759999999998</v>
          </cell>
          <cell r="BT127">
            <v>0</v>
          </cell>
          <cell r="BU127">
            <v>21417.759999999998</v>
          </cell>
          <cell r="BX127">
            <v>0</v>
          </cell>
          <cell r="BY127">
            <v>21417.759999999998</v>
          </cell>
          <cell r="CB127">
            <v>0</v>
          </cell>
          <cell r="CC127">
            <v>21417.759999999998</v>
          </cell>
          <cell r="CF127">
            <v>0</v>
          </cell>
          <cell r="CG127">
            <v>21417.759999999998</v>
          </cell>
          <cell r="CJ127">
            <v>0</v>
          </cell>
          <cell r="CK127">
            <v>21417.759999999998</v>
          </cell>
          <cell r="CN127">
            <v>0</v>
          </cell>
          <cell r="CO127">
            <v>21417.759999999998</v>
          </cell>
          <cell r="CR127">
            <v>0</v>
          </cell>
          <cell r="CS127">
            <v>21417.759999999998</v>
          </cell>
          <cell r="CV127">
            <v>0</v>
          </cell>
          <cell r="CW127">
            <v>21417.759999999998</v>
          </cell>
          <cell r="CZ127">
            <v>0</v>
          </cell>
          <cell r="DA127">
            <v>21417.759999999998</v>
          </cell>
          <cell r="DD127">
            <v>0</v>
          </cell>
          <cell r="DE127">
            <v>21417.759999999998</v>
          </cell>
          <cell r="DH127">
            <v>0</v>
          </cell>
          <cell r="DI127">
            <v>21417.759999999998</v>
          </cell>
          <cell r="DL127">
            <v>0</v>
          </cell>
          <cell r="DM127">
            <v>21417.759999999998</v>
          </cell>
          <cell r="DP127">
            <v>0</v>
          </cell>
          <cell r="DQ127">
            <v>21417.759999999998</v>
          </cell>
          <cell r="DT127">
            <v>0</v>
          </cell>
          <cell r="DU127">
            <v>21417.759999999998</v>
          </cell>
          <cell r="DX127">
            <v>0</v>
          </cell>
          <cell r="DY127">
            <v>21417.759999999998</v>
          </cell>
          <cell r="EB127">
            <v>0</v>
          </cell>
          <cell r="EC127">
            <v>21417.759999999998</v>
          </cell>
          <cell r="EF127">
            <v>0</v>
          </cell>
          <cell r="EG127">
            <v>21417.759999999998</v>
          </cell>
          <cell r="EJ127">
            <v>0</v>
          </cell>
          <cell r="EK127">
            <v>21417.759999999998</v>
          </cell>
        </row>
        <row r="128">
          <cell r="C128" t="str">
            <v>6.5.5</v>
          </cell>
          <cell r="F128" t="str">
            <v>Demolição</v>
          </cell>
        </row>
        <row r="129">
          <cell r="C129" t="str">
            <v>6.5.5.1</v>
          </cell>
          <cell r="D129" t="str">
            <v>COMP_04007</v>
          </cell>
          <cell r="E129" t="str">
            <v>COMPOSIÇÃO</v>
          </cell>
          <cell r="F129" t="str">
            <v>DEMOLIÇÃO MECÂNICA DE OAE, COM ESCAVADEIRA HIDRÁULICA COM MARTELO HIDRÁULICO - SEM REAPROVEITAMENTO</v>
          </cell>
          <cell r="G129" t="str">
            <v>M2</v>
          </cell>
          <cell r="H129">
            <v>0</v>
          </cell>
          <cell r="I129">
            <v>0</v>
          </cell>
          <cell r="L129">
            <v>0</v>
          </cell>
          <cell r="M129">
            <v>81.55</v>
          </cell>
          <cell r="P129">
            <v>0</v>
          </cell>
          <cell r="Q129">
            <v>81.55</v>
          </cell>
          <cell r="T129">
            <v>0</v>
          </cell>
          <cell r="U129">
            <v>81.55</v>
          </cell>
          <cell r="X129">
            <v>0</v>
          </cell>
          <cell r="Y129">
            <v>81.55</v>
          </cell>
          <cell r="AB129">
            <v>0</v>
          </cell>
          <cell r="AC129">
            <v>81.55</v>
          </cell>
          <cell r="AF129">
            <v>0</v>
          </cell>
          <cell r="AG129">
            <v>81.55</v>
          </cell>
          <cell r="AJ129">
            <v>0</v>
          </cell>
          <cell r="AK129">
            <v>81.55</v>
          </cell>
          <cell r="AN129">
            <v>0</v>
          </cell>
          <cell r="AO129">
            <v>81.55</v>
          </cell>
          <cell r="AR129">
            <v>0</v>
          </cell>
          <cell r="AS129">
            <v>81.55</v>
          </cell>
          <cell r="AV129">
            <v>0</v>
          </cell>
          <cell r="AW129">
            <v>81.55</v>
          </cell>
          <cell r="AZ129">
            <v>0</v>
          </cell>
          <cell r="BA129">
            <v>81.55</v>
          </cell>
          <cell r="BD129">
            <v>0</v>
          </cell>
          <cell r="BE129">
            <v>81.55</v>
          </cell>
          <cell r="BH129">
            <v>0</v>
          </cell>
          <cell r="BI129">
            <v>81.55</v>
          </cell>
          <cell r="BL129">
            <v>0</v>
          </cell>
          <cell r="BM129">
            <v>81.55</v>
          </cell>
          <cell r="BP129">
            <v>0</v>
          </cell>
          <cell r="BQ129">
            <v>81.55</v>
          </cell>
          <cell r="BT129">
            <v>0</v>
          </cell>
          <cell r="BU129">
            <v>81.55</v>
          </cell>
          <cell r="BX129">
            <v>0</v>
          </cell>
          <cell r="BY129">
            <v>81.55</v>
          </cell>
          <cell r="CB129">
            <v>0</v>
          </cell>
          <cell r="CC129">
            <v>81.55</v>
          </cell>
          <cell r="CF129">
            <v>0</v>
          </cell>
          <cell r="CG129">
            <v>81.55</v>
          </cell>
          <cell r="CJ129">
            <v>0</v>
          </cell>
          <cell r="CK129">
            <v>81.55</v>
          </cell>
          <cell r="CN129">
            <v>0</v>
          </cell>
          <cell r="CO129">
            <v>81.55</v>
          </cell>
          <cell r="CR129">
            <v>0</v>
          </cell>
          <cell r="CS129">
            <v>81.55</v>
          </cell>
          <cell r="CV129">
            <v>0</v>
          </cell>
          <cell r="CW129">
            <v>81.55</v>
          </cell>
          <cell r="CZ129">
            <v>0</v>
          </cell>
          <cell r="DA129">
            <v>81.55</v>
          </cell>
          <cell r="DD129">
            <v>0</v>
          </cell>
          <cell r="DE129">
            <v>81.55</v>
          </cell>
          <cell r="DH129">
            <v>0</v>
          </cell>
          <cell r="DI129">
            <v>81.55</v>
          </cell>
          <cell r="DL129">
            <v>0</v>
          </cell>
          <cell r="DM129">
            <v>81.55</v>
          </cell>
          <cell r="DP129">
            <v>0</v>
          </cell>
          <cell r="DQ129">
            <v>81.55</v>
          </cell>
          <cell r="DT129">
            <v>0</v>
          </cell>
          <cell r="DU129">
            <v>81.55</v>
          </cell>
          <cell r="DX129">
            <v>0</v>
          </cell>
          <cell r="DY129">
            <v>81.55</v>
          </cell>
          <cell r="EB129">
            <v>0</v>
          </cell>
          <cell r="EC129">
            <v>81.55</v>
          </cell>
          <cell r="EF129">
            <v>0</v>
          </cell>
          <cell r="EG129">
            <v>81.55</v>
          </cell>
          <cell r="EJ129">
            <v>0</v>
          </cell>
          <cell r="EK129">
            <v>81.55</v>
          </cell>
        </row>
        <row r="130">
          <cell r="I130" t="str">
            <v/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O DE OBRA"/>
      <sheetName val="VEICULOS"/>
      <sheetName val="CUSTOS DIVERSOS"/>
      <sheetName val="DIARIAS"/>
      <sheetName val="BDI EDITAL"/>
      <sheetName val="planilha aux de formulas"/>
      <sheetName val="COMBUSTIVEL"/>
      <sheetName val="Segmentos"/>
      <sheetName val="SICRO.EQUIP"/>
      <sheetName val="SICRO.MDO"/>
      <sheetName val="SICRO.MAT"/>
      <sheetName val="SICRO.SERV"/>
      <sheetName val="SINAPI.INS"/>
      <sheetName val="Dados Edital"/>
      <sheetName val="DADOS DE ENTRADA"/>
      <sheetName val="SINAPI.SER"/>
      <sheetName val="BDI-ATP"/>
      <sheetName val="ES"/>
      <sheetName val="01.EQUIP-DADOS"/>
      <sheetName val="02.EQUIP-BASE"/>
      <sheetName val="03.EQUIP-CUSTO"/>
      <sheetName val="DER-MG"/>
      <sheetName val="$Acostamento"/>
      <sheetName val="Consid. Iniciais"/>
      <sheetName val="Segmentos 2"/>
      <sheetName val="Cadastros"/>
      <sheetName val="LISTA.COTAÇÃO"/>
      <sheetName val="Quantidades"/>
      <sheetName val="PSP"/>
      <sheetName val="RC"/>
      <sheetName val="CPU.MOD.MDO"/>
      <sheetName val="CPU.MOD.EQUIP"/>
      <sheetName val="CPU.MOD.MAT"/>
      <sheetName val="CPU MODELO"/>
      <sheetName val="CCOMP_04009"/>
      <sheetName val="CCOMP_00001"/>
      <sheetName val="CCOMP_00002"/>
      <sheetName val="CCOMP_00003"/>
      <sheetName val="CCOMP_00004"/>
      <sheetName val="CCOMP_00006"/>
      <sheetName val="CCOMP_00007"/>
      <sheetName val="CCOMP_00008"/>
      <sheetName val="CCOMP_00009"/>
      <sheetName val="CCOMP_00010"/>
      <sheetName val="CCOMP_00012"/>
      <sheetName val="CCOMP_00023"/>
      <sheetName val="CCOMP_00024"/>
      <sheetName val="CCOMP_00025"/>
      <sheetName val="CCOMP_02001"/>
      <sheetName val="CCOMP_02002"/>
      <sheetName val="CCOMP_02003"/>
      <sheetName val="CCOMP_04001"/>
      <sheetName val="CCOMP_04002"/>
      <sheetName val="CCOMP_04003"/>
      <sheetName val="CCOMP_06001"/>
      <sheetName val="CCOMP_06002"/>
      <sheetName val="CCOMP_22001"/>
      <sheetName val="CCOMP_22002"/>
      <sheetName val="CCOMP_22003"/>
      <sheetName val="CCOMP_24001"/>
      <sheetName val="CCOMP_24002"/>
      <sheetName val="CCOMP_24003"/>
      <sheetName val="CCOMP_24004"/>
      <sheetName val="CCOMP_24005"/>
      <sheetName val="CCOMP_44001"/>
      <sheetName val="CCOMP_44002"/>
      <sheetName val="CCOMP_44003"/>
      <sheetName val="CCOMP_44004"/>
      <sheetName val="CCOMP_44005"/>
      <sheetName val="CCOMP_44006"/>
      <sheetName val="CCOMP_44007"/>
      <sheetName val="CCOMP_44008"/>
      <sheetName val="CCOMP_44009"/>
      <sheetName val="CCOMP_04004"/>
      <sheetName val="CCOMP_04005"/>
      <sheetName val="CCOMP_04006"/>
      <sheetName val="CCOMP_04007"/>
      <sheetName val="CCOMP_04008"/>
      <sheetName val="CCOMP_46001"/>
      <sheetName val="CCOMP_46003"/>
      <sheetName val="CCOMP_46004"/>
      <sheetName val="CCOMP_46005"/>
      <sheetName val="CCOMP_46006"/>
      <sheetName val="CCOMP_46007"/>
      <sheetName val="CCOMP_46008"/>
      <sheetName val="CCOMP_46009"/>
      <sheetName val="CCOMP_46010"/>
      <sheetName val="CCOMP_46011"/>
      <sheetName val="CCOMP_MODELO (2)"/>
      <sheetName val="BENEFICIOS"/>
      <sheetName val="Planilha 1 (10)"/>
      <sheetName val="Planilha 1 (11)"/>
      <sheetName val="Planilha 1 (1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>
        <row r="7">
          <cell r="I7" t="str">
            <v>265BMG0270</v>
          </cell>
        </row>
      </sheetData>
      <sheetData sheetId="28">
        <row r="4">
          <cell r="F4" t="str">
            <v>Consórcio Future ATP / Logit / JGP / Queiroz Maluf</v>
          </cell>
        </row>
        <row r="7">
          <cell r="D7" t="str">
            <v>Cliente:</v>
          </cell>
          <cell r="E7" t="str">
            <v>BNDES - Banco Nacional de Desenvolvimento</v>
          </cell>
          <cell r="I7" t="str">
            <v>BDI:</v>
          </cell>
          <cell r="L7" t="str">
            <v>TRECHO:</v>
          </cell>
          <cell r="M7" t="str">
            <v>BR265</v>
          </cell>
          <cell r="P7" t="str">
            <v>TRECHO:</v>
          </cell>
          <cell r="Q7" t="str">
            <v>BR265</v>
          </cell>
          <cell r="T7" t="str">
            <v>TRECHO:</v>
          </cell>
          <cell r="U7" t="str">
            <v>BR265</v>
          </cell>
          <cell r="X7" t="str">
            <v>TRECHO:</v>
          </cell>
          <cell r="Y7" t="str">
            <v>BR265</v>
          </cell>
          <cell r="AB7" t="str">
            <v>TRECHO:</v>
          </cell>
          <cell r="AC7" t="str">
            <v>BR265</v>
          </cell>
          <cell r="AF7" t="str">
            <v>TRECHO:</v>
          </cell>
          <cell r="AG7" t="str">
            <v>BR265</v>
          </cell>
          <cell r="AJ7" t="str">
            <v>TRECHO:</v>
          </cell>
          <cell r="AK7" t="str">
            <v>BR265</v>
          </cell>
          <cell r="AN7" t="str">
            <v>TRECHO:</v>
          </cell>
          <cell r="AO7" t="str">
            <v>BR146</v>
          </cell>
          <cell r="AR7" t="str">
            <v>TRECHO:</v>
          </cell>
          <cell r="AS7" t="str">
            <v>BR146</v>
          </cell>
          <cell r="AV7" t="str">
            <v>TRECHO:</v>
          </cell>
          <cell r="AW7" t="str">
            <v>MG167</v>
          </cell>
          <cell r="AZ7" t="str">
            <v>TRECHO:</v>
          </cell>
          <cell r="BA7" t="str">
            <v>MG167</v>
          </cell>
          <cell r="BD7" t="str">
            <v>TRECHO:</v>
          </cell>
          <cell r="BE7" t="str">
            <v>MG167</v>
          </cell>
          <cell r="BH7" t="str">
            <v>TRECHO:</v>
          </cell>
          <cell r="BI7" t="str">
            <v>CMG369</v>
          </cell>
          <cell r="BL7" t="str">
            <v>TRECHO:</v>
          </cell>
          <cell r="BM7" t="str">
            <v>CMG369</v>
          </cell>
          <cell r="BP7" t="str">
            <v>TRECHO:</v>
          </cell>
          <cell r="BQ7" t="str">
            <v>CMG369</v>
          </cell>
          <cell r="BT7" t="str">
            <v>TRECHO:</v>
          </cell>
          <cell r="BU7" t="str">
            <v>CMG491</v>
          </cell>
          <cell r="BX7" t="str">
            <v>TRECHO:</v>
          </cell>
          <cell r="BY7" t="str">
            <v>CMG491</v>
          </cell>
          <cell r="CB7" t="str">
            <v>TRECHO:</v>
          </cell>
          <cell r="CC7" t="str">
            <v>CMG491</v>
          </cell>
          <cell r="CF7" t="str">
            <v>TRECHO:</v>
          </cell>
          <cell r="CG7" t="str">
            <v>CMG491</v>
          </cell>
          <cell r="CJ7" t="str">
            <v>TRECHO:</v>
          </cell>
          <cell r="CK7" t="str">
            <v>CMG491</v>
          </cell>
          <cell r="CN7" t="str">
            <v>TRECHO:</v>
          </cell>
          <cell r="CO7" t="str">
            <v>CMG491</v>
          </cell>
          <cell r="CR7" t="str">
            <v>TRECHO:</v>
          </cell>
          <cell r="CS7" t="str">
            <v>CMG491</v>
          </cell>
          <cell r="CV7" t="str">
            <v>TRECHO:</v>
          </cell>
          <cell r="CW7" t="str">
            <v>CMG491</v>
          </cell>
          <cell r="CZ7" t="str">
            <v>TRECHO:</v>
          </cell>
          <cell r="DA7" t="str">
            <v>CMG491</v>
          </cell>
          <cell r="DD7" t="str">
            <v>TRECHO:</v>
          </cell>
          <cell r="DE7" t="str">
            <v>CMG491</v>
          </cell>
          <cell r="DH7" t="str">
            <v>TRECHO:</v>
          </cell>
          <cell r="DI7" t="str">
            <v>CMG491</v>
          </cell>
          <cell r="DL7" t="str">
            <v>TRECHO:</v>
          </cell>
          <cell r="DM7" t="str">
            <v>CMG491</v>
          </cell>
          <cell r="DP7" t="str">
            <v>TRECHO:</v>
          </cell>
          <cell r="DQ7" t="str">
            <v>CMG491</v>
          </cell>
          <cell r="DT7" t="str">
            <v>TRECHO:</v>
          </cell>
          <cell r="DU7" t="str">
            <v>CMG491</v>
          </cell>
          <cell r="DX7" t="str">
            <v>TRECHO:</v>
          </cell>
          <cell r="DY7" t="str">
            <v>LMG863</v>
          </cell>
        </row>
        <row r="8">
          <cell r="D8" t="str">
            <v>Trecho:</v>
          </cell>
          <cell r="E8" t="str">
            <v>Minas Gerais</v>
          </cell>
          <cell r="I8" t="str">
            <v>BDI DIFERENCADO:</v>
          </cell>
          <cell r="L8" t="str">
            <v>SEGMENTO:</v>
          </cell>
          <cell r="M8" t="str">
            <v>265BMG0270</v>
          </cell>
          <cell r="P8" t="str">
            <v>SEGMENTO:</v>
          </cell>
          <cell r="Q8" t="str">
            <v>265BMG0270#U</v>
          </cell>
          <cell r="T8" t="str">
            <v>SEGMENTO:</v>
          </cell>
          <cell r="U8" t="str">
            <v>265BMG0290#U</v>
          </cell>
          <cell r="X8" t="str">
            <v>SEGMENTO:</v>
          </cell>
          <cell r="Y8" t="str">
            <v>265BMG0290</v>
          </cell>
          <cell r="AB8" t="str">
            <v>SEGMENTO:</v>
          </cell>
          <cell r="AC8" t="str">
            <v>265BMG0305</v>
          </cell>
          <cell r="AF8" t="str">
            <v>SEGMENTO:</v>
          </cell>
          <cell r="AG8" t="str">
            <v>265BMG0310</v>
          </cell>
          <cell r="AJ8" t="str">
            <v>SEGMENTO:</v>
          </cell>
          <cell r="AK8" t="str">
            <v>265BMG0311</v>
          </cell>
          <cell r="AN8" t="str">
            <v>SEGMENTO:</v>
          </cell>
          <cell r="AO8" t="str">
            <v>146BMG0250</v>
          </cell>
          <cell r="AR8" t="str">
            <v>SEGMENTO:</v>
          </cell>
          <cell r="AS8" t="str">
            <v>146BMG0252</v>
          </cell>
          <cell r="AV8" t="str">
            <v>SEGMENTO:</v>
          </cell>
          <cell r="AW8" t="str">
            <v>167EMG0200</v>
          </cell>
          <cell r="AZ8" t="str">
            <v>SEGMENTO:</v>
          </cell>
          <cell r="BA8" t="str">
            <v>167EMG0205</v>
          </cell>
          <cell r="BD8" t="str">
            <v>SEGMENTO:</v>
          </cell>
          <cell r="BE8" t="str">
            <v>167EMG0220</v>
          </cell>
          <cell r="BH8" t="str">
            <v>SEGMENTO:</v>
          </cell>
          <cell r="BI8" t="str">
            <v>369CMG0070</v>
          </cell>
          <cell r="BL8" t="str">
            <v>SEGMENTO:</v>
          </cell>
          <cell r="BM8" t="str">
            <v>369CMG0090</v>
          </cell>
          <cell r="BP8" t="str">
            <v>SEGMENTO:</v>
          </cell>
          <cell r="BQ8" t="str">
            <v>369CMG0090#U</v>
          </cell>
          <cell r="BT8" t="str">
            <v>SEGMENTO:</v>
          </cell>
          <cell r="BU8" t="str">
            <v>491CMG0010</v>
          </cell>
          <cell r="BX8" t="str">
            <v>SEGMENTO:</v>
          </cell>
          <cell r="BY8" t="str">
            <v>491CMG0023</v>
          </cell>
          <cell r="CB8" t="str">
            <v>SEGMENTO:</v>
          </cell>
          <cell r="CC8" t="str">
            <v>491CMG0030</v>
          </cell>
          <cell r="CF8" t="str">
            <v>SEGMENTO:</v>
          </cell>
          <cell r="CG8" t="str">
            <v>491CMG0050</v>
          </cell>
          <cell r="CJ8" t="str">
            <v>SEGMENTO:</v>
          </cell>
          <cell r="CK8" t="str">
            <v>491CMG0090</v>
          </cell>
          <cell r="CN8" t="str">
            <v>SEGMENTO:</v>
          </cell>
          <cell r="CO8" t="str">
            <v>491CMG0100</v>
          </cell>
          <cell r="CR8" t="str">
            <v>SEGMENTO:</v>
          </cell>
          <cell r="CS8" t="str">
            <v>491CMG0110</v>
          </cell>
          <cell r="CV8" t="str">
            <v>SEGMENTO:</v>
          </cell>
          <cell r="CW8" t="str">
            <v>491CMG0130</v>
          </cell>
          <cell r="CZ8" t="str">
            <v>SEGMENTO:</v>
          </cell>
          <cell r="DA8" t="str">
            <v>491CMG0150</v>
          </cell>
          <cell r="DD8" t="str">
            <v>SEGMENTO:</v>
          </cell>
          <cell r="DE8" t="str">
            <v>491CMG0170</v>
          </cell>
          <cell r="DH8" t="str">
            <v>SEGMENTO:</v>
          </cell>
          <cell r="DI8" t="str">
            <v>491CMG0190</v>
          </cell>
          <cell r="DL8" t="str">
            <v>SEGMENTO:</v>
          </cell>
          <cell r="DM8" t="str">
            <v>491CMG0210D</v>
          </cell>
          <cell r="DP8" t="str">
            <v>SEGMENTO:</v>
          </cell>
          <cell r="DQ8" t="str">
            <v>491CMG0230</v>
          </cell>
          <cell r="DT8" t="str">
            <v>SEGMENTO:</v>
          </cell>
          <cell r="DU8" t="str">
            <v>491CMG0230#D</v>
          </cell>
          <cell r="DX8" t="str">
            <v>SEGMENTO:</v>
          </cell>
          <cell r="DY8" t="str">
            <v>863LMG0010</v>
          </cell>
        </row>
        <row r="9">
          <cell r="D9" t="str">
            <v>Objeto:</v>
          </cell>
          <cell r="E9" t="str">
            <v>Contratação de serviços técnicos especializados necessários à desestatização do sistema rodoviário no Estado de Minas Gerais, de até 2.798,6 km de extensão - Lote 3</v>
          </cell>
          <cell r="L9" t="str">
            <v>ESTADO:</v>
          </cell>
          <cell r="M9" t="str">
            <v>MG</v>
          </cell>
          <cell r="P9" t="str">
            <v>ESTADO:</v>
          </cell>
          <cell r="Q9" t="str">
            <v>MG</v>
          </cell>
          <cell r="T9" t="str">
            <v>ESTADO:</v>
          </cell>
          <cell r="U9" t="str">
            <v>MG</v>
          </cell>
          <cell r="X9" t="str">
            <v>ESTADO:</v>
          </cell>
          <cell r="Y9" t="str">
            <v>MG</v>
          </cell>
          <cell r="AB9" t="str">
            <v>ESTADO:</v>
          </cell>
          <cell r="AC9" t="str">
            <v>MG</v>
          </cell>
          <cell r="AF9" t="str">
            <v>ESTADO:</v>
          </cell>
          <cell r="AG9" t="str">
            <v>MG</v>
          </cell>
          <cell r="AJ9" t="str">
            <v>ESTADO:</v>
          </cell>
          <cell r="AK9" t="str">
            <v>MG</v>
          </cell>
          <cell r="AN9" t="str">
            <v>ESTADO:</v>
          </cell>
          <cell r="AO9" t="str">
            <v>MG</v>
          </cell>
          <cell r="AR9" t="str">
            <v>ESTADO:</v>
          </cell>
          <cell r="AS9" t="str">
            <v>MG</v>
          </cell>
          <cell r="AV9" t="str">
            <v>ESTADO:</v>
          </cell>
          <cell r="AW9" t="str">
            <v>MG</v>
          </cell>
          <cell r="AZ9" t="str">
            <v>ESTADO:</v>
          </cell>
          <cell r="BA9" t="str">
            <v>MG</v>
          </cell>
          <cell r="BD9" t="str">
            <v>ESTADO:</v>
          </cell>
          <cell r="BE9" t="str">
            <v>MG</v>
          </cell>
          <cell r="BH9" t="str">
            <v>ESTADO:</v>
          </cell>
          <cell r="BI9" t="str">
            <v>MG</v>
          </cell>
          <cell r="BL9" t="str">
            <v>ESTADO:</v>
          </cell>
          <cell r="BM9" t="str">
            <v>MG</v>
          </cell>
          <cell r="BP9" t="str">
            <v>ESTADO:</v>
          </cell>
          <cell r="BQ9" t="str">
            <v>MG</v>
          </cell>
          <cell r="BT9" t="str">
            <v>ESTADO:</v>
          </cell>
          <cell r="BU9" t="str">
            <v>MG</v>
          </cell>
          <cell r="BX9" t="str">
            <v>ESTADO:</v>
          </cell>
          <cell r="BY9" t="str">
            <v>MG</v>
          </cell>
          <cell r="CB9" t="str">
            <v>ESTADO:</v>
          </cell>
          <cell r="CC9" t="str">
            <v>MG</v>
          </cell>
          <cell r="CF9" t="str">
            <v>ESTADO:</v>
          </cell>
          <cell r="CG9" t="str">
            <v>MG</v>
          </cell>
          <cell r="CJ9" t="str">
            <v>ESTADO:</v>
          </cell>
          <cell r="CK9" t="str">
            <v>MG</v>
          </cell>
          <cell r="CN9" t="str">
            <v>ESTADO:</v>
          </cell>
          <cell r="CO9" t="str">
            <v>MG</v>
          </cell>
          <cell r="CR9" t="str">
            <v>ESTADO:</v>
          </cell>
          <cell r="CS9" t="str">
            <v>MG</v>
          </cell>
          <cell r="CV9" t="str">
            <v>ESTADO:</v>
          </cell>
          <cell r="CW9" t="str">
            <v>MG</v>
          </cell>
          <cell r="CZ9" t="str">
            <v>ESTADO:</v>
          </cell>
          <cell r="DA9" t="str">
            <v>MG</v>
          </cell>
          <cell r="DD9" t="str">
            <v>ESTADO:</v>
          </cell>
          <cell r="DE9" t="str">
            <v>MG</v>
          </cell>
          <cell r="DH9" t="str">
            <v>ESTADO:</v>
          </cell>
          <cell r="DI9" t="str">
            <v>MG</v>
          </cell>
          <cell r="DL9" t="str">
            <v>ESTADO:</v>
          </cell>
          <cell r="DM9" t="str">
            <v>MG</v>
          </cell>
          <cell r="DP9" t="str">
            <v>ESTADO:</v>
          </cell>
          <cell r="DQ9" t="str">
            <v>MG</v>
          </cell>
          <cell r="DT9" t="str">
            <v>ESTADO:</v>
          </cell>
          <cell r="DU9" t="str">
            <v>MG</v>
          </cell>
          <cell r="DX9" t="str">
            <v>ESTADO:</v>
          </cell>
          <cell r="DY9" t="str">
            <v>MG</v>
          </cell>
        </row>
        <row r="10">
          <cell r="D10" t="str">
            <v>Valores:</v>
          </cell>
          <cell r="L10" t="str">
            <v>PREÇO TOTAL:</v>
          </cell>
          <cell r="M10">
            <v>0</v>
          </cell>
          <cell r="P10" t="str">
            <v>PREÇO TOTAL:</v>
          </cell>
          <cell r="Q10">
            <v>0</v>
          </cell>
          <cell r="T10" t="str">
            <v>PREÇO TOTAL:</v>
          </cell>
          <cell r="U10">
            <v>0</v>
          </cell>
          <cell r="X10" t="str">
            <v>PREÇO TOTAL:</v>
          </cell>
          <cell r="Y10">
            <v>0</v>
          </cell>
          <cell r="AB10" t="str">
            <v>PREÇO TOTAL:</v>
          </cell>
          <cell r="AC10">
            <v>0</v>
          </cell>
          <cell r="AF10" t="str">
            <v>PREÇO TOTAL:</v>
          </cell>
          <cell r="AG10">
            <v>0</v>
          </cell>
          <cell r="AJ10" t="str">
            <v>PREÇO TOTAL:</v>
          </cell>
          <cell r="AK10">
            <v>0</v>
          </cell>
          <cell r="AN10" t="str">
            <v>PREÇO TOTAL:</v>
          </cell>
          <cell r="AO10">
            <v>0</v>
          </cell>
          <cell r="AR10" t="str">
            <v>PREÇO TOTAL:</v>
          </cell>
          <cell r="AS10">
            <v>0</v>
          </cell>
          <cell r="AV10" t="str">
            <v>PREÇO TOTAL:</v>
          </cell>
          <cell r="AW10">
            <v>0</v>
          </cell>
          <cell r="AZ10" t="str">
            <v>PREÇO TOTAL:</v>
          </cell>
          <cell r="BA10">
            <v>1809735.5399999996</v>
          </cell>
          <cell r="BD10" t="str">
            <v>PREÇO TOTAL:</v>
          </cell>
          <cell r="BE10">
            <v>19728642.980000004</v>
          </cell>
          <cell r="BH10" t="str">
            <v>PREÇO TOTAL:</v>
          </cell>
          <cell r="BI10">
            <v>0</v>
          </cell>
          <cell r="BL10" t="str">
            <v>PREÇO TOTAL:</v>
          </cell>
          <cell r="BM10">
            <v>13690826.700000001</v>
          </cell>
          <cell r="BP10" t="str">
            <v>PREÇO TOTAL:</v>
          </cell>
          <cell r="BQ10">
            <v>0</v>
          </cell>
          <cell r="BT10" t="str">
            <v>PREÇO TOTAL:</v>
          </cell>
          <cell r="BU10">
            <v>0</v>
          </cell>
          <cell r="BX10" t="str">
            <v>PREÇO TOTAL:</v>
          </cell>
          <cell r="BY10">
            <v>0</v>
          </cell>
          <cell r="CB10" t="str">
            <v>PREÇO TOTAL:</v>
          </cell>
          <cell r="CC10">
            <v>0</v>
          </cell>
          <cell r="CF10" t="str">
            <v>PREÇO TOTAL:</v>
          </cell>
          <cell r="CG10">
            <v>0</v>
          </cell>
          <cell r="CJ10" t="str">
            <v>PREÇO TOTAL:</v>
          </cell>
          <cell r="CK10">
            <v>0</v>
          </cell>
          <cell r="CN10" t="str">
            <v>PREÇO TOTAL:</v>
          </cell>
          <cell r="CO10">
            <v>0</v>
          </cell>
          <cell r="CR10" t="str">
            <v>PREÇO TOTAL:</v>
          </cell>
          <cell r="CS10">
            <v>0</v>
          </cell>
          <cell r="CV10" t="str">
            <v>PREÇO TOTAL:</v>
          </cell>
          <cell r="CW10">
            <v>0</v>
          </cell>
          <cell r="CZ10" t="str">
            <v>PREÇO TOTAL:</v>
          </cell>
          <cell r="DA10">
            <v>0</v>
          </cell>
          <cell r="DD10" t="str">
            <v>PREÇO TOTAL:</v>
          </cell>
          <cell r="DE10">
            <v>0</v>
          </cell>
          <cell r="DH10" t="str">
            <v>PREÇO TOTAL:</v>
          </cell>
          <cell r="DI10">
            <v>0</v>
          </cell>
          <cell r="DL10" t="str">
            <v>PREÇO TOTAL:</v>
          </cell>
          <cell r="DM10">
            <v>0</v>
          </cell>
          <cell r="DP10" t="str">
            <v>PREÇO TOTAL:</v>
          </cell>
          <cell r="DQ10">
            <v>0</v>
          </cell>
          <cell r="DT10" t="str">
            <v>PREÇO TOTAL:</v>
          </cell>
          <cell r="DU10">
            <v>0</v>
          </cell>
          <cell r="DX10" t="str">
            <v>PREÇO TOTAL:</v>
          </cell>
          <cell r="DY10">
            <v>0</v>
          </cell>
        </row>
        <row r="12">
          <cell r="F12" t="str">
            <v>Planilha de Serviços e Preços</v>
          </cell>
        </row>
        <row r="14">
          <cell r="C14" t="str">
            <v>ITEM</v>
          </cell>
          <cell r="D14" t="str">
            <v>CÓDIGO</v>
          </cell>
          <cell r="E14" t="str">
            <v>ORIGEM</v>
          </cell>
          <cell r="F14" t="str">
            <v>DESCRIÇÃO DO SERVIÇO</v>
          </cell>
          <cell r="G14" t="str">
            <v>UNIDADE</v>
          </cell>
          <cell r="H14" t="str">
            <v>QUANTIDADE TOTAL</v>
          </cell>
          <cell r="I14" t="str">
            <v>CUSTO TOTAL</v>
          </cell>
          <cell r="L14" t="str">
            <v>QTD.</v>
          </cell>
          <cell r="M14" t="str">
            <v>CUSTO UNITÁRIO</v>
          </cell>
          <cell r="P14" t="str">
            <v>QTD.</v>
          </cell>
          <cell r="Q14" t="str">
            <v>CUSTO UNITÁRIO</v>
          </cell>
          <cell r="T14" t="str">
            <v>QTD.</v>
          </cell>
          <cell r="U14" t="str">
            <v>CUSTO UNITÁRIO</v>
          </cell>
          <cell r="X14" t="str">
            <v>QTD.</v>
          </cell>
          <cell r="Y14" t="str">
            <v>CUSTO UNITÁRIO</v>
          </cell>
          <cell r="AB14" t="str">
            <v>QTD.</v>
          </cell>
          <cell r="AC14" t="str">
            <v>CUSTO UNITÁRIO</v>
          </cell>
          <cell r="AF14" t="str">
            <v>QTD.</v>
          </cell>
          <cell r="AG14" t="str">
            <v>CUSTO UNITÁRIO</v>
          </cell>
          <cell r="AJ14" t="str">
            <v>QTD.</v>
          </cell>
          <cell r="AK14" t="str">
            <v>CUSTO UNITÁRIO</v>
          </cell>
          <cell r="AN14" t="str">
            <v>QTD.</v>
          </cell>
          <cell r="AO14" t="str">
            <v>CUSTO UNITÁRIO</v>
          </cell>
          <cell r="AR14" t="str">
            <v>QTD.</v>
          </cell>
          <cell r="AS14" t="str">
            <v>CUSTO UNITÁRIO</v>
          </cell>
          <cell r="AV14" t="str">
            <v>QTD.</v>
          </cell>
          <cell r="AW14" t="str">
            <v>CUSTO UNITÁRIO</v>
          </cell>
          <cell r="AZ14" t="str">
            <v>QTD.</v>
          </cell>
          <cell r="BA14" t="str">
            <v>CUSTO UNITÁRIO</v>
          </cell>
          <cell r="BD14" t="str">
            <v>QTD.</v>
          </cell>
          <cell r="BE14" t="str">
            <v>CUSTO UNITÁRIO</v>
          </cell>
          <cell r="BH14" t="str">
            <v>QTD.</v>
          </cell>
          <cell r="BI14" t="str">
            <v>CUSTO UNITÁRIO</v>
          </cell>
          <cell r="BL14" t="str">
            <v>QTD.</v>
          </cell>
          <cell r="BM14" t="str">
            <v>CUSTO UNITÁRIO</v>
          </cell>
          <cell r="BP14" t="str">
            <v>QTD.</v>
          </cell>
          <cell r="BQ14" t="str">
            <v>CUSTO UNITÁRIO</v>
          </cell>
          <cell r="BT14" t="str">
            <v>QTD.</v>
          </cell>
          <cell r="BU14" t="str">
            <v>CUSTO UNITÁRIO</v>
          </cell>
          <cell r="BX14" t="str">
            <v>QTD.</v>
          </cell>
          <cell r="BY14" t="str">
            <v>CUSTO UNITÁRIO</v>
          </cell>
          <cell r="CB14" t="str">
            <v>QTD.</v>
          </cell>
          <cell r="CC14" t="str">
            <v>CUSTO UNITÁRIO</v>
          </cell>
          <cell r="CF14" t="str">
            <v>QTD.</v>
          </cell>
          <cell r="CG14" t="str">
            <v>CUSTO UNITÁRIO</v>
          </cell>
          <cell r="CJ14" t="str">
            <v>QTD.</v>
          </cell>
          <cell r="CK14" t="str">
            <v>CUSTO UNITÁRIO</v>
          </cell>
          <cell r="CN14" t="str">
            <v>QTD.</v>
          </cell>
          <cell r="CO14" t="str">
            <v>CUSTO UNITÁRIO</v>
          </cell>
          <cell r="CR14" t="str">
            <v>QTD.</v>
          </cell>
          <cell r="CS14" t="str">
            <v>CUSTO UNITÁRIO</v>
          </cell>
          <cell r="CV14" t="str">
            <v>QTD.</v>
          </cell>
          <cell r="CW14" t="str">
            <v>CUSTO UNITÁRIO</v>
          </cell>
          <cell r="CZ14" t="str">
            <v>QTD.</v>
          </cell>
          <cell r="DA14" t="str">
            <v>CUSTO UNITÁRIO</v>
          </cell>
          <cell r="DD14" t="str">
            <v>QTD.</v>
          </cell>
          <cell r="DE14" t="str">
            <v>CUSTO UNITÁRIO</v>
          </cell>
          <cell r="DH14" t="str">
            <v>QTD.</v>
          </cell>
          <cell r="DI14" t="str">
            <v>CUSTO UNITÁRIO</v>
          </cell>
          <cell r="DL14" t="str">
            <v>QTD.</v>
          </cell>
          <cell r="DM14" t="str">
            <v>CUSTO UNITÁRIO</v>
          </cell>
          <cell r="DP14" t="str">
            <v>QTD.</v>
          </cell>
          <cell r="DQ14" t="str">
            <v>CUSTO UNITÁRIO</v>
          </cell>
          <cell r="DT14" t="str">
            <v>QTD.</v>
          </cell>
          <cell r="DU14" t="str">
            <v>CUSTO UNITÁRIO</v>
          </cell>
          <cell r="DX14" t="str">
            <v>QTD.</v>
          </cell>
          <cell r="DY14" t="str">
            <v>CUSTO UNITÁRIO</v>
          </cell>
        </row>
        <row r="16">
          <cell r="C16" t="str">
            <v>7.0</v>
          </cell>
          <cell r="F16" t="str">
            <v>AMPLIAÇÃO</v>
          </cell>
          <cell r="G16" t="str">
            <v/>
          </cell>
        </row>
        <row r="17">
          <cell r="C17" t="str">
            <v>7.1</v>
          </cell>
          <cell r="F17" t="str">
            <v>FAIXAS ADICIONAIS</v>
          </cell>
        </row>
        <row r="18">
          <cell r="C18" t="str">
            <v>7.1.1</v>
          </cell>
          <cell r="F18" t="str">
            <v>Limpeza do Terreno</v>
          </cell>
        </row>
        <row r="19">
          <cell r="C19" t="str">
            <v>7.1.1.1</v>
          </cell>
          <cell r="D19" t="str">
            <v>RO-43333</v>
          </cell>
          <cell r="E19" t="str">
            <v>DER/MG</v>
          </cell>
          <cell r="F19" t="str">
            <v>DESMATAMENTO,  DESTOCAMENTO  E  LIMPEZA  DE  ÁRVORES, ARBUSTOS E VEGETAÇÃO RASTEIRA. (EXECUÇÃO NA ESPESSURA DE ATÉ 30CM, INCLUINDO REMANEJAMENTO PARA FORA DA LINHA DE OFFSETS E ACERTO DO MATERIAL)</v>
          </cell>
          <cell r="G19" t="str">
            <v>M2</v>
          </cell>
          <cell r="H19">
            <v>271699.09999999998</v>
          </cell>
          <cell r="I19">
            <v>76075.73000000001</v>
          </cell>
          <cell r="L19">
            <v>0</v>
          </cell>
          <cell r="M19">
            <v>0.28000000000000003</v>
          </cell>
          <cell r="P19">
            <v>0</v>
          </cell>
          <cell r="Q19">
            <v>0.28000000000000003</v>
          </cell>
          <cell r="T19">
            <v>0</v>
          </cell>
          <cell r="U19">
            <v>0.28000000000000003</v>
          </cell>
          <cell r="X19">
            <v>0</v>
          </cell>
          <cell r="Y19">
            <v>0.28000000000000003</v>
          </cell>
          <cell r="AB19">
            <v>0</v>
          </cell>
          <cell r="AC19">
            <v>0.28000000000000003</v>
          </cell>
          <cell r="AF19">
            <v>0</v>
          </cell>
          <cell r="AG19">
            <v>0.28000000000000003</v>
          </cell>
          <cell r="AJ19">
            <v>0</v>
          </cell>
          <cell r="AK19">
            <v>0.28000000000000003</v>
          </cell>
          <cell r="AN19">
            <v>0</v>
          </cell>
          <cell r="AO19">
            <v>0.28000000000000003</v>
          </cell>
          <cell r="AR19">
            <v>0</v>
          </cell>
          <cell r="AS19">
            <v>0.28000000000000003</v>
          </cell>
          <cell r="AV19">
            <v>0</v>
          </cell>
          <cell r="AW19">
            <v>0.28000000000000003</v>
          </cell>
          <cell r="AZ19">
            <v>16412.2</v>
          </cell>
          <cell r="BA19">
            <v>0.28000000000000003</v>
          </cell>
          <cell r="BD19">
            <v>129517.67</v>
          </cell>
          <cell r="BE19">
            <v>0.28000000000000003</v>
          </cell>
          <cell r="BH19">
            <v>0</v>
          </cell>
          <cell r="BI19">
            <v>0.28000000000000003</v>
          </cell>
          <cell r="BL19">
            <v>125769.23</v>
          </cell>
          <cell r="BM19">
            <v>0.28000000000000003</v>
          </cell>
          <cell r="BP19">
            <v>0</v>
          </cell>
          <cell r="BQ19">
            <v>0.28000000000000003</v>
          </cell>
          <cell r="BT19">
            <v>0</v>
          </cell>
          <cell r="BU19">
            <v>0.28000000000000003</v>
          </cell>
          <cell r="BX19">
            <v>0</v>
          </cell>
          <cell r="BY19">
            <v>0.28000000000000003</v>
          </cell>
          <cell r="CB19">
            <v>0</v>
          </cell>
          <cell r="CC19">
            <v>0.28000000000000003</v>
          </cell>
          <cell r="CF19">
            <v>0</v>
          </cell>
          <cell r="CG19">
            <v>0.28000000000000003</v>
          </cell>
          <cell r="CJ19">
            <v>0</v>
          </cell>
          <cell r="CK19">
            <v>0.28000000000000003</v>
          </cell>
          <cell r="CN19">
            <v>0</v>
          </cell>
          <cell r="CO19">
            <v>0.28000000000000003</v>
          </cell>
          <cell r="CR19">
            <v>0</v>
          </cell>
          <cell r="CS19">
            <v>0.28000000000000003</v>
          </cell>
          <cell r="CV19">
            <v>0</v>
          </cell>
          <cell r="CW19">
            <v>0.28000000000000003</v>
          </cell>
          <cell r="CZ19">
            <v>0</v>
          </cell>
          <cell r="DA19">
            <v>0.28000000000000003</v>
          </cell>
          <cell r="DD19">
            <v>0</v>
          </cell>
          <cell r="DE19">
            <v>0.28000000000000003</v>
          </cell>
          <cell r="DH19">
            <v>0</v>
          </cell>
          <cell r="DI19">
            <v>0.28000000000000003</v>
          </cell>
          <cell r="DL19">
            <v>0</v>
          </cell>
          <cell r="DM19">
            <v>0.28000000000000003</v>
          </cell>
          <cell r="DP19">
            <v>0</v>
          </cell>
          <cell r="DQ19">
            <v>0.28000000000000003</v>
          </cell>
          <cell r="DT19">
            <v>0</v>
          </cell>
          <cell r="DU19">
            <v>0.28000000000000003</v>
          </cell>
          <cell r="DX19">
            <v>0</v>
          </cell>
          <cell r="DY19">
            <v>0.28000000000000003</v>
          </cell>
        </row>
        <row r="20">
          <cell r="C20" t="str">
            <v>7.1.1.2</v>
          </cell>
          <cell r="D20" t="str">
            <v>RO-43419</v>
          </cell>
          <cell r="E20" t="str">
            <v>DER/MG</v>
          </cell>
          <cell r="F20" t="str">
            <v>CORTE DE ÁRVORE NATIVA COM MOTO-SERRA 0,15M  =&lt; Ø &lt; 0,30M - ACIMA DE 1.000 UNIDADES</v>
          </cell>
          <cell r="G20" t="str">
            <v>U</v>
          </cell>
          <cell r="H20">
            <v>813</v>
          </cell>
          <cell r="I20">
            <v>17211.21</v>
          </cell>
          <cell r="L20">
            <v>0</v>
          </cell>
          <cell r="M20">
            <v>21.17</v>
          </cell>
          <cell r="P20">
            <v>0</v>
          </cell>
          <cell r="Q20">
            <v>21.17</v>
          </cell>
          <cell r="T20">
            <v>0</v>
          </cell>
          <cell r="U20">
            <v>21.17</v>
          </cell>
          <cell r="X20">
            <v>0</v>
          </cell>
          <cell r="Y20">
            <v>21.17</v>
          </cell>
          <cell r="AB20">
            <v>0</v>
          </cell>
          <cell r="AC20">
            <v>21.17</v>
          </cell>
          <cell r="AF20">
            <v>0</v>
          </cell>
          <cell r="AG20">
            <v>21.17</v>
          </cell>
          <cell r="AJ20">
            <v>0</v>
          </cell>
          <cell r="AK20">
            <v>21.17</v>
          </cell>
          <cell r="AN20">
            <v>0</v>
          </cell>
          <cell r="AO20">
            <v>21.17</v>
          </cell>
          <cell r="AR20">
            <v>0</v>
          </cell>
          <cell r="AS20">
            <v>21.17</v>
          </cell>
          <cell r="AV20">
            <v>0</v>
          </cell>
          <cell r="AW20">
            <v>21.17</v>
          </cell>
          <cell r="AZ20">
            <v>41</v>
          </cell>
          <cell r="BA20">
            <v>21.17</v>
          </cell>
          <cell r="BD20">
            <v>428</v>
          </cell>
          <cell r="BE20">
            <v>21.17</v>
          </cell>
          <cell r="BH20">
            <v>0</v>
          </cell>
          <cell r="BI20">
            <v>21.17</v>
          </cell>
          <cell r="BL20">
            <v>344</v>
          </cell>
          <cell r="BM20">
            <v>21.17</v>
          </cell>
          <cell r="BP20">
            <v>0</v>
          </cell>
          <cell r="BQ20">
            <v>21.17</v>
          </cell>
          <cell r="BT20">
            <v>0</v>
          </cell>
          <cell r="BU20">
            <v>21.17</v>
          </cell>
          <cell r="BX20">
            <v>0</v>
          </cell>
          <cell r="BY20">
            <v>21.17</v>
          </cell>
          <cell r="CB20">
            <v>0</v>
          </cell>
          <cell r="CC20">
            <v>21.17</v>
          </cell>
          <cell r="CF20">
            <v>0</v>
          </cell>
          <cell r="CG20">
            <v>21.17</v>
          </cell>
          <cell r="CJ20">
            <v>0</v>
          </cell>
          <cell r="CK20">
            <v>21.17</v>
          </cell>
          <cell r="CN20">
            <v>0</v>
          </cell>
          <cell r="CO20">
            <v>21.17</v>
          </cell>
          <cell r="CR20">
            <v>0</v>
          </cell>
          <cell r="CS20">
            <v>21.17</v>
          </cell>
          <cell r="CV20">
            <v>0</v>
          </cell>
          <cell r="CW20">
            <v>21.17</v>
          </cell>
          <cell r="CZ20">
            <v>0</v>
          </cell>
          <cell r="DA20">
            <v>21.17</v>
          </cell>
          <cell r="DD20">
            <v>0</v>
          </cell>
          <cell r="DE20">
            <v>21.17</v>
          </cell>
          <cell r="DH20">
            <v>0</v>
          </cell>
          <cell r="DI20">
            <v>21.17</v>
          </cell>
          <cell r="DL20">
            <v>0</v>
          </cell>
          <cell r="DM20">
            <v>21.17</v>
          </cell>
          <cell r="DP20">
            <v>0</v>
          </cell>
          <cell r="DQ20">
            <v>21.17</v>
          </cell>
          <cell r="DT20">
            <v>0</v>
          </cell>
          <cell r="DU20">
            <v>21.17</v>
          </cell>
          <cell r="DX20">
            <v>0</v>
          </cell>
          <cell r="DY20">
            <v>21.17</v>
          </cell>
        </row>
        <row r="21">
          <cell r="C21" t="str">
            <v>7.1.1.3</v>
          </cell>
          <cell r="D21" t="str">
            <v>RO-42488</v>
          </cell>
          <cell r="E21" t="str">
            <v>DER/MG</v>
          </cell>
          <cell r="F21" t="str">
            <v>CORTE DE ÁRVORE NATIVA COM MOTO-SERRA Ø &gt;= 0,30M - ATÉ 1.000 UNIDADES</v>
          </cell>
          <cell r="G21" t="str">
            <v>U</v>
          </cell>
          <cell r="H21">
            <v>581</v>
          </cell>
          <cell r="I21">
            <v>23454.97</v>
          </cell>
          <cell r="L21">
            <v>0</v>
          </cell>
          <cell r="M21">
            <v>40.369999999999997</v>
          </cell>
          <cell r="P21">
            <v>0</v>
          </cell>
          <cell r="Q21">
            <v>40.369999999999997</v>
          </cell>
          <cell r="T21">
            <v>0</v>
          </cell>
          <cell r="U21">
            <v>40.369999999999997</v>
          </cell>
          <cell r="X21">
            <v>0</v>
          </cell>
          <cell r="Y21">
            <v>40.369999999999997</v>
          </cell>
          <cell r="AB21">
            <v>0</v>
          </cell>
          <cell r="AC21">
            <v>40.369999999999997</v>
          </cell>
          <cell r="AF21">
            <v>0</v>
          </cell>
          <cell r="AG21">
            <v>40.369999999999997</v>
          </cell>
          <cell r="AJ21">
            <v>0</v>
          </cell>
          <cell r="AK21">
            <v>40.369999999999997</v>
          </cell>
          <cell r="AN21">
            <v>0</v>
          </cell>
          <cell r="AO21">
            <v>40.369999999999997</v>
          </cell>
          <cell r="AR21">
            <v>0</v>
          </cell>
          <cell r="AS21">
            <v>40.369999999999997</v>
          </cell>
          <cell r="AV21">
            <v>0</v>
          </cell>
          <cell r="AW21">
            <v>40.369999999999997</v>
          </cell>
          <cell r="AZ21">
            <v>29</v>
          </cell>
          <cell r="BA21">
            <v>40.369999999999997</v>
          </cell>
          <cell r="BD21">
            <v>306</v>
          </cell>
          <cell r="BE21">
            <v>40.369999999999997</v>
          </cell>
          <cell r="BH21">
            <v>0</v>
          </cell>
          <cell r="BI21">
            <v>40.369999999999997</v>
          </cell>
          <cell r="BL21">
            <v>246</v>
          </cell>
          <cell r="BM21">
            <v>40.369999999999997</v>
          </cell>
          <cell r="BP21">
            <v>0</v>
          </cell>
          <cell r="BQ21">
            <v>40.369999999999997</v>
          </cell>
          <cell r="BT21">
            <v>0</v>
          </cell>
          <cell r="BU21">
            <v>40.369999999999997</v>
          </cell>
          <cell r="BX21">
            <v>0</v>
          </cell>
          <cell r="BY21">
            <v>40.369999999999997</v>
          </cell>
          <cell r="CB21">
            <v>0</v>
          </cell>
          <cell r="CC21">
            <v>40.369999999999997</v>
          </cell>
          <cell r="CF21">
            <v>0</v>
          </cell>
          <cell r="CG21">
            <v>40.369999999999997</v>
          </cell>
          <cell r="CJ21">
            <v>0</v>
          </cell>
          <cell r="CK21">
            <v>40.369999999999997</v>
          </cell>
          <cell r="CN21">
            <v>0</v>
          </cell>
          <cell r="CO21">
            <v>40.369999999999997</v>
          </cell>
          <cell r="CR21">
            <v>0</v>
          </cell>
          <cell r="CS21">
            <v>40.369999999999997</v>
          </cell>
          <cell r="CV21">
            <v>0</v>
          </cell>
          <cell r="CW21">
            <v>40.369999999999997</v>
          </cell>
          <cell r="CZ21">
            <v>0</v>
          </cell>
          <cell r="DA21">
            <v>40.369999999999997</v>
          </cell>
          <cell r="DD21">
            <v>0</v>
          </cell>
          <cell r="DE21">
            <v>40.369999999999997</v>
          </cell>
          <cell r="DH21">
            <v>0</v>
          </cell>
          <cell r="DI21">
            <v>40.369999999999997</v>
          </cell>
          <cell r="DL21">
            <v>0</v>
          </cell>
          <cell r="DM21">
            <v>40.369999999999997</v>
          </cell>
          <cell r="DP21">
            <v>0</v>
          </cell>
          <cell r="DQ21">
            <v>40.369999999999997</v>
          </cell>
          <cell r="DT21">
            <v>0</v>
          </cell>
          <cell r="DU21">
            <v>40.369999999999997</v>
          </cell>
          <cell r="DX21">
            <v>0</v>
          </cell>
          <cell r="DY21">
            <v>40.369999999999997</v>
          </cell>
        </row>
        <row r="22">
          <cell r="C22" t="str">
            <v>7.1.1.4</v>
          </cell>
          <cell r="D22" t="str">
            <v>ED-51132</v>
          </cell>
          <cell r="E22" t="str">
            <v>DER/MG</v>
          </cell>
          <cell r="F22" t="str">
            <v>CARGA DE MATERIAL DE QUALQUER NATUREZA SOBRE CAMINHÃO -  MECÂNICA</v>
          </cell>
          <cell r="G22" t="str">
            <v>M3</v>
          </cell>
          <cell r="H22">
            <v>54339.820000000007</v>
          </cell>
          <cell r="I22">
            <v>75532.34</v>
          </cell>
          <cell r="L22">
            <v>0</v>
          </cell>
          <cell r="M22">
            <v>1.39</v>
          </cell>
          <cell r="P22">
            <v>0</v>
          </cell>
          <cell r="Q22">
            <v>1.39</v>
          </cell>
          <cell r="T22">
            <v>0</v>
          </cell>
          <cell r="U22">
            <v>1.39</v>
          </cell>
          <cell r="X22">
            <v>0</v>
          </cell>
          <cell r="Y22">
            <v>1.39</v>
          </cell>
          <cell r="AB22">
            <v>0</v>
          </cell>
          <cell r="AC22">
            <v>1.39</v>
          </cell>
          <cell r="AF22">
            <v>0</v>
          </cell>
          <cell r="AG22">
            <v>1.39</v>
          </cell>
          <cell r="AJ22">
            <v>0</v>
          </cell>
          <cell r="AK22">
            <v>1.39</v>
          </cell>
          <cell r="AN22">
            <v>0</v>
          </cell>
          <cell r="AO22">
            <v>1.39</v>
          </cell>
          <cell r="AR22">
            <v>0</v>
          </cell>
          <cell r="AS22">
            <v>1.39</v>
          </cell>
          <cell r="AV22">
            <v>0</v>
          </cell>
          <cell r="AW22">
            <v>1.39</v>
          </cell>
          <cell r="AZ22">
            <v>3282.4400000000005</v>
          </cell>
          <cell r="BA22">
            <v>1.39</v>
          </cell>
          <cell r="BD22">
            <v>25903.534</v>
          </cell>
          <cell r="BE22">
            <v>1.39</v>
          </cell>
          <cell r="BH22">
            <v>0</v>
          </cell>
          <cell r="BI22">
            <v>1.39</v>
          </cell>
          <cell r="BL22">
            <v>25153.846000000001</v>
          </cell>
          <cell r="BM22">
            <v>1.39</v>
          </cell>
          <cell r="BP22">
            <v>0</v>
          </cell>
          <cell r="BQ22">
            <v>1.39</v>
          </cell>
          <cell r="BT22">
            <v>0</v>
          </cell>
          <cell r="BU22">
            <v>1.39</v>
          </cell>
          <cell r="BX22">
            <v>0</v>
          </cell>
          <cell r="BY22">
            <v>1.39</v>
          </cell>
          <cell r="CB22">
            <v>0</v>
          </cell>
          <cell r="CC22">
            <v>1.39</v>
          </cell>
          <cell r="CF22">
            <v>0</v>
          </cell>
          <cell r="CG22">
            <v>1.39</v>
          </cell>
          <cell r="CJ22">
            <v>0</v>
          </cell>
          <cell r="CK22">
            <v>1.39</v>
          </cell>
          <cell r="CN22">
            <v>0</v>
          </cell>
          <cell r="CO22">
            <v>1.39</v>
          </cell>
          <cell r="CR22">
            <v>0</v>
          </cell>
          <cell r="CS22">
            <v>1.39</v>
          </cell>
          <cell r="CV22">
            <v>0</v>
          </cell>
          <cell r="CW22">
            <v>1.39</v>
          </cell>
          <cell r="CZ22">
            <v>0</v>
          </cell>
          <cell r="DA22">
            <v>1.39</v>
          </cell>
          <cell r="DD22">
            <v>0</v>
          </cell>
          <cell r="DE22">
            <v>1.39</v>
          </cell>
          <cell r="DH22">
            <v>0</v>
          </cell>
          <cell r="DI22">
            <v>1.39</v>
          </cell>
          <cell r="DL22">
            <v>0</v>
          </cell>
          <cell r="DM22">
            <v>1.39</v>
          </cell>
          <cell r="DP22">
            <v>0</v>
          </cell>
          <cell r="DQ22">
            <v>1.39</v>
          </cell>
          <cell r="DT22">
            <v>0</v>
          </cell>
          <cell r="DU22">
            <v>1.39</v>
          </cell>
          <cell r="DX22">
            <v>0</v>
          </cell>
          <cell r="DY22">
            <v>1.39</v>
          </cell>
        </row>
        <row r="23">
          <cell r="C23" t="str">
            <v>7.1.1.5</v>
          </cell>
          <cell r="D23">
            <v>5914374</v>
          </cell>
          <cell r="E23" t="str">
            <v>SICRO SERVIÇO</v>
          </cell>
          <cell r="F23" t="str">
            <v>TRANSPORTE COM CAMINHÃO BASCULANTE DE 10 M³ - RODOVIA EM REVESTIMENTO PRIMÁRIO</v>
          </cell>
          <cell r="G23" t="str">
            <v>TKM</v>
          </cell>
          <cell r="H23">
            <v>407548.65</v>
          </cell>
          <cell r="I23">
            <v>203774.32</v>
          </cell>
          <cell r="L23">
            <v>0</v>
          </cell>
          <cell r="M23">
            <v>0.5</v>
          </cell>
          <cell r="P23">
            <v>0</v>
          </cell>
          <cell r="Q23">
            <v>0.5</v>
          </cell>
          <cell r="T23">
            <v>0</v>
          </cell>
          <cell r="U23">
            <v>0.5</v>
          </cell>
          <cell r="X23">
            <v>0</v>
          </cell>
          <cell r="Y23">
            <v>0.5</v>
          </cell>
          <cell r="AB23">
            <v>0</v>
          </cell>
          <cell r="AC23">
            <v>0.5</v>
          </cell>
          <cell r="AF23">
            <v>0</v>
          </cell>
          <cell r="AG23">
            <v>0.5</v>
          </cell>
          <cell r="AJ23">
            <v>0</v>
          </cell>
          <cell r="AK23">
            <v>0.5</v>
          </cell>
          <cell r="AN23">
            <v>0</v>
          </cell>
          <cell r="AO23">
            <v>0.5</v>
          </cell>
          <cell r="AR23">
            <v>0</v>
          </cell>
          <cell r="AS23">
            <v>0.5</v>
          </cell>
          <cell r="AV23">
            <v>0</v>
          </cell>
          <cell r="AW23">
            <v>0.5</v>
          </cell>
          <cell r="AZ23">
            <v>24618.300000000003</v>
          </cell>
          <cell r="BA23">
            <v>0.5</v>
          </cell>
          <cell r="BD23">
            <v>194276.505</v>
          </cell>
          <cell r="BE23">
            <v>0.5</v>
          </cell>
          <cell r="BH23">
            <v>0</v>
          </cell>
          <cell r="BI23">
            <v>0.5</v>
          </cell>
          <cell r="BL23">
            <v>188653.845</v>
          </cell>
          <cell r="BM23">
            <v>0.5</v>
          </cell>
          <cell r="BP23">
            <v>0</v>
          </cell>
          <cell r="BQ23">
            <v>0.5</v>
          </cell>
          <cell r="BT23">
            <v>0</v>
          </cell>
          <cell r="BU23">
            <v>0.5</v>
          </cell>
          <cell r="BX23">
            <v>0</v>
          </cell>
          <cell r="BY23">
            <v>0.5</v>
          </cell>
          <cell r="CB23">
            <v>0</v>
          </cell>
          <cell r="CC23">
            <v>0.5</v>
          </cell>
          <cell r="CF23">
            <v>0</v>
          </cell>
          <cell r="CG23">
            <v>0.5</v>
          </cell>
          <cell r="CJ23">
            <v>0</v>
          </cell>
          <cell r="CK23">
            <v>0.5</v>
          </cell>
          <cell r="CN23">
            <v>0</v>
          </cell>
          <cell r="CO23">
            <v>0.5</v>
          </cell>
          <cell r="CR23">
            <v>0</v>
          </cell>
          <cell r="CS23">
            <v>0.5</v>
          </cell>
          <cell r="CV23">
            <v>0</v>
          </cell>
          <cell r="CW23">
            <v>0.5</v>
          </cell>
          <cell r="CZ23">
            <v>0</v>
          </cell>
          <cell r="DA23">
            <v>0.5</v>
          </cell>
          <cell r="DD23">
            <v>0</v>
          </cell>
          <cell r="DE23">
            <v>0.5</v>
          </cell>
          <cell r="DH23">
            <v>0</v>
          </cell>
          <cell r="DI23">
            <v>0.5</v>
          </cell>
          <cell r="DL23">
            <v>0</v>
          </cell>
          <cell r="DM23">
            <v>0.5</v>
          </cell>
          <cell r="DP23">
            <v>0</v>
          </cell>
          <cell r="DQ23">
            <v>0.5</v>
          </cell>
          <cell r="DT23">
            <v>0</v>
          </cell>
          <cell r="DU23">
            <v>0.5</v>
          </cell>
          <cell r="DX23">
            <v>0</v>
          </cell>
          <cell r="DY23">
            <v>0.5</v>
          </cell>
        </row>
        <row r="24">
          <cell r="C24" t="str">
            <v>7.1.1.6</v>
          </cell>
          <cell r="D24" t="str">
            <v>RO-42263</v>
          </cell>
          <cell r="E24" t="str">
            <v>DER/MG</v>
          </cell>
          <cell r="F24" t="str">
            <v>ESPALHAMENTO DE MATERIAL EM BOTA-FORA</v>
          </cell>
          <cell r="G24" t="str">
            <v>M3</v>
          </cell>
          <cell r="H24">
            <v>54339.820000000007</v>
          </cell>
          <cell r="I24">
            <v>9237.76</v>
          </cell>
          <cell r="L24">
            <v>0</v>
          </cell>
          <cell r="M24">
            <v>0.17</v>
          </cell>
          <cell r="P24">
            <v>0</v>
          </cell>
          <cell r="Q24">
            <v>0.17</v>
          </cell>
          <cell r="T24">
            <v>0</v>
          </cell>
          <cell r="U24">
            <v>0.17</v>
          </cell>
          <cell r="X24">
            <v>0</v>
          </cell>
          <cell r="Y24">
            <v>0.17</v>
          </cell>
          <cell r="AB24">
            <v>0</v>
          </cell>
          <cell r="AC24">
            <v>0.17</v>
          </cell>
          <cell r="AF24">
            <v>0</v>
          </cell>
          <cell r="AG24">
            <v>0.17</v>
          </cell>
          <cell r="AJ24">
            <v>0</v>
          </cell>
          <cell r="AK24">
            <v>0.17</v>
          </cell>
          <cell r="AN24">
            <v>0</v>
          </cell>
          <cell r="AO24">
            <v>0.17</v>
          </cell>
          <cell r="AR24">
            <v>0</v>
          </cell>
          <cell r="AS24">
            <v>0.17</v>
          </cell>
          <cell r="AV24">
            <v>0</v>
          </cell>
          <cell r="AW24">
            <v>0.17</v>
          </cell>
          <cell r="AZ24">
            <v>3282.4400000000005</v>
          </cell>
          <cell r="BA24">
            <v>0.17</v>
          </cell>
          <cell r="BD24">
            <v>25903.534</v>
          </cell>
          <cell r="BE24">
            <v>0.17</v>
          </cell>
          <cell r="BH24">
            <v>0</v>
          </cell>
          <cell r="BI24">
            <v>0.17</v>
          </cell>
          <cell r="BL24">
            <v>25153.846000000001</v>
          </cell>
          <cell r="BM24">
            <v>0.17</v>
          </cell>
          <cell r="BP24">
            <v>0</v>
          </cell>
          <cell r="BQ24">
            <v>0.17</v>
          </cell>
          <cell r="BT24">
            <v>0</v>
          </cell>
          <cell r="BU24">
            <v>0.17</v>
          </cell>
          <cell r="BX24">
            <v>0</v>
          </cell>
          <cell r="BY24">
            <v>0.17</v>
          </cell>
          <cell r="CB24">
            <v>0</v>
          </cell>
          <cell r="CC24">
            <v>0.17</v>
          </cell>
          <cell r="CF24">
            <v>0</v>
          </cell>
          <cell r="CG24">
            <v>0.17</v>
          </cell>
          <cell r="CJ24">
            <v>0</v>
          </cell>
          <cell r="CK24">
            <v>0.17</v>
          </cell>
          <cell r="CN24">
            <v>0</v>
          </cell>
          <cell r="CO24">
            <v>0.17</v>
          </cell>
          <cell r="CR24">
            <v>0</v>
          </cell>
          <cell r="CS24">
            <v>0.17</v>
          </cell>
          <cell r="CV24">
            <v>0</v>
          </cell>
          <cell r="CW24">
            <v>0.17</v>
          </cell>
          <cell r="CZ24">
            <v>0</v>
          </cell>
          <cell r="DA24">
            <v>0.17</v>
          </cell>
          <cell r="DD24">
            <v>0</v>
          </cell>
          <cell r="DE24">
            <v>0.17</v>
          </cell>
          <cell r="DH24">
            <v>0</v>
          </cell>
          <cell r="DI24">
            <v>0.17</v>
          </cell>
          <cell r="DL24">
            <v>0</v>
          </cell>
          <cell r="DM24">
            <v>0.17</v>
          </cell>
          <cell r="DP24">
            <v>0</v>
          </cell>
          <cell r="DQ24">
            <v>0.17</v>
          </cell>
          <cell r="DT24">
            <v>0</v>
          </cell>
          <cell r="DU24">
            <v>0.17</v>
          </cell>
          <cell r="DX24">
            <v>0</v>
          </cell>
          <cell r="DY24">
            <v>0.17</v>
          </cell>
        </row>
        <row r="25">
          <cell r="C25" t="str">
            <v>7.1.1.7</v>
          </cell>
          <cell r="D25" t="str">
            <v>RO-40241</v>
          </cell>
          <cell r="E25" t="str">
            <v>DER/MG</v>
          </cell>
          <cell r="F25" t="str">
            <v>COMPACTAÇÃO DE BOTA-FORA A 80% PROCTOR NORMAL</v>
          </cell>
          <cell r="G25" t="str">
            <v>M3</v>
          </cell>
          <cell r="H25">
            <v>54339.820000000007</v>
          </cell>
          <cell r="I25">
            <v>115200.41</v>
          </cell>
          <cell r="L25">
            <v>0</v>
          </cell>
          <cell r="M25">
            <v>2.12</v>
          </cell>
          <cell r="P25">
            <v>0</v>
          </cell>
          <cell r="Q25">
            <v>2.12</v>
          </cell>
          <cell r="T25">
            <v>0</v>
          </cell>
          <cell r="U25">
            <v>2.12</v>
          </cell>
          <cell r="X25">
            <v>0</v>
          </cell>
          <cell r="Y25">
            <v>2.12</v>
          </cell>
          <cell r="AB25">
            <v>0</v>
          </cell>
          <cell r="AC25">
            <v>2.12</v>
          </cell>
          <cell r="AF25">
            <v>0</v>
          </cell>
          <cell r="AG25">
            <v>2.12</v>
          </cell>
          <cell r="AJ25">
            <v>0</v>
          </cell>
          <cell r="AK25">
            <v>2.12</v>
          </cell>
          <cell r="AN25">
            <v>0</v>
          </cell>
          <cell r="AO25">
            <v>2.12</v>
          </cell>
          <cell r="AR25">
            <v>0</v>
          </cell>
          <cell r="AS25">
            <v>2.12</v>
          </cell>
          <cell r="AV25">
            <v>0</v>
          </cell>
          <cell r="AW25">
            <v>2.12</v>
          </cell>
          <cell r="AZ25">
            <v>3282.4400000000005</v>
          </cell>
          <cell r="BA25">
            <v>2.12</v>
          </cell>
          <cell r="BD25">
            <v>25903.534</v>
          </cell>
          <cell r="BE25">
            <v>2.12</v>
          </cell>
          <cell r="BH25">
            <v>0</v>
          </cell>
          <cell r="BI25">
            <v>2.12</v>
          </cell>
          <cell r="BL25">
            <v>25153.846000000001</v>
          </cell>
          <cell r="BM25">
            <v>2.12</v>
          </cell>
          <cell r="BP25">
            <v>0</v>
          </cell>
          <cell r="BQ25">
            <v>2.12</v>
          </cell>
          <cell r="BT25">
            <v>0</v>
          </cell>
          <cell r="BU25">
            <v>2.12</v>
          </cell>
          <cell r="BX25">
            <v>0</v>
          </cell>
          <cell r="BY25">
            <v>2.12</v>
          </cell>
          <cell r="CB25">
            <v>0</v>
          </cell>
          <cell r="CC25">
            <v>2.12</v>
          </cell>
          <cell r="CF25">
            <v>0</v>
          </cell>
          <cell r="CG25">
            <v>2.12</v>
          </cell>
          <cell r="CJ25">
            <v>0</v>
          </cell>
          <cell r="CK25">
            <v>2.12</v>
          </cell>
          <cell r="CN25">
            <v>0</v>
          </cell>
          <cell r="CO25">
            <v>2.12</v>
          </cell>
          <cell r="CR25">
            <v>0</v>
          </cell>
          <cell r="CS25">
            <v>2.12</v>
          </cell>
          <cell r="CV25">
            <v>0</v>
          </cell>
          <cell r="CW25">
            <v>2.12</v>
          </cell>
          <cell r="CZ25">
            <v>0</v>
          </cell>
          <cell r="DA25">
            <v>2.12</v>
          </cell>
          <cell r="DD25">
            <v>0</v>
          </cell>
          <cell r="DE25">
            <v>2.12</v>
          </cell>
          <cell r="DH25">
            <v>0</v>
          </cell>
          <cell r="DI25">
            <v>2.12</v>
          </cell>
          <cell r="DL25">
            <v>0</v>
          </cell>
          <cell r="DM25">
            <v>2.12</v>
          </cell>
          <cell r="DP25">
            <v>0</v>
          </cell>
          <cell r="DQ25">
            <v>2.12</v>
          </cell>
          <cell r="DT25">
            <v>0</v>
          </cell>
          <cell r="DU25">
            <v>2.12</v>
          </cell>
          <cell r="DX25">
            <v>0</v>
          </cell>
          <cell r="DY25">
            <v>2.12</v>
          </cell>
        </row>
        <row r="26">
          <cell r="C26" t="str">
            <v>7.1.1.8</v>
          </cell>
          <cell r="D26">
            <v>4413905</v>
          </cell>
          <cell r="E26" t="str">
            <v>SICRO SERVIÇO</v>
          </cell>
          <cell r="F26" t="str">
            <v>HIDROSSEMEADURA</v>
          </cell>
          <cell r="G26" t="str">
            <v>M²</v>
          </cell>
          <cell r="H26">
            <v>27169.910000000003</v>
          </cell>
          <cell r="I26">
            <v>74988.930000000008</v>
          </cell>
          <cell r="L26">
            <v>0</v>
          </cell>
          <cell r="M26">
            <v>2.76</v>
          </cell>
          <cell r="P26">
            <v>0</v>
          </cell>
          <cell r="Q26">
            <v>2.76</v>
          </cell>
          <cell r="T26">
            <v>0</v>
          </cell>
          <cell r="U26">
            <v>2.76</v>
          </cell>
          <cell r="X26">
            <v>0</v>
          </cell>
          <cell r="Y26">
            <v>2.76</v>
          </cell>
          <cell r="AB26">
            <v>0</v>
          </cell>
          <cell r="AC26">
            <v>2.76</v>
          </cell>
          <cell r="AF26">
            <v>0</v>
          </cell>
          <cell r="AG26">
            <v>2.76</v>
          </cell>
          <cell r="AJ26">
            <v>0</v>
          </cell>
          <cell r="AK26">
            <v>2.76</v>
          </cell>
          <cell r="AN26">
            <v>0</v>
          </cell>
          <cell r="AO26">
            <v>2.76</v>
          </cell>
          <cell r="AR26">
            <v>0</v>
          </cell>
          <cell r="AS26">
            <v>2.76</v>
          </cell>
          <cell r="AV26">
            <v>0</v>
          </cell>
          <cell r="AW26">
            <v>2.76</v>
          </cell>
          <cell r="AZ26">
            <v>1641.2200000000003</v>
          </cell>
          <cell r="BA26">
            <v>2.76</v>
          </cell>
          <cell r="BD26">
            <v>12951.767</v>
          </cell>
          <cell r="BE26">
            <v>2.76</v>
          </cell>
          <cell r="BH26">
            <v>0</v>
          </cell>
          <cell r="BI26">
            <v>2.76</v>
          </cell>
          <cell r="BL26">
            <v>12576.923000000001</v>
          </cell>
          <cell r="BM26">
            <v>2.76</v>
          </cell>
          <cell r="BP26">
            <v>0</v>
          </cell>
          <cell r="BQ26">
            <v>2.76</v>
          </cell>
          <cell r="BT26">
            <v>0</v>
          </cell>
          <cell r="BU26">
            <v>2.76</v>
          </cell>
          <cell r="BX26">
            <v>0</v>
          </cell>
          <cell r="BY26">
            <v>2.76</v>
          </cell>
          <cell r="CB26">
            <v>0</v>
          </cell>
          <cell r="CC26">
            <v>2.76</v>
          </cell>
          <cell r="CF26">
            <v>0</v>
          </cell>
          <cell r="CG26">
            <v>2.76</v>
          </cell>
          <cell r="CJ26">
            <v>0</v>
          </cell>
          <cell r="CK26">
            <v>2.76</v>
          </cell>
          <cell r="CN26">
            <v>0</v>
          </cell>
          <cell r="CO26">
            <v>2.76</v>
          </cell>
          <cell r="CR26">
            <v>0</v>
          </cell>
          <cell r="CS26">
            <v>2.76</v>
          </cell>
          <cell r="CV26">
            <v>0</v>
          </cell>
          <cell r="CW26">
            <v>2.76</v>
          </cell>
          <cell r="CZ26">
            <v>0</v>
          </cell>
          <cell r="DA26">
            <v>2.76</v>
          </cell>
          <cell r="DD26">
            <v>0</v>
          </cell>
          <cell r="DE26">
            <v>2.76</v>
          </cell>
          <cell r="DH26">
            <v>0</v>
          </cell>
          <cell r="DI26">
            <v>2.76</v>
          </cell>
          <cell r="DL26">
            <v>0</v>
          </cell>
          <cell r="DM26">
            <v>2.76</v>
          </cell>
          <cell r="DP26">
            <v>0</v>
          </cell>
          <cell r="DQ26">
            <v>2.76</v>
          </cell>
          <cell r="DT26">
            <v>0</v>
          </cell>
          <cell r="DU26">
            <v>2.76</v>
          </cell>
          <cell r="DX26">
            <v>0</v>
          </cell>
          <cell r="DY26">
            <v>2.76</v>
          </cell>
        </row>
        <row r="27">
          <cell r="C27" t="str">
            <v>7.1.2</v>
          </cell>
          <cell r="F27" t="str">
            <v>Escavação</v>
          </cell>
        </row>
        <row r="28">
          <cell r="C28" t="str">
            <v>7.1.2.1</v>
          </cell>
          <cell r="D28" t="str">
            <v>RO-40149</v>
          </cell>
          <cell r="E28" t="str">
            <v>DER/MG</v>
          </cell>
          <cell r="F28" t="str">
            <v>ESCAVAÇÃO, CARGA, DESCARGA, ESPALHAMENTO E TRANSPORTE DE  MATERIAL  DE  1ª  CATEGORIA,  COM  CAMINHÃO.  DISTÂNCIA MÉDIA DE TRANSPORTE  DE 201 A 400 M</v>
          </cell>
          <cell r="G28" t="str">
            <v>M3</v>
          </cell>
          <cell r="H28">
            <v>18360.489600000001</v>
          </cell>
          <cell r="I28">
            <v>68484.61</v>
          </cell>
          <cell r="L28">
            <v>0</v>
          </cell>
          <cell r="M28">
            <v>3.73</v>
          </cell>
          <cell r="P28">
            <v>0</v>
          </cell>
          <cell r="Q28">
            <v>3.73</v>
          </cell>
          <cell r="T28">
            <v>0</v>
          </cell>
          <cell r="U28">
            <v>3.73</v>
          </cell>
          <cell r="X28">
            <v>0</v>
          </cell>
          <cell r="Y28">
            <v>3.73</v>
          </cell>
          <cell r="AB28">
            <v>0</v>
          </cell>
          <cell r="AC28">
            <v>3.73</v>
          </cell>
          <cell r="AF28">
            <v>0</v>
          </cell>
          <cell r="AG28">
            <v>3.73</v>
          </cell>
          <cell r="AJ28">
            <v>0</v>
          </cell>
          <cell r="AK28">
            <v>3.73</v>
          </cell>
          <cell r="AN28">
            <v>0</v>
          </cell>
          <cell r="AO28">
            <v>3.73</v>
          </cell>
          <cell r="AR28">
            <v>0</v>
          </cell>
          <cell r="AS28">
            <v>3.73</v>
          </cell>
          <cell r="AV28">
            <v>0</v>
          </cell>
          <cell r="AW28">
            <v>3.73</v>
          </cell>
          <cell r="AZ28">
            <v>885.72479999999996</v>
          </cell>
          <cell r="BA28">
            <v>3.73</v>
          </cell>
          <cell r="BD28">
            <v>7205.4016000000011</v>
          </cell>
          <cell r="BE28">
            <v>3.73</v>
          </cell>
          <cell r="BH28">
            <v>0</v>
          </cell>
          <cell r="BI28">
            <v>3.73</v>
          </cell>
          <cell r="BL28">
            <v>10269.3632</v>
          </cell>
          <cell r="BM28">
            <v>3.73</v>
          </cell>
          <cell r="BP28">
            <v>0</v>
          </cell>
          <cell r="BQ28">
            <v>3.73</v>
          </cell>
          <cell r="BT28">
            <v>0</v>
          </cell>
          <cell r="BU28">
            <v>3.73</v>
          </cell>
          <cell r="BX28">
            <v>0</v>
          </cell>
          <cell r="BY28">
            <v>3.73</v>
          </cell>
          <cell r="CB28">
            <v>0</v>
          </cell>
          <cell r="CC28">
            <v>3.73</v>
          </cell>
          <cell r="CF28">
            <v>0</v>
          </cell>
          <cell r="CG28">
            <v>3.73</v>
          </cell>
          <cell r="CJ28">
            <v>0</v>
          </cell>
          <cell r="CK28">
            <v>3.73</v>
          </cell>
          <cell r="CN28">
            <v>0</v>
          </cell>
          <cell r="CO28">
            <v>3.73</v>
          </cell>
          <cell r="CR28">
            <v>0</v>
          </cell>
          <cell r="CS28">
            <v>3.73</v>
          </cell>
          <cell r="CV28">
            <v>0</v>
          </cell>
          <cell r="CW28">
            <v>3.73</v>
          </cell>
          <cell r="CZ28">
            <v>0</v>
          </cell>
          <cell r="DA28">
            <v>3.73</v>
          </cell>
          <cell r="DD28">
            <v>0</v>
          </cell>
          <cell r="DE28">
            <v>3.73</v>
          </cell>
          <cell r="DH28">
            <v>0</v>
          </cell>
          <cell r="DI28">
            <v>3.73</v>
          </cell>
          <cell r="DL28">
            <v>0</v>
          </cell>
          <cell r="DM28">
            <v>3.73</v>
          </cell>
          <cell r="DP28">
            <v>0</v>
          </cell>
          <cell r="DQ28">
            <v>3.73</v>
          </cell>
          <cell r="DT28">
            <v>0</v>
          </cell>
          <cell r="DU28">
            <v>3.73</v>
          </cell>
          <cell r="DX28">
            <v>0</v>
          </cell>
          <cell r="DY28">
            <v>3.73</v>
          </cell>
        </row>
        <row r="29">
          <cell r="C29" t="str">
            <v>7.1.2.2</v>
          </cell>
          <cell r="D29" t="str">
            <v>RO-40155</v>
          </cell>
          <cell r="E29" t="str">
            <v>DER/MG</v>
          </cell>
          <cell r="F29" t="str">
            <v>ESCAVAÇÃO, CARGA, DESCARGA, ESPALHAMENTO E TRANSPORTE DE  MATERIAL  DE  1ª  CATEGORIA,  COM  CAMINHÃO.  DISTÂNCIA MÉDIA DE TRANSPORTE  DE 1.401 A 1.600 M</v>
          </cell>
          <cell r="G29" t="str">
            <v>M3</v>
          </cell>
          <cell r="H29">
            <v>13770.367200000001</v>
          </cell>
          <cell r="I29">
            <v>74497.670000000013</v>
          </cell>
          <cell r="L29">
            <v>0</v>
          </cell>
          <cell r="M29">
            <v>5.41</v>
          </cell>
          <cell r="P29">
            <v>0</v>
          </cell>
          <cell r="Q29">
            <v>5.41</v>
          </cell>
          <cell r="T29">
            <v>0</v>
          </cell>
          <cell r="U29">
            <v>5.41</v>
          </cell>
          <cell r="X29">
            <v>0</v>
          </cell>
          <cell r="Y29">
            <v>5.41</v>
          </cell>
          <cell r="AB29">
            <v>0</v>
          </cell>
          <cell r="AC29">
            <v>5.41</v>
          </cell>
          <cell r="AF29">
            <v>0</v>
          </cell>
          <cell r="AG29">
            <v>5.41</v>
          </cell>
          <cell r="AJ29">
            <v>0</v>
          </cell>
          <cell r="AK29">
            <v>5.41</v>
          </cell>
          <cell r="AN29">
            <v>0</v>
          </cell>
          <cell r="AO29">
            <v>5.41</v>
          </cell>
          <cell r="AR29">
            <v>0</v>
          </cell>
          <cell r="AS29">
            <v>5.41</v>
          </cell>
          <cell r="AV29">
            <v>0</v>
          </cell>
          <cell r="AW29">
            <v>5.41</v>
          </cell>
          <cell r="AZ29">
            <v>664.29359999999997</v>
          </cell>
          <cell r="BA29">
            <v>5.41</v>
          </cell>
          <cell r="BD29">
            <v>5404.0511999999999</v>
          </cell>
          <cell r="BE29">
            <v>5.41</v>
          </cell>
          <cell r="BH29">
            <v>0</v>
          </cell>
          <cell r="BI29">
            <v>5.41</v>
          </cell>
          <cell r="BL29">
            <v>7702.0223999999998</v>
          </cell>
          <cell r="BM29">
            <v>5.41</v>
          </cell>
          <cell r="BP29">
            <v>0</v>
          </cell>
          <cell r="BQ29">
            <v>5.41</v>
          </cell>
          <cell r="BT29">
            <v>0</v>
          </cell>
          <cell r="BU29">
            <v>5.41</v>
          </cell>
          <cell r="BX29">
            <v>0</v>
          </cell>
          <cell r="BY29">
            <v>5.41</v>
          </cell>
          <cell r="CB29">
            <v>0</v>
          </cell>
          <cell r="CC29">
            <v>5.41</v>
          </cell>
          <cell r="CF29">
            <v>0</v>
          </cell>
          <cell r="CG29">
            <v>5.41</v>
          </cell>
          <cell r="CJ29">
            <v>0</v>
          </cell>
          <cell r="CK29">
            <v>5.41</v>
          </cell>
          <cell r="CN29">
            <v>0</v>
          </cell>
          <cell r="CO29">
            <v>5.41</v>
          </cell>
          <cell r="CR29">
            <v>0</v>
          </cell>
          <cell r="CS29">
            <v>5.41</v>
          </cell>
          <cell r="CV29">
            <v>0</v>
          </cell>
          <cell r="CW29">
            <v>5.41</v>
          </cell>
          <cell r="CZ29">
            <v>0</v>
          </cell>
          <cell r="DA29">
            <v>5.41</v>
          </cell>
          <cell r="DD29">
            <v>0</v>
          </cell>
          <cell r="DE29">
            <v>5.41</v>
          </cell>
          <cell r="DH29">
            <v>0</v>
          </cell>
          <cell r="DI29">
            <v>5.41</v>
          </cell>
          <cell r="DL29">
            <v>0</v>
          </cell>
          <cell r="DM29">
            <v>5.41</v>
          </cell>
          <cell r="DP29">
            <v>0</v>
          </cell>
          <cell r="DQ29">
            <v>5.41</v>
          </cell>
          <cell r="DT29">
            <v>0</v>
          </cell>
          <cell r="DU29">
            <v>5.41</v>
          </cell>
          <cell r="DX29">
            <v>0</v>
          </cell>
          <cell r="DY29">
            <v>5.41</v>
          </cell>
        </row>
        <row r="30">
          <cell r="C30" t="str">
            <v>7.1.2.3</v>
          </cell>
          <cell r="D30" t="str">
            <v>RO-40160</v>
          </cell>
          <cell r="E30" t="str">
            <v>DER/MG</v>
          </cell>
          <cell r="F30" t="str">
            <v>ESCAVAÇÃO, CARGA, DESCARGA, ESPALHAMENTO E TRANSPORTE DE  MATERIAL  DE  1ª  CATEGORIA,  COM  CAMINHÃO.  DISTÂNCIA MÉDIA DE TRANSPORTE  DE 3.001 A 4.000 M</v>
          </cell>
          <cell r="G30" t="str">
            <v>M3</v>
          </cell>
          <cell r="H30">
            <v>13770.367200000001</v>
          </cell>
          <cell r="I30">
            <v>98182.7</v>
          </cell>
          <cell r="L30">
            <v>0</v>
          </cell>
          <cell r="M30">
            <v>7.13</v>
          </cell>
          <cell r="P30">
            <v>0</v>
          </cell>
          <cell r="Q30">
            <v>7.13</v>
          </cell>
          <cell r="T30">
            <v>0</v>
          </cell>
          <cell r="U30">
            <v>7.13</v>
          </cell>
          <cell r="X30">
            <v>0</v>
          </cell>
          <cell r="Y30">
            <v>7.13</v>
          </cell>
          <cell r="AB30">
            <v>0</v>
          </cell>
          <cell r="AC30">
            <v>7.13</v>
          </cell>
          <cell r="AF30">
            <v>0</v>
          </cell>
          <cell r="AG30">
            <v>7.13</v>
          </cell>
          <cell r="AJ30">
            <v>0</v>
          </cell>
          <cell r="AK30">
            <v>7.13</v>
          </cell>
          <cell r="AN30">
            <v>0</v>
          </cell>
          <cell r="AO30">
            <v>7.13</v>
          </cell>
          <cell r="AR30">
            <v>0</v>
          </cell>
          <cell r="AS30">
            <v>7.13</v>
          </cell>
          <cell r="AV30">
            <v>0</v>
          </cell>
          <cell r="AW30">
            <v>7.13</v>
          </cell>
          <cell r="AZ30">
            <v>664.29359999999997</v>
          </cell>
          <cell r="BA30">
            <v>7.13</v>
          </cell>
          <cell r="BD30">
            <v>5404.0511999999999</v>
          </cell>
          <cell r="BE30">
            <v>7.13</v>
          </cell>
          <cell r="BH30">
            <v>0</v>
          </cell>
          <cell r="BI30">
            <v>7.13</v>
          </cell>
          <cell r="BL30">
            <v>7702.0223999999998</v>
          </cell>
          <cell r="BM30">
            <v>7.13</v>
          </cell>
          <cell r="BP30">
            <v>0</v>
          </cell>
          <cell r="BQ30">
            <v>7.13</v>
          </cell>
          <cell r="BT30">
            <v>0</v>
          </cell>
          <cell r="BU30">
            <v>7.13</v>
          </cell>
          <cell r="BX30">
            <v>0</v>
          </cell>
          <cell r="BY30">
            <v>7.13</v>
          </cell>
          <cell r="CB30">
            <v>0</v>
          </cell>
          <cell r="CC30">
            <v>7.13</v>
          </cell>
          <cell r="CF30">
            <v>0</v>
          </cell>
          <cell r="CG30">
            <v>7.13</v>
          </cell>
          <cell r="CJ30">
            <v>0</v>
          </cell>
          <cell r="CK30">
            <v>7.13</v>
          </cell>
          <cell r="CN30">
            <v>0</v>
          </cell>
          <cell r="CO30">
            <v>7.13</v>
          </cell>
          <cell r="CR30">
            <v>0</v>
          </cell>
          <cell r="CS30">
            <v>7.13</v>
          </cell>
          <cell r="CV30">
            <v>0</v>
          </cell>
          <cell r="CW30">
            <v>7.13</v>
          </cell>
          <cell r="CZ30">
            <v>0</v>
          </cell>
          <cell r="DA30">
            <v>7.13</v>
          </cell>
          <cell r="DD30">
            <v>0</v>
          </cell>
          <cell r="DE30">
            <v>7.13</v>
          </cell>
          <cell r="DH30">
            <v>0</v>
          </cell>
          <cell r="DI30">
            <v>7.13</v>
          </cell>
          <cell r="DL30">
            <v>0</v>
          </cell>
          <cell r="DM30">
            <v>7.13</v>
          </cell>
          <cell r="DP30">
            <v>0</v>
          </cell>
          <cell r="DQ30">
            <v>7.13</v>
          </cell>
          <cell r="DT30">
            <v>0</v>
          </cell>
          <cell r="DU30">
            <v>7.13</v>
          </cell>
          <cell r="DX30">
            <v>0</v>
          </cell>
          <cell r="DY30">
            <v>7.13</v>
          </cell>
        </row>
        <row r="31">
          <cell r="C31" t="str">
            <v>7.1.2.4</v>
          </cell>
          <cell r="D31" t="str">
            <v>RO-40164</v>
          </cell>
          <cell r="E31" t="str">
            <v>DER/MG</v>
          </cell>
          <cell r="F31" t="str">
            <v>ESCAVAÇÃO, CARGA, DESCARGA, ESPALHAMENTO E TRANSPORTE DE  MATERIAL  DE  2ª.  CATEGORIA COM  CAMINHÃO.  DISTÂNCIA MÉDIA DE TRANSPORTE  DE 401 A 600 M</v>
          </cell>
          <cell r="G31" t="str">
            <v>M3</v>
          </cell>
          <cell r="H31">
            <v>2754.0734400000001</v>
          </cell>
          <cell r="I31">
            <v>13687.73</v>
          </cell>
          <cell r="L31">
            <v>0</v>
          </cell>
          <cell r="M31">
            <v>4.97</v>
          </cell>
          <cell r="P31">
            <v>0</v>
          </cell>
          <cell r="Q31">
            <v>4.97</v>
          </cell>
          <cell r="T31">
            <v>0</v>
          </cell>
          <cell r="U31">
            <v>4.97</v>
          </cell>
          <cell r="X31">
            <v>0</v>
          </cell>
          <cell r="Y31">
            <v>4.97</v>
          </cell>
          <cell r="AB31">
            <v>0</v>
          </cell>
          <cell r="AC31">
            <v>4.97</v>
          </cell>
          <cell r="AF31">
            <v>0</v>
          </cell>
          <cell r="AG31">
            <v>4.97</v>
          </cell>
          <cell r="AJ31">
            <v>0</v>
          </cell>
          <cell r="AK31">
            <v>4.97</v>
          </cell>
          <cell r="AN31">
            <v>0</v>
          </cell>
          <cell r="AO31">
            <v>4.97</v>
          </cell>
          <cell r="AR31">
            <v>0</v>
          </cell>
          <cell r="AS31">
            <v>4.97</v>
          </cell>
          <cell r="AV31">
            <v>0</v>
          </cell>
          <cell r="AW31">
            <v>4.97</v>
          </cell>
          <cell r="AZ31">
            <v>132.85872000000001</v>
          </cell>
          <cell r="BA31">
            <v>4.97</v>
          </cell>
          <cell r="BD31">
            <v>1080.81024</v>
          </cell>
          <cell r="BE31">
            <v>4.97</v>
          </cell>
          <cell r="BH31">
            <v>0</v>
          </cell>
          <cell r="BI31">
            <v>4.97</v>
          </cell>
          <cell r="BL31">
            <v>1540.4044799999999</v>
          </cell>
          <cell r="BM31">
            <v>4.97</v>
          </cell>
          <cell r="BP31">
            <v>0</v>
          </cell>
          <cell r="BQ31">
            <v>4.97</v>
          </cell>
          <cell r="BT31">
            <v>0</v>
          </cell>
          <cell r="BU31">
            <v>4.97</v>
          </cell>
          <cell r="BX31">
            <v>0</v>
          </cell>
          <cell r="BY31">
            <v>4.97</v>
          </cell>
          <cell r="CB31">
            <v>0</v>
          </cell>
          <cell r="CC31">
            <v>4.97</v>
          </cell>
          <cell r="CF31">
            <v>0</v>
          </cell>
          <cell r="CG31">
            <v>4.97</v>
          </cell>
          <cell r="CJ31">
            <v>0</v>
          </cell>
          <cell r="CK31">
            <v>4.97</v>
          </cell>
          <cell r="CN31">
            <v>0</v>
          </cell>
          <cell r="CO31">
            <v>4.97</v>
          </cell>
          <cell r="CR31">
            <v>0</v>
          </cell>
          <cell r="CS31">
            <v>4.97</v>
          </cell>
          <cell r="CV31">
            <v>0</v>
          </cell>
          <cell r="CW31">
            <v>4.97</v>
          </cell>
          <cell r="CZ31">
            <v>0</v>
          </cell>
          <cell r="DA31">
            <v>4.97</v>
          </cell>
          <cell r="DD31">
            <v>0</v>
          </cell>
          <cell r="DE31">
            <v>4.97</v>
          </cell>
          <cell r="DH31">
            <v>0</v>
          </cell>
          <cell r="DI31">
            <v>4.97</v>
          </cell>
          <cell r="DL31">
            <v>0</v>
          </cell>
          <cell r="DM31">
            <v>4.97</v>
          </cell>
          <cell r="DP31">
            <v>0</v>
          </cell>
          <cell r="DQ31">
            <v>4.97</v>
          </cell>
          <cell r="DT31">
            <v>0</v>
          </cell>
          <cell r="DU31">
            <v>4.97</v>
          </cell>
          <cell r="DX31">
            <v>0</v>
          </cell>
          <cell r="DY31">
            <v>4.97</v>
          </cell>
        </row>
        <row r="32">
          <cell r="C32" t="str">
            <v>7.1.2.5</v>
          </cell>
          <cell r="D32" t="str">
            <v>RO-40169</v>
          </cell>
          <cell r="E32" t="str">
            <v>DER/MG</v>
          </cell>
          <cell r="F32" t="str">
            <v>ESCAVAÇÃO, CARGA, DESCARGA, ESPALHAMENTO E TRANSPORTE DE  MATERIAL  DE  2ª.  CATEGORIA COM  CAMINHÃO.  DISTÂNCIA MÉDIA DE TRANSPORTE  DE 1.401 A 1.600 M</v>
          </cell>
          <cell r="G32" t="str">
            <v>M3</v>
          </cell>
          <cell r="H32">
            <v>2065.5550800000001</v>
          </cell>
          <cell r="I32">
            <v>13012.98</v>
          </cell>
          <cell r="L32">
            <v>0</v>
          </cell>
          <cell r="M32">
            <v>6.3</v>
          </cell>
          <cell r="P32">
            <v>0</v>
          </cell>
          <cell r="Q32">
            <v>6.3</v>
          </cell>
          <cell r="T32">
            <v>0</v>
          </cell>
          <cell r="U32">
            <v>6.3</v>
          </cell>
          <cell r="X32">
            <v>0</v>
          </cell>
          <cell r="Y32">
            <v>6.3</v>
          </cell>
          <cell r="AB32">
            <v>0</v>
          </cell>
          <cell r="AC32">
            <v>6.3</v>
          </cell>
          <cell r="AF32">
            <v>0</v>
          </cell>
          <cell r="AG32">
            <v>6.3</v>
          </cell>
          <cell r="AJ32">
            <v>0</v>
          </cell>
          <cell r="AK32">
            <v>6.3</v>
          </cell>
          <cell r="AN32">
            <v>0</v>
          </cell>
          <cell r="AO32">
            <v>6.3</v>
          </cell>
          <cell r="AR32">
            <v>0</v>
          </cell>
          <cell r="AS32">
            <v>6.3</v>
          </cell>
          <cell r="AV32">
            <v>0</v>
          </cell>
          <cell r="AW32">
            <v>6.3</v>
          </cell>
          <cell r="AZ32">
            <v>99.64403999999999</v>
          </cell>
          <cell r="BA32">
            <v>6.3</v>
          </cell>
          <cell r="BD32">
            <v>810.60767999999996</v>
          </cell>
          <cell r="BE32">
            <v>6.3</v>
          </cell>
          <cell r="BH32">
            <v>0</v>
          </cell>
          <cell r="BI32">
            <v>6.3</v>
          </cell>
          <cell r="BL32">
            <v>1155.3033599999999</v>
          </cell>
          <cell r="BM32">
            <v>6.3</v>
          </cell>
          <cell r="BP32">
            <v>0</v>
          </cell>
          <cell r="BQ32">
            <v>6.3</v>
          </cell>
          <cell r="BT32">
            <v>0</v>
          </cell>
          <cell r="BU32">
            <v>6.3</v>
          </cell>
          <cell r="BX32">
            <v>0</v>
          </cell>
          <cell r="BY32">
            <v>6.3</v>
          </cell>
          <cell r="CB32">
            <v>0</v>
          </cell>
          <cell r="CC32">
            <v>6.3</v>
          </cell>
          <cell r="CF32">
            <v>0</v>
          </cell>
          <cell r="CG32">
            <v>6.3</v>
          </cell>
          <cell r="CJ32">
            <v>0</v>
          </cell>
          <cell r="CK32">
            <v>6.3</v>
          </cell>
          <cell r="CN32">
            <v>0</v>
          </cell>
          <cell r="CO32">
            <v>6.3</v>
          </cell>
          <cell r="CR32">
            <v>0</v>
          </cell>
          <cell r="CS32">
            <v>6.3</v>
          </cell>
          <cell r="CV32">
            <v>0</v>
          </cell>
          <cell r="CW32">
            <v>6.3</v>
          </cell>
          <cell r="CZ32">
            <v>0</v>
          </cell>
          <cell r="DA32">
            <v>6.3</v>
          </cell>
          <cell r="DD32">
            <v>0</v>
          </cell>
          <cell r="DE32">
            <v>6.3</v>
          </cell>
          <cell r="DH32">
            <v>0</v>
          </cell>
          <cell r="DI32">
            <v>6.3</v>
          </cell>
          <cell r="DL32">
            <v>0</v>
          </cell>
          <cell r="DM32">
            <v>6.3</v>
          </cell>
          <cell r="DP32">
            <v>0</v>
          </cell>
          <cell r="DQ32">
            <v>6.3</v>
          </cell>
          <cell r="DT32">
            <v>0</v>
          </cell>
          <cell r="DU32">
            <v>6.3</v>
          </cell>
          <cell r="DX32">
            <v>0</v>
          </cell>
          <cell r="DY32">
            <v>6.3</v>
          </cell>
        </row>
        <row r="33">
          <cell r="C33" t="str">
            <v>7.1.2.6</v>
          </cell>
          <cell r="D33" t="str">
            <v>RO-40174</v>
          </cell>
          <cell r="E33" t="str">
            <v>DER/MG</v>
          </cell>
          <cell r="F33" t="str">
            <v>ESCAVAÇÃO, CARGA, DESCARGA, ESPALHAMENTO E TRANSPORTE DE  MATERIAL  DE  2ª.  CATEGORIA COM  CAMINHÃO.  DISTÂNCIA MÉDIA DE TRANSPORTE  DE 3.001 A 4.000 M</v>
          </cell>
          <cell r="G33" t="str">
            <v>M3</v>
          </cell>
          <cell r="H33">
            <v>2065.5550800000001</v>
          </cell>
          <cell r="I33">
            <v>16379.829999999998</v>
          </cell>
          <cell r="L33">
            <v>0</v>
          </cell>
          <cell r="M33">
            <v>7.93</v>
          </cell>
          <cell r="P33">
            <v>0</v>
          </cell>
          <cell r="Q33">
            <v>7.93</v>
          </cell>
          <cell r="T33">
            <v>0</v>
          </cell>
          <cell r="U33">
            <v>7.93</v>
          </cell>
          <cell r="X33">
            <v>0</v>
          </cell>
          <cell r="Y33">
            <v>7.93</v>
          </cell>
          <cell r="AB33">
            <v>0</v>
          </cell>
          <cell r="AC33">
            <v>7.93</v>
          </cell>
          <cell r="AF33">
            <v>0</v>
          </cell>
          <cell r="AG33">
            <v>7.93</v>
          </cell>
          <cell r="AJ33">
            <v>0</v>
          </cell>
          <cell r="AK33">
            <v>7.93</v>
          </cell>
          <cell r="AN33">
            <v>0</v>
          </cell>
          <cell r="AO33">
            <v>7.93</v>
          </cell>
          <cell r="AR33">
            <v>0</v>
          </cell>
          <cell r="AS33">
            <v>7.93</v>
          </cell>
          <cell r="AV33">
            <v>0</v>
          </cell>
          <cell r="AW33">
            <v>7.93</v>
          </cell>
          <cell r="AZ33">
            <v>99.64403999999999</v>
          </cell>
          <cell r="BA33">
            <v>7.93</v>
          </cell>
          <cell r="BD33">
            <v>810.60767999999996</v>
          </cell>
          <cell r="BE33">
            <v>7.93</v>
          </cell>
          <cell r="BH33">
            <v>0</v>
          </cell>
          <cell r="BI33">
            <v>7.93</v>
          </cell>
          <cell r="BL33">
            <v>1155.3033599999999</v>
          </cell>
          <cell r="BM33">
            <v>7.93</v>
          </cell>
          <cell r="BP33">
            <v>0</v>
          </cell>
          <cell r="BQ33">
            <v>7.93</v>
          </cell>
          <cell r="BT33">
            <v>0</v>
          </cell>
          <cell r="BU33">
            <v>7.93</v>
          </cell>
          <cell r="BX33">
            <v>0</v>
          </cell>
          <cell r="BY33">
            <v>7.93</v>
          </cell>
          <cell r="CB33">
            <v>0</v>
          </cell>
          <cell r="CC33">
            <v>7.93</v>
          </cell>
          <cell r="CF33">
            <v>0</v>
          </cell>
          <cell r="CG33">
            <v>7.93</v>
          </cell>
          <cell r="CJ33">
            <v>0</v>
          </cell>
          <cell r="CK33">
            <v>7.93</v>
          </cell>
          <cell r="CN33">
            <v>0</v>
          </cell>
          <cell r="CO33">
            <v>7.93</v>
          </cell>
          <cell r="CR33">
            <v>0</v>
          </cell>
          <cell r="CS33">
            <v>7.93</v>
          </cell>
          <cell r="CV33">
            <v>0</v>
          </cell>
          <cell r="CW33">
            <v>7.93</v>
          </cell>
          <cell r="CZ33">
            <v>0</v>
          </cell>
          <cell r="DA33">
            <v>7.93</v>
          </cell>
          <cell r="DD33">
            <v>0</v>
          </cell>
          <cell r="DE33">
            <v>7.93</v>
          </cell>
          <cell r="DH33">
            <v>0</v>
          </cell>
          <cell r="DI33">
            <v>7.93</v>
          </cell>
          <cell r="DL33">
            <v>0</v>
          </cell>
          <cell r="DM33">
            <v>7.93</v>
          </cell>
          <cell r="DP33">
            <v>0</v>
          </cell>
          <cell r="DQ33">
            <v>7.93</v>
          </cell>
          <cell r="DT33">
            <v>0</v>
          </cell>
          <cell r="DU33">
            <v>7.93</v>
          </cell>
          <cell r="DX33">
            <v>0</v>
          </cell>
          <cell r="DY33">
            <v>7.93</v>
          </cell>
        </row>
        <row r="34">
          <cell r="C34" t="str">
            <v>7.1.2.7</v>
          </cell>
          <cell r="D34" t="str">
            <v>RO-40183</v>
          </cell>
          <cell r="E34" t="str">
            <v>DER/MG</v>
          </cell>
          <cell r="F34" t="str">
            <v>ESCAVAÇÃO, CARGA, DESCARGA, ESPALHAMENTO E TRANSPORTE DE MATERIAL DE 3ª CATEGORIA. DISTÂNCIA MÉDIA DE TRANSPORTE DE 201 A 400 M</v>
          </cell>
          <cell r="G34" t="str">
            <v>M3</v>
          </cell>
          <cell r="H34">
            <v>1836.0489600000001</v>
          </cell>
          <cell r="I34">
            <v>47847.42</v>
          </cell>
          <cell r="L34">
            <v>0</v>
          </cell>
          <cell r="M34">
            <v>26.06</v>
          </cell>
          <cell r="P34">
            <v>0</v>
          </cell>
          <cell r="Q34">
            <v>26.06</v>
          </cell>
          <cell r="T34">
            <v>0</v>
          </cell>
          <cell r="U34">
            <v>26.06</v>
          </cell>
          <cell r="X34">
            <v>0</v>
          </cell>
          <cell r="Y34">
            <v>26.06</v>
          </cell>
          <cell r="AB34">
            <v>0</v>
          </cell>
          <cell r="AC34">
            <v>26.06</v>
          </cell>
          <cell r="AF34">
            <v>0</v>
          </cell>
          <cell r="AG34">
            <v>26.06</v>
          </cell>
          <cell r="AJ34">
            <v>0</v>
          </cell>
          <cell r="AK34">
            <v>26.06</v>
          </cell>
          <cell r="AN34">
            <v>0</v>
          </cell>
          <cell r="AO34">
            <v>26.06</v>
          </cell>
          <cell r="AR34">
            <v>0</v>
          </cell>
          <cell r="AS34">
            <v>26.06</v>
          </cell>
          <cell r="AV34">
            <v>0</v>
          </cell>
          <cell r="AW34">
            <v>26.06</v>
          </cell>
          <cell r="AZ34">
            <v>88.572479999999999</v>
          </cell>
          <cell r="BA34">
            <v>26.06</v>
          </cell>
          <cell r="BD34">
            <v>720.54016000000001</v>
          </cell>
          <cell r="BE34">
            <v>26.06</v>
          </cell>
          <cell r="BH34">
            <v>0</v>
          </cell>
          <cell r="BI34">
            <v>26.06</v>
          </cell>
          <cell r="BL34">
            <v>1026.93632</v>
          </cell>
          <cell r="BM34">
            <v>26.06</v>
          </cell>
          <cell r="BP34">
            <v>0</v>
          </cell>
          <cell r="BQ34">
            <v>26.06</v>
          </cell>
          <cell r="BT34">
            <v>0</v>
          </cell>
          <cell r="BU34">
            <v>26.06</v>
          </cell>
          <cell r="BX34">
            <v>0</v>
          </cell>
          <cell r="BY34">
            <v>26.06</v>
          </cell>
          <cell r="CB34">
            <v>0</v>
          </cell>
          <cell r="CC34">
            <v>26.06</v>
          </cell>
          <cell r="CF34">
            <v>0</v>
          </cell>
          <cell r="CG34">
            <v>26.06</v>
          </cell>
          <cell r="CJ34">
            <v>0</v>
          </cell>
          <cell r="CK34">
            <v>26.06</v>
          </cell>
          <cell r="CN34">
            <v>0</v>
          </cell>
          <cell r="CO34">
            <v>26.06</v>
          </cell>
          <cell r="CR34">
            <v>0</v>
          </cell>
          <cell r="CS34">
            <v>26.06</v>
          </cell>
          <cell r="CV34">
            <v>0</v>
          </cell>
          <cell r="CW34">
            <v>26.06</v>
          </cell>
          <cell r="CZ34">
            <v>0</v>
          </cell>
          <cell r="DA34">
            <v>26.06</v>
          </cell>
          <cell r="DD34">
            <v>0</v>
          </cell>
          <cell r="DE34">
            <v>26.06</v>
          </cell>
          <cell r="DH34">
            <v>0</v>
          </cell>
          <cell r="DI34">
            <v>26.06</v>
          </cell>
          <cell r="DL34">
            <v>0</v>
          </cell>
          <cell r="DM34">
            <v>26.06</v>
          </cell>
          <cell r="DP34">
            <v>0</v>
          </cell>
          <cell r="DQ34">
            <v>26.06</v>
          </cell>
          <cell r="DT34">
            <v>0</v>
          </cell>
          <cell r="DU34">
            <v>26.06</v>
          </cell>
          <cell r="DX34">
            <v>0</v>
          </cell>
          <cell r="DY34">
            <v>26.06</v>
          </cell>
        </row>
        <row r="35">
          <cell r="C35" t="str">
            <v>7.1.2.8</v>
          </cell>
          <cell r="D35" t="str">
            <v>RO-41834</v>
          </cell>
          <cell r="E35" t="str">
            <v>DER/MG</v>
          </cell>
          <cell r="F35" t="str">
            <v>ESCAVAÇÃO, CARGA, DESCARGA, ESPALHAMENTO E TRANSPORTE DE MATERIAL DE 3ª CATEGORIA. DISTÂNCIA MÉDIA DE TRANSPORTE DE 1.401 A 1.600 M</v>
          </cell>
          <cell r="G35" t="str">
            <v>M3</v>
          </cell>
          <cell r="H35">
            <v>1377.0367200000001</v>
          </cell>
          <cell r="I35">
            <v>38667.17</v>
          </cell>
          <cell r="L35">
            <v>0</v>
          </cell>
          <cell r="M35">
            <v>28.08</v>
          </cell>
          <cell r="P35">
            <v>0</v>
          </cell>
          <cell r="Q35">
            <v>28.08</v>
          </cell>
          <cell r="T35">
            <v>0</v>
          </cell>
          <cell r="U35">
            <v>28.08</v>
          </cell>
          <cell r="X35">
            <v>0</v>
          </cell>
          <cell r="Y35">
            <v>28.08</v>
          </cell>
          <cell r="AB35">
            <v>0</v>
          </cell>
          <cell r="AC35">
            <v>28.08</v>
          </cell>
          <cell r="AF35">
            <v>0</v>
          </cell>
          <cell r="AG35">
            <v>28.08</v>
          </cell>
          <cell r="AJ35">
            <v>0</v>
          </cell>
          <cell r="AK35">
            <v>28.08</v>
          </cell>
          <cell r="AN35">
            <v>0</v>
          </cell>
          <cell r="AO35">
            <v>28.08</v>
          </cell>
          <cell r="AR35">
            <v>0</v>
          </cell>
          <cell r="AS35">
            <v>28.08</v>
          </cell>
          <cell r="AV35">
            <v>0</v>
          </cell>
          <cell r="AW35">
            <v>28.08</v>
          </cell>
          <cell r="AZ35">
            <v>66.429359999999988</v>
          </cell>
          <cell r="BA35">
            <v>28.08</v>
          </cell>
          <cell r="BD35">
            <v>540.40512000000001</v>
          </cell>
          <cell r="BE35">
            <v>28.08</v>
          </cell>
          <cell r="BH35">
            <v>0</v>
          </cell>
          <cell r="BI35">
            <v>28.08</v>
          </cell>
          <cell r="BL35">
            <v>770.20223999999996</v>
          </cell>
          <cell r="BM35">
            <v>28.08</v>
          </cell>
          <cell r="BP35">
            <v>0</v>
          </cell>
          <cell r="BQ35">
            <v>28.08</v>
          </cell>
          <cell r="BT35">
            <v>0</v>
          </cell>
          <cell r="BU35">
            <v>28.08</v>
          </cell>
          <cell r="BX35">
            <v>0</v>
          </cell>
          <cell r="BY35">
            <v>28.08</v>
          </cell>
          <cell r="CB35">
            <v>0</v>
          </cell>
          <cell r="CC35">
            <v>28.08</v>
          </cell>
          <cell r="CF35">
            <v>0</v>
          </cell>
          <cell r="CG35">
            <v>28.08</v>
          </cell>
          <cell r="CJ35">
            <v>0</v>
          </cell>
          <cell r="CK35">
            <v>28.08</v>
          </cell>
          <cell r="CN35">
            <v>0</v>
          </cell>
          <cell r="CO35">
            <v>28.08</v>
          </cell>
          <cell r="CR35">
            <v>0</v>
          </cell>
          <cell r="CS35">
            <v>28.08</v>
          </cell>
          <cell r="CV35">
            <v>0</v>
          </cell>
          <cell r="CW35">
            <v>28.08</v>
          </cell>
          <cell r="CZ35">
            <v>0</v>
          </cell>
          <cell r="DA35">
            <v>28.08</v>
          </cell>
          <cell r="DD35">
            <v>0</v>
          </cell>
          <cell r="DE35">
            <v>28.08</v>
          </cell>
          <cell r="DH35">
            <v>0</v>
          </cell>
          <cell r="DI35">
            <v>28.08</v>
          </cell>
          <cell r="DL35">
            <v>0</v>
          </cell>
          <cell r="DM35">
            <v>28.08</v>
          </cell>
          <cell r="DP35">
            <v>0</v>
          </cell>
          <cell r="DQ35">
            <v>28.08</v>
          </cell>
          <cell r="DT35">
            <v>0</v>
          </cell>
          <cell r="DU35">
            <v>28.08</v>
          </cell>
          <cell r="DX35">
            <v>0</v>
          </cell>
          <cell r="DY35">
            <v>28.08</v>
          </cell>
        </row>
        <row r="36">
          <cell r="C36" t="str">
            <v>7.1.2.9</v>
          </cell>
          <cell r="D36" t="str">
            <v>RO-42330</v>
          </cell>
          <cell r="E36" t="str">
            <v>DER/MG</v>
          </cell>
          <cell r="F36" t="str">
            <v>ESCAVAÇÃO, CARGA, DESCARGA, ESPALHAMENTO E TRANSPORTE DE MATERIAL DE 3ª. CATEGORIA. DISTÂNCIA MÉDIA DE TRANSPORTE DE 3.001 A 4.000 M</v>
          </cell>
          <cell r="G36" t="str">
            <v>M3</v>
          </cell>
          <cell r="H36">
            <v>1377.0367200000001</v>
          </cell>
          <cell r="I36">
            <v>41517.64</v>
          </cell>
          <cell r="L36">
            <v>0</v>
          </cell>
          <cell r="M36">
            <v>30.15</v>
          </cell>
          <cell r="P36">
            <v>0</v>
          </cell>
          <cell r="Q36">
            <v>30.15</v>
          </cell>
          <cell r="T36">
            <v>0</v>
          </cell>
          <cell r="U36">
            <v>30.15</v>
          </cell>
          <cell r="X36">
            <v>0</v>
          </cell>
          <cell r="Y36">
            <v>30.15</v>
          </cell>
          <cell r="AB36">
            <v>0</v>
          </cell>
          <cell r="AC36">
            <v>30.15</v>
          </cell>
          <cell r="AF36">
            <v>0</v>
          </cell>
          <cell r="AG36">
            <v>30.15</v>
          </cell>
          <cell r="AJ36">
            <v>0</v>
          </cell>
          <cell r="AK36">
            <v>30.15</v>
          </cell>
          <cell r="AN36">
            <v>0</v>
          </cell>
          <cell r="AO36">
            <v>30.15</v>
          </cell>
          <cell r="AR36">
            <v>0</v>
          </cell>
          <cell r="AS36">
            <v>30.15</v>
          </cell>
          <cell r="AV36">
            <v>0</v>
          </cell>
          <cell r="AW36">
            <v>30.15</v>
          </cell>
          <cell r="AZ36">
            <v>66.429359999999988</v>
          </cell>
          <cell r="BA36">
            <v>30.15</v>
          </cell>
          <cell r="BD36">
            <v>540.40512000000001</v>
          </cell>
          <cell r="BE36">
            <v>30.15</v>
          </cell>
          <cell r="BH36">
            <v>0</v>
          </cell>
          <cell r="BI36">
            <v>30.15</v>
          </cell>
          <cell r="BL36">
            <v>770.20223999999996</v>
          </cell>
          <cell r="BM36">
            <v>30.15</v>
          </cell>
          <cell r="BP36">
            <v>0</v>
          </cell>
          <cell r="BQ36">
            <v>30.15</v>
          </cell>
          <cell r="BT36">
            <v>0</v>
          </cell>
          <cell r="BU36">
            <v>30.15</v>
          </cell>
          <cell r="BX36">
            <v>0</v>
          </cell>
          <cell r="BY36">
            <v>30.15</v>
          </cell>
          <cell r="CB36">
            <v>0</v>
          </cell>
          <cell r="CC36">
            <v>30.15</v>
          </cell>
          <cell r="CF36">
            <v>0</v>
          </cell>
          <cell r="CG36">
            <v>30.15</v>
          </cell>
          <cell r="CJ36">
            <v>0</v>
          </cell>
          <cell r="CK36">
            <v>30.15</v>
          </cell>
          <cell r="CN36">
            <v>0</v>
          </cell>
          <cell r="CO36">
            <v>30.15</v>
          </cell>
          <cell r="CR36">
            <v>0</v>
          </cell>
          <cell r="CS36">
            <v>30.15</v>
          </cell>
          <cell r="CV36">
            <v>0</v>
          </cell>
          <cell r="CW36">
            <v>30.15</v>
          </cell>
          <cell r="CZ36">
            <v>0</v>
          </cell>
          <cell r="DA36">
            <v>30.15</v>
          </cell>
          <cell r="DD36">
            <v>0</v>
          </cell>
          <cell r="DE36">
            <v>30.15</v>
          </cell>
          <cell r="DH36">
            <v>0</v>
          </cell>
          <cell r="DI36">
            <v>30.15</v>
          </cell>
          <cell r="DL36">
            <v>0</v>
          </cell>
          <cell r="DM36">
            <v>30.15</v>
          </cell>
          <cell r="DP36">
            <v>0</v>
          </cell>
          <cell r="DQ36">
            <v>30.15</v>
          </cell>
          <cell r="DT36">
            <v>0</v>
          </cell>
          <cell r="DU36">
            <v>30.15</v>
          </cell>
          <cell r="DX36">
            <v>0</v>
          </cell>
          <cell r="DY36">
            <v>30.15</v>
          </cell>
        </row>
        <row r="37">
          <cell r="C37" t="str">
            <v>7.1.2.10</v>
          </cell>
          <cell r="D37" t="str">
            <v>RO-40149</v>
          </cell>
          <cell r="E37" t="str">
            <v>DER/MG</v>
          </cell>
          <cell r="F37" t="str">
            <v>ESCAVAÇÃO, CARGA, DESCARGA, ESPALHAMENTO E TRANSPORTE DE  MATERIAL  DE  1ª  CATEGORIA,  COM  CAMINHÃO.  DISTÂNCIA MÉDIA DE TRANSPORTE  DE 201 A 400 M</v>
          </cell>
          <cell r="G37" t="str">
            <v>M3</v>
          </cell>
          <cell r="H37">
            <v>67672.5</v>
          </cell>
          <cell r="I37">
            <v>252418.41000000003</v>
          </cell>
          <cell r="L37">
            <v>0</v>
          </cell>
          <cell r="M37">
            <v>3.73</v>
          </cell>
          <cell r="P37">
            <v>0</v>
          </cell>
          <cell r="Q37">
            <v>3.73</v>
          </cell>
          <cell r="T37">
            <v>0</v>
          </cell>
          <cell r="U37">
            <v>3.73</v>
          </cell>
          <cell r="X37">
            <v>0</v>
          </cell>
          <cell r="Y37">
            <v>3.73</v>
          </cell>
          <cell r="AB37">
            <v>0</v>
          </cell>
          <cell r="AC37">
            <v>3.73</v>
          </cell>
          <cell r="AF37">
            <v>0</v>
          </cell>
          <cell r="AG37">
            <v>3.73</v>
          </cell>
          <cell r="AJ37">
            <v>0</v>
          </cell>
          <cell r="AK37">
            <v>3.73</v>
          </cell>
          <cell r="AN37">
            <v>0</v>
          </cell>
          <cell r="AO37">
            <v>3.73</v>
          </cell>
          <cell r="AR37">
            <v>0</v>
          </cell>
          <cell r="AS37">
            <v>3.73</v>
          </cell>
          <cell r="AV37">
            <v>0</v>
          </cell>
          <cell r="AW37">
            <v>3.73</v>
          </cell>
          <cell r="AZ37">
            <v>3377.5</v>
          </cell>
          <cell r="BA37">
            <v>3.73</v>
          </cell>
          <cell r="BD37">
            <v>35647.5</v>
          </cell>
          <cell r="BE37">
            <v>3.73</v>
          </cell>
          <cell r="BH37">
            <v>0</v>
          </cell>
          <cell r="BI37">
            <v>3.73</v>
          </cell>
          <cell r="BL37">
            <v>28647.5</v>
          </cell>
          <cell r="BM37">
            <v>3.73</v>
          </cell>
          <cell r="BP37">
            <v>0</v>
          </cell>
          <cell r="BQ37">
            <v>3.73</v>
          </cell>
          <cell r="BT37">
            <v>0</v>
          </cell>
          <cell r="BU37">
            <v>3.73</v>
          </cell>
          <cell r="BX37">
            <v>0</v>
          </cell>
          <cell r="BY37">
            <v>3.73</v>
          </cell>
          <cell r="CB37">
            <v>0</v>
          </cell>
          <cell r="CC37">
            <v>3.73</v>
          </cell>
          <cell r="CF37">
            <v>0</v>
          </cell>
          <cell r="CG37">
            <v>3.73</v>
          </cell>
          <cell r="CJ37">
            <v>0</v>
          </cell>
          <cell r="CK37">
            <v>3.73</v>
          </cell>
          <cell r="CN37">
            <v>0</v>
          </cell>
          <cell r="CO37">
            <v>3.73</v>
          </cell>
          <cell r="CR37">
            <v>0</v>
          </cell>
          <cell r="CS37">
            <v>3.73</v>
          </cell>
          <cell r="CV37">
            <v>0</v>
          </cell>
          <cell r="CW37">
            <v>3.73</v>
          </cell>
          <cell r="CZ37">
            <v>0</v>
          </cell>
          <cell r="DA37">
            <v>3.73</v>
          </cell>
          <cell r="DD37">
            <v>0</v>
          </cell>
          <cell r="DE37">
            <v>3.73</v>
          </cell>
          <cell r="DH37">
            <v>0</v>
          </cell>
          <cell r="DI37">
            <v>3.73</v>
          </cell>
          <cell r="DL37">
            <v>0</v>
          </cell>
          <cell r="DM37">
            <v>3.73</v>
          </cell>
          <cell r="DP37">
            <v>0</v>
          </cell>
          <cell r="DQ37">
            <v>3.73</v>
          </cell>
          <cell r="DT37">
            <v>0</v>
          </cell>
          <cell r="DU37">
            <v>3.73</v>
          </cell>
          <cell r="DX37">
            <v>0</v>
          </cell>
          <cell r="DY37">
            <v>3.73</v>
          </cell>
        </row>
        <row r="38">
          <cell r="C38" t="str">
            <v>7.1.3</v>
          </cell>
          <cell r="F38" t="str">
            <v>Solo Mole</v>
          </cell>
        </row>
        <row r="39">
          <cell r="C39" t="str">
            <v>7.1.3.1</v>
          </cell>
          <cell r="D39" t="str">
            <v>RO-40123</v>
          </cell>
          <cell r="E39" t="str">
            <v>DER/MG</v>
          </cell>
          <cell r="F39" t="str">
            <v>REMOÇÃO,  TRANSPORTE  E  ESPALHAMENTO  DE  SOLO  MOLE. DISTÂNCIA MÉDIA DE TRANSPORTE  DE 801 A 1.000 M</v>
          </cell>
          <cell r="G39" t="str">
            <v>M3</v>
          </cell>
          <cell r="H39">
            <v>45186.040416099684</v>
          </cell>
          <cell r="I39">
            <v>520995.02</v>
          </cell>
          <cell r="L39">
            <v>0</v>
          </cell>
          <cell r="M39">
            <v>11.53</v>
          </cell>
          <cell r="P39">
            <v>0</v>
          </cell>
          <cell r="Q39">
            <v>11.53</v>
          </cell>
          <cell r="T39">
            <v>0</v>
          </cell>
          <cell r="U39">
            <v>11.53</v>
          </cell>
          <cell r="X39">
            <v>0</v>
          </cell>
          <cell r="Y39">
            <v>11.53</v>
          </cell>
          <cell r="AB39">
            <v>0</v>
          </cell>
          <cell r="AC39">
            <v>11.53</v>
          </cell>
          <cell r="AF39">
            <v>0</v>
          </cell>
          <cell r="AG39">
            <v>11.53</v>
          </cell>
          <cell r="AJ39">
            <v>0</v>
          </cell>
          <cell r="AK39">
            <v>11.53</v>
          </cell>
          <cell r="AN39">
            <v>0</v>
          </cell>
          <cell r="AO39">
            <v>11.53</v>
          </cell>
          <cell r="AR39">
            <v>0</v>
          </cell>
          <cell r="AS39">
            <v>11.53</v>
          </cell>
          <cell r="AV39">
            <v>0</v>
          </cell>
          <cell r="AW39">
            <v>11.53</v>
          </cell>
          <cell r="AZ39">
            <v>1515.2081249001621</v>
          </cell>
          <cell r="BA39">
            <v>11.53</v>
          </cell>
          <cell r="BD39">
            <v>32514.545459157271</v>
          </cell>
          <cell r="BE39">
            <v>11.53</v>
          </cell>
          <cell r="BH39">
            <v>0</v>
          </cell>
          <cell r="BI39">
            <v>11.53</v>
          </cell>
          <cell r="BL39">
            <v>11156.286832042249</v>
          </cell>
          <cell r="BM39">
            <v>11.53</v>
          </cell>
          <cell r="BP39">
            <v>0</v>
          </cell>
          <cell r="BQ39">
            <v>11.53</v>
          </cell>
          <cell r="BT39">
            <v>0</v>
          </cell>
          <cell r="BU39">
            <v>11.53</v>
          </cell>
          <cell r="BX39">
            <v>0</v>
          </cell>
          <cell r="BY39">
            <v>11.53</v>
          </cell>
          <cell r="CB39">
            <v>0</v>
          </cell>
          <cell r="CC39">
            <v>11.53</v>
          </cell>
          <cell r="CF39">
            <v>0</v>
          </cell>
          <cell r="CG39">
            <v>11.53</v>
          </cell>
          <cell r="CJ39">
            <v>0</v>
          </cell>
          <cell r="CK39">
            <v>11.53</v>
          </cell>
          <cell r="CN39">
            <v>0</v>
          </cell>
          <cell r="CO39">
            <v>11.53</v>
          </cell>
          <cell r="CR39">
            <v>0</v>
          </cell>
          <cell r="CS39">
            <v>11.53</v>
          </cell>
          <cell r="CV39">
            <v>0</v>
          </cell>
          <cell r="CW39">
            <v>11.53</v>
          </cell>
          <cell r="CZ39">
            <v>0</v>
          </cell>
          <cell r="DA39">
            <v>11.53</v>
          </cell>
          <cell r="DD39">
            <v>0</v>
          </cell>
          <cell r="DE39">
            <v>11.53</v>
          </cell>
          <cell r="DH39">
            <v>0</v>
          </cell>
          <cell r="DI39">
            <v>11.53</v>
          </cell>
          <cell r="DL39">
            <v>0</v>
          </cell>
          <cell r="DM39">
            <v>11.53</v>
          </cell>
          <cell r="DP39">
            <v>0</v>
          </cell>
          <cell r="DQ39">
            <v>11.53</v>
          </cell>
          <cell r="DT39">
            <v>0</v>
          </cell>
          <cell r="DU39">
            <v>11.53</v>
          </cell>
          <cell r="DX39">
            <v>0</v>
          </cell>
          <cell r="DY39">
            <v>11.53</v>
          </cell>
        </row>
        <row r="40">
          <cell r="C40" t="str">
            <v>7.1.3.2</v>
          </cell>
          <cell r="D40" t="str">
            <v>RO-42263</v>
          </cell>
          <cell r="E40" t="str">
            <v>DER/MG</v>
          </cell>
          <cell r="F40" t="str">
            <v>ESPALHAMENTO DE MATERIAL EM BOTA-FORA</v>
          </cell>
          <cell r="G40" t="str">
            <v>M3</v>
          </cell>
          <cell r="H40">
            <v>45186.040416099684</v>
          </cell>
          <cell r="I40">
            <v>7681.6100000000006</v>
          </cell>
          <cell r="L40">
            <v>0</v>
          </cell>
          <cell r="M40">
            <v>0.17</v>
          </cell>
          <cell r="P40">
            <v>0</v>
          </cell>
          <cell r="Q40">
            <v>0.17</v>
          </cell>
          <cell r="T40">
            <v>0</v>
          </cell>
          <cell r="U40">
            <v>0.17</v>
          </cell>
          <cell r="X40">
            <v>0</v>
          </cell>
          <cell r="Y40">
            <v>0.17</v>
          </cell>
          <cell r="AB40">
            <v>0</v>
          </cell>
          <cell r="AC40">
            <v>0.17</v>
          </cell>
          <cell r="AF40">
            <v>0</v>
          </cell>
          <cell r="AG40">
            <v>0.17</v>
          </cell>
          <cell r="AJ40">
            <v>0</v>
          </cell>
          <cell r="AK40">
            <v>0.17</v>
          </cell>
          <cell r="AN40">
            <v>0</v>
          </cell>
          <cell r="AO40">
            <v>0.17</v>
          </cell>
          <cell r="AR40">
            <v>0</v>
          </cell>
          <cell r="AS40">
            <v>0.17</v>
          </cell>
          <cell r="AV40">
            <v>0</v>
          </cell>
          <cell r="AW40">
            <v>0.17</v>
          </cell>
          <cell r="AZ40">
            <v>1515.2081249001621</v>
          </cell>
          <cell r="BA40">
            <v>0.17</v>
          </cell>
          <cell r="BD40">
            <v>32514.545459157271</v>
          </cell>
          <cell r="BE40">
            <v>0.17</v>
          </cell>
          <cell r="BH40">
            <v>0</v>
          </cell>
          <cell r="BI40">
            <v>0.17</v>
          </cell>
          <cell r="BL40">
            <v>11156.286832042249</v>
          </cell>
          <cell r="BM40">
            <v>0.17</v>
          </cell>
          <cell r="BP40">
            <v>0</v>
          </cell>
          <cell r="BQ40">
            <v>0.17</v>
          </cell>
          <cell r="BT40">
            <v>0</v>
          </cell>
          <cell r="BU40">
            <v>0.17</v>
          </cell>
          <cell r="BX40">
            <v>0</v>
          </cell>
          <cell r="BY40">
            <v>0.17</v>
          </cell>
          <cell r="CB40">
            <v>0</v>
          </cell>
          <cell r="CC40">
            <v>0.17</v>
          </cell>
          <cell r="CF40">
            <v>0</v>
          </cell>
          <cell r="CG40">
            <v>0.17</v>
          </cell>
          <cell r="CJ40">
            <v>0</v>
          </cell>
          <cell r="CK40">
            <v>0.17</v>
          </cell>
          <cell r="CN40">
            <v>0</v>
          </cell>
          <cell r="CO40">
            <v>0.17</v>
          </cell>
          <cell r="CR40">
            <v>0</v>
          </cell>
          <cell r="CS40">
            <v>0.17</v>
          </cell>
          <cell r="CV40">
            <v>0</v>
          </cell>
          <cell r="CW40">
            <v>0.17</v>
          </cell>
          <cell r="CZ40">
            <v>0</v>
          </cell>
          <cell r="DA40">
            <v>0.17</v>
          </cell>
          <cell r="DD40">
            <v>0</v>
          </cell>
          <cell r="DE40">
            <v>0.17</v>
          </cell>
          <cell r="DH40">
            <v>0</v>
          </cell>
          <cell r="DI40">
            <v>0.17</v>
          </cell>
          <cell r="DL40">
            <v>0</v>
          </cell>
          <cell r="DM40">
            <v>0.17</v>
          </cell>
          <cell r="DP40">
            <v>0</v>
          </cell>
          <cell r="DQ40">
            <v>0.17</v>
          </cell>
          <cell r="DT40">
            <v>0</v>
          </cell>
          <cell r="DU40">
            <v>0.17</v>
          </cell>
          <cell r="DX40">
            <v>0</v>
          </cell>
          <cell r="DY40">
            <v>0.17</v>
          </cell>
        </row>
        <row r="41">
          <cell r="C41" t="str">
            <v>7.1.3.3</v>
          </cell>
          <cell r="D41" t="str">
            <v>RO-40241</v>
          </cell>
          <cell r="E41" t="str">
            <v>DER/MG</v>
          </cell>
          <cell r="F41" t="str">
            <v>COMPACTAÇÃO DE BOTA-FORA A 80% PROCTOR NORMAL</v>
          </cell>
          <cell r="G41" t="str">
            <v>M3</v>
          </cell>
          <cell r="H41">
            <v>45186.040416099684</v>
          </cell>
          <cell r="I41">
            <v>95794.390000000014</v>
          </cell>
          <cell r="L41">
            <v>0</v>
          </cell>
          <cell r="M41">
            <v>2.12</v>
          </cell>
          <cell r="P41">
            <v>0</v>
          </cell>
          <cell r="Q41">
            <v>2.12</v>
          </cell>
          <cell r="T41">
            <v>0</v>
          </cell>
          <cell r="U41">
            <v>2.12</v>
          </cell>
          <cell r="X41">
            <v>0</v>
          </cell>
          <cell r="Y41">
            <v>2.12</v>
          </cell>
          <cell r="AB41">
            <v>0</v>
          </cell>
          <cell r="AC41">
            <v>2.12</v>
          </cell>
          <cell r="AF41">
            <v>0</v>
          </cell>
          <cell r="AG41">
            <v>2.12</v>
          </cell>
          <cell r="AJ41">
            <v>0</v>
          </cell>
          <cell r="AK41">
            <v>2.12</v>
          </cell>
          <cell r="AN41">
            <v>0</v>
          </cell>
          <cell r="AO41">
            <v>2.12</v>
          </cell>
          <cell r="AR41">
            <v>0</v>
          </cell>
          <cell r="AS41">
            <v>2.12</v>
          </cell>
          <cell r="AV41">
            <v>0</v>
          </cell>
          <cell r="AW41">
            <v>2.12</v>
          </cell>
          <cell r="AZ41">
            <v>1515.2081249001621</v>
          </cell>
          <cell r="BA41">
            <v>2.12</v>
          </cell>
          <cell r="BD41">
            <v>32514.545459157271</v>
          </cell>
          <cell r="BE41">
            <v>2.12</v>
          </cell>
          <cell r="BH41">
            <v>0</v>
          </cell>
          <cell r="BI41">
            <v>2.12</v>
          </cell>
          <cell r="BL41">
            <v>11156.286832042249</v>
          </cell>
          <cell r="BM41">
            <v>2.12</v>
          </cell>
          <cell r="BP41">
            <v>0</v>
          </cell>
          <cell r="BQ41">
            <v>2.12</v>
          </cell>
          <cell r="BT41">
            <v>0</v>
          </cell>
          <cell r="BU41">
            <v>2.12</v>
          </cell>
          <cell r="BX41">
            <v>0</v>
          </cell>
          <cell r="BY41">
            <v>2.12</v>
          </cell>
          <cell r="CB41">
            <v>0</v>
          </cell>
          <cell r="CC41">
            <v>2.12</v>
          </cell>
          <cell r="CF41">
            <v>0</v>
          </cell>
          <cell r="CG41">
            <v>2.12</v>
          </cell>
          <cell r="CJ41">
            <v>0</v>
          </cell>
          <cell r="CK41">
            <v>2.12</v>
          </cell>
          <cell r="CN41">
            <v>0</v>
          </cell>
          <cell r="CO41">
            <v>2.12</v>
          </cell>
          <cell r="CR41">
            <v>0</v>
          </cell>
          <cell r="CS41">
            <v>2.12</v>
          </cell>
          <cell r="CV41">
            <v>0</v>
          </cell>
          <cell r="CW41">
            <v>2.12</v>
          </cell>
          <cell r="CZ41">
            <v>0</v>
          </cell>
          <cell r="DA41">
            <v>2.12</v>
          </cell>
          <cell r="DD41">
            <v>0</v>
          </cell>
          <cell r="DE41">
            <v>2.12</v>
          </cell>
          <cell r="DH41">
            <v>0</v>
          </cell>
          <cell r="DI41">
            <v>2.12</v>
          </cell>
          <cell r="DL41">
            <v>0</v>
          </cell>
          <cell r="DM41">
            <v>2.12</v>
          </cell>
          <cell r="DP41">
            <v>0</v>
          </cell>
          <cell r="DQ41">
            <v>2.12</v>
          </cell>
          <cell r="DT41">
            <v>0</v>
          </cell>
          <cell r="DU41">
            <v>2.12</v>
          </cell>
          <cell r="DX41">
            <v>0</v>
          </cell>
          <cell r="DY41">
            <v>2.12</v>
          </cell>
        </row>
        <row r="42">
          <cell r="C42" t="str">
            <v>7.1.3.4</v>
          </cell>
          <cell r="D42">
            <v>4413905</v>
          </cell>
          <cell r="E42" t="str">
            <v>SICRO SERVIÇO</v>
          </cell>
          <cell r="F42" t="str">
            <v>HIDROSSEMEADURA</v>
          </cell>
          <cell r="G42" t="str">
            <v>M²</v>
          </cell>
          <cell r="H42">
            <v>22593.020208049842</v>
          </cell>
          <cell r="I42">
            <v>62356.72</v>
          </cell>
          <cell r="L42">
            <v>0</v>
          </cell>
          <cell r="M42">
            <v>2.76</v>
          </cell>
          <cell r="P42">
            <v>0</v>
          </cell>
          <cell r="Q42">
            <v>2.76</v>
          </cell>
          <cell r="T42">
            <v>0</v>
          </cell>
          <cell r="U42">
            <v>2.76</v>
          </cell>
          <cell r="X42">
            <v>0</v>
          </cell>
          <cell r="Y42">
            <v>2.76</v>
          </cell>
          <cell r="AB42">
            <v>0</v>
          </cell>
          <cell r="AC42">
            <v>2.76</v>
          </cell>
          <cell r="AF42">
            <v>0</v>
          </cell>
          <cell r="AG42">
            <v>2.76</v>
          </cell>
          <cell r="AJ42">
            <v>0</v>
          </cell>
          <cell r="AK42">
            <v>2.76</v>
          </cell>
          <cell r="AN42">
            <v>0</v>
          </cell>
          <cell r="AO42">
            <v>2.76</v>
          </cell>
          <cell r="AR42">
            <v>0</v>
          </cell>
          <cell r="AS42">
            <v>2.76</v>
          </cell>
          <cell r="AV42">
            <v>0</v>
          </cell>
          <cell r="AW42">
            <v>2.76</v>
          </cell>
          <cell r="AZ42">
            <v>757.60406245008107</v>
          </cell>
          <cell r="BA42">
            <v>2.76</v>
          </cell>
          <cell r="BD42">
            <v>16257.272729578635</v>
          </cell>
          <cell r="BE42">
            <v>2.76</v>
          </cell>
          <cell r="BH42">
            <v>0</v>
          </cell>
          <cell r="BI42">
            <v>2.76</v>
          </cell>
          <cell r="BL42">
            <v>5578.1434160211247</v>
          </cell>
          <cell r="BM42">
            <v>2.76</v>
          </cell>
          <cell r="BP42">
            <v>0</v>
          </cell>
          <cell r="BQ42">
            <v>2.76</v>
          </cell>
          <cell r="BT42">
            <v>0</v>
          </cell>
          <cell r="BU42">
            <v>2.76</v>
          </cell>
          <cell r="BX42">
            <v>0</v>
          </cell>
          <cell r="BY42">
            <v>2.76</v>
          </cell>
          <cell r="CB42">
            <v>0</v>
          </cell>
          <cell r="CC42">
            <v>2.76</v>
          </cell>
          <cell r="CF42">
            <v>0</v>
          </cell>
          <cell r="CG42">
            <v>2.76</v>
          </cell>
          <cell r="CJ42">
            <v>0</v>
          </cell>
          <cell r="CK42">
            <v>2.76</v>
          </cell>
          <cell r="CN42">
            <v>0</v>
          </cell>
          <cell r="CO42">
            <v>2.76</v>
          </cell>
          <cell r="CR42">
            <v>0</v>
          </cell>
          <cell r="CS42">
            <v>2.76</v>
          </cell>
          <cell r="CV42">
            <v>0</v>
          </cell>
          <cell r="CW42">
            <v>2.76</v>
          </cell>
          <cell r="CZ42">
            <v>0</v>
          </cell>
          <cell r="DA42">
            <v>2.76</v>
          </cell>
          <cell r="DD42">
            <v>0</v>
          </cell>
          <cell r="DE42">
            <v>2.76</v>
          </cell>
          <cell r="DH42">
            <v>0</v>
          </cell>
          <cell r="DI42">
            <v>2.76</v>
          </cell>
          <cell r="DL42">
            <v>0</v>
          </cell>
          <cell r="DM42">
            <v>2.76</v>
          </cell>
          <cell r="DP42">
            <v>0</v>
          </cell>
          <cell r="DQ42">
            <v>2.76</v>
          </cell>
          <cell r="DT42">
            <v>0</v>
          </cell>
          <cell r="DU42">
            <v>2.76</v>
          </cell>
          <cell r="DX42">
            <v>0</v>
          </cell>
          <cell r="DY42">
            <v>2.76</v>
          </cell>
        </row>
        <row r="43">
          <cell r="C43" t="str">
            <v>7.1.3.5</v>
          </cell>
          <cell r="D43" t="str">
            <v>RO-40229</v>
          </cell>
          <cell r="E43" t="str">
            <v>DER/MG</v>
          </cell>
          <cell r="F43" t="str">
            <v>ENROCAMENTO  DE  PEDRA  DE  MÃO  JOGADA (EXECUÇÃO  INCLUINDO O FORNECIMENTO DE TODOS OS MATERIAIS)</v>
          </cell>
          <cell r="G43" t="str">
            <v>M3</v>
          </cell>
          <cell r="H43">
            <v>40667.436374489713</v>
          </cell>
          <cell r="I43">
            <v>3577107.6900000004</v>
          </cell>
          <cell r="L43">
            <v>0</v>
          </cell>
          <cell r="M43">
            <v>87.96</v>
          </cell>
          <cell r="P43">
            <v>0</v>
          </cell>
          <cell r="Q43">
            <v>87.96</v>
          </cell>
          <cell r="T43">
            <v>0</v>
          </cell>
          <cell r="U43">
            <v>87.96</v>
          </cell>
          <cell r="X43">
            <v>0</v>
          </cell>
          <cell r="Y43">
            <v>87.96</v>
          </cell>
          <cell r="AB43">
            <v>0</v>
          </cell>
          <cell r="AC43">
            <v>87.96</v>
          </cell>
          <cell r="AF43">
            <v>0</v>
          </cell>
          <cell r="AG43">
            <v>87.96</v>
          </cell>
          <cell r="AJ43">
            <v>0</v>
          </cell>
          <cell r="AK43">
            <v>87.96</v>
          </cell>
          <cell r="AN43">
            <v>0</v>
          </cell>
          <cell r="AO43">
            <v>87.96</v>
          </cell>
          <cell r="AR43">
            <v>0</v>
          </cell>
          <cell r="AS43">
            <v>87.96</v>
          </cell>
          <cell r="AV43">
            <v>0</v>
          </cell>
          <cell r="AW43">
            <v>87.96</v>
          </cell>
          <cell r="AZ43">
            <v>1363.687312410146</v>
          </cell>
          <cell r="BA43">
            <v>87.96</v>
          </cell>
          <cell r="BD43">
            <v>29263.090913241544</v>
          </cell>
          <cell r="BE43">
            <v>87.96</v>
          </cell>
          <cell r="BH43">
            <v>0</v>
          </cell>
          <cell r="BI43">
            <v>87.96</v>
          </cell>
          <cell r="BL43">
            <v>10040.658148838025</v>
          </cell>
          <cell r="BM43">
            <v>87.96</v>
          </cell>
          <cell r="BP43">
            <v>0</v>
          </cell>
          <cell r="BQ43">
            <v>87.96</v>
          </cell>
          <cell r="BT43">
            <v>0</v>
          </cell>
          <cell r="BU43">
            <v>87.96</v>
          </cell>
          <cell r="BX43">
            <v>0</v>
          </cell>
          <cell r="BY43">
            <v>87.96</v>
          </cell>
          <cell r="CB43">
            <v>0</v>
          </cell>
          <cell r="CC43">
            <v>87.96</v>
          </cell>
          <cell r="CF43">
            <v>0</v>
          </cell>
          <cell r="CG43">
            <v>87.96</v>
          </cell>
          <cell r="CJ43">
            <v>0</v>
          </cell>
          <cell r="CK43">
            <v>87.96</v>
          </cell>
          <cell r="CN43">
            <v>0</v>
          </cell>
          <cell r="CO43">
            <v>87.96</v>
          </cell>
          <cell r="CR43">
            <v>0</v>
          </cell>
          <cell r="CS43">
            <v>87.96</v>
          </cell>
          <cell r="CV43">
            <v>0</v>
          </cell>
          <cell r="CW43">
            <v>87.96</v>
          </cell>
          <cell r="CZ43">
            <v>0</v>
          </cell>
          <cell r="DA43">
            <v>87.96</v>
          </cell>
          <cell r="DD43">
            <v>0</v>
          </cell>
          <cell r="DE43">
            <v>87.96</v>
          </cell>
          <cell r="DH43">
            <v>0</v>
          </cell>
          <cell r="DI43">
            <v>87.96</v>
          </cell>
          <cell r="DL43">
            <v>0</v>
          </cell>
          <cell r="DM43">
            <v>87.96</v>
          </cell>
          <cell r="DP43">
            <v>0</v>
          </cell>
          <cell r="DQ43">
            <v>87.96</v>
          </cell>
          <cell r="DT43">
            <v>0</v>
          </cell>
          <cell r="DU43">
            <v>87.96</v>
          </cell>
          <cell r="DX43">
            <v>0</v>
          </cell>
          <cell r="DY43">
            <v>87.96</v>
          </cell>
        </row>
        <row r="44">
          <cell r="C44" t="str">
            <v>7.1.3.6</v>
          </cell>
          <cell r="D44" t="str">
            <v>ED-49814</v>
          </cell>
          <cell r="E44" t="str">
            <v>DER/MG</v>
          </cell>
          <cell r="F44" t="str">
            <v>LASTRO DE AREIA</v>
          </cell>
          <cell r="G44" t="str">
            <v>M3</v>
          </cell>
          <cell r="H44">
            <v>4518.6040416099677</v>
          </cell>
          <cell r="I44">
            <v>418829.4</v>
          </cell>
          <cell r="L44">
            <v>0</v>
          </cell>
          <cell r="M44">
            <v>92.69</v>
          </cell>
          <cell r="P44">
            <v>0</v>
          </cell>
          <cell r="Q44">
            <v>92.69</v>
          </cell>
          <cell r="T44">
            <v>0</v>
          </cell>
          <cell r="U44">
            <v>92.69</v>
          </cell>
          <cell r="X44">
            <v>0</v>
          </cell>
          <cell r="Y44">
            <v>92.69</v>
          </cell>
          <cell r="AB44">
            <v>0</v>
          </cell>
          <cell r="AC44">
            <v>92.69</v>
          </cell>
          <cell r="AF44">
            <v>0</v>
          </cell>
          <cell r="AG44">
            <v>92.69</v>
          </cell>
          <cell r="AJ44">
            <v>0</v>
          </cell>
          <cell r="AK44">
            <v>92.69</v>
          </cell>
          <cell r="AN44">
            <v>0</v>
          </cell>
          <cell r="AO44">
            <v>92.69</v>
          </cell>
          <cell r="AR44">
            <v>0</v>
          </cell>
          <cell r="AS44">
            <v>92.69</v>
          </cell>
          <cell r="AV44">
            <v>0</v>
          </cell>
          <cell r="AW44">
            <v>92.69</v>
          </cell>
          <cell r="AZ44">
            <v>151.52081249001617</v>
          </cell>
          <cell r="BA44">
            <v>92.69</v>
          </cell>
          <cell r="BD44">
            <v>3251.4545459157262</v>
          </cell>
          <cell r="BE44">
            <v>92.69</v>
          </cell>
          <cell r="BH44">
            <v>0</v>
          </cell>
          <cell r="BI44">
            <v>92.69</v>
          </cell>
          <cell r="BL44">
            <v>1115.6286832042247</v>
          </cell>
          <cell r="BM44">
            <v>92.69</v>
          </cell>
          <cell r="BP44">
            <v>0</v>
          </cell>
          <cell r="BQ44">
            <v>92.69</v>
          </cell>
          <cell r="BT44">
            <v>0</v>
          </cell>
          <cell r="BU44">
            <v>92.69</v>
          </cell>
          <cell r="BX44">
            <v>0</v>
          </cell>
          <cell r="BY44">
            <v>92.69</v>
          </cell>
          <cell r="CB44">
            <v>0</v>
          </cell>
          <cell r="CC44">
            <v>92.69</v>
          </cell>
          <cell r="CF44">
            <v>0</v>
          </cell>
          <cell r="CG44">
            <v>92.69</v>
          </cell>
          <cell r="CJ44">
            <v>0</v>
          </cell>
          <cell r="CK44">
            <v>92.69</v>
          </cell>
          <cell r="CN44">
            <v>0</v>
          </cell>
          <cell r="CO44">
            <v>92.69</v>
          </cell>
          <cell r="CR44">
            <v>0</v>
          </cell>
          <cell r="CS44">
            <v>92.69</v>
          </cell>
          <cell r="CV44">
            <v>0</v>
          </cell>
          <cell r="CW44">
            <v>92.69</v>
          </cell>
          <cell r="CZ44">
            <v>0</v>
          </cell>
          <cell r="DA44">
            <v>92.69</v>
          </cell>
          <cell r="DD44">
            <v>0</v>
          </cell>
          <cell r="DE44">
            <v>92.69</v>
          </cell>
          <cell r="DH44">
            <v>0</v>
          </cell>
          <cell r="DI44">
            <v>92.69</v>
          </cell>
          <cell r="DL44">
            <v>0</v>
          </cell>
          <cell r="DM44">
            <v>92.69</v>
          </cell>
          <cell r="DP44">
            <v>0</v>
          </cell>
          <cell r="DQ44">
            <v>92.69</v>
          </cell>
          <cell r="DT44">
            <v>0</v>
          </cell>
          <cell r="DU44">
            <v>92.69</v>
          </cell>
          <cell r="DX44">
            <v>0</v>
          </cell>
          <cell r="DY44">
            <v>92.69</v>
          </cell>
        </row>
        <row r="45">
          <cell r="C45" t="str">
            <v>7.1.3.7</v>
          </cell>
          <cell r="D45" t="str">
            <v>RO-40251</v>
          </cell>
          <cell r="E45" t="str">
            <v>DER/MG</v>
          </cell>
          <cell r="F45" t="str">
            <v>COMPACTAÇÃO DE ATERRO A 100% PROCTOR NORMAL</v>
          </cell>
          <cell r="G45" t="str">
            <v>M3</v>
          </cell>
          <cell r="H45">
            <v>4518.6040416099677</v>
          </cell>
          <cell r="I45">
            <v>13646.17</v>
          </cell>
          <cell r="L45">
            <v>0</v>
          </cell>
          <cell r="M45">
            <v>3.02</v>
          </cell>
          <cell r="P45">
            <v>0</v>
          </cell>
          <cell r="Q45">
            <v>3.02</v>
          </cell>
          <cell r="T45">
            <v>0</v>
          </cell>
          <cell r="U45">
            <v>3.02</v>
          </cell>
          <cell r="X45">
            <v>0</v>
          </cell>
          <cell r="Y45">
            <v>3.02</v>
          </cell>
          <cell r="AB45">
            <v>0</v>
          </cell>
          <cell r="AC45">
            <v>3.02</v>
          </cell>
          <cell r="AF45">
            <v>0</v>
          </cell>
          <cell r="AG45">
            <v>3.02</v>
          </cell>
          <cell r="AJ45">
            <v>0</v>
          </cell>
          <cell r="AK45">
            <v>3.02</v>
          </cell>
          <cell r="AN45">
            <v>0</v>
          </cell>
          <cell r="AO45">
            <v>3.02</v>
          </cell>
          <cell r="AR45">
            <v>0</v>
          </cell>
          <cell r="AS45">
            <v>3.02</v>
          </cell>
          <cell r="AV45">
            <v>0</v>
          </cell>
          <cell r="AW45">
            <v>3.02</v>
          </cell>
          <cell r="AZ45">
            <v>151.52081249001617</v>
          </cell>
          <cell r="BA45">
            <v>3.02</v>
          </cell>
          <cell r="BD45">
            <v>3251.4545459157262</v>
          </cell>
          <cell r="BE45">
            <v>3.02</v>
          </cell>
          <cell r="BH45">
            <v>0</v>
          </cell>
          <cell r="BI45">
            <v>3.02</v>
          </cell>
          <cell r="BL45">
            <v>1115.6286832042247</v>
          </cell>
          <cell r="BM45">
            <v>3.02</v>
          </cell>
          <cell r="BP45">
            <v>0</v>
          </cell>
          <cell r="BQ45">
            <v>3.02</v>
          </cell>
          <cell r="BT45">
            <v>0</v>
          </cell>
          <cell r="BU45">
            <v>3.02</v>
          </cell>
          <cell r="BX45">
            <v>0</v>
          </cell>
          <cell r="BY45">
            <v>3.02</v>
          </cell>
          <cell r="CB45">
            <v>0</v>
          </cell>
          <cell r="CC45">
            <v>3.02</v>
          </cell>
          <cell r="CF45">
            <v>0</v>
          </cell>
          <cell r="CG45">
            <v>3.02</v>
          </cell>
          <cell r="CJ45">
            <v>0</v>
          </cell>
          <cell r="CK45">
            <v>3.02</v>
          </cell>
          <cell r="CN45">
            <v>0</v>
          </cell>
          <cell r="CO45">
            <v>3.02</v>
          </cell>
          <cell r="CR45">
            <v>0</v>
          </cell>
          <cell r="CS45">
            <v>3.02</v>
          </cell>
          <cell r="CV45">
            <v>0</v>
          </cell>
          <cell r="CW45">
            <v>3.02</v>
          </cell>
          <cell r="CZ45">
            <v>0</v>
          </cell>
          <cell r="DA45">
            <v>3.02</v>
          </cell>
          <cell r="DD45">
            <v>0</v>
          </cell>
          <cell r="DE45">
            <v>3.02</v>
          </cell>
          <cell r="DH45">
            <v>0</v>
          </cell>
          <cell r="DI45">
            <v>3.02</v>
          </cell>
          <cell r="DL45">
            <v>0</v>
          </cell>
          <cell r="DM45">
            <v>3.02</v>
          </cell>
          <cell r="DP45">
            <v>0</v>
          </cell>
          <cell r="DQ45">
            <v>3.02</v>
          </cell>
          <cell r="DT45">
            <v>0</v>
          </cell>
          <cell r="DU45">
            <v>3.02</v>
          </cell>
          <cell r="DX45">
            <v>0</v>
          </cell>
          <cell r="DY45">
            <v>3.02</v>
          </cell>
        </row>
        <row r="46">
          <cell r="C46" t="str">
            <v>7.1.3.8</v>
          </cell>
          <cell r="D46">
            <v>2004508</v>
          </cell>
          <cell r="E46" t="str">
            <v>SICRO SERVIÇO</v>
          </cell>
          <cell r="F46" t="str">
            <v>GEODRENO VERTICAL PARA TRATAMENTO DE SOLOS MOLES</v>
          </cell>
          <cell r="G46" t="str">
            <v>M</v>
          </cell>
          <cell r="H46">
            <v>0</v>
          </cell>
          <cell r="I46">
            <v>0</v>
          </cell>
          <cell r="L46">
            <v>0</v>
          </cell>
          <cell r="M46">
            <v>5.77</v>
          </cell>
          <cell r="P46">
            <v>0</v>
          </cell>
          <cell r="Q46">
            <v>5.77</v>
          </cell>
          <cell r="T46">
            <v>0</v>
          </cell>
          <cell r="U46">
            <v>5.77</v>
          </cell>
          <cell r="X46">
            <v>0</v>
          </cell>
          <cell r="Y46">
            <v>5.77</v>
          </cell>
          <cell r="AB46">
            <v>0</v>
          </cell>
          <cell r="AC46">
            <v>5.77</v>
          </cell>
          <cell r="AF46">
            <v>0</v>
          </cell>
          <cell r="AG46">
            <v>5.77</v>
          </cell>
          <cell r="AJ46">
            <v>0</v>
          </cell>
          <cell r="AK46">
            <v>5.77</v>
          </cell>
          <cell r="AN46">
            <v>0</v>
          </cell>
          <cell r="AO46">
            <v>5.77</v>
          </cell>
          <cell r="AR46">
            <v>0</v>
          </cell>
          <cell r="AS46">
            <v>5.77</v>
          </cell>
          <cell r="AV46">
            <v>0</v>
          </cell>
          <cell r="AW46">
            <v>5.77</v>
          </cell>
          <cell r="AZ46">
            <v>0</v>
          </cell>
          <cell r="BA46">
            <v>5.77</v>
          </cell>
          <cell r="BD46">
            <v>0</v>
          </cell>
          <cell r="BE46">
            <v>5.77</v>
          </cell>
          <cell r="BH46">
            <v>0</v>
          </cell>
          <cell r="BI46">
            <v>5.77</v>
          </cell>
          <cell r="BL46">
            <v>0</v>
          </cell>
          <cell r="BM46">
            <v>5.77</v>
          </cell>
          <cell r="BP46">
            <v>0</v>
          </cell>
          <cell r="BQ46">
            <v>5.77</v>
          </cell>
          <cell r="BT46">
            <v>0</v>
          </cell>
          <cell r="BU46">
            <v>5.77</v>
          </cell>
          <cell r="BX46">
            <v>0</v>
          </cell>
          <cell r="BY46">
            <v>5.77</v>
          </cell>
          <cell r="CB46">
            <v>0</v>
          </cell>
          <cell r="CC46">
            <v>5.77</v>
          </cell>
          <cell r="CF46">
            <v>0</v>
          </cell>
          <cell r="CG46">
            <v>5.77</v>
          </cell>
          <cell r="CJ46">
            <v>0</v>
          </cell>
          <cell r="CK46">
            <v>5.77</v>
          </cell>
          <cell r="CN46">
            <v>0</v>
          </cell>
          <cell r="CO46">
            <v>5.77</v>
          </cell>
          <cell r="CR46">
            <v>0</v>
          </cell>
          <cell r="CS46">
            <v>5.77</v>
          </cell>
          <cell r="CV46">
            <v>0</v>
          </cell>
          <cell r="CW46">
            <v>5.77</v>
          </cell>
          <cell r="CZ46">
            <v>0</v>
          </cell>
          <cell r="DA46">
            <v>5.77</v>
          </cell>
          <cell r="DD46">
            <v>0</v>
          </cell>
          <cell r="DE46">
            <v>5.77</v>
          </cell>
          <cell r="DH46">
            <v>0</v>
          </cell>
          <cell r="DI46">
            <v>5.77</v>
          </cell>
          <cell r="DL46">
            <v>0</v>
          </cell>
          <cell r="DM46">
            <v>5.77</v>
          </cell>
          <cell r="DP46">
            <v>0</v>
          </cell>
          <cell r="DQ46">
            <v>5.77</v>
          </cell>
          <cell r="DT46">
            <v>0</v>
          </cell>
          <cell r="DU46">
            <v>5.77</v>
          </cell>
          <cell r="DX46">
            <v>0</v>
          </cell>
          <cell r="DY46">
            <v>5.77</v>
          </cell>
        </row>
        <row r="47">
          <cell r="C47" t="str">
            <v>7.1.3.9</v>
          </cell>
          <cell r="D47">
            <v>2003867</v>
          </cell>
          <cell r="E47" t="str">
            <v>SICRO SERVIÇO</v>
          </cell>
          <cell r="F47" t="str">
            <v>APLICAÇÃO DE GEOTEXTIL NÃO-TECIDO AGULHADO RT 31</v>
          </cell>
          <cell r="G47" t="str">
            <v>M²</v>
          </cell>
          <cell r="H47">
            <v>0</v>
          </cell>
          <cell r="I47">
            <v>0</v>
          </cell>
          <cell r="L47">
            <v>0</v>
          </cell>
          <cell r="M47">
            <v>14.21</v>
          </cell>
          <cell r="P47">
            <v>0</v>
          </cell>
          <cell r="Q47">
            <v>14.21</v>
          </cell>
          <cell r="T47">
            <v>0</v>
          </cell>
          <cell r="U47">
            <v>14.21</v>
          </cell>
          <cell r="X47">
            <v>0</v>
          </cell>
          <cell r="Y47">
            <v>14.21</v>
          </cell>
          <cell r="AB47">
            <v>0</v>
          </cell>
          <cell r="AC47">
            <v>14.21</v>
          </cell>
          <cell r="AF47">
            <v>0</v>
          </cell>
          <cell r="AG47">
            <v>14.21</v>
          </cell>
          <cell r="AJ47">
            <v>0</v>
          </cell>
          <cell r="AK47">
            <v>14.21</v>
          </cell>
          <cell r="AN47">
            <v>0</v>
          </cell>
          <cell r="AO47">
            <v>14.21</v>
          </cell>
          <cell r="AR47">
            <v>0</v>
          </cell>
          <cell r="AS47">
            <v>14.21</v>
          </cell>
          <cell r="AV47">
            <v>0</v>
          </cell>
          <cell r="AW47">
            <v>14.21</v>
          </cell>
          <cell r="AZ47">
            <v>0</v>
          </cell>
          <cell r="BA47">
            <v>14.21</v>
          </cell>
          <cell r="BD47">
            <v>0</v>
          </cell>
          <cell r="BE47">
            <v>14.21</v>
          </cell>
          <cell r="BH47">
            <v>0</v>
          </cell>
          <cell r="BI47">
            <v>14.21</v>
          </cell>
          <cell r="BL47">
            <v>0</v>
          </cell>
          <cell r="BM47">
            <v>14.21</v>
          </cell>
          <cell r="BP47">
            <v>0</v>
          </cell>
          <cell r="BQ47">
            <v>14.21</v>
          </cell>
          <cell r="BT47">
            <v>0</v>
          </cell>
          <cell r="BU47">
            <v>14.21</v>
          </cell>
          <cell r="BX47">
            <v>0</v>
          </cell>
          <cell r="BY47">
            <v>14.21</v>
          </cell>
          <cell r="CB47">
            <v>0</v>
          </cell>
          <cell r="CC47">
            <v>14.21</v>
          </cell>
          <cell r="CF47">
            <v>0</v>
          </cell>
          <cell r="CG47">
            <v>14.21</v>
          </cell>
          <cell r="CJ47">
            <v>0</v>
          </cell>
          <cell r="CK47">
            <v>14.21</v>
          </cell>
          <cell r="CN47">
            <v>0</v>
          </cell>
          <cell r="CO47">
            <v>14.21</v>
          </cell>
          <cell r="CR47">
            <v>0</v>
          </cell>
          <cell r="CS47">
            <v>14.21</v>
          </cell>
          <cell r="CV47">
            <v>0</v>
          </cell>
          <cell r="CW47">
            <v>14.21</v>
          </cell>
          <cell r="CZ47">
            <v>0</v>
          </cell>
          <cell r="DA47">
            <v>14.21</v>
          </cell>
          <cell r="DD47">
            <v>0</v>
          </cell>
          <cell r="DE47">
            <v>14.21</v>
          </cell>
          <cell r="DH47">
            <v>0</v>
          </cell>
          <cell r="DI47">
            <v>14.21</v>
          </cell>
          <cell r="DL47">
            <v>0</v>
          </cell>
          <cell r="DM47">
            <v>14.21</v>
          </cell>
          <cell r="DP47">
            <v>0</v>
          </cell>
          <cell r="DQ47">
            <v>14.21</v>
          </cell>
          <cell r="DT47">
            <v>0</v>
          </cell>
          <cell r="DU47">
            <v>14.21</v>
          </cell>
          <cell r="DX47">
            <v>0</v>
          </cell>
          <cell r="DY47">
            <v>14.21</v>
          </cell>
        </row>
        <row r="48">
          <cell r="C48" t="str">
            <v>7.1.3.10</v>
          </cell>
          <cell r="D48" t="str">
            <v>RO-41087</v>
          </cell>
          <cell r="E48" t="str">
            <v>DER/MG</v>
          </cell>
          <cell r="F48" t="str">
            <v>ESCAVAÇÃO  E  CARGA  DE  MATERIAL  DE  JAZIDA (INCLUSIVE  EXPURGO E CAPEAMENTO)</v>
          </cell>
          <cell r="G48" t="str">
            <v>M3</v>
          </cell>
          <cell r="H48">
            <v>0</v>
          </cell>
          <cell r="I48">
            <v>0</v>
          </cell>
          <cell r="L48">
            <v>0</v>
          </cell>
          <cell r="M48">
            <v>5.56</v>
          </cell>
          <cell r="P48">
            <v>0</v>
          </cell>
          <cell r="Q48">
            <v>5.56</v>
          </cell>
          <cell r="T48">
            <v>0</v>
          </cell>
          <cell r="U48">
            <v>5.56</v>
          </cell>
          <cell r="X48">
            <v>0</v>
          </cell>
          <cell r="Y48">
            <v>5.56</v>
          </cell>
          <cell r="AB48">
            <v>0</v>
          </cell>
          <cell r="AC48">
            <v>5.56</v>
          </cell>
          <cell r="AF48">
            <v>0</v>
          </cell>
          <cell r="AG48">
            <v>5.56</v>
          </cell>
          <cell r="AJ48">
            <v>0</v>
          </cell>
          <cell r="AK48">
            <v>5.56</v>
          </cell>
          <cell r="AN48">
            <v>0</v>
          </cell>
          <cell r="AO48">
            <v>5.56</v>
          </cell>
          <cell r="AR48">
            <v>0</v>
          </cell>
          <cell r="AS48">
            <v>5.56</v>
          </cell>
          <cell r="AV48">
            <v>0</v>
          </cell>
          <cell r="AW48">
            <v>5.56</v>
          </cell>
          <cell r="AZ48">
            <v>0</v>
          </cell>
          <cell r="BA48">
            <v>5.56</v>
          </cell>
          <cell r="BD48">
            <v>0</v>
          </cell>
          <cell r="BE48">
            <v>5.56</v>
          </cell>
          <cell r="BH48">
            <v>0</v>
          </cell>
          <cell r="BI48">
            <v>5.56</v>
          </cell>
          <cell r="BL48">
            <v>0</v>
          </cell>
          <cell r="BM48">
            <v>5.56</v>
          </cell>
          <cell r="BP48">
            <v>0</v>
          </cell>
          <cell r="BQ48">
            <v>5.56</v>
          </cell>
          <cell r="BT48">
            <v>0</v>
          </cell>
          <cell r="BU48">
            <v>5.56</v>
          </cell>
          <cell r="BX48">
            <v>0</v>
          </cell>
          <cell r="BY48">
            <v>5.56</v>
          </cell>
          <cell r="CB48">
            <v>0</v>
          </cell>
          <cell r="CC48">
            <v>5.56</v>
          </cell>
          <cell r="CF48">
            <v>0</v>
          </cell>
          <cell r="CG48">
            <v>5.56</v>
          </cell>
          <cell r="CJ48">
            <v>0</v>
          </cell>
          <cell r="CK48">
            <v>5.56</v>
          </cell>
          <cell r="CN48">
            <v>0</v>
          </cell>
          <cell r="CO48">
            <v>5.56</v>
          </cell>
          <cell r="CR48">
            <v>0</v>
          </cell>
          <cell r="CS48">
            <v>5.56</v>
          </cell>
          <cell r="CV48">
            <v>0</v>
          </cell>
          <cell r="CW48">
            <v>5.56</v>
          </cell>
          <cell r="CZ48">
            <v>0</v>
          </cell>
          <cell r="DA48">
            <v>5.56</v>
          </cell>
          <cell r="DD48">
            <v>0</v>
          </cell>
          <cell r="DE48">
            <v>5.56</v>
          </cell>
          <cell r="DH48">
            <v>0</v>
          </cell>
          <cell r="DI48">
            <v>5.56</v>
          </cell>
          <cell r="DL48">
            <v>0</v>
          </cell>
          <cell r="DM48">
            <v>5.56</v>
          </cell>
          <cell r="DP48">
            <v>0</v>
          </cell>
          <cell r="DQ48">
            <v>5.56</v>
          </cell>
          <cell r="DT48">
            <v>0</v>
          </cell>
          <cell r="DU48">
            <v>5.56</v>
          </cell>
          <cell r="DX48">
            <v>0</v>
          </cell>
          <cell r="DY48">
            <v>5.56</v>
          </cell>
        </row>
        <row r="49">
          <cell r="C49" t="str">
            <v>7.1.3.11</v>
          </cell>
          <cell r="D49" t="str">
            <v>ED-51130</v>
          </cell>
          <cell r="E49" t="str">
            <v>DER/MG</v>
          </cell>
          <cell r="F49" t="str">
            <v>TRANSPORTE   DE   MATERIAL   DE   QUALQUER   NATUREZA   EM  CAMINHÃO DMT &gt; 5 KM (DENTRO DO PERÍMETRO URBANO)</v>
          </cell>
          <cell r="G49" t="str">
            <v>M3XKM</v>
          </cell>
          <cell r="H49">
            <v>0</v>
          </cell>
          <cell r="I49">
            <v>0</v>
          </cell>
          <cell r="L49">
            <v>0</v>
          </cell>
          <cell r="M49">
            <v>3.2</v>
          </cell>
          <cell r="P49">
            <v>0</v>
          </cell>
          <cell r="Q49">
            <v>3.2</v>
          </cell>
          <cell r="T49">
            <v>0</v>
          </cell>
          <cell r="U49">
            <v>3.2</v>
          </cell>
          <cell r="X49">
            <v>0</v>
          </cell>
          <cell r="Y49">
            <v>3.2</v>
          </cell>
          <cell r="AB49">
            <v>0</v>
          </cell>
          <cell r="AC49">
            <v>3.2</v>
          </cell>
          <cell r="AF49">
            <v>0</v>
          </cell>
          <cell r="AG49">
            <v>3.2</v>
          </cell>
          <cell r="AJ49">
            <v>0</v>
          </cell>
          <cell r="AK49">
            <v>3.2</v>
          </cell>
          <cell r="AN49">
            <v>0</v>
          </cell>
          <cell r="AO49">
            <v>3.2</v>
          </cell>
          <cell r="AR49">
            <v>0</v>
          </cell>
          <cell r="AS49">
            <v>3.2</v>
          </cell>
          <cell r="AV49">
            <v>0</v>
          </cell>
          <cell r="AW49">
            <v>3.2</v>
          </cell>
          <cell r="AZ49">
            <v>0</v>
          </cell>
          <cell r="BA49">
            <v>3.2</v>
          </cell>
          <cell r="BD49">
            <v>0</v>
          </cell>
          <cell r="BE49">
            <v>3.2</v>
          </cell>
          <cell r="BH49">
            <v>0</v>
          </cell>
          <cell r="BI49">
            <v>3.2</v>
          </cell>
          <cell r="BL49">
            <v>0</v>
          </cell>
          <cell r="BM49">
            <v>3.2</v>
          </cell>
          <cell r="BP49">
            <v>0</v>
          </cell>
          <cell r="BQ49">
            <v>3.2</v>
          </cell>
          <cell r="BT49">
            <v>0</v>
          </cell>
          <cell r="BU49">
            <v>3.2</v>
          </cell>
          <cell r="BX49">
            <v>0</v>
          </cell>
          <cell r="BY49">
            <v>3.2</v>
          </cell>
          <cell r="CB49">
            <v>0</v>
          </cell>
          <cell r="CC49">
            <v>3.2</v>
          </cell>
          <cell r="CF49">
            <v>0</v>
          </cell>
          <cell r="CG49">
            <v>3.2</v>
          </cell>
          <cell r="CJ49">
            <v>0</v>
          </cell>
          <cell r="CK49">
            <v>3.2</v>
          </cell>
          <cell r="CN49">
            <v>0</v>
          </cell>
          <cell r="CO49">
            <v>3.2</v>
          </cell>
          <cell r="CR49">
            <v>0</v>
          </cell>
          <cell r="CS49">
            <v>3.2</v>
          </cell>
          <cell r="CV49">
            <v>0</v>
          </cell>
          <cell r="CW49">
            <v>3.2</v>
          </cell>
          <cell r="CZ49">
            <v>0</v>
          </cell>
          <cell r="DA49">
            <v>3.2</v>
          </cell>
          <cell r="DD49">
            <v>0</v>
          </cell>
          <cell r="DE49">
            <v>3.2</v>
          </cell>
          <cell r="DH49">
            <v>0</v>
          </cell>
          <cell r="DI49">
            <v>3.2</v>
          </cell>
          <cell r="DL49">
            <v>0</v>
          </cell>
          <cell r="DM49">
            <v>3.2</v>
          </cell>
          <cell r="DP49">
            <v>0</v>
          </cell>
          <cell r="DQ49">
            <v>3.2</v>
          </cell>
          <cell r="DT49">
            <v>0</v>
          </cell>
          <cell r="DU49">
            <v>3.2</v>
          </cell>
          <cell r="DX49">
            <v>0</v>
          </cell>
          <cell r="DY49">
            <v>3.2</v>
          </cell>
        </row>
        <row r="50">
          <cell r="C50" t="str">
            <v>7.1.3.12</v>
          </cell>
          <cell r="D50">
            <v>5915407</v>
          </cell>
          <cell r="E50" t="str">
            <v>SICRO SERVIÇO</v>
          </cell>
          <cell r="F50" t="str">
            <v>CARGA, MANOBRA E DESCARGA DE AGREGADOS OU SOLOS EM CAMINHÃO BASCULANTE DE 10 M³ - CARGA COM CARREGADEIRA DE 3,40 M³ E DESCARGA LIVRE</v>
          </cell>
          <cell r="G50" t="str">
            <v>T</v>
          </cell>
          <cell r="H50">
            <v>0</v>
          </cell>
          <cell r="I50">
            <v>0</v>
          </cell>
          <cell r="L50">
            <v>0</v>
          </cell>
          <cell r="M50">
            <v>1.38</v>
          </cell>
          <cell r="P50">
            <v>0</v>
          </cell>
          <cell r="Q50">
            <v>1.38</v>
          </cell>
          <cell r="T50">
            <v>0</v>
          </cell>
          <cell r="U50">
            <v>1.38</v>
          </cell>
          <cell r="X50">
            <v>0</v>
          </cell>
          <cell r="Y50">
            <v>1.38</v>
          </cell>
          <cell r="AB50">
            <v>0</v>
          </cell>
          <cell r="AC50">
            <v>1.38</v>
          </cell>
          <cell r="AF50">
            <v>0</v>
          </cell>
          <cell r="AG50">
            <v>1.38</v>
          </cell>
          <cell r="AJ50">
            <v>0</v>
          </cell>
          <cell r="AK50">
            <v>1.38</v>
          </cell>
          <cell r="AN50">
            <v>0</v>
          </cell>
          <cell r="AO50">
            <v>1.38</v>
          </cell>
          <cell r="AR50">
            <v>0</v>
          </cell>
          <cell r="AS50">
            <v>1.38</v>
          </cell>
          <cell r="AV50">
            <v>0</v>
          </cell>
          <cell r="AW50">
            <v>1.38</v>
          </cell>
          <cell r="AZ50">
            <v>0</v>
          </cell>
          <cell r="BA50">
            <v>1.38</v>
          </cell>
          <cell r="BD50">
            <v>0</v>
          </cell>
          <cell r="BE50">
            <v>1.38</v>
          </cell>
          <cell r="BH50">
            <v>0</v>
          </cell>
          <cell r="BI50">
            <v>1.38</v>
          </cell>
          <cell r="BL50">
            <v>0</v>
          </cell>
          <cell r="BM50">
            <v>1.38</v>
          </cell>
          <cell r="BP50">
            <v>0</v>
          </cell>
          <cell r="BQ50">
            <v>1.38</v>
          </cell>
          <cell r="BT50">
            <v>0</v>
          </cell>
          <cell r="BU50">
            <v>1.38</v>
          </cell>
          <cell r="BX50">
            <v>0</v>
          </cell>
          <cell r="BY50">
            <v>1.38</v>
          </cell>
          <cell r="CB50">
            <v>0</v>
          </cell>
          <cell r="CC50">
            <v>1.38</v>
          </cell>
          <cell r="CF50">
            <v>0</v>
          </cell>
          <cell r="CG50">
            <v>1.38</v>
          </cell>
          <cell r="CJ50">
            <v>0</v>
          </cell>
          <cell r="CK50">
            <v>1.38</v>
          </cell>
          <cell r="CN50">
            <v>0</v>
          </cell>
          <cell r="CO50">
            <v>1.38</v>
          </cell>
          <cell r="CR50">
            <v>0</v>
          </cell>
          <cell r="CS50">
            <v>1.38</v>
          </cell>
          <cell r="CV50">
            <v>0</v>
          </cell>
          <cell r="CW50">
            <v>1.38</v>
          </cell>
          <cell r="CZ50">
            <v>0</v>
          </cell>
          <cell r="DA50">
            <v>1.38</v>
          </cell>
          <cell r="DD50">
            <v>0</v>
          </cell>
          <cell r="DE50">
            <v>1.38</v>
          </cell>
          <cell r="DH50">
            <v>0</v>
          </cell>
          <cell r="DI50">
            <v>1.38</v>
          </cell>
          <cell r="DL50">
            <v>0</v>
          </cell>
          <cell r="DM50">
            <v>1.38</v>
          </cell>
          <cell r="DP50">
            <v>0</v>
          </cell>
          <cell r="DQ50">
            <v>1.38</v>
          </cell>
          <cell r="DT50">
            <v>0</v>
          </cell>
          <cell r="DU50">
            <v>1.38</v>
          </cell>
          <cell r="DX50">
            <v>0</v>
          </cell>
          <cell r="DY50">
            <v>1.38</v>
          </cell>
        </row>
        <row r="51">
          <cell r="C51" t="str">
            <v>7.1.3.13</v>
          </cell>
          <cell r="D51" t="str">
            <v>ED-51130</v>
          </cell>
          <cell r="E51" t="str">
            <v>DER/MG</v>
          </cell>
          <cell r="F51" t="str">
            <v>TRANSPORTE   DE   MATERIAL   DE   QUALQUER   NATUREZA   EM  CAMINHÃO DMT &gt; 5 KM (DENTRO DO PERÍMETRO URBANO)</v>
          </cell>
          <cell r="G51" t="str">
            <v>M3XKM</v>
          </cell>
          <cell r="H51">
            <v>0</v>
          </cell>
          <cell r="I51">
            <v>0</v>
          </cell>
          <cell r="L51">
            <v>0</v>
          </cell>
          <cell r="M51">
            <v>3.2</v>
          </cell>
          <cell r="P51">
            <v>0</v>
          </cell>
          <cell r="Q51">
            <v>3.2</v>
          </cell>
          <cell r="T51">
            <v>0</v>
          </cell>
          <cell r="U51">
            <v>3.2</v>
          </cell>
          <cell r="X51">
            <v>0</v>
          </cell>
          <cell r="Y51">
            <v>3.2</v>
          </cell>
          <cell r="AB51">
            <v>0</v>
          </cell>
          <cell r="AC51">
            <v>3.2</v>
          </cell>
          <cell r="AF51">
            <v>0</v>
          </cell>
          <cell r="AG51">
            <v>3.2</v>
          </cell>
          <cell r="AJ51">
            <v>0</v>
          </cell>
          <cell r="AK51">
            <v>3.2</v>
          </cell>
          <cell r="AN51">
            <v>0</v>
          </cell>
          <cell r="AO51">
            <v>3.2</v>
          </cell>
          <cell r="AR51">
            <v>0</v>
          </cell>
          <cell r="AS51">
            <v>3.2</v>
          </cell>
          <cell r="AV51">
            <v>0</v>
          </cell>
          <cell r="AW51">
            <v>3.2</v>
          </cell>
          <cell r="AZ51">
            <v>0</v>
          </cell>
          <cell r="BA51">
            <v>3.2</v>
          </cell>
          <cell r="BD51">
            <v>0</v>
          </cell>
          <cell r="BE51">
            <v>3.2</v>
          </cell>
          <cell r="BH51">
            <v>0</v>
          </cell>
          <cell r="BI51">
            <v>3.2</v>
          </cell>
          <cell r="BL51">
            <v>0</v>
          </cell>
          <cell r="BM51">
            <v>3.2</v>
          </cell>
          <cell r="BP51">
            <v>0</v>
          </cell>
          <cell r="BQ51">
            <v>3.2</v>
          </cell>
          <cell r="BT51">
            <v>0</v>
          </cell>
          <cell r="BU51">
            <v>3.2</v>
          </cell>
          <cell r="BX51">
            <v>0</v>
          </cell>
          <cell r="BY51">
            <v>3.2</v>
          </cell>
          <cell r="CB51">
            <v>0</v>
          </cell>
          <cell r="CC51">
            <v>3.2</v>
          </cell>
          <cell r="CF51">
            <v>0</v>
          </cell>
          <cell r="CG51">
            <v>3.2</v>
          </cell>
          <cell r="CJ51">
            <v>0</v>
          </cell>
          <cell r="CK51">
            <v>3.2</v>
          </cell>
          <cell r="CN51">
            <v>0</v>
          </cell>
          <cell r="CO51">
            <v>3.2</v>
          </cell>
          <cell r="CR51">
            <v>0</v>
          </cell>
          <cell r="CS51">
            <v>3.2</v>
          </cell>
          <cell r="CV51">
            <v>0</v>
          </cell>
          <cell r="CW51">
            <v>3.2</v>
          </cell>
          <cell r="CZ51">
            <v>0</v>
          </cell>
          <cell r="DA51">
            <v>3.2</v>
          </cell>
          <cell r="DD51">
            <v>0</v>
          </cell>
          <cell r="DE51">
            <v>3.2</v>
          </cell>
          <cell r="DH51">
            <v>0</v>
          </cell>
          <cell r="DI51">
            <v>3.2</v>
          </cell>
          <cell r="DL51">
            <v>0</v>
          </cell>
          <cell r="DM51">
            <v>3.2</v>
          </cell>
          <cell r="DP51">
            <v>0</v>
          </cell>
          <cell r="DQ51">
            <v>3.2</v>
          </cell>
          <cell r="DT51">
            <v>0</v>
          </cell>
          <cell r="DU51">
            <v>3.2</v>
          </cell>
          <cell r="DX51">
            <v>0</v>
          </cell>
          <cell r="DY51">
            <v>3.2</v>
          </cell>
        </row>
        <row r="52">
          <cell r="C52" t="str">
            <v>7.1.3.14</v>
          </cell>
          <cell r="D52">
            <v>4413984</v>
          </cell>
          <cell r="E52" t="str">
            <v>SICRO SERVIÇO</v>
          </cell>
          <cell r="F52" t="str">
            <v>REGULARIZAÇÃO DE BOTA-FORA COM ESPALHAMENTO E COMPACTAÇÃO</v>
          </cell>
          <cell r="G52" t="str">
            <v>M³</v>
          </cell>
          <cell r="H52">
            <v>0</v>
          </cell>
          <cell r="I52">
            <v>0</v>
          </cell>
          <cell r="L52">
            <v>0</v>
          </cell>
          <cell r="M52">
            <v>2.25</v>
          </cell>
          <cell r="P52">
            <v>0</v>
          </cell>
          <cell r="Q52">
            <v>2.25</v>
          </cell>
          <cell r="T52">
            <v>0</v>
          </cell>
          <cell r="U52">
            <v>2.25</v>
          </cell>
          <cell r="X52">
            <v>0</v>
          </cell>
          <cell r="Y52">
            <v>2.25</v>
          </cell>
          <cell r="AB52">
            <v>0</v>
          </cell>
          <cell r="AC52">
            <v>2.25</v>
          </cell>
          <cell r="AF52">
            <v>0</v>
          </cell>
          <cell r="AG52">
            <v>2.25</v>
          </cell>
          <cell r="AJ52">
            <v>0</v>
          </cell>
          <cell r="AK52">
            <v>2.25</v>
          </cell>
          <cell r="AN52">
            <v>0</v>
          </cell>
          <cell r="AO52">
            <v>2.25</v>
          </cell>
          <cell r="AR52">
            <v>0</v>
          </cell>
          <cell r="AS52">
            <v>2.25</v>
          </cell>
          <cell r="AV52">
            <v>0</v>
          </cell>
          <cell r="AW52">
            <v>2.25</v>
          </cell>
          <cell r="AZ52">
            <v>0</v>
          </cell>
          <cell r="BA52">
            <v>2.25</v>
          </cell>
          <cell r="BD52">
            <v>0</v>
          </cell>
          <cell r="BE52">
            <v>2.25</v>
          </cell>
          <cell r="BH52">
            <v>0</v>
          </cell>
          <cell r="BI52">
            <v>2.25</v>
          </cell>
          <cell r="BL52">
            <v>0</v>
          </cell>
          <cell r="BM52">
            <v>2.25</v>
          </cell>
          <cell r="BP52">
            <v>0</v>
          </cell>
          <cell r="BQ52">
            <v>2.25</v>
          </cell>
          <cell r="BT52">
            <v>0</v>
          </cell>
          <cell r="BU52">
            <v>2.25</v>
          </cell>
          <cell r="BX52">
            <v>0</v>
          </cell>
          <cell r="BY52">
            <v>2.25</v>
          </cell>
          <cell r="CB52">
            <v>0</v>
          </cell>
          <cell r="CC52">
            <v>2.25</v>
          </cell>
          <cell r="CF52">
            <v>0</v>
          </cell>
          <cell r="CG52">
            <v>2.25</v>
          </cell>
          <cell r="CJ52">
            <v>0</v>
          </cell>
          <cell r="CK52">
            <v>2.25</v>
          </cell>
          <cell r="CN52">
            <v>0</v>
          </cell>
          <cell r="CO52">
            <v>2.25</v>
          </cell>
          <cell r="CR52">
            <v>0</v>
          </cell>
          <cell r="CS52">
            <v>2.25</v>
          </cell>
          <cell r="CV52">
            <v>0</v>
          </cell>
          <cell r="CW52">
            <v>2.25</v>
          </cell>
          <cell r="CZ52">
            <v>0</v>
          </cell>
          <cell r="DA52">
            <v>2.25</v>
          </cell>
          <cell r="DD52">
            <v>0</v>
          </cell>
          <cell r="DE52">
            <v>2.25</v>
          </cell>
          <cell r="DH52">
            <v>0</v>
          </cell>
          <cell r="DI52">
            <v>2.25</v>
          </cell>
          <cell r="DL52">
            <v>0</v>
          </cell>
          <cell r="DM52">
            <v>2.25</v>
          </cell>
          <cell r="DP52">
            <v>0</v>
          </cell>
          <cell r="DQ52">
            <v>2.25</v>
          </cell>
          <cell r="DT52">
            <v>0</v>
          </cell>
          <cell r="DU52">
            <v>2.25</v>
          </cell>
          <cell r="DX52">
            <v>0</v>
          </cell>
          <cell r="DY52">
            <v>2.25</v>
          </cell>
        </row>
        <row r="53">
          <cell r="C53" t="str">
            <v>7.1.4</v>
          </cell>
          <cell r="F53" t="str">
            <v>Aterro</v>
          </cell>
        </row>
        <row r="54">
          <cell r="C54" t="str">
            <v>7.1.4.1</v>
          </cell>
          <cell r="D54" t="str">
            <v>RO-40252</v>
          </cell>
          <cell r="E54" t="str">
            <v>DER/MG</v>
          </cell>
          <cell r="F54" t="str">
            <v>COMPACTAÇÃO DE ATERRO A 100% DO PROCTOR INTERMEDIÁRIO</v>
          </cell>
          <cell r="G54" t="str">
            <v>M3</v>
          </cell>
          <cell r="H54">
            <v>0</v>
          </cell>
          <cell r="I54">
            <v>0</v>
          </cell>
          <cell r="L54">
            <v>0</v>
          </cell>
          <cell r="M54">
            <v>3.21</v>
          </cell>
          <cell r="P54">
            <v>0</v>
          </cell>
          <cell r="Q54">
            <v>3.21</v>
          </cell>
          <cell r="T54">
            <v>0</v>
          </cell>
          <cell r="U54">
            <v>3.21</v>
          </cell>
          <cell r="X54">
            <v>0</v>
          </cell>
          <cell r="Y54">
            <v>3.21</v>
          </cell>
          <cell r="AB54">
            <v>0</v>
          </cell>
          <cell r="AC54">
            <v>3.21</v>
          </cell>
          <cell r="AF54">
            <v>0</v>
          </cell>
          <cell r="AG54">
            <v>3.21</v>
          </cell>
          <cell r="AJ54">
            <v>0</v>
          </cell>
          <cell r="AK54">
            <v>3.21</v>
          </cell>
          <cell r="AN54">
            <v>0</v>
          </cell>
          <cell r="AO54">
            <v>3.21</v>
          </cell>
          <cell r="AR54">
            <v>0</v>
          </cell>
          <cell r="AS54">
            <v>3.21</v>
          </cell>
          <cell r="AV54">
            <v>0</v>
          </cell>
          <cell r="AW54">
            <v>3.21</v>
          </cell>
          <cell r="AZ54">
            <v>0</v>
          </cell>
          <cell r="BA54">
            <v>3.21</v>
          </cell>
          <cell r="BD54">
            <v>0</v>
          </cell>
          <cell r="BE54">
            <v>3.21</v>
          </cell>
          <cell r="BH54">
            <v>0</v>
          </cell>
          <cell r="BI54">
            <v>3.21</v>
          </cell>
          <cell r="BL54">
            <v>0</v>
          </cell>
          <cell r="BM54">
            <v>3.21</v>
          </cell>
          <cell r="BP54">
            <v>0</v>
          </cell>
          <cell r="BQ54">
            <v>3.21</v>
          </cell>
          <cell r="BT54">
            <v>0</v>
          </cell>
          <cell r="BU54">
            <v>3.21</v>
          </cell>
          <cell r="BX54">
            <v>0</v>
          </cell>
          <cell r="BY54">
            <v>3.21</v>
          </cell>
          <cell r="CB54">
            <v>0</v>
          </cell>
          <cell r="CC54">
            <v>3.21</v>
          </cell>
          <cell r="CF54">
            <v>0</v>
          </cell>
          <cell r="CG54">
            <v>3.21</v>
          </cell>
          <cell r="CJ54">
            <v>0</v>
          </cell>
          <cell r="CK54">
            <v>3.21</v>
          </cell>
          <cell r="CN54">
            <v>0</v>
          </cell>
          <cell r="CO54">
            <v>3.21</v>
          </cell>
          <cell r="CR54">
            <v>0</v>
          </cell>
          <cell r="CS54">
            <v>3.21</v>
          </cell>
          <cell r="CV54">
            <v>0</v>
          </cell>
          <cell r="CW54">
            <v>3.21</v>
          </cell>
          <cell r="CZ54">
            <v>0</v>
          </cell>
          <cell r="DA54">
            <v>3.21</v>
          </cell>
          <cell r="DD54">
            <v>0</v>
          </cell>
          <cell r="DE54">
            <v>3.21</v>
          </cell>
          <cell r="DH54">
            <v>0</v>
          </cell>
          <cell r="DI54">
            <v>3.21</v>
          </cell>
          <cell r="DL54">
            <v>0</v>
          </cell>
          <cell r="DM54">
            <v>3.21</v>
          </cell>
          <cell r="DP54">
            <v>0</v>
          </cell>
          <cell r="DQ54">
            <v>3.21</v>
          </cell>
          <cell r="DT54">
            <v>0</v>
          </cell>
          <cell r="DU54">
            <v>3.21</v>
          </cell>
          <cell r="DX54">
            <v>0</v>
          </cell>
          <cell r="DY54">
            <v>3.21</v>
          </cell>
        </row>
        <row r="55">
          <cell r="C55" t="str">
            <v>7.1.4.2</v>
          </cell>
          <cell r="D55" t="str">
            <v>RO-40251</v>
          </cell>
          <cell r="E55" t="str">
            <v>DER/MG</v>
          </cell>
          <cell r="F55" t="str">
            <v>COMPACTAÇÃO DE ATERRO A 100% PROCTOR NORMAL</v>
          </cell>
          <cell r="G55" t="str">
            <v>M3</v>
          </cell>
          <cell r="H55">
            <v>27438.890000000003</v>
          </cell>
          <cell r="I55">
            <v>82865.429999999993</v>
          </cell>
          <cell r="L55">
            <v>0</v>
          </cell>
          <cell r="M55">
            <v>3.02</v>
          </cell>
          <cell r="P55">
            <v>0</v>
          </cell>
          <cell r="Q55">
            <v>3.02</v>
          </cell>
          <cell r="T55">
            <v>0</v>
          </cell>
          <cell r="U55">
            <v>3.02</v>
          </cell>
          <cell r="X55">
            <v>0</v>
          </cell>
          <cell r="Y55">
            <v>3.02</v>
          </cell>
          <cell r="AB55">
            <v>0</v>
          </cell>
          <cell r="AC55">
            <v>3.02</v>
          </cell>
          <cell r="AF55">
            <v>0</v>
          </cell>
          <cell r="AG55">
            <v>3.02</v>
          </cell>
          <cell r="AJ55">
            <v>0</v>
          </cell>
          <cell r="AK55">
            <v>3.02</v>
          </cell>
          <cell r="AN55">
            <v>0</v>
          </cell>
          <cell r="AO55">
            <v>3.02</v>
          </cell>
          <cell r="AR55">
            <v>0</v>
          </cell>
          <cell r="AS55">
            <v>3.02</v>
          </cell>
          <cell r="AV55">
            <v>0</v>
          </cell>
          <cell r="AW55">
            <v>3.02</v>
          </cell>
          <cell r="AZ55">
            <v>800.4</v>
          </cell>
          <cell r="BA55">
            <v>3.02</v>
          </cell>
          <cell r="BD55">
            <v>18878.740000000002</v>
          </cell>
          <cell r="BE55">
            <v>3.02</v>
          </cell>
          <cell r="BH55">
            <v>0</v>
          </cell>
          <cell r="BI55">
            <v>3.02</v>
          </cell>
          <cell r="BL55">
            <v>7759.7499999999991</v>
          </cell>
          <cell r="BM55">
            <v>3.02</v>
          </cell>
          <cell r="BP55">
            <v>0</v>
          </cell>
          <cell r="BQ55">
            <v>3.02</v>
          </cell>
          <cell r="BT55">
            <v>0</v>
          </cell>
          <cell r="BU55">
            <v>3.02</v>
          </cell>
          <cell r="BX55">
            <v>0</v>
          </cell>
          <cell r="BY55">
            <v>3.02</v>
          </cell>
          <cell r="CB55">
            <v>0</v>
          </cell>
          <cell r="CC55">
            <v>3.02</v>
          </cell>
          <cell r="CF55">
            <v>0</v>
          </cell>
          <cell r="CG55">
            <v>3.02</v>
          </cell>
          <cell r="CJ55">
            <v>0</v>
          </cell>
          <cell r="CK55">
            <v>3.02</v>
          </cell>
          <cell r="CN55">
            <v>0</v>
          </cell>
          <cell r="CO55">
            <v>3.02</v>
          </cell>
          <cell r="CR55">
            <v>0</v>
          </cell>
          <cell r="CS55">
            <v>3.02</v>
          </cell>
          <cell r="CV55">
            <v>0</v>
          </cell>
          <cell r="CW55">
            <v>3.02</v>
          </cell>
          <cell r="CZ55">
            <v>0</v>
          </cell>
          <cell r="DA55">
            <v>3.02</v>
          </cell>
          <cell r="DD55">
            <v>0</v>
          </cell>
          <cell r="DE55">
            <v>3.02</v>
          </cell>
          <cell r="DH55">
            <v>0</v>
          </cell>
          <cell r="DI55">
            <v>3.02</v>
          </cell>
          <cell r="DL55">
            <v>0</v>
          </cell>
          <cell r="DM55">
            <v>3.02</v>
          </cell>
          <cell r="DP55">
            <v>0</v>
          </cell>
          <cell r="DQ55">
            <v>3.02</v>
          </cell>
          <cell r="DT55">
            <v>0</v>
          </cell>
          <cell r="DU55">
            <v>3.02</v>
          </cell>
          <cell r="DX55">
            <v>0</v>
          </cell>
          <cell r="DY55">
            <v>3.02</v>
          </cell>
        </row>
        <row r="56">
          <cell r="C56" t="str">
            <v>7.1.5</v>
          </cell>
          <cell r="F56" t="str">
            <v>Emprétimo e Bota-Fora</v>
          </cell>
        </row>
        <row r="57">
          <cell r="C57" t="str">
            <v>7.1.5.1</v>
          </cell>
          <cell r="D57" t="str">
            <v>RO-41087</v>
          </cell>
          <cell r="E57" t="str">
            <v>DER/MG</v>
          </cell>
          <cell r="F57" t="str">
            <v>ESCAVAÇÃO  E  CARGA  DE  MATERIAL  DE  JAZIDA (INCLUSIVE  EXPURGO E CAPEAMENTO)</v>
          </cell>
          <cell r="G57" t="str">
            <v>M3</v>
          </cell>
          <cell r="H57">
            <v>0</v>
          </cell>
          <cell r="I57">
            <v>0</v>
          </cell>
          <cell r="L57">
            <v>0</v>
          </cell>
          <cell r="M57">
            <v>5.56</v>
          </cell>
          <cell r="P57">
            <v>0</v>
          </cell>
          <cell r="Q57">
            <v>5.56</v>
          </cell>
          <cell r="T57">
            <v>0</v>
          </cell>
          <cell r="U57">
            <v>5.56</v>
          </cell>
          <cell r="X57">
            <v>0</v>
          </cell>
          <cell r="Y57">
            <v>5.56</v>
          </cell>
          <cell r="AB57">
            <v>0</v>
          </cell>
          <cell r="AC57">
            <v>5.56</v>
          </cell>
          <cell r="AF57">
            <v>0</v>
          </cell>
          <cell r="AG57">
            <v>5.56</v>
          </cell>
          <cell r="AJ57">
            <v>0</v>
          </cell>
          <cell r="AK57">
            <v>5.56</v>
          </cell>
          <cell r="AN57">
            <v>0</v>
          </cell>
          <cell r="AO57">
            <v>5.56</v>
          </cell>
          <cell r="AR57">
            <v>0</v>
          </cell>
          <cell r="AS57">
            <v>5.56</v>
          </cell>
          <cell r="AV57">
            <v>0</v>
          </cell>
          <cell r="AW57">
            <v>5.56</v>
          </cell>
          <cell r="AZ57">
            <v>0</v>
          </cell>
          <cell r="BA57">
            <v>5.56</v>
          </cell>
          <cell r="BD57">
            <v>0</v>
          </cell>
          <cell r="BE57">
            <v>5.56</v>
          </cell>
          <cell r="BH57">
            <v>0</v>
          </cell>
          <cell r="BI57">
            <v>5.56</v>
          </cell>
          <cell r="BL57">
            <v>0</v>
          </cell>
          <cell r="BM57">
            <v>5.56</v>
          </cell>
          <cell r="BP57">
            <v>0</v>
          </cell>
          <cell r="BQ57">
            <v>5.56</v>
          </cell>
          <cell r="BT57">
            <v>0</v>
          </cell>
          <cell r="BU57">
            <v>5.56</v>
          </cell>
          <cell r="BX57">
            <v>0</v>
          </cell>
          <cell r="BY57">
            <v>5.56</v>
          </cell>
          <cell r="CB57">
            <v>0</v>
          </cell>
          <cell r="CC57">
            <v>5.56</v>
          </cell>
          <cell r="CF57">
            <v>0</v>
          </cell>
          <cell r="CG57">
            <v>5.56</v>
          </cell>
          <cell r="CJ57">
            <v>0</v>
          </cell>
          <cell r="CK57">
            <v>5.56</v>
          </cell>
          <cell r="CN57">
            <v>0</v>
          </cell>
          <cell r="CO57">
            <v>5.56</v>
          </cell>
          <cell r="CR57">
            <v>0</v>
          </cell>
          <cell r="CS57">
            <v>5.56</v>
          </cell>
          <cell r="CV57">
            <v>0</v>
          </cell>
          <cell r="CW57">
            <v>5.56</v>
          </cell>
          <cell r="CZ57">
            <v>0</v>
          </cell>
          <cell r="DA57">
            <v>5.56</v>
          </cell>
          <cell r="DD57">
            <v>0</v>
          </cell>
          <cell r="DE57">
            <v>5.56</v>
          </cell>
          <cell r="DH57">
            <v>0</v>
          </cell>
          <cell r="DI57">
            <v>5.56</v>
          </cell>
          <cell r="DL57">
            <v>0</v>
          </cell>
          <cell r="DM57">
            <v>5.56</v>
          </cell>
          <cell r="DP57">
            <v>0</v>
          </cell>
          <cell r="DQ57">
            <v>5.56</v>
          </cell>
          <cell r="DT57">
            <v>0</v>
          </cell>
          <cell r="DU57">
            <v>5.56</v>
          </cell>
          <cell r="DX57">
            <v>0</v>
          </cell>
          <cell r="DY57">
            <v>5.56</v>
          </cell>
        </row>
        <row r="58">
          <cell r="C58" t="str">
            <v>7.1.5.2</v>
          </cell>
          <cell r="D58" t="str">
            <v>ED-51130</v>
          </cell>
          <cell r="E58" t="str">
            <v>DER/MG</v>
          </cell>
          <cell r="F58" t="str">
            <v>TRANSPORTE   DE   MATERIAL   DE   QUALQUER   NATUREZA   EM  CAMINHÃO DMT &gt; 5 KM (DENTRO DO PERÍMETRO URBANO)</v>
          </cell>
          <cell r="G58" t="str">
            <v>M3XKM</v>
          </cell>
          <cell r="H58">
            <v>0</v>
          </cell>
          <cell r="I58">
            <v>0</v>
          </cell>
          <cell r="L58">
            <v>0</v>
          </cell>
          <cell r="M58">
            <v>3.2</v>
          </cell>
          <cell r="P58">
            <v>0</v>
          </cell>
          <cell r="Q58">
            <v>3.2</v>
          </cell>
          <cell r="T58">
            <v>0</v>
          </cell>
          <cell r="U58">
            <v>3.2</v>
          </cell>
          <cell r="X58">
            <v>0</v>
          </cell>
          <cell r="Y58">
            <v>3.2</v>
          </cell>
          <cell r="AB58">
            <v>0</v>
          </cell>
          <cell r="AC58">
            <v>3.2</v>
          </cell>
          <cell r="AF58">
            <v>0</v>
          </cell>
          <cell r="AG58">
            <v>3.2</v>
          </cell>
          <cell r="AJ58">
            <v>0</v>
          </cell>
          <cell r="AK58">
            <v>3.2</v>
          </cell>
          <cell r="AN58">
            <v>0</v>
          </cell>
          <cell r="AO58">
            <v>3.2</v>
          </cell>
          <cell r="AR58">
            <v>0</v>
          </cell>
          <cell r="AS58">
            <v>3.2</v>
          </cell>
          <cell r="AV58">
            <v>0</v>
          </cell>
          <cell r="AW58">
            <v>3.2</v>
          </cell>
          <cell r="AZ58">
            <v>0</v>
          </cell>
          <cell r="BA58">
            <v>3.2</v>
          </cell>
          <cell r="BD58">
            <v>0</v>
          </cell>
          <cell r="BE58">
            <v>3.2</v>
          </cell>
          <cell r="BH58">
            <v>0</v>
          </cell>
          <cell r="BI58">
            <v>3.2</v>
          </cell>
          <cell r="BL58">
            <v>0</v>
          </cell>
          <cell r="BM58">
            <v>3.2</v>
          </cell>
          <cell r="BP58">
            <v>0</v>
          </cell>
          <cell r="BQ58">
            <v>3.2</v>
          </cell>
          <cell r="BT58">
            <v>0</v>
          </cell>
          <cell r="BU58">
            <v>3.2</v>
          </cell>
          <cell r="BX58">
            <v>0</v>
          </cell>
          <cell r="BY58">
            <v>3.2</v>
          </cell>
          <cell r="CB58">
            <v>0</v>
          </cell>
          <cell r="CC58">
            <v>3.2</v>
          </cell>
          <cell r="CF58">
            <v>0</v>
          </cell>
          <cell r="CG58">
            <v>3.2</v>
          </cell>
          <cell r="CJ58">
            <v>0</v>
          </cell>
          <cell r="CK58">
            <v>3.2</v>
          </cell>
          <cell r="CN58">
            <v>0</v>
          </cell>
          <cell r="CO58">
            <v>3.2</v>
          </cell>
          <cell r="CR58">
            <v>0</v>
          </cell>
          <cell r="CS58">
            <v>3.2</v>
          </cell>
          <cell r="CV58">
            <v>0</v>
          </cell>
          <cell r="CW58">
            <v>3.2</v>
          </cell>
          <cell r="CZ58">
            <v>0</v>
          </cell>
          <cell r="DA58">
            <v>3.2</v>
          </cell>
          <cell r="DD58">
            <v>0</v>
          </cell>
          <cell r="DE58">
            <v>3.2</v>
          </cell>
          <cell r="DH58">
            <v>0</v>
          </cell>
          <cell r="DI58">
            <v>3.2</v>
          </cell>
          <cell r="DL58">
            <v>0</v>
          </cell>
          <cell r="DM58">
            <v>3.2</v>
          </cell>
          <cell r="DP58">
            <v>0</v>
          </cell>
          <cell r="DQ58">
            <v>3.2</v>
          </cell>
          <cell r="DT58">
            <v>0</v>
          </cell>
          <cell r="DU58">
            <v>3.2</v>
          </cell>
          <cell r="DX58">
            <v>0</v>
          </cell>
          <cell r="DY58">
            <v>3.2</v>
          </cell>
        </row>
        <row r="59">
          <cell r="C59" t="str">
            <v>7.1.5.3</v>
          </cell>
          <cell r="D59">
            <v>5915407</v>
          </cell>
          <cell r="E59" t="str">
            <v>SICRO SERVIÇO</v>
          </cell>
          <cell r="F59" t="str">
            <v>CARGA, MANOBRA E DESCARGA DE AGREGADOS OU SOLOS EM CAMINHÃO BASCULANTE DE 10 M³ - CARGA COM CARREGADEIRA DE 3,40 M³ E DESCARGA LIVRE</v>
          </cell>
          <cell r="G59" t="str">
            <v>T</v>
          </cell>
          <cell r="H59">
            <v>155183.21392499999</v>
          </cell>
          <cell r="I59">
            <v>214152.83000000002</v>
          </cell>
          <cell r="L59">
            <v>0</v>
          </cell>
          <cell r="M59">
            <v>1.38</v>
          </cell>
          <cell r="P59">
            <v>0</v>
          </cell>
          <cell r="Q59">
            <v>1.38</v>
          </cell>
          <cell r="T59">
            <v>0</v>
          </cell>
          <cell r="U59">
            <v>1.38</v>
          </cell>
          <cell r="X59">
            <v>0</v>
          </cell>
          <cell r="Y59">
            <v>1.38</v>
          </cell>
          <cell r="AB59">
            <v>0</v>
          </cell>
          <cell r="AC59">
            <v>1.38</v>
          </cell>
          <cell r="AF59">
            <v>0</v>
          </cell>
          <cell r="AG59">
            <v>1.38</v>
          </cell>
          <cell r="AJ59">
            <v>0</v>
          </cell>
          <cell r="AK59">
            <v>1.38</v>
          </cell>
          <cell r="AN59">
            <v>0</v>
          </cell>
          <cell r="AO59">
            <v>1.38</v>
          </cell>
          <cell r="AR59">
            <v>0</v>
          </cell>
          <cell r="AS59">
            <v>1.38</v>
          </cell>
          <cell r="AV59">
            <v>0</v>
          </cell>
          <cell r="AW59">
            <v>1.38</v>
          </cell>
          <cell r="AZ59">
            <v>8797.7618999999995</v>
          </cell>
          <cell r="BA59">
            <v>1.38</v>
          </cell>
          <cell r="BD59">
            <v>59107.783049999998</v>
          </cell>
          <cell r="BE59">
            <v>1.38</v>
          </cell>
          <cell r="BH59">
            <v>0</v>
          </cell>
          <cell r="BI59">
            <v>1.38</v>
          </cell>
          <cell r="BL59">
            <v>87277.668974999993</v>
          </cell>
          <cell r="BM59">
            <v>1.38</v>
          </cell>
          <cell r="BP59">
            <v>0</v>
          </cell>
          <cell r="BQ59">
            <v>1.38</v>
          </cell>
          <cell r="BT59">
            <v>0</v>
          </cell>
          <cell r="BU59">
            <v>1.38</v>
          </cell>
          <cell r="BX59">
            <v>0</v>
          </cell>
          <cell r="BY59">
            <v>1.38</v>
          </cell>
          <cell r="CB59">
            <v>0</v>
          </cell>
          <cell r="CC59">
            <v>1.38</v>
          </cell>
          <cell r="CF59">
            <v>0</v>
          </cell>
          <cell r="CG59">
            <v>1.38</v>
          </cell>
          <cell r="CJ59">
            <v>0</v>
          </cell>
          <cell r="CK59">
            <v>1.38</v>
          </cell>
          <cell r="CN59">
            <v>0</v>
          </cell>
          <cell r="CO59">
            <v>1.38</v>
          </cell>
          <cell r="CR59">
            <v>0</v>
          </cell>
          <cell r="CS59">
            <v>1.38</v>
          </cell>
          <cell r="CV59">
            <v>0</v>
          </cell>
          <cell r="CW59">
            <v>1.38</v>
          </cell>
          <cell r="CZ59">
            <v>0</v>
          </cell>
          <cell r="DA59">
            <v>1.38</v>
          </cell>
          <cell r="DD59">
            <v>0</v>
          </cell>
          <cell r="DE59">
            <v>1.38</v>
          </cell>
          <cell r="DH59">
            <v>0</v>
          </cell>
          <cell r="DI59">
            <v>1.38</v>
          </cell>
          <cell r="DL59">
            <v>0</v>
          </cell>
          <cell r="DM59">
            <v>1.38</v>
          </cell>
          <cell r="DP59">
            <v>0</v>
          </cell>
          <cell r="DQ59">
            <v>1.38</v>
          </cell>
          <cell r="DT59">
            <v>0</v>
          </cell>
          <cell r="DU59">
            <v>1.38</v>
          </cell>
          <cell r="DX59">
            <v>0</v>
          </cell>
          <cell r="DY59">
            <v>1.38</v>
          </cell>
        </row>
        <row r="60">
          <cell r="C60" t="str">
            <v>7.1.5.4</v>
          </cell>
          <cell r="D60">
            <v>5914374</v>
          </cell>
          <cell r="E60" t="str">
            <v>SICRO SERVIÇO</v>
          </cell>
          <cell r="F60" t="str">
            <v>TRANSPORTE COM CAMINHÃO BASCULANTE DE 10 M³ - RODOVIA EM REVESTIMENTO PRIMÁRIO</v>
          </cell>
          <cell r="G60" t="str">
            <v>TKM</v>
          </cell>
          <cell r="H60">
            <v>1551832.1392499998</v>
          </cell>
          <cell r="I60">
            <v>775916.05</v>
          </cell>
          <cell r="L60">
            <v>0</v>
          </cell>
          <cell r="M60">
            <v>0.5</v>
          </cell>
          <cell r="P60">
            <v>0</v>
          </cell>
          <cell r="Q60">
            <v>0.5</v>
          </cell>
          <cell r="T60">
            <v>0</v>
          </cell>
          <cell r="U60">
            <v>0.5</v>
          </cell>
          <cell r="X60">
            <v>0</v>
          </cell>
          <cell r="Y60">
            <v>0.5</v>
          </cell>
          <cell r="AB60">
            <v>0</v>
          </cell>
          <cell r="AC60">
            <v>0.5</v>
          </cell>
          <cell r="AF60">
            <v>0</v>
          </cell>
          <cell r="AG60">
            <v>0.5</v>
          </cell>
          <cell r="AJ60">
            <v>0</v>
          </cell>
          <cell r="AK60">
            <v>0.5</v>
          </cell>
          <cell r="AN60">
            <v>0</v>
          </cell>
          <cell r="AO60">
            <v>0.5</v>
          </cell>
          <cell r="AR60">
            <v>0</v>
          </cell>
          <cell r="AS60">
            <v>0.5</v>
          </cell>
          <cell r="AV60">
            <v>0</v>
          </cell>
          <cell r="AW60">
            <v>0.5</v>
          </cell>
          <cell r="AZ60">
            <v>87977.618999999992</v>
          </cell>
          <cell r="BA60">
            <v>0.5</v>
          </cell>
          <cell r="BD60">
            <v>591077.83049999992</v>
          </cell>
          <cell r="BE60">
            <v>0.5</v>
          </cell>
          <cell r="BH60">
            <v>0</v>
          </cell>
          <cell r="BI60">
            <v>0.5</v>
          </cell>
          <cell r="BL60">
            <v>872776.6897499999</v>
          </cell>
          <cell r="BM60">
            <v>0.5</v>
          </cell>
          <cell r="BP60">
            <v>0</v>
          </cell>
          <cell r="BQ60">
            <v>0.5</v>
          </cell>
          <cell r="BT60">
            <v>0</v>
          </cell>
          <cell r="BU60">
            <v>0.5</v>
          </cell>
          <cell r="BX60">
            <v>0</v>
          </cell>
          <cell r="BY60">
            <v>0.5</v>
          </cell>
          <cell r="CB60">
            <v>0</v>
          </cell>
          <cell r="CC60">
            <v>0.5</v>
          </cell>
          <cell r="CF60">
            <v>0</v>
          </cell>
          <cell r="CG60">
            <v>0.5</v>
          </cell>
          <cell r="CJ60">
            <v>0</v>
          </cell>
          <cell r="CK60">
            <v>0.5</v>
          </cell>
          <cell r="CN60">
            <v>0</v>
          </cell>
          <cell r="CO60">
            <v>0.5</v>
          </cell>
          <cell r="CR60">
            <v>0</v>
          </cell>
          <cell r="CS60">
            <v>0.5</v>
          </cell>
          <cell r="CV60">
            <v>0</v>
          </cell>
          <cell r="CW60">
            <v>0.5</v>
          </cell>
          <cell r="CZ60">
            <v>0</v>
          </cell>
          <cell r="DA60">
            <v>0.5</v>
          </cell>
          <cell r="DD60">
            <v>0</v>
          </cell>
          <cell r="DE60">
            <v>0.5</v>
          </cell>
          <cell r="DH60">
            <v>0</v>
          </cell>
          <cell r="DI60">
            <v>0.5</v>
          </cell>
          <cell r="DL60">
            <v>0</v>
          </cell>
          <cell r="DM60">
            <v>0.5</v>
          </cell>
          <cell r="DP60">
            <v>0</v>
          </cell>
          <cell r="DQ60">
            <v>0.5</v>
          </cell>
          <cell r="DT60">
            <v>0</v>
          </cell>
          <cell r="DU60">
            <v>0.5</v>
          </cell>
          <cell r="DX60">
            <v>0</v>
          </cell>
          <cell r="DY60">
            <v>0.5</v>
          </cell>
        </row>
        <row r="61">
          <cell r="C61" t="str">
            <v>7.1.5.5</v>
          </cell>
          <cell r="D61">
            <v>5915405</v>
          </cell>
          <cell r="E61" t="str">
            <v>SICRO SERVIÇO</v>
          </cell>
          <cell r="F61" t="str">
            <v>CARGA, MANOBRA E DESCARGA DE BLOCOS DE ROCHA EM CAMINHÃO BASCULANTE DE 8 M³ - CARGA COM CARREGADEIRA DE 1,72 M³ E DESCARGA LIVRE</v>
          </cell>
          <cell r="G61" t="str">
            <v>T</v>
          </cell>
          <cell r="H61">
            <v>11933.679901250009</v>
          </cell>
          <cell r="I61">
            <v>38307.089999999997</v>
          </cell>
          <cell r="L61">
            <v>0</v>
          </cell>
          <cell r="M61">
            <v>3.21</v>
          </cell>
          <cell r="P61">
            <v>0</v>
          </cell>
          <cell r="Q61">
            <v>3.21</v>
          </cell>
          <cell r="T61">
            <v>0</v>
          </cell>
          <cell r="U61">
            <v>3.21</v>
          </cell>
          <cell r="X61">
            <v>0</v>
          </cell>
          <cell r="Y61">
            <v>3.21</v>
          </cell>
          <cell r="AB61">
            <v>0</v>
          </cell>
          <cell r="AC61">
            <v>3.21</v>
          </cell>
          <cell r="AF61">
            <v>0</v>
          </cell>
          <cell r="AG61">
            <v>3.21</v>
          </cell>
          <cell r="AJ61">
            <v>0</v>
          </cell>
          <cell r="AK61">
            <v>3.21</v>
          </cell>
          <cell r="AN61">
            <v>0</v>
          </cell>
          <cell r="AO61">
            <v>3.21</v>
          </cell>
          <cell r="AR61">
            <v>0</v>
          </cell>
          <cell r="AS61">
            <v>3.21</v>
          </cell>
          <cell r="AV61">
            <v>0</v>
          </cell>
          <cell r="AW61">
            <v>3.21</v>
          </cell>
          <cell r="AZ61">
            <v>676.55303500000048</v>
          </cell>
          <cell r="BA61">
            <v>3.21</v>
          </cell>
          <cell r="BD61">
            <v>4545.4230825000041</v>
          </cell>
          <cell r="BE61">
            <v>3.21</v>
          </cell>
          <cell r="BH61">
            <v>0</v>
          </cell>
          <cell r="BI61">
            <v>3.21</v>
          </cell>
          <cell r="BL61">
            <v>6711.7037837500047</v>
          </cell>
          <cell r="BM61">
            <v>3.21</v>
          </cell>
          <cell r="BP61">
            <v>0</v>
          </cell>
          <cell r="BQ61">
            <v>3.21</v>
          </cell>
          <cell r="BT61">
            <v>0</v>
          </cell>
          <cell r="BU61">
            <v>3.21</v>
          </cell>
          <cell r="BX61">
            <v>0</v>
          </cell>
          <cell r="BY61">
            <v>3.21</v>
          </cell>
          <cell r="CB61">
            <v>0</v>
          </cell>
          <cell r="CC61">
            <v>3.21</v>
          </cell>
          <cell r="CF61">
            <v>0</v>
          </cell>
          <cell r="CG61">
            <v>3.21</v>
          </cell>
          <cell r="CJ61">
            <v>0</v>
          </cell>
          <cell r="CK61">
            <v>3.21</v>
          </cell>
          <cell r="CN61">
            <v>0</v>
          </cell>
          <cell r="CO61">
            <v>3.21</v>
          </cell>
          <cell r="CR61">
            <v>0</v>
          </cell>
          <cell r="CS61">
            <v>3.21</v>
          </cell>
          <cell r="CV61">
            <v>0</v>
          </cell>
          <cell r="CW61">
            <v>3.21</v>
          </cell>
          <cell r="CZ61">
            <v>0</v>
          </cell>
          <cell r="DA61">
            <v>3.21</v>
          </cell>
          <cell r="DD61">
            <v>0</v>
          </cell>
          <cell r="DE61">
            <v>3.21</v>
          </cell>
          <cell r="DH61">
            <v>0</v>
          </cell>
          <cell r="DI61">
            <v>3.21</v>
          </cell>
          <cell r="DL61">
            <v>0</v>
          </cell>
          <cell r="DM61">
            <v>3.21</v>
          </cell>
          <cell r="DP61">
            <v>0</v>
          </cell>
          <cell r="DQ61">
            <v>3.21</v>
          </cell>
          <cell r="DT61">
            <v>0</v>
          </cell>
          <cell r="DU61">
            <v>3.21</v>
          </cell>
          <cell r="DX61">
            <v>0</v>
          </cell>
          <cell r="DY61">
            <v>3.21</v>
          </cell>
        </row>
        <row r="62">
          <cell r="C62" t="str">
            <v>7.1.5.6</v>
          </cell>
          <cell r="D62">
            <v>5914347</v>
          </cell>
          <cell r="E62" t="str">
            <v>SICRO SERVIÇO</v>
          </cell>
          <cell r="F62" t="str">
            <v>TRANSPORTE DE MATERIAL DE 3ª CATEGORIA COM CAMINHÃO BASCULANTE DE 8 M³ PARA ROCHA - RODOVIA EM REVESTIMENTO PRIMÁRIO</v>
          </cell>
          <cell r="G62" t="str">
            <v>TKM</v>
          </cell>
          <cell r="H62">
            <v>119336.79901250009</v>
          </cell>
          <cell r="I62">
            <v>95469.43</v>
          </cell>
          <cell r="L62">
            <v>0</v>
          </cell>
          <cell r="M62">
            <v>0.8</v>
          </cell>
          <cell r="P62">
            <v>0</v>
          </cell>
          <cell r="Q62">
            <v>0.8</v>
          </cell>
          <cell r="T62">
            <v>0</v>
          </cell>
          <cell r="U62">
            <v>0.8</v>
          </cell>
          <cell r="X62">
            <v>0</v>
          </cell>
          <cell r="Y62">
            <v>0.8</v>
          </cell>
          <cell r="AB62">
            <v>0</v>
          </cell>
          <cell r="AC62">
            <v>0.8</v>
          </cell>
          <cell r="AF62">
            <v>0</v>
          </cell>
          <cell r="AG62">
            <v>0.8</v>
          </cell>
          <cell r="AJ62">
            <v>0</v>
          </cell>
          <cell r="AK62">
            <v>0.8</v>
          </cell>
          <cell r="AN62">
            <v>0</v>
          </cell>
          <cell r="AO62">
            <v>0.8</v>
          </cell>
          <cell r="AR62">
            <v>0</v>
          </cell>
          <cell r="AS62">
            <v>0.8</v>
          </cell>
          <cell r="AV62">
            <v>0</v>
          </cell>
          <cell r="AW62">
            <v>0.8</v>
          </cell>
          <cell r="AZ62">
            <v>6765.5303500000045</v>
          </cell>
          <cell r="BA62">
            <v>0.8</v>
          </cell>
          <cell r="BD62">
            <v>45454.230825000042</v>
          </cell>
          <cell r="BE62">
            <v>0.8</v>
          </cell>
          <cell r="BH62">
            <v>0</v>
          </cell>
          <cell r="BI62">
            <v>0.8</v>
          </cell>
          <cell r="BL62">
            <v>67117.037837500044</v>
          </cell>
          <cell r="BM62">
            <v>0.8</v>
          </cell>
          <cell r="BP62">
            <v>0</v>
          </cell>
          <cell r="BQ62">
            <v>0.8</v>
          </cell>
          <cell r="BT62">
            <v>0</v>
          </cell>
          <cell r="BU62">
            <v>0.8</v>
          </cell>
          <cell r="BX62">
            <v>0</v>
          </cell>
          <cell r="BY62">
            <v>0.8</v>
          </cell>
          <cell r="CB62">
            <v>0</v>
          </cell>
          <cell r="CC62">
            <v>0.8</v>
          </cell>
          <cell r="CF62">
            <v>0</v>
          </cell>
          <cell r="CG62">
            <v>0.8</v>
          </cell>
          <cell r="CJ62">
            <v>0</v>
          </cell>
          <cell r="CK62">
            <v>0.8</v>
          </cell>
          <cell r="CN62">
            <v>0</v>
          </cell>
          <cell r="CO62">
            <v>0.8</v>
          </cell>
          <cell r="CR62">
            <v>0</v>
          </cell>
          <cell r="CS62">
            <v>0.8</v>
          </cell>
          <cell r="CV62">
            <v>0</v>
          </cell>
          <cell r="CW62">
            <v>0.8</v>
          </cell>
          <cell r="CZ62">
            <v>0</v>
          </cell>
          <cell r="DA62">
            <v>0.8</v>
          </cell>
          <cell r="DD62">
            <v>0</v>
          </cell>
          <cell r="DE62">
            <v>0.8</v>
          </cell>
          <cell r="DH62">
            <v>0</v>
          </cell>
          <cell r="DI62">
            <v>0.8</v>
          </cell>
          <cell r="DL62">
            <v>0</v>
          </cell>
          <cell r="DM62">
            <v>0.8</v>
          </cell>
          <cell r="DP62">
            <v>0</v>
          </cell>
          <cell r="DQ62">
            <v>0.8</v>
          </cell>
          <cell r="DT62">
            <v>0</v>
          </cell>
          <cell r="DU62">
            <v>0.8</v>
          </cell>
          <cell r="DX62">
            <v>0</v>
          </cell>
          <cell r="DY62">
            <v>0.8</v>
          </cell>
        </row>
        <row r="63">
          <cell r="C63" t="str">
            <v>7.1.5.7</v>
          </cell>
          <cell r="D63" t="str">
            <v>RO-42263</v>
          </cell>
          <cell r="E63" t="str">
            <v>DER/MG</v>
          </cell>
          <cell r="F63" t="str">
            <v>ESPALHAMENTO DE MATERIAL EM BOTA-FORA</v>
          </cell>
          <cell r="G63" t="str">
            <v>M3</v>
          </cell>
          <cell r="H63">
            <v>90750.417499999996</v>
          </cell>
          <cell r="I63">
            <v>15427.56</v>
          </cell>
          <cell r="L63">
            <v>0</v>
          </cell>
          <cell r="M63">
            <v>0.17</v>
          </cell>
          <cell r="P63">
            <v>0</v>
          </cell>
          <cell r="Q63">
            <v>0.17</v>
          </cell>
          <cell r="T63">
            <v>0</v>
          </cell>
          <cell r="U63">
            <v>0.17</v>
          </cell>
          <cell r="X63">
            <v>0</v>
          </cell>
          <cell r="Y63">
            <v>0.17</v>
          </cell>
          <cell r="AB63">
            <v>0</v>
          </cell>
          <cell r="AC63">
            <v>0.17</v>
          </cell>
          <cell r="AF63">
            <v>0</v>
          </cell>
          <cell r="AG63">
            <v>0.17</v>
          </cell>
          <cell r="AJ63">
            <v>0</v>
          </cell>
          <cell r="AK63">
            <v>0.17</v>
          </cell>
          <cell r="AN63">
            <v>0</v>
          </cell>
          <cell r="AO63">
            <v>0.17</v>
          </cell>
          <cell r="AR63">
            <v>0</v>
          </cell>
          <cell r="AS63">
            <v>0.17</v>
          </cell>
          <cell r="AV63">
            <v>0</v>
          </cell>
          <cell r="AW63">
            <v>0.17</v>
          </cell>
          <cell r="AZ63">
            <v>5144.8899999999994</v>
          </cell>
          <cell r="BA63">
            <v>0.17</v>
          </cell>
          <cell r="BD63">
            <v>34565.955000000002</v>
          </cell>
          <cell r="BE63">
            <v>0.17</v>
          </cell>
          <cell r="BH63">
            <v>0</v>
          </cell>
          <cell r="BI63">
            <v>0.17</v>
          </cell>
          <cell r="BL63">
            <v>51039.572499999995</v>
          </cell>
          <cell r="BM63">
            <v>0.17</v>
          </cell>
          <cell r="BP63">
            <v>0</v>
          </cell>
          <cell r="BQ63">
            <v>0.17</v>
          </cell>
          <cell r="BT63">
            <v>0</v>
          </cell>
          <cell r="BU63">
            <v>0.17</v>
          </cell>
          <cell r="BX63">
            <v>0</v>
          </cell>
          <cell r="BY63">
            <v>0.17</v>
          </cell>
          <cell r="CB63">
            <v>0</v>
          </cell>
          <cell r="CC63">
            <v>0.17</v>
          </cell>
          <cell r="CF63">
            <v>0</v>
          </cell>
          <cell r="CG63">
            <v>0.17</v>
          </cell>
          <cell r="CJ63">
            <v>0</v>
          </cell>
          <cell r="CK63">
            <v>0.17</v>
          </cell>
          <cell r="CN63">
            <v>0</v>
          </cell>
          <cell r="CO63">
            <v>0.17</v>
          </cell>
          <cell r="CR63">
            <v>0</v>
          </cell>
          <cell r="CS63">
            <v>0.17</v>
          </cell>
          <cell r="CV63">
            <v>0</v>
          </cell>
          <cell r="CW63">
            <v>0.17</v>
          </cell>
          <cell r="CZ63">
            <v>0</v>
          </cell>
          <cell r="DA63">
            <v>0.17</v>
          </cell>
          <cell r="DD63">
            <v>0</v>
          </cell>
          <cell r="DE63">
            <v>0.17</v>
          </cell>
          <cell r="DH63">
            <v>0</v>
          </cell>
          <cell r="DI63">
            <v>0.17</v>
          </cell>
          <cell r="DL63">
            <v>0</v>
          </cell>
          <cell r="DM63">
            <v>0.17</v>
          </cell>
          <cell r="DP63">
            <v>0</v>
          </cell>
          <cell r="DQ63">
            <v>0.17</v>
          </cell>
          <cell r="DT63">
            <v>0</v>
          </cell>
          <cell r="DU63">
            <v>0.17</v>
          </cell>
          <cell r="DX63">
            <v>0</v>
          </cell>
          <cell r="DY63">
            <v>0.17</v>
          </cell>
        </row>
        <row r="64">
          <cell r="C64" t="str">
            <v>7.1.5.8</v>
          </cell>
          <cell r="D64" t="str">
            <v>RO-40241</v>
          </cell>
          <cell r="E64" t="str">
            <v>DER/MG</v>
          </cell>
          <cell r="F64" t="str">
            <v>COMPACTAÇÃO DE BOTA-FORA A 80% PROCTOR NORMAL</v>
          </cell>
          <cell r="G64" t="str">
            <v>M3</v>
          </cell>
          <cell r="H64">
            <v>90750.417499999996</v>
          </cell>
          <cell r="I64">
            <v>192390.87</v>
          </cell>
          <cell r="L64">
            <v>0</v>
          </cell>
          <cell r="M64">
            <v>2.12</v>
          </cell>
          <cell r="P64">
            <v>0</v>
          </cell>
          <cell r="Q64">
            <v>2.12</v>
          </cell>
          <cell r="T64">
            <v>0</v>
          </cell>
          <cell r="U64">
            <v>2.12</v>
          </cell>
          <cell r="X64">
            <v>0</v>
          </cell>
          <cell r="Y64">
            <v>2.12</v>
          </cell>
          <cell r="AB64">
            <v>0</v>
          </cell>
          <cell r="AC64">
            <v>2.12</v>
          </cell>
          <cell r="AF64">
            <v>0</v>
          </cell>
          <cell r="AG64">
            <v>2.12</v>
          </cell>
          <cell r="AJ64">
            <v>0</v>
          </cell>
          <cell r="AK64">
            <v>2.12</v>
          </cell>
          <cell r="AN64">
            <v>0</v>
          </cell>
          <cell r="AO64">
            <v>2.12</v>
          </cell>
          <cell r="AR64">
            <v>0</v>
          </cell>
          <cell r="AS64">
            <v>2.12</v>
          </cell>
          <cell r="AV64">
            <v>0</v>
          </cell>
          <cell r="AW64">
            <v>2.12</v>
          </cell>
          <cell r="AZ64">
            <v>5144.8899999999994</v>
          </cell>
          <cell r="BA64">
            <v>2.12</v>
          </cell>
          <cell r="BD64">
            <v>34565.955000000002</v>
          </cell>
          <cell r="BE64">
            <v>2.12</v>
          </cell>
          <cell r="BH64">
            <v>0</v>
          </cell>
          <cell r="BI64">
            <v>2.12</v>
          </cell>
          <cell r="BL64">
            <v>51039.572499999995</v>
          </cell>
          <cell r="BM64">
            <v>2.12</v>
          </cell>
          <cell r="BP64">
            <v>0</v>
          </cell>
          <cell r="BQ64">
            <v>2.12</v>
          </cell>
          <cell r="BT64">
            <v>0</v>
          </cell>
          <cell r="BU64">
            <v>2.12</v>
          </cell>
          <cell r="BX64">
            <v>0</v>
          </cell>
          <cell r="BY64">
            <v>2.12</v>
          </cell>
          <cell r="CB64">
            <v>0</v>
          </cell>
          <cell r="CC64">
            <v>2.12</v>
          </cell>
          <cell r="CF64">
            <v>0</v>
          </cell>
          <cell r="CG64">
            <v>2.12</v>
          </cell>
          <cell r="CJ64">
            <v>0</v>
          </cell>
          <cell r="CK64">
            <v>2.12</v>
          </cell>
          <cell r="CN64">
            <v>0</v>
          </cell>
          <cell r="CO64">
            <v>2.12</v>
          </cell>
          <cell r="CR64">
            <v>0</v>
          </cell>
          <cell r="CS64">
            <v>2.12</v>
          </cell>
          <cell r="CV64">
            <v>0</v>
          </cell>
          <cell r="CW64">
            <v>2.12</v>
          </cell>
          <cell r="CZ64">
            <v>0</v>
          </cell>
          <cell r="DA64">
            <v>2.12</v>
          </cell>
          <cell r="DD64">
            <v>0</v>
          </cell>
          <cell r="DE64">
            <v>2.12</v>
          </cell>
          <cell r="DH64">
            <v>0</v>
          </cell>
          <cell r="DI64">
            <v>2.12</v>
          </cell>
          <cell r="DL64">
            <v>0</v>
          </cell>
          <cell r="DM64">
            <v>2.12</v>
          </cell>
          <cell r="DP64">
            <v>0</v>
          </cell>
          <cell r="DQ64">
            <v>2.12</v>
          </cell>
          <cell r="DT64">
            <v>0</v>
          </cell>
          <cell r="DU64">
            <v>2.12</v>
          </cell>
          <cell r="DX64">
            <v>0</v>
          </cell>
          <cell r="DY64">
            <v>2.12</v>
          </cell>
        </row>
        <row r="65">
          <cell r="C65" t="str">
            <v>7.1.5.9</v>
          </cell>
          <cell r="D65">
            <v>4413905</v>
          </cell>
          <cell r="E65" t="str">
            <v>SICRO SERVIÇO</v>
          </cell>
          <cell r="F65" t="str">
            <v>HIDROSSEMEADURA</v>
          </cell>
          <cell r="G65" t="str">
            <v>M²</v>
          </cell>
          <cell r="H65">
            <v>45375.208749999998</v>
          </cell>
          <cell r="I65">
            <v>125235.56</v>
          </cell>
          <cell r="L65">
            <v>0</v>
          </cell>
          <cell r="M65">
            <v>2.76</v>
          </cell>
          <cell r="P65">
            <v>0</v>
          </cell>
          <cell r="Q65">
            <v>2.76</v>
          </cell>
          <cell r="T65">
            <v>0</v>
          </cell>
          <cell r="U65">
            <v>2.76</v>
          </cell>
          <cell r="X65">
            <v>0</v>
          </cell>
          <cell r="Y65">
            <v>2.76</v>
          </cell>
          <cell r="AB65">
            <v>0</v>
          </cell>
          <cell r="AC65">
            <v>2.76</v>
          </cell>
          <cell r="AF65">
            <v>0</v>
          </cell>
          <cell r="AG65">
            <v>2.76</v>
          </cell>
          <cell r="AJ65">
            <v>0</v>
          </cell>
          <cell r="AK65">
            <v>2.76</v>
          </cell>
          <cell r="AN65">
            <v>0</v>
          </cell>
          <cell r="AO65">
            <v>2.76</v>
          </cell>
          <cell r="AR65">
            <v>0</v>
          </cell>
          <cell r="AS65">
            <v>2.76</v>
          </cell>
          <cell r="AV65">
            <v>0</v>
          </cell>
          <cell r="AW65">
            <v>2.76</v>
          </cell>
          <cell r="AZ65">
            <v>2572.4449999999997</v>
          </cell>
          <cell r="BA65">
            <v>2.76</v>
          </cell>
          <cell r="BD65">
            <v>17282.977500000001</v>
          </cell>
          <cell r="BE65">
            <v>2.76</v>
          </cell>
          <cell r="BH65">
            <v>0</v>
          </cell>
          <cell r="BI65">
            <v>2.76</v>
          </cell>
          <cell r="BL65">
            <v>25519.786249999997</v>
          </cell>
          <cell r="BM65">
            <v>2.76</v>
          </cell>
          <cell r="BP65">
            <v>0</v>
          </cell>
          <cell r="BQ65">
            <v>2.76</v>
          </cell>
          <cell r="BT65">
            <v>0</v>
          </cell>
          <cell r="BU65">
            <v>2.76</v>
          </cell>
          <cell r="BX65">
            <v>0</v>
          </cell>
          <cell r="BY65">
            <v>2.76</v>
          </cell>
          <cell r="CB65">
            <v>0</v>
          </cell>
          <cell r="CC65">
            <v>2.76</v>
          </cell>
          <cell r="CF65">
            <v>0</v>
          </cell>
          <cell r="CG65">
            <v>2.76</v>
          </cell>
          <cell r="CJ65">
            <v>0</v>
          </cell>
          <cell r="CK65">
            <v>2.76</v>
          </cell>
          <cell r="CN65">
            <v>0</v>
          </cell>
          <cell r="CO65">
            <v>2.76</v>
          </cell>
          <cell r="CR65">
            <v>0</v>
          </cell>
          <cell r="CS65">
            <v>2.76</v>
          </cell>
          <cell r="CV65">
            <v>0</v>
          </cell>
          <cell r="CW65">
            <v>2.76</v>
          </cell>
          <cell r="CZ65">
            <v>0</v>
          </cell>
          <cell r="DA65">
            <v>2.76</v>
          </cell>
          <cell r="DD65">
            <v>0</v>
          </cell>
          <cell r="DE65">
            <v>2.76</v>
          </cell>
          <cell r="DH65">
            <v>0</v>
          </cell>
          <cell r="DI65">
            <v>2.76</v>
          </cell>
          <cell r="DL65">
            <v>0</v>
          </cell>
          <cell r="DM65">
            <v>2.76</v>
          </cell>
          <cell r="DP65">
            <v>0</v>
          </cell>
          <cell r="DQ65">
            <v>2.76</v>
          </cell>
          <cell r="DT65">
            <v>0</v>
          </cell>
          <cell r="DU65">
            <v>2.76</v>
          </cell>
          <cell r="DX65">
            <v>0</v>
          </cell>
          <cell r="DY65">
            <v>2.76</v>
          </cell>
        </row>
        <row r="66">
          <cell r="C66" t="str">
            <v>7.1.6</v>
          </cell>
          <cell r="F66" t="str">
            <v>Contenções</v>
          </cell>
        </row>
        <row r="67">
          <cell r="C67" t="str">
            <v>7.1.6.1</v>
          </cell>
          <cell r="D67" t="str">
            <v>RO-41596</v>
          </cell>
          <cell r="E67" t="str">
            <v>DER/MG</v>
          </cell>
          <cell r="F67" t="str">
            <v>MURO DE ARRIMO EM CONCRETO, TIPO OC.MA-01 (EXECUÇÃO, INCLUINDO  FORNECIMENTO  E  TRANSPORTE  DE  TODOS  OS MATERIAIS)</v>
          </cell>
          <cell r="G67" t="str">
            <v>M3</v>
          </cell>
          <cell r="H67">
            <v>0</v>
          </cell>
          <cell r="I67">
            <v>0</v>
          </cell>
          <cell r="L67">
            <v>0</v>
          </cell>
          <cell r="M67">
            <v>566.25</v>
          </cell>
          <cell r="P67">
            <v>0</v>
          </cell>
          <cell r="Q67">
            <v>566.25</v>
          </cell>
          <cell r="T67">
            <v>0</v>
          </cell>
          <cell r="U67">
            <v>566.25</v>
          </cell>
          <cell r="X67">
            <v>0</v>
          </cell>
          <cell r="Y67">
            <v>566.25</v>
          </cell>
          <cell r="AB67">
            <v>0</v>
          </cell>
          <cell r="AC67">
            <v>566.25</v>
          </cell>
          <cell r="AF67">
            <v>0</v>
          </cell>
          <cell r="AG67">
            <v>566.25</v>
          </cell>
          <cell r="AJ67">
            <v>0</v>
          </cell>
          <cell r="AK67">
            <v>566.25</v>
          </cell>
          <cell r="AN67">
            <v>0</v>
          </cell>
          <cell r="AO67">
            <v>566.25</v>
          </cell>
          <cell r="AR67">
            <v>0</v>
          </cell>
          <cell r="AS67">
            <v>566.25</v>
          </cell>
          <cell r="AV67">
            <v>0</v>
          </cell>
          <cell r="AW67">
            <v>566.25</v>
          </cell>
          <cell r="AZ67">
            <v>0</v>
          </cell>
          <cell r="BA67">
            <v>566.25</v>
          </cell>
          <cell r="BD67">
            <v>0</v>
          </cell>
          <cell r="BE67">
            <v>566.25</v>
          </cell>
          <cell r="BH67">
            <v>0</v>
          </cell>
          <cell r="BI67">
            <v>566.25</v>
          </cell>
          <cell r="BL67">
            <v>0</v>
          </cell>
          <cell r="BM67">
            <v>566.25</v>
          </cell>
          <cell r="BP67">
            <v>0</v>
          </cell>
          <cell r="BQ67">
            <v>566.25</v>
          </cell>
          <cell r="BT67">
            <v>0</v>
          </cell>
          <cell r="BU67">
            <v>566.25</v>
          </cell>
          <cell r="BX67">
            <v>0</v>
          </cell>
          <cell r="BY67">
            <v>566.25</v>
          </cell>
          <cell r="CB67">
            <v>0</v>
          </cell>
          <cell r="CC67">
            <v>566.25</v>
          </cell>
          <cell r="CF67">
            <v>0</v>
          </cell>
          <cell r="CG67">
            <v>566.25</v>
          </cell>
          <cell r="CJ67">
            <v>0</v>
          </cell>
          <cell r="CK67">
            <v>566.25</v>
          </cell>
          <cell r="CN67">
            <v>0</v>
          </cell>
          <cell r="CO67">
            <v>566.25</v>
          </cell>
          <cell r="CR67">
            <v>0</v>
          </cell>
          <cell r="CS67">
            <v>566.25</v>
          </cell>
          <cell r="CV67">
            <v>0</v>
          </cell>
          <cell r="CW67">
            <v>566.25</v>
          </cell>
          <cell r="CZ67">
            <v>0</v>
          </cell>
          <cell r="DA67">
            <v>566.25</v>
          </cell>
          <cell r="DD67">
            <v>0</v>
          </cell>
          <cell r="DE67">
            <v>566.25</v>
          </cell>
          <cell r="DH67">
            <v>0</v>
          </cell>
          <cell r="DI67">
            <v>566.25</v>
          </cell>
          <cell r="DL67">
            <v>0</v>
          </cell>
          <cell r="DM67">
            <v>566.25</v>
          </cell>
          <cell r="DP67">
            <v>0</v>
          </cell>
          <cell r="DQ67">
            <v>566.25</v>
          </cell>
          <cell r="DT67">
            <v>0</v>
          </cell>
          <cell r="DU67">
            <v>566.25</v>
          </cell>
          <cell r="DX67">
            <v>0</v>
          </cell>
          <cell r="DY67">
            <v>566.25</v>
          </cell>
        </row>
        <row r="68">
          <cell r="C68" t="str">
            <v>7.1.6.2</v>
          </cell>
          <cell r="D68">
            <v>5406027</v>
          </cell>
          <cell r="E68" t="str">
            <v>SICRO SERVIÇO</v>
          </cell>
          <cell r="F68" t="str">
            <v>MURO DE ESCAMA DE CONCRETO ARMADO EM SOLO REFORÇADO COM FITA METÁLICA COM ALTURA DE 6,0 A 8 M - TIPO 1 - AREIA E BRITA COMERCIAIS</v>
          </cell>
          <cell r="G68" t="str">
            <v>M²</v>
          </cell>
          <cell r="H68">
            <v>0</v>
          </cell>
          <cell r="I68">
            <v>0</v>
          </cell>
          <cell r="L68">
            <v>0</v>
          </cell>
          <cell r="M68">
            <v>328.87</v>
          </cell>
          <cell r="P68">
            <v>0</v>
          </cell>
          <cell r="Q68">
            <v>328.87</v>
          </cell>
          <cell r="T68">
            <v>0</v>
          </cell>
          <cell r="U68">
            <v>328.87</v>
          </cell>
          <cell r="X68">
            <v>0</v>
          </cell>
          <cell r="Y68">
            <v>328.87</v>
          </cell>
          <cell r="AB68">
            <v>0</v>
          </cell>
          <cell r="AC68">
            <v>328.87</v>
          </cell>
          <cell r="AF68">
            <v>0</v>
          </cell>
          <cell r="AG68">
            <v>328.87</v>
          </cell>
          <cell r="AJ68">
            <v>0</v>
          </cell>
          <cell r="AK68">
            <v>328.87</v>
          </cell>
          <cell r="AN68">
            <v>0</v>
          </cell>
          <cell r="AO68">
            <v>328.87</v>
          </cell>
          <cell r="AR68">
            <v>0</v>
          </cell>
          <cell r="AS68">
            <v>328.87</v>
          </cell>
          <cell r="AV68">
            <v>0</v>
          </cell>
          <cell r="AW68">
            <v>328.87</v>
          </cell>
          <cell r="AZ68">
            <v>0</v>
          </cell>
          <cell r="BA68">
            <v>328.87</v>
          </cell>
          <cell r="BD68">
            <v>0</v>
          </cell>
          <cell r="BE68">
            <v>328.87</v>
          </cell>
          <cell r="BH68">
            <v>0</v>
          </cell>
          <cell r="BI68">
            <v>328.87</v>
          </cell>
          <cell r="BL68">
            <v>0</v>
          </cell>
          <cell r="BM68">
            <v>328.87</v>
          </cell>
          <cell r="BP68">
            <v>0</v>
          </cell>
          <cell r="BQ68">
            <v>328.87</v>
          </cell>
          <cell r="BT68">
            <v>0</v>
          </cell>
          <cell r="BU68">
            <v>328.87</v>
          </cell>
          <cell r="BX68">
            <v>0</v>
          </cell>
          <cell r="BY68">
            <v>328.87</v>
          </cell>
          <cell r="CB68">
            <v>0</v>
          </cell>
          <cell r="CC68">
            <v>328.87</v>
          </cell>
          <cell r="CF68">
            <v>0</v>
          </cell>
          <cell r="CG68">
            <v>328.87</v>
          </cell>
          <cell r="CJ68">
            <v>0</v>
          </cell>
          <cell r="CK68">
            <v>328.87</v>
          </cell>
          <cell r="CN68">
            <v>0</v>
          </cell>
          <cell r="CO68">
            <v>328.87</v>
          </cell>
          <cell r="CR68">
            <v>0</v>
          </cell>
          <cell r="CS68">
            <v>328.87</v>
          </cell>
          <cell r="CV68">
            <v>0</v>
          </cell>
          <cell r="CW68">
            <v>328.87</v>
          </cell>
          <cell r="CZ68">
            <v>0</v>
          </cell>
          <cell r="DA68">
            <v>328.87</v>
          </cell>
          <cell r="DD68">
            <v>0</v>
          </cell>
          <cell r="DE68">
            <v>328.87</v>
          </cell>
          <cell r="DH68">
            <v>0</v>
          </cell>
          <cell r="DI68">
            <v>328.87</v>
          </cell>
          <cell r="DL68">
            <v>0</v>
          </cell>
          <cell r="DM68">
            <v>328.87</v>
          </cell>
          <cell r="DP68">
            <v>0</v>
          </cell>
          <cell r="DQ68">
            <v>328.87</v>
          </cell>
          <cell r="DT68">
            <v>0</v>
          </cell>
          <cell r="DU68">
            <v>328.87</v>
          </cell>
          <cell r="DX68">
            <v>0</v>
          </cell>
          <cell r="DY68">
            <v>328.87</v>
          </cell>
        </row>
        <row r="69">
          <cell r="C69" t="str">
            <v>7.1.6.3</v>
          </cell>
          <cell r="D69" t="str">
            <v>COMP_44002</v>
          </cell>
          <cell r="E69" t="str">
            <v>COMPOSIÇÃO</v>
          </cell>
          <cell r="F69" t="str">
            <v>EXECUÇÃO DE SOLO GRAMPEADO</v>
          </cell>
          <cell r="G69" t="str">
            <v>M2</v>
          </cell>
          <cell r="H69">
            <v>0</v>
          </cell>
          <cell r="I69">
            <v>0</v>
          </cell>
          <cell r="L69">
            <v>0</v>
          </cell>
          <cell r="M69">
            <v>235.84</v>
          </cell>
          <cell r="P69">
            <v>0</v>
          </cell>
          <cell r="Q69">
            <v>235.84</v>
          </cell>
          <cell r="T69">
            <v>0</v>
          </cell>
          <cell r="U69">
            <v>235.84</v>
          </cell>
          <cell r="X69">
            <v>0</v>
          </cell>
          <cell r="Y69">
            <v>235.84</v>
          </cell>
          <cell r="AB69">
            <v>0</v>
          </cell>
          <cell r="AC69">
            <v>235.84</v>
          </cell>
          <cell r="AF69">
            <v>0</v>
          </cell>
          <cell r="AG69">
            <v>235.84</v>
          </cell>
          <cell r="AJ69">
            <v>0</v>
          </cell>
          <cell r="AK69">
            <v>235.84</v>
          </cell>
          <cell r="AN69">
            <v>0</v>
          </cell>
          <cell r="AO69">
            <v>235.84</v>
          </cell>
          <cell r="AR69">
            <v>0</v>
          </cell>
          <cell r="AS69">
            <v>235.84</v>
          </cell>
          <cell r="AV69">
            <v>0</v>
          </cell>
          <cell r="AW69">
            <v>235.84</v>
          </cell>
          <cell r="AZ69">
            <v>0</v>
          </cell>
          <cell r="BA69">
            <v>235.84</v>
          </cell>
          <cell r="BD69">
            <v>0</v>
          </cell>
          <cell r="BE69">
            <v>235.84</v>
          </cell>
          <cell r="BH69">
            <v>0</v>
          </cell>
          <cell r="BI69">
            <v>235.84</v>
          </cell>
          <cell r="BL69">
            <v>0</v>
          </cell>
          <cell r="BM69">
            <v>235.84</v>
          </cell>
          <cell r="BP69">
            <v>0</v>
          </cell>
          <cell r="BQ69">
            <v>235.84</v>
          </cell>
          <cell r="BT69">
            <v>0</v>
          </cell>
          <cell r="BU69">
            <v>235.84</v>
          </cell>
          <cell r="BX69">
            <v>0</v>
          </cell>
          <cell r="BY69">
            <v>235.84</v>
          </cell>
          <cell r="CB69">
            <v>0</v>
          </cell>
          <cell r="CC69">
            <v>235.84</v>
          </cell>
          <cell r="CF69">
            <v>0</v>
          </cell>
          <cell r="CG69">
            <v>235.84</v>
          </cell>
          <cell r="CJ69">
            <v>0</v>
          </cell>
          <cell r="CK69">
            <v>235.84</v>
          </cell>
          <cell r="CN69">
            <v>0</v>
          </cell>
          <cell r="CO69">
            <v>235.84</v>
          </cell>
          <cell r="CR69">
            <v>0</v>
          </cell>
          <cell r="CS69">
            <v>235.84</v>
          </cell>
          <cell r="CV69">
            <v>0</v>
          </cell>
          <cell r="CW69">
            <v>235.84</v>
          </cell>
          <cell r="CZ69">
            <v>0</v>
          </cell>
          <cell r="DA69">
            <v>235.84</v>
          </cell>
          <cell r="DD69">
            <v>0</v>
          </cell>
          <cell r="DE69">
            <v>235.84</v>
          </cell>
          <cell r="DH69">
            <v>0</v>
          </cell>
          <cell r="DI69">
            <v>235.84</v>
          </cell>
          <cell r="DL69">
            <v>0</v>
          </cell>
          <cell r="DM69">
            <v>235.84</v>
          </cell>
          <cell r="DP69">
            <v>0</v>
          </cell>
          <cell r="DQ69">
            <v>235.84</v>
          </cell>
          <cell r="DT69">
            <v>0</v>
          </cell>
          <cell r="DU69">
            <v>235.84</v>
          </cell>
          <cell r="DX69">
            <v>0</v>
          </cell>
          <cell r="DY69">
            <v>235.84</v>
          </cell>
        </row>
        <row r="70">
          <cell r="C70" t="str">
            <v>7.1.6.4</v>
          </cell>
          <cell r="D70" t="str">
            <v>COMP_44003</v>
          </cell>
          <cell r="E70" t="str">
            <v>COMPOSIÇÃO</v>
          </cell>
          <cell r="F70" t="str">
            <v>EXECUÇÃO DE CORTINA ATIRANTADA</v>
          </cell>
          <cell r="G70" t="str">
            <v>M3</v>
          </cell>
          <cell r="H70">
            <v>0</v>
          </cell>
          <cell r="I70">
            <v>0</v>
          </cell>
          <cell r="L70">
            <v>0</v>
          </cell>
          <cell r="M70">
            <v>6550.66</v>
          </cell>
          <cell r="P70">
            <v>0</v>
          </cell>
          <cell r="Q70">
            <v>6550.66</v>
          </cell>
          <cell r="T70">
            <v>0</v>
          </cell>
          <cell r="U70">
            <v>6550.66</v>
          </cell>
          <cell r="X70">
            <v>0</v>
          </cell>
          <cell r="Y70">
            <v>6550.66</v>
          </cell>
          <cell r="AB70">
            <v>0</v>
          </cell>
          <cell r="AC70">
            <v>6550.66</v>
          </cell>
          <cell r="AF70">
            <v>0</v>
          </cell>
          <cell r="AG70">
            <v>6550.66</v>
          </cell>
          <cell r="AJ70">
            <v>0</v>
          </cell>
          <cell r="AK70">
            <v>6550.66</v>
          </cell>
          <cell r="AN70">
            <v>0</v>
          </cell>
          <cell r="AO70">
            <v>6550.66</v>
          </cell>
          <cell r="AR70">
            <v>0</v>
          </cell>
          <cell r="AS70">
            <v>6550.66</v>
          </cell>
          <cell r="AV70">
            <v>0</v>
          </cell>
          <cell r="AW70">
            <v>6550.66</v>
          </cell>
          <cell r="AZ70">
            <v>0</v>
          </cell>
          <cell r="BA70">
            <v>6550.66</v>
          </cell>
          <cell r="BD70">
            <v>0</v>
          </cell>
          <cell r="BE70">
            <v>6550.66</v>
          </cell>
          <cell r="BH70">
            <v>0</v>
          </cell>
          <cell r="BI70">
            <v>6550.66</v>
          </cell>
          <cell r="BL70">
            <v>0</v>
          </cell>
          <cell r="BM70">
            <v>6550.66</v>
          </cell>
          <cell r="BP70">
            <v>0</v>
          </cell>
          <cell r="BQ70">
            <v>6550.66</v>
          </cell>
          <cell r="BT70">
            <v>0</v>
          </cell>
          <cell r="BU70">
            <v>6550.66</v>
          </cell>
          <cell r="BX70">
            <v>0</v>
          </cell>
          <cell r="BY70">
            <v>6550.66</v>
          </cell>
          <cell r="CB70">
            <v>0</v>
          </cell>
          <cell r="CC70">
            <v>6550.66</v>
          </cell>
          <cell r="CF70">
            <v>0</v>
          </cell>
          <cell r="CG70">
            <v>6550.66</v>
          </cell>
          <cell r="CJ70">
            <v>0</v>
          </cell>
          <cell r="CK70">
            <v>6550.66</v>
          </cell>
          <cell r="CN70">
            <v>0</v>
          </cell>
          <cell r="CO70">
            <v>6550.66</v>
          </cell>
          <cell r="CR70">
            <v>0</v>
          </cell>
          <cell r="CS70">
            <v>6550.66</v>
          </cell>
          <cell r="CV70">
            <v>0</v>
          </cell>
          <cell r="CW70">
            <v>6550.66</v>
          </cell>
          <cell r="CZ70">
            <v>0</v>
          </cell>
          <cell r="DA70">
            <v>6550.66</v>
          </cell>
          <cell r="DD70">
            <v>0</v>
          </cell>
          <cell r="DE70">
            <v>6550.66</v>
          </cell>
          <cell r="DH70">
            <v>0</v>
          </cell>
          <cell r="DI70">
            <v>6550.66</v>
          </cell>
          <cell r="DL70">
            <v>0</v>
          </cell>
          <cell r="DM70">
            <v>6550.66</v>
          </cell>
          <cell r="DP70">
            <v>0</v>
          </cell>
          <cell r="DQ70">
            <v>6550.66</v>
          </cell>
          <cell r="DT70">
            <v>0</v>
          </cell>
          <cell r="DU70">
            <v>6550.66</v>
          </cell>
          <cell r="DX70">
            <v>0</v>
          </cell>
          <cell r="DY70">
            <v>6550.66</v>
          </cell>
        </row>
        <row r="71">
          <cell r="C71" t="str">
            <v>7.1.6.5</v>
          </cell>
          <cell r="D71" t="str">
            <v>COMP_04001</v>
          </cell>
          <cell r="E71" t="str">
            <v>COMPOSIÇÃO</v>
          </cell>
          <cell r="F71" t="str">
            <v>DEMOLICAO DE MURO ATIRANTADO</v>
          </cell>
          <cell r="G71" t="str">
            <v>M2</v>
          </cell>
          <cell r="H71">
            <v>0</v>
          </cell>
          <cell r="I71">
            <v>0</v>
          </cell>
          <cell r="L71">
            <v>0</v>
          </cell>
          <cell r="M71">
            <v>120.62</v>
          </cell>
          <cell r="P71">
            <v>0</v>
          </cell>
          <cell r="Q71">
            <v>120.62</v>
          </cell>
          <cell r="T71">
            <v>0</v>
          </cell>
          <cell r="U71">
            <v>120.62</v>
          </cell>
          <cell r="X71">
            <v>0</v>
          </cell>
          <cell r="Y71">
            <v>120.62</v>
          </cell>
          <cell r="AB71">
            <v>0</v>
          </cell>
          <cell r="AC71">
            <v>120.62</v>
          </cell>
          <cell r="AF71">
            <v>0</v>
          </cell>
          <cell r="AG71">
            <v>120.62</v>
          </cell>
          <cell r="AJ71">
            <v>0</v>
          </cell>
          <cell r="AK71">
            <v>120.62</v>
          </cell>
          <cell r="AN71">
            <v>0</v>
          </cell>
          <cell r="AO71">
            <v>120.62</v>
          </cell>
          <cell r="AR71">
            <v>0</v>
          </cell>
          <cell r="AS71">
            <v>120.62</v>
          </cell>
          <cell r="AV71">
            <v>0</v>
          </cell>
          <cell r="AW71">
            <v>120.62</v>
          </cell>
          <cell r="AZ71">
            <v>0</v>
          </cell>
          <cell r="BA71">
            <v>120.62</v>
          </cell>
          <cell r="BD71">
            <v>0</v>
          </cell>
          <cell r="BE71">
            <v>120.62</v>
          </cell>
          <cell r="BH71">
            <v>0</v>
          </cell>
          <cell r="BI71">
            <v>120.62</v>
          </cell>
          <cell r="BL71">
            <v>0</v>
          </cell>
          <cell r="BM71">
            <v>120.62</v>
          </cell>
          <cell r="BP71">
            <v>0</v>
          </cell>
          <cell r="BQ71">
            <v>120.62</v>
          </cell>
          <cell r="BT71">
            <v>0</v>
          </cell>
          <cell r="BU71">
            <v>120.62</v>
          </cell>
          <cell r="BX71">
            <v>0</v>
          </cell>
          <cell r="BY71">
            <v>120.62</v>
          </cell>
          <cell r="CB71">
            <v>0</v>
          </cell>
          <cell r="CC71">
            <v>120.62</v>
          </cell>
          <cell r="CF71">
            <v>0</v>
          </cell>
          <cell r="CG71">
            <v>120.62</v>
          </cell>
          <cell r="CJ71">
            <v>0</v>
          </cell>
          <cell r="CK71">
            <v>120.62</v>
          </cell>
          <cell r="CN71">
            <v>0</v>
          </cell>
          <cell r="CO71">
            <v>120.62</v>
          </cell>
          <cell r="CR71">
            <v>0</v>
          </cell>
          <cell r="CS71">
            <v>120.62</v>
          </cell>
          <cell r="CV71">
            <v>0</v>
          </cell>
          <cell r="CW71">
            <v>120.62</v>
          </cell>
          <cell r="CZ71">
            <v>0</v>
          </cell>
          <cell r="DA71">
            <v>120.62</v>
          </cell>
          <cell r="DD71">
            <v>0</v>
          </cell>
          <cell r="DE71">
            <v>120.62</v>
          </cell>
          <cell r="DH71">
            <v>0</v>
          </cell>
          <cell r="DI71">
            <v>120.62</v>
          </cell>
          <cell r="DL71">
            <v>0</v>
          </cell>
          <cell r="DM71">
            <v>120.62</v>
          </cell>
          <cell r="DP71">
            <v>0</v>
          </cell>
          <cell r="DQ71">
            <v>120.62</v>
          </cell>
          <cell r="DT71">
            <v>0</v>
          </cell>
          <cell r="DU71">
            <v>120.62</v>
          </cell>
          <cell r="DX71">
            <v>0</v>
          </cell>
          <cell r="DY71">
            <v>120.62</v>
          </cell>
        </row>
        <row r="72">
          <cell r="C72" t="str">
            <v>7.1.6.6</v>
          </cell>
          <cell r="D72" t="str">
            <v>COMP_04002</v>
          </cell>
          <cell r="E72" t="str">
            <v>COMPOSIÇÃO</v>
          </cell>
          <cell r="F72" t="str">
            <v>DEMOLICAO DE MURO DE CONCRETO</v>
          </cell>
          <cell r="G72" t="str">
            <v>M2</v>
          </cell>
          <cell r="H72">
            <v>0</v>
          </cell>
          <cell r="I72">
            <v>0</v>
          </cell>
          <cell r="L72">
            <v>0</v>
          </cell>
          <cell r="M72">
            <v>80.42</v>
          </cell>
          <cell r="P72">
            <v>0</v>
          </cell>
          <cell r="Q72">
            <v>80.42</v>
          </cell>
          <cell r="T72">
            <v>0</v>
          </cell>
          <cell r="U72">
            <v>80.42</v>
          </cell>
          <cell r="X72">
            <v>0</v>
          </cell>
          <cell r="Y72">
            <v>80.42</v>
          </cell>
          <cell r="AB72">
            <v>0</v>
          </cell>
          <cell r="AC72">
            <v>80.42</v>
          </cell>
          <cell r="AF72">
            <v>0</v>
          </cell>
          <cell r="AG72">
            <v>80.42</v>
          </cell>
          <cell r="AJ72">
            <v>0</v>
          </cell>
          <cell r="AK72">
            <v>80.42</v>
          </cell>
          <cell r="AN72">
            <v>0</v>
          </cell>
          <cell r="AO72">
            <v>80.42</v>
          </cell>
          <cell r="AR72">
            <v>0</v>
          </cell>
          <cell r="AS72">
            <v>80.42</v>
          </cell>
          <cell r="AV72">
            <v>0</v>
          </cell>
          <cell r="AW72">
            <v>80.42</v>
          </cell>
          <cell r="AZ72">
            <v>0</v>
          </cell>
          <cell r="BA72">
            <v>80.42</v>
          </cell>
          <cell r="BD72">
            <v>0</v>
          </cell>
          <cell r="BE72">
            <v>80.42</v>
          </cell>
          <cell r="BH72">
            <v>0</v>
          </cell>
          <cell r="BI72">
            <v>80.42</v>
          </cell>
          <cell r="BL72">
            <v>0</v>
          </cell>
          <cell r="BM72">
            <v>80.42</v>
          </cell>
          <cell r="BP72">
            <v>0</v>
          </cell>
          <cell r="BQ72">
            <v>80.42</v>
          </cell>
          <cell r="BT72">
            <v>0</v>
          </cell>
          <cell r="BU72">
            <v>80.42</v>
          </cell>
          <cell r="BX72">
            <v>0</v>
          </cell>
          <cell r="BY72">
            <v>80.42</v>
          </cell>
          <cell r="CB72">
            <v>0</v>
          </cell>
          <cell r="CC72">
            <v>80.42</v>
          </cell>
          <cell r="CF72">
            <v>0</v>
          </cell>
          <cell r="CG72">
            <v>80.42</v>
          </cell>
          <cell r="CJ72">
            <v>0</v>
          </cell>
          <cell r="CK72">
            <v>80.42</v>
          </cell>
          <cell r="CN72">
            <v>0</v>
          </cell>
          <cell r="CO72">
            <v>80.42</v>
          </cell>
          <cell r="CR72">
            <v>0</v>
          </cell>
          <cell r="CS72">
            <v>80.42</v>
          </cell>
          <cell r="CV72">
            <v>0</v>
          </cell>
          <cell r="CW72">
            <v>80.42</v>
          </cell>
          <cell r="CZ72">
            <v>0</v>
          </cell>
          <cell r="DA72">
            <v>80.42</v>
          </cell>
          <cell r="DD72">
            <v>0</v>
          </cell>
          <cell r="DE72">
            <v>80.42</v>
          </cell>
          <cell r="DH72">
            <v>0</v>
          </cell>
          <cell r="DI72">
            <v>80.42</v>
          </cell>
          <cell r="DL72">
            <v>0</v>
          </cell>
          <cell r="DM72">
            <v>80.42</v>
          </cell>
          <cell r="DP72">
            <v>0</v>
          </cell>
          <cell r="DQ72">
            <v>80.42</v>
          </cell>
          <cell r="DT72">
            <v>0</v>
          </cell>
          <cell r="DU72">
            <v>80.42</v>
          </cell>
          <cell r="DX72">
            <v>0</v>
          </cell>
          <cell r="DY72">
            <v>80.42</v>
          </cell>
        </row>
        <row r="73">
          <cell r="C73" t="str">
            <v>7.1.7</v>
          </cell>
          <cell r="F73" t="str">
            <v>Pavimentação</v>
          </cell>
          <cell r="G73" t="str">
            <v/>
          </cell>
        </row>
        <row r="74">
          <cell r="C74" t="str">
            <v>7.1.7.1</v>
          </cell>
          <cell r="D74" t="str">
            <v>COMP_44004</v>
          </cell>
          <cell r="E74" t="str">
            <v>COMPOSIÇÃO</v>
          </cell>
          <cell r="F74" t="str">
            <v>PAVIMENTO - SOLUÇÃO TIPO E PARA FAIXA DE ROLAMENTO</v>
          </cell>
          <cell r="G74" t="str">
            <v>M2</v>
          </cell>
          <cell r="H74">
            <v>153942.6</v>
          </cell>
          <cell r="I74">
            <v>17483261.07</v>
          </cell>
          <cell r="L74">
            <v>0</v>
          </cell>
          <cell r="M74">
            <v>113.57</v>
          </cell>
          <cell r="P74">
            <v>0</v>
          </cell>
          <cell r="Q74">
            <v>113.57</v>
          </cell>
          <cell r="T74">
            <v>0</v>
          </cell>
          <cell r="U74">
            <v>113.57</v>
          </cell>
          <cell r="X74">
            <v>0</v>
          </cell>
          <cell r="Y74">
            <v>113.57</v>
          </cell>
          <cell r="AB74">
            <v>0</v>
          </cell>
          <cell r="AC74">
            <v>113.57</v>
          </cell>
          <cell r="AF74">
            <v>0</v>
          </cell>
          <cell r="AG74">
            <v>113.57</v>
          </cell>
          <cell r="AJ74">
            <v>0</v>
          </cell>
          <cell r="AK74">
            <v>113.57</v>
          </cell>
          <cell r="AN74">
            <v>0</v>
          </cell>
          <cell r="AO74">
            <v>113.57</v>
          </cell>
          <cell r="AR74">
            <v>0</v>
          </cell>
          <cell r="AS74">
            <v>113.57</v>
          </cell>
          <cell r="AV74">
            <v>0</v>
          </cell>
          <cell r="AW74">
            <v>113.57</v>
          </cell>
          <cell r="AZ74">
            <v>8115.8</v>
          </cell>
          <cell r="BA74">
            <v>113.57</v>
          </cell>
          <cell r="BD74">
            <v>81274.2</v>
          </cell>
          <cell r="BE74">
            <v>113.57</v>
          </cell>
          <cell r="BH74">
            <v>0</v>
          </cell>
          <cell r="BI74">
            <v>113.57</v>
          </cell>
          <cell r="BL74">
            <v>64552.6</v>
          </cell>
          <cell r="BM74">
            <v>113.57</v>
          </cell>
          <cell r="BP74">
            <v>0</v>
          </cell>
          <cell r="BQ74">
            <v>113.57</v>
          </cell>
          <cell r="BT74">
            <v>0</v>
          </cell>
          <cell r="BU74">
            <v>113.57</v>
          </cell>
          <cell r="BX74">
            <v>0</v>
          </cell>
          <cell r="BY74">
            <v>113.57</v>
          </cell>
          <cell r="CB74">
            <v>0</v>
          </cell>
          <cell r="CC74">
            <v>113.57</v>
          </cell>
          <cell r="CF74">
            <v>0</v>
          </cell>
          <cell r="CG74">
            <v>113.57</v>
          </cell>
          <cell r="CJ74">
            <v>0</v>
          </cell>
          <cell r="CK74">
            <v>113.57</v>
          </cell>
          <cell r="CN74">
            <v>0</v>
          </cell>
          <cell r="CO74">
            <v>113.57</v>
          </cell>
          <cell r="CR74">
            <v>0</v>
          </cell>
          <cell r="CS74">
            <v>113.57</v>
          </cell>
          <cell r="CV74">
            <v>0</v>
          </cell>
          <cell r="CW74">
            <v>113.57</v>
          </cell>
          <cell r="CZ74">
            <v>0</v>
          </cell>
          <cell r="DA74">
            <v>113.57</v>
          </cell>
          <cell r="DD74">
            <v>0</v>
          </cell>
          <cell r="DE74">
            <v>113.57</v>
          </cell>
          <cell r="DH74">
            <v>0</v>
          </cell>
          <cell r="DI74">
            <v>113.57</v>
          </cell>
          <cell r="DL74">
            <v>0</v>
          </cell>
          <cell r="DM74">
            <v>113.57</v>
          </cell>
          <cell r="DP74">
            <v>0</v>
          </cell>
          <cell r="DQ74">
            <v>113.57</v>
          </cell>
          <cell r="DT74">
            <v>0</v>
          </cell>
          <cell r="DU74">
            <v>113.57</v>
          </cell>
          <cell r="DX74">
            <v>0</v>
          </cell>
          <cell r="DY74">
            <v>113.57</v>
          </cell>
        </row>
        <row r="75">
          <cell r="C75" t="str">
            <v>7.1.7.2</v>
          </cell>
          <cell r="D75" t="str">
            <v>COMP_44005</v>
          </cell>
          <cell r="E75" t="str">
            <v>COMPOSIÇÃO</v>
          </cell>
          <cell r="F75" t="str">
            <v>PAVIMENTO - SOLUÇÃO TIPO E PARA ACOSTAMENTO</v>
          </cell>
          <cell r="G75" t="str">
            <v>M2</v>
          </cell>
          <cell r="H75">
            <v>0</v>
          </cell>
          <cell r="I75">
            <v>0</v>
          </cell>
          <cell r="L75">
            <v>0</v>
          </cell>
          <cell r="M75">
            <v>33.090000000000003</v>
          </cell>
          <cell r="P75">
            <v>0</v>
          </cell>
          <cell r="Q75">
            <v>33.090000000000003</v>
          </cell>
          <cell r="T75">
            <v>0</v>
          </cell>
          <cell r="U75">
            <v>33.090000000000003</v>
          </cell>
          <cell r="X75">
            <v>0</v>
          </cell>
          <cell r="Y75">
            <v>33.090000000000003</v>
          </cell>
          <cell r="AB75">
            <v>0</v>
          </cell>
          <cell r="AC75">
            <v>33.090000000000003</v>
          </cell>
          <cell r="AF75">
            <v>0</v>
          </cell>
          <cell r="AG75">
            <v>33.090000000000003</v>
          </cell>
          <cell r="AJ75">
            <v>0</v>
          </cell>
          <cell r="AK75">
            <v>33.090000000000003</v>
          </cell>
          <cell r="AN75">
            <v>0</v>
          </cell>
          <cell r="AO75">
            <v>33.090000000000003</v>
          </cell>
          <cell r="AR75">
            <v>0</v>
          </cell>
          <cell r="AS75">
            <v>33.090000000000003</v>
          </cell>
          <cell r="AV75">
            <v>0</v>
          </cell>
          <cell r="AW75">
            <v>33.090000000000003</v>
          </cell>
          <cell r="AZ75">
            <v>0</v>
          </cell>
          <cell r="BA75">
            <v>33.090000000000003</v>
          </cell>
          <cell r="BD75">
            <v>0</v>
          </cell>
          <cell r="BE75">
            <v>33.090000000000003</v>
          </cell>
          <cell r="BH75">
            <v>0</v>
          </cell>
          <cell r="BI75">
            <v>33.090000000000003</v>
          </cell>
          <cell r="BL75">
            <v>0</v>
          </cell>
          <cell r="BM75">
            <v>33.090000000000003</v>
          </cell>
          <cell r="BP75">
            <v>0</v>
          </cell>
          <cell r="BQ75">
            <v>33.090000000000003</v>
          </cell>
          <cell r="BT75">
            <v>0</v>
          </cell>
          <cell r="BU75">
            <v>33.090000000000003</v>
          </cell>
          <cell r="BX75">
            <v>0</v>
          </cell>
          <cell r="BY75">
            <v>33.090000000000003</v>
          </cell>
          <cell r="CB75">
            <v>0</v>
          </cell>
          <cell r="CC75">
            <v>33.090000000000003</v>
          </cell>
          <cell r="CF75">
            <v>0</v>
          </cell>
          <cell r="CG75">
            <v>33.090000000000003</v>
          </cell>
          <cell r="CJ75">
            <v>0</v>
          </cell>
          <cell r="CK75">
            <v>33.090000000000003</v>
          </cell>
          <cell r="CN75">
            <v>0</v>
          </cell>
          <cell r="CO75">
            <v>33.090000000000003</v>
          </cell>
          <cell r="CR75">
            <v>0</v>
          </cell>
          <cell r="CS75">
            <v>33.090000000000003</v>
          </cell>
          <cell r="CV75">
            <v>0</v>
          </cell>
          <cell r="CW75">
            <v>33.090000000000003</v>
          </cell>
          <cell r="CZ75">
            <v>0</v>
          </cell>
          <cell r="DA75">
            <v>33.090000000000003</v>
          </cell>
          <cell r="DD75">
            <v>0</v>
          </cell>
          <cell r="DE75">
            <v>33.090000000000003</v>
          </cell>
          <cell r="DH75">
            <v>0</v>
          </cell>
          <cell r="DI75">
            <v>33.090000000000003</v>
          </cell>
          <cell r="DL75">
            <v>0</v>
          </cell>
          <cell r="DM75">
            <v>33.090000000000003</v>
          </cell>
          <cell r="DP75">
            <v>0</v>
          </cell>
          <cell r="DQ75">
            <v>33.090000000000003</v>
          </cell>
          <cell r="DT75">
            <v>0</v>
          </cell>
          <cell r="DU75">
            <v>33.090000000000003</v>
          </cell>
          <cell r="DX75">
            <v>0</v>
          </cell>
          <cell r="DY75">
            <v>33.090000000000003</v>
          </cell>
        </row>
        <row r="76">
          <cell r="C76" t="str">
            <v>7.1.7.3</v>
          </cell>
          <cell r="D76" t="str">
            <v>RO-41211</v>
          </cell>
          <cell r="E76" t="str">
            <v>DER/MG</v>
          </cell>
          <cell r="F76" t="str">
            <v xml:space="preserve">MISTURADO OU CONCRETO BETUMINOSO USINADO A QUENTE REMOÇÃO E CARGA DE TODO PAVIMENTO EXISTENTE </v>
          </cell>
          <cell r="G76" t="str">
            <v>M3</v>
          </cell>
          <cell r="H76">
            <v>0</v>
          </cell>
          <cell r="I76">
            <v>0</v>
          </cell>
          <cell r="L76">
            <v>0</v>
          </cell>
          <cell r="M76">
            <v>6.41</v>
          </cell>
          <cell r="P76">
            <v>0</v>
          </cell>
          <cell r="Q76">
            <v>6.41</v>
          </cell>
          <cell r="T76">
            <v>0</v>
          </cell>
          <cell r="U76">
            <v>6.41</v>
          </cell>
          <cell r="X76">
            <v>0</v>
          </cell>
          <cell r="Y76">
            <v>6.41</v>
          </cell>
          <cell r="AB76">
            <v>0</v>
          </cell>
          <cell r="AC76">
            <v>6.41</v>
          </cell>
          <cell r="AF76">
            <v>0</v>
          </cell>
          <cell r="AG76">
            <v>6.41</v>
          </cell>
          <cell r="AJ76">
            <v>0</v>
          </cell>
          <cell r="AK76">
            <v>6.41</v>
          </cell>
          <cell r="AN76">
            <v>0</v>
          </cell>
          <cell r="AO76">
            <v>6.41</v>
          </cell>
          <cell r="AR76">
            <v>0</v>
          </cell>
          <cell r="AS76">
            <v>6.41</v>
          </cell>
          <cell r="AV76">
            <v>0</v>
          </cell>
          <cell r="AW76">
            <v>6.41</v>
          </cell>
          <cell r="AZ76">
            <v>0</v>
          </cell>
          <cell r="BA76">
            <v>6.41</v>
          </cell>
          <cell r="BD76">
            <v>0</v>
          </cell>
          <cell r="BE76">
            <v>6.41</v>
          </cell>
          <cell r="BH76">
            <v>0</v>
          </cell>
          <cell r="BI76">
            <v>6.41</v>
          </cell>
          <cell r="BL76">
            <v>0</v>
          </cell>
          <cell r="BM76">
            <v>6.41</v>
          </cell>
          <cell r="BP76">
            <v>0</v>
          </cell>
          <cell r="BQ76">
            <v>6.41</v>
          </cell>
          <cell r="BT76">
            <v>0</v>
          </cell>
          <cell r="BU76">
            <v>6.41</v>
          </cell>
          <cell r="BX76">
            <v>0</v>
          </cell>
          <cell r="BY76">
            <v>6.41</v>
          </cell>
          <cell r="CB76">
            <v>0</v>
          </cell>
          <cell r="CC76">
            <v>6.41</v>
          </cell>
          <cell r="CF76">
            <v>0</v>
          </cell>
          <cell r="CG76">
            <v>6.41</v>
          </cell>
          <cell r="CJ76">
            <v>0</v>
          </cell>
          <cell r="CK76">
            <v>6.41</v>
          </cell>
          <cell r="CN76">
            <v>0</v>
          </cell>
          <cell r="CO76">
            <v>6.41</v>
          </cell>
          <cell r="CR76">
            <v>0</v>
          </cell>
          <cell r="CS76">
            <v>6.41</v>
          </cell>
          <cell r="CV76">
            <v>0</v>
          </cell>
          <cell r="CW76">
            <v>6.41</v>
          </cell>
          <cell r="CZ76">
            <v>0</v>
          </cell>
          <cell r="DA76">
            <v>6.41</v>
          </cell>
          <cell r="DD76">
            <v>0</v>
          </cell>
          <cell r="DE76">
            <v>6.41</v>
          </cell>
          <cell r="DH76">
            <v>0</v>
          </cell>
          <cell r="DI76">
            <v>6.41</v>
          </cell>
          <cell r="DL76">
            <v>0</v>
          </cell>
          <cell r="DM76">
            <v>6.41</v>
          </cell>
          <cell r="DP76">
            <v>0</v>
          </cell>
          <cell r="DQ76">
            <v>6.41</v>
          </cell>
          <cell r="DT76">
            <v>0</v>
          </cell>
          <cell r="DU76">
            <v>6.41</v>
          </cell>
          <cell r="DX76">
            <v>0</v>
          </cell>
          <cell r="DY76">
            <v>6.41</v>
          </cell>
        </row>
        <row r="77">
          <cell r="C77" t="str">
            <v>7.1.7.4</v>
          </cell>
          <cell r="D77" t="str">
            <v>RO-41093</v>
          </cell>
          <cell r="E77" t="str">
            <v>DER/MG</v>
          </cell>
          <cell r="F77" t="str">
            <v>REFORÇO  DO  SUB-LEITO  (EXECUÇÃO,  INCLUINDO  ESCAVAÇÃO, CARGA,    DESCARGA,    HOMOGENIZAÇÃO,    UMIDECIMENTO, ESPALHAMENTO E COMPACTAÇÃO DO MATERIAL)</v>
          </cell>
          <cell r="G77" t="str">
            <v>M3</v>
          </cell>
          <cell r="H77">
            <v>0</v>
          </cell>
          <cell r="I77">
            <v>0</v>
          </cell>
          <cell r="L77">
            <v>0</v>
          </cell>
          <cell r="M77">
            <v>10.09</v>
          </cell>
          <cell r="P77">
            <v>0</v>
          </cell>
          <cell r="Q77">
            <v>10.09</v>
          </cell>
          <cell r="T77">
            <v>0</v>
          </cell>
          <cell r="U77">
            <v>10.09</v>
          </cell>
          <cell r="X77">
            <v>0</v>
          </cell>
          <cell r="Y77">
            <v>10.09</v>
          </cell>
          <cell r="AB77">
            <v>0</v>
          </cell>
          <cell r="AC77">
            <v>10.09</v>
          </cell>
          <cell r="AF77">
            <v>0</v>
          </cell>
          <cell r="AG77">
            <v>10.09</v>
          </cell>
          <cell r="AJ77">
            <v>0</v>
          </cell>
          <cell r="AK77">
            <v>10.09</v>
          </cell>
          <cell r="AN77">
            <v>0</v>
          </cell>
          <cell r="AO77">
            <v>10.09</v>
          </cell>
          <cell r="AR77">
            <v>0</v>
          </cell>
          <cell r="AS77">
            <v>10.09</v>
          </cell>
          <cell r="AV77">
            <v>0</v>
          </cell>
          <cell r="AW77">
            <v>10.09</v>
          </cell>
          <cell r="AZ77">
            <v>0</v>
          </cell>
          <cell r="BA77">
            <v>10.09</v>
          </cell>
          <cell r="BD77">
            <v>0</v>
          </cell>
          <cell r="BE77">
            <v>10.09</v>
          </cell>
          <cell r="BH77">
            <v>0</v>
          </cell>
          <cell r="BI77">
            <v>10.09</v>
          </cell>
          <cell r="BL77">
            <v>0</v>
          </cell>
          <cell r="BM77">
            <v>10.09</v>
          </cell>
          <cell r="BP77">
            <v>0</v>
          </cell>
          <cell r="BQ77">
            <v>10.09</v>
          </cell>
          <cell r="BT77">
            <v>0</v>
          </cell>
          <cell r="BU77">
            <v>10.09</v>
          </cell>
          <cell r="BX77">
            <v>0</v>
          </cell>
          <cell r="BY77">
            <v>10.09</v>
          </cell>
          <cell r="CB77">
            <v>0</v>
          </cell>
          <cell r="CC77">
            <v>10.09</v>
          </cell>
          <cell r="CF77">
            <v>0</v>
          </cell>
          <cell r="CG77">
            <v>10.09</v>
          </cell>
          <cell r="CJ77">
            <v>0</v>
          </cell>
          <cell r="CK77">
            <v>10.09</v>
          </cell>
          <cell r="CN77">
            <v>0</v>
          </cell>
          <cell r="CO77">
            <v>10.09</v>
          </cell>
          <cell r="CR77">
            <v>0</v>
          </cell>
          <cell r="CS77">
            <v>10.09</v>
          </cell>
          <cell r="CV77">
            <v>0</v>
          </cell>
          <cell r="CW77">
            <v>10.09</v>
          </cell>
          <cell r="CZ77">
            <v>0</v>
          </cell>
          <cell r="DA77">
            <v>10.09</v>
          </cell>
          <cell r="DD77">
            <v>0</v>
          </cell>
          <cell r="DE77">
            <v>10.09</v>
          </cell>
          <cell r="DH77">
            <v>0</v>
          </cell>
          <cell r="DI77">
            <v>10.09</v>
          </cell>
          <cell r="DL77">
            <v>0</v>
          </cell>
          <cell r="DM77">
            <v>10.09</v>
          </cell>
          <cell r="DP77">
            <v>0</v>
          </cell>
          <cell r="DQ77">
            <v>10.09</v>
          </cell>
          <cell r="DT77">
            <v>0</v>
          </cell>
          <cell r="DU77">
            <v>10.09</v>
          </cell>
          <cell r="DX77">
            <v>0</v>
          </cell>
          <cell r="DY77">
            <v>10.09</v>
          </cell>
        </row>
        <row r="78">
          <cell r="C78" t="str">
            <v>7.1.7.5</v>
          </cell>
          <cell r="D78">
            <v>1207700</v>
          </cell>
          <cell r="E78" t="str">
            <v>SICRO SERVIÇO</v>
          </cell>
          <cell r="F78" t="str">
            <v>CONCRETO FCK = 20 MPA PARA PROJEÇÃO VIA SECA - CONFECÇÃO EM BETONEIRA - AREIA E BRITA COMERCIAIS</v>
          </cell>
          <cell r="G78" t="str">
            <v>M³</v>
          </cell>
          <cell r="H78">
            <v>0</v>
          </cell>
          <cell r="I78">
            <v>0</v>
          </cell>
          <cell r="L78">
            <v>0</v>
          </cell>
          <cell r="M78">
            <v>371.59</v>
          </cell>
          <cell r="P78">
            <v>0</v>
          </cell>
          <cell r="Q78">
            <v>371.59</v>
          </cell>
          <cell r="T78">
            <v>0</v>
          </cell>
          <cell r="U78">
            <v>371.59</v>
          </cell>
          <cell r="X78">
            <v>0</v>
          </cell>
          <cell r="Y78">
            <v>371.59</v>
          </cell>
          <cell r="AB78">
            <v>0</v>
          </cell>
          <cell r="AC78">
            <v>371.59</v>
          </cell>
          <cell r="AF78">
            <v>0</v>
          </cell>
          <cell r="AG78">
            <v>371.59</v>
          </cell>
          <cell r="AJ78">
            <v>0</v>
          </cell>
          <cell r="AK78">
            <v>371.59</v>
          </cell>
          <cell r="AN78">
            <v>0</v>
          </cell>
          <cell r="AO78">
            <v>371.59</v>
          </cell>
          <cell r="AR78">
            <v>0</v>
          </cell>
          <cell r="AS78">
            <v>371.59</v>
          </cell>
          <cell r="AV78">
            <v>0</v>
          </cell>
          <cell r="AW78">
            <v>371.59</v>
          </cell>
          <cell r="AZ78">
            <v>0</v>
          </cell>
          <cell r="BA78">
            <v>371.59</v>
          </cell>
          <cell r="BD78">
            <v>0</v>
          </cell>
          <cell r="BE78">
            <v>371.59</v>
          </cell>
          <cell r="BH78">
            <v>0</v>
          </cell>
          <cell r="BI78">
            <v>371.59</v>
          </cell>
          <cell r="BL78">
            <v>0</v>
          </cell>
          <cell r="BM78">
            <v>371.59</v>
          </cell>
          <cell r="BP78">
            <v>0</v>
          </cell>
          <cell r="BQ78">
            <v>371.59</v>
          </cell>
          <cell r="BT78">
            <v>0</v>
          </cell>
          <cell r="BU78">
            <v>371.59</v>
          </cell>
          <cell r="BX78">
            <v>0</v>
          </cell>
          <cell r="BY78">
            <v>371.59</v>
          </cell>
          <cell r="CB78">
            <v>0</v>
          </cell>
          <cell r="CC78">
            <v>371.59</v>
          </cell>
          <cell r="CF78">
            <v>0</v>
          </cell>
          <cell r="CG78">
            <v>371.59</v>
          </cell>
          <cell r="CJ78">
            <v>0</v>
          </cell>
          <cell r="CK78">
            <v>371.59</v>
          </cell>
          <cell r="CN78">
            <v>0</v>
          </cell>
          <cell r="CO78">
            <v>371.59</v>
          </cell>
          <cell r="CR78">
            <v>0</v>
          </cell>
          <cell r="CS78">
            <v>371.59</v>
          </cell>
          <cell r="CV78">
            <v>0</v>
          </cell>
          <cell r="CW78">
            <v>371.59</v>
          </cell>
          <cell r="CZ78">
            <v>0</v>
          </cell>
          <cell r="DA78">
            <v>371.59</v>
          </cell>
          <cell r="DD78">
            <v>0</v>
          </cell>
          <cell r="DE78">
            <v>371.59</v>
          </cell>
          <cell r="DH78">
            <v>0</v>
          </cell>
          <cell r="DI78">
            <v>371.59</v>
          </cell>
          <cell r="DL78">
            <v>0</v>
          </cell>
          <cell r="DM78">
            <v>371.59</v>
          </cell>
          <cell r="DP78">
            <v>0</v>
          </cell>
          <cell r="DQ78">
            <v>371.59</v>
          </cell>
          <cell r="DT78">
            <v>0</v>
          </cell>
          <cell r="DU78">
            <v>371.59</v>
          </cell>
          <cell r="DX78">
            <v>0</v>
          </cell>
          <cell r="DY78">
            <v>371.59</v>
          </cell>
        </row>
        <row r="79">
          <cell r="C79" t="str">
            <v>7.1.7.6</v>
          </cell>
          <cell r="D79" t="str">
            <v>ED-49814</v>
          </cell>
          <cell r="E79" t="str">
            <v>DER/MG</v>
          </cell>
          <cell r="F79" t="str">
            <v>LASTRO DE AREIA</v>
          </cell>
          <cell r="G79" t="str">
            <v>M3</v>
          </cell>
          <cell r="H79">
            <v>0</v>
          </cell>
          <cell r="I79">
            <v>0</v>
          </cell>
          <cell r="L79">
            <v>0</v>
          </cell>
          <cell r="M79">
            <v>92.69</v>
          </cell>
          <cell r="P79">
            <v>0</v>
          </cell>
          <cell r="Q79">
            <v>92.69</v>
          </cell>
          <cell r="T79">
            <v>0</v>
          </cell>
          <cell r="U79">
            <v>92.69</v>
          </cell>
          <cell r="X79">
            <v>0</v>
          </cell>
          <cell r="Y79">
            <v>92.69</v>
          </cell>
          <cell r="AB79">
            <v>0</v>
          </cell>
          <cell r="AC79">
            <v>92.69</v>
          </cell>
          <cell r="AF79">
            <v>0</v>
          </cell>
          <cell r="AG79">
            <v>92.69</v>
          </cell>
          <cell r="AJ79">
            <v>0</v>
          </cell>
          <cell r="AK79">
            <v>92.69</v>
          </cell>
          <cell r="AN79">
            <v>0</v>
          </cell>
          <cell r="AO79">
            <v>92.69</v>
          </cell>
          <cell r="AR79">
            <v>0</v>
          </cell>
          <cell r="AS79">
            <v>92.69</v>
          </cell>
          <cell r="AV79">
            <v>0</v>
          </cell>
          <cell r="AW79">
            <v>92.69</v>
          </cell>
          <cell r="AZ79">
            <v>0</v>
          </cell>
          <cell r="BA79">
            <v>92.69</v>
          </cell>
          <cell r="BD79">
            <v>0</v>
          </cell>
          <cell r="BE79">
            <v>92.69</v>
          </cell>
          <cell r="BH79">
            <v>0</v>
          </cell>
          <cell r="BI79">
            <v>92.69</v>
          </cell>
          <cell r="BL79">
            <v>0</v>
          </cell>
          <cell r="BM79">
            <v>92.69</v>
          </cell>
          <cell r="BP79">
            <v>0</v>
          </cell>
          <cell r="BQ79">
            <v>92.69</v>
          </cell>
          <cell r="BT79">
            <v>0</v>
          </cell>
          <cell r="BU79">
            <v>92.69</v>
          </cell>
          <cell r="BX79">
            <v>0</v>
          </cell>
          <cell r="BY79">
            <v>92.69</v>
          </cell>
          <cell r="CB79">
            <v>0</v>
          </cell>
          <cell r="CC79">
            <v>92.69</v>
          </cell>
          <cell r="CF79">
            <v>0</v>
          </cell>
          <cell r="CG79">
            <v>92.69</v>
          </cell>
          <cell r="CJ79">
            <v>0</v>
          </cell>
          <cell r="CK79">
            <v>92.69</v>
          </cell>
          <cell r="CN79">
            <v>0</v>
          </cell>
          <cell r="CO79">
            <v>92.69</v>
          </cell>
          <cell r="CR79">
            <v>0</v>
          </cell>
          <cell r="CS79">
            <v>92.69</v>
          </cell>
          <cell r="CV79">
            <v>0</v>
          </cell>
          <cell r="CW79">
            <v>92.69</v>
          </cell>
          <cell r="CZ79">
            <v>0</v>
          </cell>
          <cell r="DA79">
            <v>92.69</v>
          </cell>
          <cell r="DD79">
            <v>0</v>
          </cell>
          <cell r="DE79">
            <v>92.69</v>
          </cell>
          <cell r="DH79">
            <v>0</v>
          </cell>
          <cell r="DI79">
            <v>92.69</v>
          </cell>
          <cell r="DL79">
            <v>0</v>
          </cell>
          <cell r="DM79">
            <v>92.69</v>
          </cell>
          <cell r="DP79">
            <v>0</v>
          </cell>
          <cell r="DQ79">
            <v>92.69</v>
          </cell>
          <cell r="DT79">
            <v>0</v>
          </cell>
          <cell r="DU79">
            <v>92.69</v>
          </cell>
          <cell r="DX79">
            <v>0</v>
          </cell>
          <cell r="DY79">
            <v>92.69</v>
          </cell>
        </row>
        <row r="80">
          <cell r="C80" t="str">
            <v>7.1.7.7</v>
          </cell>
          <cell r="D80" t="str">
            <v>COMP_44006</v>
          </cell>
          <cell r="E80" t="str">
            <v>COMPOSIÇÃO</v>
          </cell>
          <cell r="F80" t="str">
            <v>ENCHIMENTO PARA CORREÇÃO DE SUPERELEVAÇÃO</v>
          </cell>
          <cell r="G80" t="str">
            <v>T</v>
          </cell>
          <cell r="H80">
            <v>0</v>
          </cell>
          <cell r="I80">
            <v>0</v>
          </cell>
          <cell r="L80">
            <v>0</v>
          </cell>
          <cell r="M80">
            <v>254.35</v>
          </cell>
          <cell r="P80">
            <v>0</v>
          </cell>
          <cell r="Q80">
            <v>254.35</v>
          </cell>
          <cell r="T80">
            <v>0</v>
          </cell>
          <cell r="U80">
            <v>254.35</v>
          </cell>
          <cell r="X80">
            <v>0</v>
          </cell>
          <cell r="Y80">
            <v>254.35</v>
          </cell>
          <cell r="AB80">
            <v>0</v>
          </cell>
          <cell r="AC80">
            <v>254.35</v>
          </cell>
          <cell r="AF80">
            <v>0</v>
          </cell>
          <cell r="AG80">
            <v>254.35</v>
          </cell>
          <cell r="AJ80">
            <v>0</v>
          </cell>
          <cell r="AK80">
            <v>254.35</v>
          </cell>
          <cell r="AN80">
            <v>0</v>
          </cell>
          <cell r="AO80">
            <v>254.35</v>
          </cell>
          <cell r="AR80">
            <v>0</v>
          </cell>
          <cell r="AS80">
            <v>254.35</v>
          </cell>
          <cell r="AV80">
            <v>0</v>
          </cell>
          <cell r="AW80">
            <v>254.35</v>
          </cell>
          <cell r="AZ80">
            <v>0</v>
          </cell>
          <cell r="BA80">
            <v>254.35</v>
          </cell>
          <cell r="BD80">
            <v>0</v>
          </cell>
          <cell r="BE80">
            <v>254.35</v>
          </cell>
          <cell r="BH80">
            <v>0</v>
          </cell>
          <cell r="BI80">
            <v>254.35</v>
          </cell>
          <cell r="BL80">
            <v>0</v>
          </cell>
          <cell r="BM80">
            <v>254.35</v>
          </cell>
          <cell r="BP80">
            <v>0</v>
          </cell>
          <cell r="BQ80">
            <v>254.35</v>
          </cell>
          <cell r="BT80">
            <v>0</v>
          </cell>
          <cell r="BU80">
            <v>254.35</v>
          </cell>
          <cell r="BX80">
            <v>0</v>
          </cell>
          <cell r="BY80">
            <v>254.35</v>
          </cell>
          <cell r="CB80">
            <v>0</v>
          </cell>
          <cell r="CC80">
            <v>254.35</v>
          </cell>
          <cell r="CF80">
            <v>0</v>
          </cell>
          <cell r="CG80">
            <v>254.35</v>
          </cell>
          <cell r="CJ80">
            <v>0</v>
          </cell>
          <cell r="CK80">
            <v>254.35</v>
          </cell>
          <cell r="CN80">
            <v>0</v>
          </cell>
          <cell r="CO80">
            <v>254.35</v>
          </cell>
          <cell r="CR80">
            <v>0</v>
          </cell>
          <cell r="CS80">
            <v>254.35</v>
          </cell>
          <cell r="CV80">
            <v>0</v>
          </cell>
          <cell r="CW80">
            <v>254.35</v>
          </cell>
          <cell r="CZ80">
            <v>0</v>
          </cell>
          <cell r="DA80">
            <v>254.35</v>
          </cell>
          <cell r="DD80">
            <v>0</v>
          </cell>
          <cell r="DE80">
            <v>254.35</v>
          </cell>
          <cell r="DH80">
            <v>0</v>
          </cell>
          <cell r="DI80">
            <v>254.35</v>
          </cell>
          <cell r="DL80">
            <v>0</v>
          </cell>
          <cell r="DM80">
            <v>254.35</v>
          </cell>
          <cell r="DP80">
            <v>0</v>
          </cell>
          <cell r="DQ80">
            <v>254.35</v>
          </cell>
          <cell r="DT80">
            <v>0</v>
          </cell>
          <cell r="DU80">
            <v>254.35</v>
          </cell>
          <cell r="DX80">
            <v>0</v>
          </cell>
          <cell r="DY80">
            <v>254.35</v>
          </cell>
        </row>
        <row r="81">
          <cell r="C81" t="str">
            <v>7.1.8</v>
          </cell>
          <cell r="F81" t="str">
            <v>Drenagem</v>
          </cell>
          <cell r="G81" t="str">
            <v/>
          </cell>
        </row>
        <row r="82">
          <cell r="C82" t="str">
            <v>7.1.8.1</v>
          </cell>
          <cell r="D82" t="str">
            <v>RO-40275</v>
          </cell>
          <cell r="E82" t="str">
            <v>DER/MG</v>
          </cell>
          <cell r="F82" t="str">
            <v>BUEIRO SIMPLES TUBULAR  DE CONCRETO, CLASSE CA-2.  BSTC Ø 0,40 M  - CORPO (EXECUÇÃO, INCLUINDO FORNECIMENTO E  TRANSPORTE  DE  TODOS  OS  MATERIAIS  E  BERÇO,  EXCLUSIVE ESCAVAÇÃO E COMPACTAÇÃO)</v>
          </cell>
          <cell r="G82" t="str">
            <v>M</v>
          </cell>
          <cell r="H82">
            <v>0</v>
          </cell>
          <cell r="I82">
            <v>0</v>
          </cell>
          <cell r="L82">
            <v>0</v>
          </cell>
          <cell r="M82">
            <v>183.09</v>
          </cell>
          <cell r="P82">
            <v>0</v>
          </cell>
          <cell r="Q82">
            <v>183.09</v>
          </cell>
          <cell r="T82">
            <v>0</v>
          </cell>
          <cell r="U82">
            <v>183.09</v>
          </cell>
          <cell r="X82">
            <v>0</v>
          </cell>
          <cell r="Y82">
            <v>183.09</v>
          </cell>
          <cell r="AB82">
            <v>0</v>
          </cell>
          <cell r="AC82">
            <v>183.09</v>
          </cell>
          <cell r="AF82">
            <v>0</v>
          </cell>
          <cell r="AG82">
            <v>183.09</v>
          </cell>
          <cell r="AJ82">
            <v>0</v>
          </cell>
          <cell r="AK82">
            <v>183.09</v>
          </cell>
          <cell r="AN82">
            <v>0</v>
          </cell>
          <cell r="AO82">
            <v>183.09</v>
          </cell>
          <cell r="AR82">
            <v>0</v>
          </cell>
          <cell r="AS82">
            <v>183.09</v>
          </cell>
          <cell r="AV82">
            <v>0</v>
          </cell>
          <cell r="AW82">
            <v>183.09</v>
          </cell>
          <cell r="AZ82">
            <v>0</v>
          </cell>
          <cell r="BA82">
            <v>183.09</v>
          </cell>
          <cell r="BD82">
            <v>0</v>
          </cell>
          <cell r="BE82">
            <v>183.09</v>
          </cell>
          <cell r="BH82">
            <v>0</v>
          </cell>
          <cell r="BI82">
            <v>183.09</v>
          </cell>
          <cell r="BL82">
            <v>0</v>
          </cell>
          <cell r="BM82">
            <v>183.09</v>
          </cell>
          <cell r="BP82">
            <v>0</v>
          </cell>
          <cell r="BQ82">
            <v>183.09</v>
          </cell>
          <cell r="BT82">
            <v>0</v>
          </cell>
          <cell r="BU82">
            <v>183.09</v>
          </cell>
          <cell r="BX82">
            <v>0</v>
          </cell>
          <cell r="BY82">
            <v>183.09</v>
          </cell>
          <cell r="CB82">
            <v>0</v>
          </cell>
          <cell r="CC82">
            <v>183.09</v>
          </cell>
          <cell r="CF82">
            <v>0</v>
          </cell>
          <cell r="CG82">
            <v>183.09</v>
          </cell>
          <cell r="CJ82">
            <v>0</v>
          </cell>
          <cell r="CK82">
            <v>183.09</v>
          </cell>
          <cell r="CN82">
            <v>0</v>
          </cell>
          <cell r="CO82">
            <v>183.09</v>
          </cell>
          <cell r="CR82">
            <v>0</v>
          </cell>
          <cell r="CS82">
            <v>183.09</v>
          </cell>
          <cell r="CV82">
            <v>0</v>
          </cell>
          <cell r="CW82">
            <v>183.09</v>
          </cell>
          <cell r="CZ82">
            <v>0</v>
          </cell>
          <cell r="DA82">
            <v>183.09</v>
          </cell>
          <cell r="DD82">
            <v>0</v>
          </cell>
          <cell r="DE82">
            <v>183.09</v>
          </cell>
          <cell r="DH82">
            <v>0</v>
          </cell>
          <cell r="DI82">
            <v>183.09</v>
          </cell>
          <cell r="DL82">
            <v>0</v>
          </cell>
          <cell r="DM82">
            <v>183.09</v>
          </cell>
          <cell r="DP82">
            <v>0</v>
          </cell>
          <cell r="DQ82">
            <v>183.09</v>
          </cell>
          <cell r="DT82">
            <v>0</v>
          </cell>
          <cell r="DU82">
            <v>183.09</v>
          </cell>
          <cell r="DX82">
            <v>0</v>
          </cell>
          <cell r="DY82">
            <v>183.09</v>
          </cell>
        </row>
        <row r="83">
          <cell r="C83" t="str">
            <v>7.1.8.2</v>
          </cell>
          <cell r="D83" t="str">
            <v>RO-40277</v>
          </cell>
          <cell r="E83" t="str">
            <v>DER/MG</v>
          </cell>
          <cell r="F83" t="str">
            <v>BUEIRO SIMPLES TUBULAR  DE CONCRETO, CLASSE CA-2.  BSTC Ø 0,80 M  - CORPO (EXECUÇÃO, INCLUINDO FORNECIMENTO E  TRANSPORTE  DE  TODOS  OS  MATERIAIS  E  BERÇO,  EXCLUSIVE ESCAVAÇÃO E COMPACTAÇÃO)</v>
          </cell>
          <cell r="G83" t="str">
            <v>M</v>
          </cell>
          <cell r="H83">
            <v>27</v>
          </cell>
          <cell r="I83">
            <v>13090.68</v>
          </cell>
          <cell r="L83">
            <v>0</v>
          </cell>
          <cell r="M83">
            <v>484.84</v>
          </cell>
          <cell r="P83">
            <v>0</v>
          </cell>
          <cell r="Q83">
            <v>484.84</v>
          </cell>
          <cell r="T83">
            <v>0</v>
          </cell>
          <cell r="U83">
            <v>484.84</v>
          </cell>
          <cell r="X83">
            <v>0</v>
          </cell>
          <cell r="Y83">
            <v>484.84</v>
          </cell>
          <cell r="AB83">
            <v>0</v>
          </cell>
          <cell r="AC83">
            <v>484.84</v>
          </cell>
          <cell r="AF83">
            <v>0</v>
          </cell>
          <cell r="AG83">
            <v>484.84</v>
          </cell>
          <cell r="AJ83">
            <v>0</v>
          </cell>
          <cell r="AK83">
            <v>484.84</v>
          </cell>
          <cell r="AN83">
            <v>0</v>
          </cell>
          <cell r="AO83">
            <v>484.84</v>
          </cell>
          <cell r="AR83">
            <v>0</v>
          </cell>
          <cell r="AS83">
            <v>484.84</v>
          </cell>
          <cell r="AV83">
            <v>0</v>
          </cell>
          <cell r="AW83">
            <v>484.84</v>
          </cell>
          <cell r="AZ83">
            <v>0</v>
          </cell>
          <cell r="BA83">
            <v>484.84</v>
          </cell>
          <cell r="BD83">
            <v>17</v>
          </cell>
          <cell r="BE83">
            <v>484.84</v>
          </cell>
          <cell r="BH83">
            <v>0</v>
          </cell>
          <cell r="BI83">
            <v>484.84</v>
          </cell>
          <cell r="BL83">
            <v>10</v>
          </cell>
          <cell r="BM83">
            <v>484.84</v>
          </cell>
          <cell r="BP83">
            <v>0</v>
          </cell>
          <cell r="BQ83">
            <v>484.84</v>
          </cell>
          <cell r="BT83">
            <v>0</v>
          </cell>
          <cell r="BU83">
            <v>484.84</v>
          </cell>
          <cell r="BX83">
            <v>0</v>
          </cell>
          <cell r="BY83">
            <v>484.84</v>
          </cell>
          <cell r="CB83">
            <v>0</v>
          </cell>
          <cell r="CC83">
            <v>484.84</v>
          </cell>
          <cell r="CF83">
            <v>0</v>
          </cell>
          <cell r="CG83">
            <v>484.84</v>
          </cell>
          <cell r="CJ83">
            <v>0</v>
          </cell>
          <cell r="CK83">
            <v>484.84</v>
          </cell>
          <cell r="CN83">
            <v>0</v>
          </cell>
          <cell r="CO83">
            <v>484.84</v>
          </cell>
          <cell r="CR83">
            <v>0</v>
          </cell>
          <cell r="CS83">
            <v>484.84</v>
          </cell>
          <cell r="CV83">
            <v>0</v>
          </cell>
          <cell r="CW83">
            <v>484.84</v>
          </cell>
          <cell r="CZ83">
            <v>0</v>
          </cell>
          <cell r="DA83">
            <v>484.84</v>
          </cell>
          <cell r="DD83">
            <v>0</v>
          </cell>
          <cell r="DE83">
            <v>484.84</v>
          </cell>
          <cell r="DH83">
            <v>0</v>
          </cell>
          <cell r="DI83">
            <v>484.84</v>
          </cell>
          <cell r="DL83">
            <v>0</v>
          </cell>
          <cell r="DM83">
            <v>484.84</v>
          </cell>
          <cell r="DP83">
            <v>0</v>
          </cell>
          <cell r="DQ83">
            <v>484.84</v>
          </cell>
          <cell r="DT83">
            <v>0</v>
          </cell>
          <cell r="DU83">
            <v>484.84</v>
          </cell>
          <cell r="DX83">
            <v>0</v>
          </cell>
          <cell r="DY83">
            <v>484.84</v>
          </cell>
        </row>
        <row r="84">
          <cell r="C84" t="str">
            <v>7.1.8.3</v>
          </cell>
          <cell r="D84" t="str">
            <v>RO-40278</v>
          </cell>
          <cell r="E84" t="str">
            <v>DER/MG</v>
          </cell>
          <cell r="F84" t="str">
            <v>BUEIRO SIMPLES TUBULAR  DE CONCRETO, CLASSE CA-2.  BSTC Ø 1,00 M  - CORPO (EXECUÇÃO, INCLUINDO FORNECIMENTO E  TRANSPORTE  DE  TODOS  OS  MATERIAIS  E  BERÇO,  EXCLUSIVE ESCAVAÇÃO E COMPACTAÇÃO)</v>
          </cell>
          <cell r="G84" t="str">
            <v>M</v>
          </cell>
          <cell r="H84">
            <v>27</v>
          </cell>
          <cell r="I84">
            <v>18037.349999999999</v>
          </cell>
          <cell r="L84">
            <v>0</v>
          </cell>
          <cell r="M84">
            <v>668.05</v>
          </cell>
          <cell r="P84">
            <v>0</v>
          </cell>
          <cell r="Q84">
            <v>668.05</v>
          </cell>
          <cell r="T84">
            <v>0</v>
          </cell>
          <cell r="U84">
            <v>668.05</v>
          </cell>
          <cell r="X84">
            <v>0</v>
          </cell>
          <cell r="Y84">
            <v>668.05</v>
          </cell>
          <cell r="AB84">
            <v>0</v>
          </cell>
          <cell r="AC84">
            <v>668.05</v>
          </cell>
          <cell r="AF84">
            <v>0</v>
          </cell>
          <cell r="AG84">
            <v>668.05</v>
          </cell>
          <cell r="AJ84">
            <v>0</v>
          </cell>
          <cell r="AK84">
            <v>668.05</v>
          </cell>
          <cell r="AN84">
            <v>0</v>
          </cell>
          <cell r="AO84">
            <v>668.05</v>
          </cell>
          <cell r="AR84">
            <v>0</v>
          </cell>
          <cell r="AS84">
            <v>668.05</v>
          </cell>
          <cell r="AV84">
            <v>0</v>
          </cell>
          <cell r="AW84">
            <v>668.05</v>
          </cell>
          <cell r="AZ84">
            <v>0</v>
          </cell>
          <cell r="BA84">
            <v>668.05</v>
          </cell>
          <cell r="BD84">
            <v>17</v>
          </cell>
          <cell r="BE84">
            <v>668.05</v>
          </cell>
          <cell r="BH84">
            <v>0</v>
          </cell>
          <cell r="BI84">
            <v>668.05</v>
          </cell>
          <cell r="BL84">
            <v>10</v>
          </cell>
          <cell r="BM84">
            <v>668.05</v>
          </cell>
          <cell r="BP84">
            <v>0</v>
          </cell>
          <cell r="BQ84">
            <v>668.05</v>
          </cell>
          <cell r="BT84">
            <v>0</v>
          </cell>
          <cell r="BU84">
            <v>668.05</v>
          </cell>
          <cell r="BX84">
            <v>0</v>
          </cell>
          <cell r="BY84">
            <v>668.05</v>
          </cell>
          <cell r="CB84">
            <v>0</v>
          </cell>
          <cell r="CC84">
            <v>668.05</v>
          </cell>
          <cell r="CF84">
            <v>0</v>
          </cell>
          <cell r="CG84">
            <v>668.05</v>
          </cell>
          <cell r="CJ84">
            <v>0</v>
          </cell>
          <cell r="CK84">
            <v>668.05</v>
          </cell>
          <cell r="CN84">
            <v>0</v>
          </cell>
          <cell r="CO84">
            <v>668.05</v>
          </cell>
          <cell r="CR84">
            <v>0</v>
          </cell>
          <cell r="CS84">
            <v>668.05</v>
          </cell>
          <cell r="CV84">
            <v>0</v>
          </cell>
          <cell r="CW84">
            <v>668.05</v>
          </cell>
          <cell r="CZ84">
            <v>0</v>
          </cell>
          <cell r="DA84">
            <v>668.05</v>
          </cell>
          <cell r="DD84">
            <v>0</v>
          </cell>
          <cell r="DE84">
            <v>668.05</v>
          </cell>
          <cell r="DH84">
            <v>0</v>
          </cell>
          <cell r="DI84">
            <v>668.05</v>
          </cell>
          <cell r="DL84">
            <v>0</v>
          </cell>
          <cell r="DM84">
            <v>668.05</v>
          </cell>
          <cell r="DP84">
            <v>0</v>
          </cell>
          <cell r="DQ84">
            <v>668.05</v>
          </cell>
          <cell r="DT84">
            <v>0</v>
          </cell>
          <cell r="DU84">
            <v>668.05</v>
          </cell>
          <cell r="DX84">
            <v>0</v>
          </cell>
          <cell r="DY84">
            <v>668.05</v>
          </cell>
        </row>
        <row r="85">
          <cell r="C85" t="str">
            <v>7.1.8.4</v>
          </cell>
          <cell r="D85" t="str">
            <v>RO-40301</v>
          </cell>
          <cell r="E85" t="str">
            <v>DER/MG</v>
          </cell>
          <cell r="F85" t="str">
            <v>BUEIRO DUPLO TUBULAR  DE CONCRETO, CLASSE CA-2.  BDTC Ø 1,50 M - CORPO (EXECUÇÃO, INCLUINDO FORNECIMENTO E  TRANSPORTE  DE  TODOS  OS  MATERIAIS  E  BERÇO,  EXCLUSIVE ESCAVAÇÃO E COMPACTAÇÃO)</v>
          </cell>
          <cell r="G85" t="str">
            <v>M</v>
          </cell>
          <cell r="H85">
            <v>21</v>
          </cell>
          <cell r="I85">
            <v>58356.899999999994</v>
          </cell>
          <cell r="L85">
            <v>0</v>
          </cell>
          <cell r="M85">
            <v>2778.9</v>
          </cell>
          <cell r="P85">
            <v>0</v>
          </cell>
          <cell r="Q85">
            <v>2778.9</v>
          </cell>
          <cell r="T85">
            <v>0</v>
          </cell>
          <cell r="U85">
            <v>2778.9</v>
          </cell>
          <cell r="X85">
            <v>0</v>
          </cell>
          <cell r="Y85">
            <v>2778.9</v>
          </cell>
          <cell r="AB85">
            <v>0</v>
          </cell>
          <cell r="AC85">
            <v>2778.9</v>
          </cell>
          <cell r="AF85">
            <v>0</v>
          </cell>
          <cell r="AG85">
            <v>2778.9</v>
          </cell>
          <cell r="AJ85">
            <v>0</v>
          </cell>
          <cell r="AK85">
            <v>2778.9</v>
          </cell>
          <cell r="AN85">
            <v>0</v>
          </cell>
          <cell r="AO85">
            <v>2778.9</v>
          </cell>
          <cell r="AR85">
            <v>0</v>
          </cell>
          <cell r="AS85">
            <v>2778.9</v>
          </cell>
          <cell r="AV85">
            <v>0</v>
          </cell>
          <cell r="AW85">
            <v>2778.9</v>
          </cell>
          <cell r="AZ85">
            <v>0</v>
          </cell>
          <cell r="BA85">
            <v>2778.9</v>
          </cell>
          <cell r="BD85">
            <v>13</v>
          </cell>
          <cell r="BE85">
            <v>2778.9</v>
          </cell>
          <cell r="BH85">
            <v>0</v>
          </cell>
          <cell r="BI85">
            <v>2778.9</v>
          </cell>
          <cell r="BL85">
            <v>8</v>
          </cell>
          <cell r="BM85">
            <v>2778.9</v>
          </cell>
          <cell r="BP85">
            <v>0</v>
          </cell>
          <cell r="BQ85">
            <v>2778.9</v>
          </cell>
          <cell r="BT85">
            <v>0</v>
          </cell>
          <cell r="BU85">
            <v>2778.9</v>
          </cell>
          <cell r="BX85">
            <v>0</v>
          </cell>
          <cell r="BY85">
            <v>2778.9</v>
          </cell>
          <cell r="CB85">
            <v>0</v>
          </cell>
          <cell r="CC85">
            <v>2778.9</v>
          </cell>
          <cell r="CF85">
            <v>0</v>
          </cell>
          <cell r="CG85">
            <v>2778.9</v>
          </cell>
          <cell r="CJ85">
            <v>0</v>
          </cell>
          <cell r="CK85">
            <v>2778.9</v>
          </cell>
          <cell r="CN85">
            <v>0</v>
          </cell>
          <cell r="CO85">
            <v>2778.9</v>
          </cell>
          <cell r="CR85">
            <v>0</v>
          </cell>
          <cell r="CS85">
            <v>2778.9</v>
          </cell>
          <cell r="CV85">
            <v>0</v>
          </cell>
          <cell r="CW85">
            <v>2778.9</v>
          </cell>
          <cell r="CZ85">
            <v>0</v>
          </cell>
          <cell r="DA85">
            <v>2778.9</v>
          </cell>
          <cell r="DD85">
            <v>0</v>
          </cell>
          <cell r="DE85">
            <v>2778.9</v>
          </cell>
          <cell r="DH85">
            <v>0</v>
          </cell>
          <cell r="DI85">
            <v>2778.9</v>
          </cell>
          <cell r="DL85">
            <v>0</v>
          </cell>
          <cell r="DM85">
            <v>2778.9</v>
          </cell>
          <cell r="DP85">
            <v>0</v>
          </cell>
          <cell r="DQ85">
            <v>2778.9</v>
          </cell>
          <cell r="DT85">
            <v>0</v>
          </cell>
          <cell r="DU85">
            <v>2778.9</v>
          </cell>
          <cell r="DX85">
            <v>0</v>
          </cell>
          <cell r="DY85">
            <v>2778.9</v>
          </cell>
        </row>
        <row r="86">
          <cell r="C86" t="str">
            <v>7.1.8.5</v>
          </cell>
          <cell r="D86" t="str">
            <v>RO-40325</v>
          </cell>
          <cell r="E86" t="str">
            <v>DER/MG</v>
          </cell>
          <cell r="F86" t="str">
            <v>BUEIRO TRIPLO TUBULAR DE CONCRETO, CLASSE CA-2. BTTC Ø 1,50 M - CORPO (EXECUÇÃO,   INCLUINDO   FORNECIMENTO   E  TRANSPORTE  DE  TODOS  OS  MATERIAIS  E  BERÇO,  EXCLUSIVE ESCAVAÇÃO E COMPACTAÇÃO)</v>
          </cell>
          <cell r="G86" t="str">
            <v>M</v>
          </cell>
          <cell r="H86">
            <v>10</v>
          </cell>
          <cell r="I86">
            <v>41232.600000000006</v>
          </cell>
          <cell r="L86">
            <v>0</v>
          </cell>
          <cell r="M86">
            <v>4123.26</v>
          </cell>
          <cell r="P86">
            <v>0</v>
          </cell>
          <cell r="Q86">
            <v>4123.26</v>
          </cell>
          <cell r="T86">
            <v>0</v>
          </cell>
          <cell r="U86">
            <v>4123.26</v>
          </cell>
          <cell r="X86">
            <v>0</v>
          </cell>
          <cell r="Y86">
            <v>4123.26</v>
          </cell>
          <cell r="AB86">
            <v>0</v>
          </cell>
          <cell r="AC86">
            <v>4123.26</v>
          </cell>
          <cell r="AF86">
            <v>0</v>
          </cell>
          <cell r="AG86">
            <v>4123.26</v>
          </cell>
          <cell r="AJ86">
            <v>0</v>
          </cell>
          <cell r="AK86">
            <v>4123.26</v>
          </cell>
          <cell r="AN86">
            <v>0</v>
          </cell>
          <cell r="AO86">
            <v>4123.26</v>
          </cell>
          <cell r="AR86">
            <v>0</v>
          </cell>
          <cell r="AS86">
            <v>4123.26</v>
          </cell>
          <cell r="AV86">
            <v>0</v>
          </cell>
          <cell r="AW86">
            <v>4123.26</v>
          </cell>
          <cell r="AZ86">
            <v>0</v>
          </cell>
          <cell r="BA86">
            <v>4123.26</v>
          </cell>
          <cell r="BD86">
            <v>6</v>
          </cell>
          <cell r="BE86">
            <v>4123.26</v>
          </cell>
          <cell r="BH86">
            <v>0</v>
          </cell>
          <cell r="BI86">
            <v>4123.26</v>
          </cell>
          <cell r="BL86">
            <v>4</v>
          </cell>
          <cell r="BM86">
            <v>4123.26</v>
          </cell>
          <cell r="BP86">
            <v>0</v>
          </cell>
          <cell r="BQ86">
            <v>4123.26</v>
          </cell>
          <cell r="BT86">
            <v>0</v>
          </cell>
          <cell r="BU86">
            <v>4123.26</v>
          </cell>
          <cell r="BX86">
            <v>0</v>
          </cell>
          <cell r="BY86">
            <v>4123.26</v>
          </cell>
          <cell r="CB86">
            <v>0</v>
          </cell>
          <cell r="CC86">
            <v>4123.26</v>
          </cell>
          <cell r="CF86">
            <v>0</v>
          </cell>
          <cell r="CG86">
            <v>4123.26</v>
          </cell>
          <cell r="CJ86">
            <v>0</v>
          </cell>
          <cell r="CK86">
            <v>4123.26</v>
          </cell>
          <cell r="CN86">
            <v>0</v>
          </cell>
          <cell r="CO86">
            <v>4123.26</v>
          </cell>
          <cell r="CR86">
            <v>0</v>
          </cell>
          <cell r="CS86">
            <v>4123.26</v>
          </cell>
          <cell r="CV86">
            <v>0</v>
          </cell>
          <cell r="CW86">
            <v>4123.26</v>
          </cell>
          <cell r="CZ86">
            <v>0</v>
          </cell>
          <cell r="DA86">
            <v>4123.26</v>
          </cell>
          <cell r="DD86">
            <v>0</v>
          </cell>
          <cell r="DE86">
            <v>4123.26</v>
          </cell>
          <cell r="DH86">
            <v>0</v>
          </cell>
          <cell r="DI86">
            <v>4123.26</v>
          </cell>
          <cell r="DL86">
            <v>0</v>
          </cell>
          <cell r="DM86">
            <v>4123.26</v>
          </cell>
          <cell r="DP86">
            <v>0</v>
          </cell>
          <cell r="DQ86">
            <v>4123.26</v>
          </cell>
          <cell r="DT86">
            <v>0</v>
          </cell>
          <cell r="DU86">
            <v>4123.26</v>
          </cell>
          <cell r="DX86">
            <v>0</v>
          </cell>
          <cell r="DY86">
            <v>4123.26</v>
          </cell>
        </row>
        <row r="87">
          <cell r="C87" t="str">
            <v>7.1.8.6</v>
          </cell>
          <cell r="D87" t="str">
            <v>RO-40373</v>
          </cell>
          <cell r="E87" t="str">
            <v>DER/MG</v>
          </cell>
          <cell r="F87" t="str">
            <v>BUEIRO SIMPLES CELULAR DE CONCRETO PADRÃO DER/MG. PARA ALTURA DE ATERRO DE 0 A 5,00 M. BSCC (3,00 X 3,00)M - CORPO  (EXECUÇÃO, INCLUINDO FORNECIMENTO E TRANSPORTE DE TODOS OS MATERIAIS, EXCLUSIVE ESCAVAÇÃO E COMPACTAÇÃO)</v>
          </cell>
          <cell r="G87" t="str">
            <v>M</v>
          </cell>
          <cell r="H87">
            <v>3</v>
          </cell>
          <cell r="I87">
            <v>16381.86</v>
          </cell>
          <cell r="L87">
            <v>0</v>
          </cell>
          <cell r="M87">
            <v>5460.62</v>
          </cell>
          <cell r="P87">
            <v>0</v>
          </cell>
          <cell r="Q87">
            <v>5460.62</v>
          </cell>
          <cell r="T87">
            <v>0</v>
          </cell>
          <cell r="U87">
            <v>5460.62</v>
          </cell>
          <cell r="X87">
            <v>0</v>
          </cell>
          <cell r="Y87">
            <v>5460.62</v>
          </cell>
          <cell r="AB87">
            <v>0</v>
          </cell>
          <cell r="AC87">
            <v>5460.62</v>
          </cell>
          <cell r="AF87">
            <v>0</v>
          </cell>
          <cell r="AG87">
            <v>5460.62</v>
          </cell>
          <cell r="AJ87">
            <v>0</v>
          </cell>
          <cell r="AK87">
            <v>5460.62</v>
          </cell>
          <cell r="AN87">
            <v>0</v>
          </cell>
          <cell r="AO87">
            <v>5460.62</v>
          </cell>
          <cell r="AR87">
            <v>0</v>
          </cell>
          <cell r="AS87">
            <v>5460.62</v>
          </cell>
          <cell r="AV87">
            <v>0</v>
          </cell>
          <cell r="AW87">
            <v>5460.62</v>
          </cell>
          <cell r="AZ87">
            <v>0</v>
          </cell>
          <cell r="BA87">
            <v>5460.62</v>
          </cell>
          <cell r="BD87">
            <v>2</v>
          </cell>
          <cell r="BE87">
            <v>5460.62</v>
          </cell>
          <cell r="BH87">
            <v>0</v>
          </cell>
          <cell r="BI87">
            <v>5460.62</v>
          </cell>
          <cell r="BL87">
            <v>1</v>
          </cell>
          <cell r="BM87">
            <v>5460.62</v>
          </cell>
          <cell r="BP87">
            <v>0</v>
          </cell>
          <cell r="BQ87">
            <v>5460.62</v>
          </cell>
          <cell r="BT87">
            <v>0</v>
          </cell>
          <cell r="BU87">
            <v>5460.62</v>
          </cell>
          <cell r="BX87">
            <v>0</v>
          </cell>
          <cell r="BY87">
            <v>5460.62</v>
          </cell>
          <cell r="CB87">
            <v>0</v>
          </cell>
          <cell r="CC87">
            <v>5460.62</v>
          </cell>
          <cell r="CF87">
            <v>0</v>
          </cell>
          <cell r="CG87">
            <v>5460.62</v>
          </cell>
          <cell r="CJ87">
            <v>0</v>
          </cell>
          <cell r="CK87">
            <v>5460.62</v>
          </cell>
          <cell r="CN87">
            <v>0</v>
          </cell>
          <cell r="CO87">
            <v>5460.62</v>
          </cell>
          <cell r="CR87">
            <v>0</v>
          </cell>
          <cell r="CS87">
            <v>5460.62</v>
          </cell>
          <cell r="CV87">
            <v>0</v>
          </cell>
          <cell r="CW87">
            <v>5460.62</v>
          </cell>
          <cell r="CZ87">
            <v>0</v>
          </cell>
          <cell r="DA87">
            <v>5460.62</v>
          </cell>
          <cell r="DD87">
            <v>0</v>
          </cell>
          <cell r="DE87">
            <v>5460.62</v>
          </cell>
          <cell r="DH87">
            <v>0</v>
          </cell>
          <cell r="DI87">
            <v>5460.62</v>
          </cell>
          <cell r="DL87">
            <v>0</v>
          </cell>
          <cell r="DM87">
            <v>5460.62</v>
          </cell>
          <cell r="DP87">
            <v>0</v>
          </cell>
          <cell r="DQ87">
            <v>5460.62</v>
          </cell>
          <cell r="DT87">
            <v>0</v>
          </cell>
          <cell r="DU87">
            <v>5460.62</v>
          </cell>
          <cell r="DX87">
            <v>0</v>
          </cell>
          <cell r="DY87">
            <v>5460.62</v>
          </cell>
        </row>
        <row r="88">
          <cell r="C88" t="str">
            <v>7.1.8.7</v>
          </cell>
          <cell r="D88" t="str">
            <v>RO-40288</v>
          </cell>
          <cell r="E88" t="str">
            <v>DER/MG</v>
          </cell>
          <cell r="F88" t="str">
            <v>BUEIRO SIMPLES TUBULAR DE CONCRETO, BSTC Ø 0,80 M - BOCA (EXECUÇÃO, INCLUINDO FORNECIMENTO E TRANSPORTE DE TODOS OS MATERIAIS, EXCLUSIVE ESCAVAÇÃO E COMPACTAÇÃO)</v>
          </cell>
          <cell r="G88" t="str">
            <v>U</v>
          </cell>
          <cell r="H88">
            <v>16</v>
          </cell>
          <cell r="I88">
            <v>23754.559999999998</v>
          </cell>
          <cell r="L88">
            <v>0</v>
          </cell>
          <cell r="M88">
            <v>1484.66</v>
          </cell>
          <cell r="P88">
            <v>0</v>
          </cell>
          <cell r="Q88">
            <v>1484.66</v>
          </cell>
          <cell r="T88">
            <v>0</v>
          </cell>
          <cell r="U88">
            <v>1484.66</v>
          </cell>
          <cell r="X88">
            <v>0</v>
          </cell>
          <cell r="Y88">
            <v>1484.66</v>
          </cell>
          <cell r="AB88">
            <v>0</v>
          </cell>
          <cell r="AC88">
            <v>1484.66</v>
          </cell>
          <cell r="AF88">
            <v>0</v>
          </cell>
          <cell r="AG88">
            <v>1484.66</v>
          </cell>
          <cell r="AJ88">
            <v>0</v>
          </cell>
          <cell r="AK88">
            <v>1484.66</v>
          </cell>
          <cell r="AN88">
            <v>0</v>
          </cell>
          <cell r="AO88">
            <v>1484.66</v>
          </cell>
          <cell r="AR88">
            <v>0</v>
          </cell>
          <cell r="AS88">
            <v>1484.66</v>
          </cell>
          <cell r="AV88">
            <v>0</v>
          </cell>
          <cell r="AW88">
            <v>1484.66</v>
          </cell>
          <cell r="AZ88">
            <v>0</v>
          </cell>
          <cell r="BA88">
            <v>1484.66</v>
          </cell>
          <cell r="BD88">
            <v>10</v>
          </cell>
          <cell r="BE88">
            <v>1484.66</v>
          </cell>
          <cell r="BH88">
            <v>0</v>
          </cell>
          <cell r="BI88">
            <v>1484.66</v>
          </cell>
          <cell r="BL88">
            <v>6</v>
          </cell>
          <cell r="BM88">
            <v>1484.66</v>
          </cell>
          <cell r="BP88">
            <v>0</v>
          </cell>
          <cell r="BQ88">
            <v>1484.66</v>
          </cell>
          <cell r="BT88">
            <v>0</v>
          </cell>
          <cell r="BU88">
            <v>1484.66</v>
          </cell>
          <cell r="BX88">
            <v>0</v>
          </cell>
          <cell r="BY88">
            <v>1484.66</v>
          </cell>
          <cell r="CB88">
            <v>0</v>
          </cell>
          <cell r="CC88">
            <v>1484.66</v>
          </cell>
          <cell r="CF88">
            <v>0</v>
          </cell>
          <cell r="CG88">
            <v>1484.66</v>
          </cell>
          <cell r="CJ88">
            <v>0</v>
          </cell>
          <cell r="CK88">
            <v>1484.66</v>
          </cell>
          <cell r="CN88">
            <v>0</v>
          </cell>
          <cell r="CO88">
            <v>1484.66</v>
          </cell>
          <cell r="CR88">
            <v>0</v>
          </cell>
          <cell r="CS88">
            <v>1484.66</v>
          </cell>
          <cell r="CV88">
            <v>0</v>
          </cell>
          <cell r="CW88">
            <v>1484.66</v>
          </cell>
          <cell r="CZ88">
            <v>0</v>
          </cell>
          <cell r="DA88">
            <v>1484.66</v>
          </cell>
          <cell r="DD88">
            <v>0</v>
          </cell>
          <cell r="DE88">
            <v>1484.66</v>
          </cell>
          <cell r="DH88">
            <v>0</v>
          </cell>
          <cell r="DI88">
            <v>1484.66</v>
          </cell>
          <cell r="DL88">
            <v>0</v>
          </cell>
          <cell r="DM88">
            <v>1484.66</v>
          </cell>
          <cell r="DP88">
            <v>0</v>
          </cell>
          <cell r="DQ88">
            <v>1484.66</v>
          </cell>
          <cell r="DT88">
            <v>0</v>
          </cell>
          <cell r="DU88">
            <v>1484.66</v>
          </cell>
          <cell r="DX88">
            <v>0</v>
          </cell>
          <cell r="DY88">
            <v>1484.66</v>
          </cell>
        </row>
        <row r="89">
          <cell r="C89" t="str">
            <v>7.1.8.8</v>
          </cell>
          <cell r="D89" t="str">
            <v>RO-41754</v>
          </cell>
          <cell r="E89" t="str">
            <v>DER/MG</v>
          </cell>
          <cell r="F89" t="str">
            <v>BUEIRO SIMPLES TUBULAR DE CONCRETO. BSTC Ø 1,00 M - BOCA (EXECUÇÃO, INCLUINDO FORNECIMENTO E TRANSPORTE DE TODOS OS MATERIAIS, EXCLUSIVE ESCAVAÇÃO E COMPACTAÇÃO)</v>
          </cell>
          <cell r="G89" t="str">
            <v>U</v>
          </cell>
          <cell r="H89">
            <v>16</v>
          </cell>
          <cell r="I89">
            <v>37040.159999999996</v>
          </cell>
          <cell r="L89">
            <v>0</v>
          </cell>
          <cell r="M89">
            <v>2315.0100000000002</v>
          </cell>
          <cell r="P89">
            <v>0</v>
          </cell>
          <cell r="Q89">
            <v>2315.0100000000002</v>
          </cell>
          <cell r="T89">
            <v>0</v>
          </cell>
          <cell r="U89">
            <v>2315.0100000000002</v>
          </cell>
          <cell r="X89">
            <v>0</v>
          </cell>
          <cell r="Y89">
            <v>2315.0100000000002</v>
          </cell>
          <cell r="AB89">
            <v>0</v>
          </cell>
          <cell r="AC89">
            <v>2315.0100000000002</v>
          </cell>
          <cell r="AF89">
            <v>0</v>
          </cell>
          <cell r="AG89">
            <v>2315.0100000000002</v>
          </cell>
          <cell r="AJ89">
            <v>0</v>
          </cell>
          <cell r="AK89">
            <v>2315.0100000000002</v>
          </cell>
          <cell r="AN89">
            <v>0</v>
          </cell>
          <cell r="AO89">
            <v>2315.0100000000002</v>
          </cell>
          <cell r="AR89">
            <v>0</v>
          </cell>
          <cell r="AS89">
            <v>2315.0100000000002</v>
          </cell>
          <cell r="AV89">
            <v>0</v>
          </cell>
          <cell r="AW89">
            <v>2315.0100000000002</v>
          </cell>
          <cell r="AZ89">
            <v>0</v>
          </cell>
          <cell r="BA89">
            <v>2315.0100000000002</v>
          </cell>
          <cell r="BD89">
            <v>10</v>
          </cell>
          <cell r="BE89">
            <v>2315.0100000000002</v>
          </cell>
          <cell r="BH89">
            <v>0</v>
          </cell>
          <cell r="BI89">
            <v>2315.0100000000002</v>
          </cell>
          <cell r="BL89">
            <v>6</v>
          </cell>
          <cell r="BM89">
            <v>2315.0100000000002</v>
          </cell>
          <cell r="BP89">
            <v>0</v>
          </cell>
          <cell r="BQ89">
            <v>2315.0100000000002</v>
          </cell>
          <cell r="BT89">
            <v>0</v>
          </cell>
          <cell r="BU89">
            <v>2315.0100000000002</v>
          </cell>
          <cell r="BX89">
            <v>0</v>
          </cell>
          <cell r="BY89">
            <v>2315.0100000000002</v>
          </cell>
          <cell r="CB89">
            <v>0</v>
          </cell>
          <cell r="CC89">
            <v>2315.0100000000002</v>
          </cell>
          <cell r="CF89">
            <v>0</v>
          </cell>
          <cell r="CG89">
            <v>2315.0100000000002</v>
          </cell>
          <cell r="CJ89">
            <v>0</v>
          </cell>
          <cell r="CK89">
            <v>2315.0100000000002</v>
          </cell>
          <cell r="CN89">
            <v>0</v>
          </cell>
          <cell r="CO89">
            <v>2315.0100000000002</v>
          </cell>
          <cell r="CR89">
            <v>0</v>
          </cell>
          <cell r="CS89">
            <v>2315.0100000000002</v>
          </cell>
          <cell r="CV89">
            <v>0</v>
          </cell>
          <cell r="CW89">
            <v>2315.0100000000002</v>
          </cell>
          <cell r="CZ89">
            <v>0</v>
          </cell>
          <cell r="DA89">
            <v>2315.0100000000002</v>
          </cell>
          <cell r="DD89">
            <v>0</v>
          </cell>
          <cell r="DE89">
            <v>2315.0100000000002</v>
          </cell>
          <cell r="DH89">
            <v>0</v>
          </cell>
          <cell r="DI89">
            <v>2315.0100000000002</v>
          </cell>
          <cell r="DL89">
            <v>0</v>
          </cell>
          <cell r="DM89">
            <v>2315.0100000000002</v>
          </cell>
          <cell r="DP89">
            <v>0</v>
          </cell>
          <cell r="DQ89">
            <v>2315.0100000000002</v>
          </cell>
          <cell r="DT89">
            <v>0</v>
          </cell>
          <cell r="DU89">
            <v>2315.0100000000002</v>
          </cell>
          <cell r="DX89">
            <v>0</v>
          </cell>
          <cell r="DY89">
            <v>2315.0100000000002</v>
          </cell>
        </row>
        <row r="90">
          <cell r="C90" t="str">
            <v>7.1.8.9</v>
          </cell>
          <cell r="D90" t="str">
            <v>RO-40311</v>
          </cell>
          <cell r="E90" t="str">
            <v>DER/MG</v>
          </cell>
          <cell r="F90" t="str">
            <v>BUEIRO DUPLO TUBULAR DE CONCRETO, BDTC Ø 1,50 M - BOCA (EXECUÇÃO, INCLUINDO FORNECIMENTO E TRANSPORTE DE TODOS OS MATERIAIS, EXCLUSIVE ESCAVAÇÃO E COMPACTAÇÃO)</v>
          </cell>
          <cell r="G90" t="str">
            <v>U</v>
          </cell>
          <cell r="H90">
            <v>10</v>
          </cell>
          <cell r="I90">
            <v>84985.7</v>
          </cell>
          <cell r="L90">
            <v>0</v>
          </cell>
          <cell r="M90">
            <v>8498.57</v>
          </cell>
          <cell r="P90">
            <v>0</v>
          </cell>
          <cell r="Q90">
            <v>8498.57</v>
          </cell>
          <cell r="T90">
            <v>0</v>
          </cell>
          <cell r="U90">
            <v>8498.57</v>
          </cell>
          <cell r="X90">
            <v>0</v>
          </cell>
          <cell r="Y90">
            <v>8498.57</v>
          </cell>
          <cell r="AB90">
            <v>0</v>
          </cell>
          <cell r="AC90">
            <v>8498.57</v>
          </cell>
          <cell r="AF90">
            <v>0</v>
          </cell>
          <cell r="AG90">
            <v>8498.57</v>
          </cell>
          <cell r="AJ90">
            <v>0</v>
          </cell>
          <cell r="AK90">
            <v>8498.57</v>
          </cell>
          <cell r="AN90">
            <v>0</v>
          </cell>
          <cell r="AO90">
            <v>8498.57</v>
          </cell>
          <cell r="AR90">
            <v>0</v>
          </cell>
          <cell r="AS90">
            <v>8498.57</v>
          </cell>
          <cell r="AV90">
            <v>0</v>
          </cell>
          <cell r="AW90">
            <v>8498.57</v>
          </cell>
          <cell r="AZ90">
            <v>0</v>
          </cell>
          <cell r="BA90">
            <v>8498.57</v>
          </cell>
          <cell r="BD90">
            <v>6</v>
          </cell>
          <cell r="BE90">
            <v>8498.57</v>
          </cell>
          <cell r="BH90">
            <v>0</v>
          </cell>
          <cell r="BI90">
            <v>8498.57</v>
          </cell>
          <cell r="BL90">
            <v>4</v>
          </cell>
          <cell r="BM90">
            <v>8498.57</v>
          </cell>
          <cell r="BP90">
            <v>0</v>
          </cell>
          <cell r="BQ90">
            <v>8498.57</v>
          </cell>
          <cell r="BT90">
            <v>0</v>
          </cell>
          <cell r="BU90">
            <v>8498.57</v>
          </cell>
          <cell r="BX90">
            <v>0</v>
          </cell>
          <cell r="BY90">
            <v>8498.57</v>
          </cell>
          <cell r="CB90">
            <v>0</v>
          </cell>
          <cell r="CC90">
            <v>8498.57</v>
          </cell>
          <cell r="CF90">
            <v>0</v>
          </cell>
          <cell r="CG90">
            <v>8498.57</v>
          </cell>
          <cell r="CJ90">
            <v>0</v>
          </cell>
          <cell r="CK90">
            <v>8498.57</v>
          </cell>
          <cell r="CN90">
            <v>0</v>
          </cell>
          <cell r="CO90">
            <v>8498.57</v>
          </cell>
          <cell r="CR90">
            <v>0</v>
          </cell>
          <cell r="CS90">
            <v>8498.57</v>
          </cell>
          <cell r="CV90">
            <v>0</v>
          </cell>
          <cell r="CW90">
            <v>8498.57</v>
          </cell>
          <cell r="CZ90">
            <v>0</v>
          </cell>
          <cell r="DA90">
            <v>8498.57</v>
          </cell>
          <cell r="DD90">
            <v>0</v>
          </cell>
          <cell r="DE90">
            <v>8498.57</v>
          </cell>
          <cell r="DH90">
            <v>0</v>
          </cell>
          <cell r="DI90">
            <v>8498.57</v>
          </cell>
          <cell r="DL90">
            <v>0</v>
          </cell>
          <cell r="DM90">
            <v>8498.57</v>
          </cell>
          <cell r="DP90">
            <v>0</v>
          </cell>
          <cell r="DQ90">
            <v>8498.57</v>
          </cell>
          <cell r="DT90">
            <v>0</v>
          </cell>
          <cell r="DU90">
            <v>8498.57</v>
          </cell>
          <cell r="DX90">
            <v>0</v>
          </cell>
          <cell r="DY90">
            <v>8498.57</v>
          </cell>
        </row>
        <row r="91">
          <cell r="C91" t="str">
            <v>7.1.8.10</v>
          </cell>
          <cell r="D91" t="str">
            <v>RO-40335</v>
          </cell>
          <cell r="E91" t="str">
            <v>DER/MG</v>
          </cell>
          <cell r="F91" t="str">
            <v>BUEIRO TRIPLO TUBULAR DE CONCRETO. BTTC Ø 1,50 M - BOCA (EXECUÇÃO, INCLUINDO FORNECIMENTO E TRANSPORTE DE TODOS OS MATERIAIS, EXCLUSIVE ESCAVAÇÃO E COMPACTAÇÃO)</v>
          </cell>
          <cell r="G91" t="str">
            <v>U</v>
          </cell>
          <cell r="H91">
            <v>5</v>
          </cell>
          <cell r="I91">
            <v>54168.800000000003</v>
          </cell>
          <cell r="L91">
            <v>0</v>
          </cell>
          <cell r="M91">
            <v>10833.76</v>
          </cell>
          <cell r="P91">
            <v>0</v>
          </cell>
          <cell r="Q91">
            <v>10833.76</v>
          </cell>
          <cell r="T91">
            <v>0</v>
          </cell>
          <cell r="U91">
            <v>10833.76</v>
          </cell>
          <cell r="X91">
            <v>0</v>
          </cell>
          <cell r="Y91">
            <v>10833.76</v>
          </cell>
          <cell r="AB91">
            <v>0</v>
          </cell>
          <cell r="AC91">
            <v>10833.76</v>
          </cell>
          <cell r="AF91">
            <v>0</v>
          </cell>
          <cell r="AG91">
            <v>10833.76</v>
          </cell>
          <cell r="AJ91">
            <v>0</v>
          </cell>
          <cell r="AK91">
            <v>10833.76</v>
          </cell>
          <cell r="AN91">
            <v>0</v>
          </cell>
          <cell r="AO91">
            <v>10833.76</v>
          </cell>
          <cell r="AR91">
            <v>0</v>
          </cell>
          <cell r="AS91">
            <v>10833.76</v>
          </cell>
          <cell r="AV91">
            <v>0</v>
          </cell>
          <cell r="AW91">
            <v>10833.76</v>
          </cell>
          <cell r="AZ91">
            <v>0</v>
          </cell>
          <cell r="BA91">
            <v>10833.76</v>
          </cell>
          <cell r="BD91">
            <v>3</v>
          </cell>
          <cell r="BE91">
            <v>10833.76</v>
          </cell>
          <cell r="BH91">
            <v>0</v>
          </cell>
          <cell r="BI91">
            <v>10833.76</v>
          </cell>
          <cell r="BL91">
            <v>2</v>
          </cell>
          <cell r="BM91">
            <v>10833.76</v>
          </cell>
          <cell r="BP91">
            <v>0</v>
          </cell>
          <cell r="BQ91">
            <v>10833.76</v>
          </cell>
          <cell r="BT91">
            <v>0</v>
          </cell>
          <cell r="BU91">
            <v>10833.76</v>
          </cell>
          <cell r="BX91">
            <v>0</v>
          </cell>
          <cell r="BY91">
            <v>10833.76</v>
          </cell>
          <cell r="CB91">
            <v>0</v>
          </cell>
          <cell r="CC91">
            <v>10833.76</v>
          </cell>
          <cell r="CF91">
            <v>0</v>
          </cell>
          <cell r="CG91">
            <v>10833.76</v>
          </cell>
          <cell r="CJ91">
            <v>0</v>
          </cell>
          <cell r="CK91">
            <v>10833.76</v>
          </cell>
          <cell r="CN91">
            <v>0</v>
          </cell>
          <cell r="CO91">
            <v>10833.76</v>
          </cell>
          <cell r="CR91">
            <v>0</v>
          </cell>
          <cell r="CS91">
            <v>10833.76</v>
          </cell>
          <cell r="CV91">
            <v>0</v>
          </cell>
          <cell r="CW91">
            <v>10833.76</v>
          </cell>
          <cell r="CZ91">
            <v>0</v>
          </cell>
          <cell r="DA91">
            <v>10833.76</v>
          </cell>
          <cell r="DD91">
            <v>0</v>
          </cell>
          <cell r="DE91">
            <v>10833.76</v>
          </cell>
          <cell r="DH91">
            <v>0</v>
          </cell>
          <cell r="DI91">
            <v>10833.76</v>
          </cell>
          <cell r="DL91">
            <v>0</v>
          </cell>
          <cell r="DM91">
            <v>10833.76</v>
          </cell>
          <cell r="DP91">
            <v>0</v>
          </cell>
          <cell r="DQ91">
            <v>10833.76</v>
          </cell>
          <cell r="DT91">
            <v>0</v>
          </cell>
          <cell r="DU91">
            <v>10833.76</v>
          </cell>
          <cell r="DX91">
            <v>0</v>
          </cell>
          <cell r="DY91">
            <v>10833.76</v>
          </cell>
        </row>
        <row r="92">
          <cell r="C92" t="str">
            <v>7.1.8.11</v>
          </cell>
          <cell r="D92" t="str">
            <v>RO-40411</v>
          </cell>
          <cell r="E92" t="str">
            <v>DER/MG</v>
          </cell>
          <cell r="F92" t="str">
            <v>BUEIRO SIMPLES CELULAR DE CONCRETO PADRÃO DER/MG. PARA ALTURA DE ATERRO DE 0 A 5,00 M. BSCC (3,00 X 3,00)M - BOCA  (EXECUÇÃO, INCLUINDO FORNECIMENTO E TRANSPORTE DE TODOS OS MATERIAIS, EXCLUSIVE ESCAVAÇÃO E COMPACTAÇÃO)</v>
          </cell>
          <cell r="G92" t="str">
            <v>U</v>
          </cell>
          <cell r="H92">
            <v>2</v>
          </cell>
          <cell r="I92">
            <v>22863.82</v>
          </cell>
          <cell r="L92">
            <v>0</v>
          </cell>
          <cell r="M92">
            <v>11431.91</v>
          </cell>
          <cell r="P92">
            <v>0</v>
          </cell>
          <cell r="Q92">
            <v>11431.91</v>
          </cell>
          <cell r="T92">
            <v>0</v>
          </cell>
          <cell r="U92">
            <v>11431.91</v>
          </cell>
          <cell r="X92">
            <v>0</v>
          </cell>
          <cell r="Y92">
            <v>11431.91</v>
          </cell>
          <cell r="AB92">
            <v>0</v>
          </cell>
          <cell r="AC92">
            <v>11431.91</v>
          </cell>
          <cell r="AF92">
            <v>0</v>
          </cell>
          <cell r="AG92">
            <v>11431.91</v>
          </cell>
          <cell r="AJ92">
            <v>0</v>
          </cell>
          <cell r="AK92">
            <v>11431.91</v>
          </cell>
          <cell r="AN92">
            <v>0</v>
          </cell>
          <cell r="AO92">
            <v>11431.91</v>
          </cell>
          <cell r="AR92">
            <v>0</v>
          </cell>
          <cell r="AS92">
            <v>11431.91</v>
          </cell>
          <cell r="AV92">
            <v>0</v>
          </cell>
          <cell r="AW92">
            <v>11431.91</v>
          </cell>
          <cell r="AZ92">
            <v>0</v>
          </cell>
          <cell r="BA92">
            <v>11431.91</v>
          </cell>
          <cell r="BD92">
            <v>1</v>
          </cell>
          <cell r="BE92">
            <v>11431.91</v>
          </cell>
          <cell r="BH92">
            <v>0</v>
          </cell>
          <cell r="BI92">
            <v>11431.91</v>
          </cell>
          <cell r="BL92">
            <v>1</v>
          </cell>
          <cell r="BM92">
            <v>11431.91</v>
          </cell>
          <cell r="BP92">
            <v>0</v>
          </cell>
          <cell r="BQ92">
            <v>11431.91</v>
          </cell>
          <cell r="BT92">
            <v>0</v>
          </cell>
          <cell r="BU92">
            <v>11431.91</v>
          </cell>
          <cell r="BX92">
            <v>0</v>
          </cell>
          <cell r="BY92">
            <v>11431.91</v>
          </cell>
          <cell r="CB92">
            <v>0</v>
          </cell>
          <cell r="CC92">
            <v>11431.91</v>
          </cell>
          <cell r="CF92">
            <v>0</v>
          </cell>
          <cell r="CG92">
            <v>11431.91</v>
          </cell>
          <cell r="CJ92">
            <v>0</v>
          </cell>
          <cell r="CK92">
            <v>11431.91</v>
          </cell>
          <cell r="CN92">
            <v>0</v>
          </cell>
          <cell r="CO92">
            <v>11431.91</v>
          </cell>
          <cell r="CR92">
            <v>0</v>
          </cell>
          <cell r="CS92">
            <v>11431.91</v>
          </cell>
          <cell r="CV92">
            <v>0</v>
          </cell>
          <cell r="CW92">
            <v>11431.91</v>
          </cell>
          <cell r="CZ92">
            <v>0</v>
          </cell>
          <cell r="DA92">
            <v>11431.91</v>
          </cell>
          <cell r="DD92">
            <v>0</v>
          </cell>
          <cell r="DE92">
            <v>11431.91</v>
          </cell>
          <cell r="DH92">
            <v>0</v>
          </cell>
          <cell r="DI92">
            <v>11431.91</v>
          </cell>
          <cell r="DL92">
            <v>0</v>
          </cell>
          <cell r="DM92">
            <v>11431.91</v>
          </cell>
          <cell r="DP92">
            <v>0</v>
          </cell>
          <cell r="DQ92">
            <v>11431.91</v>
          </cell>
          <cell r="DT92">
            <v>0</v>
          </cell>
          <cell r="DU92">
            <v>11431.91</v>
          </cell>
          <cell r="DX92">
            <v>0</v>
          </cell>
          <cell r="DY92">
            <v>11431.91</v>
          </cell>
        </row>
        <row r="93">
          <cell r="C93" t="str">
            <v>7.1.8.12</v>
          </cell>
          <cell r="D93" t="str">
            <v>RO-40536</v>
          </cell>
          <cell r="E93" t="str">
            <v>DER/MG</v>
          </cell>
          <cell r="F93" t="str">
            <v>VALETA  DE  PROTEÇÃO  DE  CORTE,  TIPO  DR.VP-02.,  TIPO  75/50 (EXECUÇÃO,    INCLUINDO    ESCAVAÇÃO,    FORNECIMENTO, TRANSPORTE E PLANTIO DA GRAMA)</v>
          </cell>
          <cell r="G93" t="str">
            <v>M</v>
          </cell>
          <cell r="H93">
            <v>3864</v>
          </cell>
          <cell r="I93">
            <v>107380.56</v>
          </cell>
          <cell r="L93">
            <v>0</v>
          </cell>
          <cell r="M93">
            <v>27.79</v>
          </cell>
          <cell r="P93">
            <v>0</v>
          </cell>
          <cell r="Q93">
            <v>27.79</v>
          </cell>
          <cell r="T93">
            <v>0</v>
          </cell>
          <cell r="U93">
            <v>27.79</v>
          </cell>
          <cell r="X93">
            <v>0</v>
          </cell>
          <cell r="Y93">
            <v>27.79</v>
          </cell>
          <cell r="AB93">
            <v>0</v>
          </cell>
          <cell r="AC93">
            <v>27.79</v>
          </cell>
          <cell r="AF93">
            <v>0</v>
          </cell>
          <cell r="AG93">
            <v>27.79</v>
          </cell>
          <cell r="AJ93">
            <v>0</v>
          </cell>
          <cell r="AK93">
            <v>27.79</v>
          </cell>
          <cell r="AN93">
            <v>0</v>
          </cell>
          <cell r="AO93">
            <v>27.79</v>
          </cell>
          <cell r="AR93">
            <v>0</v>
          </cell>
          <cell r="AS93">
            <v>27.79</v>
          </cell>
          <cell r="AV93">
            <v>0</v>
          </cell>
          <cell r="AW93">
            <v>27.79</v>
          </cell>
          <cell r="AZ93">
            <v>225</v>
          </cell>
          <cell r="BA93">
            <v>27.79</v>
          </cell>
          <cell r="BD93">
            <v>1662</v>
          </cell>
          <cell r="BE93">
            <v>27.79</v>
          </cell>
          <cell r="BH93">
            <v>0</v>
          </cell>
          <cell r="BI93">
            <v>27.79</v>
          </cell>
          <cell r="BL93">
            <v>1977</v>
          </cell>
          <cell r="BM93">
            <v>27.79</v>
          </cell>
          <cell r="BP93">
            <v>0</v>
          </cell>
          <cell r="BQ93">
            <v>27.79</v>
          </cell>
          <cell r="BT93">
            <v>0</v>
          </cell>
          <cell r="BU93">
            <v>27.79</v>
          </cell>
          <cell r="BX93">
            <v>0</v>
          </cell>
          <cell r="BY93">
            <v>27.79</v>
          </cell>
          <cell r="CB93">
            <v>0</v>
          </cell>
          <cell r="CC93">
            <v>27.79</v>
          </cell>
          <cell r="CF93">
            <v>0</v>
          </cell>
          <cell r="CG93">
            <v>27.79</v>
          </cell>
          <cell r="CJ93">
            <v>0</v>
          </cell>
          <cell r="CK93">
            <v>27.79</v>
          </cell>
          <cell r="CN93">
            <v>0</v>
          </cell>
          <cell r="CO93">
            <v>27.79</v>
          </cell>
          <cell r="CR93">
            <v>0</v>
          </cell>
          <cell r="CS93">
            <v>27.79</v>
          </cell>
          <cell r="CV93">
            <v>0</v>
          </cell>
          <cell r="CW93">
            <v>27.79</v>
          </cell>
          <cell r="CZ93">
            <v>0</v>
          </cell>
          <cell r="DA93">
            <v>27.79</v>
          </cell>
          <cell r="DD93">
            <v>0</v>
          </cell>
          <cell r="DE93">
            <v>27.79</v>
          </cell>
          <cell r="DH93">
            <v>0</v>
          </cell>
          <cell r="DI93">
            <v>27.79</v>
          </cell>
          <cell r="DL93">
            <v>0</v>
          </cell>
          <cell r="DM93">
            <v>27.79</v>
          </cell>
          <cell r="DP93">
            <v>0</v>
          </cell>
          <cell r="DQ93">
            <v>27.79</v>
          </cell>
          <cell r="DT93">
            <v>0</v>
          </cell>
          <cell r="DU93">
            <v>27.79</v>
          </cell>
          <cell r="DX93">
            <v>0</v>
          </cell>
          <cell r="DY93">
            <v>27.79</v>
          </cell>
        </row>
        <row r="94">
          <cell r="C94" t="str">
            <v>7.1.8.13</v>
          </cell>
          <cell r="D94">
            <v>2003308</v>
          </cell>
          <cell r="E94" t="str">
            <v>SICRO SERVIÇO</v>
          </cell>
          <cell r="F94" t="str">
            <v>VALETA DE PROTEÇÃO DE CORTES COM REVESTIMENTO DE CONCRETO - VPC 04 - AREIA EXTRAÍDA E BRITA PRODUZIDA</v>
          </cell>
          <cell r="G94" t="str">
            <v>M</v>
          </cell>
          <cell r="H94">
            <v>6440</v>
          </cell>
          <cell r="I94">
            <v>417569.6</v>
          </cell>
          <cell r="L94">
            <v>0</v>
          </cell>
          <cell r="M94">
            <v>64.84</v>
          </cell>
          <cell r="P94">
            <v>0</v>
          </cell>
          <cell r="Q94">
            <v>64.84</v>
          </cell>
          <cell r="T94">
            <v>0</v>
          </cell>
          <cell r="U94">
            <v>64.84</v>
          </cell>
          <cell r="X94">
            <v>0</v>
          </cell>
          <cell r="Y94">
            <v>64.84</v>
          </cell>
          <cell r="AB94">
            <v>0</v>
          </cell>
          <cell r="AC94">
            <v>64.84</v>
          </cell>
          <cell r="AF94">
            <v>0</v>
          </cell>
          <cell r="AG94">
            <v>64.84</v>
          </cell>
          <cell r="AJ94">
            <v>0</v>
          </cell>
          <cell r="AK94">
            <v>64.84</v>
          </cell>
          <cell r="AN94">
            <v>0</v>
          </cell>
          <cell r="AO94">
            <v>64.84</v>
          </cell>
          <cell r="AR94">
            <v>0</v>
          </cell>
          <cell r="AS94">
            <v>64.84</v>
          </cell>
          <cell r="AV94">
            <v>0</v>
          </cell>
          <cell r="AW94">
            <v>64.84</v>
          </cell>
          <cell r="AZ94">
            <v>374</v>
          </cell>
          <cell r="BA94">
            <v>64.84</v>
          </cell>
          <cell r="BD94">
            <v>2770</v>
          </cell>
          <cell r="BE94">
            <v>64.84</v>
          </cell>
          <cell r="BH94">
            <v>0</v>
          </cell>
          <cell r="BI94">
            <v>64.84</v>
          </cell>
          <cell r="BL94">
            <v>3296</v>
          </cell>
          <cell r="BM94">
            <v>64.84</v>
          </cell>
          <cell r="BP94">
            <v>0</v>
          </cell>
          <cell r="BQ94">
            <v>64.84</v>
          </cell>
          <cell r="BT94">
            <v>0</v>
          </cell>
          <cell r="BU94">
            <v>64.84</v>
          </cell>
          <cell r="BX94">
            <v>0</v>
          </cell>
          <cell r="BY94">
            <v>64.84</v>
          </cell>
          <cell r="CB94">
            <v>0</v>
          </cell>
          <cell r="CC94">
            <v>64.84</v>
          </cell>
          <cell r="CF94">
            <v>0</v>
          </cell>
          <cell r="CG94">
            <v>64.84</v>
          </cell>
          <cell r="CJ94">
            <v>0</v>
          </cell>
          <cell r="CK94">
            <v>64.84</v>
          </cell>
          <cell r="CN94">
            <v>0</v>
          </cell>
          <cell r="CO94">
            <v>64.84</v>
          </cell>
          <cell r="CR94">
            <v>0</v>
          </cell>
          <cell r="CS94">
            <v>64.84</v>
          </cell>
          <cell r="CV94">
            <v>0</v>
          </cell>
          <cell r="CW94">
            <v>64.84</v>
          </cell>
          <cell r="CZ94">
            <v>0</v>
          </cell>
          <cell r="DA94">
            <v>64.84</v>
          </cell>
          <cell r="DD94">
            <v>0</v>
          </cell>
          <cell r="DE94">
            <v>64.84</v>
          </cell>
          <cell r="DH94">
            <v>0</v>
          </cell>
          <cell r="DI94">
            <v>64.84</v>
          </cell>
          <cell r="DL94">
            <v>0</v>
          </cell>
          <cell r="DM94">
            <v>64.84</v>
          </cell>
          <cell r="DP94">
            <v>0</v>
          </cell>
          <cell r="DQ94">
            <v>64.84</v>
          </cell>
          <cell r="DT94">
            <v>0</v>
          </cell>
          <cell r="DU94">
            <v>64.84</v>
          </cell>
          <cell r="DX94">
            <v>0</v>
          </cell>
          <cell r="DY94">
            <v>64.84</v>
          </cell>
        </row>
        <row r="95">
          <cell r="C95" t="str">
            <v>7.1.8.14</v>
          </cell>
          <cell r="D95" t="str">
            <v>RO-40551</v>
          </cell>
          <cell r="E95" t="str">
            <v>DER/MG</v>
          </cell>
          <cell r="F95" t="str">
            <v>VALETA DE PROTEÇÃO DE CORTE, TIPO DR.VP-02., TIPO 125/100 (EXECUÇÃO, INCLUINDO ESCAVAÇÃO,FORNECIMENTO, TRANSPORTE E PLANTIO DA GRAMA)</v>
          </cell>
          <cell r="G95" t="str">
            <v>M</v>
          </cell>
          <cell r="H95">
            <v>0</v>
          </cell>
          <cell r="I95">
            <v>0</v>
          </cell>
          <cell r="L95">
            <v>0</v>
          </cell>
          <cell r="M95">
            <v>46.04</v>
          </cell>
          <cell r="P95">
            <v>0</v>
          </cell>
          <cell r="Q95">
            <v>46.04</v>
          </cell>
          <cell r="T95">
            <v>0</v>
          </cell>
          <cell r="U95">
            <v>46.04</v>
          </cell>
          <cell r="X95">
            <v>0</v>
          </cell>
          <cell r="Y95">
            <v>46.04</v>
          </cell>
          <cell r="AB95">
            <v>0</v>
          </cell>
          <cell r="AC95">
            <v>46.04</v>
          </cell>
          <cell r="AF95">
            <v>0</v>
          </cell>
          <cell r="AG95">
            <v>46.04</v>
          </cell>
          <cell r="AJ95">
            <v>0</v>
          </cell>
          <cell r="AK95">
            <v>46.04</v>
          </cell>
          <cell r="AN95">
            <v>0</v>
          </cell>
          <cell r="AO95">
            <v>46.04</v>
          </cell>
          <cell r="AR95">
            <v>0</v>
          </cell>
          <cell r="AS95">
            <v>46.04</v>
          </cell>
          <cell r="AV95">
            <v>0</v>
          </cell>
          <cell r="AW95">
            <v>46.04</v>
          </cell>
          <cell r="AZ95">
            <v>0</v>
          </cell>
          <cell r="BA95">
            <v>46.04</v>
          </cell>
          <cell r="BD95">
            <v>0</v>
          </cell>
          <cell r="BE95">
            <v>46.04</v>
          </cell>
          <cell r="BH95">
            <v>0</v>
          </cell>
          <cell r="BI95">
            <v>46.04</v>
          </cell>
          <cell r="BL95">
            <v>0</v>
          </cell>
          <cell r="BM95">
            <v>46.04</v>
          </cell>
          <cell r="BP95">
            <v>0</v>
          </cell>
          <cell r="BQ95">
            <v>46.04</v>
          </cell>
          <cell r="BT95">
            <v>0</v>
          </cell>
          <cell r="BU95">
            <v>46.04</v>
          </cell>
          <cell r="BX95">
            <v>0</v>
          </cell>
          <cell r="BY95">
            <v>46.04</v>
          </cell>
          <cell r="CB95">
            <v>0</v>
          </cell>
          <cell r="CC95">
            <v>46.04</v>
          </cell>
          <cell r="CF95">
            <v>0</v>
          </cell>
          <cell r="CG95">
            <v>46.04</v>
          </cell>
          <cell r="CJ95">
            <v>0</v>
          </cell>
          <cell r="CK95">
            <v>46.04</v>
          </cell>
          <cell r="CN95">
            <v>0</v>
          </cell>
          <cell r="CO95">
            <v>46.04</v>
          </cell>
          <cell r="CR95">
            <v>0</v>
          </cell>
          <cell r="CS95">
            <v>46.04</v>
          </cell>
          <cell r="CV95">
            <v>0</v>
          </cell>
          <cell r="CW95">
            <v>46.04</v>
          </cell>
          <cell r="CZ95">
            <v>0</v>
          </cell>
          <cell r="DA95">
            <v>46.04</v>
          </cell>
          <cell r="DD95">
            <v>0</v>
          </cell>
          <cell r="DE95">
            <v>46.04</v>
          </cell>
          <cell r="DH95">
            <v>0</v>
          </cell>
          <cell r="DI95">
            <v>46.04</v>
          </cell>
          <cell r="DL95">
            <v>0</v>
          </cell>
          <cell r="DM95">
            <v>46.04</v>
          </cell>
          <cell r="DP95">
            <v>0</v>
          </cell>
          <cell r="DQ95">
            <v>46.04</v>
          </cell>
          <cell r="DT95">
            <v>0</v>
          </cell>
          <cell r="DU95">
            <v>46.04</v>
          </cell>
          <cell r="DX95">
            <v>0</v>
          </cell>
          <cell r="DY95">
            <v>46.04</v>
          </cell>
        </row>
        <row r="96">
          <cell r="C96" t="str">
            <v>7.1.8.15</v>
          </cell>
          <cell r="D96" t="str">
            <v>RO-40514</v>
          </cell>
          <cell r="E96" t="str">
            <v>DER/MG</v>
          </cell>
          <cell r="F96" t="str">
            <v>VALETA  DE  PROTEÇÃO  DE  ATERRO  TIPO  DR.VPA  (EXECUÇÃO,  INCLUINDO ESCAVAÇÃO)</v>
          </cell>
          <cell r="G96" t="str">
            <v>M</v>
          </cell>
          <cell r="H96">
            <v>1936</v>
          </cell>
          <cell r="I96">
            <v>49135.679999999993</v>
          </cell>
          <cell r="L96">
            <v>0</v>
          </cell>
          <cell r="M96">
            <v>25.38</v>
          </cell>
          <cell r="P96">
            <v>0</v>
          </cell>
          <cell r="Q96">
            <v>25.38</v>
          </cell>
          <cell r="T96">
            <v>0</v>
          </cell>
          <cell r="U96">
            <v>25.38</v>
          </cell>
          <cell r="X96">
            <v>0</v>
          </cell>
          <cell r="Y96">
            <v>25.38</v>
          </cell>
          <cell r="AB96">
            <v>0</v>
          </cell>
          <cell r="AC96">
            <v>25.38</v>
          </cell>
          <cell r="AF96">
            <v>0</v>
          </cell>
          <cell r="AG96">
            <v>25.38</v>
          </cell>
          <cell r="AJ96">
            <v>0</v>
          </cell>
          <cell r="AK96">
            <v>25.38</v>
          </cell>
          <cell r="AN96">
            <v>0</v>
          </cell>
          <cell r="AO96">
            <v>25.38</v>
          </cell>
          <cell r="AR96">
            <v>0</v>
          </cell>
          <cell r="AS96">
            <v>25.38</v>
          </cell>
          <cell r="AV96">
            <v>0</v>
          </cell>
          <cell r="AW96">
            <v>25.38</v>
          </cell>
          <cell r="AZ96">
            <v>65</v>
          </cell>
          <cell r="BA96">
            <v>25.38</v>
          </cell>
          <cell r="BD96">
            <v>1393</v>
          </cell>
          <cell r="BE96">
            <v>25.38</v>
          </cell>
          <cell r="BH96">
            <v>0</v>
          </cell>
          <cell r="BI96">
            <v>25.38</v>
          </cell>
          <cell r="BL96">
            <v>478</v>
          </cell>
          <cell r="BM96">
            <v>25.38</v>
          </cell>
          <cell r="BP96">
            <v>0</v>
          </cell>
          <cell r="BQ96">
            <v>25.38</v>
          </cell>
          <cell r="BT96">
            <v>0</v>
          </cell>
          <cell r="BU96">
            <v>25.38</v>
          </cell>
          <cell r="BX96">
            <v>0</v>
          </cell>
          <cell r="BY96">
            <v>25.38</v>
          </cell>
          <cell r="CB96">
            <v>0</v>
          </cell>
          <cell r="CC96">
            <v>25.38</v>
          </cell>
          <cell r="CF96">
            <v>0</v>
          </cell>
          <cell r="CG96">
            <v>25.38</v>
          </cell>
          <cell r="CJ96">
            <v>0</v>
          </cell>
          <cell r="CK96">
            <v>25.38</v>
          </cell>
          <cell r="CN96">
            <v>0</v>
          </cell>
          <cell r="CO96">
            <v>25.38</v>
          </cell>
          <cell r="CR96">
            <v>0</v>
          </cell>
          <cell r="CS96">
            <v>25.38</v>
          </cell>
          <cell r="CV96">
            <v>0</v>
          </cell>
          <cell r="CW96">
            <v>25.38</v>
          </cell>
          <cell r="CZ96">
            <v>0</v>
          </cell>
          <cell r="DA96">
            <v>25.38</v>
          </cell>
          <cell r="DD96">
            <v>0</v>
          </cell>
          <cell r="DE96">
            <v>25.38</v>
          </cell>
          <cell r="DH96">
            <v>0</v>
          </cell>
          <cell r="DI96">
            <v>25.38</v>
          </cell>
          <cell r="DL96">
            <v>0</v>
          </cell>
          <cell r="DM96">
            <v>25.38</v>
          </cell>
          <cell r="DP96">
            <v>0</v>
          </cell>
          <cell r="DQ96">
            <v>25.38</v>
          </cell>
          <cell r="DT96">
            <v>0</v>
          </cell>
          <cell r="DU96">
            <v>25.38</v>
          </cell>
          <cell r="DX96">
            <v>0</v>
          </cell>
          <cell r="DY96">
            <v>25.38</v>
          </cell>
        </row>
        <row r="97">
          <cell r="C97" t="str">
            <v>7.1.8.16</v>
          </cell>
          <cell r="D97">
            <v>2003311</v>
          </cell>
          <cell r="E97" t="str">
            <v>SICRO SERVIÇO</v>
          </cell>
          <cell r="F97" t="str">
            <v>VALETA DE PROTEÇÃO DE ATERROS COM REVESTIMENTO VEGETAL - VPA 02</v>
          </cell>
          <cell r="G97" t="str">
            <v>M</v>
          </cell>
          <cell r="H97">
            <v>3227</v>
          </cell>
          <cell r="I97">
            <v>119269.91999999998</v>
          </cell>
          <cell r="L97">
            <v>0</v>
          </cell>
          <cell r="M97">
            <v>36.96</v>
          </cell>
          <cell r="P97">
            <v>0</v>
          </cell>
          <cell r="Q97">
            <v>36.96</v>
          </cell>
          <cell r="T97">
            <v>0</v>
          </cell>
          <cell r="U97">
            <v>36.96</v>
          </cell>
          <cell r="X97">
            <v>0</v>
          </cell>
          <cell r="Y97">
            <v>36.96</v>
          </cell>
          <cell r="AB97">
            <v>0</v>
          </cell>
          <cell r="AC97">
            <v>36.96</v>
          </cell>
          <cell r="AF97">
            <v>0</v>
          </cell>
          <cell r="AG97">
            <v>36.96</v>
          </cell>
          <cell r="AJ97">
            <v>0</v>
          </cell>
          <cell r="AK97">
            <v>36.96</v>
          </cell>
          <cell r="AN97">
            <v>0</v>
          </cell>
          <cell r="AO97">
            <v>36.96</v>
          </cell>
          <cell r="AR97">
            <v>0</v>
          </cell>
          <cell r="AS97">
            <v>36.96</v>
          </cell>
          <cell r="AV97">
            <v>0</v>
          </cell>
          <cell r="AW97">
            <v>36.96</v>
          </cell>
          <cell r="AZ97">
            <v>108</v>
          </cell>
          <cell r="BA97">
            <v>36.96</v>
          </cell>
          <cell r="BD97">
            <v>2322</v>
          </cell>
          <cell r="BE97">
            <v>36.96</v>
          </cell>
          <cell r="BH97">
            <v>0</v>
          </cell>
          <cell r="BI97">
            <v>36.96</v>
          </cell>
          <cell r="BL97">
            <v>797</v>
          </cell>
          <cell r="BM97">
            <v>36.96</v>
          </cell>
          <cell r="BP97">
            <v>0</v>
          </cell>
          <cell r="BQ97">
            <v>36.96</v>
          </cell>
          <cell r="BT97">
            <v>0</v>
          </cell>
          <cell r="BU97">
            <v>36.96</v>
          </cell>
          <cell r="BX97">
            <v>0</v>
          </cell>
          <cell r="BY97">
            <v>36.96</v>
          </cell>
          <cell r="CB97">
            <v>0</v>
          </cell>
          <cell r="CC97">
            <v>36.96</v>
          </cell>
          <cell r="CF97">
            <v>0</v>
          </cell>
          <cell r="CG97">
            <v>36.96</v>
          </cell>
          <cell r="CJ97">
            <v>0</v>
          </cell>
          <cell r="CK97">
            <v>36.96</v>
          </cell>
          <cell r="CN97">
            <v>0</v>
          </cell>
          <cell r="CO97">
            <v>36.96</v>
          </cell>
          <cell r="CR97">
            <v>0</v>
          </cell>
          <cell r="CS97">
            <v>36.96</v>
          </cell>
          <cell r="CV97">
            <v>0</v>
          </cell>
          <cell r="CW97">
            <v>36.96</v>
          </cell>
          <cell r="CZ97">
            <v>0</v>
          </cell>
          <cell r="DA97">
            <v>36.96</v>
          </cell>
          <cell r="DD97">
            <v>0</v>
          </cell>
          <cell r="DE97">
            <v>36.96</v>
          </cell>
          <cell r="DH97">
            <v>0</v>
          </cell>
          <cell r="DI97">
            <v>36.96</v>
          </cell>
          <cell r="DL97">
            <v>0</v>
          </cell>
          <cell r="DM97">
            <v>36.96</v>
          </cell>
          <cell r="DP97">
            <v>0</v>
          </cell>
          <cell r="DQ97">
            <v>36.96</v>
          </cell>
          <cell r="DT97">
            <v>0</v>
          </cell>
          <cell r="DU97">
            <v>36.96</v>
          </cell>
          <cell r="DX97">
            <v>0</v>
          </cell>
          <cell r="DY97">
            <v>36.96</v>
          </cell>
        </row>
        <row r="98">
          <cell r="C98" t="str">
            <v>7.1.8.17</v>
          </cell>
          <cell r="D98">
            <v>2003314</v>
          </cell>
          <cell r="E98" t="str">
            <v>SICRO SERVIÇO</v>
          </cell>
          <cell r="F98" t="str">
            <v>VALETA DE PROTEÇÃO DE ATERROS COM REVESTIMENTO DE CONCRETO - VPA 04 - AREIA EXTRAÍDA E BRITA PRODUZIDA</v>
          </cell>
          <cell r="G98" t="str">
            <v>M</v>
          </cell>
          <cell r="H98">
            <v>0</v>
          </cell>
          <cell r="I98">
            <v>0</v>
          </cell>
          <cell r="L98">
            <v>0</v>
          </cell>
          <cell r="M98">
            <v>64.19</v>
          </cell>
          <cell r="P98">
            <v>0</v>
          </cell>
          <cell r="Q98">
            <v>64.19</v>
          </cell>
          <cell r="T98">
            <v>0</v>
          </cell>
          <cell r="U98">
            <v>64.19</v>
          </cell>
          <cell r="X98">
            <v>0</v>
          </cell>
          <cell r="Y98">
            <v>64.19</v>
          </cell>
          <cell r="AB98">
            <v>0</v>
          </cell>
          <cell r="AC98">
            <v>64.19</v>
          </cell>
          <cell r="AF98">
            <v>0</v>
          </cell>
          <cell r="AG98">
            <v>64.19</v>
          </cell>
          <cell r="AJ98">
            <v>0</v>
          </cell>
          <cell r="AK98">
            <v>64.19</v>
          </cell>
          <cell r="AN98">
            <v>0</v>
          </cell>
          <cell r="AO98">
            <v>64.19</v>
          </cell>
          <cell r="AR98">
            <v>0</v>
          </cell>
          <cell r="AS98">
            <v>64.19</v>
          </cell>
          <cell r="AV98">
            <v>0</v>
          </cell>
          <cell r="AW98">
            <v>64.19</v>
          </cell>
          <cell r="AZ98">
            <v>0</v>
          </cell>
          <cell r="BA98">
            <v>64.19</v>
          </cell>
          <cell r="BD98">
            <v>0</v>
          </cell>
          <cell r="BE98">
            <v>64.19</v>
          </cell>
          <cell r="BH98">
            <v>0</v>
          </cell>
          <cell r="BI98">
            <v>64.19</v>
          </cell>
          <cell r="BL98">
            <v>0</v>
          </cell>
          <cell r="BM98">
            <v>64.19</v>
          </cell>
          <cell r="BP98">
            <v>0</v>
          </cell>
          <cell r="BQ98">
            <v>64.19</v>
          </cell>
          <cell r="BT98">
            <v>0</v>
          </cell>
          <cell r="BU98">
            <v>64.19</v>
          </cell>
          <cell r="BX98">
            <v>0</v>
          </cell>
          <cell r="BY98">
            <v>64.19</v>
          </cell>
          <cell r="CB98">
            <v>0</v>
          </cell>
          <cell r="CC98">
            <v>64.19</v>
          </cell>
          <cell r="CF98">
            <v>0</v>
          </cell>
          <cell r="CG98">
            <v>64.19</v>
          </cell>
          <cell r="CJ98">
            <v>0</v>
          </cell>
          <cell r="CK98">
            <v>64.19</v>
          </cell>
          <cell r="CN98">
            <v>0</v>
          </cell>
          <cell r="CO98">
            <v>64.19</v>
          </cell>
          <cell r="CR98">
            <v>0</v>
          </cell>
          <cell r="CS98">
            <v>64.19</v>
          </cell>
          <cell r="CV98">
            <v>0</v>
          </cell>
          <cell r="CW98">
            <v>64.19</v>
          </cell>
          <cell r="CZ98">
            <v>0</v>
          </cell>
          <cell r="DA98">
            <v>64.19</v>
          </cell>
          <cell r="DD98">
            <v>0</v>
          </cell>
          <cell r="DE98">
            <v>64.19</v>
          </cell>
          <cell r="DH98">
            <v>0</v>
          </cell>
          <cell r="DI98">
            <v>64.19</v>
          </cell>
          <cell r="DL98">
            <v>0</v>
          </cell>
          <cell r="DM98">
            <v>64.19</v>
          </cell>
          <cell r="DP98">
            <v>0</v>
          </cell>
          <cell r="DQ98">
            <v>64.19</v>
          </cell>
          <cell r="DT98">
            <v>0</v>
          </cell>
          <cell r="DU98">
            <v>64.19</v>
          </cell>
          <cell r="DX98">
            <v>0</v>
          </cell>
          <cell r="DY98">
            <v>64.19</v>
          </cell>
        </row>
        <row r="99">
          <cell r="C99" t="str">
            <v>7.1.8.18</v>
          </cell>
          <cell r="D99" t="str">
            <v>RO-40942</v>
          </cell>
          <cell r="E99" t="str">
            <v>DER/MG</v>
          </cell>
          <cell r="F99" t="str">
            <v>DRENO PROFUNDO DE AREIA COM SELO, COM (1,50 X 0,40)M E TUBO  DE  PVC  PERFURADO  COM  Ø 100MM,  TIPO  DPS-02  (EXECUÇÃO   INCLUINDO   ESCAVAÇÃO,   FORNECIMENTO   DE TODOS OS MATERIAIS, EXCETO TRANSPORTE DOS AGREGADOS)</v>
          </cell>
          <cell r="G99" t="str">
            <v>M</v>
          </cell>
          <cell r="H99">
            <v>25759</v>
          </cell>
          <cell r="I99">
            <v>1404638.27</v>
          </cell>
          <cell r="L99">
            <v>0</v>
          </cell>
          <cell r="M99">
            <v>54.53</v>
          </cell>
          <cell r="P99">
            <v>0</v>
          </cell>
          <cell r="Q99">
            <v>54.53</v>
          </cell>
          <cell r="T99">
            <v>0</v>
          </cell>
          <cell r="U99">
            <v>54.53</v>
          </cell>
          <cell r="X99">
            <v>0</v>
          </cell>
          <cell r="Y99">
            <v>54.53</v>
          </cell>
          <cell r="AB99">
            <v>0</v>
          </cell>
          <cell r="AC99">
            <v>54.53</v>
          </cell>
          <cell r="AF99">
            <v>0</v>
          </cell>
          <cell r="AG99">
            <v>54.53</v>
          </cell>
          <cell r="AJ99">
            <v>0</v>
          </cell>
          <cell r="AK99">
            <v>54.53</v>
          </cell>
          <cell r="AN99">
            <v>0</v>
          </cell>
          <cell r="AO99">
            <v>54.53</v>
          </cell>
          <cell r="AR99">
            <v>0</v>
          </cell>
          <cell r="AS99">
            <v>54.53</v>
          </cell>
          <cell r="AV99">
            <v>0</v>
          </cell>
          <cell r="AW99">
            <v>54.53</v>
          </cell>
          <cell r="AZ99">
            <v>1497</v>
          </cell>
          <cell r="BA99">
            <v>54.53</v>
          </cell>
          <cell r="BD99">
            <v>11080</v>
          </cell>
          <cell r="BE99">
            <v>54.53</v>
          </cell>
          <cell r="BH99">
            <v>0</v>
          </cell>
          <cell r="BI99">
            <v>54.53</v>
          </cell>
          <cell r="BL99">
            <v>13182</v>
          </cell>
          <cell r="BM99">
            <v>54.53</v>
          </cell>
          <cell r="BP99">
            <v>0</v>
          </cell>
          <cell r="BQ99">
            <v>54.53</v>
          </cell>
          <cell r="BT99">
            <v>0</v>
          </cell>
          <cell r="BU99">
            <v>54.53</v>
          </cell>
          <cell r="BX99">
            <v>0</v>
          </cell>
          <cell r="BY99">
            <v>54.53</v>
          </cell>
          <cell r="CB99">
            <v>0</v>
          </cell>
          <cell r="CC99">
            <v>54.53</v>
          </cell>
          <cell r="CF99">
            <v>0</v>
          </cell>
          <cell r="CG99">
            <v>54.53</v>
          </cell>
          <cell r="CJ99">
            <v>0</v>
          </cell>
          <cell r="CK99">
            <v>54.53</v>
          </cell>
          <cell r="CN99">
            <v>0</v>
          </cell>
          <cell r="CO99">
            <v>54.53</v>
          </cell>
          <cell r="CR99">
            <v>0</v>
          </cell>
          <cell r="CS99">
            <v>54.53</v>
          </cell>
          <cell r="CV99">
            <v>0</v>
          </cell>
          <cell r="CW99">
            <v>54.53</v>
          </cell>
          <cell r="CZ99">
            <v>0</v>
          </cell>
          <cell r="DA99">
            <v>54.53</v>
          </cell>
          <cell r="DD99">
            <v>0</v>
          </cell>
          <cell r="DE99">
            <v>54.53</v>
          </cell>
          <cell r="DH99">
            <v>0</v>
          </cell>
          <cell r="DI99">
            <v>54.53</v>
          </cell>
          <cell r="DL99">
            <v>0</v>
          </cell>
          <cell r="DM99">
            <v>54.53</v>
          </cell>
          <cell r="DP99">
            <v>0</v>
          </cell>
          <cell r="DQ99">
            <v>54.53</v>
          </cell>
          <cell r="DT99">
            <v>0</v>
          </cell>
          <cell r="DU99">
            <v>54.53</v>
          </cell>
          <cell r="DX99">
            <v>0</v>
          </cell>
          <cell r="DY99">
            <v>54.53</v>
          </cell>
        </row>
        <row r="100">
          <cell r="C100" t="str">
            <v>7.1.8.19</v>
          </cell>
          <cell r="D100">
            <v>2003606</v>
          </cell>
          <cell r="E100" t="str">
            <v>SICRO SERVIÇO</v>
          </cell>
          <cell r="F100" t="str">
            <v>DRENO SUB-SUPERFICIAL - DSS 02 - BRITA PRODUZIDA</v>
          </cell>
          <cell r="G100" t="str">
            <v>M</v>
          </cell>
          <cell r="H100">
            <v>38670</v>
          </cell>
          <cell r="I100">
            <v>976030.8</v>
          </cell>
          <cell r="L100">
            <v>0</v>
          </cell>
          <cell r="M100">
            <v>25.24</v>
          </cell>
          <cell r="P100">
            <v>0</v>
          </cell>
          <cell r="Q100">
            <v>25.24</v>
          </cell>
          <cell r="T100">
            <v>0</v>
          </cell>
          <cell r="U100">
            <v>25.24</v>
          </cell>
          <cell r="X100">
            <v>0</v>
          </cell>
          <cell r="Y100">
            <v>25.24</v>
          </cell>
          <cell r="AB100">
            <v>0</v>
          </cell>
          <cell r="AC100">
            <v>25.24</v>
          </cell>
          <cell r="AF100">
            <v>0</v>
          </cell>
          <cell r="AG100">
            <v>25.24</v>
          </cell>
          <cell r="AJ100">
            <v>0</v>
          </cell>
          <cell r="AK100">
            <v>25.24</v>
          </cell>
          <cell r="AN100">
            <v>0</v>
          </cell>
          <cell r="AO100">
            <v>25.24</v>
          </cell>
          <cell r="AR100">
            <v>0</v>
          </cell>
          <cell r="AS100">
            <v>25.24</v>
          </cell>
          <cell r="AV100">
            <v>0</v>
          </cell>
          <cell r="AW100">
            <v>25.24</v>
          </cell>
          <cell r="AZ100">
            <v>1930</v>
          </cell>
          <cell r="BA100">
            <v>25.24</v>
          </cell>
          <cell r="BD100">
            <v>20370</v>
          </cell>
          <cell r="BE100">
            <v>25.24</v>
          </cell>
          <cell r="BH100">
            <v>0</v>
          </cell>
          <cell r="BI100">
            <v>25.24</v>
          </cell>
          <cell r="BL100">
            <v>16370</v>
          </cell>
          <cell r="BM100">
            <v>25.24</v>
          </cell>
          <cell r="BP100">
            <v>0</v>
          </cell>
          <cell r="BQ100">
            <v>25.24</v>
          </cell>
          <cell r="BT100">
            <v>0</v>
          </cell>
          <cell r="BU100">
            <v>25.24</v>
          </cell>
          <cell r="BX100">
            <v>0</v>
          </cell>
          <cell r="BY100">
            <v>25.24</v>
          </cell>
          <cell r="CB100">
            <v>0</v>
          </cell>
          <cell r="CC100">
            <v>25.24</v>
          </cell>
          <cell r="CF100">
            <v>0</v>
          </cell>
          <cell r="CG100">
            <v>25.24</v>
          </cell>
          <cell r="CJ100">
            <v>0</v>
          </cell>
          <cell r="CK100">
            <v>25.24</v>
          </cell>
          <cell r="CN100">
            <v>0</v>
          </cell>
          <cell r="CO100">
            <v>25.24</v>
          </cell>
          <cell r="CR100">
            <v>0</v>
          </cell>
          <cell r="CS100">
            <v>25.24</v>
          </cell>
          <cell r="CV100">
            <v>0</v>
          </cell>
          <cell r="CW100">
            <v>25.24</v>
          </cell>
          <cell r="CZ100">
            <v>0</v>
          </cell>
          <cell r="DA100">
            <v>25.24</v>
          </cell>
          <cell r="DD100">
            <v>0</v>
          </cell>
          <cell r="DE100">
            <v>25.24</v>
          </cell>
          <cell r="DH100">
            <v>0</v>
          </cell>
          <cell r="DI100">
            <v>25.24</v>
          </cell>
          <cell r="DL100">
            <v>0</v>
          </cell>
          <cell r="DM100">
            <v>25.24</v>
          </cell>
          <cell r="DP100">
            <v>0</v>
          </cell>
          <cell r="DQ100">
            <v>25.24</v>
          </cell>
          <cell r="DT100">
            <v>0</v>
          </cell>
          <cell r="DU100">
            <v>25.24</v>
          </cell>
          <cell r="DX100">
            <v>0</v>
          </cell>
          <cell r="DY100">
            <v>25.24</v>
          </cell>
        </row>
        <row r="101">
          <cell r="C101" t="str">
            <v>7.1.8.20</v>
          </cell>
          <cell r="D101">
            <v>2003612</v>
          </cell>
          <cell r="E101" t="str">
            <v>SICRO SERVIÇO</v>
          </cell>
          <cell r="F101" t="str">
            <v>BOCA DE SAÍDA PARA DRENO SUB-SUPERFICIAL - BSD 03 - AREIA EXTRAÍDA E BRITA PRODUZIDA</v>
          </cell>
          <cell r="G101" t="str">
            <v>UN</v>
          </cell>
          <cell r="H101">
            <v>129</v>
          </cell>
          <cell r="I101">
            <v>12737.46</v>
          </cell>
          <cell r="L101">
            <v>0</v>
          </cell>
          <cell r="M101">
            <v>98.74</v>
          </cell>
          <cell r="P101">
            <v>0</v>
          </cell>
          <cell r="Q101">
            <v>98.74</v>
          </cell>
          <cell r="T101">
            <v>0</v>
          </cell>
          <cell r="U101">
            <v>98.74</v>
          </cell>
          <cell r="X101">
            <v>0</v>
          </cell>
          <cell r="Y101">
            <v>98.74</v>
          </cell>
          <cell r="AB101">
            <v>0</v>
          </cell>
          <cell r="AC101">
            <v>98.74</v>
          </cell>
          <cell r="AF101">
            <v>0</v>
          </cell>
          <cell r="AG101">
            <v>98.74</v>
          </cell>
          <cell r="AJ101">
            <v>0</v>
          </cell>
          <cell r="AK101">
            <v>98.74</v>
          </cell>
          <cell r="AN101">
            <v>0</v>
          </cell>
          <cell r="AO101">
            <v>98.74</v>
          </cell>
          <cell r="AR101">
            <v>0</v>
          </cell>
          <cell r="AS101">
            <v>98.74</v>
          </cell>
          <cell r="AV101">
            <v>0</v>
          </cell>
          <cell r="AW101">
            <v>98.74</v>
          </cell>
          <cell r="AZ101">
            <v>7</v>
          </cell>
          <cell r="BA101">
            <v>98.74</v>
          </cell>
          <cell r="BD101">
            <v>63</v>
          </cell>
          <cell r="BE101">
            <v>98.74</v>
          </cell>
          <cell r="BH101">
            <v>0</v>
          </cell>
          <cell r="BI101">
            <v>98.74</v>
          </cell>
          <cell r="BL101">
            <v>59</v>
          </cell>
          <cell r="BM101">
            <v>98.74</v>
          </cell>
          <cell r="BP101">
            <v>0</v>
          </cell>
          <cell r="BQ101">
            <v>98.74</v>
          </cell>
          <cell r="BT101">
            <v>0</v>
          </cell>
          <cell r="BU101">
            <v>98.74</v>
          </cell>
          <cell r="BX101">
            <v>0</v>
          </cell>
          <cell r="BY101">
            <v>98.74</v>
          </cell>
          <cell r="CB101">
            <v>0</v>
          </cell>
          <cell r="CC101">
            <v>98.74</v>
          </cell>
          <cell r="CF101">
            <v>0</v>
          </cell>
          <cell r="CG101">
            <v>98.74</v>
          </cell>
          <cell r="CJ101">
            <v>0</v>
          </cell>
          <cell r="CK101">
            <v>98.74</v>
          </cell>
          <cell r="CN101">
            <v>0</v>
          </cell>
          <cell r="CO101">
            <v>98.74</v>
          </cell>
          <cell r="CR101">
            <v>0</v>
          </cell>
          <cell r="CS101">
            <v>98.74</v>
          </cell>
          <cell r="CV101">
            <v>0</v>
          </cell>
          <cell r="CW101">
            <v>98.74</v>
          </cell>
          <cell r="CZ101">
            <v>0</v>
          </cell>
          <cell r="DA101">
            <v>98.74</v>
          </cell>
          <cell r="DD101">
            <v>0</v>
          </cell>
          <cell r="DE101">
            <v>98.74</v>
          </cell>
          <cell r="DH101">
            <v>0</v>
          </cell>
          <cell r="DI101">
            <v>98.74</v>
          </cell>
          <cell r="DL101">
            <v>0</v>
          </cell>
          <cell r="DM101">
            <v>98.74</v>
          </cell>
          <cell r="DP101">
            <v>0</v>
          </cell>
          <cell r="DQ101">
            <v>98.74</v>
          </cell>
          <cell r="DT101">
            <v>0</v>
          </cell>
          <cell r="DU101">
            <v>98.74</v>
          </cell>
          <cell r="DX101">
            <v>0</v>
          </cell>
          <cell r="DY101">
            <v>98.74</v>
          </cell>
        </row>
        <row r="102">
          <cell r="C102" t="str">
            <v>7.1.8.21</v>
          </cell>
          <cell r="D102">
            <v>2003342</v>
          </cell>
          <cell r="E102" t="str">
            <v>SICRO SERVIÇO</v>
          </cell>
          <cell r="F102" t="str">
            <v>SARJETA TRAPEZOIDAL DE CONCRETO - SZC 01 - AREIA EXTRAÍDA E BRITA PRODUZIDA</v>
          </cell>
          <cell r="G102" t="str">
            <v>M</v>
          </cell>
          <cell r="H102">
            <v>9016</v>
          </cell>
          <cell r="I102">
            <v>385884.80000000005</v>
          </cell>
          <cell r="L102">
            <v>0</v>
          </cell>
          <cell r="M102">
            <v>42.8</v>
          </cell>
          <cell r="P102">
            <v>0</v>
          </cell>
          <cell r="Q102">
            <v>42.8</v>
          </cell>
          <cell r="T102">
            <v>0</v>
          </cell>
          <cell r="U102">
            <v>42.8</v>
          </cell>
          <cell r="X102">
            <v>0</v>
          </cell>
          <cell r="Y102">
            <v>42.8</v>
          </cell>
          <cell r="AB102">
            <v>0</v>
          </cell>
          <cell r="AC102">
            <v>42.8</v>
          </cell>
          <cell r="AF102">
            <v>0</v>
          </cell>
          <cell r="AG102">
            <v>42.8</v>
          </cell>
          <cell r="AJ102">
            <v>0</v>
          </cell>
          <cell r="AK102">
            <v>42.8</v>
          </cell>
          <cell r="AN102">
            <v>0</v>
          </cell>
          <cell r="AO102">
            <v>42.8</v>
          </cell>
          <cell r="AR102">
            <v>0</v>
          </cell>
          <cell r="AS102">
            <v>42.8</v>
          </cell>
          <cell r="AV102">
            <v>0</v>
          </cell>
          <cell r="AW102">
            <v>42.8</v>
          </cell>
          <cell r="AZ102">
            <v>524</v>
          </cell>
          <cell r="BA102">
            <v>42.8</v>
          </cell>
          <cell r="BD102">
            <v>3878</v>
          </cell>
          <cell r="BE102">
            <v>42.8</v>
          </cell>
          <cell r="BH102">
            <v>0</v>
          </cell>
          <cell r="BI102">
            <v>42.8</v>
          </cell>
          <cell r="BL102">
            <v>4614</v>
          </cell>
          <cell r="BM102">
            <v>42.8</v>
          </cell>
          <cell r="BP102">
            <v>0</v>
          </cell>
          <cell r="BQ102">
            <v>42.8</v>
          </cell>
          <cell r="BT102">
            <v>0</v>
          </cell>
          <cell r="BU102">
            <v>42.8</v>
          </cell>
          <cell r="BX102">
            <v>0</v>
          </cell>
          <cell r="BY102">
            <v>42.8</v>
          </cell>
          <cell r="CB102">
            <v>0</v>
          </cell>
          <cell r="CC102">
            <v>42.8</v>
          </cell>
          <cell r="CF102">
            <v>0</v>
          </cell>
          <cell r="CG102">
            <v>42.8</v>
          </cell>
          <cell r="CJ102">
            <v>0</v>
          </cell>
          <cell r="CK102">
            <v>42.8</v>
          </cell>
          <cell r="CN102">
            <v>0</v>
          </cell>
          <cell r="CO102">
            <v>42.8</v>
          </cell>
          <cell r="CR102">
            <v>0</v>
          </cell>
          <cell r="CS102">
            <v>42.8</v>
          </cell>
          <cell r="CV102">
            <v>0</v>
          </cell>
          <cell r="CW102">
            <v>42.8</v>
          </cell>
          <cell r="CZ102">
            <v>0</v>
          </cell>
          <cell r="DA102">
            <v>42.8</v>
          </cell>
          <cell r="DD102">
            <v>0</v>
          </cell>
          <cell r="DE102">
            <v>42.8</v>
          </cell>
          <cell r="DH102">
            <v>0</v>
          </cell>
          <cell r="DI102">
            <v>42.8</v>
          </cell>
          <cell r="DL102">
            <v>0</v>
          </cell>
          <cell r="DM102">
            <v>42.8</v>
          </cell>
          <cell r="DP102">
            <v>0</v>
          </cell>
          <cell r="DQ102">
            <v>42.8</v>
          </cell>
          <cell r="DT102">
            <v>0</v>
          </cell>
          <cell r="DU102">
            <v>42.8</v>
          </cell>
          <cell r="DX102">
            <v>0</v>
          </cell>
          <cell r="DY102">
            <v>42.8</v>
          </cell>
        </row>
        <row r="103">
          <cell r="C103" t="str">
            <v>7.1.8.22</v>
          </cell>
          <cell r="D103" t="str">
            <v>RO-40670</v>
          </cell>
          <cell r="E103" t="str">
            <v>DER/MG</v>
          </cell>
          <cell r="F103" t="str">
            <v>SARJETA DE CONCRETO EM CORTE TIPO DR.SCC-X/Y. LARGURA = 100 CM  TIPO 90/30 (EXECUÇÃO,  INCLUINDO  ESCAVAÇÃO, FORNECIMENTO E TRANSPORTE DE TODOS OS MATERIAIS)</v>
          </cell>
          <cell r="G103" t="str">
            <v>M</v>
          </cell>
          <cell r="H103">
            <v>16744</v>
          </cell>
          <cell r="I103">
            <v>1078481.04</v>
          </cell>
          <cell r="L103">
            <v>0</v>
          </cell>
          <cell r="M103">
            <v>64.41</v>
          </cell>
          <cell r="P103">
            <v>0</v>
          </cell>
          <cell r="Q103">
            <v>64.41</v>
          </cell>
          <cell r="T103">
            <v>0</v>
          </cell>
          <cell r="U103">
            <v>64.41</v>
          </cell>
          <cell r="X103">
            <v>0</v>
          </cell>
          <cell r="Y103">
            <v>64.41</v>
          </cell>
          <cell r="AB103">
            <v>0</v>
          </cell>
          <cell r="AC103">
            <v>64.41</v>
          </cell>
          <cell r="AF103">
            <v>0</v>
          </cell>
          <cell r="AG103">
            <v>64.41</v>
          </cell>
          <cell r="AJ103">
            <v>0</v>
          </cell>
          <cell r="AK103">
            <v>64.41</v>
          </cell>
          <cell r="AN103">
            <v>0</v>
          </cell>
          <cell r="AO103">
            <v>64.41</v>
          </cell>
          <cell r="AR103">
            <v>0</v>
          </cell>
          <cell r="AS103">
            <v>64.41</v>
          </cell>
          <cell r="AV103">
            <v>0</v>
          </cell>
          <cell r="AW103">
            <v>64.41</v>
          </cell>
          <cell r="AZ103">
            <v>973</v>
          </cell>
          <cell r="BA103">
            <v>64.41</v>
          </cell>
          <cell r="BD103">
            <v>7202</v>
          </cell>
          <cell r="BE103">
            <v>64.41</v>
          </cell>
          <cell r="BH103">
            <v>0</v>
          </cell>
          <cell r="BI103">
            <v>64.41</v>
          </cell>
          <cell r="BL103">
            <v>8569</v>
          </cell>
          <cell r="BM103">
            <v>64.41</v>
          </cell>
          <cell r="BP103">
            <v>0</v>
          </cell>
          <cell r="BQ103">
            <v>64.41</v>
          </cell>
          <cell r="BT103">
            <v>0</v>
          </cell>
          <cell r="BU103">
            <v>64.41</v>
          </cell>
          <cell r="BX103">
            <v>0</v>
          </cell>
          <cell r="BY103">
            <v>64.41</v>
          </cell>
          <cell r="CB103">
            <v>0</v>
          </cell>
          <cell r="CC103">
            <v>64.41</v>
          </cell>
          <cell r="CF103">
            <v>0</v>
          </cell>
          <cell r="CG103">
            <v>64.41</v>
          </cell>
          <cell r="CJ103">
            <v>0</v>
          </cell>
          <cell r="CK103">
            <v>64.41</v>
          </cell>
          <cell r="CN103">
            <v>0</v>
          </cell>
          <cell r="CO103">
            <v>64.41</v>
          </cell>
          <cell r="CR103">
            <v>0</v>
          </cell>
          <cell r="CS103">
            <v>64.41</v>
          </cell>
          <cell r="CV103">
            <v>0</v>
          </cell>
          <cell r="CW103">
            <v>64.41</v>
          </cell>
          <cell r="CZ103">
            <v>0</v>
          </cell>
          <cell r="DA103">
            <v>64.41</v>
          </cell>
          <cell r="DD103">
            <v>0</v>
          </cell>
          <cell r="DE103">
            <v>64.41</v>
          </cell>
          <cell r="DH103">
            <v>0</v>
          </cell>
          <cell r="DI103">
            <v>64.41</v>
          </cell>
          <cell r="DL103">
            <v>0</v>
          </cell>
          <cell r="DM103">
            <v>64.41</v>
          </cell>
          <cell r="DP103">
            <v>0</v>
          </cell>
          <cell r="DQ103">
            <v>64.41</v>
          </cell>
          <cell r="DT103">
            <v>0</v>
          </cell>
          <cell r="DU103">
            <v>64.41</v>
          </cell>
          <cell r="DX103">
            <v>0</v>
          </cell>
          <cell r="DY103">
            <v>64.41</v>
          </cell>
        </row>
        <row r="104">
          <cell r="C104" t="str">
            <v>7.1.8.23</v>
          </cell>
          <cell r="D104" t="str">
            <v>RO-40610</v>
          </cell>
          <cell r="E104" t="str">
            <v>DER/MG</v>
          </cell>
          <cell r="F104" t="str">
            <v>SARJETA DE GRAMA EM CORTE TIPO SGC-X/Y. LARGURA = 100 CM TIPO 100/25 (EXECUÇÃO, INCLUINDO ESCAVAÇÃO,FORNECIMENTO, TRANSPORTE E PLANTIO DA GRAMA)</v>
          </cell>
          <cell r="G104" t="str">
            <v>M</v>
          </cell>
          <cell r="H104">
            <v>3607</v>
          </cell>
          <cell r="I104">
            <v>51219.4</v>
          </cell>
          <cell r="L104">
            <v>0</v>
          </cell>
          <cell r="M104">
            <v>14.2</v>
          </cell>
          <cell r="P104">
            <v>0</v>
          </cell>
          <cell r="Q104">
            <v>14.2</v>
          </cell>
          <cell r="T104">
            <v>0</v>
          </cell>
          <cell r="U104">
            <v>14.2</v>
          </cell>
          <cell r="X104">
            <v>0</v>
          </cell>
          <cell r="Y104">
            <v>14.2</v>
          </cell>
          <cell r="AB104">
            <v>0</v>
          </cell>
          <cell r="AC104">
            <v>14.2</v>
          </cell>
          <cell r="AF104">
            <v>0</v>
          </cell>
          <cell r="AG104">
            <v>14.2</v>
          </cell>
          <cell r="AJ104">
            <v>0</v>
          </cell>
          <cell r="AK104">
            <v>14.2</v>
          </cell>
          <cell r="AN104">
            <v>0</v>
          </cell>
          <cell r="AO104">
            <v>14.2</v>
          </cell>
          <cell r="AR104">
            <v>0</v>
          </cell>
          <cell r="AS104">
            <v>14.2</v>
          </cell>
          <cell r="AV104">
            <v>0</v>
          </cell>
          <cell r="AW104">
            <v>14.2</v>
          </cell>
          <cell r="AZ104">
            <v>210</v>
          </cell>
          <cell r="BA104">
            <v>14.2</v>
          </cell>
          <cell r="BD104">
            <v>1551</v>
          </cell>
          <cell r="BE104">
            <v>14.2</v>
          </cell>
          <cell r="BH104">
            <v>0</v>
          </cell>
          <cell r="BI104">
            <v>14.2</v>
          </cell>
          <cell r="BL104">
            <v>1846</v>
          </cell>
          <cell r="BM104">
            <v>14.2</v>
          </cell>
          <cell r="BP104">
            <v>0</v>
          </cell>
          <cell r="BQ104">
            <v>14.2</v>
          </cell>
          <cell r="BT104">
            <v>0</v>
          </cell>
          <cell r="BU104">
            <v>14.2</v>
          </cell>
          <cell r="BX104">
            <v>0</v>
          </cell>
          <cell r="BY104">
            <v>14.2</v>
          </cell>
          <cell r="CB104">
            <v>0</v>
          </cell>
          <cell r="CC104">
            <v>14.2</v>
          </cell>
          <cell r="CF104">
            <v>0</v>
          </cell>
          <cell r="CG104">
            <v>14.2</v>
          </cell>
          <cell r="CJ104">
            <v>0</v>
          </cell>
          <cell r="CK104">
            <v>14.2</v>
          </cell>
          <cell r="CN104">
            <v>0</v>
          </cell>
          <cell r="CO104">
            <v>14.2</v>
          </cell>
          <cell r="CR104">
            <v>0</v>
          </cell>
          <cell r="CS104">
            <v>14.2</v>
          </cell>
          <cell r="CV104">
            <v>0</v>
          </cell>
          <cell r="CW104">
            <v>14.2</v>
          </cell>
          <cell r="CZ104">
            <v>0</v>
          </cell>
          <cell r="DA104">
            <v>14.2</v>
          </cell>
          <cell r="DD104">
            <v>0</v>
          </cell>
          <cell r="DE104">
            <v>14.2</v>
          </cell>
          <cell r="DH104">
            <v>0</v>
          </cell>
          <cell r="DI104">
            <v>14.2</v>
          </cell>
          <cell r="DL104">
            <v>0</v>
          </cell>
          <cell r="DM104">
            <v>14.2</v>
          </cell>
          <cell r="DP104">
            <v>0</v>
          </cell>
          <cell r="DQ104">
            <v>14.2</v>
          </cell>
          <cell r="DT104">
            <v>0</v>
          </cell>
          <cell r="DU104">
            <v>14.2</v>
          </cell>
          <cell r="DX104">
            <v>0</v>
          </cell>
          <cell r="DY104">
            <v>14.2</v>
          </cell>
        </row>
        <row r="105">
          <cell r="C105" t="str">
            <v>7.1.8.24</v>
          </cell>
          <cell r="D105">
            <v>2003348</v>
          </cell>
          <cell r="E105" t="str">
            <v>SICRO SERVIÇO</v>
          </cell>
          <cell r="F105" t="str">
            <v>SARJETA DE CANTEIRO CENTRAL DE CONCRETO - SCC 01 - AREIA EXTRAÍDA E BRITA PRODUZIDA</v>
          </cell>
          <cell r="G105" t="str">
            <v>M</v>
          </cell>
          <cell r="H105">
            <v>0</v>
          </cell>
          <cell r="I105">
            <v>0</v>
          </cell>
          <cell r="L105">
            <v>0</v>
          </cell>
          <cell r="M105">
            <v>30.02</v>
          </cell>
          <cell r="P105">
            <v>0</v>
          </cell>
          <cell r="Q105">
            <v>30.02</v>
          </cell>
          <cell r="T105">
            <v>0</v>
          </cell>
          <cell r="U105">
            <v>30.02</v>
          </cell>
          <cell r="X105">
            <v>0</v>
          </cell>
          <cell r="Y105">
            <v>30.02</v>
          </cell>
          <cell r="AB105">
            <v>0</v>
          </cell>
          <cell r="AC105">
            <v>30.02</v>
          </cell>
          <cell r="AF105">
            <v>0</v>
          </cell>
          <cell r="AG105">
            <v>30.02</v>
          </cell>
          <cell r="AJ105">
            <v>0</v>
          </cell>
          <cell r="AK105">
            <v>30.02</v>
          </cell>
          <cell r="AN105">
            <v>0</v>
          </cell>
          <cell r="AO105">
            <v>30.02</v>
          </cell>
          <cell r="AR105">
            <v>0</v>
          </cell>
          <cell r="AS105">
            <v>30.02</v>
          </cell>
          <cell r="AV105">
            <v>0</v>
          </cell>
          <cell r="AW105">
            <v>30.02</v>
          </cell>
          <cell r="AZ105">
            <v>0</v>
          </cell>
          <cell r="BA105">
            <v>30.02</v>
          </cell>
          <cell r="BD105">
            <v>0</v>
          </cell>
          <cell r="BE105">
            <v>30.02</v>
          </cell>
          <cell r="BH105">
            <v>0</v>
          </cell>
          <cell r="BI105">
            <v>30.02</v>
          </cell>
          <cell r="BL105">
            <v>0</v>
          </cell>
          <cell r="BM105">
            <v>30.02</v>
          </cell>
          <cell r="BP105">
            <v>0</v>
          </cell>
          <cell r="BQ105">
            <v>30.02</v>
          </cell>
          <cell r="BT105">
            <v>0</v>
          </cell>
          <cell r="BU105">
            <v>30.02</v>
          </cell>
          <cell r="BX105">
            <v>0</v>
          </cell>
          <cell r="BY105">
            <v>30.02</v>
          </cell>
          <cell r="CB105">
            <v>0</v>
          </cell>
          <cell r="CC105">
            <v>30.02</v>
          </cell>
          <cell r="CF105">
            <v>0</v>
          </cell>
          <cell r="CG105">
            <v>30.02</v>
          </cell>
          <cell r="CJ105">
            <v>0</v>
          </cell>
          <cell r="CK105">
            <v>30.02</v>
          </cell>
          <cell r="CN105">
            <v>0</v>
          </cell>
          <cell r="CO105">
            <v>30.02</v>
          </cell>
          <cell r="CR105">
            <v>0</v>
          </cell>
          <cell r="CS105">
            <v>30.02</v>
          </cell>
          <cell r="CV105">
            <v>0</v>
          </cell>
          <cell r="CW105">
            <v>30.02</v>
          </cell>
          <cell r="CZ105">
            <v>0</v>
          </cell>
          <cell r="DA105">
            <v>30.02</v>
          </cell>
          <cell r="DD105">
            <v>0</v>
          </cell>
          <cell r="DE105">
            <v>30.02</v>
          </cell>
          <cell r="DH105">
            <v>0</v>
          </cell>
          <cell r="DI105">
            <v>30.02</v>
          </cell>
          <cell r="DL105">
            <v>0</v>
          </cell>
          <cell r="DM105">
            <v>30.02</v>
          </cell>
          <cell r="DP105">
            <v>0</v>
          </cell>
          <cell r="DQ105">
            <v>30.02</v>
          </cell>
          <cell r="DT105">
            <v>0</v>
          </cell>
          <cell r="DU105">
            <v>30.02</v>
          </cell>
          <cell r="DX105">
            <v>0</v>
          </cell>
          <cell r="DY105">
            <v>30.02</v>
          </cell>
        </row>
        <row r="106">
          <cell r="C106" t="str">
            <v>7.1.8.25</v>
          </cell>
          <cell r="D106">
            <v>2003350</v>
          </cell>
          <cell r="E106" t="str">
            <v>SICRO SERVIÇO</v>
          </cell>
          <cell r="F106" t="str">
            <v>SARJETA DE CANTEIRO CENTRAL DE CONCRETO - SCC 02 - AREIA EXTRAÍDA E BRITA PRODUZIDA</v>
          </cell>
          <cell r="G106" t="str">
            <v>M</v>
          </cell>
          <cell r="H106">
            <v>0</v>
          </cell>
          <cell r="I106">
            <v>0</v>
          </cell>
          <cell r="L106">
            <v>0</v>
          </cell>
          <cell r="M106">
            <v>40.130000000000003</v>
          </cell>
          <cell r="P106">
            <v>0</v>
          </cell>
          <cell r="Q106">
            <v>40.130000000000003</v>
          </cell>
          <cell r="T106">
            <v>0</v>
          </cell>
          <cell r="U106">
            <v>40.130000000000003</v>
          </cell>
          <cell r="X106">
            <v>0</v>
          </cell>
          <cell r="Y106">
            <v>40.130000000000003</v>
          </cell>
          <cell r="AB106">
            <v>0</v>
          </cell>
          <cell r="AC106">
            <v>40.130000000000003</v>
          </cell>
          <cell r="AF106">
            <v>0</v>
          </cell>
          <cell r="AG106">
            <v>40.130000000000003</v>
          </cell>
          <cell r="AJ106">
            <v>0</v>
          </cell>
          <cell r="AK106">
            <v>40.130000000000003</v>
          </cell>
          <cell r="AN106">
            <v>0</v>
          </cell>
          <cell r="AO106">
            <v>40.130000000000003</v>
          </cell>
          <cell r="AR106">
            <v>0</v>
          </cell>
          <cell r="AS106">
            <v>40.130000000000003</v>
          </cell>
          <cell r="AV106">
            <v>0</v>
          </cell>
          <cell r="AW106">
            <v>40.130000000000003</v>
          </cell>
          <cell r="AZ106">
            <v>0</v>
          </cell>
          <cell r="BA106">
            <v>40.130000000000003</v>
          </cell>
          <cell r="BD106">
            <v>0</v>
          </cell>
          <cell r="BE106">
            <v>40.130000000000003</v>
          </cell>
          <cell r="BH106">
            <v>0</v>
          </cell>
          <cell r="BI106">
            <v>40.130000000000003</v>
          </cell>
          <cell r="BL106">
            <v>0</v>
          </cell>
          <cell r="BM106">
            <v>40.130000000000003</v>
          </cell>
          <cell r="BP106">
            <v>0</v>
          </cell>
          <cell r="BQ106">
            <v>40.130000000000003</v>
          </cell>
          <cell r="BT106">
            <v>0</v>
          </cell>
          <cell r="BU106">
            <v>40.130000000000003</v>
          </cell>
          <cell r="BX106">
            <v>0</v>
          </cell>
          <cell r="BY106">
            <v>40.130000000000003</v>
          </cell>
          <cell r="CB106">
            <v>0</v>
          </cell>
          <cell r="CC106">
            <v>40.130000000000003</v>
          </cell>
          <cell r="CF106">
            <v>0</v>
          </cell>
          <cell r="CG106">
            <v>40.130000000000003</v>
          </cell>
          <cell r="CJ106">
            <v>0</v>
          </cell>
          <cell r="CK106">
            <v>40.130000000000003</v>
          </cell>
          <cell r="CN106">
            <v>0</v>
          </cell>
          <cell r="CO106">
            <v>40.130000000000003</v>
          </cell>
          <cell r="CR106">
            <v>0</v>
          </cell>
          <cell r="CS106">
            <v>40.130000000000003</v>
          </cell>
          <cell r="CV106">
            <v>0</v>
          </cell>
          <cell r="CW106">
            <v>40.130000000000003</v>
          </cell>
          <cell r="CZ106">
            <v>0</v>
          </cell>
          <cell r="DA106">
            <v>40.130000000000003</v>
          </cell>
          <cell r="DD106">
            <v>0</v>
          </cell>
          <cell r="DE106">
            <v>40.130000000000003</v>
          </cell>
          <cell r="DH106">
            <v>0</v>
          </cell>
          <cell r="DI106">
            <v>40.130000000000003</v>
          </cell>
          <cell r="DL106">
            <v>0</v>
          </cell>
          <cell r="DM106">
            <v>40.130000000000003</v>
          </cell>
          <cell r="DP106">
            <v>0</v>
          </cell>
          <cell r="DQ106">
            <v>40.130000000000003</v>
          </cell>
          <cell r="DT106">
            <v>0</v>
          </cell>
          <cell r="DU106">
            <v>40.130000000000003</v>
          </cell>
          <cell r="DX106">
            <v>0</v>
          </cell>
          <cell r="DY106">
            <v>40.130000000000003</v>
          </cell>
        </row>
        <row r="107">
          <cell r="C107" t="str">
            <v>7.1.8.26</v>
          </cell>
          <cell r="D107" t="str">
            <v>RO-40638</v>
          </cell>
          <cell r="E107" t="str">
            <v>DER/MG</v>
          </cell>
          <cell r="F107" t="str">
            <v>MEIO-FIO DE CONCRETO, TIPO DR.MF-01 (EXECUÇÃO, INCLUINDO ESCAVAÇÃO,  FORNECIMENTO  E  TRANSPORTE  DE  TODOS  OS MATERIAIS)</v>
          </cell>
          <cell r="G107" t="str">
            <v>M</v>
          </cell>
          <cell r="H107">
            <v>6455</v>
          </cell>
          <cell r="I107">
            <v>256521.69999999998</v>
          </cell>
          <cell r="L107">
            <v>0</v>
          </cell>
          <cell r="M107">
            <v>39.74</v>
          </cell>
          <cell r="P107">
            <v>0</v>
          </cell>
          <cell r="Q107">
            <v>39.74</v>
          </cell>
          <cell r="T107">
            <v>0</v>
          </cell>
          <cell r="U107">
            <v>39.74</v>
          </cell>
          <cell r="X107">
            <v>0</v>
          </cell>
          <cell r="Y107">
            <v>39.74</v>
          </cell>
          <cell r="AB107">
            <v>0</v>
          </cell>
          <cell r="AC107">
            <v>39.74</v>
          </cell>
          <cell r="AF107">
            <v>0</v>
          </cell>
          <cell r="AG107">
            <v>39.74</v>
          </cell>
          <cell r="AJ107">
            <v>0</v>
          </cell>
          <cell r="AK107">
            <v>39.74</v>
          </cell>
          <cell r="AN107">
            <v>0</v>
          </cell>
          <cell r="AO107">
            <v>39.74</v>
          </cell>
          <cell r="AR107">
            <v>0</v>
          </cell>
          <cell r="AS107">
            <v>39.74</v>
          </cell>
          <cell r="AV107">
            <v>0</v>
          </cell>
          <cell r="AW107">
            <v>39.74</v>
          </cell>
          <cell r="AZ107">
            <v>216</v>
          </cell>
          <cell r="BA107">
            <v>39.74</v>
          </cell>
          <cell r="BD107">
            <v>4645</v>
          </cell>
          <cell r="BE107">
            <v>39.74</v>
          </cell>
          <cell r="BH107">
            <v>0</v>
          </cell>
          <cell r="BI107">
            <v>39.74</v>
          </cell>
          <cell r="BL107">
            <v>1594</v>
          </cell>
          <cell r="BM107">
            <v>39.74</v>
          </cell>
          <cell r="BP107">
            <v>0</v>
          </cell>
          <cell r="BQ107">
            <v>39.74</v>
          </cell>
          <cell r="BT107">
            <v>0</v>
          </cell>
          <cell r="BU107">
            <v>39.74</v>
          </cell>
          <cell r="BX107">
            <v>0</v>
          </cell>
          <cell r="BY107">
            <v>39.74</v>
          </cell>
          <cell r="CB107">
            <v>0</v>
          </cell>
          <cell r="CC107">
            <v>39.74</v>
          </cell>
          <cell r="CF107">
            <v>0</v>
          </cell>
          <cell r="CG107">
            <v>39.74</v>
          </cell>
          <cell r="CJ107">
            <v>0</v>
          </cell>
          <cell r="CK107">
            <v>39.74</v>
          </cell>
          <cell r="CN107">
            <v>0</v>
          </cell>
          <cell r="CO107">
            <v>39.74</v>
          </cell>
          <cell r="CR107">
            <v>0</v>
          </cell>
          <cell r="CS107">
            <v>39.74</v>
          </cell>
          <cell r="CV107">
            <v>0</v>
          </cell>
          <cell r="CW107">
            <v>39.74</v>
          </cell>
          <cell r="CZ107">
            <v>0</v>
          </cell>
          <cell r="DA107">
            <v>39.74</v>
          </cell>
          <cell r="DD107">
            <v>0</v>
          </cell>
          <cell r="DE107">
            <v>39.74</v>
          </cell>
          <cell r="DH107">
            <v>0</v>
          </cell>
          <cell r="DI107">
            <v>39.74</v>
          </cell>
          <cell r="DL107">
            <v>0</v>
          </cell>
          <cell r="DM107">
            <v>39.74</v>
          </cell>
          <cell r="DP107">
            <v>0</v>
          </cell>
          <cell r="DQ107">
            <v>39.74</v>
          </cell>
          <cell r="DT107">
            <v>0</v>
          </cell>
          <cell r="DU107">
            <v>39.74</v>
          </cell>
          <cell r="DX107">
            <v>0</v>
          </cell>
          <cell r="DY107">
            <v>39.74</v>
          </cell>
        </row>
        <row r="108">
          <cell r="C108" t="str">
            <v>7.1.8.27</v>
          </cell>
          <cell r="D108">
            <v>2003476</v>
          </cell>
          <cell r="E108" t="str">
            <v>SICRO SERVIÇO</v>
          </cell>
          <cell r="F108" t="str">
            <v>CAIXA COLETORA DE SARJETA - CCS 01 - COM GRELHA DE CONCRETO - TCC 01 - AREIA EXTRAÍDA E BRITA PRODUZIDA</v>
          </cell>
          <cell r="G108" t="str">
            <v>UN</v>
          </cell>
          <cell r="H108">
            <v>32</v>
          </cell>
          <cell r="I108">
            <v>85585.919999999998</v>
          </cell>
          <cell r="L108">
            <v>0</v>
          </cell>
          <cell r="M108">
            <v>2674.56</v>
          </cell>
          <cell r="P108">
            <v>0</v>
          </cell>
          <cell r="Q108">
            <v>2674.56</v>
          </cell>
          <cell r="T108">
            <v>0</v>
          </cell>
          <cell r="U108">
            <v>2674.56</v>
          </cell>
          <cell r="X108">
            <v>0</v>
          </cell>
          <cell r="Y108">
            <v>2674.56</v>
          </cell>
          <cell r="AB108">
            <v>0</v>
          </cell>
          <cell r="AC108">
            <v>2674.56</v>
          </cell>
          <cell r="AF108">
            <v>0</v>
          </cell>
          <cell r="AG108">
            <v>2674.56</v>
          </cell>
          <cell r="AJ108">
            <v>0</v>
          </cell>
          <cell r="AK108">
            <v>2674.56</v>
          </cell>
          <cell r="AN108">
            <v>0</v>
          </cell>
          <cell r="AO108">
            <v>2674.56</v>
          </cell>
          <cell r="AR108">
            <v>0</v>
          </cell>
          <cell r="AS108">
            <v>2674.56</v>
          </cell>
          <cell r="AV108">
            <v>0</v>
          </cell>
          <cell r="AW108">
            <v>2674.56</v>
          </cell>
          <cell r="AZ108">
            <v>0</v>
          </cell>
          <cell r="BA108">
            <v>2674.56</v>
          </cell>
          <cell r="BD108">
            <v>20</v>
          </cell>
          <cell r="BE108">
            <v>2674.56</v>
          </cell>
          <cell r="BH108">
            <v>0</v>
          </cell>
          <cell r="BI108">
            <v>2674.56</v>
          </cell>
          <cell r="BL108">
            <v>12</v>
          </cell>
          <cell r="BM108">
            <v>2674.56</v>
          </cell>
          <cell r="BP108">
            <v>0</v>
          </cell>
          <cell r="BQ108">
            <v>2674.56</v>
          </cell>
          <cell r="BT108">
            <v>0</v>
          </cell>
          <cell r="BU108">
            <v>2674.56</v>
          </cell>
          <cell r="BX108">
            <v>0</v>
          </cell>
          <cell r="BY108">
            <v>2674.56</v>
          </cell>
          <cell r="CB108">
            <v>0</v>
          </cell>
          <cell r="CC108">
            <v>2674.56</v>
          </cell>
          <cell r="CF108">
            <v>0</v>
          </cell>
          <cell r="CG108">
            <v>2674.56</v>
          </cell>
          <cell r="CJ108">
            <v>0</v>
          </cell>
          <cell r="CK108">
            <v>2674.56</v>
          </cell>
          <cell r="CN108">
            <v>0</v>
          </cell>
          <cell r="CO108">
            <v>2674.56</v>
          </cell>
          <cell r="CR108">
            <v>0</v>
          </cell>
          <cell r="CS108">
            <v>2674.56</v>
          </cell>
          <cell r="CV108">
            <v>0</v>
          </cell>
          <cell r="CW108">
            <v>2674.56</v>
          </cell>
          <cell r="CZ108">
            <v>0</v>
          </cell>
          <cell r="DA108">
            <v>2674.56</v>
          </cell>
          <cell r="DD108">
            <v>0</v>
          </cell>
          <cell r="DE108">
            <v>2674.56</v>
          </cell>
          <cell r="DH108">
            <v>0</v>
          </cell>
          <cell r="DI108">
            <v>2674.56</v>
          </cell>
          <cell r="DL108">
            <v>0</v>
          </cell>
          <cell r="DM108">
            <v>2674.56</v>
          </cell>
          <cell r="DP108">
            <v>0</v>
          </cell>
          <cell r="DQ108">
            <v>2674.56</v>
          </cell>
          <cell r="DT108">
            <v>0</v>
          </cell>
          <cell r="DU108">
            <v>2674.56</v>
          </cell>
          <cell r="DX108">
            <v>0</v>
          </cell>
          <cell r="DY108">
            <v>2674.56</v>
          </cell>
        </row>
        <row r="109">
          <cell r="C109" t="str">
            <v>7.1.8.28</v>
          </cell>
          <cell r="D109">
            <v>2003482</v>
          </cell>
          <cell r="E109" t="str">
            <v>SICRO SERVIÇO</v>
          </cell>
          <cell r="F109" t="str">
            <v>CAIXA COLETORA DE SARJETA - CCS 04 - COM GRELHA DE CONCRETO - TCC 01 - AREIA EXTRAÍDA E BRITA PRODUZIDA</v>
          </cell>
          <cell r="G109" t="str">
            <v>UN</v>
          </cell>
          <cell r="H109">
            <v>3</v>
          </cell>
          <cell r="I109">
            <v>7845.4500000000007</v>
          </cell>
          <cell r="L109">
            <v>0</v>
          </cell>
          <cell r="M109">
            <v>2615.15</v>
          </cell>
          <cell r="P109">
            <v>0</v>
          </cell>
          <cell r="Q109">
            <v>2615.15</v>
          </cell>
          <cell r="T109">
            <v>0</v>
          </cell>
          <cell r="U109">
            <v>2615.15</v>
          </cell>
          <cell r="X109">
            <v>0</v>
          </cell>
          <cell r="Y109">
            <v>2615.15</v>
          </cell>
          <cell r="AB109">
            <v>0</v>
          </cell>
          <cell r="AC109">
            <v>2615.15</v>
          </cell>
          <cell r="AF109">
            <v>0</v>
          </cell>
          <cell r="AG109">
            <v>2615.15</v>
          </cell>
          <cell r="AJ109">
            <v>0</v>
          </cell>
          <cell r="AK109">
            <v>2615.15</v>
          </cell>
          <cell r="AN109">
            <v>0</v>
          </cell>
          <cell r="AO109">
            <v>2615.15</v>
          </cell>
          <cell r="AR109">
            <v>0</v>
          </cell>
          <cell r="AS109">
            <v>2615.15</v>
          </cell>
          <cell r="AV109">
            <v>0</v>
          </cell>
          <cell r="AW109">
            <v>2615.15</v>
          </cell>
          <cell r="AZ109">
            <v>0</v>
          </cell>
          <cell r="BA109">
            <v>2615.15</v>
          </cell>
          <cell r="BD109">
            <v>2</v>
          </cell>
          <cell r="BE109">
            <v>2615.15</v>
          </cell>
          <cell r="BH109">
            <v>0</v>
          </cell>
          <cell r="BI109">
            <v>2615.15</v>
          </cell>
          <cell r="BL109">
            <v>1</v>
          </cell>
          <cell r="BM109">
            <v>2615.15</v>
          </cell>
          <cell r="BP109">
            <v>0</v>
          </cell>
          <cell r="BQ109">
            <v>2615.15</v>
          </cell>
          <cell r="BT109">
            <v>0</v>
          </cell>
          <cell r="BU109">
            <v>2615.15</v>
          </cell>
          <cell r="BX109">
            <v>0</v>
          </cell>
          <cell r="BY109">
            <v>2615.15</v>
          </cell>
          <cell r="CB109">
            <v>0</v>
          </cell>
          <cell r="CC109">
            <v>2615.15</v>
          </cell>
          <cell r="CF109">
            <v>0</v>
          </cell>
          <cell r="CG109">
            <v>2615.15</v>
          </cell>
          <cell r="CJ109">
            <v>0</v>
          </cell>
          <cell r="CK109">
            <v>2615.15</v>
          </cell>
          <cell r="CN109">
            <v>0</v>
          </cell>
          <cell r="CO109">
            <v>2615.15</v>
          </cell>
          <cell r="CR109">
            <v>0</v>
          </cell>
          <cell r="CS109">
            <v>2615.15</v>
          </cell>
          <cell r="CV109">
            <v>0</v>
          </cell>
          <cell r="CW109">
            <v>2615.15</v>
          </cell>
          <cell r="CZ109">
            <v>0</v>
          </cell>
          <cell r="DA109">
            <v>2615.15</v>
          </cell>
          <cell r="DD109">
            <v>0</v>
          </cell>
          <cell r="DE109">
            <v>2615.15</v>
          </cell>
          <cell r="DH109">
            <v>0</v>
          </cell>
          <cell r="DI109">
            <v>2615.15</v>
          </cell>
          <cell r="DL109">
            <v>0</v>
          </cell>
          <cell r="DM109">
            <v>2615.15</v>
          </cell>
          <cell r="DP109">
            <v>0</v>
          </cell>
          <cell r="DQ109">
            <v>2615.15</v>
          </cell>
          <cell r="DT109">
            <v>0</v>
          </cell>
          <cell r="DU109">
            <v>2615.15</v>
          </cell>
          <cell r="DX109">
            <v>0</v>
          </cell>
          <cell r="DY109">
            <v>2615.15</v>
          </cell>
        </row>
        <row r="110">
          <cell r="C110" t="str">
            <v>7.1.8.29</v>
          </cell>
          <cell r="D110">
            <v>2003384</v>
          </cell>
          <cell r="E110" t="str">
            <v>SICRO SERVIÇO</v>
          </cell>
          <cell r="F110" t="str">
            <v>ENTRADA PARA DESCIDA D'ÁGUA - EDA 01 - AREIA EXTRAÍDA E BRITA PRODUZIDA</v>
          </cell>
          <cell r="G110" t="str">
            <v>UN</v>
          </cell>
          <cell r="H110">
            <v>92</v>
          </cell>
          <cell r="I110">
            <v>2547.48</v>
          </cell>
          <cell r="L110">
            <v>0</v>
          </cell>
          <cell r="M110">
            <v>27.69</v>
          </cell>
          <cell r="P110">
            <v>0</v>
          </cell>
          <cell r="Q110">
            <v>27.69</v>
          </cell>
          <cell r="T110">
            <v>0</v>
          </cell>
          <cell r="U110">
            <v>27.69</v>
          </cell>
          <cell r="X110">
            <v>0</v>
          </cell>
          <cell r="Y110">
            <v>27.69</v>
          </cell>
          <cell r="AB110">
            <v>0</v>
          </cell>
          <cell r="AC110">
            <v>27.69</v>
          </cell>
          <cell r="AF110">
            <v>0</v>
          </cell>
          <cell r="AG110">
            <v>27.69</v>
          </cell>
          <cell r="AJ110">
            <v>0</v>
          </cell>
          <cell r="AK110">
            <v>27.69</v>
          </cell>
          <cell r="AN110">
            <v>0</v>
          </cell>
          <cell r="AO110">
            <v>27.69</v>
          </cell>
          <cell r="AR110">
            <v>0</v>
          </cell>
          <cell r="AS110">
            <v>27.69</v>
          </cell>
          <cell r="AV110">
            <v>0</v>
          </cell>
          <cell r="AW110">
            <v>27.69</v>
          </cell>
          <cell r="AZ110">
            <v>3</v>
          </cell>
          <cell r="BA110">
            <v>27.69</v>
          </cell>
          <cell r="BD110">
            <v>63</v>
          </cell>
          <cell r="BE110">
            <v>27.69</v>
          </cell>
          <cell r="BH110">
            <v>0</v>
          </cell>
          <cell r="BI110">
            <v>27.69</v>
          </cell>
          <cell r="BL110">
            <v>26</v>
          </cell>
          <cell r="BM110">
            <v>27.69</v>
          </cell>
          <cell r="BP110">
            <v>0</v>
          </cell>
          <cell r="BQ110">
            <v>27.69</v>
          </cell>
          <cell r="BT110">
            <v>0</v>
          </cell>
          <cell r="BU110">
            <v>27.69</v>
          </cell>
          <cell r="BX110">
            <v>0</v>
          </cell>
          <cell r="BY110">
            <v>27.69</v>
          </cell>
          <cell r="CB110">
            <v>0</v>
          </cell>
          <cell r="CC110">
            <v>27.69</v>
          </cell>
          <cell r="CF110">
            <v>0</v>
          </cell>
          <cell r="CG110">
            <v>27.69</v>
          </cell>
          <cell r="CJ110">
            <v>0</v>
          </cell>
          <cell r="CK110">
            <v>27.69</v>
          </cell>
          <cell r="CN110">
            <v>0</v>
          </cell>
          <cell r="CO110">
            <v>27.69</v>
          </cell>
          <cell r="CR110">
            <v>0</v>
          </cell>
          <cell r="CS110">
            <v>27.69</v>
          </cell>
          <cell r="CV110">
            <v>0</v>
          </cell>
          <cell r="CW110">
            <v>27.69</v>
          </cell>
          <cell r="CZ110">
            <v>0</v>
          </cell>
          <cell r="DA110">
            <v>27.69</v>
          </cell>
          <cell r="DD110">
            <v>0</v>
          </cell>
          <cell r="DE110">
            <v>27.69</v>
          </cell>
          <cell r="DH110">
            <v>0</v>
          </cell>
          <cell r="DI110">
            <v>27.69</v>
          </cell>
          <cell r="DL110">
            <v>0</v>
          </cell>
          <cell r="DM110">
            <v>27.69</v>
          </cell>
          <cell r="DP110">
            <v>0</v>
          </cell>
          <cell r="DQ110">
            <v>27.69</v>
          </cell>
          <cell r="DT110">
            <v>0</v>
          </cell>
          <cell r="DU110">
            <v>27.69</v>
          </cell>
          <cell r="DX110">
            <v>0</v>
          </cell>
          <cell r="DY110">
            <v>27.69</v>
          </cell>
        </row>
        <row r="111">
          <cell r="C111" t="str">
            <v>7.1.8.30</v>
          </cell>
          <cell r="D111">
            <v>2003404</v>
          </cell>
          <cell r="E111" t="str">
            <v>SICRO SERVIÇO</v>
          </cell>
          <cell r="F111" t="str">
            <v>DESCIDA D'ÁGUA DE ATERROS EM DEGRAUS - DAD 01 - AREIA EXTRAÍDA E BRITA PRODUZIDA</v>
          </cell>
          <cell r="G111" t="str">
            <v>M</v>
          </cell>
          <cell r="H111">
            <v>0</v>
          </cell>
          <cell r="I111">
            <v>0</v>
          </cell>
          <cell r="L111">
            <v>0</v>
          </cell>
          <cell r="M111">
            <v>89.27</v>
          </cell>
          <cell r="P111">
            <v>0</v>
          </cell>
          <cell r="Q111">
            <v>89.27</v>
          </cell>
          <cell r="T111">
            <v>0</v>
          </cell>
          <cell r="U111">
            <v>89.27</v>
          </cell>
          <cell r="X111">
            <v>0</v>
          </cell>
          <cell r="Y111">
            <v>89.27</v>
          </cell>
          <cell r="AB111">
            <v>0</v>
          </cell>
          <cell r="AC111">
            <v>89.27</v>
          </cell>
          <cell r="AF111">
            <v>0</v>
          </cell>
          <cell r="AG111">
            <v>89.27</v>
          </cell>
          <cell r="AJ111">
            <v>0</v>
          </cell>
          <cell r="AK111">
            <v>89.27</v>
          </cell>
          <cell r="AN111">
            <v>0</v>
          </cell>
          <cell r="AO111">
            <v>89.27</v>
          </cell>
          <cell r="AR111">
            <v>0</v>
          </cell>
          <cell r="AS111">
            <v>89.27</v>
          </cell>
          <cell r="AV111">
            <v>0</v>
          </cell>
          <cell r="AW111">
            <v>89.27</v>
          </cell>
          <cell r="AZ111">
            <v>0</v>
          </cell>
          <cell r="BA111">
            <v>89.27</v>
          </cell>
          <cell r="BD111">
            <v>0</v>
          </cell>
          <cell r="BE111">
            <v>89.27</v>
          </cell>
          <cell r="BH111">
            <v>0</v>
          </cell>
          <cell r="BI111">
            <v>89.27</v>
          </cell>
          <cell r="BL111">
            <v>0</v>
          </cell>
          <cell r="BM111">
            <v>89.27</v>
          </cell>
          <cell r="BP111">
            <v>0</v>
          </cell>
          <cell r="BQ111">
            <v>89.27</v>
          </cell>
          <cell r="BT111">
            <v>0</v>
          </cell>
          <cell r="BU111">
            <v>89.27</v>
          </cell>
          <cell r="BX111">
            <v>0</v>
          </cell>
          <cell r="BY111">
            <v>89.27</v>
          </cell>
          <cell r="CB111">
            <v>0</v>
          </cell>
          <cell r="CC111">
            <v>89.27</v>
          </cell>
          <cell r="CF111">
            <v>0</v>
          </cell>
          <cell r="CG111">
            <v>89.27</v>
          </cell>
          <cell r="CJ111">
            <v>0</v>
          </cell>
          <cell r="CK111">
            <v>89.27</v>
          </cell>
          <cell r="CN111">
            <v>0</v>
          </cell>
          <cell r="CO111">
            <v>89.27</v>
          </cell>
          <cell r="CR111">
            <v>0</v>
          </cell>
          <cell r="CS111">
            <v>89.27</v>
          </cell>
          <cell r="CV111">
            <v>0</v>
          </cell>
          <cell r="CW111">
            <v>89.27</v>
          </cell>
          <cell r="CZ111">
            <v>0</v>
          </cell>
          <cell r="DA111">
            <v>89.27</v>
          </cell>
          <cell r="DD111">
            <v>0</v>
          </cell>
          <cell r="DE111">
            <v>89.27</v>
          </cell>
          <cell r="DH111">
            <v>0</v>
          </cell>
          <cell r="DI111">
            <v>89.27</v>
          </cell>
          <cell r="DL111">
            <v>0</v>
          </cell>
          <cell r="DM111">
            <v>89.27</v>
          </cell>
          <cell r="DP111">
            <v>0</v>
          </cell>
          <cell r="DQ111">
            <v>89.27</v>
          </cell>
          <cell r="DT111">
            <v>0</v>
          </cell>
          <cell r="DU111">
            <v>89.27</v>
          </cell>
          <cell r="DX111">
            <v>0</v>
          </cell>
          <cell r="DY111">
            <v>89.27</v>
          </cell>
        </row>
        <row r="112">
          <cell r="C112" t="str">
            <v>7.1.8.31</v>
          </cell>
          <cell r="D112">
            <v>2003396</v>
          </cell>
          <cell r="E112" t="str">
            <v>SICRO SERVIÇO</v>
          </cell>
          <cell r="F112" t="str">
            <v>DESCIDA D'ÁGUA DE CORTES EM DEGRAUS - DCD 01 - AREIA EXTRAÍDA E BRITA PRODUZIDA</v>
          </cell>
          <cell r="G112" t="str">
            <v>M</v>
          </cell>
          <cell r="H112">
            <v>0</v>
          </cell>
          <cell r="I112">
            <v>0</v>
          </cell>
          <cell r="L112">
            <v>0</v>
          </cell>
          <cell r="M112">
            <v>319.86</v>
          </cell>
          <cell r="P112">
            <v>0</v>
          </cell>
          <cell r="Q112">
            <v>319.86</v>
          </cell>
          <cell r="T112">
            <v>0</v>
          </cell>
          <cell r="U112">
            <v>319.86</v>
          </cell>
          <cell r="X112">
            <v>0</v>
          </cell>
          <cell r="Y112">
            <v>319.86</v>
          </cell>
          <cell r="AB112">
            <v>0</v>
          </cell>
          <cell r="AC112">
            <v>319.86</v>
          </cell>
          <cell r="AF112">
            <v>0</v>
          </cell>
          <cell r="AG112">
            <v>319.86</v>
          </cell>
          <cell r="AJ112">
            <v>0</v>
          </cell>
          <cell r="AK112">
            <v>319.86</v>
          </cell>
          <cell r="AN112">
            <v>0</v>
          </cell>
          <cell r="AO112">
            <v>319.86</v>
          </cell>
          <cell r="AR112">
            <v>0</v>
          </cell>
          <cell r="AS112">
            <v>319.86</v>
          </cell>
          <cell r="AV112">
            <v>0</v>
          </cell>
          <cell r="AW112">
            <v>319.86</v>
          </cell>
          <cell r="AZ112">
            <v>0</v>
          </cell>
          <cell r="BA112">
            <v>319.86</v>
          </cell>
          <cell r="BD112">
            <v>0</v>
          </cell>
          <cell r="BE112">
            <v>319.86</v>
          </cell>
          <cell r="BH112">
            <v>0</v>
          </cell>
          <cell r="BI112">
            <v>319.86</v>
          </cell>
          <cell r="BL112">
            <v>0</v>
          </cell>
          <cell r="BM112">
            <v>319.86</v>
          </cell>
          <cell r="BP112">
            <v>0</v>
          </cell>
          <cell r="BQ112">
            <v>319.86</v>
          </cell>
          <cell r="BT112">
            <v>0</v>
          </cell>
          <cell r="BU112">
            <v>319.86</v>
          </cell>
          <cell r="BX112">
            <v>0</v>
          </cell>
          <cell r="BY112">
            <v>319.86</v>
          </cell>
          <cell r="CB112">
            <v>0</v>
          </cell>
          <cell r="CC112">
            <v>319.86</v>
          </cell>
          <cell r="CF112">
            <v>0</v>
          </cell>
          <cell r="CG112">
            <v>319.86</v>
          </cell>
          <cell r="CJ112">
            <v>0</v>
          </cell>
          <cell r="CK112">
            <v>319.86</v>
          </cell>
          <cell r="CN112">
            <v>0</v>
          </cell>
          <cell r="CO112">
            <v>319.86</v>
          </cell>
          <cell r="CR112">
            <v>0</v>
          </cell>
          <cell r="CS112">
            <v>319.86</v>
          </cell>
          <cell r="CV112">
            <v>0</v>
          </cell>
          <cell r="CW112">
            <v>319.86</v>
          </cell>
          <cell r="CZ112">
            <v>0</v>
          </cell>
          <cell r="DA112">
            <v>319.86</v>
          </cell>
          <cell r="DD112">
            <v>0</v>
          </cell>
          <cell r="DE112">
            <v>319.86</v>
          </cell>
          <cell r="DH112">
            <v>0</v>
          </cell>
          <cell r="DI112">
            <v>319.86</v>
          </cell>
          <cell r="DL112">
            <v>0</v>
          </cell>
          <cell r="DM112">
            <v>319.86</v>
          </cell>
          <cell r="DP112">
            <v>0</v>
          </cell>
          <cell r="DQ112">
            <v>319.86</v>
          </cell>
          <cell r="DT112">
            <v>0</v>
          </cell>
          <cell r="DU112">
            <v>319.86</v>
          </cell>
          <cell r="DX112">
            <v>0</v>
          </cell>
          <cell r="DY112">
            <v>319.86</v>
          </cell>
        </row>
        <row r="113">
          <cell r="C113" t="str">
            <v>7.1.8.32</v>
          </cell>
          <cell r="D113" t="str">
            <v>ED-48603</v>
          </cell>
          <cell r="E113" t="str">
            <v>DER/MG</v>
          </cell>
          <cell r="F113" t="str">
            <v>DESCIDA D´ÁGUA TIPO CALHA DN 1000, EXCLUSIVE BOTA FORA</v>
          </cell>
          <cell r="G113" t="str">
            <v>M</v>
          </cell>
          <cell r="H113">
            <v>129</v>
          </cell>
          <cell r="I113">
            <v>78848.67</v>
          </cell>
          <cell r="L113">
            <v>0</v>
          </cell>
          <cell r="M113">
            <v>611.23</v>
          </cell>
          <cell r="P113">
            <v>0</v>
          </cell>
          <cell r="Q113">
            <v>611.23</v>
          </cell>
          <cell r="T113">
            <v>0</v>
          </cell>
          <cell r="U113">
            <v>611.23</v>
          </cell>
          <cell r="X113">
            <v>0</v>
          </cell>
          <cell r="Y113">
            <v>611.23</v>
          </cell>
          <cell r="AB113">
            <v>0</v>
          </cell>
          <cell r="AC113">
            <v>611.23</v>
          </cell>
          <cell r="AF113">
            <v>0</v>
          </cell>
          <cell r="AG113">
            <v>611.23</v>
          </cell>
          <cell r="AJ113">
            <v>0</v>
          </cell>
          <cell r="AK113">
            <v>611.23</v>
          </cell>
          <cell r="AN113">
            <v>0</v>
          </cell>
          <cell r="AO113">
            <v>611.23</v>
          </cell>
          <cell r="AR113">
            <v>0</v>
          </cell>
          <cell r="AS113">
            <v>611.23</v>
          </cell>
          <cell r="AV113">
            <v>0</v>
          </cell>
          <cell r="AW113">
            <v>611.23</v>
          </cell>
          <cell r="AZ113">
            <v>4</v>
          </cell>
          <cell r="BA113">
            <v>611.23</v>
          </cell>
          <cell r="BD113">
            <v>93</v>
          </cell>
          <cell r="BE113">
            <v>611.23</v>
          </cell>
          <cell r="BH113">
            <v>0</v>
          </cell>
          <cell r="BI113">
            <v>611.23</v>
          </cell>
          <cell r="BL113">
            <v>32</v>
          </cell>
          <cell r="BM113">
            <v>611.23</v>
          </cell>
          <cell r="BP113">
            <v>0</v>
          </cell>
          <cell r="BQ113">
            <v>611.23</v>
          </cell>
          <cell r="BT113">
            <v>0</v>
          </cell>
          <cell r="BU113">
            <v>611.23</v>
          </cell>
          <cell r="BX113">
            <v>0</v>
          </cell>
          <cell r="BY113">
            <v>611.23</v>
          </cell>
          <cell r="CB113">
            <v>0</v>
          </cell>
          <cell r="CC113">
            <v>611.23</v>
          </cell>
          <cell r="CF113">
            <v>0</v>
          </cell>
          <cell r="CG113">
            <v>611.23</v>
          </cell>
          <cell r="CJ113">
            <v>0</v>
          </cell>
          <cell r="CK113">
            <v>611.23</v>
          </cell>
          <cell r="CN113">
            <v>0</v>
          </cell>
          <cell r="CO113">
            <v>611.23</v>
          </cell>
          <cell r="CR113">
            <v>0</v>
          </cell>
          <cell r="CS113">
            <v>611.23</v>
          </cell>
          <cell r="CV113">
            <v>0</v>
          </cell>
          <cell r="CW113">
            <v>611.23</v>
          </cell>
          <cell r="CZ113">
            <v>0</v>
          </cell>
          <cell r="DA113">
            <v>611.23</v>
          </cell>
          <cell r="DD113">
            <v>0</v>
          </cell>
          <cell r="DE113">
            <v>611.23</v>
          </cell>
          <cell r="DH113">
            <v>0</v>
          </cell>
          <cell r="DI113">
            <v>611.23</v>
          </cell>
          <cell r="DL113">
            <v>0</v>
          </cell>
          <cell r="DM113">
            <v>611.23</v>
          </cell>
          <cell r="DP113">
            <v>0</v>
          </cell>
          <cell r="DQ113">
            <v>611.23</v>
          </cell>
          <cell r="DT113">
            <v>0</v>
          </cell>
          <cell r="DU113">
            <v>611.23</v>
          </cell>
          <cell r="DX113">
            <v>0</v>
          </cell>
          <cell r="DY113">
            <v>611.23</v>
          </cell>
        </row>
        <row r="114">
          <cell r="C114" t="str">
            <v>7.1.8.33</v>
          </cell>
          <cell r="D114">
            <v>2003386</v>
          </cell>
          <cell r="E114" t="str">
            <v>SICRO SERVIÇO</v>
          </cell>
          <cell r="F114" t="str">
            <v>ENTRADA PARA DESCIDA D'ÁGUA - EDA 02 - AREIA EXTRAÍDA E BRITA PRODUZIDA</v>
          </cell>
          <cell r="G114" t="str">
            <v>UN</v>
          </cell>
          <cell r="H114">
            <v>3</v>
          </cell>
          <cell r="I114">
            <v>100.89000000000001</v>
          </cell>
          <cell r="L114">
            <v>0</v>
          </cell>
          <cell r="M114">
            <v>33.630000000000003</v>
          </cell>
          <cell r="P114">
            <v>0</v>
          </cell>
          <cell r="Q114">
            <v>33.630000000000003</v>
          </cell>
          <cell r="T114">
            <v>0</v>
          </cell>
          <cell r="U114">
            <v>33.630000000000003</v>
          </cell>
          <cell r="X114">
            <v>0</v>
          </cell>
          <cell r="Y114">
            <v>33.630000000000003</v>
          </cell>
          <cell r="AB114">
            <v>0</v>
          </cell>
          <cell r="AC114">
            <v>33.630000000000003</v>
          </cell>
          <cell r="AF114">
            <v>0</v>
          </cell>
          <cell r="AG114">
            <v>33.630000000000003</v>
          </cell>
          <cell r="AJ114">
            <v>0</v>
          </cell>
          <cell r="AK114">
            <v>33.630000000000003</v>
          </cell>
          <cell r="AN114">
            <v>0</v>
          </cell>
          <cell r="AO114">
            <v>33.630000000000003</v>
          </cell>
          <cell r="AR114">
            <v>0</v>
          </cell>
          <cell r="AS114">
            <v>33.630000000000003</v>
          </cell>
          <cell r="AV114">
            <v>0</v>
          </cell>
          <cell r="AW114">
            <v>33.630000000000003</v>
          </cell>
          <cell r="AZ114">
            <v>0</v>
          </cell>
          <cell r="BA114">
            <v>33.630000000000003</v>
          </cell>
          <cell r="BD114">
            <v>2</v>
          </cell>
          <cell r="BE114">
            <v>33.630000000000003</v>
          </cell>
          <cell r="BH114">
            <v>0</v>
          </cell>
          <cell r="BI114">
            <v>33.630000000000003</v>
          </cell>
          <cell r="BL114">
            <v>1</v>
          </cell>
          <cell r="BM114">
            <v>33.630000000000003</v>
          </cell>
          <cell r="BP114">
            <v>0</v>
          </cell>
          <cell r="BQ114">
            <v>33.630000000000003</v>
          </cell>
          <cell r="BT114">
            <v>0</v>
          </cell>
          <cell r="BU114">
            <v>33.630000000000003</v>
          </cell>
          <cell r="BX114">
            <v>0</v>
          </cell>
          <cell r="BY114">
            <v>33.630000000000003</v>
          </cell>
          <cell r="CB114">
            <v>0</v>
          </cell>
          <cell r="CC114">
            <v>33.630000000000003</v>
          </cell>
          <cell r="CF114">
            <v>0</v>
          </cell>
          <cell r="CG114">
            <v>33.630000000000003</v>
          </cell>
          <cell r="CJ114">
            <v>0</v>
          </cell>
          <cell r="CK114">
            <v>33.630000000000003</v>
          </cell>
          <cell r="CN114">
            <v>0</v>
          </cell>
          <cell r="CO114">
            <v>33.630000000000003</v>
          </cell>
          <cell r="CR114">
            <v>0</v>
          </cell>
          <cell r="CS114">
            <v>33.630000000000003</v>
          </cell>
          <cell r="CV114">
            <v>0</v>
          </cell>
          <cell r="CW114">
            <v>33.630000000000003</v>
          </cell>
          <cell r="CZ114">
            <v>0</v>
          </cell>
          <cell r="DA114">
            <v>33.630000000000003</v>
          </cell>
          <cell r="DD114">
            <v>0</v>
          </cell>
          <cell r="DE114">
            <v>33.630000000000003</v>
          </cell>
          <cell r="DH114">
            <v>0</v>
          </cell>
          <cell r="DI114">
            <v>33.630000000000003</v>
          </cell>
          <cell r="DL114">
            <v>0</v>
          </cell>
          <cell r="DM114">
            <v>33.630000000000003</v>
          </cell>
          <cell r="DP114">
            <v>0</v>
          </cell>
          <cell r="DQ114">
            <v>33.630000000000003</v>
          </cell>
          <cell r="DT114">
            <v>0</v>
          </cell>
          <cell r="DU114">
            <v>33.630000000000003</v>
          </cell>
          <cell r="DX114">
            <v>0</v>
          </cell>
          <cell r="DY114">
            <v>33.630000000000003</v>
          </cell>
        </row>
        <row r="115">
          <cell r="C115" t="str">
            <v>7.1.8.34</v>
          </cell>
          <cell r="D115">
            <v>2003440</v>
          </cell>
          <cell r="E115" t="str">
            <v>SICRO SERVIÇO</v>
          </cell>
          <cell r="F115" t="str">
            <v>DISSIPADOR DE ENERGIA - DES 01 - AREIA EXTRAÍDA E PEDRA DE MÃO PRODUZIDA</v>
          </cell>
          <cell r="G115" t="str">
            <v>UN</v>
          </cell>
          <cell r="H115">
            <v>72</v>
          </cell>
          <cell r="I115">
            <v>7007.04</v>
          </cell>
          <cell r="L115">
            <v>0</v>
          </cell>
          <cell r="M115">
            <v>97.32</v>
          </cell>
          <cell r="P115">
            <v>0</v>
          </cell>
          <cell r="Q115">
            <v>97.32</v>
          </cell>
          <cell r="T115">
            <v>0</v>
          </cell>
          <cell r="U115">
            <v>97.32</v>
          </cell>
          <cell r="X115">
            <v>0</v>
          </cell>
          <cell r="Y115">
            <v>97.32</v>
          </cell>
          <cell r="AB115">
            <v>0</v>
          </cell>
          <cell r="AC115">
            <v>97.32</v>
          </cell>
          <cell r="AF115">
            <v>0</v>
          </cell>
          <cell r="AG115">
            <v>97.32</v>
          </cell>
          <cell r="AJ115">
            <v>0</v>
          </cell>
          <cell r="AK115">
            <v>97.32</v>
          </cell>
          <cell r="AN115">
            <v>0</v>
          </cell>
          <cell r="AO115">
            <v>97.32</v>
          </cell>
          <cell r="AR115">
            <v>0</v>
          </cell>
          <cell r="AS115">
            <v>97.32</v>
          </cell>
          <cell r="AV115">
            <v>0</v>
          </cell>
          <cell r="AW115">
            <v>97.32</v>
          </cell>
          <cell r="AZ115">
            <v>4</v>
          </cell>
          <cell r="BA115">
            <v>97.32</v>
          </cell>
          <cell r="BD115">
            <v>31</v>
          </cell>
          <cell r="BE115">
            <v>97.32</v>
          </cell>
          <cell r="BH115">
            <v>0</v>
          </cell>
          <cell r="BI115">
            <v>97.32</v>
          </cell>
          <cell r="BL115">
            <v>37</v>
          </cell>
          <cell r="BM115">
            <v>97.32</v>
          </cell>
          <cell r="BP115">
            <v>0</v>
          </cell>
          <cell r="BQ115">
            <v>97.32</v>
          </cell>
          <cell r="BT115">
            <v>0</v>
          </cell>
          <cell r="BU115">
            <v>97.32</v>
          </cell>
          <cell r="BX115">
            <v>0</v>
          </cell>
          <cell r="BY115">
            <v>97.32</v>
          </cell>
          <cell r="CB115">
            <v>0</v>
          </cell>
          <cell r="CC115">
            <v>97.32</v>
          </cell>
          <cell r="CF115">
            <v>0</v>
          </cell>
          <cell r="CG115">
            <v>97.32</v>
          </cell>
          <cell r="CJ115">
            <v>0</v>
          </cell>
          <cell r="CK115">
            <v>97.32</v>
          </cell>
          <cell r="CN115">
            <v>0</v>
          </cell>
          <cell r="CO115">
            <v>97.32</v>
          </cell>
          <cell r="CR115">
            <v>0</v>
          </cell>
          <cell r="CS115">
            <v>97.32</v>
          </cell>
          <cell r="CV115">
            <v>0</v>
          </cell>
          <cell r="CW115">
            <v>97.32</v>
          </cell>
          <cell r="CZ115">
            <v>0</v>
          </cell>
          <cell r="DA115">
            <v>97.32</v>
          </cell>
          <cell r="DD115">
            <v>0</v>
          </cell>
          <cell r="DE115">
            <v>97.32</v>
          </cell>
          <cell r="DH115">
            <v>0</v>
          </cell>
          <cell r="DI115">
            <v>97.32</v>
          </cell>
          <cell r="DL115">
            <v>0</v>
          </cell>
          <cell r="DM115">
            <v>97.32</v>
          </cell>
          <cell r="DP115">
            <v>0</v>
          </cell>
          <cell r="DQ115">
            <v>97.32</v>
          </cell>
          <cell r="DT115">
            <v>0</v>
          </cell>
          <cell r="DU115">
            <v>97.32</v>
          </cell>
          <cell r="DX115">
            <v>0</v>
          </cell>
          <cell r="DY115">
            <v>97.32</v>
          </cell>
        </row>
        <row r="116">
          <cell r="C116" t="str">
            <v>7.1.8.35</v>
          </cell>
          <cell r="D116">
            <v>2003448</v>
          </cell>
          <cell r="E116" t="str">
            <v>SICRO SERVIÇO</v>
          </cell>
          <cell r="F116" t="str">
            <v>DISSIPADOR DE ENERGIA - DEB 01 - AREIA EXTRAÍDA E PEDRA DE MÃO PRODUZIDA</v>
          </cell>
          <cell r="G116" t="str">
            <v>UN</v>
          </cell>
          <cell r="H116">
            <v>132</v>
          </cell>
          <cell r="I116">
            <v>37560.6</v>
          </cell>
          <cell r="L116">
            <v>0</v>
          </cell>
          <cell r="M116">
            <v>284.55</v>
          </cell>
          <cell r="P116">
            <v>0</v>
          </cell>
          <cell r="Q116">
            <v>284.55</v>
          </cell>
          <cell r="T116">
            <v>0</v>
          </cell>
          <cell r="U116">
            <v>284.55</v>
          </cell>
          <cell r="X116">
            <v>0</v>
          </cell>
          <cell r="Y116">
            <v>284.55</v>
          </cell>
          <cell r="AB116">
            <v>0</v>
          </cell>
          <cell r="AC116">
            <v>284.55</v>
          </cell>
          <cell r="AF116">
            <v>0</v>
          </cell>
          <cell r="AG116">
            <v>284.55</v>
          </cell>
          <cell r="AJ116">
            <v>0</v>
          </cell>
          <cell r="AK116">
            <v>284.55</v>
          </cell>
          <cell r="AN116">
            <v>0</v>
          </cell>
          <cell r="AO116">
            <v>284.55</v>
          </cell>
          <cell r="AR116">
            <v>0</v>
          </cell>
          <cell r="AS116">
            <v>284.55</v>
          </cell>
          <cell r="AV116">
            <v>0</v>
          </cell>
          <cell r="AW116">
            <v>284.55</v>
          </cell>
          <cell r="AZ116">
            <v>4</v>
          </cell>
          <cell r="BA116">
            <v>284.55</v>
          </cell>
          <cell r="BD116">
            <v>95</v>
          </cell>
          <cell r="BE116">
            <v>284.55</v>
          </cell>
          <cell r="BH116">
            <v>0</v>
          </cell>
          <cell r="BI116">
            <v>284.55</v>
          </cell>
          <cell r="BL116">
            <v>33</v>
          </cell>
          <cell r="BM116">
            <v>284.55</v>
          </cell>
          <cell r="BP116">
            <v>0</v>
          </cell>
          <cell r="BQ116">
            <v>284.55</v>
          </cell>
          <cell r="BT116">
            <v>0</v>
          </cell>
          <cell r="BU116">
            <v>284.55</v>
          </cell>
          <cell r="BX116">
            <v>0</v>
          </cell>
          <cell r="BY116">
            <v>284.55</v>
          </cell>
          <cell r="CB116">
            <v>0</v>
          </cell>
          <cell r="CC116">
            <v>284.55</v>
          </cell>
          <cell r="CF116">
            <v>0</v>
          </cell>
          <cell r="CG116">
            <v>284.55</v>
          </cell>
          <cell r="CJ116">
            <v>0</v>
          </cell>
          <cell r="CK116">
            <v>284.55</v>
          </cell>
          <cell r="CN116">
            <v>0</v>
          </cell>
          <cell r="CO116">
            <v>284.55</v>
          </cell>
          <cell r="CR116">
            <v>0</v>
          </cell>
          <cell r="CS116">
            <v>284.55</v>
          </cell>
          <cell r="CV116">
            <v>0</v>
          </cell>
          <cell r="CW116">
            <v>284.55</v>
          </cell>
          <cell r="CZ116">
            <v>0</v>
          </cell>
          <cell r="DA116">
            <v>284.55</v>
          </cell>
          <cell r="DD116">
            <v>0</v>
          </cell>
          <cell r="DE116">
            <v>284.55</v>
          </cell>
          <cell r="DH116">
            <v>0</v>
          </cell>
          <cell r="DI116">
            <v>284.55</v>
          </cell>
          <cell r="DL116">
            <v>0</v>
          </cell>
          <cell r="DM116">
            <v>284.55</v>
          </cell>
          <cell r="DP116">
            <v>0</v>
          </cell>
          <cell r="DQ116">
            <v>284.55</v>
          </cell>
          <cell r="DT116">
            <v>0</v>
          </cell>
          <cell r="DU116">
            <v>284.55</v>
          </cell>
          <cell r="DX116">
            <v>0</v>
          </cell>
          <cell r="DY116">
            <v>284.55</v>
          </cell>
        </row>
        <row r="117">
          <cell r="C117" t="str">
            <v>7.1.8.36</v>
          </cell>
          <cell r="D117">
            <v>2003454</v>
          </cell>
          <cell r="E117" t="str">
            <v>SICRO SERVIÇO</v>
          </cell>
          <cell r="F117" t="str">
            <v>DISSIPADOR DE ENERGIA - DEB 04 - AREIA EXTRAÍDA E PEDRA DE MÃO PRODUZIDA</v>
          </cell>
          <cell r="G117" t="str">
            <v>UN</v>
          </cell>
          <cell r="H117">
            <v>32</v>
          </cell>
          <cell r="I117">
            <v>41185.919999999998</v>
          </cell>
          <cell r="L117">
            <v>0</v>
          </cell>
          <cell r="M117">
            <v>1287.06</v>
          </cell>
          <cell r="P117">
            <v>0</v>
          </cell>
          <cell r="Q117">
            <v>1287.06</v>
          </cell>
          <cell r="T117">
            <v>0</v>
          </cell>
          <cell r="U117">
            <v>1287.06</v>
          </cell>
          <cell r="X117">
            <v>0</v>
          </cell>
          <cell r="Y117">
            <v>1287.06</v>
          </cell>
          <cell r="AB117">
            <v>0</v>
          </cell>
          <cell r="AC117">
            <v>1287.06</v>
          </cell>
          <cell r="AF117">
            <v>0</v>
          </cell>
          <cell r="AG117">
            <v>1287.06</v>
          </cell>
          <cell r="AJ117">
            <v>0</v>
          </cell>
          <cell r="AK117">
            <v>1287.06</v>
          </cell>
          <cell r="AN117">
            <v>0</v>
          </cell>
          <cell r="AO117">
            <v>1287.06</v>
          </cell>
          <cell r="AR117">
            <v>0</v>
          </cell>
          <cell r="AS117">
            <v>1287.06</v>
          </cell>
          <cell r="AV117">
            <v>0</v>
          </cell>
          <cell r="AW117">
            <v>1287.06</v>
          </cell>
          <cell r="AZ117">
            <v>0</v>
          </cell>
          <cell r="BA117">
            <v>1287.06</v>
          </cell>
          <cell r="BD117">
            <v>20</v>
          </cell>
          <cell r="BE117">
            <v>1287.06</v>
          </cell>
          <cell r="BH117">
            <v>0</v>
          </cell>
          <cell r="BI117">
            <v>1287.06</v>
          </cell>
          <cell r="BL117">
            <v>12</v>
          </cell>
          <cell r="BM117">
            <v>1287.06</v>
          </cell>
          <cell r="BP117">
            <v>0</v>
          </cell>
          <cell r="BQ117">
            <v>1287.06</v>
          </cell>
          <cell r="BT117">
            <v>0</v>
          </cell>
          <cell r="BU117">
            <v>1287.06</v>
          </cell>
          <cell r="BX117">
            <v>0</v>
          </cell>
          <cell r="BY117">
            <v>1287.06</v>
          </cell>
          <cell r="CB117">
            <v>0</v>
          </cell>
          <cell r="CC117">
            <v>1287.06</v>
          </cell>
          <cell r="CF117">
            <v>0</v>
          </cell>
          <cell r="CG117">
            <v>1287.06</v>
          </cell>
          <cell r="CJ117">
            <v>0</v>
          </cell>
          <cell r="CK117">
            <v>1287.06</v>
          </cell>
          <cell r="CN117">
            <v>0</v>
          </cell>
          <cell r="CO117">
            <v>1287.06</v>
          </cell>
          <cell r="CR117">
            <v>0</v>
          </cell>
          <cell r="CS117">
            <v>1287.06</v>
          </cell>
          <cell r="CV117">
            <v>0</v>
          </cell>
          <cell r="CW117">
            <v>1287.06</v>
          </cell>
          <cell r="CZ117">
            <v>0</v>
          </cell>
          <cell r="DA117">
            <v>1287.06</v>
          </cell>
          <cell r="DD117">
            <v>0</v>
          </cell>
          <cell r="DE117">
            <v>1287.06</v>
          </cell>
          <cell r="DH117">
            <v>0</v>
          </cell>
          <cell r="DI117">
            <v>1287.06</v>
          </cell>
          <cell r="DL117">
            <v>0</v>
          </cell>
          <cell r="DM117">
            <v>1287.06</v>
          </cell>
          <cell r="DP117">
            <v>0</v>
          </cell>
          <cell r="DQ117">
            <v>1287.06</v>
          </cell>
          <cell r="DT117">
            <v>0</v>
          </cell>
          <cell r="DU117">
            <v>1287.06</v>
          </cell>
          <cell r="DX117">
            <v>0</v>
          </cell>
          <cell r="DY117">
            <v>1287.06</v>
          </cell>
        </row>
        <row r="118">
          <cell r="C118" t="str">
            <v>7.1.8.37</v>
          </cell>
          <cell r="D118">
            <v>1600402</v>
          </cell>
          <cell r="E118" t="str">
            <v>SICRO SERVIÇO</v>
          </cell>
          <cell r="F118" t="str">
            <v>REMOÇÃO DE TUBOS DE CONCRETO EM VALAS E BUEIROS - D = 600 MM</v>
          </cell>
          <cell r="G118" t="str">
            <v>M</v>
          </cell>
          <cell r="H118">
            <v>10.8</v>
          </cell>
          <cell r="I118">
            <v>81.540000000000006</v>
          </cell>
          <cell r="L118">
            <v>0</v>
          </cell>
          <cell r="M118">
            <v>7.55</v>
          </cell>
          <cell r="P118">
            <v>0</v>
          </cell>
          <cell r="Q118">
            <v>7.55</v>
          </cell>
          <cell r="T118">
            <v>0</v>
          </cell>
          <cell r="U118">
            <v>7.55</v>
          </cell>
          <cell r="X118">
            <v>0</v>
          </cell>
          <cell r="Y118">
            <v>7.55</v>
          </cell>
          <cell r="AB118">
            <v>0</v>
          </cell>
          <cell r="AC118">
            <v>7.55</v>
          </cell>
          <cell r="AF118">
            <v>0</v>
          </cell>
          <cell r="AG118">
            <v>7.55</v>
          </cell>
          <cell r="AJ118">
            <v>0</v>
          </cell>
          <cell r="AK118">
            <v>7.55</v>
          </cell>
          <cell r="AN118">
            <v>0</v>
          </cell>
          <cell r="AO118">
            <v>7.55</v>
          </cell>
          <cell r="AR118">
            <v>0</v>
          </cell>
          <cell r="AS118">
            <v>7.55</v>
          </cell>
          <cell r="AV118">
            <v>0</v>
          </cell>
          <cell r="AW118">
            <v>7.55</v>
          </cell>
          <cell r="AZ118">
            <v>0</v>
          </cell>
          <cell r="BA118">
            <v>7.55</v>
          </cell>
          <cell r="BD118">
            <v>6.8000000000000007</v>
          </cell>
          <cell r="BE118">
            <v>7.55</v>
          </cell>
          <cell r="BH118">
            <v>0</v>
          </cell>
          <cell r="BI118">
            <v>7.55</v>
          </cell>
          <cell r="BL118">
            <v>4</v>
          </cell>
          <cell r="BM118">
            <v>7.55</v>
          </cell>
          <cell r="BP118">
            <v>0</v>
          </cell>
          <cell r="BQ118">
            <v>7.55</v>
          </cell>
          <cell r="BT118">
            <v>0</v>
          </cell>
          <cell r="BU118">
            <v>7.55</v>
          </cell>
          <cell r="BX118">
            <v>0</v>
          </cell>
          <cell r="BY118">
            <v>7.55</v>
          </cell>
          <cell r="CB118">
            <v>0</v>
          </cell>
          <cell r="CC118">
            <v>7.55</v>
          </cell>
          <cell r="CF118">
            <v>0</v>
          </cell>
          <cell r="CG118">
            <v>7.55</v>
          </cell>
          <cell r="CJ118">
            <v>0</v>
          </cell>
          <cell r="CK118">
            <v>7.55</v>
          </cell>
          <cell r="CN118">
            <v>0</v>
          </cell>
          <cell r="CO118">
            <v>7.55</v>
          </cell>
          <cell r="CR118">
            <v>0</v>
          </cell>
          <cell r="CS118">
            <v>7.55</v>
          </cell>
          <cell r="CV118">
            <v>0</v>
          </cell>
          <cell r="CW118">
            <v>7.55</v>
          </cell>
          <cell r="CZ118">
            <v>0</v>
          </cell>
          <cell r="DA118">
            <v>7.55</v>
          </cell>
          <cell r="DD118">
            <v>0</v>
          </cell>
          <cell r="DE118">
            <v>7.55</v>
          </cell>
          <cell r="DH118">
            <v>0</v>
          </cell>
          <cell r="DI118">
            <v>7.55</v>
          </cell>
          <cell r="DL118">
            <v>0</v>
          </cell>
          <cell r="DM118">
            <v>7.55</v>
          </cell>
          <cell r="DP118">
            <v>0</v>
          </cell>
          <cell r="DQ118">
            <v>7.55</v>
          </cell>
          <cell r="DT118">
            <v>0</v>
          </cell>
          <cell r="DU118">
            <v>7.55</v>
          </cell>
          <cell r="DX118">
            <v>0</v>
          </cell>
          <cell r="DY118">
            <v>7.55</v>
          </cell>
        </row>
        <row r="119">
          <cell r="C119" t="str">
            <v>7.1.8.38</v>
          </cell>
          <cell r="D119" t="str">
            <v>ED-48551</v>
          </cell>
          <cell r="E119" t="str">
            <v>DER/MG</v>
          </cell>
          <cell r="F119" t="str">
            <v>BOCA DE LOBO DUPLA (TIPO B - CONCRETO), QUADRO, GRELHA E  CANTONEIRA, INCLUSIVE ESCAVAÇÃO, REATERRO E BOTA-FORA</v>
          </cell>
          <cell r="G119" t="str">
            <v>U</v>
          </cell>
          <cell r="H119">
            <v>0</v>
          </cell>
          <cell r="I119">
            <v>0</v>
          </cell>
          <cell r="L119">
            <v>0</v>
          </cell>
          <cell r="M119">
            <v>1451.91</v>
          </cell>
          <cell r="P119">
            <v>0</v>
          </cell>
          <cell r="Q119">
            <v>1451.91</v>
          </cell>
          <cell r="T119">
            <v>0</v>
          </cell>
          <cell r="U119">
            <v>1451.91</v>
          </cell>
          <cell r="X119">
            <v>0</v>
          </cell>
          <cell r="Y119">
            <v>1451.91</v>
          </cell>
          <cell r="AB119">
            <v>0</v>
          </cell>
          <cell r="AC119">
            <v>1451.91</v>
          </cell>
          <cell r="AF119">
            <v>0</v>
          </cell>
          <cell r="AG119">
            <v>1451.91</v>
          </cell>
          <cell r="AJ119">
            <v>0</v>
          </cell>
          <cell r="AK119">
            <v>1451.91</v>
          </cell>
          <cell r="AN119">
            <v>0</v>
          </cell>
          <cell r="AO119">
            <v>1451.91</v>
          </cell>
          <cell r="AR119">
            <v>0</v>
          </cell>
          <cell r="AS119">
            <v>1451.91</v>
          </cell>
          <cell r="AV119">
            <v>0</v>
          </cell>
          <cell r="AW119">
            <v>1451.91</v>
          </cell>
          <cell r="AZ119">
            <v>0</v>
          </cell>
          <cell r="BA119">
            <v>1451.91</v>
          </cell>
          <cell r="BD119">
            <v>0</v>
          </cell>
          <cell r="BE119">
            <v>1451.91</v>
          </cell>
          <cell r="BH119">
            <v>0</v>
          </cell>
          <cell r="BI119">
            <v>1451.91</v>
          </cell>
          <cell r="BL119">
            <v>0</v>
          </cell>
          <cell r="BM119">
            <v>1451.91</v>
          </cell>
          <cell r="BP119">
            <v>0</v>
          </cell>
          <cell r="BQ119">
            <v>1451.91</v>
          </cell>
          <cell r="BT119">
            <v>0</v>
          </cell>
          <cell r="BU119">
            <v>1451.91</v>
          </cell>
          <cell r="BX119">
            <v>0</v>
          </cell>
          <cell r="BY119">
            <v>1451.91</v>
          </cell>
          <cell r="CB119">
            <v>0</v>
          </cell>
          <cell r="CC119">
            <v>1451.91</v>
          </cell>
          <cell r="CF119">
            <v>0</v>
          </cell>
          <cell r="CG119">
            <v>1451.91</v>
          </cell>
          <cell r="CJ119">
            <v>0</v>
          </cell>
          <cell r="CK119">
            <v>1451.91</v>
          </cell>
          <cell r="CN119">
            <v>0</v>
          </cell>
          <cell r="CO119">
            <v>1451.91</v>
          </cell>
          <cell r="CR119">
            <v>0</v>
          </cell>
          <cell r="CS119">
            <v>1451.91</v>
          </cell>
          <cell r="CV119">
            <v>0</v>
          </cell>
          <cell r="CW119">
            <v>1451.91</v>
          </cell>
          <cell r="CZ119">
            <v>0</v>
          </cell>
          <cell r="DA119">
            <v>1451.91</v>
          </cell>
          <cell r="DD119">
            <v>0</v>
          </cell>
          <cell r="DE119">
            <v>1451.91</v>
          </cell>
          <cell r="DH119">
            <v>0</v>
          </cell>
          <cell r="DI119">
            <v>1451.91</v>
          </cell>
          <cell r="DL119">
            <v>0</v>
          </cell>
          <cell r="DM119">
            <v>1451.91</v>
          </cell>
          <cell r="DP119">
            <v>0</v>
          </cell>
          <cell r="DQ119">
            <v>1451.91</v>
          </cell>
          <cell r="DT119">
            <v>0</v>
          </cell>
          <cell r="DU119">
            <v>1451.91</v>
          </cell>
          <cell r="DX119">
            <v>0</v>
          </cell>
          <cell r="DY119">
            <v>1451.91</v>
          </cell>
        </row>
        <row r="120">
          <cell r="C120" t="str">
            <v>7.1.8.39</v>
          </cell>
          <cell r="D120" t="str">
            <v>ED-48634</v>
          </cell>
          <cell r="E120" t="str">
            <v>DER/MG</v>
          </cell>
          <cell r="F120" t="str">
            <v>POÇO DE VISITA PARA REDE TUBULAR TIPO A DN 800, EXCLUSIVE  ESCAVAÇÃO, REATERRO E BOTA FORA</v>
          </cell>
          <cell r="G120" t="str">
            <v>U</v>
          </cell>
          <cell r="H120">
            <v>0</v>
          </cell>
          <cell r="I120">
            <v>0</v>
          </cell>
          <cell r="L120">
            <v>0</v>
          </cell>
          <cell r="M120">
            <v>1633.84</v>
          </cell>
          <cell r="P120">
            <v>0</v>
          </cell>
          <cell r="Q120">
            <v>1633.84</v>
          </cell>
          <cell r="T120">
            <v>0</v>
          </cell>
          <cell r="U120">
            <v>1633.84</v>
          </cell>
          <cell r="X120">
            <v>0</v>
          </cell>
          <cell r="Y120">
            <v>1633.84</v>
          </cell>
          <cell r="AB120">
            <v>0</v>
          </cell>
          <cell r="AC120">
            <v>1633.84</v>
          </cell>
          <cell r="AF120">
            <v>0</v>
          </cell>
          <cell r="AG120">
            <v>1633.84</v>
          </cell>
          <cell r="AJ120">
            <v>0</v>
          </cell>
          <cell r="AK120">
            <v>1633.84</v>
          </cell>
          <cell r="AN120">
            <v>0</v>
          </cell>
          <cell r="AO120">
            <v>1633.84</v>
          </cell>
          <cell r="AR120">
            <v>0</v>
          </cell>
          <cell r="AS120">
            <v>1633.84</v>
          </cell>
          <cell r="AV120">
            <v>0</v>
          </cell>
          <cell r="AW120">
            <v>1633.84</v>
          </cell>
          <cell r="AZ120">
            <v>0</v>
          </cell>
          <cell r="BA120">
            <v>1633.84</v>
          </cell>
          <cell r="BD120">
            <v>0</v>
          </cell>
          <cell r="BE120">
            <v>1633.84</v>
          </cell>
          <cell r="BH120">
            <v>0</v>
          </cell>
          <cell r="BI120">
            <v>1633.84</v>
          </cell>
          <cell r="BL120">
            <v>0</v>
          </cell>
          <cell r="BM120">
            <v>1633.84</v>
          </cell>
          <cell r="BP120">
            <v>0</v>
          </cell>
          <cell r="BQ120">
            <v>1633.84</v>
          </cell>
          <cell r="BT120">
            <v>0</v>
          </cell>
          <cell r="BU120">
            <v>1633.84</v>
          </cell>
          <cell r="BX120">
            <v>0</v>
          </cell>
          <cell r="BY120">
            <v>1633.84</v>
          </cell>
          <cell r="CB120">
            <v>0</v>
          </cell>
          <cell r="CC120">
            <v>1633.84</v>
          </cell>
          <cell r="CF120">
            <v>0</v>
          </cell>
          <cell r="CG120">
            <v>1633.84</v>
          </cell>
          <cell r="CJ120">
            <v>0</v>
          </cell>
          <cell r="CK120">
            <v>1633.84</v>
          </cell>
          <cell r="CN120">
            <v>0</v>
          </cell>
          <cell r="CO120">
            <v>1633.84</v>
          </cell>
          <cell r="CR120">
            <v>0</v>
          </cell>
          <cell r="CS120">
            <v>1633.84</v>
          </cell>
          <cell r="CV120">
            <v>0</v>
          </cell>
          <cell r="CW120">
            <v>1633.84</v>
          </cell>
          <cell r="CZ120">
            <v>0</v>
          </cell>
          <cell r="DA120">
            <v>1633.84</v>
          </cell>
          <cell r="DD120">
            <v>0</v>
          </cell>
          <cell r="DE120">
            <v>1633.84</v>
          </cell>
          <cell r="DH120">
            <v>0</v>
          </cell>
          <cell r="DI120">
            <v>1633.84</v>
          </cell>
          <cell r="DL120">
            <v>0</v>
          </cell>
          <cell r="DM120">
            <v>1633.84</v>
          </cell>
          <cell r="DP120">
            <v>0</v>
          </cell>
          <cell r="DQ120">
            <v>1633.84</v>
          </cell>
          <cell r="DT120">
            <v>0</v>
          </cell>
          <cell r="DU120">
            <v>1633.84</v>
          </cell>
          <cell r="DX120">
            <v>0</v>
          </cell>
          <cell r="DY120">
            <v>1633.84</v>
          </cell>
        </row>
        <row r="121">
          <cell r="C121" t="str">
            <v>7.1.9</v>
          </cell>
          <cell r="F121" t="str">
            <v>Proteção Vegetal</v>
          </cell>
          <cell r="G121" t="str">
            <v/>
          </cell>
        </row>
        <row r="122">
          <cell r="C122" t="str">
            <v>7.1.9.1</v>
          </cell>
          <cell r="D122">
            <v>4413996</v>
          </cell>
          <cell r="E122" t="str">
            <v>SICRO SERVIÇO</v>
          </cell>
          <cell r="F122" t="str">
            <v>ENLEIVAMENTO</v>
          </cell>
          <cell r="G122" t="str">
            <v>M²</v>
          </cell>
          <cell r="H122">
            <v>24733</v>
          </cell>
          <cell r="I122">
            <v>159280.52000000002</v>
          </cell>
          <cell r="L122">
            <v>0</v>
          </cell>
          <cell r="M122">
            <v>6.44</v>
          </cell>
          <cell r="P122">
            <v>0</v>
          </cell>
          <cell r="Q122">
            <v>6.44</v>
          </cell>
          <cell r="T122">
            <v>0</v>
          </cell>
          <cell r="U122">
            <v>6.44</v>
          </cell>
          <cell r="X122">
            <v>0</v>
          </cell>
          <cell r="Y122">
            <v>6.44</v>
          </cell>
          <cell r="AB122">
            <v>0</v>
          </cell>
          <cell r="AC122">
            <v>6.44</v>
          </cell>
          <cell r="AF122">
            <v>0</v>
          </cell>
          <cell r="AG122">
            <v>6.44</v>
          </cell>
          <cell r="AJ122">
            <v>0</v>
          </cell>
          <cell r="AK122">
            <v>6.44</v>
          </cell>
          <cell r="AN122">
            <v>0</v>
          </cell>
          <cell r="AO122">
            <v>6.44</v>
          </cell>
          <cell r="AR122">
            <v>0</v>
          </cell>
          <cell r="AS122">
            <v>6.44</v>
          </cell>
          <cell r="AV122">
            <v>0</v>
          </cell>
          <cell r="AW122">
            <v>6.44</v>
          </cell>
          <cell r="AZ122">
            <v>721</v>
          </cell>
          <cell r="BA122">
            <v>6.44</v>
          </cell>
          <cell r="BD122">
            <v>17017</v>
          </cell>
          <cell r="BE122">
            <v>6.44</v>
          </cell>
          <cell r="BH122">
            <v>0</v>
          </cell>
          <cell r="BI122">
            <v>6.44</v>
          </cell>
          <cell r="BL122">
            <v>6995</v>
          </cell>
          <cell r="BM122">
            <v>6.44</v>
          </cell>
          <cell r="BP122">
            <v>0</v>
          </cell>
          <cell r="BQ122">
            <v>6.44</v>
          </cell>
          <cell r="BT122">
            <v>0</v>
          </cell>
          <cell r="BU122">
            <v>6.44</v>
          </cell>
          <cell r="BX122">
            <v>0</v>
          </cell>
          <cell r="BY122">
            <v>6.44</v>
          </cell>
          <cell r="CB122">
            <v>0</v>
          </cell>
          <cell r="CC122">
            <v>6.44</v>
          </cell>
          <cell r="CF122">
            <v>0</v>
          </cell>
          <cell r="CG122">
            <v>6.44</v>
          </cell>
          <cell r="CJ122">
            <v>0</v>
          </cell>
          <cell r="CK122">
            <v>6.44</v>
          </cell>
          <cell r="CN122">
            <v>0</v>
          </cell>
          <cell r="CO122">
            <v>6.44</v>
          </cell>
          <cell r="CR122">
            <v>0</v>
          </cell>
          <cell r="CS122">
            <v>6.44</v>
          </cell>
          <cell r="CV122">
            <v>0</v>
          </cell>
          <cell r="CW122">
            <v>6.44</v>
          </cell>
          <cell r="CZ122">
            <v>0</v>
          </cell>
          <cell r="DA122">
            <v>6.44</v>
          </cell>
          <cell r="DD122">
            <v>0</v>
          </cell>
          <cell r="DE122">
            <v>6.44</v>
          </cell>
          <cell r="DH122">
            <v>0</v>
          </cell>
          <cell r="DI122">
            <v>6.44</v>
          </cell>
          <cell r="DL122">
            <v>0</v>
          </cell>
          <cell r="DM122">
            <v>6.44</v>
          </cell>
          <cell r="DP122">
            <v>0</v>
          </cell>
          <cell r="DQ122">
            <v>6.44</v>
          </cell>
          <cell r="DT122">
            <v>0</v>
          </cell>
          <cell r="DU122">
            <v>6.44</v>
          </cell>
          <cell r="DX122">
            <v>0</v>
          </cell>
          <cell r="DY122">
            <v>6.44</v>
          </cell>
        </row>
        <row r="123">
          <cell r="C123" t="str">
            <v>7.1.9.2</v>
          </cell>
          <cell r="D123">
            <v>4413905</v>
          </cell>
          <cell r="E123" t="str">
            <v>SICRO SERVIÇO</v>
          </cell>
          <cell r="F123" t="str">
            <v>HIDROSSEMEADURA</v>
          </cell>
          <cell r="G123" t="str">
            <v>M²</v>
          </cell>
          <cell r="H123">
            <v>40571</v>
          </cell>
          <cell r="I123">
            <v>111975.95999999999</v>
          </cell>
          <cell r="L123">
            <v>0</v>
          </cell>
          <cell r="M123">
            <v>2.76</v>
          </cell>
          <cell r="P123">
            <v>0</v>
          </cell>
          <cell r="Q123">
            <v>2.76</v>
          </cell>
          <cell r="T123">
            <v>0</v>
          </cell>
          <cell r="U123">
            <v>2.76</v>
          </cell>
          <cell r="X123">
            <v>0</v>
          </cell>
          <cell r="Y123">
            <v>2.76</v>
          </cell>
          <cell r="AB123">
            <v>0</v>
          </cell>
          <cell r="AC123">
            <v>2.76</v>
          </cell>
          <cell r="AF123">
            <v>0</v>
          </cell>
          <cell r="AG123">
            <v>2.76</v>
          </cell>
          <cell r="AJ123">
            <v>0</v>
          </cell>
          <cell r="AK123">
            <v>2.76</v>
          </cell>
          <cell r="AN123">
            <v>0</v>
          </cell>
          <cell r="AO123">
            <v>2.76</v>
          </cell>
          <cell r="AR123">
            <v>0</v>
          </cell>
          <cell r="AS123">
            <v>2.76</v>
          </cell>
          <cell r="AV123">
            <v>0</v>
          </cell>
          <cell r="AW123">
            <v>2.76</v>
          </cell>
          <cell r="AZ123">
            <v>1957</v>
          </cell>
          <cell r="BA123">
            <v>2.76</v>
          </cell>
          <cell r="BD123">
            <v>15922</v>
          </cell>
          <cell r="BE123">
            <v>2.76</v>
          </cell>
          <cell r="BH123">
            <v>0</v>
          </cell>
          <cell r="BI123">
            <v>2.76</v>
          </cell>
          <cell r="BL123">
            <v>22692</v>
          </cell>
          <cell r="BM123">
            <v>2.76</v>
          </cell>
          <cell r="BP123">
            <v>0</v>
          </cell>
          <cell r="BQ123">
            <v>2.76</v>
          </cell>
          <cell r="BT123">
            <v>0</v>
          </cell>
          <cell r="BU123">
            <v>2.76</v>
          </cell>
          <cell r="BX123">
            <v>0</v>
          </cell>
          <cell r="BY123">
            <v>2.76</v>
          </cell>
          <cell r="CB123">
            <v>0</v>
          </cell>
          <cell r="CC123">
            <v>2.76</v>
          </cell>
          <cell r="CF123">
            <v>0</v>
          </cell>
          <cell r="CG123">
            <v>2.76</v>
          </cell>
          <cell r="CJ123">
            <v>0</v>
          </cell>
          <cell r="CK123">
            <v>2.76</v>
          </cell>
          <cell r="CN123">
            <v>0</v>
          </cell>
          <cell r="CO123">
            <v>2.76</v>
          </cell>
          <cell r="CR123">
            <v>0</v>
          </cell>
          <cell r="CS123">
            <v>2.76</v>
          </cell>
          <cell r="CV123">
            <v>0</v>
          </cell>
          <cell r="CW123">
            <v>2.76</v>
          </cell>
          <cell r="CZ123">
            <v>0</v>
          </cell>
          <cell r="DA123">
            <v>2.76</v>
          </cell>
          <cell r="DD123">
            <v>0</v>
          </cell>
          <cell r="DE123">
            <v>2.76</v>
          </cell>
          <cell r="DH123">
            <v>0</v>
          </cell>
          <cell r="DI123">
            <v>2.76</v>
          </cell>
          <cell r="DL123">
            <v>0</v>
          </cell>
          <cell r="DM123">
            <v>2.76</v>
          </cell>
          <cell r="DP123">
            <v>0</v>
          </cell>
          <cell r="DQ123">
            <v>2.76</v>
          </cell>
          <cell r="DT123">
            <v>0</v>
          </cell>
          <cell r="DU123">
            <v>2.76</v>
          </cell>
          <cell r="DX123">
            <v>0</v>
          </cell>
          <cell r="DY123">
            <v>2.76</v>
          </cell>
        </row>
        <row r="124">
          <cell r="C124" t="str">
            <v>7.1.10</v>
          </cell>
          <cell r="F124" t="str">
            <v>Sinalização Horizontal</v>
          </cell>
          <cell r="G124" t="str">
            <v/>
          </cell>
        </row>
        <row r="125">
          <cell r="C125" t="str">
            <v>7.1.10.1</v>
          </cell>
          <cell r="D125">
            <v>5213401</v>
          </cell>
          <cell r="E125" t="str">
            <v>SICRO SERVIÇO</v>
          </cell>
          <cell r="F125" t="str">
            <v>PINTURA DE FAIXA - TINTA BASE ACRÍLICA - ESPESSURA DE 0,6 MM</v>
          </cell>
          <cell r="G125" t="str">
            <v>M²</v>
          </cell>
          <cell r="H125">
            <v>12334.00000000004</v>
          </cell>
          <cell r="I125">
            <v>298236.11</v>
          </cell>
          <cell r="L125">
            <v>0</v>
          </cell>
          <cell r="M125">
            <v>24.18</v>
          </cell>
          <cell r="P125">
            <v>0</v>
          </cell>
          <cell r="Q125">
            <v>24.18</v>
          </cell>
          <cell r="T125">
            <v>0</v>
          </cell>
          <cell r="U125">
            <v>24.18</v>
          </cell>
          <cell r="X125">
            <v>0</v>
          </cell>
          <cell r="Y125">
            <v>24.18</v>
          </cell>
          <cell r="AB125">
            <v>0</v>
          </cell>
          <cell r="AC125">
            <v>24.18</v>
          </cell>
          <cell r="AF125">
            <v>0</v>
          </cell>
          <cell r="AG125">
            <v>24.18</v>
          </cell>
          <cell r="AJ125">
            <v>0</v>
          </cell>
          <cell r="AK125">
            <v>24.18</v>
          </cell>
          <cell r="AN125">
            <v>0</v>
          </cell>
          <cell r="AO125">
            <v>24.18</v>
          </cell>
          <cell r="AR125">
            <v>0</v>
          </cell>
          <cell r="AS125">
            <v>24.18</v>
          </cell>
          <cell r="AV125">
            <v>0</v>
          </cell>
          <cell r="AW125">
            <v>24.18</v>
          </cell>
          <cell r="AZ125">
            <v>565.99999999998545</v>
          </cell>
          <cell r="BA125">
            <v>24.18</v>
          </cell>
          <cell r="BD125">
            <v>5298.0000000000255</v>
          </cell>
          <cell r="BE125">
            <v>24.18</v>
          </cell>
          <cell r="BH125">
            <v>0</v>
          </cell>
          <cell r="BI125">
            <v>24.18</v>
          </cell>
          <cell r="BL125">
            <v>6470.0000000000282</v>
          </cell>
          <cell r="BM125">
            <v>24.18</v>
          </cell>
          <cell r="BP125">
            <v>0</v>
          </cell>
          <cell r="BQ125">
            <v>24.18</v>
          </cell>
          <cell r="BT125">
            <v>0</v>
          </cell>
          <cell r="BU125">
            <v>24.18</v>
          </cell>
          <cell r="BX125">
            <v>0</v>
          </cell>
          <cell r="BY125">
            <v>24.18</v>
          </cell>
          <cell r="CB125">
            <v>0</v>
          </cell>
          <cell r="CC125">
            <v>24.18</v>
          </cell>
          <cell r="CF125">
            <v>0</v>
          </cell>
          <cell r="CG125">
            <v>24.18</v>
          </cell>
          <cell r="CJ125">
            <v>0</v>
          </cell>
          <cell r="CK125">
            <v>24.18</v>
          </cell>
          <cell r="CN125">
            <v>0</v>
          </cell>
          <cell r="CO125">
            <v>24.18</v>
          </cell>
          <cell r="CR125">
            <v>0</v>
          </cell>
          <cell r="CS125">
            <v>24.18</v>
          </cell>
          <cell r="CV125">
            <v>0</v>
          </cell>
          <cell r="CW125">
            <v>24.18</v>
          </cell>
          <cell r="CZ125">
            <v>0</v>
          </cell>
          <cell r="DA125">
            <v>24.18</v>
          </cell>
          <cell r="DD125">
            <v>0</v>
          </cell>
          <cell r="DE125">
            <v>24.18</v>
          </cell>
          <cell r="DH125">
            <v>0</v>
          </cell>
          <cell r="DI125">
            <v>24.18</v>
          </cell>
          <cell r="DL125">
            <v>0</v>
          </cell>
          <cell r="DM125">
            <v>24.18</v>
          </cell>
          <cell r="DP125">
            <v>0</v>
          </cell>
          <cell r="DQ125">
            <v>24.18</v>
          </cell>
          <cell r="DT125">
            <v>0</v>
          </cell>
          <cell r="DU125">
            <v>24.18</v>
          </cell>
          <cell r="DX125">
            <v>0</v>
          </cell>
          <cell r="DY125">
            <v>24.18</v>
          </cell>
        </row>
        <row r="126">
          <cell r="C126" t="str">
            <v>7.1.10.2</v>
          </cell>
          <cell r="D126">
            <v>5213408</v>
          </cell>
          <cell r="E126" t="str">
            <v>SICRO SERVIÇO</v>
          </cell>
          <cell r="F126" t="str">
            <v>PINTURA DE FAIXA - TERMOPLÁSTICO POR ASPERSÃO - ESPESSURA DE 1,5 MM</v>
          </cell>
          <cell r="G126" t="str">
            <v>M²</v>
          </cell>
          <cell r="H126">
            <v>3083.5000000000091</v>
          </cell>
          <cell r="I126">
            <v>128211.91999999998</v>
          </cell>
          <cell r="L126">
            <v>0</v>
          </cell>
          <cell r="M126">
            <v>41.58</v>
          </cell>
          <cell r="P126">
            <v>0</v>
          </cell>
          <cell r="Q126">
            <v>41.58</v>
          </cell>
          <cell r="T126">
            <v>0</v>
          </cell>
          <cell r="U126">
            <v>41.58</v>
          </cell>
          <cell r="X126">
            <v>0</v>
          </cell>
          <cell r="Y126">
            <v>41.58</v>
          </cell>
          <cell r="AB126">
            <v>0</v>
          </cell>
          <cell r="AC126">
            <v>41.58</v>
          </cell>
          <cell r="AF126">
            <v>0</v>
          </cell>
          <cell r="AG126">
            <v>41.58</v>
          </cell>
          <cell r="AJ126">
            <v>0</v>
          </cell>
          <cell r="AK126">
            <v>41.58</v>
          </cell>
          <cell r="AN126">
            <v>0</v>
          </cell>
          <cell r="AO126">
            <v>41.58</v>
          </cell>
          <cell r="AR126">
            <v>0</v>
          </cell>
          <cell r="AS126">
            <v>41.58</v>
          </cell>
          <cell r="AV126">
            <v>0</v>
          </cell>
          <cell r="AW126">
            <v>41.58</v>
          </cell>
          <cell r="AZ126">
            <v>141.49999999999636</v>
          </cell>
          <cell r="BA126">
            <v>41.58</v>
          </cell>
          <cell r="BD126">
            <v>1324.5000000000061</v>
          </cell>
          <cell r="BE126">
            <v>41.58</v>
          </cell>
          <cell r="BH126">
            <v>0</v>
          </cell>
          <cell r="BI126">
            <v>41.58</v>
          </cell>
          <cell r="BL126">
            <v>1617.5000000000068</v>
          </cell>
          <cell r="BM126">
            <v>41.58</v>
          </cell>
          <cell r="BP126">
            <v>0</v>
          </cell>
          <cell r="BQ126">
            <v>41.58</v>
          </cell>
          <cell r="BT126">
            <v>0</v>
          </cell>
          <cell r="BU126">
            <v>41.58</v>
          </cell>
          <cell r="BX126">
            <v>0</v>
          </cell>
          <cell r="BY126">
            <v>41.58</v>
          </cell>
          <cell r="CB126">
            <v>0</v>
          </cell>
          <cell r="CC126">
            <v>41.58</v>
          </cell>
          <cell r="CF126">
            <v>0</v>
          </cell>
          <cell r="CG126">
            <v>41.58</v>
          </cell>
          <cell r="CJ126">
            <v>0</v>
          </cell>
          <cell r="CK126">
            <v>41.58</v>
          </cell>
          <cell r="CN126">
            <v>0</v>
          </cell>
          <cell r="CO126">
            <v>41.58</v>
          </cell>
          <cell r="CR126">
            <v>0</v>
          </cell>
          <cell r="CS126">
            <v>41.58</v>
          </cell>
          <cell r="CV126">
            <v>0</v>
          </cell>
          <cell r="CW126">
            <v>41.58</v>
          </cell>
          <cell r="CZ126">
            <v>0</v>
          </cell>
          <cell r="DA126">
            <v>41.58</v>
          </cell>
          <cell r="DD126">
            <v>0</v>
          </cell>
          <cell r="DE126">
            <v>41.58</v>
          </cell>
          <cell r="DH126">
            <v>0</v>
          </cell>
          <cell r="DI126">
            <v>41.58</v>
          </cell>
          <cell r="DL126">
            <v>0</v>
          </cell>
          <cell r="DM126">
            <v>41.58</v>
          </cell>
          <cell r="DP126">
            <v>0</v>
          </cell>
          <cell r="DQ126">
            <v>41.58</v>
          </cell>
          <cell r="DT126">
            <v>0</v>
          </cell>
          <cell r="DU126">
            <v>41.58</v>
          </cell>
          <cell r="DX126">
            <v>0</v>
          </cell>
          <cell r="DY126">
            <v>41.58</v>
          </cell>
        </row>
        <row r="127">
          <cell r="C127" t="str">
            <v>7.1.10.3</v>
          </cell>
          <cell r="D127">
            <v>5213409</v>
          </cell>
          <cell r="E127" t="str">
            <v>SICRO SERVIÇO</v>
          </cell>
          <cell r="F127" t="str">
            <v>PINTURA DE SETAS E ZEBRADOS - TERMOPLÁSTICO POR EXTRUSÃO - ESPESSURA DE 3,0 MM</v>
          </cell>
          <cell r="G127" t="str">
            <v>M²</v>
          </cell>
          <cell r="H127">
            <v>4818.7299999999996</v>
          </cell>
          <cell r="I127">
            <v>405881.62</v>
          </cell>
          <cell r="L127">
            <v>0</v>
          </cell>
          <cell r="M127">
            <v>84.23</v>
          </cell>
          <cell r="P127">
            <v>0</v>
          </cell>
          <cell r="Q127">
            <v>84.23</v>
          </cell>
          <cell r="T127">
            <v>0</v>
          </cell>
          <cell r="U127">
            <v>84.23</v>
          </cell>
          <cell r="X127">
            <v>0</v>
          </cell>
          <cell r="Y127">
            <v>84.23</v>
          </cell>
          <cell r="AB127">
            <v>0</v>
          </cell>
          <cell r="AC127">
            <v>84.23</v>
          </cell>
          <cell r="AF127">
            <v>0</v>
          </cell>
          <cell r="AG127">
            <v>84.23</v>
          </cell>
          <cell r="AJ127">
            <v>0</v>
          </cell>
          <cell r="AK127">
            <v>84.23</v>
          </cell>
          <cell r="AN127">
            <v>0</v>
          </cell>
          <cell r="AO127">
            <v>84.23</v>
          </cell>
          <cell r="AR127">
            <v>0</v>
          </cell>
          <cell r="AS127">
            <v>84.23</v>
          </cell>
          <cell r="AV127">
            <v>0</v>
          </cell>
          <cell r="AW127">
            <v>84.23</v>
          </cell>
          <cell r="AZ127">
            <v>352.59000000000003</v>
          </cell>
          <cell r="BA127">
            <v>84.23</v>
          </cell>
          <cell r="BD127">
            <v>2585.66</v>
          </cell>
          <cell r="BE127">
            <v>84.23</v>
          </cell>
          <cell r="BH127">
            <v>0</v>
          </cell>
          <cell r="BI127">
            <v>84.23</v>
          </cell>
          <cell r="BL127">
            <v>1880.48</v>
          </cell>
          <cell r="BM127">
            <v>84.23</v>
          </cell>
          <cell r="BP127">
            <v>0</v>
          </cell>
          <cell r="BQ127">
            <v>84.23</v>
          </cell>
          <cell r="BT127">
            <v>0</v>
          </cell>
          <cell r="BU127">
            <v>84.23</v>
          </cell>
          <cell r="BX127">
            <v>0</v>
          </cell>
          <cell r="BY127">
            <v>84.23</v>
          </cell>
          <cell r="CB127">
            <v>0</v>
          </cell>
          <cell r="CC127">
            <v>84.23</v>
          </cell>
          <cell r="CF127">
            <v>0</v>
          </cell>
          <cell r="CG127">
            <v>84.23</v>
          </cell>
          <cell r="CJ127">
            <v>0</v>
          </cell>
          <cell r="CK127">
            <v>84.23</v>
          </cell>
          <cell r="CN127">
            <v>0</v>
          </cell>
          <cell r="CO127">
            <v>84.23</v>
          </cell>
          <cell r="CR127">
            <v>0</v>
          </cell>
          <cell r="CS127">
            <v>84.23</v>
          </cell>
          <cell r="CV127">
            <v>0</v>
          </cell>
          <cell r="CW127">
            <v>84.23</v>
          </cell>
          <cell r="CZ127">
            <v>0</v>
          </cell>
          <cell r="DA127">
            <v>84.23</v>
          </cell>
          <cell r="DD127">
            <v>0</v>
          </cell>
          <cell r="DE127">
            <v>84.23</v>
          </cell>
          <cell r="DH127">
            <v>0</v>
          </cell>
          <cell r="DI127">
            <v>84.23</v>
          </cell>
          <cell r="DL127">
            <v>0</v>
          </cell>
          <cell r="DM127">
            <v>84.23</v>
          </cell>
          <cell r="DP127">
            <v>0</v>
          </cell>
          <cell r="DQ127">
            <v>84.23</v>
          </cell>
          <cell r="DT127">
            <v>0</v>
          </cell>
          <cell r="DU127">
            <v>84.23</v>
          </cell>
          <cell r="DX127">
            <v>0</v>
          </cell>
          <cell r="DY127">
            <v>84.23</v>
          </cell>
        </row>
        <row r="128">
          <cell r="C128" t="str">
            <v>7.1.10.4</v>
          </cell>
          <cell r="D128" t="str">
            <v>RO-41231</v>
          </cell>
          <cell r="E128" t="str">
            <v>DER/MG</v>
          </cell>
          <cell r="F128" t="str">
            <v>TACHA REFLETIVA TIPO SHTRP, COM CATADIÓPTRICO EM APENAS UMA    FACE (EXECUÇÃO,    INCLUINDO    FORNECIMENTO, COLOCAÇÃO E TRANSPORTE DE TODOS OS MATERIAIS)</v>
          </cell>
          <cell r="G128" t="str">
            <v>U</v>
          </cell>
          <cell r="H128">
            <v>0</v>
          </cell>
          <cell r="I128">
            <v>0</v>
          </cell>
          <cell r="L128">
            <v>0</v>
          </cell>
          <cell r="M128">
            <v>11.2</v>
          </cell>
          <cell r="P128">
            <v>0</v>
          </cell>
          <cell r="Q128">
            <v>11.2</v>
          </cell>
          <cell r="T128">
            <v>0</v>
          </cell>
          <cell r="U128">
            <v>11.2</v>
          </cell>
          <cell r="X128">
            <v>0</v>
          </cell>
          <cell r="Y128">
            <v>11.2</v>
          </cell>
          <cell r="AB128">
            <v>0</v>
          </cell>
          <cell r="AC128">
            <v>11.2</v>
          </cell>
          <cell r="AF128">
            <v>0</v>
          </cell>
          <cell r="AG128">
            <v>11.2</v>
          </cell>
          <cell r="AJ128">
            <v>0</v>
          </cell>
          <cell r="AK128">
            <v>11.2</v>
          </cell>
          <cell r="AN128">
            <v>0</v>
          </cell>
          <cell r="AO128">
            <v>11.2</v>
          </cell>
          <cell r="AR128">
            <v>0</v>
          </cell>
          <cell r="AS128">
            <v>11.2</v>
          </cell>
          <cell r="AV128">
            <v>0</v>
          </cell>
          <cell r="AW128">
            <v>11.2</v>
          </cell>
          <cell r="AZ128">
            <v>0</v>
          </cell>
          <cell r="BA128">
            <v>11.2</v>
          </cell>
          <cell r="BD128">
            <v>0</v>
          </cell>
          <cell r="BE128">
            <v>11.2</v>
          </cell>
          <cell r="BH128">
            <v>0</v>
          </cell>
          <cell r="BI128">
            <v>11.2</v>
          </cell>
          <cell r="BL128">
            <v>0</v>
          </cell>
          <cell r="BM128">
            <v>11.2</v>
          </cell>
          <cell r="BP128">
            <v>0</v>
          </cell>
          <cell r="BQ128">
            <v>11.2</v>
          </cell>
          <cell r="BT128">
            <v>0</v>
          </cell>
          <cell r="BU128">
            <v>11.2</v>
          </cell>
          <cell r="BX128">
            <v>0</v>
          </cell>
          <cell r="BY128">
            <v>11.2</v>
          </cell>
          <cell r="CB128">
            <v>0</v>
          </cell>
          <cell r="CC128">
            <v>11.2</v>
          </cell>
          <cell r="CF128">
            <v>0</v>
          </cell>
          <cell r="CG128">
            <v>11.2</v>
          </cell>
          <cell r="CJ128">
            <v>0</v>
          </cell>
          <cell r="CK128">
            <v>11.2</v>
          </cell>
          <cell r="CN128">
            <v>0</v>
          </cell>
          <cell r="CO128">
            <v>11.2</v>
          </cell>
          <cell r="CR128">
            <v>0</v>
          </cell>
          <cell r="CS128">
            <v>11.2</v>
          </cell>
          <cell r="CV128">
            <v>0</v>
          </cell>
          <cell r="CW128">
            <v>11.2</v>
          </cell>
          <cell r="CZ128">
            <v>0</v>
          </cell>
          <cell r="DA128">
            <v>11.2</v>
          </cell>
          <cell r="DD128">
            <v>0</v>
          </cell>
          <cell r="DE128">
            <v>11.2</v>
          </cell>
          <cell r="DH128">
            <v>0</v>
          </cell>
          <cell r="DI128">
            <v>11.2</v>
          </cell>
          <cell r="DL128">
            <v>0</v>
          </cell>
          <cell r="DM128">
            <v>11.2</v>
          </cell>
          <cell r="DP128">
            <v>0</v>
          </cell>
          <cell r="DQ128">
            <v>11.2</v>
          </cell>
          <cell r="DT128">
            <v>0</v>
          </cell>
          <cell r="DU128">
            <v>11.2</v>
          </cell>
          <cell r="DX128">
            <v>0</v>
          </cell>
          <cell r="DY128">
            <v>11.2</v>
          </cell>
        </row>
        <row r="129">
          <cell r="C129" t="str">
            <v>7.1.10.5</v>
          </cell>
          <cell r="D129" t="str">
            <v>RO-41230</v>
          </cell>
          <cell r="E129" t="str">
            <v>DER/MG</v>
          </cell>
          <cell r="F129" t="str">
            <v>TACHA REFLETIVA TIPO SHTRP, COM CATADIÓPTRICO NAS DUAS FACES (EXECUÇÃO, INCLUINDO FORNECIMENTO, COLOCAÇÃO E TRANSPORTE DE TODOS OS MATERIAIS)</v>
          </cell>
          <cell r="G129" t="str">
            <v>U</v>
          </cell>
          <cell r="H129">
            <v>14983</v>
          </cell>
          <cell r="I129">
            <v>205117.27</v>
          </cell>
          <cell r="L129">
            <v>0</v>
          </cell>
          <cell r="M129">
            <v>13.69</v>
          </cell>
          <cell r="P129">
            <v>0</v>
          </cell>
          <cell r="Q129">
            <v>13.69</v>
          </cell>
          <cell r="T129">
            <v>0</v>
          </cell>
          <cell r="U129">
            <v>13.69</v>
          </cell>
          <cell r="X129">
            <v>0</v>
          </cell>
          <cell r="Y129">
            <v>13.69</v>
          </cell>
          <cell r="AB129">
            <v>0</v>
          </cell>
          <cell r="AC129">
            <v>13.69</v>
          </cell>
          <cell r="AF129">
            <v>0</v>
          </cell>
          <cell r="AG129">
            <v>13.69</v>
          </cell>
          <cell r="AJ129">
            <v>0</v>
          </cell>
          <cell r="AK129">
            <v>13.69</v>
          </cell>
          <cell r="AN129">
            <v>0</v>
          </cell>
          <cell r="AO129">
            <v>13.69</v>
          </cell>
          <cell r="AR129">
            <v>0</v>
          </cell>
          <cell r="AS129">
            <v>13.69</v>
          </cell>
          <cell r="AV129">
            <v>0</v>
          </cell>
          <cell r="AW129">
            <v>13.69</v>
          </cell>
          <cell r="AZ129">
            <v>823</v>
          </cell>
          <cell r="BA129">
            <v>13.69</v>
          </cell>
          <cell r="BD129">
            <v>6967</v>
          </cell>
          <cell r="BE129">
            <v>13.69</v>
          </cell>
          <cell r="BH129">
            <v>0</v>
          </cell>
          <cell r="BI129">
            <v>13.69</v>
          </cell>
          <cell r="BL129">
            <v>7193</v>
          </cell>
          <cell r="BM129">
            <v>13.69</v>
          </cell>
          <cell r="BP129">
            <v>0</v>
          </cell>
          <cell r="BQ129">
            <v>13.69</v>
          </cell>
          <cell r="BT129">
            <v>0</v>
          </cell>
          <cell r="BU129">
            <v>13.69</v>
          </cell>
          <cell r="BX129">
            <v>0</v>
          </cell>
          <cell r="BY129">
            <v>13.69</v>
          </cell>
          <cell r="CB129">
            <v>0</v>
          </cell>
          <cell r="CC129">
            <v>13.69</v>
          </cell>
          <cell r="CF129">
            <v>0</v>
          </cell>
          <cell r="CG129">
            <v>13.69</v>
          </cell>
          <cell r="CJ129">
            <v>0</v>
          </cell>
          <cell r="CK129">
            <v>13.69</v>
          </cell>
          <cell r="CN129">
            <v>0</v>
          </cell>
          <cell r="CO129">
            <v>13.69</v>
          </cell>
          <cell r="CR129">
            <v>0</v>
          </cell>
          <cell r="CS129">
            <v>13.69</v>
          </cell>
          <cell r="CV129">
            <v>0</v>
          </cell>
          <cell r="CW129">
            <v>13.69</v>
          </cell>
          <cell r="CZ129">
            <v>0</v>
          </cell>
          <cell r="DA129">
            <v>13.69</v>
          </cell>
          <cell r="DD129">
            <v>0</v>
          </cell>
          <cell r="DE129">
            <v>13.69</v>
          </cell>
          <cell r="DH129">
            <v>0</v>
          </cell>
          <cell r="DI129">
            <v>13.69</v>
          </cell>
          <cell r="DL129">
            <v>0</v>
          </cell>
          <cell r="DM129">
            <v>13.69</v>
          </cell>
          <cell r="DP129">
            <v>0</v>
          </cell>
          <cell r="DQ129">
            <v>13.69</v>
          </cell>
          <cell r="DT129">
            <v>0</v>
          </cell>
          <cell r="DU129">
            <v>13.69</v>
          </cell>
          <cell r="DX129">
            <v>0</v>
          </cell>
          <cell r="DY129">
            <v>13.69</v>
          </cell>
        </row>
        <row r="130">
          <cell r="C130" t="str">
            <v>7.1.11</v>
          </cell>
          <cell r="F130" t="str">
            <v>Sinalização Vertical</v>
          </cell>
          <cell r="G130" t="str">
            <v/>
          </cell>
        </row>
        <row r="131">
          <cell r="C131" t="str">
            <v>7.1.11.1</v>
          </cell>
          <cell r="D131" t="str">
            <v>RO-42977</v>
          </cell>
          <cell r="E131" t="str">
            <v>DER/MG</v>
          </cell>
          <cell r="F131" t="str">
            <v>PLACA  DE  AÇO  CARBONO  COM  PELÍCULA  REFLETIVA  ALTA INTENSIDADE  PRISMÁTICA TIPO  III  DA ABNT  -  PLACA CIRCULAR  (EXECUÇÃO, INCLUINDO FORNECIMENTO E TRANSPORTE DE TODOS OS MATERIAIS, INCLUSIVE POSTES DE SUSTENTAÇÃO)</v>
          </cell>
          <cell r="G131" t="str">
            <v>M2</v>
          </cell>
          <cell r="H131">
            <v>0</v>
          </cell>
          <cell r="I131">
            <v>0</v>
          </cell>
          <cell r="L131">
            <v>0</v>
          </cell>
          <cell r="M131">
            <v>386.17</v>
          </cell>
          <cell r="P131">
            <v>0</v>
          </cell>
          <cell r="Q131">
            <v>386.17</v>
          </cell>
          <cell r="T131">
            <v>0</v>
          </cell>
          <cell r="U131">
            <v>386.17</v>
          </cell>
          <cell r="X131">
            <v>0</v>
          </cell>
          <cell r="Y131">
            <v>386.17</v>
          </cell>
          <cell r="AB131">
            <v>0</v>
          </cell>
          <cell r="AC131">
            <v>386.17</v>
          </cell>
          <cell r="AF131">
            <v>0</v>
          </cell>
          <cell r="AG131">
            <v>386.17</v>
          </cell>
          <cell r="AJ131">
            <v>0</v>
          </cell>
          <cell r="AK131">
            <v>386.17</v>
          </cell>
          <cell r="AN131">
            <v>0</v>
          </cell>
          <cell r="AO131">
            <v>386.17</v>
          </cell>
          <cell r="AR131">
            <v>0</v>
          </cell>
          <cell r="AS131">
            <v>386.17</v>
          </cell>
          <cell r="AV131">
            <v>0</v>
          </cell>
          <cell r="AW131">
            <v>386.17</v>
          </cell>
          <cell r="AZ131">
            <v>0</v>
          </cell>
          <cell r="BA131">
            <v>386.17</v>
          </cell>
          <cell r="BD131">
            <v>0</v>
          </cell>
          <cell r="BE131">
            <v>386.17</v>
          </cell>
          <cell r="BH131">
            <v>0</v>
          </cell>
          <cell r="BI131">
            <v>386.17</v>
          </cell>
          <cell r="BL131">
            <v>0</v>
          </cell>
          <cell r="BM131">
            <v>386.17</v>
          </cell>
          <cell r="BP131">
            <v>0</v>
          </cell>
          <cell r="BQ131">
            <v>386.17</v>
          </cell>
          <cell r="BT131">
            <v>0</v>
          </cell>
          <cell r="BU131">
            <v>386.17</v>
          </cell>
          <cell r="BX131">
            <v>0</v>
          </cell>
          <cell r="BY131">
            <v>386.17</v>
          </cell>
          <cell r="CB131">
            <v>0</v>
          </cell>
          <cell r="CC131">
            <v>386.17</v>
          </cell>
          <cell r="CF131">
            <v>0</v>
          </cell>
          <cell r="CG131">
            <v>386.17</v>
          </cell>
          <cell r="CJ131">
            <v>0</v>
          </cell>
          <cell r="CK131">
            <v>386.17</v>
          </cell>
          <cell r="CN131">
            <v>0</v>
          </cell>
          <cell r="CO131">
            <v>386.17</v>
          </cell>
          <cell r="CR131">
            <v>0</v>
          </cell>
          <cell r="CS131">
            <v>386.17</v>
          </cell>
          <cell r="CV131">
            <v>0</v>
          </cell>
          <cell r="CW131">
            <v>386.17</v>
          </cell>
          <cell r="CZ131">
            <v>0</v>
          </cell>
          <cell r="DA131">
            <v>386.17</v>
          </cell>
          <cell r="DD131">
            <v>0</v>
          </cell>
          <cell r="DE131">
            <v>386.17</v>
          </cell>
          <cell r="DH131">
            <v>0</v>
          </cell>
          <cell r="DI131">
            <v>386.17</v>
          </cell>
          <cell r="DL131">
            <v>0</v>
          </cell>
          <cell r="DM131">
            <v>386.17</v>
          </cell>
          <cell r="DP131">
            <v>0</v>
          </cell>
          <cell r="DQ131">
            <v>386.17</v>
          </cell>
          <cell r="DT131">
            <v>0</v>
          </cell>
          <cell r="DU131">
            <v>386.17</v>
          </cell>
          <cell r="DX131">
            <v>0</v>
          </cell>
          <cell r="DY131">
            <v>386.17</v>
          </cell>
        </row>
        <row r="132">
          <cell r="C132" t="str">
            <v>7.1.11.2</v>
          </cell>
          <cell r="D132">
            <v>5213420</v>
          </cell>
          <cell r="E132" t="str">
            <v>SICRO SERVIÇO</v>
          </cell>
          <cell r="F132" t="str">
            <v>CONFECÇÃO DE PLACA EM AÇO Nº 16 GALVANIZADO, COM PELÍCULA RETRORREFLETIVA TIPO III + X</v>
          </cell>
          <cell r="G132" t="str">
            <v>M²</v>
          </cell>
          <cell r="H132">
            <v>0</v>
          </cell>
          <cell r="I132">
            <v>0</v>
          </cell>
          <cell r="L132">
            <v>0</v>
          </cell>
          <cell r="M132">
            <v>428.46</v>
          </cell>
          <cell r="P132">
            <v>0</v>
          </cell>
          <cell r="Q132">
            <v>428.46</v>
          </cell>
          <cell r="T132">
            <v>0</v>
          </cell>
          <cell r="U132">
            <v>428.46</v>
          </cell>
          <cell r="X132">
            <v>0</v>
          </cell>
          <cell r="Y132">
            <v>428.46</v>
          </cell>
          <cell r="AB132">
            <v>0</v>
          </cell>
          <cell r="AC132">
            <v>428.46</v>
          </cell>
          <cell r="AF132">
            <v>0</v>
          </cell>
          <cell r="AG132">
            <v>428.46</v>
          </cell>
          <cell r="AJ132">
            <v>0</v>
          </cell>
          <cell r="AK132">
            <v>428.46</v>
          </cell>
          <cell r="AN132">
            <v>0</v>
          </cell>
          <cell r="AO132">
            <v>428.46</v>
          </cell>
          <cell r="AR132">
            <v>0</v>
          </cell>
          <cell r="AS132">
            <v>428.46</v>
          </cell>
          <cell r="AV132">
            <v>0</v>
          </cell>
          <cell r="AW132">
            <v>428.46</v>
          </cell>
          <cell r="AZ132">
            <v>0</v>
          </cell>
          <cell r="BA132">
            <v>428.46</v>
          </cell>
          <cell r="BD132">
            <v>0</v>
          </cell>
          <cell r="BE132">
            <v>428.46</v>
          </cell>
          <cell r="BH132">
            <v>0</v>
          </cell>
          <cell r="BI132">
            <v>428.46</v>
          </cell>
          <cell r="BL132">
            <v>0</v>
          </cell>
          <cell r="BM132">
            <v>428.46</v>
          </cell>
          <cell r="BP132">
            <v>0</v>
          </cell>
          <cell r="BQ132">
            <v>428.46</v>
          </cell>
          <cell r="BT132">
            <v>0</v>
          </cell>
          <cell r="BU132">
            <v>428.46</v>
          </cell>
          <cell r="BX132">
            <v>0</v>
          </cell>
          <cell r="BY132">
            <v>428.46</v>
          </cell>
          <cell r="CB132">
            <v>0</v>
          </cell>
          <cell r="CC132">
            <v>428.46</v>
          </cell>
          <cell r="CF132">
            <v>0</v>
          </cell>
          <cell r="CG132">
            <v>428.46</v>
          </cell>
          <cell r="CJ132">
            <v>0</v>
          </cell>
          <cell r="CK132">
            <v>428.46</v>
          </cell>
          <cell r="CN132">
            <v>0</v>
          </cell>
          <cell r="CO132">
            <v>428.46</v>
          </cell>
          <cell r="CR132">
            <v>0</v>
          </cell>
          <cell r="CS132">
            <v>428.46</v>
          </cell>
          <cell r="CV132">
            <v>0</v>
          </cell>
          <cell r="CW132">
            <v>428.46</v>
          </cell>
          <cell r="CZ132">
            <v>0</v>
          </cell>
          <cell r="DA132">
            <v>428.46</v>
          </cell>
          <cell r="DD132">
            <v>0</v>
          </cell>
          <cell r="DE132">
            <v>428.46</v>
          </cell>
          <cell r="DH132">
            <v>0</v>
          </cell>
          <cell r="DI132">
            <v>428.46</v>
          </cell>
          <cell r="DL132">
            <v>0</v>
          </cell>
          <cell r="DM132">
            <v>428.46</v>
          </cell>
          <cell r="DP132">
            <v>0</v>
          </cell>
          <cell r="DQ132">
            <v>428.46</v>
          </cell>
          <cell r="DT132">
            <v>0</v>
          </cell>
          <cell r="DU132">
            <v>428.46</v>
          </cell>
          <cell r="DX132">
            <v>0</v>
          </cell>
          <cell r="DY132">
            <v>428.46</v>
          </cell>
        </row>
        <row r="133">
          <cell r="C133" t="str">
            <v>7.1.11.3</v>
          </cell>
          <cell r="D133">
            <v>5213423</v>
          </cell>
          <cell r="E133" t="str">
            <v>SICRO SERVIÇO</v>
          </cell>
          <cell r="F133" t="str">
            <v>CONFECÇÃO DE PLACA MODULADA EM AÇO Nº 18, GALVANIZADO, COM PELÍCULA RETRORREFLETIVA TIPO I + III</v>
          </cell>
          <cell r="G133" t="str">
            <v>M²</v>
          </cell>
          <cell r="H133">
            <v>138.97359999999998</v>
          </cell>
          <cell r="I133">
            <v>54185.8</v>
          </cell>
          <cell r="L133">
            <v>0</v>
          </cell>
          <cell r="M133">
            <v>389.9</v>
          </cell>
          <cell r="P133">
            <v>0</v>
          </cell>
          <cell r="Q133">
            <v>389.9</v>
          </cell>
          <cell r="T133">
            <v>0</v>
          </cell>
          <cell r="U133">
            <v>389.9</v>
          </cell>
          <cell r="X133">
            <v>0</v>
          </cell>
          <cell r="Y133">
            <v>389.9</v>
          </cell>
          <cell r="AB133">
            <v>0</v>
          </cell>
          <cell r="AC133">
            <v>389.9</v>
          </cell>
          <cell r="AF133">
            <v>0</v>
          </cell>
          <cell r="AG133">
            <v>389.9</v>
          </cell>
          <cell r="AJ133">
            <v>0</v>
          </cell>
          <cell r="AK133">
            <v>389.9</v>
          </cell>
          <cell r="AN133">
            <v>0</v>
          </cell>
          <cell r="AO133">
            <v>389.9</v>
          </cell>
          <cell r="AR133">
            <v>0</v>
          </cell>
          <cell r="AS133">
            <v>389.9</v>
          </cell>
          <cell r="AV133">
            <v>0</v>
          </cell>
          <cell r="AW133">
            <v>389.9</v>
          </cell>
          <cell r="AZ133">
            <v>12.027759999999999</v>
          </cell>
          <cell r="BA133">
            <v>389.9</v>
          </cell>
          <cell r="BD133">
            <v>126.94583999999999</v>
          </cell>
          <cell r="BE133">
            <v>389.9</v>
          </cell>
          <cell r="BH133">
            <v>0</v>
          </cell>
          <cell r="BI133">
            <v>389.9</v>
          </cell>
          <cell r="BL133">
            <v>0</v>
          </cell>
          <cell r="BM133">
            <v>389.9</v>
          </cell>
          <cell r="BP133">
            <v>0</v>
          </cell>
          <cell r="BQ133">
            <v>389.9</v>
          </cell>
          <cell r="BT133">
            <v>0</v>
          </cell>
          <cell r="BU133">
            <v>389.9</v>
          </cell>
          <cell r="BX133">
            <v>0</v>
          </cell>
          <cell r="BY133">
            <v>389.9</v>
          </cell>
          <cell r="CB133">
            <v>0</v>
          </cell>
          <cell r="CC133">
            <v>389.9</v>
          </cell>
          <cell r="CF133">
            <v>0</v>
          </cell>
          <cell r="CG133">
            <v>389.9</v>
          </cell>
          <cell r="CJ133">
            <v>0</v>
          </cell>
          <cell r="CK133">
            <v>389.9</v>
          </cell>
          <cell r="CN133">
            <v>0</v>
          </cell>
          <cell r="CO133">
            <v>389.9</v>
          </cell>
          <cell r="CR133">
            <v>0</v>
          </cell>
          <cell r="CS133">
            <v>389.9</v>
          </cell>
          <cell r="CV133">
            <v>0</v>
          </cell>
          <cell r="CW133">
            <v>389.9</v>
          </cell>
          <cell r="CZ133">
            <v>0</v>
          </cell>
          <cell r="DA133">
            <v>389.9</v>
          </cell>
          <cell r="DD133">
            <v>0</v>
          </cell>
          <cell r="DE133">
            <v>389.9</v>
          </cell>
          <cell r="DH133">
            <v>0</v>
          </cell>
          <cell r="DI133">
            <v>389.9</v>
          </cell>
          <cell r="DL133">
            <v>0</v>
          </cell>
          <cell r="DM133">
            <v>389.9</v>
          </cell>
          <cell r="DP133">
            <v>0</v>
          </cell>
          <cell r="DQ133">
            <v>389.9</v>
          </cell>
          <cell r="DT133">
            <v>0</v>
          </cell>
          <cell r="DU133">
            <v>389.9</v>
          </cell>
          <cell r="DX133">
            <v>0</v>
          </cell>
          <cell r="DY133">
            <v>389.9</v>
          </cell>
        </row>
        <row r="134">
          <cell r="C134" t="str">
            <v>7.1.11.4</v>
          </cell>
          <cell r="D134">
            <v>5213430</v>
          </cell>
          <cell r="E134" t="str">
            <v>SICRO SERVIÇO</v>
          </cell>
          <cell r="F134" t="str">
            <v>CONFECÇÃO DE PLACA EM CHAPA DE POLIESTER REFORÇADA COM FIBRA DE VIDRO COM PELÍCULA RETRORREFLETIVA TIPO I + I</v>
          </cell>
          <cell r="G134" t="str">
            <v>M²</v>
          </cell>
          <cell r="H134">
            <v>0</v>
          </cell>
          <cell r="I134">
            <v>0</v>
          </cell>
          <cell r="L134">
            <v>0</v>
          </cell>
          <cell r="M134">
            <v>244.22</v>
          </cell>
          <cell r="P134">
            <v>0</v>
          </cell>
          <cell r="Q134">
            <v>244.22</v>
          </cell>
          <cell r="T134">
            <v>0</v>
          </cell>
          <cell r="U134">
            <v>244.22</v>
          </cell>
          <cell r="X134">
            <v>0</v>
          </cell>
          <cell r="Y134">
            <v>244.22</v>
          </cell>
          <cell r="AB134">
            <v>0</v>
          </cell>
          <cell r="AC134">
            <v>244.22</v>
          </cell>
          <cell r="AF134">
            <v>0</v>
          </cell>
          <cell r="AG134">
            <v>244.22</v>
          </cell>
          <cell r="AJ134">
            <v>0</v>
          </cell>
          <cell r="AK134">
            <v>244.22</v>
          </cell>
          <cell r="AN134">
            <v>0</v>
          </cell>
          <cell r="AO134">
            <v>244.22</v>
          </cell>
          <cell r="AR134">
            <v>0</v>
          </cell>
          <cell r="AS134">
            <v>244.22</v>
          </cell>
          <cell r="AV134">
            <v>0</v>
          </cell>
          <cell r="AW134">
            <v>244.22</v>
          </cell>
          <cell r="AZ134">
            <v>0</v>
          </cell>
          <cell r="BA134">
            <v>244.22</v>
          </cell>
          <cell r="BD134">
            <v>0</v>
          </cell>
          <cell r="BE134">
            <v>244.22</v>
          </cell>
          <cell r="BH134">
            <v>0</v>
          </cell>
          <cell r="BI134">
            <v>244.22</v>
          </cell>
          <cell r="BL134">
            <v>0</v>
          </cell>
          <cell r="BM134">
            <v>244.22</v>
          </cell>
          <cell r="BP134">
            <v>0</v>
          </cell>
          <cell r="BQ134">
            <v>244.22</v>
          </cell>
          <cell r="BT134">
            <v>0</v>
          </cell>
          <cell r="BU134">
            <v>244.22</v>
          </cell>
          <cell r="BX134">
            <v>0</v>
          </cell>
          <cell r="BY134">
            <v>244.22</v>
          </cell>
          <cell r="CB134">
            <v>0</v>
          </cell>
          <cell r="CC134">
            <v>244.22</v>
          </cell>
          <cell r="CF134">
            <v>0</v>
          </cell>
          <cell r="CG134">
            <v>244.22</v>
          </cell>
          <cell r="CJ134">
            <v>0</v>
          </cell>
          <cell r="CK134">
            <v>244.22</v>
          </cell>
          <cell r="CN134">
            <v>0</v>
          </cell>
          <cell r="CO134">
            <v>244.22</v>
          </cell>
          <cell r="CR134">
            <v>0</v>
          </cell>
          <cell r="CS134">
            <v>244.22</v>
          </cell>
          <cell r="CV134">
            <v>0</v>
          </cell>
          <cell r="CW134">
            <v>244.22</v>
          </cell>
          <cell r="CZ134">
            <v>0</v>
          </cell>
          <cell r="DA134">
            <v>244.22</v>
          </cell>
          <cell r="DD134">
            <v>0</v>
          </cell>
          <cell r="DE134">
            <v>244.22</v>
          </cell>
          <cell r="DH134">
            <v>0</v>
          </cell>
          <cell r="DI134">
            <v>244.22</v>
          </cell>
          <cell r="DL134">
            <v>0</v>
          </cell>
          <cell r="DM134">
            <v>244.22</v>
          </cell>
          <cell r="DP134">
            <v>0</v>
          </cell>
          <cell r="DQ134">
            <v>244.22</v>
          </cell>
          <cell r="DT134">
            <v>0</v>
          </cell>
          <cell r="DU134">
            <v>244.22</v>
          </cell>
          <cell r="DX134">
            <v>0</v>
          </cell>
          <cell r="DY134">
            <v>244.22</v>
          </cell>
        </row>
        <row r="135">
          <cell r="C135" t="str">
            <v>7.1.11.5</v>
          </cell>
          <cell r="D135">
            <v>5213431</v>
          </cell>
          <cell r="E135" t="str">
            <v>SICRO SERVIÇO</v>
          </cell>
          <cell r="F135" t="str">
            <v>CONFECÇÃO DE PLACA EM CHAPA DE POLIESTER REFORÇADA COM FIBRA DE VIDRO COM PELÍCULA RETRORREFLETIVA TIPO I + III</v>
          </cell>
          <cell r="G135" t="str">
            <v>M²</v>
          </cell>
          <cell r="H135">
            <v>37.809243333333335</v>
          </cell>
          <cell r="I135">
            <v>9985.7900000000009</v>
          </cell>
          <cell r="L135">
            <v>0</v>
          </cell>
          <cell r="M135">
            <v>264.11</v>
          </cell>
          <cell r="P135">
            <v>0</v>
          </cell>
          <cell r="Q135">
            <v>264.11</v>
          </cell>
          <cell r="T135">
            <v>0</v>
          </cell>
          <cell r="U135">
            <v>264.11</v>
          </cell>
          <cell r="X135">
            <v>0</v>
          </cell>
          <cell r="Y135">
            <v>264.11</v>
          </cell>
          <cell r="AB135">
            <v>0</v>
          </cell>
          <cell r="AC135">
            <v>264.11</v>
          </cell>
          <cell r="AF135">
            <v>0</v>
          </cell>
          <cell r="AG135">
            <v>264.11</v>
          </cell>
          <cell r="AJ135">
            <v>0</v>
          </cell>
          <cell r="AK135">
            <v>264.11</v>
          </cell>
          <cell r="AN135">
            <v>0</v>
          </cell>
          <cell r="AO135">
            <v>264.11</v>
          </cell>
          <cell r="AR135">
            <v>0</v>
          </cell>
          <cell r="AS135">
            <v>264.11</v>
          </cell>
          <cell r="AV135">
            <v>0</v>
          </cell>
          <cell r="AW135">
            <v>264.11</v>
          </cell>
          <cell r="AZ135">
            <v>0</v>
          </cell>
          <cell r="BA135">
            <v>264.11</v>
          </cell>
          <cell r="BD135">
            <v>0</v>
          </cell>
          <cell r="BE135">
            <v>264.11</v>
          </cell>
          <cell r="BH135">
            <v>0</v>
          </cell>
          <cell r="BI135">
            <v>264.11</v>
          </cell>
          <cell r="BL135">
            <v>37.809243333333335</v>
          </cell>
          <cell r="BM135">
            <v>264.11</v>
          </cell>
          <cell r="BP135">
            <v>0</v>
          </cell>
          <cell r="BQ135">
            <v>264.11</v>
          </cell>
          <cell r="BT135">
            <v>0</v>
          </cell>
          <cell r="BU135">
            <v>264.11</v>
          </cell>
          <cell r="BX135">
            <v>0</v>
          </cell>
          <cell r="BY135">
            <v>264.11</v>
          </cell>
          <cell r="CB135">
            <v>0</v>
          </cell>
          <cell r="CC135">
            <v>264.11</v>
          </cell>
          <cell r="CF135">
            <v>0</v>
          </cell>
          <cell r="CG135">
            <v>264.11</v>
          </cell>
          <cell r="CJ135">
            <v>0</v>
          </cell>
          <cell r="CK135">
            <v>264.11</v>
          </cell>
          <cell r="CN135">
            <v>0</v>
          </cell>
          <cell r="CO135">
            <v>264.11</v>
          </cell>
          <cell r="CR135">
            <v>0</v>
          </cell>
          <cell r="CS135">
            <v>264.11</v>
          </cell>
          <cell r="CV135">
            <v>0</v>
          </cell>
          <cell r="CW135">
            <v>264.11</v>
          </cell>
          <cell r="CZ135">
            <v>0</v>
          </cell>
          <cell r="DA135">
            <v>264.11</v>
          </cell>
          <cell r="DD135">
            <v>0</v>
          </cell>
          <cell r="DE135">
            <v>264.11</v>
          </cell>
          <cell r="DH135">
            <v>0</v>
          </cell>
          <cell r="DI135">
            <v>264.11</v>
          </cell>
          <cell r="DL135">
            <v>0</v>
          </cell>
          <cell r="DM135">
            <v>264.11</v>
          </cell>
          <cell r="DP135">
            <v>0</v>
          </cell>
          <cell r="DQ135">
            <v>264.11</v>
          </cell>
          <cell r="DT135">
            <v>0</v>
          </cell>
          <cell r="DU135">
            <v>264.11</v>
          </cell>
          <cell r="DX135">
            <v>0</v>
          </cell>
          <cell r="DY135">
            <v>264.11</v>
          </cell>
        </row>
        <row r="136">
          <cell r="C136" t="str">
            <v>7.1.11.6</v>
          </cell>
          <cell r="D136">
            <v>5213432</v>
          </cell>
          <cell r="E136" t="str">
            <v>SICRO SERVIÇO</v>
          </cell>
          <cell r="F136" t="str">
            <v>CONFECÇÃO DE PLACA EM CHAPA DE POLIESTER REFORÇADA COM FIBRA DE VIDRO COM PELÍCULA RETRORREFLETIVA TIPO III + III</v>
          </cell>
          <cell r="G136" t="str">
            <v>M²</v>
          </cell>
          <cell r="H136">
            <v>0</v>
          </cell>
          <cell r="I136">
            <v>0</v>
          </cell>
          <cell r="L136">
            <v>0</v>
          </cell>
          <cell r="M136">
            <v>317.32</v>
          </cell>
          <cell r="P136">
            <v>0</v>
          </cell>
          <cell r="Q136">
            <v>317.32</v>
          </cell>
          <cell r="T136">
            <v>0</v>
          </cell>
          <cell r="U136">
            <v>317.32</v>
          </cell>
          <cell r="X136">
            <v>0</v>
          </cell>
          <cell r="Y136">
            <v>317.32</v>
          </cell>
          <cell r="AB136">
            <v>0</v>
          </cell>
          <cell r="AC136">
            <v>317.32</v>
          </cell>
          <cell r="AF136">
            <v>0</v>
          </cell>
          <cell r="AG136">
            <v>317.32</v>
          </cell>
          <cell r="AJ136">
            <v>0</v>
          </cell>
          <cell r="AK136">
            <v>317.32</v>
          </cell>
          <cell r="AN136">
            <v>0</v>
          </cell>
          <cell r="AO136">
            <v>317.32</v>
          </cell>
          <cell r="AR136">
            <v>0</v>
          </cell>
          <cell r="AS136">
            <v>317.32</v>
          </cell>
          <cell r="AV136">
            <v>0</v>
          </cell>
          <cell r="AW136">
            <v>317.32</v>
          </cell>
          <cell r="AZ136">
            <v>0</v>
          </cell>
          <cell r="BA136">
            <v>317.32</v>
          </cell>
          <cell r="BD136">
            <v>0</v>
          </cell>
          <cell r="BE136">
            <v>317.32</v>
          </cell>
          <cell r="BH136">
            <v>0</v>
          </cell>
          <cell r="BI136">
            <v>317.32</v>
          </cell>
          <cell r="BL136">
            <v>0</v>
          </cell>
          <cell r="BM136">
            <v>317.32</v>
          </cell>
          <cell r="BP136">
            <v>0</v>
          </cell>
          <cell r="BQ136">
            <v>317.32</v>
          </cell>
          <cell r="BT136">
            <v>0</v>
          </cell>
          <cell r="BU136">
            <v>317.32</v>
          </cell>
          <cell r="BX136">
            <v>0</v>
          </cell>
          <cell r="BY136">
            <v>317.32</v>
          </cell>
          <cell r="CB136">
            <v>0</v>
          </cell>
          <cell r="CC136">
            <v>317.32</v>
          </cell>
          <cell r="CF136">
            <v>0</v>
          </cell>
          <cell r="CG136">
            <v>317.32</v>
          </cell>
          <cell r="CJ136">
            <v>0</v>
          </cell>
          <cell r="CK136">
            <v>317.32</v>
          </cell>
          <cell r="CN136">
            <v>0</v>
          </cell>
          <cell r="CO136">
            <v>317.32</v>
          </cell>
          <cell r="CR136">
            <v>0</v>
          </cell>
          <cell r="CS136">
            <v>317.32</v>
          </cell>
          <cell r="CV136">
            <v>0</v>
          </cell>
          <cell r="CW136">
            <v>317.32</v>
          </cell>
          <cell r="CZ136">
            <v>0</v>
          </cell>
          <cell r="DA136">
            <v>317.32</v>
          </cell>
          <cell r="DD136">
            <v>0</v>
          </cell>
          <cell r="DE136">
            <v>317.32</v>
          </cell>
          <cell r="DH136">
            <v>0</v>
          </cell>
          <cell r="DI136">
            <v>317.32</v>
          </cell>
          <cell r="DL136">
            <v>0</v>
          </cell>
          <cell r="DM136">
            <v>317.32</v>
          </cell>
          <cell r="DP136">
            <v>0</v>
          </cell>
          <cell r="DQ136">
            <v>317.32</v>
          </cell>
          <cell r="DT136">
            <v>0</v>
          </cell>
          <cell r="DU136">
            <v>317.32</v>
          </cell>
          <cell r="DX136">
            <v>0</v>
          </cell>
          <cell r="DY136">
            <v>317.32</v>
          </cell>
        </row>
        <row r="137">
          <cell r="C137" t="str">
            <v>7.1.11.7</v>
          </cell>
          <cell r="D137">
            <v>5213437</v>
          </cell>
          <cell r="E137" t="str">
            <v>SICRO SERVIÇO</v>
          </cell>
          <cell r="F137" t="str">
            <v>CONFECÇÃO DE PLACA MODULADA EM CHAPA DE POLIESTER REFORÇADA COM FIBRA DE VIDRO, AÉREA, COM PELÍCULA RETRORREFLETIVA TIPO I + III</v>
          </cell>
          <cell r="G137" t="str">
            <v>M²</v>
          </cell>
          <cell r="H137">
            <v>0</v>
          </cell>
          <cell r="I137">
            <v>0</v>
          </cell>
          <cell r="L137">
            <v>0</v>
          </cell>
          <cell r="M137">
            <v>370.25</v>
          </cell>
          <cell r="P137">
            <v>0</v>
          </cell>
          <cell r="Q137">
            <v>370.25</v>
          </cell>
          <cell r="T137">
            <v>0</v>
          </cell>
          <cell r="U137">
            <v>370.25</v>
          </cell>
          <cell r="X137">
            <v>0</v>
          </cell>
          <cell r="Y137">
            <v>370.25</v>
          </cell>
          <cell r="AB137">
            <v>0</v>
          </cell>
          <cell r="AC137">
            <v>370.25</v>
          </cell>
          <cell r="AF137">
            <v>0</v>
          </cell>
          <cell r="AG137">
            <v>370.25</v>
          </cell>
          <cell r="AJ137">
            <v>0</v>
          </cell>
          <cell r="AK137">
            <v>370.25</v>
          </cell>
          <cell r="AN137">
            <v>0</v>
          </cell>
          <cell r="AO137">
            <v>370.25</v>
          </cell>
          <cell r="AR137">
            <v>0</v>
          </cell>
          <cell r="AS137">
            <v>370.25</v>
          </cell>
          <cell r="AV137">
            <v>0</v>
          </cell>
          <cell r="AW137">
            <v>370.25</v>
          </cell>
          <cell r="AZ137">
            <v>0</v>
          </cell>
          <cell r="BA137">
            <v>370.25</v>
          </cell>
          <cell r="BD137">
            <v>0</v>
          </cell>
          <cell r="BE137">
            <v>370.25</v>
          </cell>
          <cell r="BH137">
            <v>0</v>
          </cell>
          <cell r="BI137">
            <v>370.25</v>
          </cell>
          <cell r="BL137">
            <v>0</v>
          </cell>
          <cell r="BM137">
            <v>370.25</v>
          </cell>
          <cell r="BP137">
            <v>0</v>
          </cell>
          <cell r="BQ137">
            <v>370.25</v>
          </cell>
          <cell r="BT137">
            <v>0</v>
          </cell>
          <cell r="BU137">
            <v>370.25</v>
          </cell>
          <cell r="BX137">
            <v>0</v>
          </cell>
          <cell r="BY137">
            <v>370.25</v>
          </cell>
          <cell r="CB137">
            <v>0</v>
          </cell>
          <cell r="CC137">
            <v>370.25</v>
          </cell>
          <cell r="CF137">
            <v>0</v>
          </cell>
          <cell r="CG137">
            <v>370.25</v>
          </cell>
          <cell r="CJ137">
            <v>0</v>
          </cell>
          <cell r="CK137">
            <v>370.25</v>
          </cell>
          <cell r="CN137">
            <v>0</v>
          </cell>
          <cell r="CO137">
            <v>370.25</v>
          </cell>
          <cell r="CR137">
            <v>0</v>
          </cell>
          <cell r="CS137">
            <v>370.25</v>
          </cell>
          <cell r="CV137">
            <v>0</v>
          </cell>
          <cell r="CW137">
            <v>370.25</v>
          </cell>
          <cell r="CZ137">
            <v>0</v>
          </cell>
          <cell r="DA137">
            <v>370.25</v>
          </cell>
          <cell r="DD137">
            <v>0</v>
          </cell>
          <cell r="DE137">
            <v>370.25</v>
          </cell>
          <cell r="DH137">
            <v>0</v>
          </cell>
          <cell r="DI137">
            <v>370.25</v>
          </cell>
          <cell r="DL137">
            <v>0</v>
          </cell>
          <cell r="DM137">
            <v>370.25</v>
          </cell>
          <cell r="DP137">
            <v>0</v>
          </cell>
          <cell r="DQ137">
            <v>370.25</v>
          </cell>
          <cell r="DT137">
            <v>0</v>
          </cell>
          <cell r="DU137">
            <v>370.25</v>
          </cell>
          <cell r="DX137">
            <v>0</v>
          </cell>
          <cell r="DY137">
            <v>370.25</v>
          </cell>
        </row>
        <row r="138">
          <cell r="C138" t="str">
            <v>7.1.11.8</v>
          </cell>
          <cell r="D138">
            <v>5213436</v>
          </cell>
          <cell r="E138" t="str">
            <v>SICRO SERVIÇO</v>
          </cell>
          <cell r="F138" t="str">
            <v>CONFECÇÃO DE PLACA EM ALUMÍNIO, ESPESSURA DE 1,5 MM, MODULADA, AÉREA, COM PELÍCULA RETRORREFLETIVA TIPO III + X</v>
          </cell>
          <cell r="G138" t="str">
            <v>M²</v>
          </cell>
          <cell r="H138">
            <v>36.040800000000004</v>
          </cell>
          <cell r="I138">
            <v>22790.019999999997</v>
          </cell>
          <cell r="L138">
            <v>0</v>
          </cell>
          <cell r="M138">
            <v>632.34</v>
          </cell>
          <cell r="P138">
            <v>0</v>
          </cell>
          <cell r="Q138">
            <v>632.34</v>
          </cell>
          <cell r="T138">
            <v>0</v>
          </cell>
          <cell r="U138">
            <v>632.34</v>
          </cell>
          <cell r="X138">
            <v>0</v>
          </cell>
          <cell r="Y138">
            <v>632.34</v>
          </cell>
          <cell r="AB138">
            <v>0</v>
          </cell>
          <cell r="AC138">
            <v>632.34</v>
          </cell>
          <cell r="AF138">
            <v>0</v>
          </cell>
          <cell r="AG138">
            <v>632.34</v>
          </cell>
          <cell r="AJ138">
            <v>0</v>
          </cell>
          <cell r="AK138">
            <v>632.34</v>
          </cell>
          <cell r="AN138">
            <v>0</v>
          </cell>
          <cell r="AO138">
            <v>632.34</v>
          </cell>
          <cell r="AR138">
            <v>0</v>
          </cell>
          <cell r="AS138">
            <v>632.34</v>
          </cell>
          <cell r="AV138">
            <v>0</v>
          </cell>
          <cell r="AW138">
            <v>632.34</v>
          </cell>
          <cell r="AZ138">
            <v>2.7791999999999999</v>
          </cell>
          <cell r="BA138">
            <v>632.34</v>
          </cell>
          <cell r="BD138">
            <v>29.332799999999999</v>
          </cell>
          <cell r="BE138">
            <v>632.34</v>
          </cell>
          <cell r="BH138">
            <v>0</v>
          </cell>
          <cell r="BI138">
            <v>632.34</v>
          </cell>
          <cell r="BL138">
            <v>3.9287999999999998</v>
          </cell>
          <cell r="BM138">
            <v>632.34</v>
          </cell>
          <cell r="BP138">
            <v>0</v>
          </cell>
          <cell r="BQ138">
            <v>632.34</v>
          </cell>
          <cell r="BT138">
            <v>0</v>
          </cell>
          <cell r="BU138">
            <v>632.34</v>
          </cell>
          <cell r="BX138">
            <v>0</v>
          </cell>
          <cell r="BY138">
            <v>632.34</v>
          </cell>
          <cell r="CB138">
            <v>0</v>
          </cell>
          <cell r="CC138">
            <v>632.34</v>
          </cell>
          <cell r="CF138">
            <v>0</v>
          </cell>
          <cell r="CG138">
            <v>632.34</v>
          </cell>
          <cell r="CJ138">
            <v>0</v>
          </cell>
          <cell r="CK138">
            <v>632.34</v>
          </cell>
          <cell r="CN138">
            <v>0</v>
          </cell>
          <cell r="CO138">
            <v>632.34</v>
          </cell>
          <cell r="CR138">
            <v>0</v>
          </cell>
          <cell r="CS138">
            <v>632.34</v>
          </cell>
          <cell r="CV138">
            <v>0</v>
          </cell>
          <cell r="CW138">
            <v>632.34</v>
          </cell>
          <cell r="CZ138">
            <v>0</v>
          </cell>
          <cell r="DA138">
            <v>632.34</v>
          </cell>
          <cell r="DD138">
            <v>0</v>
          </cell>
          <cell r="DE138">
            <v>632.34</v>
          </cell>
          <cell r="DH138">
            <v>0</v>
          </cell>
          <cell r="DI138">
            <v>632.34</v>
          </cell>
          <cell r="DL138">
            <v>0</v>
          </cell>
          <cell r="DM138">
            <v>632.34</v>
          </cell>
          <cell r="DP138">
            <v>0</v>
          </cell>
          <cell r="DQ138">
            <v>632.34</v>
          </cell>
          <cell r="DT138">
            <v>0</v>
          </cell>
          <cell r="DU138">
            <v>632.34</v>
          </cell>
          <cell r="DX138">
            <v>0</v>
          </cell>
          <cell r="DY138">
            <v>632.34</v>
          </cell>
        </row>
        <row r="139">
          <cell r="C139" t="str">
            <v>7.1.11.9</v>
          </cell>
          <cell r="D139">
            <v>5213869</v>
          </cell>
          <cell r="E139" t="str">
            <v>SICRO SERVIÇO</v>
          </cell>
          <cell r="F139" t="str">
            <v>FORNECIMENTO E IMPLANTAÇÃO DE SUPORTE METÁLICO GALVANIZADO PARA PLACAS - 3,00 X 1,50 M</v>
          </cell>
          <cell r="G139" t="str">
            <v>UN</v>
          </cell>
          <cell r="H139">
            <v>0</v>
          </cell>
          <cell r="I139">
            <v>0</v>
          </cell>
          <cell r="L139">
            <v>0</v>
          </cell>
          <cell r="M139">
            <v>1030.31</v>
          </cell>
          <cell r="P139">
            <v>0</v>
          </cell>
          <cell r="Q139">
            <v>1030.31</v>
          </cell>
          <cell r="T139">
            <v>0</v>
          </cell>
          <cell r="U139">
            <v>1030.31</v>
          </cell>
          <cell r="X139">
            <v>0</v>
          </cell>
          <cell r="Y139">
            <v>1030.31</v>
          </cell>
          <cell r="AB139">
            <v>0</v>
          </cell>
          <cell r="AC139">
            <v>1030.31</v>
          </cell>
          <cell r="AF139">
            <v>0</v>
          </cell>
          <cell r="AG139">
            <v>1030.31</v>
          </cell>
          <cell r="AJ139">
            <v>0</v>
          </cell>
          <cell r="AK139">
            <v>1030.31</v>
          </cell>
          <cell r="AN139">
            <v>0</v>
          </cell>
          <cell r="AO139">
            <v>1030.31</v>
          </cell>
          <cell r="AR139">
            <v>0</v>
          </cell>
          <cell r="AS139">
            <v>1030.31</v>
          </cell>
          <cell r="AV139">
            <v>0</v>
          </cell>
          <cell r="AW139">
            <v>1030.31</v>
          </cell>
          <cell r="AZ139">
            <v>0</v>
          </cell>
          <cell r="BA139">
            <v>1030.31</v>
          </cell>
          <cell r="BD139">
            <v>0</v>
          </cell>
          <cell r="BE139">
            <v>1030.31</v>
          </cell>
          <cell r="BH139">
            <v>0</v>
          </cell>
          <cell r="BI139">
            <v>1030.31</v>
          </cell>
          <cell r="BL139">
            <v>0</v>
          </cell>
          <cell r="BM139">
            <v>1030.31</v>
          </cell>
          <cell r="BP139">
            <v>0</v>
          </cell>
          <cell r="BQ139">
            <v>1030.31</v>
          </cell>
          <cell r="BT139">
            <v>0</v>
          </cell>
          <cell r="BU139">
            <v>1030.31</v>
          </cell>
          <cell r="BX139">
            <v>0</v>
          </cell>
          <cell r="BY139">
            <v>1030.31</v>
          </cell>
          <cell r="CB139">
            <v>0</v>
          </cell>
          <cell r="CC139">
            <v>1030.31</v>
          </cell>
          <cell r="CF139">
            <v>0</v>
          </cell>
          <cell r="CG139">
            <v>1030.31</v>
          </cell>
          <cell r="CJ139">
            <v>0</v>
          </cell>
          <cell r="CK139">
            <v>1030.31</v>
          </cell>
          <cell r="CN139">
            <v>0</v>
          </cell>
          <cell r="CO139">
            <v>1030.31</v>
          </cell>
          <cell r="CR139">
            <v>0</v>
          </cell>
          <cell r="CS139">
            <v>1030.31</v>
          </cell>
          <cell r="CV139">
            <v>0</v>
          </cell>
          <cell r="CW139">
            <v>1030.31</v>
          </cell>
          <cell r="CZ139">
            <v>0</v>
          </cell>
          <cell r="DA139">
            <v>1030.31</v>
          </cell>
          <cell r="DD139">
            <v>0</v>
          </cell>
          <cell r="DE139">
            <v>1030.31</v>
          </cell>
          <cell r="DH139">
            <v>0</v>
          </cell>
          <cell r="DI139">
            <v>1030.31</v>
          </cell>
          <cell r="DL139">
            <v>0</v>
          </cell>
          <cell r="DM139">
            <v>1030.31</v>
          </cell>
          <cell r="DP139">
            <v>0</v>
          </cell>
          <cell r="DQ139">
            <v>1030.31</v>
          </cell>
          <cell r="DT139">
            <v>0</v>
          </cell>
          <cell r="DU139">
            <v>1030.31</v>
          </cell>
          <cell r="DX139">
            <v>0</v>
          </cell>
          <cell r="DY139">
            <v>1030.31</v>
          </cell>
        </row>
        <row r="140">
          <cell r="C140" t="str">
            <v>7.1.11.10</v>
          </cell>
          <cell r="D140">
            <v>5213870</v>
          </cell>
          <cell r="E140" t="str">
            <v>SICRO SERVIÇO</v>
          </cell>
          <cell r="F140" t="str">
            <v>FORNECIMENTO E IMPLANTAÇÃO DE SUPORTE METÁLICO GALVANIZADO PARA PLACAS - 3,00 X 2,00 M</v>
          </cell>
          <cell r="G140" t="str">
            <v>UN</v>
          </cell>
          <cell r="H140">
            <v>0</v>
          </cell>
          <cell r="I140">
            <v>0</v>
          </cell>
          <cell r="L140">
            <v>0</v>
          </cell>
          <cell r="M140">
            <v>1229.1600000000001</v>
          </cell>
          <cell r="P140">
            <v>0</v>
          </cell>
          <cell r="Q140">
            <v>1229.1600000000001</v>
          </cell>
          <cell r="T140">
            <v>0</v>
          </cell>
          <cell r="U140">
            <v>1229.1600000000001</v>
          </cell>
          <cell r="X140">
            <v>0</v>
          </cell>
          <cell r="Y140">
            <v>1229.1600000000001</v>
          </cell>
          <cell r="AB140">
            <v>0</v>
          </cell>
          <cell r="AC140">
            <v>1229.1600000000001</v>
          </cell>
          <cell r="AF140">
            <v>0</v>
          </cell>
          <cell r="AG140">
            <v>1229.1600000000001</v>
          </cell>
          <cell r="AJ140">
            <v>0</v>
          </cell>
          <cell r="AK140">
            <v>1229.1600000000001</v>
          </cell>
          <cell r="AN140">
            <v>0</v>
          </cell>
          <cell r="AO140">
            <v>1229.1600000000001</v>
          </cell>
          <cell r="AR140">
            <v>0</v>
          </cell>
          <cell r="AS140">
            <v>1229.1600000000001</v>
          </cell>
          <cell r="AV140">
            <v>0</v>
          </cell>
          <cell r="AW140">
            <v>1229.1600000000001</v>
          </cell>
          <cell r="AZ140">
            <v>0</v>
          </cell>
          <cell r="BA140">
            <v>1229.1600000000001</v>
          </cell>
          <cell r="BD140">
            <v>0</v>
          </cell>
          <cell r="BE140">
            <v>1229.1600000000001</v>
          </cell>
          <cell r="BH140">
            <v>0</v>
          </cell>
          <cell r="BI140">
            <v>1229.1600000000001</v>
          </cell>
          <cell r="BL140">
            <v>0</v>
          </cell>
          <cell r="BM140">
            <v>1229.1600000000001</v>
          </cell>
          <cell r="BP140">
            <v>0</v>
          </cell>
          <cell r="BQ140">
            <v>1229.1600000000001</v>
          </cell>
          <cell r="BT140">
            <v>0</v>
          </cell>
          <cell r="BU140">
            <v>1229.1600000000001</v>
          </cell>
          <cell r="BX140">
            <v>0</v>
          </cell>
          <cell r="BY140">
            <v>1229.1600000000001</v>
          </cell>
          <cell r="CB140">
            <v>0</v>
          </cell>
          <cell r="CC140">
            <v>1229.1600000000001</v>
          </cell>
          <cell r="CF140">
            <v>0</v>
          </cell>
          <cell r="CG140">
            <v>1229.1600000000001</v>
          </cell>
          <cell r="CJ140">
            <v>0</v>
          </cell>
          <cell r="CK140">
            <v>1229.1600000000001</v>
          </cell>
          <cell r="CN140">
            <v>0</v>
          </cell>
          <cell r="CO140">
            <v>1229.1600000000001</v>
          </cell>
          <cell r="CR140">
            <v>0</v>
          </cell>
          <cell r="CS140">
            <v>1229.1600000000001</v>
          </cell>
          <cell r="CV140">
            <v>0</v>
          </cell>
          <cell r="CW140">
            <v>1229.1600000000001</v>
          </cell>
          <cell r="CZ140">
            <v>0</v>
          </cell>
          <cell r="DA140">
            <v>1229.1600000000001</v>
          </cell>
          <cell r="DD140">
            <v>0</v>
          </cell>
          <cell r="DE140">
            <v>1229.1600000000001</v>
          </cell>
          <cell r="DH140">
            <v>0</v>
          </cell>
          <cell r="DI140">
            <v>1229.1600000000001</v>
          </cell>
          <cell r="DL140">
            <v>0</v>
          </cell>
          <cell r="DM140">
            <v>1229.1600000000001</v>
          </cell>
          <cell r="DP140">
            <v>0</v>
          </cell>
          <cell r="DQ140">
            <v>1229.1600000000001</v>
          </cell>
          <cell r="DT140">
            <v>0</v>
          </cell>
          <cell r="DU140">
            <v>1229.1600000000001</v>
          </cell>
          <cell r="DX140">
            <v>0</v>
          </cell>
          <cell r="DY140">
            <v>1229.1600000000001</v>
          </cell>
        </row>
        <row r="141">
          <cell r="C141" t="str">
            <v>7.1.11.11</v>
          </cell>
          <cell r="D141">
            <v>5213871</v>
          </cell>
          <cell r="E141" t="str">
            <v>SICRO SERVIÇO</v>
          </cell>
          <cell r="F141" t="str">
            <v>FORNECIMENTO E IMPLANTAÇÃO DE SUPORTE METÁLICO GALVANIZADO PARA PLACAS - 4,00 X 2,00 M</v>
          </cell>
          <cell r="G141" t="str">
            <v>UN</v>
          </cell>
          <cell r="H141">
            <v>0</v>
          </cell>
          <cell r="I141">
            <v>0</v>
          </cell>
          <cell r="L141">
            <v>0</v>
          </cell>
          <cell r="M141">
            <v>1662.76</v>
          </cell>
          <cell r="P141">
            <v>0</v>
          </cell>
          <cell r="Q141">
            <v>1662.76</v>
          </cell>
          <cell r="T141">
            <v>0</v>
          </cell>
          <cell r="U141">
            <v>1662.76</v>
          </cell>
          <cell r="X141">
            <v>0</v>
          </cell>
          <cell r="Y141">
            <v>1662.76</v>
          </cell>
          <cell r="AB141">
            <v>0</v>
          </cell>
          <cell r="AC141">
            <v>1662.76</v>
          </cell>
          <cell r="AF141">
            <v>0</v>
          </cell>
          <cell r="AG141">
            <v>1662.76</v>
          </cell>
          <cell r="AJ141">
            <v>0</v>
          </cell>
          <cell r="AK141">
            <v>1662.76</v>
          </cell>
          <cell r="AN141">
            <v>0</v>
          </cell>
          <cell r="AO141">
            <v>1662.76</v>
          </cell>
          <cell r="AR141">
            <v>0</v>
          </cell>
          <cell r="AS141">
            <v>1662.76</v>
          </cell>
          <cell r="AV141">
            <v>0</v>
          </cell>
          <cell r="AW141">
            <v>1662.76</v>
          </cell>
          <cell r="AZ141">
            <v>0</v>
          </cell>
          <cell r="BA141">
            <v>1662.76</v>
          </cell>
          <cell r="BD141">
            <v>0</v>
          </cell>
          <cell r="BE141">
            <v>1662.76</v>
          </cell>
          <cell r="BH141">
            <v>0</v>
          </cell>
          <cell r="BI141">
            <v>1662.76</v>
          </cell>
          <cell r="BL141">
            <v>0</v>
          </cell>
          <cell r="BM141">
            <v>1662.76</v>
          </cell>
          <cell r="BP141">
            <v>0</v>
          </cell>
          <cell r="BQ141">
            <v>1662.76</v>
          </cell>
          <cell r="BT141">
            <v>0</v>
          </cell>
          <cell r="BU141">
            <v>1662.76</v>
          </cell>
          <cell r="BX141">
            <v>0</v>
          </cell>
          <cell r="BY141">
            <v>1662.76</v>
          </cell>
          <cell r="CB141">
            <v>0</v>
          </cell>
          <cell r="CC141">
            <v>1662.76</v>
          </cell>
          <cell r="CF141">
            <v>0</v>
          </cell>
          <cell r="CG141">
            <v>1662.76</v>
          </cell>
          <cell r="CJ141">
            <v>0</v>
          </cell>
          <cell r="CK141">
            <v>1662.76</v>
          </cell>
          <cell r="CN141">
            <v>0</v>
          </cell>
          <cell r="CO141">
            <v>1662.76</v>
          </cell>
          <cell r="CR141">
            <v>0</v>
          </cell>
          <cell r="CS141">
            <v>1662.76</v>
          </cell>
          <cell r="CV141">
            <v>0</v>
          </cell>
          <cell r="CW141">
            <v>1662.76</v>
          </cell>
          <cell r="CZ141">
            <v>0</v>
          </cell>
          <cell r="DA141">
            <v>1662.76</v>
          </cell>
          <cell r="DD141">
            <v>0</v>
          </cell>
          <cell r="DE141">
            <v>1662.76</v>
          </cell>
          <cell r="DH141">
            <v>0</v>
          </cell>
          <cell r="DI141">
            <v>1662.76</v>
          </cell>
          <cell r="DL141">
            <v>0</v>
          </cell>
          <cell r="DM141">
            <v>1662.76</v>
          </cell>
          <cell r="DP141">
            <v>0</v>
          </cell>
          <cell r="DQ141">
            <v>1662.76</v>
          </cell>
          <cell r="DT141">
            <v>0</v>
          </cell>
          <cell r="DU141">
            <v>1662.76</v>
          </cell>
          <cell r="DX141">
            <v>0</v>
          </cell>
          <cell r="DY141">
            <v>1662.76</v>
          </cell>
        </row>
        <row r="142">
          <cell r="C142" t="str">
            <v>7.1.11.12</v>
          </cell>
          <cell r="D142">
            <v>5213872</v>
          </cell>
          <cell r="E142" t="str">
            <v>SICRO SERVIÇO</v>
          </cell>
          <cell r="F142" t="str">
            <v>FORNECIMENTO E IMPLANTAÇÃO DE SUPORTE METÁLICO GALVANIZADO PARA PLACAS - 4,00 X 3,00 M</v>
          </cell>
          <cell r="G142" t="str">
            <v>UN</v>
          </cell>
          <cell r="H142">
            <v>0</v>
          </cell>
          <cell r="I142">
            <v>0</v>
          </cell>
          <cell r="L142">
            <v>0</v>
          </cell>
          <cell r="M142">
            <v>2299.2399999999998</v>
          </cell>
          <cell r="P142">
            <v>0</v>
          </cell>
          <cell r="Q142">
            <v>2299.2399999999998</v>
          </cell>
          <cell r="T142">
            <v>0</v>
          </cell>
          <cell r="U142">
            <v>2299.2399999999998</v>
          </cell>
          <cell r="X142">
            <v>0</v>
          </cell>
          <cell r="Y142">
            <v>2299.2399999999998</v>
          </cell>
          <cell r="AB142">
            <v>0</v>
          </cell>
          <cell r="AC142">
            <v>2299.2399999999998</v>
          </cell>
          <cell r="AF142">
            <v>0</v>
          </cell>
          <cell r="AG142">
            <v>2299.2399999999998</v>
          </cell>
          <cell r="AJ142">
            <v>0</v>
          </cell>
          <cell r="AK142">
            <v>2299.2399999999998</v>
          </cell>
          <cell r="AN142">
            <v>0</v>
          </cell>
          <cell r="AO142">
            <v>2299.2399999999998</v>
          </cell>
          <cell r="AR142">
            <v>0</v>
          </cell>
          <cell r="AS142">
            <v>2299.2399999999998</v>
          </cell>
          <cell r="AV142">
            <v>0</v>
          </cell>
          <cell r="AW142">
            <v>2299.2399999999998</v>
          </cell>
          <cell r="AZ142">
            <v>0</v>
          </cell>
          <cell r="BA142">
            <v>2299.2399999999998</v>
          </cell>
          <cell r="BD142">
            <v>0</v>
          </cell>
          <cell r="BE142">
            <v>2299.2399999999998</v>
          </cell>
          <cell r="BH142">
            <v>0</v>
          </cell>
          <cell r="BI142">
            <v>2299.2399999999998</v>
          </cell>
          <cell r="BL142">
            <v>0</v>
          </cell>
          <cell r="BM142">
            <v>2299.2399999999998</v>
          </cell>
          <cell r="BP142">
            <v>0</v>
          </cell>
          <cell r="BQ142">
            <v>2299.2399999999998</v>
          </cell>
          <cell r="BT142">
            <v>0</v>
          </cell>
          <cell r="BU142">
            <v>2299.2399999999998</v>
          </cell>
          <cell r="BX142">
            <v>0</v>
          </cell>
          <cell r="BY142">
            <v>2299.2399999999998</v>
          </cell>
          <cell r="CB142">
            <v>0</v>
          </cell>
          <cell r="CC142">
            <v>2299.2399999999998</v>
          </cell>
          <cell r="CF142">
            <v>0</v>
          </cell>
          <cell r="CG142">
            <v>2299.2399999999998</v>
          </cell>
          <cell r="CJ142">
            <v>0</v>
          </cell>
          <cell r="CK142">
            <v>2299.2399999999998</v>
          </cell>
          <cell r="CN142">
            <v>0</v>
          </cell>
          <cell r="CO142">
            <v>2299.2399999999998</v>
          </cell>
          <cell r="CR142">
            <v>0</v>
          </cell>
          <cell r="CS142">
            <v>2299.2399999999998</v>
          </cell>
          <cell r="CV142">
            <v>0</v>
          </cell>
          <cell r="CW142">
            <v>2299.2399999999998</v>
          </cell>
          <cell r="CZ142">
            <v>0</v>
          </cell>
          <cell r="DA142">
            <v>2299.2399999999998</v>
          </cell>
          <cell r="DD142">
            <v>0</v>
          </cell>
          <cell r="DE142">
            <v>2299.2399999999998</v>
          </cell>
          <cell r="DH142">
            <v>0</v>
          </cell>
          <cell r="DI142">
            <v>2299.2399999999998</v>
          </cell>
          <cell r="DL142">
            <v>0</v>
          </cell>
          <cell r="DM142">
            <v>2299.2399999999998</v>
          </cell>
          <cell r="DP142">
            <v>0</v>
          </cell>
          <cell r="DQ142">
            <v>2299.2399999999998</v>
          </cell>
          <cell r="DT142">
            <v>0</v>
          </cell>
          <cell r="DU142">
            <v>2299.2399999999998</v>
          </cell>
          <cell r="DX142">
            <v>0</v>
          </cell>
          <cell r="DY142">
            <v>2299.2399999999998</v>
          </cell>
        </row>
        <row r="143">
          <cell r="C143" t="str">
            <v>7.1.11.13</v>
          </cell>
          <cell r="D143">
            <v>5213800</v>
          </cell>
          <cell r="E143" t="str">
            <v>SICRO SERVIÇO</v>
          </cell>
          <cell r="F143" t="str">
            <v>PÓRTICO METÁLICO COM VÃO DE 17 M, VENTO DE 45 M/S, ÁREA DE EXPOSIÇÃO DE ATÉ 25,5 M², TENSÃO ADMISSÍVEL SOLO &gt; 200 KN/M² - AREIA EXTRAÍDA E BRITA PRODUZIDA</v>
          </cell>
          <cell r="G143" t="str">
            <v>UN</v>
          </cell>
          <cell r="H143">
            <v>19</v>
          </cell>
          <cell r="I143">
            <v>1166353.19</v>
          </cell>
          <cell r="L143">
            <v>0</v>
          </cell>
          <cell r="M143">
            <v>61387.01</v>
          </cell>
          <cell r="P143">
            <v>0</v>
          </cell>
          <cell r="Q143">
            <v>61387.01</v>
          </cell>
          <cell r="T143">
            <v>0</v>
          </cell>
          <cell r="U143">
            <v>61387.01</v>
          </cell>
          <cell r="X143">
            <v>0</v>
          </cell>
          <cell r="Y143">
            <v>61387.01</v>
          </cell>
          <cell r="AB143">
            <v>0</v>
          </cell>
          <cell r="AC143">
            <v>61387.01</v>
          </cell>
          <cell r="AF143">
            <v>0</v>
          </cell>
          <cell r="AG143">
            <v>61387.01</v>
          </cell>
          <cell r="AJ143">
            <v>0</v>
          </cell>
          <cell r="AK143">
            <v>61387.01</v>
          </cell>
          <cell r="AN143">
            <v>0</v>
          </cell>
          <cell r="AO143">
            <v>61387.01</v>
          </cell>
          <cell r="AR143">
            <v>0</v>
          </cell>
          <cell r="AS143">
            <v>61387.01</v>
          </cell>
          <cell r="AV143">
            <v>0</v>
          </cell>
          <cell r="AW143">
            <v>61387.01</v>
          </cell>
          <cell r="AZ143">
            <v>2</v>
          </cell>
          <cell r="BA143">
            <v>61387.01</v>
          </cell>
          <cell r="BD143">
            <v>17</v>
          </cell>
          <cell r="BE143">
            <v>61387.01</v>
          </cell>
          <cell r="BH143">
            <v>0</v>
          </cell>
          <cell r="BI143">
            <v>61387.01</v>
          </cell>
          <cell r="BL143">
            <v>0</v>
          </cell>
          <cell r="BM143">
            <v>61387.01</v>
          </cell>
          <cell r="BP143">
            <v>0</v>
          </cell>
          <cell r="BQ143">
            <v>61387.01</v>
          </cell>
          <cell r="BT143">
            <v>0</v>
          </cell>
          <cell r="BU143">
            <v>61387.01</v>
          </cell>
          <cell r="BX143">
            <v>0</v>
          </cell>
          <cell r="BY143">
            <v>61387.01</v>
          </cell>
          <cell r="CB143">
            <v>0</v>
          </cell>
          <cell r="CC143">
            <v>61387.01</v>
          </cell>
          <cell r="CF143">
            <v>0</v>
          </cell>
          <cell r="CG143">
            <v>61387.01</v>
          </cell>
          <cell r="CJ143">
            <v>0</v>
          </cell>
          <cell r="CK143">
            <v>61387.01</v>
          </cell>
          <cell r="CN143">
            <v>0</v>
          </cell>
          <cell r="CO143">
            <v>61387.01</v>
          </cell>
          <cell r="CR143">
            <v>0</v>
          </cell>
          <cell r="CS143">
            <v>61387.01</v>
          </cell>
          <cell r="CV143">
            <v>0</v>
          </cell>
          <cell r="CW143">
            <v>61387.01</v>
          </cell>
          <cell r="CZ143">
            <v>0</v>
          </cell>
          <cell r="DA143">
            <v>61387.01</v>
          </cell>
          <cell r="DD143">
            <v>0</v>
          </cell>
          <cell r="DE143">
            <v>61387.01</v>
          </cell>
          <cell r="DH143">
            <v>0</v>
          </cell>
          <cell r="DI143">
            <v>61387.01</v>
          </cell>
          <cell r="DL143">
            <v>0</v>
          </cell>
          <cell r="DM143">
            <v>61387.01</v>
          </cell>
          <cell r="DP143">
            <v>0</v>
          </cell>
          <cell r="DQ143">
            <v>61387.01</v>
          </cell>
          <cell r="DT143">
            <v>0</v>
          </cell>
          <cell r="DU143">
            <v>61387.01</v>
          </cell>
          <cell r="DX143">
            <v>0</v>
          </cell>
          <cell r="DY143">
            <v>61387.01</v>
          </cell>
        </row>
        <row r="144">
          <cell r="C144" t="str">
            <v>7.1.11.14</v>
          </cell>
          <cell r="D144">
            <v>5213799</v>
          </cell>
          <cell r="E144" t="str">
            <v>SICRO SERVIÇO</v>
          </cell>
          <cell r="F144" t="str">
            <v>PÓRTICO METÁLICO COM VÃO DE 15,9 M, VENTO DE 45 M/S, ÁREA DE EXPOSIÇÃO DE ATÉ 23,85 M², TENSÃO ADMISSÍVEL SOLO &gt; 200 KN/M² - AREIA EXTRAÍDA E BRITA PRODUZIDA</v>
          </cell>
          <cell r="G144" t="str">
            <v>UN</v>
          </cell>
          <cell r="H144">
            <v>0</v>
          </cell>
          <cell r="I144">
            <v>0</v>
          </cell>
          <cell r="L144">
            <v>0</v>
          </cell>
          <cell r="M144">
            <v>57066.400000000001</v>
          </cell>
          <cell r="P144">
            <v>0</v>
          </cell>
          <cell r="Q144">
            <v>57066.400000000001</v>
          </cell>
          <cell r="T144">
            <v>0</v>
          </cell>
          <cell r="U144">
            <v>57066.400000000001</v>
          </cell>
          <cell r="X144">
            <v>0</v>
          </cell>
          <cell r="Y144">
            <v>57066.400000000001</v>
          </cell>
          <cell r="AB144">
            <v>0</v>
          </cell>
          <cell r="AC144">
            <v>57066.400000000001</v>
          </cell>
          <cell r="AF144">
            <v>0</v>
          </cell>
          <cell r="AG144">
            <v>57066.400000000001</v>
          </cell>
          <cell r="AJ144">
            <v>0</v>
          </cell>
          <cell r="AK144">
            <v>57066.400000000001</v>
          </cell>
          <cell r="AN144">
            <v>0</v>
          </cell>
          <cell r="AO144">
            <v>57066.400000000001</v>
          </cell>
          <cell r="AR144">
            <v>0</v>
          </cell>
          <cell r="AS144">
            <v>57066.400000000001</v>
          </cell>
          <cell r="AV144">
            <v>0</v>
          </cell>
          <cell r="AW144">
            <v>57066.400000000001</v>
          </cell>
          <cell r="AZ144">
            <v>0</v>
          </cell>
          <cell r="BA144">
            <v>57066.400000000001</v>
          </cell>
          <cell r="BD144">
            <v>0</v>
          </cell>
          <cell r="BE144">
            <v>57066.400000000001</v>
          </cell>
          <cell r="BH144">
            <v>0</v>
          </cell>
          <cell r="BI144">
            <v>57066.400000000001</v>
          </cell>
          <cell r="BL144">
            <v>0</v>
          </cell>
          <cell r="BM144">
            <v>57066.400000000001</v>
          </cell>
          <cell r="BP144">
            <v>0</v>
          </cell>
          <cell r="BQ144">
            <v>57066.400000000001</v>
          </cell>
          <cell r="BT144">
            <v>0</v>
          </cell>
          <cell r="BU144">
            <v>57066.400000000001</v>
          </cell>
          <cell r="BX144">
            <v>0</v>
          </cell>
          <cell r="BY144">
            <v>57066.400000000001</v>
          </cell>
          <cell r="CB144">
            <v>0</v>
          </cell>
          <cell r="CC144">
            <v>57066.400000000001</v>
          </cell>
          <cell r="CF144">
            <v>0</v>
          </cell>
          <cell r="CG144">
            <v>57066.400000000001</v>
          </cell>
          <cell r="CJ144">
            <v>0</v>
          </cell>
          <cell r="CK144">
            <v>57066.400000000001</v>
          </cell>
          <cell r="CN144">
            <v>0</v>
          </cell>
          <cell r="CO144">
            <v>57066.400000000001</v>
          </cell>
          <cell r="CR144">
            <v>0</v>
          </cell>
          <cell r="CS144">
            <v>57066.400000000001</v>
          </cell>
          <cell r="CV144">
            <v>0</v>
          </cell>
          <cell r="CW144">
            <v>57066.400000000001</v>
          </cell>
          <cell r="CZ144">
            <v>0</v>
          </cell>
          <cell r="DA144">
            <v>57066.400000000001</v>
          </cell>
          <cell r="DD144">
            <v>0</v>
          </cell>
          <cell r="DE144">
            <v>57066.400000000001</v>
          </cell>
          <cell r="DH144">
            <v>0</v>
          </cell>
          <cell r="DI144">
            <v>57066.400000000001</v>
          </cell>
          <cell r="DL144">
            <v>0</v>
          </cell>
          <cell r="DM144">
            <v>57066.400000000001</v>
          </cell>
          <cell r="DP144">
            <v>0</v>
          </cell>
          <cell r="DQ144">
            <v>57066.400000000001</v>
          </cell>
          <cell r="DT144">
            <v>0</v>
          </cell>
          <cell r="DU144">
            <v>57066.400000000001</v>
          </cell>
          <cell r="DX144">
            <v>0</v>
          </cell>
          <cell r="DY144">
            <v>57066.400000000001</v>
          </cell>
        </row>
        <row r="145">
          <cell r="C145" t="str">
            <v>7.1.11.15</v>
          </cell>
          <cell r="D145">
            <v>5213769</v>
          </cell>
          <cell r="E145" t="str">
            <v>SICRO SERVIÇO</v>
          </cell>
          <cell r="F145" t="str">
            <v>SEMIPÓRTICO METÁLICO COM VÃO DE 8,3 M, VENTO DE 45 M/S, ÁREA DE EXPOSIÇÃO DE ATÉ 12,45 M², TENSÃO ADMISSÍVEL SOLO &gt; 200 KN/M² - AREIA E BRITA COMERCIAIS</v>
          </cell>
          <cell r="G145" t="str">
            <v>UN</v>
          </cell>
          <cell r="H145">
            <v>12</v>
          </cell>
          <cell r="I145">
            <v>415719.24</v>
          </cell>
          <cell r="L145">
            <v>0</v>
          </cell>
          <cell r="M145">
            <v>34643.269999999997</v>
          </cell>
          <cell r="P145">
            <v>0</v>
          </cell>
          <cell r="Q145">
            <v>34643.269999999997</v>
          </cell>
          <cell r="T145">
            <v>0</v>
          </cell>
          <cell r="U145">
            <v>34643.269999999997</v>
          </cell>
          <cell r="X145">
            <v>0</v>
          </cell>
          <cell r="Y145">
            <v>34643.269999999997</v>
          </cell>
          <cell r="AB145">
            <v>0</v>
          </cell>
          <cell r="AC145">
            <v>34643.269999999997</v>
          </cell>
          <cell r="AF145">
            <v>0</v>
          </cell>
          <cell r="AG145">
            <v>34643.269999999997</v>
          </cell>
          <cell r="AJ145">
            <v>0</v>
          </cell>
          <cell r="AK145">
            <v>34643.269999999997</v>
          </cell>
          <cell r="AN145">
            <v>0</v>
          </cell>
          <cell r="AO145">
            <v>34643.269999999997</v>
          </cell>
          <cell r="AR145">
            <v>0</v>
          </cell>
          <cell r="AS145">
            <v>34643.269999999997</v>
          </cell>
          <cell r="AV145">
            <v>0</v>
          </cell>
          <cell r="AW145">
            <v>34643.269999999997</v>
          </cell>
          <cell r="AZ145">
            <v>1</v>
          </cell>
          <cell r="BA145">
            <v>34643.269999999997</v>
          </cell>
          <cell r="BD145">
            <v>9</v>
          </cell>
          <cell r="BE145">
            <v>34643.269999999997</v>
          </cell>
          <cell r="BH145">
            <v>0</v>
          </cell>
          <cell r="BI145">
            <v>34643.269999999997</v>
          </cell>
          <cell r="BL145">
            <v>2</v>
          </cell>
          <cell r="BM145">
            <v>34643.269999999997</v>
          </cell>
          <cell r="BP145">
            <v>0</v>
          </cell>
          <cell r="BQ145">
            <v>34643.269999999997</v>
          </cell>
          <cell r="BT145">
            <v>0</v>
          </cell>
          <cell r="BU145">
            <v>34643.269999999997</v>
          </cell>
          <cell r="BX145">
            <v>0</v>
          </cell>
          <cell r="BY145">
            <v>34643.269999999997</v>
          </cell>
          <cell r="CB145">
            <v>0</v>
          </cell>
          <cell r="CC145">
            <v>34643.269999999997</v>
          </cell>
          <cell r="CF145">
            <v>0</v>
          </cell>
          <cell r="CG145">
            <v>34643.269999999997</v>
          </cell>
          <cell r="CJ145">
            <v>0</v>
          </cell>
          <cell r="CK145">
            <v>34643.269999999997</v>
          </cell>
          <cell r="CN145">
            <v>0</v>
          </cell>
          <cell r="CO145">
            <v>34643.269999999997</v>
          </cell>
          <cell r="CR145">
            <v>0</v>
          </cell>
          <cell r="CS145">
            <v>34643.269999999997</v>
          </cell>
          <cell r="CV145">
            <v>0</v>
          </cell>
          <cell r="CW145">
            <v>34643.269999999997</v>
          </cell>
          <cell r="CZ145">
            <v>0</v>
          </cell>
          <cell r="DA145">
            <v>34643.269999999997</v>
          </cell>
          <cell r="DD145">
            <v>0</v>
          </cell>
          <cell r="DE145">
            <v>34643.269999999997</v>
          </cell>
          <cell r="DH145">
            <v>0</v>
          </cell>
          <cell r="DI145">
            <v>34643.269999999997</v>
          </cell>
          <cell r="DL145">
            <v>0</v>
          </cell>
          <cell r="DM145">
            <v>34643.269999999997</v>
          </cell>
          <cell r="DP145">
            <v>0</v>
          </cell>
          <cell r="DQ145">
            <v>34643.269999999997</v>
          </cell>
          <cell r="DT145">
            <v>0</v>
          </cell>
          <cell r="DU145">
            <v>34643.269999999997</v>
          </cell>
          <cell r="DX145">
            <v>0</v>
          </cell>
          <cell r="DY145">
            <v>34643.269999999997</v>
          </cell>
        </row>
        <row r="146">
          <cell r="C146" t="str">
            <v>7.1.11.16</v>
          </cell>
          <cell r="D146">
            <v>5301061</v>
          </cell>
          <cell r="E146" t="str">
            <v>SICRO SERVIÇO</v>
          </cell>
          <cell r="F146" t="str">
            <v>FORNECIMENTO E IMPLANTAÇÃO DE SUPORTE SIMPLES EM MADEIRA COM TRAVESSA PARA PLACA DE SINALIZAÇÃO NÁUTICA EM MARGEM - ALTURA TOTAL DE 4 M</v>
          </cell>
          <cell r="G146" t="str">
            <v>UN</v>
          </cell>
          <cell r="H146">
            <v>189</v>
          </cell>
          <cell r="I146">
            <v>24290.28</v>
          </cell>
          <cell r="L146">
            <v>0</v>
          </cell>
          <cell r="M146">
            <v>128.52000000000001</v>
          </cell>
          <cell r="P146">
            <v>0</v>
          </cell>
          <cell r="Q146">
            <v>128.52000000000001</v>
          </cell>
          <cell r="T146">
            <v>0</v>
          </cell>
          <cell r="U146">
            <v>128.52000000000001</v>
          </cell>
          <cell r="X146">
            <v>0</v>
          </cell>
          <cell r="Y146">
            <v>128.52000000000001</v>
          </cell>
          <cell r="AB146">
            <v>0</v>
          </cell>
          <cell r="AC146">
            <v>128.52000000000001</v>
          </cell>
          <cell r="AF146">
            <v>0</v>
          </cell>
          <cell r="AG146">
            <v>128.52000000000001</v>
          </cell>
          <cell r="AJ146">
            <v>0</v>
          </cell>
          <cell r="AK146">
            <v>128.52000000000001</v>
          </cell>
          <cell r="AN146">
            <v>0</v>
          </cell>
          <cell r="AO146">
            <v>128.52000000000001</v>
          </cell>
          <cell r="AR146">
            <v>0</v>
          </cell>
          <cell r="AS146">
            <v>128.52000000000001</v>
          </cell>
          <cell r="AV146">
            <v>0</v>
          </cell>
          <cell r="AW146">
            <v>128.52000000000001</v>
          </cell>
          <cell r="AZ146">
            <v>15</v>
          </cell>
          <cell r="BA146">
            <v>128.52000000000001</v>
          </cell>
          <cell r="BD146">
            <v>155</v>
          </cell>
          <cell r="BE146">
            <v>128.52000000000001</v>
          </cell>
          <cell r="BH146">
            <v>0</v>
          </cell>
          <cell r="BI146">
            <v>128.52000000000001</v>
          </cell>
          <cell r="BL146">
            <v>19</v>
          </cell>
          <cell r="BM146">
            <v>128.52000000000001</v>
          </cell>
          <cell r="BP146">
            <v>0</v>
          </cell>
          <cell r="BQ146">
            <v>128.52000000000001</v>
          </cell>
          <cell r="BT146">
            <v>0</v>
          </cell>
          <cell r="BU146">
            <v>128.52000000000001</v>
          </cell>
          <cell r="BX146">
            <v>0</v>
          </cell>
          <cell r="BY146">
            <v>128.52000000000001</v>
          </cell>
          <cell r="CB146">
            <v>0</v>
          </cell>
          <cell r="CC146">
            <v>128.52000000000001</v>
          </cell>
          <cell r="CF146">
            <v>0</v>
          </cell>
          <cell r="CG146">
            <v>128.52000000000001</v>
          </cell>
          <cell r="CJ146">
            <v>0</v>
          </cell>
          <cell r="CK146">
            <v>128.52000000000001</v>
          </cell>
          <cell r="CN146">
            <v>0</v>
          </cell>
          <cell r="CO146">
            <v>128.52000000000001</v>
          </cell>
          <cell r="CR146">
            <v>0</v>
          </cell>
          <cell r="CS146">
            <v>128.52000000000001</v>
          </cell>
          <cell r="CV146">
            <v>0</v>
          </cell>
          <cell r="CW146">
            <v>128.52000000000001</v>
          </cell>
          <cell r="CZ146">
            <v>0</v>
          </cell>
          <cell r="DA146">
            <v>128.52000000000001</v>
          </cell>
          <cell r="DD146">
            <v>0</v>
          </cell>
          <cell r="DE146">
            <v>128.52000000000001</v>
          </cell>
          <cell r="DH146">
            <v>0</v>
          </cell>
          <cell r="DI146">
            <v>128.52000000000001</v>
          </cell>
          <cell r="DL146">
            <v>0</v>
          </cell>
          <cell r="DM146">
            <v>128.52000000000001</v>
          </cell>
          <cell r="DP146">
            <v>0</v>
          </cell>
          <cell r="DQ146">
            <v>128.52000000000001</v>
          </cell>
          <cell r="DT146">
            <v>0</v>
          </cell>
          <cell r="DU146">
            <v>128.52000000000001</v>
          </cell>
          <cell r="DX146">
            <v>0</v>
          </cell>
          <cell r="DY146">
            <v>128.52000000000001</v>
          </cell>
        </row>
        <row r="147">
          <cell r="C147" t="str">
            <v>7.1.11.17</v>
          </cell>
          <cell r="D147">
            <v>5301063</v>
          </cell>
          <cell r="E147" t="str">
            <v>SICRO SERVIÇO</v>
          </cell>
          <cell r="F147" t="str">
            <v>FORNECIMENTO E IMPLANTAÇÃO DE SUPORTE SIMPLES EM MADEIRA COM TRAVESSA PARA PLACA DE SINALIZAÇÃO NÁUTICA EM MARGEM - ALTURA TOTAL DE 5,5 M</v>
          </cell>
          <cell r="G147" t="str">
            <v>UN</v>
          </cell>
          <cell r="H147">
            <v>123</v>
          </cell>
          <cell r="I147">
            <v>31119</v>
          </cell>
          <cell r="L147">
            <v>0</v>
          </cell>
          <cell r="M147">
            <v>253</v>
          </cell>
          <cell r="P147">
            <v>0</v>
          </cell>
          <cell r="Q147">
            <v>253</v>
          </cell>
          <cell r="T147">
            <v>0</v>
          </cell>
          <cell r="U147">
            <v>253</v>
          </cell>
          <cell r="X147">
            <v>0</v>
          </cell>
          <cell r="Y147">
            <v>253</v>
          </cell>
          <cell r="AB147">
            <v>0</v>
          </cell>
          <cell r="AC147">
            <v>253</v>
          </cell>
          <cell r="AF147">
            <v>0</v>
          </cell>
          <cell r="AG147">
            <v>253</v>
          </cell>
          <cell r="AJ147">
            <v>0</v>
          </cell>
          <cell r="AK147">
            <v>253</v>
          </cell>
          <cell r="AN147">
            <v>0</v>
          </cell>
          <cell r="AO147">
            <v>253</v>
          </cell>
          <cell r="AR147">
            <v>0</v>
          </cell>
          <cell r="AS147">
            <v>253</v>
          </cell>
          <cell r="AV147">
            <v>0</v>
          </cell>
          <cell r="AW147">
            <v>253</v>
          </cell>
          <cell r="AZ147">
            <v>10</v>
          </cell>
          <cell r="BA147">
            <v>253</v>
          </cell>
          <cell r="BD147">
            <v>98</v>
          </cell>
          <cell r="BE147">
            <v>253</v>
          </cell>
          <cell r="BH147">
            <v>0</v>
          </cell>
          <cell r="BI147">
            <v>253</v>
          </cell>
          <cell r="BL147">
            <v>15</v>
          </cell>
          <cell r="BM147">
            <v>253</v>
          </cell>
          <cell r="BP147">
            <v>0</v>
          </cell>
          <cell r="BQ147">
            <v>253</v>
          </cell>
          <cell r="BT147">
            <v>0</v>
          </cell>
          <cell r="BU147">
            <v>253</v>
          </cell>
          <cell r="BX147">
            <v>0</v>
          </cell>
          <cell r="BY147">
            <v>253</v>
          </cell>
          <cell r="CB147">
            <v>0</v>
          </cell>
          <cell r="CC147">
            <v>253</v>
          </cell>
          <cell r="CF147">
            <v>0</v>
          </cell>
          <cell r="CG147">
            <v>253</v>
          </cell>
          <cell r="CJ147">
            <v>0</v>
          </cell>
          <cell r="CK147">
            <v>253</v>
          </cell>
          <cell r="CN147">
            <v>0</v>
          </cell>
          <cell r="CO147">
            <v>253</v>
          </cell>
          <cell r="CR147">
            <v>0</v>
          </cell>
          <cell r="CS147">
            <v>253</v>
          </cell>
          <cell r="CV147">
            <v>0</v>
          </cell>
          <cell r="CW147">
            <v>253</v>
          </cell>
          <cell r="CZ147">
            <v>0</v>
          </cell>
          <cell r="DA147">
            <v>253</v>
          </cell>
          <cell r="DD147">
            <v>0</v>
          </cell>
          <cell r="DE147">
            <v>253</v>
          </cell>
          <cell r="DH147">
            <v>0</v>
          </cell>
          <cell r="DI147">
            <v>253</v>
          </cell>
          <cell r="DL147">
            <v>0</v>
          </cell>
          <cell r="DM147">
            <v>253</v>
          </cell>
          <cell r="DP147">
            <v>0</v>
          </cell>
          <cell r="DQ147">
            <v>253</v>
          </cell>
          <cell r="DT147">
            <v>0</v>
          </cell>
          <cell r="DU147">
            <v>253</v>
          </cell>
          <cell r="DX147">
            <v>0</v>
          </cell>
          <cell r="DY147">
            <v>253</v>
          </cell>
        </row>
        <row r="148">
          <cell r="C148" t="str">
            <v>7.1.11.18</v>
          </cell>
          <cell r="D148">
            <v>5213364</v>
          </cell>
          <cell r="E148" t="str">
            <v>SICRO SERVIÇO</v>
          </cell>
          <cell r="F148" t="str">
            <v>REMOÇÃO DE PLACA DE SINALIZAÇÃO</v>
          </cell>
          <cell r="G148" t="str">
            <v>M²</v>
          </cell>
          <cell r="H148">
            <v>0</v>
          </cell>
          <cell r="I148">
            <v>0</v>
          </cell>
          <cell r="L148">
            <v>0</v>
          </cell>
          <cell r="M148">
            <v>13.56</v>
          </cell>
          <cell r="P148">
            <v>0</v>
          </cell>
          <cell r="Q148">
            <v>13.56</v>
          </cell>
          <cell r="T148">
            <v>0</v>
          </cell>
          <cell r="U148">
            <v>13.56</v>
          </cell>
          <cell r="X148">
            <v>0</v>
          </cell>
          <cell r="Y148">
            <v>13.56</v>
          </cell>
          <cell r="AB148">
            <v>0</v>
          </cell>
          <cell r="AC148">
            <v>13.56</v>
          </cell>
          <cell r="AF148">
            <v>0</v>
          </cell>
          <cell r="AG148">
            <v>13.56</v>
          </cell>
          <cell r="AJ148">
            <v>0</v>
          </cell>
          <cell r="AK148">
            <v>13.56</v>
          </cell>
          <cell r="AN148">
            <v>0</v>
          </cell>
          <cell r="AO148">
            <v>13.56</v>
          </cell>
          <cell r="AR148">
            <v>0</v>
          </cell>
          <cell r="AS148">
            <v>13.56</v>
          </cell>
          <cell r="AV148">
            <v>0</v>
          </cell>
          <cell r="AW148">
            <v>13.56</v>
          </cell>
          <cell r="AZ148">
            <v>0</v>
          </cell>
          <cell r="BA148">
            <v>13.56</v>
          </cell>
          <cell r="BD148">
            <v>0</v>
          </cell>
          <cell r="BE148">
            <v>13.56</v>
          </cell>
          <cell r="BH148">
            <v>0</v>
          </cell>
          <cell r="BI148">
            <v>13.56</v>
          </cell>
          <cell r="BL148">
            <v>0</v>
          </cell>
          <cell r="BM148">
            <v>13.56</v>
          </cell>
          <cell r="BP148">
            <v>0</v>
          </cell>
          <cell r="BQ148">
            <v>13.56</v>
          </cell>
          <cell r="BT148">
            <v>0</v>
          </cell>
          <cell r="BU148">
            <v>13.56</v>
          </cell>
          <cell r="BX148">
            <v>0</v>
          </cell>
          <cell r="BY148">
            <v>13.56</v>
          </cell>
          <cell r="CB148">
            <v>0</v>
          </cell>
          <cell r="CC148">
            <v>13.56</v>
          </cell>
          <cell r="CF148">
            <v>0</v>
          </cell>
          <cell r="CG148">
            <v>13.56</v>
          </cell>
          <cell r="CJ148">
            <v>0</v>
          </cell>
          <cell r="CK148">
            <v>13.56</v>
          </cell>
          <cell r="CN148">
            <v>0</v>
          </cell>
          <cell r="CO148">
            <v>13.56</v>
          </cell>
          <cell r="CR148">
            <v>0</v>
          </cell>
          <cell r="CS148">
            <v>13.56</v>
          </cell>
          <cell r="CV148">
            <v>0</v>
          </cell>
          <cell r="CW148">
            <v>13.56</v>
          </cell>
          <cell r="CZ148">
            <v>0</v>
          </cell>
          <cell r="DA148">
            <v>13.56</v>
          </cell>
          <cell r="DD148">
            <v>0</v>
          </cell>
          <cell r="DE148">
            <v>13.56</v>
          </cell>
          <cell r="DH148">
            <v>0</v>
          </cell>
          <cell r="DI148">
            <v>13.56</v>
          </cell>
          <cell r="DL148">
            <v>0</v>
          </cell>
          <cell r="DM148">
            <v>13.56</v>
          </cell>
          <cell r="DP148">
            <v>0</v>
          </cell>
          <cell r="DQ148">
            <v>13.56</v>
          </cell>
          <cell r="DT148">
            <v>0</v>
          </cell>
          <cell r="DU148">
            <v>13.56</v>
          </cell>
          <cell r="DX148">
            <v>0</v>
          </cell>
          <cell r="DY148">
            <v>13.56</v>
          </cell>
        </row>
        <row r="149">
          <cell r="C149" t="str">
            <v>7.1.11.19</v>
          </cell>
          <cell r="D149">
            <v>5213678</v>
          </cell>
          <cell r="E149" t="str">
            <v>SICRO SERVIÇO</v>
          </cell>
          <cell r="F149" t="str">
            <v>REMOÇÃO DA ESTRUTURA DE PÓRTICO METÁLICO COM VÃO DE 22,6 M</v>
          </cell>
          <cell r="G149" t="str">
            <v>UN</v>
          </cell>
          <cell r="H149">
            <v>0</v>
          </cell>
          <cell r="I149">
            <v>0</v>
          </cell>
          <cell r="L149">
            <v>0</v>
          </cell>
          <cell r="M149">
            <v>284.26</v>
          </cell>
          <cell r="P149">
            <v>0</v>
          </cell>
          <cell r="Q149">
            <v>284.26</v>
          </cell>
          <cell r="T149">
            <v>0</v>
          </cell>
          <cell r="U149">
            <v>284.26</v>
          </cell>
          <cell r="X149">
            <v>0</v>
          </cell>
          <cell r="Y149">
            <v>284.26</v>
          </cell>
          <cell r="AB149">
            <v>0</v>
          </cell>
          <cell r="AC149">
            <v>284.26</v>
          </cell>
          <cell r="AF149">
            <v>0</v>
          </cell>
          <cell r="AG149">
            <v>284.26</v>
          </cell>
          <cell r="AJ149">
            <v>0</v>
          </cell>
          <cell r="AK149">
            <v>284.26</v>
          </cell>
          <cell r="AN149">
            <v>0</v>
          </cell>
          <cell r="AO149">
            <v>284.26</v>
          </cell>
          <cell r="AR149">
            <v>0</v>
          </cell>
          <cell r="AS149">
            <v>284.26</v>
          </cell>
          <cell r="AV149">
            <v>0</v>
          </cell>
          <cell r="AW149">
            <v>284.26</v>
          </cell>
          <cell r="AZ149">
            <v>0</v>
          </cell>
          <cell r="BA149">
            <v>284.26</v>
          </cell>
          <cell r="BD149">
            <v>0</v>
          </cell>
          <cell r="BE149">
            <v>284.26</v>
          </cell>
          <cell r="BH149">
            <v>0</v>
          </cell>
          <cell r="BI149">
            <v>284.26</v>
          </cell>
          <cell r="BL149">
            <v>0</v>
          </cell>
          <cell r="BM149">
            <v>284.26</v>
          </cell>
          <cell r="BP149">
            <v>0</v>
          </cell>
          <cell r="BQ149">
            <v>284.26</v>
          </cell>
          <cell r="BT149">
            <v>0</v>
          </cell>
          <cell r="BU149">
            <v>284.26</v>
          </cell>
          <cell r="BX149">
            <v>0</v>
          </cell>
          <cell r="BY149">
            <v>284.26</v>
          </cell>
          <cell r="CB149">
            <v>0</v>
          </cell>
          <cell r="CC149">
            <v>284.26</v>
          </cell>
          <cell r="CF149">
            <v>0</v>
          </cell>
          <cell r="CG149">
            <v>284.26</v>
          </cell>
          <cell r="CJ149">
            <v>0</v>
          </cell>
          <cell r="CK149">
            <v>284.26</v>
          </cell>
          <cell r="CN149">
            <v>0</v>
          </cell>
          <cell r="CO149">
            <v>284.26</v>
          </cell>
          <cell r="CR149">
            <v>0</v>
          </cell>
          <cell r="CS149">
            <v>284.26</v>
          </cell>
          <cell r="CV149">
            <v>0</v>
          </cell>
          <cell r="CW149">
            <v>284.26</v>
          </cell>
          <cell r="CZ149">
            <v>0</v>
          </cell>
          <cell r="DA149">
            <v>284.26</v>
          </cell>
          <cell r="DD149">
            <v>0</v>
          </cell>
          <cell r="DE149">
            <v>284.26</v>
          </cell>
          <cell r="DH149">
            <v>0</v>
          </cell>
          <cell r="DI149">
            <v>284.26</v>
          </cell>
          <cell r="DL149">
            <v>0</v>
          </cell>
          <cell r="DM149">
            <v>284.26</v>
          </cell>
          <cell r="DP149">
            <v>0</v>
          </cell>
          <cell r="DQ149">
            <v>284.26</v>
          </cell>
          <cell r="DT149">
            <v>0</v>
          </cell>
          <cell r="DU149">
            <v>284.26</v>
          </cell>
          <cell r="DX149">
            <v>0</v>
          </cell>
          <cell r="DY149">
            <v>284.26</v>
          </cell>
        </row>
        <row r="150">
          <cell r="C150" t="str">
            <v>7.1.11.20</v>
          </cell>
          <cell r="D150">
            <v>5213665</v>
          </cell>
          <cell r="E150" t="str">
            <v>SICRO SERVIÇO</v>
          </cell>
          <cell r="F150" t="str">
            <v>REMOÇÃO DA ESTRUTURA DE SEMIPÓRTICO METÁLICO COM VÃO DE 8,3 M</v>
          </cell>
          <cell r="G150" t="str">
            <v>UN</v>
          </cell>
          <cell r="H150">
            <v>7</v>
          </cell>
          <cell r="I150">
            <v>931.98</v>
          </cell>
          <cell r="L150">
            <v>0</v>
          </cell>
          <cell r="M150">
            <v>133.13999999999999</v>
          </cell>
          <cell r="P150">
            <v>0</v>
          </cell>
          <cell r="Q150">
            <v>133.13999999999999</v>
          </cell>
          <cell r="T150">
            <v>0</v>
          </cell>
          <cell r="U150">
            <v>133.13999999999999</v>
          </cell>
          <cell r="X150">
            <v>0</v>
          </cell>
          <cell r="Y150">
            <v>133.13999999999999</v>
          </cell>
          <cell r="AB150">
            <v>0</v>
          </cell>
          <cell r="AC150">
            <v>133.13999999999999</v>
          </cell>
          <cell r="AF150">
            <v>0</v>
          </cell>
          <cell r="AG150">
            <v>133.13999999999999</v>
          </cell>
          <cell r="AJ150">
            <v>0</v>
          </cell>
          <cell r="AK150">
            <v>133.13999999999999</v>
          </cell>
          <cell r="AN150">
            <v>0</v>
          </cell>
          <cell r="AO150">
            <v>133.13999999999999</v>
          </cell>
          <cell r="AR150">
            <v>0</v>
          </cell>
          <cell r="AS150">
            <v>133.13999999999999</v>
          </cell>
          <cell r="AV150">
            <v>0</v>
          </cell>
          <cell r="AW150">
            <v>133.13999999999999</v>
          </cell>
          <cell r="AZ150">
            <v>1</v>
          </cell>
          <cell r="BA150">
            <v>133.13999999999999</v>
          </cell>
          <cell r="BD150">
            <v>5</v>
          </cell>
          <cell r="BE150">
            <v>133.13999999999999</v>
          </cell>
          <cell r="BH150">
            <v>0</v>
          </cell>
          <cell r="BI150">
            <v>133.13999999999999</v>
          </cell>
          <cell r="BL150">
            <v>1</v>
          </cell>
          <cell r="BM150">
            <v>133.13999999999999</v>
          </cell>
          <cell r="BP150">
            <v>0</v>
          </cell>
          <cell r="BQ150">
            <v>133.13999999999999</v>
          </cell>
          <cell r="BT150">
            <v>0</v>
          </cell>
          <cell r="BU150">
            <v>133.13999999999999</v>
          </cell>
          <cell r="BX150">
            <v>0</v>
          </cell>
          <cell r="BY150">
            <v>133.13999999999999</v>
          </cell>
          <cell r="CB150">
            <v>0</v>
          </cell>
          <cell r="CC150">
            <v>133.13999999999999</v>
          </cell>
          <cell r="CF150">
            <v>0</v>
          </cell>
          <cell r="CG150">
            <v>133.13999999999999</v>
          </cell>
          <cell r="CJ150">
            <v>0</v>
          </cell>
          <cell r="CK150">
            <v>133.13999999999999</v>
          </cell>
          <cell r="CN150">
            <v>0</v>
          </cell>
          <cell r="CO150">
            <v>133.13999999999999</v>
          </cell>
          <cell r="CR150">
            <v>0</v>
          </cell>
          <cell r="CS150">
            <v>133.13999999999999</v>
          </cell>
          <cell r="CV150">
            <v>0</v>
          </cell>
          <cell r="CW150">
            <v>133.13999999999999</v>
          </cell>
          <cell r="CZ150">
            <v>0</v>
          </cell>
          <cell r="DA150">
            <v>133.13999999999999</v>
          </cell>
          <cell r="DD150">
            <v>0</v>
          </cell>
          <cell r="DE150">
            <v>133.13999999999999</v>
          </cell>
          <cell r="DH150">
            <v>0</v>
          </cell>
          <cell r="DI150">
            <v>133.13999999999999</v>
          </cell>
          <cell r="DL150">
            <v>0</v>
          </cell>
          <cell r="DM150">
            <v>133.13999999999999</v>
          </cell>
          <cell r="DP150">
            <v>0</v>
          </cell>
          <cell r="DQ150">
            <v>133.13999999999999</v>
          </cell>
          <cell r="DT150">
            <v>0</v>
          </cell>
          <cell r="DU150">
            <v>133.13999999999999</v>
          </cell>
          <cell r="DX150">
            <v>0</v>
          </cell>
          <cell r="DY150">
            <v>133.13999999999999</v>
          </cell>
        </row>
        <row r="151">
          <cell r="C151" t="str">
            <v>7.1.11.21</v>
          </cell>
          <cell r="D151">
            <v>5213616</v>
          </cell>
          <cell r="E151" t="str">
            <v>SICRO SERVIÇO</v>
          </cell>
          <cell r="F151" t="str">
            <v>REMOÇÃO DA FUNDAÇÃO EM TUBULÃO DE PÓRTICO METÁLICO</v>
          </cell>
          <cell r="G151" t="str">
            <v>M³</v>
          </cell>
          <cell r="H151">
            <v>31.135246666666667</v>
          </cell>
          <cell r="I151">
            <v>15255.64</v>
          </cell>
          <cell r="L151">
            <v>0</v>
          </cell>
          <cell r="M151">
            <v>489.98</v>
          </cell>
          <cell r="P151">
            <v>0</v>
          </cell>
          <cell r="Q151">
            <v>489.98</v>
          </cell>
          <cell r="T151">
            <v>0</v>
          </cell>
          <cell r="U151">
            <v>489.98</v>
          </cell>
          <cell r="X151">
            <v>0</v>
          </cell>
          <cell r="Y151">
            <v>489.98</v>
          </cell>
          <cell r="AB151">
            <v>0</v>
          </cell>
          <cell r="AC151">
            <v>489.98</v>
          </cell>
          <cell r="AF151">
            <v>0</v>
          </cell>
          <cell r="AG151">
            <v>489.98</v>
          </cell>
          <cell r="AJ151">
            <v>0</v>
          </cell>
          <cell r="AK151">
            <v>489.98</v>
          </cell>
          <cell r="AN151">
            <v>0</v>
          </cell>
          <cell r="AO151">
            <v>489.98</v>
          </cell>
          <cell r="AR151">
            <v>0</v>
          </cell>
          <cell r="AS151">
            <v>489.98</v>
          </cell>
          <cell r="AV151">
            <v>0</v>
          </cell>
          <cell r="AW151">
            <v>489.98</v>
          </cell>
          <cell r="AZ151">
            <v>2.4009199999999997</v>
          </cell>
          <cell r="BA151">
            <v>489.98</v>
          </cell>
          <cell r="BD151">
            <v>25.34028</v>
          </cell>
          <cell r="BE151">
            <v>489.98</v>
          </cell>
          <cell r="BH151">
            <v>0</v>
          </cell>
          <cell r="BI151">
            <v>489.98</v>
          </cell>
          <cell r="BL151">
            <v>3.3940466666666667</v>
          </cell>
          <cell r="BM151">
            <v>489.98</v>
          </cell>
          <cell r="BP151">
            <v>0</v>
          </cell>
          <cell r="BQ151">
            <v>489.98</v>
          </cell>
          <cell r="BT151">
            <v>0</v>
          </cell>
          <cell r="BU151">
            <v>489.98</v>
          </cell>
          <cell r="BX151">
            <v>0</v>
          </cell>
          <cell r="BY151">
            <v>489.98</v>
          </cell>
          <cell r="CB151">
            <v>0</v>
          </cell>
          <cell r="CC151">
            <v>489.98</v>
          </cell>
          <cell r="CF151">
            <v>0</v>
          </cell>
          <cell r="CG151">
            <v>489.98</v>
          </cell>
          <cell r="CJ151">
            <v>0</v>
          </cell>
          <cell r="CK151">
            <v>489.98</v>
          </cell>
          <cell r="CN151">
            <v>0</v>
          </cell>
          <cell r="CO151">
            <v>489.98</v>
          </cell>
          <cell r="CR151">
            <v>0</v>
          </cell>
          <cell r="CS151">
            <v>489.98</v>
          </cell>
          <cell r="CV151">
            <v>0</v>
          </cell>
          <cell r="CW151">
            <v>489.98</v>
          </cell>
          <cell r="CZ151">
            <v>0</v>
          </cell>
          <cell r="DA151">
            <v>489.98</v>
          </cell>
          <cell r="DD151">
            <v>0</v>
          </cell>
          <cell r="DE151">
            <v>489.98</v>
          </cell>
          <cell r="DH151">
            <v>0</v>
          </cell>
          <cell r="DI151">
            <v>489.98</v>
          </cell>
          <cell r="DL151">
            <v>0</v>
          </cell>
          <cell r="DM151">
            <v>489.98</v>
          </cell>
          <cell r="DP151">
            <v>0</v>
          </cell>
          <cell r="DQ151">
            <v>489.98</v>
          </cell>
          <cell r="DT151">
            <v>0</v>
          </cell>
          <cell r="DU151">
            <v>489.98</v>
          </cell>
          <cell r="DX151">
            <v>0</v>
          </cell>
          <cell r="DY151">
            <v>489.98</v>
          </cell>
        </row>
        <row r="152">
          <cell r="C152" t="str">
            <v>7.1.11.22</v>
          </cell>
          <cell r="D152" t="str">
            <v>COMP_04004</v>
          </cell>
          <cell r="E152" t="str">
            <v>COMPOSIÇÃO</v>
          </cell>
          <cell r="F152" t="str">
            <v xml:space="preserve">RETIRADA DE SUPORTE DE MADEIRA TRATADA                 </v>
          </cell>
          <cell r="G152" t="str">
            <v>M</v>
          </cell>
          <cell r="H152">
            <v>0</v>
          </cell>
          <cell r="I152">
            <v>0</v>
          </cell>
          <cell r="L152">
            <v>0</v>
          </cell>
          <cell r="M152">
            <v>53.94</v>
          </cell>
          <cell r="P152">
            <v>0</v>
          </cell>
          <cell r="Q152">
            <v>53.94</v>
          </cell>
          <cell r="T152">
            <v>0</v>
          </cell>
          <cell r="U152">
            <v>53.94</v>
          </cell>
          <cell r="X152">
            <v>0</v>
          </cell>
          <cell r="Y152">
            <v>53.94</v>
          </cell>
          <cell r="AB152">
            <v>0</v>
          </cell>
          <cell r="AC152">
            <v>53.94</v>
          </cell>
          <cell r="AF152">
            <v>0</v>
          </cell>
          <cell r="AG152">
            <v>53.94</v>
          </cell>
          <cell r="AJ152">
            <v>0</v>
          </cell>
          <cell r="AK152">
            <v>53.94</v>
          </cell>
          <cell r="AN152">
            <v>0</v>
          </cell>
          <cell r="AO152">
            <v>53.94</v>
          </cell>
          <cell r="AR152">
            <v>0</v>
          </cell>
          <cell r="AS152">
            <v>53.94</v>
          </cell>
          <cell r="AV152">
            <v>0</v>
          </cell>
          <cell r="AW152">
            <v>53.94</v>
          </cell>
          <cell r="AZ152">
            <v>0</v>
          </cell>
          <cell r="BA152">
            <v>53.94</v>
          </cell>
          <cell r="BD152">
            <v>0</v>
          </cell>
          <cell r="BE152">
            <v>53.94</v>
          </cell>
          <cell r="BH152">
            <v>0</v>
          </cell>
          <cell r="BI152">
            <v>53.94</v>
          </cell>
          <cell r="BL152">
            <v>0</v>
          </cell>
          <cell r="BM152">
            <v>53.94</v>
          </cell>
          <cell r="BP152">
            <v>0</v>
          </cell>
          <cell r="BQ152">
            <v>53.94</v>
          </cell>
          <cell r="BT152">
            <v>0</v>
          </cell>
          <cell r="BU152">
            <v>53.94</v>
          </cell>
          <cell r="BX152">
            <v>0</v>
          </cell>
          <cell r="BY152">
            <v>53.94</v>
          </cell>
          <cell r="CB152">
            <v>0</v>
          </cell>
          <cell r="CC152">
            <v>53.94</v>
          </cell>
          <cell r="CF152">
            <v>0</v>
          </cell>
          <cell r="CG152">
            <v>53.94</v>
          </cell>
          <cell r="CJ152">
            <v>0</v>
          </cell>
          <cell r="CK152">
            <v>53.94</v>
          </cell>
          <cell r="CN152">
            <v>0</v>
          </cell>
          <cell r="CO152">
            <v>53.94</v>
          </cell>
          <cell r="CR152">
            <v>0</v>
          </cell>
          <cell r="CS152">
            <v>53.94</v>
          </cell>
          <cell r="CV152">
            <v>0</v>
          </cell>
          <cell r="CW152">
            <v>53.94</v>
          </cell>
          <cell r="CZ152">
            <v>0</v>
          </cell>
          <cell r="DA152">
            <v>53.94</v>
          </cell>
          <cell r="DD152">
            <v>0</v>
          </cell>
          <cell r="DE152">
            <v>53.94</v>
          </cell>
          <cell r="DH152">
            <v>0</v>
          </cell>
          <cell r="DI152">
            <v>53.94</v>
          </cell>
          <cell r="DL152">
            <v>0</v>
          </cell>
          <cell r="DM152">
            <v>53.94</v>
          </cell>
          <cell r="DP152">
            <v>0</v>
          </cell>
          <cell r="DQ152">
            <v>53.94</v>
          </cell>
          <cell r="DT152">
            <v>0</v>
          </cell>
          <cell r="DU152">
            <v>53.94</v>
          </cell>
          <cell r="DX152">
            <v>0</v>
          </cell>
          <cell r="DY152">
            <v>53.94</v>
          </cell>
        </row>
        <row r="153">
          <cell r="C153" t="str">
            <v>7.1.11.23</v>
          </cell>
          <cell r="D153">
            <v>5213364</v>
          </cell>
          <cell r="E153" t="str">
            <v>SICRO SERVIÇO</v>
          </cell>
          <cell r="F153" t="str">
            <v>REMOÇÃO DE PLACA DE SINALIZAÇÃO</v>
          </cell>
          <cell r="G153" t="str">
            <v>M²</v>
          </cell>
          <cell r="H153">
            <v>0</v>
          </cell>
          <cell r="I153">
            <v>0</v>
          </cell>
          <cell r="L153">
            <v>0</v>
          </cell>
          <cell r="M153">
            <v>13.56</v>
          </cell>
          <cell r="P153">
            <v>0</v>
          </cell>
          <cell r="Q153">
            <v>13.56</v>
          </cell>
          <cell r="T153">
            <v>0</v>
          </cell>
          <cell r="U153">
            <v>13.56</v>
          </cell>
          <cell r="X153">
            <v>0</v>
          </cell>
          <cell r="Y153">
            <v>13.56</v>
          </cell>
          <cell r="AB153">
            <v>0</v>
          </cell>
          <cell r="AC153">
            <v>13.56</v>
          </cell>
          <cell r="AF153">
            <v>0</v>
          </cell>
          <cell r="AG153">
            <v>13.56</v>
          </cell>
          <cell r="AJ153">
            <v>0</v>
          </cell>
          <cell r="AK153">
            <v>13.56</v>
          </cell>
          <cell r="AN153">
            <v>0</v>
          </cell>
          <cell r="AO153">
            <v>13.56</v>
          </cell>
          <cell r="AR153">
            <v>0</v>
          </cell>
          <cell r="AS153">
            <v>13.56</v>
          </cell>
          <cell r="AV153">
            <v>0</v>
          </cell>
          <cell r="AW153">
            <v>13.56</v>
          </cell>
          <cell r="AZ153">
            <v>0</v>
          </cell>
          <cell r="BA153">
            <v>13.56</v>
          </cell>
          <cell r="BD153">
            <v>0</v>
          </cell>
          <cell r="BE153">
            <v>13.56</v>
          </cell>
          <cell r="BH153">
            <v>0</v>
          </cell>
          <cell r="BI153">
            <v>13.56</v>
          </cell>
          <cell r="BL153">
            <v>0</v>
          </cell>
          <cell r="BM153">
            <v>13.56</v>
          </cell>
          <cell r="BP153">
            <v>0</v>
          </cell>
          <cell r="BQ153">
            <v>13.56</v>
          </cell>
          <cell r="BT153">
            <v>0</v>
          </cell>
          <cell r="BU153">
            <v>13.56</v>
          </cell>
          <cell r="BX153">
            <v>0</v>
          </cell>
          <cell r="BY153">
            <v>13.56</v>
          </cell>
          <cell r="CB153">
            <v>0</v>
          </cell>
          <cell r="CC153">
            <v>13.56</v>
          </cell>
          <cell r="CF153">
            <v>0</v>
          </cell>
          <cell r="CG153">
            <v>13.56</v>
          </cell>
          <cell r="CJ153">
            <v>0</v>
          </cell>
          <cell r="CK153">
            <v>13.56</v>
          </cell>
          <cell r="CN153">
            <v>0</v>
          </cell>
          <cell r="CO153">
            <v>13.56</v>
          </cell>
          <cell r="CR153">
            <v>0</v>
          </cell>
          <cell r="CS153">
            <v>13.56</v>
          </cell>
          <cell r="CV153">
            <v>0</v>
          </cell>
          <cell r="CW153">
            <v>13.56</v>
          </cell>
          <cell r="CZ153">
            <v>0</v>
          </cell>
          <cell r="DA153">
            <v>13.56</v>
          </cell>
          <cell r="DD153">
            <v>0</v>
          </cell>
          <cell r="DE153">
            <v>13.56</v>
          </cell>
          <cell r="DH153">
            <v>0</v>
          </cell>
          <cell r="DI153">
            <v>13.56</v>
          </cell>
          <cell r="DL153">
            <v>0</v>
          </cell>
          <cell r="DM153">
            <v>13.56</v>
          </cell>
          <cell r="DP153">
            <v>0</v>
          </cell>
          <cell r="DQ153">
            <v>13.56</v>
          </cell>
          <cell r="DT153">
            <v>0</v>
          </cell>
          <cell r="DU153">
            <v>13.56</v>
          </cell>
          <cell r="DX153">
            <v>0</v>
          </cell>
          <cell r="DY153">
            <v>13.56</v>
          </cell>
        </row>
        <row r="154">
          <cell r="C154" t="str">
            <v>7.1.11.24</v>
          </cell>
          <cell r="D154" t="str">
            <v>COMP_46001</v>
          </cell>
          <cell r="E154" t="str">
            <v>COMPOSIÇÃO</v>
          </cell>
          <cell r="F154" t="str">
            <v>COLUNA COM BRAÇO PROJETADO - FORNECIMENTO E MONTAGEM</v>
          </cell>
          <cell r="G154" t="str">
            <v>UN</v>
          </cell>
          <cell r="H154">
            <v>0</v>
          </cell>
          <cell r="I154">
            <v>0</v>
          </cell>
          <cell r="L154">
            <v>0</v>
          </cell>
          <cell r="M154">
            <v>15059.24</v>
          </cell>
          <cell r="P154">
            <v>0</v>
          </cell>
          <cell r="Q154">
            <v>15059.24</v>
          </cell>
          <cell r="T154">
            <v>0</v>
          </cell>
          <cell r="U154">
            <v>15059.24</v>
          </cell>
          <cell r="X154">
            <v>0</v>
          </cell>
          <cell r="Y154">
            <v>15059.24</v>
          </cell>
          <cell r="AB154">
            <v>0</v>
          </cell>
          <cell r="AC154">
            <v>15059.24</v>
          </cell>
          <cell r="AF154">
            <v>0</v>
          </cell>
          <cell r="AG154">
            <v>15059.24</v>
          </cell>
          <cell r="AJ154">
            <v>0</v>
          </cell>
          <cell r="AK154">
            <v>15059.24</v>
          </cell>
          <cell r="AN154">
            <v>0</v>
          </cell>
          <cell r="AO154">
            <v>15059.24</v>
          </cell>
          <cell r="AR154">
            <v>0</v>
          </cell>
          <cell r="AS154">
            <v>15059.24</v>
          </cell>
          <cell r="AV154">
            <v>0</v>
          </cell>
          <cell r="AW154">
            <v>15059.24</v>
          </cell>
          <cell r="AZ154">
            <v>0</v>
          </cell>
          <cell r="BA154">
            <v>15059.24</v>
          </cell>
          <cell r="BD154">
            <v>0</v>
          </cell>
          <cell r="BE154">
            <v>15059.24</v>
          </cell>
          <cell r="BH154">
            <v>0</v>
          </cell>
          <cell r="BI154">
            <v>15059.24</v>
          </cell>
          <cell r="BL154">
            <v>0</v>
          </cell>
          <cell r="BM154">
            <v>15059.24</v>
          </cell>
          <cell r="BP154">
            <v>0</v>
          </cell>
          <cell r="BQ154">
            <v>15059.24</v>
          </cell>
          <cell r="BT154">
            <v>0</v>
          </cell>
          <cell r="BU154">
            <v>15059.24</v>
          </cell>
          <cell r="BX154">
            <v>0</v>
          </cell>
          <cell r="BY154">
            <v>15059.24</v>
          </cell>
          <cell r="CB154">
            <v>0</v>
          </cell>
          <cell r="CC154">
            <v>15059.24</v>
          </cell>
          <cell r="CF154">
            <v>0</v>
          </cell>
          <cell r="CG154">
            <v>15059.24</v>
          </cell>
          <cell r="CJ154">
            <v>0</v>
          </cell>
          <cell r="CK154">
            <v>15059.24</v>
          </cell>
          <cell r="CN154">
            <v>0</v>
          </cell>
          <cell r="CO154">
            <v>15059.24</v>
          </cell>
          <cell r="CR154">
            <v>0</v>
          </cell>
          <cell r="CS154">
            <v>15059.24</v>
          </cell>
          <cell r="CV154">
            <v>0</v>
          </cell>
          <cell r="CW154">
            <v>15059.24</v>
          </cell>
          <cell r="CZ154">
            <v>0</v>
          </cell>
          <cell r="DA154">
            <v>15059.24</v>
          </cell>
          <cell r="DD154">
            <v>0</v>
          </cell>
          <cell r="DE154">
            <v>15059.24</v>
          </cell>
          <cell r="DH154">
            <v>0</v>
          </cell>
          <cell r="DI154">
            <v>15059.24</v>
          </cell>
          <cell r="DL154">
            <v>0</v>
          </cell>
          <cell r="DM154">
            <v>15059.24</v>
          </cell>
          <cell r="DP154">
            <v>0</v>
          </cell>
          <cell r="DQ154">
            <v>15059.24</v>
          </cell>
          <cell r="DT154">
            <v>0</v>
          </cell>
          <cell r="DU154">
            <v>15059.24</v>
          </cell>
          <cell r="DX154">
            <v>0</v>
          </cell>
          <cell r="DY154">
            <v>15059.24</v>
          </cell>
        </row>
        <row r="155">
          <cell r="C155" t="str">
            <v>7.1.11.25</v>
          </cell>
          <cell r="D155">
            <v>5213807</v>
          </cell>
          <cell r="E155" t="str">
            <v>SICRO SERVIÇO</v>
          </cell>
          <cell r="F155" t="str">
            <v>PÓRTICO METÁLICO COM VÃO DE 24,8 M, VENTO DE 45 M/S, ÁREA DE EXPOSIÇÃO DE ATÉ 37,2 M², TENSÃO ADMISSÍVEL SOLO &gt; 200 KN/M² - AREIA EXTRAÍDA E BRITA PRODUZIDA</v>
          </cell>
          <cell r="G155" t="str">
            <v>UN</v>
          </cell>
          <cell r="H155">
            <v>0</v>
          </cell>
          <cell r="I155">
            <v>0</v>
          </cell>
          <cell r="L155">
            <v>0</v>
          </cell>
          <cell r="M155">
            <v>77417.48</v>
          </cell>
          <cell r="P155">
            <v>0</v>
          </cell>
          <cell r="Q155">
            <v>77417.48</v>
          </cell>
          <cell r="T155">
            <v>0</v>
          </cell>
          <cell r="U155">
            <v>77417.48</v>
          </cell>
          <cell r="X155">
            <v>0</v>
          </cell>
          <cell r="Y155">
            <v>77417.48</v>
          </cell>
          <cell r="AB155">
            <v>0</v>
          </cell>
          <cell r="AC155">
            <v>77417.48</v>
          </cell>
          <cell r="AF155">
            <v>0</v>
          </cell>
          <cell r="AG155">
            <v>77417.48</v>
          </cell>
          <cell r="AJ155">
            <v>0</v>
          </cell>
          <cell r="AK155">
            <v>77417.48</v>
          </cell>
          <cell r="AN155">
            <v>0</v>
          </cell>
          <cell r="AO155">
            <v>77417.48</v>
          </cell>
          <cell r="AR155">
            <v>0</v>
          </cell>
          <cell r="AS155">
            <v>77417.48</v>
          </cell>
          <cell r="AV155">
            <v>0</v>
          </cell>
          <cell r="AW155">
            <v>77417.48</v>
          </cell>
          <cell r="AZ155">
            <v>0</v>
          </cell>
          <cell r="BA155">
            <v>77417.48</v>
          </cell>
          <cell r="BD155">
            <v>0</v>
          </cell>
          <cell r="BE155">
            <v>77417.48</v>
          </cell>
          <cell r="BH155">
            <v>0</v>
          </cell>
          <cell r="BI155">
            <v>77417.48</v>
          </cell>
          <cell r="BL155">
            <v>0</v>
          </cell>
          <cell r="BM155">
            <v>77417.48</v>
          </cell>
          <cell r="BP155">
            <v>0</v>
          </cell>
          <cell r="BQ155">
            <v>77417.48</v>
          </cell>
          <cell r="BT155">
            <v>0</v>
          </cell>
          <cell r="BU155">
            <v>77417.48</v>
          </cell>
          <cell r="BX155">
            <v>0</v>
          </cell>
          <cell r="BY155">
            <v>77417.48</v>
          </cell>
          <cell r="CB155">
            <v>0</v>
          </cell>
          <cell r="CC155">
            <v>77417.48</v>
          </cell>
          <cell r="CF155">
            <v>0</v>
          </cell>
          <cell r="CG155">
            <v>77417.48</v>
          </cell>
          <cell r="CJ155">
            <v>0</v>
          </cell>
          <cell r="CK155">
            <v>77417.48</v>
          </cell>
          <cell r="CN155">
            <v>0</v>
          </cell>
          <cell r="CO155">
            <v>77417.48</v>
          </cell>
          <cell r="CR155">
            <v>0</v>
          </cell>
          <cell r="CS155">
            <v>77417.48</v>
          </cell>
          <cell r="CV155">
            <v>0</v>
          </cell>
          <cell r="CW155">
            <v>77417.48</v>
          </cell>
          <cell r="CZ155">
            <v>0</v>
          </cell>
          <cell r="DA155">
            <v>77417.48</v>
          </cell>
          <cell r="DD155">
            <v>0</v>
          </cell>
          <cell r="DE155">
            <v>77417.48</v>
          </cell>
          <cell r="DH155">
            <v>0</v>
          </cell>
          <cell r="DI155">
            <v>77417.48</v>
          </cell>
          <cell r="DL155">
            <v>0</v>
          </cell>
          <cell r="DM155">
            <v>77417.48</v>
          </cell>
          <cell r="DP155">
            <v>0</v>
          </cell>
          <cell r="DQ155">
            <v>77417.48</v>
          </cell>
          <cell r="DT155">
            <v>0</v>
          </cell>
          <cell r="DU155">
            <v>77417.48</v>
          </cell>
          <cell r="DX155">
            <v>0</v>
          </cell>
          <cell r="DY155">
            <v>77417.48</v>
          </cell>
        </row>
        <row r="156">
          <cell r="C156" t="str">
            <v>7.1.12</v>
          </cell>
          <cell r="F156" t="str">
            <v>Dispositivo de Segurança</v>
          </cell>
          <cell r="G156" t="str">
            <v/>
          </cell>
        </row>
        <row r="157">
          <cell r="C157" t="str">
            <v>7.1.12.1</v>
          </cell>
          <cell r="D157">
            <v>3713705</v>
          </cell>
          <cell r="E157" t="str">
            <v>SICRO SERVIÇO</v>
          </cell>
          <cell r="F157" t="str">
            <v>REMOÇÃO DE DEFENSA METÁLICA</v>
          </cell>
          <cell r="G157" t="str">
            <v>M</v>
          </cell>
          <cell r="H157">
            <v>0</v>
          </cell>
          <cell r="I157">
            <v>0</v>
          </cell>
          <cell r="L157">
            <v>0</v>
          </cell>
          <cell r="M157">
            <v>15.47</v>
          </cell>
          <cell r="P157">
            <v>0</v>
          </cell>
          <cell r="Q157">
            <v>15.47</v>
          </cell>
          <cell r="T157">
            <v>0</v>
          </cell>
          <cell r="U157">
            <v>15.47</v>
          </cell>
          <cell r="X157">
            <v>0</v>
          </cell>
          <cell r="Y157">
            <v>15.47</v>
          </cell>
          <cell r="AB157">
            <v>0</v>
          </cell>
          <cell r="AC157">
            <v>15.47</v>
          </cell>
          <cell r="AF157">
            <v>0</v>
          </cell>
          <cell r="AG157">
            <v>15.47</v>
          </cell>
          <cell r="AJ157">
            <v>0</v>
          </cell>
          <cell r="AK157">
            <v>15.47</v>
          </cell>
          <cell r="AN157">
            <v>0</v>
          </cell>
          <cell r="AO157">
            <v>15.47</v>
          </cell>
          <cell r="AR157">
            <v>0</v>
          </cell>
          <cell r="AS157">
            <v>15.47</v>
          </cell>
          <cell r="AV157">
            <v>0</v>
          </cell>
          <cell r="AW157">
            <v>15.47</v>
          </cell>
          <cell r="AZ157">
            <v>0</v>
          </cell>
          <cell r="BA157">
            <v>15.47</v>
          </cell>
          <cell r="BD157">
            <v>0</v>
          </cell>
          <cell r="BE157">
            <v>15.47</v>
          </cell>
          <cell r="BH157">
            <v>0</v>
          </cell>
          <cell r="BI157">
            <v>15.47</v>
          </cell>
          <cell r="BL157">
            <v>0</v>
          </cell>
          <cell r="BM157">
            <v>15.47</v>
          </cell>
          <cell r="BP157">
            <v>0</v>
          </cell>
          <cell r="BQ157">
            <v>15.47</v>
          </cell>
          <cell r="BT157">
            <v>0</v>
          </cell>
          <cell r="BU157">
            <v>15.47</v>
          </cell>
          <cell r="BX157">
            <v>0</v>
          </cell>
          <cell r="BY157">
            <v>15.47</v>
          </cell>
          <cell r="CB157">
            <v>0</v>
          </cell>
          <cell r="CC157">
            <v>15.47</v>
          </cell>
          <cell r="CF157">
            <v>0</v>
          </cell>
          <cell r="CG157">
            <v>15.47</v>
          </cell>
          <cell r="CJ157">
            <v>0</v>
          </cell>
          <cell r="CK157">
            <v>15.47</v>
          </cell>
          <cell r="CN157">
            <v>0</v>
          </cell>
          <cell r="CO157">
            <v>15.47</v>
          </cell>
          <cell r="CR157">
            <v>0</v>
          </cell>
          <cell r="CS157">
            <v>15.47</v>
          </cell>
          <cell r="CV157">
            <v>0</v>
          </cell>
          <cell r="CW157">
            <v>15.47</v>
          </cell>
          <cell r="CZ157">
            <v>0</v>
          </cell>
          <cell r="DA157">
            <v>15.47</v>
          </cell>
          <cell r="DD157">
            <v>0</v>
          </cell>
          <cell r="DE157">
            <v>15.47</v>
          </cell>
          <cell r="DH157">
            <v>0</v>
          </cell>
          <cell r="DI157">
            <v>15.47</v>
          </cell>
          <cell r="DL157">
            <v>0</v>
          </cell>
          <cell r="DM157">
            <v>15.47</v>
          </cell>
          <cell r="DP157">
            <v>0</v>
          </cell>
          <cell r="DQ157">
            <v>15.47</v>
          </cell>
          <cell r="DT157">
            <v>0</v>
          </cell>
          <cell r="DU157">
            <v>15.47</v>
          </cell>
          <cell r="DX157">
            <v>0</v>
          </cell>
          <cell r="DY157">
            <v>15.47</v>
          </cell>
        </row>
        <row r="158">
          <cell r="C158" t="str">
            <v>7.1.12.2</v>
          </cell>
          <cell r="D158" t="str">
            <v>RO-43107</v>
          </cell>
          <cell r="E158" t="str">
            <v>DER/MG</v>
          </cell>
          <cell r="F158" t="str">
            <v>DEMOLIÇÃO MANUAL DE CONCRETO ARMADO</v>
          </cell>
          <cell r="G158" t="str">
            <v>M3</v>
          </cell>
          <cell r="H158">
            <v>0</v>
          </cell>
          <cell r="I158">
            <v>0</v>
          </cell>
          <cell r="L158">
            <v>0</v>
          </cell>
          <cell r="M158">
            <v>183.68</v>
          </cell>
          <cell r="P158">
            <v>0</v>
          </cell>
          <cell r="Q158">
            <v>183.68</v>
          </cell>
          <cell r="T158">
            <v>0</v>
          </cell>
          <cell r="U158">
            <v>183.68</v>
          </cell>
          <cell r="X158">
            <v>0</v>
          </cell>
          <cell r="Y158">
            <v>183.68</v>
          </cell>
          <cell r="AB158">
            <v>0</v>
          </cell>
          <cell r="AC158">
            <v>183.68</v>
          </cell>
          <cell r="AF158">
            <v>0</v>
          </cell>
          <cell r="AG158">
            <v>183.68</v>
          </cell>
          <cell r="AJ158">
            <v>0</v>
          </cell>
          <cell r="AK158">
            <v>183.68</v>
          </cell>
          <cell r="AN158">
            <v>0</v>
          </cell>
          <cell r="AO158">
            <v>183.68</v>
          </cell>
          <cell r="AR158">
            <v>0</v>
          </cell>
          <cell r="AS158">
            <v>183.68</v>
          </cell>
          <cell r="AV158">
            <v>0</v>
          </cell>
          <cell r="AW158">
            <v>183.68</v>
          </cell>
          <cell r="AZ158">
            <v>0</v>
          </cell>
          <cell r="BA158">
            <v>183.68</v>
          </cell>
          <cell r="BD158">
            <v>0</v>
          </cell>
          <cell r="BE158">
            <v>183.68</v>
          </cell>
          <cell r="BH158">
            <v>0</v>
          </cell>
          <cell r="BI158">
            <v>183.68</v>
          </cell>
          <cell r="BL158">
            <v>0</v>
          </cell>
          <cell r="BM158">
            <v>183.68</v>
          </cell>
          <cell r="BP158">
            <v>0</v>
          </cell>
          <cell r="BQ158">
            <v>183.68</v>
          </cell>
          <cell r="BT158">
            <v>0</v>
          </cell>
          <cell r="BU158">
            <v>183.68</v>
          </cell>
          <cell r="BX158">
            <v>0</v>
          </cell>
          <cell r="BY158">
            <v>183.68</v>
          </cell>
          <cell r="CB158">
            <v>0</v>
          </cell>
          <cell r="CC158">
            <v>183.68</v>
          </cell>
          <cell r="CF158">
            <v>0</v>
          </cell>
          <cell r="CG158">
            <v>183.68</v>
          </cell>
          <cell r="CJ158">
            <v>0</v>
          </cell>
          <cell r="CK158">
            <v>183.68</v>
          </cell>
          <cell r="CN158">
            <v>0</v>
          </cell>
          <cell r="CO158">
            <v>183.68</v>
          </cell>
          <cell r="CR158">
            <v>0</v>
          </cell>
          <cell r="CS158">
            <v>183.68</v>
          </cell>
          <cell r="CV158">
            <v>0</v>
          </cell>
          <cell r="CW158">
            <v>183.68</v>
          </cell>
          <cell r="CZ158">
            <v>0</v>
          </cell>
          <cell r="DA158">
            <v>183.68</v>
          </cell>
          <cell r="DD158">
            <v>0</v>
          </cell>
          <cell r="DE158">
            <v>183.68</v>
          </cell>
          <cell r="DH158">
            <v>0</v>
          </cell>
          <cell r="DI158">
            <v>183.68</v>
          </cell>
          <cell r="DL158">
            <v>0</v>
          </cell>
          <cell r="DM158">
            <v>183.68</v>
          </cell>
          <cell r="DP158">
            <v>0</v>
          </cell>
          <cell r="DQ158">
            <v>183.68</v>
          </cell>
          <cell r="DT158">
            <v>0</v>
          </cell>
          <cell r="DU158">
            <v>183.68</v>
          </cell>
          <cell r="DX158">
            <v>0</v>
          </cell>
          <cell r="DY158">
            <v>183.68</v>
          </cell>
        </row>
        <row r="159">
          <cell r="C159" t="str">
            <v>7.1.12.3</v>
          </cell>
          <cell r="D159" t="str">
            <v>ED-48434</v>
          </cell>
          <cell r="E159" t="str">
            <v>DER/MG</v>
          </cell>
          <cell r="F159" t="str">
            <v>REMOÇÃO DE ALAMBRADO METÁLICO, COM REAPROVEITAMENTO,  INCLUSIVE AFASTAMENTO</v>
          </cell>
          <cell r="G159" t="str">
            <v>M2</v>
          </cell>
          <cell r="H159">
            <v>0</v>
          </cell>
          <cell r="I159">
            <v>0</v>
          </cell>
          <cell r="L159">
            <v>0</v>
          </cell>
          <cell r="M159">
            <v>10.09</v>
          </cell>
          <cell r="P159">
            <v>0</v>
          </cell>
          <cell r="Q159">
            <v>10.09</v>
          </cell>
          <cell r="T159">
            <v>0</v>
          </cell>
          <cell r="U159">
            <v>10.09</v>
          </cell>
          <cell r="X159">
            <v>0</v>
          </cell>
          <cell r="Y159">
            <v>10.09</v>
          </cell>
          <cell r="AB159">
            <v>0</v>
          </cell>
          <cell r="AC159">
            <v>10.09</v>
          </cell>
          <cell r="AF159">
            <v>0</v>
          </cell>
          <cell r="AG159">
            <v>10.09</v>
          </cell>
          <cell r="AJ159">
            <v>0</v>
          </cell>
          <cell r="AK159">
            <v>10.09</v>
          </cell>
          <cell r="AN159">
            <v>0</v>
          </cell>
          <cell r="AO159">
            <v>10.09</v>
          </cell>
          <cell r="AR159">
            <v>0</v>
          </cell>
          <cell r="AS159">
            <v>10.09</v>
          </cell>
          <cell r="AV159">
            <v>0</v>
          </cell>
          <cell r="AW159">
            <v>10.09</v>
          </cell>
          <cell r="AZ159">
            <v>0</v>
          </cell>
          <cell r="BA159">
            <v>10.09</v>
          </cell>
          <cell r="BD159">
            <v>0</v>
          </cell>
          <cell r="BE159">
            <v>10.09</v>
          </cell>
          <cell r="BH159">
            <v>0</v>
          </cell>
          <cell r="BI159">
            <v>10.09</v>
          </cell>
          <cell r="BL159">
            <v>0</v>
          </cell>
          <cell r="BM159">
            <v>10.09</v>
          </cell>
          <cell r="BP159">
            <v>0</v>
          </cell>
          <cell r="BQ159">
            <v>10.09</v>
          </cell>
          <cell r="BT159">
            <v>0</v>
          </cell>
          <cell r="BU159">
            <v>10.09</v>
          </cell>
          <cell r="BX159">
            <v>0</v>
          </cell>
          <cell r="BY159">
            <v>10.09</v>
          </cell>
          <cell r="CB159">
            <v>0</v>
          </cell>
          <cell r="CC159">
            <v>10.09</v>
          </cell>
          <cell r="CF159">
            <v>0</v>
          </cell>
          <cell r="CG159">
            <v>10.09</v>
          </cell>
          <cell r="CJ159">
            <v>0</v>
          </cell>
          <cell r="CK159">
            <v>10.09</v>
          </cell>
          <cell r="CN159">
            <v>0</v>
          </cell>
          <cell r="CO159">
            <v>10.09</v>
          </cell>
          <cell r="CR159">
            <v>0</v>
          </cell>
          <cell r="CS159">
            <v>10.09</v>
          </cell>
          <cell r="CV159">
            <v>0</v>
          </cell>
          <cell r="CW159">
            <v>10.09</v>
          </cell>
          <cell r="CZ159">
            <v>0</v>
          </cell>
          <cell r="DA159">
            <v>10.09</v>
          </cell>
          <cell r="DD159">
            <v>0</v>
          </cell>
          <cell r="DE159">
            <v>10.09</v>
          </cell>
          <cell r="DH159">
            <v>0</v>
          </cell>
          <cell r="DI159">
            <v>10.09</v>
          </cell>
          <cell r="DL159">
            <v>0</v>
          </cell>
          <cell r="DM159">
            <v>10.09</v>
          </cell>
          <cell r="DP159">
            <v>0</v>
          </cell>
          <cell r="DQ159">
            <v>10.09</v>
          </cell>
          <cell r="DT159">
            <v>0</v>
          </cell>
          <cell r="DU159">
            <v>10.09</v>
          </cell>
          <cell r="DX159">
            <v>0</v>
          </cell>
          <cell r="DY159">
            <v>10.09</v>
          </cell>
        </row>
        <row r="160">
          <cell r="C160" t="str">
            <v>7.1.12.4</v>
          </cell>
          <cell r="D160" t="str">
            <v>COMP_46003</v>
          </cell>
          <cell r="E160" t="str">
            <v>COMPOSIÇÃO</v>
          </cell>
          <cell r="F160" t="str">
            <v xml:space="preserve">FORNECIMENTO DE DEFENSA DE CONTENCAO SIMPLES, EM SOLO, CERTIF. MOD.H1AW4 15º   </v>
          </cell>
          <cell r="G160" t="str">
            <v>M</v>
          </cell>
          <cell r="H160">
            <v>2575.9702738257233</v>
          </cell>
          <cell r="I160">
            <v>479156.20999999996</v>
          </cell>
          <cell r="L160">
            <v>0</v>
          </cell>
          <cell r="M160">
            <v>186.01</v>
          </cell>
          <cell r="P160">
            <v>0</v>
          </cell>
          <cell r="Q160">
            <v>186.01</v>
          </cell>
          <cell r="T160">
            <v>0</v>
          </cell>
          <cell r="U160">
            <v>186.01</v>
          </cell>
          <cell r="X160">
            <v>0</v>
          </cell>
          <cell r="Y160">
            <v>186.01</v>
          </cell>
          <cell r="AB160">
            <v>0</v>
          </cell>
          <cell r="AC160">
            <v>186.01</v>
          </cell>
          <cell r="AF160">
            <v>0</v>
          </cell>
          <cell r="AG160">
            <v>186.01</v>
          </cell>
          <cell r="AJ160">
            <v>0</v>
          </cell>
          <cell r="AK160">
            <v>186.01</v>
          </cell>
          <cell r="AN160">
            <v>0</v>
          </cell>
          <cell r="AO160">
            <v>186.01</v>
          </cell>
          <cell r="AR160">
            <v>0</v>
          </cell>
          <cell r="AS160">
            <v>186.01</v>
          </cell>
          <cell r="AV160">
            <v>0</v>
          </cell>
          <cell r="AW160">
            <v>186.01</v>
          </cell>
          <cell r="AZ160">
            <v>149.7083392885668</v>
          </cell>
          <cell r="BA160">
            <v>186.01</v>
          </cell>
          <cell r="BD160">
            <v>1108.0129868812207</v>
          </cell>
          <cell r="BE160">
            <v>186.01</v>
          </cell>
          <cell r="BH160">
            <v>0</v>
          </cell>
          <cell r="BI160">
            <v>186.01</v>
          </cell>
          <cell r="BL160">
            <v>1318.2489476559358</v>
          </cell>
          <cell r="BM160">
            <v>186.01</v>
          </cell>
          <cell r="BP160">
            <v>0</v>
          </cell>
          <cell r="BQ160">
            <v>186.01</v>
          </cell>
          <cell r="BT160">
            <v>0</v>
          </cell>
          <cell r="BU160">
            <v>186.01</v>
          </cell>
          <cell r="BX160">
            <v>0</v>
          </cell>
          <cell r="BY160">
            <v>186.01</v>
          </cell>
          <cell r="CB160">
            <v>0</v>
          </cell>
          <cell r="CC160">
            <v>186.01</v>
          </cell>
          <cell r="CF160">
            <v>0</v>
          </cell>
          <cell r="CG160">
            <v>186.01</v>
          </cell>
          <cell r="CJ160">
            <v>0</v>
          </cell>
          <cell r="CK160">
            <v>186.01</v>
          </cell>
          <cell r="CN160">
            <v>0</v>
          </cell>
          <cell r="CO160">
            <v>186.01</v>
          </cell>
          <cell r="CR160">
            <v>0</v>
          </cell>
          <cell r="CS160">
            <v>186.01</v>
          </cell>
          <cell r="CV160">
            <v>0</v>
          </cell>
          <cell r="CW160">
            <v>186.01</v>
          </cell>
          <cell r="CZ160">
            <v>0</v>
          </cell>
          <cell r="DA160">
            <v>186.01</v>
          </cell>
          <cell r="DD160">
            <v>0</v>
          </cell>
          <cell r="DE160">
            <v>186.01</v>
          </cell>
          <cell r="DH160">
            <v>0</v>
          </cell>
          <cell r="DI160">
            <v>186.01</v>
          </cell>
          <cell r="DL160">
            <v>0</v>
          </cell>
          <cell r="DM160">
            <v>186.01</v>
          </cell>
          <cell r="DP160">
            <v>0</v>
          </cell>
          <cell r="DQ160">
            <v>186.01</v>
          </cell>
          <cell r="DT160">
            <v>0</v>
          </cell>
          <cell r="DU160">
            <v>186.01</v>
          </cell>
          <cell r="DX160">
            <v>0</v>
          </cell>
          <cell r="DY160">
            <v>186.01</v>
          </cell>
        </row>
        <row r="161">
          <cell r="C161" t="str">
            <v>7.1.12.5</v>
          </cell>
          <cell r="D161" t="str">
            <v>COMP_46004</v>
          </cell>
          <cell r="E161" t="str">
            <v>COMPOSIÇÃO</v>
          </cell>
          <cell r="F161" t="str">
            <v xml:space="preserve">FORNECIMENTO DE DEFENSA DE CONTENCAO SIMPLES, EM SOLO, CERTIF. MOD.H2AW4 20º   </v>
          </cell>
          <cell r="G161" t="str">
            <v>M</v>
          </cell>
          <cell r="H161">
            <v>6455.1486308713829</v>
          </cell>
          <cell r="I161">
            <v>1200722.18</v>
          </cell>
          <cell r="L161">
            <v>0</v>
          </cell>
          <cell r="M161">
            <v>186.01</v>
          </cell>
          <cell r="P161">
            <v>0</v>
          </cell>
          <cell r="Q161">
            <v>186.01</v>
          </cell>
          <cell r="T161">
            <v>0</v>
          </cell>
          <cell r="U161">
            <v>186.01</v>
          </cell>
          <cell r="X161">
            <v>0</v>
          </cell>
          <cell r="Y161">
            <v>186.01</v>
          </cell>
          <cell r="AB161">
            <v>0</v>
          </cell>
          <cell r="AC161">
            <v>186.01</v>
          </cell>
          <cell r="AF161">
            <v>0</v>
          </cell>
          <cell r="AG161">
            <v>186.01</v>
          </cell>
          <cell r="AJ161">
            <v>0</v>
          </cell>
          <cell r="AK161">
            <v>186.01</v>
          </cell>
          <cell r="AN161">
            <v>0</v>
          </cell>
          <cell r="AO161">
            <v>186.01</v>
          </cell>
          <cell r="AR161">
            <v>0</v>
          </cell>
          <cell r="AS161">
            <v>186.01</v>
          </cell>
          <cell r="AV161">
            <v>0</v>
          </cell>
          <cell r="AW161">
            <v>186.01</v>
          </cell>
          <cell r="AZ161">
            <v>216.45830355716603</v>
          </cell>
          <cell r="BA161">
            <v>186.01</v>
          </cell>
          <cell r="BD161">
            <v>4644.9350655938961</v>
          </cell>
          <cell r="BE161">
            <v>186.01</v>
          </cell>
          <cell r="BH161">
            <v>0</v>
          </cell>
          <cell r="BI161">
            <v>186.01</v>
          </cell>
          <cell r="BL161">
            <v>1593.7552617203214</v>
          </cell>
          <cell r="BM161">
            <v>186.01</v>
          </cell>
          <cell r="BP161">
            <v>0</v>
          </cell>
          <cell r="BQ161">
            <v>186.01</v>
          </cell>
          <cell r="BT161">
            <v>0</v>
          </cell>
          <cell r="BU161">
            <v>186.01</v>
          </cell>
          <cell r="BX161">
            <v>0</v>
          </cell>
          <cell r="BY161">
            <v>186.01</v>
          </cell>
          <cell r="CB161">
            <v>0</v>
          </cell>
          <cell r="CC161">
            <v>186.01</v>
          </cell>
          <cell r="CF161">
            <v>0</v>
          </cell>
          <cell r="CG161">
            <v>186.01</v>
          </cell>
          <cell r="CJ161">
            <v>0</v>
          </cell>
          <cell r="CK161">
            <v>186.01</v>
          </cell>
          <cell r="CN161">
            <v>0</v>
          </cell>
          <cell r="CO161">
            <v>186.01</v>
          </cell>
          <cell r="CR161">
            <v>0</v>
          </cell>
          <cell r="CS161">
            <v>186.01</v>
          </cell>
          <cell r="CV161">
            <v>0</v>
          </cell>
          <cell r="CW161">
            <v>186.01</v>
          </cell>
          <cell r="CZ161">
            <v>0</v>
          </cell>
          <cell r="DA161">
            <v>186.01</v>
          </cell>
          <cell r="DD161">
            <v>0</v>
          </cell>
          <cell r="DE161">
            <v>186.01</v>
          </cell>
          <cell r="DH161">
            <v>0</v>
          </cell>
          <cell r="DI161">
            <v>186.01</v>
          </cell>
          <cell r="DL161">
            <v>0</v>
          </cell>
          <cell r="DM161">
            <v>186.01</v>
          </cell>
          <cell r="DP161">
            <v>0</v>
          </cell>
          <cell r="DQ161">
            <v>186.01</v>
          </cell>
          <cell r="DT161">
            <v>0</v>
          </cell>
          <cell r="DU161">
            <v>186.01</v>
          </cell>
          <cell r="DX161">
            <v>0</v>
          </cell>
          <cell r="DY161">
            <v>186.01</v>
          </cell>
        </row>
        <row r="162">
          <cell r="C162" t="str">
            <v>7.1.12.6</v>
          </cell>
          <cell r="D162" t="str">
            <v>COMP_46005</v>
          </cell>
          <cell r="E162" t="str">
            <v>COMPOSIÇÃO</v>
          </cell>
          <cell r="F162" t="str">
            <v>BALIZADOR CATADIOPTRICO PARA DEFENSA METALICA COM PELICULA TIPO III - FORNECIMENTO E INSTALAÇÃO</v>
          </cell>
          <cell r="G162" t="str">
            <v>UN</v>
          </cell>
          <cell r="H162">
            <v>754</v>
          </cell>
          <cell r="I162">
            <v>30838.600000000002</v>
          </cell>
          <cell r="L162">
            <v>0</v>
          </cell>
          <cell r="M162">
            <v>40.9</v>
          </cell>
          <cell r="P162">
            <v>0</v>
          </cell>
          <cell r="Q162">
            <v>40.9</v>
          </cell>
          <cell r="T162">
            <v>0</v>
          </cell>
          <cell r="U162">
            <v>40.9</v>
          </cell>
          <cell r="X162">
            <v>0</v>
          </cell>
          <cell r="Y162">
            <v>40.9</v>
          </cell>
          <cell r="AB162">
            <v>0</v>
          </cell>
          <cell r="AC162">
            <v>40.9</v>
          </cell>
          <cell r="AF162">
            <v>0</v>
          </cell>
          <cell r="AG162">
            <v>40.9</v>
          </cell>
          <cell r="AJ162">
            <v>0</v>
          </cell>
          <cell r="AK162">
            <v>40.9</v>
          </cell>
          <cell r="AN162">
            <v>0</v>
          </cell>
          <cell r="AO162">
            <v>40.9</v>
          </cell>
          <cell r="AR162">
            <v>0</v>
          </cell>
          <cell r="AS162">
            <v>40.9</v>
          </cell>
          <cell r="AV162">
            <v>0</v>
          </cell>
          <cell r="AW162">
            <v>40.9</v>
          </cell>
          <cell r="AZ162">
            <v>31</v>
          </cell>
          <cell r="BA162">
            <v>40.9</v>
          </cell>
          <cell r="BD162">
            <v>480</v>
          </cell>
          <cell r="BE162">
            <v>40.9</v>
          </cell>
          <cell r="BH162">
            <v>0</v>
          </cell>
          <cell r="BI162">
            <v>40.9</v>
          </cell>
          <cell r="BL162">
            <v>243</v>
          </cell>
          <cell r="BM162">
            <v>40.9</v>
          </cell>
          <cell r="BP162">
            <v>0</v>
          </cell>
          <cell r="BQ162">
            <v>40.9</v>
          </cell>
          <cell r="BT162">
            <v>0</v>
          </cell>
          <cell r="BU162">
            <v>40.9</v>
          </cell>
          <cell r="BX162">
            <v>0</v>
          </cell>
          <cell r="BY162">
            <v>40.9</v>
          </cell>
          <cell r="CB162">
            <v>0</v>
          </cell>
          <cell r="CC162">
            <v>40.9</v>
          </cell>
          <cell r="CF162">
            <v>0</v>
          </cell>
          <cell r="CG162">
            <v>40.9</v>
          </cell>
          <cell r="CJ162">
            <v>0</v>
          </cell>
          <cell r="CK162">
            <v>40.9</v>
          </cell>
          <cell r="CN162">
            <v>0</v>
          </cell>
          <cell r="CO162">
            <v>40.9</v>
          </cell>
          <cell r="CR162">
            <v>0</v>
          </cell>
          <cell r="CS162">
            <v>40.9</v>
          </cell>
          <cell r="CV162">
            <v>0</v>
          </cell>
          <cell r="CW162">
            <v>40.9</v>
          </cell>
          <cell r="CZ162">
            <v>0</v>
          </cell>
          <cell r="DA162">
            <v>40.9</v>
          </cell>
          <cell r="DD162">
            <v>0</v>
          </cell>
          <cell r="DE162">
            <v>40.9</v>
          </cell>
          <cell r="DH162">
            <v>0</v>
          </cell>
          <cell r="DI162">
            <v>40.9</v>
          </cell>
          <cell r="DL162">
            <v>0</v>
          </cell>
          <cell r="DM162">
            <v>40.9</v>
          </cell>
          <cell r="DP162">
            <v>0</v>
          </cell>
          <cell r="DQ162">
            <v>40.9</v>
          </cell>
          <cell r="DT162">
            <v>0</v>
          </cell>
          <cell r="DU162">
            <v>40.9</v>
          </cell>
          <cell r="DX162">
            <v>0</v>
          </cell>
          <cell r="DY162">
            <v>40.9</v>
          </cell>
        </row>
        <row r="163">
          <cell r="C163" t="str">
            <v>7.1.12.7</v>
          </cell>
          <cell r="D163" t="str">
            <v>COMP_46006</v>
          </cell>
          <cell r="E163" t="str">
            <v>COMPOSIÇÃO</v>
          </cell>
          <cell r="F163" t="str">
            <v>TERMINAL ABSORVEDOR DE ENERGIA TL3 - FORNECIMENTO E IMPLANTAÇÃO</v>
          </cell>
          <cell r="G163" t="str">
            <v>UN</v>
          </cell>
          <cell r="H163">
            <v>0</v>
          </cell>
          <cell r="I163">
            <v>0</v>
          </cell>
          <cell r="L163">
            <v>0</v>
          </cell>
          <cell r="M163">
            <v>16659.8</v>
          </cell>
          <cell r="P163">
            <v>0</v>
          </cell>
          <cell r="Q163">
            <v>16659.8</v>
          </cell>
          <cell r="T163">
            <v>0</v>
          </cell>
          <cell r="U163">
            <v>16659.8</v>
          </cell>
          <cell r="X163">
            <v>0</v>
          </cell>
          <cell r="Y163">
            <v>16659.8</v>
          </cell>
          <cell r="AB163">
            <v>0</v>
          </cell>
          <cell r="AC163">
            <v>16659.8</v>
          </cell>
          <cell r="AF163">
            <v>0</v>
          </cell>
          <cell r="AG163">
            <v>16659.8</v>
          </cell>
          <cell r="AJ163">
            <v>0</v>
          </cell>
          <cell r="AK163">
            <v>16659.8</v>
          </cell>
          <cell r="AN163">
            <v>0</v>
          </cell>
          <cell r="AO163">
            <v>16659.8</v>
          </cell>
          <cell r="AR163">
            <v>0</v>
          </cell>
          <cell r="AS163">
            <v>16659.8</v>
          </cell>
          <cell r="AV163">
            <v>0</v>
          </cell>
          <cell r="AW163">
            <v>16659.8</v>
          </cell>
          <cell r="AZ163">
            <v>0</v>
          </cell>
          <cell r="BA163">
            <v>16659.8</v>
          </cell>
          <cell r="BD163">
            <v>0</v>
          </cell>
          <cell r="BE163">
            <v>16659.8</v>
          </cell>
          <cell r="BH163">
            <v>0</v>
          </cell>
          <cell r="BI163">
            <v>16659.8</v>
          </cell>
          <cell r="BL163">
            <v>0</v>
          </cell>
          <cell r="BM163">
            <v>16659.8</v>
          </cell>
          <cell r="BP163">
            <v>0</v>
          </cell>
          <cell r="BQ163">
            <v>16659.8</v>
          </cell>
          <cell r="BT163">
            <v>0</v>
          </cell>
          <cell r="BU163">
            <v>16659.8</v>
          </cell>
          <cell r="BX163">
            <v>0</v>
          </cell>
          <cell r="BY163">
            <v>16659.8</v>
          </cell>
          <cell r="CB163">
            <v>0</v>
          </cell>
          <cell r="CC163">
            <v>16659.8</v>
          </cell>
          <cell r="CF163">
            <v>0</v>
          </cell>
          <cell r="CG163">
            <v>16659.8</v>
          </cell>
          <cell r="CJ163">
            <v>0</v>
          </cell>
          <cell r="CK163">
            <v>16659.8</v>
          </cell>
          <cell r="CN163">
            <v>0</v>
          </cell>
          <cell r="CO163">
            <v>16659.8</v>
          </cell>
          <cell r="CR163">
            <v>0</v>
          </cell>
          <cell r="CS163">
            <v>16659.8</v>
          </cell>
          <cell r="CV163">
            <v>0</v>
          </cell>
          <cell r="CW163">
            <v>16659.8</v>
          </cell>
          <cell r="CZ163">
            <v>0</v>
          </cell>
          <cell r="DA163">
            <v>16659.8</v>
          </cell>
          <cell r="DD163">
            <v>0</v>
          </cell>
          <cell r="DE163">
            <v>16659.8</v>
          </cell>
          <cell r="DH163">
            <v>0</v>
          </cell>
          <cell r="DI163">
            <v>16659.8</v>
          </cell>
          <cell r="DL163">
            <v>0</v>
          </cell>
          <cell r="DM163">
            <v>16659.8</v>
          </cell>
          <cell r="DP163">
            <v>0</v>
          </cell>
          <cell r="DQ163">
            <v>16659.8</v>
          </cell>
          <cell r="DT163">
            <v>0</v>
          </cell>
          <cell r="DU163">
            <v>16659.8</v>
          </cell>
          <cell r="DX163">
            <v>0</v>
          </cell>
          <cell r="DY163">
            <v>16659.8</v>
          </cell>
        </row>
        <row r="164">
          <cell r="C164" t="str">
            <v>7.1.12.8</v>
          </cell>
          <cell r="D164">
            <v>3713689</v>
          </cell>
          <cell r="E164" t="str">
            <v>SICRO SERVIÇO</v>
          </cell>
          <cell r="F164" t="str">
            <v>TERMINAL AÉREO DE DEFENSA METÁLICA - TIPO A - FORNECIMENTO E IMPLANTAÇÃO</v>
          </cell>
          <cell r="G164" t="str">
            <v>UN</v>
          </cell>
          <cell r="H164">
            <v>0</v>
          </cell>
          <cell r="I164">
            <v>0</v>
          </cell>
          <cell r="L164">
            <v>0</v>
          </cell>
          <cell r="M164">
            <v>259.8</v>
          </cell>
          <cell r="P164">
            <v>0</v>
          </cell>
          <cell r="Q164">
            <v>259.8</v>
          </cell>
          <cell r="T164">
            <v>0</v>
          </cell>
          <cell r="U164">
            <v>259.8</v>
          </cell>
          <cell r="X164">
            <v>0</v>
          </cell>
          <cell r="Y164">
            <v>259.8</v>
          </cell>
          <cell r="AB164">
            <v>0</v>
          </cell>
          <cell r="AC164">
            <v>259.8</v>
          </cell>
          <cell r="AF164">
            <v>0</v>
          </cell>
          <cell r="AG164">
            <v>259.8</v>
          </cell>
          <cell r="AJ164">
            <v>0</v>
          </cell>
          <cell r="AK164">
            <v>259.8</v>
          </cell>
          <cell r="AN164">
            <v>0</v>
          </cell>
          <cell r="AO164">
            <v>259.8</v>
          </cell>
          <cell r="AR164">
            <v>0</v>
          </cell>
          <cell r="AS164">
            <v>259.8</v>
          </cell>
          <cell r="AV164">
            <v>0</v>
          </cell>
          <cell r="AW164">
            <v>259.8</v>
          </cell>
          <cell r="AZ164">
            <v>0</v>
          </cell>
          <cell r="BA164">
            <v>259.8</v>
          </cell>
          <cell r="BD164">
            <v>0</v>
          </cell>
          <cell r="BE164">
            <v>259.8</v>
          </cell>
          <cell r="BH164">
            <v>0</v>
          </cell>
          <cell r="BI164">
            <v>259.8</v>
          </cell>
          <cell r="BL164">
            <v>0</v>
          </cell>
          <cell r="BM164">
            <v>259.8</v>
          </cell>
          <cell r="BP164">
            <v>0</v>
          </cell>
          <cell r="BQ164">
            <v>259.8</v>
          </cell>
          <cell r="BT164">
            <v>0</v>
          </cell>
          <cell r="BU164">
            <v>259.8</v>
          </cell>
          <cell r="BX164">
            <v>0</v>
          </cell>
          <cell r="BY164">
            <v>259.8</v>
          </cell>
          <cell r="CB164">
            <v>0</v>
          </cell>
          <cell r="CC164">
            <v>259.8</v>
          </cell>
          <cell r="CF164">
            <v>0</v>
          </cell>
          <cell r="CG164">
            <v>259.8</v>
          </cell>
          <cell r="CJ164">
            <v>0</v>
          </cell>
          <cell r="CK164">
            <v>259.8</v>
          </cell>
          <cell r="CN164">
            <v>0</v>
          </cell>
          <cell r="CO164">
            <v>259.8</v>
          </cell>
          <cell r="CR164">
            <v>0</v>
          </cell>
          <cell r="CS164">
            <v>259.8</v>
          </cell>
          <cell r="CV164">
            <v>0</v>
          </cell>
          <cell r="CW164">
            <v>259.8</v>
          </cell>
          <cell r="CZ164">
            <v>0</v>
          </cell>
          <cell r="DA164">
            <v>259.8</v>
          </cell>
          <cell r="DD164">
            <v>0</v>
          </cell>
          <cell r="DE164">
            <v>259.8</v>
          </cell>
          <cell r="DH164">
            <v>0</v>
          </cell>
          <cell r="DI164">
            <v>259.8</v>
          </cell>
          <cell r="DL164">
            <v>0</v>
          </cell>
          <cell r="DM164">
            <v>259.8</v>
          </cell>
          <cell r="DP164">
            <v>0</v>
          </cell>
          <cell r="DQ164">
            <v>259.8</v>
          </cell>
          <cell r="DT164">
            <v>0</v>
          </cell>
          <cell r="DU164">
            <v>259.8</v>
          </cell>
          <cell r="DX164">
            <v>0</v>
          </cell>
          <cell r="DY164">
            <v>259.8</v>
          </cell>
        </row>
        <row r="165">
          <cell r="C165" t="str">
            <v>7.1.12.9</v>
          </cell>
          <cell r="D165">
            <v>3713873</v>
          </cell>
          <cell r="E165" t="str">
            <v>SICRO SERVIÇO</v>
          </cell>
          <cell r="F165" t="str">
            <v>MÓDULO DE TRANSIÇÃO DE DEFENSA METÁLICA PARA BARREIRA RÍGIDA - FORNECIMENTO E IMPLANTAÇÃO</v>
          </cell>
          <cell r="G165" t="str">
            <v>UN</v>
          </cell>
          <cell r="H165">
            <v>0</v>
          </cell>
          <cell r="I165">
            <v>0</v>
          </cell>
          <cell r="L165">
            <v>0</v>
          </cell>
          <cell r="M165">
            <v>5016.67</v>
          </cell>
          <cell r="P165">
            <v>0</v>
          </cell>
          <cell r="Q165">
            <v>5016.67</v>
          </cell>
          <cell r="T165">
            <v>0</v>
          </cell>
          <cell r="U165">
            <v>5016.67</v>
          </cell>
          <cell r="X165">
            <v>0</v>
          </cell>
          <cell r="Y165">
            <v>5016.67</v>
          </cell>
          <cell r="AB165">
            <v>0</v>
          </cell>
          <cell r="AC165">
            <v>5016.67</v>
          </cell>
          <cell r="AF165">
            <v>0</v>
          </cell>
          <cell r="AG165">
            <v>5016.67</v>
          </cell>
          <cell r="AJ165">
            <v>0</v>
          </cell>
          <cell r="AK165">
            <v>5016.67</v>
          </cell>
          <cell r="AN165">
            <v>0</v>
          </cell>
          <cell r="AO165">
            <v>5016.67</v>
          </cell>
          <cell r="AR165">
            <v>0</v>
          </cell>
          <cell r="AS165">
            <v>5016.67</v>
          </cell>
          <cell r="AV165">
            <v>0</v>
          </cell>
          <cell r="AW165">
            <v>5016.67</v>
          </cell>
          <cell r="AZ165">
            <v>0</v>
          </cell>
          <cell r="BA165">
            <v>5016.67</v>
          </cell>
          <cell r="BD165">
            <v>0</v>
          </cell>
          <cell r="BE165">
            <v>5016.67</v>
          </cell>
          <cell r="BH165">
            <v>0</v>
          </cell>
          <cell r="BI165">
            <v>5016.67</v>
          </cell>
          <cell r="BL165">
            <v>0</v>
          </cell>
          <cell r="BM165">
            <v>5016.67</v>
          </cell>
          <cell r="BP165">
            <v>0</v>
          </cell>
          <cell r="BQ165">
            <v>5016.67</v>
          </cell>
          <cell r="BT165">
            <v>0</v>
          </cell>
          <cell r="BU165">
            <v>5016.67</v>
          </cell>
          <cell r="BX165">
            <v>0</v>
          </cell>
          <cell r="BY165">
            <v>5016.67</v>
          </cell>
          <cell r="CB165">
            <v>0</v>
          </cell>
          <cell r="CC165">
            <v>5016.67</v>
          </cell>
          <cell r="CF165">
            <v>0</v>
          </cell>
          <cell r="CG165">
            <v>5016.67</v>
          </cell>
          <cell r="CJ165">
            <v>0</v>
          </cell>
          <cell r="CK165">
            <v>5016.67</v>
          </cell>
          <cell r="CN165">
            <v>0</v>
          </cell>
          <cell r="CO165">
            <v>5016.67</v>
          </cell>
          <cell r="CR165">
            <v>0</v>
          </cell>
          <cell r="CS165">
            <v>5016.67</v>
          </cell>
          <cell r="CV165">
            <v>0</v>
          </cell>
          <cell r="CW165">
            <v>5016.67</v>
          </cell>
          <cell r="CZ165">
            <v>0</v>
          </cell>
          <cell r="DA165">
            <v>5016.67</v>
          </cell>
          <cell r="DD165">
            <v>0</v>
          </cell>
          <cell r="DE165">
            <v>5016.67</v>
          </cell>
          <cell r="DH165">
            <v>0</v>
          </cell>
          <cell r="DI165">
            <v>5016.67</v>
          </cell>
          <cell r="DL165">
            <v>0</v>
          </cell>
          <cell r="DM165">
            <v>5016.67</v>
          </cell>
          <cell r="DP165">
            <v>0</v>
          </cell>
          <cell r="DQ165">
            <v>5016.67</v>
          </cell>
          <cell r="DT165">
            <v>0</v>
          </cell>
          <cell r="DU165">
            <v>5016.67</v>
          </cell>
          <cell r="DX165">
            <v>0</v>
          </cell>
          <cell r="DY165">
            <v>5016.67</v>
          </cell>
        </row>
        <row r="166">
          <cell r="C166" t="str">
            <v>7.1.12.10</v>
          </cell>
          <cell r="D166">
            <v>3713690</v>
          </cell>
          <cell r="E166" t="str">
            <v>SICRO SERVIÇO</v>
          </cell>
          <cell r="F166" t="str">
            <v>TERMINAL DE ANCORAGEM DE DEFENSA METÁLICA EM BARREIRA NEW JERSEY - FORNECIMENTO E IMPLANTAÇÃO</v>
          </cell>
          <cell r="G166" t="str">
            <v>UN</v>
          </cell>
          <cell r="H166">
            <v>0</v>
          </cell>
          <cell r="I166">
            <v>0</v>
          </cell>
          <cell r="L166">
            <v>0</v>
          </cell>
          <cell r="M166">
            <v>299.94</v>
          </cell>
          <cell r="P166">
            <v>0</v>
          </cell>
          <cell r="Q166">
            <v>299.94</v>
          </cell>
          <cell r="T166">
            <v>0</v>
          </cell>
          <cell r="U166">
            <v>299.94</v>
          </cell>
          <cell r="X166">
            <v>0</v>
          </cell>
          <cell r="Y166">
            <v>299.94</v>
          </cell>
          <cell r="AB166">
            <v>0</v>
          </cell>
          <cell r="AC166">
            <v>299.94</v>
          </cell>
          <cell r="AF166">
            <v>0</v>
          </cell>
          <cell r="AG166">
            <v>299.94</v>
          </cell>
          <cell r="AJ166">
            <v>0</v>
          </cell>
          <cell r="AK166">
            <v>299.94</v>
          </cell>
          <cell r="AN166">
            <v>0</v>
          </cell>
          <cell r="AO166">
            <v>299.94</v>
          </cell>
          <cell r="AR166">
            <v>0</v>
          </cell>
          <cell r="AS166">
            <v>299.94</v>
          </cell>
          <cell r="AV166">
            <v>0</v>
          </cell>
          <cell r="AW166">
            <v>299.94</v>
          </cell>
          <cell r="AZ166">
            <v>0</v>
          </cell>
          <cell r="BA166">
            <v>299.94</v>
          </cell>
          <cell r="BD166">
            <v>0</v>
          </cell>
          <cell r="BE166">
            <v>299.94</v>
          </cell>
          <cell r="BH166">
            <v>0</v>
          </cell>
          <cell r="BI166">
            <v>299.94</v>
          </cell>
          <cell r="BL166">
            <v>0</v>
          </cell>
          <cell r="BM166">
            <v>299.94</v>
          </cell>
          <cell r="BP166">
            <v>0</v>
          </cell>
          <cell r="BQ166">
            <v>299.94</v>
          </cell>
          <cell r="BT166">
            <v>0</v>
          </cell>
          <cell r="BU166">
            <v>299.94</v>
          </cell>
          <cell r="BX166">
            <v>0</v>
          </cell>
          <cell r="BY166">
            <v>299.94</v>
          </cell>
          <cell r="CB166">
            <v>0</v>
          </cell>
          <cell r="CC166">
            <v>299.94</v>
          </cell>
          <cell r="CF166">
            <v>0</v>
          </cell>
          <cell r="CG166">
            <v>299.94</v>
          </cell>
          <cell r="CJ166">
            <v>0</v>
          </cell>
          <cell r="CK166">
            <v>299.94</v>
          </cell>
          <cell r="CN166">
            <v>0</v>
          </cell>
          <cell r="CO166">
            <v>299.94</v>
          </cell>
          <cell r="CR166">
            <v>0</v>
          </cell>
          <cell r="CS166">
            <v>299.94</v>
          </cell>
          <cell r="CV166">
            <v>0</v>
          </cell>
          <cell r="CW166">
            <v>299.94</v>
          </cell>
          <cell r="CZ166">
            <v>0</v>
          </cell>
          <cell r="DA166">
            <v>299.94</v>
          </cell>
          <cell r="DD166">
            <v>0</v>
          </cell>
          <cell r="DE166">
            <v>299.94</v>
          </cell>
          <cell r="DH166">
            <v>0</v>
          </cell>
          <cell r="DI166">
            <v>299.94</v>
          </cell>
          <cell r="DL166">
            <v>0</v>
          </cell>
          <cell r="DM166">
            <v>299.94</v>
          </cell>
          <cell r="DP166">
            <v>0</v>
          </cell>
          <cell r="DQ166">
            <v>299.94</v>
          </cell>
          <cell r="DT166">
            <v>0</v>
          </cell>
          <cell r="DU166">
            <v>299.94</v>
          </cell>
          <cell r="DX166">
            <v>0</v>
          </cell>
          <cell r="DY166">
            <v>299.94</v>
          </cell>
        </row>
        <row r="167">
          <cell r="C167" t="str">
            <v>7.1.12.11</v>
          </cell>
          <cell r="D167">
            <v>3713689</v>
          </cell>
          <cell r="E167" t="str">
            <v>SICRO SERVIÇO</v>
          </cell>
          <cell r="F167" t="str">
            <v>TERMINAL AÉREO DE DEFENSA METÁLICA - TIPO A - FORNECIMENTO E IMPLANTAÇÃO</v>
          </cell>
          <cell r="G167" t="str">
            <v>UN</v>
          </cell>
          <cell r="H167">
            <v>0</v>
          </cell>
          <cell r="I167">
            <v>0</v>
          </cell>
          <cell r="L167">
            <v>0</v>
          </cell>
          <cell r="M167">
            <v>259.8</v>
          </cell>
          <cell r="P167">
            <v>0</v>
          </cell>
          <cell r="Q167">
            <v>259.8</v>
          </cell>
          <cell r="T167">
            <v>0</v>
          </cell>
          <cell r="U167">
            <v>259.8</v>
          </cell>
          <cell r="X167">
            <v>0</v>
          </cell>
          <cell r="Y167">
            <v>259.8</v>
          </cell>
          <cell r="AB167">
            <v>0</v>
          </cell>
          <cell r="AC167">
            <v>259.8</v>
          </cell>
          <cell r="AF167">
            <v>0</v>
          </cell>
          <cell r="AG167">
            <v>259.8</v>
          </cell>
          <cell r="AJ167">
            <v>0</v>
          </cell>
          <cell r="AK167">
            <v>259.8</v>
          </cell>
          <cell r="AN167">
            <v>0</v>
          </cell>
          <cell r="AO167">
            <v>259.8</v>
          </cell>
          <cell r="AR167">
            <v>0</v>
          </cell>
          <cell r="AS167">
            <v>259.8</v>
          </cell>
          <cell r="AV167">
            <v>0</v>
          </cell>
          <cell r="AW167">
            <v>259.8</v>
          </cell>
          <cell r="AZ167">
            <v>0</v>
          </cell>
          <cell r="BA167">
            <v>259.8</v>
          </cell>
          <cell r="BD167">
            <v>0</v>
          </cell>
          <cell r="BE167">
            <v>259.8</v>
          </cell>
          <cell r="BH167">
            <v>0</v>
          </cell>
          <cell r="BI167">
            <v>259.8</v>
          </cell>
          <cell r="BL167">
            <v>0</v>
          </cell>
          <cell r="BM167">
            <v>259.8</v>
          </cell>
          <cell r="BP167">
            <v>0</v>
          </cell>
          <cell r="BQ167">
            <v>259.8</v>
          </cell>
          <cell r="BT167">
            <v>0</v>
          </cell>
          <cell r="BU167">
            <v>259.8</v>
          </cell>
          <cell r="BX167">
            <v>0</v>
          </cell>
          <cell r="BY167">
            <v>259.8</v>
          </cell>
          <cell r="CB167">
            <v>0</v>
          </cell>
          <cell r="CC167">
            <v>259.8</v>
          </cell>
          <cell r="CF167">
            <v>0</v>
          </cell>
          <cell r="CG167">
            <v>259.8</v>
          </cell>
          <cell r="CJ167">
            <v>0</v>
          </cell>
          <cell r="CK167">
            <v>259.8</v>
          </cell>
          <cell r="CN167">
            <v>0</v>
          </cell>
          <cell r="CO167">
            <v>259.8</v>
          </cell>
          <cell r="CR167">
            <v>0</v>
          </cell>
          <cell r="CS167">
            <v>259.8</v>
          </cell>
          <cell r="CV167">
            <v>0</v>
          </cell>
          <cell r="CW167">
            <v>259.8</v>
          </cell>
          <cell r="CZ167">
            <v>0</v>
          </cell>
          <cell r="DA167">
            <v>259.8</v>
          </cell>
          <cell r="DD167">
            <v>0</v>
          </cell>
          <cell r="DE167">
            <v>259.8</v>
          </cell>
          <cell r="DH167">
            <v>0</v>
          </cell>
          <cell r="DI167">
            <v>259.8</v>
          </cell>
          <cell r="DL167">
            <v>0</v>
          </cell>
          <cell r="DM167">
            <v>259.8</v>
          </cell>
          <cell r="DP167">
            <v>0</v>
          </cell>
          <cell r="DQ167">
            <v>259.8</v>
          </cell>
          <cell r="DT167">
            <v>0</v>
          </cell>
          <cell r="DU167">
            <v>259.8</v>
          </cell>
          <cell r="DX167">
            <v>0</v>
          </cell>
          <cell r="DY167">
            <v>259.8</v>
          </cell>
        </row>
        <row r="168">
          <cell r="C168" t="str">
            <v>7.1.12.12</v>
          </cell>
          <cell r="D168" t="str">
            <v>COMP_46007</v>
          </cell>
          <cell r="E168" t="str">
            <v>COMPOSIÇÃO</v>
          </cell>
          <cell r="F168" t="str">
            <v>ATENUADOR DE IMPACTO - FORNECIMENTO E IMPLANTAÇÃO</v>
          </cell>
          <cell r="G168" t="str">
            <v>UN</v>
          </cell>
          <cell r="H168">
            <v>0</v>
          </cell>
          <cell r="I168">
            <v>0</v>
          </cell>
          <cell r="L168">
            <v>0</v>
          </cell>
          <cell r="M168">
            <v>45093.13</v>
          </cell>
          <cell r="P168">
            <v>0</v>
          </cell>
          <cell r="Q168">
            <v>45093.13</v>
          </cell>
          <cell r="T168">
            <v>0</v>
          </cell>
          <cell r="U168">
            <v>45093.13</v>
          </cell>
          <cell r="X168">
            <v>0</v>
          </cell>
          <cell r="Y168">
            <v>45093.13</v>
          </cell>
          <cell r="AB168">
            <v>0</v>
          </cell>
          <cell r="AC168">
            <v>45093.13</v>
          </cell>
          <cell r="AF168">
            <v>0</v>
          </cell>
          <cell r="AG168">
            <v>45093.13</v>
          </cell>
          <cell r="AJ168">
            <v>0</v>
          </cell>
          <cell r="AK168">
            <v>45093.13</v>
          </cell>
          <cell r="AN168">
            <v>0</v>
          </cell>
          <cell r="AO168">
            <v>45093.13</v>
          </cell>
          <cell r="AR168">
            <v>0</v>
          </cell>
          <cell r="AS168">
            <v>45093.13</v>
          </cell>
          <cell r="AV168">
            <v>0</v>
          </cell>
          <cell r="AW168">
            <v>45093.13</v>
          </cell>
          <cell r="AZ168">
            <v>0</v>
          </cell>
          <cell r="BA168">
            <v>45093.13</v>
          </cell>
          <cell r="BD168">
            <v>0</v>
          </cell>
          <cell r="BE168">
            <v>45093.13</v>
          </cell>
          <cell r="BH168">
            <v>0</v>
          </cell>
          <cell r="BI168">
            <v>45093.13</v>
          </cell>
          <cell r="BL168">
            <v>0</v>
          </cell>
          <cell r="BM168">
            <v>45093.13</v>
          </cell>
          <cell r="BP168">
            <v>0</v>
          </cell>
          <cell r="BQ168">
            <v>45093.13</v>
          </cell>
          <cell r="BT168">
            <v>0</v>
          </cell>
          <cell r="BU168">
            <v>45093.13</v>
          </cell>
          <cell r="BX168">
            <v>0</v>
          </cell>
          <cell r="BY168">
            <v>45093.13</v>
          </cell>
          <cell r="CB168">
            <v>0</v>
          </cell>
          <cell r="CC168">
            <v>45093.13</v>
          </cell>
          <cell r="CF168">
            <v>0</v>
          </cell>
          <cell r="CG168">
            <v>45093.13</v>
          </cell>
          <cell r="CJ168">
            <v>0</v>
          </cell>
          <cell r="CK168">
            <v>45093.13</v>
          </cell>
          <cell r="CN168">
            <v>0</v>
          </cell>
          <cell r="CO168">
            <v>45093.13</v>
          </cell>
          <cell r="CR168">
            <v>0</v>
          </cell>
          <cell r="CS168">
            <v>45093.13</v>
          </cell>
          <cell r="CV168">
            <v>0</v>
          </cell>
          <cell r="CW168">
            <v>45093.13</v>
          </cell>
          <cell r="CZ168">
            <v>0</v>
          </cell>
          <cell r="DA168">
            <v>45093.13</v>
          </cell>
          <cell r="DD168">
            <v>0</v>
          </cell>
          <cell r="DE168">
            <v>45093.13</v>
          </cell>
          <cell r="DH168">
            <v>0</v>
          </cell>
          <cell r="DI168">
            <v>45093.13</v>
          </cell>
          <cell r="DL168">
            <v>0</v>
          </cell>
          <cell r="DM168">
            <v>45093.13</v>
          </cell>
          <cell r="DP168">
            <v>0</v>
          </cell>
          <cell r="DQ168">
            <v>45093.13</v>
          </cell>
          <cell r="DT168">
            <v>0</v>
          </cell>
          <cell r="DU168">
            <v>45093.13</v>
          </cell>
          <cell r="DX168">
            <v>0</v>
          </cell>
          <cell r="DY168">
            <v>45093.13</v>
          </cell>
        </row>
        <row r="169">
          <cell r="C169" t="str">
            <v>7.1.12.13</v>
          </cell>
          <cell r="D169">
            <v>3719530</v>
          </cell>
          <cell r="E169" t="str">
            <v>SICRO SERVIÇO</v>
          </cell>
          <cell r="F169" t="str">
            <v>BARREIRA DUPLA DE CONCRETO, ARMADA, PRÉ-MOLDADA (PERFIL NEW JERSEY) - L &gt; 3,00 M E H = 1.070 MM</v>
          </cell>
          <cell r="G169" t="str">
            <v>M</v>
          </cell>
          <cell r="H169">
            <v>0</v>
          </cell>
          <cell r="I169">
            <v>0</v>
          </cell>
          <cell r="L169">
            <v>0</v>
          </cell>
          <cell r="M169">
            <v>233.87</v>
          </cell>
          <cell r="P169">
            <v>0</v>
          </cell>
          <cell r="Q169">
            <v>233.87</v>
          </cell>
          <cell r="T169">
            <v>0</v>
          </cell>
          <cell r="U169">
            <v>233.87</v>
          </cell>
          <cell r="X169">
            <v>0</v>
          </cell>
          <cell r="Y169">
            <v>233.87</v>
          </cell>
          <cell r="AB169">
            <v>0</v>
          </cell>
          <cell r="AC169">
            <v>233.87</v>
          </cell>
          <cell r="AF169">
            <v>0</v>
          </cell>
          <cell r="AG169">
            <v>233.87</v>
          </cell>
          <cell r="AJ169">
            <v>0</v>
          </cell>
          <cell r="AK169">
            <v>233.87</v>
          </cell>
          <cell r="AN169">
            <v>0</v>
          </cell>
          <cell r="AO169">
            <v>233.87</v>
          </cell>
          <cell r="AR169">
            <v>0</v>
          </cell>
          <cell r="AS169">
            <v>233.87</v>
          </cell>
          <cell r="AV169">
            <v>0</v>
          </cell>
          <cell r="AW169">
            <v>233.87</v>
          </cell>
          <cell r="AZ169">
            <v>0</v>
          </cell>
          <cell r="BA169">
            <v>233.87</v>
          </cell>
          <cell r="BD169">
            <v>0</v>
          </cell>
          <cell r="BE169">
            <v>233.87</v>
          </cell>
          <cell r="BH169">
            <v>0</v>
          </cell>
          <cell r="BI169">
            <v>233.87</v>
          </cell>
          <cell r="BL169">
            <v>0</v>
          </cell>
          <cell r="BM169">
            <v>233.87</v>
          </cell>
          <cell r="BP169">
            <v>0</v>
          </cell>
          <cell r="BQ169">
            <v>233.87</v>
          </cell>
          <cell r="BT169">
            <v>0</v>
          </cell>
          <cell r="BU169">
            <v>233.87</v>
          </cell>
          <cell r="BX169">
            <v>0</v>
          </cell>
          <cell r="BY169">
            <v>233.87</v>
          </cell>
          <cell r="CB169">
            <v>0</v>
          </cell>
          <cell r="CC169">
            <v>233.87</v>
          </cell>
          <cell r="CF169">
            <v>0</v>
          </cell>
          <cell r="CG169">
            <v>233.87</v>
          </cell>
          <cell r="CJ169">
            <v>0</v>
          </cell>
          <cell r="CK169">
            <v>233.87</v>
          </cell>
          <cell r="CN169">
            <v>0</v>
          </cell>
          <cell r="CO169">
            <v>233.87</v>
          </cell>
          <cell r="CR169">
            <v>0</v>
          </cell>
          <cell r="CS169">
            <v>233.87</v>
          </cell>
          <cell r="CV169">
            <v>0</v>
          </cell>
          <cell r="CW169">
            <v>233.87</v>
          </cell>
          <cell r="CZ169">
            <v>0</v>
          </cell>
          <cell r="DA169">
            <v>233.87</v>
          </cell>
          <cell r="DD169">
            <v>0</v>
          </cell>
          <cell r="DE169">
            <v>233.87</v>
          </cell>
          <cell r="DH169">
            <v>0</v>
          </cell>
          <cell r="DI169">
            <v>233.87</v>
          </cell>
          <cell r="DL169">
            <v>0</v>
          </cell>
          <cell r="DM169">
            <v>233.87</v>
          </cell>
          <cell r="DP169">
            <v>0</v>
          </cell>
          <cell r="DQ169">
            <v>233.87</v>
          </cell>
          <cell r="DT169">
            <v>0</v>
          </cell>
          <cell r="DU169">
            <v>233.87</v>
          </cell>
          <cell r="DX169">
            <v>0</v>
          </cell>
          <cell r="DY169">
            <v>233.87</v>
          </cell>
        </row>
        <row r="170">
          <cell r="C170" t="str">
            <v>7.1.12.14</v>
          </cell>
          <cell r="D170">
            <v>3713828</v>
          </cell>
          <cell r="E170" t="str">
            <v>SICRO SERVIÇO</v>
          </cell>
          <cell r="F170" t="str">
            <v>BARREIRA DUPLA DE CONCRETO, ARMADA, PRÉ-MOLDADA (PERFIL NEW JERSEY) - L &gt; 3,00 M E H = 810 MM</v>
          </cell>
          <cell r="G170" t="str">
            <v>M</v>
          </cell>
          <cell r="H170">
            <v>0</v>
          </cell>
          <cell r="I170">
            <v>0</v>
          </cell>
          <cell r="L170">
            <v>0</v>
          </cell>
          <cell r="M170">
            <v>174.25</v>
          </cell>
          <cell r="P170">
            <v>0</v>
          </cell>
          <cell r="Q170">
            <v>174.25</v>
          </cell>
          <cell r="T170">
            <v>0</v>
          </cell>
          <cell r="U170">
            <v>174.25</v>
          </cell>
          <cell r="X170">
            <v>0</v>
          </cell>
          <cell r="Y170">
            <v>174.25</v>
          </cell>
          <cell r="AB170">
            <v>0</v>
          </cell>
          <cell r="AC170">
            <v>174.25</v>
          </cell>
          <cell r="AF170">
            <v>0</v>
          </cell>
          <cell r="AG170">
            <v>174.25</v>
          </cell>
          <cell r="AJ170">
            <v>0</v>
          </cell>
          <cell r="AK170">
            <v>174.25</v>
          </cell>
          <cell r="AN170">
            <v>0</v>
          </cell>
          <cell r="AO170">
            <v>174.25</v>
          </cell>
          <cell r="AR170">
            <v>0</v>
          </cell>
          <cell r="AS170">
            <v>174.25</v>
          </cell>
          <cell r="AV170">
            <v>0</v>
          </cell>
          <cell r="AW170">
            <v>174.25</v>
          </cell>
          <cell r="AZ170">
            <v>0</v>
          </cell>
          <cell r="BA170">
            <v>174.25</v>
          </cell>
          <cell r="BD170">
            <v>0</v>
          </cell>
          <cell r="BE170">
            <v>174.25</v>
          </cell>
          <cell r="BH170">
            <v>0</v>
          </cell>
          <cell r="BI170">
            <v>174.25</v>
          </cell>
          <cell r="BL170">
            <v>0</v>
          </cell>
          <cell r="BM170">
            <v>174.25</v>
          </cell>
          <cell r="BP170">
            <v>0</v>
          </cell>
          <cell r="BQ170">
            <v>174.25</v>
          </cell>
          <cell r="BT170">
            <v>0</v>
          </cell>
          <cell r="BU170">
            <v>174.25</v>
          </cell>
          <cell r="BX170">
            <v>0</v>
          </cell>
          <cell r="BY170">
            <v>174.25</v>
          </cell>
          <cell r="CB170">
            <v>0</v>
          </cell>
          <cell r="CC170">
            <v>174.25</v>
          </cell>
          <cell r="CF170">
            <v>0</v>
          </cell>
          <cell r="CG170">
            <v>174.25</v>
          </cell>
          <cell r="CJ170">
            <v>0</v>
          </cell>
          <cell r="CK170">
            <v>174.25</v>
          </cell>
          <cell r="CN170">
            <v>0</v>
          </cell>
          <cell r="CO170">
            <v>174.25</v>
          </cell>
          <cell r="CR170">
            <v>0</v>
          </cell>
          <cell r="CS170">
            <v>174.25</v>
          </cell>
          <cell r="CV170">
            <v>0</v>
          </cell>
          <cell r="CW170">
            <v>174.25</v>
          </cell>
          <cell r="CZ170">
            <v>0</v>
          </cell>
          <cell r="DA170">
            <v>174.25</v>
          </cell>
          <cell r="DD170">
            <v>0</v>
          </cell>
          <cell r="DE170">
            <v>174.25</v>
          </cell>
          <cell r="DH170">
            <v>0</v>
          </cell>
          <cell r="DI170">
            <v>174.25</v>
          </cell>
          <cell r="DL170">
            <v>0</v>
          </cell>
          <cell r="DM170">
            <v>174.25</v>
          </cell>
          <cell r="DP170">
            <v>0</v>
          </cell>
          <cell r="DQ170">
            <v>174.25</v>
          </cell>
          <cell r="DT170">
            <v>0</v>
          </cell>
          <cell r="DU170">
            <v>174.25</v>
          </cell>
          <cell r="DX170">
            <v>0</v>
          </cell>
          <cell r="DY170">
            <v>174.25</v>
          </cell>
        </row>
        <row r="171">
          <cell r="C171" t="str">
            <v>7.1.12.15</v>
          </cell>
          <cell r="D171">
            <v>3713904</v>
          </cell>
          <cell r="E171" t="str">
            <v>SICRO SERVIÇO</v>
          </cell>
          <cell r="F171" t="str">
            <v>BARREIRA SIMPLES DE CONCRETO, ARMADA, PRÉ-MOLDADA (PERFIL NEW JERSEY) - L &gt; 3,00 M E H = 1.070 MM</v>
          </cell>
          <cell r="G171" t="str">
            <v>M</v>
          </cell>
          <cell r="H171">
            <v>0</v>
          </cell>
          <cell r="I171">
            <v>0</v>
          </cell>
          <cell r="L171">
            <v>0</v>
          </cell>
          <cell r="M171">
            <v>201.79</v>
          </cell>
          <cell r="P171">
            <v>0</v>
          </cell>
          <cell r="Q171">
            <v>201.79</v>
          </cell>
          <cell r="T171">
            <v>0</v>
          </cell>
          <cell r="U171">
            <v>201.79</v>
          </cell>
          <cell r="X171">
            <v>0</v>
          </cell>
          <cell r="Y171">
            <v>201.79</v>
          </cell>
          <cell r="AB171">
            <v>0</v>
          </cell>
          <cell r="AC171">
            <v>201.79</v>
          </cell>
          <cell r="AF171">
            <v>0</v>
          </cell>
          <cell r="AG171">
            <v>201.79</v>
          </cell>
          <cell r="AJ171">
            <v>0</v>
          </cell>
          <cell r="AK171">
            <v>201.79</v>
          </cell>
          <cell r="AN171">
            <v>0</v>
          </cell>
          <cell r="AO171">
            <v>201.79</v>
          </cell>
          <cell r="AR171">
            <v>0</v>
          </cell>
          <cell r="AS171">
            <v>201.79</v>
          </cell>
          <cell r="AV171">
            <v>0</v>
          </cell>
          <cell r="AW171">
            <v>201.79</v>
          </cell>
          <cell r="AZ171">
            <v>0</v>
          </cell>
          <cell r="BA171">
            <v>201.79</v>
          </cell>
          <cell r="BD171">
            <v>0</v>
          </cell>
          <cell r="BE171">
            <v>201.79</v>
          </cell>
          <cell r="BH171">
            <v>0</v>
          </cell>
          <cell r="BI171">
            <v>201.79</v>
          </cell>
          <cell r="BL171">
            <v>0</v>
          </cell>
          <cell r="BM171">
            <v>201.79</v>
          </cell>
          <cell r="BP171">
            <v>0</v>
          </cell>
          <cell r="BQ171">
            <v>201.79</v>
          </cell>
          <cell r="BT171">
            <v>0</v>
          </cell>
          <cell r="BU171">
            <v>201.79</v>
          </cell>
          <cell r="BX171">
            <v>0</v>
          </cell>
          <cell r="BY171">
            <v>201.79</v>
          </cell>
          <cell r="CB171">
            <v>0</v>
          </cell>
          <cell r="CC171">
            <v>201.79</v>
          </cell>
          <cell r="CF171">
            <v>0</v>
          </cell>
          <cell r="CG171">
            <v>201.79</v>
          </cell>
          <cell r="CJ171">
            <v>0</v>
          </cell>
          <cell r="CK171">
            <v>201.79</v>
          </cell>
          <cell r="CN171">
            <v>0</v>
          </cell>
          <cell r="CO171">
            <v>201.79</v>
          </cell>
          <cell r="CR171">
            <v>0</v>
          </cell>
          <cell r="CS171">
            <v>201.79</v>
          </cell>
          <cell r="CV171">
            <v>0</v>
          </cell>
          <cell r="CW171">
            <v>201.79</v>
          </cell>
          <cell r="CZ171">
            <v>0</v>
          </cell>
          <cell r="DA171">
            <v>201.79</v>
          </cell>
          <cell r="DD171">
            <v>0</v>
          </cell>
          <cell r="DE171">
            <v>201.79</v>
          </cell>
          <cell r="DH171">
            <v>0</v>
          </cell>
          <cell r="DI171">
            <v>201.79</v>
          </cell>
          <cell r="DL171">
            <v>0</v>
          </cell>
          <cell r="DM171">
            <v>201.79</v>
          </cell>
          <cell r="DP171">
            <v>0</v>
          </cell>
          <cell r="DQ171">
            <v>201.79</v>
          </cell>
          <cell r="DT171">
            <v>0</v>
          </cell>
          <cell r="DU171">
            <v>201.79</v>
          </cell>
          <cell r="DX171">
            <v>0</v>
          </cell>
          <cell r="DY171">
            <v>201.79</v>
          </cell>
        </row>
        <row r="172">
          <cell r="C172" t="str">
            <v>7.1.12.16</v>
          </cell>
          <cell r="D172" t="str">
            <v>RO-40989</v>
          </cell>
          <cell r="E172" t="str">
            <v>DER/MG</v>
          </cell>
          <cell r="F172" t="str">
            <v>BARREIRA  SIMPLES  DE  CONCRETO  ARMADO  TIPO  NEW  JERSEY (EXECUÇÃO,  INCLUINDO   FORNECIMENTO  E  TRANSPORTE  DE TODOS OS MATERIAIS)</v>
          </cell>
          <cell r="G172" t="str">
            <v>M</v>
          </cell>
          <cell r="H172">
            <v>0</v>
          </cell>
          <cell r="I172">
            <v>0</v>
          </cell>
          <cell r="L172">
            <v>0</v>
          </cell>
          <cell r="M172">
            <v>294.67</v>
          </cell>
          <cell r="P172">
            <v>0</v>
          </cell>
          <cell r="Q172">
            <v>294.67</v>
          </cell>
          <cell r="T172">
            <v>0</v>
          </cell>
          <cell r="U172">
            <v>294.67</v>
          </cell>
          <cell r="X172">
            <v>0</v>
          </cell>
          <cell r="Y172">
            <v>294.67</v>
          </cell>
          <cell r="AB172">
            <v>0</v>
          </cell>
          <cell r="AC172">
            <v>294.67</v>
          </cell>
          <cell r="AF172">
            <v>0</v>
          </cell>
          <cell r="AG172">
            <v>294.67</v>
          </cell>
          <cell r="AJ172">
            <v>0</v>
          </cell>
          <cell r="AK172">
            <v>294.67</v>
          </cell>
          <cell r="AN172">
            <v>0</v>
          </cell>
          <cell r="AO172">
            <v>294.67</v>
          </cell>
          <cell r="AR172">
            <v>0</v>
          </cell>
          <cell r="AS172">
            <v>294.67</v>
          </cell>
          <cell r="AV172">
            <v>0</v>
          </cell>
          <cell r="AW172">
            <v>294.67</v>
          </cell>
          <cell r="AZ172">
            <v>0</v>
          </cell>
          <cell r="BA172">
            <v>294.67</v>
          </cell>
          <cell r="BD172">
            <v>0</v>
          </cell>
          <cell r="BE172">
            <v>294.67</v>
          </cell>
          <cell r="BH172">
            <v>0</v>
          </cell>
          <cell r="BI172">
            <v>294.67</v>
          </cell>
          <cell r="BL172">
            <v>0</v>
          </cell>
          <cell r="BM172">
            <v>294.67</v>
          </cell>
          <cell r="BP172">
            <v>0</v>
          </cell>
          <cell r="BQ172">
            <v>294.67</v>
          </cell>
          <cell r="BT172">
            <v>0</v>
          </cell>
          <cell r="BU172">
            <v>294.67</v>
          </cell>
          <cell r="BX172">
            <v>0</v>
          </cell>
          <cell r="BY172">
            <v>294.67</v>
          </cell>
          <cell r="CB172">
            <v>0</v>
          </cell>
          <cell r="CC172">
            <v>294.67</v>
          </cell>
          <cell r="CF172">
            <v>0</v>
          </cell>
          <cell r="CG172">
            <v>294.67</v>
          </cell>
          <cell r="CJ172">
            <v>0</v>
          </cell>
          <cell r="CK172">
            <v>294.67</v>
          </cell>
          <cell r="CN172">
            <v>0</v>
          </cell>
          <cell r="CO172">
            <v>294.67</v>
          </cell>
          <cell r="CR172">
            <v>0</v>
          </cell>
          <cell r="CS172">
            <v>294.67</v>
          </cell>
          <cell r="CV172">
            <v>0</v>
          </cell>
          <cell r="CW172">
            <v>294.67</v>
          </cell>
          <cell r="CZ172">
            <v>0</v>
          </cell>
          <cell r="DA172">
            <v>294.67</v>
          </cell>
          <cell r="DD172">
            <v>0</v>
          </cell>
          <cell r="DE172">
            <v>294.67</v>
          </cell>
          <cell r="DH172">
            <v>0</v>
          </cell>
          <cell r="DI172">
            <v>294.67</v>
          </cell>
          <cell r="DL172">
            <v>0</v>
          </cell>
          <cell r="DM172">
            <v>294.67</v>
          </cell>
          <cell r="DP172">
            <v>0</v>
          </cell>
          <cell r="DQ172">
            <v>294.67</v>
          </cell>
          <cell r="DT172">
            <v>0</v>
          </cell>
          <cell r="DU172">
            <v>294.67</v>
          </cell>
          <cell r="DX172">
            <v>0</v>
          </cell>
          <cell r="DY172">
            <v>294.67</v>
          </cell>
        </row>
        <row r="173">
          <cell r="C173" t="str">
            <v>7.1.12.17</v>
          </cell>
          <cell r="D173" t="str">
            <v>COMP_46008</v>
          </cell>
          <cell r="E173" t="str">
            <v>COMPOSIÇÃO</v>
          </cell>
          <cell r="F173" t="str">
            <v>BALIZADOR CATADIOPTRICO PARA DEFENSA METALICA COM PELICULA GT+GT - FORNECIMENTO E INSTALAÇÃO</v>
          </cell>
          <cell r="G173" t="str">
            <v>UN</v>
          </cell>
          <cell r="H173">
            <v>0</v>
          </cell>
          <cell r="I173">
            <v>0</v>
          </cell>
          <cell r="L173">
            <v>0</v>
          </cell>
          <cell r="M173">
            <v>40.9</v>
          </cell>
          <cell r="P173">
            <v>0</v>
          </cell>
          <cell r="Q173">
            <v>40.9</v>
          </cell>
          <cell r="T173">
            <v>0</v>
          </cell>
          <cell r="U173">
            <v>40.9</v>
          </cell>
          <cell r="X173">
            <v>0</v>
          </cell>
          <cell r="Y173">
            <v>40.9</v>
          </cell>
          <cell r="AB173">
            <v>0</v>
          </cell>
          <cell r="AC173">
            <v>40.9</v>
          </cell>
          <cell r="AF173">
            <v>0</v>
          </cell>
          <cell r="AG173">
            <v>40.9</v>
          </cell>
          <cell r="AJ173">
            <v>0</v>
          </cell>
          <cell r="AK173">
            <v>40.9</v>
          </cell>
          <cell r="AN173">
            <v>0</v>
          </cell>
          <cell r="AO173">
            <v>40.9</v>
          </cell>
          <cell r="AR173">
            <v>0</v>
          </cell>
          <cell r="AS173">
            <v>40.9</v>
          </cell>
          <cell r="AV173">
            <v>0</v>
          </cell>
          <cell r="AW173">
            <v>40.9</v>
          </cell>
          <cell r="AZ173">
            <v>0</v>
          </cell>
          <cell r="BA173">
            <v>40.9</v>
          </cell>
          <cell r="BD173">
            <v>0</v>
          </cell>
          <cell r="BE173">
            <v>40.9</v>
          </cell>
          <cell r="BH173">
            <v>0</v>
          </cell>
          <cell r="BI173">
            <v>40.9</v>
          </cell>
          <cell r="BL173">
            <v>0</v>
          </cell>
          <cell r="BM173">
            <v>40.9</v>
          </cell>
          <cell r="BP173">
            <v>0</v>
          </cell>
          <cell r="BQ173">
            <v>40.9</v>
          </cell>
          <cell r="BT173">
            <v>0</v>
          </cell>
          <cell r="BU173">
            <v>40.9</v>
          </cell>
          <cell r="BX173">
            <v>0</v>
          </cell>
          <cell r="BY173">
            <v>40.9</v>
          </cell>
          <cell r="CB173">
            <v>0</v>
          </cell>
          <cell r="CC173">
            <v>40.9</v>
          </cell>
          <cell r="CF173">
            <v>0</v>
          </cell>
          <cell r="CG173">
            <v>40.9</v>
          </cell>
          <cell r="CJ173">
            <v>0</v>
          </cell>
          <cell r="CK173">
            <v>40.9</v>
          </cell>
          <cell r="CN173">
            <v>0</v>
          </cell>
          <cell r="CO173">
            <v>40.9</v>
          </cell>
          <cell r="CR173">
            <v>0</v>
          </cell>
          <cell r="CS173">
            <v>40.9</v>
          </cell>
          <cell r="CV173">
            <v>0</v>
          </cell>
          <cell r="CW173">
            <v>40.9</v>
          </cell>
          <cell r="CZ173">
            <v>0</v>
          </cell>
          <cell r="DA173">
            <v>40.9</v>
          </cell>
          <cell r="DD173">
            <v>0</v>
          </cell>
          <cell r="DE173">
            <v>40.9</v>
          </cell>
          <cell r="DH173">
            <v>0</v>
          </cell>
          <cell r="DI173">
            <v>40.9</v>
          </cell>
          <cell r="DL173">
            <v>0</v>
          </cell>
          <cell r="DM173">
            <v>40.9</v>
          </cell>
          <cell r="DP173">
            <v>0</v>
          </cell>
          <cell r="DQ173">
            <v>40.9</v>
          </cell>
          <cell r="DT173">
            <v>0</v>
          </cell>
          <cell r="DU173">
            <v>40.9</v>
          </cell>
          <cell r="DX173">
            <v>0</v>
          </cell>
          <cell r="DY173">
            <v>40.9</v>
          </cell>
        </row>
        <row r="174">
          <cell r="C174" t="str">
            <v>7.1.13</v>
          </cell>
          <cell r="F174" t="str">
            <v>Iluminação</v>
          </cell>
          <cell r="G174" t="str">
            <v/>
          </cell>
        </row>
        <row r="175">
          <cell r="C175" t="str">
            <v>7.1.13.1</v>
          </cell>
          <cell r="D175" t="str">
            <v>RO-42263</v>
          </cell>
          <cell r="E175" t="str">
            <v>DER/MG</v>
          </cell>
          <cell r="F175" t="str">
            <v>ESPALHAMENTO DE MATERIAL EM BOTA-FORA</v>
          </cell>
          <cell r="G175" t="str">
            <v>M3</v>
          </cell>
          <cell r="H175">
            <v>0</v>
          </cell>
          <cell r="I175">
            <v>0</v>
          </cell>
          <cell r="L175">
            <v>0</v>
          </cell>
          <cell r="M175">
            <v>0.17</v>
          </cell>
          <cell r="P175">
            <v>0</v>
          </cell>
          <cell r="Q175">
            <v>0.17</v>
          </cell>
          <cell r="T175">
            <v>0</v>
          </cell>
          <cell r="U175">
            <v>0.17</v>
          </cell>
          <cell r="X175">
            <v>0</v>
          </cell>
          <cell r="Y175">
            <v>0.17</v>
          </cell>
          <cell r="AB175">
            <v>0</v>
          </cell>
          <cell r="AC175">
            <v>0.17</v>
          </cell>
          <cell r="AF175">
            <v>0</v>
          </cell>
          <cell r="AG175">
            <v>0.17</v>
          </cell>
          <cell r="AJ175">
            <v>0</v>
          </cell>
          <cell r="AK175">
            <v>0.17</v>
          </cell>
          <cell r="AN175">
            <v>0</v>
          </cell>
          <cell r="AO175">
            <v>0.17</v>
          </cell>
          <cell r="AR175">
            <v>0</v>
          </cell>
          <cell r="AS175">
            <v>0.17</v>
          </cell>
          <cell r="AV175">
            <v>0</v>
          </cell>
          <cell r="AW175">
            <v>0.17</v>
          </cell>
          <cell r="AZ175">
            <v>0</v>
          </cell>
          <cell r="BA175">
            <v>0.17</v>
          </cell>
          <cell r="BD175">
            <v>0</v>
          </cell>
          <cell r="BE175">
            <v>0.17</v>
          </cell>
          <cell r="BH175">
            <v>0</v>
          </cell>
          <cell r="BI175">
            <v>0.17</v>
          </cell>
          <cell r="BL175">
            <v>0</v>
          </cell>
          <cell r="BM175">
            <v>0.17</v>
          </cell>
          <cell r="BP175">
            <v>0</v>
          </cell>
          <cell r="BQ175">
            <v>0.17</v>
          </cell>
          <cell r="BT175">
            <v>0</v>
          </cell>
          <cell r="BU175">
            <v>0.17</v>
          </cell>
          <cell r="BX175">
            <v>0</v>
          </cell>
          <cell r="BY175">
            <v>0.17</v>
          </cell>
          <cell r="CB175">
            <v>0</v>
          </cell>
          <cell r="CC175">
            <v>0.17</v>
          </cell>
          <cell r="CF175">
            <v>0</v>
          </cell>
          <cell r="CG175">
            <v>0.17</v>
          </cell>
          <cell r="CJ175">
            <v>0</v>
          </cell>
          <cell r="CK175">
            <v>0.17</v>
          </cell>
          <cell r="CN175">
            <v>0</v>
          </cell>
          <cell r="CO175">
            <v>0.17</v>
          </cell>
          <cell r="CR175">
            <v>0</v>
          </cell>
          <cell r="CS175">
            <v>0.17</v>
          </cell>
          <cell r="CV175">
            <v>0</v>
          </cell>
          <cell r="CW175">
            <v>0.17</v>
          </cell>
          <cell r="CZ175">
            <v>0</v>
          </cell>
          <cell r="DA175">
            <v>0.17</v>
          </cell>
          <cell r="DD175">
            <v>0</v>
          </cell>
          <cell r="DE175">
            <v>0.17</v>
          </cell>
          <cell r="DH175">
            <v>0</v>
          </cell>
          <cell r="DI175">
            <v>0.17</v>
          </cell>
          <cell r="DL175">
            <v>0</v>
          </cell>
          <cell r="DM175">
            <v>0.17</v>
          </cell>
          <cell r="DP175">
            <v>0</v>
          </cell>
          <cell r="DQ175">
            <v>0.17</v>
          </cell>
          <cell r="DT175">
            <v>0</v>
          </cell>
          <cell r="DU175">
            <v>0.17</v>
          </cell>
          <cell r="DX175">
            <v>0</v>
          </cell>
          <cell r="DY175">
            <v>0.17</v>
          </cell>
        </row>
        <row r="176">
          <cell r="C176" t="str">
            <v>7.1.13.2</v>
          </cell>
          <cell r="D176" t="str">
            <v>RO-40241</v>
          </cell>
          <cell r="E176" t="str">
            <v>DER/MG</v>
          </cell>
          <cell r="F176" t="str">
            <v>COMPACTAÇÃO DE BOTA-FORA A 80% PROCTOR NORMAL</v>
          </cell>
          <cell r="G176" t="str">
            <v>M3</v>
          </cell>
          <cell r="H176">
            <v>0</v>
          </cell>
          <cell r="I176">
            <v>0</v>
          </cell>
          <cell r="L176">
            <v>0</v>
          </cell>
          <cell r="M176">
            <v>2.12</v>
          </cell>
          <cell r="P176">
            <v>0</v>
          </cell>
          <cell r="Q176">
            <v>2.12</v>
          </cell>
          <cell r="T176">
            <v>0</v>
          </cell>
          <cell r="U176">
            <v>2.12</v>
          </cell>
          <cell r="X176">
            <v>0</v>
          </cell>
          <cell r="Y176">
            <v>2.12</v>
          </cell>
          <cell r="AB176">
            <v>0</v>
          </cell>
          <cell r="AC176">
            <v>2.12</v>
          </cell>
          <cell r="AF176">
            <v>0</v>
          </cell>
          <cell r="AG176">
            <v>2.12</v>
          </cell>
          <cell r="AJ176">
            <v>0</v>
          </cell>
          <cell r="AK176">
            <v>2.12</v>
          </cell>
          <cell r="AN176">
            <v>0</v>
          </cell>
          <cell r="AO176">
            <v>2.12</v>
          </cell>
          <cell r="AR176">
            <v>0</v>
          </cell>
          <cell r="AS176">
            <v>2.12</v>
          </cell>
          <cell r="AV176">
            <v>0</v>
          </cell>
          <cell r="AW176">
            <v>2.12</v>
          </cell>
          <cell r="AZ176">
            <v>0</v>
          </cell>
          <cell r="BA176">
            <v>2.12</v>
          </cell>
          <cell r="BD176">
            <v>0</v>
          </cell>
          <cell r="BE176">
            <v>2.12</v>
          </cell>
          <cell r="BH176">
            <v>0</v>
          </cell>
          <cell r="BI176">
            <v>2.12</v>
          </cell>
          <cell r="BL176">
            <v>0</v>
          </cell>
          <cell r="BM176">
            <v>2.12</v>
          </cell>
          <cell r="BP176">
            <v>0</v>
          </cell>
          <cell r="BQ176">
            <v>2.12</v>
          </cell>
          <cell r="BT176">
            <v>0</v>
          </cell>
          <cell r="BU176">
            <v>2.12</v>
          </cell>
          <cell r="BX176">
            <v>0</v>
          </cell>
          <cell r="BY176">
            <v>2.12</v>
          </cell>
          <cell r="CB176">
            <v>0</v>
          </cell>
          <cell r="CC176">
            <v>2.12</v>
          </cell>
          <cell r="CF176">
            <v>0</v>
          </cell>
          <cell r="CG176">
            <v>2.12</v>
          </cell>
          <cell r="CJ176">
            <v>0</v>
          </cell>
          <cell r="CK176">
            <v>2.12</v>
          </cell>
          <cell r="CN176">
            <v>0</v>
          </cell>
          <cell r="CO176">
            <v>2.12</v>
          </cell>
          <cell r="CR176">
            <v>0</v>
          </cell>
          <cell r="CS176">
            <v>2.12</v>
          </cell>
          <cell r="CV176">
            <v>0</v>
          </cell>
          <cell r="CW176">
            <v>2.12</v>
          </cell>
          <cell r="CZ176">
            <v>0</v>
          </cell>
          <cell r="DA176">
            <v>2.12</v>
          </cell>
          <cell r="DD176">
            <v>0</v>
          </cell>
          <cell r="DE176">
            <v>2.12</v>
          </cell>
          <cell r="DH176">
            <v>0</v>
          </cell>
          <cell r="DI176">
            <v>2.12</v>
          </cell>
          <cell r="DL176">
            <v>0</v>
          </cell>
          <cell r="DM176">
            <v>2.12</v>
          </cell>
          <cell r="DP176">
            <v>0</v>
          </cell>
          <cell r="DQ176">
            <v>2.12</v>
          </cell>
          <cell r="DT176">
            <v>0</v>
          </cell>
          <cell r="DU176">
            <v>2.12</v>
          </cell>
          <cell r="DX176">
            <v>0</v>
          </cell>
          <cell r="DY176">
            <v>2.12</v>
          </cell>
        </row>
        <row r="177">
          <cell r="C177" t="str">
            <v>7.1.13.3</v>
          </cell>
          <cell r="D177">
            <v>4413905</v>
          </cell>
          <cell r="E177" t="str">
            <v>SICRO SERVIÇO</v>
          </cell>
          <cell r="F177" t="str">
            <v>HIDROSSEMEADURA</v>
          </cell>
          <cell r="G177" t="str">
            <v>M²</v>
          </cell>
          <cell r="H177">
            <v>0</v>
          </cell>
          <cell r="I177">
            <v>0</v>
          </cell>
          <cell r="L177">
            <v>0</v>
          </cell>
          <cell r="M177">
            <v>2.76</v>
          </cell>
          <cell r="P177">
            <v>0</v>
          </cell>
          <cell r="Q177">
            <v>2.76</v>
          </cell>
          <cell r="T177">
            <v>0</v>
          </cell>
          <cell r="U177">
            <v>2.76</v>
          </cell>
          <cell r="X177">
            <v>0</v>
          </cell>
          <cell r="Y177">
            <v>2.76</v>
          </cell>
          <cell r="AB177">
            <v>0</v>
          </cell>
          <cell r="AC177">
            <v>2.76</v>
          </cell>
          <cell r="AF177">
            <v>0</v>
          </cell>
          <cell r="AG177">
            <v>2.76</v>
          </cell>
          <cell r="AJ177">
            <v>0</v>
          </cell>
          <cell r="AK177">
            <v>2.76</v>
          </cell>
          <cell r="AN177">
            <v>0</v>
          </cell>
          <cell r="AO177">
            <v>2.76</v>
          </cell>
          <cell r="AR177">
            <v>0</v>
          </cell>
          <cell r="AS177">
            <v>2.76</v>
          </cell>
          <cell r="AV177">
            <v>0</v>
          </cell>
          <cell r="AW177">
            <v>2.76</v>
          </cell>
          <cell r="AZ177">
            <v>0</v>
          </cell>
          <cell r="BA177">
            <v>2.76</v>
          </cell>
          <cell r="BD177">
            <v>0</v>
          </cell>
          <cell r="BE177">
            <v>2.76</v>
          </cell>
          <cell r="BH177">
            <v>0</v>
          </cell>
          <cell r="BI177">
            <v>2.76</v>
          </cell>
          <cell r="BL177">
            <v>0</v>
          </cell>
          <cell r="BM177">
            <v>2.76</v>
          </cell>
          <cell r="BP177">
            <v>0</v>
          </cell>
          <cell r="BQ177">
            <v>2.76</v>
          </cell>
          <cell r="BT177">
            <v>0</v>
          </cell>
          <cell r="BU177">
            <v>2.76</v>
          </cell>
          <cell r="BX177">
            <v>0</v>
          </cell>
          <cell r="BY177">
            <v>2.76</v>
          </cell>
          <cell r="CB177">
            <v>0</v>
          </cell>
          <cell r="CC177">
            <v>2.76</v>
          </cell>
          <cell r="CF177">
            <v>0</v>
          </cell>
          <cell r="CG177">
            <v>2.76</v>
          </cell>
          <cell r="CJ177">
            <v>0</v>
          </cell>
          <cell r="CK177">
            <v>2.76</v>
          </cell>
          <cell r="CN177">
            <v>0</v>
          </cell>
          <cell r="CO177">
            <v>2.76</v>
          </cell>
          <cell r="CR177">
            <v>0</v>
          </cell>
          <cell r="CS177">
            <v>2.76</v>
          </cell>
          <cell r="CV177">
            <v>0</v>
          </cell>
          <cell r="CW177">
            <v>2.76</v>
          </cell>
          <cell r="CZ177">
            <v>0</v>
          </cell>
          <cell r="DA177">
            <v>2.76</v>
          </cell>
          <cell r="DD177">
            <v>0</v>
          </cell>
          <cell r="DE177">
            <v>2.76</v>
          </cell>
          <cell r="DH177">
            <v>0</v>
          </cell>
          <cell r="DI177">
            <v>2.76</v>
          </cell>
          <cell r="DL177">
            <v>0</v>
          </cell>
          <cell r="DM177">
            <v>2.76</v>
          </cell>
          <cell r="DP177">
            <v>0</v>
          </cell>
          <cell r="DQ177">
            <v>2.76</v>
          </cell>
          <cell r="DT177">
            <v>0</v>
          </cell>
          <cell r="DU177">
            <v>2.76</v>
          </cell>
          <cell r="DX177">
            <v>0</v>
          </cell>
          <cell r="DY177">
            <v>2.76</v>
          </cell>
        </row>
        <row r="178">
          <cell r="C178" t="str">
            <v>7.1.13.4</v>
          </cell>
          <cell r="D178">
            <v>5914374</v>
          </cell>
          <cell r="E178" t="str">
            <v>SICRO SERVIÇO</v>
          </cell>
          <cell r="F178" t="str">
            <v>TRANSPORTE COM CAMINHÃO BASCULANTE DE 10 M³ - RODOVIA EM REVESTIMENTO PRIMÁRIO</v>
          </cell>
          <cell r="G178" t="str">
            <v>TKM</v>
          </cell>
          <cell r="H178">
            <v>0</v>
          </cell>
          <cell r="I178">
            <v>0</v>
          </cell>
          <cell r="L178">
            <v>0</v>
          </cell>
          <cell r="M178">
            <v>0.5</v>
          </cell>
          <cell r="P178">
            <v>0</v>
          </cell>
          <cell r="Q178">
            <v>0.5</v>
          </cell>
          <cell r="T178">
            <v>0</v>
          </cell>
          <cell r="U178">
            <v>0.5</v>
          </cell>
          <cell r="X178">
            <v>0</v>
          </cell>
          <cell r="Y178">
            <v>0.5</v>
          </cell>
          <cell r="AB178">
            <v>0</v>
          </cell>
          <cell r="AC178">
            <v>0.5</v>
          </cell>
          <cell r="AF178">
            <v>0</v>
          </cell>
          <cell r="AG178">
            <v>0.5</v>
          </cell>
          <cell r="AJ178">
            <v>0</v>
          </cell>
          <cell r="AK178">
            <v>0.5</v>
          </cell>
          <cell r="AN178">
            <v>0</v>
          </cell>
          <cell r="AO178">
            <v>0.5</v>
          </cell>
          <cell r="AR178">
            <v>0</v>
          </cell>
          <cell r="AS178">
            <v>0.5</v>
          </cell>
          <cell r="AV178">
            <v>0</v>
          </cell>
          <cell r="AW178">
            <v>0.5</v>
          </cell>
          <cell r="AZ178">
            <v>0</v>
          </cell>
          <cell r="BA178">
            <v>0.5</v>
          </cell>
          <cell r="BD178">
            <v>0</v>
          </cell>
          <cell r="BE178">
            <v>0.5</v>
          </cell>
          <cell r="BH178">
            <v>0</v>
          </cell>
          <cell r="BI178">
            <v>0.5</v>
          </cell>
          <cell r="BL178">
            <v>0</v>
          </cell>
          <cell r="BM178">
            <v>0.5</v>
          </cell>
          <cell r="BP178">
            <v>0</v>
          </cell>
          <cell r="BQ178">
            <v>0.5</v>
          </cell>
          <cell r="BT178">
            <v>0</v>
          </cell>
          <cell r="BU178">
            <v>0.5</v>
          </cell>
          <cell r="BX178">
            <v>0</v>
          </cell>
          <cell r="BY178">
            <v>0.5</v>
          </cell>
          <cell r="CB178">
            <v>0</v>
          </cell>
          <cell r="CC178">
            <v>0.5</v>
          </cell>
          <cell r="CF178">
            <v>0</v>
          </cell>
          <cell r="CG178">
            <v>0.5</v>
          </cell>
          <cell r="CJ178">
            <v>0</v>
          </cell>
          <cell r="CK178">
            <v>0.5</v>
          </cell>
          <cell r="CN178">
            <v>0</v>
          </cell>
          <cell r="CO178">
            <v>0.5</v>
          </cell>
          <cell r="CR178">
            <v>0</v>
          </cell>
          <cell r="CS178">
            <v>0.5</v>
          </cell>
          <cell r="CV178">
            <v>0</v>
          </cell>
          <cell r="CW178">
            <v>0.5</v>
          </cell>
          <cell r="CZ178">
            <v>0</v>
          </cell>
          <cell r="DA178">
            <v>0.5</v>
          </cell>
          <cell r="DD178">
            <v>0</v>
          </cell>
          <cell r="DE178">
            <v>0.5</v>
          </cell>
          <cell r="DH178">
            <v>0</v>
          </cell>
          <cell r="DI178">
            <v>0.5</v>
          </cell>
          <cell r="DL178">
            <v>0</v>
          </cell>
          <cell r="DM178">
            <v>0.5</v>
          </cell>
          <cell r="DP178">
            <v>0</v>
          </cell>
          <cell r="DQ178">
            <v>0.5</v>
          </cell>
          <cell r="DT178">
            <v>0</v>
          </cell>
          <cell r="DU178">
            <v>0.5</v>
          </cell>
          <cell r="DX178">
            <v>0</v>
          </cell>
          <cell r="DY178">
            <v>0.5</v>
          </cell>
        </row>
        <row r="179">
          <cell r="C179" t="str">
            <v>7.1.13.5</v>
          </cell>
          <cell r="D179" t="str">
            <v>RO-40218</v>
          </cell>
          <cell r="E179" t="str">
            <v>DER/MG</v>
          </cell>
          <cell r="F179" t="str">
            <v>ESCAVAÇÃO MECÂNICA DE VALAS EM MATERIAL DE 1ª CATEGORIA (EXECUÇÃO,  INCLUINDO  REMOÇÃO  PARA  FORA  DO  LEITO ESTRADAL)</v>
          </cell>
          <cell r="G179" t="str">
            <v>M3</v>
          </cell>
          <cell r="H179">
            <v>0</v>
          </cell>
          <cell r="I179">
            <v>0</v>
          </cell>
          <cell r="L179">
            <v>0</v>
          </cell>
          <cell r="M179">
            <v>6.04</v>
          </cell>
          <cell r="P179">
            <v>0</v>
          </cell>
          <cell r="Q179">
            <v>6.04</v>
          </cell>
          <cell r="T179">
            <v>0</v>
          </cell>
          <cell r="U179">
            <v>6.04</v>
          </cell>
          <cell r="X179">
            <v>0</v>
          </cell>
          <cell r="Y179">
            <v>6.04</v>
          </cell>
          <cell r="AB179">
            <v>0</v>
          </cell>
          <cell r="AC179">
            <v>6.04</v>
          </cell>
          <cell r="AF179">
            <v>0</v>
          </cell>
          <cell r="AG179">
            <v>6.04</v>
          </cell>
          <cell r="AJ179">
            <v>0</v>
          </cell>
          <cell r="AK179">
            <v>6.04</v>
          </cell>
          <cell r="AN179">
            <v>0</v>
          </cell>
          <cell r="AO179">
            <v>6.04</v>
          </cell>
          <cell r="AR179">
            <v>0</v>
          </cell>
          <cell r="AS179">
            <v>6.04</v>
          </cell>
          <cell r="AV179">
            <v>0</v>
          </cell>
          <cell r="AW179">
            <v>6.04</v>
          </cell>
          <cell r="AZ179">
            <v>0</v>
          </cell>
          <cell r="BA179">
            <v>6.04</v>
          </cell>
          <cell r="BD179">
            <v>0</v>
          </cell>
          <cell r="BE179">
            <v>6.04</v>
          </cell>
          <cell r="BH179">
            <v>0</v>
          </cell>
          <cell r="BI179">
            <v>6.04</v>
          </cell>
          <cell r="BL179">
            <v>0</v>
          </cell>
          <cell r="BM179">
            <v>6.04</v>
          </cell>
          <cell r="BP179">
            <v>0</v>
          </cell>
          <cell r="BQ179">
            <v>6.04</v>
          </cell>
          <cell r="BT179">
            <v>0</v>
          </cell>
          <cell r="BU179">
            <v>6.04</v>
          </cell>
          <cell r="BX179">
            <v>0</v>
          </cell>
          <cell r="BY179">
            <v>6.04</v>
          </cell>
          <cell r="CB179">
            <v>0</v>
          </cell>
          <cell r="CC179">
            <v>6.04</v>
          </cell>
          <cell r="CF179">
            <v>0</v>
          </cell>
          <cell r="CG179">
            <v>6.04</v>
          </cell>
          <cell r="CJ179">
            <v>0</v>
          </cell>
          <cell r="CK179">
            <v>6.04</v>
          </cell>
          <cell r="CN179">
            <v>0</v>
          </cell>
          <cell r="CO179">
            <v>6.04</v>
          </cell>
          <cell r="CR179">
            <v>0</v>
          </cell>
          <cell r="CS179">
            <v>6.04</v>
          </cell>
          <cell r="CV179">
            <v>0</v>
          </cell>
          <cell r="CW179">
            <v>6.04</v>
          </cell>
          <cell r="CZ179">
            <v>0</v>
          </cell>
          <cell r="DA179">
            <v>6.04</v>
          </cell>
          <cell r="DD179">
            <v>0</v>
          </cell>
          <cell r="DE179">
            <v>6.04</v>
          </cell>
          <cell r="DH179">
            <v>0</v>
          </cell>
          <cell r="DI179">
            <v>6.04</v>
          </cell>
          <cell r="DL179">
            <v>0</v>
          </cell>
          <cell r="DM179">
            <v>6.04</v>
          </cell>
          <cell r="DP179">
            <v>0</v>
          </cell>
          <cell r="DQ179">
            <v>6.04</v>
          </cell>
          <cell r="DT179">
            <v>0</v>
          </cell>
          <cell r="DU179">
            <v>6.04</v>
          </cell>
          <cell r="DX179">
            <v>0</v>
          </cell>
          <cell r="DY179">
            <v>6.04</v>
          </cell>
        </row>
        <row r="180">
          <cell r="C180" t="str">
            <v>7.1.13.6</v>
          </cell>
          <cell r="D180">
            <v>4011275</v>
          </cell>
          <cell r="E180" t="str">
            <v>SICRO SERVIÇO</v>
          </cell>
          <cell r="F180" t="str">
            <v>BASE OU SUB-BASE DE BRITA GRADUADA COM BRITA PRODUZIDA</v>
          </cell>
          <cell r="G180" t="str">
            <v>M³</v>
          </cell>
          <cell r="H180">
            <v>0</v>
          </cell>
          <cell r="I180">
            <v>0</v>
          </cell>
          <cell r="L180">
            <v>0</v>
          </cell>
          <cell r="M180">
            <v>62.21</v>
          </cell>
          <cell r="P180">
            <v>0</v>
          </cell>
          <cell r="Q180">
            <v>62.21</v>
          </cell>
          <cell r="T180">
            <v>0</v>
          </cell>
          <cell r="U180">
            <v>62.21</v>
          </cell>
          <cell r="X180">
            <v>0</v>
          </cell>
          <cell r="Y180">
            <v>62.21</v>
          </cell>
          <cell r="AB180">
            <v>0</v>
          </cell>
          <cell r="AC180">
            <v>62.21</v>
          </cell>
          <cell r="AF180">
            <v>0</v>
          </cell>
          <cell r="AG180">
            <v>62.21</v>
          </cell>
          <cell r="AJ180">
            <v>0</v>
          </cell>
          <cell r="AK180">
            <v>62.21</v>
          </cell>
          <cell r="AN180">
            <v>0</v>
          </cell>
          <cell r="AO180">
            <v>62.21</v>
          </cell>
          <cell r="AR180">
            <v>0</v>
          </cell>
          <cell r="AS180">
            <v>62.21</v>
          </cell>
          <cell r="AV180">
            <v>0</v>
          </cell>
          <cell r="AW180">
            <v>62.21</v>
          </cell>
          <cell r="AZ180">
            <v>0</v>
          </cell>
          <cell r="BA180">
            <v>62.21</v>
          </cell>
          <cell r="BD180">
            <v>0</v>
          </cell>
          <cell r="BE180">
            <v>62.21</v>
          </cell>
          <cell r="BH180">
            <v>0</v>
          </cell>
          <cell r="BI180">
            <v>62.21</v>
          </cell>
          <cell r="BL180">
            <v>0</v>
          </cell>
          <cell r="BM180">
            <v>62.21</v>
          </cell>
          <cell r="BP180">
            <v>0</v>
          </cell>
          <cell r="BQ180">
            <v>62.21</v>
          </cell>
          <cell r="BT180">
            <v>0</v>
          </cell>
          <cell r="BU180">
            <v>62.21</v>
          </cell>
          <cell r="BX180">
            <v>0</v>
          </cell>
          <cell r="BY180">
            <v>62.21</v>
          </cell>
          <cell r="CB180">
            <v>0</v>
          </cell>
          <cell r="CC180">
            <v>62.21</v>
          </cell>
          <cell r="CF180">
            <v>0</v>
          </cell>
          <cell r="CG180">
            <v>62.21</v>
          </cell>
          <cell r="CJ180">
            <v>0</v>
          </cell>
          <cell r="CK180">
            <v>62.21</v>
          </cell>
          <cell r="CN180">
            <v>0</v>
          </cell>
          <cell r="CO180">
            <v>62.21</v>
          </cell>
          <cell r="CR180">
            <v>0</v>
          </cell>
          <cell r="CS180">
            <v>62.21</v>
          </cell>
          <cell r="CV180">
            <v>0</v>
          </cell>
          <cell r="CW180">
            <v>62.21</v>
          </cell>
          <cell r="CZ180">
            <v>0</v>
          </cell>
          <cell r="DA180">
            <v>62.21</v>
          </cell>
          <cell r="DD180">
            <v>0</v>
          </cell>
          <cell r="DE180">
            <v>62.21</v>
          </cell>
          <cell r="DH180">
            <v>0</v>
          </cell>
          <cell r="DI180">
            <v>62.21</v>
          </cell>
          <cell r="DL180">
            <v>0</v>
          </cell>
          <cell r="DM180">
            <v>62.21</v>
          </cell>
          <cell r="DP180">
            <v>0</v>
          </cell>
          <cell r="DQ180">
            <v>62.21</v>
          </cell>
          <cell r="DT180">
            <v>0</v>
          </cell>
          <cell r="DU180">
            <v>62.21</v>
          </cell>
          <cell r="DX180">
            <v>0</v>
          </cell>
          <cell r="DY180">
            <v>62.21</v>
          </cell>
        </row>
        <row r="181">
          <cell r="C181" t="str">
            <v>7.1.13.7</v>
          </cell>
          <cell r="D181" t="str">
            <v>ED-49814</v>
          </cell>
          <cell r="E181" t="str">
            <v>DER/MG</v>
          </cell>
          <cell r="F181" t="str">
            <v>LASTRO DE AREIA</v>
          </cell>
          <cell r="G181" t="str">
            <v>M3</v>
          </cell>
          <cell r="H181">
            <v>0</v>
          </cell>
          <cell r="I181">
            <v>0</v>
          </cell>
          <cell r="L181">
            <v>0</v>
          </cell>
          <cell r="M181">
            <v>92.69</v>
          </cell>
          <cell r="P181">
            <v>0</v>
          </cell>
          <cell r="Q181">
            <v>92.69</v>
          </cell>
          <cell r="T181">
            <v>0</v>
          </cell>
          <cell r="U181">
            <v>92.69</v>
          </cell>
          <cell r="X181">
            <v>0</v>
          </cell>
          <cell r="Y181">
            <v>92.69</v>
          </cell>
          <cell r="AB181">
            <v>0</v>
          </cell>
          <cell r="AC181">
            <v>92.69</v>
          </cell>
          <cell r="AF181">
            <v>0</v>
          </cell>
          <cell r="AG181">
            <v>92.69</v>
          </cell>
          <cell r="AJ181">
            <v>0</v>
          </cell>
          <cell r="AK181">
            <v>92.69</v>
          </cell>
          <cell r="AN181">
            <v>0</v>
          </cell>
          <cell r="AO181">
            <v>92.69</v>
          </cell>
          <cell r="AR181">
            <v>0</v>
          </cell>
          <cell r="AS181">
            <v>92.69</v>
          </cell>
          <cell r="AV181">
            <v>0</v>
          </cell>
          <cell r="AW181">
            <v>92.69</v>
          </cell>
          <cell r="AZ181">
            <v>0</v>
          </cell>
          <cell r="BA181">
            <v>92.69</v>
          </cell>
          <cell r="BD181">
            <v>0</v>
          </cell>
          <cell r="BE181">
            <v>92.69</v>
          </cell>
          <cell r="BH181">
            <v>0</v>
          </cell>
          <cell r="BI181">
            <v>92.69</v>
          </cell>
          <cell r="BL181">
            <v>0</v>
          </cell>
          <cell r="BM181">
            <v>92.69</v>
          </cell>
          <cell r="BP181">
            <v>0</v>
          </cell>
          <cell r="BQ181">
            <v>92.69</v>
          </cell>
          <cell r="BT181">
            <v>0</v>
          </cell>
          <cell r="BU181">
            <v>92.69</v>
          </cell>
          <cell r="BX181">
            <v>0</v>
          </cell>
          <cell r="BY181">
            <v>92.69</v>
          </cell>
          <cell r="CB181">
            <v>0</v>
          </cell>
          <cell r="CC181">
            <v>92.69</v>
          </cell>
          <cell r="CF181">
            <v>0</v>
          </cell>
          <cell r="CG181">
            <v>92.69</v>
          </cell>
          <cell r="CJ181">
            <v>0</v>
          </cell>
          <cell r="CK181">
            <v>92.69</v>
          </cell>
          <cell r="CN181">
            <v>0</v>
          </cell>
          <cell r="CO181">
            <v>92.69</v>
          </cell>
          <cell r="CR181">
            <v>0</v>
          </cell>
          <cell r="CS181">
            <v>92.69</v>
          </cell>
          <cell r="CV181">
            <v>0</v>
          </cell>
          <cell r="CW181">
            <v>92.69</v>
          </cell>
          <cell r="CZ181">
            <v>0</v>
          </cell>
          <cell r="DA181">
            <v>92.69</v>
          </cell>
          <cell r="DD181">
            <v>0</v>
          </cell>
          <cell r="DE181">
            <v>92.69</v>
          </cell>
          <cell r="DH181">
            <v>0</v>
          </cell>
          <cell r="DI181">
            <v>92.69</v>
          </cell>
          <cell r="DL181">
            <v>0</v>
          </cell>
          <cell r="DM181">
            <v>92.69</v>
          </cell>
          <cell r="DP181">
            <v>0</v>
          </cell>
          <cell r="DQ181">
            <v>92.69</v>
          </cell>
          <cell r="DT181">
            <v>0</v>
          </cell>
          <cell r="DU181">
            <v>92.69</v>
          </cell>
          <cell r="DX181">
            <v>0</v>
          </cell>
          <cell r="DY181">
            <v>92.69</v>
          </cell>
        </row>
        <row r="182">
          <cell r="C182" t="str">
            <v>7.1.13.8</v>
          </cell>
          <cell r="D182" t="str">
            <v>RO-40234</v>
          </cell>
          <cell r="E182" t="str">
            <v>DER/MG</v>
          </cell>
          <cell r="F182" t="str">
            <v>REATERRO E COMPACTAÇÃO MANUAL DE VALA</v>
          </cell>
          <cell r="G182" t="str">
            <v>M3</v>
          </cell>
          <cell r="H182">
            <v>0</v>
          </cell>
          <cell r="I182">
            <v>0</v>
          </cell>
          <cell r="L182">
            <v>0</v>
          </cell>
          <cell r="M182">
            <v>31.17</v>
          </cell>
          <cell r="P182">
            <v>0</v>
          </cell>
          <cell r="Q182">
            <v>31.17</v>
          </cell>
          <cell r="T182">
            <v>0</v>
          </cell>
          <cell r="U182">
            <v>31.17</v>
          </cell>
          <cell r="X182">
            <v>0</v>
          </cell>
          <cell r="Y182">
            <v>31.17</v>
          </cell>
          <cell r="AB182">
            <v>0</v>
          </cell>
          <cell r="AC182">
            <v>31.17</v>
          </cell>
          <cell r="AF182">
            <v>0</v>
          </cell>
          <cell r="AG182">
            <v>31.17</v>
          </cell>
          <cell r="AJ182">
            <v>0</v>
          </cell>
          <cell r="AK182">
            <v>31.17</v>
          </cell>
          <cell r="AN182">
            <v>0</v>
          </cell>
          <cell r="AO182">
            <v>31.17</v>
          </cell>
          <cell r="AR182">
            <v>0</v>
          </cell>
          <cell r="AS182">
            <v>31.17</v>
          </cell>
          <cell r="AV182">
            <v>0</v>
          </cell>
          <cell r="AW182">
            <v>31.17</v>
          </cell>
          <cell r="AZ182">
            <v>0</v>
          </cell>
          <cell r="BA182">
            <v>31.17</v>
          </cell>
          <cell r="BD182">
            <v>0</v>
          </cell>
          <cell r="BE182">
            <v>31.17</v>
          </cell>
          <cell r="BH182">
            <v>0</v>
          </cell>
          <cell r="BI182">
            <v>31.17</v>
          </cell>
          <cell r="BL182">
            <v>0</v>
          </cell>
          <cell r="BM182">
            <v>31.17</v>
          </cell>
          <cell r="BP182">
            <v>0</v>
          </cell>
          <cell r="BQ182">
            <v>31.17</v>
          </cell>
          <cell r="BT182">
            <v>0</v>
          </cell>
          <cell r="BU182">
            <v>31.17</v>
          </cell>
          <cell r="BX182">
            <v>0</v>
          </cell>
          <cell r="BY182">
            <v>31.17</v>
          </cell>
          <cell r="CB182">
            <v>0</v>
          </cell>
          <cell r="CC182">
            <v>31.17</v>
          </cell>
          <cell r="CF182">
            <v>0</v>
          </cell>
          <cell r="CG182">
            <v>31.17</v>
          </cell>
          <cell r="CJ182">
            <v>0</v>
          </cell>
          <cell r="CK182">
            <v>31.17</v>
          </cell>
          <cell r="CN182">
            <v>0</v>
          </cell>
          <cell r="CO182">
            <v>31.17</v>
          </cell>
          <cell r="CR182">
            <v>0</v>
          </cell>
          <cell r="CS182">
            <v>31.17</v>
          </cell>
          <cell r="CV182">
            <v>0</v>
          </cell>
          <cell r="CW182">
            <v>31.17</v>
          </cell>
          <cell r="CZ182">
            <v>0</v>
          </cell>
          <cell r="DA182">
            <v>31.17</v>
          </cell>
          <cell r="DD182">
            <v>0</v>
          </cell>
          <cell r="DE182">
            <v>31.17</v>
          </cell>
          <cell r="DH182">
            <v>0</v>
          </cell>
          <cell r="DI182">
            <v>31.17</v>
          </cell>
          <cell r="DL182">
            <v>0</v>
          </cell>
          <cell r="DM182">
            <v>31.17</v>
          </cell>
          <cell r="DP182">
            <v>0</v>
          </cell>
          <cell r="DQ182">
            <v>31.17</v>
          </cell>
          <cell r="DT182">
            <v>0</v>
          </cell>
          <cell r="DU182">
            <v>31.17</v>
          </cell>
          <cell r="DX182">
            <v>0</v>
          </cell>
          <cell r="DY182">
            <v>31.17</v>
          </cell>
        </row>
        <row r="183">
          <cell r="C183" t="str">
            <v>7.1.13.9</v>
          </cell>
          <cell r="D183" t="str">
            <v>RO-40238</v>
          </cell>
          <cell r="E183" t="str">
            <v>DER/MG</v>
          </cell>
          <cell r="F183" t="str">
            <v>COMPACTAÇÃO MANUAL DE ATERROS</v>
          </cell>
          <cell r="G183" t="str">
            <v>M3</v>
          </cell>
          <cell r="H183">
            <v>0</v>
          </cell>
          <cell r="I183">
            <v>0</v>
          </cell>
          <cell r="L183">
            <v>0</v>
          </cell>
          <cell r="M183">
            <v>21.98</v>
          </cell>
          <cell r="P183">
            <v>0</v>
          </cell>
          <cell r="Q183">
            <v>21.98</v>
          </cell>
          <cell r="T183">
            <v>0</v>
          </cell>
          <cell r="U183">
            <v>21.98</v>
          </cell>
          <cell r="X183">
            <v>0</v>
          </cell>
          <cell r="Y183">
            <v>21.98</v>
          </cell>
          <cell r="AB183">
            <v>0</v>
          </cell>
          <cell r="AC183">
            <v>21.98</v>
          </cell>
          <cell r="AF183">
            <v>0</v>
          </cell>
          <cell r="AG183">
            <v>21.98</v>
          </cell>
          <cell r="AJ183">
            <v>0</v>
          </cell>
          <cell r="AK183">
            <v>21.98</v>
          </cell>
          <cell r="AN183">
            <v>0</v>
          </cell>
          <cell r="AO183">
            <v>21.98</v>
          </cell>
          <cell r="AR183">
            <v>0</v>
          </cell>
          <cell r="AS183">
            <v>21.98</v>
          </cell>
          <cell r="AV183">
            <v>0</v>
          </cell>
          <cell r="AW183">
            <v>21.98</v>
          </cell>
          <cell r="AZ183">
            <v>0</v>
          </cell>
          <cell r="BA183">
            <v>21.98</v>
          </cell>
          <cell r="BD183">
            <v>0</v>
          </cell>
          <cell r="BE183">
            <v>21.98</v>
          </cell>
          <cell r="BH183">
            <v>0</v>
          </cell>
          <cell r="BI183">
            <v>21.98</v>
          </cell>
          <cell r="BL183">
            <v>0</v>
          </cell>
          <cell r="BM183">
            <v>21.98</v>
          </cell>
          <cell r="BP183">
            <v>0</v>
          </cell>
          <cell r="BQ183">
            <v>21.98</v>
          </cell>
          <cell r="BT183">
            <v>0</v>
          </cell>
          <cell r="BU183">
            <v>21.98</v>
          </cell>
          <cell r="BX183">
            <v>0</v>
          </cell>
          <cell r="BY183">
            <v>21.98</v>
          </cell>
          <cell r="CB183">
            <v>0</v>
          </cell>
          <cell r="CC183">
            <v>21.98</v>
          </cell>
          <cell r="CF183">
            <v>0</v>
          </cell>
          <cell r="CG183">
            <v>21.98</v>
          </cell>
          <cell r="CJ183">
            <v>0</v>
          </cell>
          <cell r="CK183">
            <v>21.98</v>
          </cell>
          <cell r="CN183">
            <v>0</v>
          </cell>
          <cell r="CO183">
            <v>21.98</v>
          </cell>
          <cell r="CR183">
            <v>0</v>
          </cell>
          <cell r="CS183">
            <v>21.98</v>
          </cell>
          <cell r="CV183">
            <v>0</v>
          </cell>
          <cell r="CW183">
            <v>21.98</v>
          </cell>
          <cell r="CZ183">
            <v>0</v>
          </cell>
          <cell r="DA183">
            <v>21.98</v>
          </cell>
          <cell r="DD183">
            <v>0</v>
          </cell>
          <cell r="DE183">
            <v>21.98</v>
          </cell>
          <cell r="DH183">
            <v>0</v>
          </cell>
          <cell r="DI183">
            <v>21.98</v>
          </cell>
          <cell r="DL183">
            <v>0</v>
          </cell>
          <cell r="DM183">
            <v>21.98</v>
          </cell>
          <cell r="DP183">
            <v>0</v>
          </cell>
          <cell r="DQ183">
            <v>21.98</v>
          </cell>
          <cell r="DT183">
            <v>0</v>
          </cell>
          <cell r="DU183">
            <v>21.98</v>
          </cell>
          <cell r="DX183">
            <v>0</v>
          </cell>
          <cell r="DY183">
            <v>21.98</v>
          </cell>
        </row>
        <row r="184">
          <cell r="C184" t="str">
            <v>7.1.13.10</v>
          </cell>
          <cell r="D184" t="str">
            <v>RO-41628</v>
          </cell>
          <cell r="E184" t="str">
            <v>DER/MG</v>
          </cell>
          <cell r="F184" t="str">
            <v>CONCRETO DE CIMENTO PORTLAND FCK &gt;= 20,0 MPA (EXECUÇÃO,  INCLUINDO O FORNECIMENTO E TRANSPORTE DOS AGREGADOS)</v>
          </cell>
          <cell r="G184" t="str">
            <v>M3</v>
          </cell>
          <cell r="H184">
            <v>0</v>
          </cell>
          <cell r="I184">
            <v>0</v>
          </cell>
          <cell r="L184">
            <v>0</v>
          </cell>
          <cell r="M184">
            <v>433.94</v>
          </cell>
          <cell r="P184">
            <v>0</v>
          </cell>
          <cell r="Q184">
            <v>433.94</v>
          </cell>
          <cell r="T184">
            <v>0</v>
          </cell>
          <cell r="U184">
            <v>433.94</v>
          </cell>
          <cell r="X184">
            <v>0</v>
          </cell>
          <cell r="Y184">
            <v>433.94</v>
          </cell>
          <cell r="AB184">
            <v>0</v>
          </cell>
          <cell r="AC184">
            <v>433.94</v>
          </cell>
          <cell r="AF184">
            <v>0</v>
          </cell>
          <cell r="AG184">
            <v>433.94</v>
          </cell>
          <cell r="AJ184">
            <v>0</v>
          </cell>
          <cell r="AK184">
            <v>433.94</v>
          </cell>
          <cell r="AN184">
            <v>0</v>
          </cell>
          <cell r="AO184">
            <v>433.94</v>
          </cell>
          <cell r="AR184">
            <v>0</v>
          </cell>
          <cell r="AS184">
            <v>433.94</v>
          </cell>
          <cell r="AV184">
            <v>0</v>
          </cell>
          <cell r="AW184">
            <v>433.94</v>
          </cell>
          <cell r="AZ184">
            <v>0</v>
          </cell>
          <cell r="BA184">
            <v>433.94</v>
          </cell>
          <cell r="BD184">
            <v>0</v>
          </cell>
          <cell r="BE184">
            <v>433.94</v>
          </cell>
          <cell r="BH184">
            <v>0</v>
          </cell>
          <cell r="BI184">
            <v>433.94</v>
          </cell>
          <cell r="BL184">
            <v>0</v>
          </cell>
          <cell r="BM184">
            <v>433.94</v>
          </cell>
          <cell r="BP184">
            <v>0</v>
          </cell>
          <cell r="BQ184">
            <v>433.94</v>
          </cell>
          <cell r="BT184">
            <v>0</v>
          </cell>
          <cell r="BU184">
            <v>433.94</v>
          </cell>
          <cell r="BX184">
            <v>0</v>
          </cell>
          <cell r="BY184">
            <v>433.94</v>
          </cell>
          <cell r="CB184">
            <v>0</v>
          </cell>
          <cell r="CC184">
            <v>433.94</v>
          </cell>
          <cell r="CF184">
            <v>0</v>
          </cell>
          <cell r="CG184">
            <v>433.94</v>
          </cell>
          <cell r="CJ184">
            <v>0</v>
          </cell>
          <cell r="CK184">
            <v>433.94</v>
          </cell>
          <cell r="CN184">
            <v>0</v>
          </cell>
          <cell r="CO184">
            <v>433.94</v>
          </cell>
          <cell r="CR184">
            <v>0</v>
          </cell>
          <cell r="CS184">
            <v>433.94</v>
          </cell>
          <cell r="CV184">
            <v>0</v>
          </cell>
          <cell r="CW184">
            <v>433.94</v>
          </cell>
          <cell r="CZ184">
            <v>0</v>
          </cell>
          <cell r="DA184">
            <v>433.94</v>
          </cell>
          <cell r="DD184">
            <v>0</v>
          </cell>
          <cell r="DE184">
            <v>433.94</v>
          </cell>
          <cell r="DH184">
            <v>0</v>
          </cell>
          <cell r="DI184">
            <v>433.94</v>
          </cell>
          <cell r="DL184">
            <v>0</v>
          </cell>
          <cell r="DM184">
            <v>433.94</v>
          </cell>
          <cell r="DP184">
            <v>0</v>
          </cell>
          <cell r="DQ184">
            <v>433.94</v>
          </cell>
          <cell r="DT184">
            <v>0</v>
          </cell>
          <cell r="DU184">
            <v>433.94</v>
          </cell>
          <cell r="DX184">
            <v>0</v>
          </cell>
          <cell r="DY184">
            <v>433.94</v>
          </cell>
        </row>
        <row r="185">
          <cell r="C185" t="str">
            <v>7.1.13.11</v>
          </cell>
          <cell r="D185" t="str">
            <v>ED-49133</v>
          </cell>
          <cell r="E185" t="str">
            <v>DER/MG</v>
          </cell>
          <cell r="F185" t="str">
            <v>CABO  DE  COBRE  NÚ # 16 MM2, ENTERRADO, EXCLUSIVE  ESCAVAÇÃO E REATERRO</v>
          </cell>
          <cell r="G185" t="str">
            <v>M</v>
          </cell>
          <cell r="H185">
            <v>0</v>
          </cell>
          <cell r="I185">
            <v>0</v>
          </cell>
          <cell r="L185">
            <v>0</v>
          </cell>
          <cell r="M185">
            <v>14.77</v>
          </cell>
          <cell r="P185">
            <v>0</v>
          </cell>
          <cell r="Q185">
            <v>14.77</v>
          </cell>
          <cell r="T185">
            <v>0</v>
          </cell>
          <cell r="U185">
            <v>14.77</v>
          </cell>
          <cell r="X185">
            <v>0</v>
          </cell>
          <cell r="Y185">
            <v>14.77</v>
          </cell>
          <cell r="AB185">
            <v>0</v>
          </cell>
          <cell r="AC185">
            <v>14.77</v>
          </cell>
          <cell r="AF185">
            <v>0</v>
          </cell>
          <cell r="AG185">
            <v>14.77</v>
          </cell>
          <cell r="AJ185">
            <v>0</v>
          </cell>
          <cell r="AK185">
            <v>14.77</v>
          </cell>
          <cell r="AN185">
            <v>0</v>
          </cell>
          <cell r="AO185">
            <v>14.77</v>
          </cell>
          <cell r="AR185">
            <v>0</v>
          </cell>
          <cell r="AS185">
            <v>14.77</v>
          </cell>
          <cell r="AV185">
            <v>0</v>
          </cell>
          <cell r="AW185">
            <v>14.77</v>
          </cell>
          <cell r="AZ185">
            <v>0</v>
          </cell>
          <cell r="BA185">
            <v>14.77</v>
          </cell>
          <cell r="BD185">
            <v>0</v>
          </cell>
          <cell r="BE185">
            <v>14.77</v>
          </cell>
          <cell r="BH185">
            <v>0</v>
          </cell>
          <cell r="BI185">
            <v>14.77</v>
          </cell>
          <cell r="BL185">
            <v>0</v>
          </cell>
          <cell r="BM185">
            <v>14.77</v>
          </cell>
          <cell r="BP185">
            <v>0</v>
          </cell>
          <cell r="BQ185">
            <v>14.77</v>
          </cell>
          <cell r="BT185">
            <v>0</v>
          </cell>
          <cell r="BU185">
            <v>14.77</v>
          </cell>
          <cell r="BX185">
            <v>0</v>
          </cell>
          <cell r="BY185">
            <v>14.77</v>
          </cell>
          <cell r="CB185">
            <v>0</v>
          </cell>
          <cell r="CC185">
            <v>14.77</v>
          </cell>
          <cell r="CF185">
            <v>0</v>
          </cell>
          <cell r="CG185">
            <v>14.77</v>
          </cell>
          <cell r="CJ185">
            <v>0</v>
          </cell>
          <cell r="CK185">
            <v>14.77</v>
          </cell>
          <cell r="CN185">
            <v>0</v>
          </cell>
          <cell r="CO185">
            <v>14.77</v>
          </cell>
          <cell r="CR185">
            <v>0</v>
          </cell>
          <cell r="CS185">
            <v>14.77</v>
          </cell>
          <cell r="CV185">
            <v>0</v>
          </cell>
          <cell r="CW185">
            <v>14.77</v>
          </cell>
          <cell r="CZ185">
            <v>0</v>
          </cell>
          <cell r="DA185">
            <v>14.77</v>
          </cell>
          <cell r="DD185">
            <v>0</v>
          </cell>
          <cell r="DE185">
            <v>14.77</v>
          </cell>
          <cell r="DH185">
            <v>0</v>
          </cell>
          <cell r="DI185">
            <v>14.77</v>
          </cell>
          <cell r="DL185">
            <v>0</v>
          </cell>
          <cell r="DM185">
            <v>14.77</v>
          </cell>
          <cell r="DP185">
            <v>0</v>
          </cell>
          <cell r="DQ185">
            <v>14.77</v>
          </cell>
          <cell r="DT185">
            <v>0</v>
          </cell>
          <cell r="DU185">
            <v>14.77</v>
          </cell>
          <cell r="DX185">
            <v>0</v>
          </cell>
          <cell r="DY185">
            <v>14.77</v>
          </cell>
        </row>
        <row r="186">
          <cell r="C186" t="str">
            <v>7.1.13.12</v>
          </cell>
          <cell r="D186" t="str">
            <v>ED-49134</v>
          </cell>
          <cell r="E186" t="str">
            <v>DER/MG</v>
          </cell>
          <cell r="F186" t="str">
            <v>CABO  DE  COBRE  NÚ # 25 MM2, ENTERRADO, EXCLUSIVE  ESCAVAÇÃO E REATERRO</v>
          </cell>
          <cell r="G186" t="str">
            <v>M</v>
          </cell>
          <cell r="H186">
            <v>0</v>
          </cell>
          <cell r="I186">
            <v>0</v>
          </cell>
          <cell r="L186">
            <v>0</v>
          </cell>
          <cell r="M186">
            <v>20.95</v>
          </cell>
          <cell r="P186">
            <v>0</v>
          </cell>
          <cell r="Q186">
            <v>20.95</v>
          </cell>
          <cell r="T186">
            <v>0</v>
          </cell>
          <cell r="U186">
            <v>20.95</v>
          </cell>
          <cell r="X186">
            <v>0</v>
          </cell>
          <cell r="Y186">
            <v>20.95</v>
          </cell>
          <cell r="AB186">
            <v>0</v>
          </cell>
          <cell r="AC186">
            <v>20.95</v>
          </cell>
          <cell r="AF186">
            <v>0</v>
          </cell>
          <cell r="AG186">
            <v>20.95</v>
          </cell>
          <cell r="AJ186">
            <v>0</v>
          </cell>
          <cell r="AK186">
            <v>20.95</v>
          </cell>
          <cell r="AN186">
            <v>0</v>
          </cell>
          <cell r="AO186">
            <v>20.95</v>
          </cell>
          <cell r="AR186">
            <v>0</v>
          </cell>
          <cell r="AS186">
            <v>20.95</v>
          </cell>
          <cell r="AV186">
            <v>0</v>
          </cell>
          <cell r="AW186">
            <v>20.95</v>
          </cell>
          <cell r="AZ186">
            <v>0</v>
          </cell>
          <cell r="BA186">
            <v>20.95</v>
          </cell>
          <cell r="BD186">
            <v>0</v>
          </cell>
          <cell r="BE186">
            <v>20.95</v>
          </cell>
          <cell r="BH186">
            <v>0</v>
          </cell>
          <cell r="BI186">
            <v>20.95</v>
          </cell>
          <cell r="BL186">
            <v>0</v>
          </cell>
          <cell r="BM186">
            <v>20.95</v>
          </cell>
          <cell r="BP186">
            <v>0</v>
          </cell>
          <cell r="BQ186">
            <v>20.95</v>
          </cell>
          <cell r="BT186">
            <v>0</v>
          </cell>
          <cell r="BU186">
            <v>20.95</v>
          </cell>
          <cell r="BX186">
            <v>0</v>
          </cell>
          <cell r="BY186">
            <v>20.95</v>
          </cell>
          <cell r="CB186">
            <v>0</v>
          </cell>
          <cell r="CC186">
            <v>20.95</v>
          </cell>
          <cell r="CF186">
            <v>0</v>
          </cell>
          <cell r="CG186">
            <v>20.95</v>
          </cell>
          <cell r="CJ186">
            <v>0</v>
          </cell>
          <cell r="CK186">
            <v>20.95</v>
          </cell>
          <cell r="CN186">
            <v>0</v>
          </cell>
          <cell r="CO186">
            <v>20.95</v>
          </cell>
          <cell r="CR186">
            <v>0</v>
          </cell>
          <cell r="CS186">
            <v>20.95</v>
          </cell>
          <cell r="CV186">
            <v>0</v>
          </cell>
          <cell r="CW186">
            <v>20.95</v>
          </cell>
          <cell r="CZ186">
            <v>0</v>
          </cell>
          <cell r="DA186">
            <v>20.95</v>
          </cell>
          <cell r="DD186">
            <v>0</v>
          </cell>
          <cell r="DE186">
            <v>20.95</v>
          </cell>
          <cell r="DH186">
            <v>0</v>
          </cell>
          <cell r="DI186">
            <v>20.95</v>
          </cell>
          <cell r="DL186">
            <v>0</v>
          </cell>
          <cell r="DM186">
            <v>20.95</v>
          </cell>
          <cell r="DP186">
            <v>0</v>
          </cell>
          <cell r="DQ186">
            <v>20.95</v>
          </cell>
          <cell r="DT186">
            <v>0</v>
          </cell>
          <cell r="DU186">
            <v>20.95</v>
          </cell>
          <cell r="DX186">
            <v>0</v>
          </cell>
          <cell r="DY186">
            <v>20.95</v>
          </cell>
        </row>
        <row r="187">
          <cell r="C187" t="str">
            <v>7.1.13.13</v>
          </cell>
          <cell r="D187" t="str">
            <v>ED-49523</v>
          </cell>
          <cell r="E187" t="str">
            <v>DER/MG</v>
          </cell>
          <cell r="F187" t="str">
            <v>RELÉ FOTOELÉTRICO RM 10 120 V, 1200 VA COM BASE</v>
          </cell>
          <cell r="G187" t="str">
            <v>UN</v>
          </cell>
          <cell r="H187">
            <v>0</v>
          </cell>
          <cell r="I187">
            <v>0</v>
          </cell>
          <cell r="L187">
            <v>0</v>
          </cell>
          <cell r="M187">
            <v>51.95</v>
          </cell>
          <cell r="P187">
            <v>0</v>
          </cell>
          <cell r="Q187">
            <v>51.95</v>
          </cell>
          <cell r="T187">
            <v>0</v>
          </cell>
          <cell r="U187">
            <v>51.95</v>
          </cell>
          <cell r="X187">
            <v>0</v>
          </cell>
          <cell r="Y187">
            <v>51.95</v>
          </cell>
          <cell r="AB187">
            <v>0</v>
          </cell>
          <cell r="AC187">
            <v>51.95</v>
          </cell>
          <cell r="AF187">
            <v>0</v>
          </cell>
          <cell r="AG187">
            <v>51.95</v>
          </cell>
          <cell r="AJ187">
            <v>0</v>
          </cell>
          <cell r="AK187">
            <v>51.95</v>
          </cell>
          <cell r="AN187">
            <v>0</v>
          </cell>
          <cell r="AO187">
            <v>51.95</v>
          </cell>
          <cell r="AR187">
            <v>0</v>
          </cell>
          <cell r="AS187">
            <v>51.95</v>
          </cell>
          <cell r="AV187">
            <v>0</v>
          </cell>
          <cell r="AW187">
            <v>51.95</v>
          </cell>
          <cell r="AZ187">
            <v>0</v>
          </cell>
          <cell r="BA187">
            <v>51.95</v>
          </cell>
          <cell r="BD187">
            <v>0</v>
          </cell>
          <cell r="BE187">
            <v>51.95</v>
          </cell>
          <cell r="BH187">
            <v>0</v>
          </cell>
          <cell r="BI187">
            <v>51.95</v>
          </cell>
          <cell r="BL187">
            <v>0</v>
          </cell>
          <cell r="BM187">
            <v>51.95</v>
          </cell>
          <cell r="BP187">
            <v>0</v>
          </cell>
          <cell r="BQ187">
            <v>51.95</v>
          </cell>
          <cell r="BT187">
            <v>0</v>
          </cell>
          <cell r="BU187">
            <v>51.95</v>
          </cell>
          <cell r="BX187">
            <v>0</v>
          </cell>
          <cell r="BY187">
            <v>51.95</v>
          </cell>
          <cell r="CB187">
            <v>0</v>
          </cell>
          <cell r="CC187">
            <v>51.95</v>
          </cell>
          <cell r="CF187">
            <v>0</v>
          </cell>
          <cell r="CG187">
            <v>51.95</v>
          </cell>
          <cell r="CJ187">
            <v>0</v>
          </cell>
          <cell r="CK187">
            <v>51.95</v>
          </cell>
          <cell r="CN187">
            <v>0</v>
          </cell>
          <cell r="CO187">
            <v>51.95</v>
          </cell>
          <cell r="CR187">
            <v>0</v>
          </cell>
          <cell r="CS187">
            <v>51.95</v>
          </cell>
          <cell r="CV187">
            <v>0</v>
          </cell>
          <cell r="CW187">
            <v>51.95</v>
          </cell>
          <cell r="CZ187">
            <v>0</v>
          </cell>
          <cell r="DA187">
            <v>51.95</v>
          </cell>
          <cell r="DD187">
            <v>0</v>
          </cell>
          <cell r="DE187">
            <v>51.95</v>
          </cell>
          <cell r="DH187">
            <v>0</v>
          </cell>
          <cell r="DI187">
            <v>51.95</v>
          </cell>
          <cell r="DL187">
            <v>0</v>
          </cell>
          <cell r="DM187">
            <v>51.95</v>
          </cell>
          <cell r="DP187">
            <v>0</v>
          </cell>
          <cell r="DQ187">
            <v>51.95</v>
          </cell>
          <cell r="DT187">
            <v>0</v>
          </cell>
          <cell r="DU187">
            <v>51.95</v>
          </cell>
          <cell r="DX187">
            <v>0</v>
          </cell>
          <cell r="DY187">
            <v>51.95</v>
          </cell>
        </row>
        <row r="188">
          <cell r="C188" t="str">
            <v>7.1.13.14</v>
          </cell>
          <cell r="D188" t="str">
            <v>COMP_24001</v>
          </cell>
          <cell r="E188" t="str">
            <v>COMPOSIÇÃO</v>
          </cell>
          <cell r="F188" t="str">
            <v>TERMINAL OU CONECTOR DE PRESSÃO PARA CABO 70MM2 - FORNECIMENTO E INSTALACAO</v>
          </cell>
          <cell r="G188" t="str">
            <v>UN</v>
          </cell>
          <cell r="H188">
            <v>0</v>
          </cell>
          <cell r="I188">
            <v>0</v>
          </cell>
          <cell r="L188">
            <v>0</v>
          </cell>
          <cell r="M188">
            <v>8.35</v>
          </cell>
          <cell r="P188">
            <v>0</v>
          </cell>
          <cell r="Q188">
            <v>8.35</v>
          </cell>
          <cell r="T188">
            <v>0</v>
          </cell>
          <cell r="U188">
            <v>8.35</v>
          </cell>
          <cell r="X188">
            <v>0</v>
          </cell>
          <cell r="Y188">
            <v>8.35</v>
          </cell>
          <cell r="AB188">
            <v>0</v>
          </cell>
          <cell r="AC188">
            <v>8.35</v>
          </cell>
          <cell r="AF188">
            <v>0</v>
          </cell>
          <cell r="AG188">
            <v>8.35</v>
          </cell>
          <cell r="AJ188">
            <v>0</v>
          </cell>
          <cell r="AK188">
            <v>8.35</v>
          </cell>
          <cell r="AN188">
            <v>0</v>
          </cell>
          <cell r="AO188">
            <v>8.35</v>
          </cell>
          <cell r="AR188">
            <v>0</v>
          </cell>
          <cell r="AS188">
            <v>8.35</v>
          </cell>
          <cell r="AV188">
            <v>0</v>
          </cell>
          <cell r="AW188">
            <v>8.35</v>
          </cell>
          <cell r="AZ188">
            <v>0</v>
          </cell>
          <cell r="BA188">
            <v>8.35</v>
          </cell>
          <cell r="BD188">
            <v>0</v>
          </cell>
          <cell r="BE188">
            <v>8.35</v>
          </cell>
          <cell r="BH188">
            <v>0</v>
          </cell>
          <cell r="BI188">
            <v>8.35</v>
          </cell>
          <cell r="BL188">
            <v>0</v>
          </cell>
          <cell r="BM188">
            <v>8.35</v>
          </cell>
          <cell r="BP188">
            <v>0</v>
          </cell>
          <cell r="BQ188">
            <v>8.35</v>
          </cell>
          <cell r="BT188">
            <v>0</v>
          </cell>
          <cell r="BU188">
            <v>8.35</v>
          </cell>
          <cell r="BX188">
            <v>0</v>
          </cell>
          <cell r="BY188">
            <v>8.35</v>
          </cell>
          <cell r="CB188">
            <v>0</v>
          </cell>
          <cell r="CC188">
            <v>8.35</v>
          </cell>
          <cell r="CF188">
            <v>0</v>
          </cell>
          <cell r="CG188">
            <v>8.35</v>
          </cell>
          <cell r="CJ188">
            <v>0</v>
          </cell>
          <cell r="CK188">
            <v>8.35</v>
          </cell>
          <cell r="CN188">
            <v>0</v>
          </cell>
          <cell r="CO188">
            <v>8.35</v>
          </cell>
          <cell r="CR188">
            <v>0</v>
          </cell>
          <cell r="CS188">
            <v>8.35</v>
          </cell>
          <cell r="CV188">
            <v>0</v>
          </cell>
          <cell r="CW188">
            <v>8.35</v>
          </cell>
          <cell r="CZ188">
            <v>0</v>
          </cell>
          <cell r="DA188">
            <v>8.35</v>
          </cell>
          <cell r="DD188">
            <v>0</v>
          </cell>
          <cell r="DE188">
            <v>8.35</v>
          </cell>
          <cell r="DH188">
            <v>0</v>
          </cell>
          <cell r="DI188">
            <v>8.35</v>
          </cell>
          <cell r="DL188">
            <v>0</v>
          </cell>
          <cell r="DM188">
            <v>8.35</v>
          </cell>
          <cell r="DP188">
            <v>0</v>
          </cell>
          <cell r="DQ188">
            <v>8.35</v>
          </cell>
          <cell r="DT188">
            <v>0</v>
          </cell>
          <cell r="DU188">
            <v>8.35</v>
          </cell>
          <cell r="DX188">
            <v>0</v>
          </cell>
          <cell r="DY188">
            <v>8.35</v>
          </cell>
        </row>
        <row r="189">
          <cell r="C189" t="str">
            <v>7.1.13.15</v>
          </cell>
          <cell r="D189" t="str">
            <v>ED-48700</v>
          </cell>
          <cell r="E189" t="str">
            <v>DER/MG</v>
          </cell>
          <cell r="F189" t="str">
            <v>ATERRAMENTO COMPLETO, COM HASTES COPPERWELD 5/8" X 2,40  M</v>
          </cell>
          <cell r="G189" t="str">
            <v>U</v>
          </cell>
          <cell r="H189">
            <v>0</v>
          </cell>
          <cell r="I189">
            <v>0</v>
          </cell>
          <cell r="L189">
            <v>0</v>
          </cell>
          <cell r="M189">
            <v>104.05</v>
          </cell>
          <cell r="P189">
            <v>0</v>
          </cell>
          <cell r="Q189">
            <v>104.05</v>
          </cell>
          <cell r="T189">
            <v>0</v>
          </cell>
          <cell r="U189">
            <v>104.05</v>
          </cell>
          <cell r="X189">
            <v>0</v>
          </cell>
          <cell r="Y189">
            <v>104.05</v>
          </cell>
          <cell r="AB189">
            <v>0</v>
          </cell>
          <cell r="AC189">
            <v>104.05</v>
          </cell>
          <cell r="AF189">
            <v>0</v>
          </cell>
          <cell r="AG189">
            <v>104.05</v>
          </cell>
          <cell r="AJ189">
            <v>0</v>
          </cell>
          <cell r="AK189">
            <v>104.05</v>
          </cell>
          <cell r="AN189">
            <v>0</v>
          </cell>
          <cell r="AO189">
            <v>104.05</v>
          </cell>
          <cell r="AR189">
            <v>0</v>
          </cell>
          <cell r="AS189">
            <v>104.05</v>
          </cell>
          <cell r="AV189">
            <v>0</v>
          </cell>
          <cell r="AW189">
            <v>104.05</v>
          </cell>
          <cell r="AZ189">
            <v>0</v>
          </cell>
          <cell r="BA189">
            <v>104.05</v>
          </cell>
          <cell r="BD189">
            <v>0</v>
          </cell>
          <cell r="BE189">
            <v>104.05</v>
          </cell>
          <cell r="BH189">
            <v>0</v>
          </cell>
          <cell r="BI189">
            <v>104.05</v>
          </cell>
          <cell r="BL189">
            <v>0</v>
          </cell>
          <cell r="BM189">
            <v>104.05</v>
          </cell>
          <cell r="BP189">
            <v>0</v>
          </cell>
          <cell r="BQ189">
            <v>104.05</v>
          </cell>
          <cell r="BT189">
            <v>0</v>
          </cell>
          <cell r="BU189">
            <v>104.05</v>
          </cell>
          <cell r="BX189">
            <v>0</v>
          </cell>
          <cell r="BY189">
            <v>104.05</v>
          </cell>
          <cell r="CB189">
            <v>0</v>
          </cell>
          <cell r="CC189">
            <v>104.05</v>
          </cell>
          <cell r="CF189">
            <v>0</v>
          </cell>
          <cell r="CG189">
            <v>104.05</v>
          </cell>
          <cell r="CJ189">
            <v>0</v>
          </cell>
          <cell r="CK189">
            <v>104.05</v>
          </cell>
          <cell r="CN189">
            <v>0</v>
          </cell>
          <cell r="CO189">
            <v>104.05</v>
          </cell>
          <cell r="CR189">
            <v>0</v>
          </cell>
          <cell r="CS189">
            <v>104.05</v>
          </cell>
          <cell r="CV189">
            <v>0</v>
          </cell>
          <cell r="CW189">
            <v>104.05</v>
          </cell>
          <cell r="CZ189">
            <v>0</v>
          </cell>
          <cell r="DA189">
            <v>104.05</v>
          </cell>
          <cell r="DD189">
            <v>0</v>
          </cell>
          <cell r="DE189">
            <v>104.05</v>
          </cell>
          <cell r="DH189">
            <v>0</v>
          </cell>
          <cell r="DI189">
            <v>104.05</v>
          </cell>
          <cell r="DL189">
            <v>0</v>
          </cell>
          <cell r="DM189">
            <v>104.05</v>
          </cell>
          <cell r="DP189">
            <v>0</v>
          </cell>
          <cell r="DQ189">
            <v>104.05</v>
          </cell>
          <cell r="DT189">
            <v>0</v>
          </cell>
          <cell r="DU189">
            <v>104.05</v>
          </cell>
          <cell r="DX189">
            <v>0</v>
          </cell>
          <cell r="DY189">
            <v>104.05</v>
          </cell>
        </row>
        <row r="190">
          <cell r="C190" t="str">
            <v>7.1.13.16</v>
          </cell>
          <cell r="D190">
            <v>97892</v>
          </cell>
          <cell r="E190" t="str">
            <v>SINAPI SERVIÇO</v>
          </cell>
          <cell r="F190" t="str">
            <v>CAIXA ENTERRADA ELÉTRICA RETANGULAR, EM ALVENARIA COM BLOCOS DE CONCRETO, FUNDO COM BRITA, DIMENSÕES INTERNAS: 0,6X0,6X0,6 M. AF_05/2018</v>
          </cell>
          <cell r="G190" t="str">
            <v>UN</v>
          </cell>
          <cell r="H190">
            <v>0</v>
          </cell>
          <cell r="I190">
            <v>0</v>
          </cell>
          <cell r="L190">
            <v>0</v>
          </cell>
          <cell r="M190">
            <v>267.04000000000002</v>
          </cell>
          <cell r="P190">
            <v>0</v>
          </cell>
          <cell r="Q190">
            <v>267.04000000000002</v>
          </cell>
          <cell r="T190">
            <v>0</v>
          </cell>
          <cell r="U190">
            <v>267.04000000000002</v>
          </cell>
          <cell r="X190">
            <v>0</v>
          </cell>
          <cell r="Y190">
            <v>267.04000000000002</v>
          </cell>
          <cell r="AB190">
            <v>0</v>
          </cell>
          <cell r="AC190">
            <v>267.04000000000002</v>
          </cell>
          <cell r="AF190">
            <v>0</v>
          </cell>
          <cell r="AG190">
            <v>267.04000000000002</v>
          </cell>
          <cell r="AJ190">
            <v>0</v>
          </cell>
          <cell r="AK190">
            <v>267.04000000000002</v>
          </cell>
          <cell r="AN190">
            <v>0</v>
          </cell>
          <cell r="AO190">
            <v>267.04000000000002</v>
          </cell>
          <cell r="AR190">
            <v>0</v>
          </cell>
          <cell r="AS190">
            <v>267.04000000000002</v>
          </cell>
          <cell r="AV190">
            <v>0</v>
          </cell>
          <cell r="AW190">
            <v>267.04000000000002</v>
          </cell>
          <cell r="AZ190">
            <v>0</v>
          </cell>
          <cell r="BA190">
            <v>267.04000000000002</v>
          </cell>
          <cell r="BD190">
            <v>0</v>
          </cell>
          <cell r="BE190">
            <v>267.04000000000002</v>
          </cell>
          <cell r="BH190">
            <v>0</v>
          </cell>
          <cell r="BI190">
            <v>267.04000000000002</v>
          </cell>
          <cell r="BL190">
            <v>0</v>
          </cell>
          <cell r="BM190">
            <v>267.04000000000002</v>
          </cell>
          <cell r="BP190">
            <v>0</v>
          </cell>
          <cell r="BQ190">
            <v>267.04000000000002</v>
          </cell>
          <cell r="BT190">
            <v>0</v>
          </cell>
          <cell r="BU190">
            <v>267.04000000000002</v>
          </cell>
          <cell r="BX190">
            <v>0</v>
          </cell>
          <cell r="BY190">
            <v>267.04000000000002</v>
          </cell>
          <cell r="CB190">
            <v>0</v>
          </cell>
          <cell r="CC190">
            <v>267.04000000000002</v>
          </cell>
          <cell r="CF190">
            <v>0</v>
          </cell>
          <cell r="CG190">
            <v>267.04000000000002</v>
          </cell>
          <cell r="CJ190">
            <v>0</v>
          </cell>
          <cell r="CK190">
            <v>267.04000000000002</v>
          </cell>
          <cell r="CN190">
            <v>0</v>
          </cell>
          <cell r="CO190">
            <v>267.04000000000002</v>
          </cell>
          <cell r="CR190">
            <v>0</v>
          </cell>
          <cell r="CS190">
            <v>267.04000000000002</v>
          </cell>
          <cell r="CV190">
            <v>0</v>
          </cell>
          <cell r="CW190">
            <v>267.04000000000002</v>
          </cell>
          <cell r="CZ190">
            <v>0</v>
          </cell>
          <cell r="DA190">
            <v>267.04000000000002</v>
          </cell>
          <cell r="DD190">
            <v>0</v>
          </cell>
          <cell r="DE190">
            <v>267.04000000000002</v>
          </cell>
          <cell r="DH190">
            <v>0</v>
          </cell>
          <cell r="DI190">
            <v>267.04000000000002</v>
          </cell>
          <cell r="DL190">
            <v>0</v>
          </cell>
          <cell r="DM190">
            <v>267.04000000000002</v>
          </cell>
          <cell r="DP190">
            <v>0</v>
          </cell>
          <cell r="DQ190">
            <v>267.04000000000002</v>
          </cell>
          <cell r="DT190">
            <v>0</v>
          </cell>
          <cell r="DU190">
            <v>267.04000000000002</v>
          </cell>
          <cell r="DX190">
            <v>0</v>
          </cell>
          <cell r="DY190">
            <v>267.04000000000002</v>
          </cell>
        </row>
        <row r="191">
          <cell r="C191" t="str">
            <v>7.1.13.17</v>
          </cell>
          <cell r="D191" t="str">
            <v>COMP_24002</v>
          </cell>
          <cell r="E191" t="str">
            <v>COMPOSIÇÃO</v>
          </cell>
          <cell r="F191" t="str">
            <v>CONECTOR METALICO TIPO PARAFUSO FENDIDO (SPLIT BOLT), PARA CABOS ATE 70 MM2 - FORNECIMENTO E INSTALACAO</v>
          </cell>
          <cell r="G191" t="str">
            <v>UN</v>
          </cell>
          <cell r="H191">
            <v>0</v>
          </cell>
          <cell r="I191">
            <v>0</v>
          </cell>
          <cell r="L191">
            <v>0</v>
          </cell>
          <cell r="M191">
            <v>19.059999999999999</v>
          </cell>
          <cell r="P191">
            <v>0</v>
          </cell>
          <cell r="Q191">
            <v>19.059999999999999</v>
          </cell>
          <cell r="T191">
            <v>0</v>
          </cell>
          <cell r="U191">
            <v>19.059999999999999</v>
          </cell>
          <cell r="X191">
            <v>0</v>
          </cell>
          <cell r="Y191">
            <v>19.059999999999999</v>
          </cell>
          <cell r="AB191">
            <v>0</v>
          </cell>
          <cell r="AC191">
            <v>19.059999999999999</v>
          </cell>
          <cell r="AF191">
            <v>0</v>
          </cell>
          <cell r="AG191">
            <v>19.059999999999999</v>
          </cell>
          <cell r="AJ191">
            <v>0</v>
          </cell>
          <cell r="AK191">
            <v>19.059999999999999</v>
          </cell>
          <cell r="AN191">
            <v>0</v>
          </cell>
          <cell r="AO191">
            <v>19.059999999999999</v>
          </cell>
          <cell r="AR191">
            <v>0</v>
          </cell>
          <cell r="AS191">
            <v>19.059999999999999</v>
          </cell>
          <cell r="AV191">
            <v>0</v>
          </cell>
          <cell r="AW191">
            <v>19.059999999999999</v>
          </cell>
          <cell r="AZ191">
            <v>0</v>
          </cell>
          <cell r="BA191">
            <v>19.059999999999999</v>
          </cell>
          <cell r="BD191">
            <v>0</v>
          </cell>
          <cell r="BE191">
            <v>19.059999999999999</v>
          </cell>
          <cell r="BH191">
            <v>0</v>
          </cell>
          <cell r="BI191">
            <v>19.059999999999999</v>
          </cell>
          <cell r="BL191">
            <v>0</v>
          </cell>
          <cell r="BM191">
            <v>19.059999999999999</v>
          </cell>
          <cell r="BP191">
            <v>0</v>
          </cell>
          <cell r="BQ191">
            <v>19.059999999999999</v>
          </cell>
          <cell r="BT191">
            <v>0</v>
          </cell>
          <cell r="BU191">
            <v>19.059999999999999</v>
          </cell>
          <cell r="BX191">
            <v>0</v>
          </cell>
          <cell r="BY191">
            <v>19.059999999999999</v>
          </cell>
          <cell r="CB191">
            <v>0</v>
          </cell>
          <cell r="CC191">
            <v>19.059999999999999</v>
          </cell>
          <cell r="CF191">
            <v>0</v>
          </cell>
          <cell r="CG191">
            <v>19.059999999999999</v>
          </cell>
          <cell r="CJ191">
            <v>0</v>
          </cell>
          <cell r="CK191">
            <v>19.059999999999999</v>
          </cell>
          <cell r="CN191">
            <v>0</v>
          </cell>
          <cell r="CO191">
            <v>19.059999999999999</v>
          </cell>
          <cell r="CR191">
            <v>0</v>
          </cell>
          <cell r="CS191">
            <v>19.059999999999999</v>
          </cell>
          <cell r="CV191">
            <v>0</v>
          </cell>
          <cell r="CW191">
            <v>19.059999999999999</v>
          </cell>
          <cell r="CZ191">
            <v>0</v>
          </cell>
          <cell r="DA191">
            <v>19.059999999999999</v>
          </cell>
          <cell r="DD191">
            <v>0</v>
          </cell>
          <cell r="DE191">
            <v>19.059999999999999</v>
          </cell>
          <cell r="DH191">
            <v>0</v>
          </cell>
          <cell r="DI191">
            <v>19.059999999999999</v>
          </cell>
          <cell r="DL191">
            <v>0</v>
          </cell>
          <cell r="DM191">
            <v>19.059999999999999</v>
          </cell>
          <cell r="DP191">
            <v>0</v>
          </cell>
          <cell r="DQ191">
            <v>19.059999999999999</v>
          </cell>
          <cell r="DT191">
            <v>0</v>
          </cell>
          <cell r="DU191">
            <v>19.059999999999999</v>
          </cell>
          <cell r="DX191">
            <v>0</v>
          </cell>
          <cell r="DY191">
            <v>19.059999999999999</v>
          </cell>
        </row>
        <row r="192">
          <cell r="C192" t="str">
            <v>7.1.13.18</v>
          </cell>
          <cell r="D192">
            <v>101637</v>
          </cell>
          <cell r="E192" t="str">
            <v>SINAPI SERVIÇO</v>
          </cell>
          <cell r="F192" t="str">
            <v>BRAÇO PARA ILUMINAÇÃO PÚBLICA, EM TUBO DE AÇO GALVANIZADO, COMPRIMENTO DE 1,50 M, PARA FIXAÇÃO EM POSTE METÁLICO - FORNECIMENTO E INSTALAÇÃO. AF_08/2020</v>
          </cell>
          <cell r="G192" t="str">
            <v>UN</v>
          </cell>
          <cell r="H192">
            <v>0</v>
          </cell>
          <cell r="I192">
            <v>0</v>
          </cell>
          <cell r="L192">
            <v>0</v>
          </cell>
          <cell r="M192">
            <v>87.95</v>
          </cell>
          <cell r="P192">
            <v>0</v>
          </cell>
          <cell r="Q192">
            <v>87.95</v>
          </cell>
          <cell r="T192">
            <v>0</v>
          </cell>
          <cell r="U192">
            <v>87.95</v>
          </cell>
          <cell r="X192">
            <v>0</v>
          </cell>
          <cell r="Y192">
            <v>87.95</v>
          </cell>
          <cell r="AB192">
            <v>0</v>
          </cell>
          <cell r="AC192">
            <v>87.95</v>
          </cell>
          <cell r="AF192">
            <v>0</v>
          </cell>
          <cell r="AG192">
            <v>87.95</v>
          </cell>
          <cell r="AJ192">
            <v>0</v>
          </cell>
          <cell r="AK192">
            <v>87.95</v>
          </cell>
          <cell r="AN192">
            <v>0</v>
          </cell>
          <cell r="AO192">
            <v>87.95</v>
          </cell>
          <cell r="AR192">
            <v>0</v>
          </cell>
          <cell r="AS192">
            <v>87.95</v>
          </cell>
          <cell r="AV192">
            <v>0</v>
          </cell>
          <cell r="AW192">
            <v>87.95</v>
          </cell>
          <cell r="AZ192">
            <v>0</v>
          </cell>
          <cell r="BA192">
            <v>87.95</v>
          </cell>
          <cell r="BD192">
            <v>0</v>
          </cell>
          <cell r="BE192">
            <v>87.95</v>
          </cell>
          <cell r="BH192">
            <v>0</v>
          </cell>
          <cell r="BI192">
            <v>87.95</v>
          </cell>
          <cell r="BL192">
            <v>0</v>
          </cell>
          <cell r="BM192">
            <v>87.95</v>
          </cell>
          <cell r="BP192">
            <v>0</v>
          </cell>
          <cell r="BQ192">
            <v>87.95</v>
          </cell>
          <cell r="BT192">
            <v>0</v>
          </cell>
          <cell r="BU192">
            <v>87.95</v>
          </cell>
          <cell r="BX192">
            <v>0</v>
          </cell>
          <cell r="BY192">
            <v>87.95</v>
          </cell>
          <cell r="CB192">
            <v>0</v>
          </cell>
          <cell r="CC192">
            <v>87.95</v>
          </cell>
          <cell r="CF192">
            <v>0</v>
          </cell>
          <cell r="CG192">
            <v>87.95</v>
          </cell>
          <cell r="CJ192">
            <v>0</v>
          </cell>
          <cell r="CK192">
            <v>87.95</v>
          </cell>
          <cell r="CN192">
            <v>0</v>
          </cell>
          <cell r="CO192">
            <v>87.95</v>
          </cell>
          <cell r="CR192">
            <v>0</v>
          </cell>
          <cell r="CS192">
            <v>87.95</v>
          </cell>
          <cell r="CV192">
            <v>0</v>
          </cell>
          <cell r="CW192">
            <v>87.95</v>
          </cell>
          <cell r="CZ192">
            <v>0</v>
          </cell>
          <cell r="DA192">
            <v>87.95</v>
          </cell>
          <cell r="DD192">
            <v>0</v>
          </cell>
          <cell r="DE192">
            <v>87.95</v>
          </cell>
          <cell r="DH192">
            <v>0</v>
          </cell>
          <cell r="DI192">
            <v>87.95</v>
          </cell>
          <cell r="DL192">
            <v>0</v>
          </cell>
          <cell r="DM192">
            <v>87.95</v>
          </cell>
          <cell r="DP192">
            <v>0</v>
          </cell>
          <cell r="DQ192">
            <v>87.95</v>
          </cell>
          <cell r="DT192">
            <v>0</v>
          </cell>
          <cell r="DU192">
            <v>87.95</v>
          </cell>
          <cell r="DX192">
            <v>0</v>
          </cell>
          <cell r="DY192">
            <v>87.95</v>
          </cell>
        </row>
        <row r="193">
          <cell r="C193" t="str">
            <v>7.1.13.19</v>
          </cell>
          <cell r="D193">
            <v>101660</v>
          </cell>
          <cell r="E193" t="str">
            <v>SINAPI SERVIÇO</v>
          </cell>
          <cell r="F193" t="str">
            <v>LUMINÁRIA DE LED PARA ILUMINAÇÃO PÚBLICA, DE 240 W ATÉ 350 W - FORNECIMENTO E INSTALAÇÃO. AF_08/2020</v>
          </cell>
          <cell r="G193" t="str">
            <v>UN</v>
          </cell>
          <cell r="H193">
            <v>0</v>
          </cell>
          <cell r="I193">
            <v>0</v>
          </cell>
          <cell r="L193">
            <v>0</v>
          </cell>
          <cell r="M193">
            <v>1691.34</v>
          </cell>
          <cell r="P193">
            <v>0</v>
          </cell>
          <cell r="Q193">
            <v>1691.34</v>
          </cell>
          <cell r="T193">
            <v>0</v>
          </cell>
          <cell r="U193">
            <v>1691.34</v>
          </cell>
          <cell r="X193">
            <v>0</v>
          </cell>
          <cell r="Y193">
            <v>1691.34</v>
          </cell>
          <cell r="AB193">
            <v>0</v>
          </cell>
          <cell r="AC193">
            <v>1691.34</v>
          </cell>
          <cell r="AF193">
            <v>0</v>
          </cell>
          <cell r="AG193">
            <v>1691.34</v>
          </cell>
          <cell r="AJ193">
            <v>0</v>
          </cell>
          <cell r="AK193">
            <v>1691.34</v>
          </cell>
          <cell r="AN193">
            <v>0</v>
          </cell>
          <cell r="AO193">
            <v>1691.34</v>
          </cell>
          <cell r="AR193">
            <v>0</v>
          </cell>
          <cell r="AS193">
            <v>1691.34</v>
          </cell>
          <cell r="AV193">
            <v>0</v>
          </cell>
          <cell r="AW193">
            <v>1691.34</v>
          </cell>
          <cell r="AZ193">
            <v>0</v>
          </cell>
          <cell r="BA193">
            <v>1691.34</v>
          </cell>
          <cell r="BD193">
            <v>0</v>
          </cell>
          <cell r="BE193">
            <v>1691.34</v>
          </cell>
          <cell r="BH193">
            <v>0</v>
          </cell>
          <cell r="BI193">
            <v>1691.34</v>
          </cell>
          <cell r="BL193">
            <v>0</v>
          </cell>
          <cell r="BM193">
            <v>1691.34</v>
          </cell>
          <cell r="BP193">
            <v>0</v>
          </cell>
          <cell r="BQ193">
            <v>1691.34</v>
          </cell>
          <cell r="BT193">
            <v>0</v>
          </cell>
          <cell r="BU193">
            <v>1691.34</v>
          </cell>
          <cell r="BX193">
            <v>0</v>
          </cell>
          <cell r="BY193">
            <v>1691.34</v>
          </cell>
          <cell r="CB193">
            <v>0</v>
          </cell>
          <cell r="CC193">
            <v>1691.34</v>
          </cell>
          <cell r="CF193">
            <v>0</v>
          </cell>
          <cell r="CG193">
            <v>1691.34</v>
          </cell>
          <cell r="CJ193">
            <v>0</v>
          </cell>
          <cell r="CK193">
            <v>1691.34</v>
          </cell>
          <cell r="CN193">
            <v>0</v>
          </cell>
          <cell r="CO193">
            <v>1691.34</v>
          </cell>
          <cell r="CR193">
            <v>0</v>
          </cell>
          <cell r="CS193">
            <v>1691.34</v>
          </cell>
          <cell r="CV193">
            <v>0</v>
          </cell>
          <cell r="CW193">
            <v>1691.34</v>
          </cell>
          <cell r="CZ193">
            <v>0</v>
          </cell>
          <cell r="DA193">
            <v>1691.34</v>
          </cell>
          <cell r="DD193">
            <v>0</v>
          </cell>
          <cell r="DE193">
            <v>1691.34</v>
          </cell>
          <cell r="DH193">
            <v>0</v>
          </cell>
          <cell r="DI193">
            <v>1691.34</v>
          </cell>
          <cell r="DL193">
            <v>0</v>
          </cell>
          <cell r="DM193">
            <v>1691.34</v>
          </cell>
          <cell r="DP193">
            <v>0</v>
          </cell>
          <cell r="DQ193">
            <v>1691.34</v>
          </cell>
          <cell r="DT193">
            <v>0</v>
          </cell>
          <cell r="DU193">
            <v>1691.34</v>
          </cell>
          <cell r="DX193">
            <v>0</v>
          </cell>
          <cell r="DY193">
            <v>1691.34</v>
          </cell>
        </row>
        <row r="194">
          <cell r="C194" t="str">
            <v>7.1.13.20</v>
          </cell>
          <cell r="D194" t="str">
            <v>ED-48998</v>
          </cell>
          <cell r="E194" t="str">
            <v>DER/MG</v>
          </cell>
          <cell r="F194" t="str">
            <v>CABO DE COBRE FLEXÍVEL, CLASSE 5, ISOLAMENTO TIPO EPR/HEPR, NÃO HALOGENADO, ANTICHAMA, TERMOFIXO, UNIPOLAR, SEÇÃO 10 MM2, 90°C, 0,6/1KV</v>
          </cell>
          <cell r="G194" t="str">
            <v>M</v>
          </cell>
          <cell r="H194">
            <v>0</v>
          </cell>
          <cell r="I194">
            <v>0</v>
          </cell>
          <cell r="L194">
            <v>0</v>
          </cell>
          <cell r="M194">
            <v>10.62</v>
          </cell>
          <cell r="P194">
            <v>0</v>
          </cell>
          <cell r="Q194">
            <v>10.62</v>
          </cell>
          <cell r="T194">
            <v>0</v>
          </cell>
          <cell r="U194">
            <v>10.62</v>
          </cell>
          <cell r="X194">
            <v>0</v>
          </cell>
          <cell r="Y194">
            <v>10.62</v>
          </cell>
          <cell r="AB194">
            <v>0</v>
          </cell>
          <cell r="AC194">
            <v>10.62</v>
          </cell>
          <cell r="AF194">
            <v>0</v>
          </cell>
          <cell r="AG194">
            <v>10.62</v>
          </cell>
          <cell r="AJ194">
            <v>0</v>
          </cell>
          <cell r="AK194">
            <v>10.62</v>
          </cell>
          <cell r="AN194">
            <v>0</v>
          </cell>
          <cell r="AO194">
            <v>10.62</v>
          </cell>
          <cell r="AR194">
            <v>0</v>
          </cell>
          <cell r="AS194">
            <v>10.62</v>
          </cell>
          <cell r="AV194">
            <v>0</v>
          </cell>
          <cell r="AW194">
            <v>10.62</v>
          </cell>
          <cell r="AZ194">
            <v>0</v>
          </cell>
          <cell r="BA194">
            <v>10.62</v>
          </cell>
          <cell r="BD194">
            <v>0</v>
          </cell>
          <cell r="BE194">
            <v>10.62</v>
          </cell>
          <cell r="BH194">
            <v>0</v>
          </cell>
          <cell r="BI194">
            <v>10.62</v>
          </cell>
          <cell r="BL194">
            <v>0</v>
          </cell>
          <cell r="BM194">
            <v>10.62</v>
          </cell>
          <cell r="BP194">
            <v>0</v>
          </cell>
          <cell r="BQ194">
            <v>10.62</v>
          </cell>
          <cell r="BT194">
            <v>0</v>
          </cell>
          <cell r="BU194">
            <v>10.62</v>
          </cell>
          <cell r="BX194">
            <v>0</v>
          </cell>
          <cell r="BY194">
            <v>10.62</v>
          </cell>
          <cell r="CB194">
            <v>0</v>
          </cell>
          <cell r="CC194">
            <v>10.62</v>
          </cell>
          <cell r="CF194">
            <v>0</v>
          </cell>
          <cell r="CG194">
            <v>10.62</v>
          </cell>
          <cell r="CJ194">
            <v>0</v>
          </cell>
          <cell r="CK194">
            <v>10.62</v>
          </cell>
          <cell r="CN194">
            <v>0</v>
          </cell>
          <cell r="CO194">
            <v>10.62</v>
          </cell>
          <cell r="CR194">
            <v>0</v>
          </cell>
          <cell r="CS194">
            <v>10.62</v>
          </cell>
          <cell r="CV194">
            <v>0</v>
          </cell>
          <cell r="CW194">
            <v>10.62</v>
          </cell>
          <cell r="CZ194">
            <v>0</v>
          </cell>
          <cell r="DA194">
            <v>10.62</v>
          </cell>
          <cell r="DD194">
            <v>0</v>
          </cell>
          <cell r="DE194">
            <v>10.62</v>
          </cell>
          <cell r="DH194">
            <v>0</v>
          </cell>
          <cell r="DI194">
            <v>10.62</v>
          </cell>
          <cell r="DL194">
            <v>0</v>
          </cell>
          <cell r="DM194">
            <v>10.62</v>
          </cell>
          <cell r="DP194">
            <v>0</v>
          </cell>
          <cell r="DQ194">
            <v>10.62</v>
          </cell>
          <cell r="DT194">
            <v>0</v>
          </cell>
          <cell r="DU194">
            <v>10.62</v>
          </cell>
          <cell r="DX194">
            <v>0</v>
          </cell>
          <cell r="DY194">
            <v>10.62</v>
          </cell>
        </row>
        <row r="195">
          <cell r="C195" t="str">
            <v>7.1.13.21</v>
          </cell>
          <cell r="D195" t="str">
            <v>ED-49497</v>
          </cell>
          <cell r="E195" t="str">
            <v>DER/MG</v>
          </cell>
          <cell r="F195" t="str">
            <v>POSTE TELECÔNICO RETO, H = 9,00 M EM AÇO GALVANIZADO ,  (LIVRE)</v>
          </cell>
          <cell r="G195" t="str">
            <v>UN</v>
          </cell>
          <cell r="H195">
            <v>0</v>
          </cell>
          <cell r="I195">
            <v>0</v>
          </cell>
          <cell r="L195">
            <v>0</v>
          </cell>
          <cell r="M195">
            <v>1652.72</v>
          </cell>
          <cell r="P195">
            <v>0</v>
          </cell>
          <cell r="Q195">
            <v>1652.72</v>
          </cell>
          <cell r="T195">
            <v>0</v>
          </cell>
          <cell r="U195">
            <v>1652.72</v>
          </cell>
          <cell r="X195">
            <v>0</v>
          </cell>
          <cell r="Y195">
            <v>1652.72</v>
          </cell>
          <cell r="AB195">
            <v>0</v>
          </cell>
          <cell r="AC195">
            <v>1652.72</v>
          </cell>
          <cell r="AF195">
            <v>0</v>
          </cell>
          <cell r="AG195">
            <v>1652.72</v>
          </cell>
          <cell r="AJ195">
            <v>0</v>
          </cell>
          <cell r="AK195">
            <v>1652.72</v>
          </cell>
          <cell r="AN195">
            <v>0</v>
          </cell>
          <cell r="AO195">
            <v>1652.72</v>
          </cell>
          <cell r="AR195">
            <v>0</v>
          </cell>
          <cell r="AS195">
            <v>1652.72</v>
          </cell>
          <cell r="AV195">
            <v>0</v>
          </cell>
          <cell r="AW195">
            <v>1652.72</v>
          </cell>
          <cell r="AZ195">
            <v>0</v>
          </cell>
          <cell r="BA195">
            <v>1652.72</v>
          </cell>
          <cell r="BD195">
            <v>0</v>
          </cell>
          <cell r="BE195">
            <v>1652.72</v>
          </cell>
          <cell r="BH195">
            <v>0</v>
          </cell>
          <cell r="BI195">
            <v>1652.72</v>
          </cell>
          <cell r="BL195">
            <v>0</v>
          </cell>
          <cell r="BM195">
            <v>1652.72</v>
          </cell>
          <cell r="BP195">
            <v>0</v>
          </cell>
          <cell r="BQ195">
            <v>1652.72</v>
          </cell>
          <cell r="BT195">
            <v>0</v>
          </cell>
          <cell r="BU195">
            <v>1652.72</v>
          </cell>
          <cell r="BX195">
            <v>0</v>
          </cell>
          <cell r="BY195">
            <v>1652.72</v>
          </cell>
          <cell r="CB195">
            <v>0</v>
          </cell>
          <cell r="CC195">
            <v>1652.72</v>
          </cell>
          <cell r="CF195">
            <v>0</v>
          </cell>
          <cell r="CG195">
            <v>1652.72</v>
          </cell>
          <cell r="CJ195">
            <v>0</v>
          </cell>
          <cell r="CK195">
            <v>1652.72</v>
          </cell>
          <cell r="CN195">
            <v>0</v>
          </cell>
          <cell r="CO195">
            <v>1652.72</v>
          </cell>
          <cell r="CR195">
            <v>0</v>
          </cell>
          <cell r="CS195">
            <v>1652.72</v>
          </cell>
          <cell r="CV195">
            <v>0</v>
          </cell>
          <cell r="CW195">
            <v>1652.72</v>
          </cell>
          <cell r="CZ195">
            <v>0</v>
          </cell>
          <cell r="DA195">
            <v>1652.72</v>
          </cell>
          <cell r="DD195">
            <v>0</v>
          </cell>
          <cell r="DE195">
            <v>1652.72</v>
          </cell>
          <cell r="DH195">
            <v>0</v>
          </cell>
          <cell r="DI195">
            <v>1652.72</v>
          </cell>
          <cell r="DL195">
            <v>0</v>
          </cell>
          <cell r="DM195">
            <v>1652.72</v>
          </cell>
          <cell r="DP195">
            <v>0</v>
          </cell>
          <cell r="DQ195">
            <v>1652.72</v>
          </cell>
          <cell r="DT195">
            <v>0</v>
          </cell>
          <cell r="DU195">
            <v>1652.72</v>
          </cell>
          <cell r="DX195">
            <v>0</v>
          </cell>
          <cell r="DY195">
            <v>1652.72</v>
          </cell>
        </row>
        <row r="196">
          <cell r="C196" t="str">
            <v>7.1.13.22</v>
          </cell>
          <cell r="D196" t="str">
            <v>COMP_24003</v>
          </cell>
          <cell r="E196" t="str">
            <v>COMPOSIÇÃO</v>
          </cell>
          <cell r="F196" t="str">
            <v>ENTRADA DE ENERGIA ELÉTRICA, AÉREA, TRIFÁSICA, COM CAIXA DE EMBUTIR, CABO DE 35 MM2 E DISJUNTOR DIN 50A, INCLUSO O POSTE DE CONCRETO</v>
          </cell>
          <cell r="G196" t="str">
            <v>UN</v>
          </cell>
          <cell r="H196">
            <v>0</v>
          </cell>
          <cell r="I196">
            <v>0</v>
          </cell>
          <cell r="L196">
            <v>0</v>
          </cell>
          <cell r="M196">
            <v>2667.48</v>
          </cell>
          <cell r="P196">
            <v>0</v>
          </cell>
          <cell r="Q196">
            <v>2667.48</v>
          </cell>
          <cell r="T196">
            <v>0</v>
          </cell>
          <cell r="U196">
            <v>2667.48</v>
          </cell>
          <cell r="X196">
            <v>0</v>
          </cell>
          <cell r="Y196">
            <v>2667.48</v>
          </cell>
          <cell r="AB196">
            <v>0</v>
          </cell>
          <cell r="AC196">
            <v>2667.48</v>
          </cell>
          <cell r="AF196">
            <v>0</v>
          </cell>
          <cell r="AG196">
            <v>2667.48</v>
          </cell>
          <cell r="AJ196">
            <v>0</v>
          </cell>
          <cell r="AK196">
            <v>2667.48</v>
          </cell>
          <cell r="AN196">
            <v>0</v>
          </cell>
          <cell r="AO196">
            <v>2667.48</v>
          </cell>
          <cell r="AR196">
            <v>0</v>
          </cell>
          <cell r="AS196">
            <v>2667.48</v>
          </cell>
          <cell r="AV196">
            <v>0</v>
          </cell>
          <cell r="AW196">
            <v>2667.48</v>
          </cell>
          <cell r="AZ196">
            <v>0</v>
          </cell>
          <cell r="BA196">
            <v>2667.48</v>
          </cell>
          <cell r="BD196">
            <v>0</v>
          </cell>
          <cell r="BE196">
            <v>2667.48</v>
          </cell>
          <cell r="BH196">
            <v>0</v>
          </cell>
          <cell r="BI196">
            <v>2667.48</v>
          </cell>
          <cell r="BL196">
            <v>0</v>
          </cell>
          <cell r="BM196">
            <v>2667.48</v>
          </cell>
          <cell r="BP196">
            <v>0</v>
          </cell>
          <cell r="BQ196">
            <v>2667.48</v>
          </cell>
          <cell r="BT196">
            <v>0</v>
          </cell>
          <cell r="BU196">
            <v>2667.48</v>
          </cell>
          <cell r="BX196">
            <v>0</v>
          </cell>
          <cell r="BY196">
            <v>2667.48</v>
          </cell>
          <cell r="CB196">
            <v>0</v>
          </cell>
          <cell r="CC196">
            <v>2667.48</v>
          </cell>
          <cell r="CF196">
            <v>0</v>
          </cell>
          <cell r="CG196">
            <v>2667.48</v>
          </cell>
          <cell r="CJ196">
            <v>0</v>
          </cell>
          <cell r="CK196">
            <v>2667.48</v>
          </cell>
          <cell r="CN196">
            <v>0</v>
          </cell>
          <cell r="CO196">
            <v>2667.48</v>
          </cell>
          <cell r="CR196">
            <v>0</v>
          </cell>
          <cell r="CS196">
            <v>2667.48</v>
          </cell>
          <cell r="CV196">
            <v>0</v>
          </cell>
          <cell r="CW196">
            <v>2667.48</v>
          </cell>
          <cell r="CZ196">
            <v>0</v>
          </cell>
          <cell r="DA196">
            <v>2667.48</v>
          </cell>
          <cell r="DD196">
            <v>0</v>
          </cell>
          <cell r="DE196">
            <v>2667.48</v>
          </cell>
          <cell r="DH196">
            <v>0</v>
          </cell>
          <cell r="DI196">
            <v>2667.48</v>
          </cell>
          <cell r="DL196">
            <v>0</v>
          </cell>
          <cell r="DM196">
            <v>2667.48</v>
          </cell>
          <cell r="DP196">
            <v>0</v>
          </cell>
          <cell r="DQ196">
            <v>2667.48</v>
          </cell>
          <cell r="DT196">
            <v>0</v>
          </cell>
          <cell r="DU196">
            <v>2667.48</v>
          </cell>
          <cell r="DX196">
            <v>0</v>
          </cell>
          <cell r="DY196">
            <v>2667.48</v>
          </cell>
        </row>
        <row r="197">
          <cell r="C197" t="str">
            <v>7.1.13.23</v>
          </cell>
          <cell r="D197" t="str">
            <v>COMP_04009</v>
          </cell>
          <cell r="E197" t="str">
            <v>COMPOSIÇÃO</v>
          </cell>
          <cell r="F197" t="str">
            <v>REMOÇÃO DE POSTE DE CONCRETO ARMADO SEÇÃO CIRCULAR OU DUPLO T</v>
          </cell>
          <cell r="G197" t="str">
            <v>UN</v>
          </cell>
          <cell r="H197">
            <v>0</v>
          </cell>
          <cell r="I197">
            <v>0</v>
          </cell>
          <cell r="L197">
            <v>0</v>
          </cell>
          <cell r="M197">
            <v>255.46</v>
          </cell>
          <cell r="P197">
            <v>0</v>
          </cell>
          <cell r="Q197">
            <v>255.46</v>
          </cell>
          <cell r="T197">
            <v>0</v>
          </cell>
          <cell r="U197">
            <v>255.46</v>
          </cell>
          <cell r="X197">
            <v>0</v>
          </cell>
          <cell r="Y197">
            <v>255.46</v>
          </cell>
          <cell r="AB197">
            <v>0</v>
          </cell>
          <cell r="AC197">
            <v>255.46</v>
          </cell>
          <cell r="AF197">
            <v>0</v>
          </cell>
          <cell r="AG197">
            <v>255.46</v>
          </cell>
          <cell r="AJ197">
            <v>0</v>
          </cell>
          <cell r="AK197">
            <v>255.46</v>
          </cell>
          <cell r="AN197">
            <v>0</v>
          </cell>
          <cell r="AO197">
            <v>255.46</v>
          </cell>
          <cell r="AR197">
            <v>0</v>
          </cell>
          <cell r="AS197">
            <v>255.46</v>
          </cell>
          <cell r="AV197">
            <v>0</v>
          </cell>
          <cell r="AW197">
            <v>255.46</v>
          </cell>
          <cell r="AZ197">
            <v>0</v>
          </cell>
          <cell r="BA197">
            <v>255.46</v>
          </cell>
          <cell r="BD197">
            <v>0</v>
          </cell>
          <cell r="BE197">
            <v>255.46</v>
          </cell>
          <cell r="BH197">
            <v>0</v>
          </cell>
          <cell r="BI197">
            <v>255.46</v>
          </cell>
          <cell r="BL197">
            <v>0</v>
          </cell>
          <cell r="BM197">
            <v>255.46</v>
          </cell>
          <cell r="BP197">
            <v>0</v>
          </cell>
          <cell r="BQ197">
            <v>255.46</v>
          </cell>
          <cell r="BT197">
            <v>0</v>
          </cell>
          <cell r="BU197">
            <v>255.46</v>
          </cell>
          <cell r="BX197">
            <v>0</v>
          </cell>
          <cell r="BY197">
            <v>255.46</v>
          </cell>
          <cell r="CB197">
            <v>0</v>
          </cell>
          <cell r="CC197">
            <v>255.46</v>
          </cell>
          <cell r="CF197">
            <v>0</v>
          </cell>
          <cell r="CG197">
            <v>255.46</v>
          </cell>
          <cell r="CJ197">
            <v>0</v>
          </cell>
          <cell r="CK197">
            <v>255.46</v>
          </cell>
          <cell r="CN197">
            <v>0</v>
          </cell>
          <cell r="CO197">
            <v>255.46</v>
          </cell>
          <cell r="CR197">
            <v>0</v>
          </cell>
          <cell r="CS197">
            <v>255.46</v>
          </cell>
          <cell r="CV197">
            <v>0</v>
          </cell>
          <cell r="CW197">
            <v>255.46</v>
          </cell>
          <cell r="CZ197">
            <v>0</v>
          </cell>
          <cell r="DA197">
            <v>255.46</v>
          </cell>
          <cell r="DD197">
            <v>0</v>
          </cell>
          <cell r="DE197">
            <v>255.46</v>
          </cell>
          <cell r="DH197">
            <v>0</v>
          </cell>
          <cell r="DI197">
            <v>255.46</v>
          </cell>
          <cell r="DL197">
            <v>0</v>
          </cell>
          <cell r="DM197">
            <v>255.46</v>
          </cell>
          <cell r="DP197">
            <v>0</v>
          </cell>
          <cell r="DQ197">
            <v>255.46</v>
          </cell>
          <cell r="DT197">
            <v>0</v>
          </cell>
          <cell r="DU197">
            <v>255.46</v>
          </cell>
          <cell r="DX197">
            <v>0</v>
          </cell>
          <cell r="DY197">
            <v>255.46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O DE OBRA"/>
      <sheetName val="VEICULOS"/>
      <sheetName val="CUSTOS DIVERSOS"/>
      <sheetName val="DIARIAS"/>
      <sheetName val="BDI EDITAL"/>
      <sheetName val="planilha aux de formulas"/>
      <sheetName val="COMBUSTIVEL"/>
      <sheetName val="Segmentos"/>
      <sheetName val="SICRO.EQUIP"/>
      <sheetName val="SICRO.MDO"/>
      <sheetName val="SICRO.MAT"/>
      <sheetName val="SICRO.SERV"/>
      <sheetName val="SINAPI.INS"/>
      <sheetName val="Dados Edital"/>
      <sheetName val="DADOS DE ENTRADA"/>
      <sheetName val="SINAPI.SER"/>
      <sheetName val="BDI-ATP"/>
      <sheetName val="ES"/>
      <sheetName val="01.EQUIP-DADOS"/>
      <sheetName val="02.EQUIP-BASE"/>
      <sheetName val="03.EQUIP-CUSTO"/>
      <sheetName val="DER-MG"/>
      <sheetName val="$Acostamento"/>
      <sheetName val="Consid. Iniciais"/>
      <sheetName val="Segmentos 2"/>
      <sheetName val="Cadastros"/>
      <sheetName val="LISTA.COTAÇÃO"/>
      <sheetName val="Quantidades"/>
      <sheetName val="PSP"/>
      <sheetName val="RC"/>
      <sheetName val="CPU.MOD.MDO"/>
      <sheetName val="CPU.MOD.EQUIP"/>
      <sheetName val="CPU.MOD.MAT"/>
      <sheetName val="CPU MODELO"/>
      <sheetName val="CCOMP_00001"/>
      <sheetName val="CCOMP_00002"/>
      <sheetName val="CCOMP_00003"/>
      <sheetName val="CCOMP_00004"/>
      <sheetName val="CCOMP_00006"/>
      <sheetName val="CCOMP_00007"/>
      <sheetName val="CCOMP_00008"/>
      <sheetName val="CCOMP_00009"/>
      <sheetName val="CCOMP_00010"/>
      <sheetName val="CCOMP_00012"/>
      <sheetName val="CCOMP_00023"/>
      <sheetName val="CCOMP_00024"/>
      <sheetName val="CCOMP_00025"/>
      <sheetName val="CCOMP_02001"/>
      <sheetName val="CCOMP_02002"/>
      <sheetName val="CCOMP_02003"/>
      <sheetName val="CCOMP_04001"/>
      <sheetName val="CCOMP_04002"/>
      <sheetName val="CCOMP_04003"/>
      <sheetName val="CCOMP_06001"/>
      <sheetName val="CCOMP_06002"/>
      <sheetName val="CCOMP_22001"/>
      <sheetName val="CCOMP_22002"/>
      <sheetName val="CCOMP_22003"/>
      <sheetName val="CCOMP_24001"/>
      <sheetName val="CCOMP_24002"/>
      <sheetName val="CCOMP_24003"/>
      <sheetName val="CCOMP_24004"/>
      <sheetName val="CCOMP_24005"/>
      <sheetName val="CCOMP_44001"/>
      <sheetName val="CCOMP_44002"/>
      <sheetName val="CCOMP_44003"/>
      <sheetName val="CCOMP_44004"/>
      <sheetName val="CCOMP_44005"/>
      <sheetName val="CCOMP_44006"/>
      <sheetName val="CCOMP_44007"/>
      <sheetName val="CCOMP_44008"/>
      <sheetName val="CCOMP_44009"/>
      <sheetName val="CCOMP_04004"/>
      <sheetName val="CCOMP_04005"/>
      <sheetName val="CCOMP_04006"/>
      <sheetName val="CCOMP_04007"/>
      <sheetName val="CCOMP_04008"/>
      <sheetName val="CCOMP_46001"/>
      <sheetName val="CCOMP_46003"/>
      <sheetName val="CCOMP_46004"/>
      <sheetName val="CCOMP_46005"/>
      <sheetName val="CCOMP_46006"/>
      <sheetName val="CCOMP_46007"/>
      <sheetName val="CCOMP_46008"/>
      <sheetName val="CCOMP_46009"/>
      <sheetName val="CCOMP_46010"/>
      <sheetName val="CCOMP_46011"/>
      <sheetName val="CCOMP_MODELO (2)"/>
      <sheetName val="BENEFICIOS"/>
      <sheetName val="Planilha 1 (10)"/>
      <sheetName val="Planilha 1 (11)"/>
      <sheetName val="Planilha 1 (1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>
        <row r="7">
          <cell r="N7" t="str">
            <v>265BMG0270</v>
          </cell>
        </row>
      </sheetData>
      <sheetData sheetId="28">
        <row r="4">
          <cell r="F4" t="str">
            <v>Consórcio Future ATP / Logit / JGP / Queiroz Maluf</v>
          </cell>
        </row>
        <row r="7">
          <cell r="D7" t="str">
            <v>Cliente:</v>
          </cell>
          <cell r="E7" t="str">
            <v>BNDES - Banco Nacional de Desenvolvimento</v>
          </cell>
          <cell r="I7" t="str">
            <v>BDI:</v>
          </cell>
          <cell r="L7" t="str">
            <v>TRECHO:</v>
          </cell>
          <cell r="M7" t="str">
            <v>BR265</v>
          </cell>
          <cell r="P7" t="str">
            <v>TRECHO:</v>
          </cell>
          <cell r="Q7" t="str">
            <v>BR265</v>
          </cell>
          <cell r="T7" t="str">
            <v>TRECHO:</v>
          </cell>
          <cell r="U7" t="str">
            <v>BR265</v>
          </cell>
          <cell r="X7" t="str">
            <v>TRECHO:</v>
          </cell>
          <cell r="Y7" t="str">
            <v>BR265</v>
          </cell>
          <cell r="AB7" t="str">
            <v>TRECHO:</v>
          </cell>
          <cell r="AC7" t="str">
            <v>BR265</v>
          </cell>
          <cell r="AF7" t="str">
            <v>TRECHO:</v>
          </cell>
          <cell r="AG7" t="str">
            <v>BR265</v>
          </cell>
          <cell r="AJ7" t="str">
            <v>TRECHO:</v>
          </cell>
          <cell r="AK7" t="str">
            <v>BR265</v>
          </cell>
          <cell r="AN7" t="str">
            <v>TRECHO:</v>
          </cell>
          <cell r="AO7" t="str">
            <v>BR146</v>
          </cell>
          <cell r="AR7" t="str">
            <v>TRECHO:</v>
          </cell>
          <cell r="AS7" t="str">
            <v>BR146</v>
          </cell>
          <cell r="AV7" t="str">
            <v>TRECHO:</v>
          </cell>
          <cell r="AW7" t="str">
            <v>MG167</v>
          </cell>
          <cell r="AZ7" t="str">
            <v>TRECHO:</v>
          </cell>
          <cell r="BA7" t="str">
            <v>MG167</v>
          </cell>
          <cell r="BD7" t="str">
            <v>TRECHO:</v>
          </cell>
          <cell r="BE7" t="str">
            <v>MG167</v>
          </cell>
          <cell r="BH7" t="str">
            <v>TRECHO:</v>
          </cell>
          <cell r="BI7" t="str">
            <v>CMG369</v>
          </cell>
          <cell r="BL7" t="str">
            <v>TRECHO:</v>
          </cell>
          <cell r="BM7" t="str">
            <v>CMG369</v>
          </cell>
          <cell r="BP7" t="str">
            <v>TRECHO:</v>
          </cell>
          <cell r="BQ7" t="str">
            <v>CMG369</v>
          </cell>
          <cell r="BT7" t="str">
            <v>TRECHO:</v>
          </cell>
          <cell r="BU7" t="str">
            <v>CMG491</v>
          </cell>
          <cell r="BX7" t="str">
            <v>TRECHO:</v>
          </cell>
          <cell r="BY7" t="str">
            <v>CMG491</v>
          </cell>
          <cell r="CB7" t="str">
            <v>TRECHO:</v>
          </cell>
          <cell r="CC7" t="str">
            <v>CMG491</v>
          </cell>
          <cell r="CF7" t="str">
            <v>TRECHO:</v>
          </cell>
          <cell r="CG7" t="str">
            <v>CMG491</v>
          </cell>
          <cell r="CJ7" t="str">
            <v>TRECHO:</v>
          </cell>
          <cell r="CK7" t="str">
            <v>CMG491</v>
          </cell>
          <cell r="CN7" t="str">
            <v>TRECHO:</v>
          </cell>
          <cell r="CO7" t="str">
            <v>CMG491</v>
          </cell>
          <cell r="CR7" t="str">
            <v>TRECHO:</v>
          </cell>
          <cell r="CS7" t="str">
            <v>CMG491</v>
          </cell>
          <cell r="CV7" t="str">
            <v>TRECHO:</v>
          </cell>
          <cell r="CW7" t="str">
            <v>CMG491</v>
          </cell>
          <cell r="CZ7" t="str">
            <v>TRECHO:</v>
          </cell>
          <cell r="DA7" t="str">
            <v>CMG491</v>
          </cell>
          <cell r="DD7" t="str">
            <v>TRECHO:</v>
          </cell>
          <cell r="DE7" t="str">
            <v>CMG491</v>
          </cell>
          <cell r="DH7" t="str">
            <v>TRECHO:</v>
          </cell>
          <cell r="DI7" t="str">
            <v>CMG491</v>
          </cell>
          <cell r="DL7" t="str">
            <v>TRECHO:</v>
          </cell>
          <cell r="DM7" t="str">
            <v>CMG491</v>
          </cell>
          <cell r="DP7" t="str">
            <v>TRECHO:</v>
          </cell>
          <cell r="DQ7" t="str">
            <v>CMG491</v>
          </cell>
          <cell r="DT7" t="str">
            <v>TRECHO:</v>
          </cell>
          <cell r="DU7" t="str">
            <v>CMG491</v>
          </cell>
          <cell r="DX7" t="str">
            <v>TRECHO:</v>
          </cell>
          <cell r="DY7" t="str">
            <v>LMG863</v>
          </cell>
          <cell r="EB7" t="str">
            <v>TRECHO:</v>
          </cell>
          <cell r="EC7" t="str">
            <v>491CMG0170</v>
          </cell>
          <cell r="EF7" t="str">
            <v>TRECHO:</v>
          </cell>
          <cell r="EG7" t="str">
            <v>369CMG0070</v>
          </cell>
          <cell r="EJ7" t="str">
            <v>TRECHO:</v>
          </cell>
          <cell r="EK7" t="str">
            <v>369CMG0090#U</v>
          </cell>
        </row>
        <row r="8">
          <cell r="D8" t="str">
            <v>Trecho:</v>
          </cell>
          <cell r="E8" t="str">
            <v>Minas Gerais</v>
          </cell>
          <cell r="I8" t="str">
            <v>BDI DIFERENCADO:</v>
          </cell>
          <cell r="L8" t="str">
            <v>SEGMENTO:</v>
          </cell>
          <cell r="M8" t="str">
            <v>265BMG0270</v>
          </cell>
          <cell r="P8" t="str">
            <v>SEGMENTO:</v>
          </cell>
          <cell r="Q8" t="str">
            <v>265BMG0270#U</v>
          </cell>
          <cell r="T8" t="str">
            <v>SEGMENTO:</v>
          </cell>
          <cell r="U8" t="str">
            <v>265BMG0290#U</v>
          </cell>
          <cell r="X8" t="str">
            <v>SEGMENTO:</v>
          </cell>
          <cell r="Y8" t="str">
            <v>265BMG0290</v>
          </cell>
          <cell r="AB8" t="str">
            <v>SEGMENTO:</v>
          </cell>
          <cell r="AC8" t="str">
            <v>265BMG0305</v>
          </cell>
          <cell r="AF8" t="str">
            <v>SEGMENTO:</v>
          </cell>
          <cell r="AG8" t="str">
            <v>265BMG0310</v>
          </cell>
          <cell r="AJ8" t="str">
            <v>SEGMENTO:</v>
          </cell>
          <cell r="AK8" t="str">
            <v>265BMG0311</v>
          </cell>
          <cell r="AN8" t="str">
            <v>SEGMENTO:</v>
          </cell>
          <cell r="AO8" t="str">
            <v>146BMG0250</v>
          </cell>
          <cell r="AR8" t="str">
            <v>SEGMENTO:</v>
          </cell>
          <cell r="AS8" t="str">
            <v>146BMG0252</v>
          </cell>
          <cell r="AV8" t="str">
            <v>SEGMENTO:</v>
          </cell>
          <cell r="AW8" t="str">
            <v>167EMG0200</v>
          </cell>
          <cell r="AZ8" t="str">
            <v>SEGMENTO:</v>
          </cell>
          <cell r="BA8" t="str">
            <v>167EMG0205</v>
          </cell>
          <cell r="BD8" t="str">
            <v>SEGMENTO:</v>
          </cell>
          <cell r="BE8" t="str">
            <v>167EMG0220</v>
          </cell>
          <cell r="BH8" t="str">
            <v>SEGMENTO:</v>
          </cell>
          <cell r="BI8" t="str">
            <v>369CMG0070</v>
          </cell>
          <cell r="BL8" t="str">
            <v>SEGMENTO:</v>
          </cell>
          <cell r="BM8" t="str">
            <v>369CMG0090</v>
          </cell>
          <cell r="BP8" t="str">
            <v>SEGMENTO:</v>
          </cell>
          <cell r="BQ8" t="str">
            <v>369CMG0090#U</v>
          </cell>
          <cell r="BT8" t="str">
            <v>SEGMENTO:</v>
          </cell>
          <cell r="BU8" t="str">
            <v>491CMG0010</v>
          </cell>
          <cell r="BX8" t="str">
            <v>SEGMENTO:</v>
          </cell>
          <cell r="BY8" t="str">
            <v>491CMG0023</v>
          </cell>
          <cell r="CB8" t="str">
            <v>SEGMENTO:</v>
          </cell>
          <cell r="CC8" t="str">
            <v>491CMG0030</v>
          </cell>
          <cell r="CF8" t="str">
            <v>SEGMENTO:</v>
          </cell>
          <cell r="CG8" t="str">
            <v>491CMG0050</v>
          </cell>
          <cell r="CJ8" t="str">
            <v>SEGMENTO:</v>
          </cell>
          <cell r="CK8" t="str">
            <v>491CMG0090</v>
          </cell>
          <cell r="CN8" t="str">
            <v>SEGMENTO:</v>
          </cell>
          <cell r="CO8" t="str">
            <v>491CMG0100</v>
          </cell>
          <cell r="CR8" t="str">
            <v>SEGMENTO:</v>
          </cell>
          <cell r="CS8" t="str">
            <v>491CMG0110</v>
          </cell>
          <cell r="CV8" t="str">
            <v>SEGMENTO:</v>
          </cell>
          <cell r="CW8" t="str">
            <v>491CMG0130</v>
          </cell>
          <cell r="CZ8" t="str">
            <v>SEGMENTO:</v>
          </cell>
          <cell r="DA8" t="str">
            <v>491CMG0150</v>
          </cell>
          <cell r="DD8" t="str">
            <v>SEGMENTO:</v>
          </cell>
          <cell r="DE8" t="str">
            <v>491CMG0170</v>
          </cell>
          <cell r="DH8" t="str">
            <v>SEGMENTO:</v>
          </cell>
          <cell r="DI8" t="str">
            <v>491CMG0190</v>
          </cell>
          <cell r="DL8" t="str">
            <v>SEGMENTO:</v>
          </cell>
          <cell r="DM8" t="str">
            <v>491CMG0210D</v>
          </cell>
          <cell r="DP8" t="str">
            <v>SEGMENTO:</v>
          </cell>
          <cell r="DQ8" t="str">
            <v>491CMG0230</v>
          </cell>
          <cell r="DT8" t="str">
            <v>SEGMENTO:</v>
          </cell>
          <cell r="DU8" t="str">
            <v>491CMG0230#D</v>
          </cell>
          <cell r="DX8" t="str">
            <v>SEGMENTO:</v>
          </cell>
          <cell r="DY8" t="str">
            <v>863LMG0010</v>
          </cell>
          <cell r="EB8" t="str">
            <v>SEGMENTO:</v>
          </cell>
          <cell r="EC8" t="str">
            <v>VARGINHA</v>
          </cell>
          <cell r="EF8" t="str">
            <v>SEGMENTO:</v>
          </cell>
          <cell r="EG8" t="str">
            <v>CAMPOS GERAIS</v>
          </cell>
          <cell r="EJ8" t="str">
            <v>SEGMENTO:</v>
          </cell>
          <cell r="EK8" t="str">
            <v>ALFENAS</v>
          </cell>
        </row>
        <row r="9">
          <cell r="D9" t="str">
            <v>Objeto:</v>
          </cell>
          <cell r="E9" t="str">
            <v>Contratação de serviços técnicos especializados necessários à desestatização do sistema rodoviário no Estado de Minas Gerais, de até 2.798,6 km de extensão - Lote 3</v>
          </cell>
          <cell r="L9" t="str">
            <v>ESTADO:</v>
          </cell>
          <cell r="M9" t="str">
            <v>MG</v>
          </cell>
          <cell r="P9" t="str">
            <v>ESTADO:</v>
          </cell>
          <cell r="Q9" t="str">
            <v>MG</v>
          </cell>
          <cell r="T9" t="str">
            <v>ESTADO:</v>
          </cell>
          <cell r="U9" t="str">
            <v>MG</v>
          </cell>
          <cell r="X9" t="str">
            <v>ESTADO:</v>
          </cell>
          <cell r="Y9" t="str">
            <v>MG</v>
          </cell>
          <cell r="AB9" t="str">
            <v>ESTADO:</v>
          </cell>
          <cell r="AC9" t="str">
            <v>MG</v>
          </cell>
          <cell r="AF9" t="str">
            <v>ESTADO:</v>
          </cell>
          <cell r="AG9" t="str">
            <v>MG</v>
          </cell>
          <cell r="AJ9" t="str">
            <v>ESTADO:</v>
          </cell>
          <cell r="AK9" t="str">
            <v>MG</v>
          </cell>
          <cell r="AN9" t="str">
            <v>ESTADO:</v>
          </cell>
          <cell r="AO9" t="str">
            <v>MG</v>
          </cell>
          <cell r="AR9" t="str">
            <v>ESTADO:</v>
          </cell>
          <cell r="AS9" t="str">
            <v>MG</v>
          </cell>
          <cell r="AV9" t="str">
            <v>ESTADO:</v>
          </cell>
          <cell r="AW9" t="str">
            <v>MG</v>
          </cell>
          <cell r="AZ9" t="str">
            <v>ESTADO:</v>
          </cell>
          <cell r="BA9" t="str">
            <v>MG</v>
          </cell>
          <cell r="BD9" t="str">
            <v>ESTADO:</v>
          </cell>
          <cell r="BE9" t="str">
            <v>MG</v>
          </cell>
          <cell r="BH9" t="str">
            <v>ESTADO:</v>
          </cell>
          <cell r="BI9" t="str">
            <v>MG</v>
          </cell>
          <cell r="BL9" t="str">
            <v>ESTADO:</v>
          </cell>
          <cell r="BM9" t="str">
            <v>MG</v>
          </cell>
          <cell r="BP9" t="str">
            <v>ESTADO:</v>
          </cell>
          <cell r="BQ9" t="str">
            <v>MG</v>
          </cell>
          <cell r="BT9" t="str">
            <v>ESTADO:</v>
          </cell>
          <cell r="BU9" t="str">
            <v>MG</v>
          </cell>
          <cell r="BX9" t="str">
            <v>ESTADO:</v>
          </cell>
          <cell r="BY9" t="str">
            <v>MG</v>
          </cell>
          <cell r="CB9" t="str">
            <v>ESTADO:</v>
          </cell>
          <cell r="CC9" t="str">
            <v>MG</v>
          </cell>
          <cell r="CF9" t="str">
            <v>ESTADO:</v>
          </cell>
          <cell r="CG9" t="str">
            <v>MG</v>
          </cell>
          <cell r="CJ9" t="str">
            <v>ESTADO:</v>
          </cell>
          <cell r="CK9" t="str">
            <v>MG</v>
          </cell>
          <cell r="CN9" t="str">
            <v>ESTADO:</v>
          </cell>
          <cell r="CO9" t="str">
            <v>MG</v>
          </cell>
          <cell r="CR9" t="str">
            <v>ESTADO:</v>
          </cell>
          <cell r="CS9" t="str">
            <v>MG</v>
          </cell>
          <cell r="CV9" t="str">
            <v>ESTADO:</v>
          </cell>
          <cell r="CW9" t="str">
            <v>MG</v>
          </cell>
          <cell r="CZ9" t="str">
            <v>ESTADO:</v>
          </cell>
          <cell r="DA9" t="str">
            <v>MG</v>
          </cell>
          <cell r="DD9" t="str">
            <v>ESTADO:</v>
          </cell>
          <cell r="DE9" t="str">
            <v>MG</v>
          </cell>
          <cell r="DH9" t="str">
            <v>ESTADO:</v>
          </cell>
          <cell r="DI9" t="str">
            <v>MG</v>
          </cell>
          <cell r="DL9" t="str">
            <v>ESTADO:</v>
          </cell>
          <cell r="DM9" t="str">
            <v>MG</v>
          </cell>
          <cell r="DP9" t="str">
            <v>ESTADO:</v>
          </cell>
          <cell r="DQ9" t="str">
            <v>MG</v>
          </cell>
          <cell r="DT9" t="str">
            <v>ESTADO:</v>
          </cell>
          <cell r="DU9" t="str">
            <v>MG</v>
          </cell>
          <cell r="DX9" t="str">
            <v>ESTADO:</v>
          </cell>
          <cell r="DY9" t="str">
            <v>MG</v>
          </cell>
          <cell r="EB9" t="str">
            <v>ESTADO:</v>
          </cell>
          <cell r="EC9" t="str">
            <v>MG</v>
          </cell>
          <cell r="EF9" t="str">
            <v>ESTADO:</v>
          </cell>
          <cell r="EG9" t="str">
            <v>MG</v>
          </cell>
          <cell r="EJ9" t="str">
            <v>ESTADO:</v>
          </cell>
          <cell r="EK9" t="str">
            <v>MG</v>
          </cell>
        </row>
        <row r="10">
          <cell r="D10" t="str">
            <v>Valores:</v>
          </cell>
          <cell r="L10" t="str">
            <v>PREÇO TOTAL:</v>
          </cell>
          <cell r="M10">
            <v>210128.38999999998</v>
          </cell>
          <cell r="P10" t="str">
            <v>PREÇO TOTAL:</v>
          </cell>
          <cell r="Q10">
            <v>0</v>
          </cell>
          <cell r="T10" t="str">
            <v>PREÇO TOTAL:</v>
          </cell>
          <cell r="U10">
            <v>0</v>
          </cell>
          <cell r="X10" t="str">
            <v>PREÇO TOTAL:</v>
          </cell>
          <cell r="Y10">
            <v>0</v>
          </cell>
          <cell r="AB10" t="str">
            <v>PREÇO TOTAL:</v>
          </cell>
          <cell r="AC10">
            <v>323008.15000000002</v>
          </cell>
          <cell r="AF10" t="str">
            <v>PREÇO TOTAL:</v>
          </cell>
          <cell r="AG10">
            <v>228444.98</v>
          </cell>
          <cell r="AJ10" t="str">
            <v>PREÇO TOTAL:</v>
          </cell>
          <cell r="AK10">
            <v>209104.50999999995</v>
          </cell>
          <cell r="AN10" t="str">
            <v>PREÇO TOTAL:</v>
          </cell>
          <cell r="AO10">
            <v>2836460.2700000005</v>
          </cell>
          <cell r="AR10" t="str">
            <v>PREÇO TOTAL:</v>
          </cell>
          <cell r="AS10">
            <v>240336.03000000003</v>
          </cell>
          <cell r="AV10" t="str">
            <v>PREÇO TOTAL:</v>
          </cell>
          <cell r="AW10">
            <v>0</v>
          </cell>
          <cell r="AZ10" t="str">
            <v>PREÇO TOTAL:</v>
          </cell>
          <cell r="BA10">
            <v>548451.57000000007</v>
          </cell>
          <cell r="BD10" t="str">
            <v>PREÇO TOTAL:</v>
          </cell>
          <cell r="BE10">
            <v>10628319.9</v>
          </cell>
          <cell r="BH10" t="str">
            <v>PREÇO TOTAL:</v>
          </cell>
          <cell r="BI10">
            <v>14889383.830000002</v>
          </cell>
          <cell r="BL10" t="str">
            <v>PREÇO TOTAL:</v>
          </cell>
          <cell r="BM10">
            <v>12820219.91</v>
          </cell>
          <cell r="BP10" t="str">
            <v>PREÇO TOTAL:</v>
          </cell>
          <cell r="BQ10">
            <v>4689671.2499999991</v>
          </cell>
          <cell r="BT10" t="str">
            <v>PREÇO TOTAL:</v>
          </cell>
          <cell r="BU10">
            <v>273665.41000000003</v>
          </cell>
          <cell r="BX10" t="str">
            <v>PREÇO TOTAL:</v>
          </cell>
          <cell r="BY10">
            <v>159123.78</v>
          </cell>
          <cell r="CB10" t="str">
            <v>PREÇO TOTAL:</v>
          </cell>
          <cell r="CC10">
            <v>259367.56</v>
          </cell>
          <cell r="CF10" t="str">
            <v>PREÇO TOTAL:</v>
          </cell>
          <cell r="CG10">
            <v>982602.81000000017</v>
          </cell>
          <cell r="CJ10" t="str">
            <v>PREÇO TOTAL:</v>
          </cell>
          <cell r="CK10">
            <v>2507742.65</v>
          </cell>
          <cell r="CN10" t="str">
            <v>PREÇO TOTAL:</v>
          </cell>
          <cell r="CO10">
            <v>822479.17</v>
          </cell>
          <cell r="CR10" t="str">
            <v>PREÇO TOTAL:</v>
          </cell>
          <cell r="CS10">
            <v>9221659.4099999983</v>
          </cell>
          <cell r="CV10" t="str">
            <v>PREÇO TOTAL:</v>
          </cell>
          <cell r="CW10">
            <v>8392881.2700000014</v>
          </cell>
          <cell r="CZ10" t="str">
            <v>PREÇO TOTAL:</v>
          </cell>
          <cell r="DA10">
            <v>2823915.8300000005</v>
          </cell>
          <cell r="DD10" t="str">
            <v>PREÇO TOTAL:</v>
          </cell>
          <cell r="DE10">
            <v>1652404.22</v>
          </cell>
          <cell r="DH10" t="str">
            <v>PREÇO TOTAL:</v>
          </cell>
          <cell r="DI10">
            <v>353770.90999999992</v>
          </cell>
          <cell r="DL10" t="str">
            <v>PREÇO TOTAL:</v>
          </cell>
          <cell r="DM10">
            <v>950022.78000000014</v>
          </cell>
          <cell r="DP10" t="str">
            <v>PREÇO TOTAL:</v>
          </cell>
          <cell r="DQ10">
            <v>1968936.38</v>
          </cell>
          <cell r="DT10" t="str">
            <v>PREÇO TOTAL:</v>
          </cell>
          <cell r="DU10">
            <v>336857.13</v>
          </cell>
          <cell r="DX10" t="str">
            <v>PREÇO TOTAL:</v>
          </cell>
          <cell r="DY10">
            <v>3663208.27</v>
          </cell>
          <cell r="EB10" t="str">
            <v>PREÇO TOTAL:</v>
          </cell>
          <cell r="EC10">
            <v>50526974.919999965</v>
          </cell>
          <cell r="EF10" t="str">
            <v>PREÇO TOTAL:</v>
          </cell>
          <cell r="EG10">
            <v>4242057.5200000005</v>
          </cell>
          <cell r="EJ10" t="str">
            <v>PREÇO TOTAL:</v>
          </cell>
          <cell r="EK10">
            <v>21562033.57</v>
          </cell>
        </row>
        <row r="12">
          <cell r="F12" t="str">
            <v>Planilha de Serviços e Preços</v>
          </cell>
        </row>
        <row r="14">
          <cell r="C14" t="str">
            <v>ITEM</v>
          </cell>
          <cell r="D14" t="str">
            <v>CÓDIGO</v>
          </cell>
          <cell r="E14" t="str">
            <v>ORIGEM</v>
          </cell>
          <cell r="F14" t="str">
            <v>DESCRIÇÃO DO SERVIÇO</v>
          </cell>
          <cell r="G14" t="str">
            <v>UNIDADE</v>
          </cell>
          <cell r="H14" t="str">
            <v>QUANTIDADE TOTAL</v>
          </cell>
          <cell r="I14" t="str">
            <v>CUSTO TOTAL</v>
          </cell>
          <cell r="L14" t="str">
            <v>QTD.</v>
          </cell>
          <cell r="M14" t="str">
            <v>CUSTO UNITÁRIO</v>
          </cell>
          <cell r="P14" t="str">
            <v>QTD.</v>
          </cell>
          <cell r="Q14" t="str">
            <v>CUSTO UNITÁRIO</v>
          </cell>
          <cell r="T14" t="str">
            <v>QTD.</v>
          </cell>
          <cell r="U14" t="str">
            <v>CUSTO UNITÁRIO</v>
          </cell>
          <cell r="X14" t="str">
            <v>QTD.</v>
          </cell>
          <cell r="Y14" t="str">
            <v>CUSTO UNITÁRIO</v>
          </cell>
          <cell r="AB14" t="str">
            <v>QTD.</v>
          </cell>
          <cell r="AC14" t="str">
            <v>CUSTO UNITÁRIO</v>
          </cell>
          <cell r="AF14" t="str">
            <v>QTD.</v>
          </cell>
          <cell r="AG14" t="str">
            <v>CUSTO UNITÁRIO</v>
          </cell>
          <cell r="AJ14" t="str">
            <v>QTD.</v>
          </cell>
          <cell r="AK14" t="str">
            <v>CUSTO UNITÁRIO</v>
          </cell>
          <cell r="AN14" t="str">
            <v>QTD.</v>
          </cell>
          <cell r="AO14" t="str">
            <v>CUSTO UNITÁRIO</v>
          </cell>
          <cell r="AR14" t="str">
            <v>QTD.</v>
          </cell>
          <cell r="AS14" t="str">
            <v>CUSTO UNITÁRIO</v>
          </cell>
          <cell r="AV14" t="str">
            <v>QTD.</v>
          </cell>
          <cell r="AW14" t="str">
            <v>CUSTO UNITÁRIO</v>
          </cell>
          <cell r="AZ14" t="str">
            <v>QTD.</v>
          </cell>
          <cell r="BA14" t="str">
            <v>CUSTO UNITÁRIO</v>
          </cell>
          <cell r="BD14" t="str">
            <v>QTD.</v>
          </cell>
          <cell r="BE14" t="str">
            <v>CUSTO UNITÁRIO</v>
          </cell>
          <cell r="BH14" t="str">
            <v>QTD.</v>
          </cell>
          <cell r="BI14" t="str">
            <v>CUSTO UNITÁRIO</v>
          </cell>
          <cell r="BL14" t="str">
            <v>QTD.</v>
          </cell>
          <cell r="BM14" t="str">
            <v>CUSTO UNITÁRIO</v>
          </cell>
          <cell r="BP14" t="str">
            <v>QTD.</v>
          </cell>
          <cell r="BQ14" t="str">
            <v>CUSTO UNITÁRIO</v>
          </cell>
          <cell r="BT14" t="str">
            <v>QTD.</v>
          </cell>
          <cell r="BU14" t="str">
            <v>CUSTO UNITÁRIO</v>
          </cell>
          <cell r="BX14" t="str">
            <v>QTD.</v>
          </cell>
          <cell r="BY14" t="str">
            <v>CUSTO UNITÁRIO</v>
          </cell>
          <cell r="CB14" t="str">
            <v>QTD.</v>
          </cell>
          <cell r="CC14" t="str">
            <v>CUSTO UNITÁRIO</v>
          </cell>
          <cell r="CF14" t="str">
            <v>QTD.</v>
          </cell>
          <cell r="CG14" t="str">
            <v>CUSTO UNITÁRIO</v>
          </cell>
          <cell r="CJ14" t="str">
            <v>QTD.</v>
          </cell>
          <cell r="CK14" t="str">
            <v>CUSTO UNITÁRIO</v>
          </cell>
          <cell r="CN14" t="str">
            <v>QTD.</v>
          </cell>
          <cell r="CO14" t="str">
            <v>CUSTO UNITÁRIO</v>
          </cell>
          <cell r="CR14" t="str">
            <v>QTD.</v>
          </cell>
          <cell r="CS14" t="str">
            <v>CUSTO UNITÁRIO</v>
          </cell>
          <cell r="CV14" t="str">
            <v>QTD.</v>
          </cell>
          <cell r="CW14" t="str">
            <v>CUSTO UNITÁRIO</v>
          </cell>
          <cell r="CZ14" t="str">
            <v>QTD.</v>
          </cell>
          <cell r="DA14" t="str">
            <v>CUSTO UNITÁRIO</v>
          </cell>
          <cell r="DD14" t="str">
            <v>QTD.</v>
          </cell>
          <cell r="DE14" t="str">
            <v>CUSTO UNITÁRIO</v>
          </cell>
          <cell r="DH14" t="str">
            <v>QTD.</v>
          </cell>
          <cell r="DI14" t="str">
            <v>CUSTO UNITÁRIO</v>
          </cell>
          <cell r="DL14" t="str">
            <v>QTD.</v>
          </cell>
          <cell r="DM14" t="str">
            <v>CUSTO UNITÁRIO</v>
          </cell>
          <cell r="DP14" t="str">
            <v>QTD.</v>
          </cell>
          <cell r="DQ14" t="str">
            <v>CUSTO UNITÁRIO</v>
          </cell>
          <cell r="DT14" t="str">
            <v>QTD.</v>
          </cell>
          <cell r="DU14" t="str">
            <v>CUSTO UNITÁRIO</v>
          </cell>
          <cell r="DX14" t="str">
            <v>QTD.</v>
          </cell>
          <cell r="DY14" t="str">
            <v>CUSTO UNITÁRIO</v>
          </cell>
          <cell r="EB14" t="str">
            <v>QTD.</v>
          </cell>
          <cell r="EC14" t="str">
            <v>CUSTO UNITÁRIO</v>
          </cell>
          <cell r="EF14" t="str">
            <v>QTD.</v>
          </cell>
          <cell r="EG14" t="str">
            <v>CUSTO UNITÁRIO</v>
          </cell>
          <cell r="EJ14" t="str">
            <v>QTD.</v>
          </cell>
          <cell r="EK14" t="str">
            <v>CUSTO UNITÁRIO</v>
          </cell>
        </row>
        <row r="16">
          <cell r="C16" t="str">
            <v>7.0</v>
          </cell>
          <cell r="F16" t="str">
            <v>AMPLIAÇÃO</v>
          </cell>
          <cell r="G16" t="str">
            <v/>
          </cell>
        </row>
        <row r="17">
          <cell r="C17" t="str">
            <v>7.2</v>
          </cell>
          <cell r="F17" t="str">
            <v>ACOSTAMENTO</v>
          </cell>
        </row>
        <row r="18">
          <cell r="C18" t="str">
            <v>7.2.1</v>
          </cell>
          <cell r="F18" t="str">
            <v>Limpeza do Terreno</v>
          </cell>
        </row>
        <row r="19">
          <cell r="C19" t="str">
            <v>7.2.1.1</v>
          </cell>
          <cell r="D19" t="str">
            <v>RO-43333</v>
          </cell>
          <cell r="E19" t="str">
            <v>DER/MG</v>
          </cell>
          <cell r="F19" t="str">
            <v>DESMATAMENTO,  DESTOCAMENTO  E  LIMPEZA  DE  ÁRVORES, ARBUSTOS E VEGETAÇÃO RASTEIRA. (EXECUÇÃO NA ESPESSURA DE ATÉ 30CM, INCLUINDO REMANEJAMENTO PARA FORA DA LINHA DE OFFSETS E ACERTO DO MATERIAL)</v>
          </cell>
          <cell r="G19" t="str">
            <v>M2</v>
          </cell>
          <cell r="H19">
            <v>1743953.7680999991</v>
          </cell>
          <cell r="I19">
            <v>488306.91999999993</v>
          </cell>
          <cell r="L19">
            <v>3145.9999999993897</v>
          </cell>
          <cell r="M19">
            <v>0.28000000000000003</v>
          </cell>
          <cell r="P19">
            <v>0</v>
          </cell>
          <cell r="Q19">
            <v>0.28000000000000003</v>
          </cell>
          <cell r="T19">
            <v>0</v>
          </cell>
          <cell r="U19">
            <v>0.28000000000000003</v>
          </cell>
          <cell r="X19">
            <v>0</v>
          </cell>
          <cell r="Y19">
            <v>0.28000000000000003</v>
          </cell>
          <cell r="AB19">
            <v>3998.4999999992397</v>
          </cell>
          <cell r="AC19">
            <v>0.28000000000000003</v>
          </cell>
          <cell r="AF19">
            <v>2601.4999999997599</v>
          </cell>
          <cell r="AG19">
            <v>0.28000000000000003</v>
          </cell>
          <cell r="AJ19">
            <v>2293.4999999995398</v>
          </cell>
          <cell r="AK19">
            <v>0.28000000000000003</v>
          </cell>
          <cell r="AN19">
            <v>40859.500000001732</v>
          </cell>
          <cell r="AO19">
            <v>0.28000000000000003</v>
          </cell>
          <cell r="AR19">
            <v>2761.0000000009904</v>
          </cell>
          <cell r="AS19">
            <v>0.28000000000000003</v>
          </cell>
          <cell r="AV19">
            <v>0</v>
          </cell>
          <cell r="AW19">
            <v>0.28000000000000003</v>
          </cell>
          <cell r="AZ19">
            <v>7375.5000000000455</v>
          </cell>
          <cell r="BA19">
            <v>0.28000000000000003</v>
          </cell>
          <cell r="BD19">
            <v>147257.0000000025</v>
          </cell>
          <cell r="BE19">
            <v>0.28000000000000003</v>
          </cell>
          <cell r="BH19">
            <v>211051.499999994</v>
          </cell>
          <cell r="BI19">
            <v>0.28000000000000003</v>
          </cell>
          <cell r="BL19">
            <v>183490.9999999979</v>
          </cell>
          <cell r="BM19">
            <v>0.28000000000000003</v>
          </cell>
          <cell r="BP19">
            <v>66819.499999999374</v>
          </cell>
          <cell r="BQ19">
            <v>0.28000000000000003</v>
          </cell>
          <cell r="BT19">
            <v>3278.00000000002</v>
          </cell>
          <cell r="BU19">
            <v>0.28000000000000003</v>
          </cell>
          <cell r="BX19">
            <v>1561.9999999993297</v>
          </cell>
          <cell r="BY19">
            <v>0.28000000000000003</v>
          </cell>
          <cell r="CB19">
            <v>3063.50000000009</v>
          </cell>
          <cell r="CC19">
            <v>0.28000000000000003</v>
          </cell>
          <cell r="CF19">
            <v>13876.499999999509</v>
          </cell>
          <cell r="CG19">
            <v>0.28000000000000003</v>
          </cell>
          <cell r="CJ19">
            <v>35937.000000000582</v>
          </cell>
          <cell r="CK19">
            <v>0.28000000000000003</v>
          </cell>
          <cell r="CN19">
            <v>11495.000000002052</v>
          </cell>
          <cell r="CO19">
            <v>0.28000000000000003</v>
          </cell>
          <cell r="CR19">
            <v>130421.49999999732</v>
          </cell>
          <cell r="CS19">
            <v>0.28000000000000003</v>
          </cell>
          <cell r="CV19">
            <v>119883.5000000064</v>
          </cell>
          <cell r="CW19">
            <v>0.28000000000000003</v>
          </cell>
          <cell r="CZ19">
            <v>39594.500000000378</v>
          </cell>
          <cell r="DA19">
            <v>0.28000000000000003</v>
          </cell>
          <cell r="DD19">
            <v>23127.499999995849</v>
          </cell>
          <cell r="DE19">
            <v>0.28000000000000003</v>
          </cell>
          <cell r="DH19">
            <v>4460.5000000008204</v>
          </cell>
          <cell r="DI19">
            <v>0.28000000000000003</v>
          </cell>
          <cell r="DL19">
            <v>11533.499999999891</v>
          </cell>
          <cell r="DM19">
            <v>0.28000000000000003</v>
          </cell>
          <cell r="DP19">
            <v>27868.500000001291</v>
          </cell>
          <cell r="DQ19">
            <v>0.28000000000000003</v>
          </cell>
          <cell r="DT19">
            <v>4224.0000000001601</v>
          </cell>
          <cell r="DU19">
            <v>0.28000000000000003</v>
          </cell>
          <cell r="DX19">
            <v>53240.000000000349</v>
          </cell>
          <cell r="DY19">
            <v>0.28000000000000003</v>
          </cell>
          <cell r="EB19">
            <v>281330.25809999998</v>
          </cell>
          <cell r="EC19">
            <v>0.28000000000000003</v>
          </cell>
          <cell r="EF19">
            <v>48007.41</v>
          </cell>
          <cell r="EG19">
            <v>0.28000000000000003</v>
          </cell>
          <cell r="EJ19">
            <v>259396.1</v>
          </cell>
          <cell r="EK19">
            <v>0.28000000000000003</v>
          </cell>
        </row>
        <row r="20">
          <cell r="C20" t="str">
            <v>7.2.1.2</v>
          </cell>
          <cell r="D20" t="str">
            <v>RO-43419</v>
          </cell>
          <cell r="E20" t="str">
            <v>DER/MG</v>
          </cell>
          <cell r="F20" t="str">
            <v>CORTE DE ÁRVORE NATIVA COM MOTO-SERRA 0,15M  =&lt; Ø &lt; 0,30M - ACIMA DE 1.000 UNIDADES</v>
          </cell>
          <cell r="G20" t="str">
            <v>U</v>
          </cell>
          <cell r="H20">
            <v>5370</v>
          </cell>
          <cell r="I20">
            <v>113682.9</v>
          </cell>
          <cell r="L20">
            <v>12</v>
          </cell>
          <cell r="M20">
            <v>21.17</v>
          </cell>
          <cell r="P20">
            <v>0</v>
          </cell>
          <cell r="Q20">
            <v>21.17</v>
          </cell>
          <cell r="T20">
            <v>0</v>
          </cell>
          <cell r="U20">
            <v>21.17</v>
          </cell>
          <cell r="X20">
            <v>0</v>
          </cell>
          <cell r="Y20">
            <v>21.17</v>
          </cell>
          <cell r="AB20">
            <v>15</v>
          </cell>
          <cell r="AC20">
            <v>21.17</v>
          </cell>
          <cell r="AF20">
            <v>10</v>
          </cell>
          <cell r="AG20">
            <v>21.17</v>
          </cell>
          <cell r="AJ20">
            <v>9</v>
          </cell>
          <cell r="AK20">
            <v>21.17</v>
          </cell>
          <cell r="AN20">
            <v>156</v>
          </cell>
          <cell r="AO20">
            <v>21.17</v>
          </cell>
          <cell r="AR20">
            <v>11</v>
          </cell>
          <cell r="AS20">
            <v>21.17</v>
          </cell>
          <cell r="AV20">
            <v>0</v>
          </cell>
          <cell r="AW20">
            <v>21.17</v>
          </cell>
          <cell r="AZ20">
            <v>28</v>
          </cell>
          <cell r="BA20">
            <v>21.17</v>
          </cell>
          <cell r="BD20">
            <v>562</v>
          </cell>
          <cell r="BE20">
            <v>21.17</v>
          </cell>
          <cell r="BH20">
            <v>806</v>
          </cell>
          <cell r="BI20">
            <v>21.17</v>
          </cell>
          <cell r="BL20">
            <v>701</v>
          </cell>
          <cell r="BM20">
            <v>21.17</v>
          </cell>
          <cell r="BP20">
            <v>255</v>
          </cell>
          <cell r="BQ20">
            <v>21.17</v>
          </cell>
          <cell r="BT20">
            <v>13</v>
          </cell>
          <cell r="BU20">
            <v>21.17</v>
          </cell>
          <cell r="BX20">
            <v>6</v>
          </cell>
          <cell r="BY20">
            <v>21.17</v>
          </cell>
          <cell r="CB20">
            <v>12</v>
          </cell>
          <cell r="CC20">
            <v>21.17</v>
          </cell>
          <cell r="CF20">
            <v>53</v>
          </cell>
          <cell r="CG20">
            <v>21.17</v>
          </cell>
          <cell r="CJ20">
            <v>137</v>
          </cell>
          <cell r="CK20">
            <v>21.17</v>
          </cell>
          <cell r="CN20">
            <v>44</v>
          </cell>
          <cell r="CO20">
            <v>21.17</v>
          </cell>
          <cell r="CR20">
            <v>498</v>
          </cell>
          <cell r="CS20">
            <v>21.17</v>
          </cell>
          <cell r="CV20">
            <v>458</v>
          </cell>
          <cell r="CW20">
            <v>21.17</v>
          </cell>
          <cell r="CZ20">
            <v>151</v>
          </cell>
          <cell r="DA20">
            <v>21.17</v>
          </cell>
          <cell r="DD20">
            <v>88</v>
          </cell>
          <cell r="DE20">
            <v>21.17</v>
          </cell>
          <cell r="DH20">
            <v>17</v>
          </cell>
          <cell r="DI20">
            <v>21.17</v>
          </cell>
          <cell r="DL20">
            <v>44</v>
          </cell>
          <cell r="DM20">
            <v>21.17</v>
          </cell>
          <cell r="DP20">
            <v>106</v>
          </cell>
          <cell r="DQ20">
            <v>21.17</v>
          </cell>
          <cell r="DT20">
            <v>16</v>
          </cell>
          <cell r="DU20">
            <v>21.17</v>
          </cell>
          <cell r="DX20">
            <v>203</v>
          </cell>
          <cell r="DY20">
            <v>21.17</v>
          </cell>
          <cell r="EB20">
            <v>433</v>
          </cell>
          <cell r="EC20">
            <v>21.17</v>
          </cell>
          <cell r="EF20">
            <v>85</v>
          </cell>
          <cell r="EG20">
            <v>21.17</v>
          </cell>
          <cell r="EJ20">
            <v>441</v>
          </cell>
          <cell r="EK20">
            <v>21.17</v>
          </cell>
        </row>
        <row r="21">
          <cell r="C21" t="str">
            <v>7.2.1.3</v>
          </cell>
          <cell r="D21" t="str">
            <v>RO-42488</v>
          </cell>
          <cell r="E21" t="str">
            <v>DER/MG</v>
          </cell>
          <cell r="F21" t="str">
            <v>CORTE DE ÁRVORE NATIVA COM MOTO-SERRA Ø &gt;= 0,30M - ATÉ 1.000 UNIDADES</v>
          </cell>
          <cell r="G21" t="str">
            <v>U</v>
          </cell>
          <cell r="H21">
            <v>3835</v>
          </cell>
          <cell r="I21">
            <v>154818.94999999998</v>
          </cell>
          <cell r="L21">
            <v>9</v>
          </cell>
          <cell r="M21">
            <v>40.369999999999997</v>
          </cell>
          <cell r="P21">
            <v>0</v>
          </cell>
          <cell r="Q21">
            <v>40.369999999999997</v>
          </cell>
          <cell r="T21">
            <v>0</v>
          </cell>
          <cell r="U21">
            <v>40.369999999999997</v>
          </cell>
          <cell r="X21">
            <v>0</v>
          </cell>
          <cell r="Y21">
            <v>40.369999999999997</v>
          </cell>
          <cell r="AB21">
            <v>11</v>
          </cell>
          <cell r="AC21">
            <v>40.369999999999997</v>
          </cell>
          <cell r="AF21">
            <v>7</v>
          </cell>
          <cell r="AG21">
            <v>40.369999999999997</v>
          </cell>
          <cell r="AJ21">
            <v>6</v>
          </cell>
          <cell r="AK21">
            <v>40.369999999999997</v>
          </cell>
          <cell r="AN21">
            <v>111</v>
          </cell>
          <cell r="AO21">
            <v>40.369999999999997</v>
          </cell>
          <cell r="AR21">
            <v>8</v>
          </cell>
          <cell r="AS21">
            <v>40.369999999999997</v>
          </cell>
          <cell r="AV21">
            <v>0</v>
          </cell>
          <cell r="AW21">
            <v>40.369999999999997</v>
          </cell>
          <cell r="AZ21">
            <v>20</v>
          </cell>
          <cell r="BA21">
            <v>40.369999999999997</v>
          </cell>
          <cell r="BD21">
            <v>402</v>
          </cell>
          <cell r="BE21">
            <v>40.369999999999997</v>
          </cell>
          <cell r="BH21">
            <v>576</v>
          </cell>
          <cell r="BI21">
            <v>40.369999999999997</v>
          </cell>
          <cell r="BL21">
            <v>500</v>
          </cell>
          <cell r="BM21">
            <v>40.369999999999997</v>
          </cell>
          <cell r="BP21">
            <v>182</v>
          </cell>
          <cell r="BQ21">
            <v>40.369999999999997</v>
          </cell>
          <cell r="BT21">
            <v>9</v>
          </cell>
          <cell r="BU21">
            <v>40.369999999999997</v>
          </cell>
          <cell r="BX21">
            <v>4</v>
          </cell>
          <cell r="BY21">
            <v>40.369999999999997</v>
          </cell>
          <cell r="CB21">
            <v>8</v>
          </cell>
          <cell r="CC21">
            <v>40.369999999999997</v>
          </cell>
          <cell r="CF21">
            <v>38</v>
          </cell>
          <cell r="CG21">
            <v>40.369999999999997</v>
          </cell>
          <cell r="CJ21">
            <v>98</v>
          </cell>
          <cell r="CK21">
            <v>40.369999999999997</v>
          </cell>
          <cell r="CN21">
            <v>31</v>
          </cell>
          <cell r="CO21">
            <v>40.369999999999997</v>
          </cell>
          <cell r="CR21">
            <v>356</v>
          </cell>
          <cell r="CS21">
            <v>40.369999999999997</v>
          </cell>
          <cell r="CV21">
            <v>327</v>
          </cell>
          <cell r="CW21">
            <v>40.369999999999997</v>
          </cell>
          <cell r="CZ21">
            <v>108</v>
          </cell>
          <cell r="DA21">
            <v>40.369999999999997</v>
          </cell>
          <cell r="DD21">
            <v>63</v>
          </cell>
          <cell r="DE21">
            <v>40.369999999999997</v>
          </cell>
          <cell r="DH21">
            <v>12</v>
          </cell>
          <cell r="DI21">
            <v>40.369999999999997</v>
          </cell>
          <cell r="DL21">
            <v>31</v>
          </cell>
          <cell r="DM21">
            <v>40.369999999999997</v>
          </cell>
          <cell r="DP21">
            <v>76</v>
          </cell>
          <cell r="DQ21">
            <v>40.369999999999997</v>
          </cell>
          <cell r="DT21">
            <v>12</v>
          </cell>
          <cell r="DU21">
            <v>40.369999999999997</v>
          </cell>
          <cell r="DX21">
            <v>145</v>
          </cell>
          <cell r="DY21">
            <v>40.369999999999997</v>
          </cell>
          <cell r="EB21">
            <v>309</v>
          </cell>
          <cell r="EC21">
            <v>40.369999999999997</v>
          </cell>
          <cell r="EF21">
            <v>61</v>
          </cell>
          <cell r="EG21">
            <v>40.369999999999997</v>
          </cell>
          <cell r="EJ21">
            <v>315</v>
          </cell>
          <cell r="EK21">
            <v>40.369999999999997</v>
          </cell>
        </row>
        <row r="22">
          <cell r="C22" t="str">
            <v>7.2.1.4</v>
          </cell>
          <cell r="D22" t="str">
            <v>ED-51132</v>
          </cell>
          <cell r="E22" t="str">
            <v>DER/MG</v>
          </cell>
          <cell r="F22" t="str">
            <v>CARGA DE MATERIAL DE QUALQUER NATUREZA SOBRE CAMINHÃO -  MECÂNICA</v>
          </cell>
          <cell r="G22" t="str">
            <v>M3</v>
          </cell>
          <cell r="H22">
            <v>348790.75361999974</v>
          </cell>
          <cell r="I22">
            <v>484819.01</v>
          </cell>
          <cell r="L22">
            <v>629.19999999987795</v>
          </cell>
          <cell r="M22">
            <v>1.39</v>
          </cell>
          <cell r="P22">
            <v>0</v>
          </cell>
          <cell r="Q22">
            <v>1.39</v>
          </cell>
          <cell r="T22">
            <v>0</v>
          </cell>
          <cell r="U22">
            <v>1.39</v>
          </cell>
          <cell r="X22">
            <v>0</v>
          </cell>
          <cell r="Y22">
            <v>1.39</v>
          </cell>
          <cell r="AB22">
            <v>799.69999999984793</v>
          </cell>
          <cell r="AC22">
            <v>1.39</v>
          </cell>
          <cell r="AF22">
            <v>520.29999999995198</v>
          </cell>
          <cell r="AG22">
            <v>1.39</v>
          </cell>
          <cell r="AJ22">
            <v>458.69999999990796</v>
          </cell>
          <cell r="AK22">
            <v>1.39</v>
          </cell>
          <cell r="AN22">
            <v>8171.9000000003471</v>
          </cell>
          <cell r="AO22">
            <v>1.39</v>
          </cell>
          <cell r="AR22">
            <v>552.20000000019809</v>
          </cell>
          <cell r="AS22">
            <v>1.39</v>
          </cell>
          <cell r="AV22">
            <v>0</v>
          </cell>
          <cell r="AW22">
            <v>1.39</v>
          </cell>
          <cell r="AZ22">
            <v>1475.1000000000092</v>
          </cell>
          <cell r="BA22">
            <v>1.39</v>
          </cell>
          <cell r="BD22">
            <v>29451.400000000503</v>
          </cell>
          <cell r="BE22">
            <v>1.39</v>
          </cell>
          <cell r="BH22">
            <v>42210.299999998802</v>
          </cell>
          <cell r="BI22">
            <v>1.39</v>
          </cell>
          <cell r="BL22">
            <v>36698.199999999582</v>
          </cell>
          <cell r="BM22">
            <v>1.39</v>
          </cell>
          <cell r="BP22">
            <v>13363.899999999876</v>
          </cell>
          <cell r="BQ22">
            <v>1.39</v>
          </cell>
          <cell r="BT22">
            <v>655.600000000004</v>
          </cell>
          <cell r="BU22">
            <v>1.39</v>
          </cell>
          <cell r="BX22">
            <v>312.39999999986594</v>
          </cell>
          <cell r="BY22">
            <v>1.39</v>
          </cell>
          <cell r="CB22">
            <v>612.70000000001801</v>
          </cell>
          <cell r="CC22">
            <v>1.39</v>
          </cell>
          <cell r="CF22">
            <v>2775.299999999902</v>
          </cell>
          <cell r="CG22">
            <v>1.39</v>
          </cell>
          <cell r="CJ22">
            <v>7187.400000000117</v>
          </cell>
          <cell r="CK22">
            <v>1.39</v>
          </cell>
          <cell r="CN22">
            <v>2299.0000000004106</v>
          </cell>
          <cell r="CO22">
            <v>1.39</v>
          </cell>
          <cell r="CR22">
            <v>26084.299999999464</v>
          </cell>
          <cell r="CS22">
            <v>1.39</v>
          </cell>
          <cell r="CV22">
            <v>23976.700000001281</v>
          </cell>
          <cell r="CW22">
            <v>1.39</v>
          </cell>
          <cell r="CZ22">
            <v>7918.900000000076</v>
          </cell>
          <cell r="DA22">
            <v>1.39</v>
          </cell>
          <cell r="DD22">
            <v>4625.4999999991696</v>
          </cell>
          <cell r="DE22">
            <v>1.39</v>
          </cell>
          <cell r="DH22">
            <v>892.10000000016407</v>
          </cell>
          <cell r="DI22">
            <v>1.39</v>
          </cell>
          <cell r="DL22">
            <v>2306.6999999999784</v>
          </cell>
          <cell r="DM22">
            <v>1.39</v>
          </cell>
          <cell r="DP22">
            <v>5573.700000000259</v>
          </cell>
          <cell r="DQ22">
            <v>1.39</v>
          </cell>
          <cell r="DT22">
            <v>844.80000000003201</v>
          </cell>
          <cell r="DU22">
            <v>1.39</v>
          </cell>
          <cell r="DX22">
            <v>10648.000000000071</v>
          </cell>
          <cell r="DY22">
            <v>1.39</v>
          </cell>
          <cell r="EB22">
            <v>56266.051619999998</v>
          </cell>
          <cell r="EC22">
            <v>1.39</v>
          </cell>
          <cell r="EF22">
            <v>9601.4820000000018</v>
          </cell>
          <cell r="EG22">
            <v>1.39</v>
          </cell>
          <cell r="EJ22">
            <v>51879.22</v>
          </cell>
          <cell r="EK22">
            <v>1.39</v>
          </cell>
        </row>
        <row r="23">
          <cell r="C23" t="str">
            <v>7.2.1.5</v>
          </cell>
          <cell r="D23">
            <v>5914374</v>
          </cell>
          <cell r="E23" t="str">
            <v>SICRO SERVIÇO</v>
          </cell>
          <cell r="F23" t="str">
            <v>TRANSPORTE COM CAMINHÃO BASCULANTE DE 10 M³ - RODOVIA EM REVESTIMENTO PRIMÁRIO</v>
          </cell>
          <cell r="G23" t="str">
            <v>TKM</v>
          </cell>
          <cell r="H23">
            <v>2615930.6521499972</v>
          </cell>
          <cell r="I23">
            <v>1307965.2</v>
          </cell>
          <cell r="L23">
            <v>4718.999999999085</v>
          </cell>
          <cell r="M23">
            <v>0.5</v>
          </cell>
          <cell r="P23">
            <v>0</v>
          </cell>
          <cell r="Q23">
            <v>0.5</v>
          </cell>
          <cell r="T23">
            <v>0</v>
          </cell>
          <cell r="U23">
            <v>0.5</v>
          </cell>
          <cell r="X23">
            <v>0</v>
          </cell>
          <cell r="Y23">
            <v>0.5</v>
          </cell>
          <cell r="AB23">
            <v>5997.7499999988595</v>
          </cell>
          <cell r="AC23">
            <v>0.5</v>
          </cell>
          <cell r="AF23">
            <v>3902.2499999996398</v>
          </cell>
          <cell r="AG23">
            <v>0.5</v>
          </cell>
          <cell r="AJ23">
            <v>3440.2499999993097</v>
          </cell>
          <cell r="AK23">
            <v>0.5</v>
          </cell>
          <cell r="AN23">
            <v>61289.250000002605</v>
          </cell>
          <cell r="AO23">
            <v>0.5</v>
          </cell>
          <cell r="AR23">
            <v>4141.5000000014861</v>
          </cell>
          <cell r="AS23">
            <v>0.5</v>
          </cell>
          <cell r="AV23">
            <v>0</v>
          </cell>
          <cell r="AW23">
            <v>0.5</v>
          </cell>
          <cell r="AZ23">
            <v>11063.250000000069</v>
          </cell>
          <cell r="BA23">
            <v>0.5</v>
          </cell>
          <cell r="BD23">
            <v>220885.50000000378</v>
          </cell>
          <cell r="BE23">
            <v>0.5</v>
          </cell>
          <cell r="BH23">
            <v>316577.24999999104</v>
          </cell>
          <cell r="BI23">
            <v>0.5</v>
          </cell>
          <cell r="BL23">
            <v>275236.49999999686</v>
          </cell>
          <cell r="BM23">
            <v>0.5</v>
          </cell>
          <cell r="BP23">
            <v>100229.24999999907</v>
          </cell>
          <cell r="BQ23">
            <v>0.5</v>
          </cell>
          <cell r="BT23">
            <v>4917.00000000003</v>
          </cell>
          <cell r="BU23">
            <v>0.5</v>
          </cell>
          <cell r="BX23">
            <v>2342.9999999989946</v>
          </cell>
          <cell r="BY23">
            <v>0.5</v>
          </cell>
          <cell r="CB23">
            <v>4595.2500000001346</v>
          </cell>
          <cell r="CC23">
            <v>0.5</v>
          </cell>
          <cell r="CF23">
            <v>20814.749999999265</v>
          </cell>
          <cell r="CG23">
            <v>0.5</v>
          </cell>
          <cell r="CJ23">
            <v>53905.500000000873</v>
          </cell>
          <cell r="CK23">
            <v>0.5</v>
          </cell>
          <cell r="CN23">
            <v>17242.500000003078</v>
          </cell>
          <cell r="CO23">
            <v>0.5</v>
          </cell>
          <cell r="CR23">
            <v>195632.24999999598</v>
          </cell>
          <cell r="CS23">
            <v>0.5</v>
          </cell>
          <cell r="CV23">
            <v>179825.2500000096</v>
          </cell>
          <cell r="CW23">
            <v>0.5</v>
          </cell>
          <cell r="CZ23">
            <v>59391.750000000575</v>
          </cell>
          <cell r="DA23">
            <v>0.5</v>
          </cell>
          <cell r="DD23">
            <v>34691.249999993772</v>
          </cell>
          <cell r="DE23">
            <v>0.5</v>
          </cell>
          <cell r="DH23">
            <v>6690.7500000012305</v>
          </cell>
          <cell r="DI23">
            <v>0.5</v>
          </cell>
          <cell r="DL23">
            <v>17300.249999999836</v>
          </cell>
          <cell r="DM23">
            <v>0.5</v>
          </cell>
          <cell r="DP23">
            <v>41802.750000001943</v>
          </cell>
          <cell r="DQ23">
            <v>0.5</v>
          </cell>
          <cell r="DT23">
            <v>6336.0000000002401</v>
          </cell>
          <cell r="DU23">
            <v>0.5</v>
          </cell>
          <cell r="DX23">
            <v>79860.000000000524</v>
          </cell>
          <cell r="DY23">
            <v>0.5</v>
          </cell>
          <cell r="EB23">
            <v>421995.38715000002</v>
          </cell>
          <cell r="EC23">
            <v>0.5</v>
          </cell>
          <cell r="EF23">
            <v>72011.115000000005</v>
          </cell>
          <cell r="EG23">
            <v>0.5</v>
          </cell>
          <cell r="EJ23">
            <v>389094.15</v>
          </cell>
          <cell r="EK23">
            <v>0.5</v>
          </cell>
        </row>
        <row r="24">
          <cell r="C24" t="str">
            <v>7.2.1.6</v>
          </cell>
          <cell r="D24" t="str">
            <v>RO-42263</v>
          </cell>
          <cell r="E24" t="str">
            <v>DER/MG</v>
          </cell>
          <cell r="F24" t="str">
            <v>ESPALHAMENTO DE MATERIAL EM BOTA-FORA</v>
          </cell>
          <cell r="G24" t="str">
            <v>M3</v>
          </cell>
          <cell r="H24">
            <v>348790.75361999974</v>
          </cell>
          <cell r="I24">
            <v>59294.28</v>
          </cell>
          <cell r="L24">
            <v>629.19999999987795</v>
          </cell>
          <cell r="M24">
            <v>0.17</v>
          </cell>
          <cell r="P24">
            <v>0</v>
          </cell>
          <cell r="Q24">
            <v>0.17</v>
          </cell>
          <cell r="T24">
            <v>0</v>
          </cell>
          <cell r="U24">
            <v>0.17</v>
          </cell>
          <cell r="X24">
            <v>0</v>
          </cell>
          <cell r="Y24">
            <v>0.17</v>
          </cell>
          <cell r="AB24">
            <v>799.69999999984793</v>
          </cell>
          <cell r="AC24">
            <v>0.17</v>
          </cell>
          <cell r="AF24">
            <v>520.29999999995198</v>
          </cell>
          <cell r="AG24">
            <v>0.17</v>
          </cell>
          <cell r="AJ24">
            <v>458.69999999990796</v>
          </cell>
          <cell r="AK24">
            <v>0.17</v>
          </cell>
          <cell r="AN24">
            <v>8171.9000000003471</v>
          </cell>
          <cell r="AO24">
            <v>0.17</v>
          </cell>
          <cell r="AR24">
            <v>552.20000000019809</v>
          </cell>
          <cell r="AS24">
            <v>0.17</v>
          </cell>
          <cell r="AV24">
            <v>0</v>
          </cell>
          <cell r="AW24">
            <v>0.17</v>
          </cell>
          <cell r="AZ24">
            <v>1475.1000000000092</v>
          </cell>
          <cell r="BA24">
            <v>0.17</v>
          </cell>
          <cell r="BD24">
            <v>29451.400000000503</v>
          </cell>
          <cell r="BE24">
            <v>0.17</v>
          </cell>
          <cell r="BH24">
            <v>42210.299999998802</v>
          </cell>
          <cell r="BI24">
            <v>0.17</v>
          </cell>
          <cell r="BL24">
            <v>36698.199999999582</v>
          </cell>
          <cell r="BM24">
            <v>0.17</v>
          </cell>
          <cell r="BP24">
            <v>13363.899999999876</v>
          </cell>
          <cell r="BQ24">
            <v>0.17</v>
          </cell>
          <cell r="BT24">
            <v>655.600000000004</v>
          </cell>
          <cell r="BU24">
            <v>0.17</v>
          </cell>
          <cell r="BX24">
            <v>312.39999999986594</v>
          </cell>
          <cell r="BY24">
            <v>0.17</v>
          </cell>
          <cell r="CB24">
            <v>612.70000000001801</v>
          </cell>
          <cell r="CC24">
            <v>0.17</v>
          </cell>
          <cell r="CF24">
            <v>2775.299999999902</v>
          </cell>
          <cell r="CG24">
            <v>0.17</v>
          </cell>
          <cell r="CJ24">
            <v>7187.400000000117</v>
          </cell>
          <cell r="CK24">
            <v>0.17</v>
          </cell>
          <cell r="CN24">
            <v>2299.0000000004106</v>
          </cell>
          <cell r="CO24">
            <v>0.17</v>
          </cell>
          <cell r="CR24">
            <v>26084.299999999464</v>
          </cell>
          <cell r="CS24">
            <v>0.17</v>
          </cell>
          <cell r="CV24">
            <v>23976.700000001281</v>
          </cell>
          <cell r="CW24">
            <v>0.17</v>
          </cell>
          <cell r="CZ24">
            <v>7918.900000000076</v>
          </cell>
          <cell r="DA24">
            <v>0.17</v>
          </cell>
          <cell r="DD24">
            <v>4625.4999999991696</v>
          </cell>
          <cell r="DE24">
            <v>0.17</v>
          </cell>
          <cell r="DH24">
            <v>892.10000000016407</v>
          </cell>
          <cell r="DI24">
            <v>0.17</v>
          </cell>
          <cell r="DL24">
            <v>2306.6999999999784</v>
          </cell>
          <cell r="DM24">
            <v>0.17</v>
          </cell>
          <cell r="DP24">
            <v>5573.700000000259</v>
          </cell>
          <cell r="DQ24">
            <v>0.17</v>
          </cell>
          <cell r="DT24">
            <v>844.80000000003201</v>
          </cell>
          <cell r="DU24">
            <v>0.17</v>
          </cell>
          <cell r="DX24">
            <v>10648.000000000071</v>
          </cell>
          <cell r="DY24">
            <v>0.17</v>
          </cell>
          <cell r="EB24">
            <v>56266.051619999998</v>
          </cell>
          <cell r="EC24">
            <v>0.17</v>
          </cell>
          <cell r="EF24">
            <v>9601.4820000000018</v>
          </cell>
          <cell r="EG24">
            <v>0.17</v>
          </cell>
          <cell r="EJ24">
            <v>51879.22</v>
          </cell>
          <cell r="EK24">
            <v>0.17</v>
          </cell>
        </row>
        <row r="25">
          <cell r="C25" t="str">
            <v>7.2.1.7</v>
          </cell>
          <cell r="D25" t="str">
            <v>RO-40241</v>
          </cell>
          <cell r="E25" t="str">
            <v>DER/MG</v>
          </cell>
          <cell r="F25" t="str">
            <v>COMPACTAÇÃO DE BOTA-FORA A 80% PROCTOR NORMAL</v>
          </cell>
          <cell r="G25" t="str">
            <v>M3</v>
          </cell>
          <cell r="H25">
            <v>348790.75361999974</v>
          </cell>
          <cell r="I25">
            <v>739436.25</v>
          </cell>
          <cell r="L25">
            <v>629.19999999987795</v>
          </cell>
          <cell r="M25">
            <v>2.12</v>
          </cell>
          <cell r="P25">
            <v>0</v>
          </cell>
          <cell r="Q25">
            <v>2.12</v>
          </cell>
          <cell r="T25">
            <v>0</v>
          </cell>
          <cell r="U25">
            <v>2.12</v>
          </cell>
          <cell r="X25">
            <v>0</v>
          </cell>
          <cell r="Y25">
            <v>2.12</v>
          </cell>
          <cell r="AB25">
            <v>799.69999999984793</v>
          </cell>
          <cell r="AC25">
            <v>2.12</v>
          </cell>
          <cell r="AF25">
            <v>520.29999999995198</v>
          </cell>
          <cell r="AG25">
            <v>2.12</v>
          </cell>
          <cell r="AJ25">
            <v>458.69999999990796</v>
          </cell>
          <cell r="AK25">
            <v>2.12</v>
          </cell>
          <cell r="AN25">
            <v>8171.9000000003471</v>
          </cell>
          <cell r="AO25">
            <v>2.12</v>
          </cell>
          <cell r="AR25">
            <v>552.20000000019809</v>
          </cell>
          <cell r="AS25">
            <v>2.12</v>
          </cell>
          <cell r="AV25">
            <v>0</v>
          </cell>
          <cell r="AW25">
            <v>2.12</v>
          </cell>
          <cell r="AZ25">
            <v>1475.1000000000092</v>
          </cell>
          <cell r="BA25">
            <v>2.12</v>
          </cell>
          <cell r="BD25">
            <v>29451.400000000503</v>
          </cell>
          <cell r="BE25">
            <v>2.12</v>
          </cell>
          <cell r="BH25">
            <v>42210.299999998802</v>
          </cell>
          <cell r="BI25">
            <v>2.12</v>
          </cell>
          <cell r="BL25">
            <v>36698.199999999582</v>
          </cell>
          <cell r="BM25">
            <v>2.12</v>
          </cell>
          <cell r="BP25">
            <v>13363.899999999876</v>
          </cell>
          <cell r="BQ25">
            <v>2.12</v>
          </cell>
          <cell r="BT25">
            <v>655.600000000004</v>
          </cell>
          <cell r="BU25">
            <v>2.12</v>
          </cell>
          <cell r="BX25">
            <v>312.39999999986594</v>
          </cell>
          <cell r="BY25">
            <v>2.12</v>
          </cell>
          <cell r="CB25">
            <v>612.70000000001801</v>
          </cell>
          <cell r="CC25">
            <v>2.12</v>
          </cell>
          <cell r="CF25">
            <v>2775.299999999902</v>
          </cell>
          <cell r="CG25">
            <v>2.12</v>
          </cell>
          <cell r="CJ25">
            <v>7187.400000000117</v>
          </cell>
          <cell r="CK25">
            <v>2.12</v>
          </cell>
          <cell r="CN25">
            <v>2299.0000000004106</v>
          </cell>
          <cell r="CO25">
            <v>2.12</v>
          </cell>
          <cell r="CR25">
            <v>26084.299999999464</v>
          </cell>
          <cell r="CS25">
            <v>2.12</v>
          </cell>
          <cell r="CV25">
            <v>23976.700000001281</v>
          </cell>
          <cell r="CW25">
            <v>2.12</v>
          </cell>
          <cell r="CZ25">
            <v>7918.900000000076</v>
          </cell>
          <cell r="DA25">
            <v>2.12</v>
          </cell>
          <cell r="DD25">
            <v>4625.4999999991696</v>
          </cell>
          <cell r="DE25">
            <v>2.12</v>
          </cell>
          <cell r="DH25">
            <v>892.10000000016407</v>
          </cell>
          <cell r="DI25">
            <v>2.12</v>
          </cell>
          <cell r="DL25">
            <v>2306.6999999999784</v>
          </cell>
          <cell r="DM25">
            <v>2.12</v>
          </cell>
          <cell r="DP25">
            <v>5573.700000000259</v>
          </cell>
          <cell r="DQ25">
            <v>2.12</v>
          </cell>
          <cell r="DT25">
            <v>844.80000000003201</v>
          </cell>
          <cell r="DU25">
            <v>2.12</v>
          </cell>
          <cell r="DX25">
            <v>10648.000000000071</v>
          </cell>
          <cell r="DY25">
            <v>2.12</v>
          </cell>
          <cell r="EB25">
            <v>56266.051619999998</v>
          </cell>
          <cell r="EC25">
            <v>2.12</v>
          </cell>
          <cell r="EF25">
            <v>9601.4820000000018</v>
          </cell>
          <cell r="EG25">
            <v>2.12</v>
          </cell>
          <cell r="EJ25">
            <v>51879.22</v>
          </cell>
          <cell r="EK25">
            <v>2.12</v>
          </cell>
        </row>
        <row r="26">
          <cell r="C26" t="str">
            <v>7.2.1.8</v>
          </cell>
          <cell r="D26">
            <v>4413905</v>
          </cell>
          <cell r="E26" t="str">
            <v>SICRO SERVIÇO</v>
          </cell>
          <cell r="F26" t="str">
            <v>HIDROSSEMEADURA</v>
          </cell>
          <cell r="G26" t="str">
            <v>M²</v>
          </cell>
          <cell r="H26">
            <v>174395.37680999987</v>
          </cell>
          <cell r="I26">
            <v>481331.11</v>
          </cell>
          <cell r="L26">
            <v>314.59999999993897</v>
          </cell>
          <cell r="M26">
            <v>2.76</v>
          </cell>
          <cell r="P26">
            <v>0</v>
          </cell>
          <cell r="Q26">
            <v>2.76</v>
          </cell>
          <cell r="T26">
            <v>0</v>
          </cell>
          <cell r="U26">
            <v>2.76</v>
          </cell>
          <cell r="X26">
            <v>0</v>
          </cell>
          <cell r="Y26">
            <v>2.76</v>
          </cell>
          <cell r="AB26">
            <v>399.84999999992397</v>
          </cell>
          <cell r="AC26">
            <v>2.76</v>
          </cell>
          <cell r="AF26">
            <v>260.14999999997599</v>
          </cell>
          <cell r="AG26">
            <v>2.76</v>
          </cell>
          <cell r="AJ26">
            <v>229.34999999995398</v>
          </cell>
          <cell r="AK26">
            <v>2.76</v>
          </cell>
          <cell r="AN26">
            <v>4085.9500000001735</v>
          </cell>
          <cell r="AO26">
            <v>2.76</v>
          </cell>
          <cell r="AR26">
            <v>276.10000000009904</v>
          </cell>
          <cell r="AS26">
            <v>2.76</v>
          </cell>
          <cell r="AV26">
            <v>0</v>
          </cell>
          <cell r="AW26">
            <v>2.76</v>
          </cell>
          <cell r="AZ26">
            <v>737.55000000000462</v>
          </cell>
          <cell r="BA26">
            <v>2.76</v>
          </cell>
          <cell r="BD26">
            <v>14725.700000000252</v>
          </cell>
          <cell r="BE26">
            <v>2.76</v>
          </cell>
          <cell r="BH26">
            <v>21105.149999999401</v>
          </cell>
          <cell r="BI26">
            <v>2.76</v>
          </cell>
          <cell r="BL26">
            <v>18349.099999999791</v>
          </cell>
          <cell r="BM26">
            <v>2.76</v>
          </cell>
          <cell r="BP26">
            <v>6681.949999999938</v>
          </cell>
          <cell r="BQ26">
            <v>2.76</v>
          </cell>
          <cell r="BT26">
            <v>327.800000000002</v>
          </cell>
          <cell r="BU26">
            <v>2.76</v>
          </cell>
          <cell r="BX26">
            <v>156.19999999993297</v>
          </cell>
          <cell r="BY26">
            <v>2.76</v>
          </cell>
          <cell r="CB26">
            <v>306.350000000009</v>
          </cell>
          <cell r="CC26">
            <v>2.76</v>
          </cell>
          <cell r="CF26">
            <v>1387.649999999951</v>
          </cell>
          <cell r="CG26">
            <v>2.76</v>
          </cell>
          <cell r="CJ26">
            <v>3593.7000000000585</v>
          </cell>
          <cell r="CK26">
            <v>2.76</v>
          </cell>
          <cell r="CN26">
            <v>1149.5000000002053</v>
          </cell>
          <cell r="CO26">
            <v>2.76</v>
          </cell>
          <cell r="CR26">
            <v>13042.149999999732</v>
          </cell>
          <cell r="CS26">
            <v>2.76</v>
          </cell>
          <cell r="CV26">
            <v>11988.350000000641</v>
          </cell>
          <cell r="CW26">
            <v>2.76</v>
          </cell>
          <cell r="CZ26">
            <v>3959.450000000038</v>
          </cell>
          <cell r="DA26">
            <v>2.76</v>
          </cell>
          <cell r="DD26">
            <v>2312.7499999995848</v>
          </cell>
          <cell r="DE26">
            <v>2.76</v>
          </cell>
          <cell r="DH26">
            <v>446.05000000008204</v>
          </cell>
          <cell r="DI26">
            <v>2.76</v>
          </cell>
          <cell r="DL26">
            <v>1153.3499999999892</v>
          </cell>
          <cell r="DM26">
            <v>2.76</v>
          </cell>
          <cell r="DP26">
            <v>2786.8500000001295</v>
          </cell>
          <cell r="DQ26">
            <v>2.76</v>
          </cell>
          <cell r="DT26">
            <v>422.40000000001601</v>
          </cell>
          <cell r="DU26">
            <v>2.76</v>
          </cell>
          <cell r="DX26">
            <v>5324.0000000000355</v>
          </cell>
          <cell r="DY26">
            <v>2.76</v>
          </cell>
          <cell r="EB26">
            <v>28133.025809999999</v>
          </cell>
          <cell r="EC26">
            <v>2.76</v>
          </cell>
          <cell r="EF26">
            <v>4800.7410000000009</v>
          </cell>
          <cell r="EG26">
            <v>2.76</v>
          </cell>
          <cell r="EJ26">
            <v>25939.61</v>
          </cell>
          <cell r="EK26">
            <v>2.76</v>
          </cell>
        </row>
        <row r="27">
          <cell r="C27" t="str">
            <v>7.2.2</v>
          </cell>
          <cell r="F27" t="str">
            <v>Escavação</v>
          </cell>
        </row>
        <row r="28">
          <cell r="C28" t="str">
            <v>7.2.2.1</v>
          </cell>
          <cell r="D28" t="str">
            <v>RO-40149</v>
          </cell>
          <cell r="E28" t="str">
            <v>DER/MG</v>
          </cell>
          <cell r="F28" t="str">
            <v>ESCAVAÇÃO, CARGA, DESCARGA, ESPALHAMENTO E TRANSPORTE DE  MATERIAL  DE  1ª  CATEGORIA,  COM  CAMINHÃO.  DISTÂNCIA MÉDIA DE TRANSPORTE  DE 201 A 400 M</v>
          </cell>
          <cell r="G28" t="str">
            <v>M3</v>
          </cell>
          <cell r="H28">
            <v>131384.31040000002</v>
          </cell>
          <cell r="I28">
            <v>490063.45999999996</v>
          </cell>
          <cell r="L28">
            <v>0</v>
          </cell>
          <cell r="M28">
            <v>3.73</v>
          </cell>
          <cell r="P28">
            <v>0</v>
          </cell>
          <cell r="Q28">
            <v>3.73</v>
          </cell>
          <cell r="T28">
            <v>0</v>
          </cell>
          <cell r="U28">
            <v>3.73</v>
          </cell>
          <cell r="X28">
            <v>0</v>
          </cell>
          <cell r="Y28">
            <v>3.73</v>
          </cell>
          <cell r="AB28">
            <v>0</v>
          </cell>
          <cell r="AC28">
            <v>3.73</v>
          </cell>
          <cell r="AF28">
            <v>0</v>
          </cell>
          <cell r="AG28">
            <v>3.73</v>
          </cell>
          <cell r="AJ28">
            <v>0</v>
          </cell>
          <cell r="AK28">
            <v>3.73</v>
          </cell>
          <cell r="AN28">
            <v>0</v>
          </cell>
          <cell r="AO28">
            <v>3.73</v>
          </cell>
          <cell r="AR28">
            <v>0</v>
          </cell>
          <cell r="AS28">
            <v>3.73</v>
          </cell>
          <cell r="AV28">
            <v>0</v>
          </cell>
          <cell r="AW28">
            <v>3.73</v>
          </cell>
          <cell r="AZ28">
            <v>0</v>
          </cell>
          <cell r="BA28">
            <v>3.73</v>
          </cell>
          <cell r="BD28">
            <v>0</v>
          </cell>
          <cell r="BE28">
            <v>3.73</v>
          </cell>
          <cell r="BH28">
            <v>0</v>
          </cell>
          <cell r="BI28">
            <v>3.73</v>
          </cell>
          <cell r="BL28">
            <v>0</v>
          </cell>
          <cell r="BM28">
            <v>3.73</v>
          </cell>
          <cell r="BP28">
            <v>0</v>
          </cell>
          <cell r="BQ28">
            <v>3.73</v>
          </cell>
          <cell r="BT28">
            <v>0</v>
          </cell>
          <cell r="BU28">
            <v>3.73</v>
          </cell>
          <cell r="BX28">
            <v>0</v>
          </cell>
          <cell r="BY28">
            <v>3.73</v>
          </cell>
          <cell r="CB28">
            <v>0</v>
          </cell>
          <cell r="CC28">
            <v>3.73</v>
          </cell>
          <cell r="CF28">
            <v>0</v>
          </cell>
          <cell r="CG28">
            <v>3.73</v>
          </cell>
          <cell r="CJ28">
            <v>0</v>
          </cell>
          <cell r="CK28">
            <v>3.73</v>
          </cell>
          <cell r="CN28">
            <v>0</v>
          </cell>
          <cell r="CO28">
            <v>3.73</v>
          </cell>
          <cell r="CR28">
            <v>0</v>
          </cell>
          <cell r="CS28">
            <v>3.73</v>
          </cell>
          <cell r="CV28">
            <v>0</v>
          </cell>
          <cell r="CW28">
            <v>3.73</v>
          </cell>
          <cell r="CZ28">
            <v>0</v>
          </cell>
          <cell r="DA28">
            <v>3.73</v>
          </cell>
          <cell r="DD28">
            <v>0</v>
          </cell>
          <cell r="DE28">
            <v>3.73</v>
          </cell>
          <cell r="DH28">
            <v>0</v>
          </cell>
          <cell r="DI28">
            <v>3.73</v>
          </cell>
          <cell r="DL28">
            <v>0</v>
          </cell>
          <cell r="DM28">
            <v>3.73</v>
          </cell>
          <cell r="DP28">
            <v>0</v>
          </cell>
          <cell r="DQ28">
            <v>3.73</v>
          </cell>
          <cell r="DT28">
            <v>0</v>
          </cell>
          <cell r="DU28">
            <v>3.73</v>
          </cell>
          <cell r="DX28">
            <v>0</v>
          </cell>
          <cell r="DY28">
            <v>3.73</v>
          </cell>
          <cell r="EB28">
            <v>72404.320000000007</v>
          </cell>
          <cell r="EC28">
            <v>3.73</v>
          </cell>
          <cell r="EF28">
            <v>7843.4368000000004</v>
          </cell>
          <cell r="EG28">
            <v>3.73</v>
          </cell>
          <cell r="EJ28">
            <v>51136.553600000014</v>
          </cell>
          <cell r="EK28">
            <v>3.73</v>
          </cell>
        </row>
        <row r="29">
          <cell r="C29" t="str">
            <v>7.2.2.2</v>
          </cell>
          <cell r="D29" t="str">
            <v>RO-40155</v>
          </cell>
          <cell r="E29" t="str">
            <v>DER/MG</v>
          </cell>
          <cell r="F29" t="str">
            <v>ESCAVAÇÃO, CARGA, DESCARGA, ESPALHAMENTO E TRANSPORTE DE  MATERIAL  DE  1ª  CATEGORIA,  COM  CAMINHÃO.  DISTÂNCIA MÉDIA DE TRANSPORTE  DE 1.401 A 1.600 M</v>
          </cell>
          <cell r="G29" t="str">
            <v>M3</v>
          </cell>
          <cell r="H29">
            <v>98538.232799999998</v>
          </cell>
          <cell r="I29">
            <v>533091.82000000007</v>
          </cell>
          <cell r="L29">
            <v>0</v>
          </cell>
          <cell r="M29">
            <v>5.41</v>
          </cell>
          <cell r="P29">
            <v>0</v>
          </cell>
          <cell r="Q29">
            <v>5.41</v>
          </cell>
          <cell r="T29">
            <v>0</v>
          </cell>
          <cell r="U29">
            <v>5.41</v>
          </cell>
          <cell r="X29">
            <v>0</v>
          </cell>
          <cell r="Y29">
            <v>5.41</v>
          </cell>
          <cell r="AB29">
            <v>0</v>
          </cell>
          <cell r="AC29">
            <v>5.41</v>
          </cell>
          <cell r="AF29">
            <v>0</v>
          </cell>
          <cell r="AG29">
            <v>5.41</v>
          </cell>
          <cell r="AJ29">
            <v>0</v>
          </cell>
          <cell r="AK29">
            <v>5.41</v>
          </cell>
          <cell r="AN29">
            <v>0</v>
          </cell>
          <cell r="AO29">
            <v>5.41</v>
          </cell>
          <cell r="AR29">
            <v>0</v>
          </cell>
          <cell r="AS29">
            <v>5.41</v>
          </cell>
          <cell r="AV29">
            <v>0</v>
          </cell>
          <cell r="AW29">
            <v>5.41</v>
          </cell>
          <cell r="AZ29">
            <v>0</v>
          </cell>
          <cell r="BA29">
            <v>5.41</v>
          </cell>
          <cell r="BD29">
            <v>0</v>
          </cell>
          <cell r="BE29">
            <v>5.41</v>
          </cell>
          <cell r="BH29">
            <v>0</v>
          </cell>
          <cell r="BI29">
            <v>5.41</v>
          </cell>
          <cell r="BL29">
            <v>0</v>
          </cell>
          <cell r="BM29">
            <v>5.41</v>
          </cell>
          <cell r="BP29">
            <v>0</v>
          </cell>
          <cell r="BQ29">
            <v>5.41</v>
          </cell>
          <cell r="BT29">
            <v>0</v>
          </cell>
          <cell r="BU29">
            <v>5.41</v>
          </cell>
          <cell r="BX29">
            <v>0</v>
          </cell>
          <cell r="BY29">
            <v>5.41</v>
          </cell>
          <cell r="CB29">
            <v>0</v>
          </cell>
          <cell r="CC29">
            <v>5.41</v>
          </cell>
          <cell r="CF29">
            <v>0</v>
          </cell>
          <cell r="CG29">
            <v>5.41</v>
          </cell>
          <cell r="CJ29">
            <v>0</v>
          </cell>
          <cell r="CK29">
            <v>5.41</v>
          </cell>
          <cell r="CN29">
            <v>0</v>
          </cell>
          <cell r="CO29">
            <v>5.41</v>
          </cell>
          <cell r="CR29">
            <v>0</v>
          </cell>
          <cell r="CS29">
            <v>5.41</v>
          </cell>
          <cell r="CV29">
            <v>0</v>
          </cell>
          <cell r="CW29">
            <v>5.41</v>
          </cell>
          <cell r="CZ29">
            <v>0</v>
          </cell>
          <cell r="DA29">
            <v>5.41</v>
          </cell>
          <cell r="DD29">
            <v>0</v>
          </cell>
          <cell r="DE29">
            <v>5.41</v>
          </cell>
          <cell r="DH29">
            <v>0</v>
          </cell>
          <cell r="DI29">
            <v>5.41</v>
          </cell>
          <cell r="DL29">
            <v>0</v>
          </cell>
          <cell r="DM29">
            <v>5.41</v>
          </cell>
          <cell r="DP29">
            <v>0</v>
          </cell>
          <cell r="DQ29">
            <v>5.41</v>
          </cell>
          <cell r="DT29">
            <v>0</v>
          </cell>
          <cell r="DU29">
            <v>5.41</v>
          </cell>
          <cell r="DX29">
            <v>0</v>
          </cell>
          <cell r="DY29">
            <v>5.41</v>
          </cell>
          <cell r="EB29">
            <v>54303.240000000005</v>
          </cell>
          <cell r="EC29">
            <v>5.41</v>
          </cell>
          <cell r="EF29">
            <v>5882.5775999999996</v>
          </cell>
          <cell r="EG29">
            <v>5.41</v>
          </cell>
          <cell r="EJ29">
            <v>38352.415200000003</v>
          </cell>
          <cell r="EK29">
            <v>5.41</v>
          </cell>
        </row>
        <row r="30">
          <cell r="C30" t="str">
            <v>7.2.2.3</v>
          </cell>
          <cell r="D30" t="str">
            <v>RO-40160</v>
          </cell>
          <cell r="E30" t="str">
            <v>DER/MG</v>
          </cell>
          <cell r="F30" t="str">
            <v>ESCAVAÇÃO, CARGA, DESCARGA, ESPALHAMENTO E TRANSPORTE DE  MATERIAL  DE  1ª  CATEGORIA,  COM  CAMINHÃO.  DISTÂNCIA MÉDIA DE TRANSPORTE  DE 3.001 A 4.000 M</v>
          </cell>
          <cell r="G30" t="str">
            <v>M3</v>
          </cell>
          <cell r="H30">
            <v>98538.232799999998</v>
          </cell>
          <cell r="I30">
            <v>702577.59</v>
          </cell>
          <cell r="L30">
            <v>0</v>
          </cell>
          <cell r="M30">
            <v>7.13</v>
          </cell>
          <cell r="P30">
            <v>0</v>
          </cell>
          <cell r="Q30">
            <v>7.13</v>
          </cell>
          <cell r="T30">
            <v>0</v>
          </cell>
          <cell r="U30">
            <v>7.13</v>
          </cell>
          <cell r="X30">
            <v>0</v>
          </cell>
          <cell r="Y30">
            <v>7.13</v>
          </cell>
          <cell r="AB30">
            <v>0</v>
          </cell>
          <cell r="AC30">
            <v>7.13</v>
          </cell>
          <cell r="AF30">
            <v>0</v>
          </cell>
          <cell r="AG30">
            <v>7.13</v>
          </cell>
          <cell r="AJ30">
            <v>0</v>
          </cell>
          <cell r="AK30">
            <v>7.13</v>
          </cell>
          <cell r="AN30">
            <v>0</v>
          </cell>
          <cell r="AO30">
            <v>7.13</v>
          </cell>
          <cell r="AR30">
            <v>0</v>
          </cell>
          <cell r="AS30">
            <v>7.13</v>
          </cell>
          <cell r="AV30">
            <v>0</v>
          </cell>
          <cell r="AW30">
            <v>7.13</v>
          </cell>
          <cell r="AZ30">
            <v>0</v>
          </cell>
          <cell r="BA30">
            <v>7.13</v>
          </cell>
          <cell r="BD30">
            <v>0</v>
          </cell>
          <cell r="BE30">
            <v>7.13</v>
          </cell>
          <cell r="BH30">
            <v>0</v>
          </cell>
          <cell r="BI30">
            <v>7.13</v>
          </cell>
          <cell r="BL30">
            <v>0</v>
          </cell>
          <cell r="BM30">
            <v>7.13</v>
          </cell>
          <cell r="BP30">
            <v>0</v>
          </cell>
          <cell r="BQ30">
            <v>7.13</v>
          </cell>
          <cell r="BT30">
            <v>0</v>
          </cell>
          <cell r="BU30">
            <v>7.13</v>
          </cell>
          <cell r="BX30">
            <v>0</v>
          </cell>
          <cell r="BY30">
            <v>7.13</v>
          </cell>
          <cell r="CB30">
            <v>0</v>
          </cell>
          <cell r="CC30">
            <v>7.13</v>
          </cell>
          <cell r="CF30">
            <v>0</v>
          </cell>
          <cell r="CG30">
            <v>7.13</v>
          </cell>
          <cell r="CJ30">
            <v>0</v>
          </cell>
          <cell r="CK30">
            <v>7.13</v>
          </cell>
          <cell r="CN30">
            <v>0</v>
          </cell>
          <cell r="CO30">
            <v>7.13</v>
          </cell>
          <cell r="CR30">
            <v>0</v>
          </cell>
          <cell r="CS30">
            <v>7.13</v>
          </cell>
          <cell r="CV30">
            <v>0</v>
          </cell>
          <cell r="CW30">
            <v>7.13</v>
          </cell>
          <cell r="CZ30">
            <v>0</v>
          </cell>
          <cell r="DA30">
            <v>7.13</v>
          </cell>
          <cell r="DD30">
            <v>0</v>
          </cell>
          <cell r="DE30">
            <v>7.13</v>
          </cell>
          <cell r="DH30">
            <v>0</v>
          </cell>
          <cell r="DI30">
            <v>7.13</v>
          </cell>
          <cell r="DL30">
            <v>0</v>
          </cell>
          <cell r="DM30">
            <v>7.13</v>
          </cell>
          <cell r="DP30">
            <v>0</v>
          </cell>
          <cell r="DQ30">
            <v>7.13</v>
          </cell>
          <cell r="DT30">
            <v>0</v>
          </cell>
          <cell r="DU30">
            <v>7.13</v>
          </cell>
          <cell r="DX30">
            <v>0</v>
          </cell>
          <cell r="DY30">
            <v>7.13</v>
          </cell>
          <cell r="EB30">
            <v>54303.240000000005</v>
          </cell>
          <cell r="EC30">
            <v>7.13</v>
          </cell>
          <cell r="EF30">
            <v>5882.5775999999996</v>
          </cell>
          <cell r="EG30">
            <v>7.13</v>
          </cell>
          <cell r="EJ30">
            <v>38352.415200000003</v>
          </cell>
          <cell r="EK30">
            <v>7.13</v>
          </cell>
        </row>
        <row r="31">
          <cell r="C31" t="str">
            <v>7.2.2.4</v>
          </cell>
          <cell r="D31" t="str">
            <v>RO-40164</v>
          </cell>
          <cell r="E31" t="str">
            <v>DER/MG</v>
          </cell>
          <cell r="F31" t="str">
            <v>ESCAVAÇÃO, CARGA, DESCARGA, ESPALHAMENTO E TRANSPORTE DE  MATERIAL  DE  2ª.  CATEGORIA COM  CAMINHÃO.  DISTÂNCIA MÉDIA DE TRANSPORTE  DE 401 A 600 M</v>
          </cell>
          <cell r="G31" t="str">
            <v>M3</v>
          </cell>
          <cell r="H31">
            <v>19707.646560000001</v>
          </cell>
          <cell r="I31">
            <v>97947</v>
          </cell>
          <cell r="L31">
            <v>0</v>
          </cell>
          <cell r="M31">
            <v>4.97</v>
          </cell>
          <cell r="P31">
            <v>0</v>
          </cell>
          <cell r="Q31">
            <v>4.97</v>
          </cell>
          <cell r="T31">
            <v>0</v>
          </cell>
          <cell r="U31">
            <v>4.97</v>
          </cell>
          <cell r="X31">
            <v>0</v>
          </cell>
          <cell r="Y31">
            <v>4.97</v>
          </cell>
          <cell r="AB31">
            <v>0</v>
          </cell>
          <cell r="AC31">
            <v>4.97</v>
          </cell>
          <cell r="AF31">
            <v>0</v>
          </cell>
          <cell r="AG31">
            <v>4.97</v>
          </cell>
          <cell r="AJ31">
            <v>0</v>
          </cell>
          <cell r="AK31">
            <v>4.97</v>
          </cell>
          <cell r="AN31">
            <v>0</v>
          </cell>
          <cell r="AO31">
            <v>4.97</v>
          </cell>
          <cell r="AR31">
            <v>0</v>
          </cell>
          <cell r="AS31">
            <v>4.97</v>
          </cell>
          <cell r="AV31">
            <v>0</v>
          </cell>
          <cell r="AW31">
            <v>4.97</v>
          </cell>
          <cell r="AZ31">
            <v>0</v>
          </cell>
          <cell r="BA31">
            <v>4.97</v>
          </cell>
          <cell r="BD31">
            <v>0</v>
          </cell>
          <cell r="BE31">
            <v>4.97</v>
          </cell>
          <cell r="BH31">
            <v>0</v>
          </cell>
          <cell r="BI31">
            <v>4.97</v>
          </cell>
          <cell r="BL31">
            <v>0</v>
          </cell>
          <cell r="BM31">
            <v>4.97</v>
          </cell>
          <cell r="BP31">
            <v>0</v>
          </cell>
          <cell r="BQ31">
            <v>4.97</v>
          </cell>
          <cell r="BT31">
            <v>0</v>
          </cell>
          <cell r="BU31">
            <v>4.97</v>
          </cell>
          <cell r="BX31">
            <v>0</v>
          </cell>
          <cell r="BY31">
            <v>4.97</v>
          </cell>
          <cell r="CB31">
            <v>0</v>
          </cell>
          <cell r="CC31">
            <v>4.97</v>
          </cell>
          <cell r="CF31">
            <v>0</v>
          </cell>
          <cell r="CG31">
            <v>4.97</v>
          </cell>
          <cell r="CJ31">
            <v>0</v>
          </cell>
          <cell r="CK31">
            <v>4.97</v>
          </cell>
          <cell r="CN31">
            <v>0</v>
          </cell>
          <cell r="CO31">
            <v>4.97</v>
          </cell>
          <cell r="CR31">
            <v>0</v>
          </cell>
          <cell r="CS31">
            <v>4.97</v>
          </cell>
          <cell r="CV31">
            <v>0</v>
          </cell>
          <cell r="CW31">
            <v>4.97</v>
          </cell>
          <cell r="CZ31">
            <v>0</v>
          </cell>
          <cell r="DA31">
            <v>4.97</v>
          </cell>
          <cell r="DD31">
            <v>0</v>
          </cell>
          <cell r="DE31">
            <v>4.97</v>
          </cell>
          <cell r="DH31">
            <v>0</v>
          </cell>
          <cell r="DI31">
            <v>4.97</v>
          </cell>
          <cell r="DL31">
            <v>0</v>
          </cell>
          <cell r="DM31">
            <v>4.97</v>
          </cell>
          <cell r="DP31">
            <v>0</v>
          </cell>
          <cell r="DQ31">
            <v>4.97</v>
          </cell>
          <cell r="DT31">
            <v>0</v>
          </cell>
          <cell r="DU31">
            <v>4.97</v>
          </cell>
          <cell r="DX31">
            <v>0</v>
          </cell>
          <cell r="DY31">
            <v>4.97</v>
          </cell>
          <cell r="EB31">
            <v>10860.648000000001</v>
          </cell>
          <cell r="EC31">
            <v>4.97</v>
          </cell>
          <cell r="EF31">
            <v>1176.5155200000002</v>
          </cell>
          <cell r="EG31">
            <v>4.97</v>
          </cell>
          <cell r="EJ31">
            <v>7670.483040000001</v>
          </cell>
          <cell r="EK31">
            <v>4.97</v>
          </cell>
        </row>
        <row r="32">
          <cell r="C32" t="str">
            <v>7.2.2.5</v>
          </cell>
          <cell r="D32" t="str">
            <v>RO-40169</v>
          </cell>
          <cell r="E32" t="str">
            <v>DER/MG</v>
          </cell>
          <cell r="F32" t="str">
            <v>ESCAVAÇÃO, CARGA, DESCARGA, ESPALHAMENTO E TRANSPORTE DE  MATERIAL  DE  2ª.  CATEGORIA COM  CAMINHÃO.  DISTÂNCIA MÉDIA DE TRANSPORTE  DE 1.401 A 1.600 M</v>
          </cell>
          <cell r="G32" t="str">
            <v>M3</v>
          </cell>
          <cell r="H32">
            <v>14780.734919999999</v>
          </cell>
          <cell r="I32">
            <v>93118.62</v>
          </cell>
          <cell r="L32">
            <v>0</v>
          </cell>
          <cell r="M32">
            <v>6.3</v>
          </cell>
          <cell r="P32">
            <v>0</v>
          </cell>
          <cell r="Q32">
            <v>6.3</v>
          </cell>
          <cell r="T32">
            <v>0</v>
          </cell>
          <cell r="U32">
            <v>6.3</v>
          </cell>
          <cell r="X32">
            <v>0</v>
          </cell>
          <cell r="Y32">
            <v>6.3</v>
          </cell>
          <cell r="AB32">
            <v>0</v>
          </cell>
          <cell r="AC32">
            <v>6.3</v>
          </cell>
          <cell r="AF32">
            <v>0</v>
          </cell>
          <cell r="AG32">
            <v>6.3</v>
          </cell>
          <cell r="AJ32">
            <v>0</v>
          </cell>
          <cell r="AK32">
            <v>6.3</v>
          </cell>
          <cell r="AN32">
            <v>0</v>
          </cell>
          <cell r="AO32">
            <v>6.3</v>
          </cell>
          <cell r="AR32">
            <v>0</v>
          </cell>
          <cell r="AS32">
            <v>6.3</v>
          </cell>
          <cell r="AV32">
            <v>0</v>
          </cell>
          <cell r="AW32">
            <v>6.3</v>
          </cell>
          <cell r="AZ32">
            <v>0</v>
          </cell>
          <cell r="BA32">
            <v>6.3</v>
          </cell>
          <cell r="BD32">
            <v>0</v>
          </cell>
          <cell r="BE32">
            <v>6.3</v>
          </cell>
          <cell r="BH32">
            <v>0</v>
          </cell>
          <cell r="BI32">
            <v>6.3</v>
          </cell>
          <cell r="BL32">
            <v>0</v>
          </cell>
          <cell r="BM32">
            <v>6.3</v>
          </cell>
          <cell r="BP32">
            <v>0</v>
          </cell>
          <cell r="BQ32">
            <v>6.3</v>
          </cell>
          <cell r="BT32">
            <v>0</v>
          </cell>
          <cell r="BU32">
            <v>6.3</v>
          </cell>
          <cell r="BX32">
            <v>0</v>
          </cell>
          <cell r="BY32">
            <v>6.3</v>
          </cell>
          <cell r="CB32">
            <v>0</v>
          </cell>
          <cell r="CC32">
            <v>6.3</v>
          </cell>
          <cell r="CF32">
            <v>0</v>
          </cell>
          <cell r="CG32">
            <v>6.3</v>
          </cell>
          <cell r="CJ32">
            <v>0</v>
          </cell>
          <cell r="CK32">
            <v>6.3</v>
          </cell>
          <cell r="CN32">
            <v>0</v>
          </cell>
          <cell r="CO32">
            <v>6.3</v>
          </cell>
          <cell r="CR32">
            <v>0</v>
          </cell>
          <cell r="CS32">
            <v>6.3</v>
          </cell>
          <cell r="CV32">
            <v>0</v>
          </cell>
          <cell r="CW32">
            <v>6.3</v>
          </cell>
          <cell r="CZ32">
            <v>0</v>
          </cell>
          <cell r="DA32">
            <v>6.3</v>
          </cell>
          <cell r="DD32">
            <v>0</v>
          </cell>
          <cell r="DE32">
            <v>6.3</v>
          </cell>
          <cell r="DH32">
            <v>0</v>
          </cell>
          <cell r="DI32">
            <v>6.3</v>
          </cell>
          <cell r="DL32">
            <v>0</v>
          </cell>
          <cell r="DM32">
            <v>6.3</v>
          </cell>
          <cell r="DP32">
            <v>0</v>
          </cell>
          <cell r="DQ32">
            <v>6.3</v>
          </cell>
          <cell r="DT32">
            <v>0</v>
          </cell>
          <cell r="DU32">
            <v>6.3</v>
          </cell>
          <cell r="DX32">
            <v>0</v>
          </cell>
          <cell r="DY32">
            <v>6.3</v>
          </cell>
          <cell r="EB32">
            <v>8145.485999999999</v>
          </cell>
          <cell r="EC32">
            <v>6.3</v>
          </cell>
          <cell r="EF32">
            <v>882.38664000000006</v>
          </cell>
          <cell r="EG32">
            <v>6.3</v>
          </cell>
          <cell r="EJ32">
            <v>5752.8622800000003</v>
          </cell>
          <cell r="EK32">
            <v>6.3</v>
          </cell>
        </row>
        <row r="33">
          <cell r="C33" t="str">
            <v>7.2.2.6</v>
          </cell>
          <cell r="D33" t="str">
            <v>RO-40174</v>
          </cell>
          <cell r="E33" t="str">
            <v>DER/MG</v>
          </cell>
          <cell r="F33" t="str">
            <v>ESCAVAÇÃO, CARGA, DESCARGA, ESPALHAMENTO E TRANSPORTE DE  MATERIAL  DE  2ª.  CATEGORIA COM  CAMINHÃO.  DISTÂNCIA MÉDIA DE TRANSPORTE  DE 3.001 A 4.000 M</v>
          </cell>
          <cell r="G33" t="str">
            <v>M3</v>
          </cell>
          <cell r="H33">
            <v>14780.734919999999</v>
          </cell>
          <cell r="I33">
            <v>117211.20999999999</v>
          </cell>
          <cell r="L33">
            <v>0</v>
          </cell>
          <cell r="M33">
            <v>7.93</v>
          </cell>
          <cell r="P33">
            <v>0</v>
          </cell>
          <cell r="Q33">
            <v>7.93</v>
          </cell>
          <cell r="T33">
            <v>0</v>
          </cell>
          <cell r="U33">
            <v>7.93</v>
          </cell>
          <cell r="X33">
            <v>0</v>
          </cell>
          <cell r="Y33">
            <v>7.93</v>
          </cell>
          <cell r="AB33">
            <v>0</v>
          </cell>
          <cell r="AC33">
            <v>7.93</v>
          </cell>
          <cell r="AF33">
            <v>0</v>
          </cell>
          <cell r="AG33">
            <v>7.93</v>
          </cell>
          <cell r="AJ33">
            <v>0</v>
          </cell>
          <cell r="AK33">
            <v>7.93</v>
          </cell>
          <cell r="AN33">
            <v>0</v>
          </cell>
          <cell r="AO33">
            <v>7.93</v>
          </cell>
          <cell r="AR33">
            <v>0</v>
          </cell>
          <cell r="AS33">
            <v>7.93</v>
          </cell>
          <cell r="AV33">
            <v>0</v>
          </cell>
          <cell r="AW33">
            <v>7.93</v>
          </cell>
          <cell r="AZ33">
            <v>0</v>
          </cell>
          <cell r="BA33">
            <v>7.93</v>
          </cell>
          <cell r="BD33">
            <v>0</v>
          </cell>
          <cell r="BE33">
            <v>7.93</v>
          </cell>
          <cell r="BH33">
            <v>0</v>
          </cell>
          <cell r="BI33">
            <v>7.93</v>
          </cell>
          <cell r="BL33">
            <v>0</v>
          </cell>
          <cell r="BM33">
            <v>7.93</v>
          </cell>
          <cell r="BP33">
            <v>0</v>
          </cell>
          <cell r="BQ33">
            <v>7.93</v>
          </cell>
          <cell r="BT33">
            <v>0</v>
          </cell>
          <cell r="BU33">
            <v>7.93</v>
          </cell>
          <cell r="BX33">
            <v>0</v>
          </cell>
          <cell r="BY33">
            <v>7.93</v>
          </cell>
          <cell r="CB33">
            <v>0</v>
          </cell>
          <cell r="CC33">
            <v>7.93</v>
          </cell>
          <cell r="CF33">
            <v>0</v>
          </cell>
          <cell r="CG33">
            <v>7.93</v>
          </cell>
          <cell r="CJ33">
            <v>0</v>
          </cell>
          <cell r="CK33">
            <v>7.93</v>
          </cell>
          <cell r="CN33">
            <v>0</v>
          </cell>
          <cell r="CO33">
            <v>7.93</v>
          </cell>
          <cell r="CR33">
            <v>0</v>
          </cell>
          <cell r="CS33">
            <v>7.93</v>
          </cell>
          <cell r="CV33">
            <v>0</v>
          </cell>
          <cell r="CW33">
            <v>7.93</v>
          </cell>
          <cell r="CZ33">
            <v>0</v>
          </cell>
          <cell r="DA33">
            <v>7.93</v>
          </cell>
          <cell r="DD33">
            <v>0</v>
          </cell>
          <cell r="DE33">
            <v>7.93</v>
          </cell>
          <cell r="DH33">
            <v>0</v>
          </cell>
          <cell r="DI33">
            <v>7.93</v>
          </cell>
          <cell r="DL33">
            <v>0</v>
          </cell>
          <cell r="DM33">
            <v>7.93</v>
          </cell>
          <cell r="DP33">
            <v>0</v>
          </cell>
          <cell r="DQ33">
            <v>7.93</v>
          </cell>
          <cell r="DT33">
            <v>0</v>
          </cell>
          <cell r="DU33">
            <v>7.93</v>
          </cell>
          <cell r="DX33">
            <v>0</v>
          </cell>
          <cell r="DY33">
            <v>7.93</v>
          </cell>
          <cell r="EB33">
            <v>8145.485999999999</v>
          </cell>
          <cell r="EC33">
            <v>7.93</v>
          </cell>
          <cell r="EF33">
            <v>882.38664000000006</v>
          </cell>
          <cell r="EG33">
            <v>7.93</v>
          </cell>
          <cell r="EJ33">
            <v>5752.8622800000003</v>
          </cell>
          <cell r="EK33">
            <v>7.93</v>
          </cell>
        </row>
        <row r="34">
          <cell r="C34" t="str">
            <v>7.2.2.7</v>
          </cell>
          <cell r="D34" t="str">
            <v>RO-40183</v>
          </cell>
          <cell r="E34" t="str">
            <v>DER/MG</v>
          </cell>
          <cell r="F34" t="str">
            <v>ESCAVAÇÃO, CARGA, DESCARGA, ESPALHAMENTO E TRANSPORTE DE MATERIAL DE 3ª CATEGORIA. DISTÂNCIA MÉDIA DE TRANSPORTE DE 201 A 400 M</v>
          </cell>
          <cell r="G34" t="str">
            <v>M3</v>
          </cell>
          <cell r="H34">
            <v>13138.431040000001</v>
          </cell>
          <cell r="I34">
            <v>342387.49</v>
          </cell>
          <cell r="L34">
            <v>0</v>
          </cell>
          <cell r="M34">
            <v>26.06</v>
          </cell>
          <cell r="P34">
            <v>0</v>
          </cell>
          <cell r="Q34">
            <v>26.06</v>
          </cell>
          <cell r="T34">
            <v>0</v>
          </cell>
          <cell r="U34">
            <v>26.06</v>
          </cell>
          <cell r="X34">
            <v>0</v>
          </cell>
          <cell r="Y34">
            <v>26.06</v>
          </cell>
          <cell r="AB34">
            <v>0</v>
          </cell>
          <cell r="AC34">
            <v>26.06</v>
          </cell>
          <cell r="AF34">
            <v>0</v>
          </cell>
          <cell r="AG34">
            <v>26.06</v>
          </cell>
          <cell r="AJ34">
            <v>0</v>
          </cell>
          <cell r="AK34">
            <v>26.06</v>
          </cell>
          <cell r="AN34">
            <v>0</v>
          </cell>
          <cell r="AO34">
            <v>26.06</v>
          </cell>
          <cell r="AR34">
            <v>0</v>
          </cell>
          <cell r="AS34">
            <v>26.06</v>
          </cell>
          <cell r="AV34">
            <v>0</v>
          </cell>
          <cell r="AW34">
            <v>26.06</v>
          </cell>
          <cell r="AZ34">
            <v>0</v>
          </cell>
          <cell r="BA34">
            <v>26.06</v>
          </cell>
          <cell r="BD34">
            <v>0</v>
          </cell>
          <cell r="BE34">
            <v>26.06</v>
          </cell>
          <cell r="BH34">
            <v>0</v>
          </cell>
          <cell r="BI34">
            <v>26.06</v>
          </cell>
          <cell r="BL34">
            <v>0</v>
          </cell>
          <cell r="BM34">
            <v>26.06</v>
          </cell>
          <cell r="BP34">
            <v>0</v>
          </cell>
          <cell r="BQ34">
            <v>26.06</v>
          </cell>
          <cell r="BT34">
            <v>0</v>
          </cell>
          <cell r="BU34">
            <v>26.06</v>
          </cell>
          <cell r="BX34">
            <v>0</v>
          </cell>
          <cell r="BY34">
            <v>26.06</v>
          </cell>
          <cell r="CB34">
            <v>0</v>
          </cell>
          <cell r="CC34">
            <v>26.06</v>
          </cell>
          <cell r="CF34">
            <v>0</v>
          </cell>
          <cell r="CG34">
            <v>26.06</v>
          </cell>
          <cell r="CJ34">
            <v>0</v>
          </cell>
          <cell r="CK34">
            <v>26.06</v>
          </cell>
          <cell r="CN34">
            <v>0</v>
          </cell>
          <cell r="CO34">
            <v>26.06</v>
          </cell>
          <cell r="CR34">
            <v>0</v>
          </cell>
          <cell r="CS34">
            <v>26.06</v>
          </cell>
          <cell r="CV34">
            <v>0</v>
          </cell>
          <cell r="CW34">
            <v>26.06</v>
          </cell>
          <cell r="CZ34">
            <v>0</v>
          </cell>
          <cell r="DA34">
            <v>26.06</v>
          </cell>
          <cell r="DD34">
            <v>0</v>
          </cell>
          <cell r="DE34">
            <v>26.06</v>
          </cell>
          <cell r="DH34">
            <v>0</v>
          </cell>
          <cell r="DI34">
            <v>26.06</v>
          </cell>
          <cell r="DL34">
            <v>0</v>
          </cell>
          <cell r="DM34">
            <v>26.06</v>
          </cell>
          <cell r="DP34">
            <v>0</v>
          </cell>
          <cell r="DQ34">
            <v>26.06</v>
          </cell>
          <cell r="DT34">
            <v>0</v>
          </cell>
          <cell r="DU34">
            <v>26.06</v>
          </cell>
          <cell r="DX34">
            <v>0</v>
          </cell>
          <cell r="DY34">
            <v>26.06</v>
          </cell>
          <cell r="EB34">
            <v>7240.4320000000007</v>
          </cell>
          <cell r="EC34">
            <v>26.06</v>
          </cell>
          <cell r="EF34">
            <v>784.34368000000006</v>
          </cell>
          <cell r="EG34">
            <v>26.06</v>
          </cell>
          <cell r="EJ34">
            <v>5113.6553600000007</v>
          </cell>
          <cell r="EK34">
            <v>26.06</v>
          </cell>
        </row>
        <row r="35">
          <cell r="C35" t="str">
            <v>7.2.2.8</v>
          </cell>
          <cell r="D35" t="str">
            <v>RO-41834</v>
          </cell>
          <cell r="E35" t="str">
            <v>DER/MG</v>
          </cell>
          <cell r="F35" t="str">
            <v>ESCAVAÇÃO, CARGA, DESCARGA, ESPALHAMENTO E TRANSPORTE DE MATERIAL DE 3ª CATEGORIA. DISTÂNCIA MÉDIA DE TRANSPORTE DE 1.401 A 1.600 M</v>
          </cell>
          <cell r="G35" t="str">
            <v>M3</v>
          </cell>
          <cell r="H35">
            <v>9853.8232800000005</v>
          </cell>
          <cell r="I35">
            <v>276695.33999999997</v>
          </cell>
          <cell r="L35">
            <v>0</v>
          </cell>
          <cell r="M35">
            <v>28.08</v>
          </cell>
          <cell r="P35">
            <v>0</v>
          </cell>
          <cell r="Q35">
            <v>28.08</v>
          </cell>
          <cell r="T35">
            <v>0</v>
          </cell>
          <cell r="U35">
            <v>28.08</v>
          </cell>
          <cell r="X35">
            <v>0</v>
          </cell>
          <cell r="Y35">
            <v>28.08</v>
          </cell>
          <cell r="AB35">
            <v>0</v>
          </cell>
          <cell r="AC35">
            <v>28.08</v>
          </cell>
          <cell r="AF35">
            <v>0</v>
          </cell>
          <cell r="AG35">
            <v>28.08</v>
          </cell>
          <cell r="AJ35">
            <v>0</v>
          </cell>
          <cell r="AK35">
            <v>28.08</v>
          </cell>
          <cell r="AN35">
            <v>0</v>
          </cell>
          <cell r="AO35">
            <v>28.08</v>
          </cell>
          <cell r="AR35">
            <v>0</v>
          </cell>
          <cell r="AS35">
            <v>28.08</v>
          </cell>
          <cell r="AV35">
            <v>0</v>
          </cell>
          <cell r="AW35">
            <v>28.08</v>
          </cell>
          <cell r="AZ35">
            <v>0</v>
          </cell>
          <cell r="BA35">
            <v>28.08</v>
          </cell>
          <cell r="BD35">
            <v>0</v>
          </cell>
          <cell r="BE35">
            <v>28.08</v>
          </cell>
          <cell r="BH35">
            <v>0</v>
          </cell>
          <cell r="BI35">
            <v>28.08</v>
          </cell>
          <cell r="BL35">
            <v>0</v>
          </cell>
          <cell r="BM35">
            <v>28.08</v>
          </cell>
          <cell r="BP35">
            <v>0</v>
          </cell>
          <cell r="BQ35">
            <v>28.08</v>
          </cell>
          <cell r="BT35">
            <v>0</v>
          </cell>
          <cell r="BU35">
            <v>28.08</v>
          </cell>
          <cell r="BX35">
            <v>0</v>
          </cell>
          <cell r="BY35">
            <v>28.08</v>
          </cell>
          <cell r="CB35">
            <v>0</v>
          </cell>
          <cell r="CC35">
            <v>28.08</v>
          </cell>
          <cell r="CF35">
            <v>0</v>
          </cell>
          <cell r="CG35">
            <v>28.08</v>
          </cell>
          <cell r="CJ35">
            <v>0</v>
          </cell>
          <cell r="CK35">
            <v>28.08</v>
          </cell>
          <cell r="CN35">
            <v>0</v>
          </cell>
          <cell r="CO35">
            <v>28.08</v>
          </cell>
          <cell r="CR35">
            <v>0</v>
          </cell>
          <cell r="CS35">
            <v>28.08</v>
          </cell>
          <cell r="CV35">
            <v>0</v>
          </cell>
          <cell r="CW35">
            <v>28.08</v>
          </cell>
          <cell r="CZ35">
            <v>0</v>
          </cell>
          <cell r="DA35">
            <v>28.08</v>
          </cell>
          <cell r="DD35">
            <v>0</v>
          </cell>
          <cell r="DE35">
            <v>28.08</v>
          </cell>
          <cell r="DH35">
            <v>0</v>
          </cell>
          <cell r="DI35">
            <v>28.08</v>
          </cell>
          <cell r="DL35">
            <v>0</v>
          </cell>
          <cell r="DM35">
            <v>28.08</v>
          </cell>
          <cell r="DP35">
            <v>0</v>
          </cell>
          <cell r="DQ35">
            <v>28.08</v>
          </cell>
          <cell r="DT35">
            <v>0</v>
          </cell>
          <cell r="DU35">
            <v>28.08</v>
          </cell>
          <cell r="DX35">
            <v>0</v>
          </cell>
          <cell r="DY35">
            <v>28.08</v>
          </cell>
          <cell r="EB35">
            <v>5430.3240000000005</v>
          </cell>
          <cell r="EC35">
            <v>28.08</v>
          </cell>
          <cell r="EF35">
            <v>588.25775999999996</v>
          </cell>
          <cell r="EG35">
            <v>28.08</v>
          </cell>
          <cell r="EJ35">
            <v>3835.2415200000005</v>
          </cell>
          <cell r="EK35">
            <v>28.08</v>
          </cell>
        </row>
        <row r="36">
          <cell r="C36" t="str">
            <v>7.2.2.9</v>
          </cell>
          <cell r="D36" t="str">
            <v>RO-42330</v>
          </cell>
          <cell r="E36" t="str">
            <v>DER/MG</v>
          </cell>
          <cell r="F36" t="str">
            <v>ESCAVAÇÃO, CARGA, DESCARGA, ESPALHAMENTO E TRANSPORTE DE MATERIAL DE 3ª. CATEGORIA. DISTÂNCIA MÉDIA DE TRANSPORTE DE 3.001 A 4.000 M</v>
          </cell>
          <cell r="G36" t="str">
            <v>M3</v>
          </cell>
          <cell r="H36">
            <v>9853.8232800000005</v>
          </cell>
          <cell r="I36">
            <v>297092.76</v>
          </cell>
          <cell r="L36">
            <v>0</v>
          </cell>
          <cell r="M36">
            <v>30.15</v>
          </cell>
          <cell r="P36">
            <v>0</v>
          </cell>
          <cell r="Q36">
            <v>30.15</v>
          </cell>
          <cell r="T36">
            <v>0</v>
          </cell>
          <cell r="U36">
            <v>30.15</v>
          </cell>
          <cell r="X36">
            <v>0</v>
          </cell>
          <cell r="Y36">
            <v>30.15</v>
          </cell>
          <cell r="AB36">
            <v>0</v>
          </cell>
          <cell r="AC36">
            <v>30.15</v>
          </cell>
          <cell r="AF36">
            <v>0</v>
          </cell>
          <cell r="AG36">
            <v>30.15</v>
          </cell>
          <cell r="AJ36">
            <v>0</v>
          </cell>
          <cell r="AK36">
            <v>30.15</v>
          </cell>
          <cell r="AN36">
            <v>0</v>
          </cell>
          <cell r="AO36">
            <v>30.15</v>
          </cell>
          <cell r="AR36">
            <v>0</v>
          </cell>
          <cell r="AS36">
            <v>30.15</v>
          </cell>
          <cell r="AV36">
            <v>0</v>
          </cell>
          <cell r="AW36">
            <v>30.15</v>
          </cell>
          <cell r="AZ36">
            <v>0</v>
          </cell>
          <cell r="BA36">
            <v>30.15</v>
          </cell>
          <cell r="BD36">
            <v>0</v>
          </cell>
          <cell r="BE36">
            <v>30.15</v>
          </cell>
          <cell r="BH36">
            <v>0</v>
          </cell>
          <cell r="BI36">
            <v>30.15</v>
          </cell>
          <cell r="BL36">
            <v>0</v>
          </cell>
          <cell r="BM36">
            <v>30.15</v>
          </cell>
          <cell r="BP36">
            <v>0</v>
          </cell>
          <cell r="BQ36">
            <v>30.15</v>
          </cell>
          <cell r="BT36">
            <v>0</v>
          </cell>
          <cell r="BU36">
            <v>30.15</v>
          </cell>
          <cell r="BX36">
            <v>0</v>
          </cell>
          <cell r="BY36">
            <v>30.15</v>
          </cell>
          <cell r="CB36">
            <v>0</v>
          </cell>
          <cell r="CC36">
            <v>30.15</v>
          </cell>
          <cell r="CF36">
            <v>0</v>
          </cell>
          <cell r="CG36">
            <v>30.15</v>
          </cell>
          <cell r="CJ36">
            <v>0</v>
          </cell>
          <cell r="CK36">
            <v>30.15</v>
          </cell>
          <cell r="CN36">
            <v>0</v>
          </cell>
          <cell r="CO36">
            <v>30.15</v>
          </cell>
          <cell r="CR36">
            <v>0</v>
          </cell>
          <cell r="CS36">
            <v>30.15</v>
          </cell>
          <cell r="CV36">
            <v>0</v>
          </cell>
          <cell r="CW36">
            <v>30.15</v>
          </cell>
          <cell r="CZ36">
            <v>0</v>
          </cell>
          <cell r="DA36">
            <v>30.15</v>
          </cell>
          <cell r="DD36">
            <v>0</v>
          </cell>
          <cell r="DE36">
            <v>30.15</v>
          </cell>
          <cell r="DH36">
            <v>0</v>
          </cell>
          <cell r="DI36">
            <v>30.15</v>
          </cell>
          <cell r="DL36">
            <v>0</v>
          </cell>
          <cell r="DM36">
            <v>30.15</v>
          </cell>
          <cell r="DP36">
            <v>0</v>
          </cell>
          <cell r="DQ36">
            <v>30.15</v>
          </cell>
          <cell r="DT36">
            <v>0</v>
          </cell>
          <cell r="DU36">
            <v>30.15</v>
          </cell>
          <cell r="DX36">
            <v>0</v>
          </cell>
          <cell r="DY36">
            <v>30.15</v>
          </cell>
          <cell r="EB36">
            <v>5430.3240000000005</v>
          </cell>
          <cell r="EC36">
            <v>30.15</v>
          </cell>
          <cell r="EF36">
            <v>588.25775999999996</v>
          </cell>
          <cell r="EG36">
            <v>30.15</v>
          </cell>
          <cell r="EJ36">
            <v>3835.2415200000005</v>
          </cell>
          <cell r="EK36">
            <v>30.15</v>
          </cell>
        </row>
        <row r="37">
          <cell r="C37" t="str">
            <v>7.2.2.10</v>
          </cell>
          <cell r="D37" t="str">
            <v>RO-40149</v>
          </cell>
          <cell r="E37" t="str">
            <v>DER/MG</v>
          </cell>
          <cell r="F37" t="str">
            <v>ESCAVAÇÃO, CARGA, DESCARGA, ESPALHAMENTO E TRANSPORTE DE  MATERIAL  DE  1ª  CATEGORIA,  COM  CAMINHÃO.  DISTÂNCIA MÉDIA DE TRANSPORTE  DE 201 A 400 M</v>
          </cell>
          <cell r="G37" t="str">
            <v>M3</v>
          </cell>
          <cell r="H37">
            <v>399619.99999999965</v>
          </cell>
          <cell r="I37">
            <v>1490582.4900000002</v>
          </cell>
          <cell r="L37">
            <v>714.9999999998613</v>
          </cell>
          <cell r="M37">
            <v>3.73</v>
          </cell>
          <cell r="P37">
            <v>0</v>
          </cell>
          <cell r="Q37">
            <v>3.73</v>
          </cell>
          <cell r="T37">
            <v>0</v>
          </cell>
          <cell r="U37">
            <v>3.73</v>
          </cell>
          <cell r="X37">
            <v>0</v>
          </cell>
          <cell r="Y37">
            <v>3.73</v>
          </cell>
          <cell r="AB37">
            <v>908.7499999998272</v>
          </cell>
          <cell r="AC37">
            <v>3.73</v>
          </cell>
          <cell r="AF37">
            <v>591.24999999994543</v>
          </cell>
          <cell r="AG37">
            <v>3.73</v>
          </cell>
          <cell r="AJ37">
            <v>521.24999999989541</v>
          </cell>
          <cell r="AK37">
            <v>3.73</v>
          </cell>
          <cell r="AN37">
            <v>9286.2500000003929</v>
          </cell>
          <cell r="AO37">
            <v>3.73</v>
          </cell>
          <cell r="AR37">
            <v>627.5000000002251</v>
          </cell>
          <cell r="AS37">
            <v>3.73</v>
          </cell>
          <cell r="AV37">
            <v>0</v>
          </cell>
          <cell r="AW37">
            <v>3.73</v>
          </cell>
          <cell r="AZ37">
            <v>1676.2500000000102</v>
          </cell>
          <cell r="BA37">
            <v>3.73</v>
          </cell>
          <cell r="BD37">
            <v>33467.500000000568</v>
          </cell>
          <cell r="BE37">
            <v>3.73</v>
          </cell>
          <cell r="BH37">
            <v>47966.249999998632</v>
          </cell>
          <cell r="BI37">
            <v>3.73</v>
          </cell>
          <cell r="BL37">
            <v>41702.499999999527</v>
          </cell>
          <cell r="BM37">
            <v>3.73</v>
          </cell>
          <cell r="BP37">
            <v>15186.249999999858</v>
          </cell>
          <cell r="BQ37">
            <v>3.73</v>
          </cell>
          <cell r="BT37">
            <v>745.00000000000455</v>
          </cell>
          <cell r="BU37">
            <v>3.73</v>
          </cell>
          <cell r="BX37">
            <v>354.99999999984766</v>
          </cell>
          <cell r="BY37">
            <v>3.73</v>
          </cell>
          <cell r="CB37">
            <v>696.25000000002046</v>
          </cell>
          <cell r="CC37">
            <v>3.73</v>
          </cell>
          <cell r="CF37">
            <v>3153.7499999998886</v>
          </cell>
          <cell r="CG37">
            <v>3.73</v>
          </cell>
          <cell r="CJ37">
            <v>8167.5000000001319</v>
          </cell>
          <cell r="CK37">
            <v>3.73</v>
          </cell>
          <cell r="CN37">
            <v>2612.5000000004661</v>
          </cell>
          <cell r="CO37">
            <v>3.73</v>
          </cell>
          <cell r="CR37">
            <v>29641.249999999389</v>
          </cell>
          <cell r="CS37">
            <v>3.73</v>
          </cell>
          <cell r="CV37">
            <v>27246.250000001455</v>
          </cell>
          <cell r="CW37">
            <v>3.73</v>
          </cell>
          <cell r="CZ37">
            <v>8998.7500000000873</v>
          </cell>
          <cell r="DA37">
            <v>3.73</v>
          </cell>
          <cell r="DD37">
            <v>5256.2499999990559</v>
          </cell>
          <cell r="DE37">
            <v>3.73</v>
          </cell>
          <cell r="DH37">
            <v>1013.7500000001864</v>
          </cell>
          <cell r="DI37">
            <v>3.73</v>
          </cell>
          <cell r="DL37">
            <v>2621.249999999975</v>
          </cell>
          <cell r="DM37">
            <v>3.73</v>
          </cell>
          <cell r="DP37">
            <v>6333.7500000002929</v>
          </cell>
          <cell r="DQ37">
            <v>3.73</v>
          </cell>
          <cell r="DT37">
            <v>960.00000000003638</v>
          </cell>
          <cell r="DU37">
            <v>3.73</v>
          </cell>
          <cell r="DX37">
            <v>12100.00000000008</v>
          </cell>
          <cell r="DY37">
            <v>3.73</v>
          </cell>
          <cell r="EB37">
            <v>61860</v>
          </cell>
          <cell r="EC37">
            <v>3.73</v>
          </cell>
          <cell r="EF37">
            <v>12210.000000000002</v>
          </cell>
          <cell r="EG37">
            <v>3.73</v>
          </cell>
          <cell r="EJ37">
            <v>63000</v>
          </cell>
          <cell r="EK37">
            <v>3.73</v>
          </cell>
        </row>
        <row r="38">
          <cell r="C38" t="str">
            <v>7.2.3</v>
          </cell>
          <cell r="F38" t="str">
            <v>Solo Mole</v>
          </cell>
        </row>
        <row r="39">
          <cell r="C39" t="str">
            <v>7.2.3.1</v>
          </cell>
          <cell r="D39" t="str">
            <v>RO-40123</v>
          </cell>
          <cell r="E39" t="str">
            <v>DER/MG</v>
          </cell>
          <cell r="F39" t="str">
            <v>REMOÇÃO,  TRANSPORTE  E  ESPALHAMENTO  DE  SOLO  MOLE. DISTÂNCIA MÉDIA DE TRANSPORTE  DE 801 A 1.000 M</v>
          </cell>
          <cell r="G39" t="str">
            <v>M3</v>
          </cell>
          <cell r="H39">
            <v>52422.738406939599</v>
          </cell>
          <cell r="I39">
            <v>604434.16</v>
          </cell>
          <cell r="L39">
            <v>0</v>
          </cell>
          <cell r="M39">
            <v>11.53</v>
          </cell>
          <cell r="P39">
            <v>0</v>
          </cell>
          <cell r="Q39">
            <v>11.53</v>
          </cell>
          <cell r="T39">
            <v>0</v>
          </cell>
          <cell r="U39">
            <v>11.53</v>
          </cell>
          <cell r="X39">
            <v>0</v>
          </cell>
          <cell r="Y39">
            <v>11.53</v>
          </cell>
          <cell r="AB39">
            <v>0</v>
          </cell>
          <cell r="AC39">
            <v>11.53</v>
          </cell>
          <cell r="AF39">
            <v>0</v>
          </cell>
          <cell r="AG39">
            <v>11.53</v>
          </cell>
          <cell r="AJ39">
            <v>0</v>
          </cell>
          <cell r="AK39">
            <v>11.53</v>
          </cell>
          <cell r="AN39">
            <v>0</v>
          </cell>
          <cell r="AO39">
            <v>11.53</v>
          </cell>
          <cell r="AR39">
            <v>0</v>
          </cell>
          <cell r="AS39">
            <v>11.53</v>
          </cell>
          <cell r="AV39">
            <v>0</v>
          </cell>
          <cell r="AW39">
            <v>11.53</v>
          </cell>
          <cell r="AZ39">
            <v>0</v>
          </cell>
          <cell r="BA39">
            <v>11.53</v>
          </cell>
          <cell r="BD39">
            <v>0</v>
          </cell>
          <cell r="BE39">
            <v>11.53</v>
          </cell>
          <cell r="BH39">
            <v>0</v>
          </cell>
          <cell r="BI39">
            <v>11.53</v>
          </cell>
          <cell r="BL39">
            <v>0</v>
          </cell>
          <cell r="BM39">
            <v>11.53</v>
          </cell>
          <cell r="BP39">
            <v>0</v>
          </cell>
          <cell r="BQ39">
            <v>11.53</v>
          </cell>
          <cell r="BT39">
            <v>0</v>
          </cell>
          <cell r="BU39">
            <v>11.53</v>
          </cell>
          <cell r="BX39">
            <v>0</v>
          </cell>
          <cell r="BY39">
            <v>11.53</v>
          </cell>
          <cell r="CB39">
            <v>0</v>
          </cell>
          <cell r="CC39">
            <v>11.53</v>
          </cell>
          <cell r="CF39">
            <v>0</v>
          </cell>
          <cell r="CG39">
            <v>11.53</v>
          </cell>
          <cell r="CJ39">
            <v>0</v>
          </cell>
          <cell r="CK39">
            <v>11.53</v>
          </cell>
          <cell r="CN39">
            <v>0</v>
          </cell>
          <cell r="CO39">
            <v>11.53</v>
          </cell>
          <cell r="CR39">
            <v>0</v>
          </cell>
          <cell r="CS39">
            <v>11.53</v>
          </cell>
          <cell r="CV39">
            <v>0</v>
          </cell>
          <cell r="CW39">
            <v>11.53</v>
          </cell>
          <cell r="CZ39">
            <v>0</v>
          </cell>
          <cell r="DA39">
            <v>11.53</v>
          </cell>
          <cell r="DD39">
            <v>0</v>
          </cell>
          <cell r="DE39">
            <v>11.53</v>
          </cell>
          <cell r="DH39">
            <v>0</v>
          </cell>
          <cell r="DI39">
            <v>11.53</v>
          </cell>
          <cell r="DL39">
            <v>0</v>
          </cell>
          <cell r="DM39">
            <v>11.53</v>
          </cell>
          <cell r="DP39">
            <v>0</v>
          </cell>
          <cell r="DQ39">
            <v>11.53</v>
          </cell>
          <cell r="DT39">
            <v>0</v>
          </cell>
          <cell r="DU39">
            <v>11.53</v>
          </cell>
          <cell r="DX39">
            <v>0</v>
          </cell>
          <cell r="DY39">
            <v>11.53</v>
          </cell>
          <cell r="EB39">
            <v>25639.107144603273</v>
          </cell>
          <cell r="EC39">
            <v>11.53</v>
          </cell>
          <cell r="EF39">
            <v>5190.1111611909964</v>
          </cell>
          <cell r="EG39">
            <v>11.53</v>
          </cell>
          <cell r="EJ39">
            <v>21593.520101145332</v>
          </cell>
          <cell r="EK39">
            <v>11.53</v>
          </cell>
        </row>
        <row r="40">
          <cell r="C40" t="str">
            <v>7.2.3.2</v>
          </cell>
          <cell r="D40" t="str">
            <v>RO-42263</v>
          </cell>
          <cell r="E40" t="str">
            <v>DER/MG</v>
          </cell>
          <cell r="F40" t="str">
            <v>ESPALHAMENTO DE MATERIAL EM BOTA-FORA</v>
          </cell>
          <cell r="G40" t="str">
            <v>M3</v>
          </cell>
          <cell r="H40">
            <v>52422.738406939599</v>
          </cell>
          <cell r="I40">
            <v>8911.84</v>
          </cell>
          <cell r="L40">
            <v>0</v>
          </cell>
          <cell r="M40">
            <v>0.17</v>
          </cell>
          <cell r="P40">
            <v>0</v>
          </cell>
          <cell r="Q40">
            <v>0.17</v>
          </cell>
          <cell r="T40">
            <v>0</v>
          </cell>
          <cell r="U40">
            <v>0.17</v>
          </cell>
          <cell r="X40">
            <v>0</v>
          </cell>
          <cell r="Y40">
            <v>0.17</v>
          </cell>
          <cell r="AB40">
            <v>0</v>
          </cell>
          <cell r="AC40">
            <v>0.17</v>
          </cell>
          <cell r="AF40">
            <v>0</v>
          </cell>
          <cell r="AG40">
            <v>0.17</v>
          </cell>
          <cell r="AJ40">
            <v>0</v>
          </cell>
          <cell r="AK40">
            <v>0.17</v>
          </cell>
          <cell r="AN40">
            <v>0</v>
          </cell>
          <cell r="AO40">
            <v>0.17</v>
          </cell>
          <cell r="AR40">
            <v>0</v>
          </cell>
          <cell r="AS40">
            <v>0.17</v>
          </cell>
          <cell r="AV40">
            <v>0</v>
          </cell>
          <cell r="AW40">
            <v>0.17</v>
          </cell>
          <cell r="AZ40">
            <v>0</v>
          </cell>
          <cell r="BA40">
            <v>0.17</v>
          </cell>
          <cell r="BD40">
            <v>0</v>
          </cell>
          <cell r="BE40">
            <v>0.17</v>
          </cell>
          <cell r="BH40">
            <v>0</v>
          </cell>
          <cell r="BI40">
            <v>0.17</v>
          </cell>
          <cell r="BL40">
            <v>0</v>
          </cell>
          <cell r="BM40">
            <v>0.17</v>
          </cell>
          <cell r="BP40">
            <v>0</v>
          </cell>
          <cell r="BQ40">
            <v>0.17</v>
          </cell>
          <cell r="BT40">
            <v>0</v>
          </cell>
          <cell r="BU40">
            <v>0.17</v>
          </cell>
          <cell r="BX40">
            <v>0</v>
          </cell>
          <cell r="BY40">
            <v>0.17</v>
          </cell>
          <cell r="CB40">
            <v>0</v>
          </cell>
          <cell r="CC40">
            <v>0.17</v>
          </cell>
          <cell r="CF40">
            <v>0</v>
          </cell>
          <cell r="CG40">
            <v>0.17</v>
          </cell>
          <cell r="CJ40">
            <v>0</v>
          </cell>
          <cell r="CK40">
            <v>0.17</v>
          </cell>
          <cell r="CN40">
            <v>0</v>
          </cell>
          <cell r="CO40">
            <v>0.17</v>
          </cell>
          <cell r="CR40">
            <v>0</v>
          </cell>
          <cell r="CS40">
            <v>0.17</v>
          </cell>
          <cell r="CV40">
            <v>0</v>
          </cell>
          <cell r="CW40">
            <v>0.17</v>
          </cell>
          <cell r="CZ40">
            <v>0</v>
          </cell>
          <cell r="DA40">
            <v>0.17</v>
          </cell>
          <cell r="DD40">
            <v>0</v>
          </cell>
          <cell r="DE40">
            <v>0.17</v>
          </cell>
          <cell r="DH40">
            <v>0</v>
          </cell>
          <cell r="DI40">
            <v>0.17</v>
          </cell>
          <cell r="DL40">
            <v>0</v>
          </cell>
          <cell r="DM40">
            <v>0.17</v>
          </cell>
          <cell r="DP40">
            <v>0</v>
          </cell>
          <cell r="DQ40">
            <v>0.17</v>
          </cell>
          <cell r="DT40">
            <v>0</v>
          </cell>
          <cell r="DU40">
            <v>0.17</v>
          </cell>
          <cell r="DX40">
            <v>0</v>
          </cell>
          <cell r="DY40">
            <v>0.17</v>
          </cell>
          <cell r="EB40">
            <v>25639.107144603273</v>
          </cell>
          <cell r="EC40">
            <v>0.17</v>
          </cell>
          <cell r="EF40">
            <v>5190.1111611909964</v>
          </cell>
          <cell r="EG40">
            <v>0.17</v>
          </cell>
          <cell r="EJ40">
            <v>21593.520101145332</v>
          </cell>
          <cell r="EK40">
            <v>0.17</v>
          </cell>
        </row>
        <row r="41">
          <cell r="C41" t="str">
            <v>7.2.3.3</v>
          </cell>
          <cell r="D41" t="str">
            <v>RO-40241</v>
          </cell>
          <cell r="E41" t="str">
            <v>DER/MG</v>
          </cell>
          <cell r="F41" t="str">
            <v>COMPACTAÇÃO DE BOTA-FORA A 80% PROCTOR NORMAL</v>
          </cell>
          <cell r="G41" t="str">
            <v>M3</v>
          </cell>
          <cell r="H41">
            <v>52422.738406939599</v>
          </cell>
          <cell r="I41">
            <v>111136.19</v>
          </cell>
          <cell r="L41">
            <v>0</v>
          </cell>
          <cell r="M41">
            <v>2.12</v>
          </cell>
          <cell r="P41">
            <v>0</v>
          </cell>
          <cell r="Q41">
            <v>2.12</v>
          </cell>
          <cell r="T41">
            <v>0</v>
          </cell>
          <cell r="U41">
            <v>2.12</v>
          </cell>
          <cell r="X41">
            <v>0</v>
          </cell>
          <cell r="Y41">
            <v>2.12</v>
          </cell>
          <cell r="AB41">
            <v>0</v>
          </cell>
          <cell r="AC41">
            <v>2.12</v>
          </cell>
          <cell r="AF41">
            <v>0</v>
          </cell>
          <cell r="AG41">
            <v>2.12</v>
          </cell>
          <cell r="AJ41">
            <v>0</v>
          </cell>
          <cell r="AK41">
            <v>2.12</v>
          </cell>
          <cell r="AN41">
            <v>0</v>
          </cell>
          <cell r="AO41">
            <v>2.12</v>
          </cell>
          <cell r="AR41">
            <v>0</v>
          </cell>
          <cell r="AS41">
            <v>2.12</v>
          </cell>
          <cell r="AV41">
            <v>0</v>
          </cell>
          <cell r="AW41">
            <v>2.12</v>
          </cell>
          <cell r="AZ41">
            <v>0</v>
          </cell>
          <cell r="BA41">
            <v>2.12</v>
          </cell>
          <cell r="BD41">
            <v>0</v>
          </cell>
          <cell r="BE41">
            <v>2.12</v>
          </cell>
          <cell r="BH41">
            <v>0</v>
          </cell>
          <cell r="BI41">
            <v>2.12</v>
          </cell>
          <cell r="BL41">
            <v>0</v>
          </cell>
          <cell r="BM41">
            <v>2.12</v>
          </cell>
          <cell r="BP41">
            <v>0</v>
          </cell>
          <cell r="BQ41">
            <v>2.12</v>
          </cell>
          <cell r="BT41">
            <v>0</v>
          </cell>
          <cell r="BU41">
            <v>2.12</v>
          </cell>
          <cell r="BX41">
            <v>0</v>
          </cell>
          <cell r="BY41">
            <v>2.12</v>
          </cell>
          <cell r="CB41">
            <v>0</v>
          </cell>
          <cell r="CC41">
            <v>2.12</v>
          </cell>
          <cell r="CF41">
            <v>0</v>
          </cell>
          <cell r="CG41">
            <v>2.12</v>
          </cell>
          <cell r="CJ41">
            <v>0</v>
          </cell>
          <cell r="CK41">
            <v>2.12</v>
          </cell>
          <cell r="CN41">
            <v>0</v>
          </cell>
          <cell r="CO41">
            <v>2.12</v>
          </cell>
          <cell r="CR41">
            <v>0</v>
          </cell>
          <cell r="CS41">
            <v>2.12</v>
          </cell>
          <cell r="CV41">
            <v>0</v>
          </cell>
          <cell r="CW41">
            <v>2.12</v>
          </cell>
          <cell r="CZ41">
            <v>0</v>
          </cell>
          <cell r="DA41">
            <v>2.12</v>
          </cell>
          <cell r="DD41">
            <v>0</v>
          </cell>
          <cell r="DE41">
            <v>2.12</v>
          </cell>
          <cell r="DH41">
            <v>0</v>
          </cell>
          <cell r="DI41">
            <v>2.12</v>
          </cell>
          <cell r="DL41">
            <v>0</v>
          </cell>
          <cell r="DM41">
            <v>2.12</v>
          </cell>
          <cell r="DP41">
            <v>0</v>
          </cell>
          <cell r="DQ41">
            <v>2.12</v>
          </cell>
          <cell r="DT41">
            <v>0</v>
          </cell>
          <cell r="DU41">
            <v>2.12</v>
          </cell>
          <cell r="DX41">
            <v>0</v>
          </cell>
          <cell r="DY41">
            <v>2.12</v>
          </cell>
          <cell r="EB41">
            <v>25639.107144603273</v>
          </cell>
          <cell r="EC41">
            <v>2.12</v>
          </cell>
          <cell r="EF41">
            <v>5190.1111611909964</v>
          </cell>
          <cell r="EG41">
            <v>2.12</v>
          </cell>
          <cell r="EJ41">
            <v>21593.520101145332</v>
          </cell>
          <cell r="EK41">
            <v>2.12</v>
          </cell>
        </row>
        <row r="42">
          <cell r="C42" t="str">
            <v>7.2.3.4</v>
          </cell>
          <cell r="D42">
            <v>4413905</v>
          </cell>
          <cell r="E42" t="str">
            <v>SICRO SERVIÇO</v>
          </cell>
          <cell r="F42" t="str">
            <v>HIDROSSEMEADURA</v>
          </cell>
          <cell r="G42" t="str">
            <v>M²</v>
          </cell>
          <cell r="H42">
            <v>26211.3692034698</v>
          </cell>
          <cell r="I42">
            <v>72343.360000000001</v>
          </cell>
          <cell r="L42">
            <v>0</v>
          </cell>
          <cell r="M42">
            <v>2.76</v>
          </cell>
          <cell r="P42">
            <v>0</v>
          </cell>
          <cell r="Q42">
            <v>2.76</v>
          </cell>
          <cell r="T42">
            <v>0</v>
          </cell>
          <cell r="U42">
            <v>2.76</v>
          </cell>
          <cell r="X42">
            <v>0</v>
          </cell>
          <cell r="Y42">
            <v>2.76</v>
          </cell>
          <cell r="AB42">
            <v>0</v>
          </cell>
          <cell r="AC42">
            <v>2.76</v>
          </cell>
          <cell r="AF42">
            <v>0</v>
          </cell>
          <cell r="AG42">
            <v>2.76</v>
          </cell>
          <cell r="AJ42">
            <v>0</v>
          </cell>
          <cell r="AK42">
            <v>2.76</v>
          </cell>
          <cell r="AN42">
            <v>0</v>
          </cell>
          <cell r="AO42">
            <v>2.76</v>
          </cell>
          <cell r="AR42">
            <v>0</v>
          </cell>
          <cell r="AS42">
            <v>2.76</v>
          </cell>
          <cell r="AV42">
            <v>0</v>
          </cell>
          <cell r="AW42">
            <v>2.76</v>
          </cell>
          <cell r="AZ42">
            <v>0</v>
          </cell>
          <cell r="BA42">
            <v>2.76</v>
          </cell>
          <cell r="BD42">
            <v>0</v>
          </cell>
          <cell r="BE42">
            <v>2.76</v>
          </cell>
          <cell r="BH42">
            <v>0</v>
          </cell>
          <cell r="BI42">
            <v>2.76</v>
          </cell>
          <cell r="BL42">
            <v>0</v>
          </cell>
          <cell r="BM42">
            <v>2.76</v>
          </cell>
          <cell r="BP42">
            <v>0</v>
          </cell>
          <cell r="BQ42">
            <v>2.76</v>
          </cell>
          <cell r="BT42">
            <v>0</v>
          </cell>
          <cell r="BU42">
            <v>2.76</v>
          </cell>
          <cell r="BX42">
            <v>0</v>
          </cell>
          <cell r="BY42">
            <v>2.76</v>
          </cell>
          <cell r="CB42">
            <v>0</v>
          </cell>
          <cell r="CC42">
            <v>2.76</v>
          </cell>
          <cell r="CF42">
            <v>0</v>
          </cell>
          <cell r="CG42">
            <v>2.76</v>
          </cell>
          <cell r="CJ42">
            <v>0</v>
          </cell>
          <cell r="CK42">
            <v>2.76</v>
          </cell>
          <cell r="CN42">
            <v>0</v>
          </cell>
          <cell r="CO42">
            <v>2.76</v>
          </cell>
          <cell r="CR42">
            <v>0</v>
          </cell>
          <cell r="CS42">
            <v>2.76</v>
          </cell>
          <cell r="CV42">
            <v>0</v>
          </cell>
          <cell r="CW42">
            <v>2.76</v>
          </cell>
          <cell r="CZ42">
            <v>0</v>
          </cell>
          <cell r="DA42">
            <v>2.76</v>
          </cell>
          <cell r="DD42">
            <v>0</v>
          </cell>
          <cell r="DE42">
            <v>2.76</v>
          </cell>
          <cell r="DH42">
            <v>0</v>
          </cell>
          <cell r="DI42">
            <v>2.76</v>
          </cell>
          <cell r="DL42">
            <v>0</v>
          </cell>
          <cell r="DM42">
            <v>2.76</v>
          </cell>
          <cell r="DP42">
            <v>0</v>
          </cell>
          <cell r="DQ42">
            <v>2.76</v>
          </cell>
          <cell r="DT42">
            <v>0</v>
          </cell>
          <cell r="DU42">
            <v>2.76</v>
          </cell>
          <cell r="DX42">
            <v>0</v>
          </cell>
          <cell r="DY42">
            <v>2.76</v>
          </cell>
          <cell r="EB42">
            <v>12819.553572301636</v>
          </cell>
          <cell r="EC42">
            <v>2.76</v>
          </cell>
          <cell r="EF42">
            <v>2595.0555805954982</v>
          </cell>
          <cell r="EG42">
            <v>2.76</v>
          </cell>
          <cell r="EJ42">
            <v>10796.760050572666</v>
          </cell>
          <cell r="EK42">
            <v>2.76</v>
          </cell>
        </row>
        <row r="43">
          <cell r="C43" t="str">
            <v>7.2.3.5</v>
          </cell>
          <cell r="D43" t="str">
            <v>RO-40229</v>
          </cell>
          <cell r="E43" t="str">
            <v>DER/MG</v>
          </cell>
          <cell r="F43" t="str">
            <v>ENROCAMENTO  DE  PEDRA  DE  MÃO  JOGADA (EXECUÇÃO  INCLUINDO O FORNECIMENTO DE TODOS OS MATERIAIS)</v>
          </cell>
          <cell r="G43" t="str">
            <v>M3</v>
          </cell>
          <cell r="H43">
            <v>47180.464566245646</v>
          </cell>
          <cell r="I43">
            <v>4149993.64</v>
          </cell>
          <cell r="L43">
            <v>0</v>
          </cell>
          <cell r="M43">
            <v>87.96</v>
          </cell>
          <cell r="P43">
            <v>0</v>
          </cell>
          <cell r="Q43">
            <v>87.96</v>
          </cell>
          <cell r="T43">
            <v>0</v>
          </cell>
          <cell r="U43">
            <v>87.96</v>
          </cell>
          <cell r="X43">
            <v>0</v>
          </cell>
          <cell r="Y43">
            <v>87.96</v>
          </cell>
          <cell r="AB43">
            <v>0</v>
          </cell>
          <cell r="AC43">
            <v>87.96</v>
          </cell>
          <cell r="AF43">
            <v>0</v>
          </cell>
          <cell r="AG43">
            <v>87.96</v>
          </cell>
          <cell r="AJ43">
            <v>0</v>
          </cell>
          <cell r="AK43">
            <v>87.96</v>
          </cell>
          <cell r="AN43">
            <v>0</v>
          </cell>
          <cell r="AO43">
            <v>87.96</v>
          </cell>
          <cell r="AR43">
            <v>0</v>
          </cell>
          <cell r="AS43">
            <v>87.96</v>
          </cell>
          <cell r="AV43">
            <v>0</v>
          </cell>
          <cell r="AW43">
            <v>87.96</v>
          </cell>
          <cell r="AZ43">
            <v>0</v>
          </cell>
          <cell r="BA43">
            <v>87.96</v>
          </cell>
          <cell r="BD43">
            <v>0</v>
          </cell>
          <cell r="BE43">
            <v>87.96</v>
          </cell>
          <cell r="BH43">
            <v>0</v>
          </cell>
          <cell r="BI43">
            <v>87.96</v>
          </cell>
          <cell r="BL43">
            <v>0</v>
          </cell>
          <cell r="BM43">
            <v>87.96</v>
          </cell>
          <cell r="BP43">
            <v>0</v>
          </cell>
          <cell r="BQ43">
            <v>87.96</v>
          </cell>
          <cell r="BT43">
            <v>0</v>
          </cell>
          <cell r="BU43">
            <v>87.96</v>
          </cell>
          <cell r="BX43">
            <v>0</v>
          </cell>
          <cell r="BY43">
            <v>87.96</v>
          </cell>
          <cell r="CB43">
            <v>0</v>
          </cell>
          <cell r="CC43">
            <v>87.96</v>
          </cell>
          <cell r="CF43">
            <v>0</v>
          </cell>
          <cell r="CG43">
            <v>87.96</v>
          </cell>
          <cell r="CJ43">
            <v>0</v>
          </cell>
          <cell r="CK43">
            <v>87.96</v>
          </cell>
          <cell r="CN43">
            <v>0</v>
          </cell>
          <cell r="CO43">
            <v>87.96</v>
          </cell>
          <cell r="CR43">
            <v>0</v>
          </cell>
          <cell r="CS43">
            <v>87.96</v>
          </cell>
          <cell r="CV43">
            <v>0</v>
          </cell>
          <cell r="CW43">
            <v>87.96</v>
          </cell>
          <cell r="CZ43">
            <v>0</v>
          </cell>
          <cell r="DA43">
            <v>87.96</v>
          </cell>
          <cell r="DD43">
            <v>0</v>
          </cell>
          <cell r="DE43">
            <v>87.96</v>
          </cell>
          <cell r="DH43">
            <v>0</v>
          </cell>
          <cell r="DI43">
            <v>87.96</v>
          </cell>
          <cell r="DL43">
            <v>0</v>
          </cell>
          <cell r="DM43">
            <v>87.96</v>
          </cell>
          <cell r="DP43">
            <v>0</v>
          </cell>
          <cell r="DQ43">
            <v>87.96</v>
          </cell>
          <cell r="DT43">
            <v>0</v>
          </cell>
          <cell r="DU43">
            <v>87.96</v>
          </cell>
          <cell r="DX43">
            <v>0</v>
          </cell>
          <cell r="DY43">
            <v>87.96</v>
          </cell>
          <cell r="EB43">
            <v>23075.196430142947</v>
          </cell>
          <cell r="EC43">
            <v>87.96</v>
          </cell>
          <cell r="EF43">
            <v>4671.1000450718966</v>
          </cell>
          <cell r="EG43">
            <v>87.96</v>
          </cell>
          <cell r="EJ43">
            <v>19434.168091030799</v>
          </cell>
          <cell r="EK43">
            <v>87.96</v>
          </cell>
        </row>
        <row r="44">
          <cell r="C44" t="str">
            <v>7.2.3.6</v>
          </cell>
          <cell r="D44" t="str">
            <v>ED-49814</v>
          </cell>
          <cell r="E44" t="str">
            <v>DER/MG</v>
          </cell>
          <cell r="F44" t="str">
            <v>LASTRO DE AREIA</v>
          </cell>
          <cell r="G44" t="str">
            <v>M3</v>
          </cell>
          <cell r="H44">
            <v>5242.2738406939588</v>
          </cell>
          <cell r="I44">
            <v>485906.35</v>
          </cell>
          <cell r="L44">
            <v>0</v>
          </cell>
          <cell r="M44">
            <v>92.69</v>
          </cell>
          <cell r="P44">
            <v>0</v>
          </cell>
          <cell r="Q44">
            <v>92.69</v>
          </cell>
          <cell r="T44">
            <v>0</v>
          </cell>
          <cell r="U44">
            <v>92.69</v>
          </cell>
          <cell r="X44">
            <v>0</v>
          </cell>
          <cell r="Y44">
            <v>92.69</v>
          </cell>
          <cell r="AB44">
            <v>0</v>
          </cell>
          <cell r="AC44">
            <v>92.69</v>
          </cell>
          <cell r="AF44">
            <v>0</v>
          </cell>
          <cell r="AG44">
            <v>92.69</v>
          </cell>
          <cell r="AJ44">
            <v>0</v>
          </cell>
          <cell r="AK44">
            <v>92.69</v>
          </cell>
          <cell r="AN44">
            <v>0</v>
          </cell>
          <cell r="AO44">
            <v>92.69</v>
          </cell>
          <cell r="AR44">
            <v>0</v>
          </cell>
          <cell r="AS44">
            <v>92.69</v>
          </cell>
          <cell r="AV44">
            <v>0</v>
          </cell>
          <cell r="AW44">
            <v>92.69</v>
          </cell>
          <cell r="AZ44">
            <v>0</v>
          </cell>
          <cell r="BA44">
            <v>92.69</v>
          </cell>
          <cell r="BD44">
            <v>0</v>
          </cell>
          <cell r="BE44">
            <v>92.69</v>
          </cell>
          <cell r="BH44">
            <v>0</v>
          </cell>
          <cell r="BI44">
            <v>92.69</v>
          </cell>
          <cell r="BL44">
            <v>0</v>
          </cell>
          <cell r="BM44">
            <v>92.69</v>
          </cell>
          <cell r="BP44">
            <v>0</v>
          </cell>
          <cell r="BQ44">
            <v>92.69</v>
          </cell>
          <cell r="BT44">
            <v>0</v>
          </cell>
          <cell r="BU44">
            <v>92.69</v>
          </cell>
          <cell r="BX44">
            <v>0</v>
          </cell>
          <cell r="BY44">
            <v>92.69</v>
          </cell>
          <cell r="CB44">
            <v>0</v>
          </cell>
          <cell r="CC44">
            <v>92.69</v>
          </cell>
          <cell r="CF44">
            <v>0</v>
          </cell>
          <cell r="CG44">
            <v>92.69</v>
          </cell>
          <cell r="CJ44">
            <v>0</v>
          </cell>
          <cell r="CK44">
            <v>92.69</v>
          </cell>
          <cell r="CN44">
            <v>0</v>
          </cell>
          <cell r="CO44">
            <v>92.69</v>
          </cell>
          <cell r="CR44">
            <v>0</v>
          </cell>
          <cell r="CS44">
            <v>92.69</v>
          </cell>
          <cell r="CV44">
            <v>0</v>
          </cell>
          <cell r="CW44">
            <v>92.69</v>
          </cell>
          <cell r="CZ44">
            <v>0</v>
          </cell>
          <cell r="DA44">
            <v>92.69</v>
          </cell>
          <cell r="DD44">
            <v>0</v>
          </cell>
          <cell r="DE44">
            <v>92.69</v>
          </cell>
          <cell r="DH44">
            <v>0</v>
          </cell>
          <cell r="DI44">
            <v>92.69</v>
          </cell>
          <cell r="DL44">
            <v>0</v>
          </cell>
          <cell r="DM44">
            <v>92.69</v>
          </cell>
          <cell r="DP44">
            <v>0</v>
          </cell>
          <cell r="DQ44">
            <v>92.69</v>
          </cell>
          <cell r="DT44">
            <v>0</v>
          </cell>
          <cell r="DU44">
            <v>92.69</v>
          </cell>
          <cell r="DX44">
            <v>0</v>
          </cell>
          <cell r="DY44">
            <v>92.69</v>
          </cell>
          <cell r="EB44">
            <v>2563.9107144603267</v>
          </cell>
          <cell r="EC44">
            <v>92.69</v>
          </cell>
          <cell r="EF44">
            <v>519.01111611909948</v>
          </cell>
          <cell r="EG44">
            <v>92.69</v>
          </cell>
          <cell r="EJ44">
            <v>2159.3520101145327</v>
          </cell>
          <cell r="EK44">
            <v>92.69</v>
          </cell>
        </row>
        <row r="45">
          <cell r="C45" t="str">
            <v>7.2.3.7</v>
          </cell>
          <cell r="D45" t="str">
            <v>RO-40251</v>
          </cell>
          <cell r="E45" t="str">
            <v>DER/MG</v>
          </cell>
          <cell r="F45" t="str">
            <v>COMPACTAÇÃO DE ATERRO A 100% PROCTOR NORMAL</v>
          </cell>
          <cell r="G45" t="str">
            <v>M3</v>
          </cell>
          <cell r="H45">
            <v>5242.2738406939588</v>
          </cell>
          <cell r="I45">
            <v>15831.66</v>
          </cell>
          <cell r="L45">
            <v>0</v>
          </cell>
          <cell r="M45">
            <v>3.02</v>
          </cell>
          <cell r="P45">
            <v>0</v>
          </cell>
          <cell r="Q45">
            <v>3.02</v>
          </cell>
          <cell r="T45">
            <v>0</v>
          </cell>
          <cell r="U45">
            <v>3.02</v>
          </cell>
          <cell r="X45">
            <v>0</v>
          </cell>
          <cell r="Y45">
            <v>3.02</v>
          </cell>
          <cell r="AB45">
            <v>0</v>
          </cell>
          <cell r="AC45">
            <v>3.02</v>
          </cell>
          <cell r="AF45">
            <v>0</v>
          </cell>
          <cell r="AG45">
            <v>3.02</v>
          </cell>
          <cell r="AJ45">
            <v>0</v>
          </cell>
          <cell r="AK45">
            <v>3.02</v>
          </cell>
          <cell r="AN45">
            <v>0</v>
          </cell>
          <cell r="AO45">
            <v>3.02</v>
          </cell>
          <cell r="AR45">
            <v>0</v>
          </cell>
          <cell r="AS45">
            <v>3.02</v>
          </cell>
          <cell r="AV45">
            <v>0</v>
          </cell>
          <cell r="AW45">
            <v>3.02</v>
          </cell>
          <cell r="AZ45">
            <v>0</v>
          </cell>
          <cell r="BA45">
            <v>3.02</v>
          </cell>
          <cell r="BD45">
            <v>0</v>
          </cell>
          <cell r="BE45">
            <v>3.02</v>
          </cell>
          <cell r="BH45">
            <v>0</v>
          </cell>
          <cell r="BI45">
            <v>3.02</v>
          </cell>
          <cell r="BL45">
            <v>0</v>
          </cell>
          <cell r="BM45">
            <v>3.02</v>
          </cell>
          <cell r="BP45">
            <v>0</v>
          </cell>
          <cell r="BQ45">
            <v>3.02</v>
          </cell>
          <cell r="BT45">
            <v>0</v>
          </cell>
          <cell r="BU45">
            <v>3.02</v>
          </cell>
          <cell r="BX45">
            <v>0</v>
          </cell>
          <cell r="BY45">
            <v>3.02</v>
          </cell>
          <cell r="CB45">
            <v>0</v>
          </cell>
          <cell r="CC45">
            <v>3.02</v>
          </cell>
          <cell r="CF45">
            <v>0</v>
          </cell>
          <cell r="CG45">
            <v>3.02</v>
          </cell>
          <cell r="CJ45">
            <v>0</v>
          </cell>
          <cell r="CK45">
            <v>3.02</v>
          </cell>
          <cell r="CN45">
            <v>0</v>
          </cell>
          <cell r="CO45">
            <v>3.02</v>
          </cell>
          <cell r="CR45">
            <v>0</v>
          </cell>
          <cell r="CS45">
            <v>3.02</v>
          </cell>
          <cell r="CV45">
            <v>0</v>
          </cell>
          <cell r="CW45">
            <v>3.02</v>
          </cell>
          <cell r="CZ45">
            <v>0</v>
          </cell>
          <cell r="DA45">
            <v>3.02</v>
          </cell>
          <cell r="DD45">
            <v>0</v>
          </cell>
          <cell r="DE45">
            <v>3.02</v>
          </cell>
          <cell r="DH45">
            <v>0</v>
          </cell>
          <cell r="DI45">
            <v>3.02</v>
          </cell>
          <cell r="DL45">
            <v>0</v>
          </cell>
          <cell r="DM45">
            <v>3.02</v>
          </cell>
          <cell r="DP45">
            <v>0</v>
          </cell>
          <cell r="DQ45">
            <v>3.02</v>
          </cell>
          <cell r="DT45">
            <v>0</v>
          </cell>
          <cell r="DU45">
            <v>3.02</v>
          </cell>
          <cell r="DX45">
            <v>0</v>
          </cell>
          <cell r="DY45">
            <v>3.02</v>
          </cell>
          <cell r="EB45">
            <v>2563.9107144603267</v>
          </cell>
          <cell r="EC45">
            <v>3.02</v>
          </cell>
          <cell r="EF45">
            <v>519.01111611909948</v>
          </cell>
          <cell r="EG45">
            <v>3.02</v>
          </cell>
          <cell r="EJ45">
            <v>2159.3520101145327</v>
          </cell>
          <cell r="EK45">
            <v>3.02</v>
          </cell>
        </row>
        <row r="46">
          <cell r="C46" t="str">
            <v>7.2.3.8</v>
          </cell>
          <cell r="D46">
            <v>2004508</v>
          </cell>
          <cell r="E46" t="str">
            <v>SICRO SERVIÇO</v>
          </cell>
          <cell r="F46" t="str">
            <v>GEODRENO VERTICAL PARA TRATAMENTO DE SOLOS MOLES</v>
          </cell>
          <cell r="G46" t="str">
            <v>M</v>
          </cell>
          <cell r="H46">
            <v>0</v>
          </cell>
          <cell r="I46">
            <v>0</v>
          </cell>
          <cell r="L46">
            <v>0</v>
          </cell>
          <cell r="M46">
            <v>5.77</v>
          </cell>
          <cell r="P46">
            <v>0</v>
          </cell>
          <cell r="Q46">
            <v>5.77</v>
          </cell>
          <cell r="T46">
            <v>0</v>
          </cell>
          <cell r="U46">
            <v>5.77</v>
          </cell>
          <cell r="X46">
            <v>0</v>
          </cell>
          <cell r="Y46">
            <v>5.77</v>
          </cell>
          <cell r="AB46">
            <v>0</v>
          </cell>
          <cell r="AC46">
            <v>5.77</v>
          </cell>
          <cell r="AF46">
            <v>0</v>
          </cell>
          <cell r="AG46">
            <v>5.77</v>
          </cell>
          <cell r="AJ46">
            <v>0</v>
          </cell>
          <cell r="AK46">
            <v>5.77</v>
          </cell>
          <cell r="AN46">
            <v>0</v>
          </cell>
          <cell r="AO46">
            <v>5.77</v>
          </cell>
          <cell r="AR46">
            <v>0</v>
          </cell>
          <cell r="AS46">
            <v>5.77</v>
          </cell>
          <cell r="AV46">
            <v>0</v>
          </cell>
          <cell r="AW46">
            <v>5.77</v>
          </cell>
          <cell r="AZ46">
            <v>0</v>
          </cell>
          <cell r="BA46">
            <v>5.77</v>
          </cell>
          <cell r="BD46">
            <v>0</v>
          </cell>
          <cell r="BE46">
            <v>5.77</v>
          </cell>
          <cell r="BH46">
            <v>0</v>
          </cell>
          <cell r="BI46">
            <v>5.77</v>
          </cell>
          <cell r="BL46">
            <v>0</v>
          </cell>
          <cell r="BM46">
            <v>5.77</v>
          </cell>
          <cell r="BP46">
            <v>0</v>
          </cell>
          <cell r="BQ46">
            <v>5.77</v>
          </cell>
          <cell r="BT46">
            <v>0</v>
          </cell>
          <cell r="BU46">
            <v>5.77</v>
          </cell>
          <cell r="BX46">
            <v>0</v>
          </cell>
          <cell r="BY46">
            <v>5.77</v>
          </cell>
          <cell r="CB46">
            <v>0</v>
          </cell>
          <cell r="CC46">
            <v>5.77</v>
          </cell>
          <cell r="CF46">
            <v>0</v>
          </cell>
          <cell r="CG46">
            <v>5.77</v>
          </cell>
          <cell r="CJ46">
            <v>0</v>
          </cell>
          <cell r="CK46">
            <v>5.77</v>
          </cell>
          <cell r="CN46">
            <v>0</v>
          </cell>
          <cell r="CO46">
            <v>5.77</v>
          </cell>
          <cell r="CR46">
            <v>0</v>
          </cell>
          <cell r="CS46">
            <v>5.77</v>
          </cell>
          <cell r="CV46">
            <v>0</v>
          </cell>
          <cell r="CW46">
            <v>5.77</v>
          </cell>
          <cell r="CZ46">
            <v>0</v>
          </cell>
          <cell r="DA46">
            <v>5.77</v>
          </cell>
          <cell r="DD46">
            <v>0</v>
          </cell>
          <cell r="DE46">
            <v>5.77</v>
          </cell>
          <cell r="DH46">
            <v>0</v>
          </cell>
          <cell r="DI46">
            <v>5.77</v>
          </cell>
          <cell r="DL46">
            <v>0</v>
          </cell>
          <cell r="DM46">
            <v>5.77</v>
          </cell>
          <cell r="DP46">
            <v>0</v>
          </cell>
          <cell r="DQ46">
            <v>5.77</v>
          </cell>
          <cell r="DT46">
            <v>0</v>
          </cell>
          <cell r="DU46">
            <v>5.77</v>
          </cell>
          <cell r="DX46">
            <v>0</v>
          </cell>
          <cell r="DY46">
            <v>5.77</v>
          </cell>
          <cell r="EB46">
            <v>0</v>
          </cell>
          <cell r="EC46">
            <v>5.77</v>
          </cell>
          <cell r="EF46">
            <v>0</v>
          </cell>
          <cell r="EG46">
            <v>5.77</v>
          </cell>
          <cell r="EJ46">
            <v>0</v>
          </cell>
          <cell r="EK46">
            <v>5.77</v>
          </cell>
        </row>
        <row r="47">
          <cell r="C47" t="str">
            <v>7.2.3.9</v>
          </cell>
          <cell r="D47">
            <v>2003867</v>
          </cell>
          <cell r="E47" t="str">
            <v>SICRO SERVIÇO</v>
          </cell>
          <cell r="F47" t="str">
            <v>APLICAÇÃO DE GEOTEXTIL NÃO-TECIDO AGULHADO RT 31</v>
          </cell>
          <cell r="G47" t="str">
            <v>M²</v>
          </cell>
          <cell r="H47">
            <v>0</v>
          </cell>
          <cell r="I47">
            <v>0</v>
          </cell>
          <cell r="L47">
            <v>0</v>
          </cell>
          <cell r="M47">
            <v>14.21</v>
          </cell>
          <cell r="P47">
            <v>0</v>
          </cell>
          <cell r="Q47">
            <v>14.21</v>
          </cell>
          <cell r="T47">
            <v>0</v>
          </cell>
          <cell r="U47">
            <v>14.21</v>
          </cell>
          <cell r="X47">
            <v>0</v>
          </cell>
          <cell r="Y47">
            <v>14.21</v>
          </cell>
          <cell r="AB47">
            <v>0</v>
          </cell>
          <cell r="AC47">
            <v>14.21</v>
          </cell>
          <cell r="AF47">
            <v>0</v>
          </cell>
          <cell r="AG47">
            <v>14.21</v>
          </cell>
          <cell r="AJ47">
            <v>0</v>
          </cell>
          <cell r="AK47">
            <v>14.21</v>
          </cell>
          <cell r="AN47">
            <v>0</v>
          </cell>
          <cell r="AO47">
            <v>14.21</v>
          </cell>
          <cell r="AR47">
            <v>0</v>
          </cell>
          <cell r="AS47">
            <v>14.21</v>
          </cell>
          <cell r="AV47">
            <v>0</v>
          </cell>
          <cell r="AW47">
            <v>14.21</v>
          </cell>
          <cell r="AZ47">
            <v>0</v>
          </cell>
          <cell r="BA47">
            <v>14.21</v>
          </cell>
          <cell r="BD47">
            <v>0</v>
          </cell>
          <cell r="BE47">
            <v>14.21</v>
          </cell>
          <cell r="BH47">
            <v>0</v>
          </cell>
          <cell r="BI47">
            <v>14.21</v>
          </cell>
          <cell r="BL47">
            <v>0</v>
          </cell>
          <cell r="BM47">
            <v>14.21</v>
          </cell>
          <cell r="BP47">
            <v>0</v>
          </cell>
          <cell r="BQ47">
            <v>14.21</v>
          </cell>
          <cell r="BT47">
            <v>0</v>
          </cell>
          <cell r="BU47">
            <v>14.21</v>
          </cell>
          <cell r="BX47">
            <v>0</v>
          </cell>
          <cell r="BY47">
            <v>14.21</v>
          </cell>
          <cell r="CB47">
            <v>0</v>
          </cell>
          <cell r="CC47">
            <v>14.21</v>
          </cell>
          <cell r="CF47">
            <v>0</v>
          </cell>
          <cell r="CG47">
            <v>14.21</v>
          </cell>
          <cell r="CJ47">
            <v>0</v>
          </cell>
          <cell r="CK47">
            <v>14.21</v>
          </cell>
          <cell r="CN47">
            <v>0</v>
          </cell>
          <cell r="CO47">
            <v>14.21</v>
          </cell>
          <cell r="CR47">
            <v>0</v>
          </cell>
          <cell r="CS47">
            <v>14.21</v>
          </cell>
          <cell r="CV47">
            <v>0</v>
          </cell>
          <cell r="CW47">
            <v>14.21</v>
          </cell>
          <cell r="CZ47">
            <v>0</v>
          </cell>
          <cell r="DA47">
            <v>14.21</v>
          </cell>
          <cell r="DD47">
            <v>0</v>
          </cell>
          <cell r="DE47">
            <v>14.21</v>
          </cell>
          <cell r="DH47">
            <v>0</v>
          </cell>
          <cell r="DI47">
            <v>14.21</v>
          </cell>
          <cell r="DL47">
            <v>0</v>
          </cell>
          <cell r="DM47">
            <v>14.21</v>
          </cell>
          <cell r="DP47">
            <v>0</v>
          </cell>
          <cell r="DQ47">
            <v>14.21</v>
          </cell>
          <cell r="DT47">
            <v>0</v>
          </cell>
          <cell r="DU47">
            <v>14.21</v>
          </cell>
          <cell r="DX47">
            <v>0</v>
          </cell>
          <cell r="DY47">
            <v>14.21</v>
          </cell>
          <cell r="EB47">
            <v>0</v>
          </cell>
          <cell r="EC47">
            <v>14.21</v>
          </cell>
          <cell r="EF47">
            <v>0</v>
          </cell>
          <cell r="EG47">
            <v>14.21</v>
          </cell>
          <cell r="EJ47">
            <v>0</v>
          </cell>
          <cell r="EK47">
            <v>14.21</v>
          </cell>
        </row>
        <row r="48">
          <cell r="C48" t="str">
            <v>7.2.3.10</v>
          </cell>
          <cell r="D48" t="str">
            <v>RO-41087</v>
          </cell>
          <cell r="E48" t="str">
            <v>DER/MG</v>
          </cell>
          <cell r="F48" t="str">
            <v>ESCAVAÇÃO  E  CARGA  DE  MATERIAL  DE  JAZIDA (INCLUSIVE  EXPURGO E CAPEAMENTO)</v>
          </cell>
          <cell r="G48" t="str">
            <v>M3</v>
          </cell>
          <cell r="H48">
            <v>0</v>
          </cell>
          <cell r="I48">
            <v>0</v>
          </cell>
          <cell r="L48">
            <v>0</v>
          </cell>
          <cell r="M48">
            <v>5.56</v>
          </cell>
          <cell r="P48">
            <v>0</v>
          </cell>
          <cell r="Q48">
            <v>5.56</v>
          </cell>
          <cell r="T48">
            <v>0</v>
          </cell>
          <cell r="U48">
            <v>5.56</v>
          </cell>
          <cell r="X48">
            <v>0</v>
          </cell>
          <cell r="Y48">
            <v>5.56</v>
          </cell>
          <cell r="AB48">
            <v>0</v>
          </cell>
          <cell r="AC48">
            <v>5.56</v>
          </cell>
          <cell r="AF48">
            <v>0</v>
          </cell>
          <cell r="AG48">
            <v>5.56</v>
          </cell>
          <cell r="AJ48">
            <v>0</v>
          </cell>
          <cell r="AK48">
            <v>5.56</v>
          </cell>
          <cell r="AN48">
            <v>0</v>
          </cell>
          <cell r="AO48">
            <v>5.56</v>
          </cell>
          <cell r="AR48">
            <v>0</v>
          </cell>
          <cell r="AS48">
            <v>5.56</v>
          </cell>
          <cell r="AV48">
            <v>0</v>
          </cell>
          <cell r="AW48">
            <v>5.56</v>
          </cell>
          <cell r="AZ48">
            <v>0</v>
          </cell>
          <cell r="BA48">
            <v>5.56</v>
          </cell>
          <cell r="BD48">
            <v>0</v>
          </cell>
          <cell r="BE48">
            <v>5.56</v>
          </cell>
          <cell r="BH48">
            <v>0</v>
          </cell>
          <cell r="BI48">
            <v>5.56</v>
          </cell>
          <cell r="BL48">
            <v>0</v>
          </cell>
          <cell r="BM48">
            <v>5.56</v>
          </cell>
          <cell r="BP48">
            <v>0</v>
          </cell>
          <cell r="BQ48">
            <v>5.56</v>
          </cell>
          <cell r="BT48">
            <v>0</v>
          </cell>
          <cell r="BU48">
            <v>5.56</v>
          </cell>
          <cell r="BX48">
            <v>0</v>
          </cell>
          <cell r="BY48">
            <v>5.56</v>
          </cell>
          <cell r="CB48">
            <v>0</v>
          </cell>
          <cell r="CC48">
            <v>5.56</v>
          </cell>
          <cell r="CF48">
            <v>0</v>
          </cell>
          <cell r="CG48">
            <v>5.56</v>
          </cell>
          <cell r="CJ48">
            <v>0</v>
          </cell>
          <cell r="CK48">
            <v>5.56</v>
          </cell>
          <cell r="CN48">
            <v>0</v>
          </cell>
          <cell r="CO48">
            <v>5.56</v>
          </cell>
          <cell r="CR48">
            <v>0</v>
          </cell>
          <cell r="CS48">
            <v>5.56</v>
          </cell>
          <cell r="CV48">
            <v>0</v>
          </cell>
          <cell r="CW48">
            <v>5.56</v>
          </cell>
          <cell r="CZ48">
            <v>0</v>
          </cell>
          <cell r="DA48">
            <v>5.56</v>
          </cell>
          <cell r="DD48">
            <v>0</v>
          </cell>
          <cell r="DE48">
            <v>5.56</v>
          </cell>
          <cell r="DH48">
            <v>0</v>
          </cell>
          <cell r="DI48">
            <v>5.56</v>
          </cell>
          <cell r="DL48">
            <v>0</v>
          </cell>
          <cell r="DM48">
            <v>5.56</v>
          </cell>
          <cell r="DP48">
            <v>0</v>
          </cell>
          <cell r="DQ48">
            <v>5.56</v>
          </cell>
          <cell r="DT48">
            <v>0</v>
          </cell>
          <cell r="DU48">
            <v>5.56</v>
          </cell>
          <cell r="DX48">
            <v>0</v>
          </cell>
          <cell r="DY48">
            <v>5.56</v>
          </cell>
          <cell r="EB48">
            <v>0</v>
          </cell>
          <cell r="EC48">
            <v>5.56</v>
          </cell>
          <cell r="EF48">
            <v>0</v>
          </cell>
          <cell r="EG48">
            <v>5.56</v>
          </cell>
          <cell r="EJ48">
            <v>0</v>
          </cell>
          <cell r="EK48">
            <v>5.56</v>
          </cell>
        </row>
        <row r="49">
          <cell r="C49" t="str">
            <v>7.2.3.11</v>
          </cell>
          <cell r="D49" t="str">
            <v>ED-51130</v>
          </cell>
          <cell r="E49" t="str">
            <v>DER/MG</v>
          </cell>
          <cell r="F49" t="str">
            <v>TRANSPORTE   DE   MATERIAL   DE   QUALQUER   NATUREZA   EM  CAMINHÃO DMT &gt; 5 KM (DENTRO DO PERÍMETRO URBANO)</v>
          </cell>
          <cell r="G49" t="str">
            <v>M3XKM</v>
          </cell>
          <cell r="H49">
            <v>0</v>
          </cell>
          <cell r="I49">
            <v>0</v>
          </cell>
          <cell r="L49">
            <v>0</v>
          </cell>
          <cell r="M49">
            <v>3.2</v>
          </cell>
          <cell r="P49">
            <v>0</v>
          </cell>
          <cell r="Q49">
            <v>3.2</v>
          </cell>
          <cell r="T49">
            <v>0</v>
          </cell>
          <cell r="U49">
            <v>3.2</v>
          </cell>
          <cell r="X49">
            <v>0</v>
          </cell>
          <cell r="Y49">
            <v>3.2</v>
          </cell>
          <cell r="AB49">
            <v>0</v>
          </cell>
          <cell r="AC49">
            <v>3.2</v>
          </cell>
          <cell r="AF49">
            <v>0</v>
          </cell>
          <cell r="AG49">
            <v>3.2</v>
          </cell>
          <cell r="AJ49">
            <v>0</v>
          </cell>
          <cell r="AK49">
            <v>3.2</v>
          </cell>
          <cell r="AN49">
            <v>0</v>
          </cell>
          <cell r="AO49">
            <v>3.2</v>
          </cell>
          <cell r="AR49">
            <v>0</v>
          </cell>
          <cell r="AS49">
            <v>3.2</v>
          </cell>
          <cell r="AV49">
            <v>0</v>
          </cell>
          <cell r="AW49">
            <v>3.2</v>
          </cell>
          <cell r="AZ49">
            <v>0</v>
          </cell>
          <cell r="BA49">
            <v>3.2</v>
          </cell>
          <cell r="BD49">
            <v>0</v>
          </cell>
          <cell r="BE49">
            <v>3.2</v>
          </cell>
          <cell r="BH49">
            <v>0</v>
          </cell>
          <cell r="BI49">
            <v>3.2</v>
          </cell>
          <cell r="BL49">
            <v>0</v>
          </cell>
          <cell r="BM49">
            <v>3.2</v>
          </cell>
          <cell r="BP49">
            <v>0</v>
          </cell>
          <cell r="BQ49">
            <v>3.2</v>
          </cell>
          <cell r="BT49">
            <v>0</v>
          </cell>
          <cell r="BU49">
            <v>3.2</v>
          </cell>
          <cell r="BX49">
            <v>0</v>
          </cell>
          <cell r="BY49">
            <v>3.2</v>
          </cell>
          <cell r="CB49">
            <v>0</v>
          </cell>
          <cell r="CC49">
            <v>3.2</v>
          </cell>
          <cell r="CF49">
            <v>0</v>
          </cell>
          <cell r="CG49">
            <v>3.2</v>
          </cell>
          <cell r="CJ49">
            <v>0</v>
          </cell>
          <cell r="CK49">
            <v>3.2</v>
          </cell>
          <cell r="CN49">
            <v>0</v>
          </cell>
          <cell r="CO49">
            <v>3.2</v>
          </cell>
          <cell r="CR49">
            <v>0</v>
          </cell>
          <cell r="CS49">
            <v>3.2</v>
          </cell>
          <cell r="CV49">
            <v>0</v>
          </cell>
          <cell r="CW49">
            <v>3.2</v>
          </cell>
          <cell r="CZ49">
            <v>0</v>
          </cell>
          <cell r="DA49">
            <v>3.2</v>
          </cell>
          <cell r="DD49">
            <v>0</v>
          </cell>
          <cell r="DE49">
            <v>3.2</v>
          </cell>
          <cell r="DH49">
            <v>0</v>
          </cell>
          <cell r="DI49">
            <v>3.2</v>
          </cell>
          <cell r="DL49">
            <v>0</v>
          </cell>
          <cell r="DM49">
            <v>3.2</v>
          </cell>
          <cell r="DP49">
            <v>0</v>
          </cell>
          <cell r="DQ49">
            <v>3.2</v>
          </cell>
          <cell r="DT49">
            <v>0</v>
          </cell>
          <cell r="DU49">
            <v>3.2</v>
          </cell>
          <cell r="DX49">
            <v>0</v>
          </cell>
          <cell r="DY49">
            <v>3.2</v>
          </cell>
          <cell r="EB49">
            <v>0</v>
          </cell>
          <cell r="EC49">
            <v>3.2</v>
          </cell>
          <cell r="EF49">
            <v>0</v>
          </cell>
          <cell r="EG49">
            <v>3.2</v>
          </cell>
          <cell r="EJ49">
            <v>0</v>
          </cell>
          <cell r="EK49">
            <v>3.2</v>
          </cell>
        </row>
        <row r="50">
          <cell r="C50" t="str">
            <v>7.2.3.12</v>
          </cell>
          <cell r="D50">
            <v>5915407</v>
          </cell>
          <cell r="E50" t="str">
            <v>SICRO SERVIÇO</v>
          </cell>
          <cell r="F50" t="str">
            <v>CARGA, MANOBRA E DESCARGA DE AGREGADOS OU SOLOS EM CAMINHÃO BASCULANTE DE 10 M³ - CARGA COM CARREGADEIRA DE 3,40 M³ E DESCARGA LIVRE</v>
          </cell>
          <cell r="G50" t="str">
            <v>T</v>
          </cell>
          <cell r="H50">
            <v>0</v>
          </cell>
          <cell r="I50">
            <v>0</v>
          </cell>
          <cell r="L50">
            <v>0</v>
          </cell>
          <cell r="M50">
            <v>1.38</v>
          </cell>
          <cell r="P50">
            <v>0</v>
          </cell>
          <cell r="Q50">
            <v>1.38</v>
          </cell>
          <cell r="T50">
            <v>0</v>
          </cell>
          <cell r="U50">
            <v>1.38</v>
          </cell>
          <cell r="X50">
            <v>0</v>
          </cell>
          <cell r="Y50">
            <v>1.38</v>
          </cell>
          <cell r="AB50">
            <v>0</v>
          </cell>
          <cell r="AC50">
            <v>1.38</v>
          </cell>
          <cell r="AF50">
            <v>0</v>
          </cell>
          <cell r="AG50">
            <v>1.38</v>
          </cell>
          <cell r="AJ50">
            <v>0</v>
          </cell>
          <cell r="AK50">
            <v>1.38</v>
          </cell>
          <cell r="AN50">
            <v>0</v>
          </cell>
          <cell r="AO50">
            <v>1.38</v>
          </cell>
          <cell r="AR50">
            <v>0</v>
          </cell>
          <cell r="AS50">
            <v>1.38</v>
          </cell>
          <cell r="AV50">
            <v>0</v>
          </cell>
          <cell r="AW50">
            <v>1.38</v>
          </cell>
          <cell r="AZ50">
            <v>0</v>
          </cell>
          <cell r="BA50">
            <v>1.38</v>
          </cell>
          <cell r="BD50">
            <v>0</v>
          </cell>
          <cell r="BE50">
            <v>1.38</v>
          </cell>
          <cell r="BH50">
            <v>0</v>
          </cell>
          <cell r="BI50">
            <v>1.38</v>
          </cell>
          <cell r="BL50">
            <v>0</v>
          </cell>
          <cell r="BM50">
            <v>1.38</v>
          </cell>
          <cell r="BP50">
            <v>0</v>
          </cell>
          <cell r="BQ50">
            <v>1.38</v>
          </cell>
          <cell r="BT50">
            <v>0</v>
          </cell>
          <cell r="BU50">
            <v>1.38</v>
          </cell>
          <cell r="BX50">
            <v>0</v>
          </cell>
          <cell r="BY50">
            <v>1.38</v>
          </cell>
          <cell r="CB50">
            <v>0</v>
          </cell>
          <cell r="CC50">
            <v>1.38</v>
          </cell>
          <cell r="CF50">
            <v>0</v>
          </cell>
          <cell r="CG50">
            <v>1.38</v>
          </cell>
          <cell r="CJ50">
            <v>0</v>
          </cell>
          <cell r="CK50">
            <v>1.38</v>
          </cell>
          <cell r="CN50">
            <v>0</v>
          </cell>
          <cell r="CO50">
            <v>1.38</v>
          </cell>
          <cell r="CR50">
            <v>0</v>
          </cell>
          <cell r="CS50">
            <v>1.38</v>
          </cell>
          <cell r="CV50">
            <v>0</v>
          </cell>
          <cell r="CW50">
            <v>1.38</v>
          </cell>
          <cell r="CZ50">
            <v>0</v>
          </cell>
          <cell r="DA50">
            <v>1.38</v>
          </cell>
          <cell r="DD50">
            <v>0</v>
          </cell>
          <cell r="DE50">
            <v>1.38</v>
          </cell>
          <cell r="DH50">
            <v>0</v>
          </cell>
          <cell r="DI50">
            <v>1.38</v>
          </cell>
          <cell r="DL50">
            <v>0</v>
          </cell>
          <cell r="DM50">
            <v>1.38</v>
          </cell>
          <cell r="DP50">
            <v>0</v>
          </cell>
          <cell r="DQ50">
            <v>1.38</v>
          </cell>
          <cell r="DT50">
            <v>0</v>
          </cell>
          <cell r="DU50">
            <v>1.38</v>
          </cell>
          <cell r="DX50">
            <v>0</v>
          </cell>
          <cell r="DY50">
            <v>1.38</v>
          </cell>
          <cell r="EB50">
            <v>0</v>
          </cell>
          <cell r="EC50">
            <v>1.38</v>
          </cell>
          <cell r="EF50">
            <v>0</v>
          </cell>
          <cell r="EG50">
            <v>1.38</v>
          </cell>
          <cell r="EJ50">
            <v>0</v>
          </cell>
          <cell r="EK50">
            <v>1.38</v>
          </cell>
        </row>
        <row r="51">
          <cell r="C51" t="str">
            <v>7.2.3.13</v>
          </cell>
          <cell r="D51" t="str">
            <v>ED-51130</v>
          </cell>
          <cell r="E51" t="str">
            <v>DER/MG</v>
          </cell>
          <cell r="F51" t="str">
            <v>TRANSPORTE   DE   MATERIAL   DE   QUALQUER   NATUREZA   EM  CAMINHÃO DMT &gt; 5 KM (DENTRO DO PERÍMETRO URBANO)</v>
          </cell>
          <cell r="G51" t="str">
            <v>M3XKM</v>
          </cell>
          <cell r="H51">
            <v>0</v>
          </cell>
          <cell r="I51">
            <v>0</v>
          </cell>
          <cell r="L51">
            <v>0</v>
          </cell>
          <cell r="M51">
            <v>3.2</v>
          </cell>
          <cell r="P51">
            <v>0</v>
          </cell>
          <cell r="Q51">
            <v>3.2</v>
          </cell>
          <cell r="T51">
            <v>0</v>
          </cell>
          <cell r="U51">
            <v>3.2</v>
          </cell>
          <cell r="X51">
            <v>0</v>
          </cell>
          <cell r="Y51">
            <v>3.2</v>
          </cell>
          <cell r="AB51">
            <v>0</v>
          </cell>
          <cell r="AC51">
            <v>3.2</v>
          </cell>
          <cell r="AF51">
            <v>0</v>
          </cell>
          <cell r="AG51">
            <v>3.2</v>
          </cell>
          <cell r="AJ51">
            <v>0</v>
          </cell>
          <cell r="AK51">
            <v>3.2</v>
          </cell>
          <cell r="AN51">
            <v>0</v>
          </cell>
          <cell r="AO51">
            <v>3.2</v>
          </cell>
          <cell r="AR51">
            <v>0</v>
          </cell>
          <cell r="AS51">
            <v>3.2</v>
          </cell>
          <cell r="AV51">
            <v>0</v>
          </cell>
          <cell r="AW51">
            <v>3.2</v>
          </cell>
          <cell r="AZ51">
            <v>0</v>
          </cell>
          <cell r="BA51">
            <v>3.2</v>
          </cell>
          <cell r="BD51">
            <v>0</v>
          </cell>
          <cell r="BE51">
            <v>3.2</v>
          </cell>
          <cell r="BH51">
            <v>0</v>
          </cell>
          <cell r="BI51">
            <v>3.2</v>
          </cell>
          <cell r="BL51">
            <v>0</v>
          </cell>
          <cell r="BM51">
            <v>3.2</v>
          </cell>
          <cell r="BP51">
            <v>0</v>
          </cell>
          <cell r="BQ51">
            <v>3.2</v>
          </cell>
          <cell r="BT51">
            <v>0</v>
          </cell>
          <cell r="BU51">
            <v>3.2</v>
          </cell>
          <cell r="BX51">
            <v>0</v>
          </cell>
          <cell r="BY51">
            <v>3.2</v>
          </cell>
          <cell r="CB51">
            <v>0</v>
          </cell>
          <cell r="CC51">
            <v>3.2</v>
          </cell>
          <cell r="CF51">
            <v>0</v>
          </cell>
          <cell r="CG51">
            <v>3.2</v>
          </cell>
          <cell r="CJ51">
            <v>0</v>
          </cell>
          <cell r="CK51">
            <v>3.2</v>
          </cell>
          <cell r="CN51">
            <v>0</v>
          </cell>
          <cell r="CO51">
            <v>3.2</v>
          </cell>
          <cell r="CR51">
            <v>0</v>
          </cell>
          <cell r="CS51">
            <v>3.2</v>
          </cell>
          <cell r="CV51">
            <v>0</v>
          </cell>
          <cell r="CW51">
            <v>3.2</v>
          </cell>
          <cell r="CZ51">
            <v>0</v>
          </cell>
          <cell r="DA51">
            <v>3.2</v>
          </cell>
          <cell r="DD51">
            <v>0</v>
          </cell>
          <cell r="DE51">
            <v>3.2</v>
          </cell>
          <cell r="DH51">
            <v>0</v>
          </cell>
          <cell r="DI51">
            <v>3.2</v>
          </cell>
          <cell r="DL51">
            <v>0</v>
          </cell>
          <cell r="DM51">
            <v>3.2</v>
          </cell>
          <cell r="DP51">
            <v>0</v>
          </cell>
          <cell r="DQ51">
            <v>3.2</v>
          </cell>
          <cell r="DT51">
            <v>0</v>
          </cell>
          <cell r="DU51">
            <v>3.2</v>
          </cell>
          <cell r="DX51">
            <v>0</v>
          </cell>
          <cell r="DY51">
            <v>3.2</v>
          </cell>
          <cell r="EB51">
            <v>0</v>
          </cell>
          <cell r="EC51">
            <v>3.2</v>
          </cell>
          <cell r="EF51">
            <v>0</v>
          </cell>
          <cell r="EG51">
            <v>3.2</v>
          </cell>
          <cell r="EJ51">
            <v>0</v>
          </cell>
          <cell r="EK51">
            <v>3.2</v>
          </cell>
        </row>
        <row r="52">
          <cell r="C52" t="str">
            <v>7.2.3.14</v>
          </cell>
          <cell r="D52">
            <v>4413984</v>
          </cell>
          <cell r="E52" t="str">
            <v>SICRO SERVIÇO</v>
          </cell>
          <cell r="F52" t="str">
            <v>REGULARIZAÇÃO DE BOTA-FORA COM ESPALHAMENTO E COMPACTAÇÃO</v>
          </cell>
          <cell r="G52" t="str">
            <v>M³</v>
          </cell>
          <cell r="H52">
            <v>0</v>
          </cell>
          <cell r="I52">
            <v>0</v>
          </cell>
          <cell r="L52">
            <v>0</v>
          </cell>
          <cell r="M52">
            <v>2.25</v>
          </cell>
          <cell r="P52">
            <v>0</v>
          </cell>
          <cell r="Q52">
            <v>2.25</v>
          </cell>
          <cell r="T52">
            <v>0</v>
          </cell>
          <cell r="U52">
            <v>2.25</v>
          </cell>
          <cell r="X52">
            <v>0</v>
          </cell>
          <cell r="Y52">
            <v>2.25</v>
          </cell>
          <cell r="AB52">
            <v>0</v>
          </cell>
          <cell r="AC52">
            <v>2.25</v>
          </cell>
          <cell r="AF52">
            <v>0</v>
          </cell>
          <cell r="AG52">
            <v>2.25</v>
          </cell>
          <cell r="AJ52">
            <v>0</v>
          </cell>
          <cell r="AK52">
            <v>2.25</v>
          </cell>
          <cell r="AN52">
            <v>0</v>
          </cell>
          <cell r="AO52">
            <v>2.25</v>
          </cell>
          <cell r="AR52">
            <v>0</v>
          </cell>
          <cell r="AS52">
            <v>2.25</v>
          </cell>
          <cell r="AV52">
            <v>0</v>
          </cell>
          <cell r="AW52">
            <v>2.25</v>
          </cell>
          <cell r="AZ52">
            <v>0</v>
          </cell>
          <cell r="BA52">
            <v>2.25</v>
          </cell>
          <cell r="BD52">
            <v>0</v>
          </cell>
          <cell r="BE52">
            <v>2.25</v>
          </cell>
          <cell r="BH52">
            <v>0</v>
          </cell>
          <cell r="BI52">
            <v>2.25</v>
          </cell>
          <cell r="BL52">
            <v>0</v>
          </cell>
          <cell r="BM52">
            <v>2.25</v>
          </cell>
          <cell r="BP52">
            <v>0</v>
          </cell>
          <cell r="BQ52">
            <v>2.25</v>
          </cell>
          <cell r="BT52">
            <v>0</v>
          </cell>
          <cell r="BU52">
            <v>2.25</v>
          </cell>
          <cell r="BX52">
            <v>0</v>
          </cell>
          <cell r="BY52">
            <v>2.25</v>
          </cell>
          <cell r="CB52">
            <v>0</v>
          </cell>
          <cell r="CC52">
            <v>2.25</v>
          </cell>
          <cell r="CF52">
            <v>0</v>
          </cell>
          <cell r="CG52">
            <v>2.25</v>
          </cell>
          <cell r="CJ52">
            <v>0</v>
          </cell>
          <cell r="CK52">
            <v>2.25</v>
          </cell>
          <cell r="CN52">
            <v>0</v>
          </cell>
          <cell r="CO52">
            <v>2.25</v>
          </cell>
          <cell r="CR52">
            <v>0</v>
          </cell>
          <cell r="CS52">
            <v>2.25</v>
          </cell>
          <cell r="CV52">
            <v>0</v>
          </cell>
          <cell r="CW52">
            <v>2.25</v>
          </cell>
          <cell r="CZ52">
            <v>0</v>
          </cell>
          <cell r="DA52">
            <v>2.25</v>
          </cell>
          <cell r="DD52">
            <v>0</v>
          </cell>
          <cell r="DE52">
            <v>2.25</v>
          </cell>
          <cell r="DH52">
            <v>0</v>
          </cell>
          <cell r="DI52">
            <v>2.25</v>
          </cell>
          <cell r="DL52">
            <v>0</v>
          </cell>
          <cell r="DM52">
            <v>2.25</v>
          </cell>
          <cell r="DP52">
            <v>0</v>
          </cell>
          <cell r="DQ52">
            <v>2.25</v>
          </cell>
          <cell r="DT52">
            <v>0</v>
          </cell>
          <cell r="DU52">
            <v>2.25</v>
          </cell>
          <cell r="DX52">
            <v>0</v>
          </cell>
          <cell r="DY52">
            <v>2.25</v>
          </cell>
          <cell r="EB52">
            <v>0</v>
          </cell>
          <cell r="EC52">
            <v>2.25</v>
          </cell>
          <cell r="EF52">
            <v>0</v>
          </cell>
          <cell r="EG52">
            <v>2.25</v>
          </cell>
          <cell r="EJ52">
            <v>0</v>
          </cell>
          <cell r="EK52">
            <v>2.25</v>
          </cell>
        </row>
        <row r="53">
          <cell r="C53" t="str">
            <v>7.2.4</v>
          </cell>
          <cell r="F53" t="str">
            <v>Aterro</v>
          </cell>
        </row>
        <row r="54">
          <cell r="C54" t="str">
            <v>7.2.4.1</v>
          </cell>
          <cell r="D54" t="str">
            <v>RO-40252</v>
          </cell>
          <cell r="E54" t="str">
            <v>DER/MG</v>
          </cell>
          <cell r="F54" t="str">
            <v>COMPACTAÇÃO DE ATERRO A 100% DO PROCTOR INTERMEDIÁRIO</v>
          </cell>
          <cell r="G54" t="str">
            <v>M3</v>
          </cell>
          <cell r="H54">
            <v>0</v>
          </cell>
          <cell r="I54">
            <v>0</v>
          </cell>
          <cell r="L54">
            <v>0</v>
          </cell>
          <cell r="M54">
            <v>3.21</v>
          </cell>
          <cell r="P54">
            <v>0</v>
          </cell>
          <cell r="Q54">
            <v>3.21</v>
          </cell>
          <cell r="T54">
            <v>0</v>
          </cell>
          <cell r="U54">
            <v>3.21</v>
          </cell>
          <cell r="X54">
            <v>0</v>
          </cell>
          <cell r="Y54">
            <v>3.21</v>
          </cell>
          <cell r="AB54">
            <v>0</v>
          </cell>
          <cell r="AC54">
            <v>3.21</v>
          </cell>
          <cell r="AF54">
            <v>0</v>
          </cell>
          <cell r="AG54">
            <v>3.21</v>
          </cell>
          <cell r="AJ54">
            <v>0</v>
          </cell>
          <cell r="AK54">
            <v>3.21</v>
          </cell>
          <cell r="AN54">
            <v>0</v>
          </cell>
          <cell r="AO54">
            <v>3.21</v>
          </cell>
          <cell r="AR54">
            <v>0</v>
          </cell>
          <cell r="AS54">
            <v>3.21</v>
          </cell>
          <cell r="AV54">
            <v>0</v>
          </cell>
          <cell r="AW54">
            <v>3.21</v>
          </cell>
          <cell r="AZ54">
            <v>0</v>
          </cell>
          <cell r="BA54">
            <v>3.21</v>
          </cell>
          <cell r="BD54">
            <v>0</v>
          </cell>
          <cell r="BE54">
            <v>3.21</v>
          </cell>
          <cell r="BH54">
            <v>0</v>
          </cell>
          <cell r="BI54">
            <v>3.21</v>
          </cell>
          <cell r="BL54">
            <v>0</v>
          </cell>
          <cell r="BM54">
            <v>3.21</v>
          </cell>
          <cell r="BP54">
            <v>0</v>
          </cell>
          <cell r="BQ54">
            <v>3.21</v>
          </cell>
          <cell r="BT54">
            <v>0</v>
          </cell>
          <cell r="BU54">
            <v>3.21</v>
          </cell>
          <cell r="BX54">
            <v>0</v>
          </cell>
          <cell r="BY54">
            <v>3.21</v>
          </cell>
          <cell r="CB54">
            <v>0</v>
          </cell>
          <cell r="CC54">
            <v>3.21</v>
          </cell>
          <cell r="CF54">
            <v>0</v>
          </cell>
          <cell r="CG54">
            <v>3.21</v>
          </cell>
          <cell r="CJ54">
            <v>0</v>
          </cell>
          <cell r="CK54">
            <v>3.21</v>
          </cell>
          <cell r="CN54">
            <v>0</v>
          </cell>
          <cell r="CO54">
            <v>3.21</v>
          </cell>
          <cell r="CR54">
            <v>0</v>
          </cell>
          <cell r="CS54">
            <v>3.21</v>
          </cell>
          <cell r="CV54">
            <v>0</v>
          </cell>
          <cell r="CW54">
            <v>3.21</v>
          </cell>
          <cell r="CZ54">
            <v>0</v>
          </cell>
          <cell r="DA54">
            <v>3.21</v>
          </cell>
          <cell r="DD54">
            <v>0</v>
          </cell>
          <cell r="DE54">
            <v>3.21</v>
          </cell>
          <cell r="DH54">
            <v>0</v>
          </cell>
          <cell r="DI54">
            <v>3.21</v>
          </cell>
          <cell r="DL54">
            <v>0</v>
          </cell>
          <cell r="DM54">
            <v>3.21</v>
          </cell>
          <cell r="DP54">
            <v>0</v>
          </cell>
          <cell r="DQ54">
            <v>3.21</v>
          </cell>
          <cell r="DT54">
            <v>0</v>
          </cell>
          <cell r="DU54">
            <v>3.21</v>
          </cell>
          <cell r="DX54">
            <v>0</v>
          </cell>
          <cell r="DY54">
            <v>3.21</v>
          </cell>
          <cell r="EB54">
            <v>0</v>
          </cell>
          <cell r="EC54">
            <v>3.21</v>
          </cell>
          <cell r="EF54">
            <v>0</v>
          </cell>
          <cell r="EG54">
            <v>3.21</v>
          </cell>
          <cell r="EJ54">
            <v>0</v>
          </cell>
          <cell r="EK54">
            <v>3.21</v>
          </cell>
        </row>
        <row r="55">
          <cell r="C55" t="str">
            <v>7.2.4.2</v>
          </cell>
          <cell r="D55" t="str">
            <v>RO-40251</v>
          </cell>
          <cell r="E55" t="str">
            <v>DER/MG</v>
          </cell>
          <cell r="F55" t="str">
            <v>COMPACTAÇÃO DE ATERRO A 100% PROCTOR NORMAL</v>
          </cell>
          <cell r="G55" t="str">
            <v>M3</v>
          </cell>
          <cell r="H55">
            <v>185241.87</v>
          </cell>
          <cell r="I55">
            <v>559430.42999999993</v>
          </cell>
          <cell r="L55">
            <v>0</v>
          </cell>
          <cell r="M55">
            <v>3.02</v>
          </cell>
          <cell r="P55">
            <v>0</v>
          </cell>
          <cell r="Q55">
            <v>3.02</v>
          </cell>
          <cell r="T55">
            <v>0</v>
          </cell>
          <cell r="U55">
            <v>3.02</v>
          </cell>
          <cell r="X55">
            <v>0</v>
          </cell>
          <cell r="Y55">
            <v>3.02</v>
          </cell>
          <cell r="AB55">
            <v>0</v>
          </cell>
          <cell r="AC55">
            <v>3.02</v>
          </cell>
          <cell r="AF55">
            <v>0</v>
          </cell>
          <cell r="AG55">
            <v>3.02</v>
          </cell>
          <cell r="AJ55">
            <v>0</v>
          </cell>
          <cell r="AK55">
            <v>3.02</v>
          </cell>
          <cell r="AN55">
            <v>0</v>
          </cell>
          <cell r="AO55">
            <v>3.02</v>
          </cell>
          <cell r="AR55">
            <v>0</v>
          </cell>
          <cell r="AS55">
            <v>3.02</v>
          </cell>
          <cell r="AV55">
            <v>0</v>
          </cell>
          <cell r="AW55">
            <v>3.02</v>
          </cell>
          <cell r="AZ55">
            <v>0</v>
          </cell>
          <cell r="BA55">
            <v>3.02</v>
          </cell>
          <cell r="BD55">
            <v>0</v>
          </cell>
          <cell r="BE55">
            <v>3.02</v>
          </cell>
          <cell r="BH55">
            <v>0</v>
          </cell>
          <cell r="BI55">
            <v>3.02</v>
          </cell>
          <cell r="BL55">
            <v>0</v>
          </cell>
          <cell r="BM55">
            <v>3.02</v>
          </cell>
          <cell r="BP55">
            <v>0</v>
          </cell>
          <cell r="BQ55">
            <v>3.02</v>
          </cell>
          <cell r="BT55">
            <v>0</v>
          </cell>
          <cell r="BU55">
            <v>3.02</v>
          </cell>
          <cell r="BX55">
            <v>0</v>
          </cell>
          <cell r="BY55">
            <v>3.02</v>
          </cell>
          <cell r="CB55">
            <v>0</v>
          </cell>
          <cell r="CC55">
            <v>3.02</v>
          </cell>
          <cell r="CF55">
            <v>0</v>
          </cell>
          <cell r="CG55">
            <v>3.02</v>
          </cell>
          <cell r="CJ55">
            <v>0</v>
          </cell>
          <cell r="CK55">
            <v>3.02</v>
          </cell>
          <cell r="CN55">
            <v>0</v>
          </cell>
          <cell r="CO55">
            <v>3.02</v>
          </cell>
          <cell r="CR55">
            <v>0</v>
          </cell>
          <cell r="CS55">
            <v>3.02</v>
          </cell>
          <cell r="CV55">
            <v>0</v>
          </cell>
          <cell r="CW55">
            <v>3.02</v>
          </cell>
          <cell r="CZ55">
            <v>0</v>
          </cell>
          <cell r="DA55">
            <v>3.02</v>
          </cell>
          <cell r="DD55">
            <v>0</v>
          </cell>
          <cell r="DE55">
            <v>3.02</v>
          </cell>
          <cell r="DH55">
            <v>0</v>
          </cell>
          <cell r="DI55">
            <v>3.02</v>
          </cell>
          <cell r="DL55">
            <v>0</v>
          </cell>
          <cell r="DM55">
            <v>3.02</v>
          </cell>
          <cell r="DP55">
            <v>0</v>
          </cell>
          <cell r="DQ55">
            <v>3.02</v>
          </cell>
          <cell r="DT55">
            <v>0</v>
          </cell>
          <cell r="DU55">
            <v>3.02</v>
          </cell>
          <cell r="DX55">
            <v>0</v>
          </cell>
          <cell r="DY55">
            <v>3.02</v>
          </cell>
          <cell r="EB55">
            <v>112239.41</v>
          </cell>
          <cell r="EC55">
            <v>3.02</v>
          </cell>
          <cell r="EF55">
            <v>12629.92</v>
          </cell>
          <cell r="EG55">
            <v>3.02</v>
          </cell>
          <cell r="EJ55">
            <v>60372.54</v>
          </cell>
          <cell r="EK55">
            <v>3.02</v>
          </cell>
        </row>
        <row r="56">
          <cell r="C56" t="str">
            <v>7.2.5</v>
          </cell>
          <cell r="F56" t="str">
            <v>Emprétimo e Bota-Fora</v>
          </cell>
        </row>
        <row r="57">
          <cell r="C57" t="str">
            <v>7.2.5.1</v>
          </cell>
          <cell r="D57" t="str">
            <v>RO-41087</v>
          </cell>
          <cell r="E57" t="str">
            <v>DER/MG</v>
          </cell>
          <cell r="F57" t="str">
            <v>ESCAVAÇÃO  E  CARGA  DE  MATERIAL  DE  JAZIDA (INCLUSIVE  EXPURGO E CAPEAMENTO)</v>
          </cell>
          <cell r="G57" t="str">
            <v>M3</v>
          </cell>
          <cell r="H57">
            <v>0</v>
          </cell>
          <cell r="I57">
            <v>0</v>
          </cell>
          <cell r="L57">
            <v>0</v>
          </cell>
          <cell r="M57">
            <v>5.56</v>
          </cell>
          <cell r="P57">
            <v>0</v>
          </cell>
          <cell r="Q57">
            <v>5.56</v>
          </cell>
          <cell r="T57">
            <v>0</v>
          </cell>
          <cell r="U57">
            <v>5.56</v>
          </cell>
          <cell r="X57">
            <v>0</v>
          </cell>
          <cell r="Y57">
            <v>5.56</v>
          </cell>
          <cell r="AB57">
            <v>0</v>
          </cell>
          <cell r="AC57">
            <v>5.56</v>
          </cell>
          <cell r="AF57">
            <v>0</v>
          </cell>
          <cell r="AG57">
            <v>5.56</v>
          </cell>
          <cell r="AJ57">
            <v>0</v>
          </cell>
          <cell r="AK57">
            <v>5.56</v>
          </cell>
          <cell r="AN57">
            <v>0</v>
          </cell>
          <cell r="AO57">
            <v>5.56</v>
          </cell>
          <cell r="AR57">
            <v>0</v>
          </cell>
          <cell r="AS57">
            <v>5.56</v>
          </cell>
          <cell r="AV57">
            <v>0</v>
          </cell>
          <cell r="AW57">
            <v>5.56</v>
          </cell>
          <cell r="AZ57">
            <v>0</v>
          </cell>
          <cell r="BA57">
            <v>5.56</v>
          </cell>
          <cell r="BD57">
            <v>0</v>
          </cell>
          <cell r="BE57">
            <v>5.56</v>
          </cell>
          <cell r="BH57">
            <v>0</v>
          </cell>
          <cell r="BI57">
            <v>5.56</v>
          </cell>
          <cell r="BL57">
            <v>0</v>
          </cell>
          <cell r="BM57">
            <v>5.56</v>
          </cell>
          <cell r="BP57">
            <v>0</v>
          </cell>
          <cell r="BQ57">
            <v>5.56</v>
          </cell>
          <cell r="BT57">
            <v>0</v>
          </cell>
          <cell r="BU57">
            <v>5.56</v>
          </cell>
          <cell r="BX57">
            <v>0</v>
          </cell>
          <cell r="BY57">
            <v>5.56</v>
          </cell>
          <cell r="CB57">
            <v>0</v>
          </cell>
          <cell r="CC57">
            <v>5.56</v>
          </cell>
          <cell r="CF57">
            <v>0</v>
          </cell>
          <cell r="CG57">
            <v>5.56</v>
          </cell>
          <cell r="CJ57">
            <v>0</v>
          </cell>
          <cell r="CK57">
            <v>5.56</v>
          </cell>
          <cell r="CN57">
            <v>0</v>
          </cell>
          <cell r="CO57">
            <v>5.56</v>
          </cell>
          <cell r="CR57">
            <v>0</v>
          </cell>
          <cell r="CS57">
            <v>5.56</v>
          </cell>
          <cell r="CV57">
            <v>0</v>
          </cell>
          <cell r="CW57">
            <v>5.56</v>
          </cell>
          <cell r="CZ57">
            <v>0</v>
          </cell>
          <cell r="DA57">
            <v>5.56</v>
          </cell>
          <cell r="DD57">
            <v>0</v>
          </cell>
          <cell r="DE57">
            <v>5.56</v>
          </cell>
          <cell r="DH57">
            <v>0</v>
          </cell>
          <cell r="DI57">
            <v>5.56</v>
          </cell>
          <cell r="DL57">
            <v>0</v>
          </cell>
          <cell r="DM57">
            <v>5.56</v>
          </cell>
          <cell r="DP57">
            <v>0</v>
          </cell>
          <cell r="DQ57">
            <v>5.56</v>
          </cell>
          <cell r="DT57">
            <v>0</v>
          </cell>
          <cell r="DU57">
            <v>5.56</v>
          </cell>
          <cell r="DX57">
            <v>0</v>
          </cell>
          <cell r="DY57">
            <v>5.56</v>
          </cell>
          <cell r="EB57">
            <v>0</v>
          </cell>
          <cell r="EC57">
            <v>5.56</v>
          </cell>
          <cell r="EF57">
            <v>0</v>
          </cell>
          <cell r="EG57">
            <v>5.56</v>
          </cell>
          <cell r="EJ57">
            <v>0</v>
          </cell>
          <cell r="EK57">
            <v>5.56</v>
          </cell>
        </row>
        <row r="58">
          <cell r="C58" t="str">
            <v>7.2.5.2</v>
          </cell>
          <cell r="D58" t="str">
            <v>ED-51130</v>
          </cell>
          <cell r="E58" t="str">
            <v>DER/MG</v>
          </cell>
          <cell r="F58" t="str">
            <v>TRANSPORTE   DE   MATERIAL   DE   QUALQUER   NATUREZA   EM  CAMINHÃO DMT &gt; 5 KM (DENTRO DO PERÍMETRO URBANO)</v>
          </cell>
          <cell r="G58" t="str">
            <v>M3XKM</v>
          </cell>
          <cell r="H58">
            <v>0</v>
          </cell>
          <cell r="I58">
            <v>0</v>
          </cell>
          <cell r="L58">
            <v>0</v>
          </cell>
          <cell r="M58">
            <v>3.2</v>
          </cell>
          <cell r="P58">
            <v>0</v>
          </cell>
          <cell r="Q58">
            <v>3.2</v>
          </cell>
          <cell r="T58">
            <v>0</v>
          </cell>
          <cell r="U58">
            <v>3.2</v>
          </cell>
          <cell r="X58">
            <v>0</v>
          </cell>
          <cell r="Y58">
            <v>3.2</v>
          </cell>
          <cell r="AB58">
            <v>0</v>
          </cell>
          <cell r="AC58">
            <v>3.2</v>
          </cell>
          <cell r="AF58">
            <v>0</v>
          </cell>
          <cell r="AG58">
            <v>3.2</v>
          </cell>
          <cell r="AJ58">
            <v>0</v>
          </cell>
          <cell r="AK58">
            <v>3.2</v>
          </cell>
          <cell r="AN58">
            <v>0</v>
          </cell>
          <cell r="AO58">
            <v>3.2</v>
          </cell>
          <cell r="AR58">
            <v>0</v>
          </cell>
          <cell r="AS58">
            <v>3.2</v>
          </cell>
          <cell r="AV58">
            <v>0</v>
          </cell>
          <cell r="AW58">
            <v>3.2</v>
          </cell>
          <cell r="AZ58">
            <v>0</v>
          </cell>
          <cell r="BA58">
            <v>3.2</v>
          </cell>
          <cell r="BD58">
            <v>0</v>
          </cell>
          <cell r="BE58">
            <v>3.2</v>
          </cell>
          <cell r="BH58">
            <v>0</v>
          </cell>
          <cell r="BI58">
            <v>3.2</v>
          </cell>
          <cell r="BL58">
            <v>0</v>
          </cell>
          <cell r="BM58">
            <v>3.2</v>
          </cell>
          <cell r="BP58">
            <v>0</v>
          </cell>
          <cell r="BQ58">
            <v>3.2</v>
          </cell>
          <cell r="BT58">
            <v>0</v>
          </cell>
          <cell r="BU58">
            <v>3.2</v>
          </cell>
          <cell r="BX58">
            <v>0</v>
          </cell>
          <cell r="BY58">
            <v>3.2</v>
          </cell>
          <cell r="CB58">
            <v>0</v>
          </cell>
          <cell r="CC58">
            <v>3.2</v>
          </cell>
          <cell r="CF58">
            <v>0</v>
          </cell>
          <cell r="CG58">
            <v>3.2</v>
          </cell>
          <cell r="CJ58">
            <v>0</v>
          </cell>
          <cell r="CK58">
            <v>3.2</v>
          </cell>
          <cell r="CN58">
            <v>0</v>
          </cell>
          <cell r="CO58">
            <v>3.2</v>
          </cell>
          <cell r="CR58">
            <v>0</v>
          </cell>
          <cell r="CS58">
            <v>3.2</v>
          </cell>
          <cell r="CV58">
            <v>0</v>
          </cell>
          <cell r="CW58">
            <v>3.2</v>
          </cell>
          <cell r="CZ58">
            <v>0</v>
          </cell>
          <cell r="DA58">
            <v>3.2</v>
          </cell>
          <cell r="DD58">
            <v>0</v>
          </cell>
          <cell r="DE58">
            <v>3.2</v>
          </cell>
          <cell r="DH58">
            <v>0</v>
          </cell>
          <cell r="DI58">
            <v>3.2</v>
          </cell>
          <cell r="DL58">
            <v>0</v>
          </cell>
          <cell r="DM58">
            <v>3.2</v>
          </cell>
          <cell r="DP58">
            <v>0</v>
          </cell>
          <cell r="DQ58">
            <v>3.2</v>
          </cell>
          <cell r="DT58">
            <v>0</v>
          </cell>
          <cell r="DU58">
            <v>3.2</v>
          </cell>
          <cell r="DX58">
            <v>0</v>
          </cell>
          <cell r="DY58">
            <v>3.2</v>
          </cell>
          <cell r="EB58">
            <v>0</v>
          </cell>
          <cell r="EC58">
            <v>3.2</v>
          </cell>
          <cell r="EF58">
            <v>0</v>
          </cell>
          <cell r="EG58">
            <v>3.2</v>
          </cell>
          <cell r="EJ58">
            <v>0</v>
          </cell>
          <cell r="EK58">
            <v>3.2</v>
          </cell>
        </row>
        <row r="59">
          <cell r="C59" t="str">
            <v>7.2.5.3</v>
          </cell>
          <cell r="D59">
            <v>5915407</v>
          </cell>
          <cell r="E59" t="str">
            <v>SICRO SERVIÇO</v>
          </cell>
          <cell r="F59" t="str">
            <v>CARGA, MANOBRA E DESCARGA DE AGREGADOS OU SOLOS EM CAMINHÃO BASCULANTE DE 10 M³ - CARGA COM CARREGADEIRA DE 3,40 M³ E DESCARGA LIVRE</v>
          </cell>
          <cell r="G59" t="str">
            <v>T</v>
          </cell>
          <cell r="H59">
            <v>989480.61157499929</v>
          </cell>
          <cell r="I59">
            <v>1365483.0999999999</v>
          </cell>
          <cell r="L59">
            <v>1222.6499999997629</v>
          </cell>
          <cell r="M59">
            <v>1.38</v>
          </cell>
          <cell r="P59">
            <v>0</v>
          </cell>
          <cell r="Q59">
            <v>1.38</v>
          </cell>
          <cell r="T59">
            <v>0</v>
          </cell>
          <cell r="U59">
            <v>1.38</v>
          </cell>
          <cell r="X59">
            <v>0</v>
          </cell>
          <cell r="Y59">
            <v>1.38</v>
          </cell>
          <cell r="AB59">
            <v>1553.9624999997045</v>
          </cell>
          <cell r="AC59">
            <v>1.38</v>
          </cell>
          <cell r="AF59">
            <v>1011.0374999999067</v>
          </cell>
          <cell r="AG59">
            <v>1.38</v>
          </cell>
          <cell r="AJ59">
            <v>891.33749999982115</v>
          </cell>
          <cell r="AK59">
            <v>1.38</v>
          </cell>
          <cell r="AN59">
            <v>15879.487500000672</v>
          </cell>
          <cell r="AO59">
            <v>1.38</v>
          </cell>
          <cell r="AR59">
            <v>1073.025000000385</v>
          </cell>
          <cell r="AS59">
            <v>1.38</v>
          </cell>
          <cell r="AV59">
            <v>0</v>
          </cell>
          <cell r="AW59">
            <v>1.38</v>
          </cell>
          <cell r="AZ59">
            <v>2866.3875000000171</v>
          </cell>
          <cell r="BA59">
            <v>1.38</v>
          </cell>
          <cell r="BD59">
            <v>57229.425000000971</v>
          </cell>
          <cell r="BE59">
            <v>1.38</v>
          </cell>
          <cell r="BH59">
            <v>82022.287499997663</v>
          </cell>
          <cell r="BI59">
            <v>1.38</v>
          </cell>
          <cell r="BL59">
            <v>71311.274999999194</v>
          </cell>
          <cell r="BM59">
            <v>1.38</v>
          </cell>
          <cell r="BP59">
            <v>25968.487499999759</v>
          </cell>
          <cell r="BQ59">
            <v>1.38</v>
          </cell>
          <cell r="BT59">
            <v>1273.9500000000078</v>
          </cell>
          <cell r="BU59">
            <v>1.38</v>
          </cell>
          <cell r="BX59">
            <v>607.0499999997395</v>
          </cell>
          <cell r="BY59">
            <v>1.38</v>
          </cell>
          <cell r="CB59">
            <v>1190.5875000000351</v>
          </cell>
          <cell r="CC59">
            <v>1.38</v>
          </cell>
          <cell r="CF59">
            <v>5392.9124999998094</v>
          </cell>
          <cell r="CG59">
            <v>1.38</v>
          </cell>
          <cell r="CJ59">
            <v>13966.425000000225</v>
          </cell>
          <cell r="CK59">
            <v>1.38</v>
          </cell>
          <cell r="CN59">
            <v>4467.3750000007967</v>
          </cell>
          <cell r="CO59">
            <v>1.38</v>
          </cell>
          <cell r="CR59">
            <v>50686.537499998951</v>
          </cell>
          <cell r="CS59">
            <v>1.38</v>
          </cell>
          <cell r="CV59">
            <v>46591.08750000249</v>
          </cell>
          <cell r="CW59">
            <v>1.38</v>
          </cell>
          <cell r="CZ59">
            <v>15387.862500000148</v>
          </cell>
          <cell r="DA59">
            <v>1.38</v>
          </cell>
          <cell r="DD59">
            <v>8988.1874999983866</v>
          </cell>
          <cell r="DE59">
            <v>1.38</v>
          </cell>
          <cell r="DH59">
            <v>1733.5125000003188</v>
          </cell>
          <cell r="DI59">
            <v>1.38</v>
          </cell>
          <cell r="DL59">
            <v>4482.3374999999569</v>
          </cell>
          <cell r="DM59">
            <v>1.38</v>
          </cell>
          <cell r="DP59">
            <v>10830.712500000502</v>
          </cell>
          <cell r="DQ59">
            <v>1.38</v>
          </cell>
          <cell r="DT59">
            <v>1641.6000000000622</v>
          </cell>
          <cell r="DU59">
            <v>1.38</v>
          </cell>
          <cell r="DX59">
            <v>20691.000000000138</v>
          </cell>
          <cell r="DY59">
            <v>1.38</v>
          </cell>
          <cell r="EB59">
            <v>252779.44612499996</v>
          </cell>
          <cell r="EC59">
            <v>1.38</v>
          </cell>
          <cell r="EF59">
            <v>35796.011400000003</v>
          </cell>
          <cell r="EG59">
            <v>1.38</v>
          </cell>
          <cell r="EJ59">
            <v>251944.65404999998</v>
          </cell>
          <cell r="EK59">
            <v>1.38</v>
          </cell>
        </row>
        <row r="60">
          <cell r="C60" t="str">
            <v>7.2.5.4</v>
          </cell>
          <cell r="D60">
            <v>5914374</v>
          </cell>
          <cell r="E60" t="str">
            <v>SICRO SERVIÇO</v>
          </cell>
          <cell r="F60" t="str">
            <v>TRANSPORTE COM CAMINHÃO BASCULANTE DE 10 M³ - RODOVIA EM REVESTIMENTO PRIMÁRIO</v>
          </cell>
          <cell r="G60" t="str">
            <v>TKM</v>
          </cell>
          <cell r="H60">
            <v>9894806.1157499943</v>
          </cell>
          <cell r="I60">
            <v>4947402.91</v>
          </cell>
          <cell r="L60">
            <v>12226.49999999763</v>
          </cell>
          <cell r="M60">
            <v>0.5</v>
          </cell>
          <cell r="P60">
            <v>0</v>
          </cell>
          <cell r="Q60">
            <v>0.5</v>
          </cell>
          <cell r="T60">
            <v>0</v>
          </cell>
          <cell r="U60">
            <v>0.5</v>
          </cell>
          <cell r="X60">
            <v>0</v>
          </cell>
          <cell r="Y60">
            <v>0.5</v>
          </cell>
          <cell r="AB60">
            <v>15539.624999997046</v>
          </cell>
          <cell r="AC60">
            <v>0.5</v>
          </cell>
          <cell r="AF60">
            <v>10110.374999999067</v>
          </cell>
          <cell r="AG60">
            <v>0.5</v>
          </cell>
          <cell r="AJ60">
            <v>8913.3749999982119</v>
          </cell>
          <cell r="AK60">
            <v>0.5</v>
          </cell>
          <cell r="AN60">
            <v>158794.87500000672</v>
          </cell>
          <cell r="AO60">
            <v>0.5</v>
          </cell>
          <cell r="AR60">
            <v>10730.250000003851</v>
          </cell>
          <cell r="AS60">
            <v>0.5</v>
          </cell>
          <cell r="AV60">
            <v>0</v>
          </cell>
          <cell r="AW60">
            <v>0.5</v>
          </cell>
          <cell r="AZ60">
            <v>28663.875000000171</v>
          </cell>
          <cell r="BA60">
            <v>0.5</v>
          </cell>
          <cell r="BD60">
            <v>572294.25000000966</v>
          </cell>
          <cell r="BE60">
            <v>0.5</v>
          </cell>
          <cell r="BH60">
            <v>820222.8749999766</v>
          </cell>
          <cell r="BI60">
            <v>0.5</v>
          </cell>
          <cell r="BL60">
            <v>713112.74999999197</v>
          </cell>
          <cell r="BM60">
            <v>0.5</v>
          </cell>
          <cell r="BP60">
            <v>259684.87499999758</v>
          </cell>
          <cell r="BQ60">
            <v>0.5</v>
          </cell>
          <cell r="BT60">
            <v>12739.500000000078</v>
          </cell>
          <cell r="BU60">
            <v>0.5</v>
          </cell>
          <cell r="BX60">
            <v>6070.4999999973952</v>
          </cell>
          <cell r="BY60">
            <v>0.5</v>
          </cell>
          <cell r="CB60">
            <v>11905.875000000351</v>
          </cell>
          <cell r="CC60">
            <v>0.5</v>
          </cell>
          <cell r="CF60">
            <v>53929.124999998094</v>
          </cell>
          <cell r="CG60">
            <v>0.5</v>
          </cell>
          <cell r="CJ60">
            <v>139664.25000000224</v>
          </cell>
          <cell r="CK60">
            <v>0.5</v>
          </cell>
          <cell r="CN60">
            <v>44673.750000007967</v>
          </cell>
          <cell r="CO60">
            <v>0.5</v>
          </cell>
          <cell r="CR60">
            <v>506865.37499998952</v>
          </cell>
          <cell r="CS60">
            <v>0.5</v>
          </cell>
          <cell r="CV60">
            <v>465910.87500002491</v>
          </cell>
          <cell r="CW60">
            <v>0.5</v>
          </cell>
          <cell r="CZ60">
            <v>153878.62500000148</v>
          </cell>
          <cell r="DA60">
            <v>0.5</v>
          </cell>
          <cell r="DD60">
            <v>89881.874999983862</v>
          </cell>
          <cell r="DE60">
            <v>0.5</v>
          </cell>
          <cell r="DH60">
            <v>17335.125000003187</v>
          </cell>
          <cell r="DI60">
            <v>0.5</v>
          </cell>
          <cell r="DL60">
            <v>44823.374999999571</v>
          </cell>
          <cell r="DM60">
            <v>0.5</v>
          </cell>
          <cell r="DP60">
            <v>108307.12500000502</v>
          </cell>
          <cell r="DQ60">
            <v>0.5</v>
          </cell>
          <cell r="DT60">
            <v>16416.000000000622</v>
          </cell>
          <cell r="DU60">
            <v>0.5</v>
          </cell>
          <cell r="DX60">
            <v>206910.0000000014</v>
          </cell>
          <cell r="DY60">
            <v>0.5</v>
          </cell>
          <cell r="EB60">
            <v>2527794.4612499997</v>
          </cell>
          <cell r="EC60">
            <v>0.5</v>
          </cell>
          <cell r="EF60">
            <v>357960.11400000006</v>
          </cell>
          <cell r="EG60">
            <v>0.5</v>
          </cell>
          <cell r="EJ60">
            <v>2519446.5404999997</v>
          </cell>
          <cell r="EK60">
            <v>0.5</v>
          </cell>
        </row>
        <row r="61">
          <cell r="C61" t="str">
            <v>7.2.5.5</v>
          </cell>
          <cell r="D61">
            <v>5915405</v>
          </cell>
          <cell r="E61" t="str">
            <v>SICRO SERVIÇO</v>
          </cell>
          <cell r="F61" t="str">
            <v>CARGA, MANOBRA E DESCARGA DE BLOCOS DE ROCHA EM CAMINHÃO BASCULANTE DE 8 M³ - CARGA COM CARREGADEIRA DE 1,72 M³ E DESCARGA LIVRE</v>
          </cell>
          <cell r="G61" t="str">
            <v>T</v>
          </cell>
          <cell r="H61">
            <v>76091.637673750025</v>
          </cell>
          <cell r="I61">
            <v>244254.02</v>
          </cell>
          <cell r="L61">
            <v>94.022499999981832</v>
          </cell>
          <cell r="M61">
            <v>3.21</v>
          </cell>
          <cell r="P61">
            <v>0</v>
          </cell>
          <cell r="Q61">
            <v>3.21</v>
          </cell>
          <cell r="T61">
            <v>0</v>
          </cell>
          <cell r="U61">
            <v>3.21</v>
          </cell>
          <cell r="X61">
            <v>0</v>
          </cell>
          <cell r="Y61">
            <v>3.21</v>
          </cell>
          <cell r="AB61">
            <v>119.50062499997739</v>
          </cell>
          <cell r="AC61">
            <v>3.21</v>
          </cell>
          <cell r="AF61">
            <v>77.749374999992881</v>
          </cell>
          <cell r="AG61">
            <v>3.21</v>
          </cell>
          <cell r="AJ61">
            <v>68.544374999986303</v>
          </cell>
          <cell r="AK61">
            <v>3.21</v>
          </cell>
          <cell r="AN61">
            <v>1221.1418750000528</v>
          </cell>
          <cell r="AO61">
            <v>3.21</v>
          </cell>
          <cell r="AR61">
            <v>82.516250000029672</v>
          </cell>
          <cell r="AS61">
            <v>3.21</v>
          </cell>
          <cell r="AV61">
            <v>0</v>
          </cell>
          <cell r="AW61">
            <v>3.21</v>
          </cell>
          <cell r="AZ61">
            <v>220.42687500000153</v>
          </cell>
          <cell r="BA61">
            <v>3.21</v>
          </cell>
          <cell r="BD61">
            <v>4400.9762500000779</v>
          </cell>
          <cell r="BE61">
            <v>3.21</v>
          </cell>
          <cell r="BH61">
            <v>6307.5618749998248</v>
          </cell>
          <cell r="BI61">
            <v>3.21</v>
          </cell>
          <cell r="BL61">
            <v>5483.8787499999426</v>
          </cell>
          <cell r="BM61">
            <v>3.21</v>
          </cell>
          <cell r="BP61">
            <v>1996.9918749999831</v>
          </cell>
          <cell r="BQ61">
            <v>3.21</v>
          </cell>
          <cell r="BT61">
            <v>97.967500000000683</v>
          </cell>
          <cell r="BU61">
            <v>3.21</v>
          </cell>
          <cell r="BX61">
            <v>46.682499999980003</v>
          </cell>
          <cell r="BY61">
            <v>3.21</v>
          </cell>
          <cell r="CB61">
            <v>91.556875000002762</v>
          </cell>
          <cell r="CC61">
            <v>3.21</v>
          </cell>
          <cell r="CF61">
            <v>414.71812499998572</v>
          </cell>
          <cell r="CG61">
            <v>3.21</v>
          </cell>
          <cell r="CJ61">
            <v>1074.0262500000183</v>
          </cell>
          <cell r="CK61">
            <v>3.21</v>
          </cell>
          <cell r="CN61">
            <v>343.54375000006161</v>
          </cell>
          <cell r="CO61">
            <v>3.21</v>
          </cell>
          <cell r="CR61">
            <v>3897.8243749999228</v>
          </cell>
          <cell r="CS61">
            <v>3.21</v>
          </cell>
          <cell r="CV61">
            <v>3582.8818750001942</v>
          </cell>
          <cell r="CW61">
            <v>3.21</v>
          </cell>
          <cell r="CZ61">
            <v>1183.3356250000124</v>
          </cell>
          <cell r="DA61">
            <v>3.21</v>
          </cell>
          <cell r="DD61">
            <v>691.19687499987651</v>
          </cell>
          <cell r="DE61">
            <v>3.21</v>
          </cell>
          <cell r="DH61">
            <v>133.30812500002463</v>
          </cell>
          <cell r="DI61">
            <v>3.21</v>
          </cell>
          <cell r="DL61">
            <v>344.69437499999702</v>
          </cell>
          <cell r="DM61">
            <v>3.21</v>
          </cell>
          <cell r="DP61">
            <v>832.88812500003928</v>
          </cell>
          <cell r="DQ61">
            <v>3.21</v>
          </cell>
          <cell r="DT61">
            <v>126.2400000000049</v>
          </cell>
          <cell r="DU61">
            <v>3.21</v>
          </cell>
          <cell r="DX61">
            <v>1591.1500000000119</v>
          </cell>
          <cell r="DY61">
            <v>3.21</v>
          </cell>
          <cell r="EB61">
            <v>19438.887231250017</v>
          </cell>
          <cell r="EC61">
            <v>3.21</v>
          </cell>
          <cell r="EF61">
            <v>2752.7342100000028</v>
          </cell>
          <cell r="EG61">
            <v>3.21</v>
          </cell>
          <cell r="EJ61">
            <v>19374.691232500016</v>
          </cell>
          <cell r="EK61">
            <v>3.21</v>
          </cell>
        </row>
        <row r="62">
          <cell r="C62" t="str">
            <v>7.2.5.6</v>
          </cell>
          <cell r="D62">
            <v>5914347</v>
          </cell>
          <cell r="E62" t="str">
            <v>SICRO SERVIÇO</v>
          </cell>
          <cell r="F62" t="str">
            <v>TRANSPORTE DE MATERIAL DE 3ª CATEGORIA COM CAMINHÃO BASCULANTE DE 8 M³ PARA ROCHA - RODOVIA EM REVESTIMENTO PRIMÁRIO</v>
          </cell>
          <cell r="G62" t="str">
            <v>TKM</v>
          </cell>
          <cell r="H62">
            <v>760916.37673750019</v>
          </cell>
          <cell r="I62">
            <v>608732.97</v>
          </cell>
          <cell r="L62">
            <v>940.22499999981835</v>
          </cell>
          <cell r="M62">
            <v>0.8</v>
          </cell>
          <cell r="P62">
            <v>0</v>
          </cell>
          <cell r="Q62">
            <v>0.8</v>
          </cell>
          <cell r="T62">
            <v>0</v>
          </cell>
          <cell r="U62">
            <v>0.8</v>
          </cell>
          <cell r="X62">
            <v>0</v>
          </cell>
          <cell r="Y62">
            <v>0.8</v>
          </cell>
          <cell r="AB62">
            <v>1195.0062499997739</v>
          </cell>
          <cell r="AC62">
            <v>0.8</v>
          </cell>
          <cell r="AF62">
            <v>777.49374999992881</v>
          </cell>
          <cell r="AG62">
            <v>0.8</v>
          </cell>
          <cell r="AJ62">
            <v>685.44374999986303</v>
          </cell>
          <cell r="AK62">
            <v>0.8</v>
          </cell>
          <cell r="AN62">
            <v>12211.418750000528</v>
          </cell>
          <cell r="AO62">
            <v>0.8</v>
          </cell>
          <cell r="AR62">
            <v>825.16250000029675</v>
          </cell>
          <cell r="AS62">
            <v>0.8</v>
          </cell>
          <cell r="AV62">
            <v>0</v>
          </cell>
          <cell r="AW62">
            <v>0.8</v>
          </cell>
          <cell r="AZ62">
            <v>2204.2687500000152</v>
          </cell>
          <cell r="BA62">
            <v>0.8</v>
          </cell>
          <cell r="BD62">
            <v>44009.762500000783</v>
          </cell>
          <cell r="BE62">
            <v>0.8</v>
          </cell>
          <cell r="BH62">
            <v>63075.618749998248</v>
          </cell>
          <cell r="BI62">
            <v>0.8</v>
          </cell>
          <cell r="BL62">
            <v>54838.787499999424</v>
          </cell>
          <cell r="BM62">
            <v>0.8</v>
          </cell>
          <cell r="BP62">
            <v>19969.91874999983</v>
          </cell>
          <cell r="BQ62">
            <v>0.8</v>
          </cell>
          <cell r="BT62">
            <v>979.67500000000678</v>
          </cell>
          <cell r="BU62">
            <v>0.8</v>
          </cell>
          <cell r="BX62">
            <v>466.82499999980001</v>
          </cell>
          <cell r="BY62">
            <v>0.8</v>
          </cell>
          <cell r="CB62">
            <v>915.56875000002765</v>
          </cell>
          <cell r="CC62">
            <v>0.8</v>
          </cell>
          <cell r="CF62">
            <v>4147.1812499998568</v>
          </cell>
          <cell r="CG62">
            <v>0.8</v>
          </cell>
          <cell r="CJ62">
            <v>10740.262500000183</v>
          </cell>
          <cell r="CK62">
            <v>0.8</v>
          </cell>
          <cell r="CN62">
            <v>3435.4375000006162</v>
          </cell>
          <cell r="CO62">
            <v>0.8</v>
          </cell>
          <cell r="CR62">
            <v>38978.24374999923</v>
          </cell>
          <cell r="CS62">
            <v>0.8</v>
          </cell>
          <cell r="CV62">
            <v>35828.818750001941</v>
          </cell>
          <cell r="CW62">
            <v>0.8</v>
          </cell>
          <cell r="CZ62">
            <v>11833.356250000124</v>
          </cell>
          <cell r="DA62">
            <v>0.8</v>
          </cell>
          <cell r="DD62">
            <v>6911.9687499987649</v>
          </cell>
          <cell r="DE62">
            <v>0.8</v>
          </cell>
          <cell r="DH62">
            <v>1333.0812500002462</v>
          </cell>
          <cell r="DI62">
            <v>0.8</v>
          </cell>
          <cell r="DL62">
            <v>3446.9437499999704</v>
          </cell>
          <cell r="DM62">
            <v>0.8</v>
          </cell>
          <cell r="DP62">
            <v>8328.8812500003933</v>
          </cell>
          <cell r="DQ62">
            <v>0.8</v>
          </cell>
          <cell r="DT62">
            <v>1262.400000000049</v>
          </cell>
          <cell r="DU62">
            <v>0.8</v>
          </cell>
          <cell r="DX62">
            <v>15911.50000000012</v>
          </cell>
          <cell r="DY62">
            <v>0.8</v>
          </cell>
          <cell r="EB62">
            <v>194388.87231250017</v>
          </cell>
          <cell r="EC62">
            <v>0.8</v>
          </cell>
          <cell r="EF62">
            <v>27527.342100000027</v>
          </cell>
          <cell r="EG62">
            <v>0.8</v>
          </cell>
          <cell r="EJ62">
            <v>193746.91232500016</v>
          </cell>
          <cell r="EK62">
            <v>0.8</v>
          </cell>
        </row>
        <row r="63">
          <cell r="C63" t="str">
            <v>7.2.5.7</v>
          </cell>
          <cell r="D63" t="str">
            <v>RO-42263</v>
          </cell>
          <cell r="E63" t="str">
            <v>DER/MG</v>
          </cell>
          <cell r="F63" t="str">
            <v>ESPALHAMENTO DE MATERIAL EM BOTA-FORA</v>
          </cell>
          <cell r="G63" t="str">
            <v>M3</v>
          </cell>
          <cell r="H63">
            <v>578643.6324999996</v>
          </cell>
          <cell r="I63">
            <v>98369.290000000008</v>
          </cell>
          <cell r="L63">
            <v>714.9999999998613</v>
          </cell>
          <cell r="M63">
            <v>0.17</v>
          </cell>
          <cell r="P63">
            <v>0</v>
          </cell>
          <cell r="Q63">
            <v>0.17</v>
          </cell>
          <cell r="T63">
            <v>0</v>
          </cell>
          <cell r="U63">
            <v>0.17</v>
          </cell>
          <cell r="X63">
            <v>0</v>
          </cell>
          <cell r="Y63">
            <v>0.17</v>
          </cell>
          <cell r="AB63">
            <v>908.7499999998272</v>
          </cell>
          <cell r="AC63">
            <v>0.17</v>
          </cell>
          <cell r="AF63">
            <v>591.24999999994543</v>
          </cell>
          <cell r="AG63">
            <v>0.17</v>
          </cell>
          <cell r="AJ63">
            <v>521.24999999989541</v>
          </cell>
          <cell r="AK63">
            <v>0.17</v>
          </cell>
          <cell r="AN63">
            <v>9286.2500000003929</v>
          </cell>
          <cell r="AO63">
            <v>0.17</v>
          </cell>
          <cell r="AR63">
            <v>627.5000000002251</v>
          </cell>
          <cell r="AS63">
            <v>0.17</v>
          </cell>
          <cell r="AV63">
            <v>0</v>
          </cell>
          <cell r="AW63">
            <v>0.17</v>
          </cell>
          <cell r="AZ63">
            <v>1676.2500000000102</v>
          </cell>
          <cell r="BA63">
            <v>0.17</v>
          </cell>
          <cell r="BD63">
            <v>33467.500000000568</v>
          </cell>
          <cell r="BE63">
            <v>0.17</v>
          </cell>
          <cell r="BH63">
            <v>47966.249999998632</v>
          </cell>
          <cell r="BI63">
            <v>0.17</v>
          </cell>
          <cell r="BL63">
            <v>41702.499999999527</v>
          </cell>
          <cell r="BM63">
            <v>0.17</v>
          </cell>
          <cell r="BP63">
            <v>15186.249999999858</v>
          </cell>
          <cell r="BQ63">
            <v>0.17</v>
          </cell>
          <cell r="BT63">
            <v>745.00000000000455</v>
          </cell>
          <cell r="BU63">
            <v>0.17</v>
          </cell>
          <cell r="BX63">
            <v>354.99999999984766</v>
          </cell>
          <cell r="BY63">
            <v>0.17</v>
          </cell>
          <cell r="CB63">
            <v>696.25000000002046</v>
          </cell>
          <cell r="CC63">
            <v>0.17</v>
          </cell>
          <cell r="CF63">
            <v>3153.7499999998886</v>
          </cell>
          <cell r="CG63">
            <v>0.17</v>
          </cell>
          <cell r="CJ63">
            <v>8167.5000000001319</v>
          </cell>
          <cell r="CK63">
            <v>0.17</v>
          </cell>
          <cell r="CN63">
            <v>2612.5000000004661</v>
          </cell>
          <cell r="CO63">
            <v>0.17</v>
          </cell>
          <cell r="CR63">
            <v>29641.249999999389</v>
          </cell>
          <cell r="CS63">
            <v>0.17</v>
          </cell>
          <cell r="CV63">
            <v>27246.250000001455</v>
          </cell>
          <cell r="CW63">
            <v>0.17</v>
          </cell>
          <cell r="CZ63">
            <v>8998.7500000000873</v>
          </cell>
          <cell r="DA63">
            <v>0.17</v>
          </cell>
          <cell r="DD63">
            <v>5256.2499999990559</v>
          </cell>
          <cell r="DE63">
            <v>0.17</v>
          </cell>
          <cell r="DH63">
            <v>1013.7500000001864</v>
          </cell>
          <cell r="DI63">
            <v>0.17</v>
          </cell>
          <cell r="DL63">
            <v>2621.249999999975</v>
          </cell>
          <cell r="DM63">
            <v>0.17</v>
          </cell>
          <cell r="DP63">
            <v>6333.7500000002929</v>
          </cell>
          <cell r="DQ63">
            <v>0.17</v>
          </cell>
          <cell r="DT63">
            <v>960.00000000003638</v>
          </cell>
          <cell r="DU63">
            <v>0.17</v>
          </cell>
          <cell r="DX63">
            <v>12100.00000000008</v>
          </cell>
          <cell r="DY63">
            <v>0.17</v>
          </cell>
          <cell r="EB63">
            <v>147824.23749999999</v>
          </cell>
          <cell r="EC63">
            <v>0.17</v>
          </cell>
          <cell r="EF63">
            <v>20933.340000000004</v>
          </cell>
          <cell r="EG63">
            <v>0.17</v>
          </cell>
          <cell r="EJ63">
            <v>147336.05499999999</v>
          </cell>
          <cell r="EK63">
            <v>0.17</v>
          </cell>
        </row>
        <row r="64">
          <cell r="C64" t="str">
            <v>7.2.5.8</v>
          </cell>
          <cell r="D64" t="str">
            <v>RO-40241</v>
          </cell>
          <cell r="E64" t="str">
            <v>DER/MG</v>
          </cell>
          <cell r="F64" t="str">
            <v>COMPACTAÇÃO DE BOTA-FORA A 80% PROCTOR NORMAL</v>
          </cell>
          <cell r="G64" t="str">
            <v>M3</v>
          </cell>
          <cell r="H64">
            <v>578643.6324999996</v>
          </cell>
          <cell r="I64">
            <v>1226724.3700000001</v>
          </cell>
          <cell r="L64">
            <v>714.9999999998613</v>
          </cell>
          <cell r="M64">
            <v>2.12</v>
          </cell>
          <cell r="P64">
            <v>0</v>
          </cell>
          <cell r="Q64">
            <v>2.12</v>
          </cell>
          <cell r="T64">
            <v>0</v>
          </cell>
          <cell r="U64">
            <v>2.12</v>
          </cell>
          <cell r="X64">
            <v>0</v>
          </cell>
          <cell r="Y64">
            <v>2.12</v>
          </cell>
          <cell r="AB64">
            <v>908.7499999998272</v>
          </cell>
          <cell r="AC64">
            <v>2.12</v>
          </cell>
          <cell r="AF64">
            <v>591.24999999994543</v>
          </cell>
          <cell r="AG64">
            <v>2.12</v>
          </cell>
          <cell r="AJ64">
            <v>521.24999999989541</v>
          </cell>
          <cell r="AK64">
            <v>2.12</v>
          </cell>
          <cell r="AN64">
            <v>9286.2500000003929</v>
          </cell>
          <cell r="AO64">
            <v>2.12</v>
          </cell>
          <cell r="AR64">
            <v>627.5000000002251</v>
          </cell>
          <cell r="AS64">
            <v>2.12</v>
          </cell>
          <cell r="AV64">
            <v>0</v>
          </cell>
          <cell r="AW64">
            <v>2.12</v>
          </cell>
          <cell r="AZ64">
            <v>1676.2500000000102</v>
          </cell>
          <cell r="BA64">
            <v>2.12</v>
          </cell>
          <cell r="BD64">
            <v>33467.500000000568</v>
          </cell>
          <cell r="BE64">
            <v>2.12</v>
          </cell>
          <cell r="BH64">
            <v>47966.249999998632</v>
          </cell>
          <cell r="BI64">
            <v>2.12</v>
          </cell>
          <cell r="BL64">
            <v>41702.499999999527</v>
          </cell>
          <cell r="BM64">
            <v>2.12</v>
          </cell>
          <cell r="BP64">
            <v>15186.249999999858</v>
          </cell>
          <cell r="BQ64">
            <v>2.12</v>
          </cell>
          <cell r="BT64">
            <v>745.00000000000455</v>
          </cell>
          <cell r="BU64">
            <v>2.12</v>
          </cell>
          <cell r="BX64">
            <v>354.99999999984766</v>
          </cell>
          <cell r="BY64">
            <v>2.12</v>
          </cell>
          <cell r="CB64">
            <v>696.25000000002046</v>
          </cell>
          <cell r="CC64">
            <v>2.12</v>
          </cell>
          <cell r="CF64">
            <v>3153.7499999998886</v>
          </cell>
          <cell r="CG64">
            <v>2.12</v>
          </cell>
          <cell r="CJ64">
            <v>8167.5000000001319</v>
          </cell>
          <cell r="CK64">
            <v>2.12</v>
          </cell>
          <cell r="CN64">
            <v>2612.5000000004661</v>
          </cell>
          <cell r="CO64">
            <v>2.12</v>
          </cell>
          <cell r="CR64">
            <v>29641.249999999389</v>
          </cell>
          <cell r="CS64">
            <v>2.12</v>
          </cell>
          <cell r="CV64">
            <v>27246.250000001455</v>
          </cell>
          <cell r="CW64">
            <v>2.12</v>
          </cell>
          <cell r="CZ64">
            <v>8998.7500000000873</v>
          </cell>
          <cell r="DA64">
            <v>2.12</v>
          </cell>
          <cell r="DD64">
            <v>5256.2499999990559</v>
          </cell>
          <cell r="DE64">
            <v>2.12</v>
          </cell>
          <cell r="DH64">
            <v>1013.7500000001864</v>
          </cell>
          <cell r="DI64">
            <v>2.12</v>
          </cell>
          <cell r="DL64">
            <v>2621.249999999975</v>
          </cell>
          <cell r="DM64">
            <v>2.12</v>
          </cell>
          <cell r="DP64">
            <v>6333.7500000002929</v>
          </cell>
          <cell r="DQ64">
            <v>2.12</v>
          </cell>
          <cell r="DT64">
            <v>960.00000000003638</v>
          </cell>
          <cell r="DU64">
            <v>2.12</v>
          </cell>
          <cell r="DX64">
            <v>12100.00000000008</v>
          </cell>
          <cell r="DY64">
            <v>2.12</v>
          </cell>
          <cell r="EB64">
            <v>147824.23749999999</v>
          </cell>
          <cell r="EC64">
            <v>2.12</v>
          </cell>
          <cell r="EF64">
            <v>20933.340000000004</v>
          </cell>
          <cell r="EG64">
            <v>2.12</v>
          </cell>
          <cell r="EJ64">
            <v>147336.05499999999</v>
          </cell>
          <cell r="EK64">
            <v>2.12</v>
          </cell>
        </row>
        <row r="65">
          <cell r="C65" t="str">
            <v>7.2.5.9</v>
          </cell>
          <cell r="D65">
            <v>4413905</v>
          </cell>
          <cell r="E65" t="str">
            <v>SICRO SERVIÇO</v>
          </cell>
          <cell r="F65" t="str">
            <v>HIDROSSEMEADURA</v>
          </cell>
          <cell r="G65" t="str">
            <v>M²</v>
          </cell>
          <cell r="H65">
            <v>289321.8162499998</v>
          </cell>
          <cell r="I65">
            <v>798528.08000000007</v>
          </cell>
          <cell r="L65">
            <v>357.49999999993065</v>
          </cell>
          <cell r="M65">
            <v>2.76</v>
          </cell>
          <cell r="P65">
            <v>0</v>
          </cell>
          <cell r="Q65">
            <v>2.76</v>
          </cell>
          <cell r="T65">
            <v>0</v>
          </cell>
          <cell r="U65">
            <v>2.76</v>
          </cell>
          <cell r="X65">
            <v>0</v>
          </cell>
          <cell r="Y65">
            <v>2.76</v>
          </cell>
          <cell r="AB65">
            <v>454.3749999999136</v>
          </cell>
          <cell r="AC65">
            <v>2.76</v>
          </cell>
          <cell r="AF65">
            <v>295.62499999997272</v>
          </cell>
          <cell r="AG65">
            <v>2.76</v>
          </cell>
          <cell r="AJ65">
            <v>260.6249999999477</v>
          </cell>
          <cell r="AK65">
            <v>2.76</v>
          </cell>
          <cell r="AN65">
            <v>4643.1250000001965</v>
          </cell>
          <cell r="AO65">
            <v>2.76</v>
          </cell>
          <cell r="AR65">
            <v>313.75000000011255</v>
          </cell>
          <cell r="AS65">
            <v>2.76</v>
          </cell>
          <cell r="AV65">
            <v>0</v>
          </cell>
          <cell r="AW65">
            <v>2.76</v>
          </cell>
          <cell r="AZ65">
            <v>838.12500000000512</v>
          </cell>
          <cell r="BA65">
            <v>2.76</v>
          </cell>
          <cell r="BD65">
            <v>16733.750000000284</v>
          </cell>
          <cell r="BE65">
            <v>2.76</v>
          </cell>
          <cell r="BH65">
            <v>23983.124999999316</v>
          </cell>
          <cell r="BI65">
            <v>2.76</v>
          </cell>
          <cell r="BL65">
            <v>20851.249999999764</v>
          </cell>
          <cell r="BM65">
            <v>2.76</v>
          </cell>
          <cell r="BP65">
            <v>7593.1249999999291</v>
          </cell>
          <cell r="BQ65">
            <v>2.76</v>
          </cell>
          <cell r="BT65">
            <v>372.50000000000227</v>
          </cell>
          <cell r="BU65">
            <v>2.76</v>
          </cell>
          <cell r="BX65">
            <v>177.49999999992383</v>
          </cell>
          <cell r="BY65">
            <v>2.76</v>
          </cell>
          <cell r="CB65">
            <v>348.12500000001023</v>
          </cell>
          <cell r="CC65">
            <v>2.76</v>
          </cell>
          <cell r="CF65">
            <v>1576.8749999999443</v>
          </cell>
          <cell r="CG65">
            <v>2.76</v>
          </cell>
          <cell r="CJ65">
            <v>4083.7500000000659</v>
          </cell>
          <cell r="CK65">
            <v>2.76</v>
          </cell>
          <cell r="CN65">
            <v>1306.2500000002331</v>
          </cell>
          <cell r="CO65">
            <v>2.76</v>
          </cell>
          <cell r="CR65">
            <v>14820.624999999694</v>
          </cell>
          <cell r="CS65">
            <v>2.76</v>
          </cell>
          <cell r="CV65">
            <v>13623.125000000728</v>
          </cell>
          <cell r="CW65">
            <v>2.76</v>
          </cell>
          <cell r="CZ65">
            <v>4499.3750000000437</v>
          </cell>
          <cell r="DA65">
            <v>2.76</v>
          </cell>
          <cell r="DD65">
            <v>2628.124999999528</v>
          </cell>
          <cell r="DE65">
            <v>2.76</v>
          </cell>
          <cell r="DH65">
            <v>506.87500000009322</v>
          </cell>
          <cell r="DI65">
            <v>2.76</v>
          </cell>
          <cell r="DL65">
            <v>1310.6249999999875</v>
          </cell>
          <cell r="DM65">
            <v>2.76</v>
          </cell>
          <cell r="DP65">
            <v>3166.8750000001464</v>
          </cell>
          <cell r="DQ65">
            <v>2.76</v>
          </cell>
          <cell r="DT65">
            <v>480.00000000001819</v>
          </cell>
          <cell r="DU65">
            <v>2.76</v>
          </cell>
          <cell r="DX65">
            <v>6050.00000000004</v>
          </cell>
          <cell r="DY65">
            <v>2.76</v>
          </cell>
          <cell r="EB65">
            <v>73912.118749999994</v>
          </cell>
          <cell r="EC65">
            <v>2.76</v>
          </cell>
          <cell r="EF65">
            <v>10466.670000000002</v>
          </cell>
          <cell r="EG65">
            <v>2.76</v>
          </cell>
          <cell r="EJ65">
            <v>73668.027499999997</v>
          </cell>
          <cell r="EK65">
            <v>2.76</v>
          </cell>
        </row>
        <row r="66">
          <cell r="C66" t="str">
            <v>7.2.6</v>
          </cell>
          <cell r="F66" t="str">
            <v>Contenções</v>
          </cell>
        </row>
        <row r="67">
          <cell r="C67" t="str">
            <v>7.2.6.1</v>
          </cell>
          <cell r="D67" t="str">
            <v>RO-41596</v>
          </cell>
          <cell r="E67" t="str">
            <v>DER/MG</v>
          </cell>
          <cell r="F67" t="str">
            <v>MURO DE ARRIMO EM CONCRETO, TIPO OC.MA-01 (EXECUÇÃO, INCLUINDO  FORNECIMENTO  E  TRANSPORTE  DE  TODOS  OS MATERIAIS)</v>
          </cell>
          <cell r="G67" t="str">
            <v>M3</v>
          </cell>
          <cell r="H67">
            <v>0</v>
          </cell>
          <cell r="I67">
            <v>0</v>
          </cell>
          <cell r="L67">
            <v>0</v>
          </cell>
          <cell r="M67">
            <v>566.25</v>
          </cell>
          <cell r="P67">
            <v>0</v>
          </cell>
          <cell r="Q67">
            <v>566.25</v>
          </cell>
          <cell r="T67">
            <v>0</v>
          </cell>
          <cell r="U67">
            <v>566.25</v>
          </cell>
          <cell r="X67">
            <v>0</v>
          </cell>
          <cell r="Y67">
            <v>566.25</v>
          </cell>
          <cell r="AB67">
            <v>0</v>
          </cell>
          <cell r="AC67">
            <v>566.25</v>
          </cell>
          <cell r="AF67">
            <v>0</v>
          </cell>
          <cell r="AG67">
            <v>566.25</v>
          </cell>
          <cell r="AJ67">
            <v>0</v>
          </cell>
          <cell r="AK67">
            <v>566.25</v>
          </cell>
          <cell r="AN67">
            <v>0</v>
          </cell>
          <cell r="AO67">
            <v>566.25</v>
          </cell>
          <cell r="AR67">
            <v>0</v>
          </cell>
          <cell r="AS67">
            <v>566.25</v>
          </cell>
          <cell r="AV67">
            <v>0</v>
          </cell>
          <cell r="AW67">
            <v>566.25</v>
          </cell>
          <cell r="AZ67">
            <v>0</v>
          </cell>
          <cell r="BA67">
            <v>566.25</v>
          </cell>
          <cell r="BD67">
            <v>0</v>
          </cell>
          <cell r="BE67">
            <v>566.25</v>
          </cell>
          <cell r="BH67">
            <v>0</v>
          </cell>
          <cell r="BI67">
            <v>566.25</v>
          </cell>
          <cell r="BL67">
            <v>0</v>
          </cell>
          <cell r="BM67">
            <v>566.25</v>
          </cell>
          <cell r="BP67">
            <v>0</v>
          </cell>
          <cell r="BQ67">
            <v>566.25</v>
          </cell>
          <cell r="BT67">
            <v>0</v>
          </cell>
          <cell r="BU67">
            <v>566.25</v>
          </cell>
          <cell r="BX67">
            <v>0</v>
          </cell>
          <cell r="BY67">
            <v>566.25</v>
          </cell>
          <cell r="CB67">
            <v>0</v>
          </cell>
          <cell r="CC67">
            <v>566.25</v>
          </cell>
          <cell r="CF67">
            <v>0</v>
          </cell>
          <cell r="CG67">
            <v>566.25</v>
          </cell>
          <cell r="CJ67">
            <v>0</v>
          </cell>
          <cell r="CK67">
            <v>566.25</v>
          </cell>
          <cell r="CN67">
            <v>0</v>
          </cell>
          <cell r="CO67">
            <v>566.25</v>
          </cell>
          <cell r="CR67">
            <v>0</v>
          </cell>
          <cell r="CS67">
            <v>566.25</v>
          </cell>
          <cell r="CV67">
            <v>0</v>
          </cell>
          <cell r="CW67">
            <v>566.25</v>
          </cell>
          <cell r="CZ67">
            <v>0</v>
          </cell>
          <cell r="DA67">
            <v>566.25</v>
          </cell>
          <cell r="DD67">
            <v>0</v>
          </cell>
          <cell r="DE67">
            <v>566.25</v>
          </cell>
          <cell r="DH67">
            <v>0</v>
          </cell>
          <cell r="DI67">
            <v>566.25</v>
          </cell>
          <cell r="DL67">
            <v>0</v>
          </cell>
          <cell r="DM67">
            <v>566.25</v>
          </cell>
          <cell r="DP67">
            <v>0</v>
          </cell>
          <cell r="DQ67">
            <v>566.25</v>
          </cell>
          <cell r="DT67">
            <v>0</v>
          </cell>
          <cell r="DU67">
            <v>566.25</v>
          </cell>
          <cell r="DX67">
            <v>0</v>
          </cell>
          <cell r="DY67">
            <v>566.25</v>
          </cell>
          <cell r="EB67">
            <v>0</v>
          </cell>
          <cell r="EC67">
            <v>566.25</v>
          </cell>
          <cell r="EF67">
            <v>0</v>
          </cell>
          <cell r="EG67">
            <v>566.25</v>
          </cell>
          <cell r="EJ67">
            <v>0</v>
          </cell>
          <cell r="EK67">
            <v>566.25</v>
          </cell>
        </row>
        <row r="68">
          <cell r="C68" t="str">
            <v>7.2.6.2</v>
          </cell>
          <cell r="D68">
            <v>5406027</v>
          </cell>
          <cell r="E68" t="str">
            <v>SICRO SERVIÇO</v>
          </cell>
          <cell r="F68" t="str">
            <v>MURO DE ESCAMA DE CONCRETO ARMADO EM SOLO REFORÇADO COM FITA METÁLICA COM ALTURA DE 6,0 A 8 M - TIPO 1 - AREIA E BRITA COMERCIAIS</v>
          </cell>
          <cell r="G68" t="str">
            <v>M²</v>
          </cell>
          <cell r="H68">
            <v>0</v>
          </cell>
          <cell r="I68">
            <v>0</v>
          </cell>
          <cell r="L68">
            <v>0</v>
          </cell>
          <cell r="M68">
            <v>328.87</v>
          </cell>
          <cell r="P68">
            <v>0</v>
          </cell>
          <cell r="Q68">
            <v>328.87</v>
          </cell>
          <cell r="T68">
            <v>0</v>
          </cell>
          <cell r="U68">
            <v>328.87</v>
          </cell>
          <cell r="X68">
            <v>0</v>
          </cell>
          <cell r="Y68">
            <v>328.87</v>
          </cell>
          <cell r="AB68">
            <v>0</v>
          </cell>
          <cell r="AC68">
            <v>328.87</v>
          </cell>
          <cell r="AF68">
            <v>0</v>
          </cell>
          <cell r="AG68">
            <v>328.87</v>
          </cell>
          <cell r="AJ68">
            <v>0</v>
          </cell>
          <cell r="AK68">
            <v>328.87</v>
          </cell>
          <cell r="AN68">
            <v>0</v>
          </cell>
          <cell r="AO68">
            <v>328.87</v>
          </cell>
          <cell r="AR68">
            <v>0</v>
          </cell>
          <cell r="AS68">
            <v>328.87</v>
          </cell>
          <cell r="AV68">
            <v>0</v>
          </cell>
          <cell r="AW68">
            <v>328.87</v>
          </cell>
          <cell r="AZ68">
            <v>0</v>
          </cell>
          <cell r="BA68">
            <v>328.87</v>
          </cell>
          <cell r="BD68">
            <v>0</v>
          </cell>
          <cell r="BE68">
            <v>328.87</v>
          </cell>
          <cell r="BH68">
            <v>0</v>
          </cell>
          <cell r="BI68">
            <v>328.87</v>
          </cell>
          <cell r="BL68">
            <v>0</v>
          </cell>
          <cell r="BM68">
            <v>328.87</v>
          </cell>
          <cell r="BP68">
            <v>0</v>
          </cell>
          <cell r="BQ68">
            <v>328.87</v>
          </cell>
          <cell r="BT68">
            <v>0</v>
          </cell>
          <cell r="BU68">
            <v>328.87</v>
          </cell>
          <cell r="BX68">
            <v>0</v>
          </cell>
          <cell r="BY68">
            <v>328.87</v>
          </cell>
          <cell r="CB68">
            <v>0</v>
          </cell>
          <cell r="CC68">
            <v>328.87</v>
          </cell>
          <cell r="CF68">
            <v>0</v>
          </cell>
          <cell r="CG68">
            <v>328.87</v>
          </cell>
          <cell r="CJ68">
            <v>0</v>
          </cell>
          <cell r="CK68">
            <v>328.87</v>
          </cell>
          <cell r="CN68">
            <v>0</v>
          </cell>
          <cell r="CO68">
            <v>328.87</v>
          </cell>
          <cell r="CR68">
            <v>0</v>
          </cell>
          <cell r="CS68">
            <v>328.87</v>
          </cell>
          <cell r="CV68">
            <v>0</v>
          </cell>
          <cell r="CW68">
            <v>328.87</v>
          </cell>
          <cell r="CZ68">
            <v>0</v>
          </cell>
          <cell r="DA68">
            <v>328.87</v>
          </cell>
          <cell r="DD68">
            <v>0</v>
          </cell>
          <cell r="DE68">
            <v>328.87</v>
          </cell>
          <cell r="DH68">
            <v>0</v>
          </cell>
          <cell r="DI68">
            <v>328.87</v>
          </cell>
          <cell r="DL68">
            <v>0</v>
          </cell>
          <cell r="DM68">
            <v>328.87</v>
          </cell>
          <cell r="DP68">
            <v>0</v>
          </cell>
          <cell r="DQ68">
            <v>328.87</v>
          </cell>
          <cell r="DT68">
            <v>0</v>
          </cell>
          <cell r="DU68">
            <v>328.87</v>
          </cell>
          <cell r="DX68">
            <v>0</v>
          </cell>
          <cell r="DY68">
            <v>328.87</v>
          </cell>
          <cell r="EB68">
            <v>0</v>
          </cell>
          <cell r="EC68">
            <v>328.87</v>
          </cell>
          <cell r="EF68">
            <v>0</v>
          </cell>
          <cell r="EG68">
            <v>328.87</v>
          </cell>
          <cell r="EJ68">
            <v>0</v>
          </cell>
          <cell r="EK68">
            <v>328.87</v>
          </cell>
        </row>
        <row r="69">
          <cell r="C69" t="str">
            <v>7.2.6.3</v>
          </cell>
          <cell r="D69" t="str">
            <v>COMP_44002</v>
          </cell>
          <cell r="E69" t="str">
            <v>COMPOSIÇÃO</v>
          </cell>
          <cell r="F69" t="str">
            <v>EXECUÇÃO DE SOLO GRAMPEADO</v>
          </cell>
          <cell r="G69" t="str">
            <v>M2</v>
          </cell>
          <cell r="H69">
            <v>0</v>
          </cell>
          <cell r="I69">
            <v>0</v>
          </cell>
          <cell r="L69">
            <v>0</v>
          </cell>
          <cell r="M69">
            <v>235.84</v>
          </cell>
          <cell r="P69">
            <v>0</v>
          </cell>
          <cell r="Q69">
            <v>235.84</v>
          </cell>
          <cell r="T69">
            <v>0</v>
          </cell>
          <cell r="U69">
            <v>235.84</v>
          </cell>
          <cell r="X69">
            <v>0</v>
          </cell>
          <cell r="Y69">
            <v>235.84</v>
          </cell>
          <cell r="AB69">
            <v>0</v>
          </cell>
          <cell r="AC69">
            <v>235.84</v>
          </cell>
          <cell r="AF69">
            <v>0</v>
          </cell>
          <cell r="AG69">
            <v>235.84</v>
          </cell>
          <cell r="AJ69">
            <v>0</v>
          </cell>
          <cell r="AK69">
            <v>235.84</v>
          </cell>
          <cell r="AN69">
            <v>0</v>
          </cell>
          <cell r="AO69">
            <v>235.84</v>
          </cell>
          <cell r="AR69">
            <v>0</v>
          </cell>
          <cell r="AS69">
            <v>235.84</v>
          </cell>
          <cell r="AV69">
            <v>0</v>
          </cell>
          <cell r="AW69">
            <v>235.84</v>
          </cell>
          <cell r="AZ69">
            <v>0</v>
          </cell>
          <cell r="BA69">
            <v>235.84</v>
          </cell>
          <cell r="BD69">
            <v>0</v>
          </cell>
          <cell r="BE69">
            <v>235.84</v>
          </cell>
          <cell r="BH69">
            <v>0</v>
          </cell>
          <cell r="BI69">
            <v>235.84</v>
          </cell>
          <cell r="BL69">
            <v>0</v>
          </cell>
          <cell r="BM69">
            <v>235.84</v>
          </cell>
          <cell r="BP69">
            <v>0</v>
          </cell>
          <cell r="BQ69">
            <v>235.84</v>
          </cell>
          <cell r="BT69">
            <v>0</v>
          </cell>
          <cell r="BU69">
            <v>235.84</v>
          </cell>
          <cell r="BX69">
            <v>0</v>
          </cell>
          <cell r="BY69">
            <v>235.84</v>
          </cell>
          <cell r="CB69">
            <v>0</v>
          </cell>
          <cell r="CC69">
            <v>235.84</v>
          </cell>
          <cell r="CF69">
            <v>0</v>
          </cell>
          <cell r="CG69">
            <v>235.84</v>
          </cell>
          <cell r="CJ69">
            <v>0</v>
          </cell>
          <cell r="CK69">
            <v>235.84</v>
          </cell>
          <cell r="CN69">
            <v>0</v>
          </cell>
          <cell r="CO69">
            <v>235.84</v>
          </cell>
          <cell r="CR69">
            <v>0</v>
          </cell>
          <cell r="CS69">
            <v>235.84</v>
          </cell>
          <cell r="CV69">
            <v>0</v>
          </cell>
          <cell r="CW69">
            <v>235.84</v>
          </cell>
          <cell r="CZ69">
            <v>0</v>
          </cell>
          <cell r="DA69">
            <v>235.84</v>
          </cell>
          <cell r="DD69">
            <v>0</v>
          </cell>
          <cell r="DE69">
            <v>235.84</v>
          </cell>
          <cell r="DH69">
            <v>0</v>
          </cell>
          <cell r="DI69">
            <v>235.84</v>
          </cell>
          <cell r="DL69">
            <v>0</v>
          </cell>
          <cell r="DM69">
            <v>235.84</v>
          </cell>
          <cell r="DP69">
            <v>0</v>
          </cell>
          <cell r="DQ69">
            <v>235.84</v>
          </cell>
          <cell r="DT69">
            <v>0</v>
          </cell>
          <cell r="DU69">
            <v>235.84</v>
          </cell>
          <cell r="DX69">
            <v>0</v>
          </cell>
          <cell r="DY69">
            <v>235.84</v>
          </cell>
          <cell r="EB69">
            <v>0</v>
          </cell>
          <cell r="EC69">
            <v>235.84</v>
          </cell>
          <cell r="EF69">
            <v>0</v>
          </cell>
          <cell r="EG69">
            <v>235.84</v>
          </cell>
          <cell r="EJ69">
            <v>0</v>
          </cell>
          <cell r="EK69">
            <v>235.84</v>
          </cell>
        </row>
        <row r="70">
          <cell r="C70" t="str">
            <v>7.2.6.4</v>
          </cell>
          <cell r="D70" t="str">
            <v>COMP_44003</v>
          </cell>
          <cell r="E70" t="str">
            <v>COMPOSIÇÃO</v>
          </cell>
          <cell r="F70" t="str">
            <v>EXECUÇÃO DE CORTINA ATIRANTADA</v>
          </cell>
          <cell r="G70" t="str">
            <v>M3</v>
          </cell>
          <cell r="H70">
            <v>3996.1949500000001</v>
          </cell>
          <cell r="I70">
            <v>26177714.41</v>
          </cell>
          <cell r="L70">
            <v>0</v>
          </cell>
          <cell r="M70">
            <v>6550.66</v>
          </cell>
          <cell r="P70">
            <v>0</v>
          </cell>
          <cell r="Q70">
            <v>6550.66</v>
          </cell>
          <cell r="T70">
            <v>0</v>
          </cell>
          <cell r="U70">
            <v>6550.66</v>
          </cell>
          <cell r="X70">
            <v>0</v>
          </cell>
          <cell r="Y70">
            <v>6550.66</v>
          </cell>
          <cell r="AB70">
            <v>0</v>
          </cell>
          <cell r="AC70">
            <v>6550.66</v>
          </cell>
          <cell r="AF70">
            <v>0</v>
          </cell>
          <cell r="AG70">
            <v>6550.66</v>
          </cell>
          <cell r="AJ70">
            <v>0</v>
          </cell>
          <cell r="AK70">
            <v>6550.66</v>
          </cell>
          <cell r="AN70">
            <v>0</v>
          </cell>
          <cell r="AO70">
            <v>6550.66</v>
          </cell>
          <cell r="AR70">
            <v>0</v>
          </cell>
          <cell r="AS70">
            <v>6550.66</v>
          </cell>
          <cell r="AV70">
            <v>0</v>
          </cell>
          <cell r="AW70">
            <v>6550.66</v>
          </cell>
          <cell r="AZ70">
            <v>0</v>
          </cell>
          <cell r="BA70">
            <v>6550.66</v>
          </cell>
          <cell r="BD70">
            <v>0</v>
          </cell>
          <cell r="BE70">
            <v>6550.66</v>
          </cell>
          <cell r="BH70">
            <v>0</v>
          </cell>
          <cell r="BI70">
            <v>6550.66</v>
          </cell>
          <cell r="BL70">
            <v>0</v>
          </cell>
          <cell r="BM70">
            <v>6550.66</v>
          </cell>
          <cell r="BP70">
            <v>0</v>
          </cell>
          <cell r="BQ70">
            <v>6550.66</v>
          </cell>
          <cell r="BT70">
            <v>0</v>
          </cell>
          <cell r="BU70">
            <v>6550.66</v>
          </cell>
          <cell r="BX70">
            <v>0</v>
          </cell>
          <cell r="BY70">
            <v>6550.66</v>
          </cell>
          <cell r="CB70">
            <v>0</v>
          </cell>
          <cell r="CC70">
            <v>6550.66</v>
          </cell>
          <cell r="CF70">
            <v>0</v>
          </cell>
          <cell r="CG70">
            <v>6550.66</v>
          </cell>
          <cell r="CJ70">
            <v>0</v>
          </cell>
          <cell r="CK70">
            <v>6550.66</v>
          </cell>
          <cell r="CN70">
            <v>0</v>
          </cell>
          <cell r="CO70">
            <v>6550.66</v>
          </cell>
          <cell r="CR70">
            <v>0</v>
          </cell>
          <cell r="CS70">
            <v>6550.66</v>
          </cell>
          <cell r="CV70">
            <v>0</v>
          </cell>
          <cell r="CW70">
            <v>6550.66</v>
          </cell>
          <cell r="CZ70">
            <v>0</v>
          </cell>
          <cell r="DA70">
            <v>6550.66</v>
          </cell>
          <cell r="DD70">
            <v>0</v>
          </cell>
          <cell r="DE70">
            <v>6550.66</v>
          </cell>
          <cell r="DH70">
            <v>0</v>
          </cell>
          <cell r="DI70">
            <v>6550.66</v>
          </cell>
          <cell r="DL70">
            <v>0</v>
          </cell>
          <cell r="DM70">
            <v>6550.66</v>
          </cell>
          <cell r="DP70">
            <v>0</v>
          </cell>
          <cell r="DQ70">
            <v>6550.66</v>
          </cell>
          <cell r="DT70">
            <v>0</v>
          </cell>
          <cell r="DU70">
            <v>6550.66</v>
          </cell>
          <cell r="DX70">
            <v>0</v>
          </cell>
          <cell r="DY70">
            <v>6550.66</v>
          </cell>
          <cell r="EB70">
            <v>3996.1949500000001</v>
          </cell>
          <cell r="EC70">
            <v>6550.66</v>
          </cell>
          <cell r="EF70">
            <v>0</v>
          </cell>
          <cell r="EG70">
            <v>6550.66</v>
          </cell>
          <cell r="EJ70">
            <v>0</v>
          </cell>
          <cell r="EK70">
            <v>6550.66</v>
          </cell>
        </row>
        <row r="71">
          <cell r="C71" t="str">
            <v>7.2.6.5</v>
          </cell>
          <cell r="D71" t="str">
            <v>COMP_04001</v>
          </cell>
          <cell r="E71" t="str">
            <v>COMPOSIÇÃO</v>
          </cell>
          <cell r="F71" t="str">
            <v>DEMOLICAO DE MURO ATIRANTADO</v>
          </cell>
          <cell r="G71" t="str">
            <v>M2</v>
          </cell>
          <cell r="H71">
            <v>0</v>
          </cell>
          <cell r="I71">
            <v>0</v>
          </cell>
          <cell r="L71">
            <v>0</v>
          </cell>
          <cell r="M71">
            <v>120.62</v>
          </cell>
          <cell r="P71">
            <v>0</v>
          </cell>
          <cell r="Q71">
            <v>120.62</v>
          </cell>
          <cell r="T71">
            <v>0</v>
          </cell>
          <cell r="U71">
            <v>120.62</v>
          </cell>
          <cell r="X71">
            <v>0</v>
          </cell>
          <cell r="Y71">
            <v>120.62</v>
          </cell>
          <cell r="AB71">
            <v>0</v>
          </cell>
          <cell r="AC71">
            <v>120.62</v>
          </cell>
          <cell r="AF71">
            <v>0</v>
          </cell>
          <cell r="AG71">
            <v>120.62</v>
          </cell>
          <cell r="AJ71">
            <v>0</v>
          </cell>
          <cell r="AK71">
            <v>120.62</v>
          </cell>
          <cell r="AN71">
            <v>0</v>
          </cell>
          <cell r="AO71">
            <v>120.62</v>
          </cell>
          <cell r="AR71">
            <v>0</v>
          </cell>
          <cell r="AS71">
            <v>120.62</v>
          </cell>
          <cell r="AV71">
            <v>0</v>
          </cell>
          <cell r="AW71">
            <v>120.62</v>
          </cell>
          <cell r="AZ71">
            <v>0</v>
          </cell>
          <cell r="BA71">
            <v>120.62</v>
          </cell>
          <cell r="BD71">
            <v>0</v>
          </cell>
          <cell r="BE71">
            <v>120.62</v>
          </cell>
          <cell r="BH71">
            <v>0</v>
          </cell>
          <cell r="BI71">
            <v>120.62</v>
          </cell>
          <cell r="BL71">
            <v>0</v>
          </cell>
          <cell r="BM71">
            <v>120.62</v>
          </cell>
          <cell r="BP71">
            <v>0</v>
          </cell>
          <cell r="BQ71">
            <v>120.62</v>
          </cell>
          <cell r="BT71">
            <v>0</v>
          </cell>
          <cell r="BU71">
            <v>120.62</v>
          </cell>
          <cell r="BX71">
            <v>0</v>
          </cell>
          <cell r="BY71">
            <v>120.62</v>
          </cell>
          <cell r="CB71">
            <v>0</v>
          </cell>
          <cell r="CC71">
            <v>120.62</v>
          </cell>
          <cell r="CF71">
            <v>0</v>
          </cell>
          <cell r="CG71">
            <v>120.62</v>
          </cell>
          <cell r="CJ71">
            <v>0</v>
          </cell>
          <cell r="CK71">
            <v>120.62</v>
          </cell>
          <cell r="CN71">
            <v>0</v>
          </cell>
          <cell r="CO71">
            <v>120.62</v>
          </cell>
          <cell r="CR71">
            <v>0</v>
          </cell>
          <cell r="CS71">
            <v>120.62</v>
          </cell>
          <cell r="CV71">
            <v>0</v>
          </cell>
          <cell r="CW71">
            <v>120.62</v>
          </cell>
          <cell r="CZ71">
            <v>0</v>
          </cell>
          <cell r="DA71">
            <v>120.62</v>
          </cell>
          <cell r="DD71">
            <v>0</v>
          </cell>
          <cell r="DE71">
            <v>120.62</v>
          </cell>
          <cell r="DH71">
            <v>0</v>
          </cell>
          <cell r="DI71">
            <v>120.62</v>
          </cell>
          <cell r="DL71">
            <v>0</v>
          </cell>
          <cell r="DM71">
            <v>120.62</v>
          </cell>
          <cell r="DP71">
            <v>0</v>
          </cell>
          <cell r="DQ71">
            <v>120.62</v>
          </cell>
          <cell r="DT71">
            <v>0</v>
          </cell>
          <cell r="DU71">
            <v>120.62</v>
          </cell>
          <cell r="DX71">
            <v>0</v>
          </cell>
          <cell r="DY71">
            <v>120.62</v>
          </cell>
          <cell r="EB71">
            <v>0</v>
          </cell>
          <cell r="EC71">
            <v>120.62</v>
          </cell>
          <cell r="EF71">
            <v>0</v>
          </cell>
          <cell r="EG71">
            <v>120.62</v>
          </cell>
          <cell r="EJ71">
            <v>0</v>
          </cell>
          <cell r="EK71">
            <v>120.62</v>
          </cell>
        </row>
        <row r="72">
          <cell r="C72" t="str">
            <v>7.2.6.6</v>
          </cell>
          <cell r="D72" t="str">
            <v>COMP_04002</v>
          </cell>
          <cell r="E72" t="str">
            <v>COMPOSIÇÃO</v>
          </cell>
          <cell r="F72" t="str">
            <v>DEMOLICAO DE MURO DE CONCRETO</v>
          </cell>
          <cell r="G72" t="str">
            <v>M2</v>
          </cell>
          <cell r="H72">
            <v>0</v>
          </cell>
          <cell r="I72">
            <v>0</v>
          </cell>
          <cell r="L72">
            <v>0</v>
          </cell>
          <cell r="M72">
            <v>80.42</v>
          </cell>
          <cell r="P72">
            <v>0</v>
          </cell>
          <cell r="Q72">
            <v>80.42</v>
          </cell>
          <cell r="T72">
            <v>0</v>
          </cell>
          <cell r="U72">
            <v>80.42</v>
          </cell>
          <cell r="X72">
            <v>0</v>
          </cell>
          <cell r="Y72">
            <v>80.42</v>
          </cell>
          <cell r="AB72">
            <v>0</v>
          </cell>
          <cell r="AC72">
            <v>80.42</v>
          </cell>
          <cell r="AF72">
            <v>0</v>
          </cell>
          <cell r="AG72">
            <v>80.42</v>
          </cell>
          <cell r="AJ72">
            <v>0</v>
          </cell>
          <cell r="AK72">
            <v>80.42</v>
          </cell>
          <cell r="AN72">
            <v>0</v>
          </cell>
          <cell r="AO72">
            <v>80.42</v>
          </cell>
          <cell r="AR72">
            <v>0</v>
          </cell>
          <cell r="AS72">
            <v>80.42</v>
          </cell>
          <cell r="AV72">
            <v>0</v>
          </cell>
          <cell r="AW72">
            <v>80.42</v>
          </cell>
          <cell r="AZ72">
            <v>0</v>
          </cell>
          <cell r="BA72">
            <v>80.42</v>
          </cell>
          <cell r="BD72">
            <v>0</v>
          </cell>
          <cell r="BE72">
            <v>80.42</v>
          </cell>
          <cell r="BH72">
            <v>0</v>
          </cell>
          <cell r="BI72">
            <v>80.42</v>
          </cell>
          <cell r="BL72">
            <v>0</v>
          </cell>
          <cell r="BM72">
            <v>80.42</v>
          </cell>
          <cell r="BP72">
            <v>0</v>
          </cell>
          <cell r="BQ72">
            <v>80.42</v>
          </cell>
          <cell r="BT72">
            <v>0</v>
          </cell>
          <cell r="BU72">
            <v>80.42</v>
          </cell>
          <cell r="BX72">
            <v>0</v>
          </cell>
          <cell r="BY72">
            <v>80.42</v>
          </cell>
          <cell r="CB72">
            <v>0</v>
          </cell>
          <cell r="CC72">
            <v>80.42</v>
          </cell>
          <cell r="CF72">
            <v>0</v>
          </cell>
          <cell r="CG72">
            <v>80.42</v>
          </cell>
          <cell r="CJ72">
            <v>0</v>
          </cell>
          <cell r="CK72">
            <v>80.42</v>
          </cell>
          <cell r="CN72">
            <v>0</v>
          </cell>
          <cell r="CO72">
            <v>80.42</v>
          </cell>
          <cell r="CR72">
            <v>0</v>
          </cell>
          <cell r="CS72">
            <v>80.42</v>
          </cell>
          <cell r="CV72">
            <v>0</v>
          </cell>
          <cell r="CW72">
            <v>80.42</v>
          </cell>
          <cell r="CZ72">
            <v>0</v>
          </cell>
          <cell r="DA72">
            <v>80.42</v>
          </cell>
          <cell r="DD72">
            <v>0</v>
          </cell>
          <cell r="DE72">
            <v>80.42</v>
          </cell>
          <cell r="DH72">
            <v>0</v>
          </cell>
          <cell r="DI72">
            <v>80.42</v>
          </cell>
          <cell r="DL72">
            <v>0</v>
          </cell>
          <cell r="DM72">
            <v>80.42</v>
          </cell>
          <cell r="DP72">
            <v>0</v>
          </cell>
          <cell r="DQ72">
            <v>80.42</v>
          </cell>
          <cell r="DT72">
            <v>0</v>
          </cell>
          <cell r="DU72">
            <v>80.42</v>
          </cell>
          <cell r="DX72">
            <v>0</v>
          </cell>
          <cell r="DY72">
            <v>80.42</v>
          </cell>
          <cell r="EB72">
            <v>0</v>
          </cell>
          <cell r="EC72">
            <v>80.42</v>
          </cell>
          <cell r="EF72">
            <v>0</v>
          </cell>
          <cell r="EG72">
            <v>80.42</v>
          </cell>
          <cell r="EJ72">
            <v>0</v>
          </cell>
          <cell r="EK72">
            <v>80.42</v>
          </cell>
        </row>
        <row r="73">
          <cell r="C73" t="str">
            <v>7.2.7</v>
          </cell>
          <cell r="F73" t="str">
            <v>Pavimentação</v>
          </cell>
          <cell r="G73" t="str">
            <v/>
          </cell>
        </row>
        <row r="74">
          <cell r="C74" t="str">
            <v>7.2.7.1</v>
          </cell>
          <cell r="D74" t="str">
            <v>COMP_44004</v>
          </cell>
          <cell r="E74" t="str">
            <v>COMPOSIÇÃO</v>
          </cell>
          <cell r="F74" t="str">
            <v>PAVIMENTO - SOLUÇÃO TIPO E PARA FAIXA DE ROLAMENTO</v>
          </cell>
          <cell r="G74" t="str">
            <v>M2</v>
          </cell>
          <cell r="H74">
            <v>159915</v>
          </cell>
          <cell r="I74">
            <v>18161546.550000001</v>
          </cell>
          <cell r="L74">
            <v>0</v>
          </cell>
          <cell r="M74">
            <v>113.57</v>
          </cell>
          <cell r="P74">
            <v>0</v>
          </cell>
          <cell r="Q74">
            <v>113.57</v>
          </cell>
          <cell r="T74">
            <v>0</v>
          </cell>
          <cell r="U74">
            <v>113.57</v>
          </cell>
          <cell r="X74">
            <v>0</v>
          </cell>
          <cell r="Y74">
            <v>113.57</v>
          </cell>
          <cell r="AB74">
            <v>0</v>
          </cell>
          <cell r="AC74">
            <v>113.57</v>
          </cell>
          <cell r="AF74">
            <v>0</v>
          </cell>
          <cell r="AG74">
            <v>113.57</v>
          </cell>
          <cell r="AJ74">
            <v>0</v>
          </cell>
          <cell r="AK74">
            <v>113.57</v>
          </cell>
          <cell r="AN74">
            <v>0</v>
          </cell>
          <cell r="AO74">
            <v>113.57</v>
          </cell>
          <cell r="AR74">
            <v>0</v>
          </cell>
          <cell r="AS74">
            <v>113.57</v>
          </cell>
          <cell r="AV74">
            <v>0</v>
          </cell>
          <cell r="AW74">
            <v>113.57</v>
          </cell>
          <cell r="AZ74">
            <v>0</v>
          </cell>
          <cell r="BA74">
            <v>113.57</v>
          </cell>
          <cell r="BD74">
            <v>0</v>
          </cell>
          <cell r="BE74">
            <v>113.57</v>
          </cell>
          <cell r="BH74">
            <v>0</v>
          </cell>
          <cell r="BI74">
            <v>113.57</v>
          </cell>
          <cell r="BL74">
            <v>0</v>
          </cell>
          <cell r="BM74">
            <v>113.57</v>
          </cell>
          <cell r="BP74">
            <v>0</v>
          </cell>
          <cell r="BQ74">
            <v>113.57</v>
          </cell>
          <cell r="BT74">
            <v>0</v>
          </cell>
          <cell r="BU74">
            <v>113.57</v>
          </cell>
          <cell r="BX74">
            <v>0</v>
          </cell>
          <cell r="BY74">
            <v>113.57</v>
          </cell>
          <cell r="CB74">
            <v>0</v>
          </cell>
          <cell r="CC74">
            <v>113.57</v>
          </cell>
          <cell r="CF74">
            <v>0</v>
          </cell>
          <cell r="CG74">
            <v>113.57</v>
          </cell>
          <cell r="CJ74">
            <v>0</v>
          </cell>
          <cell r="CK74">
            <v>113.57</v>
          </cell>
          <cell r="CN74">
            <v>0</v>
          </cell>
          <cell r="CO74">
            <v>113.57</v>
          </cell>
          <cell r="CR74">
            <v>0</v>
          </cell>
          <cell r="CS74">
            <v>113.57</v>
          </cell>
          <cell r="CV74">
            <v>0</v>
          </cell>
          <cell r="CW74">
            <v>113.57</v>
          </cell>
          <cell r="CZ74">
            <v>0</v>
          </cell>
          <cell r="DA74">
            <v>113.57</v>
          </cell>
          <cell r="DD74">
            <v>0</v>
          </cell>
          <cell r="DE74">
            <v>113.57</v>
          </cell>
          <cell r="DH74">
            <v>0</v>
          </cell>
          <cell r="DI74">
            <v>113.57</v>
          </cell>
          <cell r="DL74">
            <v>0</v>
          </cell>
          <cell r="DM74">
            <v>113.57</v>
          </cell>
          <cell r="DP74">
            <v>0</v>
          </cell>
          <cell r="DQ74">
            <v>113.57</v>
          </cell>
          <cell r="DT74">
            <v>0</v>
          </cell>
          <cell r="DU74">
            <v>113.57</v>
          </cell>
          <cell r="DX74">
            <v>0</v>
          </cell>
          <cell r="DY74">
            <v>113.57</v>
          </cell>
          <cell r="EB74">
            <v>72170</v>
          </cell>
          <cell r="EC74">
            <v>113.57</v>
          </cell>
          <cell r="EF74">
            <v>14245.000000000002</v>
          </cell>
          <cell r="EG74">
            <v>113.57</v>
          </cell>
          <cell r="EJ74">
            <v>73500</v>
          </cell>
          <cell r="EK74">
            <v>113.57</v>
          </cell>
        </row>
        <row r="75">
          <cell r="C75" t="str">
            <v>7.2.7.2</v>
          </cell>
          <cell r="D75" t="str">
            <v>COMP_44005</v>
          </cell>
          <cell r="E75" t="str">
            <v>COMPOSIÇÃO</v>
          </cell>
          <cell r="F75" t="str">
            <v>PAVIMENTO - SOLUÇÃO TIPO E PARA ACOSTAMENTO</v>
          </cell>
          <cell r="G75" t="str">
            <v>M2</v>
          </cell>
          <cell r="H75">
            <v>639324.9999999993</v>
          </cell>
          <cell r="I75">
            <v>38787847.640000001</v>
          </cell>
          <cell r="L75">
            <v>1429.9999999997226</v>
          </cell>
          <cell r="M75">
            <v>60.67</v>
          </cell>
          <cell r="P75">
            <v>0</v>
          </cell>
          <cell r="Q75">
            <v>60.67</v>
          </cell>
          <cell r="T75">
            <v>0</v>
          </cell>
          <cell r="U75">
            <v>60.67</v>
          </cell>
          <cell r="X75">
            <v>0</v>
          </cell>
          <cell r="Y75">
            <v>60.67</v>
          </cell>
          <cell r="AB75">
            <v>1817.4999999996544</v>
          </cell>
          <cell r="AC75">
            <v>60.67</v>
          </cell>
          <cell r="AF75">
            <v>1182.4999999998909</v>
          </cell>
          <cell r="AG75">
            <v>60.67</v>
          </cell>
          <cell r="AJ75">
            <v>1042.4999999997908</v>
          </cell>
          <cell r="AK75">
            <v>60.67</v>
          </cell>
          <cell r="AN75">
            <v>18572.500000000786</v>
          </cell>
          <cell r="AO75">
            <v>60.67</v>
          </cell>
          <cell r="AR75">
            <v>1255.0000000004502</v>
          </cell>
          <cell r="AS75">
            <v>60.67</v>
          </cell>
          <cell r="AV75">
            <v>0</v>
          </cell>
          <cell r="AW75">
            <v>60.67</v>
          </cell>
          <cell r="AZ75">
            <v>3352.5000000000205</v>
          </cell>
          <cell r="BA75">
            <v>60.67</v>
          </cell>
          <cell r="BD75">
            <v>66935.000000001135</v>
          </cell>
          <cell r="BE75">
            <v>60.67</v>
          </cell>
          <cell r="BH75">
            <v>95932.499999997264</v>
          </cell>
          <cell r="BI75">
            <v>60.67</v>
          </cell>
          <cell r="BL75">
            <v>83404.999999999054</v>
          </cell>
          <cell r="BM75">
            <v>60.67</v>
          </cell>
          <cell r="BP75">
            <v>30372.499999999716</v>
          </cell>
          <cell r="BQ75">
            <v>60.67</v>
          </cell>
          <cell r="BT75">
            <v>1490.0000000000091</v>
          </cell>
          <cell r="BU75">
            <v>60.67</v>
          </cell>
          <cell r="BX75">
            <v>709.99999999969532</v>
          </cell>
          <cell r="BY75">
            <v>60.67</v>
          </cell>
          <cell r="CB75">
            <v>1392.5000000000409</v>
          </cell>
          <cell r="CC75">
            <v>60.67</v>
          </cell>
          <cell r="CF75">
            <v>6307.4999999997772</v>
          </cell>
          <cell r="CG75">
            <v>60.67</v>
          </cell>
          <cell r="CJ75">
            <v>16335.000000000264</v>
          </cell>
          <cell r="CK75">
            <v>60.67</v>
          </cell>
          <cell r="CN75">
            <v>5225.0000000009322</v>
          </cell>
          <cell r="CO75">
            <v>60.67</v>
          </cell>
          <cell r="CR75">
            <v>59282.499999998778</v>
          </cell>
          <cell r="CS75">
            <v>60.67</v>
          </cell>
          <cell r="CV75">
            <v>54492.50000000291</v>
          </cell>
          <cell r="CW75">
            <v>60.67</v>
          </cell>
          <cell r="CZ75">
            <v>17997.500000000175</v>
          </cell>
          <cell r="DA75">
            <v>60.67</v>
          </cell>
          <cell r="DD75">
            <v>10512.499999998112</v>
          </cell>
          <cell r="DE75">
            <v>60.67</v>
          </cell>
          <cell r="DH75">
            <v>2027.5000000003729</v>
          </cell>
          <cell r="DI75">
            <v>60.67</v>
          </cell>
          <cell r="DL75">
            <v>5242.49999999995</v>
          </cell>
          <cell r="DM75">
            <v>60.67</v>
          </cell>
          <cell r="DP75">
            <v>12667.500000000586</v>
          </cell>
          <cell r="DQ75">
            <v>60.67</v>
          </cell>
          <cell r="DT75">
            <v>1920.0000000000728</v>
          </cell>
          <cell r="DU75">
            <v>60.67</v>
          </cell>
          <cell r="DX75">
            <v>24200.00000000016</v>
          </cell>
          <cell r="DY75">
            <v>60.67</v>
          </cell>
          <cell r="EB75">
            <v>51550</v>
          </cell>
          <cell r="EC75">
            <v>60.67</v>
          </cell>
          <cell r="EF75">
            <v>10175.000000000002</v>
          </cell>
          <cell r="EG75">
            <v>60.67</v>
          </cell>
          <cell r="EJ75">
            <v>52500</v>
          </cell>
          <cell r="EK75">
            <v>60.67</v>
          </cell>
        </row>
        <row r="76">
          <cell r="C76" t="str">
            <v>7.2.7.3</v>
          </cell>
          <cell r="D76" t="str">
            <v>RO-41211</v>
          </cell>
          <cell r="E76" t="str">
            <v>DER/MG</v>
          </cell>
          <cell r="F76" t="str">
            <v xml:space="preserve">MISTURADO OU CONCRETO BETUMINOSO USINADO A QUENTE REMOÇÃO E CARGA DE TODO PAVIMENTO EXISTENTE </v>
          </cell>
          <cell r="G76" t="str">
            <v>M3</v>
          </cell>
          <cell r="H76">
            <v>0</v>
          </cell>
          <cell r="I76">
            <v>0</v>
          </cell>
          <cell r="L76">
            <v>0</v>
          </cell>
          <cell r="M76">
            <v>6.41</v>
          </cell>
          <cell r="P76">
            <v>0</v>
          </cell>
          <cell r="Q76">
            <v>6.41</v>
          </cell>
          <cell r="T76">
            <v>0</v>
          </cell>
          <cell r="U76">
            <v>6.41</v>
          </cell>
          <cell r="X76">
            <v>0</v>
          </cell>
          <cell r="Y76">
            <v>6.41</v>
          </cell>
          <cell r="AB76">
            <v>0</v>
          </cell>
          <cell r="AC76">
            <v>6.41</v>
          </cell>
          <cell r="AF76">
            <v>0</v>
          </cell>
          <cell r="AG76">
            <v>6.41</v>
          </cell>
          <cell r="AJ76">
            <v>0</v>
          </cell>
          <cell r="AK76">
            <v>6.41</v>
          </cell>
          <cell r="AN76">
            <v>0</v>
          </cell>
          <cell r="AO76">
            <v>6.41</v>
          </cell>
          <cell r="AR76">
            <v>0</v>
          </cell>
          <cell r="AS76">
            <v>6.41</v>
          </cell>
          <cell r="AV76">
            <v>0</v>
          </cell>
          <cell r="AW76">
            <v>6.41</v>
          </cell>
          <cell r="AZ76">
            <v>0</v>
          </cell>
          <cell r="BA76">
            <v>6.41</v>
          </cell>
          <cell r="BD76">
            <v>0</v>
          </cell>
          <cell r="BE76">
            <v>6.41</v>
          </cell>
          <cell r="BH76">
            <v>0</v>
          </cell>
          <cell r="BI76">
            <v>6.41</v>
          </cell>
          <cell r="BL76">
            <v>0</v>
          </cell>
          <cell r="BM76">
            <v>6.41</v>
          </cell>
          <cell r="BP76">
            <v>0</v>
          </cell>
          <cell r="BQ76">
            <v>6.41</v>
          </cell>
          <cell r="BT76">
            <v>0</v>
          </cell>
          <cell r="BU76">
            <v>6.41</v>
          </cell>
          <cell r="BX76">
            <v>0</v>
          </cell>
          <cell r="BY76">
            <v>6.41</v>
          </cell>
          <cell r="CB76">
            <v>0</v>
          </cell>
          <cell r="CC76">
            <v>6.41</v>
          </cell>
          <cell r="CF76">
            <v>0</v>
          </cell>
          <cell r="CG76">
            <v>6.41</v>
          </cell>
          <cell r="CJ76">
            <v>0</v>
          </cell>
          <cell r="CK76">
            <v>6.41</v>
          </cell>
          <cell r="CN76">
            <v>0</v>
          </cell>
          <cell r="CO76">
            <v>6.41</v>
          </cell>
          <cell r="CR76">
            <v>0</v>
          </cell>
          <cell r="CS76">
            <v>6.41</v>
          </cell>
          <cell r="CV76">
            <v>0</v>
          </cell>
          <cell r="CW76">
            <v>6.41</v>
          </cell>
          <cell r="CZ76">
            <v>0</v>
          </cell>
          <cell r="DA76">
            <v>6.41</v>
          </cell>
          <cell r="DD76">
            <v>0</v>
          </cell>
          <cell r="DE76">
            <v>6.41</v>
          </cell>
          <cell r="DH76">
            <v>0</v>
          </cell>
          <cell r="DI76">
            <v>6.41</v>
          </cell>
          <cell r="DL76">
            <v>0</v>
          </cell>
          <cell r="DM76">
            <v>6.41</v>
          </cell>
          <cell r="DP76">
            <v>0</v>
          </cell>
          <cell r="DQ76">
            <v>6.41</v>
          </cell>
          <cell r="DT76">
            <v>0</v>
          </cell>
          <cell r="DU76">
            <v>6.41</v>
          </cell>
          <cell r="DX76">
            <v>0</v>
          </cell>
          <cell r="DY76">
            <v>6.41</v>
          </cell>
          <cell r="EB76">
            <v>0</v>
          </cell>
          <cell r="EC76">
            <v>6.41</v>
          </cell>
          <cell r="EF76">
            <v>0</v>
          </cell>
          <cell r="EG76">
            <v>6.41</v>
          </cell>
          <cell r="EJ76">
            <v>0</v>
          </cell>
          <cell r="EK76">
            <v>6.41</v>
          </cell>
        </row>
        <row r="77">
          <cell r="C77" t="str">
            <v>7.2.7.4</v>
          </cell>
          <cell r="D77" t="str">
            <v>RO-41093</v>
          </cell>
          <cell r="E77" t="str">
            <v>DER/MG</v>
          </cell>
          <cell r="F77" t="str">
            <v>REFORÇO  DO  SUB-LEITO  (EXECUÇÃO,  INCLUINDO  ESCAVAÇÃO, CARGA,    DESCARGA,    HOMOGENIZAÇÃO,    UMIDECIMENTO, ESPALHAMENTO E COMPACTAÇÃO DO MATERIAL)</v>
          </cell>
          <cell r="G77" t="str">
            <v>M3</v>
          </cell>
          <cell r="H77">
            <v>0</v>
          </cell>
          <cell r="I77">
            <v>0</v>
          </cell>
          <cell r="L77">
            <v>0</v>
          </cell>
          <cell r="M77">
            <v>10.09</v>
          </cell>
          <cell r="P77">
            <v>0</v>
          </cell>
          <cell r="Q77">
            <v>10.09</v>
          </cell>
          <cell r="T77">
            <v>0</v>
          </cell>
          <cell r="U77">
            <v>10.09</v>
          </cell>
          <cell r="X77">
            <v>0</v>
          </cell>
          <cell r="Y77">
            <v>10.09</v>
          </cell>
          <cell r="AB77">
            <v>0</v>
          </cell>
          <cell r="AC77">
            <v>10.09</v>
          </cell>
          <cell r="AF77">
            <v>0</v>
          </cell>
          <cell r="AG77">
            <v>10.09</v>
          </cell>
          <cell r="AJ77">
            <v>0</v>
          </cell>
          <cell r="AK77">
            <v>10.09</v>
          </cell>
          <cell r="AN77">
            <v>0</v>
          </cell>
          <cell r="AO77">
            <v>10.09</v>
          </cell>
          <cell r="AR77">
            <v>0</v>
          </cell>
          <cell r="AS77">
            <v>10.09</v>
          </cell>
          <cell r="AV77">
            <v>0</v>
          </cell>
          <cell r="AW77">
            <v>10.09</v>
          </cell>
          <cell r="AZ77">
            <v>0</v>
          </cell>
          <cell r="BA77">
            <v>10.09</v>
          </cell>
          <cell r="BD77">
            <v>0</v>
          </cell>
          <cell r="BE77">
            <v>10.09</v>
          </cell>
          <cell r="BH77">
            <v>0</v>
          </cell>
          <cell r="BI77">
            <v>10.09</v>
          </cell>
          <cell r="BL77">
            <v>0</v>
          </cell>
          <cell r="BM77">
            <v>10.09</v>
          </cell>
          <cell r="BP77">
            <v>0</v>
          </cell>
          <cell r="BQ77">
            <v>10.09</v>
          </cell>
          <cell r="BT77">
            <v>0</v>
          </cell>
          <cell r="BU77">
            <v>10.09</v>
          </cell>
          <cell r="BX77">
            <v>0</v>
          </cell>
          <cell r="BY77">
            <v>10.09</v>
          </cell>
          <cell r="CB77">
            <v>0</v>
          </cell>
          <cell r="CC77">
            <v>10.09</v>
          </cell>
          <cell r="CF77">
            <v>0</v>
          </cell>
          <cell r="CG77">
            <v>10.09</v>
          </cell>
          <cell r="CJ77">
            <v>0</v>
          </cell>
          <cell r="CK77">
            <v>10.09</v>
          </cell>
          <cell r="CN77">
            <v>0</v>
          </cell>
          <cell r="CO77">
            <v>10.09</v>
          </cell>
          <cell r="CR77">
            <v>0</v>
          </cell>
          <cell r="CS77">
            <v>10.09</v>
          </cell>
          <cell r="CV77">
            <v>0</v>
          </cell>
          <cell r="CW77">
            <v>10.09</v>
          </cell>
          <cell r="CZ77">
            <v>0</v>
          </cell>
          <cell r="DA77">
            <v>10.09</v>
          </cell>
          <cell r="DD77">
            <v>0</v>
          </cell>
          <cell r="DE77">
            <v>10.09</v>
          </cell>
          <cell r="DH77">
            <v>0</v>
          </cell>
          <cell r="DI77">
            <v>10.09</v>
          </cell>
          <cell r="DL77">
            <v>0</v>
          </cell>
          <cell r="DM77">
            <v>10.09</v>
          </cell>
          <cell r="DP77">
            <v>0</v>
          </cell>
          <cell r="DQ77">
            <v>10.09</v>
          </cell>
          <cell r="DT77">
            <v>0</v>
          </cell>
          <cell r="DU77">
            <v>10.09</v>
          </cell>
          <cell r="DX77">
            <v>0</v>
          </cell>
          <cell r="DY77">
            <v>10.09</v>
          </cell>
          <cell r="EB77">
            <v>0</v>
          </cell>
          <cell r="EC77">
            <v>10.09</v>
          </cell>
          <cell r="EF77">
            <v>0</v>
          </cell>
          <cell r="EG77">
            <v>10.09</v>
          </cell>
          <cell r="EJ77">
            <v>0</v>
          </cell>
          <cell r="EK77">
            <v>10.09</v>
          </cell>
        </row>
        <row r="78">
          <cell r="C78" t="str">
            <v>7.2.7.5</v>
          </cell>
          <cell r="D78">
            <v>1207700</v>
          </cell>
          <cell r="E78" t="str">
            <v>SICRO SERVIÇO</v>
          </cell>
          <cell r="F78" t="str">
            <v>CONCRETO FCK = 20 MPA PARA PROJEÇÃO VIA SECA - CONFECÇÃO EM BETONEIRA - AREIA E BRITA COMERCIAIS</v>
          </cell>
          <cell r="G78" t="str">
            <v>M³</v>
          </cell>
          <cell r="H78">
            <v>0</v>
          </cell>
          <cell r="I78">
            <v>0</v>
          </cell>
          <cell r="L78">
            <v>0</v>
          </cell>
          <cell r="M78">
            <v>371.59</v>
          </cell>
          <cell r="P78">
            <v>0</v>
          </cell>
          <cell r="Q78">
            <v>371.59</v>
          </cell>
          <cell r="T78">
            <v>0</v>
          </cell>
          <cell r="U78">
            <v>371.59</v>
          </cell>
          <cell r="X78">
            <v>0</v>
          </cell>
          <cell r="Y78">
            <v>371.59</v>
          </cell>
          <cell r="AB78">
            <v>0</v>
          </cell>
          <cell r="AC78">
            <v>371.59</v>
          </cell>
          <cell r="AF78">
            <v>0</v>
          </cell>
          <cell r="AG78">
            <v>371.59</v>
          </cell>
          <cell r="AJ78">
            <v>0</v>
          </cell>
          <cell r="AK78">
            <v>371.59</v>
          </cell>
          <cell r="AN78">
            <v>0</v>
          </cell>
          <cell r="AO78">
            <v>371.59</v>
          </cell>
          <cell r="AR78">
            <v>0</v>
          </cell>
          <cell r="AS78">
            <v>371.59</v>
          </cell>
          <cell r="AV78">
            <v>0</v>
          </cell>
          <cell r="AW78">
            <v>371.59</v>
          </cell>
          <cell r="AZ78">
            <v>0</v>
          </cell>
          <cell r="BA78">
            <v>371.59</v>
          </cell>
          <cell r="BD78">
            <v>0</v>
          </cell>
          <cell r="BE78">
            <v>371.59</v>
          </cell>
          <cell r="BH78">
            <v>0</v>
          </cell>
          <cell r="BI78">
            <v>371.59</v>
          </cell>
          <cell r="BL78">
            <v>0</v>
          </cell>
          <cell r="BM78">
            <v>371.59</v>
          </cell>
          <cell r="BP78">
            <v>0</v>
          </cell>
          <cell r="BQ78">
            <v>371.59</v>
          </cell>
          <cell r="BT78">
            <v>0</v>
          </cell>
          <cell r="BU78">
            <v>371.59</v>
          </cell>
          <cell r="BX78">
            <v>0</v>
          </cell>
          <cell r="BY78">
            <v>371.59</v>
          </cell>
          <cell r="CB78">
            <v>0</v>
          </cell>
          <cell r="CC78">
            <v>371.59</v>
          </cell>
          <cell r="CF78">
            <v>0</v>
          </cell>
          <cell r="CG78">
            <v>371.59</v>
          </cell>
          <cell r="CJ78">
            <v>0</v>
          </cell>
          <cell r="CK78">
            <v>371.59</v>
          </cell>
          <cell r="CN78">
            <v>0</v>
          </cell>
          <cell r="CO78">
            <v>371.59</v>
          </cell>
          <cell r="CR78">
            <v>0</v>
          </cell>
          <cell r="CS78">
            <v>371.59</v>
          </cell>
          <cell r="CV78">
            <v>0</v>
          </cell>
          <cell r="CW78">
            <v>371.59</v>
          </cell>
          <cell r="CZ78">
            <v>0</v>
          </cell>
          <cell r="DA78">
            <v>371.59</v>
          </cell>
          <cell r="DD78">
            <v>0</v>
          </cell>
          <cell r="DE78">
            <v>371.59</v>
          </cell>
          <cell r="DH78">
            <v>0</v>
          </cell>
          <cell r="DI78">
            <v>371.59</v>
          </cell>
          <cell r="DL78">
            <v>0</v>
          </cell>
          <cell r="DM78">
            <v>371.59</v>
          </cell>
          <cell r="DP78">
            <v>0</v>
          </cell>
          <cell r="DQ78">
            <v>371.59</v>
          </cell>
          <cell r="DT78">
            <v>0</v>
          </cell>
          <cell r="DU78">
            <v>371.59</v>
          </cell>
          <cell r="DX78">
            <v>0</v>
          </cell>
          <cell r="DY78">
            <v>371.59</v>
          </cell>
          <cell r="EB78">
            <v>0</v>
          </cell>
          <cell r="EC78">
            <v>371.59</v>
          </cell>
          <cell r="EF78">
            <v>0</v>
          </cell>
          <cell r="EG78">
            <v>371.59</v>
          </cell>
          <cell r="EJ78">
            <v>0</v>
          </cell>
          <cell r="EK78">
            <v>371.59</v>
          </cell>
        </row>
        <row r="79">
          <cell r="C79" t="str">
            <v>7.2.7.6</v>
          </cell>
          <cell r="D79" t="str">
            <v>ED-49814</v>
          </cell>
          <cell r="E79" t="str">
            <v>DER/MG</v>
          </cell>
          <cell r="F79" t="str">
            <v>LASTRO DE AREIA</v>
          </cell>
          <cell r="G79" t="str">
            <v>M3</v>
          </cell>
          <cell r="H79">
            <v>0</v>
          </cell>
          <cell r="I79">
            <v>0</v>
          </cell>
          <cell r="L79">
            <v>0</v>
          </cell>
          <cell r="M79">
            <v>92.69</v>
          </cell>
          <cell r="P79">
            <v>0</v>
          </cell>
          <cell r="Q79">
            <v>92.69</v>
          </cell>
          <cell r="T79">
            <v>0</v>
          </cell>
          <cell r="U79">
            <v>92.69</v>
          </cell>
          <cell r="X79">
            <v>0</v>
          </cell>
          <cell r="Y79">
            <v>92.69</v>
          </cell>
          <cell r="AB79">
            <v>0</v>
          </cell>
          <cell r="AC79">
            <v>92.69</v>
          </cell>
          <cell r="AF79">
            <v>0</v>
          </cell>
          <cell r="AG79">
            <v>92.69</v>
          </cell>
          <cell r="AJ79">
            <v>0</v>
          </cell>
          <cell r="AK79">
            <v>92.69</v>
          </cell>
          <cell r="AN79">
            <v>0</v>
          </cell>
          <cell r="AO79">
            <v>92.69</v>
          </cell>
          <cell r="AR79">
            <v>0</v>
          </cell>
          <cell r="AS79">
            <v>92.69</v>
          </cell>
          <cell r="AV79">
            <v>0</v>
          </cell>
          <cell r="AW79">
            <v>92.69</v>
          </cell>
          <cell r="AZ79">
            <v>0</v>
          </cell>
          <cell r="BA79">
            <v>92.69</v>
          </cell>
          <cell r="BD79">
            <v>0</v>
          </cell>
          <cell r="BE79">
            <v>92.69</v>
          </cell>
          <cell r="BH79">
            <v>0</v>
          </cell>
          <cell r="BI79">
            <v>92.69</v>
          </cell>
          <cell r="BL79">
            <v>0</v>
          </cell>
          <cell r="BM79">
            <v>92.69</v>
          </cell>
          <cell r="BP79">
            <v>0</v>
          </cell>
          <cell r="BQ79">
            <v>92.69</v>
          </cell>
          <cell r="BT79">
            <v>0</v>
          </cell>
          <cell r="BU79">
            <v>92.69</v>
          </cell>
          <cell r="BX79">
            <v>0</v>
          </cell>
          <cell r="BY79">
            <v>92.69</v>
          </cell>
          <cell r="CB79">
            <v>0</v>
          </cell>
          <cell r="CC79">
            <v>92.69</v>
          </cell>
          <cell r="CF79">
            <v>0</v>
          </cell>
          <cell r="CG79">
            <v>92.69</v>
          </cell>
          <cell r="CJ79">
            <v>0</v>
          </cell>
          <cell r="CK79">
            <v>92.69</v>
          </cell>
          <cell r="CN79">
            <v>0</v>
          </cell>
          <cell r="CO79">
            <v>92.69</v>
          </cell>
          <cell r="CR79">
            <v>0</v>
          </cell>
          <cell r="CS79">
            <v>92.69</v>
          </cell>
          <cell r="CV79">
            <v>0</v>
          </cell>
          <cell r="CW79">
            <v>92.69</v>
          </cell>
          <cell r="CZ79">
            <v>0</v>
          </cell>
          <cell r="DA79">
            <v>92.69</v>
          </cell>
          <cell r="DD79">
            <v>0</v>
          </cell>
          <cell r="DE79">
            <v>92.69</v>
          </cell>
          <cell r="DH79">
            <v>0</v>
          </cell>
          <cell r="DI79">
            <v>92.69</v>
          </cell>
          <cell r="DL79">
            <v>0</v>
          </cell>
          <cell r="DM79">
            <v>92.69</v>
          </cell>
          <cell r="DP79">
            <v>0</v>
          </cell>
          <cell r="DQ79">
            <v>92.69</v>
          </cell>
          <cell r="DT79">
            <v>0</v>
          </cell>
          <cell r="DU79">
            <v>92.69</v>
          </cell>
          <cell r="DX79">
            <v>0</v>
          </cell>
          <cell r="DY79">
            <v>92.69</v>
          </cell>
          <cell r="EB79">
            <v>0</v>
          </cell>
          <cell r="EC79">
            <v>92.69</v>
          </cell>
          <cell r="EF79">
            <v>0</v>
          </cell>
          <cell r="EG79">
            <v>92.69</v>
          </cell>
          <cell r="EJ79">
            <v>0</v>
          </cell>
          <cell r="EK79">
            <v>92.69</v>
          </cell>
        </row>
        <row r="80">
          <cell r="C80" t="str">
            <v>7.2.7.7</v>
          </cell>
          <cell r="D80" t="str">
            <v>COMP_44006</v>
          </cell>
          <cell r="E80" t="str">
            <v>COMPOSIÇÃO</v>
          </cell>
          <cell r="F80" t="str">
            <v>ENCHIMENTO PARA CORREÇÃO DE SUPERELEVAÇÃO</v>
          </cell>
          <cell r="G80" t="str">
            <v>T</v>
          </cell>
          <cell r="H80">
            <v>0</v>
          </cell>
          <cell r="I80">
            <v>0</v>
          </cell>
          <cell r="L80">
            <v>0</v>
          </cell>
          <cell r="M80">
            <v>254.35</v>
          </cell>
          <cell r="P80">
            <v>0</v>
          </cell>
          <cell r="Q80">
            <v>254.35</v>
          </cell>
          <cell r="T80">
            <v>0</v>
          </cell>
          <cell r="U80">
            <v>254.35</v>
          </cell>
          <cell r="X80">
            <v>0</v>
          </cell>
          <cell r="Y80">
            <v>254.35</v>
          </cell>
          <cell r="AB80">
            <v>0</v>
          </cell>
          <cell r="AC80">
            <v>254.35</v>
          </cell>
          <cell r="AF80">
            <v>0</v>
          </cell>
          <cell r="AG80">
            <v>254.35</v>
          </cell>
          <cell r="AJ80">
            <v>0</v>
          </cell>
          <cell r="AK80">
            <v>254.35</v>
          </cell>
          <cell r="AN80">
            <v>0</v>
          </cell>
          <cell r="AO80">
            <v>254.35</v>
          </cell>
          <cell r="AR80">
            <v>0</v>
          </cell>
          <cell r="AS80">
            <v>254.35</v>
          </cell>
          <cell r="AV80">
            <v>0</v>
          </cell>
          <cell r="AW80">
            <v>254.35</v>
          </cell>
          <cell r="AZ80">
            <v>0</v>
          </cell>
          <cell r="BA80">
            <v>254.35</v>
          </cell>
          <cell r="BD80">
            <v>0</v>
          </cell>
          <cell r="BE80">
            <v>254.35</v>
          </cell>
          <cell r="BH80">
            <v>0</v>
          </cell>
          <cell r="BI80">
            <v>254.35</v>
          </cell>
          <cell r="BL80">
            <v>0</v>
          </cell>
          <cell r="BM80">
            <v>254.35</v>
          </cell>
          <cell r="BP80">
            <v>0</v>
          </cell>
          <cell r="BQ80">
            <v>254.35</v>
          </cell>
          <cell r="BT80">
            <v>0</v>
          </cell>
          <cell r="BU80">
            <v>254.35</v>
          </cell>
          <cell r="BX80">
            <v>0</v>
          </cell>
          <cell r="BY80">
            <v>254.35</v>
          </cell>
          <cell r="CB80">
            <v>0</v>
          </cell>
          <cell r="CC80">
            <v>254.35</v>
          </cell>
          <cell r="CF80">
            <v>0</v>
          </cell>
          <cell r="CG80">
            <v>254.35</v>
          </cell>
          <cell r="CJ80">
            <v>0</v>
          </cell>
          <cell r="CK80">
            <v>254.35</v>
          </cell>
          <cell r="CN80">
            <v>0</v>
          </cell>
          <cell r="CO80">
            <v>254.35</v>
          </cell>
          <cell r="CR80">
            <v>0</v>
          </cell>
          <cell r="CS80">
            <v>254.35</v>
          </cell>
          <cell r="CV80">
            <v>0</v>
          </cell>
          <cell r="CW80">
            <v>254.35</v>
          </cell>
          <cell r="CZ80">
            <v>0</v>
          </cell>
          <cell r="DA80">
            <v>254.35</v>
          </cell>
          <cell r="DD80">
            <v>0</v>
          </cell>
          <cell r="DE80">
            <v>254.35</v>
          </cell>
          <cell r="DH80">
            <v>0</v>
          </cell>
          <cell r="DI80">
            <v>254.35</v>
          </cell>
          <cell r="DL80">
            <v>0</v>
          </cell>
          <cell r="DM80">
            <v>254.35</v>
          </cell>
          <cell r="DP80">
            <v>0</v>
          </cell>
          <cell r="DQ80">
            <v>254.35</v>
          </cell>
          <cell r="DT80">
            <v>0</v>
          </cell>
          <cell r="DU80">
            <v>254.35</v>
          </cell>
          <cell r="DX80">
            <v>0</v>
          </cell>
          <cell r="DY80">
            <v>254.35</v>
          </cell>
          <cell r="EB80">
            <v>0</v>
          </cell>
          <cell r="EC80">
            <v>254.35</v>
          </cell>
          <cell r="EF80">
            <v>0</v>
          </cell>
          <cell r="EG80">
            <v>254.35</v>
          </cell>
          <cell r="EJ80">
            <v>0</v>
          </cell>
          <cell r="EK80">
            <v>254.35</v>
          </cell>
        </row>
        <row r="81">
          <cell r="C81" t="str">
            <v>7.2.8</v>
          </cell>
          <cell r="F81" t="str">
            <v>Drenagem</v>
          </cell>
          <cell r="G81" t="str">
            <v/>
          </cell>
        </row>
        <row r="82">
          <cell r="C82" t="str">
            <v>7.2.8.1</v>
          </cell>
          <cell r="D82" t="str">
            <v>RO-40275</v>
          </cell>
          <cell r="E82" t="str">
            <v>DER/MG</v>
          </cell>
          <cell r="F82" t="str">
            <v>BUEIRO SIMPLES TUBULAR  DE CONCRETO, CLASSE CA-2.  BSTC Ø 0,40 M  - CORPO (EXECUÇÃO, INCLUINDO FORNECIMENTO E  TRANSPORTE  DE  TODOS  OS  MATERIAIS  E  BERÇO,  EXCLUSIVE ESCAVAÇÃO E COMPACTAÇÃO)</v>
          </cell>
          <cell r="G82" t="str">
            <v>M</v>
          </cell>
          <cell r="H82">
            <v>0</v>
          </cell>
          <cell r="I82">
            <v>0</v>
          </cell>
          <cell r="L82">
            <v>0</v>
          </cell>
          <cell r="M82">
            <v>183.09</v>
          </cell>
          <cell r="P82">
            <v>0</v>
          </cell>
          <cell r="Q82">
            <v>183.09</v>
          </cell>
          <cell r="T82">
            <v>0</v>
          </cell>
          <cell r="U82">
            <v>183.09</v>
          </cell>
          <cell r="X82">
            <v>0</v>
          </cell>
          <cell r="Y82">
            <v>183.09</v>
          </cell>
          <cell r="AB82">
            <v>0</v>
          </cell>
          <cell r="AC82">
            <v>183.09</v>
          </cell>
          <cell r="AF82">
            <v>0</v>
          </cell>
          <cell r="AG82">
            <v>183.09</v>
          </cell>
          <cell r="AJ82">
            <v>0</v>
          </cell>
          <cell r="AK82">
            <v>183.09</v>
          </cell>
          <cell r="AN82">
            <v>0</v>
          </cell>
          <cell r="AO82">
            <v>183.09</v>
          </cell>
          <cell r="AR82">
            <v>0</v>
          </cell>
          <cell r="AS82">
            <v>183.09</v>
          </cell>
          <cell r="AV82">
            <v>0</v>
          </cell>
          <cell r="AW82">
            <v>183.09</v>
          </cell>
          <cell r="AZ82">
            <v>0</v>
          </cell>
          <cell r="BA82">
            <v>183.09</v>
          </cell>
          <cell r="BD82">
            <v>0</v>
          </cell>
          <cell r="BE82">
            <v>183.09</v>
          </cell>
          <cell r="BH82">
            <v>0</v>
          </cell>
          <cell r="BI82">
            <v>183.09</v>
          </cell>
          <cell r="BL82">
            <v>0</v>
          </cell>
          <cell r="BM82">
            <v>183.09</v>
          </cell>
          <cell r="BP82">
            <v>0</v>
          </cell>
          <cell r="BQ82">
            <v>183.09</v>
          </cell>
          <cell r="BT82">
            <v>0</v>
          </cell>
          <cell r="BU82">
            <v>183.09</v>
          </cell>
          <cell r="BX82">
            <v>0</v>
          </cell>
          <cell r="BY82">
            <v>183.09</v>
          </cell>
          <cell r="CB82">
            <v>0</v>
          </cell>
          <cell r="CC82">
            <v>183.09</v>
          </cell>
          <cell r="CF82">
            <v>0</v>
          </cell>
          <cell r="CG82">
            <v>183.09</v>
          </cell>
          <cell r="CJ82">
            <v>0</v>
          </cell>
          <cell r="CK82">
            <v>183.09</v>
          </cell>
          <cell r="CN82">
            <v>0</v>
          </cell>
          <cell r="CO82">
            <v>183.09</v>
          </cell>
          <cell r="CR82">
            <v>0</v>
          </cell>
          <cell r="CS82">
            <v>183.09</v>
          </cell>
          <cell r="CV82">
            <v>0</v>
          </cell>
          <cell r="CW82">
            <v>183.09</v>
          </cell>
          <cell r="CZ82">
            <v>0</v>
          </cell>
          <cell r="DA82">
            <v>183.09</v>
          </cell>
          <cell r="DD82">
            <v>0</v>
          </cell>
          <cell r="DE82">
            <v>183.09</v>
          </cell>
          <cell r="DH82">
            <v>0</v>
          </cell>
          <cell r="DI82">
            <v>183.09</v>
          </cell>
          <cell r="DL82">
            <v>0</v>
          </cell>
          <cell r="DM82">
            <v>183.09</v>
          </cell>
          <cell r="DP82">
            <v>0</v>
          </cell>
          <cell r="DQ82">
            <v>183.09</v>
          </cell>
          <cell r="DT82">
            <v>0</v>
          </cell>
          <cell r="DU82">
            <v>183.09</v>
          </cell>
          <cell r="DX82">
            <v>0</v>
          </cell>
          <cell r="DY82">
            <v>183.09</v>
          </cell>
          <cell r="EB82">
            <v>0</v>
          </cell>
          <cell r="EC82">
            <v>183.09</v>
          </cell>
          <cell r="EF82">
            <v>0</v>
          </cell>
          <cell r="EG82">
            <v>183.09</v>
          </cell>
          <cell r="EJ82">
            <v>0</v>
          </cell>
          <cell r="EK82">
            <v>183.09</v>
          </cell>
        </row>
        <row r="83">
          <cell r="C83" t="str">
            <v>7.2.8.2</v>
          </cell>
          <cell r="D83" t="str">
            <v>RO-40277</v>
          </cell>
          <cell r="E83" t="str">
            <v>DER/MG</v>
          </cell>
          <cell r="F83" t="str">
            <v>BUEIRO SIMPLES TUBULAR  DE CONCRETO, CLASSE CA-2.  BSTC Ø 0,80 M  - CORPO (EXECUÇÃO, INCLUINDO FORNECIMENTO E  TRANSPORTE  DE  TODOS  OS  MATERIAIS  E  BERÇO,  EXCLUSIVE ESCAVAÇÃO E COMPACTAÇÃO)</v>
          </cell>
          <cell r="G83" t="str">
            <v>M</v>
          </cell>
          <cell r="H83">
            <v>467</v>
          </cell>
          <cell r="I83">
            <v>226420.28000000003</v>
          </cell>
          <cell r="L83">
            <v>0</v>
          </cell>
          <cell r="M83">
            <v>484.84</v>
          </cell>
          <cell r="P83">
            <v>0</v>
          </cell>
          <cell r="Q83">
            <v>484.84</v>
          </cell>
          <cell r="T83">
            <v>0</v>
          </cell>
          <cell r="U83">
            <v>484.84</v>
          </cell>
          <cell r="X83">
            <v>0</v>
          </cell>
          <cell r="Y83">
            <v>484.84</v>
          </cell>
          <cell r="AB83">
            <v>3</v>
          </cell>
          <cell r="AC83">
            <v>484.84</v>
          </cell>
          <cell r="AF83">
            <v>2</v>
          </cell>
          <cell r="AG83">
            <v>484.84</v>
          </cell>
          <cell r="AJ83">
            <v>3</v>
          </cell>
          <cell r="AK83">
            <v>484.84</v>
          </cell>
          <cell r="AN83">
            <v>5</v>
          </cell>
          <cell r="AO83">
            <v>484.84</v>
          </cell>
          <cell r="AR83">
            <v>3</v>
          </cell>
          <cell r="AS83">
            <v>484.84</v>
          </cell>
          <cell r="AV83">
            <v>0</v>
          </cell>
          <cell r="AW83">
            <v>484.84</v>
          </cell>
          <cell r="AZ83">
            <v>3</v>
          </cell>
          <cell r="BA83">
            <v>484.84</v>
          </cell>
          <cell r="BD83">
            <v>35</v>
          </cell>
          <cell r="BE83">
            <v>484.84</v>
          </cell>
          <cell r="BH83">
            <v>36</v>
          </cell>
          <cell r="BI83">
            <v>484.84</v>
          </cell>
          <cell r="BL83">
            <v>25</v>
          </cell>
          <cell r="BM83">
            <v>484.84</v>
          </cell>
          <cell r="BP83">
            <v>10</v>
          </cell>
          <cell r="BQ83">
            <v>484.84</v>
          </cell>
          <cell r="BT83">
            <v>2</v>
          </cell>
          <cell r="BU83">
            <v>484.84</v>
          </cell>
          <cell r="BX83">
            <v>2</v>
          </cell>
          <cell r="BY83">
            <v>484.84</v>
          </cell>
          <cell r="CB83">
            <v>2</v>
          </cell>
          <cell r="CC83">
            <v>484.84</v>
          </cell>
          <cell r="CF83">
            <v>3</v>
          </cell>
          <cell r="CG83">
            <v>484.84</v>
          </cell>
          <cell r="CJ83">
            <v>5</v>
          </cell>
          <cell r="CK83">
            <v>484.84</v>
          </cell>
          <cell r="CN83">
            <v>2</v>
          </cell>
          <cell r="CO83">
            <v>484.84</v>
          </cell>
          <cell r="CR83">
            <v>23</v>
          </cell>
          <cell r="CS83">
            <v>484.84</v>
          </cell>
          <cell r="CV83">
            <v>18</v>
          </cell>
          <cell r="CW83">
            <v>484.84</v>
          </cell>
          <cell r="CZ83">
            <v>7</v>
          </cell>
          <cell r="DA83">
            <v>484.84</v>
          </cell>
          <cell r="DD83">
            <v>5</v>
          </cell>
          <cell r="DE83">
            <v>484.84</v>
          </cell>
          <cell r="DH83">
            <v>3</v>
          </cell>
          <cell r="DI83">
            <v>484.84</v>
          </cell>
          <cell r="DL83">
            <v>7</v>
          </cell>
          <cell r="DM83">
            <v>484.84</v>
          </cell>
          <cell r="DP83">
            <v>5</v>
          </cell>
          <cell r="DQ83">
            <v>484.84</v>
          </cell>
          <cell r="DT83">
            <v>2</v>
          </cell>
          <cell r="DU83">
            <v>484.84</v>
          </cell>
          <cell r="DX83">
            <v>5</v>
          </cell>
          <cell r="DY83">
            <v>484.84</v>
          </cell>
          <cell r="EB83">
            <v>141</v>
          </cell>
          <cell r="EC83">
            <v>484.84</v>
          </cell>
          <cell r="EF83">
            <v>22</v>
          </cell>
          <cell r="EG83">
            <v>484.84</v>
          </cell>
          <cell r="EJ83">
            <v>88</v>
          </cell>
          <cell r="EK83">
            <v>484.84</v>
          </cell>
        </row>
        <row r="84">
          <cell r="C84" t="str">
            <v>7.2.8.3</v>
          </cell>
          <cell r="D84" t="str">
            <v>RO-40278</v>
          </cell>
          <cell r="E84" t="str">
            <v>DER/MG</v>
          </cell>
          <cell r="F84" t="str">
            <v>BUEIRO SIMPLES TUBULAR  DE CONCRETO, CLASSE CA-2.  BSTC Ø 1,00 M  - CORPO (EXECUÇÃO, INCLUINDO FORNECIMENTO E  TRANSPORTE  DE  TODOS  OS  MATERIAIS  E  BERÇO,  EXCLUSIVE ESCAVAÇÃO E COMPACTAÇÃO)</v>
          </cell>
          <cell r="G84" t="str">
            <v>M</v>
          </cell>
          <cell r="H84">
            <v>467</v>
          </cell>
          <cell r="I84">
            <v>311979.35000000003</v>
          </cell>
          <cell r="L84">
            <v>0</v>
          </cell>
          <cell r="M84">
            <v>668.05</v>
          </cell>
          <cell r="P84">
            <v>0</v>
          </cell>
          <cell r="Q84">
            <v>668.05</v>
          </cell>
          <cell r="T84">
            <v>0</v>
          </cell>
          <cell r="U84">
            <v>668.05</v>
          </cell>
          <cell r="X84">
            <v>0</v>
          </cell>
          <cell r="Y84">
            <v>668.05</v>
          </cell>
          <cell r="AB84">
            <v>3</v>
          </cell>
          <cell r="AC84">
            <v>668.05</v>
          </cell>
          <cell r="AF84">
            <v>2</v>
          </cell>
          <cell r="AG84">
            <v>668.05</v>
          </cell>
          <cell r="AJ84">
            <v>3</v>
          </cell>
          <cell r="AK84">
            <v>668.05</v>
          </cell>
          <cell r="AN84">
            <v>5</v>
          </cell>
          <cell r="AO84">
            <v>668.05</v>
          </cell>
          <cell r="AR84">
            <v>3</v>
          </cell>
          <cell r="AS84">
            <v>668.05</v>
          </cell>
          <cell r="AV84">
            <v>0</v>
          </cell>
          <cell r="AW84">
            <v>668.05</v>
          </cell>
          <cell r="AZ84">
            <v>3</v>
          </cell>
          <cell r="BA84">
            <v>668.05</v>
          </cell>
          <cell r="BD84">
            <v>35</v>
          </cell>
          <cell r="BE84">
            <v>668.05</v>
          </cell>
          <cell r="BH84">
            <v>36</v>
          </cell>
          <cell r="BI84">
            <v>668.05</v>
          </cell>
          <cell r="BL84">
            <v>25</v>
          </cell>
          <cell r="BM84">
            <v>668.05</v>
          </cell>
          <cell r="BP84">
            <v>10</v>
          </cell>
          <cell r="BQ84">
            <v>668.05</v>
          </cell>
          <cell r="BT84">
            <v>2</v>
          </cell>
          <cell r="BU84">
            <v>668.05</v>
          </cell>
          <cell r="BX84">
            <v>2</v>
          </cell>
          <cell r="BY84">
            <v>668.05</v>
          </cell>
          <cell r="CB84">
            <v>2</v>
          </cell>
          <cell r="CC84">
            <v>668.05</v>
          </cell>
          <cell r="CF84">
            <v>3</v>
          </cell>
          <cell r="CG84">
            <v>668.05</v>
          </cell>
          <cell r="CJ84">
            <v>5</v>
          </cell>
          <cell r="CK84">
            <v>668.05</v>
          </cell>
          <cell r="CN84">
            <v>2</v>
          </cell>
          <cell r="CO84">
            <v>668.05</v>
          </cell>
          <cell r="CR84">
            <v>23</v>
          </cell>
          <cell r="CS84">
            <v>668.05</v>
          </cell>
          <cell r="CV84">
            <v>18</v>
          </cell>
          <cell r="CW84">
            <v>668.05</v>
          </cell>
          <cell r="CZ84">
            <v>7</v>
          </cell>
          <cell r="DA84">
            <v>668.05</v>
          </cell>
          <cell r="DD84">
            <v>5</v>
          </cell>
          <cell r="DE84">
            <v>668.05</v>
          </cell>
          <cell r="DH84">
            <v>3</v>
          </cell>
          <cell r="DI84">
            <v>668.05</v>
          </cell>
          <cell r="DL84">
            <v>7</v>
          </cell>
          <cell r="DM84">
            <v>668.05</v>
          </cell>
          <cell r="DP84">
            <v>5</v>
          </cell>
          <cell r="DQ84">
            <v>668.05</v>
          </cell>
          <cell r="DT84">
            <v>2</v>
          </cell>
          <cell r="DU84">
            <v>668.05</v>
          </cell>
          <cell r="DX84">
            <v>5</v>
          </cell>
          <cell r="DY84">
            <v>668.05</v>
          </cell>
          <cell r="EB84">
            <v>141</v>
          </cell>
          <cell r="EC84">
            <v>668.05</v>
          </cell>
          <cell r="EF84">
            <v>22</v>
          </cell>
          <cell r="EG84">
            <v>668.05</v>
          </cell>
          <cell r="EJ84">
            <v>88</v>
          </cell>
          <cell r="EK84">
            <v>668.05</v>
          </cell>
        </row>
        <row r="85">
          <cell r="C85" t="str">
            <v>7.2.8.4</v>
          </cell>
          <cell r="D85" t="str">
            <v>RO-40301</v>
          </cell>
          <cell r="E85" t="str">
            <v>DER/MG</v>
          </cell>
          <cell r="F85" t="str">
            <v>BUEIRO DUPLO TUBULAR  DE CONCRETO, CLASSE CA-2.  BDTC Ø 1,50 M - CORPO (EXECUÇÃO, INCLUINDO FORNECIMENTO E  TRANSPORTE  DE  TODOS  OS  MATERIAIS  E  BERÇO,  EXCLUSIVE ESCAVAÇÃO E COMPACTAÇÃO)</v>
          </cell>
          <cell r="G85" t="str">
            <v>M</v>
          </cell>
          <cell r="H85">
            <v>336</v>
          </cell>
          <cell r="I85">
            <v>933710.39999999979</v>
          </cell>
          <cell r="L85">
            <v>0</v>
          </cell>
          <cell r="M85">
            <v>2778.9</v>
          </cell>
          <cell r="P85">
            <v>0</v>
          </cell>
          <cell r="Q85">
            <v>2778.9</v>
          </cell>
          <cell r="T85">
            <v>0</v>
          </cell>
          <cell r="U85">
            <v>2778.9</v>
          </cell>
          <cell r="X85">
            <v>0</v>
          </cell>
          <cell r="Y85">
            <v>2778.9</v>
          </cell>
          <cell r="AB85">
            <v>2</v>
          </cell>
          <cell r="AC85">
            <v>2778.9</v>
          </cell>
          <cell r="AF85">
            <v>2</v>
          </cell>
          <cell r="AG85">
            <v>2778.9</v>
          </cell>
          <cell r="AJ85">
            <v>2</v>
          </cell>
          <cell r="AK85">
            <v>2778.9</v>
          </cell>
          <cell r="AN85">
            <v>4</v>
          </cell>
          <cell r="AO85">
            <v>2778.9</v>
          </cell>
          <cell r="AR85">
            <v>2</v>
          </cell>
          <cell r="AS85">
            <v>2778.9</v>
          </cell>
          <cell r="AV85">
            <v>0</v>
          </cell>
          <cell r="AW85">
            <v>2778.9</v>
          </cell>
          <cell r="AZ85">
            <v>2</v>
          </cell>
          <cell r="BA85">
            <v>2778.9</v>
          </cell>
          <cell r="BD85">
            <v>25</v>
          </cell>
          <cell r="BE85">
            <v>2778.9</v>
          </cell>
          <cell r="BH85">
            <v>25</v>
          </cell>
          <cell r="BI85">
            <v>2778.9</v>
          </cell>
          <cell r="BL85">
            <v>18</v>
          </cell>
          <cell r="BM85">
            <v>2778.9</v>
          </cell>
          <cell r="BP85">
            <v>7</v>
          </cell>
          <cell r="BQ85">
            <v>2778.9</v>
          </cell>
          <cell r="BT85">
            <v>2</v>
          </cell>
          <cell r="BU85">
            <v>2778.9</v>
          </cell>
          <cell r="BX85">
            <v>2</v>
          </cell>
          <cell r="BY85">
            <v>2778.9</v>
          </cell>
          <cell r="CB85">
            <v>2</v>
          </cell>
          <cell r="CC85">
            <v>2778.9</v>
          </cell>
          <cell r="CF85">
            <v>2</v>
          </cell>
          <cell r="CG85">
            <v>2778.9</v>
          </cell>
          <cell r="CJ85">
            <v>4</v>
          </cell>
          <cell r="CK85">
            <v>2778.9</v>
          </cell>
          <cell r="CN85">
            <v>2</v>
          </cell>
          <cell r="CO85">
            <v>2778.9</v>
          </cell>
          <cell r="CR85">
            <v>16</v>
          </cell>
          <cell r="CS85">
            <v>2778.9</v>
          </cell>
          <cell r="CV85">
            <v>13</v>
          </cell>
          <cell r="CW85">
            <v>2778.9</v>
          </cell>
          <cell r="CZ85">
            <v>5</v>
          </cell>
          <cell r="DA85">
            <v>2778.9</v>
          </cell>
          <cell r="DD85">
            <v>4</v>
          </cell>
          <cell r="DE85">
            <v>2778.9</v>
          </cell>
          <cell r="DH85">
            <v>2</v>
          </cell>
          <cell r="DI85">
            <v>2778.9</v>
          </cell>
          <cell r="DL85">
            <v>5</v>
          </cell>
          <cell r="DM85">
            <v>2778.9</v>
          </cell>
          <cell r="DP85">
            <v>4</v>
          </cell>
          <cell r="DQ85">
            <v>2778.9</v>
          </cell>
          <cell r="DT85">
            <v>2</v>
          </cell>
          <cell r="DU85">
            <v>2778.9</v>
          </cell>
          <cell r="DX85">
            <v>4</v>
          </cell>
          <cell r="DY85">
            <v>2778.9</v>
          </cell>
          <cell r="EB85">
            <v>97</v>
          </cell>
          <cell r="EC85">
            <v>2778.9</v>
          </cell>
          <cell r="EF85">
            <v>16</v>
          </cell>
          <cell r="EG85">
            <v>2778.9</v>
          </cell>
          <cell r="EJ85">
            <v>65</v>
          </cell>
          <cell r="EK85">
            <v>2778.9</v>
          </cell>
        </row>
        <row r="86">
          <cell r="C86" t="str">
            <v>7.2.8.5</v>
          </cell>
          <cell r="D86" t="str">
            <v>RO-40325</v>
          </cell>
          <cell r="E86" t="str">
            <v>DER/MG</v>
          </cell>
          <cell r="F86" t="str">
            <v>BUEIRO TRIPLO TUBULAR DE CONCRETO, CLASSE CA-2. BTTC Ø 1,50 M - CORPO (EXECUÇÃO,   INCLUINDO   FORNECIMENTO   E  TRANSPORTE  DE  TODOS  OS  MATERIAIS  E  BERÇO,  EXCLUSIVE ESCAVAÇÃO E COMPACTAÇÃO)</v>
          </cell>
          <cell r="G86" t="str">
            <v>M</v>
          </cell>
          <cell r="H86">
            <v>170</v>
          </cell>
          <cell r="I86">
            <v>700954.20000000019</v>
          </cell>
          <cell r="L86">
            <v>0</v>
          </cell>
          <cell r="M86">
            <v>4123.26</v>
          </cell>
          <cell r="P86">
            <v>0</v>
          </cell>
          <cell r="Q86">
            <v>4123.26</v>
          </cell>
          <cell r="T86">
            <v>0</v>
          </cell>
          <cell r="U86">
            <v>4123.26</v>
          </cell>
          <cell r="X86">
            <v>0</v>
          </cell>
          <cell r="Y86">
            <v>4123.26</v>
          </cell>
          <cell r="AB86">
            <v>1</v>
          </cell>
          <cell r="AC86">
            <v>4123.26</v>
          </cell>
          <cell r="AF86">
            <v>1</v>
          </cell>
          <cell r="AG86">
            <v>4123.26</v>
          </cell>
          <cell r="AJ86">
            <v>1</v>
          </cell>
          <cell r="AK86">
            <v>4123.26</v>
          </cell>
          <cell r="AN86">
            <v>2</v>
          </cell>
          <cell r="AO86">
            <v>4123.26</v>
          </cell>
          <cell r="AR86">
            <v>1</v>
          </cell>
          <cell r="AS86">
            <v>4123.26</v>
          </cell>
          <cell r="AV86">
            <v>0</v>
          </cell>
          <cell r="AW86">
            <v>4123.26</v>
          </cell>
          <cell r="AZ86">
            <v>1</v>
          </cell>
          <cell r="BA86">
            <v>4123.26</v>
          </cell>
          <cell r="BD86">
            <v>13</v>
          </cell>
          <cell r="BE86">
            <v>4123.26</v>
          </cell>
          <cell r="BH86">
            <v>13</v>
          </cell>
          <cell r="BI86">
            <v>4123.26</v>
          </cell>
          <cell r="BL86">
            <v>9</v>
          </cell>
          <cell r="BM86">
            <v>4123.26</v>
          </cell>
          <cell r="BP86">
            <v>4</v>
          </cell>
          <cell r="BQ86">
            <v>4123.26</v>
          </cell>
          <cell r="BT86">
            <v>1</v>
          </cell>
          <cell r="BU86">
            <v>4123.26</v>
          </cell>
          <cell r="BX86">
            <v>1</v>
          </cell>
          <cell r="BY86">
            <v>4123.26</v>
          </cell>
          <cell r="CB86">
            <v>1</v>
          </cell>
          <cell r="CC86">
            <v>4123.26</v>
          </cell>
          <cell r="CF86">
            <v>1</v>
          </cell>
          <cell r="CG86">
            <v>4123.26</v>
          </cell>
          <cell r="CJ86">
            <v>2</v>
          </cell>
          <cell r="CK86">
            <v>4123.26</v>
          </cell>
          <cell r="CN86">
            <v>1</v>
          </cell>
          <cell r="CO86">
            <v>4123.26</v>
          </cell>
          <cell r="CR86">
            <v>8</v>
          </cell>
          <cell r="CS86">
            <v>4123.26</v>
          </cell>
          <cell r="CV86">
            <v>6</v>
          </cell>
          <cell r="CW86">
            <v>4123.26</v>
          </cell>
          <cell r="CZ86">
            <v>3</v>
          </cell>
          <cell r="DA86">
            <v>4123.26</v>
          </cell>
          <cell r="DD86">
            <v>2</v>
          </cell>
          <cell r="DE86">
            <v>4123.26</v>
          </cell>
          <cell r="DH86">
            <v>1</v>
          </cell>
          <cell r="DI86">
            <v>4123.26</v>
          </cell>
          <cell r="DL86">
            <v>3</v>
          </cell>
          <cell r="DM86">
            <v>4123.26</v>
          </cell>
          <cell r="DP86">
            <v>2</v>
          </cell>
          <cell r="DQ86">
            <v>4123.26</v>
          </cell>
          <cell r="DT86">
            <v>1</v>
          </cell>
          <cell r="DU86">
            <v>4123.26</v>
          </cell>
          <cell r="DX86">
            <v>2</v>
          </cell>
          <cell r="DY86">
            <v>4123.26</v>
          </cell>
          <cell r="EB86">
            <v>49</v>
          </cell>
          <cell r="EC86">
            <v>4123.26</v>
          </cell>
          <cell r="EF86">
            <v>8</v>
          </cell>
          <cell r="EG86">
            <v>4123.26</v>
          </cell>
          <cell r="EJ86">
            <v>32</v>
          </cell>
          <cell r="EK86">
            <v>4123.26</v>
          </cell>
        </row>
        <row r="87">
          <cell r="C87" t="str">
            <v>7.2.8.6</v>
          </cell>
          <cell r="D87" t="str">
            <v>RO-40373</v>
          </cell>
          <cell r="E87" t="str">
            <v>DER/MG</v>
          </cell>
          <cell r="F87" t="str">
            <v>BUEIRO SIMPLES CELULAR DE CONCRETO PADRÃO DER/MG. PARA ALTURA DE ATERRO DE 0 A 5,00 M. BSCC (3,00 X 3,00)M - CORPO  (EXECUÇÃO, INCLUINDO FORNECIMENTO E TRANSPORTE DE TODOS OS MATERIAIS, EXCLUSIVE ESCAVAÇÃO E COMPACTAÇÃO)</v>
          </cell>
          <cell r="G87" t="str">
            <v>M</v>
          </cell>
          <cell r="H87">
            <v>54</v>
          </cell>
          <cell r="I87">
            <v>294873.48</v>
          </cell>
          <cell r="L87">
            <v>0</v>
          </cell>
          <cell r="M87">
            <v>5460.62</v>
          </cell>
          <cell r="P87">
            <v>0</v>
          </cell>
          <cell r="Q87">
            <v>5460.62</v>
          </cell>
          <cell r="T87">
            <v>0</v>
          </cell>
          <cell r="U87">
            <v>5460.62</v>
          </cell>
          <cell r="X87">
            <v>0</v>
          </cell>
          <cell r="Y87">
            <v>5460.62</v>
          </cell>
          <cell r="AB87">
            <v>0</v>
          </cell>
          <cell r="AC87">
            <v>5460.62</v>
          </cell>
          <cell r="AF87">
            <v>0</v>
          </cell>
          <cell r="AG87">
            <v>5460.62</v>
          </cell>
          <cell r="AJ87">
            <v>0</v>
          </cell>
          <cell r="AK87">
            <v>5460.62</v>
          </cell>
          <cell r="AN87">
            <v>1</v>
          </cell>
          <cell r="AO87">
            <v>5460.62</v>
          </cell>
          <cell r="AR87">
            <v>0</v>
          </cell>
          <cell r="AS87">
            <v>5460.62</v>
          </cell>
          <cell r="AV87">
            <v>0</v>
          </cell>
          <cell r="AW87">
            <v>5460.62</v>
          </cell>
          <cell r="AZ87">
            <v>0</v>
          </cell>
          <cell r="BA87">
            <v>5460.62</v>
          </cell>
          <cell r="BD87">
            <v>4</v>
          </cell>
          <cell r="BE87">
            <v>5460.62</v>
          </cell>
          <cell r="BH87">
            <v>4</v>
          </cell>
          <cell r="BI87">
            <v>5460.62</v>
          </cell>
          <cell r="BL87">
            <v>3</v>
          </cell>
          <cell r="BM87">
            <v>5460.62</v>
          </cell>
          <cell r="BP87">
            <v>1</v>
          </cell>
          <cell r="BQ87">
            <v>5460.62</v>
          </cell>
          <cell r="BT87">
            <v>0</v>
          </cell>
          <cell r="BU87">
            <v>5460.62</v>
          </cell>
          <cell r="BX87">
            <v>0</v>
          </cell>
          <cell r="BY87">
            <v>5460.62</v>
          </cell>
          <cell r="CB87">
            <v>0</v>
          </cell>
          <cell r="CC87">
            <v>5460.62</v>
          </cell>
          <cell r="CF87">
            <v>0</v>
          </cell>
          <cell r="CG87">
            <v>5460.62</v>
          </cell>
          <cell r="CJ87">
            <v>1</v>
          </cell>
          <cell r="CK87">
            <v>5460.62</v>
          </cell>
          <cell r="CN87">
            <v>0</v>
          </cell>
          <cell r="CO87">
            <v>5460.62</v>
          </cell>
          <cell r="CR87">
            <v>3</v>
          </cell>
          <cell r="CS87">
            <v>5460.62</v>
          </cell>
          <cell r="CV87">
            <v>2</v>
          </cell>
          <cell r="CW87">
            <v>5460.62</v>
          </cell>
          <cell r="CZ87">
            <v>1</v>
          </cell>
          <cell r="DA87">
            <v>5460.62</v>
          </cell>
          <cell r="DD87">
            <v>1</v>
          </cell>
          <cell r="DE87">
            <v>5460.62</v>
          </cell>
          <cell r="DH87">
            <v>0</v>
          </cell>
          <cell r="DI87">
            <v>5460.62</v>
          </cell>
          <cell r="DL87">
            <v>1</v>
          </cell>
          <cell r="DM87">
            <v>5460.62</v>
          </cell>
          <cell r="DP87">
            <v>1</v>
          </cell>
          <cell r="DQ87">
            <v>5460.62</v>
          </cell>
          <cell r="DT87">
            <v>0</v>
          </cell>
          <cell r="DU87">
            <v>5460.62</v>
          </cell>
          <cell r="DX87">
            <v>1</v>
          </cell>
          <cell r="DY87">
            <v>5460.62</v>
          </cell>
          <cell r="EB87">
            <v>16</v>
          </cell>
          <cell r="EC87">
            <v>5460.62</v>
          </cell>
          <cell r="EF87">
            <v>3</v>
          </cell>
          <cell r="EG87">
            <v>5460.62</v>
          </cell>
          <cell r="EJ87">
            <v>11</v>
          </cell>
          <cell r="EK87">
            <v>5460.62</v>
          </cell>
        </row>
        <row r="88">
          <cell r="C88" t="str">
            <v>7.2.8.7</v>
          </cell>
          <cell r="D88" t="str">
            <v>RO-40288</v>
          </cell>
          <cell r="E88" t="str">
            <v>DER/MG</v>
          </cell>
          <cell r="F88" t="str">
            <v>BUEIRO SIMPLES TUBULAR DE CONCRETO, BSTC Ø 0,80 M - BOCA (EXECUÇÃO, INCLUINDO FORNECIMENTO E TRANSPORTE DE TODOS OS MATERIAIS, EXCLUSIVE ESCAVAÇÃO E COMPACTAÇÃO)</v>
          </cell>
          <cell r="G88" t="str">
            <v>U</v>
          </cell>
          <cell r="H88">
            <v>238</v>
          </cell>
          <cell r="I88">
            <v>353349.08000000013</v>
          </cell>
          <cell r="L88">
            <v>0</v>
          </cell>
          <cell r="M88">
            <v>1484.66</v>
          </cell>
          <cell r="P88">
            <v>0</v>
          </cell>
          <cell r="Q88">
            <v>1484.66</v>
          </cell>
          <cell r="T88">
            <v>0</v>
          </cell>
          <cell r="U88">
            <v>1484.66</v>
          </cell>
          <cell r="X88">
            <v>0</v>
          </cell>
          <cell r="Y88">
            <v>1484.66</v>
          </cell>
          <cell r="AB88">
            <v>2</v>
          </cell>
          <cell r="AC88">
            <v>1484.66</v>
          </cell>
          <cell r="AF88">
            <v>2</v>
          </cell>
          <cell r="AG88">
            <v>1484.66</v>
          </cell>
          <cell r="AJ88">
            <v>2</v>
          </cell>
          <cell r="AK88">
            <v>1484.66</v>
          </cell>
          <cell r="AN88">
            <v>4</v>
          </cell>
          <cell r="AO88">
            <v>1484.66</v>
          </cell>
          <cell r="AR88">
            <v>2</v>
          </cell>
          <cell r="AS88">
            <v>1484.66</v>
          </cell>
          <cell r="AV88">
            <v>0</v>
          </cell>
          <cell r="AW88">
            <v>1484.66</v>
          </cell>
          <cell r="AZ88">
            <v>2</v>
          </cell>
          <cell r="BA88">
            <v>1484.66</v>
          </cell>
          <cell r="BD88">
            <v>28</v>
          </cell>
          <cell r="BE88">
            <v>1484.66</v>
          </cell>
          <cell r="BH88">
            <v>28</v>
          </cell>
          <cell r="BI88">
            <v>1484.66</v>
          </cell>
          <cell r="BL88">
            <v>20</v>
          </cell>
          <cell r="BM88">
            <v>1484.66</v>
          </cell>
          <cell r="BP88">
            <v>8</v>
          </cell>
          <cell r="BQ88">
            <v>1484.66</v>
          </cell>
          <cell r="BT88">
            <v>2</v>
          </cell>
          <cell r="BU88">
            <v>1484.66</v>
          </cell>
          <cell r="BX88">
            <v>2</v>
          </cell>
          <cell r="BY88">
            <v>1484.66</v>
          </cell>
          <cell r="CB88">
            <v>2</v>
          </cell>
          <cell r="CC88">
            <v>1484.66</v>
          </cell>
          <cell r="CF88">
            <v>2</v>
          </cell>
          <cell r="CG88">
            <v>1484.66</v>
          </cell>
          <cell r="CJ88">
            <v>4</v>
          </cell>
          <cell r="CK88">
            <v>1484.66</v>
          </cell>
          <cell r="CN88">
            <v>2</v>
          </cell>
          <cell r="CO88">
            <v>1484.66</v>
          </cell>
          <cell r="CR88">
            <v>18</v>
          </cell>
          <cell r="CS88">
            <v>1484.66</v>
          </cell>
          <cell r="CV88">
            <v>14</v>
          </cell>
          <cell r="CW88">
            <v>1484.66</v>
          </cell>
          <cell r="CZ88">
            <v>6</v>
          </cell>
          <cell r="DA88">
            <v>1484.66</v>
          </cell>
          <cell r="DD88">
            <v>4</v>
          </cell>
          <cell r="DE88">
            <v>1484.66</v>
          </cell>
          <cell r="DH88">
            <v>2</v>
          </cell>
          <cell r="DI88">
            <v>1484.66</v>
          </cell>
          <cell r="DL88">
            <v>6</v>
          </cell>
          <cell r="DM88">
            <v>1484.66</v>
          </cell>
          <cell r="DP88">
            <v>4</v>
          </cell>
          <cell r="DQ88">
            <v>1484.66</v>
          </cell>
          <cell r="DT88">
            <v>2</v>
          </cell>
          <cell r="DU88">
            <v>1484.66</v>
          </cell>
          <cell r="DX88">
            <v>4</v>
          </cell>
          <cell r="DY88">
            <v>1484.66</v>
          </cell>
          <cell r="EB88">
            <v>37</v>
          </cell>
          <cell r="EC88">
            <v>1484.66</v>
          </cell>
          <cell r="EF88">
            <v>6</v>
          </cell>
          <cell r="EG88">
            <v>1484.66</v>
          </cell>
          <cell r="EJ88">
            <v>23</v>
          </cell>
          <cell r="EK88">
            <v>1484.66</v>
          </cell>
        </row>
        <row r="89">
          <cell r="C89" t="str">
            <v>7.2.8.8</v>
          </cell>
          <cell r="D89" t="str">
            <v>RO-41754</v>
          </cell>
          <cell r="E89" t="str">
            <v>DER/MG</v>
          </cell>
          <cell r="F89" t="str">
            <v>BUEIRO SIMPLES TUBULAR DE CONCRETO. BSTC Ø 1,00 M - BOCA (EXECUÇÃO, INCLUINDO FORNECIMENTO E TRANSPORTE DE TODOS OS MATERIAIS, EXCLUSIVE ESCAVAÇÃO E COMPACTAÇÃO)</v>
          </cell>
          <cell r="G89" t="str">
            <v>U</v>
          </cell>
          <cell r="H89">
            <v>238</v>
          </cell>
          <cell r="I89">
            <v>550972.38</v>
          </cell>
          <cell r="L89">
            <v>0</v>
          </cell>
          <cell r="M89">
            <v>2315.0100000000002</v>
          </cell>
          <cell r="P89">
            <v>0</v>
          </cell>
          <cell r="Q89">
            <v>2315.0100000000002</v>
          </cell>
          <cell r="T89">
            <v>0</v>
          </cell>
          <cell r="U89">
            <v>2315.0100000000002</v>
          </cell>
          <cell r="X89">
            <v>0</v>
          </cell>
          <cell r="Y89">
            <v>2315.0100000000002</v>
          </cell>
          <cell r="AB89">
            <v>2</v>
          </cell>
          <cell r="AC89">
            <v>2315.0100000000002</v>
          </cell>
          <cell r="AF89">
            <v>2</v>
          </cell>
          <cell r="AG89">
            <v>2315.0100000000002</v>
          </cell>
          <cell r="AJ89">
            <v>2</v>
          </cell>
          <cell r="AK89">
            <v>2315.0100000000002</v>
          </cell>
          <cell r="AN89">
            <v>4</v>
          </cell>
          <cell r="AO89">
            <v>2315.0100000000002</v>
          </cell>
          <cell r="AR89">
            <v>2</v>
          </cell>
          <cell r="AS89">
            <v>2315.0100000000002</v>
          </cell>
          <cell r="AV89">
            <v>0</v>
          </cell>
          <cell r="AW89">
            <v>2315.0100000000002</v>
          </cell>
          <cell r="AZ89">
            <v>2</v>
          </cell>
          <cell r="BA89">
            <v>2315.0100000000002</v>
          </cell>
          <cell r="BD89">
            <v>28</v>
          </cell>
          <cell r="BE89">
            <v>2315.0100000000002</v>
          </cell>
          <cell r="BH89">
            <v>28</v>
          </cell>
          <cell r="BI89">
            <v>2315.0100000000002</v>
          </cell>
          <cell r="BL89">
            <v>20</v>
          </cell>
          <cell r="BM89">
            <v>2315.0100000000002</v>
          </cell>
          <cell r="BP89">
            <v>8</v>
          </cell>
          <cell r="BQ89">
            <v>2315.0100000000002</v>
          </cell>
          <cell r="BT89">
            <v>2</v>
          </cell>
          <cell r="BU89">
            <v>2315.0100000000002</v>
          </cell>
          <cell r="BX89">
            <v>2</v>
          </cell>
          <cell r="BY89">
            <v>2315.0100000000002</v>
          </cell>
          <cell r="CB89">
            <v>2</v>
          </cell>
          <cell r="CC89">
            <v>2315.0100000000002</v>
          </cell>
          <cell r="CF89">
            <v>2</v>
          </cell>
          <cell r="CG89">
            <v>2315.0100000000002</v>
          </cell>
          <cell r="CJ89">
            <v>4</v>
          </cell>
          <cell r="CK89">
            <v>2315.0100000000002</v>
          </cell>
          <cell r="CN89">
            <v>2</v>
          </cell>
          <cell r="CO89">
            <v>2315.0100000000002</v>
          </cell>
          <cell r="CR89">
            <v>18</v>
          </cell>
          <cell r="CS89">
            <v>2315.0100000000002</v>
          </cell>
          <cell r="CV89">
            <v>14</v>
          </cell>
          <cell r="CW89">
            <v>2315.0100000000002</v>
          </cell>
          <cell r="CZ89">
            <v>6</v>
          </cell>
          <cell r="DA89">
            <v>2315.0100000000002</v>
          </cell>
          <cell r="DD89">
            <v>4</v>
          </cell>
          <cell r="DE89">
            <v>2315.0100000000002</v>
          </cell>
          <cell r="DH89">
            <v>2</v>
          </cell>
          <cell r="DI89">
            <v>2315.0100000000002</v>
          </cell>
          <cell r="DL89">
            <v>6</v>
          </cell>
          <cell r="DM89">
            <v>2315.0100000000002</v>
          </cell>
          <cell r="DP89">
            <v>4</v>
          </cell>
          <cell r="DQ89">
            <v>2315.0100000000002</v>
          </cell>
          <cell r="DT89">
            <v>2</v>
          </cell>
          <cell r="DU89">
            <v>2315.0100000000002</v>
          </cell>
          <cell r="DX89">
            <v>4</v>
          </cell>
          <cell r="DY89">
            <v>2315.0100000000002</v>
          </cell>
          <cell r="EB89">
            <v>37</v>
          </cell>
          <cell r="EC89">
            <v>2315.0100000000002</v>
          </cell>
          <cell r="EF89">
            <v>6</v>
          </cell>
          <cell r="EG89">
            <v>2315.0100000000002</v>
          </cell>
          <cell r="EJ89">
            <v>23</v>
          </cell>
          <cell r="EK89">
            <v>2315.0100000000002</v>
          </cell>
        </row>
        <row r="90">
          <cell r="C90" t="str">
            <v>7.2.8.9</v>
          </cell>
          <cell r="D90" t="str">
            <v>RO-40311</v>
          </cell>
          <cell r="E90" t="str">
            <v>DER/MG</v>
          </cell>
          <cell r="F90" t="str">
            <v>BUEIRO DUPLO TUBULAR DE CONCRETO, BDTC Ø 1,50 M - BOCA (EXECUÇÃO, INCLUINDO FORNECIMENTO E TRANSPORTE DE TODOS OS MATERIAIS, EXCLUSIVE ESCAVAÇÃO E COMPACTAÇÃO)</v>
          </cell>
          <cell r="G90" t="str">
            <v>U</v>
          </cell>
          <cell r="H90">
            <v>140</v>
          </cell>
          <cell r="I90">
            <v>1189799.7999999998</v>
          </cell>
          <cell r="L90">
            <v>0</v>
          </cell>
          <cell r="M90">
            <v>8498.57</v>
          </cell>
          <cell r="P90">
            <v>0</v>
          </cell>
          <cell r="Q90">
            <v>8498.57</v>
          </cell>
          <cell r="T90">
            <v>0</v>
          </cell>
          <cell r="U90">
            <v>8498.57</v>
          </cell>
          <cell r="X90">
            <v>0</v>
          </cell>
          <cell r="Y90">
            <v>8498.57</v>
          </cell>
          <cell r="AB90">
            <v>1</v>
          </cell>
          <cell r="AC90">
            <v>8498.57</v>
          </cell>
          <cell r="AF90">
            <v>1</v>
          </cell>
          <cell r="AG90">
            <v>8498.57</v>
          </cell>
          <cell r="AJ90">
            <v>1</v>
          </cell>
          <cell r="AK90">
            <v>8498.57</v>
          </cell>
          <cell r="AN90">
            <v>2</v>
          </cell>
          <cell r="AO90">
            <v>8498.57</v>
          </cell>
          <cell r="AR90">
            <v>1</v>
          </cell>
          <cell r="AS90">
            <v>8498.57</v>
          </cell>
          <cell r="AV90">
            <v>0</v>
          </cell>
          <cell r="AW90">
            <v>8498.57</v>
          </cell>
          <cell r="AZ90">
            <v>1</v>
          </cell>
          <cell r="BA90">
            <v>8498.57</v>
          </cell>
          <cell r="BD90">
            <v>17</v>
          </cell>
          <cell r="BE90">
            <v>8498.57</v>
          </cell>
          <cell r="BH90">
            <v>17</v>
          </cell>
          <cell r="BI90">
            <v>8498.57</v>
          </cell>
          <cell r="BL90">
            <v>12</v>
          </cell>
          <cell r="BM90">
            <v>8498.57</v>
          </cell>
          <cell r="BP90">
            <v>5</v>
          </cell>
          <cell r="BQ90">
            <v>8498.57</v>
          </cell>
          <cell r="BT90">
            <v>1</v>
          </cell>
          <cell r="BU90">
            <v>8498.57</v>
          </cell>
          <cell r="BX90">
            <v>1</v>
          </cell>
          <cell r="BY90">
            <v>8498.57</v>
          </cell>
          <cell r="CB90">
            <v>1</v>
          </cell>
          <cell r="CC90">
            <v>8498.57</v>
          </cell>
          <cell r="CF90">
            <v>1</v>
          </cell>
          <cell r="CG90">
            <v>8498.57</v>
          </cell>
          <cell r="CJ90">
            <v>2</v>
          </cell>
          <cell r="CK90">
            <v>8498.57</v>
          </cell>
          <cell r="CN90">
            <v>1</v>
          </cell>
          <cell r="CO90">
            <v>8498.57</v>
          </cell>
          <cell r="CR90">
            <v>11</v>
          </cell>
          <cell r="CS90">
            <v>8498.57</v>
          </cell>
          <cell r="CV90">
            <v>8</v>
          </cell>
          <cell r="CW90">
            <v>8498.57</v>
          </cell>
          <cell r="CZ90">
            <v>4</v>
          </cell>
          <cell r="DA90">
            <v>8498.57</v>
          </cell>
          <cell r="DD90">
            <v>2</v>
          </cell>
          <cell r="DE90">
            <v>8498.57</v>
          </cell>
          <cell r="DH90">
            <v>1</v>
          </cell>
          <cell r="DI90">
            <v>8498.57</v>
          </cell>
          <cell r="DL90">
            <v>4</v>
          </cell>
          <cell r="DM90">
            <v>8498.57</v>
          </cell>
          <cell r="DP90">
            <v>2</v>
          </cell>
          <cell r="DQ90">
            <v>8498.57</v>
          </cell>
          <cell r="DT90">
            <v>1</v>
          </cell>
          <cell r="DU90">
            <v>8498.57</v>
          </cell>
          <cell r="DX90">
            <v>2</v>
          </cell>
          <cell r="DY90">
            <v>8498.57</v>
          </cell>
          <cell r="EB90">
            <v>22</v>
          </cell>
          <cell r="EC90">
            <v>8498.57</v>
          </cell>
          <cell r="EF90">
            <v>4</v>
          </cell>
          <cell r="EG90">
            <v>8498.57</v>
          </cell>
          <cell r="EJ90">
            <v>14</v>
          </cell>
          <cell r="EK90">
            <v>8498.57</v>
          </cell>
        </row>
        <row r="91">
          <cell r="C91" t="str">
            <v>7.2.8.10</v>
          </cell>
          <cell r="D91" t="str">
            <v>RO-40335</v>
          </cell>
          <cell r="E91" t="str">
            <v>DER/MG</v>
          </cell>
          <cell r="F91" t="str">
            <v>BUEIRO TRIPLO TUBULAR DE CONCRETO. BTTC Ø 1,50 M - BOCA (EXECUÇÃO, INCLUINDO FORNECIMENTO E TRANSPORTE DE TODOS OS MATERIAIS, EXCLUSIVE ESCAVAÇÃO E COMPACTAÇÃO)</v>
          </cell>
          <cell r="G91" t="str">
            <v>U</v>
          </cell>
          <cell r="H91">
            <v>74</v>
          </cell>
          <cell r="I91">
            <v>801698.24000000022</v>
          </cell>
          <cell r="L91">
            <v>0</v>
          </cell>
          <cell r="M91">
            <v>10833.76</v>
          </cell>
          <cell r="P91">
            <v>0</v>
          </cell>
          <cell r="Q91">
            <v>10833.76</v>
          </cell>
          <cell r="T91">
            <v>0</v>
          </cell>
          <cell r="U91">
            <v>10833.76</v>
          </cell>
          <cell r="X91">
            <v>0</v>
          </cell>
          <cell r="Y91">
            <v>10833.76</v>
          </cell>
          <cell r="AB91">
            <v>1</v>
          </cell>
          <cell r="AC91">
            <v>10833.76</v>
          </cell>
          <cell r="AF91">
            <v>1</v>
          </cell>
          <cell r="AG91">
            <v>10833.76</v>
          </cell>
          <cell r="AJ91">
            <v>1</v>
          </cell>
          <cell r="AK91">
            <v>10833.76</v>
          </cell>
          <cell r="AN91">
            <v>1</v>
          </cell>
          <cell r="AO91">
            <v>10833.76</v>
          </cell>
          <cell r="AR91">
            <v>1</v>
          </cell>
          <cell r="AS91">
            <v>10833.76</v>
          </cell>
          <cell r="AV91">
            <v>0</v>
          </cell>
          <cell r="AW91">
            <v>10833.76</v>
          </cell>
          <cell r="AZ91">
            <v>1</v>
          </cell>
          <cell r="BA91">
            <v>10833.76</v>
          </cell>
          <cell r="BD91">
            <v>8</v>
          </cell>
          <cell r="BE91">
            <v>10833.76</v>
          </cell>
          <cell r="BH91">
            <v>8</v>
          </cell>
          <cell r="BI91">
            <v>10833.76</v>
          </cell>
          <cell r="BL91">
            <v>6</v>
          </cell>
          <cell r="BM91">
            <v>10833.76</v>
          </cell>
          <cell r="BP91">
            <v>2</v>
          </cell>
          <cell r="BQ91">
            <v>10833.76</v>
          </cell>
          <cell r="BT91">
            <v>1</v>
          </cell>
          <cell r="BU91">
            <v>10833.76</v>
          </cell>
          <cell r="BX91">
            <v>1</v>
          </cell>
          <cell r="BY91">
            <v>10833.76</v>
          </cell>
          <cell r="CB91">
            <v>1</v>
          </cell>
          <cell r="CC91">
            <v>10833.76</v>
          </cell>
          <cell r="CF91">
            <v>1</v>
          </cell>
          <cell r="CG91">
            <v>10833.76</v>
          </cell>
          <cell r="CJ91">
            <v>1</v>
          </cell>
          <cell r="CK91">
            <v>10833.76</v>
          </cell>
          <cell r="CN91">
            <v>1</v>
          </cell>
          <cell r="CO91">
            <v>10833.76</v>
          </cell>
          <cell r="CR91">
            <v>5</v>
          </cell>
          <cell r="CS91">
            <v>10833.76</v>
          </cell>
          <cell r="CV91">
            <v>4</v>
          </cell>
          <cell r="CW91">
            <v>10833.76</v>
          </cell>
          <cell r="CZ91">
            <v>2</v>
          </cell>
          <cell r="DA91">
            <v>10833.76</v>
          </cell>
          <cell r="DD91">
            <v>1</v>
          </cell>
          <cell r="DE91">
            <v>10833.76</v>
          </cell>
          <cell r="DH91">
            <v>1</v>
          </cell>
          <cell r="DI91">
            <v>10833.76</v>
          </cell>
          <cell r="DL91">
            <v>2</v>
          </cell>
          <cell r="DM91">
            <v>10833.76</v>
          </cell>
          <cell r="DP91">
            <v>1</v>
          </cell>
          <cell r="DQ91">
            <v>10833.76</v>
          </cell>
          <cell r="DT91">
            <v>1</v>
          </cell>
          <cell r="DU91">
            <v>10833.76</v>
          </cell>
          <cell r="DX91">
            <v>1</v>
          </cell>
          <cell r="DY91">
            <v>10833.76</v>
          </cell>
          <cell r="EB91">
            <v>11</v>
          </cell>
          <cell r="EC91">
            <v>10833.76</v>
          </cell>
          <cell r="EF91">
            <v>2</v>
          </cell>
          <cell r="EG91">
            <v>10833.76</v>
          </cell>
          <cell r="EJ91">
            <v>7</v>
          </cell>
          <cell r="EK91">
            <v>10833.76</v>
          </cell>
        </row>
        <row r="92">
          <cell r="C92" t="str">
            <v>7.2.8.11</v>
          </cell>
          <cell r="D92" t="str">
            <v>RO-40411</v>
          </cell>
          <cell r="E92" t="str">
            <v>DER/MG</v>
          </cell>
          <cell r="F92" t="str">
            <v>BUEIRO SIMPLES CELULAR DE CONCRETO PADRÃO DER/MG. PARA ALTURA DE ATERRO DE 0 A 5,00 M. BSCC (3,00 X 3,00)M - BOCA  (EXECUÇÃO, INCLUINDO FORNECIMENTO E TRANSPORTE DE TODOS OS MATERIAIS, EXCLUSIVE ESCAVAÇÃO E COMPACTAÇÃO)</v>
          </cell>
          <cell r="G92" t="str">
            <v>U</v>
          </cell>
          <cell r="H92">
            <v>21</v>
          </cell>
          <cell r="I92">
            <v>240070.11000000002</v>
          </cell>
          <cell r="L92">
            <v>0</v>
          </cell>
          <cell r="M92">
            <v>11431.91</v>
          </cell>
          <cell r="P92">
            <v>0</v>
          </cell>
          <cell r="Q92">
            <v>11431.91</v>
          </cell>
          <cell r="T92">
            <v>0</v>
          </cell>
          <cell r="U92">
            <v>11431.91</v>
          </cell>
          <cell r="X92">
            <v>0</v>
          </cell>
          <cell r="Y92">
            <v>11431.91</v>
          </cell>
          <cell r="AB92">
            <v>0</v>
          </cell>
          <cell r="AC92">
            <v>11431.91</v>
          </cell>
          <cell r="AF92">
            <v>0</v>
          </cell>
          <cell r="AG92">
            <v>11431.91</v>
          </cell>
          <cell r="AJ92">
            <v>0</v>
          </cell>
          <cell r="AK92">
            <v>11431.91</v>
          </cell>
          <cell r="AN92">
            <v>0</v>
          </cell>
          <cell r="AO92">
            <v>11431.91</v>
          </cell>
          <cell r="AR92">
            <v>0</v>
          </cell>
          <cell r="AS92">
            <v>11431.91</v>
          </cell>
          <cell r="AV92">
            <v>0</v>
          </cell>
          <cell r="AW92">
            <v>11431.91</v>
          </cell>
          <cell r="AZ92">
            <v>0</v>
          </cell>
          <cell r="BA92">
            <v>11431.91</v>
          </cell>
          <cell r="BD92">
            <v>3</v>
          </cell>
          <cell r="BE92">
            <v>11431.91</v>
          </cell>
          <cell r="BH92">
            <v>3</v>
          </cell>
          <cell r="BI92">
            <v>11431.91</v>
          </cell>
          <cell r="BL92">
            <v>2</v>
          </cell>
          <cell r="BM92">
            <v>11431.91</v>
          </cell>
          <cell r="BP92">
            <v>1</v>
          </cell>
          <cell r="BQ92">
            <v>11431.91</v>
          </cell>
          <cell r="BT92">
            <v>0</v>
          </cell>
          <cell r="BU92">
            <v>11431.91</v>
          </cell>
          <cell r="BX92">
            <v>0</v>
          </cell>
          <cell r="BY92">
            <v>11431.91</v>
          </cell>
          <cell r="CB92">
            <v>0</v>
          </cell>
          <cell r="CC92">
            <v>11431.91</v>
          </cell>
          <cell r="CF92">
            <v>0</v>
          </cell>
          <cell r="CG92">
            <v>11431.91</v>
          </cell>
          <cell r="CJ92">
            <v>0</v>
          </cell>
          <cell r="CK92">
            <v>11431.91</v>
          </cell>
          <cell r="CN92">
            <v>0</v>
          </cell>
          <cell r="CO92">
            <v>11431.91</v>
          </cell>
          <cell r="CR92">
            <v>2</v>
          </cell>
          <cell r="CS92">
            <v>11431.91</v>
          </cell>
          <cell r="CV92">
            <v>1</v>
          </cell>
          <cell r="CW92">
            <v>11431.91</v>
          </cell>
          <cell r="CZ92">
            <v>1</v>
          </cell>
          <cell r="DA92">
            <v>11431.91</v>
          </cell>
          <cell r="DD92">
            <v>0</v>
          </cell>
          <cell r="DE92">
            <v>11431.91</v>
          </cell>
          <cell r="DH92">
            <v>0</v>
          </cell>
          <cell r="DI92">
            <v>11431.91</v>
          </cell>
          <cell r="DL92">
            <v>1</v>
          </cell>
          <cell r="DM92">
            <v>11431.91</v>
          </cell>
          <cell r="DP92">
            <v>0</v>
          </cell>
          <cell r="DQ92">
            <v>11431.91</v>
          </cell>
          <cell r="DT92">
            <v>0</v>
          </cell>
          <cell r="DU92">
            <v>11431.91</v>
          </cell>
          <cell r="DX92">
            <v>0</v>
          </cell>
          <cell r="DY92">
            <v>11431.91</v>
          </cell>
          <cell r="EB92">
            <v>4</v>
          </cell>
          <cell r="EC92">
            <v>11431.91</v>
          </cell>
          <cell r="EF92">
            <v>1</v>
          </cell>
          <cell r="EG92">
            <v>11431.91</v>
          </cell>
          <cell r="EJ92">
            <v>2</v>
          </cell>
          <cell r="EK92">
            <v>11431.91</v>
          </cell>
        </row>
        <row r="93">
          <cell r="C93" t="str">
            <v>7.2.8.12</v>
          </cell>
          <cell r="D93" t="str">
            <v>RO-40536</v>
          </cell>
          <cell r="E93" t="str">
            <v>DER/MG</v>
          </cell>
          <cell r="F93" t="str">
            <v>VALETA  DE  PROTEÇÃO  DE  CORTE,  TIPO  DR.VP-02.,  TIPO  75/50 (EXECUÇÃO,    INCLUINDO    ESCAVAÇÃO,    FORNECIMENTO, TRANSPORTE E PLANTIO DA GRAMA)</v>
          </cell>
          <cell r="G93" t="str">
            <v>M</v>
          </cell>
          <cell r="H93">
            <v>33541</v>
          </cell>
          <cell r="I93">
            <v>932104.39</v>
          </cell>
          <cell r="L93">
            <v>86</v>
          </cell>
          <cell r="M93">
            <v>27.79</v>
          </cell>
          <cell r="P93">
            <v>0</v>
          </cell>
          <cell r="Q93">
            <v>27.79</v>
          </cell>
          <cell r="T93">
            <v>0</v>
          </cell>
          <cell r="U93">
            <v>27.79</v>
          </cell>
          <cell r="X93">
            <v>0</v>
          </cell>
          <cell r="Y93">
            <v>27.79</v>
          </cell>
          <cell r="AB93">
            <v>109</v>
          </cell>
          <cell r="AC93">
            <v>27.79</v>
          </cell>
          <cell r="AF93">
            <v>71</v>
          </cell>
          <cell r="AG93">
            <v>27.79</v>
          </cell>
          <cell r="AJ93">
            <v>63</v>
          </cell>
          <cell r="AK93">
            <v>27.79</v>
          </cell>
          <cell r="AN93">
            <v>1114</v>
          </cell>
          <cell r="AO93">
            <v>27.79</v>
          </cell>
          <cell r="AR93">
            <v>75</v>
          </cell>
          <cell r="AS93">
            <v>27.79</v>
          </cell>
          <cell r="AV93">
            <v>0</v>
          </cell>
          <cell r="AW93">
            <v>27.79</v>
          </cell>
          <cell r="AZ93">
            <v>201</v>
          </cell>
          <cell r="BA93">
            <v>27.79</v>
          </cell>
          <cell r="BD93">
            <v>4016</v>
          </cell>
          <cell r="BE93">
            <v>27.79</v>
          </cell>
          <cell r="BH93">
            <v>5756</v>
          </cell>
          <cell r="BI93">
            <v>27.79</v>
          </cell>
          <cell r="BL93">
            <v>5004</v>
          </cell>
          <cell r="BM93">
            <v>27.79</v>
          </cell>
          <cell r="BP93">
            <v>1822</v>
          </cell>
          <cell r="BQ93">
            <v>27.79</v>
          </cell>
          <cell r="BT93">
            <v>89</v>
          </cell>
          <cell r="BU93">
            <v>27.79</v>
          </cell>
          <cell r="BX93">
            <v>43</v>
          </cell>
          <cell r="BY93">
            <v>27.79</v>
          </cell>
          <cell r="CB93">
            <v>84</v>
          </cell>
          <cell r="CC93">
            <v>27.79</v>
          </cell>
          <cell r="CF93">
            <v>378</v>
          </cell>
          <cell r="CG93">
            <v>27.79</v>
          </cell>
          <cell r="CJ93">
            <v>980</v>
          </cell>
          <cell r="CK93">
            <v>27.79</v>
          </cell>
          <cell r="CN93">
            <v>314</v>
          </cell>
          <cell r="CO93">
            <v>27.79</v>
          </cell>
          <cell r="CR93">
            <v>3557</v>
          </cell>
          <cell r="CS93">
            <v>27.79</v>
          </cell>
          <cell r="CV93">
            <v>3270</v>
          </cell>
          <cell r="CW93">
            <v>27.79</v>
          </cell>
          <cell r="CZ93">
            <v>1080</v>
          </cell>
          <cell r="DA93">
            <v>27.79</v>
          </cell>
          <cell r="DD93">
            <v>631</v>
          </cell>
          <cell r="DE93">
            <v>27.79</v>
          </cell>
          <cell r="DH93">
            <v>122</v>
          </cell>
          <cell r="DI93">
            <v>27.79</v>
          </cell>
          <cell r="DL93">
            <v>315</v>
          </cell>
          <cell r="DM93">
            <v>27.79</v>
          </cell>
          <cell r="DP93">
            <v>760</v>
          </cell>
          <cell r="DQ93">
            <v>27.79</v>
          </cell>
          <cell r="DT93">
            <v>115</v>
          </cell>
          <cell r="DU93">
            <v>27.79</v>
          </cell>
          <cell r="DX93">
            <v>1452</v>
          </cell>
          <cell r="DY93">
            <v>27.79</v>
          </cell>
          <cell r="EB93">
            <v>857</v>
          </cell>
          <cell r="EC93">
            <v>27.79</v>
          </cell>
          <cell r="EF93">
            <v>202</v>
          </cell>
          <cell r="EG93">
            <v>27.79</v>
          </cell>
          <cell r="EJ93">
            <v>975</v>
          </cell>
          <cell r="EK93">
            <v>27.79</v>
          </cell>
        </row>
        <row r="94">
          <cell r="C94" t="str">
            <v>7.2.8.13</v>
          </cell>
          <cell r="D94">
            <v>2003308</v>
          </cell>
          <cell r="E94" t="str">
            <v>SICRO SERVIÇO</v>
          </cell>
          <cell r="F94" t="str">
            <v>VALETA DE PROTEÇÃO DE CORTES COM REVESTIMENTO DE CONCRETO - VPC 04 - AREIA EXTRAÍDA E BRITA PRODUZIDA</v>
          </cell>
          <cell r="G94" t="str">
            <v>M</v>
          </cell>
          <cell r="H94">
            <v>55900</v>
          </cell>
          <cell r="I94">
            <v>3624555.9999999995</v>
          </cell>
          <cell r="L94">
            <v>143</v>
          </cell>
          <cell r="M94">
            <v>64.84</v>
          </cell>
          <cell r="P94">
            <v>0</v>
          </cell>
          <cell r="Q94">
            <v>64.84</v>
          </cell>
          <cell r="T94">
            <v>0</v>
          </cell>
          <cell r="U94">
            <v>64.84</v>
          </cell>
          <cell r="X94">
            <v>0</v>
          </cell>
          <cell r="Y94">
            <v>64.84</v>
          </cell>
          <cell r="AB94">
            <v>182</v>
          </cell>
          <cell r="AC94">
            <v>64.84</v>
          </cell>
          <cell r="AF94">
            <v>118</v>
          </cell>
          <cell r="AG94">
            <v>64.84</v>
          </cell>
          <cell r="AJ94">
            <v>104</v>
          </cell>
          <cell r="AK94">
            <v>64.84</v>
          </cell>
          <cell r="AN94">
            <v>1857</v>
          </cell>
          <cell r="AO94">
            <v>64.84</v>
          </cell>
          <cell r="AR94">
            <v>126</v>
          </cell>
          <cell r="AS94">
            <v>64.84</v>
          </cell>
          <cell r="AV94">
            <v>0</v>
          </cell>
          <cell r="AW94">
            <v>64.84</v>
          </cell>
          <cell r="AZ94">
            <v>335</v>
          </cell>
          <cell r="BA94">
            <v>64.84</v>
          </cell>
          <cell r="BD94">
            <v>6694</v>
          </cell>
          <cell r="BE94">
            <v>64.84</v>
          </cell>
          <cell r="BH94">
            <v>9593</v>
          </cell>
          <cell r="BI94">
            <v>64.84</v>
          </cell>
          <cell r="BL94">
            <v>8340</v>
          </cell>
          <cell r="BM94">
            <v>64.84</v>
          </cell>
          <cell r="BP94">
            <v>3037</v>
          </cell>
          <cell r="BQ94">
            <v>64.84</v>
          </cell>
          <cell r="BT94">
            <v>149</v>
          </cell>
          <cell r="BU94">
            <v>64.84</v>
          </cell>
          <cell r="BX94">
            <v>71</v>
          </cell>
          <cell r="BY94">
            <v>64.84</v>
          </cell>
          <cell r="CB94">
            <v>139</v>
          </cell>
          <cell r="CC94">
            <v>64.84</v>
          </cell>
          <cell r="CF94">
            <v>631</v>
          </cell>
          <cell r="CG94">
            <v>64.84</v>
          </cell>
          <cell r="CJ94">
            <v>1634</v>
          </cell>
          <cell r="CK94">
            <v>64.84</v>
          </cell>
          <cell r="CN94">
            <v>523</v>
          </cell>
          <cell r="CO94">
            <v>64.84</v>
          </cell>
          <cell r="CR94">
            <v>5928</v>
          </cell>
          <cell r="CS94">
            <v>64.84</v>
          </cell>
          <cell r="CV94">
            <v>5449</v>
          </cell>
          <cell r="CW94">
            <v>64.84</v>
          </cell>
          <cell r="CZ94">
            <v>1800</v>
          </cell>
          <cell r="DA94">
            <v>64.84</v>
          </cell>
          <cell r="DD94">
            <v>1051</v>
          </cell>
          <cell r="DE94">
            <v>64.84</v>
          </cell>
          <cell r="DH94">
            <v>203</v>
          </cell>
          <cell r="DI94">
            <v>64.84</v>
          </cell>
          <cell r="DL94">
            <v>524</v>
          </cell>
          <cell r="DM94">
            <v>64.84</v>
          </cell>
          <cell r="DP94">
            <v>1267</v>
          </cell>
          <cell r="DQ94">
            <v>64.84</v>
          </cell>
          <cell r="DT94">
            <v>192</v>
          </cell>
          <cell r="DU94">
            <v>64.84</v>
          </cell>
          <cell r="DX94">
            <v>2420</v>
          </cell>
          <cell r="DY94">
            <v>64.84</v>
          </cell>
          <cell r="EB94">
            <v>1429</v>
          </cell>
          <cell r="EC94">
            <v>64.84</v>
          </cell>
          <cell r="EF94">
            <v>337</v>
          </cell>
          <cell r="EG94">
            <v>64.84</v>
          </cell>
          <cell r="EJ94">
            <v>1624</v>
          </cell>
          <cell r="EK94">
            <v>64.84</v>
          </cell>
        </row>
        <row r="95">
          <cell r="C95" t="str">
            <v>7.2.8.14</v>
          </cell>
          <cell r="D95" t="str">
            <v>RO-40551</v>
          </cell>
          <cell r="E95" t="str">
            <v>DER/MG</v>
          </cell>
          <cell r="F95" t="str">
            <v>VALETA DE PROTEÇÃO DE CORTE, TIPO DR.VP-02., TIPO 125/100 (EXECUÇÃO, INCLUINDO ESCAVAÇÃO,FORNECIMENTO, TRANSPORTE E PLANTIO DA GRAMA)</v>
          </cell>
          <cell r="G95" t="str">
            <v>M</v>
          </cell>
          <cell r="H95">
            <v>0</v>
          </cell>
          <cell r="I95">
            <v>0</v>
          </cell>
          <cell r="L95">
            <v>0</v>
          </cell>
          <cell r="M95">
            <v>46.04</v>
          </cell>
          <cell r="P95">
            <v>0</v>
          </cell>
          <cell r="Q95">
            <v>46.04</v>
          </cell>
          <cell r="T95">
            <v>0</v>
          </cell>
          <cell r="U95">
            <v>46.04</v>
          </cell>
          <cell r="X95">
            <v>0</v>
          </cell>
          <cell r="Y95">
            <v>46.04</v>
          </cell>
          <cell r="AB95">
            <v>0</v>
          </cell>
          <cell r="AC95">
            <v>46.04</v>
          </cell>
          <cell r="AF95">
            <v>0</v>
          </cell>
          <cell r="AG95">
            <v>46.04</v>
          </cell>
          <cell r="AJ95">
            <v>0</v>
          </cell>
          <cell r="AK95">
            <v>46.04</v>
          </cell>
          <cell r="AN95">
            <v>0</v>
          </cell>
          <cell r="AO95">
            <v>46.04</v>
          </cell>
          <cell r="AR95">
            <v>0</v>
          </cell>
          <cell r="AS95">
            <v>46.04</v>
          </cell>
          <cell r="AV95">
            <v>0</v>
          </cell>
          <cell r="AW95">
            <v>46.04</v>
          </cell>
          <cell r="AZ95">
            <v>0</v>
          </cell>
          <cell r="BA95">
            <v>46.04</v>
          </cell>
          <cell r="BD95">
            <v>0</v>
          </cell>
          <cell r="BE95">
            <v>46.04</v>
          </cell>
          <cell r="BH95">
            <v>0</v>
          </cell>
          <cell r="BI95">
            <v>46.04</v>
          </cell>
          <cell r="BL95">
            <v>0</v>
          </cell>
          <cell r="BM95">
            <v>46.04</v>
          </cell>
          <cell r="BP95">
            <v>0</v>
          </cell>
          <cell r="BQ95">
            <v>46.04</v>
          </cell>
          <cell r="BT95">
            <v>0</v>
          </cell>
          <cell r="BU95">
            <v>46.04</v>
          </cell>
          <cell r="BX95">
            <v>0</v>
          </cell>
          <cell r="BY95">
            <v>46.04</v>
          </cell>
          <cell r="CB95">
            <v>0</v>
          </cell>
          <cell r="CC95">
            <v>46.04</v>
          </cell>
          <cell r="CF95">
            <v>0</v>
          </cell>
          <cell r="CG95">
            <v>46.04</v>
          </cell>
          <cell r="CJ95">
            <v>0</v>
          </cell>
          <cell r="CK95">
            <v>46.04</v>
          </cell>
          <cell r="CN95">
            <v>0</v>
          </cell>
          <cell r="CO95">
            <v>46.04</v>
          </cell>
          <cell r="CR95">
            <v>0</v>
          </cell>
          <cell r="CS95">
            <v>46.04</v>
          </cell>
          <cell r="CV95">
            <v>0</v>
          </cell>
          <cell r="CW95">
            <v>46.04</v>
          </cell>
          <cell r="CZ95">
            <v>0</v>
          </cell>
          <cell r="DA95">
            <v>46.04</v>
          </cell>
          <cell r="DD95">
            <v>0</v>
          </cell>
          <cell r="DE95">
            <v>46.04</v>
          </cell>
          <cell r="DH95">
            <v>0</v>
          </cell>
          <cell r="DI95">
            <v>46.04</v>
          </cell>
          <cell r="DL95">
            <v>0</v>
          </cell>
          <cell r="DM95">
            <v>46.04</v>
          </cell>
          <cell r="DP95">
            <v>0</v>
          </cell>
          <cell r="DQ95">
            <v>46.04</v>
          </cell>
          <cell r="DT95">
            <v>0</v>
          </cell>
          <cell r="DU95">
            <v>46.04</v>
          </cell>
          <cell r="DX95">
            <v>0</v>
          </cell>
          <cell r="DY95">
            <v>46.04</v>
          </cell>
          <cell r="EB95">
            <v>0</v>
          </cell>
          <cell r="EC95">
            <v>46.04</v>
          </cell>
          <cell r="EF95">
            <v>0</v>
          </cell>
          <cell r="EG95">
            <v>46.04</v>
          </cell>
          <cell r="EJ95">
            <v>0</v>
          </cell>
          <cell r="EK95">
            <v>46.04</v>
          </cell>
        </row>
        <row r="96">
          <cell r="C96" t="str">
            <v>7.2.8.15</v>
          </cell>
          <cell r="D96" t="str">
            <v>RO-40514</v>
          </cell>
          <cell r="E96" t="str">
            <v>DER/MG</v>
          </cell>
          <cell r="F96" t="str">
            <v>VALETA  DE  PROTEÇÃO  DE  ATERRO  TIPO  DR.VPA  (EXECUÇÃO,  INCLUINDO ESCAVAÇÃO)</v>
          </cell>
          <cell r="G96" t="str">
            <v>M</v>
          </cell>
          <cell r="H96">
            <v>1049</v>
          </cell>
          <cell r="I96">
            <v>26623.620000000003</v>
          </cell>
          <cell r="L96">
            <v>0</v>
          </cell>
          <cell r="M96">
            <v>25.38</v>
          </cell>
          <cell r="P96">
            <v>0</v>
          </cell>
          <cell r="Q96">
            <v>25.38</v>
          </cell>
          <cell r="T96">
            <v>0</v>
          </cell>
          <cell r="U96">
            <v>25.38</v>
          </cell>
          <cell r="X96">
            <v>0</v>
          </cell>
          <cell r="Y96">
            <v>25.38</v>
          </cell>
          <cell r="AB96">
            <v>0</v>
          </cell>
          <cell r="AC96">
            <v>25.38</v>
          </cell>
          <cell r="AF96">
            <v>0</v>
          </cell>
          <cell r="AG96">
            <v>25.38</v>
          </cell>
          <cell r="AJ96">
            <v>0</v>
          </cell>
          <cell r="AK96">
            <v>25.38</v>
          </cell>
          <cell r="AN96">
            <v>0</v>
          </cell>
          <cell r="AO96">
            <v>25.38</v>
          </cell>
          <cell r="AR96">
            <v>0</v>
          </cell>
          <cell r="AS96">
            <v>25.38</v>
          </cell>
          <cell r="AV96">
            <v>0</v>
          </cell>
          <cell r="AW96">
            <v>25.38</v>
          </cell>
          <cell r="AZ96">
            <v>0</v>
          </cell>
          <cell r="BA96">
            <v>25.38</v>
          </cell>
          <cell r="BD96">
            <v>0</v>
          </cell>
          <cell r="BE96">
            <v>25.38</v>
          </cell>
          <cell r="BH96">
            <v>0</v>
          </cell>
          <cell r="BI96">
            <v>25.38</v>
          </cell>
          <cell r="BL96">
            <v>0</v>
          </cell>
          <cell r="BM96">
            <v>25.38</v>
          </cell>
          <cell r="BP96">
            <v>0</v>
          </cell>
          <cell r="BQ96">
            <v>25.38</v>
          </cell>
          <cell r="BT96">
            <v>0</v>
          </cell>
          <cell r="BU96">
            <v>25.38</v>
          </cell>
          <cell r="BX96">
            <v>0</v>
          </cell>
          <cell r="BY96">
            <v>25.38</v>
          </cell>
          <cell r="CB96">
            <v>0</v>
          </cell>
          <cell r="CC96">
            <v>25.38</v>
          </cell>
          <cell r="CF96">
            <v>0</v>
          </cell>
          <cell r="CG96">
            <v>25.38</v>
          </cell>
          <cell r="CJ96">
            <v>0</v>
          </cell>
          <cell r="CK96">
            <v>25.38</v>
          </cell>
          <cell r="CN96">
            <v>0</v>
          </cell>
          <cell r="CO96">
            <v>25.38</v>
          </cell>
          <cell r="CR96">
            <v>0</v>
          </cell>
          <cell r="CS96">
            <v>25.38</v>
          </cell>
          <cell r="CV96">
            <v>0</v>
          </cell>
          <cell r="CW96">
            <v>25.38</v>
          </cell>
          <cell r="CZ96">
            <v>0</v>
          </cell>
          <cell r="DA96">
            <v>25.38</v>
          </cell>
          <cell r="DD96">
            <v>0</v>
          </cell>
          <cell r="DE96">
            <v>25.38</v>
          </cell>
          <cell r="DH96">
            <v>0</v>
          </cell>
          <cell r="DI96">
            <v>25.38</v>
          </cell>
          <cell r="DL96">
            <v>0</v>
          </cell>
          <cell r="DM96">
            <v>25.38</v>
          </cell>
          <cell r="DP96">
            <v>0</v>
          </cell>
          <cell r="DQ96">
            <v>25.38</v>
          </cell>
          <cell r="DT96">
            <v>0</v>
          </cell>
          <cell r="DU96">
            <v>25.38</v>
          </cell>
          <cell r="DX96">
            <v>0</v>
          </cell>
          <cell r="DY96">
            <v>25.38</v>
          </cell>
          <cell r="EB96">
            <v>513</v>
          </cell>
          <cell r="EC96">
            <v>25.38</v>
          </cell>
          <cell r="EF96">
            <v>104</v>
          </cell>
          <cell r="EG96">
            <v>25.38</v>
          </cell>
          <cell r="EJ96">
            <v>432</v>
          </cell>
          <cell r="EK96">
            <v>25.38</v>
          </cell>
        </row>
        <row r="97">
          <cell r="C97" t="str">
            <v>7.2.8.16</v>
          </cell>
          <cell r="D97">
            <v>2003311</v>
          </cell>
          <cell r="E97" t="str">
            <v>SICRO SERVIÇO</v>
          </cell>
          <cell r="F97" t="str">
            <v>VALETA DE PROTEÇÃO DE ATERROS COM REVESTIMENTO VEGETAL - VPA 02</v>
          </cell>
          <cell r="G97" t="str">
            <v>M</v>
          </cell>
          <cell r="H97">
            <v>1748</v>
          </cell>
          <cell r="I97">
            <v>64606.080000000002</v>
          </cell>
          <cell r="L97">
            <v>0</v>
          </cell>
          <cell r="M97">
            <v>36.96</v>
          </cell>
          <cell r="P97">
            <v>0</v>
          </cell>
          <cell r="Q97">
            <v>36.96</v>
          </cell>
          <cell r="T97">
            <v>0</v>
          </cell>
          <cell r="U97">
            <v>36.96</v>
          </cell>
          <cell r="X97">
            <v>0</v>
          </cell>
          <cell r="Y97">
            <v>36.96</v>
          </cell>
          <cell r="AB97">
            <v>0</v>
          </cell>
          <cell r="AC97">
            <v>36.96</v>
          </cell>
          <cell r="AF97">
            <v>0</v>
          </cell>
          <cell r="AG97">
            <v>36.96</v>
          </cell>
          <cell r="AJ97">
            <v>0</v>
          </cell>
          <cell r="AK97">
            <v>36.96</v>
          </cell>
          <cell r="AN97">
            <v>0</v>
          </cell>
          <cell r="AO97">
            <v>36.96</v>
          </cell>
          <cell r="AR97">
            <v>0</v>
          </cell>
          <cell r="AS97">
            <v>36.96</v>
          </cell>
          <cell r="AV97">
            <v>0</v>
          </cell>
          <cell r="AW97">
            <v>36.96</v>
          </cell>
          <cell r="AZ97">
            <v>0</v>
          </cell>
          <cell r="BA97">
            <v>36.96</v>
          </cell>
          <cell r="BD97">
            <v>0</v>
          </cell>
          <cell r="BE97">
            <v>36.96</v>
          </cell>
          <cell r="BH97">
            <v>0</v>
          </cell>
          <cell r="BI97">
            <v>36.96</v>
          </cell>
          <cell r="BL97">
            <v>0</v>
          </cell>
          <cell r="BM97">
            <v>36.96</v>
          </cell>
          <cell r="BP97">
            <v>0</v>
          </cell>
          <cell r="BQ97">
            <v>36.96</v>
          </cell>
          <cell r="BT97">
            <v>0</v>
          </cell>
          <cell r="BU97">
            <v>36.96</v>
          </cell>
          <cell r="BX97">
            <v>0</v>
          </cell>
          <cell r="BY97">
            <v>36.96</v>
          </cell>
          <cell r="CB97">
            <v>0</v>
          </cell>
          <cell r="CC97">
            <v>36.96</v>
          </cell>
          <cell r="CF97">
            <v>0</v>
          </cell>
          <cell r="CG97">
            <v>36.96</v>
          </cell>
          <cell r="CJ97">
            <v>0</v>
          </cell>
          <cell r="CK97">
            <v>36.96</v>
          </cell>
          <cell r="CN97">
            <v>0</v>
          </cell>
          <cell r="CO97">
            <v>36.96</v>
          </cell>
          <cell r="CR97">
            <v>0</v>
          </cell>
          <cell r="CS97">
            <v>36.96</v>
          </cell>
          <cell r="CV97">
            <v>0</v>
          </cell>
          <cell r="CW97">
            <v>36.96</v>
          </cell>
          <cell r="CZ97">
            <v>0</v>
          </cell>
          <cell r="DA97">
            <v>36.96</v>
          </cell>
          <cell r="DD97">
            <v>0</v>
          </cell>
          <cell r="DE97">
            <v>36.96</v>
          </cell>
          <cell r="DH97">
            <v>0</v>
          </cell>
          <cell r="DI97">
            <v>36.96</v>
          </cell>
          <cell r="DL97">
            <v>0</v>
          </cell>
          <cell r="DM97">
            <v>36.96</v>
          </cell>
          <cell r="DP97">
            <v>0</v>
          </cell>
          <cell r="DQ97">
            <v>36.96</v>
          </cell>
          <cell r="DT97">
            <v>0</v>
          </cell>
          <cell r="DU97">
            <v>36.96</v>
          </cell>
          <cell r="DX97">
            <v>0</v>
          </cell>
          <cell r="DY97">
            <v>36.96</v>
          </cell>
          <cell r="EB97">
            <v>855</v>
          </cell>
          <cell r="EC97">
            <v>36.96</v>
          </cell>
          <cell r="EF97">
            <v>173</v>
          </cell>
          <cell r="EG97">
            <v>36.96</v>
          </cell>
          <cell r="EJ97">
            <v>720</v>
          </cell>
          <cell r="EK97">
            <v>36.96</v>
          </cell>
        </row>
        <row r="98">
          <cell r="C98" t="str">
            <v>7.2.8.17</v>
          </cell>
          <cell r="D98">
            <v>2003314</v>
          </cell>
          <cell r="E98" t="str">
            <v>SICRO SERVIÇO</v>
          </cell>
          <cell r="F98" t="str">
            <v>VALETA DE PROTEÇÃO DE ATERROS COM REVESTIMENTO DE CONCRETO - VPA 04 - AREIA EXTRAÍDA E BRITA PRODUZIDA</v>
          </cell>
          <cell r="G98" t="str">
            <v>M</v>
          </cell>
          <cell r="H98">
            <v>0</v>
          </cell>
          <cell r="I98">
            <v>0</v>
          </cell>
          <cell r="L98">
            <v>0</v>
          </cell>
          <cell r="M98">
            <v>64.19</v>
          </cell>
          <cell r="P98">
            <v>0</v>
          </cell>
          <cell r="Q98">
            <v>64.19</v>
          </cell>
          <cell r="T98">
            <v>0</v>
          </cell>
          <cell r="U98">
            <v>64.19</v>
          </cell>
          <cell r="X98">
            <v>0</v>
          </cell>
          <cell r="Y98">
            <v>64.19</v>
          </cell>
          <cell r="AB98">
            <v>0</v>
          </cell>
          <cell r="AC98">
            <v>64.19</v>
          </cell>
          <cell r="AF98">
            <v>0</v>
          </cell>
          <cell r="AG98">
            <v>64.19</v>
          </cell>
          <cell r="AJ98">
            <v>0</v>
          </cell>
          <cell r="AK98">
            <v>64.19</v>
          </cell>
          <cell r="AN98">
            <v>0</v>
          </cell>
          <cell r="AO98">
            <v>64.19</v>
          </cell>
          <cell r="AR98">
            <v>0</v>
          </cell>
          <cell r="AS98">
            <v>64.19</v>
          </cell>
          <cell r="AV98">
            <v>0</v>
          </cell>
          <cell r="AW98">
            <v>64.19</v>
          </cell>
          <cell r="AZ98">
            <v>0</v>
          </cell>
          <cell r="BA98">
            <v>64.19</v>
          </cell>
          <cell r="BD98">
            <v>0</v>
          </cell>
          <cell r="BE98">
            <v>64.19</v>
          </cell>
          <cell r="BH98">
            <v>0</v>
          </cell>
          <cell r="BI98">
            <v>64.19</v>
          </cell>
          <cell r="BL98">
            <v>0</v>
          </cell>
          <cell r="BM98">
            <v>64.19</v>
          </cell>
          <cell r="BP98">
            <v>0</v>
          </cell>
          <cell r="BQ98">
            <v>64.19</v>
          </cell>
          <cell r="BT98">
            <v>0</v>
          </cell>
          <cell r="BU98">
            <v>64.19</v>
          </cell>
          <cell r="BX98">
            <v>0</v>
          </cell>
          <cell r="BY98">
            <v>64.19</v>
          </cell>
          <cell r="CB98">
            <v>0</v>
          </cell>
          <cell r="CC98">
            <v>64.19</v>
          </cell>
          <cell r="CF98">
            <v>0</v>
          </cell>
          <cell r="CG98">
            <v>64.19</v>
          </cell>
          <cell r="CJ98">
            <v>0</v>
          </cell>
          <cell r="CK98">
            <v>64.19</v>
          </cell>
          <cell r="CN98">
            <v>0</v>
          </cell>
          <cell r="CO98">
            <v>64.19</v>
          </cell>
          <cell r="CR98">
            <v>0</v>
          </cell>
          <cell r="CS98">
            <v>64.19</v>
          </cell>
          <cell r="CV98">
            <v>0</v>
          </cell>
          <cell r="CW98">
            <v>64.19</v>
          </cell>
          <cell r="CZ98">
            <v>0</v>
          </cell>
          <cell r="DA98">
            <v>64.19</v>
          </cell>
          <cell r="DD98">
            <v>0</v>
          </cell>
          <cell r="DE98">
            <v>64.19</v>
          </cell>
          <cell r="DH98">
            <v>0</v>
          </cell>
          <cell r="DI98">
            <v>64.19</v>
          </cell>
          <cell r="DL98">
            <v>0</v>
          </cell>
          <cell r="DM98">
            <v>64.19</v>
          </cell>
          <cell r="DP98">
            <v>0</v>
          </cell>
          <cell r="DQ98">
            <v>64.19</v>
          </cell>
          <cell r="DT98">
            <v>0</v>
          </cell>
          <cell r="DU98">
            <v>64.19</v>
          </cell>
          <cell r="DX98">
            <v>0</v>
          </cell>
          <cell r="DY98">
            <v>64.19</v>
          </cell>
          <cell r="EB98">
            <v>0</v>
          </cell>
          <cell r="EC98">
            <v>64.19</v>
          </cell>
          <cell r="EF98">
            <v>0</v>
          </cell>
          <cell r="EG98">
            <v>64.19</v>
          </cell>
          <cell r="EJ98">
            <v>0</v>
          </cell>
          <cell r="EK98">
            <v>64.19</v>
          </cell>
        </row>
        <row r="99">
          <cell r="C99" t="str">
            <v>7.2.8.18</v>
          </cell>
          <cell r="D99" t="str">
            <v>RO-40942</v>
          </cell>
          <cell r="E99" t="str">
            <v>DER/MG</v>
          </cell>
          <cell r="F99" t="str">
            <v>DRENO PROFUNDO DE AREIA COM SELO, COM (1,50 X 0,40)M E TUBO  DE  PVC  PERFURADO  COM  Ø 100MM,  TIPO  DPS-02  (EXECUÇÃO   INCLUINDO   ESCAVAÇÃO,   FORNECIMENTO   DE TODOS OS MATERIAIS, EXCETO TRANSPORTE DOS AGREGADOS)</v>
          </cell>
          <cell r="G99" t="str">
            <v>M</v>
          </cell>
          <cell r="H99">
            <v>223598</v>
          </cell>
          <cell r="I99">
            <v>12192798.940000001</v>
          </cell>
          <cell r="L99">
            <v>572</v>
          </cell>
          <cell r="M99">
            <v>54.53</v>
          </cell>
          <cell r="P99">
            <v>0</v>
          </cell>
          <cell r="Q99">
            <v>54.53</v>
          </cell>
          <cell r="T99">
            <v>0</v>
          </cell>
          <cell r="U99">
            <v>54.53</v>
          </cell>
          <cell r="X99">
            <v>0</v>
          </cell>
          <cell r="Y99">
            <v>54.53</v>
          </cell>
          <cell r="AB99">
            <v>727</v>
          </cell>
          <cell r="AC99">
            <v>54.53</v>
          </cell>
          <cell r="AF99">
            <v>473</v>
          </cell>
          <cell r="AG99">
            <v>54.53</v>
          </cell>
          <cell r="AJ99">
            <v>417</v>
          </cell>
          <cell r="AK99">
            <v>54.53</v>
          </cell>
          <cell r="AN99">
            <v>7429</v>
          </cell>
          <cell r="AO99">
            <v>54.53</v>
          </cell>
          <cell r="AR99">
            <v>502</v>
          </cell>
          <cell r="AS99">
            <v>54.53</v>
          </cell>
          <cell r="AV99">
            <v>0</v>
          </cell>
          <cell r="AW99">
            <v>54.53</v>
          </cell>
          <cell r="AZ99">
            <v>1341</v>
          </cell>
          <cell r="BA99">
            <v>54.53</v>
          </cell>
          <cell r="BD99">
            <v>26774</v>
          </cell>
          <cell r="BE99">
            <v>54.53</v>
          </cell>
          <cell r="BH99">
            <v>38373</v>
          </cell>
          <cell r="BI99">
            <v>54.53</v>
          </cell>
          <cell r="BL99">
            <v>33362</v>
          </cell>
          <cell r="BM99">
            <v>54.53</v>
          </cell>
          <cell r="BP99">
            <v>12149</v>
          </cell>
          <cell r="BQ99">
            <v>54.53</v>
          </cell>
          <cell r="BT99">
            <v>596</v>
          </cell>
          <cell r="BU99">
            <v>54.53</v>
          </cell>
          <cell r="BX99">
            <v>284</v>
          </cell>
          <cell r="BY99">
            <v>54.53</v>
          </cell>
          <cell r="CB99">
            <v>557</v>
          </cell>
          <cell r="CC99">
            <v>54.53</v>
          </cell>
          <cell r="CF99">
            <v>2523</v>
          </cell>
          <cell r="CG99">
            <v>54.53</v>
          </cell>
          <cell r="CJ99">
            <v>6534</v>
          </cell>
          <cell r="CK99">
            <v>54.53</v>
          </cell>
          <cell r="CN99">
            <v>2090</v>
          </cell>
          <cell r="CO99">
            <v>54.53</v>
          </cell>
          <cell r="CR99">
            <v>23713</v>
          </cell>
          <cell r="CS99">
            <v>54.53</v>
          </cell>
          <cell r="CV99">
            <v>21797</v>
          </cell>
          <cell r="CW99">
            <v>54.53</v>
          </cell>
          <cell r="CZ99">
            <v>7199</v>
          </cell>
          <cell r="DA99">
            <v>54.53</v>
          </cell>
          <cell r="DD99">
            <v>4205</v>
          </cell>
          <cell r="DE99">
            <v>54.53</v>
          </cell>
          <cell r="DH99">
            <v>811</v>
          </cell>
          <cell r="DI99">
            <v>54.53</v>
          </cell>
          <cell r="DL99">
            <v>2097</v>
          </cell>
          <cell r="DM99">
            <v>54.53</v>
          </cell>
          <cell r="DP99">
            <v>5067</v>
          </cell>
          <cell r="DQ99">
            <v>54.53</v>
          </cell>
          <cell r="DT99">
            <v>768</v>
          </cell>
          <cell r="DU99">
            <v>54.53</v>
          </cell>
          <cell r="DX99">
            <v>9680</v>
          </cell>
          <cell r="DY99">
            <v>54.53</v>
          </cell>
          <cell r="EB99">
            <v>5714</v>
          </cell>
          <cell r="EC99">
            <v>54.53</v>
          </cell>
          <cell r="EF99">
            <v>1347</v>
          </cell>
          <cell r="EG99">
            <v>54.53</v>
          </cell>
          <cell r="EJ99">
            <v>6497</v>
          </cell>
          <cell r="EK99">
            <v>54.53</v>
          </cell>
        </row>
        <row r="100">
          <cell r="C100" t="str">
            <v>7.2.8.19</v>
          </cell>
          <cell r="D100">
            <v>2003606</v>
          </cell>
          <cell r="E100" t="str">
            <v>SICRO SERVIÇO</v>
          </cell>
          <cell r="F100" t="str">
            <v>DRENO SUB-SUPERFICIAL - DSS 02 - BRITA PRODUZIDA</v>
          </cell>
          <cell r="G100" t="str">
            <v>M</v>
          </cell>
          <cell r="H100">
            <v>255730</v>
          </cell>
          <cell r="I100">
            <v>6454625.2000000002</v>
          </cell>
          <cell r="L100">
            <v>572</v>
          </cell>
          <cell r="M100">
            <v>25.24</v>
          </cell>
          <cell r="P100">
            <v>0</v>
          </cell>
          <cell r="Q100">
            <v>25.24</v>
          </cell>
          <cell r="T100">
            <v>0</v>
          </cell>
          <cell r="U100">
            <v>25.24</v>
          </cell>
          <cell r="X100">
            <v>0</v>
          </cell>
          <cell r="Y100">
            <v>25.24</v>
          </cell>
          <cell r="AB100">
            <v>727</v>
          </cell>
          <cell r="AC100">
            <v>25.24</v>
          </cell>
          <cell r="AF100">
            <v>473</v>
          </cell>
          <cell r="AG100">
            <v>25.24</v>
          </cell>
          <cell r="AJ100">
            <v>417</v>
          </cell>
          <cell r="AK100">
            <v>25.24</v>
          </cell>
          <cell r="AN100">
            <v>7429</v>
          </cell>
          <cell r="AO100">
            <v>25.24</v>
          </cell>
          <cell r="AR100">
            <v>502</v>
          </cell>
          <cell r="AS100">
            <v>25.24</v>
          </cell>
          <cell r="AV100">
            <v>0</v>
          </cell>
          <cell r="AW100">
            <v>25.24</v>
          </cell>
          <cell r="AZ100">
            <v>1341</v>
          </cell>
          <cell r="BA100">
            <v>25.24</v>
          </cell>
          <cell r="BD100">
            <v>26774</v>
          </cell>
          <cell r="BE100">
            <v>25.24</v>
          </cell>
          <cell r="BH100">
            <v>38373</v>
          </cell>
          <cell r="BI100">
            <v>25.24</v>
          </cell>
          <cell r="BL100">
            <v>33362</v>
          </cell>
          <cell r="BM100">
            <v>25.24</v>
          </cell>
          <cell r="BP100">
            <v>12149</v>
          </cell>
          <cell r="BQ100">
            <v>25.24</v>
          </cell>
          <cell r="BT100">
            <v>596</v>
          </cell>
          <cell r="BU100">
            <v>25.24</v>
          </cell>
          <cell r="BX100">
            <v>284</v>
          </cell>
          <cell r="BY100">
            <v>25.24</v>
          </cell>
          <cell r="CB100">
            <v>557</v>
          </cell>
          <cell r="CC100">
            <v>25.24</v>
          </cell>
          <cell r="CF100">
            <v>2523</v>
          </cell>
          <cell r="CG100">
            <v>25.24</v>
          </cell>
          <cell r="CJ100">
            <v>6534</v>
          </cell>
          <cell r="CK100">
            <v>25.24</v>
          </cell>
          <cell r="CN100">
            <v>2090</v>
          </cell>
          <cell r="CO100">
            <v>25.24</v>
          </cell>
          <cell r="CR100">
            <v>23713</v>
          </cell>
          <cell r="CS100">
            <v>25.24</v>
          </cell>
          <cell r="CV100">
            <v>21797</v>
          </cell>
          <cell r="CW100">
            <v>25.24</v>
          </cell>
          <cell r="CZ100">
            <v>7199</v>
          </cell>
          <cell r="DA100">
            <v>25.24</v>
          </cell>
          <cell r="DD100">
            <v>4205</v>
          </cell>
          <cell r="DE100">
            <v>25.24</v>
          </cell>
          <cell r="DH100">
            <v>811</v>
          </cell>
          <cell r="DI100">
            <v>25.24</v>
          </cell>
          <cell r="DL100">
            <v>2097</v>
          </cell>
          <cell r="DM100">
            <v>25.24</v>
          </cell>
          <cell r="DP100">
            <v>5067</v>
          </cell>
          <cell r="DQ100">
            <v>25.24</v>
          </cell>
          <cell r="DT100">
            <v>768</v>
          </cell>
          <cell r="DU100">
            <v>25.24</v>
          </cell>
          <cell r="DX100">
            <v>9680</v>
          </cell>
          <cell r="DY100">
            <v>25.24</v>
          </cell>
          <cell r="EB100">
            <v>20620</v>
          </cell>
          <cell r="EC100">
            <v>25.24</v>
          </cell>
          <cell r="EF100">
            <v>4070</v>
          </cell>
          <cell r="EG100">
            <v>25.24</v>
          </cell>
          <cell r="EJ100">
            <v>21000</v>
          </cell>
          <cell r="EK100">
            <v>25.24</v>
          </cell>
        </row>
        <row r="101">
          <cell r="C101" t="str">
            <v>7.2.8.20</v>
          </cell>
          <cell r="D101">
            <v>2003612</v>
          </cell>
          <cell r="E101" t="str">
            <v>SICRO SERVIÇO</v>
          </cell>
          <cell r="F101" t="str">
            <v>BOCA DE SAÍDA PARA DRENO SUB-SUPERFICIAL - BSD 03 - AREIA EXTRAÍDA E BRITA PRODUZIDA</v>
          </cell>
          <cell r="G101" t="str">
            <v>UN</v>
          </cell>
          <cell r="H101">
            <v>957</v>
          </cell>
          <cell r="I101">
            <v>94494.180000000022</v>
          </cell>
          <cell r="L101">
            <v>2</v>
          </cell>
          <cell r="M101">
            <v>98.74</v>
          </cell>
          <cell r="P101">
            <v>0</v>
          </cell>
          <cell r="Q101">
            <v>98.74</v>
          </cell>
          <cell r="T101">
            <v>0</v>
          </cell>
          <cell r="U101">
            <v>98.74</v>
          </cell>
          <cell r="X101">
            <v>0</v>
          </cell>
          <cell r="Y101">
            <v>98.74</v>
          </cell>
          <cell r="AB101">
            <v>3</v>
          </cell>
          <cell r="AC101">
            <v>98.74</v>
          </cell>
          <cell r="AF101">
            <v>2</v>
          </cell>
          <cell r="AG101">
            <v>98.74</v>
          </cell>
          <cell r="AJ101">
            <v>2</v>
          </cell>
          <cell r="AK101">
            <v>98.74</v>
          </cell>
          <cell r="AN101">
            <v>30</v>
          </cell>
          <cell r="AO101">
            <v>98.74</v>
          </cell>
          <cell r="AR101">
            <v>2</v>
          </cell>
          <cell r="AS101">
            <v>98.74</v>
          </cell>
          <cell r="AV101">
            <v>0</v>
          </cell>
          <cell r="AW101">
            <v>98.74</v>
          </cell>
          <cell r="AZ101">
            <v>5</v>
          </cell>
          <cell r="BA101">
            <v>98.74</v>
          </cell>
          <cell r="BD101">
            <v>107</v>
          </cell>
          <cell r="BE101">
            <v>98.74</v>
          </cell>
          <cell r="BH101">
            <v>153</v>
          </cell>
          <cell r="BI101">
            <v>98.74</v>
          </cell>
          <cell r="BL101">
            <v>133</v>
          </cell>
          <cell r="BM101">
            <v>98.74</v>
          </cell>
          <cell r="BP101">
            <v>49</v>
          </cell>
          <cell r="BQ101">
            <v>98.74</v>
          </cell>
          <cell r="BT101">
            <v>2</v>
          </cell>
          <cell r="BU101">
            <v>98.74</v>
          </cell>
          <cell r="BX101">
            <v>1</v>
          </cell>
          <cell r="BY101">
            <v>98.74</v>
          </cell>
          <cell r="CB101">
            <v>2</v>
          </cell>
          <cell r="CC101">
            <v>98.74</v>
          </cell>
          <cell r="CF101">
            <v>10</v>
          </cell>
          <cell r="CG101">
            <v>98.74</v>
          </cell>
          <cell r="CJ101">
            <v>26</v>
          </cell>
          <cell r="CK101">
            <v>98.74</v>
          </cell>
          <cell r="CN101">
            <v>8</v>
          </cell>
          <cell r="CO101">
            <v>98.74</v>
          </cell>
          <cell r="CR101">
            <v>95</v>
          </cell>
          <cell r="CS101">
            <v>98.74</v>
          </cell>
          <cell r="CV101">
            <v>87</v>
          </cell>
          <cell r="CW101">
            <v>98.74</v>
          </cell>
          <cell r="CZ101">
            <v>29</v>
          </cell>
          <cell r="DA101">
            <v>98.74</v>
          </cell>
          <cell r="DD101">
            <v>17</v>
          </cell>
          <cell r="DE101">
            <v>98.74</v>
          </cell>
          <cell r="DH101">
            <v>3</v>
          </cell>
          <cell r="DI101">
            <v>98.74</v>
          </cell>
          <cell r="DL101">
            <v>8</v>
          </cell>
          <cell r="DM101">
            <v>98.74</v>
          </cell>
          <cell r="DP101">
            <v>20</v>
          </cell>
          <cell r="DQ101">
            <v>98.74</v>
          </cell>
          <cell r="DT101">
            <v>3</v>
          </cell>
          <cell r="DU101">
            <v>98.74</v>
          </cell>
          <cell r="DX101">
            <v>39</v>
          </cell>
          <cell r="DY101">
            <v>98.74</v>
          </cell>
          <cell r="EB101">
            <v>53</v>
          </cell>
          <cell r="EC101">
            <v>98.74</v>
          </cell>
          <cell r="EF101">
            <v>11</v>
          </cell>
          <cell r="EG101">
            <v>98.74</v>
          </cell>
          <cell r="EJ101">
            <v>55</v>
          </cell>
          <cell r="EK101">
            <v>98.74</v>
          </cell>
        </row>
        <row r="102">
          <cell r="C102" t="str">
            <v>7.2.8.21</v>
          </cell>
          <cell r="D102">
            <v>2003342</v>
          </cell>
          <cell r="E102" t="str">
            <v>SICRO SERVIÇO</v>
          </cell>
          <cell r="F102" t="str">
            <v>SARJETA TRAPEZOIDAL DE CONCRETO - SZC 01 - AREIA EXTRAÍDA E BRITA PRODUZIDA</v>
          </cell>
          <cell r="G102" t="str">
            <v>M</v>
          </cell>
          <cell r="H102">
            <v>78262</v>
          </cell>
          <cell r="I102">
            <v>3349613.600000001</v>
          </cell>
          <cell r="L102">
            <v>200</v>
          </cell>
          <cell r="M102">
            <v>42.8</v>
          </cell>
          <cell r="P102">
            <v>0</v>
          </cell>
          <cell r="Q102">
            <v>42.8</v>
          </cell>
          <cell r="T102">
            <v>0</v>
          </cell>
          <cell r="U102">
            <v>42.8</v>
          </cell>
          <cell r="X102">
            <v>0</v>
          </cell>
          <cell r="Y102">
            <v>42.8</v>
          </cell>
          <cell r="AB102">
            <v>254</v>
          </cell>
          <cell r="AC102">
            <v>42.8</v>
          </cell>
          <cell r="AF102">
            <v>166</v>
          </cell>
          <cell r="AG102">
            <v>42.8</v>
          </cell>
          <cell r="AJ102">
            <v>146</v>
          </cell>
          <cell r="AK102">
            <v>42.8</v>
          </cell>
          <cell r="AN102">
            <v>2600</v>
          </cell>
          <cell r="AO102">
            <v>42.8</v>
          </cell>
          <cell r="AR102">
            <v>176</v>
          </cell>
          <cell r="AS102">
            <v>42.8</v>
          </cell>
          <cell r="AV102">
            <v>0</v>
          </cell>
          <cell r="AW102">
            <v>42.8</v>
          </cell>
          <cell r="AZ102">
            <v>469</v>
          </cell>
          <cell r="BA102">
            <v>42.8</v>
          </cell>
          <cell r="BD102">
            <v>9371</v>
          </cell>
          <cell r="BE102">
            <v>42.8</v>
          </cell>
          <cell r="BH102">
            <v>13431</v>
          </cell>
          <cell r="BI102">
            <v>42.8</v>
          </cell>
          <cell r="BL102">
            <v>11677</v>
          </cell>
          <cell r="BM102">
            <v>42.8</v>
          </cell>
          <cell r="BP102">
            <v>4252</v>
          </cell>
          <cell r="BQ102">
            <v>42.8</v>
          </cell>
          <cell r="BT102">
            <v>209</v>
          </cell>
          <cell r="BU102">
            <v>42.8</v>
          </cell>
          <cell r="BX102">
            <v>99</v>
          </cell>
          <cell r="BY102">
            <v>42.8</v>
          </cell>
          <cell r="CB102">
            <v>195</v>
          </cell>
          <cell r="CC102">
            <v>42.8</v>
          </cell>
          <cell r="CF102">
            <v>883</v>
          </cell>
          <cell r="CG102">
            <v>42.8</v>
          </cell>
          <cell r="CJ102">
            <v>2287</v>
          </cell>
          <cell r="CK102">
            <v>42.8</v>
          </cell>
          <cell r="CN102">
            <v>732</v>
          </cell>
          <cell r="CO102">
            <v>42.8</v>
          </cell>
          <cell r="CR102">
            <v>8300</v>
          </cell>
          <cell r="CS102">
            <v>42.8</v>
          </cell>
          <cell r="CV102">
            <v>7629</v>
          </cell>
          <cell r="CW102">
            <v>42.8</v>
          </cell>
          <cell r="CZ102">
            <v>2520</v>
          </cell>
          <cell r="DA102">
            <v>42.8</v>
          </cell>
          <cell r="DD102">
            <v>1472</v>
          </cell>
          <cell r="DE102">
            <v>42.8</v>
          </cell>
          <cell r="DH102">
            <v>284</v>
          </cell>
          <cell r="DI102">
            <v>42.8</v>
          </cell>
          <cell r="DL102">
            <v>734</v>
          </cell>
          <cell r="DM102">
            <v>42.8</v>
          </cell>
          <cell r="DP102">
            <v>1773</v>
          </cell>
          <cell r="DQ102">
            <v>42.8</v>
          </cell>
          <cell r="DT102">
            <v>269</v>
          </cell>
          <cell r="DU102">
            <v>42.8</v>
          </cell>
          <cell r="DX102">
            <v>3388</v>
          </cell>
          <cell r="DY102">
            <v>42.8</v>
          </cell>
          <cell r="EB102">
            <v>2000</v>
          </cell>
          <cell r="EC102">
            <v>42.8</v>
          </cell>
          <cell r="EF102">
            <v>472</v>
          </cell>
          <cell r="EG102">
            <v>42.8</v>
          </cell>
          <cell r="EJ102">
            <v>2274</v>
          </cell>
          <cell r="EK102">
            <v>42.8</v>
          </cell>
        </row>
        <row r="103">
          <cell r="C103" t="str">
            <v>7.2.8.22</v>
          </cell>
          <cell r="D103" t="str">
            <v>RO-40670</v>
          </cell>
          <cell r="E103" t="str">
            <v>DER/MG</v>
          </cell>
          <cell r="F103" t="str">
            <v>SARJETA DE CONCRETO EM CORTE TIPO DR.SCC-X/Y. LARGURA = 100 CM  TIPO 90/30 (EXECUÇÃO,  INCLUINDO  ESCAVAÇÃO, FORNECIMENTO E TRANSPORTE DE TODOS OS MATERIAIS)</v>
          </cell>
          <cell r="G103" t="str">
            <v>M</v>
          </cell>
          <cell r="H103">
            <v>145338</v>
          </cell>
          <cell r="I103">
            <v>9361220.5800000001</v>
          </cell>
          <cell r="L103">
            <v>372</v>
          </cell>
          <cell r="M103">
            <v>64.41</v>
          </cell>
          <cell r="P103">
            <v>0</v>
          </cell>
          <cell r="Q103">
            <v>64.41</v>
          </cell>
          <cell r="T103">
            <v>0</v>
          </cell>
          <cell r="U103">
            <v>64.41</v>
          </cell>
          <cell r="X103">
            <v>0</v>
          </cell>
          <cell r="Y103">
            <v>64.41</v>
          </cell>
          <cell r="AB103">
            <v>473</v>
          </cell>
          <cell r="AC103">
            <v>64.41</v>
          </cell>
          <cell r="AF103">
            <v>307</v>
          </cell>
          <cell r="AG103">
            <v>64.41</v>
          </cell>
          <cell r="AJ103">
            <v>271</v>
          </cell>
          <cell r="AK103">
            <v>64.41</v>
          </cell>
          <cell r="AN103">
            <v>4829</v>
          </cell>
          <cell r="AO103">
            <v>64.41</v>
          </cell>
          <cell r="AR103">
            <v>326</v>
          </cell>
          <cell r="AS103">
            <v>64.41</v>
          </cell>
          <cell r="AV103">
            <v>0</v>
          </cell>
          <cell r="AW103">
            <v>64.41</v>
          </cell>
          <cell r="AZ103">
            <v>872</v>
          </cell>
          <cell r="BA103">
            <v>64.41</v>
          </cell>
          <cell r="BD103">
            <v>17403</v>
          </cell>
          <cell r="BE103">
            <v>64.41</v>
          </cell>
          <cell r="BH103">
            <v>24942</v>
          </cell>
          <cell r="BI103">
            <v>64.41</v>
          </cell>
          <cell r="BL103">
            <v>21685</v>
          </cell>
          <cell r="BM103">
            <v>64.41</v>
          </cell>
          <cell r="BP103">
            <v>7897</v>
          </cell>
          <cell r="BQ103">
            <v>64.41</v>
          </cell>
          <cell r="BT103">
            <v>387</v>
          </cell>
          <cell r="BU103">
            <v>64.41</v>
          </cell>
          <cell r="BX103">
            <v>185</v>
          </cell>
          <cell r="BY103">
            <v>64.41</v>
          </cell>
          <cell r="CB103">
            <v>362</v>
          </cell>
          <cell r="CC103">
            <v>64.41</v>
          </cell>
          <cell r="CF103">
            <v>1640</v>
          </cell>
          <cell r="CG103">
            <v>64.41</v>
          </cell>
          <cell r="CJ103">
            <v>4247</v>
          </cell>
          <cell r="CK103">
            <v>64.41</v>
          </cell>
          <cell r="CN103">
            <v>1359</v>
          </cell>
          <cell r="CO103">
            <v>64.41</v>
          </cell>
          <cell r="CR103">
            <v>15413</v>
          </cell>
          <cell r="CS103">
            <v>64.41</v>
          </cell>
          <cell r="CV103">
            <v>14168</v>
          </cell>
          <cell r="CW103">
            <v>64.41</v>
          </cell>
          <cell r="CZ103">
            <v>4679</v>
          </cell>
          <cell r="DA103">
            <v>64.41</v>
          </cell>
          <cell r="DD103">
            <v>2733</v>
          </cell>
          <cell r="DE103">
            <v>64.41</v>
          </cell>
          <cell r="DH103">
            <v>527</v>
          </cell>
          <cell r="DI103">
            <v>64.41</v>
          </cell>
          <cell r="DL103">
            <v>1363</v>
          </cell>
          <cell r="DM103">
            <v>64.41</v>
          </cell>
          <cell r="DP103">
            <v>3294</v>
          </cell>
          <cell r="DQ103">
            <v>64.41</v>
          </cell>
          <cell r="DT103">
            <v>499</v>
          </cell>
          <cell r="DU103">
            <v>64.41</v>
          </cell>
          <cell r="DX103">
            <v>6292</v>
          </cell>
          <cell r="DY103">
            <v>64.41</v>
          </cell>
          <cell r="EB103">
            <v>3714</v>
          </cell>
          <cell r="EC103">
            <v>64.41</v>
          </cell>
          <cell r="EF103">
            <v>876</v>
          </cell>
          <cell r="EG103">
            <v>64.41</v>
          </cell>
          <cell r="EJ103">
            <v>4223</v>
          </cell>
          <cell r="EK103">
            <v>64.41</v>
          </cell>
        </row>
        <row r="104">
          <cell r="C104" t="str">
            <v>7.2.8.23</v>
          </cell>
          <cell r="D104" t="str">
            <v>RO-40610</v>
          </cell>
          <cell r="E104" t="str">
            <v>DER/MG</v>
          </cell>
          <cell r="F104" t="str">
            <v>SARJETA DE GRAMA EM CORTE TIPO SGC-X/Y. LARGURA = 100 CM TIPO 100/25 (EXECUÇÃO, INCLUINDO ESCAVAÇÃO,FORNECIMENTO, TRANSPORTE E PLANTIO DA GRAMA)</v>
          </cell>
          <cell r="G104" t="str">
            <v>M</v>
          </cell>
          <cell r="H104">
            <v>31307</v>
          </cell>
          <cell r="I104">
            <v>444559.39999999991</v>
          </cell>
          <cell r="L104">
            <v>80</v>
          </cell>
          <cell r="M104">
            <v>14.2</v>
          </cell>
          <cell r="P104">
            <v>0</v>
          </cell>
          <cell r="Q104">
            <v>14.2</v>
          </cell>
          <cell r="T104">
            <v>0</v>
          </cell>
          <cell r="U104">
            <v>14.2</v>
          </cell>
          <cell r="X104">
            <v>0</v>
          </cell>
          <cell r="Y104">
            <v>14.2</v>
          </cell>
          <cell r="AB104">
            <v>102</v>
          </cell>
          <cell r="AC104">
            <v>14.2</v>
          </cell>
          <cell r="AF104">
            <v>66</v>
          </cell>
          <cell r="AG104">
            <v>14.2</v>
          </cell>
          <cell r="AJ104">
            <v>58</v>
          </cell>
          <cell r="AK104">
            <v>14.2</v>
          </cell>
          <cell r="AN104">
            <v>1040</v>
          </cell>
          <cell r="AO104">
            <v>14.2</v>
          </cell>
          <cell r="AR104">
            <v>70</v>
          </cell>
          <cell r="AS104">
            <v>14.2</v>
          </cell>
          <cell r="AV104">
            <v>0</v>
          </cell>
          <cell r="AW104">
            <v>14.2</v>
          </cell>
          <cell r="AZ104">
            <v>188</v>
          </cell>
          <cell r="BA104">
            <v>14.2</v>
          </cell>
          <cell r="BD104">
            <v>3748</v>
          </cell>
          <cell r="BE104">
            <v>14.2</v>
          </cell>
          <cell r="BH104">
            <v>5372</v>
          </cell>
          <cell r="BI104">
            <v>14.2</v>
          </cell>
          <cell r="BL104">
            <v>4671</v>
          </cell>
          <cell r="BM104">
            <v>14.2</v>
          </cell>
          <cell r="BP104">
            <v>1701</v>
          </cell>
          <cell r="BQ104">
            <v>14.2</v>
          </cell>
          <cell r="BT104">
            <v>84</v>
          </cell>
          <cell r="BU104">
            <v>14.2</v>
          </cell>
          <cell r="BX104">
            <v>40</v>
          </cell>
          <cell r="BY104">
            <v>14.2</v>
          </cell>
          <cell r="CB104">
            <v>78</v>
          </cell>
          <cell r="CC104">
            <v>14.2</v>
          </cell>
          <cell r="CF104">
            <v>353</v>
          </cell>
          <cell r="CG104">
            <v>14.2</v>
          </cell>
          <cell r="CJ104">
            <v>915</v>
          </cell>
          <cell r="CK104">
            <v>14.2</v>
          </cell>
          <cell r="CN104">
            <v>293</v>
          </cell>
          <cell r="CO104">
            <v>14.2</v>
          </cell>
          <cell r="CR104">
            <v>3320</v>
          </cell>
          <cell r="CS104">
            <v>14.2</v>
          </cell>
          <cell r="CV104">
            <v>3052</v>
          </cell>
          <cell r="CW104">
            <v>14.2</v>
          </cell>
          <cell r="CZ104">
            <v>1008</v>
          </cell>
          <cell r="DA104">
            <v>14.2</v>
          </cell>
          <cell r="DD104">
            <v>589</v>
          </cell>
          <cell r="DE104">
            <v>14.2</v>
          </cell>
          <cell r="DH104">
            <v>114</v>
          </cell>
          <cell r="DI104">
            <v>14.2</v>
          </cell>
          <cell r="DL104">
            <v>294</v>
          </cell>
          <cell r="DM104">
            <v>14.2</v>
          </cell>
          <cell r="DP104">
            <v>709</v>
          </cell>
          <cell r="DQ104">
            <v>14.2</v>
          </cell>
          <cell r="DT104">
            <v>108</v>
          </cell>
          <cell r="DU104">
            <v>14.2</v>
          </cell>
          <cell r="DX104">
            <v>1355</v>
          </cell>
          <cell r="DY104">
            <v>14.2</v>
          </cell>
          <cell r="EB104">
            <v>800</v>
          </cell>
          <cell r="EC104">
            <v>14.2</v>
          </cell>
          <cell r="EF104">
            <v>189</v>
          </cell>
          <cell r="EG104">
            <v>14.2</v>
          </cell>
          <cell r="EJ104">
            <v>910</v>
          </cell>
          <cell r="EK104">
            <v>14.2</v>
          </cell>
        </row>
        <row r="105">
          <cell r="C105" t="str">
            <v>7.2.8.24</v>
          </cell>
          <cell r="D105">
            <v>2003348</v>
          </cell>
          <cell r="E105" t="str">
            <v>SICRO SERVIÇO</v>
          </cell>
          <cell r="F105" t="str">
            <v>SARJETA DE CANTEIRO CENTRAL DE CONCRETO - SCC 01 - AREIA EXTRAÍDA E BRITA PRODUZIDA</v>
          </cell>
          <cell r="G105" t="str">
            <v>M</v>
          </cell>
          <cell r="H105">
            <v>0</v>
          </cell>
          <cell r="I105">
            <v>0</v>
          </cell>
          <cell r="L105">
            <v>0</v>
          </cell>
          <cell r="M105">
            <v>30.02</v>
          </cell>
          <cell r="P105">
            <v>0</v>
          </cell>
          <cell r="Q105">
            <v>30.02</v>
          </cell>
          <cell r="T105">
            <v>0</v>
          </cell>
          <cell r="U105">
            <v>30.02</v>
          </cell>
          <cell r="X105">
            <v>0</v>
          </cell>
          <cell r="Y105">
            <v>30.02</v>
          </cell>
          <cell r="AB105">
            <v>0</v>
          </cell>
          <cell r="AC105">
            <v>30.02</v>
          </cell>
          <cell r="AF105">
            <v>0</v>
          </cell>
          <cell r="AG105">
            <v>30.02</v>
          </cell>
          <cell r="AJ105">
            <v>0</v>
          </cell>
          <cell r="AK105">
            <v>30.02</v>
          </cell>
          <cell r="AN105">
            <v>0</v>
          </cell>
          <cell r="AO105">
            <v>30.02</v>
          </cell>
          <cell r="AR105">
            <v>0</v>
          </cell>
          <cell r="AS105">
            <v>30.02</v>
          </cell>
          <cell r="AV105">
            <v>0</v>
          </cell>
          <cell r="AW105">
            <v>30.02</v>
          </cell>
          <cell r="AZ105">
            <v>0</v>
          </cell>
          <cell r="BA105">
            <v>30.02</v>
          </cell>
          <cell r="BD105">
            <v>0</v>
          </cell>
          <cell r="BE105">
            <v>30.02</v>
          </cell>
          <cell r="BH105">
            <v>0</v>
          </cell>
          <cell r="BI105">
            <v>30.02</v>
          </cell>
          <cell r="BL105">
            <v>0</v>
          </cell>
          <cell r="BM105">
            <v>30.02</v>
          </cell>
          <cell r="BP105">
            <v>0</v>
          </cell>
          <cell r="BQ105">
            <v>30.02</v>
          </cell>
          <cell r="BT105">
            <v>0</v>
          </cell>
          <cell r="BU105">
            <v>30.02</v>
          </cell>
          <cell r="BX105">
            <v>0</v>
          </cell>
          <cell r="BY105">
            <v>30.02</v>
          </cell>
          <cell r="CB105">
            <v>0</v>
          </cell>
          <cell r="CC105">
            <v>30.02</v>
          </cell>
          <cell r="CF105">
            <v>0</v>
          </cell>
          <cell r="CG105">
            <v>30.02</v>
          </cell>
          <cell r="CJ105">
            <v>0</v>
          </cell>
          <cell r="CK105">
            <v>30.02</v>
          </cell>
          <cell r="CN105">
            <v>0</v>
          </cell>
          <cell r="CO105">
            <v>30.02</v>
          </cell>
          <cell r="CR105">
            <v>0</v>
          </cell>
          <cell r="CS105">
            <v>30.02</v>
          </cell>
          <cell r="CV105">
            <v>0</v>
          </cell>
          <cell r="CW105">
            <v>30.02</v>
          </cell>
          <cell r="CZ105">
            <v>0</v>
          </cell>
          <cell r="DA105">
            <v>30.02</v>
          </cell>
          <cell r="DD105">
            <v>0</v>
          </cell>
          <cell r="DE105">
            <v>30.02</v>
          </cell>
          <cell r="DH105">
            <v>0</v>
          </cell>
          <cell r="DI105">
            <v>30.02</v>
          </cell>
          <cell r="DL105">
            <v>0</v>
          </cell>
          <cell r="DM105">
            <v>30.02</v>
          </cell>
          <cell r="DP105">
            <v>0</v>
          </cell>
          <cell r="DQ105">
            <v>30.02</v>
          </cell>
          <cell r="DT105">
            <v>0</v>
          </cell>
          <cell r="DU105">
            <v>30.02</v>
          </cell>
          <cell r="DX105">
            <v>0</v>
          </cell>
          <cell r="DY105">
            <v>30.02</v>
          </cell>
          <cell r="EB105">
            <v>0</v>
          </cell>
          <cell r="EC105">
            <v>30.02</v>
          </cell>
          <cell r="EF105">
            <v>0</v>
          </cell>
          <cell r="EG105">
            <v>30.02</v>
          </cell>
          <cell r="EJ105">
            <v>0</v>
          </cell>
          <cell r="EK105">
            <v>30.02</v>
          </cell>
        </row>
        <row r="106">
          <cell r="C106" t="str">
            <v>7.2.8.25</v>
          </cell>
          <cell r="D106">
            <v>2003350</v>
          </cell>
          <cell r="E106" t="str">
            <v>SICRO SERVIÇO</v>
          </cell>
          <cell r="F106" t="str">
            <v>SARJETA DE CANTEIRO CENTRAL DE CONCRETO - SCC 02 - AREIA EXTRAÍDA E BRITA PRODUZIDA</v>
          </cell>
          <cell r="G106" t="str">
            <v>M</v>
          </cell>
          <cell r="H106">
            <v>0</v>
          </cell>
          <cell r="I106">
            <v>0</v>
          </cell>
          <cell r="L106">
            <v>0</v>
          </cell>
          <cell r="M106">
            <v>40.130000000000003</v>
          </cell>
          <cell r="P106">
            <v>0</v>
          </cell>
          <cell r="Q106">
            <v>40.130000000000003</v>
          </cell>
          <cell r="T106">
            <v>0</v>
          </cell>
          <cell r="U106">
            <v>40.130000000000003</v>
          </cell>
          <cell r="X106">
            <v>0</v>
          </cell>
          <cell r="Y106">
            <v>40.130000000000003</v>
          </cell>
          <cell r="AB106">
            <v>0</v>
          </cell>
          <cell r="AC106">
            <v>40.130000000000003</v>
          </cell>
          <cell r="AF106">
            <v>0</v>
          </cell>
          <cell r="AG106">
            <v>40.130000000000003</v>
          </cell>
          <cell r="AJ106">
            <v>0</v>
          </cell>
          <cell r="AK106">
            <v>40.130000000000003</v>
          </cell>
          <cell r="AN106">
            <v>0</v>
          </cell>
          <cell r="AO106">
            <v>40.130000000000003</v>
          </cell>
          <cell r="AR106">
            <v>0</v>
          </cell>
          <cell r="AS106">
            <v>40.130000000000003</v>
          </cell>
          <cell r="AV106">
            <v>0</v>
          </cell>
          <cell r="AW106">
            <v>40.130000000000003</v>
          </cell>
          <cell r="AZ106">
            <v>0</v>
          </cell>
          <cell r="BA106">
            <v>40.130000000000003</v>
          </cell>
          <cell r="BD106">
            <v>0</v>
          </cell>
          <cell r="BE106">
            <v>40.130000000000003</v>
          </cell>
          <cell r="BH106">
            <v>0</v>
          </cell>
          <cell r="BI106">
            <v>40.130000000000003</v>
          </cell>
          <cell r="BL106">
            <v>0</v>
          </cell>
          <cell r="BM106">
            <v>40.130000000000003</v>
          </cell>
          <cell r="BP106">
            <v>0</v>
          </cell>
          <cell r="BQ106">
            <v>40.130000000000003</v>
          </cell>
          <cell r="BT106">
            <v>0</v>
          </cell>
          <cell r="BU106">
            <v>40.130000000000003</v>
          </cell>
          <cell r="BX106">
            <v>0</v>
          </cell>
          <cell r="BY106">
            <v>40.130000000000003</v>
          </cell>
          <cell r="CB106">
            <v>0</v>
          </cell>
          <cell r="CC106">
            <v>40.130000000000003</v>
          </cell>
          <cell r="CF106">
            <v>0</v>
          </cell>
          <cell r="CG106">
            <v>40.130000000000003</v>
          </cell>
          <cell r="CJ106">
            <v>0</v>
          </cell>
          <cell r="CK106">
            <v>40.130000000000003</v>
          </cell>
          <cell r="CN106">
            <v>0</v>
          </cell>
          <cell r="CO106">
            <v>40.130000000000003</v>
          </cell>
          <cell r="CR106">
            <v>0</v>
          </cell>
          <cell r="CS106">
            <v>40.130000000000003</v>
          </cell>
          <cell r="CV106">
            <v>0</v>
          </cell>
          <cell r="CW106">
            <v>40.130000000000003</v>
          </cell>
          <cell r="CZ106">
            <v>0</v>
          </cell>
          <cell r="DA106">
            <v>40.130000000000003</v>
          </cell>
          <cell r="DD106">
            <v>0</v>
          </cell>
          <cell r="DE106">
            <v>40.130000000000003</v>
          </cell>
          <cell r="DH106">
            <v>0</v>
          </cell>
          <cell r="DI106">
            <v>40.130000000000003</v>
          </cell>
          <cell r="DL106">
            <v>0</v>
          </cell>
          <cell r="DM106">
            <v>40.130000000000003</v>
          </cell>
          <cell r="DP106">
            <v>0</v>
          </cell>
          <cell r="DQ106">
            <v>40.130000000000003</v>
          </cell>
          <cell r="DT106">
            <v>0</v>
          </cell>
          <cell r="DU106">
            <v>40.130000000000003</v>
          </cell>
          <cell r="DX106">
            <v>0</v>
          </cell>
          <cell r="DY106">
            <v>40.130000000000003</v>
          </cell>
          <cell r="EB106">
            <v>0</v>
          </cell>
          <cell r="EC106">
            <v>40.130000000000003</v>
          </cell>
          <cell r="EF106">
            <v>0</v>
          </cell>
          <cell r="EG106">
            <v>40.130000000000003</v>
          </cell>
          <cell r="EJ106">
            <v>0</v>
          </cell>
          <cell r="EK106">
            <v>40.130000000000003</v>
          </cell>
        </row>
        <row r="107">
          <cell r="C107" t="str">
            <v>7.2.8.26</v>
          </cell>
          <cell r="D107" t="str">
            <v>RO-40638</v>
          </cell>
          <cell r="E107" t="str">
            <v>DER/MG</v>
          </cell>
          <cell r="F107" t="str">
            <v>MEIO-FIO DE CONCRETO, TIPO DR.MF-01 (EXECUÇÃO, INCLUINDO ESCAVAÇÃO,  FORNECIMENTO  E  TRANSPORTE  DE  TODOS  OS MATERIAIS)</v>
          </cell>
          <cell r="G107" t="str">
            <v>M</v>
          </cell>
          <cell r="H107">
            <v>3495</v>
          </cell>
          <cell r="I107">
            <v>138891.30000000002</v>
          </cell>
          <cell r="L107">
            <v>0</v>
          </cell>
          <cell r="M107">
            <v>39.74</v>
          </cell>
          <cell r="P107">
            <v>0</v>
          </cell>
          <cell r="Q107">
            <v>39.74</v>
          </cell>
          <cell r="T107">
            <v>0</v>
          </cell>
          <cell r="U107">
            <v>39.74</v>
          </cell>
          <cell r="X107">
            <v>0</v>
          </cell>
          <cell r="Y107">
            <v>39.74</v>
          </cell>
          <cell r="AB107">
            <v>0</v>
          </cell>
          <cell r="AC107">
            <v>39.74</v>
          </cell>
          <cell r="AF107">
            <v>0</v>
          </cell>
          <cell r="AG107">
            <v>39.74</v>
          </cell>
          <cell r="AJ107">
            <v>0</v>
          </cell>
          <cell r="AK107">
            <v>39.74</v>
          </cell>
          <cell r="AN107">
            <v>0</v>
          </cell>
          <cell r="AO107">
            <v>39.74</v>
          </cell>
          <cell r="AR107">
            <v>0</v>
          </cell>
          <cell r="AS107">
            <v>39.74</v>
          </cell>
          <cell r="AV107">
            <v>0</v>
          </cell>
          <cell r="AW107">
            <v>39.74</v>
          </cell>
          <cell r="AZ107">
            <v>0</v>
          </cell>
          <cell r="BA107">
            <v>39.74</v>
          </cell>
          <cell r="BD107">
            <v>0</v>
          </cell>
          <cell r="BE107">
            <v>39.74</v>
          </cell>
          <cell r="BH107">
            <v>0</v>
          </cell>
          <cell r="BI107">
            <v>39.74</v>
          </cell>
          <cell r="BL107">
            <v>0</v>
          </cell>
          <cell r="BM107">
            <v>39.74</v>
          </cell>
          <cell r="BP107">
            <v>0</v>
          </cell>
          <cell r="BQ107">
            <v>39.74</v>
          </cell>
          <cell r="BT107">
            <v>0</v>
          </cell>
          <cell r="BU107">
            <v>39.74</v>
          </cell>
          <cell r="BX107">
            <v>0</v>
          </cell>
          <cell r="BY107">
            <v>39.74</v>
          </cell>
          <cell r="CB107">
            <v>0</v>
          </cell>
          <cell r="CC107">
            <v>39.74</v>
          </cell>
          <cell r="CF107">
            <v>0</v>
          </cell>
          <cell r="CG107">
            <v>39.74</v>
          </cell>
          <cell r="CJ107">
            <v>0</v>
          </cell>
          <cell r="CK107">
            <v>39.74</v>
          </cell>
          <cell r="CN107">
            <v>0</v>
          </cell>
          <cell r="CO107">
            <v>39.74</v>
          </cell>
          <cell r="CR107">
            <v>0</v>
          </cell>
          <cell r="CS107">
            <v>39.74</v>
          </cell>
          <cell r="CV107">
            <v>0</v>
          </cell>
          <cell r="CW107">
            <v>39.74</v>
          </cell>
          <cell r="CZ107">
            <v>0</v>
          </cell>
          <cell r="DA107">
            <v>39.74</v>
          </cell>
          <cell r="DD107">
            <v>0</v>
          </cell>
          <cell r="DE107">
            <v>39.74</v>
          </cell>
          <cell r="DH107">
            <v>0</v>
          </cell>
          <cell r="DI107">
            <v>39.74</v>
          </cell>
          <cell r="DL107">
            <v>0</v>
          </cell>
          <cell r="DM107">
            <v>39.74</v>
          </cell>
          <cell r="DP107">
            <v>0</v>
          </cell>
          <cell r="DQ107">
            <v>39.74</v>
          </cell>
          <cell r="DT107">
            <v>0</v>
          </cell>
          <cell r="DU107">
            <v>39.74</v>
          </cell>
          <cell r="DX107">
            <v>0</v>
          </cell>
          <cell r="DY107">
            <v>39.74</v>
          </cell>
          <cell r="EB107">
            <v>1709</v>
          </cell>
          <cell r="EC107">
            <v>39.74</v>
          </cell>
          <cell r="EF107">
            <v>346</v>
          </cell>
          <cell r="EG107">
            <v>39.74</v>
          </cell>
          <cell r="EJ107">
            <v>1440</v>
          </cell>
          <cell r="EK107">
            <v>39.74</v>
          </cell>
        </row>
        <row r="108">
          <cell r="C108" t="str">
            <v>7.2.8.27</v>
          </cell>
          <cell r="D108">
            <v>2003476</v>
          </cell>
          <cell r="E108" t="str">
            <v>SICRO SERVIÇO</v>
          </cell>
          <cell r="F108" t="str">
            <v>CAIXA COLETORA DE SARJETA - CCS 01 - COM GRELHA DE CONCRETO - TCC 01 - AREIA EXTRAÍDA E BRITA PRODUZIDA</v>
          </cell>
          <cell r="G108" t="str">
            <v>UN</v>
          </cell>
          <cell r="H108">
            <v>476</v>
          </cell>
          <cell r="I108">
            <v>1273090.5599999998</v>
          </cell>
          <cell r="L108">
            <v>0</v>
          </cell>
          <cell r="M108">
            <v>2674.56</v>
          </cell>
          <cell r="P108">
            <v>0</v>
          </cell>
          <cell r="Q108">
            <v>2674.56</v>
          </cell>
          <cell r="T108">
            <v>0</v>
          </cell>
          <cell r="U108">
            <v>2674.56</v>
          </cell>
          <cell r="X108">
            <v>0</v>
          </cell>
          <cell r="Y108">
            <v>2674.56</v>
          </cell>
          <cell r="AB108">
            <v>4</v>
          </cell>
          <cell r="AC108">
            <v>2674.56</v>
          </cell>
          <cell r="AF108">
            <v>4</v>
          </cell>
          <cell r="AG108">
            <v>2674.56</v>
          </cell>
          <cell r="AJ108">
            <v>4</v>
          </cell>
          <cell r="AK108">
            <v>2674.56</v>
          </cell>
          <cell r="AN108">
            <v>8</v>
          </cell>
          <cell r="AO108">
            <v>2674.56</v>
          </cell>
          <cell r="AR108">
            <v>4</v>
          </cell>
          <cell r="AS108">
            <v>2674.56</v>
          </cell>
          <cell r="AV108">
            <v>0</v>
          </cell>
          <cell r="AW108">
            <v>2674.56</v>
          </cell>
          <cell r="AZ108">
            <v>4</v>
          </cell>
          <cell r="BA108">
            <v>2674.56</v>
          </cell>
          <cell r="BD108">
            <v>56</v>
          </cell>
          <cell r="BE108">
            <v>2674.56</v>
          </cell>
          <cell r="BH108">
            <v>56</v>
          </cell>
          <cell r="BI108">
            <v>2674.56</v>
          </cell>
          <cell r="BL108">
            <v>40</v>
          </cell>
          <cell r="BM108">
            <v>2674.56</v>
          </cell>
          <cell r="BP108">
            <v>16</v>
          </cell>
          <cell r="BQ108">
            <v>2674.56</v>
          </cell>
          <cell r="BT108">
            <v>4</v>
          </cell>
          <cell r="BU108">
            <v>2674.56</v>
          </cell>
          <cell r="BX108">
            <v>4</v>
          </cell>
          <cell r="BY108">
            <v>2674.56</v>
          </cell>
          <cell r="CB108">
            <v>4</v>
          </cell>
          <cell r="CC108">
            <v>2674.56</v>
          </cell>
          <cell r="CF108">
            <v>4</v>
          </cell>
          <cell r="CG108">
            <v>2674.56</v>
          </cell>
          <cell r="CJ108">
            <v>8</v>
          </cell>
          <cell r="CK108">
            <v>2674.56</v>
          </cell>
          <cell r="CN108">
            <v>4</v>
          </cell>
          <cell r="CO108">
            <v>2674.56</v>
          </cell>
          <cell r="CR108">
            <v>36</v>
          </cell>
          <cell r="CS108">
            <v>2674.56</v>
          </cell>
          <cell r="CV108">
            <v>28</v>
          </cell>
          <cell r="CW108">
            <v>2674.56</v>
          </cell>
          <cell r="CZ108">
            <v>12</v>
          </cell>
          <cell r="DA108">
            <v>2674.56</v>
          </cell>
          <cell r="DD108">
            <v>8</v>
          </cell>
          <cell r="DE108">
            <v>2674.56</v>
          </cell>
          <cell r="DH108">
            <v>4</v>
          </cell>
          <cell r="DI108">
            <v>2674.56</v>
          </cell>
          <cell r="DL108">
            <v>12</v>
          </cell>
          <cell r="DM108">
            <v>2674.56</v>
          </cell>
          <cell r="DP108">
            <v>8</v>
          </cell>
          <cell r="DQ108">
            <v>2674.56</v>
          </cell>
          <cell r="DT108">
            <v>4</v>
          </cell>
          <cell r="DU108">
            <v>2674.56</v>
          </cell>
          <cell r="DX108">
            <v>8</v>
          </cell>
          <cell r="DY108">
            <v>2674.56</v>
          </cell>
          <cell r="EB108">
            <v>74</v>
          </cell>
          <cell r="EC108">
            <v>2674.56</v>
          </cell>
          <cell r="EF108">
            <v>12</v>
          </cell>
          <cell r="EG108">
            <v>2674.56</v>
          </cell>
          <cell r="EJ108">
            <v>46</v>
          </cell>
          <cell r="EK108">
            <v>2674.56</v>
          </cell>
        </row>
        <row r="109">
          <cell r="C109" t="str">
            <v>7.2.8.28</v>
          </cell>
          <cell r="D109">
            <v>2003482</v>
          </cell>
          <cell r="E109" t="str">
            <v>SICRO SERVIÇO</v>
          </cell>
          <cell r="F109" t="str">
            <v>CAIXA COLETORA DE SARJETA - CCS 04 - COM GRELHA DE CONCRETO - TCC 01 - AREIA EXTRAÍDA E BRITA PRODUZIDA</v>
          </cell>
          <cell r="G109" t="str">
            <v>UN</v>
          </cell>
          <cell r="H109">
            <v>45</v>
          </cell>
          <cell r="I109">
            <v>117681.74999999997</v>
          </cell>
          <cell r="L109">
            <v>0</v>
          </cell>
          <cell r="M109">
            <v>2615.15</v>
          </cell>
          <cell r="P109">
            <v>0</v>
          </cell>
          <cell r="Q109">
            <v>2615.15</v>
          </cell>
          <cell r="T109">
            <v>0</v>
          </cell>
          <cell r="U109">
            <v>2615.15</v>
          </cell>
          <cell r="X109">
            <v>0</v>
          </cell>
          <cell r="Y109">
            <v>2615.15</v>
          </cell>
          <cell r="AB109">
            <v>0</v>
          </cell>
          <cell r="AC109">
            <v>2615.15</v>
          </cell>
          <cell r="AF109">
            <v>0</v>
          </cell>
          <cell r="AG109">
            <v>2615.15</v>
          </cell>
          <cell r="AJ109">
            <v>0</v>
          </cell>
          <cell r="AK109">
            <v>2615.15</v>
          </cell>
          <cell r="AN109">
            <v>1</v>
          </cell>
          <cell r="AO109">
            <v>2615.15</v>
          </cell>
          <cell r="AR109">
            <v>0</v>
          </cell>
          <cell r="AS109">
            <v>2615.15</v>
          </cell>
          <cell r="AV109">
            <v>0</v>
          </cell>
          <cell r="AW109">
            <v>2615.15</v>
          </cell>
          <cell r="AZ109">
            <v>0</v>
          </cell>
          <cell r="BA109">
            <v>2615.15</v>
          </cell>
          <cell r="BD109">
            <v>6</v>
          </cell>
          <cell r="BE109">
            <v>2615.15</v>
          </cell>
          <cell r="BH109">
            <v>6</v>
          </cell>
          <cell r="BI109">
            <v>2615.15</v>
          </cell>
          <cell r="BL109">
            <v>4</v>
          </cell>
          <cell r="BM109">
            <v>2615.15</v>
          </cell>
          <cell r="BP109">
            <v>2</v>
          </cell>
          <cell r="BQ109">
            <v>2615.15</v>
          </cell>
          <cell r="BT109">
            <v>0</v>
          </cell>
          <cell r="BU109">
            <v>2615.15</v>
          </cell>
          <cell r="BX109">
            <v>0</v>
          </cell>
          <cell r="BY109">
            <v>2615.15</v>
          </cell>
          <cell r="CB109">
            <v>0</v>
          </cell>
          <cell r="CC109">
            <v>2615.15</v>
          </cell>
          <cell r="CF109">
            <v>0</v>
          </cell>
          <cell r="CG109">
            <v>2615.15</v>
          </cell>
          <cell r="CJ109">
            <v>1</v>
          </cell>
          <cell r="CK109">
            <v>2615.15</v>
          </cell>
          <cell r="CN109">
            <v>0</v>
          </cell>
          <cell r="CO109">
            <v>2615.15</v>
          </cell>
          <cell r="CR109">
            <v>4</v>
          </cell>
          <cell r="CS109">
            <v>2615.15</v>
          </cell>
          <cell r="CV109">
            <v>3</v>
          </cell>
          <cell r="CW109">
            <v>2615.15</v>
          </cell>
          <cell r="CZ109">
            <v>1</v>
          </cell>
          <cell r="DA109">
            <v>2615.15</v>
          </cell>
          <cell r="DD109">
            <v>1</v>
          </cell>
          <cell r="DE109">
            <v>2615.15</v>
          </cell>
          <cell r="DH109">
            <v>0</v>
          </cell>
          <cell r="DI109">
            <v>2615.15</v>
          </cell>
          <cell r="DL109">
            <v>1</v>
          </cell>
          <cell r="DM109">
            <v>2615.15</v>
          </cell>
          <cell r="DP109">
            <v>1</v>
          </cell>
          <cell r="DQ109">
            <v>2615.15</v>
          </cell>
          <cell r="DT109">
            <v>0</v>
          </cell>
          <cell r="DU109">
            <v>2615.15</v>
          </cell>
          <cell r="DX109">
            <v>1</v>
          </cell>
          <cell r="DY109">
            <v>2615.15</v>
          </cell>
          <cell r="EB109">
            <v>7</v>
          </cell>
          <cell r="EC109">
            <v>2615.15</v>
          </cell>
          <cell r="EF109">
            <v>1</v>
          </cell>
          <cell r="EG109">
            <v>2615.15</v>
          </cell>
          <cell r="EJ109">
            <v>5</v>
          </cell>
          <cell r="EK109">
            <v>2615.15</v>
          </cell>
        </row>
        <row r="110">
          <cell r="C110" t="str">
            <v>7.2.8.29</v>
          </cell>
          <cell r="D110">
            <v>2003384</v>
          </cell>
          <cell r="E110" t="str">
            <v>SICRO SERVIÇO</v>
          </cell>
          <cell r="F110" t="str">
            <v>ENTRADA PARA DESCIDA D'ÁGUA - EDA 01 - AREIA EXTRAÍDA E BRITA PRODUZIDA</v>
          </cell>
          <cell r="G110" t="str">
            <v>UN</v>
          </cell>
          <cell r="H110">
            <v>140</v>
          </cell>
          <cell r="I110">
            <v>3876.6</v>
          </cell>
          <cell r="L110">
            <v>0</v>
          </cell>
          <cell r="M110">
            <v>27.69</v>
          </cell>
          <cell r="P110">
            <v>0</v>
          </cell>
          <cell r="Q110">
            <v>27.69</v>
          </cell>
          <cell r="T110">
            <v>0</v>
          </cell>
          <cell r="U110">
            <v>27.69</v>
          </cell>
          <cell r="X110">
            <v>0</v>
          </cell>
          <cell r="Y110">
            <v>27.69</v>
          </cell>
          <cell r="AB110">
            <v>0</v>
          </cell>
          <cell r="AC110">
            <v>27.69</v>
          </cell>
          <cell r="AF110">
            <v>0</v>
          </cell>
          <cell r="AG110">
            <v>27.69</v>
          </cell>
          <cell r="AJ110">
            <v>0</v>
          </cell>
          <cell r="AK110">
            <v>27.69</v>
          </cell>
          <cell r="AN110">
            <v>0</v>
          </cell>
          <cell r="AO110">
            <v>27.69</v>
          </cell>
          <cell r="AR110">
            <v>0</v>
          </cell>
          <cell r="AS110">
            <v>27.69</v>
          </cell>
          <cell r="AV110">
            <v>0</v>
          </cell>
          <cell r="AW110">
            <v>27.69</v>
          </cell>
          <cell r="AZ110">
            <v>0</v>
          </cell>
          <cell r="BA110">
            <v>27.69</v>
          </cell>
          <cell r="BD110">
            <v>0</v>
          </cell>
          <cell r="BE110">
            <v>27.69</v>
          </cell>
          <cell r="BH110">
            <v>0</v>
          </cell>
          <cell r="BI110">
            <v>27.69</v>
          </cell>
          <cell r="BL110">
            <v>0</v>
          </cell>
          <cell r="BM110">
            <v>27.69</v>
          </cell>
          <cell r="BP110">
            <v>0</v>
          </cell>
          <cell r="BQ110">
            <v>27.69</v>
          </cell>
          <cell r="BT110">
            <v>0</v>
          </cell>
          <cell r="BU110">
            <v>27.69</v>
          </cell>
          <cell r="BX110">
            <v>0</v>
          </cell>
          <cell r="BY110">
            <v>27.69</v>
          </cell>
          <cell r="CB110">
            <v>0</v>
          </cell>
          <cell r="CC110">
            <v>27.69</v>
          </cell>
          <cell r="CF110">
            <v>0</v>
          </cell>
          <cell r="CG110">
            <v>27.69</v>
          </cell>
          <cell r="CJ110">
            <v>0</v>
          </cell>
          <cell r="CK110">
            <v>27.69</v>
          </cell>
          <cell r="CN110">
            <v>0</v>
          </cell>
          <cell r="CO110">
            <v>27.69</v>
          </cell>
          <cell r="CR110">
            <v>0</v>
          </cell>
          <cell r="CS110">
            <v>27.69</v>
          </cell>
          <cell r="CV110">
            <v>0</v>
          </cell>
          <cell r="CW110">
            <v>27.69</v>
          </cell>
          <cell r="CZ110">
            <v>0</v>
          </cell>
          <cell r="DA110">
            <v>27.69</v>
          </cell>
          <cell r="DD110">
            <v>0</v>
          </cell>
          <cell r="DE110">
            <v>27.69</v>
          </cell>
          <cell r="DH110">
            <v>0</v>
          </cell>
          <cell r="DI110">
            <v>27.69</v>
          </cell>
          <cell r="DL110">
            <v>0</v>
          </cell>
          <cell r="DM110">
            <v>27.69</v>
          </cell>
          <cell r="DP110">
            <v>0</v>
          </cell>
          <cell r="DQ110">
            <v>27.69</v>
          </cell>
          <cell r="DT110">
            <v>0</v>
          </cell>
          <cell r="DU110">
            <v>27.69</v>
          </cell>
          <cell r="DX110">
            <v>0</v>
          </cell>
          <cell r="DY110">
            <v>27.69</v>
          </cell>
          <cell r="EB110">
            <v>68</v>
          </cell>
          <cell r="EC110">
            <v>27.69</v>
          </cell>
          <cell r="EF110">
            <v>14</v>
          </cell>
          <cell r="EG110">
            <v>27.69</v>
          </cell>
          <cell r="EJ110">
            <v>58</v>
          </cell>
          <cell r="EK110">
            <v>27.69</v>
          </cell>
        </row>
        <row r="111">
          <cell r="C111" t="str">
            <v>7.2.8.30</v>
          </cell>
          <cell r="D111">
            <v>2003404</v>
          </cell>
          <cell r="E111" t="str">
            <v>SICRO SERVIÇO</v>
          </cell>
          <cell r="F111" t="str">
            <v>DESCIDA D'ÁGUA DE ATERROS EM DEGRAUS - DAD 01 - AREIA EXTRAÍDA E BRITA PRODUZIDA</v>
          </cell>
          <cell r="G111" t="str">
            <v>M</v>
          </cell>
          <cell r="H111">
            <v>0</v>
          </cell>
          <cell r="I111">
            <v>0</v>
          </cell>
          <cell r="L111">
            <v>0</v>
          </cell>
          <cell r="M111">
            <v>89.27</v>
          </cell>
          <cell r="P111">
            <v>0</v>
          </cell>
          <cell r="Q111">
            <v>89.27</v>
          </cell>
          <cell r="T111">
            <v>0</v>
          </cell>
          <cell r="U111">
            <v>89.27</v>
          </cell>
          <cell r="X111">
            <v>0</v>
          </cell>
          <cell r="Y111">
            <v>89.27</v>
          </cell>
          <cell r="AB111">
            <v>0</v>
          </cell>
          <cell r="AC111">
            <v>89.27</v>
          </cell>
          <cell r="AF111">
            <v>0</v>
          </cell>
          <cell r="AG111">
            <v>89.27</v>
          </cell>
          <cell r="AJ111">
            <v>0</v>
          </cell>
          <cell r="AK111">
            <v>89.27</v>
          </cell>
          <cell r="AN111">
            <v>0</v>
          </cell>
          <cell r="AO111">
            <v>89.27</v>
          </cell>
          <cell r="AR111">
            <v>0</v>
          </cell>
          <cell r="AS111">
            <v>89.27</v>
          </cell>
          <cell r="AV111">
            <v>0</v>
          </cell>
          <cell r="AW111">
            <v>89.27</v>
          </cell>
          <cell r="AZ111">
            <v>0</v>
          </cell>
          <cell r="BA111">
            <v>89.27</v>
          </cell>
          <cell r="BD111">
            <v>0</v>
          </cell>
          <cell r="BE111">
            <v>89.27</v>
          </cell>
          <cell r="BH111">
            <v>0</v>
          </cell>
          <cell r="BI111">
            <v>89.27</v>
          </cell>
          <cell r="BL111">
            <v>0</v>
          </cell>
          <cell r="BM111">
            <v>89.27</v>
          </cell>
          <cell r="BP111">
            <v>0</v>
          </cell>
          <cell r="BQ111">
            <v>89.27</v>
          </cell>
          <cell r="BT111">
            <v>0</v>
          </cell>
          <cell r="BU111">
            <v>89.27</v>
          </cell>
          <cell r="BX111">
            <v>0</v>
          </cell>
          <cell r="BY111">
            <v>89.27</v>
          </cell>
          <cell r="CB111">
            <v>0</v>
          </cell>
          <cell r="CC111">
            <v>89.27</v>
          </cell>
          <cell r="CF111">
            <v>0</v>
          </cell>
          <cell r="CG111">
            <v>89.27</v>
          </cell>
          <cell r="CJ111">
            <v>0</v>
          </cell>
          <cell r="CK111">
            <v>89.27</v>
          </cell>
          <cell r="CN111">
            <v>0</v>
          </cell>
          <cell r="CO111">
            <v>89.27</v>
          </cell>
          <cell r="CR111">
            <v>0</v>
          </cell>
          <cell r="CS111">
            <v>89.27</v>
          </cell>
          <cell r="CV111">
            <v>0</v>
          </cell>
          <cell r="CW111">
            <v>89.27</v>
          </cell>
          <cell r="CZ111">
            <v>0</v>
          </cell>
          <cell r="DA111">
            <v>89.27</v>
          </cell>
          <cell r="DD111">
            <v>0</v>
          </cell>
          <cell r="DE111">
            <v>89.27</v>
          </cell>
          <cell r="DH111">
            <v>0</v>
          </cell>
          <cell r="DI111">
            <v>89.27</v>
          </cell>
          <cell r="DL111">
            <v>0</v>
          </cell>
          <cell r="DM111">
            <v>89.27</v>
          </cell>
          <cell r="DP111">
            <v>0</v>
          </cell>
          <cell r="DQ111">
            <v>89.27</v>
          </cell>
          <cell r="DT111">
            <v>0</v>
          </cell>
          <cell r="DU111">
            <v>89.27</v>
          </cell>
          <cell r="DX111">
            <v>0</v>
          </cell>
          <cell r="DY111">
            <v>89.27</v>
          </cell>
          <cell r="EB111">
            <v>0</v>
          </cell>
          <cell r="EC111">
            <v>89.27</v>
          </cell>
          <cell r="EF111">
            <v>0</v>
          </cell>
          <cell r="EG111">
            <v>89.27</v>
          </cell>
          <cell r="EJ111">
            <v>0</v>
          </cell>
          <cell r="EK111">
            <v>89.27</v>
          </cell>
        </row>
        <row r="112">
          <cell r="C112" t="str">
            <v>7.2.8.31</v>
          </cell>
          <cell r="D112">
            <v>2003396</v>
          </cell>
          <cell r="E112" t="str">
            <v>SICRO SERVIÇO</v>
          </cell>
          <cell r="F112" t="str">
            <v>DESCIDA D'ÁGUA DE CORTES EM DEGRAUS - DCD 01 - AREIA EXTRAÍDA E BRITA PRODUZIDA</v>
          </cell>
          <cell r="G112" t="str">
            <v>M</v>
          </cell>
          <cell r="H112">
            <v>0</v>
          </cell>
          <cell r="I112">
            <v>0</v>
          </cell>
          <cell r="L112">
            <v>0</v>
          </cell>
          <cell r="M112">
            <v>319.86</v>
          </cell>
          <cell r="P112">
            <v>0</v>
          </cell>
          <cell r="Q112">
            <v>319.86</v>
          </cell>
          <cell r="T112">
            <v>0</v>
          </cell>
          <cell r="U112">
            <v>319.86</v>
          </cell>
          <cell r="X112">
            <v>0</v>
          </cell>
          <cell r="Y112">
            <v>319.86</v>
          </cell>
          <cell r="AB112">
            <v>0</v>
          </cell>
          <cell r="AC112">
            <v>319.86</v>
          </cell>
          <cell r="AF112">
            <v>0</v>
          </cell>
          <cell r="AG112">
            <v>319.86</v>
          </cell>
          <cell r="AJ112">
            <v>0</v>
          </cell>
          <cell r="AK112">
            <v>319.86</v>
          </cell>
          <cell r="AN112">
            <v>0</v>
          </cell>
          <cell r="AO112">
            <v>319.86</v>
          </cell>
          <cell r="AR112">
            <v>0</v>
          </cell>
          <cell r="AS112">
            <v>319.86</v>
          </cell>
          <cell r="AV112">
            <v>0</v>
          </cell>
          <cell r="AW112">
            <v>319.86</v>
          </cell>
          <cell r="AZ112">
            <v>0</v>
          </cell>
          <cell r="BA112">
            <v>319.86</v>
          </cell>
          <cell r="BD112">
            <v>0</v>
          </cell>
          <cell r="BE112">
            <v>319.86</v>
          </cell>
          <cell r="BH112">
            <v>0</v>
          </cell>
          <cell r="BI112">
            <v>319.86</v>
          </cell>
          <cell r="BL112">
            <v>0</v>
          </cell>
          <cell r="BM112">
            <v>319.86</v>
          </cell>
          <cell r="BP112">
            <v>0</v>
          </cell>
          <cell r="BQ112">
            <v>319.86</v>
          </cell>
          <cell r="BT112">
            <v>0</v>
          </cell>
          <cell r="BU112">
            <v>319.86</v>
          </cell>
          <cell r="BX112">
            <v>0</v>
          </cell>
          <cell r="BY112">
            <v>319.86</v>
          </cell>
          <cell r="CB112">
            <v>0</v>
          </cell>
          <cell r="CC112">
            <v>319.86</v>
          </cell>
          <cell r="CF112">
            <v>0</v>
          </cell>
          <cell r="CG112">
            <v>319.86</v>
          </cell>
          <cell r="CJ112">
            <v>0</v>
          </cell>
          <cell r="CK112">
            <v>319.86</v>
          </cell>
          <cell r="CN112">
            <v>0</v>
          </cell>
          <cell r="CO112">
            <v>319.86</v>
          </cell>
          <cell r="CR112">
            <v>0</v>
          </cell>
          <cell r="CS112">
            <v>319.86</v>
          </cell>
          <cell r="CV112">
            <v>0</v>
          </cell>
          <cell r="CW112">
            <v>319.86</v>
          </cell>
          <cell r="CZ112">
            <v>0</v>
          </cell>
          <cell r="DA112">
            <v>319.86</v>
          </cell>
          <cell r="DD112">
            <v>0</v>
          </cell>
          <cell r="DE112">
            <v>319.86</v>
          </cell>
          <cell r="DH112">
            <v>0</v>
          </cell>
          <cell r="DI112">
            <v>319.86</v>
          </cell>
          <cell r="DL112">
            <v>0</v>
          </cell>
          <cell r="DM112">
            <v>319.86</v>
          </cell>
          <cell r="DP112">
            <v>0</v>
          </cell>
          <cell r="DQ112">
            <v>319.86</v>
          </cell>
          <cell r="DT112">
            <v>0</v>
          </cell>
          <cell r="DU112">
            <v>319.86</v>
          </cell>
          <cell r="DX112">
            <v>0</v>
          </cell>
          <cell r="DY112">
            <v>319.86</v>
          </cell>
          <cell r="EB112">
            <v>0</v>
          </cell>
          <cell r="EC112">
            <v>319.86</v>
          </cell>
          <cell r="EF112">
            <v>0</v>
          </cell>
          <cell r="EG112">
            <v>319.86</v>
          </cell>
          <cell r="EJ112">
            <v>0</v>
          </cell>
          <cell r="EK112">
            <v>319.86</v>
          </cell>
        </row>
        <row r="113">
          <cell r="C113" t="str">
            <v>7.2.8.32</v>
          </cell>
          <cell r="D113" t="str">
            <v>ED-48603</v>
          </cell>
          <cell r="E113" t="str">
            <v>DER/MG</v>
          </cell>
          <cell r="F113" t="str">
            <v>DESCIDA D´ÁGUA TIPO CALHA DN 1000, EXCLUSIVE BOTA FORA</v>
          </cell>
          <cell r="G113" t="str">
            <v>M</v>
          </cell>
          <cell r="H113">
            <v>70</v>
          </cell>
          <cell r="I113">
            <v>42786.1</v>
          </cell>
          <cell r="L113">
            <v>0</v>
          </cell>
          <cell r="M113">
            <v>611.23</v>
          </cell>
          <cell r="P113">
            <v>0</v>
          </cell>
          <cell r="Q113">
            <v>611.23</v>
          </cell>
          <cell r="T113">
            <v>0</v>
          </cell>
          <cell r="U113">
            <v>611.23</v>
          </cell>
          <cell r="X113">
            <v>0</v>
          </cell>
          <cell r="Y113">
            <v>611.23</v>
          </cell>
          <cell r="AB113">
            <v>0</v>
          </cell>
          <cell r="AC113">
            <v>611.23</v>
          </cell>
          <cell r="AF113">
            <v>0</v>
          </cell>
          <cell r="AG113">
            <v>611.23</v>
          </cell>
          <cell r="AJ113">
            <v>0</v>
          </cell>
          <cell r="AK113">
            <v>611.23</v>
          </cell>
          <cell r="AN113">
            <v>0</v>
          </cell>
          <cell r="AO113">
            <v>611.23</v>
          </cell>
          <cell r="AR113">
            <v>0</v>
          </cell>
          <cell r="AS113">
            <v>611.23</v>
          </cell>
          <cell r="AV113">
            <v>0</v>
          </cell>
          <cell r="AW113">
            <v>611.23</v>
          </cell>
          <cell r="AZ113">
            <v>0</v>
          </cell>
          <cell r="BA113">
            <v>611.23</v>
          </cell>
          <cell r="BD113">
            <v>0</v>
          </cell>
          <cell r="BE113">
            <v>611.23</v>
          </cell>
          <cell r="BH113">
            <v>0</v>
          </cell>
          <cell r="BI113">
            <v>611.23</v>
          </cell>
          <cell r="BL113">
            <v>0</v>
          </cell>
          <cell r="BM113">
            <v>611.23</v>
          </cell>
          <cell r="BP113">
            <v>0</v>
          </cell>
          <cell r="BQ113">
            <v>611.23</v>
          </cell>
          <cell r="BT113">
            <v>0</v>
          </cell>
          <cell r="BU113">
            <v>611.23</v>
          </cell>
          <cell r="BX113">
            <v>0</v>
          </cell>
          <cell r="BY113">
            <v>611.23</v>
          </cell>
          <cell r="CB113">
            <v>0</v>
          </cell>
          <cell r="CC113">
            <v>611.23</v>
          </cell>
          <cell r="CF113">
            <v>0</v>
          </cell>
          <cell r="CG113">
            <v>611.23</v>
          </cell>
          <cell r="CJ113">
            <v>0</v>
          </cell>
          <cell r="CK113">
            <v>611.23</v>
          </cell>
          <cell r="CN113">
            <v>0</v>
          </cell>
          <cell r="CO113">
            <v>611.23</v>
          </cell>
          <cell r="CR113">
            <v>0</v>
          </cell>
          <cell r="CS113">
            <v>611.23</v>
          </cell>
          <cell r="CV113">
            <v>0</v>
          </cell>
          <cell r="CW113">
            <v>611.23</v>
          </cell>
          <cell r="CZ113">
            <v>0</v>
          </cell>
          <cell r="DA113">
            <v>611.23</v>
          </cell>
          <cell r="DD113">
            <v>0</v>
          </cell>
          <cell r="DE113">
            <v>611.23</v>
          </cell>
          <cell r="DH113">
            <v>0</v>
          </cell>
          <cell r="DI113">
            <v>611.23</v>
          </cell>
          <cell r="DL113">
            <v>0</v>
          </cell>
          <cell r="DM113">
            <v>611.23</v>
          </cell>
          <cell r="DP113">
            <v>0</v>
          </cell>
          <cell r="DQ113">
            <v>611.23</v>
          </cell>
          <cell r="DT113">
            <v>0</v>
          </cell>
          <cell r="DU113">
            <v>611.23</v>
          </cell>
          <cell r="DX113">
            <v>0</v>
          </cell>
          <cell r="DY113">
            <v>611.23</v>
          </cell>
          <cell r="EB113">
            <v>34</v>
          </cell>
          <cell r="EC113">
            <v>611.23</v>
          </cell>
          <cell r="EF113">
            <v>7</v>
          </cell>
          <cell r="EG113">
            <v>611.23</v>
          </cell>
          <cell r="EJ113">
            <v>29</v>
          </cell>
          <cell r="EK113">
            <v>611.23</v>
          </cell>
        </row>
        <row r="114">
          <cell r="C114" t="str">
            <v>7.2.8.33</v>
          </cell>
          <cell r="D114">
            <v>2003386</v>
          </cell>
          <cell r="E114" t="str">
            <v>SICRO SERVIÇO</v>
          </cell>
          <cell r="F114" t="str">
            <v>ENTRADA PARA DESCIDA D'ÁGUA - EDA 02 - AREIA EXTRAÍDA E BRITA PRODUZIDA</v>
          </cell>
          <cell r="G114" t="str">
            <v>UN</v>
          </cell>
          <cell r="H114">
            <v>12</v>
          </cell>
          <cell r="I114">
            <v>403.56000000000006</v>
          </cell>
          <cell r="L114">
            <v>0</v>
          </cell>
          <cell r="M114">
            <v>33.630000000000003</v>
          </cell>
          <cell r="P114">
            <v>0</v>
          </cell>
          <cell r="Q114">
            <v>33.630000000000003</v>
          </cell>
          <cell r="T114">
            <v>0</v>
          </cell>
          <cell r="U114">
            <v>33.630000000000003</v>
          </cell>
          <cell r="X114">
            <v>0</v>
          </cell>
          <cell r="Y114">
            <v>33.630000000000003</v>
          </cell>
          <cell r="AB114">
            <v>0</v>
          </cell>
          <cell r="AC114">
            <v>33.630000000000003</v>
          </cell>
          <cell r="AF114">
            <v>0</v>
          </cell>
          <cell r="AG114">
            <v>33.630000000000003</v>
          </cell>
          <cell r="AJ114">
            <v>0</v>
          </cell>
          <cell r="AK114">
            <v>33.630000000000003</v>
          </cell>
          <cell r="AN114">
            <v>0</v>
          </cell>
          <cell r="AO114">
            <v>33.630000000000003</v>
          </cell>
          <cell r="AR114">
            <v>0</v>
          </cell>
          <cell r="AS114">
            <v>33.630000000000003</v>
          </cell>
          <cell r="AV114">
            <v>0</v>
          </cell>
          <cell r="AW114">
            <v>33.630000000000003</v>
          </cell>
          <cell r="AZ114">
            <v>0</v>
          </cell>
          <cell r="BA114">
            <v>33.630000000000003</v>
          </cell>
          <cell r="BD114">
            <v>0</v>
          </cell>
          <cell r="BE114">
            <v>33.630000000000003</v>
          </cell>
          <cell r="BH114">
            <v>0</v>
          </cell>
          <cell r="BI114">
            <v>33.630000000000003</v>
          </cell>
          <cell r="BL114">
            <v>0</v>
          </cell>
          <cell r="BM114">
            <v>33.630000000000003</v>
          </cell>
          <cell r="BP114">
            <v>0</v>
          </cell>
          <cell r="BQ114">
            <v>33.630000000000003</v>
          </cell>
          <cell r="BT114">
            <v>0</v>
          </cell>
          <cell r="BU114">
            <v>33.630000000000003</v>
          </cell>
          <cell r="BX114">
            <v>0</v>
          </cell>
          <cell r="BY114">
            <v>33.630000000000003</v>
          </cell>
          <cell r="CB114">
            <v>0</v>
          </cell>
          <cell r="CC114">
            <v>33.630000000000003</v>
          </cell>
          <cell r="CF114">
            <v>0</v>
          </cell>
          <cell r="CG114">
            <v>33.630000000000003</v>
          </cell>
          <cell r="CJ114">
            <v>0</v>
          </cell>
          <cell r="CK114">
            <v>33.630000000000003</v>
          </cell>
          <cell r="CN114">
            <v>0</v>
          </cell>
          <cell r="CO114">
            <v>33.630000000000003</v>
          </cell>
          <cell r="CR114">
            <v>0</v>
          </cell>
          <cell r="CS114">
            <v>33.630000000000003</v>
          </cell>
          <cell r="CV114">
            <v>0</v>
          </cell>
          <cell r="CW114">
            <v>33.630000000000003</v>
          </cell>
          <cell r="CZ114">
            <v>0</v>
          </cell>
          <cell r="DA114">
            <v>33.630000000000003</v>
          </cell>
          <cell r="DD114">
            <v>0</v>
          </cell>
          <cell r="DE114">
            <v>33.630000000000003</v>
          </cell>
          <cell r="DH114">
            <v>0</v>
          </cell>
          <cell r="DI114">
            <v>33.630000000000003</v>
          </cell>
          <cell r="DL114">
            <v>0</v>
          </cell>
          <cell r="DM114">
            <v>33.630000000000003</v>
          </cell>
          <cell r="DP114">
            <v>0</v>
          </cell>
          <cell r="DQ114">
            <v>33.630000000000003</v>
          </cell>
          <cell r="DT114">
            <v>0</v>
          </cell>
          <cell r="DU114">
            <v>33.630000000000003</v>
          </cell>
          <cell r="DX114">
            <v>0</v>
          </cell>
          <cell r="DY114">
            <v>33.630000000000003</v>
          </cell>
          <cell r="EB114">
            <v>7</v>
          </cell>
          <cell r="EC114">
            <v>33.630000000000003</v>
          </cell>
          <cell r="EF114">
            <v>1</v>
          </cell>
          <cell r="EG114">
            <v>33.630000000000003</v>
          </cell>
          <cell r="EJ114">
            <v>4</v>
          </cell>
          <cell r="EK114">
            <v>33.630000000000003</v>
          </cell>
        </row>
        <row r="115">
          <cell r="C115" t="str">
            <v>7.2.8.34</v>
          </cell>
          <cell r="D115">
            <v>2003440</v>
          </cell>
          <cell r="E115" t="str">
            <v>SICRO SERVIÇO</v>
          </cell>
          <cell r="F115" t="str">
            <v>DISSIPADOR DE ENERGIA - DES 01 - AREIA EXTRAÍDA E PEDRA DE MÃO PRODUZIDA</v>
          </cell>
          <cell r="G115" t="str">
            <v>UN</v>
          </cell>
          <cell r="H115">
            <v>625</v>
          </cell>
          <cell r="I115">
            <v>60825</v>
          </cell>
          <cell r="L115">
            <v>2</v>
          </cell>
          <cell r="M115">
            <v>97.32</v>
          </cell>
          <cell r="P115">
            <v>0</v>
          </cell>
          <cell r="Q115">
            <v>97.32</v>
          </cell>
          <cell r="T115">
            <v>0</v>
          </cell>
          <cell r="U115">
            <v>97.32</v>
          </cell>
          <cell r="X115">
            <v>0</v>
          </cell>
          <cell r="Y115">
            <v>97.32</v>
          </cell>
          <cell r="AB115">
            <v>2</v>
          </cell>
          <cell r="AC115">
            <v>97.32</v>
          </cell>
          <cell r="AF115">
            <v>1</v>
          </cell>
          <cell r="AG115">
            <v>97.32</v>
          </cell>
          <cell r="AJ115">
            <v>1</v>
          </cell>
          <cell r="AK115">
            <v>97.32</v>
          </cell>
          <cell r="AN115">
            <v>21</v>
          </cell>
          <cell r="AO115">
            <v>97.32</v>
          </cell>
          <cell r="AR115">
            <v>1</v>
          </cell>
          <cell r="AS115">
            <v>97.32</v>
          </cell>
          <cell r="AV115">
            <v>0</v>
          </cell>
          <cell r="AW115">
            <v>97.32</v>
          </cell>
          <cell r="AZ115">
            <v>4</v>
          </cell>
          <cell r="BA115">
            <v>97.32</v>
          </cell>
          <cell r="BD115">
            <v>75</v>
          </cell>
          <cell r="BE115">
            <v>97.32</v>
          </cell>
          <cell r="BH115">
            <v>107</v>
          </cell>
          <cell r="BI115">
            <v>97.32</v>
          </cell>
          <cell r="BL115">
            <v>93</v>
          </cell>
          <cell r="BM115">
            <v>97.32</v>
          </cell>
          <cell r="BP115">
            <v>34</v>
          </cell>
          <cell r="BQ115">
            <v>97.32</v>
          </cell>
          <cell r="BT115">
            <v>2</v>
          </cell>
          <cell r="BU115">
            <v>97.32</v>
          </cell>
          <cell r="BX115">
            <v>1</v>
          </cell>
          <cell r="BY115">
            <v>97.32</v>
          </cell>
          <cell r="CB115">
            <v>2</v>
          </cell>
          <cell r="CC115">
            <v>97.32</v>
          </cell>
          <cell r="CF115">
            <v>7</v>
          </cell>
          <cell r="CG115">
            <v>97.32</v>
          </cell>
          <cell r="CJ115">
            <v>18</v>
          </cell>
          <cell r="CK115">
            <v>97.32</v>
          </cell>
          <cell r="CN115">
            <v>6</v>
          </cell>
          <cell r="CO115">
            <v>97.32</v>
          </cell>
          <cell r="CR115">
            <v>66</v>
          </cell>
          <cell r="CS115">
            <v>97.32</v>
          </cell>
          <cell r="CV115">
            <v>61</v>
          </cell>
          <cell r="CW115">
            <v>97.32</v>
          </cell>
          <cell r="CZ115">
            <v>20</v>
          </cell>
          <cell r="DA115">
            <v>97.32</v>
          </cell>
          <cell r="DD115">
            <v>12</v>
          </cell>
          <cell r="DE115">
            <v>97.32</v>
          </cell>
          <cell r="DH115">
            <v>2</v>
          </cell>
          <cell r="DI115">
            <v>97.32</v>
          </cell>
          <cell r="DL115">
            <v>6</v>
          </cell>
          <cell r="DM115">
            <v>97.32</v>
          </cell>
          <cell r="DP115">
            <v>14</v>
          </cell>
          <cell r="DQ115">
            <v>97.32</v>
          </cell>
          <cell r="DT115">
            <v>2</v>
          </cell>
          <cell r="DU115">
            <v>97.32</v>
          </cell>
          <cell r="DX115">
            <v>27</v>
          </cell>
          <cell r="DY115">
            <v>97.32</v>
          </cell>
          <cell r="EB115">
            <v>16</v>
          </cell>
          <cell r="EC115">
            <v>97.32</v>
          </cell>
          <cell r="EF115">
            <v>4</v>
          </cell>
          <cell r="EG115">
            <v>97.32</v>
          </cell>
          <cell r="EJ115">
            <v>18</v>
          </cell>
          <cell r="EK115">
            <v>97.32</v>
          </cell>
        </row>
        <row r="116">
          <cell r="C116" t="str">
            <v>7.2.8.35</v>
          </cell>
          <cell r="D116">
            <v>2003448</v>
          </cell>
          <cell r="E116" t="str">
            <v>SICRO SERVIÇO</v>
          </cell>
          <cell r="F116" t="str">
            <v>DISSIPADOR DE ENERGIA - DEB 01 - AREIA EXTRAÍDA E PEDRA DE MÃO PRODUZIDA</v>
          </cell>
          <cell r="G116" t="str">
            <v>UN</v>
          </cell>
          <cell r="H116">
            <v>82</v>
          </cell>
          <cell r="I116">
            <v>23333.1</v>
          </cell>
          <cell r="L116">
            <v>0</v>
          </cell>
          <cell r="M116">
            <v>284.55</v>
          </cell>
          <cell r="P116">
            <v>0</v>
          </cell>
          <cell r="Q116">
            <v>284.55</v>
          </cell>
          <cell r="T116">
            <v>0</v>
          </cell>
          <cell r="U116">
            <v>284.55</v>
          </cell>
          <cell r="X116">
            <v>0</v>
          </cell>
          <cell r="Y116">
            <v>284.55</v>
          </cell>
          <cell r="AB116">
            <v>0</v>
          </cell>
          <cell r="AC116">
            <v>284.55</v>
          </cell>
          <cell r="AF116">
            <v>0</v>
          </cell>
          <cell r="AG116">
            <v>284.55</v>
          </cell>
          <cell r="AJ116">
            <v>0</v>
          </cell>
          <cell r="AK116">
            <v>284.55</v>
          </cell>
          <cell r="AN116">
            <v>0</v>
          </cell>
          <cell r="AO116">
            <v>284.55</v>
          </cell>
          <cell r="AR116">
            <v>0</v>
          </cell>
          <cell r="AS116">
            <v>284.55</v>
          </cell>
          <cell r="AV116">
            <v>0</v>
          </cell>
          <cell r="AW116">
            <v>284.55</v>
          </cell>
          <cell r="AZ116">
            <v>0</v>
          </cell>
          <cell r="BA116">
            <v>284.55</v>
          </cell>
          <cell r="BD116">
            <v>0</v>
          </cell>
          <cell r="BE116">
            <v>284.55</v>
          </cell>
          <cell r="BH116">
            <v>0</v>
          </cell>
          <cell r="BI116">
            <v>284.55</v>
          </cell>
          <cell r="BL116">
            <v>0</v>
          </cell>
          <cell r="BM116">
            <v>284.55</v>
          </cell>
          <cell r="BP116">
            <v>0</v>
          </cell>
          <cell r="BQ116">
            <v>284.55</v>
          </cell>
          <cell r="BT116">
            <v>0</v>
          </cell>
          <cell r="BU116">
            <v>284.55</v>
          </cell>
          <cell r="BX116">
            <v>0</v>
          </cell>
          <cell r="BY116">
            <v>284.55</v>
          </cell>
          <cell r="CB116">
            <v>0</v>
          </cell>
          <cell r="CC116">
            <v>284.55</v>
          </cell>
          <cell r="CF116">
            <v>0</v>
          </cell>
          <cell r="CG116">
            <v>284.55</v>
          </cell>
          <cell r="CJ116">
            <v>0</v>
          </cell>
          <cell r="CK116">
            <v>284.55</v>
          </cell>
          <cell r="CN116">
            <v>0</v>
          </cell>
          <cell r="CO116">
            <v>284.55</v>
          </cell>
          <cell r="CR116">
            <v>0</v>
          </cell>
          <cell r="CS116">
            <v>284.55</v>
          </cell>
          <cell r="CV116">
            <v>0</v>
          </cell>
          <cell r="CW116">
            <v>284.55</v>
          </cell>
          <cell r="CZ116">
            <v>0</v>
          </cell>
          <cell r="DA116">
            <v>284.55</v>
          </cell>
          <cell r="DD116">
            <v>0</v>
          </cell>
          <cell r="DE116">
            <v>284.55</v>
          </cell>
          <cell r="DH116">
            <v>0</v>
          </cell>
          <cell r="DI116">
            <v>284.55</v>
          </cell>
          <cell r="DL116">
            <v>0</v>
          </cell>
          <cell r="DM116">
            <v>284.55</v>
          </cell>
          <cell r="DP116">
            <v>0</v>
          </cell>
          <cell r="DQ116">
            <v>284.55</v>
          </cell>
          <cell r="DT116">
            <v>0</v>
          </cell>
          <cell r="DU116">
            <v>284.55</v>
          </cell>
          <cell r="DX116">
            <v>0</v>
          </cell>
          <cell r="DY116">
            <v>284.55</v>
          </cell>
          <cell r="EB116">
            <v>41</v>
          </cell>
          <cell r="EC116">
            <v>284.55</v>
          </cell>
          <cell r="EF116">
            <v>8</v>
          </cell>
          <cell r="EG116">
            <v>284.55</v>
          </cell>
          <cell r="EJ116">
            <v>33</v>
          </cell>
          <cell r="EK116">
            <v>284.55</v>
          </cell>
        </row>
        <row r="117">
          <cell r="C117" t="str">
            <v>7.2.8.36</v>
          </cell>
          <cell r="D117">
            <v>2003454</v>
          </cell>
          <cell r="E117" t="str">
            <v>SICRO SERVIÇO</v>
          </cell>
          <cell r="F117" t="str">
            <v>DISSIPADOR DE ENERGIA - DEB 04 - AREIA EXTRAÍDA E PEDRA DE MÃO PRODUZIDA</v>
          </cell>
          <cell r="G117" t="str">
            <v>UN</v>
          </cell>
          <cell r="H117">
            <v>476</v>
          </cell>
          <cell r="I117">
            <v>612640.55999999982</v>
          </cell>
          <cell r="L117">
            <v>0</v>
          </cell>
          <cell r="M117">
            <v>1287.06</v>
          </cell>
          <cell r="P117">
            <v>0</v>
          </cell>
          <cell r="Q117">
            <v>1287.06</v>
          </cell>
          <cell r="T117">
            <v>0</v>
          </cell>
          <cell r="U117">
            <v>1287.06</v>
          </cell>
          <cell r="X117">
            <v>0</v>
          </cell>
          <cell r="Y117">
            <v>1287.06</v>
          </cell>
          <cell r="AB117">
            <v>4</v>
          </cell>
          <cell r="AC117">
            <v>1287.06</v>
          </cell>
          <cell r="AF117">
            <v>4</v>
          </cell>
          <cell r="AG117">
            <v>1287.06</v>
          </cell>
          <cell r="AJ117">
            <v>4</v>
          </cell>
          <cell r="AK117">
            <v>1287.06</v>
          </cell>
          <cell r="AN117">
            <v>8</v>
          </cell>
          <cell r="AO117">
            <v>1287.06</v>
          </cell>
          <cell r="AR117">
            <v>4</v>
          </cell>
          <cell r="AS117">
            <v>1287.06</v>
          </cell>
          <cell r="AV117">
            <v>0</v>
          </cell>
          <cell r="AW117">
            <v>1287.06</v>
          </cell>
          <cell r="AZ117">
            <v>4</v>
          </cell>
          <cell r="BA117">
            <v>1287.06</v>
          </cell>
          <cell r="BD117">
            <v>56</v>
          </cell>
          <cell r="BE117">
            <v>1287.06</v>
          </cell>
          <cell r="BH117">
            <v>56</v>
          </cell>
          <cell r="BI117">
            <v>1287.06</v>
          </cell>
          <cell r="BL117">
            <v>40</v>
          </cell>
          <cell r="BM117">
            <v>1287.06</v>
          </cell>
          <cell r="BP117">
            <v>16</v>
          </cell>
          <cell r="BQ117">
            <v>1287.06</v>
          </cell>
          <cell r="BT117">
            <v>4</v>
          </cell>
          <cell r="BU117">
            <v>1287.06</v>
          </cell>
          <cell r="BX117">
            <v>4</v>
          </cell>
          <cell r="BY117">
            <v>1287.06</v>
          </cell>
          <cell r="CB117">
            <v>4</v>
          </cell>
          <cell r="CC117">
            <v>1287.06</v>
          </cell>
          <cell r="CF117">
            <v>4</v>
          </cell>
          <cell r="CG117">
            <v>1287.06</v>
          </cell>
          <cell r="CJ117">
            <v>8</v>
          </cell>
          <cell r="CK117">
            <v>1287.06</v>
          </cell>
          <cell r="CN117">
            <v>4</v>
          </cell>
          <cell r="CO117">
            <v>1287.06</v>
          </cell>
          <cell r="CR117">
            <v>36</v>
          </cell>
          <cell r="CS117">
            <v>1287.06</v>
          </cell>
          <cell r="CV117">
            <v>28</v>
          </cell>
          <cell r="CW117">
            <v>1287.06</v>
          </cell>
          <cell r="CZ117">
            <v>12</v>
          </cell>
          <cell r="DA117">
            <v>1287.06</v>
          </cell>
          <cell r="DD117">
            <v>8</v>
          </cell>
          <cell r="DE117">
            <v>1287.06</v>
          </cell>
          <cell r="DH117">
            <v>4</v>
          </cell>
          <cell r="DI117">
            <v>1287.06</v>
          </cell>
          <cell r="DL117">
            <v>12</v>
          </cell>
          <cell r="DM117">
            <v>1287.06</v>
          </cell>
          <cell r="DP117">
            <v>8</v>
          </cell>
          <cell r="DQ117">
            <v>1287.06</v>
          </cell>
          <cell r="DT117">
            <v>4</v>
          </cell>
          <cell r="DU117">
            <v>1287.06</v>
          </cell>
          <cell r="DX117">
            <v>8</v>
          </cell>
          <cell r="DY117">
            <v>1287.06</v>
          </cell>
          <cell r="EB117">
            <v>74</v>
          </cell>
          <cell r="EC117">
            <v>1287.06</v>
          </cell>
          <cell r="EF117">
            <v>12</v>
          </cell>
          <cell r="EG117">
            <v>1287.06</v>
          </cell>
          <cell r="EJ117">
            <v>46</v>
          </cell>
          <cell r="EK117">
            <v>1287.06</v>
          </cell>
        </row>
        <row r="118">
          <cell r="C118" t="str">
            <v>7.2.8.37</v>
          </cell>
          <cell r="D118">
            <v>1600402</v>
          </cell>
          <cell r="E118" t="str">
            <v>SICRO SERVIÇO</v>
          </cell>
          <cell r="F118" t="str">
            <v>REMOÇÃO DE TUBOS DE CONCRETO EM VALAS E BUEIROS - D = 600 MM</v>
          </cell>
          <cell r="G118" t="str">
            <v>M</v>
          </cell>
          <cell r="H118">
            <v>186.8</v>
          </cell>
          <cell r="I118">
            <v>1410.3400000000001</v>
          </cell>
          <cell r="L118">
            <v>0</v>
          </cell>
          <cell r="M118">
            <v>7.55</v>
          </cell>
          <cell r="P118">
            <v>0</v>
          </cell>
          <cell r="Q118">
            <v>7.55</v>
          </cell>
          <cell r="T118">
            <v>0</v>
          </cell>
          <cell r="U118">
            <v>7.55</v>
          </cell>
          <cell r="X118">
            <v>0</v>
          </cell>
          <cell r="Y118">
            <v>7.55</v>
          </cell>
          <cell r="AB118">
            <v>1.2000000000000002</v>
          </cell>
          <cell r="AC118">
            <v>7.55</v>
          </cell>
          <cell r="AF118">
            <v>0.8</v>
          </cell>
          <cell r="AG118">
            <v>7.55</v>
          </cell>
          <cell r="AJ118">
            <v>1.2000000000000002</v>
          </cell>
          <cell r="AK118">
            <v>7.55</v>
          </cell>
          <cell r="AN118">
            <v>2</v>
          </cell>
          <cell r="AO118">
            <v>7.55</v>
          </cell>
          <cell r="AR118">
            <v>1.2000000000000002</v>
          </cell>
          <cell r="AS118">
            <v>7.55</v>
          </cell>
          <cell r="AV118">
            <v>0</v>
          </cell>
          <cell r="AW118">
            <v>7.55</v>
          </cell>
          <cell r="AZ118">
            <v>1.2000000000000002</v>
          </cell>
          <cell r="BA118">
            <v>7.55</v>
          </cell>
          <cell r="BD118">
            <v>14</v>
          </cell>
          <cell r="BE118">
            <v>7.55</v>
          </cell>
          <cell r="BH118">
            <v>14.4</v>
          </cell>
          <cell r="BI118">
            <v>7.55</v>
          </cell>
          <cell r="BL118">
            <v>10</v>
          </cell>
          <cell r="BM118">
            <v>7.55</v>
          </cell>
          <cell r="BP118">
            <v>4</v>
          </cell>
          <cell r="BQ118">
            <v>7.55</v>
          </cell>
          <cell r="BT118">
            <v>0.8</v>
          </cell>
          <cell r="BU118">
            <v>7.55</v>
          </cell>
          <cell r="BX118">
            <v>0.8</v>
          </cell>
          <cell r="BY118">
            <v>7.55</v>
          </cell>
          <cell r="CB118">
            <v>0.8</v>
          </cell>
          <cell r="CC118">
            <v>7.55</v>
          </cell>
          <cell r="CF118">
            <v>1.2000000000000002</v>
          </cell>
          <cell r="CG118">
            <v>7.55</v>
          </cell>
          <cell r="CJ118">
            <v>2</v>
          </cell>
          <cell r="CK118">
            <v>7.55</v>
          </cell>
          <cell r="CN118">
            <v>0.8</v>
          </cell>
          <cell r="CO118">
            <v>7.55</v>
          </cell>
          <cell r="CR118">
            <v>9.2000000000000011</v>
          </cell>
          <cell r="CS118">
            <v>7.55</v>
          </cell>
          <cell r="CV118">
            <v>7.2</v>
          </cell>
          <cell r="CW118">
            <v>7.55</v>
          </cell>
          <cell r="CZ118">
            <v>2.8000000000000003</v>
          </cell>
          <cell r="DA118">
            <v>7.55</v>
          </cell>
          <cell r="DD118">
            <v>2</v>
          </cell>
          <cell r="DE118">
            <v>7.55</v>
          </cell>
          <cell r="DH118">
            <v>1.2000000000000002</v>
          </cell>
          <cell r="DI118">
            <v>7.55</v>
          </cell>
          <cell r="DL118">
            <v>2.8000000000000003</v>
          </cell>
          <cell r="DM118">
            <v>7.55</v>
          </cell>
          <cell r="DP118">
            <v>2</v>
          </cell>
          <cell r="DQ118">
            <v>7.55</v>
          </cell>
          <cell r="DT118">
            <v>0.8</v>
          </cell>
          <cell r="DU118">
            <v>7.55</v>
          </cell>
          <cell r="DX118">
            <v>2</v>
          </cell>
          <cell r="DY118">
            <v>7.55</v>
          </cell>
          <cell r="EB118">
            <v>56.400000000000006</v>
          </cell>
          <cell r="EC118">
            <v>7.55</v>
          </cell>
          <cell r="EF118">
            <v>8.8000000000000007</v>
          </cell>
          <cell r="EG118">
            <v>7.55</v>
          </cell>
          <cell r="EJ118">
            <v>35.200000000000003</v>
          </cell>
          <cell r="EK118">
            <v>7.55</v>
          </cell>
        </row>
        <row r="119">
          <cell r="C119" t="str">
            <v>7.2.8.38</v>
          </cell>
          <cell r="D119" t="str">
            <v>ED-48551</v>
          </cell>
          <cell r="E119" t="str">
            <v>DER/MG</v>
          </cell>
          <cell r="F119" t="str">
            <v>BOCA DE LOBO DUPLA (TIPO B - CONCRETO), QUADRO, GRELHA E  CANTONEIRA, INCLUSIVE ESCAVAÇÃO, REATERRO E BOTA-FORA</v>
          </cell>
          <cell r="G119" t="str">
            <v>U</v>
          </cell>
          <cell r="H119">
            <v>0</v>
          </cell>
          <cell r="I119">
            <v>0</v>
          </cell>
          <cell r="L119">
            <v>0</v>
          </cell>
          <cell r="M119">
            <v>1451.91</v>
          </cell>
          <cell r="P119">
            <v>0</v>
          </cell>
          <cell r="Q119">
            <v>1451.91</v>
          </cell>
          <cell r="T119">
            <v>0</v>
          </cell>
          <cell r="U119">
            <v>1451.91</v>
          </cell>
          <cell r="X119">
            <v>0</v>
          </cell>
          <cell r="Y119">
            <v>1451.91</v>
          </cell>
          <cell r="AB119">
            <v>0</v>
          </cell>
          <cell r="AC119">
            <v>1451.91</v>
          </cell>
          <cell r="AF119">
            <v>0</v>
          </cell>
          <cell r="AG119">
            <v>1451.91</v>
          </cell>
          <cell r="AJ119">
            <v>0</v>
          </cell>
          <cell r="AK119">
            <v>1451.91</v>
          </cell>
          <cell r="AN119">
            <v>0</v>
          </cell>
          <cell r="AO119">
            <v>1451.91</v>
          </cell>
          <cell r="AR119">
            <v>0</v>
          </cell>
          <cell r="AS119">
            <v>1451.91</v>
          </cell>
          <cell r="AV119">
            <v>0</v>
          </cell>
          <cell r="AW119">
            <v>1451.91</v>
          </cell>
          <cell r="AZ119">
            <v>0</v>
          </cell>
          <cell r="BA119">
            <v>1451.91</v>
          </cell>
          <cell r="BD119">
            <v>0</v>
          </cell>
          <cell r="BE119">
            <v>1451.91</v>
          </cell>
          <cell r="BH119">
            <v>0</v>
          </cell>
          <cell r="BI119">
            <v>1451.91</v>
          </cell>
          <cell r="BL119">
            <v>0</v>
          </cell>
          <cell r="BM119">
            <v>1451.91</v>
          </cell>
          <cell r="BP119">
            <v>0</v>
          </cell>
          <cell r="BQ119">
            <v>1451.91</v>
          </cell>
          <cell r="BT119">
            <v>0</v>
          </cell>
          <cell r="BU119">
            <v>1451.91</v>
          </cell>
          <cell r="BX119">
            <v>0</v>
          </cell>
          <cell r="BY119">
            <v>1451.91</v>
          </cell>
          <cell r="CB119">
            <v>0</v>
          </cell>
          <cell r="CC119">
            <v>1451.91</v>
          </cell>
          <cell r="CF119">
            <v>0</v>
          </cell>
          <cell r="CG119">
            <v>1451.91</v>
          </cell>
          <cell r="CJ119">
            <v>0</v>
          </cell>
          <cell r="CK119">
            <v>1451.91</v>
          </cell>
          <cell r="CN119">
            <v>0</v>
          </cell>
          <cell r="CO119">
            <v>1451.91</v>
          </cell>
          <cell r="CR119">
            <v>0</v>
          </cell>
          <cell r="CS119">
            <v>1451.91</v>
          </cell>
          <cell r="CV119">
            <v>0</v>
          </cell>
          <cell r="CW119">
            <v>1451.91</v>
          </cell>
          <cell r="CZ119">
            <v>0</v>
          </cell>
          <cell r="DA119">
            <v>1451.91</v>
          </cell>
          <cell r="DD119">
            <v>0</v>
          </cell>
          <cell r="DE119">
            <v>1451.91</v>
          </cell>
          <cell r="DH119">
            <v>0</v>
          </cell>
          <cell r="DI119">
            <v>1451.91</v>
          </cell>
          <cell r="DL119">
            <v>0</v>
          </cell>
          <cell r="DM119">
            <v>1451.91</v>
          </cell>
          <cell r="DP119">
            <v>0</v>
          </cell>
          <cell r="DQ119">
            <v>1451.91</v>
          </cell>
          <cell r="DT119">
            <v>0</v>
          </cell>
          <cell r="DU119">
            <v>1451.91</v>
          </cell>
          <cell r="DX119">
            <v>0</v>
          </cell>
          <cell r="DY119">
            <v>1451.91</v>
          </cell>
          <cell r="EB119">
            <v>0</v>
          </cell>
          <cell r="EC119">
            <v>1451.91</v>
          </cell>
          <cell r="EF119">
            <v>0</v>
          </cell>
          <cell r="EG119">
            <v>1451.91</v>
          </cell>
          <cell r="EJ119">
            <v>0</v>
          </cell>
          <cell r="EK119">
            <v>1451.91</v>
          </cell>
        </row>
        <row r="120">
          <cell r="C120" t="str">
            <v>7.2.8.39</v>
          </cell>
          <cell r="D120" t="str">
            <v>ED-48634</v>
          </cell>
          <cell r="E120" t="str">
            <v>DER/MG</v>
          </cell>
          <cell r="F120" t="str">
            <v>POÇO DE VISITA PARA REDE TUBULAR TIPO A DN 800, EXCLUSIVE  ESCAVAÇÃO, REATERRO E BOTA FORA</v>
          </cell>
          <cell r="G120" t="str">
            <v>U</v>
          </cell>
          <cell r="H120">
            <v>0</v>
          </cell>
          <cell r="I120">
            <v>0</v>
          </cell>
          <cell r="L120">
            <v>0</v>
          </cell>
          <cell r="M120">
            <v>1633.84</v>
          </cell>
          <cell r="P120">
            <v>0</v>
          </cell>
          <cell r="Q120">
            <v>1633.84</v>
          </cell>
          <cell r="T120">
            <v>0</v>
          </cell>
          <cell r="U120">
            <v>1633.84</v>
          </cell>
          <cell r="X120">
            <v>0</v>
          </cell>
          <cell r="Y120">
            <v>1633.84</v>
          </cell>
          <cell r="AB120">
            <v>0</v>
          </cell>
          <cell r="AC120">
            <v>1633.84</v>
          </cell>
          <cell r="AF120">
            <v>0</v>
          </cell>
          <cell r="AG120">
            <v>1633.84</v>
          </cell>
          <cell r="AJ120">
            <v>0</v>
          </cell>
          <cell r="AK120">
            <v>1633.84</v>
          </cell>
          <cell r="AN120">
            <v>0</v>
          </cell>
          <cell r="AO120">
            <v>1633.84</v>
          </cell>
          <cell r="AR120">
            <v>0</v>
          </cell>
          <cell r="AS120">
            <v>1633.84</v>
          </cell>
          <cell r="AV120">
            <v>0</v>
          </cell>
          <cell r="AW120">
            <v>1633.84</v>
          </cell>
          <cell r="AZ120">
            <v>0</v>
          </cell>
          <cell r="BA120">
            <v>1633.84</v>
          </cell>
          <cell r="BD120">
            <v>0</v>
          </cell>
          <cell r="BE120">
            <v>1633.84</v>
          </cell>
          <cell r="BH120">
            <v>0</v>
          </cell>
          <cell r="BI120">
            <v>1633.84</v>
          </cell>
          <cell r="BL120">
            <v>0</v>
          </cell>
          <cell r="BM120">
            <v>1633.84</v>
          </cell>
          <cell r="BP120">
            <v>0</v>
          </cell>
          <cell r="BQ120">
            <v>1633.84</v>
          </cell>
          <cell r="BT120">
            <v>0</v>
          </cell>
          <cell r="BU120">
            <v>1633.84</v>
          </cell>
          <cell r="BX120">
            <v>0</v>
          </cell>
          <cell r="BY120">
            <v>1633.84</v>
          </cell>
          <cell r="CB120">
            <v>0</v>
          </cell>
          <cell r="CC120">
            <v>1633.84</v>
          </cell>
          <cell r="CF120">
            <v>0</v>
          </cell>
          <cell r="CG120">
            <v>1633.84</v>
          </cell>
          <cell r="CJ120">
            <v>0</v>
          </cell>
          <cell r="CK120">
            <v>1633.84</v>
          </cell>
          <cell r="CN120">
            <v>0</v>
          </cell>
          <cell r="CO120">
            <v>1633.84</v>
          </cell>
          <cell r="CR120">
            <v>0</v>
          </cell>
          <cell r="CS120">
            <v>1633.84</v>
          </cell>
          <cell r="CV120">
            <v>0</v>
          </cell>
          <cell r="CW120">
            <v>1633.84</v>
          </cell>
          <cell r="CZ120">
            <v>0</v>
          </cell>
          <cell r="DA120">
            <v>1633.84</v>
          </cell>
          <cell r="DD120">
            <v>0</v>
          </cell>
          <cell r="DE120">
            <v>1633.84</v>
          </cell>
          <cell r="DH120">
            <v>0</v>
          </cell>
          <cell r="DI120">
            <v>1633.84</v>
          </cell>
          <cell r="DL120">
            <v>0</v>
          </cell>
          <cell r="DM120">
            <v>1633.84</v>
          </cell>
          <cell r="DP120">
            <v>0</v>
          </cell>
          <cell r="DQ120">
            <v>1633.84</v>
          </cell>
          <cell r="DT120">
            <v>0</v>
          </cell>
          <cell r="DU120">
            <v>1633.84</v>
          </cell>
          <cell r="DX120">
            <v>0</v>
          </cell>
          <cell r="DY120">
            <v>1633.84</v>
          </cell>
          <cell r="EB120">
            <v>0</v>
          </cell>
          <cell r="EC120">
            <v>1633.84</v>
          </cell>
          <cell r="EF120">
            <v>0</v>
          </cell>
          <cell r="EG120">
            <v>1633.84</v>
          </cell>
          <cell r="EJ120">
            <v>0</v>
          </cell>
          <cell r="EK120">
            <v>1633.84</v>
          </cell>
        </row>
        <row r="121">
          <cell r="C121" t="str">
            <v>7.2.9</v>
          </cell>
          <cell r="F121" t="str">
            <v>Proteção Vegetal</v>
          </cell>
          <cell r="G121" t="str">
            <v/>
          </cell>
        </row>
        <row r="122">
          <cell r="C122" t="str">
            <v>7.2.9.1</v>
          </cell>
          <cell r="D122">
            <v>4413996</v>
          </cell>
          <cell r="E122" t="str">
            <v>SICRO SERVIÇO</v>
          </cell>
          <cell r="F122" t="str">
            <v>ENLEIVAMENTO</v>
          </cell>
          <cell r="G122" t="str">
            <v>M²</v>
          </cell>
          <cell r="H122">
            <v>37803</v>
          </cell>
          <cell r="I122">
            <v>243451.32</v>
          </cell>
          <cell r="L122">
            <v>0</v>
          </cell>
          <cell r="M122">
            <v>6.44</v>
          </cell>
          <cell r="P122">
            <v>0</v>
          </cell>
          <cell r="Q122">
            <v>6.44</v>
          </cell>
          <cell r="T122">
            <v>0</v>
          </cell>
          <cell r="U122">
            <v>6.44</v>
          </cell>
          <cell r="X122">
            <v>0</v>
          </cell>
          <cell r="Y122">
            <v>6.44</v>
          </cell>
          <cell r="AB122">
            <v>0</v>
          </cell>
          <cell r="AC122">
            <v>6.44</v>
          </cell>
          <cell r="AF122">
            <v>0</v>
          </cell>
          <cell r="AG122">
            <v>6.44</v>
          </cell>
          <cell r="AJ122">
            <v>0</v>
          </cell>
          <cell r="AK122">
            <v>6.44</v>
          </cell>
          <cell r="AN122">
            <v>0</v>
          </cell>
          <cell r="AO122">
            <v>6.44</v>
          </cell>
          <cell r="AR122">
            <v>0</v>
          </cell>
          <cell r="AS122">
            <v>6.44</v>
          </cell>
          <cell r="AV122">
            <v>0</v>
          </cell>
          <cell r="AW122">
            <v>6.44</v>
          </cell>
          <cell r="AZ122">
            <v>0</v>
          </cell>
          <cell r="BA122">
            <v>6.44</v>
          </cell>
          <cell r="BD122">
            <v>0</v>
          </cell>
          <cell r="BE122">
            <v>6.44</v>
          </cell>
          <cell r="BH122">
            <v>0</v>
          </cell>
          <cell r="BI122">
            <v>6.44</v>
          </cell>
          <cell r="BL122">
            <v>0</v>
          </cell>
          <cell r="BM122">
            <v>6.44</v>
          </cell>
          <cell r="BP122">
            <v>0</v>
          </cell>
          <cell r="BQ122">
            <v>6.44</v>
          </cell>
          <cell r="BT122">
            <v>0</v>
          </cell>
          <cell r="BU122">
            <v>6.44</v>
          </cell>
          <cell r="BX122">
            <v>0</v>
          </cell>
          <cell r="BY122">
            <v>6.44</v>
          </cell>
          <cell r="CB122">
            <v>0</v>
          </cell>
          <cell r="CC122">
            <v>6.44</v>
          </cell>
          <cell r="CF122">
            <v>0</v>
          </cell>
          <cell r="CG122">
            <v>6.44</v>
          </cell>
          <cell r="CJ122">
            <v>0</v>
          </cell>
          <cell r="CK122">
            <v>6.44</v>
          </cell>
          <cell r="CN122">
            <v>0</v>
          </cell>
          <cell r="CO122">
            <v>6.44</v>
          </cell>
          <cell r="CR122">
            <v>0</v>
          </cell>
          <cell r="CS122">
            <v>6.44</v>
          </cell>
          <cell r="CV122">
            <v>0</v>
          </cell>
          <cell r="CW122">
            <v>6.44</v>
          </cell>
          <cell r="CZ122">
            <v>0</v>
          </cell>
          <cell r="DA122">
            <v>6.44</v>
          </cell>
          <cell r="DD122">
            <v>0</v>
          </cell>
          <cell r="DE122">
            <v>6.44</v>
          </cell>
          <cell r="DH122">
            <v>0</v>
          </cell>
          <cell r="DI122">
            <v>6.44</v>
          </cell>
          <cell r="DL122">
            <v>0</v>
          </cell>
          <cell r="DM122">
            <v>6.44</v>
          </cell>
          <cell r="DP122">
            <v>0</v>
          </cell>
          <cell r="DQ122">
            <v>6.44</v>
          </cell>
          <cell r="DT122">
            <v>0</v>
          </cell>
          <cell r="DU122">
            <v>6.44</v>
          </cell>
          <cell r="DX122">
            <v>0</v>
          </cell>
          <cell r="DY122">
            <v>6.44</v>
          </cell>
          <cell r="EB122">
            <v>18489</v>
          </cell>
          <cell r="EC122">
            <v>6.44</v>
          </cell>
          <cell r="EF122">
            <v>3743</v>
          </cell>
          <cell r="EG122">
            <v>6.44</v>
          </cell>
          <cell r="EJ122">
            <v>15571</v>
          </cell>
          <cell r="EK122">
            <v>6.44</v>
          </cell>
        </row>
        <row r="123">
          <cell r="C123" t="str">
            <v>7.2.9.2</v>
          </cell>
          <cell r="D123">
            <v>4413905</v>
          </cell>
          <cell r="E123" t="str">
            <v>SICRO SERVIÇO</v>
          </cell>
          <cell r="F123" t="str">
            <v>HIDROSSEMEADURA</v>
          </cell>
          <cell r="G123" t="str">
            <v>M²</v>
          </cell>
          <cell r="H123">
            <v>38349</v>
          </cell>
          <cell r="I123">
            <v>105843.23999999999</v>
          </cell>
          <cell r="L123">
            <v>0</v>
          </cell>
          <cell r="M123">
            <v>2.76</v>
          </cell>
          <cell r="P123">
            <v>0</v>
          </cell>
          <cell r="Q123">
            <v>2.76</v>
          </cell>
          <cell r="T123">
            <v>0</v>
          </cell>
          <cell r="U123">
            <v>2.76</v>
          </cell>
          <cell r="X123">
            <v>0</v>
          </cell>
          <cell r="Y123">
            <v>2.76</v>
          </cell>
          <cell r="AB123">
            <v>0</v>
          </cell>
          <cell r="AC123">
            <v>2.76</v>
          </cell>
          <cell r="AF123">
            <v>0</v>
          </cell>
          <cell r="AG123">
            <v>2.76</v>
          </cell>
          <cell r="AJ123">
            <v>0</v>
          </cell>
          <cell r="AK123">
            <v>2.76</v>
          </cell>
          <cell r="AN123">
            <v>0</v>
          </cell>
          <cell r="AO123">
            <v>2.76</v>
          </cell>
          <cell r="AR123">
            <v>0</v>
          </cell>
          <cell r="AS123">
            <v>2.76</v>
          </cell>
          <cell r="AV123">
            <v>0</v>
          </cell>
          <cell r="AW123">
            <v>2.76</v>
          </cell>
          <cell r="AZ123">
            <v>0</v>
          </cell>
          <cell r="BA123">
            <v>2.76</v>
          </cell>
          <cell r="BD123">
            <v>0</v>
          </cell>
          <cell r="BE123">
            <v>2.76</v>
          </cell>
          <cell r="BH123">
            <v>0</v>
          </cell>
          <cell r="BI123">
            <v>2.76</v>
          </cell>
          <cell r="BL123">
            <v>0</v>
          </cell>
          <cell r="BM123">
            <v>2.76</v>
          </cell>
          <cell r="BP123">
            <v>0</v>
          </cell>
          <cell r="BQ123">
            <v>2.76</v>
          </cell>
          <cell r="BT123">
            <v>0</v>
          </cell>
          <cell r="BU123">
            <v>2.76</v>
          </cell>
          <cell r="BX123">
            <v>0</v>
          </cell>
          <cell r="BY123">
            <v>2.76</v>
          </cell>
          <cell r="CB123">
            <v>0</v>
          </cell>
          <cell r="CC123">
            <v>2.76</v>
          </cell>
          <cell r="CF123">
            <v>0</v>
          </cell>
          <cell r="CG123">
            <v>2.76</v>
          </cell>
          <cell r="CJ123">
            <v>0</v>
          </cell>
          <cell r="CK123">
            <v>2.76</v>
          </cell>
          <cell r="CN123">
            <v>0</v>
          </cell>
          <cell r="CO123">
            <v>2.76</v>
          </cell>
          <cell r="CR123">
            <v>0</v>
          </cell>
          <cell r="CS123">
            <v>2.76</v>
          </cell>
          <cell r="CV123">
            <v>0</v>
          </cell>
          <cell r="CW123">
            <v>2.76</v>
          </cell>
          <cell r="CZ123">
            <v>0</v>
          </cell>
          <cell r="DA123">
            <v>2.76</v>
          </cell>
          <cell r="DD123">
            <v>0</v>
          </cell>
          <cell r="DE123">
            <v>2.76</v>
          </cell>
          <cell r="DH123">
            <v>0</v>
          </cell>
          <cell r="DI123">
            <v>2.76</v>
          </cell>
          <cell r="DL123">
            <v>0</v>
          </cell>
          <cell r="DM123">
            <v>2.76</v>
          </cell>
          <cell r="DP123">
            <v>0</v>
          </cell>
          <cell r="DQ123">
            <v>2.76</v>
          </cell>
          <cell r="DT123">
            <v>0</v>
          </cell>
          <cell r="DU123">
            <v>2.76</v>
          </cell>
          <cell r="DX123">
            <v>0</v>
          </cell>
          <cell r="DY123">
            <v>2.76</v>
          </cell>
          <cell r="EB123">
            <v>16162</v>
          </cell>
          <cell r="EC123">
            <v>2.76</v>
          </cell>
          <cell r="EF123">
            <v>3810</v>
          </cell>
          <cell r="EG123">
            <v>2.76</v>
          </cell>
          <cell r="EJ123">
            <v>18377</v>
          </cell>
          <cell r="EK123">
            <v>2.76</v>
          </cell>
        </row>
        <row r="124">
          <cell r="C124" t="str">
            <v>7.2.10</v>
          </cell>
          <cell r="F124" t="str">
            <v>Sinalização Horizontal</v>
          </cell>
          <cell r="G124" t="str">
            <v/>
          </cell>
        </row>
        <row r="125">
          <cell r="C125" t="str">
            <v>7.2.10.1</v>
          </cell>
          <cell r="D125">
            <v>5213401</v>
          </cell>
          <cell r="E125" t="str">
            <v>SICRO SERVIÇO</v>
          </cell>
          <cell r="F125" t="str">
            <v>PINTURA DE FAIXA - TINTA BASE ACRÍLICA - ESPESSURA DE 0,6 MM</v>
          </cell>
          <cell r="G125" t="str">
            <v>M²</v>
          </cell>
          <cell r="H125">
            <v>9138</v>
          </cell>
          <cell r="I125">
            <v>220956.84000000003</v>
          </cell>
          <cell r="L125">
            <v>0</v>
          </cell>
          <cell r="M125">
            <v>24.18</v>
          </cell>
          <cell r="P125">
            <v>0</v>
          </cell>
          <cell r="Q125">
            <v>24.18</v>
          </cell>
          <cell r="T125">
            <v>0</v>
          </cell>
          <cell r="U125">
            <v>24.18</v>
          </cell>
          <cell r="X125">
            <v>0</v>
          </cell>
          <cell r="Y125">
            <v>24.18</v>
          </cell>
          <cell r="AB125">
            <v>0</v>
          </cell>
          <cell r="AC125">
            <v>24.18</v>
          </cell>
          <cell r="AF125">
            <v>0</v>
          </cell>
          <cell r="AG125">
            <v>24.18</v>
          </cell>
          <cell r="AJ125">
            <v>0</v>
          </cell>
          <cell r="AK125">
            <v>24.18</v>
          </cell>
          <cell r="AN125">
            <v>0</v>
          </cell>
          <cell r="AO125">
            <v>24.18</v>
          </cell>
          <cell r="AR125">
            <v>0</v>
          </cell>
          <cell r="AS125">
            <v>24.18</v>
          </cell>
          <cell r="AV125">
            <v>0</v>
          </cell>
          <cell r="AW125">
            <v>24.18</v>
          </cell>
          <cell r="AZ125">
            <v>0</v>
          </cell>
          <cell r="BA125">
            <v>24.18</v>
          </cell>
          <cell r="BD125">
            <v>0</v>
          </cell>
          <cell r="BE125">
            <v>24.18</v>
          </cell>
          <cell r="BH125">
            <v>0</v>
          </cell>
          <cell r="BI125">
            <v>24.18</v>
          </cell>
          <cell r="BL125">
            <v>0</v>
          </cell>
          <cell r="BM125">
            <v>24.18</v>
          </cell>
          <cell r="BP125">
            <v>0</v>
          </cell>
          <cell r="BQ125">
            <v>24.18</v>
          </cell>
          <cell r="BT125">
            <v>0</v>
          </cell>
          <cell r="BU125">
            <v>24.18</v>
          </cell>
          <cell r="BX125">
            <v>0</v>
          </cell>
          <cell r="BY125">
            <v>24.18</v>
          </cell>
          <cell r="CB125">
            <v>0</v>
          </cell>
          <cell r="CC125">
            <v>24.18</v>
          </cell>
          <cell r="CF125">
            <v>0</v>
          </cell>
          <cell r="CG125">
            <v>24.18</v>
          </cell>
          <cell r="CJ125">
            <v>0</v>
          </cell>
          <cell r="CK125">
            <v>24.18</v>
          </cell>
          <cell r="CN125">
            <v>0</v>
          </cell>
          <cell r="CO125">
            <v>24.18</v>
          </cell>
          <cell r="CR125">
            <v>0</v>
          </cell>
          <cell r="CS125">
            <v>24.18</v>
          </cell>
          <cell r="CV125">
            <v>0</v>
          </cell>
          <cell r="CW125">
            <v>24.18</v>
          </cell>
          <cell r="CZ125">
            <v>0</v>
          </cell>
          <cell r="DA125">
            <v>24.18</v>
          </cell>
          <cell r="DD125">
            <v>0</v>
          </cell>
          <cell r="DE125">
            <v>24.18</v>
          </cell>
          <cell r="DH125">
            <v>0</v>
          </cell>
          <cell r="DI125">
            <v>24.18</v>
          </cell>
          <cell r="DL125">
            <v>0</v>
          </cell>
          <cell r="DM125">
            <v>24.18</v>
          </cell>
          <cell r="DP125">
            <v>0</v>
          </cell>
          <cell r="DQ125">
            <v>24.18</v>
          </cell>
          <cell r="DT125">
            <v>0</v>
          </cell>
          <cell r="DU125">
            <v>24.18</v>
          </cell>
          <cell r="DX125">
            <v>0</v>
          </cell>
          <cell r="DY125">
            <v>24.18</v>
          </cell>
          <cell r="EB125">
            <v>4124</v>
          </cell>
          <cell r="EC125">
            <v>24.18</v>
          </cell>
          <cell r="EF125">
            <v>814.00000000000011</v>
          </cell>
          <cell r="EG125">
            <v>24.18</v>
          </cell>
          <cell r="EJ125">
            <v>4200</v>
          </cell>
          <cell r="EK125">
            <v>24.18</v>
          </cell>
        </row>
        <row r="126">
          <cell r="C126" t="str">
            <v>7.2.10.2</v>
          </cell>
          <cell r="D126">
            <v>5213408</v>
          </cell>
          <cell r="E126" t="str">
            <v>SICRO SERVIÇO</v>
          </cell>
          <cell r="F126" t="str">
            <v>PINTURA DE FAIXA - TERMOPLÁSTICO POR ASPERSÃO - ESPESSURA DE 1,5 MM</v>
          </cell>
          <cell r="G126" t="str">
            <v>M²</v>
          </cell>
          <cell r="H126">
            <v>1142.25</v>
          </cell>
          <cell r="I126">
            <v>47494.75</v>
          </cell>
          <cell r="L126">
            <v>0</v>
          </cell>
          <cell r="M126">
            <v>41.58</v>
          </cell>
          <cell r="P126">
            <v>0</v>
          </cell>
          <cell r="Q126">
            <v>41.58</v>
          </cell>
          <cell r="T126">
            <v>0</v>
          </cell>
          <cell r="U126">
            <v>41.58</v>
          </cell>
          <cell r="X126">
            <v>0</v>
          </cell>
          <cell r="Y126">
            <v>41.58</v>
          </cell>
          <cell r="AB126">
            <v>0</v>
          </cell>
          <cell r="AC126">
            <v>41.58</v>
          </cell>
          <cell r="AF126">
            <v>0</v>
          </cell>
          <cell r="AG126">
            <v>41.58</v>
          </cell>
          <cell r="AJ126">
            <v>0</v>
          </cell>
          <cell r="AK126">
            <v>41.58</v>
          </cell>
          <cell r="AN126">
            <v>0</v>
          </cell>
          <cell r="AO126">
            <v>41.58</v>
          </cell>
          <cell r="AR126">
            <v>0</v>
          </cell>
          <cell r="AS126">
            <v>41.58</v>
          </cell>
          <cell r="AV126">
            <v>0</v>
          </cell>
          <cell r="AW126">
            <v>41.58</v>
          </cell>
          <cell r="AZ126">
            <v>0</v>
          </cell>
          <cell r="BA126">
            <v>41.58</v>
          </cell>
          <cell r="BD126">
            <v>0</v>
          </cell>
          <cell r="BE126">
            <v>41.58</v>
          </cell>
          <cell r="BH126">
            <v>0</v>
          </cell>
          <cell r="BI126">
            <v>41.58</v>
          </cell>
          <cell r="BL126">
            <v>0</v>
          </cell>
          <cell r="BM126">
            <v>41.58</v>
          </cell>
          <cell r="BP126">
            <v>0</v>
          </cell>
          <cell r="BQ126">
            <v>41.58</v>
          </cell>
          <cell r="BT126">
            <v>0</v>
          </cell>
          <cell r="BU126">
            <v>41.58</v>
          </cell>
          <cell r="BX126">
            <v>0</v>
          </cell>
          <cell r="BY126">
            <v>41.58</v>
          </cell>
          <cell r="CB126">
            <v>0</v>
          </cell>
          <cell r="CC126">
            <v>41.58</v>
          </cell>
          <cell r="CF126">
            <v>0</v>
          </cell>
          <cell r="CG126">
            <v>41.58</v>
          </cell>
          <cell r="CJ126">
            <v>0</v>
          </cell>
          <cell r="CK126">
            <v>41.58</v>
          </cell>
          <cell r="CN126">
            <v>0</v>
          </cell>
          <cell r="CO126">
            <v>41.58</v>
          </cell>
          <cell r="CR126">
            <v>0</v>
          </cell>
          <cell r="CS126">
            <v>41.58</v>
          </cell>
          <cell r="CV126">
            <v>0</v>
          </cell>
          <cell r="CW126">
            <v>41.58</v>
          </cell>
          <cell r="CZ126">
            <v>0</v>
          </cell>
          <cell r="DA126">
            <v>41.58</v>
          </cell>
          <cell r="DD126">
            <v>0</v>
          </cell>
          <cell r="DE126">
            <v>41.58</v>
          </cell>
          <cell r="DH126">
            <v>0</v>
          </cell>
          <cell r="DI126">
            <v>41.58</v>
          </cell>
          <cell r="DL126">
            <v>0</v>
          </cell>
          <cell r="DM126">
            <v>41.58</v>
          </cell>
          <cell r="DP126">
            <v>0</v>
          </cell>
          <cell r="DQ126">
            <v>41.58</v>
          </cell>
          <cell r="DT126">
            <v>0</v>
          </cell>
          <cell r="DU126">
            <v>41.58</v>
          </cell>
          <cell r="DX126">
            <v>0</v>
          </cell>
          <cell r="DY126">
            <v>41.58</v>
          </cell>
          <cell r="EB126">
            <v>515.5</v>
          </cell>
          <cell r="EC126">
            <v>41.58</v>
          </cell>
          <cell r="EF126">
            <v>101.75</v>
          </cell>
          <cell r="EG126">
            <v>41.58</v>
          </cell>
          <cell r="EJ126">
            <v>525</v>
          </cell>
          <cell r="EK126">
            <v>41.58</v>
          </cell>
        </row>
        <row r="127">
          <cell r="C127" t="str">
            <v>7.2.10.3</v>
          </cell>
          <cell r="D127">
            <v>5213409</v>
          </cell>
          <cell r="E127" t="str">
            <v>SICRO SERVIÇO</v>
          </cell>
          <cell r="F127" t="str">
            <v>PINTURA DE SETAS E ZEBRADOS - TERMOPLÁSTICO POR EXTRUSÃO - ESPESSURA DE 3,0 MM</v>
          </cell>
          <cell r="G127" t="str">
            <v>M²</v>
          </cell>
          <cell r="H127">
            <v>0</v>
          </cell>
          <cell r="I127">
            <v>0</v>
          </cell>
          <cell r="L127">
            <v>0</v>
          </cell>
          <cell r="M127">
            <v>84.23</v>
          </cell>
          <cell r="P127">
            <v>0</v>
          </cell>
          <cell r="Q127">
            <v>84.23</v>
          </cell>
          <cell r="T127">
            <v>0</v>
          </cell>
          <cell r="U127">
            <v>84.23</v>
          </cell>
          <cell r="X127">
            <v>0</v>
          </cell>
          <cell r="Y127">
            <v>84.23</v>
          </cell>
          <cell r="AB127">
            <v>0</v>
          </cell>
          <cell r="AC127">
            <v>84.23</v>
          </cell>
          <cell r="AF127">
            <v>0</v>
          </cell>
          <cell r="AG127">
            <v>84.23</v>
          </cell>
          <cell r="AJ127">
            <v>0</v>
          </cell>
          <cell r="AK127">
            <v>84.23</v>
          </cell>
          <cell r="AN127">
            <v>0</v>
          </cell>
          <cell r="AO127">
            <v>84.23</v>
          </cell>
          <cell r="AR127">
            <v>0</v>
          </cell>
          <cell r="AS127">
            <v>84.23</v>
          </cell>
          <cell r="AV127">
            <v>0</v>
          </cell>
          <cell r="AW127">
            <v>84.23</v>
          </cell>
          <cell r="AZ127">
            <v>0</v>
          </cell>
          <cell r="BA127">
            <v>84.23</v>
          </cell>
          <cell r="BD127">
            <v>0</v>
          </cell>
          <cell r="BE127">
            <v>84.23</v>
          </cell>
          <cell r="BH127">
            <v>0</v>
          </cell>
          <cell r="BI127">
            <v>84.23</v>
          </cell>
          <cell r="BL127">
            <v>0</v>
          </cell>
          <cell r="BM127">
            <v>84.23</v>
          </cell>
          <cell r="BP127">
            <v>0</v>
          </cell>
          <cell r="BQ127">
            <v>84.23</v>
          </cell>
          <cell r="BT127">
            <v>0</v>
          </cell>
          <cell r="BU127">
            <v>84.23</v>
          </cell>
          <cell r="BX127">
            <v>0</v>
          </cell>
          <cell r="BY127">
            <v>84.23</v>
          </cell>
          <cell r="CB127">
            <v>0</v>
          </cell>
          <cell r="CC127">
            <v>84.23</v>
          </cell>
          <cell r="CF127">
            <v>0</v>
          </cell>
          <cell r="CG127">
            <v>84.23</v>
          </cell>
          <cell r="CJ127">
            <v>0</v>
          </cell>
          <cell r="CK127">
            <v>84.23</v>
          </cell>
          <cell r="CN127">
            <v>0</v>
          </cell>
          <cell r="CO127">
            <v>84.23</v>
          </cell>
          <cell r="CR127">
            <v>0</v>
          </cell>
          <cell r="CS127">
            <v>84.23</v>
          </cell>
          <cell r="CV127">
            <v>0</v>
          </cell>
          <cell r="CW127">
            <v>84.23</v>
          </cell>
          <cell r="CZ127">
            <v>0</v>
          </cell>
          <cell r="DA127">
            <v>84.23</v>
          </cell>
          <cell r="DD127">
            <v>0</v>
          </cell>
          <cell r="DE127">
            <v>84.23</v>
          </cell>
          <cell r="DH127">
            <v>0</v>
          </cell>
          <cell r="DI127">
            <v>84.23</v>
          </cell>
          <cell r="DL127">
            <v>0</v>
          </cell>
          <cell r="DM127">
            <v>84.23</v>
          </cell>
          <cell r="DP127">
            <v>0</v>
          </cell>
          <cell r="DQ127">
            <v>84.23</v>
          </cell>
          <cell r="DT127">
            <v>0</v>
          </cell>
          <cell r="DU127">
            <v>84.23</v>
          </cell>
          <cell r="DX127">
            <v>0</v>
          </cell>
          <cell r="DY127">
            <v>84.23</v>
          </cell>
          <cell r="EB127">
            <v>0</v>
          </cell>
          <cell r="EC127">
            <v>84.23</v>
          </cell>
          <cell r="EF127">
            <v>0</v>
          </cell>
          <cell r="EG127">
            <v>84.23</v>
          </cell>
          <cell r="EJ127">
            <v>0</v>
          </cell>
          <cell r="EK127">
            <v>84.23</v>
          </cell>
        </row>
        <row r="128">
          <cell r="C128" t="str">
            <v>7.2.10.4</v>
          </cell>
          <cell r="D128" t="str">
            <v>RO-41231</v>
          </cell>
          <cell r="E128" t="str">
            <v>DER/MG</v>
          </cell>
          <cell r="F128" t="str">
            <v>TACHA REFLETIVA TIPO SHTRP, COM CATADIÓPTRICO EM APENAS UMA    FACE (EXECUÇÃO,    INCLUINDO    FORNECIMENTO, COLOCAÇÃO E TRANSPORTE DE TODOS OS MATERIAIS)</v>
          </cell>
          <cell r="G128" t="str">
            <v>U</v>
          </cell>
          <cell r="H128">
            <v>0</v>
          </cell>
          <cell r="I128">
            <v>0</v>
          </cell>
          <cell r="L128">
            <v>0</v>
          </cell>
          <cell r="M128">
            <v>11.2</v>
          </cell>
          <cell r="P128">
            <v>0</v>
          </cell>
          <cell r="Q128">
            <v>11.2</v>
          </cell>
          <cell r="T128">
            <v>0</v>
          </cell>
          <cell r="U128">
            <v>11.2</v>
          </cell>
          <cell r="X128">
            <v>0</v>
          </cell>
          <cell r="Y128">
            <v>11.2</v>
          </cell>
          <cell r="AB128">
            <v>0</v>
          </cell>
          <cell r="AC128">
            <v>11.2</v>
          </cell>
          <cell r="AF128">
            <v>0</v>
          </cell>
          <cell r="AG128">
            <v>11.2</v>
          </cell>
          <cell r="AJ128">
            <v>0</v>
          </cell>
          <cell r="AK128">
            <v>11.2</v>
          </cell>
          <cell r="AN128">
            <v>0</v>
          </cell>
          <cell r="AO128">
            <v>11.2</v>
          </cell>
          <cell r="AR128">
            <v>0</v>
          </cell>
          <cell r="AS128">
            <v>11.2</v>
          </cell>
          <cell r="AV128">
            <v>0</v>
          </cell>
          <cell r="AW128">
            <v>11.2</v>
          </cell>
          <cell r="AZ128">
            <v>0</v>
          </cell>
          <cell r="BA128">
            <v>11.2</v>
          </cell>
          <cell r="BD128">
            <v>0</v>
          </cell>
          <cell r="BE128">
            <v>11.2</v>
          </cell>
          <cell r="BH128">
            <v>0</v>
          </cell>
          <cell r="BI128">
            <v>11.2</v>
          </cell>
          <cell r="BL128">
            <v>0</v>
          </cell>
          <cell r="BM128">
            <v>11.2</v>
          </cell>
          <cell r="BP128">
            <v>0</v>
          </cell>
          <cell r="BQ128">
            <v>11.2</v>
          </cell>
          <cell r="BT128">
            <v>0</v>
          </cell>
          <cell r="BU128">
            <v>11.2</v>
          </cell>
          <cell r="BX128">
            <v>0</v>
          </cell>
          <cell r="BY128">
            <v>11.2</v>
          </cell>
          <cell r="CB128">
            <v>0</v>
          </cell>
          <cell r="CC128">
            <v>11.2</v>
          </cell>
          <cell r="CF128">
            <v>0</v>
          </cell>
          <cell r="CG128">
            <v>11.2</v>
          </cell>
          <cell r="CJ128">
            <v>0</v>
          </cell>
          <cell r="CK128">
            <v>11.2</v>
          </cell>
          <cell r="CN128">
            <v>0</v>
          </cell>
          <cell r="CO128">
            <v>11.2</v>
          </cell>
          <cell r="CR128">
            <v>0</v>
          </cell>
          <cell r="CS128">
            <v>11.2</v>
          </cell>
          <cell r="CV128">
            <v>0</v>
          </cell>
          <cell r="CW128">
            <v>11.2</v>
          </cell>
          <cell r="CZ128">
            <v>0</v>
          </cell>
          <cell r="DA128">
            <v>11.2</v>
          </cell>
          <cell r="DD128">
            <v>0</v>
          </cell>
          <cell r="DE128">
            <v>11.2</v>
          </cell>
          <cell r="DH128">
            <v>0</v>
          </cell>
          <cell r="DI128">
            <v>11.2</v>
          </cell>
          <cell r="DL128">
            <v>0</v>
          </cell>
          <cell r="DM128">
            <v>11.2</v>
          </cell>
          <cell r="DP128">
            <v>0</v>
          </cell>
          <cell r="DQ128">
            <v>11.2</v>
          </cell>
          <cell r="DT128">
            <v>0</v>
          </cell>
          <cell r="DU128">
            <v>11.2</v>
          </cell>
          <cell r="DX128">
            <v>0</v>
          </cell>
          <cell r="DY128">
            <v>11.2</v>
          </cell>
          <cell r="EB128">
            <v>0</v>
          </cell>
          <cell r="EC128">
            <v>11.2</v>
          </cell>
          <cell r="EF128">
            <v>0</v>
          </cell>
          <cell r="EG128">
            <v>11.2</v>
          </cell>
          <cell r="EJ128">
            <v>0</v>
          </cell>
          <cell r="EK128">
            <v>11.2</v>
          </cell>
        </row>
        <row r="129">
          <cell r="C129" t="str">
            <v>7.2.10.5</v>
          </cell>
          <cell r="D129" t="str">
            <v>RO-41230</v>
          </cell>
          <cell r="E129" t="str">
            <v>DER/MG</v>
          </cell>
          <cell r="F129" t="str">
            <v>TACHA REFLETIVA TIPO SHTRP, COM CATADIÓPTRICO NAS DUAS FACES (EXECUÇÃO, INCLUINDO FORNECIMENTO, COLOCAÇÃO E TRANSPORTE DE TODOS OS MATERIAIS)</v>
          </cell>
          <cell r="G129" t="str">
            <v>U</v>
          </cell>
          <cell r="H129">
            <v>5141</v>
          </cell>
          <cell r="I129">
            <v>70380.290000000008</v>
          </cell>
          <cell r="L129">
            <v>0</v>
          </cell>
          <cell r="M129">
            <v>13.69</v>
          </cell>
          <cell r="P129">
            <v>0</v>
          </cell>
          <cell r="Q129">
            <v>13.69</v>
          </cell>
          <cell r="T129">
            <v>0</v>
          </cell>
          <cell r="U129">
            <v>13.69</v>
          </cell>
          <cell r="X129">
            <v>0</v>
          </cell>
          <cell r="Y129">
            <v>13.69</v>
          </cell>
          <cell r="AB129">
            <v>0</v>
          </cell>
          <cell r="AC129">
            <v>13.69</v>
          </cell>
          <cell r="AF129">
            <v>0</v>
          </cell>
          <cell r="AG129">
            <v>13.69</v>
          </cell>
          <cell r="AJ129">
            <v>0</v>
          </cell>
          <cell r="AK129">
            <v>13.69</v>
          </cell>
          <cell r="AN129">
            <v>0</v>
          </cell>
          <cell r="AO129">
            <v>13.69</v>
          </cell>
          <cell r="AR129">
            <v>0</v>
          </cell>
          <cell r="AS129">
            <v>13.69</v>
          </cell>
          <cell r="AV129">
            <v>0</v>
          </cell>
          <cell r="AW129">
            <v>13.69</v>
          </cell>
          <cell r="AZ129">
            <v>0</v>
          </cell>
          <cell r="BA129">
            <v>13.69</v>
          </cell>
          <cell r="BD129">
            <v>0</v>
          </cell>
          <cell r="BE129">
            <v>13.69</v>
          </cell>
          <cell r="BH129">
            <v>0</v>
          </cell>
          <cell r="BI129">
            <v>13.69</v>
          </cell>
          <cell r="BL129">
            <v>0</v>
          </cell>
          <cell r="BM129">
            <v>13.69</v>
          </cell>
          <cell r="BP129">
            <v>0</v>
          </cell>
          <cell r="BQ129">
            <v>13.69</v>
          </cell>
          <cell r="BT129">
            <v>0</v>
          </cell>
          <cell r="BU129">
            <v>13.69</v>
          </cell>
          <cell r="BX129">
            <v>0</v>
          </cell>
          <cell r="BY129">
            <v>13.69</v>
          </cell>
          <cell r="CB129">
            <v>0</v>
          </cell>
          <cell r="CC129">
            <v>13.69</v>
          </cell>
          <cell r="CF129">
            <v>0</v>
          </cell>
          <cell r="CG129">
            <v>13.69</v>
          </cell>
          <cell r="CJ129">
            <v>0</v>
          </cell>
          <cell r="CK129">
            <v>13.69</v>
          </cell>
          <cell r="CN129">
            <v>0</v>
          </cell>
          <cell r="CO129">
            <v>13.69</v>
          </cell>
          <cell r="CR129">
            <v>0</v>
          </cell>
          <cell r="CS129">
            <v>13.69</v>
          </cell>
          <cell r="CV129">
            <v>0</v>
          </cell>
          <cell r="CW129">
            <v>13.69</v>
          </cell>
          <cell r="CZ129">
            <v>0</v>
          </cell>
          <cell r="DA129">
            <v>13.69</v>
          </cell>
          <cell r="DD129">
            <v>0</v>
          </cell>
          <cell r="DE129">
            <v>13.69</v>
          </cell>
          <cell r="DH129">
            <v>0</v>
          </cell>
          <cell r="DI129">
            <v>13.69</v>
          </cell>
          <cell r="DL129">
            <v>0</v>
          </cell>
          <cell r="DM129">
            <v>13.69</v>
          </cell>
          <cell r="DP129">
            <v>0</v>
          </cell>
          <cell r="DQ129">
            <v>13.69</v>
          </cell>
          <cell r="DT129">
            <v>0</v>
          </cell>
          <cell r="DU129">
            <v>13.69</v>
          </cell>
          <cell r="DX129">
            <v>0</v>
          </cell>
          <cell r="DY129">
            <v>13.69</v>
          </cell>
          <cell r="EB129">
            <v>2320</v>
          </cell>
          <cell r="EC129">
            <v>13.69</v>
          </cell>
          <cell r="EF129">
            <v>458</v>
          </cell>
          <cell r="EG129">
            <v>13.69</v>
          </cell>
          <cell r="EJ129">
            <v>2363</v>
          </cell>
          <cell r="EK129">
            <v>13.69</v>
          </cell>
        </row>
        <row r="130">
          <cell r="C130" t="str">
            <v>7.2.11</v>
          </cell>
          <cell r="F130" t="str">
            <v>Sinalização Vertical</v>
          </cell>
          <cell r="G130" t="str">
            <v/>
          </cell>
        </row>
        <row r="131">
          <cell r="C131" t="str">
            <v>7.2.11.1</v>
          </cell>
          <cell r="D131" t="str">
            <v>RO-42977</v>
          </cell>
          <cell r="E131" t="str">
            <v>DER/MG</v>
          </cell>
          <cell r="F131" t="str">
            <v>PLACA  DE  AÇO  CARBONO  COM  PELÍCULA  REFLETIVA  ALTA INTENSIDADE  PRISMÁTICA TIPO  III  DA ABNT  -  PLACA CIRCULAR  (EXECUÇÃO, INCLUINDO FORNECIMENTO E TRANSPORTE DE TODOS OS MATERIAIS, INCLUSIVE POSTES DE SUSTENTAÇÃO)</v>
          </cell>
          <cell r="G131" t="str">
            <v>M2</v>
          </cell>
          <cell r="H131">
            <v>0</v>
          </cell>
          <cell r="I131">
            <v>0</v>
          </cell>
          <cell r="L131">
            <v>0</v>
          </cell>
          <cell r="M131">
            <v>386.17</v>
          </cell>
          <cell r="P131">
            <v>0</v>
          </cell>
          <cell r="Q131">
            <v>386.17</v>
          </cell>
          <cell r="T131">
            <v>0</v>
          </cell>
          <cell r="U131">
            <v>386.17</v>
          </cell>
          <cell r="X131">
            <v>0</v>
          </cell>
          <cell r="Y131">
            <v>386.17</v>
          </cell>
          <cell r="AB131">
            <v>0</v>
          </cell>
          <cell r="AC131">
            <v>386.17</v>
          </cell>
          <cell r="AF131">
            <v>0</v>
          </cell>
          <cell r="AG131">
            <v>386.17</v>
          </cell>
          <cell r="AJ131">
            <v>0</v>
          </cell>
          <cell r="AK131">
            <v>386.17</v>
          </cell>
          <cell r="AN131">
            <v>0</v>
          </cell>
          <cell r="AO131">
            <v>386.17</v>
          </cell>
          <cell r="AR131">
            <v>0</v>
          </cell>
          <cell r="AS131">
            <v>386.17</v>
          </cell>
          <cell r="AV131">
            <v>0</v>
          </cell>
          <cell r="AW131">
            <v>386.17</v>
          </cell>
          <cell r="AZ131">
            <v>0</v>
          </cell>
          <cell r="BA131">
            <v>386.17</v>
          </cell>
          <cell r="BD131">
            <v>0</v>
          </cell>
          <cell r="BE131">
            <v>386.17</v>
          </cell>
          <cell r="BH131">
            <v>0</v>
          </cell>
          <cell r="BI131">
            <v>386.17</v>
          </cell>
          <cell r="BL131">
            <v>0</v>
          </cell>
          <cell r="BM131">
            <v>386.17</v>
          </cell>
          <cell r="BP131">
            <v>0</v>
          </cell>
          <cell r="BQ131">
            <v>386.17</v>
          </cell>
          <cell r="BT131">
            <v>0</v>
          </cell>
          <cell r="BU131">
            <v>386.17</v>
          </cell>
          <cell r="BX131">
            <v>0</v>
          </cell>
          <cell r="BY131">
            <v>386.17</v>
          </cell>
          <cell r="CB131">
            <v>0</v>
          </cell>
          <cell r="CC131">
            <v>386.17</v>
          </cell>
          <cell r="CF131">
            <v>0</v>
          </cell>
          <cell r="CG131">
            <v>386.17</v>
          </cell>
          <cell r="CJ131">
            <v>0</v>
          </cell>
          <cell r="CK131">
            <v>386.17</v>
          </cell>
          <cell r="CN131">
            <v>0</v>
          </cell>
          <cell r="CO131">
            <v>386.17</v>
          </cell>
          <cell r="CR131">
            <v>0</v>
          </cell>
          <cell r="CS131">
            <v>386.17</v>
          </cell>
          <cell r="CV131">
            <v>0</v>
          </cell>
          <cell r="CW131">
            <v>386.17</v>
          </cell>
          <cell r="CZ131">
            <v>0</v>
          </cell>
          <cell r="DA131">
            <v>386.17</v>
          </cell>
          <cell r="DD131">
            <v>0</v>
          </cell>
          <cell r="DE131">
            <v>386.17</v>
          </cell>
          <cell r="DH131">
            <v>0</v>
          </cell>
          <cell r="DI131">
            <v>386.17</v>
          </cell>
          <cell r="DL131">
            <v>0</v>
          </cell>
          <cell r="DM131">
            <v>386.17</v>
          </cell>
          <cell r="DP131">
            <v>0</v>
          </cell>
          <cell r="DQ131">
            <v>386.17</v>
          </cell>
          <cell r="DT131">
            <v>0</v>
          </cell>
          <cell r="DU131">
            <v>386.17</v>
          </cell>
          <cell r="DX131">
            <v>0</v>
          </cell>
          <cell r="DY131">
            <v>386.17</v>
          </cell>
          <cell r="EB131">
            <v>0</v>
          </cell>
          <cell r="EC131">
            <v>386.17</v>
          </cell>
          <cell r="EF131">
            <v>0</v>
          </cell>
          <cell r="EG131">
            <v>386.17</v>
          </cell>
          <cell r="EJ131">
            <v>0</v>
          </cell>
          <cell r="EK131">
            <v>386.17</v>
          </cell>
        </row>
        <row r="132">
          <cell r="C132" t="str">
            <v>7.2.11.2</v>
          </cell>
          <cell r="D132">
            <v>5213420</v>
          </cell>
          <cell r="E132" t="str">
            <v>SICRO SERVIÇO</v>
          </cell>
          <cell r="F132" t="str">
            <v>CONFECÇÃO DE PLACA EM AÇO Nº 16 GALVANIZADO, COM PELÍCULA RETRORREFLETIVA TIPO III + X</v>
          </cell>
          <cell r="G132" t="str">
            <v>M²</v>
          </cell>
          <cell r="H132">
            <v>0</v>
          </cell>
          <cell r="I132">
            <v>0</v>
          </cell>
          <cell r="L132">
            <v>0</v>
          </cell>
          <cell r="M132">
            <v>428.46</v>
          </cell>
          <cell r="P132">
            <v>0</v>
          </cell>
          <cell r="Q132">
            <v>428.46</v>
          </cell>
          <cell r="T132">
            <v>0</v>
          </cell>
          <cell r="U132">
            <v>428.46</v>
          </cell>
          <cell r="X132">
            <v>0</v>
          </cell>
          <cell r="Y132">
            <v>428.46</v>
          </cell>
          <cell r="AB132">
            <v>0</v>
          </cell>
          <cell r="AC132">
            <v>428.46</v>
          </cell>
          <cell r="AF132">
            <v>0</v>
          </cell>
          <cell r="AG132">
            <v>428.46</v>
          </cell>
          <cell r="AJ132">
            <v>0</v>
          </cell>
          <cell r="AK132">
            <v>428.46</v>
          </cell>
          <cell r="AN132">
            <v>0</v>
          </cell>
          <cell r="AO132">
            <v>428.46</v>
          </cell>
          <cell r="AR132">
            <v>0</v>
          </cell>
          <cell r="AS132">
            <v>428.46</v>
          </cell>
          <cell r="AV132">
            <v>0</v>
          </cell>
          <cell r="AW132">
            <v>428.46</v>
          </cell>
          <cell r="AZ132">
            <v>0</v>
          </cell>
          <cell r="BA132">
            <v>428.46</v>
          </cell>
          <cell r="BD132">
            <v>0</v>
          </cell>
          <cell r="BE132">
            <v>428.46</v>
          </cell>
          <cell r="BH132">
            <v>0</v>
          </cell>
          <cell r="BI132">
            <v>428.46</v>
          </cell>
          <cell r="BL132">
            <v>0</v>
          </cell>
          <cell r="BM132">
            <v>428.46</v>
          </cell>
          <cell r="BP132">
            <v>0</v>
          </cell>
          <cell r="BQ132">
            <v>428.46</v>
          </cell>
          <cell r="BT132">
            <v>0</v>
          </cell>
          <cell r="BU132">
            <v>428.46</v>
          </cell>
          <cell r="BX132">
            <v>0</v>
          </cell>
          <cell r="BY132">
            <v>428.46</v>
          </cell>
          <cell r="CB132">
            <v>0</v>
          </cell>
          <cell r="CC132">
            <v>428.46</v>
          </cell>
          <cell r="CF132">
            <v>0</v>
          </cell>
          <cell r="CG132">
            <v>428.46</v>
          </cell>
          <cell r="CJ132">
            <v>0</v>
          </cell>
          <cell r="CK132">
            <v>428.46</v>
          </cell>
          <cell r="CN132">
            <v>0</v>
          </cell>
          <cell r="CO132">
            <v>428.46</v>
          </cell>
          <cell r="CR132">
            <v>0</v>
          </cell>
          <cell r="CS132">
            <v>428.46</v>
          </cell>
          <cell r="CV132">
            <v>0</v>
          </cell>
          <cell r="CW132">
            <v>428.46</v>
          </cell>
          <cell r="CZ132">
            <v>0</v>
          </cell>
          <cell r="DA132">
            <v>428.46</v>
          </cell>
          <cell r="DD132">
            <v>0</v>
          </cell>
          <cell r="DE132">
            <v>428.46</v>
          </cell>
          <cell r="DH132">
            <v>0</v>
          </cell>
          <cell r="DI132">
            <v>428.46</v>
          </cell>
          <cell r="DL132">
            <v>0</v>
          </cell>
          <cell r="DM132">
            <v>428.46</v>
          </cell>
          <cell r="DP132">
            <v>0</v>
          </cell>
          <cell r="DQ132">
            <v>428.46</v>
          </cell>
          <cell r="DT132">
            <v>0</v>
          </cell>
          <cell r="DU132">
            <v>428.46</v>
          </cell>
          <cell r="DX132">
            <v>0</v>
          </cell>
          <cell r="DY132">
            <v>428.46</v>
          </cell>
          <cell r="EB132">
            <v>0</v>
          </cell>
          <cell r="EC132">
            <v>428.46</v>
          </cell>
          <cell r="EF132">
            <v>0</v>
          </cell>
          <cell r="EG132">
            <v>428.46</v>
          </cell>
          <cell r="EJ132">
            <v>0</v>
          </cell>
          <cell r="EK132">
            <v>428.46</v>
          </cell>
        </row>
        <row r="133">
          <cell r="C133" t="str">
            <v>7.2.11.3</v>
          </cell>
          <cell r="D133">
            <v>5213423</v>
          </cell>
          <cell r="E133" t="str">
            <v>SICRO SERVIÇO</v>
          </cell>
          <cell r="F133" t="str">
            <v>CONFECÇÃO DE PLACA MODULADA EM AÇO Nº 18, GALVANIZADO, COM PELÍCULA RETRORREFLETIVA TIPO I + III</v>
          </cell>
          <cell r="G133" t="str">
            <v>M²</v>
          </cell>
          <cell r="H133">
            <v>128.50384</v>
          </cell>
          <cell r="I133">
            <v>50103.64</v>
          </cell>
          <cell r="L133">
            <v>0</v>
          </cell>
          <cell r="M133">
            <v>389.9</v>
          </cell>
          <cell r="P133">
            <v>0</v>
          </cell>
          <cell r="Q133">
            <v>389.9</v>
          </cell>
          <cell r="T133">
            <v>0</v>
          </cell>
          <cell r="U133">
            <v>389.9</v>
          </cell>
          <cell r="X133">
            <v>0</v>
          </cell>
          <cell r="Y133">
            <v>389.9</v>
          </cell>
          <cell r="AB133">
            <v>0</v>
          </cell>
          <cell r="AC133">
            <v>389.9</v>
          </cell>
          <cell r="AF133">
            <v>0</v>
          </cell>
          <cell r="AG133">
            <v>389.9</v>
          </cell>
          <cell r="AJ133">
            <v>0</v>
          </cell>
          <cell r="AK133">
            <v>389.9</v>
          </cell>
          <cell r="AN133">
            <v>0</v>
          </cell>
          <cell r="AO133">
            <v>389.9</v>
          </cell>
          <cell r="AR133">
            <v>0</v>
          </cell>
          <cell r="AS133">
            <v>389.9</v>
          </cell>
          <cell r="AV133">
            <v>0</v>
          </cell>
          <cell r="AW133">
            <v>389.9</v>
          </cell>
          <cell r="AZ133">
            <v>0</v>
          </cell>
          <cell r="BA133">
            <v>389.9</v>
          </cell>
          <cell r="BD133">
            <v>0</v>
          </cell>
          <cell r="BE133">
            <v>389.9</v>
          </cell>
          <cell r="BH133">
            <v>0</v>
          </cell>
          <cell r="BI133">
            <v>389.9</v>
          </cell>
          <cell r="BL133">
            <v>0</v>
          </cell>
          <cell r="BM133">
            <v>389.9</v>
          </cell>
          <cell r="BP133">
            <v>0</v>
          </cell>
          <cell r="BQ133">
            <v>389.9</v>
          </cell>
          <cell r="BT133">
            <v>0</v>
          </cell>
          <cell r="BU133">
            <v>389.9</v>
          </cell>
          <cell r="BX133">
            <v>0</v>
          </cell>
          <cell r="BY133">
            <v>389.9</v>
          </cell>
          <cell r="CB133">
            <v>0</v>
          </cell>
          <cell r="CC133">
            <v>389.9</v>
          </cell>
          <cell r="CF133">
            <v>0</v>
          </cell>
          <cell r="CG133">
            <v>389.9</v>
          </cell>
          <cell r="CJ133">
            <v>0</v>
          </cell>
          <cell r="CK133">
            <v>389.9</v>
          </cell>
          <cell r="CN133">
            <v>0</v>
          </cell>
          <cell r="CO133">
            <v>389.9</v>
          </cell>
          <cell r="CR133">
            <v>0</v>
          </cell>
          <cell r="CS133">
            <v>389.9</v>
          </cell>
          <cell r="CV133">
            <v>0</v>
          </cell>
          <cell r="CW133">
            <v>389.9</v>
          </cell>
          <cell r="CZ133">
            <v>0</v>
          </cell>
          <cell r="DA133">
            <v>389.9</v>
          </cell>
          <cell r="DD133">
            <v>0</v>
          </cell>
          <cell r="DE133">
            <v>389.9</v>
          </cell>
          <cell r="DH133">
            <v>0</v>
          </cell>
          <cell r="DI133">
            <v>389.9</v>
          </cell>
          <cell r="DL133">
            <v>0</v>
          </cell>
          <cell r="DM133">
            <v>389.9</v>
          </cell>
          <cell r="DP133">
            <v>0</v>
          </cell>
          <cell r="DQ133">
            <v>389.9</v>
          </cell>
          <cell r="DT133">
            <v>0</v>
          </cell>
          <cell r="DU133">
            <v>389.9</v>
          </cell>
          <cell r="DX133">
            <v>0</v>
          </cell>
          <cell r="DY133">
            <v>389.9</v>
          </cell>
          <cell r="EB133">
            <v>128.50384</v>
          </cell>
          <cell r="EC133">
            <v>389.9</v>
          </cell>
          <cell r="EF133">
            <v>0</v>
          </cell>
          <cell r="EG133">
            <v>389.9</v>
          </cell>
          <cell r="EJ133">
            <v>0</v>
          </cell>
          <cell r="EK133">
            <v>389.9</v>
          </cell>
        </row>
        <row r="134">
          <cell r="C134" t="str">
            <v>7.2.11.4</v>
          </cell>
          <cell r="D134">
            <v>5213430</v>
          </cell>
          <cell r="E134" t="str">
            <v>SICRO SERVIÇO</v>
          </cell>
          <cell r="F134" t="str">
            <v>CONFECÇÃO DE PLACA EM CHAPA DE POLIESTER REFORÇADA COM FIBRA DE VIDRO COM PELÍCULA RETRORREFLETIVA TIPO I + I</v>
          </cell>
          <cell r="G134" t="str">
            <v>M²</v>
          </cell>
          <cell r="H134">
            <v>0</v>
          </cell>
          <cell r="I134">
            <v>0</v>
          </cell>
          <cell r="L134">
            <v>0</v>
          </cell>
          <cell r="M134">
            <v>244.22</v>
          </cell>
          <cell r="P134">
            <v>0</v>
          </cell>
          <cell r="Q134">
            <v>244.22</v>
          </cell>
          <cell r="T134">
            <v>0</v>
          </cell>
          <cell r="U134">
            <v>244.22</v>
          </cell>
          <cell r="X134">
            <v>0</v>
          </cell>
          <cell r="Y134">
            <v>244.22</v>
          </cell>
          <cell r="AB134">
            <v>0</v>
          </cell>
          <cell r="AC134">
            <v>244.22</v>
          </cell>
          <cell r="AF134">
            <v>0</v>
          </cell>
          <cell r="AG134">
            <v>244.22</v>
          </cell>
          <cell r="AJ134">
            <v>0</v>
          </cell>
          <cell r="AK134">
            <v>244.22</v>
          </cell>
          <cell r="AN134">
            <v>0</v>
          </cell>
          <cell r="AO134">
            <v>244.22</v>
          </cell>
          <cell r="AR134">
            <v>0</v>
          </cell>
          <cell r="AS134">
            <v>244.22</v>
          </cell>
          <cell r="AV134">
            <v>0</v>
          </cell>
          <cell r="AW134">
            <v>244.22</v>
          </cell>
          <cell r="AZ134">
            <v>0</v>
          </cell>
          <cell r="BA134">
            <v>244.22</v>
          </cell>
          <cell r="BD134">
            <v>0</v>
          </cell>
          <cell r="BE134">
            <v>244.22</v>
          </cell>
          <cell r="BH134">
            <v>0</v>
          </cell>
          <cell r="BI134">
            <v>244.22</v>
          </cell>
          <cell r="BL134">
            <v>0</v>
          </cell>
          <cell r="BM134">
            <v>244.22</v>
          </cell>
          <cell r="BP134">
            <v>0</v>
          </cell>
          <cell r="BQ134">
            <v>244.22</v>
          </cell>
          <cell r="BT134">
            <v>0</v>
          </cell>
          <cell r="BU134">
            <v>244.22</v>
          </cell>
          <cell r="BX134">
            <v>0</v>
          </cell>
          <cell r="BY134">
            <v>244.22</v>
          </cell>
          <cell r="CB134">
            <v>0</v>
          </cell>
          <cell r="CC134">
            <v>244.22</v>
          </cell>
          <cell r="CF134">
            <v>0</v>
          </cell>
          <cell r="CG134">
            <v>244.22</v>
          </cell>
          <cell r="CJ134">
            <v>0</v>
          </cell>
          <cell r="CK134">
            <v>244.22</v>
          </cell>
          <cell r="CN134">
            <v>0</v>
          </cell>
          <cell r="CO134">
            <v>244.22</v>
          </cell>
          <cell r="CR134">
            <v>0</v>
          </cell>
          <cell r="CS134">
            <v>244.22</v>
          </cell>
          <cell r="CV134">
            <v>0</v>
          </cell>
          <cell r="CW134">
            <v>244.22</v>
          </cell>
          <cell r="CZ134">
            <v>0</v>
          </cell>
          <cell r="DA134">
            <v>244.22</v>
          </cell>
          <cell r="DD134">
            <v>0</v>
          </cell>
          <cell r="DE134">
            <v>244.22</v>
          </cell>
          <cell r="DH134">
            <v>0</v>
          </cell>
          <cell r="DI134">
            <v>244.22</v>
          </cell>
          <cell r="DL134">
            <v>0</v>
          </cell>
          <cell r="DM134">
            <v>244.22</v>
          </cell>
          <cell r="DP134">
            <v>0</v>
          </cell>
          <cell r="DQ134">
            <v>244.22</v>
          </cell>
          <cell r="DT134">
            <v>0</v>
          </cell>
          <cell r="DU134">
            <v>244.22</v>
          </cell>
          <cell r="DX134">
            <v>0</v>
          </cell>
          <cell r="DY134">
            <v>244.22</v>
          </cell>
          <cell r="EB134">
            <v>0</v>
          </cell>
          <cell r="EC134">
            <v>244.22</v>
          </cell>
          <cell r="EF134">
            <v>0</v>
          </cell>
          <cell r="EG134">
            <v>244.22</v>
          </cell>
          <cell r="EJ134">
            <v>0</v>
          </cell>
          <cell r="EK134">
            <v>244.22</v>
          </cell>
        </row>
        <row r="135">
          <cell r="C135" t="str">
            <v>7.2.11.5</v>
          </cell>
          <cell r="D135">
            <v>5213431</v>
          </cell>
          <cell r="E135" t="str">
            <v>SICRO SERVIÇO</v>
          </cell>
          <cell r="F135" t="str">
            <v>CONFECÇÃO DE PLACA EM CHAPA DE POLIESTER REFORÇADA COM FIBRA DE VIDRO COM PELÍCULA RETRORREFLETIVA TIPO I + III</v>
          </cell>
          <cell r="G135" t="str">
            <v>M²</v>
          </cell>
          <cell r="H135">
            <v>57.903343333333332</v>
          </cell>
          <cell r="I135">
            <v>15292.84</v>
          </cell>
          <cell r="L135">
            <v>0</v>
          </cell>
          <cell r="M135">
            <v>264.11</v>
          </cell>
          <cell r="P135">
            <v>0</v>
          </cell>
          <cell r="Q135">
            <v>264.11</v>
          </cell>
          <cell r="T135">
            <v>0</v>
          </cell>
          <cell r="U135">
            <v>264.11</v>
          </cell>
          <cell r="X135">
            <v>0</v>
          </cell>
          <cell r="Y135">
            <v>264.11</v>
          </cell>
          <cell r="AB135">
            <v>0</v>
          </cell>
          <cell r="AC135">
            <v>264.11</v>
          </cell>
          <cell r="AF135">
            <v>0</v>
          </cell>
          <cell r="AG135">
            <v>264.11</v>
          </cell>
          <cell r="AJ135">
            <v>0</v>
          </cell>
          <cell r="AK135">
            <v>264.11</v>
          </cell>
          <cell r="AN135">
            <v>0</v>
          </cell>
          <cell r="AO135">
            <v>264.11</v>
          </cell>
          <cell r="AR135">
            <v>0</v>
          </cell>
          <cell r="AS135">
            <v>264.11</v>
          </cell>
          <cell r="AV135">
            <v>0</v>
          </cell>
          <cell r="AW135">
            <v>264.11</v>
          </cell>
          <cell r="AZ135">
            <v>0</v>
          </cell>
          <cell r="BA135">
            <v>264.11</v>
          </cell>
          <cell r="BD135">
            <v>0</v>
          </cell>
          <cell r="BE135">
            <v>264.11</v>
          </cell>
          <cell r="BH135">
            <v>0</v>
          </cell>
          <cell r="BI135">
            <v>264.11</v>
          </cell>
          <cell r="BL135">
            <v>0</v>
          </cell>
          <cell r="BM135">
            <v>264.11</v>
          </cell>
          <cell r="BP135">
            <v>0</v>
          </cell>
          <cell r="BQ135">
            <v>264.11</v>
          </cell>
          <cell r="BT135">
            <v>0</v>
          </cell>
          <cell r="BU135">
            <v>264.11</v>
          </cell>
          <cell r="BX135">
            <v>0</v>
          </cell>
          <cell r="BY135">
            <v>264.11</v>
          </cell>
          <cell r="CB135">
            <v>0</v>
          </cell>
          <cell r="CC135">
            <v>264.11</v>
          </cell>
          <cell r="CF135">
            <v>0</v>
          </cell>
          <cell r="CG135">
            <v>264.11</v>
          </cell>
          <cell r="CJ135">
            <v>0</v>
          </cell>
          <cell r="CK135">
            <v>264.11</v>
          </cell>
          <cell r="CN135">
            <v>0</v>
          </cell>
          <cell r="CO135">
            <v>264.11</v>
          </cell>
          <cell r="CR135">
            <v>0</v>
          </cell>
          <cell r="CS135">
            <v>264.11</v>
          </cell>
          <cell r="CV135">
            <v>0</v>
          </cell>
          <cell r="CW135">
            <v>264.11</v>
          </cell>
          <cell r="CZ135">
            <v>0</v>
          </cell>
          <cell r="DA135">
            <v>264.11</v>
          </cell>
          <cell r="DD135">
            <v>0</v>
          </cell>
          <cell r="DE135">
            <v>264.11</v>
          </cell>
          <cell r="DH135">
            <v>0</v>
          </cell>
          <cell r="DI135">
            <v>264.11</v>
          </cell>
          <cell r="DL135">
            <v>0</v>
          </cell>
          <cell r="DM135">
            <v>264.11</v>
          </cell>
          <cell r="DP135">
            <v>0</v>
          </cell>
          <cell r="DQ135">
            <v>264.11</v>
          </cell>
          <cell r="DT135">
            <v>0</v>
          </cell>
          <cell r="DU135">
            <v>264.11</v>
          </cell>
          <cell r="DX135">
            <v>0</v>
          </cell>
          <cell r="DY135">
            <v>264.11</v>
          </cell>
          <cell r="EB135">
            <v>0</v>
          </cell>
          <cell r="EC135">
            <v>264.11</v>
          </cell>
          <cell r="EF135">
            <v>9.4003433333333337</v>
          </cell>
          <cell r="EG135">
            <v>264.11</v>
          </cell>
          <cell r="EJ135">
            <v>48.503</v>
          </cell>
          <cell r="EK135">
            <v>264.11</v>
          </cell>
        </row>
        <row r="136">
          <cell r="C136" t="str">
            <v>7.2.11.6</v>
          </cell>
          <cell r="D136">
            <v>5213432</v>
          </cell>
          <cell r="E136" t="str">
            <v>SICRO SERVIÇO</v>
          </cell>
          <cell r="F136" t="str">
            <v>CONFECÇÃO DE PLACA EM CHAPA DE POLIESTER REFORÇADA COM FIBRA DE VIDRO COM PELÍCULA RETRORREFLETIVA TIPO III + III</v>
          </cell>
          <cell r="G136" t="str">
            <v>M²</v>
          </cell>
          <cell r="H136">
            <v>0</v>
          </cell>
          <cell r="I136">
            <v>0</v>
          </cell>
          <cell r="L136">
            <v>0</v>
          </cell>
          <cell r="M136">
            <v>317.32</v>
          </cell>
          <cell r="P136">
            <v>0</v>
          </cell>
          <cell r="Q136">
            <v>317.32</v>
          </cell>
          <cell r="T136">
            <v>0</v>
          </cell>
          <cell r="U136">
            <v>317.32</v>
          </cell>
          <cell r="X136">
            <v>0</v>
          </cell>
          <cell r="Y136">
            <v>317.32</v>
          </cell>
          <cell r="AB136">
            <v>0</v>
          </cell>
          <cell r="AC136">
            <v>317.32</v>
          </cell>
          <cell r="AF136">
            <v>0</v>
          </cell>
          <cell r="AG136">
            <v>317.32</v>
          </cell>
          <cell r="AJ136">
            <v>0</v>
          </cell>
          <cell r="AK136">
            <v>317.32</v>
          </cell>
          <cell r="AN136">
            <v>0</v>
          </cell>
          <cell r="AO136">
            <v>317.32</v>
          </cell>
          <cell r="AR136">
            <v>0</v>
          </cell>
          <cell r="AS136">
            <v>317.32</v>
          </cell>
          <cell r="AV136">
            <v>0</v>
          </cell>
          <cell r="AW136">
            <v>317.32</v>
          </cell>
          <cell r="AZ136">
            <v>0</v>
          </cell>
          <cell r="BA136">
            <v>317.32</v>
          </cell>
          <cell r="BD136">
            <v>0</v>
          </cell>
          <cell r="BE136">
            <v>317.32</v>
          </cell>
          <cell r="BH136">
            <v>0</v>
          </cell>
          <cell r="BI136">
            <v>317.32</v>
          </cell>
          <cell r="BL136">
            <v>0</v>
          </cell>
          <cell r="BM136">
            <v>317.32</v>
          </cell>
          <cell r="BP136">
            <v>0</v>
          </cell>
          <cell r="BQ136">
            <v>317.32</v>
          </cell>
          <cell r="BT136">
            <v>0</v>
          </cell>
          <cell r="BU136">
            <v>317.32</v>
          </cell>
          <cell r="BX136">
            <v>0</v>
          </cell>
          <cell r="BY136">
            <v>317.32</v>
          </cell>
          <cell r="CB136">
            <v>0</v>
          </cell>
          <cell r="CC136">
            <v>317.32</v>
          </cell>
          <cell r="CF136">
            <v>0</v>
          </cell>
          <cell r="CG136">
            <v>317.32</v>
          </cell>
          <cell r="CJ136">
            <v>0</v>
          </cell>
          <cell r="CK136">
            <v>317.32</v>
          </cell>
          <cell r="CN136">
            <v>0</v>
          </cell>
          <cell r="CO136">
            <v>317.32</v>
          </cell>
          <cell r="CR136">
            <v>0</v>
          </cell>
          <cell r="CS136">
            <v>317.32</v>
          </cell>
          <cell r="CV136">
            <v>0</v>
          </cell>
          <cell r="CW136">
            <v>317.32</v>
          </cell>
          <cell r="CZ136">
            <v>0</v>
          </cell>
          <cell r="DA136">
            <v>317.32</v>
          </cell>
          <cell r="DD136">
            <v>0</v>
          </cell>
          <cell r="DE136">
            <v>317.32</v>
          </cell>
          <cell r="DH136">
            <v>0</v>
          </cell>
          <cell r="DI136">
            <v>317.32</v>
          </cell>
          <cell r="DL136">
            <v>0</v>
          </cell>
          <cell r="DM136">
            <v>317.32</v>
          </cell>
          <cell r="DP136">
            <v>0</v>
          </cell>
          <cell r="DQ136">
            <v>317.32</v>
          </cell>
          <cell r="DT136">
            <v>0</v>
          </cell>
          <cell r="DU136">
            <v>317.32</v>
          </cell>
          <cell r="DX136">
            <v>0</v>
          </cell>
          <cell r="DY136">
            <v>317.32</v>
          </cell>
          <cell r="EB136">
            <v>0</v>
          </cell>
          <cell r="EC136">
            <v>317.32</v>
          </cell>
          <cell r="EF136">
            <v>0</v>
          </cell>
          <cell r="EG136">
            <v>317.32</v>
          </cell>
          <cell r="EJ136">
            <v>0</v>
          </cell>
          <cell r="EK136">
            <v>317.32</v>
          </cell>
        </row>
        <row r="137">
          <cell r="C137" t="str">
            <v>7.2.11.7</v>
          </cell>
          <cell r="D137">
            <v>5213437</v>
          </cell>
          <cell r="E137" t="str">
            <v>SICRO SERVIÇO</v>
          </cell>
          <cell r="F137" t="str">
            <v>CONFECÇÃO DE PLACA MODULADA EM CHAPA DE POLIESTER REFORÇADA COM FIBRA DE VIDRO, AÉREA, COM PELÍCULA RETRORREFLETIVA TIPO I + III</v>
          </cell>
          <cell r="G137" t="str">
            <v>M²</v>
          </cell>
          <cell r="H137">
            <v>0</v>
          </cell>
          <cell r="I137">
            <v>0</v>
          </cell>
          <cell r="L137">
            <v>0</v>
          </cell>
          <cell r="M137">
            <v>370.25</v>
          </cell>
          <cell r="P137">
            <v>0</v>
          </cell>
          <cell r="Q137">
            <v>370.25</v>
          </cell>
          <cell r="T137">
            <v>0</v>
          </cell>
          <cell r="U137">
            <v>370.25</v>
          </cell>
          <cell r="X137">
            <v>0</v>
          </cell>
          <cell r="Y137">
            <v>370.25</v>
          </cell>
          <cell r="AB137">
            <v>0</v>
          </cell>
          <cell r="AC137">
            <v>370.25</v>
          </cell>
          <cell r="AF137">
            <v>0</v>
          </cell>
          <cell r="AG137">
            <v>370.25</v>
          </cell>
          <cell r="AJ137">
            <v>0</v>
          </cell>
          <cell r="AK137">
            <v>370.25</v>
          </cell>
          <cell r="AN137">
            <v>0</v>
          </cell>
          <cell r="AO137">
            <v>370.25</v>
          </cell>
          <cell r="AR137">
            <v>0</v>
          </cell>
          <cell r="AS137">
            <v>370.25</v>
          </cell>
          <cell r="AV137">
            <v>0</v>
          </cell>
          <cell r="AW137">
            <v>370.25</v>
          </cell>
          <cell r="AZ137">
            <v>0</v>
          </cell>
          <cell r="BA137">
            <v>370.25</v>
          </cell>
          <cell r="BD137">
            <v>0</v>
          </cell>
          <cell r="BE137">
            <v>370.25</v>
          </cell>
          <cell r="BH137">
            <v>0</v>
          </cell>
          <cell r="BI137">
            <v>370.25</v>
          </cell>
          <cell r="BL137">
            <v>0</v>
          </cell>
          <cell r="BM137">
            <v>370.25</v>
          </cell>
          <cell r="BP137">
            <v>0</v>
          </cell>
          <cell r="BQ137">
            <v>370.25</v>
          </cell>
          <cell r="BT137">
            <v>0</v>
          </cell>
          <cell r="BU137">
            <v>370.25</v>
          </cell>
          <cell r="BX137">
            <v>0</v>
          </cell>
          <cell r="BY137">
            <v>370.25</v>
          </cell>
          <cell r="CB137">
            <v>0</v>
          </cell>
          <cell r="CC137">
            <v>370.25</v>
          </cell>
          <cell r="CF137">
            <v>0</v>
          </cell>
          <cell r="CG137">
            <v>370.25</v>
          </cell>
          <cell r="CJ137">
            <v>0</v>
          </cell>
          <cell r="CK137">
            <v>370.25</v>
          </cell>
          <cell r="CN137">
            <v>0</v>
          </cell>
          <cell r="CO137">
            <v>370.25</v>
          </cell>
          <cell r="CR137">
            <v>0</v>
          </cell>
          <cell r="CS137">
            <v>370.25</v>
          </cell>
          <cell r="CV137">
            <v>0</v>
          </cell>
          <cell r="CW137">
            <v>370.25</v>
          </cell>
          <cell r="CZ137">
            <v>0</v>
          </cell>
          <cell r="DA137">
            <v>370.25</v>
          </cell>
          <cell r="DD137">
            <v>0</v>
          </cell>
          <cell r="DE137">
            <v>370.25</v>
          </cell>
          <cell r="DH137">
            <v>0</v>
          </cell>
          <cell r="DI137">
            <v>370.25</v>
          </cell>
          <cell r="DL137">
            <v>0</v>
          </cell>
          <cell r="DM137">
            <v>370.25</v>
          </cell>
          <cell r="DP137">
            <v>0</v>
          </cell>
          <cell r="DQ137">
            <v>370.25</v>
          </cell>
          <cell r="DT137">
            <v>0</v>
          </cell>
          <cell r="DU137">
            <v>370.25</v>
          </cell>
          <cell r="DX137">
            <v>0</v>
          </cell>
          <cell r="DY137">
            <v>370.25</v>
          </cell>
          <cell r="EB137">
            <v>0</v>
          </cell>
          <cell r="EC137">
            <v>370.25</v>
          </cell>
          <cell r="EF137">
            <v>0</v>
          </cell>
          <cell r="EG137">
            <v>370.25</v>
          </cell>
          <cell r="EJ137">
            <v>0</v>
          </cell>
          <cell r="EK137">
            <v>370.25</v>
          </cell>
        </row>
        <row r="138">
          <cell r="C138" t="str">
            <v>7.2.11.8</v>
          </cell>
          <cell r="D138">
            <v>5213436</v>
          </cell>
          <cell r="E138" t="str">
            <v>SICRO SERVIÇO</v>
          </cell>
          <cell r="F138" t="str">
            <v>CONFECÇÃO DE PLACA EM ALUMÍNIO, ESPESSURA DE 1,5 MM, MODULADA, AÉREA, COM PELÍCULA RETRORREFLETIVA TIPO III + X</v>
          </cell>
          <cell r="G138" t="str">
            <v>M²</v>
          </cell>
          <cell r="H138">
            <v>35.709600000000002</v>
          </cell>
          <cell r="I138">
            <v>22580.589999999997</v>
          </cell>
          <cell r="L138">
            <v>0</v>
          </cell>
          <cell r="M138">
            <v>632.34</v>
          </cell>
          <cell r="P138">
            <v>0</v>
          </cell>
          <cell r="Q138">
            <v>632.34</v>
          </cell>
          <cell r="T138">
            <v>0</v>
          </cell>
          <cell r="U138">
            <v>632.34</v>
          </cell>
          <cell r="X138">
            <v>0</v>
          </cell>
          <cell r="Y138">
            <v>632.34</v>
          </cell>
          <cell r="AB138">
            <v>0</v>
          </cell>
          <cell r="AC138">
            <v>632.34</v>
          </cell>
          <cell r="AF138">
            <v>0</v>
          </cell>
          <cell r="AG138">
            <v>632.34</v>
          </cell>
          <cell r="AJ138">
            <v>0</v>
          </cell>
          <cell r="AK138">
            <v>632.34</v>
          </cell>
          <cell r="AN138">
            <v>0</v>
          </cell>
          <cell r="AO138">
            <v>632.34</v>
          </cell>
          <cell r="AR138">
            <v>0</v>
          </cell>
          <cell r="AS138">
            <v>632.34</v>
          </cell>
          <cell r="AV138">
            <v>0</v>
          </cell>
          <cell r="AW138">
            <v>632.34</v>
          </cell>
          <cell r="AZ138">
            <v>0</v>
          </cell>
          <cell r="BA138">
            <v>632.34</v>
          </cell>
          <cell r="BD138">
            <v>0</v>
          </cell>
          <cell r="BE138">
            <v>632.34</v>
          </cell>
          <cell r="BH138">
            <v>0</v>
          </cell>
          <cell r="BI138">
            <v>632.34</v>
          </cell>
          <cell r="BL138">
            <v>0</v>
          </cell>
          <cell r="BM138">
            <v>632.34</v>
          </cell>
          <cell r="BP138">
            <v>0</v>
          </cell>
          <cell r="BQ138">
            <v>632.34</v>
          </cell>
          <cell r="BT138">
            <v>0</v>
          </cell>
          <cell r="BU138">
            <v>632.34</v>
          </cell>
          <cell r="BX138">
            <v>0</v>
          </cell>
          <cell r="BY138">
            <v>632.34</v>
          </cell>
          <cell r="CB138">
            <v>0</v>
          </cell>
          <cell r="CC138">
            <v>632.34</v>
          </cell>
          <cell r="CF138">
            <v>0</v>
          </cell>
          <cell r="CG138">
            <v>632.34</v>
          </cell>
          <cell r="CJ138">
            <v>0</v>
          </cell>
          <cell r="CK138">
            <v>632.34</v>
          </cell>
          <cell r="CN138">
            <v>0</v>
          </cell>
          <cell r="CO138">
            <v>632.34</v>
          </cell>
          <cell r="CR138">
            <v>0</v>
          </cell>
          <cell r="CS138">
            <v>632.34</v>
          </cell>
          <cell r="CV138">
            <v>0</v>
          </cell>
          <cell r="CW138">
            <v>632.34</v>
          </cell>
          <cell r="CZ138">
            <v>0</v>
          </cell>
          <cell r="DA138">
            <v>632.34</v>
          </cell>
          <cell r="DD138">
            <v>0</v>
          </cell>
          <cell r="DE138">
            <v>632.34</v>
          </cell>
          <cell r="DH138">
            <v>0</v>
          </cell>
          <cell r="DI138">
            <v>632.34</v>
          </cell>
          <cell r="DL138">
            <v>0</v>
          </cell>
          <cell r="DM138">
            <v>632.34</v>
          </cell>
          <cell r="DP138">
            <v>0</v>
          </cell>
          <cell r="DQ138">
            <v>632.34</v>
          </cell>
          <cell r="DT138">
            <v>0</v>
          </cell>
          <cell r="DU138">
            <v>632.34</v>
          </cell>
          <cell r="DX138">
            <v>0</v>
          </cell>
          <cell r="DY138">
            <v>632.34</v>
          </cell>
          <cell r="EB138">
            <v>29.692800000000002</v>
          </cell>
          <cell r="EC138">
            <v>632.34</v>
          </cell>
          <cell r="EF138">
            <v>0.97679999999999989</v>
          </cell>
          <cell r="EG138">
            <v>632.34</v>
          </cell>
          <cell r="EJ138">
            <v>5.0399999999999991</v>
          </cell>
          <cell r="EK138">
            <v>632.34</v>
          </cell>
        </row>
        <row r="139">
          <cell r="C139" t="str">
            <v>7.2.11.9</v>
          </cell>
          <cell r="D139">
            <v>5213869</v>
          </cell>
          <cell r="E139" t="str">
            <v>SICRO SERVIÇO</v>
          </cell>
          <cell r="F139" t="str">
            <v>FORNECIMENTO E IMPLANTAÇÃO DE SUPORTE METÁLICO GALVANIZADO PARA PLACAS - 3,00 X 1,50 M</v>
          </cell>
          <cell r="G139" t="str">
            <v>UN</v>
          </cell>
          <cell r="H139">
            <v>0</v>
          </cell>
          <cell r="I139">
            <v>0</v>
          </cell>
          <cell r="L139">
            <v>0</v>
          </cell>
          <cell r="M139">
            <v>1030.31</v>
          </cell>
          <cell r="P139">
            <v>0</v>
          </cell>
          <cell r="Q139">
            <v>1030.31</v>
          </cell>
          <cell r="T139">
            <v>0</v>
          </cell>
          <cell r="U139">
            <v>1030.31</v>
          </cell>
          <cell r="X139">
            <v>0</v>
          </cell>
          <cell r="Y139">
            <v>1030.31</v>
          </cell>
          <cell r="AB139">
            <v>0</v>
          </cell>
          <cell r="AC139">
            <v>1030.31</v>
          </cell>
          <cell r="AF139">
            <v>0</v>
          </cell>
          <cell r="AG139">
            <v>1030.31</v>
          </cell>
          <cell r="AJ139">
            <v>0</v>
          </cell>
          <cell r="AK139">
            <v>1030.31</v>
          </cell>
          <cell r="AN139">
            <v>0</v>
          </cell>
          <cell r="AO139">
            <v>1030.31</v>
          </cell>
          <cell r="AR139">
            <v>0</v>
          </cell>
          <cell r="AS139">
            <v>1030.31</v>
          </cell>
          <cell r="AV139">
            <v>0</v>
          </cell>
          <cell r="AW139">
            <v>1030.31</v>
          </cell>
          <cell r="AZ139">
            <v>0</v>
          </cell>
          <cell r="BA139">
            <v>1030.31</v>
          </cell>
          <cell r="BD139">
            <v>0</v>
          </cell>
          <cell r="BE139">
            <v>1030.31</v>
          </cell>
          <cell r="BH139">
            <v>0</v>
          </cell>
          <cell r="BI139">
            <v>1030.31</v>
          </cell>
          <cell r="BL139">
            <v>0</v>
          </cell>
          <cell r="BM139">
            <v>1030.31</v>
          </cell>
          <cell r="BP139">
            <v>0</v>
          </cell>
          <cell r="BQ139">
            <v>1030.31</v>
          </cell>
          <cell r="BT139">
            <v>0</v>
          </cell>
          <cell r="BU139">
            <v>1030.31</v>
          </cell>
          <cell r="BX139">
            <v>0</v>
          </cell>
          <cell r="BY139">
            <v>1030.31</v>
          </cell>
          <cell r="CB139">
            <v>0</v>
          </cell>
          <cell r="CC139">
            <v>1030.31</v>
          </cell>
          <cell r="CF139">
            <v>0</v>
          </cell>
          <cell r="CG139">
            <v>1030.31</v>
          </cell>
          <cell r="CJ139">
            <v>0</v>
          </cell>
          <cell r="CK139">
            <v>1030.31</v>
          </cell>
          <cell r="CN139">
            <v>0</v>
          </cell>
          <cell r="CO139">
            <v>1030.31</v>
          </cell>
          <cell r="CR139">
            <v>0</v>
          </cell>
          <cell r="CS139">
            <v>1030.31</v>
          </cell>
          <cell r="CV139">
            <v>0</v>
          </cell>
          <cell r="CW139">
            <v>1030.31</v>
          </cell>
          <cell r="CZ139">
            <v>0</v>
          </cell>
          <cell r="DA139">
            <v>1030.31</v>
          </cell>
          <cell r="DD139">
            <v>0</v>
          </cell>
          <cell r="DE139">
            <v>1030.31</v>
          </cell>
          <cell r="DH139">
            <v>0</v>
          </cell>
          <cell r="DI139">
            <v>1030.31</v>
          </cell>
          <cell r="DL139">
            <v>0</v>
          </cell>
          <cell r="DM139">
            <v>1030.31</v>
          </cell>
          <cell r="DP139">
            <v>0</v>
          </cell>
          <cell r="DQ139">
            <v>1030.31</v>
          </cell>
          <cell r="DT139">
            <v>0</v>
          </cell>
          <cell r="DU139">
            <v>1030.31</v>
          </cell>
          <cell r="DX139">
            <v>0</v>
          </cell>
          <cell r="DY139">
            <v>1030.31</v>
          </cell>
          <cell r="EB139">
            <v>0</v>
          </cell>
          <cell r="EC139">
            <v>1030.31</v>
          </cell>
          <cell r="EF139">
            <v>0</v>
          </cell>
          <cell r="EG139">
            <v>1030.31</v>
          </cell>
          <cell r="EJ139">
            <v>0</v>
          </cell>
          <cell r="EK139">
            <v>1030.31</v>
          </cell>
        </row>
        <row r="140">
          <cell r="C140" t="str">
            <v>7.2.11.10</v>
          </cell>
          <cell r="D140">
            <v>5213870</v>
          </cell>
          <cell r="E140" t="str">
            <v>SICRO SERVIÇO</v>
          </cell>
          <cell r="F140" t="str">
            <v>FORNECIMENTO E IMPLANTAÇÃO DE SUPORTE METÁLICO GALVANIZADO PARA PLACAS - 3,00 X 2,00 M</v>
          </cell>
          <cell r="G140" t="str">
            <v>UN</v>
          </cell>
          <cell r="H140">
            <v>0</v>
          </cell>
          <cell r="I140">
            <v>0</v>
          </cell>
          <cell r="L140">
            <v>0</v>
          </cell>
          <cell r="M140">
            <v>1229.1600000000001</v>
          </cell>
          <cell r="P140">
            <v>0</v>
          </cell>
          <cell r="Q140">
            <v>1229.1600000000001</v>
          </cell>
          <cell r="T140">
            <v>0</v>
          </cell>
          <cell r="U140">
            <v>1229.1600000000001</v>
          </cell>
          <cell r="X140">
            <v>0</v>
          </cell>
          <cell r="Y140">
            <v>1229.1600000000001</v>
          </cell>
          <cell r="AB140">
            <v>0</v>
          </cell>
          <cell r="AC140">
            <v>1229.1600000000001</v>
          </cell>
          <cell r="AF140">
            <v>0</v>
          </cell>
          <cell r="AG140">
            <v>1229.1600000000001</v>
          </cell>
          <cell r="AJ140">
            <v>0</v>
          </cell>
          <cell r="AK140">
            <v>1229.1600000000001</v>
          </cell>
          <cell r="AN140">
            <v>0</v>
          </cell>
          <cell r="AO140">
            <v>1229.1600000000001</v>
          </cell>
          <cell r="AR140">
            <v>0</v>
          </cell>
          <cell r="AS140">
            <v>1229.1600000000001</v>
          </cell>
          <cell r="AV140">
            <v>0</v>
          </cell>
          <cell r="AW140">
            <v>1229.1600000000001</v>
          </cell>
          <cell r="AZ140">
            <v>0</v>
          </cell>
          <cell r="BA140">
            <v>1229.1600000000001</v>
          </cell>
          <cell r="BD140">
            <v>0</v>
          </cell>
          <cell r="BE140">
            <v>1229.1600000000001</v>
          </cell>
          <cell r="BH140">
            <v>0</v>
          </cell>
          <cell r="BI140">
            <v>1229.1600000000001</v>
          </cell>
          <cell r="BL140">
            <v>0</v>
          </cell>
          <cell r="BM140">
            <v>1229.1600000000001</v>
          </cell>
          <cell r="BP140">
            <v>0</v>
          </cell>
          <cell r="BQ140">
            <v>1229.1600000000001</v>
          </cell>
          <cell r="BT140">
            <v>0</v>
          </cell>
          <cell r="BU140">
            <v>1229.1600000000001</v>
          </cell>
          <cell r="BX140">
            <v>0</v>
          </cell>
          <cell r="BY140">
            <v>1229.1600000000001</v>
          </cell>
          <cell r="CB140">
            <v>0</v>
          </cell>
          <cell r="CC140">
            <v>1229.1600000000001</v>
          </cell>
          <cell r="CF140">
            <v>0</v>
          </cell>
          <cell r="CG140">
            <v>1229.1600000000001</v>
          </cell>
          <cell r="CJ140">
            <v>0</v>
          </cell>
          <cell r="CK140">
            <v>1229.1600000000001</v>
          </cell>
          <cell r="CN140">
            <v>0</v>
          </cell>
          <cell r="CO140">
            <v>1229.1600000000001</v>
          </cell>
          <cell r="CR140">
            <v>0</v>
          </cell>
          <cell r="CS140">
            <v>1229.1600000000001</v>
          </cell>
          <cell r="CV140">
            <v>0</v>
          </cell>
          <cell r="CW140">
            <v>1229.1600000000001</v>
          </cell>
          <cell r="CZ140">
            <v>0</v>
          </cell>
          <cell r="DA140">
            <v>1229.1600000000001</v>
          </cell>
          <cell r="DD140">
            <v>0</v>
          </cell>
          <cell r="DE140">
            <v>1229.1600000000001</v>
          </cell>
          <cell r="DH140">
            <v>0</v>
          </cell>
          <cell r="DI140">
            <v>1229.1600000000001</v>
          </cell>
          <cell r="DL140">
            <v>0</v>
          </cell>
          <cell r="DM140">
            <v>1229.1600000000001</v>
          </cell>
          <cell r="DP140">
            <v>0</v>
          </cell>
          <cell r="DQ140">
            <v>1229.1600000000001</v>
          </cell>
          <cell r="DT140">
            <v>0</v>
          </cell>
          <cell r="DU140">
            <v>1229.1600000000001</v>
          </cell>
          <cell r="DX140">
            <v>0</v>
          </cell>
          <cell r="DY140">
            <v>1229.1600000000001</v>
          </cell>
          <cell r="EB140">
            <v>0</v>
          </cell>
          <cell r="EC140">
            <v>1229.1600000000001</v>
          </cell>
          <cell r="EF140">
            <v>0</v>
          </cell>
          <cell r="EG140">
            <v>1229.1600000000001</v>
          </cell>
          <cell r="EJ140">
            <v>0</v>
          </cell>
          <cell r="EK140">
            <v>1229.1600000000001</v>
          </cell>
        </row>
        <row r="141">
          <cell r="C141" t="str">
            <v>7.2.11.11</v>
          </cell>
          <cell r="D141">
            <v>5213871</v>
          </cell>
          <cell r="E141" t="str">
            <v>SICRO SERVIÇO</v>
          </cell>
          <cell r="F141" t="str">
            <v>FORNECIMENTO E IMPLANTAÇÃO DE SUPORTE METÁLICO GALVANIZADO PARA PLACAS - 4,00 X 2,00 M</v>
          </cell>
          <cell r="G141" t="str">
            <v>UN</v>
          </cell>
          <cell r="H141">
            <v>0</v>
          </cell>
          <cell r="I141">
            <v>0</v>
          </cell>
          <cell r="L141">
            <v>0</v>
          </cell>
          <cell r="M141">
            <v>1662.76</v>
          </cell>
          <cell r="P141">
            <v>0</v>
          </cell>
          <cell r="Q141">
            <v>1662.76</v>
          </cell>
          <cell r="T141">
            <v>0</v>
          </cell>
          <cell r="U141">
            <v>1662.76</v>
          </cell>
          <cell r="X141">
            <v>0</v>
          </cell>
          <cell r="Y141">
            <v>1662.76</v>
          </cell>
          <cell r="AB141">
            <v>0</v>
          </cell>
          <cell r="AC141">
            <v>1662.76</v>
          </cell>
          <cell r="AF141">
            <v>0</v>
          </cell>
          <cell r="AG141">
            <v>1662.76</v>
          </cell>
          <cell r="AJ141">
            <v>0</v>
          </cell>
          <cell r="AK141">
            <v>1662.76</v>
          </cell>
          <cell r="AN141">
            <v>0</v>
          </cell>
          <cell r="AO141">
            <v>1662.76</v>
          </cell>
          <cell r="AR141">
            <v>0</v>
          </cell>
          <cell r="AS141">
            <v>1662.76</v>
          </cell>
          <cell r="AV141">
            <v>0</v>
          </cell>
          <cell r="AW141">
            <v>1662.76</v>
          </cell>
          <cell r="AZ141">
            <v>0</v>
          </cell>
          <cell r="BA141">
            <v>1662.76</v>
          </cell>
          <cell r="BD141">
            <v>0</v>
          </cell>
          <cell r="BE141">
            <v>1662.76</v>
          </cell>
          <cell r="BH141">
            <v>0</v>
          </cell>
          <cell r="BI141">
            <v>1662.76</v>
          </cell>
          <cell r="BL141">
            <v>0</v>
          </cell>
          <cell r="BM141">
            <v>1662.76</v>
          </cell>
          <cell r="BP141">
            <v>0</v>
          </cell>
          <cell r="BQ141">
            <v>1662.76</v>
          </cell>
          <cell r="BT141">
            <v>0</v>
          </cell>
          <cell r="BU141">
            <v>1662.76</v>
          </cell>
          <cell r="BX141">
            <v>0</v>
          </cell>
          <cell r="BY141">
            <v>1662.76</v>
          </cell>
          <cell r="CB141">
            <v>0</v>
          </cell>
          <cell r="CC141">
            <v>1662.76</v>
          </cell>
          <cell r="CF141">
            <v>0</v>
          </cell>
          <cell r="CG141">
            <v>1662.76</v>
          </cell>
          <cell r="CJ141">
            <v>0</v>
          </cell>
          <cell r="CK141">
            <v>1662.76</v>
          </cell>
          <cell r="CN141">
            <v>0</v>
          </cell>
          <cell r="CO141">
            <v>1662.76</v>
          </cell>
          <cell r="CR141">
            <v>0</v>
          </cell>
          <cell r="CS141">
            <v>1662.76</v>
          </cell>
          <cell r="CV141">
            <v>0</v>
          </cell>
          <cell r="CW141">
            <v>1662.76</v>
          </cell>
          <cell r="CZ141">
            <v>0</v>
          </cell>
          <cell r="DA141">
            <v>1662.76</v>
          </cell>
          <cell r="DD141">
            <v>0</v>
          </cell>
          <cell r="DE141">
            <v>1662.76</v>
          </cell>
          <cell r="DH141">
            <v>0</v>
          </cell>
          <cell r="DI141">
            <v>1662.76</v>
          </cell>
          <cell r="DL141">
            <v>0</v>
          </cell>
          <cell r="DM141">
            <v>1662.76</v>
          </cell>
          <cell r="DP141">
            <v>0</v>
          </cell>
          <cell r="DQ141">
            <v>1662.76</v>
          </cell>
          <cell r="DT141">
            <v>0</v>
          </cell>
          <cell r="DU141">
            <v>1662.76</v>
          </cell>
          <cell r="DX141">
            <v>0</v>
          </cell>
          <cell r="DY141">
            <v>1662.76</v>
          </cell>
          <cell r="EB141">
            <v>0</v>
          </cell>
          <cell r="EC141">
            <v>1662.76</v>
          </cell>
          <cell r="EF141">
            <v>0</v>
          </cell>
          <cell r="EG141">
            <v>1662.76</v>
          </cell>
          <cell r="EJ141">
            <v>0</v>
          </cell>
          <cell r="EK141">
            <v>1662.76</v>
          </cell>
        </row>
        <row r="142">
          <cell r="C142" t="str">
            <v>7.2.11.12</v>
          </cell>
          <cell r="D142">
            <v>5213872</v>
          </cell>
          <cell r="E142" t="str">
            <v>SICRO SERVIÇO</v>
          </cell>
          <cell r="F142" t="str">
            <v>FORNECIMENTO E IMPLANTAÇÃO DE SUPORTE METÁLICO GALVANIZADO PARA PLACAS - 4,00 X 3,00 M</v>
          </cell>
          <cell r="G142" t="str">
            <v>UN</v>
          </cell>
          <cell r="H142">
            <v>0</v>
          </cell>
          <cell r="I142">
            <v>0</v>
          </cell>
          <cell r="L142">
            <v>0</v>
          </cell>
          <cell r="M142">
            <v>2299.2399999999998</v>
          </cell>
          <cell r="P142">
            <v>0</v>
          </cell>
          <cell r="Q142">
            <v>2299.2399999999998</v>
          </cell>
          <cell r="T142">
            <v>0</v>
          </cell>
          <cell r="U142">
            <v>2299.2399999999998</v>
          </cell>
          <cell r="X142">
            <v>0</v>
          </cell>
          <cell r="Y142">
            <v>2299.2399999999998</v>
          </cell>
          <cell r="AB142">
            <v>0</v>
          </cell>
          <cell r="AC142">
            <v>2299.2399999999998</v>
          </cell>
          <cell r="AF142">
            <v>0</v>
          </cell>
          <cell r="AG142">
            <v>2299.2399999999998</v>
          </cell>
          <cell r="AJ142">
            <v>0</v>
          </cell>
          <cell r="AK142">
            <v>2299.2399999999998</v>
          </cell>
          <cell r="AN142">
            <v>0</v>
          </cell>
          <cell r="AO142">
            <v>2299.2399999999998</v>
          </cell>
          <cell r="AR142">
            <v>0</v>
          </cell>
          <cell r="AS142">
            <v>2299.2399999999998</v>
          </cell>
          <cell r="AV142">
            <v>0</v>
          </cell>
          <cell r="AW142">
            <v>2299.2399999999998</v>
          </cell>
          <cell r="AZ142">
            <v>0</v>
          </cell>
          <cell r="BA142">
            <v>2299.2399999999998</v>
          </cell>
          <cell r="BD142">
            <v>0</v>
          </cell>
          <cell r="BE142">
            <v>2299.2399999999998</v>
          </cell>
          <cell r="BH142">
            <v>0</v>
          </cell>
          <cell r="BI142">
            <v>2299.2399999999998</v>
          </cell>
          <cell r="BL142">
            <v>0</v>
          </cell>
          <cell r="BM142">
            <v>2299.2399999999998</v>
          </cell>
          <cell r="BP142">
            <v>0</v>
          </cell>
          <cell r="BQ142">
            <v>2299.2399999999998</v>
          </cell>
          <cell r="BT142">
            <v>0</v>
          </cell>
          <cell r="BU142">
            <v>2299.2399999999998</v>
          </cell>
          <cell r="BX142">
            <v>0</v>
          </cell>
          <cell r="BY142">
            <v>2299.2399999999998</v>
          </cell>
          <cell r="CB142">
            <v>0</v>
          </cell>
          <cell r="CC142">
            <v>2299.2399999999998</v>
          </cell>
          <cell r="CF142">
            <v>0</v>
          </cell>
          <cell r="CG142">
            <v>2299.2399999999998</v>
          </cell>
          <cell r="CJ142">
            <v>0</v>
          </cell>
          <cell r="CK142">
            <v>2299.2399999999998</v>
          </cell>
          <cell r="CN142">
            <v>0</v>
          </cell>
          <cell r="CO142">
            <v>2299.2399999999998</v>
          </cell>
          <cell r="CR142">
            <v>0</v>
          </cell>
          <cell r="CS142">
            <v>2299.2399999999998</v>
          </cell>
          <cell r="CV142">
            <v>0</v>
          </cell>
          <cell r="CW142">
            <v>2299.2399999999998</v>
          </cell>
          <cell r="CZ142">
            <v>0</v>
          </cell>
          <cell r="DA142">
            <v>2299.2399999999998</v>
          </cell>
          <cell r="DD142">
            <v>0</v>
          </cell>
          <cell r="DE142">
            <v>2299.2399999999998</v>
          </cell>
          <cell r="DH142">
            <v>0</v>
          </cell>
          <cell r="DI142">
            <v>2299.2399999999998</v>
          </cell>
          <cell r="DL142">
            <v>0</v>
          </cell>
          <cell r="DM142">
            <v>2299.2399999999998</v>
          </cell>
          <cell r="DP142">
            <v>0</v>
          </cell>
          <cell r="DQ142">
            <v>2299.2399999999998</v>
          </cell>
          <cell r="DT142">
            <v>0</v>
          </cell>
          <cell r="DU142">
            <v>2299.2399999999998</v>
          </cell>
          <cell r="DX142">
            <v>0</v>
          </cell>
          <cell r="DY142">
            <v>2299.2399999999998</v>
          </cell>
          <cell r="EB142">
            <v>0</v>
          </cell>
          <cell r="EC142">
            <v>2299.2399999999998</v>
          </cell>
          <cell r="EF142">
            <v>0</v>
          </cell>
          <cell r="EG142">
            <v>2299.2399999999998</v>
          </cell>
          <cell r="EJ142">
            <v>0</v>
          </cell>
          <cell r="EK142">
            <v>2299.2399999999998</v>
          </cell>
        </row>
        <row r="143">
          <cell r="C143" t="str">
            <v>7.2.11.13</v>
          </cell>
          <cell r="D143">
            <v>5213800</v>
          </cell>
          <cell r="E143" t="str">
            <v>SICRO SERVIÇO</v>
          </cell>
          <cell r="F143" t="str">
            <v>PÓRTICO METÁLICO COM VÃO DE 17 M, VENTO DE 45 M/S, ÁREA DE EXPOSIÇÃO DE ATÉ 25,5 M², TENSÃO ADMISSÍVEL SOLO &gt; 200 KN/M² - AREIA EXTRAÍDA E BRITA PRODUZIDA</v>
          </cell>
          <cell r="G143" t="str">
            <v>UN</v>
          </cell>
          <cell r="H143">
            <v>17</v>
          </cell>
          <cell r="I143">
            <v>1043579.17</v>
          </cell>
          <cell r="L143">
            <v>0</v>
          </cell>
          <cell r="M143">
            <v>61387.01</v>
          </cell>
          <cell r="P143">
            <v>0</v>
          </cell>
          <cell r="Q143">
            <v>61387.01</v>
          </cell>
          <cell r="T143">
            <v>0</v>
          </cell>
          <cell r="U143">
            <v>61387.01</v>
          </cell>
          <cell r="X143">
            <v>0</v>
          </cell>
          <cell r="Y143">
            <v>61387.01</v>
          </cell>
          <cell r="AB143">
            <v>0</v>
          </cell>
          <cell r="AC143">
            <v>61387.01</v>
          </cell>
          <cell r="AF143">
            <v>0</v>
          </cell>
          <cell r="AG143">
            <v>61387.01</v>
          </cell>
          <cell r="AJ143">
            <v>0</v>
          </cell>
          <cell r="AK143">
            <v>61387.01</v>
          </cell>
          <cell r="AN143">
            <v>0</v>
          </cell>
          <cell r="AO143">
            <v>61387.01</v>
          </cell>
          <cell r="AR143">
            <v>0</v>
          </cell>
          <cell r="AS143">
            <v>61387.01</v>
          </cell>
          <cell r="AV143">
            <v>0</v>
          </cell>
          <cell r="AW143">
            <v>61387.01</v>
          </cell>
          <cell r="AZ143">
            <v>0</v>
          </cell>
          <cell r="BA143">
            <v>61387.01</v>
          </cell>
          <cell r="BD143">
            <v>0</v>
          </cell>
          <cell r="BE143">
            <v>61387.01</v>
          </cell>
          <cell r="BH143">
            <v>0</v>
          </cell>
          <cell r="BI143">
            <v>61387.01</v>
          </cell>
          <cell r="BL143">
            <v>0</v>
          </cell>
          <cell r="BM143">
            <v>61387.01</v>
          </cell>
          <cell r="BP143">
            <v>0</v>
          </cell>
          <cell r="BQ143">
            <v>61387.01</v>
          </cell>
          <cell r="BT143">
            <v>0</v>
          </cell>
          <cell r="BU143">
            <v>61387.01</v>
          </cell>
          <cell r="BX143">
            <v>0</v>
          </cell>
          <cell r="BY143">
            <v>61387.01</v>
          </cell>
          <cell r="CB143">
            <v>0</v>
          </cell>
          <cell r="CC143">
            <v>61387.01</v>
          </cell>
          <cell r="CF143">
            <v>0</v>
          </cell>
          <cell r="CG143">
            <v>61387.01</v>
          </cell>
          <cell r="CJ143">
            <v>0</v>
          </cell>
          <cell r="CK143">
            <v>61387.01</v>
          </cell>
          <cell r="CN143">
            <v>0</v>
          </cell>
          <cell r="CO143">
            <v>61387.01</v>
          </cell>
          <cell r="CR143">
            <v>0</v>
          </cell>
          <cell r="CS143">
            <v>61387.01</v>
          </cell>
          <cell r="CV143">
            <v>0</v>
          </cell>
          <cell r="CW143">
            <v>61387.01</v>
          </cell>
          <cell r="CZ143">
            <v>0</v>
          </cell>
          <cell r="DA143">
            <v>61387.01</v>
          </cell>
          <cell r="DD143">
            <v>0</v>
          </cell>
          <cell r="DE143">
            <v>61387.01</v>
          </cell>
          <cell r="DH143">
            <v>0</v>
          </cell>
          <cell r="DI143">
            <v>61387.01</v>
          </cell>
          <cell r="DL143">
            <v>0</v>
          </cell>
          <cell r="DM143">
            <v>61387.01</v>
          </cell>
          <cell r="DP143">
            <v>0</v>
          </cell>
          <cell r="DQ143">
            <v>61387.01</v>
          </cell>
          <cell r="DT143">
            <v>0</v>
          </cell>
          <cell r="DU143">
            <v>61387.01</v>
          </cell>
          <cell r="DX143">
            <v>0</v>
          </cell>
          <cell r="DY143">
            <v>61387.01</v>
          </cell>
          <cell r="EB143">
            <v>17</v>
          </cell>
          <cell r="EC143">
            <v>61387.01</v>
          </cell>
          <cell r="EF143">
            <v>0</v>
          </cell>
          <cell r="EG143">
            <v>61387.01</v>
          </cell>
          <cell r="EJ143">
            <v>0</v>
          </cell>
          <cell r="EK143">
            <v>61387.01</v>
          </cell>
        </row>
        <row r="144">
          <cell r="C144" t="str">
            <v>7.2.11.14</v>
          </cell>
          <cell r="D144">
            <v>5213799</v>
          </cell>
          <cell r="E144" t="str">
            <v>SICRO SERVIÇO</v>
          </cell>
          <cell r="F144" t="str">
            <v>PÓRTICO METÁLICO COM VÃO DE 15,9 M, VENTO DE 45 M/S, ÁREA DE EXPOSIÇÃO DE ATÉ 23,85 M², TENSÃO ADMISSÍVEL SOLO &gt; 200 KN/M² - AREIA EXTRAÍDA E BRITA PRODUZIDA</v>
          </cell>
          <cell r="G144" t="str">
            <v>UN</v>
          </cell>
          <cell r="H144">
            <v>0</v>
          </cell>
          <cell r="I144">
            <v>0</v>
          </cell>
          <cell r="L144">
            <v>0</v>
          </cell>
          <cell r="M144">
            <v>57066.400000000001</v>
          </cell>
          <cell r="P144">
            <v>0</v>
          </cell>
          <cell r="Q144">
            <v>57066.400000000001</v>
          </cell>
          <cell r="T144">
            <v>0</v>
          </cell>
          <cell r="U144">
            <v>57066.400000000001</v>
          </cell>
          <cell r="X144">
            <v>0</v>
          </cell>
          <cell r="Y144">
            <v>57066.400000000001</v>
          </cell>
          <cell r="AB144">
            <v>0</v>
          </cell>
          <cell r="AC144">
            <v>57066.400000000001</v>
          </cell>
          <cell r="AF144">
            <v>0</v>
          </cell>
          <cell r="AG144">
            <v>57066.400000000001</v>
          </cell>
          <cell r="AJ144">
            <v>0</v>
          </cell>
          <cell r="AK144">
            <v>57066.400000000001</v>
          </cell>
          <cell r="AN144">
            <v>0</v>
          </cell>
          <cell r="AO144">
            <v>57066.400000000001</v>
          </cell>
          <cell r="AR144">
            <v>0</v>
          </cell>
          <cell r="AS144">
            <v>57066.400000000001</v>
          </cell>
          <cell r="AV144">
            <v>0</v>
          </cell>
          <cell r="AW144">
            <v>57066.400000000001</v>
          </cell>
          <cell r="AZ144">
            <v>0</v>
          </cell>
          <cell r="BA144">
            <v>57066.400000000001</v>
          </cell>
          <cell r="BD144">
            <v>0</v>
          </cell>
          <cell r="BE144">
            <v>57066.400000000001</v>
          </cell>
          <cell r="BH144">
            <v>0</v>
          </cell>
          <cell r="BI144">
            <v>57066.400000000001</v>
          </cell>
          <cell r="BL144">
            <v>0</v>
          </cell>
          <cell r="BM144">
            <v>57066.400000000001</v>
          </cell>
          <cell r="BP144">
            <v>0</v>
          </cell>
          <cell r="BQ144">
            <v>57066.400000000001</v>
          </cell>
          <cell r="BT144">
            <v>0</v>
          </cell>
          <cell r="BU144">
            <v>57066.400000000001</v>
          </cell>
          <cell r="BX144">
            <v>0</v>
          </cell>
          <cell r="BY144">
            <v>57066.400000000001</v>
          </cell>
          <cell r="CB144">
            <v>0</v>
          </cell>
          <cell r="CC144">
            <v>57066.400000000001</v>
          </cell>
          <cell r="CF144">
            <v>0</v>
          </cell>
          <cell r="CG144">
            <v>57066.400000000001</v>
          </cell>
          <cell r="CJ144">
            <v>0</v>
          </cell>
          <cell r="CK144">
            <v>57066.400000000001</v>
          </cell>
          <cell r="CN144">
            <v>0</v>
          </cell>
          <cell r="CO144">
            <v>57066.400000000001</v>
          </cell>
          <cell r="CR144">
            <v>0</v>
          </cell>
          <cell r="CS144">
            <v>57066.400000000001</v>
          </cell>
          <cell r="CV144">
            <v>0</v>
          </cell>
          <cell r="CW144">
            <v>57066.400000000001</v>
          </cell>
          <cell r="CZ144">
            <v>0</v>
          </cell>
          <cell r="DA144">
            <v>57066.400000000001</v>
          </cell>
          <cell r="DD144">
            <v>0</v>
          </cell>
          <cell r="DE144">
            <v>57066.400000000001</v>
          </cell>
          <cell r="DH144">
            <v>0</v>
          </cell>
          <cell r="DI144">
            <v>57066.400000000001</v>
          </cell>
          <cell r="DL144">
            <v>0</v>
          </cell>
          <cell r="DM144">
            <v>57066.400000000001</v>
          </cell>
          <cell r="DP144">
            <v>0</v>
          </cell>
          <cell r="DQ144">
            <v>57066.400000000001</v>
          </cell>
          <cell r="DT144">
            <v>0</v>
          </cell>
          <cell r="DU144">
            <v>57066.400000000001</v>
          </cell>
          <cell r="DX144">
            <v>0</v>
          </cell>
          <cell r="DY144">
            <v>57066.400000000001</v>
          </cell>
          <cell r="EB144">
            <v>0</v>
          </cell>
          <cell r="EC144">
            <v>57066.400000000001</v>
          </cell>
          <cell r="EF144">
            <v>0</v>
          </cell>
          <cell r="EG144">
            <v>57066.400000000001</v>
          </cell>
          <cell r="EJ144">
            <v>0</v>
          </cell>
          <cell r="EK144">
            <v>57066.400000000001</v>
          </cell>
        </row>
        <row r="145">
          <cell r="C145" t="str">
            <v>7.2.11.15</v>
          </cell>
          <cell r="D145">
            <v>5213769</v>
          </cell>
          <cell r="E145" t="str">
            <v>SICRO SERVIÇO</v>
          </cell>
          <cell r="F145" t="str">
            <v>SEMIPÓRTICO METÁLICO COM VÃO DE 8,3 M, VENTO DE 45 M/S, ÁREA DE EXPOSIÇÃO DE ATÉ 12,45 M², TENSÃO ADMISSÍVEL SOLO &gt; 200 KN/M² - AREIA E BRITA COMERCIAIS</v>
          </cell>
          <cell r="G145" t="str">
            <v>UN</v>
          </cell>
          <cell r="H145">
            <v>12</v>
          </cell>
          <cell r="I145">
            <v>415719.24</v>
          </cell>
          <cell r="L145">
            <v>0</v>
          </cell>
          <cell r="M145">
            <v>34643.269999999997</v>
          </cell>
          <cell r="P145">
            <v>0</v>
          </cell>
          <cell r="Q145">
            <v>34643.269999999997</v>
          </cell>
          <cell r="T145">
            <v>0</v>
          </cell>
          <cell r="U145">
            <v>34643.269999999997</v>
          </cell>
          <cell r="X145">
            <v>0</v>
          </cell>
          <cell r="Y145">
            <v>34643.269999999997</v>
          </cell>
          <cell r="AB145">
            <v>0</v>
          </cell>
          <cell r="AC145">
            <v>34643.269999999997</v>
          </cell>
          <cell r="AF145">
            <v>0</v>
          </cell>
          <cell r="AG145">
            <v>34643.269999999997</v>
          </cell>
          <cell r="AJ145">
            <v>0</v>
          </cell>
          <cell r="AK145">
            <v>34643.269999999997</v>
          </cell>
          <cell r="AN145">
            <v>0</v>
          </cell>
          <cell r="AO145">
            <v>34643.269999999997</v>
          </cell>
          <cell r="AR145">
            <v>0</v>
          </cell>
          <cell r="AS145">
            <v>34643.269999999997</v>
          </cell>
          <cell r="AV145">
            <v>0</v>
          </cell>
          <cell r="AW145">
            <v>34643.269999999997</v>
          </cell>
          <cell r="AZ145">
            <v>0</v>
          </cell>
          <cell r="BA145">
            <v>34643.269999999997</v>
          </cell>
          <cell r="BD145">
            <v>0</v>
          </cell>
          <cell r="BE145">
            <v>34643.269999999997</v>
          </cell>
          <cell r="BH145">
            <v>0</v>
          </cell>
          <cell r="BI145">
            <v>34643.269999999997</v>
          </cell>
          <cell r="BL145">
            <v>0</v>
          </cell>
          <cell r="BM145">
            <v>34643.269999999997</v>
          </cell>
          <cell r="BP145">
            <v>0</v>
          </cell>
          <cell r="BQ145">
            <v>34643.269999999997</v>
          </cell>
          <cell r="BT145">
            <v>0</v>
          </cell>
          <cell r="BU145">
            <v>34643.269999999997</v>
          </cell>
          <cell r="BX145">
            <v>0</v>
          </cell>
          <cell r="BY145">
            <v>34643.269999999997</v>
          </cell>
          <cell r="CB145">
            <v>0</v>
          </cell>
          <cell r="CC145">
            <v>34643.269999999997</v>
          </cell>
          <cell r="CF145">
            <v>0</v>
          </cell>
          <cell r="CG145">
            <v>34643.269999999997</v>
          </cell>
          <cell r="CJ145">
            <v>0</v>
          </cell>
          <cell r="CK145">
            <v>34643.269999999997</v>
          </cell>
          <cell r="CN145">
            <v>0</v>
          </cell>
          <cell r="CO145">
            <v>34643.269999999997</v>
          </cell>
          <cell r="CR145">
            <v>0</v>
          </cell>
          <cell r="CS145">
            <v>34643.269999999997</v>
          </cell>
          <cell r="CV145">
            <v>0</v>
          </cell>
          <cell r="CW145">
            <v>34643.269999999997</v>
          </cell>
          <cell r="CZ145">
            <v>0</v>
          </cell>
          <cell r="DA145">
            <v>34643.269999999997</v>
          </cell>
          <cell r="DD145">
            <v>0</v>
          </cell>
          <cell r="DE145">
            <v>34643.269999999997</v>
          </cell>
          <cell r="DH145">
            <v>0</v>
          </cell>
          <cell r="DI145">
            <v>34643.269999999997</v>
          </cell>
          <cell r="DL145">
            <v>0</v>
          </cell>
          <cell r="DM145">
            <v>34643.269999999997</v>
          </cell>
          <cell r="DP145">
            <v>0</v>
          </cell>
          <cell r="DQ145">
            <v>34643.269999999997</v>
          </cell>
          <cell r="DT145">
            <v>0</v>
          </cell>
          <cell r="DU145">
            <v>34643.269999999997</v>
          </cell>
          <cell r="DX145">
            <v>0</v>
          </cell>
          <cell r="DY145">
            <v>34643.269999999997</v>
          </cell>
          <cell r="EB145">
            <v>9</v>
          </cell>
          <cell r="EC145">
            <v>34643.269999999997</v>
          </cell>
          <cell r="EF145">
            <v>1</v>
          </cell>
          <cell r="EG145">
            <v>34643.269999999997</v>
          </cell>
          <cell r="EJ145">
            <v>2</v>
          </cell>
          <cell r="EK145">
            <v>34643.269999999997</v>
          </cell>
        </row>
        <row r="146">
          <cell r="C146" t="str">
            <v>7.2.11.16</v>
          </cell>
          <cell r="D146">
            <v>5301061</v>
          </cell>
          <cell r="E146" t="str">
            <v>SICRO SERVIÇO</v>
          </cell>
          <cell r="F146" t="str">
            <v>FORNECIMENTO E IMPLANTAÇÃO DE SUPORTE SIMPLES EM MADEIRA COM TRAVESSA PARA PLACA DE SINALIZAÇÃO NÁUTICA EM MARGEM - ALTURA TOTAL DE 4 M</v>
          </cell>
          <cell r="G146" t="str">
            <v>UN</v>
          </cell>
          <cell r="H146">
            <v>186</v>
          </cell>
          <cell r="I146">
            <v>23904.719999999998</v>
          </cell>
          <cell r="L146">
            <v>0</v>
          </cell>
          <cell r="M146">
            <v>128.52000000000001</v>
          </cell>
          <cell r="P146">
            <v>0</v>
          </cell>
          <cell r="Q146">
            <v>128.52000000000001</v>
          </cell>
          <cell r="T146">
            <v>0</v>
          </cell>
          <cell r="U146">
            <v>128.52000000000001</v>
          </cell>
          <cell r="X146">
            <v>0</v>
          </cell>
          <cell r="Y146">
            <v>128.52000000000001</v>
          </cell>
          <cell r="AB146">
            <v>0</v>
          </cell>
          <cell r="AC146">
            <v>128.52000000000001</v>
          </cell>
          <cell r="AF146">
            <v>0</v>
          </cell>
          <cell r="AG146">
            <v>128.52000000000001</v>
          </cell>
          <cell r="AJ146">
            <v>0</v>
          </cell>
          <cell r="AK146">
            <v>128.52000000000001</v>
          </cell>
          <cell r="AN146">
            <v>0</v>
          </cell>
          <cell r="AO146">
            <v>128.52000000000001</v>
          </cell>
          <cell r="AR146">
            <v>0</v>
          </cell>
          <cell r="AS146">
            <v>128.52000000000001</v>
          </cell>
          <cell r="AV146">
            <v>0</v>
          </cell>
          <cell r="AW146">
            <v>128.52000000000001</v>
          </cell>
          <cell r="AZ146">
            <v>0</v>
          </cell>
          <cell r="BA146">
            <v>128.52000000000001</v>
          </cell>
          <cell r="BD146">
            <v>0</v>
          </cell>
          <cell r="BE146">
            <v>128.52000000000001</v>
          </cell>
          <cell r="BH146">
            <v>0</v>
          </cell>
          <cell r="BI146">
            <v>128.52000000000001</v>
          </cell>
          <cell r="BL146">
            <v>0</v>
          </cell>
          <cell r="BM146">
            <v>128.52000000000001</v>
          </cell>
          <cell r="BP146">
            <v>0</v>
          </cell>
          <cell r="BQ146">
            <v>128.52000000000001</v>
          </cell>
          <cell r="BT146">
            <v>0</v>
          </cell>
          <cell r="BU146">
            <v>128.52000000000001</v>
          </cell>
          <cell r="BX146">
            <v>0</v>
          </cell>
          <cell r="BY146">
            <v>128.52000000000001</v>
          </cell>
          <cell r="CB146">
            <v>0</v>
          </cell>
          <cell r="CC146">
            <v>128.52000000000001</v>
          </cell>
          <cell r="CF146">
            <v>0</v>
          </cell>
          <cell r="CG146">
            <v>128.52000000000001</v>
          </cell>
          <cell r="CJ146">
            <v>0</v>
          </cell>
          <cell r="CK146">
            <v>128.52000000000001</v>
          </cell>
          <cell r="CN146">
            <v>0</v>
          </cell>
          <cell r="CO146">
            <v>128.52000000000001</v>
          </cell>
          <cell r="CR146">
            <v>0</v>
          </cell>
          <cell r="CS146">
            <v>128.52000000000001</v>
          </cell>
          <cell r="CV146">
            <v>0</v>
          </cell>
          <cell r="CW146">
            <v>128.52000000000001</v>
          </cell>
          <cell r="CZ146">
            <v>0</v>
          </cell>
          <cell r="DA146">
            <v>128.52000000000001</v>
          </cell>
          <cell r="DD146">
            <v>0</v>
          </cell>
          <cell r="DE146">
            <v>128.52000000000001</v>
          </cell>
          <cell r="DH146">
            <v>0</v>
          </cell>
          <cell r="DI146">
            <v>128.52000000000001</v>
          </cell>
          <cell r="DL146">
            <v>0</v>
          </cell>
          <cell r="DM146">
            <v>128.52000000000001</v>
          </cell>
          <cell r="DP146">
            <v>0</v>
          </cell>
          <cell r="DQ146">
            <v>128.52000000000001</v>
          </cell>
          <cell r="DT146">
            <v>0</v>
          </cell>
          <cell r="DU146">
            <v>128.52000000000001</v>
          </cell>
          <cell r="DX146">
            <v>0</v>
          </cell>
          <cell r="DY146">
            <v>128.52000000000001</v>
          </cell>
          <cell r="EB146">
            <v>157</v>
          </cell>
          <cell r="EC146">
            <v>128.52000000000001</v>
          </cell>
          <cell r="EF146">
            <v>5</v>
          </cell>
          <cell r="EG146">
            <v>128.52000000000001</v>
          </cell>
          <cell r="EJ146">
            <v>24</v>
          </cell>
          <cell r="EK146">
            <v>128.52000000000001</v>
          </cell>
        </row>
        <row r="147">
          <cell r="C147" t="str">
            <v>7.2.11.17</v>
          </cell>
          <cell r="D147">
            <v>5301063</v>
          </cell>
          <cell r="E147" t="str">
            <v>SICRO SERVIÇO</v>
          </cell>
          <cell r="F147" t="str">
            <v>FORNECIMENTO E IMPLANTAÇÃO DE SUPORTE SIMPLES EM MADEIRA COM TRAVESSA PARA PLACA DE SINALIZAÇÃO NÁUTICA EM MARGEM - ALTURA TOTAL DE 5,5 M</v>
          </cell>
          <cell r="G147" t="str">
            <v>UN</v>
          </cell>
          <cell r="H147">
            <v>122</v>
          </cell>
          <cell r="I147">
            <v>30866</v>
          </cell>
          <cell r="L147">
            <v>0</v>
          </cell>
          <cell r="M147">
            <v>253</v>
          </cell>
          <cell r="P147">
            <v>0</v>
          </cell>
          <cell r="Q147">
            <v>253</v>
          </cell>
          <cell r="T147">
            <v>0</v>
          </cell>
          <cell r="U147">
            <v>253</v>
          </cell>
          <cell r="X147">
            <v>0</v>
          </cell>
          <cell r="Y147">
            <v>253</v>
          </cell>
          <cell r="AB147">
            <v>0</v>
          </cell>
          <cell r="AC147">
            <v>253</v>
          </cell>
          <cell r="AF147">
            <v>0</v>
          </cell>
          <cell r="AG147">
            <v>253</v>
          </cell>
          <cell r="AJ147">
            <v>0</v>
          </cell>
          <cell r="AK147">
            <v>253</v>
          </cell>
          <cell r="AN147">
            <v>0</v>
          </cell>
          <cell r="AO147">
            <v>253</v>
          </cell>
          <cell r="AR147">
            <v>0</v>
          </cell>
          <cell r="AS147">
            <v>253</v>
          </cell>
          <cell r="AV147">
            <v>0</v>
          </cell>
          <cell r="AW147">
            <v>253</v>
          </cell>
          <cell r="AZ147">
            <v>0</v>
          </cell>
          <cell r="BA147">
            <v>253</v>
          </cell>
          <cell r="BD147">
            <v>0</v>
          </cell>
          <cell r="BE147">
            <v>253</v>
          </cell>
          <cell r="BH147">
            <v>0</v>
          </cell>
          <cell r="BI147">
            <v>253</v>
          </cell>
          <cell r="BL147">
            <v>0</v>
          </cell>
          <cell r="BM147">
            <v>253</v>
          </cell>
          <cell r="BP147">
            <v>0</v>
          </cell>
          <cell r="BQ147">
            <v>253</v>
          </cell>
          <cell r="BT147">
            <v>0</v>
          </cell>
          <cell r="BU147">
            <v>253</v>
          </cell>
          <cell r="BX147">
            <v>0</v>
          </cell>
          <cell r="BY147">
            <v>253</v>
          </cell>
          <cell r="CB147">
            <v>0</v>
          </cell>
          <cell r="CC147">
            <v>253</v>
          </cell>
          <cell r="CF147">
            <v>0</v>
          </cell>
          <cell r="CG147">
            <v>253</v>
          </cell>
          <cell r="CJ147">
            <v>0</v>
          </cell>
          <cell r="CK147">
            <v>253</v>
          </cell>
          <cell r="CN147">
            <v>0</v>
          </cell>
          <cell r="CO147">
            <v>253</v>
          </cell>
          <cell r="CR147">
            <v>0</v>
          </cell>
          <cell r="CS147">
            <v>253</v>
          </cell>
          <cell r="CV147">
            <v>0</v>
          </cell>
          <cell r="CW147">
            <v>253</v>
          </cell>
          <cell r="CZ147">
            <v>0</v>
          </cell>
          <cell r="DA147">
            <v>253</v>
          </cell>
          <cell r="DD147">
            <v>0</v>
          </cell>
          <cell r="DE147">
            <v>253</v>
          </cell>
          <cell r="DH147">
            <v>0</v>
          </cell>
          <cell r="DI147">
            <v>253</v>
          </cell>
          <cell r="DL147">
            <v>0</v>
          </cell>
          <cell r="DM147">
            <v>253</v>
          </cell>
          <cell r="DP147">
            <v>0</v>
          </cell>
          <cell r="DQ147">
            <v>253</v>
          </cell>
          <cell r="DT147">
            <v>0</v>
          </cell>
          <cell r="DU147">
            <v>253</v>
          </cell>
          <cell r="DX147">
            <v>0</v>
          </cell>
          <cell r="DY147">
            <v>253</v>
          </cell>
          <cell r="EB147">
            <v>99</v>
          </cell>
          <cell r="EC147">
            <v>253</v>
          </cell>
          <cell r="EF147">
            <v>4</v>
          </cell>
          <cell r="EG147">
            <v>253</v>
          </cell>
          <cell r="EJ147">
            <v>19</v>
          </cell>
          <cell r="EK147">
            <v>253</v>
          </cell>
        </row>
        <row r="148">
          <cell r="C148" t="str">
            <v>7.2.11.18</v>
          </cell>
          <cell r="D148">
            <v>5213364</v>
          </cell>
          <cell r="E148" t="str">
            <v>SICRO SERVIÇO</v>
          </cell>
          <cell r="F148" t="str">
            <v>REMOÇÃO DE PLACA DE SINALIZAÇÃO</v>
          </cell>
          <cell r="G148" t="str">
            <v>M²</v>
          </cell>
          <cell r="H148">
            <v>0</v>
          </cell>
          <cell r="I148">
            <v>0</v>
          </cell>
          <cell r="L148">
            <v>0</v>
          </cell>
          <cell r="M148">
            <v>13.56</v>
          </cell>
          <cell r="P148">
            <v>0</v>
          </cell>
          <cell r="Q148">
            <v>13.56</v>
          </cell>
          <cell r="T148">
            <v>0</v>
          </cell>
          <cell r="U148">
            <v>13.56</v>
          </cell>
          <cell r="X148">
            <v>0</v>
          </cell>
          <cell r="Y148">
            <v>13.56</v>
          </cell>
          <cell r="AB148">
            <v>0</v>
          </cell>
          <cell r="AC148">
            <v>13.56</v>
          </cell>
          <cell r="AF148">
            <v>0</v>
          </cell>
          <cell r="AG148">
            <v>13.56</v>
          </cell>
          <cell r="AJ148">
            <v>0</v>
          </cell>
          <cell r="AK148">
            <v>13.56</v>
          </cell>
          <cell r="AN148">
            <v>0</v>
          </cell>
          <cell r="AO148">
            <v>13.56</v>
          </cell>
          <cell r="AR148">
            <v>0</v>
          </cell>
          <cell r="AS148">
            <v>13.56</v>
          </cell>
          <cell r="AV148">
            <v>0</v>
          </cell>
          <cell r="AW148">
            <v>13.56</v>
          </cell>
          <cell r="AZ148">
            <v>0</v>
          </cell>
          <cell r="BA148">
            <v>13.56</v>
          </cell>
          <cell r="BD148">
            <v>0</v>
          </cell>
          <cell r="BE148">
            <v>13.56</v>
          </cell>
          <cell r="BH148">
            <v>0</v>
          </cell>
          <cell r="BI148">
            <v>13.56</v>
          </cell>
          <cell r="BL148">
            <v>0</v>
          </cell>
          <cell r="BM148">
            <v>13.56</v>
          </cell>
          <cell r="BP148">
            <v>0</v>
          </cell>
          <cell r="BQ148">
            <v>13.56</v>
          </cell>
          <cell r="BT148">
            <v>0</v>
          </cell>
          <cell r="BU148">
            <v>13.56</v>
          </cell>
          <cell r="BX148">
            <v>0</v>
          </cell>
          <cell r="BY148">
            <v>13.56</v>
          </cell>
          <cell r="CB148">
            <v>0</v>
          </cell>
          <cell r="CC148">
            <v>13.56</v>
          </cell>
          <cell r="CF148">
            <v>0</v>
          </cell>
          <cell r="CG148">
            <v>13.56</v>
          </cell>
          <cell r="CJ148">
            <v>0</v>
          </cell>
          <cell r="CK148">
            <v>13.56</v>
          </cell>
          <cell r="CN148">
            <v>0</v>
          </cell>
          <cell r="CO148">
            <v>13.56</v>
          </cell>
          <cell r="CR148">
            <v>0</v>
          </cell>
          <cell r="CS148">
            <v>13.56</v>
          </cell>
          <cell r="CV148">
            <v>0</v>
          </cell>
          <cell r="CW148">
            <v>13.56</v>
          </cell>
          <cell r="CZ148">
            <v>0</v>
          </cell>
          <cell r="DA148">
            <v>13.56</v>
          </cell>
          <cell r="DD148">
            <v>0</v>
          </cell>
          <cell r="DE148">
            <v>13.56</v>
          </cell>
          <cell r="DH148">
            <v>0</v>
          </cell>
          <cell r="DI148">
            <v>13.56</v>
          </cell>
          <cell r="DL148">
            <v>0</v>
          </cell>
          <cell r="DM148">
            <v>13.56</v>
          </cell>
          <cell r="DP148">
            <v>0</v>
          </cell>
          <cell r="DQ148">
            <v>13.56</v>
          </cell>
          <cell r="DT148">
            <v>0</v>
          </cell>
          <cell r="DU148">
            <v>13.56</v>
          </cell>
          <cell r="DX148">
            <v>0</v>
          </cell>
          <cell r="DY148">
            <v>13.56</v>
          </cell>
          <cell r="EB148">
            <v>0</v>
          </cell>
          <cell r="EC148">
            <v>13.56</v>
          </cell>
          <cell r="EF148">
            <v>0</v>
          </cell>
          <cell r="EG148">
            <v>13.56</v>
          </cell>
          <cell r="EJ148">
            <v>0</v>
          </cell>
          <cell r="EK148">
            <v>13.56</v>
          </cell>
        </row>
        <row r="149">
          <cell r="C149" t="str">
            <v>7.2.11.19</v>
          </cell>
          <cell r="D149">
            <v>5213678</v>
          </cell>
          <cell r="E149" t="str">
            <v>SICRO SERVIÇO</v>
          </cell>
          <cell r="F149" t="str">
            <v>REMOÇÃO DA ESTRUTURA DE PÓRTICO METÁLICO COM VÃO DE 22,6 M</v>
          </cell>
          <cell r="G149" t="str">
            <v>UN</v>
          </cell>
          <cell r="H149">
            <v>0</v>
          </cell>
          <cell r="I149">
            <v>0</v>
          </cell>
          <cell r="L149">
            <v>0</v>
          </cell>
          <cell r="M149">
            <v>284.26</v>
          </cell>
          <cell r="P149">
            <v>0</v>
          </cell>
          <cell r="Q149">
            <v>284.26</v>
          </cell>
          <cell r="T149">
            <v>0</v>
          </cell>
          <cell r="U149">
            <v>284.26</v>
          </cell>
          <cell r="X149">
            <v>0</v>
          </cell>
          <cell r="Y149">
            <v>284.26</v>
          </cell>
          <cell r="AB149">
            <v>0</v>
          </cell>
          <cell r="AC149">
            <v>284.26</v>
          </cell>
          <cell r="AF149">
            <v>0</v>
          </cell>
          <cell r="AG149">
            <v>284.26</v>
          </cell>
          <cell r="AJ149">
            <v>0</v>
          </cell>
          <cell r="AK149">
            <v>284.26</v>
          </cell>
          <cell r="AN149">
            <v>0</v>
          </cell>
          <cell r="AO149">
            <v>284.26</v>
          </cell>
          <cell r="AR149">
            <v>0</v>
          </cell>
          <cell r="AS149">
            <v>284.26</v>
          </cell>
          <cell r="AV149">
            <v>0</v>
          </cell>
          <cell r="AW149">
            <v>284.26</v>
          </cell>
          <cell r="AZ149">
            <v>0</v>
          </cell>
          <cell r="BA149">
            <v>284.26</v>
          </cell>
          <cell r="BD149">
            <v>0</v>
          </cell>
          <cell r="BE149">
            <v>284.26</v>
          </cell>
          <cell r="BH149">
            <v>0</v>
          </cell>
          <cell r="BI149">
            <v>284.26</v>
          </cell>
          <cell r="BL149">
            <v>0</v>
          </cell>
          <cell r="BM149">
            <v>284.26</v>
          </cell>
          <cell r="BP149">
            <v>0</v>
          </cell>
          <cell r="BQ149">
            <v>284.26</v>
          </cell>
          <cell r="BT149">
            <v>0</v>
          </cell>
          <cell r="BU149">
            <v>284.26</v>
          </cell>
          <cell r="BX149">
            <v>0</v>
          </cell>
          <cell r="BY149">
            <v>284.26</v>
          </cell>
          <cell r="CB149">
            <v>0</v>
          </cell>
          <cell r="CC149">
            <v>284.26</v>
          </cell>
          <cell r="CF149">
            <v>0</v>
          </cell>
          <cell r="CG149">
            <v>284.26</v>
          </cell>
          <cell r="CJ149">
            <v>0</v>
          </cell>
          <cell r="CK149">
            <v>284.26</v>
          </cell>
          <cell r="CN149">
            <v>0</v>
          </cell>
          <cell r="CO149">
            <v>284.26</v>
          </cell>
          <cell r="CR149">
            <v>0</v>
          </cell>
          <cell r="CS149">
            <v>284.26</v>
          </cell>
          <cell r="CV149">
            <v>0</v>
          </cell>
          <cell r="CW149">
            <v>284.26</v>
          </cell>
          <cell r="CZ149">
            <v>0</v>
          </cell>
          <cell r="DA149">
            <v>284.26</v>
          </cell>
          <cell r="DD149">
            <v>0</v>
          </cell>
          <cell r="DE149">
            <v>284.26</v>
          </cell>
          <cell r="DH149">
            <v>0</v>
          </cell>
          <cell r="DI149">
            <v>284.26</v>
          </cell>
          <cell r="DL149">
            <v>0</v>
          </cell>
          <cell r="DM149">
            <v>284.26</v>
          </cell>
          <cell r="DP149">
            <v>0</v>
          </cell>
          <cell r="DQ149">
            <v>284.26</v>
          </cell>
          <cell r="DT149">
            <v>0</v>
          </cell>
          <cell r="DU149">
            <v>284.26</v>
          </cell>
          <cell r="DX149">
            <v>0</v>
          </cell>
          <cell r="DY149">
            <v>284.26</v>
          </cell>
          <cell r="EB149">
            <v>0</v>
          </cell>
          <cell r="EC149">
            <v>284.26</v>
          </cell>
          <cell r="EF149">
            <v>0</v>
          </cell>
          <cell r="EG149">
            <v>284.26</v>
          </cell>
          <cell r="EJ149">
            <v>0</v>
          </cell>
          <cell r="EK149">
            <v>284.26</v>
          </cell>
        </row>
        <row r="150">
          <cell r="C150" t="str">
            <v>7.2.11.20</v>
          </cell>
          <cell r="D150">
            <v>5213665</v>
          </cell>
          <cell r="E150" t="str">
            <v>SICRO SERVIÇO</v>
          </cell>
          <cell r="F150" t="str">
            <v>REMOÇÃO DA ESTRUTURA DE SEMIPÓRTICO METÁLICO COM VÃO DE 8,3 M</v>
          </cell>
          <cell r="G150" t="str">
            <v>UN</v>
          </cell>
          <cell r="H150">
            <v>7</v>
          </cell>
          <cell r="I150">
            <v>931.98</v>
          </cell>
          <cell r="L150">
            <v>0</v>
          </cell>
          <cell r="M150">
            <v>133.13999999999999</v>
          </cell>
          <cell r="P150">
            <v>0</v>
          </cell>
          <cell r="Q150">
            <v>133.13999999999999</v>
          </cell>
          <cell r="T150">
            <v>0</v>
          </cell>
          <cell r="U150">
            <v>133.13999999999999</v>
          </cell>
          <cell r="X150">
            <v>0</v>
          </cell>
          <cell r="Y150">
            <v>133.13999999999999</v>
          </cell>
          <cell r="AB150">
            <v>0</v>
          </cell>
          <cell r="AC150">
            <v>133.13999999999999</v>
          </cell>
          <cell r="AF150">
            <v>0</v>
          </cell>
          <cell r="AG150">
            <v>133.13999999999999</v>
          </cell>
          <cell r="AJ150">
            <v>0</v>
          </cell>
          <cell r="AK150">
            <v>133.13999999999999</v>
          </cell>
          <cell r="AN150">
            <v>0</v>
          </cell>
          <cell r="AO150">
            <v>133.13999999999999</v>
          </cell>
          <cell r="AR150">
            <v>0</v>
          </cell>
          <cell r="AS150">
            <v>133.13999999999999</v>
          </cell>
          <cell r="AV150">
            <v>0</v>
          </cell>
          <cell r="AW150">
            <v>133.13999999999999</v>
          </cell>
          <cell r="AZ150">
            <v>0</v>
          </cell>
          <cell r="BA150">
            <v>133.13999999999999</v>
          </cell>
          <cell r="BD150">
            <v>0</v>
          </cell>
          <cell r="BE150">
            <v>133.13999999999999</v>
          </cell>
          <cell r="BH150">
            <v>0</v>
          </cell>
          <cell r="BI150">
            <v>133.13999999999999</v>
          </cell>
          <cell r="BL150">
            <v>0</v>
          </cell>
          <cell r="BM150">
            <v>133.13999999999999</v>
          </cell>
          <cell r="BP150">
            <v>0</v>
          </cell>
          <cell r="BQ150">
            <v>133.13999999999999</v>
          </cell>
          <cell r="BT150">
            <v>0</v>
          </cell>
          <cell r="BU150">
            <v>133.13999999999999</v>
          </cell>
          <cell r="BX150">
            <v>0</v>
          </cell>
          <cell r="BY150">
            <v>133.13999999999999</v>
          </cell>
          <cell r="CB150">
            <v>0</v>
          </cell>
          <cell r="CC150">
            <v>133.13999999999999</v>
          </cell>
          <cell r="CF150">
            <v>0</v>
          </cell>
          <cell r="CG150">
            <v>133.13999999999999</v>
          </cell>
          <cell r="CJ150">
            <v>0</v>
          </cell>
          <cell r="CK150">
            <v>133.13999999999999</v>
          </cell>
          <cell r="CN150">
            <v>0</v>
          </cell>
          <cell r="CO150">
            <v>133.13999999999999</v>
          </cell>
          <cell r="CR150">
            <v>0</v>
          </cell>
          <cell r="CS150">
            <v>133.13999999999999</v>
          </cell>
          <cell r="CV150">
            <v>0</v>
          </cell>
          <cell r="CW150">
            <v>133.13999999999999</v>
          </cell>
          <cell r="CZ150">
            <v>0</v>
          </cell>
          <cell r="DA150">
            <v>133.13999999999999</v>
          </cell>
          <cell r="DD150">
            <v>0</v>
          </cell>
          <cell r="DE150">
            <v>133.13999999999999</v>
          </cell>
          <cell r="DH150">
            <v>0</v>
          </cell>
          <cell r="DI150">
            <v>133.13999999999999</v>
          </cell>
          <cell r="DL150">
            <v>0</v>
          </cell>
          <cell r="DM150">
            <v>133.13999999999999</v>
          </cell>
          <cell r="DP150">
            <v>0</v>
          </cell>
          <cell r="DQ150">
            <v>133.13999999999999</v>
          </cell>
          <cell r="DT150">
            <v>0</v>
          </cell>
          <cell r="DU150">
            <v>133.13999999999999</v>
          </cell>
          <cell r="DX150">
            <v>0</v>
          </cell>
          <cell r="DY150">
            <v>133.13999999999999</v>
          </cell>
          <cell r="EB150">
            <v>5</v>
          </cell>
          <cell r="EC150">
            <v>133.13999999999999</v>
          </cell>
          <cell r="EF150">
            <v>1</v>
          </cell>
          <cell r="EG150">
            <v>133.13999999999999</v>
          </cell>
          <cell r="EJ150">
            <v>1</v>
          </cell>
          <cell r="EK150">
            <v>133.13999999999999</v>
          </cell>
        </row>
        <row r="151">
          <cell r="C151" t="str">
            <v>7.2.11.21</v>
          </cell>
          <cell r="D151">
            <v>5213616</v>
          </cell>
          <cell r="E151" t="str">
            <v>SICRO SERVIÇO</v>
          </cell>
          <cell r="F151" t="str">
            <v>REMOÇÃO DA FUNDAÇÃO EM TUBULÃO DE PÓRTICO METÁLICO</v>
          </cell>
          <cell r="G151" t="str">
            <v>M³</v>
          </cell>
          <cell r="H151">
            <v>30.849126666666667</v>
          </cell>
          <cell r="I151">
            <v>15115.439999999999</v>
          </cell>
          <cell r="L151">
            <v>0</v>
          </cell>
          <cell r="M151">
            <v>489.98</v>
          </cell>
          <cell r="P151">
            <v>0</v>
          </cell>
          <cell r="Q151">
            <v>489.98</v>
          </cell>
          <cell r="T151">
            <v>0</v>
          </cell>
          <cell r="U151">
            <v>489.98</v>
          </cell>
          <cell r="X151">
            <v>0</v>
          </cell>
          <cell r="Y151">
            <v>489.98</v>
          </cell>
          <cell r="AB151">
            <v>0</v>
          </cell>
          <cell r="AC151">
            <v>489.98</v>
          </cell>
          <cell r="AF151">
            <v>0</v>
          </cell>
          <cell r="AG151">
            <v>489.98</v>
          </cell>
          <cell r="AJ151">
            <v>0</v>
          </cell>
          <cell r="AK151">
            <v>489.98</v>
          </cell>
          <cell r="AN151">
            <v>0</v>
          </cell>
          <cell r="AO151">
            <v>489.98</v>
          </cell>
          <cell r="AR151">
            <v>0</v>
          </cell>
          <cell r="AS151">
            <v>489.98</v>
          </cell>
          <cell r="AV151">
            <v>0</v>
          </cell>
          <cell r="AW151">
            <v>489.98</v>
          </cell>
          <cell r="AZ151">
            <v>0</v>
          </cell>
          <cell r="BA151">
            <v>489.98</v>
          </cell>
          <cell r="BD151">
            <v>0</v>
          </cell>
          <cell r="BE151">
            <v>489.98</v>
          </cell>
          <cell r="BH151">
            <v>0</v>
          </cell>
          <cell r="BI151">
            <v>489.98</v>
          </cell>
          <cell r="BL151">
            <v>0</v>
          </cell>
          <cell r="BM151">
            <v>489.98</v>
          </cell>
          <cell r="BP151">
            <v>0</v>
          </cell>
          <cell r="BQ151">
            <v>489.98</v>
          </cell>
          <cell r="BT151">
            <v>0</v>
          </cell>
          <cell r="BU151">
            <v>489.98</v>
          </cell>
          <cell r="BX151">
            <v>0</v>
          </cell>
          <cell r="BY151">
            <v>489.98</v>
          </cell>
          <cell r="CB151">
            <v>0</v>
          </cell>
          <cell r="CC151">
            <v>489.98</v>
          </cell>
          <cell r="CF151">
            <v>0</v>
          </cell>
          <cell r="CG151">
            <v>489.98</v>
          </cell>
          <cell r="CJ151">
            <v>0</v>
          </cell>
          <cell r="CK151">
            <v>489.98</v>
          </cell>
          <cell r="CN151">
            <v>0</v>
          </cell>
          <cell r="CO151">
            <v>489.98</v>
          </cell>
          <cell r="CR151">
            <v>0</v>
          </cell>
          <cell r="CS151">
            <v>489.98</v>
          </cell>
          <cell r="CV151">
            <v>0</v>
          </cell>
          <cell r="CW151">
            <v>489.98</v>
          </cell>
          <cell r="CZ151">
            <v>0</v>
          </cell>
          <cell r="DA151">
            <v>489.98</v>
          </cell>
          <cell r="DD151">
            <v>0</v>
          </cell>
          <cell r="DE151">
            <v>489.98</v>
          </cell>
          <cell r="DH151">
            <v>0</v>
          </cell>
          <cell r="DI151">
            <v>489.98</v>
          </cell>
          <cell r="DL151">
            <v>0</v>
          </cell>
          <cell r="DM151">
            <v>489.98</v>
          </cell>
          <cell r="DP151">
            <v>0</v>
          </cell>
          <cell r="DQ151">
            <v>489.98</v>
          </cell>
          <cell r="DT151">
            <v>0</v>
          </cell>
          <cell r="DU151">
            <v>489.98</v>
          </cell>
          <cell r="DX151">
            <v>0</v>
          </cell>
          <cell r="DY151">
            <v>489.98</v>
          </cell>
          <cell r="EB151">
            <v>25.65128</v>
          </cell>
          <cell r="EC151">
            <v>489.98</v>
          </cell>
          <cell r="EF151">
            <v>0.84384666666666663</v>
          </cell>
          <cell r="EG151">
            <v>489.98</v>
          </cell>
          <cell r="EJ151">
            <v>4.3539999999999992</v>
          </cell>
          <cell r="EK151">
            <v>489.98</v>
          </cell>
        </row>
        <row r="152">
          <cell r="C152" t="str">
            <v>7.2.11.22</v>
          </cell>
          <cell r="D152" t="str">
            <v>COMP_04004</v>
          </cell>
          <cell r="E152" t="str">
            <v>COMPOSIÇÃO</v>
          </cell>
          <cell r="F152" t="str">
            <v xml:space="preserve">RETIRADA DE SUPORTE DE MADEIRA TRATADA                 </v>
          </cell>
          <cell r="G152" t="str">
            <v>M</v>
          </cell>
          <cell r="H152">
            <v>0</v>
          </cell>
          <cell r="I152">
            <v>0</v>
          </cell>
          <cell r="L152">
            <v>0</v>
          </cell>
          <cell r="M152">
            <v>53.94</v>
          </cell>
          <cell r="P152">
            <v>0</v>
          </cell>
          <cell r="Q152">
            <v>53.94</v>
          </cell>
          <cell r="T152">
            <v>0</v>
          </cell>
          <cell r="U152">
            <v>53.94</v>
          </cell>
          <cell r="X152">
            <v>0</v>
          </cell>
          <cell r="Y152">
            <v>53.94</v>
          </cell>
          <cell r="AB152">
            <v>0</v>
          </cell>
          <cell r="AC152">
            <v>53.94</v>
          </cell>
          <cell r="AF152">
            <v>0</v>
          </cell>
          <cell r="AG152">
            <v>53.94</v>
          </cell>
          <cell r="AJ152">
            <v>0</v>
          </cell>
          <cell r="AK152">
            <v>53.94</v>
          </cell>
          <cell r="AN152">
            <v>0</v>
          </cell>
          <cell r="AO152">
            <v>53.94</v>
          </cell>
          <cell r="AR152">
            <v>0</v>
          </cell>
          <cell r="AS152">
            <v>53.94</v>
          </cell>
          <cell r="AV152">
            <v>0</v>
          </cell>
          <cell r="AW152">
            <v>53.94</v>
          </cell>
          <cell r="AZ152">
            <v>0</v>
          </cell>
          <cell r="BA152">
            <v>53.94</v>
          </cell>
          <cell r="BD152">
            <v>0</v>
          </cell>
          <cell r="BE152">
            <v>53.94</v>
          </cell>
          <cell r="BH152">
            <v>0</v>
          </cell>
          <cell r="BI152">
            <v>53.94</v>
          </cell>
          <cell r="BL152">
            <v>0</v>
          </cell>
          <cell r="BM152">
            <v>53.94</v>
          </cell>
          <cell r="BP152">
            <v>0</v>
          </cell>
          <cell r="BQ152">
            <v>53.94</v>
          </cell>
          <cell r="BT152">
            <v>0</v>
          </cell>
          <cell r="BU152">
            <v>53.94</v>
          </cell>
          <cell r="BX152">
            <v>0</v>
          </cell>
          <cell r="BY152">
            <v>53.94</v>
          </cell>
          <cell r="CB152">
            <v>0</v>
          </cell>
          <cell r="CC152">
            <v>53.94</v>
          </cell>
          <cell r="CF152">
            <v>0</v>
          </cell>
          <cell r="CG152">
            <v>53.94</v>
          </cell>
          <cell r="CJ152">
            <v>0</v>
          </cell>
          <cell r="CK152">
            <v>53.94</v>
          </cell>
          <cell r="CN152">
            <v>0</v>
          </cell>
          <cell r="CO152">
            <v>53.94</v>
          </cell>
          <cell r="CR152">
            <v>0</v>
          </cell>
          <cell r="CS152">
            <v>53.94</v>
          </cell>
          <cell r="CV152">
            <v>0</v>
          </cell>
          <cell r="CW152">
            <v>53.94</v>
          </cell>
          <cell r="CZ152">
            <v>0</v>
          </cell>
          <cell r="DA152">
            <v>53.94</v>
          </cell>
          <cell r="DD152">
            <v>0</v>
          </cell>
          <cell r="DE152">
            <v>53.94</v>
          </cell>
          <cell r="DH152">
            <v>0</v>
          </cell>
          <cell r="DI152">
            <v>53.94</v>
          </cell>
          <cell r="DL152">
            <v>0</v>
          </cell>
          <cell r="DM152">
            <v>53.94</v>
          </cell>
          <cell r="DP152">
            <v>0</v>
          </cell>
          <cell r="DQ152">
            <v>53.94</v>
          </cell>
          <cell r="DT152">
            <v>0</v>
          </cell>
          <cell r="DU152">
            <v>53.94</v>
          </cell>
          <cell r="DX152">
            <v>0</v>
          </cell>
          <cell r="DY152">
            <v>53.94</v>
          </cell>
          <cell r="EB152">
            <v>0</v>
          </cell>
          <cell r="EC152">
            <v>53.94</v>
          </cell>
          <cell r="EF152">
            <v>0</v>
          </cell>
          <cell r="EG152">
            <v>53.94</v>
          </cell>
          <cell r="EJ152">
            <v>0</v>
          </cell>
          <cell r="EK152">
            <v>53.94</v>
          </cell>
        </row>
        <row r="153">
          <cell r="C153" t="str">
            <v>7.2.11.23</v>
          </cell>
          <cell r="D153">
            <v>5213364</v>
          </cell>
          <cell r="E153" t="str">
            <v>SICRO SERVIÇO</v>
          </cell>
          <cell r="F153" t="str">
            <v>REMOÇÃO DE PLACA DE SINALIZAÇÃO</v>
          </cell>
          <cell r="G153" t="str">
            <v>M²</v>
          </cell>
          <cell r="H153">
            <v>0</v>
          </cell>
          <cell r="I153">
            <v>0</v>
          </cell>
          <cell r="L153">
            <v>0</v>
          </cell>
          <cell r="M153">
            <v>13.56</v>
          </cell>
          <cell r="P153">
            <v>0</v>
          </cell>
          <cell r="Q153">
            <v>13.56</v>
          </cell>
          <cell r="T153">
            <v>0</v>
          </cell>
          <cell r="U153">
            <v>13.56</v>
          </cell>
          <cell r="X153">
            <v>0</v>
          </cell>
          <cell r="Y153">
            <v>13.56</v>
          </cell>
          <cell r="AB153">
            <v>0</v>
          </cell>
          <cell r="AC153">
            <v>13.56</v>
          </cell>
          <cell r="AF153">
            <v>0</v>
          </cell>
          <cell r="AG153">
            <v>13.56</v>
          </cell>
          <cell r="AJ153">
            <v>0</v>
          </cell>
          <cell r="AK153">
            <v>13.56</v>
          </cell>
          <cell r="AN153">
            <v>0</v>
          </cell>
          <cell r="AO153">
            <v>13.56</v>
          </cell>
          <cell r="AR153">
            <v>0</v>
          </cell>
          <cell r="AS153">
            <v>13.56</v>
          </cell>
          <cell r="AV153">
            <v>0</v>
          </cell>
          <cell r="AW153">
            <v>13.56</v>
          </cell>
          <cell r="AZ153">
            <v>0</v>
          </cell>
          <cell r="BA153">
            <v>13.56</v>
          </cell>
          <cell r="BD153">
            <v>0</v>
          </cell>
          <cell r="BE153">
            <v>13.56</v>
          </cell>
          <cell r="BH153">
            <v>0</v>
          </cell>
          <cell r="BI153">
            <v>13.56</v>
          </cell>
          <cell r="BL153">
            <v>0</v>
          </cell>
          <cell r="BM153">
            <v>13.56</v>
          </cell>
          <cell r="BP153">
            <v>0</v>
          </cell>
          <cell r="BQ153">
            <v>13.56</v>
          </cell>
          <cell r="BT153">
            <v>0</v>
          </cell>
          <cell r="BU153">
            <v>13.56</v>
          </cell>
          <cell r="BX153">
            <v>0</v>
          </cell>
          <cell r="BY153">
            <v>13.56</v>
          </cell>
          <cell r="CB153">
            <v>0</v>
          </cell>
          <cell r="CC153">
            <v>13.56</v>
          </cell>
          <cell r="CF153">
            <v>0</v>
          </cell>
          <cell r="CG153">
            <v>13.56</v>
          </cell>
          <cell r="CJ153">
            <v>0</v>
          </cell>
          <cell r="CK153">
            <v>13.56</v>
          </cell>
          <cell r="CN153">
            <v>0</v>
          </cell>
          <cell r="CO153">
            <v>13.56</v>
          </cell>
          <cell r="CR153">
            <v>0</v>
          </cell>
          <cell r="CS153">
            <v>13.56</v>
          </cell>
          <cell r="CV153">
            <v>0</v>
          </cell>
          <cell r="CW153">
            <v>13.56</v>
          </cell>
          <cell r="CZ153">
            <v>0</v>
          </cell>
          <cell r="DA153">
            <v>13.56</v>
          </cell>
          <cell r="DD153">
            <v>0</v>
          </cell>
          <cell r="DE153">
            <v>13.56</v>
          </cell>
          <cell r="DH153">
            <v>0</v>
          </cell>
          <cell r="DI153">
            <v>13.56</v>
          </cell>
          <cell r="DL153">
            <v>0</v>
          </cell>
          <cell r="DM153">
            <v>13.56</v>
          </cell>
          <cell r="DP153">
            <v>0</v>
          </cell>
          <cell r="DQ153">
            <v>13.56</v>
          </cell>
          <cell r="DT153">
            <v>0</v>
          </cell>
          <cell r="DU153">
            <v>13.56</v>
          </cell>
          <cell r="DX153">
            <v>0</v>
          </cell>
          <cell r="DY153">
            <v>13.56</v>
          </cell>
          <cell r="EB153">
            <v>0</v>
          </cell>
          <cell r="EC153">
            <v>13.56</v>
          </cell>
          <cell r="EF153">
            <v>0</v>
          </cell>
          <cell r="EG153">
            <v>13.56</v>
          </cell>
          <cell r="EJ153">
            <v>0</v>
          </cell>
          <cell r="EK153">
            <v>13.56</v>
          </cell>
        </row>
        <row r="154">
          <cell r="C154" t="str">
            <v>7.2.11.24</v>
          </cell>
          <cell r="D154" t="str">
            <v>COMP_46001</v>
          </cell>
          <cell r="E154" t="str">
            <v>COMPOSIÇÃO</v>
          </cell>
          <cell r="F154" t="str">
            <v>COLUNA COM BRAÇO PROJETADO - FORNECIMENTO E MONTAGEM</v>
          </cell>
          <cell r="G154" t="str">
            <v>UN</v>
          </cell>
          <cell r="H154">
            <v>0</v>
          </cell>
          <cell r="I154">
            <v>0</v>
          </cell>
          <cell r="L154">
            <v>0</v>
          </cell>
          <cell r="M154">
            <v>15059.24</v>
          </cell>
          <cell r="P154">
            <v>0</v>
          </cell>
          <cell r="Q154">
            <v>15059.24</v>
          </cell>
          <cell r="T154">
            <v>0</v>
          </cell>
          <cell r="U154">
            <v>15059.24</v>
          </cell>
          <cell r="X154">
            <v>0</v>
          </cell>
          <cell r="Y154">
            <v>15059.24</v>
          </cell>
          <cell r="AB154">
            <v>0</v>
          </cell>
          <cell r="AC154">
            <v>15059.24</v>
          </cell>
          <cell r="AF154">
            <v>0</v>
          </cell>
          <cell r="AG154">
            <v>15059.24</v>
          </cell>
          <cell r="AJ154">
            <v>0</v>
          </cell>
          <cell r="AK154">
            <v>15059.24</v>
          </cell>
          <cell r="AN154">
            <v>0</v>
          </cell>
          <cell r="AO154">
            <v>15059.24</v>
          </cell>
          <cell r="AR154">
            <v>0</v>
          </cell>
          <cell r="AS154">
            <v>15059.24</v>
          </cell>
          <cell r="AV154">
            <v>0</v>
          </cell>
          <cell r="AW154">
            <v>15059.24</v>
          </cell>
          <cell r="AZ154">
            <v>0</v>
          </cell>
          <cell r="BA154">
            <v>15059.24</v>
          </cell>
          <cell r="BD154">
            <v>0</v>
          </cell>
          <cell r="BE154">
            <v>15059.24</v>
          </cell>
          <cell r="BH154">
            <v>0</v>
          </cell>
          <cell r="BI154">
            <v>15059.24</v>
          </cell>
          <cell r="BL154">
            <v>0</v>
          </cell>
          <cell r="BM154">
            <v>15059.24</v>
          </cell>
          <cell r="BP154">
            <v>0</v>
          </cell>
          <cell r="BQ154">
            <v>15059.24</v>
          </cell>
          <cell r="BT154">
            <v>0</v>
          </cell>
          <cell r="BU154">
            <v>15059.24</v>
          </cell>
          <cell r="BX154">
            <v>0</v>
          </cell>
          <cell r="BY154">
            <v>15059.24</v>
          </cell>
          <cell r="CB154">
            <v>0</v>
          </cell>
          <cell r="CC154">
            <v>15059.24</v>
          </cell>
          <cell r="CF154">
            <v>0</v>
          </cell>
          <cell r="CG154">
            <v>15059.24</v>
          </cell>
          <cell r="CJ154">
            <v>0</v>
          </cell>
          <cell r="CK154">
            <v>15059.24</v>
          </cell>
          <cell r="CN154">
            <v>0</v>
          </cell>
          <cell r="CO154">
            <v>15059.24</v>
          </cell>
          <cell r="CR154">
            <v>0</v>
          </cell>
          <cell r="CS154">
            <v>15059.24</v>
          </cell>
          <cell r="CV154">
            <v>0</v>
          </cell>
          <cell r="CW154">
            <v>15059.24</v>
          </cell>
          <cell r="CZ154">
            <v>0</v>
          </cell>
          <cell r="DA154">
            <v>15059.24</v>
          </cell>
          <cell r="DD154">
            <v>0</v>
          </cell>
          <cell r="DE154">
            <v>15059.24</v>
          </cell>
          <cell r="DH154">
            <v>0</v>
          </cell>
          <cell r="DI154">
            <v>15059.24</v>
          </cell>
          <cell r="DL154">
            <v>0</v>
          </cell>
          <cell r="DM154">
            <v>15059.24</v>
          </cell>
          <cell r="DP154">
            <v>0</v>
          </cell>
          <cell r="DQ154">
            <v>15059.24</v>
          </cell>
          <cell r="DT154">
            <v>0</v>
          </cell>
          <cell r="DU154">
            <v>15059.24</v>
          </cell>
          <cell r="DX154">
            <v>0</v>
          </cell>
          <cell r="DY154">
            <v>15059.24</v>
          </cell>
          <cell r="EB154">
            <v>0</v>
          </cell>
          <cell r="EC154">
            <v>15059.24</v>
          </cell>
          <cell r="EF154">
            <v>0</v>
          </cell>
          <cell r="EG154">
            <v>15059.24</v>
          </cell>
          <cell r="EJ154">
            <v>0</v>
          </cell>
          <cell r="EK154">
            <v>15059.24</v>
          </cell>
        </row>
        <row r="155">
          <cell r="C155" t="str">
            <v>7.2.11.25</v>
          </cell>
          <cell r="D155">
            <v>5213807</v>
          </cell>
          <cell r="E155" t="str">
            <v>SICRO SERVIÇO</v>
          </cell>
          <cell r="F155" t="str">
            <v>PÓRTICO METÁLICO COM VÃO DE 24,8 M, VENTO DE 45 M/S, ÁREA DE EXPOSIÇÃO DE ATÉ 37,2 M², TENSÃO ADMISSÍVEL SOLO &gt; 200 KN/M² - AREIA EXTRAÍDA E BRITA PRODUZIDA</v>
          </cell>
          <cell r="G155" t="str">
            <v>UN</v>
          </cell>
          <cell r="H155">
            <v>0</v>
          </cell>
          <cell r="I155">
            <v>0</v>
          </cell>
          <cell r="L155">
            <v>0</v>
          </cell>
          <cell r="M155">
            <v>77417.48</v>
          </cell>
          <cell r="P155">
            <v>0</v>
          </cell>
          <cell r="Q155">
            <v>77417.48</v>
          </cell>
          <cell r="T155">
            <v>0</v>
          </cell>
          <cell r="U155">
            <v>77417.48</v>
          </cell>
          <cell r="X155">
            <v>0</v>
          </cell>
          <cell r="Y155">
            <v>77417.48</v>
          </cell>
          <cell r="AB155">
            <v>0</v>
          </cell>
          <cell r="AC155">
            <v>77417.48</v>
          </cell>
          <cell r="AF155">
            <v>0</v>
          </cell>
          <cell r="AG155">
            <v>77417.48</v>
          </cell>
          <cell r="AJ155">
            <v>0</v>
          </cell>
          <cell r="AK155">
            <v>77417.48</v>
          </cell>
          <cell r="AN155">
            <v>0</v>
          </cell>
          <cell r="AO155">
            <v>77417.48</v>
          </cell>
          <cell r="AR155">
            <v>0</v>
          </cell>
          <cell r="AS155">
            <v>77417.48</v>
          </cell>
          <cell r="AV155">
            <v>0</v>
          </cell>
          <cell r="AW155">
            <v>77417.48</v>
          </cell>
          <cell r="AZ155">
            <v>0</v>
          </cell>
          <cell r="BA155">
            <v>77417.48</v>
          </cell>
          <cell r="BD155">
            <v>0</v>
          </cell>
          <cell r="BE155">
            <v>77417.48</v>
          </cell>
          <cell r="BH155">
            <v>0</v>
          </cell>
          <cell r="BI155">
            <v>77417.48</v>
          </cell>
          <cell r="BL155">
            <v>0</v>
          </cell>
          <cell r="BM155">
            <v>77417.48</v>
          </cell>
          <cell r="BP155">
            <v>0</v>
          </cell>
          <cell r="BQ155">
            <v>77417.48</v>
          </cell>
          <cell r="BT155">
            <v>0</v>
          </cell>
          <cell r="BU155">
            <v>77417.48</v>
          </cell>
          <cell r="BX155">
            <v>0</v>
          </cell>
          <cell r="BY155">
            <v>77417.48</v>
          </cell>
          <cell r="CB155">
            <v>0</v>
          </cell>
          <cell r="CC155">
            <v>77417.48</v>
          </cell>
          <cell r="CF155">
            <v>0</v>
          </cell>
          <cell r="CG155">
            <v>77417.48</v>
          </cell>
          <cell r="CJ155">
            <v>0</v>
          </cell>
          <cell r="CK155">
            <v>77417.48</v>
          </cell>
          <cell r="CN155">
            <v>0</v>
          </cell>
          <cell r="CO155">
            <v>77417.48</v>
          </cell>
          <cell r="CR155">
            <v>0</v>
          </cell>
          <cell r="CS155">
            <v>77417.48</v>
          </cell>
          <cell r="CV155">
            <v>0</v>
          </cell>
          <cell r="CW155">
            <v>77417.48</v>
          </cell>
          <cell r="CZ155">
            <v>0</v>
          </cell>
          <cell r="DA155">
            <v>77417.48</v>
          </cell>
          <cell r="DD155">
            <v>0</v>
          </cell>
          <cell r="DE155">
            <v>77417.48</v>
          </cell>
          <cell r="DH155">
            <v>0</v>
          </cell>
          <cell r="DI155">
            <v>77417.48</v>
          </cell>
          <cell r="DL155">
            <v>0</v>
          </cell>
          <cell r="DM155">
            <v>77417.48</v>
          </cell>
          <cell r="DP155">
            <v>0</v>
          </cell>
          <cell r="DQ155">
            <v>77417.48</v>
          </cell>
          <cell r="DT155">
            <v>0</v>
          </cell>
          <cell r="DU155">
            <v>77417.48</v>
          </cell>
          <cell r="DX155">
            <v>0</v>
          </cell>
          <cell r="DY155">
            <v>77417.48</v>
          </cell>
          <cell r="EB155">
            <v>0</v>
          </cell>
          <cell r="EC155">
            <v>77417.48</v>
          </cell>
          <cell r="EF155">
            <v>0</v>
          </cell>
          <cell r="EG155">
            <v>77417.48</v>
          </cell>
          <cell r="EJ155">
            <v>0</v>
          </cell>
          <cell r="EK155">
            <v>77417.48</v>
          </cell>
        </row>
        <row r="156">
          <cell r="C156" t="str">
            <v>7.2.12</v>
          </cell>
          <cell r="F156" t="str">
            <v>Dispositivo de Segurança</v>
          </cell>
          <cell r="G156" t="str">
            <v/>
          </cell>
        </row>
        <row r="157">
          <cell r="C157" t="str">
            <v>7.2.12.1</v>
          </cell>
          <cell r="D157">
            <v>3713705</v>
          </cell>
          <cell r="E157" t="str">
            <v>SICRO SERVIÇO</v>
          </cell>
          <cell r="F157" t="str">
            <v>REMOÇÃO DE DEFENSA METÁLICA</v>
          </cell>
          <cell r="G157" t="str">
            <v>M</v>
          </cell>
          <cell r="H157">
            <v>0</v>
          </cell>
          <cell r="I157">
            <v>0</v>
          </cell>
          <cell r="L157">
            <v>0</v>
          </cell>
          <cell r="M157">
            <v>15.47</v>
          </cell>
          <cell r="P157">
            <v>0</v>
          </cell>
          <cell r="Q157">
            <v>15.47</v>
          </cell>
          <cell r="T157">
            <v>0</v>
          </cell>
          <cell r="U157">
            <v>15.47</v>
          </cell>
          <cell r="X157">
            <v>0</v>
          </cell>
          <cell r="Y157">
            <v>15.47</v>
          </cell>
          <cell r="AB157">
            <v>0</v>
          </cell>
          <cell r="AC157">
            <v>15.47</v>
          </cell>
          <cell r="AF157">
            <v>0</v>
          </cell>
          <cell r="AG157">
            <v>15.47</v>
          </cell>
          <cell r="AJ157">
            <v>0</v>
          </cell>
          <cell r="AK157">
            <v>15.47</v>
          </cell>
          <cell r="AN157">
            <v>0</v>
          </cell>
          <cell r="AO157">
            <v>15.47</v>
          </cell>
          <cell r="AR157">
            <v>0</v>
          </cell>
          <cell r="AS157">
            <v>15.47</v>
          </cell>
          <cell r="AV157">
            <v>0</v>
          </cell>
          <cell r="AW157">
            <v>15.47</v>
          </cell>
          <cell r="AZ157">
            <v>0</v>
          </cell>
          <cell r="BA157">
            <v>15.47</v>
          </cell>
          <cell r="BD157">
            <v>0</v>
          </cell>
          <cell r="BE157">
            <v>15.47</v>
          </cell>
          <cell r="BH157">
            <v>0</v>
          </cell>
          <cell r="BI157">
            <v>15.47</v>
          </cell>
          <cell r="BL157">
            <v>0</v>
          </cell>
          <cell r="BM157">
            <v>15.47</v>
          </cell>
          <cell r="BP157">
            <v>0</v>
          </cell>
          <cell r="BQ157">
            <v>15.47</v>
          </cell>
          <cell r="BT157">
            <v>0</v>
          </cell>
          <cell r="BU157">
            <v>15.47</v>
          </cell>
          <cell r="BX157">
            <v>0</v>
          </cell>
          <cell r="BY157">
            <v>15.47</v>
          </cell>
          <cell r="CB157">
            <v>0</v>
          </cell>
          <cell r="CC157">
            <v>15.47</v>
          </cell>
          <cell r="CF157">
            <v>0</v>
          </cell>
          <cell r="CG157">
            <v>15.47</v>
          </cell>
          <cell r="CJ157">
            <v>0</v>
          </cell>
          <cell r="CK157">
            <v>15.47</v>
          </cell>
          <cell r="CN157">
            <v>0</v>
          </cell>
          <cell r="CO157">
            <v>15.47</v>
          </cell>
          <cell r="CR157">
            <v>0</v>
          </cell>
          <cell r="CS157">
            <v>15.47</v>
          </cell>
          <cell r="CV157">
            <v>0</v>
          </cell>
          <cell r="CW157">
            <v>15.47</v>
          </cell>
          <cell r="CZ157">
            <v>0</v>
          </cell>
          <cell r="DA157">
            <v>15.47</v>
          </cell>
          <cell r="DD157">
            <v>0</v>
          </cell>
          <cell r="DE157">
            <v>15.47</v>
          </cell>
          <cell r="DH157">
            <v>0</v>
          </cell>
          <cell r="DI157">
            <v>15.47</v>
          </cell>
          <cell r="DL157">
            <v>0</v>
          </cell>
          <cell r="DM157">
            <v>15.47</v>
          </cell>
          <cell r="DP157">
            <v>0</v>
          </cell>
          <cell r="DQ157">
            <v>15.47</v>
          </cell>
          <cell r="DT157">
            <v>0</v>
          </cell>
          <cell r="DU157">
            <v>15.47</v>
          </cell>
          <cell r="DX157">
            <v>0</v>
          </cell>
          <cell r="DY157">
            <v>15.47</v>
          </cell>
          <cell r="EB157">
            <v>0</v>
          </cell>
          <cell r="EC157">
            <v>15.47</v>
          </cell>
          <cell r="EF157">
            <v>0</v>
          </cell>
          <cell r="EG157">
            <v>15.47</v>
          </cell>
          <cell r="EJ157">
            <v>0</v>
          </cell>
          <cell r="EK157">
            <v>15.47</v>
          </cell>
        </row>
        <row r="158">
          <cell r="C158" t="str">
            <v>7.2.12.2</v>
          </cell>
          <cell r="D158" t="str">
            <v>RO-43107</v>
          </cell>
          <cell r="E158" t="str">
            <v>DER/MG</v>
          </cell>
          <cell r="F158" t="str">
            <v>DEMOLIÇÃO MANUAL DE CONCRETO ARMADO</v>
          </cell>
          <cell r="G158" t="str">
            <v>M3</v>
          </cell>
          <cell r="H158">
            <v>0</v>
          </cell>
          <cell r="I158">
            <v>0</v>
          </cell>
          <cell r="L158">
            <v>0</v>
          </cell>
          <cell r="M158">
            <v>183.68</v>
          </cell>
          <cell r="P158">
            <v>0</v>
          </cell>
          <cell r="Q158">
            <v>183.68</v>
          </cell>
          <cell r="T158">
            <v>0</v>
          </cell>
          <cell r="U158">
            <v>183.68</v>
          </cell>
          <cell r="X158">
            <v>0</v>
          </cell>
          <cell r="Y158">
            <v>183.68</v>
          </cell>
          <cell r="AB158">
            <v>0</v>
          </cell>
          <cell r="AC158">
            <v>183.68</v>
          </cell>
          <cell r="AF158">
            <v>0</v>
          </cell>
          <cell r="AG158">
            <v>183.68</v>
          </cell>
          <cell r="AJ158">
            <v>0</v>
          </cell>
          <cell r="AK158">
            <v>183.68</v>
          </cell>
          <cell r="AN158">
            <v>0</v>
          </cell>
          <cell r="AO158">
            <v>183.68</v>
          </cell>
          <cell r="AR158">
            <v>0</v>
          </cell>
          <cell r="AS158">
            <v>183.68</v>
          </cell>
          <cell r="AV158">
            <v>0</v>
          </cell>
          <cell r="AW158">
            <v>183.68</v>
          </cell>
          <cell r="AZ158">
            <v>0</v>
          </cell>
          <cell r="BA158">
            <v>183.68</v>
          </cell>
          <cell r="BD158">
            <v>0</v>
          </cell>
          <cell r="BE158">
            <v>183.68</v>
          </cell>
          <cell r="BH158">
            <v>0</v>
          </cell>
          <cell r="BI158">
            <v>183.68</v>
          </cell>
          <cell r="BL158">
            <v>0</v>
          </cell>
          <cell r="BM158">
            <v>183.68</v>
          </cell>
          <cell r="BP158">
            <v>0</v>
          </cell>
          <cell r="BQ158">
            <v>183.68</v>
          </cell>
          <cell r="BT158">
            <v>0</v>
          </cell>
          <cell r="BU158">
            <v>183.68</v>
          </cell>
          <cell r="BX158">
            <v>0</v>
          </cell>
          <cell r="BY158">
            <v>183.68</v>
          </cell>
          <cell r="CB158">
            <v>0</v>
          </cell>
          <cell r="CC158">
            <v>183.68</v>
          </cell>
          <cell r="CF158">
            <v>0</v>
          </cell>
          <cell r="CG158">
            <v>183.68</v>
          </cell>
          <cell r="CJ158">
            <v>0</v>
          </cell>
          <cell r="CK158">
            <v>183.68</v>
          </cell>
          <cell r="CN158">
            <v>0</v>
          </cell>
          <cell r="CO158">
            <v>183.68</v>
          </cell>
          <cell r="CR158">
            <v>0</v>
          </cell>
          <cell r="CS158">
            <v>183.68</v>
          </cell>
          <cell r="CV158">
            <v>0</v>
          </cell>
          <cell r="CW158">
            <v>183.68</v>
          </cell>
          <cell r="CZ158">
            <v>0</v>
          </cell>
          <cell r="DA158">
            <v>183.68</v>
          </cell>
          <cell r="DD158">
            <v>0</v>
          </cell>
          <cell r="DE158">
            <v>183.68</v>
          </cell>
          <cell r="DH158">
            <v>0</v>
          </cell>
          <cell r="DI158">
            <v>183.68</v>
          </cell>
          <cell r="DL158">
            <v>0</v>
          </cell>
          <cell r="DM158">
            <v>183.68</v>
          </cell>
          <cell r="DP158">
            <v>0</v>
          </cell>
          <cell r="DQ158">
            <v>183.68</v>
          </cell>
          <cell r="DT158">
            <v>0</v>
          </cell>
          <cell r="DU158">
            <v>183.68</v>
          </cell>
          <cell r="DX158">
            <v>0</v>
          </cell>
          <cell r="DY158">
            <v>183.68</v>
          </cell>
          <cell r="EB158">
            <v>0</v>
          </cell>
          <cell r="EC158">
            <v>183.68</v>
          </cell>
          <cell r="EF158">
            <v>0</v>
          </cell>
          <cell r="EG158">
            <v>183.68</v>
          </cell>
          <cell r="EJ158">
            <v>0</v>
          </cell>
          <cell r="EK158">
            <v>183.68</v>
          </cell>
        </row>
        <row r="159">
          <cell r="C159" t="str">
            <v>7.2.12.3</v>
          </cell>
          <cell r="D159" t="str">
            <v>ED-48434</v>
          </cell>
          <cell r="E159" t="str">
            <v>DER/MG</v>
          </cell>
          <cell r="F159" t="str">
            <v>REMOÇÃO DE ALAMBRADO METÁLICO, COM REAPROVEITAMENTO,  INCLUSIVE AFASTAMENTO</v>
          </cell>
          <cell r="G159" t="str">
            <v>M2</v>
          </cell>
          <cell r="H159">
            <v>0</v>
          </cell>
          <cell r="I159">
            <v>0</v>
          </cell>
          <cell r="L159">
            <v>0</v>
          </cell>
          <cell r="M159">
            <v>10.09</v>
          </cell>
          <cell r="P159">
            <v>0</v>
          </cell>
          <cell r="Q159">
            <v>10.09</v>
          </cell>
          <cell r="T159">
            <v>0</v>
          </cell>
          <cell r="U159">
            <v>10.09</v>
          </cell>
          <cell r="X159">
            <v>0</v>
          </cell>
          <cell r="Y159">
            <v>10.09</v>
          </cell>
          <cell r="AB159">
            <v>0</v>
          </cell>
          <cell r="AC159">
            <v>10.09</v>
          </cell>
          <cell r="AF159">
            <v>0</v>
          </cell>
          <cell r="AG159">
            <v>10.09</v>
          </cell>
          <cell r="AJ159">
            <v>0</v>
          </cell>
          <cell r="AK159">
            <v>10.09</v>
          </cell>
          <cell r="AN159">
            <v>0</v>
          </cell>
          <cell r="AO159">
            <v>10.09</v>
          </cell>
          <cell r="AR159">
            <v>0</v>
          </cell>
          <cell r="AS159">
            <v>10.09</v>
          </cell>
          <cell r="AV159">
            <v>0</v>
          </cell>
          <cell r="AW159">
            <v>10.09</v>
          </cell>
          <cell r="AZ159">
            <v>0</v>
          </cell>
          <cell r="BA159">
            <v>10.09</v>
          </cell>
          <cell r="BD159">
            <v>0</v>
          </cell>
          <cell r="BE159">
            <v>10.09</v>
          </cell>
          <cell r="BH159">
            <v>0</v>
          </cell>
          <cell r="BI159">
            <v>10.09</v>
          </cell>
          <cell r="BL159">
            <v>0</v>
          </cell>
          <cell r="BM159">
            <v>10.09</v>
          </cell>
          <cell r="BP159">
            <v>0</v>
          </cell>
          <cell r="BQ159">
            <v>10.09</v>
          </cell>
          <cell r="BT159">
            <v>0</v>
          </cell>
          <cell r="BU159">
            <v>10.09</v>
          </cell>
          <cell r="BX159">
            <v>0</v>
          </cell>
          <cell r="BY159">
            <v>10.09</v>
          </cell>
          <cell r="CB159">
            <v>0</v>
          </cell>
          <cell r="CC159">
            <v>10.09</v>
          </cell>
          <cell r="CF159">
            <v>0</v>
          </cell>
          <cell r="CG159">
            <v>10.09</v>
          </cell>
          <cell r="CJ159">
            <v>0</v>
          </cell>
          <cell r="CK159">
            <v>10.09</v>
          </cell>
          <cell r="CN159">
            <v>0</v>
          </cell>
          <cell r="CO159">
            <v>10.09</v>
          </cell>
          <cell r="CR159">
            <v>0</v>
          </cell>
          <cell r="CS159">
            <v>10.09</v>
          </cell>
          <cell r="CV159">
            <v>0</v>
          </cell>
          <cell r="CW159">
            <v>10.09</v>
          </cell>
          <cell r="CZ159">
            <v>0</v>
          </cell>
          <cell r="DA159">
            <v>10.09</v>
          </cell>
          <cell r="DD159">
            <v>0</v>
          </cell>
          <cell r="DE159">
            <v>10.09</v>
          </cell>
          <cell r="DH159">
            <v>0</v>
          </cell>
          <cell r="DI159">
            <v>10.09</v>
          </cell>
          <cell r="DL159">
            <v>0</v>
          </cell>
          <cell r="DM159">
            <v>10.09</v>
          </cell>
          <cell r="DP159">
            <v>0</v>
          </cell>
          <cell r="DQ159">
            <v>10.09</v>
          </cell>
          <cell r="DT159">
            <v>0</v>
          </cell>
          <cell r="DU159">
            <v>10.09</v>
          </cell>
          <cell r="DX159">
            <v>0</v>
          </cell>
          <cell r="DY159">
            <v>10.09</v>
          </cell>
          <cell r="EB159">
            <v>0</v>
          </cell>
          <cell r="EC159">
            <v>10.09</v>
          </cell>
          <cell r="EF159">
            <v>0</v>
          </cell>
          <cell r="EG159">
            <v>10.09</v>
          </cell>
          <cell r="EJ159">
            <v>0</v>
          </cell>
          <cell r="EK159">
            <v>10.09</v>
          </cell>
        </row>
        <row r="160">
          <cell r="C160" t="str">
            <v>7.2.12.4</v>
          </cell>
          <cell r="D160" t="str">
            <v>COMP_46003</v>
          </cell>
          <cell r="E160" t="str">
            <v>COMPOSIÇÃO</v>
          </cell>
          <cell r="F160" t="str">
            <v xml:space="preserve">FORNECIMENTO DE DEFENSA DE CONTENCAO SIMPLES, EM SOLO, CERTIF. MOD.H1AW4 15º   </v>
          </cell>
          <cell r="G160" t="str">
            <v>M</v>
          </cell>
          <cell r="H160">
            <v>22359.873771518647</v>
          </cell>
          <cell r="I160">
            <v>4159159.9800000014</v>
          </cell>
          <cell r="L160">
            <v>57.199999999988904</v>
          </cell>
          <cell r="M160">
            <v>186.01</v>
          </cell>
          <cell r="P160">
            <v>0</v>
          </cell>
          <cell r="Q160">
            <v>186.01</v>
          </cell>
          <cell r="T160">
            <v>0</v>
          </cell>
          <cell r="U160">
            <v>186.01</v>
          </cell>
          <cell r="X160">
            <v>0</v>
          </cell>
          <cell r="Y160">
            <v>186.01</v>
          </cell>
          <cell r="AB160">
            <v>72.699999999986176</v>
          </cell>
          <cell r="AC160">
            <v>186.01</v>
          </cell>
          <cell r="AF160">
            <v>47.299999999995634</v>
          </cell>
          <cell r="AG160">
            <v>186.01</v>
          </cell>
          <cell r="AJ160">
            <v>41.699999999991633</v>
          </cell>
          <cell r="AK160">
            <v>186.01</v>
          </cell>
          <cell r="AN160">
            <v>742.90000000003147</v>
          </cell>
          <cell r="AO160">
            <v>186.01</v>
          </cell>
          <cell r="AR160">
            <v>50.200000000018008</v>
          </cell>
          <cell r="AS160">
            <v>186.01</v>
          </cell>
          <cell r="AV160">
            <v>0</v>
          </cell>
          <cell r="AW160">
            <v>186.01</v>
          </cell>
          <cell r="AZ160">
            <v>134.10000000000082</v>
          </cell>
          <cell r="BA160">
            <v>186.01</v>
          </cell>
          <cell r="BD160">
            <v>2677.4000000000456</v>
          </cell>
          <cell r="BE160">
            <v>186.01</v>
          </cell>
          <cell r="BH160">
            <v>3837.299999999891</v>
          </cell>
          <cell r="BI160">
            <v>186.01</v>
          </cell>
          <cell r="BL160">
            <v>3336.1999999999625</v>
          </cell>
          <cell r="BM160">
            <v>186.01</v>
          </cell>
          <cell r="BP160">
            <v>1214.8999999999887</v>
          </cell>
          <cell r="BQ160">
            <v>186.01</v>
          </cell>
          <cell r="BT160">
            <v>59.600000000000364</v>
          </cell>
          <cell r="BU160">
            <v>186.01</v>
          </cell>
          <cell r="BX160">
            <v>28.399999999987813</v>
          </cell>
          <cell r="BY160">
            <v>186.01</v>
          </cell>
          <cell r="CB160">
            <v>55.700000000001637</v>
          </cell>
          <cell r="CC160">
            <v>186.01</v>
          </cell>
          <cell r="CF160">
            <v>252.29999999999109</v>
          </cell>
          <cell r="CG160">
            <v>186.01</v>
          </cell>
          <cell r="CJ160">
            <v>653.40000000001055</v>
          </cell>
          <cell r="CK160">
            <v>186.01</v>
          </cell>
          <cell r="CN160">
            <v>209.00000000003729</v>
          </cell>
          <cell r="CO160">
            <v>186.01</v>
          </cell>
          <cell r="CR160">
            <v>2371.2999999999515</v>
          </cell>
          <cell r="CS160">
            <v>186.01</v>
          </cell>
          <cell r="CV160">
            <v>2179.7000000001167</v>
          </cell>
          <cell r="CW160">
            <v>186.01</v>
          </cell>
          <cell r="CZ160">
            <v>719.90000000000691</v>
          </cell>
          <cell r="DA160">
            <v>186.01</v>
          </cell>
          <cell r="DD160">
            <v>420.49999999992451</v>
          </cell>
          <cell r="DE160">
            <v>186.01</v>
          </cell>
          <cell r="DH160">
            <v>81.100000000014916</v>
          </cell>
          <cell r="DI160">
            <v>186.01</v>
          </cell>
          <cell r="DL160">
            <v>209.699999999998</v>
          </cell>
          <cell r="DM160">
            <v>186.01</v>
          </cell>
          <cell r="DP160">
            <v>506.70000000002346</v>
          </cell>
          <cell r="DQ160">
            <v>186.01</v>
          </cell>
          <cell r="DT160">
            <v>76.80000000000291</v>
          </cell>
          <cell r="DU160">
            <v>186.01</v>
          </cell>
          <cell r="DX160">
            <v>968.00000000000637</v>
          </cell>
          <cell r="DY160">
            <v>186.01</v>
          </cell>
          <cell r="EB160">
            <v>571.42447375004474</v>
          </cell>
          <cell r="EC160">
            <v>186.01</v>
          </cell>
          <cell r="EF160">
            <v>134.71810760478584</v>
          </cell>
          <cell r="EG160">
            <v>186.01</v>
          </cell>
          <cell r="EJ160">
            <v>649.73119016384226</v>
          </cell>
          <cell r="EK160">
            <v>186.01</v>
          </cell>
        </row>
        <row r="161">
          <cell r="C161" t="str">
            <v>7.2.12.5</v>
          </cell>
          <cell r="D161" t="str">
            <v>COMP_46004</v>
          </cell>
          <cell r="E161" t="str">
            <v>COMPOSIÇÃO</v>
          </cell>
          <cell r="F161" t="str">
            <v xml:space="preserve">FORNECIMENTO DE DEFENSA DE CONTENCAO SIMPLES, EM SOLO, CERTIF. MOD.H2AW4 20º   </v>
          </cell>
          <cell r="G161" t="str">
            <v>M</v>
          </cell>
          <cell r="H161">
            <v>3494.8492271293067</v>
          </cell>
          <cell r="I161">
            <v>650076.89</v>
          </cell>
          <cell r="L161">
            <v>0</v>
          </cell>
          <cell r="M161">
            <v>186.01</v>
          </cell>
          <cell r="P161">
            <v>0</v>
          </cell>
          <cell r="Q161">
            <v>186.01</v>
          </cell>
          <cell r="T161">
            <v>0</v>
          </cell>
          <cell r="U161">
            <v>186.01</v>
          </cell>
          <cell r="X161">
            <v>0</v>
          </cell>
          <cell r="Y161">
            <v>186.01</v>
          </cell>
          <cell r="AB161">
            <v>0</v>
          </cell>
          <cell r="AC161">
            <v>186.01</v>
          </cell>
          <cell r="AF161">
            <v>0</v>
          </cell>
          <cell r="AG161">
            <v>186.01</v>
          </cell>
          <cell r="AJ161">
            <v>0</v>
          </cell>
          <cell r="AK161">
            <v>186.01</v>
          </cell>
          <cell r="AN161">
            <v>0</v>
          </cell>
          <cell r="AO161">
            <v>186.01</v>
          </cell>
          <cell r="AR161">
            <v>0</v>
          </cell>
          <cell r="AS161">
            <v>186.01</v>
          </cell>
          <cell r="AV161">
            <v>0</v>
          </cell>
          <cell r="AW161">
            <v>186.01</v>
          </cell>
          <cell r="AZ161">
            <v>0</v>
          </cell>
          <cell r="BA161">
            <v>186.01</v>
          </cell>
          <cell r="BD161">
            <v>0</v>
          </cell>
          <cell r="BE161">
            <v>186.01</v>
          </cell>
          <cell r="BH161">
            <v>0</v>
          </cell>
          <cell r="BI161">
            <v>186.01</v>
          </cell>
          <cell r="BL161">
            <v>0</v>
          </cell>
          <cell r="BM161">
            <v>186.01</v>
          </cell>
          <cell r="BP161">
            <v>0</v>
          </cell>
          <cell r="BQ161">
            <v>186.01</v>
          </cell>
          <cell r="BT161">
            <v>0</v>
          </cell>
          <cell r="BU161">
            <v>186.01</v>
          </cell>
          <cell r="BX161">
            <v>0</v>
          </cell>
          <cell r="BY161">
            <v>186.01</v>
          </cell>
          <cell r="CB161">
            <v>0</v>
          </cell>
          <cell r="CC161">
            <v>186.01</v>
          </cell>
          <cell r="CF161">
            <v>0</v>
          </cell>
          <cell r="CG161">
            <v>186.01</v>
          </cell>
          <cell r="CJ161">
            <v>0</v>
          </cell>
          <cell r="CK161">
            <v>186.01</v>
          </cell>
          <cell r="CN161">
            <v>0</v>
          </cell>
          <cell r="CO161">
            <v>186.01</v>
          </cell>
          <cell r="CR161">
            <v>0</v>
          </cell>
          <cell r="CS161">
            <v>186.01</v>
          </cell>
          <cell r="CV161">
            <v>0</v>
          </cell>
          <cell r="CW161">
            <v>186.01</v>
          </cell>
          <cell r="CZ161">
            <v>0</v>
          </cell>
          <cell r="DA161">
            <v>186.01</v>
          </cell>
          <cell r="DD161">
            <v>0</v>
          </cell>
          <cell r="DE161">
            <v>186.01</v>
          </cell>
          <cell r="DH161">
            <v>0</v>
          </cell>
          <cell r="DI161">
            <v>186.01</v>
          </cell>
          <cell r="DL161">
            <v>0</v>
          </cell>
          <cell r="DM161">
            <v>186.01</v>
          </cell>
          <cell r="DP161">
            <v>0</v>
          </cell>
          <cell r="DQ161">
            <v>186.01</v>
          </cell>
          <cell r="DT161">
            <v>0</v>
          </cell>
          <cell r="DU161">
            <v>186.01</v>
          </cell>
          <cell r="DX161">
            <v>0</v>
          </cell>
          <cell r="DY161">
            <v>186.01</v>
          </cell>
          <cell r="EB161">
            <v>1709.2738096402181</v>
          </cell>
          <cell r="EC161">
            <v>186.01</v>
          </cell>
          <cell r="EF161">
            <v>346.00741074606645</v>
          </cell>
          <cell r="EG161">
            <v>186.01</v>
          </cell>
          <cell r="EJ161">
            <v>1439.5680067430221</v>
          </cell>
          <cell r="EK161">
            <v>186.01</v>
          </cell>
        </row>
        <row r="162">
          <cell r="C162" t="str">
            <v>7.2.12.6</v>
          </cell>
          <cell r="D162" t="str">
            <v>COMP_46005</v>
          </cell>
          <cell r="E162" t="str">
            <v>COMPOSIÇÃO</v>
          </cell>
          <cell r="F162" t="str">
            <v>BALIZADOR CATADIOPTRICO PARA DEFENSA METALICA COM PELICULA TIPO III - FORNECIMENTO E INSTALAÇÃO</v>
          </cell>
          <cell r="G162" t="str">
            <v>UN</v>
          </cell>
          <cell r="H162">
            <v>2171</v>
          </cell>
          <cell r="I162">
            <v>88793.89999999998</v>
          </cell>
          <cell r="L162">
            <v>5</v>
          </cell>
          <cell r="M162">
            <v>40.9</v>
          </cell>
          <cell r="P162">
            <v>0</v>
          </cell>
          <cell r="Q162">
            <v>40.9</v>
          </cell>
          <cell r="T162">
            <v>0</v>
          </cell>
          <cell r="U162">
            <v>40.9</v>
          </cell>
          <cell r="X162">
            <v>0</v>
          </cell>
          <cell r="Y162">
            <v>40.9</v>
          </cell>
          <cell r="AB162">
            <v>7</v>
          </cell>
          <cell r="AC162">
            <v>40.9</v>
          </cell>
          <cell r="AF162">
            <v>4</v>
          </cell>
          <cell r="AG162">
            <v>40.9</v>
          </cell>
          <cell r="AJ162">
            <v>4</v>
          </cell>
          <cell r="AK162">
            <v>40.9</v>
          </cell>
          <cell r="AN162">
            <v>62</v>
          </cell>
          <cell r="AO162">
            <v>40.9</v>
          </cell>
          <cell r="AR162">
            <v>5</v>
          </cell>
          <cell r="AS162">
            <v>40.9</v>
          </cell>
          <cell r="AV162">
            <v>0</v>
          </cell>
          <cell r="AW162">
            <v>40.9</v>
          </cell>
          <cell r="AZ162">
            <v>12</v>
          </cell>
          <cell r="BA162">
            <v>40.9</v>
          </cell>
          <cell r="BD162">
            <v>224</v>
          </cell>
          <cell r="BE162">
            <v>40.9</v>
          </cell>
          <cell r="BH162">
            <v>320</v>
          </cell>
          <cell r="BI162">
            <v>40.9</v>
          </cell>
          <cell r="BL162">
            <v>279</v>
          </cell>
          <cell r="BM162">
            <v>40.9</v>
          </cell>
          <cell r="BP162">
            <v>102</v>
          </cell>
          <cell r="BQ162">
            <v>40.9</v>
          </cell>
          <cell r="BT162">
            <v>5</v>
          </cell>
          <cell r="BU162">
            <v>40.9</v>
          </cell>
          <cell r="BX162">
            <v>3</v>
          </cell>
          <cell r="BY162">
            <v>40.9</v>
          </cell>
          <cell r="CB162">
            <v>5</v>
          </cell>
          <cell r="CC162">
            <v>40.9</v>
          </cell>
          <cell r="CF162">
            <v>22</v>
          </cell>
          <cell r="CG162">
            <v>40.9</v>
          </cell>
          <cell r="CJ162">
            <v>55</v>
          </cell>
          <cell r="CK162">
            <v>40.9</v>
          </cell>
          <cell r="CN162">
            <v>18</v>
          </cell>
          <cell r="CO162">
            <v>40.9</v>
          </cell>
          <cell r="CR162">
            <v>198</v>
          </cell>
          <cell r="CS162">
            <v>40.9</v>
          </cell>
          <cell r="CV162">
            <v>182</v>
          </cell>
          <cell r="CW162">
            <v>40.9</v>
          </cell>
          <cell r="CZ162">
            <v>60</v>
          </cell>
          <cell r="DA162">
            <v>40.9</v>
          </cell>
          <cell r="DD162">
            <v>36</v>
          </cell>
          <cell r="DE162">
            <v>40.9</v>
          </cell>
          <cell r="DH162">
            <v>7</v>
          </cell>
          <cell r="DI162">
            <v>40.9</v>
          </cell>
          <cell r="DL162">
            <v>18</v>
          </cell>
          <cell r="DM162">
            <v>40.9</v>
          </cell>
          <cell r="DP162">
            <v>43</v>
          </cell>
          <cell r="DQ162">
            <v>40.9</v>
          </cell>
          <cell r="DT162">
            <v>7</v>
          </cell>
          <cell r="DU162">
            <v>40.9</v>
          </cell>
          <cell r="DX162">
            <v>81</v>
          </cell>
          <cell r="DY162">
            <v>40.9</v>
          </cell>
          <cell r="EB162">
            <v>191</v>
          </cell>
          <cell r="EC162">
            <v>40.9</v>
          </cell>
          <cell r="EF162">
            <v>41</v>
          </cell>
          <cell r="EG162">
            <v>40.9</v>
          </cell>
          <cell r="EJ162">
            <v>175</v>
          </cell>
          <cell r="EK162">
            <v>40.9</v>
          </cell>
        </row>
        <row r="163">
          <cell r="C163" t="str">
            <v>7.2.12.7</v>
          </cell>
          <cell r="D163" t="str">
            <v>COMP_46006</v>
          </cell>
          <cell r="E163" t="str">
            <v>COMPOSIÇÃO</v>
          </cell>
          <cell r="F163" t="str">
            <v>TERMINAL ABSORVEDOR DE ENERGIA TL3 - FORNECIMENTO E IMPLANTAÇÃO</v>
          </cell>
          <cell r="G163" t="str">
            <v>UN</v>
          </cell>
          <cell r="H163">
            <v>0</v>
          </cell>
          <cell r="I163">
            <v>0</v>
          </cell>
          <cell r="L163">
            <v>0</v>
          </cell>
          <cell r="M163">
            <v>16659.8</v>
          </cell>
          <cell r="P163">
            <v>0</v>
          </cell>
          <cell r="Q163">
            <v>16659.8</v>
          </cell>
          <cell r="T163">
            <v>0</v>
          </cell>
          <cell r="U163">
            <v>16659.8</v>
          </cell>
          <cell r="X163">
            <v>0</v>
          </cell>
          <cell r="Y163">
            <v>16659.8</v>
          </cell>
          <cell r="AB163">
            <v>0</v>
          </cell>
          <cell r="AC163">
            <v>16659.8</v>
          </cell>
          <cell r="AF163">
            <v>0</v>
          </cell>
          <cell r="AG163">
            <v>16659.8</v>
          </cell>
          <cell r="AJ163">
            <v>0</v>
          </cell>
          <cell r="AK163">
            <v>16659.8</v>
          </cell>
          <cell r="AN163">
            <v>0</v>
          </cell>
          <cell r="AO163">
            <v>16659.8</v>
          </cell>
          <cell r="AR163">
            <v>0</v>
          </cell>
          <cell r="AS163">
            <v>16659.8</v>
          </cell>
          <cell r="AV163">
            <v>0</v>
          </cell>
          <cell r="AW163">
            <v>16659.8</v>
          </cell>
          <cell r="AZ163">
            <v>0</v>
          </cell>
          <cell r="BA163">
            <v>16659.8</v>
          </cell>
          <cell r="BD163">
            <v>0</v>
          </cell>
          <cell r="BE163">
            <v>16659.8</v>
          </cell>
          <cell r="BH163">
            <v>0</v>
          </cell>
          <cell r="BI163">
            <v>16659.8</v>
          </cell>
          <cell r="BL163">
            <v>0</v>
          </cell>
          <cell r="BM163">
            <v>16659.8</v>
          </cell>
          <cell r="BP163">
            <v>0</v>
          </cell>
          <cell r="BQ163">
            <v>16659.8</v>
          </cell>
          <cell r="BT163">
            <v>0</v>
          </cell>
          <cell r="BU163">
            <v>16659.8</v>
          </cell>
          <cell r="BX163">
            <v>0</v>
          </cell>
          <cell r="BY163">
            <v>16659.8</v>
          </cell>
          <cell r="CB163">
            <v>0</v>
          </cell>
          <cell r="CC163">
            <v>16659.8</v>
          </cell>
          <cell r="CF163">
            <v>0</v>
          </cell>
          <cell r="CG163">
            <v>16659.8</v>
          </cell>
          <cell r="CJ163">
            <v>0</v>
          </cell>
          <cell r="CK163">
            <v>16659.8</v>
          </cell>
          <cell r="CN163">
            <v>0</v>
          </cell>
          <cell r="CO163">
            <v>16659.8</v>
          </cell>
          <cell r="CR163">
            <v>0</v>
          </cell>
          <cell r="CS163">
            <v>16659.8</v>
          </cell>
          <cell r="CV163">
            <v>0</v>
          </cell>
          <cell r="CW163">
            <v>16659.8</v>
          </cell>
          <cell r="CZ163">
            <v>0</v>
          </cell>
          <cell r="DA163">
            <v>16659.8</v>
          </cell>
          <cell r="DD163">
            <v>0</v>
          </cell>
          <cell r="DE163">
            <v>16659.8</v>
          </cell>
          <cell r="DH163">
            <v>0</v>
          </cell>
          <cell r="DI163">
            <v>16659.8</v>
          </cell>
          <cell r="DL163">
            <v>0</v>
          </cell>
          <cell r="DM163">
            <v>16659.8</v>
          </cell>
          <cell r="DP163">
            <v>0</v>
          </cell>
          <cell r="DQ163">
            <v>16659.8</v>
          </cell>
          <cell r="DT163">
            <v>0</v>
          </cell>
          <cell r="DU163">
            <v>16659.8</v>
          </cell>
          <cell r="DX163">
            <v>0</v>
          </cell>
          <cell r="DY163">
            <v>16659.8</v>
          </cell>
          <cell r="EB163">
            <v>0</v>
          </cell>
          <cell r="EC163">
            <v>16659.8</v>
          </cell>
          <cell r="EF163">
            <v>0</v>
          </cell>
          <cell r="EG163">
            <v>16659.8</v>
          </cell>
          <cell r="EJ163">
            <v>0</v>
          </cell>
          <cell r="EK163">
            <v>16659.8</v>
          </cell>
        </row>
        <row r="164">
          <cell r="C164" t="str">
            <v>7.2.12.8</v>
          </cell>
          <cell r="D164">
            <v>3713689</v>
          </cell>
          <cell r="E164" t="str">
            <v>SICRO SERVIÇO</v>
          </cell>
          <cell r="F164" t="str">
            <v>TERMINAL AÉREO DE DEFENSA METÁLICA - TIPO A - FORNECIMENTO E IMPLANTAÇÃO</v>
          </cell>
          <cell r="G164" t="str">
            <v>UN</v>
          </cell>
          <cell r="H164">
            <v>0</v>
          </cell>
          <cell r="I164">
            <v>0</v>
          </cell>
          <cell r="L164">
            <v>0</v>
          </cell>
          <cell r="M164">
            <v>259.8</v>
          </cell>
          <cell r="P164">
            <v>0</v>
          </cell>
          <cell r="Q164">
            <v>259.8</v>
          </cell>
          <cell r="T164">
            <v>0</v>
          </cell>
          <cell r="U164">
            <v>259.8</v>
          </cell>
          <cell r="X164">
            <v>0</v>
          </cell>
          <cell r="Y164">
            <v>259.8</v>
          </cell>
          <cell r="AB164">
            <v>0</v>
          </cell>
          <cell r="AC164">
            <v>259.8</v>
          </cell>
          <cell r="AF164">
            <v>0</v>
          </cell>
          <cell r="AG164">
            <v>259.8</v>
          </cell>
          <cell r="AJ164">
            <v>0</v>
          </cell>
          <cell r="AK164">
            <v>259.8</v>
          </cell>
          <cell r="AN164">
            <v>0</v>
          </cell>
          <cell r="AO164">
            <v>259.8</v>
          </cell>
          <cell r="AR164">
            <v>0</v>
          </cell>
          <cell r="AS164">
            <v>259.8</v>
          </cell>
          <cell r="AV164">
            <v>0</v>
          </cell>
          <cell r="AW164">
            <v>259.8</v>
          </cell>
          <cell r="AZ164">
            <v>0</v>
          </cell>
          <cell r="BA164">
            <v>259.8</v>
          </cell>
          <cell r="BD164">
            <v>0</v>
          </cell>
          <cell r="BE164">
            <v>259.8</v>
          </cell>
          <cell r="BH164">
            <v>0</v>
          </cell>
          <cell r="BI164">
            <v>259.8</v>
          </cell>
          <cell r="BL164">
            <v>0</v>
          </cell>
          <cell r="BM164">
            <v>259.8</v>
          </cell>
          <cell r="BP164">
            <v>0</v>
          </cell>
          <cell r="BQ164">
            <v>259.8</v>
          </cell>
          <cell r="BT164">
            <v>0</v>
          </cell>
          <cell r="BU164">
            <v>259.8</v>
          </cell>
          <cell r="BX164">
            <v>0</v>
          </cell>
          <cell r="BY164">
            <v>259.8</v>
          </cell>
          <cell r="CB164">
            <v>0</v>
          </cell>
          <cell r="CC164">
            <v>259.8</v>
          </cell>
          <cell r="CF164">
            <v>0</v>
          </cell>
          <cell r="CG164">
            <v>259.8</v>
          </cell>
          <cell r="CJ164">
            <v>0</v>
          </cell>
          <cell r="CK164">
            <v>259.8</v>
          </cell>
          <cell r="CN164">
            <v>0</v>
          </cell>
          <cell r="CO164">
            <v>259.8</v>
          </cell>
          <cell r="CR164">
            <v>0</v>
          </cell>
          <cell r="CS164">
            <v>259.8</v>
          </cell>
          <cell r="CV164">
            <v>0</v>
          </cell>
          <cell r="CW164">
            <v>259.8</v>
          </cell>
          <cell r="CZ164">
            <v>0</v>
          </cell>
          <cell r="DA164">
            <v>259.8</v>
          </cell>
          <cell r="DD164">
            <v>0</v>
          </cell>
          <cell r="DE164">
            <v>259.8</v>
          </cell>
          <cell r="DH164">
            <v>0</v>
          </cell>
          <cell r="DI164">
            <v>259.8</v>
          </cell>
          <cell r="DL164">
            <v>0</v>
          </cell>
          <cell r="DM164">
            <v>259.8</v>
          </cell>
          <cell r="DP164">
            <v>0</v>
          </cell>
          <cell r="DQ164">
            <v>259.8</v>
          </cell>
          <cell r="DT164">
            <v>0</v>
          </cell>
          <cell r="DU164">
            <v>259.8</v>
          </cell>
          <cell r="DX164">
            <v>0</v>
          </cell>
          <cell r="DY164">
            <v>259.8</v>
          </cell>
          <cell r="EB164">
            <v>0</v>
          </cell>
          <cell r="EC164">
            <v>259.8</v>
          </cell>
          <cell r="EF164">
            <v>0</v>
          </cell>
          <cell r="EG164">
            <v>259.8</v>
          </cell>
          <cell r="EJ164">
            <v>0</v>
          </cell>
          <cell r="EK164">
            <v>259.8</v>
          </cell>
        </row>
        <row r="165">
          <cell r="C165" t="str">
            <v>7.2.12.9</v>
          </cell>
          <cell r="D165">
            <v>3713873</v>
          </cell>
          <cell r="E165" t="str">
            <v>SICRO SERVIÇO</v>
          </cell>
          <cell r="F165" t="str">
            <v>MÓDULO DE TRANSIÇÃO DE DEFENSA METÁLICA PARA BARREIRA RÍGIDA - FORNECIMENTO E IMPLANTAÇÃO</v>
          </cell>
          <cell r="G165" t="str">
            <v>UN</v>
          </cell>
          <cell r="H165">
            <v>0</v>
          </cell>
          <cell r="I165">
            <v>0</v>
          </cell>
          <cell r="L165">
            <v>0</v>
          </cell>
          <cell r="M165">
            <v>5016.67</v>
          </cell>
          <cell r="P165">
            <v>0</v>
          </cell>
          <cell r="Q165">
            <v>5016.67</v>
          </cell>
          <cell r="T165">
            <v>0</v>
          </cell>
          <cell r="U165">
            <v>5016.67</v>
          </cell>
          <cell r="X165">
            <v>0</v>
          </cell>
          <cell r="Y165">
            <v>5016.67</v>
          </cell>
          <cell r="AB165">
            <v>0</v>
          </cell>
          <cell r="AC165">
            <v>5016.67</v>
          </cell>
          <cell r="AF165">
            <v>0</v>
          </cell>
          <cell r="AG165">
            <v>5016.67</v>
          </cell>
          <cell r="AJ165">
            <v>0</v>
          </cell>
          <cell r="AK165">
            <v>5016.67</v>
          </cell>
          <cell r="AN165">
            <v>0</v>
          </cell>
          <cell r="AO165">
            <v>5016.67</v>
          </cell>
          <cell r="AR165">
            <v>0</v>
          </cell>
          <cell r="AS165">
            <v>5016.67</v>
          </cell>
          <cell r="AV165">
            <v>0</v>
          </cell>
          <cell r="AW165">
            <v>5016.67</v>
          </cell>
          <cell r="AZ165">
            <v>0</v>
          </cell>
          <cell r="BA165">
            <v>5016.67</v>
          </cell>
          <cell r="BD165">
            <v>0</v>
          </cell>
          <cell r="BE165">
            <v>5016.67</v>
          </cell>
          <cell r="BH165">
            <v>0</v>
          </cell>
          <cell r="BI165">
            <v>5016.67</v>
          </cell>
          <cell r="BL165">
            <v>0</v>
          </cell>
          <cell r="BM165">
            <v>5016.67</v>
          </cell>
          <cell r="BP165">
            <v>0</v>
          </cell>
          <cell r="BQ165">
            <v>5016.67</v>
          </cell>
          <cell r="BT165">
            <v>0</v>
          </cell>
          <cell r="BU165">
            <v>5016.67</v>
          </cell>
          <cell r="BX165">
            <v>0</v>
          </cell>
          <cell r="BY165">
            <v>5016.67</v>
          </cell>
          <cell r="CB165">
            <v>0</v>
          </cell>
          <cell r="CC165">
            <v>5016.67</v>
          </cell>
          <cell r="CF165">
            <v>0</v>
          </cell>
          <cell r="CG165">
            <v>5016.67</v>
          </cell>
          <cell r="CJ165">
            <v>0</v>
          </cell>
          <cell r="CK165">
            <v>5016.67</v>
          </cell>
          <cell r="CN165">
            <v>0</v>
          </cell>
          <cell r="CO165">
            <v>5016.67</v>
          </cell>
          <cell r="CR165">
            <v>0</v>
          </cell>
          <cell r="CS165">
            <v>5016.67</v>
          </cell>
          <cell r="CV165">
            <v>0</v>
          </cell>
          <cell r="CW165">
            <v>5016.67</v>
          </cell>
          <cell r="CZ165">
            <v>0</v>
          </cell>
          <cell r="DA165">
            <v>5016.67</v>
          </cell>
          <cell r="DD165">
            <v>0</v>
          </cell>
          <cell r="DE165">
            <v>5016.67</v>
          </cell>
          <cell r="DH165">
            <v>0</v>
          </cell>
          <cell r="DI165">
            <v>5016.67</v>
          </cell>
          <cell r="DL165">
            <v>0</v>
          </cell>
          <cell r="DM165">
            <v>5016.67</v>
          </cell>
          <cell r="DP165">
            <v>0</v>
          </cell>
          <cell r="DQ165">
            <v>5016.67</v>
          </cell>
          <cell r="DT165">
            <v>0</v>
          </cell>
          <cell r="DU165">
            <v>5016.67</v>
          </cell>
          <cell r="DX165">
            <v>0</v>
          </cell>
          <cell r="DY165">
            <v>5016.67</v>
          </cell>
          <cell r="EB165">
            <v>0</v>
          </cell>
          <cell r="EC165">
            <v>5016.67</v>
          </cell>
          <cell r="EF165">
            <v>0</v>
          </cell>
          <cell r="EG165">
            <v>5016.67</v>
          </cell>
          <cell r="EJ165">
            <v>0</v>
          </cell>
          <cell r="EK165">
            <v>5016.67</v>
          </cell>
        </row>
        <row r="166">
          <cell r="C166" t="str">
            <v>7.2.12.10</v>
          </cell>
          <cell r="D166">
            <v>3713690</v>
          </cell>
          <cell r="E166" t="str">
            <v>SICRO SERVIÇO</v>
          </cell>
          <cell r="F166" t="str">
            <v>TERMINAL DE ANCORAGEM DE DEFENSA METÁLICA EM BARREIRA NEW JERSEY - FORNECIMENTO E IMPLANTAÇÃO</v>
          </cell>
          <cell r="G166" t="str">
            <v>UN</v>
          </cell>
          <cell r="H166">
            <v>0</v>
          </cell>
          <cell r="I166">
            <v>0</v>
          </cell>
          <cell r="L166">
            <v>0</v>
          </cell>
          <cell r="M166">
            <v>299.94</v>
          </cell>
          <cell r="P166">
            <v>0</v>
          </cell>
          <cell r="Q166">
            <v>299.94</v>
          </cell>
          <cell r="T166">
            <v>0</v>
          </cell>
          <cell r="U166">
            <v>299.94</v>
          </cell>
          <cell r="X166">
            <v>0</v>
          </cell>
          <cell r="Y166">
            <v>299.94</v>
          </cell>
          <cell r="AB166">
            <v>0</v>
          </cell>
          <cell r="AC166">
            <v>299.94</v>
          </cell>
          <cell r="AF166">
            <v>0</v>
          </cell>
          <cell r="AG166">
            <v>299.94</v>
          </cell>
          <cell r="AJ166">
            <v>0</v>
          </cell>
          <cell r="AK166">
            <v>299.94</v>
          </cell>
          <cell r="AN166">
            <v>0</v>
          </cell>
          <cell r="AO166">
            <v>299.94</v>
          </cell>
          <cell r="AR166">
            <v>0</v>
          </cell>
          <cell r="AS166">
            <v>299.94</v>
          </cell>
          <cell r="AV166">
            <v>0</v>
          </cell>
          <cell r="AW166">
            <v>299.94</v>
          </cell>
          <cell r="AZ166">
            <v>0</v>
          </cell>
          <cell r="BA166">
            <v>299.94</v>
          </cell>
          <cell r="BD166">
            <v>0</v>
          </cell>
          <cell r="BE166">
            <v>299.94</v>
          </cell>
          <cell r="BH166">
            <v>0</v>
          </cell>
          <cell r="BI166">
            <v>299.94</v>
          </cell>
          <cell r="BL166">
            <v>0</v>
          </cell>
          <cell r="BM166">
            <v>299.94</v>
          </cell>
          <cell r="BP166">
            <v>0</v>
          </cell>
          <cell r="BQ166">
            <v>299.94</v>
          </cell>
          <cell r="BT166">
            <v>0</v>
          </cell>
          <cell r="BU166">
            <v>299.94</v>
          </cell>
          <cell r="BX166">
            <v>0</v>
          </cell>
          <cell r="BY166">
            <v>299.94</v>
          </cell>
          <cell r="CB166">
            <v>0</v>
          </cell>
          <cell r="CC166">
            <v>299.94</v>
          </cell>
          <cell r="CF166">
            <v>0</v>
          </cell>
          <cell r="CG166">
            <v>299.94</v>
          </cell>
          <cell r="CJ166">
            <v>0</v>
          </cell>
          <cell r="CK166">
            <v>299.94</v>
          </cell>
          <cell r="CN166">
            <v>0</v>
          </cell>
          <cell r="CO166">
            <v>299.94</v>
          </cell>
          <cell r="CR166">
            <v>0</v>
          </cell>
          <cell r="CS166">
            <v>299.94</v>
          </cell>
          <cell r="CV166">
            <v>0</v>
          </cell>
          <cell r="CW166">
            <v>299.94</v>
          </cell>
          <cell r="CZ166">
            <v>0</v>
          </cell>
          <cell r="DA166">
            <v>299.94</v>
          </cell>
          <cell r="DD166">
            <v>0</v>
          </cell>
          <cell r="DE166">
            <v>299.94</v>
          </cell>
          <cell r="DH166">
            <v>0</v>
          </cell>
          <cell r="DI166">
            <v>299.94</v>
          </cell>
          <cell r="DL166">
            <v>0</v>
          </cell>
          <cell r="DM166">
            <v>299.94</v>
          </cell>
          <cell r="DP166">
            <v>0</v>
          </cell>
          <cell r="DQ166">
            <v>299.94</v>
          </cell>
          <cell r="DT166">
            <v>0</v>
          </cell>
          <cell r="DU166">
            <v>299.94</v>
          </cell>
          <cell r="DX166">
            <v>0</v>
          </cell>
          <cell r="DY166">
            <v>299.94</v>
          </cell>
          <cell r="EB166">
            <v>0</v>
          </cell>
          <cell r="EC166">
            <v>299.94</v>
          </cell>
          <cell r="EF166">
            <v>0</v>
          </cell>
          <cell r="EG166">
            <v>299.94</v>
          </cell>
          <cell r="EJ166">
            <v>0</v>
          </cell>
          <cell r="EK166">
            <v>299.94</v>
          </cell>
        </row>
        <row r="167">
          <cell r="C167" t="str">
            <v>7.2.12.11</v>
          </cell>
          <cell r="D167">
            <v>3713689</v>
          </cell>
          <cell r="E167" t="str">
            <v>SICRO SERVIÇO</v>
          </cell>
          <cell r="F167" t="str">
            <v>TERMINAL AÉREO DE DEFENSA METÁLICA - TIPO A - FORNECIMENTO E IMPLANTAÇÃO</v>
          </cell>
          <cell r="G167" t="str">
            <v>UN</v>
          </cell>
          <cell r="H167">
            <v>0</v>
          </cell>
          <cell r="I167">
            <v>0</v>
          </cell>
          <cell r="L167">
            <v>0</v>
          </cell>
          <cell r="M167">
            <v>259.8</v>
          </cell>
          <cell r="P167">
            <v>0</v>
          </cell>
          <cell r="Q167">
            <v>259.8</v>
          </cell>
          <cell r="T167">
            <v>0</v>
          </cell>
          <cell r="U167">
            <v>259.8</v>
          </cell>
          <cell r="X167">
            <v>0</v>
          </cell>
          <cell r="Y167">
            <v>259.8</v>
          </cell>
          <cell r="AB167">
            <v>0</v>
          </cell>
          <cell r="AC167">
            <v>259.8</v>
          </cell>
          <cell r="AF167">
            <v>0</v>
          </cell>
          <cell r="AG167">
            <v>259.8</v>
          </cell>
          <cell r="AJ167">
            <v>0</v>
          </cell>
          <cell r="AK167">
            <v>259.8</v>
          </cell>
          <cell r="AN167">
            <v>0</v>
          </cell>
          <cell r="AO167">
            <v>259.8</v>
          </cell>
          <cell r="AR167">
            <v>0</v>
          </cell>
          <cell r="AS167">
            <v>259.8</v>
          </cell>
          <cell r="AV167">
            <v>0</v>
          </cell>
          <cell r="AW167">
            <v>259.8</v>
          </cell>
          <cell r="AZ167">
            <v>0</v>
          </cell>
          <cell r="BA167">
            <v>259.8</v>
          </cell>
          <cell r="BD167">
            <v>0</v>
          </cell>
          <cell r="BE167">
            <v>259.8</v>
          </cell>
          <cell r="BH167">
            <v>0</v>
          </cell>
          <cell r="BI167">
            <v>259.8</v>
          </cell>
          <cell r="BL167">
            <v>0</v>
          </cell>
          <cell r="BM167">
            <v>259.8</v>
          </cell>
          <cell r="BP167">
            <v>0</v>
          </cell>
          <cell r="BQ167">
            <v>259.8</v>
          </cell>
          <cell r="BT167">
            <v>0</v>
          </cell>
          <cell r="BU167">
            <v>259.8</v>
          </cell>
          <cell r="BX167">
            <v>0</v>
          </cell>
          <cell r="BY167">
            <v>259.8</v>
          </cell>
          <cell r="CB167">
            <v>0</v>
          </cell>
          <cell r="CC167">
            <v>259.8</v>
          </cell>
          <cell r="CF167">
            <v>0</v>
          </cell>
          <cell r="CG167">
            <v>259.8</v>
          </cell>
          <cell r="CJ167">
            <v>0</v>
          </cell>
          <cell r="CK167">
            <v>259.8</v>
          </cell>
          <cell r="CN167">
            <v>0</v>
          </cell>
          <cell r="CO167">
            <v>259.8</v>
          </cell>
          <cell r="CR167">
            <v>0</v>
          </cell>
          <cell r="CS167">
            <v>259.8</v>
          </cell>
          <cell r="CV167">
            <v>0</v>
          </cell>
          <cell r="CW167">
            <v>259.8</v>
          </cell>
          <cell r="CZ167">
            <v>0</v>
          </cell>
          <cell r="DA167">
            <v>259.8</v>
          </cell>
          <cell r="DD167">
            <v>0</v>
          </cell>
          <cell r="DE167">
            <v>259.8</v>
          </cell>
          <cell r="DH167">
            <v>0</v>
          </cell>
          <cell r="DI167">
            <v>259.8</v>
          </cell>
          <cell r="DL167">
            <v>0</v>
          </cell>
          <cell r="DM167">
            <v>259.8</v>
          </cell>
          <cell r="DP167">
            <v>0</v>
          </cell>
          <cell r="DQ167">
            <v>259.8</v>
          </cell>
          <cell r="DT167">
            <v>0</v>
          </cell>
          <cell r="DU167">
            <v>259.8</v>
          </cell>
          <cell r="DX167">
            <v>0</v>
          </cell>
          <cell r="DY167">
            <v>259.8</v>
          </cell>
          <cell r="EB167">
            <v>0</v>
          </cell>
          <cell r="EC167">
            <v>259.8</v>
          </cell>
          <cell r="EF167">
            <v>0</v>
          </cell>
          <cell r="EG167">
            <v>259.8</v>
          </cell>
          <cell r="EJ167">
            <v>0</v>
          </cell>
          <cell r="EK167">
            <v>259.8</v>
          </cell>
        </row>
        <row r="168">
          <cell r="C168" t="str">
            <v>7.2.12.12</v>
          </cell>
          <cell r="D168" t="str">
            <v>COMP_46007</v>
          </cell>
          <cell r="E168" t="str">
            <v>COMPOSIÇÃO</v>
          </cell>
          <cell r="F168" t="str">
            <v>ATENUADOR DE IMPACTO - FORNECIMENTO E IMPLANTAÇÃO</v>
          </cell>
          <cell r="G168" t="str">
            <v>UN</v>
          </cell>
          <cell r="H168">
            <v>0</v>
          </cell>
          <cell r="I168">
            <v>0</v>
          </cell>
          <cell r="L168">
            <v>0</v>
          </cell>
          <cell r="M168">
            <v>45093.13</v>
          </cell>
          <cell r="P168">
            <v>0</v>
          </cell>
          <cell r="Q168">
            <v>45093.13</v>
          </cell>
          <cell r="T168">
            <v>0</v>
          </cell>
          <cell r="U168">
            <v>45093.13</v>
          </cell>
          <cell r="X168">
            <v>0</v>
          </cell>
          <cell r="Y168">
            <v>45093.13</v>
          </cell>
          <cell r="AB168">
            <v>0</v>
          </cell>
          <cell r="AC168">
            <v>45093.13</v>
          </cell>
          <cell r="AF168">
            <v>0</v>
          </cell>
          <cell r="AG168">
            <v>45093.13</v>
          </cell>
          <cell r="AJ168">
            <v>0</v>
          </cell>
          <cell r="AK168">
            <v>45093.13</v>
          </cell>
          <cell r="AN168">
            <v>0</v>
          </cell>
          <cell r="AO168">
            <v>45093.13</v>
          </cell>
          <cell r="AR168">
            <v>0</v>
          </cell>
          <cell r="AS168">
            <v>45093.13</v>
          </cell>
          <cell r="AV168">
            <v>0</v>
          </cell>
          <cell r="AW168">
            <v>45093.13</v>
          </cell>
          <cell r="AZ168">
            <v>0</v>
          </cell>
          <cell r="BA168">
            <v>45093.13</v>
          </cell>
          <cell r="BD168">
            <v>0</v>
          </cell>
          <cell r="BE168">
            <v>45093.13</v>
          </cell>
          <cell r="BH168">
            <v>0</v>
          </cell>
          <cell r="BI168">
            <v>45093.13</v>
          </cell>
          <cell r="BL168">
            <v>0</v>
          </cell>
          <cell r="BM168">
            <v>45093.13</v>
          </cell>
          <cell r="BP168">
            <v>0</v>
          </cell>
          <cell r="BQ168">
            <v>45093.13</v>
          </cell>
          <cell r="BT168">
            <v>0</v>
          </cell>
          <cell r="BU168">
            <v>45093.13</v>
          </cell>
          <cell r="BX168">
            <v>0</v>
          </cell>
          <cell r="BY168">
            <v>45093.13</v>
          </cell>
          <cell r="CB168">
            <v>0</v>
          </cell>
          <cell r="CC168">
            <v>45093.13</v>
          </cell>
          <cell r="CF168">
            <v>0</v>
          </cell>
          <cell r="CG168">
            <v>45093.13</v>
          </cell>
          <cell r="CJ168">
            <v>0</v>
          </cell>
          <cell r="CK168">
            <v>45093.13</v>
          </cell>
          <cell r="CN168">
            <v>0</v>
          </cell>
          <cell r="CO168">
            <v>45093.13</v>
          </cell>
          <cell r="CR168">
            <v>0</v>
          </cell>
          <cell r="CS168">
            <v>45093.13</v>
          </cell>
          <cell r="CV168">
            <v>0</v>
          </cell>
          <cell r="CW168">
            <v>45093.13</v>
          </cell>
          <cell r="CZ168">
            <v>0</v>
          </cell>
          <cell r="DA168">
            <v>45093.13</v>
          </cell>
          <cell r="DD168">
            <v>0</v>
          </cell>
          <cell r="DE168">
            <v>45093.13</v>
          </cell>
          <cell r="DH168">
            <v>0</v>
          </cell>
          <cell r="DI168">
            <v>45093.13</v>
          </cell>
          <cell r="DL168">
            <v>0</v>
          </cell>
          <cell r="DM168">
            <v>45093.13</v>
          </cell>
          <cell r="DP168">
            <v>0</v>
          </cell>
          <cell r="DQ168">
            <v>45093.13</v>
          </cell>
          <cell r="DT168">
            <v>0</v>
          </cell>
          <cell r="DU168">
            <v>45093.13</v>
          </cell>
          <cell r="DX168">
            <v>0</v>
          </cell>
          <cell r="DY168">
            <v>45093.13</v>
          </cell>
          <cell r="EB168">
            <v>0</v>
          </cell>
          <cell r="EC168">
            <v>45093.13</v>
          </cell>
          <cell r="EF168">
            <v>0</v>
          </cell>
          <cell r="EG168">
            <v>45093.13</v>
          </cell>
          <cell r="EJ168">
            <v>0</v>
          </cell>
          <cell r="EK168">
            <v>45093.13</v>
          </cell>
        </row>
        <row r="169">
          <cell r="C169" t="str">
            <v>7.2.12.13</v>
          </cell>
          <cell r="D169">
            <v>3719530</v>
          </cell>
          <cell r="E169" t="str">
            <v>SICRO SERVIÇO</v>
          </cell>
          <cell r="F169" t="str">
            <v>BARREIRA DUPLA DE CONCRETO, ARMADA, PRÉ-MOLDADA (PERFIL NEW JERSEY) - L &gt; 3,00 M E H = 1.070 MM</v>
          </cell>
          <cell r="G169" t="str">
            <v>M</v>
          </cell>
          <cell r="H169">
            <v>0</v>
          </cell>
          <cell r="I169">
            <v>0</v>
          </cell>
          <cell r="L169">
            <v>0</v>
          </cell>
          <cell r="M169">
            <v>233.87</v>
          </cell>
          <cell r="P169">
            <v>0</v>
          </cell>
          <cell r="Q169">
            <v>233.87</v>
          </cell>
          <cell r="T169">
            <v>0</v>
          </cell>
          <cell r="U169">
            <v>233.87</v>
          </cell>
          <cell r="X169">
            <v>0</v>
          </cell>
          <cell r="Y169">
            <v>233.87</v>
          </cell>
          <cell r="AB169">
            <v>0</v>
          </cell>
          <cell r="AC169">
            <v>233.87</v>
          </cell>
          <cell r="AF169">
            <v>0</v>
          </cell>
          <cell r="AG169">
            <v>233.87</v>
          </cell>
          <cell r="AJ169">
            <v>0</v>
          </cell>
          <cell r="AK169">
            <v>233.87</v>
          </cell>
          <cell r="AN169">
            <v>0</v>
          </cell>
          <cell r="AO169">
            <v>233.87</v>
          </cell>
          <cell r="AR169">
            <v>0</v>
          </cell>
          <cell r="AS169">
            <v>233.87</v>
          </cell>
          <cell r="AV169">
            <v>0</v>
          </cell>
          <cell r="AW169">
            <v>233.87</v>
          </cell>
          <cell r="AZ169">
            <v>0</v>
          </cell>
          <cell r="BA169">
            <v>233.87</v>
          </cell>
          <cell r="BD169">
            <v>0</v>
          </cell>
          <cell r="BE169">
            <v>233.87</v>
          </cell>
          <cell r="BH169">
            <v>0</v>
          </cell>
          <cell r="BI169">
            <v>233.87</v>
          </cell>
          <cell r="BL169">
            <v>0</v>
          </cell>
          <cell r="BM169">
            <v>233.87</v>
          </cell>
          <cell r="BP169">
            <v>0</v>
          </cell>
          <cell r="BQ169">
            <v>233.87</v>
          </cell>
          <cell r="BT169">
            <v>0</v>
          </cell>
          <cell r="BU169">
            <v>233.87</v>
          </cell>
          <cell r="BX169">
            <v>0</v>
          </cell>
          <cell r="BY169">
            <v>233.87</v>
          </cell>
          <cell r="CB169">
            <v>0</v>
          </cell>
          <cell r="CC169">
            <v>233.87</v>
          </cell>
          <cell r="CF169">
            <v>0</v>
          </cell>
          <cell r="CG169">
            <v>233.87</v>
          </cell>
          <cell r="CJ169">
            <v>0</v>
          </cell>
          <cell r="CK169">
            <v>233.87</v>
          </cell>
          <cell r="CN169">
            <v>0</v>
          </cell>
          <cell r="CO169">
            <v>233.87</v>
          </cell>
          <cell r="CR169">
            <v>0</v>
          </cell>
          <cell r="CS169">
            <v>233.87</v>
          </cell>
          <cell r="CV169">
            <v>0</v>
          </cell>
          <cell r="CW169">
            <v>233.87</v>
          </cell>
          <cell r="CZ169">
            <v>0</v>
          </cell>
          <cell r="DA169">
            <v>233.87</v>
          </cell>
          <cell r="DD169">
            <v>0</v>
          </cell>
          <cell r="DE169">
            <v>233.87</v>
          </cell>
          <cell r="DH169">
            <v>0</v>
          </cell>
          <cell r="DI169">
            <v>233.87</v>
          </cell>
          <cell r="DL169">
            <v>0</v>
          </cell>
          <cell r="DM169">
            <v>233.87</v>
          </cell>
          <cell r="DP169">
            <v>0</v>
          </cell>
          <cell r="DQ169">
            <v>233.87</v>
          </cell>
          <cell r="DT169">
            <v>0</v>
          </cell>
          <cell r="DU169">
            <v>233.87</v>
          </cell>
          <cell r="DX169">
            <v>0</v>
          </cell>
          <cell r="DY169">
            <v>233.87</v>
          </cell>
          <cell r="EB169">
            <v>0</v>
          </cell>
          <cell r="EC169">
            <v>233.87</v>
          </cell>
          <cell r="EF169">
            <v>0</v>
          </cell>
          <cell r="EG169">
            <v>233.87</v>
          </cell>
          <cell r="EJ169">
            <v>0</v>
          </cell>
          <cell r="EK169">
            <v>233.87</v>
          </cell>
        </row>
        <row r="170">
          <cell r="C170" t="str">
            <v>7.2.12.14</v>
          </cell>
          <cell r="D170">
            <v>3713828</v>
          </cell>
          <cell r="E170" t="str">
            <v>SICRO SERVIÇO</v>
          </cell>
          <cell r="F170" t="str">
            <v>BARREIRA DUPLA DE CONCRETO, ARMADA, PRÉ-MOLDADA (PERFIL NEW JERSEY) - L &gt; 3,00 M E H = 810 MM</v>
          </cell>
          <cell r="G170" t="str">
            <v>M</v>
          </cell>
          <cell r="H170">
            <v>0</v>
          </cell>
          <cell r="I170">
            <v>0</v>
          </cell>
          <cell r="L170">
            <v>0</v>
          </cell>
          <cell r="M170">
            <v>174.25</v>
          </cell>
          <cell r="P170">
            <v>0</v>
          </cell>
          <cell r="Q170">
            <v>174.25</v>
          </cell>
          <cell r="T170">
            <v>0</v>
          </cell>
          <cell r="U170">
            <v>174.25</v>
          </cell>
          <cell r="X170">
            <v>0</v>
          </cell>
          <cell r="Y170">
            <v>174.25</v>
          </cell>
          <cell r="AB170">
            <v>0</v>
          </cell>
          <cell r="AC170">
            <v>174.25</v>
          </cell>
          <cell r="AF170">
            <v>0</v>
          </cell>
          <cell r="AG170">
            <v>174.25</v>
          </cell>
          <cell r="AJ170">
            <v>0</v>
          </cell>
          <cell r="AK170">
            <v>174.25</v>
          </cell>
          <cell r="AN170">
            <v>0</v>
          </cell>
          <cell r="AO170">
            <v>174.25</v>
          </cell>
          <cell r="AR170">
            <v>0</v>
          </cell>
          <cell r="AS170">
            <v>174.25</v>
          </cell>
          <cell r="AV170">
            <v>0</v>
          </cell>
          <cell r="AW170">
            <v>174.25</v>
          </cell>
          <cell r="AZ170">
            <v>0</v>
          </cell>
          <cell r="BA170">
            <v>174.25</v>
          </cell>
          <cell r="BD170">
            <v>0</v>
          </cell>
          <cell r="BE170">
            <v>174.25</v>
          </cell>
          <cell r="BH170">
            <v>0</v>
          </cell>
          <cell r="BI170">
            <v>174.25</v>
          </cell>
          <cell r="BL170">
            <v>0</v>
          </cell>
          <cell r="BM170">
            <v>174.25</v>
          </cell>
          <cell r="BP170">
            <v>0</v>
          </cell>
          <cell r="BQ170">
            <v>174.25</v>
          </cell>
          <cell r="BT170">
            <v>0</v>
          </cell>
          <cell r="BU170">
            <v>174.25</v>
          </cell>
          <cell r="BX170">
            <v>0</v>
          </cell>
          <cell r="BY170">
            <v>174.25</v>
          </cell>
          <cell r="CB170">
            <v>0</v>
          </cell>
          <cell r="CC170">
            <v>174.25</v>
          </cell>
          <cell r="CF170">
            <v>0</v>
          </cell>
          <cell r="CG170">
            <v>174.25</v>
          </cell>
          <cell r="CJ170">
            <v>0</v>
          </cell>
          <cell r="CK170">
            <v>174.25</v>
          </cell>
          <cell r="CN170">
            <v>0</v>
          </cell>
          <cell r="CO170">
            <v>174.25</v>
          </cell>
          <cell r="CR170">
            <v>0</v>
          </cell>
          <cell r="CS170">
            <v>174.25</v>
          </cell>
          <cell r="CV170">
            <v>0</v>
          </cell>
          <cell r="CW170">
            <v>174.25</v>
          </cell>
          <cell r="CZ170">
            <v>0</v>
          </cell>
          <cell r="DA170">
            <v>174.25</v>
          </cell>
          <cell r="DD170">
            <v>0</v>
          </cell>
          <cell r="DE170">
            <v>174.25</v>
          </cell>
          <cell r="DH170">
            <v>0</v>
          </cell>
          <cell r="DI170">
            <v>174.25</v>
          </cell>
          <cell r="DL170">
            <v>0</v>
          </cell>
          <cell r="DM170">
            <v>174.25</v>
          </cell>
          <cell r="DP170">
            <v>0</v>
          </cell>
          <cell r="DQ170">
            <v>174.25</v>
          </cell>
          <cell r="DT170">
            <v>0</v>
          </cell>
          <cell r="DU170">
            <v>174.25</v>
          </cell>
          <cell r="DX170">
            <v>0</v>
          </cell>
          <cell r="DY170">
            <v>174.25</v>
          </cell>
          <cell r="EB170">
            <v>0</v>
          </cell>
          <cell r="EC170">
            <v>174.25</v>
          </cell>
          <cell r="EF170">
            <v>0</v>
          </cell>
          <cell r="EG170">
            <v>174.25</v>
          </cell>
          <cell r="EJ170">
            <v>0</v>
          </cell>
          <cell r="EK170">
            <v>174.25</v>
          </cell>
        </row>
        <row r="171">
          <cell r="C171" t="str">
            <v>7.2.12.15</v>
          </cell>
          <cell r="D171">
            <v>3713904</v>
          </cell>
          <cell r="E171" t="str">
            <v>SICRO SERVIÇO</v>
          </cell>
          <cell r="F171" t="str">
            <v>BARREIRA SIMPLES DE CONCRETO, ARMADA, PRÉ-MOLDADA (PERFIL NEW JERSEY) - L &gt; 3,00 M E H = 1.070 MM</v>
          </cell>
          <cell r="G171" t="str">
            <v>M</v>
          </cell>
          <cell r="H171">
            <v>0</v>
          </cell>
          <cell r="I171">
            <v>0</v>
          </cell>
          <cell r="L171">
            <v>0</v>
          </cell>
          <cell r="M171">
            <v>201.79</v>
          </cell>
          <cell r="P171">
            <v>0</v>
          </cell>
          <cell r="Q171">
            <v>201.79</v>
          </cell>
          <cell r="T171">
            <v>0</v>
          </cell>
          <cell r="U171">
            <v>201.79</v>
          </cell>
          <cell r="X171">
            <v>0</v>
          </cell>
          <cell r="Y171">
            <v>201.79</v>
          </cell>
          <cell r="AB171">
            <v>0</v>
          </cell>
          <cell r="AC171">
            <v>201.79</v>
          </cell>
          <cell r="AF171">
            <v>0</v>
          </cell>
          <cell r="AG171">
            <v>201.79</v>
          </cell>
          <cell r="AJ171">
            <v>0</v>
          </cell>
          <cell r="AK171">
            <v>201.79</v>
          </cell>
          <cell r="AN171">
            <v>0</v>
          </cell>
          <cell r="AO171">
            <v>201.79</v>
          </cell>
          <cell r="AR171">
            <v>0</v>
          </cell>
          <cell r="AS171">
            <v>201.79</v>
          </cell>
          <cell r="AV171">
            <v>0</v>
          </cell>
          <cell r="AW171">
            <v>201.79</v>
          </cell>
          <cell r="AZ171">
            <v>0</v>
          </cell>
          <cell r="BA171">
            <v>201.79</v>
          </cell>
          <cell r="BD171">
            <v>0</v>
          </cell>
          <cell r="BE171">
            <v>201.79</v>
          </cell>
          <cell r="BH171">
            <v>0</v>
          </cell>
          <cell r="BI171">
            <v>201.79</v>
          </cell>
          <cell r="BL171">
            <v>0</v>
          </cell>
          <cell r="BM171">
            <v>201.79</v>
          </cell>
          <cell r="BP171">
            <v>0</v>
          </cell>
          <cell r="BQ171">
            <v>201.79</v>
          </cell>
          <cell r="BT171">
            <v>0</v>
          </cell>
          <cell r="BU171">
            <v>201.79</v>
          </cell>
          <cell r="BX171">
            <v>0</v>
          </cell>
          <cell r="BY171">
            <v>201.79</v>
          </cell>
          <cell r="CB171">
            <v>0</v>
          </cell>
          <cell r="CC171">
            <v>201.79</v>
          </cell>
          <cell r="CF171">
            <v>0</v>
          </cell>
          <cell r="CG171">
            <v>201.79</v>
          </cell>
          <cell r="CJ171">
            <v>0</v>
          </cell>
          <cell r="CK171">
            <v>201.79</v>
          </cell>
          <cell r="CN171">
            <v>0</v>
          </cell>
          <cell r="CO171">
            <v>201.79</v>
          </cell>
          <cell r="CR171">
            <v>0</v>
          </cell>
          <cell r="CS171">
            <v>201.79</v>
          </cell>
          <cell r="CV171">
            <v>0</v>
          </cell>
          <cell r="CW171">
            <v>201.79</v>
          </cell>
          <cell r="CZ171">
            <v>0</v>
          </cell>
          <cell r="DA171">
            <v>201.79</v>
          </cell>
          <cell r="DD171">
            <v>0</v>
          </cell>
          <cell r="DE171">
            <v>201.79</v>
          </cell>
          <cell r="DH171">
            <v>0</v>
          </cell>
          <cell r="DI171">
            <v>201.79</v>
          </cell>
          <cell r="DL171">
            <v>0</v>
          </cell>
          <cell r="DM171">
            <v>201.79</v>
          </cell>
          <cell r="DP171">
            <v>0</v>
          </cell>
          <cell r="DQ171">
            <v>201.79</v>
          </cell>
          <cell r="DT171">
            <v>0</v>
          </cell>
          <cell r="DU171">
            <v>201.79</v>
          </cell>
          <cell r="DX171">
            <v>0</v>
          </cell>
          <cell r="DY171">
            <v>201.79</v>
          </cell>
          <cell r="EB171">
            <v>0</v>
          </cell>
          <cell r="EC171">
            <v>201.79</v>
          </cell>
          <cell r="EF171">
            <v>0</v>
          </cell>
          <cell r="EG171">
            <v>201.79</v>
          </cell>
          <cell r="EJ171">
            <v>0</v>
          </cell>
          <cell r="EK171">
            <v>201.79</v>
          </cell>
        </row>
        <row r="172">
          <cell r="C172" t="str">
            <v>7.2.12.16</v>
          </cell>
          <cell r="D172" t="str">
            <v>RO-40989</v>
          </cell>
          <cell r="E172" t="str">
            <v>DER/MG</v>
          </cell>
          <cell r="F172" t="str">
            <v>BARREIRA  SIMPLES  DE  CONCRETO  ARMADO  TIPO  NEW  JERSEY (EXECUÇÃO,  INCLUINDO   FORNECIMENTO  E  TRANSPORTE  DE TODOS OS MATERIAIS)</v>
          </cell>
          <cell r="G172" t="str">
            <v>M</v>
          </cell>
          <cell r="H172">
            <v>0</v>
          </cell>
          <cell r="I172">
            <v>0</v>
          </cell>
          <cell r="L172">
            <v>0</v>
          </cell>
          <cell r="M172">
            <v>294.67</v>
          </cell>
          <cell r="P172">
            <v>0</v>
          </cell>
          <cell r="Q172">
            <v>294.67</v>
          </cell>
          <cell r="T172">
            <v>0</v>
          </cell>
          <cell r="U172">
            <v>294.67</v>
          </cell>
          <cell r="X172">
            <v>0</v>
          </cell>
          <cell r="Y172">
            <v>294.67</v>
          </cell>
          <cell r="AB172">
            <v>0</v>
          </cell>
          <cell r="AC172">
            <v>294.67</v>
          </cell>
          <cell r="AF172">
            <v>0</v>
          </cell>
          <cell r="AG172">
            <v>294.67</v>
          </cell>
          <cell r="AJ172">
            <v>0</v>
          </cell>
          <cell r="AK172">
            <v>294.67</v>
          </cell>
          <cell r="AN172">
            <v>0</v>
          </cell>
          <cell r="AO172">
            <v>294.67</v>
          </cell>
          <cell r="AR172">
            <v>0</v>
          </cell>
          <cell r="AS172">
            <v>294.67</v>
          </cell>
          <cell r="AV172">
            <v>0</v>
          </cell>
          <cell r="AW172">
            <v>294.67</v>
          </cell>
          <cell r="AZ172">
            <v>0</v>
          </cell>
          <cell r="BA172">
            <v>294.67</v>
          </cell>
          <cell r="BD172">
            <v>0</v>
          </cell>
          <cell r="BE172">
            <v>294.67</v>
          </cell>
          <cell r="BH172">
            <v>0</v>
          </cell>
          <cell r="BI172">
            <v>294.67</v>
          </cell>
          <cell r="BL172">
            <v>0</v>
          </cell>
          <cell r="BM172">
            <v>294.67</v>
          </cell>
          <cell r="BP172">
            <v>0</v>
          </cell>
          <cell r="BQ172">
            <v>294.67</v>
          </cell>
          <cell r="BT172">
            <v>0</v>
          </cell>
          <cell r="BU172">
            <v>294.67</v>
          </cell>
          <cell r="BX172">
            <v>0</v>
          </cell>
          <cell r="BY172">
            <v>294.67</v>
          </cell>
          <cell r="CB172">
            <v>0</v>
          </cell>
          <cell r="CC172">
            <v>294.67</v>
          </cell>
          <cell r="CF172">
            <v>0</v>
          </cell>
          <cell r="CG172">
            <v>294.67</v>
          </cell>
          <cell r="CJ172">
            <v>0</v>
          </cell>
          <cell r="CK172">
            <v>294.67</v>
          </cell>
          <cell r="CN172">
            <v>0</v>
          </cell>
          <cell r="CO172">
            <v>294.67</v>
          </cell>
          <cell r="CR172">
            <v>0</v>
          </cell>
          <cell r="CS172">
            <v>294.67</v>
          </cell>
          <cell r="CV172">
            <v>0</v>
          </cell>
          <cell r="CW172">
            <v>294.67</v>
          </cell>
          <cell r="CZ172">
            <v>0</v>
          </cell>
          <cell r="DA172">
            <v>294.67</v>
          </cell>
          <cell r="DD172">
            <v>0</v>
          </cell>
          <cell r="DE172">
            <v>294.67</v>
          </cell>
          <cell r="DH172">
            <v>0</v>
          </cell>
          <cell r="DI172">
            <v>294.67</v>
          </cell>
          <cell r="DL172">
            <v>0</v>
          </cell>
          <cell r="DM172">
            <v>294.67</v>
          </cell>
          <cell r="DP172">
            <v>0</v>
          </cell>
          <cell r="DQ172">
            <v>294.67</v>
          </cell>
          <cell r="DT172">
            <v>0</v>
          </cell>
          <cell r="DU172">
            <v>294.67</v>
          </cell>
          <cell r="DX172">
            <v>0</v>
          </cell>
          <cell r="DY172">
            <v>294.67</v>
          </cell>
          <cell r="EB172">
            <v>0</v>
          </cell>
          <cell r="EC172">
            <v>294.67</v>
          </cell>
          <cell r="EF172">
            <v>0</v>
          </cell>
          <cell r="EG172">
            <v>294.67</v>
          </cell>
          <cell r="EJ172">
            <v>0</v>
          </cell>
          <cell r="EK172">
            <v>294.67</v>
          </cell>
        </row>
        <row r="173">
          <cell r="C173" t="str">
            <v>7.2.12.17</v>
          </cell>
          <cell r="D173" t="str">
            <v>COMP_46008</v>
          </cell>
          <cell r="E173" t="str">
            <v>COMPOSIÇÃO</v>
          </cell>
          <cell r="F173" t="str">
            <v>BALIZADOR CATADIOPTRICO PARA DEFENSA METALICA COM PELICULA GT+GT - FORNECIMENTO E INSTALAÇÃO</v>
          </cell>
          <cell r="G173" t="str">
            <v>UN</v>
          </cell>
          <cell r="H173">
            <v>0</v>
          </cell>
          <cell r="I173">
            <v>0</v>
          </cell>
          <cell r="L173">
            <v>0</v>
          </cell>
          <cell r="M173">
            <v>40.9</v>
          </cell>
          <cell r="P173">
            <v>0</v>
          </cell>
          <cell r="Q173">
            <v>40.9</v>
          </cell>
          <cell r="T173">
            <v>0</v>
          </cell>
          <cell r="U173">
            <v>40.9</v>
          </cell>
          <cell r="X173">
            <v>0</v>
          </cell>
          <cell r="Y173">
            <v>40.9</v>
          </cell>
          <cell r="AB173">
            <v>0</v>
          </cell>
          <cell r="AC173">
            <v>40.9</v>
          </cell>
          <cell r="AF173">
            <v>0</v>
          </cell>
          <cell r="AG173">
            <v>40.9</v>
          </cell>
          <cell r="AJ173">
            <v>0</v>
          </cell>
          <cell r="AK173">
            <v>40.9</v>
          </cell>
          <cell r="AN173">
            <v>0</v>
          </cell>
          <cell r="AO173">
            <v>40.9</v>
          </cell>
          <cell r="AR173">
            <v>0</v>
          </cell>
          <cell r="AS173">
            <v>40.9</v>
          </cell>
          <cell r="AV173">
            <v>0</v>
          </cell>
          <cell r="AW173">
            <v>40.9</v>
          </cell>
          <cell r="AZ173">
            <v>0</v>
          </cell>
          <cell r="BA173">
            <v>40.9</v>
          </cell>
          <cell r="BD173">
            <v>0</v>
          </cell>
          <cell r="BE173">
            <v>40.9</v>
          </cell>
          <cell r="BH173">
            <v>0</v>
          </cell>
          <cell r="BI173">
            <v>40.9</v>
          </cell>
          <cell r="BL173">
            <v>0</v>
          </cell>
          <cell r="BM173">
            <v>40.9</v>
          </cell>
          <cell r="BP173">
            <v>0</v>
          </cell>
          <cell r="BQ173">
            <v>40.9</v>
          </cell>
          <cell r="BT173">
            <v>0</v>
          </cell>
          <cell r="BU173">
            <v>40.9</v>
          </cell>
          <cell r="BX173">
            <v>0</v>
          </cell>
          <cell r="BY173">
            <v>40.9</v>
          </cell>
          <cell r="CB173">
            <v>0</v>
          </cell>
          <cell r="CC173">
            <v>40.9</v>
          </cell>
          <cell r="CF173">
            <v>0</v>
          </cell>
          <cell r="CG173">
            <v>40.9</v>
          </cell>
          <cell r="CJ173">
            <v>0</v>
          </cell>
          <cell r="CK173">
            <v>40.9</v>
          </cell>
          <cell r="CN173">
            <v>0</v>
          </cell>
          <cell r="CO173">
            <v>40.9</v>
          </cell>
          <cell r="CR173">
            <v>0</v>
          </cell>
          <cell r="CS173">
            <v>40.9</v>
          </cell>
          <cell r="CV173">
            <v>0</v>
          </cell>
          <cell r="CW173">
            <v>40.9</v>
          </cell>
          <cell r="CZ173">
            <v>0</v>
          </cell>
          <cell r="DA173">
            <v>40.9</v>
          </cell>
          <cell r="DD173">
            <v>0</v>
          </cell>
          <cell r="DE173">
            <v>40.9</v>
          </cell>
          <cell r="DH173">
            <v>0</v>
          </cell>
          <cell r="DI173">
            <v>40.9</v>
          </cell>
          <cell r="DL173">
            <v>0</v>
          </cell>
          <cell r="DM173">
            <v>40.9</v>
          </cell>
          <cell r="DP173">
            <v>0</v>
          </cell>
          <cell r="DQ173">
            <v>40.9</v>
          </cell>
          <cell r="DT173">
            <v>0</v>
          </cell>
          <cell r="DU173">
            <v>40.9</v>
          </cell>
          <cell r="DX173">
            <v>0</v>
          </cell>
          <cell r="DY173">
            <v>40.9</v>
          </cell>
          <cell r="EB173">
            <v>0</v>
          </cell>
          <cell r="EC173">
            <v>40.9</v>
          </cell>
          <cell r="EF173">
            <v>0</v>
          </cell>
          <cell r="EG173">
            <v>40.9</v>
          </cell>
          <cell r="EJ173">
            <v>0</v>
          </cell>
          <cell r="EK173">
            <v>40.9</v>
          </cell>
        </row>
        <row r="174">
          <cell r="C174" t="str">
            <v>7.2.13</v>
          </cell>
          <cell r="F174" t="str">
            <v>Iluminação</v>
          </cell>
          <cell r="G174" t="str">
            <v/>
          </cell>
        </row>
        <row r="175">
          <cell r="C175" t="str">
            <v>7.2.13.1</v>
          </cell>
          <cell r="D175" t="str">
            <v>RO-42263</v>
          </cell>
          <cell r="E175" t="str">
            <v>DER/MG</v>
          </cell>
          <cell r="F175" t="str">
            <v>ESPALHAMENTO DE MATERIAL EM BOTA-FORA</v>
          </cell>
          <cell r="G175" t="str">
            <v>M3</v>
          </cell>
          <cell r="H175">
            <v>0</v>
          </cell>
          <cell r="I175">
            <v>0</v>
          </cell>
          <cell r="L175">
            <v>0</v>
          </cell>
          <cell r="M175">
            <v>0.17</v>
          </cell>
          <cell r="P175">
            <v>0</v>
          </cell>
          <cell r="Q175">
            <v>0.17</v>
          </cell>
          <cell r="T175">
            <v>0</v>
          </cell>
          <cell r="U175">
            <v>0.17</v>
          </cell>
          <cell r="X175">
            <v>0</v>
          </cell>
          <cell r="Y175">
            <v>0.17</v>
          </cell>
          <cell r="AB175">
            <v>0</v>
          </cell>
          <cell r="AC175">
            <v>0.17</v>
          </cell>
          <cell r="AF175">
            <v>0</v>
          </cell>
          <cell r="AG175">
            <v>0.17</v>
          </cell>
          <cell r="AJ175">
            <v>0</v>
          </cell>
          <cell r="AK175">
            <v>0.17</v>
          </cell>
          <cell r="AN175">
            <v>0</v>
          </cell>
          <cell r="AO175">
            <v>0.17</v>
          </cell>
          <cell r="AR175">
            <v>0</v>
          </cell>
          <cell r="AS175">
            <v>0.17</v>
          </cell>
          <cell r="AV175">
            <v>0</v>
          </cell>
          <cell r="AW175">
            <v>0.17</v>
          </cell>
          <cell r="AZ175">
            <v>0</v>
          </cell>
          <cell r="BA175">
            <v>0.17</v>
          </cell>
          <cell r="BD175">
            <v>0</v>
          </cell>
          <cell r="BE175">
            <v>0.17</v>
          </cell>
          <cell r="BH175">
            <v>0</v>
          </cell>
          <cell r="BI175">
            <v>0.17</v>
          </cell>
          <cell r="BL175">
            <v>0</v>
          </cell>
          <cell r="BM175">
            <v>0.17</v>
          </cell>
          <cell r="BP175">
            <v>0</v>
          </cell>
          <cell r="BQ175">
            <v>0.17</v>
          </cell>
          <cell r="BT175">
            <v>0</v>
          </cell>
          <cell r="BU175">
            <v>0.17</v>
          </cell>
          <cell r="BX175">
            <v>0</v>
          </cell>
          <cell r="BY175">
            <v>0.17</v>
          </cell>
          <cell r="CB175">
            <v>0</v>
          </cell>
          <cell r="CC175">
            <v>0.17</v>
          </cell>
          <cell r="CF175">
            <v>0</v>
          </cell>
          <cell r="CG175">
            <v>0.17</v>
          </cell>
          <cell r="CJ175">
            <v>0</v>
          </cell>
          <cell r="CK175">
            <v>0.17</v>
          </cell>
          <cell r="CN175">
            <v>0</v>
          </cell>
          <cell r="CO175">
            <v>0.17</v>
          </cell>
          <cell r="CR175">
            <v>0</v>
          </cell>
          <cell r="CS175">
            <v>0.17</v>
          </cell>
          <cell r="CV175">
            <v>0</v>
          </cell>
          <cell r="CW175">
            <v>0.17</v>
          </cell>
          <cell r="CZ175">
            <v>0</v>
          </cell>
          <cell r="DA175">
            <v>0.17</v>
          </cell>
          <cell r="DD175">
            <v>0</v>
          </cell>
          <cell r="DE175">
            <v>0.17</v>
          </cell>
          <cell r="DH175">
            <v>0</v>
          </cell>
          <cell r="DI175">
            <v>0.17</v>
          </cell>
          <cell r="DL175">
            <v>0</v>
          </cell>
          <cell r="DM175">
            <v>0.17</v>
          </cell>
          <cell r="DP175">
            <v>0</v>
          </cell>
          <cell r="DQ175">
            <v>0.17</v>
          </cell>
          <cell r="DT175">
            <v>0</v>
          </cell>
          <cell r="DU175">
            <v>0.17</v>
          </cell>
          <cell r="DX175">
            <v>0</v>
          </cell>
          <cell r="DY175">
            <v>0.17</v>
          </cell>
          <cell r="EB175">
            <v>0</v>
          </cell>
          <cell r="EC175">
            <v>0.17</v>
          </cell>
          <cell r="EF175">
            <v>0</v>
          </cell>
          <cell r="EG175">
            <v>0.17</v>
          </cell>
          <cell r="EJ175">
            <v>0</v>
          </cell>
          <cell r="EK175">
            <v>0.17</v>
          </cell>
        </row>
        <row r="176">
          <cell r="C176" t="str">
            <v>7.2.13.2</v>
          </cell>
          <cell r="D176" t="str">
            <v>RO-40241</v>
          </cell>
          <cell r="E176" t="str">
            <v>DER/MG</v>
          </cell>
          <cell r="F176" t="str">
            <v>COMPACTAÇÃO DE BOTA-FORA A 80% PROCTOR NORMAL</v>
          </cell>
          <cell r="G176" t="str">
            <v>M3</v>
          </cell>
          <cell r="H176">
            <v>0</v>
          </cell>
          <cell r="I176">
            <v>0</v>
          </cell>
          <cell r="L176">
            <v>0</v>
          </cell>
          <cell r="M176">
            <v>2.12</v>
          </cell>
          <cell r="P176">
            <v>0</v>
          </cell>
          <cell r="Q176">
            <v>2.12</v>
          </cell>
          <cell r="T176">
            <v>0</v>
          </cell>
          <cell r="U176">
            <v>2.12</v>
          </cell>
          <cell r="X176">
            <v>0</v>
          </cell>
          <cell r="Y176">
            <v>2.12</v>
          </cell>
          <cell r="AB176">
            <v>0</v>
          </cell>
          <cell r="AC176">
            <v>2.12</v>
          </cell>
          <cell r="AF176">
            <v>0</v>
          </cell>
          <cell r="AG176">
            <v>2.12</v>
          </cell>
          <cell r="AJ176">
            <v>0</v>
          </cell>
          <cell r="AK176">
            <v>2.12</v>
          </cell>
          <cell r="AN176">
            <v>0</v>
          </cell>
          <cell r="AO176">
            <v>2.12</v>
          </cell>
          <cell r="AR176">
            <v>0</v>
          </cell>
          <cell r="AS176">
            <v>2.12</v>
          </cell>
          <cell r="AV176">
            <v>0</v>
          </cell>
          <cell r="AW176">
            <v>2.12</v>
          </cell>
          <cell r="AZ176">
            <v>0</v>
          </cell>
          <cell r="BA176">
            <v>2.12</v>
          </cell>
          <cell r="BD176">
            <v>0</v>
          </cell>
          <cell r="BE176">
            <v>2.12</v>
          </cell>
          <cell r="BH176">
            <v>0</v>
          </cell>
          <cell r="BI176">
            <v>2.12</v>
          </cell>
          <cell r="BL176">
            <v>0</v>
          </cell>
          <cell r="BM176">
            <v>2.12</v>
          </cell>
          <cell r="BP176">
            <v>0</v>
          </cell>
          <cell r="BQ176">
            <v>2.12</v>
          </cell>
          <cell r="BT176">
            <v>0</v>
          </cell>
          <cell r="BU176">
            <v>2.12</v>
          </cell>
          <cell r="BX176">
            <v>0</v>
          </cell>
          <cell r="BY176">
            <v>2.12</v>
          </cell>
          <cell r="CB176">
            <v>0</v>
          </cell>
          <cell r="CC176">
            <v>2.12</v>
          </cell>
          <cell r="CF176">
            <v>0</v>
          </cell>
          <cell r="CG176">
            <v>2.12</v>
          </cell>
          <cell r="CJ176">
            <v>0</v>
          </cell>
          <cell r="CK176">
            <v>2.12</v>
          </cell>
          <cell r="CN176">
            <v>0</v>
          </cell>
          <cell r="CO176">
            <v>2.12</v>
          </cell>
          <cell r="CR176">
            <v>0</v>
          </cell>
          <cell r="CS176">
            <v>2.12</v>
          </cell>
          <cell r="CV176">
            <v>0</v>
          </cell>
          <cell r="CW176">
            <v>2.12</v>
          </cell>
          <cell r="CZ176">
            <v>0</v>
          </cell>
          <cell r="DA176">
            <v>2.12</v>
          </cell>
          <cell r="DD176">
            <v>0</v>
          </cell>
          <cell r="DE176">
            <v>2.12</v>
          </cell>
          <cell r="DH176">
            <v>0</v>
          </cell>
          <cell r="DI176">
            <v>2.12</v>
          </cell>
          <cell r="DL176">
            <v>0</v>
          </cell>
          <cell r="DM176">
            <v>2.12</v>
          </cell>
          <cell r="DP176">
            <v>0</v>
          </cell>
          <cell r="DQ176">
            <v>2.12</v>
          </cell>
          <cell r="DT176">
            <v>0</v>
          </cell>
          <cell r="DU176">
            <v>2.12</v>
          </cell>
          <cell r="DX176">
            <v>0</v>
          </cell>
          <cell r="DY176">
            <v>2.12</v>
          </cell>
          <cell r="EB176">
            <v>0</v>
          </cell>
          <cell r="EC176">
            <v>2.12</v>
          </cell>
          <cell r="EF176">
            <v>0</v>
          </cell>
          <cell r="EG176">
            <v>2.12</v>
          </cell>
          <cell r="EJ176">
            <v>0</v>
          </cell>
          <cell r="EK176">
            <v>2.12</v>
          </cell>
        </row>
        <row r="177">
          <cell r="C177" t="str">
            <v>7.2.13.3</v>
          </cell>
          <cell r="D177">
            <v>4413905</v>
          </cell>
          <cell r="E177" t="str">
            <v>SICRO SERVIÇO</v>
          </cell>
          <cell r="F177" t="str">
            <v>HIDROSSEMEADURA</v>
          </cell>
          <cell r="G177" t="str">
            <v>M²</v>
          </cell>
          <cell r="H177">
            <v>0</v>
          </cell>
          <cell r="I177">
            <v>0</v>
          </cell>
          <cell r="L177">
            <v>0</v>
          </cell>
          <cell r="M177">
            <v>2.76</v>
          </cell>
          <cell r="P177">
            <v>0</v>
          </cell>
          <cell r="Q177">
            <v>2.76</v>
          </cell>
          <cell r="T177">
            <v>0</v>
          </cell>
          <cell r="U177">
            <v>2.76</v>
          </cell>
          <cell r="X177">
            <v>0</v>
          </cell>
          <cell r="Y177">
            <v>2.76</v>
          </cell>
          <cell r="AB177">
            <v>0</v>
          </cell>
          <cell r="AC177">
            <v>2.76</v>
          </cell>
          <cell r="AF177">
            <v>0</v>
          </cell>
          <cell r="AG177">
            <v>2.76</v>
          </cell>
          <cell r="AJ177">
            <v>0</v>
          </cell>
          <cell r="AK177">
            <v>2.76</v>
          </cell>
          <cell r="AN177">
            <v>0</v>
          </cell>
          <cell r="AO177">
            <v>2.76</v>
          </cell>
          <cell r="AR177">
            <v>0</v>
          </cell>
          <cell r="AS177">
            <v>2.76</v>
          </cell>
          <cell r="AV177">
            <v>0</v>
          </cell>
          <cell r="AW177">
            <v>2.76</v>
          </cell>
          <cell r="AZ177">
            <v>0</v>
          </cell>
          <cell r="BA177">
            <v>2.76</v>
          </cell>
          <cell r="BD177">
            <v>0</v>
          </cell>
          <cell r="BE177">
            <v>2.76</v>
          </cell>
          <cell r="BH177">
            <v>0</v>
          </cell>
          <cell r="BI177">
            <v>2.76</v>
          </cell>
          <cell r="BL177">
            <v>0</v>
          </cell>
          <cell r="BM177">
            <v>2.76</v>
          </cell>
          <cell r="BP177">
            <v>0</v>
          </cell>
          <cell r="BQ177">
            <v>2.76</v>
          </cell>
          <cell r="BT177">
            <v>0</v>
          </cell>
          <cell r="BU177">
            <v>2.76</v>
          </cell>
          <cell r="BX177">
            <v>0</v>
          </cell>
          <cell r="BY177">
            <v>2.76</v>
          </cell>
          <cell r="CB177">
            <v>0</v>
          </cell>
          <cell r="CC177">
            <v>2.76</v>
          </cell>
          <cell r="CF177">
            <v>0</v>
          </cell>
          <cell r="CG177">
            <v>2.76</v>
          </cell>
          <cell r="CJ177">
            <v>0</v>
          </cell>
          <cell r="CK177">
            <v>2.76</v>
          </cell>
          <cell r="CN177">
            <v>0</v>
          </cell>
          <cell r="CO177">
            <v>2.76</v>
          </cell>
          <cell r="CR177">
            <v>0</v>
          </cell>
          <cell r="CS177">
            <v>2.76</v>
          </cell>
          <cell r="CV177">
            <v>0</v>
          </cell>
          <cell r="CW177">
            <v>2.76</v>
          </cell>
          <cell r="CZ177">
            <v>0</v>
          </cell>
          <cell r="DA177">
            <v>2.76</v>
          </cell>
          <cell r="DD177">
            <v>0</v>
          </cell>
          <cell r="DE177">
            <v>2.76</v>
          </cell>
          <cell r="DH177">
            <v>0</v>
          </cell>
          <cell r="DI177">
            <v>2.76</v>
          </cell>
          <cell r="DL177">
            <v>0</v>
          </cell>
          <cell r="DM177">
            <v>2.76</v>
          </cell>
          <cell r="DP177">
            <v>0</v>
          </cell>
          <cell r="DQ177">
            <v>2.76</v>
          </cell>
          <cell r="DT177">
            <v>0</v>
          </cell>
          <cell r="DU177">
            <v>2.76</v>
          </cell>
          <cell r="DX177">
            <v>0</v>
          </cell>
          <cell r="DY177">
            <v>2.76</v>
          </cell>
          <cell r="EB177">
            <v>0</v>
          </cell>
          <cell r="EC177">
            <v>2.76</v>
          </cell>
          <cell r="EF177">
            <v>0</v>
          </cell>
          <cell r="EG177">
            <v>2.76</v>
          </cell>
          <cell r="EJ177">
            <v>0</v>
          </cell>
          <cell r="EK177">
            <v>2.76</v>
          </cell>
        </row>
        <row r="178">
          <cell r="C178" t="str">
            <v>7.2.13.4</v>
          </cell>
          <cell r="D178">
            <v>5914374</v>
          </cell>
          <cell r="E178" t="str">
            <v>SICRO SERVIÇO</v>
          </cell>
          <cell r="F178" t="str">
            <v>TRANSPORTE COM CAMINHÃO BASCULANTE DE 10 M³ - RODOVIA EM REVESTIMENTO PRIMÁRIO</v>
          </cell>
          <cell r="G178" t="str">
            <v>TKM</v>
          </cell>
          <cell r="H178">
            <v>0</v>
          </cell>
          <cell r="I178">
            <v>0</v>
          </cell>
          <cell r="L178">
            <v>0</v>
          </cell>
          <cell r="M178">
            <v>0.5</v>
          </cell>
          <cell r="P178">
            <v>0</v>
          </cell>
          <cell r="Q178">
            <v>0.5</v>
          </cell>
          <cell r="T178">
            <v>0</v>
          </cell>
          <cell r="U178">
            <v>0.5</v>
          </cell>
          <cell r="X178">
            <v>0</v>
          </cell>
          <cell r="Y178">
            <v>0.5</v>
          </cell>
          <cell r="AB178">
            <v>0</v>
          </cell>
          <cell r="AC178">
            <v>0.5</v>
          </cell>
          <cell r="AF178">
            <v>0</v>
          </cell>
          <cell r="AG178">
            <v>0.5</v>
          </cell>
          <cell r="AJ178">
            <v>0</v>
          </cell>
          <cell r="AK178">
            <v>0.5</v>
          </cell>
          <cell r="AN178">
            <v>0</v>
          </cell>
          <cell r="AO178">
            <v>0.5</v>
          </cell>
          <cell r="AR178">
            <v>0</v>
          </cell>
          <cell r="AS178">
            <v>0.5</v>
          </cell>
          <cell r="AV178">
            <v>0</v>
          </cell>
          <cell r="AW178">
            <v>0.5</v>
          </cell>
          <cell r="AZ178">
            <v>0</v>
          </cell>
          <cell r="BA178">
            <v>0.5</v>
          </cell>
          <cell r="BD178">
            <v>0</v>
          </cell>
          <cell r="BE178">
            <v>0.5</v>
          </cell>
          <cell r="BH178">
            <v>0</v>
          </cell>
          <cell r="BI178">
            <v>0.5</v>
          </cell>
          <cell r="BL178">
            <v>0</v>
          </cell>
          <cell r="BM178">
            <v>0.5</v>
          </cell>
          <cell r="BP178">
            <v>0</v>
          </cell>
          <cell r="BQ178">
            <v>0.5</v>
          </cell>
          <cell r="BT178">
            <v>0</v>
          </cell>
          <cell r="BU178">
            <v>0.5</v>
          </cell>
          <cell r="BX178">
            <v>0</v>
          </cell>
          <cell r="BY178">
            <v>0.5</v>
          </cell>
          <cell r="CB178">
            <v>0</v>
          </cell>
          <cell r="CC178">
            <v>0.5</v>
          </cell>
          <cell r="CF178">
            <v>0</v>
          </cell>
          <cell r="CG178">
            <v>0.5</v>
          </cell>
          <cell r="CJ178">
            <v>0</v>
          </cell>
          <cell r="CK178">
            <v>0.5</v>
          </cell>
          <cell r="CN178">
            <v>0</v>
          </cell>
          <cell r="CO178">
            <v>0.5</v>
          </cell>
          <cell r="CR178">
            <v>0</v>
          </cell>
          <cell r="CS178">
            <v>0.5</v>
          </cell>
          <cell r="CV178">
            <v>0</v>
          </cell>
          <cell r="CW178">
            <v>0.5</v>
          </cell>
          <cell r="CZ178">
            <v>0</v>
          </cell>
          <cell r="DA178">
            <v>0.5</v>
          </cell>
          <cell r="DD178">
            <v>0</v>
          </cell>
          <cell r="DE178">
            <v>0.5</v>
          </cell>
          <cell r="DH178">
            <v>0</v>
          </cell>
          <cell r="DI178">
            <v>0.5</v>
          </cell>
          <cell r="DL178">
            <v>0</v>
          </cell>
          <cell r="DM178">
            <v>0.5</v>
          </cell>
          <cell r="DP178">
            <v>0</v>
          </cell>
          <cell r="DQ178">
            <v>0.5</v>
          </cell>
          <cell r="DT178">
            <v>0</v>
          </cell>
          <cell r="DU178">
            <v>0.5</v>
          </cell>
          <cell r="DX178">
            <v>0</v>
          </cell>
          <cell r="DY178">
            <v>0.5</v>
          </cell>
          <cell r="EB178">
            <v>0</v>
          </cell>
          <cell r="EC178">
            <v>0.5</v>
          </cell>
          <cell r="EF178">
            <v>0</v>
          </cell>
          <cell r="EG178">
            <v>0.5</v>
          </cell>
          <cell r="EJ178">
            <v>0</v>
          </cell>
          <cell r="EK178">
            <v>0.5</v>
          </cell>
        </row>
        <row r="179">
          <cell r="C179" t="str">
            <v>7.2.13.5</v>
          </cell>
          <cell r="D179" t="str">
            <v>RO-40218</v>
          </cell>
          <cell r="E179" t="str">
            <v>DER/MG</v>
          </cell>
          <cell r="F179" t="str">
            <v>ESCAVAÇÃO MECÂNICA DE VALAS EM MATERIAL DE 1ª CATEGORIA (EXECUÇÃO,  INCLUINDO  REMOÇÃO  PARA  FORA  DO  LEITO ESTRADAL)</v>
          </cell>
          <cell r="G179" t="str">
            <v>M3</v>
          </cell>
          <cell r="H179">
            <v>0</v>
          </cell>
          <cell r="I179">
            <v>0</v>
          </cell>
          <cell r="L179">
            <v>0</v>
          </cell>
          <cell r="M179">
            <v>6.04</v>
          </cell>
          <cell r="P179">
            <v>0</v>
          </cell>
          <cell r="Q179">
            <v>6.04</v>
          </cell>
          <cell r="T179">
            <v>0</v>
          </cell>
          <cell r="U179">
            <v>6.04</v>
          </cell>
          <cell r="X179">
            <v>0</v>
          </cell>
          <cell r="Y179">
            <v>6.04</v>
          </cell>
          <cell r="AB179">
            <v>0</v>
          </cell>
          <cell r="AC179">
            <v>6.04</v>
          </cell>
          <cell r="AF179">
            <v>0</v>
          </cell>
          <cell r="AG179">
            <v>6.04</v>
          </cell>
          <cell r="AJ179">
            <v>0</v>
          </cell>
          <cell r="AK179">
            <v>6.04</v>
          </cell>
          <cell r="AN179">
            <v>0</v>
          </cell>
          <cell r="AO179">
            <v>6.04</v>
          </cell>
          <cell r="AR179">
            <v>0</v>
          </cell>
          <cell r="AS179">
            <v>6.04</v>
          </cell>
          <cell r="AV179">
            <v>0</v>
          </cell>
          <cell r="AW179">
            <v>6.04</v>
          </cell>
          <cell r="AZ179">
            <v>0</v>
          </cell>
          <cell r="BA179">
            <v>6.04</v>
          </cell>
          <cell r="BD179">
            <v>0</v>
          </cell>
          <cell r="BE179">
            <v>6.04</v>
          </cell>
          <cell r="BH179">
            <v>0</v>
          </cell>
          <cell r="BI179">
            <v>6.04</v>
          </cell>
          <cell r="BL179">
            <v>0</v>
          </cell>
          <cell r="BM179">
            <v>6.04</v>
          </cell>
          <cell r="BP179">
            <v>0</v>
          </cell>
          <cell r="BQ179">
            <v>6.04</v>
          </cell>
          <cell r="BT179">
            <v>0</v>
          </cell>
          <cell r="BU179">
            <v>6.04</v>
          </cell>
          <cell r="BX179">
            <v>0</v>
          </cell>
          <cell r="BY179">
            <v>6.04</v>
          </cell>
          <cell r="CB179">
            <v>0</v>
          </cell>
          <cell r="CC179">
            <v>6.04</v>
          </cell>
          <cell r="CF179">
            <v>0</v>
          </cell>
          <cell r="CG179">
            <v>6.04</v>
          </cell>
          <cell r="CJ179">
            <v>0</v>
          </cell>
          <cell r="CK179">
            <v>6.04</v>
          </cell>
          <cell r="CN179">
            <v>0</v>
          </cell>
          <cell r="CO179">
            <v>6.04</v>
          </cell>
          <cell r="CR179">
            <v>0</v>
          </cell>
          <cell r="CS179">
            <v>6.04</v>
          </cell>
          <cell r="CV179">
            <v>0</v>
          </cell>
          <cell r="CW179">
            <v>6.04</v>
          </cell>
          <cell r="CZ179">
            <v>0</v>
          </cell>
          <cell r="DA179">
            <v>6.04</v>
          </cell>
          <cell r="DD179">
            <v>0</v>
          </cell>
          <cell r="DE179">
            <v>6.04</v>
          </cell>
          <cell r="DH179">
            <v>0</v>
          </cell>
          <cell r="DI179">
            <v>6.04</v>
          </cell>
          <cell r="DL179">
            <v>0</v>
          </cell>
          <cell r="DM179">
            <v>6.04</v>
          </cell>
          <cell r="DP179">
            <v>0</v>
          </cell>
          <cell r="DQ179">
            <v>6.04</v>
          </cell>
          <cell r="DT179">
            <v>0</v>
          </cell>
          <cell r="DU179">
            <v>6.04</v>
          </cell>
          <cell r="DX179">
            <v>0</v>
          </cell>
          <cell r="DY179">
            <v>6.04</v>
          </cell>
          <cell r="EB179">
            <v>0</v>
          </cell>
          <cell r="EC179">
            <v>6.04</v>
          </cell>
          <cell r="EF179">
            <v>0</v>
          </cell>
          <cell r="EG179">
            <v>6.04</v>
          </cell>
          <cell r="EJ179">
            <v>0</v>
          </cell>
          <cell r="EK179">
            <v>6.04</v>
          </cell>
        </row>
        <row r="180">
          <cell r="C180" t="str">
            <v>7.2.13.6</v>
          </cell>
          <cell r="D180">
            <v>4011275</v>
          </cell>
          <cell r="E180" t="str">
            <v>SICRO SERVIÇO</v>
          </cell>
          <cell r="F180" t="str">
            <v>BASE OU SUB-BASE DE BRITA GRADUADA COM BRITA PRODUZIDA</v>
          </cell>
          <cell r="G180" t="str">
            <v>M³</v>
          </cell>
          <cell r="H180">
            <v>0</v>
          </cell>
          <cell r="I180">
            <v>0</v>
          </cell>
          <cell r="L180">
            <v>0</v>
          </cell>
          <cell r="M180">
            <v>62.21</v>
          </cell>
          <cell r="P180">
            <v>0</v>
          </cell>
          <cell r="Q180">
            <v>62.21</v>
          </cell>
          <cell r="T180">
            <v>0</v>
          </cell>
          <cell r="U180">
            <v>62.21</v>
          </cell>
          <cell r="X180">
            <v>0</v>
          </cell>
          <cell r="Y180">
            <v>62.21</v>
          </cell>
          <cell r="AB180">
            <v>0</v>
          </cell>
          <cell r="AC180">
            <v>62.21</v>
          </cell>
          <cell r="AF180">
            <v>0</v>
          </cell>
          <cell r="AG180">
            <v>62.21</v>
          </cell>
          <cell r="AJ180">
            <v>0</v>
          </cell>
          <cell r="AK180">
            <v>62.21</v>
          </cell>
          <cell r="AN180">
            <v>0</v>
          </cell>
          <cell r="AO180">
            <v>62.21</v>
          </cell>
          <cell r="AR180">
            <v>0</v>
          </cell>
          <cell r="AS180">
            <v>62.21</v>
          </cell>
          <cell r="AV180">
            <v>0</v>
          </cell>
          <cell r="AW180">
            <v>62.21</v>
          </cell>
          <cell r="AZ180">
            <v>0</v>
          </cell>
          <cell r="BA180">
            <v>62.21</v>
          </cell>
          <cell r="BD180">
            <v>0</v>
          </cell>
          <cell r="BE180">
            <v>62.21</v>
          </cell>
          <cell r="BH180">
            <v>0</v>
          </cell>
          <cell r="BI180">
            <v>62.21</v>
          </cell>
          <cell r="BL180">
            <v>0</v>
          </cell>
          <cell r="BM180">
            <v>62.21</v>
          </cell>
          <cell r="BP180">
            <v>0</v>
          </cell>
          <cell r="BQ180">
            <v>62.21</v>
          </cell>
          <cell r="BT180">
            <v>0</v>
          </cell>
          <cell r="BU180">
            <v>62.21</v>
          </cell>
          <cell r="BX180">
            <v>0</v>
          </cell>
          <cell r="BY180">
            <v>62.21</v>
          </cell>
          <cell r="CB180">
            <v>0</v>
          </cell>
          <cell r="CC180">
            <v>62.21</v>
          </cell>
          <cell r="CF180">
            <v>0</v>
          </cell>
          <cell r="CG180">
            <v>62.21</v>
          </cell>
          <cell r="CJ180">
            <v>0</v>
          </cell>
          <cell r="CK180">
            <v>62.21</v>
          </cell>
          <cell r="CN180">
            <v>0</v>
          </cell>
          <cell r="CO180">
            <v>62.21</v>
          </cell>
          <cell r="CR180">
            <v>0</v>
          </cell>
          <cell r="CS180">
            <v>62.21</v>
          </cell>
          <cell r="CV180">
            <v>0</v>
          </cell>
          <cell r="CW180">
            <v>62.21</v>
          </cell>
          <cell r="CZ180">
            <v>0</v>
          </cell>
          <cell r="DA180">
            <v>62.21</v>
          </cell>
          <cell r="DD180">
            <v>0</v>
          </cell>
          <cell r="DE180">
            <v>62.21</v>
          </cell>
          <cell r="DH180">
            <v>0</v>
          </cell>
          <cell r="DI180">
            <v>62.21</v>
          </cell>
          <cell r="DL180">
            <v>0</v>
          </cell>
          <cell r="DM180">
            <v>62.21</v>
          </cell>
          <cell r="DP180">
            <v>0</v>
          </cell>
          <cell r="DQ180">
            <v>62.21</v>
          </cell>
          <cell r="DT180">
            <v>0</v>
          </cell>
          <cell r="DU180">
            <v>62.21</v>
          </cell>
          <cell r="DX180">
            <v>0</v>
          </cell>
          <cell r="DY180">
            <v>62.21</v>
          </cell>
          <cell r="EB180">
            <v>0</v>
          </cell>
          <cell r="EC180">
            <v>62.21</v>
          </cell>
          <cell r="EF180">
            <v>0</v>
          </cell>
          <cell r="EG180">
            <v>62.21</v>
          </cell>
          <cell r="EJ180">
            <v>0</v>
          </cell>
          <cell r="EK180">
            <v>62.21</v>
          </cell>
        </row>
        <row r="181">
          <cell r="C181" t="str">
            <v>7.2.13.7</v>
          </cell>
          <cell r="D181" t="str">
            <v>ED-49814</v>
          </cell>
          <cell r="E181" t="str">
            <v>DER/MG</v>
          </cell>
          <cell r="F181" t="str">
            <v>LASTRO DE AREIA</v>
          </cell>
          <cell r="G181" t="str">
            <v>M3</v>
          </cell>
          <cell r="H181">
            <v>0</v>
          </cell>
          <cell r="I181">
            <v>0</v>
          </cell>
          <cell r="L181">
            <v>0</v>
          </cell>
          <cell r="M181">
            <v>92.69</v>
          </cell>
          <cell r="P181">
            <v>0</v>
          </cell>
          <cell r="Q181">
            <v>92.69</v>
          </cell>
          <cell r="T181">
            <v>0</v>
          </cell>
          <cell r="U181">
            <v>92.69</v>
          </cell>
          <cell r="X181">
            <v>0</v>
          </cell>
          <cell r="Y181">
            <v>92.69</v>
          </cell>
          <cell r="AB181">
            <v>0</v>
          </cell>
          <cell r="AC181">
            <v>92.69</v>
          </cell>
          <cell r="AF181">
            <v>0</v>
          </cell>
          <cell r="AG181">
            <v>92.69</v>
          </cell>
          <cell r="AJ181">
            <v>0</v>
          </cell>
          <cell r="AK181">
            <v>92.69</v>
          </cell>
          <cell r="AN181">
            <v>0</v>
          </cell>
          <cell r="AO181">
            <v>92.69</v>
          </cell>
          <cell r="AR181">
            <v>0</v>
          </cell>
          <cell r="AS181">
            <v>92.69</v>
          </cell>
          <cell r="AV181">
            <v>0</v>
          </cell>
          <cell r="AW181">
            <v>92.69</v>
          </cell>
          <cell r="AZ181">
            <v>0</v>
          </cell>
          <cell r="BA181">
            <v>92.69</v>
          </cell>
          <cell r="BD181">
            <v>0</v>
          </cell>
          <cell r="BE181">
            <v>92.69</v>
          </cell>
          <cell r="BH181">
            <v>0</v>
          </cell>
          <cell r="BI181">
            <v>92.69</v>
          </cell>
          <cell r="BL181">
            <v>0</v>
          </cell>
          <cell r="BM181">
            <v>92.69</v>
          </cell>
          <cell r="BP181">
            <v>0</v>
          </cell>
          <cell r="BQ181">
            <v>92.69</v>
          </cell>
          <cell r="BT181">
            <v>0</v>
          </cell>
          <cell r="BU181">
            <v>92.69</v>
          </cell>
          <cell r="BX181">
            <v>0</v>
          </cell>
          <cell r="BY181">
            <v>92.69</v>
          </cell>
          <cell r="CB181">
            <v>0</v>
          </cell>
          <cell r="CC181">
            <v>92.69</v>
          </cell>
          <cell r="CF181">
            <v>0</v>
          </cell>
          <cell r="CG181">
            <v>92.69</v>
          </cell>
          <cell r="CJ181">
            <v>0</v>
          </cell>
          <cell r="CK181">
            <v>92.69</v>
          </cell>
          <cell r="CN181">
            <v>0</v>
          </cell>
          <cell r="CO181">
            <v>92.69</v>
          </cell>
          <cell r="CR181">
            <v>0</v>
          </cell>
          <cell r="CS181">
            <v>92.69</v>
          </cell>
          <cell r="CV181">
            <v>0</v>
          </cell>
          <cell r="CW181">
            <v>92.69</v>
          </cell>
          <cell r="CZ181">
            <v>0</v>
          </cell>
          <cell r="DA181">
            <v>92.69</v>
          </cell>
          <cell r="DD181">
            <v>0</v>
          </cell>
          <cell r="DE181">
            <v>92.69</v>
          </cell>
          <cell r="DH181">
            <v>0</v>
          </cell>
          <cell r="DI181">
            <v>92.69</v>
          </cell>
          <cell r="DL181">
            <v>0</v>
          </cell>
          <cell r="DM181">
            <v>92.69</v>
          </cell>
          <cell r="DP181">
            <v>0</v>
          </cell>
          <cell r="DQ181">
            <v>92.69</v>
          </cell>
          <cell r="DT181">
            <v>0</v>
          </cell>
          <cell r="DU181">
            <v>92.69</v>
          </cell>
          <cell r="DX181">
            <v>0</v>
          </cell>
          <cell r="DY181">
            <v>92.69</v>
          </cell>
          <cell r="EB181">
            <v>0</v>
          </cell>
          <cell r="EC181">
            <v>92.69</v>
          </cell>
          <cell r="EF181">
            <v>0</v>
          </cell>
          <cell r="EG181">
            <v>92.69</v>
          </cell>
          <cell r="EJ181">
            <v>0</v>
          </cell>
          <cell r="EK181">
            <v>92.69</v>
          </cell>
        </row>
        <row r="182">
          <cell r="C182" t="str">
            <v>7.2.13.8</v>
          </cell>
          <cell r="D182" t="str">
            <v>RO-40234</v>
          </cell>
          <cell r="E182" t="str">
            <v>DER/MG</v>
          </cell>
          <cell r="F182" t="str">
            <v>REATERRO E COMPACTAÇÃO MANUAL DE VALA</v>
          </cell>
          <cell r="G182" t="str">
            <v>M3</v>
          </cell>
          <cell r="H182">
            <v>0</v>
          </cell>
          <cell r="I182">
            <v>0</v>
          </cell>
          <cell r="L182">
            <v>0</v>
          </cell>
          <cell r="M182">
            <v>31.17</v>
          </cell>
          <cell r="P182">
            <v>0</v>
          </cell>
          <cell r="Q182">
            <v>31.17</v>
          </cell>
          <cell r="T182">
            <v>0</v>
          </cell>
          <cell r="U182">
            <v>31.17</v>
          </cell>
          <cell r="X182">
            <v>0</v>
          </cell>
          <cell r="Y182">
            <v>31.17</v>
          </cell>
          <cell r="AB182">
            <v>0</v>
          </cell>
          <cell r="AC182">
            <v>31.17</v>
          </cell>
          <cell r="AF182">
            <v>0</v>
          </cell>
          <cell r="AG182">
            <v>31.17</v>
          </cell>
          <cell r="AJ182">
            <v>0</v>
          </cell>
          <cell r="AK182">
            <v>31.17</v>
          </cell>
          <cell r="AN182">
            <v>0</v>
          </cell>
          <cell r="AO182">
            <v>31.17</v>
          </cell>
          <cell r="AR182">
            <v>0</v>
          </cell>
          <cell r="AS182">
            <v>31.17</v>
          </cell>
          <cell r="AV182">
            <v>0</v>
          </cell>
          <cell r="AW182">
            <v>31.17</v>
          </cell>
          <cell r="AZ182">
            <v>0</v>
          </cell>
          <cell r="BA182">
            <v>31.17</v>
          </cell>
          <cell r="BD182">
            <v>0</v>
          </cell>
          <cell r="BE182">
            <v>31.17</v>
          </cell>
          <cell r="BH182">
            <v>0</v>
          </cell>
          <cell r="BI182">
            <v>31.17</v>
          </cell>
          <cell r="BL182">
            <v>0</v>
          </cell>
          <cell r="BM182">
            <v>31.17</v>
          </cell>
          <cell r="BP182">
            <v>0</v>
          </cell>
          <cell r="BQ182">
            <v>31.17</v>
          </cell>
          <cell r="BT182">
            <v>0</v>
          </cell>
          <cell r="BU182">
            <v>31.17</v>
          </cell>
          <cell r="BX182">
            <v>0</v>
          </cell>
          <cell r="BY182">
            <v>31.17</v>
          </cell>
          <cell r="CB182">
            <v>0</v>
          </cell>
          <cell r="CC182">
            <v>31.17</v>
          </cell>
          <cell r="CF182">
            <v>0</v>
          </cell>
          <cell r="CG182">
            <v>31.17</v>
          </cell>
          <cell r="CJ182">
            <v>0</v>
          </cell>
          <cell r="CK182">
            <v>31.17</v>
          </cell>
          <cell r="CN182">
            <v>0</v>
          </cell>
          <cell r="CO182">
            <v>31.17</v>
          </cell>
          <cell r="CR182">
            <v>0</v>
          </cell>
          <cell r="CS182">
            <v>31.17</v>
          </cell>
          <cell r="CV182">
            <v>0</v>
          </cell>
          <cell r="CW182">
            <v>31.17</v>
          </cell>
          <cell r="CZ182">
            <v>0</v>
          </cell>
          <cell r="DA182">
            <v>31.17</v>
          </cell>
          <cell r="DD182">
            <v>0</v>
          </cell>
          <cell r="DE182">
            <v>31.17</v>
          </cell>
          <cell r="DH182">
            <v>0</v>
          </cell>
          <cell r="DI182">
            <v>31.17</v>
          </cell>
          <cell r="DL182">
            <v>0</v>
          </cell>
          <cell r="DM182">
            <v>31.17</v>
          </cell>
          <cell r="DP182">
            <v>0</v>
          </cell>
          <cell r="DQ182">
            <v>31.17</v>
          </cell>
          <cell r="DT182">
            <v>0</v>
          </cell>
          <cell r="DU182">
            <v>31.17</v>
          </cell>
          <cell r="DX182">
            <v>0</v>
          </cell>
          <cell r="DY182">
            <v>31.17</v>
          </cell>
          <cell r="EB182">
            <v>0</v>
          </cell>
          <cell r="EC182">
            <v>31.17</v>
          </cell>
          <cell r="EF182">
            <v>0</v>
          </cell>
          <cell r="EG182">
            <v>31.17</v>
          </cell>
          <cell r="EJ182">
            <v>0</v>
          </cell>
          <cell r="EK182">
            <v>31.17</v>
          </cell>
        </row>
        <row r="183">
          <cell r="C183" t="str">
            <v>7.2.13.9</v>
          </cell>
          <cell r="D183" t="str">
            <v>RO-40238</v>
          </cell>
          <cell r="E183" t="str">
            <v>DER/MG</v>
          </cell>
          <cell r="F183" t="str">
            <v>COMPACTAÇÃO MANUAL DE ATERROS</v>
          </cell>
          <cell r="G183" t="str">
            <v>M3</v>
          </cell>
          <cell r="H183">
            <v>0</v>
          </cell>
          <cell r="I183">
            <v>0</v>
          </cell>
          <cell r="L183">
            <v>0</v>
          </cell>
          <cell r="M183">
            <v>21.98</v>
          </cell>
          <cell r="P183">
            <v>0</v>
          </cell>
          <cell r="Q183">
            <v>21.98</v>
          </cell>
          <cell r="T183">
            <v>0</v>
          </cell>
          <cell r="U183">
            <v>21.98</v>
          </cell>
          <cell r="X183">
            <v>0</v>
          </cell>
          <cell r="Y183">
            <v>21.98</v>
          </cell>
          <cell r="AB183">
            <v>0</v>
          </cell>
          <cell r="AC183">
            <v>21.98</v>
          </cell>
          <cell r="AF183">
            <v>0</v>
          </cell>
          <cell r="AG183">
            <v>21.98</v>
          </cell>
          <cell r="AJ183">
            <v>0</v>
          </cell>
          <cell r="AK183">
            <v>21.98</v>
          </cell>
          <cell r="AN183">
            <v>0</v>
          </cell>
          <cell r="AO183">
            <v>21.98</v>
          </cell>
          <cell r="AR183">
            <v>0</v>
          </cell>
          <cell r="AS183">
            <v>21.98</v>
          </cell>
          <cell r="AV183">
            <v>0</v>
          </cell>
          <cell r="AW183">
            <v>21.98</v>
          </cell>
          <cell r="AZ183">
            <v>0</v>
          </cell>
          <cell r="BA183">
            <v>21.98</v>
          </cell>
          <cell r="BD183">
            <v>0</v>
          </cell>
          <cell r="BE183">
            <v>21.98</v>
          </cell>
          <cell r="BH183">
            <v>0</v>
          </cell>
          <cell r="BI183">
            <v>21.98</v>
          </cell>
          <cell r="BL183">
            <v>0</v>
          </cell>
          <cell r="BM183">
            <v>21.98</v>
          </cell>
          <cell r="BP183">
            <v>0</v>
          </cell>
          <cell r="BQ183">
            <v>21.98</v>
          </cell>
          <cell r="BT183">
            <v>0</v>
          </cell>
          <cell r="BU183">
            <v>21.98</v>
          </cell>
          <cell r="BX183">
            <v>0</v>
          </cell>
          <cell r="BY183">
            <v>21.98</v>
          </cell>
          <cell r="CB183">
            <v>0</v>
          </cell>
          <cell r="CC183">
            <v>21.98</v>
          </cell>
          <cell r="CF183">
            <v>0</v>
          </cell>
          <cell r="CG183">
            <v>21.98</v>
          </cell>
          <cell r="CJ183">
            <v>0</v>
          </cell>
          <cell r="CK183">
            <v>21.98</v>
          </cell>
          <cell r="CN183">
            <v>0</v>
          </cell>
          <cell r="CO183">
            <v>21.98</v>
          </cell>
          <cell r="CR183">
            <v>0</v>
          </cell>
          <cell r="CS183">
            <v>21.98</v>
          </cell>
          <cell r="CV183">
            <v>0</v>
          </cell>
          <cell r="CW183">
            <v>21.98</v>
          </cell>
          <cell r="CZ183">
            <v>0</v>
          </cell>
          <cell r="DA183">
            <v>21.98</v>
          </cell>
          <cell r="DD183">
            <v>0</v>
          </cell>
          <cell r="DE183">
            <v>21.98</v>
          </cell>
          <cell r="DH183">
            <v>0</v>
          </cell>
          <cell r="DI183">
            <v>21.98</v>
          </cell>
          <cell r="DL183">
            <v>0</v>
          </cell>
          <cell r="DM183">
            <v>21.98</v>
          </cell>
          <cell r="DP183">
            <v>0</v>
          </cell>
          <cell r="DQ183">
            <v>21.98</v>
          </cell>
          <cell r="DT183">
            <v>0</v>
          </cell>
          <cell r="DU183">
            <v>21.98</v>
          </cell>
          <cell r="DX183">
            <v>0</v>
          </cell>
          <cell r="DY183">
            <v>21.98</v>
          </cell>
          <cell r="EB183">
            <v>0</v>
          </cell>
          <cell r="EC183">
            <v>21.98</v>
          </cell>
          <cell r="EF183">
            <v>0</v>
          </cell>
          <cell r="EG183">
            <v>21.98</v>
          </cell>
          <cell r="EJ183">
            <v>0</v>
          </cell>
          <cell r="EK183">
            <v>21.98</v>
          </cell>
        </row>
        <row r="184">
          <cell r="C184" t="str">
            <v>7.2.13.10</v>
          </cell>
          <cell r="D184" t="str">
            <v>RO-41628</v>
          </cell>
          <cell r="E184" t="str">
            <v>DER/MG</v>
          </cell>
          <cell r="F184" t="str">
            <v>CONCRETO DE CIMENTO PORTLAND FCK &gt;= 20,0 MPA (EXECUÇÃO,  INCLUINDO O FORNECIMENTO E TRANSPORTE DOS AGREGADOS)</v>
          </cell>
          <cell r="G184" t="str">
            <v>M3</v>
          </cell>
          <cell r="H184">
            <v>0</v>
          </cell>
          <cell r="I184">
            <v>0</v>
          </cell>
          <cell r="L184">
            <v>0</v>
          </cell>
          <cell r="M184">
            <v>433.94</v>
          </cell>
          <cell r="P184">
            <v>0</v>
          </cell>
          <cell r="Q184">
            <v>433.94</v>
          </cell>
          <cell r="T184">
            <v>0</v>
          </cell>
          <cell r="U184">
            <v>433.94</v>
          </cell>
          <cell r="X184">
            <v>0</v>
          </cell>
          <cell r="Y184">
            <v>433.94</v>
          </cell>
          <cell r="AB184">
            <v>0</v>
          </cell>
          <cell r="AC184">
            <v>433.94</v>
          </cell>
          <cell r="AF184">
            <v>0</v>
          </cell>
          <cell r="AG184">
            <v>433.94</v>
          </cell>
          <cell r="AJ184">
            <v>0</v>
          </cell>
          <cell r="AK184">
            <v>433.94</v>
          </cell>
          <cell r="AN184">
            <v>0</v>
          </cell>
          <cell r="AO184">
            <v>433.94</v>
          </cell>
          <cell r="AR184">
            <v>0</v>
          </cell>
          <cell r="AS184">
            <v>433.94</v>
          </cell>
          <cell r="AV184">
            <v>0</v>
          </cell>
          <cell r="AW184">
            <v>433.94</v>
          </cell>
          <cell r="AZ184">
            <v>0</v>
          </cell>
          <cell r="BA184">
            <v>433.94</v>
          </cell>
          <cell r="BD184">
            <v>0</v>
          </cell>
          <cell r="BE184">
            <v>433.94</v>
          </cell>
          <cell r="BH184">
            <v>0</v>
          </cell>
          <cell r="BI184">
            <v>433.94</v>
          </cell>
          <cell r="BL184">
            <v>0</v>
          </cell>
          <cell r="BM184">
            <v>433.94</v>
          </cell>
          <cell r="BP184">
            <v>0</v>
          </cell>
          <cell r="BQ184">
            <v>433.94</v>
          </cell>
          <cell r="BT184">
            <v>0</v>
          </cell>
          <cell r="BU184">
            <v>433.94</v>
          </cell>
          <cell r="BX184">
            <v>0</v>
          </cell>
          <cell r="BY184">
            <v>433.94</v>
          </cell>
          <cell r="CB184">
            <v>0</v>
          </cell>
          <cell r="CC184">
            <v>433.94</v>
          </cell>
          <cell r="CF184">
            <v>0</v>
          </cell>
          <cell r="CG184">
            <v>433.94</v>
          </cell>
          <cell r="CJ184">
            <v>0</v>
          </cell>
          <cell r="CK184">
            <v>433.94</v>
          </cell>
          <cell r="CN184">
            <v>0</v>
          </cell>
          <cell r="CO184">
            <v>433.94</v>
          </cell>
          <cell r="CR184">
            <v>0</v>
          </cell>
          <cell r="CS184">
            <v>433.94</v>
          </cell>
          <cell r="CV184">
            <v>0</v>
          </cell>
          <cell r="CW184">
            <v>433.94</v>
          </cell>
          <cell r="CZ184">
            <v>0</v>
          </cell>
          <cell r="DA184">
            <v>433.94</v>
          </cell>
          <cell r="DD184">
            <v>0</v>
          </cell>
          <cell r="DE184">
            <v>433.94</v>
          </cell>
          <cell r="DH184">
            <v>0</v>
          </cell>
          <cell r="DI184">
            <v>433.94</v>
          </cell>
          <cell r="DL184">
            <v>0</v>
          </cell>
          <cell r="DM184">
            <v>433.94</v>
          </cell>
          <cell r="DP184">
            <v>0</v>
          </cell>
          <cell r="DQ184">
            <v>433.94</v>
          </cell>
          <cell r="DT184">
            <v>0</v>
          </cell>
          <cell r="DU184">
            <v>433.94</v>
          </cell>
          <cell r="DX184">
            <v>0</v>
          </cell>
          <cell r="DY184">
            <v>433.94</v>
          </cell>
          <cell r="EB184">
            <v>0</v>
          </cell>
          <cell r="EC184">
            <v>433.94</v>
          </cell>
          <cell r="EF184">
            <v>0</v>
          </cell>
          <cell r="EG184">
            <v>433.94</v>
          </cell>
          <cell r="EJ184">
            <v>0</v>
          </cell>
          <cell r="EK184">
            <v>433.94</v>
          </cell>
        </row>
        <row r="185">
          <cell r="C185" t="str">
            <v>7.2.13.11</v>
          </cell>
          <cell r="D185" t="str">
            <v>ED-49133</v>
          </cell>
          <cell r="E185" t="str">
            <v>DER/MG</v>
          </cell>
          <cell r="F185" t="str">
            <v>CABO  DE  COBRE  NÚ # 16 MM2, ENTERRADO, EXCLUSIVE  ESCAVAÇÃO E REATERRO</v>
          </cell>
          <cell r="G185" t="str">
            <v>M</v>
          </cell>
          <cell r="H185">
            <v>0</v>
          </cell>
          <cell r="I185">
            <v>0</v>
          </cell>
          <cell r="L185">
            <v>0</v>
          </cell>
          <cell r="M185">
            <v>14.77</v>
          </cell>
          <cell r="P185">
            <v>0</v>
          </cell>
          <cell r="Q185">
            <v>14.77</v>
          </cell>
          <cell r="T185">
            <v>0</v>
          </cell>
          <cell r="U185">
            <v>14.77</v>
          </cell>
          <cell r="X185">
            <v>0</v>
          </cell>
          <cell r="Y185">
            <v>14.77</v>
          </cell>
          <cell r="AB185">
            <v>0</v>
          </cell>
          <cell r="AC185">
            <v>14.77</v>
          </cell>
          <cell r="AF185">
            <v>0</v>
          </cell>
          <cell r="AG185">
            <v>14.77</v>
          </cell>
          <cell r="AJ185">
            <v>0</v>
          </cell>
          <cell r="AK185">
            <v>14.77</v>
          </cell>
          <cell r="AN185">
            <v>0</v>
          </cell>
          <cell r="AO185">
            <v>14.77</v>
          </cell>
          <cell r="AR185">
            <v>0</v>
          </cell>
          <cell r="AS185">
            <v>14.77</v>
          </cell>
          <cell r="AV185">
            <v>0</v>
          </cell>
          <cell r="AW185">
            <v>14.77</v>
          </cell>
          <cell r="AZ185">
            <v>0</v>
          </cell>
          <cell r="BA185">
            <v>14.77</v>
          </cell>
          <cell r="BD185">
            <v>0</v>
          </cell>
          <cell r="BE185">
            <v>14.77</v>
          </cell>
          <cell r="BH185">
            <v>0</v>
          </cell>
          <cell r="BI185">
            <v>14.77</v>
          </cell>
          <cell r="BL185">
            <v>0</v>
          </cell>
          <cell r="BM185">
            <v>14.77</v>
          </cell>
          <cell r="BP185">
            <v>0</v>
          </cell>
          <cell r="BQ185">
            <v>14.77</v>
          </cell>
          <cell r="BT185">
            <v>0</v>
          </cell>
          <cell r="BU185">
            <v>14.77</v>
          </cell>
          <cell r="BX185">
            <v>0</v>
          </cell>
          <cell r="BY185">
            <v>14.77</v>
          </cell>
          <cell r="CB185">
            <v>0</v>
          </cell>
          <cell r="CC185">
            <v>14.77</v>
          </cell>
          <cell r="CF185">
            <v>0</v>
          </cell>
          <cell r="CG185">
            <v>14.77</v>
          </cell>
          <cell r="CJ185">
            <v>0</v>
          </cell>
          <cell r="CK185">
            <v>14.77</v>
          </cell>
          <cell r="CN185">
            <v>0</v>
          </cell>
          <cell r="CO185">
            <v>14.77</v>
          </cell>
          <cell r="CR185">
            <v>0</v>
          </cell>
          <cell r="CS185">
            <v>14.77</v>
          </cell>
          <cell r="CV185">
            <v>0</v>
          </cell>
          <cell r="CW185">
            <v>14.77</v>
          </cell>
          <cell r="CZ185">
            <v>0</v>
          </cell>
          <cell r="DA185">
            <v>14.77</v>
          </cell>
          <cell r="DD185">
            <v>0</v>
          </cell>
          <cell r="DE185">
            <v>14.77</v>
          </cell>
          <cell r="DH185">
            <v>0</v>
          </cell>
          <cell r="DI185">
            <v>14.77</v>
          </cell>
          <cell r="DL185">
            <v>0</v>
          </cell>
          <cell r="DM185">
            <v>14.77</v>
          </cell>
          <cell r="DP185">
            <v>0</v>
          </cell>
          <cell r="DQ185">
            <v>14.77</v>
          </cell>
          <cell r="DT185">
            <v>0</v>
          </cell>
          <cell r="DU185">
            <v>14.77</v>
          </cell>
          <cell r="DX185">
            <v>0</v>
          </cell>
          <cell r="DY185">
            <v>14.77</v>
          </cell>
          <cell r="EB185">
            <v>0</v>
          </cell>
          <cell r="EC185">
            <v>14.77</v>
          </cell>
          <cell r="EF185">
            <v>0</v>
          </cell>
          <cell r="EG185">
            <v>14.77</v>
          </cell>
          <cell r="EJ185">
            <v>0</v>
          </cell>
          <cell r="EK185">
            <v>14.77</v>
          </cell>
        </row>
        <row r="186">
          <cell r="C186" t="str">
            <v>7.2.13.12</v>
          </cell>
          <cell r="D186" t="str">
            <v>ED-49134</v>
          </cell>
          <cell r="E186" t="str">
            <v>DER/MG</v>
          </cell>
          <cell r="F186" t="str">
            <v>CABO  DE  COBRE  NÚ # 25 MM2, ENTERRADO, EXCLUSIVE  ESCAVAÇÃO E REATERRO</v>
          </cell>
          <cell r="G186" t="str">
            <v>M</v>
          </cell>
          <cell r="H186">
            <v>0</v>
          </cell>
          <cell r="I186">
            <v>0</v>
          </cell>
          <cell r="L186">
            <v>0</v>
          </cell>
          <cell r="M186">
            <v>20.95</v>
          </cell>
          <cell r="P186">
            <v>0</v>
          </cell>
          <cell r="Q186">
            <v>20.95</v>
          </cell>
          <cell r="T186">
            <v>0</v>
          </cell>
          <cell r="U186">
            <v>20.95</v>
          </cell>
          <cell r="X186">
            <v>0</v>
          </cell>
          <cell r="Y186">
            <v>20.95</v>
          </cell>
          <cell r="AB186">
            <v>0</v>
          </cell>
          <cell r="AC186">
            <v>20.95</v>
          </cell>
          <cell r="AF186">
            <v>0</v>
          </cell>
          <cell r="AG186">
            <v>20.95</v>
          </cell>
          <cell r="AJ186">
            <v>0</v>
          </cell>
          <cell r="AK186">
            <v>20.95</v>
          </cell>
          <cell r="AN186">
            <v>0</v>
          </cell>
          <cell r="AO186">
            <v>20.95</v>
          </cell>
          <cell r="AR186">
            <v>0</v>
          </cell>
          <cell r="AS186">
            <v>20.95</v>
          </cell>
          <cell r="AV186">
            <v>0</v>
          </cell>
          <cell r="AW186">
            <v>20.95</v>
          </cell>
          <cell r="AZ186">
            <v>0</v>
          </cell>
          <cell r="BA186">
            <v>20.95</v>
          </cell>
          <cell r="BD186">
            <v>0</v>
          </cell>
          <cell r="BE186">
            <v>20.95</v>
          </cell>
          <cell r="BH186">
            <v>0</v>
          </cell>
          <cell r="BI186">
            <v>20.95</v>
          </cell>
          <cell r="BL186">
            <v>0</v>
          </cell>
          <cell r="BM186">
            <v>20.95</v>
          </cell>
          <cell r="BP186">
            <v>0</v>
          </cell>
          <cell r="BQ186">
            <v>20.95</v>
          </cell>
          <cell r="BT186">
            <v>0</v>
          </cell>
          <cell r="BU186">
            <v>20.95</v>
          </cell>
          <cell r="BX186">
            <v>0</v>
          </cell>
          <cell r="BY186">
            <v>20.95</v>
          </cell>
          <cell r="CB186">
            <v>0</v>
          </cell>
          <cell r="CC186">
            <v>20.95</v>
          </cell>
          <cell r="CF186">
            <v>0</v>
          </cell>
          <cell r="CG186">
            <v>20.95</v>
          </cell>
          <cell r="CJ186">
            <v>0</v>
          </cell>
          <cell r="CK186">
            <v>20.95</v>
          </cell>
          <cell r="CN186">
            <v>0</v>
          </cell>
          <cell r="CO186">
            <v>20.95</v>
          </cell>
          <cell r="CR186">
            <v>0</v>
          </cell>
          <cell r="CS186">
            <v>20.95</v>
          </cell>
          <cell r="CV186">
            <v>0</v>
          </cell>
          <cell r="CW186">
            <v>20.95</v>
          </cell>
          <cell r="CZ186">
            <v>0</v>
          </cell>
          <cell r="DA186">
            <v>20.95</v>
          </cell>
          <cell r="DD186">
            <v>0</v>
          </cell>
          <cell r="DE186">
            <v>20.95</v>
          </cell>
          <cell r="DH186">
            <v>0</v>
          </cell>
          <cell r="DI186">
            <v>20.95</v>
          </cell>
          <cell r="DL186">
            <v>0</v>
          </cell>
          <cell r="DM186">
            <v>20.95</v>
          </cell>
          <cell r="DP186">
            <v>0</v>
          </cell>
          <cell r="DQ186">
            <v>20.95</v>
          </cell>
          <cell r="DT186">
            <v>0</v>
          </cell>
          <cell r="DU186">
            <v>20.95</v>
          </cell>
          <cell r="DX186">
            <v>0</v>
          </cell>
          <cell r="DY186">
            <v>20.95</v>
          </cell>
          <cell r="EB186">
            <v>0</v>
          </cell>
          <cell r="EC186">
            <v>20.95</v>
          </cell>
          <cell r="EF186">
            <v>0</v>
          </cell>
          <cell r="EG186">
            <v>20.95</v>
          </cell>
          <cell r="EJ186">
            <v>0</v>
          </cell>
          <cell r="EK186">
            <v>20.95</v>
          </cell>
        </row>
        <row r="187">
          <cell r="C187" t="str">
            <v>7.2.13.13</v>
          </cell>
          <cell r="D187" t="str">
            <v>ED-49523</v>
          </cell>
          <cell r="E187" t="str">
            <v>DER/MG</v>
          </cell>
          <cell r="F187" t="str">
            <v>RELÉ FOTOELÉTRICO RM 10 120 V, 1200 VA COM BASE</v>
          </cell>
          <cell r="G187" t="str">
            <v>UN</v>
          </cell>
          <cell r="H187">
            <v>0</v>
          </cell>
          <cell r="I187">
            <v>0</v>
          </cell>
          <cell r="L187">
            <v>0</v>
          </cell>
          <cell r="M187">
            <v>51.95</v>
          </cell>
          <cell r="P187">
            <v>0</v>
          </cell>
          <cell r="Q187">
            <v>51.95</v>
          </cell>
          <cell r="T187">
            <v>0</v>
          </cell>
          <cell r="U187">
            <v>51.95</v>
          </cell>
          <cell r="X187">
            <v>0</v>
          </cell>
          <cell r="Y187">
            <v>51.95</v>
          </cell>
          <cell r="AB187">
            <v>0</v>
          </cell>
          <cell r="AC187">
            <v>51.95</v>
          </cell>
          <cell r="AF187">
            <v>0</v>
          </cell>
          <cell r="AG187">
            <v>51.95</v>
          </cell>
          <cell r="AJ187">
            <v>0</v>
          </cell>
          <cell r="AK187">
            <v>51.95</v>
          </cell>
          <cell r="AN187">
            <v>0</v>
          </cell>
          <cell r="AO187">
            <v>51.95</v>
          </cell>
          <cell r="AR187">
            <v>0</v>
          </cell>
          <cell r="AS187">
            <v>51.95</v>
          </cell>
          <cell r="AV187">
            <v>0</v>
          </cell>
          <cell r="AW187">
            <v>51.95</v>
          </cell>
          <cell r="AZ187">
            <v>0</v>
          </cell>
          <cell r="BA187">
            <v>51.95</v>
          </cell>
          <cell r="BD187">
            <v>0</v>
          </cell>
          <cell r="BE187">
            <v>51.95</v>
          </cell>
          <cell r="BH187">
            <v>0</v>
          </cell>
          <cell r="BI187">
            <v>51.95</v>
          </cell>
          <cell r="BL187">
            <v>0</v>
          </cell>
          <cell r="BM187">
            <v>51.95</v>
          </cell>
          <cell r="BP187">
            <v>0</v>
          </cell>
          <cell r="BQ187">
            <v>51.95</v>
          </cell>
          <cell r="BT187">
            <v>0</v>
          </cell>
          <cell r="BU187">
            <v>51.95</v>
          </cell>
          <cell r="BX187">
            <v>0</v>
          </cell>
          <cell r="BY187">
            <v>51.95</v>
          </cell>
          <cell r="CB187">
            <v>0</v>
          </cell>
          <cell r="CC187">
            <v>51.95</v>
          </cell>
          <cell r="CF187">
            <v>0</v>
          </cell>
          <cell r="CG187">
            <v>51.95</v>
          </cell>
          <cell r="CJ187">
            <v>0</v>
          </cell>
          <cell r="CK187">
            <v>51.95</v>
          </cell>
          <cell r="CN187">
            <v>0</v>
          </cell>
          <cell r="CO187">
            <v>51.95</v>
          </cell>
          <cell r="CR187">
            <v>0</v>
          </cell>
          <cell r="CS187">
            <v>51.95</v>
          </cell>
          <cell r="CV187">
            <v>0</v>
          </cell>
          <cell r="CW187">
            <v>51.95</v>
          </cell>
          <cell r="CZ187">
            <v>0</v>
          </cell>
          <cell r="DA187">
            <v>51.95</v>
          </cell>
          <cell r="DD187">
            <v>0</v>
          </cell>
          <cell r="DE187">
            <v>51.95</v>
          </cell>
          <cell r="DH187">
            <v>0</v>
          </cell>
          <cell r="DI187">
            <v>51.95</v>
          </cell>
          <cell r="DL187">
            <v>0</v>
          </cell>
          <cell r="DM187">
            <v>51.95</v>
          </cell>
          <cell r="DP187">
            <v>0</v>
          </cell>
          <cell r="DQ187">
            <v>51.95</v>
          </cell>
          <cell r="DT187">
            <v>0</v>
          </cell>
          <cell r="DU187">
            <v>51.95</v>
          </cell>
          <cell r="DX187">
            <v>0</v>
          </cell>
          <cell r="DY187">
            <v>51.95</v>
          </cell>
          <cell r="EB187">
            <v>0</v>
          </cell>
          <cell r="EC187">
            <v>51.95</v>
          </cell>
          <cell r="EF187">
            <v>0</v>
          </cell>
          <cell r="EG187">
            <v>51.95</v>
          </cell>
          <cell r="EJ187">
            <v>0</v>
          </cell>
          <cell r="EK187">
            <v>51.95</v>
          </cell>
        </row>
        <row r="188">
          <cell r="C188" t="str">
            <v>7.2.13.14</v>
          </cell>
          <cell r="D188" t="str">
            <v>COMP_24001</v>
          </cell>
          <cell r="E188" t="str">
            <v>COMPOSIÇÃO</v>
          </cell>
          <cell r="F188" t="str">
            <v>TERMINAL OU CONECTOR DE PRESSÃO PARA CABO 70MM2 - FORNECIMENTO E INSTALACAO</v>
          </cell>
          <cell r="G188" t="str">
            <v>UN</v>
          </cell>
          <cell r="H188">
            <v>0</v>
          </cell>
          <cell r="I188">
            <v>0</v>
          </cell>
          <cell r="L188">
            <v>0</v>
          </cell>
          <cell r="M188">
            <v>8.35</v>
          </cell>
          <cell r="P188">
            <v>0</v>
          </cell>
          <cell r="Q188">
            <v>8.35</v>
          </cell>
          <cell r="T188">
            <v>0</v>
          </cell>
          <cell r="U188">
            <v>8.35</v>
          </cell>
          <cell r="X188">
            <v>0</v>
          </cell>
          <cell r="Y188">
            <v>8.35</v>
          </cell>
          <cell r="AB188">
            <v>0</v>
          </cell>
          <cell r="AC188">
            <v>8.35</v>
          </cell>
          <cell r="AF188">
            <v>0</v>
          </cell>
          <cell r="AG188">
            <v>8.35</v>
          </cell>
          <cell r="AJ188">
            <v>0</v>
          </cell>
          <cell r="AK188">
            <v>8.35</v>
          </cell>
          <cell r="AN188">
            <v>0</v>
          </cell>
          <cell r="AO188">
            <v>8.35</v>
          </cell>
          <cell r="AR188">
            <v>0</v>
          </cell>
          <cell r="AS188">
            <v>8.35</v>
          </cell>
          <cell r="AV188">
            <v>0</v>
          </cell>
          <cell r="AW188">
            <v>8.35</v>
          </cell>
          <cell r="AZ188">
            <v>0</v>
          </cell>
          <cell r="BA188">
            <v>8.35</v>
          </cell>
          <cell r="BD188">
            <v>0</v>
          </cell>
          <cell r="BE188">
            <v>8.35</v>
          </cell>
          <cell r="BH188">
            <v>0</v>
          </cell>
          <cell r="BI188">
            <v>8.35</v>
          </cell>
          <cell r="BL188">
            <v>0</v>
          </cell>
          <cell r="BM188">
            <v>8.35</v>
          </cell>
          <cell r="BP188">
            <v>0</v>
          </cell>
          <cell r="BQ188">
            <v>8.35</v>
          </cell>
          <cell r="BT188">
            <v>0</v>
          </cell>
          <cell r="BU188">
            <v>8.35</v>
          </cell>
          <cell r="BX188">
            <v>0</v>
          </cell>
          <cell r="BY188">
            <v>8.35</v>
          </cell>
          <cell r="CB188">
            <v>0</v>
          </cell>
          <cell r="CC188">
            <v>8.35</v>
          </cell>
          <cell r="CF188">
            <v>0</v>
          </cell>
          <cell r="CG188">
            <v>8.35</v>
          </cell>
          <cell r="CJ188">
            <v>0</v>
          </cell>
          <cell r="CK188">
            <v>8.35</v>
          </cell>
          <cell r="CN188">
            <v>0</v>
          </cell>
          <cell r="CO188">
            <v>8.35</v>
          </cell>
          <cell r="CR188">
            <v>0</v>
          </cell>
          <cell r="CS188">
            <v>8.35</v>
          </cell>
          <cell r="CV188">
            <v>0</v>
          </cell>
          <cell r="CW188">
            <v>8.35</v>
          </cell>
          <cell r="CZ188">
            <v>0</v>
          </cell>
          <cell r="DA188">
            <v>8.35</v>
          </cell>
          <cell r="DD188">
            <v>0</v>
          </cell>
          <cell r="DE188">
            <v>8.35</v>
          </cell>
          <cell r="DH188">
            <v>0</v>
          </cell>
          <cell r="DI188">
            <v>8.35</v>
          </cell>
          <cell r="DL188">
            <v>0</v>
          </cell>
          <cell r="DM188">
            <v>8.35</v>
          </cell>
          <cell r="DP188">
            <v>0</v>
          </cell>
          <cell r="DQ188">
            <v>8.35</v>
          </cell>
          <cell r="DT188">
            <v>0</v>
          </cell>
          <cell r="DU188">
            <v>8.35</v>
          </cell>
          <cell r="DX188">
            <v>0</v>
          </cell>
          <cell r="DY188">
            <v>8.35</v>
          </cell>
          <cell r="EB188">
            <v>0</v>
          </cell>
          <cell r="EC188">
            <v>8.35</v>
          </cell>
          <cell r="EF188">
            <v>0</v>
          </cell>
          <cell r="EG188">
            <v>8.35</v>
          </cell>
          <cell r="EJ188">
            <v>0</v>
          </cell>
          <cell r="EK188">
            <v>8.35</v>
          </cell>
        </row>
        <row r="189">
          <cell r="C189" t="str">
            <v>7.2.13.15</v>
          </cell>
          <cell r="D189" t="str">
            <v>ED-48700</v>
          </cell>
          <cell r="E189" t="str">
            <v>DER/MG</v>
          </cell>
          <cell r="F189" t="str">
            <v>ATERRAMENTO COMPLETO, COM HASTES COPPERWELD 5/8" X 2,40  M</v>
          </cell>
          <cell r="G189" t="str">
            <v>U</v>
          </cell>
          <cell r="H189">
            <v>0</v>
          </cell>
          <cell r="I189">
            <v>0</v>
          </cell>
          <cell r="L189">
            <v>0</v>
          </cell>
          <cell r="M189">
            <v>104.05</v>
          </cell>
          <cell r="P189">
            <v>0</v>
          </cell>
          <cell r="Q189">
            <v>104.05</v>
          </cell>
          <cell r="T189">
            <v>0</v>
          </cell>
          <cell r="U189">
            <v>104.05</v>
          </cell>
          <cell r="X189">
            <v>0</v>
          </cell>
          <cell r="Y189">
            <v>104.05</v>
          </cell>
          <cell r="AB189">
            <v>0</v>
          </cell>
          <cell r="AC189">
            <v>104.05</v>
          </cell>
          <cell r="AF189">
            <v>0</v>
          </cell>
          <cell r="AG189">
            <v>104.05</v>
          </cell>
          <cell r="AJ189">
            <v>0</v>
          </cell>
          <cell r="AK189">
            <v>104.05</v>
          </cell>
          <cell r="AN189">
            <v>0</v>
          </cell>
          <cell r="AO189">
            <v>104.05</v>
          </cell>
          <cell r="AR189">
            <v>0</v>
          </cell>
          <cell r="AS189">
            <v>104.05</v>
          </cell>
          <cell r="AV189">
            <v>0</v>
          </cell>
          <cell r="AW189">
            <v>104.05</v>
          </cell>
          <cell r="AZ189">
            <v>0</v>
          </cell>
          <cell r="BA189">
            <v>104.05</v>
          </cell>
          <cell r="BD189">
            <v>0</v>
          </cell>
          <cell r="BE189">
            <v>104.05</v>
          </cell>
          <cell r="BH189">
            <v>0</v>
          </cell>
          <cell r="BI189">
            <v>104.05</v>
          </cell>
          <cell r="BL189">
            <v>0</v>
          </cell>
          <cell r="BM189">
            <v>104.05</v>
          </cell>
          <cell r="BP189">
            <v>0</v>
          </cell>
          <cell r="BQ189">
            <v>104.05</v>
          </cell>
          <cell r="BT189">
            <v>0</v>
          </cell>
          <cell r="BU189">
            <v>104.05</v>
          </cell>
          <cell r="BX189">
            <v>0</v>
          </cell>
          <cell r="BY189">
            <v>104.05</v>
          </cell>
          <cell r="CB189">
            <v>0</v>
          </cell>
          <cell r="CC189">
            <v>104.05</v>
          </cell>
          <cell r="CF189">
            <v>0</v>
          </cell>
          <cell r="CG189">
            <v>104.05</v>
          </cell>
          <cell r="CJ189">
            <v>0</v>
          </cell>
          <cell r="CK189">
            <v>104.05</v>
          </cell>
          <cell r="CN189">
            <v>0</v>
          </cell>
          <cell r="CO189">
            <v>104.05</v>
          </cell>
          <cell r="CR189">
            <v>0</v>
          </cell>
          <cell r="CS189">
            <v>104.05</v>
          </cell>
          <cell r="CV189">
            <v>0</v>
          </cell>
          <cell r="CW189">
            <v>104.05</v>
          </cell>
          <cell r="CZ189">
            <v>0</v>
          </cell>
          <cell r="DA189">
            <v>104.05</v>
          </cell>
          <cell r="DD189">
            <v>0</v>
          </cell>
          <cell r="DE189">
            <v>104.05</v>
          </cell>
          <cell r="DH189">
            <v>0</v>
          </cell>
          <cell r="DI189">
            <v>104.05</v>
          </cell>
          <cell r="DL189">
            <v>0</v>
          </cell>
          <cell r="DM189">
            <v>104.05</v>
          </cell>
          <cell r="DP189">
            <v>0</v>
          </cell>
          <cell r="DQ189">
            <v>104.05</v>
          </cell>
          <cell r="DT189">
            <v>0</v>
          </cell>
          <cell r="DU189">
            <v>104.05</v>
          </cell>
          <cell r="DX189">
            <v>0</v>
          </cell>
          <cell r="DY189">
            <v>104.05</v>
          </cell>
          <cell r="EB189">
            <v>0</v>
          </cell>
          <cell r="EC189">
            <v>104.05</v>
          </cell>
          <cell r="EF189">
            <v>0</v>
          </cell>
          <cell r="EG189">
            <v>104.05</v>
          </cell>
          <cell r="EJ189">
            <v>0</v>
          </cell>
          <cell r="EK189">
            <v>104.05</v>
          </cell>
        </row>
        <row r="190">
          <cell r="C190" t="str">
            <v>7.2.13.16</v>
          </cell>
          <cell r="D190">
            <v>97892</v>
          </cell>
          <cell r="E190" t="str">
            <v>SINAPI SERVIÇO</v>
          </cell>
          <cell r="F190" t="str">
            <v>CAIXA ENTERRADA ELÉTRICA RETANGULAR, EM ALVENARIA COM BLOCOS DE CONCRETO, FUNDO COM BRITA, DIMENSÕES INTERNAS: 0,6X0,6X0,6 M. AF_05/2018</v>
          </cell>
          <cell r="G190" t="str">
            <v>UN</v>
          </cell>
          <cell r="H190">
            <v>0</v>
          </cell>
          <cell r="I190">
            <v>0</v>
          </cell>
          <cell r="L190">
            <v>0</v>
          </cell>
          <cell r="M190">
            <v>267.04000000000002</v>
          </cell>
          <cell r="P190">
            <v>0</v>
          </cell>
          <cell r="Q190">
            <v>267.04000000000002</v>
          </cell>
          <cell r="T190">
            <v>0</v>
          </cell>
          <cell r="U190">
            <v>267.04000000000002</v>
          </cell>
          <cell r="X190">
            <v>0</v>
          </cell>
          <cell r="Y190">
            <v>267.04000000000002</v>
          </cell>
          <cell r="AB190">
            <v>0</v>
          </cell>
          <cell r="AC190">
            <v>267.04000000000002</v>
          </cell>
          <cell r="AF190">
            <v>0</v>
          </cell>
          <cell r="AG190">
            <v>267.04000000000002</v>
          </cell>
          <cell r="AJ190">
            <v>0</v>
          </cell>
          <cell r="AK190">
            <v>267.04000000000002</v>
          </cell>
          <cell r="AN190">
            <v>0</v>
          </cell>
          <cell r="AO190">
            <v>267.04000000000002</v>
          </cell>
          <cell r="AR190">
            <v>0</v>
          </cell>
          <cell r="AS190">
            <v>267.04000000000002</v>
          </cell>
          <cell r="AV190">
            <v>0</v>
          </cell>
          <cell r="AW190">
            <v>267.04000000000002</v>
          </cell>
          <cell r="AZ190">
            <v>0</v>
          </cell>
          <cell r="BA190">
            <v>267.04000000000002</v>
          </cell>
          <cell r="BD190">
            <v>0</v>
          </cell>
          <cell r="BE190">
            <v>267.04000000000002</v>
          </cell>
          <cell r="BH190">
            <v>0</v>
          </cell>
          <cell r="BI190">
            <v>267.04000000000002</v>
          </cell>
          <cell r="BL190">
            <v>0</v>
          </cell>
          <cell r="BM190">
            <v>267.04000000000002</v>
          </cell>
          <cell r="BP190">
            <v>0</v>
          </cell>
          <cell r="BQ190">
            <v>267.04000000000002</v>
          </cell>
          <cell r="BT190">
            <v>0</v>
          </cell>
          <cell r="BU190">
            <v>267.04000000000002</v>
          </cell>
          <cell r="BX190">
            <v>0</v>
          </cell>
          <cell r="BY190">
            <v>267.04000000000002</v>
          </cell>
          <cell r="CB190">
            <v>0</v>
          </cell>
          <cell r="CC190">
            <v>267.04000000000002</v>
          </cell>
          <cell r="CF190">
            <v>0</v>
          </cell>
          <cell r="CG190">
            <v>267.04000000000002</v>
          </cell>
          <cell r="CJ190">
            <v>0</v>
          </cell>
          <cell r="CK190">
            <v>267.04000000000002</v>
          </cell>
          <cell r="CN190">
            <v>0</v>
          </cell>
          <cell r="CO190">
            <v>267.04000000000002</v>
          </cell>
          <cell r="CR190">
            <v>0</v>
          </cell>
          <cell r="CS190">
            <v>267.04000000000002</v>
          </cell>
          <cell r="CV190">
            <v>0</v>
          </cell>
          <cell r="CW190">
            <v>267.04000000000002</v>
          </cell>
          <cell r="CZ190">
            <v>0</v>
          </cell>
          <cell r="DA190">
            <v>267.04000000000002</v>
          </cell>
          <cell r="DD190">
            <v>0</v>
          </cell>
          <cell r="DE190">
            <v>267.04000000000002</v>
          </cell>
          <cell r="DH190">
            <v>0</v>
          </cell>
          <cell r="DI190">
            <v>267.04000000000002</v>
          </cell>
          <cell r="DL190">
            <v>0</v>
          </cell>
          <cell r="DM190">
            <v>267.04000000000002</v>
          </cell>
          <cell r="DP190">
            <v>0</v>
          </cell>
          <cell r="DQ190">
            <v>267.04000000000002</v>
          </cell>
          <cell r="DT190">
            <v>0</v>
          </cell>
          <cell r="DU190">
            <v>267.04000000000002</v>
          </cell>
          <cell r="DX190">
            <v>0</v>
          </cell>
          <cell r="DY190">
            <v>267.04000000000002</v>
          </cell>
          <cell r="EB190">
            <v>0</v>
          </cell>
          <cell r="EC190">
            <v>267.04000000000002</v>
          </cell>
          <cell r="EF190">
            <v>0</v>
          </cell>
          <cell r="EG190">
            <v>267.04000000000002</v>
          </cell>
          <cell r="EJ190">
            <v>0</v>
          </cell>
          <cell r="EK190">
            <v>267.04000000000002</v>
          </cell>
        </row>
        <row r="191">
          <cell r="C191" t="str">
            <v>7.2.13.17</v>
          </cell>
          <cell r="D191" t="str">
            <v>COMP_24002</v>
          </cell>
          <cell r="E191" t="str">
            <v>COMPOSIÇÃO</v>
          </cell>
          <cell r="F191" t="str">
            <v>CONECTOR METALICO TIPO PARAFUSO FENDIDO (SPLIT BOLT), PARA CABOS ATE 70 MM2 - FORNECIMENTO E INSTALACAO</v>
          </cell>
          <cell r="G191" t="str">
            <v>UN</v>
          </cell>
          <cell r="H191">
            <v>0</v>
          </cell>
          <cell r="I191">
            <v>0</v>
          </cell>
          <cell r="L191">
            <v>0</v>
          </cell>
          <cell r="M191">
            <v>19.059999999999999</v>
          </cell>
          <cell r="P191">
            <v>0</v>
          </cell>
          <cell r="Q191">
            <v>19.059999999999999</v>
          </cell>
          <cell r="T191">
            <v>0</v>
          </cell>
          <cell r="U191">
            <v>19.059999999999999</v>
          </cell>
          <cell r="X191">
            <v>0</v>
          </cell>
          <cell r="Y191">
            <v>19.059999999999999</v>
          </cell>
          <cell r="AB191">
            <v>0</v>
          </cell>
          <cell r="AC191">
            <v>19.059999999999999</v>
          </cell>
          <cell r="AF191">
            <v>0</v>
          </cell>
          <cell r="AG191">
            <v>19.059999999999999</v>
          </cell>
          <cell r="AJ191">
            <v>0</v>
          </cell>
          <cell r="AK191">
            <v>19.059999999999999</v>
          </cell>
          <cell r="AN191">
            <v>0</v>
          </cell>
          <cell r="AO191">
            <v>19.059999999999999</v>
          </cell>
          <cell r="AR191">
            <v>0</v>
          </cell>
          <cell r="AS191">
            <v>19.059999999999999</v>
          </cell>
          <cell r="AV191">
            <v>0</v>
          </cell>
          <cell r="AW191">
            <v>19.059999999999999</v>
          </cell>
          <cell r="AZ191">
            <v>0</v>
          </cell>
          <cell r="BA191">
            <v>19.059999999999999</v>
          </cell>
          <cell r="BD191">
            <v>0</v>
          </cell>
          <cell r="BE191">
            <v>19.059999999999999</v>
          </cell>
          <cell r="BH191">
            <v>0</v>
          </cell>
          <cell r="BI191">
            <v>19.059999999999999</v>
          </cell>
          <cell r="BL191">
            <v>0</v>
          </cell>
          <cell r="BM191">
            <v>19.059999999999999</v>
          </cell>
          <cell r="BP191">
            <v>0</v>
          </cell>
          <cell r="BQ191">
            <v>19.059999999999999</v>
          </cell>
          <cell r="BT191">
            <v>0</v>
          </cell>
          <cell r="BU191">
            <v>19.059999999999999</v>
          </cell>
          <cell r="BX191">
            <v>0</v>
          </cell>
          <cell r="BY191">
            <v>19.059999999999999</v>
          </cell>
          <cell r="CB191">
            <v>0</v>
          </cell>
          <cell r="CC191">
            <v>19.059999999999999</v>
          </cell>
          <cell r="CF191">
            <v>0</v>
          </cell>
          <cell r="CG191">
            <v>19.059999999999999</v>
          </cell>
          <cell r="CJ191">
            <v>0</v>
          </cell>
          <cell r="CK191">
            <v>19.059999999999999</v>
          </cell>
          <cell r="CN191">
            <v>0</v>
          </cell>
          <cell r="CO191">
            <v>19.059999999999999</v>
          </cell>
          <cell r="CR191">
            <v>0</v>
          </cell>
          <cell r="CS191">
            <v>19.059999999999999</v>
          </cell>
          <cell r="CV191">
            <v>0</v>
          </cell>
          <cell r="CW191">
            <v>19.059999999999999</v>
          </cell>
          <cell r="CZ191">
            <v>0</v>
          </cell>
          <cell r="DA191">
            <v>19.059999999999999</v>
          </cell>
          <cell r="DD191">
            <v>0</v>
          </cell>
          <cell r="DE191">
            <v>19.059999999999999</v>
          </cell>
          <cell r="DH191">
            <v>0</v>
          </cell>
          <cell r="DI191">
            <v>19.059999999999999</v>
          </cell>
          <cell r="DL191">
            <v>0</v>
          </cell>
          <cell r="DM191">
            <v>19.059999999999999</v>
          </cell>
          <cell r="DP191">
            <v>0</v>
          </cell>
          <cell r="DQ191">
            <v>19.059999999999999</v>
          </cell>
          <cell r="DT191">
            <v>0</v>
          </cell>
          <cell r="DU191">
            <v>19.059999999999999</v>
          </cell>
          <cell r="DX191">
            <v>0</v>
          </cell>
          <cell r="DY191">
            <v>19.059999999999999</v>
          </cell>
          <cell r="EB191">
            <v>0</v>
          </cell>
          <cell r="EC191">
            <v>19.059999999999999</v>
          </cell>
          <cell r="EF191">
            <v>0</v>
          </cell>
          <cell r="EG191">
            <v>19.059999999999999</v>
          </cell>
          <cell r="EJ191">
            <v>0</v>
          </cell>
          <cell r="EK191">
            <v>19.059999999999999</v>
          </cell>
        </row>
        <row r="192">
          <cell r="C192" t="str">
            <v>7.2.13.18</v>
          </cell>
          <cell r="D192">
            <v>101637</v>
          </cell>
          <cell r="E192" t="str">
            <v>SINAPI SERVIÇO</v>
          </cell>
          <cell r="F192" t="str">
            <v>BRAÇO PARA ILUMINAÇÃO PÚBLICA, EM TUBO DE AÇO GALVANIZADO, COMPRIMENTO DE 1,50 M, PARA FIXAÇÃO EM POSTE METÁLICO - FORNECIMENTO E INSTALAÇÃO. AF_08/2020</v>
          </cell>
          <cell r="G192" t="str">
            <v>UN</v>
          </cell>
          <cell r="H192">
            <v>0</v>
          </cell>
          <cell r="I192">
            <v>0</v>
          </cell>
          <cell r="L192">
            <v>0</v>
          </cell>
          <cell r="M192">
            <v>87.95</v>
          </cell>
          <cell r="P192">
            <v>0</v>
          </cell>
          <cell r="Q192">
            <v>87.95</v>
          </cell>
          <cell r="T192">
            <v>0</v>
          </cell>
          <cell r="U192">
            <v>87.95</v>
          </cell>
          <cell r="X192">
            <v>0</v>
          </cell>
          <cell r="Y192">
            <v>87.95</v>
          </cell>
          <cell r="AB192">
            <v>0</v>
          </cell>
          <cell r="AC192">
            <v>87.95</v>
          </cell>
          <cell r="AF192">
            <v>0</v>
          </cell>
          <cell r="AG192">
            <v>87.95</v>
          </cell>
          <cell r="AJ192">
            <v>0</v>
          </cell>
          <cell r="AK192">
            <v>87.95</v>
          </cell>
          <cell r="AN192">
            <v>0</v>
          </cell>
          <cell r="AO192">
            <v>87.95</v>
          </cell>
          <cell r="AR192">
            <v>0</v>
          </cell>
          <cell r="AS192">
            <v>87.95</v>
          </cell>
          <cell r="AV192">
            <v>0</v>
          </cell>
          <cell r="AW192">
            <v>87.95</v>
          </cell>
          <cell r="AZ192">
            <v>0</v>
          </cell>
          <cell r="BA192">
            <v>87.95</v>
          </cell>
          <cell r="BD192">
            <v>0</v>
          </cell>
          <cell r="BE192">
            <v>87.95</v>
          </cell>
          <cell r="BH192">
            <v>0</v>
          </cell>
          <cell r="BI192">
            <v>87.95</v>
          </cell>
          <cell r="BL192">
            <v>0</v>
          </cell>
          <cell r="BM192">
            <v>87.95</v>
          </cell>
          <cell r="BP192">
            <v>0</v>
          </cell>
          <cell r="BQ192">
            <v>87.95</v>
          </cell>
          <cell r="BT192">
            <v>0</v>
          </cell>
          <cell r="BU192">
            <v>87.95</v>
          </cell>
          <cell r="BX192">
            <v>0</v>
          </cell>
          <cell r="BY192">
            <v>87.95</v>
          </cell>
          <cell r="CB192">
            <v>0</v>
          </cell>
          <cell r="CC192">
            <v>87.95</v>
          </cell>
          <cell r="CF192">
            <v>0</v>
          </cell>
          <cell r="CG192">
            <v>87.95</v>
          </cell>
          <cell r="CJ192">
            <v>0</v>
          </cell>
          <cell r="CK192">
            <v>87.95</v>
          </cell>
          <cell r="CN192">
            <v>0</v>
          </cell>
          <cell r="CO192">
            <v>87.95</v>
          </cell>
          <cell r="CR192">
            <v>0</v>
          </cell>
          <cell r="CS192">
            <v>87.95</v>
          </cell>
          <cell r="CV192">
            <v>0</v>
          </cell>
          <cell r="CW192">
            <v>87.95</v>
          </cell>
          <cell r="CZ192">
            <v>0</v>
          </cell>
          <cell r="DA192">
            <v>87.95</v>
          </cell>
          <cell r="DD192">
            <v>0</v>
          </cell>
          <cell r="DE192">
            <v>87.95</v>
          </cell>
          <cell r="DH192">
            <v>0</v>
          </cell>
          <cell r="DI192">
            <v>87.95</v>
          </cell>
          <cell r="DL192">
            <v>0</v>
          </cell>
          <cell r="DM192">
            <v>87.95</v>
          </cell>
          <cell r="DP192">
            <v>0</v>
          </cell>
          <cell r="DQ192">
            <v>87.95</v>
          </cell>
          <cell r="DT192">
            <v>0</v>
          </cell>
          <cell r="DU192">
            <v>87.95</v>
          </cell>
          <cell r="DX192">
            <v>0</v>
          </cell>
          <cell r="DY192">
            <v>87.95</v>
          </cell>
          <cell r="EB192">
            <v>0</v>
          </cell>
          <cell r="EC192">
            <v>87.95</v>
          </cell>
          <cell r="EF192">
            <v>0</v>
          </cell>
          <cell r="EG192">
            <v>87.95</v>
          </cell>
          <cell r="EJ192">
            <v>0</v>
          </cell>
          <cell r="EK192">
            <v>87.95</v>
          </cell>
        </row>
        <row r="193">
          <cell r="C193" t="str">
            <v>7.2.13.19</v>
          </cell>
          <cell r="D193">
            <v>101660</v>
          </cell>
          <cell r="E193" t="str">
            <v>SINAPI SERVIÇO</v>
          </cell>
          <cell r="F193" t="str">
            <v>LUMINÁRIA DE LED PARA ILUMINAÇÃO PÚBLICA, DE 240 W ATÉ 350 W - FORNECIMENTO E INSTALAÇÃO. AF_08/2020</v>
          </cell>
          <cell r="G193" t="str">
            <v>UN</v>
          </cell>
          <cell r="H193">
            <v>0</v>
          </cell>
          <cell r="I193">
            <v>0</v>
          </cell>
          <cell r="L193">
            <v>0</v>
          </cell>
          <cell r="M193">
            <v>1691.34</v>
          </cell>
          <cell r="P193">
            <v>0</v>
          </cell>
          <cell r="Q193">
            <v>1691.34</v>
          </cell>
          <cell r="T193">
            <v>0</v>
          </cell>
          <cell r="U193">
            <v>1691.34</v>
          </cell>
          <cell r="X193">
            <v>0</v>
          </cell>
          <cell r="Y193">
            <v>1691.34</v>
          </cell>
          <cell r="AB193">
            <v>0</v>
          </cell>
          <cell r="AC193">
            <v>1691.34</v>
          </cell>
          <cell r="AF193">
            <v>0</v>
          </cell>
          <cell r="AG193">
            <v>1691.34</v>
          </cell>
          <cell r="AJ193">
            <v>0</v>
          </cell>
          <cell r="AK193">
            <v>1691.34</v>
          </cell>
          <cell r="AN193">
            <v>0</v>
          </cell>
          <cell r="AO193">
            <v>1691.34</v>
          </cell>
          <cell r="AR193">
            <v>0</v>
          </cell>
          <cell r="AS193">
            <v>1691.34</v>
          </cell>
          <cell r="AV193">
            <v>0</v>
          </cell>
          <cell r="AW193">
            <v>1691.34</v>
          </cell>
          <cell r="AZ193">
            <v>0</v>
          </cell>
          <cell r="BA193">
            <v>1691.34</v>
          </cell>
          <cell r="BD193">
            <v>0</v>
          </cell>
          <cell r="BE193">
            <v>1691.34</v>
          </cell>
          <cell r="BH193">
            <v>0</v>
          </cell>
          <cell r="BI193">
            <v>1691.34</v>
          </cell>
          <cell r="BL193">
            <v>0</v>
          </cell>
          <cell r="BM193">
            <v>1691.34</v>
          </cell>
          <cell r="BP193">
            <v>0</v>
          </cell>
          <cell r="BQ193">
            <v>1691.34</v>
          </cell>
          <cell r="BT193">
            <v>0</v>
          </cell>
          <cell r="BU193">
            <v>1691.34</v>
          </cell>
          <cell r="BX193">
            <v>0</v>
          </cell>
          <cell r="BY193">
            <v>1691.34</v>
          </cell>
          <cell r="CB193">
            <v>0</v>
          </cell>
          <cell r="CC193">
            <v>1691.34</v>
          </cell>
          <cell r="CF193">
            <v>0</v>
          </cell>
          <cell r="CG193">
            <v>1691.34</v>
          </cell>
          <cell r="CJ193">
            <v>0</v>
          </cell>
          <cell r="CK193">
            <v>1691.34</v>
          </cell>
          <cell r="CN193">
            <v>0</v>
          </cell>
          <cell r="CO193">
            <v>1691.34</v>
          </cell>
          <cell r="CR193">
            <v>0</v>
          </cell>
          <cell r="CS193">
            <v>1691.34</v>
          </cell>
          <cell r="CV193">
            <v>0</v>
          </cell>
          <cell r="CW193">
            <v>1691.34</v>
          </cell>
          <cell r="CZ193">
            <v>0</v>
          </cell>
          <cell r="DA193">
            <v>1691.34</v>
          </cell>
          <cell r="DD193">
            <v>0</v>
          </cell>
          <cell r="DE193">
            <v>1691.34</v>
          </cell>
          <cell r="DH193">
            <v>0</v>
          </cell>
          <cell r="DI193">
            <v>1691.34</v>
          </cell>
          <cell r="DL193">
            <v>0</v>
          </cell>
          <cell r="DM193">
            <v>1691.34</v>
          </cell>
          <cell r="DP193">
            <v>0</v>
          </cell>
          <cell r="DQ193">
            <v>1691.34</v>
          </cell>
          <cell r="DT193">
            <v>0</v>
          </cell>
          <cell r="DU193">
            <v>1691.34</v>
          </cell>
          <cell r="DX193">
            <v>0</v>
          </cell>
          <cell r="DY193">
            <v>1691.34</v>
          </cell>
          <cell r="EB193">
            <v>0</v>
          </cell>
          <cell r="EC193">
            <v>1691.34</v>
          </cell>
          <cell r="EF193">
            <v>0</v>
          </cell>
          <cell r="EG193">
            <v>1691.34</v>
          </cell>
          <cell r="EJ193">
            <v>0</v>
          </cell>
          <cell r="EK193">
            <v>1691.34</v>
          </cell>
        </row>
        <row r="194">
          <cell r="C194" t="str">
            <v>7.2.13.20</v>
          </cell>
          <cell r="D194" t="str">
            <v>ED-48998</v>
          </cell>
          <cell r="E194" t="str">
            <v>DER/MG</v>
          </cell>
          <cell r="F194" t="str">
            <v>CABO DE COBRE FLEXÍVEL, CLASSE 5, ISOLAMENTO TIPO EPR/HEPR, NÃO HALOGENADO, ANTICHAMA, TERMOFIXO, UNIPOLAR, SEÇÃO 10 MM2, 90°C, 0,6/1KV</v>
          </cell>
          <cell r="G194" t="str">
            <v>M</v>
          </cell>
          <cell r="H194">
            <v>0</v>
          </cell>
          <cell r="I194">
            <v>0</v>
          </cell>
          <cell r="L194">
            <v>0</v>
          </cell>
          <cell r="M194">
            <v>10.62</v>
          </cell>
          <cell r="P194">
            <v>0</v>
          </cell>
          <cell r="Q194">
            <v>10.62</v>
          </cell>
          <cell r="T194">
            <v>0</v>
          </cell>
          <cell r="U194">
            <v>10.62</v>
          </cell>
          <cell r="X194">
            <v>0</v>
          </cell>
          <cell r="Y194">
            <v>10.62</v>
          </cell>
          <cell r="AB194">
            <v>0</v>
          </cell>
          <cell r="AC194">
            <v>10.62</v>
          </cell>
          <cell r="AF194">
            <v>0</v>
          </cell>
          <cell r="AG194">
            <v>10.62</v>
          </cell>
          <cell r="AJ194">
            <v>0</v>
          </cell>
          <cell r="AK194">
            <v>10.62</v>
          </cell>
          <cell r="AN194">
            <v>0</v>
          </cell>
          <cell r="AO194">
            <v>10.62</v>
          </cell>
          <cell r="AR194">
            <v>0</v>
          </cell>
          <cell r="AS194">
            <v>10.62</v>
          </cell>
          <cell r="AV194">
            <v>0</v>
          </cell>
          <cell r="AW194">
            <v>10.62</v>
          </cell>
          <cell r="AZ194">
            <v>0</v>
          </cell>
          <cell r="BA194">
            <v>10.62</v>
          </cell>
          <cell r="BD194">
            <v>0</v>
          </cell>
          <cell r="BE194">
            <v>10.62</v>
          </cell>
          <cell r="BH194">
            <v>0</v>
          </cell>
          <cell r="BI194">
            <v>10.62</v>
          </cell>
          <cell r="BL194">
            <v>0</v>
          </cell>
          <cell r="BM194">
            <v>10.62</v>
          </cell>
          <cell r="BP194">
            <v>0</v>
          </cell>
          <cell r="BQ194">
            <v>10.62</v>
          </cell>
          <cell r="BT194">
            <v>0</v>
          </cell>
          <cell r="BU194">
            <v>10.62</v>
          </cell>
          <cell r="BX194">
            <v>0</v>
          </cell>
          <cell r="BY194">
            <v>10.62</v>
          </cell>
          <cell r="CB194">
            <v>0</v>
          </cell>
          <cell r="CC194">
            <v>10.62</v>
          </cell>
          <cell r="CF194">
            <v>0</v>
          </cell>
          <cell r="CG194">
            <v>10.62</v>
          </cell>
          <cell r="CJ194">
            <v>0</v>
          </cell>
          <cell r="CK194">
            <v>10.62</v>
          </cell>
          <cell r="CN194">
            <v>0</v>
          </cell>
          <cell r="CO194">
            <v>10.62</v>
          </cell>
          <cell r="CR194">
            <v>0</v>
          </cell>
          <cell r="CS194">
            <v>10.62</v>
          </cell>
          <cell r="CV194">
            <v>0</v>
          </cell>
          <cell r="CW194">
            <v>10.62</v>
          </cell>
          <cell r="CZ194">
            <v>0</v>
          </cell>
          <cell r="DA194">
            <v>10.62</v>
          </cell>
          <cell r="DD194">
            <v>0</v>
          </cell>
          <cell r="DE194">
            <v>10.62</v>
          </cell>
          <cell r="DH194">
            <v>0</v>
          </cell>
          <cell r="DI194">
            <v>10.62</v>
          </cell>
          <cell r="DL194">
            <v>0</v>
          </cell>
          <cell r="DM194">
            <v>10.62</v>
          </cell>
          <cell r="DP194">
            <v>0</v>
          </cell>
          <cell r="DQ194">
            <v>10.62</v>
          </cell>
          <cell r="DT194">
            <v>0</v>
          </cell>
          <cell r="DU194">
            <v>10.62</v>
          </cell>
          <cell r="DX194">
            <v>0</v>
          </cell>
          <cell r="DY194">
            <v>10.62</v>
          </cell>
          <cell r="EB194">
            <v>0</v>
          </cell>
          <cell r="EC194">
            <v>10.62</v>
          </cell>
          <cell r="EF194">
            <v>0</v>
          </cell>
          <cell r="EG194">
            <v>10.62</v>
          </cell>
          <cell r="EJ194">
            <v>0</v>
          </cell>
          <cell r="EK194">
            <v>10.62</v>
          </cell>
        </row>
        <row r="195">
          <cell r="C195" t="str">
            <v>7.2.13.21</v>
          </cell>
          <cell r="D195" t="str">
            <v>ED-49497</v>
          </cell>
          <cell r="E195" t="str">
            <v>DER/MG</v>
          </cell>
          <cell r="F195" t="str">
            <v>POSTE TELECÔNICO RETO, H = 9,00 M EM AÇO GALVANIZADO ,  (LIVRE)</v>
          </cell>
          <cell r="G195" t="str">
            <v>UN</v>
          </cell>
          <cell r="H195">
            <v>0</v>
          </cell>
          <cell r="I195">
            <v>0</v>
          </cell>
          <cell r="L195">
            <v>0</v>
          </cell>
          <cell r="M195">
            <v>1652.72</v>
          </cell>
          <cell r="P195">
            <v>0</v>
          </cell>
          <cell r="Q195">
            <v>1652.72</v>
          </cell>
          <cell r="T195">
            <v>0</v>
          </cell>
          <cell r="U195">
            <v>1652.72</v>
          </cell>
          <cell r="X195">
            <v>0</v>
          </cell>
          <cell r="Y195">
            <v>1652.72</v>
          </cell>
          <cell r="AB195">
            <v>0</v>
          </cell>
          <cell r="AC195">
            <v>1652.72</v>
          </cell>
          <cell r="AF195">
            <v>0</v>
          </cell>
          <cell r="AG195">
            <v>1652.72</v>
          </cell>
          <cell r="AJ195">
            <v>0</v>
          </cell>
          <cell r="AK195">
            <v>1652.72</v>
          </cell>
          <cell r="AN195">
            <v>0</v>
          </cell>
          <cell r="AO195">
            <v>1652.72</v>
          </cell>
          <cell r="AR195">
            <v>0</v>
          </cell>
          <cell r="AS195">
            <v>1652.72</v>
          </cell>
          <cell r="AV195">
            <v>0</v>
          </cell>
          <cell r="AW195">
            <v>1652.72</v>
          </cell>
          <cell r="AZ195">
            <v>0</v>
          </cell>
          <cell r="BA195">
            <v>1652.72</v>
          </cell>
          <cell r="BD195">
            <v>0</v>
          </cell>
          <cell r="BE195">
            <v>1652.72</v>
          </cell>
          <cell r="BH195">
            <v>0</v>
          </cell>
          <cell r="BI195">
            <v>1652.72</v>
          </cell>
          <cell r="BL195">
            <v>0</v>
          </cell>
          <cell r="BM195">
            <v>1652.72</v>
          </cell>
          <cell r="BP195">
            <v>0</v>
          </cell>
          <cell r="BQ195">
            <v>1652.72</v>
          </cell>
          <cell r="BT195">
            <v>0</v>
          </cell>
          <cell r="BU195">
            <v>1652.72</v>
          </cell>
          <cell r="BX195">
            <v>0</v>
          </cell>
          <cell r="BY195">
            <v>1652.72</v>
          </cell>
          <cell r="CB195">
            <v>0</v>
          </cell>
          <cell r="CC195">
            <v>1652.72</v>
          </cell>
          <cell r="CF195">
            <v>0</v>
          </cell>
          <cell r="CG195">
            <v>1652.72</v>
          </cell>
          <cell r="CJ195">
            <v>0</v>
          </cell>
          <cell r="CK195">
            <v>1652.72</v>
          </cell>
          <cell r="CN195">
            <v>0</v>
          </cell>
          <cell r="CO195">
            <v>1652.72</v>
          </cell>
          <cell r="CR195">
            <v>0</v>
          </cell>
          <cell r="CS195">
            <v>1652.72</v>
          </cell>
          <cell r="CV195">
            <v>0</v>
          </cell>
          <cell r="CW195">
            <v>1652.72</v>
          </cell>
          <cell r="CZ195">
            <v>0</v>
          </cell>
          <cell r="DA195">
            <v>1652.72</v>
          </cell>
          <cell r="DD195">
            <v>0</v>
          </cell>
          <cell r="DE195">
            <v>1652.72</v>
          </cell>
          <cell r="DH195">
            <v>0</v>
          </cell>
          <cell r="DI195">
            <v>1652.72</v>
          </cell>
          <cell r="DL195">
            <v>0</v>
          </cell>
          <cell r="DM195">
            <v>1652.72</v>
          </cell>
          <cell r="DP195">
            <v>0</v>
          </cell>
          <cell r="DQ195">
            <v>1652.72</v>
          </cell>
          <cell r="DT195">
            <v>0</v>
          </cell>
          <cell r="DU195">
            <v>1652.72</v>
          </cell>
          <cell r="DX195">
            <v>0</v>
          </cell>
          <cell r="DY195">
            <v>1652.72</v>
          </cell>
          <cell r="EB195">
            <v>0</v>
          </cell>
          <cell r="EC195">
            <v>1652.72</v>
          </cell>
          <cell r="EF195">
            <v>0</v>
          </cell>
          <cell r="EG195">
            <v>1652.72</v>
          </cell>
          <cell r="EJ195">
            <v>0</v>
          </cell>
          <cell r="EK195">
            <v>1652.72</v>
          </cell>
        </row>
        <row r="196">
          <cell r="C196" t="str">
            <v>7.2.13.22</v>
          </cell>
          <cell r="D196" t="str">
            <v>COMP_24003</v>
          </cell>
          <cell r="E196" t="str">
            <v>COMPOSIÇÃO</v>
          </cell>
          <cell r="F196" t="str">
            <v>ENTRADA DE ENERGIA ELÉTRICA, AÉREA, TRIFÁSICA, COM CAIXA DE EMBUTIR, CABO DE 35 MM2 E DISJUNTOR DIN 50A, INCLUSO O POSTE DE CONCRETO</v>
          </cell>
          <cell r="G196" t="str">
            <v>UN</v>
          </cell>
          <cell r="H196">
            <v>0</v>
          </cell>
          <cell r="I196">
            <v>0</v>
          </cell>
          <cell r="L196">
            <v>0</v>
          </cell>
          <cell r="M196">
            <v>2667.48</v>
          </cell>
          <cell r="P196">
            <v>0</v>
          </cell>
          <cell r="Q196">
            <v>2667.48</v>
          </cell>
          <cell r="T196">
            <v>0</v>
          </cell>
          <cell r="U196">
            <v>2667.48</v>
          </cell>
          <cell r="X196">
            <v>0</v>
          </cell>
          <cell r="Y196">
            <v>2667.48</v>
          </cell>
          <cell r="AB196">
            <v>0</v>
          </cell>
          <cell r="AC196">
            <v>2667.48</v>
          </cell>
          <cell r="AF196">
            <v>0</v>
          </cell>
          <cell r="AG196">
            <v>2667.48</v>
          </cell>
          <cell r="AJ196">
            <v>0</v>
          </cell>
          <cell r="AK196">
            <v>2667.48</v>
          </cell>
          <cell r="AN196">
            <v>0</v>
          </cell>
          <cell r="AO196">
            <v>2667.48</v>
          </cell>
          <cell r="AR196">
            <v>0</v>
          </cell>
          <cell r="AS196">
            <v>2667.48</v>
          </cell>
          <cell r="AV196">
            <v>0</v>
          </cell>
          <cell r="AW196">
            <v>2667.48</v>
          </cell>
          <cell r="AZ196">
            <v>0</v>
          </cell>
          <cell r="BA196">
            <v>2667.48</v>
          </cell>
          <cell r="BD196">
            <v>0</v>
          </cell>
          <cell r="BE196">
            <v>2667.48</v>
          </cell>
          <cell r="BH196">
            <v>0</v>
          </cell>
          <cell r="BI196">
            <v>2667.48</v>
          </cell>
          <cell r="BL196">
            <v>0</v>
          </cell>
          <cell r="BM196">
            <v>2667.48</v>
          </cell>
          <cell r="BP196">
            <v>0</v>
          </cell>
          <cell r="BQ196">
            <v>2667.48</v>
          </cell>
          <cell r="BT196">
            <v>0</v>
          </cell>
          <cell r="BU196">
            <v>2667.48</v>
          </cell>
          <cell r="BX196">
            <v>0</v>
          </cell>
          <cell r="BY196">
            <v>2667.48</v>
          </cell>
          <cell r="CB196">
            <v>0</v>
          </cell>
          <cell r="CC196">
            <v>2667.48</v>
          </cell>
          <cell r="CF196">
            <v>0</v>
          </cell>
          <cell r="CG196">
            <v>2667.48</v>
          </cell>
          <cell r="CJ196">
            <v>0</v>
          </cell>
          <cell r="CK196">
            <v>2667.48</v>
          </cell>
          <cell r="CN196">
            <v>0</v>
          </cell>
          <cell r="CO196">
            <v>2667.48</v>
          </cell>
          <cell r="CR196">
            <v>0</v>
          </cell>
          <cell r="CS196">
            <v>2667.48</v>
          </cell>
          <cell r="CV196">
            <v>0</v>
          </cell>
          <cell r="CW196">
            <v>2667.48</v>
          </cell>
          <cell r="CZ196">
            <v>0</v>
          </cell>
          <cell r="DA196">
            <v>2667.48</v>
          </cell>
          <cell r="DD196">
            <v>0</v>
          </cell>
          <cell r="DE196">
            <v>2667.48</v>
          </cell>
          <cell r="DH196">
            <v>0</v>
          </cell>
          <cell r="DI196">
            <v>2667.48</v>
          </cell>
          <cell r="DL196">
            <v>0</v>
          </cell>
          <cell r="DM196">
            <v>2667.48</v>
          </cell>
          <cell r="DP196">
            <v>0</v>
          </cell>
          <cell r="DQ196">
            <v>2667.48</v>
          </cell>
          <cell r="DT196">
            <v>0</v>
          </cell>
          <cell r="DU196">
            <v>2667.48</v>
          </cell>
          <cell r="DX196">
            <v>0</v>
          </cell>
          <cell r="DY196">
            <v>2667.48</v>
          </cell>
          <cell r="EB196">
            <v>0</v>
          </cell>
          <cell r="EC196">
            <v>2667.48</v>
          </cell>
          <cell r="EF196">
            <v>0</v>
          </cell>
          <cell r="EG196">
            <v>2667.48</v>
          </cell>
          <cell r="EJ196">
            <v>0</v>
          </cell>
          <cell r="EK196">
            <v>2667.48</v>
          </cell>
        </row>
        <row r="197">
          <cell r="H197">
            <v>0</v>
          </cell>
          <cell r="I197" t="e">
            <v>#VALUE!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O DE OBRA"/>
      <sheetName val="VEICULOS"/>
      <sheetName val="CUSTOS DIVERSOS"/>
      <sheetName val="DIARIAS"/>
      <sheetName val="BDI EDITAL"/>
      <sheetName val="planilha aux de formulas"/>
      <sheetName val="COMBUSTIVEL"/>
      <sheetName val="Segmentos"/>
      <sheetName val="SICRO.EQUIP"/>
      <sheetName val="SICRO.MDO"/>
      <sheetName val="SICRO.MAT"/>
      <sheetName val="SICRO.SERV"/>
      <sheetName val="SINAPI.INS"/>
      <sheetName val="Dados Edital"/>
      <sheetName val="DADOS DE ENTRADA"/>
      <sheetName val="SINAPI.SER"/>
      <sheetName val="BDI-ATP"/>
      <sheetName val="ES"/>
      <sheetName val="01.EQUIP-DADOS"/>
      <sheetName val="02.EQUIP-BASE"/>
      <sheetName val="03.EQUIP-CUSTO"/>
      <sheetName val="DER-MG"/>
      <sheetName val="$Acostamento"/>
      <sheetName val="Fx Adic Acost"/>
      <sheetName val="Consid. Iniciais"/>
      <sheetName val="Segmentos 2"/>
      <sheetName val="Cadastros"/>
      <sheetName val="LISTA.COTAÇÃO"/>
      <sheetName val="MC-MARGINAIS"/>
      <sheetName val="PSP"/>
      <sheetName val="RC"/>
      <sheetName val="CPU.MOD.MDO"/>
      <sheetName val="CPU.MOD.EQUIP"/>
      <sheetName val="CPU.MOD.MAT"/>
      <sheetName val="CPU MODELO"/>
      <sheetName val="CCOMP_00001"/>
      <sheetName val="CCOMP_00002"/>
      <sheetName val="CCOMP_00003"/>
      <sheetName val="CCOMP_00004"/>
      <sheetName val="CCOMP_00006"/>
      <sheetName val="CCOMP_00007"/>
      <sheetName val="CCOMP_00008"/>
      <sheetName val="CCOMP_00009"/>
      <sheetName val="CCOMP_00010"/>
      <sheetName val="CCOMP_00012"/>
      <sheetName val="CCOMP_00023"/>
      <sheetName val="CCOMP_00024"/>
      <sheetName val="CCOMP_00025"/>
      <sheetName val="CCOMP_02001"/>
      <sheetName val="CCOMP_02002"/>
      <sheetName val="CCOMP_02003"/>
      <sheetName val="CCOMP_04001"/>
      <sheetName val="CCOMP_04002"/>
      <sheetName val="CCOMP_04003"/>
      <sheetName val="CCOMP_06001"/>
      <sheetName val="CCOMP_06002"/>
      <sheetName val="CCOMP_22001"/>
      <sheetName val="CCOMP_22002"/>
      <sheetName val="CCOMP_22003"/>
      <sheetName val="CCOMP_24001"/>
      <sheetName val="CCOMP_24002"/>
      <sheetName val="CCOMP_24003"/>
      <sheetName val="CCOMP_24004"/>
      <sheetName val="CCOMP_24005"/>
      <sheetName val="CCOMP_44001"/>
      <sheetName val="CCOMP_44002"/>
      <sheetName val="CCOMP_44003"/>
      <sheetName val="CCOMP_44004"/>
      <sheetName val="CCOMP_44005"/>
      <sheetName val="CCOMP_44006"/>
      <sheetName val="CCOMP_44007"/>
      <sheetName val="CCOMP_44008"/>
      <sheetName val="CCOMP_44009"/>
      <sheetName val="CCOMP_04004"/>
      <sheetName val="CCOMP_04005"/>
      <sheetName val="CCOMP_04006"/>
      <sheetName val="CCOMP_04007"/>
      <sheetName val="CCOMP_04008"/>
      <sheetName val="CCOMP_46001"/>
      <sheetName val="CCOMP_46003"/>
      <sheetName val="CCOMP_46004"/>
      <sheetName val="CCOMP_46005"/>
      <sheetName val="CCOMP_46006"/>
      <sheetName val="CCOMP_46007"/>
      <sheetName val="CCOMP_46008"/>
      <sheetName val="CCOMP_46009"/>
      <sheetName val="CCOMP_46010"/>
      <sheetName val="CCOMP_46011"/>
      <sheetName val="CCOMP_MODELO (2)"/>
      <sheetName val="BENEFICIOS"/>
      <sheetName val="Planilha 1 (10)"/>
      <sheetName val="Planilha 1 (11)"/>
      <sheetName val="Planilha 1 (1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6">
          <cell r="CB6" t="str">
            <v>265BMG0290#U</v>
          </cell>
        </row>
      </sheetData>
      <sheetData sheetId="24"/>
      <sheetData sheetId="25"/>
      <sheetData sheetId="26"/>
      <sheetData sheetId="27"/>
      <sheetData sheetId="28">
        <row r="1">
          <cell r="C1" t="str">
            <v>;</v>
          </cell>
        </row>
      </sheetData>
      <sheetData sheetId="29">
        <row r="4">
          <cell r="F4" t="str">
            <v>Consórcio Future ATP / Logit / JGP / Queiroz Maluf</v>
          </cell>
        </row>
        <row r="7">
          <cell r="D7" t="str">
            <v>Cliente:</v>
          </cell>
          <cell r="E7" t="str">
            <v>BNDES - Banco Nacional de Desenvolvimento</v>
          </cell>
          <cell r="I7" t="str">
            <v>BDI:</v>
          </cell>
          <cell r="L7" t="str">
            <v>TRECHO:</v>
          </cell>
          <cell r="M7" t="str">
            <v>BR265</v>
          </cell>
          <cell r="P7" t="str">
            <v>TRECHO:</v>
          </cell>
          <cell r="Q7" t="str">
            <v>BR265</v>
          </cell>
          <cell r="T7" t="str">
            <v>TRECHO:</v>
          </cell>
          <cell r="U7" t="str">
            <v>BR265</v>
          </cell>
          <cell r="X7" t="str">
            <v>TRECHO:</v>
          </cell>
          <cell r="Y7" t="str">
            <v>BR265</v>
          </cell>
          <cell r="AB7" t="str">
            <v>TRECHO:</v>
          </cell>
          <cell r="AC7" t="str">
            <v>BR265</v>
          </cell>
          <cell r="AF7" t="str">
            <v>TRECHO:</v>
          </cell>
          <cell r="AG7" t="str">
            <v>BR265</v>
          </cell>
          <cell r="AJ7" t="str">
            <v>TRECHO:</v>
          </cell>
          <cell r="AK7" t="str">
            <v>BR265</v>
          </cell>
          <cell r="AN7" t="str">
            <v>TRECHO:</v>
          </cell>
          <cell r="AO7" t="str">
            <v>BR146</v>
          </cell>
          <cell r="AR7" t="str">
            <v>TRECHO:</v>
          </cell>
          <cell r="AS7" t="str">
            <v>BR146</v>
          </cell>
          <cell r="AV7" t="str">
            <v>TRECHO:</v>
          </cell>
          <cell r="AW7" t="str">
            <v>MG167</v>
          </cell>
          <cell r="AZ7" t="str">
            <v>TRECHO:</v>
          </cell>
          <cell r="BA7" t="str">
            <v>MG167</v>
          </cell>
          <cell r="BD7" t="str">
            <v>TRECHO:</v>
          </cell>
          <cell r="BE7" t="str">
            <v>MG167</v>
          </cell>
          <cell r="BH7" t="str">
            <v>TRECHO:</v>
          </cell>
          <cell r="BI7" t="str">
            <v>CMG369</v>
          </cell>
          <cell r="BL7" t="str">
            <v>TRECHO:</v>
          </cell>
          <cell r="BM7" t="str">
            <v>CMG369</v>
          </cell>
          <cell r="BP7" t="str">
            <v>TRECHO:</v>
          </cell>
          <cell r="BQ7" t="str">
            <v>CMG369</v>
          </cell>
          <cell r="BT7" t="str">
            <v>TRECHO:</v>
          </cell>
          <cell r="BU7" t="str">
            <v>CMG491</v>
          </cell>
          <cell r="BX7" t="str">
            <v>TRECHO:</v>
          </cell>
          <cell r="BY7" t="str">
            <v>CMG491</v>
          </cell>
          <cell r="CB7" t="str">
            <v>TRECHO:</v>
          </cell>
          <cell r="CC7" t="str">
            <v>CMG491</v>
          </cell>
          <cell r="CF7" t="str">
            <v>TRECHO:</v>
          </cell>
          <cell r="CG7" t="str">
            <v>CMG491</v>
          </cell>
          <cell r="CJ7" t="str">
            <v>TRECHO:</v>
          </cell>
          <cell r="CK7" t="str">
            <v>CMG491</v>
          </cell>
          <cell r="CN7" t="str">
            <v>TRECHO:</v>
          </cell>
          <cell r="CO7" t="str">
            <v>CMG491</v>
          </cell>
          <cell r="CR7" t="str">
            <v>TRECHO:</v>
          </cell>
          <cell r="CS7" t="str">
            <v>CMG491</v>
          </cell>
          <cell r="CV7" t="str">
            <v>TRECHO:</v>
          </cell>
          <cell r="CW7" t="str">
            <v>CMG491</v>
          </cell>
          <cell r="CZ7" t="str">
            <v>TRECHO:</v>
          </cell>
          <cell r="DA7" t="str">
            <v>CMG491</v>
          </cell>
          <cell r="DD7" t="str">
            <v>TRECHO:</v>
          </cell>
          <cell r="DE7" t="str">
            <v>CMG491</v>
          </cell>
          <cell r="DH7" t="str">
            <v>TRECHO:</v>
          </cell>
          <cell r="DI7" t="str">
            <v>CMG491</v>
          </cell>
          <cell r="DL7" t="str">
            <v>TRECHO:</v>
          </cell>
          <cell r="DM7" t="str">
            <v>CMG491</v>
          </cell>
          <cell r="DP7" t="str">
            <v>TRECHO:</v>
          </cell>
          <cell r="DQ7" t="str">
            <v>CMG491</v>
          </cell>
          <cell r="DT7" t="str">
            <v>TRECHO:</v>
          </cell>
          <cell r="DU7" t="str">
            <v>CMG491</v>
          </cell>
          <cell r="DX7" t="str">
            <v>TRECHO:</v>
          </cell>
          <cell r="DY7" t="str">
            <v>LMG863</v>
          </cell>
          <cell r="EB7" t="str">
            <v>TRECHO:</v>
          </cell>
          <cell r="EC7" t="str">
            <v>491CMG0170</v>
          </cell>
          <cell r="EF7" t="str">
            <v>TRECHO:</v>
          </cell>
          <cell r="EG7" t="str">
            <v>369CMG0070</v>
          </cell>
          <cell r="EJ7" t="str">
            <v>TRECHO:</v>
          </cell>
          <cell r="EK7" t="str">
            <v>369CMG0090#U</v>
          </cell>
        </row>
        <row r="8">
          <cell r="D8" t="str">
            <v>Trecho:</v>
          </cell>
          <cell r="E8" t="str">
            <v>Minas Gerais</v>
          </cell>
          <cell r="I8" t="str">
            <v>BDI DIFERENCADO:</v>
          </cell>
          <cell r="L8" t="str">
            <v>SEGMENTO:</v>
          </cell>
          <cell r="M8" t="str">
            <v>265BMG0270</v>
          </cell>
          <cell r="P8" t="str">
            <v>SEGMENTO:</v>
          </cell>
          <cell r="Q8" t="str">
            <v>265BMG0270#U</v>
          </cell>
          <cell r="T8" t="str">
            <v>SEGMENTO:</v>
          </cell>
          <cell r="U8" t="str">
            <v>265BMG0290#U</v>
          </cell>
          <cell r="X8" t="str">
            <v>SEGMENTO:</v>
          </cell>
          <cell r="Y8" t="str">
            <v>265BMG0290</v>
          </cell>
          <cell r="AB8" t="str">
            <v>SEGMENTO:</v>
          </cell>
          <cell r="AC8" t="str">
            <v>265BMG0305</v>
          </cell>
          <cell r="AF8" t="str">
            <v>SEGMENTO:</v>
          </cell>
          <cell r="AG8" t="str">
            <v>265BMG0310</v>
          </cell>
          <cell r="AJ8" t="str">
            <v>SEGMENTO:</v>
          </cell>
          <cell r="AK8" t="str">
            <v>265BMG0311</v>
          </cell>
          <cell r="AN8" t="str">
            <v>SEGMENTO:</v>
          </cell>
          <cell r="AO8" t="str">
            <v>146BMG0250</v>
          </cell>
          <cell r="AR8" t="str">
            <v>SEGMENTO:</v>
          </cell>
          <cell r="AS8" t="str">
            <v>146BMG0252</v>
          </cell>
          <cell r="AV8" t="str">
            <v>SEGMENTO:</v>
          </cell>
          <cell r="AW8" t="str">
            <v>167EMG0200</v>
          </cell>
          <cell r="AZ8" t="str">
            <v>SEGMENTO:</v>
          </cell>
          <cell r="BA8" t="str">
            <v>167EMG0205</v>
          </cell>
          <cell r="BD8" t="str">
            <v>SEGMENTO:</v>
          </cell>
          <cell r="BE8" t="str">
            <v>167EMG0220</v>
          </cell>
          <cell r="BH8" t="str">
            <v>SEGMENTO:</v>
          </cell>
          <cell r="BI8" t="str">
            <v>369CMG0070</v>
          </cell>
          <cell r="BL8" t="str">
            <v>SEGMENTO:</v>
          </cell>
          <cell r="BM8" t="str">
            <v>369CMG0090</v>
          </cell>
          <cell r="BP8" t="str">
            <v>SEGMENTO:</v>
          </cell>
          <cell r="BQ8" t="str">
            <v>369CMG0090#U</v>
          </cell>
          <cell r="BT8" t="str">
            <v>SEGMENTO:</v>
          </cell>
          <cell r="BU8" t="str">
            <v>491CMG0010</v>
          </cell>
          <cell r="BX8" t="str">
            <v>SEGMENTO:</v>
          </cell>
          <cell r="BY8" t="str">
            <v>491CMG0023</v>
          </cell>
          <cell r="CB8" t="str">
            <v>SEGMENTO:</v>
          </cell>
          <cell r="CC8" t="str">
            <v>491CMG0030</v>
          </cell>
          <cell r="CF8" t="str">
            <v>SEGMENTO:</v>
          </cell>
          <cell r="CG8" t="str">
            <v>491CMG0050</v>
          </cell>
          <cell r="CJ8" t="str">
            <v>SEGMENTO:</v>
          </cell>
          <cell r="CK8" t="str">
            <v>491CMG0090</v>
          </cell>
          <cell r="CN8" t="str">
            <v>SEGMENTO:</v>
          </cell>
          <cell r="CO8" t="str">
            <v>491CMG0100</v>
          </cell>
          <cell r="CR8" t="str">
            <v>SEGMENTO:</v>
          </cell>
          <cell r="CS8" t="str">
            <v>491CMG0110</v>
          </cell>
          <cell r="CV8" t="str">
            <v>SEGMENTO:</v>
          </cell>
          <cell r="CW8" t="str">
            <v>491CMG0130</v>
          </cell>
          <cell r="CZ8" t="str">
            <v>SEGMENTO:</v>
          </cell>
          <cell r="DA8" t="str">
            <v>491CMG0150</v>
          </cell>
          <cell r="DD8" t="str">
            <v>SEGMENTO:</v>
          </cell>
          <cell r="DE8" t="str">
            <v>491CMG0170</v>
          </cell>
          <cell r="DH8" t="str">
            <v>SEGMENTO:</v>
          </cell>
          <cell r="DI8" t="str">
            <v>491CMG0190</v>
          </cell>
          <cell r="DL8" t="str">
            <v>SEGMENTO:</v>
          </cell>
          <cell r="DM8" t="str">
            <v>491CMG0210D</v>
          </cell>
          <cell r="DP8" t="str">
            <v>SEGMENTO:</v>
          </cell>
          <cell r="DQ8" t="str">
            <v>491CMG0230</v>
          </cell>
          <cell r="DT8" t="str">
            <v>SEGMENTO:</v>
          </cell>
          <cell r="DU8" t="str">
            <v>491CMG0230#D</v>
          </cell>
          <cell r="DX8" t="str">
            <v>SEGMENTO:</v>
          </cell>
          <cell r="DY8" t="str">
            <v>863LMG0010</v>
          </cell>
          <cell r="EB8" t="str">
            <v>SEGMENTO:</v>
          </cell>
          <cell r="EC8" t="str">
            <v>VARGINHA</v>
          </cell>
          <cell r="EF8" t="str">
            <v>SEGMENTO:</v>
          </cell>
          <cell r="EG8" t="str">
            <v>CAMPOS GERAIS</v>
          </cell>
          <cell r="EJ8" t="str">
            <v>SEGMENTO:</v>
          </cell>
          <cell r="EK8" t="str">
            <v>ALFENAS</v>
          </cell>
        </row>
        <row r="9">
          <cell r="D9" t="str">
            <v>Objeto:</v>
          </cell>
          <cell r="E9" t="str">
            <v>Contratação de serviços técnicos especializados necessários à desestatização do sistema rodoviário no Estado de Minas Gerais, de até 2.798,6 km de extensão - Lote 3</v>
          </cell>
          <cell r="L9" t="str">
            <v>ESTADO:</v>
          </cell>
          <cell r="M9" t="str">
            <v>MG</v>
          </cell>
          <cell r="P9" t="str">
            <v>ESTADO:</v>
          </cell>
          <cell r="Q9" t="str">
            <v>MG</v>
          </cell>
          <cell r="T9" t="str">
            <v>ESTADO:</v>
          </cell>
          <cell r="U9" t="str">
            <v>MG</v>
          </cell>
          <cell r="X9" t="str">
            <v>ESTADO:</v>
          </cell>
          <cell r="Y9" t="str">
            <v>MG</v>
          </cell>
          <cell r="AB9" t="str">
            <v>ESTADO:</v>
          </cell>
          <cell r="AC9" t="str">
            <v>MG</v>
          </cell>
          <cell r="AF9" t="str">
            <v>ESTADO:</v>
          </cell>
          <cell r="AG9" t="str">
            <v>MG</v>
          </cell>
          <cell r="AJ9" t="str">
            <v>ESTADO:</v>
          </cell>
          <cell r="AK9" t="str">
            <v>MG</v>
          </cell>
          <cell r="AN9" t="str">
            <v>ESTADO:</v>
          </cell>
          <cell r="AO9" t="str">
            <v>MG</v>
          </cell>
          <cell r="AR9" t="str">
            <v>ESTADO:</v>
          </cell>
          <cell r="AS9" t="str">
            <v>MG</v>
          </cell>
          <cell r="AV9" t="str">
            <v>ESTADO:</v>
          </cell>
          <cell r="AW9" t="str">
            <v>MG</v>
          </cell>
          <cell r="AZ9" t="str">
            <v>ESTADO:</v>
          </cell>
          <cell r="BA9" t="str">
            <v>MG</v>
          </cell>
          <cell r="BD9" t="str">
            <v>ESTADO:</v>
          </cell>
          <cell r="BE9" t="str">
            <v>MG</v>
          </cell>
          <cell r="BH9" t="str">
            <v>ESTADO:</v>
          </cell>
          <cell r="BI9" t="str">
            <v>MG</v>
          </cell>
          <cell r="BL9" t="str">
            <v>ESTADO:</v>
          </cell>
          <cell r="BM9" t="str">
            <v>MG</v>
          </cell>
          <cell r="BP9" t="str">
            <v>ESTADO:</v>
          </cell>
          <cell r="BQ9" t="str">
            <v>MG</v>
          </cell>
          <cell r="BT9" t="str">
            <v>ESTADO:</v>
          </cell>
          <cell r="BU9" t="str">
            <v>MG</v>
          </cell>
          <cell r="BX9" t="str">
            <v>ESTADO:</v>
          </cell>
          <cell r="BY9" t="str">
            <v>MG</v>
          </cell>
          <cell r="CB9" t="str">
            <v>ESTADO:</v>
          </cell>
          <cell r="CC9" t="str">
            <v>MG</v>
          </cell>
          <cell r="CF9" t="str">
            <v>ESTADO:</v>
          </cell>
          <cell r="CG9" t="str">
            <v>MG</v>
          </cell>
          <cell r="CJ9" t="str">
            <v>ESTADO:</v>
          </cell>
          <cell r="CK9" t="str">
            <v>MG</v>
          </cell>
          <cell r="CN9" t="str">
            <v>ESTADO:</v>
          </cell>
          <cell r="CO9" t="str">
            <v>MG</v>
          </cell>
          <cell r="CR9" t="str">
            <v>ESTADO:</v>
          </cell>
          <cell r="CS9" t="str">
            <v>MG</v>
          </cell>
          <cell r="CV9" t="str">
            <v>ESTADO:</v>
          </cell>
          <cell r="CW9" t="str">
            <v>MG</v>
          </cell>
          <cell r="CZ9" t="str">
            <v>ESTADO:</v>
          </cell>
          <cell r="DA9" t="str">
            <v>MG</v>
          </cell>
          <cell r="DD9" t="str">
            <v>ESTADO:</v>
          </cell>
          <cell r="DE9" t="str">
            <v>MG</v>
          </cell>
          <cell r="DH9" t="str">
            <v>ESTADO:</v>
          </cell>
          <cell r="DI9" t="str">
            <v>MG</v>
          </cell>
          <cell r="DL9" t="str">
            <v>ESTADO:</v>
          </cell>
          <cell r="DM9" t="str">
            <v>MG</v>
          </cell>
          <cell r="DP9" t="str">
            <v>ESTADO:</v>
          </cell>
          <cell r="DQ9" t="str">
            <v>MG</v>
          </cell>
          <cell r="DT9" t="str">
            <v>ESTADO:</v>
          </cell>
          <cell r="DU9" t="str">
            <v>MG</v>
          </cell>
          <cell r="DX9" t="str">
            <v>ESTADO:</v>
          </cell>
          <cell r="DY9" t="str">
            <v>MG</v>
          </cell>
          <cell r="EB9" t="str">
            <v>ESTADO:</v>
          </cell>
          <cell r="EC9" t="str">
            <v>MG</v>
          </cell>
          <cell r="EF9" t="str">
            <v>ESTADO:</v>
          </cell>
          <cell r="EG9" t="str">
            <v>MG</v>
          </cell>
          <cell r="EJ9" t="str">
            <v>ESTADO:</v>
          </cell>
          <cell r="EK9" t="str">
            <v>MG</v>
          </cell>
        </row>
        <row r="10">
          <cell r="D10" t="str">
            <v>Valores:</v>
          </cell>
          <cell r="L10" t="str">
            <v>PREÇO TOTAL:</v>
          </cell>
          <cell r="M10">
            <v>0</v>
          </cell>
          <cell r="P10" t="str">
            <v>PREÇO TOTAL:</v>
          </cell>
          <cell r="Q10">
            <v>0</v>
          </cell>
          <cell r="T10" t="str">
            <v>PREÇO TOTAL:</v>
          </cell>
          <cell r="U10">
            <v>3168251.2199999997</v>
          </cell>
          <cell r="X10" t="str">
            <v>PREÇO TOTAL:</v>
          </cell>
          <cell r="Y10">
            <v>0</v>
          </cell>
          <cell r="AB10" t="str">
            <v>PREÇO TOTAL:</v>
          </cell>
          <cell r="AC10">
            <v>0</v>
          </cell>
          <cell r="AF10" t="str">
            <v>PREÇO TOTAL:</v>
          </cell>
          <cell r="AG10">
            <v>0</v>
          </cell>
          <cell r="AJ10" t="str">
            <v>PREÇO TOTAL:</v>
          </cell>
          <cell r="AK10">
            <v>0</v>
          </cell>
          <cell r="AN10" t="str">
            <v>PREÇO TOTAL:</v>
          </cell>
          <cell r="AO10">
            <v>0</v>
          </cell>
          <cell r="AR10" t="str">
            <v>PREÇO TOTAL:</v>
          </cell>
          <cell r="AS10">
            <v>0</v>
          </cell>
          <cell r="AV10" t="str">
            <v>PREÇO TOTAL:</v>
          </cell>
          <cell r="AW10">
            <v>0</v>
          </cell>
          <cell r="AZ10" t="str">
            <v>PREÇO TOTAL:</v>
          </cell>
          <cell r="BA10">
            <v>0</v>
          </cell>
          <cell r="BD10" t="str">
            <v>PREÇO TOTAL:</v>
          </cell>
          <cell r="BE10">
            <v>0</v>
          </cell>
          <cell r="BH10" t="str">
            <v>PREÇO TOTAL:</v>
          </cell>
          <cell r="BI10">
            <v>0</v>
          </cell>
          <cell r="BL10" t="str">
            <v>PREÇO TOTAL:</v>
          </cell>
          <cell r="BM10">
            <v>0</v>
          </cell>
          <cell r="BP10" t="str">
            <v>PREÇO TOTAL:</v>
          </cell>
          <cell r="BQ10">
            <v>10513933.539999995</v>
          </cell>
          <cell r="BT10" t="str">
            <v>PREÇO TOTAL:</v>
          </cell>
          <cell r="BU10">
            <v>0</v>
          </cell>
          <cell r="BX10" t="str">
            <v>PREÇO TOTAL:</v>
          </cell>
          <cell r="BY10">
            <v>0</v>
          </cell>
          <cell r="CB10" t="str">
            <v>PREÇO TOTAL:</v>
          </cell>
          <cell r="CC10">
            <v>0</v>
          </cell>
          <cell r="CF10" t="str">
            <v>PREÇO TOTAL:</v>
          </cell>
          <cell r="CG10">
            <v>0</v>
          </cell>
          <cell r="CJ10" t="str">
            <v>PREÇO TOTAL:</v>
          </cell>
          <cell r="CK10">
            <v>0</v>
          </cell>
          <cell r="CN10" t="str">
            <v>PREÇO TOTAL:</v>
          </cell>
          <cell r="CO10">
            <v>0</v>
          </cell>
          <cell r="CR10" t="str">
            <v>PREÇO TOTAL:</v>
          </cell>
          <cell r="CS10">
            <v>0</v>
          </cell>
          <cell r="CV10" t="str">
            <v>PREÇO TOTAL:</v>
          </cell>
          <cell r="CW10">
            <v>0</v>
          </cell>
          <cell r="CZ10" t="str">
            <v>PREÇO TOTAL:</v>
          </cell>
          <cell r="DA10">
            <v>0</v>
          </cell>
          <cell r="DD10" t="str">
            <v>PREÇO TOTAL:</v>
          </cell>
          <cell r="DE10">
            <v>0</v>
          </cell>
          <cell r="DH10" t="str">
            <v>PREÇO TOTAL:</v>
          </cell>
          <cell r="DI10">
            <v>0</v>
          </cell>
          <cell r="DL10" t="str">
            <v>PREÇO TOTAL:</v>
          </cell>
          <cell r="DM10">
            <v>0</v>
          </cell>
          <cell r="DP10" t="str">
            <v>PREÇO TOTAL:</v>
          </cell>
          <cell r="DQ10">
            <v>0</v>
          </cell>
          <cell r="DT10" t="str">
            <v>PREÇO TOTAL:</v>
          </cell>
          <cell r="DU10">
            <v>0</v>
          </cell>
          <cell r="DX10" t="str">
            <v>PREÇO TOTAL:</v>
          </cell>
          <cell r="DY10">
            <v>0</v>
          </cell>
          <cell r="EB10" t="str">
            <v>PREÇO TOTAL:</v>
          </cell>
          <cell r="EC10">
            <v>0</v>
          </cell>
          <cell r="EF10" t="str">
            <v>PREÇO TOTAL:</v>
          </cell>
          <cell r="EG10">
            <v>0</v>
          </cell>
          <cell r="EJ10" t="str">
            <v>PREÇO TOTAL:</v>
          </cell>
          <cell r="EK10">
            <v>0</v>
          </cell>
        </row>
        <row r="12">
          <cell r="F12" t="str">
            <v>Planilha de Serviços e Preços</v>
          </cell>
        </row>
        <row r="14">
          <cell r="C14" t="str">
            <v>ITEM</v>
          </cell>
          <cell r="D14" t="str">
            <v>CÓDIGO</v>
          </cell>
          <cell r="E14" t="str">
            <v>ORIGEM</v>
          </cell>
          <cell r="F14" t="str">
            <v>DESCRIÇÃO DO SERVIÇO</v>
          </cell>
          <cell r="G14" t="str">
            <v>UNIDADE</v>
          </cell>
          <cell r="H14" t="str">
            <v>QUANTIDADE TOTAL</v>
          </cell>
          <cell r="I14" t="str">
            <v>CUSTO TOTAL</v>
          </cell>
          <cell r="L14" t="str">
            <v>QTD.</v>
          </cell>
          <cell r="M14" t="str">
            <v>CUSTO UNITÁRIO</v>
          </cell>
          <cell r="P14" t="str">
            <v>QTD.</v>
          </cell>
          <cell r="Q14" t="str">
            <v>CUSTO UNITÁRIO</v>
          </cell>
          <cell r="T14" t="str">
            <v>QTD.</v>
          </cell>
          <cell r="U14" t="str">
            <v>CUSTO UNITÁRIO</v>
          </cell>
          <cell r="X14" t="str">
            <v>QTD.</v>
          </cell>
          <cell r="Y14" t="str">
            <v>CUSTO UNITÁRIO</v>
          </cell>
          <cell r="AB14" t="str">
            <v>QTD.</v>
          </cell>
          <cell r="AC14" t="str">
            <v>CUSTO UNITÁRIO</v>
          </cell>
          <cell r="AF14" t="str">
            <v>QTD.</v>
          </cell>
          <cell r="AG14" t="str">
            <v>CUSTO UNITÁRIO</v>
          </cell>
          <cell r="AJ14" t="str">
            <v>QTD.</v>
          </cell>
          <cell r="AK14" t="str">
            <v>CUSTO UNITÁRIO</v>
          </cell>
          <cell r="AN14" t="str">
            <v>QTD.</v>
          </cell>
          <cell r="AO14" t="str">
            <v>CUSTO UNITÁRIO</v>
          </cell>
          <cell r="AR14" t="str">
            <v>QTD.</v>
          </cell>
          <cell r="AS14" t="str">
            <v>CUSTO UNITÁRIO</v>
          </cell>
          <cell r="AV14" t="str">
            <v>QTD.</v>
          </cell>
          <cell r="AW14" t="str">
            <v>CUSTO UNITÁRIO</v>
          </cell>
          <cell r="AZ14" t="str">
            <v>QTD.</v>
          </cell>
          <cell r="BA14" t="str">
            <v>CUSTO UNITÁRIO</v>
          </cell>
          <cell r="BD14" t="str">
            <v>QTD.</v>
          </cell>
          <cell r="BE14" t="str">
            <v>CUSTO UNITÁRIO</v>
          </cell>
          <cell r="BH14" t="str">
            <v>QTD.</v>
          </cell>
          <cell r="BI14" t="str">
            <v>CUSTO UNITÁRIO</v>
          </cell>
          <cell r="BL14" t="str">
            <v>QTD.</v>
          </cell>
          <cell r="BM14" t="str">
            <v>CUSTO UNITÁRIO</v>
          </cell>
          <cell r="BP14" t="str">
            <v>QTD.</v>
          </cell>
          <cell r="BQ14" t="str">
            <v>CUSTO UNITÁRIO</v>
          </cell>
          <cell r="BT14" t="str">
            <v>QTD.</v>
          </cell>
          <cell r="BU14" t="str">
            <v>CUSTO UNITÁRIO</v>
          </cell>
          <cell r="BX14" t="str">
            <v>QTD.</v>
          </cell>
          <cell r="BY14" t="str">
            <v>CUSTO UNITÁRIO</v>
          </cell>
          <cell r="CB14" t="str">
            <v>QTD.</v>
          </cell>
          <cell r="CC14" t="str">
            <v>CUSTO UNITÁRIO</v>
          </cell>
          <cell r="CF14" t="str">
            <v>QTD.</v>
          </cell>
          <cell r="CG14" t="str">
            <v>CUSTO UNITÁRIO</v>
          </cell>
          <cell r="CJ14" t="str">
            <v>QTD.</v>
          </cell>
          <cell r="CK14" t="str">
            <v>CUSTO UNITÁRIO</v>
          </cell>
          <cell r="CN14" t="str">
            <v>QTD.</v>
          </cell>
          <cell r="CO14" t="str">
            <v>CUSTO UNITÁRIO</v>
          </cell>
          <cell r="CR14" t="str">
            <v>QTD.</v>
          </cell>
          <cell r="CS14" t="str">
            <v>CUSTO UNITÁRIO</v>
          </cell>
          <cell r="CV14" t="str">
            <v>QTD.</v>
          </cell>
          <cell r="CW14" t="str">
            <v>CUSTO UNITÁRIO</v>
          </cell>
          <cell r="CZ14" t="str">
            <v>QTD.</v>
          </cell>
          <cell r="DA14" t="str">
            <v>CUSTO UNITÁRIO</v>
          </cell>
          <cell r="DD14" t="str">
            <v>QTD.</v>
          </cell>
          <cell r="DE14" t="str">
            <v>CUSTO UNITÁRIO</v>
          </cell>
          <cell r="DH14" t="str">
            <v>QTD.</v>
          </cell>
          <cell r="DI14" t="str">
            <v>CUSTO UNITÁRIO</v>
          </cell>
          <cell r="DL14" t="str">
            <v>QTD.</v>
          </cell>
          <cell r="DM14" t="str">
            <v>CUSTO UNITÁRIO</v>
          </cell>
          <cell r="DP14" t="str">
            <v>QTD.</v>
          </cell>
          <cell r="DQ14" t="str">
            <v>CUSTO UNITÁRIO</v>
          </cell>
          <cell r="DT14" t="str">
            <v>QTD.</v>
          </cell>
          <cell r="DU14" t="str">
            <v>CUSTO UNITÁRIO</v>
          </cell>
          <cell r="DX14" t="str">
            <v>QTD.</v>
          </cell>
          <cell r="DY14" t="str">
            <v>CUSTO UNITÁRIO</v>
          </cell>
          <cell r="EB14" t="str">
            <v>QTD.</v>
          </cell>
          <cell r="EC14" t="str">
            <v>CUSTO UNITÁRIO</v>
          </cell>
          <cell r="EF14" t="str">
            <v>QTD.</v>
          </cell>
          <cell r="EG14" t="str">
            <v>CUSTO UNITÁRIO</v>
          </cell>
          <cell r="EJ14" t="str">
            <v>QTD.</v>
          </cell>
          <cell r="EK14" t="str">
            <v>CUSTO UNITÁRIO</v>
          </cell>
        </row>
        <row r="16">
          <cell r="C16" t="str">
            <v>7.0</v>
          </cell>
          <cell r="F16" t="str">
            <v>AMPLIAÇÃO</v>
          </cell>
          <cell r="G16" t="str">
            <v/>
          </cell>
        </row>
        <row r="17">
          <cell r="C17" t="str">
            <v>7.3</v>
          </cell>
          <cell r="F17" t="str">
            <v>MARGINAIS</v>
          </cell>
        </row>
        <row r="18">
          <cell r="C18" t="str">
            <v>7.3.1</v>
          </cell>
          <cell r="F18" t="str">
            <v>Limpeza do Terreno</v>
          </cell>
        </row>
        <row r="19">
          <cell r="C19" t="str">
            <v>7.3.1.1</v>
          </cell>
          <cell r="D19" t="str">
            <v>RO-43333</v>
          </cell>
          <cell r="E19" t="str">
            <v>DER/MG</v>
          </cell>
          <cell r="F19" t="str">
            <v>DESMATAMENTO,  DESTOCAMENTO  E  LIMPEZA  DE  ÁRVORES, ARBUSTOS E VEGETAÇÃO RASTEIRA. (EXECUÇÃO NA ESPESSURA DE ATÉ 30CM, INCLUINDO REMANEJAMENTO PARA FORA DA LINHA DE OFFSETS E ACERTO DO MATERIAL)</v>
          </cell>
          <cell r="G19" t="str">
            <v>M2</v>
          </cell>
          <cell r="H19">
            <v>62100</v>
          </cell>
          <cell r="I19">
            <v>17388</v>
          </cell>
          <cell r="L19">
            <v>0</v>
          </cell>
          <cell r="M19">
            <v>0.28000000000000003</v>
          </cell>
          <cell r="P19">
            <v>0</v>
          </cell>
          <cell r="Q19">
            <v>0.28000000000000003</v>
          </cell>
          <cell r="T19">
            <v>23000</v>
          </cell>
          <cell r="U19">
            <v>0.28000000000000003</v>
          </cell>
          <cell r="X19">
            <v>0</v>
          </cell>
          <cell r="Y19">
            <v>0.28000000000000003</v>
          </cell>
          <cell r="AB19">
            <v>0</v>
          </cell>
          <cell r="AC19">
            <v>0.28000000000000003</v>
          </cell>
          <cell r="AF19">
            <v>0</v>
          </cell>
          <cell r="AG19">
            <v>0.28000000000000003</v>
          </cell>
          <cell r="AJ19">
            <v>0</v>
          </cell>
          <cell r="AK19">
            <v>0.28000000000000003</v>
          </cell>
          <cell r="AN19">
            <v>0</v>
          </cell>
          <cell r="AO19">
            <v>0.28000000000000003</v>
          </cell>
          <cell r="AR19">
            <v>0</v>
          </cell>
          <cell r="AS19">
            <v>0.28000000000000003</v>
          </cell>
          <cell r="AV19">
            <v>0</v>
          </cell>
          <cell r="AW19">
            <v>0.28000000000000003</v>
          </cell>
          <cell r="AZ19">
            <v>0</v>
          </cell>
          <cell r="BA19">
            <v>0.28000000000000003</v>
          </cell>
          <cell r="BD19">
            <v>0</v>
          </cell>
          <cell r="BE19">
            <v>0.28000000000000003</v>
          </cell>
          <cell r="BH19">
            <v>0</v>
          </cell>
          <cell r="BI19">
            <v>0.28000000000000003</v>
          </cell>
          <cell r="BL19">
            <v>0</v>
          </cell>
          <cell r="BM19">
            <v>0.28000000000000003</v>
          </cell>
          <cell r="BP19">
            <v>39100</v>
          </cell>
          <cell r="BQ19">
            <v>0.28000000000000003</v>
          </cell>
          <cell r="BT19">
            <v>0</v>
          </cell>
          <cell r="BU19">
            <v>0.28000000000000003</v>
          </cell>
          <cell r="BX19">
            <v>0</v>
          </cell>
          <cell r="BY19">
            <v>0.28000000000000003</v>
          </cell>
          <cell r="CB19">
            <v>0</v>
          </cell>
          <cell r="CC19">
            <v>0.28000000000000003</v>
          </cell>
          <cell r="CF19">
            <v>0</v>
          </cell>
          <cell r="CG19">
            <v>0.28000000000000003</v>
          </cell>
          <cell r="CJ19">
            <v>0</v>
          </cell>
          <cell r="CK19">
            <v>0.28000000000000003</v>
          </cell>
          <cell r="CN19">
            <v>0</v>
          </cell>
          <cell r="CO19">
            <v>0.28000000000000003</v>
          </cell>
          <cell r="CR19">
            <v>0</v>
          </cell>
          <cell r="CS19">
            <v>0.28000000000000003</v>
          </cell>
          <cell r="CV19">
            <v>0</v>
          </cell>
          <cell r="CW19">
            <v>0.28000000000000003</v>
          </cell>
          <cell r="CZ19">
            <v>0</v>
          </cell>
          <cell r="DA19">
            <v>0.28000000000000003</v>
          </cell>
          <cell r="DD19">
            <v>0</v>
          </cell>
          <cell r="DE19">
            <v>0.28000000000000003</v>
          </cell>
          <cell r="DH19">
            <v>0</v>
          </cell>
          <cell r="DI19">
            <v>0.28000000000000003</v>
          </cell>
          <cell r="DL19">
            <v>0</v>
          </cell>
          <cell r="DM19">
            <v>0.28000000000000003</v>
          </cell>
          <cell r="DP19">
            <v>0</v>
          </cell>
          <cell r="DQ19">
            <v>0.28000000000000003</v>
          </cell>
          <cell r="DT19">
            <v>0</v>
          </cell>
          <cell r="DU19">
            <v>0.28000000000000003</v>
          </cell>
          <cell r="DX19">
            <v>0</v>
          </cell>
          <cell r="DY19">
            <v>0.28000000000000003</v>
          </cell>
          <cell r="EB19">
            <v>0</v>
          </cell>
          <cell r="EC19">
            <v>0.28000000000000003</v>
          </cell>
          <cell r="EF19">
            <v>0</v>
          </cell>
          <cell r="EG19">
            <v>0.28000000000000003</v>
          </cell>
          <cell r="EJ19">
            <v>0</v>
          </cell>
          <cell r="EK19">
            <v>0.28000000000000003</v>
          </cell>
        </row>
        <row r="20">
          <cell r="C20" t="str">
            <v>7.3.1.2</v>
          </cell>
          <cell r="D20" t="str">
            <v>RO-43419</v>
          </cell>
          <cell r="E20" t="str">
            <v>DER/MG</v>
          </cell>
          <cell r="F20" t="str">
            <v>CORTE DE ÁRVORE NATIVA COM MOTO-SERRA 0,15M  =&lt; Ø &lt; 0,30M - ACIMA DE 1.000 UNIDADES</v>
          </cell>
          <cell r="G20" t="str">
            <v>U</v>
          </cell>
          <cell r="H20">
            <v>113</v>
          </cell>
          <cell r="I20">
            <v>2392.21</v>
          </cell>
          <cell r="L20">
            <v>0</v>
          </cell>
          <cell r="M20">
            <v>21.17</v>
          </cell>
          <cell r="P20">
            <v>0</v>
          </cell>
          <cell r="Q20">
            <v>21.17</v>
          </cell>
          <cell r="T20">
            <v>42</v>
          </cell>
          <cell r="U20">
            <v>21.17</v>
          </cell>
          <cell r="X20">
            <v>0</v>
          </cell>
          <cell r="Y20">
            <v>21.17</v>
          </cell>
          <cell r="AB20">
            <v>0</v>
          </cell>
          <cell r="AC20">
            <v>21.17</v>
          </cell>
          <cell r="AF20">
            <v>0</v>
          </cell>
          <cell r="AG20">
            <v>21.17</v>
          </cell>
          <cell r="AJ20">
            <v>0</v>
          </cell>
          <cell r="AK20">
            <v>21.17</v>
          </cell>
          <cell r="AN20">
            <v>0</v>
          </cell>
          <cell r="AO20">
            <v>21.17</v>
          </cell>
          <cell r="AR20">
            <v>0</v>
          </cell>
          <cell r="AS20">
            <v>21.17</v>
          </cell>
          <cell r="AV20">
            <v>0</v>
          </cell>
          <cell r="AW20">
            <v>21.17</v>
          </cell>
          <cell r="AZ20">
            <v>0</v>
          </cell>
          <cell r="BA20">
            <v>21.17</v>
          </cell>
          <cell r="BD20">
            <v>0</v>
          </cell>
          <cell r="BE20">
            <v>21.17</v>
          </cell>
          <cell r="BH20">
            <v>0</v>
          </cell>
          <cell r="BI20">
            <v>21.17</v>
          </cell>
          <cell r="BL20">
            <v>0</v>
          </cell>
          <cell r="BM20">
            <v>21.17</v>
          </cell>
          <cell r="BP20">
            <v>71</v>
          </cell>
          <cell r="BQ20">
            <v>21.17</v>
          </cell>
          <cell r="BT20">
            <v>0</v>
          </cell>
          <cell r="BU20">
            <v>21.17</v>
          </cell>
          <cell r="BX20">
            <v>0</v>
          </cell>
          <cell r="BY20">
            <v>21.17</v>
          </cell>
          <cell r="CB20">
            <v>0</v>
          </cell>
          <cell r="CC20">
            <v>21.17</v>
          </cell>
          <cell r="CF20">
            <v>0</v>
          </cell>
          <cell r="CG20">
            <v>21.17</v>
          </cell>
          <cell r="CJ20">
            <v>0</v>
          </cell>
          <cell r="CK20">
            <v>21.17</v>
          </cell>
          <cell r="CN20">
            <v>0</v>
          </cell>
          <cell r="CO20">
            <v>21.17</v>
          </cell>
          <cell r="CR20">
            <v>0</v>
          </cell>
          <cell r="CS20">
            <v>21.17</v>
          </cell>
          <cell r="CV20">
            <v>0</v>
          </cell>
          <cell r="CW20">
            <v>21.17</v>
          </cell>
          <cell r="CZ20">
            <v>0</v>
          </cell>
          <cell r="DA20">
            <v>21.17</v>
          </cell>
          <cell r="DD20">
            <v>0</v>
          </cell>
          <cell r="DE20">
            <v>21.17</v>
          </cell>
          <cell r="DH20">
            <v>0</v>
          </cell>
          <cell r="DI20">
            <v>21.17</v>
          </cell>
          <cell r="DL20">
            <v>0</v>
          </cell>
          <cell r="DM20">
            <v>21.17</v>
          </cell>
          <cell r="DP20">
            <v>0</v>
          </cell>
          <cell r="DQ20">
            <v>21.17</v>
          </cell>
          <cell r="DT20">
            <v>0</v>
          </cell>
          <cell r="DU20">
            <v>21.17</v>
          </cell>
          <cell r="DX20">
            <v>0</v>
          </cell>
          <cell r="DY20">
            <v>21.17</v>
          </cell>
          <cell r="EB20">
            <v>0</v>
          </cell>
          <cell r="EC20">
            <v>21.17</v>
          </cell>
          <cell r="EF20">
            <v>0</v>
          </cell>
          <cell r="EG20">
            <v>21.17</v>
          </cell>
          <cell r="EJ20">
            <v>0</v>
          </cell>
          <cell r="EK20">
            <v>21.17</v>
          </cell>
        </row>
        <row r="21">
          <cell r="C21" t="str">
            <v>7.3.1.3</v>
          </cell>
          <cell r="D21" t="str">
            <v>RO-42488</v>
          </cell>
          <cell r="E21" t="str">
            <v>DER/MG</v>
          </cell>
          <cell r="F21" t="str">
            <v>CORTE DE ÁRVORE NATIVA COM MOTO-SERRA Ø &gt;= 0,30M - ATÉ 1.000 UNIDADES</v>
          </cell>
          <cell r="G21" t="str">
            <v>U</v>
          </cell>
          <cell r="H21">
            <v>81</v>
          </cell>
          <cell r="I21">
            <v>3269.97</v>
          </cell>
          <cell r="L21">
            <v>0</v>
          </cell>
          <cell r="M21">
            <v>40.369999999999997</v>
          </cell>
          <cell r="P21">
            <v>0</v>
          </cell>
          <cell r="Q21">
            <v>40.369999999999997</v>
          </cell>
          <cell r="T21">
            <v>30</v>
          </cell>
          <cell r="U21">
            <v>40.369999999999997</v>
          </cell>
          <cell r="X21">
            <v>0</v>
          </cell>
          <cell r="Y21">
            <v>40.369999999999997</v>
          </cell>
          <cell r="AB21">
            <v>0</v>
          </cell>
          <cell r="AC21">
            <v>40.369999999999997</v>
          </cell>
          <cell r="AF21">
            <v>0</v>
          </cell>
          <cell r="AG21">
            <v>40.369999999999997</v>
          </cell>
          <cell r="AJ21">
            <v>0</v>
          </cell>
          <cell r="AK21">
            <v>40.369999999999997</v>
          </cell>
          <cell r="AN21">
            <v>0</v>
          </cell>
          <cell r="AO21">
            <v>40.369999999999997</v>
          </cell>
          <cell r="AR21">
            <v>0</v>
          </cell>
          <cell r="AS21">
            <v>40.369999999999997</v>
          </cell>
          <cell r="AV21">
            <v>0</v>
          </cell>
          <cell r="AW21">
            <v>40.369999999999997</v>
          </cell>
          <cell r="AZ21">
            <v>0</v>
          </cell>
          <cell r="BA21">
            <v>40.369999999999997</v>
          </cell>
          <cell r="BD21">
            <v>0</v>
          </cell>
          <cell r="BE21">
            <v>40.369999999999997</v>
          </cell>
          <cell r="BH21">
            <v>0</v>
          </cell>
          <cell r="BI21">
            <v>40.369999999999997</v>
          </cell>
          <cell r="BL21">
            <v>0</v>
          </cell>
          <cell r="BM21">
            <v>40.369999999999997</v>
          </cell>
          <cell r="BP21">
            <v>51</v>
          </cell>
          <cell r="BQ21">
            <v>40.369999999999997</v>
          </cell>
          <cell r="BT21">
            <v>0</v>
          </cell>
          <cell r="BU21">
            <v>40.369999999999997</v>
          </cell>
          <cell r="BX21">
            <v>0</v>
          </cell>
          <cell r="BY21">
            <v>40.369999999999997</v>
          </cell>
          <cell r="CB21">
            <v>0</v>
          </cell>
          <cell r="CC21">
            <v>40.369999999999997</v>
          </cell>
          <cell r="CF21">
            <v>0</v>
          </cell>
          <cell r="CG21">
            <v>40.369999999999997</v>
          </cell>
          <cell r="CJ21">
            <v>0</v>
          </cell>
          <cell r="CK21">
            <v>40.369999999999997</v>
          </cell>
          <cell r="CN21">
            <v>0</v>
          </cell>
          <cell r="CO21">
            <v>40.369999999999997</v>
          </cell>
          <cell r="CR21">
            <v>0</v>
          </cell>
          <cell r="CS21">
            <v>40.369999999999997</v>
          </cell>
          <cell r="CV21">
            <v>0</v>
          </cell>
          <cell r="CW21">
            <v>40.369999999999997</v>
          </cell>
          <cell r="CZ21">
            <v>0</v>
          </cell>
          <cell r="DA21">
            <v>40.369999999999997</v>
          </cell>
          <cell r="DD21">
            <v>0</v>
          </cell>
          <cell r="DE21">
            <v>40.369999999999997</v>
          </cell>
          <cell r="DH21">
            <v>0</v>
          </cell>
          <cell r="DI21">
            <v>40.369999999999997</v>
          </cell>
          <cell r="DL21">
            <v>0</v>
          </cell>
          <cell r="DM21">
            <v>40.369999999999997</v>
          </cell>
          <cell r="DP21">
            <v>0</v>
          </cell>
          <cell r="DQ21">
            <v>40.369999999999997</v>
          </cell>
          <cell r="DT21">
            <v>0</v>
          </cell>
          <cell r="DU21">
            <v>40.369999999999997</v>
          </cell>
          <cell r="DX21">
            <v>0</v>
          </cell>
          <cell r="DY21">
            <v>40.369999999999997</v>
          </cell>
          <cell r="EB21">
            <v>0</v>
          </cell>
          <cell r="EC21">
            <v>40.369999999999997</v>
          </cell>
          <cell r="EF21">
            <v>0</v>
          </cell>
          <cell r="EG21">
            <v>40.369999999999997</v>
          </cell>
          <cell r="EJ21">
            <v>0</v>
          </cell>
          <cell r="EK21">
            <v>40.369999999999997</v>
          </cell>
        </row>
        <row r="22">
          <cell r="C22" t="str">
            <v>7.3.1.4</v>
          </cell>
          <cell r="D22" t="str">
            <v>ED-51132</v>
          </cell>
          <cell r="E22" t="str">
            <v>DER/MG</v>
          </cell>
          <cell r="F22" t="str">
            <v>CARGA DE MATERIAL DE QUALQUER NATUREZA SOBRE CAMINHÃO -  MECÂNICA</v>
          </cell>
          <cell r="G22" t="str">
            <v>M3</v>
          </cell>
          <cell r="H22">
            <v>12420</v>
          </cell>
          <cell r="I22">
            <v>17263.8</v>
          </cell>
          <cell r="L22">
            <v>0</v>
          </cell>
          <cell r="M22">
            <v>1.39</v>
          </cell>
          <cell r="P22">
            <v>0</v>
          </cell>
          <cell r="Q22">
            <v>1.39</v>
          </cell>
          <cell r="T22">
            <v>4600</v>
          </cell>
          <cell r="U22">
            <v>1.39</v>
          </cell>
          <cell r="X22">
            <v>0</v>
          </cell>
          <cell r="Y22">
            <v>1.39</v>
          </cell>
          <cell r="AB22">
            <v>0</v>
          </cell>
          <cell r="AC22">
            <v>1.39</v>
          </cell>
          <cell r="AF22">
            <v>0</v>
          </cell>
          <cell r="AG22">
            <v>1.39</v>
          </cell>
          <cell r="AJ22">
            <v>0</v>
          </cell>
          <cell r="AK22">
            <v>1.39</v>
          </cell>
          <cell r="AN22">
            <v>0</v>
          </cell>
          <cell r="AO22">
            <v>1.39</v>
          </cell>
          <cell r="AR22">
            <v>0</v>
          </cell>
          <cell r="AS22">
            <v>1.39</v>
          </cell>
          <cell r="AV22">
            <v>0</v>
          </cell>
          <cell r="AW22">
            <v>1.39</v>
          </cell>
          <cell r="AZ22">
            <v>0</v>
          </cell>
          <cell r="BA22">
            <v>1.39</v>
          </cell>
          <cell r="BD22">
            <v>0</v>
          </cell>
          <cell r="BE22">
            <v>1.39</v>
          </cell>
          <cell r="BH22">
            <v>0</v>
          </cell>
          <cell r="BI22">
            <v>1.39</v>
          </cell>
          <cell r="BL22">
            <v>0</v>
          </cell>
          <cell r="BM22">
            <v>1.39</v>
          </cell>
          <cell r="BP22">
            <v>7820</v>
          </cell>
          <cell r="BQ22">
            <v>1.39</v>
          </cell>
          <cell r="BT22">
            <v>0</v>
          </cell>
          <cell r="BU22">
            <v>1.39</v>
          </cell>
          <cell r="BX22">
            <v>0</v>
          </cell>
          <cell r="BY22">
            <v>1.39</v>
          </cell>
          <cell r="CB22">
            <v>0</v>
          </cell>
          <cell r="CC22">
            <v>1.39</v>
          </cell>
          <cell r="CF22">
            <v>0</v>
          </cell>
          <cell r="CG22">
            <v>1.39</v>
          </cell>
          <cell r="CJ22">
            <v>0</v>
          </cell>
          <cell r="CK22">
            <v>1.39</v>
          </cell>
          <cell r="CN22">
            <v>0</v>
          </cell>
          <cell r="CO22">
            <v>1.39</v>
          </cell>
          <cell r="CR22">
            <v>0</v>
          </cell>
          <cell r="CS22">
            <v>1.39</v>
          </cell>
          <cell r="CV22">
            <v>0</v>
          </cell>
          <cell r="CW22">
            <v>1.39</v>
          </cell>
          <cell r="CZ22">
            <v>0</v>
          </cell>
          <cell r="DA22">
            <v>1.39</v>
          </cell>
          <cell r="DD22">
            <v>0</v>
          </cell>
          <cell r="DE22">
            <v>1.39</v>
          </cell>
          <cell r="DH22">
            <v>0</v>
          </cell>
          <cell r="DI22">
            <v>1.39</v>
          </cell>
          <cell r="DL22">
            <v>0</v>
          </cell>
          <cell r="DM22">
            <v>1.39</v>
          </cell>
          <cell r="DP22">
            <v>0</v>
          </cell>
          <cell r="DQ22">
            <v>1.39</v>
          </cell>
          <cell r="DT22">
            <v>0</v>
          </cell>
          <cell r="DU22">
            <v>1.39</v>
          </cell>
          <cell r="DX22">
            <v>0</v>
          </cell>
          <cell r="DY22">
            <v>1.39</v>
          </cell>
          <cell r="EB22">
            <v>0</v>
          </cell>
          <cell r="EC22">
            <v>1.39</v>
          </cell>
          <cell r="EF22">
            <v>0</v>
          </cell>
          <cell r="EG22">
            <v>1.39</v>
          </cell>
          <cell r="EJ22">
            <v>0</v>
          </cell>
          <cell r="EK22">
            <v>1.39</v>
          </cell>
        </row>
        <row r="23">
          <cell r="C23" t="str">
            <v>7.3.1.5</v>
          </cell>
          <cell r="D23">
            <v>5914374</v>
          </cell>
          <cell r="E23" t="str">
            <v>SICRO SERVIÇO</v>
          </cell>
          <cell r="F23" t="str">
            <v>TRANSPORTE COM CAMINHÃO BASCULANTE DE 10 M³ - RODOVIA EM REVESTIMENTO PRIMÁRIO</v>
          </cell>
          <cell r="G23" t="str">
            <v>TKM</v>
          </cell>
          <cell r="H23">
            <v>93150</v>
          </cell>
          <cell r="I23">
            <v>46575</v>
          </cell>
          <cell r="L23">
            <v>0</v>
          </cell>
          <cell r="M23">
            <v>0.5</v>
          </cell>
          <cell r="P23">
            <v>0</v>
          </cell>
          <cell r="Q23">
            <v>0.5</v>
          </cell>
          <cell r="T23">
            <v>34500</v>
          </cell>
          <cell r="U23">
            <v>0.5</v>
          </cell>
          <cell r="X23">
            <v>0</v>
          </cell>
          <cell r="Y23">
            <v>0.5</v>
          </cell>
          <cell r="AB23">
            <v>0</v>
          </cell>
          <cell r="AC23">
            <v>0.5</v>
          </cell>
          <cell r="AF23">
            <v>0</v>
          </cell>
          <cell r="AG23">
            <v>0.5</v>
          </cell>
          <cell r="AJ23">
            <v>0</v>
          </cell>
          <cell r="AK23">
            <v>0.5</v>
          </cell>
          <cell r="AN23">
            <v>0</v>
          </cell>
          <cell r="AO23">
            <v>0.5</v>
          </cell>
          <cell r="AR23">
            <v>0</v>
          </cell>
          <cell r="AS23">
            <v>0.5</v>
          </cell>
          <cell r="AV23">
            <v>0</v>
          </cell>
          <cell r="AW23">
            <v>0.5</v>
          </cell>
          <cell r="AZ23">
            <v>0</v>
          </cell>
          <cell r="BA23">
            <v>0.5</v>
          </cell>
          <cell r="BD23">
            <v>0</v>
          </cell>
          <cell r="BE23">
            <v>0.5</v>
          </cell>
          <cell r="BH23">
            <v>0</v>
          </cell>
          <cell r="BI23">
            <v>0.5</v>
          </cell>
          <cell r="BL23">
            <v>0</v>
          </cell>
          <cell r="BM23">
            <v>0.5</v>
          </cell>
          <cell r="BP23">
            <v>58650</v>
          </cell>
          <cell r="BQ23">
            <v>0.5</v>
          </cell>
          <cell r="BT23">
            <v>0</v>
          </cell>
          <cell r="BU23">
            <v>0.5</v>
          </cell>
          <cell r="BX23">
            <v>0</v>
          </cell>
          <cell r="BY23">
            <v>0.5</v>
          </cell>
          <cell r="CB23">
            <v>0</v>
          </cell>
          <cell r="CC23">
            <v>0.5</v>
          </cell>
          <cell r="CF23">
            <v>0</v>
          </cell>
          <cell r="CG23">
            <v>0.5</v>
          </cell>
          <cell r="CJ23">
            <v>0</v>
          </cell>
          <cell r="CK23">
            <v>0.5</v>
          </cell>
          <cell r="CN23">
            <v>0</v>
          </cell>
          <cell r="CO23">
            <v>0.5</v>
          </cell>
          <cell r="CR23">
            <v>0</v>
          </cell>
          <cell r="CS23">
            <v>0.5</v>
          </cell>
          <cell r="CV23">
            <v>0</v>
          </cell>
          <cell r="CW23">
            <v>0.5</v>
          </cell>
          <cell r="CZ23">
            <v>0</v>
          </cell>
          <cell r="DA23">
            <v>0.5</v>
          </cell>
          <cell r="DD23">
            <v>0</v>
          </cell>
          <cell r="DE23">
            <v>0.5</v>
          </cell>
          <cell r="DH23">
            <v>0</v>
          </cell>
          <cell r="DI23">
            <v>0.5</v>
          </cell>
          <cell r="DL23">
            <v>0</v>
          </cell>
          <cell r="DM23">
            <v>0.5</v>
          </cell>
          <cell r="DP23">
            <v>0</v>
          </cell>
          <cell r="DQ23">
            <v>0.5</v>
          </cell>
          <cell r="DT23">
            <v>0</v>
          </cell>
          <cell r="DU23">
            <v>0.5</v>
          </cell>
          <cell r="DX23">
            <v>0</v>
          </cell>
          <cell r="DY23">
            <v>0.5</v>
          </cell>
          <cell r="EB23">
            <v>0</v>
          </cell>
          <cell r="EC23">
            <v>0.5</v>
          </cell>
          <cell r="EF23">
            <v>0</v>
          </cell>
          <cell r="EG23">
            <v>0.5</v>
          </cell>
          <cell r="EJ23">
            <v>0</v>
          </cell>
          <cell r="EK23">
            <v>0.5</v>
          </cell>
        </row>
        <row r="24">
          <cell r="C24" t="str">
            <v>7.3.1.6</v>
          </cell>
          <cell r="D24" t="str">
            <v>RO-42263</v>
          </cell>
          <cell r="E24" t="str">
            <v>DER/MG</v>
          </cell>
          <cell r="F24" t="str">
            <v>ESPALHAMENTO DE MATERIAL EM BOTA-FORA</v>
          </cell>
          <cell r="G24" t="str">
            <v>M3</v>
          </cell>
          <cell r="H24">
            <v>12420</v>
          </cell>
          <cell r="I24">
            <v>2111.4</v>
          </cell>
          <cell r="L24">
            <v>0</v>
          </cell>
          <cell r="M24">
            <v>0.17</v>
          </cell>
          <cell r="P24">
            <v>0</v>
          </cell>
          <cell r="Q24">
            <v>0.17</v>
          </cell>
          <cell r="T24">
            <v>4600</v>
          </cell>
          <cell r="U24">
            <v>0.17</v>
          </cell>
          <cell r="X24">
            <v>0</v>
          </cell>
          <cell r="Y24">
            <v>0.17</v>
          </cell>
          <cell r="AB24">
            <v>0</v>
          </cell>
          <cell r="AC24">
            <v>0.17</v>
          </cell>
          <cell r="AF24">
            <v>0</v>
          </cell>
          <cell r="AG24">
            <v>0.17</v>
          </cell>
          <cell r="AJ24">
            <v>0</v>
          </cell>
          <cell r="AK24">
            <v>0.17</v>
          </cell>
          <cell r="AN24">
            <v>0</v>
          </cell>
          <cell r="AO24">
            <v>0.17</v>
          </cell>
          <cell r="AR24">
            <v>0</v>
          </cell>
          <cell r="AS24">
            <v>0.17</v>
          </cell>
          <cell r="AV24">
            <v>0</v>
          </cell>
          <cell r="AW24">
            <v>0.17</v>
          </cell>
          <cell r="AZ24">
            <v>0</v>
          </cell>
          <cell r="BA24">
            <v>0.17</v>
          </cell>
          <cell r="BD24">
            <v>0</v>
          </cell>
          <cell r="BE24">
            <v>0.17</v>
          </cell>
          <cell r="BH24">
            <v>0</v>
          </cell>
          <cell r="BI24">
            <v>0.17</v>
          </cell>
          <cell r="BL24">
            <v>0</v>
          </cell>
          <cell r="BM24">
            <v>0.17</v>
          </cell>
          <cell r="BP24">
            <v>7820</v>
          </cell>
          <cell r="BQ24">
            <v>0.17</v>
          </cell>
          <cell r="BT24">
            <v>0</v>
          </cell>
          <cell r="BU24">
            <v>0.17</v>
          </cell>
          <cell r="BX24">
            <v>0</v>
          </cell>
          <cell r="BY24">
            <v>0.17</v>
          </cell>
          <cell r="CB24">
            <v>0</v>
          </cell>
          <cell r="CC24">
            <v>0.17</v>
          </cell>
          <cell r="CF24">
            <v>0</v>
          </cell>
          <cell r="CG24">
            <v>0.17</v>
          </cell>
          <cell r="CJ24">
            <v>0</v>
          </cell>
          <cell r="CK24">
            <v>0.17</v>
          </cell>
          <cell r="CN24">
            <v>0</v>
          </cell>
          <cell r="CO24">
            <v>0.17</v>
          </cell>
          <cell r="CR24">
            <v>0</v>
          </cell>
          <cell r="CS24">
            <v>0.17</v>
          </cell>
          <cell r="CV24">
            <v>0</v>
          </cell>
          <cell r="CW24">
            <v>0.17</v>
          </cell>
          <cell r="CZ24">
            <v>0</v>
          </cell>
          <cell r="DA24">
            <v>0.17</v>
          </cell>
          <cell r="DD24">
            <v>0</v>
          </cell>
          <cell r="DE24">
            <v>0.17</v>
          </cell>
          <cell r="DH24">
            <v>0</v>
          </cell>
          <cell r="DI24">
            <v>0.17</v>
          </cell>
          <cell r="DL24">
            <v>0</v>
          </cell>
          <cell r="DM24">
            <v>0.17</v>
          </cell>
          <cell r="DP24">
            <v>0</v>
          </cell>
          <cell r="DQ24">
            <v>0.17</v>
          </cell>
          <cell r="DT24">
            <v>0</v>
          </cell>
          <cell r="DU24">
            <v>0.17</v>
          </cell>
          <cell r="DX24">
            <v>0</v>
          </cell>
          <cell r="DY24">
            <v>0.17</v>
          </cell>
          <cell r="EB24">
            <v>0</v>
          </cell>
          <cell r="EC24">
            <v>0.17</v>
          </cell>
          <cell r="EF24">
            <v>0</v>
          </cell>
          <cell r="EG24">
            <v>0.17</v>
          </cell>
          <cell r="EJ24">
            <v>0</v>
          </cell>
          <cell r="EK24">
            <v>0.17</v>
          </cell>
        </row>
        <row r="25">
          <cell r="C25" t="str">
            <v>7.3.1.7</v>
          </cell>
          <cell r="D25" t="str">
            <v>RO-40241</v>
          </cell>
          <cell r="E25" t="str">
            <v>DER/MG</v>
          </cell>
          <cell r="F25" t="str">
            <v>COMPACTAÇÃO DE BOTA-FORA A 80% PROCTOR NORMAL</v>
          </cell>
          <cell r="G25" t="str">
            <v>M3</v>
          </cell>
          <cell r="H25">
            <v>12420</v>
          </cell>
          <cell r="I25">
            <v>26330.400000000001</v>
          </cell>
          <cell r="L25">
            <v>0</v>
          </cell>
          <cell r="M25">
            <v>2.12</v>
          </cell>
          <cell r="P25">
            <v>0</v>
          </cell>
          <cell r="Q25">
            <v>2.12</v>
          </cell>
          <cell r="T25">
            <v>4600</v>
          </cell>
          <cell r="U25">
            <v>2.12</v>
          </cell>
          <cell r="X25">
            <v>0</v>
          </cell>
          <cell r="Y25">
            <v>2.12</v>
          </cell>
          <cell r="AB25">
            <v>0</v>
          </cell>
          <cell r="AC25">
            <v>2.12</v>
          </cell>
          <cell r="AF25">
            <v>0</v>
          </cell>
          <cell r="AG25">
            <v>2.12</v>
          </cell>
          <cell r="AJ25">
            <v>0</v>
          </cell>
          <cell r="AK25">
            <v>2.12</v>
          </cell>
          <cell r="AN25">
            <v>0</v>
          </cell>
          <cell r="AO25">
            <v>2.12</v>
          </cell>
          <cell r="AR25">
            <v>0</v>
          </cell>
          <cell r="AS25">
            <v>2.12</v>
          </cell>
          <cell r="AV25">
            <v>0</v>
          </cell>
          <cell r="AW25">
            <v>2.12</v>
          </cell>
          <cell r="AZ25">
            <v>0</v>
          </cell>
          <cell r="BA25">
            <v>2.12</v>
          </cell>
          <cell r="BD25">
            <v>0</v>
          </cell>
          <cell r="BE25">
            <v>2.12</v>
          </cell>
          <cell r="BH25">
            <v>0</v>
          </cell>
          <cell r="BI25">
            <v>2.12</v>
          </cell>
          <cell r="BL25">
            <v>0</v>
          </cell>
          <cell r="BM25">
            <v>2.12</v>
          </cell>
          <cell r="BP25">
            <v>7820</v>
          </cell>
          <cell r="BQ25">
            <v>2.12</v>
          </cell>
          <cell r="BT25">
            <v>0</v>
          </cell>
          <cell r="BU25">
            <v>2.12</v>
          </cell>
          <cell r="BX25">
            <v>0</v>
          </cell>
          <cell r="BY25">
            <v>2.12</v>
          </cell>
          <cell r="CB25">
            <v>0</v>
          </cell>
          <cell r="CC25">
            <v>2.12</v>
          </cell>
          <cell r="CF25">
            <v>0</v>
          </cell>
          <cell r="CG25">
            <v>2.12</v>
          </cell>
          <cell r="CJ25">
            <v>0</v>
          </cell>
          <cell r="CK25">
            <v>2.12</v>
          </cell>
          <cell r="CN25">
            <v>0</v>
          </cell>
          <cell r="CO25">
            <v>2.12</v>
          </cell>
          <cell r="CR25">
            <v>0</v>
          </cell>
          <cell r="CS25">
            <v>2.12</v>
          </cell>
          <cell r="CV25">
            <v>0</v>
          </cell>
          <cell r="CW25">
            <v>2.12</v>
          </cell>
          <cell r="CZ25">
            <v>0</v>
          </cell>
          <cell r="DA25">
            <v>2.12</v>
          </cell>
          <cell r="DD25">
            <v>0</v>
          </cell>
          <cell r="DE25">
            <v>2.12</v>
          </cell>
          <cell r="DH25">
            <v>0</v>
          </cell>
          <cell r="DI25">
            <v>2.12</v>
          </cell>
          <cell r="DL25">
            <v>0</v>
          </cell>
          <cell r="DM25">
            <v>2.12</v>
          </cell>
          <cell r="DP25">
            <v>0</v>
          </cell>
          <cell r="DQ25">
            <v>2.12</v>
          </cell>
          <cell r="DT25">
            <v>0</v>
          </cell>
          <cell r="DU25">
            <v>2.12</v>
          </cell>
          <cell r="DX25">
            <v>0</v>
          </cell>
          <cell r="DY25">
            <v>2.12</v>
          </cell>
          <cell r="EB25">
            <v>0</v>
          </cell>
          <cell r="EC25">
            <v>2.12</v>
          </cell>
          <cell r="EF25">
            <v>0</v>
          </cell>
          <cell r="EG25">
            <v>2.12</v>
          </cell>
          <cell r="EJ25">
            <v>0</v>
          </cell>
          <cell r="EK25">
            <v>2.12</v>
          </cell>
        </row>
        <row r="26">
          <cell r="C26" t="str">
            <v>7.3.1.8</v>
          </cell>
          <cell r="D26">
            <v>4413905</v>
          </cell>
          <cell r="E26" t="str">
            <v>SICRO SERVIÇO</v>
          </cell>
          <cell r="F26" t="str">
            <v>HIDROSSEMEADURA</v>
          </cell>
          <cell r="G26" t="str">
            <v>M²</v>
          </cell>
          <cell r="H26">
            <v>6210</v>
          </cell>
          <cell r="I26">
            <v>17139.599999999999</v>
          </cell>
          <cell r="L26">
            <v>0</v>
          </cell>
          <cell r="M26">
            <v>2.76</v>
          </cell>
          <cell r="P26">
            <v>0</v>
          </cell>
          <cell r="Q26">
            <v>2.76</v>
          </cell>
          <cell r="T26">
            <v>2300</v>
          </cell>
          <cell r="U26">
            <v>2.76</v>
          </cell>
          <cell r="X26">
            <v>0</v>
          </cell>
          <cell r="Y26">
            <v>2.76</v>
          </cell>
          <cell r="AB26">
            <v>0</v>
          </cell>
          <cell r="AC26">
            <v>2.76</v>
          </cell>
          <cell r="AF26">
            <v>0</v>
          </cell>
          <cell r="AG26">
            <v>2.76</v>
          </cell>
          <cell r="AJ26">
            <v>0</v>
          </cell>
          <cell r="AK26">
            <v>2.76</v>
          </cell>
          <cell r="AN26">
            <v>0</v>
          </cell>
          <cell r="AO26">
            <v>2.76</v>
          </cell>
          <cell r="AR26">
            <v>0</v>
          </cell>
          <cell r="AS26">
            <v>2.76</v>
          </cell>
          <cell r="AV26">
            <v>0</v>
          </cell>
          <cell r="AW26">
            <v>2.76</v>
          </cell>
          <cell r="AZ26">
            <v>0</v>
          </cell>
          <cell r="BA26">
            <v>2.76</v>
          </cell>
          <cell r="BD26">
            <v>0</v>
          </cell>
          <cell r="BE26">
            <v>2.76</v>
          </cell>
          <cell r="BH26">
            <v>0</v>
          </cell>
          <cell r="BI26">
            <v>2.76</v>
          </cell>
          <cell r="BL26">
            <v>0</v>
          </cell>
          <cell r="BM26">
            <v>2.76</v>
          </cell>
          <cell r="BP26">
            <v>3910</v>
          </cell>
          <cell r="BQ26">
            <v>2.76</v>
          </cell>
          <cell r="BT26">
            <v>0</v>
          </cell>
          <cell r="BU26">
            <v>2.76</v>
          </cell>
          <cell r="BX26">
            <v>0</v>
          </cell>
          <cell r="BY26">
            <v>2.76</v>
          </cell>
          <cell r="CB26">
            <v>0</v>
          </cell>
          <cell r="CC26">
            <v>2.76</v>
          </cell>
          <cell r="CF26">
            <v>0</v>
          </cell>
          <cell r="CG26">
            <v>2.76</v>
          </cell>
          <cell r="CJ26">
            <v>0</v>
          </cell>
          <cell r="CK26">
            <v>2.76</v>
          </cell>
          <cell r="CN26">
            <v>0</v>
          </cell>
          <cell r="CO26">
            <v>2.76</v>
          </cell>
          <cell r="CR26">
            <v>0</v>
          </cell>
          <cell r="CS26">
            <v>2.76</v>
          </cell>
          <cell r="CV26">
            <v>0</v>
          </cell>
          <cell r="CW26">
            <v>2.76</v>
          </cell>
          <cell r="CZ26">
            <v>0</v>
          </cell>
          <cell r="DA26">
            <v>2.76</v>
          </cell>
          <cell r="DD26">
            <v>0</v>
          </cell>
          <cell r="DE26">
            <v>2.76</v>
          </cell>
          <cell r="DH26">
            <v>0</v>
          </cell>
          <cell r="DI26">
            <v>2.76</v>
          </cell>
          <cell r="DL26">
            <v>0</v>
          </cell>
          <cell r="DM26">
            <v>2.76</v>
          </cell>
          <cell r="DP26">
            <v>0</v>
          </cell>
          <cell r="DQ26">
            <v>2.76</v>
          </cell>
          <cell r="DT26">
            <v>0</v>
          </cell>
          <cell r="DU26">
            <v>2.76</v>
          </cell>
          <cell r="DX26">
            <v>0</v>
          </cell>
          <cell r="DY26">
            <v>2.76</v>
          </cell>
          <cell r="EB26">
            <v>0</v>
          </cell>
          <cell r="EC26">
            <v>2.76</v>
          </cell>
          <cell r="EF26">
            <v>0</v>
          </cell>
          <cell r="EG26">
            <v>2.76</v>
          </cell>
          <cell r="EJ26">
            <v>0</v>
          </cell>
          <cell r="EK26">
            <v>2.76</v>
          </cell>
        </row>
        <row r="27">
          <cell r="C27" t="str">
            <v>7.3.2</v>
          </cell>
          <cell r="F27" t="str">
            <v>Escavação</v>
          </cell>
        </row>
        <row r="28">
          <cell r="C28" t="str">
            <v>7.3.2.1</v>
          </cell>
          <cell r="D28" t="str">
            <v>RO-40149</v>
          </cell>
          <cell r="E28" t="str">
            <v>DER/MG</v>
          </cell>
          <cell r="F28" t="str">
            <v>ESCAVAÇÃO, CARGA, DESCARGA, ESPALHAMENTO E TRANSPORTE DE  MATERIAL  DE  1ª  CATEGORIA,  COM  CAMINHÃO.  DISTÂNCIA MÉDIA DE TRANSPORTE  DE 201 A 400 M</v>
          </cell>
          <cell r="G28" t="str">
            <v>M3</v>
          </cell>
          <cell r="H28">
            <v>56449.090748459654</v>
          </cell>
          <cell r="I28">
            <v>210555.1</v>
          </cell>
          <cell r="L28">
            <v>0</v>
          </cell>
          <cell r="M28">
            <v>3.73</v>
          </cell>
          <cell r="P28">
            <v>0</v>
          </cell>
          <cell r="Q28">
            <v>3.73</v>
          </cell>
          <cell r="T28">
            <v>0</v>
          </cell>
          <cell r="U28">
            <v>3.73</v>
          </cell>
          <cell r="X28">
            <v>0</v>
          </cell>
          <cell r="Y28">
            <v>3.73</v>
          </cell>
          <cell r="AB28">
            <v>0</v>
          </cell>
          <cell r="AC28">
            <v>3.73</v>
          </cell>
          <cell r="AF28">
            <v>0</v>
          </cell>
          <cell r="AG28">
            <v>3.73</v>
          </cell>
          <cell r="AJ28">
            <v>0</v>
          </cell>
          <cell r="AK28">
            <v>3.73</v>
          </cell>
          <cell r="AN28">
            <v>0</v>
          </cell>
          <cell r="AO28">
            <v>3.73</v>
          </cell>
          <cell r="AR28">
            <v>0</v>
          </cell>
          <cell r="AS28">
            <v>3.73</v>
          </cell>
          <cell r="AV28">
            <v>0</v>
          </cell>
          <cell r="AW28">
            <v>3.73</v>
          </cell>
          <cell r="AZ28">
            <v>0</v>
          </cell>
          <cell r="BA28">
            <v>3.73</v>
          </cell>
          <cell r="BD28">
            <v>0</v>
          </cell>
          <cell r="BE28">
            <v>3.73</v>
          </cell>
          <cell r="BH28">
            <v>0</v>
          </cell>
          <cell r="BI28">
            <v>3.73</v>
          </cell>
          <cell r="BL28">
            <v>0</v>
          </cell>
          <cell r="BM28">
            <v>3.73</v>
          </cell>
          <cell r="BP28">
            <v>56449.090748459654</v>
          </cell>
          <cell r="BQ28">
            <v>3.73</v>
          </cell>
          <cell r="BT28">
            <v>0</v>
          </cell>
          <cell r="BU28">
            <v>3.73</v>
          </cell>
          <cell r="BX28">
            <v>0</v>
          </cell>
          <cell r="BY28">
            <v>3.73</v>
          </cell>
          <cell r="CB28">
            <v>0</v>
          </cell>
          <cell r="CC28">
            <v>3.73</v>
          </cell>
          <cell r="CF28">
            <v>0</v>
          </cell>
          <cell r="CG28">
            <v>3.73</v>
          </cell>
          <cell r="CJ28">
            <v>0</v>
          </cell>
          <cell r="CK28">
            <v>3.73</v>
          </cell>
          <cell r="CN28">
            <v>0</v>
          </cell>
          <cell r="CO28">
            <v>3.73</v>
          </cell>
          <cell r="CR28">
            <v>0</v>
          </cell>
          <cell r="CS28">
            <v>3.73</v>
          </cell>
          <cell r="CV28">
            <v>0</v>
          </cell>
          <cell r="CW28">
            <v>3.73</v>
          </cell>
          <cell r="CZ28">
            <v>0</v>
          </cell>
          <cell r="DA28">
            <v>3.73</v>
          </cell>
          <cell r="DD28">
            <v>0</v>
          </cell>
          <cell r="DE28">
            <v>3.73</v>
          </cell>
          <cell r="DH28">
            <v>0</v>
          </cell>
          <cell r="DI28">
            <v>3.73</v>
          </cell>
          <cell r="DL28">
            <v>0</v>
          </cell>
          <cell r="DM28">
            <v>3.73</v>
          </cell>
          <cell r="DP28">
            <v>0</v>
          </cell>
          <cell r="DQ28">
            <v>3.73</v>
          </cell>
          <cell r="DT28">
            <v>0</v>
          </cell>
          <cell r="DU28">
            <v>3.73</v>
          </cell>
          <cell r="DX28">
            <v>0</v>
          </cell>
          <cell r="DY28">
            <v>3.73</v>
          </cell>
          <cell r="EB28">
            <v>0</v>
          </cell>
          <cell r="EC28">
            <v>3.73</v>
          </cell>
          <cell r="EF28">
            <v>0</v>
          </cell>
          <cell r="EG28">
            <v>3.73</v>
          </cell>
          <cell r="EJ28">
            <v>0</v>
          </cell>
          <cell r="EK28">
            <v>3.73</v>
          </cell>
        </row>
        <row r="29">
          <cell r="C29" t="str">
            <v>7.3.2.2</v>
          </cell>
          <cell r="D29" t="str">
            <v>RO-40155</v>
          </cell>
          <cell r="E29" t="str">
            <v>DER/MG</v>
          </cell>
          <cell r="F29" t="str">
            <v>ESCAVAÇÃO, CARGA, DESCARGA, ESPALHAMENTO E TRANSPORTE DE  MATERIAL  DE  1ª  CATEGORIA,  COM  CAMINHÃO.  DISTÂNCIA MÉDIA DE TRANSPORTE  DE 1.401 A 1.600 M</v>
          </cell>
          <cell r="G29" t="str">
            <v>M3</v>
          </cell>
          <cell r="H29">
            <v>42336.818061344733</v>
          </cell>
          <cell r="I29">
            <v>229042.18</v>
          </cell>
          <cell r="L29">
            <v>0</v>
          </cell>
          <cell r="M29">
            <v>5.41</v>
          </cell>
          <cell r="P29">
            <v>0</v>
          </cell>
          <cell r="Q29">
            <v>5.41</v>
          </cell>
          <cell r="T29">
            <v>0</v>
          </cell>
          <cell r="U29">
            <v>5.41</v>
          </cell>
          <cell r="X29">
            <v>0</v>
          </cell>
          <cell r="Y29">
            <v>5.41</v>
          </cell>
          <cell r="AB29">
            <v>0</v>
          </cell>
          <cell r="AC29">
            <v>5.41</v>
          </cell>
          <cell r="AF29">
            <v>0</v>
          </cell>
          <cell r="AG29">
            <v>5.41</v>
          </cell>
          <cell r="AJ29">
            <v>0</v>
          </cell>
          <cell r="AK29">
            <v>5.41</v>
          </cell>
          <cell r="AN29">
            <v>0</v>
          </cell>
          <cell r="AO29">
            <v>5.41</v>
          </cell>
          <cell r="AR29">
            <v>0</v>
          </cell>
          <cell r="AS29">
            <v>5.41</v>
          </cell>
          <cell r="AV29">
            <v>0</v>
          </cell>
          <cell r="AW29">
            <v>5.41</v>
          </cell>
          <cell r="AZ29">
            <v>0</v>
          </cell>
          <cell r="BA29">
            <v>5.41</v>
          </cell>
          <cell r="BD29">
            <v>0</v>
          </cell>
          <cell r="BE29">
            <v>5.41</v>
          </cell>
          <cell r="BH29">
            <v>0</v>
          </cell>
          <cell r="BI29">
            <v>5.41</v>
          </cell>
          <cell r="BL29">
            <v>0</v>
          </cell>
          <cell r="BM29">
            <v>5.41</v>
          </cell>
          <cell r="BP29">
            <v>42336.818061344733</v>
          </cell>
          <cell r="BQ29">
            <v>5.41</v>
          </cell>
          <cell r="BT29">
            <v>0</v>
          </cell>
          <cell r="BU29">
            <v>5.41</v>
          </cell>
          <cell r="BX29">
            <v>0</v>
          </cell>
          <cell r="BY29">
            <v>5.41</v>
          </cell>
          <cell r="CB29">
            <v>0</v>
          </cell>
          <cell r="CC29">
            <v>5.41</v>
          </cell>
          <cell r="CF29">
            <v>0</v>
          </cell>
          <cell r="CG29">
            <v>5.41</v>
          </cell>
          <cell r="CJ29">
            <v>0</v>
          </cell>
          <cell r="CK29">
            <v>5.41</v>
          </cell>
          <cell r="CN29">
            <v>0</v>
          </cell>
          <cell r="CO29">
            <v>5.41</v>
          </cell>
          <cell r="CR29">
            <v>0</v>
          </cell>
          <cell r="CS29">
            <v>5.41</v>
          </cell>
          <cell r="CV29">
            <v>0</v>
          </cell>
          <cell r="CW29">
            <v>5.41</v>
          </cell>
          <cell r="CZ29">
            <v>0</v>
          </cell>
          <cell r="DA29">
            <v>5.41</v>
          </cell>
          <cell r="DD29">
            <v>0</v>
          </cell>
          <cell r="DE29">
            <v>5.41</v>
          </cell>
          <cell r="DH29">
            <v>0</v>
          </cell>
          <cell r="DI29">
            <v>5.41</v>
          </cell>
          <cell r="DL29">
            <v>0</v>
          </cell>
          <cell r="DM29">
            <v>5.41</v>
          </cell>
          <cell r="DP29">
            <v>0</v>
          </cell>
          <cell r="DQ29">
            <v>5.41</v>
          </cell>
          <cell r="DT29">
            <v>0</v>
          </cell>
          <cell r="DU29">
            <v>5.41</v>
          </cell>
          <cell r="DX29">
            <v>0</v>
          </cell>
          <cell r="DY29">
            <v>5.41</v>
          </cell>
          <cell r="EB29">
            <v>0</v>
          </cell>
          <cell r="EC29">
            <v>5.41</v>
          </cell>
          <cell r="EF29">
            <v>0</v>
          </cell>
          <cell r="EG29">
            <v>5.41</v>
          </cell>
          <cell r="EJ29">
            <v>0</v>
          </cell>
          <cell r="EK29">
            <v>5.41</v>
          </cell>
        </row>
        <row r="30">
          <cell r="C30" t="str">
            <v>7.3.2.3</v>
          </cell>
          <cell r="D30" t="str">
            <v>RO-40160</v>
          </cell>
          <cell r="E30" t="str">
            <v>DER/MG</v>
          </cell>
          <cell r="F30" t="str">
            <v>ESCAVAÇÃO, CARGA, DESCARGA, ESPALHAMENTO E TRANSPORTE DE  MATERIAL  DE  1ª  CATEGORIA,  COM  CAMINHÃO.  DISTÂNCIA MÉDIA DE TRANSPORTE  DE 3.001 A 4.000 M</v>
          </cell>
          <cell r="G30" t="str">
            <v>M3</v>
          </cell>
          <cell r="H30">
            <v>42336.818061344733</v>
          </cell>
          <cell r="I30">
            <v>301861.51</v>
          </cell>
          <cell r="L30">
            <v>0</v>
          </cell>
          <cell r="M30">
            <v>7.13</v>
          </cell>
          <cell r="P30">
            <v>0</v>
          </cell>
          <cell r="Q30">
            <v>7.13</v>
          </cell>
          <cell r="T30">
            <v>0</v>
          </cell>
          <cell r="U30">
            <v>7.13</v>
          </cell>
          <cell r="X30">
            <v>0</v>
          </cell>
          <cell r="Y30">
            <v>7.13</v>
          </cell>
          <cell r="AB30">
            <v>0</v>
          </cell>
          <cell r="AC30">
            <v>7.13</v>
          </cell>
          <cell r="AF30">
            <v>0</v>
          </cell>
          <cell r="AG30">
            <v>7.13</v>
          </cell>
          <cell r="AJ30">
            <v>0</v>
          </cell>
          <cell r="AK30">
            <v>7.13</v>
          </cell>
          <cell r="AN30">
            <v>0</v>
          </cell>
          <cell r="AO30">
            <v>7.13</v>
          </cell>
          <cell r="AR30">
            <v>0</v>
          </cell>
          <cell r="AS30">
            <v>7.13</v>
          </cell>
          <cell r="AV30">
            <v>0</v>
          </cell>
          <cell r="AW30">
            <v>7.13</v>
          </cell>
          <cell r="AZ30">
            <v>0</v>
          </cell>
          <cell r="BA30">
            <v>7.13</v>
          </cell>
          <cell r="BD30">
            <v>0</v>
          </cell>
          <cell r="BE30">
            <v>7.13</v>
          </cell>
          <cell r="BH30">
            <v>0</v>
          </cell>
          <cell r="BI30">
            <v>7.13</v>
          </cell>
          <cell r="BL30">
            <v>0</v>
          </cell>
          <cell r="BM30">
            <v>7.13</v>
          </cell>
          <cell r="BP30">
            <v>42336.818061344733</v>
          </cell>
          <cell r="BQ30">
            <v>7.13</v>
          </cell>
          <cell r="BT30">
            <v>0</v>
          </cell>
          <cell r="BU30">
            <v>7.13</v>
          </cell>
          <cell r="BX30">
            <v>0</v>
          </cell>
          <cell r="BY30">
            <v>7.13</v>
          </cell>
          <cell r="CB30">
            <v>0</v>
          </cell>
          <cell r="CC30">
            <v>7.13</v>
          </cell>
          <cell r="CF30">
            <v>0</v>
          </cell>
          <cell r="CG30">
            <v>7.13</v>
          </cell>
          <cell r="CJ30">
            <v>0</v>
          </cell>
          <cell r="CK30">
            <v>7.13</v>
          </cell>
          <cell r="CN30">
            <v>0</v>
          </cell>
          <cell r="CO30">
            <v>7.13</v>
          </cell>
          <cell r="CR30">
            <v>0</v>
          </cell>
          <cell r="CS30">
            <v>7.13</v>
          </cell>
          <cell r="CV30">
            <v>0</v>
          </cell>
          <cell r="CW30">
            <v>7.13</v>
          </cell>
          <cell r="CZ30">
            <v>0</v>
          </cell>
          <cell r="DA30">
            <v>7.13</v>
          </cell>
          <cell r="DD30">
            <v>0</v>
          </cell>
          <cell r="DE30">
            <v>7.13</v>
          </cell>
          <cell r="DH30">
            <v>0</v>
          </cell>
          <cell r="DI30">
            <v>7.13</v>
          </cell>
          <cell r="DL30">
            <v>0</v>
          </cell>
          <cell r="DM30">
            <v>7.13</v>
          </cell>
          <cell r="DP30">
            <v>0</v>
          </cell>
          <cell r="DQ30">
            <v>7.13</v>
          </cell>
          <cell r="DT30">
            <v>0</v>
          </cell>
          <cell r="DU30">
            <v>7.13</v>
          </cell>
          <cell r="DX30">
            <v>0</v>
          </cell>
          <cell r="DY30">
            <v>7.13</v>
          </cell>
          <cell r="EB30">
            <v>0</v>
          </cell>
          <cell r="EC30">
            <v>7.13</v>
          </cell>
          <cell r="EF30">
            <v>0</v>
          </cell>
          <cell r="EG30">
            <v>7.13</v>
          </cell>
          <cell r="EJ30">
            <v>0</v>
          </cell>
          <cell r="EK30">
            <v>7.13</v>
          </cell>
        </row>
        <row r="31">
          <cell r="C31" t="str">
            <v>7.3.2.4</v>
          </cell>
          <cell r="D31" t="str">
            <v>RO-40164</v>
          </cell>
          <cell r="E31" t="str">
            <v>DER/MG</v>
          </cell>
          <cell r="F31" t="str">
            <v>ESCAVAÇÃO, CARGA, DESCARGA, ESPALHAMENTO E TRANSPORTE DE  MATERIAL  DE  2ª.  CATEGORIA COM  CAMINHÃO.  DISTÂNCIA MÉDIA DE TRANSPORTE  DE 401 A 600 M</v>
          </cell>
          <cell r="G31" t="str">
            <v>M3</v>
          </cell>
          <cell r="H31">
            <v>8467.3636122689459</v>
          </cell>
          <cell r="I31">
            <v>42082.79</v>
          </cell>
          <cell r="L31">
            <v>0</v>
          </cell>
          <cell r="M31">
            <v>4.97</v>
          </cell>
          <cell r="P31">
            <v>0</v>
          </cell>
          <cell r="Q31">
            <v>4.97</v>
          </cell>
          <cell r="T31">
            <v>0</v>
          </cell>
          <cell r="U31">
            <v>4.97</v>
          </cell>
          <cell r="X31">
            <v>0</v>
          </cell>
          <cell r="Y31">
            <v>4.97</v>
          </cell>
          <cell r="AB31">
            <v>0</v>
          </cell>
          <cell r="AC31">
            <v>4.97</v>
          </cell>
          <cell r="AF31">
            <v>0</v>
          </cell>
          <cell r="AG31">
            <v>4.97</v>
          </cell>
          <cell r="AJ31">
            <v>0</v>
          </cell>
          <cell r="AK31">
            <v>4.97</v>
          </cell>
          <cell r="AN31">
            <v>0</v>
          </cell>
          <cell r="AO31">
            <v>4.97</v>
          </cell>
          <cell r="AR31">
            <v>0</v>
          </cell>
          <cell r="AS31">
            <v>4.97</v>
          </cell>
          <cell r="AV31">
            <v>0</v>
          </cell>
          <cell r="AW31">
            <v>4.97</v>
          </cell>
          <cell r="AZ31">
            <v>0</v>
          </cell>
          <cell r="BA31">
            <v>4.97</v>
          </cell>
          <cell r="BD31">
            <v>0</v>
          </cell>
          <cell r="BE31">
            <v>4.97</v>
          </cell>
          <cell r="BH31">
            <v>0</v>
          </cell>
          <cell r="BI31">
            <v>4.97</v>
          </cell>
          <cell r="BL31">
            <v>0</v>
          </cell>
          <cell r="BM31">
            <v>4.97</v>
          </cell>
          <cell r="BP31">
            <v>8467.3636122689459</v>
          </cell>
          <cell r="BQ31">
            <v>4.97</v>
          </cell>
          <cell r="BT31">
            <v>0</v>
          </cell>
          <cell r="BU31">
            <v>4.97</v>
          </cell>
          <cell r="BX31">
            <v>0</v>
          </cell>
          <cell r="BY31">
            <v>4.97</v>
          </cell>
          <cell r="CB31">
            <v>0</v>
          </cell>
          <cell r="CC31">
            <v>4.97</v>
          </cell>
          <cell r="CF31">
            <v>0</v>
          </cell>
          <cell r="CG31">
            <v>4.97</v>
          </cell>
          <cell r="CJ31">
            <v>0</v>
          </cell>
          <cell r="CK31">
            <v>4.97</v>
          </cell>
          <cell r="CN31">
            <v>0</v>
          </cell>
          <cell r="CO31">
            <v>4.97</v>
          </cell>
          <cell r="CR31">
            <v>0</v>
          </cell>
          <cell r="CS31">
            <v>4.97</v>
          </cell>
          <cell r="CV31">
            <v>0</v>
          </cell>
          <cell r="CW31">
            <v>4.97</v>
          </cell>
          <cell r="CZ31">
            <v>0</v>
          </cell>
          <cell r="DA31">
            <v>4.97</v>
          </cell>
          <cell r="DD31">
            <v>0</v>
          </cell>
          <cell r="DE31">
            <v>4.97</v>
          </cell>
          <cell r="DH31">
            <v>0</v>
          </cell>
          <cell r="DI31">
            <v>4.97</v>
          </cell>
          <cell r="DL31">
            <v>0</v>
          </cell>
          <cell r="DM31">
            <v>4.97</v>
          </cell>
          <cell r="DP31">
            <v>0</v>
          </cell>
          <cell r="DQ31">
            <v>4.97</v>
          </cell>
          <cell r="DT31">
            <v>0</v>
          </cell>
          <cell r="DU31">
            <v>4.97</v>
          </cell>
          <cell r="DX31">
            <v>0</v>
          </cell>
          <cell r="DY31">
            <v>4.97</v>
          </cell>
          <cell r="EB31">
            <v>0</v>
          </cell>
          <cell r="EC31">
            <v>4.97</v>
          </cell>
          <cell r="EF31">
            <v>0</v>
          </cell>
          <cell r="EG31">
            <v>4.97</v>
          </cell>
          <cell r="EJ31">
            <v>0</v>
          </cell>
          <cell r="EK31">
            <v>4.97</v>
          </cell>
        </row>
        <row r="32">
          <cell r="C32" t="str">
            <v>7.3.2.5</v>
          </cell>
          <cell r="D32" t="str">
            <v>RO-40169</v>
          </cell>
          <cell r="E32" t="str">
            <v>DER/MG</v>
          </cell>
          <cell r="F32" t="str">
            <v>ESCAVAÇÃO, CARGA, DESCARGA, ESPALHAMENTO E TRANSPORTE DE  MATERIAL  DE  2ª.  CATEGORIA COM  CAMINHÃO.  DISTÂNCIA MÉDIA DE TRANSPORTE  DE 1.401 A 1.600 M</v>
          </cell>
          <cell r="G32" t="str">
            <v>M3</v>
          </cell>
          <cell r="H32">
            <v>6350.5227092017085</v>
          </cell>
          <cell r="I32">
            <v>40008.29</v>
          </cell>
          <cell r="L32">
            <v>0</v>
          </cell>
          <cell r="M32">
            <v>6.3</v>
          </cell>
          <cell r="P32">
            <v>0</v>
          </cell>
          <cell r="Q32">
            <v>6.3</v>
          </cell>
          <cell r="T32">
            <v>0</v>
          </cell>
          <cell r="U32">
            <v>6.3</v>
          </cell>
          <cell r="X32">
            <v>0</v>
          </cell>
          <cell r="Y32">
            <v>6.3</v>
          </cell>
          <cell r="AB32">
            <v>0</v>
          </cell>
          <cell r="AC32">
            <v>6.3</v>
          </cell>
          <cell r="AF32">
            <v>0</v>
          </cell>
          <cell r="AG32">
            <v>6.3</v>
          </cell>
          <cell r="AJ32">
            <v>0</v>
          </cell>
          <cell r="AK32">
            <v>6.3</v>
          </cell>
          <cell r="AN32">
            <v>0</v>
          </cell>
          <cell r="AO32">
            <v>6.3</v>
          </cell>
          <cell r="AR32">
            <v>0</v>
          </cell>
          <cell r="AS32">
            <v>6.3</v>
          </cell>
          <cell r="AV32">
            <v>0</v>
          </cell>
          <cell r="AW32">
            <v>6.3</v>
          </cell>
          <cell r="AZ32">
            <v>0</v>
          </cell>
          <cell r="BA32">
            <v>6.3</v>
          </cell>
          <cell r="BD32">
            <v>0</v>
          </cell>
          <cell r="BE32">
            <v>6.3</v>
          </cell>
          <cell r="BH32">
            <v>0</v>
          </cell>
          <cell r="BI32">
            <v>6.3</v>
          </cell>
          <cell r="BL32">
            <v>0</v>
          </cell>
          <cell r="BM32">
            <v>6.3</v>
          </cell>
          <cell r="BP32">
            <v>6350.5227092017085</v>
          </cell>
          <cell r="BQ32">
            <v>6.3</v>
          </cell>
          <cell r="BT32">
            <v>0</v>
          </cell>
          <cell r="BU32">
            <v>6.3</v>
          </cell>
          <cell r="BX32">
            <v>0</v>
          </cell>
          <cell r="BY32">
            <v>6.3</v>
          </cell>
          <cell r="CB32">
            <v>0</v>
          </cell>
          <cell r="CC32">
            <v>6.3</v>
          </cell>
          <cell r="CF32">
            <v>0</v>
          </cell>
          <cell r="CG32">
            <v>6.3</v>
          </cell>
          <cell r="CJ32">
            <v>0</v>
          </cell>
          <cell r="CK32">
            <v>6.3</v>
          </cell>
          <cell r="CN32">
            <v>0</v>
          </cell>
          <cell r="CO32">
            <v>6.3</v>
          </cell>
          <cell r="CR32">
            <v>0</v>
          </cell>
          <cell r="CS32">
            <v>6.3</v>
          </cell>
          <cell r="CV32">
            <v>0</v>
          </cell>
          <cell r="CW32">
            <v>6.3</v>
          </cell>
          <cell r="CZ32">
            <v>0</v>
          </cell>
          <cell r="DA32">
            <v>6.3</v>
          </cell>
          <cell r="DD32">
            <v>0</v>
          </cell>
          <cell r="DE32">
            <v>6.3</v>
          </cell>
          <cell r="DH32">
            <v>0</v>
          </cell>
          <cell r="DI32">
            <v>6.3</v>
          </cell>
          <cell r="DL32">
            <v>0</v>
          </cell>
          <cell r="DM32">
            <v>6.3</v>
          </cell>
          <cell r="DP32">
            <v>0</v>
          </cell>
          <cell r="DQ32">
            <v>6.3</v>
          </cell>
          <cell r="DT32">
            <v>0</v>
          </cell>
          <cell r="DU32">
            <v>6.3</v>
          </cell>
          <cell r="DX32">
            <v>0</v>
          </cell>
          <cell r="DY32">
            <v>6.3</v>
          </cell>
          <cell r="EB32">
            <v>0</v>
          </cell>
          <cell r="EC32">
            <v>6.3</v>
          </cell>
          <cell r="EF32">
            <v>0</v>
          </cell>
          <cell r="EG32">
            <v>6.3</v>
          </cell>
          <cell r="EJ32">
            <v>0</v>
          </cell>
          <cell r="EK32">
            <v>6.3</v>
          </cell>
        </row>
        <row r="33">
          <cell r="C33" t="str">
            <v>7.3.2.6</v>
          </cell>
          <cell r="D33" t="str">
            <v>RO-40174</v>
          </cell>
          <cell r="E33" t="str">
            <v>DER/MG</v>
          </cell>
          <cell r="F33" t="str">
            <v>ESCAVAÇÃO, CARGA, DESCARGA, ESPALHAMENTO E TRANSPORTE DE  MATERIAL  DE  2ª.  CATEGORIA COM  CAMINHÃO.  DISTÂNCIA MÉDIA DE TRANSPORTE  DE 3.001 A 4.000 M</v>
          </cell>
          <cell r="G33" t="str">
            <v>M3</v>
          </cell>
          <cell r="H33">
            <v>6350.5227092017085</v>
          </cell>
          <cell r="I33">
            <v>50359.64</v>
          </cell>
          <cell r="L33">
            <v>0</v>
          </cell>
          <cell r="M33">
            <v>7.93</v>
          </cell>
          <cell r="P33">
            <v>0</v>
          </cell>
          <cell r="Q33">
            <v>7.93</v>
          </cell>
          <cell r="T33">
            <v>0</v>
          </cell>
          <cell r="U33">
            <v>7.93</v>
          </cell>
          <cell r="X33">
            <v>0</v>
          </cell>
          <cell r="Y33">
            <v>7.93</v>
          </cell>
          <cell r="AB33">
            <v>0</v>
          </cell>
          <cell r="AC33">
            <v>7.93</v>
          </cell>
          <cell r="AF33">
            <v>0</v>
          </cell>
          <cell r="AG33">
            <v>7.93</v>
          </cell>
          <cell r="AJ33">
            <v>0</v>
          </cell>
          <cell r="AK33">
            <v>7.93</v>
          </cell>
          <cell r="AN33">
            <v>0</v>
          </cell>
          <cell r="AO33">
            <v>7.93</v>
          </cell>
          <cell r="AR33">
            <v>0</v>
          </cell>
          <cell r="AS33">
            <v>7.93</v>
          </cell>
          <cell r="AV33">
            <v>0</v>
          </cell>
          <cell r="AW33">
            <v>7.93</v>
          </cell>
          <cell r="AZ33">
            <v>0</v>
          </cell>
          <cell r="BA33">
            <v>7.93</v>
          </cell>
          <cell r="BD33">
            <v>0</v>
          </cell>
          <cell r="BE33">
            <v>7.93</v>
          </cell>
          <cell r="BH33">
            <v>0</v>
          </cell>
          <cell r="BI33">
            <v>7.93</v>
          </cell>
          <cell r="BL33">
            <v>0</v>
          </cell>
          <cell r="BM33">
            <v>7.93</v>
          </cell>
          <cell r="BP33">
            <v>6350.5227092017085</v>
          </cell>
          <cell r="BQ33">
            <v>7.93</v>
          </cell>
          <cell r="BT33">
            <v>0</v>
          </cell>
          <cell r="BU33">
            <v>7.93</v>
          </cell>
          <cell r="BX33">
            <v>0</v>
          </cell>
          <cell r="BY33">
            <v>7.93</v>
          </cell>
          <cell r="CB33">
            <v>0</v>
          </cell>
          <cell r="CC33">
            <v>7.93</v>
          </cell>
          <cell r="CF33">
            <v>0</v>
          </cell>
          <cell r="CG33">
            <v>7.93</v>
          </cell>
          <cell r="CJ33">
            <v>0</v>
          </cell>
          <cell r="CK33">
            <v>7.93</v>
          </cell>
          <cell r="CN33">
            <v>0</v>
          </cell>
          <cell r="CO33">
            <v>7.93</v>
          </cell>
          <cell r="CR33">
            <v>0</v>
          </cell>
          <cell r="CS33">
            <v>7.93</v>
          </cell>
          <cell r="CV33">
            <v>0</v>
          </cell>
          <cell r="CW33">
            <v>7.93</v>
          </cell>
          <cell r="CZ33">
            <v>0</v>
          </cell>
          <cell r="DA33">
            <v>7.93</v>
          </cell>
          <cell r="DD33">
            <v>0</v>
          </cell>
          <cell r="DE33">
            <v>7.93</v>
          </cell>
          <cell r="DH33">
            <v>0</v>
          </cell>
          <cell r="DI33">
            <v>7.93</v>
          </cell>
          <cell r="DL33">
            <v>0</v>
          </cell>
          <cell r="DM33">
            <v>7.93</v>
          </cell>
          <cell r="DP33">
            <v>0</v>
          </cell>
          <cell r="DQ33">
            <v>7.93</v>
          </cell>
          <cell r="DT33">
            <v>0</v>
          </cell>
          <cell r="DU33">
            <v>7.93</v>
          </cell>
          <cell r="DX33">
            <v>0</v>
          </cell>
          <cell r="DY33">
            <v>7.93</v>
          </cell>
          <cell r="EB33">
            <v>0</v>
          </cell>
          <cell r="EC33">
            <v>7.93</v>
          </cell>
          <cell r="EF33">
            <v>0</v>
          </cell>
          <cell r="EG33">
            <v>7.93</v>
          </cell>
          <cell r="EJ33">
            <v>0</v>
          </cell>
          <cell r="EK33">
            <v>7.93</v>
          </cell>
        </row>
        <row r="34">
          <cell r="C34" t="str">
            <v>7.3.2.7</v>
          </cell>
          <cell r="D34" t="str">
            <v>RO-40183</v>
          </cell>
          <cell r="E34" t="str">
            <v>DER/MG</v>
          </cell>
          <cell r="F34" t="str">
            <v>ESCAVAÇÃO, CARGA, DESCARGA, ESPALHAMENTO E TRANSPORTE DE MATERIAL DE 3ª CATEGORIA. DISTÂNCIA MÉDIA DE TRANSPORTE DE 201 A 400 M</v>
          </cell>
          <cell r="G34" t="str">
            <v>M3</v>
          </cell>
          <cell r="H34">
            <v>5644.9090748459639</v>
          </cell>
          <cell r="I34">
            <v>147106.32999999999</v>
          </cell>
          <cell r="L34">
            <v>0</v>
          </cell>
          <cell r="M34">
            <v>26.06</v>
          </cell>
          <cell r="P34">
            <v>0</v>
          </cell>
          <cell r="Q34">
            <v>26.06</v>
          </cell>
          <cell r="T34">
            <v>0</v>
          </cell>
          <cell r="U34">
            <v>26.06</v>
          </cell>
          <cell r="X34">
            <v>0</v>
          </cell>
          <cell r="Y34">
            <v>26.06</v>
          </cell>
          <cell r="AB34">
            <v>0</v>
          </cell>
          <cell r="AC34">
            <v>26.06</v>
          </cell>
          <cell r="AF34">
            <v>0</v>
          </cell>
          <cell r="AG34">
            <v>26.06</v>
          </cell>
          <cell r="AJ34">
            <v>0</v>
          </cell>
          <cell r="AK34">
            <v>26.06</v>
          </cell>
          <cell r="AN34">
            <v>0</v>
          </cell>
          <cell r="AO34">
            <v>26.06</v>
          </cell>
          <cell r="AR34">
            <v>0</v>
          </cell>
          <cell r="AS34">
            <v>26.06</v>
          </cell>
          <cell r="AV34">
            <v>0</v>
          </cell>
          <cell r="AW34">
            <v>26.06</v>
          </cell>
          <cell r="AZ34">
            <v>0</v>
          </cell>
          <cell r="BA34">
            <v>26.06</v>
          </cell>
          <cell r="BD34">
            <v>0</v>
          </cell>
          <cell r="BE34">
            <v>26.06</v>
          </cell>
          <cell r="BH34">
            <v>0</v>
          </cell>
          <cell r="BI34">
            <v>26.06</v>
          </cell>
          <cell r="BL34">
            <v>0</v>
          </cell>
          <cell r="BM34">
            <v>26.06</v>
          </cell>
          <cell r="BP34">
            <v>5644.9090748459639</v>
          </cell>
          <cell r="BQ34">
            <v>26.06</v>
          </cell>
          <cell r="BT34">
            <v>0</v>
          </cell>
          <cell r="BU34">
            <v>26.06</v>
          </cell>
          <cell r="BX34">
            <v>0</v>
          </cell>
          <cell r="BY34">
            <v>26.06</v>
          </cell>
          <cell r="CB34">
            <v>0</v>
          </cell>
          <cell r="CC34">
            <v>26.06</v>
          </cell>
          <cell r="CF34">
            <v>0</v>
          </cell>
          <cell r="CG34">
            <v>26.06</v>
          </cell>
          <cell r="CJ34">
            <v>0</v>
          </cell>
          <cell r="CK34">
            <v>26.06</v>
          </cell>
          <cell r="CN34">
            <v>0</v>
          </cell>
          <cell r="CO34">
            <v>26.06</v>
          </cell>
          <cell r="CR34">
            <v>0</v>
          </cell>
          <cell r="CS34">
            <v>26.06</v>
          </cell>
          <cell r="CV34">
            <v>0</v>
          </cell>
          <cell r="CW34">
            <v>26.06</v>
          </cell>
          <cell r="CZ34">
            <v>0</v>
          </cell>
          <cell r="DA34">
            <v>26.06</v>
          </cell>
          <cell r="DD34">
            <v>0</v>
          </cell>
          <cell r="DE34">
            <v>26.06</v>
          </cell>
          <cell r="DH34">
            <v>0</v>
          </cell>
          <cell r="DI34">
            <v>26.06</v>
          </cell>
          <cell r="DL34">
            <v>0</v>
          </cell>
          <cell r="DM34">
            <v>26.06</v>
          </cell>
          <cell r="DP34">
            <v>0</v>
          </cell>
          <cell r="DQ34">
            <v>26.06</v>
          </cell>
          <cell r="DT34">
            <v>0</v>
          </cell>
          <cell r="DU34">
            <v>26.06</v>
          </cell>
          <cell r="DX34">
            <v>0</v>
          </cell>
          <cell r="DY34">
            <v>26.06</v>
          </cell>
          <cell r="EB34">
            <v>0</v>
          </cell>
          <cell r="EC34">
            <v>26.06</v>
          </cell>
          <cell r="EF34">
            <v>0</v>
          </cell>
          <cell r="EG34">
            <v>26.06</v>
          </cell>
          <cell r="EJ34">
            <v>0</v>
          </cell>
          <cell r="EK34">
            <v>26.06</v>
          </cell>
        </row>
        <row r="35">
          <cell r="C35" t="str">
            <v>7.3.2.8</v>
          </cell>
          <cell r="D35" t="str">
            <v>RO-41834</v>
          </cell>
          <cell r="E35" t="str">
            <v>DER/MG</v>
          </cell>
          <cell r="F35" t="str">
            <v>ESCAVAÇÃO, CARGA, DESCARGA, ESPALHAMENTO E TRANSPORTE DE MATERIAL DE 3ª CATEGORIA. DISTÂNCIA MÉDIA DE TRANSPORTE DE 1.401 A 1.600 M</v>
          </cell>
          <cell r="G35" t="str">
            <v>M3</v>
          </cell>
          <cell r="H35">
            <v>4233.6818061344729</v>
          </cell>
          <cell r="I35">
            <v>118881.78</v>
          </cell>
          <cell r="L35">
            <v>0</v>
          </cell>
          <cell r="M35">
            <v>28.08</v>
          </cell>
          <cell r="P35">
            <v>0</v>
          </cell>
          <cell r="Q35">
            <v>28.08</v>
          </cell>
          <cell r="T35">
            <v>0</v>
          </cell>
          <cell r="U35">
            <v>28.08</v>
          </cell>
          <cell r="X35">
            <v>0</v>
          </cell>
          <cell r="Y35">
            <v>28.08</v>
          </cell>
          <cell r="AB35">
            <v>0</v>
          </cell>
          <cell r="AC35">
            <v>28.08</v>
          </cell>
          <cell r="AF35">
            <v>0</v>
          </cell>
          <cell r="AG35">
            <v>28.08</v>
          </cell>
          <cell r="AJ35">
            <v>0</v>
          </cell>
          <cell r="AK35">
            <v>28.08</v>
          </cell>
          <cell r="AN35">
            <v>0</v>
          </cell>
          <cell r="AO35">
            <v>28.08</v>
          </cell>
          <cell r="AR35">
            <v>0</v>
          </cell>
          <cell r="AS35">
            <v>28.08</v>
          </cell>
          <cell r="AV35">
            <v>0</v>
          </cell>
          <cell r="AW35">
            <v>28.08</v>
          </cell>
          <cell r="AZ35">
            <v>0</v>
          </cell>
          <cell r="BA35">
            <v>28.08</v>
          </cell>
          <cell r="BD35">
            <v>0</v>
          </cell>
          <cell r="BE35">
            <v>28.08</v>
          </cell>
          <cell r="BH35">
            <v>0</v>
          </cell>
          <cell r="BI35">
            <v>28.08</v>
          </cell>
          <cell r="BL35">
            <v>0</v>
          </cell>
          <cell r="BM35">
            <v>28.08</v>
          </cell>
          <cell r="BP35">
            <v>4233.6818061344729</v>
          </cell>
          <cell r="BQ35">
            <v>28.08</v>
          </cell>
          <cell r="BT35">
            <v>0</v>
          </cell>
          <cell r="BU35">
            <v>28.08</v>
          </cell>
          <cell r="BX35">
            <v>0</v>
          </cell>
          <cell r="BY35">
            <v>28.08</v>
          </cell>
          <cell r="CB35">
            <v>0</v>
          </cell>
          <cell r="CC35">
            <v>28.08</v>
          </cell>
          <cell r="CF35">
            <v>0</v>
          </cell>
          <cell r="CG35">
            <v>28.08</v>
          </cell>
          <cell r="CJ35">
            <v>0</v>
          </cell>
          <cell r="CK35">
            <v>28.08</v>
          </cell>
          <cell r="CN35">
            <v>0</v>
          </cell>
          <cell r="CO35">
            <v>28.08</v>
          </cell>
          <cell r="CR35">
            <v>0</v>
          </cell>
          <cell r="CS35">
            <v>28.08</v>
          </cell>
          <cell r="CV35">
            <v>0</v>
          </cell>
          <cell r="CW35">
            <v>28.08</v>
          </cell>
          <cell r="CZ35">
            <v>0</v>
          </cell>
          <cell r="DA35">
            <v>28.08</v>
          </cell>
          <cell r="DD35">
            <v>0</v>
          </cell>
          <cell r="DE35">
            <v>28.08</v>
          </cell>
          <cell r="DH35">
            <v>0</v>
          </cell>
          <cell r="DI35">
            <v>28.08</v>
          </cell>
          <cell r="DL35">
            <v>0</v>
          </cell>
          <cell r="DM35">
            <v>28.08</v>
          </cell>
          <cell r="DP35">
            <v>0</v>
          </cell>
          <cell r="DQ35">
            <v>28.08</v>
          </cell>
          <cell r="DT35">
            <v>0</v>
          </cell>
          <cell r="DU35">
            <v>28.08</v>
          </cell>
          <cell r="DX35">
            <v>0</v>
          </cell>
          <cell r="DY35">
            <v>28.08</v>
          </cell>
          <cell r="EB35">
            <v>0</v>
          </cell>
          <cell r="EC35">
            <v>28.08</v>
          </cell>
          <cell r="EF35">
            <v>0</v>
          </cell>
          <cell r="EG35">
            <v>28.08</v>
          </cell>
          <cell r="EJ35">
            <v>0</v>
          </cell>
          <cell r="EK35">
            <v>28.08</v>
          </cell>
        </row>
        <row r="36">
          <cell r="C36" t="str">
            <v>7.3.2.9</v>
          </cell>
          <cell r="D36" t="str">
            <v>RO-42330</v>
          </cell>
          <cell r="E36" t="str">
            <v>DER/MG</v>
          </cell>
          <cell r="F36" t="str">
            <v>ESCAVAÇÃO, CARGA, DESCARGA, ESPALHAMENTO E TRANSPORTE DE MATERIAL DE 3ª. CATEGORIA. DISTÂNCIA MÉDIA DE TRANSPORTE DE 3.001 A 4.000 M</v>
          </cell>
          <cell r="G36" t="str">
            <v>M3</v>
          </cell>
          <cell r="H36">
            <v>4233.6818061344729</v>
          </cell>
          <cell r="I36">
            <v>127645.5</v>
          </cell>
          <cell r="L36">
            <v>0</v>
          </cell>
          <cell r="M36">
            <v>30.15</v>
          </cell>
          <cell r="P36">
            <v>0</v>
          </cell>
          <cell r="Q36">
            <v>30.15</v>
          </cell>
          <cell r="T36">
            <v>0</v>
          </cell>
          <cell r="U36">
            <v>30.15</v>
          </cell>
          <cell r="X36">
            <v>0</v>
          </cell>
          <cell r="Y36">
            <v>30.15</v>
          </cell>
          <cell r="AB36">
            <v>0</v>
          </cell>
          <cell r="AC36">
            <v>30.15</v>
          </cell>
          <cell r="AF36">
            <v>0</v>
          </cell>
          <cell r="AG36">
            <v>30.15</v>
          </cell>
          <cell r="AJ36">
            <v>0</v>
          </cell>
          <cell r="AK36">
            <v>30.15</v>
          </cell>
          <cell r="AN36">
            <v>0</v>
          </cell>
          <cell r="AO36">
            <v>30.15</v>
          </cell>
          <cell r="AR36">
            <v>0</v>
          </cell>
          <cell r="AS36">
            <v>30.15</v>
          </cell>
          <cell r="AV36">
            <v>0</v>
          </cell>
          <cell r="AW36">
            <v>30.15</v>
          </cell>
          <cell r="AZ36">
            <v>0</v>
          </cell>
          <cell r="BA36">
            <v>30.15</v>
          </cell>
          <cell r="BD36">
            <v>0</v>
          </cell>
          <cell r="BE36">
            <v>30.15</v>
          </cell>
          <cell r="BH36">
            <v>0</v>
          </cell>
          <cell r="BI36">
            <v>30.15</v>
          </cell>
          <cell r="BL36">
            <v>0</v>
          </cell>
          <cell r="BM36">
            <v>30.15</v>
          </cell>
          <cell r="BP36">
            <v>4233.6818061344729</v>
          </cell>
          <cell r="BQ36">
            <v>30.15</v>
          </cell>
          <cell r="BT36">
            <v>0</v>
          </cell>
          <cell r="BU36">
            <v>30.15</v>
          </cell>
          <cell r="BX36">
            <v>0</v>
          </cell>
          <cell r="BY36">
            <v>30.15</v>
          </cell>
          <cell r="CB36">
            <v>0</v>
          </cell>
          <cell r="CC36">
            <v>30.15</v>
          </cell>
          <cell r="CF36">
            <v>0</v>
          </cell>
          <cell r="CG36">
            <v>30.15</v>
          </cell>
          <cell r="CJ36">
            <v>0</v>
          </cell>
          <cell r="CK36">
            <v>30.15</v>
          </cell>
          <cell r="CN36">
            <v>0</v>
          </cell>
          <cell r="CO36">
            <v>30.15</v>
          </cell>
          <cell r="CR36">
            <v>0</v>
          </cell>
          <cell r="CS36">
            <v>30.15</v>
          </cell>
          <cell r="CV36">
            <v>0</v>
          </cell>
          <cell r="CW36">
            <v>30.15</v>
          </cell>
          <cell r="CZ36">
            <v>0</v>
          </cell>
          <cell r="DA36">
            <v>30.15</v>
          </cell>
          <cell r="DD36">
            <v>0</v>
          </cell>
          <cell r="DE36">
            <v>30.15</v>
          </cell>
          <cell r="DH36">
            <v>0</v>
          </cell>
          <cell r="DI36">
            <v>30.15</v>
          </cell>
          <cell r="DL36">
            <v>0</v>
          </cell>
          <cell r="DM36">
            <v>30.15</v>
          </cell>
          <cell r="DP36">
            <v>0</v>
          </cell>
          <cell r="DQ36">
            <v>30.15</v>
          </cell>
          <cell r="DT36">
            <v>0</v>
          </cell>
          <cell r="DU36">
            <v>30.15</v>
          </cell>
          <cell r="DX36">
            <v>0</v>
          </cell>
          <cell r="DY36">
            <v>30.15</v>
          </cell>
          <cell r="EB36">
            <v>0</v>
          </cell>
          <cell r="EC36">
            <v>30.15</v>
          </cell>
          <cell r="EF36">
            <v>0</v>
          </cell>
          <cell r="EG36">
            <v>30.15</v>
          </cell>
          <cell r="EJ36">
            <v>0</v>
          </cell>
          <cell r="EK36">
            <v>30.15</v>
          </cell>
        </row>
        <row r="37">
          <cell r="C37" t="str">
            <v>7.3.2.10</v>
          </cell>
          <cell r="D37" t="str">
            <v>RO-40149</v>
          </cell>
          <cell r="E37" t="str">
            <v>DER/MG</v>
          </cell>
          <cell r="F37" t="str">
            <v>ESCAVAÇÃO, CARGA, DESCARGA, ESPALHAMENTO E TRANSPORTE DE  MATERIAL  DE  1ª  CATEGORIA,  COM  CAMINHÃO.  DISTÂNCIA MÉDIA DE TRANSPORTE  DE 201 A 400 M</v>
          </cell>
          <cell r="G37" t="str">
            <v>M3</v>
          </cell>
          <cell r="H37">
            <v>18900</v>
          </cell>
          <cell r="I37">
            <v>70497</v>
          </cell>
          <cell r="L37">
            <v>0</v>
          </cell>
          <cell r="M37">
            <v>3.73</v>
          </cell>
          <cell r="P37">
            <v>0</v>
          </cell>
          <cell r="Q37">
            <v>3.73</v>
          </cell>
          <cell r="T37">
            <v>7000</v>
          </cell>
          <cell r="U37">
            <v>3.73</v>
          </cell>
          <cell r="X37">
            <v>0</v>
          </cell>
          <cell r="Y37">
            <v>3.73</v>
          </cell>
          <cell r="AB37">
            <v>0</v>
          </cell>
          <cell r="AC37">
            <v>3.73</v>
          </cell>
          <cell r="AF37">
            <v>0</v>
          </cell>
          <cell r="AG37">
            <v>3.73</v>
          </cell>
          <cell r="AJ37">
            <v>0</v>
          </cell>
          <cell r="AK37">
            <v>3.73</v>
          </cell>
          <cell r="AN37">
            <v>0</v>
          </cell>
          <cell r="AO37">
            <v>3.73</v>
          </cell>
          <cell r="AR37">
            <v>0</v>
          </cell>
          <cell r="AS37">
            <v>3.73</v>
          </cell>
          <cell r="AV37">
            <v>0</v>
          </cell>
          <cell r="AW37">
            <v>3.73</v>
          </cell>
          <cell r="AZ37">
            <v>0</v>
          </cell>
          <cell r="BA37">
            <v>3.73</v>
          </cell>
          <cell r="BD37">
            <v>0</v>
          </cell>
          <cell r="BE37">
            <v>3.73</v>
          </cell>
          <cell r="BH37">
            <v>0</v>
          </cell>
          <cell r="BI37">
            <v>3.73</v>
          </cell>
          <cell r="BL37">
            <v>0</v>
          </cell>
          <cell r="BM37">
            <v>3.73</v>
          </cell>
          <cell r="BP37">
            <v>11900</v>
          </cell>
          <cell r="BQ37">
            <v>3.73</v>
          </cell>
          <cell r="BT37">
            <v>0</v>
          </cell>
          <cell r="BU37">
            <v>3.73</v>
          </cell>
          <cell r="BX37">
            <v>0</v>
          </cell>
          <cell r="BY37">
            <v>3.73</v>
          </cell>
          <cell r="CB37">
            <v>0</v>
          </cell>
          <cell r="CC37">
            <v>3.73</v>
          </cell>
          <cell r="CF37">
            <v>0</v>
          </cell>
          <cell r="CG37">
            <v>3.73</v>
          </cell>
          <cell r="CJ37">
            <v>0</v>
          </cell>
          <cell r="CK37">
            <v>3.73</v>
          </cell>
          <cell r="CN37">
            <v>0</v>
          </cell>
          <cell r="CO37">
            <v>3.73</v>
          </cell>
          <cell r="CR37">
            <v>0</v>
          </cell>
          <cell r="CS37">
            <v>3.73</v>
          </cell>
          <cell r="CV37">
            <v>0</v>
          </cell>
          <cell r="CW37">
            <v>3.73</v>
          </cell>
          <cell r="CZ37">
            <v>0</v>
          </cell>
          <cell r="DA37">
            <v>3.73</v>
          </cell>
          <cell r="DD37">
            <v>0</v>
          </cell>
          <cell r="DE37">
            <v>3.73</v>
          </cell>
          <cell r="DH37">
            <v>0</v>
          </cell>
          <cell r="DI37">
            <v>3.73</v>
          </cell>
          <cell r="DL37">
            <v>0</v>
          </cell>
          <cell r="DM37">
            <v>3.73</v>
          </cell>
          <cell r="DP37">
            <v>0</v>
          </cell>
          <cell r="DQ37">
            <v>3.73</v>
          </cell>
          <cell r="DT37">
            <v>0</v>
          </cell>
          <cell r="DU37">
            <v>3.73</v>
          </cell>
          <cell r="DX37">
            <v>0</v>
          </cell>
          <cell r="DY37">
            <v>3.73</v>
          </cell>
          <cell r="EB37">
            <v>0</v>
          </cell>
          <cell r="EC37">
            <v>3.73</v>
          </cell>
          <cell r="EF37">
            <v>0</v>
          </cell>
          <cell r="EG37">
            <v>3.73</v>
          </cell>
          <cell r="EJ37">
            <v>0</v>
          </cell>
          <cell r="EK37">
            <v>3.73</v>
          </cell>
        </row>
        <row r="38">
          <cell r="C38" t="str">
            <v>7.3.3</v>
          </cell>
          <cell r="F38" t="str">
            <v>Solo Mole</v>
          </cell>
        </row>
        <row r="39">
          <cell r="C39" t="str">
            <v>7.3.3.1</v>
          </cell>
          <cell r="D39" t="str">
            <v>RO-40123</v>
          </cell>
          <cell r="E39" t="str">
            <v>DER/MG</v>
          </cell>
          <cell r="F39" t="str">
            <v>REMOÇÃO,  TRANSPORTE  E  ESPALHAMENTO  DE  SOLO  MOLE. DISTÂNCIA MÉDIA DE TRANSPORTE  DE 801 A 1.000 M</v>
          </cell>
          <cell r="G39" t="str">
            <v>M3</v>
          </cell>
          <cell r="H39">
            <v>0</v>
          </cell>
          <cell r="I39">
            <v>0</v>
          </cell>
          <cell r="L39">
            <v>0</v>
          </cell>
          <cell r="M39">
            <v>11.53</v>
          </cell>
          <cell r="P39">
            <v>0</v>
          </cell>
          <cell r="Q39">
            <v>11.53</v>
          </cell>
          <cell r="T39">
            <v>0</v>
          </cell>
          <cell r="U39">
            <v>11.53</v>
          </cell>
          <cell r="X39">
            <v>0</v>
          </cell>
          <cell r="Y39">
            <v>11.53</v>
          </cell>
          <cell r="AB39">
            <v>0</v>
          </cell>
          <cell r="AC39">
            <v>11.53</v>
          </cell>
          <cell r="AF39">
            <v>0</v>
          </cell>
          <cell r="AG39">
            <v>11.53</v>
          </cell>
          <cell r="AJ39">
            <v>0</v>
          </cell>
          <cell r="AK39">
            <v>11.53</v>
          </cell>
          <cell r="AN39">
            <v>0</v>
          </cell>
          <cell r="AO39">
            <v>11.53</v>
          </cell>
          <cell r="AR39">
            <v>0</v>
          </cell>
          <cell r="AS39">
            <v>11.53</v>
          </cell>
          <cell r="AV39">
            <v>0</v>
          </cell>
          <cell r="AW39">
            <v>11.53</v>
          </cell>
          <cell r="AZ39">
            <v>0</v>
          </cell>
          <cell r="BA39">
            <v>11.53</v>
          </cell>
          <cell r="BD39">
            <v>0</v>
          </cell>
          <cell r="BE39">
            <v>11.53</v>
          </cell>
          <cell r="BH39">
            <v>0</v>
          </cell>
          <cell r="BI39">
            <v>11.53</v>
          </cell>
          <cell r="BL39">
            <v>0</v>
          </cell>
          <cell r="BM39">
            <v>11.53</v>
          </cell>
          <cell r="BP39">
            <v>0</v>
          </cell>
          <cell r="BQ39">
            <v>11.53</v>
          </cell>
          <cell r="BT39">
            <v>0</v>
          </cell>
          <cell r="BU39">
            <v>11.53</v>
          </cell>
          <cell r="BX39">
            <v>0</v>
          </cell>
          <cell r="BY39">
            <v>11.53</v>
          </cell>
          <cell r="CB39">
            <v>0</v>
          </cell>
          <cell r="CC39">
            <v>11.53</v>
          </cell>
          <cell r="CF39">
            <v>0</v>
          </cell>
          <cell r="CG39">
            <v>11.53</v>
          </cell>
          <cell r="CJ39">
            <v>0</v>
          </cell>
          <cell r="CK39">
            <v>11.53</v>
          </cell>
          <cell r="CN39">
            <v>0</v>
          </cell>
          <cell r="CO39">
            <v>11.53</v>
          </cell>
          <cell r="CR39">
            <v>0</v>
          </cell>
          <cell r="CS39">
            <v>11.53</v>
          </cell>
          <cell r="CV39">
            <v>0</v>
          </cell>
          <cell r="CW39">
            <v>11.53</v>
          </cell>
          <cell r="CZ39">
            <v>0</v>
          </cell>
          <cell r="DA39">
            <v>11.53</v>
          </cell>
          <cell r="DD39">
            <v>0</v>
          </cell>
          <cell r="DE39">
            <v>11.53</v>
          </cell>
          <cell r="DH39">
            <v>0</v>
          </cell>
          <cell r="DI39">
            <v>11.53</v>
          </cell>
          <cell r="DL39">
            <v>0</v>
          </cell>
          <cell r="DM39">
            <v>11.53</v>
          </cell>
          <cell r="DP39">
            <v>0</v>
          </cell>
          <cell r="DQ39">
            <v>11.53</v>
          </cell>
          <cell r="DT39">
            <v>0</v>
          </cell>
          <cell r="DU39">
            <v>11.53</v>
          </cell>
          <cell r="DX39">
            <v>0</v>
          </cell>
          <cell r="DY39">
            <v>11.53</v>
          </cell>
          <cell r="EB39">
            <v>0</v>
          </cell>
          <cell r="EC39">
            <v>11.53</v>
          </cell>
          <cell r="EF39">
            <v>0</v>
          </cell>
          <cell r="EG39">
            <v>11.53</v>
          </cell>
          <cell r="EJ39">
            <v>0</v>
          </cell>
          <cell r="EK39">
            <v>11.53</v>
          </cell>
        </row>
        <row r="40">
          <cell r="C40" t="str">
            <v>7.3.3.2</v>
          </cell>
          <cell r="D40" t="str">
            <v>RO-42263</v>
          </cell>
          <cell r="E40" t="str">
            <v>DER/MG</v>
          </cell>
          <cell r="F40" t="str">
            <v>ESPALHAMENTO DE MATERIAL EM BOTA-FORA</v>
          </cell>
          <cell r="G40" t="str">
            <v>M3</v>
          </cell>
          <cell r="H40">
            <v>0</v>
          </cell>
          <cell r="I40">
            <v>0</v>
          </cell>
          <cell r="L40">
            <v>0</v>
          </cell>
          <cell r="M40">
            <v>0.17</v>
          </cell>
          <cell r="P40">
            <v>0</v>
          </cell>
          <cell r="Q40">
            <v>0.17</v>
          </cell>
          <cell r="T40">
            <v>0</v>
          </cell>
          <cell r="U40">
            <v>0.17</v>
          </cell>
          <cell r="X40">
            <v>0</v>
          </cell>
          <cell r="Y40">
            <v>0.17</v>
          </cell>
          <cell r="AB40">
            <v>0</v>
          </cell>
          <cell r="AC40">
            <v>0.17</v>
          </cell>
          <cell r="AF40">
            <v>0</v>
          </cell>
          <cell r="AG40">
            <v>0.17</v>
          </cell>
          <cell r="AJ40">
            <v>0</v>
          </cell>
          <cell r="AK40">
            <v>0.17</v>
          </cell>
          <cell r="AN40">
            <v>0</v>
          </cell>
          <cell r="AO40">
            <v>0.17</v>
          </cell>
          <cell r="AR40">
            <v>0</v>
          </cell>
          <cell r="AS40">
            <v>0.17</v>
          </cell>
          <cell r="AV40">
            <v>0</v>
          </cell>
          <cell r="AW40">
            <v>0.17</v>
          </cell>
          <cell r="AZ40">
            <v>0</v>
          </cell>
          <cell r="BA40">
            <v>0.17</v>
          </cell>
          <cell r="BD40">
            <v>0</v>
          </cell>
          <cell r="BE40">
            <v>0.17</v>
          </cell>
          <cell r="BH40">
            <v>0</v>
          </cell>
          <cell r="BI40">
            <v>0.17</v>
          </cell>
          <cell r="BL40">
            <v>0</v>
          </cell>
          <cell r="BM40">
            <v>0.17</v>
          </cell>
          <cell r="BP40">
            <v>0</v>
          </cell>
          <cell r="BQ40">
            <v>0.17</v>
          </cell>
          <cell r="BT40">
            <v>0</v>
          </cell>
          <cell r="BU40">
            <v>0.17</v>
          </cell>
          <cell r="BX40">
            <v>0</v>
          </cell>
          <cell r="BY40">
            <v>0.17</v>
          </cell>
          <cell r="CB40">
            <v>0</v>
          </cell>
          <cell r="CC40">
            <v>0.17</v>
          </cell>
          <cell r="CF40">
            <v>0</v>
          </cell>
          <cell r="CG40">
            <v>0.17</v>
          </cell>
          <cell r="CJ40">
            <v>0</v>
          </cell>
          <cell r="CK40">
            <v>0.17</v>
          </cell>
          <cell r="CN40">
            <v>0</v>
          </cell>
          <cell r="CO40">
            <v>0.17</v>
          </cell>
          <cell r="CR40">
            <v>0</v>
          </cell>
          <cell r="CS40">
            <v>0.17</v>
          </cell>
          <cell r="CV40">
            <v>0</v>
          </cell>
          <cell r="CW40">
            <v>0.17</v>
          </cell>
          <cell r="CZ40">
            <v>0</v>
          </cell>
          <cell r="DA40">
            <v>0.17</v>
          </cell>
          <cell r="DD40">
            <v>0</v>
          </cell>
          <cell r="DE40">
            <v>0.17</v>
          </cell>
          <cell r="DH40">
            <v>0</v>
          </cell>
          <cell r="DI40">
            <v>0.17</v>
          </cell>
          <cell r="DL40">
            <v>0</v>
          </cell>
          <cell r="DM40">
            <v>0.17</v>
          </cell>
          <cell r="DP40">
            <v>0</v>
          </cell>
          <cell r="DQ40">
            <v>0.17</v>
          </cell>
          <cell r="DT40">
            <v>0</v>
          </cell>
          <cell r="DU40">
            <v>0.17</v>
          </cell>
          <cell r="DX40">
            <v>0</v>
          </cell>
          <cell r="DY40">
            <v>0.17</v>
          </cell>
          <cell r="EB40">
            <v>0</v>
          </cell>
          <cell r="EC40">
            <v>0.17</v>
          </cell>
          <cell r="EF40">
            <v>0</v>
          </cell>
          <cell r="EG40">
            <v>0.17</v>
          </cell>
          <cell r="EJ40">
            <v>0</v>
          </cell>
          <cell r="EK40">
            <v>0.17</v>
          </cell>
        </row>
        <row r="41">
          <cell r="C41" t="str">
            <v>7.3.3.3</v>
          </cell>
          <cell r="D41" t="str">
            <v>RO-40241</v>
          </cell>
          <cell r="E41" t="str">
            <v>DER/MG</v>
          </cell>
          <cell r="F41" t="str">
            <v>COMPACTAÇÃO DE BOTA-FORA A 80% PROCTOR NORMAL</v>
          </cell>
          <cell r="G41" t="str">
            <v>M3</v>
          </cell>
          <cell r="H41">
            <v>0</v>
          </cell>
          <cell r="I41">
            <v>0</v>
          </cell>
          <cell r="L41">
            <v>0</v>
          </cell>
          <cell r="M41">
            <v>2.12</v>
          </cell>
          <cell r="P41">
            <v>0</v>
          </cell>
          <cell r="Q41">
            <v>2.12</v>
          </cell>
          <cell r="T41">
            <v>0</v>
          </cell>
          <cell r="U41">
            <v>2.12</v>
          </cell>
          <cell r="X41">
            <v>0</v>
          </cell>
          <cell r="Y41">
            <v>2.12</v>
          </cell>
          <cell r="AB41">
            <v>0</v>
          </cell>
          <cell r="AC41">
            <v>2.12</v>
          </cell>
          <cell r="AF41">
            <v>0</v>
          </cell>
          <cell r="AG41">
            <v>2.12</v>
          </cell>
          <cell r="AJ41">
            <v>0</v>
          </cell>
          <cell r="AK41">
            <v>2.12</v>
          </cell>
          <cell r="AN41">
            <v>0</v>
          </cell>
          <cell r="AO41">
            <v>2.12</v>
          </cell>
          <cell r="AR41">
            <v>0</v>
          </cell>
          <cell r="AS41">
            <v>2.12</v>
          </cell>
          <cell r="AV41">
            <v>0</v>
          </cell>
          <cell r="AW41">
            <v>2.12</v>
          </cell>
          <cell r="AZ41">
            <v>0</v>
          </cell>
          <cell r="BA41">
            <v>2.12</v>
          </cell>
          <cell r="BD41">
            <v>0</v>
          </cell>
          <cell r="BE41">
            <v>2.12</v>
          </cell>
          <cell r="BH41">
            <v>0</v>
          </cell>
          <cell r="BI41">
            <v>2.12</v>
          </cell>
          <cell r="BL41">
            <v>0</v>
          </cell>
          <cell r="BM41">
            <v>2.12</v>
          </cell>
          <cell r="BP41">
            <v>0</v>
          </cell>
          <cell r="BQ41">
            <v>2.12</v>
          </cell>
          <cell r="BT41">
            <v>0</v>
          </cell>
          <cell r="BU41">
            <v>2.12</v>
          </cell>
          <cell r="BX41">
            <v>0</v>
          </cell>
          <cell r="BY41">
            <v>2.12</v>
          </cell>
          <cell r="CB41">
            <v>0</v>
          </cell>
          <cell r="CC41">
            <v>2.12</v>
          </cell>
          <cell r="CF41">
            <v>0</v>
          </cell>
          <cell r="CG41">
            <v>2.12</v>
          </cell>
          <cell r="CJ41">
            <v>0</v>
          </cell>
          <cell r="CK41">
            <v>2.12</v>
          </cell>
          <cell r="CN41">
            <v>0</v>
          </cell>
          <cell r="CO41">
            <v>2.12</v>
          </cell>
          <cell r="CR41">
            <v>0</v>
          </cell>
          <cell r="CS41">
            <v>2.12</v>
          </cell>
          <cell r="CV41">
            <v>0</v>
          </cell>
          <cell r="CW41">
            <v>2.12</v>
          </cell>
          <cell r="CZ41">
            <v>0</v>
          </cell>
          <cell r="DA41">
            <v>2.12</v>
          </cell>
          <cell r="DD41">
            <v>0</v>
          </cell>
          <cell r="DE41">
            <v>2.12</v>
          </cell>
          <cell r="DH41">
            <v>0</v>
          </cell>
          <cell r="DI41">
            <v>2.12</v>
          </cell>
          <cell r="DL41">
            <v>0</v>
          </cell>
          <cell r="DM41">
            <v>2.12</v>
          </cell>
          <cell r="DP41">
            <v>0</v>
          </cell>
          <cell r="DQ41">
            <v>2.12</v>
          </cell>
          <cell r="DT41">
            <v>0</v>
          </cell>
          <cell r="DU41">
            <v>2.12</v>
          </cell>
          <cell r="DX41">
            <v>0</v>
          </cell>
          <cell r="DY41">
            <v>2.12</v>
          </cell>
          <cell r="EB41">
            <v>0</v>
          </cell>
          <cell r="EC41">
            <v>2.12</v>
          </cell>
          <cell r="EF41">
            <v>0</v>
          </cell>
          <cell r="EG41">
            <v>2.12</v>
          </cell>
          <cell r="EJ41">
            <v>0</v>
          </cell>
          <cell r="EK41">
            <v>2.12</v>
          </cell>
        </row>
        <row r="42">
          <cell r="C42" t="str">
            <v>7.3.3.4</v>
          </cell>
          <cell r="D42">
            <v>4413905</v>
          </cell>
          <cell r="E42" t="str">
            <v>SICRO SERVIÇO</v>
          </cell>
          <cell r="F42" t="str">
            <v>HIDROSSEMEADURA</v>
          </cell>
          <cell r="G42" t="str">
            <v>M²</v>
          </cell>
          <cell r="H42">
            <v>0</v>
          </cell>
          <cell r="I42">
            <v>0</v>
          </cell>
          <cell r="L42">
            <v>0</v>
          </cell>
          <cell r="M42">
            <v>2.76</v>
          </cell>
          <cell r="P42">
            <v>0</v>
          </cell>
          <cell r="Q42">
            <v>2.76</v>
          </cell>
          <cell r="T42">
            <v>0</v>
          </cell>
          <cell r="U42">
            <v>2.76</v>
          </cell>
          <cell r="X42">
            <v>0</v>
          </cell>
          <cell r="Y42">
            <v>2.76</v>
          </cell>
          <cell r="AB42">
            <v>0</v>
          </cell>
          <cell r="AC42">
            <v>2.76</v>
          </cell>
          <cell r="AF42">
            <v>0</v>
          </cell>
          <cell r="AG42">
            <v>2.76</v>
          </cell>
          <cell r="AJ42">
            <v>0</v>
          </cell>
          <cell r="AK42">
            <v>2.76</v>
          </cell>
          <cell r="AN42">
            <v>0</v>
          </cell>
          <cell r="AO42">
            <v>2.76</v>
          </cell>
          <cell r="AR42">
            <v>0</v>
          </cell>
          <cell r="AS42">
            <v>2.76</v>
          </cell>
          <cell r="AV42">
            <v>0</v>
          </cell>
          <cell r="AW42">
            <v>2.76</v>
          </cell>
          <cell r="AZ42">
            <v>0</v>
          </cell>
          <cell r="BA42">
            <v>2.76</v>
          </cell>
          <cell r="BD42">
            <v>0</v>
          </cell>
          <cell r="BE42">
            <v>2.76</v>
          </cell>
          <cell r="BH42">
            <v>0</v>
          </cell>
          <cell r="BI42">
            <v>2.76</v>
          </cell>
          <cell r="BL42">
            <v>0</v>
          </cell>
          <cell r="BM42">
            <v>2.76</v>
          </cell>
          <cell r="BP42">
            <v>0</v>
          </cell>
          <cell r="BQ42">
            <v>2.76</v>
          </cell>
          <cell r="BT42">
            <v>0</v>
          </cell>
          <cell r="BU42">
            <v>2.76</v>
          </cell>
          <cell r="BX42">
            <v>0</v>
          </cell>
          <cell r="BY42">
            <v>2.76</v>
          </cell>
          <cell r="CB42">
            <v>0</v>
          </cell>
          <cell r="CC42">
            <v>2.76</v>
          </cell>
          <cell r="CF42">
            <v>0</v>
          </cell>
          <cell r="CG42">
            <v>2.76</v>
          </cell>
          <cell r="CJ42">
            <v>0</v>
          </cell>
          <cell r="CK42">
            <v>2.76</v>
          </cell>
          <cell r="CN42">
            <v>0</v>
          </cell>
          <cell r="CO42">
            <v>2.76</v>
          </cell>
          <cell r="CR42">
            <v>0</v>
          </cell>
          <cell r="CS42">
            <v>2.76</v>
          </cell>
          <cell r="CV42">
            <v>0</v>
          </cell>
          <cell r="CW42">
            <v>2.76</v>
          </cell>
          <cell r="CZ42">
            <v>0</v>
          </cell>
          <cell r="DA42">
            <v>2.76</v>
          </cell>
          <cell r="DD42">
            <v>0</v>
          </cell>
          <cell r="DE42">
            <v>2.76</v>
          </cell>
          <cell r="DH42">
            <v>0</v>
          </cell>
          <cell r="DI42">
            <v>2.76</v>
          </cell>
          <cell r="DL42">
            <v>0</v>
          </cell>
          <cell r="DM42">
            <v>2.76</v>
          </cell>
          <cell r="DP42">
            <v>0</v>
          </cell>
          <cell r="DQ42">
            <v>2.76</v>
          </cell>
          <cell r="DT42">
            <v>0</v>
          </cell>
          <cell r="DU42">
            <v>2.76</v>
          </cell>
          <cell r="DX42">
            <v>0</v>
          </cell>
          <cell r="DY42">
            <v>2.76</v>
          </cell>
          <cell r="EB42">
            <v>0</v>
          </cell>
          <cell r="EC42">
            <v>2.76</v>
          </cell>
          <cell r="EF42">
            <v>0</v>
          </cell>
          <cell r="EG42">
            <v>2.76</v>
          </cell>
          <cell r="EJ42">
            <v>0</v>
          </cell>
          <cell r="EK42">
            <v>2.76</v>
          </cell>
        </row>
        <row r="43">
          <cell r="C43" t="str">
            <v>7.3.3.5</v>
          </cell>
          <cell r="D43" t="str">
            <v>RO-40229</v>
          </cell>
          <cell r="E43" t="str">
            <v>DER/MG</v>
          </cell>
          <cell r="F43" t="str">
            <v>ENROCAMENTO  DE  PEDRA  DE  MÃO  JOGADA (EXECUÇÃO  INCLUINDO O FORNECIMENTO DE TODOS OS MATERIAIS)</v>
          </cell>
          <cell r="G43" t="str">
            <v>M3</v>
          </cell>
          <cell r="H43">
            <v>0</v>
          </cell>
          <cell r="I43">
            <v>0</v>
          </cell>
          <cell r="L43">
            <v>0</v>
          </cell>
          <cell r="M43">
            <v>87.96</v>
          </cell>
          <cell r="P43">
            <v>0</v>
          </cell>
          <cell r="Q43">
            <v>87.96</v>
          </cell>
          <cell r="T43">
            <v>0</v>
          </cell>
          <cell r="U43">
            <v>87.96</v>
          </cell>
          <cell r="X43">
            <v>0</v>
          </cell>
          <cell r="Y43">
            <v>87.96</v>
          </cell>
          <cell r="AB43">
            <v>0</v>
          </cell>
          <cell r="AC43">
            <v>87.96</v>
          </cell>
          <cell r="AF43">
            <v>0</v>
          </cell>
          <cell r="AG43">
            <v>87.96</v>
          </cell>
          <cell r="AJ43">
            <v>0</v>
          </cell>
          <cell r="AK43">
            <v>87.96</v>
          </cell>
          <cell r="AN43">
            <v>0</v>
          </cell>
          <cell r="AO43">
            <v>87.96</v>
          </cell>
          <cell r="AR43">
            <v>0</v>
          </cell>
          <cell r="AS43">
            <v>87.96</v>
          </cell>
          <cell r="AV43">
            <v>0</v>
          </cell>
          <cell r="AW43">
            <v>87.96</v>
          </cell>
          <cell r="AZ43">
            <v>0</v>
          </cell>
          <cell r="BA43">
            <v>87.96</v>
          </cell>
          <cell r="BD43">
            <v>0</v>
          </cell>
          <cell r="BE43">
            <v>87.96</v>
          </cell>
          <cell r="BH43">
            <v>0</v>
          </cell>
          <cell r="BI43">
            <v>87.96</v>
          </cell>
          <cell r="BL43">
            <v>0</v>
          </cell>
          <cell r="BM43">
            <v>87.96</v>
          </cell>
          <cell r="BP43">
            <v>0</v>
          </cell>
          <cell r="BQ43">
            <v>87.96</v>
          </cell>
          <cell r="BT43">
            <v>0</v>
          </cell>
          <cell r="BU43">
            <v>87.96</v>
          </cell>
          <cell r="BX43">
            <v>0</v>
          </cell>
          <cell r="BY43">
            <v>87.96</v>
          </cell>
          <cell r="CB43">
            <v>0</v>
          </cell>
          <cell r="CC43">
            <v>87.96</v>
          </cell>
          <cell r="CF43">
            <v>0</v>
          </cell>
          <cell r="CG43">
            <v>87.96</v>
          </cell>
          <cell r="CJ43">
            <v>0</v>
          </cell>
          <cell r="CK43">
            <v>87.96</v>
          </cell>
          <cell r="CN43">
            <v>0</v>
          </cell>
          <cell r="CO43">
            <v>87.96</v>
          </cell>
          <cell r="CR43">
            <v>0</v>
          </cell>
          <cell r="CS43">
            <v>87.96</v>
          </cell>
          <cell r="CV43">
            <v>0</v>
          </cell>
          <cell r="CW43">
            <v>87.96</v>
          </cell>
          <cell r="CZ43">
            <v>0</v>
          </cell>
          <cell r="DA43">
            <v>87.96</v>
          </cell>
          <cell r="DD43">
            <v>0</v>
          </cell>
          <cell r="DE43">
            <v>87.96</v>
          </cell>
          <cell r="DH43">
            <v>0</v>
          </cell>
          <cell r="DI43">
            <v>87.96</v>
          </cell>
          <cell r="DL43">
            <v>0</v>
          </cell>
          <cell r="DM43">
            <v>87.96</v>
          </cell>
          <cell r="DP43">
            <v>0</v>
          </cell>
          <cell r="DQ43">
            <v>87.96</v>
          </cell>
          <cell r="DT43">
            <v>0</v>
          </cell>
          <cell r="DU43">
            <v>87.96</v>
          </cell>
          <cell r="DX43">
            <v>0</v>
          </cell>
          <cell r="DY43">
            <v>87.96</v>
          </cell>
          <cell r="EB43">
            <v>0</v>
          </cell>
          <cell r="EC43">
            <v>87.96</v>
          </cell>
          <cell r="EF43">
            <v>0</v>
          </cell>
          <cell r="EG43">
            <v>87.96</v>
          </cell>
          <cell r="EJ43">
            <v>0</v>
          </cell>
          <cell r="EK43">
            <v>87.96</v>
          </cell>
        </row>
        <row r="44">
          <cell r="C44" t="str">
            <v>7.3.3.6</v>
          </cell>
          <cell r="D44" t="str">
            <v>ED-49814</v>
          </cell>
          <cell r="E44" t="str">
            <v>DER/MG</v>
          </cell>
          <cell r="F44" t="str">
            <v>LASTRO DE AREIA</v>
          </cell>
          <cell r="G44" t="str">
            <v>M3</v>
          </cell>
          <cell r="H44">
            <v>0</v>
          </cell>
          <cell r="I44">
            <v>0</v>
          </cell>
          <cell r="L44">
            <v>0</v>
          </cell>
          <cell r="M44">
            <v>92.69</v>
          </cell>
          <cell r="P44">
            <v>0</v>
          </cell>
          <cell r="Q44">
            <v>92.69</v>
          </cell>
          <cell r="T44">
            <v>0</v>
          </cell>
          <cell r="U44">
            <v>92.69</v>
          </cell>
          <cell r="X44">
            <v>0</v>
          </cell>
          <cell r="Y44">
            <v>92.69</v>
          </cell>
          <cell r="AB44">
            <v>0</v>
          </cell>
          <cell r="AC44">
            <v>92.69</v>
          </cell>
          <cell r="AF44">
            <v>0</v>
          </cell>
          <cell r="AG44">
            <v>92.69</v>
          </cell>
          <cell r="AJ44">
            <v>0</v>
          </cell>
          <cell r="AK44">
            <v>92.69</v>
          </cell>
          <cell r="AN44">
            <v>0</v>
          </cell>
          <cell r="AO44">
            <v>92.69</v>
          </cell>
          <cell r="AR44">
            <v>0</v>
          </cell>
          <cell r="AS44">
            <v>92.69</v>
          </cell>
          <cell r="AV44">
            <v>0</v>
          </cell>
          <cell r="AW44">
            <v>92.69</v>
          </cell>
          <cell r="AZ44">
            <v>0</v>
          </cell>
          <cell r="BA44">
            <v>92.69</v>
          </cell>
          <cell r="BD44">
            <v>0</v>
          </cell>
          <cell r="BE44">
            <v>92.69</v>
          </cell>
          <cell r="BH44">
            <v>0</v>
          </cell>
          <cell r="BI44">
            <v>92.69</v>
          </cell>
          <cell r="BL44">
            <v>0</v>
          </cell>
          <cell r="BM44">
            <v>92.69</v>
          </cell>
          <cell r="BP44">
            <v>0</v>
          </cell>
          <cell r="BQ44">
            <v>92.69</v>
          </cell>
          <cell r="BT44">
            <v>0</v>
          </cell>
          <cell r="BU44">
            <v>92.69</v>
          </cell>
          <cell r="BX44">
            <v>0</v>
          </cell>
          <cell r="BY44">
            <v>92.69</v>
          </cell>
          <cell r="CB44">
            <v>0</v>
          </cell>
          <cell r="CC44">
            <v>92.69</v>
          </cell>
          <cell r="CF44">
            <v>0</v>
          </cell>
          <cell r="CG44">
            <v>92.69</v>
          </cell>
          <cell r="CJ44">
            <v>0</v>
          </cell>
          <cell r="CK44">
            <v>92.69</v>
          </cell>
          <cell r="CN44">
            <v>0</v>
          </cell>
          <cell r="CO44">
            <v>92.69</v>
          </cell>
          <cell r="CR44">
            <v>0</v>
          </cell>
          <cell r="CS44">
            <v>92.69</v>
          </cell>
          <cell r="CV44">
            <v>0</v>
          </cell>
          <cell r="CW44">
            <v>92.69</v>
          </cell>
          <cell r="CZ44">
            <v>0</v>
          </cell>
          <cell r="DA44">
            <v>92.69</v>
          </cell>
          <cell r="DD44">
            <v>0</v>
          </cell>
          <cell r="DE44">
            <v>92.69</v>
          </cell>
          <cell r="DH44">
            <v>0</v>
          </cell>
          <cell r="DI44">
            <v>92.69</v>
          </cell>
          <cell r="DL44">
            <v>0</v>
          </cell>
          <cell r="DM44">
            <v>92.69</v>
          </cell>
          <cell r="DP44">
            <v>0</v>
          </cell>
          <cell r="DQ44">
            <v>92.69</v>
          </cell>
          <cell r="DT44">
            <v>0</v>
          </cell>
          <cell r="DU44">
            <v>92.69</v>
          </cell>
          <cell r="DX44">
            <v>0</v>
          </cell>
          <cell r="DY44">
            <v>92.69</v>
          </cell>
          <cell r="EB44">
            <v>0</v>
          </cell>
          <cell r="EC44">
            <v>92.69</v>
          </cell>
          <cell r="EF44">
            <v>0</v>
          </cell>
          <cell r="EG44">
            <v>92.69</v>
          </cell>
          <cell r="EJ44">
            <v>0</v>
          </cell>
          <cell r="EK44">
            <v>92.69</v>
          </cell>
        </row>
        <row r="45">
          <cell r="C45" t="str">
            <v>7.3.3.7</v>
          </cell>
          <cell r="D45" t="str">
            <v>RO-40251</v>
          </cell>
          <cell r="E45" t="str">
            <v>DER/MG</v>
          </cell>
          <cell r="F45" t="str">
            <v>COMPACTAÇÃO DE ATERRO A 100% PROCTOR NORMAL</v>
          </cell>
          <cell r="G45" t="str">
            <v>M3</v>
          </cell>
          <cell r="H45">
            <v>0</v>
          </cell>
          <cell r="I45">
            <v>0</v>
          </cell>
          <cell r="L45">
            <v>0</v>
          </cell>
          <cell r="M45">
            <v>3.02</v>
          </cell>
          <cell r="P45">
            <v>0</v>
          </cell>
          <cell r="Q45">
            <v>3.02</v>
          </cell>
          <cell r="T45">
            <v>0</v>
          </cell>
          <cell r="U45">
            <v>3.02</v>
          </cell>
          <cell r="X45">
            <v>0</v>
          </cell>
          <cell r="Y45">
            <v>3.02</v>
          </cell>
          <cell r="AB45">
            <v>0</v>
          </cell>
          <cell r="AC45">
            <v>3.02</v>
          </cell>
          <cell r="AF45">
            <v>0</v>
          </cell>
          <cell r="AG45">
            <v>3.02</v>
          </cell>
          <cell r="AJ45">
            <v>0</v>
          </cell>
          <cell r="AK45">
            <v>3.02</v>
          </cell>
          <cell r="AN45">
            <v>0</v>
          </cell>
          <cell r="AO45">
            <v>3.02</v>
          </cell>
          <cell r="AR45">
            <v>0</v>
          </cell>
          <cell r="AS45">
            <v>3.02</v>
          </cell>
          <cell r="AV45">
            <v>0</v>
          </cell>
          <cell r="AW45">
            <v>3.02</v>
          </cell>
          <cell r="AZ45">
            <v>0</v>
          </cell>
          <cell r="BA45">
            <v>3.02</v>
          </cell>
          <cell r="BD45">
            <v>0</v>
          </cell>
          <cell r="BE45">
            <v>3.02</v>
          </cell>
          <cell r="BH45">
            <v>0</v>
          </cell>
          <cell r="BI45">
            <v>3.02</v>
          </cell>
          <cell r="BL45">
            <v>0</v>
          </cell>
          <cell r="BM45">
            <v>3.02</v>
          </cell>
          <cell r="BP45">
            <v>0</v>
          </cell>
          <cell r="BQ45">
            <v>3.02</v>
          </cell>
          <cell r="BT45">
            <v>0</v>
          </cell>
          <cell r="BU45">
            <v>3.02</v>
          </cell>
          <cell r="BX45">
            <v>0</v>
          </cell>
          <cell r="BY45">
            <v>3.02</v>
          </cell>
          <cell r="CB45">
            <v>0</v>
          </cell>
          <cell r="CC45">
            <v>3.02</v>
          </cell>
          <cell r="CF45">
            <v>0</v>
          </cell>
          <cell r="CG45">
            <v>3.02</v>
          </cell>
          <cell r="CJ45">
            <v>0</v>
          </cell>
          <cell r="CK45">
            <v>3.02</v>
          </cell>
          <cell r="CN45">
            <v>0</v>
          </cell>
          <cell r="CO45">
            <v>3.02</v>
          </cell>
          <cell r="CR45">
            <v>0</v>
          </cell>
          <cell r="CS45">
            <v>3.02</v>
          </cell>
          <cell r="CV45">
            <v>0</v>
          </cell>
          <cell r="CW45">
            <v>3.02</v>
          </cell>
          <cell r="CZ45">
            <v>0</v>
          </cell>
          <cell r="DA45">
            <v>3.02</v>
          </cell>
          <cell r="DD45">
            <v>0</v>
          </cell>
          <cell r="DE45">
            <v>3.02</v>
          </cell>
          <cell r="DH45">
            <v>0</v>
          </cell>
          <cell r="DI45">
            <v>3.02</v>
          </cell>
          <cell r="DL45">
            <v>0</v>
          </cell>
          <cell r="DM45">
            <v>3.02</v>
          </cell>
          <cell r="DP45">
            <v>0</v>
          </cell>
          <cell r="DQ45">
            <v>3.02</v>
          </cell>
          <cell r="DT45">
            <v>0</v>
          </cell>
          <cell r="DU45">
            <v>3.02</v>
          </cell>
          <cell r="DX45">
            <v>0</v>
          </cell>
          <cell r="DY45">
            <v>3.02</v>
          </cell>
          <cell r="EB45">
            <v>0</v>
          </cell>
          <cell r="EC45">
            <v>3.02</v>
          </cell>
          <cell r="EF45">
            <v>0</v>
          </cell>
          <cell r="EG45">
            <v>3.02</v>
          </cell>
          <cell r="EJ45">
            <v>0</v>
          </cell>
          <cell r="EK45">
            <v>3.02</v>
          </cell>
        </row>
        <row r="46">
          <cell r="C46" t="str">
            <v>7.3.3.8</v>
          </cell>
          <cell r="D46">
            <v>2004508</v>
          </cell>
          <cell r="E46" t="str">
            <v>SICRO SERVIÇO</v>
          </cell>
          <cell r="F46" t="str">
            <v>GEODRENO VERTICAL PARA TRATAMENTO DE SOLOS MOLES</v>
          </cell>
          <cell r="G46" t="str">
            <v>M</v>
          </cell>
          <cell r="H46">
            <v>0</v>
          </cell>
          <cell r="I46">
            <v>0</v>
          </cell>
          <cell r="L46">
            <v>0</v>
          </cell>
          <cell r="M46">
            <v>5.77</v>
          </cell>
          <cell r="P46">
            <v>0</v>
          </cell>
          <cell r="Q46">
            <v>5.77</v>
          </cell>
          <cell r="T46">
            <v>0</v>
          </cell>
          <cell r="U46">
            <v>5.77</v>
          </cell>
          <cell r="X46">
            <v>0</v>
          </cell>
          <cell r="Y46">
            <v>5.77</v>
          </cell>
          <cell r="AB46">
            <v>0</v>
          </cell>
          <cell r="AC46">
            <v>5.77</v>
          </cell>
          <cell r="AF46">
            <v>0</v>
          </cell>
          <cell r="AG46">
            <v>5.77</v>
          </cell>
          <cell r="AJ46">
            <v>0</v>
          </cell>
          <cell r="AK46">
            <v>5.77</v>
          </cell>
          <cell r="AN46">
            <v>0</v>
          </cell>
          <cell r="AO46">
            <v>5.77</v>
          </cell>
          <cell r="AR46">
            <v>0</v>
          </cell>
          <cell r="AS46">
            <v>5.77</v>
          </cell>
          <cell r="AV46">
            <v>0</v>
          </cell>
          <cell r="AW46">
            <v>5.77</v>
          </cell>
          <cell r="AZ46">
            <v>0</v>
          </cell>
          <cell r="BA46">
            <v>5.77</v>
          </cell>
          <cell r="BD46">
            <v>0</v>
          </cell>
          <cell r="BE46">
            <v>5.77</v>
          </cell>
          <cell r="BH46">
            <v>0</v>
          </cell>
          <cell r="BI46">
            <v>5.77</v>
          </cell>
          <cell r="BL46">
            <v>0</v>
          </cell>
          <cell r="BM46">
            <v>5.77</v>
          </cell>
          <cell r="BP46">
            <v>0</v>
          </cell>
          <cell r="BQ46">
            <v>5.77</v>
          </cell>
          <cell r="BT46">
            <v>0</v>
          </cell>
          <cell r="BU46">
            <v>5.77</v>
          </cell>
          <cell r="BX46">
            <v>0</v>
          </cell>
          <cell r="BY46">
            <v>5.77</v>
          </cell>
          <cell r="CB46">
            <v>0</v>
          </cell>
          <cell r="CC46">
            <v>5.77</v>
          </cell>
          <cell r="CF46">
            <v>0</v>
          </cell>
          <cell r="CG46">
            <v>5.77</v>
          </cell>
          <cell r="CJ46">
            <v>0</v>
          </cell>
          <cell r="CK46">
            <v>5.77</v>
          </cell>
          <cell r="CN46">
            <v>0</v>
          </cell>
          <cell r="CO46">
            <v>5.77</v>
          </cell>
          <cell r="CR46">
            <v>0</v>
          </cell>
          <cell r="CS46">
            <v>5.77</v>
          </cell>
          <cell r="CV46">
            <v>0</v>
          </cell>
          <cell r="CW46">
            <v>5.77</v>
          </cell>
          <cell r="CZ46">
            <v>0</v>
          </cell>
          <cell r="DA46">
            <v>5.77</v>
          </cell>
          <cell r="DD46">
            <v>0</v>
          </cell>
          <cell r="DE46">
            <v>5.77</v>
          </cell>
          <cell r="DH46">
            <v>0</v>
          </cell>
          <cell r="DI46">
            <v>5.77</v>
          </cell>
          <cell r="DL46">
            <v>0</v>
          </cell>
          <cell r="DM46">
            <v>5.77</v>
          </cell>
          <cell r="DP46">
            <v>0</v>
          </cell>
          <cell r="DQ46">
            <v>5.77</v>
          </cell>
          <cell r="DT46">
            <v>0</v>
          </cell>
          <cell r="DU46">
            <v>5.77</v>
          </cell>
          <cell r="DX46">
            <v>0</v>
          </cell>
          <cell r="DY46">
            <v>5.77</v>
          </cell>
          <cell r="EB46">
            <v>0</v>
          </cell>
          <cell r="EC46">
            <v>5.77</v>
          </cell>
          <cell r="EF46">
            <v>0</v>
          </cell>
          <cell r="EG46">
            <v>5.77</v>
          </cell>
          <cell r="EJ46">
            <v>0</v>
          </cell>
          <cell r="EK46">
            <v>5.77</v>
          </cell>
        </row>
        <row r="47">
          <cell r="C47" t="str">
            <v>7.3.3.9</v>
          </cell>
          <cell r="D47">
            <v>2003867</v>
          </cell>
          <cell r="E47" t="str">
            <v>SICRO SERVIÇO</v>
          </cell>
          <cell r="F47" t="str">
            <v>APLICAÇÃO DE GEOTEXTIL NÃO-TECIDO AGULHADO RT 31</v>
          </cell>
          <cell r="G47" t="str">
            <v>M²</v>
          </cell>
          <cell r="H47">
            <v>0</v>
          </cell>
          <cell r="I47">
            <v>0</v>
          </cell>
          <cell r="L47">
            <v>0</v>
          </cell>
          <cell r="M47">
            <v>14.21</v>
          </cell>
          <cell r="P47">
            <v>0</v>
          </cell>
          <cell r="Q47">
            <v>14.21</v>
          </cell>
          <cell r="T47">
            <v>0</v>
          </cell>
          <cell r="U47">
            <v>14.21</v>
          </cell>
          <cell r="X47">
            <v>0</v>
          </cell>
          <cell r="Y47">
            <v>14.21</v>
          </cell>
          <cell r="AB47">
            <v>0</v>
          </cell>
          <cell r="AC47">
            <v>14.21</v>
          </cell>
          <cell r="AF47">
            <v>0</v>
          </cell>
          <cell r="AG47">
            <v>14.21</v>
          </cell>
          <cell r="AJ47">
            <v>0</v>
          </cell>
          <cell r="AK47">
            <v>14.21</v>
          </cell>
          <cell r="AN47">
            <v>0</v>
          </cell>
          <cell r="AO47">
            <v>14.21</v>
          </cell>
          <cell r="AR47">
            <v>0</v>
          </cell>
          <cell r="AS47">
            <v>14.21</v>
          </cell>
          <cell r="AV47">
            <v>0</v>
          </cell>
          <cell r="AW47">
            <v>14.21</v>
          </cell>
          <cell r="AZ47">
            <v>0</v>
          </cell>
          <cell r="BA47">
            <v>14.21</v>
          </cell>
          <cell r="BD47">
            <v>0</v>
          </cell>
          <cell r="BE47">
            <v>14.21</v>
          </cell>
          <cell r="BH47">
            <v>0</v>
          </cell>
          <cell r="BI47">
            <v>14.21</v>
          </cell>
          <cell r="BL47">
            <v>0</v>
          </cell>
          <cell r="BM47">
            <v>14.21</v>
          </cell>
          <cell r="BP47">
            <v>0</v>
          </cell>
          <cell r="BQ47">
            <v>14.21</v>
          </cell>
          <cell r="BT47">
            <v>0</v>
          </cell>
          <cell r="BU47">
            <v>14.21</v>
          </cell>
          <cell r="BX47">
            <v>0</v>
          </cell>
          <cell r="BY47">
            <v>14.21</v>
          </cell>
          <cell r="CB47">
            <v>0</v>
          </cell>
          <cell r="CC47">
            <v>14.21</v>
          </cell>
          <cell r="CF47">
            <v>0</v>
          </cell>
          <cell r="CG47">
            <v>14.21</v>
          </cell>
          <cell r="CJ47">
            <v>0</v>
          </cell>
          <cell r="CK47">
            <v>14.21</v>
          </cell>
          <cell r="CN47">
            <v>0</v>
          </cell>
          <cell r="CO47">
            <v>14.21</v>
          </cell>
          <cell r="CR47">
            <v>0</v>
          </cell>
          <cell r="CS47">
            <v>14.21</v>
          </cell>
          <cell r="CV47">
            <v>0</v>
          </cell>
          <cell r="CW47">
            <v>14.21</v>
          </cell>
          <cell r="CZ47">
            <v>0</v>
          </cell>
          <cell r="DA47">
            <v>14.21</v>
          </cell>
          <cell r="DD47">
            <v>0</v>
          </cell>
          <cell r="DE47">
            <v>14.21</v>
          </cell>
          <cell r="DH47">
            <v>0</v>
          </cell>
          <cell r="DI47">
            <v>14.21</v>
          </cell>
          <cell r="DL47">
            <v>0</v>
          </cell>
          <cell r="DM47">
            <v>14.21</v>
          </cell>
          <cell r="DP47">
            <v>0</v>
          </cell>
          <cell r="DQ47">
            <v>14.21</v>
          </cell>
          <cell r="DT47">
            <v>0</v>
          </cell>
          <cell r="DU47">
            <v>14.21</v>
          </cell>
          <cell r="DX47">
            <v>0</v>
          </cell>
          <cell r="DY47">
            <v>14.21</v>
          </cell>
          <cell r="EB47">
            <v>0</v>
          </cell>
          <cell r="EC47">
            <v>14.21</v>
          </cell>
          <cell r="EF47">
            <v>0</v>
          </cell>
          <cell r="EG47">
            <v>14.21</v>
          </cell>
          <cell r="EJ47">
            <v>0</v>
          </cell>
          <cell r="EK47">
            <v>14.21</v>
          </cell>
        </row>
        <row r="48">
          <cell r="C48" t="str">
            <v>7.3.3.10</v>
          </cell>
          <cell r="D48" t="str">
            <v>RO-41087</v>
          </cell>
          <cell r="E48" t="str">
            <v>DER/MG</v>
          </cell>
          <cell r="F48" t="str">
            <v>ESCAVAÇÃO  E  CARGA  DE  MATERIAL  DE  JAZIDA (INCLUSIVE  EXPURGO E CAPEAMENTO)</v>
          </cell>
          <cell r="G48" t="str">
            <v>M3</v>
          </cell>
          <cell r="H48">
            <v>0</v>
          </cell>
          <cell r="I48">
            <v>0</v>
          </cell>
          <cell r="L48">
            <v>0</v>
          </cell>
          <cell r="M48">
            <v>5.56</v>
          </cell>
          <cell r="P48">
            <v>0</v>
          </cell>
          <cell r="Q48">
            <v>5.56</v>
          </cell>
          <cell r="T48">
            <v>0</v>
          </cell>
          <cell r="U48">
            <v>5.56</v>
          </cell>
          <cell r="X48">
            <v>0</v>
          </cell>
          <cell r="Y48">
            <v>5.56</v>
          </cell>
          <cell r="AB48">
            <v>0</v>
          </cell>
          <cell r="AC48">
            <v>5.56</v>
          </cell>
          <cell r="AF48">
            <v>0</v>
          </cell>
          <cell r="AG48">
            <v>5.56</v>
          </cell>
          <cell r="AJ48">
            <v>0</v>
          </cell>
          <cell r="AK48">
            <v>5.56</v>
          </cell>
          <cell r="AN48">
            <v>0</v>
          </cell>
          <cell r="AO48">
            <v>5.56</v>
          </cell>
          <cell r="AR48">
            <v>0</v>
          </cell>
          <cell r="AS48">
            <v>5.56</v>
          </cell>
          <cell r="AV48">
            <v>0</v>
          </cell>
          <cell r="AW48">
            <v>5.56</v>
          </cell>
          <cell r="AZ48">
            <v>0</v>
          </cell>
          <cell r="BA48">
            <v>5.56</v>
          </cell>
          <cell r="BD48">
            <v>0</v>
          </cell>
          <cell r="BE48">
            <v>5.56</v>
          </cell>
          <cell r="BH48">
            <v>0</v>
          </cell>
          <cell r="BI48">
            <v>5.56</v>
          </cell>
          <cell r="BL48">
            <v>0</v>
          </cell>
          <cell r="BM48">
            <v>5.56</v>
          </cell>
          <cell r="BP48">
            <v>0</v>
          </cell>
          <cell r="BQ48">
            <v>5.56</v>
          </cell>
          <cell r="BT48">
            <v>0</v>
          </cell>
          <cell r="BU48">
            <v>5.56</v>
          </cell>
          <cell r="BX48">
            <v>0</v>
          </cell>
          <cell r="BY48">
            <v>5.56</v>
          </cell>
          <cell r="CB48">
            <v>0</v>
          </cell>
          <cell r="CC48">
            <v>5.56</v>
          </cell>
          <cell r="CF48">
            <v>0</v>
          </cell>
          <cell r="CG48">
            <v>5.56</v>
          </cell>
          <cell r="CJ48">
            <v>0</v>
          </cell>
          <cell r="CK48">
            <v>5.56</v>
          </cell>
          <cell r="CN48">
            <v>0</v>
          </cell>
          <cell r="CO48">
            <v>5.56</v>
          </cell>
          <cell r="CR48">
            <v>0</v>
          </cell>
          <cell r="CS48">
            <v>5.56</v>
          </cell>
          <cell r="CV48">
            <v>0</v>
          </cell>
          <cell r="CW48">
            <v>5.56</v>
          </cell>
          <cell r="CZ48">
            <v>0</v>
          </cell>
          <cell r="DA48">
            <v>5.56</v>
          </cell>
          <cell r="DD48">
            <v>0</v>
          </cell>
          <cell r="DE48">
            <v>5.56</v>
          </cell>
          <cell r="DH48">
            <v>0</v>
          </cell>
          <cell r="DI48">
            <v>5.56</v>
          </cell>
          <cell r="DL48">
            <v>0</v>
          </cell>
          <cell r="DM48">
            <v>5.56</v>
          </cell>
          <cell r="DP48">
            <v>0</v>
          </cell>
          <cell r="DQ48">
            <v>5.56</v>
          </cell>
          <cell r="DT48">
            <v>0</v>
          </cell>
          <cell r="DU48">
            <v>5.56</v>
          </cell>
          <cell r="DX48">
            <v>0</v>
          </cell>
          <cell r="DY48">
            <v>5.56</v>
          </cell>
          <cell r="EB48">
            <v>0</v>
          </cell>
          <cell r="EC48">
            <v>5.56</v>
          </cell>
          <cell r="EF48">
            <v>0</v>
          </cell>
          <cell r="EG48">
            <v>5.56</v>
          </cell>
          <cell r="EJ48">
            <v>0</v>
          </cell>
          <cell r="EK48">
            <v>5.56</v>
          </cell>
        </row>
        <row r="49">
          <cell r="C49" t="str">
            <v>7.3.3.11</v>
          </cell>
          <cell r="D49" t="str">
            <v>ED-51130</v>
          </cell>
          <cell r="E49" t="str">
            <v>DER/MG</v>
          </cell>
          <cell r="F49" t="str">
            <v>TRANSPORTE   DE   MATERIAL   DE   QUALQUER   NATUREZA   EM  CAMINHÃO DMT &gt; 5 KM (DENTRO DO PERÍMETRO URBANO)</v>
          </cell>
          <cell r="G49" t="str">
            <v>M3XKM</v>
          </cell>
          <cell r="H49">
            <v>0</v>
          </cell>
          <cell r="I49">
            <v>0</v>
          </cell>
          <cell r="L49">
            <v>0</v>
          </cell>
          <cell r="M49">
            <v>3.2</v>
          </cell>
          <cell r="P49">
            <v>0</v>
          </cell>
          <cell r="Q49">
            <v>3.2</v>
          </cell>
          <cell r="T49">
            <v>0</v>
          </cell>
          <cell r="U49">
            <v>3.2</v>
          </cell>
          <cell r="X49">
            <v>0</v>
          </cell>
          <cell r="Y49">
            <v>3.2</v>
          </cell>
          <cell r="AB49">
            <v>0</v>
          </cell>
          <cell r="AC49">
            <v>3.2</v>
          </cell>
          <cell r="AF49">
            <v>0</v>
          </cell>
          <cell r="AG49">
            <v>3.2</v>
          </cell>
          <cell r="AJ49">
            <v>0</v>
          </cell>
          <cell r="AK49">
            <v>3.2</v>
          </cell>
          <cell r="AN49">
            <v>0</v>
          </cell>
          <cell r="AO49">
            <v>3.2</v>
          </cell>
          <cell r="AR49">
            <v>0</v>
          </cell>
          <cell r="AS49">
            <v>3.2</v>
          </cell>
          <cell r="AV49">
            <v>0</v>
          </cell>
          <cell r="AW49">
            <v>3.2</v>
          </cell>
          <cell r="AZ49">
            <v>0</v>
          </cell>
          <cell r="BA49">
            <v>3.2</v>
          </cell>
          <cell r="BD49">
            <v>0</v>
          </cell>
          <cell r="BE49">
            <v>3.2</v>
          </cell>
          <cell r="BH49">
            <v>0</v>
          </cell>
          <cell r="BI49">
            <v>3.2</v>
          </cell>
          <cell r="BL49">
            <v>0</v>
          </cell>
          <cell r="BM49">
            <v>3.2</v>
          </cell>
          <cell r="BP49">
            <v>0</v>
          </cell>
          <cell r="BQ49">
            <v>3.2</v>
          </cell>
          <cell r="BT49">
            <v>0</v>
          </cell>
          <cell r="BU49">
            <v>3.2</v>
          </cell>
          <cell r="BX49">
            <v>0</v>
          </cell>
          <cell r="BY49">
            <v>3.2</v>
          </cell>
          <cell r="CB49">
            <v>0</v>
          </cell>
          <cell r="CC49">
            <v>3.2</v>
          </cell>
          <cell r="CF49">
            <v>0</v>
          </cell>
          <cell r="CG49">
            <v>3.2</v>
          </cell>
          <cell r="CJ49">
            <v>0</v>
          </cell>
          <cell r="CK49">
            <v>3.2</v>
          </cell>
          <cell r="CN49">
            <v>0</v>
          </cell>
          <cell r="CO49">
            <v>3.2</v>
          </cell>
          <cell r="CR49">
            <v>0</v>
          </cell>
          <cell r="CS49">
            <v>3.2</v>
          </cell>
          <cell r="CV49">
            <v>0</v>
          </cell>
          <cell r="CW49">
            <v>3.2</v>
          </cell>
          <cell r="CZ49">
            <v>0</v>
          </cell>
          <cell r="DA49">
            <v>3.2</v>
          </cell>
          <cell r="DD49">
            <v>0</v>
          </cell>
          <cell r="DE49">
            <v>3.2</v>
          </cell>
          <cell r="DH49">
            <v>0</v>
          </cell>
          <cell r="DI49">
            <v>3.2</v>
          </cell>
          <cell r="DL49">
            <v>0</v>
          </cell>
          <cell r="DM49">
            <v>3.2</v>
          </cell>
          <cell r="DP49">
            <v>0</v>
          </cell>
          <cell r="DQ49">
            <v>3.2</v>
          </cell>
          <cell r="DT49">
            <v>0</v>
          </cell>
          <cell r="DU49">
            <v>3.2</v>
          </cell>
          <cell r="DX49">
            <v>0</v>
          </cell>
          <cell r="DY49">
            <v>3.2</v>
          </cell>
          <cell r="EB49">
            <v>0</v>
          </cell>
          <cell r="EC49">
            <v>3.2</v>
          </cell>
          <cell r="EF49">
            <v>0</v>
          </cell>
          <cell r="EG49">
            <v>3.2</v>
          </cell>
          <cell r="EJ49">
            <v>0</v>
          </cell>
          <cell r="EK49">
            <v>3.2</v>
          </cell>
        </row>
        <row r="50">
          <cell r="C50" t="str">
            <v>7.3.3.12</v>
          </cell>
          <cell r="D50">
            <v>5915407</v>
          </cell>
          <cell r="E50" t="str">
            <v>SICRO SERVIÇO</v>
          </cell>
          <cell r="F50" t="str">
            <v>CARGA, MANOBRA E DESCARGA DE AGREGADOS OU SOLOS EM CAMINHÃO BASCULANTE DE 10 M³ - CARGA COM CARREGADEIRA DE 3,40 M³ E DESCARGA LIVRE</v>
          </cell>
          <cell r="G50" t="str">
            <v>T</v>
          </cell>
          <cell r="H50">
            <v>0</v>
          </cell>
          <cell r="I50">
            <v>0</v>
          </cell>
          <cell r="L50">
            <v>0</v>
          </cell>
          <cell r="M50">
            <v>1.38</v>
          </cell>
          <cell r="P50">
            <v>0</v>
          </cell>
          <cell r="Q50">
            <v>1.38</v>
          </cell>
          <cell r="T50">
            <v>0</v>
          </cell>
          <cell r="U50">
            <v>1.38</v>
          </cell>
          <cell r="X50">
            <v>0</v>
          </cell>
          <cell r="Y50">
            <v>1.38</v>
          </cell>
          <cell r="AB50">
            <v>0</v>
          </cell>
          <cell r="AC50">
            <v>1.38</v>
          </cell>
          <cell r="AF50">
            <v>0</v>
          </cell>
          <cell r="AG50">
            <v>1.38</v>
          </cell>
          <cell r="AJ50">
            <v>0</v>
          </cell>
          <cell r="AK50">
            <v>1.38</v>
          </cell>
          <cell r="AN50">
            <v>0</v>
          </cell>
          <cell r="AO50">
            <v>1.38</v>
          </cell>
          <cell r="AR50">
            <v>0</v>
          </cell>
          <cell r="AS50">
            <v>1.38</v>
          </cell>
          <cell r="AV50">
            <v>0</v>
          </cell>
          <cell r="AW50">
            <v>1.38</v>
          </cell>
          <cell r="AZ50">
            <v>0</v>
          </cell>
          <cell r="BA50">
            <v>1.38</v>
          </cell>
          <cell r="BD50">
            <v>0</v>
          </cell>
          <cell r="BE50">
            <v>1.38</v>
          </cell>
          <cell r="BH50">
            <v>0</v>
          </cell>
          <cell r="BI50">
            <v>1.38</v>
          </cell>
          <cell r="BL50">
            <v>0</v>
          </cell>
          <cell r="BM50">
            <v>1.38</v>
          </cell>
          <cell r="BP50">
            <v>0</v>
          </cell>
          <cell r="BQ50">
            <v>1.38</v>
          </cell>
          <cell r="BT50">
            <v>0</v>
          </cell>
          <cell r="BU50">
            <v>1.38</v>
          </cell>
          <cell r="BX50">
            <v>0</v>
          </cell>
          <cell r="BY50">
            <v>1.38</v>
          </cell>
          <cell r="CB50">
            <v>0</v>
          </cell>
          <cell r="CC50">
            <v>1.38</v>
          </cell>
          <cell r="CF50">
            <v>0</v>
          </cell>
          <cell r="CG50">
            <v>1.38</v>
          </cell>
          <cell r="CJ50">
            <v>0</v>
          </cell>
          <cell r="CK50">
            <v>1.38</v>
          </cell>
          <cell r="CN50">
            <v>0</v>
          </cell>
          <cell r="CO50">
            <v>1.38</v>
          </cell>
          <cell r="CR50">
            <v>0</v>
          </cell>
          <cell r="CS50">
            <v>1.38</v>
          </cell>
          <cell r="CV50">
            <v>0</v>
          </cell>
          <cell r="CW50">
            <v>1.38</v>
          </cell>
          <cell r="CZ50">
            <v>0</v>
          </cell>
          <cell r="DA50">
            <v>1.38</v>
          </cell>
          <cell r="DD50">
            <v>0</v>
          </cell>
          <cell r="DE50">
            <v>1.38</v>
          </cell>
          <cell r="DH50">
            <v>0</v>
          </cell>
          <cell r="DI50">
            <v>1.38</v>
          </cell>
          <cell r="DL50">
            <v>0</v>
          </cell>
          <cell r="DM50">
            <v>1.38</v>
          </cell>
          <cell r="DP50">
            <v>0</v>
          </cell>
          <cell r="DQ50">
            <v>1.38</v>
          </cell>
          <cell r="DT50">
            <v>0</v>
          </cell>
          <cell r="DU50">
            <v>1.38</v>
          </cell>
          <cell r="DX50">
            <v>0</v>
          </cell>
          <cell r="DY50">
            <v>1.38</v>
          </cell>
          <cell r="EB50">
            <v>0</v>
          </cell>
          <cell r="EC50">
            <v>1.38</v>
          </cell>
          <cell r="EF50">
            <v>0</v>
          </cell>
          <cell r="EG50">
            <v>1.38</v>
          </cell>
          <cell r="EJ50">
            <v>0</v>
          </cell>
          <cell r="EK50">
            <v>1.38</v>
          </cell>
        </row>
        <row r="51">
          <cell r="C51" t="str">
            <v>7.3.3.13</v>
          </cell>
          <cell r="D51" t="str">
            <v>ED-51130</v>
          </cell>
          <cell r="E51" t="str">
            <v>DER/MG</v>
          </cell>
          <cell r="F51" t="str">
            <v>TRANSPORTE   DE   MATERIAL   DE   QUALQUER   NATUREZA   EM  CAMINHÃO DMT &gt; 5 KM (DENTRO DO PERÍMETRO URBANO)</v>
          </cell>
          <cell r="G51" t="str">
            <v>M3XKM</v>
          </cell>
          <cell r="H51">
            <v>0</v>
          </cell>
          <cell r="I51">
            <v>0</v>
          </cell>
          <cell r="L51">
            <v>0</v>
          </cell>
          <cell r="M51">
            <v>3.2</v>
          </cell>
          <cell r="P51">
            <v>0</v>
          </cell>
          <cell r="Q51">
            <v>3.2</v>
          </cell>
          <cell r="T51">
            <v>0</v>
          </cell>
          <cell r="U51">
            <v>3.2</v>
          </cell>
          <cell r="X51">
            <v>0</v>
          </cell>
          <cell r="Y51">
            <v>3.2</v>
          </cell>
          <cell r="AB51">
            <v>0</v>
          </cell>
          <cell r="AC51">
            <v>3.2</v>
          </cell>
          <cell r="AF51">
            <v>0</v>
          </cell>
          <cell r="AG51">
            <v>3.2</v>
          </cell>
          <cell r="AJ51">
            <v>0</v>
          </cell>
          <cell r="AK51">
            <v>3.2</v>
          </cell>
          <cell r="AN51">
            <v>0</v>
          </cell>
          <cell r="AO51">
            <v>3.2</v>
          </cell>
          <cell r="AR51">
            <v>0</v>
          </cell>
          <cell r="AS51">
            <v>3.2</v>
          </cell>
          <cell r="AV51">
            <v>0</v>
          </cell>
          <cell r="AW51">
            <v>3.2</v>
          </cell>
          <cell r="AZ51">
            <v>0</v>
          </cell>
          <cell r="BA51">
            <v>3.2</v>
          </cell>
          <cell r="BD51">
            <v>0</v>
          </cell>
          <cell r="BE51">
            <v>3.2</v>
          </cell>
          <cell r="BH51">
            <v>0</v>
          </cell>
          <cell r="BI51">
            <v>3.2</v>
          </cell>
          <cell r="BL51">
            <v>0</v>
          </cell>
          <cell r="BM51">
            <v>3.2</v>
          </cell>
          <cell r="BP51">
            <v>0</v>
          </cell>
          <cell r="BQ51">
            <v>3.2</v>
          </cell>
          <cell r="BT51">
            <v>0</v>
          </cell>
          <cell r="BU51">
            <v>3.2</v>
          </cell>
          <cell r="BX51">
            <v>0</v>
          </cell>
          <cell r="BY51">
            <v>3.2</v>
          </cell>
          <cell r="CB51">
            <v>0</v>
          </cell>
          <cell r="CC51">
            <v>3.2</v>
          </cell>
          <cell r="CF51">
            <v>0</v>
          </cell>
          <cell r="CG51">
            <v>3.2</v>
          </cell>
          <cell r="CJ51">
            <v>0</v>
          </cell>
          <cell r="CK51">
            <v>3.2</v>
          </cell>
          <cell r="CN51">
            <v>0</v>
          </cell>
          <cell r="CO51">
            <v>3.2</v>
          </cell>
          <cell r="CR51">
            <v>0</v>
          </cell>
          <cell r="CS51">
            <v>3.2</v>
          </cell>
          <cell r="CV51">
            <v>0</v>
          </cell>
          <cell r="CW51">
            <v>3.2</v>
          </cell>
          <cell r="CZ51">
            <v>0</v>
          </cell>
          <cell r="DA51">
            <v>3.2</v>
          </cell>
          <cell r="DD51">
            <v>0</v>
          </cell>
          <cell r="DE51">
            <v>3.2</v>
          </cell>
          <cell r="DH51">
            <v>0</v>
          </cell>
          <cell r="DI51">
            <v>3.2</v>
          </cell>
          <cell r="DL51">
            <v>0</v>
          </cell>
          <cell r="DM51">
            <v>3.2</v>
          </cell>
          <cell r="DP51">
            <v>0</v>
          </cell>
          <cell r="DQ51">
            <v>3.2</v>
          </cell>
          <cell r="DT51">
            <v>0</v>
          </cell>
          <cell r="DU51">
            <v>3.2</v>
          </cell>
          <cell r="DX51">
            <v>0</v>
          </cell>
          <cell r="DY51">
            <v>3.2</v>
          </cell>
          <cell r="EB51">
            <v>0</v>
          </cell>
          <cell r="EC51">
            <v>3.2</v>
          </cell>
          <cell r="EF51">
            <v>0</v>
          </cell>
          <cell r="EG51">
            <v>3.2</v>
          </cell>
          <cell r="EJ51">
            <v>0</v>
          </cell>
          <cell r="EK51">
            <v>3.2</v>
          </cell>
        </row>
        <row r="52">
          <cell r="C52" t="str">
            <v>7.3.3.14</v>
          </cell>
          <cell r="D52">
            <v>4413984</v>
          </cell>
          <cell r="E52" t="str">
            <v>SICRO SERVIÇO</v>
          </cell>
          <cell r="F52" t="str">
            <v>REGULARIZAÇÃO DE BOTA-FORA COM ESPALHAMENTO E COMPACTAÇÃO</v>
          </cell>
          <cell r="G52" t="str">
            <v>M³</v>
          </cell>
          <cell r="H52">
            <v>0</v>
          </cell>
          <cell r="I52">
            <v>0</v>
          </cell>
          <cell r="L52">
            <v>0</v>
          </cell>
          <cell r="M52">
            <v>2.25</v>
          </cell>
          <cell r="P52">
            <v>0</v>
          </cell>
          <cell r="Q52">
            <v>2.25</v>
          </cell>
          <cell r="T52">
            <v>0</v>
          </cell>
          <cell r="U52">
            <v>2.25</v>
          </cell>
          <cell r="X52">
            <v>0</v>
          </cell>
          <cell r="Y52">
            <v>2.25</v>
          </cell>
          <cell r="AB52">
            <v>0</v>
          </cell>
          <cell r="AC52">
            <v>2.25</v>
          </cell>
          <cell r="AF52">
            <v>0</v>
          </cell>
          <cell r="AG52">
            <v>2.25</v>
          </cell>
          <cell r="AJ52">
            <v>0</v>
          </cell>
          <cell r="AK52">
            <v>2.25</v>
          </cell>
          <cell r="AN52">
            <v>0</v>
          </cell>
          <cell r="AO52">
            <v>2.25</v>
          </cell>
          <cell r="AR52">
            <v>0</v>
          </cell>
          <cell r="AS52">
            <v>2.25</v>
          </cell>
          <cell r="AV52">
            <v>0</v>
          </cell>
          <cell r="AW52">
            <v>2.25</v>
          </cell>
          <cell r="AZ52">
            <v>0</v>
          </cell>
          <cell r="BA52">
            <v>2.25</v>
          </cell>
          <cell r="BD52">
            <v>0</v>
          </cell>
          <cell r="BE52">
            <v>2.25</v>
          </cell>
          <cell r="BH52">
            <v>0</v>
          </cell>
          <cell r="BI52">
            <v>2.25</v>
          </cell>
          <cell r="BL52">
            <v>0</v>
          </cell>
          <cell r="BM52">
            <v>2.25</v>
          </cell>
          <cell r="BP52">
            <v>0</v>
          </cell>
          <cell r="BQ52">
            <v>2.25</v>
          </cell>
          <cell r="BT52">
            <v>0</v>
          </cell>
          <cell r="BU52">
            <v>2.25</v>
          </cell>
          <cell r="BX52">
            <v>0</v>
          </cell>
          <cell r="BY52">
            <v>2.25</v>
          </cell>
          <cell r="CB52">
            <v>0</v>
          </cell>
          <cell r="CC52">
            <v>2.25</v>
          </cell>
          <cell r="CF52">
            <v>0</v>
          </cell>
          <cell r="CG52">
            <v>2.25</v>
          </cell>
          <cell r="CJ52">
            <v>0</v>
          </cell>
          <cell r="CK52">
            <v>2.25</v>
          </cell>
          <cell r="CN52">
            <v>0</v>
          </cell>
          <cell r="CO52">
            <v>2.25</v>
          </cell>
          <cell r="CR52">
            <v>0</v>
          </cell>
          <cell r="CS52">
            <v>2.25</v>
          </cell>
          <cell r="CV52">
            <v>0</v>
          </cell>
          <cell r="CW52">
            <v>2.25</v>
          </cell>
          <cell r="CZ52">
            <v>0</v>
          </cell>
          <cell r="DA52">
            <v>2.25</v>
          </cell>
          <cell r="DD52">
            <v>0</v>
          </cell>
          <cell r="DE52">
            <v>2.25</v>
          </cell>
          <cell r="DH52">
            <v>0</v>
          </cell>
          <cell r="DI52">
            <v>2.25</v>
          </cell>
          <cell r="DL52">
            <v>0</v>
          </cell>
          <cell r="DM52">
            <v>2.25</v>
          </cell>
          <cell r="DP52">
            <v>0</v>
          </cell>
          <cell r="DQ52">
            <v>2.25</v>
          </cell>
          <cell r="DT52">
            <v>0</v>
          </cell>
          <cell r="DU52">
            <v>2.25</v>
          </cell>
          <cell r="DX52">
            <v>0</v>
          </cell>
          <cell r="DY52">
            <v>2.25</v>
          </cell>
          <cell r="EB52">
            <v>0</v>
          </cell>
          <cell r="EC52">
            <v>2.25</v>
          </cell>
          <cell r="EF52">
            <v>0</v>
          </cell>
          <cell r="EG52">
            <v>2.25</v>
          </cell>
          <cell r="EJ52">
            <v>0</v>
          </cell>
          <cell r="EK52">
            <v>2.25</v>
          </cell>
        </row>
        <row r="53">
          <cell r="C53" t="str">
            <v>7.3.4</v>
          </cell>
          <cell r="F53" t="str">
            <v>Aterro</v>
          </cell>
        </row>
        <row r="54">
          <cell r="C54" t="str">
            <v>7.3.4.1</v>
          </cell>
          <cell r="D54" t="str">
            <v>RO-40252</v>
          </cell>
          <cell r="E54" t="str">
            <v>DER/MG</v>
          </cell>
          <cell r="F54" t="str">
            <v>COMPACTAÇÃO DE ATERRO A 100% DO PROCTOR INTERMEDIÁRIO</v>
          </cell>
          <cell r="G54" t="str">
            <v>M3</v>
          </cell>
          <cell r="H54">
            <v>0</v>
          </cell>
          <cell r="I54">
            <v>0</v>
          </cell>
          <cell r="L54">
            <v>0</v>
          </cell>
          <cell r="M54">
            <v>3.21</v>
          </cell>
          <cell r="P54">
            <v>0</v>
          </cell>
          <cell r="Q54">
            <v>3.21</v>
          </cell>
          <cell r="T54">
            <v>0</v>
          </cell>
          <cell r="U54">
            <v>3.21</v>
          </cell>
          <cell r="X54">
            <v>0</v>
          </cell>
          <cell r="Y54">
            <v>3.21</v>
          </cell>
          <cell r="AB54">
            <v>0</v>
          </cell>
          <cell r="AC54">
            <v>3.21</v>
          </cell>
          <cell r="AF54">
            <v>0</v>
          </cell>
          <cell r="AG54">
            <v>3.21</v>
          </cell>
          <cell r="AJ54">
            <v>0</v>
          </cell>
          <cell r="AK54">
            <v>3.21</v>
          </cell>
          <cell r="AN54">
            <v>0</v>
          </cell>
          <cell r="AO54">
            <v>3.21</v>
          </cell>
          <cell r="AR54">
            <v>0</v>
          </cell>
          <cell r="AS54">
            <v>3.21</v>
          </cell>
          <cell r="AV54">
            <v>0</v>
          </cell>
          <cell r="AW54">
            <v>3.21</v>
          </cell>
          <cell r="AZ54">
            <v>0</v>
          </cell>
          <cell r="BA54">
            <v>3.21</v>
          </cell>
          <cell r="BD54">
            <v>0</v>
          </cell>
          <cell r="BE54">
            <v>3.21</v>
          </cell>
          <cell r="BH54">
            <v>0</v>
          </cell>
          <cell r="BI54">
            <v>3.21</v>
          </cell>
          <cell r="BL54">
            <v>0</v>
          </cell>
          <cell r="BM54">
            <v>3.21</v>
          </cell>
          <cell r="BP54">
            <v>0</v>
          </cell>
          <cell r="BQ54">
            <v>3.21</v>
          </cell>
          <cell r="BT54">
            <v>0</v>
          </cell>
          <cell r="BU54">
            <v>3.21</v>
          </cell>
          <cell r="BX54">
            <v>0</v>
          </cell>
          <cell r="BY54">
            <v>3.21</v>
          </cell>
          <cell r="CB54">
            <v>0</v>
          </cell>
          <cell r="CC54">
            <v>3.21</v>
          </cell>
          <cell r="CF54">
            <v>0</v>
          </cell>
          <cell r="CG54">
            <v>3.21</v>
          </cell>
          <cell r="CJ54">
            <v>0</v>
          </cell>
          <cell r="CK54">
            <v>3.21</v>
          </cell>
          <cell r="CN54">
            <v>0</v>
          </cell>
          <cell r="CO54">
            <v>3.21</v>
          </cell>
          <cell r="CR54">
            <v>0</v>
          </cell>
          <cell r="CS54">
            <v>3.21</v>
          </cell>
          <cell r="CV54">
            <v>0</v>
          </cell>
          <cell r="CW54">
            <v>3.21</v>
          </cell>
          <cell r="CZ54">
            <v>0</v>
          </cell>
          <cell r="DA54">
            <v>3.21</v>
          </cell>
          <cell r="DD54">
            <v>0</v>
          </cell>
          <cell r="DE54">
            <v>3.21</v>
          </cell>
          <cell r="DH54">
            <v>0</v>
          </cell>
          <cell r="DI54">
            <v>3.21</v>
          </cell>
          <cell r="DL54">
            <v>0</v>
          </cell>
          <cell r="DM54">
            <v>3.21</v>
          </cell>
          <cell r="DP54">
            <v>0</v>
          </cell>
          <cell r="DQ54">
            <v>3.21</v>
          </cell>
          <cell r="DT54">
            <v>0</v>
          </cell>
          <cell r="DU54">
            <v>3.21</v>
          </cell>
          <cell r="DX54">
            <v>0</v>
          </cell>
          <cell r="DY54">
            <v>3.21</v>
          </cell>
          <cell r="EB54">
            <v>0</v>
          </cell>
          <cell r="EC54">
            <v>3.21</v>
          </cell>
          <cell r="EF54">
            <v>0</v>
          </cell>
          <cell r="EG54">
            <v>3.21</v>
          </cell>
          <cell r="EJ54">
            <v>0</v>
          </cell>
          <cell r="EK54">
            <v>3.21</v>
          </cell>
        </row>
        <row r="55">
          <cell r="C55" t="str">
            <v>7.3.4.2</v>
          </cell>
          <cell r="D55" t="str">
            <v>RO-40251</v>
          </cell>
          <cell r="E55" t="str">
            <v>DER/MG</v>
          </cell>
          <cell r="F55" t="str">
            <v>COMPACTAÇÃO DE ATERRO A 100% PROCTOR NORMAL</v>
          </cell>
          <cell r="G55" t="str">
            <v>M3</v>
          </cell>
          <cell r="H55">
            <v>47159.247880176044</v>
          </cell>
          <cell r="I55">
            <v>142420.92000000001</v>
          </cell>
          <cell r="L55">
            <v>0</v>
          </cell>
          <cell r="M55">
            <v>3.02</v>
          </cell>
          <cell r="P55">
            <v>0</v>
          </cell>
          <cell r="Q55">
            <v>3.02</v>
          </cell>
          <cell r="T55">
            <v>0</v>
          </cell>
          <cell r="U55">
            <v>3.02</v>
          </cell>
          <cell r="X55">
            <v>0</v>
          </cell>
          <cell r="Y55">
            <v>3.02</v>
          </cell>
          <cell r="AB55">
            <v>0</v>
          </cell>
          <cell r="AC55">
            <v>3.02</v>
          </cell>
          <cell r="AF55">
            <v>0</v>
          </cell>
          <cell r="AG55">
            <v>3.02</v>
          </cell>
          <cell r="AJ55">
            <v>0</v>
          </cell>
          <cell r="AK55">
            <v>3.02</v>
          </cell>
          <cell r="AN55">
            <v>0</v>
          </cell>
          <cell r="AO55">
            <v>3.02</v>
          </cell>
          <cell r="AR55">
            <v>0</v>
          </cell>
          <cell r="AS55">
            <v>3.02</v>
          </cell>
          <cell r="AV55">
            <v>0</v>
          </cell>
          <cell r="AW55">
            <v>3.02</v>
          </cell>
          <cell r="AZ55">
            <v>0</v>
          </cell>
          <cell r="BA55">
            <v>3.02</v>
          </cell>
          <cell r="BD55">
            <v>0</v>
          </cell>
          <cell r="BE55">
            <v>3.02</v>
          </cell>
          <cell r="BH55">
            <v>0</v>
          </cell>
          <cell r="BI55">
            <v>3.02</v>
          </cell>
          <cell r="BL55">
            <v>0</v>
          </cell>
          <cell r="BM55">
            <v>3.02</v>
          </cell>
          <cell r="BP55">
            <v>47159.247880176044</v>
          </cell>
          <cell r="BQ55">
            <v>3.02</v>
          </cell>
          <cell r="BT55">
            <v>0</v>
          </cell>
          <cell r="BU55">
            <v>3.02</v>
          </cell>
          <cell r="BX55">
            <v>0</v>
          </cell>
          <cell r="BY55">
            <v>3.02</v>
          </cell>
          <cell r="CB55">
            <v>0</v>
          </cell>
          <cell r="CC55">
            <v>3.02</v>
          </cell>
          <cell r="CF55">
            <v>0</v>
          </cell>
          <cell r="CG55">
            <v>3.02</v>
          </cell>
          <cell r="CJ55">
            <v>0</v>
          </cell>
          <cell r="CK55">
            <v>3.02</v>
          </cell>
          <cell r="CN55">
            <v>0</v>
          </cell>
          <cell r="CO55">
            <v>3.02</v>
          </cell>
          <cell r="CR55">
            <v>0</v>
          </cell>
          <cell r="CS55">
            <v>3.02</v>
          </cell>
          <cell r="CV55">
            <v>0</v>
          </cell>
          <cell r="CW55">
            <v>3.02</v>
          </cell>
          <cell r="CZ55">
            <v>0</v>
          </cell>
          <cell r="DA55">
            <v>3.02</v>
          </cell>
          <cell r="DD55">
            <v>0</v>
          </cell>
          <cell r="DE55">
            <v>3.02</v>
          </cell>
          <cell r="DH55">
            <v>0</v>
          </cell>
          <cell r="DI55">
            <v>3.02</v>
          </cell>
          <cell r="DL55">
            <v>0</v>
          </cell>
          <cell r="DM55">
            <v>3.02</v>
          </cell>
          <cell r="DP55">
            <v>0</v>
          </cell>
          <cell r="DQ55">
            <v>3.02</v>
          </cell>
          <cell r="DT55">
            <v>0</v>
          </cell>
          <cell r="DU55">
            <v>3.02</v>
          </cell>
          <cell r="DX55">
            <v>0</v>
          </cell>
          <cell r="DY55">
            <v>3.02</v>
          </cell>
          <cell r="EB55">
            <v>0</v>
          </cell>
          <cell r="EC55">
            <v>3.02</v>
          </cell>
          <cell r="EF55">
            <v>0</v>
          </cell>
          <cell r="EG55">
            <v>3.02</v>
          </cell>
          <cell r="EJ55">
            <v>0</v>
          </cell>
          <cell r="EK55">
            <v>3.02</v>
          </cell>
        </row>
        <row r="56">
          <cell r="C56" t="str">
            <v>7.3.5</v>
          </cell>
          <cell r="F56" t="str">
            <v>Emprétimo e Bota-Fora</v>
          </cell>
        </row>
        <row r="57">
          <cell r="C57" t="str">
            <v>7.3.5.1</v>
          </cell>
          <cell r="D57" t="str">
            <v>RO-41087</v>
          </cell>
          <cell r="E57" t="str">
            <v>DER/MG</v>
          </cell>
          <cell r="F57" t="str">
            <v>ESCAVAÇÃO  E  CARGA  DE  MATERIAL  DE  JAZIDA (INCLUSIVE  EXPURGO E CAPEAMENTO)</v>
          </cell>
          <cell r="G57" t="str">
            <v>M3</v>
          </cell>
          <cell r="H57">
            <v>0</v>
          </cell>
          <cell r="I57">
            <v>0</v>
          </cell>
          <cell r="L57">
            <v>0</v>
          </cell>
          <cell r="M57">
            <v>5.56</v>
          </cell>
          <cell r="P57">
            <v>0</v>
          </cell>
          <cell r="Q57">
            <v>5.56</v>
          </cell>
          <cell r="T57">
            <v>0</v>
          </cell>
          <cell r="U57">
            <v>5.56</v>
          </cell>
          <cell r="X57">
            <v>0</v>
          </cell>
          <cell r="Y57">
            <v>5.56</v>
          </cell>
          <cell r="AB57">
            <v>0</v>
          </cell>
          <cell r="AC57">
            <v>5.56</v>
          </cell>
          <cell r="AF57">
            <v>0</v>
          </cell>
          <cell r="AG57">
            <v>5.56</v>
          </cell>
          <cell r="AJ57">
            <v>0</v>
          </cell>
          <cell r="AK57">
            <v>5.56</v>
          </cell>
          <cell r="AN57">
            <v>0</v>
          </cell>
          <cell r="AO57">
            <v>5.56</v>
          </cell>
          <cell r="AR57">
            <v>0</v>
          </cell>
          <cell r="AS57">
            <v>5.56</v>
          </cell>
          <cell r="AV57">
            <v>0</v>
          </cell>
          <cell r="AW57">
            <v>5.56</v>
          </cell>
          <cell r="AZ57">
            <v>0</v>
          </cell>
          <cell r="BA57">
            <v>5.56</v>
          </cell>
          <cell r="BD57">
            <v>0</v>
          </cell>
          <cell r="BE57">
            <v>5.56</v>
          </cell>
          <cell r="BH57">
            <v>0</v>
          </cell>
          <cell r="BI57">
            <v>5.56</v>
          </cell>
          <cell r="BL57">
            <v>0</v>
          </cell>
          <cell r="BM57">
            <v>5.56</v>
          </cell>
          <cell r="BP57">
            <v>0</v>
          </cell>
          <cell r="BQ57">
            <v>5.56</v>
          </cell>
          <cell r="BT57">
            <v>0</v>
          </cell>
          <cell r="BU57">
            <v>5.56</v>
          </cell>
          <cell r="BX57">
            <v>0</v>
          </cell>
          <cell r="BY57">
            <v>5.56</v>
          </cell>
          <cell r="CB57">
            <v>0</v>
          </cell>
          <cell r="CC57">
            <v>5.56</v>
          </cell>
          <cell r="CF57">
            <v>0</v>
          </cell>
          <cell r="CG57">
            <v>5.56</v>
          </cell>
          <cell r="CJ57">
            <v>0</v>
          </cell>
          <cell r="CK57">
            <v>5.56</v>
          </cell>
          <cell r="CN57">
            <v>0</v>
          </cell>
          <cell r="CO57">
            <v>5.56</v>
          </cell>
          <cell r="CR57">
            <v>0</v>
          </cell>
          <cell r="CS57">
            <v>5.56</v>
          </cell>
          <cell r="CV57">
            <v>0</v>
          </cell>
          <cell r="CW57">
            <v>5.56</v>
          </cell>
          <cell r="CZ57">
            <v>0</v>
          </cell>
          <cell r="DA57">
            <v>5.56</v>
          </cell>
          <cell r="DD57">
            <v>0</v>
          </cell>
          <cell r="DE57">
            <v>5.56</v>
          </cell>
          <cell r="DH57">
            <v>0</v>
          </cell>
          <cell r="DI57">
            <v>5.56</v>
          </cell>
          <cell r="DL57">
            <v>0</v>
          </cell>
          <cell r="DM57">
            <v>5.56</v>
          </cell>
          <cell r="DP57">
            <v>0</v>
          </cell>
          <cell r="DQ57">
            <v>5.56</v>
          </cell>
          <cell r="DT57">
            <v>0</v>
          </cell>
          <cell r="DU57">
            <v>5.56</v>
          </cell>
          <cell r="DX57">
            <v>0</v>
          </cell>
          <cell r="DY57">
            <v>5.56</v>
          </cell>
          <cell r="EB57">
            <v>0</v>
          </cell>
          <cell r="EC57">
            <v>5.56</v>
          </cell>
          <cell r="EF57">
            <v>0</v>
          </cell>
          <cell r="EG57">
            <v>5.56</v>
          </cell>
          <cell r="EJ57">
            <v>0</v>
          </cell>
          <cell r="EK57">
            <v>5.56</v>
          </cell>
        </row>
        <row r="58">
          <cell r="C58" t="str">
            <v>7.3.5.2</v>
          </cell>
          <cell r="D58" t="str">
            <v>ED-51130</v>
          </cell>
          <cell r="E58" t="str">
            <v>DER/MG</v>
          </cell>
          <cell r="F58" t="str">
            <v>TRANSPORTE   DE   MATERIAL   DE   QUALQUER   NATUREZA   EM  CAMINHÃO DMT &gt; 5 KM (DENTRO DO PERÍMETRO URBANO)</v>
          </cell>
          <cell r="G58" t="str">
            <v>M3XKM</v>
          </cell>
          <cell r="H58">
            <v>0</v>
          </cell>
          <cell r="I58">
            <v>0</v>
          </cell>
          <cell r="L58">
            <v>0</v>
          </cell>
          <cell r="M58">
            <v>3.2</v>
          </cell>
          <cell r="P58">
            <v>0</v>
          </cell>
          <cell r="Q58">
            <v>3.2</v>
          </cell>
          <cell r="T58">
            <v>0</v>
          </cell>
          <cell r="U58">
            <v>3.2</v>
          </cell>
          <cell r="X58">
            <v>0</v>
          </cell>
          <cell r="Y58">
            <v>3.2</v>
          </cell>
          <cell r="AB58">
            <v>0</v>
          </cell>
          <cell r="AC58">
            <v>3.2</v>
          </cell>
          <cell r="AF58">
            <v>0</v>
          </cell>
          <cell r="AG58">
            <v>3.2</v>
          </cell>
          <cell r="AJ58">
            <v>0</v>
          </cell>
          <cell r="AK58">
            <v>3.2</v>
          </cell>
          <cell r="AN58">
            <v>0</v>
          </cell>
          <cell r="AO58">
            <v>3.2</v>
          </cell>
          <cell r="AR58">
            <v>0</v>
          </cell>
          <cell r="AS58">
            <v>3.2</v>
          </cell>
          <cell r="AV58">
            <v>0</v>
          </cell>
          <cell r="AW58">
            <v>3.2</v>
          </cell>
          <cell r="AZ58">
            <v>0</v>
          </cell>
          <cell r="BA58">
            <v>3.2</v>
          </cell>
          <cell r="BD58">
            <v>0</v>
          </cell>
          <cell r="BE58">
            <v>3.2</v>
          </cell>
          <cell r="BH58">
            <v>0</v>
          </cell>
          <cell r="BI58">
            <v>3.2</v>
          </cell>
          <cell r="BL58">
            <v>0</v>
          </cell>
          <cell r="BM58">
            <v>3.2</v>
          </cell>
          <cell r="BP58">
            <v>0</v>
          </cell>
          <cell r="BQ58">
            <v>3.2</v>
          </cell>
          <cell r="BT58">
            <v>0</v>
          </cell>
          <cell r="BU58">
            <v>3.2</v>
          </cell>
          <cell r="BX58">
            <v>0</v>
          </cell>
          <cell r="BY58">
            <v>3.2</v>
          </cell>
          <cell r="CB58">
            <v>0</v>
          </cell>
          <cell r="CC58">
            <v>3.2</v>
          </cell>
          <cell r="CF58">
            <v>0</v>
          </cell>
          <cell r="CG58">
            <v>3.2</v>
          </cell>
          <cell r="CJ58">
            <v>0</v>
          </cell>
          <cell r="CK58">
            <v>3.2</v>
          </cell>
          <cell r="CN58">
            <v>0</v>
          </cell>
          <cell r="CO58">
            <v>3.2</v>
          </cell>
          <cell r="CR58">
            <v>0</v>
          </cell>
          <cell r="CS58">
            <v>3.2</v>
          </cell>
          <cell r="CV58">
            <v>0</v>
          </cell>
          <cell r="CW58">
            <v>3.2</v>
          </cell>
          <cell r="CZ58">
            <v>0</v>
          </cell>
          <cell r="DA58">
            <v>3.2</v>
          </cell>
          <cell r="DD58">
            <v>0</v>
          </cell>
          <cell r="DE58">
            <v>3.2</v>
          </cell>
          <cell r="DH58">
            <v>0</v>
          </cell>
          <cell r="DI58">
            <v>3.2</v>
          </cell>
          <cell r="DL58">
            <v>0</v>
          </cell>
          <cell r="DM58">
            <v>3.2</v>
          </cell>
          <cell r="DP58">
            <v>0</v>
          </cell>
          <cell r="DQ58">
            <v>3.2</v>
          </cell>
          <cell r="DT58">
            <v>0</v>
          </cell>
          <cell r="DU58">
            <v>3.2</v>
          </cell>
          <cell r="DX58">
            <v>0</v>
          </cell>
          <cell r="DY58">
            <v>3.2</v>
          </cell>
          <cell r="EB58">
            <v>0</v>
          </cell>
          <cell r="EC58">
            <v>3.2</v>
          </cell>
          <cell r="EF58">
            <v>0</v>
          </cell>
          <cell r="EG58">
            <v>3.2</v>
          </cell>
          <cell r="EJ58">
            <v>0</v>
          </cell>
          <cell r="EK58">
            <v>3.2</v>
          </cell>
        </row>
        <row r="59">
          <cell r="C59" t="str">
            <v>7.3.5.3</v>
          </cell>
          <cell r="D59">
            <v>5915407</v>
          </cell>
          <cell r="E59" t="str">
            <v>SICRO SERVIÇO</v>
          </cell>
          <cell r="F59" t="str">
            <v>CARGA, MANOBRA E DESCARGA DE AGREGADOS OU SOLOS EM CAMINHÃO BASCULANTE DE 10 M³ - CARGA COM CARREGADEIRA DE 3,40 M³ E DESCARGA LIVRE</v>
          </cell>
          <cell r="G59" t="str">
            <v>T</v>
          </cell>
          <cell r="H59">
            <v>233165.9363432049</v>
          </cell>
          <cell r="I59">
            <v>321768.99</v>
          </cell>
          <cell r="L59">
            <v>0</v>
          </cell>
          <cell r="M59">
            <v>1.38</v>
          </cell>
          <cell r="P59">
            <v>0</v>
          </cell>
          <cell r="Q59">
            <v>1.38</v>
          </cell>
          <cell r="T59">
            <v>11970</v>
          </cell>
          <cell r="U59">
            <v>1.38</v>
          </cell>
          <cell r="X59">
            <v>0</v>
          </cell>
          <cell r="Y59">
            <v>1.38</v>
          </cell>
          <cell r="AB59">
            <v>0</v>
          </cell>
          <cell r="AC59">
            <v>1.38</v>
          </cell>
          <cell r="AF59">
            <v>0</v>
          </cell>
          <cell r="AG59">
            <v>1.38</v>
          </cell>
          <cell r="AJ59">
            <v>0</v>
          </cell>
          <cell r="AK59">
            <v>1.38</v>
          </cell>
          <cell r="AN59">
            <v>0</v>
          </cell>
          <cell r="AO59">
            <v>1.38</v>
          </cell>
          <cell r="AR59">
            <v>0</v>
          </cell>
          <cell r="AS59">
            <v>1.38</v>
          </cell>
          <cell r="AV59">
            <v>0</v>
          </cell>
          <cell r="AW59">
            <v>1.38</v>
          </cell>
          <cell r="AZ59">
            <v>0</v>
          </cell>
          <cell r="BA59">
            <v>1.38</v>
          </cell>
          <cell r="BD59">
            <v>0</v>
          </cell>
          <cell r="BE59">
            <v>1.38</v>
          </cell>
          <cell r="BH59">
            <v>0</v>
          </cell>
          <cell r="BI59">
            <v>1.38</v>
          </cell>
          <cell r="BL59">
            <v>0</v>
          </cell>
          <cell r="BM59">
            <v>1.38</v>
          </cell>
          <cell r="BP59">
            <v>221195.9363432049</v>
          </cell>
          <cell r="BQ59">
            <v>1.38</v>
          </cell>
          <cell r="BT59">
            <v>0</v>
          </cell>
          <cell r="BU59">
            <v>1.38</v>
          </cell>
          <cell r="BX59">
            <v>0</v>
          </cell>
          <cell r="BY59">
            <v>1.38</v>
          </cell>
          <cell r="CB59">
            <v>0</v>
          </cell>
          <cell r="CC59">
            <v>1.38</v>
          </cell>
          <cell r="CF59">
            <v>0</v>
          </cell>
          <cell r="CG59">
            <v>1.38</v>
          </cell>
          <cell r="CJ59">
            <v>0</v>
          </cell>
          <cell r="CK59">
            <v>1.38</v>
          </cell>
          <cell r="CN59">
            <v>0</v>
          </cell>
          <cell r="CO59">
            <v>1.38</v>
          </cell>
          <cell r="CR59">
            <v>0</v>
          </cell>
          <cell r="CS59">
            <v>1.38</v>
          </cell>
          <cell r="CV59">
            <v>0</v>
          </cell>
          <cell r="CW59">
            <v>1.38</v>
          </cell>
          <cell r="CZ59">
            <v>0</v>
          </cell>
          <cell r="DA59">
            <v>1.38</v>
          </cell>
          <cell r="DD59">
            <v>0</v>
          </cell>
          <cell r="DE59">
            <v>1.38</v>
          </cell>
          <cell r="DH59">
            <v>0</v>
          </cell>
          <cell r="DI59">
            <v>1.38</v>
          </cell>
          <cell r="DL59">
            <v>0</v>
          </cell>
          <cell r="DM59">
            <v>1.38</v>
          </cell>
          <cell r="DP59">
            <v>0</v>
          </cell>
          <cell r="DQ59">
            <v>1.38</v>
          </cell>
          <cell r="DT59">
            <v>0</v>
          </cell>
          <cell r="DU59">
            <v>1.38</v>
          </cell>
          <cell r="DX59">
            <v>0</v>
          </cell>
          <cell r="DY59">
            <v>1.38</v>
          </cell>
          <cell r="EB59">
            <v>0</v>
          </cell>
          <cell r="EC59">
            <v>1.38</v>
          </cell>
          <cell r="EF59">
            <v>0</v>
          </cell>
          <cell r="EG59">
            <v>1.38</v>
          </cell>
          <cell r="EJ59">
            <v>0</v>
          </cell>
          <cell r="EK59">
            <v>1.38</v>
          </cell>
        </row>
        <row r="60">
          <cell r="C60" t="str">
            <v>7.3.5.4</v>
          </cell>
          <cell r="D60">
            <v>5914374</v>
          </cell>
          <cell r="E60" t="str">
            <v>SICRO SERVIÇO</v>
          </cell>
          <cell r="F60" t="str">
            <v>TRANSPORTE COM CAMINHÃO BASCULANTE DE 10 M³ - RODOVIA EM REVESTIMENTO PRIMÁRIO</v>
          </cell>
          <cell r="G60" t="str">
            <v>TKM</v>
          </cell>
          <cell r="H60">
            <v>2331659.3634320488</v>
          </cell>
          <cell r="I60">
            <v>1165829.68</v>
          </cell>
          <cell r="L60">
            <v>0</v>
          </cell>
          <cell r="M60">
            <v>0.5</v>
          </cell>
          <cell r="P60">
            <v>0</v>
          </cell>
          <cell r="Q60">
            <v>0.5</v>
          </cell>
          <cell r="T60">
            <v>119700</v>
          </cell>
          <cell r="U60">
            <v>0.5</v>
          </cell>
          <cell r="X60">
            <v>0</v>
          </cell>
          <cell r="Y60">
            <v>0.5</v>
          </cell>
          <cell r="AB60">
            <v>0</v>
          </cell>
          <cell r="AC60">
            <v>0.5</v>
          </cell>
          <cell r="AF60">
            <v>0</v>
          </cell>
          <cell r="AG60">
            <v>0.5</v>
          </cell>
          <cell r="AJ60">
            <v>0</v>
          </cell>
          <cell r="AK60">
            <v>0.5</v>
          </cell>
          <cell r="AN60">
            <v>0</v>
          </cell>
          <cell r="AO60">
            <v>0.5</v>
          </cell>
          <cell r="AR60">
            <v>0</v>
          </cell>
          <cell r="AS60">
            <v>0.5</v>
          </cell>
          <cell r="AV60">
            <v>0</v>
          </cell>
          <cell r="AW60">
            <v>0.5</v>
          </cell>
          <cell r="AZ60">
            <v>0</v>
          </cell>
          <cell r="BA60">
            <v>0.5</v>
          </cell>
          <cell r="BD60">
            <v>0</v>
          </cell>
          <cell r="BE60">
            <v>0.5</v>
          </cell>
          <cell r="BH60">
            <v>0</v>
          </cell>
          <cell r="BI60">
            <v>0.5</v>
          </cell>
          <cell r="BL60">
            <v>0</v>
          </cell>
          <cell r="BM60">
            <v>0.5</v>
          </cell>
          <cell r="BP60">
            <v>2211959.3634320488</v>
          </cell>
          <cell r="BQ60">
            <v>0.5</v>
          </cell>
          <cell r="BT60">
            <v>0</v>
          </cell>
          <cell r="BU60">
            <v>0.5</v>
          </cell>
          <cell r="BX60">
            <v>0</v>
          </cell>
          <cell r="BY60">
            <v>0.5</v>
          </cell>
          <cell r="CB60">
            <v>0</v>
          </cell>
          <cell r="CC60">
            <v>0.5</v>
          </cell>
          <cell r="CF60">
            <v>0</v>
          </cell>
          <cell r="CG60">
            <v>0.5</v>
          </cell>
          <cell r="CJ60">
            <v>0</v>
          </cell>
          <cell r="CK60">
            <v>0.5</v>
          </cell>
          <cell r="CN60">
            <v>0</v>
          </cell>
          <cell r="CO60">
            <v>0.5</v>
          </cell>
          <cell r="CR60">
            <v>0</v>
          </cell>
          <cell r="CS60">
            <v>0.5</v>
          </cell>
          <cell r="CV60">
            <v>0</v>
          </cell>
          <cell r="CW60">
            <v>0.5</v>
          </cell>
          <cell r="CZ60">
            <v>0</v>
          </cell>
          <cell r="DA60">
            <v>0.5</v>
          </cell>
          <cell r="DD60">
            <v>0</v>
          </cell>
          <cell r="DE60">
            <v>0.5</v>
          </cell>
          <cell r="DH60">
            <v>0</v>
          </cell>
          <cell r="DI60">
            <v>0.5</v>
          </cell>
          <cell r="DL60">
            <v>0</v>
          </cell>
          <cell r="DM60">
            <v>0.5</v>
          </cell>
          <cell r="DP60">
            <v>0</v>
          </cell>
          <cell r="DQ60">
            <v>0.5</v>
          </cell>
          <cell r="DT60">
            <v>0</v>
          </cell>
          <cell r="DU60">
            <v>0.5</v>
          </cell>
          <cell r="DX60">
            <v>0</v>
          </cell>
          <cell r="DY60">
            <v>0.5</v>
          </cell>
          <cell r="EB60">
            <v>0</v>
          </cell>
          <cell r="EC60">
            <v>0.5</v>
          </cell>
          <cell r="EF60">
            <v>0</v>
          </cell>
          <cell r="EG60">
            <v>0.5</v>
          </cell>
          <cell r="EJ60">
            <v>0</v>
          </cell>
          <cell r="EK60">
            <v>0.5</v>
          </cell>
        </row>
        <row r="61">
          <cell r="C61" t="str">
            <v>7.3.5.5</v>
          </cell>
          <cell r="D61">
            <v>5915405</v>
          </cell>
          <cell r="E61" t="str">
            <v>SICRO SERVIÇO</v>
          </cell>
          <cell r="F61" t="str">
            <v>CARGA, MANOBRA E DESCARGA DE BLOCOS DE ROCHA EM CAMINHÃO BASCULANTE DE 8 M³ - CARGA COM CARREGADEIRA DE 1,72 M³ E DESCARGA LIVRE</v>
          </cell>
          <cell r="G61" t="str">
            <v>T</v>
          </cell>
          <cell r="H61">
            <v>17930.596859141209</v>
          </cell>
          <cell r="I61">
            <v>57557.210000000006</v>
          </cell>
          <cell r="L61">
            <v>0</v>
          </cell>
          <cell r="M61">
            <v>3.21</v>
          </cell>
          <cell r="P61">
            <v>0</v>
          </cell>
          <cell r="Q61">
            <v>3.21</v>
          </cell>
          <cell r="T61">
            <v>920.50000000000068</v>
          </cell>
          <cell r="U61">
            <v>3.21</v>
          </cell>
          <cell r="X61">
            <v>0</v>
          </cell>
          <cell r="Y61">
            <v>3.21</v>
          </cell>
          <cell r="AB61">
            <v>0</v>
          </cell>
          <cell r="AC61">
            <v>3.21</v>
          </cell>
          <cell r="AF61">
            <v>0</v>
          </cell>
          <cell r="AG61">
            <v>3.21</v>
          </cell>
          <cell r="AJ61">
            <v>0</v>
          </cell>
          <cell r="AK61">
            <v>3.21</v>
          </cell>
          <cell r="AN61">
            <v>0</v>
          </cell>
          <cell r="AO61">
            <v>3.21</v>
          </cell>
          <cell r="AR61">
            <v>0</v>
          </cell>
          <cell r="AS61">
            <v>3.21</v>
          </cell>
          <cell r="AV61">
            <v>0</v>
          </cell>
          <cell r="AW61">
            <v>3.21</v>
          </cell>
          <cell r="AZ61">
            <v>0</v>
          </cell>
          <cell r="BA61">
            <v>3.21</v>
          </cell>
          <cell r="BD61">
            <v>0</v>
          </cell>
          <cell r="BE61">
            <v>3.21</v>
          </cell>
          <cell r="BH61">
            <v>0</v>
          </cell>
          <cell r="BI61">
            <v>3.21</v>
          </cell>
          <cell r="BL61">
            <v>0</v>
          </cell>
          <cell r="BM61">
            <v>3.21</v>
          </cell>
          <cell r="BP61">
            <v>17010.096859141209</v>
          </cell>
          <cell r="BQ61">
            <v>3.21</v>
          </cell>
          <cell r="BT61">
            <v>0</v>
          </cell>
          <cell r="BU61">
            <v>3.21</v>
          </cell>
          <cell r="BX61">
            <v>0</v>
          </cell>
          <cell r="BY61">
            <v>3.21</v>
          </cell>
          <cell r="CB61">
            <v>0</v>
          </cell>
          <cell r="CC61">
            <v>3.21</v>
          </cell>
          <cell r="CF61">
            <v>0</v>
          </cell>
          <cell r="CG61">
            <v>3.21</v>
          </cell>
          <cell r="CJ61">
            <v>0</v>
          </cell>
          <cell r="CK61">
            <v>3.21</v>
          </cell>
          <cell r="CN61">
            <v>0</v>
          </cell>
          <cell r="CO61">
            <v>3.21</v>
          </cell>
          <cell r="CR61">
            <v>0</v>
          </cell>
          <cell r="CS61">
            <v>3.21</v>
          </cell>
          <cell r="CV61">
            <v>0</v>
          </cell>
          <cell r="CW61">
            <v>3.21</v>
          </cell>
          <cell r="CZ61">
            <v>0</v>
          </cell>
          <cell r="DA61">
            <v>3.21</v>
          </cell>
          <cell r="DD61">
            <v>0</v>
          </cell>
          <cell r="DE61">
            <v>3.21</v>
          </cell>
          <cell r="DH61">
            <v>0</v>
          </cell>
          <cell r="DI61">
            <v>3.21</v>
          </cell>
          <cell r="DL61">
            <v>0</v>
          </cell>
          <cell r="DM61">
            <v>3.21</v>
          </cell>
          <cell r="DP61">
            <v>0</v>
          </cell>
          <cell r="DQ61">
            <v>3.21</v>
          </cell>
          <cell r="DT61">
            <v>0</v>
          </cell>
          <cell r="DU61">
            <v>3.21</v>
          </cell>
          <cell r="DX61">
            <v>0</v>
          </cell>
          <cell r="DY61">
            <v>3.21</v>
          </cell>
          <cell r="EB61">
            <v>0</v>
          </cell>
          <cell r="EC61">
            <v>3.21</v>
          </cell>
          <cell r="EF61">
            <v>0</v>
          </cell>
          <cell r="EG61">
            <v>3.21</v>
          </cell>
          <cell r="EJ61">
            <v>0</v>
          </cell>
          <cell r="EK61">
            <v>3.21</v>
          </cell>
        </row>
        <row r="62">
          <cell r="C62" t="str">
            <v>7.3.5.6</v>
          </cell>
          <cell r="D62">
            <v>5914347</v>
          </cell>
          <cell r="E62" t="str">
            <v>SICRO SERVIÇO</v>
          </cell>
          <cell r="F62" t="str">
            <v>TRANSPORTE DE MATERIAL DE 3ª CATEGORIA COM CAMINHÃO BASCULANTE DE 8 M³ PARA ROCHA - RODOVIA EM REVESTIMENTO PRIMÁRIO</v>
          </cell>
          <cell r="G62" t="str">
            <v>TKM</v>
          </cell>
          <cell r="H62">
            <v>179305.96859141209</v>
          </cell>
          <cell r="I62">
            <v>143444.76999999999</v>
          </cell>
          <cell r="L62">
            <v>0</v>
          </cell>
          <cell r="M62">
            <v>0.8</v>
          </cell>
          <cell r="P62">
            <v>0</v>
          </cell>
          <cell r="Q62">
            <v>0.8</v>
          </cell>
          <cell r="T62">
            <v>9205.0000000000073</v>
          </cell>
          <cell r="U62">
            <v>0.8</v>
          </cell>
          <cell r="X62">
            <v>0</v>
          </cell>
          <cell r="Y62">
            <v>0.8</v>
          </cell>
          <cell r="AB62">
            <v>0</v>
          </cell>
          <cell r="AC62">
            <v>0.8</v>
          </cell>
          <cell r="AF62">
            <v>0</v>
          </cell>
          <cell r="AG62">
            <v>0.8</v>
          </cell>
          <cell r="AJ62">
            <v>0</v>
          </cell>
          <cell r="AK62">
            <v>0.8</v>
          </cell>
          <cell r="AN62">
            <v>0</v>
          </cell>
          <cell r="AO62">
            <v>0.8</v>
          </cell>
          <cell r="AR62">
            <v>0</v>
          </cell>
          <cell r="AS62">
            <v>0.8</v>
          </cell>
          <cell r="AV62">
            <v>0</v>
          </cell>
          <cell r="AW62">
            <v>0.8</v>
          </cell>
          <cell r="AZ62">
            <v>0</v>
          </cell>
          <cell r="BA62">
            <v>0.8</v>
          </cell>
          <cell r="BD62">
            <v>0</v>
          </cell>
          <cell r="BE62">
            <v>0.8</v>
          </cell>
          <cell r="BH62">
            <v>0</v>
          </cell>
          <cell r="BI62">
            <v>0.8</v>
          </cell>
          <cell r="BL62">
            <v>0</v>
          </cell>
          <cell r="BM62">
            <v>0.8</v>
          </cell>
          <cell r="BP62">
            <v>170100.96859141209</v>
          </cell>
          <cell r="BQ62">
            <v>0.8</v>
          </cell>
          <cell r="BT62">
            <v>0</v>
          </cell>
          <cell r="BU62">
            <v>0.8</v>
          </cell>
          <cell r="BX62">
            <v>0</v>
          </cell>
          <cell r="BY62">
            <v>0.8</v>
          </cell>
          <cell r="CB62">
            <v>0</v>
          </cell>
          <cell r="CC62">
            <v>0.8</v>
          </cell>
          <cell r="CF62">
            <v>0</v>
          </cell>
          <cell r="CG62">
            <v>0.8</v>
          </cell>
          <cell r="CJ62">
            <v>0</v>
          </cell>
          <cell r="CK62">
            <v>0.8</v>
          </cell>
          <cell r="CN62">
            <v>0</v>
          </cell>
          <cell r="CO62">
            <v>0.8</v>
          </cell>
          <cell r="CR62">
            <v>0</v>
          </cell>
          <cell r="CS62">
            <v>0.8</v>
          </cell>
          <cell r="CV62">
            <v>0</v>
          </cell>
          <cell r="CW62">
            <v>0.8</v>
          </cell>
          <cell r="CZ62">
            <v>0</v>
          </cell>
          <cell r="DA62">
            <v>0.8</v>
          </cell>
          <cell r="DD62">
            <v>0</v>
          </cell>
          <cell r="DE62">
            <v>0.8</v>
          </cell>
          <cell r="DH62">
            <v>0</v>
          </cell>
          <cell r="DI62">
            <v>0.8</v>
          </cell>
          <cell r="DL62">
            <v>0</v>
          </cell>
          <cell r="DM62">
            <v>0.8</v>
          </cell>
          <cell r="DP62">
            <v>0</v>
          </cell>
          <cell r="DQ62">
            <v>0.8</v>
          </cell>
          <cell r="DT62">
            <v>0</v>
          </cell>
          <cell r="DU62">
            <v>0.8</v>
          </cell>
          <cell r="DX62">
            <v>0</v>
          </cell>
          <cell r="DY62">
            <v>0.8</v>
          </cell>
          <cell r="EB62">
            <v>0</v>
          </cell>
          <cell r="EC62">
            <v>0.8</v>
          </cell>
          <cell r="EF62">
            <v>0</v>
          </cell>
          <cell r="EG62">
            <v>0.8</v>
          </cell>
          <cell r="EJ62">
            <v>0</v>
          </cell>
          <cell r="EK62">
            <v>0.8</v>
          </cell>
        </row>
        <row r="63">
          <cell r="C63" t="str">
            <v>7.3.5.7</v>
          </cell>
          <cell r="D63" t="str">
            <v>RO-42263</v>
          </cell>
          <cell r="E63" t="str">
            <v>DER/MG</v>
          </cell>
          <cell r="F63" t="str">
            <v>ESPALHAMENTO DE MATERIAL EM BOTA-FORA</v>
          </cell>
          <cell r="G63" t="str">
            <v>M3</v>
          </cell>
          <cell r="H63">
            <v>136354.34873871633</v>
          </cell>
          <cell r="I63">
            <v>23180.23</v>
          </cell>
          <cell r="L63">
            <v>0</v>
          </cell>
          <cell r="M63">
            <v>0.17</v>
          </cell>
          <cell r="P63">
            <v>0</v>
          </cell>
          <cell r="Q63">
            <v>0.17</v>
          </cell>
          <cell r="T63">
            <v>7000</v>
          </cell>
          <cell r="U63">
            <v>0.17</v>
          </cell>
          <cell r="X63">
            <v>0</v>
          </cell>
          <cell r="Y63">
            <v>0.17</v>
          </cell>
          <cell r="AB63">
            <v>0</v>
          </cell>
          <cell r="AC63">
            <v>0.17</v>
          </cell>
          <cell r="AF63">
            <v>0</v>
          </cell>
          <cell r="AG63">
            <v>0.17</v>
          </cell>
          <cell r="AJ63">
            <v>0</v>
          </cell>
          <cell r="AK63">
            <v>0.17</v>
          </cell>
          <cell r="AN63">
            <v>0</v>
          </cell>
          <cell r="AO63">
            <v>0.17</v>
          </cell>
          <cell r="AR63">
            <v>0</v>
          </cell>
          <cell r="AS63">
            <v>0.17</v>
          </cell>
          <cell r="AV63">
            <v>0</v>
          </cell>
          <cell r="AW63">
            <v>0.17</v>
          </cell>
          <cell r="AZ63">
            <v>0</v>
          </cell>
          <cell r="BA63">
            <v>0.17</v>
          </cell>
          <cell r="BD63">
            <v>0</v>
          </cell>
          <cell r="BE63">
            <v>0.17</v>
          </cell>
          <cell r="BH63">
            <v>0</v>
          </cell>
          <cell r="BI63">
            <v>0.17</v>
          </cell>
          <cell r="BL63">
            <v>0</v>
          </cell>
          <cell r="BM63">
            <v>0.17</v>
          </cell>
          <cell r="BP63">
            <v>129354.34873871632</v>
          </cell>
          <cell r="BQ63">
            <v>0.17</v>
          </cell>
          <cell r="BT63">
            <v>0</v>
          </cell>
          <cell r="BU63">
            <v>0.17</v>
          </cell>
          <cell r="BX63">
            <v>0</v>
          </cell>
          <cell r="BY63">
            <v>0.17</v>
          </cell>
          <cell r="CB63">
            <v>0</v>
          </cell>
          <cell r="CC63">
            <v>0.17</v>
          </cell>
          <cell r="CF63">
            <v>0</v>
          </cell>
          <cell r="CG63">
            <v>0.17</v>
          </cell>
          <cell r="CJ63">
            <v>0</v>
          </cell>
          <cell r="CK63">
            <v>0.17</v>
          </cell>
          <cell r="CN63">
            <v>0</v>
          </cell>
          <cell r="CO63">
            <v>0.17</v>
          </cell>
          <cell r="CR63">
            <v>0</v>
          </cell>
          <cell r="CS63">
            <v>0.17</v>
          </cell>
          <cell r="CV63">
            <v>0</v>
          </cell>
          <cell r="CW63">
            <v>0.17</v>
          </cell>
          <cell r="CZ63">
            <v>0</v>
          </cell>
          <cell r="DA63">
            <v>0.17</v>
          </cell>
          <cell r="DD63">
            <v>0</v>
          </cell>
          <cell r="DE63">
            <v>0.17</v>
          </cell>
          <cell r="DH63">
            <v>0</v>
          </cell>
          <cell r="DI63">
            <v>0.17</v>
          </cell>
          <cell r="DL63">
            <v>0</v>
          </cell>
          <cell r="DM63">
            <v>0.17</v>
          </cell>
          <cell r="DP63">
            <v>0</v>
          </cell>
          <cell r="DQ63">
            <v>0.17</v>
          </cell>
          <cell r="DT63">
            <v>0</v>
          </cell>
          <cell r="DU63">
            <v>0.17</v>
          </cell>
          <cell r="DX63">
            <v>0</v>
          </cell>
          <cell r="DY63">
            <v>0.17</v>
          </cell>
          <cell r="EB63">
            <v>0</v>
          </cell>
          <cell r="EC63">
            <v>0.17</v>
          </cell>
          <cell r="EF63">
            <v>0</v>
          </cell>
          <cell r="EG63">
            <v>0.17</v>
          </cell>
          <cell r="EJ63">
            <v>0</v>
          </cell>
          <cell r="EK63">
            <v>0.17</v>
          </cell>
        </row>
        <row r="64">
          <cell r="C64" t="str">
            <v>7.3.5.8</v>
          </cell>
          <cell r="D64" t="str">
            <v>RO-40241</v>
          </cell>
          <cell r="E64" t="str">
            <v>DER/MG</v>
          </cell>
          <cell r="F64" t="str">
            <v>COMPACTAÇÃO DE BOTA-FORA A 80% PROCTOR NORMAL</v>
          </cell>
          <cell r="G64" t="str">
            <v>M3</v>
          </cell>
          <cell r="H64">
            <v>136354.34873871633</v>
          </cell>
          <cell r="I64">
            <v>289071.21000000002</v>
          </cell>
          <cell r="L64">
            <v>0</v>
          </cell>
          <cell r="M64">
            <v>2.12</v>
          </cell>
          <cell r="P64">
            <v>0</v>
          </cell>
          <cell r="Q64">
            <v>2.12</v>
          </cell>
          <cell r="T64">
            <v>7000</v>
          </cell>
          <cell r="U64">
            <v>2.12</v>
          </cell>
          <cell r="X64">
            <v>0</v>
          </cell>
          <cell r="Y64">
            <v>2.12</v>
          </cell>
          <cell r="AB64">
            <v>0</v>
          </cell>
          <cell r="AC64">
            <v>2.12</v>
          </cell>
          <cell r="AF64">
            <v>0</v>
          </cell>
          <cell r="AG64">
            <v>2.12</v>
          </cell>
          <cell r="AJ64">
            <v>0</v>
          </cell>
          <cell r="AK64">
            <v>2.12</v>
          </cell>
          <cell r="AN64">
            <v>0</v>
          </cell>
          <cell r="AO64">
            <v>2.12</v>
          </cell>
          <cell r="AR64">
            <v>0</v>
          </cell>
          <cell r="AS64">
            <v>2.12</v>
          </cell>
          <cell r="AV64">
            <v>0</v>
          </cell>
          <cell r="AW64">
            <v>2.12</v>
          </cell>
          <cell r="AZ64">
            <v>0</v>
          </cell>
          <cell r="BA64">
            <v>2.12</v>
          </cell>
          <cell r="BD64">
            <v>0</v>
          </cell>
          <cell r="BE64">
            <v>2.12</v>
          </cell>
          <cell r="BH64">
            <v>0</v>
          </cell>
          <cell r="BI64">
            <v>2.12</v>
          </cell>
          <cell r="BL64">
            <v>0</v>
          </cell>
          <cell r="BM64">
            <v>2.12</v>
          </cell>
          <cell r="BP64">
            <v>129354.34873871632</v>
          </cell>
          <cell r="BQ64">
            <v>2.12</v>
          </cell>
          <cell r="BT64">
            <v>0</v>
          </cell>
          <cell r="BU64">
            <v>2.12</v>
          </cell>
          <cell r="BX64">
            <v>0</v>
          </cell>
          <cell r="BY64">
            <v>2.12</v>
          </cell>
          <cell r="CB64">
            <v>0</v>
          </cell>
          <cell r="CC64">
            <v>2.12</v>
          </cell>
          <cell r="CF64">
            <v>0</v>
          </cell>
          <cell r="CG64">
            <v>2.12</v>
          </cell>
          <cell r="CJ64">
            <v>0</v>
          </cell>
          <cell r="CK64">
            <v>2.12</v>
          </cell>
          <cell r="CN64">
            <v>0</v>
          </cell>
          <cell r="CO64">
            <v>2.12</v>
          </cell>
          <cell r="CR64">
            <v>0</v>
          </cell>
          <cell r="CS64">
            <v>2.12</v>
          </cell>
          <cell r="CV64">
            <v>0</v>
          </cell>
          <cell r="CW64">
            <v>2.12</v>
          </cell>
          <cell r="CZ64">
            <v>0</v>
          </cell>
          <cell r="DA64">
            <v>2.12</v>
          </cell>
          <cell r="DD64">
            <v>0</v>
          </cell>
          <cell r="DE64">
            <v>2.12</v>
          </cell>
          <cell r="DH64">
            <v>0</v>
          </cell>
          <cell r="DI64">
            <v>2.12</v>
          </cell>
          <cell r="DL64">
            <v>0</v>
          </cell>
          <cell r="DM64">
            <v>2.12</v>
          </cell>
          <cell r="DP64">
            <v>0</v>
          </cell>
          <cell r="DQ64">
            <v>2.12</v>
          </cell>
          <cell r="DT64">
            <v>0</v>
          </cell>
          <cell r="DU64">
            <v>2.12</v>
          </cell>
          <cell r="DX64">
            <v>0</v>
          </cell>
          <cell r="DY64">
            <v>2.12</v>
          </cell>
          <cell r="EB64">
            <v>0</v>
          </cell>
          <cell r="EC64">
            <v>2.12</v>
          </cell>
          <cell r="EF64">
            <v>0</v>
          </cell>
          <cell r="EG64">
            <v>2.12</v>
          </cell>
          <cell r="EJ64">
            <v>0</v>
          </cell>
          <cell r="EK64">
            <v>2.12</v>
          </cell>
        </row>
        <row r="65">
          <cell r="C65" t="str">
            <v>7.3.5.9</v>
          </cell>
          <cell r="D65">
            <v>4413905</v>
          </cell>
          <cell r="E65" t="str">
            <v>SICRO SERVIÇO</v>
          </cell>
          <cell r="F65" t="str">
            <v>HIDROSSEMEADURA</v>
          </cell>
          <cell r="G65" t="str">
            <v>M²</v>
          </cell>
          <cell r="H65">
            <v>68177.174369358167</v>
          </cell>
          <cell r="I65">
            <v>188169</v>
          </cell>
          <cell r="L65">
            <v>0</v>
          </cell>
          <cell r="M65">
            <v>2.76</v>
          </cell>
          <cell r="P65">
            <v>0</v>
          </cell>
          <cell r="Q65">
            <v>2.76</v>
          </cell>
          <cell r="T65">
            <v>3500</v>
          </cell>
          <cell r="U65">
            <v>2.76</v>
          </cell>
          <cell r="X65">
            <v>0</v>
          </cell>
          <cell r="Y65">
            <v>2.76</v>
          </cell>
          <cell r="AB65">
            <v>0</v>
          </cell>
          <cell r="AC65">
            <v>2.76</v>
          </cell>
          <cell r="AF65">
            <v>0</v>
          </cell>
          <cell r="AG65">
            <v>2.76</v>
          </cell>
          <cell r="AJ65">
            <v>0</v>
          </cell>
          <cell r="AK65">
            <v>2.76</v>
          </cell>
          <cell r="AN65">
            <v>0</v>
          </cell>
          <cell r="AO65">
            <v>2.76</v>
          </cell>
          <cell r="AR65">
            <v>0</v>
          </cell>
          <cell r="AS65">
            <v>2.76</v>
          </cell>
          <cell r="AV65">
            <v>0</v>
          </cell>
          <cell r="AW65">
            <v>2.76</v>
          </cell>
          <cell r="AZ65">
            <v>0</v>
          </cell>
          <cell r="BA65">
            <v>2.76</v>
          </cell>
          <cell r="BD65">
            <v>0</v>
          </cell>
          <cell r="BE65">
            <v>2.76</v>
          </cell>
          <cell r="BH65">
            <v>0</v>
          </cell>
          <cell r="BI65">
            <v>2.76</v>
          </cell>
          <cell r="BL65">
            <v>0</v>
          </cell>
          <cell r="BM65">
            <v>2.76</v>
          </cell>
          <cell r="BP65">
            <v>64677.174369358159</v>
          </cell>
          <cell r="BQ65">
            <v>2.76</v>
          </cell>
          <cell r="BT65">
            <v>0</v>
          </cell>
          <cell r="BU65">
            <v>2.76</v>
          </cell>
          <cell r="BX65">
            <v>0</v>
          </cell>
          <cell r="BY65">
            <v>2.76</v>
          </cell>
          <cell r="CB65">
            <v>0</v>
          </cell>
          <cell r="CC65">
            <v>2.76</v>
          </cell>
          <cell r="CF65">
            <v>0</v>
          </cell>
          <cell r="CG65">
            <v>2.76</v>
          </cell>
          <cell r="CJ65">
            <v>0</v>
          </cell>
          <cell r="CK65">
            <v>2.76</v>
          </cell>
          <cell r="CN65">
            <v>0</v>
          </cell>
          <cell r="CO65">
            <v>2.76</v>
          </cell>
          <cell r="CR65">
            <v>0</v>
          </cell>
          <cell r="CS65">
            <v>2.76</v>
          </cell>
          <cell r="CV65">
            <v>0</v>
          </cell>
          <cell r="CW65">
            <v>2.76</v>
          </cell>
          <cell r="CZ65">
            <v>0</v>
          </cell>
          <cell r="DA65">
            <v>2.76</v>
          </cell>
          <cell r="DD65">
            <v>0</v>
          </cell>
          <cell r="DE65">
            <v>2.76</v>
          </cell>
          <cell r="DH65">
            <v>0</v>
          </cell>
          <cell r="DI65">
            <v>2.76</v>
          </cell>
          <cell r="DL65">
            <v>0</v>
          </cell>
          <cell r="DM65">
            <v>2.76</v>
          </cell>
          <cell r="DP65">
            <v>0</v>
          </cell>
          <cell r="DQ65">
            <v>2.76</v>
          </cell>
          <cell r="DT65">
            <v>0</v>
          </cell>
          <cell r="DU65">
            <v>2.76</v>
          </cell>
          <cell r="DX65">
            <v>0</v>
          </cell>
          <cell r="DY65">
            <v>2.76</v>
          </cell>
          <cell r="EB65">
            <v>0</v>
          </cell>
          <cell r="EC65">
            <v>2.76</v>
          </cell>
          <cell r="EF65">
            <v>0</v>
          </cell>
          <cell r="EG65">
            <v>2.76</v>
          </cell>
          <cell r="EJ65">
            <v>0</v>
          </cell>
          <cell r="EK65">
            <v>2.76</v>
          </cell>
        </row>
        <row r="66">
          <cell r="C66" t="str">
            <v>7.3.6</v>
          </cell>
          <cell r="F66" t="str">
            <v>Contenções</v>
          </cell>
        </row>
        <row r="67">
          <cell r="C67" t="str">
            <v>7.3.6.1</v>
          </cell>
          <cell r="D67" t="str">
            <v>RO-41596</v>
          </cell>
          <cell r="E67" t="str">
            <v>DER/MG</v>
          </cell>
          <cell r="F67" t="str">
            <v>MURO DE ARRIMO EM CONCRETO, TIPO OC.MA-01 (EXECUÇÃO, INCLUINDO  FORNECIMENTO  E  TRANSPORTE  DE  TODOS  OS MATERIAIS)</v>
          </cell>
          <cell r="G67" t="str">
            <v>M3</v>
          </cell>
          <cell r="H67">
            <v>0</v>
          </cell>
          <cell r="I67">
            <v>0</v>
          </cell>
          <cell r="L67">
            <v>0</v>
          </cell>
          <cell r="M67">
            <v>566.25</v>
          </cell>
          <cell r="P67">
            <v>0</v>
          </cell>
          <cell r="Q67">
            <v>566.25</v>
          </cell>
          <cell r="T67">
            <v>0</v>
          </cell>
          <cell r="U67">
            <v>566.25</v>
          </cell>
          <cell r="X67">
            <v>0</v>
          </cell>
          <cell r="Y67">
            <v>566.25</v>
          </cell>
          <cell r="AB67">
            <v>0</v>
          </cell>
          <cell r="AC67">
            <v>566.25</v>
          </cell>
          <cell r="AF67">
            <v>0</v>
          </cell>
          <cell r="AG67">
            <v>566.25</v>
          </cell>
          <cell r="AJ67">
            <v>0</v>
          </cell>
          <cell r="AK67">
            <v>566.25</v>
          </cell>
          <cell r="AN67">
            <v>0</v>
          </cell>
          <cell r="AO67">
            <v>566.25</v>
          </cell>
          <cell r="AR67">
            <v>0</v>
          </cell>
          <cell r="AS67">
            <v>566.25</v>
          </cell>
          <cell r="AV67">
            <v>0</v>
          </cell>
          <cell r="AW67">
            <v>566.25</v>
          </cell>
          <cell r="AZ67">
            <v>0</v>
          </cell>
          <cell r="BA67">
            <v>566.25</v>
          </cell>
          <cell r="BD67">
            <v>0</v>
          </cell>
          <cell r="BE67">
            <v>566.25</v>
          </cell>
          <cell r="BH67">
            <v>0</v>
          </cell>
          <cell r="BI67">
            <v>566.25</v>
          </cell>
          <cell r="BL67">
            <v>0</v>
          </cell>
          <cell r="BM67">
            <v>566.25</v>
          </cell>
          <cell r="BP67">
            <v>0</v>
          </cell>
          <cell r="BQ67">
            <v>566.25</v>
          </cell>
          <cell r="BT67">
            <v>0</v>
          </cell>
          <cell r="BU67">
            <v>566.25</v>
          </cell>
          <cell r="BX67">
            <v>0</v>
          </cell>
          <cell r="BY67">
            <v>566.25</v>
          </cell>
          <cell r="CB67">
            <v>0</v>
          </cell>
          <cell r="CC67">
            <v>566.25</v>
          </cell>
          <cell r="CF67">
            <v>0</v>
          </cell>
          <cell r="CG67">
            <v>566.25</v>
          </cell>
          <cell r="CJ67">
            <v>0</v>
          </cell>
          <cell r="CK67">
            <v>566.25</v>
          </cell>
          <cell r="CN67">
            <v>0</v>
          </cell>
          <cell r="CO67">
            <v>566.25</v>
          </cell>
          <cell r="CR67">
            <v>0</v>
          </cell>
          <cell r="CS67">
            <v>566.25</v>
          </cell>
          <cell r="CV67">
            <v>0</v>
          </cell>
          <cell r="CW67">
            <v>566.25</v>
          </cell>
          <cell r="CZ67">
            <v>0</v>
          </cell>
          <cell r="DA67">
            <v>566.25</v>
          </cell>
          <cell r="DD67">
            <v>0</v>
          </cell>
          <cell r="DE67">
            <v>566.25</v>
          </cell>
          <cell r="DH67">
            <v>0</v>
          </cell>
          <cell r="DI67">
            <v>566.25</v>
          </cell>
          <cell r="DL67">
            <v>0</v>
          </cell>
          <cell r="DM67">
            <v>566.25</v>
          </cell>
          <cell r="DP67">
            <v>0</v>
          </cell>
          <cell r="DQ67">
            <v>566.25</v>
          </cell>
          <cell r="DT67">
            <v>0</v>
          </cell>
          <cell r="DU67">
            <v>566.25</v>
          </cell>
          <cell r="DX67">
            <v>0</v>
          </cell>
          <cell r="DY67">
            <v>566.25</v>
          </cell>
          <cell r="EB67">
            <v>0</v>
          </cell>
          <cell r="EC67">
            <v>566.25</v>
          </cell>
          <cell r="EF67">
            <v>0</v>
          </cell>
          <cell r="EG67">
            <v>566.25</v>
          </cell>
          <cell r="EJ67">
            <v>0</v>
          </cell>
          <cell r="EK67">
            <v>566.25</v>
          </cell>
        </row>
        <row r="68">
          <cell r="C68" t="str">
            <v>7.3.6.2</v>
          </cell>
          <cell r="D68">
            <v>5406027</v>
          </cell>
          <cell r="E68" t="str">
            <v>SICRO SERVIÇO</v>
          </cell>
          <cell r="F68" t="str">
            <v>MURO DE ESCAMA DE CONCRETO ARMADO EM SOLO REFORÇADO COM FITA METÁLICA COM ALTURA DE 6,0 A 8 M - TIPO 1 - AREIA E BRITA COMERCIAIS</v>
          </cell>
          <cell r="G68" t="str">
            <v>M²</v>
          </cell>
          <cell r="H68">
            <v>0</v>
          </cell>
          <cell r="I68">
            <v>0</v>
          </cell>
          <cell r="L68">
            <v>0</v>
          </cell>
          <cell r="M68">
            <v>328.87</v>
          </cell>
          <cell r="P68">
            <v>0</v>
          </cell>
          <cell r="Q68">
            <v>328.87</v>
          </cell>
          <cell r="T68">
            <v>0</v>
          </cell>
          <cell r="U68">
            <v>328.87</v>
          </cell>
          <cell r="X68">
            <v>0</v>
          </cell>
          <cell r="Y68">
            <v>328.87</v>
          </cell>
          <cell r="AB68">
            <v>0</v>
          </cell>
          <cell r="AC68">
            <v>328.87</v>
          </cell>
          <cell r="AF68">
            <v>0</v>
          </cell>
          <cell r="AG68">
            <v>328.87</v>
          </cell>
          <cell r="AJ68">
            <v>0</v>
          </cell>
          <cell r="AK68">
            <v>328.87</v>
          </cell>
          <cell r="AN68">
            <v>0</v>
          </cell>
          <cell r="AO68">
            <v>328.87</v>
          </cell>
          <cell r="AR68">
            <v>0</v>
          </cell>
          <cell r="AS68">
            <v>328.87</v>
          </cell>
          <cell r="AV68">
            <v>0</v>
          </cell>
          <cell r="AW68">
            <v>328.87</v>
          </cell>
          <cell r="AZ68">
            <v>0</v>
          </cell>
          <cell r="BA68">
            <v>328.87</v>
          </cell>
          <cell r="BD68">
            <v>0</v>
          </cell>
          <cell r="BE68">
            <v>328.87</v>
          </cell>
          <cell r="BH68">
            <v>0</v>
          </cell>
          <cell r="BI68">
            <v>328.87</v>
          </cell>
          <cell r="BL68">
            <v>0</v>
          </cell>
          <cell r="BM68">
            <v>328.87</v>
          </cell>
          <cell r="BP68">
            <v>0</v>
          </cell>
          <cell r="BQ68">
            <v>328.87</v>
          </cell>
          <cell r="BT68">
            <v>0</v>
          </cell>
          <cell r="BU68">
            <v>328.87</v>
          </cell>
          <cell r="BX68">
            <v>0</v>
          </cell>
          <cell r="BY68">
            <v>328.87</v>
          </cell>
          <cell r="CB68">
            <v>0</v>
          </cell>
          <cell r="CC68">
            <v>328.87</v>
          </cell>
          <cell r="CF68">
            <v>0</v>
          </cell>
          <cell r="CG68">
            <v>328.87</v>
          </cell>
          <cell r="CJ68">
            <v>0</v>
          </cell>
          <cell r="CK68">
            <v>328.87</v>
          </cell>
          <cell r="CN68">
            <v>0</v>
          </cell>
          <cell r="CO68">
            <v>328.87</v>
          </cell>
          <cell r="CR68">
            <v>0</v>
          </cell>
          <cell r="CS68">
            <v>328.87</v>
          </cell>
          <cell r="CV68">
            <v>0</v>
          </cell>
          <cell r="CW68">
            <v>328.87</v>
          </cell>
          <cell r="CZ68">
            <v>0</v>
          </cell>
          <cell r="DA68">
            <v>328.87</v>
          </cell>
          <cell r="DD68">
            <v>0</v>
          </cell>
          <cell r="DE68">
            <v>328.87</v>
          </cell>
          <cell r="DH68">
            <v>0</v>
          </cell>
          <cell r="DI68">
            <v>328.87</v>
          </cell>
          <cell r="DL68">
            <v>0</v>
          </cell>
          <cell r="DM68">
            <v>328.87</v>
          </cell>
          <cell r="DP68">
            <v>0</v>
          </cell>
          <cell r="DQ68">
            <v>328.87</v>
          </cell>
          <cell r="DT68">
            <v>0</v>
          </cell>
          <cell r="DU68">
            <v>328.87</v>
          </cell>
          <cell r="DX68">
            <v>0</v>
          </cell>
          <cell r="DY68">
            <v>328.87</v>
          </cell>
          <cell r="EB68">
            <v>0</v>
          </cell>
          <cell r="EC68">
            <v>328.87</v>
          </cell>
          <cell r="EF68">
            <v>0</v>
          </cell>
          <cell r="EG68">
            <v>328.87</v>
          </cell>
          <cell r="EJ68">
            <v>0</v>
          </cell>
          <cell r="EK68">
            <v>328.87</v>
          </cell>
        </row>
        <row r="69">
          <cell r="C69" t="str">
            <v>7.3.6.3</v>
          </cell>
          <cell r="D69" t="str">
            <v>COMP_44002</v>
          </cell>
          <cell r="E69" t="str">
            <v>COMPOSIÇÃO</v>
          </cell>
          <cell r="F69" t="str">
            <v>EXECUÇÃO DE SOLO GRAMPEADO</v>
          </cell>
          <cell r="G69" t="str">
            <v>M2</v>
          </cell>
          <cell r="H69">
            <v>0</v>
          </cell>
          <cell r="I69">
            <v>0</v>
          </cell>
          <cell r="L69">
            <v>0</v>
          </cell>
          <cell r="M69">
            <v>235.84</v>
          </cell>
          <cell r="P69">
            <v>0</v>
          </cell>
          <cell r="Q69">
            <v>235.84</v>
          </cell>
          <cell r="T69">
            <v>0</v>
          </cell>
          <cell r="U69">
            <v>235.84</v>
          </cell>
          <cell r="X69">
            <v>0</v>
          </cell>
          <cell r="Y69">
            <v>235.84</v>
          </cell>
          <cell r="AB69">
            <v>0</v>
          </cell>
          <cell r="AC69">
            <v>235.84</v>
          </cell>
          <cell r="AF69">
            <v>0</v>
          </cell>
          <cell r="AG69">
            <v>235.84</v>
          </cell>
          <cell r="AJ69">
            <v>0</v>
          </cell>
          <cell r="AK69">
            <v>235.84</v>
          </cell>
          <cell r="AN69">
            <v>0</v>
          </cell>
          <cell r="AO69">
            <v>235.84</v>
          </cell>
          <cell r="AR69">
            <v>0</v>
          </cell>
          <cell r="AS69">
            <v>235.84</v>
          </cell>
          <cell r="AV69">
            <v>0</v>
          </cell>
          <cell r="AW69">
            <v>235.84</v>
          </cell>
          <cell r="AZ69">
            <v>0</v>
          </cell>
          <cell r="BA69">
            <v>235.84</v>
          </cell>
          <cell r="BD69">
            <v>0</v>
          </cell>
          <cell r="BE69">
            <v>235.84</v>
          </cell>
          <cell r="BH69">
            <v>0</v>
          </cell>
          <cell r="BI69">
            <v>235.84</v>
          </cell>
          <cell r="BL69">
            <v>0</v>
          </cell>
          <cell r="BM69">
            <v>235.84</v>
          </cell>
          <cell r="BP69">
            <v>0</v>
          </cell>
          <cell r="BQ69">
            <v>235.84</v>
          </cell>
          <cell r="BT69">
            <v>0</v>
          </cell>
          <cell r="BU69">
            <v>235.84</v>
          </cell>
          <cell r="BX69">
            <v>0</v>
          </cell>
          <cell r="BY69">
            <v>235.84</v>
          </cell>
          <cell r="CB69">
            <v>0</v>
          </cell>
          <cell r="CC69">
            <v>235.84</v>
          </cell>
          <cell r="CF69">
            <v>0</v>
          </cell>
          <cell r="CG69">
            <v>235.84</v>
          </cell>
          <cell r="CJ69">
            <v>0</v>
          </cell>
          <cell r="CK69">
            <v>235.84</v>
          </cell>
          <cell r="CN69">
            <v>0</v>
          </cell>
          <cell r="CO69">
            <v>235.84</v>
          </cell>
          <cell r="CR69">
            <v>0</v>
          </cell>
          <cell r="CS69">
            <v>235.84</v>
          </cell>
          <cell r="CV69">
            <v>0</v>
          </cell>
          <cell r="CW69">
            <v>235.84</v>
          </cell>
          <cell r="CZ69">
            <v>0</v>
          </cell>
          <cell r="DA69">
            <v>235.84</v>
          </cell>
          <cell r="DD69">
            <v>0</v>
          </cell>
          <cell r="DE69">
            <v>235.84</v>
          </cell>
          <cell r="DH69">
            <v>0</v>
          </cell>
          <cell r="DI69">
            <v>235.84</v>
          </cell>
          <cell r="DL69">
            <v>0</v>
          </cell>
          <cell r="DM69">
            <v>235.84</v>
          </cell>
          <cell r="DP69">
            <v>0</v>
          </cell>
          <cell r="DQ69">
            <v>235.84</v>
          </cell>
          <cell r="DT69">
            <v>0</v>
          </cell>
          <cell r="DU69">
            <v>235.84</v>
          </cell>
          <cell r="DX69">
            <v>0</v>
          </cell>
          <cell r="DY69">
            <v>235.84</v>
          </cell>
          <cell r="EB69">
            <v>0</v>
          </cell>
          <cell r="EC69">
            <v>235.84</v>
          </cell>
          <cell r="EF69">
            <v>0</v>
          </cell>
          <cell r="EG69">
            <v>235.84</v>
          </cell>
          <cell r="EJ69">
            <v>0</v>
          </cell>
          <cell r="EK69">
            <v>235.84</v>
          </cell>
        </row>
        <row r="70">
          <cell r="C70" t="str">
            <v>7.3.6.4</v>
          </cell>
          <cell r="D70" t="str">
            <v>COMP_44003</v>
          </cell>
          <cell r="E70" t="str">
            <v>COMPOSIÇÃO</v>
          </cell>
          <cell r="F70" t="str">
            <v>EXECUÇÃO DE CORTINA ATIRANTADA</v>
          </cell>
          <cell r="G70" t="str">
            <v>M3</v>
          </cell>
          <cell r="H70">
            <v>0</v>
          </cell>
          <cell r="I70">
            <v>0</v>
          </cell>
          <cell r="L70">
            <v>0</v>
          </cell>
          <cell r="M70">
            <v>6550.66</v>
          </cell>
          <cell r="P70">
            <v>0</v>
          </cell>
          <cell r="Q70">
            <v>6550.66</v>
          </cell>
          <cell r="T70">
            <v>0</v>
          </cell>
          <cell r="U70">
            <v>6550.66</v>
          </cell>
          <cell r="X70">
            <v>0</v>
          </cell>
          <cell r="Y70">
            <v>6550.66</v>
          </cell>
          <cell r="AB70">
            <v>0</v>
          </cell>
          <cell r="AC70">
            <v>6550.66</v>
          </cell>
          <cell r="AF70">
            <v>0</v>
          </cell>
          <cell r="AG70">
            <v>6550.66</v>
          </cell>
          <cell r="AJ70">
            <v>0</v>
          </cell>
          <cell r="AK70">
            <v>6550.66</v>
          </cell>
          <cell r="AN70">
            <v>0</v>
          </cell>
          <cell r="AO70">
            <v>6550.66</v>
          </cell>
          <cell r="AR70">
            <v>0</v>
          </cell>
          <cell r="AS70">
            <v>6550.66</v>
          </cell>
          <cell r="AV70">
            <v>0</v>
          </cell>
          <cell r="AW70">
            <v>6550.66</v>
          </cell>
          <cell r="AZ70">
            <v>0</v>
          </cell>
          <cell r="BA70">
            <v>6550.66</v>
          </cell>
          <cell r="BD70">
            <v>0</v>
          </cell>
          <cell r="BE70">
            <v>6550.66</v>
          </cell>
          <cell r="BH70">
            <v>0</v>
          </cell>
          <cell r="BI70">
            <v>6550.66</v>
          </cell>
          <cell r="BL70">
            <v>0</v>
          </cell>
          <cell r="BM70">
            <v>6550.66</v>
          </cell>
          <cell r="BP70">
            <v>0</v>
          </cell>
          <cell r="BQ70">
            <v>6550.66</v>
          </cell>
          <cell r="BT70">
            <v>0</v>
          </cell>
          <cell r="BU70">
            <v>6550.66</v>
          </cell>
          <cell r="BX70">
            <v>0</v>
          </cell>
          <cell r="BY70">
            <v>6550.66</v>
          </cell>
          <cell r="CB70">
            <v>0</v>
          </cell>
          <cell r="CC70">
            <v>6550.66</v>
          </cell>
          <cell r="CF70">
            <v>0</v>
          </cell>
          <cell r="CG70">
            <v>6550.66</v>
          </cell>
          <cell r="CJ70">
            <v>0</v>
          </cell>
          <cell r="CK70">
            <v>6550.66</v>
          </cell>
          <cell r="CN70">
            <v>0</v>
          </cell>
          <cell r="CO70">
            <v>6550.66</v>
          </cell>
          <cell r="CR70">
            <v>0</v>
          </cell>
          <cell r="CS70">
            <v>6550.66</v>
          </cell>
          <cell r="CV70">
            <v>0</v>
          </cell>
          <cell r="CW70">
            <v>6550.66</v>
          </cell>
          <cell r="CZ70">
            <v>0</v>
          </cell>
          <cell r="DA70">
            <v>6550.66</v>
          </cell>
          <cell r="DD70">
            <v>0</v>
          </cell>
          <cell r="DE70">
            <v>6550.66</v>
          </cell>
          <cell r="DH70">
            <v>0</v>
          </cell>
          <cell r="DI70">
            <v>6550.66</v>
          </cell>
          <cell r="DL70">
            <v>0</v>
          </cell>
          <cell r="DM70">
            <v>6550.66</v>
          </cell>
          <cell r="DP70">
            <v>0</v>
          </cell>
          <cell r="DQ70">
            <v>6550.66</v>
          </cell>
          <cell r="DT70">
            <v>0</v>
          </cell>
          <cell r="DU70">
            <v>6550.66</v>
          </cell>
          <cell r="DX70">
            <v>0</v>
          </cell>
          <cell r="DY70">
            <v>6550.66</v>
          </cell>
          <cell r="EB70">
            <v>0</v>
          </cell>
          <cell r="EC70">
            <v>6550.66</v>
          </cell>
          <cell r="EF70">
            <v>0</v>
          </cell>
          <cell r="EG70">
            <v>6550.66</v>
          </cell>
          <cell r="EJ70">
            <v>0</v>
          </cell>
          <cell r="EK70">
            <v>6550.66</v>
          </cell>
        </row>
        <row r="71">
          <cell r="C71" t="str">
            <v>7.3.6.5</v>
          </cell>
          <cell r="D71" t="str">
            <v>COMP_04001</v>
          </cell>
          <cell r="E71" t="str">
            <v>COMPOSIÇÃO</v>
          </cell>
          <cell r="F71" t="str">
            <v>DEMOLICAO DE MURO ATIRANTADO</v>
          </cell>
          <cell r="G71" t="str">
            <v>M2</v>
          </cell>
          <cell r="H71">
            <v>0</v>
          </cell>
          <cell r="I71">
            <v>0</v>
          </cell>
          <cell r="L71">
            <v>0</v>
          </cell>
          <cell r="M71">
            <v>120.62</v>
          </cell>
          <cell r="P71">
            <v>0</v>
          </cell>
          <cell r="Q71">
            <v>120.62</v>
          </cell>
          <cell r="T71">
            <v>0</v>
          </cell>
          <cell r="U71">
            <v>120.62</v>
          </cell>
          <cell r="X71">
            <v>0</v>
          </cell>
          <cell r="Y71">
            <v>120.62</v>
          </cell>
          <cell r="AB71">
            <v>0</v>
          </cell>
          <cell r="AC71">
            <v>120.62</v>
          </cell>
          <cell r="AF71">
            <v>0</v>
          </cell>
          <cell r="AG71">
            <v>120.62</v>
          </cell>
          <cell r="AJ71">
            <v>0</v>
          </cell>
          <cell r="AK71">
            <v>120.62</v>
          </cell>
          <cell r="AN71">
            <v>0</v>
          </cell>
          <cell r="AO71">
            <v>120.62</v>
          </cell>
          <cell r="AR71">
            <v>0</v>
          </cell>
          <cell r="AS71">
            <v>120.62</v>
          </cell>
          <cell r="AV71">
            <v>0</v>
          </cell>
          <cell r="AW71">
            <v>120.62</v>
          </cell>
          <cell r="AZ71">
            <v>0</v>
          </cell>
          <cell r="BA71">
            <v>120.62</v>
          </cell>
          <cell r="BD71">
            <v>0</v>
          </cell>
          <cell r="BE71">
            <v>120.62</v>
          </cell>
          <cell r="BH71">
            <v>0</v>
          </cell>
          <cell r="BI71">
            <v>120.62</v>
          </cell>
          <cell r="BL71">
            <v>0</v>
          </cell>
          <cell r="BM71">
            <v>120.62</v>
          </cell>
          <cell r="BP71">
            <v>0</v>
          </cell>
          <cell r="BQ71">
            <v>120.62</v>
          </cell>
          <cell r="BT71">
            <v>0</v>
          </cell>
          <cell r="BU71">
            <v>120.62</v>
          </cell>
          <cell r="BX71">
            <v>0</v>
          </cell>
          <cell r="BY71">
            <v>120.62</v>
          </cell>
          <cell r="CB71">
            <v>0</v>
          </cell>
          <cell r="CC71">
            <v>120.62</v>
          </cell>
          <cell r="CF71">
            <v>0</v>
          </cell>
          <cell r="CG71">
            <v>120.62</v>
          </cell>
          <cell r="CJ71">
            <v>0</v>
          </cell>
          <cell r="CK71">
            <v>120.62</v>
          </cell>
          <cell r="CN71">
            <v>0</v>
          </cell>
          <cell r="CO71">
            <v>120.62</v>
          </cell>
          <cell r="CR71">
            <v>0</v>
          </cell>
          <cell r="CS71">
            <v>120.62</v>
          </cell>
          <cell r="CV71">
            <v>0</v>
          </cell>
          <cell r="CW71">
            <v>120.62</v>
          </cell>
          <cell r="CZ71">
            <v>0</v>
          </cell>
          <cell r="DA71">
            <v>120.62</v>
          </cell>
          <cell r="DD71">
            <v>0</v>
          </cell>
          <cell r="DE71">
            <v>120.62</v>
          </cell>
          <cell r="DH71">
            <v>0</v>
          </cell>
          <cell r="DI71">
            <v>120.62</v>
          </cell>
          <cell r="DL71">
            <v>0</v>
          </cell>
          <cell r="DM71">
            <v>120.62</v>
          </cell>
          <cell r="DP71">
            <v>0</v>
          </cell>
          <cell r="DQ71">
            <v>120.62</v>
          </cell>
          <cell r="DT71">
            <v>0</v>
          </cell>
          <cell r="DU71">
            <v>120.62</v>
          </cell>
          <cell r="DX71">
            <v>0</v>
          </cell>
          <cell r="DY71">
            <v>120.62</v>
          </cell>
          <cell r="EB71">
            <v>0</v>
          </cell>
          <cell r="EC71">
            <v>120.62</v>
          </cell>
          <cell r="EF71">
            <v>0</v>
          </cell>
          <cell r="EG71">
            <v>120.62</v>
          </cell>
          <cell r="EJ71">
            <v>0</v>
          </cell>
          <cell r="EK71">
            <v>120.62</v>
          </cell>
        </row>
        <row r="72">
          <cell r="C72" t="str">
            <v>7.3.6.6</v>
          </cell>
          <cell r="D72" t="str">
            <v>COMP_04002</v>
          </cell>
          <cell r="E72" t="str">
            <v>COMPOSIÇÃO</v>
          </cell>
          <cell r="F72" t="str">
            <v>DEMOLICAO DE MURO DE CONCRETO</v>
          </cell>
          <cell r="G72" t="str">
            <v>M2</v>
          </cell>
          <cell r="H72">
            <v>0</v>
          </cell>
          <cell r="I72">
            <v>0</v>
          </cell>
          <cell r="L72">
            <v>0</v>
          </cell>
          <cell r="M72">
            <v>80.42</v>
          </cell>
          <cell r="P72">
            <v>0</v>
          </cell>
          <cell r="Q72">
            <v>80.42</v>
          </cell>
          <cell r="T72">
            <v>0</v>
          </cell>
          <cell r="U72">
            <v>80.42</v>
          </cell>
          <cell r="X72">
            <v>0</v>
          </cell>
          <cell r="Y72">
            <v>80.42</v>
          </cell>
          <cell r="AB72">
            <v>0</v>
          </cell>
          <cell r="AC72">
            <v>80.42</v>
          </cell>
          <cell r="AF72">
            <v>0</v>
          </cell>
          <cell r="AG72">
            <v>80.42</v>
          </cell>
          <cell r="AJ72">
            <v>0</v>
          </cell>
          <cell r="AK72">
            <v>80.42</v>
          </cell>
          <cell r="AN72">
            <v>0</v>
          </cell>
          <cell r="AO72">
            <v>80.42</v>
          </cell>
          <cell r="AR72">
            <v>0</v>
          </cell>
          <cell r="AS72">
            <v>80.42</v>
          </cell>
          <cell r="AV72">
            <v>0</v>
          </cell>
          <cell r="AW72">
            <v>80.42</v>
          </cell>
          <cell r="AZ72">
            <v>0</v>
          </cell>
          <cell r="BA72">
            <v>80.42</v>
          </cell>
          <cell r="BD72">
            <v>0</v>
          </cell>
          <cell r="BE72">
            <v>80.42</v>
          </cell>
          <cell r="BH72">
            <v>0</v>
          </cell>
          <cell r="BI72">
            <v>80.42</v>
          </cell>
          <cell r="BL72">
            <v>0</v>
          </cell>
          <cell r="BM72">
            <v>80.42</v>
          </cell>
          <cell r="BP72">
            <v>0</v>
          </cell>
          <cell r="BQ72">
            <v>80.42</v>
          </cell>
          <cell r="BT72">
            <v>0</v>
          </cell>
          <cell r="BU72">
            <v>80.42</v>
          </cell>
          <cell r="BX72">
            <v>0</v>
          </cell>
          <cell r="BY72">
            <v>80.42</v>
          </cell>
          <cell r="CB72">
            <v>0</v>
          </cell>
          <cell r="CC72">
            <v>80.42</v>
          </cell>
          <cell r="CF72">
            <v>0</v>
          </cell>
          <cell r="CG72">
            <v>80.42</v>
          </cell>
          <cell r="CJ72">
            <v>0</v>
          </cell>
          <cell r="CK72">
            <v>80.42</v>
          </cell>
          <cell r="CN72">
            <v>0</v>
          </cell>
          <cell r="CO72">
            <v>80.42</v>
          </cell>
          <cell r="CR72">
            <v>0</v>
          </cell>
          <cell r="CS72">
            <v>80.42</v>
          </cell>
          <cell r="CV72">
            <v>0</v>
          </cell>
          <cell r="CW72">
            <v>80.42</v>
          </cell>
          <cell r="CZ72">
            <v>0</v>
          </cell>
          <cell r="DA72">
            <v>80.42</v>
          </cell>
          <cell r="DD72">
            <v>0</v>
          </cell>
          <cell r="DE72">
            <v>80.42</v>
          </cell>
          <cell r="DH72">
            <v>0</v>
          </cell>
          <cell r="DI72">
            <v>80.42</v>
          </cell>
          <cell r="DL72">
            <v>0</v>
          </cell>
          <cell r="DM72">
            <v>80.42</v>
          </cell>
          <cell r="DP72">
            <v>0</v>
          </cell>
          <cell r="DQ72">
            <v>80.42</v>
          </cell>
          <cell r="DT72">
            <v>0</v>
          </cell>
          <cell r="DU72">
            <v>80.42</v>
          </cell>
          <cell r="DX72">
            <v>0</v>
          </cell>
          <cell r="DY72">
            <v>80.42</v>
          </cell>
          <cell r="EB72">
            <v>0</v>
          </cell>
          <cell r="EC72">
            <v>80.42</v>
          </cell>
          <cell r="EF72">
            <v>0</v>
          </cell>
          <cell r="EG72">
            <v>80.42</v>
          </cell>
          <cell r="EJ72">
            <v>0</v>
          </cell>
          <cell r="EK72">
            <v>80.42</v>
          </cell>
        </row>
        <row r="73">
          <cell r="C73" t="str">
            <v>7.3.7</v>
          </cell>
          <cell r="F73" t="str">
            <v>Pavimentação</v>
          </cell>
          <cell r="G73" t="str">
            <v/>
          </cell>
        </row>
        <row r="74">
          <cell r="C74" t="str">
            <v>7.3.7.1</v>
          </cell>
          <cell r="D74" t="str">
            <v>COMP_44004</v>
          </cell>
          <cell r="E74" t="str">
            <v>COMPOSIÇÃO</v>
          </cell>
          <cell r="F74" t="str">
            <v>PAVIMENTO - SOLUÇÃO TIPO E PARA FAIXA DE ROLAMENTO</v>
          </cell>
          <cell r="G74" t="str">
            <v>M2</v>
          </cell>
          <cell r="H74">
            <v>37800</v>
          </cell>
          <cell r="I74">
            <v>4292946</v>
          </cell>
          <cell r="L74">
            <v>0</v>
          </cell>
          <cell r="M74">
            <v>113.57</v>
          </cell>
          <cell r="P74">
            <v>0</v>
          </cell>
          <cell r="Q74">
            <v>113.57</v>
          </cell>
          <cell r="T74">
            <v>14000</v>
          </cell>
          <cell r="U74">
            <v>113.57</v>
          </cell>
          <cell r="X74">
            <v>0</v>
          </cell>
          <cell r="Y74">
            <v>113.57</v>
          </cell>
          <cell r="AB74">
            <v>0</v>
          </cell>
          <cell r="AC74">
            <v>113.57</v>
          </cell>
          <cell r="AF74">
            <v>0</v>
          </cell>
          <cell r="AG74">
            <v>113.57</v>
          </cell>
          <cell r="AJ74">
            <v>0</v>
          </cell>
          <cell r="AK74">
            <v>113.57</v>
          </cell>
          <cell r="AN74">
            <v>0</v>
          </cell>
          <cell r="AO74">
            <v>113.57</v>
          </cell>
          <cell r="AR74">
            <v>0</v>
          </cell>
          <cell r="AS74">
            <v>113.57</v>
          </cell>
          <cell r="AV74">
            <v>0</v>
          </cell>
          <cell r="AW74">
            <v>113.57</v>
          </cell>
          <cell r="AZ74">
            <v>0</v>
          </cell>
          <cell r="BA74">
            <v>113.57</v>
          </cell>
          <cell r="BD74">
            <v>0</v>
          </cell>
          <cell r="BE74">
            <v>113.57</v>
          </cell>
          <cell r="BH74">
            <v>0</v>
          </cell>
          <cell r="BI74">
            <v>113.57</v>
          </cell>
          <cell r="BL74">
            <v>0</v>
          </cell>
          <cell r="BM74">
            <v>113.57</v>
          </cell>
          <cell r="BP74">
            <v>23800</v>
          </cell>
          <cell r="BQ74">
            <v>113.57</v>
          </cell>
          <cell r="BT74">
            <v>0</v>
          </cell>
          <cell r="BU74">
            <v>113.57</v>
          </cell>
          <cell r="BX74">
            <v>0</v>
          </cell>
          <cell r="BY74">
            <v>113.57</v>
          </cell>
          <cell r="CB74">
            <v>0</v>
          </cell>
          <cell r="CC74">
            <v>113.57</v>
          </cell>
          <cell r="CF74">
            <v>0</v>
          </cell>
          <cell r="CG74">
            <v>113.57</v>
          </cell>
          <cell r="CJ74">
            <v>0</v>
          </cell>
          <cell r="CK74">
            <v>113.57</v>
          </cell>
          <cell r="CN74">
            <v>0</v>
          </cell>
          <cell r="CO74">
            <v>113.57</v>
          </cell>
          <cell r="CR74">
            <v>0</v>
          </cell>
          <cell r="CS74">
            <v>113.57</v>
          </cell>
          <cell r="CV74">
            <v>0</v>
          </cell>
          <cell r="CW74">
            <v>113.57</v>
          </cell>
          <cell r="CZ74">
            <v>0</v>
          </cell>
          <cell r="DA74">
            <v>113.57</v>
          </cell>
          <cell r="DD74">
            <v>0</v>
          </cell>
          <cell r="DE74">
            <v>113.57</v>
          </cell>
          <cell r="DH74">
            <v>0</v>
          </cell>
          <cell r="DI74">
            <v>113.57</v>
          </cell>
          <cell r="DL74">
            <v>0</v>
          </cell>
          <cell r="DM74">
            <v>113.57</v>
          </cell>
          <cell r="DP74">
            <v>0</v>
          </cell>
          <cell r="DQ74">
            <v>113.57</v>
          </cell>
          <cell r="DT74">
            <v>0</v>
          </cell>
          <cell r="DU74">
            <v>113.57</v>
          </cell>
          <cell r="DX74">
            <v>0</v>
          </cell>
          <cell r="DY74">
            <v>113.57</v>
          </cell>
          <cell r="EB74">
            <v>0</v>
          </cell>
          <cell r="EC74">
            <v>113.57</v>
          </cell>
          <cell r="EF74">
            <v>0</v>
          </cell>
          <cell r="EG74">
            <v>113.57</v>
          </cell>
          <cell r="EJ74">
            <v>0</v>
          </cell>
          <cell r="EK74">
            <v>113.57</v>
          </cell>
        </row>
        <row r="75">
          <cell r="C75" t="str">
            <v>7.3.7.2</v>
          </cell>
          <cell r="D75" t="str">
            <v>COMP_44005</v>
          </cell>
          <cell r="E75" t="str">
            <v>COMPOSIÇÃO</v>
          </cell>
          <cell r="F75" t="str">
            <v>PAVIMENTO - SOLUÇÃO TIPO E PARA ACOSTAMENTO</v>
          </cell>
          <cell r="G75" t="str">
            <v>M2</v>
          </cell>
          <cell r="H75">
            <v>0</v>
          </cell>
          <cell r="I75">
            <v>0</v>
          </cell>
          <cell r="L75">
            <v>0</v>
          </cell>
          <cell r="M75">
            <v>60.67</v>
          </cell>
          <cell r="P75">
            <v>0</v>
          </cell>
          <cell r="Q75">
            <v>60.67</v>
          </cell>
          <cell r="T75">
            <v>0</v>
          </cell>
          <cell r="U75">
            <v>60.67</v>
          </cell>
          <cell r="X75">
            <v>0</v>
          </cell>
          <cell r="Y75">
            <v>60.67</v>
          </cell>
          <cell r="AB75">
            <v>0</v>
          </cell>
          <cell r="AC75">
            <v>60.67</v>
          </cell>
          <cell r="AF75">
            <v>0</v>
          </cell>
          <cell r="AG75">
            <v>60.67</v>
          </cell>
          <cell r="AJ75">
            <v>0</v>
          </cell>
          <cell r="AK75">
            <v>60.67</v>
          </cell>
          <cell r="AN75">
            <v>0</v>
          </cell>
          <cell r="AO75">
            <v>60.67</v>
          </cell>
          <cell r="AR75">
            <v>0</v>
          </cell>
          <cell r="AS75">
            <v>60.67</v>
          </cell>
          <cell r="AV75">
            <v>0</v>
          </cell>
          <cell r="AW75">
            <v>60.67</v>
          </cell>
          <cell r="AZ75">
            <v>0</v>
          </cell>
          <cell r="BA75">
            <v>60.67</v>
          </cell>
          <cell r="BD75">
            <v>0</v>
          </cell>
          <cell r="BE75">
            <v>60.67</v>
          </cell>
          <cell r="BH75">
            <v>0</v>
          </cell>
          <cell r="BI75">
            <v>60.67</v>
          </cell>
          <cell r="BL75">
            <v>0</v>
          </cell>
          <cell r="BM75">
            <v>60.67</v>
          </cell>
          <cell r="BP75">
            <v>0</v>
          </cell>
          <cell r="BQ75">
            <v>60.67</v>
          </cell>
          <cell r="BT75">
            <v>0</v>
          </cell>
          <cell r="BU75">
            <v>60.67</v>
          </cell>
          <cell r="BX75">
            <v>0</v>
          </cell>
          <cell r="BY75">
            <v>60.67</v>
          </cell>
          <cell r="CB75">
            <v>0</v>
          </cell>
          <cell r="CC75">
            <v>60.67</v>
          </cell>
          <cell r="CF75">
            <v>0</v>
          </cell>
          <cell r="CG75">
            <v>60.67</v>
          </cell>
          <cell r="CJ75">
            <v>0</v>
          </cell>
          <cell r="CK75">
            <v>60.67</v>
          </cell>
          <cell r="CN75">
            <v>0</v>
          </cell>
          <cell r="CO75">
            <v>60.67</v>
          </cell>
          <cell r="CR75">
            <v>0</v>
          </cell>
          <cell r="CS75">
            <v>60.67</v>
          </cell>
          <cell r="CV75">
            <v>0</v>
          </cell>
          <cell r="CW75">
            <v>60.67</v>
          </cell>
          <cell r="CZ75">
            <v>0</v>
          </cell>
          <cell r="DA75">
            <v>60.67</v>
          </cell>
          <cell r="DD75">
            <v>0</v>
          </cell>
          <cell r="DE75">
            <v>60.67</v>
          </cell>
          <cell r="DH75">
            <v>0</v>
          </cell>
          <cell r="DI75">
            <v>60.67</v>
          </cell>
          <cell r="DL75">
            <v>0</v>
          </cell>
          <cell r="DM75">
            <v>60.67</v>
          </cell>
          <cell r="DP75">
            <v>0</v>
          </cell>
          <cell r="DQ75">
            <v>60.67</v>
          </cell>
          <cell r="DT75">
            <v>0</v>
          </cell>
          <cell r="DU75">
            <v>60.67</v>
          </cell>
          <cell r="DX75">
            <v>0</v>
          </cell>
          <cell r="DY75">
            <v>60.67</v>
          </cell>
          <cell r="EB75">
            <v>0</v>
          </cell>
          <cell r="EC75">
            <v>60.67</v>
          </cell>
          <cell r="EF75">
            <v>0</v>
          </cell>
          <cell r="EG75">
            <v>60.67</v>
          </cell>
          <cell r="EJ75">
            <v>0</v>
          </cell>
          <cell r="EK75">
            <v>60.67</v>
          </cell>
        </row>
        <row r="76">
          <cell r="C76" t="str">
            <v>7.3.7.3</v>
          </cell>
          <cell r="D76" t="str">
            <v>RO-41211</v>
          </cell>
          <cell r="E76" t="str">
            <v>DER/MG</v>
          </cell>
          <cell r="F76" t="str">
            <v xml:space="preserve">MISTURADO OU CONCRETO BETUMINOSO USINADO A QUENTE REMOÇÃO E CARGA DE TODO PAVIMENTO EXISTENTE </v>
          </cell>
          <cell r="G76" t="str">
            <v>M3</v>
          </cell>
          <cell r="H76">
            <v>0</v>
          </cell>
          <cell r="I76">
            <v>0</v>
          </cell>
          <cell r="L76">
            <v>0</v>
          </cell>
          <cell r="M76">
            <v>6.41</v>
          </cell>
          <cell r="P76">
            <v>0</v>
          </cell>
          <cell r="Q76">
            <v>6.41</v>
          </cell>
          <cell r="T76">
            <v>0</v>
          </cell>
          <cell r="U76">
            <v>6.41</v>
          </cell>
          <cell r="X76">
            <v>0</v>
          </cell>
          <cell r="Y76">
            <v>6.41</v>
          </cell>
          <cell r="AB76">
            <v>0</v>
          </cell>
          <cell r="AC76">
            <v>6.41</v>
          </cell>
          <cell r="AF76">
            <v>0</v>
          </cell>
          <cell r="AG76">
            <v>6.41</v>
          </cell>
          <cell r="AJ76">
            <v>0</v>
          </cell>
          <cell r="AK76">
            <v>6.41</v>
          </cell>
          <cell r="AN76">
            <v>0</v>
          </cell>
          <cell r="AO76">
            <v>6.41</v>
          </cell>
          <cell r="AR76">
            <v>0</v>
          </cell>
          <cell r="AS76">
            <v>6.41</v>
          </cell>
          <cell r="AV76">
            <v>0</v>
          </cell>
          <cell r="AW76">
            <v>6.41</v>
          </cell>
          <cell r="AZ76">
            <v>0</v>
          </cell>
          <cell r="BA76">
            <v>6.41</v>
          </cell>
          <cell r="BD76">
            <v>0</v>
          </cell>
          <cell r="BE76">
            <v>6.41</v>
          </cell>
          <cell r="BH76">
            <v>0</v>
          </cell>
          <cell r="BI76">
            <v>6.41</v>
          </cell>
          <cell r="BL76">
            <v>0</v>
          </cell>
          <cell r="BM76">
            <v>6.41</v>
          </cell>
          <cell r="BP76">
            <v>0</v>
          </cell>
          <cell r="BQ76">
            <v>6.41</v>
          </cell>
          <cell r="BT76">
            <v>0</v>
          </cell>
          <cell r="BU76">
            <v>6.41</v>
          </cell>
          <cell r="BX76">
            <v>0</v>
          </cell>
          <cell r="BY76">
            <v>6.41</v>
          </cell>
          <cell r="CB76">
            <v>0</v>
          </cell>
          <cell r="CC76">
            <v>6.41</v>
          </cell>
          <cell r="CF76">
            <v>0</v>
          </cell>
          <cell r="CG76">
            <v>6.41</v>
          </cell>
          <cell r="CJ76">
            <v>0</v>
          </cell>
          <cell r="CK76">
            <v>6.41</v>
          </cell>
          <cell r="CN76">
            <v>0</v>
          </cell>
          <cell r="CO76">
            <v>6.41</v>
          </cell>
          <cell r="CR76">
            <v>0</v>
          </cell>
          <cell r="CS76">
            <v>6.41</v>
          </cell>
          <cell r="CV76">
            <v>0</v>
          </cell>
          <cell r="CW76">
            <v>6.41</v>
          </cell>
          <cell r="CZ76">
            <v>0</v>
          </cell>
          <cell r="DA76">
            <v>6.41</v>
          </cell>
          <cell r="DD76">
            <v>0</v>
          </cell>
          <cell r="DE76">
            <v>6.41</v>
          </cell>
          <cell r="DH76">
            <v>0</v>
          </cell>
          <cell r="DI76">
            <v>6.41</v>
          </cell>
          <cell r="DL76">
            <v>0</v>
          </cell>
          <cell r="DM76">
            <v>6.41</v>
          </cell>
          <cell r="DP76">
            <v>0</v>
          </cell>
          <cell r="DQ76">
            <v>6.41</v>
          </cell>
          <cell r="DT76">
            <v>0</v>
          </cell>
          <cell r="DU76">
            <v>6.41</v>
          </cell>
          <cell r="DX76">
            <v>0</v>
          </cell>
          <cell r="DY76">
            <v>6.41</v>
          </cell>
          <cell r="EB76">
            <v>0</v>
          </cell>
          <cell r="EC76">
            <v>6.41</v>
          </cell>
          <cell r="EF76">
            <v>0</v>
          </cell>
          <cell r="EG76">
            <v>6.41</v>
          </cell>
          <cell r="EJ76">
            <v>0</v>
          </cell>
          <cell r="EK76">
            <v>6.41</v>
          </cell>
        </row>
        <row r="77">
          <cell r="C77" t="str">
            <v>7.3.7.4</v>
          </cell>
          <cell r="D77" t="str">
            <v>RO-41093</v>
          </cell>
          <cell r="E77" t="str">
            <v>DER/MG</v>
          </cell>
          <cell r="F77" t="str">
            <v>REFORÇO  DO  SUB-LEITO  (EXECUÇÃO,  INCLUINDO  ESCAVAÇÃO, CARGA,    DESCARGA,    HOMOGENIZAÇÃO,    UMIDECIMENTO, ESPALHAMENTO E COMPACTAÇÃO DO MATERIAL)</v>
          </cell>
          <cell r="G77" t="str">
            <v>M3</v>
          </cell>
          <cell r="H77">
            <v>0</v>
          </cell>
          <cell r="I77">
            <v>0</v>
          </cell>
          <cell r="L77">
            <v>0</v>
          </cell>
          <cell r="M77">
            <v>10.09</v>
          </cell>
          <cell r="P77">
            <v>0</v>
          </cell>
          <cell r="Q77">
            <v>10.09</v>
          </cell>
          <cell r="T77">
            <v>0</v>
          </cell>
          <cell r="U77">
            <v>10.09</v>
          </cell>
          <cell r="X77">
            <v>0</v>
          </cell>
          <cell r="Y77">
            <v>10.09</v>
          </cell>
          <cell r="AB77">
            <v>0</v>
          </cell>
          <cell r="AC77">
            <v>10.09</v>
          </cell>
          <cell r="AF77">
            <v>0</v>
          </cell>
          <cell r="AG77">
            <v>10.09</v>
          </cell>
          <cell r="AJ77">
            <v>0</v>
          </cell>
          <cell r="AK77">
            <v>10.09</v>
          </cell>
          <cell r="AN77">
            <v>0</v>
          </cell>
          <cell r="AO77">
            <v>10.09</v>
          </cell>
          <cell r="AR77">
            <v>0</v>
          </cell>
          <cell r="AS77">
            <v>10.09</v>
          </cell>
          <cell r="AV77">
            <v>0</v>
          </cell>
          <cell r="AW77">
            <v>10.09</v>
          </cell>
          <cell r="AZ77">
            <v>0</v>
          </cell>
          <cell r="BA77">
            <v>10.09</v>
          </cell>
          <cell r="BD77">
            <v>0</v>
          </cell>
          <cell r="BE77">
            <v>10.09</v>
          </cell>
          <cell r="BH77">
            <v>0</v>
          </cell>
          <cell r="BI77">
            <v>10.09</v>
          </cell>
          <cell r="BL77">
            <v>0</v>
          </cell>
          <cell r="BM77">
            <v>10.09</v>
          </cell>
          <cell r="BP77">
            <v>0</v>
          </cell>
          <cell r="BQ77">
            <v>10.09</v>
          </cell>
          <cell r="BT77">
            <v>0</v>
          </cell>
          <cell r="BU77">
            <v>10.09</v>
          </cell>
          <cell r="BX77">
            <v>0</v>
          </cell>
          <cell r="BY77">
            <v>10.09</v>
          </cell>
          <cell r="CB77">
            <v>0</v>
          </cell>
          <cell r="CC77">
            <v>10.09</v>
          </cell>
          <cell r="CF77">
            <v>0</v>
          </cell>
          <cell r="CG77">
            <v>10.09</v>
          </cell>
          <cell r="CJ77">
            <v>0</v>
          </cell>
          <cell r="CK77">
            <v>10.09</v>
          </cell>
          <cell r="CN77">
            <v>0</v>
          </cell>
          <cell r="CO77">
            <v>10.09</v>
          </cell>
          <cell r="CR77">
            <v>0</v>
          </cell>
          <cell r="CS77">
            <v>10.09</v>
          </cell>
          <cell r="CV77">
            <v>0</v>
          </cell>
          <cell r="CW77">
            <v>10.09</v>
          </cell>
          <cell r="CZ77">
            <v>0</v>
          </cell>
          <cell r="DA77">
            <v>10.09</v>
          </cell>
          <cell r="DD77">
            <v>0</v>
          </cell>
          <cell r="DE77">
            <v>10.09</v>
          </cell>
          <cell r="DH77">
            <v>0</v>
          </cell>
          <cell r="DI77">
            <v>10.09</v>
          </cell>
          <cell r="DL77">
            <v>0</v>
          </cell>
          <cell r="DM77">
            <v>10.09</v>
          </cell>
          <cell r="DP77">
            <v>0</v>
          </cell>
          <cell r="DQ77">
            <v>10.09</v>
          </cell>
          <cell r="DT77">
            <v>0</v>
          </cell>
          <cell r="DU77">
            <v>10.09</v>
          </cell>
          <cell r="DX77">
            <v>0</v>
          </cell>
          <cell r="DY77">
            <v>10.09</v>
          </cell>
          <cell r="EB77">
            <v>0</v>
          </cell>
          <cell r="EC77">
            <v>10.09</v>
          </cell>
          <cell r="EF77">
            <v>0</v>
          </cell>
          <cell r="EG77">
            <v>10.09</v>
          </cell>
          <cell r="EJ77">
            <v>0</v>
          </cell>
          <cell r="EK77">
            <v>10.09</v>
          </cell>
        </row>
        <row r="78">
          <cell r="C78" t="str">
            <v>7.3.7.5</v>
          </cell>
          <cell r="D78">
            <v>1207700</v>
          </cell>
          <cell r="E78" t="str">
            <v>SICRO SERVIÇO</v>
          </cell>
          <cell r="F78" t="str">
            <v>CONCRETO FCK = 20 MPA PARA PROJEÇÃO VIA SECA - CONFECÇÃO EM BETONEIRA - AREIA E BRITA COMERCIAIS</v>
          </cell>
          <cell r="G78" t="str">
            <v>M³</v>
          </cell>
          <cell r="H78">
            <v>756</v>
          </cell>
          <cell r="I78">
            <v>280922.03999999998</v>
          </cell>
          <cell r="L78">
            <v>0</v>
          </cell>
          <cell r="M78">
            <v>371.59</v>
          </cell>
          <cell r="P78">
            <v>0</v>
          </cell>
          <cell r="Q78">
            <v>371.59</v>
          </cell>
          <cell r="T78">
            <v>280</v>
          </cell>
          <cell r="U78">
            <v>371.59</v>
          </cell>
          <cell r="X78">
            <v>0</v>
          </cell>
          <cell r="Y78">
            <v>371.59</v>
          </cell>
          <cell r="AB78">
            <v>0</v>
          </cell>
          <cell r="AC78">
            <v>371.59</v>
          </cell>
          <cell r="AF78">
            <v>0</v>
          </cell>
          <cell r="AG78">
            <v>371.59</v>
          </cell>
          <cell r="AJ78">
            <v>0</v>
          </cell>
          <cell r="AK78">
            <v>371.59</v>
          </cell>
          <cell r="AN78">
            <v>0</v>
          </cell>
          <cell r="AO78">
            <v>371.59</v>
          </cell>
          <cell r="AR78">
            <v>0</v>
          </cell>
          <cell r="AS78">
            <v>371.59</v>
          </cell>
          <cell r="AV78">
            <v>0</v>
          </cell>
          <cell r="AW78">
            <v>371.59</v>
          </cell>
          <cell r="AZ78">
            <v>0</v>
          </cell>
          <cell r="BA78">
            <v>371.59</v>
          </cell>
          <cell r="BD78">
            <v>0</v>
          </cell>
          <cell r="BE78">
            <v>371.59</v>
          </cell>
          <cell r="BH78">
            <v>0</v>
          </cell>
          <cell r="BI78">
            <v>371.59</v>
          </cell>
          <cell r="BL78">
            <v>0</v>
          </cell>
          <cell r="BM78">
            <v>371.59</v>
          </cell>
          <cell r="BP78">
            <v>476.00000000000006</v>
          </cell>
          <cell r="BQ78">
            <v>371.59</v>
          </cell>
          <cell r="BT78">
            <v>0</v>
          </cell>
          <cell r="BU78">
            <v>371.59</v>
          </cell>
          <cell r="BX78">
            <v>0</v>
          </cell>
          <cell r="BY78">
            <v>371.59</v>
          </cell>
          <cell r="CB78">
            <v>0</v>
          </cell>
          <cell r="CC78">
            <v>371.59</v>
          </cell>
          <cell r="CF78">
            <v>0</v>
          </cell>
          <cell r="CG78">
            <v>371.59</v>
          </cell>
          <cell r="CJ78">
            <v>0</v>
          </cell>
          <cell r="CK78">
            <v>371.59</v>
          </cell>
          <cell r="CN78">
            <v>0</v>
          </cell>
          <cell r="CO78">
            <v>371.59</v>
          </cell>
          <cell r="CR78">
            <v>0</v>
          </cell>
          <cell r="CS78">
            <v>371.59</v>
          </cell>
          <cell r="CV78">
            <v>0</v>
          </cell>
          <cell r="CW78">
            <v>371.59</v>
          </cell>
          <cell r="CZ78">
            <v>0</v>
          </cell>
          <cell r="DA78">
            <v>371.59</v>
          </cell>
          <cell r="DD78">
            <v>0</v>
          </cell>
          <cell r="DE78">
            <v>371.59</v>
          </cell>
          <cell r="DH78">
            <v>0</v>
          </cell>
          <cell r="DI78">
            <v>371.59</v>
          </cell>
          <cell r="DL78">
            <v>0</v>
          </cell>
          <cell r="DM78">
            <v>371.59</v>
          </cell>
          <cell r="DP78">
            <v>0</v>
          </cell>
          <cell r="DQ78">
            <v>371.59</v>
          </cell>
          <cell r="DT78">
            <v>0</v>
          </cell>
          <cell r="DU78">
            <v>371.59</v>
          </cell>
          <cell r="DX78">
            <v>0</v>
          </cell>
          <cell r="DY78">
            <v>371.59</v>
          </cell>
          <cell r="EB78">
            <v>0</v>
          </cell>
          <cell r="EC78">
            <v>371.59</v>
          </cell>
          <cell r="EF78">
            <v>0</v>
          </cell>
          <cell r="EG78">
            <v>371.59</v>
          </cell>
          <cell r="EJ78">
            <v>0</v>
          </cell>
          <cell r="EK78">
            <v>371.59</v>
          </cell>
        </row>
        <row r="79">
          <cell r="C79" t="str">
            <v>7.3.7.6</v>
          </cell>
          <cell r="D79" t="str">
            <v>ED-49814</v>
          </cell>
          <cell r="E79" t="str">
            <v>DER/MG</v>
          </cell>
          <cell r="F79" t="str">
            <v>LASTRO DE AREIA</v>
          </cell>
          <cell r="G79" t="str">
            <v>M3</v>
          </cell>
          <cell r="H79">
            <v>540</v>
          </cell>
          <cell r="I79">
            <v>50052.6</v>
          </cell>
          <cell r="L79">
            <v>0</v>
          </cell>
          <cell r="M79">
            <v>92.69</v>
          </cell>
          <cell r="P79">
            <v>0</v>
          </cell>
          <cell r="Q79">
            <v>92.69</v>
          </cell>
          <cell r="T79">
            <v>200</v>
          </cell>
          <cell r="U79">
            <v>92.69</v>
          </cell>
          <cell r="X79">
            <v>0</v>
          </cell>
          <cell r="Y79">
            <v>92.69</v>
          </cell>
          <cell r="AB79">
            <v>0</v>
          </cell>
          <cell r="AC79">
            <v>92.69</v>
          </cell>
          <cell r="AF79">
            <v>0</v>
          </cell>
          <cell r="AG79">
            <v>92.69</v>
          </cell>
          <cell r="AJ79">
            <v>0</v>
          </cell>
          <cell r="AK79">
            <v>92.69</v>
          </cell>
          <cell r="AN79">
            <v>0</v>
          </cell>
          <cell r="AO79">
            <v>92.69</v>
          </cell>
          <cell r="AR79">
            <v>0</v>
          </cell>
          <cell r="AS79">
            <v>92.69</v>
          </cell>
          <cell r="AV79">
            <v>0</v>
          </cell>
          <cell r="AW79">
            <v>92.69</v>
          </cell>
          <cell r="AZ79">
            <v>0</v>
          </cell>
          <cell r="BA79">
            <v>92.69</v>
          </cell>
          <cell r="BD79">
            <v>0</v>
          </cell>
          <cell r="BE79">
            <v>92.69</v>
          </cell>
          <cell r="BH79">
            <v>0</v>
          </cell>
          <cell r="BI79">
            <v>92.69</v>
          </cell>
          <cell r="BL79">
            <v>0</v>
          </cell>
          <cell r="BM79">
            <v>92.69</v>
          </cell>
          <cell r="BP79">
            <v>340</v>
          </cell>
          <cell r="BQ79">
            <v>92.69</v>
          </cell>
          <cell r="BT79">
            <v>0</v>
          </cell>
          <cell r="BU79">
            <v>92.69</v>
          </cell>
          <cell r="BX79">
            <v>0</v>
          </cell>
          <cell r="BY79">
            <v>92.69</v>
          </cell>
          <cell r="CB79">
            <v>0</v>
          </cell>
          <cell r="CC79">
            <v>92.69</v>
          </cell>
          <cell r="CF79">
            <v>0</v>
          </cell>
          <cell r="CG79">
            <v>92.69</v>
          </cell>
          <cell r="CJ79">
            <v>0</v>
          </cell>
          <cell r="CK79">
            <v>92.69</v>
          </cell>
          <cell r="CN79">
            <v>0</v>
          </cell>
          <cell r="CO79">
            <v>92.69</v>
          </cell>
          <cell r="CR79">
            <v>0</v>
          </cell>
          <cell r="CS79">
            <v>92.69</v>
          </cell>
          <cell r="CV79">
            <v>0</v>
          </cell>
          <cell r="CW79">
            <v>92.69</v>
          </cell>
          <cell r="CZ79">
            <v>0</v>
          </cell>
          <cell r="DA79">
            <v>92.69</v>
          </cell>
          <cell r="DD79">
            <v>0</v>
          </cell>
          <cell r="DE79">
            <v>92.69</v>
          </cell>
          <cell r="DH79">
            <v>0</v>
          </cell>
          <cell r="DI79">
            <v>92.69</v>
          </cell>
          <cell r="DL79">
            <v>0</v>
          </cell>
          <cell r="DM79">
            <v>92.69</v>
          </cell>
          <cell r="DP79">
            <v>0</v>
          </cell>
          <cell r="DQ79">
            <v>92.69</v>
          </cell>
          <cell r="DT79">
            <v>0</v>
          </cell>
          <cell r="DU79">
            <v>92.69</v>
          </cell>
          <cell r="DX79">
            <v>0</v>
          </cell>
          <cell r="DY79">
            <v>92.69</v>
          </cell>
          <cell r="EB79">
            <v>0</v>
          </cell>
          <cell r="EC79">
            <v>92.69</v>
          </cell>
          <cell r="EF79">
            <v>0</v>
          </cell>
          <cell r="EG79">
            <v>92.69</v>
          </cell>
          <cell r="EJ79">
            <v>0</v>
          </cell>
          <cell r="EK79">
            <v>92.69</v>
          </cell>
        </row>
        <row r="80">
          <cell r="C80" t="str">
            <v>7.3.7.7</v>
          </cell>
          <cell r="D80" t="str">
            <v>COMP_44006</v>
          </cell>
          <cell r="E80" t="str">
            <v>COMPOSIÇÃO</v>
          </cell>
          <cell r="F80" t="str">
            <v>ENCHIMENTO PARA CORREÇÃO DE SUPERELEVAÇÃO</v>
          </cell>
          <cell r="G80" t="str">
            <v>T</v>
          </cell>
          <cell r="H80">
            <v>0</v>
          </cell>
          <cell r="I80">
            <v>0</v>
          </cell>
          <cell r="L80">
            <v>0</v>
          </cell>
          <cell r="M80">
            <v>254.35</v>
          </cell>
          <cell r="P80">
            <v>0</v>
          </cell>
          <cell r="Q80">
            <v>254.35</v>
          </cell>
          <cell r="T80">
            <v>0</v>
          </cell>
          <cell r="U80">
            <v>254.35</v>
          </cell>
          <cell r="X80">
            <v>0</v>
          </cell>
          <cell r="Y80">
            <v>254.35</v>
          </cell>
          <cell r="AB80">
            <v>0</v>
          </cell>
          <cell r="AC80">
            <v>254.35</v>
          </cell>
          <cell r="AF80">
            <v>0</v>
          </cell>
          <cell r="AG80">
            <v>254.35</v>
          </cell>
          <cell r="AJ80">
            <v>0</v>
          </cell>
          <cell r="AK80">
            <v>254.35</v>
          </cell>
          <cell r="AN80">
            <v>0</v>
          </cell>
          <cell r="AO80">
            <v>254.35</v>
          </cell>
          <cell r="AR80">
            <v>0</v>
          </cell>
          <cell r="AS80">
            <v>254.35</v>
          </cell>
          <cell r="AV80">
            <v>0</v>
          </cell>
          <cell r="AW80">
            <v>254.35</v>
          </cell>
          <cell r="AZ80">
            <v>0</v>
          </cell>
          <cell r="BA80">
            <v>254.35</v>
          </cell>
          <cell r="BD80">
            <v>0</v>
          </cell>
          <cell r="BE80">
            <v>254.35</v>
          </cell>
          <cell r="BH80">
            <v>0</v>
          </cell>
          <cell r="BI80">
            <v>254.35</v>
          </cell>
          <cell r="BL80">
            <v>0</v>
          </cell>
          <cell r="BM80">
            <v>254.35</v>
          </cell>
          <cell r="BP80">
            <v>0</v>
          </cell>
          <cell r="BQ80">
            <v>254.35</v>
          </cell>
          <cell r="BT80">
            <v>0</v>
          </cell>
          <cell r="BU80">
            <v>254.35</v>
          </cell>
          <cell r="BX80">
            <v>0</v>
          </cell>
          <cell r="BY80">
            <v>254.35</v>
          </cell>
          <cell r="CB80">
            <v>0</v>
          </cell>
          <cell r="CC80">
            <v>254.35</v>
          </cell>
          <cell r="CF80">
            <v>0</v>
          </cell>
          <cell r="CG80">
            <v>254.35</v>
          </cell>
          <cell r="CJ80">
            <v>0</v>
          </cell>
          <cell r="CK80">
            <v>254.35</v>
          </cell>
          <cell r="CN80">
            <v>0</v>
          </cell>
          <cell r="CO80">
            <v>254.35</v>
          </cell>
          <cell r="CR80">
            <v>0</v>
          </cell>
          <cell r="CS80">
            <v>254.35</v>
          </cell>
          <cell r="CV80">
            <v>0</v>
          </cell>
          <cell r="CW80">
            <v>254.35</v>
          </cell>
          <cell r="CZ80">
            <v>0</v>
          </cell>
          <cell r="DA80">
            <v>254.35</v>
          </cell>
          <cell r="DD80">
            <v>0</v>
          </cell>
          <cell r="DE80">
            <v>254.35</v>
          </cell>
          <cell r="DH80">
            <v>0</v>
          </cell>
          <cell r="DI80">
            <v>254.35</v>
          </cell>
          <cell r="DL80">
            <v>0</v>
          </cell>
          <cell r="DM80">
            <v>254.35</v>
          </cell>
          <cell r="DP80">
            <v>0</v>
          </cell>
          <cell r="DQ80">
            <v>254.35</v>
          </cell>
          <cell r="DT80">
            <v>0</v>
          </cell>
          <cell r="DU80">
            <v>254.35</v>
          </cell>
          <cell r="DX80">
            <v>0</v>
          </cell>
          <cell r="DY80">
            <v>254.35</v>
          </cell>
          <cell r="EB80">
            <v>0</v>
          </cell>
          <cell r="EC80">
            <v>254.35</v>
          </cell>
          <cell r="EF80">
            <v>0</v>
          </cell>
          <cell r="EG80">
            <v>254.35</v>
          </cell>
          <cell r="EJ80">
            <v>0</v>
          </cell>
          <cell r="EK80">
            <v>254.35</v>
          </cell>
        </row>
        <row r="81">
          <cell r="C81" t="str">
            <v>7.3.8</v>
          </cell>
          <cell r="F81" t="str">
            <v>Drenagem</v>
          </cell>
          <cell r="G81" t="str">
            <v/>
          </cell>
        </row>
        <row r="82">
          <cell r="C82" t="str">
            <v>7.3.8.1</v>
          </cell>
          <cell r="D82" t="str">
            <v>RO-40275</v>
          </cell>
          <cell r="E82" t="str">
            <v>DER/MG</v>
          </cell>
          <cell r="F82" t="str">
            <v>BUEIRO SIMPLES TUBULAR  DE CONCRETO, CLASSE CA-2.  BSTC Ø 0,40 M  - CORPO (EXECUÇÃO, INCLUINDO FORNECIMENTO E  TRANSPORTE  DE  TODOS  OS  MATERIAIS  E  BERÇO,  EXCLUSIVE ESCAVAÇÃO E COMPACTAÇÃO)</v>
          </cell>
          <cell r="G82" t="str">
            <v>M</v>
          </cell>
          <cell r="H82">
            <v>0</v>
          </cell>
          <cell r="I82">
            <v>0</v>
          </cell>
          <cell r="L82">
            <v>0</v>
          </cell>
          <cell r="M82">
            <v>183.09</v>
          </cell>
          <cell r="P82">
            <v>0</v>
          </cell>
          <cell r="Q82">
            <v>183.09</v>
          </cell>
          <cell r="T82">
            <v>0</v>
          </cell>
          <cell r="U82">
            <v>183.09</v>
          </cell>
          <cell r="X82">
            <v>0</v>
          </cell>
          <cell r="Y82">
            <v>183.09</v>
          </cell>
          <cell r="AB82">
            <v>0</v>
          </cell>
          <cell r="AC82">
            <v>183.09</v>
          </cell>
          <cell r="AF82">
            <v>0</v>
          </cell>
          <cell r="AG82">
            <v>183.09</v>
          </cell>
          <cell r="AJ82">
            <v>0</v>
          </cell>
          <cell r="AK82">
            <v>183.09</v>
          </cell>
          <cell r="AN82">
            <v>0</v>
          </cell>
          <cell r="AO82">
            <v>183.09</v>
          </cell>
          <cell r="AR82">
            <v>0</v>
          </cell>
          <cell r="AS82">
            <v>183.09</v>
          </cell>
          <cell r="AV82">
            <v>0</v>
          </cell>
          <cell r="AW82">
            <v>183.09</v>
          </cell>
          <cell r="AZ82">
            <v>0</v>
          </cell>
          <cell r="BA82">
            <v>183.09</v>
          </cell>
          <cell r="BD82">
            <v>0</v>
          </cell>
          <cell r="BE82">
            <v>183.09</v>
          </cell>
          <cell r="BH82">
            <v>0</v>
          </cell>
          <cell r="BI82">
            <v>183.09</v>
          </cell>
          <cell r="BL82">
            <v>0</v>
          </cell>
          <cell r="BM82">
            <v>183.09</v>
          </cell>
          <cell r="BP82">
            <v>0</v>
          </cell>
          <cell r="BQ82">
            <v>183.09</v>
          </cell>
          <cell r="BT82">
            <v>0</v>
          </cell>
          <cell r="BU82">
            <v>183.09</v>
          </cell>
          <cell r="BX82">
            <v>0</v>
          </cell>
          <cell r="BY82">
            <v>183.09</v>
          </cell>
          <cell r="CB82">
            <v>0</v>
          </cell>
          <cell r="CC82">
            <v>183.09</v>
          </cell>
          <cell r="CF82">
            <v>0</v>
          </cell>
          <cell r="CG82">
            <v>183.09</v>
          </cell>
          <cell r="CJ82">
            <v>0</v>
          </cell>
          <cell r="CK82">
            <v>183.09</v>
          </cell>
          <cell r="CN82">
            <v>0</v>
          </cell>
          <cell r="CO82">
            <v>183.09</v>
          </cell>
          <cell r="CR82">
            <v>0</v>
          </cell>
          <cell r="CS82">
            <v>183.09</v>
          </cell>
          <cell r="CV82">
            <v>0</v>
          </cell>
          <cell r="CW82">
            <v>183.09</v>
          </cell>
          <cell r="CZ82">
            <v>0</v>
          </cell>
          <cell r="DA82">
            <v>183.09</v>
          </cell>
          <cell r="DD82">
            <v>0</v>
          </cell>
          <cell r="DE82">
            <v>183.09</v>
          </cell>
          <cell r="DH82">
            <v>0</v>
          </cell>
          <cell r="DI82">
            <v>183.09</v>
          </cell>
          <cell r="DL82">
            <v>0</v>
          </cell>
          <cell r="DM82">
            <v>183.09</v>
          </cell>
          <cell r="DP82">
            <v>0</v>
          </cell>
          <cell r="DQ82">
            <v>183.09</v>
          </cell>
          <cell r="DT82">
            <v>0</v>
          </cell>
          <cell r="DU82">
            <v>183.09</v>
          </cell>
          <cell r="DX82">
            <v>0</v>
          </cell>
          <cell r="DY82">
            <v>183.09</v>
          </cell>
          <cell r="EB82">
            <v>0</v>
          </cell>
          <cell r="EC82">
            <v>183.09</v>
          </cell>
          <cell r="EF82">
            <v>0</v>
          </cell>
          <cell r="EG82">
            <v>183.09</v>
          </cell>
          <cell r="EJ82">
            <v>0</v>
          </cell>
          <cell r="EK82">
            <v>183.09</v>
          </cell>
        </row>
        <row r="83">
          <cell r="C83" t="str">
            <v>7.3.8.2</v>
          </cell>
          <cell r="D83" t="str">
            <v>RO-40277</v>
          </cell>
          <cell r="E83" t="str">
            <v>DER/MG</v>
          </cell>
          <cell r="F83" t="str">
            <v>BUEIRO SIMPLES TUBULAR  DE CONCRETO, CLASSE CA-2.  BSTC Ø 0,80 M  - CORPO (EXECUÇÃO, INCLUINDO FORNECIMENTO E  TRANSPORTE  DE  TODOS  OS  MATERIAIS  E  BERÇO,  EXCLUSIVE ESCAVAÇÃO E COMPACTAÇÃO)</v>
          </cell>
          <cell r="G83" t="str">
            <v>M</v>
          </cell>
          <cell r="H83">
            <v>26</v>
          </cell>
          <cell r="I83">
            <v>12605.84</v>
          </cell>
          <cell r="L83">
            <v>0</v>
          </cell>
          <cell r="M83">
            <v>484.84</v>
          </cell>
          <cell r="P83">
            <v>0</v>
          </cell>
          <cell r="Q83">
            <v>484.84</v>
          </cell>
          <cell r="T83">
            <v>17</v>
          </cell>
          <cell r="U83">
            <v>484.84</v>
          </cell>
          <cell r="X83">
            <v>0</v>
          </cell>
          <cell r="Y83">
            <v>484.84</v>
          </cell>
          <cell r="AB83">
            <v>0</v>
          </cell>
          <cell r="AC83">
            <v>484.84</v>
          </cell>
          <cell r="AF83">
            <v>0</v>
          </cell>
          <cell r="AG83">
            <v>484.84</v>
          </cell>
          <cell r="AJ83">
            <v>0</v>
          </cell>
          <cell r="AK83">
            <v>484.84</v>
          </cell>
          <cell r="AN83">
            <v>0</v>
          </cell>
          <cell r="AO83">
            <v>484.84</v>
          </cell>
          <cell r="AR83">
            <v>0</v>
          </cell>
          <cell r="AS83">
            <v>484.84</v>
          </cell>
          <cell r="AV83">
            <v>0</v>
          </cell>
          <cell r="AW83">
            <v>484.84</v>
          </cell>
          <cell r="AZ83">
            <v>0</v>
          </cell>
          <cell r="BA83">
            <v>484.84</v>
          </cell>
          <cell r="BD83">
            <v>0</v>
          </cell>
          <cell r="BE83">
            <v>484.84</v>
          </cell>
          <cell r="BH83">
            <v>0</v>
          </cell>
          <cell r="BI83">
            <v>484.84</v>
          </cell>
          <cell r="BL83">
            <v>0</v>
          </cell>
          <cell r="BM83">
            <v>484.84</v>
          </cell>
          <cell r="BP83">
            <v>9</v>
          </cell>
          <cell r="BQ83">
            <v>484.84</v>
          </cell>
          <cell r="BT83">
            <v>0</v>
          </cell>
          <cell r="BU83">
            <v>484.84</v>
          </cell>
          <cell r="BX83">
            <v>0</v>
          </cell>
          <cell r="BY83">
            <v>484.84</v>
          </cell>
          <cell r="CB83">
            <v>0</v>
          </cell>
          <cell r="CC83">
            <v>484.84</v>
          </cell>
          <cell r="CF83">
            <v>0</v>
          </cell>
          <cell r="CG83">
            <v>484.84</v>
          </cell>
          <cell r="CJ83">
            <v>0</v>
          </cell>
          <cell r="CK83">
            <v>484.84</v>
          </cell>
          <cell r="CN83">
            <v>0</v>
          </cell>
          <cell r="CO83">
            <v>484.84</v>
          </cell>
          <cell r="CR83">
            <v>0</v>
          </cell>
          <cell r="CS83">
            <v>484.84</v>
          </cell>
          <cell r="CV83">
            <v>0</v>
          </cell>
          <cell r="CW83">
            <v>484.84</v>
          </cell>
          <cell r="CZ83">
            <v>0</v>
          </cell>
          <cell r="DA83">
            <v>484.84</v>
          </cell>
          <cell r="DD83">
            <v>0</v>
          </cell>
          <cell r="DE83">
            <v>484.84</v>
          </cell>
          <cell r="DH83">
            <v>0</v>
          </cell>
          <cell r="DI83">
            <v>484.84</v>
          </cell>
          <cell r="DL83">
            <v>0</v>
          </cell>
          <cell r="DM83">
            <v>484.84</v>
          </cell>
          <cell r="DP83">
            <v>0</v>
          </cell>
          <cell r="DQ83">
            <v>484.84</v>
          </cell>
          <cell r="DT83">
            <v>0</v>
          </cell>
          <cell r="DU83">
            <v>484.84</v>
          </cell>
          <cell r="DX83">
            <v>0</v>
          </cell>
          <cell r="DY83">
            <v>484.84</v>
          </cell>
          <cell r="EB83">
            <v>0</v>
          </cell>
          <cell r="EC83">
            <v>484.84</v>
          </cell>
          <cell r="EF83">
            <v>0</v>
          </cell>
          <cell r="EG83">
            <v>484.84</v>
          </cell>
          <cell r="EJ83">
            <v>0</v>
          </cell>
          <cell r="EK83">
            <v>484.84</v>
          </cell>
        </row>
        <row r="84">
          <cell r="C84" t="str">
            <v>7.3.8.3</v>
          </cell>
          <cell r="D84" t="str">
            <v>RO-40278</v>
          </cell>
          <cell r="E84" t="str">
            <v>DER/MG</v>
          </cell>
          <cell r="F84" t="str">
            <v>BUEIRO SIMPLES TUBULAR  DE CONCRETO, CLASSE CA-2.  BSTC Ø 1,00 M  - CORPO (EXECUÇÃO, INCLUINDO FORNECIMENTO E  TRANSPORTE  DE  TODOS  OS  MATERIAIS  E  BERÇO,  EXCLUSIVE ESCAVAÇÃO E COMPACTAÇÃO)</v>
          </cell>
          <cell r="G84" t="str">
            <v>M</v>
          </cell>
          <cell r="H84">
            <v>26</v>
          </cell>
          <cell r="I84">
            <v>17369.3</v>
          </cell>
          <cell r="L84">
            <v>0</v>
          </cell>
          <cell r="M84">
            <v>668.05</v>
          </cell>
          <cell r="P84">
            <v>0</v>
          </cell>
          <cell r="Q84">
            <v>668.05</v>
          </cell>
          <cell r="T84">
            <v>17</v>
          </cell>
          <cell r="U84">
            <v>668.05</v>
          </cell>
          <cell r="X84">
            <v>0</v>
          </cell>
          <cell r="Y84">
            <v>668.05</v>
          </cell>
          <cell r="AB84">
            <v>0</v>
          </cell>
          <cell r="AC84">
            <v>668.05</v>
          </cell>
          <cell r="AF84">
            <v>0</v>
          </cell>
          <cell r="AG84">
            <v>668.05</v>
          </cell>
          <cell r="AJ84">
            <v>0</v>
          </cell>
          <cell r="AK84">
            <v>668.05</v>
          </cell>
          <cell r="AN84">
            <v>0</v>
          </cell>
          <cell r="AO84">
            <v>668.05</v>
          </cell>
          <cell r="AR84">
            <v>0</v>
          </cell>
          <cell r="AS84">
            <v>668.05</v>
          </cell>
          <cell r="AV84">
            <v>0</v>
          </cell>
          <cell r="AW84">
            <v>668.05</v>
          </cell>
          <cell r="AZ84">
            <v>0</v>
          </cell>
          <cell r="BA84">
            <v>668.05</v>
          </cell>
          <cell r="BD84">
            <v>0</v>
          </cell>
          <cell r="BE84">
            <v>668.05</v>
          </cell>
          <cell r="BH84">
            <v>0</v>
          </cell>
          <cell r="BI84">
            <v>668.05</v>
          </cell>
          <cell r="BL84">
            <v>0</v>
          </cell>
          <cell r="BM84">
            <v>668.05</v>
          </cell>
          <cell r="BP84">
            <v>9</v>
          </cell>
          <cell r="BQ84">
            <v>668.05</v>
          </cell>
          <cell r="BT84">
            <v>0</v>
          </cell>
          <cell r="BU84">
            <v>668.05</v>
          </cell>
          <cell r="BX84">
            <v>0</v>
          </cell>
          <cell r="BY84">
            <v>668.05</v>
          </cell>
          <cell r="CB84">
            <v>0</v>
          </cell>
          <cell r="CC84">
            <v>668.05</v>
          </cell>
          <cell r="CF84">
            <v>0</v>
          </cell>
          <cell r="CG84">
            <v>668.05</v>
          </cell>
          <cell r="CJ84">
            <v>0</v>
          </cell>
          <cell r="CK84">
            <v>668.05</v>
          </cell>
          <cell r="CN84">
            <v>0</v>
          </cell>
          <cell r="CO84">
            <v>668.05</v>
          </cell>
          <cell r="CR84">
            <v>0</v>
          </cell>
          <cell r="CS84">
            <v>668.05</v>
          </cell>
          <cell r="CV84">
            <v>0</v>
          </cell>
          <cell r="CW84">
            <v>668.05</v>
          </cell>
          <cell r="CZ84">
            <v>0</v>
          </cell>
          <cell r="DA84">
            <v>668.05</v>
          </cell>
          <cell r="DD84">
            <v>0</v>
          </cell>
          <cell r="DE84">
            <v>668.05</v>
          </cell>
          <cell r="DH84">
            <v>0</v>
          </cell>
          <cell r="DI84">
            <v>668.05</v>
          </cell>
          <cell r="DL84">
            <v>0</v>
          </cell>
          <cell r="DM84">
            <v>668.05</v>
          </cell>
          <cell r="DP84">
            <v>0</v>
          </cell>
          <cell r="DQ84">
            <v>668.05</v>
          </cell>
          <cell r="DT84">
            <v>0</v>
          </cell>
          <cell r="DU84">
            <v>668.05</v>
          </cell>
          <cell r="DX84">
            <v>0</v>
          </cell>
          <cell r="DY84">
            <v>668.05</v>
          </cell>
          <cell r="EB84">
            <v>0</v>
          </cell>
          <cell r="EC84">
            <v>668.05</v>
          </cell>
          <cell r="EF84">
            <v>0</v>
          </cell>
          <cell r="EG84">
            <v>668.05</v>
          </cell>
          <cell r="EJ84">
            <v>0</v>
          </cell>
          <cell r="EK84">
            <v>668.05</v>
          </cell>
        </row>
        <row r="85">
          <cell r="C85" t="str">
            <v>7.3.8.4</v>
          </cell>
          <cell r="D85" t="str">
            <v>RO-40301</v>
          </cell>
          <cell r="E85" t="str">
            <v>DER/MG</v>
          </cell>
          <cell r="F85" t="str">
            <v>BUEIRO DUPLO TUBULAR  DE CONCRETO, CLASSE CA-2.  BDTC Ø 1,50 M - CORPO (EXECUÇÃO, INCLUINDO FORNECIMENTO E  TRANSPORTE  DE  TODOS  OS  MATERIAIS  E  BERÇO,  EXCLUSIVE ESCAVAÇÃO E COMPACTAÇÃO)</v>
          </cell>
          <cell r="G85" t="str">
            <v>M</v>
          </cell>
          <cell r="H85">
            <v>18</v>
          </cell>
          <cell r="I85">
            <v>50020.200000000004</v>
          </cell>
          <cell r="L85">
            <v>0</v>
          </cell>
          <cell r="M85">
            <v>2778.9</v>
          </cell>
          <cell r="P85">
            <v>0</v>
          </cell>
          <cell r="Q85">
            <v>2778.9</v>
          </cell>
          <cell r="T85">
            <v>12</v>
          </cell>
          <cell r="U85">
            <v>2778.9</v>
          </cell>
          <cell r="X85">
            <v>0</v>
          </cell>
          <cell r="Y85">
            <v>2778.9</v>
          </cell>
          <cell r="AB85">
            <v>0</v>
          </cell>
          <cell r="AC85">
            <v>2778.9</v>
          </cell>
          <cell r="AF85">
            <v>0</v>
          </cell>
          <cell r="AG85">
            <v>2778.9</v>
          </cell>
          <cell r="AJ85">
            <v>0</v>
          </cell>
          <cell r="AK85">
            <v>2778.9</v>
          </cell>
          <cell r="AN85">
            <v>0</v>
          </cell>
          <cell r="AO85">
            <v>2778.9</v>
          </cell>
          <cell r="AR85">
            <v>0</v>
          </cell>
          <cell r="AS85">
            <v>2778.9</v>
          </cell>
          <cell r="AV85">
            <v>0</v>
          </cell>
          <cell r="AW85">
            <v>2778.9</v>
          </cell>
          <cell r="AZ85">
            <v>0</v>
          </cell>
          <cell r="BA85">
            <v>2778.9</v>
          </cell>
          <cell r="BD85">
            <v>0</v>
          </cell>
          <cell r="BE85">
            <v>2778.9</v>
          </cell>
          <cell r="BH85">
            <v>0</v>
          </cell>
          <cell r="BI85">
            <v>2778.9</v>
          </cell>
          <cell r="BL85">
            <v>0</v>
          </cell>
          <cell r="BM85">
            <v>2778.9</v>
          </cell>
          <cell r="BP85">
            <v>6</v>
          </cell>
          <cell r="BQ85">
            <v>2778.9</v>
          </cell>
          <cell r="BT85">
            <v>0</v>
          </cell>
          <cell r="BU85">
            <v>2778.9</v>
          </cell>
          <cell r="BX85">
            <v>0</v>
          </cell>
          <cell r="BY85">
            <v>2778.9</v>
          </cell>
          <cell r="CB85">
            <v>0</v>
          </cell>
          <cell r="CC85">
            <v>2778.9</v>
          </cell>
          <cell r="CF85">
            <v>0</v>
          </cell>
          <cell r="CG85">
            <v>2778.9</v>
          </cell>
          <cell r="CJ85">
            <v>0</v>
          </cell>
          <cell r="CK85">
            <v>2778.9</v>
          </cell>
          <cell r="CN85">
            <v>0</v>
          </cell>
          <cell r="CO85">
            <v>2778.9</v>
          </cell>
          <cell r="CR85">
            <v>0</v>
          </cell>
          <cell r="CS85">
            <v>2778.9</v>
          </cell>
          <cell r="CV85">
            <v>0</v>
          </cell>
          <cell r="CW85">
            <v>2778.9</v>
          </cell>
          <cell r="CZ85">
            <v>0</v>
          </cell>
          <cell r="DA85">
            <v>2778.9</v>
          </cell>
          <cell r="DD85">
            <v>0</v>
          </cell>
          <cell r="DE85">
            <v>2778.9</v>
          </cell>
          <cell r="DH85">
            <v>0</v>
          </cell>
          <cell r="DI85">
            <v>2778.9</v>
          </cell>
          <cell r="DL85">
            <v>0</v>
          </cell>
          <cell r="DM85">
            <v>2778.9</v>
          </cell>
          <cell r="DP85">
            <v>0</v>
          </cell>
          <cell r="DQ85">
            <v>2778.9</v>
          </cell>
          <cell r="DT85">
            <v>0</v>
          </cell>
          <cell r="DU85">
            <v>2778.9</v>
          </cell>
          <cell r="DX85">
            <v>0</v>
          </cell>
          <cell r="DY85">
            <v>2778.9</v>
          </cell>
          <cell r="EB85">
            <v>0</v>
          </cell>
          <cell r="EC85">
            <v>2778.9</v>
          </cell>
          <cell r="EF85">
            <v>0</v>
          </cell>
          <cell r="EG85">
            <v>2778.9</v>
          </cell>
          <cell r="EJ85">
            <v>0</v>
          </cell>
          <cell r="EK85">
            <v>2778.9</v>
          </cell>
        </row>
        <row r="86">
          <cell r="C86" t="str">
            <v>7.3.8.5</v>
          </cell>
          <cell r="D86" t="str">
            <v>RO-40325</v>
          </cell>
          <cell r="E86" t="str">
            <v>DER/MG</v>
          </cell>
          <cell r="F86" t="str">
            <v>BUEIRO TRIPLO TUBULAR DE CONCRETO, CLASSE CA-2. BTTC Ø 1,50 M - CORPO (EXECUÇÃO,   INCLUINDO   FORNECIMENTO   E  TRANSPORTE  DE  TODOS  OS  MATERIAIS  E  BERÇO,  EXCLUSIVE ESCAVAÇÃO E COMPACTAÇÃO)</v>
          </cell>
          <cell r="G86" t="str">
            <v>M</v>
          </cell>
          <cell r="H86">
            <v>9</v>
          </cell>
          <cell r="I86">
            <v>37109.340000000004</v>
          </cell>
          <cell r="L86">
            <v>0</v>
          </cell>
          <cell r="M86">
            <v>4123.26</v>
          </cell>
          <cell r="P86">
            <v>0</v>
          </cell>
          <cell r="Q86">
            <v>4123.26</v>
          </cell>
          <cell r="T86">
            <v>6</v>
          </cell>
          <cell r="U86">
            <v>4123.26</v>
          </cell>
          <cell r="X86">
            <v>0</v>
          </cell>
          <cell r="Y86">
            <v>4123.26</v>
          </cell>
          <cell r="AB86">
            <v>0</v>
          </cell>
          <cell r="AC86">
            <v>4123.26</v>
          </cell>
          <cell r="AF86">
            <v>0</v>
          </cell>
          <cell r="AG86">
            <v>4123.26</v>
          </cell>
          <cell r="AJ86">
            <v>0</v>
          </cell>
          <cell r="AK86">
            <v>4123.26</v>
          </cell>
          <cell r="AN86">
            <v>0</v>
          </cell>
          <cell r="AO86">
            <v>4123.26</v>
          </cell>
          <cell r="AR86">
            <v>0</v>
          </cell>
          <cell r="AS86">
            <v>4123.26</v>
          </cell>
          <cell r="AV86">
            <v>0</v>
          </cell>
          <cell r="AW86">
            <v>4123.26</v>
          </cell>
          <cell r="AZ86">
            <v>0</v>
          </cell>
          <cell r="BA86">
            <v>4123.26</v>
          </cell>
          <cell r="BD86">
            <v>0</v>
          </cell>
          <cell r="BE86">
            <v>4123.26</v>
          </cell>
          <cell r="BH86">
            <v>0</v>
          </cell>
          <cell r="BI86">
            <v>4123.26</v>
          </cell>
          <cell r="BL86">
            <v>0</v>
          </cell>
          <cell r="BM86">
            <v>4123.26</v>
          </cell>
          <cell r="BP86">
            <v>3</v>
          </cell>
          <cell r="BQ86">
            <v>4123.26</v>
          </cell>
          <cell r="BT86">
            <v>0</v>
          </cell>
          <cell r="BU86">
            <v>4123.26</v>
          </cell>
          <cell r="BX86">
            <v>0</v>
          </cell>
          <cell r="BY86">
            <v>4123.26</v>
          </cell>
          <cell r="CB86">
            <v>0</v>
          </cell>
          <cell r="CC86">
            <v>4123.26</v>
          </cell>
          <cell r="CF86">
            <v>0</v>
          </cell>
          <cell r="CG86">
            <v>4123.26</v>
          </cell>
          <cell r="CJ86">
            <v>0</v>
          </cell>
          <cell r="CK86">
            <v>4123.26</v>
          </cell>
          <cell r="CN86">
            <v>0</v>
          </cell>
          <cell r="CO86">
            <v>4123.26</v>
          </cell>
          <cell r="CR86">
            <v>0</v>
          </cell>
          <cell r="CS86">
            <v>4123.26</v>
          </cell>
          <cell r="CV86">
            <v>0</v>
          </cell>
          <cell r="CW86">
            <v>4123.26</v>
          </cell>
          <cell r="CZ86">
            <v>0</v>
          </cell>
          <cell r="DA86">
            <v>4123.26</v>
          </cell>
          <cell r="DD86">
            <v>0</v>
          </cell>
          <cell r="DE86">
            <v>4123.26</v>
          </cell>
          <cell r="DH86">
            <v>0</v>
          </cell>
          <cell r="DI86">
            <v>4123.26</v>
          </cell>
          <cell r="DL86">
            <v>0</v>
          </cell>
          <cell r="DM86">
            <v>4123.26</v>
          </cell>
          <cell r="DP86">
            <v>0</v>
          </cell>
          <cell r="DQ86">
            <v>4123.26</v>
          </cell>
          <cell r="DT86">
            <v>0</v>
          </cell>
          <cell r="DU86">
            <v>4123.26</v>
          </cell>
          <cell r="DX86">
            <v>0</v>
          </cell>
          <cell r="DY86">
            <v>4123.26</v>
          </cell>
          <cell r="EB86">
            <v>0</v>
          </cell>
          <cell r="EC86">
            <v>4123.26</v>
          </cell>
          <cell r="EF86">
            <v>0</v>
          </cell>
          <cell r="EG86">
            <v>4123.26</v>
          </cell>
          <cell r="EJ86">
            <v>0</v>
          </cell>
          <cell r="EK86">
            <v>4123.26</v>
          </cell>
        </row>
        <row r="87">
          <cell r="C87" t="str">
            <v>7.3.8.6</v>
          </cell>
          <cell r="D87" t="str">
            <v>RO-40373</v>
          </cell>
          <cell r="E87" t="str">
            <v>DER/MG</v>
          </cell>
          <cell r="F87" t="str">
            <v>BUEIRO SIMPLES CELULAR DE CONCRETO PADRÃO DER/MG. PARA ALTURA DE ATERRO DE 0 A 5,00 M. BSCC (3,00 X 3,00)M - CORPO  (EXECUÇÃO, INCLUINDO FORNECIMENTO E TRANSPORTE DE TODOS OS MATERIAIS, EXCLUSIVE ESCAVAÇÃO E COMPACTAÇÃO)</v>
          </cell>
          <cell r="G87" t="str">
            <v>M</v>
          </cell>
          <cell r="H87">
            <v>3</v>
          </cell>
          <cell r="I87">
            <v>16381.86</v>
          </cell>
          <cell r="L87">
            <v>0</v>
          </cell>
          <cell r="M87">
            <v>5460.62</v>
          </cell>
          <cell r="P87">
            <v>0</v>
          </cell>
          <cell r="Q87">
            <v>5460.62</v>
          </cell>
          <cell r="T87">
            <v>2</v>
          </cell>
          <cell r="U87">
            <v>5460.62</v>
          </cell>
          <cell r="X87">
            <v>0</v>
          </cell>
          <cell r="Y87">
            <v>5460.62</v>
          </cell>
          <cell r="AB87">
            <v>0</v>
          </cell>
          <cell r="AC87">
            <v>5460.62</v>
          </cell>
          <cell r="AF87">
            <v>0</v>
          </cell>
          <cell r="AG87">
            <v>5460.62</v>
          </cell>
          <cell r="AJ87">
            <v>0</v>
          </cell>
          <cell r="AK87">
            <v>5460.62</v>
          </cell>
          <cell r="AN87">
            <v>0</v>
          </cell>
          <cell r="AO87">
            <v>5460.62</v>
          </cell>
          <cell r="AR87">
            <v>0</v>
          </cell>
          <cell r="AS87">
            <v>5460.62</v>
          </cell>
          <cell r="AV87">
            <v>0</v>
          </cell>
          <cell r="AW87">
            <v>5460.62</v>
          </cell>
          <cell r="AZ87">
            <v>0</v>
          </cell>
          <cell r="BA87">
            <v>5460.62</v>
          </cell>
          <cell r="BD87">
            <v>0</v>
          </cell>
          <cell r="BE87">
            <v>5460.62</v>
          </cell>
          <cell r="BH87">
            <v>0</v>
          </cell>
          <cell r="BI87">
            <v>5460.62</v>
          </cell>
          <cell r="BL87">
            <v>0</v>
          </cell>
          <cell r="BM87">
            <v>5460.62</v>
          </cell>
          <cell r="BP87">
            <v>1</v>
          </cell>
          <cell r="BQ87">
            <v>5460.62</v>
          </cell>
          <cell r="BT87">
            <v>0</v>
          </cell>
          <cell r="BU87">
            <v>5460.62</v>
          </cell>
          <cell r="BX87">
            <v>0</v>
          </cell>
          <cell r="BY87">
            <v>5460.62</v>
          </cell>
          <cell r="CB87">
            <v>0</v>
          </cell>
          <cell r="CC87">
            <v>5460.62</v>
          </cell>
          <cell r="CF87">
            <v>0</v>
          </cell>
          <cell r="CG87">
            <v>5460.62</v>
          </cell>
          <cell r="CJ87">
            <v>0</v>
          </cell>
          <cell r="CK87">
            <v>5460.62</v>
          </cell>
          <cell r="CN87">
            <v>0</v>
          </cell>
          <cell r="CO87">
            <v>5460.62</v>
          </cell>
          <cell r="CR87">
            <v>0</v>
          </cell>
          <cell r="CS87">
            <v>5460.62</v>
          </cell>
          <cell r="CV87">
            <v>0</v>
          </cell>
          <cell r="CW87">
            <v>5460.62</v>
          </cell>
          <cell r="CZ87">
            <v>0</v>
          </cell>
          <cell r="DA87">
            <v>5460.62</v>
          </cell>
          <cell r="DD87">
            <v>0</v>
          </cell>
          <cell r="DE87">
            <v>5460.62</v>
          </cell>
          <cell r="DH87">
            <v>0</v>
          </cell>
          <cell r="DI87">
            <v>5460.62</v>
          </cell>
          <cell r="DL87">
            <v>0</v>
          </cell>
          <cell r="DM87">
            <v>5460.62</v>
          </cell>
          <cell r="DP87">
            <v>0</v>
          </cell>
          <cell r="DQ87">
            <v>5460.62</v>
          </cell>
          <cell r="DT87">
            <v>0</v>
          </cell>
          <cell r="DU87">
            <v>5460.62</v>
          </cell>
          <cell r="DX87">
            <v>0</v>
          </cell>
          <cell r="DY87">
            <v>5460.62</v>
          </cell>
          <cell r="EB87">
            <v>0</v>
          </cell>
          <cell r="EC87">
            <v>5460.62</v>
          </cell>
          <cell r="EF87">
            <v>0</v>
          </cell>
          <cell r="EG87">
            <v>5460.62</v>
          </cell>
          <cell r="EJ87">
            <v>0</v>
          </cell>
          <cell r="EK87">
            <v>5460.62</v>
          </cell>
        </row>
        <row r="88">
          <cell r="C88" t="str">
            <v>7.3.8.7</v>
          </cell>
          <cell r="D88" t="str">
            <v>RO-40288</v>
          </cell>
          <cell r="E88" t="str">
            <v>DER/MG</v>
          </cell>
          <cell r="F88" t="str">
            <v>BUEIRO SIMPLES TUBULAR DE CONCRETO, BSTC Ø 0,80 M - BOCA (EXECUÇÃO, INCLUINDO FORNECIMENTO E TRANSPORTE DE TODOS OS MATERIAIS, EXCLUSIVE ESCAVAÇÃO E COMPACTAÇÃO)</v>
          </cell>
          <cell r="G88" t="str">
            <v>U</v>
          </cell>
          <cell r="H88">
            <v>6</v>
          </cell>
          <cell r="I88">
            <v>8907.9600000000009</v>
          </cell>
          <cell r="L88">
            <v>0</v>
          </cell>
          <cell r="M88">
            <v>1484.66</v>
          </cell>
          <cell r="P88">
            <v>0</v>
          </cell>
          <cell r="Q88">
            <v>1484.66</v>
          </cell>
          <cell r="T88">
            <v>4</v>
          </cell>
          <cell r="U88">
            <v>1484.66</v>
          </cell>
          <cell r="X88">
            <v>0</v>
          </cell>
          <cell r="Y88">
            <v>1484.66</v>
          </cell>
          <cell r="AB88">
            <v>0</v>
          </cell>
          <cell r="AC88">
            <v>1484.66</v>
          </cell>
          <cell r="AF88">
            <v>0</v>
          </cell>
          <cell r="AG88">
            <v>1484.66</v>
          </cell>
          <cell r="AJ88">
            <v>0</v>
          </cell>
          <cell r="AK88">
            <v>1484.66</v>
          </cell>
          <cell r="AN88">
            <v>0</v>
          </cell>
          <cell r="AO88">
            <v>1484.66</v>
          </cell>
          <cell r="AR88">
            <v>0</v>
          </cell>
          <cell r="AS88">
            <v>1484.66</v>
          </cell>
          <cell r="AV88">
            <v>0</v>
          </cell>
          <cell r="AW88">
            <v>1484.66</v>
          </cell>
          <cell r="AZ88">
            <v>0</v>
          </cell>
          <cell r="BA88">
            <v>1484.66</v>
          </cell>
          <cell r="BD88">
            <v>0</v>
          </cell>
          <cell r="BE88">
            <v>1484.66</v>
          </cell>
          <cell r="BH88">
            <v>0</v>
          </cell>
          <cell r="BI88">
            <v>1484.66</v>
          </cell>
          <cell r="BL88">
            <v>0</v>
          </cell>
          <cell r="BM88">
            <v>1484.66</v>
          </cell>
          <cell r="BP88">
            <v>2</v>
          </cell>
          <cell r="BQ88">
            <v>1484.66</v>
          </cell>
          <cell r="BT88">
            <v>0</v>
          </cell>
          <cell r="BU88">
            <v>1484.66</v>
          </cell>
          <cell r="BX88">
            <v>0</v>
          </cell>
          <cell r="BY88">
            <v>1484.66</v>
          </cell>
          <cell r="CB88">
            <v>0</v>
          </cell>
          <cell r="CC88">
            <v>1484.66</v>
          </cell>
          <cell r="CF88">
            <v>0</v>
          </cell>
          <cell r="CG88">
            <v>1484.66</v>
          </cell>
          <cell r="CJ88">
            <v>0</v>
          </cell>
          <cell r="CK88">
            <v>1484.66</v>
          </cell>
          <cell r="CN88">
            <v>0</v>
          </cell>
          <cell r="CO88">
            <v>1484.66</v>
          </cell>
          <cell r="CR88">
            <v>0</v>
          </cell>
          <cell r="CS88">
            <v>1484.66</v>
          </cell>
          <cell r="CV88">
            <v>0</v>
          </cell>
          <cell r="CW88">
            <v>1484.66</v>
          </cell>
          <cell r="CZ88">
            <v>0</v>
          </cell>
          <cell r="DA88">
            <v>1484.66</v>
          </cell>
          <cell r="DD88">
            <v>0</v>
          </cell>
          <cell r="DE88">
            <v>1484.66</v>
          </cell>
          <cell r="DH88">
            <v>0</v>
          </cell>
          <cell r="DI88">
            <v>1484.66</v>
          </cell>
          <cell r="DL88">
            <v>0</v>
          </cell>
          <cell r="DM88">
            <v>1484.66</v>
          </cell>
          <cell r="DP88">
            <v>0</v>
          </cell>
          <cell r="DQ88">
            <v>1484.66</v>
          </cell>
          <cell r="DT88">
            <v>0</v>
          </cell>
          <cell r="DU88">
            <v>1484.66</v>
          </cell>
          <cell r="DX88">
            <v>0</v>
          </cell>
          <cell r="DY88">
            <v>1484.66</v>
          </cell>
          <cell r="EB88">
            <v>0</v>
          </cell>
          <cell r="EC88">
            <v>1484.66</v>
          </cell>
          <cell r="EF88">
            <v>0</v>
          </cell>
          <cell r="EG88">
            <v>1484.66</v>
          </cell>
          <cell r="EJ88">
            <v>0</v>
          </cell>
          <cell r="EK88">
            <v>1484.66</v>
          </cell>
        </row>
        <row r="89">
          <cell r="C89" t="str">
            <v>7.3.8.8</v>
          </cell>
          <cell r="D89" t="str">
            <v>RO-41754</v>
          </cell>
          <cell r="E89" t="str">
            <v>DER/MG</v>
          </cell>
          <cell r="F89" t="str">
            <v>BUEIRO SIMPLES TUBULAR DE CONCRETO. BSTC Ø 1,00 M - BOCA (EXECUÇÃO, INCLUINDO FORNECIMENTO E TRANSPORTE DE TODOS OS MATERIAIS, EXCLUSIVE ESCAVAÇÃO E COMPACTAÇÃO)</v>
          </cell>
          <cell r="G89" t="str">
            <v>U</v>
          </cell>
          <cell r="H89">
            <v>6</v>
          </cell>
          <cell r="I89">
            <v>13890.060000000001</v>
          </cell>
          <cell r="L89">
            <v>0</v>
          </cell>
          <cell r="M89">
            <v>2315.0100000000002</v>
          </cell>
          <cell r="P89">
            <v>0</v>
          </cell>
          <cell r="Q89">
            <v>2315.0100000000002</v>
          </cell>
          <cell r="T89">
            <v>4</v>
          </cell>
          <cell r="U89">
            <v>2315.0100000000002</v>
          </cell>
          <cell r="X89">
            <v>0</v>
          </cell>
          <cell r="Y89">
            <v>2315.0100000000002</v>
          </cell>
          <cell r="AB89">
            <v>0</v>
          </cell>
          <cell r="AC89">
            <v>2315.0100000000002</v>
          </cell>
          <cell r="AF89">
            <v>0</v>
          </cell>
          <cell r="AG89">
            <v>2315.0100000000002</v>
          </cell>
          <cell r="AJ89">
            <v>0</v>
          </cell>
          <cell r="AK89">
            <v>2315.0100000000002</v>
          </cell>
          <cell r="AN89">
            <v>0</v>
          </cell>
          <cell r="AO89">
            <v>2315.0100000000002</v>
          </cell>
          <cell r="AR89">
            <v>0</v>
          </cell>
          <cell r="AS89">
            <v>2315.0100000000002</v>
          </cell>
          <cell r="AV89">
            <v>0</v>
          </cell>
          <cell r="AW89">
            <v>2315.0100000000002</v>
          </cell>
          <cell r="AZ89">
            <v>0</v>
          </cell>
          <cell r="BA89">
            <v>2315.0100000000002</v>
          </cell>
          <cell r="BD89">
            <v>0</v>
          </cell>
          <cell r="BE89">
            <v>2315.0100000000002</v>
          </cell>
          <cell r="BH89">
            <v>0</v>
          </cell>
          <cell r="BI89">
            <v>2315.0100000000002</v>
          </cell>
          <cell r="BL89">
            <v>0</v>
          </cell>
          <cell r="BM89">
            <v>2315.0100000000002</v>
          </cell>
          <cell r="BP89">
            <v>2</v>
          </cell>
          <cell r="BQ89">
            <v>2315.0100000000002</v>
          </cell>
          <cell r="BT89">
            <v>0</v>
          </cell>
          <cell r="BU89">
            <v>2315.0100000000002</v>
          </cell>
          <cell r="BX89">
            <v>0</v>
          </cell>
          <cell r="BY89">
            <v>2315.0100000000002</v>
          </cell>
          <cell r="CB89">
            <v>0</v>
          </cell>
          <cell r="CC89">
            <v>2315.0100000000002</v>
          </cell>
          <cell r="CF89">
            <v>0</v>
          </cell>
          <cell r="CG89">
            <v>2315.0100000000002</v>
          </cell>
          <cell r="CJ89">
            <v>0</v>
          </cell>
          <cell r="CK89">
            <v>2315.0100000000002</v>
          </cell>
          <cell r="CN89">
            <v>0</v>
          </cell>
          <cell r="CO89">
            <v>2315.0100000000002</v>
          </cell>
          <cell r="CR89">
            <v>0</v>
          </cell>
          <cell r="CS89">
            <v>2315.0100000000002</v>
          </cell>
          <cell r="CV89">
            <v>0</v>
          </cell>
          <cell r="CW89">
            <v>2315.0100000000002</v>
          </cell>
          <cell r="CZ89">
            <v>0</v>
          </cell>
          <cell r="DA89">
            <v>2315.0100000000002</v>
          </cell>
          <cell r="DD89">
            <v>0</v>
          </cell>
          <cell r="DE89">
            <v>2315.0100000000002</v>
          </cell>
          <cell r="DH89">
            <v>0</v>
          </cell>
          <cell r="DI89">
            <v>2315.0100000000002</v>
          </cell>
          <cell r="DL89">
            <v>0</v>
          </cell>
          <cell r="DM89">
            <v>2315.0100000000002</v>
          </cell>
          <cell r="DP89">
            <v>0</v>
          </cell>
          <cell r="DQ89">
            <v>2315.0100000000002</v>
          </cell>
          <cell r="DT89">
            <v>0</v>
          </cell>
          <cell r="DU89">
            <v>2315.0100000000002</v>
          </cell>
          <cell r="DX89">
            <v>0</v>
          </cell>
          <cell r="DY89">
            <v>2315.0100000000002</v>
          </cell>
          <cell r="EB89">
            <v>0</v>
          </cell>
          <cell r="EC89">
            <v>2315.0100000000002</v>
          </cell>
          <cell r="EF89">
            <v>0</v>
          </cell>
          <cell r="EG89">
            <v>2315.0100000000002</v>
          </cell>
          <cell r="EJ89">
            <v>0</v>
          </cell>
          <cell r="EK89">
            <v>2315.0100000000002</v>
          </cell>
        </row>
        <row r="90">
          <cell r="C90" t="str">
            <v>7.3.8.9</v>
          </cell>
          <cell r="D90" t="str">
            <v>RO-40311</v>
          </cell>
          <cell r="E90" t="str">
            <v>DER/MG</v>
          </cell>
          <cell r="F90" t="str">
            <v>BUEIRO DUPLO TUBULAR DE CONCRETO, BDTC Ø 1,50 M - BOCA (EXECUÇÃO, INCLUINDO FORNECIMENTO E TRANSPORTE DE TODOS OS MATERIAIS, EXCLUSIVE ESCAVAÇÃO E COMPACTAÇÃO)</v>
          </cell>
          <cell r="G90" t="str">
            <v>U</v>
          </cell>
          <cell r="H90">
            <v>3</v>
          </cell>
          <cell r="I90">
            <v>25495.71</v>
          </cell>
          <cell r="L90">
            <v>0</v>
          </cell>
          <cell r="M90">
            <v>8498.57</v>
          </cell>
          <cell r="P90">
            <v>0</v>
          </cell>
          <cell r="Q90">
            <v>8498.57</v>
          </cell>
          <cell r="T90">
            <v>2</v>
          </cell>
          <cell r="U90">
            <v>8498.57</v>
          </cell>
          <cell r="X90">
            <v>0</v>
          </cell>
          <cell r="Y90">
            <v>8498.57</v>
          </cell>
          <cell r="AB90">
            <v>0</v>
          </cell>
          <cell r="AC90">
            <v>8498.57</v>
          </cell>
          <cell r="AF90">
            <v>0</v>
          </cell>
          <cell r="AG90">
            <v>8498.57</v>
          </cell>
          <cell r="AJ90">
            <v>0</v>
          </cell>
          <cell r="AK90">
            <v>8498.57</v>
          </cell>
          <cell r="AN90">
            <v>0</v>
          </cell>
          <cell r="AO90">
            <v>8498.57</v>
          </cell>
          <cell r="AR90">
            <v>0</v>
          </cell>
          <cell r="AS90">
            <v>8498.57</v>
          </cell>
          <cell r="AV90">
            <v>0</v>
          </cell>
          <cell r="AW90">
            <v>8498.57</v>
          </cell>
          <cell r="AZ90">
            <v>0</v>
          </cell>
          <cell r="BA90">
            <v>8498.57</v>
          </cell>
          <cell r="BD90">
            <v>0</v>
          </cell>
          <cell r="BE90">
            <v>8498.57</v>
          </cell>
          <cell r="BH90">
            <v>0</v>
          </cell>
          <cell r="BI90">
            <v>8498.57</v>
          </cell>
          <cell r="BL90">
            <v>0</v>
          </cell>
          <cell r="BM90">
            <v>8498.57</v>
          </cell>
          <cell r="BP90">
            <v>1</v>
          </cell>
          <cell r="BQ90">
            <v>8498.57</v>
          </cell>
          <cell r="BT90">
            <v>0</v>
          </cell>
          <cell r="BU90">
            <v>8498.57</v>
          </cell>
          <cell r="BX90">
            <v>0</v>
          </cell>
          <cell r="BY90">
            <v>8498.57</v>
          </cell>
          <cell r="CB90">
            <v>0</v>
          </cell>
          <cell r="CC90">
            <v>8498.57</v>
          </cell>
          <cell r="CF90">
            <v>0</v>
          </cell>
          <cell r="CG90">
            <v>8498.57</v>
          </cell>
          <cell r="CJ90">
            <v>0</v>
          </cell>
          <cell r="CK90">
            <v>8498.57</v>
          </cell>
          <cell r="CN90">
            <v>0</v>
          </cell>
          <cell r="CO90">
            <v>8498.57</v>
          </cell>
          <cell r="CR90">
            <v>0</v>
          </cell>
          <cell r="CS90">
            <v>8498.57</v>
          </cell>
          <cell r="CV90">
            <v>0</v>
          </cell>
          <cell r="CW90">
            <v>8498.57</v>
          </cell>
          <cell r="CZ90">
            <v>0</v>
          </cell>
          <cell r="DA90">
            <v>8498.57</v>
          </cell>
          <cell r="DD90">
            <v>0</v>
          </cell>
          <cell r="DE90">
            <v>8498.57</v>
          </cell>
          <cell r="DH90">
            <v>0</v>
          </cell>
          <cell r="DI90">
            <v>8498.57</v>
          </cell>
          <cell r="DL90">
            <v>0</v>
          </cell>
          <cell r="DM90">
            <v>8498.57</v>
          </cell>
          <cell r="DP90">
            <v>0</v>
          </cell>
          <cell r="DQ90">
            <v>8498.57</v>
          </cell>
          <cell r="DT90">
            <v>0</v>
          </cell>
          <cell r="DU90">
            <v>8498.57</v>
          </cell>
          <cell r="DX90">
            <v>0</v>
          </cell>
          <cell r="DY90">
            <v>8498.57</v>
          </cell>
          <cell r="EB90">
            <v>0</v>
          </cell>
          <cell r="EC90">
            <v>8498.57</v>
          </cell>
          <cell r="EF90">
            <v>0</v>
          </cell>
          <cell r="EG90">
            <v>8498.57</v>
          </cell>
          <cell r="EJ90">
            <v>0</v>
          </cell>
          <cell r="EK90">
            <v>8498.57</v>
          </cell>
        </row>
        <row r="91">
          <cell r="C91" t="str">
            <v>7.3.8.10</v>
          </cell>
          <cell r="D91" t="str">
            <v>RO-40335</v>
          </cell>
          <cell r="E91" t="str">
            <v>DER/MG</v>
          </cell>
          <cell r="F91" t="str">
            <v>BUEIRO TRIPLO TUBULAR DE CONCRETO. BTTC Ø 1,50 M - BOCA (EXECUÇÃO, INCLUINDO FORNECIMENTO E TRANSPORTE DE TODOS OS MATERIAIS, EXCLUSIVE ESCAVAÇÃO E COMPACTAÇÃO)</v>
          </cell>
          <cell r="G91" t="str">
            <v>U</v>
          </cell>
          <cell r="H91">
            <v>2</v>
          </cell>
          <cell r="I91">
            <v>21667.52</v>
          </cell>
          <cell r="L91">
            <v>0</v>
          </cell>
          <cell r="M91">
            <v>10833.76</v>
          </cell>
          <cell r="P91">
            <v>0</v>
          </cell>
          <cell r="Q91">
            <v>10833.76</v>
          </cell>
          <cell r="T91">
            <v>1</v>
          </cell>
          <cell r="U91">
            <v>10833.76</v>
          </cell>
          <cell r="X91">
            <v>0</v>
          </cell>
          <cell r="Y91">
            <v>10833.76</v>
          </cell>
          <cell r="AB91">
            <v>0</v>
          </cell>
          <cell r="AC91">
            <v>10833.76</v>
          </cell>
          <cell r="AF91">
            <v>0</v>
          </cell>
          <cell r="AG91">
            <v>10833.76</v>
          </cell>
          <cell r="AJ91">
            <v>0</v>
          </cell>
          <cell r="AK91">
            <v>10833.76</v>
          </cell>
          <cell r="AN91">
            <v>0</v>
          </cell>
          <cell r="AO91">
            <v>10833.76</v>
          </cell>
          <cell r="AR91">
            <v>0</v>
          </cell>
          <cell r="AS91">
            <v>10833.76</v>
          </cell>
          <cell r="AV91">
            <v>0</v>
          </cell>
          <cell r="AW91">
            <v>10833.76</v>
          </cell>
          <cell r="AZ91">
            <v>0</v>
          </cell>
          <cell r="BA91">
            <v>10833.76</v>
          </cell>
          <cell r="BD91">
            <v>0</v>
          </cell>
          <cell r="BE91">
            <v>10833.76</v>
          </cell>
          <cell r="BH91">
            <v>0</v>
          </cell>
          <cell r="BI91">
            <v>10833.76</v>
          </cell>
          <cell r="BL91">
            <v>0</v>
          </cell>
          <cell r="BM91">
            <v>10833.76</v>
          </cell>
          <cell r="BP91">
            <v>1</v>
          </cell>
          <cell r="BQ91">
            <v>10833.76</v>
          </cell>
          <cell r="BT91">
            <v>0</v>
          </cell>
          <cell r="BU91">
            <v>10833.76</v>
          </cell>
          <cell r="BX91">
            <v>0</v>
          </cell>
          <cell r="BY91">
            <v>10833.76</v>
          </cell>
          <cell r="CB91">
            <v>0</v>
          </cell>
          <cell r="CC91">
            <v>10833.76</v>
          </cell>
          <cell r="CF91">
            <v>0</v>
          </cell>
          <cell r="CG91">
            <v>10833.76</v>
          </cell>
          <cell r="CJ91">
            <v>0</v>
          </cell>
          <cell r="CK91">
            <v>10833.76</v>
          </cell>
          <cell r="CN91">
            <v>0</v>
          </cell>
          <cell r="CO91">
            <v>10833.76</v>
          </cell>
          <cell r="CR91">
            <v>0</v>
          </cell>
          <cell r="CS91">
            <v>10833.76</v>
          </cell>
          <cell r="CV91">
            <v>0</v>
          </cell>
          <cell r="CW91">
            <v>10833.76</v>
          </cell>
          <cell r="CZ91">
            <v>0</v>
          </cell>
          <cell r="DA91">
            <v>10833.76</v>
          </cell>
          <cell r="DD91">
            <v>0</v>
          </cell>
          <cell r="DE91">
            <v>10833.76</v>
          </cell>
          <cell r="DH91">
            <v>0</v>
          </cell>
          <cell r="DI91">
            <v>10833.76</v>
          </cell>
          <cell r="DL91">
            <v>0</v>
          </cell>
          <cell r="DM91">
            <v>10833.76</v>
          </cell>
          <cell r="DP91">
            <v>0</v>
          </cell>
          <cell r="DQ91">
            <v>10833.76</v>
          </cell>
          <cell r="DT91">
            <v>0</v>
          </cell>
          <cell r="DU91">
            <v>10833.76</v>
          </cell>
          <cell r="DX91">
            <v>0</v>
          </cell>
          <cell r="DY91">
            <v>10833.76</v>
          </cell>
          <cell r="EB91">
            <v>0</v>
          </cell>
          <cell r="EC91">
            <v>10833.76</v>
          </cell>
          <cell r="EF91">
            <v>0</v>
          </cell>
          <cell r="EG91">
            <v>10833.76</v>
          </cell>
          <cell r="EJ91">
            <v>0</v>
          </cell>
          <cell r="EK91">
            <v>10833.76</v>
          </cell>
        </row>
        <row r="92">
          <cell r="C92" t="str">
            <v>7.3.8.11</v>
          </cell>
          <cell r="D92" t="str">
            <v>RO-40411</v>
          </cell>
          <cell r="E92" t="str">
            <v>DER/MG</v>
          </cell>
          <cell r="F92" t="str">
            <v>BUEIRO SIMPLES CELULAR DE CONCRETO PADRÃO DER/MG. PARA ALTURA DE ATERRO DE 0 A 5,00 M. BSCC (3,00 X 3,00)M - BOCA  (EXECUÇÃO, INCLUINDO FORNECIMENTO E TRANSPORTE DE TODOS OS MATERIAIS, EXCLUSIVE ESCAVAÇÃO E COMPACTAÇÃO)</v>
          </cell>
          <cell r="G92" t="str">
            <v>U</v>
          </cell>
          <cell r="H92">
            <v>0</v>
          </cell>
          <cell r="I92">
            <v>0</v>
          </cell>
          <cell r="L92">
            <v>0</v>
          </cell>
          <cell r="M92">
            <v>11431.91</v>
          </cell>
          <cell r="P92">
            <v>0</v>
          </cell>
          <cell r="Q92">
            <v>11431.91</v>
          </cell>
          <cell r="T92">
            <v>0</v>
          </cell>
          <cell r="U92">
            <v>11431.91</v>
          </cell>
          <cell r="X92">
            <v>0</v>
          </cell>
          <cell r="Y92">
            <v>11431.91</v>
          </cell>
          <cell r="AB92">
            <v>0</v>
          </cell>
          <cell r="AC92">
            <v>11431.91</v>
          </cell>
          <cell r="AF92">
            <v>0</v>
          </cell>
          <cell r="AG92">
            <v>11431.91</v>
          </cell>
          <cell r="AJ92">
            <v>0</v>
          </cell>
          <cell r="AK92">
            <v>11431.91</v>
          </cell>
          <cell r="AN92">
            <v>0</v>
          </cell>
          <cell r="AO92">
            <v>11431.91</v>
          </cell>
          <cell r="AR92">
            <v>0</v>
          </cell>
          <cell r="AS92">
            <v>11431.91</v>
          </cell>
          <cell r="AV92">
            <v>0</v>
          </cell>
          <cell r="AW92">
            <v>11431.91</v>
          </cell>
          <cell r="AZ92">
            <v>0</v>
          </cell>
          <cell r="BA92">
            <v>11431.91</v>
          </cell>
          <cell r="BD92">
            <v>0</v>
          </cell>
          <cell r="BE92">
            <v>11431.91</v>
          </cell>
          <cell r="BH92">
            <v>0</v>
          </cell>
          <cell r="BI92">
            <v>11431.91</v>
          </cell>
          <cell r="BL92">
            <v>0</v>
          </cell>
          <cell r="BM92">
            <v>11431.91</v>
          </cell>
          <cell r="BP92">
            <v>0</v>
          </cell>
          <cell r="BQ92">
            <v>11431.91</v>
          </cell>
          <cell r="BT92">
            <v>0</v>
          </cell>
          <cell r="BU92">
            <v>11431.91</v>
          </cell>
          <cell r="BX92">
            <v>0</v>
          </cell>
          <cell r="BY92">
            <v>11431.91</v>
          </cell>
          <cell r="CB92">
            <v>0</v>
          </cell>
          <cell r="CC92">
            <v>11431.91</v>
          </cell>
          <cell r="CF92">
            <v>0</v>
          </cell>
          <cell r="CG92">
            <v>11431.91</v>
          </cell>
          <cell r="CJ92">
            <v>0</v>
          </cell>
          <cell r="CK92">
            <v>11431.91</v>
          </cell>
          <cell r="CN92">
            <v>0</v>
          </cell>
          <cell r="CO92">
            <v>11431.91</v>
          </cell>
          <cell r="CR92">
            <v>0</v>
          </cell>
          <cell r="CS92">
            <v>11431.91</v>
          </cell>
          <cell r="CV92">
            <v>0</v>
          </cell>
          <cell r="CW92">
            <v>11431.91</v>
          </cell>
          <cell r="CZ92">
            <v>0</v>
          </cell>
          <cell r="DA92">
            <v>11431.91</v>
          </cell>
          <cell r="DD92">
            <v>0</v>
          </cell>
          <cell r="DE92">
            <v>11431.91</v>
          </cell>
          <cell r="DH92">
            <v>0</v>
          </cell>
          <cell r="DI92">
            <v>11431.91</v>
          </cell>
          <cell r="DL92">
            <v>0</v>
          </cell>
          <cell r="DM92">
            <v>11431.91</v>
          </cell>
          <cell r="DP92">
            <v>0</v>
          </cell>
          <cell r="DQ92">
            <v>11431.91</v>
          </cell>
          <cell r="DT92">
            <v>0</v>
          </cell>
          <cell r="DU92">
            <v>11431.91</v>
          </cell>
          <cell r="DX92">
            <v>0</v>
          </cell>
          <cell r="DY92">
            <v>11431.91</v>
          </cell>
          <cell r="EB92">
            <v>0</v>
          </cell>
          <cell r="EC92">
            <v>11431.91</v>
          </cell>
          <cell r="EF92">
            <v>0</v>
          </cell>
          <cell r="EG92">
            <v>11431.91</v>
          </cell>
          <cell r="EJ92">
            <v>0</v>
          </cell>
          <cell r="EK92">
            <v>11431.91</v>
          </cell>
        </row>
        <row r="93">
          <cell r="C93" t="str">
            <v>7.3.8.12</v>
          </cell>
          <cell r="D93" t="str">
            <v>RO-40536</v>
          </cell>
          <cell r="E93" t="str">
            <v>DER/MG</v>
          </cell>
          <cell r="F93" t="str">
            <v>VALETA  DE  PROTEÇÃO  DE  CORTE,  TIPO  DR.VP-02.,  TIPO  75/50 (EXECUÇÃO,    INCLUINDO    ESCAVAÇÃO,    FORNECIMENTO, TRANSPORTE E PLANTIO DA GRAMA)</v>
          </cell>
          <cell r="G93" t="str">
            <v>M</v>
          </cell>
          <cell r="H93">
            <v>0</v>
          </cell>
          <cell r="I93">
            <v>0</v>
          </cell>
          <cell r="L93">
            <v>0</v>
          </cell>
          <cell r="M93">
            <v>27.79</v>
          </cell>
          <cell r="P93">
            <v>0</v>
          </cell>
          <cell r="Q93">
            <v>27.79</v>
          </cell>
          <cell r="T93">
            <v>0</v>
          </cell>
          <cell r="U93">
            <v>27.79</v>
          </cell>
          <cell r="X93">
            <v>0</v>
          </cell>
          <cell r="Y93">
            <v>27.79</v>
          </cell>
          <cell r="AB93">
            <v>0</v>
          </cell>
          <cell r="AC93">
            <v>27.79</v>
          </cell>
          <cell r="AF93">
            <v>0</v>
          </cell>
          <cell r="AG93">
            <v>27.79</v>
          </cell>
          <cell r="AJ93">
            <v>0</v>
          </cell>
          <cell r="AK93">
            <v>27.79</v>
          </cell>
          <cell r="AN93">
            <v>0</v>
          </cell>
          <cell r="AO93">
            <v>27.79</v>
          </cell>
          <cell r="AR93">
            <v>0</v>
          </cell>
          <cell r="AS93">
            <v>27.79</v>
          </cell>
          <cell r="AV93">
            <v>0</v>
          </cell>
          <cell r="AW93">
            <v>27.79</v>
          </cell>
          <cell r="AZ93">
            <v>0</v>
          </cell>
          <cell r="BA93">
            <v>27.79</v>
          </cell>
          <cell r="BD93">
            <v>0</v>
          </cell>
          <cell r="BE93">
            <v>27.79</v>
          </cell>
          <cell r="BH93">
            <v>0</v>
          </cell>
          <cell r="BI93">
            <v>27.79</v>
          </cell>
          <cell r="BL93">
            <v>0</v>
          </cell>
          <cell r="BM93">
            <v>27.79</v>
          </cell>
          <cell r="BP93">
            <v>0</v>
          </cell>
          <cell r="BQ93">
            <v>27.79</v>
          </cell>
          <cell r="BT93">
            <v>0</v>
          </cell>
          <cell r="BU93">
            <v>27.79</v>
          </cell>
          <cell r="BX93">
            <v>0</v>
          </cell>
          <cell r="BY93">
            <v>27.79</v>
          </cell>
          <cell r="CB93">
            <v>0</v>
          </cell>
          <cell r="CC93">
            <v>27.79</v>
          </cell>
          <cell r="CF93">
            <v>0</v>
          </cell>
          <cell r="CG93">
            <v>27.79</v>
          </cell>
          <cell r="CJ93">
            <v>0</v>
          </cell>
          <cell r="CK93">
            <v>27.79</v>
          </cell>
          <cell r="CN93">
            <v>0</v>
          </cell>
          <cell r="CO93">
            <v>27.79</v>
          </cell>
          <cell r="CR93">
            <v>0</v>
          </cell>
          <cell r="CS93">
            <v>27.79</v>
          </cell>
          <cell r="CV93">
            <v>0</v>
          </cell>
          <cell r="CW93">
            <v>27.79</v>
          </cell>
          <cell r="CZ93">
            <v>0</v>
          </cell>
          <cell r="DA93">
            <v>27.79</v>
          </cell>
          <cell r="DD93">
            <v>0</v>
          </cell>
          <cell r="DE93">
            <v>27.79</v>
          </cell>
          <cell r="DH93">
            <v>0</v>
          </cell>
          <cell r="DI93">
            <v>27.79</v>
          </cell>
          <cell r="DL93">
            <v>0</v>
          </cell>
          <cell r="DM93">
            <v>27.79</v>
          </cell>
          <cell r="DP93">
            <v>0</v>
          </cell>
          <cell r="DQ93">
            <v>27.79</v>
          </cell>
          <cell r="DT93">
            <v>0</v>
          </cell>
          <cell r="DU93">
            <v>27.79</v>
          </cell>
          <cell r="DX93">
            <v>0</v>
          </cell>
          <cell r="DY93">
            <v>27.79</v>
          </cell>
          <cell r="EB93">
            <v>0</v>
          </cell>
          <cell r="EC93">
            <v>27.79</v>
          </cell>
          <cell r="EF93">
            <v>0</v>
          </cell>
          <cell r="EG93">
            <v>27.79</v>
          </cell>
          <cell r="EJ93">
            <v>0</v>
          </cell>
          <cell r="EK93">
            <v>27.79</v>
          </cell>
        </row>
        <row r="94">
          <cell r="C94" t="str">
            <v>7.3.8.13</v>
          </cell>
          <cell r="D94">
            <v>2003308</v>
          </cell>
          <cell r="E94" t="str">
            <v>SICRO SERVIÇO</v>
          </cell>
          <cell r="F94" t="str">
            <v>VALETA DE PROTEÇÃO DE CORTES COM REVESTIMENTO DE CONCRETO - VPC 04 - AREIA EXTRAÍDA E BRITA PRODUZIDA</v>
          </cell>
          <cell r="G94" t="str">
            <v>M</v>
          </cell>
          <cell r="H94">
            <v>0</v>
          </cell>
          <cell r="I94">
            <v>0</v>
          </cell>
          <cell r="L94">
            <v>0</v>
          </cell>
          <cell r="M94">
            <v>64.84</v>
          </cell>
          <cell r="P94">
            <v>0</v>
          </cell>
          <cell r="Q94">
            <v>64.84</v>
          </cell>
          <cell r="T94">
            <v>0</v>
          </cell>
          <cell r="U94">
            <v>64.84</v>
          </cell>
          <cell r="X94">
            <v>0</v>
          </cell>
          <cell r="Y94">
            <v>64.84</v>
          </cell>
          <cell r="AB94">
            <v>0</v>
          </cell>
          <cell r="AC94">
            <v>64.84</v>
          </cell>
          <cell r="AF94">
            <v>0</v>
          </cell>
          <cell r="AG94">
            <v>64.84</v>
          </cell>
          <cell r="AJ94">
            <v>0</v>
          </cell>
          <cell r="AK94">
            <v>64.84</v>
          </cell>
          <cell r="AN94">
            <v>0</v>
          </cell>
          <cell r="AO94">
            <v>64.84</v>
          </cell>
          <cell r="AR94">
            <v>0</v>
          </cell>
          <cell r="AS94">
            <v>64.84</v>
          </cell>
          <cell r="AV94">
            <v>0</v>
          </cell>
          <cell r="AW94">
            <v>64.84</v>
          </cell>
          <cell r="AZ94">
            <v>0</v>
          </cell>
          <cell r="BA94">
            <v>64.84</v>
          </cell>
          <cell r="BD94">
            <v>0</v>
          </cell>
          <cell r="BE94">
            <v>64.84</v>
          </cell>
          <cell r="BH94">
            <v>0</v>
          </cell>
          <cell r="BI94">
            <v>64.84</v>
          </cell>
          <cell r="BL94">
            <v>0</v>
          </cell>
          <cell r="BM94">
            <v>64.84</v>
          </cell>
          <cell r="BP94">
            <v>0</v>
          </cell>
          <cell r="BQ94">
            <v>64.84</v>
          </cell>
          <cell r="BT94">
            <v>0</v>
          </cell>
          <cell r="BU94">
            <v>64.84</v>
          </cell>
          <cell r="BX94">
            <v>0</v>
          </cell>
          <cell r="BY94">
            <v>64.84</v>
          </cell>
          <cell r="CB94">
            <v>0</v>
          </cell>
          <cell r="CC94">
            <v>64.84</v>
          </cell>
          <cell r="CF94">
            <v>0</v>
          </cell>
          <cell r="CG94">
            <v>64.84</v>
          </cell>
          <cell r="CJ94">
            <v>0</v>
          </cell>
          <cell r="CK94">
            <v>64.84</v>
          </cell>
          <cell r="CN94">
            <v>0</v>
          </cell>
          <cell r="CO94">
            <v>64.84</v>
          </cell>
          <cell r="CR94">
            <v>0</v>
          </cell>
          <cell r="CS94">
            <v>64.84</v>
          </cell>
          <cell r="CV94">
            <v>0</v>
          </cell>
          <cell r="CW94">
            <v>64.84</v>
          </cell>
          <cell r="CZ94">
            <v>0</v>
          </cell>
          <cell r="DA94">
            <v>64.84</v>
          </cell>
          <cell r="DD94">
            <v>0</v>
          </cell>
          <cell r="DE94">
            <v>64.84</v>
          </cell>
          <cell r="DH94">
            <v>0</v>
          </cell>
          <cell r="DI94">
            <v>64.84</v>
          </cell>
          <cell r="DL94">
            <v>0</v>
          </cell>
          <cell r="DM94">
            <v>64.84</v>
          </cell>
          <cell r="DP94">
            <v>0</v>
          </cell>
          <cell r="DQ94">
            <v>64.84</v>
          </cell>
          <cell r="DT94">
            <v>0</v>
          </cell>
          <cell r="DU94">
            <v>64.84</v>
          </cell>
          <cell r="DX94">
            <v>0</v>
          </cell>
          <cell r="DY94">
            <v>64.84</v>
          </cell>
          <cell r="EB94">
            <v>0</v>
          </cell>
          <cell r="EC94">
            <v>64.84</v>
          </cell>
          <cell r="EF94">
            <v>0</v>
          </cell>
          <cell r="EG94">
            <v>64.84</v>
          </cell>
          <cell r="EJ94">
            <v>0</v>
          </cell>
          <cell r="EK94">
            <v>64.84</v>
          </cell>
        </row>
        <row r="95">
          <cell r="C95" t="str">
            <v>7.3.8.14</v>
          </cell>
          <cell r="D95" t="str">
            <v>RO-40551</v>
          </cell>
          <cell r="E95" t="str">
            <v>DER/MG</v>
          </cell>
          <cell r="F95" t="str">
            <v>VALETA DE PROTEÇÃO DE CORTE, TIPO DR.VP-02., TIPO 125/100 (EXECUÇÃO, INCLUINDO ESCAVAÇÃO,FORNECIMENTO, TRANSPORTE E PLANTIO DA GRAMA)</v>
          </cell>
          <cell r="G95" t="str">
            <v>M</v>
          </cell>
          <cell r="H95">
            <v>0</v>
          </cell>
          <cell r="I95">
            <v>0</v>
          </cell>
          <cell r="L95">
            <v>0</v>
          </cell>
          <cell r="M95">
            <v>46.04</v>
          </cell>
          <cell r="P95">
            <v>0</v>
          </cell>
          <cell r="Q95">
            <v>46.04</v>
          </cell>
          <cell r="T95">
            <v>0</v>
          </cell>
          <cell r="U95">
            <v>46.04</v>
          </cell>
          <cell r="X95">
            <v>0</v>
          </cell>
          <cell r="Y95">
            <v>46.04</v>
          </cell>
          <cell r="AB95">
            <v>0</v>
          </cell>
          <cell r="AC95">
            <v>46.04</v>
          </cell>
          <cell r="AF95">
            <v>0</v>
          </cell>
          <cell r="AG95">
            <v>46.04</v>
          </cell>
          <cell r="AJ95">
            <v>0</v>
          </cell>
          <cell r="AK95">
            <v>46.04</v>
          </cell>
          <cell r="AN95">
            <v>0</v>
          </cell>
          <cell r="AO95">
            <v>46.04</v>
          </cell>
          <cell r="AR95">
            <v>0</v>
          </cell>
          <cell r="AS95">
            <v>46.04</v>
          </cell>
          <cell r="AV95">
            <v>0</v>
          </cell>
          <cell r="AW95">
            <v>46.04</v>
          </cell>
          <cell r="AZ95">
            <v>0</v>
          </cell>
          <cell r="BA95">
            <v>46.04</v>
          </cell>
          <cell r="BD95">
            <v>0</v>
          </cell>
          <cell r="BE95">
            <v>46.04</v>
          </cell>
          <cell r="BH95">
            <v>0</v>
          </cell>
          <cell r="BI95">
            <v>46.04</v>
          </cell>
          <cell r="BL95">
            <v>0</v>
          </cell>
          <cell r="BM95">
            <v>46.04</v>
          </cell>
          <cell r="BP95">
            <v>0</v>
          </cell>
          <cell r="BQ95">
            <v>46.04</v>
          </cell>
          <cell r="BT95">
            <v>0</v>
          </cell>
          <cell r="BU95">
            <v>46.04</v>
          </cell>
          <cell r="BX95">
            <v>0</v>
          </cell>
          <cell r="BY95">
            <v>46.04</v>
          </cell>
          <cell r="CB95">
            <v>0</v>
          </cell>
          <cell r="CC95">
            <v>46.04</v>
          </cell>
          <cell r="CF95">
            <v>0</v>
          </cell>
          <cell r="CG95">
            <v>46.04</v>
          </cell>
          <cell r="CJ95">
            <v>0</v>
          </cell>
          <cell r="CK95">
            <v>46.04</v>
          </cell>
          <cell r="CN95">
            <v>0</v>
          </cell>
          <cell r="CO95">
            <v>46.04</v>
          </cell>
          <cell r="CR95">
            <v>0</v>
          </cell>
          <cell r="CS95">
            <v>46.04</v>
          </cell>
          <cell r="CV95">
            <v>0</v>
          </cell>
          <cell r="CW95">
            <v>46.04</v>
          </cell>
          <cell r="CZ95">
            <v>0</v>
          </cell>
          <cell r="DA95">
            <v>46.04</v>
          </cell>
          <cell r="DD95">
            <v>0</v>
          </cell>
          <cell r="DE95">
            <v>46.04</v>
          </cell>
          <cell r="DH95">
            <v>0</v>
          </cell>
          <cell r="DI95">
            <v>46.04</v>
          </cell>
          <cell r="DL95">
            <v>0</v>
          </cell>
          <cell r="DM95">
            <v>46.04</v>
          </cell>
          <cell r="DP95">
            <v>0</v>
          </cell>
          <cell r="DQ95">
            <v>46.04</v>
          </cell>
          <cell r="DT95">
            <v>0</v>
          </cell>
          <cell r="DU95">
            <v>46.04</v>
          </cell>
          <cell r="DX95">
            <v>0</v>
          </cell>
          <cell r="DY95">
            <v>46.04</v>
          </cell>
          <cell r="EB95">
            <v>0</v>
          </cell>
          <cell r="EC95">
            <v>46.04</v>
          </cell>
          <cell r="EF95">
            <v>0</v>
          </cell>
          <cell r="EG95">
            <v>46.04</v>
          </cell>
          <cell r="EJ95">
            <v>0</v>
          </cell>
          <cell r="EK95">
            <v>46.04</v>
          </cell>
        </row>
        <row r="96">
          <cell r="C96" t="str">
            <v>7.3.8.15</v>
          </cell>
          <cell r="D96" t="str">
            <v>RO-40514</v>
          </cell>
          <cell r="E96" t="str">
            <v>DER/MG</v>
          </cell>
          <cell r="F96" t="str">
            <v>VALETA  DE  PROTEÇÃO  DE  ATERRO  TIPO  DR.VPA  (EXECUÇÃO,  INCLUINDO ESCAVAÇÃO)</v>
          </cell>
          <cell r="G96" t="str">
            <v>M</v>
          </cell>
          <cell r="H96">
            <v>0</v>
          </cell>
          <cell r="I96">
            <v>0</v>
          </cell>
          <cell r="L96">
            <v>0</v>
          </cell>
          <cell r="M96">
            <v>25.38</v>
          </cell>
          <cell r="P96">
            <v>0</v>
          </cell>
          <cell r="Q96">
            <v>25.38</v>
          </cell>
          <cell r="T96">
            <v>0</v>
          </cell>
          <cell r="U96">
            <v>25.38</v>
          </cell>
          <cell r="X96">
            <v>0</v>
          </cell>
          <cell r="Y96">
            <v>25.38</v>
          </cell>
          <cell r="AB96">
            <v>0</v>
          </cell>
          <cell r="AC96">
            <v>25.38</v>
          </cell>
          <cell r="AF96">
            <v>0</v>
          </cell>
          <cell r="AG96">
            <v>25.38</v>
          </cell>
          <cell r="AJ96">
            <v>0</v>
          </cell>
          <cell r="AK96">
            <v>25.38</v>
          </cell>
          <cell r="AN96">
            <v>0</v>
          </cell>
          <cell r="AO96">
            <v>25.38</v>
          </cell>
          <cell r="AR96">
            <v>0</v>
          </cell>
          <cell r="AS96">
            <v>25.38</v>
          </cell>
          <cell r="AV96">
            <v>0</v>
          </cell>
          <cell r="AW96">
            <v>25.38</v>
          </cell>
          <cell r="AZ96">
            <v>0</v>
          </cell>
          <cell r="BA96">
            <v>25.38</v>
          </cell>
          <cell r="BD96">
            <v>0</v>
          </cell>
          <cell r="BE96">
            <v>25.38</v>
          </cell>
          <cell r="BH96">
            <v>0</v>
          </cell>
          <cell r="BI96">
            <v>25.38</v>
          </cell>
          <cell r="BL96">
            <v>0</v>
          </cell>
          <cell r="BM96">
            <v>25.38</v>
          </cell>
          <cell r="BP96">
            <v>0</v>
          </cell>
          <cell r="BQ96">
            <v>25.38</v>
          </cell>
          <cell r="BT96">
            <v>0</v>
          </cell>
          <cell r="BU96">
            <v>25.38</v>
          </cell>
          <cell r="BX96">
            <v>0</v>
          </cell>
          <cell r="BY96">
            <v>25.38</v>
          </cell>
          <cell r="CB96">
            <v>0</v>
          </cell>
          <cell r="CC96">
            <v>25.38</v>
          </cell>
          <cell r="CF96">
            <v>0</v>
          </cell>
          <cell r="CG96">
            <v>25.38</v>
          </cell>
          <cell r="CJ96">
            <v>0</v>
          </cell>
          <cell r="CK96">
            <v>25.38</v>
          </cell>
          <cell r="CN96">
            <v>0</v>
          </cell>
          <cell r="CO96">
            <v>25.38</v>
          </cell>
          <cell r="CR96">
            <v>0</v>
          </cell>
          <cell r="CS96">
            <v>25.38</v>
          </cell>
          <cell r="CV96">
            <v>0</v>
          </cell>
          <cell r="CW96">
            <v>25.38</v>
          </cell>
          <cell r="CZ96">
            <v>0</v>
          </cell>
          <cell r="DA96">
            <v>25.38</v>
          </cell>
          <cell r="DD96">
            <v>0</v>
          </cell>
          <cell r="DE96">
            <v>25.38</v>
          </cell>
          <cell r="DH96">
            <v>0</v>
          </cell>
          <cell r="DI96">
            <v>25.38</v>
          </cell>
          <cell r="DL96">
            <v>0</v>
          </cell>
          <cell r="DM96">
            <v>25.38</v>
          </cell>
          <cell r="DP96">
            <v>0</v>
          </cell>
          <cell r="DQ96">
            <v>25.38</v>
          </cell>
          <cell r="DT96">
            <v>0</v>
          </cell>
          <cell r="DU96">
            <v>25.38</v>
          </cell>
          <cell r="DX96">
            <v>0</v>
          </cell>
          <cell r="DY96">
            <v>25.38</v>
          </cell>
          <cell r="EB96">
            <v>0</v>
          </cell>
          <cell r="EC96">
            <v>25.38</v>
          </cell>
          <cell r="EF96">
            <v>0</v>
          </cell>
          <cell r="EG96">
            <v>25.38</v>
          </cell>
          <cell r="EJ96">
            <v>0</v>
          </cell>
          <cell r="EK96">
            <v>25.38</v>
          </cell>
        </row>
        <row r="97">
          <cell r="C97" t="str">
            <v>7.3.8.16</v>
          </cell>
          <cell r="D97">
            <v>2003311</v>
          </cell>
          <cell r="E97" t="str">
            <v>SICRO SERVIÇO</v>
          </cell>
          <cell r="F97" t="str">
            <v>VALETA DE PROTEÇÃO DE ATERROS COM REVESTIMENTO VEGETAL - VPA 02</v>
          </cell>
          <cell r="G97" t="str">
            <v>M</v>
          </cell>
          <cell r="H97">
            <v>0</v>
          </cell>
          <cell r="I97">
            <v>0</v>
          </cell>
          <cell r="L97">
            <v>0</v>
          </cell>
          <cell r="M97">
            <v>36.96</v>
          </cell>
          <cell r="P97">
            <v>0</v>
          </cell>
          <cell r="Q97">
            <v>36.96</v>
          </cell>
          <cell r="T97">
            <v>0</v>
          </cell>
          <cell r="U97">
            <v>36.96</v>
          </cell>
          <cell r="X97">
            <v>0</v>
          </cell>
          <cell r="Y97">
            <v>36.96</v>
          </cell>
          <cell r="AB97">
            <v>0</v>
          </cell>
          <cell r="AC97">
            <v>36.96</v>
          </cell>
          <cell r="AF97">
            <v>0</v>
          </cell>
          <cell r="AG97">
            <v>36.96</v>
          </cell>
          <cell r="AJ97">
            <v>0</v>
          </cell>
          <cell r="AK97">
            <v>36.96</v>
          </cell>
          <cell r="AN97">
            <v>0</v>
          </cell>
          <cell r="AO97">
            <v>36.96</v>
          </cell>
          <cell r="AR97">
            <v>0</v>
          </cell>
          <cell r="AS97">
            <v>36.96</v>
          </cell>
          <cell r="AV97">
            <v>0</v>
          </cell>
          <cell r="AW97">
            <v>36.96</v>
          </cell>
          <cell r="AZ97">
            <v>0</v>
          </cell>
          <cell r="BA97">
            <v>36.96</v>
          </cell>
          <cell r="BD97">
            <v>0</v>
          </cell>
          <cell r="BE97">
            <v>36.96</v>
          </cell>
          <cell r="BH97">
            <v>0</v>
          </cell>
          <cell r="BI97">
            <v>36.96</v>
          </cell>
          <cell r="BL97">
            <v>0</v>
          </cell>
          <cell r="BM97">
            <v>36.96</v>
          </cell>
          <cell r="BP97">
            <v>0</v>
          </cell>
          <cell r="BQ97">
            <v>36.96</v>
          </cell>
          <cell r="BT97">
            <v>0</v>
          </cell>
          <cell r="BU97">
            <v>36.96</v>
          </cell>
          <cell r="BX97">
            <v>0</v>
          </cell>
          <cell r="BY97">
            <v>36.96</v>
          </cell>
          <cell r="CB97">
            <v>0</v>
          </cell>
          <cell r="CC97">
            <v>36.96</v>
          </cell>
          <cell r="CF97">
            <v>0</v>
          </cell>
          <cell r="CG97">
            <v>36.96</v>
          </cell>
          <cell r="CJ97">
            <v>0</v>
          </cell>
          <cell r="CK97">
            <v>36.96</v>
          </cell>
          <cell r="CN97">
            <v>0</v>
          </cell>
          <cell r="CO97">
            <v>36.96</v>
          </cell>
          <cell r="CR97">
            <v>0</v>
          </cell>
          <cell r="CS97">
            <v>36.96</v>
          </cell>
          <cell r="CV97">
            <v>0</v>
          </cell>
          <cell r="CW97">
            <v>36.96</v>
          </cell>
          <cell r="CZ97">
            <v>0</v>
          </cell>
          <cell r="DA97">
            <v>36.96</v>
          </cell>
          <cell r="DD97">
            <v>0</v>
          </cell>
          <cell r="DE97">
            <v>36.96</v>
          </cell>
          <cell r="DH97">
            <v>0</v>
          </cell>
          <cell r="DI97">
            <v>36.96</v>
          </cell>
          <cell r="DL97">
            <v>0</v>
          </cell>
          <cell r="DM97">
            <v>36.96</v>
          </cell>
          <cell r="DP97">
            <v>0</v>
          </cell>
          <cell r="DQ97">
            <v>36.96</v>
          </cell>
          <cell r="DT97">
            <v>0</v>
          </cell>
          <cell r="DU97">
            <v>36.96</v>
          </cell>
          <cell r="DX97">
            <v>0</v>
          </cell>
          <cell r="DY97">
            <v>36.96</v>
          </cell>
          <cell r="EB97">
            <v>0</v>
          </cell>
          <cell r="EC97">
            <v>36.96</v>
          </cell>
          <cell r="EF97">
            <v>0</v>
          </cell>
          <cell r="EG97">
            <v>36.96</v>
          </cell>
          <cell r="EJ97">
            <v>0</v>
          </cell>
          <cell r="EK97">
            <v>36.96</v>
          </cell>
        </row>
        <row r="98">
          <cell r="C98" t="str">
            <v>7.3.8.17</v>
          </cell>
          <cell r="D98">
            <v>2003314</v>
          </cell>
          <cell r="E98" t="str">
            <v>SICRO SERVIÇO</v>
          </cell>
          <cell r="F98" t="str">
            <v>VALETA DE PROTEÇÃO DE ATERROS COM REVESTIMENTO DE CONCRETO - VPA 04 - AREIA EXTRAÍDA E BRITA PRODUZIDA</v>
          </cell>
          <cell r="G98" t="str">
            <v>M</v>
          </cell>
          <cell r="H98">
            <v>0</v>
          </cell>
          <cell r="I98">
            <v>0</v>
          </cell>
          <cell r="L98">
            <v>0</v>
          </cell>
          <cell r="M98">
            <v>64.19</v>
          </cell>
          <cell r="P98">
            <v>0</v>
          </cell>
          <cell r="Q98">
            <v>64.19</v>
          </cell>
          <cell r="T98">
            <v>0</v>
          </cell>
          <cell r="U98">
            <v>64.19</v>
          </cell>
          <cell r="X98">
            <v>0</v>
          </cell>
          <cell r="Y98">
            <v>64.19</v>
          </cell>
          <cell r="AB98">
            <v>0</v>
          </cell>
          <cell r="AC98">
            <v>64.19</v>
          </cell>
          <cell r="AF98">
            <v>0</v>
          </cell>
          <cell r="AG98">
            <v>64.19</v>
          </cell>
          <cell r="AJ98">
            <v>0</v>
          </cell>
          <cell r="AK98">
            <v>64.19</v>
          </cell>
          <cell r="AN98">
            <v>0</v>
          </cell>
          <cell r="AO98">
            <v>64.19</v>
          </cell>
          <cell r="AR98">
            <v>0</v>
          </cell>
          <cell r="AS98">
            <v>64.19</v>
          </cell>
          <cell r="AV98">
            <v>0</v>
          </cell>
          <cell r="AW98">
            <v>64.19</v>
          </cell>
          <cell r="AZ98">
            <v>0</v>
          </cell>
          <cell r="BA98">
            <v>64.19</v>
          </cell>
          <cell r="BD98">
            <v>0</v>
          </cell>
          <cell r="BE98">
            <v>64.19</v>
          </cell>
          <cell r="BH98">
            <v>0</v>
          </cell>
          <cell r="BI98">
            <v>64.19</v>
          </cell>
          <cell r="BL98">
            <v>0</v>
          </cell>
          <cell r="BM98">
            <v>64.19</v>
          </cell>
          <cell r="BP98">
            <v>0</v>
          </cell>
          <cell r="BQ98">
            <v>64.19</v>
          </cell>
          <cell r="BT98">
            <v>0</v>
          </cell>
          <cell r="BU98">
            <v>64.19</v>
          </cell>
          <cell r="BX98">
            <v>0</v>
          </cell>
          <cell r="BY98">
            <v>64.19</v>
          </cell>
          <cell r="CB98">
            <v>0</v>
          </cell>
          <cell r="CC98">
            <v>64.19</v>
          </cell>
          <cell r="CF98">
            <v>0</v>
          </cell>
          <cell r="CG98">
            <v>64.19</v>
          </cell>
          <cell r="CJ98">
            <v>0</v>
          </cell>
          <cell r="CK98">
            <v>64.19</v>
          </cell>
          <cell r="CN98">
            <v>0</v>
          </cell>
          <cell r="CO98">
            <v>64.19</v>
          </cell>
          <cell r="CR98">
            <v>0</v>
          </cell>
          <cell r="CS98">
            <v>64.19</v>
          </cell>
          <cell r="CV98">
            <v>0</v>
          </cell>
          <cell r="CW98">
            <v>64.19</v>
          </cell>
          <cell r="CZ98">
            <v>0</v>
          </cell>
          <cell r="DA98">
            <v>64.19</v>
          </cell>
          <cell r="DD98">
            <v>0</v>
          </cell>
          <cell r="DE98">
            <v>64.19</v>
          </cell>
          <cell r="DH98">
            <v>0</v>
          </cell>
          <cell r="DI98">
            <v>64.19</v>
          </cell>
          <cell r="DL98">
            <v>0</v>
          </cell>
          <cell r="DM98">
            <v>64.19</v>
          </cell>
          <cell r="DP98">
            <v>0</v>
          </cell>
          <cell r="DQ98">
            <v>64.19</v>
          </cell>
          <cell r="DT98">
            <v>0</v>
          </cell>
          <cell r="DU98">
            <v>64.19</v>
          </cell>
          <cell r="DX98">
            <v>0</v>
          </cell>
          <cell r="DY98">
            <v>64.19</v>
          </cell>
          <cell r="EB98">
            <v>0</v>
          </cell>
          <cell r="EC98">
            <v>64.19</v>
          </cell>
          <cell r="EF98">
            <v>0</v>
          </cell>
          <cell r="EG98">
            <v>64.19</v>
          </cell>
          <cell r="EJ98">
            <v>0</v>
          </cell>
          <cell r="EK98">
            <v>64.19</v>
          </cell>
        </row>
        <row r="99">
          <cell r="C99" t="str">
            <v>7.3.8.18</v>
          </cell>
          <cell r="D99" t="str">
            <v>RO-40942</v>
          </cell>
          <cell r="E99" t="str">
            <v>DER/MG</v>
          </cell>
          <cell r="F99" t="str">
            <v>DRENO PROFUNDO DE AREIA COM SELO, COM (1,50 X 0,40)M E TUBO  DE  PVC  PERFURADO  COM  Ø 100MM,  TIPO  DPS-02  (EXECUÇÃO   INCLUINDO   ESCAVAÇÃO,   FORNECIMENTO   DE TODOS OS MATERIAIS, EXCETO TRANSPORTE DOS AGREGADOS)</v>
          </cell>
          <cell r="G99" t="str">
            <v>M</v>
          </cell>
          <cell r="H99">
            <v>0</v>
          </cell>
          <cell r="I99">
            <v>0</v>
          </cell>
          <cell r="L99">
            <v>0</v>
          </cell>
          <cell r="M99">
            <v>54.53</v>
          </cell>
          <cell r="P99">
            <v>0</v>
          </cell>
          <cell r="Q99">
            <v>54.53</v>
          </cell>
          <cell r="T99">
            <v>0</v>
          </cell>
          <cell r="U99">
            <v>54.53</v>
          </cell>
          <cell r="X99">
            <v>0</v>
          </cell>
          <cell r="Y99">
            <v>54.53</v>
          </cell>
          <cell r="AB99">
            <v>0</v>
          </cell>
          <cell r="AC99">
            <v>54.53</v>
          </cell>
          <cell r="AF99">
            <v>0</v>
          </cell>
          <cell r="AG99">
            <v>54.53</v>
          </cell>
          <cell r="AJ99">
            <v>0</v>
          </cell>
          <cell r="AK99">
            <v>54.53</v>
          </cell>
          <cell r="AN99">
            <v>0</v>
          </cell>
          <cell r="AO99">
            <v>54.53</v>
          </cell>
          <cell r="AR99">
            <v>0</v>
          </cell>
          <cell r="AS99">
            <v>54.53</v>
          </cell>
          <cell r="AV99">
            <v>0</v>
          </cell>
          <cell r="AW99">
            <v>54.53</v>
          </cell>
          <cell r="AZ99">
            <v>0</v>
          </cell>
          <cell r="BA99">
            <v>54.53</v>
          </cell>
          <cell r="BD99">
            <v>0</v>
          </cell>
          <cell r="BE99">
            <v>54.53</v>
          </cell>
          <cell r="BH99">
            <v>0</v>
          </cell>
          <cell r="BI99">
            <v>54.53</v>
          </cell>
          <cell r="BL99">
            <v>0</v>
          </cell>
          <cell r="BM99">
            <v>54.53</v>
          </cell>
          <cell r="BP99">
            <v>0</v>
          </cell>
          <cell r="BQ99">
            <v>54.53</v>
          </cell>
          <cell r="BT99">
            <v>0</v>
          </cell>
          <cell r="BU99">
            <v>54.53</v>
          </cell>
          <cell r="BX99">
            <v>0</v>
          </cell>
          <cell r="BY99">
            <v>54.53</v>
          </cell>
          <cell r="CB99">
            <v>0</v>
          </cell>
          <cell r="CC99">
            <v>54.53</v>
          </cell>
          <cell r="CF99">
            <v>0</v>
          </cell>
          <cell r="CG99">
            <v>54.53</v>
          </cell>
          <cell r="CJ99">
            <v>0</v>
          </cell>
          <cell r="CK99">
            <v>54.53</v>
          </cell>
          <cell r="CN99">
            <v>0</v>
          </cell>
          <cell r="CO99">
            <v>54.53</v>
          </cell>
          <cell r="CR99">
            <v>0</v>
          </cell>
          <cell r="CS99">
            <v>54.53</v>
          </cell>
          <cell r="CV99">
            <v>0</v>
          </cell>
          <cell r="CW99">
            <v>54.53</v>
          </cell>
          <cell r="CZ99">
            <v>0</v>
          </cell>
          <cell r="DA99">
            <v>54.53</v>
          </cell>
          <cell r="DD99">
            <v>0</v>
          </cell>
          <cell r="DE99">
            <v>54.53</v>
          </cell>
          <cell r="DH99">
            <v>0</v>
          </cell>
          <cell r="DI99">
            <v>54.53</v>
          </cell>
          <cell r="DL99">
            <v>0</v>
          </cell>
          <cell r="DM99">
            <v>54.53</v>
          </cell>
          <cell r="DP99">
            <v>0</v>
          </cell>
          <cell r="DQ99">
            <v>54.53</v>
          </cell>
          <cell r="DT99">
            <v>0</v>
          </cell>
          <cell r="DU99">
            <v>54.53</v>
          </cell>
          <cell r="DX99">
            <v>0</v>
          </cell>
          <cell r="DY99">
            <v>54.53</v>
          </cell>
          <cell r="EB99">
            <v>0</v>
          </cell>
          <cell r="EC99">
            <v>54.53</v>
          </cell>
          <cell r="EF99">
            <v>0</v>
          </cell>
          <cell r="EG99">
            <v>54.53</v>
          </cell>
          <cell r="EJ99">
            <v>0</v>
          </cell>
          <cell r="EK99">
            <v>54.53</v>
          </cell>
        </row>
        <row r="100">
          <cell r="C100" t="str">
            <v>7.3.8.19</v>
          </cell>
          <cell r="D100">
            <v>2003606</v>
          </cell>
          <cell r="E100" t="str">
            <v>SICRO SERVIÇO</v>
          </cell>
          <cell r="F100" t="str">
            <v>DRENO SUB-SUPERFICIAL - DSS 02 - BRITA PRODUZIDA</v>
          </cell>
          <cell r="G100" t="str">
            <v>M</v>
          </cell>
          <cell r="H100">
            <v>5400</v>
          </cell>
          <cell r="I100">
            <v>136296</v>
          </cell>
          <cell r="L100">
            <v>0</v>
          </cell>
          <cell r="M100">
            <v>25.24</v>
          </cell>
          <cell r="P100">
            <v>0</v>
          </cell>
          <cell r="Q100">
            <v>25.24</v>
          </cell>
          <cell r="T100">
            <v>2000</v>
          </cell>
          <cell r="U100">
            <v>25.24</v>
          </cell>
          <cell r="X100">
            <v>0</v>
          </cell>
          <cell r="Y100">
            <v>25.24</v>
          </cell>
          <cell r="AB100">
            <v>0</v>
          </cell>
          <cell r="AC100">
            <v>25.24</v>
          </cell>
          <cell r="AF100">
            <v>0</v>
          </cell>
          <cell r="AG100">
            <v>25.24</v>
          </cell>
          <cell r="AJ100">
            <v>0</v>
          </cell>
          <cell r="AK100">
            <v>25.24</v>
          </cell>
          <cell r="AN100">
            <v>0</v>
          </cell>
          <cell r="AO100">
            <v>25.24</v>
          </cell>
          <cell r="AR100">
            <v>0</v>
          </cell>
          <cell r="AS100">
            <v>25.24</v>
          </cell>
          <cell r="AV100">
            <v>0</v>
          </cell>
          <cell r="AW100">
            <v>25.24</v>
          </cell>
          <cell r="AZ100">
            <v>0</v>
          </cell>
          <cell r="BA100">
            <v>25.24</v>
          </cell>
          <cell r="BD100">
            <v>0</v>
          </cell>
          <cell r="BE100">
            <v>25.24</v>
          </cell>
          <cell r="BH100">
            <v>0</v>
          </cell>
          <cell r="BI100">
            <v>25.24</v>
          </cell>
          <cell r="BL100">
            <v>0</v>
          </cell>
          <cell r="BM100">
            <v>25.24</v>
          </cell>
          <cell r="BP100">
            <v>3400</v>
          </cell>
          <cell r="BQ100">
            <v>25.24</v>
          </cell>
          <cell r="BT100">
            <v>0</v>
          </cell>
          <cell r="BU100">
            <v>25.24</v>
          </cell>
          <cell r="BX100">
            <v>0</v>
          </cell>
          <cell r="BY100">
            <v>25.24</v>
          </cell>
          <cell r="CB100">
            <v>0</v>
          </cell>
          <cell r="CC100">
            <v>25.24</v>
          </cell>
          <cell r="CF100">
            <v>0</v>
          </cell>
          <cell r="CG100">
            <v>25.24</v>
          </cell>
          <cell r="CJ100">
            <v>0</v>
          </cell>
          <cell r="CK100">
            <v>25.24</v>
          </cell>
          <cell r="CN100">
            <v>0</v>
          </cell>
          <cell r="CO100">
            <v>25.24</v>
          </cell>
          <cell r="CR100">
            <v>0</v>
          </cell>
          <cell r="CS100">
            <v>25.24</v>
          </cell>
          <cell r="CV100">
            <v>0</v>
          </cell>
          <cell r="CW100">
            <v>25.24</v>
          </cell>
          <cell r="CZ100">
            <v>0</v>
          </cell>
          <cell r="DA100">
            <v>25.24</v>
          </cell>
          <cell r="DD100">
            <v>0</v>
          </cell>
          <cell r="DE100">
            <v>25.24</v>
          </cell>
          <cell r="DH100">
            <v>0</v>
          </cell>
          <cell r="DI100">
            <v>25.24</v>
          </cell>
          <cell r="DL100">
            <v>0</v>
          </cell>
          <cell r="DM100">
            <v>25.24</v>
          </cell>
          <cell r="DP100">
            <v>0</v>
          </cell>
          <cell r="DQ100">
            <v>25.24</v>
          </cell>
          <cell r="DT100">
            <v>0</v>
          </cell>
          <cell r="DU100">
            <v>25.24</v>
          </cell>
          <cell r="DX100">
            <v>0</v>
          </cell>
          <cell r="DY100">
            <v>25.24</v>
          </cell>
          <cell r="EB100">
            <v>0</v>
          </cell>
          <cell r="EC100">
            <v>25.24</v>
          </cell>
          <cell r="EF100">
            <v>0</v>
          </cell>
          <cell r="EG100">
            <v>25.24</v>
          </cell>
          <cell r="EJ100">
            <v>0</v>
          </cell>
          <cell r="EK100">
            <v>25.24</v>
          </cell>
        </row>
        <row r="101">
          <cell r="C101" t="str">
            <v>7.3.8.20</v>
          </cell>
          <cell r="D101">
            <v>2003612</v>
          </cell>
          <cell r="E101" t="str">
            <v>SICRO SERVIÇO</v>
          </cell>
          <cell r="F101" t="str">
            <v>BOCA DE SAÍDA PARA DRENO SUB-SUPERFICIAL - BSD 03 - AREIA EXTRAÍDA E BRITA PRODUZIDA</v>
          </cell>
          <cell r="G101" t="str">
            <v>UN</v>
          </cell>
          <cell r="H101">
            <v>11</v>
          </cell>
          <cell r="I101">
            <v>1086.1399999999999</v>
          </cell>
          <cell r="L101">
            <v>0</v>
          </cell>
          <cell r="M101">
            <v>98.74</v>
          </cell>
          <cell r="P101">
            <v>0</v>
          </cell>
          <cell r="Q101">
            <v>98.74</v>
          </cell>
          <cell r="T101">
            <v>4</v>
          </cell>
          <cell r="U101">
            <v>98.74</v>
          </cell>
          <cell r="X101">
            <v>0</v>
          </cell>
          <cell r="Y101">
            <v>98.74</v>
          </cell>
          <cell r="AB101">
            <v>0</v>
          </cell>
          <cell r="AC101">
            <v>98.74</v>
          </cell>
          <cell r="AF101">
            <v>0</v>
          </cell>
          <cell r="AG101">
            <v>98.74</v>
          </cell>
          <cell r="AJ101">
            <v>0</v>
          </cell>
          <cell r="AK101">
            <v>98.74</v>
          </cell>
          <cell r="AN101">
            <v>0</v>
          </cell>
          <cell r="AO101">
            <v>98.74</v>
          </cell>
          <cell r="AR101">
            <v>0</v>
          </cell>
          <cell r="AS101">
            <v>98.74</v>
          </cell>
          <cell r="AV101">
            <v>0</v>
          </cell>
          <cell r="AW101">
            <v>98.74</v>
          </cell>
          <cell r="AZ101">
            <v>0</v>
          </cell>
          <cell r="BA101">
            <v>98.74</v>
          </cell>
          <cell r="BD101">
            <v>0</v>
          </cell>
          <cell r="BE101">
            <v>98.74</v>
          </cell>
          <cell r="BH101">
            <v>0</v>
          </cell>
          <cell r="BI101">
            <v>98.74</v>
          </cell>
          <cell r="BL101">
            <v>0</v>
          </cell>
          <cell r="BM101">
            <v>98.74</v>
          </cell>
          <cell r="BP101">
            <v>7</v>
          </cell>
          <cell r="BQ101">
            <v>98.74</v>
          </cell>
          <cell r="BT101">
            <v>0</v>
          </cell>
          <cell r="BU101">
            <v>98.74</v>
          </cell>
          <cell r="BX101">
            <v>0</v>
          </cell>
          <cell r="BY101">
            <v>98.74</v>
          </cell>
          <cell r="CB101">
            <v>0</v>
          </cell>
          <cell r="CC101">
            <v>98.74</v>
          </cell>
          <cell r="CF101">
            <v>0</v>
          </cell>
          <cell r="CG101">
            <v>98.74</v>
          </cell>
          <cell r="CJ101">
            <v>0</v>
          </cell>
          <cell r="CK101">
            <v>98.74</v>
          </cell>
          <cell r="CN101">
            <v>0</v>
          </cell>
          <cell r="CO101">
            <v>98.74</v>
          </cell>
          <cell r="CR101">
            <v>0</v>
          </cell>
          <cell r="CS101">
            <v>98.74</v>
          </cell>
          <cell r="CV101">
            <v>0</v>
          </cell>
          <cell r="CW101">
            <v>98.74</v>
          </cell>
          <cell r="CZ101">
            <v>0</v>
          </cell>
          <cell r="DA101">
            <v>98.74</v>
          </cell>
          <cell r="DD101">
            <v>0</v>
          </cell>
          <cell r="DE101">
            <v>98.74</v>
          </cell>
          <cell r="DH101">
            <v>0</v>
          </cell>
          <cell r="DI101">
            <v>98.74</v>
          </cell>
          <cell r="DL101">
            <v>0</v>
          </cell>
          <cell r="DM101">
            <v>98.74</v>
          </cell>
          <cell r="DP101">
            <v>0</v>
          </cell>
          <cell r="DQ101">
            <v>98.74</v>
          </cell>
          <cell r="DT101">
            <v>0</v>
          </cell>
          <cell r="DU101">
            <v>98.74</v>
          </cell>
          <cell r="DX101">
            <v>0</v>
          </cell>
          <cell r="DY101">
            <v>98.74</v>
          </cell>
          <cell r="EB101">
            <v>0</v>
          </cell>
          <cell r="EC101">
            <v>98.74</v>
          </cell>
          <cell r="EF101">
            <v>0</v>
          </cell>
          <cell r="EG101">
            <v>98.74</v>
          </cell>
          <cell r="EJ101">
            <v>0</v>
          </cell>
          <cell r="EK101">
            <v>98.74</v>
          </cell>
        </row>
        <row r="102">
          <cell r="C102" t="str">
            <v>7.3.8.21</v>
          </cell>
          <cell r="D102">
            <v>2003342</v>
          </cell>
          <cell r="E102" t="str">
            <v>SICRO SERVIÇO</v>
          </cell>
          <cell r="F102" t="str">
            <v>SARJETA TRAPEZOIDAL DE CONCRETO - SZC 01 - AREIA EXTRAÍDA E BRITA PRODUZIDA</v>
          </cell>
          <cell r="G102" t="str">
            <v>M</v>
          </cell>
          <cell r="H102">
            <v>0</v>
          </cell>
          <cell r="I102">
            <v>0</v>
          </cell>
          <cell r="L102">
            <v>0</v>
          </cell>
          <cell r="M102">
            <v>42.8</v>
          </cell>
          <cell r="P102">
            <v>0</v>
          </cell>
          <cell r="Q102">
            <v>42.8</v>
          </cell>
          <cell r="T102">
            <v>0</v>
          </cell>
          <cell r="U102">
            <v>42.8</v>
          </cell>
          <cell r="X102">
            <v>0</v>
          </cell>
          <cell r="Y102">
            <v>42.8</v>
          </cell>
          <cell r="AB102">
            <v>0</v>
          </cell>
          <cell r="AC102">
            <v>42.8</v>
          </cell>
          <cell r="AF102">
            <v>0</v>
          </cell>
          <cell r="AG102">
            <v>42.8</v>
          </cell>
          <cell r="AJ102">
            <v>0</v>
          </cell>
          <cell r="AK102">
            <v>42.8</v>
          </cell>
          <cell r="AN102">
            <v>0</v>
          </cell>
          <cell r="AO102">
            <v>42.8</v>
          </cell>
          <cell r="AR102">
            <v>0</v>
          </cell>
          <cell r="AS102">
            <v>42.8</v>
          </cell>
          <cell r="AV102">
            <v>0</v>
          </cell>
          <cell r="AW102">
            <v>42.8</v>
          </cell>
          <cell r="AZ102">
            <v>0</v>
          </cell>
          <cell r="BA102">
            <v>42.8</v>
          </cell>
          <cell r="BD102">
            <v>0</v>
          </cell>
          <cell r="BE102">
            <v>42.8</v>
          </cell>
          <cell r="BH102">
            <v>0</v>
          </cell>
          <cell r="BI102">
            <v>42.8</v>
          </cell>
          <cell r="BL102">
            <v>0</v>
          </cell>
          <cell r="BM102">
            <v>42.8</v>
          </cell>
          <cell r="BP102">
            <v>0</v>
          </cell>
          <cell r="BQ102">
            <v>42.8</v>
          </cell>
          <cell r="BT102">
            <v>0</v>
          </cell>
          <cell r="BU102">
            <v>42.8</v>
          </cell>
          <cell r="BX102">
            <v>0</v>
          </cell>
          <cell r="BY102">
            <v>42.8</v>
          </cell>
          <cell r="CB102">
            <v>0</v>
          </cell>
          <cell r="CC102">
            <v>42.8</v>
          </cell>
          <cell r="CF102">
            <v>0</v>
          </cell>
          <cell r="CG102">
            <v>42.8</v>
          </cell>
          <cell r="CJ102">
            <v>0</v>
          </cell>
          <cell r="CK102">
            <v>42.8</v>
          </cell>
          <cell r="CN102">
            <v>0</v>
          </cell>
          <cell r="CO102">
            <v>42.8</v>
          </cell>
          <cell r="CR102">
            <v>0</v>
          </cell>
          <cell r="CS102">
            <v>42.8</v>
          </cell>
          <cell r="CV102">
            <v>0</v>
          </cell>
          <cell r="CW102">
            <v>42.8</v>
          </cell>
          <cell r="CZ102">
            <v>0</v>
          </cell>
          <cell r="DA102">
            <v>42.8</v>
          </cell>
          <cell r="DD102">
            <v>0</v>
          </cell>
          <cell r="DE102">
            <v>42.8</v>
          </cell>
          <cell r="DH102">
            <v>0</v>
          </cell>
          <cell r="DI102">
            <v>42.8</v>
          </cell>
          <cell r="DL102">
            <v>0</v>
          </cell>
          <cell r="DM102">
            <v>42.8</v>
          </cell>
          <cell r="DP102">
            <v>0</v>
          </cell>
          <cell r="DQ102">
            <v>42.8</v>
          </cell>
          <cell r="DT102">
            <v>0</v>
          </cell>
          <cell r="DU102">
            <v>42.8</v>
          </cell>
          <cell r="DX102">
            <v>0</v>
          </cell>
          <cell r="DY102">
            <v>42.8</v>
          </cell>
          <cell r="EB102">
            <v>0</v>
          </cell>
          <cell r="EC102">
            <v>42.8</v>
          </cell>
          <cell r="EF102">
            <v>0</v>
          </cell>
          <cell r="EG102">
            <v>42.8</v>
          </cell>
          <cell r="EJ102">
            <v>0</v>
          </cell>
          <cell r="EK102">
            <v>42.8</v>
          </cell>
        </row>
        <row r="103">
          <cell r="C103" t="str">
            <v>7.3.8.22</v>
          </cell>
          <cell r="D103" t="str">
            <v>RO-40670</v>
          </cell>
          <cell r="E103" t="str">
            <v>DER/MG</v>
          </cell>
          <cell r="F103" t="str">
            <v>SARJETA DE CONCRETO EM CORTE TIPO DR.SCC-X/Y. LARGURA = 100 CM  TIPO 90/30 (EXECUÇÃO,  INCLUINDO  ESCAVAÇÃO, FORNECIMENTO E TRANSPORTE DE TODOS OS MATERIAIS)</v>
          </cell>
          <cell r="G103" t="str">
            <v>M</v>
          </cell>
          <cell r="H103">
            <v>0</v>
          </cell>
          <cell r="I103">
            <v>0</v>
          </cell>
          <cell r="L103">
            <v>0</v>
          </cell>
          <cell r="M103">
            <v>64.41</v>
          </cell>
          <cell r="P103">
            <v>0</v>
          </cell>
          <cell r="Q103">
            <v>64.41</v>
          </cell>
          <cell r="T103">
            <v>0</v>
          </cell>
          <cell r="U103">
            <v>64.41</v>
          </cell>
          <cell r="X103">
            <v>0</v>
          </cell>
          <cell r="Y103">
            <v>64.41</v>
          </cell>
          <cell r="AB103">
            <v>0</v>
          </cell>
          <cell r="AC103">
            <v>64.41</v>
          </cell>
          <cell r="AF103">
            <v>0</v>
          </cell>
          <cell r="AG103">
            <v>64.41</v>
          </cell>
          <cell r="AJ103">
            <v>0</v>
          </cell>
          <cell r="AK103">
            <v>64.41</v>
          </cell>
          <cell r="AN103">
            <v>0</v>
          </cell>
          <cell r="AO103">
            <v>64.41</v>
          </cell>
          <cell r="AR103">
            <v>0</v>
          </cell>
          <cell r="AS103">
            <v>64.41</v>
          </cell>
          <cell r="AV103">
            <v>0</v>
          </cell>
          <cell r="AW103">
            <v>64.41</v>
          </cell>
          <cell r="AZ103">
            <v>0</v>
          </cell>
          <cell r="BA103">
            <v>64.41</v>
          </cell>
          <cell r="BD103">
            <v>0</v>
          </cell>
          <cell r="BE103">
            <v>64.41</v>
          </cell>
          <cell r="BH103">
            <v>0</v>
          </cell>
          <cell r="BI103">
            <v>64.41</v>
          </cell>
          <cell r="BL103">
            <v>0</v>
          </cell>
          <cell r="BM103">
            <v>64.41</v>
          </cell>
          <cell r="BP103">
            <v>0</v>
          </cell>
          <cell r="BQ103">
            <v>64.41</v>
          </cell>
          <cell r="BT103">
            <v>0</v>
          </cell>
          <cell r="BU103">
            <v>64.41</v>
          </cell>
          <cell r="BX103">
            <v>0</v>
          </cell>
          <cell r="BY103">
            <v>64.41</v>
          </cell>
          <cell r="CB103">
            <v>0</v>
          </cell>
          <cell r="CC103">
            <v>64.41</v>
          </cell>
          <cell r="CF103">
            <v>0</v>
          </cell>
          <cell r="CG103">
            <v>64.41</v>
          </cell>
          <cell r="CJ103">
            <v>0</v>
          </cell>
          <cell r="CK103">
            <v>64.41</v>
          </cell>
          <cell r="CN103">
            <v>0</v>
          </cell>
          <cell r="CO103">
            <v>64.41</v>
          </cell>
          <cell r="CR103">
            <v>0</v>
          </cell>
          <cell r="CS103">
            <v>64.41</v>
          </cell>
          <cell r="CV103">
            <v>0</v>
          </cell>
          <cell r="CW103">
            <v>64.41</v>
          </cell>
          <cell r="CZ103">
            <v>0</v>
          </cell>
          <cell r="DA103">
            <v>64.41</v>
          </cell>
          <cell r="DD103">
            <v>0</v>
          </cell>
          <cell r="DE103">
            <v>64.41</v>
          </cell>
          <cell r="DH103">
            <v>0</v>
          </cell>
          <cell r="DI103">
            <v>64.41</v>
          </cell>
          <cell r="DL103">
            <v>0</v>
          </cell>
          <cell r="DM103">
            <v>64.41</v>
          </cell>
          <cell r="DP103">
            <v>0</v>
          </cell>
          <cell r="DQ103">
            <v>64.41</v>
          </cell>
          <cell r="DT103">
            <v>0</v>
          </cell>
          <cell r="DU103">
            <v>64.41</v>
          </cell>
          <cell r="DX103">
            <v>0</v>
          </cell>
          <cell r="DY103">
            <v>64.41</v>
          </cell>
          <cell r="EB103">
            <v>0</v>
          </cell>
          <cell r="EC103">
            <v>64.41</v>
          </cell>
          <cell r="EF103">
            <v>0</v>
          </cell>
          <cell r="EG103">
            <v>64.41</v>
          </cell>
          <cell r="EJ103">
            <v>0</v>
          </cell>
          <cell r="EK103">
            <v>64.41</v>
          </cell>
        </row>
        <row r="104">
          <cell r="C104" t="str">
            <v>7.3.8.23</v>
          </cell>
          <cell r="D104" t="str">
            <v>RO-40610</v>
          </cell>
          <cell r="E104" t="str">
            <v>DER/MG</v>
          </cell>
          <cell r="F104" t="str">
            <v>SARJETA DE GRAMA EM CORTE TIPO SGC-X/Y. LARGURA = 100 CM TIPO 100/25 (EXECUÇÃO, INCLUINDO ESCAVAÇÃO,FORNECIMENTO, TRANSPORTE E PLANTIO DA GRAMA)</v>
          </cell>
          <cell r="G104" t="str">
            <v>M</v>
          </cell>
          <cell r="H104">
            <v>0</v>
          </cell>
          <cell r="I104">
            <v>0</v>
          </cell>
          <cell r="L104">
            <v>0</v>
          </cell>
          <cell r="M104">
            <v>14.2</v>
          </cell>
          <cell r="P104">
            <v>0</v>
          </cell>
          <cell r="Q104">
            <v>14.2</v>
          </cell>
          <cell r="T104">
            <v>0</v>
          </cell>
          <cell r="U104">
            <v>14.2</v>
          </cell>
          <cell r="X104">
            <v>0</v>
          </cell>
          <cell r="Y104">
            <v>14.2</v>
          </cell>
          <cell r="AB104">
            <v>0</v>
          </cell>
          <cell r="AC104">
            <v>14.2</v>
          </cell>
          <cell r="AF104">
            <v>0</v>
          </cell>
          <cell r="AG104">
            <v>14.2</v>
          </cell>
          <cell r="AJ104">
            <v>0</v>
          </cell>
          <cell r="AK104">
            <v>14.2</v>
          </cell>
          <cell r="AN104">
            <v>0</v>
          </cell>
          <cell r="AO104">
            <v>14.2</v>
          </cell>
          <cell r="AR104">
            <v>0</v>
          </cell>
          <cell r="AS104">
            <v>14.2</v>
          </cell>
          <cell r="AV104">
            <v>0</v>
          </cell>
          <cell r="AW104">
            <v>14.2</v>
          </cell>
          <cell r="AZ104">
            <v>0</v>
          </cell>
          <cell r="BA104">
            <v>14.2</v>
          </cell>
          <cell r="BD104">
            <v>0</v>
          </cell>
          <cell r="BE104">
            <v>14.2</v>
          </cell>
          <cell r="BH104">
            <v>0</v>
          </cell>
          <cell r="BI104">
            <v>14.2</v>
          </cell>
          <cell r="BL104">
            <v>0</v>
          </cell>
          <cell r="BM104">
            <v>14.2</v>
          </cell>
          <cell r="BP104">
            <v>0</v>
          </cell>
          <cell r="BQ104">
            <v>14.2</v>
          </cell>
          <cell r="BT104">
            <v>0</v>
          </cell>
          <cell r="BU104">
            <v>14.2</v>
          </cell>
          <cell r="BX104">
            <v>0</v>
          </cell>
          <cell r="BY104">
            <v>14.2</v>
          </cell>
          <cell r="CB104">
            <v>0</v>
          </cell>
          <cell r="CC104">
            <v>14.2</v>
          </cell>
          <cell r="CF104">
            <v>0</v>
          </cell>
          <cell r="CG104">
            <v>14.2</v>
          </cell>
          <cell r="CJ104">
            <v>0</v>
          </cell>
          <cell r="CK104">
            <v>14.2</v>
          </cell>
          <cell r="CN104">
            <v>0</v>
          </cell>
          <cell r="CO104">
            <v>14.2</v>
          </cell>
          <cell r="CR104">
            <v>0</v>
          </cell>
          <cell r="CS104">
            <v>14.2</v>
          </cell>
          <cell r="CV104">
            <v>0</v>
          </cell>
          <cell r="CW104">
            <v>14.2</v>
          </cell>
          <cell r="CZ104">
            <v>0</v>
          </cell>
          <cell r="DA104">
            <v>14.2</v>
          </cell>
          <cell r="DD104">
            <v>0</v>
          </cell>
          <cell r="DE104">
            <v>14.2</v>
          </cell>
          <cell r="DH104">
            <v>0</v>
          </cell>
          <cell r="DI104">
            <v>14.2</v>
          </cell>
          <cell r="DL104">
            <v>0</v>
          </cell>
          <cell r="DM104">
            <v>14.2</v>
          </cell>
          <cell r="DP104">
            <v>0</v>
          </cell>
          <cell r="DQ104">
            <v>14.2</v>
          </cell>
          <cell r="DT104">
            <v>0</v>
          </cell>
          <cell r="DU104">
            <v>14.2</v>
          </cell>
          <cell r="DX104">
            <v>0</v>
          </cell>
          <cell r="DY104">
            <v>14.2</v>
          </cell>
          <cell r="EB104">
            <v>0</v>
          </cell>
          <cell r="EC104">
            <v>14.2</v>
          </cell>
          <cell r="EF104">
            <v>0</v>
          </cell>
          <cell r="EG104">
            <v>14.2</v>
          </cell>
          <cell r="EJ104">
            <v>0</v>
          </cell>
          <cell r="EK104">
            <v>14.2</v>
          </cell>
        </row>
        <row r="105">
          <cell r="C105" t="str">
            <v>7.3.8.24</v>
          </cell>
          <cell r="D105">
            <v>2003348</v>
          </cell>
          <cell r="E105" t="str">
            <v>SICRO SERVIÇO</v>
          </cell>
          <cell r="F105" t="str">
            <v>SARJETA DE CANTEIRO CENTRAL DE CONCRETO - SCC 01 - AREIA EXTRAÍDA E BRITA PRODUZIDA</v>
          </cell>
          <cell r="G105" t="str">
            <v>M</v>
          </cell>
          <cell r="H105">
            <v>0</v>
          </cell>
          <cell r="I105">
            <v>0</v>
          </cell>
          <cell r="L105">
            <v>0</v>
          </cell>
          <cell r="M105">
            <v>30.02</v>
          </cell>
          <cell r="P105">
            <v>0</v>
          </cell>
          <cell r="Q105">
            <v>30.02</v>
          </cell>
          <cell r="T105">
            <v>0</v>
          </cell>
          <cell r="U105">
            <v>30.02</v>
          </cell>
          <cell r="X105">
            <v>0</v>
          </cell>
          <cell r="Y105">
            <v>30.02</v>
          </cell>
          <cell r="AB105">
            <v>0</v>
          </cell>
          <cell r="AC105">
            <v>30.02</v>
          </cell>
          <cell r="AF105">
            <v>0</v>
          </cell>
          <cell r="AG105">
            <v>30.02</v>
          </cell>
          <cell r="AJ105">
            <v>0</v>
          </cell>
          <cell r="AK105">
            <v>30.02</v>
          </cell>
          <cell r="AN105">
            <v>0</v>
          </cell>
          <cell r="AO105">
            <v>30.02</v>
          </cell>
          <cell r="AR105">
            <v>0</v>
          </cell>
          <cell r="AS105">
            <v>30.02</v>
          </cell>
          <cell r="AV105">
            <v>0</v>
          </cell>
          <cell r="AW105">
            <v>30.02</v>
          </cell>
          <cell r="AZ105">
            <v>0</v>
          </cell>
          <cell r="BA105">
            <v>30.02</v>
          </cell>
          <cell r="BD105">
            <v>0</v>
          </cell>
          <cell r="BE105">
            <v>30.02</v>
          </cell>
          <cell r="BH105">
            <v>0</v>
          </cell>
          <cell r="BI105">
            <v>30.02</v>
          </cell>
          <cell r="BL105">
            <v>0</v>
          </cell>
          <cell r="BM105">
            <v>30.02</v>
          </cell>
          <cell r="BP105">
            <v>0</v>
          </cell>
          <cell r="BQ105">
            <v>30.02</v>
          </cell>
          <cell r="BT105">
            <v>0</v>
          </cell>
          <cell r="BU105">
            <v>30.02</v>
          </cell>
          <cell r="BX105">
            <v>0</v>
          </cell>
          <cell r="BY105">
            <v>30.02</v>
          </cell>
          <cell r="CB105">
            <v>0</v>
          </cell>
          <cell r="CC105">
            <v>30.02</v>
          </cell>
          <cell r="CF105">
            <v>0</v>
          </cell>
          <cell r="CG105">
            <v>30.02</v>
          </cell>
          <cell r="CJ105">
            <v>0</v>
          </cell>
          <cell r="CK105">
            <v>30.02</v>
          </cell>
          <cell r="CN105">
            <v>0</v>
          </cell>
          <cell r="CO105">
            <v>30.02</v>
          </cell>
          <cell r="CR105">
            <v>0</v>
          </cell>
          <cell r="CS105">
            <v>30.02</v>
          </cell>
          <cell r="CV105">
            <v>0</v>
          </cell>
          <cell r="CW105">
            <v>30.02</v>
          </cell>
          <cell r="CZ105">
            <v>0</v>
          </cell>
          <cell r="DA105">
            <v>30.02</v>
          </cell>
          <cell r="DD105">
            <v>0</v>
          </cell>
          <cell r="DE105">
            <v>30.02</v>
          </cell>
          <cell r="DH105">
            <v>0</v>
          </cell>
          <cell r="DI105">
            <v>30.02</v>
          </cell>
          <cell r="DL105">
            <v>0</v>
          </cell>
          <cell r="DM105">
            <v>30.02</v>
          </cell>
          <cell r="DP105">
            <v>0</v>
          </cell>
          <cell r="DQ105">
            <v>30.02</v>
          </cell>
          <cell r="DT105">
            <v>0</v>
          </cell>
          <cell r="DU105">
            <v>30.02</v>
          </cell>
          <cell r="DX105">
            <v>0</v>
          </cell>
          <cell r="DY105">
            <v>30.02</v>
          </cell>
          <cell r="EB105">
            <v>0</v>
          </cell>
          <cell r="EC105">
            <v>30.02</v>
          </cell>
          <cell r="EF105">
            <v>0</v>
          </cell>
          <cell r="EG105">
            <v>30.02</v>
          </cell>
          <cell r="EJ105">
            <v>0</v>
          </cell>
          <cell r="EK105">
            <v>30.02</v>
          </cell>
        </row>
        <row r="106">
          <cell r="C106" t="str">
            <v>7.3.8.25</v>
          </cell>
          <cell r="D106">
            <v>2003350</v>
          </cell>
          <cell r="E106" t="str">
            <v>SICRO SERVIÇO</v>
          </cell>
          <cell r="F106" t="str">
            <v>SARJETA DE CANTEIRO CENTRAL DE CONCRETO - SCC 02 - AREIA EXTRAÍDA E BRITA PRODUZIDA</v>
          </cell>
          <cell r="G106" t="str">
            <v>M</v>
          </cell>
          <cell r="H106">
            <v>0</v>
          </cell>
          <cell r="I106">
            <v>0</v>
          </cell>
          <cell r="L106">
            <v>0</v>
          </cell>
          <cell r="M106">
            <v>40.130000000000003</v>
          </cell>
          <cell r="P106">
            <v>0</v>
          </cell>
          <cell r="Q106">
            <v>40.130000000000003</v>
          </cell>
          <cell r="T106">
            <v>0</v>
          </cell>
          <cell r="U106">
            <v>40.130000000000003</v>
          </cell>
          <cell r="X106">
            <v>0</v>
          </cell>
          <cell r="Y106">
            <v>40.130000000000003</v>
          </cell>
          <cell r="AB106">
            <v>0</v>
          </cell>
          <cell r="AC106">
            <v>40.130000000000003</v>
          </cell>
          <cell r="AF106">
            <v>0</v>
          </cell>
          <cell r="AG106">
            <v>40.130000000000003</v>
          </cell>
          <cell r="AJ106">
            <v>0</v>
          </cell>
          <cell r="AK106">
            <v>40.130000000000003</v>
          </cell>
          <cell r="AN106">
            <v>0</v>
          </cell>
          <cell r="AO106">
            <v>40.130000000000003</v>
          </cell>
          <cell r="AR106">
            <v>0</v>
          </cell>
          <cell r="AS106">
            <v>40.130000000000003</v>
          </cell>
          <cell r="AV106">
            <v>0</v>
          </cell>
          <cell r="AW106">
            <v>40.130000000000003</v>
          </cell>
          <cell r="AZ106">
            <v>0</v>
          </cell>
          <cell r="BA106">
            <v>40.130000000000003</v>
          </cell>
          <cell r="BD106">
            <v>0</v>
          </cell>
          <cell r="BE106">
            <v>40.130000000000003</v>
          </cell>
          <cell r="BH106">
            <v>0</v>
          </cell>
          <cell r="BI106">
            <v>40.130000000000003</v>
          </cell>
          <cell r="BL106">
            <v>0</v>
          </cell>
          <cell r="BM106">
            <v>40.130000000000003</v>
          </cell>
          <cell r="BP106">
            <v>0</v>
          </cell>
          <cell r="BQ106">
            <v>40.130000000000003</v>
          </cell>
          <cell r="BT106">
            <v>0</v>
          </cell>
          <cell r="BU106">
            <v>40.130000000000003</v>
          </cell>
          <cell r="BX106">
            <v>0</v>
          </cell>
          <cell r="BY106">
            <v>40.130000000000003</v>
          </cell>
          <cell r="CB106">
            <v>0</v>
          </cell>
          <cell r="CC106">
            <v>40.130000000000003</v>
          </cell>
          <cell r="CF106">
            <v>0</v>
          </cell>
          <cell r="CG106">
            <v>40.130000000000003</v>
          </cell>
          <cell r="CJ106">
            <v>0</v>
          </cell>
          <cell r="CK106">
            <v>40.130000000000003</v>
          </cell>
          <cell r="CN106">
            <v>0</v>
          </cell>
          <cell r="CO106">
            <v>40.130000000000003</v>
          </cell>
          <cell r="CR106">
            <v>0</v>
          </cell>
          <cell r="CS106">
            <v>40.130000000000003</v>
          </cell>
          <cell r="CV106">
            <v>0</v>
          </cell>
          <cell r="CW106">
            <v>40.130000000000003</v>
          </cell>
          <cell r="CZ106">
            <v>0</v>
          </cell>
          <cell r="DA106">
            <v>40.130000000000003</v>
          </cell>
          <cell r="DD106">
            <v>0</v>
          </cell>
          <cell r="DE106">
            <v>40.130000000000003</v>
          </cell>
          <cell r="DH106">
            <v>0</v>
          </cell>
          <cell r="DI106">
            <v>40.130000000000003</v>
          </cell>
          <cell r="DL106">
            <v>0</v>
          </cell>
          <cell r="DM106">
            <v>40.130000000000003</v>
          </cell>
          <cell r="DP106">
            <v>0</v>
          </cell>
          <cell r="DQ106">
            <v>40.130000000000003</v>
          </cell>
          <cell r="DT106">
            <v>0</v>
          </cell>
          <cell r="DU106">
            <v>40.130000000000003</v>
          </cell>
          <cell r="DX106">
            <v>0</v>
          </cell>
          <cell r="DY106">
            <v>40.130000000000003</v>
          </cell>
          <cell r="EB106">
            <v>0</v>
          </cell>
          <cell r="EC106">
            <v>40.130000000000003</v>
          </cell>
          <cell r="EF106">
            <v>0</v>
          </cell>
          <cell r="EG106">
            <v>40.130000000000003</v>
          </cell>
          <cell r="EJ106">
            <v>0</v>
          </cell>
          <cell r="EK106">
            <v>40.130000000000003</v>
          </cell>
        </row>
        <row r="107">
          <cell r="C107" t="str">
            <v>7.3.8.26</v>
          </cell>
          <cell r="D107" t="str">
            <v>RO-40638</v>
          </cell>
          <cell r="E107" t="str">
            <v>DER/MG</v>
          </cell>
          <cell r="F107" t="str">
            <v>MEIO-FIO DE CONCRETO, TIPO DR.MF-01 (EXECUÇÃO, INCLUINDO ESCAVAÇÃO,  FORNECIMENTO  E  TRANSPORTE  DE  TODOS  OS MATERIAIS)</v>
          </cell>
          <cell r="G107" t="str">
            <v>M</v>
          </cell>
          <cell r="H107">
            <v>0</v>
          </cell>
          <cell r="I107">
            <v>0</v>
          </cell>
          <cell r="L107">
            <v>0</v>
          </cell>
          <cell r="M107">
            <v>39.74</v>
          </cell>
          <cell r="P107">
            <v>0</v>
          </cell>
          <cell r="Q107">
            <v>39.74</v>
          </cell>
          <cell r="T107">
            <v>0</v>
          </cell>
          <cell r="U107">
            <v>39.74</v>
          </cell>
          <cell r="X107">
            <v>0</v>
          </cell>
          <cell r="Y107">
            <v>39.74</v>
          </cell>
          <cell r="AB107">
            <v>0</v>
          </cell>
          <cell r="AC107">
            <v>39.74</v>
          </cell>
          <cell r="AF107">
            <v>0</v>
          </cell>
          <cell r="AG107">
            <v>39.74</v>
          </cell>
          <cell r="AJ107">
            <v>0</v>
          </cell>
          <cell r="AK107">
            <v>39.74</v>
          </cell>
          <cell r="AN107">
            <v>0</v>
          </cell>
          <cell r="AO107">
            <v>39.74</v>
          </cell>
          <cell r="AR107">
            <v>0</v>
          </cell>
          <cell r="AS107">
            <v>39.74</v>
          </cell>
          <cell r="AV107">
            <v>0</v>
          </cell>
          <cell r="AW107">
            <v>39.74</v>
          </cell>
          <cell r="AZ107">
            <v>0</v>
          </cell>
          <cell r="BA107">
            <v>39.74</v>
          </cell>
          <cell r="BD107">
            <v>0</v>
          </cell>
          <cell r="BE107">
            <v>39.74</v>
          </cell>
          <cell r="BH107">
            <v>0</v>
          </cell>
          <cell r="BI107">
            <v>39.74</v>
          </cell>
          <cell r="BL107">
            <v>0</v>
          </cell>
          <cell r="BM107">
            <v>39.74</v>
          </cell>
          <cell r="BP107">
            <v>0</v>
          </cell>
          <cell r="BQ107">
            <v>39.74</v>
          </cell>
          <cell r="BT107">
            <v>0</v>
          </cell>
          <cell r="BU107">
            <v>39.74</v>
          </cell>
          <cell r="BX107">
            <v>0</v>
          </cell>
          <cell r="BY107">
            <v>39.74</v>
          </cell>
          <cell r="CB107">
            <v>0</v>
          </cell>
          <cell r="CC107">
            <v>39.74</v>
          </cell>
          <cell r="CF107">
            <v>0</v>
          </cell>
          <cell r="CG107">
            <v>39.74</v>
          </cell>
          <cell r="CJ107">
            <v>0</v>
          </cell>
          <cell r="CK107">
            <v>39.74</v>
          </cell>
          <cell r="CN107">
            <v>0</v>
          </cell>
          <cell r="CO107">
            <v>39.74</v>
          </cell>
          <cell r="CR107">
            <v>0</v>
          </cell>
          <cell r="CS107">
            <v>39.74</v>
          </cell>
          <cell r="CV107">
            <v>0</v>
          </cell>
          <cell r="CW107">
            <v>39.74</v>
          </cell>
          <cell r="CZ107">
            <v>0</v>
          </cell>
          <cell r="DA107">
            <v>39.74</v>
          </cell>
          <cell r="DD107">
            <v>0</v>
          </cell>
          <cell r="DE107">
            <v>39.74</v>
          </cell>
          <cell r="DH107">
            <v>0</v>
          </cell>
          <cell r="DI107">
            <v>39.74</v>
          </cell>
          <cell r="DL107">
            <v>0</v>
          </cell>
          <cell r="DM107">
            <v>39.74</v>
          </cell>
          <cell r="DP107">
            <v>0</v>
          </cell>
          <cell r="DQ107">
            <v>39.74</v>
          </cell>
          <cell r="DT107">
            <v>0</v>
          </cell>
          <cell r="DU107">
            <v>39.74</v>
          </cell>
          <cell r="DX107">
            <v>0</v>
          </cell>
          <cell r="DY107">
            <v>39.74</v>
          </cell>
          <cell r="EB107">
            <v>0</v>
          </cell>
          <cell r="EC107">
            <v>39.74</v>
          </cell>
          <cell r="EF107">
            <v>0</v>
          </cell>
          <cell r="EG107">
            <v>39.74</v>
          </cell>
          <cell r="EJ107">
            <v>0</v>
          </cell>
          <cell r="EK107">
            <v>39.74</v>
          </cell>
        </row>
        <row r="108">
          <cell r="C108" t="str">
            <v>7.3.8.27</v>
          </cell>
          <cell r="D108">
            <v>2003476</v>
          </cell>
          <cell r="E108" t="str">
            <v>SICRO SERVIÇO</v>
          </cell>
          <cell r="F108" t="str">
            <v>CAIXA COLETORA DE SARJETA - CCS 01 - COM GRELHA DE CONCRETO - TCC 01 - AREIA EXTRAÍDA E BRITA PRODUZIDA</v>
          </cell>
          <cell r="G108" t="str">
            <v>UN</v>
          </cell>
          <cell r="H108">
            <v>12</v>
          </cell>
          <cell r="I108">
            <v>32094.720000000001</v>
          </cell>
          <cell r="L108">
            <v>0</v>
          </cell>
          <cell r="M108">
            <v>2674.56</v>
          </cell>
          <cell r="P108">
            <v>0</v>
          </cell>
          <cell r="Q108">
            <v>2674.56</v>
          </cell>
          <cell r="T108">
            <v>8</v>
          </cell>
          <cell r="U108">
            <v>2674.56</v>
          </cell>
          <cell r="X108">
            <v>0</v>
          </cell>
          <cell r="Y108">
            <v>2674.56</v>
          </cell>
          <cell r="AB108">
            <v>0</v>
          </cell>
          <cell r="AC108">
            <v>2674.56</v>
          </cell>
          <cell r="AF108">
            <v>0</v>
          </cell>
          <cell r="AG108">
            <v>2674.56</v>
          </cell>
          <cell r="AJ108">
            <v>0</v>
          </cell>
          <cell r="AK108">
            <v>2674.56</v>
          </cell>
          <cell r="AN108">
            <v>0</v>
          </cell>
          <cell r="AO108">
            <v>2674.56</v>
          </cell>
          <cell r="AR108">
            <v>0</v>
          </cell>
          <cell r="AS108">
            <v>2674.56</v>
          </cell>
          <cell r="AV108">
            <v>0</v>
          </cell>
          <cell r="AW108">
            <v>2674.56</v>
          </cell>
          <cell r="AZ108">
            <v>0</v>
          </cell>
          <cell r="BA108">
            <v>2674.56</v>
          </cell>
          <cell r="BD108">
            <v>0</v>
          </cell>
          <cell r="BE108">
            <v>2674.56</v>
          </cell>
          <cell r="BH108">
            <v>0</v>
          </cell>
          <cell r="BI108">
            <v>2674.56</v>
          </cell>
          <cell r="BL108">
            <v>0</v>
          </cell>
          <cell r="BM108">
            <v>2674.56</v>
          </cell>
          <cell r="BP108">
            <v>4</v>
          </cell>
          <cell r="BQ108">
            <v>2674.56</v>
          </cell>
          <cell r="BT108">
            <v>0</v>
          </cell>
          <cell r="BU108">
            <v>2674.56</v>
          </cell>
          <cell r="BX108">
            <v>0</v>
          </cell>
          <cell r="BY108">
            <v>2674.56</v>
          </cell>
          <cell r="CB108">
            <v>0</v>
          </cell>
          <cell r="CC108">
            <v>2674.56</v>
          </cell>
          <cell r="CF108">
            <v>0</v>
          </cell>
          <cell r="CG108">
            <v>2674.56</v>
          </cell>
          <cell r="CJ108">
            <v>0</v>
          </cell>
          <cell r="CK108">
            <v>2674.56</v>
          </cell>
          <cell r="CN108">
            <v>0</v>
          </cell>
          <cell r="CO108">
            <v>2674.56</v>
          </cell>
          <cell r="CR108">
            <v>0</v>
          </cell>
          <cell r="CS108">
            <v>2674.56</v>
          </cell>
          <cell r="CV108">
            <v>0</v>
          </cell>
          <cell r="CW108">
            <v>2674.56</v>
          </cell>
          <cell r="CZ108">
            <v>0</v>
          </cell>
          <cell r="DA108">
            <v>2674.56</v>
          </cell>
          <cell r="DD108">
            <v>0</v>
          </cell>
          <cell r="DE108">
            <v>2674.56</v>
          </cell>
          <cell r="DH108">
            <v>0</v>
          </cell>
          <cell r="DI108">
            <v>2674.56</v>
          </cell>
          <cell r="DL108">
            <v>0</v>
          </cell>
          <cell r="DM108">
            <v>2674.56</v>
          </cell>
          <cell r="DP108">
            <v>0</v>
          </cell>
          <cell r="DQ108">
            <v>2674.56</v>
          </cell>
          <cell r="DT108">
            <v>0</v>
          </cell>
          <cell r="DU108">
            <v>2674.56</v>
          </cell>
          <cell r="DX108">
            <v>0</v>
          </cell>
          <cell r="DY108">
            <v>2674.56</v>
          </cell>
          <cell r="EB108">
            <v>0</v>
          </cell>
          <cell r="EC108">
            <v>2674.56</v>
          </cell>
          <cell r="EF108">
            <v>0</v>
          </cell>
          <cell r="EG108">
            <v>2674.56</v>
          </cell>
          <cell r="EJ108">
            <v>0</v>
          </cell>
          <cell r="EK108">
            <v>2674.56</v>
          </cell>
        </row>
        <row r="109">
          <cell r="C109" t="str">
            <v>7.3.8.28</v>
          </cell>
          <cell r="D109">
            <v>2003482</v>
          </cell>
          <cell r="E109" t="str">
            <v>SICRO SERVIÇO</v>
          </cell>
          <cell r="F109" t="str">
            <v>CAIXA COLETORA DE SARJETA - CCS 04 - COM GRELHA DE CONCRETO - TCC 01 - AREIA EXTRAÍDA E BRITA PRODUZIDA</v>
          </cell>
          <cell r="G109" t="str">
            <v>UN</v>
          </cell>
          <cell r="H109">
            <v>1</v>
          </cell>
          <cell r="I109">
            <v>2615.15</v>
          </cell>
          <cell r="L109">
            <v>0</v>
          </cell>
          <cell r="M109">
            <v>2615.15</v>
          </cell>
          <cell r="P109">
            <v>0</v>
          </cell>
          <cell r="Q109">
            <v>2615.15</v>
          </cell>
          <cell r="T109">
            <v>1</v>
          </cell>
          <cell r="U109">
            <v>2615.15</v>
          </cell>
          <cell r="X109">
            <v>0</v>
          </cell>
          <cell r="Y109">
            <v>2615.15</v>
          </cell>
          <cell r="AB109">
            <v>0</v>
          </cell>
          <cell r="AC109">
            <v>2615.15</v>
          </cell>
          <cell r="AF109">
            <v>0</v>
          </cell>
          <cell r="AG109">
            <v>2615.15</v>
          </cell>
          <cell r="AJ109">
            <v>0</v>
          </cell>
          <cell r="AK109">
            <v>2615.15</v>
          </cell>
          <cell r="AN109">
            <v>0</v>
          </cell>
          <cell r="AO109">
            <v>2615.15</v>
          </cell>
          <cell r="AR109">
            <v>0</v>
          </cell>
          <cell r="AS109">
            <v>2615.15</v>
          </cell>
          <cell r="AV109">
            <v>0</v>
          </cell>
          <cell r="AW109">
            <v>2615.15</v>
          </cell>
          <cell r="AZ109">
            <v>0</v>
          </cell>
          <cell r="BA109">
            <v>2615.15</v>
          </cell>
          <cell r="BD109">
            <v>0</v>
          </cell>
          <cell r="BE109">
            <v>2615.15</v>
          </cell>
          <cell r="BH109">
            <v>0</v>
          </cell>
          <cell r="BI109">
            <v>2615.15</v>
          </cell>
          <cell r="BL109">
            <v>0</v>
          </cell>
          <cell r="BM109">
            <v>2615.15</v>
          </cell>
          <cell r="BP109">
            <v>0</v>
          </cell>
          <cell r="BQ109">
            <v>2615.15</v>
          </cell>
          <cell r="BT109">
            <v>0</v>
          </cell>
          <cell r="BU109">
            <v>2615.15</v>
          </cell>
          <cell r="BX109">
            <v>0</v>
          </cell>
          <cell r="BY109">
            <v>2615.15</v>
          </cell>
          <cell r="CB109">
            <v>0</v>
          </cell>
          <cell r="CC109">
            <v>2615.15</v>
          </cell>
          <cell r="CF109">
            <v>0</v>
          </cell>
          <cell r="CG109">
            <v>2615.15</v>
          </cell>
          <cell r="CJ109">
            <v>0</v>
          </cell>
          <cell r="CK109">
            <v>2615.15</v>
          </cell>
          <cell r="CN109">
            <v>0</v>
          </cell>
          <cell r="CO109">
            <v>2615.15</v>
          </cell>
          <cell r="CR109">
            <v>0</v>
          </cell>
          <cell r="CS109">
            <v>2615.15</v>
          </cell>
          <cell r="CV109">
            <v>0</v>
          </cell>
          <cell r="CW109">
            <v>2615.15</v>
          </cell>
          <cell r="CZ109">
            <v>0</v>
          </cell>
          <cell r="DA109">
            <v>2615.15</v>
          </cell>
          <cell r="DD109">
            <v>0</v>
          </cell>
          <cell r="DE109">
            <v>2615.15</v>
          </cell>
          <cell r="DH109">
            <v>0</v>
          </cell>
          <cell r="DI109">
            <v>2615.15</v>
          </cell>
          <cell r="DL109">
            <v>0</v>
          </cell>
          <cell r="DM109">
            <v>2615.15</v>
          </cell>
          <cell r="DP109">
            <v>0</v>
          </cell>
          <cell r="DQ109">
            <v>2615.15</v>
          </cell>
          <cell r="DT109">
            <v>0</v>
          </cell>
          <cell r="DU109">
            <v>2615.15</v>
          </cell>
          <cell r="DX109">
            <v>0</v>
          </cell>
          <cell r="DY109">
            <v>2615.15</v>
          </cell>
          <cell r="EB109">
            <v>0</v>
          </cell>
          <cell r="EC109">
            <v>2615.15</v>
          </cell>
          <cell r="EF109">
            <v>0</v>
          </cell>
          <cell r="EG109">
            <v>2615.15</v>
          </cell>
          <cell r="EJ109">
            <v>0</v>
          </cell>
          <cell r="EK109">
            <v>2615.15</v>
          </cell>
        </row>
        <row r="110">
          <cell r="C110" t="str">
            <v>7.3.8.29</v>
          </cell>
          <cell r="D110">
            <v>2003384</v>
          </cell>
          <cell r="E110" t="str">
            <v>SICRO SERVIÇO</v>
          </cell>
          <cell r="F110" t="str">
            <v>ENTRADA PARA DESCIDA D'ÁGUA - EDA 01 - AREIA EXTRAÍDA E BRITA PRODUZIDA</v>
          </cell>
          <cell r="G110" t="str">
            <v>UN</v>
          </cell>
          <cell r="H110">
            <v>0</v>
          </cell>
          <cell r="I110">
            <v>0</v>
          </cell>
          <cell r="L110">
            <v>0</v>
          </cell>
          <cell r="M110">
            <v>27.69</v>
          </cell>
          <cell r="P110">
            <v>0</v>
          </cell>
          <cell r="Q110">
            <v>27.69</v>
          </cell>
          <cell r="T110">
            <v>0</v>
          </cell>
          <cell r="U110">
            <v>27.69</v>
          </cell>
          <cell r="X110">
            <v>0</v>
          </cell>
          <cell r="Y110">
            <v>27.69</v>
          </cell>
          <cell r="AB110">
            <v>0</v>
          </cell>
          <cell r="AC110">
            <v>27.69</v>
          </cell>
          <cell r="AF110">
            <v>0</v>
          </cell>
          <cell r="AG110">
            <v>27.69</v>
          </cell>
          <cell r="AJ110">
            <v>0</v>
          </cell>
          <cell r="AK110">
            <v>27.69</v>
          </cell>
          <cell r="AN110">
            <v>0</v>
          </cell>
          <cell r="AO110">
            <v>27.69</v>
          </cell>
          <cell r="AR110">
            <v>0</v>
          </cell>
          <cell r="AS110">
            <v>27.69</v>
          </cell>
          <cell r="AV110">
            <v>0</v>
          </cell>
          <cell r="AW110">
            <v>27.69</v>
          </cell>
          <cell r="AZ110">
            <v>0</v>
          </cell>
          <cell r="BA110">
            <v>27.69</v>
          </cell>
          <cell r="BD110">
            <v>0</v>
          </cell>
          <cell r="BE110">
            <v>27.69</v>
          </cell>
          <cell r="BH110">
            <v>0</v>
          </cell>
          <cell r="BI110">
            <v>27.69</v>
          </cell>
          <cell r="BL110">
            <v>0</v>
          </cell>
          <cell r="BM110">
            <v>27.69</v>
          </cell>
          <cell r="BP110">
            <v>0</v>
          </cell>
          <cell r="BQ110">
            <v>27.69</v>
          </cell>
          <cell r="BT110">
            <v>0</v>
          </cell>
          <cell r="BU110">
            <v>27.69</v>
          </cell>
          <cell r="BX110">
            <v>0</v>
          </cell>
          <cell r="BY110">
            <v>27.69</v>
          </cell>
          <cell r="CB110">
            <v>0</v>
          </cell>
          <cell r="CC110">
            <v>27.69</v>
          </cell>
          <cell r="CF110">
            <v>0</v>
          </cell>
          <cell r="CG110">
            <v>27.69</v>
          </cell>
          <cell r="CJ110">
            <v>0</v>
          </cell>
          <cell r="CK110">
            <v>27.69</v>
          </cell>
          <cell r="CN110">
            <v>0</v>
          </cell>
          <cell r="CO110">
            <v>27.69</v>
          </cell>
          <cell r="CR110">
            <v>0</v>
          </cell>
          <cell r="CS110">
            <v>27.69</v>
          </cell>
          <cell r="CV110">
            <v>0</v>
          </cell>
          <cell r="CW110">
            <v>27.69</v>
          </cell>
          <cell r="CZ110">
            <v>0</v>
          </cell>
          <cell r="DA110">
            <v>27.69</v>
          </cell>
          <cell r="DD110">
            <v>0</v>
          </cell>
          <cell r="DE110">
            <v>27.69</v>
          </cell>
          <cell r="DH110">
            <v>0</v>
          </cell>
          <cell r="DI110">
            <v>27.69</v>
          </cell>
          <cell r="DL110">
            <v>0</v>
          </cell>
          <cell r="DM110">
            <v>27.69</v>
          </cell>
          <cell r="DP110">
            <v>0</v>
          </cell>
          <cell r="DQ110">
            <v>27.69</v>
          </cell>
          <cell r="DT110">
            <v>0</v>
          </cell>
          <cell r="DU110">
            <v>27.69</v>
          </cell>
          <cell r="DX110">
            <v>0</v>
          </cell>
          <cell r="DY110">
            <v>27.69</v>
          </cell>
          <cell r="EB110">
            <v>0</v>
          </cell>
          <cell r="EC110">
            <v>27.69</v>
          </cell>
          <cell r="EF110">
            <v>0</v>
          </cell>
          <cell r="EG110">
            <v>27.69</v>
          </cell>
          <cell r="EJ110">
            <v>0</v>
          </cell>
          <cell r="EK110">
            <v>27.69</v>
          </cell>
        </row>
        <row r="111">
          <cell r="C111" t="str">
            <v>7.3.8.30</v>
          </cell>
          <cell r="D111">
            <v>2003404</v>
          </cell>
          <cell r="E111" t="str">
            <v>SICRO SERVIÇO</v>
          </cell>
          <cell r="F111" t="str">
            <v>DESCIDA D'ÁGUA DE ATERROS EM DEGRAUS - DAD 01 - AREIA EXTRAÍDA E BRITA PRODUZIDA</v>
          </cell>
          <cell r="G111" t="str">
            <v>M</v>
          </cell>
          <cell r="H111">
            <v>0</v>
          </cell>
          <cell r="I111">
            <v>0</v>
          </cell>
          <cell r="L111">
            <v>0</v>
          </cell>
          <cell r="M111">
            <v>89.27</v>
          </cell>
          <cell r="P111">
            <v>0</v>
          </cell>
          <cell r="Q111">
            <v>89.27</v>
          </cell>
          <cell r="T111">
            <v>0</v>
          </cell>
          <cell r="U111">
            <v>89.27</v>
          </cell>
          <cell r="X111">
            <v>0</v>
          </cell>
          <cell r="Y111">
            <v>89.27</v>
          </cell>
          <cell r="AB111">
            <v>0</v>
          </cell>
          <cell r="AC111">
            <v>89.27</v>
          </cell>
          <cell r="AF111">
            <v>0</v>
          </cell>
          <cell r="AG111">
            <v>89.27</v>
          </cell>
          <cell r="AJ111">
            <v>0</v>
          </cell>
          <cell r="AK111">
            <v>89.27</v>
          </cell>
          <cell r="AN111">
            <v>0</v>
          </cell>
          <cell r="AO111">
            <v>89.27</v>
          </cell>
          <cell r="AR111">
            <v>0</v>
          </cell>
          <cell r="AS111">
            <v>89.27</v>
          </cell>
          <cell r="AV111">
            <v>0</v>
          </cell>
          <cell r="AW111">
            <v>89.27</v>
          </cell>
          <cell r="AZ111">
            <v>0</v>
          </cell>
          <cell r="BA111">
            <v>89.27</v>
          </cell>
          <cell r="BD111">
            <v>0</v>
          </cell>
          <cell r="BE111">
            <v>89.27</v>
          </cell>
          <cell r="BH111">
            <v>0</v>
          </cell>
          <cell r="BI111">
            <v>89.27</v>
          </cell>
          <cell r="BL111">
            <v>0</v>
          </cell>
          <cell r="BM111">
            <v>89.27</v>
          </cell>
          <cell r="BP111">
            <v>0</v>
          </cell>
          <cell r="BQ111">
            <v>89.27</v>
          </cell>
          <cell r="BT111">
            <v>0</v>
          </cell>
          <cell r="BU111">
            <v>89.27</v>
          </cell>
          <cell r="BX111">
            <v>0</v>
          </cell>
          <cell r="BY111">
            <v>89.27</v>
          </cell>
          <cell r="CB111">
            <v>0</v>
          </cell>
          <cell r="CC111">
            <v>89.27</v>
          </cell>
          <cell r="CF111">
            <v>0</v>
          </cell>
          <cell r="CG111">
            <v>89.27</v>
          </cell>
          <cell r="CJ111">
            <v>0</v>
          </cell>
          <cell r="CK111">
            <v>89.27</v>
          </cell>
          <cell r="CN111">
            <v>0</v>
          </cell>
          <cell r="CO111">
            <v>89.27</v>
          </cell>
          <cell r="CR111">
            <v>0</v>
          </cell>
          <cell r="CS111">
            <v>89.27</v>
          </cell>
          <cell r="CV111">
            <v>0</v>
          </cell>
          <cell r="CW111">
            <v>89.27</v>
          </cell>
          <cell r="CZ111">
            <v>0</v>
          </cell>
          <cell r="DA111">
            <v>89.27</v>
          </cell>
          <cell r="DD111">
            <v>0</v>
          </cell>
          <cell r="DE111">
            <v>89.27</v>
          </cell>
          <cell r="DH111">
            <v>0</v>
          </cell>
          <cell r="DI111">
            <v>89.27</v>
          </cell>
          <cell r="DL111">
            <v>0</v>
          </cell>
          <cell r="DM111">
            <v>89.27</v>
          </cell>
          <cell r="DP111">
            <v>0</v>
          </cell>
          <cell r="DQ111">
            <v>89.27</v>
          </cell>
          <cell r="DT111">
            <v>0</v>
          </cell>
          <cell r="DU111">
            <v>89.27</v>
          </cell>
          <cell r="DX111">
            <v>0</v>
          </cell>
          <cell r="DY111">
            <v>89.27</v>
          </cell>
          <cell r="EB111">
            <v>0</v>
          </cell>
          <cell r="EC111">
            <v>89.27</v>
          </cell>
          <cell r="EF111">
            <v>0</v>
          </cell>
          <cell r="EG111">
            <v>89.27</v>
          </cell>
          <cell r="EJ111">
            <v>0</v>
          </cell>
          <cell r="EK111">
            <v>89.27</v>
          </cell>
        </row>
        <row r="112">
          <cell r="C112" t="str">
            <v>7.3.8.31</v>
          </cell>
          <cell r="D112">
            <v>2003396</v>
          </cell>
          <cell r="E112" t="str">
            <v>SICRO SERVIÇO</v>
          </cell>
          <cell r="F112" t="str">
            <v>DESCIDA D'ÁGUA DE CORTES EM DEGRAUS - DCD 01 - AREIA EXTRAÍDA E BRITA PRODUZIDA</v>
          </cell>
          <cell r="G112" t="str">
            <v>M</v>
          </cell>
          <cell r="H112">
            <v>0</v>
          </cell>
          <cell r="I112">
            <v>0</v>
          </cell>
          <cell r="L112">
            <v>0</v>
          </cell>
          <cell r="M112">
            <v>319.86</v>
          </cell>
          <cell r="P112">
            <v>0</v>
          </cell>
          <cell r="Q112">
            <v>319.86</v>
          </cell>
          <cell r="T112">
            <v>0</v>
          </cell>
          <cell r="U112">
            <v>319.86</v>
          </cell>
          <cell r="X112">
            <v>0</v>
          </cell>
          <cell r="Y112">
            <v>319.86</v>
          </cell>
          <cell r="AB112">
            <v>0</v>
          </cell>
          <cell r="AC112">
            <v>319.86</v>
          </cell>
          <cell r="AF112">
            <v>0</v>
          </cell>
          <cell r="AG112">
            <v>319.86</v>
          </cell>
          <cell r="AJ112">
            <v>0</v>
          </cell>
          <cell r="AK112">
            <v>319.86</v>
          </cell>
          <cell r="AN112">
            <v>0</v>
          </cell>
          <cell r="AO112">
            <v>319.86</v>
          </cell>
          <cell r="AR112">
            <v>0</v>
          </cell>
          <cell r="AS112">
            <v>319.86</v>
          </cell>
          <cell r="AV112">
            <v>0</v>
          </cell>
          <cell r="AW112">
            <v>319.86</v>
          </cell>
          <cell r="AZ112">
            <v>0</v>
          </cell>
          <cell r="BA112">
            <v>319.86</v>
          </cell>
          <cell r="BD112">
            <v>0</v>
          </cell>
          <cell r="BE112">
            <v>319.86</v>
          </cell>
          <cell r="BH112">
            <v>0</v>
          </cell>
          <cell r="BI112">
            <v>319.86</v>
          </cell>
          <cell r="BL112">
            <v>0</v>
          </cell>
          <cell r="BM112">
            <v>319.86</v>
          </cell>
          <cell r="BP112">
            <v>0</v>
          </cell>
          <cell r="BQ112">
            <v>319.86</v>
          </cell>
          <cell r="BT112">
            <v>0</v>
          </cell>
          <cell r="BU112">
            <v>319.86</v>
          </cell>
          <cell r="BX112">
            <v>0</v>
          </cell>
          <cell r="BY112">
            <v>319.86</v>
          </cell>
          <cell r="CB112">
            <v>0</v>
          </cell>
          <cell r="CC112">
            <v>319.86</v>
          </cell>
          <cell r="CF112">
            <v>0</v>
          </cell>
          <cell r="CG112">
            <v>319.86</v>
          </cell>
          <cell r="CJ112">
            <v>0</v>
          </cell>
          <cell r="CK112">
            <v>319.86</v>
          </cell>
          <cell r="CN112">
            <v>0</v>
          </cell>
          <cell r="CO112">
            <v>319.86</v>
          </cell>
          <cell r="CR112">
            <v>0</v>
          </cell>
          <cell r="CS112">
            <v>319.86</v>
          </cell>
          <cell r="CV112">
            <v>0</v>
          </cell>
          <cell r="CW112">
            <v>319.86</v>
          </cell>
          <cell r="CZ112">
            <v>0</v>
          </cell>
          <cell r="DA112">
            <v>319.86</v>
          </cell>
          <cell r="DD112">
            <v>0</v>
          </cell>
          <cell r="DE112">
            <v>319.86</v>
          </cell>
          <cell r="DH112">
            <v>0</v>
          </cell>
          <cell r="DI112">
            <v>319.86</v>
          </cell>
          <cell r="DL112">
            <v>0</v>
          </cell>
          <cell r="DM112">
            <v>319.86</v>
          </cell>
          <cell r="DP112">
            <v>0</v>
          </cell>
          <cell r="DQ112">
            <v>319.86</v>
          </cell>
          <cell r="DT112">
            <v>0</v>
          </cell>
          <cell r="DU112">
            <v>319.86</v>
          </cell>
          <cell r="DX112">
            <v>0</v>
          </cell>
          <cell r="DY112">
            <v>319.86</v>
          </cell>
          <cell r="EB112">
            <v>0</v>
          </cell>
          <cell r="EC112">
            <v>319.86</v>
          </cell>
          <cell r="EF112">
            <v>0</v>
          </cell>
          <cell r="EG112">
            <v>319.86</v>
          </cell>
          <cell r="EJ112">
            <v>0</v>
          </cell>
          <cell r="EK112">
            <v>319.86</v>
          </cell>
        </row>
        <row r="113">
          <cell r="C113" t="str">
            <v>7.3.8.32</v>
          </cell>
          <cell r="D113" t="str">
            <v>ED-48603</v>
          </cell>
          <cell r="E113" t="str">
            <v>DER/MG</v>
          </cell>
          <cell r="F113" t="str">
            <v>DESCIDA D´ÁGUA TIPO CALHA DN 1000, EXCLUSIVE BOTA FORA</v>
          </cell>
          <cell r="G113" t="str">
            <v>M</v>
          </cell>
          <cell r="H113">
            <v>0</v>
          </cell>
          <cell r="I113">
            <v>0</v>
          </cell>
          <cell r="L113">
            <v>0</v>
          </cell>
          <cell r="M113">
            <v>611.23</v>
          </cell>
          <cell r="P113">
            <v>0</v>
          </cell>
          <cell r="Q113">
            <v>611.23</v>
          </cell>
          <cell r="T113">
            <v>0</v>
          </cell>
          <cell r="U113">
            <v>611.23</v>
          </cell>
          <cell r="X113">
            <v>0</v>
          </cell>
          <cell r="Y113">
            <v>611.23</v>
          </cell>
          <cell r="AB113">
            <v>0</v>
          </cell>
          <cell r="AC113">
            <v>611.23</v>
          </cell>
          <cell r="AF113">
            <v>0</v>
          </cell>
          <cell r="AG113">
            <v>611.23</v>
          </cell>
          <cell r="AJ113">
            <v>0</v>
          </cell>
          <cell r="AK113">
            <v>611.23</v>
          </cell>
          <cell r="AN113">
            <v>0</v>
          </cell>
          <cell r="AO113">
            <v>611.23</v>
          </cell>
          <cell r="AR113">
            <v>0</v>
          </cell>
          <cell r="AS113">
            <v>611.23</v>
          </cell>
          <cell r="AV113">
            <v>0</v>
          </cell>
          <cell r="AW113">
            <v>611.23</v>
          </cell>
          <cell r="AZ113">
            <v>0</v>
          </cell>
          <cell r="BA113">
            <v>611.23</v>
          </cell>
          <cell r="BD113">
            <v>0</v>
          </cell>
          <cell r="BE113">
            <v>611.23</v>
          </cell>
          <cell r="BH113">
            <v>0</v>
          </cell>
          <cell r="BI113">
            <v>611.23</v>
          </cell>
          <cell r="BL113">
            <v>0</v>
          </cell>
          <cell r="BM113">
            <v>611.23</v>
          </cell>
          <cell r="BP113">
            <v>0</v>
          </cell>
          <cell r="BQ113">
            <v>611.23</v>
          </cell>
          <cell r="BT113">
            <v>0</v>
          </cell>
          <cell r="BU113">
            <v>611.23</v>
          </cell>
          <cell r="BX113">
            <v>0</v>
          </cell>
          <cell r="BY113">
            <v>611.23</v>
          </cell>
          <cell r="CB113">
            <v>0</v>
          </cell>
          <cell r="CC113">
            <v>611.23</v>
          </cell>
          <cell r="CF113">
            <v>0</v>
          </cell>
          <cell r="CG113">
            <v>611.23</v>
          </cell>
          <cell r="CJ113">
            <v>0</v>
          </cell>
          <cell r="CK113">
            <v>611.23</v>
          </cell>
          <cell r="CN113">
            <v>0</v>
          </cell>
          <cell r="CO113">
            <v>611.23</v>
          </cell>
          <cell r="CR113">
            <v>0</v>
          </cell>
          <cell r="CS113">
            <v>611.23</v>
          </cell>
          <cell r="CV113">
            <v>0</v>
          </cell>
          <cell r="CW113">
            <v>611.23</v>
          </cell>
          <cell r="CZ113">
            <v>0</v>
          </cell>
          <cell r="DA113">
            <v>611.23</v>
          </cell>
          <cell r="DD113">
            <v>0</v>
          </cell>
          <cell r="DE113">
            <v>611.23</v>
          </cell>
          <cell r="DH113">
            <v>0</v>
          </cell>
          <cell r="DI113">
            <v>611.23</v>
          </cell>
          <cell r="DL113">
            <v>0</v>
          </cell>
          <cell r="DM113">
            <v>611.23</v>
          </cell>
          <cell r="DP113">
            <v>0</v>
          </cell>
          <cell r="DQ113">
            <v>611.23</v>
          </cell>
          <cell r="DT113">
            <v>0</v>
          </cell>
          <cell r="DU113">
            <v>611.23</v>
          </cell>
          <cell r="DX113">
            <v>0</v>
          </cell>
          <cell r="DY113">
            <v>611.23</v>
          </cell>
          <cell r="EB113">
            <v>0</v>
          </cell>
          <cell r="EC113">
            <v>611.23</v>
          </cell>
          <cell r="EF113">
            <v>0</v>
          </cell>
          <cell r="EG113">
            <v>611.23</v>
          </cell>
          <cell r="EJ113">
            <v>0</v>
          </cell>
          <cell r="EK113">
            <v>611.23</v>
          </cell>
        </row>
        <row r="114">
          <cell r="C114" t="str">
            <v>7.3.8.33</v>
          </cell>
          <cell r="D114">
            <v>2003386</v>
          </cell>
          <cell r="E114" t="str">
            <v>SICRO SERVIÇO</v>
          </cell>
          <cell r="F114" t="str">
            <v>ENTRADA PARA DESCIDA D'ÁGUA - EDA 02 - AREIA EXTRAÍDA E BRITA PRODUZIDA</v>
          </cell>
          <cell r="G114" t="str">
            <v>UN</v>
          </cell>
          <cell r="H114">
            <v>0</v>
          </cell>
          <cell r="I114">
            <v>0</v>
          </cell>
          <cell r="L114">
            <v>0</v>
          </cell>
          <cell r="M114">
            <v>33.630000000000003</v>
          </cell>
          <cell r="P114">
            <v>0</v>
          </cell>
          <cell r="Q114">
            <v>33.630000000000003</v>
          </cell>
          <cell r="T114">
            <v>0</v>
          </cell>
          <cell r="U114">
            <v>33.630000000000003</v>
          </cell>
          <cell r="X114">
            <v>0</v>
          </cell>
          <cell r="Y114">
            <v>33.630000000000003</v>
          </cell>
          <cell r="AB114">
            <v>0</v>
          </cell>
          <cell r="AC114">
            <v>33.630000000000003</v>
          </cell>
          <cell r="AF114">
            <v>0</v>
          </cell>
          <cell r="AG114">
            <v>33.630000000000003</v>
          </cell>
          <cell r="AJ114">
            <v>0</v>
          </cell>
          <cell r="AK114">
            <v>33.630000000000003</v>
          </cell>
          <cell r="AN114">
            <v>0</v>
          </cell>
          <cell r="AO114">
            <v>33.630000000000003</v>
          </cell>
          <cell r="AR114">
            <v>0</v>
          </cell>
          <cell r="AS114">
            <v>33.630000000000003</v>
          </cell>
          <cell r="AV114">
            <v>0</v>
          </cell>
          <cell r="AW114">
            <v>33.630000000000003</v>
          </cell>
          <cell r="AZ114">
            <v>0</v>
          </cell>
          <cell r="BA114">
            <v>33.630000000000003</v>
          </cell>
          <cell r="BD114">
            <v>0</v>
          </cell>
          <cell r="BE114">
            <v>33.630000000000003</v>
          </cell>
          <cell r="BH114">
            <v>0</v>
          </cell>
          <cell r="BI114">
            <v>33.630000000000003</v>
          </cell>
          <cell r="BL114">
            <v>0</v>
          </cell>
          <cell r="BM114">
            <v>33.630000000000003</v>
          </cell>
          <cell r="BP114">
            <v>0</v>
          </cell>
          <cell r="BQ114">
            <v>33.630000000000003</v>
          </cell>
          <cell r="BT114">
            <v>0</v>
          </cell>
          <cell r="BU114">
            <v>33.630000000000003</v>
          </cell>
          <cell r="BX114">
            <v>0</v>
          </cell>
          <cell r="BY114">
            <v>33.630000000000003</v>
          </cell>
          <cell r="CB114">
            <v>0</v>
          </cell>
          <cell r="CC114">
            <v>33.630000000000003</v>
          </cell>
          <cell r="CF114">
            <v>0</v>
          </cell>
          <cell r="CG114">
            <v>33.630000000000003</v>
          </cell>
          <cell r="CJ114">
            <v>0</v>
          </cell>
          <cell r="CK114">
            <v>33.630000000000003</v>
          </cell>
          <cell r="CN114">
            <v>0</v>
          </cell>
          <cell r="CO114">
            <v>33.630000000000003</v>
          </cell>
          <cell r="CR114">
            <v>0</v>
          </cell>
          <cell r="CS114">
            <v>33.630000000000003</v>
          </cell>
          <cell r="CV114">
            <v>0</v>
          </cell>
          <cell r="CW114">
            <v>33.630000000000003</v>
          </cell>
          <cell r="CZ114">
            <v>0</v>
          </cell>
          <cell r="DA114">
            <v>33.630000000000003</v>
          </cell>
          <cell r="DD114">
            <v>0</v>
          </cell>
          <cell r="DE114">
            <v>33.630000000000003</v>
          </cell>
          <cell r="DH114">
            <v>0</v>
          </cell>
          <cell r="DI114">
            <v>33.630000000000003</v>
          </cell>
          <cell r="DL114">
            <v>0</v>
          </cell>
          <cell r="DM114">
            <v>33.630000000000003</v>
          </cell>
          <cell r="DP114">
            <v>0</v>
          </cell>
          <cell r="DQ114">
            <v>33.630000000000003</v>
          </cell>
          <cell r="DT114">
            <v>0</v>
          </cell>
          <cell r="DU114">
            <v>33.630000000000003</v>
          </cell>
          <cell r="DX114">
            <v>0</v>
          </cell>
          <cell r="DY114">
            <v>33.630000000000003</v>
          </cell>
          <cell r="EB114">
            <v>0</v>
          </cell>
          <cell r="EC114">
            <v>33.630000000000003</v>
          </cell>
          <cell r="EF114">
            <v>0</v>
          </cell>
          <cell r="EG114">
            <v>33.630000000000003</v>
          </cell>
          <cell r="EJ114">
            <v>0</v>
          </cell>
          <cell r="EK114">
            <v>33.630000000000003</v>
          </cell>
        </row>
        <row r="115">
          <cell r="C115" t="str">
            <v>7.3.8.34</v>
          </cell>
          <cell r="D115">
            <v>2003440</v>
          </cell>
          <cell r="E115" t="str">
            <v>SICRO SERVIÇO</v>
          </cell>
          <cell r="F115" t="str">
            <v>DISSIPADOR DE ENERGIA - DES 01 - AREIA EXTRAÍDA E PEDRA DE MÃO PRODUZIDA</v>
          </cell>
          <cell r="G115" t="str">
            <v>UN</v>
          </cell>
          <cell r="H115">
            <v>0</v>
          </cell>
          <cell r="I115">
            <v>0</v>
          </cell>
          <cell r="L115">
            <v>0</v>
          </cell>
          <cell r="M115">
            <v>97.32</v>
          </cell>
          <cell r="P115">
            <v>0</v>
          </cell>
          <cell r="Q115">
            <v>97.32</v>
          </cell>
          <cell r="T115">
            <v>0</v>
          </cell>
          <cell r="U115">
            <v>97.32</v>
          </cell>
          <cell r="X115">
            <v>0</v>
          </cell>
          <cell r="Y115">
            <v>97.32</v>
          </cell>
          <cell r="AB115">
            <v>0</v>
          </cell>
          <cell r="AC115">
            <v>97.32</v>
          </cell>
          <cell r="AF115">
            <v>0</v>
          </cell>
          <cell r="AG115">
            <v>97.32</v>
          </cell>
          <cell r="AJ115">
            <v>0</v>
          </cell>
          <cell r="AK115">
            <v>97.32</v>
          </cell>
          <cell r="AN115">
            <v>0</v>
          </cell>
          <cell r="AO115">
            <v>97.32</v>
          </cell>
          <cell r="AR115">
            <v>0</v>
          </cell>
          <cell r="AS115">
            <v>97.32</v>
          </cell>
          <cell r="AV115">
            <v>0</v>
          </cell>
          <cell r="AW115">
            <v>97.32</v>
          </cell>
          <cell r="AZ115">
            <v>0</v>
          </cell>
          <cell r="BA115">
            <v>97.32</v>
          </cell>
          <cell r="BD115">
            <v>0</v>
          </cell>
          <cell r="BE115">
            <v>97.32</v>
          </cell>
          <cell r="BH115">
            <v>0</v>
          </cell>
          <cell r="BI115">
            <v>97.32</v>
          </cell>
          <cell r="BL115">
            <v>0</v>
          </cell>
          <cell r="BM115">
            <v>97.32</v>
          </cell>
          <cell r="BP115">
            <v>0</v>
          </cell>
          <cell r="BQ115">
            <v>97.32</v>
          </cell>
          <cell r="BT115">
            <v>0</v>
          </cell>
          <cell r="BU115">
            <v>97.32</v>
          </cell>
          <cell r="BX115">
            <v>0</v>
          </cell>
          <cell r="BY115">
            <v>97.32</v>
          </cell>
          <cell r="CB115">
            <v>0</v>
          </cell>
          <cell r="CC115">
            <v>97.32</v>
          </cell>
          <cell r="CF115">
            <v>0</v>
          </cell>
          <cell r="CG115">
            <v>97.32</v>
          </cell>
          <cell r="CJ115">
            <v>0</v>
          </cell>
          <cell r="CK115">
            <v>97.32</v>
          </cell>
          <cell r="CN115">
            <v>0</v>
          </cell>
          <cell r="CO115">
            <v>97.32</v>
          </cell>
          <cell r="CR115">
            <v>0</v>
          </cell>
          <cell r="CS115">
            <v>97.32</v>
          </cell>
          <cell r="CV115">
            <v>0</v>
          </cell>
          <cell r="CW115">
            <v>97.32</v>
          </cell>
          <cell r="CZ115">
            <v>0</v>
          </cell>
          <cell r="DA115">
            <v>97.32</v>
          </cell>
          <cell r="DD115">
            <v>0</v>
          </cell>
          <cell r="DE115">
            <v>97.32</v>
          </cell>
          <cell r="DH115">
            <v>0</v>
          </cell>
          <cell r="DI115">
            <v>97.32</v>
          </cell>
          <cell r="DL115">
            <v>0</v>
          </cell>
          <cell r="DM115">
            <v>97.32</v>
          </cell>
          <cell r="DP115">
            <v>0</v>
          </cell>
          <cell r="DQ115">
            <v>97.32</v>
          </cell>
          <cell r="DT115">
            <v>0</v>
          </cell>
          <cell r="DU115">
            <v>97.32</v>
          </cell>
          <cell r="DX115">
            <v>0</v>
          </cell>
          <cell r="DY115">
            <v>97.32</v>
          </cell>
          <cell r="EB115">
            <v>0</v>
          </cell>
          <cell r="EC115">
            <v>97.32</v>
          </cell>
          <cell r="EF115">
            <v>0</v>
          </cell>
          <cell r="EG115">
            <v>97.32</v>
          </cell>
          <cell r="EJ115">
            <v>0</v>
          </cell>
          <cell r="EK115">
            <v>97.32</v>
          </cell>
        </row>
        <row r="116">
          <cell r="C116" t="str">
            <v>7.3.8.35</v>
          </cell>
          <cell r="D116">
            <v>2003448</v>
          </cell>
          <cell r="E116" t="str">
            <v>SICRO SERVIÇO</v>
          </cell>
          <cell r="F116" t="str">
            <v>DISSIPADOR DE ENERGIA - DEB 01 - AREIA EXTRAÍDA E PEDRA DE MÃO PRODUZIDA</v>
          </cell>
          <cell r="G116" t="str">
            <v>UN</v>
          </cell>
          <cell r="H116">
            <v>0</v>
          </cell>
          <cell r="I116">
            <v>0</v>
          </cell>
          <cell r="L116">
            <v>0</v>
          </cell>
          <cell r="M116">
            <v>284.55</v>
          </cell>
          <cell r="P116">
            <v>0</v>
          </cell>
          <cell r="Q116">
            <v>284.55</v>
          </cell>
          <cell r="T116">
            <v>0</v>
          </cell>
          <cell r="U116">
            <v>284.55</v>
          </cell>
          <cell r="X116">
            <v>0</v>
          </cell>
          <cell r="Y116">
            <v>284.55</v>
          </cell>
          <cell r="AB116">
            <v>0</v>
          </cell>
          <cell r="AC116">
            <v>284.55</v>
          </cell>
          <cell r="AF116">
            <v>0</v>
          </cell>
          <cell r="AG116">
            <v>284.55</v>
          </cell>
          <cell r="AJ116">
            <v>0</v>
          </cell>
          <cell r="AK116">
            <v>284.55</v>
          </cell>
          <cell r="AN116">
            <v>0</v>
          </cell>
          <cell r="AO116">
            <v>284.55</v>
          </cell>
          <cell r="AR116">
            <v>0</v>
          </cell>
          <cell r="AS116">
            <v>284.55</v>
          </cell>
          <cell r="AV116">
            <v>0</v>
          </cell>
          <cell r="AW116">
            <v>284.55</v>
          </cell>
          <cell r="AZ116">
            <v>0</v>
          </cell>
          <cell r="BA116">
            <v>284.55</v>
          </cell>
          <cell r="BD116">
            <v>0</v>
          </cell>
          <cell r="BE116">
            <v>284.55</v>
          </cell>
          <cell r="BH116">
            <v>0</v>
          </cell>
          <cell r="BI116">
            <v>284.55</v>
          </cell>
          <cell r="BL116">
            <v>0</v>
          </cell>
          <cell r="BM116">
            <v>284.55</v>
          </cell>
          <cell r="BP116">
            <v>0</v>
          </cell>
          <cell r="BQ116">
            <v>284.55</v>
          </cell>
          <cell r="BT116">
            <v>0</v>
          </cell>
          <cell r="BU116">
            <v>284.55</v>
          </cell>
          <cell r="BX116">
            <v>0</v>
          </cell>
          <cell r="BY116">
            <v>284.55</v>
          </cell>
          <cell r="CB116">
            <v>0</v>
          </cell>
          <cell r="CC116">
            <v>284.55</v>
          </cell>
          <cell r="CF116">
            <v>0</v>
          </cell>
          <cell r="CG116">
            <v>284.55</v>
          </cell>
          <cell r="CJ116">
            <v>0</v>
          </cell>
          <cell r="CK116">
            <v>284.55</v>
          </cell>
          <cell r="CN116">
            <v>0</v>
          </cell>
          <cell r="CO116">
            <v>284.55</v>
          </cell>
          <cell r="CR116">
            <v>0</v>
          </cell>
          <cell r="CS116">
            <v>284.55</v>
          </cell>
          <cell r="CV116">
            <v>0</v>
          </cell>
          <cell r="CW116">
            <v>284.55</v>
          </cell>
          <cell r="CZ116">
            <v>0</v>
          </cell>
          <cell r="DA116">
            <v>284.55</v>
          </cell>
          <cell r="DD116">
            <v>0</v>
          </cell>
          <cell r="DE116">
            <v>284.55</v>
          </cell>
          <cell r="DH116">
            <v>0</v>
          </cell>
          <cell r="DI116">
            <v>284.55</v>
          </cell>
          <cell r="DL116">
            <v>0</v>
          </cell>
          <cell r="DM116">
            <v>284.55</v>
          </cell>
          <cell r="DP116">
            <v>0</v>
          </cell>
          <cell r="DQ116">
            <v>284.55</v>
          </cell>
          <cell r="DT116">
            <v>0</v>
          </cell>
          <cell r="DU116">
            <v>284.55</v>
          </cell>
          <cell r="DX116">
            <v>0</v>
          </cell>
          <cell r="DY116">
            <v>284.55</v>
          </cell>
          <cell r="EB116">
            <v>0</v>
          </cell>
          <cell r="EC116">
            <v>284.55</v>
          </cell>
          <cell r="EF116">
            <v>0</v>
          </cell>
          <cell r="EG116">
            <v>284.55</v>
          </cell>
          <cell r="EJ116">
            <v>0</v>
          </cell>
          <cell r="EK116">
            <v>284.55</v>
          </cell>
        </row>
        <row r="117">
          <cell r="C117" t="str">
            <v>7.3.8.36</v>
          </cell>
          <cell r="D117">
            <v>2003454</v>
          </cell>
          <cell r="E117" t="str">
            <v>SICRO SERVIÇO</v>
          </cell>
          <cell r="F117" t="str">
            <v>DISSIPADOR DE ENERGIA - DEB 04 - AREIA EXTRAÍDA E PEDRA DE MÃO PRODUZIDA</v>
          </cell>
          <cell r="G117" t="str">
            <v>UN</v>
          </cell>
          <cell r="H117">
            <v>12</v>
          </cell>
          <cell r="I117">
            <v>15444.72</v>
          </cell>
          <cell r="L117">
            <v>0</v>
          </cell>
          <cell r="M117">
            <v>1287.06</v>
          </cell>
          <cell r="P117">
            <v>0</v>
          </cell>
          <cell r="Q117">
            <v>1287.06</v>
          </cell>
          <cell r="T117">
            <v>8</v>
          </cell>
          <cell r="U117">
            <v>1287.06</v>
          </cell>
          <cell r="X117">
            <v>0</v>
          </cell>
          <cell r="Y117">
            <v>1287.06</v>
          </cell>
          <cell r="AB117">
            <v>0</v>
          </cell>
          <cell r="AC117">
            <v>1287.06</v>
          </cell>
          <cell r="AF117">
            <v>0</v>
          </cell>
          <cell r="AG117">
            <v>1287.06</v>
          </cell>
          <cell r="AJ117">
            <v>0</v>
          </cell>
          <cell r="AK117">
            <v>1287.06</v>
          </cell>
          <cell r="AN117">
            <v>0</v>
          </cell>
          <cell r="AO117">
            <v>1287.06</v>
          </cell>
          <cell r="AR117">
            <v>0</v>
          </cell>
          <cell r="AS117">
            <v>1287.06</v>
          </cell>
          <cell r="AV117">
            <v>0</v>
          </cell>
          <cell r="AW117">
            <v>1287.06</v>
          </cell>
          <cell r="AZ117">
            <v>0</v>
          </cell>
          <cell r="BA117">
            <v>1287.06</v>
          </cell>
          <cell r="BD117">
            <v>0</v>
          </cell>
          <cell r="BE117">
            <v>1287.06</v>
          </cell>
          <cell r="BH117">
            <v>0</v>
          </cell>
          <cell r="BI117">
            <v>1287.06</v>
          </cell>
          <cell r="BL117">
            <v>0</v>
          </cell>
          <cell r="BM117">
            <v>1287.06</v>
          </cell>
          <cell r="BP117">
            <v>4</v>
          </cell>
          <cell r="BQ117">
            <v>1287.06</v>
          </cell>
          <cell r="BT117">
            <v>0</v>
          </cell>
          <cell r="BU117">
            <v>1287.06</v>
          </cell>
          <cell r="BX117">
            <v>0</v>
          </cell>
          <cell r="BY117">
            <v>1287.06</v>
          </cell>
          <cell r="CB117">
            <v>0</v>
          </cell>
          <cell r="CC117">
            <v>1287.06</v>
          </cell>
          <cell r="CF117">
            <v>0</v>
          </cell>
          <cell r="CG117">
            <v>1287.06</v>
          </cell>
          <cell r="CJ117">
            <v>0</v>
          </cell>
          <cell r="CK117">
            <v>1287.06</v>
          </cell>
          <cell r="CN117">
            <v>0</v>
          </cell>
          <cell r="CO117">
            <v>1287.06</v>
          </cell>
          <cell r="CR117">
            <v>0</v>
          </cell>
          <cell r="CS117">
            <v>1287.06</v>
          </cell>
          <cell r="CV117">
            <v>0</v>
          </cell>
          <cell r="CW117">
            <v>1287.06</v>
          </cell>
          <cell r="CZ117">
            <v>0</v>
          </cell>
          <cell r="DA117">
            <v>1287.06</v>
          </cell>
          <cell r="DD117">
            <v>0</v>
          </cell>
          <cell r="DE117">
            <v>1287.06</v>
          </cell>
          <cell r="DH117">
            <v>0</v>
          </cell>
          <cell r="DI117">
            <v>1287.06</v>
          </cell>
          <cell r="DL117">
            <v>0</v>
          </cell>
          <cell r="DM117">
            <v>1287.06</v>
          </cell>
          <cell r="DP117">
            <v>0</v>
          </cell>
          <cell r="DQ117">
            <v>1287.06</v>
          </cell>
          <cell r="DT117">
            <v>0</v>
          </cell>
          <cell r="DU117">
            <v>1287.06</v>
          </cell>
          <cell r="DX117">
            <v>0</v>
          </cell>
          <cell r="DY117">
            <v>1287.06</v>
          </cell>
          <cell r="EB117">
            <v>0</v>
          </cell>
          <cell r="EC117">
            <v>1287.06</v>
          </cell>
          <cell r="EF117">
            <v>0</v>
          </cell>
          <cell r="EG117">
            <v>1287.06</v>
          </cell>
          <cell r="EJ117">
            <v>0</v>
          </cell>
          <cell r="EK117">
            <v>1287.06</v>
          </cell>
        </row>
        <row r="118">
          <cell r="C118" t="str">
            <v>7.3.8.37</v>
          </cell>
          <cell r="D118">
            <v>1600402</v>
          </cell>
          <cell r="E118" t="str">
            <v>SICRO SERVIÇO</v>
          </cell>
          <cell r="F118" t="str">
            <v>REMOÇÃO DE TUBOS DE CONCRETO EM VALAS E BUEIROS - D = 600 MM</v>
          </cell>
          <cell r="G118" t="str">
            <v>M</v>
          </cell>
          <cell r="H118">
            <v>10.4</v>
          </cell>
          <cell r="I118">
            <v>78.52000000000001</v>
          </cell>
          <cell r="L118">
            <v>0</v>
          </cell>
          <cell r="M118">
            <v>7.55</v>
          </cell>
          <cell r="P118">
            <v>0</v>
          </cell>
          <cell r="Q118">
            <v>7.55</v>
          </cell>
          <cell r="T118">
            <v>6.8000000000000007</v>
          </cell>
          <cell r="U118">
            <v>7.55</v>
          </cell>
          <cell r="X118">
            <v>0</v>
          </cell>
          <cell r="Y118">
            <v>7.55</v>
          </cell>
          <cell r="AB118">
            <v>0</v>
          </cell>
          <cell r="AC118">
            <v>7.55</v>
          </cell>
          <cell r="AF118">
            <v>0</v>
          </cell>
          <cell r="AG118">
            <v>7.55</v>
          </cell>
          <cell r="AJ118">
            <v>0</v>
          </cell>
          <cell r="AK118">
            <v>7.55</v>
          </cell>
          <cell r="AN118">
            <v>0</v>
          </cell>
          <cell r="AO118">
            <v>7.55</v>
          </cell>
          <cell r="AR118">
            <v>0</v>
          </cell>
          <cell r="AS118">
            <v>7.55</v>
          </cell>
          <cell r="AV118">
            <v>0</v>
          </cell>
          <cell r="AW118">
            <v>7.55</v>
          </cell>
          <cell r="AZ118">
            <v>0</v>
          </cell>
          <cell r="BA118">
            <v>7.55</v>
          </cell>
          <cell r="BD118">
            <v>0</v>
          </cell>
          <cell r="BE118">
            <v>7.55</v>
          </cell>
          <cell r="BH118">
            <v>0</v>
          </cell>
          <cell r="BI118">
            <v>7.55</v>
          </cell>
          <cell r="BL118">
            <v>0</v>
          </cell>
          <cell r="BM118">
            <v>7.55</v>
          </cell>
          <cell r="BP118">
            <v>3.6</v>
          </cell>
          <cell r="BQ118">
            <v>7.55</v>
          </cell>
          <cell r="BT118">
            <v>0</v>
          </cell>
          <cell r="BU118">
            <v>7.55</v>
          </cell>
          <cell r="BX118">
            <v>0</v>
          </cell>
          <cell r="BY118">
            <v>7.55</v>
          </cell>
          <cell r="CB118">
            <v>0</v>
          </cell>
          <cell r="CC118">
            <v>7.55</v>
          </cell>
          <cell r="CF118">
            <v>0</v>
          </cell>
          <cell r="CG118">
            <v>7.55</v>
          </cell>
          <cell r="CJ118">
            <v>0</v>
          </cell>
          <cell r="CK118">
            <v>7.55</v>
          </cell>
          <cell r="CN118">
            <v>0</v>
          </cell>
          <cell r="CO118">
            <v>7.55</v>
          </cell>
          <cell r="CR118">
            <v>0</v>
          </cell>
          <cell r="CS118">
            <v>7.55</v>
          </cell>
          <cell r="CV118">
            <v>0</v>
          </cell>
          <cell r="CW118">
            <v>7.55</v>
          </cell>
          <cell r="CZ118">
            <v>0</v>
          </cell>
          <cell r="DA118">
            <v>7.55</v>
          </cell>
          <cell r="DD118">
            <v>0</v>
          </cell>
          <cell r="DE118">
            <v>7.55</v>
          </cell>
          <cell r="DH118">
            <v>0</v>
          </cell>
          <cell r="DI118">
            <v>7.55</v>
          </cell>
          <cell r="DL118">
            <v>0</v>
          </cell>
          <cell r="DM118">
            <v>7.55</v>
          </cell>
          <cell r="DP118">
            <v>0</v>
          </cell>
          <cell r="DQ118">
            <v>7.55</v>
          </cell>
          <cell r="DT118">
            <v>0</v>
          </cell>
          <cell r="DU118">
            <v>7.55</v>
          </cell>
          <cell r="DX118">
            <v>0</v>
          </cell>
          <cell r="DY118">
            <v>7.55</v>
          </cell>
          <cell r="EB118">
            <v>0</v>
          </cell>
          <cell r="EC118">
            <v>7.55</v>
          </cell>
          <cell r="EF118">
            <v>0</v>
          </cell>
          <cell r="EG118">
            <v>7.55</v>
          </cell>
          <cell r="EJ118">
            <v>0</v>
          </cell>
          <cell r="EK118">
            <v>7.55</v>
          </cell>
        </row>
        <row r="119">
          <cell r="C119" t="str">
            <v>7.3.8.38</v>
          </cell>
          <cell r="D119" t="str">
            <v>ED-48551</v>
          </cell>
          <cell r="E119" t="str">
            <v>DER/MG</v>
          </cell>
          <cell r="F119" t="str">
            <v>BOCA DE LOBO DUPLA (TIPO B - CONCRETO), QUADRO, GRELHA E  CANTONEIRA, INCLUSIVE ESCAVAÇÃO, REATERRO E BOTA-FORA</v>
          </cell>
          <cell r="G119" t="str">
            <v>U</v>
          </cell>
          <cell r="H119">
            <v>0</v>
          </cell>
          <cell r="I119">
            <v>0</v>
          </cell>
          <cell r="L119">
            <v>0</v>
          </cell>
          <cell r="M119">
            <v>1451.91</v>
          </cell>
          <cell r="P119">
            <v>0</v>
          </cell>
          <cell r="Q119">
            <v>1451.91</v>
          </cell>
          <cell r="T119">
            <v>0</v>
          </cell>
          <cell r="U119">
            <v>1451.91</v>
          </cell>
          <cell r="X119">
            <v>0</v>
          </cell>
          <cell r="Y119">
            <v>1451.91</v>
          </cell>
          <cell r="AB119">
            <v>0</v>
          </cell>
          <cell r="AC119">
            <v>1451.91</v>
          </cell>
          <cell r="AF119">
            <v>0</v>
          </cell>
          <cell r="AG119">
            <v>1451.91</v>
          </cell>
          <cell r="AJ119">
            <v>0</v>
          </cell>
          <cell r="AK119">
            <v>1451.91</v>
          </cell>
          <cell r="AN119">
            <v>0</v>
          </cell>
          <cell r="AO119">
            <v>1451.91</v>
          </cell>
          <cell r="AR119">
            <v>0</v>
          </cell>
          <cell r="AS119">
            <v>1451.91</v>
          </cell>
          <cell r="AV119">
            <v>0</v>
          </cell>
          <cell r="AW119">
            <v>1451.91</v>
          </cell>
          <cell r="AZ119">
            <v>0</v>
          </cell>
          <cell r="BA119">
            <v>1451.91</v>
          </cell>
          <cell r="BD119">
            <v>0</v>
          </cell>
          <cell r="BE119">
            <v>1451.91</v>
          </cell>
          <cell r="BH119">
            <v>0</v>
          </cell>
          <cell r="BI119">
            <v>1451.91</v>
          </cell>
          <cell r="BL119">
            <v>0</v>
          </cell>
          <cell r="BM119">
            <v>1451.91</v>
          </cell>
          <cell r="BP119">
            <v>0</v>
          </cell>
          <cell r="BQ119">
            <v>1451.91</v>
          </cell>
          <cell r="BT119">
            <v>0</v>
          </cell>
          <cell r="BU119">
            <v>1451.91</v>
          </cell>
          <cell r="BX119">
            <v>0</v>
          </cell>
          <cell r="BY119">
            <v>1451.91</v>
          </cell>
          <cell r="CB119">
            <v>0</v>
          </cell>
          <cell r="CC119">
            <v>1451.91</v>
          </cell>
          <cell r="CF119">
            <v>0</v>
          </cell>
          <cell r="CG119">
            <v>1451.91</v>
          </cell>
          <cell r="CJ119">
            <v>0</v>
          </cell>
          <cell r="CK119">
            <v>1451.91</v>
          </cell>
          <cell r="CN119">
            <v>0</v>
          </cell>
          <cell r="CO119">
            <v>1451.91</v>
          </cell>
          <cell r="CR119">
            <v>0</v>
          </cell>
          <cell r="CS119">
            <v>1451.91</v>
          </cell>
          <cell r="CV119">
            <v>0</v>
          </cell>
          <cell r="CW119">
            <v>1451.91</v>
          </cell>
          <cell r="CZ119">
            <v>0</v>
          </cell>
          <cell r="DA119">
            <v>1451.91</v>
          </cell>
          <cell r="DD119">
            <v>0</v>
          </cell>
          <cell r="DE119">
            <v>1451.91</v>
          </cell>
          <cell r="DH119">
            <v>0</v>
          </cell>
          <cell r="DI119">
            <v>1451.91</v>
          </cell>
          <cell r="DL119">
            <v>0</v>
          </cell>
          <cell r="DM119">
            <v>1451.91</v>
          </cell>
          <cell r="DP119">
            <v>0</v>
          </cell>
          <cell r="DQ119">
            <v>1451.91</v>
          </cell>
          <cell r="DT119">
            <v>0</v>
          </cell>
          <cell r="DU119">
            <v>1451.91</v>
          </cell>
          <cell r="DX119">
            <v>0</v>
          </cell>
          <cell r="DY119">
            <v>1451.91</v>
          </cell>
          <cell r="EB119">
            <v>0</v>
          </cell>
          <cell r="EC119">
            <v>1451.91</v>
          </cell>
          <cell r="EF119">
            <v>0</v>
          </cell>
          <cell r="EG119">
            <v>1451.91</v>
          </cell>
          <cell r="EJ119">
            <v>0</v>
          </cell>
          <cell r="EK119">
            <v>1451.91</v>
          </cell>
        </row>
        <row r="120">
          <cell r="C120" t="str">
            <v>7.3.8.39</v>
          </cell>
          <cell r="D120" t="str">
            <v>ED-48634</v>
          </cell>
          <cell r="E120" t="str">
            <v>DER/MG</v>
          </cell>
          <cell r="F120" t="str">
            <v>POÇO DE VISITA PARA REDE TUBULAR TIPO A DN 800, EXCLUSIVE  ESCAVAÇÃO, REATERRO E BOTA FORA</v>
          </cell>
          <cell r="G120" t="str">
            <v>U</v>
          </cell>
          <cell r="H120">
            <v>0</v>
          </cell>
          <cell r="I120">
            <v>0</v>
          </cell>
          <cell r="L120">
            <v>0</v>
          </cell>
          <cell r="M120">
            <v>1633.84</v>
          </cell>
          <cell r="P120">
            <v>0</v>
          </cell>
          <cell r="Q120">
            <v>1633.84</v>
          </cell>
          <cell r="T120">
            <v>0</v>
          </cell>
          <cell r="U120">
            <v>1633.84</v>
          </cell>
          <cell r="X120">
            <v>0</v>
          </cell>
          <cell r="Y120">
            <v>1633.84</v>
          </cell>
          <cell r="AB120">
            <v>0</v>
          </cell>
          <cell r="AC120">
            <v>1633.84</v>
          </cell>
          <cell r="AF120">
            <v>0</v>
          </cell>
          <cell r="AG120">
            <v>1633.84</v>
          </cell>
          <cell r="AJ120">
            <v>0</v>
          </cell>
          <cell r="AK120">
            <v>1633.84</v>
          </cell>
          <cell r="AN120">
            <v>0</v>
          </cell>
          <cell r="AO120">
            <v>1633.84</v>
          </cell>
          <cell r="AR120">
            <v>0</v>
          </cell>
          <cell r="AS120">
            <v>1633.84</v>
          </cell>
          <cell r="AV120">
            <v>0</v>
          </cell>
          <cell r="AW120">
            <v>1633.84</v>
          </cell>
          <cell r="AZ120">
            <v>0</v>
          </cell>
          <cell r="BA120">
            <v>1633.84</v>
          </cell>
          <cell r="BD120">
            <v>0</v>
          </cell>
          <cell r="BE120">
            <v>1633.84</v>
          </cell>
          <cell r="BH120">
            <v>0</v>
          </cell>
          <cell r="BI120">
            <v>1633.84</v>
          </cell>
          <cell r="BL120">
            <v>0</v>
          </cell>
          <cell r="BM120">
            <v>1633.84</v>
          </cell>
          <cell r="BP120">
            <v>0</v>
          </cell>
          <cell r="BQ120">
            <v>1633.84</v>
          </cell>
          <cell r="BT120">
            <v>0</v>
          </cell>
          <cell r="BU120">
            <v>1633.84</v>
          </cell>
          <cell r="BX120">
            <v>0</v>
          </cell>
          <cell r="BY120">
            <v>1633.84</v>
          </cell>
          <cell r="CB120">
            <v>0</v>
          </cell>
          <cell r="CC120">
            <v>1633.84</v>
          </cell>
          <cell r="CF120">
            <v>0</v>
          </cell>
          <cell r="CG120">
            <v>1633.84</v>
          </cell>
          <cell r="CJ120">
            <v>0</v>
          </cell>
          <cell r="CK120">
            <v>1633.84</v>
          </cell>
          <cell r="CN120">
            <v>0</v>
          </cell>
          <cell r="CO120">
            <v>1633.84</v>
          </cell>
          <cell r="CR120">
            <v>0</v>
          </cell>
          <cell r="CS120">
            <v>1633.84</v>
          </cell>
          <cell r="CV120">
            <v>0</v>
          </cell>
          <cell r="CW120">
            <v>1633.84</v>
          </cell>
          <cell r="CZ120">
            <v>0</v>
          </cell>
          <cell r="DA120">
            <v>1633.84</v>
          </cell>
          <cell r="DD120">
            <v>0</v>
          </cell>
          <cell r="DE120">
            <v>1633.84</v>
          </cell>
          <cell r="DH120">
            <v>0</v>
          </cell>
          <cell r="DI120">
            <v>1633.84</v>
          </cell>
          <cell r="DL120">
            <v>0</v>
          </cell>
          <cell r="DM120">
            <v>1633.84</v>
          </cell>
          <cell r="DP120">
            <v>0</v>
          </cell>
          <cell r="DQ120">
            <v>1633.84</v>
          </cell>
          <cell r="DT120">
            <v>0</v>
          </cell>
          <cell r="DU120">
            <v>1633.84</v>
          </cell>
          <cell r="DX120">
            <v>0</v>
          </cell>
          <cell r="DY120">
            <v>1633.84</v>
          </cell>
          <cell r="EB120">
            <v>0</v>
          </cell>
          <cell r="EC120">
            <v>1633.84</v>
          </cell>
          <cell r="EF120">
            <v>0</v>
          </cell>
          <cell r="EG120">
            <v>1633.84</v>
          </cell>
          <cell r="EJ120">
            <v>0</v>
          </cell>
          <cell r="EK120">
            <v>1633.84</v>
          </cell>
        </row>
        <row r="121">
          <cell r="C121" t="str">
            <v>7.3.9</v>
          </cell>
          <cell r="F121" t="str">
            <v>Proteção Vegetal</v>
          </cell>
          <cell r="G121" t="str">
            <v/>
          </cell>
        </row>
        <row r="122">
          <cell r="C122" t="str">
            <v>7.3.9.1</v>
          </cell>
          <cell r="D122">
            <v>4413996</v>
          </cell>
          <cell r="E122" t="str">
            <v>SICRO SERVIÇO</v>
          </cell>
          <cell r="F122" t="str">
            <v>ENLEIVAMENTO</v>
          </cell>
          <cell r="G122" t="str">
            <v>M²</v>
          </cell>
          <cell r="H122">
            <v>0</v>
          </cell>
          <cell r="I122">
            <v>0</v>
          </cell>
          <cell r="L122">
            <v>0</v>
          </cell>
          <cell r="M122">
            <v>6.44</v>
          </cell>
          <cell r="P122">
            <v>0</v>
          </cell>
          <cell r="Q122">
            <v>6.44</v>
          </cell>
          <cell r="T122">
            <v>0</v>
          </cell>
          <cell r="U122">
            <v>6.44</v>
          </cell>
          <cell r="X122">
            <v>0</v>
          </cell>
          <cell r="Y122">
            <v>6.44</v>
          </cell>
          <cell r="AB122">
            <v>0</v>
          </cell>
          <cell r="AC122">
            <v>6.44</v>
          </cell>
          <cell r="AF122">
            <v>0</v>
          </cell>
          <cell r="AG122">
            <v>6.44</v>
          </cell>
          <cell r="AJ122">
            <v>0</v>
          </cell>
          <cell r="AK122">
            <v>6.44</v>
          </cell>
          <cell r="AN122">
            <v>0</v>
          </cell>
          <cell r="AO122">
            <v>6.44</v>
          </cell>
          <cell r="AR122">
            <v>0</v>
          </cell>
          <cell r="AS122">
            <v>6.44</v>
          </cell>
          <cell r="AV122">
            <v>0</v>
          </cell>
          <cell r="AW122">
            <v>6.44</v>
          </cell>
          <cell r="AZ122">
            <v>0</v>
          </cell>
          <cell r="BA122">
            <v>6.44</v>
          </cell>
          <cell r="BD122">
            <v>0</v>
          </cell>
          <cell r="BE122">
            <v>6.44</v>
          </cell>
          <cell r="BH122">
            <v>0</v>
          </cell>
          <cell r="BI122">
            <v>6.44</v>
          </cell>
          <cell r="BL122">
            <v>0</v>
          </cell>
          <cell r="BM122">
            <v>6.44</v>
          </cell>
          <cell r="BP122">
            <v>0</v>
          </cell>
          <cell r="BQ122">
            <v>6.44</v>
          </cell>
          <cell r="BT122">
            <v>0</v>
          </cell>
          <cell r="BU122">
            <v>6.44</v>
          </cell>
          <cell r="BX122">
            <v>0</v>
          </cell>
          <cell r="BY122">
            <v>6.44</v>
          </cell>
          <cell r="CB122">
            <v>0</v>
          </cell>
          <cell r="CC122">
            <v>6.44</v>
          </cell>
          <cell r="CF122">
            <v>0</v>
          </cell>
          <cell r="CG122">
            <v>6.44</v>
          </cell>
          <cell r="CJ122">
            <v>0</v>
          </cell>
          <cell r="CK122">
            <v>6.44</v>
          </cell>
          <cell r="CN122">
            <v>0</v>
          </cell>
          <cell r="CO122">
            <v>6.44</v>
          </cell>
          <cell r="CR122">
            <v>0</v>
          </cell>
          <cell r="CS122">
            <v>6.44</v>
          </cell>
          <cell r="CV122">
            <v>0</v>
          </cell>
          <cell r="CW122">
            <v>6.44</v>
          </cell>
          <cell r="CZ122">
            <v>0</v>
          </cell>
          <cell r="DA122">
            <v>6.44</v>
          </cell>
          <cell r="DD122">
            <v>0</v>
          </cell>
          <cell r="DE122">
            <v>6.44</v>
          </cell>
          <cell r="DH122">
            <v>0</v>
          </cell>
          <cell r="DI122">
            <v>6.44</v>
          </cell>
          <cell r="DL122">
            <v>0</v>
          </cell>
          <cell r="DM122">
            <v>6.44</v>
          </cell>
          <cell r="DP122">
            <v>0</v>
          </cell>
          <cell r="DQ122">
            <v>6.44</v>
          </cell>
          <cell r="DT122">
            <v>0</v>
          </cell>
          <cell r="DU122">
            <v>6.44</v>
          </cell>
          <cell r="DX122">
            <v>0</v>
          </cell>
          <cell r="DY122">
            <v>6.44</v>
          </cell>
          <cell r="EB122">
            <v>0</v>
          </cell>
          <cell r="EC122">
            <v>6.44</v>
          </cell>
          <cell r="EF122">
            <v>0</v>
          </cell>
          <cell r="EG122">
            <v>6.44</v>
          </cell>
          <cell r="EJ122">
            <v>0</v>
          </cell>
          <cell r="EK122">
            <v>6.44</v>
          </cell>
        </row>
        <row r="123">
          <cell r="C123" t="str">
            <v>7.3.9.2</v>
          </cell>
          <cell r="D123">
            <v>4413905</v>
          </cell>
          <cell r="E123" t="str">
            <v>SICRO SERVIÇO</v>
          </cell>
          <cell r="F123" t="str">
            <v>HIDROSSEMEADURA</v>
          </cell>
          <cell r="G123" t="str">
            <v>M²</v>
          </cell>
          <cell r="H123">
            <v>0</v>
          </cell>
          <cell r="I123">
            <v>0</v>
          </cell>
          <cell r="L123">
            <v>0</v>
          </cell>
          <cell r="M123">
            <v>2.76</v>
          </cell>
          <cell r="P123">
            <v>0</v>
          </cell>
          <cell r="Q123">
            <v>2.76</v>
          </cell>
          <cell r="T123">
            <v>0</v>
          </cell>
          <cell r="U123">
            <v>2.76</v>
          </cell>
          <cell r="X123">
            <v>0</v>
          </cell>
          <cell r="Y123">
            <v>2.76</v>
          </cell>
          <cell r="AB123">
            <v>0</v>
          </cell>
          <cell r="AC123">
            <v>2.76</v>
          </cell>
          <cell r="AF123">
            <v>0</v>
          </cell>
          <cell r="AG123">
            <v>2.76</v>
          </cell>
          <cell r="AJ123">
            <v>0</v>
          </cell>
          <cell r="AK123">
            <v>2.76</v>
          </cell>
          <cell r="AN123">
            <v>0</v>
          </cell>
          <cell r="AO123">
            <v>2.76</v>
          </cell>
          <cell r="AR123">
            <v>0</v>
          </cell>
          <cell r="AS123">
            <v>2.76</v>
          </cell>
          <cell r="AV123">
            <v>0</v>
          </cell>
          <cell r="AW123">
            <v>2.76</v>
          </cell>
          <cell r="AZ123">
            <v>0</v>
          </cell>
          <cell r="BA123">
            <v>2.76</v>
          </cell>
          <cell r="BD123">
            <v>0</v>
          </cell>
          <cell r="BE123">
            <v>2.76</v>
          </cell>
          <cell r="BH123">
            <v>0</v>
          </cell>
          <cell r="BI123">
            <v>2.76</v>
          </cell>
          <cell r="BL123">
            <v>0</v>
          </cell>
          <cell r="BM123">
            <v>2.76</v>
          </cell>
          <cell r="BP123">
            <v>0</v>
          </cell>
          <cell r="BQ123">
            <v>2.76</v>
          </cell>
          <cell r="BT123">
            <v>0</v>
          </cell>
          <cell r="BU123">
            <v>2.76</v>
          </cell>
          <cell r="BX123">
            <v>0</v>
          </cell>
          <cell r="BY123">
            <v>2.76</v>
          </cell>
          <cell r="CB123">
            <v>0</v>
          </cell>
          <cell r="CC123">
            <v>2.76</v>
          </cell>
          <cell r="CF123">
            <v>0</v>
          </cell>
          <cell r="CG123">
            <v>2.76</v>
          </cell>
          <cell r="CJ123">
            <v>0</v>
          </cell>
          <cell r="CK123">
            <v>2.76</v>
          </cell>
          <cell r="CN123">
            <v>0</v>
          </cell>
          <cell r="CO123">
            <v>2.76</v>
          </cell>
          <cell r="CR123">
            <v>0</v>
          </cell>
          <cell r="CS123">
            <v>2.76</v>
          </cell>
          <cell r="CV123">
            <v>0</v>
          </cell>
          <cell r="CW123">
            <v>2.76</v>
          </cell>
          <cell r="CZ123">
            <v>0</v>
          </cell>
          <cell r="DA123">
            <v>2.76</v>
          </cell>
          <cell r="DD123">
            <v>0</v>
          </cell>
          <cell r="DE123">
            <v>2.76</v>
          </cell>
          <cell r="DH123">
            <v>0</v>
          </cell>
          <cell r="DI123">
            <v>2.76</v>
          </cell>
          <cell r="DL123">
            <v>0</v>
          </cell>
          <cell r="DM123">
            <v>2.76</v>
          </cell>
          <cell r="DP123">
            <v>0</v>
          </cell>
          <cell r="DQ123">
            <v>2.76</v>
          </cell>
          <cell r="DT123">
            <v>0</v>
          </cell>
          <cell r="DU123">
            <v>2.76</v>
          </cell>
          <cell r="DX123">
            <v>0</v>
          </cell>
          <cell r="DY123">
            <v>2.76</v>
          </cell>
          <cell r="EB123">
            <v>0</v>
          </cell>
          <cell r="EC123">
            <v>2.76</v>
          </cell>
          <cell r="EF123">
            <v>0</v>
          </cell>
          <cell r="EG123">
            <v>2.76</v>
          </cell>
          <cell r="EJ123">
            <v>0</v>
          </cell>
          <cell r="EK123">
            <v>2.76</v>
          </cell>
        </row>
        <row r="124">
          <cell r="C124" t="str">
            <v>7.3.10</v>
          </cell>
          <cell r="F124" t="str">
            <v>Sinalização Horizontal</v>
          </cell>
          <cell r="G124" t="str">
            <v/>
          </cell>
        </row>
        <row r="125">
          <cell r="C125" t="str">
            <v>7.3.10.1</v>
          </cell>
          <cell r="D125">
            <v>5213401</v>
          </cell>
          <cell r="E125" t="str">
            <v>SICRO SERVIÇO</v>
          </cell>
          <cell r="F125" t="str">
            <v>PINTURA DE FAIXA - TINTA BASE ACRÍLICA - ESPESSURA DE 0,6 MM</v>
          </cell>
          <cell r="G125" t="str">
            <v>M²</v>
          </cell>
          <cell r="H125">
            <v>3303.9999999999054</v>
          </cell>
          <cell r="I125">
            <v>79890.7</v>
          </cell>
          <cell r="L125">
            <v>0</v>
          </cell>
          <cell r="M125">
            <v>24.18</v>
          </cell>
          <cell r="P125">
            <v>0</v>
          </cell>
          <cell r="Q125">
            <v>24.18</v>
          </cell>
          <cell r="T125">
            <v>871.99999999993452</v>
          </cell>
          <cell r="U125">
            <v>24.18</v>
          </cell>
          <cell r="X125">
            <v>0</v>
          </cell>
          <cell r="Y125">
            <v>24.18</v>
          </cell>
          <cell r="AB125">
            <v>0</v>
          </cell>
          <cell r="AC125">
            <v>24.18</v>
          </cell>
          <cell r="AF125">
            <v>0</v>
          </cell>
          <cell r="AG125">
            <v>24.18</v>
          </cell>
          <cell r="AJ125">
            <v>0</v>
          </cell>
          <cell r="AK125">
            <v>24.18</v>
          </cell>
          <cell r="AN125">
            <v>0</v>
          </cell>
          <cell r="AO125">
            <v>24.18</v>
          </cell>
          <cell r="AR125">
            <v>0</v>
          </cell>
          <cell r="AS125">
            <v>24.18</v>
          </cell>
          <cell r="AV125">
            <v>0</v>
          </cell>
          <cell r="AW125">
            <v>24.18</v>
          </cell>
          <cell r="AZ125">
            <v>0</v>
          </cell>
          <cell r="BA125">
            <v>24.18</v>
          </cell>
          <cell r="BD125">
            <v>0</v>
          </cell>
          <cell r="BE125">
            <v>24.18</v>
          </cell>
          <cell r="BH125">
            <v>0</v>
          </cell>
          <cell r="BI125">
            <v>24.18</v>
          </cell>
          <cell r="BL125">
            <v>0</v>
          </cell>
          <cell r="BM125">
            <v>24.18</v>
          </cell>
          <cell r="BP125">
            <v>2431.9999999999709</v>
          </cell>
          <cell r="BQ125">
            <v>24.18</v>
          </cell>
          <cell r="BT125">
            <v>0</v>
          </cell>
          <cell r="BU125">
            <v>24.18</v>
          </cell>
          <cell r="BX125">
            <v>0</v>
          </cell>
          <cell r="BY125">
            <v>24.18</v>
          </cell>
          <cell r="CB125">
            <v>0</v>
          </cell>
          <cell r="CC125">
            <v>24.18</v>
          </cell>
          <cell r="CF125">
            <v>0</v>
          </cell>
          <cell r="CG125">
            <v>24.18</v>
          </cell>
          <cell r="CJ125">
            <v>0</v>
          </cell>
          <cell r="CK125">
            <v>24.18</v>
          </cell>
          <cell r="CN125">
            <v>0</v>
          </cell>
          <cell r="CO125">
            <v>24.18</v>
          </cell>
          <cell r="CR125">
            <v>0</v>
          </cell>
          <cell r="CS125">
            <v>24.18</v>
          </cell>
          <cell r="CV125">
            <v>0</v>
          </cell>
          <cell r="CW125">
            <v>24.18</v>
          </cell>
          <cell r="CZ125">
            <v>0</v>
          </cell>
          <cell r="DA125">
            <v>24.18</v>
          </cell>
          <cell r="DD125">
            <v>0</v>
          </cell>
          <cell r="DE125">
            <v>24.18</v>
          </cell>
          <cell r="DH125">
            <v>0</v>
          </cell>
          <cell r="DI125">
            <v>24.18</v>
          </cell>
          <cell r="DL125">
            <v>0</v>
          </cell>
          <cell r="DM125">
            <v>24.18</v>
          </cell>
          <cell r="DP125">
            <v>0</v>
          </cell>
          <cell r="DQ125">
            <v>24.18</v>
          </cell>
          <cell r="DT125">
            <v>0</v>
          </cell>
          <cell r="DU125">
            <v>24.18</v>
          </cell>
          <cell r="DX125">
            <v>0</v>
          </cell>
          <cell r="DY125">
            <v>24.18</v>
          </cell>
          <cell r="EB125">
            <v>0</v>
          </cell>
          <cell r="EC125">
            <v>24.18</v>
          </cell>
          <cell r="EF125">
            <v>0</v>
          </cell>
          <cell r="EG125">
            <v>24.18</v>
          </cell>
          <cell r="EJ125">
            <v>0</v>
          </cell>
          <cell r="EK125">
            <v>24.18</v>
          </cell>
        </row>
        <row r="126">
          <cell r="C126" t="str">
            <v>7.3.10.2</v>
          </cell>
          <cell r="D126">
            <v>5213408</v>
          </cell>
          <cell r="E126" t="str">
            <v>SICRO SERVIÇO</v>
          </cell>
          <cell r="F126" t="str">
            <v>PINTURA DE FAIXA - TERMOPLÁSTICO POR ASPERSÃO - ESPESSURA DE 1,5 MM</v>
          </cell>
          <cell r="G126" t="str">
            <v>M²</v>
          </cell>
          <cell r="H126">
            <v>412.99999999998818</v>
          </cell>
          <cell r="I126">
            <v>17172.52</v>
          </cell>
          <cell r="L126">
            <v>0</v>
          </cell>
          <cell r="M126">
            <v>41.58</v>
          </cell>
          <cell r="P126">
            <v>0</v>
          </cell>
          <cell r="Q126">
            <v>41.58</v>
          </cell>
          <cell r="T126">
            <v>108.9999999999918</v>
          </cell>
          <cell r="U126">
            <v>41.58</v>
          </cell>
          <cell r="X126">
            <v>0</v>
          </cell>
          <cell r="Y126">
            <v>41.58</v>
          </cell>
          <cell r="AB126">
            <v>0</v>
          </cell>
          <cell r="AC126">
            <v>41.58</v>
          </cell>
          <cell r="AF126">
            <v>0</v>
          </cell>
          <cell r="AG126">
            <v>41.58</v>
          </cell>
          <cell r="AJ126">
            <v>0</v>
          </cell>
          <cell r="AK126">
            <v>41.58</v>
          </cell>
          <cell r="AN126">
            <v>0</v>
          </cell>
          <cell r="AO126">
            <v>41.58</v>
          </cell>
          <cell r="AR126">
            <v>0</v>
          </cell>
          <cell r="AS126">
            <v>41.58</v>
          </cell>
          <cell r="AV126">
            <v>0</v>
          </cell>
          <cell r="AW126">
            <v>41.58</v>
          </cell>
          <cell r="AZ126">
            <v>0</v>
          </cell>
          <cell r="BA126">
            <v>41.58</v>
          </cell>
          <cell r="BD126">
            <v>0</v>
          </cell>
          <cell r="BE126">
            <v>41.58</v>
          </cell>
          <cell r="BH126">
            <v>0</v>
          </cell>
          <cell r="BI126">
            <v>41.58</v>
          </cell>
          <cell r="BL126">
            <v>0</v>
          </cell>
          <cell r="BM126">
            <v>41.58</v>
          </cell>
          <cell r="BP126">
            <v>303.99999999999636</v>
          </cell>
          <cell r="BQ126">
            <v>41.58</v>
          </cell>
          <cell r="BT126">
            <v>0</v>
          </cell>
          <cell r="BU126">
            <v>41.58</v>
          </cell>
          <cell r="BX126">
            <v>0</v>
          </cell>
          <cell r="BY126">
            <v>41.58</v>
          </cell>
          <cell r="CB126">
            <v>0</v>
          </cell>
          <cell r="CC126">
            <v>41.58</v>
          </cell>
          <cell r="CF126">
            <v>0</v>
          </cell>
          <cell r="CG126">
            <v>41.58</v>
          </cell>
          <cell r="CJ126">
            <v>0</v>
          </cell>
          <cell r="CK126">
            <v>41.58</v>
          </cell>
          <cell r="CN126">
            <v>0</v>
          </cell>
          <cell r="CO126">
            <v>41.58</v>
          </cell>
          <cell r="CR126">
            <v>0</v>
          </cell>
          <cell r="CS126">
            <v>41.58</v>
          </cell>
          <cell r="CV126">
            <v>0</v>
          </cell>
          <cell r="CW126">
            <v>41.58</v>
          </cell>
          <cell r="CZ126">
            <v>0</v>
          </cell>
          <cell r="DA126">
            <v>41.58</v>
          </cell>
          <cell r="DD126">
            <v>0</v>
          </cell>
          <cell r="DE126">
            <v>41.58</v>
          </cell>
          <cell r="DH126">
            <v>0</v>
          </cell>
          <cell r="DI126">
            <v>41.58</v>
          </cell>
          <cell r="DL126">
            <v>0</v>
          </cell>
          <cell r="DM126">
            <v>41.58</v>
          </cell>
          <cell r="DP126">
            <v>0</v>
          </cell>
          <cell r="DQ126">
            <v>41.58</v>
          </cell>
          <cell r="DT126">
            <v>0</v>
          </cell>
          <cell r="DU126">
            <v>41.58</v>
          </cell>
          <cell r="DX126">
            <v>0</v>
          </cell>
          <cell r="DY126">
            <v>41.58</v>
          </cell>
          <cell r="EB126">
            <v>0</v>
          </cell>
          <cell r="EC126">
            <v>41.58</v>
          </cell>
          <cell r="EF126">
            <v>0</v>
          </cell>
          <cell r="EG126">
            <v>41.58</v>
          </cell>
          <cell r="EJ126">
            <v>0</v>
          </cell>
          <cell r="EK126">
            <v>41.58</v>
          </cell>
        </row>
        <row r="127">
          <cell r="C127" t="str">
            <v>7.3.10.3</v>
          </cell>
          <cell r="D127">
            <v>5213409</v>
          </cell>
          <cell r="E127" t="str">
            <v>SICRO SERVIÇO</v>
          </cell>
          <cell r="F127" t="str">
            <v>PINTURA DE SETAS E ZEBRADOS - TERMOPLÁSTICO POR EXTRUSÃO - ESPESSURA DE 3,0 MM</v>
          </cell>
          <cell r="G127" t="str">
            <v>M²</v>
          </cell>
          <cell r="H127">
            <v>0</v>
          </cell>
          <cell r="I127">
            <v>0</v>
          </cell>
          <cell r="L127">
            <v>0</v>
          </cell>
          <cell r="M127">
            <v>84.23</v>
          </cell>
          <cell r="P127">
            <v>0</v>
          </cell>
          <cell r="Q127">
            <v>84.23</v>
          </cell>
          <cell r="T127">
            <v>0</v>
          </cell>
          <cell r="U127">
            <v>84.23</v>
          </cell>
          <cell r="X127">
            <v>0</v>
          </cell>
          <cell r="Y127">
            <v>84.23</v>
          </cell>
          <cell r="AB127">
            <v>0</v>
          </cell>
          <cell r="AC127">
            <v>84.23</v>
          </cell>
          <cell r="AF127">
            <v>0</v>
          </cell>
          <cell r="AG127">
            <v>84.23</v>
          </cell>
          <cell r="AJ127">
            <v>0</v>
          </cell>
          <cell r="AK127">
            <v>84.23</v>
          </cell>
          <cell r="AN127">
            <v>0</v>
          </cell>
          <cell r="AO127">
            <v>84.23</v>
          </cell>
          <cell r="AR127">
            <v>0</v>
          </cell>
          <cell r="AS127">
            <v>84.23</v>
          </cell>
          <cell r="AV127">
            <v>0</v>
          </cell>
          <cell r="AW127">
            <v>84.23</v>
          </cell>
          <cell r="AZ127">
            <v>0</v>
          </cell>
          <cell r="BA127">
            <v>84.23</v>
          </cell>
          <cell r="BD127">
            <v>0</v>
          </cell>
          <cell r="BE127">
            <v>84.23</v>
          </cell>
          <cell r="BH127">
            <v>0</v>
          </cell>
          <cell r="BI127">
            <v>84.23</v>
          </cell>
          <cell r="BL127">
            <v>0</v>
          </cell>
          <cell r="BM127">
            <v>84.23</v>
          </cell>
          <cell r="BP127">
            <v>0</v>
          </cell>
          <cell r="BQ127">
            <v>84.23</v>
          </cell>
          <cell r="BT127">
            <v>0</v>
          </cell>
          <cell r="BU127">
            <v>84.23</v>
          </cell>
          <cell r="BX127">
            <v>0</v>
          </cell>
          <cell r="BY127">
            <v>84.23</v>
          </cell>
          <cell r="CB127">
            <v>0</v>
          </cell>
          <cell r="CC127">
            <v>84.23</v>
          </cell>
          <cell r="CF127">
            <v>0</v>
          </cell>
          <cell r="CG127">
            <v>84.23</v>
          </cell>
          <cell r="CJ127">
            <v>0</v>
          </cell>
          <cell r="CK127">
            <v>84.23</v>
          </cell>
          <cell r="CN127">
            <v>0</v>
          </cell>
          <cell r="CO127">
            <v>84.23</v>
          </cell>
          <cell r="CR127">
            <v>0</v>
          </cell>
          <cell r="CS127">
            <v>84.23</v>
          </cell>
          <cell r="CV127">
            <v>0</v>
          </cell>
          <cell r="CW127">
            <v>84.23</v>
          </cell>
          <cell r="CZ127">
            <v>0</v>
          </cell>
          <cell r="DA127">
            <v>84.23</v>
          </cell>
          <cell r="DD127">
            <v>0</v>
          </cell>
          <cell r="DE127">
            <v>84.23</v>
          </cell>
          <cell r="DH127">
            <v>0</v>
          </cell>
          <cell r="DI127">
            <v>84.23</v>
          </cell>
          <cell r="DL127">
            <v>0</v>
          </cell>
          <cell r="DM127">
            <v>84.23</v>
          </cell>
          <cell r="DP127">
            <v>0</v>
          </cell>
          <cell r="DQ127">
            <v>84.23</v>
          </cell>
          <cell r="DT127">
            <v>0</v>
          </cell>
          <cell r="DU127">
            <v>84.23</v>
          </cell>
          <cell r="DX127">
            <v>0</v>
          </cell>
          <cell r="DY127">
            <v>84.23</v>
          </cell>
          <cell r="EB127">
            <v>0</v>
          </cell>
          <cell r="EC127">
            <v>84.23</v>
          </cell>
          <cell r="EF127">
            <v>0</v>
          </cell>
          <cell r="EG127">
            <v>84.23</v>
          </cell>
          <cell r="EJ127">
            <v>0</v>
          </cell>
          <cell r="EK127">
            <v>84.23</v>
          </cell>
        </row>
        <row r="128">
          <cell r="C128" t="str">
            <v>7.3.10.4</v>
          </cell>
          <cell r="D128" t="str">
            <v>RO-41231</v>
          </cell>
          <cell r="E128" t="str">
            <v>DER/MG</v>
          </cell>
          <cell r="F128" t="str">
            <v>TACHA REFLETIVA TIPO SHTRP, COM CATADIÓPTRICO EM APENAS UMA    FACE (EXECUÇÃO,    INCLUINDO    FORNECIMENTO, COLOCAÇÃO E TRANSPORTE DE TODOS OS MATERIAIS)</v>
          </cell>
          <cell r="G128" t="str">
            <v>U</v>
          </cell>
          <cell r="H128">
            <v>1858</v>
          </cell>
          <cell r="I128">
            <v>20809.599999999999</v>
          </cell>
          <cell r="L128">
            <v>0</v>
          </cell>
          <cell r="M128">
            <v>11.2</v>
          </cell>
          <cell r="P128">
            <v>0</v>
          </cell>
          <cell r="Q128">
            <v>11.2</v>
          </cell>
          <cell r="T128">
            <v>490</v>
          </cell>
          <cell r="U128">
            <v>11.2</v>
          </cell>
          <cell r="X128">
            <v>0</v>
          </cell>
          <cell r="Y128">
            <v>11.2</v>
          </cell>
          <cell r="AB128">
            <v>0</v>
          </cell>
          <cell r="AC128">
            <v>11.2</v>
          </cell>
          <cell r="AF128">
            <v>0</v>
          </cell>
          <cell r="AG128">
            <v>11.2</v>
          </cell>
          <cell r="AJ128">
            <v>0</v>
          </cell>
          <cell r="AK128">
            <v>11.2</v>
          </cell>
          <cell r="AN128">
            <v>0</v>
          </cell>
          <cell r="AO128">
            <v>11.2</v>
          </cell>
          <cell r="AR128">
            <v>0</v>
          </cell>
          <cell r="AS128">
            <v>11.2</v>
          </cell>
          <cell r="AV128">
            <v>0</v>
          </cell>
          <cell r="AW128">
            <v>11.2</v>
          </cell>
          <cell r="AZ128">
            <v>0</v>
          </cell>
          <cell r="BA128">
            <v>11.2</v>
          </cell>
          <cell r="BD128">
            <v>0</v>
          </cell>
          <cell r="BE128">
            <v>11.2</v>
          </cell>
          <cell r="BH128">
            <v>0</v>
          </cell>
          <cell r="BI128">
            <v>11.2</v>
          </cell>
          <cell r="BL128">
            <v>0</v>
          </cell>
          <cell r="BM128">
            <v>11.2</v>
          </cell>
          <cell r="BP128">
            <v>1368</v>
          </cell>
          <cell r="BQ128">
            <v>11.2</v>
          </cell>
          <cell r="BT128">
            <v>0</v>
          </cell>
          <cell r="BU128">
            <v>11.2</v>
          </cell>
          <cell r="BX128">
            <v>0</v>
          </cell>
          <cell r="BY128">
            <v>11.2</v>
          </cell>
          <cell r="CB128">
            <v>0</v>
          </cell>
          <cell r="CC128">
            <v>11.2</v>
          </cell>
          <cell r="CF128">
            <v>0</v>
          </cell>
          <cell r="CG128">
            <v>11.2</v>
          </cell>
          <cell r="CJ128">
            <v>0</v>
          </cell>
          <cell r="CK128">
            <v>11.2</v>
          </cell>
          <cell r="CN128">
            <v>0</v>
          </cell>
          <cell r="CO128">
            <v>11.2</v>
          </cell>
          <cell r="CR128">
            <v>0</v>
          </cell>
          <cell r="CS128">
            <v>11.2</v>
          </cell>
          <cell r="CV128">
            <v>0</v>
          </cell>
          <cell r="CW128">
            <v>11.2</v>
          </cell>
          <cell r="CZ128">
            <v>0</v>
          </cell>
          <cell r="DA128">
            <v>11.2</v>
          </cell>
          <cell r="DD128">
            <v>0</v>
          </cell>
          <cell r="DE128">
            <v>11.2</v>
          </cell>
          <cell r="DH128">
            <v>0</v>
          </cell>
          <cell r="DI128">
            <v>11.2</v>
          </cell>
          <cell r="DL128">
            <v>0</v>
          </cell>
          <cell r="DM128">
            <v>11.2</v>
          </cell>
          <cell r="DP128">
            <v>0</v>
          </cell>
          <cell r="DQ128">
            <v>11.2</v>
          </cell>
          <cell r="DT128">
            <v>0</v>
          </cell>
          <cell r="DU128">
            <v>11.2</v>
          </cell>
          <cell r="DX128">
            <v>0</v>
          </cell>
          <cell r="DY128">
            <v>11.2</v>
          </cell>
          <cell r="EB128">
            <v>0</v>
          </cell>
          <cell r="EC128">
            <v>11.2</v>
          </cell>
          <cell r="EF128">
            <v>0</v>
          </cell>
          <cell r="EG128">
            <v>11.2</v>
          </cell>
          <cell r="EJ128">
            <v>0</v>
          </cell>
          <cell r="EK128">
            <v>11.2</v>
          </cell>
        </row>
        <row r="129">
          <cell r="C129" t="str">
            <v>7.3.10.5</v>
          </cell>
          <cell r="D129" t="str">
            <v>RO-41230</v>
          </cell>
          <cell r="E129" t="str">
            <v>DER/MG</v>
          </cell>
          <cell r="F129" t="str">
            <v>TACHA REFLETIVA TIPO SHTRP, COM CATADIÓPTRICO NAS DUAS FACES (EXECUÇÃO, INCLUINDO FORNECIMENTO, COLOCAÇÃO E TRANSPORTE DE TODOS OS MATERIAIS)</v>
          </cell>
          <cell r="G129" t="str">
            <v>U</v>
          </cell>
          <cell r="H129">
            <v>0</v>
          </cell>
          <cell r="I129">
            <v>0</v>
          </cell>
          <cell r="L129">
            <v>0</v>
          </cell>
          <cell r="M129">
            <v>13.69</v>
          </cell>
          <cell r="P129">
            <v>0</v>
          </cell>
          <cell r="Q129">
            <v>13.69</v>
          </cell>
          <cell r="T129">
            <v>0</v>
          </cell>
          <cell r="U129">
            <v>13.69</v>
          </cell>
          <cell r="X129">
            <v>0</v>
          </cell>
          <cell r="Y129">
            <v>13.69</v>
          </cell>
          <cell r="AB129">
            <v>0</v>
          </cell>
          <cell r="AC129">
            <v>13.69</v>
          </cell>
          <cell r="AF129">
            <v>0</v>
          </cell>
          <cell r="AG129">
            <v>13.69</v>
          </cell>
          <cell r="AJ129">
            <v>0</v>
          </cell>
          <cell r="AK129">
            <v>13.69</v>
          </cell>
          <cell r="AN129">
            <v>0</v>
          </cell>
          <cell r="AO129">
            <v>13.69</v>
          </cell>
          <cell r="AR129">
            <v>0</v>
          </cell>
          <cell r="AS129">
            <v>13.69</v>
          </cell>
          <cell r="AV129">
            <v>0</v>
          </cell>
          <cell r="AW129">
            <v>13.69</v>
          </cell>
          <cell r="AZ129">
            <v>0</v>
          </cell>
          <cell r="BA129">
            <v>13.69</v>
          </cell>
          <cell r="BD129">
            <v>0</v>
          </cell>
          <cell r="BE129">
            <v>13.69</v>
          </cell>
          <cell r="BH129">
            <v>0</v>
          </cell>
          <cell r="BI129">
            <v>13.69</v>
          </cell>
          <cell r="BL129">
            <v>0</v>
          </cell>
          <cell r="BM129">
            <v>13.69</v>
          </cell>
          <cell r="BP129">
            <v>0</v>
          </cell>
          <cell r="BQ129">
            <v>13.69</v>
          </cell>
          <cell r="BT129">
            <v>0</v>
          </cell>
          <cell r="BU129">
            <v>13.69</v>
          </cell>
          <cell r="BX129">
            <v>0</v>
          </cell>
          <cell r="BY129">
            <v>13.69</v>
          </cell>
          <cell r="CB129">
            <v>0</v>
          </cell>
          <cell r="CC129">
            <v>13.69</v>
          </cell>
          <cell r="CF129">
            <v>0</v>
          </cell>
          <cell r="CG129">
            <v>13.69</v>
          </cell>
          <cell r="CJ129">
            <v>0</v>
          </cell>
          <cell r="CK129">
            <v>13.69</v>
          </cell>
          <cell r="CN129">
            <v>0</v>
          </cell>
          <cell r="CO129">
            <v>13.69</v>
          </cell>
          <cell r="CR129">
            <v>0</v>
          </cell>
          <cell r="CS129">
            <v>13.69</v>
          </cell>
          <cell r="CV129">
            <v>0</v>
          </cell>
          <cell r="CW129">
            <v>13.69</v>
          </cell>
          <cell r="CZ129">
            <v>0</v>
          </cell>
          <cell r="DA129">
            <v>13.69</v>
          </cell>
          <cell r="DD129">
            <v>0</v>
          </cell>
          <cell r="DE129">
            <v>13.69</v>
          </cell>
          <cell r="DH129">
            <v>0</v>
          </cell>
          <cell r="DI129">
            <v>13.69</v>
          </cell>
          <cell r="DL129">
            <v>0</v>
          </cell>
          <cell r="DM129">
            <v>13.69</v>
          </cell>
          <cell r="DP129">
            <v>0</v>
          </cell>
          <cell r="DQ129">
            <v>13.69</v>
          </cell>
          <cell r="DT129">
            <v>0</v>
          </cell>
          <cell r="DU129">
            <v>13.69</v>
          </cell>
          <cell r="DX129">
            <v>0</v>
          </cell>
          <cell r="DY129">
            <v>13.69</v>
          </cell>
          <cell r="EB129">
            <v>0</v>
          </cell>
          <cell r="EC129">
            <v>13.69</v>
          </cell>
          <cell r="EF129">
            <v>0</v>
          </cell>
          <cell r="EG129">
            <v>13.69</v>
          </cell>
          <cell r="EJ129">
            <v>0</v>
          </cell>
          <cell r="EK129">
            <v>13.69</v>
          </cell>
        </row>
        <row r="130">
          <cell r="C130" t="str">
            <v>7.3.11</v>
          </cell>
          <cell r="F130" t="str">
            <v>Sinalização Vertical</v>
          </cell>
          <cell r="G130" t="str">
            <v/>
          </cell>
        </row>
        <row r="131">
          <cell r="C131" t="str">
            <v>7.3.11.1</v>
          </cell>
          <cell r="D131" t="str">
            <v>RO-42977</v>
          </cell>
          <cell r="E131" t="str">
            <v>DER/MG</v>
          </cell>
          <cell r="F131" t="str">
            <v>PLACA  DE  AÇO  CARBONO  COM  PELÍCULA  REFLETIVA  ALTA INTENSIDADE  PRISMÁTICA TIPO  III  DA ABNT  -  PLACA CIRCULAR  (EXECUÇÃO, INCLUINDO FORNECIMENTO E TRANSPORTE DE TODOS OS MATERIAIS, INCLUSIVE POSTES DE SUSTENTAÇÃO)</v>
          </cell>
          <cell r="G131" t="str">
            <v>M2</v>
          </cell>
          <cell r="H131">
            <v>0</v>
          </cell>
          <cell r="I131">
            <v>0</v>
          </cell>
          <cell r="L131">
            <v>0</v>
          </cell>
          <cell r="M131">
            <v>386.17</v>
          </cell>
          <cell r="P131">
            <v>0</v>
          </cell>
          <cell r="Q131">
            <v>386.17</v>
          </cell>
          <cell r="T131">
            <v>0</v>
          </cell>
          <cell r="U131">
            <v>386.17</v>
          </cell>
          <cell r="X131">
            <v>0</v>
          </cell>
          <cell r="Y131">
            <v>386.17</v>
          </cell>
          <cell r="AB131">
            <v>0</v>
          </cell>
          <cell r="AC131">
            <v>386.17</v>
          </cell>
          <cell r="AF131">
            <v>0</v>
          </cell>
          <cell r="AG131">
            <v>386.17</v>
          </cell>
          <cell r="AJ131">
            <v>0</v>
          </cell>
          <cell r="AK131">
            <v>386.17</v>
          </cell>
          <cell r="AN131">
            <v>0</v>
          </cell>
          <cell r="AO131">
            <v>386.17</v>
          </cell>
          <cell r="AR131">
            <v>0</v>
          </cell>
          <cell r="AS131">
            <v>386.17</v>
          </cell>
          <cell r="AV131">
            <v>0</v>
          </cell>
          <cell r="AW131">
            <v>386.17</v>
          </cell>
          <cell r="AZ131">
            <v>0</v>
          </cell>
          <cell r="BA131">
            <v>386.17</v>
          </cell>
          <cell r="BD131">
            <v>0</v>
          </cell>
          <cell r="BE131">
            <v>386.17</v>
          </cell>
          <cell r="BH131">
            <v>0</v>
          </cell>
          <cell r="BI131">
            <v>386.17</v>
          </cell>
          <cell r="BL131">
            <v>0</v>
          </cell>
          <cell r="BM131">
            <v>386.17</v>
          </cell>
          <cell r="BP131">
            <v>0</v>
          </cell>
          <cell r="BQ131">
            <v>386.17</v>
          </cell>
          <cell r="BT131">
            <v>0</v>
          </cell>
          <cell r="BU131">
            <v>386.17</v>
          </cell>
          <cell r="BX131">
            <v>0</v>
          </cell>
          <cell r="BY131">
            <v>386.17</v>
          </cell>
          <cell r="CB131">
            <v>0</v>
          </cell>
          <cell r="CC131">
            <v>386.17</v>
          </cell>
          <cell r="CF131">
            <v>0</v>
          </cell>
          <cell r="CG131">
            <v>386.17</v>
          </cell>
          <cell r="CJ131">
            <v>0</v>
          </cell>
          <cell r="CK131">
            <v>386.17</v>
          </cell>
          <cell r="CN131">
            <v>0</v>
          </cell>
          <cell r="CO131">
            <v>386.17</v>
          </cell>
          <cell r="CR131">
            <v>0</v>
          </cell>
          <cell r="CS131">
            <v>386.17</v>
          </cell>
          <cell r="CV131">
            <v>0</v>
          </cell>
          <cell r="CW131">
            <v>386.17</v>
          </cell>
          <cell r="CZ131">
            <v>0</v>
          </cell>
          <cell r="DA131">
            <v>386.17</v>
          </cell>
          <cell r="DD131">
            <v>0</v>
          </cell>
          <cell r="DE131">
            <v>386.17</v>
          </cell>
          <cell r="DH131">
            <v>0</v>
          </cell>
          <cell r="DI131">
            <v>386.17</v>
          </cell>
          <cell r="DL131">
            <v>0</v>
          </cell>
          <cell r="DM131">
            <v>386.17</v>
          </cell>
          <cell r="DP131">
            <v>0</v>
          </cell>
          <cell r="DQ131">
            <v>386.17</v>
          </cell>
          <cell r="DT131">
            <v>0</v>
          </cell>
          <cell r="DU131">
            <v>386.17</v>
          </cell>
          <cell r="DX131">
            <v>0</v>
          </cell>
          <cell r="DY131">
            <v>386.17</v>
          </cell>
          <cell r="EB131">
            <v>0</v>
          </cell>
          <cell r="EC131">
            <v>386.17</v>
          </cell>
          <cell r="EF131">
            <v>0</v>
          </cell>
          <cell r="EG131">
            <v>386.17</v>
          </cell>
          <cell r="EJ131">
            <v>0</v>
          </cell>
          <cell r="EK131">
            <v>386.17</v>
          </cell>
        </row>
        <row r="132">
          <cell r="C132" t="str">
            <v>7.3.11.2</v>
          </cell>
          <cell r="D132">
            <v>5213420</v>
          </cell>
          <cell r="E132" t="str">
            <v>SICRO SERVIÇO</v>
          </cell>
          <cell r="F132" t="str">
            <v>CONFECÇÃO DE PLACA EM AÇO Nº 16 GALVANIZADO, COM PELÍCULA RETRORREFLETIVA TIPO III + X</v>
          </cell>
          <cell r="G132" t="str">
            <v>M²</v>
          </cell>
          <cell r="H132">
            <v>0</v>
          </cell>
          <cell r="I132">
            <v>0</v>
          </cell>
          <cell r="L132">
            <v>0</v>
          </cell>
          <cell r="M132">
            <v>428.46</v>
          </cell>
          <cell r="P132">
            <v>0</v>
          </cell>
          <cell r="Q132">
            <v>428.46</v>
          </cell>
          <cell r="T132">
            <v>0</v>
          </cell>
          <cell r="U132">
            <v>428.46</v>
          </cell>
          <cell r="X132">
            <v>0</v>
          </cell>
          <cell r="Y132">
            <v>428.46</v>
          </cell>
          <cell r="AB132">
            <v>0</v>
          </cell>
          <cell r="AC132">
            <v>428.46</v>
          </cell>
          <cell r="AF132">
            <v>0</v>
          </cell>
          <cell r="AG132">
            <v>428.46</v>
          </cell>
          <cell r="AJ132">
            <v>0</v>
          </cell>
          <cell r="AK132">
            <v>428.46</v>
          </cell>
          <cell r="AN132">
            <v>0</v>
          </cell>
          <cell r="AO132">
            <v>428.46</v>
          </cell>
          <cell r="AR132">
            <v>0</v>
          </cell>
          <cell r="AS132">
            <v>428.46</v>
          </cell>
          <cell r="AV132">
            <v>0</v>
          </cell>
          <cell r="AW132">
            <v>428.46</v>
          </cell>
          <cell r="AZ132">
            <v>0</v>
          </cell>
          <cell r="BA132">
            <v>428.46</v>
          </cell>
          <cell r="BD132">
            <v>0</v>
          </cell>
          <cell r="BE132">
            <v>428.46</v>
          </cell>
          <cell r="BH132">
            <v>0</v>
          </cell>
          <cell r="BI132">
            <v>428.46</v>
          </cell>
          <cell r="BL132">
            <v>0</v>
          </cell>
          <cell r="BM132">
            <v>428.46</v>
          </cell>
          <cell r="BP132">
            <v>0</v>
          </cell>
          <cell r="BQ132">
            <v>428.46</v>
          </cell>
          <cell r="BT132">
            <v>0</v>
          </cell>
          <cell r="BU132">
            <v>428.46</v>
          </cell>
          <cell r="BX132">
            <v>0</v>
          </cell>
          <cell r="BY132">
            <v>428.46</v>
          </cell>
          <cell r="CB132">
            <v>0</v>
          </cell>
          <cell r="CC132">
            <v>428.46</v>
          </cell>
          <cell r="CF132">
            <v>0</v>
          </cell>
          <cell r="CG132">
            <v>428.46</v>
          </cell>
          <cell r="CJ132">
            <v>0</v>
          </cell>
          <cell r="CK132">
            <v>428.46</v>
          </cell>
          <cell r="CN132">
            <v>0</v>
          </cell>
          <cell r="CO132">
            <v>428.46</v>
          </cell>
          <cell r="CR132">
            <v>0</v>
          </cell>
          <cell r="CS132">
            <v>428.46</v>
          </cell>
          <cell r="CV132">
            <v>0</v>
          </cell>
          <cell r="CW132">
            <v>428.46</v>
          </cell>
          <cell r="CZ132">
            <v>0</v>
          </cell>
          <cell r="DA132">
            <v>428.46</v>
          </cell>
          <cell r="DD132">
            <v>0</v>
          </cell>
          <cell r="DE132">
            <v>428.46</v>
          </cell>
          <cell r="DH132">
            <v>0</v>
          </cell>
          <cell r="DI132">
            <v>428.46</v>
          </cell>
          <cell r="DL132">
            <v>0</v>
          </cell>
          <cell r="DM132">
            <v>428.46</v>
          </cell>
          <cell r="DP132">
            <v>0</v>
          </cell>
          <cell r="DQ132">
            <v>428.46</v>
          </cell>
          <cell r="DT132">
            <v>0</v>
          </cell>
          <cell r="DU132">
            <v>428.46</v>
          </cell>
          <cell r="DX132">
            <v>0</v>
          </cell>
          <cell r="DY132">
            <v>428.46</v>
          </cell>
          <cell r="EB132">
            <v>0</v>
          </cell>
          <cell r="EC132">
            <v>428.46</v>
          </cell>
          <cell r="EF132">
            <v>0</v>
          </cell>
          <cell r="EG132">
            <v>428.46</v>
          </cell>
          <cell r="EJ132">
            <v>0</v>
          </cell>
          <cell r="EK132">
            <v>428.46</v>
          </cell>
        </row>
        <row r="133">
          <cell r="C133" t="str">
            <v>7.3.11.3</v>
          </cell>
          <cell r="D133">
            <v>5213423</v>
          </cell>
          <cell r="E133" t="str">
            <v>SICRO SERVIÇO</v>
          </cell>
          <cell r="F133" t="str">
            <v>CONFECÇÃO DE PLACA MODULADA EM AÇO Nº 18, GALVANIZADO, COM PELÍCULA RETRORREFLETIVA TIPO I + III</v>
          </cell>
          <cell r="G133" t="str">
            <v>M²</v>
          </cell>
          <cell r="H133">
            <v>24.040799999999997</v>
          </cell>
          <cell r="I133">
            <v>9373.49</v>
          </cell>
          <cell r="L133">
            <v>0</v>
          </cell>
          <cell r="M133">
            <v>389.9</v>
          </cell>
          <cell r="P133">
            <v>0</v>
          </cell>
          <cell r="Q133">
            <v>389.9</v>
          </cell>
          <cell r="T133">
            <v>8.9039999999999999</v>
          </cell>
          <cell r="U133">
            <v>389.9</v>
          </cell>
          <cell r="X133">
            <v>0</v>
          </cell>
          <cell r="Y133">
            <v>389.9</v>
          </cell>
          <cell r="AB133">
            <v>0</v>
          </cell>
          <cell r="AC133">
            <v>389.9</v>
          </cell>
          <cell r="AF133">
            <v>0</v>
          </cell>
          <cell r="AG133">
            <v>389.9</v>
          </cell>
          <cell r="AJ133">
            <v>0</v>
          </cell>
          <cell r="AK133">
            <v>389.9</v>
          </cell>
          <cell r="AN133">
            <v>0</v>
          </cell>
          <cell r="AO133">
            <v>389.9</v>
          </cell>
          <cell r="AR133">
            <v>0</v>
          </cell>
          <cell r="AS133">
            <v>389.9</v>
          </cell>
          <cell r="AV133">
            <v>0</v>
          </cell>
          <cell r="AW133">
            <v>389.9</v>
          </cell>
          <cell r="AZ133">
            <v>0</v>
          </cell>
          <cell r="BA133">
            <v>389.9</v>
          </cell>
          <cell r="BD133">
            <v>0</v>
          </cell>
          <cell r="BE133">
            <v>389.9</v>
          </cell>
          <cell r="BH133">
            <v>0</v>
          </cell>
          <cell r="BI133">
            <v>389.9</v>
          </cell>
          <cell r="BL133">
            <v>0</v>
          </cell>
          <cell r="BM133">
            <v>389.9</v>
          </cell>
          <cell r="BP133">
            <v>15.136799999999999</v>
          </cell>
          <cell r="BQ133">
            <v>389.9</v>
          </cell>
          <cell r="BT133">
            <v>0</v>
          </cell>
          <cell r="BU133">
            <v>389.9</v>
          </cell>
          <cell r="BX133">
            <v>0</v>
          </cell>
          <cell r="BY133">
            <v>389.9</v>
          </cell>
          <cell r="CB133">
            <v>0</v>
          </cell>
          <cell r="CC133">
            <v>389.9</v>
          </cell>
          <cell r="CF133">
            <v>0</v>
          </cell>
          <cell r="CG133">
            <v>389.9</v>
          </cell>
          <cell r="CJ133">
            <v>0</v>
          </cell>
          <cell r="CK133">
            <v>389.9</v>
          </cell>
          <cell r="CN133">
            <v>0</v>
          </cell>
          <cell r="CO133">
            <v>389.9</v>
          </cell>
          <cell r="CR133">
            <v>0</v>
          </cell>
          <cell r="CS133">
            <v>389.9</v>
          </cell>
          <cell r="CV133">
            <v>0</v>
          </cell>
          <cell r="CW133">
            <v>389.9</v>
          </cell>
          <cell r="CZ133">
            <v>0</v>
          </cell>
          <cell r="DA133">
            <v>389.9</v>
          </cell>
          <cell r="DD133">
            <v>0</v>
          </cell>
          <cell r="DE133">
            <v>389.9</v>
          </cell>
          <cell r="DH133">
            <v>0</v>
          </cell>
          <cell r="DI133">
            <v>389.9</v>
          </cell>
          <cell r="DL133">
            <v>0</v>
          </cell>
          <cell r="DM133">
            <v>389.9</v>
          </cell>
          <cell r="DP133">
            <v>0</v>
          </cell>
          <cell r="DQ133">
            <v>389.9</v>
          </cell>
          <cell r="DT133">
            <v>0</v>
          </cell>
          <cell r="DU133">
            <v>389.9</v>
          </cell>
          <cell r="DX133">
            <v>0</v>
          </cell>
          <cell r="DY133">
            <v>389.9</v>
          </cell>
          <cell r="EB133">
            <v>0</v>
          </cell>
          <cell r="EC133">
            <v>389.9</v>
          </cell>
          <cell r="EF133">
            <v>0</v>
          </cell>
          <cell r="EG133">
            <v>389.9</v>
          </cell>
          <cell r="EJ133">
            <v>0</v>
          </cell>
          <cell r="EK133">
            <v>389.9</v>
          </cell>
        </row>
        <row r="134">
          <cell r="C134" t="str">
            <v>7.3.11.4</v>
          </cell>
          <cell r="D134">
            <v>5213430</v>
          </cell>
          <cell r="E134" t="str">
            <v>SICRO SERVIÇO</v>
          </cell>
          <cell r="F134" t="str">
            <v>CONFECÇÃO DE PLACA EM CHAPA DE POLIESTER REFORÇADA COM FIBRA DE VIDRO COM PELÍCULA RETRORREFLETIVA TIPO I + I</v>
          </cell>
          <cell r="G134" t="str">
            <v>M²</v>
          </cell>
          <cell r="H134">
            <v>0</v>
          </cell>
          <cell r="I134">
            <v>0</v>
          </cell>
          <cell r="L134">
            <v>0</v>
          </cell>
          <cell r="M134">
            <v>244.22</v>
          </cell>
          <cell r="P134">
            <v>0</v>
          </cell>
          <cell r="Q134">
            <v>244.22</v>
          </cell>
          <cell r="T134">
            <v>0</v>
          </cell>
          <cell r="U134">
            <v>244.22</v>
          </cell>
          <cell r="X134">
            <v>0</v>
          </cell>
          <cell r="Y134">
            <v>244.22</v>
          </cell>
          <cell r="AB134">
            <v>0</v>
          </cell>
          <cell r="AC134">
            <v>244.22</v>
          </cell>
          <cell r="AF134">
            <v>0</v>
          </cell>
          <cell r="AG134">
            <v>244.22</v>
          </cell>
          <cell r="AJ134">
            <v>0</v>
          </cell>
          <cell r="AK134">
            <v>244.22</v>
          </cell>
          <cell r="AN134">
            <v>0</v>
          </cell>
          <cell r="AO134">
            <v>244.22</v>
          </cell>
          <cell r="AR134">
            <v>0</v>
          </cell>
          <cell r="AS134">
            <v>244.22</v>
          </cell>
          <cell r="AV134">
            <v>0</v>
          </cell>
          <cell r="AW134">
            <v>244.22</v>
          </cell>
          <cell r="AZ134">
            <v>0</v>
          </cell>
          <cell r="BA134">
            <v>244.22</v>
          </cell>
          <cell r="BD134">
            <v>0</v>
          </cell>
          <cell r="BE134">
            <v>244.22</v>
          </cell>
          <cell r="BH134">
            <v>0</v>
          </cell>
          <cell r="BI134">
            <v>244.22</v>
          </cell>
          <cell r="BL134">
            <v>0</v>
          </cell>
          <cell r="BM134">
            <v>244.22</v>
          </cell>
          <cell r="BP134">
            <v>0</v>
          </cell>
          <cell r="BQ134">
            <v>244.22</v>
          </cell>
          <cell r="BT134">
            <v>0</v>
          </cell>
          <cell r="BU134">
            <v>244.22</v>
          </cell>
          <cell r="BX134">
            <v>0</v>
          </cell>
          <cell r="BY134">
            <v>244.22</v>
          </cell>
          <cell r="CB134">
            <v>0</v>
          </cell>
          <cell r="CC134">
            <v>244.22</v>
          </cell>
          <cell r="CF134">
            <v>0</v>
          </cell>
          <cell r="CG134">
            <v>244.22</v>
          </cell>
          <cell r="CJ134">
            <v>0</v>
          </cell>
          <cell r="CK134">
            <v>244.22</v>
          </cell>
          <cell r="CN134">
            <v>0</v>
          </cell>
          <cell r="CO134">
            <v>244.22</v>
          </cell>
          <cell r="CR134">
            <v>0</v>
          </cell>
          <cell r="CS134">
            <v>244.22</v>
          </cell>
          <cell r="CV134">
            <v>0</v>
          </cell>
          <cell r="CW134">
            <v>244.22</v>
          </cell>
          <cell r="CZ134">
            <v>0</v>
          </cell>
          <cell r="DA134">
            <v>244.22</v>
          </cell>
          <cell r="DD134">
            <v>0</v>
          </cell>
          <cell r="DE134">
            <v>244.22</v>
          </cell>
          <cell r="DH134">
            <v>0</v>
          </cell>
          <cell r="DI134">
            <v>244.22</v>
          </cell>
          <cell r="DL134">
            <v>0</v>
          </cell>
          <cell r="DM134">
            <v>244.22</v>
          </cell>
          <cell r="DP134">
            <v>0</v>
          </cell>
          <cell r="DQ134">
            <v>244.22</v>
          </cell>
          <cell r="DT134">
            <v>0</v>
          </cell>
          <cell r="DU134">
            <v>244.22</v>
          </cell>
          <cell r="DX134">
            <v>0</v>
          </cell>
          <cell r="DY134">
            <v>244.22</v>
          </cell>
          <cell r="EB134">
            <v>0</v>
          </cell>
          <cell r="EC134">
            <v>244.22</v>
          </cell>
          <cell r="EF134">
            <v>0</v>
          </cell>
          <cell r="EG134">
            <v>244.22</v>
          </cell>
          <cell r="EJ134">
            <v>0</v>
          </cell>
          <cell r="EK134">
            <v>244.22</v>
          </cell>
        </row>
        <row r="135">
          <cell r="C135" t="str">
            <v>7.3.11.5</v>
          </cell>
          <cell r="D135">
            <v>5213431</v>
          </cell>
          <cell r="E135" t="str">
            <v>SICRO SERVIÇO</v>
          </cell>
          <cell r="F135" t="str">
            <v>CONFECÇÃO DE PLACA EM CHAPA DE POLIESTER REFORÇADA COM FIBRA DE VIDRO COM PELÍCULA RETRORREFLETIVA TIPO I + III</v>
          </cell>
          <cell r="G135" t="str">
            <v>M²</v>
          </cell>
          <cell r="H135">
            <v>0</v>
          </cell>
          <cell r="I135">
            <v>0</v>
          </cell>
          <cell r="L135">
            <v>0</v>
          </cell>
          <cell r="M135">
            <v>264.11</v>
          </cell>
          <cell r="P135">
            <v>0</v>
          </cell>
          <cell r="Q135">
            <v>264.11</v>
          </cell>
          <cell r="T135">
            <v>0</v>
          </cell>
          <cell r="U135">
            <v>264.11</v>
          </cell>
          <cell r="X135">
            <v>0</v>
          </cell>
          <cell r="Y135">
            <v>264.11</v>
          </cell>
          <cell r="AB135">
            <v>0</v>
          </cell>
          <cell r="AC135">
            <v>264.11</v>
          </cell>
          <cell r="AF135">
            <v>0</v>
          </cell>
          <cell r="AG135">
            <v>264.11</v>
          </cell>
          <cell r="AJ135">
            <v>0</v>
          </cell>
          <cell r="AK135">
            <v>264.11</v>
          </cell>
          <cell r="AN135">
            <v>0</v>
          </cell>
          <cell r="AO135">
            <v>264.11</v>
          </cell>
          <cell r="AR135">
            <v>0</v>
          </cell>
          <cell r="AS135">
            <v>264.11</v>
          </cell>
          <cell r="AV135">
            <v>0</v>
          </cell>
          <cell r="AW135">
            <v>264.11</v>
          </cell>
          <cell r="AZ135">
            <v>0</v>
          </cell>
          <cell r="BA135">
            <v>264.11</v>
          </cell>
          <cell r="BD135">
            <v>0</v>
          </cell>
          <cell r="BE135">
            <v>264.11</v>
          </cell>
          <cell r="BH135">
            <v>0</v>
          </cell>
          <cell r="BI135">
            <v>264.11</v>
          </cell>
          <cell r="BL135">
            <v>0</v>
          </cell>
          <cell r="BM135">
            <v>264.11</v>
          </cell>
          <cell r="BP135">
            <v>0</v>
          </cell>
          <cell r="BQ135">
            <v>264.11</v>
          </cell>
          <cell r="BT135">
            <v>0</v>
          </cell>
          <cell r="BU135">
            <v>264.11</v>
          </cell>
          <cell r="BX135">
            <v>0</v>
          </cell>
          <cell r="BY135">
            <v>264.11</v>
          </cell>
          <cell r="CB135">
            <v>0</v>
          </cell>
          <cell r="CC135">
            <v>264.11</v>
          </cell>
          <cell r="CF135">
            <v>0</v>
          </cell>
          <cell r="CG135">
            <v>264.11</v>
          </cell>
          <cell r="CJ135">
            <v>0</v>
          </cell>
          <cell r="CK135">
            <v>264.11</v>
          </cell>
          <cell r="CN135">
            <v>0</v>
          </cell>
          <cell r="CO135">
            <v>264.11</v>
          </cell>
          <cell r="CR135">
            <v>0</v>
          </cell>
          <cell r="CS135">
            <v>264.11</v>
          </cell>
          <cell r="CV135">
            <v>0</v>
          </cell>
          <cell r="CW135">
            <v>264.11</v>
          </cell>
          <cell r="CZ135">
            <v>0</v>
          </cell>
          <cell r="DA135">
            <v>264.11</v>
          </cell>
          <cell r="DD135">
            <v>0</v>
          </cell>
          <cell r="DE135">
            <v>264.11</v>
          </cell>
          <cell r="DH135">
            <v>0</v>
          </cell>
          <cell r="DI135">
            <v>264.11</v>
          </cell>
          <cell r="DL135">
            <v>0</v>
          </cell>
          <cell r="DM135">
            <v>264.11</v>
          </cell>
          <cell r="DP135">
            <v>0</v>
          </cell>
          <cell r="DQ135">
            <v>264.11</v>
          </cell>
          <cell r="DT135">
            <v>0</v>
          </cell>
          <cell r="DU135">
            <v>264.11</v>
          </cell>
          <cell r="DX135">
            <v>0</v>
          </cell>
          <cell r="DY135">
            <v>264.11</v>
          </cell>
          <cell r="EB135">
            <v>0</v>
          </cell>
          <cell r="EC135">
            <v>264.11</v>
          </cell>
          <cell r="EF135">
            <v>0</v>
          </cell>
          <cell r="EG135">
            <v>264.11</v>
          </cell>
          <cell r="EJ135">
            <v>0</v>
          </cell>
          <cell r="EK135">
            <v>264.11</v>
          </cell>
        </row>
        <row r="136">
          <cell r="C136" t="str">
            <v>7.3.11.6</v>
          </cell>
          <cell r="D136">
            <v>5213432</v>
          </cell>
          <cell r="E136" t="str">
            <v>SICRO SERVIÇO</v>
          </cell>
          <cell r="F136" t="str">
            <v>CONFECÇÃO DE PLACA EM CHAPA DE POLIESTER REFORÇADA COM FIBRA DE VIDRO COM PELÍCULA RETRORREFLETIVA TIPO III + III</v>
          </cell>
          <cell r="G136" t="str">
            <v>M²</v>
          </cell>
          <cell r="H136">
            <v>0</v>
          </cell>
          <cell r="I136">
            <v>0</v>
          </cell>
          <cell r="L136">
            <v>0</v>
          </cell>
          <cell r="M136">
            <v>317.32</v>
          </cell>
          <cell r="P136">
            <v>0</v>
          </cell>
          <cell r="Q136">
            <v>317.32</v>
          </cell>
          <cell r="T136">
            <v>0</v>
          </cell>
          <cell r="U136">
            <v>317.32</v>
          </cell>
          <cell r="X136">
            <v>0</v>
          </cell>
          <cell r="Y136">
            <v>317.32</v>
          </cell>
          <cell r="AB136">
            <v>0</v>
          </cell>
          <cell r="AC136">
            <v>317.32</v>
          </cell>
          <cell r="AF136">
            <v>0</v>
          </cell>
          <cell r="AG136">
            <v>317.32</v>
          </cell>
          <cell r="AJ136">
            <v>0</v>
          </cell>
          <cell r="AK136">
            <v>317.32</v>
          </cell>
          <cell r="AN136">
            <v>0</v>
          </cell>
          <cell r="AO136">
            <v>317.32</v>
          </cell>
          <cell r="AR136">
            <v>0</v>
          </cell>
          <cell r="AS136">
            <v>317.32</v>
          </cell>
          <cell r="AV136">
            <v>0</v>
          </cell>
          <cell r="AW136">
            <v>317.32</v>
          </cell>
          <cell r="AZ136">
            <v>0</v>
          </cell>
          <cell r="BA136">
            <v>317.32</v>
          </cell>
          <cell r="BD136">
            <v>0</v>
          </cell>
          <cell r="BE136">
            <v>317.32</v>
          </cell>
          <cell r="BH136">
            <v>0</v>
          </cell>
          <cell r="BI136">
            <v>317.32</v>
          </cell>
          <cell r="BL136">
            <v>0</v>
          </cell>
          <cell r="BM136">
            <v>317.32</v>
          </cell>
          <cell r="BP136">
            <v>0</v>
          </cell>
          <cell r="BQ136">
            <v>317.32</v>
          </cell>
          <cell r="BT136">
            <v>0</v>
          </cell>
          <cell r="BU136">
            <v>317.32</v>
          </cell>
          <cell r="BX136">
            <v>0</v>
          </cell>
          <cell r="BY136">
            <v>317.32</v>
          </cell>
          <cell r="CB136">
            <v>0</v>
          </cell>
          <cell r="CC136">
            <v>317.32</v>
          </cell>
          <cell r="CF136">
            <v>0</v>
          </cell>
          <cell r="CG136">
            <v>317.32</v>
          </cell>
          <cell r="CJ136">
            <v>0</v>
          </cell>
          <cell r="CK136">
            <v>317.32</v>
          </cell>
          <cell r="CN136">
            <v>0</v>
          </cell>
          <cell r="CO136">
            <v>317.32</v>
          </cell>
          <cell r="CR136">
            <v>0</v>
          </cell>
          <cell r="CS136">
            <v>317.32</v>
          </cell>
          <cell r="CV136">
            <v>0</v>
          </cell>
          <cell r="CW136">
            <v>317.32</v>
          </cell>
          <cell r="CZ136">
            <v>0</v>
          </cell>
          <cell r="DA136">
            <v>317.32</v>
          </cell>
          <cell r="DD136">
            <v>0</v>
          </cell>
          <cell r="DE136">
            <v>317.32</v>
          </cell>
          <cell r="DH136">
            <v>0</v>
          </cell>
          <cell r="DI136">
            <v>317.32</v>
          </cell>
          <cell r="DL136">
            <v>0</v>
          </cell>
          <cell r="DM136">
            <v>317.32</v>
          </cell>
          <cell r="DP136">
            <v>0</v>
          </cell>
          <cell r="DQ136">
            <v>317.32</v>
          </cell>
          <cell r="DT136">
            <v>0</v>
          </cell>
          <cell r="DU136">
            <v>317.32</v>
          </cell>
          <cell r="DX136">
            <v>0</v>
          </cell>
          <cell r="DY136">
            <v>317.32</v>
          </cell>
          <cell r="EB136">
            <v>0</v>
          </cell>
          <cell r="EC136">
            <v>317.32</v>
          </cell>
          <cell r="EF136">
            <v>0</v>
          </cell>
          <cell r="EG136">
            <v>317.32</v>
          </cell>
          <cell r="EJ136">
            <v>0</v>
          </cell>
          <cell r="EK136">
            <v>317.32</v>
          </cell>
        </row>
        <row r="137">
          <cell r="C137" t="str">
            <v>7.3.11.7</v>
          </cell>
          <cell r="D137">
            <v>5213437</v>
          </cell>
          <cell r="E137" t="str">
            <v>SICRO SERVIÇO</v>
          </cell>
          <cell r="F137" t="str">
            <v>CONFECÇÃO DE PLACA MODULADA EM CHAPA DE POLIESTER REFORÇADA COM FIBRA DE VIDRO, AÉREA, COM PELÍCULA RETRORREFLETIVA TIPO I + III</v>
          </cell>
          <cell r="G137" t="str">
            <v>M²</v>
          </cell>
          <cell r="H137">
            <v>0</v>
          </cell>
          <cell r="I137">
            <v>0</v>
          </cell>
          <cell r="L137">
            <v>0</v>
          </cell>
          <cell r="M137">
            <v>370.25</v>
          </cell>
          <cell r="P137">
            <v>0</v>
          </cell>
          <cell r="Q137">
            <v>370.25</v>
          </cell>
          <cell r="T137">
            <v>0</v>
          </cell>
          <cell r="U137">
            <v>370.25</v>
          </cell>
          <cell r="X137">
            <v>0</v>
          </cell>
          <cell r="Y137">
            <v>370.25</v>
          </cell>
          <cell r="AB137">
            <v>0</v>
          </cell>
          <cell r="AC137">
            <v>370.25</v>
          </cell>
          <cell r="AF137">
            <v>0</v>
          </cell>
          <cell r="AG137">
            <v>370.25</v>
          </cell>
          <cell r="AJ137">
            <v>0</v>
          </cell>
          <cell r="AK137">
            <v>370.25</v>
          </cell>
          <cell r="AN137">
            <v>0</v>
          </cell>
          <cell r="AO137">
            <v>370.25</v>
          </cell>
          <cell r="AR137">
            <v>0</v>
          </cell>
          <cell r="AS137">
            <v>370.25</v>
          </cell>
          <cell r="AV137">
            <v>0</v>
          </cell>
          <cell r="AW137">
            <v>370.25</v>
          </cell>
          <cell r="AZ137">
            <v>0</v>
          </cell>
          <cell r="BA137">
            <v>370.25</v>
          </cell>
          <cell r="BD137">
            <v>0</v>
          </cell>
          <cell r="BE137">
            <v>370.25</v>
          </cell>
          <cell r="BH137">
            <v>0</v>
          </cell>
          <cell r="BI137">
            <v>370.25</v>
          </cell>
          <cell r="BL137">
            <v>0</v>
          </cell>
          <cell r="BM137">
            <v>370.25</v>
          </cell>
          <cell r="BP137">
            <v>0</v>
          </cell>
          <cell r="BQ137">
            <v>370.25</v>
          </cell>
          <cell r="BT137">
            <v>0</v>
          </cell>
          <cell r="BU137">
            <v>370.25</v>
          </cell>
          <cell r="BX137">
            <v>0</v>
          </cell>
          <cell r="BY137">
            <v>370.25</v>
          </cell>
          <cell r="CB137">
            <v>0</v>
          </cell>
          <cell r="CC137">
            <v>370.25</v>
          </cell>
          <cell r="CF137">
            <v>0</v>
          </cell>
          <cell r="CG137">
            <v>370.25</v>
          </cell>
          <cell r="CJ137">
            <v>0</v>
          </cell>
          <cell r="CK137">
            <v>370.25</v>
          </cell>
          <cell r="CN137">
            <v>0</v>
          </cell>
          <cell r="CO137">
            <v>370.25</v>
          </cell>
          <cell r="CR137">
            <v>0</v>
          </cell>
          <cell r="CS137">
            <v>370.25</v>
          </cell>
          <cell r="CV137">
            <v>0</v>
          </cell>
          <cell r="CW137">
            <v>370.25</v>
          </cell>
          <cell r="CZ137">
            <v>0</v>
          </cell>
          <cell r="DA137">
            <v>370.25</v>
          </cell>
          <cell r="DD137">
            <v>0</v>
          </cell>
          <cell r="DE137">
            <v>370.25</v>
          </cell>
          <cell r="DH137">
            <v>0</v>
          </cell>
          <cell r="DI137">
            <v>370.25</v>
          </cell>
          <cell r="DL137">
            <v>0</v>
          </cell>
          <cell r="DM137">
            <v>370.25</v>
          </cell>
          <cell r="DP137">
            <v>0</v>
          </cell>
          <cell r="DQ137">
            <v>370.25</v>
          </cell>
          <cell r="DT137">
            <v>0</v>
          </cell>
          <cell r="DU137">
            <v>370.25</v>
          </cell>
          <cell r="DX137">
            <v>0</v>
          </cell>
          <cell r="DY137">
            <v>370.25</v>
          </cell>
          <cell r="EB137">
            <v>0</v>
          </cell>
          <cell r="EC137">
            <v>370.25</v>
          </cell>
          <cell r="EF137">
            <v>0</v>
          </cell>
          <cell r="EG137">
            <v>370.25</v>
          </cell>
          <cell r="EJ137">
            <v>0</v>
          </cell>
          <cell r="EK137">
            <v>370.25</v>
          </cell>
        </row>
        <row r="138">
          <cell r="C138" t="str">
            <v>7.3.11.8</v>
          </cell>
          <cell r="D138">
            <v>5213436</v>
          </cell>
          <cell r="E138" t="str">
            <v>SICRO SERVIÇO</v>
          </cell>
          <cell r="F138" t="str">
            <v>CONFECÇÃO DE PLACA EM ALUMÍNIO, ESPESSURA DE 1,5 MM, MODULADA, AÉREA, COM PELÍCULA RETRORREFLETIVA TIPO III + X</v>
          </cell>
          <cell r="G138" t="str">
            <v>M²</v>
          </cell>
          <cell r="H138">
            <v>37.799999999999997</v>
          </cell>
          <cell r="I138">
            <v>23902.45</v>
          </cell>
          <cell r="L138">
            <v>0</v>
          </cell>
          <cell r="M138">
            <v>632.34</v>
          </cell>
          <cell r="P138">
            <v>0</v>
          </cell>
          <cell r="Q138">
            <v>632.34</v>
          </cell>
          <cell r="T138">
            <v>14</v>
          </cell>
          <cell r="U138">
            <v>632.34</v>
          </cell>
          <cell r="X138">
            <v>0</v>
          </cell>
          <cell r="Y138">
            <v>632.34</v>
          </cell>
          <cell r="AB138">
            <v>0</v>
          </cell>
          <cell r="AC138">
            <v>632.34</v>
          </cell>
          <cell r="AF138">
            <v>0</v>
          </cell>
          <cell r="AG138">
            <v>632.34</v>
          </cell>
          <cell r="AJ138">
            <v>0</v>
          </cell>
          <cell r="AK138">
            <v>632.34</v>
          </cell>
          <cell r="AN138">
            <v>0</v>
          </cell>
          <cell r="AO138">
            <v>632.34</v>
          </cell>
          <cell r="AR138">
            <v>0</v>
          </cell>
          <cell r="AS138">
            <v>632.34</v>
          </cell>
          <cell r="AV138">
            <v>0</v>
          </cell>
          <cell r="AW138">
            <v>632.34</v>
          </cell>
          <cell r="AZ138">
            <v>0</v>
          </cell>
          <cell r="BA138">
            <v>632.34</v>
          </cell>
          <cell r="BD138">
            <v>0</v>
          </cell>
          <cell r="BE138">
            <v>632.34</v>
          </cell>
          <cell r="BH138">
            <v>0</v>
          </cell>
          <cell r="BI138">
            <v>632.34</v>
          </cell>
          <cell r="BL138">
            <v>0</v>
          </cell>
          <cell r="BM138">
            <v>632.34</v>
          </cell>
          <cell r="BP138">
            <v>23.8</v>
          </cell>
          <cell r="BQ138">
            <v>632.34</v>
          </cell>
          <cell r="BT138">
            <v>0</v>
          </cell>
          <cell r="BU138">
            <v>632.34</v>
          </cell>
          <cell r="BX138">
            <v>0</v>
          </cell>
          <cell r="BY138">
            <v>632.34</v>
          </cell>
          <cell r="CB138">
            <v>0</v>
          </cell>
          <cell r="CC138">
            <v>632.34</v>
          </cell>
          <cell r="CF138">
            <v>0</v>
          </cell>
          <cell r="CG138">
            <v>632.34</v>
          </cell>
          <cell r="CJ138">
            <v>0</v>
          </cell>
          <cell r="CK138">
            <v>632.34</v>
          </cell>
          <cell r="CN138">
            <v>0</v>
          </cell>
          <cell r="CO138">
            <v>632.34</v>
          </cell>
          <cell r="CR138">
            <v>0</v>
          </cell>
          <cell r="CS138">
            <v>632.34</v>
          </cell>
          <cell r="CV138">
            <v>0</v>
          </cell>
          <cell r="CW138">
            <v>632.34</v>
          </cell>
          <cell r="CZ138">
            <v>0</v>
          </cell>
          <cell r="DA138">
            <v>632.34</v>
          </cell>
          <cell r="DD138">
            <v>0</v>
          </cell>
          <cell r="DE138">
            <v>632.34</v>
          </cell>
          <cell r="DH138">
            <v>0</v>
          </cell>
          <cell r="DI138">
            <v>632.34</v>
          </cell>
          <cell r="DL138">
            <v>0</v>
          </cell>
          <cell r="DM138">
            <v>632.34</v>
          </cell>
          <cell r="DP138">
            <v>0</v>
          </cell>
          <cell r="DQ138">
            <v>632.34</v>
          </cell>
          <cell r="DT138">
            <v>0</v>
          </cell>
          <cell r="DU138">
            <v>632.34</v>
          </cell>
          <cell r="DX138">
            <v>0</v>
          </cell>
          <cell r="DY138">
            <v>632.34</v>
          </cell>
          <cell r="EB138">
            <v>0</v>
          </cell>
          <cell r="EC138">
            <v>632.34</v>
          </cell>
          <cell r="EF138">
            <v>0</v>
          </cell>
          <cell r="EG138">
            <v>632.34</v>
          </cell>
          <cell r="EJ138">
            <v>0</v>
          </cell>
          <cell r="EK138">
            <v>632.34</v>
          </cell>
        </row>
        <row r="139">
          <cell r="C139" t="str">
            <v>7.3.11.9</v>
          </cell>
          <cell r="D139">
            <v>5213869</v>
          </cell>
          <cell r="E139" t="str">
            <v>SICRO SERVIÇO</v>
          </cell>
          <cell r="F139" t="str">
            <v>FORNECIMENTO E IMPLANTAÇÃO DE SUPORTE METÁLICO GALVANIZADO PARA PLACAS - 3,00 X 1,50 M</v>
          </cell>
          <cell r="G139" t="str">
            <v>UN</v>
          </cell>
          <cell r="H139">
            <v>0</v>
          </cell>
          <cell r="I139">
            <v>0</v>
          </cell>
          <cell r="L139">
            <v>0</v>
          </cell>
          <cell r="M139">
            <v>1030.31</v>
          </cell>
          <cell r="P139">
            <v>0</v>
          </cell>
          <cell r="Q139">
            <v>1030.31</v>
          </cell>
          <cell r="T139">
            <v>0</v>
          </cell>
          <cell r="U139">
            <v>1030.31</v>
          </cell>
          <cell r="X139">
            <v>0</v>
          </cell>
          <cell r="Y139">
            <v>1030.31</v>
          </cell>
          <cell r="AB139">
            <v>0</v>
          </cell>
          <cell r="AC139">
            <v>1030.31</v>
          </cell>
          <cell r="AF139">
            <v>0</v>
          </cell>
          <cell r="AG139">
            <v>1030.31</v>
          </cell>
          <cell r="AJ139">
            <v>0</v>
          </cell>
          <cell r="AK139">
            <v>1030.31</v>
          </cell>
          <cell r="AN139">
            <v>0</v>
          </cell>
          <cell r="AO139">
            <v>1030.31</v>
          </cell>
          <cell r="AR139">
            <v>0</v>
          </cell>
          <cell r="AS139">
            <v>1030.31</v>
          </cell>
          <cell r="AV139">
            <v>0</v>
          </cell>
          <cell r="AW139">
            <v>1030.31</v>
          </cell>
          <cell r="AZ139">
            <v>0</v>
          </cell>
          <cell r="BA139">
            <v>1030.31</v>
          </cell>
          <cell r="BD139">
            <v>0</v>
          </cell>
          <cell r="BE139">
            <v>1030.31</v>
          </cell>
          <cell r="BH139">
            <v>0</v>
          </cell>
          <cell r="BI139">
            <v>1030.31</v>
          </cell>
          <cell r="BL139">
            <v>0</v>
          </cell>
          <cell r="BM139">
            <v>1030.31</v>
          </cell>
          <cell r="BP139">
            <v>0</v>
          </cell>
          <cell r="BQ139">
            <v>1030.31</v>
          </cell>
          <cell r="BT139">
            <v>0</v>
          </cell>
          <cell r="BU139">
            <v>1030.31</v>
          </cell>
          <cell r="BX139">
            <v>0</v>
          </cell>
          <cell r="BY139">
            <v>1030.31</v>
          </cell>
          <cell r="CB139">
            <v>0</v>
          </cell>
          <cell r="CC139">
            <v>1030.31</v>
          </cell>
          <cell r="CF139">
            <v>0</v>
          </cell>
          <cell r="CG139">
            <v>1030.31</v>
          </cell>
          <cell r="CJ139">
            <v>0</v>
          </cell>
          <cell r="CK139">
            <v>1030.31</v>
          </cell>
          <cell r="CN139">
            <v>0</v>
          </cell>
          <cell r="CO139">
            <v>1030.31</v>
          </cell>
          <cell r="CR139">
            <v>0</v>
          </cell>
          <cell r="CS139">
            <v>1030.31</v>
          </cell>
          <cell r="CV139">
            <v>0</v>
          </cell>
          <cell r="CW139">
            <v>1030.31</v>
          </cell>
          <cell r="CZ139">
            <v>0</v>
          </cell>
          <cell r="DA139">
            <v>1030.31</v>
          </cell>
          <cell r="DD139">
            <v>0</v>
          </cell>
          <cell r="DE139">
            <v>1030.31</v>
          </cell>
          <cell r="DH139">
            <v>0</v>
          </cell>
          <cell r="DI139">
            <v>1030.31</v>
          </cell>
          <cell r="DL139">
            <v>0</v>
          </cell>
          <cell r="DM139">
            <v>1030.31</v>
          </cell>
          <cell r="DP139">
            <v>0</v>
          </cell>
          <cell r="DQ139">
            <v>1030.31</v>
          </cell>
          <cell r="DT139">
            <v>0</v>
          </cell>
          <cell r="DU139">
            <v>1030.31</v>
          </cell>
          <cell r="DX139">
            <v>0</v>
          </cell>
          <cell r="DY139">
            <v>1030.31</v>
          </cell>
          <cell r="EB139">
            <v>0</v>
          </cell>
          <cell r="EC139">
            <v>1030.31</v>
          </cell>
          <cell r="EF139">
            <v>0</v>
          </cell>
          <cell r="EG139">
            <v>1030.31</v>
          </cell>
          <cell r="EJ139">
            <v>0</v>
          </cell>
          <cell r="EK139">
            <v>1030.31</v>
          </cell>
        </row>
        <row r="140">
          <cell r="C140" t="str">
            <v>7.3.11.10</v>
          </cell>
          <cell r="D140">
            <v>5213870</v>
          </cell>
          <cell r="E140" t="str">
            <v>SICRO SERVIÇO</v>
          </cell>
          <cell r="F140" t="str">
            <v>FORNECIMENTO E IMPLANTAÇÃO DE SUPORTE METÁLICO GALVANIZADO PARA PLACAS - 3,00 X 2,00 M</v>
          </cell>
          <cell r="G140" t="str">
            <v>UN</v>
          </cell>
          <cell r="H140">
            <v>0</v>
          </cell>
          <cell r="I140">
            <v>0</v>
          </cell>
          <cell r="L140">
            <v>0</v>
          </cell>
          <cell r="M140">
            <v>1229.1600000000001</v>
          </cell>
          <cell r="P140">
            <v>0</v>
          </cell>
          <cell r="Q140">
            <v>1229.1600000000001</v>
          </cell>
          <cell r="T140">
            <v>0</v>
          </cell>
          <cell r="U140">
            <v>1229.1600000000001</v>
          </cell>
          <cell r="X140">
            <v>0</v>
          </cell>
          <cell r="Y140">
            <v>1229.1600000000001</v>
          </cell>
          <cell r="AB140">
            <v>0</v>
          </cell>
          <cell r="AC140">
            <v>1229.1600000000001</v>
          </cell>
          <cell r="AF140">
            <v>0</v>
          </cell>
          <cell r="AG140">
            <v>1229.1600000000001</v>
          </cell>
          <cell r="AJ140">
            <v>0</v>
          </cell>
          <cell r="AK140">
            <v>1229.1600000000001</v>
          </cell>
          <cell r="AN140">
            <v>0</v>
          </cell>
          <cell r="AO140">
            <v>1229.1600000000001</v>
          </cell>
          <cell r="AR140">
            <v>0</v>
          </cell>
          <cell r="AS140">
            <v>1229.1600000000001</v>
          </cell>
          <cell r="AV140">
            <v>0</v>
          </cell>
          <cell r="AW140">
            <v>1229.1600000000001</v>
          </cell>
          <cell r="AZ140">
            <v>0</v>
          </cell>
          <cell r="BA140">
            <v>1229.1600000000001</v>
          </cell>
          <cell r="BD140">
            <v>0</v>
          </cell>
          <cell r="BE140">
            <v>1229.1600000000001</v>
          </cell>
          <cell r="BH140">
            <v>0</v>
          </cell>
          <cell r="BI140">
            <v>1229.1600000000001</v>
          </cell>
          <cell r="BL140">
            <v>0</v>
          </cell>
          <cell r="BM140">
            <v>1229.1600000000001</v>
          </cell>
          <cell r="BP140">
            <v>0</v>
          </cell>
          <cell r="BQ140">
            <v>1229.1600000000001</v>
          </cell>
          <cell r="BT140">
            <v>0</v>
          </cell>
          <cell r="BU140">
            <v>1229.1600000000001</v>
          </cell>
          <cell r="BX140">
            <v>0</v>
          </cell>
          <cell r="BY140">
            <v>1229.1600000000001</v>
          </cell>
          <cell r="CB140">
            <v>0</v>
          </cell>
          <cell r="CC140">
            <v>1229.1600000000001</v>
          </cell>
          <cell r="CF140">
            <v>0</v>
          </cell>
          <cell r="CG140">
            <v>1229.1600000000001</v>
          </cell>
          <cell r="CJ140">
            <v>0</v>
          </cell>
          <cell r="CK140">
            <v>1229.1600000000001</v>
          </cell>
          <cell r="CN140">
            <v>0</v>
          </cell>
          <cell r="CO140">
            <v>1229.1600000000001</v>
          </cell>
          <cell r="CR140">
            <v>0</v>
          </cell>
          <cell r="CS140">
            <v>1229.1600000000001</v>
          </cell>
          <cell r="CV140">
            <v>0</v>
          </cell>
          <cell r="CW140">
            <v>1229.1600000000001</v>
          </cell>
          <cell r="CZ140">
            <v>0</v>
          </cell>
          <cell r="DA140">
            <v>1229.1600000000001</v>
          </cell>
          <cell r="DD140">
            <v>0</v>
          </cell>
          <cell r="DE140">
            <v>1229.1600000000001</v>
          </cell>
          <cell r="DH140">
            <v>0</v>
          </cell>
          <cell r="DI140">
            <v>1229.1600000000001</v>
          </cell>
          <cell r="DL140">
            <v>0</v>
          </cell>
          <cell r="DM140">
            <v>1229.1600000000001</v>
          </cell>
          <cell r="DP140">
            <v>0</v>
          </cell>
          <cell r="DQ140">
            <v>1229.1600000000001</v>
          </cell>
          <cell r="DT140">
            <v>0</v>
          </cell>
          <cell r="DU140">
            <v>1229.1600000000001</v>
          </cell>
          <cell r="DX140">
            <v>0</v>
          </cell>
          <cell r="DY140">
            <v>1229.1600000000001</v>
          </cell>
          <cell r="EB140">
            <v>0</v>
          </cell>
          <cell r="EC140">
            <v>1229.1600000000001</v>
          </cell>
          <cell r="EF140">
            <v>0</v>
          </cell>
          <cell r="EG140">
            <v>1229.1600000000001</v>
          </cell>
          <cell r="EJ140">
            <v>0</v>
          </cell>
          <cell r="EK140">
            <v>1229.1600000000001</v>
          </cell>
        </row>
        <row r="141">
          <cell r="C141" t="str">
            <v>7.3.11.11</v>
          </cell>
          <cell r="D141">
            <v>5213871</v>
          </cell>
          <cell r="E141" t="str">
            <v>SICRO SERVIÇO</v>
          </cell>
          <cell r="F141" t="str">
            <v>FORNECIMENTO E IMPLANTAÇÃO DE SUPORTE METÁLICO GALVANIZADO PARA PLACAS - 4,00 X 2,00 M</v>
          </cell>
          <cell r="G141" t="str">
            <v>UN</v>
          </cell>
          <cell r="H141">
            <v>0</v>
          </cell>
          <cell r="I141">
            <v>0</v>
          </cell>
          <cell r="L141">
            <v>0</v>
          </cell>
          <cell r="M141">
            <v>1662.76</v>
          </cell>
          <cell r="P141">
            <v>0</v>
          </cell>
          <cell r="Q141">
            <v>1662.76</v>
          </cell>
          <cell r="T141">
            <v>0</v>
          </cell>
          <cell r="U141">
            <v>1662.76</v>
          </cell>
          <cell r="X141">
            <v>0</v>
          </cell>
          <cell r="Y141">
            <v>1662.76</v>
          </cell>
          <cell r="AB141">
            <v>0</v>
          </cell>
          <cell r="AC141">
            <v>1662.76</v>
          </cell>
          <cell r="AF141">
            <v>0</v>
          </cell>
          <cell r="AG141">
            <v>1662.76</v>
          </cell>
          <cell r="AJ141">
            <v>0</v>
          </cell>
          <cell r="AK141">
            <v>1662.76</v>
          </cell>
          <cell r="AN141">
            <v>0</v>
          </cell>
          <cell r="AO141">
            <v>1662.76</v>
          </cell>
          <cell r="AR141">
            <v>0</v>
          </cell>
          <cell r="AS141">
            <v>1662.76</v>
          </cell>
          <cell r="AV141">
            <v>0</v>
          </cell>
          <cell r="AW141">
            <v>1662.76</v>
          </cell>
          <cell r="AZ141">
            <v>0</v>
          </cell>
          <cell r="BA141">
            <v>1662.76</v>
          </cell>
          <cell r="BD141">
            <v>0</v>
          </cell>
          <cell r="BE141">
            <v>1662.76</v>
          </cell>
          <cell r="BH141">
            <v>0</v>
          </cell>
          <cell r="BI141">
            <v>1662.76</v>
          </cell>
          <cell r="BL141">
            <v>0</v>
          </cell>
          <cell r="BM141">
            <v>1662.76</v>
          </cell>
          <cell r="BP141">
            <v>0</v>
          </cell>
          <cell r="BQ141">
            <v>1662.76</v>
          </cell>
          <cell r="BT141">
            <v>0</v>
          </cell>
          <cell r="BU141">
            <v>1662.76</v>
          </cell>
          <cell r="BX141">
            <v>0</v>
          </cell>
          <cell r="BY141">
            <v>1662.76</v>
          </cell>
          <cell r="CB141">
            <v>0</v>
          </cell>
          <cell r="CC141">
            <v>1662.76</v>
          </cell>
          <cell r="CF141">
            <v>0</v>
          </cell>
          <cell r="CG141">
            <v>1662.76</v>
          </cell>
          <cell r="CJ141">
            <v>0</v>
          </cell>
          <cell r="CK141">
            <v>1662.76</v>
          </cell>
          <cell r="CN141">
            <v>0</v>
          </cell>
          <cell r="CO141">
            <v>1662.76</v>
          </cell>
          <cell r="CR141">
            <v>0</v>
          </cell>
          <cell r="CS141">
            <v>1662.76</v>
          </cell>
          <cell r="CV141">
            <v>0</v>
          </cell>
          <cell r="CW141">
            <v>1662.76</v>
          </cell>
          <cell r="CZ141">
            <v>0</v>
          </cell>
          <cell r="DA141">
            <v>1662.76</v>
          </cell>
          <cell r="DD141">
            <v>0</v>
          </cell>
          <cell r="DE141">
            <v>1662.76</v>
          </cell>
          <cell r="DH141">
            <v>0</v>
          </cell>
          <cell r="DI141">
            <v>1662.76</v>
          </cell>
          <cell r="DL141">
            <v>0</v>
          </cell>
          <cell r="DM141">
            <v>1662.76</v>
          </cell>
          <cell r="DP141">
            <v>0</v>
          </cell>
          <cell r="DQ141">
            <v>1662.76</v>
          </cell>
          <cell r="DT141">
            <v>0</v>
          </cell>
          <cell r="DU141">
            <v>1662.76</v>
          </cell>
          <cell r="DX141">
            <v>0</v>
          </cell>
          <cell r="DY141">
            <v>1662.76</v>
          </cell>
          <cell r="EB141">
            <v>0</v>
          </cell>
          <cell r="EC141">
            <v>1662.76</v>
          </cell>
          <cell r="EF141">
            <v>0</v>
          </cell>
          <cell r="EG141">
            <v>1662.76</v>
          </cell>
          <cell r="EJ141">
            <v>0</v>
          </cell>
          <cell r="EK141">
            <v>1662.76</v>
          </cell>
        </row>
        <row r="142">
          <cell r="C142" t="str">
            <v>7.3.11.12</v>
          </cell>
          <cell r="D142">
            <v>5213872</v>
          </cell>
          <cell r="E142" t="str">
            <v>SICRO SERVIÇO</v>
          </cell>
          <cell r="F142" t="str">
            <v>FORNECIMENTO E IMPLANTAÇÃO DE SUPORTE METÁLICO GALVANIZADO PARA PLACAS - 4,00 X 3,00 M</v>
          </cell>
          <cell r="G142" t="str">
            <v>UN</v>
          </cell>
          <cell r="H142">
            <v>0</v>
          </cell>
          <cell r="I142">
            <v>0</v>
          </cell>
          <cell r="L142">
            <v>0</v>
          </cell>
          <cell r="M142">
            <v>2299.2399999999998</v>
          </cell>
          <cell r="P142">
            <v>0</v>
          </cell>
          <cell r="Q142">
            <v>2299.2399999999998</v>
          </cell>
          <cell r="T142">
            <v>0</v>
          </cell>
          <cell r="U142">
            <v>2299.2399999999998</v>
          </cell>
          <cell r="X142">
            <v>0</v>
          </cell>
          <cell r="Y142">
            <v>2299.2399999999998</v>
          </cell>
          <cell r="AB142">
            <v>0</v>
          </cell>
          <cell r="AC142">
            <v>2299.2399999999998</v>
          </cell>
          <cell r="AF142">
            <v>0</v>
          </cell>
          <cell r="AG142">
            <v>2299.2399999999998</v>
          </cell>
          <cell r="AJ142">
            <v>0</v>
          </cell>
          <cell r="AK142">
            <v>2299.2399999999998</v>
          </cell>
          <cell r="AN142">
            <v>0</v>
          </cell>
          <cell r="AO142">
            <v>2299.2399999999998</v>
          </cell>
          <cell r="AR142">
            <v>0</v>
          </cell>
          <cell r="AS142">
            <v>2299.2399999999998</v>
          </cell>
          <cell r="AV142">
            <v>0</v>
          </cell>
          <cell r="AW142">
            <v>2299.2399999999998</v>
          </cell>
          <cell r="AZ142">
            <v>0</v>
          </cell>
          <cell r="BA142">
            <v>2299.2399999999998</v>
          </cell>
          <cell r="BD142">
            <v>0</v>
          </cell>
          <cell r="BE142">
            <v>2299.2399999999998</v>
          </cell>
          <cell r="BH142">
            <v>0</v>
          </cell>
          <cell r="BI142">
            <v>2299.2399999999998</v>
          </cell>
          <cell r="BL142">
            <v>0</v>
          </cell>
          <cell r="BM142">
            <v>2299.2399999999998</v>
          </cell>
          <cell r="BP142">
            <v>0</v>
          </cell>
          <cell r="BQ142">
            <v>2299.2399999999998</v>
          </cell>
          <cell r="BT142">
            <v>0</v>
          </cell>
          <cell r="BU142">
            <v>2299.2399999999998</v>
          </cell>
          <cell r="BX142">
            <v>0</v>
          </cell>
          <cell r="BY142">
            <v>2299.2399999999998</v>
          </cell>
          <cell r="CB142">
            <v>0</v>
          </cell>
          <cell r="CC142">
            <v>2299.2399999999998</v>
          </cell>
          <cell r="CF142">
            <v>0</v>
          </cell>
          <cell r="CG142">
            <v>2299.2399999999998</v>
          </cell>
          <cell r="CJ142">
            <v>0</v>
          </cell>
          <cell r="CK142">
            <v>2299.2399999999998</v>
          </cell>
          <cell r="CN142">
            <v>0</v>
          </cell>
          <cell r="CO142">
            <v>2299.2399999999998</v>
          </cell>
          <cell r="CR142">
            <v>0</v>
          </cell>
          <cell r="CS142">
            <v>2299.2399999999998</v>
          </cell>
          <cell r="CV142">
            <v>0</v>
          </cell>
          <cell r="CW142">
            <v>2299.2399999999998</v>
          </cell>
          <cell r="CZ142">
            <v>0</v>
          </cell>
          <cell r="DA142">
            <v>2299.2399999999998</v>
          </cell>
          <cell r="DD142">
            <v>0</v>
          </cell>
          <cell r="DE142">
            <v>2299.2399999999998</v>
          </cell>
          <cell r="DH142">
            <v>0</v>
          </cell>
          <cell r="DI142">
            <v>2299.2399999999998</v>
          </cell>
          <cell r="DL142">
            <v>0</v>
          </cell>
          <cell r="DM142">
            <v>2299.2399999999998</v>
          </cell>
          <cell r="DP142">
            <v>0</v>
          </cell>
          <cell r="DQ142">
            <v>2299.2399999999998</v>
          </cell>
          <cell r="DT142">
            <v>0</v>
          </cell>
          <cell r="DU142">
            <v>2299.2399999999998</v>
          </cell>
          <cell r="DX142">
            <v>0</v>
          </cell>
          <cell r="DY142">
            <v>2299.2399999999998</v>
          </cell>
          <cell r="EB142">
            <v>0</v>
          </cell>
          <cell r="EC142">
            <v>2299.2399999999998</v>
          </cell>
          <cell r="EF142">
            <v>0</v>
          </cell>
          <cell r="EG142">
            <v>2299.2399999999998</v>
          </cell>
          <cell r="EJ142">
            <v>0</v>
          </cell>
          <cell r="EK142">
            <v>2299.2399999999998</v>
          </cell>
        </row>
        <row r="143">
          <cell r="C143" t="str">
            <v>7.3.11.13</v>
          </cell>
          <cell r="D143">
            <v>5213800</v>
          </cell>
          <cell r="E143" t="str">
            <v>SICRO SERVIÇO</v>
          </cell>
          <cell r="F143" t="str">
            <v>PÓRTICO METÁLICO COM VÃO DE 17 M, VENTO DE 45 M/S, ÁREA DE EXPOSIÇÃO DE ATÉ 25,5 M², TENSÃO ADMISSÍVEL SOLO &gt; 200 KN/M² - AREIA EXTRAÍDA E BRITA PRODUZIDA</v>
          </cell>
          <cell r="G143" t="str">
            <v>UN</v>
          </cell>
          <cell r="H143">
            <v>2</v>
          </cell>
          <cell r="I143">
            <v>122774.02</v>
          </cell>
          <cell r="L143">
            <v>0</v>
          </cell>
          <cell r="M143">
            <v>61387.01</v>
          </cell>
          <cell r="P143">
            <v>0</v>
          </cell>
          <cell r="Q143">
            <v>61387.01</v>
          </cell>
          <cell r="T143">
            <v>1</v>
          </cell>
          <cell r="U143">
            <v>61387.01</v>
          </cell>
          <cell r="X143">
            <v>0</v>
          </cell>
          <cell r="Y143">
            <v>61387.01</v>
          </cell>
          <cell r="AB143">
            <v>0</v>
          </cell>
          <cell r="AC143">
            <v>61387.01</v>
          </cell>
          <cell r="AF143">
            <v>0</v>
          </cell>
          <cell r="AG143">
            <v>61387.01</v>
          </cell>
          <cell r="AJ143">
            <v>0</v>
          </cell>
          <cell r="AK143">
            <v>61387.01</v>
          </cell>
          <cell r="AN143">
            <v>0</v>
          </cell>
          <cell r="AO143">
            <v>61387.01</v>
          </cell>
          <cell r="AR143">
            <v>0</v>
          </cell>
          <cell r="AS143">
            <v>61387.01</v>
          </cell>
          <cell r="AV143">
            <v>0</v>
          </cell>
          <cell r="AW143">
            <v>61387.01</v>
          </cell>
          <cell r="AZ143">
            <v>0</v>
          </cell>
          <cell r="BA143">
            <v>61387.01</v>
          </cell>
          <cell r="BD143">
            <v>0</v>
          </cell>
          <cell r="BE143">
            <v>61387.01</v>
          </cell>
          <cell r="BH143">
            <v>0</v>
          </cell>
          <cell r="BI143">
            <v>61387.01</v>
          </cell>
          <cell r="BL143">
            <v>0</v>
          </cell>
          <cell r="BM143">
            <v>61387.01</v>
          </cell>
          <cell r="BP143">
            <v>1</v>
          </cell>
          <cell r="BQ143">
            <v>61387.01</v>
          </cell>
          <cell r="BT143">
            <v>0</v>
          </cell>
          <cell r="BU143">
            <v>61387.01</v>
          </cell>
          <cell r="BX143">
            <v>0</v>
          </cell>
          <cell r="BY143">
            <v>61387.01</v>
          </cell>
          <cell r="CB143">
            <v>0</v>
          </cell>
          <cell r="CC143">
            <v>61387.01</v>
          </cell>
          <cell r="CF143">
            <v>0</v>
          </cell>
          <cell r="CG143">
            <v>61387.01</v>
          </cell>
          <cell r="CJ143">
            <v>0</v>
          </cell>
          <cell r="CK143">
            <v>61387.01</v>
          </cell>
          <cell r="CN143">
            <v>0</v>
          </cell>
          <cell r="CO143">
            <v>61387.01</v>
          </cell>
          <cell r="CR143">
            <v>0</v>
          </cell>
          <cell r="CS143">
            <v>61387.01</v>
          </cell>
          <cell r="CV143">
            <v>0</v>
          </cell>
          <cell r="CW143">
            <v>61387.01</v>
          </cell>
          <cell r="CZ143">
            <v>0</v>
          </cell>
          <cell r="DA143">
            <v>61387.01</v>
          </cell>
          <cell r="DD143">
            <v>0</v>
          </cell>
          <cell r="DE143">
            <v>61387.01</v>
          </cell>
          <cell r="DH143">
            <v>0</v>
          </cell>
          <cell r="DI143">
            <v>61387.01</v>
          </cell>
          <cell r="DL143">
            <v>0</v>
          </cell>
          <cell r="DM143">
            <v>61387.01</v>
          </cell>
          <cell r="DP143">
            <v>0</v>
          </cell>
          <cell r="DQ143">
            <v>61387.01</v>
          </cell>
          <cell r="DT143">
            <v>0</v>
          </cell>
          <cell r="DU143">
            <v>61387.01</v>
          </cell>
          <cell r="DX143">
            <v>0</v>
          </cell>
          <cell r="DY143">
            <v>61387.01</v>
          </cell>
          <cell r="EB143">
            <v>0</v>
          </cell>
          <cell r="EC143">
            <v>61387.01</v>
          </cell>
          <cell r="EF143">
            <v>0</v>
          </cell>
          <cell r="EG143">
            <v>61387.01</v>
          </cell>
          <cell r="EJ143">
            <v>0</v>
          </cell>
          <cell r="EK143">
            <v>61387.01</v>
          </cell>
        </row>
        <row r="144">
          <cell r="C144" t="str">
            <v>7.3.11.14</v>
          </cell>
          <cell r="D144">
            <v>5213799</v>
          </cell>
          <cell r="E144" t="str">
            <v>SICRO SERVIÇO</v>
          </cell>
          <cell r="F144" t="str">
            <v>PÓRTICO METÁLICO COM VÃO DE 15,9 M, VENTO DE 45 M/S, ÁREA DE EXPOSIÇÃO DE ATÉ 23,85 M², TENSÃO ADMISSÍVEL SOLO &gt; 200 KN/M² - AREIA EXTRAÍDA E BRITA PRODUZIDA</v>
          </cell>
          <cell r="G144" t="str">
            <v>UN</v>
          </cell>
          <cell r="H144">
            <v>2</v>
          </cell>
          <cell r="I144">
            <v>114132.8</v>
          </cell>
          <cell r="L144">
            <v>0</v>
          </cell>
          <cell r="M144">
            <v>57066.400000000001</v>
          </cell>
          <cell r="P144">
            <v>0</v>
          </cell>
          <cell r="Q144">
            <v>57066.400000000001</v>
          </cell>
          <cell r="T144">
            <v>1</v>
          </cell>
          <cell r="U144">
            <v>57066.400000000001</v>
          </cell>
          <cell r="X144">
            <v>0</v>
          </cell>
          <cell r="Y144">
            <v>57066.400000000001</v>
          </cell>
          <cell r="AB144">
            <v>0</v>
          </cell>
          <cell r="AC144">
            <v>57066.400000000001</v>
          </cell>
          <cell r="AF144">
            <v>0</v>
          </cell>
          <cell r="AG144">
            <v>57066.400000000001</v>
          </cell>
          <cell r="AJ144">
            <v>0</v>
          </cell>
          <cell r="AK144">
            <v>57066.400000000001</v>
          </cell>
          <cell r="AN144">
            <v>0</v>
          </cell>
          <cell r="AO144">
            <v>57066.400000000001</v>
          </cell>
          <cell r="AR144">
            <v>0</v>
          </cell>
          <cell r="AS144">
            <v>57066.400000000001</v>
          </cell>
          <cell r="AV144">
            <v>0</v>
          </cell>
          <cell r="AW144">
            <v>57066.400000000001</v>
          </cell>
          <cell r="AZ144">
            <v>0</v>
          </cell>
          <cell r="BA144">
            <v>57066.400000000001</v>
          </cell>
          <cell r="BD144">
            <v>0</v>
          </cell>
          <cell r="BE144">
            <v>57066.400000000001</v>
          </cell>
          <cell r="BH144">
            <v>0</v>
          </cell>
          <cell r="BI144">
            <v>57066.400000000001</v>
          </cell>
          <cell r="BL144">
            <v>0</v>
          </cell>
          <cell r="BM144">
            <v>57066.400000000001</v>
          </cell>
          <cell r="BP144">
            <v>1</v>
          </cell>
          <cell r="BQ144">
            <v>57066.400000000001</v>
          </cell>
          <cell r="BT144">
            <v>0</v>
          </cell>
          <cell r="BU144">
            <v>57066.400000000001</v>
          </cell>
          <cell r="BX144">
            <v>0</v>
          </cell>
          <cell r="BY144">
            <v>57066.400000000001</v>
          </cell>
          <cell r="CB144">
            <v>0</v>
          </cell>
          <cell r="CC144">
            <v>57066.400000000001</v>
          </cell>
          <cell r="CF144">
            <v>0</v>
          </cell>
          <cell r="CG144">
            <v>57066.400000000001</v>
          </cell>
          <cell r="CJ144">
            <v>0</v>
          </cell>
          <cell r="CK144">
            <v>57066.400000000001</v>
          </cell>
          <cell r="CN144">
            <v>0</v>
          </cell>
          <cell r="CO144">
            <v>57066.400000000001</v>
          </cell>
          <cell r="CR144">
            <v>0</v>
          </cell>
          <cell r="CS144">
            <v>57066.400000000001</v>
          </cell>
          <cell r="CV144">
            <v>0</v>
          </cell>
          <cell r="CW144">
            <v>57066.400000000001</v>
          </cell>
          <cell r="CZ144">
            <v>0</v>
          </cell>
          <cell r="DA144">
            <v>57066.400000000001</v>
          </cell>
          <cell r="DD144">
            <v>0</v>
          </cell>
          <cell r="DE144">
            <v>57066.400000000001</v>
          </cell>
          <cell r="DH144">
            <v>0</v>
          </cell>
          <cell r="DI144">
            <v>57066.400000000001</v>
          </cell>
          <cell r="DL144">
            <v>0</v>
          </cell>
          <cell r="DM144">
            <v>57066.400000000001</v>
          </cell>
          <cell r="DP144">
            <v>0</v>
          </cell>
          <cell r="DQ144">
            <v>57066.400000000001</v>
          </cell>
          <cell r="DT144">
            <v>0</v>
          </cell>
          <cell r="DU144">
            <v>57066.400000000001</v>
          </cell>
          <cell r="DX144">
            <v>0</v>
          </cell>
          <cell r="DY144">
            <v>57066.400000000001</v>
          </cell>
          <cell r="EB144">
            <v>0</v>
          </cell>
          <cell r="EC144">
            <v>57066.400000000001</v>
          </cell>
          <cell r="EF144">
            <v>0</v>
          </cell>
          <cell r="EG144">
            <v>57066.400000000001</v>
          </cell>
          <cell r="EJ144">
            <v>0</v>
          </cell>
          <cell r="EK144">
            <v>57066.400000000001</v>
          </cell>
        </row>
        <row r="145">
          <cell r="C145" t="str">
            <v>7.3.11.15</v>
          </cell>
          <cell r="D145">
            <v>5213769</v>
          </cell>
          <cell r="E145" t="str">
            <v>SICRO SERVIÇO</v>
          </cell>
          <cell r="F145" t="str">
            <v>SEMIPÓRTICO METÁLICO COM VÃO DE 8,3 M, VENTO DE 45 M/S, ÁREA DE EXPOSIÇÃO DE ATÉ 12,45 M², TENSÃO ADMISSÍVEL SOLO &gt; 200 KN/M² - AREIA E BRITA COMERCIAIS</v>
          </cell>
          <cell r="G145" t="str">
            <v>UN</v>
          </cell>
          <cell r="H145">
            <v>5</v>
          </cell>
          <cell r="I145">
            <v>173216.34999999998</v>
          </cell>
          <cell r="L145">
            <v>0</v>
          </cell>
          <cell r="M145">
            <v>34643.269999999997</v>
          </cell>
          <cell r="P145">
            <v>0</v>
          </cell>
          <cell r="Q145">
            <v>34643.269999999997</v>
          </cell>
          <cell r="T145">
            <v>2</v>
          </cell>
          <cell r="U145">
            <v>34643.269999999997</v>
          </cell>
          <cell r="X145">
            <v>0</v>
          </cell>
          <cell r="Y145">
            <v>34643.269999999997</v>
          </cell>
          <cell r="AB145">
            <v>0</v>
          </cell>
          <cell r="AC145">
            <v>34643.269999999997</v>
          </cell>
          <cell r="AF145">
            <v>0</v>
          </cell>
          <cell r="AG145">
            <v>34643.269999999997</v>
          </cell>
          <cell r="AJ145">
            <v>0</v>
          </cell>
          <cell r="AK145">
            <v>34643.269999999997</v>
          </cell>
          <cell r="AN145">
            <v>0</v>
          </cell>
          <cell r="AO145">
            <v>34643.269999999997</v>
          </cell>
          <cell r="AR145">
            <v>0</v>
          </cell>
          <cell r="AS145">
            <v>34643.269999999997</v>
          </cell>
          <cell r="AV145">
            <v>0</v>
          </cell>
          <cell r="AW145">
            <v>34643.269999999997</v>
          </cell>
          <cell r="AZ145">
            <v>0</v>
          </cell>
          <cell r="BA145">
            <v>34643.269999999997</v>
          </cell>
          <cell r="BD145">
            <v>0</v>
          </cell>
          <cell r="BE145">
            <v>34643.269999999997</v>
          </cell>
          <cell r="BH145">
            <v>0</v>
          </cell>
          <cell r="BI145">
            <v>34643.269999999997</v>
          </cell>
          <cell r="BL145">
            <v>0</v>
          </cell>
          <cell r="BM145">
            <v>34643.269999999997</v>
          </cell>
          <cell r="BP145">
            <v>3</v>
          </cell>
          <cell r="BQ145">
            <v>34643.269999999997</v>
          </cell>
          <cell r="BT145">
            <v>0</v>
          </cell>
          <cell r="BU145">
            <v>34643.269999999997</v>
          </cell>
          <cell r="BX145">
            <v>0</v>
          </cell>
          <cell r="BY145">
            <v>34643.269999999997</v>
          </cell>
          <cell r="CB145">
            <v>0</v>
          </cell>
          <cell r="CC145">
            <v>34643.269999999997</v>
          </cell>
          <cell r="CF145">
            <v>0</v>
          </cell>
          <cell r="CG145">
            <v>34643.269999999997</v>
          </cell>
          <cell r="CJ145">
            <v>0</v>
          </cell>
          <cell r="CK145">
            <v>34643.269999999997</v>
          </cell>
          <cell r="CN145">
            <v>0</v>
          </cell>
          <cell r="CO145">
            <v>34643.269999999997</v>
          </cell>
          <cell r="CR145">
            <v>0</v>
          </cell>
          <cell r="CS145">
            <v>34643.269999999997</v>
          </cell>
          <cell r="CV145">
            <v>0</v>
          </cell>
          <cell r="CW145">
            <v>34643.269999999997</v>
          </cell>
          <cell r="CZ145">
            <v>0</v>
          </cell>
          <cell r="DA145">
            <v>34643.269999999997</v>
          </cell>
          <cell r="DD145">
            <v>0</v>
          </cell>
          <cell r="DE145">
            <v>34643.269999999997</v>
          </cell>
          <cell r="DH145">
            <v>0</v>
          </cell>
          <cell r="DI145">
            <v>34643.269999999997</v>
          </cell>
          <cell r="DL145">
            <v>0</v>
          </cell>
          <cell r="DM145">
            <v>34643.269999999997</v>
          </cell>
          <cell r="DP145">
            <v>0</v>
          </cell>
          <cell r="DQ145">
            <v>34643.269999999997</v>
          </cell>
          <cell r="DT145">
            <v>0</v>
          </cell>
          <cell r="DU145">
            <v>34643.269999999997</v>
          </cell>
          <cell r="DX145">
            <v>0</v>
          </cell>
          <cell r="DY145">
            <v>34643.269999999997</v>
          </cell>
          <cell r="EB145">
            <v>0</v>
          </cell>
          <cell r="EC145">
            <v>34643.269999999997</v>
          </cell>
          <cell r="EF145">
            <v>0</v>
          </cell>
          <cell r="EG145">
            <v>34643.269999999997</v>
          </cell>
          <cell r="EJ145">
            <v>0</v>
          </cell>
          <cell r="EK145">
            <v>34643.269999999997</v>
          </cell>
        </row>
        <row r="146">
          <cell r="C146" t="str">
            <v>7.3.11.16</v>
          </cell>
          <cell r="D146">
            <v>5301061</v>
          </cell>
          <cell r="E146" t="str">
            <v>SICRO SERVIÇO</v>
          </cell>
          <cell r="F146" t="str">
            <v>FORNECIMENTO E IMPLANTAÇÃO DE SUPORTE SIMPLES EM MADEIRA COM TRAVESSA PARA PLACA DE SINALIZAÇÃO NÁUTICA EM MARGEM - ALTURA TOTAL DE 4 M</v>
          </cell>
          <cell r="G146" t="str">
            <v>UN</v>
          </cell>
          <cell r="H146">
            <v>83</v>
          </cell>
          <cell r="I146">
            <v>10667.16</v>
          </cell>
          <cell r="L146">
            <v>0</v>
          </cell>
          <cell r="M146">
            <v>128.52000000000001</v>
          </cell>
          <cell r="P146">
            <v>0</v>
          </cell>
          <cell r="Q146">
            <v>128.52000000000001</v>
          </cell>
          <cell r="T146">
            <v>31</v>
          </cell>
          <cell r="U146">
            <v>128.52000000000001</v>
          </cell>
          <cell r="X146">
            <v>0</v>
          </cell>
          <cell r="Y146">
            <v>128.52000000000001</v>
          </cell>
          <cell r="AB146">
            <v>0</v>
          </cell>
          <cell r="AC146">
            <v>128.52000000000001</v>
          </cell>
          <cell r="AF146">
            <v>0</v>
          </cell>
          <cell r="AG146">
            <v>128.52000000000001</v>
          </cell>
          <cell r="AJ146">
            <v>0</v>
          </cell>
          <cell r="AK146">
            <v>128.52000000000001</v>
          </cell>
          <cell r="AN146">
            <v>0</v>
          </cell>
          <cell r="AO146">
            <v>128.52000000000001</v>
          </cell>
          <cell r="AR146">
            <v>0</v>
          </cell>
          <cell r="AS146">
            <v>128.52000000000001</v>
          </cell>
          <cell r="AV146">
            <v>0</v>
          </cell>
          <cell r="AW146">
            <v>128.52000000000001</v>
          </cell>
          <cell r="AZ146">
            <v>0</v>
          </cell>
          <cell r="BA146">
            <v>128.52000000000001</v>
          </cell>
          <cell r="BD146">
            <v>0</v>
          </cell>
          <cell r="BE146">
            <v>128.52000000000001</v>
          </cell>
          <cell r="BH146">
            <v>0</v>
          </cell>
          <cell r="BI146">
            <v>128.52000000000001</v>
          </cell>
          <cell r="BL146">
            <v>0</v>
          </cell>
          <cell r="BM146">
            <v>128.52000000000001</v>
          </cell>
          <cell r="BP146">
            <v>52</v>
          </cell>
          <cell r="BQ146">
            <v>128.52000000000001</v>
          </cell>
          <cell r="BT146">
            <v>0</v>
          </cell>
          <cell r="BU146">
            <v>128.52000000000001</v>
          </cell>
          <cell r="BX146">
            <v>0</v>
          </cell>
          <cell r="BY146">
            <v>128.52000000000001</v>
          </cell>
          <cell r="CB146">
            <v>0</v>
          </cell>
          <cell r="CC146">
            <v>128.52000000000001</v>
          </cell>
          <cell r="CF146">
            <v>0</v>
          </cell>
          <cell r="CG146">
            <v>128.52000000000001</v>
          </cell>
          <cell r="CJ146">
            <v>0</v>
          </cell>
          <cell r="CK146">
            <v>128.52000000000001</v>
          </cell>
          <cell r="CN146">
            <v>0</v>
          </cell>
          <cell r="CO146">
            <v>128.52000000000001</v>
          </cell>
          <cell r="CR146">
            <v>0</v>
          </cell>
          <cell r="CS146">
            <v>128.52000000000001</v>
          </cell>
          <cell r="CV146">
            <v>0</v>
          </cell>
          <cell r="CW146">
            <v>128.52000000000001</v>
          </cell>
          <cell r="CZ146">
            <v>0</v>
          </cell>
          <cell r="DA146">
            <v>128.52000000000001</v>
          </cell>
          <cell r="DD146">
            <v>0</v>
          </cell>
          <cell r="DE146">
            <v>128.52000000000001</v>
          </cell>
          <cell r="DH146">
            <v>0</v>
          </cell>
          <cell r="DI146">
            <v>128.52000000000001</v>
          </cell>
          <cell r="DL146">
            <v>0</v>
          </cell>
          <cell r="DM146">
            <v>128.52000000000001</v>
          </cell>
          <cell r="DP146">
            <v>0</v>
          </cell>
          <cell r="DQ146">
            <v>128.52000000000001</v>
          </cell>
          <cell r="DT146">
            <v>0</v>
          </cell>
          <cell r="DU146">
            <v>128.52000000000001</v>
          </cell>
          <cell r="DX146">
            <v>0</v>
          </cell>
          <cell r="DY146">
            <v>128.52000000000001</v>
          </cell>
          <cell r="EB146">
            <v>0</v>
          </cell>
          <cell r="EC146">
            <v>128.52000000000001</v>
          </cell>
          <cell r="EF146">
            <v>0</v>
          </cell>
          <cell r="EG146">
            <v>128.52000000000001</v>
          </cell>
          <cell r="EJ146">
            <v>0</v>
          </cell>
          <cell r="EK146">
            <v>128.52000000000001</v>
          </cell>
        </row>
        <row r="147">
          <cell r="C147" t="str">
            <v>7.3.11.17</v>
          </cell>
          <cell r="D147">
            <v>5301063</v>
          </cell>
          <cell r="E147" t="str">
            <v>SICRO SERVIÇO</v>
          </cell>
          <cell r="F147" t="str">
            <v>FORNECIMENTO E IMPLANTAÇÃO DE SUPORTE SIMPLES EM MADEIRA COM TRAVESSA PARA PLACA DE SINALIZAÇÃO NÁUTICA EM MARGEM - ALTURA TOTAL DE 5,5 M</v>
          </cell>
          <cell r="G147" t="str">
            <v>UN</v>
          </cell>
          <cell r="H147">
            <v>10</v>
          </cell>
          <cell r="I147">
            <v>2530</v>
          </cell>
          <cell r="L147">
            <v>0</v>
          </cell>
          <cell r="M147">
            <v>253</v>
          </cell>
          <cell r="P147">
            <v>0</v>
          </cell>
          <cell r="Q147">
            <v>253</v>
          </cell>
          <cell r="T147">
            <v>4</v>
          </cell>
          <cell r="U147">
            <v>253</v>
          </cell>
          <cell r="X147">
            <v>0</v>
          </cell>
          <cell r="Y147">
            <v>253</v>
          </cell>
          <cell r="AB147">
            <v>0</v>
          </cell>
          <cell r="AC147">
            <v>253</v>
          </cell>
          <cell r="AF147">
            <v>0</v>
          </cell>
          <cell r="AG147">
            <v>253</v>
          </cell>
          <cell r="AJ147">
            <v>0</v>
          </cell>
          <cell r="AK147">
            <v>253</v>
          </cell>
          <cell r="AN147">
            <v>0</v>
          </cell>
          <cell r="AO147">
            <v>253</v>
          </cell>
          <cell r="AR147">
            <v>0</v>
          </cell>
          <cell r="AS147">
            <v>253</v>
          </cell>
          <cell r="AV147">
            <v>0</v>
          </cell>
          <cell r="AW147">
            <v>253</v>
          </cell>
          <cell r="AZ147">
            <v>0</v>
          </cell>
          <cell r="BA147">
            <v>253</v>
          </cell>
          <cell r="BD147">
            <v>0</v>
          </cell>
          <cell r="BE147">
            <v>253</v>
          </cell>
          <cell r="BH147">
            <v>0</v>
          </cell>
          <cell r="BI147">
            <v>253</v>
          </cell>
          <cell r="BL147">
            <v>0</v>
          </cell>
          <cell r="BM147">
            <v>253</v>
          </cell>
          <cell r="BP147">
            <v>6</v>
          </cell>
          <cell r="BQ147">
            <v>253</v>
          </cell>
          <cell r="BT147">
            <v>0</v>
          </cell>
          <cell r="BU147">
            <v>253</v>
          </cell>
          <cell r="BX147">
            <v>0</v>
          </cell>
          <cell r="BY147">
            <v>253</v>
          </cell>
          <cell r="CB147">
            <v>0</v>
          </cell>
          <cell r="CC147">
            <v>253</v>
          </cell>
          <cell r="CF147">
            <v>0</v>
          </cell>
          <cell r="CG147">
            <v>253</v>
          </cell>
          <cell r="CJ147">
            <v>0</v>
          </cell>
          <cell r="CK147">
            <v>253</v>
          </cell>
          <cell r="CN147">
            <v>0</v>
          </cell>
          <cell r="CO147">
            <v>253</v>
          </cell>
          <cell r="CR147">
            <v>0</v>
          </cell>
          <cell r="CS147">
            <v>253</v>
          </cell>
          <cell r="CV147">
            <v>0</v>
          </cell>
          <cell r="CW147">
            <v>253</v>
          </cell>
          <cell r="CZ147">
            <v>0</v>
          </cell>
          <cell r="DA147">
            <v>253</v>
          </cell>
          <cell r="DD147">
            <v>0</v>
          </cell>
          <cell r="DE147">
            <v>253</v>
          </cell>
          <cell r="DH147">
            <v>0</v>
          </cell>
          <cell r="DI147">
            <v>253</v>
          </cell>
          <cell r="DL147">
            <v>0</v>
          </cell>
          <cell r="DM147">
            <v>253</v>
          </cell>
          <cell r="DP147">
            <v>0</v>
          </cell>
          <cell r="DQ147">
            <v>253</v>
          </cell>
          <cell r="DT147">
            <v>0</v>
          </cell>
          <cell r="DU147">
            <v>253</v>
          </cell>
          <cell r="DX147">
            <v>0</v>
          </cell>
          <cell r="DY147">
            <v>253</v>
          </cell>
          <cell r="EB147">
            <v>0</v>
          </cell>
          <cell r="EC147">
            <v>253</v>
          </cell>
          <cell r="EF147">
            <v>0</v>
          </cell>
          <cell r="EG147">
            <v>253</v>
          </cell>
          <cell r="EJ147">
            <v>0</v>
          </cell>
          <cell r="EK147">
            <v>253</v>
          </cell>
        </row>
        <row r="148">
          <cell r="C148" t="str">
            <v>7.3.11.18</v>
          </cell>
          <cell r="D148">
            <v>5213364</v>
          </cell>
          <cell r="E148" t="str">
            <v>SICRO SERVIÇO</v>
          </cell>
          <cell r="F148" t="str">
            <v>REMOÇÃO DE PLACA DE SINALIZAÇÃO</v>
          </cell>
          <cell r="G148" t="str">
            <v>M²</v>
          </cell>
          <cell r="H148">
            <v>0</v>
          </cell>
          <cell r="I148">
            <v>0</v>
          </cell>
          <cell r="L148">
            <v>0</v>
          </cell>
          <cell r="M148">
            <v>13.56</v>
          </cell>
          <cell r="P148">
            <v>0</v>
          </cell>
          <cell r="Q148">
            <v>13.56</v>
          </cell>
          <cell r="T148">
            <v>0</v>
          </cell>
          <cell r="U148">
            <v>13.56</v>
          </cell>
          <cell r="X148">
            <v>0</v>
          </cell>
          <cell r="Y148">
            <v>13.56</v>
          </cell>
          <cell r="AB148">
            <v>0</v>
          </cell>
          <cell r="AC148">
            <v>13.56</v>
          </cell>
          <cell r="AF148">
            <v>0</v>
          </cell>
          <cell r="AG148">
            <v>13.56</v>
          </cell>
          <cell r="AJ148">
            <v>0</v>
          </cell>
          <cell r="AK148">
            <v>13.56</v>
          </cell>
          <cell r="AN148">
            <v>0</v>
          </cell>
          <cell r="AO148">
            <v>13.56</v>
          </cell>
          <cell r="AR148">
            <v>0</v>
          </cell>
          <cell r="AS148">
            <v>13.56</v>
          </cell>
          <cell r="AV148">
            <v>0</v>
          </cell>
          <cell r="AW148">
            <v>13.56</v>
          </cell>
          <cell r="AZ148">
            <v>0</v>
          </cell>
          <cell r="BA148">
            <v>13.56</v>
          </cell>
          <cell r="BD148">
            <v>0</v>
          </cell>
          <cell r="BE148">
            <v>13.56</v>
          </cell>
          <cell r="BH148">
            <v>0</v>
          </cell>
          <cell r="BI148">
            <v>13.56</v>
          </cell>
          <cell r="BL148">
            <v>0</v>
          </cell>
          <cell r="BM148">
            <v>13.56</v>
          </cell>
          <cell r="BP148">
            <v>0</v>
          </cell>
          <cell r="BQ148">
            <v>13.56</v>
          </cell>
          <cell r="BT148">
            <v>0</v>
          </cell>
          <cell r="BU148">
            <v>13.56</v>
          </cell>
          <cell r="BX148">
            <v>0</v>
          </cell>
          <cell r="BY148">
            <v>13.56</v>
          </cell>
          <cell r="CB148">
            <v>0</v>
          </cell>
          <cell r="CC148">
            <v>13.56</v>
          </cell>
          <cell r="CF148">
            <v>0</v>
          </cell>
          <cell r="CG148">
            <v>13.56</v>
          </cell>
          <cell r="CJ148">
            <v>0</v>
          </cell>
          <cell r="CK148">
            <v>13.56</v>
          </cell>
          <cell r="CN148">
            <v>0</v>
          </cell>
          <cell r="CO148">
            <v>13.56</v>
          </cell>
          <cell r="CR148">
            <v>0</v>
          </cell>
          <cell r="CS148">
            <v>13.56</v>
          </cell>
          <cell r="CV148">
            <v>0</v>
          </cell>
          <cell r="CW148">
            <v>13.56</v>
          </cell>
          <cell r="CZ148">
            <v>0</v>
          </cell>
          <cell r="DA148">
            <v>13.56</v>
          </cell>
          <cell r="DD148">
            <v>0</v>
          </cell>
          <cell r="DE148">
            <v>13.56</v>
          </cell>
          <cell r="DH148">
            <v>0</v>
          </cell>
          <cell r="DI148">
            <v>13.56</v>
          </cell>
          <cell r="DL148">
            <v>0</v>
          </cell>
          <cell r="DM148">
            <v>13.56</v>
          </cell>
          <cell r="DP148">
            <v>0</v>
          </cell>
          <cell r="DQ148">
            <v>13.56</v>
          </cell>
          <cell r="DT148">
            <v>0</v>
          </cell>
          <cell r="DU148">
            <v>13.56</v>
          </cell>
          <cell r="DX148">
            <v>0</v>
          </cell>
          <cell r="DY148">
            <v>13.56</v>
          </cell>
          <cell r="EB148">
            <v>0</v>
          </cell>
          <cell r="EC148">
            <v>13.56</v>
          </cell>
          <cell r="EF148">
            <v>0</v>
          </cell>
          <cell r="EG148">
            <v>13.56</v>
          </cell>
          <cell r="EJ148">
            <v>0</v>
          </cell>
          <cell r="EK148">
            <v>13.56</v>
          </cell>
        </row>
        <row r="149">
          <cell r="C149" t="str">
            <v>7.3.11.19</v>
          </cell>
          <cell r="D149">
            <v>5213678</v>
          </cell>
          <cell r="E149" t="str">
            <v>SICRO SERVIÇO</v>
          </cell>
          <cell r="F149" t="str">
            <v>REMOÇÃO DA ESTRUTURA DE PÓRTICO METÁLICO COM VÃO DE 22,6 M</v>
          </cell>
          <cell r="G149" t="str">
            <v>UN</v>
          </cell>
          <cell r="H149">
            <v>3</v>
          </cell>
          <cell r="I149">
            <v>852.78</v>
          </cell>
          <cell r="L149">
            <v>0</v>
          </cell>
          <cell r="M149">
            <v>284.26</v>
          </cell>
          <cell r="P149">
            <v>0</v>
          </cell>
          <cell r="Q149">
            <v>284.26</v>
          </cell>
          <cell r="T149">
            <v>1</v>
          </cell>
          <cell r="U149">
            <v>284.26</v>
          </cell>
          <cell r="X149">
            <v>0</v>
          </cell>
          <cell r="Y149">
            <v>284.26</v>
          </cell>
          <cell r="AB149">
            <v>0</v>
          </cell>
          <cell r="AC149">
            <v>284.26</v>
          </cell>
          <cell r="AF149">
            <v>0</v>
          </cell>
          <cell r="AG149">
            <v>284.26</v>
          </cell>
          <cell r="AJ149">
            <v>0</v>
          </cell>
          <cell r="AK149">
            <v>284.26</v>
          </cell>
          <cell r="AN149">
            <v>0</v>
          </cell>
          <cell r="AO149">
            <v>284.26</v>
          </cell>
          <cell r="AR149">
            <v>0</v>
          </cell>
          <cell r="AS149">
            <v>284.26</v>
          </cell>
          <cell r="AV149">
            <v>0</v>
          </cell>
          <cell r="AW149">
            <v>284.26</v>
          </cell>
          <cell r="AZ149">
            <v>0</v>
          </cell>
          <cell r="BA149">
            <v>284.26</v>
          </cell>
          <cell r="BD149">
            <v>0</v>
          </cell>
          <cell r="BE149">
            <v>284.26</v>
          </cell>
          <cell r="BH149">
            <v>0</v>
          </cell>
          <cell r="BI149">
            <v>284.26</v>
          </cell>
          <cell r="BL149">
            <v>0</v>
          </cell>
          <cell r="BM149">
            <v>284.26</v>
          </cell>
          <cell r="BP149">
            <v>2</v>
          </cell>
          <cell r="BQ149">
            <v>284.26</v>
          </cell>
          <cell r="BT149">
            <v>0</v>
          </cell>
          <cell r="BU149">
            <v>284.26</v>
          </cell>
          <cell r="BX149">
            <v>0</v>
          </cell>
          <cell r="BY149">
            <v>284.26</v>
          </cell>
          <cell r="CB149">
            <v>0</v>
          </cell>
          <cell r="CC149">
            <v>284.26</v>
          </cell>
          <cell r="CF149">
            <v>0</v>
          </cell>
          <cell r="CG149">
            <v>284.26</v>
          </cell>
          <cell r="CJ149">
            <v>0</v>
          </cell>
          <cell r="CK149">
            <v>284.26</v>
          </cell>
          <cell r="CN149">
            <v>0</v>
          </cell>
          <cell r="CO149">
            <v>284.26</v>
          </cell>
          <cell r="CR149">
            <v>0</v>
          </cell>
          <cell r="CS149">
            <v>284.26</v>
          </cell>
          <cell r="CV149">
            <v>0</v>
          </cell>
          <cell r="CW149">
            <v>284.26</v>
          </cell>
          <cell r="CZ149">
            <v>0</v>
          </cell>
          <cell r="DA149">
            <v>284.26</v>
          </cell>
          <cell r="DD149">
            <v>0</v>
          </cell>
          <cell r="DE149">
            <v>284.26</v>
          </cell>
          <cell r="DH149">
            <v>0</v>
          </cell>
          <cell r="DI149">
            <v>284.26</v>
          </cell>
          <cell r="DL149">
            <v>0</v>
          </cell>
          <cell r="DM149">
            <v>284.26</v>
          </cell>
          <cell r="DP149">
            <v>0</v>
          </cell>
          <cell r="DQ149">
            <v>284.26</v>
          </cell>
          <cell r="DT149">
            <v>0</v>
          </cell>
          <cell r="DU149">
            <v>284.26</v>
          </cell>
          <cell r="DX149">
            <v>0</v>
          </cell>
          <cell r="DY149">
            <v>284.26</v>
          </cell>
          <cell r="EB149">
            <v>0</v>
          </cell>
          <cell r="EC149">
            <v>284.26</v>
          </cell>
          <cell r="EF149">
            <v>0</v>
          </cell>
          <cell r="EG149">
            <v>284.26</v>
          </cell>
          <cell r="EJ149">
            <v>0</v>
          </cell>
          <cell r="EK149">
            <v>284.26</v>
          </cell>
        </row>
        <row r="150">
          <cell r="C150" t="str">
            <v>7.3.11.20</v>
          </cell>
          <cell r="D150">
            <v>5213665</v>
          </cell>
          <cell r="E150" t="str">
            <v>SICRO SERVIÇO</v>
          </cell>
          <cell r="F150" t="str">
            <v>REMOÇÃO DA ESTRUTURA DE SEMIPÓRTICO METÁLICO COM VÃO DE 8,3 M</v>
          </cell>
          <cell r="G150" t="str">
            <v>UN</v>
          </cell>
          <cell r="H150">
            <v>3</v>
          </cell>
          <cell r="I150">
            <v>399.41999999999996</v>
          </cell>
          <cell r="L150">
            <v>0</v>
          </cell>
          <cell r="M150">
            <v>133.13999999999999</v>
          </cell>
          <cell r="P150">
            <v>0</v>
          </cell>
          <cell r="Q150">
            <v>133.13999999999999</v>
          </cell>
          <cell r="T150">
            <v>1</v>
          </cell>
          <cell r="U150">
            <v>133.13999999999999</v>
          </cell>
          <cell r="X150">
            <v>0</v>
          </cell>
          <cell r="Y150">
            <v>133.13999999999999</v>
          </cell>
          <cell r="AB150">
            <v>0</v>
          </cell>
          <cell r="AC150">
            <v>133.13999999999999</v>
          </cell>
          <cell r="AF150">
            <v>0</v>
          </cell>
          <cell r="AG150">
            <v>133.13999999999999</v>
          </cell>
          <cell r="AJ150">
            <v>0</v>
          </cell>
          <cell r="AK150">
            <v>133.13999999999999</v>
          </cell>
          <cell r="AN150">
            <v>0</v>
          </cell>
          <cell r="AO150">
            <v>133.13999999999999</v>
          </cell>
          <cell r="AR150">
            <v>0</v>
          </cell>
          <cell r="AS150">
            <v>133.13999999999999</v>
          </cell>
          <cell r="AV150">
            <v>0</v>
          </cell>
          <cell r="AW150">
            <v>133.13999999999999</v>
          </cell>
          <cell r="AZ150">
            <v>0</v>
          </cell>
          <cell r="BA150">
            <v>133.13999999999999</v>
          </cell>
          <cell r="BD150">
            <v>0</v>
          </cell>
          <cell r="BE150">
            <v>133.13999999999999</v>
          </cell>
          <cell r="BH150">
            <v>0</v>
          </cell>
          <cell r="BI150">
            <v>133.13999999999999</v>
          </cell>
          <cell r="BL150">
            <v>0</v>
          </cell>
          <cell r="BM150">
            <v>133.13999999999999</v>
          </cell>
          <cell r="BP150">
            <v>2</v>
          </cell>
          <cell r="BQ150">
            <v>133.13999999999999</v>
          </cell>
          <cell r="BT150">
            <v>0</v>
          </cell>
          <cell r="BU150">
            <v>133.13999999999999</v>
          </cell>
          <cell r="BX150">
            <v>0</v>
          </cell>
          <cell r="BY150">
            <v>133.13999999999999</v>
          </cell>
          <cell r="CB150">
            <v>0</v>
          </cell>
          <cell r="CC150">
            <v>133.13999999999999</v>
          </cell>
          <cell r="CF150">
            <v>0</v>
          </cell>
          <cell r="CG150">
            <v>133.13999999999999</v>
          </cell>
          <cell r="CJ150">
            <v>0</v>
          </cell>
          <cell r="CK150">
            <v>133.13999999999999</v>
          </cell>
          <cell r="CN150">
            <v>0</v>
          </cell>
          <cell r="CO150">
            <v>133.13999999999999</v>
          </cell>
          <cell r="CR150">
            <v>0</v>
          </cell>
          <cell r="CS150">
            <v>133.13999999999999</v>
          </cell>
          <cell r="CV150">
            <v>0</v>
          </cell>
          <cell r="CW150">
            <v>133.13999999999999</v>
          </cell>
          <cell r="CZ150">
            <v>0</v>
          </cell>
          <cell r="DA150">
            <v>133.13999999999999</v>
          </cell>
          <cell r="DD150">
            <v>0</v>
          </cell>
          <cell r="DE150">
            <v>133.13999999999999</v>
          </cell>
          <cell r="DH150">
            <v>0</v>
          </cell>
          <cell r="DI150">
            <v>133.13999999999999</v>
          </cell>
          <cell r="DL150">
            <v>0</v>
          </cell>
          <cell r="DM150">
            <v>133.13999999999999</v>
          </cell>
          <cell r="DP150">
            <v>0</v>
          </cell>
          <cell r="DQ150">
            <v>133.13999999999999</v>
          </cell>
          <cell r="DT150">
            <v>0</v>
          </cell>
          <cell r="DU150">
            <v>133.13999999999999</v>
          </cell>
          <cell r="DX150">
            <v>0</v>
          </cell>
          <cell r="DY150">
            <v>133.13999999999999</v>
          </cell>
          <cell r="EB150">
            <v>0</v>
          </cell>
          <cell r="EC150">
            <v>133.13999999999999</v>
          </cell>
          <cell r="EF150">
            <v>0</v>
          </cell>
          <cell r="EG150">
            <v>133.13999999999999</v>
          </cell>
          <cell r="EJ150">
            <v>0</v>
          </cell>
          <cell r="EK150">
            <v>133.13999999999999</v>
          </cell>
        </row>
        <row r="151">
          <cell r="C151" t="str">
            <v>7.3.11.21</v>
          </cell>
          <cell r="D151">
            <v>5213616</v>
          </cell>
          <cell r="E151" t="str">
            <v>SICRO SERVIÇO</v>
          </cell>
          <cell r="F151" t="str">
            <v>REMOÇÃO DA FUNDAÇÃO EM TUBULÃO DE PÓRTICO METÁLICO</v>
          </cell>
          <cell r="G151" t="str">
            <v>M³</v>
          </cell>
          <cell r="H151">
            <v>26.870399999999997</v>
          </cell>
          <cell r="I151">
            <v>13165.95</v>
          </cell>
          <cell r="L151">
            <v>0</v>
          </cell>
          <cell r="M151">
            <v>489.98</v>
          </cell>
          <cell r="P151">
            <v>0</v>
          </cell>
          <cell r="Q151">
            <v>489.98</v>
          </cell>
          <cell r="T151">
            <v>9.952</v>
          </cell>
          <cell r="U151">
            <v>489.98</v>
          </cell>
          <cell r="X151">
            <v>0</v>
          </cell>
          <cell r="Y151">
            <v>489.98</v>
          </cell>
          <cell r="AB151">
            <v>0</v>
          </cell>
          <cell r="AC151">
            <v>489.98</v>
          </cell>
          <cell r="AF151">
            <v>0</v>
          </cell>
          <cell r="AG151">
            <v>489.98</v>
          </cell>
          <cell r="AJ151">
            <v>0</v>
          </cell>
          <cell r="AK151">
            <v>489.98</v>
          </cell>
          <cell r="AN151">
            <v>0</v>
          </cell>
          <cell r="AO151">
            <v>489.98</v>
          </cell>
          <cell r="AR151">
            <v>0</v>
          </cell>
          <cell r="AS151">
            <v>489.98</v>
          </cell>
          <cell r="AV151">
            <v>0</v>
          </cell>
          <cell r="AW151">
            <v>489.98</v>
          </cell>
          <cell r="AZ151">
            <v>0</v>
          </cell>
          <cell r="BA151">
            <v>489.98</v>
          </cell>
          <cell r="BD151">
            <v>0</v>
          </cell>
          <cell r="BE151">
            <v>489.98</v>
          </cell>
          <cell r="BH151">
            <v>0</v>
          </cell>
          <cell r="BI151">
            <v>489.98</v>
          </cell>
          <cell r="BL151">
            <v>0</v>
          </cell>
          <cell r="BM151">
            <v>489.98</v>
          </cell>
          <cell r="BP151">
            <v>16.918399999999998</v>
          </cell>
          <cell r="BQ151">
            <v>489.98</v>
          </cell>
          <cell r="BT151">
            <v>0</v>
          </cell>
          <cell r="BU151">
            <v>489.98</v>
          </cell>
          <cell r="BX151">
            <v>0</v>
          </cell>
          <cell r="BY151">
            <v>489.98</v>
          </cell>
          <cell r="CB151">
            <v>0</v>
          </cell>
          <cell r="CC151">
            <v>489.98</v>
          </cell>
          <cell r="CF151">
            <v>0</v>
          </cell>
          <cell r="CG151">
            <v>489.98</v>
          </cell>
          <cell r="CJ151">
            <v>0</v>
          </cell>
          <cell r="CK151">
            <v>489.98</v>
          </cell>
          <cell r="CN151">
            <v>0</v>
          </cell>
          <cell r="CO151">
            <v>489.98</v>
          </cell>
          <cell r="CR151">
            <v>0</v>
          </cell>
          <cell r="CS151">
            <v>489.98</v>
          </cell>
          <cell r="CV151">
            <v>0</v>
          </cell>
          <cell r="CW151">
            <v>489.98</v>
          </cell>
          <cell r="CZ151">
            <v>0</v>
          </cell>
          <cell r="DA151">
            <v>489.98</v>
          </cell>
          <cell r="DD151">
            <v>0</v>
          </cell>
          <cell r="DE151">
            <v>489.98</v>
          </cell>
          <cell r="DH151">
            <v>0</v>
          </cell>
          <cell r="DI151">
            <v>489.98</v>
          </cell>
          <cell r="DL151">
            <v>0</v>
          </cell>
          <cell r="DM151">
            <v>489.98</v>
          </cell>
          <cell r="DP151">
            <v>0</v>
          </cell>
          <cell r="DQ151">
            <v>489.98</v>
          </cell>
          <cell r="DT151">
            <v>0</v>
          </cell>
          <cell r="DU151">
            <v>489.98</v>
          </cell>
          <cell r="DX151">
            <v>0</v>
          </cell>
          <cell r="DY151">
            <v>489.98</v>
          </cell>
          <cell r="EB151">
            <v>0</v>
          </cell>
          <cell r="EC151">
            <v>489.98</v>
          </cell>
          <cell r="EF151">
            <v>0</v>
          </cell>
          <cell r="EG151">
            <v>489.98</v>
          </cell>
          <cell r="EJ151">
            <v>0</v>
          </cell>
          <cell r="EK151">
            <v>489.98</v>
          </cell>
        </row>
        <row r="152">
          <cell r="C152" t="str">
            <v>7.3.11.22</v>
          </cell>
          <cell r="D152" t="str">
            <v>COMP_04004</v>
          </cell>
          <cell r="E152" t="str">
            <v>COMPOSIÇÃO</v>
          </cell>
          <cell r="F152" t="str">
            <v xml:space="preserve">RETIRADA DE SUPORTE DE MADEIRA TRATADA                 </v>
          </cell>
          <cell r="G152" t="str">
            <v>M</v>
          </cell>
          <cell r="H152">
            <v>0</v>
          </cell>
          <cell r="I152">
            <v>0</v>
          </cell>
          <cell r="L152">
            <v>0</v>
          </cell>
          <cell r="M152">
            <v>53.94</v>
          </cell>
          <cell r="P152">
            <v>0</v>
          </cell>
          <cell r="Q152">
            <v>53.94</v>
          </cell>
          <cell r="T152">
            <v>0</v>
          </cell>
          <cell r="U152">
            <v>53.94</v>
          </cell>
          <cell r="X152">
            <v>0</v>
          </cell>
          <cell r="Y152">
            <v>53.94</v>
          </cell>
          <cell r="AB152">
            <v>0</v>
          </cell>
          <cell r="AC152">
            <v>53.94</v>
          </cell>
          <cell r="AF152">
            <v>0</v>
          </cell>
          <cell r="AG152">
            <v>53.94</v>
          </cell>
          <cell r="AJ152">
            <v>0</v>
          </cell>
          <cell r="AK152">
            <v>53.94</v>
          </cell>
          <cell r="AN152">
            <v>0</v>
          </cell>
          <cell r="AO152">
            <v>53.94</v>
          </cell>
          <cell r="AR152">
            <v>0</v>
          </cell>
          <cell r="AS152">
            <v>53.94</v>
          </cell>
          <cell r="AV152">
            <v>0</v>
          </cell>
          <cell r="AW152">
            <v>53.94</v>
          </cell>
          <cell r="AZ152">
            <v>0</v>
          </cell>
          <cell r="BA152">
            <v>53.94</v>
          </cell>
          <cell r="BD152">
            <v>0</v>
          </cell>
          <cell r="BE152">
            <v>53.94</v>
          </cell>
          <cell r="BH152">
            <v>0</v>
          </cell>
          <cell r="BI152">
            <v>53.94</v>
          </cell>
          <cell r="BL152">
            <v>0</v>
          </cell>
          <cell r="BM152">
            <v>53.94</v>
          </cell>
          <cell r="BP152">
            <v>0</v>
          </cell>
          <cell r="BQ152">
            <v>53.94</v>
          </cell>
          <cell r="BT152">
            <v>0</v>
          </cell>
          <cell r="BU152">
            <v>53.94</v>
          </cell>
          <cell r="BX152">
            <v>0</v>
          </cell>
          <cell r="BY152">
            <v>53.94</v>
          </cell>
          <cell r="CB152">
            <v>0</v>
          </cell>
          <cell r="CC152">
            <v>53.94</v>
          </cell>
          <cell r="CF152">
            <v>0</v>
          </cell>
          <cell r="CG152">
            <v>53.94</v>
          </cell>
          <cell r="CJ152">
            <v>0</v>
          </cell>
          <cell r="CK152">
            <v>53.94</v>
          </cell>
          <cell r="CN152">
            <v>0</v>
          </cell>
          <cell r="CO152">
            <v>53.94</v>
          </cell>
          <cell r="CR152">
            <v>0</v>
          </cell>
          <cell r="CS152">
            <v>53.94</v>
          </cell>
          <cell r="CV152">
            <v>0</v>
          </cell>
          <cell r="CW152">
            <v>53.94</v>
          </cell>
          <cell r="CZ152">
            <v>0</v>
          </cell>
          <cell r="DA152">
            <v>53.94</v>
          </cell>
          <cell r="DD152">
            <v>0</v>
          </cell>
          <cell r="DE152">
            <v>53.94</v>
          </cell>
          <cell r="DH152">
            <v>0</v>
          </cell>
          <cell r="DI152">
            <v>53.94</v>
          </cell>
          <cell r="DL152">
            <v>0</v>
          </cell>
          <cell r="DM152">
            <v>53.94</v>
          </cell>
          <cell r="DP152">
            <v>0</v>
          </cell>
          <cell r="DQ152">
            <v>53.94</v>
          </cell>
          <cell r="DT152">
            <v>0</v>
          </cell>
          <cell r="DU152">
            <v>53.94</v>
          </cell>
          <cell r="DX152">
            <v>0</v>
          </cell>
          <cell r="DY152">
            <v>53.94</v>
          </cell>
          <cell r="EB152">
            <v>0</v>
          </cell>
          <cell r="EC152">
            <v>53.94</v>
          </cell>
          <cell r="EF152">
            <v>0</v>
          </cell>
          <cell r="EG152">
            <v>53.94</v>
          </cell>
          <cell r="EJ152">
            <v>0</v>
          </cell>
          <cell r="EK152">
            <v>53.94</v>
          </cell>
        </row>
        <row r="153">
          <cell r="C153" t="str">
            <v>7.3.11.23</v>
          </cell>
          <cell r="D153">
            <v>5213364</v>
          </cell>
          <cell r="E153" t="str">
            <v>SICRO SERVIÇO</v>
          </cell>
          <cell r="F153" t="str">
            <v>REMOÇÃO DE PLACA DE SINALIZAÇÃO</v>
          </cell>
          <cell r="G153" t="str">
            <v>M²</v>
          </cell>
          <cell r="H153">
            <v>0</v>
          </cell>
          <cell r="I153">
            <v>0</v>
          </cell>
          <cell r="L153">
            <v>0</v>
          </cell>
          <cell r="M153">
            <v>13.56</v>
          </cell>
          <cell r="P153">
            <v>0</v>
          </cell>
          <cell r="Q153">
            <v>13.56</v>
          </cell>
          <cell r="T153">
            <v>0</v>
          </cell>
          <cell r="U153">
            <v>13.56</v>
          </cell>
          <cell r="X153">
            <v>0</v>
          </cell>
          <cell r="Y153">
            <v>13.56</v>
          </cell>
          <cell r="AB153">
            <v>0</v>
          </cell>
          <cell r="AC153">
            <v>13.56</v>
          </cell>
          <cell r="AF153">
            <v>0</v>
          </cell>
          <cell r="AG153">
            <v>13.56</v>
          </cell>
          <cell r="AJ153">
            <v>0</v>
          </cell>
          <cell r="AK153">
            <v>13.56</v>
          </cell>
          <cell r="AN153">
            <v>0</v>
          </cell>
          <cell r="AO153">
            <v>13.56</v>
          </cell>
          <cell r="AR153">
            <v>0</v>
          </cell>
          <cell r="AS153">
            <v>13.56</v>
          </cell>
          <cell r="AV153">
            <v>0</v>
          </cell>
          <cell r="AW153">
            <v>13.56</v>
          </cell>
          <cell r="AZ153">
            <v>0</v>
          </cell>
          <cell r="BA153">
            <v>13.56</v>
          </cell>
          <cell r="BD153">
            <v>0</v>
          </cell>
          <cell r="BE153">
            <v>13.56</v>
          </cell>
          <cell r="BH153">
            <v>0</v>
          </cell>
          <cell r="BI153">
            <v>13.56</v>
          </cell>
          <cell r="BL153">
            <v>0</v>
          </cell>
          <cell r="BM153">
            <v>13.56</v>
          </cell>
          <cell r="BP153">
            <v>0</v>
          </cell>
          <cell r="BQ153">
            <v>13.56</v>
          </cell>
          <cell r="BT153">
            <v>0</v>
          </cell>
          <cell r="BU153">
            <v>13.56</v>
          </cell>
          <cell r="BX153">
            <v>0</v>
          </cell>
          <cell r="BY153">
            <v>13.56</v>
          </cell>
          <cell r="CB153">
            <v>0</v>
          </cell>
          <cell r="CC153">
            <v>13.56</v>
          </cell>
          <cell r="CF153">
            <v>0</v>
          </cell>
          <cell r="CG153">
            <v>13.56</v>
          </cell>
          <cell r="CJ153">
            <v>0</v>
          </cell>
          <cell r="CK153">
            <v>13.56</v>
          </cell>
          <cell r="CN153">
            <v>0</v>
          </cell>
          <cell r="CO153">
            <v>13.56</v>
          </cell>
          <cell r="CR153">
            <v>0</v>
          </cell>
          <cell r="CS153">
            <v>13.56</v>
          </cell>
          <cell r="CV153">
            <v>0</v>
          </cell>
          <cell r="CW153">
            <v>13.56</v>
          </cell>
          <cell r="CZ153">
            <v>0</v>
          </cell>
          <cell r="DA153">
            <v>13.56</v>
          </cell>
          <cell r="DD153">
            <v>0</v>
          </cell>
          <cell r="DE153">
            <v>13.56</v>
          </cell>
          <cell r="DH153">
            <v>0</v>
          </cell>
          <cell r="DI153">
            <v>13.56</v>
          </cell>
          <cell r="DL153">
            <v>0</v>
          </cell>
          <cell r="DM153">
            <v>13.56</v>
          </cell>
          <cell r="DP153">
            <v>0</v>
          </cell>
          <cell r="DQ153">
            <v>13.56</v>
          </cell>
          <cell r="DT153">
            <v>0</v>
          </cell>
          <cell r="DU153">
            <v>13.56</v>
          </cell>
          <cell r="DX153">
            <v>0</v>
          </cell>
          <cell r="DY153">
            <v>13.56</v>
          </cell>
          <cell r="EB153">
            <v>0</v>
          </cell>
          <cell r="EC153">
            <v>13.56</v>
          </cell>
          <cell r="EF153">
            <v>0</v>
          </cell>
          <cell r="EG153">
            <v>13.56</v>
          </cell>
          <cell r="EJ153">
            <v>0</v>
          </cell>
          <cell r="EK153">
            <v>13.56</v>
          </cell>
        </row>
        <row r="154">
          <cell r="C154" t="str">
            <v>7.3.11.24</v>
          </cell>
          <cell r="D154" t="str">
            <v>COMP_46001</v>
          </cell>
          <cell r="E154" t="str">
            <v>COMPOSIÇÃO</v>
          </cell>
          <cell r="F154" t="str">
            <v>COLUNA COM BRAÇO PROJETADO - FORNECIMENTO E MONTAGEM</v>
          </cell>
          <cell r="G154" t="str">
            <v>UN</v>
          </cell>
          <cell r="H154">
            <v>0</v>
          </cell>
          <cell r="I154">
            <v>0</v>
          </cell>
          <cell r="L154">
            <v>0</v>
          </cell>
          <cell r="M154">
            <v>15059.24</v>
          </cell>
          <cell r="P154">
            <v>0</v>
          </cell>
          <cell r="Q154">
            <v>15059.24</v>
          </cell>
          <cell r="T154">
            <v>0</v>
          </cell>
          <cell r="U154">
            <v>15059.24</v>
          </cell>
          <cell r="X154">
            <v>0</v>
          </cell>
          <cell r="Y154">
            <v>15059.24</v>
          </cell>
          <cell r="AB154">
            <v>0</v>
          </cell>
          <cell r="AC154">
            <v>15059.24</v>
          </cell>
          <cell r="AF154">
            <v>0</v>
          </cell>
          <cell r="AG154">
            <v>15059.24</v>
          </cell>
          <cell r="AJ154">
            <v>0</v>
          </cell>
          <cell r="AK154">
            <v>15059.24</v>
          </cell>
          <cell r="AN154">
            <v>0</v>
          </cell>
          <cell r="AO154">
            <v>15059.24</v>
          </cell>
          <cell r="AR154">
            <v>0</v>
          </cell>
          <cell r="AS154">
            <v>15059.24</v>
          </cell>
          <cell r="AV154">
            <v>0</v>
          </cell>
          <cell r="AW154">
            <v>15059.24</v>
          </cell>
          <cell r="AZ154">
            <v>0</v>
          </cell>
          <cell r="BA154">
            <v>15059.24</v>
          </cell>
          <cell r="BD154">
            <v>0</v>
          </cell>
          <cell r="BE154">
            <v>15059.24</v>
          </cell>
          <cell r="BH154">
            <v>0</v>
          </cell>
          <cell r="BI154">
            <v>15059.24</v>
          </cell>
          <cell r="BL154">
            <v>0</v>
          </cell>
          <cell r="BM154">
            <v>15059.24</v>
          </cell>
          <cell r="BP154">
            <v>0</v>
          </cell>
          <cell r="BQ154">
            <v>15059.24</v>
          </cell>
          <cell r="BT154">
            <v>0</v>
          </cell>
          <cell r="BU154">
            <v>15059.24</v>
          </cell>
          <cell r="BX154">
            <v>0</v>
          </cell>
          <cell r="BY154">
            <v>15059.24</v>
          </cell>
          <cell r="CB154">
            <v>0</v>
          </cell>
          <cell r="CC154">
            <v>15059.24</v>
          </cell>
          <cell r="CF154">
            <v>0</v>
          </cell>
          <cell r="CG154">
            <v>15059.24</v>
          </cell>
          <cell r="CJ154">
            <v>0</v>
          </cell>
          <cell r="CK154">
            <v>15059.24</v>
          </cell>
          <cell r="CN154">
            <v>0</v>
          </cell>
          <cell r="CO154">
            <v>15059.24</v>
          </cell>
          <cell r="CR154">
            <v>0</v>
          </cell>
          <cell r="CS154">
            <v>15059.24</v>
          </cell>
          <cell r="CV154">
            <v>0</v>
          </cell>
          <cell r="CW154">
            <v>15059.24</v>
          </cell>
          <cell r="CZ154">
            <v>0</v>
          </cell>
          <cell r="DA154">
            <v>15059.24</v>
          </cell>
          <cell r="DD154">
            <v>0</v>
          </cell>
          <cell r="DE154">
            <v>15059.24</v>
          </cell>
          <cell r="DH154">
            <v>0</v>
          </cell>
          <cell r="DI154">
            <v>15059.24</v>
          </cell>
          <cell r="DL154">
            <v>0</v>
          </cell>
          <cell r="DM154">
            <v>15059.24</v>
          </cell>
          <cell r="DP154">
            <v>0</v>
          </cell>
          <cell r="DQ154">
            <v>15059.24</v>
          </cell>
          <cell r="DT154">
            <v>0</v>
          </cell>
          <cell r="DU154">
            <v>15059.24</v>
          </cell>
          <cell r="DX154">
            <v>0</v>
          </cell>
          <cell r="DY154">
            <v>15059.24</v>
          </cell>
          <cell r="EB154">
            <v>0</v>
          </cell>
          <cell r="EC154">
            <v>15059.24</v>
          </cell>
          <cell r="EF154">
            <v>0</v>
          </cell>
          <cell r="EG154">
            <v>15059.24</v>
          </cell>
          <cell r="EJ154">
            <v>0</v>
          </cell>
          <cell r="EK154">
            <v>15059.24</v>
          </cell>
        </row>
        <row r="155">
          <cell r="C155" t="str">
            <v>7.3.11.25</v>
          </cell>
          <cell r="D155">
            <v>5213807</v>
          </cell>
          <cell r="E155" t="str">
            <v>SICRO SERVIÇO</v>
          </cell>
          <cell r="F155" t="str">
            <v>PÓRTICO METÁLICO COM VÃO DE 24,8 M, VENTO DE 45 M/S, ÁREA DE EXPOSIÇÃO DE ATÉ 37,2 M², TENSÃO ADMISSÍVEL SOLO &gt; 200 KN/M² - AREIA EXTRAÍDA E BRITA PRODUZIDA</v>
          </cell>
          <cell r="G155" t="str">
            <v>UN</v>
          </cell>
          <cell r="H155">
            <v>0</v>
          </cell>
          <cell r="I155">
            <v>0</v>
          </cell>
          <cell r="L155">
            <v>0</v>
          </cell>
          <cell r="M155">
            <v>77417.48</v>
          </cell>
          <cell r="P155">
            <v>0</v>
          </cell>
          <cell r="Q155">
            <v>77417.48</v>
          </cell>
          <cell r="T155">
            <v>0</v>
          </cell>
          <cell r="U155">
            <v>77417.48</v>
          </cell>
          <cell r="X155">
            <v>0</v>
          </cell>
          <cell r="Y155">
            <v>77417.48</v>
          </cell>
          <cell r="AB155">
            <v>0</v>
          </cell>
          <cell r="AC155">
            <v>77417.48</v>
          </cell>
          <cell r="AF155">
            <v>0</v>
          </cell>
          <cell r="AG155">
            <v>77417.48</v>
          </cell>
          <cell r="AJ155">
            <v>0</v>
          </cell>
          <cell r="AK155">
            <v>77417.48</v>
          </cell>
          <cell r="AN155">
            <v>0</v>
          </cell>
          <cell r="AO155">
            <v>77417.48</v>
          </cell>
          <cell r="AR155">
            <v>0</v>
          </cell>
          <cell r="AS155">
            <v>77417.48</v>
          </cell>
          <cell r="AV155">
            <v>0</v>
          </cell>
          <cell r="AW155">
            <v>77417.48</v>
          </cell>
          <cell r="AZ155">
            <v>0</v>
          </cell>
          <cell r="BA155">
            <v>77417.48</v>
          </cell>
          <cell r="BD155">
            <v>0</v>
          </cell>
          <cell r="BE155">
            <v>77417.48</v>
          </cell>
          <cell r="BH155">
            <v>0</v>
          </cell>
          <cell r="BI155">
            <v>77417.48</v>
          </cell>
          <cell r="BL155">
            <v>0</v>
          </cell>
          <cell r="BM155">
            <v>77417.48</v>
          </cell>
          <cell r="BP155">
            <v>0</v>
          </cell>
          <cell r="BQ155">
            <v>77417.48</v>
          </cell>
          <cell r="BT155">
            <v>0</v>
          </cell>
          <cell r="BU155">
            <v>77417.48</v>
          </cell>
          <cell r="BX155">
            <v>0</v>
          </cell>
          <cell r="BY155">
            <v>77417.48</v>
          </cell>
          <cell r="CB155">
            <v>0</v>
          </cell>
          <cell r="CC155">
            <v>77417.48</v>
          </cell>
          <cell r="CF155">
            <v>0</v>
          </cell>
          <cell r="CG155">
            <v>77417.48</v>
          </cell>
          <cell r="CJ155">
            <v>0</v>
          </cell>
          <cell r="CK155">
            <v>77417.48</v>
          </cell>
          <cell r="CN155">
            <v>0</v>
          </cell>
          <cell r="CO155">
            <v>77417.48</v>
          </cell>
          <cell r="CR155">
            <v>0</v>
          </cell>
          <cell r="CS155">
            <v>77417.48</v>
          </cell>
          <cell r="CV155">
            <v>0</v>
          </cell>
          <cell r="CW155">
            <v>77417.48</v>
          </cell>
          <cell r="CZ155">
            <v>0</v>
          </cell>
          <cell r="DA155">
            <v>77417.48</v>
          </cell>
          <cell r="DD155">
            <v>0</v>
          </cell>
          <cell r="DE155">
            <v>77417.48</v>
          </cell>
          <cell r="DH155">
            <v>0</v>
          </cell>
          <cell r="DI155">
            <v>77417.48</v>
          </cell>
          <cell r="DL155">
            <v>0</v>
          </cell>
          <cell r="DM155">
            <v>77417.48</v>
          </cell>
          <cell r="DP155">
            <v>0</v>
          </cell>
          <cell r="DQ155">
            <v>77417.48</v>
          </cell>
          <cell r="DT155">
            <v>0</v>
          </cell>
          <cell r="DU155">
            <v>77417.48</v>
          </cell>
          <cell r="DX155">
            <v>0</v>
          </cell>
          <cell r="DY155">
            <v>77417.48</v>
          </cell>
          <cell r="EB155">
            <v>0</v>
          </cell>
          <cell r="EC155">
            <v>77417.48</v>
          </cell>
          <cell r="EF155">
            <v>0</v>
          </cell>
          <cell r="EG155">
            <v>77417.48</v>
          </cell>
          <cell r="EJ155">
            <v>0</v>
          </cell>
          <cell r="EK155">
            <v>77417.48</v>
          </cell>
        </row>
        <row r="156">
          <cell r="C156" t="str">
            <v>7.3.12</v>
          </cell>
          <cell r="F156" t="str">
            <v>Dispositivo de Segurança</v>
          </cell>
          <cell r="G156" t="str">
            <v/>
          </cell>
        </row>
        <row r="157">
          <cell r="C157" t="str">
            <v>7.3.12.1</v>
          </cell>
          <cell r="D157">
            <v>3713705</v>
          </cell>
          <cell r="E157" t="str">
            <v>SICRO SERVIÇO</v>
          </cell>
          <cell r="F157" t="str">
            <v>REMOÇÃO DE DEFENSA METÁLICA</v>
          </cell>
          <cell r="G157" t="str">
            <v>M</v>
          </cell>
          <cell r="H157">
            <v>0</v>
          </cell>
          <cell r="I157">
            <v>0</v>
          </cell>
          <cell r="L157">
            <v>0</v>
          </cell>
          <cell r="M157">
            <v>15.47</v>
          </cell>
          <cell r="P157">
            <v>0</v>
          </cell>
          <cell r="Q157">
            <v>15.47</v>
          </cell>
          <cell r="T157">
            <v>0</v>
          </cell>
          <cell r="U157">
            <v>15.47</v>
          </cell>
          <cell r="X157">
            <v>0</v>
          </cell>
          <cell r="Y157">
            <v>15.47</v>
          </cell>
          <cell r="AB157">
            <v>0</v>
          </cell>
          <cell r="AC157">
            <v>15.47</v>
          </cell>
          <cell r="AF157">
            <v>0</v>
          </cell>
          <cell r="AG157">
            <v>15.47</v>
          </cell>
          <cell r="AJ157">
            <v>0</v>
          </cell>
          <cell r="AK157">
            <v>15.47</v>
          </cell>
          <cell r="AN157">
            <v>0</v>
          </cell>
          <cell r="AO157">
            <v>15.47</v>
          </cell>
          <cell r="AR157">
            <v>0</v>
          </cell>
          <cell r="AS157">
            <v>15.47</v>
          </cell>
          <cell r="AV157">
            <v>0</v>
          </cell>
          <cell r="AW157">
            <v>15.47</v>
          </cell>
          <cell r="AZ157">
            <v>0</v>
          </cell>
          <cell r="BA157">
            <v>15.47</v>
          </cell>
          <cell r="BD157">
            <v>0</v>
          </cell>
          <cell r="BE157">
            <v>15.47</v>
          </cell>
          <cell r="BH157">
            <v>0</v>
          </cell>
          <cell r="BI157">
            <v>15.47</v>
          </cell>
          <cell r="BL157">
            <v>0</v>
          </cell>
          <cell r="BM157">
            <v>15.47</v>
          </cell>
          <cell r="BP157">
            <v>0</v>
          </cell>
          <cell r="BQ157">
            <v>15.47</v>
          </cell>
          <cell r="BT157">
            <v>0</v>
          </cell>
          <cell r="BU157">
            <v>15.47</v>
          </cell>
          <cell r="BX157">
            <v>0</v>
          </cell>
          <cell r="BY157">
            <v>15.47</v>
          </cell>
          <cell r="CB157">
            <v>0</v>
          </cell>
          <cell r="CC157">
            <v>15.47</v>
          </cell>
          <cell r="CF157">
            <v>0</v>
          </cell>
          <cell r="CG157">
            <v>15.47</v>
          </cell>
          <cell r="CJ157">
            <v>0</v>
          </cell>
          <cell r="CK157">
            <v>15.47</v>
          </cell>
          <cell r="CN157">
            <v>0</v>
          </cell>
          <cell r="CO157">
            <v>15.47</v>
          </cell>
          <cell r="CR157">
            <v>0</v>
          </cell>
          <cell r="CS157">
            <v>15.47</v>
          </cell>
          <cell r="CV157">
            <v>0</v>
          </cell>
          <cell r="CW157">
            <v>15.47</v>
          </cell>
          <cell r="CZ157">
            <v>0</v>
          </cell>
          <cell r="DA157">
            <v>15.47</v>
          </cell>
          <cell r="DD157">
            <v>0</v>
          </cell>
          <cell r="DE157">
            <v>15.47</v>
          </cell>
          <cell r="DH157">
            <v>0</v>
          </cell>
          <cell r="DI157">
            <v>15.47</v>
          </cell>
          <cell r="DL157">
            <v>0</v>
          </cell>
          <cell r="DM157">
            <v>15.47</v>
          </cell>
          <cell r="DP157">
            <v>0</v>
          </cell>
          <cell r="DQ157">
            <v>15.47</v>
          </cell>
          <cell r="DT157">
            <v>0</v>
          </cell>
          <cell r="DU157">
            <v>15.47</v>
          </cell>
          <cell r="DX157">
            <v>0</v>
          </cell>
          <cell r="DY157">
            <v>15.47</v>
          </cell>
          <cell r="EB157">
            <v>0</v>
          </cell>
          <cell r="EC157">
            <v>15.47</v>
          </cell>
          <cell r="EF157">
            <v>0</v>
          </cell>
          <cell r="EG157">
            <v>15.47</v>
          </cell>
          <cell r="EJ157">
            <v>0</v>
          </cell>
          <cell r="EK157">
            <v>15.47</v>
          </cell>
        </row>
        <row r="158">
          <cell r="C158" t="str">
            <v>7.3.12.2</v>
          </cell>
          <cell r="D158" t="str">
            <v>RO-43107</v>
          </cell>
          <cell r="E158" t="str">
            <v>DER/MG</v>
          </cell>
          <cell r="F158" t="str">
            <v>DEMOLIÇÃO MANUAL DE CONCRETO ARMADO</v>
          </cell>
          <cell r="G158" t="str">
            <v>M3</v>
          </cell>
          <cell r="H158">
            <v>0</v>
          </cell>
          <cell r="I158">
            <v>0</v>
          </cell>
          <cell r="L158">
            <v>0</v>
          </cell>
          <cell r="M158">
            <v>183.68</v>
          </cell>
          <cell r="P158">
            <v>0</v>
          </cell>
          <cell r="Q158">
            <v>183.68</v>
          </cell>
          <cell r="T158">
            <v>0</v>
          </cell>
          <cell r="U158">
            <v>183.68</v>
          </cell>
          <cell r="X158">
            <v>0</v>
          </cell>
          <cell r="Y158">
            <v>183.68</v>
          </cell>
          <cell r="AB158">
            <v>0</v>
          </cell>
          <cell r="AC158">
            <v>183.68</v>
          </cell>
          <cell r="AF158">
            <v>0</v>
          </cell>
          <cell r="AG158">
            <v>183.68</v>
          </cell>
          <cell r="AJ158">
            <v>0</v>
          </cell>
          <cell r="AK158">
            <v>183.68</v>
          </cell>
          <cell r="AN158">
            <v>0</v>
          </cell>
          <cell r="AO158">
            <v>183.68</v>
          </cell>
          <cell r="AR158">
            <v>0</v>
          </cell>
          <cell r="AS158">
            <v>183.68</v>
          </cell>
          <cell r="AV158">
            <v>0</v>
          </cell>
          <cell r="AW158">
            <v>183.68</v>
          </cell>
          <cell r="AZ158">
            <v>0</v>
          </cell>
          <cell r="BA158">
            <v>183.68</v>
          </cell>
          <cell r="BD158">
            <v>0</v>
          </cell>
          <cell r="BE158">
            <v>183.68</v>
          </cell>
          <cell r="BH158">
            <v>0</v>
          </cell>
          <cell r="BI158">
            <v>183.68</v>
          </cell>
          <cell r="BL158">
            <v>0</v>
          </cell>
          <cell r="BM158">
            <v>183.68</v>
          </cell>
          <cell r="BP158">
            <v>0</v>
          </cell>
          <cell r="BQ158">
            <v>183.68</v>
          </cell>
          <cell r="BT158">
            <v>0</v>
          </cell>
          <cell r="BU158">
            <v>183.68</v>
          </cell>
          <cell r="BX158">
            <v>0</v>
          </cell>
          <cell r="BY158">
            <v>183.68</v>
          </cell>
          <cell r="CB158">
            <v>0</v>
          </cell>
          <cell r="CC158">
            <v>183.68</v>
          </cell>
          <cell r="CF158">
            <v>0</v>
          </cell>
          <cell r="CG158">
            <v>183.68</v>
          </cell>
          <cell r="CJ158">
            <v>0</v>
          </cell>
          <cell r="CK158">
            <v>183.68</v>
          </cell>
          <cell r="CN158">
            <v>0</v>
          </cell>
          <cell r="CO158">
            <v>183.68</v>
          </cell>
          <cell r="CR158">
            <v>0</v>
          </cell>
          <cell r="CS158">
            <v>183.68</v>
          </cell>
          <cell r="CV158">
            <v>0</v>
          </cell>
          <cell r="CW158">
            <v>183.68</v>
          </cell>
          <cell r="CZ158">
            <v>0</v>
          </cell>
          <cell r="DA158">
            <v>183.68</v>
          </cell>
          <cell r="DD158">
            <v>0</v>
          </cell>
          <cell r="DE158">
            <v>183.68</v>
          </cell>
          <cell r="DH158">
            <v>0</v>
          </cell>
          <cell r="DI158">
            <v>183.68</v>
          </cell>
          <cell r="DL158">
            <v>0</v>
          </cell>
          <cell r="DM158">
            <v>183.68</v>
          </cell>
          <cell r="DP158">
            <v>0</v>
          </cell>
          <cell r="DQ158">
            <v>183.68</v>
          </cell>
          <cell r="DT158">
            <v>0</v>
          </cell>
          <cell r="DU158">
            <v>183.68</v>
          </cell>
          <cell r="DX158">
            <v>0</v>
          </cell>
          <cell r="DY158">
            <v>183.68</v>
          </cell>
          <cell r="EB158">
            <v>0</v>
          </cell>
          <cell r="EC158">
            <v>183.68</v>
          </cell>
          <cell r="EF158">
            <v>0</v>
          </cell>
          <cell r="EG158">
            <v>183.68</v>
          </cell>
          <cell r="EJ158">
            <v>0</v>
          </cell>
          <cell r="EK158">
            <v>183.68</v>
          </cell>
        </row>
        <row r="159">
          <cell r="C159" t="str">
            <v>7.3.12.3</v>
          </cell>
          <cell r="D159" t="str">
            <v>ED-48434</v>
          </cell>
          <cell r="E159" t="str">
            <v>DER/MG</v>
          </cell>
          <cell r="F159" t="str">
            <v>REMOÇÃO DE ALAMBRADO METÁLICO, COM REAPROVEITAMENTO,  INCLUSIVE AFASTAMENTO</v>
          </cell>
          <cell r="G159" t="str">
            <v>M2</v>
          </cell>
          <cell r="H159">
            <v>0</v>
          </cell>
          <cell r="I159">
            <v>0</v>
          </cell>
          <cell r="L159">
            <v>0</v>
          </cell>
          <cell r="M159">
            <v>10.09</v>
          </cell>
          <cell r="P159">
            <v>0</v>
          </cell>
          <cell r="Q159">
            <v>10.09</v>
          </cell>
          <cell r="T159">
            <v>0</v>
          </cell>
          <cell r="U159">
            <v>10.09</v>
          </cell>
          <cell r="X159">
            <v>0</v>
          </cell>
          <cell r="Y159">
            <v>10.09</v>
          </cell>
          <cell r="AB159">
            <v>0</v>
          </cell>
          <cell r="AC159">
            <v>10.09</v>
          </cell>
          <cell r="AF159">
            <v>0</v>
          </cell>
          <cell r="AG159">
            <v>10.09</v>
          </cell>
          <cell r="AJ159">
            <v>0</v>
          </cell>
          <cell r="AK159">
            <v>10.09</v>
          </cell>
          <cell r="AN159">
            <v>0</v>
          </cell>
          <cell r="AO159">
            <v>10.09</v>
          </cell>
          <cell r="AR159">
            <v>0</v>
          </cell>
          <cell r="AS159">
            <v>10.09</v>
          </cell>
          <cell r="AV159">
            <v>0</v>
          </cell>
          <cell r="AW159">
            <v>10.09</v>
          </cell>
          <cell r="AZ159">
            <v>0</v>
          </cell>
          <cell r="BA159">
            <v>10.09</v>
          </cell>
          <cell r="BD159">
            <v>0</v>
          </cell>
          <cell r="BE159">
            <v>10.09</v>
          </cell>
          <cell r="BH159">
            <v>0</v>
          </cell>
          <cell r="BI159">
            <v>10.09</v>
          </cell>
          <cell r="BL159">
            <v>0</v>
          </cell>
          <cell r="BM159">
            <v>10.09</v>
          </cell>
          <cell r="BP159">
            <v>0</v>
          </cell>
          <cell r="BQ159">
            <v>10.09</v>
          </cell>
          <cell r="BT159">
            <v>0</v>
          </cell>
          <cell r="BU159">
            <v>10.09</v>
          </cell>
          <cell r="BX159">
            <v>0</v>
          </cell>
          <cell r="BY159">
            <v>10.09</v>
          </cell>
          <cell r="CB159">
            <v>0</v>
          </cell>
          <cell r="CC159">
            <v>10.09</v>
          </cell>
          <cell r="CF159">
            <v>0</v>
          </cell>
          <cell r="CG159">
            <v>10.09</v>
          </cell>
          <cell r="CJ159">
            <v>0</v>
          </cell>
          <cell r="CK159">
            <v>10.09</v>
          </cell>
          <cell r="CN159">
            <v>0</v>
          </cell>
          <cell r="CO159">
            <v>10.09</v>
          </cell>
          <cell r="CR159">
            <v>0</v>
          </cell>
          <cell r="CS159">
            <v>10.09</v>
          </cell>
          <cell r="CV159">
            <v>0</v>
          </cell>
          <cell r="CW159">
            <v>10.09</v>
          </cell>
          <cell r="CZ159">
            <v>0</v>
          </cell>
          <cell r="DA159">
            <v>10.09</v>
          </cell>
          <cell r="DD159">
            <v>0</v>
          </cell>
          <cell r="DE159">
            <v>10.09</v>
          </cell>
          <cell r="DH159">
            <v>0</v>
          </cell>
          <cell r="DI159">
            <v>10.09</v>
          </cell>
          <cell r="DL159">
            <v>0</v>
          </cell>
          <cell r="DM159">
            <v>10.09</v>
          </cell>
          <cell r="DP159">
            <v>0</v>
          </cell>
          <cell r="DQ159">
            <v>10.09</v>
          </cell>
          <cell r="DT159">
            <v>0</v>
          </cell>
          <cell r="DU159">
            <v>10.09</v>
          </cell>
          <cell r="DX159">
            <v>0</v>
          </cell>
          <cell r="DY159">
            <v>10.09</v>
          </cell>
          <cell r="EB159">
            <v>0</v>
          </cell>
          <cell r="EC159">
            <v>10.09</v>
          </cell>
          <cell r="EF159">
            <v>0</v>
          </cell>
          <cell r="EG159">
            <v>10.09</v>
          </cell>
          <cell r="EJ159">
            <v>0</v>
          </cell>
          <cell r="EK159">
            <v>10.09</v>
          </cell>
        </row>
        <row r="160">
          <cell r="C160" t="str">
            <v>7.3.12.4</v>
          </cell>
          <cell r="D160" t="str">
            <v>COMP_46003</v>
          </cell>
          <cell r="E160" t="str">
            <v>COMPOSIÇÃO</v>
          </cell>
          <cell r="F160" t="str">
            <v xml:space="preserve">FORNECIMENTO DE DEFENSA DE CONTENCAO SIMPLES, EM SOLO, CERTIF. MOD.H1AW4 15º   </v>
          </cell>
          <cell r="G160" t="str">
            <v>M</v>
          </cell>
          <cell r="H160">
            <v>800</v>
          </cell>
          <cell r="I160">
            <v>148808</v>
          </cell>
          <cell r="L160">
            <v>0</v>
          </cell>
          <cell r="M160">
            <v>186.01</v>
          </cell>
          <cell r="P160">
            <v>0</v>
          </cell>
          <cell r="Q160">
            <v>186.01</v>
          </cell>
          <cell r="T160">
            <v>800</v>
          </cell>
          <cell r="U160">
            <v>186.01</v>
          </cell>
          <cell r="X160">
            <v>0</v>
          </cell>
          <cell r="Y160">
            <v>186.01</v>
          </cell>
          <cell r="AB160">
            <v>0</v>
          </cell>
          <cell r="AC160">
            <v>186.01</v>
          </cell>
          <cell r="AF160">
            <v>0</v>
          </cell>
          <cell r="AG160">
            <v>186.01</v>
          </cell>
          <cell r="AJ160">
            <v>0</v>
          </cell>
          <cell r="AK160">
            <v>186.01</v>
          </cell>
          <cell r="AN160">
            <v>0</v>
          </cell>
          <cell r="AO160">
            <v>186.01</v>
          </cell>
          <cell r="AR160">
            <v>0</v>
          </cell>
          <cell r="AS160">
            <v>186.01</v>
          </cell>
          <cell r="AV160">
            <v>0</v>
          </cell>
          <cell r="AW160">
            <v>186.01</v>
          </cell>
          <cell r="AZ160">
            <v>0</v>
          </cell>
          <cell r="BA160">
            <v>186.01</v>
          </cell>
          <cell r="BD160">
            <v>0</v>
          </cell>
          <cell r="BE160">
            <v>186.01</v>
          </cell>
          <cell r="BH160">
            <v>0</v>
          </cell>
          <cell r="BI160">
            <v>186.01</v>
          </cell>
          <cell r="BL160">
            <v>0</v>
          </cell>
          <cell r="BM160">
            <v>186.01</v>
          </cell>
          <cell r="BP160">
            <v>0</v>
          </cell>
          <cell r="BQ160">
            <v>186.01</v>
          </cell>
          <cell r="BT160">
            <v>0</v>
          </cell>
          <cell r="BU160">
            <v>186.01</v>
          </cell>
          <cell r="BX160">
            <v>0</v>
          </cell>
          <cell r="BY160">
            <v>186.01</v>
          </cell>
          <cell r="CB160">
            <v>0</v>
          </cell>
          <cell r="CC160">
            <v>186.01</v>
          </cell>
          <cell r="CF160">
            <v>0</v>
          </cell>
          <cell r="CG160">
            <v>186.01</v>
          </cell>
          <cell r="CJ160">
            <v>0</v>
          </cell>
          <cell r="CK160">
            <v>186.01</v>
          </cell>
          <cell r="CN160">
            <v>0</v>
          </cell>
          <cell r="CO160">
            <v>186.01</v>
          </cell>
          <cell r="CR160">
            <v>0</v>
          </cell>
          <cell r="CS160">
            <v>186.01</v>
          </cell>
          <cell r="CV160">
            <v>0</v>
          </cell>
          <cell r="CW160">
            <v>186.01</v>
          </cell>
          <cell r="CZ160">
            <v>0</v>
          </cell>
          <cell r="DA160">
            <v>186.01</v>
          </cell>
          <cell r="DD160">
            <v>0</v>
          </cell>
          <cell r="DE160">
            <v>186.01</v>
          </cell>
          <cell r="DH160">
            <v>0</v>
          </cell>
          <cell r="DI160">
            <v>186.01</v>
          </cell>
          <cell r="DL160">
            <v>0</v>
          </cell>
          <cell r="DM160">
            <v>186.01</v>
          </cell>
          <cell r="DP160">
            <v>0</v>
          </cell>
          <cell r="DQ160">
            <v>186.01</v>
          </cell>
          <cell r="DT160">
            <v>0</v>
          </cell>
          <cell r="DU160">
            <v>186.01</v>
          </cell>
          <cell r="DX160">
            <v>0</v>
          </cell>
          <cell r="DY160">
            <v>186.01</v>
          </cell>
          <cell r="EB160">
            <v>0</v>
          </cell>
          <cell r="EC160">
            <v>186.01</v>
          </cell>
          <cell r="EF160">
            <v>0</v>
          </cell>
          <cell r="EG160">
            <v>186.01</v>
          </cell>
          <cell r="EJ160">
            <v>0</v>
          </cell>
          <cell r="EK160">
            <v>186.01</v>
          </cell>
        </row>
        <row r="161">
          <cell r="C161" t="str">
            <v>7.3.12.5</v>
          </cell>
          <cell r="D161" t="str">
            <v>COMP_46004</v>
          </cell>
          <cell r="E161" t="str">
            <v>COMPOSIÇÃO</v>
          </cell>
          <cell r="F161" t="str">
            <v xml:space="preserve">FORNECIMENTO DE DEFENSA DE CONTENCAO SIMPLES, EM SOLO, CERTIF. MOD.H2AW4 20º   </v>
          </cell>
          <cell r="G161" t="str">
            <v>M</v>
          </cell>
          <cell r="H161">
            <v>1360</v>
          </cell>
          <cell r="I161">
            <v>252973.6</v>
          </cell>
          <cell r="L161">
            <v>0</v>
          </cell>
          <cell r="M161">
            <v>186.01</v>
          </cell>
          <cell r="P161">
            <v>0</v>
          </cell>
          <cell r="Q161">
            <v>186.01</v>
          </cell>
          <cell r="T161">
            <v>0</v>
          </cell>
          <cell r="U161">
            <v>186.01</v>
          </cell>
          <cell r="X161">
            <v>0</v>
          </cell>
          <cell r="Y161">
            <v>186.01</v>
          </cell>
          <cell r="AB161">
            <v>0</v>
          </cell>
          <cell r="AC161">
            <v>186.01</v>
          </cell>
          <cell r="AF161">
            <v>0</v>
          </cell>
          <cell r="AG161">
            <v>186.01</v>
          </cell>
          <cell r="AJ161">
            <v>0</v>
          </cell>
          <cell r="AK161">
            <v>186.01</v>
          </cell>
          <cell r="AN161">
            <v>0</v>
          </cell>
          <cell r="AO161">
            <v>186.01</v>
          </cell>
          <cell r="AR161">
            <v>0</v>
          </cell>
          <cell r="AS161">
            <v>186.01</v>
          </cell>
          <cell r="AV161">
            <v>0</v>
          </cell>
          <cell r="AW161">
            <v>186.01</v>
          </cell>
          <cell r="AZ161">
            <v>0</v>
          </cell>
          <cell r="BA161">
            <v>186.01</v>
          </cell>
          <cell r="BD161">
            <v>0</v>
          </cell>
          <cell r="BE161">
            <v>186.01</v>
          </cell>
          <cell r="BH161">
            <v>0</v>
          </cell>
          <cell r="BI161">
            <v>186.01</v>
          </cell>
          <cell r="BL161">
            <v>0</v>
          </cell>
          <cell r="BM161">
            <v>186.01</v>
          </cell>
          <cell r="BP161">
            <v>1360</v>
          </cell>
          <cell r="BQ161">
            <v>186.01</v>
          </cell>
          <cell r="BT161">
            <v>0</v>
          </cell>
          <cell r="BU161">
            <v>186.01</v>
          </cell>
          <cell r="BX161">
            <v>0</v>
          </cell>
          <cell r="BY161">
            <v>186.01</v>
          </cell>
          <cell r="CB161">
            <v>0</v>
          </cell>
          <cell r="CC161">
            <v>186.01</v>
          </cell>
          <cell r="CF161">
            <v>0</v>
          </cell>
          <cell r="CG161">
            <v>186.01</v>
          </cell>
          <cell r="CJ161">
            <v>0</v>
          </cell>
          <cell r="CK161">
            <v>186.01</v>
          </cell>
          <cell r="CN161">
            <v>0</v>
          </cell>
          <cell r="CO161">
            <v>186.01</v>
          </cell>
          <cell r="CR161">
            <v>0</v>
          </cell>
          <cell r="CS161">
            <v>186.01</v>
          </cell>
          <cell r="CV161">
            <v>0</v>
          </cell>
          <cell r="CW161">
            <v>186.01</v>
          </cell>
          <cell r="CZ161">
            <v>0</v>
          </cell>
          <cell r="DA161">
            <v>186.01</v>
          </cell>
          <cell r="DD161">
            <v>0</v>
          </cell>
          <cell r="DE161">
            <v>186.01</v>
          </cell>
          <cell r="DH161">
            <v>0</v>
          </cell>
          <cell r="DI161">
            <v>186.01</v>
          </cell>
          <cell r="DL161">
            <v>0</v>
          </cell>
          <cell r="DM161">
            <v>186.01</v>
          </cell>
          <cell r="DP161">
            <v>0</v>
          </cell>
          <cell r="DQ161">
            <v>186.01</v>
          </cell>
          <cell r="DT161">
            <v>0</v>
          </cell>
          <cell r="DU161">
            <v>186.01</v>
          </cell>
          <cell r="DX161">
            <v>0</v>
          </cell>
          <cell r="DY161">
            <v>186.01</v>
          </cell>
          <cell r="EB161">
            <v>0</v>
          </cell>
          <cell r="EC161">
            <v>186.01</v>
          </cell>
          <cell r="EF161">
            <v>0</v>
          </cell>
          <cell r="EG161">
            <v>186.01</v>
          </cell>
          <cell r="EJ161">
            <v>0</v>
          </cell>
          <cell r="EK161">
            <v>186.01</v>
          </cell>
        </row>
        <row r="162">
          <cell r="C162" t="str">
            <v>7.3.12.6</v>
          </cell>
          <cell r="D162" t="str">
            <v>COMP_46005</v>
          </cell>
          <cell r="E162" t="str">
            <v>COMPOSIÇÃO</v>
          </cell>
          <cell r="F162" t="str">
            <v>BALIZADOR CATADIOPTRICO PARA DEFENSA METALICA COM PELICULA TIPO III - FORNECIMENTO E INSTALAÇÃO</v>
          </cell>
          <cell r="G162" t="str">
            <v>UN</v>
          </cell>
          <cell r="H162">
            <v>67</v>
          </cell>
          <cell r="I162">
            <v>2740.3</v>
          </cell>
          <cell r="L162">
            <v>0</v>
          </cell>
          <cell r="M162">
            <v>40.9</v>
          </cell>
          <cell r="P162">
            <v>0</v>
          </cell>
          <cell r="Q162">
            <v>40.9</v>
          </cell>
          <cell r="T162">
            <v>67</v>
          </cell>
          <cell r="U162">
            <v>40.9</v>
          </cell>
          <cell r="X162">
            <v>0</v>
          </cell>
          <cell r="Y162">
            <v>40.9</v>
          </cell>
          <cell r="AB162">
            <v>0</v>
          </cell>
          <cell r="AC162">
            <v>40.9</v>
          </cell>
          <cell r="AF162">
            <v>0</v>
          </cell>
          <cell r="AG162">
            <v>40.9</v>
          </cell>
          <cell r="AJ162">
            <v>0</v>
          </cell>
          <cell r="AK162">
            <v>40.9</v>
          </cell>
          <cell r="AN162">
            <v>0</v>
          </cell>
          <cell r="AO162">
            <v>40.9</v>
          </cell>
          <cell r="AR162">
            <v>0</v>
          </cell>
          <cell r="AS162">
            <v>40.9</v>
          </cell>
          <cell r="AV162">
            <v>0</v>
          </cell>
          <cell r="AW162">
            <v>40.9</v>
          </cell>
          <cell r="AZ162">
            <v>0</v>
          </cell>
          <cell r="BA162">
            <v>40.9</v>
          </cell>
          <cell r="BD162">
            <v>0</v>
          </cell>
          <cell r="BE162">
            <v>40.9</v>
          </cell>
          <cell r="BH162">
            <v>0</v>
          </cell>
          <cell r="BI162">
            <v>40.9</v>
          </cell>
          <cell r="BL162">
            <v>0</v>
          </cell>
          <cell r="BM162">
            <v>40.9</v>
          </cell>
          <cell r="BP162">
            <v>0</v>
          </cell>
          <cell r="BQ162">
            <v>40.9</v>
          </cell>
          <cell r="BT162">
            <v>0</v>
          </cell>
          <cell r="BU162">
            <v>40.9</v>
          </cell>
          <cell r="BX162">
            <v>0</v>
          </cell>
          <cell r="BY162">
            <v>40.9</v>
          </cell>
          <cell r="CB162">
            <v>0</v>
          </cell>
          <cell r="CC162">
            <v>40.9</v>
          </cell>
          <cell r="CF162">
            <v>0</v>
          </cell>
          <cell r="CG162">
            <v>40.9</v>
          </cell>
          <cell r="CJ162">
            <v>0</v>
          </cell>
          <cell r="CK162">
            <v>40.9</v>
          </cell>
          <cell r="CN162">
            <v>0</v>
          </cell>
          <cell r="CO162">
            <v>40.9</v>
          </cell>
          <cell r="CR162">
            <v>0</v>
          </cell>
          <cell r="CS162">
            <v>40.9</v>
          </cell>
          <cell r="CV162">
            <v>0</v>
          </cell>
          <cell r="CW162">
            <v>40.9</v>
          </cell>
          <cell r="CZ162">
            <v>0</v>
          </cell>
          <cell r="DA162">
            <v>40.9</v>
          </cell>
          <cell r="DD162">
            <v>0</v>
          </cell>
          <cell r="DE162">
            <v>40.9</v>
          </cell>
          <cell r="DH162">
            <v>0</v>
          </cell>
          <cell r="DI162">
            <v>40.9</v>
          </cell>
          <cell r="DL162">
            <v>0</v>
          </cell>
          <cell r="DM162">
            <v>40.9</v>
          </cell>
          <cell r="DP162">
            <v>0</v>
          </cell>
          <cell r="DQ162">
            <v>40.9</v>
          </cell>
          <cell r="DT162">
            <v>0</v>
          </cell>
          <cell r="DU162">
            <v>40.9</v>
          </cell>
          <cell r="DX162">
            <v>0</v>
          </cell>
          <cell r="DY162">
            <v>40.9</v>
          </cell>
          <cell r="EB162">
            <v>0</v>
          </cell>
          <cell r="EC162">
            <v>40.9</v>
          </cell>
          <cell r="EF162">
            <v>0</v>
          </cell>
          <cell r="EG162">
            <v>40.9</v>
          </cell>
          <cell r="EJ162">
            <v>0</v>
          </cell>
          <cell r="EK162">
            <v>40.9</v>
          </cell>
        </row>
        <row r="163">
          <cell r="C163" t="str">
            <v>7.3.12.7</v>
          </cell>
          <cell r="D163" t="str">
            <v>COMP_46006</v>
          </cell>
          <cell r="E163" t="str">
            <v>COMPOSIÇÃO</v>
          </cell>
          <cell r="F163" t="str">
            <v>TERMINAL ABSORVEDOR DE ENERGIA TL3 - FORNECIMENTO E IMPLANTAÇÃO</v>
          </cell>
          <cell r="G163" t="str">
            <v>UN</v>
          </cell>
          <cell r="H163">
            <v>114</v>
          </cell>
          <cell r="I163">
            <v>1899217.2</v>
          </cell>
          <cell r="L163">
            <v>0</v>
          </cell>
          <cell r="M163">
            <v>16659.8</v>
          </cell>
          <cell r="P163">
            <v>0</v>
          </cell>
          <cell r="Q163">
            <v>16659.8</v>
          </cell>
          <cell r="T163">
            <v>0</v>
          </cell>
          <cell r="U163">
            <v>16659.8</v>
          </cell>
          <cell r="X163">
            <v>0</v>
          </cell>
          <cell r="Y163">
            <v>16659.8</v>
          </cell>
          <cell r="AB163">
            <v>0</v>
          </cell>
          <cell r="AC163">
            <v>16659.8</v>
          </cell>
          <cell r="AF163">
            <v>0</v>
          </cell>
          <cell r="AG163">
            <v>16659.8</v>
          </cell>
          <cell r="AJ163">
            <v>0</v>
          </cell>
          <cell r="AK163">
            <v>16659.8</v>
          </cell>
          <cell r="AN163">
            <v>0</v>
          </cell>
          <cell r="AO163">
            <v>16659.8</v>
          </cell>
          <cell r="AR163">
            <v>0</v>
          </cell>
          <cell r="AS163">
            <v>16659.8</v>
          </cell>
          <cell r="AV163">
            <v>0</v>
          </cell>
          <cell r="AW163">
            <v>16659.8</v>
          </cell>
          <cell r="AZ163">
            <v>0</v>
          </cell>
          <cell r="BA163">
            <v>16659.8</v>
          </cell>
          <cell r="BD163">
            <v>0</v>
          </cell>
          <cell r="BE163">
            <v>16659.8</v>
          </cell>
          <cell r="BH163">
            <v>0</v>
          </cell>
          <cell r="BI163">
            <v>16659.8</v>
          </cell>
          <cell r="BL163">
            <v>0</v>
          </cell>
          <cell r="BM163">
            <v>16659.8</v>
          </cell>
          <cell r="BP163">
            <v>114</v>
          </cell>
          <cell r="BQ163">
            <v>16659.8</v>
          </cell>
          <cell r="BT163">
            <v>0</v>
          </cell>
          <cell r="BU163">
            <v>16659.8</v>
          </cell>
          <cell r="BX163">
            <v>0</v>
          </cell>
          <cell r="BY163">
            <v>16659.8</v>
          </cell>
          <cell r="CB163">
            <v>0</v>
          </cell>
          <cell r="CC163">
            <v>16659.8</v>
          </cell>
          <cell r="CF163">
            <v>0</v>
          </cell>
          <cell r="CG163">
            <v>16659.8</v>
          </cell>
          <cell r="CJ163">
            <v>0</v>
          </cell>
          <cell r="CK163">
            <v>16659.8</v>
          </cell>
          <cell r="CN163">
            <v>0</v>
          </cell>
          <cell r="CO163">
            <v>16659.8</v>
          </cell>
          <cell r="CR163">
            <v>0</v>
          </cell>
          <cell r="CS163">
            <v>16659.8</v>
          </cell>
          <cell r="CV163">
            <v>0</v>
          </cell>
          <cell r="CW163">
            <v>16659.8</v>
          </cell>
          <cell r="CZ163">
            <v>0</v>
          </cell>
          <cell r="DA163">
            <v>16659.8</v>
          </cell>
          <cell r="DD163">
            <v>0</v>
          </cell>
          <cell r="DE163">
            <v>16659.8</v>
          </cell>
          <cell r="DH163">
            <v>0</v>
          </cell>
          <cell r="DI163">
            <v>16659.8</v>
          </cell>
          <cell r="DL163">
            <v>0</v>
          </cell>
          <cell r="DM163">
            <v>16659.8</v>
          </cell>
          <cell r="DP163">
            <v>0</v>
          </cell>
          <cell r="DQ163">
            <v>16659.8</v>
          </cell>
          <cell r="DT163">
            <v>0</v>
          </cell>
          <cell r="DU163">
            <v>16659.8</v>
          </cell>
          <cell r="DX163">
            <v>0</v>
          </cell>
          <cell r="DY163">
            <v>16659.8</v>
          </cell>
          <cell r="EB163">
            <v>0</v>
          </cell>
          <cell r="EC163">
            <v>16659.8</v>
          </cell>
          <cell r="EF163">
            <v>0</v>
          </cell>
          <cell r="EG163">
            <v>16659.8</v>
          </cell>
          <cell r="EJ163">
            <v>0</v>
          </cell>
          <cell r="EK163">
            <v>16659.8</v>
          </cell>
        </row>
        <row r="164">
          <cell r="C164" t="str">
            <v>7.3.12.8</v>
          </cell>
          <cell r="D164">
            <v>3713689</v>
          </cell>
          <cell r="E164" t="str">
            <v>SICRO SERVIÇO</v>
          </cell>
          <cell r="F164" t="str">
            <v>TERMINAL AÉREO DE DEFENSA METÁLICA - TIPO A - FORNECIMENTO E IMPLANTAÇÃO</v>
          </cell>
          <cell r="G164" t="str">
            <v>UN</v>
          </cell>
          <cell r="H164">
            <v>2</v>
          </cell>
          <cell r="I164">
            <v>519.6</v>
          </cell>
          <cell r="L164">
            <v>0</v>
          </cell>
          <cell r="M164">
            <v>259.8</v>
          </cell>
          <cell r="P164">
            <v>0</v>
          </cell>
          <cell r="Q164">
            <v>259.8</v>
          </cell>
          <cell r="T164">
            <v>2</v>
          </cell>
          <cell r="U164">
            <v>259.8</v>
          </cell>
          <cell r="X164">
            <v>0</v>
          </cell>
          <cell r="Y164">
            <v>259.8</v>
          </cell>
          <cell r="AB164">
            <v>0</v>
          </cell>
          <cell r="AC164">
            <v>259.8</v>
          </cell>
          <cell r="AF164">
            <v>0</v>
          </cell>
          <cell r="AG164">
            <v>259.8</v>
          </cell>
          <cell r="AJ164">
            <v>0</v>
          </cell>
          <cell r="AK164">
            <v>259.8</v>
          </cell>
          <cell r="AN164">
            <v>0</v>
          </cell>
          <cell r="AO164">
            <v>259.8</v>
          </cell>
          <cell r="AR164">
            <v>0</v>
          </cell>
          <cell r="AS164">
            <v>259.8</v>
          </cell>
          <cell r="AV164">
            <v>0</v>
          </cell>
          <cell r="AW164">
            <v>259.8</v>
          </cell>
          <cell r="AZ164">
            <v>0</v>
          </cell>
          <cell r="BA164">
            <v>259.8</v>
          </cell>
          <cell r="BD164">
            <v>0</v>
          </cell>
          <cell r="BE164">
            <v>259.8</v>
          </cell>
          <cell r="BH164">
            <v>0</v>
          </cell>
          <cell r="BI164">
            <v>259.8</v>
          </cell>
          <cell r="BL164">
            <v>0</v>
          </cell>
          <cell r="BM164">
            <v>259.8</v>
          </cell>
          <cell r="BP164">
            <v>0</v>
          </cell>
          <cell r="BQ164">
            <v>259.8</v>
          </cell>
          <cell r="BT164">
            <v>0</v>
          </cell>
          <cell r="BU164">
            <v>259.8</v>
          </cell>
          <cell r="BX164">
            <v>0</v>
          </cell>
          <cell r="BY164">
            <v>259.8</v>
          </cell>
          <cell r="CB164">
            <v>0</v>
          </cell>
          <cell r="CC164">
            <v>259.8</v>
          </cell>
          <cell r="CF164">
            <v>0</v>
          </cell>
          <cell r="CG164">
            <v>259.8</v>
          </cell>
          <cell r="CJ164">
            <v>0</v>
          </cell>
          <cell r="CK164">
            <v>259.8</v>
          </cell>
          <cell r="CN164">
            <v>0</v>
          </cell>
          <cell r="CO164">
            <v>259.8</v>
          </cell>
          <cell r="CR164">
            <v>0</v>
          </cell>
          <cell r="CS164">
            <v>259.8</v>
          </cell>
          <cell r="CV164">
            <v>0</v>
          </cell>
          <cell r="CW164">
            <v>259.8</v>
          </cell>
          <cell r="CZ164">
            <v>0</v>
          </cell>
          <cell r="DA164">
            <v>259.8</v>
          </cell>
          <cell r="DD164">
            <v>0</v>
          </cell>
          <cell r="DE164">
            <v>259.8</v>
          </cell>
          <cell r="DH164">
            <v>0</v>
          </cell>
          <cell r="DI164">
            <v>259.8</v>
          </cell>
          <cell r="DL164">
            <v>0</v>
          </cell>
          <cell r="DM164">
            <v>259.8</v>
          </cell>
          <cell r="DP164">
            <v>0</v>
          </cell>
          <cell r="DQ164">
            <v>259.8</v>
          </cell>
          <cell r="DT164">
            <v>0</v>
          </cell>
          <cell r="DU164">
            <v>259.8</v>
          </cell>
          <cell r="DX164">
            <v>0</v>
          </cell>
          <cell r="DY164">
            <v>259.8</v>
          </cell>
          <cell r="EB164">
            <v>0</v>
          </cell>
          <cell r="EC164">
            <v>259.8</v>
          </cell>
          <cell r="EF164">
            <v>0</v>
          </cell>
          <cell r="EG164">
            <v>259.8</v>
          </cell>
          <cell r="EJ164">
            <v>0</v>
          </cell>
          <cell r="EK164">
            <v>259.8</v>
          </cell>
        </row>
        <row r="165">
          <cell r="C165" t="str">
            <v>7.3.12.9</v>
          </cell>
          <cell r="D165">
            <v>3713873</v>
          </cell>
          <cell r="E165" t="str">
            <v>SICRO SERVIÇO</v>
          </cell>
          <cell r="F165" t="str">
            <v>MÓDULO DE TRANSIÇÃO DE DEFENSA METÁLICA PARA BARREIRA RÍGIDA - FORNECIMENTO E IMPLANTAÇÃO</v>
          </cell>
          <cell r="G165" t="str">
            <v>UN</v>
          </cell>
          <cell r="H165">
            <v>4</v>
          </cell>
          <cell r="I165">
            <v>20066.68</v>
          </cell>
          <cell r="L165">
            <v>0</v>
          </cell>
          <cell r="M165">
            <v>5016.67</v>
          </cell>
          <cell r="P165">
            <v>0</v>
          </cell>
          <cell r="Q165">
            <v>5016.67</v>
          </cell>
          <cell r="T165">
            <v>0</v>
          </cell>
          <cell r="U165">
            <v>5016.67</v>
          </cell>
          <cell r="X165">
            <v>0</v>
          </cell>
          <cell r="Y165">
            <v>5016.67</v>
          </cell>
          <cell r="AB165">
            <v>0</v>
          </cell>
          <cell r="AC165">
            <v>5016.67</v>
          </cell>
          <cell r="AF165">
            <v>0</v>
          </cell>
          <cell r="AG165">
            <v>5016.67</v>
          </cell>
          <cell r="AJ165">
            <v>0</v>
          </cell>
          <cell r="AK165">
            <v>5016.67</v>
          </cell>
          <cell r="AN165">
            <v>0</v>
          </cell>
          <cell r="AO165">
            <v>5016.67</v>
          </cell>
          <cell r="AR165">
            <v>0</v>
          </cell>
          <cell r="AS165">
            <v>5016.67</v>
          </cell>
          <cell r="AV165">
            <v>0</v>
          </cell>
          <cell r="AW165">
            <v>5016.67</v>
          </cell>
          <cell r="AZ165">
            <v>0</v>
          </cell>
          <cell r="BA165">
            <v>5016.67</v>
          </cell>
          <cell r="BD165">
            <v>0</v>
          </cell>
          <cell r="BE165">
            <v>5016.67</v>
          </cell>
          <cell r="BH165">
            <v>0</v>
          </cell>
          <cell r="BI165">
            <v>5016.67</v>
          </cell>
          <cell r="BL165">
            <v>0</v>
          </cell>
          <cell r="BM165">
            <v>5016.67</v>
          </cell>
          <cell r="BP165">
            <v>4</v>
          </cell>
          <cell r="BQ165">
            <v>5016.67</v>
          </cell>
          <cell r="BT165">
            <v>0</v>
          </cell>
          <cell r="BU165">
            <v>5016.67</v>
          </cell>
          <cell r="BX165">
            <v>0</v>
          </cell>
          <cell r="BY165">
            <v>5016.67</v>
          </cell>
          <cell r="CB165">
            <v>0</v>
          </cell>
          <cell r="CC165">
            <v>5016.67</v>
          </cell>
          <cell r="CF165">
            <v>0</v>
          </cell>
          <cell r="CG165">
            <v>5016.67</v>
          </cell>
          <cell r="CJ165">
            <v>0</v>
          </cell>
          <cell r="CK165">
            <v>5016.67</v>
          </cell>
          <cell r="CN165">
            <v>0</v>
          </cell>
          <cell r="CO165">
            <v>5016.67</v>
          </cell>
          <cell r="CR165">
            <v>0</v>
          </cell>
          <cell r="CS165">
            <v>5016.67</v>
          </cell>
          <cell r="CV165">
            <v>0</v>
          </cell>
          <cell r="CW165">
            <v>5016.67</v>
          </cell>
          <cell r="CZ165">
            <v>0</v>
          </cell>
          <cell r="DA165">
            <v>5016.67</v>
          </cell>
          <cell r="DD165">
            <v>0</v>
          </cell>
          <cell r="DE165">
            <v>5016.67</v>
          </cell>
          <cell r="DH165">
            <v>0</v>
          </cell>
          <cell r="DI165">
            <v>5016.67</v>
          </cell>
          <cell r="DL165">
            <v>0</v>
          </cell>
          <cell r="DM165">
            <v>5016.67</v>
          </cell>
          <cell r="DP165">
            <v>0</v>
          </cell>
          <cell r="DQ165">
            <v>5016.67</v>
          </cell>
          <cell r="DT165">
            <v>0</v>
          </cell>
          <cell r="DU165">
            <v>5016.67</v>
          </cell>
          <cell r="DX165">
            <v>0</v>
          </cell>
          <cell r="DY165">
            <v>5016.67</v>
          </cell>
          <cell r="EB165">
            <v>0</v>
          </cell>
          <cell r="EC165">
            <v>5016.67</v>
          </cell>
          <cell r="EF165">
            <v>0</v>
          </cell>
          <cell r="EG165">
            <v>5016.67</v>
          </cell>
          <cell r="EJ165">
            <v>0</v>
          </cell>
          <cell r="EK165">
            <v>5016.67</v>
          </cell>
        </row>
        <row r="166">
          <cell r="C166" t="str">
            <v>7.3.12.10</v>
          </cell>
          <cell r="D166">
            <v>3713690</v>
          </cell>
          <cell r="E166" t="str">
            <v>SICRO SERVIÇO</v>
          </cell>
          <cell r="F166" t="str">
            <v>TERMINAL DE ANCORAGEM DE DEFENSA METÁLICA EM BARREIRA NEW JERSEY - FORNECIMENTO E IMPLANTAÇÃO</v>
          </cell>
          <cell r="G166" t="str">
            <v>UN</v>
          </cell>
          <cell r="H166">
            <v>2</v>
          </cell>
          <cell r="I166">
            <v>599.88</v>
          </cell>
          <cell r="L166">
            <v>0</v>
          </cell>
          <cell r="M166">
            <v>299.94</v>
          </cell>
          <cell r="P166">
            <v>0</v>
          </cell>
          <cell r="Q166">
            <v>299.94</v>
          </cell>
          <cell r="T166">
            <v>2</v>
          </cell>
          <cell r="U166">
            <v>299.94</v>
          </cell>
          <cell r="X166">
            <v>0</v>
          </cell>
          <cell r="Y166">
            <v>299.94</v>
          </cell>
          <cell r="AB166">
            <v>0</v>
          </cell>
          <cell r="AC166">
            <v>299.94</v>
          </cell>
          <cell r="AF166">
            <v>0</v>
          </cell>
          <cell r="AG166">
            <v>299.94</v>
          </cell>
          <cell r="AJ166">
            <v>0</v>
          </cell>
          <cell r="AK166">
            <v>299.94</v>
          </cell>
          <cell r="AN166">
            <v>0</v>
          </cell>
          <cell r="AO166">
            <v>299.94</v>
          </cell>
          <cell r="AR166">
            <v>0</v>
          </cell>
          <cell r="AS166">
            <v>299.94</v>
          </cell>
          <cell r="AV166">
            <v>0</v>
          </cell>
          <cell r="AW166">
            <v>299.94</v>
          </cell>
          <cell r="AZ166">
            <v>0</v>
          </cell>
          <cell r="BA166">
            <v>299.94</v>
          </cell>
          <cell r="BD166">
            <v>0</v>
          </cell>
          <cell r="BE166">
            <v>299.94</v>
          </cell>
          <cell r="BH166">
            <v>0</v>
          </cell>
          <cell r="BI166">
            <v>299.94</v>
          </cell>
          <cell r="BL166">
            <v>0</v>
          </cell>
          <cell r="BM166">
            <v>299.94</v>
          </cell>
          <cell r="BP166">
            <v>0</v>
          </cell>
          <cell r="BQ166">
            <v>299.94</v>
          </cell>
          <cell r="BT166">
            <v>0</v>
          </cell>
          <cell r="BU166">
            <v>299.94</v>
          </cell>
          <cell r="BX166">
            <v>0</v>
          </cell>
          <cell r="BY166">
            <v>299.94</v>
          </cell>
          <cell r="CB166">
            <v>0</v>
          </cell>
          <cell r="CC166">
            <v>299.94</v>
          </cell>
          <cell r="CF166">
            <v>0</v>
          </cell>
          <cell r="CG166">
            <v>299.94</v>
          </cell>
          <cell r="CJ166">
            <v>0</v>
          </cell>
          <cell r="CK166">
            <v>299.94</v>
          </cell>
          <cell r="CN166">
            <v>0</v>
          </cell>
          <cell r="CO166">
            <v>299.94</v>
          </cell>
          <cell r="CR166">
            <v>0</v>
          </cell>
          <cell r="CS166">
            <v>299.94</v>
          </cell>
          <cell r="CV166">
            <v>0</v>
          </cell>
          <cell r="CW166">
            <v>299.94</v>
          </cell>
          <cell r="CZ166">
            <v>0</v>
          </cell>
          <cell r="DA166">
            <v>299.94</v>
          </cell>
          <cell r="DD166">
            <v>0</v>
          </cell>
          <cell r="DE166">
            <v>299.94</v>
          </cell>
          <cell r="DH166">
            <v>0</v>
          </cell>
          <cell r="DI166">
            <v>299.94</v>
          </cell>
          <cell r="DL166">
            <v>0</v>
          </cell>
          <cell r="DM166">
            <v>299.94</v>
          </cell>
          <cell r="DP166">
            <v>0</v>
          </cell>
          <cell r="DQ166">
            <v>299.94</v>
          </cell>
          <cell r="DT166">
            <v>0</v>
          </cell>
          <cell r="DU166">
            <v>299.94</v>
          </cell>
          <cell r="DX166">
            <v>0</v>
          </cell>
          <cell r="DY166">
            <v>299.94</v>
          </cell>
          <cell r="EB166">
            <v>0</v>
          </cell>
          <cell r="EC166">
            <v>299.94</v>
          </cell>
          <cell r="EF166">
            <v>0</v>
          </cell>
          <cell r="EG166">
            <v>299.94</v>
          </cell>
          <cell r="EJ166">
            <v>0</v>
          </cell>
          <cell r="EK166">
            <v>299.94</v>
          </cell>
        </row>
        <row r="167">
          <cell r="C167" t="str">
            <v>7.3.12.11</v>
          </cell>
          <cell r="D167">
            <v>3713689</v>
          </cell>
          <cell r="E167" t="str">
            <v>SICRO SERVIÇO</v>
          </cell>
          <cell r="F167" t="str">
            <v>TERMINAL AÉREO DE DEFENSA METÁLICA - TIPO A - FORNECIMENTO E IMPLANTAÇÃO</v>
          </cell>
          <cell r="G167" t="str">
            <v>UN</v>
          </cell>
          <cell r="H167">
            <v>6</v>
          </cell>
          <cell r="I167">
            <v>1558.8000000000002</v>
          </cell>
          <cell r="L167">
            <v>0</v>
          </cell>
          <cell r="M167">
            <v>259.8</v>
          </cell>
          <cell r="P167">
            <v>0</v>
          </cell>
          <cell r="Q167">
            <v>259.8</v>
          </cell>
          <cell r="T167">
            <v>2</v>
          </cell>
          <cell r="U167">
            <v>259.8</v>
          </cell>
          <cell r="X167">
            <v>0</v>
          </cell>
          <cell r="Y167">
            <v>259.8</v>
          </cell>
          <cell r="AB167">
            <v>0</v>
          </cell>
          <cell r="AC167">
            <v>259.8</v>
          </cell>
          <cell r="AF167">
            <v>0</v>
          </cell>
          <cell r="AG167">
            <v>259.8</v>
          </cell>
          <cell r="AJ167">
            <v>0</v>
          </cell>
          <cell r="AK167">
            <v>259.8</v>
          </cell>
          <cell r="AN167">
            <v>0</v>
          </cell>
          <cell r="AO167">
            <v>259.8</v>
          </cell>
          <cell r="AR167">
            <v>0</v>
          </cell>
          <cell r="AS167">
            <v>259.8</v>
          </cell>
          <cell r="AV167">
            <v>0</v>
          </cell>
          <cell r="AW167">
            <v>259.8</v>
          </cell>
          <cell r="AZ167">
            <v>0</v>
          </cell>
          <cell r="BA167">
            <v>259.8</v>
          </cell>
          <cell r="BD167">
            <v>0</v>
          </cell>
          <cell r="BE167">
            <v>259.8</v>
          </cell>
          <cell r="BH167">
            <v>0</v>
          </cell>
          <cell r="BI167">
            <v>259.8</v>
          </cell>
          <cell r="BL167">
            <v>0</v>
          </cell>
          <cell r="BM167">
            <v>259.8</v>
          </cell>
          <cell r="BP167">
            <v>4</v>
          </cell>
          <cell r="BQ167">
            <v>259.8</v>
          </cell>
          <cell r="BT167">
            <v>0</v>
          </cell>
          <cell r="BU167">
            <v>259.8</v>
          </cell>
          <cell r="BX167">
            <v>0</v>
          </cell>
          <cell r="BY167">
            <v>259.8</v>
          </cell>
          <cell r="CB167">
            <v>0</v>
          </cell>
          <cell r="CC167">
            <v>259.8</v>
          </cell>
          <cell r="CF167">
            <v>0</v>
          </cell>
          <cell r="CG167">
            <v>259.8</v>
          </cell>
          <cell r="CJ167">
            <v>0</v>
          </cell>
          <cell r="CK167">
            <v>259.8</v>
          </cell>
          <cell r="CN167">
            <v>0</v>
          </cell>
          <cell r="CO167">
            <v>259.8</v>
          </cell>
          <cell r="CR167">
            <v>0</v>
          </cell>
          <cell r="CS167">
            <v>259.8</v>
          </cell>
          <cell r="CV167">
            <v>0</v>
          </cell>
          <cell r="CW167">
            <v>259.8</v>
          </cell>
          <cell r="CZ167">
            <v>0</v>
          </cell>
          <cell r="DA167">
            <v>259.8</v>
          </cell>
          <cell r="DD167">
            <v>0</v>
          </cell>
          <cell r="DE167">
            <v>259.8</v>
          </cell>
          <cell r="DH167">
            <v>0</v>
          </cell>
          <cell r="DI167">
            <v>259.8</v>
          </cell>
          <cell r="DL167">
            <v>0</v>
          </cell>
          <cell r="DM167">
            <v>259.8</v>
          </cell>
          <cell r="DP167">
            <v>0</v>
          </cell>
          <cell r="DQ167">
            <v>259.8</v>
          </cell>
          <cell r="DT167">
            <v>0</v>
          </cell>
          <cell r="DU167">
            <v>259.8</v>
          </cell>
          <cell r="DX167">
            <v>0</v>
          </cell>
          <cell r="DY167">
            <v>259.8</v>
          </cell>
          <cell r="EB167">
            <v>0</v>
          </cell>
          <cell r="EC167">
            <v>259.8</v>
          </cell>
          <cell r="EF167">
            <v>0</v>
          </cell>
          <cell r="EG167">
            <v>259.8</v>
          </cell>
          <cell r="EJ167">
            <v>0</v>
          </cell>
          <cell r="EK167">
            <v>259.8</v>
          </cell>
        </row>
        <row r="168">
          <cell r="C168" t="str">
            <v>7.3.12.12</v>
          </cell>
          <cell r="D168" t="str">
            <v>COMP_46007</v>
          </cell>
          <cell r="E168" t="str">
            <v>COMPOSIÇÃO</v>
          </cell>
          <cell r="F168" t="str">
            <v>ATENUADOR DE IMPACTO - FORNECIMENTO E IMPLANTAÇÃO</v>
          </cell>
          <cell r="G168" t="str">
            <v>UN</v>
          </cell>
          <cell r="H168">
            <v>4</v>
          </cell>
          <cell r="I168">
            <v>180372.52</v>
          </cell>
          <cell r="L168">
            <v>0</v>
          </cell>
          <cell r="M168">
            <v>45093.13</v>
          </cell>
          <cell r="P168">
            <v>0</v>
          </cell>
          <cell r="Q168">
            <v>45093.13</v>
          </cell>
          <cell r="T168">
            <v>0</v>
          </cell>
          <cell r="U168">
            <v>45093.13</v>
          </cell>
          <cell r="X168">
            <v>0</v>
          </cell>
          <cell r="Y168">
            <v>45093.13</v>
          </cell>
          <cell r="AB168">
            <v>0</v>
          </cell>
          <cell r="AC168">
            <v>45093.13</v>
          </cell>
          <cell r="AF168">
            <v>0</v>
          </cell>
          <cell r="AG168">
            <v>45093.13</v>
          </cell>
          <cell r="AJ168">
            <v>0</v>
          </cell>
          <cell r="AK168">
            <v>45093.13</v>
          </cell>
          <cell r="AN168">
            <v>0</v>
          </cell>
          <cell r="AO168">
            <v>45093.13</v>
          </cell>
          <cell r="AR168">
            <v>0</v>
          </cell>
          <cell r="AS168">
            <v>45093.13</v>
          </cell>
          <cell r="AV168">
            <v>0</v>
          </cell>
          <cell r="AW168">
            <v>45093.13</v>
          </cell>
          <cell r="AZ168">
            <v>0</v>
          </cell>
          <cell r="BA168">
            <v>45093.13</v>
          </cell>
          <cell r="BD168">
            <v>0</v>
          </cell>
          <cell r="BE168">
            <v>45093.13</v>
          </cell>
          <cell r="BH168">
            <v>0</v>
          </cell>
          <cell r="BI168">
            <v>45093.13</v>
          </cell>
          <cell r="BL168">
            <v>0</v>
          </cell>
          <cell r="BM168">
            <v>45093.13</v>
          </cell>
          <cell r="BP168">
            <v>4</v>
          </cell>
          <cell r="BQ168">
            <v>45093.13</v>
          </cell>
          <cell r="BT168">
            <v>0</v>
          </cell>
          <cell r="BU168">
            <v>45093.13</v>
          </cell>
          <cell r="BX168">
            <v>0</v>
          </cell>
          <cell r="BY168">
            <v>45093.13</v>
          </cell>
          <cell r="CB168">
            <v>0</v>
          </cell>
          <cell r="CC168">
            <v>45093.13</v>
          </cell>
          <cell r="CF168">
            <v>0</v>
          </cell>
          <cell r="CG168">
            <v>45093.13</v>
          </cell>
          <cell r="CJ168">
            <v>0</v>
          </cell>
          <cell r="CK168">
            <v>45093.13</v>
          </cell>
          <cell r="CN168">
            <v>0</v>
          </cell>
          <cell r="CO168">
            <v>45093.13</v>
          </cell>
          <cell r="CR168">
            <v>0</v>
          </cell>
          <cell r="CS168">
            <v>45093.13</v>
          </cell>
          <cell r="CV168">
            <v>0</v>
          </cell>
          <cell r="CW168">
            <v>45093.13</v>
          </cell>
          <cell r="CZ168">
            <v>0</v>
          </cell>
          <cell r="DA168">
            <v>45093.13</v>
          </cell>
          <cell r="DD168">
            <v>0</v>
          </cell>
          <cell r="DE168">
            <v>45093.13</v>
          </cell>
          <cell r="DH168">
            <v>0</v>
          </cell>
          <cell r="DI168">
            <v>45093.13</v>
          </cell>
          <cell r="DL168">
            <v>0</v>
          </cell>
          <cell r="DM168">
            <v>45093.13</v>
          </cell>
          <cell r="DP168">
            <v>0</v>
          </cell>
          <cell r="DQ168">
            <v>45093.13</v>
          </cell>
          <cell r="DT168">
            <v>0</v>
          </cell>
          <cell r="DU168">
            <v>45093.13</v>
          </cell>
          <cell r="DX168">
            <v>0</v>
          </cell>
          <cell r="DY168">
            <v>45093.13</v>
          </cell>
          <cell r="EB168">
            <v>0</v>
          </cell>
          <cell r="EC168">
            <v>45093.13</v>
          </cell>
          <cell r="EF168">
            <v>0</v>
          </cell>
          <cell r="EG168">
            <v>45093.13</v>
          </cell>
          <cell r="EJ168">
            <v>0</v>
          </cell>
          <cell r="EK168">
            <v>45093.13</v>
          </cell>
        </row>
        <row r="169">
          <cell r="C169" t="str">
            <v>7.3.12.13</v>
          </cell>
          <cell r="D169">
            <v>3719530</v>
          </cell>
          <cell r="E169" t="str">
            <v>SICRO SERVIÇO</v>
          </cell>
          <cell r="F169" t="str">
            <v>BARREIRA DUPLA DE CONCRETO, ARMADA, PRÉ-MOLDADA (PERFIL NEW JERSEY) - L &gt; 3,00 M E H = 1.070 MM</v>
          </cell>
          <cell r="G169" t="str">
            <v>M</v>
          </cell>
          <cell r="H169">
            <v>0</v>
          </cell>
          <cell r="I169">
            <v>0</v>
          </cell>
          <cell r="L169">
            <v>0</v>
          </cell>
          <cell r="M169">
            <v>233.87</v>
          </cell>
          <cell r="P169">
            <v>0</v>
          </cell>
          <cell r="Q169">
            <v>233.87</v>
          </cell>
          <cell r="T169">
            <v>0</v>
          </cell>
          <cell r="U169">
            <v>233.87</v>
          </cell>
          <cell r="X169">
            <v>0</v>
          </cell>
          <cell r="Y169">
            <v>233.87</v>
          </cell>
          <cell r="AB169">
            <v>0</v>
          </cell>
          <cell r="AC169">
            <v>233.87</v>
          </cell>
          <cell r="AF169">
            <v>0</v>
          </cell>
          <cell r="AG169">
            <v>233.87</v>
          </cell>
          <cell r="AJ169">
            <v>0</v>
          </cell>
          <cell r="AK169">
            <v>233.87</v>
          </cell>
          <cell r="AN169">
            <v>0</v>
          </cell>
          <cell r="AO169">
            <v>233.87</v>
          </cell>
          <cell r="AR169">
            <v>0</v>
          </cell>
          <cell r="AS169">
            <v>233.87</v>
          </cell>
          <cell r="AV169">
            <v>0</v>
          </cell>
          <cell r="AW169">
            <v>233.87</v>
          </cell>
          <cell r="AZ169">
            <v>0</v>
          </cell>
          <cell r="BA169">
            <v>233.87</v>
          </cell>
          <cell r="BD169">
            <v>0</v>
          </cell>
          <cell r="BE169">
            <v>233.87</v>
          </cell>
          <cell r="BH169">
            <v>0</v>
          </cell>
          <cell r="BI169">
            <v>233.87</v>
          </cell>
          <cell r="BL169">
            <v>0</v>
          </cell>
          <cell r="BM169">
            <v>233.87</v>
          </cell>
          <cell r="BP169">
            <v>0</v>
          </cell>
          <cell r="BQ169">
            <v>233.87</v>
          </cell>
          <cell r="BT169">
            <v>0</v>
          </cell>
          <cell r="BU169">
            <v>233.87</v>
          </cell>
          <cell r="BX169">
            <v>0</v>
          </cell>
          <cell r="BY169">
            <v>233.87</v>
          </cell>
          <cell r="CB169">
            <v>0</v>
          </cell>
          <cell r="CC169">
            <v>233.87</v>
          </cell>
          <cell r="CF169">
            <v>0</v>
          </cell>
          <cell r="CG169">
            <v>233.87</v>
          </cell>
          <cell r="CJ169">
            <v>0</v>
          </cell>
          <cell r="CK169">
            <v>233.87</v>
          </cell>
          <cell r="CN169">
            <v>0</v>
          </cell>
          <cell r="CO169">
            <v>233.87</v>
          </cell>
          <cell r="CR169">
            <v>0</v>
          </cell>
          <cell r="CS169">
            <v>233.87</v>
          </cell>
          <cell r="CV169">
            <v>0</v>
          </cell>
          <cell r="CW169">
            <v>233.87</v>
          </cell>
          <cell r="CZ169">
            <v>0</v>
          </cell>
          <cell r="DA169">
            <v>233.87</v>
          </cell>
          <cell r="DD169">
            <v>0</v>
          </cell>
          <cell r="DE169">
            <v>233.87</v>
          </cell>
          <cell r="DH169">
            <v>0</v>
          </cell>
          <cell r="DI169">
            <v>233.87</v>
          </cell>
          <cell r="DL169">
            <v>0</v>
          </cell>
          <cell r="DM169">
            <v>233.87</v>
          </cell>
          <cell r="DP169">
            <v>0</v>
          </cell>
          <cell r="DQ169">
            <v>233.87</v>
          </cell>
          <cell r="DT169">
            <v>0</v>
          </cell>
          <cell r="DU169">
            <v>233.87</v>
          </cell>
          <cell r="DX169">
            <v>0</v>
          </cell>
          <cell r="DY169">
            <v>233.87</v>
          </cell>
          <cell r="EB169">
            <v>0</v>
          </cell>
          <cell r="EC169">
            <v>233.87</v>
          </cell>
          <cell r="EF169">
            <v>0</v>
          </cell>
          <cell r="EG169">
            <v>233.87</v>
          </cell>
          <cell r="EJ169">
            <v>0</v>
          </cell>
          <cell r="EK169">
            <v>233.87</v>
          </cell>
        </row>
        <row r="170">
          <cell r="C170" t="str">
            <v>7.3.12.14</v>
          </cell>
          <cell r="D170">
            <v>3713828</v>
          </cell>
          <cell r="E170" t="str">
            <v>SICRO SERVIÇO</v>
          </cell>
          <cell r="F170" t="str">
            <v>BARREIRA DUPLA DE CONCRETO, ARMADA, PRÉ-MOLDADA (PERFIL NEW JERSEY) - L &gt; 3,00 M E H = 810 MM</v>
          </cell>
          <cell r="G170" t="str">
            <v>M</v>
          </cell>
          <cell r="H170">
            <v>0</v>
          </cell>
          <cell r="I170">
            <v>0</v>
          </cell>
          <cell r="L170">
            <v>0</v>
          </cell>
          <cell r="M170">
            <v>174.25</v>
          </cell>
          <cell r="P170">
            <v>0</v>
          </cell>
          <cell r="Q170">
            <v>174.25</v>
          </cell>
          <cell r="T170">
            <v>0</v>
          </cell>
          <cell r="U170">
            <v>174.25</v>
          </cell>
          <cell r="X170">
            <v>0</v>
          </cell>
          <cell r="Y170">
            <v>174.25</v>
          </cell>
          <cell r="AB170">
            <v>0</v>
          </cell>
          <cell r="AC170">
            <v>174.25</v>
          </cell>
          <cell r="AF170">
            <v>0</v>
          </cell>
          <cell r="AG170">
            <v>174.25</v>
          </cell>
          <cell r="AJ170">
            <v>0</v>
          </cell>
          <cell r="AK170">
            <v>174.25</v>
          </cell>
          <cell r="AN170">
            <v>0</v>
          </cell>
          <cell r="AO170">
            <v>174.25</v>
          </cell>
          <cell r="AR170">
            <v>0</v>
          </cell>
          <cell r="AS170">
            <v>174.25</v>
          </cell>
          <cell r="AV170">
            <v>0</v>
          </cell>
          <cell r="AW170">
            <v>174.25</v>
          </cell>
          <cell r="AZ170">
            <v>0</v>
          </cell>
          <cell r="BA170">
            <v>174.25</v>
          </cell>
          <cell r="BD170">
            <v>0</v>
          </cell>
          <cell r="BE170">
            <v>174.25</v>
          </cell>
          <cell r="BH170">
            <v>0</v>
          </cell>
          <cell r="BI170">
            <v>174.25</v>
          </cell>
          <cell r="BL170">
            <v>0</v>
          </cell>
          <cell r="BM170">
            <v>174.25</v>
          </cell>
          <cell r="BP170">
            <v>0</v>
          </cell>
          <cell r="BQ170">
            <v>174.25</v>
          </cell>
          <cell r="BT170">
            <v>0</v>
          </cell>
          <cell r="BU170">
            <v>174.25</v>
          </cell>
          <cell r="BX170">
            <v>0</v>
          </cell>
          <cell r="BY170">
            <v>174.25</v>
          </cell>
          <cell r="CB170">
            <v>0</v>
          </cell>
          <cell r="CC170">
            <v>174.25</v>
          </cell>
          <cell r="CF170">
            <v>0</v>
          </cell>
          <cell r="CG170">
            <v>174.25</v>
          </cell>
          <cell r="CJ170">
            <v>0</v>
          </cell>
          <cell r="CK170">
            <v>174.25</v>
          </cell>
          <cell r="CN170">
            <v>0</v>
          </cell>
          <cell r="CO170">
            <v>174.25</v>
          </cell>
          <cell r="CR170">
            <v>0</v>
          </cell>
          <cell r="CS170">
            <v>174.25</v>
          </cell>
          <cell r="CV170">
            <v>0</v>
          </cell>
          <cell r="CW170">
            <v>174.25</v>
          </cell>
          <cell r="CZ170">
            <v>0</v>
          </cell>
          <cell r="DA170">
            <v>174.25</v>
          </cell>
          <cell r="DD170">
            <v>0</v>
          </cell>
          <cell r="DE170">
            <v>174.25</v>
          </cell>
          <cell r="DH170">
            <v>0</v>
          </cell>
          <cell r="DI170">
            <v>174.25</v>
          </cell>
          <cell r="DL170">
            <v>0</v>
          </cell>
          <cell r="DM170">
            <v>174.25</v>
          </cell>
          <cell r="DP170">
            <v>0</v>
          </cell>
          <cell r="DQ170">
            <v>174.25</v>
          </cell>
          <cell r="DT170">
            <v>0</v>
          </cell>
          <cell r="DU170">
            <v>174.25</v>
          </cell>
          <cell r="DX170">
            <v>0</v>
          </cell>
          <cell r="DY170">
            <v>174.25</v>
          </cell>
          <cell r="EB170">
            <v>0</v>
          </cell>
          <cell r="EC170">
            <v>174.25</v>
          </cell>
          <cell r="EF170">
            <v>0</v>
          </cell>
          <cell r="EG170">
            <v>174.25</v>
          </cell>
          <cell r="EJ170">
            <v>0</v>
          </cell>
          <cell r="EK170">
            <v>174.25</v>
          </cell>
        </row>
        <row r="171">
          <cell r="C171" t="str">
            <v>7.3.12.15</v>
          </cell>
          <cell r="D171">
            <v>3713904</v>
          </cell>
          <cell r="E171" t="str">
            <v>SICRO SERVIÇO</v>
          </cell>
          <cell r="F171" t="str">
            <v>BARREIRA SIMPLES DE CONCRETO, ARMADA, PRÉ-MOLDADA (PERFIL NEW JERSEY) - L &gt; 3,00 M E H = 1.070 MM</v>
          </cell>
          <cell r="G171" t="str">
            <v>M</v>
          </cell>
          <cell r="H171">
            <v>0</v>
          </cell>
          <cell r="I171">
            <v>0</v>
          </cell>
          <cell r="L171">
            <v>0</v>
          </cell>
          <cell r="M171">
            <v>201.79</v>
          </cell>
          <cell r="P171">
            <v>0</v>
          </cell>
          <cell r="Q171">
            <v>201.79</v>
          </cell>
          <cell r="T171">
            <v>0</v>
          </cell>
          <cell r="U171">
            <v>201.79</v>
          </cell>
          <cell r="X171">
            <v>0</v>
          </cell>
          <cell r="Y171">
            <v>201.79</v>
          </cell>
          <cell r="AB171">
            <v>0</v>
          </cell>
          <cell r="AC171">
            <v>201.79</v>
          </cell>
          <cell r="AF171">
            <v>0</v>
          </cell>
          <cell r="AG171">
            <v>201.79</v>
          </cell>
          <cell r="AJ171">
            <v>0</v>
          </cell>
          <cell r="AK171">
            <v>201.79</v>
          </cell>
          <cell r="AN171">
            <v>0</v>
          </cell>
          <cell r="AO171">
            <v>201.79</v>
          </cell>
          <cell r="AR171">
            <v>0</v>
          </cell>
          <cell r="AS171">
            <v>201.79</v>
          </cell>
          <cell r="AV171">
            <v>0</v>
          </cell>
          <cell r="AW171">
            <v>201.79</v>
          </cell>
          <cell r="AZ171">
            <v>0</v>
          </cell>
          <cell r="BA171">
            <v>201.79</v>
          </cell>
          <cell r="BD171">
            <v>0</v>
          </cell>
          <cell r="BE171">
            <v>201.79</v>
          </cell>
          <cell r="BH171">
            <v>0</v>
          </cell>
          <cell r="BI171">
            <v>201.79</v>
          </cell>
          <cell r="BL171">
            <v>0</v>
          </cell>
          <cell r="BM171">
            <v>201.79</v>
          </cell>
          <cell r="BP171">
            <v>0</v>
          </cell>
          <cell r="BQ171">
            <v>201.79</v>
          </cell>
          <cell r="BT171">
            <v>0</v>
          </cell>
          <cell r="BU171">
            <v>201.79</v>
          </cell>
          <cell r="BX171">
            <v>0</v>
          </cell>
          <cell r="BY171">
            <v>201.79</v>
          </cell>
          <cell r="CB171">
            <v>0</v>
          </cell>
          <cell r="CC171">
            <v>201.79</v>
          </cell>
          <cell r="CF171">
            <v>0</v>
          </cell>
          <cell r="CG171">
            <v>201.79</v>
          </cell>
          <cell r="CJ171">
            <v>0</v>
          </cell>
          <cell r="CK171">
            <v>201.79</v>
          </cell>
          <cell r="CN171">
            <v>0</v>
          </cell>
          <cell r="CO171">
            <v>201.79</v>
          </cell>
          <cell r="CR171">
            <v>0</v>
          </cell>
          <cell r="CS171">
            <v>201.79</v>
          </cell>
          <cell r="CV171">
            <v>0</v>
          </cell>
          <cell r="CW171">
            <v>201.79</v>
          </cell>
          <cell r="CZ171">
            <v>0</v>
          </cell>
          <cell r="DA171">
            <v>201.79</v>
          </cell>
          <cell r="DD171">
            <v>0</v>
          </cell>
          <cell r="DE171">
            <v>201.79</v>
          </cell>
          <cell r="DH171">
            <v>0</v>
          </cell>
          <cell r="DI171">
            <v>201.79</v>
          </cell>
          <cell r="DL171">
            <v>0</v>
          </cell>
          <cell r="DM171">
            <v>201.79</v>
          </cell>
          <cell r="DP171">
            <v>0</v>
          </cell>
          <cell r="DQ171">
            <v>201.79</v>
          </cell>
          <cell r="DT171">
            <v>0</v>
          </cell>
          <cell r="DU171">
            <v>201.79</v>
          </cell>
          <cell r="DX171">
            <v>0</v>
          </cell>
          <cell r="DY171">
            <v>201.79</v>
          </cell>
          <cell r="EB171">
            <v>0</v>
          </cell>
          <cell r="EC171">
            <v>201.79</v>
          </cell>
          <cell r="EF171">
            <v>0</v>
          </cell>
          <cell r="EG171">
            <v>201.79</v>
          </cell>
          <cell r="EJ171">
            <v>0</v>
          </cell>
          <cell r="EK171">
            <v>201.79</v>
          </cell>
        </row>
        <row r="172">
          <cell r="C172" t="str">
            <v>7.3.12.16</v>
          </cell>
          <cell r="D172" t="str">
            <v>RO-40989</v>
          </cell>
          <cell r="E172" t="str">
            <v>DER/MG</v>
          </cell>
          <cell r="F172" t="str">
            <v>BARREIRA  SIMPLES  DE  CONCRETO  ARMADO  TIPO  NEW  JERSEY (EXECUÇÃO,  INCLUINDO   FORNECIMENTO  E  TRANSPORTE  DE TODOS OS MATERIAIS)</v>
          </cell>
          <cell r="G172" t="str">
            <v>M</v>
          </cell>
          <cell r="H172">
            <v>0</v>
          </cell>
          <cell r="I172">
            <v>0</v>
          </cell>
          <cell r="L172">
            <v>0</v>
          </cell>
          <cell r="M172">
            <v>294.67</v>
          </cell>
          <cell r="P172">
            <v>0</v>
          </cell>
          <cell r="Q172">
            <v>294.67</v>
          </cell>
          <cell r="T172">
            <v>0</v>
          </cell>
          <cell r="U172">
            <v>294.67</v>
          </cell>
          <cell r="X172">
            <v>0</v>
          </cell>
          <cell r="Y172">
            <v>294.67</v>
          </cell>
          <cell r="AB172">
            <v>0</v>
          </cell>
          <cell r="AC172">
            <v>294.67</v>
          </cell>
          <cell r="AF172">
            <v>0</v>
          </cell>
          <cell r="AG172">
            <v>294.67</v>
          </cell>
          <cell r="AJ172">
            <v>0</v>
          </cell>
          <cell r="AK172">
            <v>294.67</v>
          </cell>
          <cell r="AN172">
            <v>0</v>
          </cell>
          <cell r="AO172">
            <v>294.67</v>
          </cell>
          <cell r="AR172">
            <v>0</v>
          </cell>
          <cell r="AS172">
            <v>294.67</v>
          </cell>
          <cell r="AV172">
            <v>0</v>
          </cell>
          <cell r="AW172">
            <v>294.67</v>
          </cell>
          <cell r="AZ172">
            <v>0</v>
          </cell>
          <cell r="BA172">
            <v>294.67</v>
          </cell>
          <cell r="BD172">
            <v>0</v>
          </cell>
          <cell r="BE172">
            <v>294.67</v>
          </cell>
          <cell r="BH172">
            <v>0</v>
          </cell>
          <cell r="BI172">
            <v>294.67</v>
          </cell>
          <cell r="BL172">
            <v>0</v>
          </cell>
          <cell r="BM172">
            <v>294.67</v>
          </cell>
          <cell r="BP172">
            <v>0</v>
          </cell>
          <cell r="BQ172">
            <v>294.67</v>
          </cell>
          <cell r="BT172">
            <v>0</v>
          </cell>
          <cell r="BU172">
            <v>294.67</v>
          </cell>
          <cell r="BX172">
            <v>0</v>
          </cell>
          <cell r="BY172">
            <v>294.67</v>
          </cell>
          <cell r="CB172">
            <v>0</v>
          </cell>
          <cell r="CC172">
            <v>294.67</v>
          </cell>
          <cell r="CF172">
            <v>0</v>
          </cell>
          <cell r="CG172">
            <v>294.67</v>
          </cell>
          <cell r="CJ172">
            <v>0</v>
          </cell>
          <cell r="CK172">
            <v>294.67</v>
          </cell>
          <cell r="CN172">
            <v>0</v>
          </cell>
          <cell r="CO172">
            <v>294.67</v>
          </cell>
          <cell r="CR172">
            <v>0</v>
          </cell>
          <cell r="CS172">
            <v>294.67</v>
          </cell>
          <cell r="CV172">
            <v>0</v>
          </cell>
          <cell r="CW172">
            <v>294.67</v>
          </cell>
          <cell r="CZ172">
            <v>0</v>
          </cell>
          <cell r="DA172">
            <v>294.67</v>
          </cell>
          <cell r="DD172">
            <v>0</v>
          </cell>
          <cell r="DE172">
            <v>294.67</v>
          </cell>
          <cell r="DH172">
            <v>0</v>
          </cell>
          <cell r="DI172">
            <v>294.67</v>
          </cell>
          <cell r="DL172">
            <v>0</v>
          </cell>
          <cell r="DM172">
            <v>294.67</v>
          </cell>
          <cell r="DP172">
            <v>0</v>
          </cell>
          <cell r="DQ172">
            <v>294.67</v>
          </cell>
          <cell r="DT172">
            <v>0</v>
          </cell>
          <cell r="DU172">
            <v>294.67</v>
          </cell>
          <cell r="DX172">
            <v>0</v>
          </cell>
          <cell r="DY172">
            <v>294.67</v>
          </cell>
          <cell r="EB172">
            <v>0</v>
          </cell>
          <cell r="EC172">
            <v>294.67</v>
          </cell>
          <cell r="EF172">
            <v>0</v>
          </cell>
          <cell r="EG172">
            <v>294.67</v>
          </cell>
          <cell r="EJ172">
            <v>0</v>
          </cell>
          <cell r="EK172">
            <v>294.67</v>
          </cell>
        </row>
        <row r="173">
          <cell r="C173" t="str">
            <v>7.3.12.17</v>
          </cell>
          <cell r="D173" t="str">
            <v>COMP_46008</v>
          </cell>
          <cell r="E173" t="str">
            <v>COMPOSIÇÃO</v>
          </cell>
          <cell r="F173" t="str">
            <v>BALIZADOR CATADIOPTRICO PARA DEFENSA METALICA COM PELICULA GT+GT - FORNECIMENTO E INSTALAÇÃO</v>
          </cell>
          <cell r="G173" t="str">
            <v>UN</v>
          </cell>
          <cell r="H173">
            <v>0</v>
          </cell>
          <cell r="I173">
            <v>0</v>
          </cell>
          <cell r="L173">
            <v>0</v>
          </cell>
          <cell r="M173">
            <v>40.9</v>
          </cell>
          <cell r="P173">
            <v>0</v>
          </cell>
          <cell r="Q173">
            <v>40.9</v>
          </cell>
          <cell r="T173">
            <v>0</v>
          </cell>
          <cell r="U173">
            <v>40.9</v>
          </cell>
          <cell r="X173">
            <v>0</v>
          </cell>
          <cell r="Y173">
            <v>40.9</v>
          </cell>
          <cell r="AB173">
            <v>0</v>
          </cell>
          <cell r="AC173">
            <v>40.9</v>
          </cell>
          <cell r="AF173">
            <v>0</v>
          </cell>
          <cell r="AG173">
            <v>40.9</v>
          </cell>
          <cell r="AJ173">
            <v>0</v>
          </cell>
          <cell r="AK173">
            <v>40.9</v>
          </cell>
          <cell r="AN173">
            <v>0</v>
          </cell>
          <cell r="AO173">
            <v>40.9</v>
          </cell>
          <cell r="AR173">
            <v>0</v>
          </cell>
          <cell r="AS173">
            <v>40.9</v>
          </cell>
          <cell r="AV173">
            <v>0</v>
          </cell>
          <cell r="AW173">
            <v>40.9</v>
          </cell>
          <cell r="AZ173">
            <v>0</v>
          </cell>
          <cell r="BA173">
            <v>40.9</v>
          </cell>
          <cell r="BD173">
            <v>0</v>
          </cell>
          <cell r="BE173">
            <v>40.9</v>
          </cell>
          <cell r="BH173">
            <v>0</v>
          </cell>
          <cell r="BI173">
            <v>40.9</v>
          </cell>
          <cell r="BL173">
            <v>0</v>
          </cell>
          <cell r="BM173">
            <v>40.9</v>
          </cell>
          <cell r="BP173">
            <v>0</v>
          </cell>
          <cell r="BQ173">
            <v>40.9</v>
          </cell>
          <cell r="BT173">
            <v>0</v>
          </cell>
          <cell r="BU173">
            <v>40.9</v>
          </cell>
          <cell r="BX173">
            <v>0</v>
          </cell>
          <cell r="BY173">
            <v>40.9</v>
          </cell>
          <cell r="CB173">
            <v>0</v>
          </cell>
          <cell r="CC173">
            <v>40.9</v>
          </cell>
          <cell r="CF173">
            <v>0</v>
          </cell>
          <cell r="CG173">
            <v>40.9</v>
          </cell>
          <cell r="CJ173">
            <v>0</v>
          </cell>
          <cell r="CK173">
            <v>40.9</v>
          </cell>
          <cell r="CN173">
            <v>0</v>
          </cell>
          <cell r="CO173">
            <v>40.9</v>
          </cell>
          <cell r="CR173">
            <v>0</v>
          </cell>
          <cell r="CS173">
            <v>40.9</v>
          </cell>
          <cell r="CV173">
            <v>0</v>
          </cell>
          <cell r="CW173">
            <v>40.9</v>
          </cell>
          <cell r="CZ173">
            <v>0</v>
          </cell>
          <cell r="DA173">
            <v>40.9</v>
          </cell>
          <cell r="DD173">
            <v>0</v>
          </cell>
          <cell r="DE173">
            <v>40.9</v>
          </cell>
          <cell r="DH173">
            <v>0</v>
          </cell>
          <cell r="DI173">
            <v>40.9</v>
          </cell>
          <cell r="DL173">
            <v>0</v>
          </cell>
          <cell r="DM173">
            <v>40.9</v>
          </cell>
          <cell r="DP173">
            <v>0</v>
          </cell>
          <cell r="DQ173">
            <v>40.9</v>
          </cell>
          <cell r="DT173">
            <v>0</v>
          </cell>
          <cell r="DU173">
            <v>40.9</v>
          </cell>
          <cell r="DX173">
            <v>0</v>
          </cell>
          <cell r="DY173">
            <v>40.9</v>
          </cell>
          <cell r="EB173">
            <v>0</v>
          </cell>
          <cell r="EC173">
            <v>40.9</v>
          </cell>
          <cell r="EF173">
            <v>0</v>
          </cell>
          <cell r="EG173">
            <v>40.9</v>
          </cell>
          <cell r="EJ173">
            <v>0</v>
          </cell>
          <cell r="EK173">
            <v>40.9</v>
          </cell>
        </row>
        <row r="174">
          <cell r="C174" t="str">
            <v>7.3.13</v>
          </cell>
          <cell r="F174" t="str">
            <v>Iluminação</v>
          </cell>
          <cell r="G174" t="str">
            <v/>
          </cell>
        </row>
        <row r="175">
          <cell r="C175" t="str">
            <v>7.3.13.1</v>
          </cell>
          <cell r="D175" t="str">
            <v>RO-42263</v>
          </cell>
          <cell r="E175" t="str">
            <v>DER/MG</v>
          </cell>
          <cell r="F175" t="str">
            <v>ESPALHAMENTO DE MATERIAL EM BOTA-FORA</v>
          </cell>
          <cell r="G175" t="str">
            <v>M3</v>
          </cell>
          <cell r="H175">
            <v>2160</v>
          </cell>
          <cell r="I175">
            <v>367.2</v>
          </cell>
          <cell r="L175">
            <v>0</v>
          </cell>
          <cell r="M175">
            <v>0.17</v>
          </cell>
          <cell r="P175">
            <v>0</v>
          </cell>
          <cell r="Q175">
            <v>0.17</v>
          </cell>
          <cell r="T175">
            <v>800</v>
          </cell>
          <cell r="U175">
            <v>0.17</v>
          </cell>
          <cell r="X175">
            <v>0</v>
          </cell>
          <cell r="Y175">
            <v>0.17</v>
          </cell>
          <cell r="AB175">
            <v>0</v>
          </cell>
          <cell r="AC175">
            <v>0.17</v>
          </cell>
          <cell r="AF175">
            <v>0</v>
          </cell>
          <cell r="AG175">
            <v>0.17</v>
          </cell>
          <cell r="AJ175">
            <v>0</v>
          </cell>
          <cell r="AK175">
            <v>0.17</v>
          </cell>
          <cell r="AN175">
            <v>0</v>
          </cell>
          <cell r="AO175">
            <v>0.17</v>
          </cell>
          <cell r="AR175">
            <v>0</v>
          </cell>
          <cell r="AS175">
            <v>0.17</v>
          </cell>
          <cell r="AV175">
            <v>0</v>
          </cell>
          <cell r="AW175">
            <v>0.17</v>
          </cell>
          <cell r="AZ175">
            <v>0</v>
          </cell>
          <cell r="BA175">
            <v>0.17</v>
          </cell>
          <cell r="BD175">
            <v>0</v>
          </cell>
          <cell r="BE175">
            <v>0.17</v>
          </cell>
          <cell r="BH175">
            <v>0</v>
          </cell>
          <cell r="BI175">
            <v>0.17</v>
          </cell>
          <cell r="BL175">
            <v>0</v>
          </cell>
          <cell r="BM175">
            <v>0.17</v>
          </cell>
          <cell r="BP175">
            <v>1360</v>
          </cell>
          <cell r="BQ175">
            <v>0.17</v>
          </cell>
          <cell r="BT175">
            <v>0</v>
          </cell>
          <cell r="BU175">
            <v>0.17</v>
          </cell>
          <cell r="BX175">
            <v>0</v>
          </cell>
          <cell r="BY175">
            <v>0.17</v>
          </cell>
          <cell r="CB175">
            <v>0</v>
          </cell>
          <cell r="CC175">
            <v>0.17</v>
          </cell>
          <cell r="CF175">
            <v>0</v>
          </cell>
          <cell r="CG175">
            <v>0.17</v>
          </cell>
          <cell r="CJ175">
            <v>0</v>
          </cell>
          <cell r="CK175">
            <v>0.17</v>
          </cell>
          <cell r="CN175">
            <v>0</v>
          </cell>
          <cell r="CO175">
            <v>0.17</v>
          </cell>
          <cell r="CR175">
            <v>0</v>
          </cell>
          <cell r="CS175">
            <v>0.17</v>
          </cell>
          <cell r="CV175">
            <v>0</v>
          </cell>
          <cell r="CW175">
            <v>0.17</v>
          </cell>
          <cell r="CZ175">
            <v>0</v>
          </cell>
          <cell r="DA175">
            <v>0.17</v>
          </cell>
          <cell r="DD175">
            <v>0</v>
          </cell>
          <cell r="DE175">
            <v>0.17</v>
          </cell>
          <cell r="DH175">
            <v>0</v>
          </cell>
          <cell r="DI175">
            <v>0.17</v>
          </cell>
          <cell r="DL175">
            <v>0</v>
          </cell>
          <cell r="DM175">
            <v>0.17</v>
          </cell>
          <cell r="DP175">
            <v>0</v>
          </cell>
          <cell r="DQ175">
            <v>0.17</v>
          </cell>
          <cell r="DT175">
            <v>0</v>
          </cell>
          <cell r="DU175">
            <v>0.17</v>
          </cell>
          <cell r="DX175">
            <v>0</v>
          </cell>
          <cell r="DY175">
            <v>0.17</v>
          </cell>
          <cell r="EB175">
            <v>0</v>
          </cell>
          <cell r="EC175">
            <v>0.17</v>
          </cell>
          <cell r="EF175">
            <v>0</v>
          </cell>
          <cell r="EG175">
            <v>0.17</v>
          </cell>
          <cell r="EJ175">
            <v>0</v>
          </cell>
          <cell r="EK175">
            <v>0.17</v>
          </cell>
        </row>
        <row r="176">
          <cell r="C176" t="str">
            <v>7.3.13.2</v>
          </cell>
          <cell r="D176" t="str">
            <v>RO-40241</v>
          </cell>
          <cell r="E176" t="str">
            <v>DER/MG</v>
          </cell>
          <cell r="F176" t="str">
            <v>COMPACTAÇÃO DE BOTA-FORA A 80% PROCTOR NORMAL</v>
          </cell>
          <cell r="G176" t="str">
            <v>M3</v>
          </cell>
          <cell r="H176">
            <v>2160</v>
          </cell>
          <cell r="I176">
            <v>4579.2</v>
          </cell>
          <cell r="L176">
            <v>0</v>
          </cell>
          <cell r="M176">
            <v>2.12</v>
          </cell>
          <cell r="P176">
            <v>0</v>
          </cell>
          <cell r="Q176">
            <v>2.12</v>
          </cell>
          <cell r="T176">
            <v>800</v>
          </cell>
          <cell r="U176">
            <v>2.12</v>
          </cell>
          <cell r="X176">
            <v>0</v>
          </cell>
          <cell r="Y176">
            <v>2.12</v>
          </cell>
          <cell r="AB176">
            <v>0</v>
          </cell>
          <cell r="AC176">
            <v>2.12</v>
          </cell>
          <cell r="AF176">
            <v>0</v>
          </cell>
          <cell r="AG176">
            <v>2.12</v>
          </cell>
          <cell r="AJ176">
            <v>0</v>
          </cell>
          <cell r="AK176">
            <v>2.12</v>
          </cell>
          <cell r="AN176">
            <v>0</v>
          </cell>
          <cell r="AO176">
            <v>2.12</v>
          </cell>
          <cell r="AR176">
            <v>0</v>
          </cell>
          <cell r="AS176">
            <v>2.12</v>
          </cell>
          <cell r="AV176">
            <v>0</v>
          </cell>
          <cell r="AW176">
            <v>2.12</v>
          </cell>
          <cell r="AZ176">
            <v>0</v>
          </cell>
          <cell r="BA176">
            <v>2.12</v>
          </cell>
          <cell r="BD176">
            <v>0</v>
          </cell>
          <cell r="BE176">
            <v>2.12</v>
          </cell>
          <cell r="BH176">
            <v>0</v>
          </cell>
          <cell r="BI176">
            <v>2.12</v>
          </cell>
          <cell r="BL176">
            <v>0</v>
          </cell>
          <cell r="BM176">
            <v>2.12</v>
          </cell>
          <cell r="BP176">
            <v>1360</v>
          </cell>
          <cell r="BQ176">
            <v>2.12</v>
          </cell>
          <cell r="BT176">
            <v>0</v>
          </cell>
          <cell r="BU176">
            <v>2.12</v>
          </cell>
          <cell r="BX176">
            <v>0</v>
          </cell>
          <cell r="BY176">
            <v>2.12</v>
          </cell>
          <cell r="CB176">
            <v>0</v>
          </cell>
          <cell r="CC176">
            <v>2.12</v>
          </cell>
          <cell r="CF176">
            <v>0</v>
          </cell>
          <cell r="CG176">
            <v>2.12</v>
          </cell>
          <cell r="CJ176">
            <v>0</v>
          </cell>
          <cell r="CK176">
            <v>2.12</v>
          </cell>
          <cell r="CN176">
            <v>0</v>
          </cell>
          <cell r="CO176">
            <v>2.12</v>
          </cell>
          <cell r="CR176">
            <v>0</v>
          </cell>
          <cell r="CS176">
            <v>2.12</v>
          </cell>
          <cell r="CV176">
            <v>0</v>
          </cell>
          <cell r="CW176">
            <v>2.12</v>
          </cell>
          <cell r="CZ176">
            <v>0</v>
          </cell>
          <cell r="DA176">
            <v>2.12</v>
          </cell>
          <cell r="DD176">
            <v>0</v>
          </cell>
          <cell r="DE176">
            <v>2.12</v>
          </cell>
          <cell r="DH176">
            <v>0</v>
          </cell>
          <cell r="DI176">
            <v>2.12</v>
          </cell>
          <cell r="DL176">
            <v>0</v>
          </cell>
          <cell r="DM176">
            <v>2.12</v>
          </cell>
          <cell r="DP176">
            <v>0</v>
          </cell>
          <cell r="DQ176">
            <v>2.12</v>
          </cell>
          <cell r="DT176">
            <v>0</v>
          </cell>
          <cell r="DU176">
            <v>2.12</v>
          </cell>
          <cell r="DX176">
            <v>0</v>
          </cell>
          <cell r="DY176">
            <v>2.12</v>
          </cell>
          <cell r="EB176">
            <v>0</v>
          </cell>
          <cell r="EC176">
            <v>2.12</v>
          </cell>
          <cell r="EF176">
            <v>0</v>
          </cell>
          <cell r="EG176">
            <v>2.12</v>
          </cell>
          <cell r="EJ176">
            <v>0</v>
          </cell>
          <cell r="EK176">
            <v>2.12</v>
          </cell>
        </row>
        <row r="177">
          <cell r="C177" t="str">
            <v>7.3.13.3</v>
          </cell>
          <cell r="D177">
            <v>4413905</v>
          </cell>
          <cell r="E177" t="str">
            <v>SICRO SERVIÇO</v>
          </cell>
          <cell r="F177" t="str">
            <v>HIDROSSEMEADURA</v>
          </cell>
          <cell r="G177" t="str">
            <v>M²</v>
          </cell>
          <cell r="H177">
            <v>1080</v>
          </cell>
          <cell r="I177">
            <v>2980.8</v>
          </cell>
          <cell r="L177">
            <v>0</v>
          </cell>
          <cell r="M177">
            <v>2.76</v>
          </cell>
          <cell r="P177">
            <v>0</v>
          </cell>
          <cell r="Q177">
            <v>2.76</v>
          </cell>
          <cell r="T177">
            <v>400</v>
          </cell>
          <cell r="U177">
            <v>2.76</v>
          </cell>
          <cell r="X177">
            <v>0</v>
          </cell>
          <cell r="Y177">
            <v>2.76</v>
          </cell>
          <cell r="AB177">
            <v>0</v>
          </cell>
          <cell r="AC177">
            <v>2.76</v>
          </cell>
          <cell r="AF177">
            <v>0</v>
          </cell>
          <cell r="AG177">
            <v>2.76</v>
          </cell>
          <cell r="AJ177">
            <v>0</v>
          </cell>
          <cell r="AK177">
            <v>2.76</v>
          </cell>
          <cell r="AN177">
            <v>0</v>
          </cell>
          <cell r="AO177">
            <v>2.76</v>
          </cell>
          <cell r="AR177">
            <v>0</v>
          </cell>
          <cell r="AS177">
            <v>2.76</v>
          </cell>
          <cell r="AV177">
            <v>0</v>
          </cell>
          <cell r="AW177">
            <v>2.76</v>
          </cell>
          <cell r="AZ177">
            <v>0</v>
          </cell>
          <cell r="BA177">
            <v>2.76</v>
          </cell>
          <cell r="BD177">
            <v>0</v>
          </cell>
          <cell r="BE177">
            <v>2.76</v>
          </cell>
          <cell r="BH177">
            <v>0</v>
          </cell>
          <cell r="BI177">
            <v>2.76</v>
          </cell>
          <cell r="BL177">
            <v>0</v>
          </cell>
          <cell r="BM177">
            <v>2.76</v>
          </cell>
          <cell r="BP177">
            <v>680</v>
          </cell>
          <cell r="BQ177">
            <v>2.76</v>
          </cell>
          <cell r="BT177">
            <v>0</v>
          </cell>
          <cell r="BU177">
            <v>2.76</v>
          </cell>
          <cell r="BX177">
            <v>0</v>
          </cell>
          <cell r="BY177">
            <v>2.76</v>
          </cell>
          <cell r="CB177">
            <v>0</v>
          </cell>
          <cell r="CC177">
            <v>2.76</v>
          </cell>
          <cell r="CF177">
            <v>0</v>
          </cell>
          <cell r="CG177">
            <v>2.76</v>
          </cell>
          <cell r="CJ177">
            <v>0</v>
          </cell>
          <cell r="CK177">
            <v>2.76</v>
          </cell>
          <cell r="CN177">
            <v>0</v>
          </cell>
          <cell r="CO177">
            <v>2.76</v>
          </cell>
          <cell r="CR177">
            <v>0</v>
          </cell>
          <cell r="CS177">
            <v>2.76</v>
          </cell>
          <cell r="CV177">
            <v>0</v>
          </cell>
          <cell r="CW177">
            <v>2.76</v>
          </cell>
          <cell r="CZ177">
            <v>0</v>
          </cell>
          <cell r="DA177">
            <v>2.76</v>
          </cell>
          <cell r="DD177">
            <v>0</v>
          </cell>
          <cell r="DE177">
            <v>2.76</v>
          </cell>
          <cell r="DH177">
            <v>0</v>
          </cell>
          <cell r="DI177">
            <v>2.76</v>
          </cell>
          <cell r="DL177">
            <v>0</v>
          </cell>
          <cell r="DM177">
            <v>2.76</v>
          </cell>
          <cell r="DP177">
            <v>0</v>
          </cell>
          <cell r="DQ177">
            <v>2.76</v>
          </cell>
          <cell r="DT177">
            <v>0</v>
          </cell>
          <cell r="DU177">
            <v>2.76</v>
          </cell>
          <cell r="DX177">
            <v>0</v>
          </cell>
          <cell r="DY177">
            <v>2.76</v>
          </cell>
          <cell r="EB177">
            <v>0</v>
          </cell>
          <cell r="EC177">
            <v>2.76</v>
          </cell>
          <cell r="EF177">
            <v>0</v>
          </cell>
          <cell r="EG177">
            <v>2.76</v>
          </cell>
          <cell r="EJ177">
            <v>0</v>
          </cell>
          <cell r="EK177">
            <v>2.76</v>
          </cell>
        </row>
        <row r="178">
          <cell r="C178" t="str">
            <v>7.3.13.4</v>
          </cell>
          <cell r="D178">
            <v>5914374</v>
          </cell>
          <cell r="E178" t="str">
            <v>SICRO SERVIÇO</v>
          </cell>
          <cell r="F178" t="str">
            <v>TRANSPORTE COM CAMINHÃO BASCULANTE DE 10 M³ - RODOVIA EM REVESTIMENTO PRIMÁRIO</v>
          </cell>
          <cell r="G178" t="str">
            <v>TKM</v>
          </cell>
          <cell r="H178">
            <v>19440</v>
          </cell>
          <cell r="I178">
            <v>9720</v>
          </cell>
          <cell r="L178">
            <v>0</v>
          </cell>
          <cell r="M178">
            <v>0.5</v>
          </cell>
          <cell r="P178">
            <v>0</v>
          </cell>
          <cell r="Q178">
            <v>0.5</v>
          </cell>
          <cell r="T178">
            <v>7200</v>
          </cell>
          <cell r="U178">
            <v>0.5</v>
          </cell>
          <cell r="X178">
            <v>0</v>
          </cell>
          <cell r="Y178">
            <v>0.5</v>
          </cell>
          <cell r="AB178">
            <v>0</v>
          </cell>
          <cell r="AC178">
            <v>0.5</v>
          </cell>
          <cell r="AF178">
            <v>0</v>
          </cell>
          <cell r="AG178">
            <v>0.5</v>
          </cell>
          <cell r="AJ178">
            <v>0</v>
          </cell>
          <cell r="AK178">
            <v>0.5</v>
          </cell>
          <cell r="AN178">
            <v>0</v>
          </cell>
          <cell r="AO178">
            <v>0.5</v>
          </cell>
          <cell r="AR178">
            <v>0</v>
          </cell>
          <cell r="AS178">
            <v>0.5</v>
          </cell>
          <cell r="AV178">
            <v>0</v>
          </cell>
          <cell r="AW178">
            <v>0.5</v>
          </cell>
          <cell r="AZ178">
            <v>0</v>
          </cell>
          <cell r="BA178">
            <v>0.5</v>
          </cell>
          <cell r="BD178">
            <v>0</v>
          </cell>
          <cell r="BE178">
            <v>0.5</v>
          </cell>
          <cell r="BH178">
            <v>0</v>
          </cell>
          <cell r="BI178">
            <v>0.5</v>
          </cell>
          <cell r="BL178">
            <v>0</v>
          </cell>
          <cell r="BM178">
            <v>0.5</v>
          </cell>
          <cell r="BP178">
            <v>12240</v>
          </cell>
          <cell r="BQ178">
            <v>0.5</v>
          </cell>
          <cell r="BT178">
            <v>0</v>
          </cell>
          <cell r="BU178">
            <v>0.5</v>
          </cell>
          <cell r="BX178">
            <v>0</v>
          </cell>
          <cell r="BY178">
            <v>0.5</v>
          </cell>
          <cell r="CB178">
            <v>0</v>
          </cell>
          <cell r="CC178">
            <v>0.5</v>
          </cell>
          <cell r="CF178">
            <v>0</v>
          </cell>
          <cell r="CG178">
            <v>0.5</v>
          </cell>
          <cell r="CJ178">
            <v>0</v>
          </cell>
          <cell r="CK178">
            <v>0.5</v>
          </cell>
          <cell r="CN178">
            <v>0</v>
          </cell>
          <cell r="CO178">
            <v>0.5</v>
          </cell>
          <cell r="CR178">
            <v>0</v>
          </cell>
          <cell r="CS178">
            <v>0.5</v>
          </cell>
          <cell r="CV178">
            <v>0</v>
          </cell>
          <cell r="CW178">
            <v>0.5</v>
          </cell>
          <cell r="CZ178">
            <v>0</v>
          </cell>
          <cell r="DA178">
            <v>0.5</v>
          </cell>
          <cell r="DD178">
            <v>0</v>
          </cell>
          <cell r="DE178">
            <v>0.5</v>
          </cell>
          <cell r="DH178">
            <v>0</v>
          </cell>
          <cell r="DI178">
            <v>0.5</v>
          </cell>
          <cell r="DL178">
            <v>0</v>
          </cell>
          <cell r="DM178">
            <v>0.5</v>
          </cell>
          <cell r="DP178">
            <v>0</v>
          </cell>
          <cell r="DQ178">
            <v>0.5</v>
          </cell>
          <cell r="DT178">
            <v>0</v>
          </cell>
          <cell r="DU178">
            <v>0.5</v>
          </cell>
          <cell r="DX178">
            <v>0</v>
          </cell>
          <cell r="DY178">
            <v>0.5</v>
          </cell>
          <cell r="EB178">
            <v>0</v>
          </cell>
          <cell r="EC178">
            <v>0.5</v>
          </cell>
          <cell r="EF178">
            <v>0</v>
          </cell>
          <cell r="EG178">
            <v>0.5</v>
          </cell>
          <cell r="EJ178">
            <v>0</v>
          </cell>
          <cell r="EK178">
            <v>0.5</v>
          </cell>
        </row>
        <row r="179">
          <cell r="C179" t="str">
            <v>7.3.13.5</v>
          </cell>
          <cell r="D179" t="str">
            <v>RO-40218</v>
          </cell>
          <cell r="E179" t="str">
            <v>DER/MG</v>
          </cell>
          <cell r="F179" t="str">
            <v>ESCAVAÇÃO MECÂNICA DE VALAS EM MATERIAL DE 1ª CATEGORIA (EXECUÇÃO,  INCLUINDO  REMOÇÃO  PARA  FORA  DO  LEITO ESTRADAL)</v>
          </cell>
          <cell r="G179" t="str">
            <v>M3</v>
          </cell>
          <cell r="H179">
            <v>1350</v>
          </cell>
          <cell r="I179">
            <v>8154</v>
          </cell>
          <cell r="L179">
            <v>0</v>
          </cell>
          <cell r="M179">
            <v>6.04</v>
          </cell>
          <cell r="P179">
            <v>0</v>
          </cell>
          <cell r="Q179">
            <v>6.04</v>
          </cell>
          <cell r="T179">
            <v>500</v>
          </cell>
          <cell r="U179">
            <v>6.04</v>
          </cell>
          <cell r="X179">
            <v>0</v>
          </cell>
          <cell r="Y179">
            <v>6.04</v>
          </cell>
          <cell r="AB179">
            <v>0</v>
          </cell>
          <cell r="AC179">
            <v>6.04</v>
          </cell>
          <cell r="AF179">
            <v>0</v>
          </cell>
          <cell r="AG179">
            <v>6.04</v>
          </cell>
          <cell r="AJ179">
            <v>0</v>
          </cell>
          <cell r="AK179">
            <v>6.04</v>
          </cell>
          <cell r="AN179">
            <v>0</v>
          </cell>
          <cell r="AO179">
            <v>6.04</v>
          </cell>
          <cell r="AR179">
            <v>0</v>
          </cell>
          <cell r="AS179">
            <v>6.04</v>
          </cell>
          <cell r="AV179">
            <v>0</v>
          </cell>
          <cell r="AW179">
            <v>6.04</v>
          </cell>
          <cell r="AZ179">
            <v>0</v>
          </cell>
          <cell r="BA179">
            <v>6.04</v>
          </cell>
          <cell r="BD179">
            <v>0</v>
          </cell>
          <cell r="BE179">
            <v>6.04</v>
          </cell>
          <cell r="BH179">
            <v>0</v>
          </cell>
          <cell r="BI179">
            <v>6.04</v>
          </cell>
          <cell r="BL179">
            <v>0</v>
          </cell>
          <cell r="BM179">
            <v>6.04</v>
          </cell>
          <cell r="BP179">
            <v>850</v>
          </cell>
          <cell r="BQ179">
            <v>6.04</v>
          </cell>
          <cell r="BT179">
            <v>0</v>
          </cell>
          <cell r="BU179">
            <v>6.04</v>
          </cell>
          <cell r="BX179">
            <v>0</v>
          </cell>
          <cell r="BY179">
            <v>6.04</v>
          </cell>
          <cell r="CB179">
            <v>0</v>
          </cell>
          <cell r="CC179">
            <v>6.04</v>
          </cell>
          <cell r="CF179">
            <v>0</v>
          </cell>
          <cell r="CG179">
            <v>6.04</v>
          </cell>
          <cell r="CJ179">
            <v>0</v>
          </cell>
          <cell r="CK179">
            <v>6.04</v>
          </cell>
          <cell r="CN179">
            <v>0</v>
          </cell>
          <cell r="CO179">
            <v>6.04</v>
          </cell>
          <cell r="CR179">
            <v>0</v>
          </cell>
          <cell r="CS179">
            <v>6.04</v>
          </cell>
          <cell r="CV179">
            <v>0</v>
          </cell>
          <cell r="CW179">
            <v>6.04</v>
          </cell>
          <cell r="CZ179">
            <v>0</v>
          </cell>
          <cell r="DA179">
            <v>6.04</v>
          </cell>
          <cell r="DD179">
            <v>0</v>
          </cell>
          <cell r="DE179">
            <v>6.04</v>
          </cell>
          <cell r="DH179">
            <v>0</v>
          </cell>
          <cell r="DI179">
            <v>6.04</v>
          </cell>
          <cell r="DL179">
            <v>0</v>
          </cell>
          <cell r="DM179">
            <v>6.04</v>
          </cell>
          <cell r="DP179">
            <v>0</v>
          </cell>
          <cell r="DQ179">
            <v>6.04</v>
          </cell>
          <cell r="DT179">
            <v>0</v>
          </cell>
          <cell r="DU179">
            <v>6.04</v>
          </cell>
          <cell r="DX179">
            <v>0</v>
          </cell>
          <cell r="DY179">
            <v>6.04</v>
          </cell>
          <cell r="EB179">
            <v>0</v>
          </cell>
          <cell r="EC179">
            <v>6.04</v>
          </cell>
          <cell r="EF179">
            <v>0</v>
          </cell>
          <cell r="EG179">
            <v>6.04</v>
          </cell>
          <cell r="EJ179">
            <v>0</v>
          </cell>
          <cell r="EK179">
            <v>6.04</v>
          </cell>
        </row>
        <row r="180">
          <cell r="C180" t="str">
            <v>7.3.13.6</v>
          </cell>
          <cell r="D180">
            <v>4011275</v>
          </cell>
          <cell r="E180" t="str">
            <v>SICRO SERVIÇO</v>
          </cell>
          <cell r="F180" t="str">
            <v>BASE OU SUB-BASE DE BRITA GRADUADA COM BRITA PRODUZIDA</v>
          </cell>
          <cell r="G180" t="str">
            <v>M³</v>
          </cell>
          <cell r="H180">
            <v>540</v>
          </cell>
          <cell r="I180">
            <v>33593.4</v>
          </cell>
          <cell r="L180">
            <v>0</v>
          </cell>
          <cell r="M180">
            <v>62.21</v>
          </cell>
          <cell r="P180">
            <v>0</v>
          </cell>
          <cell r="Q180">
            <v>62.21</v>
          </cell>
          <cell r="T180">
            <v>200</v>
          </cell>
          <cell r="U180">
            <v>62.21</v>
          </cell>
          <cell r="X180">
            <v>0</v>
          </cell>
          <cell r="Y180">
            <v>62.21</v>
          </cell>
          <cell r="AB180">
            <v>0</v>
          </cell>
          <cell r="AC180">
            <v>62.21</v>
          </cell>
          <cell r="AF180">
            <v>0</v>
          </cell>
          <cell r="AG180">
            <v>62.21</v>
          </cell>
          <cell r="AJ180">
            <v>0</v>
          </cell>
          <cell r="AK180">
            <v>62.21</v>
          </cell>
          <cell r="AN180">
            <v>0</v>
          </cell>
          <cell r="AO180">
            <v>62.21</v>
          </cell>
          <cell r="AR180">
            <v>0</v>
          </cell>
          <cell r="AS180">
            <v>62.21</v>
          </cell>
          <cell r="AV180">
            <v>0</v>
          </cell>
          <cell r="AW180">
            <v>62.21</v>
          </cell>
          <cell r="AZ180">
            <v>0</v>
          </cell>
          <cell r="BA180">
            <v>62.21</v>
          </cell>
          <cell r="BD180">
            <v>0</v>
          </cell>
          <cell r="BE180">
            <v>62.21</v>
          </cell>
          <cell r="BH180">
            <v>0</v>
          </cell>
          <cell r="BI180">
            <v>62.21</v>
          </cell>
          <cell r="BL180">
            <v>0</v>
          </cell>
          <cell r="BM180">
            <v>62.21</v>
          </cell>
          <cell r="BP180">
            <v>340</v>
          </cell>
          <cell r="BQ180">
            <v>62.21</v>
          </cell>
          <cell r="BT180">
            <v>0</v>
          </cell>
          <cell r="BU180">
            <v>62.21</v>
          </cell>
          <cell r="BX180">
            <v>0</v>
          </cell>
          <cell r="BY180">
            <v>62.21</v>
          </cell>
          <cell r="CB180">
            <v>0</v>
          </cell>
          <cell r="CC180">
            <v>62.21</v>
          </cell>
          <cell r="CF180">
            <v>0</v>
          </cell>
          <cell r="CG180">
            <v>62.21</v>
          </cell>
          <cell r="CJ180">
            <v>0</v>
          </cell>
          <cell r="CK180">
            <v>62.21</v>
          </cell>
          <cell r="CN180">
            <v>0</v>
          </cell>
          <cell r="CO180">
            <v>62.21</v>
          </cell>
          <cell r="CR180">
            <v>0</v>
          </cell>
          <cell r="CS180">
            <v>62.21</v>
          </cell>
          <cell r="CV180">
            <v>0</v>
          </cell>
          <cell r="CW180">
            <v>62.21</v>
          </cell>
          <cell r="CZ180">
            <v>0</v>
          </cell>
          <cell r="DA180">
            <v>62.21</v>
          </cell>
          <cell r="DD180">
            <v>0</v>
          </cell>
          <cell r="DE180">
            <v>62.21</v>
          </cell>
          <cell r="DH180">
            <v>0</v>
          </cell>
          <cell r="DI180">
            <v>62.21</v>
          </cell>
          <cell r="DL180">
            <v>0</v>
          </cell>
          <cell r="DM180">
            <v>62.21</v>
          </cell>
          <cell r="DP180">
            <v>0</v>
          </cell>
          <cell r="DQ180">
            <v>62.21</v>
          </cell>
          <cell r="DT180">
            <v>0</v>
          </cell>
          <cell r="DU180">
            <v>62.21</v>
          </cell>
          <cell r="DX180">
            <v>0</v>
          </cell>
          <cell r="DY180">
            <v>62.21</v>
          </cell>
          <cell r="EB180">
            <v>0</v>
          </cell>
          <cell r="EC180">
            <v>62.21</v>
          </cell>
          <cell r="EF180">
            <v>0</v>
          </cell>
          <cell r="EG180">
            <v>62.21</v>
          </cell>
          <cell r="EJ180">
            <v>0</v>
          </cell>
          <cell r="EK180">
            <v>62.21</v>
          </cell>
        </row>
        <row r="181">
          <cell r="C181" t="str">
            <v>7.3.13.7</v>
          </cell>
          <cell r="D181" t="str">
            <v>ED-49814</v>
          </cell>
          <cell r="E181" t="str">
            <v>DER/MG</v>
          </cell>
          <cell r="F181" t="str">
            <v>LASTRO DE AREIA</v>
          </cell>
          <cell r="G181" t="str">
            <v>M3</v>
          </cell>
          <cell r="H181">
            <v>2160</v>
          </cell>
          <cell r="I181">
            <v>200210.4</v>
          </cell>
          <cell r="L181">
            <v>0</v>
          </cell>
          <cell r="M181">
            <v>92.69</v>
          </cell>
          <cell r="P181">
            <v>0</v>
          </cell>
          <cell r="Q181">
            <v>92.69</v>
          </cell>
          <cell r="T181">
            <v>800</v>
          </cell>
          <cell r="U181">
            <v>92.69</v>
          </cell>
          <cell r="X181">
            <v>0</v>
          </cell>
          <cell r="Y181">
            <v>92.69</v>
          </cell>
          <cell r="AB181">
            <v>0</v>
          </cell>
          <cell r="AC181">
            <v>92.69</v>
          </cell>
          <cell r="AF181">
            <v>0</v>
          </cell>
          <cell r="AG181">
            <v>92.69</v>
          </cell>
          <cell r="AJ181">
            <v>0</v>
          </cell>
          <cell r="AK181">
            <v>92.69</v>
          </cell>
          <cell r="AN181">
            <v>0</v>
          </cell>
          <cell r="AO181">
            <v>92.69</v>
          </cell>
          <cell r="AR181">
            <v>0</v>
          </cell>
          <cell r="AS181">
            <v>92.69</v>
          </cell>
          <cell r="AV181">
            <v>0</v>
          </cell>
          <cell r="AW181">
            <v>92.69</v>
          </cell>
          <cell r="AZ181">
            <v>0</v>
          </cell>
          <cell r="BA181">
            <v>92.69</v>
          </cell>
          <cell r="BD181">
            <v>0</v>
          </cell>
          <cell r="BE181">
            <v>92.69</v>
          </cell>
          <cell r="BH181">
            <v>0</v>
          </cell>
          <cell r="BI181">
            <v>92.69</v>
          </cell>
          <cell r="BL181">
            <v>0</v>
          </cell>
          <cell r="BM181">
            <v>92.69</v>
          </cell>
          <cell r="BP181">
            <v>1360</v>
          </cell>
          <cell r="BQ181">
            <v>92.69</v>
          </cell>
          <cell r="BT181">
            <v>0</v>
          </cell>
          <cell r="BU181">
            <v>92.69</v>
          </cell>
          <cell r="BX181">
            <v>0</v>
          </cell>
          <cell r="BY181">
            <v>92.69</v>
          </cell>
          <cell r="CB181">
            <v>0</v>
          </cell>
          <cell r="CC181">
            <v>92.69</v>
          </cell>
          <cell r="CF181">
            <v>0</v>
          </cell>
          <cell r="CG181">
            <v>92.69</v>
          </cell>
          <cell r="CJ181">
            <v>0</v>
          </cell>
          <cell r="CK181">
            <v>92.69</v>
          </cell>
          <cell r="CN181">
            <v>0</v>
          </cell>
          <cell r="CO181">
            <v>92.69</v>
          </cell>
          <cell r="CR181">
            <v>0</v>
          </cell>
          <cell r="CS181">
            <v>92.69</v>
          </cell>
          <cell r="CV181">
            <v>0</v>
          </cell>
          <cell r="CW181">
            <v>92.69</v>
          </cell>
          <cell r="CZ181">
            <v>0</v>
          </cell>
          <cell r="DA181">
            <v>92.69</v>
          </cell>
          <cell r="DD181">
            <v>0</v>
          </cell>
          <cell r="DE181">
            <v>92.69</v>
          </cell>
          <cell r="DH181">
            <v>0</v>
          </cell>
          <cell r="DI181">
            <v>92.69</v>
          </cell>
          <cell r="DL181">
            <v>0</v>
          </cell>
          <cell r="DM181">
            <v>92.69</v>
          </cell>
          <cell r="DP181">
            <v>0</v>
          </cell>
          <cell r="DQ181">
            <v>92.69</v>
          </cell>
          <cell r="DT181">
            <v>0</v>
          </cell>
          <cell r="DU181">
            <v>92.69</v>
          </cell>
          <cell r="DX181">
            <v>0</v>
          </cell>
          <cell r="DY181">
            <v>92.69</v>
          </cell>
          <cell r="EB181">
            <v>0</v>
          </cell>
          <cell r="EC181">
            <v>92.69</v>
          </cell>
          <cell r="EF181">
            <v>0</v>
          </cell>
          <cell r="EG181">
            <v>92.69</v>
          </cell>
          <cell r="EJ181">
            <v>0</v>
          </cell>
          <cell r="EK181">
            <v>92.69</v>
          </cell>
        </row>
        <row r="182">
          <cell r="C182" t="str">
            <v>7.3.13.8</v>
          </cell>
          <cell r="D182" t="str">
            <v>RO-40234</v>
          </cell>
          <cell r="E182" t="str">
            <v>DER/MG</v>
          </cell>
          <cell r="F182" t="str">
            <v>REATERRO E COMPACTAÇÃO MANUAL DE VALA</v>
          </cell>
          <cell r="G182" t="str">
            <v>M3</v>
          </cell>
          <cell r="H182">
            <v>2160</v>
          </cell>
          <cell r="I182">
            <v>67327.199999999997</v>
          </cell>
          <cell r="L182">
            <v>0</v>
          </cell>
          <cell r="M182">
            <v>31.17</v>
          </cell>
          <cell r="P182">
            <v>0</v>
          </cell>
          <cell r="Q182">
            <v>31.17</v>
          </cell>
          <cell r="T182">
            <v>800</v>
          </cell>
          <cell r="U182">
            <v>31.17</v>
          </cell>
          <cell r="X182">
            <v>0</v>
          </cell>
          <cell r="Y182">
            <v>31.17</v>
          </cell>
          <cell r="AB182">
            <v>0</v>
          </cell>
          <cell r="AC182">
            <v>31.17</v>
          </cell>
          <cell r="AF182">
            <v>0</v>
          </cell>
          <cell r="AG182">
            <v>31.17</v>
          </cell>
          <cell r="AJ182">
            <v>0</v>
          </cell>
          <cell r="AK182">
            <v>31.17</v>
          </cell>
          <cell r="AN182">
            <v>0</v>
          </cell>
          <cell r="AO182">
            <v>31.17</v>
          </cell>
          <cell r="AR182">
            <v>0</v>
          </cell>
          <cell r="AS182">
            <v>31.17</v>
          </cell>
          <cell r="AV182">
            <v>0</v>
          </cell>
          <cell r="AW182">
            <v>31.17</v>
          </cell>
          <cell r="AZ182">
            <v>0</v>
          </cell>
          <cell r="BA182">
            <v>31.17</v>
          </cell>
          <cell r="BD182">
            <v>0</v>
          </cell>
          <cell r="BE182">
            <v>31.17</v>
          </cell>
          <cell r="BH182">
            <v>0</v>
          </cell>
          <cell r="BI182">
            <v>31.17</v>
          </cell>
          <cell r="BL182">
            <v>0</v>
          </cell>
          <cell r="BM182">
            <v>31.17</v>
          </cell>
          <cell r="BP182">
            <v>1360</v>
          </cell>
          <cell r="BQ182">
            <v>31.17</v>
          </cell>
          <cell r="BT182">
            <v>0</v>
          </cell>
          <cell r="BU182">
            <v>31.17</v>
          </cell>
          <cell r="BX182">
            <v>0</v>
          </cell>
          <cell r="BY182">
            <v>31.17</v>
          </cell>
          <cell r="CB182">
            <v>0</v>
          </cell>
          <cell r="CC182">
            <v>31.17</v>
          </cell>
          <cell r="CF182">
            <v>0</v>
          </cell>
          <cell r="CG182">
            <v>31.17</v>
          </cell>
          <cell r="CJ182">
            <v>0</v>
          </cell>
          <cell r="CK182">
            <v>31.17</v>
          </cell>
          <cell r="CN182">
            <v>0</v>
          </cell>
          <cell r="CO182">
            <v>31.17</v>
          </cell>
          <cell r="CR182">
            <v>0</v>
          </cell>
          <cell r="CS182">
            <v>31.17</v>
          </cell>
          <cell r="CV182">
            <v>0</v>
          </cell>
          <cell r="CW182">
            <v>31.17</v>
          </cell>
          <cell r="CZ182">
            <v>0</v>
          </cell>
          <cell r="DA182">
            <v>31.17</v>
          </cell>
          <cell r="DD182">
            <v>0</v>
          </cell>
          <cell r="DE182">
            <v>31.17</v>
          </cell>
          <cell r="DH182">
            <v>0</v>
          </cell>
          <cell r="DI182">
            <v>31.17</v>
          </cell>
          <cell r="DL182">
            <v>0</v>
          </cell>
          <cell r="DM182">
            <v>31.17</v>
          </cell>
          <cell r="DP182">
            <v>0</v>
          </cell>
          <cell r="DQ182">
            <v>31.17</v>
          </cell>
          <cell r="DT182">
            <v>0</v>
          </cell>
          <cell r="DU182">
            <v>31.17</v>
          </cell>
          <cell r="DX182">
            <v>0</v>
          </cell>
          <cell r="DY182">
            <v>31.17</v>
          </cell>
          <cell r="EB182">
            <v>0</v>
          </cell>
          <cell r="EC182">
            <v>31.17</v>
          </cell>
          <cell r="EF182">
            <v>0</v>
          </cell>
          <cell r="EG182">
            <v>31.17</v>
          </cell>
          <cell r="EJ182">
            <v>0</v>
          </cell>
          <cell r="EK182">
            <v>31.17</v>
          </cell>
        </row>
        <row r="183">
          <cell r="C183" t="str">
            <v>7.3.13.9</v>
          </cell>
          <cell r="D183" t="str">
            <v>RO-40238</v>
          </cell>
          <cell r="E183" t="str">
            <v>DER/MG</v>
          </cell>
          <cell r="F183" t="str">
            <v>COMPACTAÇÃO MANUAL DE ATERROS</v>
          </cell>
          <cell r="G183" t="str">
            <v>M3</v>
          </cell>
          <cell r="H183">
            <v>10980</v>
          </cell>
          <cell r="I183">
            <v>241340.4</v>
          </cell>
          <cell r="L183">
            <v>0</v>
          </cell>
          <cell r="M183">
            <v>21.98</v>
          </cell>
          <cell r="P183">
            <v>0</v>
          </cell>
          <cell r="Q183">
            <v>21.98</v>
          </cell>
          <cell r="T183">
            <v>4067</v>
          </cell>
          <cell r="U183">
            <v>21.98</v>
          </cell>
          <cell r="X183">
            <v>0</v>
          </cell>
          <cell r="Y183">
            <v>21.98</v>
          </cell>
          <cell r="AB183">
            <v>0</v>
          </cell>
          <cell r="AC183">
            <v>21.98</v>
          </cell>
          <cell r="AF183">
            <v>0</v>
          </cell>
          <cell r="AG183">
            <v>21.98</v>
          </cell>
          <cell r="AJ183">
            <v>0</v>
          </cell>
          <cell r="AK183">
            <v>21.98</v>
          </cell>
          <cell r="AN183">
            <v>0</v>
          </cell>
          <cell r="AO183">
            <v>21.98</v>
          </cell>
          <cell r="AR183">
            <v>0</v>
          </cell>
          <cell r="AS183">
            <v>21.98</v>
          </cell>
          <cell r="AV183">
            <v>0</v>
          </cell>
          <cell r="AW183">
            <v>21.98</v>
          </cell>
          <cell r="AZ183">
            <v>0</v>
          </cell>
          <cell r="BA183">
            <v>21.98</v>
          </cell>
          <cell r="BD183">
            <v>0</v>
          </cell>
          <cell r="BE183">
            <v>21.98</v>
          </cell>
          <cell r="BH183">
            <v>0</v>
          </cell>
          <cell r="BI183">
            <v>21.98</v>
          </cell>
          <cell r="BL183">
            <v>0</v>
          </cell>
          <cell r="BM183">
            <v>21.98</v>
          </cell>
          <cell r="BP183">
            <v>6913</v>
          </cell>
          <cell r="BQ183">
            <v>21.98</v>
          </cell>
          <cell r="BT183">
            <v>0</v>
          </cell>
          <cell r="BU183">
            <v>21.98</v>
          </cell>
          <cell r="BX183">
            <v>0</v>
          </cell>
          <cell r="BY183">
            <v>21.98</v>
          </cell>
          <cell r="CB183">
            <v>0</v>
          </cell>
          <cell r="CC183">
            <v>21.98</v>
          </cell>
          <cell r="CF183">
            <v>0</v>
          </cell>
          <cell r="CG183">
            <v>21.98</v>
          </cell>
          <cell r="CJ183">
            <v>0</v>
          </cell>
          <cell r="CK183">
            <v>21.98</v>
          </cell>
          <cell r="CN183">
            <v>0</v>
          </cell>
          <cell r="CO183">
            <v>21.98</v>
          </cell>
          <cell r="CR183">
            <v>0</v>
          </cell>
          <cell r="CS183">
            <v>21.98</v>
          </cell>
          <cell r="CV183">
            <v>0</v>
          </cell>
          <cell r="CW183">
            <v>21.98</v>
          </cell>
          <cell r="CZ183">
            <v>0</v>
          </cell>
          <cell r="DA183">
            <v>21.98</v>
          </cell>
          <cell r="DD183">
            <v>0</v>
          </cell>
          <cell r="DE183">
            <v>21.98</v>
          </cell>
          <cell r="DH183">
            <v>0</v>
          </cell>
          <cell r="DI183">
            <v>21.98</v>
          </cell>
          <cell r="DL183">
            <v>0</v>
          </cell>
          <cell r="DM183">
            <v>21.98</v>
          </cell>
          <cell r="DP183">
            <v>0</v>
          </cell>
          <cell r="DQ183">
            <v>21.98</v>
          </cell>
          <cell r="DT183">
            <v>0</v>
          </cell>
          <cell r="DU183">
            <v>21.98</v>
          </cell>
          <cell r="DX183">
            <v>0</v>
          </cell>
          <cell r="DY183">
            <v>21.98</v>
          </cell>
          <cell r="EB183">
            <v>0</v>
          </cell>
          <cell r="EC183">
            <v>21.98</v>
          </cell>
          <cell r="EF183">
            <v>0</v>
          </cell>
          <cell r="EG183">
            <v>21.98</v>
          </cell>
          <cell r="EJ183">
            <v>0</v>
          </cell>
          <cell r="EK183">
            <v>21.98</v>
          </cell>
        </row>
        <row r="184">
          <cell r="C184" t="str">
            <v>7.3.13.10</v>
          </cell>
          <cell r="D184" t="str">
            <v>RO-41628</v>
          </cell>
          <cell r="E184" t="str">
            <v>DER/MG</v>
          </cell>
          <cell r="F184" t="str">
            <v>CONCRETO DE CIMENTO PORTLAND FCK &gt;= 20,0 MPA (EXECUÇÃO,  INCLUINDO O FORNECIMENTO E TRANSPORTE DOS AGREGADOS)</v>
          </cell>
          <cell r="G184" t="str">
            <v>M3</v>
          </cell>
          <cell r="H184">
            <v>18</v>
          </cell>
          <cell r="I184">
            <v>7810.91</v>
          </cell>
          <cell r="L184">
            <v>0</v>
          </cell>
          <cell r="M184">
            <v>433.94</v>
          </cell>
          <cell r="P184">
            <v>0</v>
          </cell>
          <cell r="Q184">
            <v>433.94</v>
          </cell>
          <cell r="T184">
            <v>6.7</v>
          </cell>
          <cell r="U184">
            <v>433.94</v>
          </cell>
          <cell r="X184">
            <v>0</v>
          </cell>
          <cell r="Y184">
            <v>433.94</v>
          </cell>
          <cell r="AB184">
            <v>0</v>
          </cell>
          <cell r="AC184">
            <v>433.94</v>
          </cell>
          <cell r="AF184">
            <v>0</v>
          </cell>
          <cell r="AG184">
            <v>433.94</v>
          </cell>
          <cell r="AJ184">
            <v>0</v>
          </cell>
          <cell r="AK184">
            <v>433.94</v>
          </cell>
          <cell r="AN184">
            <v>0</v>
          </cell>
          <cell r="AO184">
            <v>433.94</v>
          </cell>
          <cell r="AR184">
            <v>0</v>
          </cell>
          <cell r="AS184">
            <v>433.94</v>
          </cell>
          <cell r="AV184">
            <v>0</v>
          </cell>
          <cell r="AW184">
            <v>433.94</v>
          </cell>
          <cell r="AZ184">
            <v>0</v>
          </cell>
          <cell r="BA184">
            <v>433.94</v>
          </cell>
          <cell r="BD184">
            <v>0</v>
          </cell>
          <cell r="BE184">
            <v>433.94</v>
          </cell>
          <cell r="BH184">
            <v>0</v>
          </cell>
          <cell r="BI184">
            <v>433.94</v>
          </cell>
          <cell r="BL184">
            <v>0</v>
          </cell>
          <cell r="BM184">
            <v>433.94</v>
          </cell>
          <cell r="BP184">
            <v>11.3</v>
          </cell>
          <cell r="BQ184">
            <v>433.94</v>
          </cell>
          <cell r="BT184">
            <v>0</v>
          </cell>
          <cell r="BU184">
            <v>433.94</v>
          </cell>
          <cell r="BX184">
            <v>0</v>
          </cell>
          <cell r="BY184">
            <v>433.94</v>
          </cell>
          <cell r="CB184">
            <v>0</v>
          </cell>
          <cell r="CC184">
            <v>433.94</v>
          </cell>
          <cell r="CF184">
            <v>0</v>
          </cell>
          <cell r="CG184">
            <v>433.94</v>
          </cell>
          <cell r="CJ184">
            <v>0</v>
          </cell>
          <cell r="CK184">
            <v>433.94</v>
          </cell>
          <cell r="CN184">
            <v>0</v>
          </cell>
          <cell r="CO184">
            <v>433.94</v>
          </cell>
          <cell r="CR184">
            <v>0</v>
          </cell>
          <cell r="CS184">
            <v>433.94</v>
          </cell>
          <cell r="CV184">
            <v>0</v>
          </cell>
          <cell r="CW184">
            <v>433.94</v>
          </cell>
          <cell r="CZ184">
            <v>0</v>
          </cell>
          <cell r="DA184">
            <v>433.94</v>
          </cell>
          <cell r="DD184">
            <v>0</v>
          </cell>
          <cell r="DE184">
            <v>433.94</v>
          </cell>
          <cell r="DH184">
            <v>0</v>
          </cell>
          <cell r="DI184">
            <v>433.94</v>
          </cell>
          <cell r="DL184">
            <v>0</v>
          </cell>
          <cell r="DM184">
            <v>433.94</v>
          </cell>
          <cell r="DP184">
            <v>0</v>
          </cell>
          <cell r="DQ184">
            <v>433.94</v>
          </cell>
          <cell r="DT184">
            <v>0</v>
          </cell>
          <cell r="DU184">
            <v>433.94</v>
          </cell>
          <cell r="DX184">
            <v>0</v>
          </cell>
          <cell r="DY184">
            <v>433.94</v>
          </cell>
          <cell r="EB184">
            <v>0</v>
          </cell>
          <cell r="EC184">
            <v>433.94</v>
          </cell>
          <cell r="EF184">
            <v>0</v>
          </cell>
          <cell r="EG184">
            <v>433.94</v>
          </cell>
          <cell r="EJ184">
            <v>0</v>
          </cell>
          <cell r="EK184">
            <v>433.94</v>
          </cell>
        </row>
        <row r="185">
          <cell r="C185" t="str">
            <v>7.3.13.11</v>
          </cell>
          <cell r="D185" t="str">
            <v>ED-49133</v>
          </cell>
          <cell r="E185" t="str">
            <v>DER/MG</v>
          </cell>
          <cell r="F185" t="str">
            <v>CABO  DE  COBRE  NÚ # 16 MM2, ENTERRADO, EXCLUSIVE  ESCAVAÇÃO E REATERRO</v>
          </cell>
          <cell r="G185" t="str">
            <v>M</v>
          </cell>
          <cell r="H185">
            <v>7200</v>
          </cell>
          <cell r="I185">
            <v>106344</v>
          </cell>
          <cell r="L185">
            <v>0</v>
          </cell>
          <cell r="M185">
            <v>14.77</v>
          </cell>
          <cell r="P185">
            <v>0</v>
          </cell>
          <cell r="Q185">
            <v>14.77</v>
          </cell>
          <cell r="T185">
            <v>2670</v>
          </cell>
          <cell r="U185">
            <v>14.77</v>
          </cell>
          <cell r="X185">
            <v>0</v>
          </cell>
          <cell r="Y185">
            <v>14.77</v>
          </cell>
          <cell r="AB185">
            <v>0</v>
          </cell>
          <cell r="AC185">
            <v>14.77</v>
          </cell>
          <cell r="AF185">
            <v>0</v>
          </cell>
          <cell r="AG185">
            <v>14.77</v>
          </cell>
          <cell r="AJ185">
            <v>0</v>
          </cell>
          <cell r="AK185">
            <v>14.77</v>
          </cell>
          <cell r="AN185">
            <v>0</v>
          </cell>
          <cell r="AO185">
            <v>14.77</v>
          </cell>
          <cell r="AR185">
            <v>0</v>
          </cell>
          <cell r="AS185">
            <v>14.77</v>
          </cell>
          <cell r="AV185">
            <v>0</v>
          </cell>
          <cell r="AW185">
            <v>14.77</v>
          </cell>
          <cell r="AZ185">
            <v>0</v>
          </cell>
          <cell r="BA185">
            <v>14.77</v>
          </cell>
          <cell r="BD185">
            <v>0</v>
          </cell>
          <cell r="BE185">
            <v>14.77</v>
          </cell>
          <cell r="BH185">
            <v>0</v>
          </cell>
          <cell r="BI185">
            <v>14.77</v>
          </cell>
          <cell r="BL185">
            <v>0</v>
          </cell>
          <cell r="BM185">
            <v>14.77</v>
          </cell>
          <cell r="BP185">
            <v>4530</v>
          </cell>
          <cell r="BQ185">
            <v>14.77</v>
          </cell>
          <cell r="BT185">
            <v>0</v>
          </cell>
          <cell r="BU185">
            <v>14.77</v>
          </cell>
          <cell r="BX185">
            <v>0</v>
          </cell>
          <cell r="BY185">
            <v>14.77</v>
          </cell>
          <cell r="CB185">
            <v>0</v>
          </cell>
          <cell r="CC185">
            <v>14.77</v>
          </cell>
          <cell r="CF185">
            <v>0</v>
          </cell>
          <cell r="CG185">
            <v>14.77</v>
          </cell>
          <cell r="CJ185">
            <v>0</v>
          </cell>
          <cell r="CK185">
            <v>14.77</v>
          </cell>
          <cell r="CN185">
            <v>0</v>
          </cell>
          <cell r="CO185">
            <v>14.77</v>
          </cell>
          <cell r="CR185">
            <v>0</v>
          </cell>
          <cell r="CS185">
            <v>14.77</v>
          </cell>
          <cell r="CV185">
            <v>0</v>
          </cell>
          <cell r="CW185">
            <v>14.77</v>
          </cell>
          <cell r="CZ185">
            <v>0</v>
          </cell>
          <cell r="DA185">
            <v>14.77</v>
          </cell>
          <cell r="DD185">
            <v>0</v>
          </cell>
          <cell r="DE185">
            <v>14.77</v>
          </cell>
          <cell r="DH185">
            <v>0</v>
          </cell>
          <cell r="DI185">
            <v>14.77</v>
          </cell>
          <cell r="DL185">
            <v>0</v>
          </cell>
          <cell r="DM185">
            <v>14.77</v>
          </cell>
          <cell r="DP185">
            <v>0</v>
          </cell>
          <cell r="DQ185">
            <v>14.77</v>
          </cell>
          <cell r="DT185">
            <v>0</v>
          </cell>
          <cell r="DU185">
            <v>14.77</v>
          </cell>
          <cell r="DX185">
            <v>0</v>
          </cell>
          <cell r="DY185">
            <v>14.77</v>
          </cell>
          <cell r="EB185">
            <v>0</v>
          </cell>
          <cell r="EC185">
            <v>14.77</v>
          </cell>
          <cell r="EF185">
            <v>0</v>
          </cell>
          <cell r="EG185">
            <v>14.77</v>
          </cell>
          <cell r="EJ185">
            <v>0</v>
          </cell>
          <cell r="EK185">
            <v>14.77</v>
          </cell>
        </row>
        <row r="186">
          <cell r="C186" t="str">
            <v>7.3.13.12</v>
          </cell>
          <cell r="D186" t="str">
            <v>ED-49134</v>
          </cell>
          <cell r="E186" t="str">
            <v>DER/MG</v>
          </cell>
          <cell r="F186" t="str">
            <v>CABO  DE  COBRE  NÚ # 25 MM2, ENTERRADO, EXCLUSIVE  ESCAVAÇÃO E REATERRO</v>
          </cell>
          <cell r="G186" t="str">
            <v>M</v>
          </cell>
          <cell r="H186">
            <v>7200</v>
          </cell>
          <cell r="I186">
            <v>150840</v>
          </cell>
          <cell r="L186">
            <v>0</v>
          </cell>
          <cell r="M186">
            <v>20.95</v>
          </cell>
          <cell r="P186">
            <v>0</v>
          </cell>
          <cell r="Q186">
            <v>20.95</v>
          </cell>
          <cell r="T186">
            <v>2670</v>
          </cell>
          <cell r="U186">
            <v>20.95</v>
          </cell>
          <cell r="X186">
            <v>0</v>
          </cell>
          <cell r="Y186">
            <v>20.95</v>
          </cell>
          <cell r="AB186">
            <v>0</v>
          </cell>
          <cell r="AC186">
            <v>20.95</v>
          </cell>
          <cell r="AF186">
            <v>0</v>
          </cell>
          <cell r="AG186">
            <v>20.95</v>
          </cell>
          <cell r="AJ186">
            <v>0</v>
          </cell>
          <cell r="AK186">
            <v>20.95</v>
          </cell>
          <cell r="AN186">
            <v>0</v>
          </cell>
          <cell r="AO186">
            <v>20.95</v>
          </cell>
          <cell r="AR186">
            <v>0</v>
          </cell>
          <cell r="AS186">
            <v>20.95</v>
          </cell>
          <cell r="AV186">
            <v>0</v>
          </cell>
          <cell r="AW186">
            <v>20.95</v>
          </cell>
          <cell r="AZ186">
            <v>0</v>
          </cell>
          <cell r="BA186">
            <v>20.95</v>
          </cell>
          <cell r="BD186">
            <v>0</v>
          </cell>
          <cell r="BE186">
            <v>20.95</v>
          </cell>
          <cell r="BH186">
            <v>0</v>
          </cell>
          <cell r="BI186">
            <v>20.95</v>
          </cell>
          <cell r="BL186">
            <v>0</v>
          </cell>
          <cell r="BM186">
            <v>20.95</v>
          </cell>
          <cell r="BP186">
            <v>4530</v>
          </cell>
          <cell r="BQ186">
            <v>20.95</v>
          </cell>
          <cell r="BT186">
            <v>0</v>
          </cell>
          <cell r="BU186">
            <v>20.95</v>
          </cell>
          <cell r="BX186">
            <v>0</v>
          </cell>
          <cell r="BY186">
            <v>20.95</v>
          </cell>
          <cell r="CB186">
            <v>0</v>
          </cell>
          <cell r="CC186">
            <v>20.95</v>
          </cell>
          <cell r="CF186">
            <v>0</v>
          </cell>
          <cell r="CG186">
            <v>20.95</v>
          </cell>
          <cell r="CJ186">
            <v>0</v>
          </cell>
          <cell r="CK186">
            <v>20.95</v>
          </cell>
          <cell r="CN186">
            <v>0</v>
          </cell>
          <cell r="CO186">
            <v>20.95</v>
          </cell>
          <cell r="CR186">
            <v>0</v>
          </cell>
          <cell r="CS186">
            <v>20.95</v>
          </cell>
          <cell r="CV186">
            <v>0</v>
          </cell>
          <cell r="CW186">
            <v>20.95</v>
          </cell>
          <cell r="CZ186">
            <v>0</v>
          </cell>
          <cell r="DA186">
            <v>20.95</v>
          </cell>
          <cell r="DD186">
            <v>0</v>
          </cell>
          <cell r="DE186">
            <v>20.95</v>
          </cell>
          <cell r="DH186">
            <v>0</v>
          </cell>
          <cell r="DI186">
            <v>20.95</v>
          </cell>
          <cell r="DL186">
            <v>0</v>
          </cell>
          <cell r="DM186">
            <v>20.95</v>
          </cell>
          <cell r="DP186">
            <v>0</v>
          </cell>
          <cell r="DQ186">
            <v>20.95</v>
          </cell>
          <cell r="DT186">
            <v>0</v>
          </cell>
          <cell r="DU186">
            <v>20.95</v>
          </cell>
          <cell r="DX186">
            <v>0</v>
          </cell>
          <cell r="DY186">
            <v>20.95</v>
          </cell>
          <cell r="EB186">
            <v>0</v>
          </cell>
          <cell r="EC186">
            <v>20.95</v>
          </cell>
          <cell r="EF186">
            <v>0</v>
          </cell>
          <cell r="EG186">
            <v>20.95</v>
          </cell>
          <cell r="EJ186">
            <v>0</v>
          </cell>
          <cell r="EK186">
            <v>20.95</v>
          </cell>
        </row>
        <row r="187">
          <cell r="C187" t="str">
            <v>7.3.13.13</v>
          </cell>
          <cell r="D187" t="str">
            <v>ED-49523</v>
          </cell>
          <cell r="E187" t="str">
            <v>DER/MG</v>
          </cell>
          <cell r="F187" t="str">
            <v>RELÉ FOTOELÉTRICO RM 10 120 V, 1200 VA COM BASE</v>
          </cell>
          <cell r="G187" t="str">
            <v>UN</v>
          </cell>
          <cell r="H187">
            <v>180</v>
          </cell>
          <cell r="I187">
            <v>9351</v>
          </cell>
          <cell r="L187">
            <v>0</v>
          </cell>
          <cell r="M187">
            <v>51.95</v>
          </cell>
          <cell r="P187">
            <v>0</v>
          </cell>
          <cell r="Q187">
            <v>51.95</v>
          </cell>
          <cell r="T187">
            <v>67</v>
          </cell>
          <cell r="U187">
            <v>51.95</v>
          </cell>
          <cell r="X187">
            <v>0</v>
          </cell>
          <cell r="Y187">
            <v>51.95</v>
          </cell>
          <cell r="AB187">
            <v>0</v>
          </cell>
          <cell r="AC187">
            <v>51.95</v>
          </cell>
          <cell r="AF187">
            <v>0</v>
          </cell>
          <cell r="AG187">
            <v>51.95</v>
          </cell>
          <cell r="AJ187">
            <v>0</v>
          </cell>
          <cell r="AK187">
            <v>51.95</v>
          </cell>
          <cell r="AN187">
            <v>0</v>
          </cell>
          <cell r="AO187">
            <v>51.95</v>
          </cell>
          <cell r="AR187">
            <v>0</v>
          </cell>
          <cell r="AS187">
            <v>51.95</v>
          </cell>
          <cell r="AV187">
            <v>0</v>
          </cell>
          <cell r="AW187">
            <v>51.95</v>
          </cell>
          <cell r="AZ187">
            <v>0</v>
          </cell>
          <cell r="BA187">
            <v>51.95</v>
          </cell>
          <cell r="BD187">
            <v>0</v>
          </cell>
          <cell r="BE187">
            <v>51.95</v>
          </cell>
          <cell r="BH187">
            <v>0</v>
          </cell>
          <cell r="BI187">
            <v>51.95</v>
          </cell>
          <cell r="BL187">
            <v>0</v>
          </cell>
          <cell r="BM187">
            <v>51.95</v>
          </cell>
          <cell r="BP187">
            <v>113</v>
          </cell>
          <cell r="BQ187">
            <v>51.95</v>
          </cell>
          <cell r="BT187">
            <v>0</v>
          </cell>
          <cell r="BU187">
            <v>51.95</v>
          </cell>
          <cell r="BX187">
            <v>0</v>
          </cell>
          <cell r="BY187">
            <v>51.95</v>
          </cell>
          <cell r="CB187">
            <v>0</v>
          </cell>
          <cell r="CC187">
            <v>51.95</v>
          </cell>
          <cell r="CF187">
            <v>0</v>
          </cell>
          <cell r="CG187">
            <v>51.95</v>
          </cell>
          <cell r="CJ187">
            <v>0</v>
          </cell>
          <cell r="CK187">
            <v>51.95</v>
          </cell>
          <cell r="CN187">
            <v>0</v>
          </cell>
          <cell r="CO187">
            <v>51.95</v>
          </cell>
          <cell r="CR187">
            <v>0</v>
          </cell>
          <cell r="CS187">
            <v>51.95</v>
          </cell>
          <cell r="CV187">
            <v>0</v>
          </cell>
          <cell r="CW187">
            <v>51.95</v>
          </cell>
          <cell r="CZ187">
            <v>0</v>
          </cell>
          <cell r="DA187">
            <v>51.95</v>
          </cell>
          <cell r="DD187">
            <v>0</v>
          </cell>
          <cell r="DE187">
            <v>51.95</v>
          </cell>
          <cell r="DH187">
            <v>0</v>
          </cell>
          <cell r="DI187">
            <v>51.95</v>
          </cell>
          <cell r="DL187">
            <v>0</v>
          </cell>
          <cell r="DM187">
            <v>51.95</v>
          </cell>
          <cell r="DP187">
            <v>0</v>
          </cell>
          <cell r="DQ187">
            <v>51.95</v>
          </cell>
          <cell r="DT187">
            <v>0</v>
          </cell>
          <cell r="DU187">
            <v>51.95</v>
          </cell>
          <cell r="DX187">
            <v>0</v>
          </cell>
          <cell r="DY187">
            <v>51.95</v>
          </cell>
          <cell r="EB187">
            <v>0</v>
          </cell>
          <cell r="EC187">
            <v>51.95</v>
          </cell>
          <cell r="EF187">
            <v>0</v>
          </cell>
          <cell r="EG187">
            <v>51.95</v>
          </cell>
          <cell r="EJ187">
            <v>0</v>
          </cell>
          <cell r="EK187">
            <v>51.95</v>
          </cell>
        </row>
        <row r="188">
          <cell r="C188" t="str">
            <v>7.3.13.14</v>
          </cell>
          <cell r="D188" t="str">
            <v>COMP_24001</v>
          </cell>
          <cell r="E188" t="str">
            <v>COMPOSIÇÃO</v>
          </cell>
          <cell r="F188" t="str">
            <v>TERMINAL OU CONECTOR DE PRESSÃO PARA CABO 70MM2 - FORNECIMENTO E INSTALACAO</v>
          </cell>
          <cell r="G188" t="str">
            <v>UN</v>
          </cell>
          <cell r="H188">
            <v>180</v>
          </cell>
          <cell r="I188">
            <v>1503</v>
          </cell>
          <cell r="L188">
            <v>0</v>
          </cell>
          <cell r="M188">
            <v>8.35</v>
          </cell>
          <cell r="P188">
            <v>0</v>
          </cell>
          <cell r="Q188">
            <v>8.35</v>
          </cell>
          <cell r="T188">
            <v>67</v>
          </cell>
          <cell r="U188">
            <v>8.35</v>
          </cell>
          <cell r="X188">
            <v>0</v>
          </cell>
          <cell r="Y188">
            <v>8.35</v>
          </cell>
          <cell r="AB188">
            <v>0</v>
          </cell>
          <cell r="AC188">
            <v>8.35</v>
          </cell>
          <cell r="AF188">
            <v>0</v>
          </cell>
          <cell r="AG188">
            <v>8.35</v>
          </cell>
          <cell r="AJ188">
            <v>0</v>
          </cell>
          <cell r="AK188">
            <v>8.35</v>
          </cell>
          <cell r="AN188">
            <v>0</v>
          </cell>
          <cell r="AO188">
            <v>8.35</v>
          </cell>
          <cell r="AR188">
            <v>0</v>
          </cell>
          <cell r="AS188">
            <v>8.35</v>
          </cell>
          <cell r="AV188">
            <v>0</v>
          </cell>
          <cell r="AW188">
            <v>8.35</v>
          </cell>
          <cell r="AZ188">
            <v>0</v>
          </cell>
          <cell r="BA188">
            <v>8.35</v>
          </cell>
          <cell r="BD188">
            <v>0</v>
          </cell>
          <cell r="BE188">
            <v>8.35</v>
          </cell>
          <cell r="BH188">
            <v>0</v>
          </cell>
          <cell r="BI188">
            <v>8.35</v>
          </cell>
          <cell r="BL188">
            <v>0</v>
          </cell>
          <cell r="BM188">
            <v>8.35</v>
          </cell>
          <cell r="BP188">
            <v>113</v>
          </cell>
          <cell r="BQ188">
            <v>8.35</v>
          </cell>
          <cell r="BT188">
            <v>0</v>
          </cell>
          <cell r="BU188">
            <v>8.35</v>
          </cell>
          <cell r="BX188">
            <v>0</v>
          </cell>
          <cell r="BY188">
            <v>8.35</v>
          </cell>
          <cell r="CB188">
            <v>0</v>
          </cell>
          <cell r="CC188">
            <v>8.35</v>
          </cell>
          <cell r="CF188">
            <v>0</v>
          </cell>
          <cell r="CG188">
            <v>8.35</v>
          </cell>
          <cell r="CJ188">
            <v>0</v>
          </cell>
          <cell r="CK188">
            <v>8.35</v>
          </cell>
          <cell r="CN188">
            <v>0</v>
          </cell>
          <cell r="CO188">
            <v>8.35</v>
          </cell>
          <cell r="CR188">
            <v>0</v>
          </cell>
          <cell r="CS188">
            <v>8.35</v>
          </cell>
          <cell r="CV188">
            <v>0</v>
          </cell>
          <cell r="CW188">
            <v>8.35</v>
          </cell>
          <cell r="CZ188">
            <v>0</v>
          </cell>
          <cell r="DA188">
            <v>8.35</v>
          </cell>
          <cell r="DD188">
            <v>0</v>
          </cell>
          <cell r="DE188">
            <v>8.35</v>
          </cell>
          <cell r="DH188">
            <v>0</v>
          </cell>
          <cell r="DI188">
            <v>8.35</v>
          </cell>
          <cell r="DL188">
            <v>0</v>
          </cell>
          <cell r="DM188">
            <v>8.35</v>
          </cell>
          <cell r="DP188">
            <v>0</v>
          </cell>
          <cell r="DQ188">
            <v>8.35</v>
          </cell>
          <cell r="DT188">
            <v>0</v>
          </cell>
          <cell r="DU188">
            <v>8.35</v>
          </cell>
          <cell r="DX188">
            <v>0</v>
          </cell>
          <cell r="DY188">
            <v>8.35</v>
          </cell>
          <cell r="EB188">
            <v>0</v>
          </cell>
          <cell r="EC188">
            <v>8.35</v>
          </cell>
          <cell r="EF188">
            <v>0</v>
          </cell>
          <cell r="EG188">
            <v>8.35</v>
          </cell>
          <cell r="EJ188">
            <v>0</v>
          </cell>
          <cell r="EK188">
            <v>8.35</v>
          </cell>
        </row>
        <row r="189">
          <cell r="C189" t="str">
            <v>7.3.13.15</v>
          </cell>
          <cell r="D189" t="str">
            <v>ED-48700</v>
          </cell>
          <cell r="E189" t="str">
            <v>DER/MG</v>
          </cell>
          <cell r="F189" t="str">
            <v>ATERRAMENTO COMPLETO, COM HASTES COPPERWELD 5/8" X 2,40  M</v>
          </cell>
          <cell r="G189" t="str">
            <v>U</v>
          </cell>
          <cell r="H189">
            <v>180</v>
          </cell>
          <cell r="I189">
            <v>18729</v>
          </cell>
          <cell r="L189">
            <v>0</v>
          </cell>
          <cell r="M189">
            <v>104.05</v>
          </cell>
          <cell r="P189">
            <v>0</v>
          </cell>
          <cell r="Q189">
            <v>104.05</v>
          </cell>
          <cell r="T189">
            <v>67</v>
          </cell>
          <cell r="U189">
            <v>104.05</v>
          </cell>
          <cell r="X189">
            <v>0</v>
          </cell>
          <cell r="Y189">
            <v>104.05</v>
          </cell>
          <cell r="AB189">
            <v>0</v>
          </cell>
          <cell r="AC189">
            <v>104.05</v>
          </cell>
          <cell r="AF189">
            <v>0</v>
          </cell>
          <cell r="AG189">
            <v>104.05</v>
          </cell>
          <cell r="AJ189">
            <v>0</v>
          </cell>
          <cell r="AK189">
            <v>104.05</v>
          </cell>
          <cell r="AN189">
            <v>0</v>
          </cell>
          <cell r="AO189">
            <v>104.05</v>
          </cell>
          <cell r="AR189">
            <v>0</v>
          </cell>
          <cell r="AS189">
            <v>104.05</v>
          </cell>
          <cell r="AV189">
            <v>0</v>
          </cell>
          <cell r="AW189">
            <v>104.05</v>
          </cell>
          <cell r="AZ189">
            <v>0</v>
          </cell>
          <cell r="BA189">
            <v>104.05</v>
          </cell>
          <cell r="BD189">
            <v>0</v>
          </cell>
          <cell r="BE189">
            <v>104.05</v>
          </cell>
          <cell r="BH189">
            <v>0</v>
          </cell>
          <cell r="BI189">
            <v>104.05</v>
          </cell>
          <cell r="BL189">
            <v>0</v>
          </cell>
          <cell r="BM189">
            <v>104.05</v>
          </cell>
          <cell r="BP189">
            <v>113</v>
          </cell>
          <cell r="BQ189">
            <v>104.05</v>
          </cell>
          <cell r="BT189">
            <v>0</v>
          </cell>
          <cell r="BU189">
            <v>104.05</v>
          </cell>
          <cell r="BX189">
            <v>0</v>
          </cell>
          <cell r="BY189">
            <v>104.05</v>
          </cell>
          <cell r="CB189">
            <v>0</v>
          </cell>
          <cell r="CC189">
            <v>104.05</v>
          </cell>
          <cell r="CF189">
            <v>0</v>
          </cell>
          <cell r="CG189">
            <v>104.05</v>
          </cell>
          <cell r="CJ189">
            <v>0</v>
          </cell>
          <cell r="CK189">
            <v>104.05</v>
          </cell>
          <cell r="CN189">
            <v>0</v>
          </cell>
          <cell r="CO189">
            <v>104.05</v>
          </cell>
          <cell r="CR189">
            <v>0</v>
          </cell>
          <cell r="CS189">
            <v>104.05</v>
          </cell>
          <cell r="CV189">
            <v>0</v>
          </cell>
          <cell r="CW189">
            <v>104.05</v>
          </cell>
          <cell r="CZ189">
            <v>0</v>
          </cell>
          <cell r="DA189">
            <v>104.05</v>
          </cell>
          <cell r="DD189">
            <v>0</v>
          </cell>
          <cell r="DE189">
            <v>104.05</v>
          </cell>
          <cell r="DH189">
            <v>0</v>
          </cell>
          <cell r="DI189">
            <v>104.05</v>
          </cell>
          <cell r="DL189">
            <v>0</v>
          </cell>
          <cell r="DM189">
            <v>104.05</v>
          </cell>
          <cell r="DP189">
            <v>0</v>
          </cell>
          <cell r="DQ189">
            <v>104.05</v>
          </cell>
          <cell r="DT189">
            <v>0</v>
          </cell>
          <cell r="DU189">
            <v>104.05</v>
          </cell>
          <cell r="DX189">
            <v>0</v>
          </cell>
          <cell r="DY189">
            <v>104.05</v>
          </cell>
          <cell r="EB189">
            <v>0</v>
          </cell>
          <cell r="EC189">
            <v>104.05</v>
          </cell>
          <cell r="EF189">
            <v>0</v>
          </cell>
          <cell r="EG189">
            <v>104.05</v>
          </cell>
          <cell r="EJ189">
            <v>0</v>
          </cell>
          <cell r="EK189">
            <v>104.05</v>
          </cell>
        </row>
        <row r="190">
          <cell r="C190" t="str">
            <v>7.3.13.16</v>
          </cell>
          <cell r="D190">
            <v>97892</v>
          </cell>
          <cell r="E190" t="str">
            <v>SINAPI SERVIÇO</v>
          </cell>
          <cell r="F190" t="str">
            <v>CAIXA ENTERRADA ELÉTRICA RETANGULAR, EM ALVENARIA COM BLOCOS DE CONCRETO, FUNDO COM BRITA, DIMENSÕES INTERNAS: 0,6X0,6X0,6 M. AF_05/2018</v>
          </cell>
          <cell r="G190" t="str">
            <v>UN</v>
          </cell>
          <cell r="H190">
            <v>180</v>
          </cell>
          <cell r="I190">
            <v>48067.199999999997</v>
          </cell>
          <cell r="L190">
            <v>0</v>
          </cell>
          <cell r="M190">
            <v>267.04000000000002</v>
          </cell>
          <cell r="P190">
            <v>0</v>
          </cell>
          <cell r="Q190">
            <v>267.04000000000002</v>
          </cell>
          <cell r="T190">
            <v>67</v>
          </cell>
          <cell r="U190">
            <v>267.04000000000002</v>
          </cell>
          <cell r="X190">
            <v>0</v>
          </cell>
          <cell r="Y190">
            <v>267.04000000000002</v>
          </cell>
          <cell r="AB190">
            <v>0</v>
          </cell>
          <cell r="AC190">
            <v>267.04000000000002</v>
          </cell>
          <cell r="AF190">
            <v>0</v>
          </cell>
          <cell r="AG190">
            <v>267.04000000000002</v>
          </cell>
          <cell r="AJ190">
            <v>0</v>
          </cell>
          <cell r="AK190">
            <v>267.04000000000002</v>
          </cell>
          <cell r="AN190">
            <v>0</v>
          </cell>
          <cell r="AO190">
            <v>267.04000000000002</v>
          </cell>
          <cell r="AR190">
            <v>0</v>
          </cell>
          <cell r="AS190">
            <v>267.04000000000002</v>
          </cell>
          <cell r="AV190">
            <v>0</v>
          </cell>
          <cell r="AW190">
            <v>267.04000000000002</v>
          </cell>
          <cell r="AZ190">
            <v>0</v>
          </cell>
          <cell r="BA190">
            <v>267.04000000000002</v>
          </cell>
          <cell r="BD190">
            <v>0</v>
          </cell>
          <cell r="BE190">
            <v>267.04000000000002</v>
          </cell>
          <cell r="BH190">
            <v>0</v>
          </cell>
          <cell r="BI190">
            <v>267.04000000000002</v>
          </cell>
          <cell r="BL190">
            <v>0</v>
          </cell>
          <cell r="BM190">
            <v>267.04000000000002</v>
          </cell>
          <cell r="BP190">
            <v>113</v>
          </cell>
          <cell r="BQ190">
            <v>267.04000000000002</v>
          </cell>
          <cell r="BT190">
            <v>0</v>
          </cell>
          <cell r="BU190">
            <v>267.04000000000002</v>
          </cell>
          <cell r="BX190">
            <v>0</v>
          </cell>
          <cell r="BY190">
            <v>267.04000000000002</v>
          </cell>
          <cell r="CB190">
            <v>0</v>
          </cell>
          <cell r="CC190">
            <v>267.04000000000002</v>
          </cell>
          <cell r="CF190">
            <v>0</v>
          </cell>
          <cell r="CG190">
            <v>267.04000000000002</v>
          </cell>
          <cell r="CJ190">
            <v>0</v>
          </cell>
          <cell r="CK190">
            <v>267.04000000000002</v>
          </cell>
          <cell r="CN190">
            <v>0</v>
          </cell>
          <cell r="CO190">
            <v>267.04000000000002</v>
          </cell>
          <cell r="CR190">
            <v>0</v>
          </cell>
          <cell r="CS190">
            <v>267.04000000000002</v>
          </cell>
          <cell r="CV190">
            <v>0</v>
          </cell>
          <cell r="CW190">
            <v>267.04000000000002</v>
          </cell>
          <cell r="CZ190">
            <v>0</v>
          </cell>
          <cell r="DA190">
            <v>267.04000000000002</v>
          </cell>
          <cell r="DD190">
            <v>0</v>
          </cell>
          <cell r="DE190">
            <v>267.04000000000002</v>
          </cell>
          <cell r="DH190">
            <v>0</v>
          </cell>
          <cell r="DI190">
            <v>267.04000000000002</v>
          </cell>
          <cell r="DL190">
            <v>0</v>
          </cell>
          <cell r="DM190">
            <v>267.04000000000002</v>
          </cell>
          <cell r="DP190">
            <v>0</v>
          </cell>
          <cell r="DQ190">
            <v>267.04000000000002</v>
          </cell>
          <cell r="DT190">
            <v>0</v>
          </cell>
          <cell r="DU190">
            <v>267.04000000000002</v>
          </cell>
          <cell r="DX190">
            <v>0</v>
          </cell>
          <cell r="DY190">
            <v>267.04000000000002</v>
          </cell>
          <cell r="EB190">
            <v>0</v>
          </cell>
          <cell r="EC190">
            <v>267.04000000000002</v>
          </cell>
          <cell r="EF190">
            <v>0</v>
          </cell>
          <cell r="EG190">
            <v>267.04000000000002</v>
          </cell>
          <cell r="EJ190">
            <v>0</v>
          </cell>
          <cell r="EK190">
            <v>267.04000000000002</v>
          </cell>
        </row>
        <row r="191">
          <cell r="C191" t="str">
            <v>7.3.13.17</v>
          </cell>
          <cell r="D191" t="str">
            <v>COMP_24002</v>
          </cell>
          <cell r="E191" t="str">
            <v>COMPOSIÇÃO</v>
          </cell>
          <cell r="F191" t="str">
            <v>CONECTOR METALICO TIPO PARAFUSO FENDIDO (SPLIT BOLT), PARA CABOS ATE 70 MM2 - FORNECIMENTO E INSTALACAO</v>
          </cell>
          <cell r="G191" t="str">
            <v>UN</v>
          </cell>
          <cell r="H191">
            <v>180</v>
          </cell>
          <cell r="I191">
            <v>3430.8</v>
          </cell>
          <cell r="L191">
            <v>0</v>
          </cell>
          <cell r="M191">
            <v>19.059999999999999</v>
          </cell>
          <cell r="P191">
            <v>0</v>
          </cell>
          <cell r="Q191">
            <v>19.059999999999999</v>
          </cell>
          <cell r="T191">
            <v>67</v>
          </cell>
          <cell r="U191">
            <v>19.059999999999999</v>
          </cell>
          <cell r="X191">
            <v>0</v>
          </cell>
          <cell r="Y191">
            <v>19.059999999999999</v>
          </cell>
          <cell r="AB191">
            <v>0</v>
          </cell>
          <cell r="AC191">
            <v>19.059999999999999</v>
          </cell>
          <cell r="AF191">
            <v>0</v>
          </cell>
          <cell r="AG191">
            <v>19.059999999999999</v>
          </cell>
          <cell r="AJ191">
            <v>0</v>
          </cell>
          <cell r="AK191">
            <v>19.059999999999999</v>
          </cell>
          <cell r="AN191">
            <v>0</v>
          </cell>
          <cell r="AO191">
            <v>19.059999999999999</v>
          </cell>
          <cell r="AR191">
            <v>0</v>
          </cell>
          <cell r="AS191">
            <v>19.059999999999999</v>
          </cell>
          <cell r="AV191">
            <v>0</v>
          </cell>
          <cell r="AW191">
            <v>19.059999999999999</v>
          </cell>
          <cell r="AZ191">
            <v>0</v>
          </cell>
          <cell r="BA191">
            <v>19.059999999999999</v>
          </cell>
          <cell r="BD191">
            <v>0</v>
          </cell>
          <cell r="BE191">
            <v>19.059999999999999</v>
          </cell>
          <cell r="BH191">
            <v>0</v>
          </cell>
          <cell r="BI191">
            <v>19.059999999999999</v>
          </cell>
          <cell r="BL191">
            <v>0</v>
          </cell>
          <cell r="BM191">
            <v>19.059999999999999</v>
          </cell>
          <cell r="BP191">
            <v>113</v>
          </cell>
          <cell r="BQ191">
            <v>19.059999999999999</v>
          </cell>
          <cell r="BT191">
            <v>0</v>
          </cell>
          <cell r="BU191">
            <v>19.059999999999999</v>
          </cell>
          <cell r="BX191">
            <v>0</v>
          </cell>
          <cell r="BY191">
            <v>19.059999999999999</v>
          </cell>
          <cell r="CB191">
            <v>0</v>
          </cell>
          <cell r="CC191">
            <v>19.059999999999999</v>
          </cell>
          <cell r="CF191">
            <v>0</v>
          </cell>
          <cell r="CG191">
            <v>19.059999999999999</v>
          </cell>
          <cell r="CJ191">
            <v>0</v>
          </cell>
          <cell r="CK191">
            <v>19.059999999999999</v>
          </cell>
          <cell r="CN191">
            <v>0</v>
          </cell>
          <cell r="CO191">
            <v>19.059999999999999</v>
          </cell>
          <cell r="CR191">
            <v>0</v>
          </cell>
          <cell r="CS191">
            <v>19.059999999999999</v>
          </cell>
          <cell r="CV191">
            <v>0</v>
          </cell>
          <cell r="CW191">
            <v>19.059999999999999</v>
          </cell>
          <cell r="CZ191">
            <v>0</v>
          </cell>
          <cell r="DA191">
            <v>19.059999999999999</v>
          </cell>
          <cell r="DD191">
            <v>0</v>
          </cell>
          <cell r="DE191">
            <v>19.059999999999999</v>
          </cell>
          <cell r="DH191">
            <v>0</v>
          </cell>
          <cell r="DI191">
            <v>19.059999999999999</v>
          </cell>
          <cell r="DL191">
            <v>0</v>
          </cell>
          <cell r="DM191">
            <v>19.059999999999999</v>
          </cell>
          <cell r="DP191">
            <v>0</v>
          </cell>
          <cell r="DQ191">
            <v>19.059999999999999</v>
          </cell>
          <cell r="DT191">
            <v>0</v>
          </cell>
          <cell r="DU191">
            <v>19.059999999999999</v>
          </cell>
          <cell r="DX191">
            <v>0</v>
          </cell>
          <cell r="DY191">
            <v>19.059999999999999</v>
          </cell>
          <cell r="EB191">
            <v>0</v>
          </cell>
          <cell r="EC191">
            <v>19.059999999999999</v>
          </cell>
          <cell r="EF191">
            <v>0</v>
          </cell>
          <cell r="EG191">
            <v>19.059999999999999</v>
          </cell>
          <cell r="EJ191">
            <v>0</v>
          </cell>
          <cell r="EK191">
            <v>19.059999999999999</v>
          </cell>
        </row>
        <row r="192">
          <cell r="C192" t="str">
            <v>7.3.13.18</v>
          </cell>
          <cell r="D192">
            <v>101637</v>
          </cell>
          <cell r="E192" t="str">
            <v>SINAPI SERVIÇO</v>
          </cell>
          <cell r="F192" t="str">
            <v>BRAÇO PARA ILUMINAÇÃO PÚBLICA, EM TUBO DE AÇO GALVANIZADO, COMPRIMENTO DE 1,50 M, PARA FIXAÇÃO EM POSTE METÁLICO - FORNECIMENTO E INSTALAÇÃO. AF_08/2020</v>
          </cell>
          <cell r="G192" t="str">
            <v>UN</v>
          </cell>
          <cell r="H192">
            <v>180</v>
          </cell>
          <cell r="I192">
            <v>15831</v>
          </cell>
          <cell r="L192">
            <v>0</v>
          </cell>
          <cell r="M192">
            <v>87.95</v>
          </cell>
          <cell r="P192">
            <v>0</v>
          </cell>
          <cell r="Q192">
            <v>87.95</v>
          </cell>
          <cell r="T192">
            <v>67</v>
          </cell>
          <cell r="U192">
            <v>87.95</v>
          </cell>
          <cell r="X192">
            <v>0</v>
          </cell>
          <cell r="Y192">
            <v>87.95</v>
          </cell>
          <cell r="AB192">
            <v>0</v>
          </cell>
          <cell r="AC192">
            <v>87.95</v>
          </cell>
          <cell r="AF192">
            <v>0</v>
          </cell>
          <cell r="AG192">
            <v>87.95</v>
          </cell>
          <cell r="AJ192">
            <v>0</v>
          </cell>
          <cell r="AK192">
            <v>87.95</v>
          </cell>
          <cell r="AN192">
            <v>0</v>
          </cell>
          <cell r="AO192">
            <v>87.95</v>
          </cell>
          <cell r="AR192">
            <v>0</v>
          </cell>
          <cell r="AS192">
            <v>87.95</v>
          </cell>
          <cell r="AV192">
            <v>0</v>
          </cell>
          <cell r="AW192">
            <v>87.95</v>
          </cell>
          <cell r="AZ192">
            <v>0</v>
          </cell>
          <cell r="BA192">
            <v>87.95</v>
          </cell>
          <cell r="BD192">
            <v>0</v>
          </cell>
          <cell r="BE192">
            <v>87.95</v>
          </cell>
          <cell r="BH192">
            <v>0</v>
          </cell>
          <cell r="BI192">
            <v>87.95</v>
          </cell>
          <cell r="BL192">
            <v>0</v>
          </cell>
          <cell r="BM192">
            <v>87.95</v>
          </cell>
          <cell r="BP192">
            <v>113</v>
          </cell>
          <cell r="BQ192">
            <v>87.95</v>
          </cell>
          <cell r="BT192">
            <v>0</v>
          </cell>
          <cell r="BU192">
            <v>87.95</v>
          </cell>
          <cell r="BX192">
            <v>0</v>
          </cell>
          <cell r="BY192">
            <v>87.95</v>
          </cell>
          <cell r="CB192">
            <v>0</v>
          </cell>
          <cell r="CC192">
            <v>87.95</v>
          </cell>
          <cell r="CF192">
            <v>0</v>
          </cell>
          <cell r="CG192">
            <v>87.95</v>
          </cell>
          <cell r="CJ192">
            <v>0</v>
          </cell>
          <cell r="CK192">
            <v>87.95</v>
          </cell>
          <cell r="CN192">
            <v>0</v>
          </cell>
          <cell r="CO192">
            <v>87.95</v>
          </cell>
          <cell r="CR192">
            <v>0</v>
          </cell>
          <cell r="CS192">
            <v>87.95</v>
          </cell>
          <cell r="CV192">
            <v>0</v>
          </cell>
          <cell r="CW192">
            <v>87.95</v>
          </cell>
          <cell r="CZ192">
            <v>0</v>
          </cell>
          <cell r="DA192">
            <v>87.95</v>
          </cell>
          <cell r="DD192">
            <v>0</v>
          </cell>
          <cell r="DE192">
            <v>87.95</v>
          </cell>
          <cell r="DH192">
            <v>0</v>
          </cell>
          <cell r="DI192">
            <v>87.95</v>
          </cell>
          <cell r="DL192">
            <v>0</v>
          </cell>
          <cell r="DM192">
            <v>87.95</v>
          </cell>
          <cell r="DP192">
            <v>0</v>
          </cell>
          <cell r="DQ192">
            <v>87.95</v>
          </cell>
          <cell r="DT192">
            <v>0</v>
          </cell>
          <cell r="DU192">
            <v>87.95</v>
          </cell>
          <cell r="DX192">
            <v>0</v>
          </cell>
          <cell r="DY192">
            <v>87.95</v>
          </cell>
          <cell r="EB192">
            <v>0</v>
          </cell>
          <cell r="EC192">
            <v>87.95</v>
          </cell>
          <cell r="EF192">
            <v>0</v>
          </cell>
          <cell r="EG192">
            <v>87.95</v>
          </cell>
          <cell r="EJ192">
            <v>0</v>
          </cell>
          <cell r="EK192">
            <v>87.95</v>
          </cell>
        </row>
        <row r="193">
          <cell r="C193" t="str">
            <v>7.3.13.19</v>
          </cell>
          <cell r="D193">
            <v>101660</v>
          </cell>
          <cell r="E193" t="str">
            <v>SINAPI SERVIÇO</v>
          </cell>
          <cell r="F193" t="str">
            <v>LUMINÁRIA DE LED PARA ILUMINAÇÃO PÚBLICA, DE 240 W ATÉ 350 W - FORNECIMENTO E INSTALAÇÃO. AF_08/2020</v>
          </cell>
          <cell r="G193" t="str">
            <v>UN</v>
          </cell>
          <cell r="H193">
            <v>180</v>
          </cell>
          <cell r="I193">
            <v>304441.2</v>
          </cell>
          <cell r="L193">
            <v>0</v>
          </cell>
          <cell r="M193">
            <v>1691.34</v>
          </cell>
          <cell r="P193">
            <v>0</v>
          </cell>
          <cell r="Q193">
            <v>1691.34</v>
          </cell>
          <cell r="T193">
            <v>67</v>
          </cell>
          <cell r="U193">
            <v>1691.34</v>
          </cell>
          <cell r="X193">
            <v>0</v>
          </cell>
          <cell r="Y193">
            <v>1691.34</v>
          </cell>
          <cell r="AB193">
            <v>0</v>
          </cell>
          <cell r="AC193">
            <v>1691.34</v>
          </cell>
          <cell r="AF193">
            <v>0</v>
          </cell>
          <cell r="AG193">
            <v>1691.34</v>
          </cell>
          <cell r="AJ193">
            <v>0</v>
          </cell>
          <cell r="AK193">
            <v>1691.34</v>
          </cell>
          <cell r="AN193">
            <v>0</v>
          </cell>
          <cell r="AO193">
            <v>1691.34</v>
          </cell>
          <cell r="AR193">
            <v>0</v>
          </cell>
          <cell r="AS193">
            <v>1691.34</v>
          </cell>
          <cell r="AV193">
            <v>0</v>
          </cell>
          <cell r="AW193">
            <v>1691.34</v>
          </cell>
          <cell r="AZ193">
            <v>0</v>
          </cell>
          <cell r="BA193">
            <v>1691.34</v>
          </cell>
          <cell r="BD193">
            <v>0</v>
          </cell>
          <cell r="BE193">
            <v>1691.34</v>
          </cell>
          <cell r="BH193">
            <v>0</v>
          </cell>
          <cell r="BI193">
            <v>1691.34</v>
          </cell>
          <cell r="BL193">
            <v>0</v>
          </cell>
          <cell r="BM193">
            <v>1691.34</v>
          </cell>
          <cell r="BP193">
            <v>113</v>
          </cell>
          <cell r="BQ193">
            <v>1691.34</v>
          </cell>
          <cell r="BT193">
            <v>0</v>
          </cell>
          <cell r="BU193">
            <v>1691.34</v>
          </cell>
          <cell r="BX193">
            <v>0</v>
          </cell>
          <cell r="BY193">
            <v>1691.34</v>
          </cell>
          <cell r="CB193">
            <v>0</v>
          </cell>
          <cell r="CC193">
            <v>1691.34</v>
          </cell>
          <cell r="CF193">
            <v>0</v>
          </cell>
          <cell r="CG193">
            <v>1691.34</v>
          </cell>
          <cell r="CJ193">
            <v>0</v>
          </cell>
          <cell r="CK193">
            <v>1691.34</v>
          </cell>
          <cell r="CN193">
            <v>0</v>
          </cell>
          <cell r="CO193">
            <v>1691.34</v>
          </cell>
          <cell r="CR193">
            <v>0</v>
          </cell>
          <cell r="CS193">
            <v>1691.34</v>
          </cell>
          <cell r="CV193">
            <v>0</v>
          </cell>
          <cell r="CW193">
            <v>1691.34</v>
          </cell>
          <cell r="CZ193">
            <v>0</v>
          </cell>
          <cell r="DA193">
            <v>1691.34</v>
          </cell>
          <cell r="DD193">
            <v>0</v>
          </cell>
          <cell r="DE193">
            <v>1691.34</v>
          </cell>
          <cell r="DH193">
            <v>0</v>
          </cell>
          <cell r="DI193">
            <v>1691.34</v>
          </cell>
          <cell r="DL193">
            <v>0</v>
          </cell>
          <cell r="DM193">
            <v>1691.34</v>
          </cell>
          <cell r="DP193">
            <v>0</v>
          </cell>
          <cell r="DQ193">
            <v>1691.34</v>
          </cell>
          <cell r="DT193">
            <v>0</v>
          </cell>
          <cell r="DU193">
            <v>1691.34</v>
          </cell>
          <cell r="DX193">
            <v>0</v>
          </cell>
          <cell r="DY193">
            <v>1691.34</v>
          </cell>
          <cell r="EB193">
            <v>0</v>
          </cell>
          <cell r="EC193">
            <v>1691.34</v>
          </cell>
          <cell r="EF193">
            <v>0</v>
          </cell>
          <cell r="EG193">
            <v>1691.34</v>
          </cell>
          <cell r="EJ193">
            <v>0</v>
          </cell>
          <cell r="EK193">
            <v>1691.34</v>
          </cell>
        </row>
        <row r="194">
          <cell r="C194" t="str">
            <v>7.3.13.20</v>
          </cell>
          <cell r="D194" t="str">
            <v>ED-48998</v>
          </cell>
          <cell r="E194" t="str">
            <v>DER/MG</v>
          </cell>
          <cell r="F194" t="str">
            <v>CABO DE COBRE FLEXÍVEL, CLASSE 5, ISOLAMENTO TIPO EPR/HEPR, NÃO HALOGENADO, ANTICHAMA, TERMOFIXO, UNIPOLAR, SEÇÃO 10 MM2, 90°C, 0,6/1KV</v>
          </cell>
          <cell r="G194" t="str">
            <v>M</v>
          </cell>
          <cell r="H194">
            <v>21600</v>
          </cell>
          <cell r="I194">
            <v>229392</v>
          </cell>
          <cell r="L194">
            <v>0</v>
          </cell>
          <cell r="M194">
            <v>10.62</v>
          </cell>
          <cell r="P194">
            <v>0</v>
          </cell>
          <cell r="Q194">
            <v>10.62</v>
          </cell>
          <cell r="T194">
            <v>8010</v>
          </cell>
          <cell r="U194">
            <v>10.62</v>
          </cell>
          <cell r="X194">
            <v>0</v>
          </cell>
          <cell r="Y194">
            <v>10.62</v>
          </cell>
          <cell r="AB194">
            <v>0</v>
          </cell>
          <cell r="AC194">
            <v>10.62</v>
          </cell>
          <cell r="AF194">
            <v>0</v>
          </cell>
          <cell r="AG194">
            <v>10.62</v>
          </cell>
          <cell r="AJ194">
            <v>0</v>
          </cell>
          <cell r="AK194">
            <v>10.62</v>
          </cell>
          <cell r="AN194">
            <v>0</v>
          </cell>
          <cell r="AO194">
            <v>10.62</v>
          </cell>
          <cell r="AR194">
            <v>0</v>
          </cell>
          <cell r="AS194">
            <v>10.62</v>
          </cell>
          <cell r="AV194">
            <v>0</v>
          </cell>
          <cell r="AW194">
            <v>10.62</v>
          </cell>
          <cell r="AZ194">
            <v>0</v>
          </cell>
          <cell r="BA194">
            <v>10.62</v>
          </cell>
          <cell r="BD194">
            <v>0</v>
          </cell>
          <cell r="BE194">
            <v>10.62</v>
          </cell>
          <cell r="BH194">
            <v>0</v>
          </cell>
          <cell r="BI194">
            <v>10.62</v>
          </cell>
          <cell r="BL194">
            <v>0</v>
          </cell>
          <cell r="BM194">
            <v>10.62</v>
          </cell>
          <cell r="BP194">
            <v>13590</v>
          </cell>
          <cell r="BQ194">
            <v>10.62</v>
          </cell>
          <cell r="BT194">
            <v>0</v>
          </cell>
          <cell r="BU194">
            <v>10.62</v>
          </cell>
          <cell r="BX194">
            <v>0</v>
          </cell>
          <cell r="BY194">
            <v>10.62</v>
          </cell>
          <cell r="CB194">
            <v>0</v>
          </cell>
          <cell r="CC194">
            <v>10.62</v>
          </cell>
          <cell r="CF194">
            <v>0</v>
          </cell>
          <cell r="CG194">
            <v>10.62</v>
          </cell>
          <cell r="CJ194">
            <v>0</v>
          </cell>
          <cell r="CK194">
            <v>10.62</v>
          </cell>
          <cell r="CN194">
            <v>0</v>
          </cell>
          <cell r="CO194">
            <v>10.62</v>
          </cell>
          <cell r="CR194">
            <v>0</v>
          </cell>
          <cell r="CS194">
            <v>10.62</v>
          </cell>
          <cell r="CV194">
            <v>0</v>
          </cell>
          <cell r="CW194">
            <v>10.62</v>
          </cell>
          <cell r="CZ194">
            <v>0</v>
          </cell>
          <cell r="DA194">
            <v>10.62</v>
          </cell>
          <cell r="DD194">
            <v>0</v>
          </cell>
          <cell r="DE194">
            <v>10.62</v>
          </cell>
          <cell r="DH194">
            <v>0</v>
          </cell>
          <cell r="DI194">
            <v>10.62</v>
          </cell>
          <cell r="DL194">
            <v>0</v>
          </cell>
          <cell r="DM194">
            <v>10.62</v>
          </cell>
          <cell r="DP194">
            <v>0</v>
          </cell>
          <cell r="DQ194">
            <v>10.62</v>
          </cell>
          <cell r="DT194">
            <v>0</v>
          </cell>
          <cell r="DU194">
            <v>10.62</v>
          </cell>
          <cell r="DX194">
            <v>0</v>
          </cell>
          <cell r="DY194">
            <v>10.62</v>
          </cell>
          <cell r="EB194">
            <v>0</v>
          </cell>
          <cell r="EC194">
            <v>10.62</v>
          </cell>
          <cell r="EF194">
            <v>0</v>
          </cell>
          <cell r="EG194">
            <v>10.62</v>
          </cell>
          <cell r="EJ194">
            <v>0</v>
          </cell>
          <cell r="EK194">
            <v>10.62</v>
          </cell>
        </row>
        <row r="195">
          <cell r="C195" t="str">
            <v>7.3.13.21</v>
          </cell>
          <cell r="D195" t="str">
            <v>ED-49497</v>
          </cell>
          <cell r="E195" t="str">
            <v>DER/MG</v>
          </cell>
          <cell r="F195" t="str">
            <v>POSTE TELECÔNICO RETO, H = 9,00 M EM AÇO GALVANIZADO ,  (LIVRE)</v>
          </cell>
          <cell r="G195" t="str">
            <v>UN</v>
          </cell>
          <cell r="H195">
            <v>180</v>
          </cell>
          <cell r="I195">
            <v>297489.59999999998</v>
          </cell>
          <cell r="L195">
            <v>0</v>
          </cell>
          <cell r="M195">
            <v>1652.72</v>
          </cell>
          <cell r="P195">
            <v>0</v>
          </cell>
          <cell r="Q195">
            <v>1652.72</v>
          </cell>
          <cell r="T195">
            <v>67</v>
          </cell>
          <cell r="U195">
            <v>1652.72</v>
          </cell>
          <cell r="X195">
            <v>0</v>
          </cell>
          <cell r="Y195">
            <v>1652.72</v>
          </cell>
          <cell r="AB195">
            <v>0</v>
          </cell>
          <cell r="AC195">
            <v>1652.72</v>
          </cell>
          <cell r="AF195">
            <v>0</v>
          </cell>
          <cell r="AG195">
            <v>1652.72</v>
          </cell>
          <cell r="AJ195">
            <v>0</v>
          </cell>
          <cell r="AK195">
            <v>1652.72</v>
          </cell>
          <cell r="AN195">
            <v>0</v>
          </cell>
          <cell r="AO195">
            <v>1652.72</v>
          </cell>
          <cell r="AR195">
            <v>0</v>
          </cell>
          <cell r="AS195">
            <v>1652.72</v>
          </cell>
          <cell r="AV195">
            <v>0</v>
          </cell>
          <cell r="AW195">
            <v>1652.72</v>
          </cell>
          <cell r="AZ195">
            <v>0</v>
          </cell>
          <cell r="BA195">
            <v>1652.72</v>
          </cell>
          <cell r="BD195">
            <v>0</v>
          </cell>
          <cell r="BE195">
            <v>1652.72</v>
          </cell>
          <cell r="BH195">
            <v>0</v>
          </cell>
          <cell r="BI195">
            <v>1652.72</v>
          </cell>
          <cell r="BL195">
            <v>0</v>
          </cell>
          <cell r="BM195">
            <v>1652.72</v>
          </cell>
          <cell r="BP195">
            <v>113</v>
          </cell>
          <cell r="BQ195">
            <v>1652.72</v>
          </cell>
          <cell r="BT195">
            <v>0</v>
          </cell>
          <cell r="BU195">
            <v>1652.72</v>
          </cell>
          <cell r="BX195">
            <v>0</v>
          </cell>
          <cell r="BY195">
            <v>1652.72</v>
          </cell>
          <cell r="CB195">
            <v>0</v>
          </cell>
          <cell r="CC195">
            <v>1652.72</v>
          </cell>
          <cell r="CF195">
            <v>0</v>
          </cell>
          <cell r="CG195">
            <v>1652.72</v>
          </cell>
          <cell r="CJ195">
            <v>0</v>
          </cell>
          <cell r="CK195">
            <v>1652.72</v>
          </cell>
          <cell r="CN195">
            <v>0</v>
          </cell>
          <cell r="CO195">
            <v>1652.72</v>
          </cell>
          <cell r="CR195">
            <v>0</v>
          </cell>
          <cell r="CS195">
            <v>1652.72</v>
          </cell>
          <cell r="CV195">
            <v>0</v>
          </cell>
          <cell r="CW195">
            <v>1652.72</v>
          </cell>
          <cell r="CZ195">
            <v>0</v>
          </cell>
          <cell r="DA195">
            <v>1652.72</v>
          </cell>
          <cell r="DD195">
            <v>0</v>
          </cell>
          <cell r="DE195">
            <v>1652.72</v>
          </cell>
          <cell r="DH195">
            <v>0</v>
          </cell>
          <cell r="DI195">
            <v>1652.72</v>
          </cell>
          <cell r="DL195">
            <v>0</v>
          </cell>
          <cell r="DM195">
            <v>1652.72</v>
          </cell>
          <cell r="DP195">
            <v>0</v>
          </cell>
          <cell r="DQ195">
            <v>1652.72</v>
          </cell>
          <cell r="DT195">
            <v>0</v>
          </cell>
          <cell r="DU195">
            <v>1652.72</v>
          </cell>
          <cell r="DX195">
            <v>0</v>
          </cell>
          <cell r="DY195">
            <v>1652.72</v>
          </cell>
          <cell r="EB195">
            <v>0</v>
          </cell>
          <cell r="EC195">
            <v>1652.72</v>
          </cell>
          <cell r="EF195">
            <v>0</v>
          </cell>
          <cell r="EG195">
            <v>1652.72</v>
          </cell>
          <cell r="EJ195">
            <v>0</v>
          </cell>
          <cell r="EK195">
            <v>1652.72</v>
          </cell>
        </row>
        <row r="196">
          <cell r="C196" t="str">
            <v>7.3.13.22</v>
          </cell>
          <cell r="D196" t="str">
            <v>COMP_24003</v>
          </cell>
          <cell r="E196" t="str">
            <v>COMPOSIÇÃO</v>
          </cell>
          <cell r="F196" t="str">
            <v>ENTRADA DE ENERGIA ELÉTRICA, AÉREA, TRIFÁSICA, COM CAIXA DE EMBUTIR, CABO DE 35 MM2 E DISJUNTOR DIN 50A, INCLUSO O POSTE DE CONCRETO</v>
          </cell>
          <cell r="G196" t="str">
            <v>UN</v>
          </cell>
          <cell r="H196">
            <v>3</v>
          </cell>
          <cell r="I196">
            <v>8002.4400000000005</v>
          </cell>
          <cell r="L196">
            <v>0</v>
          </cell>
          <cell r="M196">
            <v>2667.48</v>
          </cell>
          <cell r="P196">
            <v>0</v>
          </cell>
          <cell r="Q196">
            <v>2667.48</v>
          </cell>
          <cell r="T196">
            <v>1</v>
          </cell>
          <cell r="U196">
            <v>2667.48</v>
          </cell>
          <cell r="X196">
            <v>0</v>
          </cell>
          <cell r="Y196">
            <v>2667.48</v>
          </cell>
          <cell r="AB196">
            <v>0</v>
          </cell>
          <cell r="AC196">
            <v>2667.48</v>
          </cell>
          <cell r="AF196">
            <v>0</v>
          </cell>
          <cell r="AG196">
            <v>2667.48</v>
          </cell>
          <cell r="AJ196">
            <v>0</v>
          </cell>
          <cell r="AK196">
            <v>2667.48</v>
          </cell>
          <cell r="AN196">
            <v>0</v>
          </cell>
          <cell r="AO196">
            <v>2667.48</v>
          </cell>
          <cell r="AR196">
            <v>0</v>
          </cell>
          <cell r="AS196">
            <v>2667.48</v>
          </cell>
          <cell r="AV196">
            <v>0</v>
          </cell>
          <cell r="AW196">
            <v>2667.48</v>
          </cell>
          <cell r="AZ196">
            <v>0</v>
          </cell>
          <cell r="BA196">
            <v>2667.48</v>
          </cell>
          <cell r="BD196">
            <v>0</v>
          </cell>
          <cell r="BE196">
            <v>2667.48</v>
          </cell>
          <cell r="BH196">
            <v>0</v>
          </cell>
          <cell r="BI196">
            <v>2667.48</v>
          </cell>
          <cell r="BL196">
            <v>0</v>
          </cell>
          <cell r="BM196">
            <v>2667.48</v>
          </cell>
          <cell r="BP196">
            <v>2</v>
          </cell>
          <cell r="BQ196">
            <v>2667.48</v>
          </cell>
          <cell r="BT196">
            <v>0</v>
          </cell>
          <cell r="BU196">
            <v>2667.48</v>
          </cell>
          <cell r="BX196">
            <v>0</v>
          </cell>
          <cell r="BY196">
            <v>2667.48</v>
          </cell>
          <cell r="CB196">
            <v>0</v>
          </cell>
          <cell r="CC196">
            <v>2667.48</v>
          </cell>
          <cell r="CF196">
            <v>0</v>
          </cell>
          <cell r="CG196">
            <v>2667.48</v>
          </cell>
          <cell r="CJ196">
            <v>0</v>
          </cell>
          <cell r="CK196">
            <v>2667.48</v>
          </cell>
          <cell r="CN196">
            <v>0</v>
          </cell>
          <cell r="CO196">
            <v>2667.48</v>
          </cell>
          <cell r="CR196">
            <v>0</v>
          </cell>
          <cell r="CS196">
            <v>2667.48</v>
          </cell>
          <cell r="CV196">
            <v>0</v>
          </cell>
          <cell r="CW196">
            <v>2667.48</v>
          </cell>
          <cell r="CZ196">
            <v>0</v>
          </cell>
          <cell r="DA196">
            <v>2667.48</v>
          </cell>
          <cell r="DD196">
            <v>0</v>
          </cell>
          <cell r="DE196">
            <v>2667.48</v>
          </cell>
          <cell r="DH196">
            <v>0</v>
          </cell>
          <cell r="DI196">
            <v>2667.48</v>
          </cell>
          <cell r="DL196">
            <v>0</v>
          </cell>
          <cell r="DM196">
            <v>2667.48</v>
          </cell>
          <cell r="DP196">
            <v>0</v>
          </cell>
          <cell r="DQ196">
            <v>2667.48</v>
          </cell>
          <cell r="DT196">
            <v>0</v>
          </cell>
          <cell r="DU196">
            <v>2667.48</v>
          </cell>
          <cell r="DX196">
            <v>0</v>
          </cell>
          <cell r="DY196">
            <v>2667.48</v>
          </cell>
          <cell r="EB196">
            <v>0</v>
          </cell>
          <cell r="EC196">
            <v>2667.48</v>
          </cell>
          <cell r="EF196">
            <v>0</v>
          </cell>
          <cell r="EG196">
            <v>2667.48</v>
          </cell>
          <cell r="EJ196">
            <v>0</v>
          </cell>
          <cell r="EK196">
            <v>2667.48</v>
          </cell>
        </row>
        <row r="197">
          <cell r="I197" t="str">
            <v/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O DE OBRA"/>
      <sheetName val="VEICULOS"/>
      <sheetName val="CUSTOS DIVERSOS"/>
      <sheetName val="DIARIAS"/>
      <sheetName val="BDI EDITAL"/>
      <sheetName val="planilha aux de formulas"/>
      <sheetName val="COMBUSTIVEL"/>
      <sheetName val="Segmentos"/>
      <sheetName val="SICRO.EQUIP"/>
      <sheetName val="SICRO.MDO"/>
      <sheetName val="SICRO.MAT"/>
      <sheetName val="SICRO.SERV"/>
      <sheetName val="SINAPI.INS"/>
      <sheetName val="Dados Edital"/>
      <sheetName val="DADOS DE ENTRADA"/>
      <sheetName val="SINAPI.SER"/>
      <sheetName val="BDI-ATP"/>
      <sheetName val="ES"/>
      <sheetName val="01.EQUIP-DADOS"/>
      <sheetName val="02.EQUIP-BASE"/>
      <sheetName val="03.EQUIP-CUSTO"/>
      <sheetName val="DER-MG"/>
      <sheetName val="$Acostamento"/>
      <sheetName val="Orçamento Sintético"/>
      <sheetName val="Consid. Iniciais"/>
      <sheetName val="Segmentos 2"/>
      <sheetName val="Interseções-Tipo"/>
      <sheetName val="Interseções-preço unitário"/>
      <sheetName val="OAE Interseções-preço unitário"/>
      <sheetName val="Dispositivos por segmento"/>
      <sheetName val="Cadastros"/>
      <sheetName val="Interseções"/>
      <sheetName val="MC"/>
      <sheetName val="LISTA.COTAÇÃO"/>
      <sheetName val="PSP"/>
      <sheetName val="RC"/>
      <sheetName val="CPU.MOD.MDO"/>
      <sheetName val="CPU.MOD.EQUIP"/>
      <sheetName val="CPU.MOD.MAT"/>
      <sheetName val="CPU MODELO"/>
      <sheetName val="CCOMP_00001"/>
      <sheetName val="CCOMP_00002"/>
      <sheetName val="CCOMP_00003"/>
      <sheetName val="CCOMP_00004"/>
      <sheetName val="CCOMP_00006"/>
      <sheetName val="CCOMP_00007"/>
      <sheetName val="CCOMP_00008"/>
      <sheetName val="CCOMP_00009"/>
      <sheetName val="CCOMP_00010"/>
      <sheetName val="CCOMP_00012"/>
      <sheetName val="CCOMP_00023"/>
      <sheetName val="CCOMP_00024"/>
      <sheetName val="CCOMP_00025"/>
      <sheetName val="CCOMP_02001"/>
      <sheetName val="CCOMP_02002"/>
      <sheetName val="CCOMP_02003"/>
      <sheetName val="CCOMP_04001"/>
      <sheetName val="CCOMP_04002"/>
      <sheetName val="CCOMP_04003"/>
      <sheetName val="CCOMP_06001"/>
      <sheetName val="CCOMP_06002"/>
      <sheetName val="CCOMP_22001"/>
      <sheetName val="CCOMP_22002"/>
      <sheetName val="CCOMP_22003"/>
      <sheetName val="CCOMP_24001"/>
      <sheetName val="CCOMP_24002"/>
      <sheetName val="CCOMP_24003"/>
      <sheetName val="CCOMP_24004"/>
      <sheetName val="CCOMP_24005"/>
      <sheetName val="CCOMP_44001"/>
      <sheetName val="CCOMP_44002"/>
      <sheetName val="CCOMP_44003"/>
      <sheetName val="CCOMP_44004"/>
      <sheetName val="CCOMP_44005"/>
      <sheetName val="CCOMP_44006"/>
      <sheetName val="CCOMP_44007"/>
      <sheetName val="CCOMP_44008"/>
      <sheetName val="CCOMP_44009"/>
      <sheetName val="CCOMP_04004"/>
      <sheetName val="CCOMP_04005"/>
      <sheetName val="CCOMP_04006"/>
      <sheetName val="CCOMP_04007"/>
      <sheetName val="CCOMP_04008"/>
      <sheetName val="CCOMP_46001"/>
      <sheetName val="CCOMP_46003"/>
      <sheetName val="CCOMP_46004"/>
      <sheetName val="CCOMP_46005"/>
      <sheetName val="CCOMP_46006"/>
      <sheetName val="CCOMP_46007"/>
      <sheetName val="CCOMP_46008"/>
      <sheetName val="CCOMP_46009"/>
      <sheetName val="CCOMP_46010"/>
      <sheetName val="CCOMP_46011"/>
      <sheetName val="CCOMP_MODELO (2)"/>
      <sheetName val="BENEFICIOS"/>
      <sheetName val="Planilha 1 (10)"/>
      <sheetName val="Planilha 1 (11)"/>
      <sheetName val="Planilha 1 (1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2">
          <cell r="B2" t="str">
            <v>PROGRAMA DE DESESTATIZAÇÃO DO SISTEMA RODOVIÁRIO DO ESTADO DE MINAS GERAIS</v>
          </cell>
        </row>
      </sheetData>
      <sheetData sheetId="27">
        <row r="5">
          <cell r="I5" t="str">
            <v>ROTATÓRIA ALONGADA - tipo I</v>
          </cell>
        </row>
      </sheetData>
      <sheetData sheetId="28">
        <row r="7">
          <cell r="I7">
            <v>1345162.6205015578</v>
          </cell>
        </row>
      </sheetData>
      <sheetData sheetId="29">
        <row r="1">
          <cell r="C1" t="str">
            <v>ROTATÓRIA ALONGADA - tipo I</v>
          </cell>
        </row>
      </sheetData>
      <sheetData sheetId="30"/>
      <sheetData sheetId="31">
        <row r="6">
          <cell r="G6" t="str">
            <v>SEGMENTO</v>
          </cell>
        </row>
      </sheetData>
      <sheetData sheetId="32"/>
      <sheetData sheetId="33"/>
      <sheetData sheetId="34">
        <row r="4">
          <cell r="F4" t="str">
            <v>Consórcio Future ATP / Logit / JGP / Queiroz Maluf</v>
          </cell>
        </row>
        <row r="7">
          <cell r="D7" t="str">
            <v>Cliente:</v>
          </cell>
          <cell r="E7" t="str">
            <v>BNDES - Banco Nacional de Desenvolvimento</v>
          </cell>
          <cell r="I7" t="str">
            <v>BDI:</v>
          </cell>
          <cell r="L7" t="str">
            <v>TRECHO:</v>
          </cell>
          <cell r="M7" t="str">
            <v>BR265</v>
          </cell>
          <cell r="P7" t="str">
            <v>TRECHO:</v>
          </cell>
          <cell r="Q7" t="str">
            <v>BR265</v>
          </cell>
          <cell r="T7" t="str">
            <v>TRECHO:</v>
          </cell>
          <cell r="U7" t="str">
            <v>BR265</v>
          </cell>
          <cell r="X7" t="str">
            <v>TRECHO:</v>
          </cell>
          <cell r="Y7" t="str">
            <v>BR265</v>
          </cell>
          <cell r="AB7" t="str">
            <v>TRECHO:</v>
          </cell>
          <cell r="AC7" t="str">
            <v>BR265</v>
          </cell>
          <cell r="AF7" t="str">
            <v>TRECHO:</v>
          </cell>
          <cell r="AG7" t="str">
            <v>BR265</v>
          </cell>
          <cell r="AJ7" t="str">
            <v>TRECHO:</v>
          </cell>
          <cell r="AK7" t="str">
            <v>BR265</v>
          </cell>
          <cell r="AN7" t="str">
            <v>TRECHO:</v>
          </cell>
          <cell r="AO7" t="str">
            <v>BR146</v>
          </cell>
          <cell r="AR7" t="str">
            <v>TRECHO:</v>
          </cell>
          <cell r="AS7" t="str">
            <v>BR146</v>
          </cell>
          <cell r="AV7" t="str">
            <v>TRECHO:</v>
          </cell>
          <cell r="AW7" t="str">
            <v>MG167</v>
          </cell>
          <cell r="AZ7" t="str">
            <v>TRECHO:</v>
          </cell>
          <cell r="BA7" t="str">
            <v>MG167</v>
          </cell>
          <cell r="BD7" t="str">
            <v>TRECHO:</v>
          </cell>
          <cell r="BE7" t="str">
            <v>MG167</v>
          </cell>
          <cell r="BH7" t="str">
            <v>TRECHO:</v>
          </cell>
          <cell r="BI7" t="str">
            <v>CMG369</v>
          </cell>
          <cell r="BL7" t="str">
            <v>TRECHO:</v>
          </cell>
          <cell r="BM7" t="str">
            <v>CMG369</v>
          </cell>
          <cell r="BP7" t="str">
            <v>TRECHO:</v>
          </cell>
          <cell r="BQ7" t="str">
            <v>CMG369</v>
          </cell>
          <cell r="BT7" t="str">
            <v>TRECHO:</v>
          </cell>
          <cell r="BU7" t="str">
            <v>CMG491</v>
          </cell>
          <cell r="BX7" t="str">
            <v>TRECHO:</v>
          </cell>
          <cell r="BY7" t="str">
            <v>CMG491</v>
          </cell>
          <cell r="CB7" t="str">
            <v>TRECHO:</v>
          </cell>
          <cell r="CC7" t="str">
            <v>CMG491</v>
          </cell>
          <cell r="CF7" t="str">
            <v>TRECHO:</v>
          </cell>
          <cell r="CG7" t="str">
            <v>CMG491</v>
          </cell>
          <cell r="CJ7" t="str">
            <v>TRECHO:</v>
          </cell>
          <cell r="CK7" t="str">
            <v>CMG491</v>
          </cell>
          <cell r="CN7" t="str">
            <v>TRECHO:</v>
          </cell>
          <cell r="CO7" t="str">
            <v>CMG491</v>
          </cell>
          <cell r="CR7" t="str">
            <v>TRECHO:</v>
          </cell>
          <cell r="CS7" t="str">
            <v>CMG491</v>
          </cell>
          <cell r="CV7" t="str">
            <v>TRECHO:</v>
          </cell>
          <cell r="CW7" t="str">
            <v>CMG491</v>
          </cell>
          <cell r="CZ7" t="str">
            <v>TRECHO:</v>
          </cell>
          <cell r="DA7" t="str">
            <v>CMG491</v>
          </cell>
          <cell r="DD7" t="str">
            <v>TRECHO:</v>
          </cell>
          <cell r="DE7" t="str">
            <v>CMG491</v>
          </cell>
          <cell r="DH7" t="str">
            <v>TRECHO:</v>
          </cell>
          <cell r="DI7" t="str">
            <v>CMG491</v>
          </cell>
          <cell r="DL7" t="str">
            <v>TRECHO:</v>
          </cell>
          <cell r="DM7" t="str">
            <v>CMG491</v>
          </cell>
          <cell r="DP7" t="str">
            <v>TRECHO:</v>
          </cell>
          <cell r="DQ7" t="str">
            <v>CMG491</v>
          </cell>
          <cell r="DT7" t="str">
            <v>TRECHO:</v>
          </cell>
          <cell r="DU7" t="str">
            <v>CMG491</v>
          </cell>
          <cell r="DX7" t="str">
            <v>TRECHO:</v>
          </cell>
          <cell r="DY7" t="str">
            <v>LMG863</v>
          </cell>
          <cell r="EB7" t="str">
            <v>TRECHO:</v>
          </cell>
          <cell r="EC7" t="str">
            <v>491CMG0170</v>
          </cell>
          <cell r="EF7" t="str">
            <v>TRECHO:</v>
          </cell>
          <cell r="EG7" t="str">
            <v>369CMG0070</v>
          </cell>
          <cell r="EJ7" t="str">
            <v>TRECHO:</v>
          </cell>
          <cell r="EK7" t="str">
            <v>369CMG0090#U</v>
          </cell>
        </row>
        <row r="8">
          <cell r="D8" t="str">
            <v>Trecho:</v>
          </cell>
          <cell r="E8" t="str">
            <v>Minas Gerais</v>
          </cell>
          <cell r="I8" t="str">
            <v>BDI DIFERENCADO:</v>
          </cell>
          <cell r="L8" t="str">
            <v>SEGMENTO:</v>
          </cell>
          <cell r="M8" t="str">
            <v>265BMG0270</v>
          </cell>
          <cell r="P8" t="str">
            <v>SEGMENTO:</v>
          </cell>
          <cell r="Q8" t="str">
            <v>265BMG0270#U</v>
          </cell>
          <cell r="T8" t="str">
            <v>SEGMENTO:</v>
          </cell>
          <cell r="U8" t="str">
            <v>265BMG0290#U</v>
          </cell>
          <cell r="X8" t="str">
            <v>SEGMENTO:</v>
          </cell>
          <cell r="Y8" t="str">
            <v>265BMG0290</v>
          </cell>
          <cell r="AB8" t="str">
            <v>SEGMENTO:</v>
          </cell>
          <cell r="AC8" t="str">
            <v>265BMG0305</v>
          </cell>
          <cell r="AF8" t="str">
            <v>SEGMENTO:</v>
          </cell>
          <cell r="AG8" t="str">
            <v>265BMG0310</v>
          </cell>
          <cell r="AJ8" t="str">
            <v>SEGMENTO:</v>
          </cell>
          <cell r="AK8" t="str">
            <v>265BMG0311</v>
          </cell>
          <cell r="AN8" t="str">
            <v>SEGMENTO:</v>
          </cell>
          <cell r="AO8" t="str">
            <v>146BMG0250</v>
          </cell>
          <cell r="AR8" t="str">
            <v>SEGMENTO:</v>
          </cell>
          <cell r="AS8" t="str">
            <v>146BMG0252</v>
          </cell>
          <cell r="AV8" t="str">
            <v>SEGMENTO:</v>
          </cell>
          <cell r="AW8" t="str">
            <v>167EMG0200</v>
          </cell>
          <cell r="AZ8" t="str">
            <v>SEGMENTO:</v>
          </cell>
          <cell r="BA8" t="str">
            <v>167EMG0205</v>
          </cell>
          <cell r="BD8" t="str">
            <v>SEGMENTO:</v>
          </cell>
          <cell r="BE8" t="str">
            <v>167EMG0220</v>
          </cell>
          <cell r="BH8" t="str">
            <v>SEGMENTO:</v>
          </cell>
          <cell r="BI8" t="str">
            <v>369CMG0070</v>
          </cell>
          <cell r="BL8" t="str">
            <v>SEGMENTO:</v>
          </cell>
          <cell r="BM8" t="str">
            <v>369CMG0090</v>
          </cell>
          <cell r="BP8" t="str">
            <v>SEGMENTO:</v>
          </cell>
          <cell r="BQ8" t="str">
            <v>369CMG0090#U</v>
          </cell>
          <cell r="BT8" t="str">
            <v>SEGMENTO:</v>
          </cell>
          <cell r="BU8" t="str">
            <v>491CMG0010</v>
          </cell>
          <cell r="BX8" t="str">
            <v>SEGMENTO:</v>
          </cell>
          <cell r="BY8" t="str">
            <v>491CMG0023</v>
          </cell>
          <cell r="CB8" t="str">
            <v>SEGMENTO:</v>
          </cell>
          <cell r="CC8" t="str">
            <v>491CMG0030</v>
          </cell>
          <cell r="CF8" t="str">
            <v>SEGMENTO:</v>
          </cell>
          <cell r="CG8" t="str">
            <v>491CMG0050</v>
          </cell>
          <cell r="CJ8" t="str">
            <v>SEGMENTO:</v>
          </cell>
          <cell r="CK8" t="str">
            <v>491CMG0090</v>
          </cell>
          <cell r="CN8" t="str">
            <v>SEGMENTO:</v>
          </cell>
          <cell r="CO8" t="str">
            <v>491CMG0100</v>
          </cell>
          <cell r="CR8" t="str">
            <v>SEGMENTO:</v>
          </cell>
          <cell r="CS8" t="str">
            <v>491CMG0110</v>
          </cell>
          <cell r="CV8" t="str">
            <v>SEGMENTO:</v>
          </cell>
          <cell r="CW8" t="str">
            <v>491CMG0130</v>
          </cell>
          <cell r="CZ8" t="str">
            <v>SEGMENTO:</v>
          </cell>
          <cell r="DA8" t="str">
            <v>491CMG0150</v>
          </cell>
          <cell r="DD8" t="str">
            <v>SEGMENTO:</v>
          </cell>
          <cell r="DE8" t="str">
            <v>491CMG0170</v>
          </cell>
          <cell r="DH8" t="str">
            <v>SEGMENTO:</v>
          </cell>
          <cell r="DI8" t="str">
            <v>491CMG0190</v>
          </cell>
          <cell r="DL8" t="str">
            <v>SEGMENTO:</v>
          </cell>
          <cell r="DM8" t="str">
            <v>491CMG0210D</v>
          </cell>
          <cell r="DP8" t="str">
            <v>SEGMENTO:</v>
          </cell>
          <cell r="DQ8" t="str">
            <v>491CMG0230</v>
          </cell>
          <cell r="DT8" t="str">
            <v>SEGMENTO:</v>
          </cell>
          <cell r="DU8" t="str">
            <v>491CMG0230#D</v>
          </cell>
          <cell r="DX8" t="str">
            <v>SEGMENTO:</v>
          </cell>
          <cell r="DY8" t="str">
            <v>863LMG0010</v>
          </cell>
          <cell r="EB8" t="str">
            <v>SEGMENTO:</v>
          </cell>
          <cell r="EC8" t="str">
            <v>VARGINHA</v>
          </cell>
          <cell r="EF8" t="str">
            <v>SEGMENTO:</v>
          </cell>
          <cell r="EG8" t="str">
            <v>CAMPOS GERAIS</v>
          </cell>
          <cell r="EJ8" t="str">
            <v>SEGMENTO:</v>
          </cell>
          <cell r="EK8" t="str">
            <v>ALFENAS</v>
          </cell>
        </row>
        <row r="9">
          <cell r="D9" t="str">
            <v>Objeto:</v>
          </cell>
          <cell r="E9" t="str">
            <v>Contratação de serviços técnicos especializados necessários à desestatização do sistema rodoviário no Estado de Minas Gerais, de até 2.798,6 km de extensão - Lote 3</v>
          </cell>
          <cell r="L9" t="str">
            <v>ESTADO:</v>
          </cell>
          <cell r="M9" t="str">
            <v>MG</v>
          </cell>
          <cell r="P9" t="str">
            <v>ESTADO:</v>
          </cell>
          <cell r="Q9" t="str">
            <v>MG</v>
          </cell>
          <cell r="T9" t="str">
            <v>ESTADO:</v>
          </cell>
          <cell r="U9" t="str">
            <v>MG</v>
          </cell>
          <cell r="X9" t="str">
            <v>ESTADO:</v>
          </cell>
          <cell r="Y9" t="str">
            <v>MG</v>
          </cell>
          <cell r="AB9" t="str">
            <v>ESTADO:</v>
          </cell>
          <cell r="AC9" t="str">
            <v>MG</v>
          </cell>
          <cell r="AF9" t="str">
            <v>ESTADO:</v>
          </cell>
          <cell r="AG9" t="str">
            <v>MG</v>
          </cell>
          <cell r="AJ9" t="str">
            <v>ESTADO:</v>
          </cell>
          <cell r="AK9" t="str">
            <v>MG</v>
          </cell>
          <cell r="AN9" t="str">
            <v>ESTADO:</v>
          </cell>
          <cell r="AO9" t="str">
            <v>MG</v>
          </cell>
          <cell r="AR9" t="str">
            <v>ESTADO:</v>
          </cell>
          <cell r="AS9" t="str">
            <v>MG</v>
          </cell>
          <cell r="AV9" t="str">
            <v>ESTADO:</v>
          </cell>
          <cell r="AW9" t="str">
            <v>MG</v>
          </cell>
          <cell r="AZ9" t="str">
            <v>ESTADO:</v>
          </cell>
          <cell r="BA9" t="str">
            <v>MG</v>
          </cell>
          <cell r="BD9" t="str">
            <v>ESTADO:</v>
          </cell>
          <cell r="BE9" t="str">
            <v>MG</v>
          </cell>
          <cell r="BH9" t="str">
            <v>ESTADO:</v>
          </cell>
          <cell r="BI9" t="str">
            <v>MG</v>
          </cell>
          <cell r="BL9" t="str">
            <v>ESTADO:</v>
          </cell>
          <cell r="BM9" t="str">
            <v>MG</v>
          </cell>
          <cell r="BP9" t="str">
            <v>ESTADO:</v>
          </cell>
          <cell r="BQ9" t="str">
            <v>MG</v>
          </cell>
          <cell r="BT9" t="str">
            <v>ESTADO:</v>
          </cell>
          <cell r="BU9" t="str">
            <v>MG</v>
          </cell>
          <cell r="BX9" t="str">
            <v>ESTADO:</v>
          </cell>
          <cell r="BY9" t="str">
            <v>MG</v>
          </cell>
          <cell r="CB9" t="str">
            <v>ESTADO:</v>
          </cell>
          <cell r="CC9" t="str">
            <v>MG</v>
          </cell>
          <cell r="CF9" t="str">
            <v>ESTADO:</v>
          </cell>
          <cell r="CG9" t="str">
            <v>MG</v>
          </cell>
          <cell r="CJ9" t="str">
            <v>ESTADO:</v>
          </cell>
          <cell r="CK9" t="str">
            <v>MG</v>
          </cell>
          <cell r="CN9" t="str">
            <v>ESTADO:</v>
          </cell>
          <cell r="CO9" t="str">
            <v>MG</v>
          </cell>
          <cell r="CR9" t="str">
            <v>ESTADO:</v>
          </cell>
          <cell r="CS9" t="str">
            <v>MG</v>
          </cell>
          <cell r="CV9" t="str">
            <v>ESTADO:</v>
          </cell>
          <cell r="CW9" t="str">
            <v>MG</v>
          </cell>
          <cell r="CZ9" t="str">
            <v>ESTADO:</v>
          </cell>
          <cell r="DA9" t="str">
            <v>MG</v>
          </cell>
          <cell r="DD9" t="str">
            <v>ESTADO:</v>
          </cell>
          <cell r="DE9" t="str">
            <v>MG</v>
          </cell>
          <cell r="DH9" t="str">
            <v>ESTADO:</v>
          </cell>
          <cell r="DI9" t="str">
            <v>MG</v>
          </cell>
          <cell r="DL9" t="str">
            <v>ESTADO:</v>
          </cell>
          <cell r="DM9" t="str">
            <v>MG</v>
          </cell>
          <cell r="DP9" t="str">
            <v>ESTADO:</v>
          </cell>
          <cell r="DQ9" t="str">
            <v>MG</v>
          </cell>
          <cell r="DT9" t="str">
            <v>ESTADO:</v>
          </cell>
          <cell r="DU9" t="str">
            <v>MG</v>
          </cell>
          <cell r="DX9" t="str">
            <v>ESTADO:</v>
          </cell>
          <cell r="DY9" t="str">
            <v>MG</v>
          </cell>
          <cell r="EB9" t="str">
            <v>ESTADO:</v>
          </cell>
          <cell r="EC9" t="str">
            <v>MG</v>
          </cell>
          <cell r="EF9" t="str">
            <v>ESTADO:</v>
          </cell>
          <cell r="EG9" t="str">
            <v>MG</v>
          </cell>
          <cell r="EJ9" t="str">
            <v>ESTADO:</v>
          </cell>
          <cell r="EK9" t="str">
            <v>MG</v>
          </cell>
        </row>
        <row r="10">
          <cell r="D10" t="str">
            <v>Valores:</v>
          </cell>
          <cell r="L10" t="str">
            <v>PREÇO TOTAL:</v>
          </cell>
          <cell r="M10">
            <v>11001673.16</v>
          </cell>
          <cell r="P10" t="str">
            <v>PREÇO TOTAL:</v>
          </cell>
          <cell r="Q10">
            <v>0</v>
          </cell>
          <cell r="T10" t="str">
            <v>PREÇO TOTAL:</v>
          </cell>
          <cell r="U10">
            <v>2905038.9500000007</v>
          </cell>
          <cell r="X10" t="str">
            <v>PREÇO TOTAL:</v>
          </cell>
          <cell r="Y10">
            <v>21522400.829999998</v>
          </cell>
          <cell r="AB10" t="str">
            <v>PREÇO TOTAL:</v>
          </cell>
          <cell r="AC10">
            <v>2905038.9500000007</v>
          </cell>
          <cell r="AF10" t="str">
            <v>PREÇO TOTAL:</v>
          </cell>
          <cell r="AG10">
            <v>14348267.18</v>
          </cell>
          <cell r="AJ10" t="str">
            <v>PREÇO TOTAL:</v>
          </cell>
          <cell r="AK10">
            <v>21360631.609999996</v>
          </cell>
          <cell r="AN10" t="str">
            <v>PREÇO TOTAL:</v>
          </cell>
          <cell r="AO10">
            <v>2905038.9500000007</v>
          </cell>
          <cell r="AR10" t="str">
            <v>PREÇO TOTAL:</v>
          </cell>
          <cell r="AS10">
            <v>41328430.54999999</v>
          </cell>
          <cell r="AV10" t="str">
            <v>PREÇO TOTAL:</v>
          </cell>
          <cell r="AW10">
            <v>21360631.609999996</v>
          </cell>
          <cell r="AZ10" t="str">
            <v>PREÇO TOTAL:</v>
          </cell>
          <cell r="BA10">
            <v>10079172.51</v>
          </cell>
          <cell r="BD10" t="str">
            <v>PREÇO TOTAL:</v>
          </cell>
          <cell r="BE10">
            <v>24265670.609999996</v>
          </cell>
          <cell r="BH10" t="str">
            <v>PREÇO TOTAL:</v>
          </cell>
          <cell r="BI10">
            <v>28696534.5</v>
          </cell>
          <cell r="BL10" t="str">
            <v>PREÇO TOTAL:</v>
          </cell>
          <cell r="BM10">
            <v>7174133.5099999998</v>
          </cell>
          <cell r="BP10" t="str">
            <v>PREÇO TOTAL:</v>
          </cell>
          <cell r="BQ10">
            <v>34154296.93999999</v>
          </cell>
          <cell r="BT10" t="str">
            <v>PREÇO TOTAL:</v>
          </cell>
          <cell r="BU10">
            <v>7174133.5099999998</v>
          </cell>
          <cell r="BX10" t="str">
            <v>PREÇO TOTAL:</v>
          </cell>
          <cell r="BY10">
            <v>10079172.51</v>
          </cell>
          <cell r="CB10" t="str">
            <v>PREÇO TOTAL:</v>
          </cell>
          <cell r="CC10">
            <v>55514928.690000005</v>
          </cell>
          <cell r="CF10" t="str">
            <v>PREÇO TOTAL:</v>
          </cell>
          <cell r="CG10">
            <v>21360631.609999996</v>
          </cell>
          <cell r="CJ10" t="str">
            <v>PREÇO TOTAL:</v>
          </cell>
          <cell r="CK10">
            <v>14186497.989999998</v>
          </cell>
          <cell r="CN10" t="str">
            <v>PREÇO TOTAL:</v>
          </cell>
          <cell r="CO10">
            <v>22974920.289999999</v>
          </cell>
          <cell r="CR10" t="str">
            <v>PREÇO TOTAL:</v>
          </cell>
          <cell r="CS10">
            <v>0</v>
          </cell>
          <cell r="CV10" t="str">
            <v>PREÇO TOTAL:</v>
          </cell>
          <cell r="CW10">
            <v>24427439.829999998</v>
          </cell>
          <cell r="CZ10" t="str">
            <v>PREÇO TOTAL:</v>
          </cell>
          <cell r="DA10">
            <v>35547129.719999991</v>
          </cell>
          <cell r="DD10" t="str">
            <v>PREÇO TOTAL:</v>
          </cell>
          <cell r="DE10">
            <v>0</v>
          </cell>
          <cell r="DH10" t="str">
            <v>PREÇO TOTAL:</v>
          </cell>
          <cell r="DI10">
            <v>0</v>
          </cell>
          <cell r="DL10" t="str">
            <v>PREÇO TOTAL:</v>
          </cell>
          <cell r="DM10">
            <v>10079172.51</v>
          </cell>
          <cell r="DP10" t="str">
            <v>PREÇO TOTAL:</v>
          </cell>
          <cell r="DQ10">
            <v>0</v>
          </cell>
          <cell r="DT10" t="str">
            <v>PREÇO TOTAL:</v>
          </cell>
          <cell r="DU10">
            <v>0</v>
          </cell>
          <cell r="DX10" t="str">
            <v>PREÇO TOTAL:</v>
          </cell>
          <cell r="DY10">
            <v>39183376.240000002</v>
          </cell>
          <cell r="EB10" t="str">
            <v>PREÇO TOTAL:</v>
          </cell>
          <cell r="EC10">
            <v>39183376.240000002</v>
          </cell>
          <cell r="EF10" t="str">
            <v>PREÇO TOTAL:</v>
          </cell>
          <cell r="EG10">
            <v>39183376.240000002</v>
          </cell>
          <cell r="EJ10" t="str">
            <v>PREÇO TOTAL:</v>
          </cell>
          <cell r="EK10" t="e">
            <v>#REF!</v>
          </cell>
        </row>
        <row r="12">
          <cell r="F12" t="str">
            <v>Planilha de Serviços e Preços</v>
          </cell>
        </row>
        <row r="14">
          <cell r="C14" t="str">
            <v>ITEM</v>
          </cell>
          <cell r="D14" t="str">
            <v>CÓDIGO</v>
          </cell>
          <cell r="E14" t="str">
            <v>ORIGEM</v>
          </cell>
          <cell r="F14" t="str">
            <v>DESCRIÇÃO DO SERVIÇO</v>
          </cell>
          <cell r="G14" t="str">
            <v>UNIDADE</v>
          </cell>
          <cell r="H14" t="str">
            <v>QUANTIDADE TOTAL</v>
          </cell>
          <cell r="I14" t="str">
            <v>CUSTO TOTAL</v>
          </cell>
          <cell r="L14" t="str">
            <v>QTD.</v>
          </cell>
          <cell r="M14" t="str">
            <v>CUSTO UNITÁRIO</v>
          </cell>
          <cell r="P14" t="str">
            <v>QTD.</v>
          </cell>
          <cell r="Q14" t="str">
            <v>CUSTO UNITÁRIO</v>
          </cell>
          <cell r="T14" t="str">
            <v>QTD.</v>
          </cell>
          <cell r="U14" t="str">
            <v>CUSTO UNITÁRIO</v>
          </cell>
          <cell r="X14" t="str">
            <v>QTD.</v>
          </cell>
          <cell r="Y14" t="str">
            <v>CUSTO UNITÁRIO</v>
          </cell>
          <cell r="AB14" t="str">
            <v>QTD.</v>
          </cell>
          <cell r="AC14" t="str">
            <v>CUSTO UNITÁRIO</v>
          </cell>
          <cell r="AF14" t="str">
            <v>QTD.</v>
          </cell>
          <cell r="AG14" t="str">
            <v>CUSTO UNITÁRIO</v>
          </cell>
          <cell r="AJ14" t="str">
            <v>QTD.</v>
          </cell>
          <cell r="AK14" t="str">
            <v>CUSTO UNITÁRIO</v>
          </cell>
          <cell r="AN14" t="str">
            <v>QTD.</v>
          </cell>
          <cell r="AO14" t="str">
            <v>CUSTO UNITÁRIO</v>
          </cell>
          <cell r="AR14" t="str">
            <v>QTD.</v>
          </cell>
          <cell r="AS14" t="str">
            <v>CUSTO UNITÁRIO</v>
          </cell>
          <cell r="AV14" t="str">
            <v>QTD.</v>
          </cell>
          <cell r="AW14" t="str">
            <v>CUSTO UNITÁRIO</v>
          </cell>
          <cell r="AZ14" t="str">
            <v>QTD.</v>
          </cell>
          <cell r="BA14" t="str">
            <v>CUSTO UNITÁRIO</v>
          </cell>
          <cell r="BD14" t="str">
            <v>QTD.</v>
          </cell>
          <cell r="BE14" t="str">
            <v>CUSTO UNITÁRIO</v>
          </cell>
          <cell r="BH14" t="str">
            <v>QTD.</v>
          </cell>
          <cell r="BI14" t="str">
            <v>CUSTO UNITÁRIO</v>
          </cell>
          <cell r="BL14" t="str">
            <v>QTD.</v>
          </cell>
          <cell r="BM14" t="str">
            <v>CUSTO UNITÁRIO</v>
          </cell>
          <cell r="BP14" t="str">
            <v>QTD.</v>
          </cell>
          <cell r="BQ14" t="str">
            <v>CUSTO UNITÁRIO</v>
          </cell>
          <cell r="BT14" t="str">
            <v>QTD.</v>
          </cell>
          <cell r="BU14" t="str">
            <v>CUSTO UNITÁRIO</v>
          </cell>
          <cell r="BX14" t="str">
            <v>QTD.</v>
          </cell>
          <cell r="BY14" t="str">
            <v>CUSTO UNITÁRIO</v>
          </cell>
          <cell r="CB14" t="str">
            <v>QTD.</v>
          </cell>
          <cell r="CC14" t="str">
            <v>CUSTO UNITÁRIO</v>
          </cell>
          <cell r="CF14" t="str">
            <v>QTD.</v>
          </cell>
          <cell r="CG14" t="str">
            <v>CUSTO UNITÁRIO</v>
          </cell>
          <cell r="CJ14" t="str">
            <v>QTD.</v>
          </cell>
          <cell r="CK14" t="str">
            <v>CUSTO UNITÁRIO</v>
          </cell>
          <cell r="CN14" t="str">
            <v>QTD.</v>
          </cell>
          <cell r="CO14" t="str">
            <v>CUSTO UNITÁRIO</v>
          </cell>
          <cell r="CR14" t="str">
            <v>QTD.</v>
          </cell>
          <cell r="CS14" t="str">
            <v>CUSTO UNITÁRIO</v>
          </cell>
          <cell r="CV14" t="str">
            <v>QTD.</v>
          </cell>
          <cell r="CW14" t="str">
            <v>CUSTO UNITÁRIO</v>
          </cell>
          <cell r="CZ14" t="str">
            <v>QTD.</v>
          </cell>
          <cell r="DA14" t="str">
            <v>CUSTO UNITÁRIO</v>
          </cell>
          <cell r="DD14" t="str">
            <v>QTD.</v>
          </cell>
          <cell r="DE14" t="str">
            <v>CUSTO UNITÁRIO</v>
          </cell>
          <cell r="DH14" t="str">
            <v>QTD.</v>
          </cell>
          <cell r="DI14" t="str">
            <v>CUSTO UNITÁRIO</v>
          </cell>
          <cell r="DL14" t="str">
            <v>QTD.</v>
          </cell>
          <cell r="DM14" t="str">
            <v>CUSTO UNITÁRIO</v>
          </cell>
          <cell r="DP14" t="str">
            <v>QTD.</v>
          </cell>
          <cell r="DQ14" t="str">
            <v>CUSTO UNITÁRIO</v>
          </cell>
          <cell r="DT14" t="str">
            <v>QTD.</v>
          </cell>
          <cell r="DU14" t="str">
            <v>CUSTO UNITÁRIO</v>
          </cell>
          <cell r="DX14" t="str">
            <v>QTD.</v>
          </cell>
          <cell r="DY14" t="str">
            <v>CUSTO UNITÁRIO</v>
          </cell>
          <cell r="EB14" t="str">
            <v>QTD.</v>
          </cell>
          <cell r="EC14" t="str">
            <v>CUSTO UNITÁRIO</v>
          </cell>
          <cell r="EF14" t="str">
            <v>QTD.</v>
          </cell>
          <cell r="EG14" t="str">
            <v>CUSTO UNITÁRIO</v>
          </cell>
          <cell r="EJ14" t="str">
            <v>QTD.</v>
          </cell>
          <cell r="EK14" t="str">
            <v>CUSTO UNITÁRIO</v>
          </cell>
        </row>
        <row r="16">
          <cell r="C16" t="str">
            <v>7.0</v>
          </cell>
          <cell r="F16" t="str">
            <v>AMPLIAÇÃO</v>
          </cell>
          <cell r="G16" t="str">
            <v/>
          </cell>
        </row>
        <row r="17">
          <cell r="C17" t="str">
            <v>7.4</v>
          </cell>
          <cell r="F17" t="str">
            <v>INTERSEÇÕES</v>
          </cell>
        </row>
        <row r="18">
          <cell r="C18" t="str">
            <v>7.4.1</v>
          </cell>
          <cell r="F18" t="str">
            <v>Limpeza do Terreno</v>
          </cell>
        </row>
        <row r="19">
          <cell r="C19" t="str">
            <v>7.4.1.1</v>
          </cell>
          <cell r="D19" t="str">
            <v>RO-43333</v>
          </cell>
          <cell r="E19" t="str">
            <v>DER/MG</v>
          </cell>
          <cell r="F19" t="str">
            <v>DESMATAMENTO,  DESTOCAMENTO  E  LIMPEZA  DE  ÁRVORES, ARBUSTOS E VEGETAÇÃO RASTEIRA. (EXECUÇÃO NA ESPESSURA DE ATÉ 30CM, INCLUINDO REMANEJAMENTO PARA FORA DA LINHA DE OFFSETS E ACERTO DO MATERIAL)</v>
          </cell>
          <cell r="G19" t="str">
            <v>M2</v>
          </cell>
          <cell r="H19" t="e">
            <v>#REF!</v>
          </cell>
          <cell r="I19" t="e">
            <v>#REF!</v>
          </cell>
          <cell r="L19">
            <v>10710</v>
          </cell>
          <cell r="M19">
            <v>0.28000000000000003</v>
          </cell>
          <cell r="P19">
            <v>0</v>
          </cell>
          <cell r="Q19">
            <v>0.28000000000000003</v>
          </cell>
          <cell r="T19">
            <v>0</v>
          </cell>
          <cell r="U19">
            <v>0.28000000000000003</v>
          </cell>
          <cell r="X19">
            <v>32130</v>
          </cell>
          <cell r="Y19">
            <v>0.28000000000000003</v>
          </cell>
          <cell r="AB19">
            <v>0</v>
          </cell>
          <cell r="AC19">
            <v>0.28000000000000003</v>
          </cell>
          <cell r="AF19">
            <v>21420</v>
          </cell>
          <cell r="AG19">
            <v>0.28000000000000003</v>
          </cell>
          <cell r="AJ19">
            <v>27795</v>
          </cell>
          <cell r="AK19">
            <v>0.28000000000000003</v>
          </cell>
          <cell r="AN19">
            <v>0</v>
          </cell>
          <cell r="AO19">
            <v>0.28000000000000003</v>
          </cell>
          <cell r="AR19">
            <v>52755</v>
          </cell>
          <cell r="AS19">
            <v>0.28000000000000003</v>
          </cell>
          <cell r="AV19">
            <v>27795</v>
          </cell>
          <cell r="AW19">
            <v>0.28000000000000003</v>
          </cell>
          <cell r="AZ19">
            <v>10710</v>
          </cell>
          <cell r="BA19">
            <v>0.28000000000000003</v>
          </cell>
          <cell r="BD19">
            <v>27795</v>
          </cell>
          <cell r="BE19">
            <v>0.28000000000000003</v>
          </cell>
          <cell r="BH19">
            <v>42840</v>
          </cell>
          <cell r="BI19">
            <v>0.28000000000000003</v>
          </cell>
          <cell r="BL19">
            <v>10710</v>
          </cell>
          <cell r="BM19">
            <v>0.28000000000000003</v>
          </cell>
          <cell r="BP19">
            <v>42045</v>
          </cell>
          <cell r="BQ19">
            <v>0.28000000000000003</v>
          </cell>
          <cell r="BT19">
            <v>10710</v>
          </cell>
          <cell r="BU19">
            <v>0.28000000000000003</v>
          </cell>
          <cell r="BX19">
            <v>10710</v>
          </cell>
          <cell r="BY19">
            <v>0.28000000000000003</v>
          </cell>
          <cell r="CB19">
            <v>69840</v>
          </cell>
          <cell r="CC19">
            <v>0.28000000000000003</v>
          </cell>
          <cell r="CF19">
            <v>27795</v>
          </cell>
          <cell r="CG19">
            <v>0.28000000000000003</v>
          </cell>
          <cell r="CJ19">
            <v>17085</v>
          </cell>
          <cell r="CK19">
            <v>0.28000000000000003</v>
          </cell>
          <cell r="CN19">
            <v>32130</v>
          </cell>
          <cell r="CO19">
            <v>0.28000000000000003</v>
          </cell>
          <cell r="CR19">
            <v>0</v>
          </cell>
          <cell r="CS19">
            <v>0.28000000000000003</v>
          </cell>
          <cell r="CV19">
            <v>32130</v>
          </cell>
          <cell r="CW19">
            <v>0.28000000000000003</v>
          </cell>
          <cell r="CZ19">
            <v>44880</v>
          </cell>
          <cell r="DA19">
            <v>0.28000000000000003</v>
          </cell>
          <cell r="DD19">
            <v>0</v>
          </cell>
          <cell r="DE19">
            <v>0.28000000000000003</v>
          </cell>
          <cell r="DH19">
            <v>0</v>
          </cell>
          <cell r="DI19">
            <v>0.28000000000000003</v>
          </cell>
          <cell r="DL19">
            <v>10710</v>
          </cell>
          <cell r="DM19">
            <v>0.28000000000000003</v>
          </cell>
          <cell r="DP19">
            <v>0</v>
          </cell>
          <cell r="DQ19">
            <v>0.28000000000000003</v>
          </cell>
          <cell r="DT19">
            <v>0</v>
          </cell>
          <cell r="DU19">
            <v>0.28000000000000003</v>
          </cell>
          <cell r="DX19">
            <v>30480</v>
          </cell>
          <cell r="DY19">
            <v>0.28000000000000003</v>
          </cell>
          <cell r="EB19">
            <v>30480</v>
          </cell>
          <cell r="EC19">
            <v>0.28000000000000003</v>
          </cell>
          <cell r="EF19">
            <v>30480</v>
          </cell>
          <cell r="EG19">
            <v>0.28000000000000003</v>
          </cell>
          <cell r="EJ19" t="e">
            <v>#REF!</v>
          </cell>
          <cell r="EK19">
            <v>0.28000000000000003</v>
          </cell>
        </row>
        <row r="20">
          <cell r="C20" t="str">
            <v>7.4.1.2</v>
          </cell>
          <cell r="D20" t="str">
            <v>ED-51132</v>
          </cell>
          <cell r="E20" t="str">
            <v>DER/MG</v>
          </cell>
          <cell r="F20" t="str">
            <v>CARGA DE MATERIAL DE QUALQUER NATUREZA SOBRE CAMINHÃO -  MECÂNICA</v>
          </cell>
          <cell r="G20" t="str">
            <v>M3</v>
          </cell>
          <cell r="H20" t="e">
            <v>#REF!</v>
          </cell>
          <cell r="I20" t="e">
            <v>#REF!</v>
          </cell>
          <cell r="L20">
            <v>10710</v>
          </cell>
          <cell r="M20">
            <v>1.39</v>
          </cell>
          <cell r="P20">
            <v>0</v>
          </cell>
          <cell r="Q20">
            <v>1.39</v>
          </cell>
          <cell r="T20">
            <v>0</v>
          </cell>
          <cell r="U20">
            <v>1.39</v>
          </cell>
          <cell r="X20">
            <v>6426</v>
          </cell>
          <cell r="Y20">
            <v>1.39</v>
          </cell>
          <cell r="AB20">
            <v>0</v>
          </cell>
          <cell r="AC20">
            <v>1.39</v>
          </cell>
          <cell r="AF20">
            <v>4284</v>
          </cell>
          <cell r="AG20">
            <v>1.39</v>
          </cell>
          <cell r="AJ20">
            <v>5559</v>
          </cell>
          <cell r="AK20">
            <v>1.39</v>
          </cell>
          <cell r="AN20">
            <v>0</v>
          </cell>
          <cell r="AO20">
            <v>1.39</v>
          </cell>
          <cell r="AR20">
            <v>10551</v>
          </cell>
          <cell r="AS20">
            <v>1.39</v>
          </cell>
          <cell r="AV20">
            <v>5559</v>
          </cell>
          <cell r="AW20">
            <v>1.39</v>
          </cell>
          <cell r="AZ20">
            <v>2142</v>
          </cell>
          <cell r="BA20">
            <v>1.39</v>
          </cell>
          <cell r="BD20">
            <v>5559</v>
          </cell>
          <cell r="BE20">
            <v>1.39</v>
          </cell>
          <cell r="BH20">
            <v>8568</v>
          </cell>
          <cell r="BI20">
            <v>1.39</v>
          </cell>
          <cell r="BL20">
            <v>2142</v>
          </cell>
          <cell r="BM20">
            <v>1.39</v>
          </cell>
          <cell r="BP20">
            <v>8409</v>
          </cell>
          <cell r="BQ20">
            <v>1.39</v>
          </cell>
          <cell r="BT20">
            <v>2142</v>
          </cell>
          <cell r="BU20">
            <v>1.39</v>
          </cell>
          <cell r="BX20">
            <v>2142</v>
          </cell>
          <cell r="BY20">
            <v>1.39</v>
          </cell>
          <cell r="CB20">
            <v>13968</v>
          </cell>
          <cell r="CC20">
            <v>1.39</v>
          </cell>
          <cell r="CF20">
            <v>5559</v>
          </cell>
          <cell r="CG20">
            <v>1.39</v>
          </cell>
          <cell r="CJ20">
            <v>3417</v>
          </cell>
          <cell r="CK20">
            <v>1.39</v>
          </cell>
          <cell r="CN20">
            <v>6426</v>
          </cell>
          <cell r="CO20">
            <v>1.39</v>
          </cell>
          <cell r="CR20">
            <v>0</v>
          </cell>
          <cell r="CS20">
            <v>1.39</v>
          </cell>
          <cell r="CV20">
            <v>6426</v>
          </cell>
          <cell r="CW20">
            <v>1.39</v>
          </cell>
          <cell r="CZ20">
            <v>8976</v>
          </cell>
          <cell r="DA20">
            <v>1.39</v>
          </cell>
          <cell r="DD20">
            <v>0</v>
          </cell>
          <cell r="DE20">
            <v>1.39</v>
          </cell>
          <cell r="DH20">
            <v>0</v>
          </cell>
          <cell r="DI20">
            <v>1.39</v>
          </cell>
          <cell r="DL20">
            <v>2142</v>
          </cell>
          <cell r="DM20">
            <v>1.39</v>
          </cell>
          <cell r="DP20">
            <v>0</v>
          </cell>
          <cell r="DQ20">
            <v>1.39</v>
          </cell>
          <cell r="DT20">
            <v>0</v>
          </cell>
          <cell r="DU20">
            <v>1.39</v>
          </cell>
          <cell r="DX20">
            <v>6096</v>
          </cell>
          <cell r="DY20">
            <v>1.39</v>
          </cell>
          <cell r="EB20">
            <v>6096</v>
          </cell>
          <cell r="EC20">
            <v>1.39</v>
          </cell>
          <cell r="EF20">
            <v>6096</v>
          </cell>
          <cell r="EG20">
            <v>1.39</v>
          </cell>
          <cell r="EJ20" t="e">
            <v>#REF!</v>
          </cell>
          <cell r="EK20">
            <v>1.39</v>
          </cell>
        </row>
        <row r="21">
          <cell r="C21" t="str">
            <v>7.4.1.3</v>
          </cell>
          <cell r="D21">
            <v>5914374</v>
          </cell>
          <cell r="E21" t="str">
            <v>SICRO SERVIÇO</v>
          </cell>
          <cell r="F21" t="str">
            <v>TRANSPORTE COM CAMINHÃO BASCULANTE DE 10 M³ - RODOVIA EM REVESTIMENTO PRIMÁRIO</v>
          </cell>
          <cell r="G21" t="str">
            <v>TKM</v>
          </cell>
          <cell r="H21" t="e">
            <v>#REF!</v>
          </cell>
          <cell r="I21" t="e">
            <v>#REF!</v>
          </cell>
          <cell r="L21">
            <v>2142</v>
          </cell>
          <cell r="M21">
            <v>0.5</v>
          </cell>
          <cell r="P21">
            <v>0</v>
          </cell>
          <cell r="Q21">
            <v>0.5</v>
          </cell>
          <cell r="T21">
            <v>0</v>
          </cell>
          <cell r="U21">
            <v>0.5</v>
          </cell>
          <cell r="X21">
            <v>57834</v>
          </cell>
          <cell r="Y21">
            <v>0.5</v>
          </cell>
          <cell r="AB21">
            <v>0</v>
          </cell>
          <cell r="AC21">
            <v>0.5</v>
          </cell>
          <cell r="AF21">
            <v>38556</v>
          </cell>
          <cell r="AG21">
            <v>0.5</v>
          </cell>
          <cell r="AJ21">
            <v>50031</v>
          </cell>
          <cell r="AK21">
            <v>0.5</v>
          </cell>
          <cell r="AN21">
            <v>0</v>
          </cell>
          <cell r="AO21">
            <v>0.5</v>
          </cell>
          <cell r="AR21">
            <v>94959</v>
          </cell>
          <cell r="AS21">
            <v>0.5</v>
          </cell>
          <cell r="AV21">
            <v>50031</v>
          </cell>
          <cell r="AW21">
            <v>0.5</v>
          </cell>
          <cell r="AZ21">
            <v>19278</v>
          </cell>
          <cell r="BA21">
            <v>0.5</v>
          </cell>
          <cell r="BD21">
            <v>50031</v>
          </cell>
          <cell r="BE21">
            <v>0.5</v>
          </cell>
          <cell r="BH21">
            <v>77112</v>
          </cell>
          <cell r="BI21">
            <v>0.5</v>
          </cell>
          <cell r="BL21">
            <v>19278</v>
          </cell>
          <cell r="BM21">
            <v>0.5</v>
          </cell>
          <cell r="BP21">
            <v>75681</v>
          </cell>
          <cell r="BQ21">
            <v>0.5</v>
          </cell>
          <cell r="BT21">
            <v>19278</v>
          </cell>
          <cell r="BU21">
            <v>0.5</v>
          </cell>
          <cell r="BX21">
            <v>19278</v>
          </cell>
          <cell r="BY21">
            <v>0.5</v>
          </cell>
          <cell r="CB21">
            <v>125712</v>
          </cell>
          <cell r="CC21">
            <v>0.5</v>
          </cell>
          <cell r="CF21">
            <v>50031</v>
          </cell>
          <cell r="CG21">
            <v>0.5</v>
          </cell>
          <cell r="CJ21">
            <v>30753</v>
          </cell>
          <cell r="CK21">
            <v>0.5</v>
          </cell>
          <cell r="CN21">
            <v>57834</v>
          </cell>
          <cell r="CO21">
            <v>0.5</v>
          </cell>
          <cell r="CR21">
            <v>0</v>
          </cell>
          <cell r="CS21">
            <v>0.5</v>
          </cell>
          <cell r="CV21">
            <v>57834</v>
          </cell>
          <cell r="CW21">
            <v>0.5</v>
          </cell>
          <cell r="CZ21">
            <v>80784</v>
          </cell>
          <cell r="DA21">
            <v>0.5</v>
          </cell>
          <cell r="DD21">
            <v>0</v>
          </cell>
          <cell r="DE21">
            <v>0.5</v>
          </cell>
          <cell r="DH21">
            <v>0</v>
          </cell>
          <cell r="DI21">
            <v>0.5</v>
          </cell>
          <cell r="DL21">
            <v>19278</v>
          </cell>
          <cell r="DM21">
            <v>0.5</v>
          </cell>
          <cell r="DP21">
            <v>0</v>
          </cell>
          <cell r="DQ21">
            <v>0.5</v>
          </cell>
          <cell r="DT21">
            <v>0</v>
          </cell>
          <cell r="DU21">
            <v>0.5</v>
          </cell>
          <cell r="DX21">
            <v>54864</v>
          </cell>
          <cell r="DY21">
            <v>0.5</v>
          </cell>
          <cell r="EB21">
            <v>54864</v>
          </cell>
          <cell r="EC21">
            <v>0.5</v>
          </cell>
          <cell r="EF21">
            <v>54864</v>
          </cell>
          <cell r="EG21">
            <v>0.5</v>
          </cell>
          <cell r="EJ21" t="e">
            <v>#REF!</v>
          </cell>
          <cell r="EK21">
            <v>0.5</v>
          </cell>
        </row>
        <row r="22">
          <cell r="C22" t="str">
            <v>7.4.1.4</v>
          </cell>
          <cell r="D22" t="str">
            <v>RO-42263</v>
          </cell>
          <cell r="E22" t="str">
            <v>DER/MG</v>
          </cell>
          <cell r="F22" t="str">
            <v>ESPALHAMENTO DE MATERIAL EM BOTA-FORA</v>
          </cell>
          <cell r="G22" t="str">
            <v>M3</v>
          </cell>
          <cell r="H22" t="e">
            <v>#REF!</v>
          </cell>
          <cell r="I22" t="e">
            <v>#REF!</v>
          </cell>
          <cell r="L22">
            <v>19278</v>
          </cell>
          <cell r="M22">
            <v>0.17</v>
          </cell>
          <cell r="P22">
            <v>0</v>
          </cell>
          <cell r="Q22">
            <v>0.17</v>
          </cell>
          <cell r="T22">
            <v>0</v>
          </cell>
          <cell r="U22">
            <v>0.17</v>
          </cell>
          <cell r="X22">
            <v>6426</v>
          </cell>
          <cell r="Y22">
            <v>0.17</v>
          </cell>
          <cell r="AB22">
            <v>0</v>
          </cell>
          <cell r="AC22">
            <v>0.17</v>
          </cell>
          <cell r="AF22">
            <v>4284</v>
          </cell>
          <cell r="AG22">
            <v>0.17</v>
          </cell>
          <cell r="AJ22">
            <v>5559</v>
          </cell>
          <cell r="AK22">
            <v>0.17</v>
          </cell>
          <cell r="AN22">
            <v>0</v>
          </cell>
          <cell r="AO22">
            <v>0.17</v>
          </cell>
          <cell r="AR22">
            <v>10551</v>
          </cell>
          <cell r="AS22">
            <v>0.17</v>
          </cell>
          <cell r="AV22">
            <v>5559</v>
          </cell>
          <cell r="AW22">
            <v>0.17</v>
          </cell>
          <cell r="AZ22">
            <v>2142</v>
          </cell>
          <cell r="BA22">
            <v>0.17</v>
          </cell>
          <cell r="BD22">
            <v>5559</v>
          </cell>
          <cell r="BE22">
            <v>0.17</v>
          </cell>
          <cell r="BH22">
            <v>8568</v>
          </cell>
          <cell r="BI22">
            <v>0.17</v>
          </cell>
          <cell r="BL22">
            <v>2142</v>
          </cell>
          <cell r="BM22">
            <v>0.17</v>
          </cell>
          <cell r="BP22">
            <v>8409</v>
          </cell>
          <cell r="BQ22">
            <v>0.17</v>
          </cell>
          <cell r="BT22">
            <v>2142</v>
          </cell>
          <cell r="BU22">
            <v>0.17</v>
          </cell>
          <cell r="BX22">
            <v>2142</v>
          </cell>
          <cell r="BY22">
            <v>0.17</v>
          </cell>
          <cell r="CB22">
            <v>13968</v>
          </cell>
          <cell r="CC22">
            <v>0.17</v>
          </cell>
          <cell r="CF22">
            <v>5559</v>
          </cell>
          <cell r="CG22">
            <v>0.17</v>
          </cell>
          <cell r="CJ22">
            <v>3417</v>
          </cell>
          <cell r="CK22">
            <v>0.17</v>
          </cell>
          <cell r="CN22">
            <v>6426</v>
          </cell>
          <cell r="CO22">
            <v>0.17</v>
          </cell>
          <cell r="CR22">
            <v>0</v>
          </cell>
          <cell r="CS22">
            <v>0.17</v>
          </cell>
          <cell r="CV22">
            <v>6426</v>
          </cell>
          <cell r="CW22">
            <v>0.17</v>
          </cell>
          <cell r="CZ22">
            <v>8976</v>
          </cell>
          <cell r="DA22">
            <v>0.17</v>
          </cell>
          <cell r="DD22">
            <v>0</v>
          </cell>
          <cell r="DE22">
            <v>0.17</v>
          </cell>
          <cell r="DH22">
            <v>0</v>
          </cell>
          <cell r="DI22">
            <v>0.17</v>
          </cell>
          <cell r="DL22">
            <v>2142</v>
          </cell>
          <cell r="DM22">
            <v>0.17</v>
          </cell>
          <cell r="DP22">
            <v>0</v>
          </cell>
          <cell r="DQ22">
            <v>0.17</v>
          </cell>
          <cell r="DT22">
            <v>0</v>
          </cell>
          <cell r="DU22">
            <v>0.17</v>
          </cell>
          <cell r="DX22">
            <v>6096</v>
          </cell>
          <cell r="DY22">
            <v>0.17</v>
          </cell>
          <cell r="EB22">
            <v>6096</v>
          </cell>
          <cell r="EC22">
            <v>0.17</v>
          </cell>
          <cell r="EF22">
            <v>6096</v>
          </cell>
          <cell r="EG22">
            <v>0.17</v>
          </cell>
          <cell r="EJ22" t="e">
            <v>#REF!</v>
          </cell>
          <cell r="EK22">
            <v>0.17</v>
          </cell>
        </row>
        <row r="23">
          <cell r="C23" t="str">
            <v>7.4.1.5</v>
          </cell>
          <cell r="D23" t="str">
            <v>RO-40241</v>
          </cell>
          <cell r="E23" t="str">
            <v>DER/MG</v>
          </cell>
          <cell r="F23" t="str">
            <v>COMPACTAÇÃO DE BOTA-FORA A 80% PROCTOR NORMAL</v>
          </cell>
          <cell r="G23" t="str">
            <v>M3</v>
          </cell>
          <cell r="H23" t="e">
            <v>#REF!</v>
          </cell>
          <cell r="I23" t="e">
            <v>#REF!</v>
          </cell>
          <cell r="L23">
            <v>2142</v>
          </cell>
          <cell r="M23">
            <v>2.12</v>
          </cell>
          <cell r="P23">
            <v>0</v>
          </cell>
          <cell r="Q23">
            <v>2.12</v>
          </cell>
          <cell r="T23">
            <v>0</v>
          </cell>
          <cell r="U23">
            <v>2.12</v>
          </cell>
          <cell r="X23">
            <v>6426</v>
          </cell>
          <cell r="Y23">
            <v>2.12</v>
          </cell>
          <cell r="AB23">
            <v>0</v>
          </cell>
          <cell r="AC23">
            <v>2.12</v>
          </cell>
          <cell r="AF23">
            <v>4284</v>
          </cell>
          <cell r="AG23">
            <v>2.12</v>
          </cell>
          <cell r="AJ23">
            <v>5559</v>
          </cell>
          <cell r="AK23">
            <v>2.12</v>
          </cell>
          <cell r="AN23">
            <v>0</v>
          </cell>
          <cell r="AO23">
            <v>2.12</v>
          </cell>
          <cell r="AR23">
            <v>10551</v>
          </cell>
          <cell r="AS23">
            <v>2.12</v>
          </cell>
          <cell r="AV23">
            <v>5559</v>
          </cell>
          <cell r="AW23">
            <v>2.12</v>
          </cell>
          <cell r="AZ23">
            <v>2142</v>
          </cell>
          <cell r="BA23">
            <v>2.12</v>
          </cell>
          <cell r="BD23">
            <v>5559</v>
          </cell>
          <cell r="BE23">
            <v>2.12</v>
          </cell>
          <cell r="BH23">
            <v>8568</v>
          </cell>
          <cell r="BI23">
            <v>2.12</v>
          </cell>
          <cell r="BL23">
            <v>2142</v>
          </cell>
          <cell r="BM23">
            <v>2.12</v>
          </cell>
          <cell r="BP23">
            <v>8409</v>
          </cell>
          <cell r="BQ23">
            <v>2.12</v>
          </cell>
          <cell r="BT23">
            <v>2142</v>
          </cell>
          <cell r="BU23">
            <v>2.12</v>
          </cell>
          <cell r="BX23">
            <v>2142</v>
          </cell>
          <cell r="BY23">
            <v>2.12</v>
          </cell>
          <cell r="CB23">
            <v>13968</v>
          </cell>
          <cell r="CC23">
            <v>2.12</v>
          </cell>
          <cell r="CF23">
            <v>5559</v>
          </cell>
          <cell r="CG23">
            <v>2.12</v>
          </cell>
          <cell r="CJ23">
            <v>3417</v>
          </cell>
          <cell r="CK23">
            <v>2.12</v>
          </cell>
          <cell r="CN23">
            <v>6426</v>
          </cell>
          <cell r="CO23">
            <v>2.12</v>
          </cell>
          <cell r="CR23">
            <v>0</v>
          </cell>
          <cell r="CS23">
            <v>2.12</v>
          </cell>
          <cell r="CV23">
            <v>6426</v>
          </cell>
          <cell r="CW23">
            <v>2.12</v>
          </cell>
          <cell r="CZ23">
            <v>8976</v>
          </cell>
          <cell r="DA23">
            <v>2.12</v>
          </cell>
          <cell r="DD23">
            <v>0</v>
          </cell>
          <cell r="DE23">
            <v>2.12</v>
          </cell>
          <cell r="DH23">
            <v>0</v>
          </cell>
          <cell r="DI23">
            <v>2.12</v>
          </cell>
          <cell r="DL23">
            <v>2142</v>
          </cell>
          <cell r="DM23">
            <v>2.12</v>
          </cell>
          <cell r="DP23">
            <v>0</v>
          </cell>
          <cell r="DQ23">
            <v>2.12</v>
          </cell>
          <cell r="DT23">
            <v>0</v>
          </cell>
          <cell r="DU23">
            <v>2.12</v>
          </cell>
          <cell r="DX23">
            <v>6096</v>
          </cell>
          <cell r="DY23">
            <v>2.12</v>
          </cell>
          <cell r="EB23">
            <v>6096</v>
          </cell>
          <cell r="EC23">
            <v>2.12</v>
          </cell>
          <cell r="EF23">
            <v>6096</v>
          </cell>
          <cell r="EG23">
            <v>2.12</v>
          </cell>
          <cell r="EJ23" t="e">
            <v>#REF!</v>
          </cell>
          <cell r="EK23">
            <v>2.12</v>
          </cell>
        </row>
        <row r="24">
          <cell r="C24" t="str">
            <v>7.4.1.6</v>
          </cell>
          <cell r="D24">
            <v>4413905</v>
          </cell>
          <cell r="E24" t="str">
            <v>SICRO SERVIÇO</v>
          </cell>
          <cell r="F24" t="str">
            <v>HIDROSSEMEADURA</v>
          </cell>
          <cell r="G24" t="str">
            <v>M²</v>
          </cell>
          <cell r="H24" t="e">
            <v>#REF!</v>
          </cell>
          <cell r="I24" t="e">
            <v>#REF!</v>
          </cell>
          <cell r="L24">
            <v>2142</v>
          </cell>
          <cell r="M24">
            <v>2.76</v>
          </cell>
          <cell r="P24">
            <v>0</v>
          </cell>
          <cell r="Q24">
            <v>2.76</v>
          </cell>
          <cell r="T24">
            <v>0</v>
          </cell>
          <cell r="U24">
            <v>2.76</v>
          </cell>
          <cell r="X24">
            <v>3213</v>
          </cell>
          <cell r="Y24">
            <v>2.76</v>
          </cell>
          <cell r="AB24">
            <v>0</v>
          </cell>
          <cell r="AC24">
            <v>2.76</v>
          </cell>
          <cell r="AF24">
            <v>2142</v>
          </cell>
          <cell r="AG24">
            <v>2.76</v>
          </cell>
          <cell r="AJ24">
            <v>2779.5</v>
          </cell>
          <cell r="AK24">
            <v>2.76</v>
          </cell>
          <cell r="AN24">
            <v>0</v>
          </cell>
          <cell r="AO24">
            <v>2.76</v>
          </cell>
          <cell r="AR24">
            <v>5275.5</v>
          </cell>
          <cell r="AS24">
            <v>2.76</v>
          </cell>
          <cell r="AV24">
            <v>2779.5</v>
          </cell>
          <cell r="AW24">
            <v>2.76</v>
          </cell>
          <cell r="AZ24">
            <v>1071</v>
          </cell>
          <cell r="BA24">
            <v>2.76</v>
          </cell>
          <cell r="BD24">
            <v>2779.5</v>
          </cell>
          <cell r="BE24">
            <v>2.76</v>
          </cell>
          <cell r="BH24">
            <v>4284</v>
          </cell>
          <cell r="BI24">
            <v>2.76</v>
          </cell>
          <cell r="BL24">
            <v>1071</v>
          </cell>
          <cell r="BM24">
            <v>2.76</v>
          </cell>
          <cell r="BP24">
            <v>4204.5</v>
          </cell>
          <cell r="BQ24">
            <v>2.76</v>
          </cell>
          <cell r="BT24">
            <v>1071</v>
          </cell>
          <cell r="BU24">
            <v>2.76</v>
          </cell>
          <cell r="BX24">
            <v>1071</v>
          </cell>
          <cell r="BY24">
            <v>2.76</v>
          </cell>
          <cell r="CB24">
            <v>6984</v>
          </cell>
          <cell r="CC24">
            <v>2.76</v>
          </cell>
          <cell r="CF24">
            <v>2779.5</v>
          </cell>
          <cell r="CG24">
            <v>2.76</v>
          </cell>
          <cell r="CJ24">
            <v>1708.5</v>
          </cell>
          <cell r="CK24">
            <v>2.76</v>
          </cell>
          <cell r="CN24">
            <v>3213</v>
          </cell>
          <cell r="CO24">
            <v>2.76</v>
          </cell>
          <cell r="CR24">
            <v>0</v>
          </cell>
          <cell r="CS24">
            <v>2.76</v>
          </cell>
          <cell r="CV24">
            <v>3213</v>
          </cell>
          <cell r="CW24">
            <v>2.76</v>
          </cell>
          <cell r="CZ24">
            <v>4488</v>
          </cell>
          <cell r="DA24">
            <v>2.76</v>
          </cell>
          <cell r="DD24">
            <v>0</v>
          </cell>
          <cell r="DE24">
            <v>2.76</v>
          </cell>
          <cell r="DH24">
            <v>0</v>
          </cell>
          <cell r="DI24">
            <v>2.76</v>
          </cell>
          <cell r="DL24">
            <v>1071</v>
          </cell>
          <cell r="DM24">
            <v>2.76</v>
          </cell>
          <cell r="DP24">
            <v>0</v>
          </cell>
          <cell r="DQ24">
            <v>2.76</v>
          </cell>
          <cell r="DT24">
            <v>0</v>
          </cell>
          <cell r="DU24">
            <v>2.76</v>
          </cell>
          <cell r="DX24">
            <v>3048</v>
          </cell>
          <cell r="DY24">
            <v>2.76</v>
          </cell>
          <cell r="EB24">
            <v>3048</v>
          </cell>
          <cell r="EC24">
            <v>2.76</v>
          </cell>
          <cell r="EF24">
            <v>3048</v>
          </cell>
          <cell r="EG24">
            <v>2.76</v>
          </cell>
          <cell r="EJ24" t="e">
            <v>#REF!</v>
          </cell>
          <cell r="EK24">
            <v>2.76</v>
          </cell>
        </row>
        <row r="25">
          <cell r="C25" t="str">
            <v>7.4.1.7</v>
          </cell>
          <cell r="D25" t="str">
            <v>RO-40108</v>
          </cell>
          <cell r="E25" t="str">
            <v>DER/MG</v>
          </cell>
          <cell r="F25" t="str">
            <v>CORTE DE ÁRVORE NATIVA COM MOTO-SERRA 0,15M  =&lt; Ø &lt; 0,30M - ATÉ 1.000 UNIDADES</v>
          </cell>
          <cell r="G25" t="str">
            <v>U</v>
          </cell>
          <cell r="H25" t="e">
            <v>#REF!</v>
          </cell>
          <cell r="I25" t="e">
            <v>#REF!</v>
          </cell>
          <cell r="L25">
            <v>1071</v>
          </cell>
          <cell r="M25">
            <v>28.27</v>
          </cell>
          <cell r="P25">
            <v>0</v>
          </cell>
          <cell r="Q25">
            <v>28.27</v>
          </cell>
          <cell r="T25">
            <v>6</v>
          </cell>
          <cell r="U25">
            <v>28.27</v>
          </cell>
          <cell r="X25">
            <v>12</v>
          </cell>
          <cell r="Y25">
            <v>28.27</v>
          </cell>
          <cell r="AB25">
            <v>6</v>
          </cell>
          <cell r="AC25">
            <v>28.27</v>
          </cell>
          <cell r="AF25">
            <v>8</v>
          </cell>
          <cell r="AG25">
            <v>28.27</v>
          </cell>
          <cell r="AJ25">
            <v>10</v>
          </cell>
          <cell r="AK25">
            <v>28.27</v>
          </cell>
          <cell r="AN25">
            <v>6</v>
          </cell>
          <cell r="AO25">
            <v>28.27</v>
          </cell>
          <cell r="AR25">
            <v>18</v>
          </cell>
          <cell r="AS25">
            <v>28.27</v>
          </cell>
          <cell r="AV25">
            <v>10</v>
          </cell>
          <cell r="AW25">
            <v>28.27</v>
          </cell>
          <cell r="AZ25">
            <v>10</v>
          </cell>
          <cell r="BA25">
            <v>28.27</v>
          </cell>
          <cell r="BD25">
            <v>16</v>
          </cell>
          <cell r="BE25">
            <v>28.27</v>
          </cell>
          <cell r="BH25">
            <v>16</v>
          </cell>
          <cell r="BI25">
            <v>28.27</v>
          </cell>
          <cell r="BL25">
            <v>4</v>
          </cell>
          <cell r="BM25">
            <v>28.27</v>
          </cell>
          <cell r="BP25">
            <v>14</v>
          </cell>
          <cell r="BQ25">
            <v>28.27</v>
          </cell>
          <cell r="BT25">
            <v>4</v>
          </cell>
          <cell r="BU25">
            <v>28.27</v>
          </cell>
          <cell r="BX25">
            <v>10</v>
          </cell>
          <cell r="BY25">
            <v>28.27</v>
          </cell>
          <cell r="CB25">
            <v>24</v>
          </cell>
          <cell r="CC25">
            <v>28.27</v>
          </cell>
          <cell r="CF25">
            <v>10</v>
          </cell>
          <cell r="CG25">
            <v>28.27</v>
          </cell>
          <cell r="CJ25">
            <v>6</v>
          </cell>
          <cell r="CK25">
            <v>28.27</v>
          </cell>
          <cell r="CN25">
            <v>15</v>
          </cell>
          <cell r="CO25">
            <v>28.27</v>
          </cell>
          <cell r="CR25">
            <v>0</v>
          </cell>
          <cell r="CS25">
            <v>28.27</v>
          </cell>
          <cell r="CV25">
            <v>18</v>
          </cell>
          <cell r="CW25">
            <v>28.27</v>
          </cell>
          <cell r="CZ25">
            <v>16</v>
          </cell>
          <cell r="DA25">
            <v>28.27</v>
          </cell>
          <cell r="DD25">
            <v>0</v>
          </cell>
          <cell r="DE25">
            <v>28.27</v>
          </cell>
          <cell r="DH25">
            <v>0</v>
          </cell>
          <cell r="DI25">
            <v>28.27</v>
          </cell>
          <cell r="DL25">
            <v>10</v>
          </cell>
          <cell r="DM25">
            <v>28.27</v>
          </cell>
          <cell r="DP25">
            <v>0</v>
          </cell>
          <cell r="DQ25">
            <v>28.27</v>
          </cell>
          <cell r="DT25">
            <v>0</v>
          </cell>
          <cell r="DU25">
            <v>28.27</v>
          </cell>
          <cell r="DX25">
            <v>0</v>
          </cell>
          <cell r="DY25">
            <v>28.27</v>
          </cell>
          <cell r="EB25">
            <v>0</v>
          </cell>
          <cell r="EC25">
            <v>28.27</v>
          </cell>
          <cell r="EF25">
            <v>0</v>
          </cell>
          <cell r="EG25">
            <v>28.27</v>
          </cell>
          <cell r="EJ25" t="e">
            <v>#REF!</v>
          </cell>
          <cell r="EK25">
            <v>28.27</v>
          </cell>
        </row>
        <row r="26">
          <cell r="C26" t="str">
            <v>7.4.1.8</v>
          </cell>
          <cell r="D26" t="str">
            <v>RO-42488</v>
          </cell>
          <cell r="E26" t="str">
            <v>DER/MG</v>
          </cell>
          <cell r="F26" t="str">
            <v>CORTE DE ÁRVORE NATIVA COM MOTO-SERRA Ø &gt;= 0,30M - ATÉ 1.000 UNIDADES</v>
          </cell>
          <cell r="G26" t="str">
            <v>U</v>
          </cell>
          <cell r="H26" t="e">
            <v>#REF!</v>
          </cell>
          <cell r="I26" t="e">
            <v>#REF!</v>
          </cell>
          <cell r="L26">
            <v>4</v>
          </cell>
          <cell r="M26">
            <v>40.369999999999997</v>
          </cell>
          <cell r="P26">
            <v>0</v>
          </cell>
          <cell r="Q26">
            <v>40.369999999999997</v>
          </cell>
          <cell r="T26">
            <v>2</v>
          </cell>
          <cell r="U26">
            <v>40.369999999999997</v>
          </cell>
          <cell r="X26">
            <v>3</v>
          </cell>
          <cell r="Y26">
            <v>40.369999999999997</v>
          </cell>
          <cell r="AB26">
            <v>2</v>
          </cell>
          <cell r="AC26">
            <v>40.369999999999997</v>
          </cell>
          <cell r="AF26">
            <v>2</v>
          </cell>
          <cell r="AG26">
            <v>40.369999999999997</v>
          </cell>
          <cell r="AJ26">
            <v>3</v>
          </cell>
          <cell r="AK26">
            <v>40.369999999999997</v>
          </cell>
          <cell r="AN26">
            <v>2</v>
          </cell>
          <cell r="AO26">
            <v>40.369999999999997</v>
          </cell>
          <cell r="AR26">
            <v>6</v>
          </cell>
          <cell r="AS26">
            <v>40.369999999999997</v>
          </cell>
          <cell r="AV26">
            <v>3</v>
          </cell>
          <cell r="AW26">
            <v>40.369999999999997</v>
          </cell>
          <cell r="AZ26">
            <v>3</v>
          </cell>
          <cell r="BA26">
            <v>40.369999999999997</v>
          </cell>
          <cell r="BD26">
            <v>5</v>
          </cell>
          <cell r="BE26">
            <v>40.369999999999997</v>
          </cell>
          <cell r="BH26">
            <v>4</v>
          </cell>
          <cell r="BI26">
            <v>40.369999999999997</v>
          </cell>
          <cell r="BL26">
            <v>1</v>
          </cell>
          <cell r="BM26">
            <v>40.369999999999997</v>
          </cell>
          <cell r="BP26">
            <v>5</v>
          </cell>
          <cell r="BQ26">
            <v>40.369999999999997</v>
          </cell>
          <cell r="BT26">
            <v>1</v>
          </cell>
          <cell r="BU26">
            <v>40.369999999999997</v>
          </cell>
          <cell r="BX26">
            <v>3</v>
          </cell>
          <cell r="BY26">
            <v>40.369999999999997</v>
          </cell>
          <cell r="CB26">
            <v>8</v>
          </cell>
          <cell r="CC26">
            <v>40.369999999999997</v>
          </cell>
          <cell r="CF26">
            <v>3</v>
          </cell>
          <cell r="CG26">
            <v>40.369999999999997</v>
          </cell>
          <cell r="CJ26">
            <v>2</v>
          </cell>
          <cell r="CK26">
            <v>40.369999999999997</v>
          </cell>
          <cell r="CN26">
            <v>4</v>
          </cell>
          <cell r="CO26">
            <v>40.369999999999997</v>
          </cell>
          <cell r="CR26">
            <v>0</v>
          </cell>
          <cell r="CS26">
            <v>40.369999999999997</v>
          </cell>
          <cell r="CV26">
            <v>5</v>
          </cell>
          <cell r="CW26">
            <v>40.369999999999997</v>
          </cell>
          <cell r="CZ26">
            <v>5</v>
          </cell>
          <cell r="DA26">
            <v>40.369999999999997</v>
          </cell>
          <cell r="DD26">
            <v>0</v>
          </cell>
          <cell r="DE26">
            <v>40.369999999999997</v>
          </cell>
          <cell r="DH26">
            <v>0</v>
          </cell>
          <cell r="DI26">
            <v>40.369999999999997</v>
          </cell>
          <cell r="DL26">
            <v>3</v>
          </cell>
          <cell r="DM26">
            <v>40.369999999999997</v>
          </cell>
          <cell r="DP26">
            <v>0</v>
          </cell>
          <cell r="DQ26">
            <v>40.369999999999997</v>
          </cell>
          <cell r="DT26">
            <v>0</v>
          </cell>
          <cell r="DU26">
            <v>40.369999999999997</v>
          </cell>
          <cell r="DX26">
            <v>0</v>
          </cell>
          <cell r="DY26">
            <v>40.369999999999997</v>
          </cell>
          <cell r="EB26">
            <v>0</v>
          </cell>
          <cell r="EC26">
            <v>40.369999999999997</v>
          </cell>
          <cell r="EF26">
            <v>0</v>
          </cell>
          <cell r="EG26">
            <v>40.369999999999997</v>
          </cell>
          <cell r="EJ26" t="e">
            <v>#REF!</v>
          </cell>
          <cell r="EK26">
            <v>40.369999999999997</v>
          </cell>
        </row>
        <row r="27">
          <cell r="C27" t="str">
            <v>7.4.2</v>
          </cell>
          <cell r="F27" t="str">
            <v>Escavação</v>
          </cell>
        </row>
        <row r="28">
          <cell r="C28" t="str">
            <v>7.4.2.1</v>
          </cell>
          <cell r="D28" t="str">
            <v>RO-40148</v>
          </cell>
          <cell r="E28" t="str">
            <v>DER/MG</v>
          </cell>
          <cell r="F28" t="str">
            <v>ESCAVAÇÃO, CARGA, DESCARGA, ESPALHAMENTO E TRANSPORTE DE  MATERIAL  DE  1ª  CATEGORIA,  COM  CAMINHÃO.  DISTÂNCIA MÉDIA DE TRANSPORTE  &lt;= 200 M</v>
          </cell>
          <cell r="G28" t="str">
            <v>M3</v>
          </cell>
          <cell r="H28" t="e">
            <v>#REF!</v>
          </cell>
          <cell r="I28" t="e">
            <v>#REF!</v>
          </cell>
          <cell r="L28">
            <v>0</v>
          </cell>
          <cell r="M28">
            <v>3.2</v>
          </cell>
          <cell r="P28">
            <v>0</v>
          </cell>
          <cell r="Q28">
            <v>3.2</v>
          </cell>
          <cell r="T28">
            <v>4440</v>
          </cell>
          <cell r="U28">
            <v>3.2</v>
          </cell>
          <cell r="X28">
            <v>3294.7200000000003</v>
          </cell>
          <cell r="Y28">
            <v>3.2</v>
          </cell>
          <cell r="AB28">
            <v>4440</v>
          </cell>
          <cell r="AC28">
            <v>3.2</v>
          </cell>
          <cell r="AF28">
            <v>2196.48</v>
          </cell>
          <cell r="AG28">
            <v>3.2</v>
          </cell>
          <cell r="AJ28">
            <v>5514.24</v>
          </cell>
          <cell r="AK28">
            <v>3.2</v>
          </cell>
          <cell r="AN28">
            <v>4440</v>
          </cell>
          <cell r="AO28">
            <v>3.2</v>
          </cell>
          <cell r="AR28">
            <v>5424.48</v>
          </cell>
          <cell r="AS28">
            <v>3.2</v>
          </cell>
          <cell r="AV28">
            <v>5514.24</v>
          </cell>
          <cell r="AW28">
            <v>3.2</v>
          </cell>
          <cell r="AZ28">
            <v>5538.24</v>
          </cell>
          <cell r="BA28">
            <v>3.2</v>
          </cell>
          <cell r="BD28">
            <v>9954.24</v>
          </cell>
          <cell r="BE28">
            <v>3.2</v>
          </cell>
          <cell r="BH28">
            <v>4392.96</v>
          </cell>
          <cell r="BI28">
            <v>3.2</v>
          </cell>
          <cell r="BL28">
            <v>1098.24</v>
          </cell>
          <cell r="BM28">
            <v>3.2</v>
          </cell>
          <cell r="BP28">
            <v>4326.24</v>
          </cell>
          <cell r="BQ28">
            <v>3.2</v>
          </cell>
          <cell r="BT28">
            <v>1098.24</v>
          </cell>
          <cell r="BU28">
            <v>3.2</v>
          </cell>
          <cell r="BX28">
            <v>5538.24</v>
          </cell>
          <cell r="BY28">
            <v>3.2</v>
          </cell>
          <cell r="CB28">
            <v>9840.48</v>
          </cell>
          <cell r="CC28">
            <v>3.2</v>
          </cell>
          <cell r="CF28">
            <v>5514.24</v>
          </cell>
          <cell r="CG28">
            <v>3.2</v>
          </cell>
          <cell r="CJ28">
            <v>4416</v>
          </cell>
          <cell r="CK28">
            <v>3.2</v>
          </cell>
          <cell r="CN28">
            <v>5514.7199999999993</v>
          </cell>
          <cell r="CO28">
            <v>3.2</v>
          </cell>
          <cell r="CR28">
            <v>0</v>
          </cell>
          <cell r="CS28">
            <v>3.2</v>
          </cell>
          <cell r="CV28">
            <v>7734.7199999999993</v>
          </cell>
          <cell r="CW28">
            <v>3.2</v>
          </cell>
          <cell r="CZ28">
            <v>9930.24</v>
          </cell>
          <cell r="DA28">
            <v>3.2</v>
          </cell>
          <cell r="DD28">
            <v>0</v>
          </cell>
          <cell r="DE28">
            <v>3.2</v>
          </cell>
          <cell r="DH28">
            <v>0</v>
          </cell>
          <cell r="DI28">
            <v>3.2</v>
          </cell>
          <cell r="DL28">
            <v>5538.24</v>
          </cell>
          <cell r="DM28">
            <v>3.2</v>
          </cell>
          <cell r="DP28">
            <v>0</v>
          </cell>
          <cell r="DQ28">
            <v>3.2</v>
          </cell>
          <cell r="DT28">
            <v>0</v>
          </cell>
          <cell r="DU28">
            <v>3.2</v>
          </cell>
          <cell r="DX28">
            <v>3157.5888</v>
          </cell>
          <cell r="DY28">
            <v>3.2</v>
          </cell>
          <cell r="EB28">
            <v>3157.5888</v>
          </cell>
          <cell r="EC28">
            <v>3.2</v>
          </cell>
          <cell r="EF28">
            <v>3157.5888</v>
          </cell>
          <cell r="EG28">
            <v>3.2</v>
          </cell>
          <cell r="EJ28" t="e">
            <v>#REF!</v>
          </cell>
          <cell r="EK28">
            <v>3.2</v>
          </cell>
        </row>
        <row r="29">
          <cell r="C29" t="str">
            <v>7.4.2.2</v>
          </cell>
          <cell r="D29" t="str">
            <v>RO-40149</v>
          </cell>
          <cell r="E29" t="str">
            <v>DER/MG</v>
          </cell>
          <cell r="F29" t="str">
            <v>ESCAVAÇÃO, CARGA, DESCARGA, ESPALHAMENTO E TRANSPORTE DE  MATERIAL  DE  1ª  CATEGORIA,  COM  CAMINHÃO.  DISTÂNCIA MÉDIA DE TRANSPORTE  DE 201 A 400 M</v>
          </cell>
          <cell r="G29" t="str">
            <v>M3</v>
          </cell>
          <cell r="H29" t="e">
            <v>#REF!</v>
          </cell>
          <cell r="I29" t="e">
            <v>#REF!</v>
          </cell>
          <cell r="L29">
            <v>1098.24</v>
          </cell>
          <cell r="M29">
            <v>3.73</v>
          </cell>
          <cell r="P29">
            <v>0</v>
          </cell>
          <cell r="Q29">
            <v>3.73</v>
          </cell>
          <cell r="T29">
            <v>0</v>
          </cell>
          <cell r="U29">
            <v>3.73</v>
          </cell>
          <cell r="X29">
            <v>2635.7760000000003</v>
          </cell>
          <cell r="Y29">
            <v>3.73</v>
          </cell>
          <cell r="AB29">
            <v>0</v>
          </cell>
          <cell r="AC29">
            <v>3.73</v>
          </cell>
          <cell r="AF29">
            <v>1757.1840000000002</v>
          </cell>
          <cell r="AG29">
            <v>3.73</v>
          </cell>
          <cell r="AJ29">
            <v>4411.3919999999998</v>
          </cell>
          <cell r="AK29">
            <v>3.73</v>
          </cell>
          <cell r="AN29">
            <v>0</v>
          </cell>
          <cell r="AO29">
            <v>3.73</v>
          </cell>
          <cell r="AR29">
            <v>4339.5840000000007</v>
          </cell>
          <cell r="AS29">
            <v>3.73</v>
          </cell>
          <cell r="AV29">
            <v>4411.3919999999998</v>
          </cell>
          <cell r="AW29">
            <v>3.73</v>
          </cell>
          <cell r="AZ29">
            <v>878.5920000000001</v>
          </cell>
          <cell r="BA29">
            <v>3.73</v>
          </cell>
          <cell r="BD29">
            <v>4411.3919999999998</v>
          </cell>
          <cell r="BE29">
            <v>3.73</v>
          </cell>
          <cell r="BH29">
            <v>3514.3680000000004</v>
          </cell>
          <cell r="BI29">
            <v>3.73</v>
          </cell>
          <cell r="BL29">
            <v>878.5920000000001</v>
          </cell>
          <cell r="BM29">
            <v>3.73</v>
          </cell>
          <cell r="BP29">
            <v>3460.9920000000002</v>
          </cell>
          <cell r="BQ29">
            <v>3.73</v>
          </cell>
          <cell r="BT29">
            <v>878.5920000000001</v>
          </cell>
          <cell r="BU29">
            <v>3.73</v>
          </cell>
          <cell r="BX29">
            <v>878.5920000000001</v>
          </cell>
          <cell r="BY29">
            <v>3.73</v>
          </cell>
          <cell r="CB29">
            <v>7872.3840000000009</v>
          </cell>
          <cell r="CC29">
            <v>3.73</v>
          </cell>
          <cell r="CF29">
            <v>4411.3919999999998</v>
          </cell>
          <cell r="CG29">
            <v>3.73</v>
          </cell>
          <cell r="CJ29">
            <v>3532.8</v>
          </cell>
          <cell r="CK29">
            <v>3.73</v>
          </cell>
          <cell r="CN29">
            <v>2635.7760000000003</v>
          </cell>
          <cell r="CO29">
            <v>3.73</v>
          </cell>
          <cell r="CR29">
            <v>0</v>
          </cell>
          <cell r="CS29">
            <v>3.73</v>
          </cell>
          <cell r="CV29">
            <v>2635.7760000000003</v>
          </cell>
          <cell r="CW29">
            <v>3.73</v>
          </cell>
          <cell r="CZ29">
            <v>7944.192</v>
          </cell>
          <cell r="DA29">
            <v>3.73</v>
          </cell>
          <cell r="DD29">
            <v>0</v>
          </cell>
          <cell r="DE29">
            <v>3.73</v>
          </cell>
          <cell r="DH29">
            <v>0</v>
          </cell>
          <cell r="DI29">
            <v>3.73</v>
          </cell>
          <cell r="DL29">
            <v>878.5920000000001</v>
          </cell>
          <cell r="DM29">
            <v>3.73</v>
          </cell>
          <cell r="DP29">
            <v>0</v>
          </cell>
          <cell r="DQ29">
            <v>3.73</v>
          </cell>
          <cell r="DT29">
            <v>0</v>
          </cell>
          <cell r="DU29">
            <v>3.73</v>
          </cell>
          <cell r="DX29">
            <v>2526.0710400000003</v>
          </cell>
          <cell r="DY29">
            <v>3.73</v>
          </cell>
          <cell r="EB29">
            <v>2526.0710400000003</v>
          </cell>
          <cell r="EC29">
            <v>3.73</v>
          </cell>
          <cell r="EF29">
            <v>2526.0710400000003</v>
          </cell>
          <cell r="EG29">
            <v>3.73</v>
          </cell>
          <cell r="EJ29" t="e">
            <v>#REF!</v>
          </cell>
          <cell r="EK29">
            <v>3.73</v>
          </cell>
        </row>
        <row r="30">
          <cell r="C30" t="str">
            <v>7.4.2.3</v>
          </cell>
          <cell r="D30" t="str">
            <v>RO-40150</v>
          </cell>
          <cell r="E30" t="str">
            <v>DER/MG</v>
          </cell>
          <cell r="F30" t="str">
            <v>ESCAVAÇÃO, CARGA, DESCARGA, ESPALHAMENTO E TRANSPORTE DE  MATERIAL  DE  1ª  CATEGORIA,  COM  CAMINHÃO.  DISTÂNCIA MÉDIA DE TRANSPORTE  DE 401 A 600 M</v>
          </cell>
          <cell r="G30" t="str">
            <v>M3</v>
          </cell>
          <cell r="H30" t="e">
            <v>#REF!</v>
          </cell>
          <cell r="I30" t="e">
            <v>#REF!</v>
          </cell>
          <cell r="L30">
            <v>878.5920000000001</v>
          </cell>
          <cell r="M30">
            <v>3.97</v>
          </cell>
          <cell r="P30">
            <v>0</v>
          </cell>
          <cell r="Q30">
            <v>3.97</v>
          </cell>
          <cell r="T30">
            <v>0</v>
          </cell>
          <cell r="U30">
            <v>3.97</v>
          </cell>
          <cell r="X30">
            <v>658.94399999999985</v>
          </cell>
          <cell r="Y30">
            <v>3.97</v>
          </cell>
          <cell r="AB30">
            <v>0</v>
          </cell>
          <cell r="AC30">
            <v>3.97</v>
          </cell>
          <cell r="AF30">
            <v>439.29599999999988</v>
          </cell>
          <cell r="AG30">
            <v>3.97</v>
          </cell>
          <cell r="AJ30">
            <v>1102.8479999999997</v>
          </cell>
          <cell r="AK30">
            <v>3.97</v>
          </cell>
          <cell r="AN30">
            <v>0</v>
          </cell>
          <cell r="AO30">
            <v>3.97</v>
          </cell>
          <cell r="AR30">
            <v>1084.8959999999997</v>
          </cell>
          <cell r="AS30">
            <v>3.97</v>
          </cell>
          <cell r="AV30">
            <v>1102.8479999999997</v>
          </cell>
          <cell r="AW30">
            <v>3.97</v>
          </cell>
          <cell r="AZ30">
            <v>219.64799999999994</v>
          </cell>
          <cell r="BA30">
            <v>3.97</v>
          </cell>
          <cell r="BD30">
            <v>1102.8479999999997</v>
          </cell>
          <cell r="BE30">
            <v>3.97</v>
          </cell>
          <cell r="BH30">
            <v>878.59199999999976</v>
          </cell>
          <cell r="BI30">
            <v>3.97</v>
          </cell>
          <cell r="BL30">
            <v>219.64799999999994</v>
          </cell>
          <cell r="BM30">
            <v>3.97</v>
          </cell>
          <cell r="BP30">
            <v>865.24799999999982</v>
          </cell>
          <cell r="BQ30">
            <v>3.97</v>
          </cell>
          <cell r="BT30">
            <v>219.64799999999994</v>
          </cell>
          <cell r="BU30">
            <v>3.97</v>
          </cell>
          <cell r="BX30">
            <v>219.64799999999994</v>
          </cell>
          <cell r="BY30">
            <v>3.97</v>
          </cell>
          <cell r="CB30">
            <v>1968.0959999999995</v>
          </cell>
          <cell r="CC30">
            <v>3.97</v>
          </cell>
          <cell r="CF30">
            <v>1102.8479999999997</v>
          </cell>
          <cell r="CG30">
            <v>3.97</v>
          </cell>
          <cell r="CJ30">
            <v>883.19999999999982</v>
          </cell>
          <cell r="CK30">
            <v>3.97</v>
          </cell>
          <cell r="CN30">
            <v>658.94399999999985</v>
          </cell>
          <cell r="CO30">
            <v>3.97</v>
          </cell>
          <cell r="CR30">
            <v>0</v>
          </cell>
          <cell r="CS30">
            <v>3.97</v>
          </cell>
          <cell r="CV30">
            <v>658.94399999999985</v>
          </cell>
          <cell r="CW30">
            <v>3.97</v>
          </cell>
          <cell r="CZ30">
            <v>1986.0479999999995</v>
          </cell>
          <cell r="DA30">
            <v>3.97</v>
          </cell>
          <cell r="DD30">
            <v>0</v>
          </cell>
          <cell r="DE30">
            <v>3.97</v>
          </cell>
          <cell r="DH30">
            <v>0</v>
          </cell>
          <cell r="DI30">
            <v>3.97</v>
          </cell>
          <cell r="DL30">
            <v>219.64799999999994</v>
          </cell>
          <cell r="DM30">
            <v>3.97</v>
          </cell>
          <cell r="DP30">
            <v>0</v>
          </cell>
          <cell r="DQ30">
            <v>3.97</v>
          </cell>
          <cell r="DT30">
            <v>0</v>
          </cell>
          <cell r="DU30">
            <v>3.97</v>
          </cell>
          <cell r="DX30">
            <v>631.51775999999984</v>
          </cell>
          <cell r="DY30">
            <v>3.97</v>
          </cell>
          <cell r="EB30">
            <v>631.51775999999984</v>
          </cell>
          <cell r="EC30">
            <v>3.97</v>
          </cell>
          <cell r="EF30">
            <v>631.51775999999984</v>
          </cell>
          <cell r="EG30">
            <v>3.97</v>
          </cell>
          <cell r="EJ30" t="e">
            <v>#REF!</v>
          </cell>
          <cell r="EK30">
            <v>3.97</v>
          </cell>
        </row>
        <row r="31">
          <cell r="C31" t="str">
            <v>7.4.2.4</v>
          </cell>
          <cell r="D31" t="str">
            <v>RO-40162</v>
          </cell>
          <cell r="E31" t="str">
            <v>DER/MG</v>
          </cell>
          <cell r="F31" t="str">
            <v>ESCAVAÇÃO, CARGA, DESCARGA, ESPALHAMENTO E TRANSPORTE DE  MATERIAL  DE  2ª.  CATEGORIA COM  CAMINHÃO.  DISTÂNCIA MÉDIA DE TRANSPORTE  &lt;= 200 M</v>
          </cell>
          <cell r="G31" t="str">
            <v>M3</v>
          </cell>
          <cell r="H31" t="e">
            <v>#REF!</v>
          </cell>
          <cell r="I31" t="e">
            <v>#REF!</v>
          </cell>
          <cell r="L31">
            <v>219.64799999999994</v>
          </cell>
          <cell r="M31">
            <v>4.08</v>
          </cell>
          <cell r="P31">
            <v>0</v>
          </cell>
          <cell r="Q31">
            <v>4.08</v>
          </cell>
          <cell r="T31">
            <v>0</v>
          </cell>
          <cell r="U31">
            <v>4.08</v>
          </cell>
          <cell r="X31">
            <v>617.76</v>
          </cell>
          <cell r="Y31">
            <v>4.08</v>
          </cell>
          <cell r="AB31">
            <v>0</v>
          </cell>
          <cell r="AC31">
            <v>4.08</v>
          </cell>
          <cell r="AF31">
            <v>411.84</v>
          </cell>
          <cell r="AG31">
            <v>4.08</v>
          </cell>
          <cell r="AJ31">
            <v>1033.92</v>
          </cell>
          <cell r="AK31">
            <v>4.08</v>
          </cell>
          <cell r="AN31">
            <v>0</v>
          </cell>
          <cell r="AO31">
            <v>4.08</v>
          </cell>
          <cell r="AR31">
            <v>1017.0899999999999</v>
          </cell>
          <cell r="AS31">
            <v>4.08</v>
          </cell>
          <cell r="AV31">
            <v>1033.92</v>
          </cell>
          <cell r="AW31">
            <v>4.08</v>
          </cell>
          <cell r="AZ31">
            <v>205.92</v>
          </cell>
          <cell r="BA31">
            <v>4.08</v>
          </cell>
          <cell r="BD31">
            <v>1033.92</v>
          </cell>
          <cell r="BE31">
            <v>4.08</v>
          </cell>
          <cell r="BH31">
            <v>823.68</v>
          </cell>
          <cell r="BI31">
            <v>4.08</v>
          </cell>
          <cell r="BL31">
            <v>205.92</v>
          </cell>
          <cell r="BM31">
            <v>4.08</v>
          </cell>
          <cell r="BP31">
            <v>811.17</v>
          </cell>
          <cell r="BQ31">
            <v>4.08</v>
          </cell>
          <cell r="BT31">
            <v>205.92</v>
          </cell>
          <cell r="BU31">
            <v>4.08</v>
          </cell>
          <cell r="BX31">
            <v>205.92</v>
          </cell>
          <cell r="BY31">
            <v>4.08</v>
          </cell>
          <cell r="CB31">
            <v>1845.09</v>
          </cell>
          <cell r="CC31">
            <v>4.08</v>
          </cell>
          <cell r="CF31">
            <v>1033.92</v>
          </cell>
          <cell r="CG31">
            <v>4.08</v>
          </cell>
          <cell r="CJ31">
            <v>828</v>
          </cell>
          <cell r="CK31">
            <v>4.08</v>
          </cell>
          <cell r="CN31">
            <v>617.76</v>
          </cell>
          <cell r="CO31">
            <v>4.08</v>
          </cell>
          <cell r="CR31">
            <v>0</v>
          </cell>
          <cell r="CS31">
            <v>4.08</v>
          </cell>
          <cell r="CV31">
            <v>617.76</v>
          </cell>
          <cell r="CW31">
            <v>4.08</v>
          </cell>
          <cell r="CZ31">
            <v>1861.92</v>
          </cell>
          <cell r="DA31">
            <v>4.08</v>
          </cell>
          <cell r="DD31">
            <v>0</v>
          </cell>
          <cell r="DE31">
            <v>4.08</v>
          </cell>
          <cell r="DH31">
            <v>0</v>
          </cell>
          <cell r="DI31">
            <v>4.08</v>
          </cell>
          <cell r="DL31">
            <v>205.92</v>
          </cell>
          <cell r="DM31">
            <v>4.08</v>
          </cell>
          <cell r="DP31">
            <v>0</v>
          </cell>
          <cell r="DQ31">
            <v>4.08</v>
          </cell>
          <cell r="DT31">
            <v>0</v>
          </cell>
          <cell r="DU31">
            <v>4.08</v>
          </cell>
          <cell r="DX31">
            <v>592.04789999999991</v>
          </cell>
          <cell r="DY31">
            <v>4.08</v>
          </cell>
          <cell r="EB31">
            <v>592.04789999999991</v>
          </cell>
          <cell r="EC31">
            <v>4.08</v>
          </cell>
          <cell r="EF31">
            <v>592.04789999999991</v>
          </cell>
          <cell r="EG31">
            <v>4.08</v>
          </cell>
          <cell r="EJ31" t="e">
            <v>#REF!</v>
          </cell>
          <cell r="EK31">
            <v>4.08</v>
          </cell>
        </row>
        <row r="32">
          <cell r="C32" t="str">
            <v>7.4.2.5</v>
          </cell>
          <cell r="D32" t="str">
            <v>RO-40163</v>
          </cell>
          <cell r="E32" t="str">
            <v>DER/MG</v>
          </cell>
          <cell r="F32" t="str">
            <v>ESCAVAÇÃO, CARGA, DESCARGA, ESPALHAMENTO E TRANSPORTE DE  MATERIAL  DE  2ª.  CATEGORIA COM  CAMINHÃO.  DISTÂNCIA MÉDIA DE TRANSPORTE  DE 201 A 400 M</v>
          </cell>
          <cell r="G32" t="str">
            <v>M3</v>
          </cell>
          <cell r="H32" t="e">
            <v>#REF!</v>
          </cell>
          <cell r="I32" t="e">
            <v>#REF!</v>
          </cell>
          <cell r="L32">
            <v>205.92</v>
          </cell>
          <cell r="M32">
            <v>4.3600000000000003</v>
          </cell>
          <cell r="P32">
            <v>0</v>
          </cell>
          <cell r="Q32">
            <v>4.3600000000000003</v>
          </cell>
          <cell r="T32">
            <v>0</v>
          </cell>
          <cell r="U32">
            <v>4.3600000000000003</v>
          </cell>
          <cell r="X32">
            <v>494.20799999999997</v>
          </cell>
          <cell r="Y32">
            <v>4.3600000000000003</v>
          </cell>
          <cell r="AB32">
            <v>0</v>
          </cell>
          <cell r="AC32">
            <v>4.3600000000000003</v>
          </cell>
          <cell r="AF32">
            <v>329.47199999999998</v>
          </cell>
          <cell r="AG32">
            <v>4.3600000000000003</v>
          </cell>
          <cell r="AJ32">
            <v>827.13600000000008</v>
          </cell>
          <cell r="AK32">
            <v>4.3600000000000003</v>
          </cell>
          <cell r="AN32">
            <v>0</v>
          </cell>
          <cell r="AO32">
            <v>4.3600000000000003</v>
          </cell>
          <cell r="AR32">
            <v>813.67200000000003</v>
          </cell>
          <cell r="AS32">
            <v>4.3600000000000003</v>
          </cell>
          <cell r="AV32">
            <v>827.13600000000008</v>
          </cell>
          <cell r="AW32">
            <v>4.3600000000000003</v>
          </cell>
          <cell r="AZ32">
            <v>164.73599999999999</v>
          </cell>
          <cell r="BA32">
            <v>4.3600000000000003</v>
          </cell>
          <cell r="BD32">
            <v>827.13600000000008</v>
          </cell>
          <cell r="BE32">
            <v>4.3600000000000003</v>
          </cell>
          <cell r="BH32">
            <v>658.94399999999996</v>
          </cell>
          <cell r="BI32">
            <v>4.3600000000000003</v>
          </cell>
          <cell r="BL32">
            <v>164.73599999999999</v>
          </cell>
          <cell r="BM32">
            <v>4.3600000000000003</v>
          </cell>
          <cell r="BP32">
            <v>648.93600000000004</v>
          </cell>
          <cell r="BQ32">
            <v>4.3600000000000003</v>
          </cell>
          <cell r="BT32">
            <v>164.73599999999999</v>
          </cell>
          <cell r="BU32">
            <v>4.3600000000000003</v>
          </cell>
          <cell r="BX32">
            <v>164.73599999999999</v>
          </cell>
          <cell r="BY32">
            <v>4.3600000000000003</v>
          </cell>
          <cell r="CB32">
            <v>1476.0720000000001</v>
          </cell>
          <cell r="CC32">
            <v>4.3600000000000003</v>
          </cell>
          <cell r="CF32">
            <v>827.13600000000008</v>
          </cell>
          <cell r="CG32">
            <v>4.3600000000000003</v>
          </cell>
          <cell r="CJ32">
            <v>662.40000000000009</v>
          </cell>
          <cell r="CK32">
            <v>4.3600000000000003</v>
          </cell>
          <cell r="CN32">
            <v>494.20799999999997</v>
          </cell>
          <cell r="CO32">
            <v>4.3600000000000003</v>
          </cell>
          <cell r="CR32">
            <v>0</v>
          </cell>
          <cell r="CS32">
            <v>4.3600000000000003</v>
          </cell>
          <cell r="CV32">
            <v>494.20799999999997</v>
          </cell>
          <cell r="CW32">
            <v>4.3600000000000003</v>
          </cell>
          <cell r="CZ32">
            <v>1489.5360000000001</v>
          </cell>
          <cell r="DA32">
            <v>4.3600000000000003</v>
          </cell>
          <cell r="DD32">
            <v>0</v>
          </cell>
          <cell r="DE32">
            <v>4.3600000000000003</v>
          </cell>
          <cell r="DH32">
            <v>0</v>
          </cell>
          <cell r="DI32">
            <v>4.3600000000000003</v>
          </cell>
          <cell r="DL32">
            <v>164.73599999999999</v>
          </cell>
          <cell r="DM32">
            <v>4.3600000000000003</v>
          </cell>
          <cell r="DP32">
            <v>0</v>
          </cell>
          <cell r="DQ32">
            <v>4.3600000000000003</v>
          </cell>
          <cell r="DT32">
            <v>0</v>
          </cell>
          <cell r="DU32">
            <v>4.3600000000000003</v>
          </cell>
          <cell r="DX32">
            <v>473.63831999999996</v>
          </cell>
          <cell r="DY32">
            <v>4.3600000000000003</v>
          </cell>
          <cell r="EB32">
            <v>473.63831999999996</v>
          </cell>
          <cell r="EC32">
            <v>4.3600000000000003</v>
          </cell>
          <cell r="EF32">
            <v>473.63831999999996</v>
          </cell>
          <cell r="EG32">
            <v>4.3600000000000003</v>
          </cell>
          <cell r="EJ32" t="e">
            <v>#REF!</v>
          </cell>
          <cell r="EK32">
            <v>4.3600000000000003</v>
          </cell>
        </row>
        <row r="33">
          <cell r="C33" t="str">
            <v>7.4.2.6</v>
          </cell>
          <cell r="D33" t="str">
            <v>RO-40164</v>
          </cell>
          <cell r="E33" t="str">
            <v>DER/MG</v>
          </cell>
          <cell r="F33" t="str">
            <v>ESCAVAÇÃO, CARGA, DESCARGA, ESPALHAMENTO E TRANSPORTE DE  MATERIAL  DE  2ª.  CATEGORIA COM  CAMINHÃO.  DISTÂNCIA MÉDIA DE TRANSPORTE  DE 401 A 600 M</v>
          </cell>
          <cell r="G33" t="str">
            <v>M3</v>
          </cell>
          <cell r="H33" t="e">
            <v>#REF!</v>
          </cell>
          <cell r="I33" t="e">
            <v>#REF!</v>
          </cell>
          <cell r="L33">
            <v>164.73599999999999</v>
          </cell>
          <cell r="M33">
            <v>4.97</v>
          </cell>
          <cell r="P33">
            <v>0</v>
          </cell>
          <cell r="Q33">
            <v>4.97</v>
          </cell>
          <cell r="T33">
            <v>0</v>
          </cell>
          <cell r="U33">
            <v>4.97</v>
          </cell>
          <cell r="X33">
            <v>123.55199999999996</v>
          </cell>
          <cell r="Y33">
            <v>4.97</v>
          </cell>
          <cell r="AB33">
            <v>0</v>
          </cell>
          <cell r="AC33">
            <v>4.97</v>
          </cell>
          <cell r="AF33">
            <v>82.367999999999981</v>
          </cell>
          <cell r="AG33">
            <v>4.97</v>
          </cell>
          <cell r="AJ33">
            <v>206.78399999999996</v>
          </cell>
          <cell r="AK33">
            <v>4.97</v>
          </cell>
          <cell r="AN33">
            <v>0</v>
          </cell>
          <cell r="AO33">
            <v>4.97</v>
          </cell>
          <cell r="AR33">
            <v>203.41799999999995</v>
          </cell>
          <cell r="AS33">
            <v>4.97</v>
          </cell>
          <cell r="AV33">
            <v>206.78399999999996</v>
          </cell>
          <cell r="AW33">
            <v>4.97</v>
          </cell>
          <cell r="AZ33">
            <v>41.18399999999999</v>
          </cell>
          <cell r="BA33">
            <v>4.97</v>
          </cell>
          <cell r="BD33">
            <v>206.78399999999996</v>
          </cell>
          <cell r="BE33">
            <v>4.97</v>
          </cell>
          <cell r="BH33">
            <v>164.73599999999996</v>
          </cell>
          <cell r="BI33">
            <v>4.97</v>
          </cell>
          <cell r="BL33">
            <v>41.18399999999999</v>
          </cell>
          <cell r="BM33">
            <v>4.97</v>
          </cell>
          <cell r="BP33">
            <v>162.23399999999995</v>
          </cell>
          <cell r="BQ33">
            <v>4.97</v>
          </cell>
          <cell r="BT33">
            <v>41.18399999999999</v>
          </cell>
          <cell r="BU33">
            <v>4.97</v>
          </cell>
          <cell r="BX33">
            <v>41.18399999999999</v>
          </cell>
          <cell r="BY33">
            <v>4.97</v>
          </cell>
          <cell r="CB33">
            <v>369.01799999999992</v>
          </cell>
          <cell r="CC33">
            <v>4.97</v>
          </cell>
          <cell r="CF33">
            <v>206.78399999999996</v>
          </cell>
          <cell r="CG33">
            <v>4.97</v>
          </cell>
          <cell r="CJ33">
            <v>165.59999999999997</v>
          </cell>
          <cell r="CK33">
            <v>4.97</v>
          </cell>
          <cell r="CN33">
            <v>123.55199999999996</v>
          </cell>
          <cell r="CO33">
            <v>4.97</v>
          </cell>
          <cell r="CR33">
            <v>0</v>
          </cell>
          <cell r="CS33">
            <v>4.97</v>
          </cell>
          <cell r="CV33">
            <v>123.55199999999996</v>
          </cell>
          <cell r="CW33">
            <v>4.97</v>
          </cell>
          <cell r="CZ33">
            <v>372.3839999999999</v>
          </cell>
          <cell r="DA33">
            <v>4.97</v>
          </cell>
          <cell r="DD33">
            <v>0</v>
          </cell>
          <cell r="DE33">
            <v>4.97</v>
          </cell>
          <cell r="DH33">
            <v>0</v>
          </cell>
          <cell r="DI33">
            <v>4.97</v>
          </cell>
          <cell r="DL33">
            <v>41.18399999999999</v>
          </cell>
          <cell r="DM33">
            <v>4.97</v>
          </cell>
          <cell r="DP33">
            <v>0</v>
          </cell>
          <cell r="DQ33">
            <v>4.97</v>
          </cell>
          <cell r="DT33">
            <v>0</v>
          </cell>
          <cell r="DU33">
            <v>4.97</v>
          </cell>
          <cell r="DX33">
            <v>118.40957999999996</v>
          </cell>
          <cell r="DY33">
            <v>4.97</v>
          </cell>
          <cell r="EB33">
            <v>118.40957999999996</v>
          </cell>
          <cell r="EC33">
            <v>4.97</v>
          </cell>
          <cell r="EF33">
            <v>118.40957999999996</v>
          </cell>
          <cell r="EG33">
            <v>4.97</v>
          </cell>
          <cell r="EJ33" t="e">
            <v>#REF!</v>
          </cell>
          <cell r="EK33">
            <v>4.97</v>
          </cell>
        </row>
        <row r="34">
          <cell r="C34" t="str">
            <v>7.4.2.7</v>
          </cell>
          <cell r="D34" t="str">
            <v>RO-40182</v>
          </cell>
          <cell r="E34" t="str">
            <v>DER/MG</v>
          </cell>
          <cell r="F34" t="str">
            <v>ESCAVAÇÃO, CARGA, DESCARGA, ESPALHAMENTO E TRANSPORTE DE MATERIAL DE 3ª CATEGORIA. DISTÂNCIA MÉDIA DE TRANSPORTE &lt;= 200 M</v>
          </cell>
          <cell r="G34" t="str">
            <v>M3</v>
          </cell>
          <cell r="H34" t="e">
            <v>#REF!</v>
          </cell>
          <cell r="I34" t="e">
            <v>#REF!</v>
          </cell>
          <cell r="L34">
            <v>41.18399999999999</v>
          </cell>
          <cell r="M34">
            <v>25.76</v>
          </cell>
          <cell r="P34">
            <v>0</v>
          </cell>
          <cell r="Q34">
            <v>25.76</v>
          </cell>
          <cell r="T34">
            <v>0</v>
          </cell>
          <cell r="U34">
            <v>25.76</v>
          </cell>
          <cell r="X34">
            <v>205.91999999999985</v>
          </cell>
          <cell r="Y34">
            <v>25.76</v>
          </cell>
          <cell r="AB34">
            <v>0</v>
          </cell>
          <cell r="AC34">
            <v>25.76</v>
          </cell>
          <cell r="AF34">
            <v>137.27999999999989</v>
          </cell>
          <cell r="AG34">
            <v>25.76</v>
          </cell>
          <cell r="AJ34">
            <v>344.6399999999997</v>
          </cell>
          <cell r="AK34">
            <v>25.76</v>
          </cell>
          <cell r="AN34">
            <v>0</v>
          </cell>
          <cell r="AO34">
            <v>25.76</v>
          </cell>
          <cell r="AR34">
            <v>339.02999999999969</v>
          </cell>
          <cell r="AS34">
            <v>25.76</v>
          </cell>
          <cell r="AV34">
            <v>344.6399999999997</v>
          </cell>
          <cell r="AW34">
            <v>25.76</v>
          </cell>
          <cell r="AZ34">
            <v>68.639999999999944</v>
          </cell>
          <cell r="BA34">
            <v>25.76</v>
          </cell>
          <cell r="BD34">
            <v>344.6399999999997</v>
          </cell>
          <cell r="BE34">
            <v>25.76</v>
          </cell>
          <cell r="BH34">
            <v>274.55999999999977</v>
          </cell>
          <cell r="BI34">
            <v>25.76</v>
          </cell>
          <cell r="BL34">
            <v>68.639999999999944</v>
          </cell>
          <cell r="BM34">
            <v>25.76</v>
          </cell>
          <cell r="BP34">
            <v>270.38999999999976</v>
          </cell>
          <cell r="BQ34">
            <v>25.76</v>
          </cell>
          <cell r="BT34">
            <v>68.639999999999944</v>
          </cell>
          <cell r="BU34">
            <v>25.76</v>
          </cell>
          <cell r="BX34">
            <v>68.639999999999944</v>
          </cell>
          <cell r="BY34">
            <v>25.76</v>
          </cell>
          <cell r="CB34">
            <v>615.02999999999952</v>
          </cell>
          <cell r="CC34">
            <v>25.76</v>
          </cell>
          <cell r="CF34">
            <v>344.6399999999997</v>
          </cell>
          <cell r="CG34">
            <v>25.76</v>
          </cell>
          <cell r="CJ34">
            <v>275.99999999999977</v>
          </cell>
          <cell r="CK34">
            <v>25.76</v>
          </cell>
          <cell r="CN34">
            <v>205.91999999999985</v>
          </cell>
          <cell r="CO34">
            <v>25.76</v>
          </cell>
          <cell r="CR34">
            <v>0</v>
          </cell>
          <cell r="CS34">
            <v>25.76</v>
          </cell>
          <cell r="CV34">
            <v>205.91999999999985</v>
          </cell>
          <cell r="CW34">
            <v>25.76</v>
          </cell>
          <cell r="CZ34">
            <v>620.63999999999942</v>
          </cell>
          <cell r="DA34">
            <v>25.76</v>
          </cell>
          <cell r="DD34">
            <v>0</v>
          </cell>
          <cell r="DE34">
            <v>25.76</v>
          </cell>
          <cell r="DH34">
            <v>0</v>
          </cell>
          <cell r="DI34">
            <v>25.76</v>
          </cell>
          <cell r="DL34">
            <v>68.639999999999944</v>
          </cell>
          <cell r="DM34">
            <v>25.76</v>
          </cell>
          <cell r="DP34">
            <v>0</v>
          </cell>
          <cell r="DQ34">
            <v>25.76</v>
          </cell>
          <cell r="DT34">
            <v>0</v>
          </cell>
          <cell r="DU34">
            <v>25.76</v>
          </cell>
          <cell r="DX34">
            <v>197.34929999999983</v>
          </cell>
          <cell r="DY34">
            <v>25.76</v>
          </cell>
          <cell r="EB34">
            <v>197.34929999999983</v>
          </cell>
          <cell r="EC34">
            <v>25.76</v>
          </cell>
          <cell r="EF34">
            <v>197.34929999999983</v>
          </cell>
          <cell r="EG34">
            <v>25.76</v>
          </cell>
          <cell r="EJ34" t="e">
            <v>#REF!</v>
          </cell>
          <cell r="EK34">
            <v>25.76</v>
          </cell>
        </row>
        <row r="35">
          <cell r="C35" t="str">
            <v>7.4.2.8</v>
          </cell>
          <cell r="D35" t="str">
            <v>RO-40183</v>
          </cell>
          <cell r="E35" t="str">
            <v>DER/MG</v>
          </cell>
          <cell r="F35" t="str">
            <v>ESCAVAÇÃO, CARGA, DESCARGA, ESPALHAMENTO E TRANSPORTE DE MATERIAL DE 3ª CATEGORIA. DISTÂNCIA MÉDIA DE TRANSPORTE DE 201 A 400 M</v>
          </cell>
          <cell r="G35" t="str">
            <v>M3</v>
          </cell>
          <cell r="H35" t="e">
            <v>#REF!</v>
          </cell>
          <cell r="I35" t="e">
            <v>#REF!</v>
          </cell>
          <cell r="L35">
            <v>68.639999999999944</v>
          </cell>
          <cell r="M35">
            <v>26.06</v>
          </cell>
          <cell r="P35">
            <v>0</v>
          </cell>
          <cell r="Q35">
            <v>26.06</v>
          </cell>
          <cell r="T35">
            <v>0</v>
          </cell>
          <cell r="U35">
            <v>26.06</v>
          </cell>
          <cell r="X35">
            <v>164.73599999999988</v>
          </cell>
          <cell r="Y35">
            <v>26.06</v>
          </cell>
          <cell r="AB35">
            <v>0</v>
          </cell>
          <cell r="AC35">
            <v>26.06</v>
          </cell>
          <cell r="AF35">
            <v>109.82399999999991</v>
          </cell>
          <cell r="AG35">
            <v>26.06</v>
          </cell>
          <cell r="AJ35">
            <v>275.71199999999982</v>
          </cell>
          <cell r="AK35">
            <v>26.06</v>
          </cell>
          <cell r="AN35">
            <v>0</v>
          </cell>
          <cell r="AO35">
            <v>26.06</v>
          </cell>
          <cell r="AR35">
            <v>271.22399999999976</v>
          </cell>
          <cell r="AS35">
            <v>26.06</v>
          </cell>
          <cell r="AV35">
            <v>275.71199999999982</v>
          </cell>
          <cell r="AW35">
            <v>26.06</v>
          </cell>
          <cell r="AZ35">
            <v>54.911999999999956</v>
          </cell>
          <cell r="BA35">
            <v>26.06</v>
          </cell>
          <cell r="BD35">
            <v>275.71199999999982</v>
          </cell>
          <cell r="BE35">
            <v>26.06</v>
          </cell>
          <cell r="BH35">
            <v>219.64799999999983</v>
          </cell>
          <cell r="BI35">
            <v>26.06</v>
          </cell>
          <cell r="BL35">
            <v>54.911999999999956</v>
          </cell>
          <cell r="BM35">
            <v>26.06</v>
          </cell>
          <cell r="BP35">
            <v>216.31199999999981</v>
          </cell>
          <cell r="BQ35">
            <v>26.06</v>
          </cell>
          <cell r="BT35">
            <v>54.911999999999956</v>
          </cell>
          <cell r="BU35">
            <v>26.06</v>
          </cell>
          <cell r="BX35">
            <v>54.911999999999956</v>
          </cell>
          <cell r="BY35">
            <v>26.06</v>
          </cell>
          <cell r="CB35">
            <v>492.0239999999996</v>
          </cell>
          <cell r="CC35">
            <v>26.06</v>
          </cell>
          <cell r="CF35">
            <v>275.71199999999982</v>
          </cell>
          <cell r="CG35">
            <v>26.06</v>
          </cell>
          <cell r="CJ35">
            <v>220.79999999999984</v>
          </cell>
          <cell r="CK35">
            <v>26.06</v>
          </cell>
          <cell r="CN35">
            <v>164.73599999999988</v>
          </cell>
          <cell r="CO35">
            <v>26.06</v>
          </cell>
          <cell r="CR35">
            <v>0</v>
          </cell>
          <cell r="CS35">
            <v>26.06</v>
          </cell>
          <cell r="CV35">
            <v>164.73599999999988</v>
          </cell>
          <cell r="CW35">
            <v>26.06</v>
          </cell>
          <cell r="CZ35">
            <v>496.51199999999966</v>
          </cell>
          <cell r="DA35">
            <v>26.06</v>
          </cell>
          <cell r="DD35">
            <v>0</v>
          </cell>
          <cell r="DE35">
            <v>26.06</v>
          </cell>
          <cell r="DH35">
            <v>0</v>
          </cell>
          <cell r="DI35">
            <v>26.06</v>
          </cell>
          <cell r="DL35">
            <v>54.911999999999956</v>
          </cell>
          <cell r="DM35">
            <v>26.06</v>
          </cell>
          <cell r="DP35">
            <v>0</v>
          </cell>
          <cell r="DQ35">
            <v>26.06</v>
          </cell>
          <cell r="DT35">
            <v>0</v>
          </cell>
          <cell r="DU35">
            <v>26.06</v>
          </cell>
          <cell r="DX35">
            <v>157.87943999999987</v>
          </cell>
          <cell r="DY35">
            <v>26.06</v>
          </cell>
          <cell r="EB35">
            <v>157.87943999999987</v>
          </cell>
          <cell r="EC35">
            <v>26.06</v>
          </cell>
          <cell r="EF35">
            <v>157.87943999999987</v>
          </cell>
          <cell r="EG35">
            <v>26.06</v>
          </cell>
          <cell r="EJ35" t="e">
            <v>#REF!</v>
          </cell>
          <cell r="EK35">
            <v>26.06</v>
          </cell>
        </row>
        <row r="36">
          <cell r="C36" t="str">
            <v>7.4.2.9</v>
          </cell>
          <cell r="D36" t="str">
            <v>RO-40184</v>
          </cell>
          <cell r="E36" t="str">
            <v>DER/MG</v>
          </cell>
          <cell r="F36" t="str">
            <v>ESCAVAÇÃO, CARGA, DESCARGA, ESPALHAMENTO E TRANSPORTE DE MATERIAL DE 3ª CATEGORIA. DISTÂNCIA MÉDIA DE TRANSPORTE DE 401 A 600 M</v>
          </cell>
          <cell r="G36" t="str">
            <v>M3</v>
          </cell>
          <cell r="H36" t="e">
            <v>#REF!</v>
          </cell>
          <cell r="I36" t="e">
            <v>#REF!</v>
          </cell>
          <cell r="L36">
            <v>54.911999999999956</v>
          </cell>
          <cell r="M36">
            <v>26.35</v>
          </cell>
          <cell r="P36">
            <v>0</v>
          </cell>
          <cell r="Q36">
            <v>26.35</v>
          </cell>
          <cell r="T36">
            <v>0</v>
          </cell>
          <cell r="U36">
            <v>26.35</v>
          </cell>
          <cell r="X36">
            <v>41.183999999999955</v>
          </cell>
          <cell r="Y36">
            <v>26.35</v>
          </cell>
          <cell r="AB36">
            <v>0</v>
          </cell>
          <cell r="AC36">
            <v>26.35</v>
          </cell>
          <cell r="AF36">
            <v>27.455999999999971</v>
          </cell>
          <cell r="AG36">
            <v>26.35</v>
          </cell>
          <cell r="AJ36">
            <v>68.927999999999926</v>
          </cell>
          <cell r="AK36">
            <v>26.35</v>
          </cell>
          <cell r="AN36">
            <v>0</v>
          </cell>
          <cell r="AO36">
            <v>26.35</v>
          </cell>
          <cell r="AR36">
            <v>67.805999999999926</v>
          </cell>
          <cell r="AS36">
            <v>26.35</v>
          </cell>
          <cell r="AV36">
            <v>68.927999999999926</v>
          </cell>
          <cell r="AW36">
            <v>26.35</v>
          </cell>
          <cell r="AZ36">
            <v>13.727999999999986</v>
          </cell>
          <cell r="BA36">
            <v>26.35</v>
          </cell>
          <cell r="BD36">
            <v>68.927999999999926</v>
          </cell>
          <cell r="BE36">
            <v>26.35</v>
          </cell>
          <cell r="BH36">
            <v>54.911999999999942</v>
          </cell>
          <cell r="BI36">
            <v>26.35</v>
          </cell>
          <cell r="BL36">
            <v>13.727999999999986</v>
          </cell>
          <cell r="BM36">
            <v>26.35</v>
          </cell>
          <cell r="BP36">
            <v>54.077999999999946</v>
          </cell>
          <cell r="BQ36">
            <v>26.35</v>
          </cell>
          <cell r="BT36">
            <v>13.727999999999986</v>
          </cell>
          <cell r="BU36">
            <v>26.35</v>
          </cell>
          <cell r="BX36">
            <v>13.727999999999986</v>
          </cell>
          <cell r="BY36">
            <v>26.35</v>
          </cell>
          <cell r="CB36">
            <v>123.00599999999986</v>
          </cell>
          <cell r="CC36">
            <v>26.35</v>
          </cell>
          <cell r="CF36">
            <v>68.927999999999926</v>
          </cell>
          <cell r="CG36">
            <v>26.35</v>
          </cell>
          <cell r="CJ36">
            <v>55.199999999999939</v>
          </cell>
          <cell r="CK36">
            <v>26.35</v>
          </cell>
          <cell r="CN36">
            <v>41.183999999999955</v>
          </cell>
          <cell r="CO36">
            <v>26.35</v>
          </cell>
          <cell r="CR36">
            <v>0</v>
          </cell>
          <cell r="CS36">
            <v>26.35</v>
          </cell>
          <cell r="CV36">
            <v>41.183999999999955</v>
          </cell>
          <cell r="CW36">
            <v>26.35</v>
          </cell>
          <cell r="CZ36">
            <v>124.12799999999987</v>
          </cell>
          <cell r="DA36">
            <v>26.35</v>
          </cell>
          <cell r="DD36">
            <v>0</v>
          </cell>
          <cell r="DE36">
            <v>26.35</v>
          </cell>
          <cell r="DH36">
            <v>0</v>
          </cell>
          <cell r="DI36">
            <v>26.35</v>
          </cell>
          <cell r="DL36">
            <v>13.727999999999986</v>
          </cell>
          <cell r="DM36">
            <v>26.35</v>
          </cell>
          <cell r="DP36">
            <v>0</v>
          </cell>
          <cell r="DQ36">
            <v>26.35</v>
          </cell>
          <cell r="DT36">
            <v>0</v>
          </cell>
          <cell r="DU36">
            <v>26.35</v>
          </cell>
          <cell r="DX36">
            <v>39.469859999999954</v>
          </cell>
          <cell r="DY36">
            <v>26.35</v>
          </cell>
          <cell r="EB36">
            <v>39.469859999999954</v>
          </cell>
          <cell r="EC36">
            <v>26.35</v>
          </cell>
          <cell r="EF36">
            <v>39.469859999999954</v>
          </cell>
          <cell r="EG36">
            <v>26.35</v>
          </cell>
          <cell r="EJ36" t="e">
            <v>#REF!</v>
          </cell>
          <cell r="EK36">
            <v>26.35</v>
          </cell>
        </row>
        <row r="37">
          <cell r="C37" t="str">
            <v>7.4.2.10</v>
          </cell>
          <cell r="D37" t="str">
            <v>ED-51132</v>
          </cell>
          <cell r="E37" t="str">
            <v>DER/MG</v>
          </cell>
          <cell r="F37" t="str">
            <v>CARGA DE MATERIAL DE QUALQUER NATUREZA SOBRE CAMINHÃO -  MECÂNICA</v>
          </cell>
          <cell r="G37" t="str">
            <v>M3</v>
          </cell>
          <cell r="H37" t="e">
            <v>#REF!</v>
          </cell>
          <cell r="I37" t="e">
            <v>#REF!</v>
          </cell>
          <cell r="L37">
            <v>13.727999999999986</v>
          </cell>
          <cell r="M37">
            <v>1.39</v>
          </cell>
          <cell r="P37">
            <v>0</v>
          </cell>
          <cell r="Q37">
            <v>1.39</v>
          </cell>
          <cell r="T37">
            <v>0</v>
          </cell>
          <cell r="U37">
            <v>1.39</v>
          </cell>
          <cell r="X37">
            <v>0</v>
          </cell>
          <cell r="Y37">
            <v>1.39</v>
          </cell>
          <cell r="AB37">
            <v>0</v>
          </cell>
          <cell r="AC37">
            <v>1.39</v>
          </cell>
          <cell r="AF37">
            <v>0</v>
          </cell>
          <cell r="AG37">
            <v>1.39</v>
          </cell>
          <cell r="AJ37">
            <v>0</v>
          </cell>
          <cell r="AK37">
            <v>1.39</v>
          </cell>
          <cell r="AN37">
            <v>0</v>
          </cell>
          <cell r="AO37">
            <v>1.39</v>
          </cell>
          <cell r="AR37">
            <v>0</v>
          </cell>
          <cell r="AS37">
            <v>1.39</v>
          </cell>
          <cell r="AV37">
            <v>0</v>
          </cell>
          <cell r="AW37">
            <v>1.39</v>
          </cell>
          <cell r="AZ37">
            <v>0</v>
          </cell>
          <cell r="BA37">
            <v>1.39</v>
          </cell>
          <cell r="BD37">
            <v>0</v>
          </cell>
          <cell r="BE37">
            <v>1.39</v>
          </cell>
          <cell r="BH37">
            <v>0</v>
          </cell>
          <cell r="BI37">
            <v>1.39</v>
          </cell>
          <cell r="BL37">
            <v>0</v>
          </cell>
          <cell r="BM37">
            <v>1.39</v>
          </cell>
          <cell r="BP37">
            <v>0</v>
          </cell>
          <cell r="BQ37">
            <v>1.39</v>
          </cell>
          <cell r="BT37">
            <v>0</v>
          </cell>
          <cell r="BU37">
            <v>1.39</v>
          </cell>
          <cell r="BX37">
            <v>0</v>
          </cell>
          <cell r="BY37">
            <v>1.39</v>
          </cell>
          <cell r="CB37">
            <v>0</v>
          </cell>
          <cell r="CC37">
            <v>1.39</v>
          </cell>
          <cell r="CF37">
            <v>0</v>
          </cell>
          <cell r="CG37">
            <v>1.39</v>
          </cell>
          <cell r="CJ37">
            <v>0</v>
          </cell>
          <cell r="CK37">
            <v>1.39</v>
          </cell>
          <cell r="CN37">
            <v>0</v>
          </cell>
          <cell r="CO37">
            <v>1.39</v>
          </cell>
          <cell r="CR37">
            <v>0</v>
          </cell>
          <cell r="CS37">
            <v>1.39</v>
          </cell>
          <cell r="CV37">
            <v>0</v>
          </cell>
          <cell r="CW37">
            <v>1.39</v>
          </cell>
          <cell r="CZ37">
            <v>0</v>
          </cell>
          <cell r="DA37">
            <v>1.39</v>
          </cell>
          <cell r="DD37">
            <v>0</v>
          </cell>
          <cell r="DE37">
            <v>1.39</v>
          </cell>
          <cell r="DH37">
            <v>0</v>
          </cell>
          <cell r="DI37">
            <v>1.39</v>
          </cell>
          <cell r="DL37">
            <v>0</v>
          </cell>
          <cell r="DM37">
            <v>1.39</v>
          </cell>
          <cell r="DP37">
            <v>0</v>
          </cell>
          <cell r="DQ37">
            <v>1.39</v>
          </cell>
          <cell r="DT37">
            <v>0</v>
          </cell>
          <cell r="DU37">
            <v>1.39</v>
          </cell>
          <cell r="DX37">
            <v>0</v>
          </cell>
          <cell r="DY37">
            <v>1.39</v>
          </cell>
          <cell r="EB37">
            <v>0</v>
          </cell>
          <cell r="EC37">
            <v>1.39</v>
          </cell>
          <cell r="EF37">
            <v>0</v>
          </cell>
          <cell r="EG37">
            <v>1.39</v>
          </cell>
          <cell r="EJ37" t="e">
            <v>#REF!</v>
          </cell>
          <cell r="EK37">
            <v>1.39</v>
          </cell>
        </row>
        <row r="38">
          <cell r="C38" t="str">
            <v>7.4.2.11</v>
          </cell>
          <cell r="D38" t="str">
            <v>ED-51130</v>
          </cell>
          <cell r="E38" t="str">
            <v>DER/MG</v>
          </cell>
          <cell r="F38" t="str">
            <v>TRANSPORTE   DE   MATERIAL   DE   QUALQUER   NATUREZA   EM  CAMINHÃO DMT &gt; 5 KM (DENTRO DO PERÍMETRO URBANO)</v>
          </cell>
          <cell r="G38" t="str">
            <v>M3XKM</v>
          </cell>
          <cell r="H38" t="e">
            <v>#REF!</v>
          </cell>
          <cell r="I38" t="e">
            <v>#REF!</v>
          </cell>
          <cell r="L38">
            <v>0</v>
          </cell>
          <cell r="M38">
            <v>3.2</v>
          </cell>
          <cell r="P38">
            <v>0</v>
          </cell>
          <cell r="Q38">
            <v>3.2</v>
          </cell>
          <cell r="T38">
            <v>0</v>
          </cell>
          <cell r="U38">
            <v>3.2</v>
          </cell>
          <cell r="X38">
            <v>0</v>
          </cell>
          <cell r="Y38">
            <v>3.2</v>
          </cell>
          <cell r="AB38">
            <v>0</v>
          </cell>
          <cell r="AC38">
            <v>3.2</v>
          </cell>
          <cell r="AF38">
            <v>0</v>
          </cell>
          <cell r="AG38">
            <v>3.2</v>
          </cell>
          <cell r="AJ38">
            <v>0</v>
          </cell>
          <cell r="AK38">
            <v>3.2</v>
          </cell>
          <cell r="AN38">
            <v>0</v>
          </cell>
          <cell r="AO38">
            <v>3.2</v>
          </cell>
          <cell r="AR38">
            <v>0</v>
          </cell>
          <cell r="AS38">
            <v>3.2</v>
          </cell>
          <cell r="AV38">
            <v>0</v>
          </cell>
          <cell r="AW38">
            <v>3.2</v>
          </cell>
          <cell r="AZ38">
            <v>0</v>
          </cell>
          <cell r="BA38">
            <v>3.2</v>
          </cell>
          <cell r="BD38">
            <v>0</v>
          </cell>
          <cell r="BE38">
            <v>3.2</v>
          </cell>
          <cell r="BH38">
            <v>0</v>
          </cell>
          <cell r="BI38">
            <v>3.2</v>
          </cell>
          <cell r="BL38">
            <v>0</v>
          </cell>
          <cell r="BM38">
            <v>3.2</v>
          </cell>
          <cell r="BP38">
            <v>0</v>
          </cell>
          <cell r="BQ38">
            <v>3.2</v>
          </cell>
          <cell r="BT38">
            <v>0</v>
          </cell>
          <cell r="BU38">
            <v>3.2</v>
          </cell>
          <cell r="BX38">
            <v>0</v>
          </cell>
          <cell r="BY38">
            <v>3.2</v>
          </cell>
          <cell r="CB38">
            <v>0</v>
          </cell>
          <cell r="CC38">
            <v>3.2</v>
          </cell>
          <cell r="CF38">
            <v>0</v>
          </cell>
          <cell r="CG38">
            <v>3.2</v>
          </cell>
          <cell r="CJ38">
            <v>0</v>
          </cell>
          <cell r="CK38">
            <v>3.2</v>
          </cell>
          <cell r="CN38">
            <v>0</v>
          </cell>
          <cell r="CO38">
            <v>3.2</v>
          </cell>
          <cell r="CR38">
            <v>0</v>
          </cell>
          <cell r="CS38">
            <v>3.2</v>
          </cell>
          <cell r="CV38">
            <v>0</v>
          </cell>
          <cell r="CW38">
            <v>3.2</v>
          </cell>
          <cell r="CZ38">
            <v>0</v>
          </cell>
          <cell r="DA38">
            <v>3.2</v>
          </cell>
          <cell r="DD38">
            <v>0</v>
          </cell>
          <cell r="DE38">
            <v>3.2</v>
          </cell>
          <cell r="DH38">
            <v>0</v>
          </cell>
          <cell r="DI38">
            <v>3.2</v>
          </cell>
          <cell r="DL38">
            <v>0</v>
          </cell>
          <cell r="DM38">
            <v>3.2</v>
          </cell>
          <cell r="DP38">
            <v>0</v>
          </cell>
          <cell r="DQ38">
            <v>3.2</v>
          </cell>
          <cell r="DT38">
            <v>0</v>
          </cell>
          <cell r="DU38">
            <v>3.2</v>
          </cell>
          <cell r="DX38">
            <v>0</v>
          </cell>
          <cell r="DY38">
            <v>3.2</v>
          </cell>
          <cell r="EB38">
            <v>0</v>
          </cell>
          <cell r="EC38">
            <v>3.2</v>
          </cell>
          <cell r="EF38">
            <v>0</v>
          </cell>
          <cell r="EG38">
            <v>3.2</v>
          </cell>
          <cell r="EJ38" t="e">
            <v>#REF!</v>
          </cell>
          <cell r="EK38">
            <v>3.2</v>
          </cell>
        </row>
        <row r="39">
          <cell r="C39" t="str">
            <v>7.4.2.12</v>
          </cell>
          <cell r="D39">
            <v>4413905</v>
          </cell>
          <cell r="E39" t="str">
            <v>SICRO SERVIÇO</v>
          </cell>
          <cell r="F39" t="str">
            <v>HIDROSSEMEADURA</v>
          </cell>
          <cell r="G39" t="str">
            <v>M²</v>
          </cell>
          <cell r="H39" t="e">
            <v>#REF!</v>
          </cell>
          <cell r="I39" t="e">
            <v>#REF!</v>
          </cell>
          <cell r="L39">
            <v>0</v>
          </cell>
          <cell r="M39">
            <v>2.76</v>
          </cell>
          <cell r="P39">
            <v>0</v>
          </cell>
          <cell r="Q39">
            <v>2.76</v>
          </cell>
          <cell r="T39">
            <v>0</v>
          </cell>
          <cell r="U39">
            <v>2.76</v>
          </cell>
          <cell r="X39">
            <v>7824.9599999999991</v>
          </cell>
          <cell r="Y39">
            <v>2.76</v>
          </cell>
          <cell r="AB39">
            <v>0</v>
          </cell>
          <cell r="AC39">
            <v>2.76</v>
          </cell>
          <cell r="AF39">
            <v>5216.6399999999994</v>
          </cell>
          <cell r="AG39">
            <v>2.76</v>
          </cell>
          <cell r="AJ39">
            <v>2608.3199999999997</v>
          </cell>
          <cell r="AK39">
            <v>2.76</v>
          </cell>
          <cell r="AN39">
            <v>0</v>
          </cell>
          <cell r="AO39">
            <v>2.76</v>
          </cell>
          <cell r="AR39">
            <v>5216.6399999999994</v>
          </cell>
          <cell r="AS39">
            <v>2.76</v>
          </cell>
          <cell r="AV39">
            <v>2608.3199999999997</v>
          </cell>
          <cell r="AW39">
            <v>2.76</v>
          </cell>
          <cell r="AZ39">
            <v>2608.3199999999997</v>
          </cell>
          <cell r="BA39">
            <v>2.76</v>
          </cell>
          <cell r="BD39">
            <v>2608.3199999999997</v>
          </cell>
          <cell r="BE39">
            <v>2.76</v>
          </cell>
          <cell r="BH39">
            <v>10433.279999999999</v>
          </cell>
          <cell r="BI39">
            <v>2.76</v>
          </cell>
          <cell r="BL39">
            <v>2608.3199999999997</v>
          </cell>
          <cell r="BM39">
            <v>2.76</v>
          </cell>
          <cell r="BP39">
            <v>2608.3199999999997</v>
          </cell>
          <cell r="BQ39">
            <v>2.76</v>
          </cell>
          <cell r="BT39">
            <v>2608.3199999999997</v>
          </cell>
          <cell r="BU39">
            <v>2.76</v>
          </cell>
          <cell r="BX39">
            <v>2608.3199999999997</v>
          </cell>
          <cell r="BY39">
            <v>2.76</v>
          </cell>
          <cell r="CB39">
            <v>5216.6399999999994</v>
          </cell>
          <cell r="CC39">
            <v>2.76</v>
          </cell>
          <cell r="CF39">
            <v>2608.3199999999997</v>
          </cell>
          <cell r="CG39">
            <v>2.76</v>
          </cell>
          <cell r="CJ39">
            <v>0</v>
          </cell>
          <cell r="CK39">
            <v>2.76</v>
          </cell>
          <cell r="CN39">
            <v>7824.9599999999991</v>
          </cell>
          <cell r="CO39">
            <v>2.76</v>
          </cell>
          <cell r="CR39">
            <v>0</v>
          </cell>
          <cell r="CS39">
            <v>2.76</v>
          </cell>
          <cell r="CV39">
            <v>7824.9599999999991</v>
          </cell>
          <cell r="CW39">
            <v>2.76</v>
          </cell>
          <cell r="CZ39">
            <v>2608.3199999999997</v>
          </cell>
          <cell r="DA39">
            <v>2.76</v>
          </cell>
          <cell r="DD39">
            <v>0</v>
          </cell>
          <cell r="DE39">
            <v>2.76</v>
          </cell>
          <cell r="DH39">
            <v>0</v>
          </cell>
          <cell r="DI39">
            <v>2.76</v>
          </cell>
          <cell r="DL39">
            <v>2608.3199999999997</v>
          </cell>
          <cell r="DM39">
            <v>2.76</v>
          </cell>
          <cell r="DP39">
            <v>0</v>
          </cell>
          <cell r="DQ39">
            <v>2.76</v>
          </cell>
          <cell r="DT39">
            <v>0</v>
          </cell>
          <cell r="DU39">
            <v>2.76</v>
          </cell>
          <cell r="DX39">
            <v>0</v>
          </cell>
          <cell r="DY39">
            <v>2.76</v>
          </cell>
          <cell r="EB39">
            <v>0</v>
          </cell>
          <cell r="EC39">
            <v>2.76</v>
          </cell>
          <cell r="EF39">
            <v>0</v>
          </cell>
          <cell r="EG39">
            <v>2.76</v>
          </cell>
          <cell r="EJ39" t="e">
            <v>#REF!</v>
          </cell>
          <cell r="EK39">
            <v>2.76</v>
          </cell>
        </row>
        <row r="40">
          <cell r="C40" t="str">
            <v>7.4.2.13</v>
          </cell>
          <cell r="D40" t="str">
            <v>RO-40241</v>
          </cell>
          <cell r="E40" t="str">
            <v>DER/MG</v>
          </cell>
          <cell r="F40" t="str">
            <v>COMPACTAÇÃO DE BOTA-FORA A 80% PROCTOR NORMAL</v>
          </cell>
          <cell r="G40" t="str">
            <v>M3</v>
          </cell>
          <cell r="H40" t="e">
            <v>#REF!</v>
          </cell>
          <cell r="I40" t="e">
            <v>#REF!</v>
          </cell>
          <cell r="L40">
            <v>2608.3199999999997</v>
          </cell>
          <cell r="M40">
            <v>2.12</v>
          </cell>
          <cell r="P40">
            <v>0</v>
          </cell>
          <cell r="Q40">
            <v>2.12</v>
          </cell>
          <cell r="T40">
            <v>0</v>
          </cell>
          <cell r="U40">
            <v>2.12</v>
          </cell>
          <cell r="X40">
            <v>7824.9599999999991</v>
          </cell>
          <cell r="Y40">
            <v>2.12</v>
          </cell>
          <cell r="AB40">
            <v>0</v>
          </cell>
          <cell r="AC40">
            <v>2.12</v>
          </cell>
          <cell r="AF40">
            <v>5216.6399999999994</v>
          </cell>
          <cell r="AG40">
            <v>2.12</v>
          </cell>
          <cell r="AJ40">
            <v>2608.3199999999997</v>
          </cell>
          <cell r="AK40">
            <v>2.12</v>
          </cell>
          <cell r="AN40">
            <v>0</v>
          </cell>
          <cell r="AO40">
            <v>2.12</v>
          </cell>
          <cell r="AR40">
            <v>5216.6399999999994</v>
          </cell>
          <cell r="AS40">
            <v>2.12</v>
          </cell>
          <cell r="AV40">
            <v>2608.3199999999997</v>
          </cell>
          <cell r="AW40">
            <v>2.12</v>
          </cell>
          <cell r="AZ40">
            <v>2608.3199999999997</v>
          </cell>
          <cell r="BA40">
            <v>2.12</v>
          </cell>
          <cell r="BD40">
            <v>2608.3199999999997</v>
          </cell>
          <cell r="BE40">
            <v>2.12</v>
          </cell>
          <cell r="BH40">
            <v>10433.279999999999</v>
          </cell>
          <cell r="BI40">
            <v>2.12</v>
          </cell>
          <cell r="BL40">
            <v>2608.3199999999997</v>
          </cell>
          <cell r="BM40">
            <v>2.12</v>
          </cell>
          <cell r="BP40">
            <v>2608.3199999999997</v>
          </cell>
          <cell r="BQ40">
            <v>2.12</v>
          </cell>
          <cell r="BT40">
            <v>2608.3199999999997</v>
          </cell>
          <cell r="BU40">
            <v>2.12</v>
          </cell>
          <cell r="BX40">
            <v>2608.3199999999997</v>
          </cell>
          <cell r="BY40">
            <v>2.12</v>
          </cell>
          <cell r="CB40">
            <v>5216.6399999999994</v>
          </cell>
          <cell r="CC40">
            <v>2.12</v>
          </cell>
          <cell r="CF40">
            <v>2608.3199999999997</v>
          </cell>
          <cell r="CG40">
            <v>2.12</v>
          </cell>
          <cell r="CJ40">
            <v>0</v>
          </cell>
          <cell r="CK40">
            <v>2.12</v>
          </cell>
          <cell r="CN40">
            <v>7824.9599999999991</v>
          </cell>
          <cell r="CO40">
            <v>2.12</v>
          </cell>
          <cell r="CR40">
            <v>0</v>
          </cell>
          <cell r="CS40">
            <v>2.12</v>
          </cell>
          <cell r="CV40">
            <v>7824.9599999999991</v>
          </cell>
          <cell r="CW40">
            <v>2.12</v>
          </cell>
          <cell r="CZ40">
            <v>2608.3199999999997</v>
          </cell>
          <cell r="DA40">
            <v>2.12</v>
          </cell>
          <cell r="DD40">
            <v>0</v>
          </cell>
          <cell r="DE40">
            <v>2.12</v>
          </cell>
          <cell r="DH40">
            <v>0</v>
          </cell>
          <cell r="DI40">
            <v>2.12</v>
          </cell>
          <cell r="DL40">
            <v>2608.3199999999997</v>
          </cell>
          <cell r="DM40">
            <v>2.12</v>
          </cell>
          <cell r="DP40">
            <v>0</v>
          </cell>
          <cell r="DQ40">
            <v>2.12</v>
          </cell>
          <cell r="DT40">
            <v>0</v>
          </cell>
          <cell r="DU40">
            <v>2.12</v>
          </cell>
          <cell r="DX40">
            <v>0</v>
          </cell>
          <cell r="DY40">
            <v>2.12</v>
          </cell>
          <cell r="EB40">
            <v>0</v>
          </cell>
          <cell r="EC40">
            <v>2.12</v>
          </cell>
          <cell r="EF40">
            <v>0</v>
          </cell>
          <cell r="EG40">
            <v>2.12</v>
          </cell>
          <cell r="EJ40" t="e">
            <v>#REF!</v>
          </cell>
          <cell r="EK40">
            <v>2.12</v>
          </cell>
        </row>
        <row r="41">
          <cell r="C41" t="str">
            <v>7.4.2.14</v>
          </cell>
          <cell r="D41" t="str">
            <v>RO-42263</v>
          </cell>
          <cell r="E41" t="str">
            <v>DER/MG</v>
          </cell>
          <cell r="F41" t="str">
            <v>ESPALHAMENTO DE MATERIAL EM BOTA-FORA</v>
          </cell>
          <cell r="G41" t="str">
            <v>M3</v>
          </cell>
          <cell r="H41" t="e">
            <v>#REF!</v>
          </cell>
          <cell r="I41" t="e">
            <v>#REF!</v>
          </cell>
          <cell r="L41">
            <v>2608.3199999999997</v>
          </cell>
          <cell r="M41">
            <v>0.17</v>
          </cell>
          <cell r="P41">
            <v>0</v>
          </cell>
          <cell r="Q41">
            <v>0.17</v>
          </cell>
          <cell r="T41">
            <v>0</v>
          </cell>
          <cell r="U41">
            <v>0.17</v>
          </cell>
          <cell r="X41">
            <v>3912.4799999999996</v>
          </cell>
          <cell r="Y41">
            <v>0.17</v>
          </cell>
          <cell r="AB41">
            <v>0</v>
          </cell>
          <cell r="AC41">
            <v>0.17</v>
          </cell>
          <cell r="AF41">
            <v>2608.3199999999997</v>
          </cell>
          <cell r="AG41">
            <v>0.17</v>
          </cell>
          <cell r="AJ41">
            <v>1304.1599999999999</v>
          </cell>
          <cell r="AK41">
            <v>0.17</v>
          </cell>
          <cell r="AN41">
            <v>0</v>
          </cell>
          <cell r="AO41">
            <v>0.17</v>
          </cell>
          <cell r="AR41">
            <v>2608.3199999999997</v>
          </cell>
          <cell r="AS41">
            <v>0.17</v>
          </cell>
          <cell r="AV41">
            <v>1304.1599999999999</v>
          </cell>
          <cell r="AW41">
            <v>0.17</v>
          </cell>
          <cell r="AZ41">
            <v>1304.1599999999999</v>
          </cell>
          <cell r="BA41">
            <v>0.17</v>
          </cell>
          <cell r="BD41">
            <v>1304.1599999999999</v>
          </cell>
          <cell r="BE41">
            <v>0.17</v>
          </cell>
          <cell r="BH41">
            <v>5216.6399999999994</v>
          </cell>
          <cell r="BI41">
            <v>0.17</v>
          </cell>
          <cell r="BL41">
            <v>1304.1599999999999</v>
          </cell>
          <cell r="BM41">
            <v>0.17</v>
          </cell>
          <cell r="BP41">
            <v>1304.1599999999999</v>
          </cell>
          <cell r="BQ41">
            <v>0.17</v>
          </cell>
          <cell r="BT41">
            <v>1304.1599999999999</v>
          </cell>
          <cell r="BU41">
            <v>0.17</v>
          </cell>
          <cell r="BX41">
            <v>1304.1599999999999</v>
          </cell>
          <cell r="BY41">
            <v>0.17</v>
          </cell>
          <cell r="CB41">
            <v>2608.3199999999997</v>
          </cell>
          <cell r="CC41">
            <v>0.17</v>
          </cell>
          <cell r="CF41">
            <v>1304.1599999999999</v>
          </cell>
          <cell r="CG41">
            <v>0.17</v>
          </cell>
          <cell r="CJ41">
            <v>0</v>
          </cell>
          <cell r="CK41">
            <v>0.17</v>
          </cell>
          <cell r="CN41">
            <v>3912.4799999999996</v>
          </cell>
          <cell r="CO41">
            <v>0.17</v>
          </cell>
          <cell r="CR41">
            <v>0</v>
          </cell>
          <cell r="CS41">
            <v>0.17</v>
          </cell>
          <cell r="CV41">
            <v>3912.4799999999996</v>
          </cell>
          <cell r="CW41">
            <v>0.17</v>
          </cell>
          <cell r="CZ41">
            <v>1304.1599999999999</v>
          </cell>
          <cell r="DA41">
            <v>0.17</v>
          </cell>
          <cell r="DD41">
            <v>0</v>
          </cell>
          <cell r="DE41">
            <v>0.17</v>
          </cell>
          <cell r="DH41">
            <v>0</v>
          </cell>
          <cell r="DI41">
            <v>0.17</v>
          </cell>
          <cell r="DL41">
            <v>1304.1599999999999</v>
          </cell>
          <cell r="DM41">
            <v>0.17</v>
          </cell>
          <cell r="DP41">
            <v>0</v>
          </cell>
          <cell r="DQ41">
            <v>0.17</v>
          </cell>
          <cell r="DT41">
            <v>0</v>
          </cell>
          <cell r="DU41">
            <v>0.17</v>
          </cell>
          <cell r="DX41">
            <v>0</v>
          </cell>
          <cell r="DY41">
            <v>0.17</v>
          </cell>
          <cell r="EB41">
            <v>0</v>
          </cell>
          <cell r="EC41">
            <v>0.17</v>
          </cell>
          <cell r="EF41">
            <v>0</v>
          </cell>
          <cell r="EG41">
            <v>0.17</v>
          </cell>
          <cell r="EJ41" t="e">
            <v>#REF!</v>
          </cell>
          <cell r="EK41">
            <v>0.17</v>
          </cell>
        </row>
        <row r="42">
          <cell r="C42" t="str">
            <v>7.4.3</v>
          </cell>
          <cell r="F42" t="str">
            <v>Aterro</v>
          </cell>
        </row>
        <row r="43">
          <cell r="C43" t="str">
            <v>7.4.3.1</v>
          </cell>
          <cell r="D43" t="str">
            <v>RO-40251</v>
          </cell>
          <cell r="E43" t="str">
            <v>DER/MG</v>
          </cell>
          <cell r="F43" t="str">
            <v>COMPACTAÇÃO DE ATERRO A 100% PROCTOR NORMAL</v>
          </cell>
          <cell r="G43" t="str">
            <v>M3</v>
          </cell>
          <cell r="H43" t="e">
            <v>#REF!</v>
          </cell>
          <cell r="I43" t="e">
            <v>#REF!</v>
          </cell>
          <cell r="L43">
            <v>0</v>
          </cell>
          <cell r="M43">
            <v>3.02</v>
          </cell>
          <cell r="P43">
            <v>0</v>
          </cell>
          <cell r="Q43">
            <v>3.02</v>
          </cell>
          <cell r="T43">
            <v>0</v>
          </cell>
          <cell r="U43">
            <v>3.02</v>
          </cell>
          <cell r="X43">
            <v>0</v>
          </cell>
          <cell r="Y43">
            <v>3.02</v>
          </cell>
          <cell r="AB43">
            <v>0</v>
          </cell>
          <cell r="AC43">
            <v>3.02</v>
          </cell>
          <cell r="AF43">
            <v>0</v>
          </cell>
          <cell r="AG43">
            <v>3.02</v>
          </cell>
          <cell r="AJ43">
            <v>33728</v>
          </cell>
          <cell r="AK43">
            <v>3.02</v>
          </cell>
          <cell r="AN43">
            <v>0</v>
          </cell>
          <cell r="AO43">
            <v>3.02</v>
          </cell>
          <cell r="AR43">
            <v>37200</v>
          </cell>
          <cell r="AS43">
            <v>3.02</v>
          </cell>
          <cell r="AV43">
            <v>33728</v>
          </cell>
          <cell r="AW43">
            <v>3.02</v>
          </cell>
          <cell r="AZ43">
            <v>0</v>
          </cell>
          <cell r="BA43">
            <v>3.02</v>
          </cell>
          <cell r="BD43">
            <v>33728</v>
          </cell>
          <cell r="BE43">
            <v>3.02</v>
          </cell>
          <cell r="BH43">
            <v>0</v>
          </cell>
          <cell r="BI43">
            <v>3.02</v>
          </cell>
          <cell r="BL43">
            <v>0</v>
          </cell>
          <cell r="BM43">
            <v>3.02</v>
          </cell>
          <cell r="BP43">
            <v>37200</v>
          </cell>
          <cell r="BQ43">
            <v>3.02</v>
          </cell>
          <cell r="BT43">
            <v>0</v>
          </cell>
          <cell r="BU43">
            <v>3.02</v>
          </cell>
          <cell r="BX43">
            <v>0</v>
          </cell>
          <cell r="BY43">
            <v>3.02</v>
          </cell>
          <cell r="CB43">
            <v>70928</v>
          </cell>
          <cell r="CC43">
            <v>3.02</v>
          </cell>
          <cell r="CF43">
            <v>33728</v>
          </cell>
          <cell r="CG43">
            <v>3.02</v>
          </cell>
          <cell r="CJ43">
            <v>33728</v>
          </cell>
          <cell r="CK43">
            <v>3.02</v>
          </cell>
          <cell r="CN43">
            <v>0</v>
          </cell>
          <cell r="CO43">
            <v>3.02</v>
          </cell>
          <cell r="CR43">
            <v>0</v>
          </cell>
          <cell r="CS43">
            <v>3.02</v>
          </cell>
          <cell r="CV43">
            <v>0</v>
          </cell>
          <cell r="CW43">
            <v>3.02</v>
          </cell>
          <cell r="CZ43">
            <v>67456</v>
          </cell>
          <cell r="DA43">
            <v>3.02</v>
          </cell>
          <cell r="DD43">
            <v>0</v>
          </cell>
          <cell r="DE43">
            <v>3.02</v>
          </cell>
          <cell r="DH43">
            <v>0</v>
          </cell>
          <cell r="DI43">
            <v>3.02</v>
          </cell>
          <cell r="DL43">
            <v>0</v>
          </cell>
          <cell r="DM43">
            <v>3.02</v>
          </cell>
          <cell r="DP43">
            <v>0</v>
          </cell>
          <cell r="DQ43">
            <v>3.02</v>
          </cell>
          <cell r="DT43">
            <v>0</v>
          </cell>
          <cell r="DU43">
            <v>3.02</v>
          </cell>
          <cell r="DX43">
            <v>67456</v>
          </cell>
          <cell r="DY43">
            <v>3.02</v>
          </cell>
          <cell r="EB43">
            <v>67456</v>
          </cell>
          <cell r="EC43">
            <v>3.02</v>
          </cell>
          <cell r="EF43">
            <v>67456</v>
          </cell>
          <cell r="EG43">
            <v>3.02</v>
          </cell>
          <cell r="EJ43" t="e">
            <v>#REF!</v>
          </cell>
          <cell r="EK43">
            <v>3.02</v>
          </cell>
        </row>
        <row r="44">
          <cell r="C44" t="str">
            <v>7.4.3.2</v>
          </cell>
          <cell r="D44" t="str">
            <v>RO-41087</v>
          </cell>
          <cell r="E44" t="str">
            <v>DER/MG</v>
          </cell>
          <cell r="F44" t="str">
            <v>ESCAVAÇÃO  E  CARGA  DE  MATERIAL  DE  JAZIDA (INCLUSIVE  EXPURGO E CAPEAMENTO)</v>
          </cell>
          <cell r="G44" t="str">
            <v>M3</v>
          </cell>
          <cell r="H44" t="e">
            <v>#REF!</v>
          </cell>
          <cell r="I44" t="e">
            <v>#REF!</v>
          </cell>
          <cell r="L44">
            <v>0</v>
          </cell>
          <cell r="M44">
            <v>5.56</v>
          </cell>
          <cell r="P44">
            <v>0</v>
          </cell>
          <cell r="Q44">
            <v>5.56</v>
          </cell>
          <cell r="T44">
            <v>5348.2199999999993</v>
          </cell>
          <cell r="U44">
            <v>5.56</v>
          </cell>
          <cell r="X44">
            <v>0</v>
          </cell>
          <cell r="Y44">
            <v>5.56</v>
          </cell>
          <cell r="AB44">
            <v>5348.2199999999993</v>
          </cell>
          <cell r="AC44">
            <v>5.56</v>
          </cell>
          <cell r="AF44">
            <v>0</v>
          </cell>
          <cell r="AG44">
            <v>5.56</v>
          </cell>
          <cell r="AJ44">
            <v>31672</v>
          </cell>
          <cell r="AK44">
            <v>5.56</v>
          </cell>
          <cell r="AN44">
            <v>5348.2199999999993</v>
          </cell>
          <cell r="AO44">
            <v>5.56</v>
          </cell>
          <cell r="AR44">
            <v>38833.5</v>
          </cell>
          <cell r="AS44">
            <v>5.56</v>
          </cell>
          <cell r="AV44">
            <v>31672</v>
          </cell>
          <cell r="AW44">
            <v>5.56</v>
          </cell>
          <cell r="AZ44">
            <v>5348.2199999999993</v>
          </cell>
          <cell r="BA44">
            <v>5.56</v>
          </cell>
          <cell r="BD44">
            <v>37020.22</v>
          </cell>
          <cell r="BE44">
            <v>5.56</v>
          </cell>
          <cell r="BH44">
            <v>0</v>
          </cell>
          <cell r="BI44">
            <v>5.56</v>
          </cell>
          <cell r="BL44">
            <v>0</v>
          </cell>
          <cell r="BM44">
            <v>5.56</v>
          </cell>
          <cell r="BP44">
            <v>38833.5</v>
          </cell>
          <cell r="BQ44">
            <v>5.56</v>
          </cell>
          <cell r="BT44">
            <v>0</v>
          </cell>
          <cell r="BU44">
            <v>5.56</v>
          </cell>
          <cell r="BX44">
            <v>5348.2199999999993</v>
          </cell>
          <cell r="BY44">
            <v>5.56</v>
          </cell>
          <cell r="CB44">
            <v>70505.5</v>
          </cell>
          <cell r="CC44">
            <v>5.56</v>
          </cell>
          <cell r="CF44">
            <v>31672</v>
          </cell>
          <cell r="CG44">
            <v>5.56</v>
          </cell>
          <cell r="CJ44">
            <v>31672</v>
          </cell>
          <cell r="CK44">
            <v>5.56</v>
          </cell>
          <cell r="CN44">
            <v>2674.1099999999997</v>
          </cell>
          <cell r="CO44">
            <v>5.56</v>
          </cell>
          <cell r="CR44">
            <v>0</v>
          </cell>
          <cell r="CS44">
            <v>5.56</v>
          </cell>
          <cell r="CV44">
            <v>5348.2199999999993</v>
          </cell>
          <cell r="CW44">
            <v>5.56</v>
          </cell>
          <cell r="CZ44">
            <v>63344</v>
          </cell>
          <cell r="DA44">
            <v>5.56</v>
          </cell>
          <cell r="DD44">
            <v>0</v>
          </cell>
          <cell r="DE44">
            <v>5.56</v>
          </cell>
          <cell r="DH44">
            <v>0</v>
          </cell>
          <cell r="DI44">
            <v>5.56</v>
          </cell>
          <cell r="DL44">
            <v>5348.2199999999993</v>
          </cell>
          <cell r="DM44">
            <v>5.56</v>
          </cell>
          <cell r="DP44">
            <v>0</v>
          </cell>
          <cell r="DQ44">
            <v>5.56</v>
          </cell>
          <cell r="DT44">
            <v>0</v>
          </cell>
          <cell r="DU44">
            <v>5.56</v>
          </cell>
          <cell r="DX44">
            <v>76820.726599999995</v>
          </cell>
          <cell r="DY44">
            <v>5.56</v>
          </cell>
          <cell r="EB44">
            <v>76820.726599999995</v>
          </cell>
          <cell r="EC44">
            <v>5.56</v>
          </cell>
          <cell r="EF44">
            <v>76820.726599999995</v>
          </cell>
          <cell r="EG44">
            <v>5.56</v>
          </cell>
          <cell r="EJ44" t="e">
            <v>#REF!</v>
          </cell>
          <cell r="EK44">
            <v>5.56</v>
          </cell>
        </row>
        <row r="45">
          <cell r="C45" t="str">
            <v>7.4.3.3</v>
          </cell>
          <cell r="D45" t="str">
            <v>ED-51130</v>
          </cell>
          <cell r="E45" t="str">
            <v>DER/MG</v>
          </cell>
          <cell r="F45" t="str">
            <v>TRANSPORTE   DE   MATERIAL   DE   QUALQUER   NATUREZA   EM  CAMINHÃO DMT &gt; 5 KM (DENTRO DO PERÍMETRO URBANO)</v>
          </cell>
          <cell r="G45" t="str">
            <v>M3XKM</v>
          </cell>
          <cell r="H45" t="e">
            <v>#REF!</v>
          </cell>
          <cell r="I45" t="e">
            <v>#REF!</v>
          </cell>
          <cell r="L45">
            <v>0</v>
          </cell>
          <cell r="M45">
            <v>3.2</v>
          </cell>
          <cell r="P45">
            <v>0</v>
          </cell>
          <cell r="Q45">
            <v>3.2</v>
          </cell>
          <cell r="T45">
            <v>26741.1</v>
          </cell>
          <cell r="U45">
            <v>3.2</v>
          </cell>
          <cell r="X45">
            <v>0</v>
          </cell>
          <cell r="Y45">
            <v>3.2</v>
          </cell>
          <cell r="AB45">
            <v>26741.1</v>
          </cell>
          <cell r="AC45">
            <v>3.2</v>
          </cell>
          <cell r="AF45">
            <v>0</v>
          </cell>
          <cell r="AG45">
            <v>3.2</v>
          </cell>
          <cell r="AJ45">
            <v>158360</v>
          </cell>
          <cell r="AK45">
            <v>3.2</v>
          </cell>
          <cell r="AN45">
            <v>26741.1</v>
          </cell>
          <cell r="AO45">
            <v>3.2</v>
          </cell>
          <cell r="AR45">
            <v>194167.5</v>
          </cell>
          <cell r="AS45">
            <v>3.2</v>
          </cell>
          <cell r="AV45">
            <v>158360</v>
          </cell>
          <cell r="AW45">
            <v>3.2</v>
          </cell>
          <cell r="AZ45">
            <v>26741.1</v>
          </cell>
          <cell r="BA45">
            <v>3.2</v>
          </cell>
          <cell r="BD45">
            <v>185101.09999999998</v>
          </cell>
          <cell r="BE45">
            <v>3.2</v>
          </cell>
          <cell r="BH45">
            <v>0</v>
          </cell>
          <cell r="BI45">
            <v>3.2</v>
          </cell>
          <cell r="BL45">
            <v>0</v>
          </cell>
          <cell r="BM45">
            <v>3.2</v>
          </cell>
          <cell r="BP45">
            <v>194167.5</v>
          </cell>
          <cell r="BQ45">
            <v>3.2</v>
          </cell>
          <cell r="BT45">
            <v>0</v>
          </cell>
          <cell r="BU45">
            <v>3.2</v>
          </cell>
          <cell r="BX45">
            <v>26741.1</v>
          </cell>
          <cell r="BY45">
            <v>3.2</v>
          </cell>
          <cell r="CB45">
            <v>352527.5</v>
          </cell>
          <cell r="CC45">
            <v>3.2</v>
          </cell>
          <cell r="CF45">
            <v>158360</v>
          </cell>
          <cell r="CG45">
            <v>3.2</v>
          </cell>
          <cell r="CJ45">
            <v>158360</v>
          </cell>
          <cell r="CK45">
            <v>3.2</v>
          </cell>
          <cell r="CN45">
            <v>13370.55</v>
          </cell>
          <cell r="CO45">
            <v>3.2</v>
          </cell>
          <cell r="CR45">
            <v>0</v>
          </cell>
          <cell r="CS45">
            <v>3.2</v>
          </cell>
          <cell r="CV45">
            <v>26741.1</v>
          </cell>
          <cell r="CW45">
            <v>3.2</v>
          </cell>
          <cell r="CZ45">
            <v>316720</v>
          </cell>
          <cell r="DA45">
            <v>3.2</v>
          </cell>
          <cell r="DD45">
            <v>0</v>
          </cell>
          <cell r="DE45">
            <v>3.2</v>
          </cell>
          <cell r="DH45">
            <v>0</v>
          </cell>
          <cell r="DI45">
            <v>3.2</v>
          </cell>
          <cell r="DL45">
            <v>26741.1</v>
          </cell>
          <cell r="DM45">
            <v>3.2</v>
          </cell>
          <cell r="DP45">
            <v>0</v>
          </cell>
          <cell r="DQ45">
            <v>3.2</v>
          </cell>
          <cell r="DT45">
            <v>0</v>
          </cell>
          <cell r="DU45">
            <v>3.2</v>
          </cell>
          <cell r="DX45">
            <v>384103.63299999997</v>
          </cell>
          <cell r="DY45">
            <v>3.2</v>
          </cell>
          <cell r="EB45">
            <v>384103.63299999997</v>
          </cell>
          <cell r="EC45">
            <v>3.2</v>
          </cell>
          <cell r="EF45">
            <v>384103.63299999997</v>
          </cell>
          <cell r="EG45">
            <v>3.2</v>
          </cell>
          <cell r="EJ45" t="e">
            <v>#REF!</v>
          </cell>
          <cell r="EK45">
            <v>3.2</v>
          </cell>
        </row>
        <row r="46">
          <cell r="C46" t="str">
            <v>7.4.4</v>
          </cell>
          <cell r="F46" t="str">
            <v>Remoção de solo mole e troca de solo</v>
          </cell>
        </row>
        <row r="47">
          <cell r="C47" t="str">
            <v>7.4.4.1</v>
          </cell>
          <cell r="D47" t="str">
            <v>RO-40123</v>
          </cell>
          <cell r="E47" t="str">
            <v>DER/MG</v>
          </cell>
          <cell r="F47" t="str">
            <v>REMOÇÃO,  TRANSPORTE  E  ESPALHAMENTO  DE  SOLO  MOLE. DISTÂNCIA MÉDIA DE TRANSPORTE  DE 801 A 1.000 M</v>
          </cell>
          <cell r="G47" t="str">
            <v>M3</v>
          </cell>
          <cell r="H47" t="e">
            <v>#REF!</v>
          </cell>
          <cell r="I47" t="e">
            <v>#REF!</v>
          </cell>
          <cell r="L47">
            <v>0</v>
          </cell>
          <cell r="M47">
            <v>11.53</v>
          </cell>
          <cell r="P47">
            <v>0</v>
          </cell>
          <cell r="Q47">
            <v>11.53</v>
          </cell>
          <cell r="T47">
            <v>177.6</v>
          </cell>
          <cell r="U47">
            <v>11.53</v>
          </cell>
          <cell r="X47">
            <v>329.47199999999998</v>
          </cell>
          <cell r="Y47">
            <v>11.53</v>
          </cell>
          <cell r="AB47">
            <v>177.6</v>
          </cell>
          <cell r="AC47">
            <v>11.53</v>
          </cell>
          <cell r="AF47">
            <v>219.648</v>
          </cell>
          <cell r="AG47">
            <v>11.53</v>
          </cell>
          <cell r="AJ47">
            <v>551.42399999999998</v>
          </cell>
          <cell r="AK47">
            <v>11.53</v>
          </cell>
          <cell r="AN47">
            <v>177.6</v>
          </cell>
          <cell r="AO47">
            <v>11.53</v>
          </cell>
          <cell r="AR47">
            <v>542.44799999999998</v>
          </cell>
          <cell r="AS47">
            <v>11.53</v>
          </cell>
          <cell r="AV47">
            <v>551.42399999999998</v>
          </cell>
          <cell r="AW47">
            <v>11.53</v>
          </cell>
          <cell r="AZ47">
            <v>287.42399999999998</v>
          </cell>
          <cell r="BA47">
            <v>11.53</v>
          </cell>
          <cell r="BD47">
            <v>729.02399999999989</v>
          </cell>
          <cell r="BE47">
            <v>11.53</v>
          </cell>
          <cell r="BH47">
            <v>439.29599999999999</v>
          </cell>
          <cell r="BI47">
            <v>11.53</v>
          </cell>
          <cell r="BL47">
            <v>109.824</v>
          </cell>
          <cell r="BM47">
            <v>11.53</v>
          </cell>
          <cell r="BP47">
            <v>432.62400000000002</v>
          </cell>
          <cell r="BQ47">
            <v>11.53</v>
          </cell>
          <cell r="BT47">
            <v>109.824</v>
          </cell>
          <cell r="BU47">
            <v>11.53</v>
          </cell>
          <cell r="BX47">
            <v>287.42399999999998</v>
          </cell>
          <cell r="BY47">
            <v>11.53</v>
          </cell>
          <cell r="CB47">
            <v>984.048</v>
          </cell>
          <cell r="CC47">
            <v>11.53</v>
          </cell>
          <cell r="CF47">
            <v>551.42399999999998</v>
          </cell>
          <cell r="CG47">
            <v>11.53</v>
          </cell>
          <cell r="CJ47">
            <v>441.6</v>
          </cell>
          <cell r="CK47">
            <v>11.53</v>
          </cell>
          <cell r="CN47">
            <v>418.27199999999999</v>
          </cell>
          <cell r="CO47">
            <v>11.53</v>
          </cell>
          <cell r="CR47">
            <v>0</v>
          </cell>
          <cell r="CS47">
            <v>11.53</v>
          </cell>
          <cell r="CV47">
            <v>507.072</v>
          </cell>
          <cell r="CW47">
            <v>11.53</v>
          </cell>
          <cell r="CZ47">
            <v>993.024</v>
          </cell>
          <cell r="DA47">
            <v>11.53</v>
          </cell>
          <cell r="DD47">
            <v>0</v>
          </cell>
          <cell r="DE47">
            <v>11.53</v>
          </cell>
          <cell r="DH47">
            <v>0</v>
          </cell>
          <cell r="DI47">
            <v>11.53</v>
          </cell>
          <cell r="DL47">
            <v>287.42399999999998</v>
          </cell>
          <cell r="DM47">
            <v>11.53</v>
          </cell>
          <cell r="DP47">
            <v>0</v>
          </cell>
          <cell r="DQ47">
            <v>11.53</v>
          </cell>
          <cell r="DT47">
            <v>0</v>
          </cell>
          <cell r="DU47">
            <v>11.53</v>
          </cell>
          <cell r="DX47">
            <v>315.75887999999998</v>
          </cell>
          <cell r="DY47">
            <v>11.53</v>
          </cell>
          <cell r="EB47">
            <v>315.75887999999998</v>
          </cell>
          <cell r="EC47">
            <v>11.53</v>
          </cell>
          <cell r="EF47">
            <v>315.75887999999998</v>
          </cell>
          <cell r="EG47">
            <v>11.53</v>
          </cell>
          <cell r="EJ47" t="e">
            <v>#REF!</v>
          </cell>
          <cell r="EK47">
            <v>11.53</v>
          </cell>
        </row>
        <row r="48">
          <cell r="C48" t="str">
            <v>7.4.4.2</v>
          </cell>
          <cell r="D48" t="str">
            <v>RO-42263</v>
          </cell>
          <cell r="E48" t="str">
            <v>DER/MG</v>
          </cell>
          <cell r="F48" t="str">
            <v>ESPALHAMENTO DE MATERIAL EM BOTA-FORA</v>
          </cell>
          <cell r="G48" t="str">
            <v>M3</v>
          </cell>
          <cell r="H48" t="e">
            <v>#REF!</v>
          </cell>
          <cell r="I48" t="e">
            <v>#REF!</v>
          </cell>
          <cell r="L48">
            <v>109.824</v>
          </cell>
          <cell r="M48">
            <v>0.17</v>
          </cell>
          <cell r="P48">
            <v>0</v>
          </cell>
          <cell r="Q48">
            <v>0.17</v>
          </cell>
          <cell r="T48">
            <v>177.6</v>
          </cell>
          <cell r="U48">
            <v>0.17</v>
          </cell>
          <cell r="X48">
            <v>329.47199999999998</v>
          </cell>
          <cell r="Y48">
            <v>0.17</v>
          </cell>
          <cell r="AB48">
            <v>177.6</v>
          </cell>
          <cell r="AC48">
            <v>0.17</v>
          </cell>
          <cell r="AF48">
            <v>219.648</v>
          </cell>
          <cell r="AG48">
            <v>0.17</v>
          </cell>
          <cell r="AJ48">
            <v>551.42399999999998</v>
          </cell>
          <cell r="AK48">
            <v>0.17</v>
          </cell>
          <cell r="AN48">
            <v>177.6</v>
          </cell>
          <cell r="AO48">
            <v>0.17</v>
          </cell>
          <cell r="AR48">
            <v>542.44799999999998</v>
          </cell>
          <cell r="AS48">
            <v>0.17</v>
          </cell>
          <cell r="AV48">
            <v>551.42399999999998</v>
          </cell>
          <cell r="AW48">
            <v>0.17</v>
          </cell>
          <cell r="AZ48">
            <v>287.42399999999998</v>
          </cell>
          <cell r="BA48">
            <v>0.17</v>
          </cell>
          <cell r="BD48">
            <v>729.02399999999989</v>
          </cell>
          <cell r="BE48">
            <v>0.17</v>
          </cell>
          <cell r="BH48">
            <v>439.29599999999999</v>
          </cell>
          <cell r="BI48">
            <v>0.17</v>
          </cell>
          <cell r="BL48">
            <v>109.824</v>
          </cell>
          <cell r="BM48">
            <v>0.17</v>
          </cell>
          <cell r="BP48">
            <v>432.62400000000002</v>
          </cell>
          <cell r="BQ48">
            <v>0.17</v>
          </cell>
          <cell r="BT48">
            <v>109.824</v>
          </cell>
          <cell r="BU48">
            <v>0.17</v>
          </cell>
          <cell r="BX48">
            <v>287.42399999999998</v>
          </cell>
          <cell r="BY48">
            <v>0.17</v>
          </cell>
          <cell r="CB48">
            <v>984.048</v>
          </cell>
          <cell r="CC48">
            <v>0.17</v>
          </cell>
          <cell r="CF48">
            <v>551.42399999999998</v>
          </cell>
          <cell r="CG48">
            <v>0.17</v>
          </cell>
          <cell r="CJ48">
            <v>441.6</v>
          </cell>
          <cell r="CK48">
            <v>0.17</v>
          </cell>
          <cell r="CN48">
            <v>418.27199999999999</v>
          </cell>
          <cell r="CO48">
            <v>0.17</v>
          </cell>
          <cell r="CR48">
            <v>0</v>
          </cell>
          <cell r="CS48">
            <v>0.17</v>
          </cell>
          <cell r="CV48">
            <v>507.072</v>
          </cell>
          <cell r="CW48">
            <v>0.17</v>
          </cell>
          <cell r="CZ48">
            <v>993.024</v>
          </cell>
          <cell r="DA48">
            <v>0.17</v>
          </cell>
          <cell r="DD48">
            <v>0</v>
          </cell>
          <cell r="DE48">
            <v>0.17</v>
          </cell>
          <cell r="DH48">
            <v>0</v>
          </cell>
          <cell r="DI48">
            <v>0.17</v>
          </cell>
          <cell r="DL48">
            <v>287.42399999999998</v>
          </cell>
          <cell r="DM48">
            <v>0.17</v>
          </cell>
          <cell r="DP48">
            <v>0</v>
          </cell>
          <cell r="DQ48">
            <v>0.17</v>
          </cell>
          <cell r="DT48">
            <v>0</v>
          </cell>
          <cell r="DU48">
            <v>0.17</v>
          </cell>
          <cell r="DX48">
            <v>315.75887999999998</v>
          </cell>
          <cell r="DY48">
            <v>0.17</v>
          </cell>
          <cell r="EB48">
            <v>315.75887999999998</v>
          </cell>
          <cell r="EC48">
            <v>0.17</v>
          </cell>
          <cell r="EF48">
            <v>315.75887999999998</v>
          </cell>
          <cell r="EG48">
            <v>0.17</v>
          </cell>
          <cell r="EJ48" t="e">
            <v>#REF!</v>
          </cell>
          <cell r="EK48">
            <v>0.17</v>
          </cell>
        </row>
        <row r="49">
          <cell r="C49" t="str">
            <v>7.4.4.3</v>
          </cell>
          <cell r="D49" t="str">
            <v>RO-40241</v>
          </cell>
          <cell r="E49" t="str">
            <v>DER/MG</v>
          </cell>
          <cell r="F49" t="str">
            <v>COMPACTAÇÃO DE BOTA-FORA A 80% PROCTOR NORMAL</v>
          </cell>
          <cell r="G49" t="str">
            <v>M3</v>
          </cell>
          <cell r="H49" t="e">
            <v>#REF!</v>
          </cell>
          <cell r="I49" t="e">
            <v>#REF!</v>
          </cell>
          <cell r="L49">
            <v>109.824</v>
          </cell>
          <cell r="M49">
            <v>2.12</v>
          </cell>
          <cell r="P49">
            <v>0</v>
          </cell>
          <cell r="Q49">
            <v>2.12</v>
          </cell>
          <cell r="T49">
            <v>177.6</v>
          </cell>
          <cell r="U49">
            <v>2.12</v>
          </cell>
          <cell r="X49">
            <v>329.47199999999998</v>
          </cell>
          <cell r="Y49">
            <v>2.12</v>
          </cell>
          <cell r="AB49">
            <v>177.6</v>
          </cell>
          <cell r="AC49">
            <v>2.12</v>
          </cell>
          <cell r="AF49">
            <v>219.648</v>
          </cell>
          <cell r="AG49">
            <v>2.12</v>
          </cell>
          <cell r="AJ49">
            <v>551.42399999999998</v>
          </cell>
          <cell r="AK49">
            <v>2.12</v>
          </cell>
          <cell r="AN49">
            <v>177.6</v>
          </cell>
          <cell r="AO49">
            <v>2.12</v>
          </cell>
          <cell r="AR49">
            <v>542.44799999999998</v>
          </cell>
          <cell r="AS49">
            <v>2.12</v>
          </cell>
          <cell r="AV49">
            <v>551.42399999999998</v>
          </cell>
          <cell r="AW49">
            <v>2.12</v>
          </cell>
          <cell r="AZ49">
            <v>287.42399999999998</v>
          </cell>
          <cell r="BA49">
            <v>2.12</v>
          </cell>
          <cell r="BD49">
            <v>729.02399999999989</v>
          </cell>
          <cell r="BE49">
            <v>2.12</v>
          </cell>
          <cell r="BH49">
            <v>439.29599999999999</v>
          </cell>
          <cell r="BI49">
            <v>2.12</v>
          </cell>
          <cell r="BL49">
            <v>109.824</v>
          </cell>
          <cell r="BM49">
            <v>2.12</v>
          </cell>
          <cell r="BP49">
            <v>432.62400000000002</v>
          </cell>
          <cell r="BQ49">
            <v>2.12</v>
          </cell>
          <cell r="BT49">
            <v>109.824</v>
          </cell>
          <cell r="BU49">
            <v>2.12</v>
          </cell>
          <cell r="BX49">
            <v>287.42399999999998</v>
          </cell>
          <cell r="BY49">
            <v>2.12</v>
          </cell>
          <cell r="CB49">
            <v>984.048</v>
          </cell>
          <cell r="CC49">
            <v>2.12</v>
          </cell>
          <cell r="CF49">
            <v>551.42399999999998</v>
          </cell>
          <cell r="CG49">
            <v>2.12</v>
          </cell>
          <cell r="CJ49">
            <v>441.6</v>
          </cell>
          <cell r="CK49">
            <v>2.12</v>
          </cell>
          <cell r="CN49">
            <v>418.27199999999999</v>
          </cell>
          <cell r="CO49">
            <v>2.12</v>
          </cell>
          <cell r="CR49">
            <v>0</v>
          </cell>
          <cell r="CS49">
            <v>2.12</v>
          </cell>
          <cell r="CV49">
            <v>507.072</v>
          </cell>
          <cell r="CW49">
            <v>2.12</v>
          </cell>
          <cell r="CZ49">
            <v>993.024</v>
          </cell>
          <cell r="DA49">
            <v>2.12</v>
          </cell>
          <cell r="DD49">
            <v>0</v>
          </cell>
          <cell r="DE49">
            <v>2.12</v>
          </cell>
          <cell r="DH49">
            <v>0</v>
          </cell>
          <cell r="DI49">
            <v>2.12</v>
          </cell>
          <cell r="DL49">
            <v>287.42399999999998</v>
          </cell>
          <cell r="DM49">
            <v>2.12</v>
          </cell>
          <cell r="DP49">
            <v>0</v>
          </cell>
          <cell r="DQ49">
            <v>2.12</v>
          </cell>
          <cell r="DT49">
            <v>0</v>
          </cell>
          <cell r="DU49">
            <v>2.12</v>
          </cell>
          <cell r="DX49">
            <v>315.75887999999998</v>
          </cell>
          <cell r="DY49">
            <v>2.12</v>
          </cell>
          <cell r="EB49">
            <v>315.75887999999998</v>
          </cell>
          <cell r="EC49">
            <v>2.12</v>
          </cell>
          <cell r="EF49">
            <v>315.75887999999998</v>
          </cell>
          <cell r="EG49">
            <v>2.12</v>
          </cell>
          <cell r="EJ49" t="e">
            <v>#REF!</v>
          </cell>
          <cell r="EK49">
            <v>2.12</v>
          </cell>
        </row>
        <row r="50">
          <cell r="C50" t="str">
            <v>7.4.4.4</v>
          </cell>
          <cell r="D50">
            <v>4413905</v>
          </cell>
          <cell r="E50" t="str">
            <v>SICRO SERVIÇO</v>
          </cell>
          <cell r="F50" t="str">
            <v>HIDROSSEMEADURA</v>
          </cell>
          <cell r="G50" t="str">
            <v>M²</v>
          </cell>
          <cell r="H50" t="e">
            <v>#REF!</v>
          </cell>
          <cell r="I50" t="e">
            <v>#REF!</v>
          </cell>
          <cell r="L50">
            <v>109.824</v>
          </cell>
          <cell r="M50">
            <v>2.76</v>
          </cell>
          <cell r="P50">
            <v>0</v>
          </cell>
          <cell r="Q50">
            <v>2.76</v>
          </cell>
          <cell r="T50">
            <v>88.8</v>
          </cell>
          <cell r="U50">
            <v>2.76</v>
          </cell>
          <cell r="X50">
            <v>164.73599999999999</v>
          </cell>
          <cell r="Y50">
            <v>2.76</v>
          </cell>
          <cell r="AB50">
            <v>88.8</v>
          </cell>
          <cell r="AC50">
            <v>2.76</v>
          </cell>
          <cell r="AF50">
            <v>109.824</v>
          </cell>
          <cell r="AG50">
            <v>2.76</v>
          </cell>
          <cell r="AJ50">
            <v>275.71199999999999</v>
          </cell>
          <cell r="AK50">
            <v>2.76</v>
          </cell>
          <cell r="AN50">
            <v>88.8</v>
          </cell>
          <cell r="AO50">
            <v>2.76</v>
          </cell>
          <cell r="AR50">
            <v>271.22399999999999</v>
          </cell>
          <cell r="AS50">
            <v>2.76</v>
          </cell>
          <cell r="AV50">
            <v>275.71199999999999</v>
          </cell>
          <cell r="AW50">
            <v>2.76</v>
          </cell>
          <cell r="AZ50">
            <v>143.71199999999999</v>
          </cell>
          <cell r="BA50">
            <v>2.76</v>
          </cell>
          <cell r="BD50">
            <v>364.51199999999994</v>
          </cell>
          <cell r="BE50">
            <v>2.76</v>
          </cell>
          <cell r="BH50">
            <v>219.648</v>
          </cell>
          <cell r="BI50">
            <v>2.76</v>
          </cell>
          <cell r="BL50">
            <v>54.911999999999999</v>
          </cell>
          <cell r="BM50">
            <v>2.76</v>
          </cell>
          <cell r="BP50">
            <v>216.31200000000001</v>
          </cell>
          <cell r="BQ50">
            <v>2.76</v>
          </cell>
          <cell r="BT50">
            <v>54.911999999999999</v>
          </cell>
          <cell r="BU50">
            <v>2.76</v>
          </cell>
          <cell r="BX50">
            <v>143.71199999999999</v>
          </cell>
          <cell r="BY50">
            <v>2.76</v>
          </cell>
          <cell r="CB50">
            <v>492.024</v>
          </cell>
          <cell r="CC50">
            <v>2.76</v>
          </cell>
          <cell r="CF50">
            <v>275.71199999999999</v>
          </cell>
          <cell r="CG50">
            <v>2.76</v>
          </cell>
          <cell r="CJ50">
            <v>220.8</v>
          </cell>
          <cell r="CK50">
            <v>2.76</v>
          </cell>
          <cell r="CN50">
            <v>209.136</v>
          </cell>
          <cell r="CO50">
            <v>2.76</v>
          </cell>
          <cell r="CR50">
            <v>0</v>
          </cell>
          <cell r="CS50">
            <v>2.76</v>
          </cell>
          <cell r="CV50">
            <v>253.536</v>
          </cell>
          <cell r="CW50">
            <v>2.76</v>
          </cell>
          <cell r="CZ50">
            <v>496.512</v>
          </cell>
          <cell r="DA50">
            <v>2.76</v>
          </cell>
          <cell r="DD50">
            <v>0</v>
          </cell>
          <cell r="DE50">
            <v>2.76</v>
          </cell>
          <cell r="DH50">
            <v>0</v>
          </cell>
          <cell r="DI50">
            <v>2.76</v>
          </cell>
          <cell r="DL50">
            <v>143.71199999999999</v>
          </cell>
          <cell r="DM50">
            <v>2.76</v>
          </cell>
          <cell r="DP50">
            <v>0</v>
          </cell>
          <cell r="DQ50">
            <v>2.76</v>
          </cell>
          <cell r="DT50">
            <v>0</v>
          </cell>
          <cell r="DU50">
            <v>2.76</v>
          </cell>
          <cell r="DX50">
            <v>157.87943999999999</v>
          </cell>
          <cell r="DY50">
            <v>2.76</v>
          </cell>
          <cell r="EB50">
            <v>157.87943999999999</v>
          </cell>
          <cell r="EC50">
            <v>2.76</v>
          </cell>
          <cell r="EF50">
            <v>157.87943999999999</v>
          </cell>
          <cell r="EG50">
            <v>2.76</v>
          </cell>
          <cell r="EJ50" t="e">
            <v>#REF!</v>
          </cell>
          <cell r="EK50">
            <v>2.76</v>
          </cell>
        </row>
        <row r="51">
          <cell r="C51" t="str">
            <v>7.4.4.5</v>
          </cell>
          <cell r="D51" t="str">
            <v>RO-40229</v>
          </cell>
          <cell r="E51" t="str">
            <v>DER/MG</v>
          </cell>
          <cell r="F51" t="str">
            <v>ENROCAMENTO  DE  PEDRA  DE  MÃO  JOGADA (EXECUÇÃO  INCLUINDO O FORNECIMENTO DE TODOS OS MATERIAIS)</v>
          </cell>
          <cell r="G51" t="str">
            <v>M3</v>
          </cell>
          <cell r="H51" t="e">
            <v>#REF!</v>
          </cell>
          <cell r="I51" t="e">
            <v>#REF!</v>
          </cell>
          <cell r="L51">
            <v>54.911999999999999</v>
          </cell>
          <cell r="M51">
            <v>87.96</v>
          </cell>
          <cell r="P51">
            <v>0</v>
          </cell>
          <cell r="Q51">
            <v>87.96</v>
          </cell>
          <cell r="T51">
            <v>22.2</v>
          </cell>
          <cell r="U51">
            <v>87.96</v>
          </cell>
          <cell r="X51">
            <v>0</v>
          </cell>
          <cell r="Y51">
            <v>87.96</v>
          </cell>
          <cell r="AB51">
            <v>22.2</v>
          </cell>
          <cell r="AC51">
            <v>87.96</v>
          </cell>
          <cell r="AF51">
            <v>0</v>
          </cell>
          <cell r="AG51">
            <v>87.96</v>
          </cell>
          <cell r="AJ51">
            <v>0</v>
          </cell>
          <cell r="AK51">
            <v>87.96</v>
          </cell>
          <cell r="AN51">
            <v>22.2</v>
          </cell>
          <cell r="AO51">
            <v>87.96</v>
          </cell>
          <cell r="AR51">
            <v>0</v>
          </cell>
          <cell r="AS51">
            <v>87.96</v>
          </cell>
          <cell r="AV51">
            <v>0</v>
          </cell>
          <cell r="AW51">
            <v>87.96</v>
          </cell>
          <cell r="AZ51">
            <v>22.2</v>
          </cell>
          <cell r="BA51">
            <v>87.96</v>
          </cell>
          <cell r="BD51">
            <v>22.2</v>
          </cell>
          <cell r="BE51">
            <v>87.96</v>
          </cell>
          <cell r="BH51">
            <v>0</v>
          </cell>
          <cell r="BI51">
            <v>87.96</v>
          </cell>
          <cell r="BL51">
            <v>0</v>
          </cell>
          <cell r="BM51">
            <v>87.96</v>
          </cell>
          <cell r="BP51">
            <v>0</v>
          </cell>
          <cell r="BQ51">
            <v>87.96</v>
          </cell>
          <cell r="BT51">
            <v>0</v>
          </cell>
          <cell r="BU51">
            <v>87.96</v>
          </cell>
          <cell r="BX51">
            <v>22.2</v>
          </cell>
          <cell r="BY51">
            <v>87.96</v>
          </cell>
          <cell r="CB51">
            <v>0</v>
          </cell>
          <cell r="CC51">
            <v>87.96</v>
          </cell>
          <cell r="CF51">
            <v>0</v>
          </cell>
          <cell r="CG51">
            <v>87.96</v>
          </cell>
          <cell r="CJ51">
            <v>0</v>
          </cell>
          <cell r="CK51">
            <v>87.96</v>
          </cell>
          <cell r="CN51">
            <v>11.1</v>
          </cell>
          <cell r="CO51">
            <v>87.96</v>
          </cell>
          <cell r="CR51">
            <v>0</v>
          </cell>
          <cell r="CS51">
            <v>87.96</v>
          </cell>
          <cell r="CV51">
            <v>22.2</v>
          </cell>
          <cell r="CW51">
            <v>87.96</v>
          </cell>
          <cell r="CZ51">
            <v>0</v>
          </cell>
          <cell r="DA51">
            <v>87.96</v>
          </cell>
          <cell r="DD51">
            <v>0</v>
          </cell>
          <cell r="DE51">
            <v>87.96</v>
          </cell>
          <cell r="DH51">
            <v>0</v>
          </cell>
          <cell r="DI51">
            <v>87.96</v>
          </cell>
          <cell r="DL51">
            <v>22.2</v>
          </cell>
          <cell r="DM51">
            <v>87.96</v>
          </cell>
          <cell r="DP51">
            <v>0</v>
          </cell>
          <cell r="DQ51">
            <v>87.96</v>
          </cell>
          <cell r="DT51">
            <v>0</v>
          </cell>
          <cell r="DU51">
            <v>87.96</v>
          </cell>
          <cell r="DX51">
            <v>39.469859999999997</v>
          </cell>
          <cell r="DY51">
            <v>87.96</v>
          </cell>
          <cell r="EB51">
            <v>39.469859999999997</v>
          </cell>
          <cell r="EC51">
            <v>87.96</v>
          </cell>
          <cell r="EF51">
            <v>39.469859999999997</v>
          </cell>
          <cell r="EG51">
            <v>87.96</v>
          </cell>
          <cell r="EJ51" t="e">
            <v>#REF!</v>
          </cell>
          <cell r="EK51">
            <v>87.96</v>
          </cell>
        </row>
        <row r="52">
          <cell r="C52" t="str">
            <v>7.4.4.6</v>
          </cell>
          <cell r="D52" t="str">
            <v>RO-40251</v>
          </cell>
          <cell r="E52" t="str">
            <v>DER/MG</v>
          </cell>
          <cell r="F52" t="str">
            <v>COMPACTAÇÃO DE ATERRO A 100% PROCTOR NORMAL</v>
          </cell>
          <cell r="G52" t="str">
            <v>M3</v>
          </cell>
          <cell r="H52" t="e">
            <v>#REF!</v>
          </cell>
          <cell r="I52" t="e">
            <v>#REF!</v>
          </cell>
          <cell r="L52">
            <v>0</v>
          </cell>
          <cell r="M52">
            <v>3.02</v>
          </cell>
          <cell r="P52">
            <v>0</v>
          </cell>
          <cell r="Q52">
            <v>3.02</v>
          </cell>
          <cell r="T52">
            <v>155.4</v>
          </cell>
          <cell r="U52">
            <v>3.02</v>
          </cell>
          <cell r="X52">
            <v>329.47199999999998</v>
          </cell>
          <cell r="Y52">
            <v>3.02</v>
          </cell>
          <cell r="AB52">
            <v>155.4</v>
          </cell>
          <cell r="AC52">
            <v>3.02</v>
          </cell>
          <cell r="AF52">
            <v>219.648</v>
          </cell>
          <cell r="AG52">
            <v>3.02</v>
          </cell>
          <cell r="AJ52">
            <v>551.42399999999998</v>
          </cell>
          <cell r="AK52">
            <v>3.02</v>
          </cell>
          <cell r="AN52">
            <v>155.4</v>
          </cell>
          <cell r="AO52">
            <v>3.02</v>
          </cell>
          <cell r="AR52">
            <v>542.44799999999998</v>
          </cell>
          <cell r="AS52">
            <v>3.02</v>
          </cell>
          <cell r="AV52">
            <v>551.42399999999998</v>
          </cell>
          <cell r="AW52">
            <v>3.02</v>
          </cell>
          <cell r="AZ52">
            <v>265.22399999999999</v>
          </cell>
          <cell r="BA52">
            <v>3.02</v>
          </cell>
          <cell r="BD52">
            <v>706.82400000000007</v>
          </cell>
          <cell r="BE52">
            <v>3.02</v>
          </cell>
          <cell r="BH52">
            <v>439.29599999999999</v>
          </cell>
          <cell r="BI52">
            <v>3.02</v>
          </cell>
          <cell r="BL52">
            <v>109.824</v>
          </cell>
          <cell r="BM52">
            <v>3.02</v>
          </cell>
          <cell r="BP52">
            <v>432.62400000000002</v>
          </cell>
          <cell r="BQ52">
            <v>3.02</v>
          </cell>
          <cell r="BT52">
            <v>109.824</v>
          </cell>
          <cell r="BU52">
            <v>3.02</v>
          </cell>
          <cell r="BX52">
            <v>265.22399999999999</v>
          </cell>
          <cell r="BY52">
            <v>3.02</v>
          </cell>
          <cell r="CB52">
            <v>984.048</v>
          </cell>
          <cell r="CC52">
            <v>3.02</v>
          </cell>
          <cell r="CF52">
            <v>551.42399999999998</v>
          </cell>
          <cell r="CG52">
            <v>3.02</v>
          </cell>
          <cell r="CJ52">
            <v>441.6</v>
          </cell>
          <cell r="CK52">
            <v>3.02</v>
          </cell>
          <cell r="CN52">
            <v>407.17200000000003</v>
          </cell>
          <cell r="CO52">
            <v>3.02</v>
          </cell>
          <cell r="CR52">
            <v>0</v>
          </cell>
          <cell r="CS52">
            <v>3.02</v>
          </cell>
          <cell r="CV52">
            <v>484.87200000000001</v>
          </cell>
          <cell r="CW52">
            <v>3.02</v>
          </cell>
          <cell r="CZ52">
            <v>993.024</v>
          </cell>
          <cell r="DA52">
            <v>3.02</v>
          </cell>
          <cell r="DD52">
            <v>0</v>
          </cell>
          <cell r="DE52">
            <v>3.02</v>
          </cell>
          <cell r="DH52">
            <v>0</v>
          </cell>
          <cell r="DI52">
            <v>3.02</v>
          </cell>
          <cell r="DL52">
            <v>265.22399999999999</v>
          </cell>
          <cell r="DM52">
            <v>3.02</v>
          </cell>
          <cell r="DP52">
            <v>0</v>
          </cell>
          <cell r="DQ52">
            <v>3.02</v>
          </cell>
          <cell r="DT52">
            <v>0</v>
          </cell>
          <cell r="DU52">
            <v>3.02</v>
          </cell>
          <cell r="DX52">
            <v>276.28901999999999</v>
          </cell>
          <cell r="DY52">
            <v>3.02</v>
          </cell>
          <cell r="EB52">
            <v>276.28901999999999</v>
          </cell>
          <cell r="EC52">
            <v>3.02</v>
          </cell>
          <cell r="EF52">
            <v>276.28901999999999</v>
          </cell>
          <cell r="EG52">
            <v>3.02</v>
          </cell>
          <cell r="EJ52" t="e">
            <v>#REF!</v>
          </cell>
          <cell r="EK52">
            <v>3.02</v>
          </cell>
        </row>
        <row r="53">
          <cell r="C53" t="str">
            <v>7.4.5</v>
          </cell>
          <cell r="F53" t="str">
            <v>Terra Armada</v>
          </cell>
        </row>
        <row r="54">
          <cell r="C54" t="str">
            <v>7.4.5.1</v>
          </cell>
          <cell r="D54">
            <v>5405978</v>
          </cell>
          <cell r="E54" t="str">
            <v>SICRO SERVIÇO</v>
          </cell>
          <cell r="F54" t="str">
            <v>ATERRO COMPACTADO EM SOLO REFORÇADO COM FITA METÁLICA GALVANIZADA - TAXA 3,31 KG/M³ - MATERIAL DE JAZIDA</v>
          </cell>
          <cell r="G54" t="str">
            <v>M³</v>
          </cell>
          <cell r="H54" t="e">
            <v>#REF!</v>
          </cell>
          <cell r="I54" t="e">
            <v>#REF!</v>
          </cell>
          <cell r="L54">
            <v>0</v>
          </cell>
          <cell r="M54">
            <v>46.11</v>
          </cell>
          <cell r="P54">
            <v>0</v>
          </cell>
          <cell r="Q54">
            <v>46.11</v>
          </cell>
          <cell r="T54">
            <v>0</v>
          </cell>
          <cell r="U54">
            <v>46.11</v>
          </cell>
          <cell r="X54">
            <v>0</v>
          </cell>
          <cell r="Y54">
            <v>46.11</v>
          </cell>
          <cell r="AB54">
            <v>0</v>
          </cell>
          <cell r="AC54">
            <v>46.11</v>
          </cell>
          <cell r="AF54">
            <v>0</v>
          </cell>
          <cell r="AG54">
            <v>46.11</v>
          </cell>
          <cell r="AJ54">
            <v>8432</v>
          </cell>
          <cell r="AK54">
            <v>46.11</v>
          </cell>
          <cell r="AN54">
            <v>0</v>
          </cell>
          <cell r="AO54">
            <v>46.11</v>
          </cell>
          <cell r="AR54">
            <v>0</v>
          </cell>
          <cell r="AS54">
            <v>46.11</v>
          </cell>
          <cell r="AV54">
            <v>8432</v>
          </cell>
          <cell r="AW54">
            <v>46.11</v>
          </cell>
          <cell r="AZ54">
            <v>0</v>
          </cell>
          <cell r="BA54">
            <v>46.11</v>
          </cell>
          <cell r="BD54">
            <v>8432</v>
          </cell>
          <cell r="BE54">
            <v>46.11</v>
          </cell>
          <cell r="BH54">
            <v>0</v>
          </cell>
          <cell r="BI54">
            <v>46.11</v>
          </cell>
          <cell r="BL54">
            <v>0</v>
          </cell>
          <cell r="BM54">
            <v>46.11</v>
          </cell>
          <cell r="BP54">
            <v>0</v>
          </cell>
          <cell r="BQ54">
            <v>46.11</v>
          </cell>
          <cell r="BT54">
            <v>0</v>
          </cell>
          <cell r="BU54">
            <v>46.11</v>
          </cell>
          <cell r="BX54">
            <v>0</v>
          </cell>
          <cell r="BY54">
            <v>46.11</v>
          </cell>
          <cell r="CB54">
            <v>8432</v>
          </cell>
          <cell r="CC54">
            <v>46.11</v>
          </cell>
          <cell r="CF54">
            <v>8432</v>
          </cell>
          <cell r="CG54">
            <v>46.11</v>
          </cell>
          <cell r="CJ54">
            <v>8432</v>
          </cell>
          <cell r="CK54">
            <v>46.11</v>
          </cell>
          <cell r="CN54">
            <v>0</v>
          </cell>
          <cell r="CO54">
            <v>46.11</v>
          </cell>
          <cell r="CR54">
            <v>0</v>
          </cell>
          <cell r="CS54">
            <v>46.11</v>
          </cell>
          <cell r="CV54">
            <v>0</v>
          </cell>
          <cell r="CW54">
            <v>46.11</v>
          </cell>
          <cell r="CZ54">
            <v>16864</v>
          </cell>
          <cell r="DA54">
            <v>46.11</v>
          </cell>
          <cell r="DD54">
            <v>0</v>
          </cell>
          <cell r="DE54">
            <v>46.11</v>
          </cell>
          <cell r="DH54">
            <v>0</v>
          </cell>
          <cell r="DI54">
            <v>46.11</v>
          </cell>
          <cell r="DL54">
            <v>0</v>
          </cell>
          <cell r="DM54">
            <v>46.11</v>
          </cell>
          <cell r="DP54">
            <v>0</v>
          </cell>
          <cell r="DQ54">
            <v>46.11</v>
          </cell>
          <cell r="DT54">
            <v>0</v>
          </cell>
          <cell r="DU54">
            <v>46.11</v>
          </cell>
          <cell r="DX54">
            <v>16864</v>
          </cell>
          <cell r="DY54">
            <v>46.11</v>
          </cell>
          <cell r="EB54">
            <v>16864</v>
          </cell>
          <cell r="EC54">
            <v>46.11</v>
          </cell>
          <cell r="EF54">
            <v>16864</v>
          </cell>
          <cell r="EG54">
            <v>46.11</v>
          </cell>
          <cell r="EJ54" t="e">
            <v>#REF!</v>
          </cell>
          <cell r="EK54">
            <v>46.11</v>
          </cell>
        </row>
        <row r="55">
          <cell r="C55" t="str">
            <v>7.4.5.2</v>
          </cell>
          <cell r="D55">
            <v>5405970</v>
          </cell>
          <cell r="E55" t="str">
            <v>SICRO SERVIÇO</v>
          </cell>
          <cell r="F55" t="str">
            <v>FABRICAÇÃO DE ESCAMA DE CONCRETO ARMADO PARA SOLO REFORÇADO COM FITA METÁLICA - 2 A 5 CHUMBADORES - AREIA E BRITA COMERCIAIS</v>
          </cell>
          <cell r="G55" t="str">
            <v>M³</v>
          </cell>
          <cell r="H55" t="e">
            <v>#REF!</v>
          </cell>
          <cell r="I55" t="e">
            <v>#REF!</v>
          </cell>
          <cell r="L55">
            <v>0</v>
          </cell>
          <cell r="M55">
            <v>956.13</v>
          </cell>
          <cell r="P55">
            <v>0</v>
          </cell>
          <cell r="Q55">
            <v>956.13</v>
          </cell>
          <cell r="T55">
            <v>0</v>
          </cell>
          <cell r="U55">
            <v>956.13</v>
          </cell>
          <cell r="X55">
            <v>0</v>
          </cell>
          <cell r="Y55">
            <v>956.13</v>
          </cell>
          <cell r="AB55">
            <v>0</v>
          </cell>
          <cell r="AC55">
            <v>956.13</v>
          </cell>
          <cell r="AF55">
            <v>0</v>
          </cell>
          <cell r="AG55">
            <v>956.13</v>
          </cell>
          <cell r="AJ55">
            <v>64.8</v>
          </cell>
          <cell r="AK55">
            <v>956.13</v>
          </cell>
          <cell r="AN55">
            <v>0</v>
          </cell>
          <cell r="AO55">
            <v>956.13</v>
          </cell>
          <cell r="AR55">
            <v>0</v>
          </cell>
          <cell r="AS55">
            <v>956.13</v>
          </cell>
          <cell r="AV55">
            <v>64.8</v>
          </cell>
          <cell r="AW55">
            <v>956.13</v>
          </cell>
          <cell r="AZ55">
            <v>0</v>
          </cell>
          <cell r="BA55">
            <v>956.13</v>
          </cell>
          <cell r="BD55">
            <v>64.8</v>
          </cell>
          <cell r="BE55">
            <v>956.13</v>
          </cell>
          <cell r="BH55">
            <v>0</v>
          </cell>
          <cell r="BI55">
            <v>956.13</v>
          </cell>
          <cell r="BL55">
            <v>0</v>
          </cell>
          <cell r="BM55">
            <v>956.13</v>
          </cell>
          <cell r="BP55">
            <v>0</v>
          </cell>
          <cell r="BQ55">
            <v>956.13</v>
          </cell>
          <cell r="BT55">
            <v>0</v>
          </cell>
          <cell r="BU55">
            <v>956.13</v>
          </cell>
          <cell r="BX55">
            <v>0</v>
          </cell>
          <cell r="BY55">
            <v>956.13</v>
          </cell>
          <cell r="CB55">
            <v>64.8</v>
          </cell>
          <cell r="CC55">
            <v>956.13</v>
          </cell>
          <cell r="CF55">
            <v>64.8</v>
          </cell>
          <cell r="CG55">
            <v>956.13</v>
          </cell>
          <cell r="CJ55">
            <v>64.8</v>
          </cell>
          <cell r="CK55">
            <v>956.13</v>
          </cell>
          <cell r="CN55">
            <v>0</v>
          </cell>
          <cell r="CO55">
            <v>956.13</v>
          </cell>
          <cell r="CR55">
            <v>0</v>
          </cell>
          <cell r="CS55">
            <v>956.13</v>
          </cell>
          <cell r="CV55">
            <v>0</v>
          </cell>
          <cell r="CW55">
            <v>956.13</v>
          </cell>
          <cell r="CZ55">
            <v>129.6</v>
          </cell>
          <cell r="DA55">
            <v>956.13</v>
          </cell>
          <cell r="DD55">
            <v>0</v>
          </cell>
          <cell r="DE55">
            <v>956.13</v>
          </cell>
          <cell r="DH55">
            <v>0</v>
          </cell>
          <cell r="DI55">
            <v>956.13</v>
          </cell>
          <cell r="DL55">
            <v>0</v>
          </cell>
          <cell r="DM55">
            <v>956.13</v>
          </cell>
          <cell r="DP55">
            <v>0</v>
          </cell>
          <cell r="DQ55">
            <v>956.13</v>
          </cell>
          <cell r="DT55">
            <v>0</v>
          </cell>
          <cell r="DU55">
            <v>956.13</v>
          </cell>
          <cell r="DX55">
            <v>129.6</v>
          </cell>
          <cell r="DY55">
            <v>956.13</v>
          </cell>
          <cell r="EB55">
            <v>129.6</v>
          </cell>
          <cell r="EC55">
            <v>956.13</v>
          </cell>
          <cell r="EF55">
            <v>129.6</v>
          </cell>
          <cell r="EG55">
            <v>956.13</v>
          </cell>
          <cell r="EJ55" t="e">
            <v>#REF!</v>
          </cell>
          <cell r="EK55">
            <v>956.13</v>
          </cell>
        </row>
        <row r="56">
          <cell r="C56" t="str">
            <v>7.4.5.3</v>
          </cell>
          <cell r="D56">
            <v>5405976</v>
          </cell>
          <cell r="E56" t="str">
            <v>SICRO SERVIÇO</v>
          </cell>
          <cell r="F56" t="str">
            <v>MONTAGEM DAS ESCAMAS DE CONCRETO ARMADO EM SOLO REFORÇADO COM FITA METÁLICA</v>
          </cell>
          <cell r="G56" t="str">
            <v>M²</v>
          </cell>
          <cell r="H56" t="e">
            <v>#REF!</v>
          </cell>
          <cell r="I56" t="e">
            <v>#REF!</v>
          </cell>
          <cell r="L56">
            <v>0</v>
          </cell>
          <cell r="M56">
            <v>121.96</v>
          </cell>
          <cell r="P56">
            <v>0</v>
          </cell>
          <cell r="Q56">
            <v>121.96</v>
          </cell>
          <cell r="T56">
            <v>0</v>
          </cell>
          <cell r="U56">
            <v>121.96</v>
          </cell>
          <cell r="X56">
            <v>0</v>
          </cell>
          <cell r="Y56">
            <v>121.96</v>
          </cell>
          <cell r="AB56">
            <v>0</v>
          </cell>
          <cell r="AC56">
            <v>121.96</v>
          </cell>
          <cell r="AF56">
            <v>0</v>
          </cell>
          <cell r="AG56">
            <v>121.96</v>
          </cell>
          <cell r="AJ56">
            <v>432</v>
          </cell>
          <cell r="AK56">
            <v>121.96</v>
          </cell>
          <cell r="AN56">
            <v>0</v>
          </cell>
          <cell r="AO56">
            <v>121.96</v>
          </cell>
          <cell r="AR56">
            <v>0</v>
          </cell>
          <cell r="AS56">
            <v>121.96</v>
          </cell>
          <cell r="AV56">
            <v>432</v>
          </cell>
          <cell r="AW56">
            <v>121.96</v>
          </cell>
          <cell r="AZ56">
            <v>0</v>
          </cell>
          <cell r="BA56">
            <v>121.96</v>
          </cell>
          <cell r="BD56">
            <v>432</v>
          </cell>
          <cell r="BE56">
            <v>121.96</v>
          </cell>
          <cell r="BH56">
            <v>0</v>
          </cell>
          <cell r="BI56">
            <v>121.96</v>
          </cell>
          <cell r="BL56">
            <v>0</v>
          </cell>
          <cell r="BM56">
            <v>121.96</v>
          </cell>
          <cell r="BP56">
            <v>0</v>
          </cell>
          <cell r="BQ56">
            <v>121.96</v>
          </cell>
          <cell r="BT56">
            <v>0</v>
          </cell>
          <cell r="BU56">
            <v>121.96</v>
          </cell>
          <cell r="BX56">
            <v>0</v>
          </cell>
          <cell r="BY56">
            <v>121.96</v>
          </cell>
          <cell r="CB56">
            <v>432</v>
          </cell>
          <cell r="CC56">
            <v>121.96</v>
          </cell>
          <cell r="CF56">
            <v>432</v>
          </cell>
          <cell r="CG56">
            <v>121.96</v>
          </cell>
          <cell r="CJ56">
            <v>432</v>
          </cell>
          <cell r="CK56">
            <v>121.96</v>
          </cell>
          <cell r="CN56">
            <v>0</v>
          </cell>
          <cell r="CO56">
            <v>121.96</v>
          </cell>
          <cell r="CR56">
            <v>0</v>
          </cell>
          <cell r="CS56">
            <v>121.96</v>
          </cell>
          <cell r="CV56">
            <v>0</v>
          </cell>
          <cell r="CW56">
            <v>121.96</v>
          </cell>
          <cell r="CZ56">
            <v>864</v>
          </cell>
          <cell r="DA56">
            <v>121.96</v>
          </cell>
          <cell r="DD56">
            <v>0</v>
          </cell>
          <cell r="DE56">
            <v>121.96</v>
          </cell>
          <cell r="DH56">
            <v>0</v>
          </cell>
          <cell r="DI56">
            <v>121.96</v>
          </cell>
          <cell r="DL56">
            <v>0</v>
          </cell>
          <cell r="DM56">
            <v>121.96</v>
          </cell>
          <cell r="DP56">
            <v>0</v>
          </cell>
          <cell r="DQ56">
            <v>121.96</v>
          </cell>
          <cell r="DT56">
            <v>0</v>
          </cell>
          <cell r="DU56">
            <v>121.96</v>
          </cell>
          <cell r="DX56">
            <v>864</v>
          </cell>
          <cell r="DY56">
            <v>121.96</v>
          </cell>
          <cell r="EB56">
            <v>864</v>
          </cell>
          <cell r="EC56">
            <v>121.96</v>
          </cell>
          <cell r="EF56">
            <v>864</v>
          </cell>
          <cell r="EG56">
            <v>121.96</v>
          </cell>
          <cell r="EJ56" t="e">
            <v>#REF!</v>
          </cell>
          <cell r="EK56">
            <v>121.96</v>
          </cell>
        </row>
        <row r="57">
          <cell r="C57" t="str">
            <v>7.4.5.4</v>
          </cell>
          <cell r="D57" t="str">
            <v>RO-42467</v>
          </cell>
          <cell r="E57" t="str">
            <v>DER/MG</v>
          </cell>
          <cell r="F57" t="str">
            <v>CONCRETO MAGRO FCK &gt;= 10,0 MPA (EXECUÇÃO, INCLUINDO O FORNECIMENTO DE TODOS OS MATERIAIS, EXCLUI O TRANSPORTE DOS AGREGADOS)</v>
          </cell>
          <cell r="G57" t="str">
            <v>M3</v>
          </cell>
          <cell r="H57" t="e">
            <v>#REF!</v>
          </cell>
          <cell r="I57" t="e">
            <v>#REF!</v>
          </cell>
          <cell r="L57">
            <v>0</v>
          </cell>
          <cell r="M57">
            <v>292.25</v>
          </cell>
          <cell r="P57">
            <v>0</v>
          </cell>
          <cell r="Q57">
            <v>292.25</v>
          </cell>
          <cell r="T57">
            <v>0</v>
          </cell>
          <cell r="U57">
            <v>292.25</v>
          </cell>
          <cell r="X57">
            <v>0</v>
          </cell>
          <cell r="Y57">
            <v>292.25</v>
          </cell>
          <cell r="AB57">
            <v>0</v>
          </cell>
          <cell r="AC57">
            <v>292.25</v>
          </cell>
          <cell r="AF57">
            <v>0</v>
          </cell>
          <cell r="AG57">
            <v>292.25</v>
          </cell>
          <cell r="AJ57">
            <v>1</v>
          </cell>
          <cell r="AK57">
            <v>292.25</v>
          </cell>
          <cell r="AN57">
            <v>0</v>
          </cell>
          <cell r="AO57">
            <v>292.25</v>
          </cell>
          <cell r="AR57">
            <v>0</v>
          </cell>
          <cell r="AS57">
            <v>292.25</v>
          </cell>
          <cell r="AV57">
            <v>1</v>
          </cell>
          <cell r="AW57">
            <v>292.25</v>
          </cell>
          <cell r="AZ57">
            <v>0</v>
          </cell>
          <cell r="BA57">
            <v>292.25</v>
          </cell>
          <cell r="BD57">
            <v>1</v>
          </cell>
          <cell r="BE57">
            <v>292.25</v>
          </cell>
          <cell r="BH57">
            <v>0</v>
          </cell>
          <cell r="BI57">
            <v>292.25</v>
          </cell>
          <cell r="BL57">
            <v>0</v>
          </cell>
          <cell r="BM57">
            <v>292.25</v>
          </cell>
          <cell r="BP57">
            <v>0</v>
          </cell>
          <cell r="BQ57">
            <v>292.25</v>
          </cell>
          <cell r="BT57">
            <v>0</v>
          </cell>
          <cell r="BU57">
            <v>292.25</v>
          </cell>
          <cell r="BX57">
            <v>0</v>
          </cell>
          <cell r="BY57">
            <v>292.25</v>
          </cell>
          <cell r="CB57">
            <v>1</v>
          </cell>
          <cell r="CC57">
            <v>292.25</v>
          </cell>
          <cell r="CF57">
            <v>1</v>
          </cell>
          <cell r="CG57">
            <v>292.25</v>
          </cell>
          <cell r="CJ57">
            <v>1</v>
          </cell>
          <cell r="CK57">
            <v>292.25</v>
          </cell>
          <cell r="CN57">
            <v>0</v>
          </cell>
          <cell r="CO57">
            <v>292.25</v>
          </cell>
          <cell r="CR57">
            <v>0</v>
          </cell>
          <cell r="CS57">
            <v>292.25</v>
          </cell>
          <cell r="CV57">
            <v>0</v>
          </cell>
          <cell r="CW57">
            <v>292.25</v>
          </cell>
          <cell r="CZ57">
            <v>2</v>
          </cell>
          <cell r="DA57">
            <v>292.25</v>
          </cell>
          <cell r="DD57">
            <v>0</v>
          </cell>
          <cell r="DE57">
            <v>292.25</v>
          </cell>
          <cell r="DH57">
            <v>0</v>
          </cell>
          <cell r="DI57">
            <v>292.25</v>
          </cell>
          <cell r="DL57">
            <v>0</v>
          </cell>
          <cell r="DM57">
            <v>292.25</v>
          </cell>
          <cell r="DP57">
            <v>0</v>
          </cell>
          <cell r="DQ57">
            <v>292.25</v>
          </cell>
          <cell r="DT57">
            <v>0</v>
          </cell>
          <cell r="DU57">
            <v>292.25</v>
          </cell>
          <cell r="DX57">
            <v>2</v>
          </cell>
          <cell r="DY57">
            <v>292.25</v>
          </cell>
          <cell r="EB57">
            <v>2</v>
          </cell>
          <cell r="EC57">
            <v>292.25</v>
          </cell>
          <cell r="EF57">
            <v>2</v>
          </cell>
          <cell r="EG57">
            <v>292.25</v>
          </cell>
          <cell r="EJ57" t="e">
            <v>#REF!</v>
          </cell>
          <cell r="EK57">
            <v>292.25</v>
          </cell>
        </row>
        <row r="58">
          <cell r="C58" t="str">
            <v>7.4.5.5</v>
          </cell>
          <cell r="D58">
            <v>4011276</v>
          </cell>
          <cell r="E58" t="str">
            <v>SICRO SERVIÇO</v>
          </cell>
          <cell r="F58" t="str">
            <v>BASE OU SUB-BASE DE BRITA GRADUADA COM BRITA COMERCIAL</v>
          </cell>
          <cell r="G58" t="str">
            <v>M³</v>
          </cell>
          <cell r="H58" t="e">
            <v>#REF!</v>
          </cell>
          <cell r="I58" t="e">
            <v>#REF!</v>
          </cell>
          <cell r="L58">
            <v>0</v>
          </cell>
          <cell r="M58">
            <v>123.24</v>
          </cell>
          <cell r="P58">
            <v>0</v>
          </cell>
          <cell r="Q58">
            <v>123.24</v>
          </cell>
          <cell r="T58">
            <v>0</v>
          </cell>
          <cell r="U58">
            <v>123.24</v>
          </cell>
          <cell r="X58">
            <v>0</v>
          </cell>
          <cell r="Y58">
            <v>123.24</v>
          </cell>
          <cell r="AB58">
            <v>0</v>
          </cell>
          <cell r="AC58">
            <v>123.24</v>
          </cell>
          <cell r="AF58">
            <v>0</v>
          </cell>
          <cell r="AG58">
            <v>123.24</v>
          </cell>
          <cell r="AJ58">
            <v>2</v>
          </cell>
          <cell r="AK58">
            <v>123.24</v>
          </cell>
          <cell r="AN58">
            <v>0</v>
          </cell>
          <cell r="AO58">
            <v>123.24</v>
          </cell>
          <cell r="AR58">
            <v>0</v>
          </cell>
          <cell r="AS58">
            <v>123.24</v>
          </cell>
          <cell r="AV58">
            <v>2</v>
          </cell>
          <cell r="AW58">
            <v>123.24</v>
          </cell>
          <cell r="AZ58">
            <v>0</v>
          </cell>
          <cell r="BA58">
            <v>123.24</v>
          </cell>
          <cell r="BD58">
            <v>2</v>
          </cell>
          <cell r="BE58">
            <v>123.24</v>
          </cell>
          <cell r="BH58">
            <v>0</v>
          </cell>
          <cell r="BI58">
            <v>123.24</v>
          </cell>
          <cell r="BL58">
            <v>0</v>
          </cell>
          <cell r="BM58">
            <v>123.24</v>
          </cell>
          <cell r="BP58">
            <v>0</v>
          </cell>
          <cell r="BQ58">
            <v>123.24</v>
          </cell>
          <cell r="BT58">
            <v>0</v>
          </cell>
          <cell r="BU58">
            <v>123.24</v>
          </cell>
          <cell r="BX58">
            <v>0</v>
          </cell>
          <cell r="BY58">
            <v>123.24</v>
          </cell>
          <cell r="CB58">
            <v>2</v>
          </cell>
          <cell r="CC58">
            <v>123.24</v>
          </cell>
          <cell r="CF58">
            <v>2</v>
          </cell>
          <cell r="CG58">
            <v>123.24</v>
          </cell>
          <cell r="CJ58">
            <v>2</v>
          </cell>
          <cell r="CK58">
            <v>123.24</v>
          </cell>
          <cell r="CN58">
            <v>0</v>
          </cell>
          <cell r="CO58">
            <v>123.24</v>
          </cell>
          <cell r="CR58">
            <v>0</v>
          </cell>
          <cell r="CS58">
            <v>123.24</v>
          </cell>
          <cell r="CV58">
            <v>0</v>
          </cell>
          <cell r="CW58">
            <v>123.24</v>
          </cell>
          <cell r="CZ58">
            <v>4</v>
          </cell>
          <cell r="DA58">
            <v>123.24</v>
          </cell>
          <cell r="DD58">
            <v>0</v>
          </cell>
          <cell r="DE58">
            <v>123.24</v>
          </cell>
          <cell r="DH58">
            <v>0</v>
          </cell>
          <cell r="DI58">
            <v>123.24</v>
          </cell>
          <cell r="DL58">
            <v>0</v>
          </cell>
          <cell r="DM58">
            <v>123.24</v>
          </cell>
          <cell r="DP58">
            <v>0</v>
          </cell>
          <cell r="DQ58">
            <v>123.24</v>
          </cell>
          <cell r="DT58">
            <v>0</v>
          </cell>
          <cell r="DU58">
            <v>123.24</v>
          </cell>
          <cell r="DX58">
            <v>4</v>
          </cell>
          <cell r="DY58">
            <v>123.24</v>
          </cell>
          <cell r="EB58">
            <v>4</v>
          </cell>
          <cell r="EC58">
            <v>123.24</v>
          </cell>
          <cell r="EF58">
            <v>4</v>
          </cell>
          <cell r="EG58">
            <v>123.24</v>
          </cell>
          <cell r="EJ58" t="e">
            <v>#REF!</v>
          </cell>
          <cell r="EK58">
            <v>123.24</v>
          </cell>
        </row>
        <row r="59">
          <cell r="C59" t="str">
            <v>7.4.5.6</v>
          </cell>
          <cell r="D59" t="str">
            <v>ED-48326</v>
          </cell>
          <cell r="E59" t="str">
            <v>DER/MG</v>
          </cell>
          <cell r="F59" t="str">
            <v>APLICAÇÃO DE PEDRA DE MÃO EM SAPATAS, ARRIMOS E TUBULÕES</v>
          </cell>
          <cell r="G59" t="str">
            <v>M3</v>
          </cell>
          <cell r="H59" t="e">
            <v>#REF!</v>
          </cell>
          <cell r="I59" t="e">
            <v>#REF!</v>
          </cell>
          <cell r="L59">
            <v>0</v>
          </cell>
          <cell r="M59">
            <v>22.14</v>
          </cell>
          <cell r="P59">
            <v>0</v>
          </cell>
          <cell r="Q59">
            <v>22.14</v>
          </cell>
          <cell r="T59">
            <v>0</v>
          </cell>
          <cell r="U59">
            <v>22.14</v>
          </cell>
          <cell r="X59">
            <v>0</v>
          </cell>
          <cell r="Y59">
            <v>22.14</v>
          </cell>
          <cell r="AB59">
            <v>0</v>
          </cell>
          <cell r="AC59">
            <v>22.14</v>
          </cell>
          <cell r="AF59">
            <v>0</v>
          </cell>
          <cell r="AG59">
            <v>22.14</v>
          </cell>
          <cell r="AJ59">
            <v>0</v>
          </cell>
          <cell r="AK59">
            <v>22.14</v>
          </cell>
          <cell r="AN59">
            <v>0</v>
          </cell>
          <cell r="AO59">
            <v>22.14</v>
          </cell>
          <cell r="AR59">
            <v>0</v>
          </cell>
          <cell r="AS59">
            <v>22.14</v>
          </cell>
          <cell r="AV59">
            <v>0</v>
          </cell>
          <cell r="AW59">
            <v>22.14</v>
          </cell>
          <cell r="AZ59">
            <v>0</v>
          </cell>
          <cell r="BA59">
            <v>22.14</v>
          </cell>
          <cell r="BD59">
            <v>0</v>
          </cell>
          <cell r="BE59">
            <v>22.14</v>
          </cell>
          <cell r="BH59">
            <v>0</v>
          </cell>
          <cell r="BI59">
            <v>22.14</v>
          </cell>
          <cell r="BL59">
            <v>0</v>
          </cell>
          <cell r="BM59">
            <v>22.14</v>
          </cell>
          <cell r="BP59">
            <v>0</v>
          </cell>
          <cell r="BQ59">
            <v>22.14</v>
          </cell>
          <cell r="BT59">
            <v>0</v>
          </cell>
          <cell r="BU59">
            <v>22.14</v>
          </cell>
          <cell r="BX59">
            <v>0</v>
          </cell>
          <cell r="BY59">
            <v>22.14</v>
          </cell>
          <cell r="CB59">
            <v>0</v>
          </cell>
          <cell r="CC59">
            <v>22.14</v>
          </cell>
          <cell r="CF59">
            <v>0</v>
          </cell>
          <cell r="CG59">
            <v>22.14</v>
          </cell>
          <cell r="CJ59">
            <v>0</v>
          </cell>
          <cell r="CK59">
            <v>22.14</v>
          </cell>
          <cell r="CN59">
            <v>0</v>
          </cell>
          <cell r="CO59">
            <v>22.14</v>
          </cell>
          <cell r="CR59">
            <v>0</v>
          </cell>
          <cell r="CS59">
            <v>22.14</v>
          </cell>
          <cell r="CV59">
            <v>0</v>
          </cell>
          <cell r="CW59">
            <v>22.14</v>
          </cell>
          <cell r="CZ59">
            <v>0</v>
          </cell>
          <cell r="DA59">
            <v>22.14</v>
          </cell>
          <cell r="DD59">
            <v>0</v>
          </cell>
          <cell r="DE59">
            <v>22.14</v>
          </cell>
          <cell r="DH59">
            <v>0</v>
          </cell>
          <cell r="DI59">
            <v>22.14</v>
          </cell>
          <cell r="DL59">
            <v>0</v>
          </cell>
          <cell r="DM59">
            <v>22.14</v>
          </cell>
          <cell r="DP59">
            <v>0</v>
          </cell>
          <cell r="DQ59">
            <v>22.14</v>
          </cell>
          <cell r="DT59">
            <v>0</v>
          </cell>
          <cell r="DU59">
            <v>22.14</v>
          </cell>
          <cell r="DX59">
            <v>0</v>
          </cell>
          <cell r="DY59">
            <v>22.14</v>
          </cell>
          <cell r="EB59">
            <v>0</v>
          </cell>
          <cell r="EC59">
            <v>22.14</v>
          </cell>
          <cell r="EF59">
            <v>0</v>
          </cell>
          <cell r="EG59">
            <v>22.14</v>
          </cell>
          <cell r="EJ59" t="e">
            <v>#REF!</v>
          </cell>
          <cell r="EK59">
            <v>22.14</v>
          </cell>
        </row>
        <row r="60">
          <cell r="C60" t="str">
            <v>7.4.5.7</v>
          </cell>
          <cell r="D60">
            <v>4816119</v>
          </cell>
          <cell r="E60" t="str">
            <v>SICRO SERVIÇO</v>
          </cell>
          <cell r="F60" t="str">
            <v>SELO DE ARGILA APILOADO (SOLO LOCAL)</v>
          </cell>
          <cell r="G60" t="str">
            <v>M³</v>
          </cell>
          <cell r="H60" t="e">
            <v>#REF!</v>
          </cell>
          <cell r="I60" t="e">
            <v>#REF!</v>
          </cell>
          <cell r="L60">
            <v>0</v>
          </cell>
          <cell r="M60">
            <v>30.57</v>
          </cell>
          <cell r="P60">
            <v>0</v>
          </cell>
          <cell r="Q60">
            <v>30.57</v>
          </cell>
          <cell r="T60">
            <v>0</v>
          </cell>
          <cell r="U60">
            <v>30.57</v>
          </cell>
          <cell r="X60">
            <v>0</v>
          </cell>
          <cell r="Y60">
            <v>30.57</v>
          </cell>
          <cell r="AB60">
            <v>0</v>
          </cell>
          <cell r="AC60">
            <v>30.57</v>
          </cell>
          <cell r="AF60">
            <v>0</v>
          </cell>
          <cell r="AG60">
            <v>30.57</v>
          </cell>
          <cell r="AJ60">
            <v>0</v>
          </cell>
          <cell r="AK60">
            <v>30.57</v>
          </cell>
          <cell r="AN60">
            <v>0</v>
          </cell>
          <cell r="AO60">
            <v>30.57</v>
          </cell>
          <cell r="AR60">
            <v>0</v>
          </cell>
          <cell r="AS60">
            <v>30.57</v>
          </cell>
          <cell r="AV60">
            <v>0</v>
          </cell>
          <cell r="AW60">
            <v>30.57</v>
          </cell>
          <cell r="AZ60">
            <v>0</v>
          </cell>
          <cell r="BA60">
            <v>30.57</v>
          </cell>
          <cell r="BD60">
            <v>0</v>
          </cell>
          <cell r="BE60">
            <v>30.57</v>
          </cell>
          <cell r="BH60">
            <v>0</v>
          </cell>
          <cell r="BI60">
            <v>30.57</v>
          </cell>
          <cell r="BL60">
            <v>0</v>
          </cell>
          <cell r="BM60">
            <v>30.57</v>
          </cell>
          <cell r="BP60">
            <v>0</v>
          </cell>
          <cell r="BQ60">
            <v>30.57</v>
          </cell>
          <cell r="BT60">
            <v>0</v>
          </cell>
          <cell r="BU60">
            <v>30.57</v>
          </cell>
          <cell r="BX60">
            <v>0</v>
          </cell>
          <cell r="BY60">
            <v>30.57</v>
          </cell>
          <cell r="CB60">
            <v>0</v>
          </cell>
          <cell r="CC60">
            <v>30.57</v>
          </cell>
          <cell r="CF60">
            <v>0</v>
          </cell>
          <cell r="CG60">
            <v>30.57</v>
          </cell>
          <cell r="CJ60">
            <v>0</v>
          </cell>
          <cell r="CK60">
            <v>30.57</v>
          </cell>
          <cell r="CN60">
            <v>0</v>
          </cell>
          <cell r="CO60">
            <v>30.57</v>
          </cell>
          <cell r="CR60">
            <v>0</v>
          </cell>
          <cell r="CS60">
            <v>30.57</v>
          </cell>
          <cell r="CV60">
            <v>0</v>
          </cell>
          <cell r="CW60">
            <v>30.57</v>
          </cell>
          <cell r="CZ60">
            <v>0</v>
          </cell>
          <cell r="DA60">
            <v>30.57</v>
          </cell>
          <cell r="DD60">
            <v>0</v>
          </cell>
          <cell r="DE60">
            <v>30.57</v>
          </cell>
          <cell r="DH60">
            <v>0</v>
          </cell>
          <cell r="DI60">
            <v>30.57</v>
          </cell>
          <cell r="DL60">
            <v>0</v>
          </cell>
          <cell r="DM60">
            <v>30.57</v>
          </cell>
          <cell r="DP60">
            <v>0</v>
          </cell>
          <cell r="DQ60">
            <v>30.57</v>
          </cell>
          <cell r="DT60">
            <v>0</v>
          </cell>
          <cell r="DU60">
            <v>30.57</v>
          </cell>
          <cell r="DX60">
            <v>0</v>
          </cell>
          <cell r="DY60">
            <v>30.57</v>
          </cell>
          <cell r="EB60">
            <v>0</v>
          </cell>
          <cell r="EC60">
            <v>30.57</v>
          </cell>
          <cell r="EF60">
            <v>0</v>
          </cell>
          <cell r="EG60">
            <v>30.57</v>
          </cell>
          <cell r="EJ60" t="e">
            <v>#REF!</v>
          </cell>
          <cell r="EK60">
            <v>30.57</v>
          </cell>
        </row>
        <row r="61">
          <cell r="C61" t="str">
            <v>7.4.5.8</v>
          </cell>
          <cell r="D61">
            <v>2007971</v>
          </cell>
          <cell r="E61" t="str">
            <v>SICRO SERVIÇO</v>
          </cell>
          <cell r="F61" t="str">
            <v>DRENO DE PVC D = 100 MM - FORNECIMENTO E INSTALAÇÃO</v>
          </cell>
          <cell r="G61" t="str">
            <v>M</v>
          </cell>
          <cell r="H61" t="e">
            <v>#REF!</v>
          </cell>
          <cell r="I61" t="e">
            <v>#REF!</v>
          </cell>
          <cell r="L61">
            <v>0</v>
          </cell>
          <cell r="M61">
            <v>74.78</v>
          </cell>
          <cell r="P61">
            <v>0</v>
          </cell>
          <cell r="Q61">
            <v>74.78</v>
          </cell>
          <cell r="T61">
            <v>0</v>
          </cell>
          <cell r="U61">
            <v>74.78</v>
          </cell>
          <cell r="X61">
            <v>0</v>
          </cell>
          <cell r="Y61">
            <v>74.78</v>
          </cell>
          <cell r="AB61">
            <v>0</v>
          </cell>
          <cell r="AC61">
            <v>74.78</v>
          </cell>
          <cell r="AF61">
            <v>0</v>
          </cell>
          <cell r="AG61">
            <v>74.78</v>
          </cell>
          <cell r="AJ61">
            <v>0</v>
          </cell>
          <cell r="AK61">
            <v>74.78</v>
          </cell>
          <cell r="AN61">
            <v>0</v>
          </cell>
          <cell r="AO61">
            <v>74.78</v>
          </cell>
          <cell r="AR61">
            <v>0</v>
          </cell>
          <cell r="AS61">
            <v>74.78</v>
          </cell>
          <cell r="AV61">
            <v>0</v>
          </cell>
          <cell r="AW61">
            <v>74.78</v>
          </cell>
          <cell r="AZ61">
            <v>0</v>
          </cell>
          <cell r="BA61">
            <v>74.78</v>
          </cell>
          <cell r="BD61">
            <v>0</v>
          </cell>
          <cell r="BE61">
            <v>74.78</v>
          </cell>
          <cell r="BH61">
            <v>0</v>
          </cell>
          <cell r="BI61">
            <v>74.78</v>
          </cell>
          <cell r="BL61">
            <v>0</v>
          </cell>
          <cell r="BM61">
            <v>74.78</v>
          </cell>
          <cell r="BP61">
            <v>0</v>
          </cell>
          <cell r="BQ61">
            <v>74.78</v>
          </cell>
          <cell r="BT61">
            <v>0</v>
          </cell>
          <cell r="BU61">
            <v>74.78</v>
          </cell>
          <cell r="BX61">
            <v>0</v>
          </cell>
          <cell r="BY61">
            <v>74.78</v>
          </cell>
          <cell r="CB61">
            <v>0</v>
          </cell>
          <cell r="CC61">
            <v>74.78</v>
          </cell>
          <cell r="CF61">
            <v>0</v>
          </cell>
          <cell r="CG61">
            <v>74.78</v>
          </cell>
          <cell r="CJ61">
            <v>0</v>
          </cell>
          <cell r="CK61">
            <v>74.78</v>
          </cell>
          <cell r="CN61">
            <v>0</v>
          </cell>
          <cell r="CO61">
            <v>74.78</v>
          </cell>
          <cell r="CR61">
            <v>0</v>
          </cell>
          <cell r="CS61">
            <v>74.78</v>
          </cell>
          <cell r="CV61">
            <v>0</v>
          </cell>
          <cell r="CW61">
            <v>74.78</v>
          </cell>
          <cell r="CZ61">
            <v>0</v>
          </cell>
          <cell r="DA61">
            <v>74.78</v>
          </cell>
          <cell r="DD61">
            <v>0</v>
          </cell>
          <cell r="DE61">
            <v>74.78</v>
          </cell>
          <cell r="DH61">
            <v>0</v>
          </cell>
          <cell r="DI61">
            <v>74.78</v>
          </cell>
          <cell r="DL61">
            <v>0</v>
          </cell>
          <cell r="DM61">
            <v>74.78</v>
          </cell>
          <cell r="DP61">
            <v>0</v>
          </cell>
          <cell r="DQ61">
            <v>74.78</v>
          </cell>
          <cell r="DT61">
            <v>0</v>
          </cell>
          <cell r="DU61">
            <v>74.78</v>
          </cell>
          <cell r="DX61">
            <v>0</v>
          </cell>
          <cell r="DY61">
            <v>74.78</v>
          </cell>
          <cell r="EB61">
            <v>0</v>
          </cell>
          <cell r="EC61">
            <v>74.78</v>
          </cell>
          <cell r="EF61">
            <v>0</v>
          </cell>
          <cell r="EG61">
            <v>74.78</v>
          </cell>
          <cell r="EJ61" t="e">
            <v>#REF!</v>
          </cell>
          <cell r="EK61">
            <v>74.78</v>
          </cell>
        </row>
        <row r="62">
          <cell r="C62" t="str">
            <v>7.4.5.9</v>
          </cell>
          <cell r="D62" t="str">
            <v>RO-41087</v>
          </cell>
          <cell r="E62" t="str">
            <v>DER/MG</v>
          </cell>
          <cell r="F62" t="str">
            <v>ESCAVAÇÃO  E  CARGA  DE  MATERIAL  DE  JAZIDA (INCLUSIVE  EXPURGO E CAPEAMENTO)</v>
          </cell>
          <cell r="G62" t="str">
            <v>M3</v>
          </cell>
          <cell r="H62" t="e">
            <v>#REF!</v>
          </cell>
          <cell r="I62" t="e">
            <v>#REF!</v>
          </cell>
          <cell r="L62">
            <v>0</v>
          </cell>
          <cell r="M62">
            <v>5.56</v>
          </cell>
          <cell r="P62">
            <v>0</v>
          </cell>
          <cell r="Q62">
            <v>5.56</v>
          </cell>
          <cell r="T62">
            <v>0</v>
          </cell>
          <cell r="U62">
            <v>5.56</v>
          </cell>
          <cell r="X62">
            <v>0</v>
          </cell>
          <cell r="Y62">
            <v>5.56</v>
          </cell>
          <cell r="AB62">
            <v>0</v>
          </cell>
          <cell r="AC62">
            <v>5.56</v>
          </cell>
          <cell r="AF62">
            <v>0</v>
          </cell>
          <cell r="AG62">
            <v>5.56</v>
          </cell>
          <cell r="AJ62">
            <v>10540</v>
          </cell>
          <cell r="AK62">
            <v>5.56</v>
          </cell>
          <cell r="AN62">
            <v>0</v>
          </cell>
          <cell r="AO62">
            <v>5.56</v>
          </cell>
          <cell r="AR62">
            <v>0</v>
          </cell>
          <cell r="AS62">
            <v>5.56</v>
          </cell>
          <cell r="AV62">
            <v>10540</v>
          </cell>
          <cell r="AW62">
            <v>5.56</v>
          </cell>
          <cell r="AZ62">
            <v>0</v>
          </cell>
          <cell r="BA62">
            <v>5.56</v>
          </cell>
          <cell r="BD62">
            <v>10540</v>
          </cell>
          <cell r="BE62">
            <v>5.56</v>
          </cell>
          <cell r="BH62">
            <v>0</v>
          </cell>
          <cell r="BI62">
            <v>5.56</v>
          </cell>
          <cell r="BL62">
            <v>0</v>
          </cell>
          <cell r="BM62">
            <v>5.56</v>
          </cell>
          <cell r="BP62">
            <v>0</v>
          </cell>
          <cell r="BQ62">
            <v>5.56</v>
          </cell>
          <cell r="BT62">
            <v>0</v>
          </cell>
          <cell r="BU62">
            <v>5.56</v>
          </cell>
          <cell r="BX62">
            <v>0</v>
          </cell>
          <cell r="BY62">
            <v>5.56</v>
          </cell>
          <cell r="CB62">
            <v>10540</v>
          </cell>
          <cell r="CC62">
            <v>5.56</v>
          </cell>
          <cell r="CF62">
            <v>10540</v>
          </cell>
          <cell r="CG62">
            <v>5.56</v>
          </cell>
          <cell r="CJ62">
            <v>10540</v>
          </cell>
          <cell r="CK62">
            <v>5.56</v>
          </cell>
          <cell r="CN62">
            <v>0</v>
          </cell>
          <cell r="CO62">
            <v>5.56</v>
          </cell>
          <cell r="CR62">
            <v>0</v>
          </cell>
          <cell r="CS62">
            <v>5.56</v>
          </cell>
          <cell r="CV62">
            <v>0</v>
          </cell>
          <cell r="CW62">
            <v>5.56</v>
          </cell>
          <cell r="CZ62">
            <v>21080</v>
          </cell>
          <cell r="DA62">
            <v>5.56</v>
          </cell>
          <cell r="DD62">
            <v>0</v>
          </cell>
          <cell r="DE62">
            <v>5.56</v>
          </cell>
          <cell r="DH62">
            <v>0</v>
          </cell>
          <cell r="DI62">
            <v>5.56</v>
          </cell>
          <cell r="DL62">
            <v>0</v>
          </cell>
          <cell r="DM62">
            <v>5.56</v>
          </cell>
          <cell r="DP62">
            <v>0</v>
          </cell>
          <cell r="DQ62">
            <v>5.56</v>
          </cell>
          <cell r="DT62">
            <v>0</v>
          </cell>
          <cell r="DU62">
            <v>5.56</v>
          </cell>
          <cell r="DX62">
            <v>21080</v>
          </cell>
          <cell r="DY62">
            <v>5.56</v>
          </cell>
          <cell r="EB62">
            <v>21080</v>
          </cell>
          <cell r="EC62">
            <v>5.56</v>
          </cell>
          <cell r="EF62">
            <v>21080</v>
          </cell>
          <cell r="EG62">
            <v>5.56</v>
          </cell>
          <cell r="EJ62" t="e">
            <v>#REF!</v>
          </cell>
          <cell r="EK62">
            <v>5.56</v>
          </cell>
        </row>
        <row r="63">
          <cell r="C63" t="str">
            <v>7.4.5.10</v>
          </cell>
          <cell r="D63" t="str">
            <v>ED-51130</v>
          </cell>
          <cell r="E63" t="str">
            <v>DER/MG</v>
          </cell>
          <cell r="F63" t="str">
            <v>TRANSPORTE   DE   MATERIAL   DE   QUALQUER   NATUREZA   EM  CAMINHÃO DMT &gt; 5 KM (DENTRO DO PERÍMETRO URBANO)</v>
          </cell>
          <cell r="G63" t="str">
            <v>M3XKM</v>
          </cell>
          <cell r="H63" t="e">
            <v>#REF!</v>
          </cell>
          <cell r="I63" t="e">
            <v>#REF!</v>
          </cell>
          <cell r="L63">
            <v>0</v>
          </cell>
          <cell r="M63">
            <v>3.2</v>
          </cell>
          <cell r="P63">
            <v>0</v>
          </cell>
          <cell r="Q63">
            <v>3.2</v>
          </cell>
          <cell r="T63">
            <v>0</v>
          </cell>
          <cell r="U63">
            <v>3.2</v>
          </cell>
          <cell r="X63">
            <v>0</v>
          </cell>
          <cell r="Y63">
            <v>3.2</v>
          </cell>
          <cell r="AB63">
            <v>0</v>
          </cell>
          <cell r="AC63">
            <v>3.2</v>
          </cell>
          <cell r="AF63">
            <v>0</v>
          </cell>
          <cell r="AG63">
            <v>3.2</v>
          </cell>
          <cell r="AJ63">
            <v>52700</v>
          </cell>
          <cell r="AK63">
            <v>3.2</v>
          </cell>
          <cell r="AN63">
            <v>0</v>
          </cell>
          <cell r="AO63">
            <v>3.2</v>
          </cell>
          <cell r="AR63">
            <v>0</v>
          </cell>
          <cell r="AS63">
            <v>3.2</v>
          </cell>
          <cell r="AV63">
            <v>52700</v>
          </cell>
          <cell r="AW63">
            <v>3.2</v>
          </cell>
          <cell r="AZ63">
            <v>0</v>
          </cell>
          <cell r="BA63">
            <v>3.2</v>
          </cell>
          <cell r="BD63">
            <v>52700</v>
          </cell>
          <cell r="BE63">
            <v>3.2</v>
          </cell>
          <cell r="BH63">
            <v>0</v>
          </cell>
          <cell r="BI63">
            <v>3.2</v>
          </cell>
          <cell r="BL63">
            <v>0</v>
          </cell>
          <cell r="BM63">
            <v>3.2</v>
          </cell>
          <cell r="BP63">
            <v>0</v>
          </cell>
          <cell r="BQ63">
            <v>3.2</v>
          </cell>
          <cell r="BT63">
            <v>0</v>
          </cell>
          <cell r="BU63">
            <v>3.2</v>
          </cell>
          <cell r="BX63">
            <v>0</v>
          </cell>
          <cell r="BY63">
            <v>3.2</v>
          </cell>
          <cell r="CB63">
            <v>52700</v>
          </cell>
          <cell r="CC63">
            <v>3.2</v>
          </cell>
          <cell r="CF63">
            <v>52700</v>
          </cell>
          <cell r="CG63">
            <v>3.2</v>
          </cell>
          <cell r="CJ63">
            <v>52700</v>
          </cell>
          <cell r="CK63">
            <v>3.2</v>
          </cell>
          <cell r="CN63">
            <v>0</v>
          </cell>
          <cell r="CO63">
            <v>3.2</v>
          </cell>
          <cell r="CR63">
            <v>0</v>
          </cell>
          <cell r="CS63">
            <v>3.2</v>
          </cell>
          <cell r="CV63">
            <v>0</v>
          </cell>
          <cell r="CW63">
            <v>3.2</v>
          </cell>
          <cell r="CZ63">
            <v>105400</v>
          </cell>
          <cell r="DA63">
            <v>3.2</v>
          </cell>
          <cell r="DD63">
            <v>0</v>
          </cell>
          <cell r="DE63">
            <v>3.2</v>
          </cell>
          <cell r="DH63">
            <v>0</v>
          </cell>
          <cell r="DI63">
            <v>3.2</v>
          </cell>
          <cell r="DL63">
            <v>0</v>
          </cell>
          <cell r="DM63">
            <v>3.2</v>
          </cell>
          <cell r="DP63">
            <v>0</v>
          </cell>
          <cell r="DQ63">
            <v>3.2</v>
          </cell>
          <cell r="DT63">
            <v>0</v>
          </cell>
          <cell r="DU63">
            <v>3.2</v>
          </cell>
          <cell r="DX63">
            <v>105400</v>
          </cell>
          <cell r="DY63">
            <v>3.2</v>
          </cell>
          <cell r="EB63">
            <v>105400</v>
          </cell>
          <cell r="EC63">
            <v>3.2</v>
          </cell>
          <cell r="EF63">
            <v>105400</v>
          </cell>
          <cell r="EG63">
            <v>3.2</v>
          </cell>
          <cell r="EJ63" t="e">
            <v>#REF!</v>
          </cell>
          <cell r="EK63">
            <v>3.2</v>
          </cell>
        </row>
        <row r="64">
          <cell r="C64" t="str">
            <v>7.4.6</v>
          </cell>
          <cell r="F64" t="str">
            <v>Proteção vegetal e cercas</v>
          </cell>
        </row>
        <row r="65">
          <cell r="C65" t="str">
            <v>7.4.6.1</v>
          </cell>
          <cell r="D65">
            <v>4413996</v>
          </cell>
          <cell r="E65" t="str">
            <v>SICRO SERVIÇO</v>
          </cell>
          <cell r="F65" t="str">
            <v>ENLEIVAMENTO</v>
          </cell>
          <cell r="G65" t="str">
            <v>M²</v>
          </cell>
          <cell r="H65" t="e">
            <v>#REF!</v>
          </cell>
          <cell r="I65" t="e">
            <v>#REF!</v>
          </cell>
          <cell r="L65">
            <v>0</v>
          </cell>
          <cell r="M65">
            <v>6.44</v>
          </cell>
          <cell r="P65">
            <v>0</v>
          </cell>
          <cell r="Q65">
            <v>6.44</v>
          </cell>
          <cell r="T65">
            <v>4381.8809999999994</v>
          </cell>
          <cell r="U65">
            <v>6.44</v>
          </cell>
          <cell r="X65">
            <v>16230</v>
          </cell>
          <cell r="Y65">
            <v>6.44</v>
          </cell>
          <cell r="AB65">
            <v>4381.8809999999994</v>
          </cell>
          <cell r="AC65">
            <v>6.44</v>
          </cell>
          <cell r="AF65">
            <v>10820</v>
          </cell>
          <cell r="AG65">
            <v>6.44</v>
          </cell>
          <cell r="AJ65">
            <v>13952.5</v>
          </cell>
          <cell r="AK65">
            <v>6.44</v>
          </cell>
          <cell r="AN65">
            <v>4381.8809999999994</v>
          </cell>
          <cell r="AO65">
            <v>6.44</v>
          </cell>
          <cell r="AR65">
            <v>43079.790247325225</v>
          </cell>
          <cell r="AS65">
            <v>6.44</v>
          </cell>
          <cell r="AV65">
            <v>13952.5</v>
          </cell>
          <cell r="AW65">
            <v>6.44</v>
          </cell>
          <cell r="AZ65">
            <v>9791.8809999999994</v>
          </cell>
          <cell r="BA65">
            <v>6.44</v>
          </cell>
          <cell r="BD65">
            <v>18334.381000000001</v>
          </cell>
          <cell r="BE65">
            <v>6.44</v>
          </cell>
          <cell r="BH65">
            <v>21640</v>
          </cell>
          <cell r="BI65">
            <v>6.44</v>
          </cell>
          <cell r="BL65">
            <v>5410</v>
          </cell>
          <cell r="BM65">
            <v>6.44</v>
          </cell>
          <cell r="BP65">
            <v>37669.790247325225</v>
          </cell>
          <cell r="BQ65">
            <v>6.44</v>
          </cell>
          <cell r="BT65">
            <v>5410</v>
          </cell>
          <cell r="BU65">
            <v>6.44</v>
          </cell>
          <cell r="BX65">
            <v>9791.8809999999994</v>
          </cell>
          <cell r="BY65">
            <v>6.44</v>
          </cell>
          <cell r="CB65">
            <v>51622.290247325225</v>
          </cell>
          <cell r="CC65">
            <v>6.44</v>
          </cell>
          <cell r="CF65">
            <v>13952.5</v>
          </cell>
          <cell r="CG65">
            <v>6.44</v>
          </cell>
          <cell r="CJ65">
            <v>8542.5</v>
          </cell>
          <cell r="CK65">
            <v>6.44</v>
          </cell>
          <cell r="CN65">
            <v>18420.940500000001</v>
          </cell>
          <cell r="CO65">
            <v>6.44</v>
          </cell>
          <cell r="CR65">
            <v>0</v>
          </cell>
          <cell r="CS65">
            <v>6.44</v>
          </cell>
          <cell r="CV65">
            <v>20611.881000000001</v>
          </cell>
          <cell r="CW65">
            <v>6.44</v>
          </cell>
          <cell r="CZ65">
            <v>22495</v>
          </cell>
          <cell r="DA65">
            <v>6.44</v>
          </cell>
          <cell r="DD65">
            <v>0</v>
          </cell>
          <cell r="DE65">
            <v>6.44</v>
          </cell>
          <cell r="DH65">
            <v>0</v>
          </cell>
          <cell r="DI65">
            <v>6.44</v>
          </cell>
          <cell r="DL65">
            <v>9791.8809999999994</v>
          </cell>
          <cell r="DM65">
            <v>6.44</v>
          </cell>
          <cell r="DP65">
            <v>0</v>
          </cell>
          <cell r="DQ65">
            <v>6.44</v>
          </cell>
          <cell r="DT65">
            <v>0</v>
          </cell>
          <cell r="DU65">
            <v>6.44</v>
          </cell>
          <cell r="DX65">
            <v>5752.9600000000009</v>
          </cell>
          <cell r="DY65">
            <v>6.44</v>
          </cell>
          <cell r="EB65">
            <v>5752.9600000000009</v>
          </cell>
          <cell r="EC65">
            <v>6.44</v>
          </cell>
          <cell r="EF65">
            <v>5752.9600000000009</v>
          </cell>
          <cell r="EG65">
            <v>6.44</v>
          </cell>
          <cell r="EJ65" t="e">
            <v>#REF!</v>
          </cell>
          <cell r="EK65">
            <v>6.44</v>
          </cell>
        </row>
        <row r="66">
          <cell r="C66" t="str">
            <v>7.4.6.2</v>
          </cell>
          <cell r="D66" t="str">
            <v>RO-41278</v>
          </cell>
          <cell r="E66" t="str">
            <v>DER/MG</v>
          </cell>
          <cell r="F66" t="str">
            <v>CERCA  DE  ARAME  FARPADO,  TIPO  OC.CA-01  (COM  4  FIOS  E MOURÃO  DE  MADEIRA  COM  ESPAÇAMENTO  DE  2,5  METROS)  ((EXECUÇÃO,   INCLUINDO   ESCAVAÇÃO , FORNECIMENTO, ASSENTAMENTO E TRANSPORTE DE TODOS OS MATERIAIS)</v>
          </cell>
          <cell r="G66" t="str">
            <v>M</v>
          </cell>
          <cell r="H66" t="e">
            <v>#REF!</v>
          </cell>
          <cell r="I66" t="e">
            <v>#REF!</v>
          </cell>
          <cell r="L66">
            <v>5410</v>
          </cell>
          <cell r="M66">
            <v>14.44</v>
          </cell>
          <cell r="P66">
            <v>0</v>
          </cell>
          <cell r="Q66">
            <v>14.44</v>
          </cell>
          <cell r="T66">
            <v>0</v>
          </cell>
          <cell r="U66">
            <v>14.44</v>
          </cell>
          <cell r="X66">
            <v>1071</v>
          </cell>
          <cell r="Y66">
            <v>14.44</v>
          </cell>
          <cell r="AB66">
            <v>0</v>
          </cell>
          <cell r="AC66">
            <v>14.44</v>
          </cell>
          <cell r="AF66">
            <v>714</v>
          </cell>
          <cell r="AG66">
            <v>14.44</v>
          </cell>
          <cell r="AJ66">
            <v>926.5</v>
          </cell>
          <cell r="AK66">
            <v>14.44</v>
          </cell>
          <cell r="AN66">
            <v>0</v>
          </cell>
          <cell r="AO66">
            <v>14.44</v>
          </cell>
          <cell r="AR66">
            <v>1758.5</v>
          </cell>
          <cell r="AS66">
            <v>14.44</v>
          </cell>
          <cell r="AV66">
            <v>926.5</v>
          </cell>
          <cell r="AW66">
            <v>14.44</v>
          </cell>
          <cell r="AZ66">
            <v>357</v>
          </cell>
          <cell r="BA66">
            <v>14.44</v>
          </cell>
          <cell r="BD66">
            <v>926.5</v>
          </cell>
          <cell r="BE66">
            <v>14.44</v>
          </cell>
          <cell r="BH66">
            <v>1428</v>
          </cell>
          <cell r="BI66">
            <v>14.44</v>
          </cell>
          <cell r="BL66">
            <v>357</v>
          </cell>
          <cell r="BM66">
            <v>14.44</v>
          </cell>
          <cell r="BP66">
            <v>1401.5</v>
          </cell>
          <cell r="BQ66">
            <v>14.44</v>
          </cell>
          <cell r="BT66">
            <v>357</v>
          </cell>
          <cell r="BU66">
            <v>14.44</v>
          </cell>
          <cell r="BX66">
            <v>357</v>
          </cell>
          <cell r="BY66">
            <v>14.44</v>
          </cell>
          <cell r="CB66">
            <v>2328</v>
          </cell>
          <cell r="CC66">
            <v>14.44</v>
          </cell>
          <cell r="CF66">
            <v>926.5</v>
          </cell>
          <cell r="CG66">
            <v>14.44</v>
          </cell>
          <cell r="CJ66">
            <v>569.5</v>
          </cell>
          <cell r="CK66">
            <v>14.44</v>
          </cell>
          <cell r="CN66">
            <v>1071</v>
          </cell>
          <cell r="CO66">
            <v>14.44</v>
          </cell>
          <cell r="CR66">
            <v>0</v>
          </cell>
          <cell r="CS66">
            <v>14.44</v>
          </cell>
          <cell r="CV66">
            <v>1071</v>
          </cell>
          <cell r="CW66">
            <v>14.44</v>
          </cell>
          <cell r="CZ66">
            <v>1496</v>
          </cell>
          <cell r="DA66">
            <v>14.44</v>
          </cell>
          <cell r="DD66">
            <v>0</v>
          </cell>
          <cell r="DE66">
            <v>14.44</v>
          </cell>
          <cell r="DH66">
            <v>0</v>
          </cell>
          <cell r="DI66">
            <v>14.44</v>
          </cell>
          <cell r="DL66">
            <v>357</v>
          </cell>
          <cell r="DM66">
            <v>14.44</v>
          </cell>
          <cell r="DP66">
            <v>0</v>
          </cell>
          <cell r="DQ66">
            <v>14.44</v>
          </cell>
          <cell r="DT66">
            <v>0</v>
          </cell>
          <cell r="DU66">
            <v>14.44</v>
          </cell>
          <cell r="DX66">
            <v>508</v>
          </cell>
          <cell r="DY66">
            <v>14.44</v>
          </cell>
          <cell r="EB66">
            <v>508</v>
          </cell>
          <cell r="EC66">
            <v>14.44</v>
          </cell>
          <cell r="EF66">
            <v>508</v>
          </cell>
          <cell r="EG66">
            <v>14.44</v>
          </cell>
          <cell r="EJ66" t="e">
            <v>#REF!</v>
          </cell>
          <cell r="EK66">
            <v>14.44</v>
          </cell>
        </row>
        <row r="67">
          <cell r="C67" t="str">
            <v>7.4.6.3</v>
          </cell>
          <cell r="D67" t="str">
            <v>RO-41279</v>
          </cell>
          <cell r="E67" t="str">
            <v>DER/MG</v>
          </cell>
          <cell r="F67" t="str">
            <v>RECONFECÇÃO DE CERCA COM REAPROVEITAMENTO DE 70% DE MATERIAIS (EXECUÇÃO, INCLUINDO FORNECIMENTO, ASSENTAMENTO E TRANSPORTE DE TODOS OS MATERIAIS)</v>
          </cell>
          <cell r="G67" t="str">
            <v>M</v>
          </cell>
          <cell r="H67" t="e">
            <v>#REF!</v>
          </cell>
          <cell r="I67" t="e">
            <v>#REF!</v>
          </cell>
          <cell r="L67">
            <v>357</v>
          </cell>
          <cell r="M67">
            <v>10.16</v>
          </cell>
          <cell r="P67">
            <v>0</v>
          </cell>
          <cell r="Q67">
            <v>10.16</v>
          </cell>
          <cell r="T67">
            <v>0</v>
          </cell>
          <cell r="U67">
            <v>10.16</v>
          </cell>
          <cell r="X67">
            <v>1071</v>
          </cell>
          <cell r="Y67">
            <v>10.16</v>
          </cell>
          <cell r="AB67">
            <v>0</v>
          </cell>
          <cell r="AC67">
            <v>10.16</v>
          </cell>
          <cell r="AF67">
            <v>714</v>
          </cell>
          <cell r="AG67">
            <v>10.16</v>
          </cell>
          <cell r="AJ67">
            <v>926.5</v>
          </cell>
          <cell r="AK67">
            <v>10.16</v>
          </cell>
          <cell r="AN67">
            <v>0</v>
          </cell>
          <cell r="AO67">
            <v>10.16</v>
          </cell>
          <cell r="AR67">
            <v>1758.5</v>
          </cell>
          <cell r="AS67">
            <v>10.16</v>
          </cell>
          <cell r="AV67">
            <v>926.5</v>
          </cell>
          <cell r="AW67">
            <v>10.16</v>
          </cell>
          <cell r="AZ67">
            <v>357</v>
          </cell>
          <cell r="BA67">
            <v>10.16</v>
          </cell>
          <cell r="BD67">
            <v>926.5</v>
          </cell>
          <cell r="BE67">
            <v>10.16</v>
          </cell>
          <cell r="BH67">
            <v>1428</v>
          </cell>
          <cell r="BI67">
            <v>10.16</v>
          </cell>
          <cell r="BL67">
            <v>357</v>
          </cell>
          <cell r="BM67">
            <v>10.16</v>
          </cell>
          <cell r="BP67">
            <v>1401.5</v>
          </cell>
          <cell r="BQ67">
            <v>10.16</v>
          </cell>
          <cell r="BT67">
            <v>357</v>
          </cell>
          <cell r="BU67">
            <v>10.16</v>
          </cell>
          <cell r="BX67">
            <v>357</v>
          </cell>
          <cell r="BY67">
            <v>10.16</v>
          </cell>
          <cell r="CB67">
            <v>2328</v>
          </cell>
          <cell r="CC67">
            <v>10.16</v>
          </cell>
          <cell r="CF67">
            <v>926.5</v>
          </cell>
          <cell r="CG67">
            <v>10.16</v>
          </cell>
          <cell r="CJ67">
            <v>569.5</v>
          </cell>
          <cell r="CK67">
            <v>10.16</v>
          </cell>
          <cell r="CN67">
            <v>1071</v>
          </cell>
          <cell r="CO67">
            <v>10.16</v>
          </cell>
          <cell r="CR67">
            <v>0</v>
          </cell>
          <cell r="CS67">
            <v>10.16</v>
          </cell>
          <cell r="CV67">
            <v>1071</v>
          </cell>
          <cell r="CW67">
            <v>10.16</v>
          </cell>
          <cell r="CZ67">
            <v>1496</v>
          </cell>
          <cell r="DA67">
            <v>10.16</v>
          </cell>
          <cell r="DD67">
            <v>0</v>
          </cell>
          <cell r="DE67">
            <v>10.16</v>
          </cell>
          <cell r="DH67">
            <v>0</v>
          </cell>
          <cell r="DI67">
            <v>10.16</v>
          </cell>
          <cell r="DL67">
            <v>357</v>
          </cell>
          <cell r="DM67">
            <v>10.16</v>
          </cell>
          <cell r="DP67">
            <v>0</v>
          </cell>
          <cell r="DQ67">
            <v>10.16</v>
          </cell>
          <cell r="DT67">
            <v>0</v>
          </cell>
          <cell r="DU67">
            <v>10.16</v>
          </cell>
          <cell r="DX67">
            <v>508</v>
          </cell>
          <cell r="DY67">
            <v>10.16</v>
          </cell>
          <cell r="EB67">
            <v>508</v>
          </cell>
          <cell r="EC67">
            <v>10.16</v>
          </cell>
          <cell r="EF67">
            <v>508</v>
          </cell>
          <cell r="EG67">
            <v>10.16</v>
          </cell>
          <cell r="EJ67" t="e">
            <v>#REF!</v>
          </cell>
          <cell r="EK67">
            <v>10.16</v>
          </cell>
        </row>
        <row r="68">
          <cell r="C68" t="str">
            <v>7.4.7</v>
          </cell>
          <cell r="F68" t="str">
            <v>Pavimentação</v>
          </cell>
        </row>
        <row r="69">
          <cell r="C69" t="str">
            <v>7.4.7.1</v>
          </cell>
          <cell r="D69" t="str">
            <v>COMP_44004</v>
          </cell>
          <cell r="E69" t="str">
            <v>COMPOSIÇÃO</v>
          </cell>
          <cell r="F69" t="str">
            <v>PAVIMENTO - SOLUÇÃO TIPO E PARA FAIXA DE ROLAMENTO</v>
          </cell>
          <cell r="G69" t="str">
            <v>M2</v>
          </cell>
          <cell r="H69" t="e">
            <v>#REF!</v>
          </cell>
          <cell r="I69" t="e">
            <v>#REF!</v>
          </cell>
          <cell r="L69">
            <v>0</v>
          </cell>
          <cell r="M69">
            <v>113.57</v>
          </cell>
          <cell r="P69">
            <v>0</v>
          </cell>
          <cell r="Q69">
            <v>113.57</v>
          </cell>
          <cell r="T69">
            <v>7400</v>
          </cell>
          <cell r="U69">
            <v>113.57</v>
          </cell>
          <cell r="X69">
            <v>14961</v>
          </cell>
          <cell r="Y69">
            <v>113.57</v>
          </cell>
          <cell r="AB69">
            <v>7400</v>
          </cell>
          <cell r="AC69">
            <v>113.57</v>
          </cell>
          <cell r="AF69">
            <v>9974</v>
          </cell>
          <cell r="AG69">
            <v>113.57</v>
          </cell>
          <cell r="AJ69">
            <v>19506</v>
          </cell>
          <cell r="AK69">
            <v>113.57</v>
          </cell>
          <cell r="AN69">
            <v>7400</v>
          </cell>
          <cell r="AO69">
            <v>113.57</v>
          </cell>
          <cell r="AR69">
            <v>21778</v>
          </cell>
          <cell r="AS69">
            <v>113.57</v>
          </cell>
          <cell r="AV69">
            <v>19506</v>
          </cell>
          <cell r="AW69">
            <v>113.57</v>
          </cell>
          <cell r="AZ69">
            <v>12387</v>
          </cell>
          <cell r="BA69">
            <v>113.57</v>
          </cell>
          <cell r="BD69">
            <v>26906</v>
          </cell>
          <cell r="BE69">
            <v>113.57</v>
          </cell>
          <cell r="BH69">
            <v>19948</v>
          </cell>
          <cell r="BI69">
            <v>113.57</v>
          </cell>
          <cell r="BL69">
            <v>4987</v>
          </cell>
          <cell r="BM69">
            <v>113.57</v>
          </cell>
          <cell r="BP69">
            <v>16791</v>
          </cell>
          <cell r="BQ69">
            <v>113.57</v>
          </cell>
          <cell r="BT69">
            <v>4987</v>
          </cell>
          <cell r="BU69">
            <v>113.57</v>
          </cell>
          <cell r="BX69">
            <v>12387</v>
          </cell>
          <cell r="BY69">
            <v>113.57</v>
          </cell>
          <cell r="CB69">
            <v>36297</v>
          </cell>
          <cell r="CC69">
            <v>113.57</v>
          </cell>
          <cell r="CF69">
            <v>19506</v>
          </cell>
          <cell r="CG69">
            <v>113.57</v>
          </cell>
          <cell r="CJ69">
            <v>14519</v>
          </cell>
          <cell r="CK69">
            <v>113.57</v>
          </cell>
          <cell r="CN69">
            <v>18661</v>
          </cell>
          <cell r="CO69">
            <v>113.57</v>
          </cell>
          <cell r="CR69">
            <v>0</v>
          </cell>
          <cell r="CS69">
            <v>113.57</v>
          </cell>
          <cell r="CV69">
            <v>22361</v>
          </cell>
          <cell r="CW69">
            <v>113.57</v>
          </cell>
          <cell r="CZ69">
            <v>34025</v>
          </cell>
          <cell r="DA69">
            <v>113.57</v>
          </cell>
          <cell r="DD69">
            <v>0</v>
          </cell>
          <cell r="DE69">
            <v>113.57</v>
          </cell>
          <cell r="DH69">
            <v>0</v>
          </cell>
          <cell r="DI69">
            <v>113.57</v>
          </cell>
          <cell r="DL69">
            <v>12387</v>
          </cell>
          <cell r="DM69">
            <v>113.57</v>
          </cell>
          <cell r="DP69">
            <v>0</v>
          </cell>
          <cell r="DQ69">
            <v>113.57</v>
          </cell>
          <cell r="DT69">
            <v>0</v>
          </cell>
          <cell r="DU69">
            <v>113.57</v>
          </cell>
          <cell r="DX69">
            <v>13156</v>
          </cell>
          <cell r="DY69">
            <v>113.57</v>
          </cell>
          <cell r="EB69">
            <v>13156</v>
          </cell>
          <cell r="EC69">
            <v>113.57</v>
          </cell>
          <cell r="EF69">
            <v>13156</v>
          </cell>
          <cell r="EG69">
            <v>113.57</v>
          </cell>
          <cell r="EJ69" t="e">
            <v>#REF!</v>
          </cell>
          <cell r="EK69">
            <v>113.57</v>
          </cell>
        </row>
        <row r="70">
          <cell r="C70" t="str">
            <v>7.4.7.2</v>
          </cell>
          <cell r="D70" t="str">
            <v>COMP_44005</v>
          </cell>
          <cell r="E70" t="str">
            <v>COMPOSIÇÃO</v>
          </cell>
          <cell r="F70" t="str">
            <v>PAVIMENTO - SOLUÇÃO TIPO E PARA ACOSTAMENTO</v>
          </cell>
          <cell r="G70" t="str">
            <v>M2</v>
          </cell>
          <cell r="H70" t="e">
            <v>#REF!</v>
          </cell>
          <cell r="I70" t="e">
            <v>#REF!</v>
          </cell>
          <cell r="L70">
            <v>4987</v>
          </cell>
          <cell r="M70">
            <v>33.090000000000003</v>
          </cell>
          <cell r="P70">
            <v>0</v>
          </cell>
          <cell r="Q70">
            <v>33.090000000000003</v>
          </cell>
          <cell r="T70">
            <v>0</v>
          </cell>
          <cell r="U70">
            <v>33.090000000000003</v>
          </cell>
          <cell r="X70">
            <v>0</v>
          </cell>
          <cell r="Y70">
            <v>33.090000000000003</v>
          </cell>
          <cell r="AB70">
            <v>0</v>
          </cell>
          <cell r="AC70">
            <v>33.090000000000003</v>
          </cell>
          <cell r="AF70">
            <v>0</v>
          </cell>
          <cell r="AG70">
            <v>33.090000000000003</v>
          </cell>
          <cell r="AJ70">
            <v>0</v>
          </cell>
          <cell r="AK70">
            <v>33.090000000000003</v>
          </cell>
          <cell r="AN70">
            <v>0</v>
          </cell>
          <cell r="AO70">
            <v>33.090000000000003</v>
          </cell>
          <cell r="AR70">
            <v>510</v>
          </cell>
          <cell r="AS70">
            <v>33.090000000000003</v>
          </cell>
          <cell r="AV70">
            <v>0</v>
          </cell>
          <cell r="AW70">
            <v>33.090000000000003</v>
          </cell>
          <cell r="AZ70">
            <v>0</v>
          </cell>
          <cell r="BA70">
            <v>33.090000000000003</v>
          </cell>
          <cell r="BD70">
            <v>0</v>
          </cell>
          <cell r="BE70">
            <v>33.090000000000003</v>
          </cell>
          <cell r="BH70">
            <v>0</v>
          </cell>
          <cell r="BI70">
            <v>33.090000000000003</v>
          </cell>
          <cell r="BL70">
            <v>0</v>
          </cell>
          <cell r="BM70">
            <v>33.090000000000003</v>
          </cell>
          <cell r="BP70">
            <v>510</v>
          </cell>
          <cell r="BQ70">
            <v>33.090000000000003</v>
          </cell>
          <cell r="BT70">
            <v>0</v>
          </cell>
          <cell r="BU70">
            <v>33.090000000000003</v>
          </cell>
          <cell r="BX70">
            <v>0</v>
          </cell>
          <cell r="BY70">
            <v>33.090000000000003</v>
          </cell>
          <cell r="CB70">
            <v>510</v>
          </cell>
          <cell r="CC70">
            <v>33.090000000000003</v>
          </cell>
          <cell r="CF70">
            <v>0</v>
          </cell>
          <cell r="CG70">
            <v>33.090000000000003</v>
          </cell>
          <cell r="CJ70">
            <v>0</v>
          </cell>
          <cell r="CK70">
            <v>33.090000000000003</v>
          </cell>
          <cell r="CN70">
            <v>0</v>
          </cell>
          <cell r="CO70">
            <v>33.090000000000003</v>
          </cell>
          <cell r="CR70">
            <v>0</v>
          </cell>
          <cell r="CS70">
            <v>33.090000000000003</v>
          </cell>
          <cell r="CV70">
            <v>0</v>
          </cell>
          <cell r="CW70">
            <v>33.090000000000003</v>
          </cell>
          <cell r="CZ70">
            <v>0</v>
          </cell>
          <cell r="DA70">
            <v>33.090000000000003</v>
          </cell>
          <cell r="DD70">
            <v>0</v>
          </cell>
          <cell r="DE70">
            <v>33.090000000000003</v>
          </cell>
          <cell r="DH70">
            <v>0</v>
          </cell>
          <cell r="DI70">
            <v>33.090000000000003</v>
          </cell>
          <cell r="DL70">
            <v>0</v>
          </cell>
          <cell r="DM70">
            <v>33.090000000000003</v>
          </cell>
          <cell r="DP70">
            <v>0</v>
          </cell>
          <cell r="DQ70">
            <v>33.090000000000003</v>
          </cell>
          <cell r="DT70">
            <v>0</v>
          </cell>
          <cell r="DU70">
            <v>33.090000000000003</v>
          </cell>
          <cell r="DX70">
            <v>0</v>
          </cell>
          <cell r="DY70">
            <v>33.090000000000003</v>
          </cell>
          <cell r="EB70">
            <v>0</v>
          </cell>
          <cell r="EC70">
            <v>33.090000000000003</v>
          </cell>
          <cell r="EF70">
            <v>0</v>
          </cell>
          <cell r="EG70">
            <v>33.090000000000003</v>
          </cell>
          <cell r="EJ70" t="e">
            <v>#REF!</v>
          </cell>
          <cell r="EK70">
            <v>33.090000000000003</v>
          </cell>
        </row>
        <row r="71">
          <cell r="C71" t="str">
            <v>7.4.7.3</v>
          </cell>
          <cell r="D71" t="str">
            <v>RO-42650</v>
          </cell>
          <cell r="E71" t="str">
            <v>DER/MG</v>
          </cell>
        </row>
        <row r="72">
          <cell r="C72" t="str">
            <v>7.4.8</v>
          </cell>
          <cell r="F72" t="str">
            <v>Passeio</v>
          </cell>
        </row>
        <row r="73">
          <cell r="C73" t="str">
            <v>7.4.8.1</v>
          </cell>
          <cell r="D73" t="str">
            <v>ED-49814</v>
          </cell>
          <cell r="E73" t="str">
            <v>DER/MG</v>
          </cell>
          <cell r="F73" t="str">
            <v>LASTRO DE AREIA</v>
          </cell>
          <cell r="G73" t="str">
            <v>M3</v>
          </cell>
          <cell r="H73" t="e">
            <v>#REF!</v>
          </cell>
          <cell r="I73" t="e">
            <v>#REF!</v>
          </cell>
          <cell r="L73">
            <v>0</v>
          </cell>
          <cell r="M73">
            <v>92.69</v>
          </cell>
          <cell r="P73">
            <v>0</v>
          </cell>
          <cell r="Q73">
            <v>92.69</v>
          </cell>
          <cell r="T73">
            <v>0</v>
          </cell>
          <cell r="U73">
            <v>92.69</v>
          </cell>
          <cell r="X73">
            <v>0</v>
          </cell>
          <cell r="Y73">
            <v>92.69</v>
          </cell>
          <cell r="AB73">
            <v>0</v>
          </cell>
          <cell r="AC73">
            <v>92.69</v>
          </cell>
          <cell r="AF73">
            <v>0</v>
          </cell>
          <cell r="AG73">
            <v>92.69</v>
          </cell>
          <cell r="AJ73">
            <v>0</v>
          </cell>
          <cell r="AK73">
            <v>92.69</v>
          </cell>
          <cell r="AN73">
            <v>0</v>
          </cell>
          <cell r="AO73">
            <v>92.69</v>
          </cell>
          <cell r="AR73">
            <v>0</v>
          </cell>
          <cell r="AS73">
            <v>92.69</v>
          </cell>
          <cell r="AV73">
            <v>0</v>
          </cell>
          <cell r="AW73">
            <v>92.69</v>
          </cell>
          <cell r="AZ73">
            <v>0</v>
          </cell>
          <cell r="BA73">
            <v>92.69</v>
          </cell>
          <cell r="BD73">
            <v>0</v>
          </cell>
          <cell r="BE73">
            <v>92.69</v>
          </cell>
          <cell r="BH73">
            <v>0</v>
          </cell>
          <cell r="BI73">
            <v>92.69</v>
          </cell>
          <cell r="BL73">
            <v>0</v>
          </cell>
          <cell r="BM73">
            <v>92.69</v>
          </cell>
          <cell r="BP73">
            <v>0</v>
          </cell>
          <cell r="BQ73">
            <v>92.69</v>
          </cell>
          <cell r="BT73">
            <v>0</v>
          </cell>
          <cell r="BU73">
            <v>92.69</v>
          </cell>
          <cell r="BX73">
            <v>0</v>
          </cell>
          <cell r="BY73">
            <v>92.69</v>
          </cell>
          <cell r="CB73">
            <v>0</v>
          </cell>
          <cell r="CC73">
            <v>92.69</v>
          </cell>
          <cell r="CF73">
            <v>0</v>
          </cell>
          <cell r="CG73">
            <v>92.69</v>
          </cell>
          <cell r="CJ73">
            <v>0</v>
          </cell>
          <cell r="CK73">
            <v>92.69</v>
          </cell>
          <cell r="CN73">
            <v>0</v>
          </cell>
          <cell r="CO73">
            <v>92.69</v>
          </cell>
          <cell r="CR73">
            <v>0</v>
          </cell>
          <cell r="CS73">
            <v>92.69</v>
          </cell>
          <cell r="CV73">
            <v>0</v>
          </cell>
          <cell r="CW73">
            <v>92.69</v>
          </cell>
          <cell r="CZ73">
            <v>0</v>
          </cell>
          <cell r="DA73">
            <v>92.69</v>
          </cell>
          <cell r="DD73">
            <v>0</v>
          </cell>
          <cell r="DE73">
            <v>92.69</v>
          </cell>
          <cell r="DH73">
            <v>0</v>
          </cell>
          <cell r="DI73">
            <v>92.69</v>
          </cell>
          <cell r="DL73">
            <v>0</v>
          </cell>
          <cell r="DM73">
            <v>92.69</v>
          </cell>
          <cell r="DP73">
            <v>0</v>
          </cell>
          <cell r="DQ73">
            <v>92.69</v>
          </cell>
          <cell r="DT73">
            <v>0</v>
          </cell>
          <cell r="DU73">
            <v>92.69</v>
          </cell>
          <cell r="DX73">
            <v>0</v>
          </cell>
          <cell r="DY73">
            <v>92.69</v>
          </cell>
          <cell r="EB73">
            <v>0</v>
          </cell>
          <cell r="EC73">
            <v>92.69</v>
          </cell>
          <cell r="EF73">
            <v>0</v>
          </cell>
          <cell r="EG73">
            <v>92.69</v>
          </cell>
          <cell r="EJ73" t="e">
            <v>#REF!</v>
          </cell>
          <cell r="EK73">
            <v>92.69</v>
          </cell>
        </row>
        <row r="74">
          <cell r="C74" t="str">
            <v>7.4.8.2</v>
          </cell>
          <cell r="D74">
            <v>1207700</v>
          </cell>
          <cell r="E74" t="str">
            <v>SICRO SERVIÇO</v>
          </cell>
          <cell r="F74" t="str">
            <v>CONCRETO FCK = 20 MPA PARA PROJEÇÃO VIA SECA - CONFECÇÃO EM BETONEIRA - AREIA E BRITA COMERCIAIS</v>
          </cell>
          <cell r="G74" t="str">
            <v>M³</v>
          </cell>
          <cell r="H74" t="e">
            <v>#REF!</v>
          </cell>
          <cell r="I74" t="e">
            <v>#REF!</v>
          </cell>
          <cell r="L74">
            <v>0</v>
          </cell>
          <cell r="M74">
            <v>371.59</v>
          </cell>
          <cell r="P74">
            <v>0</v>
          </cell>
          <cell r="Q74">
            <v>371.59</v>
          </cell>
          <cell r="T74">
            <v>0</v>
          </cell>
          <cell r="U74">
            <v>371.59</v>
          </cell>
          <cell r="X74">
            <v>0</v>
          </cell>
          <cell r="Y74">
            <v>371.59</v>
          </cell>
          <cell r="AB74">
            <v>0</v>
          </cell>
          <cell r="AC74">
            <v>371.59</v>
          </cell>
          <cell r="AF74">
            <v>0</v>
          </cell>
          <cell r="AG74">
            <v>371.59</v>
          </cell>
          <cell r="AJ74">
            <v>0</v>
          </cell>
          <cell r="AK74">
            <v>371.59</v>
          </cell>
          <cell r="AN74">
            <v>0</v>
          </cell>
          <cell r="AO74">
            <v>371.59</v>
          </cell>
          <cell r="AR74">
            <v>0</v>
          </cell>
          <cell r="AS74">
            <v>371.59</v>
          </cell>
          <cell r="AV74">
            <v>0</v>
          </cell>
          <cell r="AW74">
            <v>371.59</v>
          </cell>
          <cell r="AZ74">
            <v>0</v>
          </cell>
          <cell r="BA74">
            <v>371.59</v>
          </cell>
          <cell r="BD74">
            <v>0</v>
          </cell>
          <cell r="BE74">
            <v>371.59</v>
          </cell>
          <cell r="BH74">
            <v>0</v>
          </cell>
          <cell r="BI74">
            <v>371.59</v>
          </cell>
          <cell r="BL74">
            <v>0</v>
          </cell>
          <cell r="BM74">
            <v>371.59</v>
          </cell>
          <cell r="BP74">
            <v>0</v>
          </cell>
          <cell r="BQ74">
            <v>371.59</v>
          </cell>
          <cell r="BT74">
            <v>0</v>
          </cell>
          <cell r="BU74">
            <v>371.59</v>
          </cell>
          <cell r="BX74">
            <v>0</v>
          </cell>
          <cell r="BY74">
            <v>371.59</v>
          </cell>
          <cell r="CB74">
            <v>0</v>
          </cell>
          <cell r="CC74">
            <v>371.59</v>
          </cell>
          <cell r="CF74">
            <v>0</v>
          </cell>
          <cell r="CG74">
            <v>371.59</v>
          </cell>
          <cell r="CJ74">
            <v>0</v>
          </cell>
          <cell r="CK74">
            <v>371.59</v>
          </cell>
          <cell r="CN74">
            <v>0</v>
          </cell>
          <cell r="CO74">
            <v>371.59</v>
          </cell>
          <cell r="CR74">
            <v>0</v>
          </cell>
          <cell r="CS74">
            <v>371.59</v>
          </cell>
          <cell r="CV74">
            <v>0</v>
          </cell>
          <cell r="CW74">
            <v>371.59</v>
          </cell>
          <cell r="CZ74">
            <v>0</v>
          </cell>
          <cell r="DA74">
            <v>371.59</v>
          </cell>
          <cell r="DD74">
            <v>0</v>
          </cell>
          <cell r="DE74">
            <v>371.59</v>
          </cell>
          <cell r="DH74">
            <v>0</v>
          </cell>
          <cell r="DI74">
            <v>371.59</v>
          </cell>
          <cell r="DL74">
            <v>0</v>
          </cell>
          <cell r="DM74">
            <v>371.59</v>
          </cell>
          <cell r="DP74">
            <v>0</v>
          </cell>
          <cell r="DQ74">
            <v>371.59</v>
          </cell>
          <cell r="DT74">
            <v>0</v>
          </cell>
          <cell r="DU74">
            <v>371.59</v>
          </cell>
          <cell r="DX74">
            <v>0</v>
          </cell>
          <cell r="DY74">
            <v>371.59</v>
          </cell>
          <cell r="EB74">
            <v>0</v>
          </cell>
          <cell r="EC74">
            <v>371.59</v>
          </cell>
          <cell r="EF74">
            <v>0</v>
          </cell>
          <cell r="EG74">
            <v>371.59</v>
          </cell>
          <cell r="EJ74" t="e">
            <v>#REF!</v>
          </cell>
          <cell r="EK74">
            <v>371.59</v>
          </cell>
        </row>
        <row r="75">
          <cell r="C75" t="str">
            <v>7.4.9</v>
          </cell>
          <cell r="F75" t="str">
            <v>Drenagem</v>
          </cell>
        </row>
        <row r="76">
          <cell r="C76" t="str">
            <v>7.4.9.1</v>
          </cell>
          <cell r="D76">
            <v>2003373</v>
          </cell>
          <cell r="E76" t="str">
            <v>SICRO SERVIÇO</v>
          </cell>
          <cell r="F76" t="str">
            <v>MEIO FIO DE CONCRETO - MFC 03 - AREIA E BRITA COMERCIAIS - FÔRMA DE MADEIRA</v>
          </cell>
          <cell r="G76" t="str">
            <v>M</v>
          </cell>
          <cell r="H76" t="e">
            <v>#REF!</v>
          </cell>
          <cell r="I76" t="e">
            <v>#REF!</v>
          </cell>
          <cell r="L76">
            <v>0</v>
          </cell>
          <cell r="M76">
            <v>21.58</v>
          </cell>
          <cell r="P76">
            <v>0</v>
          </cell>
          <cell r="Q76">
            <v>21.58</v>
          </cell>
          <cell r="T76">
            <v>0</v>
          </cell>
          <cell r="U76">
            <v>21.58</v>
          </cell>
          <cell r="X76">
            <v>0</v>
          </cell>
          <cell r="Y76">
            <v>21.58</v>
          </cell>
          <cell r="AB76">
            <v>0</v>
          </cell>
          <cell r="AC76">
            <v>21.58</v>
          </cell>
          <cell r="AF76">
            <v>0</v>
          </cell>
          <cell r="AG76">
            <v>21.58</v>
          </cell>
          <cell r="AJ76">
            <v>0</v>
          </cell>
          <cell r="AK76">
            <v>21.58</v>
          </cell>
          <cell r="AN76">
            <v>0</v>
          </cell>
          <cell r="AO76">
            <v>21.58</v>
          </cell>
          <cell r="AR76">
            <v>0</v>
          </cell>
          <cell r="AS76">
            <v>21.58</v>
          </cell>
          <cell r="AV76">
            <v>0</v>
          </cell>
          <cell r="AW76">
            <v>21.58</v>
          </cell>
          <cell r="AZ76">
            <v>0</v>
          </cell>
          <cell r="BA76">
            <v>21.58</v>
          </cell>
          <cell r="BD76">
            <v>0</v>
          </cell>
          <cell r="BE76">
            <v>21.58</v>
          </cell>
          <cell r="BH76">
            <v>0</v>
          </cell>
          <cell r="BI76">
            <v>21.58</v>
          </cell>
          <cell r="BL76">
            <v>0</v>
          </cell>
          <cell r="BM76">
            <v>21.58</v>
          </cell>
          <cell r="BP76">
            <v>0</v>
          </cell>
          <cell r="BQ76">
            <v>21.58</v>
          </cell>
          <cell r="BT76">
            <v>0</v>
          </cell>
          <cell r="BU76">
            <v>21.58</v>
          </cell>
          <cell r="BX76">
            <v>0</v>
          </cell>
          <cell r="BY76">
            <v>21.58</v>
          </cell>
          <cell r="CB76">
            <v>0</v>
          </cell>
          <cell r="CC76">
            <v>21.58</v>
          </cell>
          <cell r="CF76">
            <v>0</v>
          </cell>
          <cell r="CG76">
            <v>21.58</v>
          </cell>
          <cell r="CJ76">
            <v>0</v>
          </cell>
          <cell r="CK76">
            <v>21.58</v>
          </cell>
          <cell r="CN76">
            <v>0</v>
          </cell>
          <cell r="CO76">
            <v>21.58</v>
          </cell>
          <cell r="CR76">
            <v>0</v>
          </cell>
          <cell r="CS76">
            <v>21.58</v>
          </cell>
          <cell r="CV76">
            <v>0</v>
          </cell>
          <cell r="CW76">
            <v>21.58</v>
          </cell>
          <cell r="CZ76">
            <v>0</v>
          </cell>
          <cell r="DA76">
            <v>21.58</v>
          </cell>
          <cell r="DD76">
            <v>0</v>
          </cell>
          <cell r="DE76">
            <v>21.58</v>
          </cell>
          <cell r="DH76">
            <v>0</v>
          </cell>
          <cell r="DI76">
            <v>21.58</v>
          </cell>
          <cell r="DL76">
            <v>0</v>
          </cell>
          <cell r="DM76">
            <v>21.58</v>
          </cell>
          <cell r="DP76">
            <v>0</v>
          </cell>
          <cell r="DQ76">
            <v>21.58</v>
          </cell>
          <cell r="DT76">
            <v>0</v>
          </cell>
          <cell r="DU76">
            <v>21.58</v>
          </cell>
          <cell r="DX76">
            <v>0</v>
          </cell>
          <cell r="DY76">
            <v>21.58</v>
          </cell>
          <cell r="EB76">
            <v>0</v>
          </cell>
          <cell r="EC76">
            <v>21.58</v>
          </cell>
          <cell r="EF76">
            <v>0</v>
          </cell>
          <cell r="EG76">
            <v>21.58</v>
          </cell>
          <cell r="EJ76" t="e">
            <v>#REF!</v>
          </cell>
          <cell r="EK76">
            <v>21.58</v>
          </cell>
        </row>
        <row r="77">
          <cell r="C77" t="str">
            <v>7.4.9.2</v>
          </cell>
          <cell r="D77" t="str">
            <v>RO-40311</v>
          </cell>
          <cell r="E77" t="str">
            <v>DER/MG</v>
          </cell>
          <cell r="F77" t="str">
            <v>BUEIRO DUPLO TUBULAR DE CONCRETO, BDTC Ø 1,50 M - BOCA (EXECUÇÃO, INCLUINDO FORNECIMENTO E TRANSPORTE DE TODOS OS MATERIAIS, EXCLUSIVE ESCAVAÇÃO E COMPACTAÇÃO)</v>
          </cell>
          <cell r="G77" t="str">
            <v>U</v>
          </cell>
          <cell r="H77" t="e">
            <v>#REF!</v>
          </cell>
          <cell r="I77" t="e">
            <v>#REF!</v>
          </cell>
          <cell r="L77">
            <v>0</v>
          </cell>
          <cell r="M77">
            <v>8498.57</v>
          </cell>
          <cell r="P77">
            <v>0</v>
          </cell>
          <cell r="Q77">
            <v>8498.57</v>
          </cell>
          <cell r="T77">
            <v>0</v>
          </cell>
          <cell r="U77">
            <v>8498.57</v>
          </cell>
          <cell r="X77">
            <v>0</v>
          </cell>
          <cell r="Y77">
            <v>8498.57</v>
          </cell>
          <cell r="AB77">
            <v>0</v>
          </cell>
          <cell r="AC77">
            <v>8498.57</v>
          </cell>
          <cell r="AF77">
            <v>0</v>
          </cell>
          <cell r="AG77">
            <v>8498.57</v>
          </cell>
          <cell r="AJ77">
            <v>0</v>
          </cell>
          <cell r="AK77">
            <v>8498.57</v>
          </cell>
          <cell r="AN77">
            <v>0</v>
          </cell>
          <cell r="AO77">
            <v>8498.57</v>
          </cell>
          <cell r="AR77">
            <v>600</v>
          </cell>
          <cell r="AS77">
            <v>8498.57</v>
          </cell>
          <cell r="AV77">
            <v>0</v>
          </cell>
          <cell r="AW77">
            <v>8498.57</v>
          </cell>
          <cell r="AZ77">
            <v>0</v>
          </cell>
          <cell r="BA77">
            <v>8498.57</v>
          </cell>
          <cell r="BD77">
            <v>0</v>
          </cell>
          <cell r="BE77">
            <v>8498.57</v>
          </cell>
          <cell r="BH77">
            <v>0</v>
          </cell>
          <cell r="BI77">
            <v>8498.57</v>
          </cell>
          <cell r="BL77">
            <v>0</v>
          </cell>
          <cell r="BM77">
            <v>8498.57</v>
          </cell>
          <cell r="BP77">
            <v>600</v>
          </cell>
          <cell r="BQ77">
            <v>8498.57</v>
          </cell>
          <cell r="BT77">
            <v>0</v>
          </cell>
          <cell r="BU77">
            <v>8498.57</v>
          </cell>
          <cell r="BX77">
            <v>0</v>
          </cell>
          <cell r="BY77">
            <v>8498.57</v>
          </cell>
          <cell r="CB77">
            <v>600</v>
          </cell>
          <cell r="CC77">
            <v>8498.57</v>
          </cell>
          <cell r="CF77">
            <v>0</v>
          </cell>
          <cell r="CG77">
            <v>8498.57</v>
          </cell>
          <cell r="CJ77">
            <v>0</v>
          </cell>
          <cell r="CK77">
            <v>8498.57</v>
          </cell>
          <cell r="CN77">
            <v>0</v>
          </cell>
          <cell r="CO77">
            <v>8498.57</v>
          </cell>
          <cell r="CR77">
            <v>0</v>
          </cell>
          <cell r="CS77">
            <v>8498.57</v>
          </cell>
          <cell r="CV77">
            <v>0</v>
          </cell>
          <cell r="CW77">
            <v>8498.57</v>
          </cell>
          <cell r="CZ77">
            <v>0</v>
          </cell>
          <cell r="DA77">
            <v>8498.57</v>
          </cell>
          <cell r="DD77">
            <v>0</v>
          </cell>
          <cell r="DE77">
            <v>8498.57</v>
          </cell>
          <cell r="DH77">
            <v>0</v>
          </cell>
          <cell r="DI77">
            <v>8498.57</v>
          </cell>
          <cell r="DL77">
            <v>0</v>
          </cell>
          <cell r="DM77">
            <v>8498.57</v>
          </cell>
          <cell r="DP77">
            <v>0</v>
          </cell>
          <cell r="DQ77">
            <v>8498.57</v>
          </cell>
          <cell r="DT77">
            <v>0</v>
          </cell>
          <cell r="DU77">
            <v>8498.57</v>
          </cell>
          <cell r="DX77">
            <v>3072</v>
          </cell>
          <cell r="DY77">
            <v>8498.57</v>
          </cell>
          <cell r="EB77">
            <v>3072</v>
          </cell>
          <cell r="EC77">
            <v>8498.57</v>
          </cell>
          <cell r="EF77">
            <v>3072</v>
          </cell>
          <cell r="EG77">
            <v>8498.57</v>
          </cell>
          <cell r="EJ77" t="e">
            <v>#REF!</v>
          </cell>
          <cell r="EK77">
            <v>8498.57</v>
          </cell>
        </row>
        <row r="78">
          <cell r="C78" t="str">
            <v>7.4.9.3</v>
          </cell>
          <cell r="D78" t="str">
            <v>RO-40335</v>
          </cell>
          <cell r="E78" t="str">
            <v>DER/MG</v>
          </cell>
          <cell r="F78" t="str">
            <v>BUEIRO TRIPLO TUBULAR DE CONCRETO. BTTC Ø 1,50 M - BOCA (EXECUÇÃO, INCLUINDO FORNECIMENTO E TRANSPORTE DE TODOS OS MATERIAIS, EXCLUSIVE ESCAVAÇÃO E COMPACTAÇÃO)</v>
          </cell>
          <cell r="G78" t="str">
            <v>U</v>
          </cell>
          <cell r="H78" t="e">
            <v>#REF!</v>
          </cell>
          <cell r="I78" t="e">
            <v>#REF!</v>
          </cell>
          <cell r="L78">
            <v>0</v>
          </cell>
          <cell r="M78">
            <v>10833.76</v>
          </cell>
          <cell r="P78">
            <v>0</v>
          </cell>
          <cell r="Q78">
            <v>10833.76</v>
          </cell>
          <cell r="T78">
            <v>0</v>
          </cell>
          <cell r="U78">
            <v>10833.76</v>
          </cell>
          <cell r="X78">
            <v>0</v>
          </cell>
          <cell r="Y78">
            <v>10833.76</v>
          </cell>
          <cell r="AB78">
            <v>0</v>
          </cell>
          <cell r="AC78">
            <v>10833.76</v>
          </cell>
          <cell r="AF78">
            <v>0</v>
          </cell>
          <cell r="AG78">
            <v>10833.76</v>
          </cell>
          <cell r="AJ78">
            <v>0</v>
          </cell>
          <cell r="AK78">
            <v>10833.76</v>
          </cell>
          <cell r="AN78">
            <v>0</v>
          </cell>
          <cell r="AO78">
            <v>10833.76</v>
          </cell>
          <cell r="AR78">
            <v>0</v>
          </cell>
          <cell r="AS78">
            <v>10833.76</v>
          </cell>
          <cell r="AV78">
            <v>0</v>
          </cell>
          <cell r="AW78">
            <v>10833.76</v>
          </cell>
          <cell r="AZ78">
            <v>0</v>
          </cell>
          <cell r="BA78">
            <v>10833.76</v>
          </cell>
          <cell r="BD78">
            <v>0</v>
          </cell>
          <cell r="BE78">
            <v>10833.76</v>
          </cell>
          <cell r="BH78">
            <v>0</v>
          </cell>
          <cell r="BI78">
            <v>10833.76</v>
          </cell>
          <cell r="BL78">
            <v>0</v>
          </cell>
          <cell r="BM78">
            <v>10833.76</v>
          </cell>
          <cell r="BP78">
            <v>0</v>
          </cell>
          <cell r="BQ78">
            <v>10833.76</v>
          </cell>
          <cell r="BT78">
            <v>0</v>
          </cell>
          <cell r="BU78">
            <v>10833.76</v>
          </cell>
          <cell r="BX78">
            <v>0</v>
          </cell>
          <cell r="BY78">
            <v>10833.76</v>
          </cell>
          <cell r="CB78">
            <v>0</v>
          </cell>
          <cell r="CC78">
            <v>10833.76</v>
          </cell>
          <cell r="CF78">
            <v>0</v>
          </cell>
          <cell r="CG78">
            <v>10833.76</v>
          </cell>
          <cell r="CJ78">
            <v>0</v>
          </cell>
          <cell r="CK78">
            <v>10833.76</v>
          </cell>
          <cell r="CN78">
            <v>0</v>
          </cell>
          <cell r="CO78">
            <v>10833.76</v>
          </cell>
          <cell r="CR78">
            <v>0</v>
          </cell>
          <cell r="CS78">
            <v>10833.76</v>
          </cell>
          <cell r="CV78">
            <v>0</v>
          </cell>
          <cell r="CW78">
            <v>10833.76</v>
          </cell>
          <cell r="CZ78">
            <v>0</v>
          </cell>
          <cell r="DA78">
            <v>10833.76</v>
          </cell>
          <cell r="DD78">
            <v>0</v>
          </cell>
          <cell r="DE78">
            <v>10833.76</v>
          </cell>
          <cell r="DH78">
            <v>0</v>
          </cell>
          <cell r="DI78">
            <v>10833.76</v>
          </cell>
          <cell r="DL78">
            <v>0</v>
          </cell>
          <cell r="DM78">
            <v>10833.76</v>
          </cell>
          <cell r="DP78">
            <v>0</v>
          </cell>
          <cell r="DQ78">
            <v>10833.76</v>
          </cell>
          <cell r="DT78">
            <v>0</v>
          </cell>
          <cell r="DU78">
            <v>10833.76</v>
          </cell>
          <cell r="DX78">
            <v>0</v>
          </cell>
          <cell r="DY78">
            <v>10833.76</v>
          </cell>
          <cell r="EB78">
            <v>0</v>
          </cell>
          <cell r="EC78">
            <v>10833.76</v>
          </cell>
          <cell r="EF78">
            <v>0</v>
          </cell>
          <cell r="EG78">
            <v>10833.76</v>
          </cell>
          <cell r="EJ78" t="e">
            <v>#REF!</v>
          </cell>
          <cell r="EK78">
            <v>10833.76</v>
          </cell>
        </row>
        <row r="79">
          <cell r="C79" t="str">
            <v>7.4.9.4</v>
          </cell>
          <cell r="D79" t="str">
            <v>RO-40536</v>
          </cell>
          <cell r="E79" t="str">
            <v>DER/MG</v>
          </cell>
          <cell r="F79" t="str">
            <v>VALETA  DE  PROTEÇÃO  DE  CORTE,  TIPO  DR.VP-02.,  TIPO  75/50 (EXECUÇÃO,    INCLUINDO    ESCAVAÇÃO,    FORNECIMENTO, TRANSPORTE E PLANTIO DA GRAMA)</v>
          </cell>
          <cell r="G79" t="str">
            <v>M</v>
          </cell>
          <cell r="H79" t="e">
            <v>#REF!</v>
          </cell>
          <cell r="I79" t="e">
            <v>#REF!</v>
          </cell>
          <cell r="L79">
            <v>0</v>
          </cell>
          <cell r="M79">
            <v>27.79</v>
          </cell>
          <cell r="P79">
            <v>0</v>
          </cell>
          <cell r="Q79">
            <v>27.79</v>
          </cell>
          <cell r="T79">
            <v>0</v>
          </cell>
          <cell r="U79">
            <v>27.79</v>
          </cell>
          <cell r="X79">
            <v>0</v>
          </cell>
          <cell r="Y79">
            <v>27.79</v>
          </cell>
          <cell r="AB79">
            <v>0</v>
          </cell>
          <cell r="AC79">
            <v>27.79</v>
          </cell>
          <cell r="AF79">
            <v>0</v>
          </cell>
          <cell r="AG79">
            <v>27.79</v>
          </cell>
          <cell r="AJ79">
            <v>0</v>
          </cell>
          <cell r="AK79">
            <v>27.79</v>
          </cell>
          <cell r="AN79">
            <v>0</v>
          </cell>
          <cell r="AO79">
            <v>27.79</v>
          </cell>
          <cell r="AR79">
            <v>0</v>
          </cell>
          <cell r="AS79">
            <v>27.79</v>
          </cell>
          <cell r="AV79">
            <v>0</v>
          </cell>
          <cell r="AW79">
            <v>27.79</v>
          </cell>
          <cell r="AZ79">
            <v>0</v>
          </cell>
          <cell r="BA79">
            <v>27.79</v>
          </cell>
          <cell r="BD79">
            <v>0</v>
          </cell>
          <cell r="BE79">
            <v>27.79</v>
          </cell>
          <cell r="BH79">
            <v>0</v>
          </cell>
          <cell r="BI79">
            <v>27.79</v>
          </cell>
          <cell r="BL79">
            <v>0</v>
          </cell>
          <cell r="BM79">
            <v>27.79</v>
          </cell>
          <cell r="BP79">
            <v>0</v>
          </cell>
          <cell r="BQ79">
            <v>27.79</v>
          </cell>
          <cell r="BT79">
            <v>0</v>
          </cell>
          <cell r="BU79">
            <v>27.79</v>
          </cell>
          <cell r="BX79">
            <v>0</v>
          </cell>
          <cell r="BY79">
            <v>27.79</v>
          </cell>
          <cell r="CB79">
            <v>0</v>
          </cell>
          <cell r="CC79">
            <v>27.79</v>
          </cell>
          <cell r="CF79">
            <v>0</v>
          </cell>
          <cell r="CG79">
            <v>27.79</v>
          </cell>
          <cell r="CJ79">
            <v>0</v>
          </cell>
          <cell r="CK79">
            <v>27.79</v>
          </cell>
          <cell r="CN79">
            <v>0</v>
          </cell>
          <cell r="CO79">
            <v>27.79</v>
          </cell>
          <cell r="CR79">
            <v>0</v>
          </cell>
          <cell r="CS79">
            <v>27.79</v>
          </cell>
          <cell r="CV79">
            <v>0</v>
          </cell>
          <cell r="CW79">
            <v>27.79</v>
          </cell>
          <cell r="CZ79">
            <v>0</v>
          </cell>
          <cell r="DA79">
            <v>27.79</v>
          </cell>
          <cell r="DD79">
            <v>0</v>
          </cell>
          <cell r="DE79">
            <v>27.79</v>
          </cell>
          <cell r="DH79">
            <v>0</v>
          </cell>
          <cell r="DI79">
            <v>27.79</v>
          </cell>
          <cell r="DL79">
            <v>0</v>
          </cell>
          <cell r="DM79">
            <v>27.79</v>
          </cell>
          <cell r="DP79">
            <v>0</v>
          </cell>
          <cell r="DQ79">
            <v>27.79</v>
          </cell>
          <cell r="DT79">
            <v>0</v>
          </cell>
          <cell r="DU79">
            <v>27.79</v>
          </cell>
          <cell r="DX79">
            <v>0</v>
          </cell>
          <cell r="DY79">
            <v>27.79</v>
          </cell>
          <cell r="EB79">
            <v>0</v>
          </cell>
          <cell r="EC79">
            <v>27.79</v>
          </cell>
          <cell r="EF79">
            <v>0</v>
          </cell>
          <cell r="EG79">
            <v>27.79</v>
          </cell>
          <cell r="EJ79" t="e">
            <v>#REF!</v>
          </cell>
          <cell r="EK79">
            <v>27.79</v>
          </cell>
        </row>
        <row r="80">
          <cell r="C80" t="str">
            <v>7.4.9.5</v>
          </cell>
          <cell r="D80" t="str">
            <v>RO-40551</v>
          </cell>
          <cell r="E80" t="str">
            <v>DER/MG</v>
          </cell>
          <cell r="F80" t="str">
            <v>VALETA DE PROTEÇÃO DE CORTE, TIPO DR.VP-02., TIPO 125/100 (EXECUÇÃO, INCLUINDO ESCAVAÇÃO,FORNECIMENTO, TRANSPORTE E PLANTIO DA GRAMA)</v>
          </cell>
          <cell r="G80" t="str">
            <v>M</v>
          </cell>
          <cell r="H80" t="e">
            <v>#REF!</v>
          </cell>
          <cell r="I80" t="e">
            <v>#REF!</v>
          </cell>
          <cell r="L80">
            <v>0</v>
          </cell>
          <cell r="M80">
            <v>46.04</v>
          </cell>
          <cell r="P80">
            <v>0</v>
          </cell>
          <cell r="Q80">
            <v>46.04</v>
          </cell>
          <cell r="T80">
            <v>124</v>
          </cell>
          <cell r="U80">
            <v>46.04</v>
          </cell>
          <cell r="X80">
            <v>0</v>
          </cell>
          <cell r="Y80">
            <v>46.04</v>
          </cell>
          <cell r="AB80">
            <v>124</v>
          </cell>
          <cell r="AC80">
            <v>46.04</v>
          </cell>
          <cell r="AF80">
            <v>0</v>
          </cell>
          <cell r="AG80">
            <v>46.04</v>
          </cell>
          <cell r="AJ80">
            <v>0</v>
          </cell>
          <cell r="AK80">
            <v>46.04</v>
          </cell>
          <cell r="AN80">
            <v>124</v>
          </cell>
          <cell r="AO80">
            <v>46.04</v>
          </cell>
          <cell r="AR80">
            <v>0</v>
          </cell>
          <cell r="AS80">
            <v>46.04</v>
          </cell>
          <cell r="AV80">
            <v>0</v>
          </cell>
          <cell r="AW80">
            <v>46.04</v>
          </cell>
          <cell r="AZ80">
            <v>124</v>
          </cell>
          <cell r="BA80">
            <v>46.04</v>
          </cell>
          <cell r="BD80">
            <v>124</v>
          </cell>
          <cell r="BE80">
            <v>46.04</v>
          </cell>
          <cell r="BH80">
            <v>0</v>
          </cell>
          <cell r="BI80">
            <v>46.04</v>
          </cell>
          <cell r="BL80">
            <v>0</v>
          </cell>
          <cell r="BM80">
            <v>46.04</v>
          </cell>
          <cell r="BP80">
            <v>0</v>
          </cell>
          <cell r="BQ80">
            <v>46.04</v>
          </cell>
          <cell r="BT80">
            <v>0</v>
          </cell>
          <cell r="BU80">
            <v>46.04</v>
          </cell>
          <cell r="BX80">
            <v>124</v>
          </cell>
          <cell r="BY80">
            <v>46.04</v>
          </cell>
          <cell r="CB80">
            <v>0</v>
          </cell>
          <cell r="CC80">
            <v>46.04</v>
          </cell>
          <cell r="CF80">
            <v>0</v>
          </cell>
          <cell r="CG80">
            <v>46.04</v>
          </cell>
          <cell r="CJ80">
            <v>0</v>
          </cell>
          <cell r="CK80">
            <v>46.04</v>
          </cell>
          <cell r="CN80">
            <v>62</v>
          </cell>
          <cell r="CO80">
            <v>46.04</v>
          </cell>
          <cell r="CR80">
            <v>0</v>
          </cell>
          <cell r="CS80">
            <v>46.04</v>
          </cell>
          <cell r="CV80">
            <v>124</v>
          </cell>
          <cell r="CW80">
            <v>46.04</v>
          </cell>
          <cell r="CZ80">
            <v>0</v>
          </cell>
          <cell r="DA80">
            <v>46.04</v>
          </cell>
          <cell r="DD80">
            <v>0</v>
          </cell>
          <cell r="DE80">
            <v>46.04</v>
          </cell>
          <cell r="DH80">
            <v>0</v>
          </cell>
          <cell r="DI80">
            <v>46.04</v>
          </cell>
          <cell r="DL80">
            <v>124</v>
          </cell>
          <cell r="DM80">
            <v>46.04</v>
          </cell>
          <cell r="DP80">
            <v>0</v>
          </cell>
          <cell r="DQ80">
            <v>46.04</v>
          </cell>
          <cell r="DT80">
            <v>0</v>
          </cell>
          <cell r="DU80">
            <v>46.04</v>
          </cell>
          <cell r="DX80">
            <v>0</v>
          </cell>
          <cell r="DY80">
            <v>46.04</v>
          </cell>
          <cell r="EB80">
            <v>0</v>
          </cell>
          <cell r="EC80">
            <v>46.04</v>
          </cell>
          <cell r="EF80">
            <v>0</v>
          </cell>
          <cell r="EG80">
            <v>46.04</v>
          </cell>
          <cell r="EJ80" t="e">
            <v>#REF!</v>
          </cell>
          <cell r="EK80">
            <v>46.04</v>
          </cell>
        </row>
        <row r="81">
          <cell r="C81" t="str">
            <v>7.4.9.6</v>
          </cell>
          <cell r="D81" t="str">
            <v>RO-40514</v>
          </cell>
          <cell r="E81" t="str">
            <v>DER/MG</v>
          </cell>
          <cell r="F81" t="str">
            <v>VALETA  DE  PROTEÇÃO  DE  ATERRO  TIPO  DR.VPA  (EXECUÇÃO,  INCLUINDO ESCAVAÇÃO)</v>
          </cell>
          <cell r="G81" t="str">
            <v>M</v>
          </cell>
          <cell r="H81" t="e">
            <v>#REF!</v>
          </cell>
          <cell r="I81" t="e">
            <v>#REF!</v>
          </cell>
          <cell r="L81">
            <v>0</v>
          </cell>
          <cell r="M81">
            <v>25.38</v>
          </cell>
          <cell r="P81">
            <v>0</v>
          </cell>
          <cell r="Q81">
            <v>25.38</v>
          </cell>
          <cell r="T81">
            <v>206</v>
          </cell>
          <cell r="U81">
            <v>25.38</v>
          </cell>
          <cell r="X81">
            <v>0</v>
          </cell>
          <cell r="Y81">
            <v>25.38</v>
          </cell>
          <cell r="AB81">
            <v>206</v>
          </cell>
          <cell r="AC81">
            <v>25.38</v>
          </cell>
          <cell r="AF81">
            <v>0</v>
          </cell>
          <cell r="AG81">
            <v>25.38</v>
          </cell>
          <cell r="AJ81">
            <v>0</v>
          </cell>
          <cell r="AK81">
            <v>25.38</v>
          </cell>
          <cell r="AN81">
            <v>206</v>
          </cell>
          <cell r="AO81">
            <v>25.38</v>
          </cell>
          <cell r="AR81">
            <v>0</v>
          </cell>
          <cell r="AS81">
            <v>25.38</v>
          </cell>
          <cell r="AV81">
            <v>0</v>
          </cell>
          <cell r="AW81">
            <v>25.38</v>
          </cell>
          <cell r="AZ81">
            <v>206</v>
          </cell>
          <cell r="BA81">
            <v>25.38</v>
          </cell>
          <cell r="BD81">
            <v>206</v>
          </cell>
          <cell r="BE81">
            <v>25.38</v>
          </cell>
          <cell r="BH81">
            <v>0</v>
          </cell>
          <cell r="BI81">
            <v>25.38</v>
          </cell>
          <cell r="BL81">
            <v>0</v>
          </cell>
          <cell r="BM81">
            <v>25.38</v>
          </cell>
          <cell r="BP81">
            <v>0</v>
          </cell>
          <cell r="BQ81">
            <v>25.38</v>
          </cell>
          <cell r="BT81">
            <v>0</v>
          </cell>
          <cell r="BU81">
            <v>25.38</v>
          </cell>
          <cell r="BX81">
            <v>206</v>
          </cell>
          <cell r="BY81">
            <v>25.38</v>
          </cell>
          <cell r="CB81">
            <v>0</v>
          </cell>
          <cell r="CC81">
            <v>25.38</v>
          </cell>
          <cell r="CF81">
            <v>0</v>
          </cell>
          <cell r="CG81">
            <v>25.38</v>
          </cell>
          <cell r="CJ81">
            <v>0</v>
          </cell>
          <cell r="CK81">
            <v>25.38</v>
          </cell>
          <cell r="CN81">
            <v>103</v>
          </cell>
          <cell r="CO81">
            <v>25.38</v>
          </cell>
          <cell r="CR81">
            <v>0</v>
          </cell>
          <cell r="CS81">
            <v>25.38</v>
          </cell>
          <cell r="CV81">
            <v>206</v>
          </cell>
          <cell r="CW81">
            <v>25.38</v>
          </cell>
          <cell r="CZ81">
            <v>0</v>
          </cell>
          <cell r="DA81">
            <v>25.38</v>
          </cell>
          <cell r="DD81">
            <v>0</v>
          </cell>
          <cell r="DE81">
            <v>25.38</v>
          </cell>
          <cell r="DH81">
            <v>0</v>
          </cell>
          <cell r="DI81">
            <v>25.38</v>
          </cell>
          <cell r="DL81">
            <v>206</v>
          </cell>
          <cell r="DM81">
            <v>25.38</v>
          </cell>
          <cell r="DP81">
            <v>0</v>
          </cell>
          <cell r="DQ81">
            <v>25.38</v>
          </cell>
          <cell r="DT81">
            <v>0</v>
          </cell>
          <cell r="DU81">
            <v>25.38</v>
          </cell>
          <cell r="DX81">
            <v>0</v>
          </cell>
          <cell r="DY81">
            <v>25.38</v>
          </cell>
          <cell r="EB81">
            <v>0</v>
          </cell>
          <cell r="EC81">
            <v>25.38</v>
          </cell>
          <cell r="EF81">
            <v>0</v>
          </cell>
          <cell r="EG81">
            <v>25.38</v>
          </cell>
          <cell r="EJ81" t="e">
            <v>#REF!</v>
          </cell>
          <cell r="EK81">
            <v>25.38</v>
          </cell>
        </row>
        <row r="82">
          <cell r="C82" t="str">
            <v>7.4.9.7</v>
          </cell>
          <cell r="D82">
            <v>2003311</v>
          </cell>
          <cell r="E82" t="str">
            <v>SICRO SERVIÇO</v>
          </cell>
          <cell r="F82" t="str">
            <v>VALETA DE PROTEÇÃO DE ATERROS COM REVESTIMENTO VEGETAL - VPA 02</v>
          </cell>
          <cell r="G82" t="str">
            <v>M</v>
          </cell>
          <cell r="H82" t="e">
            <v>#REF!</v>
          </cell>
          <cell r="I82" t="e">
            <v>#REF!</v>
          </cell>
          <cell r="L82">
            <v>0</v>
          </cell>
          <cell r="M82">
            <v>36.96</v>
          </cell>
          <cell r="P82">
            <v>0</v>
          </cell>
          <cell r="Q82">
            <v>36.96</v>
          </cell>
          <cell r="T82">
            <v>82</v>
          </cell>
          <cell r="U82">
            <v>36.96</v>
          </cell>
          <cell r="X82">
            <v>0</v>
          </cell>
          <cell r="Y82">
            <v>36.96</v>
          </cell>
          <cell r="AB82">
            <v>82</v>
          </cell>
          <cell r="AC82">
            <v>36.96</v>
          </cell>
          <cell r="AF82">
            <v>0</v>
          </cell>
          <cell r="AG82">
            <v>36.96</v>
          </cell>
          <cell r="AJ82">
            <v>0</v>
          </cell>
          <cell r="AK82">
            <v>36.96</v>
          </cell>
          <cell r="AN82">
            <v>82</v>
          </cell>
          <cell r="AO82">
            <v>36.96</v>
          </cell>
          <cell r="AR82">
            <v>0</v>
          </cell>
          <cell r="AS82">
            <v>36.96</v>
          </cell>
          <cell r="AV82">
            <v>0</v>
          </cell>
          <cell r="AW82">
            <v>36.96</v>
          </cell>
          <cell r="AZ82">
            <v>82</v>
          </cell>
          <cell r="BA82">
            <v>36.96</v>
          </cell>
          <cell r="BD82">
            <v>82</v>
          </cell>
          <cell r="BE82">
            <v>36.96</v>
          </cell>
          <cell r="BH82">
            <v>0</v>
          </cell>
          <cell r="BI82">
            <v>36.96</v>
          </cell>
          <cell r="BL82">
            <v>0</v>
          </cell>
          <cell r="BM82">
            <v>36.96</v>
          </cell>
          <cell r="BP82">
            <v>0</v>
          </cell>
          <cell r="BQ82">
            <v>36.96</v>
          </cell>
          <cell r="BT82">
            <v>0</v>
          </cell>
          <cell r="BU82">
            <v>36.96</v>
          </cell>
          <cell r="BX82">
            <v>82</v>
          </cell>
          <cell r="BY82">
            <v>36.96</v>
          </cell>
          <cell r="CB82">
            <v>0</v>
          </cell>
          <cell r="CC82">
            <v>36.96</v>
          </cell>
          <cell r="CF82">
            <v>0</v>
          </cell>
          <cell r="CG82">
            <v>36.96</v>
          </cell>
          <cell r="CJ82">
            <v>0</v>
          </cell>
          <cell r="CK82">
            <v>36.96</v>
          </cell>
          <cell r="CN82">
            <v>41</v>
          </cell>
          <cell r="CO82">
            <v>36.96</v>
          </cell>
          <cell r="CR82">
            <v>0</v>
          </cell>
          <cell r="CS82">
            <v>36.96</v>
          </cell>
          <cell r="CV82">
            <v>82</v>
          </cell>
          <cell r="CW82">
            <v>36.96</v>
          </cell>
          <cell r="CZ82">
            <v>0</v>
          </cell>
          <cell r="DA82">
            <v>36.96</v>
          </cell>
          <cell r="DD82">
            <v>0</v>
          </cell>
          <cell r="DE82">
            <v>36.96</v>
          </cell>
          <cell r="DH82">
            <v>0</v>
          </cell>
          <cell r="DI82">
            <v>36.96</v>
          </cell>
          <cell r="DL82">
            <v>82</v>
          </cell>
          <cell r="DM82">
            <v>36.96</v>
          </cell>
          <cell r="DP82">
            <v>0</v>
          </cell>
          <cell r="DQ82">
            <v>36.96</v>
          </cell>
          <cell r="DT82">
            <v>0</v>
          </cell>
          <cell r="DU82">
            <v>36.96</v>
          </cell>
          <cell r="DX82">
            <v>0</v>
          </cell>
          <cell r="DY82">
            <v>36.96</v>
          </cell>
          <cell r="EB82">
            <v>0</v>
          </cell>
          <cell r="EC82">
            <v>36.96</v>
          </cell>
          <cell r="EF82">
            <v>0</v>
          </cell>
          <cell r="EG82">
            <v>36.96</v>
          </cell>
          <cell r="EJ82" t="e">
            <v>#REF!</v>
          </cell>
          <cell r="EK82">
            <v>36.96</v>
          </cell>
        </row>
        <row r="83">
          <cell r="C83" t="str">
            <v>7.4.9.8</v>
          </cell>
          <cell r="D83">
            <v>2003564</v>
          </cell>
          <cell r="E83" t="str">
            <v>SICRO SERVIÇO</v>
          </cell>
          <cell r="F83" t="str">
            <v>DRENO LONGITUDINAL PROFUNDO PARA CORTE EM SOLO - DPS 05 - DRENO CEGO - BRITA PRODUZIDA</v>
          </cell>
          <cell r="G83" t="str">
            <v>M</v>
          </cell>
          <cell r="H83" t="e">
            <v>#REF!</v>
          </cell>
          <cell r="I83" t="e">
            <v>#REF!</v>
          </cell>
          <cell r="L83">
            <v>0</v>
          </cell>
          <cell r="M83">
            <v>56.89</v>
          </cell>
          <cell r="P83">
            <v>0</v>
          </cell>
          <cell r="Q83">
            <v>56.89</v>
          </cell>
          <cell r="T83">
            <v>138</v>
          </cell>
          <cell r="U83">
            <v>56.89</v>
          </cell>
          <cell r="X83">
            <v>0</v>
          </cell>
          <cell r="Y83">
            <v>56.89</v>
          </cell>
          <cell r="AB83">
            <v>138</v>
          </cell>
          <cell r="AC83">
            <v>56.89</v>
          </cell>
          <cell r="AF83">
            <v>0</v>
          </cell>
          <cell r="AG83">
            <v>56.89</v>
          </cell>
          <cell r="AJ83">
            <v>0</v>
          </cell>
          <cell r="AK83">
            <v>56.89</v>
          </cell>
          <cell r="AN83">
            <v>138</v>
          </cell>
          <cell r="AO83">
            <v>56.89</v>
          </cell>
          <cell r="AR83">
            <v>0</v>
          </cell>
          <cell r="AS83">
            <v>56.89</v>
          </cell>
          <cell r="AV83">
            <v>0</v>
          </cell>
          <cell r="AW83">
            <v>56.89</v>
          </cell>
          <cell r="AZ83">
            <v>138</v>
          </cell>
          <cell r="BA83">
            <v>56.89</v>
          </cell>
          <cell r="BD83">
            <v>138</v>
          </cell>
          <cell r="BE83">
            <v>56.89</v>
          </cell>
          <cell r="BH83">
            <v>0</v>
          </cell>
          <cell r="BI83">
            <v>56.89</v>
          </cell>
          <cell r="BL83">
            <v>0</v>
          </cell>
          <cell r="BM83">
            <v>56.89</v>
          </cell>
          <cell r="BP83">
            <v>0</v>
          </cell>
          <cell r="BQ83">
            <v>56.89</v>
          </cell>
          <cell r="BT83">
            <v>0</v>
          </cell>
          <cell r="BU83">
            <v>56.89</v>
          </cell>
          <cell r="BX83">
            <v>138</v>
          </cell>
          <cell r="BY83">
            <v>56.89</v>
          </cell>
          <cell r="CB83">
            <v>0</v>
          </cell>
          <cell r="CC83">
            <v>56.89</v>
          </cell>
          <cell r="CF83">
            <v>0</v>
          </cell>
          <cell r="CG83">
            <v>56.89</v>
          </cell>
          <cell r="CJ83">
            <v>0</v>
          </cell>
          <cell r="CK83">
            <v>56.89</v>
          </cell>
          <cell r="CN83">
            <v>69</v>
          </cell>
          <cell r="CO83">
            <v>56.89</v>
          </cell>
          <cell r="CR83">
            <v>0</v>
          </cell>
          <cell r="CS83">
            <v>56.89</v>
          </cell>
          <cell r="CV83">
            <v>138</v>
          </cell>
          <cell r="CW83">
            <v>56.89</v>
          </cell>
          <cell r="CZ83">
            <v>0</v>
          </cell>
          <cell r="DA83">
            <v>56.89</v>
          </cell>
          <cell r="DD83">
            <v>0</v>
          </cell>
          <cell r="DE83">
            <v>56.89</v>
          </cell>
          <cell r="DH83">
            <v>0</v>
          </cell>
          <cell r="DI83">
            <v>56.89</v>
          </cell>
          <cell r="DL83">
            <v>138</v>
          </cell>
          <cell r="DM83">
            <v>56.89</v>
          </cell>
          <cell r="DP83">
            <v>0</v>
          </cell>
          <cell r="DQ83">
            <v>56.89</v>
          </cell>
          <cell r="DT83">
            <v>0</v>
          </cell>
          <cell r="DU83">
            <v>56.89</v>
          </cell>
          <cell r="DX83">
            <v>0</v>
          </cell>
          <cell r="DY83">
            <v>56.89</v>
          </cell>
          <cell r="EB83">
            <v>0</v>
          </cell>
          <cell r="EC83">
            <v>56.89</v>
          </cell>
          <cell r="EF83">
            <v>0</v>
          </cell>
          <cell r="EG83">
            <v>56.89</v>
          </cell>
          <cell r="EJ83" t="e">
            <v>#REF!</v>
          </cell>
          <cell r="EK83">
            <v>56.89</v>
          </cell>
        </row>
        <row r="84">
          <cell r="C84" t="str">
            <v>7.4.9.9</v>
          </cell>
          <cell r="D84">
            <v>2003620</v>
          </cell>
          <cell r="E84" t="str">
            <v>SICRO SERVIÇO</v>
          </cell>
          <cell r="F84" t="str">
            <v>BOCA DE LOBO SIMPLES - BLS 02 - AREIA E BRITA COMERCIAIS</v>
          </cell>
          <cell r="G84" t="str">
            <v>UN</v>
          </cell>
          <cell r="H84" t="e">
            <v>#REF!</v>
          </cell>
          <cell r="I84" t="e">
            <v>#REF!</v>
          </cell>
          <cell r="L84">
            <v>0</v>
          </cell>
          <cell r="M84">
            <v>870.26</v>
          </cell>
          <cell r="P84">
            <v>0</v>
          </cell>
          <cell r="Q84">
            <v>870.26</v>
          </cell>
          <cell r="T84">
            <v>1270</v>
          </cell>
          <cell r="U84">
            <v>870.26</v>
          </cell>
          <cell r="X84">
            <v>0</v>
          </cell>
          <cell r="Y84">
            <v>870.26</v>
          </cell>
          <cell r="AB84">
            <v>1270</v>
          </cell>
          <cell r="AC84">
            <v>870.26</v>
          </cell>
          <cell r="AF84">
            <v>0</v>
          </cell>
          <cell r="AG84">
            <v>870.26</v>
          </cell>
          <cell r="AJ84">
            <v>600</v>
          </cell>
          <cell r="AK84">
            <v>870.26</v>
          </cell>
          <cell r="AN84">
            <v>1270</v>
          </cell>
          <cell r="AO84">
            <v>870.26</v>
          </cell>
          <cell r="AR84">
            <v>600</v>
          </cell>
          <cell r="AS84">
            <v>870.26</v>
          </cell>
          <cell r="AV84">
            <v>600</v>
          </cell>
          <cell r="AW84">
            <v>870.26</v>
          </cell>
          <cell r="AZ84">
            <v>1270</v>
          </cell>
          <cell r="BA84">
            <v>870.26</v>
          </cell>
          <cell r="BD84">
            <v>1870</v>
          </cell>
          <cell r="BE84">
            <v>870.26</v>
          </cell>
          <cell r="BH84">
            <v>0</v>
          </cell>
          <cell r="BI84">
            <v>870.26</v>
          </cell>
          <cell r="BL84">
            <v>0</v>
          </cell>
          <cell r="BM84">
            <v>870.26</v>
          </cell>
          <cell r="BP84">
            <v>600</v>
          </cell>
          <cell r="BQ84">
            <v>870.26</v>
          </cell>
          <cell r="BT84">
            <v>0</v>
          </cell>
          <cell r="BU84">
            <v>870.26</v>
          </cell>
          <cell r="BX84">
            <v>1270</v>
          </cell>
          <cell r="BY84">
            <v>870.26</v>
          </cell>
          <cell r="CB84">
            <v>1200</v>
          </cell>
          <cell r="CC84">
            <v>870.26</v>
          </cell>
          <cell r="CF84">
            <v>600</v>
          </cell>
          <cell r="CG84">
            <v>870.26</v>
          </cell>
          <cell r="CJ84">
            <v>600</v>
          </cell>
          <cell r="CK84">
            <v>870.26</v>
          </cell>
          <cell r="CN84">
            <v>635</v>
          </cell>
          <cell r="CO84">
            <v>870.26</v>
          </cell>
          <cell r="CR84">
            <v>0</v>
          </cell>
          <cell r="CS84">
            <v>870.26</v>
          </cell>
          <cell r="CV84">
            <v>1270</v>
          </cell>
          <cell r="CW84">
            <v>870.26</v>
          </cell>
          <cell r="CZ84">
            <v>1200</v>
          </cell>
          <cell r="DA84">
            <v>870.26</v>
          </cell>
          <cell r="DD84">
            <v>0</v>
          </cell>
          <cell r="DE84">
            <v>870.26</v>
          </cell>
          <cell r="DH84">
            <v>0</v>
          </cell>
          <cell r="DI84">
            <v>870.26</v>
          </cell>
          <cell r="DL84">
            <v>1270</v>
          </cell>
          <cell r="DM84">
            <v>870.26</v>
          </cell>
          <cell r="DP84">
            <v>0</v>
          </cell>
          <cell r="DQ84">
            <v>870.26</v>
          </cell>
          <cell r="DT84">
            <v>0</v>
          </cell>
          <cell r="DU84">
            <v>870.26</v>
          </cell>
          <cell r="DX84">
            <v>1280</v>
          </cell>
          <cell r="DY84">
            <v>870.26</v>
          </cell>
          <cell r="EB84">
            <v>1280</v>
          </cell>
          <cell r="EC84">
            <v>870.26</v>
          </cell>
          <cell r="EF84">
            <v>1280</v>
          </cell>
          <cell r="EG84">
            <v>870.26</v>
          </cell>
          <cell r="EJ84" t="e">
            <v>#REF!</v>
          </cell>
          <cell r="EK84">
            <v>870.26</v>
          </cell>
        </row>
        <row r="85">
          <cell r="C85" t="str">
            <v>7.4.9.10</v>
          </cell>
          <cell r="D85" t="str">
            <v>ED-48634</v>
          </cell>
          <cell r="E85" t="str">
            <v>DER/MG</v>
          </cell>
          <cell r="F85" t="str">
            <v>POÇO DE VISITA PARA REDE TUBULAR TIPO A DN 800, EXCLUSIVE  ESCAVAÇÃO, REATERRO E BOTA FORA</v>
          </cell>
          <cell r="G85" t="str">
            <v>U</v>
          </cell>
          <cell r="H85" t="e">
            <v>#REF!</v>
          </cell>
          <cell r="I85" t="e">
            <v>#REF!</v>
          </cell>
          <cell r="L85">
            <v>0</v>
          </cell>
          <cell r="M85">
            <v>1633.84</v>
          </cell>
          <cell r="P85">
            <v>0</v>
          </cell>
          <cell r="Q85">
            <v>1633.84</v>
          </cell>
          <cell r="T85">
            <v>0</v>
          </cell>
          <cell r="U85">
            <v>1633.84</v>
          </cell>
          <cell r="X85">
            <v>0</v>
          </cell>
          <cell r="Y85">
            <v>1633.84</v>
          </cell>
          <cell r="AB85">
            <v>0</v>
          </cell>
          <cell r="AC85">
            <v>1633.84</v>
          </cell>
          <cell r="AF85">
            <v>0</v>
          </cell>
          <cell r="AG85">
            <v>1633.84</v>
          </cell>
          <cell r="AJ85">
            <v>0</v>
          </cell>
          <cell r="AK85">
            <v>1633.84</v>
          </cell>
          <cell r="AN85">
            <v>0</v>
          </cell>
          <cell r="AO85">
            <v>1633.84</v>
          </cell>
          <cell r="AR85">
            <v>0</v>
          </cell>
          <cell r="AS85">
            <v>1633.84</v>
          </cell>
          <cell r="AV85">
            <v>0</v>
          </cell>
          <cell r="AW85">
            <v>1633.84</v>
          </cell>
          <cell r="AZ85">
            <v>0</v>
          </cell>
          <cell r="BA85">
            <v>1633.84</v>
          </cell>
          <cell r="BD85">
            <v>0</v>
          </cell>
          <cell r="BE85">
            <v>1633.84</v>
          </cell>
          <cell r="BH85">
            <v>0</v>
          </cell>
          <cell r="BI85">
            <v>1633.84</v>
          </cell>
          <cell r="BL85">
            <v>0</v>
          </cell>
          <cell r="BM85">
            <v>1633.84</v>
          </cell>
          <cell r="BP85">
            <v>0</v>
          </cell>
          <cell r="BQ85">
            <v>1633.84</v>
          </cell>
          <cell r="BT85">
            <v>0</v>
          </cell>
          <cell r="BU85">
            <v>1633.84</v>
          </cell>
          <cell r="BX85">
            <v>0</v>
          </cell>
          <cell r="BY85">
            <v>1633.84</v>
          </cell>
          <cell r="CB85">
            <v>0</v>
          </cell>
          <cell r="CC85">
            <v>1633.84</v>
          </cell>
          <cell r="CF85">
            <v>0</v>
          </cell>
          <cell r="CG85">
            <v>1633.84</v>
          </cell>
          <cell r="CJ85">
            <v>0</v>
          </cell>
          <cell r="CK85">
            <v>1633.84</v>
          </cell>
          <cell r="CN85">
            <v>0</v>
          </cell>
          <cell r="CO85">
            <v>1633.84</v>
          </cell>
          <cell r="CR85">
            <v>0</v>
          </cell>
          <cell r="CS85">
            <v>1633.84</v>
          </cell>
          <cell r="CV85">
            <v>0</v>
          </cell>
          <cell r="CW85">
            <v>1633.84</v>
          </cell>
          <cell r="CZ85">
            <v>0</v>
          </cell>
          <cell r="DA85">
            <v>1633.84</v>
          </cell>
          <cell r="DD85">
            <v>0</v>
          </cell>
          <cell r="DE85">
            <v>1633.84</v>
          </cell>
          <cell r="DH85">
            <v>0</v>
          </cell>
          <cell r="DI85">
            <v>1633.84</v>
          </cell>
          <cell r="DL85">
            <v>0</v>
          </cell>
          <cell r="DM85">
            <v>1633.84</v>
          </cell>
          <cell r="DP85">
            <v>0</v>
          </cell>
          <cell r="DQ85">
            <v>1633.84</v>
          </cell>
          <cell r="DT85">
            <v>0</v>
          </cell>
          <cell r="DU85">
            <v>1633.84</v>
          </cell>
          <cell r="DX85">
            <v>0</v>
          </cell>
          <cell r="DY85">
            <v>1633.84</v>
          </cell>
          <cell r="EB85">
            <v>0</v>
          </cell>
          <cell r="EC85">
            <v>1633.84</v>
          </cell>
          <cell r="EF85">
            <v>0</v>
          </cell>
          <cell r="EG85">
            <v>1633.84</v>
          </cell>
          <cell r="EJ85" t="e">
            <v>#REF!</v>
          </cell>
          <cell r="EK85">
            <v>1633.84</v>
          </cell>
        </row>
        <row r="86">
          <cell r="C86" t="str">
            <v>7.4.9.11</v>
          </cell>
          <cell r="D86" t="str">
            <v>RO-40275</v>
          </cell>
          <cell r="E86" t="str">
            <v>DER/MG</v>
          </cell>
          <cell r="F86" t="str">
            <v>BUEIRO SIMPLES TUBULAR  DE CONCRETO, CLASSE CA-2.  BSTC Ø 0,40 M  - CORPO (EXECUÇÃO, INCLUINDO FORNECIMENTO E  TRANSPORTE  DE  TODOS  OS  MATERIAIS  E  BERÇO,  EXCLUSIVE ESCAVAÇÃO E COMPACTAÇÃO)</v>
          </cell>
          <cell r="G86" t="str">
            <v>M</v>
          </cell>
          <cell r="H86" t="e">
            <v>#REF!</v>
          </cell>
          <cell r="I86" t="e">
            <v>#REF!</v>
          </cell>
          <cell r="L86">
            <v>0</v>
          </cell>
          <cell r="M86">
            <v>183.09</v>
          </cell>
          <cell r="P86">
            <v>0</v>
          </cell>
          <cell r="Q86">
            <v>183.09</v>
          </cell>
          <cell r="T86">
            <v>0</v>
          </cell>
          <cell r="U86">
            <v>183.09</v>
          </cell>
          <cell r="X86">
            <v>6</v>
          </cell>
          <cell r="Y86">
            <v>183.09</v>
          </cell>
          <cell r="AB86">
            <v>0</v>
          </cell>
          <cell r="AC86">
            <v>183.09</v>
          </cell>
          <cell r="AF86">
            <v>4</v>
          </cell>
          <cell r="AG86">
            <v>183.09</v>
          </cell>
          <cell r="AJ86">
            <v>4</v>
          </cell>
          <cell r="AK86">
            <v>183.09</v>
          </cell>
          <cell r="AN86">
            <v>0</v>
          </cell>
          <cell r="AO86">
            <v>183.09</v>
          </cell>
          <cell r="AR86">
            <v>6</v>
          </cell>
          <cell r="AS86">
            <v>183.09</v>
          </cell>
          <cell r="AV86">
            <v>4</v>
          </cell>
          <cell r="AW86">
            <v>183.09</v>
          </cell>
          <cell r="AZ86">
            <v>2</v>
          </cell>
          <cell r="BA86">
            <v>183.09</v>
          </cell>
          <cell r="BD86">
            <v>4</v>
          </cell>
          <cell r="BE86">
            <v>183.09</v>
          </cell>
          <cell r="BH86">
            <v>8</v>
          </cell>
          <cell r="BI86">
            <v>183.09</v>
          </cell>
          <cell r="BL86">
            <v>2</v>
          </cell>
          <cell r="BM86">
            <v>183.09</v>
          </cell>
          <cell r="BP86">
            <v>4</v>
          </cell>
          <cell r="BQ86">
            <v>183.09</v>
          </cell>
          <cell r="BT86">
            <v>2</v>
          </cell>
          <cell r="BU86">
            <v>183.09</v>
          </cell>
          <cell r="BX86">
            <v>2</v>
          </cell>
          <cell r="BY86">
            <v>183.09</v>
          </cell>
          <cell r="CB86">
            <v>8</v>
          </cell>
          <cell r="CC86">
            <v>183.09</v>
          </cell>
          <cell r="CF86">
            <v>4</v>
          </cell>
          <cell r="CG86">
            <v>183.09</v>
          </cell>
          <cell r="CJ86">
            <v>2</v>
          </cell>
          <cell r="CK86">
            <v>183.09</v>
          </cell>
          <cell r="CN86">
            <v>6</v>
          </cell>
          <cell r="CO86">
            <v>183.09</v>
          </cell>
          <cell r="CR86">
            <v>0</v>
          </cell>
          <cell r="CS86">
            <v>183.09</v>
          </cell>
          <cell r="CV86">
            <v>6</v>
          </cell>
          <cell r="CW86">
            <v>183.09</v>
          </cell>
          <cell r="CZ86">
            <v>6</v>
          </cell>
          <cell r="DA86">
            <v>183.09</v>
          </cell>
          <cell r="DD86">
            <v>0</v>
          </cell>
          <cell r="DE86">
            <v>183.09</v>
          </cell>
          <cell r="DH86">
            <v>0</v>
          </cell>
          <cell r="DI86">
            <v>183.09</v>
          </cell>
          <cell r="DL86">
            <v>2</v>
          </cell>
          <cell r="DM86">
            <v>183.09</v>
          </cell>
          <cell r="DP86">
            <v>0</v>
          </cell>
          <cell r="DQ86">
            <v>183.09</v>
          </cell>
          <cell r="DT86">
            <v>0</v>
          </cell>
          <cell r="DU86">
            <v>183.09</v>
          </cell>
          <cell r="DX86">
            <v>4</v>
          </cell>
          <cell r="DY86">
            <v>183.09</v>
          </cell>
          <cell r="EB86">
            <v>4</v>
          </cell>
          <cell r="EC86">
            <v>183.09</v>
          </cell>
          <cell r="EF86">
            <v>4</v>
          </cell>
          <cell r="EG86">
            <v>183.09</v>
          </cell>
          <cell r="EJ86" t="e">
            <v>#REF!</v>
          </cell>
          <cell r="EK86">
            <v>183.09</v>
          </cell>
        </row>
        <row r="87">
          <cell r="C87" t="str">
            <v>7.4.9.12</v>
          </cell>
          <cell r="D87" t="str">
            <v>RO-40276</v>
          </cell>
          <cell r="E87" t="str">
            <v>DER/MG</v>
          </cell>
          <cell r="F87" t="str">
            <v>BUEIRO SIMPLES TUBULAR  DE CONCRETO, CLASSE CA-2.  BSTC Ø 0,60 M  - CORPO (EXECUÇÃO, INCLUINDO FORNECIMENTO E  TRANSPORTE  DE  TODOS  OS  MATERIAIS  E  BERÇO,  EXCLUSIVE ESCAVAÇÃO E COMPACTAÇÃO)</v>
          </cell>
          <cell r="G87" t="str">
            <v>M</v>
          </cell>
          <cell r="H87" t="e">
            <v>#REF!</v>
          </cell>
          <cell r="I87" t="e">
            <v>#REF!</v>
          </cell>
          <cell r="L87">
            <v>2</v>
          </cell>
          <cell r="M87">
            <v>291.97000000000003</v>
          </cell>
          <cell r="P87">
            <v>0</v>
          </cell>
          <cell r="Q87">
            <v>291.97000000000003</v>
          </cell>
          <cell r="T87">
            <v>0</v>
          </cell>
          <cell r="U87">
            <v>291.97000000000003</v>
          </cell>
          <cell r="X87">
            <v>0</v>
          </cell>
          <cell r="Y87">
            <v>291.97000000000003</v>
          </cell>
          <cell r="AB87">
            <v>0</v>
          </cell>
          <cell r="AC87">
            <v>291.97000000000003</v>
          </cell>
          <cell r="AF87">
            <v>0</v>
          </cell>
          <cell r="AG87">
            <v>291.97000000000003</v>
          </cell>
          <cell r="AJ87">
            <v>0</v>
          </cell>
          <cell r="AK87">
            <v>291.97000000000003</v>
          </cell>
          <cell r="AN87">
            <v>0</v>
          </cell>
          <cell r="AO87">
            <v>291.97000000000003</v>
          </cell>
          <cell r="AR87">
            <v>0</v>
          </cell>
          <cell r="AS87">
            <v>291.97000000000003</v>
          </cell>
          <cell r="AV87">
            <v>0</v>
          </cell>
          <cell r="AW87">
            <v>291.97000000000003</v>
          </cell>
          <cell r="AZ87">
            <v>0</v>
          </cell>
          <cell r="BA87">
            <v>291.97000000000003</v>
          </cell>
          <cell r="BD87">
            <v>0</v>
          </cell>
          <cell r="BE87">
            <v>291.97000000000003</v>
          </cell>
          <cell r="BH87">
            <v>0</v>
          </cell>
          <cell r="BI87">
            <v>291.97000000000003</v>
          </cell>
          <cell r="BL87">
            <v>0</v>
          </cell>
          <cell r="BM87">
            <v>291.97000000000003</v>
          </cell>
          <cell r="BP87">
            <v>0</v>
          </cell>
          <cell r="BQ87">
            <v>291.97000000000003</v>
          </cell>
          <cell r="BT87">
            <v>0</v>
          </cell>
          <cell r="BU87">
            <v>291.97000000000003</v>
          </cell>
          <cell r="BX87">
            <v>0</v>
          </cell>
          <cell r="BY87">
            <v>291.97000000000003</v>
          </cell>
          <cell r="CB87">
            <v>0</v>
          </cell>
          <cell r="CC87">
            <v>291.97000000000003</v>
          </cell>
          <cell r="CF87">
            <v>0</v>
          </cell>
          <cell r="CG87">
            <v>291.97000000000003</v>
          </cell>
          <cell r="CJ87">
            <v>0</v>
          </cell>
          <cell r="CK87">
            <v>291.97000000000003</v>
          </cell>
          <cell r="CN87">
            <v>0</v>
          </cell>
          <cell r="CO87">
            <v>291.97000000000003</v>
          </cell>
          <cell r="CR87">
            <v>0</v>
          </cell>
          <cell r="CS87">
            <v>291.97000000000003</v>
          </cell>
          <cell r="CV87">
            <v>0</v>
          </cell>
          <cell r="CW87">
            <v>291.97000000000003</v>
          </cell>
          <cell r="CZ87">
            <v>0</v>
          </cell>
          <cell r="DA87">
            <v>291.97000000000003</v>
          </cell>
          <cell r="DD87">
            <v>0</v>
          </cell>
          <cell r="DE87">
            <v>291.97000000000003</v>
          </cell>
          <cell r="DH87">
            <v>0</v>
          </cell>
          <cell r="DI87">
            <v>291.97000000000003</v>
          </cell>
          <cell r="DL87">
            <v>0</v>
          </cell>
          <cell r="DM87">
            <v>291.97000000000003</v>
          </cell>
          <cell r="DP87">
            <v>0</v>
          </cell>
          <cell r="DQ87">
            <v>291.97000000000003</v>
          </cell>
          <cell r="DT87">
            <v>0</v>
          </cell>
          <cell r="DU87">
            <v>291.97000000000003</v>
          </cell>
          <cell r="DX87">
            <v>0</v>
          </cell>
          <cell r="DY87">
            <v>291.97000000000003</v>
          </cell>
          <cell r="EB87">
            <v>0</v>
          </cell>
          <cell r="EC87">
            <v>291.97000000000003</v>
          </cell>
          <cell r="EF87">
            <v>0</v>
          </cell>
          <cell r="EG87">
            <v>291.97000000000003</v>
          </cell>
          <cell r="EJ87" t="e">
            <v>#REF!</v>
          </cell>
          <cell r="EK87">
            <v>291.97000000000003</v>
          </cell>
        </row>
        <row r="88">
          <cell r="C88" t="str">
            <v>7.4.9.13</v>
          </cell>
          <cell r="D88" t="str">
            <v>RO-40277</v>
          </cell>
          <cell r="E88" t="str">
            <v>DER/MG</v>
          </cell>
          <cell r="F88" t="str">
            <v>BUEIRO SIMPLES TUBULAR  DE CONCRETO, CLASSE CA-2.  BSTC Ø 0,80 M  - CORPO (EXECUÇÃO, INCLUINDO FORNECIMENTO E  TRANSPORTE  DE  TODOS  OS  MATERIAIS  E  BERÇO,  EXCLUSIVE ESCAVAÇÃO E COMPACTAÇÃO)</v>
          </cell>
          <cell r="G88" t="str">
            <v>M</v>
          </cell>
          <cell r="H88" t="e">
            <v>#REF!</v>
          </cell>
          <cell r="I88" t="e">
            <v>#REF!</v>
          </cell>
          <cell r="L88">
            <v>0</v>
          </cell>
          <cell r="M88">
            <v>484.84</v>
          </cell>
          <cell r="P88">
            <v>0</v>
          </cell>
          <cell r="Q88">
            <v>484.84</v>
          </cell>
          <cell r="T88">
            <v>0</v>
          </cell>
          <cell r="U88">
            <v>484.84</v>
          </cell>
          <cell r="X88">
            <v>120</v>
          </cell>
          <cell r="Y88">
            <v>484.84</v>
          </cell>
          <cell r="AB88">
            <v>0</v>
          </cell>
          <cell r="AC88">
            <v>484.84</v>
          </cell>
          <cell r="AF88">
            <v>80</v>
          </cell>
          <cell r="AG88">
            <v>484.84</v>
          </cell>
          <cell r="AJ88">
            <v>80</v>
          </cell>
          <cell r="AK88">
            <v>484.84</v>
          </cell>
          <cell r="AN88">
            <v>0</v>
          </cell>
          <cell r="AO88">
            <v>484.84</v>
          </cell>
          <cell r="AR88">
            <v>120</v>
          </cell>
          <cell r="AS88">
            <v>484.84</v>
          </cell>
          <cell r="AV88">
            <v>80</v>
          </cell>
          <cell r="AW88">
            <v>484.84</v>
          </cell>
          <cell r="AZ88">
            <v>40</v>
          </cell>
          <cell r="BA88">
            <v>484.84</v>
          </cell>
          <cell r="BD88">
            <v>80</v>
          </cell>
          <cell r="BE88">
            <v>484.84</v>
          </cell>
          <cell r="BH88">
            <v>160</v>
          </cell>
          <cell r="BI88">
            <v>484.84</v>
          </cell>
          <cell r="BL88">
            <v>40</v>
          </cell>
          <cell r="BM88">
            <v>484.84</v>
          </cell>
          <cell r="BP88">
            <v>80</v>
          </cell>
          <cell r="BQ88">
            <v>484.84</v>
          </cell>
          <cell r="BT88">
            <v>40</v>
          </cell>
          <cell r="BU88">
            <v>484.84</v>
          </cell>
          <cell r="BX88">
            <v>40</v>
          </cell>
          <cell r="BY88">
            <v>484.84</v>
          </cell>
          <cell r="CB88">
            <v>160</v>
          </cell>
          <cell r="CC88">
            <v>484.84</v>
          </cell>
          <cell r="CF88">
            <v>80</v>
          </cell>
          <cell r="CG88">
            <v>484.84</v>
          </cell>
          <cell r="CJ88">
            <v>40</v>
          </cell>
          <cell r="CK88">
            <v>484.84</v>
          </cell>
          <cell r="CN88">
            <v>120</v>
          </cell>
          <cell r="CO88">
            <v>484.84</v>
          </cell>
          <cell r="CR88">
            <v>0</v>
          </cell>
          <cell r="CS88">
            <v>484.84</v>
          </cell>
          <cell r="CV88">
            <v>120</v>
          </cell>
          <cell r="CW88">
            <v>484.84</v>
          </cell>
          <cell r="CZ88">
            <v>120</v>
          </cell>
          <cell r="DA88">
            <v>484.84</v>
          </cell>
          <cell r="DD88">
            <v>0</v>
          </cell>
          <cell r="DE88">
            <v>484.84</v>
          </cell>
          <cell r="DH88">
            <v>0</v>
          </cell>
          <cell r="DI88">
            <v>484.84</v>
          </cell>
          <cell r="DL88">
            <v>40</v>
          </cell>
          <cell r="DM88">
            <v>484.84</v>
          </cell>
          <cell r="DP88">
            <v>0</v>
          </cell>
          <cell r="DQ88">
            <v>484.84</v>
          </cell>
          <cell r="DT88">
            <v>0</v>
          </cell>
          <cell r="DU88">
            <v>484.84</v>
          </cell>
          <cell r="DX88">
            <v>80</v>
          </cell>
          <cell r="DY88">
            <v>484.84</v>
          </cell>
          <cell r="EB88">
            <v>80</v>
          </cell>
          <cell r="EC88">
            <v>484.84</v>
          </cell>
          <cell r="EF88">
            <v>80</v>
          </cell>
          <cell r="EG88">
            <v>484.84</v>
          </cell>
          <cell r="EJ88" t="e">
            <v>#REF!</v>
          </cell>
          <cell r="EK88">
            <v>484.84</v>
          </cell>
        </row>
        <row r="89">
          <cell r="C89" t="str">
            <v>7.4.9.14</v>
          </cell>
          <cell r="D89" t="str">
            <v>RO-40287</v>
          </cell>
          <cell r="E89" t="str">
            <v>DER/MG</v>
          </cell>
          <cell r="F89" t="str">
            <v>BUEIRO SIMPLES TUBULAR DE CONCRETO, BSTC Ø 0,60 M - BOCA (EXECUÇÃO, INCLUINDO FORNECIMENTO E TRANSPORTE DE TODOS OS MATERIAIS, EXCLUSIVE ESCAVAÇÃO E COMPACTAÇÃO)</v>
          </cell>
          <cell r="G89" t="str">
            <v>U</v>
          </cell>
          <cell r="H89" t="e">
            <v>#REF!</v>
          </cell>
          <cell r="I89" t="e">
            <v>#REF!</v>
          </cell>
          <cell r="L89">
            <v>40</v>
          </cell>
          <cell r="M89">
            <v>877.71</v>
          </cell>
          <cell r="P89">
            <v>0</v>
          </cell>
          <cell r="Q89">
            <v>877.71</v>
          </cell>
          <cell r="T89">
            <v>120</v>
          </cell>
          <cell r="U89">
            <v>877.71</v>
          </cell>
          <cell r="X89">
            <v>45</v>
          </cell>
          <cell r="Y89">
            <v>877.71</v>
          </cell>
          <cell r="AB89">
            <v>120</v>
          </cell>
          <cell r="AC89">
            <v>877.71</v>
          </cell>
          <cell r="AF89">
            <v>30</v>
          </cell>
          <cell r="AG89">
            <v>877.71</v>
          </cell>
          <cell r="AJ89">
            <v>30</v>
          </cell>
          <cell r="AK89">
            <v>877.71</v>
          </cell>
          <cell r="AN89">
            <v>120</v>
          </cell>
          <cell r="AO89">
            <v>877.71</v>
          </cell>
          <cell r="AR89">
            <v>45</v>
          </cell>
          <cell r="AS89">
            <v>877.71</v>
          </cell>
          <cell r="AV89">
            <v>30</v>
          </cell>
          <cell r="AW89">
            <v>877.71</v>
          </cell>
          <cell r="AZ89">
            <v>135</v>
          </cell>
          <cell r="BA89">
            <v>877.71</v>
          </cell>
          <cell r="BD89">
            <v>150</v>
          </cell>
          <cell r="BE89">
            <v>877.71</v>
          </cell>
          <cell r="BH89">
            <v>60</v>
          </cell>
          <cell r="BI89">
            <v>877.71</v>
          </cell>
          <cell r="BL89">
            <v>15</v>
          </cell>
          <cell r="BM89">
            <v>877.71</v>
          </cell>
          <cell r="BP89">
            <v>30</v>
          </cell>
          <cell r="BQ89">
            <v>877.71</v>
          </cell>
          <cell r="BT89">
            <v>15</v>
          </cell>
          <cell r="BU89">
            <v>877.71</v>
          </cell>
          <cell r="BX89">
            <v>135</v>
          </cell>
          <cell r="BY89">
            <v>877.71</v>
          </cell>
          <cell r="CB89">
            <v>60</v>
          </cell>
          <cell r="CC89">
            <v>877.71</v>
          </cell>
          <cell r="CF89">
            <v>30</v>
          </cell>
          <cell r="CG89">
            <v>877.71</v>
          </cell>
          <cell r="CJ89">
            <v>15</v>
          </cell>
          <cell r="CK89">
            <v>877.71</v>
          </cell>
          <cell r="CN89">
            <v>105</v>
          </cell>
          <cell r="CO89">
            <v>877.71</v>
          </cell>
          <cell r="CR89">
            <v>0</v>
          </cell>
          <cell r="CS89">
            <v>877.71</v>
          </cell>
          <cell r="CV89">
            <v>165</v>
          </cell>
          <cell r="CW89">
            <v>877.71</v>
          </cell>
          <cell r="CZ89">
            <v>45</v>
          </cell>
          <cell r="DA89">
            <v>877.71</v>
          </cell>
          <cell r="DD89">
            <v>0</v>
          </cell>
          <cell r="DE89">
            <v>877.71</v>
          </cell>
          <cell r="DH89">
            <v>0</v>
          </cell>
          <cell r="DI89">
            <v>877.71</v>
          </cell>
          <cell r="DL89">
            <v>135</v>
          </cell>
          <cell r="DM89">
            <v>877.71</v>
          </cell>
          <cell r="DP89">
            <v>0</v>
          </cell>
          <cell r="DQ89">
            <v>877.71</v>
          </cell>
          <cell r="DT89">
            <v>0</v>
          </cell>
          <cell r="DU89">
            <v>877.71</v>
          </cell>
          <cell r="DX89">
            <v>30</v>
          </cell>
          <cell r="DY89">
            <v>877.71</v>
          </cell>
          <cell r="EB89">
            <v>30</v>
          </cell>
          <cell r="EC89">
            <v>877.71</v>
          </cell>
          <cell r="EF89">
            <v>30</v>
          </cell>
          <cell r="EG89">
            <v>877.71</v>
          </cell>
          <cell r="EJ89" t="e">
            <v>#REF!</v>
          </cell>
          <cell r="EK89">
            <v>877.71</v>
          </cell>
        </row>
        <row r="90">
          <cell r="C90" t="str">
            <v>7.4.9.15</v>
          </cell>
          <cell r="D90" t="str">
            <v>RO-40288</v>
          </cell>
          <cell r="E90" t="str">
            <v>DER/MG</v>
          </cell>
          <cell r="F90" t="str">
            <v>BUEIRO SIMPLES TUBULAR DE CONCRETO, BSTC Ø 0,80 M - BOCA (EXECUÇÃO, INCLUINDO FORNECIMENTO E TRANSPORTE DE TODOS OS MATERIAIS, EXCLUSIVE ESCAVAÇÃO E COMPACTAÇÃO)</v>
          </cell>
          <cell r="G90" t="str">
            <v>U</v>
          </cell>
          <cell r="H90" t="e">
            <v>#REF!</v>
          </cell>
          <cell r="I90" t="e">
            <v>#REF!</v>
          </cell>
          <cell r="L90">
            <v>15</v>
          </cell>
          <cell r="M90">
            <v>1484.66</v>
          </cell>
          <cell r="P90">
            <v>0</v>
          </cell>
          <cell r="Q90">
            <v>1484.66</v>
          </cell>
          <cell r="T90">
            <v>0</v>
          </cell>
          <cell r="U90">
            <v>1484.66</v>
          </cell>
          <cell r="X90">
            <v>12</v>
          </cell>
          <cell r="Y90">
            <v>1484.66</v>
          </cell>
          <cell r="AB90">
            <v>0</v>
          </cell>
          <cell r="AC90">
            <v>1484.66</v>
          </cell>
          <cell r="AF90">
            <v>8</v>
          </cell>
          <cell r="AG90">
            <v>1484.66</v>
          </cell>
          <cell r="AJ90">
            <v>8</v>
          </cell>
          <cell r="AK90">
            <v>1484.66</v>
          </cell>
          <cell r="AN90">
            <v>0</v>
          </cell>
          <cell r="AO90">
            <v>1484.66</v>
          </cell>
          <cell r="AR90">
            <v>12</v>
          </cell>
          <cell r="AS90">
            <v>1484.66</v>
          </cell>
          <cell r="AV90">
            <v>8</v>
          </cell>
          <cell r="AW90">
            <v>1484.66</v>
          </cell>
          <cell r="AZ90">
            <v>4</v>
          </cell>
          <cell r="BA90">
            <v>1484.66</v>
          </cell>
          <cell r="BD90">
            <v>8</v>
          </cell>
          <cell r="BE90">
            <v>1484.66</v>
          </cell>
          <cell r="BH90">
            <v>16</v>
          </cell>
          <cell r="BI90">
            <v>1484.66</v>
          </cell>
          <cell r="BL90">
            <v>4</v>
          </cell>
          <cell r="BM90">
            <v>1484.66</v>
          </cell>
          <cell r="BP90">
            <v>8</v>
          </cell>
          <cell r="BQ90">
            <v>1484.66</v>
          </cell>
          <cell r="BT90">
            <v>4</v>
          </cell>
          <cell r="BU90">
            <v>1484.66</v>
          </cell>
          <cell r="BX90">
            <v>4</v>
          </cell>
          <cell r="BY90">
            <v>1484.66</v>
          </cell>
          <cell r="CB90">
            <v>16</v>
          </cell>
          <cell r="CC90">
            <v>1484.66</v>
          </cell>
          <cell r="CF90">
            <v>8</v>
          </cell>
          <cell r="CG90">
            <v>1484.66</v>
          </cell>
          <cell r="CJ90">
            <v>4</v>
          </cell>
          <cell r="CK90">
            <v>1484.66</v>
          </cell>
          <cell r="CN90">
            <v>12</v>
          </cell>
          <cell r="CO90">
            <v>1484.66</v>
          </cell>
          <cell r="CR90">
            <v>0</v>
          </cell>
          <cell r="CS90">
            <v>1484.66</v>
          </cell>
          <cell r="CV90">
            <v>12</v>
          </cell>
          <cell r="CW90">
            <v>1484.66</v>
          </cell>
          <cell r="CZ90">
            <v>12</v>
          </cell>
          <cell r="DA90">
            <v>1484.66</v>
          </cell>
          <cell r="DD90">
            <v>0</v>
          </cell>
          <cell r="DE90">
            <v>1484.66</v>
          </cell>
          <cell r="DH90">
            <v>0</v>
          </cell>
          <cell r="DI90">
            <v>1484.66</v>
          </cell>
          <cell r="DL90">
            <v>4</v>
          </cell>
          <cell r="DM90">
            <v>1484.66</v>
          </cell>
          <cell r="DP90">
            <v>0</v>
          </cell>
          <cell r="DQ90">
            <v>1484.66</v>
          </cell>
          <cell r="DT90">
            <v>0</v>
          </cell>
          <cell r="DU90">
            <v>1484.66</v>
          </cell>
          <cell r="DX90">
            <v>8</v>
          </cell>
          <cell r="DY90">
            <v>1484.66</v>
          </cell>
          <cell r="EB90">
            <v>8</v>
          </cell>
          <cell r="EC90">
            <v>1484.66</v>
          </cell>
          <cell r="EF90">
            <v>8</v>
          </cell>
          <cell r="EG90">
            <v>1484.66</v>
          </cell>
          <cell r="EJ90" t="e">
            <v>#REF!</v>
          </cell>
          <cell r="EK90">
            <v>1484.66</v>
          </cell>
        </row>
        <row r="91">
          <cell r="C91" t="str">
            <v>7.4.9.16</v>
          </cell>
          <cell r="D91">
            <v>2003455</v>
          </cell>
          <cell r="E91" t="str">
            <v>SICRO SERVIÇO</v>
          </cell>
          <cell r="F91" t="str">
            <v>DISSIPADOR DE ENERGIA - DEB 04 - AREIA E PEDRA DE MÃO COMERCIAIS</v>
          </cell>
          <cell r="G91" t="str">
            <v>UN</v>
          </cell>
          <cell r="H91" t="e">
            <v>#REF!</v>
          </cell>
          <cell r="I91" t="e">
            <v>#REF!</v>
          </cell>
          <cell r="L91">
            <v>4</v>
          </cell>
          <cell r="M91">
            <v>1518.92</v>
          </cell>
          <cell r="P91">
            <v>0</v>
          </cell>
          <cell r="Q91">
            <v>1518.92</v>
          </cell>
          <cell r="T91">
            <v>0</v>
          </cell>
          <cell r="U91">
            <v>1518.92</v>
          </cell>
          <cell r="X91">
            <v>3</v>
          </cell>
          <cell r="Y91">
            <v>1518.92</v>
          </cell>
          <cell r="AB91">
            <v>0</v>
          </cell>
          <cell r="AC91">
            <v>1518.92</v>
          </cell>
          <cell r="AF91">
            <v>2</v>
          </cell>
          <cell r="AG91">
            <v>1518.92</v>
          </cell>
          <cell r="AJ91">
            <v>2</v>
          </cell>
          <cell r="AK91">
            <v>1518.92</v>
          </cell>
          <cell r="AN91">
            <v>0</v>
          </cell>
          <cell r="AO91">
            <v>1518.92</v>
          </cell>
          <cell r="AR91">
            <v>3</v>
          </cell>
          <cell r="AS91">
            <v>1518.92</v>
          </cell>
          <cell r="AV91">
            <v>2</v>
          </cell>
          <cell r="AW91">
            <v>1518.92</v>
          </cell>
          <cell r="AZ91">
            <v>1</v>
          </cell>
          <cell r="BA91">
            <v>1518.92</v>
          </cell>
          <cell r="BD91">
            <v>2</v>
          </cell>
          <cell r="BE91">
            <v>1518.92</v>
          </cell>
          <cell r="BH91">
            <v>4</v>
          </cell>
          <cell r="BI91">
            <v>1518.92</v>
          </cell>
          <cell r="BL91">
            <v>1</v>
          </cell>
          <cell r="BM91">
            <v>1518.92</v>
          </cell>
          <cell r="BP91">
            <v>2</v>
          </cell>
          <cell r="BQ91">
            <v>1518.92</v>
          </cell>
          <cell r="BT91">
            <v>1</v>
          </cell>
          <cell r="BU91">
            <v>1518.92</v>
          </cell>
          <cell r="BX91">
            <v>1</v>
          </cell>
          <cell r="BY91">
            <v>1518.92</v>
          </cell>
          <cell r="CB91">
            <v>4</v>
          </cell>
          <cell r="CC91">
            <v>1518.92</v>
          </cell>
          <cell r="CF91">
            <v>2</v>
          </cell>
          <cell r="CG91">
            <v>1518.92</v>
          </cell>
          <cell r="CJ91">
            <v>1</v>
          </cell>
          <cell r="CK91">
            <v>1518.92</v>
          </cell>
          <cell r="CN91">
            <v>3</v>
          </cell>
          <cell r="CO91">
            <v>1518.92</v>
          </cell>
          <cell r="CR91">
            <v>0</v>
          </cell>
          <cell r="CS91">
            <v>1518.92</v>
          </cell>
          <cell r="CV91">
            <v>3</v>
          </cell>
          <cell r="CW91">
            <v>1518.92</v>
          </cell>
          <cell r="CZ91">
            <v>3</v>
          </cell>
          <cell r="DA91">
            <v>1518.92</v>
          </cell>
          <cell r="DD91">
            <v>0</v>
          </cell>
          <cell r="DE91">
            <v>1518.92</v>
          </cell>
          <cell r="DH91">
            <v>0</v>
          </cell>
          <cell r="DI91">
            <v>1518.92</v>
          </cell>
          <cell r="DL91">
            <v>1</v>
          </cell>
          <cell r="DM91">
            <v>1518.92</v>
          </cell>
          <cell r="DP91">
            <v>0</v>
          </cell>
          <cell r="DQ91">
            <v>1518.92</v>
          </cell>
          <cell r="DT91">
            <v>0</v>
          </cell>
          <cell r="DU91">
            <v>1518.92</v>
          </cell>
          <cell r="DX91">
            <v>2</v>
          </cell>
          <cell r="DY91">
            <v>1518.92</v>
          </cell>
          <cell r="EB91">
            <v>2</v>
          </cell>
          <cell r="EC91">
            <v>1518.92</v>
          </cell>
          <cell r="EF91">
            <v>2</v>
          </cell>
          <cell r="EG91">
            <v>1518.92</v>
          </cell>
          <cell r="EJ91" t="e">
            <v>#REF!</v>
          </cell>
          <cell r="EK91">
            <v>1518.92</v>
          </cell>
        </row>
        <row r="92">
          <cell r="C92" t="str">
            <v>7.4.9.17</v>
          </cell>
          <cell r="D92">
            <v>2003349</v>
          </cell>
          <cell r="E92" t="str">
            <v>SICRO SERVIÇO</v>
          </cell>
          <cell r="F92" t="str">
            <v>SARJETA DE CANTEIRO CENTRAL DE CONCRETO - SCC 01 - AREIA E BRITA COMERCIAIS</v>
          </cell>
          <cell r="G92" t="str">
            <v>M</v>
          </cell>
          <cell r="H92" t="e">
            <v>#REF!</v>
          </cell>
          <cell r="I92" t="e">
            <v>#REF!</v>
          </cell>
          <cell r="L92">
            <v>1</v>
          </cell>
          <cell r="M92">
            <v>39.81</v>
          </cell>
          <cell r="P92">
            <v>0</v>
          </cell>
          <cell r="Q92">
            <v>39.81</v>
          </cell>
          <cell r="T92">
            <v>0</v>
          </cell>
          <cell r="U92">
            <v>39.81</v>
          </cell>
          <cell r="X92">
            <v>0</v>
          </cell>
          <cell r="Y92">
            <v>39.81</v>
          </cell>
          <cell r="AB92">
            <v>0</v>
          </cell>
          <cell r="AC92">
            <v>39.81</v>
          </cell>
          <cell r="AF92">
            <v>0</v>
          </cell>
          <cell r="AG92">
            <v>39.81</v>
          </cell>
          <cell r="AJ92">
            <v>0</v>
          </cell>
          <cell r="AK92">
            <v>39.81</v>
          </cell>
          <cell r="AN92">
            <v>0</v>
          </cell>
          <cell r="AO92">
            <v>39.81</v>
          </cell>
          <cell r="AR92">
            <v>0</v>
          </cell>
          <cell r="AS92">
            <v>39.81</v>
          </cell>
          <cell r="AV92">
            <v>0</v>
          </cell>
          <cell r="AW92">
            <v>39.81</v>
          </cell>
          <cell r="AZ92">
            <v>0</v>
          </cell>
          <cell r="BA92">
            <v>39.81</v>
          </cell>
          <cell r="BD92">
            <v>0</v>
          </cell>
          <cell r="BE92">
            <v>39.81</v>
          </cell>
          <cell r="BH92">
            <v>0</v>
          </cell>
          <cell r="BI92">
            <v>39.81</v>
          </cell>
          <cell r="BL92">
            <v>0</v>
          </cell>
          <cell r="BM92">
            <v>39.81</v>
          </cell>
          <cell r="BP92">
            <v>0</v>
          </cell>
          <cell r="BQ92">
            <v>39.81</v>
          </cell>
          <cell r="BT92">
            <v>0</v>
          </cell>
          <cell r="BU92">
            <v>39.81</v>
          </cell>
          <cell r="BX92">
            <v>0</v>
          </cell>
          <cell r="BY92">
            <v>39.81</v>
          </cell>
          <cell r="CB92">
            <v>0</v>
          </cell>
          <cell r="CC92">
            <v>39.81</v>
          </cell>
          <cell r="CF92">
            <v>0</v>
          </cell>
          <cell r="CG92">
            <v>39.81</v>
          </cell>
          <cell r="CJ92">
            <v>0</v>
          </cell>
          <cell r="CK92">
            <v>39.81</v>
          </cell>
          <cell r="CN92">
            <v>0</v>
          </cell>
          <cell r="CO92">
            <v>39.81</v>
          </cell>
          <cell r="CR92">
            <v>0</v>
          </cell>
          <cell r="CS92">
            <v>39.81</v>
          </cell>
          <cell r="CV92">
            <v>0</v>
          </cell>
          <cell r="CW92">
            <v>39.81</v>
          </cell>
          <cell r="CZ92">
            <v>0</v>
          </cell>
          <cell r="DA92">
            <v>39.81</v>
          </cell>
          <cell r="DD92">
            <v>0</v>
          </cell>
          <cell r="DE92">
            <v>39.81</v>
          </cell>
          <cell r="DH92">
            <v>0</v>
          </cell>
          <cell r="DI92">
            <v>39.81</v>
          </cell>
          <cell r="DL92">
            <v>0</v>
          </cell>
          <cell r="DM92">
            <v>39.81</v>
          </cell>
          <cell r="DP92">
            <v>0</v>
          </cell>
          <cell r="DQ92">
            <v>39.81</v>
          </cell>
          <cell r="DT92">
            <v>0</v>
          </cell>
          <cell r="DU92">
            <v>39.81</v>
          </cell>
          <cell r="DX92">
            <v>0</v>
          </cell>
          <cell r="DY92">
            <v>39.81</v>
          </cell>
          <cell r="EB92">
            <v>0</v>
          </cell>
          <cell r="EC92">
            <v>39.81</v>
          </cell>
          <cell r="EF92">
            <v>0</v>
          </cell>
          <cell r="EG92">
            <v>39.81</v>
          </cell>
          <cell r="EJ92" t="e">
            <v>#REF!</v>
          </cell>
          <cell r="EK92">
            <v>39.81</v>
          </cell>
        </row>
        <row r="93">
          <cell r="C93" t="str">
            <v>7.4.9.18</v>
          </cell>
          <cell r="D93">
            <v>2003613</v>
          </cell>
          <cell r="E93" t="str">
            <v>SICRO SERVIÇO</v>
          </cell>
          <cell r="F93" t="str">
            <v>BOCA DE SAÍDA PARA DRENO SUB-SUPERFICIAL - BSD 03 - AREIA E BRITA COMERCIAIS</v>
          </cell>
          <cell r="G93" t="str">
            <v>UN</v>
          </cell>
          <cell r="H93" t="e">
            <v>#REF!</v>
          </cell>
          <cell r="I93" t="e">
            <v>#REF!</v>
          </cell>
          <cell r="L93">
            <v>0</v>
          </cell>
          <cell r="M93">
            <v>107.66</v>
          </cell>
          <cell r="P93">
            <v>0</v>
          </cell>
          <cell r="Q93">
            <v>107.66</v>
          </cell>
          <cell r="T93">
            <v>0</v>
          </cell>
          <cell r="U93">
            <v>107.66</v>
          </cell>
          <cell r="X93">
            <v>0</v>
          </cell>
          <cell r="Y93">
            <v>107.66</v>
          </cell>
          <cell r="AB93">
            <v>0</v>
          </cell>
          <cell r="AC93">
            <v>107.66</v>
          </cell>
          <cell r="AF93">
            <v>0</v>
          </cell>
          <cell r="AG93">
            <v>107.66</v>
          </cell>
          <cell r="AJ93">
            <v>0</v>
          </cell>
          <cell r="AK93">
            <v>107.66</v>
          </cell>
          <cell r="AN93">
            <v>0</v>
          </cell>
          <cell r="AO93">
            <v>107.66</v>
          </cell>
          <cell r="AR93">
            <v>0</v>
          </cell>
          <cell r="AS93">
            <v>107.66</v>
          </cell>
          <cell r="AV93">
            <v>0</v>
          </cell>
          <cell r="AW93">
            <v>107.66</v>
          </cell>
          <cell r="AZ93">
            <v>0</v>
          </cell>
          <cell r="BA93">
            <v>107.66</v>
          </cell>
          <cell r="BD93">
            <v>0</v>
          </cell>
          <cell r="BE93">
            <v>107.66</v>
          </cell>
          <cell r="BH93">
            <v>0</v>
          </cell>
          <cell r="BI93">
            <v>107.66</v>
          </cell>
          <cell r="BL93">
            <v>0</v>
          </cell>
          <cell r="BM93">
            <v>107.66</v>
          </cell>
          <cell r="BP93">
            <v>0</v>
          </cell>
          <cell r="BQ93">
            <v>107.66</v>
          </cell>
          <cell r="BT93">
            <v>0</v>
          </cell>
          <cell r="BU93">
            <v>107.66</v>
          </cell>
          <cell r="BX93">
            <v>0</v>
          </cell>
          <cell r="BY93">
            <v>107.66</v>
          </cell>
          <cell r="CB93">
            <v>0</v>
          </cell>
          <cell r="CC93">
            <v>107.66</v>
          </cell>
          <cell r="CF93">
            <v>0</v>
          </cell>
          <cell r="CG93">
            <v>107.66</v>
          </cell>
          <cell r="CJ93">
            <v>0</v>
          </cell>
          <cell r="CK93">
            <v>107.66</v>
          </cell>
          <cell r="CN93">
            <v>0</v>
          </cell>
          <cell r="CO93">
            <v>107.66</v>
          </cell>
          <cell r="CR93">
            <v>0</v>
          </cell>
          <cell r="CS93">
            <v>107.66</v>
          </cell>
          <cell r="CV93">
            <v>0</v>
          </cell>
          <cell r="CW93">
            <v>107.66</v>
          </cell>
          <cell r="CZ93">
            <v>0</v>
          </cell>
          <cell r="DA93">
            <v>107.66</v>
          </cell>
          <cell r="DD93">
            <v>0</v>
          </cell>
          <cell r="DE93">
            <v>107.66</v>
          </cell>
          <cell r="DH93">
            <v>0</v>
          </cell>
          <cell r="DI93">
            <v>107.66</v>
          </cell>
          <cell r="DL93">
            <v>0</v>
          </cell>
          <cell r="DM93">
            <v>107.66</v>
          </cell>
          <cell r="DP93">
            <v>0</v>
          </cell>
          <cell r="DQ93">
            <v>107.66</v>
          </cell>
          <cell r="DT93">
            <v>0</v>
          </cell>
          <cell r="DU93">
            <v>107.66</v>
          </cell>
          <cell r="DX93">
            <v>0</v>
          </cell>
          <cell r="DY93">
            <v>107.66</v>
          </cell>
          <cell r="EB93">
            <v>0</v>
          </cell>
          <cell r="EC93">
            <v>107.66</v>
          </cell>
          <cell r="EF93">
            <v>0</v>
          </cell>
          <cell r="EG93">
            <v>107.66</v>
          </cell>
          <cell r="EJ93" t="e">
            <v>#REF!</v>
          </cell>
          <cell r="EK93">
            <v>107.66</v>
          </cell>
        </row>
        <row r="94">
          <cell r="C94" t="str">
            <v>7.4.9.19</v>
          </cell>
          <cell r="D94" t="str">
            <v>RO-40610</v>
          </cell>
          <cell r="E94" t="str">
            <v>DER/MG</v>
          </cell>
          <cell r="F94" t="str">
            <v>SARJETA DE GRAMA EM CORTE TIPO SGC-X/Y. LARGURA = 100 CM TIPO 100/25 (EXECUÇÃO, INCLUINDO ESCAVAÇÃO,FORNECIMENTO, TRANSPORTE E PLANTIO DA GRAMA)</v>
          </cell>
          <cell r="G94" t="str">
            <v>M</v>
          </cell>
          <cell r="H94" t="e">
            <v>#REF!</v>
          </cell>
          <cell r="I94" t="e">
            <v>#REF!</v>
          </cell>
          <cell r="L94">
            <v>0</v>
          </cell>
          <cell r="M94">
            <v>14.2</v>
          </cell>
          <cell r="P94">
            <v>0</v>
          </cell>
          <cell r="Q94">
            <v>14.2</v>
          </cell>
          <cell r="T94">
            <v>10</v>
          </cell>
          <cell r="U94">
            <v>14.2</v>
          </cell>
          <cell r="X94">
            <v>15</v>
          </cell>
          <cell r="Y94">
            <v>14.2</v>
          </cell>
          <cell r="AB94">
            <v>10</v>
          </cell>
          <cell r="AC94">
            <v>14.2</v>
          </cell>
          <cell r="AF94">
            <v>10</v>
          </cell>
          <cell r="AG94">
            <v>14.2</v>
          </cell>
          <cell r="AJ94">
            <v>10</v>
          </cell>
          <cell r="AK94">
            <v>14.2</v>
          </cell>
          <cell r="AN94">
            <v>10</v>
          </cell>
          <cell r="AO94">
            <v>14.2</v>
          </cell>
          <cell r="AR94">
            <v>15</v>
          </cell>
          <cell r="AS94">
            <v>14.2</v>
          </cell>
          <cell r="AV94">
            <v>10</v>
          </cell>
          <cell r="AW94">
            <v>14.2</v>
          </cell>
          <cell r="AZ94">
            <v>15</v>
          </cell>
          <cell r="BA94">
            <v>14.2</v>
          </cell>
          <cell r="BD94">
            <v>20</v>
          </cell>
          <cell r="BE94">
            <v>14.2</v>
          </cell>
          <cell r="BH94">
            <v>20</v>
          </cell>
          <cell r="BI94">
            <v>14.2</v>
          </cell>
          <cell r="BL94">
            <v>5</v>
          </cell>
          <cell r="BM94">
            <v>14.2</v>
          </cell>
          <cell r="BP94">
            <v>10</v>
          </cell>
          <cell r="BQ94">
            <v>14.2</v>
          </cell>
          <cell r="BT94">
            <v>5</v>
          </cell>
          <cell r="BU94">
            <v>14.2</v>
          </cell>
          <cell r="BX94">
            <v>15</v>
          </cell>
          <cell r="BY94">
            <v>14.2</v>
          </cell>
          <cell r="CB94">
            <v>20</v>
          </cell>
          <cell r="CC94">
            <v>14.2</v>
          </cell>
          <cell r="CF94">
            <v>10</v>
          </cell>
          <cell r="CG94">
            <v>14.2</v>
          </cell>
          <cell r="CJ94">
            <v>5</v>
          </cell>
          <cell r="CK94">
            <v>14.2</v>
          </cell>
          <cell r="CN94">
            <v>20</v>
          </cell>
          <cell r="CO94">
            <v>14.2</v>
          </cell>
          <cell r="CR94">
            <v>0</v>
          </cell>
          <cell r="CS94">
            <v>14.2</v>
          </cell>
          <cell r="CV94">
            <v>25</v>
          </cell>
          <cell r="CW94">
            <v>14.2</v>
          </cell>
          <cell r="CZ94">
            <v>15</v>
          </cell>
          <cell r="DA94">
            <v>14.2</v>
          </cell>
          <cell r="DD94">
            <v>0</v>
          </cell>
          <cell r="DE94">
            <v>14.2</v>
          </cell>
          <cell r="DH94">
            <v>0</v>
          </cell>
          <cell r="DI94">
            <v>14.2</v>
          </cell>
          <cell r="DL94">
            <v>15</v>
          </cell>
          <cell r="DM94">
            <v>14.2</v>
          </cell>
          <cell r="DP94">
            <v>0</v>
          </cell>
          <cell r="DQ94">
            <v>14.2</v>
          </cell>
          <cell r="DT94">
            <v>0</v>
          </cell>
          <cell r="DU94">
            <v>14.2</v>
          </cell>
          <cell r="DX94">
            <v>8</v>
          </cell>
          <cell r="DY94">
            <v>14.2</v>
          </cell>
          <cell r="EB94">
            <v>8</v>
          </cell>
          <cell r="EC94">
            <v>14.2</v>
          </cell>
          <cell r="EF94">
            <v>8</v>
          </cell>
          <cell r="EG94">
            <v>14.2</v>
          </cell>
          <cell r="EJ94" t="e">
            <v>#REF!</v>
          </cell>
          <cell r="EK94">
            <v>14.2</v>
          </cell>
        </row>
        <row r="95">
          <cell r="C95" t="str">
            <v>7.4.9.20</v>
          </cell>
          <cell r="D95" t="str">
            <v>RO-40670</v>
          </cell>
          <cell r="E95" t="str">
            <v>DER/MG</v>
          </cell>
          <cell r="F95" t="str">
            <v>SARJETA DE CONCRETO EM CORTE TIPO DR.SCC-X/Y. LARGURA = 100 CM  TIPO 90/30 (EXECUÇÃO,  INCLUINDO  ESCAVAÇÃO, FORNECIMENTO E TRANSPORTE DE TODOS OS MATERIAIS)</v>
          </cell>
          <cell r="G95" t="str">
            <v>M</v>
          </cell>
          <cell r="H95" t="e">
            <v>#REF!</v>
          </cell>
          <cell r="I95" t="e">
            <v>#REF!</v>
          </cell>
          <cell r="L95">
            <v>5</v>
          </cell>
          <cell r="M95">
            <v>64.41</v>
          </cell>
          <cell r="P95">
            <v>0</v>
          </cell>
          <cell r="Q95">
            <v>64.41</v>
          </cell>
          <cell r="T95">
            <v>1294</v>
          </cell>
          <cell r="U95">
            <v>64.41</v>
          </cell>
          <cell r="X95">
            <v>954</v>
          </cell>
          <cell r="Y95">
            <v>64.41</v>
          </cell>
          <cell r="AB95">
            <v>1294</v>
          </cell>
          <cell r="AC95">
            <v>64.41</v>
          </cell>
          <cell r="AF95">
            <v>636</v>
          </cell>
          <cell r="AG95">
            <v>64.41</v>
          </cell>
          <cell r="AJ95">
            <v>818</v>
          </cell>
          <cell r="AK95">
            <v>64.41</v>
          </cell>
          <cell r="AN95">
            <v>1294</v>
          </cell>
          <cell r="AO95">
            <v>64.41</v>
          </cell>
          <cell r="AR95">
            <v>996</v>
          </cell>
          <cell r="AS95">
            <v>64.41</v>
          </cell>
          <cell r="AV95">
            <v>818</v>
          </cell>
          <cell r="AW95">
            <v>64.41</v>
          </cell>
          <cell r="AZ95">
            <v>1612</v>
          </cell>
          <cell r="BA95">
            <v>64.41</v>
          </cell>
          <cell r="BD95">
            <v>2112</v>
          </cell>
          <cell r="BE95">
            <v>64.41</v>
          </cell>
          <cell r="BH95">
            <v>1272</v>
          </cell>
          <cell r="BI95">
            <v>64.41</v>
          </cell>
          <cell r="BL95">
            <v>318</v>
          </cell>
          <cell r="BM95">
            <v>64.41</v>
          </cell>
          <cell r="BP95">
            <v>678</v>
          </cell>
          <cell r="BQ95">
            <v>64.41</v>
          </cell>
          <cell r="BT95">
            <v>318</v>
          </cell>
          <cell r="BU95">
            <v>64.41</v>
          </cell>
          <cell r="BX95">
            <v>1612</v>
          </cell>
          <cell r="BY95">
            <v>64.41</v>
          </cell>
          <cell r="CB95">
            <v>1496</v>
          </cell>
          <cell r="CC95">
            <v>64.41</v>
          </cell>
          <cell r="CF95">
            <v>818</v>
          </cell>
          <cell r="CG95">
            <v>64.41</v>
          </cell>
          <cell r="CJ95">
            <v>500</v>
          </cell>
          <cell r="CK95">
            <v>64.41</v>
          </cell>
          <cell r="CN95">
            <v>1601</v>
          </cell>
          <cell r="CO95">
            <v>64.41</v>
          </cell>
          <cell r="CR95">
            <v>0</v>
          </cell>
          <cell r="CS95">
            <v>64.41</v>
          </cell>
          <cell r="CV95">
            <v>2248</v>
          </cell>
          <cell r="CW95">
            <v>64.41</v>
          </cell>
          <cell r="CZ95">
            <v>1318</v>
          </cell>
          <cell r="DA95">
            <v>64.41</v>
          </cell>
          <cell r="DD95">
            <v>0</v>
          </cell>
          <cell r="DE95">
            <v>64.41</v>
          </cell>
          <cell r="DH95">
            <v>0</v>
          </cell>
          <cell r="DI95">
            <v>64.41</v>
          </cell>
          <cell r="DL95">
            <v>1612</v>
          </cell>
          <cell r="DM95">
            <v>64.41</v>
          </cell>
          <cell r="DP95">
            <v>0</v>
          </cell>
          <cell r="DQ95">
            <v>64.41</v>
          </cell>
          <cell r="DT95">
            <v>0</v>
          </cell>
          <cell r="DU95">
            <v>64.41</v>
          </cell>
          <cell r="DX95">
            <v>640</v>
          </cell>
          <cell r="DY95">
            <v>64.41</v>
          </cell>
          <cell r="EB95">
            <v>640</v>
          </cell>
          <cell r="EC95">
            <v>64.41</v>
          </cell>
          <cell r="EF95">
            <v>640</v>
          </cell>
          <cell r="EG95">
            <v>64.41</v>
          </cell>
          <cell r="EJ95" t="e">
            <v>#REF!</v>
          </cell>
          <cell r="EK95">
            <v>64.41</v>
          </cell>
        </row>
        <row r="96">
          <cell r="C96" t="str">
            <v>7.4.9.21</v>
          </cell>
          <cell r="D96">
            <v>2003343</v>
          </cell>
          <cell r="E96" t="str">
            <v>SICRO SERVIÇO</v>
          </cell>
          <cell r="F96" t="str">
            <v>SARJETA TRAPEZOIDAL DE CONCRETO - SZC 01 - AREIA E BRITA COMERCIAIS</v>
          </cell>
          <cell r="G96" t="str">
            <v>M</v>
          </cell>
          <cell r="H96" t="e">
            <v>#REF!</v>
          </cell>
          <cell r="I96" t="e">
            <v>#REF!</v>
          </cell>
          <cell r="L96">
            <v>318</v>
          </cell>
          <cell r="M96">
            <v>51.02</v>
          </cell>
          <cell r="P96">
            <v>0</v>
          </cell>
          <cell r="Q96">
            <v>51.02</v>
          </cell>
          <cell r="T96">
            <v>1294</v>
          </cell>
          <cell r="U96">
            <v>51.02</v>
          </cell>
          <cell r="X96">
            <v>954</v>
          </cell>
          <cell r="Y96">
            <v>51.02</v>
          </cell>
          <cell r="AB96">
            <v>1294</v>
          </cell>
          <cell r="AC96">
            <v>51.02</v>
          </cell>
          <cell r="AF96">
            <v>636</v>
          </cell>
          <cell r="AG96">
            <v>51.02</v>
          </cell>
          <cell r="AJ96">
            <v>818</v>
          </cell>
          <cell r="AK96">
            <v>51.02</v>
          </cell>
          <cell r="AN96">
            <v>1294</v>
          </cell>
          <cell r="AO96">
            <v>51.02</v>
          </cell>
          <cell r="AR96">
            <v>996</v>
          </cell>
          <cell r="AS96">
            <v>51.02</v>
          </cell>
          <cell r="AV96">
            <v>818</v>
          </cell>
          <cell r="AW96">
            <v>51.02</v>
          </cell>
          <cell r="AZ96">
            <v>1612</v>
          </cell>
          <cell r="BA96">
            <v>51.02</v>
          </cell>
          <cell r="BD96">
            <v>2112</v>
          </cell>
          <cell r="BE96">
            <v>51.02</v>
          </cell>
          <cell r="BH96">
            <v>1272</v>
          </cell>
          <cell r="BI96">
            <v>51.02</v>
          </cell>
          <cell r="BL96">
            <v>318</v>
          </cell>
          <cell r="BM96">
            <v>51.02</v>
          </cell>
          <cell r="BP96">
            <v>678</v>
          </cell>
          <cell r="BQ96">
            <v>51.02</v>
          </cell>
          <cell r="BT96">
            <v>318</v>
          </cell>
          <cell r="BU96">
            <v>51.02</v>
          </cell>
          <cell r="BX96">
            <v>1612</v>
          </cell>
          <cell r="BY96">
            <v>51.02</v>
          </cell>
          <cell r="CB96">
            <v>1496</v>
          </cell>
          <cell r="CC96">
            <v>51.02</v>
          </cell>
          <cell r="CF96">
            <v>818</v>
          </cell>
          <cell r="CG96">
            <v>51.02</v>
          </cell>
          <cell r="CJ96">
            <v>500</v>
          </cell>
          <cell r="CK96">
            <v>51.02</v>
          </cell>
          <cell r="CN96">
            <v>1601</v>
          </cell>
          <cell r="CO96">
            <v>51.02</v>
          </cell>
          <cell r="CR96">
            <v>0</v>
          </cell>
          <cell r="CS96">
            <v>51.02</v>
          </cell>
          <cell r="CV96">
            <v>2248</v>
          </cell>
          <cell r="CW96">
            <v>51.02</v>
          </cell>
          <cell r="CZ96">
            <v>1318</v>
          </cell>
          <cell r="DA96">
            <v>51.02</v>
          </cell>
          <cell r="DD96">
            <v>0</v>
          </cell>
          <cell r="DE96">
            <v>51.02</v>
          </cell>
          <cell r="DH96">
            <v>0</v>
          </cell>
          <cell r="DI96">
            <v>51.02</v>
          </cell>
          <cell r="DL96">
            <v>1612</v>
          </cell>
          <cell r="DM96">
            <v>51.02</v>
          </cell>
          <cell r="DP96">
            <v>0</v>
          </cell>
          <cell r="DQ96">
            <v>51.02</v>
          </cell>
          <cell r="DT96">
            <v>0</v>
          </cell>
          <cell r="DU96">
            <v>51.02</v>
          </cell>
          <cell r="DX96">
            <v>640</v>
          </cell>
          <cell r="DY96">
            <v>51.02</v>
          </cell>
          <cell r="EB96">
            <v>640</v>
          </cell>
          <cell r="EC96">
            <v>51.02</v>
          </cell>
          <cell r="EF96">
            <v>640</v>
          </cell>
          <cell r="EG96">
            <v>51.02</v>
          </cell>
          <cell r="EJ96" t="e">
            <v>#REF!</v>
          </cell>
          <cell r="EK96">
            <v>51.02</v>
          </cell>
        </row>
        <row r="97">
          <cell r="C97" t="str">
            <v>7.4.9.22</v>
          </cell>
          <cell r="D97">
            <v>2003974</v>
          </cell>
          <cell r="E97" t="str">
            <v>SICRO SERVIÇO</v>
          </cell>
          <cell r="F97" t="str">
            <v>SARJETA TRAPEZOIDAL DE CONCRETO - SZC 02 MOLDADA NO LOCAL COM EXTRUSORA E CONCRETO USINADO - AREIA EXTRAÍDA E BRITA PRODUZIDA</v>
          </cell>
          <cell r="G97" t="str">
            <v>M</v>
          </cell>
          <cell r="H97" t="e">
            <v>#REF!</v>
          </cell>
          <cell r="I97" t="e">
            <v>#REF!</v>
          </cell>
          <cell r="L97">
            <v>318</v>
          </cell>
          <cell r="M97">
            <v>29.81</v>
          </cell>
          <cell r="P97">
            <v>0</v>
          </cell>
          <cell r="Q97">
            <v>29.81</v>
          </cell>
          <cell r="T97">
            <v>114</v>
          </cell>
          <cell r="U97">
            <v>29.81</v>
          </cell>
          <cell r="X97">
            <v>0</v>
          </cell>
          <cell r="Y97">
            <v>29.81</v>
          </cell>
          <cell r="AB97">
            <v>114</v>
          </cell>
          <cell r="AC97">
            <v>29.81</v>
          </cell>
          <cell r="AF97">
            <v>0</v>
          </cell>
          <cell r="AG97">
            <v>29.81</v>
          </cell>
          <cell r="AJ97">
            <v>0</v>
          </cell>
          <cell r="AK97">
            <v>29.81</v>
          </cell>
          <cell r="AN97">
            <v>114</v>
          </cell>
          <cell r="AO97">
            <v>29.81</v>
          </cell>
          <cell r="AR97">
            <v>0</v>
          </cell>
          <cell r="AS97">
            <v>29.81</v>
          </cell>
          <cell r="AV97">
            <v>0</v>
          </cell>
          <cell r="AW97">
            <v>29.81</v>
          </cell>
          <cell r="AZ97">
            <v>114</v>
          </cell>
          <cell r="BA97">
            <v>29.81</v>
          </cell>
          <cell r="BD97">
            <v>114</v>
          </cell>
          <cell r="BE97">
            <v>29.81</v>
          </cell>
          <cell r="BH97">
            <v>0</v>
          </cell>
          <cell r="BI97">
            <v>29.81</v>
          </cell>
          <cell r="BL97">
            <v>0</v>
          </cell>
          <cell r="BM97">
            <v>29.81</v>
          </cell>
          <cell r="BP97">
            <v>0</v>
          </cell>
          <cell r="BQ97">
            <v>29.81</v>
          </cell>
          <cell r="BT97">
            <v>0</v>
          </cell>
          <cell r="BU97">
            <v>29.81</v>
          </cell>
          <cell r="BX97">
            <v>114</v>
          </cell>
          <cell r="BY97">
            <v>29.81</v>
          </cell>
          <cell r="CB97">
            <v>0</v>
          </cell>
          <cell r="CC97">
            <v>29.81</v>
          </cell>
          <cell r="CF97">
            <v>0</v>
          </cell>
          <cell r="CG97">
            <v>29.81</v>
          </cell>
          <cell r="CJ97">
            <v>0</v>
          </cell>
          <cell r="CK97">
            <v>29.81</v>
          </cell>
          <cell r="CN97">
            <v>57</v>
          </cell>
          <cell r="CO97">
            <v>29.81</v>
          </cell>
          <cell r="CR97">
            <v>0</v>
          </cell>
          <cell r="CS97">
            <v>29.81</v>
          </cell>
          <cell r="CV97">
            <v>114</v>
          </cell>
          <cell r="CW97">
            <v>29.81</v>
          </cell>
          <cell r="CZ97">
            <v>0</v>
          </cell>
          <cell r="DA97">
            <v>29.81</v>
          </cell>
          <cell r="DD97">
            <v>0</v>
          </cell>
          <cell r="DE97">
            <v>29.81</v>
          </cell>
          <cell r="DH97">
            <v>0</v>
          </cell>
          <cell r="DI97">
            <v>29.81</v>
          </cell>
          <cell r="DL97">
            <v>114</v>
          </cell>
          <cell r="DM97">
            <v>29.81</v>
          </cell>
          <cell r="DP97">
            <v>0</v>
          </cell>
          <cell r="DQ97">
            <v>29.81</v>
          </cell>
          <cell r="DT97">
            <v>0</v>
          </cell>
          <cell r="DU97">
            <v>29.81</v>
          </cell>
          <cell r="DX97">
            <v>0</v>
          </cell>
          <cell r="DY97">
            <v>29.81</v>
          </cell>
          <cell r="EB97">
            <v>0</v>
          </cell>
          <cell r="EC97">
            <v>29.81</v>
          </cell>
          <cell r="EF97">
            <v>0</v>
          </cell>
          <cell r="EG97">
            <v>29.81</v>
          </cell>
          <cell r="EJ97" t="e">
            <v>#REF!</v>
          </cell>
          <cell r="EK97">
            <v>29.81</v>
          </cell>
        </row>
        <row r="98">
          <cell r="C98" t="str">
            <v>7.4.9.23</v>
          </cell>
          <cell r="D98" t="str">
            <v>ED-48603</v>
          </cell>
          <cell r="E98" t="str">
            <v>DER/MG</v>
          </cell>
          <cell r="F98" t="str">
            <v>DESCIDA D´ÁGUA TIPO CALHA DN 1000, EXCLUSIVE BOTA FORA</v>
          </cell>
          <cell r="G98" t="str">
            <v>M</v>
          </cell>
          <cell r="H98" t="e">
            <v>#REF!</v>
          </cell>
          <cell r="I98" t="e">
            <v>#REF!</v>
          </cell>
          <cell r="L98">
            <v>0</v>
          </cell>
          <cell r="M98">
            <v>611.23</v>
          </cell>
          <cell r="P98">
            <v>0</v>
          </cell>
          <cell r="Q98">
            <v>611.23</v>
          </cell>
          <cell r="T98">
            <v>0</v>
          </cell>
          <cell r="U98">
            <v>611.23</v>
          </cell>
          <cell r="X98">
            <v>0</v>
          </cell>
          <cell r="Y98">
            <v>611.23</v>
          </cell>
          <cell r="AB98">
            <v>0</v>
          </cell>
          <cell r="AC98">
            <v>611.23</v>
          </cell>
          <cell r="AF98">
            <v>0</v>
          </cell>
          <cell r="AG98">
            <v>611.23</v>
          </cell>
          <cell r="AJ98">
            <v>0</v>
          </cell>
          <cell r="AK98">
            <v>611.23</v>
          </cell>
          <cell r="AN98">
            <v>0</v>
          </cell>
          <cell r="AO98">
            <v>611.23</v>
          </cell>
          <cell r="AR98">
            <v>0</v>
          </cell>
          <cell r="AS98">
            <v>611.23</v>
          </cell>
          <cell r="AV98">
            <v>0</v>
          </cell>
          <cell r="AW98">
            <v>611.23</v>
          </cell>
          <cell r="AZ98">
            <v>0</v>
          </cell>
          <cell r="BA98">
            <v>611.23</v>
          </cell>
          <cell r="BD98">
            <v>0</v>
          </cell>
          <cell r="BE98">
            <v>611.23</v>
          </cell>
          <cell r="BH98">
            <v>0</v>
          </cell>
          <cell r="BI98">
            <v>611.23</v>
          </cell>
          <cell r="BL98">
            <v>0</v>
          </cell>
          <cell r="BM98">
            <v>611.23</v>
          </cell>
          <cell r="BP98">
            <v>0</v>
          </cell>
          <cell r="BQ98">
            <v>611.23</v>
          </cell>
          <cell r="BT98">
            <v>0</v>
          </cell>
          <cell r="BU98">
            <v>611.23</v>
          </cell>
          <cell r="BX98">
            <v>0</v>
          </cell>
          <cell r="BY98">
            <v>611.23</v>
          </cell>
          <cell r="CB98">
            <v>0</v>
          </cell>
          <cell r="CC98">
            <v>611.23</v>
          </cell>
          <cell r="CF98">
            <v>0</v>
          </cell>
          <cell r="CG98">
            <v>611.23</v>
          </cell>
          <cell r="CJ98">
            <v>0</v>
          </cell>
          <cell r="CK98">
            <v>611.23</v>
          </cell>
          <cell r="CN98">
            <v>0</v>
          </cell>
          <cell r="CO98">
            <v>611.23</v>
          </cell>
          <cell r="CR98">
            <v>0</v>
          </cell>
          <cell r="CS98">
            <v>611.23</v>
          </cell>
          <cell r="CV98">
            <v>0</v>
          </cell>
          <cell r="CW98">
            <v>611.23</v>
          </cell>
          <cell r="CZ98">
            <v>0</v>
          </cell>
          <cell r="DA98">
            <v>611.23</v>
          </cell>
          <cell r="DD98">
            <v>0</v>
          </cell>
          <cell r="DE98">
            <v>611.23</v>
          </cell>
          <cell r="DH98">
            <v>0</v>
          </cell>
          <cell r="DI98">
            <v>611.23</v>
          </cell>
          <cell r="DL98">
            <v>0</v>
          </cell>
          <cell r="DM98">
            <v>611.23</v>
          </cell>
          <cell r="DP98">
            <v>0</v>
          </cell>
          <cell r="DQ98">
            <v>611.23</v>
          </cell>
          <cell r="DT98">
            <v>0</v>
          </cell>
          <cell r="DU98">
            <v>611.23</v>
          </cell>
          <cell r="DX98">
            <v>0</v>
          </cell>
          <cell r="DY98">
            <v>611.23</v>
          </cell>
          <cell r="EB98">
            <v>0</v>
          </cell>
          <cell r="EC98">
            <v>611.23</v>
          </cell>
          <cell r="EF98">
            <v>0</v>
          </cell>
          <cell r="EG98">
            <v>611.23</v>
          </cell>
          <cell r="EJ98" t="e">
            <v>#REF!</v>
          </cell>
          <cell r="EK98">
            <v>611.23</v>
          </cell>
        </row>
        <row r="99">
          <cell r="C99" t="str">
            <v>7.4.9.24</v>
          </cell>
          <cell r="D99">
            <v>2003384</v>
          </cell>
          <cell r="E99" t="str">
            <v>SICRO SERVIÇO</v>
          </cell>
          <cell r="F99" t="str">
            <v>ENTRADA PARA DESCIDA D'ÁGUA - EDA 01 - AREIA EXTRAÍDA E BRITA PRODUZIDA</v>
          </cell>
          <cell r="G99" t="str">
            <v>UN</v>
          </cell>
          <cell r="H99" t="e">
            <v>#REF!</v>
          </cell>
          <cell r="I99" t="e">
            <v>#REF!</v>
          </cell>
          <cell r="L99">
            <v>0</v>
          </cell>
          <cell r="M99">
            <v>27.69</v>
          </cell>
          <cell r="P99">
            <v>0</v>
          </cell>
          <cell r="Q99">
            <v>27.69</v>
          </cell>
          <cell r="T99">
            <v>26</v>
          </cell>
          <cell r="U99">
            <v>27.69</v>
          </cell>
          <cell r="X99">
            <v>0</v>
          </cell>
          <cell r="Y99">
            <v>27.69</v>
          </cell>
          <cell r="AB99">
            <v>26</v>
          </cell>
          <cell r="AC99">
            <v>27.69</v>
          </cell>
          <cell r="AF99">
            <v>0</v>
          </cell>
          <cell r="AG99">
            <v>27.69</v>
          </cell>
          <cell r="AJ99">
            <v>0</v>
          </cell>
          <cell r="AK99">
            <v>27.69</v>
          </cell>
          <cell r="AN99">
            <v>26</v>
          </cell>
          <cell r="AO99">
            <v>27.69</v>
          </cell>
          <cell r="AR99">
            <v>48</v>
          </cell>
          <cell r="AS99">
            <v>27.69</v>
          </cell>
          <cell r="AV99">
            <v>0</v>
          </cell>
          <cell r="AW99">
            <v>27.69</v>
          </cell>
          <cell r="AZ99">
            <v>26</v>
          </cell>
          <cell r="BA99">
            <v>27.69</v>
          </cell>
          <cell r="BD99">
            <v>26</v>
          </cell>
          <cell r="BE99">
            <v>27.69</v>
          </cell>
          <cell r="BH99">
            <v>0</v>
          </cell>
          <cell r="BI99">
            <v>27.69</v>
          </cell>
          <cell r="BL99">
            <v>0</v>
          </cell>
          <cell r="BM99">
            <v>27.69</v>
          </cell>
          <cell r="BP99">
            <v>48</v>
          </cell>
          <cell r="BQ99">
            <v>27.69</v>
          </cell>
          <cell r="BT99">
            <v>0</v>
          </cell>
          <cell r="BU99">
            <v>27.69</v>
          </cell>
          <cell r="BX99">
            <v>26</v>
          </cell>
          <cell r="BY99">
            <v>27.69</v>
          </cell>
          <cell r="CB99">
            <v>48</v>
          </cell>
          <cell r="CC99">
            <v>27.69</v>
          </cell>
          <cell r="CF99">
            <v>0</v>
          </cell>
          <cell r="CG99">
            <v>27.69</v>
          </cell>
          <cell r="CJ99">
            <v>0</v>
          </cell>
          <cell r="CK99">
            <v>27.69</v>
          </cell>
          <cell r="CN99">
            <v>13</v>
          </cell>
          <cell r="CO99">
            <v>27.69</v>
          </cell>
          <cell r="CR99">
            <v>0</v>
          </cell>
          <cell r="CS99">
            <v>27.69</v>
          </cell>
          <cell r="CV99">
            <v>26</v>
          </cell>
          <cell r="CW99">
            <v>27.69</v>
          </cell>
          <cell r="CZ99">
            <v>0</v>
          </cell>
          <cell r="DA99">
            <v>27.69</v>
          </cell>
          <cell r="DD99">
            <v>0</v>
          </cell>
          <cell r="DE99">
            <v>27.69</v>
          </cell>
          <cell r="DH99">
            <v>0</v>
          </cell>
          <cell r="DI99">
            <v>27.69</v>
          </cell>
          <cell r="DL99">
            <v>26</v>
          </cell>
          <cell r="DM99">
            <v>27.69</v>
          </cell>
          <cell r="DP99">
            <v>0</v>
          </cell>
          <cell r="DQ99">
            <v>27.69</v>
          </cell>
          <cell r="DT99">
            <v>0</v>
          </cell>
          <cell r="DU99">
            <v>27.69</v>
          </cell>
          <cell r="DX99">
            <v>0</v>
          </cell>
          <cell r="DY99">
            <v>27.69</v>
          </cell>
          <cell r="EB99">
            <v>0</v>
          </cell>
          <cell r="EC99">
            <v>27.69</v>
          </cell>
          <cell r="EF99">
            <v>0</v>
          </cell>
          <cell r="EG99">
            <v>27.69</v>
          </cell>
          <cell r="EJ99" t="e">
            <v>#REF!</v>
          </cell>
          <cell r="EK99">
            <v>27.69</v>
          </cell>
        </row>
        <row r="100">
          <cell r="C100" t="str">
            <v>7.4.9.25</v>
          </cell>
          <cell r="D100">
            <v>2003477</v>
          </cell>
          <cell r="E100" t="str">
            <v>SICRO SERVIÇO</v>
          </cell>
          <cell r="F100" t="str">
            <v>CAIXA COLETORA DE SARJETA - CCS 01 - COM GRELHA DE CONCRETO - TCC 01 - AREIA E BRITA COMERCIAIS</v>
          </cell>
          <cell r="G100" t="str">
            <v>UN</v>
          </cell>
          <cell r="H100" t="e">
            <v>#REF!</v>
          </cell>
          <cell r="I100" t="e">
            <v>#REF!</v>
          </cell>
          <cell r="L100">
            <v>0</v>
          </cell>
          <cell r="M100">
            <v>2887.38</v>
          </cell>
          <cell r="P100">
            <v>0</v>
          </cell>
          <cell r="Q100">
            <v>2887.38</v>
          </cell>
          <cell r="T100">
            <v>8</v>
          </cell>
          <cell r="U100">
            <v>2887.38</v>
          </cell>
          <cell r="X100">
            <v>0</v>
          </cell>
          <cell r="Y100">
            <v>2887.38</v>
          </cell>
          <cell r="AB100">
            <v>8</v>
          </cell>
          <cell r="AC100">
            <v>2887.38</v>
          </cell>
          <cell r="AF100">
            <v>0</v>
          </cell>
          <cell r="AG100">
            <v>2887.38</v>
          </cell>
          <cell r="AJ100">
            <v>0</v>
          </cell>
          <cell r="AK100">
            <v>2887.38</v>
          </cell>
          <cell r="AN100">
            <v>8</v>
          </cell>
          <cell r="AO100">
            <v>2887.38</v>
          </cell>
          <cell r="AR100">
            <v>0</v>
          </cell>
          <cell r="AS100">
            <v>2887.38</v>
          </cell>
          <cell r="AV100">
            <v>0</v>
          </cell>
          <cell r="AW100">
            <v>2887.38</v>
          </cell>
          <cell r="AZ100">
            <v>8</v>
          </cell>
          <cell r="BA100">
            <v>2887.38</v>
          </cell>
          <cell r="BD100">
            <v>8</v>
          </cell>
          <cell r="BE100">
            <v>2887.38</v>
          </cell>
          <cell r="BH100">
            <v>0</v>
          </cell>
          <cell r="BI100">
            <v>2887.38</v>
          </cell>
          <cell r="BL100">
            <v>0</v>
          </cell>
          <cell r="BM100">
            <v>2887.38</v>
          </cell>
          <cell r="BP100">
            <v>0</v>
          </cell>
          <cell r="BQ100">
            <v>2887.38</v>
          </cell>
          <cell r="BT100">
            <v>0</v>
          </cell>
          <cell r="BU100">
            <v>2887.38</v>
          </cell>
          <cell r="BX100">
            <v>8</v>
          </cell>
          <cell r="BY100">
            <v>2887.38</v>
          </cell>
          <cell r="CB100">
            <v>0</v>
          </cell>
          <cell r="CC100">
            <v>2887.38</v>
          </cell>
          <cell r="CF100">
            <v>0</v>
          </cell>
          <cell r="CG100">
            <v>2887.38</v>
          </cell>
          <cell r="CJ100">
            <v>0</v>
          </cell>
          <cell r="CK100">
            <v>2887.38</v>
          </cell>
          <cell r="CN100">
            <v>4</v>
          </cell>
          <cell r="CO100">
            <v>2887.38</v>
          </cell>
          <cell r="CR100">
            <v>0</v>
          </cell>
          <cell r="CS100">
            <v>2887.38</v>
          </cell>
          <cell r="CV100">
            <v>8</v>
          </cell>
          <cell r="CW100">
            <v>2887.38</v>
          </cell>
          <cell r="CZ100">
            <v>0</v>
          </cell>
          <cell r="DA100">
            <v>2887.38</v>
          </cell>
          <cell r="DD100">
            <v>0</v>
          </cell>
          <cell r="DE100">
            <v>2887.38</v>
          </cell>
          <cell r="DH100">
            <v>0</v>
          </cell>
          <cell r="DI100">
            <v>2887.38</v>
          </cell>
          <cell r="DL100">
            <v>8</v>
          </cell>
          <cell r="DM100">
            <v>2887.38</v>
          </cell>
          <cell r="DP100">
            <v>0</v>
          </cell>
          <cell r="DQ100">
            <v>2887.38</v>
          </cell>
          <cell r="DT100">
            <v>0</v>
          </cell>
          <cell r="DU100">
            <v>2887.38</v>
          </cell>
          <cell r="DX100">
            <v>0</v>
          </cell>
          <cell r="DY100">
            <v>2887.38</v>
          </cell>
          <cell r="EB100">
            <v>0</v>
          </cell>
          <cell r="EC100">
            <v>2887.38</v>
          </cell>
          <cell r="EF100">
            <v>0</v>
          </cell>
          <cell r="EG100">
            <v>2887.38</v>
          </cell>
          <cell r="EJ100" t="e">
            <v>#REF!</v>
          </cell>
          <cell r="EK100">
            <v>2887.38</v>
          </cell>
        </row>
        <row r="101">
          <cell r="C101" t="str">
            <v>7.4.9.26</v>
          </cell>
          <cell r="D101">
            <v>2003440</v>
          </cell>
          <cell r="E101" t="str">
            <v>SICRO SERVIÇO</v>
          </cell>
          <cell r="F101" t="str">
            <v>DISSIPADOR DE ENERGIA - DES 01 - AREIA EXTRAÍDA E PEDRA DE MÃO PRODUZIDA</v>
          </cell>
          <cell r="G101" t="str">
            <v>UN</v>
          </cell>
          <cell r="H101" t="e">
            <v>#REF!</v>
          </cell>
          <cell r="I101" t="e">
            <v>#REF!</v>
          </cell>
          <cell r="L101">
            <v>0</v>
          </cell>
          <cell r="M101">
            <v>97.32</v>
          </cell>
          <cell r="P101">
            <v>0</v>
          </cell>
          <cell r="Q101">
            <v>97.32</v>
          </cell>
          <cell r="T101">
            <v>22</v>
          </cell>
          <cell r="U101">
            <v>97.32</v>
          </cell>
          <cell r="X101">
            <v>0</v>
          </cell>
          <cell r="Y101">
            <v>97.32</v>
          </cell>
          <cell r="AB101">
            <v>22</v>
          </cell>
          <cell r="AC101">
            <v>97.32</v>
          </cell>
          <cell r="AF101">
            <v>0</v>
          </cell>
          <cell r="AG101">
            <v>97.32</v>
          </cell>
          <cell r="AJ101">
            <v>0</v>
          </cell>
          <cell r="AK101">
            <v>97.32</v>
          </cell>
          <cell r="AN101">
            <v>22</v>
          </cell>
          <cell r="AO101">
            <v>97.32</v>
          </cell>
          <cell r="AR101">
            <v>12</v>
          </cell>
          <cell r="AS101">
            <v>97.32</v>
          </cell>
          <cell r="AV101">
            <v>0</v>
          </cell>
          <cell r="AW101">
            <v>97.32</v>
          </cell>
          <cell r="AZ101">
            <v>22</v>
          </cell>
          <cell r="BA101">
            <v>97.32</v>
          </cell>
          <cell r="BD101">
            <v>22</v>
          </cell>
          <cell r="BE101">
            <v>97.32</v>
          </cell>
          <cell r="BH101">
            <v>0</v>
          </cell>
          <cell r="BI101">
            <v>97.32</v>
          </cell>
          <cell r="BL101">
            <v>0</v>
          </cell>
          <cell r="BM101">
            <v>97.32</v>
          </cell>
          <cell r="BP101">
            <v>12</v>
          </cell>
          <cell r="BQ101">
            <v>97.32</v>
          </cell>
          <cell r="BT101">
            <v>0</v>
          </cell>
          <cell r="BU101">
            <v>97.32</v>
          </cell>
          <cell r="BX101">
            <v>22</v>
          </cell>
          <cell r="BY101">
            <v>97.32</v>
          </cell>
          <cell r="CB101">
            <v>12</v>
          </cell>
          <cell r="CC101">
            <v>97.32</v>
          </cell>
          <cell r="CF101">
            <v>0</v>
          </cell>
          <cell r="CG101">
            <v>97.32</v>
          </cell>
          <cell r="CJ101">
            <v>0</v>
          </cell>
          <cell r="CK101">
            <v>97.32</v>
          </cell>
          <cell r="CN101">
            <v>11</v>
          </cell>
          <cell r="CO101">
            <v>97.32</v>
          </cell>
          <cell r="CR101">
            <v>0</v>
          </cell>
          <cell r="CS101">
            <v>97.32</v>
          </cell>
          <cell r="CV101">
            <v>22</v>
          </cell>
          <cell r="CW101">
            <v>97.32</v>
          </cell>
          <cell r="CZ101">
            <v>0</v>
          </cell>
          <cell r="DA101">
            <v>97.32</v>
          </cell>
          <cell r="DD101">
            <v>0</v>
          </cell>
          <cell r="DE101">
            <v>97.32</v>
          </cell>
          <cell r="DH101">
            <v>0</v>
          </cell>
          <cell r="DI101">
            <v>97.32</v>
          </cell>
          <cell r="DL101">
            <v>22</v>
          </cell>
          <cell r="DM101">
            <v>97.32</v>
          </cell>
          <cell r="DP101">
            <v>0</v>
          </cell>
          <cell r="DQ101">
            <v>97.32</v>
          </cell>
          <cell r="DT101">
            <v>0</v>
          </cell>
          <cell r="DU101">
            <v>97.32</v>
          </cell>
          <cell r="DX101">
            <v>0</v>
          </cell>
          <cell r="DY101">
            <v>97.32</v>
          </cell>
          <cell r="EB101">
            <v>0</v>
          </cell>
          <cell r="EC101">
            <v>97.32</v>
          </cell>
          <cell r="EF101">
            <v>0</v>
          </cell>
          <cell r="EG101">
            <v>97.32</v>
          </cell>
          <cell r="EJ101" t="e">
            <v>#REF!</v>
          </cell>
          <cell r="EK101">
            <v>97.32</v>
          </cell>
        </row>
        <row r="102">
          <cell r="C102" t="str">
            <v>7.4.9.27</v>
          </cell>
          <cell r="D102">
            <v>2003315</v>
          </cell>
          <cell r="E102" t="str">
            <v>SICRO SERVIÇO</v>
          </cell>
          <cell r="F102" t="str">
            <v>VALETA DE PROTEÇÃO DE ATERROS COM REVESTIMENTO DE CONCRETO - VPA 04 - AREIA E BRITA COMERCIAIS</v>
          </cell>
          <cell r="G102" t="str">
            <v>M</v>
          </cell>
          <cell r="H102" t="e">
            <v>#REF!</v>
          </cell>
          <cell r="I102" t="e">
            <v>#REF!</v>
          </cell>
          <cell r="L102">
            <v>0</v>
          </cell>
          <cell r="M102">
            <v>74.930000000000007</v>
          </cell>
          <cell r="P102">
            <v>0</v>
          </cell>
          <cell r="Q102">
            <v>74.930000000000007</v>
          </cell>
          <cell r="T102">
            <v>2000</v>
          </cell>
          <cell r="U102">
            <v>74.930000000000007</v>
          </cell>
          <cell r="X102">
            <v>3000</v>
          </cell>
          <cell r="Y102">
            <v>74.930000000000007</v>
          </cell>
          <cell r="AB102">
            <v>2000</v>
          </cell>
          <cell r="AC102">
            <v>74.930000000000007</v>
          </cell>
          <cell r="AF102">
            <v>2000</v>
          </cell>
          <cell r="AG102">
            <v>74.930000000000007</v>
          </cell>
          <cell r="AJ102">
            <v>1000</v>
          </cell>
          <cell r="AK102">
            <v>74.930000000000007</v>
          </cell>
          <cell r="AN102">
            <v>2000</v>
          </cell>
          <cell r="AO102">
            <v>74.930000000000007</v>
          </cell>
          <cell r="AR102">
            <v>2600</v>
          </cell>
          <cell r="AS102">
            <v>74.930000000000007</v>
          </cell>
          <cell r="AV102">
            <v>1000</v>
          </cell>
          <cell r="AW102">
            <v>74.930000000000007</v>
          </cell>
          <cell r="AZ102">
            <v>3000</v>
          </cell>
          <cell r="BA102">
            <v>74.930000000000007</v>
          </cell>
          <cell r="BD102">
            <v>3000</v>
          </cell>
          <cell r="BE102">
            <v>74.930000000000007</v>
          </cell>
          <cell r="BH102">
            <v>4000</v>
          </cell>
          <cell r="BI102">
            <v>74.930000000000007</v>
          </cell>
          <cell r="BL102">
            <v>1000</v>
          </cell>
          <cell r="BM102">
            <v>74.930000000000007</v>
          </cell>
          <cell r="BP102">
            <v>1600</v>
          </cell>
          <cell r="BQ102">
            <v>74.930000000000007</v>
          </cell>
          <cell r="BT102">
            <v>1000</v>
          </cell>
          <cell r="BU102">
            <v>74.930000000000007</v>
          </cell>
          <cell r="BX102">
            <v>3000</v>
          </cell>
          <cell r="BY102">
            <v>74.930000000000007</v>
          </cell>
          <cell r="CB102">
            <v>2600</v>
          </cell>
          <cell r="CC102">
            <v>74.930000000000007</v>
          </cell>
          <cell r="CF102">
            <v>1000</v>
          </cell>
          <cell r="CG102">
            <v>74.930000000000007</v>
          </cell>
          <cell r="CJ102">
            <v>0</v>
          </cell>
          <cell r="CK102">
            <v>74.930000000000007</v>
          </cell>
          <cell r="CN102">
            <v>4000</v>
          </cell>
          <cell r="CO102">
            <v>74.930000000000007</v>
          </cell>
          <cell r="CR102">
            <v>0</v>
          </cell>
          <cell r="CS102">
            <v>74.930000000000007</v>
          </cell>
          <cell r="CV102">
            <v>5000</v>
          </cell>
          <cell r="CW102">
            <v>74.930000000000007</v>
          </cell>
          <cell r="CZ102">
            <v>1000</v>
          </cell>
          <cell r="DA102">
            <v>74.930000000000007</v>
          </cell>
          <cell r="DD102">
            <v>0</v>
          </cell>
          <cell r="DE102">
            <v>74.930000000000007</v>
          </cell>
          <cell r="DH102">
            <v>0</v>
          </cell>
          <cell r="DI102">
            <v>74.930000000000007</v>
          </cell>
          <cell r="DL102">
            <v>3000</v>
          </cell>
          <cell r="DM102">
            <v>74.930000000000007</v>
          </cell>
          <cell r="DP102">
            <v>0</v>
          </cell>
          <cell r="DQ102">
            <v>74.930000000000007</v>
          </cell>
          <cell r="DT102">
            <v>0</v>
          </cell>
          <cell r="DU102">
            <v>74.930000000000007</v>
          </cell>
          <cell r="DX102">
            <v>0</v>
          </cell>
          <cell r="DY102">
            <v>74.930000000000007</v>
          </cell>
          <cell r="EB102">
            <v>0</v>
          </cell>
          <cell r="EC102">
            <v>74.930000000000007</v>
          </cell>
          <cell r="EF102">
            <v>0</v>
          </cell>
          <cell r="EG102">
            <v>74.930000000000007</v>
          </cell>
          <cell r="EJ102" t="e">
            <v>#REF!</v>
          </cell>
          <cell r="EK102">
            <v>74.930000000000007</v>
          </cell>
        </row>
        <row r="103">
          <cell r="C103" t="str">
            <v>7.4.9.28</v>
          </cell>
          <cell r="D103" t="str">
            <v>RO-40218</v>
          </cell>
          <cell r="E103" t="str">
            <v>DER/MG</v>
          </cell>
          <cell r="F103" t="str">
            <v>ESCAVAÇÃO MECÂNICA DE VALAS EM MATERIAL DE 1ª CATEGORIA (EXECUÇÃO,  INCLUINDO  REMOÇÃO  PARA  FORA  DO  LEITO ESTRADAL)</v>
          </cell>
          <cell r="G103" t="str">
            <v>M3</v>
          </cell>
          <cell r="H103" t="e">
            <v>#REF!</v>
          </cell>
          <cell r="I103" t="e">
            <v>#REF!</v>
          </cell>
          <cell r="L103">
            <v>1000</v>
          </cell>
          <cell r="M103">
            <v>6.04</v>
          </cell>
          <cell r="P103">
            <v>0</v>
          </cell>
          <cell r="Q103">
            <v>6.04</v>
          </cell>
          <cell r="T103">
            <v>16</v>
          </cell>
          <cell r="U103">
            <v>6.04</v>
          </cell>
          <cell r="X103">
            <v>24</v>
          </cell>
          <cell r="Y103">
            <v>6.04</v>
          </cell>
          <cell r="AB103">
            <v>16</v>
          </cell>
          <cell r="AC103">
            <v>6.04</v>
          </cell>
          <cell r="AF103">
            <v>16</v>
          </cell>
          <cell r="AG103">
            <v>6.04</v>
          </cell>
          <cell r="AJ103">
            <v>16</v>
          </cell>
          <cell r="AK103">
            <v>6.04</v>
          </cell>
          <cell r="AN103">
            <v>16</v>
          </cell>
          <cell r="AO103">
            <v>6.04</v>
          </cell>
          <cell r="AR103">
            <v>24</v>
          </cell>
          <cell r="AS103">
            <v>6.04</v>
          </cell>
          <cell r="AV103">
            <v>16</v>
          </cell>
          <cell r="AW103">
            <v>6.04</v>
          </cell>
          <cell r="AZ103">
            <v>24</v>
          </cell>
          <cell r="BA103">
            <v>6.04</v>
          </cell>
          <cell r="BD103">
            <v>32</v>
          </cell>
          <cell r="BE103">
            <v>6.04</v>
          </cell>
          <cell r="BH103">
            <v>32</v>
          </cell>
          <cell r="BI103">
            <v>6.04</v>
          </cell>
          <cell r="BL103">
            <v>8</v>
          </cell>
          <cell r="BM103">
            <v>6.04</v>
          </cell>
          <cell r="BP103">
            <v>16</v>
          </cell>
          <cell r="BQ103">
            <v>6.04</v>
          </cell>
          <cell r="BT103">
            <v>8</v>
          </cell>
          <cell r="BU103">
            <v>6.04</v>
          </cell>
          <cell r="BX103">
            <v>24</v>
          </cell>
          <cell r="BY103">
            <v>6.04</v>
          </cell>
          <cell r="CB103">
            <v>32</v>
          </cell>
          <cell r="CC103">
            <v>6.04</v>
          </cell>
          <cell r="CF103">
            <v>16</v>
          </cell>
          <cell r="CG103">
            <v>6.04</v>
          </cell>
          <cell r="CJ103">
            <v>8</v>
          </cell>
          <cell r="CK103">
            <v>6.04</v>
          </cell>
          <cell r="CN103">
            <v>32</v>
          </cell>
          <cell r="CO103">
            <v>6.04</v>
          </cell>
          <cell r="CR103">
            <v>0</v>
          </cell>
          <cell r="CS103">
            <v>6.04</v>
          </cell>
          <cell r="CV103">
            <v>40</v>
          </cell>
          <cell r="CW103">
            <v>6.04</v>
          </cell>
          <cell r="CZ103">
            <v>24</v>
          </cell>
          <cell r="DA103">
            <v>6.04</v>
          </cell>
          <cell r="DD103">
            <v>0</v>
          </cell>
          <cell r="DE103">
            <v>6.04</v>
          </cell>
          <cell r="DH103">
            <v>0</v>
          </cell>
          <cell r="DI103">
            <v>6.04</v>
          </cell>
          <cell r="DL103">
            <v>24</v>
          </cell>
          <cell r="DM103">
            <v>6.04</v>
          </cell>
          <cell r="DP103">
            <v>0</v>
          </cell>
          <cell r="DQ103">
            <v>6.04</v>
          </cell>
          <cell r="DT103">
            <v>0</v>
          </cell>
          <cell r="DU103">
            <v>6.04</v>
          </cell>
          <cell r="DX103">
            <v>8</v>
          </cell>
          <cell r="DY103">
            <v>6.04</v>
          </cell>
          <cell r="EB103">
            <v>8</v>
          </cell>
          <cell r="EC103">
            <v>6.04</v>
          </cell>
          <cell r="EF103">
            <v>8</v>
          </cell>
          <cell r="EG103">
            <v>6.04</v>
          </cell>
          <cell r="EJ103" t="e">
            <v>#REF!</v>
          </cell>
          <cell r="EK103">
            <v>6.04</v>
          </cell>
        </row>
        <row r="104">
          <cell r="C104" t="str">
            <v>7.4.9.29</v>
          </cell>
          <cell r="D104">
            <v>2108168</v>
          </cell>
          <cell r="E104" t="str">
            <v>SICRO SERVIÇO</v>
          </cell>
          <cell r="F104" t="str">
            <v>ESCORAMENTO COM PONTALETES D = 10 CM - UTILIZAÇÃO DE 5 VEZES - CONFECÇÃO, INSTALAÇÃO E RETIRADA</v>
          </cell>
          <cell r="G104" t="str">
            <v>M³</v>
          </cell>
          <cell r="H104" t="e">
            <v>#REF!</v>
          </cell>
          <cell r="I104" t="e">
            <v>#REF!</v>
          </cell>
          <cell r="L104">
            <v>8</v>
          </cell>
          <cell r="M104">
            <v>21.51</v>
          </cell>
          <cell r="P104">
            <v>0</v>
          </cell>
          <cell r="Q104">
            <v>21.51</v>
          </cell>
          <cell r="T104">
            <v>0</v>
          </cell>
          <cell r="U104">
            <v>21.51</v>
          </cell>
          <cell r="X104">
            <v>509.4</v>
          </cell>
          <cell r="Y104">
            <v>21.51</v>
          </cell>
          <cell r="AB104">
            <v>0</v>
          </cell>
          <cell r="AC104">
            <v>21.51</v>
          </cell>
          <cell r="AF104">
            <v>339.59999999999997</v>
          </cell>
          <cell r="AG104">
            <v>21.51</v>
          </cell>
          <cell r="AJ104">
            <v>339.59999999999997</v>
          </cell>
          <cell r="AK104">
            <v>21.51</v>
          </cell>
          <cell r="AN104">
            <v>0</v>
          </cell>
          <cell r="AO104">
            <v>21.51</v>
          </cell>
          <cell r="AR104">
            <v>509.4</v>
          </cell>
          <cell r="AS104">
            <v>21.51</v>
          </cell>
          <cell r="AV104">
            <v>339.59999999999997</v>
          </cell>
          <cell r="AW104">
            <v>21.51</v>
          </cell>
          <cell r="AZ104">
            <v>169.79999999999998</v>
          </cell>
          <cell r="BA104">
            <v>21.51</v>
          </cell>
          <cell r="BD104">
            <v>339.59999999999997</v>
          </cell>
          <cell r="BE104">
            <v>21.51</v>
          </cell>
          <cell r="BH104">
            <v>679.19999999999993</v>
          </cell>
          <cell r="BI104">
            <v>21.51</v>
          </cell>
          <cell r="BL104">
            <v>169.79999999999998</v>
          </cell>
          <cell r="BM104">
            <v>21.51</v>
          </cell>
          <cell r="BP104">
            <v>339.59999999999997</v>
          </cell>
          <cell r="BQ104">
            <v>21.51</v>
          </cell>
          <cell r="BT104">
            <v>169.79999999999998</v>
          </cell>
          <cell r="BU104">
            <v>21.51</v>
          </cell>
          <cell r="BX104">
            <v>169.79999999999998</v>
          </cell>
          <cell r="BY104">
            <v>21.51</v>
          </cell>
          <cell r="CB104">
            <v>679.19999999999993</v>
          </cell>
          <cell r="CC104">
            <v>21.51</v>
          </cell>
          <cell r="CF104">
            <v>339.59999999999997</v>
          </cell>
          <cell r="CG104">
            <v>21.51</v>
          </cell>
          <cell r="CJ104">
            <v>169.79999999999998</v>
          </cell>
          <cell r="CK104">
            <v>21.51</v>
          </cell>
          <cell r="CN104">
            <v>509.4</v>
          </cell>
          <cell r="CO104">
            <v>21.51</v>
          </cell>
          <cell r="CR104">
            <v>0</v>
          </cell>
          <cell r="CS104">
            <v>21.51</v>
          </cell>
          <cell r="CV104">
            <v>509.4</v>
          </cell>
          <cell r="CW104">
            <v>21.51</v>
          </cell>
          <cell r="CZ104">
            <v>509.4</v>
          </cell>
          <cell r="DA104">
            <v>21.51</v>
          </cell>
          <cell r="DD104">
            <v>0</v>
          </cell>
          <cell r="DE104">
            <v>21.51</v>
          </cell>
          <cell r="DH104">
            <v>0</v>
          </cell>
          <cell r="DI104">
            <v>21.51</v>
          </cell>
          <cell r="DL104">
            <v>169.79999999999998</v>
          </cell>
          <cell r="DM104">
            <v>21.51</v>
          </cell>
          <cell r="DP104">
            <v>0</v>
          </cell>
          <cell r="DQ104">
            <v>21.51</v>
          </cell>
          <cell r="DT104">
            <v>0</v>
          </cell>
          <cell r="DU104">
            <v>21.51</v>
          </cell>
          <cell r="DX104">
            <v>339.59999999999997</v>
          </cell>
          <cell r="DY104">
            <v>21.51</v>
          </cell>
          <cell r="EB104">
            <v>339.59999999999997</v>
          </cell>
          <cell r="EC104">
            <v>21.51</v>
          </cell>
          <cell r="EF104">
            <v>339.59999999999997</v>
          </cell>
          <cell r="EG104">
            <v>21.51</v>
          </cell>
          <cell r="EJ104" t="e">
            <v>#REF!</v>
          </cell>
          <cell r="EK104">
            <v>21.51</v>
          </cell>
        </row>
        <row r="105">
          <cell r="C105" t="str">
            <v>7.4.9.30</v>
          </cell>
          <cell r="D105" t="str">
            <v>RO-42467</v>
          </cell>
          <cell r="E105" t="str">
            <v>DER/MG</v>
          </cell>
          <cell r="F105" t="str">
            <v>CONCRETO MAGRO FCK &gt;= 10,0 MPA (EXECUÇÃO, INCLUINDO O FORNECIMENTO DE TODOS OS MATERIAIS, EXCLUI O TRANSPORTE DOS AGREGADOS)</v>
          </cell>
          <cell r="G105" t="str">
            <v>M3</v>
          </cell>
          <cell r="H105" t="e">
            <v>#REF!</v>
          </cell>
          <cell r="I105" t="e">
            <v>#REF!</v>
          </cell>
          <cell r="L105">
            <v>169.79999999999998</v>
          </cell>
          <cell r="M105">
            <v>292.25</v>
          </cell>
          <cell r="P105">
            <v>0</v>
          </cell>
          <cell r="Q105">
            <v>292.25</v>
          </cell>
          <cell r="T105">
            <v>480</v>
          </cell>
          <cell r="U105">
            <v>292.25</v>
          </cell>
          <cell r="X105">
            <v>660</v>
          </cell>
          <cell r="Y105">
            <v>292.25</v>
          </cell>
          <cell r="AB105">
            <v>480</v>
          </cell>
          <cell r="AC105">
            <v>292.25</v>
          </cell>
          <cell r="AF105">
            <v>440</v>
          </cell>
          <cell r="AG105">
            <v>292.25</v>
          </cell>
          <cell r="AJ105">
            <v>440</v>
          </cell>
          <cell r="AK105">
            <v>292.25</v>
          </cell>
          <cell r="AN105">
            <v>480</v>
          </cell>
          <cell r="AO105">
            <v>292.25</v>
          </cell>
          <cell r="AR105">
            <v>660</v>
          </cell>
          <cell r="AS105">
            <v>292.25</v>
          </cell>
          <cell r="AV105">
            <v>440</v>
          </cell>
          <cell r="AW105">
            <v>292.25</v>
          </cell>
          <cell r="AZ105">
            <v>700</v>
          </cell>
          <cell r="BA105">
            <v>292.25</v>
          </cell>
          <cell r="BD105">
            <v>920</v>
          </cell>
          <cell r="BE105">
            <v>292.25</v>
          </cell>
          <cell r="BH105">
            <v>880</v>
          </cell>
          <cell r="BI105">
            <v>292.25</v>
          </cell>
          <cell r="BL105">
            <v>220</v>
          </cell>
          <cell r="BM105">
            <v>292.25</v>
          </cell>
          <cell r="BP105">
            <v>440</v>
          </cell>
          <cell r="BQ105">
            <v>292.25</v>
          </cell>
          <cell r="BT105">
            <v>220</v>
          </cell>
          <cell r="BU105">
            <v>292.25</v>
          </cell>
          <cell r="BX105">
            <v>700</v>
          </cell>
          <cell r="BY105">
            <v>292.25</v>
          </cell>
          <cell r="CB105">
            <v>880</v>
          </cell>
          <cell r="CC105">
            <v>292.25</v>
          </cell>
          <cell r="CF105">
            <v>440</v>
          </cell>
          <cell r="CG105">
            <v>292.25</v>
          </cell>
          <cell r="CJ105">
            <v>220</v>
          </cell>
          <cell r="CK105">
            <v>292.25</v>
          </cell>
          <cell r="CN105">
            <v>900</v>
          </cell>
          <cell r="CO105">
            <v>292.25</v>
          </cell>
          <cell r="CR105">
            <v>0</v>
          </cell>
          <cell r="CS105">
            <v>292.25</v>
          </cell>
          <cell r="CV105">
            <v>1140</v>
          </cell>
          <cell r="CW105">
            <v>292.25</v>
          </cell>
          <cell r="CZ105">
            <v>660</v>
          </cell>
          <cell r="DA105">
            <v>292.25</v>
          </cell>
          <cell r="DD105">
            <v>0</v>
          </cell>
          <cell r="DE105">
            <v>292.25</v>
          </cell>
          <cell r="DH105">
            <v>0</v>
          </cell>
          <cell r="DI105">
            <v>292.25</v>
          </cell>
          <cell r="DL105">
            <v>700</v>
          </cell>
          <cell r="DM105">
            <v>292.25</v>
          </cell>
          <cell r="DP105">
            <v>0</v>
          </cell>
          <cell r="DQ105">
            <v>292.25</v>
          </cell>
          <cell r="DT105">
            <v>0</v>
          </cell>
          <cell r="DU105">
            <v>292.25</v>
          </cell>
          <cell r="DX105">
            <v>120</v>
          </cell>
          <cell r="DY105">
            <v>292.25</v>
          </cell>
          <cell r="EB105">
            <v>120</v>
          </cell>
          <cell r="EC105">
            <v>292.25</v>
          </cell>
          <cell r="EF105">
            <v>120</v>
          </cell>
          <cell r="EG105">
            <v>292.25</v>
          </cell>
          <cell r="EJ105" t="e">
            <v>#REF!</v>
          </cell>
          <cell r="EK105">
            <v>292.25</v>
          </cell>
        </row>
        <row r="106">
          <cell r="C106" t="str">
            <v>7.4.9.31</v>
          </cell>
          <cell r="D106">
            <v>3103302</v>
          </cell>
          <cell r="E106" t="str">
            <v>SICRO SERVIÇO</v>
          </cell>
          <cell r="F106" t="str">
            <v>FORMAS DE TÁBUAS DE PINHO PARA DISPOSITIVOS DE DRENAGEM - UTILIZAÇÃO DE 3 VEZES - CONFECÇÃO, INSTALAÇÃO E RETIRADA</v>
          </cell>
          <cell r="G106" t="str">
            <v>M²</v>
          </cell>
          <cell r="H106" t="e">
            <v>#REF!</v>
          </cell>
          <cell r="I106" t="e">
            <v>#REF!</v>
          </cell>
          <cell r="L106">
            <v>220</v>
          </cell>
          <cell r="M106">
            <v>59.06</v>
          </cell>
          <cell r="P106">
            <v>0</v>
          </cell>
          <cell r="Q106">
            <v>59.06</v>
          </cell>
          <cell r="T106">
            <v>0.4</v>
          </cell>
          <cell r="U106">
            <v>59.06</v>
          </cell>
          <cell r="X106">
            <v>0.60000000000000009</v>
          </cell>
          <cell r="Y106">
            <v>59.06</v>
          </cell>
          <cell r="AB106">
            <v>0.4</v>
          </cell>
          <cell r="AC106">
            <v>59.06</v>
          </cell>
          <cell r="AF106">
            <v>0.4</v>
          </cell>
          <cell r="AG106">
            <v>59.06</v>
          </cell>
          <cell r="AJ106">
            <v>0.4</v>
          </cell>
          <cell r="AK106">
            <v>59.06</v>
          </cell>
          <cell r="AN106">
            <v>0.4</v>
          </cell>
          <cell r="AO106">
            <v>59.06</v>
          </cell>
          <cell r="AR106">
            <v>0.60000000000000009</v>
          </cell>
          <cell r="AS106">
            <v>59.06</v>
          </cell>
          <cell r="AV106">
            <v>0.4</v>
          </cell>
          <cell r="AW106">
            <v>59.06</v>
          </cell>
          <cell r="AZ106">
            <v>0.60000000000000009</v>
          </cell>
          <cell r="BA106">
            <v>59.06</v>
          </cell>
          <cell r="BD106">
            <v>0.8</v>
          </cell>
          <cell r="BE106">
            <v>59.06</v>
          </cell>
          <cell r="BH106">
            <v>0.8</v>
          </cell>
          <cell r="BI106">
            <v>59.06</v>
          </cell>
          <cell r="BL106">
            <v>0.2</v>
          </cell>
          <cell r="BM106">
            <v>59.06</v>
          </cell>
          <cell r="BP106">
            <v>0.4</v>
          </cell>
          <cell r="BQ106">
            <v>59.06</v>
          </cell>
          <cell r="BT106">
            <v>0.2</v>
          </cell>
          <cell r="BU106">
            <v>59.06</v>
          </cell>
          <cell r="BX106">
            <v>0.60000000000000009</v>
          </cell>
          <cell r="BY106">
            <v>59.06</v>
          </cell>
          <cell r="CB106">
            <v>0.8</v>
          </cell>
          <cell r="CC106">
            <v>59.06</v>
          </cell>
          <cell r="CF106">
            <v>0.4</v>
          </cell>
          <cell r="CG106">
            <v>59.06</v>
          </cell>
          <cell r="CJ106">
            <v>0.2</v>
          </cell>
          <cell r="CK106">
            <v>59.06</v>
          </cell>
          <cell r="CN106">
            <v>0.8</v>
          </cell>
          <cell r="CO106">
            <v>59.06</v>
          </cell>
          <cell r="CR106">
            <v>0</v>
          </cell>
          <cell r="CS106">
            <v>59.06</v>
          </cell>
          <cell r="CV106">
            <v>1</v>
          </cell>
          <cell r="CW106">
            <v>59.06</v>
          </cell>
          <cell r="CZ106">
            <v>0.60000000000000009</v>
          </cell>
          <cell r="DA106">
            <v>59.06</v>
          </cell>
          <cell r="DD106">
            <v>0</v>
          </cell>
          <cell r="DE106">
            <v>59.06</v>
          </cell>
          <cell r="DH106">
            <v>0</v>
          </cell>
          <cell r="DI106">
            <v>59.06</v>
          </cell>
          <cell r="DL106">
            <v>0.60000000000000009</v>
          </cell>
          <cell r="DM106">
            <v>59.06</v>
          </cell>
          <cell r="DP106">
            <v>0</v>
          </cell>
          <cell r="DQ106">
            <v>59.06</v>
          </cell>
          <cell r="DT106">
            <v>0</v>
          </cell>
          <cell r="DU106">
            <v>59.06</v>
          </cell>
          <cell r="DX106">
            <v>0.24</v>
          </cell>
          <cell r="DY106">
            <v>59.06</v>
          </cell>
          <cell r="EB106">
            <v>0.24</v>
          </cell>
          <cell r="EC106">
            <v>59.06</v>
          </cell>
          <cell r="EF106">
            <v>0.24</v>
          </cell>
          <cell r="EG106">
            <v>59.06</v>
          </cell>
          <cell r="EJ106" t="e">
            <v>#REF!</v>
          </cell>
          <cell r="EK106">
            <v>59.06</v>
          </cell>
        </row>
        <row r="107">
          <cell r="C107" t="str">
            <v>7.4.9.32</v>
          </cell>
          <cell r="D107" t="str">
            <v>ED-49662</v>
          </cell>
          <cell r="E107" t="str">
            <v>DER/MG</v>
          </cell>
          <cell r="F107" t="str">
            <v>FORNECIMENTO E APLICAÇÃO DE GROUT PARA ANCORAGENS,  RECUPERAÇÕES ESTRUTURAIS E USO EM GERAL</v>
          </cell>
          <cell r="G107" t="str">
            <v>M3</v>
          </cell>
          <cell r="H107" t="e">
            <v>#REF!</v>
          </cell>
          <cell r="I107" t="e">
            <v>#REF!</v>
          </cell>
          <cell r="L107">
            <v>0.2</v>
          </cell>
          <cell r="M107">
            <v>2048.38</v>
          </cell>
          <cell r="P107">
            <v>0</v>
          </cell>
          <cell r="Q107">
            <v>2048.38</v>
          </cell>
          <cell r="T107">
            <v>7.5</v>
          </cell>
          <cell r="U107">
            <v>2048.38</v>
          </cell>
          <cell r="X107">
            <v>11.25</v>
          </cell>
          <cell r="Y107">
            <v>2048.38</v>
          </cell>
          <cell r="AB107">
            <v>7.5</v>
          </cell>
          <cell r="AC107">
            <v>2048.38</v>
          </cell>
          <cell r="AF107">
            <v>7.5</v>
          </cell>
          <cell r="AG107">
            <v>2048.38</v>
          </cell>
          <cell r="AJ107">
            <v>7.5</v>
          </cell>
          <cell r="AK107">
            <v>2048.38</v>
          </cell>
          <cell r="AN107">
            <v>7.5</v>
          </cell>
          <cell r="AO107">
            <v>2048.38</v>
          </cell>
          <cell r="AR107">
            <v>11.25</v>
          </cell>
          <cell r="AS107">
            <v>2048.38</v>
          </cell>
          <cell r="AV107">
            <v>7.5</v>
          </cell>
          <cell r="AW107">
            <v>2048.38</v>
          </cell>
          <cell r="AZ107">
            <v>11.25</v>
          </cell>
          <cell r="BA107">
            <v>2048.38</v>
          </cell>
          <cell r="BD107">
            <v>15</v>
          </cell>
          <cell r="BE107">
            <v>2048.38</v>
          </cell>
          <cell r="BH107">
            <v>15</v>
          </cell>
          <cell r="BI107">
            <v>2048.38</v>
          </cell>
          <cell r="BL107">
            <v>3.75</v>
          </cell>
          <cell r="BM107">
            <v>2048.38</v>
          </cell>
          <cell r="BP107">
            <v>7.5</v>
          </cell>
          <cell r="BQ107">
            <v>2048.38</v>
          </cell>
          <cell r="BT107">
            <v>3.75</v>
          </cell>
          <cell r="BU107">
            <v>2048.38</v>
          </cell>
          <cell r="BX107">
            <v>11.25</v>
          </cell>
          <cell r="BY107">
            <v>2048.38</v>
          </cell>
          <cell r="CB107">
            <v>15</v>
          </cell>
          <cell r="CC107">
            <v>2048.38</v>
          </cell>
          <cell r="CF107">
            <v>7.5</v>
          </cell>
          <cell r="CG107">
            <v>2048.38</v>
          </cell>
          <cell r="CJ107">
            <v>3.75</v>
          </cell>
          <cell r="CK107">
            <v>2048.38</v>
          </cell>
          <cell r="CN107">
            <v>15</v>
          </cell>
          <cell r="CO107">
            <v>2048.38</v>
          </cell>
          <cell r="CR107">
            <v>0</v>
          </cell>
          <cell r="CS107">
            <v>2048.38</v>
          </cell>
          <cell r="CV107">
            <v>18.75</v>
          </cell>
          <cell r="CW107">
            <v>2048.38</v>
          </cell>
          <cell r="CZ107">
            <v>11.25</v>
          </cell>
          <cell r="DA107">
            <v>2048.38</v>
          </cell>
          <cell r="DD107">
            <v>0</v>
          </cell>
          <cell r="DE107">
            <v>2048.38</v>
          </cell>
          <cell r="DH107">
            <v>0</v>
          </cell>
          <cell r="DI107">
            <v>2048.38</v>
          </cell>
          <cell r="DL107">
            <v>11.25</v>
          </cell>
          <cell r="DM107">
            <v>2048.38</v>
          </cell>
          <cell r="DP107">
            <v>0</v>
          </cell>
          <cell r="DQ107">
            <v>2048.38</v>
          </cell>
          <cell r="DT107">
            <v>0</v>
          </cell>
          <cell r="DU107">
            <v>2048.38</v>
          </cell>
          <cell r="DX107">
            <v>4.5</v>
          </cell>
          <cell r="DY107">
            <v>2048.38</v>
          </cell>
          <cell r="EB107">
            <v>4.5</v>
          </cell>
          <cell r="EC107">
            <v>2048.38</v>
          </cell>
          <cell r="EF107">
            <v>4.5</v>
          </cell>
          <cell r="EG107">
            <v>2048.38</v>
          </cell>
          <cell r="EJ107" t="e">
            <v>#REF!</v>
          </cell>
          <cell r="EK107">
            <v>2048.38</v>
          </cell>
        </row>
        <row r="108">
          <cell r="C108" t="str">
            <v>7.4.10</v>
          </cell>
          <cell r="F108" t="str">
            <v>Sinalização Horizontal</v>
          </cell>
        </row>
        <row r="109">
          <cell r="C109" t="str">
            <v>7.4.10.1</v>
          </cell>
          <cell r="D109">
            <v>5213401</v>
          </cell>
          <cell r="E109" t="str">
            <v>SICRO SERVIÇO</v>
          </cell>
          <cell r="F109" t="str">
            <v>PINTURA DE FAIXA - TINTA BASE ACRÍLICA - ESPESSURA DE 0,6 MM</v>
          </cell>
          <cell r="G109" t="str">
            <v>M²</v>
          </cell>
          <cell r="H109" t="e">
            <v>#REF!</v>
          </cell>
          <cell r="I109" t="e">
            <v>#REF!</v>
          </cell>
          <cell r="L109">
            <v>0</v>
          </cell>
          <cell r="M109">
            <v>24.18</v>
          </cell>
          <cell r="P109">
            <v>0</v>
          </cell>
          <cell r="Q109">
            <v>24.18</v>
          </cell>
          <cell r="T109">
            <v>0</v>
          </cell>
          <cell r="U109">
            <v>24.18</v>
          </cell>
          <cell r="X109">
            <v>0</v>
          </cell>
          <cell r="Y109">
            <v>24.18</v>
          </cell>
          <cell r="AB109">
            <v>0</v>
          </cell>
          <cell r="AC109">
            <v>24.18</v>
          </cell>
          <cell r="AF109">
            <v>0</v>
          </cell>
          <cell r="AG109">
            <v>24.18</v>
          </cell>
          <cell r="AJ109">
            <v>0</v>
          </cell>
          <cell r="AK109">
            <v>24.18</v>
          </cell>
          <cell r="AN109">
            <v>0</v>
          </cell>
          <cell r="AO109">
            <v>24.18</v>
          </cell>
          <cell r="AR109">
            <v>0</v>
          </cell>
          <cell r="AS109">
            <v>24.18</v>
          </cell>
          <cell r="AV109">
            <v>0</v>
          </cell>
          <cell r="AW109">
            <v>24.18</v>
          </cell>
          <cell r="AZ109">
            <v>0</v>
          </cell>
          <cell r="BA109">
            <v>24.18</v>
          </cell>
          <cell r="BD109">
            <v>0</v>
          </cell>
          <cell r="BE109">
            <v>24.18</v>
          </cell>
          <cell r="BH109">
            <v>0</v>
          </cell>
          <cell r="BI109">
            <v>24.18</v>
          </cell>
          <cell r="BL109">
            <v>0</v>
          </cell>
          <cell r="BM109">
            <v>24.18</v>
          </cell>
          <cell r="BP109">
            <v>0</v>
          </cell>
          <cell r="BQ109">
            <v>24.18</v>
          </cell>
          <cell r="BT109">
            <v>0</v>
          </cell>
          <cell r="BU109">
            <v>24.18</v>
          </cell>
          <cell r="BX109">
            <v>0</v>
          </cell>
          <cell r="BY109">
            <v>24.18</v>
          </cell>
          <cell r="CB109">
            <v>0</v>
          </cell>
          <cell r="CC109">
            <v>24.18</v>
          </cell>
          <cell r="CF109">
            <v>0</v>
          </cell>
          <cell r="CG109">
            <v>24.18</v>
          </cell>
          <cell r="CJ109">
            <v>0</v>
          </cell>
          <cell r="CK109">
            <v>24.18</v>
          </cell>
          <cell r="CN109">
            <v>0</v>
          </cell>
          <cell r="CO109">
            <v>24.18</v>
          </cell>
          <cell r="CR109">
            <v>0</v>
          </cell>
          <cell r="CS109">
            <v>24.18</v>
          </cell>
          <cell r="CV109">
            <v>0</v>
          </cell>
          <cell r="CW109">
            <v>24.18</v>
          </cell>
          <cell r="CZ109">
            <v>0</v>
          </cell>
          <cell r="DA109">
            <v>24.18</v>
          </cell>
          <cell r="DD109">
            <v>0</v>
          </cell>
          <cell r="DE109">
            <v>24.18</v>
          </cell>
          <cell r="DH109">
            <v>0</v>
          </cell>
          <cell r="DI109">
            <v>24.18</v>
          </cell>
          <cell r="DL109">
            <v>0</v>
          </cell>
          <cell r="DM109">
            <v>24.18</v>
          </cell>
          <cell r="DP109">
            <v>0</v>
          </cell>
          <cell r="DQ109">
            <v>24.18</v>
          </cell>
          <cell r="DT109">
            <v>0</v>
          </cell>
          <cell r="DU109">
            <v>24.18</v>
          </cell>
          <cell r="DX109">
            <v>0</v>
          </cell>
          <cell r="DY109">
            <v>24.18</v>
          </cell>
          <cell r="EB109">
            <v>0</v>
          </cell>
          <cell r="EC109">
            <v>24.18</v>
          </cell>
          <cell r="EF109">
            <v>0</v>
          </cell>
          <cell r="EG109">
            <v>24.18</v>
          </cell>
          <cell r="EJ109" t="e">
            <v>#REF!</v>
          </cell>
          <cell r="EK109">
            <v>24.18</v>
          </cell>
        </row>
        <row r="110">
          <cell r="C110" t="str">
            <v>7.4.10.2</v>
          </cell>
          <cell r="D110" t="str">
            <v>RO-41231</v>
          </cell>
          <cell r="E110" t="str">
            <v>DER/MG</v>
          </cell>
          <cell r="F110" t="str">
            <v>TACHA REFLETIVA TIPO SHTRP, COM CATADIÓPTRICO EM APENAS UMA    FACE (EXECUÇÃO,    INCLUINDO    FORNECIMENTO, COLOCAÇÃO E TRANSPORTE DE TODOS OS MATERIAIS)</v>
          </cell>
          <cell r="G110" t="str">
            <v>U</v>
          </cell>
          <cell r="H110" t="e">
            <v>#REF!</v>
          </cell>
          <cell r="I110" t="e">
            <v>#REF!</v>
          </cell>
          <cell r="L110">
            <v>0</v>
          </cell>
          <cell r="M110">
            <v>11.2</v>
          </cell>
          <cell r="P110">
            <v>0</v>
          </cell>
          <cell r="Q110">
            <v>11.2</v>
          </cell>
          <cell r="T110">
            <v>414.03599999999994</v>
          </cell>
          <cell r="U110">
            <v>11.2</v>
          </cell>
          <cell r="X110">
            <v>128.51999999999998</v>
          </cell>
          <cell r="Y110">
            <v>11.2</v>
          </cell>
          <cell r="AB110">
            <v>414.03599999999994</v>
          </cell>
          <cell r="AC110">
            <v>11.2</v>
          </cell>
          <cell r="AF110">
            <v>85.679999999999993</v>
          </cell>
          <cell r="AG110">
            <v>11.2</v>
          </cell>
          <cell r="AJ110">
            <v>111.18</v>
          </cell>
          <cell r="AK110">
            <v>11.2</v>
          </cell>
          <cell r="AN110">
            <v>414.03599999999994</v>
          </cell>
          <cell r="AO110">
            <v>11.2</v>
          </cell>
          <cell r="AR110">
            <v>211.01999999999998</v>
          </cell>
          <cell r="AS110">
            <v>11.2</v>
          </cell>
          <cell r="AV110">
            <v>111.18</v>
          </cell>
          <cell r="AW110">
            <v>11.2</v>
          </cell>
          <cell r="AZ110">
            <v>456.87599999999992</v>
          </cell>
          <cell r="BA110">
            <v>11.2</v>
          </cell>
          <cell r="BD110">
            <v>525.21599999999989</v>
          </cell>
          <cell r="BE110">
            <v>11.2</v>
          </cell>
          <cell r="BH110">
            <v>171.35999999999999</v>
          </cell>
          <cell r="BI110">
            <v>11.2</v>
          </cell>
          <cell r="BL110">
            <v>42.839999999999996</v>
          </cell>
          <cell r="BM110">
            <v>11.2</v>
          </cell>
          <cell r="BP110">
            <v>168.17999999999998</v>
          </cell>
          <cell r="BQ110">
            <v>11.2</v>
          </cell>
          <cell r="BT110">
            <v>42.839999999999996</v>
          </cell>
          <cell r="BU110">
            <v>11.2</v>
          </cell>
          <cell r="BX110">
            <v>456.87599999999998</v>
          </cell>
          <cell r="BY110">
            <v>11.2</v>
          </cell>
          <cell r="CB110">
            <v>279.36</v>
          </cell>
          <cell r="CC110">
            <v>11.2</v>
          </cell>
          <cell r="CF110">
            <v>111.18</v>
          </cell>
          <cell r="CG110">
            <v>11.2</v>
          </cell>
          <cell r="CJ110">
            <v>68.34</v>
          </cell>
          <cell r="CK110">
            <v>11.2</v>
          </cell>
          <cell r="CN110">
            <v>335.53799999999995</v>
          </cell>
          <cell r="CO110">
            <v>11.2</v>
          </cell>
          <cell r="CR110">
            <v>0</v>
          </cell>
          <cell r="CS110">
            <v>11.2</v>
          </cell>
          <cell r="CV110">
            <v>542.55599999999993</v>
          </cell>
          <cell r="CW110">
            <v>11.2</v>
          </cell>
          <cell r="CZ110">
            <v>179.52</v>
          </cell>
          <cell r="DA110">
            <v>11.2</v>
          </cell>
          <cell r="DD110">
            <v>0</v>
          </cell>
          <cell r="DE110">
            <v>11.2</v>
          </cell>
          <cell r="DH110">
            <v>0</v>
          </cell>
          <cell r="DI110">
            <v>11.2</v>
          </cell>
          <cell r="DL110">
            <v>456.87599999999998</v>
          </cell>
          <cell r="DM110">
            <v>11.2</v>
          </cell>
          <cell r="DP110">
            <v>0</v>
          </cell>
          <cell r="DQ110">
            <v>11.2</v>
          </cell>
          <cell r="DT110">
            <v>0</v>
          </cell>
          <cell r="DU110">
            <v>11.2</v>
          </cell>
          <cell r="DX110">
            <v>13.200000000000001</v>
          </cell>
          <cell r="DY110">
            <v>11.2</v>
          </cell>
          <cell r="EB110">
            <v>13.200000000000001</v>
          </cell>
          <cell r="EC110">
            <v>11.2</v>
          </cell>
          <cell r="EF110">
            <v>13.200000000000001</v>
          </cell>
          <cell r="EG110">
            <v>11.2</v>
          </cell>
          <cell r="EJ110" t="e">
            <v>#REF!</v>
          </cell>
          <cell r="EK110">
            <v>11.2</v>
          </cell>
        </row>
        <row r="111">
          <cell r="C111" t="str">
            <v>7.4.10.3</v>
          </cell>
          <cell r="D111" t="str">
            <v>RO-41230</v>
          </cell>
          <cell r="E111" t="str">
            <v>DER/MG</v>
          </cell>
          <cell r="F111" t="str">
            <v>TACHA REFLETIVA TIPO SHTRP, COM CATADIÓPTRICO NAS DUAS FACES (EXECUÇÃO, INCLUINDO FORNECIMENTO, COLOCAÇÃO E TRANSPORTE DE TODOS OS MATERIAIS)</v>
          </cell>
          <cell r="G111" t="str">
            <v>U</v>
          </cell>
          <cell r="H111" t="e">
            <v>#REF!</v>
          </cell>
          <cell r="I111" t="e">
            <v>#REF!</v>
          </cell>
          <cell r="L111">
            <v>42.839999999999996</v>
          </cell>
          <cell r="M111">
            <v>13.69</v>
          </cell>
          <cell r="P111">
            <v>0</v>
          </cell>
          <cell r="Q111">
            <v>13.69</v>
          </cell>
          <cell r="T111">
            <v>345.03</v>
          </cell>
          <cell r="U111">
            <v>13.69</v>
          </cell>
          <cell r="X111">
            <v>270</v>
          </cell>
          <cell r="Y111">
            <v>13.69</v>
          </cell>
          <cell r="AB111">
            <v>345.03</v>
          </cell>
          <cell r="AC111">
            <v>13.69</v>
          </cell>
          <cell r="AF111">
            <v>180</v>
          </cell>
          <cell r="AG111">
            <v>13.69</v>
          </cell>
          <cell r="AJ111">
            <v>232</v>
          </cell>
          <cell r="AK111">
            <v>13.69</v>
          </cell>
          <cell r="AN111">
            <v>345.03</v>
          </cell>
          <cell r="AO111">
            <v>13.69</v>
          </cell>
          <cell r="AR111">
            <v>442</v>
          </cell>
          <cell r="AS111">
            <v>13.69</v>
          </cell>
          <cell r="AV111">
            <v>232</v>
          </cell>
          <cell r="AW111">
            <v>13.69</v>
          </cell>
          <cell r="AZ111">
            <v>435.03</v>
          </cell>
          <cell r="BA111">
            <v>13.69</v>
          </cell>
          <cell r="BD111">
            <v>577.03</v>
          </cell>
          <cell r="BE111">
            <v>13.69</v>
          </cell>
          <cell r="BH111">
            <v>360</v>
          </cell>
          <cell r="BI111">
            <v>13.69</v>
          </cell>
          <cell r="BL111">
            <v>90</v>
          </cell>
          <cell r="BM111">
            <v>13.69</v>
          </cell>
          <cell r="BP111">
            <v>352</v>
          </cell>
          <cell r="BQ111">
            <v>13.69</v>
          </cell>
          <cell r="BT111">
            <v>90</v>
          </cell>
          <cell r="BU111">
            <v>13.69</v>
          </cell>
          <cell r="BX111">
            <v>435.03</v>
          </cell>
          <cell r="BY111">
            <v>13.69</v>
          </cell>
          <cell r="CB111">
            <v>584</v>
          </cell>
          <cell r="CC111">
            <v>13.69</v>
          </cell>
          <cell r="CF111">
            <v>232</v>
          </cell>
          <cell r="CG111">
            <v>13.69</v>
          </cell>
          <cell r="CJ111">
            <v>142</v>
          </cell>
          <cell r="CK111">
            <v>13.69</v>
          </cell>
          <cell r="CN111">
            <v>442.51499999999999</v>
          </cell>
          <cell r="CO111">
            <v>13.69</v>
          </cell>
          <cell r="CR111">
            <v>0</v>
          </cell>
          <cell r="CS111">
            <v>13.69</v>
          </cell>
          <cell r="CV111">
            <v>615.03</v>
          </cell>
          <cell r="CW111">
            <v>13.69</v>
          </cell>
          <cell r="CZ111">
            <v>374</v>
          </cell>
          <cell r="DA111">
            <v>13.69</v>
          </cell>
          <cell r="DD111">
            <v>0</v>
          </cell>
          <cell r="DE111">
            <v>13.69</v>
          </cell>
          <cell r="DH111">
            <v>0</v>
          </cell>
          <cell r="DI111">
            <v>13.69</v>
          </cell>
          <cell r="DL111">
            <v>435.03</v>
          </cell>
          <cell r="DM111">
            <v>13.69</v>
          </cell>
          <cell r="DP111">
            <v>0</v>
          </cell>
          <cell r="DQ111">
            <v>13.69</v>
          </cell>
          <cell r="DT111">
            <v>0</v>
          </cell>
          <cell r="DU111">
            <v>13.69</v>
          </cell>
          <cell r="DX111">
            <v>664</v>
          </cell>
          <cell r="DY111">
            <v>13.69</v>
          </cell>
          <cell r="EB111">
            <v>664</v>
          </cell>
          <cell r="EC111">
            <v>13.69</v>
          </cell>
          <cell r="EF111">
            <v>664</v>
          </cell>
          <cell r="EG111">
            <v>13.69</v>
          </cell>
          <cell r="EJ111" t="e">
            <v>#REF!</v>
          </cell>
          <cell r="EK111">
            <v>13.69</v>
          </cell>
        </row>
        <row r="112">
          <cell r="C112" t="str">
            <v>7.4.11</v>
          </cell>
          <cell r="F112" t="str">
            <v>Sinalização Vertical</v>
          </cell>
        </row>
        <row r="113">
          <cell r="C113" t="str">
            <v>7.4.11.1</v>
          </cell>
          <cell r="D113">
            <v>5213577</v>
          </cell>
          <cell r="E113" t="str">
            <v>SICRO SERVIÇO</v>
          </cell>
          <cell r="F113" t="str">
            <v>FORNECIMENTO E IMPLANTAÇÃO DE PLACA EM AÇO, MODULADA - ACIMA DE 2 M² - PELÍCULA I + III</v>
          </cell>
          <cell r="G113" t="str">
            <v>M²</v>
          </cell>
          <cell r="H113" t="e">
            <v>#REF!</v>
          </cell>
          <cell r="I113" t="e">
            <v>#REF!</v>
          </cell>
          <cell r="L113">
            <v>0</v>
          </cell>
          <cell r="M113">
            <v>429.49</v>
          </cell>
          <cell r="P113">
            <v>0</v>
          </cell>
          <cell r="Q113">
            <v>429.49</v>
          </cell>
          <cell r="T113">
            <v>0</v>
          </cell>
          <cell r="U113">
            <v>429.49</v>
          </cell>
          <cell r="X113">
            <v>0</v>
          </cell>
          <cell r="Y113">
            <v>429.49</v>
          </cell>
          <cell r="AB113">
            <v>0</v>
          </cell>
          <cell r="AC113">
            <v>429.49</v>
          </cell>
          <cell r="AF113">
            <v>0</v>
          </cell>
          <cell r="AG113">
            <v>429.49</v>
          </cell>
          <cell r="AJ113">
            <v>0</v>
          </cell>
          <cell r="AK113">
            <v>429.49</v>
          </cell>
          <cell r="AN113">
            <v>0</v>
          </cell>
          <cell r="AO113">
            <v>429.49</v>
          </cell>
          <cell r="AR113">
            <v>0</v>
          </cell>
          <cell r="AS113">
            <v>429.49</v>
          </cell>
          <cell r="AV113">
            <v>0</v>
          </cell>
          <cell r="AW113">
            <v>429.49</v>
          </cell>
          <cell r="AZ113">
            <v>0</v>
          </cell>
          <cell r="BA113">
            <v>429.49</v>
          </cell>
          <cell r="BD113">
            <v>0</v>
          </cell>
          <cell r="BE113">
            <v>429.49</v>
          </cell>
          <cell r="BH113">
            <v>0</v>
          </cell>
          <cell r="BI113">
            <v>429.49</v>
          </cell>
          <cell r="BL113">
            <v>0</v>
          </cell>
          <cell r="BM113">
            <v>429.49</v>
          </cell>
          <cell r="BP113">
            <v>0</v>
          </cell>
          <cell r="BQ113">
            <v>429.49</v>
          </cell>
          <cell r="BT113">
            <v>0</v>
          </cell>
          <cell r="BU113">
            <v>429.49</v>
          </cell>
          <cell r="BX113">
            <v>0</v>
          </cell>
          <cell r="BY113">
            <v>429.49</v>
          </cell>
          <cell r="CB113">
            <v>0</v>
          </cell>
          <cell r="CC113">
            <v>429.49</v>
          </cell>
          <cell r="CF113">
            <v>0</v>
          </cell>
          <cell r="CG113">
            <v>429.49</v>
          </cell>
          <cell r="CJ113">
            <v>0</v>
          </cell>
          <cell r="CK113">
            <v>429.49</v>
          </cell>
          <cell r="CN113">
            <v>0</v>
          </cell>
          <cell r="CO113">
            <v>429.49</v>
          </cell>
          <cell r="CR113">
            <v>0</v>
          </cell>
          <cell r="CS113">
            <v>429.49</v>
          </cell>
          <cell r="CV113">
            <v>0</v>
          </cell>
          <cell r="CW113">
            <v>429.49</v>
          </cell>
          <cell r="CZ113">
            <v>0</v>
          </cell>
          <cell r="DA113">
            <v>429.49</v>
          </cell>
          <cell r="DD113">
            <v>0</v>
          </cell>
          <cell r="DE113">
            <v>429.49</v>
          </cell>
          <cell r="DH113">
            <v>0</v>
          </cell>
          <cell r="DI113">
            <v>429.49</v>
          </cell>
          <cell r="DL113">
            <v>0</v>
          </cell>
          <cell r="DM113">
            <v>429.49</v>
          </cell>
          <cell r="DP113">
            <v>0</v>
          </cell>
          <cell r="DQ113">
            <v>429.49</v>
          </cell>
          <cell r="DT113">
            <v>0</v>
          </cell>
          <cell r="DU113">
            <v>429.49</v>
          </cell>
          <cell r="DX113">
            <v>0</v>
          </cell>
          <cell r="DY113">
            <v>429.49</v>
          </cell>
          <cell r="EB113">
            <v>0</v>
          </cell>
          <cell r="EC113">
            <v>429.49</v>
          </cell>
          <cell r="EF113">
            <v>0</v>
          </cell>
          <cell r="EG113">
            <v>429.49</v>
          </cell>
          <cell r="EJ113" t="e">
            <v>#REF!</v>
          </cell>
          <cell r="EK113">
            <v>429.49</v>
          </cell>
        </row>
        <row r="114">
          <cell r="C114" t="str">
            <v>7.4.11.2</v>
          </cell>
          <cell r="D114">
            <v>5213578</v>
          </cell>
          <cell r="E114" t="str">
            <v>SICRO SERVIÇO</v>
          </cell>
          <cell r="F114" t="str">
            <v>FORNECIMENTO E IMPLANTAÇÃO DE PLACA EM AÇO, MODULADA - ACIMA DE 2 M² - PELÍCULA III + III</v>
          </cell>
          <cell r="G114" t="str">
            <v>M²</v>
          </cell>
          <cell r="H114" t="e">
            <v>#REF!</v>
          </cell>
          <cell r="I114" t="e">
            <v>#REF!</v>
          </cell>
          <cell r="L114">
            <v>0</v>
          </cell>
          <cell r="M114">
            <v>482.7</v>
          </cell>
          <cell r="P114">
            <v>0</v>
          </cell>
          <cell r="Q114">
            <v>482.7</v>
          </cell>
          <cell r="T114">
            <v>0</v>
          </cell>
          <cell r="U114">
            <v>482.7</v>
          </cell>
          <cell r="X114">
            <v>0</v>
          </cell>
          <cell r="Y114">
            <v>482.7</v>
          </cell>
          <cell r="AB114">
            <v>0</v>
          </cell>
          <cell r="AC114">
            <v>482.7</v>
          </cell>
          <cell r="AF114">
            <v>0</v>
          </cell>
          <cell r="AG114">
            <v>482.7</v>
          </cell>
          <cell r="AJ114">
            <v>8</v>
          </cell>
          <cell r="AK114">
            <v>482.7</v>
          </cell>
          <cell r="AN114">
            <v>0</v>
          </cell>
          <cell r="AO114">
            <v>482.7</v>
          </cell>
          <cell r="AR114">
            <v>39.231999999999999</v>
          </cell>
          <cell r="AS114">
            <v>482.7</v>
          </cell>
          <cell r="AV114">
            <v>8</v>
          </cell>
          <cell r="AW114">
            <v>482.7</v>
          </cell>
          <cell r="AZ114">
            <v>0</v>
          </cell>
          <cell r="BA114">
            <v>482.7</v>
          </cell>
          <cell r="BD114">
            <v>8</v>
          </cell>
          <cell r="BE114">
            <v>482.7</v>
          </cell>
          <cell r="BH114">
            <v>0</v>
          </cell>
          <cell r="BI114">
            <v>482.7</v>
          </cell>
          <cell r="BL114">
            <v>0</v>
          </cell>
          <cell r="BM114">
            <v>482.7</v>
          </cell>
          <cell r="BP114">
            <v>39.231999999999999</v>
          </cell>
          <cell r="BQ114">
            <v>482.7</v>
          </cell>
          <cell r="BT114">
            <v>0</v>
          </cell>
          <cell r="BU114">
            <v>482.7</v>
          </cell>
          <cell r="BX114">
            <v>0</v>
          </cell>
          <cell r="BY114">
            <v>482.7</v>
          </cell>
          <cell r="CB114">
            <v>47.231999999999999</v>
          </cell>
          <cell r="CC114">
            <v>482.7</v>
          </cell>
          <cell r="CF114">
            <v>8</v>
          </cell>
          <cell r="CG114">
            <v>482.7</v>
          </cell>
          <cell r="CJ114">
            <v>8</v>
          </cell>
          <cell r="CK114">
            <v>482.7</v>
          </cell>
          <cell r="CN114">
            <v>0</v>
          </cell>
          <cell r="CO114">
            <v>482.7</v>
          </cell>
          <cell r="CR114">
            <v>0</v>
          </cell>
          <cell r="CS114">
            <v>482.7</v>
          </cell>
          <cell r="CV114">
            <v>0</v>
          </cell>
          <cell r="CW114">
            <v>482.7</v>
          </cell>
          <cell r="CZ114">
            <v>16</v>
          </cell>
          <cell r="DA114">
            <v>482.7</v>
          </cell>
          <cell r="DD114">
            <v>0</v>
          </cell>
          <cell r="DE114">
            <v>482.7</v>
          </cell>
          <cell r="DH114">
            <v>0</v>
          </cell>
          <cell r="DI114">
            <v>482.7</v>
          </cell>
          <cell r="DL114">
            <v>0</v>
          </cell>
          <cell r="DM114">
            <v>482.7</v>
          </cell>
          <cell r="DP114">
            <v>0</v>
          </cell>
          <cell r="DQ114">
            <v>482.7</v>
          </cell>
          <cell r="DT114">
            <v>0</v>
          </cell>
          <cell r="DU114">
            <v>482.7</v>
          </cell>
          <cell r="DX114">
            <v>0</v>
          </cell>
          <cell r="DY114">
            <v>482.7</v>
          </cell>
          <cell r="EB114">
            <v>0</v>
          </cell>
          <cell r="EC114">
            <v>482.7</v>
          </cell>
          <cell r="EF114">
            <v>0</v>
          </cell>
          <cell r="EG114">
            <v>482.7</v>
          </cell>
          <cell r="EJ114" t="e">
            <v>#REF!</v>
          </cell>
          <cell r="EK114">
            <v>482.7</v>
          </cell>
        </row>
        <row r="115">
          <cell r="C115" t="str">
            <v>7.4.11.3</v>
          </cell>
          <cell r="D115">
            <v>5213437</v>
          </cell>
          <cell r="E115" t="str">
            <v>SICRO SERVIÇO</v>
          </cell>
          <cell r="F115" t="str">
            <v>CONFECÇÃO DE PLACA MODULADA EM CHAPA DE POLIESTER REFORÇADA COM FIBRA DE VIDRO, AÉREA, COM PELÍCULA RETRORREFLETIVA TIPO I + III</v>
          </cell>
          <cell r="G115" t="str">
            <v>M²</v>
          </cell>
          <cell r="H115" t="e">
            <v>#REF!</v>
          </cell>
          <cell r="I115" t="e">
            <v>#REF!</v>
          </cell>
          <cell r="L115">
            <v>0</v>
          </cell>
          <cell r="M115">
            <v>370.25</v>
          </cell>
          <cell r="P115">
            <v>0</v>
          </cell>
          <cell r="Q115">
            <v>370.25</v>
          </cell>
          <cell r="T115">
            <v>18.399999999999999</v>
          </cell>
          <cell r="U115">
            <v>370.25</v>
          </cell>
          <cell r="X115">
            <v>55.199999999999996</v>
          </cell>
          <cell r="Y115">
            <v>370.25</v>
          </cell>
          <cell r="AB115">
            <v>18.399999999999999</v>
          </cell>
          <cell r="AC115">
            <v>370.25</v>
          </cell>
          <cell r="AF115">
            <v>36.799999999999997</v>
          </cell>
          <cell r="AG115">
            <v>370.25</v>
          </cell>
          <cell r="AJ115">
            <v>26.4</v>
          </cell>
          <cell r="AK115">
            <v>370.25</v>
          </cell>
          <cell r="AN115">
            <v>18.399999999999999</v>
          </cell>
          <cell r="AO115">
            <v>370.25</v>
          </cell>
          <cell r="AR115">
            <v>133.48442089532003</v>
          </cell>
          <cell r="AS115">
            <v>370.25</v>
          </cell>
          <cell r="AV115">
            <v>26.4</v>
          </cell>
          <cell r="AW115">
            <v>370.25</v>
          </cell>
          <cell r="AZ115">
            <v>36.799999999999997</v>
          </cell>
          <cell r="BA115">
            <v>370.25</v>
          </cell>
          <cell r="BD115">
            <v>44.8</v>
          </cell>
          <cell r="BE115">
            <v>370.25</v>
          </cell>
          <cell r="BH115">
            <v>73.599999999999994</v>
          </cell>
          <cell r="BI115">
            <v>370.25</v>
          </cell>
          <cell r="BL115">
            <v>18.399999999999999</v>
          </cell>
          <cell r="BM115">
            <v>370.25</v>
          </cell>
          <cell r="BP115">
            <v>115.08442089532002</v>
          </cell>
          <cell r="BQ115">
            <v>370.25</v>
          </cell>
          <cell r="BT115">
            <v>18.399999999999999</v>
          </cell>
          <cell r="BU115">
            <v>370.25</v>
          </cell>
          <cell r="BX115">
            <v>36.799999999999997</v>
          </cell>
          <cell r="BY115">
            <v>370.25</v>
          </cell>
          <cell r="CB115">
            <v>141.48442089532003</v>
          </cell>
          <cell r="CC115">
            <v>370.25</v>
          </cell>
          <cell r="CF115">
            <v>26.4</v>
          </cell>
          <cell r="CG115">
            <v>370.25</v>
          </cell>
          <cell r="CJ115">
            <v>8</v>
          </cell>
          <cell r="CK115">
            <v>370.25</v>
          </cell>
          <cell r="CN115">
            <v>64.400000000000006</v>
          </cell>
          <cell r="CO115">
            <v>370.25</v>
          </cell>
          <cell r="CR115">
            <v>0</v>
          </cell>
          <cell r="CS115">
            <v>370.25</v>
          </cell>
          <cell r="CV115">
            <v>73.599999999999994</v>
          </cell>
          <cell r="CW115">
            <v>370.25</v>
          </cell>
          <cell r="CZ115">
            <v>34.4</v>
          </cell>
          <cell r="DA115">
            <v>370.25</v>
          </cell>
          <cell r="DD115">
            <v>0</v>
          </cell>
          <cell r="DE115">
            <v>370.25</v>
          </cell>
          <cell r="DH115">
            <v>0</v>
          </cell>
          <cell r="DI115">
            <v>370.25</v>
          </cell>
          <cell r="DL115">
            <v>36.799999999999997</v>
          </cell>
          <cell r="DM115">
            <v>370.25</v>
          </cell>
          <cell r="DP115">
            <v>0</v>
          </cell>
          <cell r="DQ115">
            <v>370.25</v>
          </cell>
          <cell r="DT115">
            <v>0</v>
          </cell>
          <cell r="DU115">
            <v>370.25</v>
          </cell>
          <cell r="DX115">
            <v>0</v>
          </cell>
          <cell r="DY115">
            <v>370.25</v>
          </cell>
          <cell r="EB115">
            <v>0</v>
          </cell>
          <cell r="EC115">
            <v>370.25</v>
          </cell>
          <cell r="EF115">
            <v>0</v>
          </cell>
          <cell r="EG115">
            <v>370.25</v>
          </cell>
          <cell r="EJ115" t="e">
            <v>#REF!</v>
          </cell>
          <cell r="EK115">
            <v>370.25</v>
          </cell>
        </row>
        <row r="116">
          <cell r="C116" t="str">
            <v>7.4.11.4</v>
          </cell>
          <cell r="D116">
            <v>5213485</v>
          </cell>
          <cell r="E116" t="str">
            <v>SICRO SERVIÇO</v>
          </cell>
          <cell r="F116" t="str">
            <v>FORNECIMENTO E IMPLANTAÇÃO DE PLACA EM ALUMÍNIO, ESPESSURA DE 1,5 MM, MODULADA, AÉREA - PELÍCULA RETRORREFLETIVA TIPO III + X</v>
          </cell>
          <cell r="G116" t="str">
            <v>M²</v>
          </cell>
          <cell r="H116" t="e">
            <v>#REF!</v>
          </cell>
          <cell r="I116" t="e">
            <v>#REF!</v>
          </cell>
          <cell r="L116">
            <v>18.399999999999999</v>
          </cell>
          <cell r="M116">
            <v>696.55</v>
          </cell>
          <cell r="P116">
            <v>0</v>
          </cell>
          <cell r="Q116">
            <v>696.55</v>
          </cell>
          <cell r="T116">
            <v>13.1</v>
          </cell>
          <cell r="U116">
            <v>696.55</v>
          </cell>
          <cell r="X116">
            <v>39.299999999999997</v>
          </cell>
          <cell r="Y116">
            <v>696.55</v>
          </cell>
          <cell r="AB116">
            <v>13.1</v>
          </cell>
          <cell r="AC116">
            <v>696.55</v>
          </cell>
          <cell r="AF116">
            <v>26.2</v>
          </cell>
          <cell r="AG116">
            <v>696.55</v>
          </cell>
          <cell r="AJ116">
            <v>37.1</v>
          </cell>
          <cell r="AK116">
            <v>696.55</v>
          </cell>
          <cell r="AN116">
            <v>13.1</v>
          </cell>
          <cell r="AO116">
            <v>696.55</v>
          </cell>
          <cell r="AR116">
            <v>50.2</v>
          </cell>
          <cell r="AS116">
            <v>696.55</v>
          </cell>
          <cell r="AV116">
            <v>37.1</v>
          </cell>
          <cell r="AW116">
            <v>696.55</v>
          </cell>
          <cell r="AZ116">
            <v>26.2</v>
          </cell>
          <cell r="BA116">
            <v>696.55</v>
          </cell>
          <cell r="BD116">
            <v>50.2</v>
          </cell>
          <cell r="BE116">
            <v>696.55</v>
          </cell>
          <cell r="BH116">
            <v>52.4</v>
          </cell>
          <cell r="BI116">
            <v>696.55</v>
          </cell>
          <cell r="BL116">
            <v>13.1</v>
          </cell>
          <cell r="BM116">
            <v>696.55</v>
          </cell>
          <cell r="BP116">
            <v>37.1</v>
          </cell>
          <cell r="BQ116">
            <v>696.55</v>
          </cell>
          <cell r="BT116">
            <v>13.1</v>
          </cell>
          <cell r="BU116">
            <v>696.55</v>
          </cell>
          <cell r="BX116">
            <v>26.2</v>
          </cell>
          <cell r="BY116">
            <v>696.55</v>
          </cell>
          <cell r="CB116">
            <v>74.2</v>
          </cell>
          <cell r="CC116">
            <v>696.55</v>
          </cell>
          <cell r="CF116">
            <v>37.1</v>
          </cell>
          <cell r="CG116">
            <v>696.55</v>
          </cell>
          <cell r="CJ116">
            <v>24</v>
          </cell>
          <cell r="CK116">
            <v>696.55</v>
          </cell>
          <cell r="CN116">
            <v>45.85</v>
          </cell>
          <cell r="CO116">
            <v>696.55</v>
          </cell>
          <cell r="CR116">
            <v>0</v>
          </cell>
          <cell r="CS116">
            <v>696.55</v>
          </cell>
          <cell r="CV116">
            <v>52.4</v>
          </cell>
          <cell r="CW116">
            <v>696.55</v>
          </cell>
          <cell r="CZ116">
            <v>61.1</v>
          </cell>
          <cell r="DA116">
            <v>696.55</v>
          </cell>
          <cell r="DD116">
            <v>0</v>
          </cell>
          <cell r="DE116">
            <v>696.55</v>
          </cell>
          <cell r="DH116">
            <v>0</v>
          </cell>
          <cell r="DI116">
            <v>696.55</v>
          </cell>
          <cell r="DL116">
            <v>26.2</v>
          </cell>
          <cell r="DM116">
            <v>696.55</v>
          </cell>
          <cell r="DP116">
            <v>0</v>
          </cell>
          <cell r="DQ116">
            <v>696.55</v>
          </cell>
          <cell r="DT116">
            <v>0</v>
          </cell>
          <cell r="DU116">
            <v>696.55</v>
          </cell>
          <cell r="DX116">
            <v>0</v>
          </cell>
          <cell r="DY116">
            <v>696.55</v>
          </cell>
          <cell r="EB116">
            <v>0</v>
          </cell>
          <cell r="EC116">
            <v>696.55</v>
          </cell>
          <cell r="EF116">
            <v>0</v>
          </cell>
          <cell r="EG116">
            <v>696.55</v>
          </cell>
          <cell r="EJ116" t="e">
            <v>#REF!</v>
          </cell>
          <cell r="EK116">
            <v>696.55</v>
          </cell>
        </row>
        <row r="117">
          <cell r="C117" t="str">
            <v>7.4.11.5</v>
          </cell>
          <cell r="D117">
            <v>5216111</v>
          </cell>
          <cell r="E117" t="str">
            <v>SICRO SERVIÇO</v>
          </cell>
          <cell r="F117" t="str">
            <v>FORNECIMENTO E IMPLANTAÇÃO DE SUPORTE E TRAVESSA PARA PLACA DE SINALIZAÇÃO EM MADEIRA DE LEI TRATADA 8 X 8 CM</v>
          </cell>
          <cell r="G117" t="str">
            <v>UN</v>
          </cell>
          <cell r="H117" t="e">
            <v>#REF!</v>
          </cell>
          <cell r="I117" t="e">
            <v>#REF!</v>
          </cell>
          <cell r="L117">
            <v>13.1</v>
          </cell>
          <cell r="M117">
            <v>106.83</v>
          </cell>
          <cell r="P117">
            <v>0</v>
          </cell>
          <cell r="Q117">
            <v>106.83</v>
          </cell>
          <cell r="T117">
            <v>5.6</v>
          </cell>
          <cell r="U117">
            <v>106.83</v>
          </cell>
          <cell r="X117">
            <v>16.799999999999997</v>
          </cell>
          <cell r="Y117">
            <v>106.83</v>
          </cell>
          <cell r="AB117">
            <v>5.6</v>
          </cell>
          <cell r="AC117">
            <v>106.83</v>
          </cell>
          <cell r="AF117">
            <v>11.2</v>
          </cell>
          <cell r="AG117">
            <v>106.83</v>
          </cell>
          <cell r="AJ117">
            <v>25.6</v>
          </cell>
          <cell r="AK117">
            <v>106.83</v>
          </cell>
          <cell r="AN117">
            <v>5.6</v>
          </cell>
          <cell r="AO117">
            <v>106.83</v>
          </cell>
          <cell r="AR117">
            <v>68.92</v>
          </cell>
          <cell r="AS117">
            <v>106.83</v>
          </cell>
          <cell r="AV117">
            <v>25.6</v>
          </cell>
          <cell r="AW117">
            <v>106.83</v>
          </cell>
          <cell r="AZ117">
            <v>11.2</v>
          </cell>
          <cell r="BA117">
            <v>106.83</v>
          </cell>
          <cell r="BD117">
            <v>31.200000000000003</v>
          </cell>
          <cell r="BE117">
            <v>106.83</v>
          </cell>
          <cell r="BH117">
            <v>22.4</v>
          </cell>
          <cell r="BI117">
            <v>106.83</v>
          </cell>
          <cell r="BL117">
            <v>5.6</v>
          </cell>
          <cell r="BM117">
            <v>106.83</v>
          </cell>
          <cell r="BP117">
            <v>63.32</v>
          </cell>
          <cell r="BQ117">
            <v>106.83</v>
          </cell>
          <cell r="BT117">
            <v>5.6</v>
          </cell>
          <cell r="BU117">
            <v>106.83</v>
          </cell>
          <cell r="BX117">
            <v>11.2</v>
          </cell>
          <cell r="BY117">
            <v>106.83</v>
          </cell>
          <cell r="CB117">
            <v>88.92</v>
          </cell>
          <cell r="CC117">
            <v>106.83</v>
          </cell>
          <cell r="CF117">
            <v>25.6</v>
          </cell>
          <cell r="CG117">
            <v>106.83</v>
          </cell>
          <cell r="CJ117">
            <v>20</v>
          </cell>
          <cell r="CK117">
            <v>106.83</v>
          </cell>
          <cell r="CN117">
            <v>19.599999999999998</v>
          </cell>
          <cell r="CO117">
            <v>106.83</v>
          </cell>
          <cell r="CR117">
            <v>0</v>
          </cell>
          <cell r="CS117">
            <v>106.83</v>
          </cell>
          <cell r="CV117">
            <v>22.4</v>
          </cell>
          <cell r="CW117">
            <v>106.83</v>
          </cell>
          <cell r="CZ117">
            <v>45.6</v>
          </cell>
          <cell r="DA117">
            <v>106.83</v>
          </cell>
          <cell r="DD117">
            <v>0</v>
          </cell>
          <cell r="DE117">
            <v>106.83</v>
          </cell>
          <cell r="DH117">
            <v>0</v>
          </cell>
          <cell r="DI117">
            <v>106.83</v>
          </cell>
          <cell r="DL117">
            <v>11.2</v>
          </cell>
          <cell r="DM117">
            <v>106.83</v>
          </cell>
          <cell r="DP117">
            <v>0</v>
          </cell>
          <cell r="DQ117">
            <v>106.83</v>
          </cell>
          <cell r="DT117">
            <v>0</v>
          </cell>
          <cell r="DU117">
            <v>106.83</v>
          </cell>
          <cell r="DX117">
            <v>0</v>
          </cell>
          <cell r="DY117">
            <v>106.83</v>
          </cell>
          <cell r="EB117">
            <v>0</v>
          </cell>
          <cell r="EC117">
            <v>106.83</v>
          </cell>
          <cell r="EF117">
            <v>0</v>
          </cell>
          <cell r="EG117">
            <v>106.83</v>
          </cell>
          <cell r="EJ117" t="e">
            <v>#REF!</v>
          </cell>
          <cell r="EK117">
            <v>106.83</v>
          </cell>
        </row>
        <row r="118">
          <cell r="C118" t="str">
            <v>7.4.11.6</v>
          </cell>
          <cell r="D118">
            <v>5213865</v>
          </cell>
          <cell r="E118" t="str">
            <v>SICRO SERVIÇO</v>
          </cell>
          <cell r="F118" t="str">
            <v>FORNECIMENTO E IMPLANTAÇÃO DE SUPORTE METÁLICO GALVANIZADO PARA PLACA DE ADVERTÊNCIA - LADO DE 1,00 M</v>
          </cell>
          <cell r="G118" t="str">
            <v>UN</v>
          </cell>
          <cell r="H118" t="e">
            <v>#REF!</v>
          </cell>
          <cell r="I118" t="e">
            <v>#REF!</v>
          </cell>
          <cell r="L118">
            <v>5.6</v>
          </cell>
          <cell r="M118">
            <v>300.88</v>
          </cell>
          <cell r="P118">
            <v>0</v>
          </cell>
          <cell r="Q118">
            <v>300.88</v>
          </cell>
          <cell r="T118">
            <v>32</v>
          </cell>
          <cell r="U118">
            <v>300.88</v>
          </cell>
          <cell r="X118">
            <v>96</v>
          </cell>
          <cell r="Y118">
            <v>300.88</v>
          </cell>
          <cell r="AB118">
            <v>32</v>
          </cell>
          <cell r="AC118">
            <v>300.88</v>
          </cell>
          <cell r="AF118">
            <v>64</v>
          </cell>
          <cell r="AG118">
            <v>300.88</v>
          </cell>
          <cell r="AJ118">
            <v>103</v>
          </cell>
          <cell r="AK118">
            <v>300.88</v>
          </cell>
          <cell r="AN118">
            <v>32</v>
          </cell>
          <cell r="AO118">
            <v>300.88</v>
          </cell>
          <cell r="AR118">
            <v>138</v>
          </cell>
          <cell r="AS118">
            <v>300.88</v>
          </cell>
          <cell r="AV118">
            <v>103</v>
          </cell>
          <cell r="AW118">
            <v>300.88</v>
          </cell>
          <cell r="AZ118">
            <v>64</v>
          </cell>
          <cell r="BA118">
            <v>300.88</v>
          </cell>
          <cell r="BD118">
            <v>135</v>
          </cell>
          <cell r="BE118">
            <v>300.88</v>
          </cell>
          <cell r="BH118">
            <v>128</v>
          </cell>
          <cell r="BI118">
            <v>300.88</v>
          </cell>
          <cell r="BL118">
            <v>32</v>
          </cell>
          <cell r="BM118">
            <v>300.88</v>
          </cell>
          <cell r="BP118">
            <v>106</v>
          </cell>
          <cell r="BQ118">
            <v>300.88</v>
          </cell>
          <cell r="BT118">
            <v>32</v>
          </cell>
          <cell r="BU118">
            <v>300.88</v>
          </cell>
          <cell r="BX118">
            <v>64</v>
          </cell>
          <cell r="BY118">
            <v>300.88</v>
          </cell>
          <cell r="CB118">
            <v>209</v>
          </cell>
          <cell r="CC118">
            <v>300.88</v>
          </cell>
          <cell r="CF118">
            <v>103</v>
          </cell>
          <cell r="CG118">
            <v>300.88</v>
          </cell>
          <cell r="CJ118">
            <v>71</v>
          </cell>
          <cell r="CK118">
            <v>300.88</v>
          </cell>
          <cell r="CN118">
            <v>112</v>
          </cell>
          <cell r="CO118">
            <v>300.88</v>
          </cell>
          <cell r="CR118">
            <v>0</v>
          </cell>
          <cell r="CS118">
            <v>300.88</v>
          </cell>
          <cell r="CV118">
            <v>128</v>
          </cell>
          <cell r="CW118">
            <v>300.88</v>
          </cell>
          <cell r="CZ118">
            <v>174</v>
          </cell>
          <cell r="DA118">
            <v>300.88</v>
          </cell>
          <cell r="DD118">
            <v>0</v>
          </cell>
          <cell r="DE118">
            <v>300.88</v>
          </cell>
          <cell r="DH118">
            <v>0</v>
          </cell>
          <cell r="DI118">
            <v>300.88</v>
          </cell>
          <cell r="DL118">
            <v>64</v>
          </cell>
          <cell r="DM118">
            <v>300.88</v>
          </cell>
          <cell r="DP118">
            <v>0</v>
          </cell>
          <cell r="DQ118">
            <v>300.88</v>
          </cell>
          <cell r="DT118">
            <v>0</v>
          </cell>
          <cell r="DU118">
            <v>300.88</v>
          </cell>
          <cell r="DX118">
            <v>0</v>
          </cell>
          <cell r="DY118">
            <v>300.88</v>
          </cell>
          <cell r="EB118">
            <v>0</v>
          </cell>
          <cell r="EC118">
            <v>300.88</v>
          </cell>
          <cell r="EF118">
            <v>0</v>
          </cell>
          <cell r="EG118">
            <v>300.88</v>
          </cell>
          <cell r="EJ118" t="e">
            <v>#REF!</v>
          </cell>
          <cell r="EK118">
            <v>300.88</v>
          </cell>
        </row>
        <row r="119">
          <cell r="C119" t="str">
            <v>7.4.11.7</v>
          </cell>
          <cell r="D119">
            <v>5213711</v>
          </cell>
          <cell r="E119" t="str">
            <v>SICRO SERVIÇO</v>
          </cell>
          <cell r="F119" t="str">
            <v>SEMIPÓRTICO METÁLICO COM VÃO DE 8,3 M, VENTO DE 40 M/S, ÁREA DE EXPOSIÇÃO DE ATÉ 12,45 M², TENSÃO ADMISSÍVEL SOLO &gt; 200 KN/M² - AREIA E BRITA COMERCIAIS</v>
          </cell>
          <cell r="G119" t="str">
            <v>UN</v>
          </cell>
          <cell r="H119" t="e">
            <v>#REF!</v>
          </cell>
          <cell r="I119" t="e">
            <v>#REF!</v>
          </cell>
          <cell r="L119">
            <v>32</v>
          </cell>
          <cell r="M119">
            <v>31711.29</v>
          </cell>
          <cell r="P119">
            <v>0</v>
          </cell>
          <cell r="Q119">
            <v>31711.29</v>
          </cell>
          <cell r="T119">
            <v>0</v>
          </cell>
          <cell r="U119">
            <v>31711.29</v>
          </cell>
          <cell r="X119">
            <v>0</v>
          </cell>
          <cell r="Y119">
            <v>31711.29</v>
          </cell>
          <cell r="AB119">
            <v>0</v>
          </cell>
          <cell r="AC119">
            <v>31711.29</v>
          </cell>
          <cell r="AF119">
            <v>0</v>
          </cell>
          <cell r="AG119">
            <v>31711.29</v>
          </cell>
          <cell r="AJ119">
            <v>0</v>
          </cell>
          <cell r="AK119">
            <v>31711.29</v>
          </cell>
          <cell r="AN119">
            <v>0</v>
          </cell>
          <cell r="AO119">
            <v>31711.29</v>
          </cell>
          <cell r="AR119">
            <v>0</v>
          </cell>
          <cell r="AS119">
            <v>31711.29</v>
          </cell>
          <cell r="AV119">
            <v>0</v>
          </cell>
          <cell r="AW119">
            <v>31711.29</v>
          </cell>
          <cell r="AZ119">
            <v>0</v>
          </cell>
          <cell r="BA119">
            <v>31711.29</v>
          </cell>
          <cell r="BD119">
            <v>0</v>
          </cell>
          <cell r="BE119">
            <v>31711.29</v>
          </cell>
          <cell r="BH119">
            <v>0</v>
          </cell>
          <cell r="BI119">
            <v>31711.29</v>
          </cell>
          <cell r="BL119">
            <v>0</v>
          </cell>
          <cell r="BM119">
            <v>31711.29</v>
          </cell>
          <cell r="BP119">
            <v>0</v>
          </cell>
          <cell r="BQ119">
            <v>31711.29</v>
          </cell>
          <cell r="BT119">
            <v>0</v>
          </cell>
          <cell r="BU119">
            <v>31711.29</v>
          </cell>
          <cell r="BX119">
            <v>0</v>
          </cell>
          <cell r="BY119">
            <v>31711.29</v>
          </cell>
          <cell r="CB119">
            <v>0</v>
          </cell>
          <cell r="CC119">
            <v>31711.29</v>
          </cell>
          <cell r="CF119">
            <v>0</v>
          </cell>
          <cell r="CG119">
            <v>31711.29</v>
          </cell>
          <cell r="CJ119">
            <v>0</v>
          </cell>
          <cell r="CK119">
            <v>31711.29</v>
          </cell>
          <cell r="CN119">
            <v>0</v>
          </cell>
          <cell r="CO119">
            <v>31711.29</v>
          </cell>
          <cell r="CR119">
            <v>0</v>
          </cell>
          <cell r="CS119">
            <v>31711.29</v>
          </cell>
          <cell r="CV119">
            <v>0</v>
          </cell>
          <cell r="CW119">
            <v>31711.29</v>
          </cell>
          <cell r="CZ119">
            <v>0</v>
          </cell>
          <cell r="DA119">
            <v>31711.29</v>
          </cell>
          <cell r="DD119">
            <v>0</v>
          </cell>
          <cell r="DE119">
            <v>31711.29</v>
          </cell>
          <cell r="DH119">
            <v>0</v>
          </cell>
          <cell r="DI119">
            <v>31711.29</v>
          </cell>
          <cell r="DL119">
            <v>0</v>
          </cell>
          <cell r="DM119">
            <v>31711.29</v>
          </cell>
          <cell r="DP119">
            <v>0</v>
          </cell>
          <cell r="DQ119">
            <v>31711.29</v>
          </cell>
          <cell r="DT119">
            <v>0</v>
          </cell>
          <cell r="DU119">
            <v>31711.29</v>
          </cell>
          <cell r="DX119">
            <v>0</v>
          </cell>
          <cell r="DY119">
            <v>31711.29</v>
          </cell>
          <cell r="EB119">
            <v>0</v>
          </cell>
          <cell r="EC119">
            <v>31711.29</v>
          </cell>
          <cell r="EF119">
            <v>0</v>
          </cell>
          <cell r="EG119">
            <v>31711.29</v>
          </cell>
          <cell r="EJ119" t="e">
            <v>#REF!</v>
          </cell>
          <cell r="EK119">
            <v>31711.29</v>
          </cell>
        </row>
        <row r="120">
          <cell r="C120" t="str">
            <v>7.4.12</v>
          </cell>
          <cell r="F120" t="str">
            <v>Dispositivo de Segurança</v>
          </cell>
        </row>
        <row r="121">
          <cell r="C121" t="str">
            <v>7.4.12.1</v>
          </cell>
          <cell r="D121" t="str">
            <v>COMP_46003</v>
          </cell>
          <cell r="E121" t="str">
            <v>COMPOSIÇÃO</v>
          </cell>
          <cell r="F121" t="str">
            <v xml:space="preserve">FORNECIMENTO DE DEFENSA DE CONTENCAO SIMPLES, EM SOLO, CERTIF. MOD.H1AW4 15º   </v>
          </cell>
          <cell r="G121" t="str">
            <v>M</v>
          </cell>
          <cell r="H121" t="e">
            <v>#REF!</v>
          </cell>
          <cell r="I121" t="e">
            <v>#REF!</v>
          </cell>
          <cell r="L121">
            <v>0</v>
          </cell>
          <cell r="M121">
            <v>186.01</v>
          </cell>
          <cell r="P121">
            <v>0</v>
          </cell>
          <cell r="Q121">
            <v>186.01</v>
          </cell>
          <cell r="T121">
            <v>0</v>
          </cell>
          <cell r="U121">
            <v>186.01</v>
          </cell>
          <cell r="X121">
            <v>0</v>
          </cell>
          <cell r="Y121">
            <v>186.01</v>
          </cell>
          <cell r="AB121">
            <v>0</v>
          </cell>
          <cell r="AC121">
            <v>186.01</v>
          </cell>
          <cell r="AF121">
            <v>0</v>
          </cell>
          <cell r="AG121">
            <v>186.01</v>
          </cell>
          <cell r="AJ121">
            <v>0</v>
          </cell>
          <cell r="AK121">
            <v>186.01</v>
          </cell>
          <cell r="AN121">
            <v>0</v>
          </cell>
          <cell r="AO121">
            <v>186.01</v>
          </cell>
          <cell r="AR121">
            <v>0</v>
          </cell>
          <cell r="AS121">
            <v>186.01</v>
          </cell>
          <cell r="AV121">
            <v>0</v>
          </cell>
          <cell r="AW121">
            <v>186.01</v>
          </cell>
          <cell r="AZ121">
            <v>0</v>
          </cell>
          <cell r="BA121">
            <v>186.01</v>
          </cell>
          <cell r="BD121">
            <v>0</v>
          </cell>
          <cell r="BE121">
            <v>186.01</v>
          </cell>
          <cell r="BH121">
            <v>0</v>
          </cell>
          <cell r="BI121">
            <v>186.01</v>
          </cell>
          <cell r="BL121">
            <v>0</v>
          </cell>
          <cell r="BM121">
            <v>186.01</v>
          </cell>
          <cell r="BP121">
            <v>0</v>
          </cell>
          <cell r="BQ121">
            <v>186.01</v>
          </cell>
          <cell r="BT121">
            <v>0</v>
          </cell>
          <cell r="BU121">
            <v>186.01</v>
          </cell>
          <cell r="BX121">
            <v>0</v>
          </cell>
          <cell r="BY121">
            <v>186.01</v>
          </cell>
          <cell r="CB121">
            <v>0</v>
          </cell>
          <cell r="CC121">
            <v>186.01</v>
          </cell>
          <cell r="CF121">
            <v>0</v>
          </cell>
          <cell r="CG121">
            <v>186.01</v>
          </cell>
          <cell r="CJ121">
            <v>0</v>
          </cell>
          <cell r="CK121">
            <v>186.01</v>
          </cell>
          <cell r="CN121">
            <v>0</v>
          </cell>
          <cell r="CO121">
            <v>186.01</v>
          </cell>
          <cell r="CR121">
            <v>0</v>
          </cell>
          <cell r="CS121">
            <v>186.01</v>
          </cell>
          <cell r="CV121">
            <v>0</v>
          </cell>
          <cell r="CW121">
            <v>186.01</v>
          </cell>
          <cell r="CZ121">
            <v>0</v>
          </cell>
          <cell r="DA121">
            <v>186.01</v>
          </cell>
          <cell r="DD121">
            <v>0</v>
          </cell>
          <cell r="DE121">
            <v>186.01</v>
          </cell>
          <cell r="DH121">
            <v>0</v>
          </cell>
          <cell r="DI121">
            <v>186.01</v>
          </cell>
          <cell r="DL121">
            <v>0</v>
          </cell>
          <cell r="DM121">
            <v>186.01</v>
          </cell>
          <cell r="DP121">
            <v>0</v>
          </cell>
          <cell r="DQ121">
            <v>186.01</v>
          </cell>
          <cell r="DT121">
            <v>0</v>
          </cell>
          <cell r="DU121">
            <v>186.01</v>
          </cell>
          <cell r="DX121">
            <v>0</v>
          </cell>
          <cell r="DY121">
            <v>186.01</v>
          </cell>
          <cell r="EB121">
            <v>0</v>
          </cell>
          <cell r="EC121">
            <v>186.01</v>
          </cell>
          <cell r="EF121">
            <v>0</v>
          </cell>
          <cell r="EG121">
            <v>186.01</v>
          </cell>
          <cell r="EJ121" t="e">
            <v>#REF!</v>
          </cell>
          <cell r="EK121">
            <v>186.01</v>
          </cell>
        </row>
        <row r="122">
          <cell r="C122" t="str">
            <v>7.4.12.2</v>
          </cell>
          <cell r="D122" t="str">
            <v>COMP_46009</v>
          </cell>
          <cell r="E122" t="str">
            <v>COMPOSIÇÃO</v>
          </cell>
          <cell r="F122" t="str">
            <v xml:space="preserve">FORNECIMENTO DE DEFENSA DE CONTENCAO SIMPLES, EM SOLO, CERTIF. MOD.H1AW2 15º   </v>
          </cell>
          <cell r="G122" t="str">
            <v>M</v>
          </cell>
          <cell r="H122" t="e">
            <v>#REF!</v>
          </cell>
          <cell r="I122" t="e">
            <v>#REF!</v>
          </cell>
          <cell r="L122">
            <v>0</v>
          </cell>
          <cell r="M122">
            <v>197.51</v>
          </cell>
          <cell r="P122">
            <v>0</v>
          </cell>
          <cell r="Q122">
            <v>197.51</v>
          </cell>
          <cell r="T122">
            <v>600</v>
          </cell>
          <cell r="U122">
            <v>197.51</v>
          </cell>
          <cell r="X122">
            <v>0</v>
          </cell>
          <cell r="Y122">
            <v>197.51</v>
          </cell>
          <cell r="AB122">
            <v>600</v>
          </cell>
          <cell r="AC122">
            <v>197.51</v>
          </cell>
          <cell r="AF122">
            <v>0</v>
          </cell>
          <cell r="AG122">
            <v>197.51</v>
          </cell>
          <cell r="AJ122">
            <v>808</v>
          </cell>
          <cell r="AK122">
            <v>197.51</v>
          </cell>
          <cell r="AN122">
            <v>600</v>
          </cell>
          <cell r="AO122">
            <v>197.51</v>
          </cell>
          <cell r="AR122">
            <v>785</v>
          </cell>
          <cell r="AS122">
            <v>197.51</v>
          </cell>
          <cell r="AV122">
            <v>808</v>
          </cell>
          <cell r="AW122">
            <v>197.51</v>
          </cell>
          <cell r="AZ122">
            <v>600</v>
          </cell>
          <cell r="BA122">
            <v>197.51</v>
          </cell>
          <cell r="BD122">
            <v>1408</v>
          </cell>
          <cell r="BE122">
            <v>197.51</v>
          </cell>
          <cell r="BH122">
            <v>0</v>
          </cell>
          <cell r="BI122">
            <v>197.51</v>
          </cell>
          <cell r="BL122">
            <v>0</v>
          </cell>
          <cell r="BM122">
            <v>197.51</v>
          </cell>
          <cell r="BP122">
            <v>785</v>
          </cell>
          <cell r="BQ122">
            <v>197.51</v>
          </cell>
          <cell r="BT122">
            <v>0</v>
          </cell>
          <cell r="BU122">
            <v>197.51</v>
          </cell>
          <cell r="BX122">
            <v>600</v>
          </cell>
          <cell r="BY122">
            <v>197.51</v>
          </cell>
          <cell r="CB122">
            <v>1593</v>
          </cell>
          <cell r="CC122">
            <v>197.51</v>
          </cell>
          <cell r="CF122">
            <v>808</v>
          </cell>
          <cell r="CG122">
            <v>197.51</v>
          </cell>
          <cell r="CJ122">
            <v>808</v>
          </cell>
          <cell r="CK122">
            <v>197.51</v>
          </cell>
          <cell r="CN122">
            <v>300</v>
          </cell>
          <cell r="CO122">
            <v>197.51</v>
          </cell>
          <cell r="CR122">
            <v>0</v>
          </cell>
          <cell r="CS122">
            <v>197.51</v>
          </cell>
          <cell r="CV122">
            <v>600</v>
          </cell>
          <cell r="CW122">
            <v>197.51</v>
          </cell>
          <cell r="CZ122">
            <v>1616</v>
          </cell>
          <cell r="DA122">
            <v>197.51</v>
          </cell>
          <cell r="DD122">
            <v>0</v>
          </cell>
          <cell r="DE122">
            <v>197.51</v>
          </cell>
          <cell r="DH122">
            <v>0</v>
          </cell>
          <cell r="DI122">
            <v>197.51</v>
          </cell>
          <cell r="DL122">
            <v>600</v>
          </cell>
          <cell r="DM122">
            <v>197.51</v>
          </cell>
          <cell r="DP122">
            <v>0</v>
          </cell>
          <cell r="DQ122">
            <v>197.51</v>
          </cell>
          <cell r="DT122">
            <v>0</v>
          </cell>
          <cell r="DU122">
            <v>197.51</v>
          </cell>
          <cell r="DX122">
            <v>1616</v>
          </cell>
          <cell r="DY122">
            <v>197.51</v>
          </cell>
          <cell r="EB122">
            <v>1616</v>
          </cell>
          <cell r="EC122">
            <v>197.51</v>
          </cell>
          <cell r="EF122">
            <v>1616</v>
          </cell>
          <cell r="EG122">
            <v>197.51</v>
          </cell>
          <cell r="EJ122" t="e">
            <v>#REF!</v>
          </cell>
          <cell r="EK122">
            <v>197.51</v>
          </cell>
        </row>
        <row r="123">
          <cell r="C123" t="str">
            <v>7.4.12.3</v>
          </cell>
          <cell r="D123" t="str">
            <v>RO-41763</v>
          </cell>
          <cell r="E123" t="str">
            <v>DER/MG</v>
          </cell>
          <cell r="F123" t="str">
            <v>DEFENSA   SINGELA   SEMI-MALEÁVEL   SV-DSM-02 (EXECUÇÃO, INCLUINDO  FORNECIMENTO,  COLOCAÇÃO  E  TRANSPORTE  DE TODOS OS MATERIAIS)</v>
          </cell>
          <cell r="G123" t="str">
            <v>M</v>
          </cell>
          <cell r="H123" t="e">
            <v>#REF!</v>
          </cell>
          <cell r="I123" t="e">
            <v>#REF!</v>
          </cell>
          <cell r="L123">
            <v>0</v>
          </cell>
          <cell r="M123">
            <v>264.93</v>
          </cell>
          <cell r="P123">
            <v>0</v>
          </cell>
          <cell r="Q123">
            <v>264.93</v>
          </cell>
          <cell r="T123">
            <v>0</v>
          </cell>
          <cell r="U123">
            <v>264.93</v>
          </cell>
          <cell r="X123">
            <v>0</v>
          </cell>
          <cell r="Y123">
            <v>264.93</v>
          </cell>
          <cell r="AB123">
            <v>0</v>
          </cell>
          <cell r="AC123">
            <v>264.93</v>
          </cell>
          <cell r="AF123">
            <v>0</v>
          </cell>
          <cell r="AG123">
            <v>264.93</v>
          </cell>
          <cell r="AJ123">
            <v>0</v>
          </cell>
          <cell r="AK123">
            <v>264.93</v>
          </cell>
          <cell r="AN123">
            <v>0</v>
          </cell>
          <cell r="AO123">
            <v>264.93</v>
          </cell>
          <cell r="AR123">
            <v>0</v>
          </cell>
          <cell r="AS123">
            <v>264.93</v>
          </cell>
          <cell r="AV123">
            <v>0</v>
          </cell>
          <cell r="AW123">
            <v>264.93</v>
          </cell>
          <cell r="AZ123">
            <v>0</v>
          </cell>
          <cell r="BA123">
            <v>264.93</v>
          </cell>
          <cell r="BD123">
            <v>0</v>
          </cell>
          <cell r="BE123">
            <v>264.93</v>
          </cell>
          <cell r="BH123">
            <v>0</v>
          </cell>
          <cell r="BI123">
            <v>264.93</v>
          </cell>
          <cell r="BL123">
            <v>0</v>
          </cell>
          <cell r="BM123">
            <v>264.93</v>
          </cell>
          <cell r="BP123">
            <v>0</v>
          </cell>
          <cell r="BQ123">
            <v>264.93</v>
          </cell>
          <cell r="BT123">
            <v>0</v>
          </cell>
          <cell r="BU123">
            <v>264.93</v>
          </cell>
          <cell r="BX123">
            <v>0</v>
          </cell>
          <cell r="BY123">
            <v>264.93</v>
          </cell>
          <cell r="CB123">
            <v>0</v>
          </cell>
          <cell r="CC123">
            <v>264.93</v>
          </cell>
          <cell r="CF123">
            <v>0</v>
          </cell>
          <cell r="CG123">
            <v>264.93</v>
          </cell>
          <cell r="CJ123">
            <v>0</v>
          </cell>
          <cell r="CK123">
            <v>264.93</v>
          </cell>
          <cell r="CN123">
            <v>0</v>
          </cell>
          <cell r="CO123">
            <v>264.93</v>
          </cell>
          <cell r="CR123">
            <v>0</v>
          </cell>
          <cell r="CS123">
            <v>264.93</v>
          </cell>
          <cell r="CV123">
            <v>0</v>
          </cell>
          <cell r="CW123">
            <v>264.93</v>
          </cell>
          <cell r="CZ123">
            <v>0</v>
          </cell>
          <cell r="DA123">
            <v>264.93</v>
          </cell>
          <cell r="DD123">
            <v>0</v>
          </cell>
          <cell r="DE123">
            <v>264.93</v>
          </cell>
          <cell r="DH123">
            <v>0</v>
          </cell>
          <cell r="DI123">
            <v>264.93</v>
          </cell>
          <cell r="DL123">
            <v>0</v>
          </cell>
          <cell r="DM123">
            <v>264.93</v>
          </cell>
          <cell r="DP123">
            <v>0</v>
          </cell>
          <cell r="DQ123">
            <v>264.93</v>
          </cell>
          <cell r="DT123">
            <v>0</v>
          </cell>
          <cell r="DU123">
            <v>264.93</v>
          </cell>
          <cell r="DX123">
            <v>0</v>
          </cell>
          <cell r="DY123">
            <v>264.93</v>
          </cell>
          <cell r="EB123">
            <v>0</v>
          </cell>
          <cell r="EC123">
            <v>264.93</v>
          </cell>
          <cell r="EF123">
            <v>0</v>
          </cell>
          <cell r="EG123">
            <v>264.93</v>
          </cell>
          <cell r="EJ123" t="e">
            <v>#REF!</v>
          </cell>
          <cell r="EK123">
            <v>264.93</v>
          </cell>
        </row>
        <row r="124">
          <cell r="C124" t="str">
            <v>7.4.12.4</v>
          </cell>
          <cell r="D124" t="str">
            <v>COMP_46006</v>
          </cell>
          <cell r="E124" t="str">
            <v>COMPOSIÇÃO</v>
          </cell>
          <cell r="F124" t="str">
            <v>TERMINAL ABSORVEDOR DE ENERGIA TL3 - FORNECIMENTO E IMPLANTAÇÃO</v>
          </cell>
          <cell r="G124" t="str">
            <v>UN</v>
          </cell>
          <cell r="H124" t="e">
            <v>#REF!</v>
          </cell>
          <cell r="I124" t="e">
            <v>#REF!</v>
          </cell>
          <cell r="L124">
            <v>0</v>
          </cell>
          <cell r="M124">
            <v>16659.8</v>
          </cell>
          <cell r="P124">
            <v>0</v>
          </cell>
          <cell r="Q124">
            <v>16659.8</v>
          </cell>
          <cell r="T124">
            <v>0</v>
          </cell>
          <cell r="U124">
            <v>16659.8</v>
          </cell>
          <cell r="X124">
            <v>0</v>
          </cell>
          <cell r="Y124">
            <v>16659.8</v>
          </cell>
          <cell r="AB124">
            <v>0</v>
          </cell>
          <cell r="AC124">
            <v>16659.8</v>
          </cell>
          <cell r="AF124">
            <v>0</v>
          </cell>
          <cell r="AG124">
            <v>16659.8</v>
          </cell>
          <cell r="AJ124">
            <v>0</v>
          </cell>
          <cell r="AK124">
            <v>16659.8</v>
          </cell>
          <cell r="AN124">
            <v>0</v>
          </cell>
          <cell r="AO124">
            <v>16659.8</v>
          </cell>
          <cell r="AR124">
            <v>0</v>
          </cell>
          <cell r="AS124">
            <v>16659.8</v>
          </cell>
          <cell r="AV124">
            <v>0</v>
          </cell>
          <cell r="AW124">
            <v>16659.8</v>
          </cell>
          <cell r="AZ124">
            <v>0</v>
          </cell>
          <cell r="BA124">
            <v>16659.8</v>
          </cell>
          <cell r="BD124">
            <v>0</v>
          </cell>
          <cell r="BE124">
            <v>16659.8</v>
          </cell>
          <cell r="BH124">
            <v>0</v>
          </cell>
          <cell r="BI124">
            <v>16659.8</v>
          </cell>
          <cell r="BL124">
            <v>0</v>
          </cell>
          <cell r="BM124">
            <v>16659.8</v>
          </cell>
          <cell r="BP124">
            <v>0</v>
          </cell>
          <cell r="BQ124">
            <v>16659.8</v>
          </cell>
          <cell r="BT124">
            <v>0</v>
          </cell>
          <cell r="BU124">
            <v>16659.8</v>
          </cell>
          <cell r="BX124">
            <v>0</v>
          </cell>
          <cell r="BY124">
            <v>16659.8</v>
          </cell>
          <cell r="CB124">
            <v>0</v>
          </cell>
          <cell r="CC124">
            <v>16659.8</v>
          </cell>
          <cell r="CF124">
            <v>0</v>
          </cell>
          <cell r="CG124">
            <v>16659.8</v>
          </cell>
          <cell r="CJ124">
            <v>0</v>
          </cell>
          <cell r="CK124">
            <v>16659.8</v>
          </cell>
          <cell r="CN124">
            <v>0</v>
          </cell>
          <cell r="CO124">
            <v>16659.8</v>
          </cell>
          <cell r="CR124">
            <v>0</v>
          </cell>
          <cell r="CS124">
            <v>16659.8</v>
          </cell>
          <cell r="CV124">
            <v>0</v>
          </cell>
          <cell r="CW124">
            <v>16659.8</v>
          </cell>
          <cell r="CZ124">
            <v>0</v>
          </cell>
          <cell r="DA124">
            <v>16659.8</v>
          </cell>
          <cell r="DD124">
            <v>0</v>
          </cell>
          <cell r="DE124">
            <v>16659.8</v>
          </cell>
          <cell r="DH124">
            <v>0</v>
          </cell>
          <cell r="DI124">
            <v>16659.8</v>
          </cell>
          <cell r="DL124">
            <v>0</v>
          </cell>
          <cell r="DM124">
            <v>16659.8</v>
          </cell>
          <cell r="DP124">
            <v>0</v>
          </cell>
          <cell r="DQ124">
            <v>16659.8</v>
          </cell>
          <cell r="DT124">
            <v>0</v>
          </cell>
          <cell r="DU124">
            <v>16659.8</v>
          </cell>
          <cell r="DX124">
            <v>0</v>
          </cell>
          <cell r="DY124">
            <v>16659.8</v>
          </cell>
          <cell r="EB124">
            <v>0</v>
          </cell>
          <cell r="EC124">
            <v>16659.8</v>
          </cell>
          <cell r="EF124">
            <v>0</v>
          </cell>
          <cell r="EG124">
            <v>16659.8</v>
          </cell>
          <cell r="EJ124" t="e">
            <v>#REF!</v>
          </cell>
          <cell r="EK124">
            <v>16659.8</v>
          </cell>
        </row>
        <row r="125">
          <cell r="C125" t="str">
            <v>7.4.12.5</v>
          </cell>
          <cell r="D125">
            <v>3713689</v>
          </cell>
          <cell r="E125" t="str">
            <v>SICRO SERVIÇO</v>
          </cell>
          <cell r="F125" t="str">
            <v>TERMINAL AÉREO DE DEFENSA METÁLICA - TIPO A - FORNECIMENTO E IMPLANTAÇÃO</v>
          </cell>
          <cell r="G125" t="str">
            <v>UN</v>
          </cell>
          <cell r="H125" t="e">
            <v>#REF!</v>
          </cell>
          <cell r="I125" t="e">
            <v>#REF!</v>
          </cell>
          <cell r="L125">
            <v>0</v>
          </cell>
          <cell r="M125">
            <v>259.8</v>
          </cell>
          <cell r="P125">
            <v>0</v>
          </cell>
          <cell r="Q125">
            <v>259.8</v>
          </cell>
          <cell r="T125">
            <v>2</v>
          </cell>
          <cell r="U125">
            <v>259.8</v>
          </cell>
          <cell r="X125">
            <v>0</v>
          </cell>
          <cell r="Y125">
            <v>259.8</v>
          </cell>
          <cell r="AB125">
            <v>2</v>
          </cell>
          <cell r="AC125">
            <v>259.8</v>
          </cell>
          <cell r="AF125">
            <v>0</v>
          </cell>
          <cell r="AG125">
            <v>259.8</v>
          </cell>
          <cell r="AJ125">
            <v>2</v>
          </cell>
          <cell r="AK125">
            <v>259.8</v>
          </cell>
          <cell r="AN125">
            <v>2</v>
          </cell>
          <cell r="AO125">
            <v>259.8</v>
          </cell>
          <cell r="AR125">
            <v>3</v>
          </cell>
          <cell r="AS125">
            <v>259.8</v>
          </cell>
          <cell r="AV125">
            <v>2</v>
          </cell>
          <cell r="AW125">
            <v>259.8</v>
          </cell>
          <cell r="AZ125">
            <v>2</v>
          </cell>
          <cell r="BA125">
            <v>259.8</v>
          </cell>
          <cell r="BD125">
            <v>4</v>
          </cell>
          <cell r="BE125">
            <v>259.8</v>
          </cell>
          <cell r="BH125">
            <v>0</v>
          </cell>
          <cell r="BI125">
            <v>259.8</v>
          </cell>
          <cell r="BL125">
            <v>0</v>
          </cell>
          <cell r="BM125">
            <v>259.8</v>
          </cell>
          <cell r="BP125">
            <v>3</v>
          </cell>
          <cell r="BQ125">
            <v>259.8</v>
          </cell>
          <cell r="BT125">
            <v>0</v>
          </cell>
          <cell r="BU125">
            <v>259.8</v>
          </cell>
          <cell r="BX125">
            <v>2</v>
          </cell>
          <cell r="BY125">
            <v>259.8</v>
          </cell>
          <cell r="CB125">
            <v>5</v>
          </cell>
          <cell r="CC125">
            <v>259.8</v>
          </cell>
          <cell r="CF125">
            <v>2</v>
          </cell>
          <cell r="CG125">
            <v>259.8</v>
          </cell>
          <cell r="CJ125">
            <v>2</v>
          </cell>
          <cell r="CK125">
            <v>259.8</v>
          </cell>
          <cell r="CN125">
            <v>1</v>
          </cell>
          <cell r="CO125">
            <v>259.8</v>
          </cell>
          <cell r="CR125">
            <v>0</v>
          </cell>
          <cell r="CS125">
            <v>259.8</v>
          </cell>
          <cell r="CV125">
            <v>2</v>
          </cell>
          <cell r="CW125">
            <v>259.8</v>
          </cell>
          <cell r="CZ125">
            <v>4</v>
          </cell>
          <cell r="DA125">
            <v>259.8</v>
          </cell>
          <cell r="DD125">
            <v>0</v>
          </cell>
          <cell r="DE125">
            <v>259.8</v>
          </cell>
          <cell r="DH125">
            <v>0</v>
          </cell>
          <cell r="DI125">
            <v>259.8</v>
          </cell>
          <cell r="DL125">
            <v>2</v>
          </cell>
          <cell r="DM125">
            <v>259.8</v>
          </cell>
          <cell r="DP125">
            <v>0</v>
          </cell>
          <cell r="DQ125">
            <v>259.8</v>
          </cell>
          <cell r="DT125">
            <v>0</v>
          </cell>
          <cell r="DU125">
            <v>259.8</v>
          </cell>
          <cell r="DX125">
            <v>8</v>
          </cell>
          <cell r="DY125">
            <v>259.8</v>
          </cell>
          <cell r="EB125">
            <v>8</v>
          </cell>
          <cell r="EC125">
            <v>259.8</v>
          </cell>
          <cell r="EF125">
            <v>8</v>
          </cell>
          <cell r="EG125">
            <v>259.8</v>
          </cell>
          <cell r="EJ125" t="e">
            <v>#REF!</v>
          </cell>
          <cell r="EK125">
            <v>259.8</v>
          </cell>
        </row>
        <row r="126">
          <cell r="C126" t="str">
            <v>7.4.12.6</v>
          </cell>
          <cell r="D126">
            <v>3713873</v>
          </cell>
          <cell r="E126" t="str">
            <v>SICRO SERVIÇO</v>
          </cell>
          <cell r="F126" t="str">
            <v>MÓDULO DE TRANSIÇÃO DE DEFENSA METÁLICA PARA BARREIRA RÍGIDA - FORNECIMENTO E IMPLANTAÇÃO</v>
          </cell>
          <cell r="G126" t="str">
            <v>UN</v>
          </cell>
          <cell r="H126" t="e">
            <v>#REF!</v>
          </cell>
          <cell r="I126" t="e">
            <v>#REF!</v>
          </cell>
          <cell r="L126">
            <v>0</v>
          </cell>
          <cell r="M126">
            <v>5016.67</v>
          </cell>
          <cell r="P126">
            <v>0</v>
          </cell>
          <cell r="Q126">
            <v>5016.67</v>
          </cell>
          <cell r="T126">
            <v>6</v>
          </cell>
          <cell r="U126">
            <v>5016.67</v>
          </cell>
          <cell r="X126">
            <v>0</v>
          </cell>
          <cell r="Y126">
            <v>5016.67</v>
          </cell>
          <cell r="AB126">
            <v>6</v>
          </cell>
          <cell r="AC126">
            <v>5016.67</v>
          </cell>
          <cell r="AF126">
            <v>0</v>
          </cell>
          <cell r="AG126">
            <v>5016.67</v>
          </cell>
          <cell r="AJ126">
            <v>0</v>
          </cell>
          <cell r="AK126">
            <v>5016.67</v>
          </cell>
          <cell r="AN126">
            <v>6</v>
          </cell>
          <cell r="AO126">
            <v>5016.67</v>
          </cell>
          <cell r="AR126">
            <v>1</v>
          </cell>
          <cell r="AS126">
            <v>5016.67</v>
          </cell>
          <cell r="AV126">
            <v>0</v>
          </cell>
          <cell r="AW126">
            <v>5016.67</v>
          </cell>
          <cell r="AZ126">
            <v>6</v>
          </cell>
          <cell r="BA126">
            <v>5016.67</v>
          </cell>
          <cell r="BD126">
            <v>6</v>
          </cell>
          <cell r="BE126">
            <v>5016.67</v>
          </cell>
          <cell r="BH126">
            <v>0</v>
          </cell>
          <cell r="BI126">
            <v>5016.67</v>
          </cell>
          <cell r="BL126">
            <v>0</v>
          </cell>
          <cell r="BM126">
            <v>5016.67</v>
          </cell>
          <cell r="BP126">
            <v>1</v>
          </cell>
          <cell r="BQ126">
            <v>5016.67</v>
          </cell>
          <cell r="BT126">
            <v>0</v>
          </cell>
          <cell r="BU126">
            <v>5016.67</v>
          </cell>
          <cell r="BX126">
            <v>6</v>
          </cell>
          <cell r="BY126">
            <v>5016.67</v>
          </cell>
          <cell r="CB126">
            <v>1</v>
          </cell>
          <cell r="CC126">
            <v>5016.67</v>
          </cell>
          <cell r="CF126">
            <v>0</v>
          </cell>
          <cell r="CG126">
            <v>5016.67</v>
          </cell>
          <cell r="CJ126">
            <v>0</v>
          </cell>
          <cell r="CK126">
            <v>5016.67</v>
          </cell>
          <cell r="CN126">
            <v>3</v>
          </cell>
          <cell r="CO126">
            <v>5016.67</v>
          </cell>
          <cell r="CR126">
            <v>0</v>
          </cell>
          <cell r="CS126">
            <v>5016.67</v>
          </cell>
          <cell r="CV126">
            <v>6</v>
          </cell>
          <cell r="CW126">
            <v>5016.67</v>
          </cell>
          <cell r="CZ126">
            <v>0</v>
          </cell>
          <cell r="DA126">
            <v>5016.67</v>
          </cell>
          <cell r="DD126">
            <v>0</v>
          </cell>
          <cell r="DE126">
            <v>5016.67</v>
          </cell>
          <cell r="DH126">
            <v>0</v>
          </cell>
          <cell r="DI126">
            <v>5016.67</v>
          </cell>
          <cell r="DL126">
            <v>6</v>
          </cell>
          <cell r="DM126">
            <v>5016.67</v>
          </cell>
          <cell r="DP126">
            <v>0</v>
          </cell>
          <cell r="DQ126">
            <v>5016.67</v>
          </cell>
          <cell r="DT126">
            <v>0</v>
          </cell>
          <cell r="DU126">
            <v>5016.67</v>
          </cell>
          <cell r="DX126">
            <v>0</v>
          </cell>
          <cell r="DY126">
            <v>5016.67</v>
          </cell>
          <cell r="EB126">
            <v>0</v>
          </cell>
          <cell r="EC126">
            <v>5016.67</v>
          </cell>
          <cell r="EF126">
            <v>0</v>
          </cell>
          <cell r="EG126">
            <v>5016.67</v>
          </cell>
          <cell r="EJ126" t="e">
            <v>#REF!</v>
          </cell>
          <cell r="EK126">
            <v>5016.67</v>
          </cell>
        </row>
        <row r="127">
          <cell r="C127" t="str">
            <v>7.4.12.7</v>
          </cell>
          <cell r="D127" t="str">
            <v>COMP_46005</v>
          </cell>
          <cell r="E127" t="str">
            <v>COMPOSIÇÃO</v>
          </cell>
          <cell r="F127" t="str">
            <v>BALIZADOR CATADIOPTRICO PARA DEFENSA METALICA COM PELICULA TIPO III - FORNECIMENTO E INSTALAÇÃO</v>
          </cell>
          <cell r="G127" t="str">
            <v>UN</v>
          </cell>
          <cell r="H127" t="e">
            <v>#REF!</v>
          </cell>
          <cell r="I127" t="e">
            <v>#REF!</v>
          </cell>
          <cell r="L127">
            <v>0</v>
          </cell>
          <cell r="M127">
            <v>40.9</v>
          </cell>
          <cell r="P127">
            <v>0</v>
          </cell>
          <cell r="Q127">
            <v>40.9</v>
          </cell>
          <cell r="T127">
            <v>0</v>
          </cell>
          <cell r="U127">
            <v>40.9</v>
          </cell>
          <cell r="X127">
            <v>0</v>
          </cell>
          <cell r="Y127">
            <v>40.9</v>
          </cell>
          <cell r="AB127">
            <v>0</v>
          </cell>
          <cell r="AC127">
            <v>40.9</v>
          </cell>
          <cell r="AF127">
            <v>0</v>
          </cell>
          <cell r="AG127">
            <v>40.9</v>
          </cell>
          <cell r="AJ127">
            <v>4</v>
          </cell>
          <cell r="AK127">
            <v>40.9</v>
          </cell>
          <cell r="AN127">
            <v>0</v>
          </cell>
          <cell r="AO127">
            <v>40.9</v>
          </cell>
          <cell r="AR127">
            <v>4</v>
          </cell>
          <cell r="AS127">
            <v>40.9</v>
          </cell>
          <cell r="AV127">
            <v>4</v>
          </cell>
          <cell r="AW127">
            <v>40.9</v>
          </cell>
          <cell r="AZ127">
            <v>0</v>
          </cell>
          <cell r="BA127">
            <v>40.9</v>
          </cell>
          <cell r="BD127">
            <v>4</v>
          </cell>
          <cell r="BE127">
            <v>40.9</v>
          </cell>
          <cell r="BH127">
            <v>0</v>
          </cell>
          <cell r="BI127">
            <v>40.9</v>
          </cell>
          <cell r="BL127">
            <v>0</v>
          </cell>
          <cell r="BM127">
            <v>40.9</v>
          </cell>
          <cell r="BP127">
            <v>4</v>
          </cell>
          <cell r="BQ127">
            <v>40.9</v>
          </cell>
          <cell r="BT127">
            <v>0</v>
          </cell>
          <cell r="BU127">
            <v>40.9</v>
          </cell>
          <cell r="BX127">
            <v>0</v>
          </cell>
          <cell r="BY127">
            <v>40.9</v>
          </cell>
          <cell r="CB127">
            <v>8</v>
          </cell>
          <cell r="CC127">
            <v>40.9</v>
          </cell>
          <cell r="CF127">
            <v>4</v>
          </cell>
          <cell r="CG127">
            <v>40.9</v>
          </cell>
          <cell r="CJ127">
            <v>4</v>
          </cell>
          <cell r="CK127">
            <v>40.9</v>
          </cell>
          <cell r="CN127">
            <v>0</v>
          </cell>
          <cell r="CO127">
            <v>40.9</v>
          </cell>
          <cell r="CR127">
            <v>0</v>
          </cell>
          <cell r="CS127">
            <v>40.9</v>
          </cell>
          <cell r="CV127">
            <v>0</v>
          </cell>
          <cell r="CW127">
            <v>40.9</v>
          </cell>
          <cell r="CZ127">
            <v>8</v>
          </cell>
          <cell r="DA127">
            <v>40.9</v>
          </cell>
          <cell r="DD127">
            <v>0</v>
          </cell>
          <cell r="DE127">
            <v>40.9</v>
          </cell>
          <cell r="DH127">
            <v>0</v>
          </cell>
          <cell r="DI127">
            <v>40.9</v>
          </cell>
          <cell r="DL127">
            <v>0</v>
          </cell>
          <cell r="DM127">
            <v>40.9</v>
          </cell>
          <cell r="DP127">
            <v>0</v>
          </cell>
          <cell r="DQ127">
            <v>40.9</v>
          </cell>
          <cell r="DT127">
            <v>0</v>
          </cell>
          <cell r="DU127">
            <v>40.9</v>
          </cell>
          <cell r="DX127">
            <v>8</v>
          </cell>
          <cell r="DY127">
            <v>40.9</v>
          </cell>
          <cell r="EB127">
            <v>8</v>
          </cell>
          <cell r="EC127">
            <v>40.9</v>
          </cell>
          <cell r="EF127">
            <v>8</v>
          </cell>
          <cell r="EG127">
            <v>40.9</v>
          </cell>
          <cell r="EJ127" t="e">
            <v>#REF!</v>
          </cell>
          <cell r="EK127">
            <v>40.9</v>
          </cell>
        </row>
        <row r="128">
          <cell r="C128" t="str">
            <v>7.4.12.8</v>
          </cell>
          <cell r="D128">
            <v>3713690</v>
          </cell>
          <cell r="E128" t="str">
            <v>SICRO SERVIÇO</v>
          </cell>
          <cell r="F128" t="str">
            <v>TERMINAL DE ANCORAGEM DE DEFENSA METÁLICA EM BARREIRA NEW JERSEY - FORNECIMENTO E IMPLANTAÇÃO</v>
          </cell>
          <cell r="G128" t="str">
            <v>UN</v>
          </cell>
          <cell r="H128" t="e">
            <v>#REF!</v>
          </cell>
          <cell r="I128" t="e">
            <v>#REF!</v>
          </cell>
          <cell r="L128">
            <v>0</v>
          </cell>
          <cell r="M128">
            <v>299.94</v>
          </cell>
          <cell r="P128">
            <v>0</v>
          </cell>
          <cell r="Q128">
            <v>299.94</v>
          </cell>
          <cell r="T128">
            <v>0</v>
          </cell>
          <cell r="U128">
            <v>299.94</v>
          </cell>
          <cell r="X128">
            <v>69</v>
          </cell>
          <cell r="Y128">
            <v>299.94</v>
          </cell>
          <cell r="AB128">
            <v>0</v>
          </cell>
          <cell r="AC128">
            <v>299.94</v>
          </cell>
          <cell r="AF128">
            <v>46</v>
          </cell>
          <cell r="AG128">
            <v>299.94</v>
          </cell>
          <cell r="AJ128">
            <v>23</v>
          </cell>
          <cell r="AK128">
            <v>299.94</v>
          </cell>
          <cell r="AN128">
            <v>0</v>
          </cell>
          <cell r="AO128">
            <v>299.94</v>
          </cell>
          <cell r="AR128">
            <v>46</v>
          </cell>
          <cell r="AS128">
            <v>299.94</v>
          </cell>
          <cell r="AV128">
            <v>23</v>
          </cell>
          <cell r="AW128">
            <v>299.94</v>
          </cell>
          <cell r="AZ128">
            <v>23</v>
          </cell>
          <cell r="BA128">
            <v>299.94</v>
          </cell>
          <cell r="BD128">
            <v>23</v>
          </cell>
          <cell r="BE128">
            <v>299.94</v>
          </cell>
          <cell r="BH128">
            <v>92</v>
          </cell>
          <cell r="BI128">
            <v>299.94</v>
          </cell>
          <cell r="BL128">
            <v>23</v>
          </cell>
          <cell r="BM128">
            <v>299.94</v>
          </cell>
          <cell r="BP128">
            <v>23</v>
          </cell>
          <cell r="BQ128">
            <v>299.94</v>
          </cell>
          <cell r="BT128">
            <v>23</v>
          </cell>
          <cell r="BU128">
            <v>299.94</v>
          </cell>
          <cell r="BX128">
            <v>23</v>
          </cell>
          <cell r="BY128">
            <v>299.94</v>
          </cell>
          <cell r="CB128">
            <v>46</v>
          </cell>
          <cell r="CC128">
            <v>299.94</v>
          </cell>
          <cell r="CF128">
            <v>23</v>
          </cell>
          <cell r="CG128">
            <v>299.94</v>
          </cell>
          <cell r="CJ128">
            <v>0</v>
          </cell>
          <cell r="CK128">
            <v>299.94</v>
          </cell>
          <cell r="CN128">
            <v>69</v>
          </cell>
          <cell r="CO128">
            <v>299.94</v>
          </cell>
          <cell r="CR128">
            <v>0</v>
          </cell>
          <cell r="CS128">
            <v>299.94</v>
          </cell>
          <cell r="CV128">
            <v>69</v>
          </cell>
          <cell r="CW128">
            <v>299.94</v>
          </cell>
          <cell r="CZ128">
            <v>23</v>
          </cell>
          <cell r="DA128">
            <v>299.94</v>
          </cell>
          <cell r="DD128">
            <v>0</v>
          </cell>
          <cell r="DE128">
            <v>299.94</v>
          </cell>
          <cell r="DH128">
            <v>0</v>
          </cell>
          <cell r="DI128">
            <v>299.94</v>
          </cell>
          <cell r="DL128">
            <v>23</v>
          </cell>
          <cell r="DM128">
            <v>299.94</v>
          </cell>
          <cell r="DP128">
            <v>0</v>
          </cell>
          <cell r="DQ128">
            <v>299.94</v>
          </cell>
          <cell r="DT128">
            <v>0</v>
          </cell>
          <cell r="DU128">
            <v>299.94</v>
          </cell>
          <cell r="DX128">
            <v>0</v>
          </cell>
          <cell r="DY128">
            <v>299.94</v>
          </cell>
          <cell r="EB128">
            <v>0</v>
          </cell>
          <cell r="EC128">
            <v>299.94</v>
          </cell>
          <cell r="EF128">
            <v>0</v>
          </cell>
          <cell r="EG128">
            <v>299.94</v>
          </cell>
          <cell r="EJ128" t="e">
            <v>#REF!</v>
          </cell>
          <cell r="EK128">
            <v>299.94</v>
          </cell>
        </row>
        <row r="129">
          <cell r="C129" t="str">
            <v>7.4.12.9</v>
          </cell>
          <cell r="D129">
            <v>3713689</v>
          </cell>
          <cell r="E129" t="str">
            <v>SICRO SERVIÇO</v>
          </cell>
          <cell r="F129" t="str">
            <v>TERMINAL AÉREO DE DEFENSA METÁLICA - TIPO A - FORNECIMENTO E IMPLANTAÇÃO</v>
          </cell>
          <cell r="G129" t="str">
            <v>UN</v>
          </cell>
          <cell r="H129" t="e">
            <v>#REF!</v>
          </cell>
          <cell r="I129" t="e">
            <v>#REF!</v>
          </cell>
          <cell r="L129">
            <v>23</v>
          </cell>
          <cell r="M129">
            <v>259.8</v>
          </cell>
          <cell r="P129">
            <v>0</v>
          </cell>
          <cell r="Q129">
            <v>259.8</v>
          </cell>
          <cell r="T129">
            <v>0</v>
          </cell>
          <cell r="U129">
            <v>259.8</v>
          </cell>
          <cell r="X129">
            <v>0</v>
          </cell>
          <cell r="Y129">
            <v>259.8</v>
          </cell>
          <cell r="AB129">
            <v>0</v>
          </cell>
          <cell r="AC129">
            <v>259.8</v>
          </cell>
          <cell r="AF129">
            <v>0</v>
          </cell>
          <cell r="AG129">
            <v>259.8</v>
          </cell>
          <cell r="AJ129">
            <v>0</v>
          </cell>
          <cell r="AK129">
            <v>259.8</v>
          </cell>
          <cell r="AN129">
            <v>0</v>
          </cell>
          <cell r="AO129">
            <v>259.8</v>
          </cell>
          <cell r="AR129">
            <v>0</v>
          </cell>
          <cell r="AS129">
            <v>259.8</v>
          </cell>
          <cell r="AV129">
            <v>0</v>
          </cell>
          <cell r="AW129">
            <v>259.8</v>
          </cell>
          <cell r="AZ129">
            <v>0</v>
          </cell>
          <cell r="BA129">
            <v>259.8</v>
          </cell>
          <cell r="BD129">
            <v>0</v>
          </cell>
          <cell r="BE129">
            <v>259.8</v>
          </cell>
          <cell r="BH129">
            <v>0</v>
          </cell>
          <cell r="BI129">
            <v>259.8</v>
          </cell>
          <cell r="BL129">
            <v>0</v>
          </cell>
          <cell r="BM129">
            <v>259.8</v>
          </cell>
          <cell r="BP129">
            <v>0</v>
          </cell>
          <cell r="BQ129">
            <v>259.8</v>
          </cell>
          <cell r="BT129">
            <v>0</v>
          </cell>
          <cell r="BU129">
            <v>259.8</v>
          </cell>
          <cell r="BX129">
            <v>0</v>
          </cell>
          <cell r="BY129">
            <v>259.8</v>
          </cell>
          <cell r="CB129">
            <v>0</v>
          </cell>
          <cell r="CC129">
            <v>259.8</v>
          </cell>
          <cell r="CF129">
            <v>0</v>
          </cell>
          <cell r="CG129">
            <v>259.8</v>
          </cell>
          <cell r="CJ129">
            <v>0</v>
          </cell>
          <cell r="CK129">
            <v>259.8</v>
          </cell>
          <cell r="CN129">
            <v>0</v>
          </cell>
          <cell r="CO129">
            <v>259.8</v>
          </cell>
          <cell r="CR129">
            <v>0</v>
          </cell>
          <cell r="CS129">
            <v>259.8</v>
          </cell>
          <cell r="CV129">
            <v>0</v>
          </cell>
          <cell r="CW129">
            <v>259.8</v>
          </cell>
          <cell r="CZ129">
            <v>0</v>
          </cell>
          <cell r="DA129">
            <v>259.8</v>
          </cell>
          <cell r="DD129">
            <v>0</v>
          </cell>
          <cell r="DE129">
            <v>259.8</v>
          </cell>
          <cell r="DH129">
            <v>0</v>
          </cell>
          <cell r="DI129">
            <v>259.8</v>
          </cell>
          <cell r="DL129">
            <v>0</v>
          </cell>
          <cell r="DM129">
            <v>259.8</v>
          </cell>
          <cell r="DP129">
            <v>0</v>
          </cell>
          <cell r="DQ129">
            <v>259.8</v>
          </cell>
          <cell r="DT129">
            <v>0</v>
          </cell>
          <cell r="DU129">
            <v>259.8</v>
          </cell>
          <cell r="DX129">
            <v>0</v>
          </cell>
          <cell r="DY129">
            <v>259.8</v>
          </cell>
          <cell r="EB129">
            <v>0</v>
          </cell>
          <cell r="EC129">
            <v>259.8</v>
          </cell>
          <cell r="EF129">
            <v>0</v>
          </cell>
          <cell r="EG129">
            <v>259.8</v>
          </cell>
          <cell r="EJ129" t="e">
            <v>#REF!</v>
          </cell>
          <cell r="EK129">
            <v>259.8</v>
          </cell>
        </row>
        <row r="130">
          <cell r="C130" t="str">
            <v>7.4.12.10</v>
          </cell>
          <cell r="D130">
            <v>3713691</v>
          </cell>
          <cell r="E130" t="str">
            <v>SICRO SERVIÇO</v>
          </cell>
          <cell r="F130" t="str">
            <v>FORNECIMENTO E IMPLANTAÇÃO DE AMORTECEDOR RETRÁTIL (V&lt;100 KM/H) TIPO TAU II PARALELO - FIXADO EM BARREIRA DE CONCRETO, COM LARGURA DE ÂNCORA TRASEIRA DE ATÉ 700 MM</v>
          </cell>
          <cell r="G130" t="str">
            <v>UN</v>
          </cell>
          <cell r="H130" t="e">
            <v>#REF!</v>
          </cell>
          <cell r="I130" t="e">
            <v>#REF!</v>
          </cell>
          <cell r="L130">
            <v>0</v>
          </cell>
          <cell r="M130">
            <v>92361.08</v>
          </cell>
          <cell r="P130">
            <v>0</v>
          </cell>
          <cell r="Q130">
            <v>92361.08</v>
          </cell>
          <cell r="T130">
            <v>0</v>
          </cell>
          <cell r="U130">
            <v>92361.08</v>
          </cell>
          <cell r="X130">
            <v>0</v>
          </cell>
          <cell r="Y130">
            <v>92361.08</v>
          </cell>
          <cell r="AB130">
            <v>0</v>
          </cell>
          <cell r="AC130">
            <v>92361.08</v>
          </cell>
          <cell r="AF130">
            <v>0</v>
          </cell>
          <cell r="AG130">
            <v>92361.08</v>
          </cell>
          <cell r="AJ130">
            <v>0</v>
          </cell>
          <cell r="AK130">
            <v>92361.08</v>
          </cell>
          <cell r="AN130">
            <v>0</v>
          </cell>
          <cell r="AO130">
            <v>92361.08</v>
          </cell>
          <cell r="AR130">
            <v>0</v>
          </cell>
          <cell r="AS130">
            <v>92361.08</v>
          </cell>
          <cell r="AV130">
            <v>0</v>
          </cell>
          <cell r="AW130">
            <v>92361.08</v>
          </cell>
          <cell r="AZ130">
            <v>0</v>
          </cell>
          <cell r="BA130">
            <v>92361.08</v>
          </cell>
          <cell r="BD130">
            <v>0</v>
          </cell>
          <cell r="BE130">
            <v>92361.08</v>
          </cell>
          <cell r="BH130">
            <v>0</v>
          </cell>
          <cell r="BI130">
            <v>92361.08</v>
          </cell>
          <cell r="BL130">
            <v>0</v>
          </cell>
          <cell r="BM130">
            <v>92361.08</v>
          </cell>
          <cell r="BP130">
            <v>0</v>
          </cell>
          <cell r="BQ130">
            <v>92361.08</v>
          </cell>
          <cell r="BT130">
            <v>0</v>
          </cell>
          <cell r="BU130">
            <v>92361.08</v>
          </cell>
          <cell r="BX130">
            <v>0</v>
          </cell>
          <cell r="BY130">
            <v>92361.08</v>
          </cell>
          <cell r="CB130">
            <v>0</v>
          </cell>
          <cell r="CC130">
            <v>92361.08</v>
          </cell>
          <cell r="CF130">
            <v>0</v>
          </cell>
          <cell r="CG130">
            <v>92361.08</v>
          </cell>
          <cell r="CJ130">
            <v>0</v>
          </cell>
          <cell r="CK130">
            <v>92361.08</v>
          </cell>
          <cell r="CN130">
            <v>0</v>
          </cell>
          <cell r="CO130">
            <v>92361.08</v>
          </cell>
          <cell r="CR130">
            <v>0</v>
          </cell>
          <cell r="CS130">
            <v>92361.08</v>
          </cell>
          <cell r="CV130">
            <v>0</v>
          </cell>
          <cell r="CW130">
            <v>92361.08</v>
          </cell>
          <cell r="CZ130">
            <v>0</v>
          </cell>
          <cell r="DA130">
            <v>92361.08</v>
          </cell>
          <cell r="DD130">
            <v>0</v>
          </cell>
          <cell r="DE130">
            <v>92361.08</v>
          </cell>
          <cell r="DH130">
            <v>0</v>
          </cell>
          <cell r="DI130">
            <v>92361.08</v>
          </cell>
          <cell r="DL130">
            <v>0</v>
          </cell>
          <cell r="DM130">
            <v>92361.08</v>
          </cell>
          <cell r="DP130">
            <v>0</v>
          </cell>
          <cell r="DQ130">
            <v>92361.08</v>
          </cell>
          <cell r="DT130">
            <v>0</v>
          </cell>
          <cell r="DU130">
            <v>92361.08</v>
          </cell>
          <cell r="DX130">
            <v>0</v>
          </cell>
          <cell r="DY130">
            <v>92361.08</v>
          </cell>
          <cell r="EB130">
            <v>0</v>
          </cell>
          <cell r="EC130">
            <v>92361.08</v>
          </cell>
          <cell r="EF130">
            <v>0</v>
          </cell>
          <cell r="EG130">
            <v>92361.08</v>
          </cell>
          <cell r="EJ130" t="e">
            <v>#REF!</v>
          </cell>
          <cell r="EK130">
            <v>92361.08</v>
          </cell>
        </row>
        <row r="131">
          <cell r="C131" t="str">
            <v>7.4.12.11</v>
          </cell>
          <cell r="D131" t="str">
            <v>RO-40989</v>
          </cell>
          <cell r="E131" t="str">
            <v>DER/MG</v>
          </cell>
          <cell r="F131" t="str">
            <v>BARREIRA  SIMPLES  DE  CONCRETO  ARMADO  TIPO  NEW  JERSEY (EXECUÇÃO,  INCLUINDO   FORNECIMENTO  E  TRANSPORTE  DE TODOS OS MATERIAIS)</v>
          </cell>
          <cell r="G131" t="str">
            <v>M</v>
          </cell>
          <cell r="H131" t="e">
            <v>#REF!</v>
          </cell>
          <cell r="I131" t="e">
            <v>#REF!</v>
          </cell>
          <cell r="L131">
            <v>0</v>
          </cell>
          <cell r="M131">
            <v>294.67</v>
          </cell>
          <cell r="P131">
            <v>0</v>
          </cell>
          <cell r="Q131">
            <v>294.67</v>
          </cell>
          <cell r="T131">
            <v>0</v>
          </cell>
          <cell r="U131">
            <v>294.67</v>
          </cell>
          <cell r="X131">
            <v>0</v>
          </cell>
          <cell r="Y131">
            <v>294.67</v>
          </cell>
          <cell r="AB131">
            <v>0</v>
          </cell>
          <cell r="AC131">
            <v>294.67</v>
          </cell>
          <cell r="AF131">
            <v>0</v>
          </cell>
          <cell r="AG131">
            <v>294.67</v>
          </cell>
          <cell r="AJ131">
            <v>2</v>
          </cell>
          <cell r="AK131">
            <v>294.67</v>
          </cell>
          <cell r="AN131">
            <v>0</v>
          </cell>
          <cell r="AO131">
            <v>294.67</v>
          </cell>
          <cell r="AR131">
            <v>2</v>
          </cell>
          <cell r="AS131">
            <v>294.67</v>
          </cell>
          <cell r="AV131">
            <v>2</v>
          </cell>
          <cell r="AW131">
            <v>294.67</v>
          </cell>
          <cell r="AZ131">
            <v>0</v>
          </cell>
          <cell r="BA131">
            <v>294.67</v>
          </cell>
          <cell r="BD131">
            <v>2</v>
          </cell>
          <cell r="BE131">
            <v>294.67</v>
          </cell>
          <cell r="BH131">
            <v>0</v>
          </cell>
          <cell r="BI131">
            <v>294.67</v>
          </cell>
          <cell r="BL131">
            <v>0</v>
          </cell>
          <cell r="BM131">
            <v>294.67</v>
          </cell>
          <cell r="BP131">
            <v>2</v>
          </cell>
          <cell r="BQ131">
            <v>294.67</v>
          </cell>
          <cell r="BT131">
            <v>0</v>
          </cell>
          <cell r="BU131">
            <v>294.67</v>
          </cell>
          <cell r="BX131">
            <v>0</v>
          </cell>
          <cell r="BY131">
            <v>294.67</v>
          </cell>
          <cell r="CB131">
            <v>4</v>
          </cell>
          <cell r="CC131">
            <v>294.67</v>
          </cell>
          <cell r="CF131">
            <v>2</v>
          </cell>
          <cell r="CG131">
            <v>294.67</v>
          </cell>
          <cell r="CJ131">
            <v>2</v>
          </cell>
          <cell r="CK131">
            <v>294.67</v>
          </cell>
          <cell r="CN131">
            <v>0</v>
          </cell>
          <cell r="CO131">
            <v>294.67</v>
          </cell>
          <cell r="CR131">
            <v>0</v>
          </cell>
          <cell r="CS131">
            <v>294.67</v>
          </cell>
          <cell r="CV131">
            <v>0</v>
          </cell>
          <cell r="CW131">
            <v>294.67</v>
          </cell>
          <cell r="CZ131">
            <v>4</v>
          </cell>
          <cell r="DA131">
            <v>294.67</v>
          </cell>
          <cell r="DD131">
            <v>0</v>
          </cell>
          <cell r="DE131">
            <v>294.67</v>
          </cell>
          <cell r="DH131">
            <v>0</v>
          </cell>
          <cell r="DI131">
            <v>294.67</v>
          </cell>
          <cell r="DL131">
            <v>0</v>
          </cell>
          <cell r="DM131">
            <v>294.67</v>
          </cell>
          <cell r="DP131">
            <v>0</v>
          </cell>
          <cell r="DQ131">
            <v>294.67</v>
          </cell>
          <cell r="DT131">
            <v>0</v>
          </cell>
          <cell r="DU131">
            <v>294.67</v>
          </cell>
          <cell r="DX131">
            <v>0</v>
          </cell>
          <cell r="DY131">
            <v>294.67</v>
          </cell>
          <cell r="EB131">
            <v>0</v>
          </cell>
          <cell r="EC131">
            <v>294.67</v>
          </cell>
          <cell r="EF131">
            <v>0</v>
          </cell>
          <cell r="EG131">
            <v>294.67</v>
          </cell>
          <cell r="EJ131" t="e">
            <v>#REF!</v>
          </cell>
          <cell r="EK131">
            <v>294.67</v>
          </cell>
        </row>
        <row r="132">
          <cell r="C132" t="str">
            <v>7.4.12.12</v>
          </cell>
          <cell r="D132">
            <v>3713828</v>
          </cell>
          <cell r="E132" t="str">
            <v>SICRO SERVIÇO</v>
          </cell>
          <cell r="F132" t="str">
            <v>BARREIRA DUPLA DE CONCRETO, ARMADA, PRÉ-MOLDADA (PERFIL NEW JERSEY) - L &gt; 3,00 M E H = 810 MM</v>
          </cell>
          <cell r="G132" t="str">
            <v>M</v>
          </cell>
          <cell r="H132" t="e">
            <v>#REF!</v>
          </cell>
          <cell r="I132" t="e">
            <v>#REF!</v>
          </cell>
          <cell r="L132">
            <v>0</v>
          </cell>
          <cell r="M132">
            <v>174.25</v>
          </cell>
          <cell r="P132">
            <v>0</v>
          </cell>
          <cell r="Q132">
            <v>174.25</v>
          </cell>
          <cell r="T132">
            <v>0</v>
          </cell>
          <cell r="U132">
            <v>174.25</v>
          </cell>
          <cell r="X132">
            <v>0</v>
          </cell>
          <cell r="Y132">
            <v>174.25</v>
          </cell>
          <cell r="AB132">
            <v>0</v>
          </cell>
          <cell r="AC132">
            <v>174.25</v>
          </cell>
          <cell r="AF132">
            <v>0</v>
          </cell>
          <cell r="AG132">
            <v>174.25</v>
          </cell>
          <cell r="AJ132">
            <v>0</v>
          </cell>
          <cell r="AK132">
            <v>174.25</v>
          </cell>
          <cell r="AN132">
            <v>0</v>
          </cell>
          <cell r="AO132">
            <v>174.25</v>
          </cell>
          <cell r="AR132">
            <v>0</v>
          </cell>
          <cell r="AS132">
            <v>174.25</v>
          </cell>
          <cell r="AV132">
            <v>0</v>
          </cell>
          <cell r="AW132">
            <v>174.25</v>
          </cell>
          <cell r="AZ132">
            <v>0</v>
          </cell>
          <cell r="BA132">
            <v>174.25</v>
          </cell>
          <cell r="BD132">
            <v>0</v>
          </cell>
          <cell r="BE132">
            <v>174.25</v>
          </cell>
          <cell r="BH132">
            <v>0</v>
          </cell>
          <cell r="BI132">
            <v>174.25</v>
          </cell>
          <cell r="BL132">
            <v>0</v>
          </cell>
          <cell r="BM132">
            <v>174.25</v>
          </cell>
          <cell r="BP132">
            <v>0</v>
          </cell>
          <cell r="BQ132">
            <v>174.25</v>
          </cell>
          <cell r="BT132">
            <v>0</v>
          </cell>
          <cell r="BU132">
            <v>174.25</v>
          </cell>
          <cell r="BX132">
            <v>0</v>
          </cell>
          <cell r="BY132">
            <v>174.25</v>
          </cell>
          <cell r="CB132">
            <v>0</v>
          </cell>
          <cell r="CC132">
            <v>174.25</v>
          </cell>
          <cell r="CF132">
            <v>0</v>
          </cell>
          <cell r="CG132">
            <v>174.25</v>
          </cell>
          <cell r="CJ132">
            <v>0</v>
          </cell>
          <cell r="CK132">
            <v>174.25</v>
          </cell>
          <cell r="CN132">
            <v>0</v>
          </cell>
          <cell r="CO132">
            <v>174.25</v>
          </cell>
          <cell r="CR132">
            <v>0</v>
          </cell>
          <cell r="CS132">
            <v>174.25</v>
          </cell>
          <cell r="CV132">
            <v>0</v>
          </cell>
          <cell r="CW132">
            <v>174.25</v>
          </cell>
          <cell r="CZ132">
            <v>0</v>
          </cell>
          <cell r="DA132">
            <v>174.25</v>
          </cell>
          <cell r="DD132">
            <v>0</v>
          </cell>
          <cell r="DE132">
            <v>174.25</v>
          </cell>
          <cell r="DH132">
            <v>0</v>
          </cell>
          <cell r="DI132">
            <v>174.25</v>
          </cell>
          <cell r="DL132">
            <v>0</v>
          </cell>
          <cell r="DM132">
            <v>174.25</v>
          </cell>
          <cell r="DP132">
            <v>0</v>
          </cell>
          <cell r="DQ132">
            <v>174.25</v>
          </cell>
          <cell r="DT132">
            <v>0</v>
          </cell>
          <cell r="DU132">
            <v>174.25</v>
          </cell>
          <cell r="DX132">
            <v>0</v>
          </cell>
          <cell r="DY132">
            <v>174.25</v>
          </cell>
          <cell r="EB132">
            <v>0</v>
          </cell>
          <cell r="EC132">
            <v>174.25</v>
          </cell>
          <cell r="EF132">
            <v>0</v>
          </cell>
          <cell r="EG132">
            <v>174.25</v>
          </cell>
          <cell r="EJ132" t="e">
            <v>#REF!</v>
          </cell>
          <cell r="EK132">
            <v>174.25</v>
          </cell>
        </row>
        <row r="133">
          <cell r="C133" t="str">
            <v>7.4.12.13</v>
          </cell>
          <cell r="D133" t="str">
            <v>RO-40989</v>
          </cell>
          <cell r="E133" t="str">
            <v>DER/MG</v>
          </cell>
          <cell r="F133" t="str">
            <v>BARREIRA  SIMPLES  DE  CONCRETO  ARMADO  TIPO  NEW  JERSEY (EXECUÇÃO,  INCLUINDO   FORNECIMENTO  E  TRANSPORTE  DE TODOS OS MATERIAIS)</v>
          </cell>
          <cell r="G133" t="str">
            <v>M</v>
          </cell>
          <cell r="H133" t="e">
            <v>#REF!</v>
          </cell>
          <cell r="I133" t="e">
            <v>#REF!</v>
          </cell>
          <cell r="L133">
            <v>0</v>
          </cell>
          <cell r="M133">
            <v>294.67</v>
          </cell>
          <cell r="P133">
            <v>0</v>
          </cell>
          <cell r="Q133">
            <v>294.67</v>
          </cell>
          <cell r="T133">
            <v>0</v>
          </cell>
          <cell r="U133">
            <v>294.67</v>
          </cell>
          <cell r="X133">
            <v>0</v>
          </cell>
          <cell r="Y133">
            <v>294.67</v>
          </cell>
          <cell r="AB133">
            <v>0</v>
          </cell>
          <cell r="AC133">
            <v>294.67</v>
          </cell>
          <cell r="AF133">
            <v>0</v>
          </cell>
          <cell r="AG133">
            <v>294.67</v>
          </cell>
          <cell r="AJ133">
            <v>0</v>
          </cell>
          <cell r="AK133">
            <v>294.67</v>
          </cell>
          <cell r="AN133">
            <v>0</v>
          </cell>
          <cell r="AO133">
            <v>294.67</v>
          </cell>
          <cell r="AR133">
            <v>0</v>
          </cell>
          <cell r="AS133">
            <v>294.67</v>
          </cell>
          <cell r="AV133">
            <v>0</v>
          </cell>
          <cell r="AW133">
            <v>294.67</v>
          </cell>
          <cell r="AZ133">
            <v>0</v>
          </cell>
          <cell r="BA133">
            <v>294.67</v>
          </cell>
          <cell r="BD133">
            <v>0</v>
          </cell>
          <cell r="BE133">
            <v>294.67</v>
          </cell>
          <cell r="BH133">
            <v>0</v>
          </cell>
          <cell r="BI133">
            <v>294.67</v>
          </cell>
          <cell r="BL133">
            <v>0</v>
          </cell>
          <cell r="BM133">
            <v>294.67</v>
          </cell>
          <cell r="BP133">
            <v>0</v>
          </cell>
          <cell r="BQ133">
            <v>294.67</v>
          </cell>
          <cell r="BT133">
            <v>0</v>
          </cell>
          <cell r="BU133">
            <v>294.67</v>
          </cell>
          <cell r="BX133">
            <v>0</v>
          </cell>
          <cell r="BY133">
            <v>294.67</v>
          </cell>
          <cell r="CB133">
            <v>0</v>
          </cell>
          <cell r="CC133">
            <v>294.67</v>
          </cell>
          <cell r="CF133">
            <v>0</v>
          </cell>
          <cell r="CG133">
            <v>294.67</v>
          </cell>
          <cell r="CJ133">
            <v>0</v>
          </cell>
          <cell r="CK133">
            <v>294.67</v>
          </cell>
          <cell r="CN133">
            <v>0</v>
          </cell>
          <cell r="CO133">
            <v>294.67</v>
          </cell>
          <cell r="CR133">
            <v>0</v>
          </cell>
          <cell r="CS133">
            <v>294.67</v>
          </cell>
          <cell r="CV133">
            <v>0</v>
          </cell>
          <cell r="CW133">
            <v>294.67</v>
          </cell>
          <cell r="CZ133">
            <v>0</v>
          </cell>
          <cell r="DA133">
            <v>294.67</v>
          </cell>
          <cell r="DD133">
            <v>0</v>
          </cell>
          <cell r="DE133">
            <v>294.67</v>
          </cell>
          <cell r="DH133">
            <v>0</v>
          </cell>
          <cell r="DI133">
            <v>294.67</v>
          </cell>
          <cell r="DL133">
            <v>0</v>
          </cell>
          <cell r="DM133">
            <v>294.67</v>
          </cell>
          <cell r="DP133">
            <v>0</v>
          </cell>
          <cell r="DQ133">
            <v>294.67</v>
          </cell>
          <cell r="DT133">
            <v>0</v>
          </cell>
          <cell r="DU133">
            <v>294.67</v>
          </cell>
          <cell r="DX133">
            <v>0</v>
          </cell>
          <cell r="DY133">
            <v>294.67</v>
          </cell>
          <cell r="EB133">
            <v>0</v>
          </cell>
          <cell r="EC133">
            <v>294.67</v>
          </cell>
          <cell r="EF133">
            <v>0</v>
          </cell>
          <cell r="EG133">
            <v>294.67</v>
          </cell>
          <cell r="EJ133" t="e">
            <v>#REF!</v>
          </cell>
          <cell r="EK133">
            <v>294.67</v>
          </cell>
        </row>
        <row r="134">
          <cell r="C134" t="str">
            <v>7.4.12.14</v>
          </cell>
          <cell r="D134" t="str">
            <v>COMP_46008</v>
          </cell>
          <cell r="E134" t="str">
            <v>COMPOSIÇÃO</v>
          </cell>
          <cell r="F134" t="str">
            <v>BALIZADOR CATADIOPTRICO PARA DEFENSA METALICA COM PELICULA GT+GT - FORNECIMENTO E INSTALAÇÃO</v>
          </cell>
          <cell r="G134" t="str">
            <v>UN</v>
          </cell>
          <cell r="H134" t="e">
            <v>#REF!</v>
          </cell>
          <cell r="I134" t="e">
            <v>#REF!</v>
          </cell>
          <cell r="L134">
            <v>0</v>
          </cell>
          <cell r="M134">
            <v>40.9</v>
          </cell>
          <cell r="P134">
            <v>0</v>
          </cell>
          <cell r="Q134">
            <v>40.9</v>
          </cell>
          <cell r="T134">
            <v>0</v>
          </cell>
          <cell r="U134">
            <v>40.9</v>
          </cell>
          <cell r="X134">
            <v>0</v>
          </cell>
          <cell r="Y134">
            <v>40.9</v>
          </cell>
          <cell r="AB134">
            <v>0</v>
          </cell>
          <cell r="AC134">
            <v>40.9</v>
          </cell>
          <cell r="AF134">
            <v>0</v>
          </cell>
          <cell r="AG134">
            <v>40.9</v>
          </cell>
          <cell r="AJ134">
            <v>0</v>
          </cell>
          <cell r="AK134">
            <v>40.9</v>
          </cell>
          <cell r="AN134">
            <v>0</v>
          </cell>
          <cell r="AO134">
            <v>40.9</v>
          </cell>
          <cell r="AR134">
            <v>0</v>
          </cell>
          <cell r="AS134">
            <v>40.9</v>
          </cell>
          <cell r="AV134">
            <v>0</v>
          </cell>
          <cell r="AW134">
            <v>40.9</v>
          </cell>
          <cell r="AZ134">
            <v>0</v>
          </cell>
          <cell r="BA134">
            <v>40.9</v>
          </cell>
          <cell r="BD134">
            <v>0</v>
          </cell>
          <cell r="BE134">
            <v>40.9</v>
          </cell>
          <cell r="BH134">
            <v>0</v>
          </cell>
          <cell r="BI134">
            <v>40.9</v>
          </cell>
          <cell r="BL134">
            <v>0</v>
          </cell>
          <cell r="BM134">
            <v>40.9</v>
          </cell>
          <cell r="BP134">
            <v>0</v>
          </cell>
          <cell r="BQ134">
            <v>40.9</v>
          </cell>
          <cell r="BT134">
            <v>0</v>
          </cell>
          <cell r="BU134">
            <v>40.9</v>
          </cell>
          <cell r="BX134">
            <v>0</v>
          </cell>
          <cell r="BY134">
            <v>40.9</v>
          </cell>
          <cell r="CB134">
            <v>0</v>
          </cell>
          <cell r="CC134">
            <v>40.9</v>
          </cell>
          <cell r="CF134">
            <v>0</v>
          </cell>
          <cell r="CG134">
            <v>40.9</v>
          </cell>
          <cell r="CJ134">
            <v>0</v>
          </cell>
          <cell r="CK134">
            <v>40.9</v>
          </cell>
          <cell r="CN134">
            <v>0</v>
          </cell>
          <cell r="CO134">
            <v>40.9</v>
          </cell>
          <cell r="CR134">
            <v>0</v>
          </cell>
          <cell r="CS134">
            <v>40.9</v>
          </cell>
          <cell r="CV134">
            <v>0</v>
          </cell>
          <cell r="CW134">
            <v>40.9</v>
          </cell>
          <cell r="CZ134">
            <v>0</v>
          </cell>
          <cell r="DA134">
            <v>40.9</v>
          </cell>
          <cell r="DD134">
            <v>0</v>
          </cell>
          <cell r="DE134">
            <v>40.9</v>
          </cell>
          <cell r="DH134">
            <v>0</v>
          </cell>
          <cell r="DI134">
            <v>40.9</v>
          </cell>
          <cell r="DL134">
            <v>0</v>
          </cell>
          <cell r="DM134">
            <v>40.9</v>
          </cell>
          <cell r="DP134">
            <v>0</v>
          </cell>
          <cell r="DQ134">
            <v>40.9</v>
          </cell>
          <cell r="DT134">
            <v>0</v>
          </cell>
          <cell r="DU134">
            <v>40.9</v>
          </cell>
          <cell r="DX134">
            <v>0</v>
          </cell>
          <cell r="DY134">
            <v>40.9</v>
          </cell>
          <cell r="EB134">
            <v>0</v>
          </cell>
          <cell r="EC134">
            <v>40.9</v>
          </cell>
          <cell r="EF134">
            <v>0</v>
          </cell>
          <cell r="EG134">
            <v>40.9</v>
          </cell>
          <cell r="EJ134" t="e">
            <v>#REF!</v>
          </cell>
          <cell r="EK134">
            <v>40.9</v>
          </cell>
        </row>
        <row r="135">
          <cell r="C135" t="str">
            <v>7.4.13</v>
          </cell>
          <cell r="F135" t="str">
            <v>Iluminação</v>
          </cell>
        </row>
        <row r="136">
          <cell r="C136" t="str">
            <v>7.4.13.1</v>
          </cell>
          <cell r="D136">
            <v>4413905</v>
          </cell>
          <cell r="E136" t="str">
            <v>SICRO SERVIÇO</v>
          </cell>
          <cell r="F136" t="str">
            <v>HIDROSSEMEADURA</v>
          </cell>
          <cell r="G136" t="str">
            <v>M²</v>
          </cell>
          <cell r="H136" t="e">
            <v>#REF!</v>
          </cell>
          <cell r="I136" t="e">
            <v>#REF!</v>
          </cell>
          <cell r="L136">
            <v>0</v>
          </cell>
          <cell r="M136">
            <v>2.76</v>
          </cell>
          <cell r="P136">
            <v>0</v>
          </cell>
          <cell r="Q136">
            <v>2.76</v>
          </cell>
          <cell r="T136">
            <v>0</v>
          </cell>
          <cell r="U136">
            <v>2.76</v>
          </cell>
          <cell r="X136">
            <v>0</v>
          </cell>
          <cell r="Y136">
            <v>2.76</v>
          </cell>
          <cell r="AB136">
            <v>0</v>
          </cell>
          <cell r="AC136">
            <v>2.76</v>
          </cell>
          <cell r="AF136">
            <v>0</v>
          </cell>
          <cell r="AG136">
            <v>2.76</v>
          </cell>
          <cell r="AJ136">
            <v>0</v>
          </cell>
          <cell r="AK136">
            <v>2.76</v>
          </cell>
          <cell r="AN136">
            <v>0</v>
          </cell>
          <cell r="AO136">
            <v>2.76</v>
          </cell>
          <cell r="AR136">
            <v>0</v>
          </cell>
          <cell r="AS136">
            <v>2.76</v>
          </cell>
          <cell r="AV136">
            <v>0</v>
          </cell>
          <cell r="AW136">
            <v>2.76</v>
          </cell>
          <cell r="AZ136">
            <v>0</v>
          </cell>
          <cell r="BA136">
            <v>2.76</v>
          </cell>
          <cell r="BD136">
            <v>0</v>
          </cell>
          <cell r="BE136">
            <v>2.76</v>
          </cell>
          <cell r="BH136">
            <v>0</v>
          </cell>
          <cell r="BI136">
            <v>2.76</v>
          </cell>
          <cell r="BL136">
            <v>0</v>
          </cell>
          <cell r="BM136">
            <v>2.76</v>
          </cell>
          <cell r="BP136">
            <v>0</v>
          </cell>
          <cell r="BQ136">
            <v>2.76</v>
          </cell>
          <cell r="BT136">
            <v>0</v>
          </cell>
          <cell r="BU136">
            <v>2.76</v>
          </cell>
          <cell r="BX136">
            <v>0</v>
          </cell>
          <cell r="BY136">
            <v>2.76</v>
          </cell>
          <cell r="CB136">
            <v>0</v>
          </cell>
          <cell r="CC136">
            <v>2.76</v>
          </cell>
          <cell r="CF136">
            <v>0</v>
          </cell>
          <cell r="CG136">
            <v>2.76</v>
          </cell>
          <cell r="CJ136">
            <v>0</v>
          </cell>
          <cell r="CK136">
            <v>2.76</v>
          </cell>
          <cell r="CN136">
            <v>0</v>
          </cell>
          <cell r="CO136">
            <v>2.76</v>
          </cell>
          <cell r="CR136">
            <v>0</v>
          </cell>
          <cell r="CS136">
            <v>2.76</v>
          </cell>
          <cell r="CV136">
            <v>0</v>
          </cell>
          <cell r="CW136">
            <v>2.76</v>
          </cell>
          <cell r="CZ136">
            <v>0</v>
          </cell>
          <cell r="DA136">
            <v>2.76</v>
          </cell>
          <cell r="DD136">
            <v>0</v>
          </cell>
          <cell r="DE136">
            <v>2.76</v>
          </cell>
          <cell r="DH136">
            <v>0</v>
          </cell>
          <cell r="DI136">
            <v>2.76</v>
          </cell>
          <cell r="DL136">
            <v>0</v>
          </cell>
          <cell r="DM136">
            <v>2.76</v>
          </cell>
          <cell r="DP136">
            <v>0</v>
          </cell>
          <cell r="DQ136">
            <v>2.76</v>
          </cell>
          <cell r="DT136">
            <v>0</v>
          </cell>
          <cell r="DU136">
            <v>2.76</v>
          </cell>
          <cell r="DX136">
            <v>0</v>
          </cell>
          <cell r="DY136">
            <v>2.76</v>
          </cell>
          <cell r="EB136">
            <v>0</v>
          </cell>
          <cell r="EC136">
            <v>2.76</v>
          </cell>
          <cell r="EF136">
            <v>0</v>
          </cell>
          <cell r="EG136">
            <v>2.76</v>
          </cell>
          <cell r="EJ136" t="e">
            <v>#REF!</v>
          </cell>
          <cell r="EK136">
            <v>2.76</v>
          </cell>
        </row>
        <row r="137">
          <cell r="C137" t="str">
            <v>7.4.13.2</v>
          </cell>
          <cell r="D137" t="str">
            <v>RO-40241</v>
          </cell>
          <cell r="E137" t="str">
            <v>DER/MG</v>
          </cell>
          <cell r="F137" t="str">
            <v>COMPACTAÇÃO DE BOTA-FORA A 80% PROCTOR NORMAL</v>
          </cell>
          <cell r="G137" t="str">
            <v>M3</v>
          </cell>
          <cell r="H137" t="e">
            <v>#REF!</v>
          </cell>
          <cell r="I137" t="e">
            <v>#REF!</v>
          </cell>
          <cell r="L137">
            <v>0</v>
          </cell>
          <cell r="M137">
            <v>2.12</v>
          </cell>
          <cell r="P137">
            <v>0</v>
          </cell>
          <cell r="Q137">
            <v>2.12</v>
          </cell>
          <cell r="T137">
            <v>0</v>
          </cell>
          <cell r="U137">
            <v>2.12</v>
          </cell>
          <cell r="X137">
            <v>535.5</v>
          </cell>
          <cell r="Y137">
            <v>2.12</v>
          </cell>
          <cell r="AB137">
            <v>0</v>
          </cell>
          <cell r="AC137">
            <v>2.12</v>
          </cell>
          <cell r="AF137">
            <v>357</v>
          </cell>
          <cell r="AG137">
            <v>2.12</v>
          </cell>
          <cell r="AJ137">
            <v>463.25</v>
          </cell>
          <cell r="AK137">
            <v>2.12</v>
          </cell>
          <cell r="AN137">
            <v>0</v>
          </cell>
          <cell r="AO137">
            <v>2.12</v>
          </cell>
          <cell r="AR137">
            <v>879.25</v>
          </cell>
          <cell r="AS137">
            <v>2.12</v>
          </cell>
          <cell r="AV137">
            <v>463.25</v>
          </cell>
          <cell r="AW137">
            <v>2.12</v>
          </cell>
          <cell r="AZ137">
            <v>178.5</v>
          </cell>
          <cell r="BA137">
            <v>2.12</v>
          </cell>
          <cell r="BD137">
            <v>463.25</v>
          </cell>
          <cell r="BE137">
            <v>2.12</v>
          </cell>
          <cell r="BH137">
            <v>714</v>
          </cell>
          <cell r="BI137">
            <v>2.12</v>
          </cell>
          <cell r="BL137">
            <v>178.5</v>
          </cell>
          <cell r="BM137">
            <v>2.12</v>
          </cell>
          <cell r="BP137">
            <v>700.75</v>
          </cell>
          <cell r="BQ137">
            <v>2.12</v>
          </cell>
          <cell r="BT137">
            <v>178.5</v>
          </cell>
          <cell r="BU137">
            <v>2.12</v>
          </cell>
          <cell r="BX137">
            <v>178.5</v>
          </cell>
          <cell r="BY137">
            <v>2.12</v>
          </cell>
          <cell r="CB137">
            <v>1164</v>
          </cell>
          <cell r="CC137">
            <v>2.12</v>
          </cell>
          <cell r="CF137">
            <v>463.25</v>
          </cell>
          <cell r="CG137">
            <v>2.12</v>
          </cell>
          <cell r="CJ137">
            <v>284.75</v>
          </cell>
          <cell r="CK137">
            <v>2.12</v>
          </cell>
          <cell r="CN137">
            <v>535.5</v>
          </cell>
          <cell r="CO137">
            <v>2.12</v>
          </cell>
          <cell r="CR137">
            <v>0</v>
          </cell>
          <cell r="CS137">
            <v>2.12</v>
          </cell>
          <cell r="CV137">
            <v>535.5</v>
          </cell>
          <cell r="CW137">
            <v>2.12</v>
          </cell>
          <cell r="CZ137">
            <v>748</v>
          </cell>
          <cell r="DA137">
            <v>2.12</v>
          </cell>
          <cell r="DD137">
            <v>0</v>
          </cell>
          <cell r="DE137">
            <v>2.12</v>
          </cell>
          <cell r="DH137">
            <v>0</v>
          </cell>
          <cell r="DI137">
            <v>2.12</v>
          </cell>
          <cell r="DL137">
            <v>178.5</v>
          </cell>
          <cell r="DM137">
            <v>2.12</v>
          </cell>
          <cell r="DP137">
            <v>0</v>
          </cell>
          <cell r="DQ137">
            <v>2.12</v>
          </cell>
          <cell r="DT137">
            <v>0</v>
          </cell>
          <cell r="DU137">
            <v>2.12</v>
          </cell>
          <cell r="DX137">
            <v>32</v>
          </cell>
          <cell r="DY137">
            <v>2.12</v>
          </cell>
          <cell r="EB137">
            <v>32</v>
          </cell>
          <cell r="EC137">
            <v>2.12</v>
          </cell>
          <cell r="EF137">
            <v>32</v>
          </cell>
          <cell r="EG137">
            <v>2.12</v>
          </cell>
          <cell r="EJ137" t="e">
            <v>#REF!</v>
          </cell>
          <cell r="EK137">
            <v>2.12</v>
          </cell>
        </row>
        <row r="138">
          <cell r="C138" t="str">
            <v>7.4.13.3</v>
          </cell>
          <cell r="D138" t="str">
            <v>RO-42263</v>
          </cell>
          <cell r="E138" t="str">
            <v>DER/MG</v>
          </cell>
          <cell r="F138" t="str">
            <v>ESPALHAMENTO DE MATERIAL EM BOTA-FORA</v>
          </cell>
          <cell r="G138" t="str">
            <v>M3</v>
          </cell>
          <cell r="H138" t="e">
            <v>#REF!</v>
          </cell>
          <cell r="I138" t="e">
            <v>#REF!</v>
          </cell>
          <cell r="L138">
            <v>178.5</v>
          </cell>
          <cell r="M138">
            <v>0.17</v>
          </cell>
          <cell r="P138">
            <v>0</v>
          </cell>
          <cell r="Q138">
            <v>0.17</v>
          </cell>
          <cell r="T138">
            <v>0</v>
          </cell>
          <cell r="U138">
            <v>0.17</v>
          </cell>
          <cell r="X138">
            <v>1071</v>
          </cell>
          <cell r="Y138">
            <v>0.17</v>
          </cell>
          <cell r="AB138">
            <v>0</v>
          </cell>
          <cell r="AC138">
            <v>0.17</v>
          </cell>
          <cell r="AF138">
            <v>714</v>
          </cell>
          <cell r="AG138">
            <v>0.17</v>
          </cell>
          <cell r="AJ138">
            <v>926.5</v>
          </cell>
          <cell r="AK138">
            <v>0.17</v>
          </cell>
          <cell r="AN138">
            <v>0</v>
          </cell>
          <cell r="AO138">
            <v>0.17</v>
          </cell>
          <cell r="AR138">
            <v>1758.5</v>
          </cell>
          <cell r="AS138">
            <v>0.17</v>
          </cell>
          <cell r="AV138">
            <v>926.5</v>
          </cell>
          <cell r="AW138">
            <v>0.17</v>
          </cell>
          <cell r="AZ138">
            <v>357</v>
          </cell>
          <cell r="BA138">
            <v>0.17</v>
          </cell>
          <cell r="BD138">
            <v>926.5</v>
          </cell>
          <cell r="BE138">
            <v>0.17</v>
          </cell>
          <cell r="BH138">
            <v>1428</v>
          </cell>
          <cell r="BI138">
            <v>0.17</v>
          </cell>
          <cell r="BL138">
            <v>357</v>
          </cell>
          <cell r="BM138">
            <v>0.17</v>
          </cell>
          <cell r="BP138">
            <v>1401.5</v>
          </cell>
          <cell r="BQ138">
            <v>0.17</v>
          </cell>
          <cell r="BT138">
            <v>357</v>
          </cell>
          <cell r="BU138">
            <v>0.17</v>
          </cell>
          <cell r="BX138">
            <v>357</v>
          </cell>
          <cell r="BY138">
            <v>0.17</v>
          </cell>
          <cell r="CB138">
            <v>2328</v>
          </cell>
          <cell r="CC138">
            <v>0.17</v>
          </cell>
          <cell r="CF138">
            <v>926.5</v>
          </cell>
          <cell r="CG138">
            <v>0.17</v>
          </cell>
          <cell r="CJ138">
            <v>569.5</v>
          </cell>
          <cell r="CK138">
            <v>0.17</v>
          </cell>
          <cell r="CN138">
            <v>1071</v>
          </cell>
          <cell r="CO138">
            <v>0.17</v>
          </cell>
          <cell r="CR138">
            <v>0</v>
          </cell>
          <cell r="CS138">
            <v>0.17</v>
          </cell>
          <cell r="CV138">
            <v>1071</v>
          </cell>
          <cell r="CW138">
            <v>0.17</v>
          </cell>
          <cell r="CZ138">
            <v>1496</v>
          </cell>
          <cell r="DA138">
            <v>0.17</v>
          </cell>
          <cell r="DD138">
            <v>0</v>
          </cell>
          <cell r="DE138">
            <v>0.17</v>
          </cell>
          <cell r="DH138">
            <v>0</v>
          </cell>
          <cell r="DI138">
            <v>0.17</v>
          </cell>
          <cell r="DL138">
            <v>357</v>
          </cell>
          <cell r="DM138">
            <v>0.17</v>
          </cell>
          <cell r="DP138">
            <v>0</v>
          </cell>
          <cell r="DQ138">
            <v>0.17</v>
          </cell>
          <cell r="DT138">
            <v>0</v>
          </cell>
          <cell r="DU138">
            <v>0.17</v>
          </cell>
          <cell r="DX138">
            <v>64</v>
          </cell>
          <cell r="DY138">
            <v>0.17</v>
          </cell>
          <cell r="EB138">
            <v>64</v>
          </cell>
          <cell r="EC138">
            <v>0.17</v>
          </cell>
          <cell r="EF138">
            <v>64</v>
          </cell>
          <cell r="EG138">
            <v>0.17</v>
          </cell>
          <cell r="EJ138" t="e">
            <v>#REF!</v>
          </cell>
          <cell r="EK138">
            <v>0.17</v>
          </cell>
        </row>
        <row r="139">
          <cell r="C139" t="str">
            <v>7.4.13.4</v>
          </cell>
          <cell r="D139" t="str">
            <v>ED-51130</v>
          </cell>
          <cell r="E139" t="str">
            <v>DER/MG</v>
          </cell>
          <cell r="F139" t="str">
            <v>TRANSPORTE   DE   MATERIAL   DE   QUALQUER   NATUREZA   EM  CAMINHÃO DMT &gt; 5 KM (DENTRO DO PERÍMETRO URBANO)</v>
          </cell>
          <cell r="G139" t="str">
            <v>M3XKM</v>
          </cell>
          <cell r="H139" t="e">
            <v>#REF!</v>
          </cell>
          <cell r="I139" t="e">
            <v>#REF!</v>
          </cell>
          <cell r="L139">
            <v>357</v>
          </cell>
          <cell r="M139">
            <v>3.2</v>
          </cell>
          <cell r="P139">
            <v>0</v>
          </cell>
          <cell r="Q139">
            <v>3.2</v>
          </cell>
          <cell r="T139">
            <v>0</v>
          </cell>
          <cell r="U139">
            <v>3.2</v>
          </cell>
          <cell r="X139">
            <v>1071</v>
          </cell>
          <cell r="Y139">
            <v>3.2</v>
          </cell>
          <cell r="AB139">
            <v>0</v>
          </cell>
          <cell r="AC139">
            <v>3.2</v>
          </cell>
          <cell r="AF139">
            <v>714</v>
          </cell>
          <cell r="AG139">
            <v>3.2</v>
          </cell>
          <cell r="AJ139">
            <v>926.5</v>
          </cell>
          <cell r="AK139">
            <v>3.2</v>
          </cell>
          <cell r="AN139">
            <v>0</v>
          </cell>
          <cell r="AO139">
            <v>3.2</v>
          </cell>
          <cell r="AR139">
            <v>1758.5</v>
          </cell>
          <cell r="AS139">
            <v>3.2</v>
          </cell>
          <cell r="AV139">
            <v>926.5</v>
          </cell>
          <cell r="AW139">
            <v>3.2</v>
          </cell>
          <cell r="AZ139">
            <v>357</v>
          </cell>
          <cell r="BA139">
            <v>3.2</v>
          </cell>
          <cell r="BD139">
            <v>926.5</v>
          </cell>
          <cell r="BE139">
            <v>3.2</v>
          </cell>
          <cell r="BH139">
            <v>1428</v>
          </cell>
          <cell r="BI139">
            <v>3.2</v>
          </cell>
          <cell r="BL139">
            <v>357</v>
          </cell>
          <cell r="BM139">
            <v>3.2</v>
          </cell>
          <cell r="BP139">
            <v>1401.5</v>
          </cell>
          <cell r="BQ139">
            <v>3.2</v>
          </cell>
          <cell r="BT139">
            <v>357</v>
          </cell>
          <cell r="BU139">
            <v>3.2</v>
          </cell>
          <cell r="BX139">
            <v>357</v>
          </cell>
          <cell r="BY139">
            <v>3.2</v>
          </cell>
          <cell r="CB139">
            <v>2328</v>
          </cell>
          <cell r="CC139">
            <v>3.2</v>
          </cell>
          <cell r="CF139">
            <v>926.5</v>
          </cell>
          <cell r="CG139">
            <v>3.2</v>
          </cell>
          <cell r="CJ139">
            <v>569.5</v>
          </cell>
          <cell r="CK139">
            <v>3.2</v>
          </cell>
          <cell r="CN139">
            <v>1071</v>
          </cell>
          <cell r="CO139">
            <v>3.2</v>
          </cell>
          <cell r="CR139">
            <v>0</v>
          </cell>
          <cell r="CS139">
            <v>3.2</v>
          </cell>
          <cell r="CV139">
            <v>1071</v>
          </cell>
          <cell r="CW139">
            <v>3.2</v>
          </cell>
          <cell r="CZ139">
            <v>1496</v>
          </cell>
          <cell r="DA139">
            <v>3.2</v>
          </cell>
          <cell r="DD139">
            <v>0</v>
          </cell>
          <cell r="DE139">
            <v>3.2</v>
          </cell>
          <cell r="DH139">
            <v>0</v>
          </cell>
          <cell r="DI139">
            <v>3.2</v>
          </cell>
          <cell r="DL139">
            <v>357</v>
          </cell>
          <cell r="DM139">
            <v>3.2</v>
          </cell>
          <cell r="DP139">
            <v>0</v>
          </cell>
          <cell r="DQ139">
            <v>3.2</v>
          </cell>
          <cell r="DT139">
            <v>0</v>
          </cell>
          <cell r="DU139">
            <v>3.2</v>
          </cell>
          <cell r="DX139">
            <v>64</v>
          </cell>
          <cell r="DY139">
            <v>3.2</v>
          </cell>
          <cell r="EB139">
            <v>64</v>
          </cell>
          <cell r="EC139">
            <v>3.2</v>
          </cell>
          <cell r="EF139">
            <v>64</v>
          </cell>
          <cell r="EG139">
            <v>3.2</v>
          </cell>
          <cell r="EJ139" t="e">
            <v>#REF!</v>
          </cell>
          <cell r="EK139">
            <v>3.2</v>
          </cell>
        </row>
        <row r="140">
          <cell r="C140" t="str">
            <v>7.4.13.5</v>
          </cell>
          <cell r="D140" t="str">
            <v>RO-40218</v>
          </cell>
          <cell r="E140" t="str">
            <v>DER/MG</v>
          </cell>
          <cell r="F140" t="str">
            <v>ESCAVAÇÃO MECÂNICA DE VALAS EM MATERIAL DE 1ª CATEGORIA (EXECUÇÃO,  INCLUINDO  REMOÇÃO  PARA  FORA  DO  LEITO ESTRADAL)</v>
          </cell>
          <cell r="G140" t="str">
            <v>M3</v>
          </cell>
          <cell r="H140" t="e">
            <v>#REF!</v>
          </cell>
          <cell r="I140" t="e">
            <v>#REF!</v>
          </cell>
          <cell r="L140">
            <v>357</v>
          </cell>
          <cell r="M140">
            <v>6.04</v>
          </cell>
          <cell r="P140">
            <v>0</v>
          </cell>
          <cell r="Q140">
            <v>6.04</v>
          </cell>
          <cell r="T140">
            <v>0</v>
          </cell>
          <cell r="U140">
            <v>6.04</v>
          </cell>
          <cell r="X140">
            <v>16065</v>
          </cell>
          <cell r="Y140">
            <v>6.04</v>
          </cell>
          <cell r="AB140">
            <v>0</v>
          </cell>
          <cell r="AC140">
            <v>6.04</v>
          </cell>
          <cell r="AF140">
            <v>10710</v>
          </cell>
          <cell r="AG140">
            <v>6.04</v>
          </cell>
          <cell r="AJ140">
            <v>13897.5</v>
          </cell>
          <cell r="AK140">
            <v>6.04</v>
          </cell>
          <cell r="AN140">
            <v>0</v>
          </cell>
          <cell r="AO140">
            <v>6.04</v>
          </cell>
          <cell r="AR140">
            <v>26377.5</v>
          </cell>
          <cell r="AS140">
            <v>6.04</v>
          </cell>
          <cell r="AV140">
            <v>13897.5</v>
          </cell>
          <cell r="AW140">
            <v>6.04</v>
          </cell>
          <cell r="AZ140">
            <v>5355</v>
          </cell>
          <cell r="BA140">
            <v>6.04</v>
          </cell>
          <cell r="BD140">
            <v>13897.5</v>
          </cell>
          <cell r="BE140">
            <v>6.04</v>
          </cell>
          <cell r="BH140">
            <v>21420</v>
          </cell>
          <cell r="BI140">
            <v>6.04</v>
          </cell>
          <cell r="BL140">
            <v>5355</v>
          </cell>
          <cell r="BM140">
            <v>6.04</v>
          </cell>
          <cell r="BP140">
            <v>21022.5</v>
          </cell>
          <cell r="BQ140">
            <v>6.04</v>
          </cell>
          <cell r="BT140">
            <v>5355</v>
          </cell>
          <cell r="BU140">
            <v>6.04</v>
          </cell>
          <cell r="BX140">
            <v>5355</v>
          </cell>
          <cell r="BY140">
            <v>6.04</v>
          </cell>
          <cell r="CB140">
            <v>34920</v>
          </cell>
          <cell r="CC140">
            <v>6.04</v>
          </cell>
          <cell r="CF140">
            <v>13897.5</v>
          </cell>
          <cell r="CG140">
            <v>6.04</v>
          </cell>
          <cell r="CJ140">
            <v>8542.5</v>
          </cell>
          <cell r="CK140">
            <v>6.04</v>
          </cell>
          <cell r="CN140">
            <v>16065</v>
          </cell>
          <cell r="CO140">
            <v>6.04</v>
          </cell>
          <cell r="CR140">
            <v>0</v>
          </cell>
          <cell r="CS140">
            <v>6.04</v>
          </cell>
          <cell r="CV140">
            <v>16065</v>
          </cell>
          <cell r="CW140">
            <v>6.04</v>
          </cell>
          <cell r="CZ140">
            <v>22440</v>
          </cell>
          <cell r="DA140">
            <v>6.04</v>
          </cell>
          <cell r="DD140">
            <v>0</v>
          </cell>
          <cell r="DE140">
            <v>6.04</v>
          </cell>
          <cell r="DH140">
            <v>0</v>
          </cell>
          <cell r="DI140">
            <v>6.04</v>
          </cell>
          <cell r="DL140">
            <v>5355</v>
          </cell>
          <cell r="DM140">
            <v>6.04</v>
          </cell>
          <cell r="DP140">
            <v>0</v>
          </cell>
          <cell r="DQ140">
            <v>6.04</v>
          </cell>
          <cell r="DT140">
            <v>0</v>
          </cell>
          <cell r="DU140">
            <v>6.04</v>
          </cell>
          <cell r="DX140">
            <v>320</v>
          </cell>
          <cell r="DY140">
            <v>6.04</v>
          </cell>
          <cell r="EB140">
            <v>320</v>
          </cell>
          <cell r="EC140">
            <v>6.04</v>
          </cell>
          <cell r="EF140">
            <v>320</v>
          </cell>
          <cell r="EG140">
            <v>6.04</v>
          </cell>
          <cell r="EJ140" t="e">
            <v>#REF!</v>
          </cell>
          <cell r="EK140">
            <v>6.04</v>
          </cell>
        </row>
        <row r="141">
          <cell r="C141" t="str">
            <v>7.4.13.6</v>
          </cell>
          <cell r="D141" t="str">
            <v>ED-48326</v>
          </cell>
          <cell r="E141" t="str">
            <v>DER/MG</v>
          </cell>
          <cell r="F141" t="str">
            <v>APLICAÇÃO DE PEDRA DE MÃO EM SAPATAS, ARRIMOS E TUBULÕES</v>
          </cell>
          <cell r="G141" t="str">
            <v>M3</v>
          </cell>
          <cell r="H141" t="e">
            <v>#REF!</v>
          </cell>
          <cell r="I141" t="e">
            <v>#REF!</v>
          </cell>
          <cell r="L141">
            <v>5355</v>
          </cell>
          <cell r="M141">
            <v>22.14</v>
          </cell>
          <cell r="P141">
            <v>0</v>
          </cell>
          <cell r="Q141">
            <v>22.14</v>
          </cell>
          <cell r="T141">
            <v>0</v>
          </cell>
          <cell r="U141">
            <v>22.14</v>
          </cell>
          <cell r="X141">
            <v>0</v>
          </cell>
          <cell r="Y141">
            <v>22.14</v>
          </cell>
          <cell r="AB141">
            <v>0</v>
          </cell>
          <cell r="AC141">
            <v>22.14</v>
          </cell>
          <cell r="AF141">
            <v>0</v>
          </cell>
          <cell r="AG141">
            <v>22.14</v>
          </cell>
          <cell r="AJ141">
            <v>0</v>
          </cell>
          <cell r="AK141">
            <v>22.14</v>
          </cell>
          <cell r="AN141">
            <v>0</v>
          </cell>
          <cell r="AO141">
            <v>22.14</v>
          </cell>
          <cell r="AR141">
            <v>0</v>
          </cell>
          <cell r="AS141">
            <v>22.14</v>
          </cell>
          <cell r="AV141">
            <v>0</v>
          </cell>
          <cell r="AW141">
            <v>22.14</v>
          </cell>
          <cell r="AZ141">
            <v>0</v>
          </cell>
          <cell r="BA141">
            <v>22.14</v>
          </cell>
          <cell r="BD141">
            <v>0</v>
          </cell>
          <cell r="BE141">
            <v>22.14</v>
          </cell>
          <cell r="BH141">
            <v>0</v>
          </cell>
          <cell r="BI141">
            <v>22.14</v>
          </cell>
          <cell r="BL141">
            <v>0</v>
          </cell>
          <cell r="BM141">
            <v>22.14</v>
          </cell>
          <cell r="BP141">
            <v>0</v>
          </cell>
          <cell r="BQ141">
            <v>22.14</v>
          </cell>
          <cell r="BT141">
            <v>0</v>
          </cell>
          <cell r="BU141">
            <v>22.14</v>
          </cell>
          <cell r="BX141">
            <v>0</v>
          </cell>
          <cell r="BY141">
            <v>22.14</v>
          </cell>
          <cell r="CB141">
            <v>0</v>
          </cell>
          <cell r="CC141">
            <v>22.14</v>
          </cell>
          <cell r="CF141">
            <v>0</v>
          </cell>
          <cell r="CG141">
            <v>22.14</v>
          </cell>
          <cell r="CJ141">
            <v>0</v>
          </cell>
          <cell r="CK141">
            <v>22.14</v>
          </cell>
          <cell r="CN141">
            <v>0</v>
          </cell>
          <cell r="CO141">
            <v>22.14</v>
          </cell>
          <cell r="CR141">
            <v>0</v>
          </cell>
          <cell r="CS141">
            <v>22.14</v>
          </cell>
          <cell r="CV141">
            <v>0</v>
          </cell>
          <cell r="CW141">
            <v>22.14</v>
          </cell>
          <cell r="CZ141">
            <v>0</v>
          </cell>
          <cell r="DA141">
            <v>22.14</v>
          </cell>
          <cell r="DD141">
            <v>0</v>
          </cell>
          <cell r="DE141">
            <v>22.14</v>
          </cell>
          <cell r="DH141">
            <v>0</v>
          </cell>
          <cell r="DI141">
            <v>22.14</v>
          </cell>
          <cell r="DL141">
            <v>0</v>
          </cell>
          <cell r="DM141">
            <v>22.14</v>
          </cell>
          <cell r="DP141">
            <v>0</v>
          </cell>
          <cell r="DQ141">
            <v>22.14</v>
          </cell>
          <cell r="DT141">
            <v>0</v>
          </cell>
          <cell r="DU141">
            <v>22.14</v>
          </cell>
          <cell r="DX141">
            <v>0</v>
          </cell>
          <cell r="DY141">
            <v>22.14</v>
          </cell>
          <cell r="EB141">
            <v>0</v>
          </cell>
          <cell r="EC141">
            <v>22.14</v>
          </cell>
          <cell r="EF141">
            <v>0</v>
          </cell>
          <cell r="EG141">
            <v>22.14</v>
          </cell>
          <cell r="EJ141" t="e">
            <v>#REF!</v>
          </cell>
          <cell r="EK141">
            <v>22.14</v>
          </cell>
        </row>
        <row r="142">
          <cell r="C142" t="str">
            <v>7.4.13.7</v>
          </cell>
          <cell r="D142" t="str">
            <v>ED-49814</v>
          </cell>
          <cell r="E142" t="str">
            <v>DER/MG</v>
          </cell>
          <cell r="F142" t="str">
            <v>LASTRO DE AREIA</v>
          </cell>
          <cell r="G142" t="str">
            <v>M3</v>
          </cell>
          <cell r="H142" t="e">
            <v>#REF!</v>
          </cell>
          <cell r="I142" t="e">
            <v>#REF!</v>
          </cell>
          <cell r="L142">
            <v>0</v>
          </cell>
          <cell r="M142">
            <v>92.69</v>
          </cell>
          <cell r="P142">
            <v>0</v>
          </cell>
          <cell r="Q142">
            <v>92.69</v>
          </cell>
          <cell r="T142">
            <v>0</v>
          </cell>
          <cell r="U142">
            <v>92.69</v>
          </cell>
          <cell r="X142">
            <v>10.71</v>
          </cell>
          <cell r="Y142">
            <v>92.69</v>
          </cell>
          <cell r="AB142">
            <v>0</v>
          </cell>
          <cell r="AC142">
            <v>92.69</v>
          </cell>
          <cell r="AF142">
            <v>7.1400000000000006</v>
          </cell>
          <cell r="AG142">
            <v>92.69</v>
          </cell>
          <cell r="AJ142">
            <v>9.2650000000000006</v>
          </cell>
          <cell r="AK142">
            <v>92.69</v>
          </cell>
          <cell r="AN142">
            <v>0</v>
          </cell>
          <cell r="AO142">
            <v>92.69</v>
          </cell>
          <cell r="AR142">
            <v>17.585000000000001</v>
          </cell>
          <cell r="AS142">
            <v>92.69</v>
          </cell>
          <cell r="AV142">
            <v>9.2650000000000006</v>
          </cell>
          <cell r="AW142">
            <v>92.69</v>
          </cell>
          <cell r="AZ142">
            <v>3.5700000000000003</v>
          </cell>
          <cell r="BA142">
            <v>92.69</v>
          </cell>
          <cell r="BD142">
            <v>9.2650000000000006</v>
          </cell>
          <cell r="BE142">
            <v>92.69</v>
          </cell>
          <cell r="BH142">
            <v>14.280000000000001</v>
          </cell>
          <cell r="BI142">
            <v>92.69</v>
          </cell>
          <cell r="BL142">
            <v>3.5700000000000003</v>
          </cell>
          <cell r="BM142">
            <v>92.69</v>
          </cell>
          <cell r="BP142">
            <v>14.015000000000001</v>
          </cell>
          <cell r="BQ142">
            <v>92.69</v>
          </cell>
          <cell r="BT142">
            <v>3.5700000000000003</v>
          </cell>
          <cell r="BU142">
            <v>92.69</v>
          </cell>
          <cell r="BX142">
            <v>3.5700000000000003</v>
          </cell>
          <cell r="BY142">
            <v>92.69</v>
          </cell>
          <cell r="CB142">
            <v>23.28</v>
          </cell>
          <cell r="CC142">
            <v>92.69</v>
          </cell>
          <cell r="CF142">
            <v>9.2650000000000006</v>
          </cell>
          <cell r="CG142">
            <v>92.69</v>
          </cell>
          <cell r="CJ142">
            <v>5.6950000000000003</v>
          </cell>
          <cell r="CK142">
            <v>92.69</v>
          </cell>
          <cell r="CN142">
            <v>10.71</v>
          </cell>
          <cell r="CO142">
            <v>92.69</v>
          </cell>
          <cell r="CR142">
            <v>0</v>
          </cell>
          <cell r="CS142">
            <v>92.69</v>
          </cell>
          <cell r="CV142">
            <v>10.71</v>
          </cell>
          <cell r="CW142">
            <v>92.69</v>
          </cell>
          <cell r="CZ142">
            <v>14.96</v>
          </cell>
          <cell r="DA142">
            <v>92.69</v>
          </cell>
          <cell r="DD142">
            <v>0</v>
          </cell>
          <cell r="DE142">
            <v>92.69</v>
          </cell>
          <cell r="DH142">
            <v>0</v>
          </cell>
          <cell r="DI142">
            <v>92.69</v>
          </cell>
          <cell r="DL142">
            <v>3.5700000000000003</v>
          </cell>
          <cell r="DM142">
            <v>92.69</v>
          </cell>
          <cell r="DP142">
            <v>0</v>
          </cell>
          <cell r="DQ142">
            <v>92.69</v>
          </cell>
          <cell r="DT142">
            <v>0</v>
          </cell>
          <cell r="DU142">
            <v>92.69</v>
          </cell>
          <cell r="DX142">
            <v>64</v>
          </cell>
          <cell r="DY142">
            <v>92.69</v>
          </cell>
          <cell r="EB142">
            <v>64</v>
          </cell>
          <cell r="EC142">
            <v>92.69</v>
          </cell>
          <cell r="EF142">
            <v>64</v>
          </cell>
          <cell r="EG142">
            <v>92.69</v>
          </cell>
          <cell r="EJ142" t="e">
            <v>#REF!</v>
          </cell>
          <cell r="EK142">
            <v>92.69</v>
          </cell>
        </row>
        <row r="143">
          <cell r="C143" t="str">
            <v>7.4.13.8</v>
          </cell>
          <cell r="D143" t="str">
            <v>RO-40234</v>
          </cell>
          <cell r="E143" t="str">
            <v>DER/MG</v>
          </cell>
          <cell r="F143" t="str">
            <v>REATERRO E COMPACTAÇÃO MANUAL DE VALA</v>
          </cell>
          <cell r="G143" t="str">
            <v>M3</v>
          </cell>
          <cell r="H143" t="e">
            <v>#REF!</v>
          </cell>
          <cell r="I143" t="e">
            <v>#REF!</v>
          </cell>
          <cell r="L143">
            <v>3.5700000000000003</v>
          </cell>
          <cell r="M143">
            <v>31.17</v>
          </cell>
          <cell r="P143">
            <v>0</v>
          </cell>
          <cell r="Q143">
            <v>31.17</v>
          </cell>
          <cell r="T143">
            <v>0</v>
          </cell>
          <cell r="U143">
            <v>31.17</v>
          </cell>
          <cell r="X143">
            <v>535.5</v>
          </cell>
          <cell r="Y143">
            <v>31.17</v>
          </cell>
          <cell r="AB143">
            <v>0</v>
          </cell>
          <cell r="AC143">
            <v>31.17</v>
          </cell>
          <cell r="AF143">
            <v>357</v>
          </cell>
          <cell r="AG143">
            <v>31.17</v>
          </cell>
          <cell r="AJ143">
            <v>463.25</v>
          </cell>
          <cell r="AK143">
            <v>31.17</v>
          </cell>
          <cell r="AN143">
            <v>0</v>
          </cell>
          <cell r="AO143">
            <v>31.17</v>
          </cell>
          <cell r="AR143">
            <v>879.25</v>
          </cell>
          <cell r="AS143">
            <v>31.17</v>
          </cell>
          <cell r="AV143">
            <v>463.25</v>
          </cell>
          <cell r="AW143">
            <v>31.17</v>
          </cell>
          <cell r="AZ143">
            <v>178.5</v>
          </cell>
          <cell r="BA143">
            <v>31.17</v>
          </cell>
          <cell r="BD143">
            <v>463.25</v>
          </cell>
          <cell r="BE143">
            <v>31.17</v>
          </cell>
          <cell r="BH143">
            <v>714</v>
          </cell>
          <cell r="BI143">
            <v>31.17</v>
          </cell>
          <cell r="BL143">
            <v>178.5</v>
          </cell>
          <cell r="BM143">
            <v>31.17</v>
          </cell>
          <cell r="BP143">
            <v>700.75</v>
          </cell>
          <cell r="BQ143">
            <v>31.17</v>
          </cell>
          <cell r="BT143">
            <v>178.5</v>
          </cell>
          <cell r="BU143">
            <v>31.17</v>
          </cell>
          <cell r="BX143">
            <v>178.5</v>
          </cell>
          <cell r="BY143">
            <v>31.17</v>
          </cell>
          <cell r="CB143">
            <v>1164</v>
          </cell>
          <cell r="CC143">
            <v>31.17</v>
          </cell>
          <cell r="CF143">
            <v>463.25</v>
          </cell>
          <cell r="CG143">
            <v>31.17</v>
          </cell>
          <cell r="CJ143">
            <v>284.75</v>
          </cell>
          <cell r="CK143">
            <v>31.17</v>
          </cell>
          <cell r="CN143">
            <v>535.5</v>
          </cell>
          <cell r="CO143">
            <v>31.17</v>
          </cell>
          <cell r="CR143">
            <v>0</v>
          </cell>
          <cell r="CS143">
            <v>31.17</v>
          </cell>
          <cell r="CV143">
            <v>535.5</v>
          </cell>
          <cell r="CW143">
            <v>31.17</v>
          </cell>
          <cell r="CZ143">
            <v>748</v>
          </cell>
          <cell r="DA143">
            <v>31.17</v>
          </cell>
          <cell r="DD143">
            <v>0</v>
          </cell>
          <cell r="DE143">
            <v>31.17</v>
          </cell>
          <cell r="DH143">
            <v>0</v>
          </cell>
          <cell r="DI143">
            <v>31.17</v>
          </cell>
          <cell r="DL143">
            <v>178.5</v>
          </cell>
          <cell r="DM143">
            <v>31.17</v>
          </cell>
          <cell r="DP143">
            <v>0</v>
          </cell>
          <cell r="DQ143">
            <v>31.17</v>
          </cell>
          <cell r="DT143">
            <v>0</v>
          </cell>
          <cell r="DU143">
            <v>31.17</v>
          </cell>
          <cell r="DX143">
            <v>64</v>
          </cell>
          <cell r="DY143">
            <v>31.17</v>
          </cell>
          <cell r="EB143">
            <v>64</v>
          </cell>
          <cell r="EC143">
            <v>31.17</v>
          </cell>
          <cell r="EF143">
            <v>64</v>
          </cell>
          <cell r="EG143">
            <v>31.17</v>
          </cell>
          <cell r="EJ143" t="e">
            <v>#REF!</v>
          </cell>
          <cell r="EK143">
            <v>31.17</v>
          </cell>
        </row>
        <row r="144">
          <cell r="C144" t="str">
            <v>7.4.13.9</v>
          </cell>
          <cell r="D144" t="str">
            <v>RO-40238</v>
          </cell>
          <cell r="E144" t="str">
            <v>DER/MG</v>
          </cell>
          <cell r="F144" t="str">
            <v>COMPACTAÇÃO MANUAL DE ATERROS</v>
          </cell>
          <cell r="G144" t="str">
            <v>M3</v>
          </cell>
          <cell r="H144" t="e">
            <v>#REF!</v>
          </cell>
          <cell r="I144" t="e">
            <v>#REF!</v>
          </cell>
          <cell r="L144">
            <v>178.5</v>
          </cell>
          <cell r="M144">
            <v>21.98</v>
          </cell>
          <cell r="P144">
            <v>0</v>
          </cell>
          <cell r="Q144">
            <v>21.98</v>
          </cell>
          <cell r="T144">
            <v>0</v>
          </cell>
          <cell r="U144">
            <v>21.98</v>
          </cell>
          <cell r="X144">
            <v>535.5</v>
          </cell>
          <cell r="Y144">
            <v>21.98</v>
          </cell>
          <cell r="AB144">
            <v>0</v>
          </cell>
          <cell r="AC144">
            <v>21.98</v>
          </cell>
          <cell r="AF144">
            <v>357</v>
          </cell>
          <cell r="AG144">
            <v>21.98</v>
          </cell>
          <cell r="AJ144">
            <v>463.25</v>
          </cell>
          <cell r="AK144">
            <v>21.98</v>
          </cell>
          <cell r="AN144">
            <v>0</v>
          </cell>
          <cell r="AO144">
            <v>21.98</v>
          </cell>
          <cell r="AR144">
            <v>879.25</v>
          </cell>
          <cell r="AS144">
            <v>21.98</v>
          </cell>
          <cell r="AV144">
            <v>463.25</v>
          </cell>
          <cell r="AW144">
            <v>21.98</v>
          </cell>
          <cell r="AZ144">
            <v>178.5</v>
          </cell>
          <cell r="BA144">
            <v>21.98</v>
          </cell>
          <cell r="BD144">
            <v>463.25</v>
          </cell>
          <cell r="BE144">
            <v>21.98</v>
          </cell>
          <cell r="BH144">
            <v>714</v>
          </cell>
          <cell r="BI144">
            <v>21.98</v>
          </cell>
          <cell r="BL144">
            <v>178.5</v>
          </cell>
          <cell r="BM144">
            <v>21.98</v>
          </cell>
          <cell r="BP144">
            <v>700.75</v>
          </cell>
          <cell r="BQ144">
            <v>21.98</v>
          </cell>
          <cell r="BT144">
            <v>178.5</v>
          </cell>
          <cell r="BU144">
            <v>21.98</v>
          </cell>
          <cell r="BX144">
            <v>178.5</v>
          </cell>
          <cell r="BY144">
            <v>21.98</v>
          </cell>
          <cell r="CB144">
            <v>1164</v>
          </cell>
          <cell r="CC144">
            <v>21.98</v>
          </cell>
          <cell r="CF144">
            <v>463.25</v>
          </cell>
          <cell r="CG144">
            <v>21.98</v>
          </cell>
          <cell r="CJ144">
            <v>284.75</v>
          </cell>
          <cell r="CK144">
            <v>21.98</v>
          </cell>
          <cell r="CN144">
            <v>535.5</v>
          </cell>
          <cell r="CO144">
            <v>21.98</v>
          </cell>
          <cell r="CR144">
            <v>0</v>
          </cell>
          <cell r="CS144">
            <v>21.98</v>
          </cell>
          <cell r="CV144">
            <v>535.5</v>
          </cell>
          <cell r="CW144">
            <v>21.98</v>
          </cell>
          <cell r="CZ144">
            <v>748</v>
          </cell>
          <cell r="DA144">
            <v>21.98</v>
          </cell>
          <cell r="DD144">
            <v>0</v>
          </cell>
          <cell r="DE144">
            <v>21.98</v>
          </cell>
          <cell r="DH144">
            <v>0</v>
          </cell>
          <cell r="DI144">
            <v>21.98</v>
          </cell>
          <cell r="DL144">
            <v>178.5</v>
          </cell>
          <cell r="DM144">
            <v>21.98</v>
          </cell>
          <cell r="DP144">
            <v>0</v>
          </cell>
          <cell r="DQ144">
            <v>21.98</v>
          </cell>
          <cell r="DT144">
            <v>0</v>
          </cell>
          <cell r="DU144">
            <v>21.98</v>
          </cell>
          <cell r="DX144">
            <v>64</v>
          </cell>
          <cell r="DY144">
            <v>21.98</v>
          </cell>
          <cell r="EB144">
            <v>64</v>
          </cell>
          <cell r="EC144">
            <v>21.98</v>
          </cell>
          <cell r="EF144">
            <v>64</v>
          </cell>
          <cell r="EG144">
            <v>21.98</v>
          </cell>
          <cell r="EJ144" t="e">
            <v>#REF!</v>
          </cell>
          <cell r="EK144">
            <v>21.98</v>
          </cell>
        </row>
        <row r="145">
          <cell r="C145" t="str">
            <v>7.4.13.10</v>
          </cell>
          <cell r="D145" t="str">
            <v>RO-41628</v>
          </cell>
          <cell r="E145" t="str">
            <v>DER/MG</v>
          </cell>
          <cell r="F145" t="str">
            <v>CONCRETO DE CIMENTO PORTLAND FCK &gt;= 20,0 MPA (EXECUÇÃO,  INCLUINDO O FORNECIMENTO E TRANSPORTE DOS AGREGADOS)</v>
          </cell>
          <cell r="G145" t="str">
            <v>M3</v>
          </cell>
          <cell r="H145" t="e">
            <v>#REF!</v>
          </cell>
          <cell r="I145" t="e">
            <v>#REF!</v>
          </cell>
          <cell r="L145">
            <v>178.5</v>
          </cell>
          <cell r="M145">
            <v>433.94</v>
          </cell>
          <cell r="P145">
            <v>0</v>
          </cell>
          <cell r="Q145">
            <v>433.94</v>
          </cell>
          <cell r="T145">
            <v>0</v>
          </cell>
          <cell r="U145">
            <v>433.94</v>
          </cell>
          <cell r="X145">
            <v>2265</v>
          </cell>
          <cell r="Y145">
            <v>433.94</v>
          </cell>
          <cell r="AB145">
            <v>0</v>
          </cell>
          <cell r="AC145">
            <v>433.94</v>
          </cell>
          <cell r="AF145">
            <v>1510</v>
          </cell>
          <cell r="AG145">
            <v>433.94</v>
          </cell>
          <cell r="AJ145">
            <v>1959</v>
          </cell>
          <cell r="AK145">
            <v>433.94</v>
          </cell>
          <cell r="AN145">
            <v>0</v>
          </cell>
          <cell r="AO145">
            <v>433.94</v>
          </cell>
          <cell r="AR145">
            <v>3718</v>
          </cell>
          <cell r="AS145">
            <v>433.94</v>
          </cell>
          <cell r="AV145">
            <v>1959</v>
          </cell>
          <cell r="AW145">
            <v>433.94</v>
          </cell>
          <cell r="AZ145">
            <v>755</v>
          </cell>
          <cell r="BA145">
            <v>433.94</v>
          </cell>
          <cell r="BD145">
            <v>1959</v>
          </cell>
          <cell r="BE145">
            <v>433.94</v>
          </cell>
          <cell r="BH145">
            <v>3020</v>
          </cell>
          <cell r="BI145">
            <v>433.94</v>
          </cell>
          <cell r="BL145">
            <v>755</v>
          </cell>
          <cell r="BM145">
            <v>433.94</v>
          </cell>
          <cell r="BP145">
            <v>2963</v>
          </cell>
          <cell r="BQ145">
            <v>433.94</v>
          </cell>
          <cell r="BT145">
            <v>755</v>
          </cell>
          <cell r="BU145">
            <v>433.94</v>
          </cell>
          <cell r="BX145">
            <v>755</v>
          </cell>
          <cell r="BY145">
            <v>433.94</v>
          </cell>
          <cell r="CB145">
            <v>4922</v>
          </cell>
          <cell r="CC145">
            <v>433.94</v>
          </cell>
          <cell r="CF145">
            <v>1959</v>
          </cell>
          <cell r="CG145">
            <v>433.94</v>
          </cell>
          <cell r="CJ145">
            <v>1204</v>
          </cell>
          <cell r="CK145">
            <v>433.94</v>
          </cell>
          <cell r="CN145">
            <v>2265</v>
          </cell>
          <cell r="CO145">
            <v>433.94</v>
          </cell>
          <cell r="CR145">
            <v>0</v>
          </cell>
          <cell r="CS145">
            <v>433.94</v>
          </cell>
          <cell r="CV145">
            <v>2265</v>
          </cell>
          <cell r="CW145">
            <v>433.94</v>
          </cell>
          <cell r="CZ145">
            <v>3163</v>
          </cell>
          <cell r="DA145">
            <v>433.94</v>
          </cell>
          <cell r="DD145">
            <v>0</v>
          </cell>
          <cell r="DE145">
            <v>433.94</v>
          </cell>
          <cell r="DH145">
            <v>0</v>
          </cell>
          <cell r="DI145">
            <v>433.94</v>
          </cell>
          <cell r="DL145">
            <v>755</v>
          </cell>
          <cell r="DM145">
            <v>433.94</v>
          </cell>
          <cell r="DP145">
            <v>0</v>
          </cell>
          <cell r="DQ145">
            <v>433.94</v>
          </cell>
          <cell r="DT145">
            <v>0</v>
          </cell>
          <cell r="DU145">
            <v>433.94</v>
          </cell>
          <cell r="DX145">
            <v>122</v>
          </cell>
          <cell r="DY145">
            <v>433.94</v>
          </cell>
          <cell r="EB145">
            <v>122</v>
          </cell>
          <cell r="EC145">
            <v>433.94</v>
          </cell>
          <cell r="EF145">
            <v>122</v>
          </cell>
          <cell r="EG145">
            <v>433.94</v>
          </cell>
          <cell r="EJ145" t="e">
            <v>#REF!</v>
          </cell>
          <cell r="EK145">
            <v>433.94</v>
          </cell>
        </row>
        <row r="146">
          <cell r="C146" t="str">
            <v>7.4.13.11</v>
          </cell>
          <cell r="D146" t="str">
            <v>ED-49133</v>
          </cell>
          <cell r="E146" t="str">
            <v>DER/MG</v>
          </cell>
          <cell r="F146" t="str">
            <v>CABO  DE  COBRE  NÚ # 16 MM2, ENTERRADO, EXCLUSIVE  ESCAVAÇÃO E REATERRO</v>
          </cell>
          <cell r="G146" t="str">
            <v>M</v>
          </cell>
          <cell r="H146" t="e">
            <v>#REF!</v>
          </cell>
          <cell r="I146" t="e">
            <v>#REF!</v>
          </cell>
          <cell r="L146">
            <v>755</v>
          </cell>
          <cell r="M146">
            <v>14.77</v>
          </cell>
          <cell r="P146">
            <v>0</v>
          </cell>
          <cell r="Q146">
            <v>14.77</v>
          </cell>
          <cell r="T146">
            <v>0</v>
          </cell>
          <cell r="U146">
            <v>14.77</v>
          </cell>
          <cell r="X146">
            <v>123</v>
          </cell>
          <cell r="Y146">
            <v>14.77</v>
          </cell>
          <cell r="AB146">
            <v>0</v>
          </cell>
          <cell r="AC146">
            <v>14.77</v>
          </cell>
          <cell r="AF146">
            <v>82</v>
          </cell>
          <cell r="AG146">
            <v>14.77</v>
          </cell>
          <cell r="AJ146">
            <v>106</v>
          </cell>
          <cell r="AK146">
            <v>14.77</v>
          </cell>
          <cell r="AN146">
            <v>0</v>
          </cell>
          <cell r="AO146">
            <v>14.77</v>
          </cell>
          <cell r="AR146">
            <v>201</v>
          </cell>
          <cell r="AS146">
            <v>14.77</v>
          </cell>
          <cell r="AV146">
            <v>106</v>
          </cell>
          <cell r="AW146">
            <v>14.77</v>
          </cell>
          <cell r="AZ146">
            <v>41</v>
          </cell>
          <cell r="BA146">
            <v>14.77</v>
          </cell>
          <cell r="BD146">
            <v>106</v>
          </cell>
          <cell r="BE146">
            <v>14.77</v>
          </cell>
          <cell r="BH146">
            <v>164</v>
          </cell>
          <cell r="BI146">
            <v>14.77</v>
          </cell>
          <cell r="BL146">
            <v>41</v>
          </cell>
          <cell r="BM146">
            <v>14.77</v>
          </cell>
          <cell r="BP146">
            <v>160</v>
          </cell>
          <cell r="BQ146">
            <v>14.77</v>
          </cell>
          <cell r="BT146">
            <v>41</v>
          </cell>
          <cell r="BU146">
            <v>14.77</v>
          </cell>
          <cell r="BX146">
            <v>41</v>
          </cell>
          <cell r="BY146">
            <v>14.77</v>
          </cell>
          <cell r="CB146">
            <v>266</v>
          </cell>
          <cell r="CC146">
            <v>14.77</v>
          </cell>
          <cell r="CF146">
            <v>106</v>
          </cell>
          <cell r="CG146">
            <v>14.77</v>
          </cell>
          <cell r="CJ146">
            <v>65</v>
          </cell>
          <cell r="CK146">
            <v>14.77</v>
          </cell>
          <cell r="CN146">
            <v>123</v>
          </cell>
          <cell r="CO146">
            <v>14.77</v>
          </cell>
          <cell r="CR146">
            <v>0</v>
          </cell>
          <cell r="CS146">
            <v>14.77</v>
          </cell>
          <cell r="CV146">
            <v>123</v>
          </cell>
          <cell r="CW146">
            <v>14.77</v>
          </cell>
          <cell r="CZ146">
            <v>171</v>
          </cell>
          <cell r="DA146">
            <v>14.77</v>
          </cell>
          <cell r="DD146">
            <v>0</v>
          </cell>
          <cell r="DE146">
            <v>14.77</v>
          </cell>
          <cell r="DH146">
            <v>0</v>
          </cell>
          <cell r="DI146">
            <v>14.77</v>
          </cell>
          <cell r="DL146">
            <v>41</v>
          </cell>
          <cell r="DM146">
            <v>14.77</v>
          </cell>
          <cell r="DP146">
            <v>0</v>
          </cell>
          <cell r="DQ146">
            <v>14.77</v>
          </cell>
          <cell r="DT146">
            <v>0</v>
          </cell>
          <cell r="DU146">
            <v>14.77</v>
          </cell>
          <cell r="DX146">
            <v>58</v>
          </cell>
          <cell r="DY146">
            <v>14.77</v>
          </cell>
          <cell r="EB146">
            <v>58</v>
          </cell>
          <cell r="EC146">
            <v>14.77</v>
          </cell>
          <cell r="EF146">
            <v>58</v>
          </cell>
          <cell r="EG146">
            <v>14.77</v>
          </cell>
          <cell r="EJ146" t="e">
            <v>#REF!</v>
          </cell>
          <cell r="EK146">
            <v>14.77</v>
          </cell>
        </row>
        <row r="147">
          <cell r="C147" t="str">
            <v>7.4.13.12</v>
          </cell>
          <cell r="D147" t="str">
            <v>ED-49134</v>
          </cell>
          <cell r="E147" t="str">
            <v>DER/MG</v>
          </cell>
          <cell r="F147" t="str">
            <v>CABO  DE  COBRE  NÚ # 25 MM2, ENTERRADO, EXCLUSIVE  ESCAVAÇÃO E REATERRO</v>
          </cell>
          <cell r="G147" t="str">
            <v>M</v>
          </cell>
          <cell r="H147" t="e">
            <v>#REF!</v>
          </cell>
          <cell r="I147" t="e">
            <v>#REF!</v>
          </cell>
          <cell r="L147">
            <v>41</v>
          </cell>
          <cell r="M147">
            <v>20.95</v>
          </cell>
          <cell r="P147">
            <v>0</v>
          </cell>
          <cell r="Q147">
            <v>20.95</v>
          </cell>
          <cell r="T147">
            <v>0</v>
          </cell>
          <cell r="U147">
            <v>20.95</v>
          </cell>
          <cell r="X147">
            <v>5514</v>
          </cell>
          <cell r="Y147">
            <v>20.95</v>
          </cell>
          <cell r="AB147">
            <v>0</v>
          </cell>
          <cell r="AC147">
            <v>20.95</v>
          </cell>
          <cell r="AF147">
            <v>3676</v>
          </cell>
          <cell r="AG147">
            <v>20.95</v>
          </cell>
          <cell r="AJ147">
            <v>4766</v>
          </cell>
          <cell r="AK147">
            <v>20.95</v>
          </cell>
          <cell r="AN147">
            <v>0</v>
          </cell>
          <cell r="AO147">
            <v>20.95</v>
          </cell>
          <cell r="AR147">
            <v>9044</v>
          </cell>
          <cell r="AS147">
            <v>20.95</v>
          </cell>
          <cell r="AV147">
            <v>4766</v>
          </cell>
          <cell r="AW147">
            <v>20.95</v>
          </cell>
          <cell r="AZ147">
            <v>1838</v>
          </cell>
          <cell r="BA147">
            <v>20.95</v>
          </cell>
          <cell r="BD147">
            <v>4766</v>
          </cell>
          <cell r="BE147">
            <v>20.95</v>
          </cell>
          <cell r="BH147">
            <v>7352</v>
          </cell>
          <cell r="BI147">
            <v>20.95</v>
          </cell>
          <cell r="BL147">
            <v>1838</v>
          </cell>
          <cell r="BM147">
            <v>20.95</v>
          </cell>
          <cell r="BP147">
            <v>7206</v>
          </cell>
          <cell r="BQ147">
            <v>20.95</v>
          </cell>
          <cell r="BT147">
            <v>1838</v>
          </cell>
          <cell r="BU147">
            <v>20.95</v>
          </cell>
          <cell r="BX147">
            <v>1838</v>
          </cell>
          <cell r="BY147">
            <v>20.95</v>
          </cell>
          <cell r="CB147">
            <v>11972</v>
          </cell>
          <cell r="CC147">
            <v>20.95</v>
          </cell>
          <cell r="CF147">
            <v>4766</v>
          </cell>
          <cell r="CG147">
            <v>20.95</v>
          </cell>
          <cell r="CJ147">
            <v>2928</v>
          </cell>
          <cell r="CK147">
            <v>20.95</v>
          </cell>
          <cell r="CN147">
            <v>5514</v>
          </cell>
          <cell r="CO147">
            <v>20.95</v>
          </cell>
          <cell r="CR147">
            <v>0</v>
          </cell>
          <cell r="CS147">
            <v>20.95</v>
          </cell>
          <cell r="CV147">
            <v>5514</v>
          </cell>
          <cell r="CW147">
            <v>20.95</v>
          </cell>
          <cell r="CZ147">
            <v>7694</v>
          </cell>
          <cell r="DA147">
            <v>20.95</v>
          </cell>
          <cell r="DD147">
            <v>0</v>
          </cell>
          <cell r="DE147">
            <v>20.95</v>
          </cell>
          <cell r="DH147">
            <v>0</v>
          </cell>
          <cell r="DI147">
            <v>20.95</v>
          </cell>
          <cell r="DL147">
            <v>1838</v>
          </cell>
          <cell r="DM147">
            <v>20.95</v>
          </cell>
          <cell r="DP147">
            <v>0</v>
          </cell>
          <cell r="DQ147">
            <v>20.95</v>
          </cell>
          <cell r="DT147">
            <v>0</v>
          </cell>
          <cell r="DU147">
            <v>20.95</v>
          </cell>
          <cell r="DX147">
            <v>1220</v>
          </cell>
          <cell r="DY147">
            <v>20.95</v>
          </cell>
          <cell r="EB147">
            <v>1220</v>
          </cell>
          <cell r="EC147">
            <v>20.95</v>
          </cell>
          <cell r="EF147">
            <v>1220</v>
          </cell>
          <cell r="EG147">
            <v>20.95</v>
          </cell>
          <cell r="EJ147" t="e">
            <v>#REF!</v>
          </cell>
          <cell r="EK147">
            <v>20.95</v>
          </cell>
        </row>
        <row r="148">
          <cell r="C148" t="str">
            <v>7.4.13.13</v>
          </cell>
          <cell r="D148" t="str">
            <v>ED-49523</v>
          </cell>
          <cell r="E148" t="str">
            <v>DER/MG</v>
          </cell>
          <cell r="F148" t="str">
            <v>RELÉ FOTOELÉTRICO RM 10 120 V, 1200 VA COM BASE</v>
          </cell>
          <cell r="G148" t="str">
            <v>UN</v>
          </cell>
          <cell r="H148" t="e">
            <v>#REF!</v>
          </cell>
          <cell r="I148" t="e">
            <v>#REF!</v>
          </cell>
          <cell r="L148">
            <v>1838</v>
          </cell>
          <cell r="M148">
            <v>51.95</v>
          </cell>
          <cell r="P148">
            <v>0</v>
          </cell>
          <cell r="Q148">
            <v>51.95</v>
          </cell>
          <cell r="T148">
            <v>0</v>
          </cell>
          <cell r="U148">
            <v>51.95</v>
          </cell>
          <cell r="X148">
            <v>5514</v>
          </cell>
          <cell r="Y148">
            <v>51.95</v>
          </cell>
          <cell r="AB148">
            <v>0</v>
          </cell>
          <cell r="AC148">
            <v>51.95</v>
          </cell>
          <cell r="AF148">
            <v>3676</v>
          </cell>
          <cell r="AG148">
            <v>51.95</v>
          </cell>
          <cell r="AJ148">
            <v>4766</v>
          </cell>
          <cell r="AK148">
            <v>51.95</v>
          </cell>
          <cell r="AN148">
            <v>0</v>
          </cell>
          <cell r="AO148">
            <v>51.95</v>
          </cell>
          <cell r="AR148">
            <v>9044</v>
          </cell>
          <cell r="AS148">
            <v>51.95</v>
          </cell>
          <cell r="AV148">
            <v>4766</v>
          </cell>
          <cell r="AW148">
            <v>51.95</v>
          </cell>
          <cell r="AZ148">
            <v>1838</v>
          </cell>
          <cell r="BA148">
            <v>51.95</v>
          </cell>
          <cell r="BD148">
            <v>4766</v>
          </cell>
          <cell r="BE148">
            <v>51.95</v>
          </cell>
          <cell r="BH148">
            <v>7352</v>
          </cell>
          <cell r="BI148">
            <v>51.95</v>
          </cell>
          <cell r="BL148">
            <v>1838</v>
          </cell>
          <cell r="BM148">
            <v>51.95</v>
          </cell>
          <cell r="BP148">
            <v>7206</v>
          </cell>
          <cell r="BQ148">
            <v>51.95</v>
          </cell>
          <cell r="BT148">
            <v>1838</v>
          </cell>
          <cell r="BU148">
            <v>51.95</v>
          </cell>
          <cell r="BX148">
            <v>1838</v>
          </cell>
          <cell r="BY148">
            <v>51.95</v>
          </cell>
          <cell r="CB148">
            <v>11972</v>
          </cell>
          <cell r="CC148">
            <v>51.95</v>
          </cell>
          <cell r="CF148">
            <v>4766</v>
          </cell>
          <cell r="CG148">
            <v>51.95</v>
          </cell>
          <cell r="CJ148">
            <v>2928</v>
          </cell>
          <cell r="CK148">
            <v>51.95</v>
          </cell>
          <cell r="CN148">
            <v>5514</v>
          </cell>
          <cell r="CO148">
            <v>51.95</v>
          </cell>
          <cell r="CR148">
            <v>0</v>
          </cell>
          <cell r="CS148">
            <v>51.95</v>
          </cell>
          <cell r="CV148">
            <v>5514</v>
          </cell>
          <cell r="CW148">
            <v>51.95</v>
          </cell>
          <cell r="CZ148">
            <v>7694</v>
          </cell>
          <cell r="DA148">
            <v>51.95</v>
          </cell>
          <cell r="DD148">
            <v>0</v>
          </cell>
          <cell r="DE148">
            <v>51.95</v>
          </cell>
          <cell r="DH148">
            <v>0</v>
          </cell>
          <cell r="DI148">
            <v>51.95</v>
          </cell>
          <cell r="DL148">
            <v>1838</v>
          </cell>
          <cell r="DM148">
            <v>51.95</v>
          </cell>
          <cell r="DP148">
            <v>0</v>
          </cell>
          <cell r="DQ148">
            <v>51.95</v>
          </cell>
          <cell r="DT148">
            <v>0</v>
          </cell>
          <cell r="DU148">
            <v>51.95</v>
          </cell>
          <cell r="DX148">
            <v>1220</v>
          </cell>
          <cell r="DY148">
            <v>51.95</v>
          </cell>
          <cell r="EB148">
            <v>1220</v>
          </cell>
          <cell r="EC148">
            <v>51.95</v>
          </cell>
          <cell r="EF148">
            <v>1220</v>
          </cell>
          <cell r="EG148">
            <v>51.95</v>
          </cell>
          <cell r="EJ148" t="e">
            <v>#REF!</v>
          </cell>
          <cell r="EK148">
            <v>51.95</v>
          </cell>
        </row>
        <row r="149">
          <cell r="C149" t="str">
            <v>7.4.13.14</v>
          </cell>
          <cell r="D149" t="str">
            <v>COMP_24002</v>
          </cell>
          <cell r="E149" t="str">
            <v>COMPOSIÇÃO</v>
          </cell>
          <cell r="F149" t="str">
            <v>CONECTOR METALICO TIPO PARAFUSO FENDIDO (SPLIT BOLT), PARA CABOS ATE 70 MM2 - FORNECIMENTO E INSTALACAO</v>
          </cell>
          <cell r="G149" t="str">
            <v>UN</v>
          </cell>
          <cell r="H149" t="e">
            <v>#REF!</v>
          </cell>
          <cell r="I149" t="e">
            <v>#REF!</v>
          </cell>
          <cell r="L149">
            <v>1838</v>
          </cell>
          <cell r="M149">
            <v>19.059999999999999</v>
          </cell>
          <cell r="P149">
            <v>0</v>
          </cell>
          <cell r="Q149">
            <v>19.059999999999999</v>
          </cell>
          <cell r="T149">
            <v>0</v>
          </cell>
          <cell r="U149">
            <v>19.059999999999999</v>
          </cell>
          <cell r="X149">
            <v>123</v>
          </cell>
          <cell r="Y149">
            <v>19.059999999999999</v>
          </cell>
          <cell r="AB149">
            <v>0</v>
          </cell>
          <cell r="AC149">
            <v>19.059999999999999</v>
          </cell>
          <cell r="AF149">
            <v>82</v>
          </cell>
          <cell r="AG149">
            <v>19.059999999999999</v>
          </cell>
          <cell r="AJ149">
            <v>106</v>
          </cell>
          <cell r="AK149">
            <v>19.059999999999999</v>
          </cell>
          <cell r="AN149">
            <v>0</v>
          </cell>
          <cell r="AO149">
            <v>19.059999999999999</v>
          </cell>
          <cell r="AR149">
            <v>201</v>
          </cell>
          <cell r="AS149">
            <v>19.059999999999999</v>
          </cell>
          <cell r="AV149">
            <v>106</v>
          </cell>
          <cell r="AW149">
            <v>19.059999999999999</v>
          </cell>
          <cell r="AZ149">
            <v>41</v>
          </cell>
          <cell r="BA149">
            <v>19.059999999999999</v>
          </cell>
          <cell r="BD149">
            <v>106</v>
          </cell>
          <cell r="BE149">
            <v>19.059999999999999</v>
          </cell>
          <cell r="BH149">
            <v>164</v>
          </cell>
          <cell r="BI149">
            <v>19.059999999999999</v>
          </cell>
          <cell r="BL149">
            <v>41</v>
          </cell>
          <cell r="BM149">
            <v>19.059999999999999</v>
          </cell>
          <cell r="BP149">
            <v>160</v>
          </cell>
          <cell r="BQ149">
            <v>19.059999999999999</v>
          </cell>
          <cell r="BT149">
            <v>41</v>
          </cell>
          <cell r="BU149">
            <v>19.059999999999999</v>
          </cell>
          <cell r="BX149">
            <v>41</v>
          </cell>
          <cell r="BY149">
            <v>19.059999999999999</v>
          </cell>
          <cell r="CB149">
            <v>266</v>
          </cell>
          <cell r="CC149">
            <v>19.059999999999999</v>
          </cell>
          <cell r="CF149">
            <v>106</v>
          </cell>
          <cell r="CG149">
            <v>19.059999999999999</v>
          </cell>
          <cell r="CJ149">
            <v>65</v>
          </cell>
          <cell r="CK149">
            <v>19.059999999999999</v>
          </cell>
          <cell r="CN149">
            <v>123</v>
          </cell>
          <cell r="CO149">
            <v>19.059999999999999</v>
          </cell>
          <cell r="CR149">
            <v>0</v>
          </cell>
          <cell r="CS149">
            <v>19.059999999999999</v>
          </cell>
          <cell r="CV149">
            <v>123</v>
          </cell>
          <cell r="CW149">
            <v>19.059999999999999</v>
          </cell>
          <cell r="CZ149">
            <v>171</v>
          </cell>
          <cell r="DA149">
            <v>19.059999999999999</v>
          </cell>
          <cell r="DD149">
            <v>0</v>
          </cell>
          <cell r="DE149">
            <v>19.059999999999999</v>
          </cell>
          <cell r="DH149">
            <v>0</v>
          </cell>
          <cell r="DI149">
            <v>19.059999999999999</v>
          </cell>
          <cell r="DL149">
            <v>41</v>
          </cell>
          <cell r="DM149">
            <v>19.059999999999999</v>
          </cell>
          <cell r="DP149">
            <v>0</v>
          </cell>
          <cell r="DQ149">
            <v>19.059999999999999</v>
          </cell>
          <cell r="DT149">
            <v>0</v>
          </cell>
          <cell r="DU149">
            <v>19.059999999999999</v>
          </cell>
          <cell r="DX149">
            <v>58</v>
          </cell>
          <cell r="DY149">
            <v>19.059999999999999</v>
          </cell>
          <cell r="EB149">
            <v>58</v>
          </cell>
          <cell r="EC149">
            <v>19.059999999999999</v>
          </cell>
          <cell r="EF149">
            <v>58</v>
          </cell>
          <cell r="EG149">
            <v>19.059999999999999</v>
          </cell>
          <cell r="EJ149" t="e">
            <v>#REF!</v>
          </cell>
          <cell r="EK149">
            <v>19.059999999999999</v>
          </cell>
        </row>
        <row r="150">
          <cell r="C150" t="str">
            <v>7.4.13.15</v>
          </cell>
          <cell r="D150" t="str">
            <v>ED-48700</v>
          </cell>
          <cell r="E150" t="str">
            <v>DER/MG</v>
          </cell>
          <cell r="F150" t="str">
            <v>ATERRAMENTO COMPLETO, COM HASTES COPPERWELD 5/8" X 2,40  M</v>
          </cell>
          <cell r="G150" t="str">
            <v>U</v>
          </cell>
          <cell r="H150" t="e">
            <v>#REF!</v>
          </cell>
          <cell r="I150" t="e">
            <v>#REF!</v>
          </cell>
          <cell r="L150">
            <v>41</v>
          </cell>
          <cell r="M150">
            <v>104.05</v>
          </cell>
          <cell r="P150">
            <v>0</v>
          </cell>
          <cell r="Q150">
            <v>104.05</v>
          </cell>
          <cell r="T150">
            <v>0</v>
          </cell>
          <cell r="U150">
            <v>104.05</v>
          </cell>
          <cell r="X150">
            <v>123</v>
          </cell>
          <cell r="Y150">
            <v>104.05</v>
          </cell>
          <cell r="AB150">
            <v>0</v>
          </cell>
          <cell r="AC150">
            <v>104.05</v>
          </cell>
          <cell r="AF150">
            <v>82</v>
          </cell>
          <cell r="AG150">
            <v>104.05</v>
          </cell>
          <cell r="AJ150">
            <v>106</v>
          </cell>
          <cell r="AK150">
            <v>104.05</v>
          </cell>
          <cell r="AN150">
            <v>0</v>
          </cell>
          <cell r="AO150">
            <v>104.05</v>
          </cell>
          <cell r="AR150">
            <v>201</v>
          </cell>
          <cell r="AS150">
            <v>104.05</v>
          </cell>
          <cell r="AV150">
            <v>106</v>
          </cell>
          <cell r="AW150">
            <v>104.05</v>
          </cell>
          <cell r="AZ150">
            <v>41</v>
          </cell>
          <cell r="BA150">
            <v>104.05</v>
          </cell>
          <cell r="BD150">
            <v>106</v>
          </cell>
          <cell r="BE150">
            <v>104.05</v>
          </cell>
          <cell r="BH150">
            <v>164</v>
          </cell>
          <cell r="BI150">
            <v>104.05</v>
          </cell>
          <cell r="BL150">
            <v>41</v>
          </cell>
          <cell r="BM150">
            <v>104.05</v>
          </cell>
          <cell r="BP150">
            <v>160</v>
          </cell>
          <cell r="BQ150">
            <v>104.05</v>
          </cell>
          <cell r="BT150">
            <v>41</v>
          </cell>
          <cell r="BU150">
            <v>104.05</v>
          </cell>
          <cell r="BX150">
            <v>41</v>
          </cell>
          <cell r="BY150">
            <v>104.05</v>
          </cell>
          <cell r="CB150">
            <v>266</v>
          </cell>
          <cell r="CC150">
            <v>104.05</v>
          </cell>
          <cell r="CF150">
            <v>106</v>
          </cell>
          <cell r="CG150">
            <v>104.05</v>
          </cell>
          <cell r="CJ150">
            <v>65</v>
          </cell>
          <cell r="CK150">
            <v>104.05</v>
          </cell>
          <cell r="CN150">
            <v>123</v>
          </cell>
          <cell r="CO150">
            <v>104.05</v>
          </cell>
          <cell r="CR150">
            <v>0</v>
          </cell>
          <cell r="CS150">
            <v>104.05</v>
          </cell>
          <cell r="CV150">
            <v>123</v>
          </cell>
          <cell r="CW150">
            <v>104.05</v>
          </cell>
          <cell r="CZ150">
            <v>171</v>
          </cell>
          <cell r="DA150">
            <v>104.05</v>
          </cell>
          <cell r="DD150">
            <v>0</v>
          </cell>
          <cell r="DE150">
            <v>104.05</v>
          </cell>
          <cell r="DH150">
            <v>0</v>
          </cell>
          <cell r="DI150">
            <v>104.05</v>
          </cell>
          <cell r="DL150">
            <v>41</v>
          </cell>
          <cell r="DM150">
            <v>104.05</v>
          </cell>
          <cell r="DP150">
            <v>0</v>
          </cell>
          <cell r="DQ150">
            <v>104.05</v>
          </cell>
          <cell r="DT150">
            <v>0</v>
          </cell>
          <cell r="DU150">
            <v>104.05</v>
          </cell>
          <cell r="DX150">
            <v>58</v>
          </cell>
          <cell r="DY150">
            <v>104.05</v>
          </cell>
          <cell r="EB150">
            <v>58</v>
          </cell>
          <cell r="EC150">
            <v>104.05</v>
          </cell>
          <cell r="EF150">
            <v>58</v>
          </cell>
          <cell r="EG150">
            <v>104.05</v>
          </cell>
          <cell r="EJ150" t="e">
            <v>#REF!</v>
          </cell>
          <cell r="EK150">
            <v>104.05</v>
          </cell>
        </row>
        <row r="151">
          <cell r="C151" t="str">
            <v>7.4.13.16</v>
          </cell>
          <cell r="D151" t="str">
            <v>COMP_24004</v>
          </cell>
          <cell r="E151" t="str">
            <v>COMPOSIÇÃO</v>
          </cell>
          <cell r="F151" t="str">
            <v>CAIXA DE PASSAGEM E TAMPA PRÉ-MOLDADAS EM CONCRETO, 60X60CM</v>
          </cell>
          <cell r="G151" t="str">
            <v>UN</v>
          </cell>
          <cell r="H151" t="e">
            <v>#REF!</v>
          </cell>
          <cell r="I151" t="e">
            <v>#REF!</v>
          </cell>
          <cell r="L151">
            <v>41</v>
          </cell>
          <cell r="M151">
            <v>226.48</v>
          </cell>
          <cell r="P151">
            <v>0</v>
          </cell>
          <cell r="Q151">
            <v>226.48</v>
          </cell>
          <cell r="T151">
            <v>0</v>
          </cell>
          <cell r="U151">
            <v>226.48</v>
          </cell>
          <cell r="X151">
            <v>123</v>
          </cell>
          <cell r="Y151">
            <v>226.48</v>
          </cell>
          <cell r="AB151">
            <v>0</v>
          </cell>
          <cell r="AC151">
            <v>226.48</v>
          </cell>
          <cell r="AF151">
            <v>82</v>
          </cell>
          <cell r="AG151">
            <v>226.48</v>
          </cell>
          <cell r="AJ151">
            <v>106</v>
          </cell>
          <cell r="AK151">
            <v>226.48</v>
          </cell>
          <cell r="AN151">
            <v>0</v>
          </cell>
          <cell r="AO151">
            <v>226.48</v>
          </cell>
          <cell r="AR151">
            <v>201</v>
          </cell>
          <cell r="AS151">
            <v>226.48</v>
          </cell>
          <cell r="AV151">
            <v>106</v>
          </cell>
          <cell r="AW151">
            <v>226.48</v>
          </cell>
          <cell r="AZ151">
            <v>41</v>
          </cell>
          <cell r="BA151">
            <v>226.48</v>
          </cell>
          <cell r="BD151">
            <v>106</v>
          </cell>
          <cell r="BE151">
            <v>226.48</v>
          </cell>
          <cell r="BH151">
            <v>164</v>
          </cell>
          <cell r="BI151">
            <v>226.48</v>
          </cell>
          <cell r="BL151">
            <v>41</v>
          </cell>
          <cell r="BM151">
            <v>226.48</v>
          </cell>
          <cell r="BP151">
            <v>160</v>
          </cell>
          <cell r="BQ151">
            <v>226.48</v>
          </cell>
          <cell r="BT151">
            <v>41</v>
          </cell>
          <cell r="BU151">
            <v>226.48</v>
          </cell>
          <cell r="BX151">
            <v>41</v>
          </cell>
          <cell r="BY151">
            <v>226.48</v>
          </cell>
          <cell r="CB151">
            <v>266</v>
          </cell>
          <cell r="CC151">
            <v>226.48</v>
          </cell>
          <cell r="CF151">
            <v>106</v>
          </cell>
          <cell r="CG151">
            <v>226.48</v>
          </cell>
          <cell r="CJ151">
            <v>65</v>
          </cell>
          <cell r="CK151">
            <v>226.48</v>
          </cell>
          <cell r="CN151">
            <v>123</v>
          </cell>
          <cell r="CO151">
            <v>226.48</v>
          </cell>
          <cell r="CR151">
            <v>0</v>
          </cell>
          <cell r="CS151">
            <v>226.48</v>
          </cell>
          <cell r="CV151">
            <v>123</v>
          </cell>
          <cell r="CW151">
            <v>226.48</v>
          </cell>
          <cell r="CZ151">
            <v>171</v>
          </cell>
          <cell r="DA151">
            <v>226.48</v>
          </cell>
          <cell r="DD151">
            <v>0</v>
          </cell>
          <cell r="DE151">
            <v>226.48</v>
          </cell>
          <cell r="DH151">
            <v>0</v>
          </cell>
          <cell r="DI151">
            <v>226.48</v>
          </cell>
          <cell r="DL151">
            <v>41</v>
          </cell>
          <cell r="DM151">
            <v>226.48</v>
          </cell>
          <cell r="DP151">
            <v>0</v>
          </cell>
          <cell r="DQ151">
            <v>226.48</v>
          </cell>
          <cell r="DT151">
            <v>0</v>
          </cell>
          <cell r="DU151">
            <v>226.48</v>
          </cell>
          <cell r="DX151">
            <v>58</v>
          </cell>
          <cell r="DY151">
            <v>226.48</v>
          </cell>
          <cell r="EB151">
            <v>58</v>
          </cell>
          <cell r="EC151">
            <v>226.48</v>
          </cell>
          <cell r="EF151">
            <v>58</v>
          </cell>
          <cell r="EG151">
            <v>226.48</v>
          </cell>
          <cell r="EJ151" t="e">
            <v>#REF!</v>
          </cell>
          <cell r="EK151">
            <v>226.48</v>
          </cell>
        </row>
        <row r="152">
          <cell r="C152" t="str">
            <v>7.4.13.17</v>
          </cell>
          <cell r="D152" t="str">
            <v>COMP_24002</v>
          </cell>
          <cell r="E152" t="str">
            <v>COMPOSIÇÃO</v>
          </cell>
          <cell r="F152" t="str">
            <v>CONECTOR METALICO TIPO PARAFUSO FENDIDO (SPLIT BOLT), PARA CABOS ATE 70 MM2 - FORNECIMENTO E INSTALACAO</v>
          </cell>
          <cell r="G152" t="str">
            <v>UN</v>
          </cell>
          <cell r="H152" t="e">
            <v>#REF!</v>
          </cell>
          <cell r="I152" t="e">
            <v>#REF!</v>
          </cell>
          <cell r="L152">
            <v>41</v>
          </cell>
          <cell r="M152">
            <v>19.059999999999999</v>
          </cell>
          <cell r="P152">
            <v>0</v>
          </cell>
          <cell r="Q152">
            <v>19.059999999999999</v>
          </cell>
          <cell r="T152">
            <v>0</v>
          </cell>
          <cell r="U152">
            <v>19.059999999999999</v>
          </cell>
          <cell r="X152">
            <v>123</v>
          </cell>
          <cell r="Y152">
            <v>19.059999999999999</v>
          </cell>
          <cell r="AB152">
            <v>0</v>
          </cell>
          <cell r="AC152">
            <v>19.059999999999999</v>
          </cell>
          <cell r="AF152">
            <v>82</v>
          </cell>
          <cell r="AG152">
            <v>19.059999999999999</v>
          </cell>
          <cell r="AJ152">
            <v>106</v>
          </cell>
          <cell r="AK152">
            <v>19.059999999999999</v>
          </cell>
          <cell r="AN152">
            <v>0</v>
          </cell>
          <cell r="AO152">
            <v>19.059999999999999</v>
          </cell>
          <cell r="AR152">
            <v>201</v>
          </cell>
          <cell r="AS152">
            <v>19.059999999999999</v>
          </cell>
          <cell r="AV152">
            <v>106</v>
          </cell>
          <cell r="AW152">
            <v>19.059999999999999</v>
          </cell>
          <cell r="AZ152">
            <v>41</v>
          </cell>
          <cell r="BA152">
            <v>19.059999999999999</v>
          </cell>
          <cell r="BD152">
            <v>106</v>
          </cell>
          <cell r="BE152">
            <v>19.059999999999999</v>
          </cell>
          <cell r="BH152">
            <v>164</v>
          </cell>
          <cell r="BI152">
            <v>19.059999999999999</v>
          </cell>
          <cell r="BL152">
            <v>41</v>
          </cell>
          <cell r="BM152">
            <v>19.059999999999999</v>
          </cell>
          <cell r="BP152">
            <v>160</v>
          </cell>
          <cell r="BQ152">
            <v>19.059999999999999</v>
          </cell>
          <cell r="BT152">
            <v>41</v>
          </cell>
          <cell r="BU152">
            <v>19.059999999999999</v>
          </cell>
          <cell r="BX152">
            <v>41</v>
          </cell>
          <cell r="BY152">
            <v>19.059999999999999</v>
          </cell>
          <cell r="CB152">
            <v>266</v>
          </cell>
          <cell r="CC152">
            <v>19.059999999999999</v>
          </cell>
          <cell r="CF152">
            <v>106</v>
          </cell>
          <cell r="CG152">
            <v>19.059999999999999</v>
          </cell>
          <cell r="CJ152">
            <v>65</v>
          </cell>
          <cell r="CK152">
            <v>19.059999999999999</v>
          </cell>
          <cell r="CN152">
            <v>123</v>
          </cell>
          <cell r="CO152">
            <v>19.059999999999999</v>
          </cell>
          <cell r="CR152">
            <v>0</v>
          </cell>
          <cell r="CS152">
            <v>19.059999999999999</v>
          </cell>
          <cell r="CV152">
            <v>123</v>
          </cell>
          <cell r="CW152">
            <v>19.059999999999999</v>
          </cell>
          <cell r="CZ152">
            <v>171</v>
          </cell>
          <cell r="DA152">
            <v>19.059999999999999</v>
          </cell>
          <cell r="DD152">
            <v>0</v>
          </cell>
          <cell r="DE152">
            <v>19.059999999999999</v>
          </cell>
          <cell r="DH152">
            <v>0</v>
          </cell>
          <cell r="DI152">
            <v>19.059999999999999</v>
          </cell>
          <cell r="DL152">
            <v>41</v>
          </cell>
          <cell r="DM152">
            <v>19.059999999999999</v>
          </cell>
          <cell r="DP152">
            <v>0</v>
          </cell>
          <cell r="DQ152">
            <v>19.059999999999999</v>
          </cell>
          <cell r="DT152">
            <v>0</v>
          </cell>
          <cell r="DU152">
            <v>19.059999999999999</v>
          </cell>
          <cell r="DX152">
            <v>58</v>
          </cell>
          <cell r="DY152">
            <v>19.059999999999999</v>
          </cell>
          <cell r="EB152">
            <v>58</v>
          </cell>
          <cell r="EC152">
            <v>19.059999999999999</v>
          </cell>
          <cell r="EF152">
            <v>58</v>
          </cell>
          <cell r="EG152">
            <v>19.059999999999999</v>
          </cell>
          <cell r="EJ152" t="e">
            <v>#REF!</v>
          </cell>
          <cell r="EK152">
            <v>19.059999999999999</v>
          </cell>
        </row>
        <row r="153">
          <cell r="C153" t="str">
            <v>7.4.13.18</v>
          </cell>
          <cell r="D153">
            <v>101637</v>
          </cell>
          <cell r="E153" t="str">
            <v>SINAPI SERVIÇO</v>
          </cell>
          <cell r="F153" t="str">
            <v>BRAÇO PARA ILUMINAÇÃO PÚBLICA, EM TUBO DE AÇO GALVANIZADO, COMPRIMENTO DE 1,50 M, PARA FIXAÇÃO EM POSTE METÁLICO - FORNECIMENTO E INSTALAÇÃO. AF_08/2020</v>
          </cell>
          <cell r="G153" t="str">
            <v>UN</v>
          </cell>
          <cell r="H153" t="e">
            <v>#REF!</v>
          </cell>
          <cell r="I153" t="e">
            <v>#REF!</v>
          </cell>
          <cell r="L153">
            <v>41</v>
          </cell>
          <cell r="M153">
            <v>87.95</v>
          </cell>
          <cell r="P153">
            <v>0</v>
          </cell>
          <cell r="Q153">
            <v>87.95</v>
          </cell>
          <cell r="T153">
            <v>0</v>
          </cell>
          <cell r="U153">
            <v>87.95</v>
          </cell>
          <cell r="X153">
            <v>123</v>
          </cell>
          <cell r="Y153">
            <v>87.95</v>
          </cell>
          <cell r="AB153">
            <v>0</v>
          </cell>
          <cell r="AC153">
            <v>87.95</v>
          </cell>
          <cell r="AF153">
            <v>82</v>
          </cell>
          <cell r="AG153">
            <v>87.95</v>
          </cell>
          <cell r="AJ153">
            <v>106</v>
          </cell>
          <cell r="AK153">
            <v>87.95</v>
          </cell>
          <cell r="AN153">
            <v>0</v>
          </cell>
          <cell r="AO153">
            <v>87.95</v>
          </cell>
          <cell r="AR153">
            <v>201</v>
          </cell>
          <cell r="AS153">
            <v>87.95</v>
          </cell>
          <cell r="AV153">
            <v>106</v>
          </cell>
          <cell r="AW153">
            <v>87.95</v>
          </cell>
          <cell r="AZ153">
            <v>41</v>
          </cell>
          <cell r="BA153">
            <v>87.95</v>
          </cell>
          <cell r="BD153">
            <v>106</v>
          </cell>
          <cell r="BE153">
            <v>87.95</v>
          </cell>
          <cell r="BH153">
            <v>164</v>
          </cell>
          <cell r="BI153">
            <v>87.95</v>
          </cell>
          <cell r="BL153">
            <v>41</v>
          </cell>
          <cell r="BM153">
            <v>87.95</v>
          </cell>
          <cell r="BP153">
            <v>160</v>
          </cell>
          <cell r="BQ153">
            <v>87.95</v>
          </cell>
          <cell r="BT153">
            <v>41</v>
          </cell>
          <cell r="BU153">
            <v>87.95</v>
          </cell>
          <cell r="BX153">
            <v>41</v>
          </cell>
          <cell r="BY153">
            <v>87.95</v>
          </cell>
          <cell r="CB153">
            <v>266</v>
          </cell>
          <cell r="CC153">
            <v>87.95</v>
          </cell>
          <cell r="CF153">
            <v>106</v>
          </cell>
          <cell r="CG153">
            <v>87.95</v>
          </cell>
          <cell r="CJ153">
            <v>65</v>
          </cell>
          <cell r="CK153">
            <v>87.95</v>
          </cell>
          <cell r="CN153">
            <v>123</v>
          </cell>
          <cell r="CO153">
            <v>87.95</v>
          </cell>
          <cell r="CR153">
            <v>0</v>
          </cell>
          <cell r="CS153">
            <v>87.95</v>
          </cell>
          <cell r="CV153">
            <v>123</v>
          </cell>
          <cell r="CW153">
            <v>87.95</v>
          </cell>
          <cell r="CZ153">
            <v>171</v>
          </cell>
          <cell r="DA153">
            <v>87.95</v>
          </cell>
          <cell r="DD153">
            <v>0</v>
          </cell>
          <cell r="DE153">
            <v>87.95</v>
          </cell>
          <cell r="DH153">
            <v>0</v>
          </cell>
          <cell r="DI153">
            <v>87.95</v>
          </cell>
          <cell r="DL153">
            <v>41</v>
          </cell>
          <cell r="DM153">
            <v>87.95</v>
          </cell>
          <cell r="DP153">
            <v>0</v>
          </cell>
          <cell r="DQ153">
            <v>87.95</v>
          </cell>
          <cell r="DT153">
            <v>0</v>
          </cell>
          <cell r="DU153">
            <v>87.95</v>
          </cell>
          <cell r="DX153">
            <v>58</v>
          </cell>
          <cell r="DY153">
            <v>87.95</v>
          </cell>
          <cell r="EB153">
            <v>58</v>
          </cell>
          <cell r="EC153">
            <v>87.95</v>
          </cell>
          <cell r="EF153">
            <v>58</v>
          </cell>
          <cell r="EG153">
            <v>87.95</v>
          </cell>
          <cell r="EJ153" t="e">
            <v>#REF!</v>
          </cell>
          <cell r="EK153">
            <v>87.95</v>
          </cell>
        </row>
        <row r="154">
          <cell r="C154" t="str">
            <v>7.4.13.19</v>
          </cell>
          <cell r="D154">
            <v>101659</v>
          </cell>
          <cell r="E154" t="str">
            <v>SINAPI SERVIÇO</v>
          </cell>
          <cell r="F154" t="str">
            <v>LUMINÁRIA DE LED PARA ILUMINAÇÃO PÚBLICA, DE 181 W ATÉ 239 W - FORNECIMENTO E INSTALAÇÃO. AF_08/2020</v>
          </cell>
          <cell r="G154" t="str">
            <v>UN</v>
          </cell>
          <cell r="H154" t="e">
            <v>#REF!</v>
          </cell>
          <cell r="I154" t="e">
            <v>#REF!</v>
          </cell>
          <cell r="L154">
            <v>41</v>
          </cell>
          <cell r="M154">
            <v>1037.95</v>
          </cell>
          <cell r="P154">
            <v>0</v>
          </cell>
          <cell r="Q154">
            <v>1037.95</v>
          </cell>
          <cell r="T154">
            <v>0</v>
          </cell>
          <cell r="U154">
            <v>1037.95</v>
          </cell>
          <cell r="X154">
            <v>123</v>
          </cell>
          <cell r="Y154">
            <v>1037.95</v>
          </cell>
          <cell r="AB154">
            <v>0</v>
          </cell>
          <cell r="AC154">
            <v>1037.95</v>
          </cell>
          <cell r="AF154">
            <v>82</v>
          </cell>
          <cell r="AG154">
            <v>1037.95</v>
          </cell>
          <cell r="AJ154">
            <v>106</v>
          </cell>
          <cell r="AK154">
            <v>1037.95</v>
          </cell>
          <cell r="AN154">
            <v>0</v>
          </cell>
          <cell r="AO154">
            <v>1037.95</v>
          </cell>
          <cell r="AR154">
            <v>201</v>
          </cell>
          <cell r="AS154">
            <v>1037.95</v>
          </cell>
          <cell r="AV154">
            <v>106</v>
          </cell>
          <cell r="AW154">
            <v>1037.95</v>
          </cell>
          <cell r="AZ154">
            <v>41</v>
          </cell>
          <cell r="BA154">
            <v>1037.95</v>
          </cell>
          <cell r="BD154">
            <v>106</v>
          </cell>
          <cell r="BE154">
            <v>1037.95</v>
          </cell>
          <cell r="BH154">
            <v>164</v>
          </cell>
          <cell r="BI154">
            <v>1037.95</v>
          </cell>
          <cell r="BL154">
            <v>41</v>
          </cell>
          <cell r="BM154">
            <v>1037.95</v>
          </cell>
          <cell r="BP154">
            <v>160</v>
          </cell>
          <cell r="BQ154">
            <v>1037.95</v>
          </cell>
          <cell r="BT154">
            <v>41</v>
          </cell>
          <cell r="BU154">
            <v>1037.95</v>
          </cell>
          <cell r="BX154">
            <v>41</v>
          </cell>
          <cell r="BY154">
            <v>1037.95</v>
          </cell>
          <cell r="CB154">
            <v>266</v>
          </cell>
          <cell r="CC154">
            <v>1037.95</v>
          </cell>
          <cell r="CF154">
            <v>106</v>
          </cell>
          <cell r="CG154">
            <v>1037.95</v>
          </cell>
          <cell r="CJ154">
            <v>65</v>
          </cell>
          <cell r="CK154">
            <v>1037.95</v>
          </cell>
          <cell r="CN154">
            <v>123</v>
          </cell>
          <cell r="CO154">
            <v>1037.95</v>
          </cell>
          <cell r="CR154">
            <v>0</v>
          </cell>
          <cell r="CS154">
            <v>1037.95</v>
          </cell>
          <cell r="CV154">
            <v>123</v>
          </cell>
          <cell r="CW154">
            <v>1037.95</v>
          </cell>
          <cell r="CZ154">
            <v>171</v>
          </cell>
          <cell r="DA154">
            <v>1037.95</v>
          </cell>
          <cell r="DD154">
            <v>0</v>
          </cell>
          <cell r="DE154">
            <v>1037.95</v>
          </cell>
          <cell r="DH154">
            <v>0</v>
          </cell>
          <cell r="DI154">
            <v>1037.95</v>
          </cell>
          <cell r="DL154">
            <v>41</v>
          </cell>
          <cell r="DM154">
            <v>1037.95</v>
          </cell>
          <cell r="DP154">
            <v>0</v>
          </cell>
          <cell r="DQ154">
            <v>1037.95</v>
          </cell>
          <cell r="DT154">
            <v>0</v>
          </cell>
          <cell r="DU154">
            <v>1037.95</v>
          </cell>
          <cell r="DX154">
            <v>58</v>
          </cell>
          <cell r="DY154">
            <v>1037.95</v>
          </cell>
          <cell r="EB154">
            <v>58</v>
          </cell>
          <cell r="EC154">
            <v>1037.95</v>
          </cell>
          <cell r="EF154">
            <v>58</v>
          </cell>
          <cell r="EG154">
            <v>1037.95</v>
          </cell>
          <cell r="EJ154" t="e">
            <v>#REF!</v>
          </cell>
          <cell r="EK154">
            <v>1037.95</v>
          </cell>
        </row>
        <row r="155">
          <cell r="C155" t="str">
            <v>7.4.13.20</v>
          </cell>
          <cell r="D155" t="str">
            <v>ED-48998</v>
          </cell>
          <cell r="E155" t="str">
            <v>DER/MG</v>
          </cell>
          <cell r="F155" t="str">
            <v>CABO DE COBRE FLEXÍVEL, CLASSE 5, ISOLAMENTO TIPO EPR/HEPR, NÃO HALOGENADO, ANTICHAMA, TERMOFIXO, UNIPOLAR, SEÇÃO 10 MM2, 90°C, 0,6/1KV</v>
          </cell>
          <cell r="G155" t="str">
            <v>M</v>
          </cell>
          <cell r="H155" t="e">
            <v>#REF!</v>
          </cell>
          <cell r="I155" t="e">
            <v>#REF!</v>
          </cell>
          <cell r="L155">
            <v>41</v>
          </cell>
          <cell r="M155">
            <v>10.62</v>
          </cell>
          <cell r="P155">
            <v>0</v>
          </cell>
          <cell r="Q155">
            <v>10.62</v>
          </cell>
          <cell r="T155">
            <v>0</v>
          </cell>
          <cell r="U155">
            <v>10.62</v>
          </cell>
          <cell r="X155">
            <v>123</v>
          </cell>
          <cell r="Y155">
            <v>10.62</v>
          </cell>
          <cell r="AB155">
            <v>0</v>
          </cell>
          <cell r="AC155">
            <v>10.62</v>
          </cell>
          <cell r="AF155">
            <v>82</v>
          </cell>
          <cell r="AG155">
            <v>10.62</v>
          </cell>
          <cell r="AJ155">
            <v>106</v>
          </cell>
          <cell r="AK155">
            <v>10.62</v>
          </cell>
          <cell r="AN155">
            <v>0</v>
          </cell>
          <cell r="AO155">
            <v>10.62</v>
          </cell>
          <cell r="AR155">
            <v>201</v>
          </cell>
          <cell r="AS155">
            <v>10.62</v>
          </cell>
          <cell r="AV155">
            <v>106</v>
          </cell>
          <cell r="AW155">
            <v>10.62</v>
          </cell>
          <cell r="AZ155">
            <v>41</v>
          </cell>
          <cell r="BA155">
            <v>10.62</v>
          </cell>
          <cell r="BD155">
            <v>106</v>
          </cell>
          <cell r="BE155">
            <v>10.62</v>
          </cell>
          <cell r="BH155">
            <v>164</v>
          </cell>
          <cell r="BI155">
            <v>10.62</v>
          </cell>
          <cell r="BL155">
            <v>41</v>
          </cell>
          <cell r="BM155">
            <v>10.62</v>
          </cell>
          <cell r="BP155">
            <v>160</v>
          </cell>
          <cell r="BQ155">
            <v>10.62</v>
          </cell>
          <cell r="BT155">
            <v>41</v>
          </cell>
          <cell r="BU155">
            <v>10.62</v>
          </cell>
          <cell r="BX155">
            <v>41</v>
          </cell>
          <cell r="BY155">
            <v>10.62</v>
          </cell>
          <cell r="CB155">
            <v>266</v>
          </cell>
          <cell r="CC155">
            <v>10.62</v>
          </cell>
          <cell r="CF155">
            <v>106</v>
          </cell>
          <cell r="CG155">
            <v>10.62</v>
          </cell>
          <cell r="CJ155">
            <v>65</v>
          </cell>
          <cell r="CK155">
            <v>10.62</v>
          </cell>
          <cell r="CN155">
            <v>123</v>
          </cell>
          <cell r="CO155">
            <v>10.62</v>
          </cell>
          <cell r="CR155">
            <v>0</v>
          </cell>
          <cell r="CS155">
            <v>10.62</v>
          </cell>
          <cell r="CV155">
            <v>123</v>
          </cell>
          <cell r="CW155">
            <v>10.62</v>
          </cell>
          <cell r="CZ155">
            <v>171</v>
          </cell>
          <cell r="DA155">
            <v>10.62</v>
          </cell>
          <cell r="DD155">
            <v>0</v>
          </cell>
          <cell r="DE155">
            <v>10.62</v>
          </cell>
          <cell r="DH155">
            <v>0</v>
          </cell>
          <cell r="DI155">
            <v>10.62</v>
          </cell>
          <cell r="DL155">
            <v>41</v>
          </cell>
          <cell r="DM155">
            <v>10.62</v>
          </cell>
          <cell r="DP155">
            <v>0</v>
          </cell>
          <cell r="DQ155">
            <v>10.62</v>
          </cell>
          <cell r="DT155">
            <v>0</v>
          </cell>
          <cell r="DU155">
            <v>10.62</v>
          </cell>
          <cell r="DX155">
            <v>58</v>
          </cell>
          <cell r="DY155">
            <v>10.62</v>
          </cell>
          <cell r="EB155">
            <v>58</v>
          </cell>
          <cell r="EC155">
            <v>10.62</v>
          </cell>
          <cell r="EF155">
            <v>58</v>
          </cell>
          <cell r="EG155">
            <v>10.62</v>
          </cell>
          <cell r="EJ155" t="e">
            <v>#REF!</v>
          </cell>
          <cell r="EK155">
            <v>10.62</v>
          </cell>
        </row>
        <row r="156">
          <cell r="C156" t="str">
            <v>7.4.13.21</v>
          </cell>
          <cell r="D156" t="str">
            <v>ED-49497</v>
          </cell>
          <cell r="E156" t="str">
            <v>DER/MG</v>
          </cell>
          <cell r="F156" t="str">
            <v>POSTE TELECÔNICO RETO, H = 9,00 M EM AÇO GALVANIZADO ,  (LIVRE)</v>
          </cell>
          <cell r="G156" t="str">
            <v>UN</v>
          </cell>
          <cell r="H156" t="e">
            <v>#REF!</v>
          </cell>
          <cell r="I156" t="e">
            <v>#REF!</v>
          </cell>
          <cell r="L156">
            <v>41</v>
          </cell>
          <cell r="M156">
            <v>1652.72</v>
          </cell>
          <cell r="P156">
            <v>0</v>
          </cell>
          <cell r="Q156">
            <v>1652.72</v>
          </cell>
          <cell r="T156">
            <v>0</v>
          </cell>
          <cell r="U156">
            <v>1652.72</v>
          </cell>
          <cell r="X156">
            <v>10116</v>
          </cell>
          <cell r="Y156">
            <v>1652.72</v>
          </cell>
          <cell r="AB156">
            <v>0</v>
          </cell>
          <cell r="AC156">
            <v>1652.72</v>
          </cell>
          <cell r="AF156">
            <v>6744</v>
          </cell>
          <cell r="AG156">
            <v>1652.72</v>
          </cell>
          <cell r="AJ156">
            <v>8739</v>
          </cell>
          <cell r="AK156">
            <v>1652.72</v>
          </cell>
          <cell r="AN156">
            <v>0</v>
          </cell>
          <cell r="AO156">
            <v>1652.72</v>
          </cell>
          <cell r="AR156">
            <v>16581</v>
          </cell>
          <cell r="AS156">
            <v>1652.72</v>
          </cell>
          <cell r="AV156">
            <v>8739</v>
          </cell>
          <cell r="AW156">
            <v>1652.72</v>
          </cell>
          <cell r="AZ156">
            <v>3372</v>
          </cell>
          <cell r="BA156">
            <v>1652.72</v>
          </cell>
          <cell r="BD156">
            <v>8739</v>
          </cell>
          <cell r="BE156">
            <v>1652.72</v>
          </cell>
          <cell r="BH156">
            <v>13488</v>
          </cell>
          <cell r="BI156">
            <v>1652.72</v>
          </cell>
          <cell r="BL156">
            <v>3372</v>
          </cell>
          <cell r="BM156">
            <v>1652.72</v>
          </cell>
          <cell r="BP156">
            <v>13209</v>
          </cell>
          <cell r="BQ156">
            <v>1652.72</v>
          </cell>
          <cell r="BT156">
            <v>3372</v>
          </cell>
          <cell r="BU156">
            <v>1652.72</v>
          </cell>
          <cell r="BX156">
            <v>3372</v>
          </cell>
          <cell r="BY156">
            <v>1652.72</v>
          </cell>
          <cell r="CB156">
            <v>21948</v>
          </cell>
          <cell r="CC156">
            <v>1652.72</v>
          </cell>
          <cell r="CF156">
            <v>8739</v>
          </cell>
          <cell r="CG156">
            <v>1652.72</v>
          </cell>
          <cell r="CJ156">
            <v>5367</v>
          </cell>
          <cell r="CK156">
            <v>1652.72</v>
          </cell>
          <cell r="CN156">
            <v>10116</v>
          </cell>
          <cell r="CO156">
            <v>1652.72</v>
          </cell>
          <cell r="CR156">
            <v>0</v>
          </cell>
          <cell r="CS156">
            <v>1652.72</v>
          </cell>
          <cell r="CV156">
            <v>10116</v>
          </cell>
          <cell r="CW156">
            <v>1652.72</v>
          </cell>
          <cell r="CZ156">
            <v>14106</v>
          </cell>
          <cell r="DA156">
            <v>1652.72</v>
          </cell>
          <cell r="DD156">
            <v>0</v>
          </cell>
          <cell r="DE156">
            <v>1652.72</v>
          </cell>
          <cell r="DH156">
            <v>0</v>
          </cell>
          <cell r="DI156">
            <v>1652.72</v>
          </cell>
          <cell r="DL156">
            <v>3372</v>
          </cell>
          <cell r="DM156">
            <v>1652.72</v>
          </cell>
          <cell r="DP156">
            <v>0</v>
          </cell>
          <cell r="DQ156">
            <v>1652.72</v>
          </cell>
          <cell r="DT156">
            <v>0</v>
          </cell>
          <cell r="DU156">
            <v>1652.72</v>
          </cell>
          <cell r="DX156">
            <v>3660</v>
          </cell>
          <cell r="DY156">
            <v>1652.72</v>
          </cell>
          <cell r="EB156">
            <v>3660</v>
          </cell>
          <cell r="EC156">
            <v>1652.72</v>
          </cell>
          <cell r="EF156">
            <v>3660</v>
          </cell>
          <cell r="EG156">
            <v>1652.72</v>
          </cell>
          <cell r="EJ156" t="e">
            <v>#REF!</v>
          </cell>
          <cell r="EK156">
            <v>1652.72</v>
          </cell>
        </row>
        <row r="157">
          <cell r="C157" t="str">
            <v>7.4.13.22</v>
          </cell>
          <cell r="D157" t="str">
            <v>COMP_24003</v>
          </cell>
          <cell r="E157" t="str">
            <v>COMPOSIÇÃO</v>
          </cell>
          <cell r="F157" t="str">
            <v>ENTRADA DE ENERGIA ELÉTRICA, AÉREA, TRIFÁSICA, COM CAIXA DE EMBUTIR, CABO DE 35 MM2 E DISJUNTOR DIN 50A, INCLUSO O POSTE DE CONCRETO</v>
          </cell>
          <cell r="G157" t="str">
            <v>UN</v>
          </cell>
          <cell r="H157" t="e">
            <v>#REF!</v>
          </cell>
          <cell r="I157" t="e">
            <v>#REF!</v>
          </cell>
          <cell r="L157">
            <v>3372</v>
          </cell>
          <cell r="M157">
            <v>2667.48</v>
          </cell>
          <cell r="P157">
            <v>0</v>
          </cell>
          <cell r="Q157">
            <v>2667.48</v>
          </cell>
          <cell r="T157">
            <v>0</v>
          </cell>
          <cell r="U157">
            <v>2667.48</v>
          </cell>
          <cell r="X157">
            <v>123</v>
          </cell>
          <cell r="Y157">
            <v>2667.48</v>
          </cell>
          <cell r="AB157">
            <v>0</v>
          </cell>
          <cell r="AC157">
            <v>2667.48</v>
          </cell>
          <cell r="AF157">
            <v>82</v>
          </cell>
          <cell r="AG157">
            <v>2667.48</v>
          </cell>
          <cell r="AJ157">
            <v>106</v>
          </cell>
          <cell r="AK157">
            <v>2667.48</v>
          </cell>
          <cell r="AN157">
            <v>0</v>
          </cell>
          <cell r="AO157">
            <v>2667.48</v>
          </cell>
          <cell r="AR157">
            <v>201</v>
          </cell>
          <cell r="AS157">
            <v>2667.48</v>
          </cell>
          <cell r="AV157">
            <v>106</v>
          </cell>
          <cell r="AW157">
            <v>2667.48</v>
          </cell>
          <cell r="AZ157">
            <v>41</v>
          </cell>
          <cell r="BA157">
            <v>2667.48</v>
          </cell>
          <cell r="BD157">
            <v>106</v>
          </cell>
          <cell r="BE157">
            <v>2667.48</v>
          </cell>
          <cell r="BH157">
            <v>164</v>
          </cell>
          <cell r="BI157">
            <v>2667.48</v>
          </cell>
          <cell r="BL157">
            <v>41</v>
          </cell>
          <cell r="BM157">
            <v>2667.48</v>
          </cell>
          <cell r="BP157">
            <v>160</v>
          </cell>
          <cell r="BQ157">
            <v>2667.48</v>
          </cell>
          <cell r="BT157">
            <v>41</v>
          </cell>
          <cell r="BU157">
            <v>2667.48</v>
          </cell>
          <cell r="BX157">
            <v>41</v>
          </cell>
          <cell r="BY157">
            <v>2667.48</v>
          </cell>
          <cell r="CB157">
            <v>266</v>
          </cell>
          <cell r="CC157">
            <v>2667.48</v>
          </cell>
          <cell r="CF157">
            <v>106</v>
          </cell>
          <cell r="CG157">
            <v>2667.48</v>
          </cell>
          <cell r="CJ157">
            <v>65</v>
          </cell>
          <cell r="CK157">
            <v>2667.48</v>
          </cell>
          <cell r="CN157">
            <v>123</v>
          </cell>
          <cell r="CO157">
            <v>2667.48</v>
          </cell>
          <cell r="CR157">
            <v>0</v>
          </cell>
          <cell r="CS157">
            <v>2667.48</v>
          </cell>
          <cell r="CV157">
            <v>123</v>
          </cell>
          <cell r="CW157">
            <v>2667.48</v>
          </cell>
          <cell r="CZ157">
            <v>171</v>
          </cell>
          <cell r="DA157">
            <v>2667.48</v>
          </cell>
          <cell r="DD157">
            <v>0</v>
          </cell>
          <cell r="DE157">
            <v>2667.48</v>
          </cell>
          <cell r="DH157">
            <v>0</v>
          </cell>
          <cell r="DI157">
            <v>2667.48</v>
          </cell>
          <cell r="DL157">
            <v>41</v>
          </cell>
          <cell r="DM157">
            <v>2667.48</v>
          </cell>
          <cell r="DP157">
            <v>0</v>
          </cell>
          <cell r="DQ157">
            <v>2667.48</v>
          </cell>
          <cell r="DT157">
            <v>0</v>
          </cell>
          <cell r="DU157">
            <v>2667.48</v>
          </cell>
          <cell r="DX157">
            <v>58</v>
          </cell>
          <cell r="DY157">
            <v>2667.48</v>
          </cell>
          <cell r="EB157">
            <v>58</v>
          </cell>
          <cell r="EC157">
            <v>2667.48</v>
          </cell>
          <cell r="EF157">
            <v>58</v>
          </cell>
          <cell r="EG157">
            <v>2667.48</v>
          </cell>
          <cell r="EJ157" t="e">
            <v>#REF!</v>
          </cell>
          <cell r="EK157">
            <v>2667.48</v>
          </cell>
        </row>
        <row r="158">
          <cell r="C158" t="str">
            <v>7.4.13.23</v>
          </cell>
          <cell r="D158" t="str">
            <v>COMP_04009</v>
          </cell>
          <cell r="E158" t="str">
            <v>COMPOSIÇÃO</v>
          </cell>
        </row>
      </sheetData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O DE OBRA"/>
      <sheetName val="VEICULOS"/>
      <sheetName val="CUSTOS DIVERSOS"/>
      <sheetName val="DIARIAS"/>
      <sheetName val="BDI EDITAL"/>
      <sheetName val="planilha aux de formulas"/>
      <sheetName val="COMBUSTIVEL"/>
      <sheetName val="Segmentos"/>
      <sheetName val="SICRO.EQUIP"/>
      <sheetName val="SICRO.MDO"/>
      <sheetName val="SICRO.MAT"/>
      <sheetName val="SICRO.SERV"/>
      <sheetName val="SINAPI.INS"/>
      <sheetName val="Dados Edital"/>
      <sheetName val="DADOS DE ENTRADA"/>
      <sheetName val="SINAPI.SER"/>
      <sheetName val="BDI-ATP"/>
      <sheetName val="ES"/>
      <sheetName val="01.EQUIP-DADOS"/>
      <sheetName val="02.EQUIP-BASE"/>
      <sheetName val="03.EQUIP-CUSTO"/>
      <sheetName val="DER-MG"/>
      <sheetName val="$Acostamento"/>
      <sheetName val="OAE's"/>
      <sheetName val="OAE's-Tipo"/>
      <sheetName val="Consid. Iniciais"/>
      <sheetName val="Segmentos 2"/>
      <sheetName val="Cadastros"/>
      <sheetName val="LISTA.COTAÇÃO"/>
      <sheetName val="MC"/>
      <sheetName val="PSP"/>
      <sheetName val="RC"/>
      <sheetName val="CPU.MOD.MDO"/>
      <sheetName val="CPU.MOD.EQUIP"/>
      <sheetName val="CPU.MOD.MAT"/>
      <sheetName val="CPU MODELO"/>
      <sheetName val="CCOMP_00001"/>
      <sheetName val="CCOMP_00002"/>
      <sheetName val="CCOMP_00003"/>
      <sheetName val="CCOMP_00004"/>
      <sheetName val="CCOMP_00006"/>
      <sheetName val="CCOMP_00007"/>
      <sheetName val="CCOMP_00008"/>
      <sheetName val="CCOMP_00009"/>
      <sheetName val="CCOMP_00010"/>
      <sheetName val="CCOMP_00012"/>
      <sheetName val="CCOMP_00023"/>
      <sheetName val="CCOMP_00024"/>
      <sheetName val="CCOMP_00025"/>
      <sheetName val="CCOMP_02001"/>
      <sheetName val="CCOMP_02002"/>
      <sheetName val="CCOMP_02003"/>
      <sheetName val="CCOMP_04001"/>
      <sheetName val="CCOMP_04002"/>
      <sheetName val="CCOMP_04003"/>
      <sheetName val="CCOMP_06001"/>
      <sheetName val="CCOMP_06002"/>
      <sheetName val="CCOMP_22001"/>
      <sheetName val="CCOMP_22002"/>
      <sheetName val="CCOMP_22003"/>
      <sheetName val="CCOMP_24001"/>
      <sheetName val="CCOMP_24002"/>
      <sheetName val="CCOMP_24003"/>
      <sheetName val="CCOMP_24004"/>
      <sheetName val="CCOMP_24005"/>
      <sheetName val="CCOMP_44001"/>
      <sheetName val="CCOMP_44002"/>
      <sheetName val="CCOMP_44003"/>
      <sheetName val="CCOMP_44004"/>
      <sheetName val="CCOMP_44005"/>
      <sheetName val="CCOMP_44006"/>
      <sheetName val="CCOMP_44007"/>
      <sheetName val="CCOMP_44008"/>
      <sheetName val="CCOMP_44009"/>
      <sheetName val="CCOMP_04004"/>
      <sheetName val="CCOMP_04005"/>
      <sheetName val="CCOMP_04006"/>
      <sheetName val="CCOMP_04007"/>
      <sheetName val="CCOMP_04008"/>
      <sheetName val="CCOMP_46001"/>
      <sheetName val="CCOMP_46003"/>
      <sheetName val="CCOMP_46004"/>
      <sheetName val="CCOMP_46005"/>
      <sheetName val="CCOMP_46006"/>
      <sheetName val="CCOMP_46007"/>
      <sheetName val="CCOMP_46008"/>
      <sheetName val="CCOMP_46009"/>
      <sheetName val="CCOMP_46010"/>
      <sheetName val="CCOMP_46011"/>
      <sheetName val="CCOMP_MODELO (2)"/>
      <sheetName val="BENEFICIOS"/>
      <sheetName val="Planilha 1 (10)"/>
      <sheetName val="Planilha 1 (11)"/>
      <sheetName val="Planilha 1 (1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6">
          <cell r="G6" t="str">
            <v>SEGMENTO</v>
          </cell>
        </row>
      </sheetData>
      <sheetData sheetId="24">
        <row r="2">
          <cell r="B2" t="str">
            <v>PROGRAMA DE DESESTATIZAÇÃO DO SISTEMA RODOVIÁRIO DO ESTADO DE MINAS GERAIS</v>
          </cell>
        </row>
      </sheetData>
      <sheetData sheetId="25"/>
      <sheetData sheetId="26"/>
      <sheetData sheetId="27"/>
      <sheetData sheetId="28"/>
      <sheetData sheetId="29"/>
      <sheetData sheetId="30">
        <row r="4">
          <cell r="F4" t="str">
            <v>Consórcio Future ATP / Logit / JGP / Queiroz Maluf</v>
          </cell>
        </row>
        <row r="7">
          <cell r="D7" t="str">
            <v>Cliente:</v>
          </cell>
          <cell r="E7" t="str">
            <v>BNDES - Banco Nacional de Desenvolvimento</v>
          </cell>
          <cell r="I7" t="str">
            <v>BDI:</v>
          </cell>
          <cell r="L7" t="str">
            <v>TRECHO:</v>
          </cell>
          <cell r="M7" t="str">
            <v>BR265</v>
          </cell>
          <cell r="P7" t="str">
            <v>TRECHO:</v>
          </cell>
          <cell r="Q7" t="str">
            <v>BR265</v>
          </cell>
          <cell r="T7" t="str">
            <v>TRECHO:</v>
          </cell>
          <cell r="U7" t="str">
            <v>BR265</v>
          </cell>
          <cell r="X7" t="str">
            <v>TRECHO:</v>
          </cell>
          <cell r="Y7" t="str">
            <v>BR265</v>
          </cell>
          <cell r="AB7" t="str">
            <v>TRECHO:</v>
          </cell>
          <cell r="AC7" t="str">
            <v>BR265</v>
          </cell>
          <cell r="AF7" t="str">
            <v>TRECHO:</v>
          </cell>
          <cell r="AG7" t="str">
            <v>BR265</v>
          </cell>
          <cell r="AJ7" t="str">
            <v>TRECHO:</v>
          </cell>
          <cell r="AK7" t="str">
            <v>BR265</v>
          </cell>
          <cell r="AN7" t="str">
            <v>TRECHO:</v>
          </cell>
          <cell r="AO7" t="str">
            <v>BR146</v>
          </cell>
          <cell r="AR7" t="str">
            <v>TRECHO:</v>
          </cell>
          <cell r="AS7" t="str">
            <v>BR146</v>
          </cell>
          <cell r="AV7" t="str">
            <v>TRECHO:</v>
          </cell>
          <cell r="AW7" t="str">
            <v>MG167</v>
          </cell>
          <cell r="AZ7" t="str">
            <v>TRECHO:</v>
          </cell>
          <cell r="BA7" t="str">
            <v>MG167</v>
          </cell>
          <cell r="BD7" t="str">
            <v>TRECHO:</v>
          </cell>
          <cell r="BE7" t="str">
            <v>MG167</v>
          </cell>
          <cell r="BH7" t="str">
            <v>TRECHO:</v>
          </cell>
          <cell r="BI7" t="str">
            <v>CMG369</v>
          </cell>
          <cell r="BL7" t="str">
            <v>TRECHO:</v>
          </cell>
          <cell r="BM7" t="str">
            <v>CMG369</v>
          </cell>
          <cell r="BP7" t="str">
            <v>TRECHO:</v>
          </cell>
          <cell r="BQ7" t="str">
            <v>CMG369</v>
          </cell>
          <cell r="BT7" t="str">
            <v>TRECHO:</v>
          </cell>
          <cell r="BU7" t="str">
            <v>CMG491</v>
          </cell>
          <cell r="BX7" t="str">
            <v>TRECHO:</v>
          </cell>
          <cell r="BY7" t="str">
            <v>CMG491</v>
          </cell>
          <cell r="CB7" t="str">
            <v>TRECHO:</v>
          </cell>
          <cell r="CC7" t="str">
            <v>CMG491</v>
          </cell>
          <cell r="CF7" t="str">
            <v>TRECHO:</v>
          </cell>
          <cell r="CG7" t="str">
            <v>CMG491</v>
          </cell>
          <cell r="CJ7" t="str">
            <v>TRECHO:</v>
          </cell>
          <cell r="CK7" t="str">
            <v>CMG491</v>
          </cell>
          <cell r="CN7" t="str">
            <v>TRECHO:</v>
          </cell>
          <cell r="CO7" t="str">
            <v>CMG491</v>
          </cell>
          <cell r="CR7" t="str">
            <v>TRECHO:</v>
          </cell>
          <cell r="CS7" t="str">
            <v>CMG491</v>
          </cell>
          <cell r="CV7" t="str">
            <v>TRECHO:</v>
          </cell>
          <cell r="CW7" t="str">
            <v>CMG491</v>
          </cell>
          <cell r="CZ7" t="str">
            <v>TRECHO:</v>
          </cell>
          <cell r="DA7" t="str">
            <v>CMG491</v>
          </cell>
          <cell r="DD7" t="str">
            <v>TRECHO:</v>
          </cell>
          <cell r="DE7" t="str">
            <v>CMG491</v>
          </cell>
          <cell r="DH7" t="str">
            <v>TRECHO:</v>
          </cell>
          <cell r="DI7" t="str">
            <v>CMG491</v>
          </cell>
          <cell r="DL7" t="str">
            <v>TRECHO:</v>
          </cell>
          <cell r="DM7" t="str">
            <v>CMG491</v>
          </cell>
          <cell r="DP7" t="str">
            <v>TRECHO:</v>
          </cell>
          <cell r="DQ7" t="str">
            <v>CMG491</v>
          </cell>
          <cell r="DT7" t="str">
            <v>TRECHO:</v>
          </cell>
          <cell r="DU7" t="str">
            <v>CMG491</v>
          </cell>
          <cell r="DX7" t="str">
            <v>TRECHO:</v>
          </cell>
          <cell r="DY7" t="str">
            <v>LMG863</v>
          </cell>
          <cell r="EB7" t="str">
            <v>TRECHO:</v>
          </cell>
          <cell r="EC7" t="str">
            <v>491CMG0170</v>
          </cell>
          <cell r="EF7" t="str">
            <v>TRECHO:</v>
          </cell>
          <cell r="EG7" t="str">
            <v>369CMG0070</v>
          </cell>
          <cell r="EJ7" t="str">
            <v>TRECHO:</v>
          </cell>
          <cell r="EK7" t="str">
            <v>369CMG0090#U</v>
          </cell>
        </row>
        <row r="8">
          <cell r="D8" t="str">
            <v>Trecho:</v>
          </cell>
          <cell r="E8" t="str">
            <v>Minas Gerais</v>
          </cell>
          <cell r="I8" t="str">
            <v>BDI DIFERENCADO:</v>
          </cell>
          <cell r="L8" t="str">
            <v>SEGMENTO:</v>
          </cell>
          <cell r="M8" t="str">
            <v>265BMG0270</v>
          </cell>
          <cell r="P8" t="str">
            <v>SEGMENTO:</v>
          </cell>
          <cell r="Q8" t="str">
            <v>265BMG0270#U</v>
          </cell>
          <cell r="T8" t="str">
            <v>SEGMENTO:</v>
          </cell>
          <cell r="U8" t="str">
            <v>265BMG0290#U</v>
          </cell>
          <cell r="X8" t="str">
            <v>SEGMENTO:</v>
          </cell>
          <cell r="Y8" t="str">
            <v>265BMG0290</v>
          </cell>
          <cell r="AB8" t="str">
            <v>SEGMENTO:</v>
          </cell>
          <cell r="AC8" t="str">
            <v>265BMG0305</v>
          </cell>
          <cell r="AF8" t="str">
            <v>SEGMENTO:</v>
          </cell>
          <cell r="AG8" t="str">
            <v>265BMG0310</v>
          </cell>
          <cell r="AJ8" t="str">
            <v>SEGMENTO:</v>
          </cell>
          <cell r="AK8" t="str">
            <v>265BMG0311</v>
          </cell>
          <cell r="AN8" t="str">
            <v>SEGMENTO:</v>
          </cell>
          <cell r="AO8" t="str">
            <v>146BMG0250</v>
          </cell>
          <cell r="AR8" t="str">
            <v>SEGMENTO:</v>
          </cell>
          <cell r="AS8" t="str">
            <v>146BMG0252</v>
          </cell>
          <cell r="AV8" t="str">
            <v>SEGMENTO:</v>
          </cell>
          <cell r="AW8" t="str">
            <v>167EMG0200</v>
          </cell>
          <cell r="AZ8" t="str">
            <v>SEGMENTO:</v>
          </cell>
          <cell r="BA8" t="str">
            <v>167EMG0205</v>
          </cell>
          <cell r="BD8" t="str">
            <v>SEGMENTO:</v>
          </cell>
          <cell r="BE8" t="str">
            <v>167EMG0220</v>
          </cell>
          <cell r="BH8" t="str">
            <v>SEGMENTO:</v>
          </cell>
          <cell r="BI8" t="str">
            <v>369CMG0070</v>
          </cell>
          <cell r="BL8" t="str">
            <v>SEGMENTO:</v>
          </cell>
          <cell r="BM8" t="str">
            <v>369CMG0090</v>
          </cell>
          <cell r="BP8" t="str">
            <v>SEGMENTO:</v>
          </cell>
          <cell r="BQ8" t="str">
            <v>369CMG0090#U</v>
          </cell>
          <cell r="BT8" t="str">
            <v>SEGMENTO:</v>
          </cell>
          <cell r="BU8" t="str">
            <v>491CMG0010</v>
          </cell>
          <cell r="BX8" t="str">
            <v>SEGMENTO:</v>
          </cell>
          <cell r="BY8" t="str">
            <v>491CMG0023</v>
          </cell>
          <cell r="CB8" t="str">
            <v>SEGMENTO:</v>
          </cell>
          <cell r="CC8" t="str">
            <v>491CMG0030</v>
          </cell>
          <cell r="CF8" t="str">
            <v>SEGMENTO:</v>
          </cell>
          <cell r="CG8" t="str">
            <v>491CMG0050</v>
          </cell>
          <cell r="CJ8" t="str">
            <v>SEGMENTO:</v>
          </cell>
          <cell r="CK8" t="str">
            <v>491CMG0090</v>
          </cell>
          <cell r="CN8" t="str">
            <v>SEGMENTO:</v>
          </cell>
          <cell r="CO8" t="str">
            <v>491CMG0100</v>
          </cell>
          <cell r="CR8" t="str">
            <v>SEGMENTO:</v>
          </cell>
          <cell r="CS8" t="str">
            <v>491CMG0110</v>
          </cell>
          <cell r="CV8" t="str">
            <v>SEGMENTO:</v>
          </cell>
          <cell r="CW8" t="str">
            <v>491CMG0130</v>
          </cell>
          <cell r="CZ8" t="str">
            <v>SEGMENTO:</v>
          </cell>
          <cell r="DA8" t="str">
            <v>491CMG0150</v>
          </cell>
          <cell r="DD8" t="str">
            <v>SEGMENTO:</v>
          </cell>
          <cell r="DE8" t="str">
            <v>491CMG0170</v>
          </cell>
          <cell r="DH8" t="str">
            <v>SEGMENTO:</v>
          </cell>
          <cell r="DI8" t="str">
            <v>491CMG0190</v>
          </cell>
          <cell r="DL8" t="str">
            <v>SEGMENTO:</v>
          </cell>
          <cell r="DM8" t="str">
            <v>491CMG0210D</v>
          </cell>
          <cell r="DP8" t="str">
            <v>SEGMENTO:</v>
          </cell>
          <cell r="DQ8" t="str">
            <v>491CMG0230</v>
          </cell>
          <cell r="DT8" t="str">
            <v>SEGMENTO:</v>
          </cell>
          <cell r="DU8" t="str">
            <v>491CMG0230#D</v>
          </cell>
          <cell r="DX8" t="str">
            <v>SEGMENTO:</v>
          </cell>
          <cell r="DY8" t="str">
            <v>863LMG0010</v>
          </cell>
          <cell r="EB8" t="str">
            <v>SEGMENTO:</v>
          </cell>
          <cell r="EC8" t="str">
            <v>VARGINHA</v>
          </cell>
          <cell r="EF8" t="str">
            <v>SEGMENTO:</v>
          </cell>
          <cell r="EG8" t="str">
            <v>CAMPOS GERAIS</v>
          </cell>
          <cell r="EJ8" t="str">
            <v>SEGMENTO:</v>
          </cell>
          <cell r="EK8" t="str">
            <v>ALFENAS</v>
          </cell>
        </row>
        <row r="9">
          <cell r="D9" t="str">
            <v>Objeto:</v>
          </cell>
          <cell r="E9" t="str">
            <v>Contratação de serviços técnicos especializados necessários à desestatização do sistema rodoviário no Estado de Minas Gerais, de até 2.798,6 km de extensão - Lote 3</v>
          </cell>
          <cell r="L9" t="str">
            <v>ESTADO:</v>
          </cell>
          <cell r="M9" t="str">
            <v>MG</v>
          </cell>
          <cell r="P9" t="str">
            <v>ESTADO:</v>
          </cell>
          <cell r="Q9" t="str">
            <v>MG</v>
          </cell>
          <cell r="T9" t="str">
            <v>ESTADO:</v>
          </cell>
          <cell r="U9" t="str">
            <v>MG</v>
          </cell>
          <cell r="X9" t="str">
            <v>ESTADO:</v>
          </cell>
          <cell r="Y9" t="str">
            <v>MG</v>
          </cell>
          <cell r="AB9" t="str">
            <v>ESTADO:</v>
          </cell>
          <cell r="AC9" t="str">
            <v>MG</v>
          </cell>
          <cell r="AF9" t="str">
            <v>ESTADO:</v>
          </cell>
          <cell r="AG9" t="str">
            <v>MG</v>
          </cell>
          <cell r="AJ9" t="str">
            <v>ESTADO:</v>
          </cell>
          <cell r="AK9" t="str">
            <v>MG</v>
          </cell>
          <cell r="AN9" t="str">
            <v>ESTADO:</v>
          </cell>
          <cell r="AO9" t="str">
            <v>MG</v>
          </cell>
          <cell r="AR9" t="str">
            <v>ESTADO:</v>
          </cell>
          <cell r="AS9" t="str">
            <v>MG</v>
          </cell>
          <cell r="AV9" t="str">
            <v>ESTADO:</v>
          </cell>
          <cell r="AW9" t="str">
            <v>MG</v>
          </cell>
          <cell r="AZ9" t="str">
            <v>ESTADO:</v>
          </cell>
          <cell r="BA9" t="str">
            <v>MG</v>
          </cell>
          <cell r="BD9" t="str">
            <v>ESTADO:</v>
          </cell>
          <cell r="BE9" t="str">
            <v>MG</v>
          </cell>
          <cell r="BH9" t="str">
            <v>ESTADO:</v>
          </cell>
          <cell r="BI9" t="str">
            <v>MG</v>
          </cell>
          <cell r="BL9" t="str">
            <v>ESTADO:</v>
          </cell>
          <cell r="BM9" t="str">
            <v>MG</v>
          </cell>
          <cell r="BP9" t="str">
            <v>ESTADO:</v>
          </cell>
          <cell r="BQ9" t="str">
            <v>MG</v>
          </cell>
          <cell r="BT9" t="str">
            <v>ESTADO:</v>
          </cell>
          <cell r="BU9" t="str">
            <v>MG</v>
          </cell>
          <cell r="BX9" t="str">
            <v>ESTADO:</v>
          </cell>
          <cell r="BY9" t="str">
            <v>MG</v>
          </cell>
          <cell r="CB9" t="str">
            <v>ESTADO:</v>
          </cell>
          <cell r="CC9" t="str">
            <v>MG</v>
          </cell>
          <cell r="CF9" t="str">
            <v>ESTADO:</v>
          </cell>
          <cell r="CG9" t="str">
            <v>MG</v>
          </cell>
          <cell r="CJ9" t="str">
            <v>ESTADO:</v>
          </cell>
          <cell r="CK9" t="str">
            <v>MG</v>
          </cell>
          <cell r="CN9" t="str">
            <v>ESTADO:</v>
          </cell>
          <cell r="CO9" t="str">
            <v>MG</v>
          </cell>
          <cell r="CR9" t="str">
            <v>ESTADO:</v>
          </cell>
          <cell r="CS9" t="str">
            <v>MG</v>
          </cell>
          <cell r="CV9" t="str">
            <v>ESTADO:</v>
          </cell>
          <cell r="CW9" t="str">
            <v>MG</v>
          </cell>
          <cell r="CZ9" t="str">
            <v>ESTADO:</v>
          </cell>
          <cell r="DA9" t="str">
            <v>MG</v>
          </cell>
          <cell r="DD9" t="str">
            <v>ESTADO:</v>
          </cell>
          <cell r="DE9" t="str">
            <v>MG</v>
          </cell>
          <cell r="DH9" t="str">
            <v>ESTADO:</v>
          </cell>
          <cell r="DI9" t="str">
            <v>MG</v>
          </cell>
          <cell r="DL9" t="str">
            <v>ESTADO:</v>
          </cell>
          <cell r="DM9" t="str">
            <v>MG</v>
          </cell>
          <cell r="DP9" t="str">
            <v>ESTADO:</v>
          </cell>
          <cell r="DQ9" t="str">
            <v>MG</v>
          </cell>
          <cell r="DT9" t="str">
            <v>ESTADO:</v>
          </cell>
          <cell r="DU9" t="str">
            <v>MG</v>
          </cell>
          <cell r="DX9" t="str">
            <v>ESTADO:</v>
          </cell>
          <cell r="DY9" t="str">
            <v>MG</v>
          </cell>
          <cell r="EB9" t="str">
            <v>ESTADO:</v>
          </cell>
          <cell r="EC9" t="str">
            <v>MG</v>
          </cell>
          <cell r="EF9" t="str">
            <v>ESTADO:</v>
          </cell>
          <cell r="EG9" t="str">
            <v>MG</v>
          </cell>
          <cell r="EJ9" t="str">
            <v>ESTADO:</v>
          </cell>
          <cell r="EK9" t="str">
            <v>MG</v>
          </cell>
        </row>
        <row r="10">
          <cell r="D10" t="str">
            <v>Valores:</v>
          </cell>
          <cell r="L10" t="str">
            <v>PREÇO TOTAL:</v>
          </cell>
          <cell r="M10">
            <v>280292.72000000003</v>
          </cell>
          <cell r="P10" t="str">
            <v>PREÇO TOTAL:</v>
          </cell>
          <cell r="Q10">
            <v>0</v>
          </cell>
          <cell r="T10" t="str">
            <v>PREÇO TOTAL:</v>
          </cell>
          <cell r="U10">
            <v>0</v>
          </cell>
          <cell r="X10" t="str">
            <v>PREÇO TOTAL:</v>
          </cell>
          <cell r="Y10">
            <v>0</v>
          </cell>
          <cell r="AB10" t="str">
            <v>PREÇO TOTAL:</v>
          </cell>
          <cell r="AC10">
            <v>982880.21</v>
          </cell>
          <cell r="AF10" t="str">
            <v>PREÇO TOTAL:</v>
          </cell>
          <cell r="AG10">
            <v>0</v>
          </cell>
          <cell r="AJ10" t="str">
            <v>PREÇO TOTAL:</v>
          </cell>
          <cell r="AK10">
            <v>0</v>
          </cell>
          <cell r="AN10" t="str">
            <v>PREÇO TOTAL:</v>
          </cell>
          <cell r="AO10">
            <v>4131483.3600000003</v>
          </cell>
          <cell r="AR10" t="str">
            <v>PREÇO TOTAL:</v>
          </cell>
          <cell r="AS10">
            <v>0</v>
          </cell>
          <cell r="AV10" t="str">
            <v>PREÇO TOTAL:</v>
          </cell>
          <cell r="AW10">
            <v>775754.96</v>
          </cell>
          <cell r="AZ10" t="str">
            <v>PREÇO TOTAL:</v>
          </cell>
          <cell r="BA10">
            <v>775754.96</v>
          </cell>
          <cell r="BD10" t="str">
            <v>PREÇO TOTAL:</v>
          </cell>
          <cell r="BE10">
            <v>1315288.1800000002</v>
          </cell>
          <cell r="BH10" t="str">
            <v>PREÇO TOTAL:</v>
          </cell>
          <cell r="BI10">
            <v>1723187.8500000003</v>
          </cell>
          <cell r="BL10" t="str">
            <v>PREÇO TOTAL:</v>
          </cell>
          <cell r="BM10">
            <v>155442.81</v>
          </cell>
          <cell r="BP10" t="str">
            <v>PREÇO TOTAL:</v>
          </cell>
          <cell r="BQ10">
            <v>0</v>
          </cell>
          <cell r="BT10" t="str">
            <v>PREÇO TOTAL:</v>
          </cell>
          <cell r="BU10">
            <v>775754.96</v>
          </cell>
          <cell r="BX10" t="str">
            <v>PREÇO TOTAL:</v>
          </cell>
          <cell r="BY10">
            <v>1834099.0999999999</v>
          </cell>
          <cell r="CB10" t="str">
            <v>PREÇO TOTAL:</v>
          </cell>
          <cell r="CC10">
            <v>2220719.14</v>
          </cell>
          <cell r="CF10" t="str">
            <v>PREÇO TOTAL:</v>
          </cell>
          <cell r="CG10">
            <v>5366297.3199999994</v>
          </cell>
          <cell r="CJ10" t="str">
            <v>PREÇO TOTAL:</v>
          </cell>
          <cell r="CK10">
            <v>775754.96</v>
          </cell>
          <cell r="CN10" t="str">
            <v>PREÇO TOTAL:</v>
          </cell>
          <cell r="CO10">
            <v>2331059.44</v>
          </cell>
          <cell r="CR10" t="str">
            <v>PREÇO TOTAL:</v>
          </cell>
          <cell r="CS10">
            <v>0</v>
          </cell>
          <cell r="CV10" t="str">
            <v>PREÇO TOTAL:</v>
          </cell>
          <cell r="CW10">
            <v>1465821.39</v>
          </cell>
          <cell r="CZ10" t="str">
            <v>PREÇO TOTAL:</v>
          </cell>
          <cell r="DA10">
            <v>5717191.6099999994</v>
          </cell>
          <cell r="DD10" t="str">
            <v>PREÇO TOTAL:</v>
          </cell>
          <cell r="DE10">
            <v>5261284.3699999992</v>
          </cell>
          <cell r="DH10" t="str">
            <v>PREÇO TOTAL:</v>
          </cell>
          <cell r="DI10">
            <v>0</v>
          </cell>
          <cell r="DL10" t="str">
            <v>PREÇO TOTAL:</v>
          </cell>
          <cell r="DM10">
            <v>0</v>
          </cell>
          <cell r="DP10" t="str">
            <v>PREÇO TOTAL:</v>
          </cell>
          <cell r="DQ10">
            <v>5225592.72</v>
          </cell>
          <cell r="DT10" t="str">
            <v>PREÇO TOTAL:</v>
          </cell>
          <cell r="DU10">
            <v>0</v>
          </cell>
          <cell r="DX10" t="str">
            <v>PREÇO TOTAL:</v>
          </cell>
          <cell r="DY10">
            <v>0</v>
          </cell>
          <cell r="EB10" t="str">
            <v>PREÇO TOTAL:</v>
          </cell>
          <cell r="EC10">
            <v>4872799.8199999994</v>
          </cell>
          <cell r="EF10" t="str">
            <v>PREÇO TOTAL:</v>
          </cell>
          <cell r="EG10">
            <v>1551509.9699999997</v>
          </cell>
          <cell r="EJ10" t="str">
            <v>PREÇO TOTAL:</v>
          </cell>
          <cell r="EK10">
            <v>1551509.9699999997</v>
          </cell>
        </row>
        <row r="12">
          <cell r="F12" t="str">
            <v>Planilha de Serviços e Preços</v>
          </cell>
        </row>
        <row r="14">
          <cell r="C14" t="str">
            <v>ITEM</v>
          </cell>
          <cell r="D14" t="str">
            <v>CÓDIGO</v>
          </cell>
          <cell r="E14" t="str">
            <v>ORIGEM</v>
          </cell>
          <cell r="F14" t="str">
            <v>DESCRIÇÃO DO SERVIÇO</v>
          </cell>
          <cell r="G14" t="str">
            <v>UNIDADE</v>
          </cell>
          <cell r="H14" t="str">
            <v>QUANTIDADE TOTAL</v>
          </cell>
          <cell r="I14" t="str">
            <v>CUSTO TOTAL</v>
          </cell>
          <cell r="L14" t="str">
            <v>QTD.</v>
          </cell>
          <cell r="M14" t="str">
            <v>CUSTO UNITÁRIO</v>
          </cell>
          <cell r="P14" t="str">
            <v>QTD.</v>
          </cell>
          <cell r="Q14" t="str">
            <v>CUSTO UNITÁRIO</v>
          </cell>
          <cell r="T14" t="str">
            <v>QTD.</v>
          </cell>
          <cell r="U14" t="str">
            <v>CUSTO UNITÁRIO</v>
          </cell>
          <cell r="X14" t="str">
            <v>QTD.</v>
          </cell>
          <cell r="Y14" t="str">
            <v>CUSTO UNITÁRIO</v>
          </cell>
          <cell r="AB14" t="str">
            <v>QTD.</v>
          </cell>
          <cell r="AC14" t="str">
            <v>CUSTO UNITÁRIO</v>
          </cell>
          <cell r="AF14" t="str">
            <v>QTD.</v>
          </cell>
          <cell r="AG14" t="str">
            <v>CUSTO UNITÁRIO</v>
          </cell>
          <cell r="AJ14" t="str">
            <v>QTD.</v>
          </cell>
          <cell r="AK14" t="str">
            <v>CUSTO UNITÁRIO</v>
          </cell>
          <cell r="AN14" t="str">
            <v>QTD.</v>
          </cell>
          <cell r="AO14" t="str">
            <v>CUSTO UNITÁRIO</v>
          </cell>
          <cell r="AR14" t="str">
            <v>QTD.</v>
          </cell>
          <cell r="AS14" t="str">
            <v>CUSTO UNITÁRIO</v>
          </cell>
          <cell r="AV14" t="str">
            <v>QTD.</v>
          </cell>
          <cell r="AW14" t="str">
            <v>CUSTO UNITÁRIO</v>
          </cell>
          <cell r="AZ14" t="str">
            <v>QTD.</v>
          </cell>
          <cell r="BA14" t="str">
            <v>CUSTO UNITÁRIO</v>
          </cell>
          <cell r="BD14" t="str">
            <v>QTD.</v>
          </cell>
          <cell r="BE14" t="str">
            <v>CUSTO UNITÁRIO</v>
          </cell>
          <cell r="BH14" t="str">
            <v>QTD.</v>
          </cell>
          <cell r="BI14" t="str">
            <v>CUSTO UNITÁRIO</v>
          </cell>
          <cell r="BL14" t="str">
            <v>QTD.</v>
          </cell>
          <cell r="BM14" t="str">
            <v>CUSTO UNITÁRIO</v>
          </cell>
          <cell r="BP14" t="str">
            <v>QTD.</v>
          </cell>
          <cell r="BQ14" t="str">
            <v>CUSTO UNITÁRIO</v>
          </cell>
          <cell r="BT14" t="str">
            <v>QTD.</v>
          </cell>
          <cell r="BU14" t="str">
            <v>CUSTO UNITÁRIO</v>
          </cell>
          <cell r="BX14" t="str">
            <v>QTD.</v>
          </cell>
          <cell r="BY14" t="str">
            <v>CUSTO UNITÁRIO</v>
          </cell>
          <cell r="CB14" t="str">
            <v>QTD.</v>
          </cell>
          <cell r="CC14" t="str">
            <v>CUSTO UNITÁRIO</v>
          </cell>
          <cell r="CF14" t="str">
            <v>QTD.</v>
          </cell>
          <cell r="CG14" t="str">
            <v>CUSTO UNITÁRIO</v>
          </cell>
          <cell r="CJ14" t="str">
            <v>QTD.</v>
          </cell>
          <cell r="CK14" t="str">
            <v>CUSTO UNITÁRIO</v>
          </cell>
          <cell r="CN14" t="str">
            <v>QTD.</v>
          </cell>
          <cell r="CO14" t="str">
            <v>CUSTO UNITÁRIO</v>
          </cell>
          <cell r="CR14" t="str">
            <v>QTD.</v>
          </cell>
          <cell r="CS14" t="str">
            <v>CUSTO UNITÁRIO</v>
          </cell>
          <cell r="CV14" t="str">
            <v>QTD.</v>
          </cell>
          <cell r="CW14" t="str">
            <v>CUSTO UNITÁRIO</v>
          </cell>
          <cell r="CZ14" t="str">
            <v>QTD.</v>
          </cell>
          <cell r="DA14" t="str">
            <v>CUSTO UNITÁRIO</v>
          </cell>
          <cell r="DD14" t="str">
            <v>QTD.</v>
          </cell>
          <cell r="DE14" t="str">
            <v>CUSTO UNITÁRIO</v>
          </cell>
          <cell r="DH14" t="str">
            <v>QTD.</v>
          </cell>
          <cell r="DI14" t="str">
            <v>CUSTO UNITÁRIO</v>
          </cell>
          <cell r="DL14" t="str">
            <v>QTD.</v>
          </cell>
          <cell r="DM14" t="str">
            <v>CUSTO UNITÁRIO</v>
          </cell>
          <cell r="DP14" t="str">
            <v>QTD.</v>
          </cell>
          <cell r="DQ14" t="str">
            <v>CUSTO UNITÁRIO</v>
          </cell>
          <cell r="DT14" t="str">
            <v>QTD.</v>
          </cell>
          <cell r="DU14" t="str">
            <v>CUSTO UNITÁRIO</v>
          </cell>
          <cell r="DX14" t="str">
            <v>QTD.</v>
          </cell>
          <cell r="DY14" t="str">
            <v>CUSTO UNITÁRIO</v>
          </cell>
          <cell r="EB14" t="str">
            <v>QTD.</v>
          </cell>
          <cell r="EC14" t="str">
            <v>CUSTO UNITÁRIO</v>
          </cell>
          <cell r="EF14" t="str">
            <v>QTD.</v>
          </cell>
          <cell r="EG14" t="str">
            <v>CUSTO UNITÁRIO</v>
          </cell>
          <cell r="EJ14" t="str">
            <v>QTD.</v>
          </cell>
          <cell r="EK14" t="str">
            <v>CUSTO UNITÁRIO</v>
          </cell>
        </row>
        <row r="16">
          <cell r="C16" t="str">
            <v>7.0</v>
          </cell>
          <cell r="F16" t="str">
            <v>AMPLIAÇÃO</v>
          </cell>
          <cell r="G16" t="str">
            <v/>
          </cell>
        </row>
        <row r="17">
          <cell r="C17" t="str">
            <v>7.5</v>
          </cell>
          <cell r="F17" t="str">
            <v>OAE's</v>
          </cell>
        </row>
        <row r="18">
          <cell r="C18" t="str">
            <v>7.5.1</v>
          </cell>
          <cell r="F18" t="str">
            <v>Superestrutura e Tabuleiro</v>
          </cell>
        </row>
        <row r="19">
          <cell r="C19" t="str">
            <v>7.5.1.1</v>
          </cell>
          <cell r="D19" t="str">
            <v>RO-43107</v>
          </cell>
          <cell r="E19" t="str">
            <v>DER/MG</v>
          </cell>
          <cell r="F19" t="str">
            <v>DEMOLIÇÃO MANUAL DE CONCRETO ARMADO</v>
          </cell>
          <cell r="G19" t="str">
            <v>M3</v>
          </cell>
          <cell r="H19">
            <v>95.612500000000011</v>
          </cell>
          <cell r="I19">
            <v>17562.060000000001</v>
          </cell>
          <cell r="L19">
            <v>0.96250000000000013</v>
          </cell>
          <cell r="M19">
            <v>183.68</v>
          </cell>
          <cell r="P19" t="str">
            <v>0</v>
          </cell>
          <cell r="Q19">
            <v>183.68</v>
          </cell>
          <cell r="T19" t="str">
            <v>0</v>
          </cell>
          <cell r="U19">
            <v>183.68</v>
          </cell>
          <cell r="X19" t="str">
            <v>0</v>
          </cell>
          <cell r="Y19">
            <v>183.68</v>
          </cell>
          <cell r="AB19">
            <v>1.4437499999999999</v>
          </cell>
          <cell r="AC19">
            <v>183.68</v>
          </cell>
          <cell r="AF19" t="str">
            <v>0</v>
          </cell>
          <cell r="AG19">
            <v>183.68</v>
          </cell>
          <cell r="AJ19" t="str">
            <v>0</v>
          </cell>
          <cell r="AK19">
            <v>183.68</v>
          </cell>
          <cell r="AN19">
            <v>3.9187499999999993</v>
          </cell>
          <cell r="AO19">
            <v>183.68</v>
          </cell>
          <cell r="AR19" t="str">
            <v>0</v>
          </cell>
          <cell r="AS19">
            <v>183.68</v>
          </cell>
          <cell r="AV19">
            <v>0</v>
          </cell>
          <cell r="AW19">
            <v>183.68</v>
          </cell>
          <cell r="AZ19">
            <v>0</v>
          </cell>
          <cell r="BA19">
            <v>183.68</v>
          </cell>
          <cell r="BD19">
            <v>31.0625</v>
          </cell>
          <cell r="BE19">
            <v>183.68</v>
          </cell>
          <cell r="BH19">
            <v>19.643750000000001</v>
          </cell>
          <cell r="BI19">
            <v>183.68</v>
          </cell>
          <cell r="BL19">
            <v>7.875</v>
          </cell>
          <cell r="BM19">
            <v>183.68</v>
          </cell>
          <cell r="BP19" t="str">
            <v>0</v>
          </cell>
          <cell r="BQ19">
            <v>183.68</v>
          </cell>
          <cell r="BT19">
            <v>0</v>
          </cell>
          <cell r="BU19">
            <v>183.68</v>
          </cell>
          <cell r="BX19">
            <v>2.8874999999999997</v>
          </cell>
          <cell r="BY19">
            <v>183.68</v>
          </cell>
          <cell r="CB19">
            <v>4.3312499999999998</v>
          </cell>
          <cell r="CC19">
            <v>183.68</v>
          </cell>
          <cell r="CF19">
            <v>4.1249999999999991</v>
          </cell>
          <cell r="CG19">
            <v>183.68</v>
          </cell>
          <cell r="CJ19">
            <v>0</v>
          </cell>
          <cell r="CK19">
            <v>183.68</v>
          </cell>
          <cell r="CN19">
            <v>2.8874999999999997</v>
          </cell>
          <cell r="CO19">
            <v>183.68</v>
          </cell>
          <cell r="CR19" t="str">
            <v>0</v>
          </cell>
          <cell r="CS19">
            <v>183.68</v>
          </cell>
          <cell r="CV19">
            <v>1.9874999999999998</v>
          </cell>
          <cell r="CW19">
            <v>183.68</v>
          </cell>
          <cell r="CZ19">
            <v>6.625</v>
          </cell>
          <cell r="DA19">
            <v>183.68</v>
          </cell>
          <cell r="DD19">
            <v>4.3062500000000004</v>
          </cell>
          <cell r="DE19">
            <v>183.68</v>
          </cell>
          <cell r="DH19" t="str">
            <v>0</v>
          </cell>
          <cell r="DI19">
            <v>183.68</v>
          </cell>
          <cell r="DL19" t="str">
            <v>0</v>
          </cell>
          <cell r="DM19">
            <v>183.68</v>
          </cell>
          <cell r="DP19">
            <v>3.5562499999999999</v>
          </cell>
          <cell r="DQ19">
            <v>183.68</v>
          </cell>
          <cell r="DT19" t="str">
            <v>0</v>
          </cell>
          <cell r="DU19">
            <v>183.68</v>
          </cell>
          <cell r="DX19" t="str">
            <v>0</v>
          </cell>
          <cell r="DY19">
            <v>183.68</v>
          </cell>
          <cell r="EB19">
            <v>0</v>
          </cell>
          <cell r="EC19">
            <v>183.68</v>
          </cell>
          <cell r="EF19">
            <v>0</v>
          </cell>
          <cell r="EG19">
            <v>183.68</v>
          </cell>
          <cell r="EJ19">
            <v>0</v>
          </cell>
          <cell r="EK19">
            <v>183.68</v>
          </cell>
        </row>
        <row r="20">
          <cell r="C20" t="str">
            <v>7.5.1.2</v>
          </cell>
          <cell r="D20">
            <v>5915320</v>
          </cell>
          <cell r="E20" t="str">
            <v>SICRO SERVIÇO</v>
          </cell>
          <cell r="F20" t="str">
            <v>TRANSPORTE COM CAMINHÃO BASCULANTE DE 14 M³ - RODOVIA EM REVESTIMENTO PRIMÁRIO</v>
          </cell>
          <cell r="G20" t="str">
            <v>TKM</v>
          </cell>
          <cell r="H20">
            <v>1434.1875</v>
          </cell>
          <cell r="I20">
            <v>516.2399999999999</v>
          </cell>
          <cell r="L20">
            <v>14.437500000000002</v>
          </cell>
          <cell r="M20">
            <v>0.36</v>
          </cell>
          <cell r="P20" t="str">
            <v>0</v>
          </cell>
          <cell r="Q20">
            <v>0.36</v>
          </cell>
          <cell r="T20" t="str">
            <v>0</v>
          </cell>
          <cell r="U20">
            <v>0.36</v>
          </cell>
          <cell r="X20" t="str">
            <v>0</v>
          </cell>
          <cell r="Y20">
            <v>0.36</v>
          </cell>
          <cell r="AB20">
            <v>21.65625</v>
          </cell>
          <cell r="AC20">
            <v>0.36</v>
          </cell>
          <cell r="AF20" t="str">
            <v>0</v>
          </cell>
          <cell r="AG20">
            <v>0.36</v>
          </cell>
          <cell r="AJ20" t="str">
            <v>0</v>
          </cell>
          <cell r="AK20">
            <v>0.36</v>
          </cell>
          <cell r="AN20">
            <v>58.78125</v>
          </cell>
          <cell r="AO20">
            <v>0.36</v>
          </cell>
          <cell r="AR20" t="str">
            <v>0</v>
          </cell>
          <cell r="AS20">
            <v>0.36</v>
          </cell>
          <cell r="AV20">
            <v>0</v>
          </cell>
          <cell r="AW20">
            <v>0.36</v>
          </cell>
          <cell r="AZ20">
            <v>0</v>
          </cell>
          <cell r="BA20">
            <v>0.36</v>
          </cell>
          <cell r="BD20">
            <v>465.9375</v>
          </cell>
          <cell r="BE20">
            <v>0.36</v>
          </cell>
          <cell r="BH20">
            <v>294.65625</v>
          </cell>
          <cell r="BI20">
            <v>0.36</v>
          </cell>
          <cell r="BL20">
            <v>118.125</v>
          </cell>
          <cell r="BM20">
            <v>0.36</v>
          </cell>
          <cell r="BP20" t="str">
            <v>0</v>
          </cell>
          <cell r="BQ20">
            <v>0.36</v>
          </cell>
          <cell r="BT20">
            <v>0</v>
          </cell>
          <cell r="BU20">
            <v>0.36</v>
          </cell>
          <cell r="BX20">
            <v>43.3125</v>
          </cell>
          <cell r="BY20">
            <v>0.36</v>
          </cell>
          <cell r="CB20">
            <v>64.96875</v>
          </cell>
          <cell r="CC20">
            <v>0.36</v>
          </cell>
          <cell r="CF20">
            <v>61.875</v>
          </cell>
          <cell r="CG20">
            <v>0.36</v>
          </cell>
          <cell r="CJ20">
            <v>0</v>
          </cell>
          <cell r="CK20">
            <v>0.36</v>
          </cell>
          <cell r="CN20">
            <v>43.3125</v>
          </cell>
          <cell r="CO20">
            <v>0.36</v>
          </cell>
          <cell r="CR20" t="str">
            <v>0</v>
          </cell>
          <cell r="CS20">
            <v>0.36</v>
          </cell>
          <cell r="CV20">
            <v>29.8125</v>
          </cell>
          <cell r="CW20">
            <v>0.36</v>
          </cell>
          <cell r="CZ20">
            <v>99.375</v>
          </cell>
          <cell r="DA20">
            <v>0.36</v>
          </cell>
          <cell r="DD20">
            <v>64.59375</v>
          </cell>
          <cell r="DE20">
            <v>0.36</v>
          </cell>
          <cell r="DH20" t="str">
            <v>0</v>
          </cell>
          <cell r="DI20">
            <v>0.36</v>
          </cell>
          <cell r="DL20" t="str">
            <v>0</v>
          </cell>
          <cell r="DM20">
            <v>0.36</v>
          </cell>
          <cell r="DP20">
            <v>53.34375</v>
          </cell>
          <cell r="DQ20">
            <v>0.36</v>
          </cell>
          <cell r="DT20" t="str">
            <v>0</v>
          </cell>
          <cell r="DU20">
            <v>0.36</v>
          </cell>
          <cell r="DX20" t="str">
            <v>0</v>
          </cell>
          <cell r="DY20">
            <v>0.36</v>
          </cell>
          <cell r="EB20">
            <v>0</v>
          </cell>
          <cell r="EC20">
            <v>0.36</v>
          </cell>
          <cell r="EF20">
            <v>0</v>
          </cell>
          <cell r="EG20">
            <v>0.36</v>
          </cell>
          <cell r="EJ20">
            <v>0</v>
          </cell>
          <cell r="EK20">
            <v>0.36</v>
          </cell>
        </row>
        <row r="21">
          <cell r="C21" t="str">
            <v>7.5.1.3</v>
          </cell>
          <cell r="D21" t="str">
            <v>RO-41475</v>
          </cell>
          <cell r="E21" t="str">
            <v>DER/MG</v>
          </cell>
          <cell r="F21" t="str">
            <v>FURO EM CONCRETO Ø = 40,0 MM, PROFUNDIDADE = 30 CM</v>
          </cell>
          <cell r="G21" t="str">
            <v>U</v>
          </cell>
          <cell r="H21">
            <v>1038.5</v>
          </cell>
          <cell r="I21">
            <v>55819.330000000009</v>
          </cell>
          <cell r="L21">
            <v>11</v>
          </cell>
          <cell r="M21">
            <v>53.75</v>
          </cell>
          <cell r="P21" t="str">
            <v>0</v>
          </cell>
          <cell r="Q21">
            <v>53.75</v>
          </cell>
          <cell r="T21" t="str">
            <v>0</v>
          </cell>
          <cell r="U21">
            <v>53.75</v>
          </cell>
          <cell r="X21" t="str">
            <v>0</v>
          </cell>
          <cell r="Y21">
            <v>53.75</v>
          </cell>
          <cell r="AB21">
            <v>16.5</v>
          </cell>
          <cell r="AC21">
            <v>53.75</v>
          </cell>
          <cell r="AF21" t="str">
            <v>0</v>
          </cell>
          <cell r="AG21">
            <v>53.75</v>
          </cell>
          <cell r="AJ21" t="str">
            <v>0</v>
          </cell>
          <cell r="AK21">
            <v>53.75</v>
          </cell>
          <cell r="AN21">
            <v>49.5</v>
          </cell>
          <cell r="AO21">
            <v>53.75</v>
          </cell>
          <cell r="AR21" t="str">
            <v>0</v>
          </cell>
          <cell r="AS21">
            <v>53.75</v>
          </cell>
          <cell r="AV21">
            <v>0</v>
          </cell>
          <cell r="AW21">
            <v>53.75</v>
          </cell>
          <cell r="AZ21">
            <v>0</v>
          </cell>
          <cell r="BA21">
            <v>53.75</v>
          </cell>
          <cell r="BD21">
            <v>317.5</v>
          </cell>
          <cell r="BE21">
            <v>53.75</v>
          </cell>
          <cell r="BH21">
            <v>198.25</v>
          </cell>
          <cell r="BI21">
            <v>53.75</v>
          </cell>
          <cell r="BL21">
            <v>78.75</v>
          </cell>
          <cell r="BM21">
            <v>53.75</v>
          </cell>
          <cell r="BP21" t="str">
            <v>0</v>
          </cell>
          <cell r="BQ21">
            <v>53.75</v>
          </cell>
          <cell r="BT21">
            <v>0</v>
          </cell>
          <cell r="BU21">
            <v>53.75</v>
          </cell>
          <cell r="BX21">
            <v>33</v>
          </cell>
          <cell r="BY21">
            <v>53.75</v>
          </cell>
          <cell r="CB21">
            <v>49.5</v>
          </cell>
          <cell r="CC21">
            <v>53.75</v>
          </cell>
          <cell r="CF21">
            <v>49.5</v>
          </cell>
          <cell r="CG21">
            <v>53.75</v>
          </cell>
          <cell r="CJ21">
            <v>0</v>
          </cell>
          <cell r="CK21">
            <v>53.75</v>
          </cell>
          <cell r="CN21">
            <v>33</v>
          </cell>
          <cell r="CO21">
            <v>53.75</v>
          </cell>
          <cell r="CR21" t="str">
            <v>0</v>
          </cell>
          <cell r="CS21">
            <v>53.75</v>
          </cell>
          <cell r="CV21">
            <v>26.5</v>
          </cell>
          <cell r="CW21">
            <v>53.75</v>
          </cell>
          <cell r="CZ21">
            <v>79.5</v>
          </cell>
          <cell r="DA21">
            <v>53.75</v>
          </cell>
          <cell r="DD21">
            <v>53</v>
          </cell>
          <cell r="DE21">
            <v>53.75</v>
          </cell>
          <cell r="DH21" t="str">
            <v>0</v>
          </cell>
          <cell r="DI21">
            <v>53.75</v>
          </cell>
          <cell r="DL21" t="str">
            <v>0</v>
          </cell>
          <cell r="DM21">
            <v>53.75</v>
          </cell>
          <cell r="DP21">
            <v>43</v>
          </cell>
          <cell r="DQ21">
            <v>53.75</v>
          </cell>
          <cell r="DT21" t="str">
            <v>0</v>
          </cell>
          <cell r="DU21">
            <v>53.75</v>
          </cell>
          <cell r="DX21" t="str">
            <v>0</v>
          </cell>
          <cell r="DY21">
            <v>53.75</v>
          </cell>
          <cell r="EB21">
            <v>0</v>
          </cell>
          <cell r="EC21">
            <v>53.75</v>
          </cell>
          <cell r="EF21">
            <v>0</v>
          </cell>
          <cell r="EG21">
            <v>53.75</v>
          </cell>
          <cell r="EJ21">
            <v>0</v>
          </cell>
          <cell r="EK21">
            <v>53.75</v>
          </cell>
        </row>
        <row r="22">
          <cell r="C22" t="str">
            <v>7.5.1.4</v>
          </cell>
          <cell r="D22">
            <v>2407972</v>
          </cell>
          <cell r="E22" t="str">
            <v>SICRO SERVIÇO</v>
          </cell>
          <cell r="F22" t="str">
            <v>FORNECIMENTO E APLICAÇÃO DE ADESIVO ESTRUTURAL À BASE DE RESINA EPÓXI</v>
          </cell>
          <cell r="G22" t="str">
            <v>KG</v>
          </cell>
          <cell r="H22">
            <v>31.154999999999998</v>
          </cell>
          <cell r="I22">
            <v>1432.76</v>
          </cell>
          <cell r="L22">
            <v>0.33000000000000007</v>
          </cell>
          <cell r="M22">
            <v>45.99</v>
          </cell>
          <cell r="P22" t="str">
            <v>0</v>
          </cell>
          <cell r="Q22">
            <v>45.99</v>
          </cell>
          <cell r="T22" t="str">
            <v>0</v>
          </cell>
          <cell r="U22">
            <v>45.99</v>
          </cell>
          <cell r="X22" t="str">
            <v>0</v>
          </cell>
          <cell r="Y22">
            <v>45.99</v>
          </cell>
          <cell r="AB22">
            <v>0.49500000000000005</v>
          </cell>
          <cell r="AC22">
            <v>45.99</v>
          </cell>
          <cell r="AF22" t="str">
            <v>0</v>
          </cell>
          <cell r="AG22">
            <v>45.99</v>
          </cell>
          <cell r="AJ22" t="str">
            <v>0</v>
          </cell>
          <cell r="AK22">
            <v>45.99</v>
          </cell>
          <cell r="AN22">
            <v>1.4849999999999999</v>
          </cell>
          <cell r="AO22">
            <v>45.99</v>
          </cell>
          <cell r="AR22" t="str">
            <v>0</v>
          </cell>
          <cell r="AS22">
            <v>45.99</v>
          </cell>
          <cell r="AV22">
            <v>0</v>
          </cell>
          <cell r="AW22">
            <v>45.99</v>
          </cell>
          <cell r="AZ22">
            <v>0</v>
          </cell>
          <cell r="BA22">
            <v>45.99</v>
          </cell>
          <cell r="BD22">
            <v>9.5250000000000021</v>
          </cell>
          <cell r="BE22">
            <v>45.99</v>
          </cell>
          <cell r="BH22">
            <v>5.9475000000000016</v>
          </cell>
          <cell r="BI22">
            <v>45.99</v>
          </cell>
          <cell r="BL22">
            <v>2.3625000000000003</v>
          </cell>
          <cell r="BM22">
            <v>45.99</v>
          </cell>
          <cell r="BP22" t="str">
            <v>0</v>
          </cell>
          <cell r="BQ22">
            <v>45.99</v>
          </cell>
          <cell r="BT22">
            <v>0</v>
          </cell>
          <cell r="BU22">
            <v>45.99</v>
          </cell>
          <cell r="BX22">
            <v>0.9900000000000001</v>
          </cell>
          <cell r="BY22">
            <v>45.99</v>
          </cell>
          <cell r="CB22">
            <v>1.4850000000000001</v>
          </cell>
          <cell r="CC22">
            <v>45.99</v>
          </cell>
          <cell r="CF22">
            <v>1.4850000000000001</v>
          </cell>
          <cell r="CG22">
            <v>45.99</v>
          </cell>
          <cell r="CJ22">
            <v>0</v>
          </cell>
          <cell r="CK22">
            <v>45.99</v>
          </cell>
          <cell r="CN22">
            <v>0.9900000000000001</v>
          </cell>
          <cell r="CO22">
            <v>45.99</v>
          </cell>
          <cell r="CR22" t="str">
            <v>0</v>
          </cell>
          <cell r="CS22">
            <v>45.99</v>
          </cell>
          <cell r="CV22">
            <v>0.79499999999999993</v>
          </cell>
          <cell r="CW22">
            <v>45.99</v>
          </cell>
          <cell r="CZ22">
            <v>2.3849999999999998</v>
          </cell>
          <cell r="DA22">
            <v>45.99</v>
          </cell>
          <cell r="DD22">
            <v>1.5899999999999999</v>
          </cell>
          <cell r="DE22">
            <v>45.99</v>
          </cell>
          <cell r="DH22" t="str">
            <v>0</v>
          </cell>
          <cell r="DI22">
            <v>45.99</v>
          </cell>
          <cell r="DL22" t="str">
            <v>0</v>
          </cell>
          <cell r="DM22">
            <v>45.99</v>
          </cell>
          <cell r="DP22">
            <v>1.29</v>
          </cell>
          <cell r="DQ22">
            <v>45.99</v>
          </cell>
          <cell r="DT22" t="str">
            <v>0</v>
          </cell>
          <cell r="DU22">
            <v>45.99</v>
          </cell>
          <cell r="DX22" t="str">
            <v>0</v>
          </cell>
          <cell r="DY22">
            <v>45.99</v>
          </cell>
          <cell r="EB22">
            <v>0</v>
          </cell>
          <cell r="EC22">
            <v>45.99</v>
          </cell>
          <cell r="EF22">
            <v>0</v>
          </cell>
          <cell r="EG22">
            <v>45.99</v>
          </cell>
          <cell r="EJ22">
            <v>0</v>
          </cell>
          <cell r="EK22">
            <v>45.99</v>
          </cell>
        </row>
        <row r="23">
          <cell r="C23" t="str">
            <v>7.5.1.5</v>
          </cell>
          <cell r="D23">
            <v>1106282</v>
          </cell>
          <cell r="E23" t="str">
            <v>SICRO SERVIÇO</v>
          </cell>
          <cell r="F23" t="str">
            <v>CONCRETO PARA BOMBEAMENTO FCK = 40 MPA - CONFECÇÃO EM CENTRAL DOSADORA DE 30 M³/H - AREIA E BRITA COMERCIAIS</v>
          </cell>
          <cell r="G23" t="str">
            <v>M³</v>
          </cell>
          <cell r="H23">
            <v>9998.0464200000006</v>
          </cell>
          <cell r="I23">
            <v>3019509.9</v>
          </cell>
          <cell r="L23">
            <v>31.587359999999997</v>
          </cell>
          <cell r="M23">
            <v>302.01</v>
          </cell>
          <cell r="P23" t="str">
            <v>0</v>
          </cell>
          <cell r="Q23">
            <v>302.01</v>
          </cell>
          <cell r="T23" t="str">
            <v>0</v>
          </cell>
          <cell r="U23">
            <v>302.01</v>
          </cell>
          <cell r="X23" t="str">
            <v>0</v>
          </cell>
          <cell r="Y23">
            <v>302.01</v>
          </cell>
          <cell r="AB23">
            <v>182.68881999999999</v>
          </cell>
          <cell r="AC23">
            <v>302.01</v>
          </cell>
          <cell r="AF23" t="str">
            <v>0</v>
          </cell>
          <cell r="AG23">
            <v>302.01</v>
          </cell>
          <cell r="AJ23" t="str">
            <v>0</v>
          </cell>
          <cell r="AK23">
            <v>302.01</v>
          </cell>
          <cell r="AN23">
            <v>799.56212000000005</v>
          </cell>
          <cell r="AO23">
            <v>302.01</v>
          </cell>
          <cell r="AR23" t="str">
            <v>0</v>
          </cell>
          <cell r="AS23">
            <v>302.01</v>
          </cell>
          <cell r="AV23">
            <v>150.99311999999998</v>
          </cell>
          <cell r="AW23">
            <v>302.01</v>
          </cell>
          <cell r="AZ23">
            <v>150.99311999999998</v>
          </cell>
          <cell r="BA23">
            <v>302.01</v>
          </cell>
          <cell r="BD23">
            <v>160.48912000000001</v>
          </cell>
          <cell r="BE23">
            <v>302.01</v>
          </cell>
          <cell r="BH23">
            <v>313.98011999999994</v>
          </cell>
          <cell r="BI23">
            <v>302.01</v>
          </cell>
          <cell r="BL23">
            <v>11.993880000000003</v>
          </cell>
          <cell r="BM23">
            <v>302.01</v>
          </cell>
          <cell r="BP23" t="str">
            <v>0</v>
          </cell>
          <cell r="BQ23">
            <v>302.01</v>
          </cell>
          <cell r="BT23">
            <v>150.99311999999998</v>
          </cell>
          <cell r="BU23">
            <v>302.01</v>
          </cell>
          <cell r="BX23">
            <v>383.37263999999993</v>
          </cell>
          <cell r="BY23">
            <v>302.01</v>
          </cell>
          <cell r="CB23">
            <v>417.80115999999998</v>
          </cell>
          <cell r="CC23">
            <v>302.01</v>
          </cell>
          <cell r="CF23">
            <v>1032.05396</v>
          </cell>
          <cell r="CG23">
            <v>302.01</v>
          </cell>
          <cell r="CJ23">
            <v>150.99311999999998</v>
          </cell>
          <cell r="CK23">
            <v>302.01</v>
          </cell>
          <cell r="CN23">
            <v>452.97935999999993</v>
          </cell>
          <cell r="CO23">
            <v>302.01</v>
          </cell>
          <cell r="CR23" t="str">
            <v>0</v>
          </cell>
          <cell r="CS23">
            <v>302.01</v>
          </cell>
          <cell r="CV23">
            <v>347.26443999999992</v>
          </cell>
          <cell r="CW23">
            <v>302.01</v>
          </cell>
          <cell r="CZ23">
            <v>1310.6177600000001</v>
          </cell>
          <cell r="DA23">
            <v>302.01</v>
          </cell>
          <cell r="DD23">
            <v>1032.0539600000002</v>
          </cell>
          <cell r="DE23">
            <v>302.01</v>
          </cell>
          <cell r="DH23" t="str">
            <v>0</v>
          </cell>
          <cell r="DI23">
            <v>302.01</v>
          </cell>
          <cell r="DL23" t="str">
            <v>0</v>
          </cell>
          <cell r="DM23">
            <v>302.01</v>
          </cell>
          <cell r="DP23">
            <v>1256.7049199999999</v>
          </cell>
          <cell r="DQ23">
            <v>302.01</v>
          </cell>
          <cell r="DT23" t="str">
            <v>0</v>
          </cell>
          <cell r="DU23">
            <v>302.01</v>
          </cell>
          <cell r="DX23" t="str">
            <v>0</v>
          </cell>
          <cell r="DY23">
            <v>302.01</v>
          </cell>
          <cell r="EB23">
            <v>1056.9518399999997</v>
          </cell>
          <cell r="EC23">
            <v>302.01</v>
          </cell>
          <cell r="EF23">
            <v>301.98623999999995</v>
          </cell>
          <cell r="EG23">
            <v>302.01</v>
          </cell>
          <cell r="EJ23">
            <v>301.98623999999995</v>
          </cell>
          <cell r="EK23">
            <v>302.01</v>
          </cell>
        </row>
        <row r="24">
          <cell r="C24" t="str">
            <v>7.5.1.6</v>
          </cell>
          <cell r="D24">
            <v>97737</v>
          </cell>
          <cell r="E24" t="str">
            <v>SINAPI SERVIÇO</v>
          </cell>
          <cell r="F24" t="str">
            <v>PEÇA RETANGULAR PRÉ-MOLDADA, VOLUME DE CONCRETO DE 30 A 70 LITROS , TAXA DE AÇO APROXIMADA DE 70KG/M³. AF_01/2018</v>
          </cell>
          <cell r="G24" t="str">
            <v>M3</v>
          </cell>
          <cell r="H24">
            <v>1013.7216000000002</v>
          </cell>
          <cell r="I24">
            <v>2407649.5199999996</v>
          </cell>
          <cell r="L24">
            <v>2.5920000000000001</v>
          </cell>
          <cell r="M24">
            <v>2375.06</v>
          </cell>
          <cell r="P24" t="str">
            <v>0</v>
          </cell>
          <cell r="Q24">
            <v>2375.06</v>
          </cell>
          <cell r="T24" t="str">
            <v>0</v>
          </cell>
          <cell r="U24">
            <v>2375.06</v>
          </cell>
          <cell r="X24" t="str">
            <v>0</v>
          </cell>
          <cell r="Y24">
            <v>2375.06</v>
          </cell>
          <cell r="AB24">
            <v>18.144000000000002</v>
          </cell>
          <cell r="AC24">
            <v>2375.06</v>
          </cell>
          <cell r="AF24" t="str">
            <v>0</v>
          </cell>
          <cell r="AG24">
            <v>2375.06</v>
          </cell>
          <cell r="AJ24" t="str">
            <v>0</v>
          </cell>
          <cell r="AK24">
            <v>2375.06</v>
          </cell>
          <cell r="AN24">
            <v>78.336000000000013</v>
          </cell>
          <cell r="AO24">
            <v>2375.06</v>
          </cell>
          <cell r="AR24" t="str">
            <v>0</v>
          </cell>
          <cell r="AS24">
            <v>2375.06</v>
          </cell>
          <cell r="AV24">
            <v>15.552000000000001</v>
          </cell>
          <cell r="AW24">
            <v>2375.06</v>
          </cell>
          <cell r="AZ24">
            <v>15.552000000000001</v>
          </cell>
          <cell r="BA24">
            <v>2375.06</v>
          </cell>
          <cell r="BD24">
            <v>18.844799999999999</v>
          </cell>
          <cell r="BE24">
            <v>2375.06</v>
          </cell>
          <cell r="BH24">
            <v>32.750399999999999</v>
          </cell>
          <cell r="BI24">
            <v>2375.06</v>
          </cell>
          <cell r="BL24">
            <v>1.6463999999999999</v>
          </cell>
          <cell r="BM24">
            <v>2375.06</v>
          </cell>
          <cell r="BP24" t="str">
            <v>0</v>
          </cell>
          <cell r="BQ24">
            <v>2375.06</v>
          </cell>
          <cell r="BT24">
            <v>15.552000000000001</v>
          </cell>
          <cell r="BU24">
            <v>2375.06</v>
          </cell>
          <cell r="BX24">
            <v>38.880000000000003</v>
          </cell>
          <cell r="BY24">
            <v>2375.06</v>
          </cell>
          <cell r="CB24">
            <v>44.064</v>
          </cell>
          <cell r="CC24">
            <v>2375.06</v>
          </cell>
          <cell r="CF24">
            <v>111.45600000000002</v>
          </cell>
          <cell r="CG24">
            <v>2375.06</v>
          </cell>
          <cell r="CJ24">
            <v>15.552000000000001</v>
          </cell>
          <cell r="CK24">
            <v>2375.06</v>
          </cell>
          <cell r="CN24">
            <v>46.656000000000006</v>
          </cell>
          <cell r="CO24">
            <v>2375.06</v>
          </cell>
          <cell r="CR24" t="str">
            <v>0</v>
          </cell>
          <cell r="CS24">
            <v>2375.06</v>
          </cell>
          <cell r="CV24">
            <v>18.144000000000002</v>
          </cell>
          <cell r="CW24">
            <v>2375.06</v>
          </cell>
          <cell r="CZ24">
            <v>128.73600000000002</v>
          </cell>
          <cell r="DA24">
            <v>2375.06</v>
          </cell>
          <cell r="DD24">
            <v>111.45600000000002</v>
          </cell>
          <cell r="DE24">
            <v>2375.06</v>
          </cell>
          <cell r="DH24" t="str">
            <v>0</v>
          </cell>
          <cell r="DI24">
            <v>2375.06</v>
          </cell>
          <cell r="DL24" t="str">
            <v>0</v>
          </cell>
          <cell r="DM24">
            <v>2375.06</v>
          </cell>
          <cell r="DP24">
            <v>128.73600000000002</v>
          </cell>
          <cell r="DQ24">
            <v>2375.06</v>
          </cell>
          <cell r="DT24" t="str">
            <v>0</v>
          </cell>
          <cell r="DU24">
            <v>2375.06</v>
          </cell>
          <cell r="DX24" t="str">
            <v>0</v>
          </cell>
          <cell r="DY24">
            <v>2375.06</v>
          </cell>
          <cell r="EB24">
            <v>108.86400000000002</v>
          </cell>
          <cell r="EC24">
            <v>2375.06</v>
          </cell>
          <cell r="EF24">
            <v>31.104000000000003</v>
          </cell>
          <cell r="EG24">
            <v>2375.06</v>
          </cell>
          <cell r="EJ24">
            <v>31.104000000000003</v>
          </cell>
          <cell r="EK24">
            <v>2375.06</v>
          </cell>
        </row>
        <row r="25">
          <cell r="C25" t="str">
            <v>7.5.1.7</v>
          </cell>
          <cell r="D25">
            <v>1106088</v>
          </cell>
          <cell r="E25" t="str">
            <v>SICRO SERVIÇO</v>
          </cell>
          <cell r="F25" t="str">
            <v>LANÇAMENTO MECÂNICO DE CONCRETO COM BOMBA REBOCÁVEL COM CAPACIDADE DE 30 M³/H - CONFECÇÃO EM CENTRAL DOSADORA DE 30 M³/H</v>
          </cell>
          <cell r="G25" t="str">
            <v>M³</v>
          </cell>
          <cell r="H25">
            <v>9998.0464200000006</v>
          </cell>
          <cell r="I25">
            <v>330435.32000000007</v>
          </cell>
          <cell r="L25">
            <v>31.587359999999997</v>
          </cell>
          <cell r="M25">
            <v>33.049999999999997</v>
          </cell>
          <cell r="P25" t="str">
            <v>0</v>
          </cell>
          <cell r="Q25">
            <v>33.049999999999997</v>
          </cell>
          <cell r="T25" t="str">
            <v>0</v>
          </cell>
          <cell r="U25">
            <v>33.049999999999997</v>
          </cell>
          <cell r="X25" t="str">
            <v>0</v>
          </cell>
          <cell r="Y25">
            <v>33.049999999999997</v>
          </cell>
          <cell r="AB25">
            <v>182.68881999999999</v>
          </cell>
          <cell r="AC25">
            <v>33.049999999999997</v>
          </cell>
          <cell r="AF25" t="str">
            <v>0</v>
          </cell>
          <cell r="AG25">
            <v>33.049999999999997</v>
          </cell>
          <cell r="AJ25" t="str">
            <v>0</v>
          </cell>
          <cell r="AK25">
            <v>33.049999999999997</v>
          </cell>
          <cell r="AN25">
            <v>799.56212000000005</v>
          </cell>
          <cell r="AO25">
            <v>33.049999999999997</v>
          </cell>
          <cell r="AR25" t="str">
            <v>0</v>
          </cell>
          <cell r="AS25">
            <v>33.049999999999997</v>
          </cell>
          <cell r="AV25">
            <v>150.99311999999998</v>
          </cell>
          <cell r="AW25">
            <v>33.049999999999997</v>
          </cell>
          <cell r="AZ25">
            <v>150.99311999999998</v>
          </cell>
          <cell r="BA25">
            <v>33.049999999999997</v>
          </cell>
          <cell r="BD25">
            <v>160.48912000000001</v>
          </cell>
          <cell r="BE25">
            <v>33.049999999999997</v>
          </cell>
          <cell r="BH25">
            <v>313.98011999999994</v>
          </cell>
          <cell r="BI25">
            <v>33.049999999999997</v>
          </cell>
          <cell r="BL25">
            <v>11.993880000000003</v>
          </cell>
          <cell r="BM25">
            <v>33.049999999999997</v>
          </cell>
          <cell r="BP25" t="str">
            <v>0</v>
          </cell>
          <cell r="BQ25">
            <v>33.049999999999997</v>
          </cell>
          <cell r="BT25">
            <v>150.99311999999998</v>
          </cell>
          <cell r="BU25">
            <v>33.049999999999997</v>
          </cell>
          <cell r="BX25">
            <v>383.37263999999993</v>
          </cell>
          <cell r="BY25">
            <v>33.049999999999997</v>
          </cell>
          <cell r="CB25">
            <v>417.80115999999998</v>
          </cell>
          <cell r="CC25">
            <v>33.049999999999997</v>
          </cell>
          <cell r="CF25">
            <v>1032.05396</v>
          </cell>
          <cell r="CG25">
            <v>33.049999999999997</v>
          </cell>
          <cell r="CJ25">
            <v>150.99311999999998</v>
          </cell>
          <cell r="CK25">
            <v>33.049999999999997</v>
          </cell>
          <cell r="CN25">
            <v>452.97935999999993</v>
          </cell>
          <cell r="CO25">
            <v>33.049999999999997</v>
          </cell>
          <cell r="CR25" t="str">
            <v>0</v>
          </cell>
          <cell r="CS25">
            <v>33.049999999999997</v>
          </cell>
          <cell r="CV25">
            <v>347.26443999999992</v>
          </cell>
          <cell r="CW25">
            <v>33.049999999999997</v>
          </cell>
          <cell r="CZ25">
            <v>1310.6177600000001</v>
          </cell>
          <cell r="DA25">
            <v>33.049999999999997</v>
          </cell>
          <cell r="DD25">
            <v>1032.0539600000002</v>
          </cell>
          <cell r="DE25">
            <v>33.049999999999997</v>
          </cell>
          <cell r="DH25" t="str">
            <v>0</v>
          </cell>
          <cell r="DI25">
            <v>33.049999999999997</v>
          </cell>
          <cell r="DL25" t="str">
            <v>0</v>
          </cell>
          <cell r="DM25">
            <v>33.049999999999997</v>
          </cell>
          <cell r="DP25">
            <v>1256.7049199999999</v>
          </cell>
          <cell r="DQ25">
            <v>33.049999999999997</v>
          </cell>
          <cell r="DT25" t="str">
            <v>0</v>
          </cell>
          <cell r="DU25">
            <v>33.049999999999997</v>
          </cell>
          <cell r="DX25" t="str">
            <v>0</v>
          </cell>
          <cell r="DY25">
            <v>33.049999999999997</v>
          </cell>
          <cell r="EB25">
            <v>1056.9518399999997</v>
          </cell>
          <cell r="EC25">
            <v>33.049999999999997</v>
          </cell>
          <cell r="EF25">
            <v>301.98623999999995</v>
          </cell>
          <cell r="EG25">
            <v>33.049999999999997</v>
          </cell>
          <cell r="EJ25">
            <v>301.98623999999995</v>
          </cell>
          <cell r="EK25">
            <v>33.049999999999997</v>
          </cell>
        </row>
        <row r="26">
          <cell r="C26" t="str">
            <v>7.5.1.8</v>
          </cell>
          <cell r="D26">
            <v>3106427</v>
          </cell>
          <cell r="E26" t="str">
            <v>SICRO SERVIÇO</v>
          </cell>
          <cell r="F26" t="str">
            <v>FÔRMA METÁLICA PARA VIGA DE CONCRETO PRÉ-MOLDADA PROTENDIDA PARA OAE - UTILIZAÇÃO DE 20 VEZES - CONFECÇÃO, INSTALAÇÃO E RETIRADA</v>
          </cell>
          <cell r="G26" t="str">
            <v>M²</v>
          </cell>
          <cell r="H26">
            <v>57365.638220192392</v>
          </cell>
          <cell r="I26">
            <v>3307128.95</v>
          </cell>
          <cell r="L26">
            <v>147.22276010243996</v>
          </cell>
          <cell r="M26">
            <v>57.65</v>
          </cell>
          <cell r="P26" t="str">
            <v>0</v>
          </cell>
          <cell r="Q26">
            <v>57.65</v>
          </cell>
          <cell r="T26" t="str">
            <v>0</v>
          </cell>
          <cell r="U26">
            <v>57.65</v>
          </cell>
          <cell r="X26" t="str">
            <v>0</v>
          </cell>
          <cell r="Y26">
            <v>57.65</v>
          </cell>
          <cell r="AB26">
            <v>1061.8827792817699</v>
          </cell>
          <cell r="AC26">
            <v>57.65</v>
          </cell>
          <cell r="AF26" t="str">
            <v>0</v>
          </cell>
          <cell r="AG26">
            <v>57.65</v>
          </cell>
          <cell r="AJ26" t="str">
            <v>0</v>
          </cell>
          <cell r="AK26">
            <v>57.65</v>
          </cell>
          <cell r="AN26">
            <v>4406.8708427676174</v>
          </cell>
          <cell r="AO26">
            <v>57.65</v>
          </cell>
          <cell r="AR26" t="str">
            <v>0</v>
          </cell>
          <cell r="AS26">
            <v>57.65</v>
          </cell>
          <cell r="AV26">
            <v>874.23546451254742</v>
          </cell>
          <cell r="AW26">
            <v>57.65</v>
          </cell>
          <cell r="AZ26">
            <v>874.23546451254742</v>
          </cell>
          <cell r="BA26">
            <v>57.65</v>
          </cell>
          <cell r="BD26">
            <v>845.71554425850161</v>
          </cell>
          <cell r="BE26">
            <v>57.65</v>
          </cell>
          <cell r="BH26">
            <v>1806.8692135904644</v>
          </cell>
          <cell r="BI26">
            <v>57.65</v>
          </cell>
          <cell r="BL26">
            <v>58.398284565369629</v>
          </cell>
          <cell r="BM26">
            <v>57.65</v>
          </cell>
          <cell r="BP26" t="str">
            <v>0</v>
          </cell>
          <cell r="BQ26">
            <v>57.65</v>
          </cell>
          <cell r="BT26">
            <v>874.23546451254742</v>
          </cell>
          <cell r="BU26">
            <v>57.65</v>
          </cell>
          <cell r="BX26">
            <v>2292.6928733327622</v>
          </cell>
          <cell r="BY26">
            <v>57.65</v>
          </cell>
          <cell r="CB26">
            <v>2395.8590787684197</v>
          </cell>
          <cell r="CC26">
            <v>57.65</v>
          </cell>
          <cell r="CF26">
            <v>5859.6471422542654</v>
          </cell>
          <cell r="CG26">
            <v>57.65</v>
          </cell>
          <cell r="CJ26">
            <v>874.23546451254742</v>
          </cell>
          <cell r="CK26">
            <v>57.65</v>
          </cell>
          <cell r="CN26">
            <v>2622.7063935376423</v>
          </cell>
          <cell r="CO26">
            <v>57.65</v>
          </cell>
          <cell r="CR26" t="str">
            <v>0</v>
          </cell>
          <cell r="CS26">
            <v>57.65</v>
          </cell>
          <cell r="CV26">
            <v>1679.5102437943174</v>
          </cell>
          <cell r="CW26">
            <v>57.65</v>
          </cell>
          <cell r="CZ26">
            <v>7725.102704459614</v>
          </cell>
          <cell r="DA26">
            <v>57.65</v>
          </cell>
          <cell r="DD26">
            <v>5859.6471422542672</v>
          </cell>
          <cell r="DE26">
            <v>57.65</v>
          </cell>
          <cell r="DH26" t="str">
            <v>0</v>
          </cell>
          <cell r="DI26">
            <v>57.65</v>
          </cell>
          <cell r="DL26" t="str">
            <v>0</v>
          </cell>
          <cell r="DM26">
            <v>57.65</v>
          </cell>
          <cell r="DP26">
            <v>7489.9812495367314</v>
          </cell>
          <cell r="DQ26">
            <v>57.65</v>
          </cell>
          <cell r="DT26" t="str">
            <v>0</v>
          </cell>
          <cell r="DU26">
            <v>57.65</v>
          </cell>
          <cell r="DX26" t="str">
            <v>0</v>
          </cell>
          <cell r="DY26">
            <v>57.65</v>
          </cell>
          <cell r="EB26">
            <v>6119.6482515878306</v>
          </cell>
          <cell r="EC26">
            <v>57.65</v>
          </cell>
          <cell r="EF26">
            <v>1748.4709290250948</v>
          </cell>
          <cell r="EG26">
            <v>57.65</v>
          </cell>
          <cell r="EJ26">
            <v>1748.4709290250948</v>
          </cell>
          <cell r="EK26">
            <v>57.65</v>
          </cell>
        </row>
        <row r="27">
          <cell r="C27" t="str">
            <v>7.5.1.9</v>
          </cell>
          <cell r="D27" t="str">
            <v>ED-8398</v>
          </cell>
          <cell r="E27" t="str">
            <v>DER/MG</v>
          </cell>
          <cell r="F27" t="str">
            <v>FORMA E DESFORMA DE COMPENSADO PLASTIFICADO, ESP. 12MM,  REAPROVEITAMENTO (3X), EXCLUSIVE ESCORAMENTO</v>
          </cell>
          <cell r="G27" t="str">
            <v>M2</v>
          </cell>
          <cell r="H27">
            <v>7225.5292000000009</v>
          </cell>
          <cell r="I27">
            <v>318645.75000000006</v>
          </cell>
          <cell r="L27">
            <v>40.520000000000003</v>
          </cell>
          <cell r="M27">
            <v>44.1</v>
          </cell>
          <cell r="P27" t="str">
            <v>0</v>
          </cell>
          <cell r="Q27">
            <v>44.1</v>
          </cell>
          <cell r="T27" t="str">
            <v>0</v>
          </cell>
          <cell r="U27">
            <v>44.1</v>
          </cell>
          <cell r="X27" t="str">
            <v>0</v>
          </cell>
          <cell r="Y27">
            <v>44.1</v>
          </cell>
          <cell r="AB27">
            <v>140.21400000000003</v>
          </cell>
          <cell r="AC27">
            <v>44.1</v>
          </cell>
          <cell r="AF27" t="str">
            <v>0</v>
          </cell>
          <cell r="AG27">
            <v>44.1</v>
          </cell>
          <cell r="AJ27" t="str">
            <v>0</v>
          </cell>
          <cell r="AK27">
            <v>44.1</v>
          </cell>
          <cell r="AN27">
            <v>636.58800000000019</v>
          </cell>
          <cell r="AO27">
            <v>44.1</v>
          </cell>
          <cell r="AR27" t="str">
            <v>0</v>
          </cell>
          <cell r="AS27">
            <v>44.1</v>
          </cell>
          <cell r="AV27">
            <v>105.51800000000003</v>
          </cell>
          <cell r="AW27">
            <v>44.1</v>
          </cell>
          <cell r="AZ27">
            <v>105.51800000000003</v>
          </cell>
          <cell r="BA27">
            <v>44.1</v>
          </cell>
          <cell r="BD27">
            <v>149.24160000000001</v>
          </cell>
          <cell r="BE27">
            <v>44.1</v>
          </cell>
          <cell r="BH27">
            <v>227.34780000000006</v>
          </cell>
          <cell r="BI27">
            <v>44.1</v>
          </cell>
          <cell r="BL27">
            <v>16.311799999999998</v>
          </cell>
          <cell r="BM27">
            <v>44.1</v>
          </cell>
          <cell r="BP27" t="str">
            <v>0</v>
          </cell>
          <cell r="BQ27">
            <v>44.1</v>
          </cell>
          <cell r="BT27">
            <v>105.51800000000003</v>
          </cell>
          <cell r="BU27">
            <v>44.1</v>
          </cell>
          <cell r="BX27">
            <v>232.43800000000005</v>
          </cell>
          <cell r="BY27">
            <v>44.1</v>
          </cell>
          <cell r="CB27">
            <v>296.23400000000004</v>
          </cell>
          <cell r="CC27">
            <v>44.1</v>
          </cell>
          <cell r="CF27">
            <v>742.5440000000001</v>
          </cell>
          <cell r="CG27">
            <v>44.1</v>
          </cell>
          <cell r="CJ27">
            <v>105.51800000000003</v>
          </cell>
          <cell r="CK27">
            <v>44.1</v>
          </cell>
          <cell r="CN27">
            <v>316.55400000000009</v>
          </cell>
          <cell r="CO27">
            <v>44.1</v>
          </cell>
          <cell r="CR27" t="str">
            <v>0</v>
          </cell>
          <cell r="CS27">
            <v>44.1</v>
          </cell>
          <cell r="CV27">
            <v>422.87600000000003</v>
          </cell>
          <cell r="CW27">
            <v>44.1</v>
          </cell>
          <cell r="CZ27">
            <v>877.42800000000022</v>
          </cell>
          <cell r="DA27">
            <v>44.1</v>
          </cell>
          <cell r="DD27">
            <v>742.5440000000001</v>
          </cell>
          <cell r="DE27">
            <v>44.1</v>
          </cell>
          <cell r="DH27" t="str">
            <v>0</v>
          </cell>
          <cell r="DI27">
            <v>44.1</v>
          </cell>
          <cell r="DL27" t="str">
            <v>0</v>
          </cell>
          <cell r="DM27">
            <v>44.1</v>
          </cell>
          <cell r="DP27">
            <v>801.91800000000001</v>
          </cell>
          <cell r="DQ27">
            <v>44.1</v>
          </cell>
          <cell r="DT27" t="str">
            <v>0</v>
          </cell>
          <cell r="DU27">
            <v>44.1</v>
          </cell>
          <cell r="DX27" t="str">
            <v>0</v>
          </cell>
          <cell r="DY27">
            <v>44.1</v>
          </cell>
          <cell r="EB27">
            <v>738.6260000000002</v>
          </cell>
          <cell r="EC27">
            <v>44.1</v>
          </cell>
          <cell r="EF27">
            <v>211.03600000000006</v>
          </cell>
          <cell r="EG27">
            <v>44.1</v>
          </cell>
          <cell r="EJ27">
            <v>211.03600000000006</v>
          </cell>
          <cell r="EK27">
            <v>44.1</v>
          </cell>
        </row>
        <row r="28">
          <cell r="C28" t="str">
            <v>7.5.1.10</v>
          </cell>
          <cell r="D28">
            <v>3806426</v>
          </cell>
          <cell r="E28" t="str">
            <v>SICRO SERVIÇO</v>
          </cell>
          <cell r="F28" t="str">
            <v>LANÇAMENTO DE PRÉ-LAJE COM UTILIZAÇÃO DE GUINDAUTO</v>
          </cell>
          <cell r="G28" t="str">
            <v>T</v>
          </cell>
          <cell r="H28">
            <v>1681.4639999999999</v>
          </cell>
          <cell r="I28">
            <v>52949.2</v>
          </cell>
          <cell r="L28">
            <v>6.48</v>
          </cell>
          <cell r="M28">
            <v>31.49</v>
          </cell>
          <cell r="P28" t="str">
            <v>0</v>
          </cell>
          <cell r="Q28">
            <v>31.49</v>
          </cell>
          <cell r="T28" t="str">
            <v>0</v>
          </cell>
          <cell r="U28">
            <v>31.49</v>
          </cell>
          <cell r="X28" t="str">
            <v>0</v>
          </cell>
          <cell r="Y28">
            <v>31.49</v>
          </cell>
          <cell r="AB28">
            <v>45.360000000000007</v>
          </cell>
          <cell r="AC28">
            <v>31.49</v>
          </cell>
          <cell r="AF28" t="str">
            <v>0</v>
          </cell>
          <cell r="AG28">
            <v>31.49</v>
          </cell>
          <cell r="AJ28" t="str">
            <v>0</v>
          </cell>
          <cell r="AK28">
            <v>31.49</v>
          </cell>
          <cell r="AN28">
            <v>140.04000000000002</v>
          </cell>
          <cell r="AO28">
            <v>31.49</v>
          </cell>
          <cell r="AR28" t="str">
            <v>0</v>
          </cell>
          <cell r="AS28">
            <v>31.49</v>
          </cell>
          <cell r="AV28">
            <v>38.880000000000003</v>
          </cell>
          <cell r="AW28">
            <v>31.49</v>
          </cell>
          <cell r="AZ28">
            <v>38.880000000000003</v>
          </cell>
          <cell r="BA28">
            <v>31.49</v>
          </cell>
          <cell r="BD28">
            <v>47.112000000000002</v>
          </cell>
          <cell r="BE28">
            <v>31.49</v>
          </cell>
          <cell r="BH28">
            <v>81.876000000000005</v>
          </cell>
          <cell r="BI28">
            <v>31.49</v>
          </cell>
          <cell r="BL28">
            <v>4.1159999999999997</v>
          </cell>
          <cell r="BM28">
            <v>31.49</v>
          </cell>
          <cell r="BP28" t="str">
            <v>0</v>
          </cell>
          <cell r="BQ28">
            <v>31.49</v>
          </cell>
          <cell r="BT28">
            <v>38.880000000000003</v>
          </cell>
          <cell r="BU28">
            <v>31.49</v>
          </cell>
          <cell r="BX28">
            <v>97.200000000000017</v>
          </cell>
          <cell r="BY28">
            <v>31.49</v>
          </cell>
          <cell r="CB28">
            <v>110.16</v>
          </cell>
          <cell r="CC28">
            <v>31.49</v>
          </cell>
          <cell r="CF28">
            <v>181.44</v>
          </cell>
          <cell r="CG28">
            <v>31.49</v>
          </cell>
          <cell r="CJ28">
            <v>38.880000000000003</v>
          </cell>
          <cell r="CK28">
            <v>31.49</v>
          </cell>
          <cell r="CN28">
            <v>116.64000000000001</v>
          </cell>
          <cell r="CO28">
            <v>31.49</v>
          </cell>
          <cell r="CR28" t="str">
            <v>0</v>
          </cell>
          <cell r="CS28">
            <v>31.49</v>
          </cell>
          <cell r="CV28">
            <v>45.360000000000007</v>
          </cell>
          <cell r="CW28">
            <v>31.49</v>
          </cell>
          <cell r="CZ28">
            <v>114.48000000000002</v>
          </cell>
          <cell r="DA28">
            <v>31.49</v>
          </cell>
          <cell r="DD28">
            <v>149.04000000000002</v>
          </cell>
          <cell r="DE28">
            <v>31.49</v>
          </cell>
          <cell r="DH28" t="str">
            <v>0</v>
          </cell>
          <cell r="DI28">
            <v>31.49</v>
          </cell>
          <cell r="DL28" t="str">
            <v>0</v>
          </cell>
          <cell r="DM28">
            <v>31.49</v>
          </cell>
          <cell r="DP28">
            <v>114.48000000000002</v>
          </cell>
          <cell r="DQ28">
            <v>31.49</v>
          </cell>
          <cell r="DT28" t="str">
            <v>0</v>
          </cell>
          <cell r="DU28">
            <v>31.49</v>
          </cell>
          <cell r="DX28" t="str">
            <v>0</v>
          </cell>
          <cell r="DY28">
            <v>31.49</v>
          </cell>
          <cell r="EB28">
            <v>116.64000000000001</v>
          </cell>
          <cell r="EC28">
            <v>31.49</v>
          </cell>
          <cell r="EF28">
            <v>77.760000000000005</v>
          </cell>
          <cell r="EG28">
            <v>31.49</v>
          </cell>
          <cell r="EJ28">
            <v>77.760000000000005</v>
          </cell>
          <cell r="EK28">
            <v>31.49</v>
          </cell>
        </row>
        <row r="29">
          <cell r="C29" t="str">
            <v>7.5.1.11</v>
          </cell>
          <cell r="D29">
            <v>3806421</v>
          </cell>
          <cell r="E29" t="str">
            <v>SICRO SERVIÇO</v>
          </cell>
          <cell r="F29" t="str">
            <v>LANÇAMENTO DE VIGA PRÉ-MOLDADA DE 500 A 750 KN COM UTILIZAÇÃO DE GUINDASTE</v>
          </cell>
          <cell r="G29" t="str">
            <v>UN</v>
          </cell>
          <cell r="H29">
            <v>264</v>
          </cell>
          <cell r="I29">
            <v>851574.24</v>
          </cell>
          <cell r="L29">
            <v>2</v>
          </cell>
          <cell r="M29">
            <v>3225.66</v>
          </cell>
          <cell r="P29" t="str">
            <v>0</v>
          </cell>
          <cell r="Q29">
            <v>3225.66</v>
          </cell>
          <cell r="T29" t="str">
            <v>0</v>
          </cell>
          <cell r="U29">
            <v>3225.66</v>
          </cell>
          <cell r="X29" t="str">
            <v>0</v>
          </cell>
          <cell r="Y29">
            <v>3225.66</v>
          </cell>
          <cell r="AB29">
            <v>4</v>
          </cell>
          <cell r="AC29">
            <v>3225.66</v>
          </cell>
          <cell r="AF29" t="str">
            <v>0</v>
          </cell>
          <cell r="AG29">
            <v>3225.66</v>
          </cell>
          <cell r="AJ29" t="str">
            <v>0</v>
          </cell>
          <cell r="AK29">
            <v>3225.66</v>
          </cell>
          <cell r="AN29">
            <v>24</v>
          </cell>
          <cell r="AO29">
            <v>3225.66</v>
          </cell>
          <cell r="AR29" t="str">
            <v>0</v>
          </cell>
          <cell r="AS29">
            <v>3225.66</v>
          </cell>
          <cell r="AV29">
            <v>4</v>
          </cell>
          <cell r="AW29">
            <v>3225.66</v>
          </cell>
          <cell r="AZ29">
            <v>4</v>
          </cell>
          <cell r="BA29">
            <v>3225.66</v>
          </cell>
          <cell r="BD29">
            <v>9</v>
          </cell>
          <cell r="BE29">
            <v>3225.66</v>
          </cell>
          <cell r="BH29">
            <v>9</v>
          </cell>
          <cell r="BI29">
            <v>3225.66</v>
          </cell>
          <cell r="BL29">
            <v>1</v>
          </cell>
          <cell r="BM29">
            <v>3225.66</v>
          </cell>
          <cell r="BP29" t="str">
            <v>0</v>
          </cell>
          <cell r="BQ29">
            <v>3225.66</v>
          </cell>
          <cell r="BT29">
            <v>4</v>
          </cell>
          <cell r="BU29">
            <v>3225.66</v>
          </cell>
          <cell r="BX29">
            <v>8</v>
          </cell>
          <cell r="BY29">
            <v>3225.66</v>
          </cell>
          <cell r="CB29">
            <v>12</v>
          </cell>
          <cell r="CC29">
            <v>3225.66</v>
          </cell>
          <cell r="CF29">
            <v>32</v>
          </cell>
          <cell r="CG29">
            <v>3225.66</v>
          </cell>
          <cell r="CJ29">
            <v>4</v>
          </cell>
          <cell r="CK29">
            <v>3225.66</v>
          </cell>
          <cell r="CN29">
            <v>12</v>
          </cell>
          <cell r="CO29">
            <v>3225.66</v>
          </cell>
          <cell r="CR29" t="str">
            <v>0</v>
          </cell>
          <cell r="CS29">
            <v>3225.66</v>
          </cell>
          <cell r="CV29">
            <v>8</v>
          </cell>
          <cell r="CW29">
            <v>3225.66</v>
          </cell>
          <cell r="CZ29">
            <v>27</v>
          </cell>
          <cell r="DA29">
            <v>3225.66</v>
          </cell>
          <cell r="DD29">
            <v>32</v>
          </cell>
          <cell r="DE29">
            <v>3225.66</v>
          </cell>
          <cell r="DH29" t="str">
            <v>0</v>
          </cell>
          <cell r="DI29">
            <v>3225.66</v>
          </cell>
          <cell r="DL29" t="str">
            <v>0</v>
          </cell>
          <cell r="DM29">
            <v>3225.66</v>
          </cell>
          <cell r="DP29">
            <v>24</v>
          </cell>
          <cell r="DQ29">
            <v>3225.66</v>
          </cell>
          <cell r="DT29" t="str">
            <v>0</v>
          </cell>
          <cell r="DU29">
            <v>3225.66</v>
          </cell>
          <cell r="DX29" t="str">
            <v>0</v>
          </cell>
          <cell r="DY29">
            <v>3225.66</v>
          </cell>
          <cell r="EB29">
            <v>28</v>
          </cell>
          <cell r="EC29">
            <v>3225.66</v>
          </cell>
          <cell r="EF29">
            <v>8</v>
          </cell>
          <cell r="EG29">
            <v>3225.66</v>
          </cell>
          <cell r="EJ29">
            <v>8</v>
          </cell>
          <cell r="EK29">
            <v>3225.66</v>
          </cell>
        </row>
        <row r="30">
          <cell r="C30" t="str">
            <v>7.5.1.12</v>
          </cell>
          <cell r="D30" t="str">
            <v>RO-42285</v>
          </cell>
          <cell r="E30" t="str">
            <v>DER/MG</v>
          </cell>
          <cell r="F30" t="str">
            <v>ARMAÇÃO:  AÇO  CA-50 (EXECUÇÃO,  INCLUINDO  PREPARO, DOBRAGEM, COLOCAÇÃO NAS FORMAS E TRANSPORTE DE TODOS OS MATERIAIS)</v>
          </cell>
          <cell r="G30" t="str">
            <v>KG</v>
          </cell>
          <cell r="H30">
            <v>1317817.8373999998</v>
          </cell>
          <cell r="I30">
            <v>10937887.940000003</v>
          </cell>
          <cell r="L30">
            <v>4178.8032000000003</v>
          </cell>
          <cell r="M30">
            <v>8.3000000000000007</v>
          </cell>
          <cell r="P30" t="str">
            <v>0</v>
          </cell>
          <cell r="Q30">
            <v>8.3000000000000007</v>
          </cell>
          <cell r="T30" t="str">
            <v>0</v>
          </cell>
          <cell r="U30">
            <v>8.3000000000000007</v>
          </cell>
          <cell r="X30" t="str">
            <v>0</v>
          </cell>
          <cell r="Y30">
            <v>8.3000000000000007</v>
          </cell>
          <cell r="AB30">
            <v>24008.793399999999</v>
          </cell>
          <cell r="AC30">
            <v>8.3000000000000007</v>
          </cell>
          <cell r="AF30" t="str">
            <v>0</v>
          </cell>
          <cell r="AG30">
            <v>8.3000000000000007</v>
          </cell>
          <cell r="AJ30" t="str">
            <v>0</v>
          </cell>
          <cell r="AK30">
            <v>8.3000000000000007</v>
          </cell>
          <cell r="AN30">
            <v>105564.01440000001</v>
          </cell>
          <cell r="AO30">
            <v>8.3000000000000007</v>
          </cell>
          <cell r="AR30" t="str">
            <v>0</v>
          </cell>
          <cell r="AS30">
            <v>8.3000000000000007</v>
          </cell>
          <cell r="AV30">
            <v>19888.9944</v>
          </cell>
          <cell r="AW30">
            <v>8.3000000000000007</v>
          </cell>
          <cell r="AZ30">
            <v>19888.9944</v>
          </cell>
          <cell r="BA30">
            <v>8.3000000000000007</v>
          </cell>
          <cell r="BD30">
            <v>21584.520400000001</v>
          </cell>
          <cell r="BE30">
            <v>8.3000000000000007</v>
          </cell>
          <cell r="BH30">
            <v>41479.082399999999</v>
          </cell>
          <cell r="BI30">
            <v>8.3000000000000007</v>
          </cell>
          <cell r="BL30">
            <v>1701.0936000000004</v>
          </cell>
          <cell r="BM30">
            <v>8.3000000000000007</v>
          </cell>
          <cell r="BP30" t="str">
            <v>0</v>
          </cell>
          <cell r="BQ30">
            <v>8.3000000000000007</v>
          </cell>
          <cell r="BT30">
            <v>19888.9944</v>
          </cell>
          <cell r="BU30">
            <v>8.3000000000000007</v>
          </cell>
          <cell r="BX30">
            <v>50350.516799999998</v>
          </cell>
          <cell r="BY30">
            <v>8.3000000000000007</v>
          </cell>
          <cell r="CB30">
            <v>55145.379199999996</v>
          </cell>
          <cell r="CC30">
            <v>8.3000000000000007</v>
          </cell>
          <cell r="CF30">
            <v>136503.93520000001</v>
          </cell>
          <cell r="CG30">
            <v>8.3000000000000007</v>
          </cell>
          <cell r="CJ30">
            <v>19888.9944</v>
          </cell>
          <cell r="CK30">
            <v>8.3000000000000007</v>
          </cell>
          <cell r="CN30">
            <v>59666.983200000002</v>
          </cell>
          <cell r="CO30">
            <v>8.3000000000000007</v>
          </cell>
          <cell r="CR30" t="str">
            <v>0</v>
          </cell>
          <cell r="CS30">
            <v>8.3000000000000007</v>
          </cell>
          <cell r="CV30">
            <v>45352.472800000003</v>
          </cell>
          <cell r="CW30">
            <v>8.3000000000000007</v>
          </cell>
          <cell r="CZ30">
            <v>172125.24119999999</v>
          </cell>
          <cell r="DA30">
            <v>8.3000000000000007</v>
          </cell>
          <cell r="DD30">
            <v>136503.93520000001</v>
          </cell>
          <cell r="DE30">
            <v>8.3000000000000007</v>
          </cell>
          <cell r="DH30" t="str">
            <v>0</v>
          </cell>
          <cell r="DI30">
            <v>8.3000000000000007</v>
          </cell>
          <cell r="DL30" t="str">
            <v>0</v>
          </cell>
          <cell r="DM30">
            <v>8.3000000000000007</v>
          </cell>
          <cell r="DP30">
            <v>165318.15040000001</v>
          </cell>
          <cell r="DQ30">
            <v>8.3000000000000007</v>
          </cell>
          <cell r="DT30" t="str">
            <v>0</v>
          </cell>
          <cell r="DU30">
            <v>8.3000000000000007</v>
          </cell>
          <cell r="DX30" t="str">
            <v>0</v>
          </cell>
          <cell r="DY30">
            <v>8.3000000000000007</v>
          </cell>
          <cell r="EB30">
            <v>139222.9608</v>
          </cell>
          <cell r="EC30">
            <v>8.3000000000000007</v>
          </cell>
          <cell r="EF30">
            <v>39777.988799999999</v>
          </cell>
          <cell r="EG30">
            <v>8.3000000000000007</v>
          </cell>
          <cell r="EJ30">
            <v>39777.988799999999</v>
          </cell>
          <cell r="EK30">
            <v>8.3000000000000007</v>
          </cell>
        </row>
        <row r="31">
          <cell r="C31" t="str">
            <v>7.5.1.13</v>
          </cell>
          <cell r="D31">
            <v>4507956</v>
          </cell>
          <cell r="E31" t="str">
            <v>SICRO SERVIÇO</v>
          </cell>
          <cell r="F31" t="str">
            <v>CORDOALHA CP 190 RB D = 12,7 MM - FORNECIMENTO, PREPARO E COLOCAÇÃO</v>
          </cell>
          <cell r="G31" t="str">
            <v>KG</v>
          </cell>
          <cell r="H31">
            <v>361280.30399999995</v>
          </cell>
          <cell r="I31">
            <v>3609190.11</v>
          </cell>
          <cell r="L31">
            <v>665.28</v>
          </cell>
          <cell r="M31">
            <v>9.99</v>
          </cell>
          <cell r="P31" t="str">
            <v>0</v>
          </cell>
          <cell r="Q31">
            <v>9.99</v>
          </cell>
          <cell r="T31" t="str">
            <v>0</v>
          </cell>
          <cell r="U31">
            <v>9.99</v>
          </cell>
          <cell r="X31" t="str">
            <v>0</v>
          </cell>
          <cell r="Y31">
            <v>9.99</v>
          </cell>
          <cell r="AB31">
            <v>7128</v>
          </cell>
          <cell r="AC31">
            <v>9.99</v>
          </cell>
          <cell r="AF31" t="str">
            <v>0</v>
          </cell>
          <cell r="AG31">
            <v>9.99</v>
          </cell>
          <cell r="AJ31" t="str">
            <v>0</v>
          </cell>
          <cell r="AK31">
            <v>9.99</v>
          </cell>
          <cell r="AN31">
            <v>28797.120000000003</v>
          </cell>
          <cell r="AO31">
            <v>9.99</v>
          </cell>
          <cell r="AR31" t="str">
            <v>0</v>
          </cell>
          <cell r="AS31">
            <v>9.99</v>
          </cell>
          <cell r="AV31">
            <v>4942.08</v>
          </cell>
          <cell r="AW31">
            <v>9.99</v>
          </cell>
          <cell r="AZ31">
            <v>4942.08</v>
          </cell>
          <cell r="BA31">
            <v>9.99</v>
          </cell>
          <cell r="BD31">
            <v>3687.5520000000001</v>
          </cell>
          <cell r="BE31">
            <v>9.99</v>
          </cell>
          <cell r="BH31">
            <v>9945.9359999999997</v>
          </cell>
          <cell r="BI31">
            <v>9.99</v>
          </cell>
          <cell r="BL31">
            <v>61.775999999999996</v>
          </cell>
          <cell r="BM31">
            <v>9.99</v>
          </cell>
          <cell r="BP31" t="str">
            <v>0</v>
          </cell>
          <cell r="BQ31">
            <v>9.99</v>
          </cell>
          <cell r="BT31">
            <v>4942.08</v>
          </cell>
          <cell r="BU31">
            <v>9.99</v>
          </cell>
          <cell r="BX31">
            <v>15776.64</v>
          </cell>
          <cell r="BY31">
            <v>9.99</v>
          </cell>
          <cell r="CB31">
            <v>14065.92</v>
          </cell>
          <cell r="CC31">
            <v>9.99</v>
          </cell>
          <cell r="CF31">
            <v>35735.040000000001</v>
          </cell>
          <cell r="CG31">
            <v>9.99</v>
          </cell>
          <cell r="CJ31">
            <v>4942.08</v>
          </cell>
          <cell r="CK31">
            <v>9.99</v>
          </cell>
          <cell r="CN31">
            <v>14826.24</v>
          </cell>
          <cell r="CO31">
            <v>9.99</v>
          </cell>
          <cell r="CR31" t="str">
            <v>0</v>
          </cell>
          <cell r="CS31">
            <v>9.99</v>
          </cell>
          <cell r="CV31">
            <v>7128</v>
          </cell>
          <cell r="CW31">
            <v>9.99</v>
          </cell>
          <cell r="CZ31">
            <v>57998.16</v>
          </cell>
          <cell r="DA31">
            <v>9.99</v>
          </cell>
          <cell r="DD31">
            <v>35735.040000000001</v>
          </cell>
          <cell r="DE31">
            <v>9.99</v>
          </cell>
          <cell r="DH31" t="str">
            <v>0</v>
          </cell>
          <cell r="DI31">
            <v>9.99</v>
          </cell>
          <cell r="DL31" t="str">
            <v>0</v>
          </cell>
          <cell r="DM31">
            <v>9.99</v>
          </cell>
          <cell r="DP31">
            <v>55598.400000000001</v>
          </cell>
          <cell r="DQ31">
            <v>9.99</v>
          </cell>
          <cell r="DT31" t="str">
            <v>0</v>
          </cell>
          <cell r="DU31">
            <v>9.99</v>
          </cell>
          <cell r="DX31" t="str">
            <v>0</v>
          </cell>
          <cell r="DY31">
            <v>9.99</v>
          </cell>
          <cell r="EB31">
            <v>34594.560000000005</v>
          </cell>
          <cell r="EC31">
            <v>9.99</v>
          </cell>
          <cell r="EF31">
            <v>9884.16</v>
          </cell>
          <cell r="EG31">
            <v>9.99</v>
          </cell>
          <cell r="EJ31">
            <v>9884.16</v>
          </cell>
          <cell r="EK31">
            <v>9.99</v>
          </cell>
        </row>
        <row r="32">
          <cell r="C32" t="str">
            <v>7.5.1.14</v>
          </cell>
          <cell r="D32">
            <v>4507755</v>
          </cell>
          <cell r="E32" t="str">
            <v>SICRO SERVIÇO</v>
          </cell>
          <cell r="F32" t="str">
            <v>ANCORAGEM ATIVA PARA 12 CORDOALHAS D = 12,7 MM COM PLACA DE ANCORAGEM, BLOCO, CUNHAS TRIPARTIDAS, TROMBETA E PROTENSÃO</v>
          </cell>
          <cell r="G32" t="str">
            <v>UN</v>
          </cell>
          <cell r="H32">
            <v>2238</v>
          </cell>
          <cell r="I32">
            <v>1070748.7200000002</v>
          </cell>
          <cell r="L32">
            <v>8</v>
          </cell>
          <cell r="M32">
            <v>478.44</v>
          </cell>
          <cell r="P32" t="str">
            <v>0</v>
          </cell>
          <cell r="Q32">
            <v>478.44</v>
          </cell>
          <cell r="T32" t="str">
            <v>0</v>
          </cell>
          <cell r="U32">
            <v>478.44</v>
          </cell>
          <cell r="X32" t="str">
            <v>0</v>
          </cell>
          <cell r="Y32">
            <v>478.44</v>
          </cell>
          <cell r="AB32">
            <v>40</v>
          </cell>
          <cell r="AC32">
            <v>478.44</v>
          </cell>
          <cell r="AF32" t="str">
            <v>0</v>
          </cell>
          <cell r="AG32">
            <v>478.44</v>
          </cell>
          <cell r="AJ32" t="str">
            <v>0</v>
          </cell>
          <cell r="AK32">
            <v>478.44</v>
          </cell>
          <cell r="AN32">
            <v>200</v>
          </cell>
          <cell r="AO32">
            <v>478.44</v>
          </cell>
          <cell r="AR32" t="str">
            <v>0</v>
          </cell>
          <cell r="AS32">
            <v>478.44</v>
          </cell>
          <cell r="AV32">
            <v>32</v>
          </cell>
          <cell r="AW32">
            <v>478.44</v>
          </cell>
          <cell r="AZ32">
            <v>32</v>
          </cell>
          <cell r="BA32">
            <v>478.44</v>
          </cell>
          <cell r="BD32">
            <v>38</v>
          </cell>
          <cell r="BE32">
            <v>478.44</v>
          </cell>
          <cell r="BH32">
            <v>65</v>
          </cell>
          <cell r="BI32">
            <v>478.44</v>
          </cell>
          <cell r="BL32">
            <v>1</v>
          </cell>
          <cell r="BM32">
            <v>478.44</v>
          </cell>
          <cell r="BP32" t="str">
            <v>0</v>
          </cell>
          <cell r="BQ32">
            <v>478.44</v>
          </cell>
          <cell r="BT32">
            <v>32</v>
          </cell>
          <cell r="BU32">
            <v>478.44</v>
          </cell>
          <cell r="BX32">
            <v>80</v>
          </cell>
          <cell r="BY32">
            <v>478.44</v>
          </cell>
          <cell r="CB32">
            <v>96</v>
          </cell>
          <cell r="CC32">
            <v>478.44</v>
          </cell>
          <cell r="CF32">
            <v>256</v>
          </cell>
          <cell r="CG32">
            <v>478.44</v>
          </cell>
          <cell r="CJ32">
            <v>32</v>
          </cell>
          <cell r="CK32">
            <v>478.44</v>
          </cell>
          <cell r="CN32">
            <v>96</v>
          </cell>
          <cell r="CO32">
            <v>478.44</v>
          </cell>
          <cell r="CR32" t="str">
            <v>0</v>
          </cell>
          <cell r="CS32">
            <v>478.44</v>
          </cell>
          <cell r="CV32">
            <v>40</v>
          </cell>
          <cell r="CW32">
            <v>478.44</v>
          </cell>
          <cell r="CZ32">
            <v>302</v>
          </cell>
          <cell r="DA32">
            <v>478.44</v>
          </cell>
          <cell r="DD32">
            <v>256</v>
          </cell>
          <cell r="DE32">
            <v>478.44</v>
          </cell>
          <cell r="DH32" t="str">
            <v>0</v>
          </cell>
          <cell r="DI32">
            <v>478.44</v>
          </cell>
          <cell r="DL32" t="str">
            <v>0</v>
          </cell>
          <cell r="DM32">
            <v>478.44</v>
          </cell>
          <cell r="DP32">
            <v>280</v>
          </cell>
          <cell r="DQ32">
            <v>478.44</v>
          </cell>
          <cell r="DT32" t="str">
            <v>0</v>
          </cell>
          <cell r="DU32">
            <v>478.44</v>
          </cell>
          <cell r="DX32" t="str">
            <v>0</v>
          </cell>
          <cell r="DY32">
            <v>478.44</v>
          </cell>
          <cell r="EB32">
            <v>224</v>
          </cell>
          <cell r="EC32">
            <v>478.44</v>
          </cell>
          <cell r="EF32">
            <v>64</v>
          </cell>
          <cell r="EG32">
            <v>478.44</v>
          </cell>
          <cell r="EJ32">
            <v>64</v>
          </cell>
          <cell r="EK32">
            <v>478.44</v>
          </cell>
        </row>
        <row r="33">
          <cell r="C33" t="str">
            <v>7.5.1.15</v>
          </cell>
          <cell r="D33" t="str">
            <v>RO-40989</v>
          </cell>
          <cell r="E33" t="str">
            <v>DER/MG</v>
          </cell>
          <cell r="F33" t="str">
            <v>BARREIRA  SIMPLES  DE  CONCRETO  ARMADO  TIPO  NEW  JERSEY (EXECUÇÃO,  INCLUINDO   FORNECIMENTO  E  TRANSPORTE  DE TODOS OS MATERIAIS)</v>
          </cell>
          <cell r="G33" t="str">
            <v>M</v>
          </cell>
          <cell r="H33">
            <v>4698</v>
          </cell>
          <cell r="I33">
            <v>1384359.6500000001</v>
          </cell>
          <cell r="L33">
            <v>46</v>
          </cell>
          <cell r="M33">
            <v>294.67</v>
          </cell>
          <cell r="P33" t="str">
            <v>0</v>
          </cell>
          <cell r="Q33">
            <v>294.67</v>
          </cell>
          <cell r="T33" t="str">
            <v>0</v>
          </cell>
          <cell r="U33">
            <v>294.67</v>
          </cell>
          <cell r="X33" t="str">
            <v>0</v>
          </cell>
          <cell r="Y33">
            <v>294.67</v>
          </cell>
          <cell r="AB33">
            <v>86</v>
          </cell>
          <cell r="AC33">
            <v>294.67</v>
          </cell>
          <cell r="AF33" t="str">
            <v>0</v>
          </cell>
          <cell r="AG33">
            <v>294.67</v>
          </cell>
          <cell r="AJ33" t="str">
            <v>0</v>
          </cell>
          <cell r="AK33">
            <v>294.67</v>
          </cell>
          <cell r="AN33">
            <v>394</v>
          </cell>
          <cell r="AO33">
            <v>294.67</v>
          </cell>
          <cell r="AR33" t="str">
            <v>0</v>
          </cell>
          <cell r="AS33">
            <v>294.67</v>
          </cell>
          <cell r="AV33">
            <v>76</v>
          </cell>
          <cell r="AW33">
            <v>294.67</v>
          </cell>
          <cell r="AZ33">
            <v>76</v>
          </cell>
          <cell r="BA33">
            <v>294.67</v>
          </cell>
          <cell r="BD33">
            <v>139</v>
          </cell>
          <cell r="BE33">
            <v>294.67</v>
          </cell>
          <cell r="BH33">
            <v>170.5</v>
          </cell>
          <cell r="BI33">
            <v>294.67</v>
          </cell>
          <cell r="BL33">
            <v>18.5</v>
          </cell>
          <cell r="BM33">
            <v>294.67</v>
          </cell>
          <cell r="BP33" t="str">
            <v>0</v>
          </cell>
          <cell r="BQ33">
            <v>294.67</v>
          </cell>
          <cell r="BT33">
            <v>76</v>
          </cell>
          <cell r="BU33">
            <v>294.67</v>
          </cell>
          <cell r="BX33">
            <v>182</v>
          </cell>
          <cell r="BY33">
            <v>294.67</v>
          </cell>
          <cell r="CB33">
            <v>218</v>
          </cell>
          <cell r="CC33">
            <v>294.67</v>
          </cell>
          <cell r="CF33">
            <v>510</v>
          </cell>
          <cell r="CG33">
            <v>294.67</v>
          </cell>
          <cell r="CJ33">
            <v>76</v>
          </cell>
          <cell r="CK33">
            <v>294.67</v>
          </cell>
          <cell r="CN33">
            <v>228</v>
          </cell>
          <cell r="CO33">
            <v>294.67</v>
          </cell>
          <cell r="CR33" t="str">
            <v>0</v>
          </cell>
          <cell r="CS33">
            <v>294.67</v>
          </cell>
          <cell r="CV33">
            <v>146</v>
          </cell>
          <cell r="CW33">
            <v>294.67</v>
          </cell>
          <cell r="CZ33">
            <v>568</v>
          </cell>
          <cell r="DA33">
            <v>294.67</v>
          </cell>
          <cell r="DD33">
            <v>494</v>
          </cell>
          <cell r="DE33">
            <v>294.67</v>
          </cell>
          <cell r="DH33" t="str">
            <v>0</v>
          </cell>
          <cell r="DI33">
            <v>294.67</v>
          </cell>
          <cell r="DL33" t="str">
            <v>0</v>
          </cell>
          <cell r="DM33">
            <v>294.67</v>
          </cell>
          <cell r="DP33">
            <v>422</v>
          </cell>
          <cell r="DQ33">
            <v>294.67</v>
          </cell>
          <cell r="DT33" t="str">
            <v>0</v>
          </cell>
          <cell r="DU33">
            <v>294.67</v>
          </cell>
          <cell r="DX33" t="str">
            <v>0</v>
          </cell>
          <cell r="DY33">
            <v>294.67</v>
          </cell>
          <cell r="EB33">
            <v>468</v>
          </cell>
          <cell r="EC33">
            <v>294.67</v>
          </cell>
          <cell r="EF33">
            <v>152</v>
          </cell>
          <cell r="EG33">
            <v>294.67</v>
          </cell>
          <cell r="EJ33">
            <v>152</v>
          </cell>
          <cell r="EK33">
            <v>294.67</v>
          </cell>
        </row>
        <row r="34">
          <cell r="C34" t="str">
            <v>7.5.1.16</v>
          </cell>
          <cell r="D34">
            <v>3713828</v>
          </cell>
          <cell r="E34" t="str">
            <v>SICRO SERVIÇO</v>
          </cell>
          <cell r="F34" t="str">
            <v>BARREIRA DUPLA DE CONCRETO, ARMADA, PRÉ-MOLDADA (PERFIL NEW JERSEY) - L &gt; 3,00 M E H = 810 MM</v>
          </cell>
          <cell r="G34" t="str">
            <v>M</v>
          </cell>
          <cell r="H34">
            <v>0</v>
          </cell>
          <cell r="I34">
            <v>0</v>
          </cell>
          <cell r="L34">
            <v>0</v>
          </cell>
          <cell r="M34">
            <v>174.25</v>
          </cell>
          <cell r="P34" t="str">
            <v>0</v>
          </cell>
          <cell r="Q34">
            <v>174.25</v>
          </cell>
          <cell r="T34" t="str">
            <v>0</v>
          </cell>
          <cell r="U34">
            <v>174.25</v>
          </cell>
          <cell r="X34" t="str">
            <v>0</v>
          </cell>
          <cell r="Y34">
            <v>174.25</v>
          </cell>
          <cell r="AB34">
            <v>0</v>
          </cell>
          <cell r="AC34">
            <v>174.25</v>
          </cell>
          <cell r="AF34" t="str">
            <v>0</v>
          </cell>
          <cell r="AG34">
            <v>174.25</v>
          </cell>
          <cell r="AJ34" t="str">
            <v>0</v>
          </cell>
          <cell r="AK34">
            <v>174.25</v>
          </cell>
          <cell r="AN34">
            <v>0</v>
          </cell>
          <cell r="AO34">
            <v>174.25</v>
          </cell>
          <cell r="AR34" t="str">
            <v>0</v>
          </cell>
          <cell r="AS34">
            <v>174.25</v>
          </cell>
          <cell r="AV34">
            <v>0</v>
          </cell>
          <cell r="AW34">
            <v>174.25</v>
          </cell>
          <cell r="AZ34">
            <v>0</v>
          </cell>
          <cell r="BA34">
            <v>174.25</v>
          </cell>
          <cell r="BD34">
            <v>0</v>
          </cell>
          <cell r="BE34">
            <v>174.25</v>
          </cell>
          <cell r="BH34">
            <v>0</v>
          </cell>
          <cell r="BI34">
            <v>174.25</v>
          </cell>
          <cell r="BL34">
            <v>0</v>
          </cell>
          <cell r="BM34">
            <v>174.25</v>
          </cell>
          <cell r="BP34" t="str">
            <v>0</v>
          </cell>
          <cell r="BQ34">
            <v>174.25</v>
          </cell>
          <cell r="BT34">
            <v>0</v>
          </cell>
          <cell r="BU34">
            <v>174.25</v>
          </cell>
          <cell r="BX34">
            <v>0</v>
          </cell>
          <cell r="BY34">
            <v>174.25</v>
          </cell>
          <cell r="CB34">
            <v>0</v>
          </cell>
          <cell r="CC34">
            <v>174.25</v>
          </cell>
          <cell r="CF34">
            <v>0</v>
          </cell>
          <cell r="CG34">
            <v>174.25</v>
          </cell>
          <cell r="CJ34">
            <v>0</v>
          </cell>
          <cell r="CK34">
            <v>174.25</v>
          </cell>
          <cell r="CN34">
            <v>0</v>
          </cell>
          <cell r="CO34">
            <v>174.25</v>
          </cell>
          <cell r="CR34" t="str">
            <v>0</v>
          </cell>
          <cell r="CS34">
            <v>174.25</v>
          </cell>
          <cell r="CV34">
            <v>0</v>
          </cell>
          <cell r="CW34">
            <v>174.25</v>
          </cell>
          <cell r="CZ34">
            <v>0</v>
          </cell>
          <cell r="DA34">
            <v>174.25</v>
          </cell>
          <cell r="DD34">
            <v>0</v>
          </cell>
          <cell r="DE34">
            <v>174.25</v>
          </cell>
          <cell r="DH34" t="str">
            <v>0</v>
          </cell>
          <cell r="DI34">
            <v>174.25</v>
          </cell>
          <cell r="DL34" t="str">
            <v>0</v>
          </cell>
          <cell r="DM34">
            <v>174.25</v>
          </cell>
          <cell r="DP34">
            <v>0</v>
          </cell>
          <cell r="DQ34">
            <v>174.25</v>
          </cell>
          <cell r="DT34" t="str">
            <v>0</v>
          </cell>
          <cell r="DU34">
            <v>174.25</v>
          </cell>
          <cell r="DX34" t="str">
            <v>0</v>
          </cell>
          <cell r="DY34">
            <v>174.25</v>
          </cell>
          <cell r="EB34">
            <v>0</v>
          </cell>
          <cell r="EC34">
            <v>174.25</v>
          </cell>
          <cell r="EF34">
            <v>0</v>
          </cell>
          <cell r="EG34">
            <v>174.25</v>
          </cell>
          <cell r="EJ34">
            <v>0</v>
          </cell>
          <cell r="EK34">
            <v>174.25</v>
          </cell>
        </row>
        <row r="35">
          <cell r="C35" t="str">
            <v>7.5.1.17</v>
          </cell>
          <cell r="D35">
            <v>307735</v>
          </cell>
          <cell r="E35" t="str">
            <v>SICRO SERVIÇO</v>
          </cell>
          <cell r="F35" t="str">
            <v>JUNTA DE DILATAÇÃO EM PERFIL EXTRUDADO DE BORRACHA VULCANIZADA DE 35 X 60 MM - FORNECIMENTO E INSTALAÇÃO</v>
          </cell>
          <cell r="G35" t="str">
            <v>M</v>
          </cell>
          <cell r="H35">
            <v>1393.6</v>
          </cell>
          <cell r="I35">
            <v>1039068.1599999999</v>
          </cell>
          <cell r="L35">
            <v>11</v>
          </cell>
          <cell r="M35">
            <v>745.6</v>
          </cell>
          <cell r="P35" t="str">
            <v>0</v>
          </cell>
          <cell r="Q35">
            <v>745.6</v>
          </cell>
          <cell r="T35" t="str">
            <v>0</v>
          </cell>
          <cell r="U35">
            <v>745.6</v>
          </cell>
          <cell r="X35" t="str">
            <v>0</v>
          </cell>
          <cell r="Y35">
            <v>745.6</v>
          </cell>
          <cell r="AB35">
            <v>32.9</v>
          </cell>
          <cell r="AC35">
            <v>745.6</v>
          </cell>
          <cell r="AF35" t="str">
            <v>0</v>
          </cell>
          <cell r="AG35">
            <v>745.6</v>
          </cell>
          <cell r="AJ35" t="str">
            <v>0</v>
          </cell>
          <cell r="AK35">
            <v>745.6</v>
          </cell>
          <cell r="AN35">
            <v>118</v>
          </cell>
          <cell r="AO35">
            <v>745.6</v>
          </cell>
          <cell r="AR35" t="str">
            <v>0</v>
          </cell>
          <cell r="AS35">
            <v>745.6</v>
          </cell>
          <cell r="AV35">
            <v>23.6</v>
          </cell>
          <cell r="AW35">
            <v>745.6</v>
          </cell>
          <cell r="AZ35">
            <v>23.6</v>
          </cell>
          <cell r="BA35">
            <v>745.6</v>
          </cell>
          <cell r="BD35">
            <v>92.6</v>
          </cell>
          <cell r="BE35">
            <v>745.6</v>
          </cell>
          <cell r="BH35">
            <v>73.2</v>
          </cell>
          <cell r="BI35">
            <v>745.6</v>
          </cell>
          <cell r="BL35">
            <v>26</v>
          </cell>
          <cell r="BM35">
            <v>745.6</v>
          </cell>
          <cell r="BP35" t="str">
            <v>0</v>
          </cell>
          <cell r="BQ35">
            <v>745.6</v>
          </cell>
          <cell r="BT35">
            <v>23.6</v>
          </cell>
          <cell r="BU35">
            <v>745.6</v>
          </cell>
          <cell r="BX35">
            <v>46.6</v>
          </cell>
          <cell r="BY35">
            <v>745.6</v>
          </cell>
          <cell r="CB35">
            <v>70.800000000000011</v>
          </cell>
          <cell r="CC35">
            <v>745.6</v>
          </cell>
          <cell r="CF35">
            <v>153.4</v>
          </cell>
          <cell r="CG35">
            <v>745.6</v>
          </cell>
          <cell r="CJ35">
            <v>23.6</v>
          </cell>
          <cell r="CK35">
            <v>745.6</v>
          </cell>
          <cell r="CN35">
            <v>70.800000000000011</v>
          </cell>
          <cell r="CO35">
            <v>745.6</v>
          </cell>
          <cell r="CR35" t="str">
            <v>0</v>
          </cell>
          <cell r="CS35">
            <v>745.6</v>
          </cell>
          <cell r="CV35">
            <v>35.400000000000006</v>
          </cell>
          <cell r="CW35">
            <v>745.6</v>
          </cell>
          <cell r="CZ35">
            <v>113.4</v>
          </cell>
          <cell r="DA35">
            <v>745.6</v>
          </cell>
          <cell r="DD35">
            <v>141.60000000000002</v>
          </cell>
          <cell r="DE35">
            <v>745.6</v>
          </cell>
          <cell r="DH35" t="str">
            <v>0</v>
          </cell>
          <cell r="DI35">
            <v>745.6</v>
          </cell>
          <cell r="DL35" t="str">
            <v>0</v>
          </cell>
          <cell r="DM35">
            <v>745.6</v>
          </cell>
          <cell r="DP35">
            <v>101.1</v>
          </cell>
          <cell r="DQ35">
            <v>745.6</v>
          </cell>
          <cell r="DT35" t="str">
            <v>0</v>
          </cell>
          <cell r="DU35">
            <v>745.6</v>
          </cell>
          <cell r="DX35" t="str">
            <v>0</v>
          </cell>
          <cell r="DY35">
            <v>745.6</v>
          </cell>
          <cell r="EB35">
            <v>118</v>
          </cell>
          <cell r="EC35">
            <v>745.6</v>
          </cell>
          <cell r="EF35">
            <v>47.2</v>
          </cell>
          <cell r="EG35">
            <v>745.6</v>
          </cell>
          <cell r="EJ35">
            <v>47.2</v>
          </cell>
          <cell r="EK35">
            <v>745.6</v>
          </cell>
        </row>
        <row r="36">
          <cell r="C36" t="str">
            <v>7.5.1.18</v>
          </cell>
          <cell r="D36" t="str">
            <v>RO-41177</v>
          </cell>
          <cell r="E36" t="str">
            <v>DER/MG</v>
          </cell>
          <cell r="F36" t="str">
            <v>CONCRETO   BETUMINOSO   USINADO   A   QUENTE (FAIXA   C) (EXECUÇÃO, INCLUINDO USINAGEM, APLICAÇÃO, ESPALHAMENTO E COMPACTAÇÃO, FORNECIMENTO DOS AGREGADOS; EXCLUI O  FORNECIMENTO  E  TRANSPORTE  DO  MATERIAL  BETUMINOSO,  O TRANSPORTE DOS AGREGADOS E O TRANSPORTE DA USINA ATÉ A PISTA)</v>
          </cell>
          <cell r="G36" t="str">
            <v>M3</v>
          </cell>
          <cell r="H36">
            <v>1272.3569999999997</v>
          </cell>
          <cell r="I36">
            <v>276126.76999999996</v>
          </cell>
          <cell r="L36">
            <v>3.78</v>
          </cell>
          <cell r="M36">
            <v>217.02</v>
          </cell>
          <cell r="P36" t="str">
            <v>0</v>
          </cell>
          <cell r="Q36">
            <v>217.02</v>
          </cell>
          <cell r="T36" t="str">
            <v>0</v>
          </cell>
          <cell r="U36">
            <v>217.02</v>
          </cell>
          <cell r="X36" t="str">
            <v>0</v>
          </cell>
          <cell r="Y36">
            <v>217.02</v>
          </cell>
          <cell r="AB36">
            <v>31.814999999999998</v>
          </cell>
          <cell r="AC36">
            <v>217.02</v>
          </cell>
          <cell r="AF36" t="str">
            <v>0</v>
          </cell>
          <cell r="AG36">
            <v>217.02</v>
          </cell>
          <cell r="AJ36" t="str">
            <v>0</v>
          </cell>
          <cell r="AK36">
            <v>217.02</v>
          </cell>
          <cell r="AN36">
            <v>103.94999999999999</v>
          </cell>
          <cell r="AO36">
            <v>217.02</v>
          </cell>
          <cell r="AR36" t="str">
            <v>0</v>
          </cell>
          <cell r="AS36">
            <v>217.02</v>
          </cell>
          <cell r="AV36">
            <v>18.899999999999999</v>
          </cell>
          <cell r="AW36">
            <v>217.02</v>
          </cell>
          <cell r="AZ36">
            <v>18.899999999999999</v>
          </cell>
          <cell r="BA36">
            <v>217.02</v>
          </cell>
          <cell r="BD36">
            <v>22.356000000000002</v>
          </cell>
          <cell r="BE36">
            <v>217.02</v>
          </cell>
          <cell r="BH36">
            <v>39.437999999999995</v>
          </cell>
          <cell r="BI36">
            <v>217.02</v>
          </cell>
          <cell r="BL36">
            <v>1.6379999999999997</v>
          </cell>
          <cell r="BM36">
            <v>217.02</v>
          </cell>
          <cell r="BP36" t="str">
            <v>0</v>
          </cell>
          <cell r="BQ36">
            <v>217.02</v>
          </cell>
          <cell r="BT36">
            <v>18.899999999999999</v>
          </cell>
          <cell r="BU36">
            <v>217.02</v>
          </cell>
          <cell r="BX36">
            <v>46.44</v>
          </cell>
          <cell r="BY36">
            <v>217.02</v>
          </cell>
          <cell r="CB36">
            <v>53.55</v>
          </cell>
          <cell r="CC36">
            <v>217.02</v>
          </cell>
          <cell r="CF36">
            <v>135.45000000000002</v>
          </cell>
          <cell r="CG36">
            <v>217.02</v>
          </cell>
          <cell r="CJ36">
            <v>18.899999999999999</v>
          </cell>
          <cell r="CK36">
            <v>217.02</v>
          </cell>
          <cell r="CN36">
            <v>56.699999999999996</v>
          </cell>
          <cell r="CO36">
            <v>217.02</v>
          </cell>
          <cell r="CR36" t="str">
            <v>0</v>
          </cell>
          <cell r="CS36">
            <v>217.02</v>
          </cell>
          <cell r="CV36">
            <v>40.949999999999996</v>
          </cell>
          <cell r="CW36">
            <v>217.02</v>
          </cell>
          <cell r="CZ36">
            <v>158.97</v>
          </cell>
          <cell r="DA36">
            <v>217.02</v>
          </cell>
          <cell r="DD36">
            <v>135.44999999999999</v>
          </cell>
          <cell r="DE36">
            <v>217.02</v>
          </cell>
          <cell r="DH36" t="str">
            <v>0</v>
          </cell>
          <cell r="DI36">
            <v>217.02</v>
          </cell>
          <cell r="DL36" t="str">
            <v>0</v>
          </cell>
          <cell r="DM36">
            <v>217.02</v>
          </cell>
          <cell r="DP36">
            <v>158.37</v>
          </cell>
          <cell r="DQ36">
            <v>217.02</v>
          </cell>
          <cell r="DT36" t="str">
            <v>0</v>
          </cell>
          <cell r="DU36">
            <v>217.02</v>
          </cell>
          <cell r="DX36" t="str">
            <v>0</v>
          </cell>
          <cell r="DY36">
            <v>217.02</v>
          </cell>
          <cell r="EB36">
            <v>132.30000000000001</v>
          </cell>
          <cell r="EC36">
            <v>217.02</v>
          </cell>
          <cell r="EF36">
            <v>37.799999999999997</v>
          </cell>
          <cell r="EG36">
            <v>217.02</v>
          </cell>
          <cell r="EJ36">
            <v>37.799999999999997</v>
          </cell>
          <cell r="EK36">
            <v>217.02</v>
          </cell>
        </row>
        <row r="37">
          <cell r="C37" t="str">
            <v>7.5.1.19</v>
          </cell>
          <cell r="D37" t="str">
            <v>RO-51229</v>
          </cell>
          <cell r="E37" t="str">
            <v>DER/MG</v>
          </cell>
          <cell r="F37" t="str">
            <v>PINTURA DE LIGAÇÃO (EXECUÇÃO E FORNECIMENTO DO MATERIAL  BETUMINOSO, EXCLUSIVE TRANSPORTE DO MATERIAL BETUMINOSO)</v>
          </cell>
          <cell r="G37" t="str">
            <v>M2</v>
          </cell>
          <cell r="H37">
            <v>21205.95</v>
          </cell>
          <cell r="I37">
            <v>28415.96</v>
          </cell>
          <cell r="L37">
            <v>63</v>
          </cell>
          <cell r="M37">
            <v>1.34</v>
          </cell>
          <cell r="P37" t="str">
            <v>0</v>
          </cell>
          <cell r="Q37">
            <v>1.34</v>
          </cell>
          <cell r="T37" t="str">
            <v>0</v>
          </cell>
          <cell r="U37">
            <v>1.34</v>
          </cell>
          <cell r="X37" t="str">
            <v>0</v>
          </cell>
          <cell r="Y37">
            <v>1.34</v>
          </cell>
          <cell r="AB37">
            <v>530.25</v>
          </cell>
          <cell r="AC37">
            <v>1.34</v>
          </cell>
          <cell r="AF37" t="str">
            <v>0</v>
          </cell>
          <cell r="AG37">
            <v>1.34</v>
          </cell>
          <cell r="AJ37" t="str">
            <v>0</v>
          </cell>
          <cell r="AK37">
            <v>1.34</v>
          </cell>
          <cell r="AN37">
            <v>1732.5</v>
          </cell>
          <cell r="AO37">
            <v>1.34</v>
          </cell>
          <cell r="AR37" t="str">
            <v>0</v>
          </cell>
          <cell r="AS37">
            <v>1.34</v>
          </cell>
          <cell r="AV37">
            <v>315</v>
          </cell>
          <cell r="AW37">
            <v>1.34</v>
          </cell>
          <cell r="AZ37">
            <v>315</v>
          </cell>
          <cell r="BA37">
            <v>1.34</v>
          </cell>
          <cell r="BD37">
            <v>372.6</v>
          </cell>
          <cell r="BE37">
            <v>1.34</v>
          </cell>
          <cell r="BH37">
            <v>657.3</v>
          </cell>
          <cell r="BI37">
            <v>1.34</v>
          </cell>
          <cell r="BL37">
            <v>27.3</v>
          </cell>
          <cell r="BM37">
            <v>1.34</v>
          </cell>
          <cell r="BP37" t="str">
            <v>0</v>
          </cell>
          <cell r="BQ37">
            <v>1.34</v>
          </cell>
          <cell r="BT37">
            <v>315</v>
          </cell>
          <cell r="BU37">
            <v>1.34</v>
          </cell>
          <cell r="BX37">
            <v>774</v>
          </cell>
          <cell r="BY37">
            <v>1.34</v>
          </cell>
          <cell r="CB37">
            <v>892.5</v>
          </cell>
          <cell r="CC37">
            <v>1.34</v>
          </cell>
          <cell r="CF37">
            <v>2257.5</v>
          </cell>
          <cell r="CG37">
            <v>1.34</v>
          </cell>
          <cell r="CJ37">
            <v>315</v>
          </cell>
          <cell r="CK37">
            <v>1.34</v>
          </cell>
          <cell r="CN37">
            <v>945</v>
          </cell>
          <cell r="CO37">
            <v>1.34</v>
          </cell>
          <cell r="CR37" t="str">
            <v>0</v>
          </cell>
          <cell r="CS37">
            <v>1.34</v>
          </cell>
          <cell r="CV37">
            <v>682.5</v>
          </cell>
          <cell r="CW37">
            <v>1.34</v>
          </cell>
          <cell r="CZ37">
            <v>2649.5</v>
          </cell>
          <cell r="DA37">
            <v>1.34</v>
          </cell>
          <cell r="DD37">
            <v>2257.5</v>
          </cell>
          <cell r="DE37">
            <v>1.34</v>
          </cell>
          <cell r="DH37" t="str">
            <v>0</v>
          </cell>
          <cell r="DI37">
            <v>1.34</v>
          </cell>
          <cell r="DL37" t="str">
            <v>0</v>
          </cell>
          <cell r="DM37">
            <v>1.34</v>
          </cell>
          <cell r="DP37">
            <v>2639.5</v>
          </cell>
          <cell r="DQ37">
            <v>1.34</v>
          </cell>
          <cell r="DT37" t="str">
            <v>0</v>
          </cell>
          <cell r="DU37">
            <v>1.34</v>
          </cell>
          <cell r="DX37" t="str">
            <v>0</v>
          </cell>
          <cell r="DY37">
            <v>1.34</v>
          </cell>
          <cell r="EB37">
            <v>2205</v>
          </cell>
          <cell r="EC37">
            <v>1.34</v>
          </cell>
          <cell r="EF37">
            <v>630</v>
          </cell>
          <cell r="EG37">
            <v>1.34</v>
          </cell>
          <cell r="EJ37">
            <v>630</v>
          </cell>
          <cell r="EK37">
            <v>1.34</v>
          </cell>
        </row>
        <row r="38">
          <cell r="C38" t="str">
            <v>7.5.2</v>
          </cell>
          <cell r="F38" t="str">
            <v>Mesoestrutura</v>
          </cell>
        </row>
        <row r="39">
          <cell r="C39" t="str">
            <v>7.5.2.1</v>
          </cell>
          <cell r="D39" t="str">
            <v>ED-50523</v>
          </cell>
          <cell r="E39" t="str">
            <v>DER/MG</v>
          </cell>
          <cell r="F39" t="str">
            <v xml:space="preserve">TRATAMENTO EM SUPERFÍCIE DE CONCRETO APARENTE, INCLUSIVE RASPAGEM, ESTUCAGEM E POLIMENTO COM DUAS (2) DEMÃOS DE RESINA ACRÍLICA </v>
          </cell>
          <cell r="G39" t="str">
            <v>M2</v>
          </cell>
          <cell r="H39">
            <v>1.0581818181818181</v>
          </cell>
          <cell r="I39">
            <v>38.31</v>
          </cell>
          <cell r="L39">
            <v>0</v>
          </cell>
          <cell r="M39">
            <v>36.24</v>
          </cell>
          <cell r="P39" t="str">
            <v>0</v>
          </cell>
          <cell r="Q39">
            <v>36.24</v>
          </cell>
          <cell r="T39" t="str">
            <v>0</v>
          </cell>
          <cell r="U39">
            <v>36.24</v>
          </cell>
          <cell r="X39" t="str">
            <v>0</v>
          </cell>
          <cell r="Y39">
            <v>36.24</v>
          </cell>
          <cell r="AB39">
            <v>0</v>
          </cell>
          <cell r="AC39">
            <v>36.24</v>
          </cell>
          <cell r="AF39" t="str">
            <v>0</v>
          </cell>
          <cell r="AG39">
            <v>36.24</v>
          </cell>
          <cell r="AJ39" t="str">
            <v>0</v>
          </cell>
          <cell r="AK39">
            <v>36.24</v>
          </cell>
          <cell r="AN39">
            <v>0.23999999999999996</v>
          </cell>
          <cell r="AO39">
            <v>36.24</v>
          </cell>
          <cell r="AR39" t="str">
            <v>0</v>
          </cell>
          <cell r="AS39">
            <v>36.24</v>
          </cell>
          <cell r="AV39">
            <v>0</v>
          </cell>
          <cell r="AW39">
            <v>36.24</v>
          </cell>
          <cell r="AZ39">
            <v>0</v>
          </cell>
          <cell r="BA39">
            <v>36.24</v>
          </cell>
          <cell r="BD39">
            <v>0</v>
          </cell>
          <cell r="BE39">
            <v>36.24</v>
          </cell>
          <cell r="BH39">
            <v>0</v>
          </cell>
          <cell r="BI39">
            <v>36.24</v>
          </cell>
          <cell r="BL39">
            <v>0</v>
          </cell>
          <cell r="BM39">
            <v>36.24</v>
          </cell>
          <cell r="BP39" t="str">
            <v>0</v>
          </cell>
          <cell r="BQ39">
            <v>36.24</v>
          </cell>
          <cell r="BT39">
            <v>0</v>
          </cell>
          <cell r="BU39">
            <v>36.24</v>
          </cell>
          <cell r="BX39">
            <v>0</v>
          </cell>
          <cell r="BY39">
            <v>36.24</v>
          </cell>
          <cell r="CB39">
            <v>0</v>
          </cell>
          <cell r="CC39">
            <v>36.24</v>
          </cell>
          <cell r="CF39">
            <v>0.11999999999999998</v>
          </cell>
          <cell r="CG39">
            <v>36.24</v>
          </cell>
          <cell r="CJ39">
            <v>0</v>
          </cell>
          <cell r="CK39">
            <v>36.24</v>
          </cell>
          <cell r="CN39">
            <v>0</v>
          </cell>
          <cell r="CO39">
            <v>36.24</v>
          </cell>
          <cell r="CR39" t="str">
            <v>0</v>
          </cell>
          <cell r="CS39">
            <v>36.24</v>
          </cell>
          <cell r="CV39">
            <v>0.19272727272727272</v>
          </cell>
          <cell r="CW39">
            <v>36.24</v>
          </cell>
          <cell r="CZ39">
            <v>0.19272727272727272</v>
          </cell>
          <cell r="DA39">
            <v>36.24</v>
          </cell>
          <cell r="DD39">
            <v>0.19272727272727272</v>
          </cell>
          <cell r="DE39">
            <v>36.24</v>
          </cell>
          <cell r="DH39" t="str">
            <v>0</v>
          </cell>
          <cell r="DI39">
            <v>36.24</v>
          </cell>
          <cell r="DL39" t="str">
            <v>0</v>
          </cell>
          <cell r="DM39">
            <v>36.24</v>
          </cell>
          <cell r="DP39">
            <v>0.11999999999999998</v>
          </cell>
          <cell r="DQ39">
            <v>36.24</v>
          </cell>
          <cell r="DT39" t="str">
            <v>0</v>
          </cell>
          <cell r="DU39">
            <v>36.24</v>
          </cell>
          <cell r="DX39" t="str">
            <v>0</v>
          </cell>
          <cell r="DY39">
            <v>36.24</v>
          </cell>
          <cell r="EB39">
            <v>0</v>
          </cell>
          <cell r="EC39">
            <v>36.24</v>
          </cell>
          <cell r="EF39">
            <v>0</v>
          </cell>
          <cell r="EG39">
            <v>36.24</v>
          </cell>
          <cell r="EJ39">
            <v>0</v>
          </cell>
          <cell r="EK39">
            <v>36.24</v>
          </cell>
        </row>
        <row r="40">
          <cell r="C40" t="str">
            <v>7.5.2.2</v>
          </cell>
          <cell r="D40" t="str">
            <v>RO-41475</v>
          </cell>
          <cell r="E40" t="str">
            <v>DER/MG</v>
          </cell>
          <cell r="F40" t="str">
            <v>FURO EM CONCRETO Ø = 40,0 MM, PROFUNDIDADE = 30 CM</v>
          </cell>
          <cell r="G40" t="str">
            <v>U</v>
          </cell>
          <cell r="H40">
            <v>10.581818181818182</v>
          </cell>
          <cell r="I40">
            <v>568.7700000000001</v>
          </cell>
          <cell r="L40">
            <v>0</v>
          </cell>
          <cell r="M40">
            <v>53.75</v>
          </cell>
          <cell r="P40" t="str">
            <v>0</v>
          </cell>
          <cell r="Q40">
            <v>53.75</v>
          </cell>
          <cell r="T40" t="str">
            <v>0</v>
          </cell>
          <cell r="U40">
            <v>53.75</v>
          </cell>
          <cell r="X40" t="str">
            <v>0</v>
          </cell>
          <cell r="Y40">
            <v>53.75</v>
          </cell>
          <cell r="AB40">
            <v>0</v>
          </cell>
          <cell r="AC40">
            <v>53.75</v>
          </cell>
          <cell r="AF40" t="str">
            <v>0</v>
          </cell>
          <cell r="AG40">
            <v>53.75</v>
          </cell>
          <cell r="AJ40" t="str">
            <v>0</v>
          </cell>
          <cell r="AK40">
            <v>53.75</v>
          </cell>
          <cell r="AN40">
            <v>2.4</v>
          </cell>
          <cell r="AO40">
            <v>53.75</v>
          </cell>
          <cell r="AR40" t="str">
            <v>0</v>
          </cell>
          <cell r="AS40">
            <v>53.75</v>
          </cell>
          <cell r="AV40">
            <v>0</v>
          </cell>
          <cell r="AW40">
            <v>53.75</v>
          </cell>
          <cell r="AZ40">
            <v>0</v>
          </cell>
          <cell r="BA40">
            <v>53.75</v>
          </cell>
          <cell r="BD40">
            <v>0</v>
          </cell>
          <cell r="BE40">
            <v>53.75</v>
          </cell>
          <cell r="BH40">
            <v>0</v>
          </cell>
          <cell r="BI40">
            <v>53.75</v>
          </cell>
          <cell r="BL40">
            <v>0</v>
          </cell>
          <cell r="BM40">
            <v>53.75</v>
          </cell>
          <cell r="BP40" t="str">
            <v>0</v>
          </cell>
          <cell r="BQ40">
            <v>53.75</v>
          </cell>
          <cell r="BT40">
            <v>0</v>
          </cell>
          <cell r="BU40">
            <v>53.75</v>
          </cell>
          <cell r="BX40">
            <v>0</v>
          </cell>
          <cell r="BY40">
            <v>53.75</v>
          </cell>
          <cell r="CB40">
            <v>0</v>
          </cell>
          <cell r="CC40">
            <v>53.75</v>
          </cell>
          <cell r="CF40">
            <v>1.2</v>
          </cell>
          <cell r="CG40">
            <v>53.75</v>
          </cell>
          <cell r="CJ40">
            <v>0</v>
          </cell>
          <cell r="CK40">
            <v>53.75</v>
          </cell>
          <cell r="CN40">
            <v>0</v>
          </cell>
          <cell r="CO40">
            <v>53.75</v>
          </cell>
          <cell r="CR40" t="str">
            <v>0</v>
          </cell>
          <cell r="CS40">
            <v>53.75</v>
          </cell>
          <cell r="CV40">
            <v>1.9272727272727272</v>
          </cell>
          <cell r="CW40">
            <v>53.75</v>
          </cell>
          <cell r="CZ40">
            <v>1.9272727272727272</v>
          </cell>
          <cell r="DA40">
            <v>53.75</v>
          </cell>
          <cell r="DD40">
            <v>1.9272727272727272</v>
          </cell>
          <cell r="DE40">
            <v>53.75</v>
          </cell>
          <cell r="DH40" t="str">
            <v>0</v>
          </cell>
          <cell r="DI40">
            <v>53.75</v>
          </cell>
          <cell r="DL40" t="str">
            <v>0</v>
          </cell>
          <cell r="DM40">
            <v>53.75</v>
          </cell>
          <cell r="DP40">
            <v>1.2</v>
          </cell>
          <cell r="DQ40">
            <v>53.75</v>
          </cell>
          <cell r="DT40" t="str">
            <v>0</v>
          </cell>
          <cell r="DU40">
            <v>53.75</v>
          </cell>
          <cell r="DX40" t="str">
            <v>0</v>
          </cell>
          <cell r="DY40">
            <v>53.75</v>
          </cell>
          <cell r="EB40">
            <v>0</v>
          </cell>
          <cell r="EC40">
            <v>53.75</v>
          </cell>
          <cell r="EF40">
            <v>0</v>
          </cell>
          <cell r="EG40">
            <v>53.75</v>
          </cell>
          <cell r="EJ40">
            <v>0</v>
          </cell>
          <cell r="EK40">
            <v>53.75</v>
          </cell>
        </row>
        <row r="41">
          <cell r="C41" t="str">
            <v>7.5.2.3</v>
          </cell>
          <cell r="D41">
            <v>2407972</v>
          </cell>
          <cell r="E41" t="str">
            <v>SICRO SERVIÇO</v>
          </cell>
          <cell r="F41" t="str">
            <v>FORNECIMENTO E APLICAÇÃO DE ADESIVO ESTRUTURAL À BASE DE RESINA EPÓXI</v>
          </cell>
          <cell r="G41" t="str">
            <v>KG</v>
          </cell>
          <cell r="H41">
            <v>1.1904545454545452</v>
          </cell>
          <cell r="I41">
            <v>54.72</v>
          </cell>
          <cell r="L41">
            <v>0</v>
          </cell>
          <cell r="M41">
            <v>45.99</v>
          </cell>
          <cell r="P41" t="str">
            <v>0</v>
          </cell>
          <cell r="Q41">
            <v>45.99</v>
          </cell>
          <cell r="T41" t="str">
            <v>0</v>
          </cell>
          <cell r="U41">
            <v>45.99</v>
          </cell>
          <cell r="X41" t="str">
            <v>0</v>
          </cell>
          <cell r="Y41">
            <v>45.99</v>
          </cell>
          <cell r="AB41">
            <v>0</v>
          </cell>
          <cell r="AC41">
            <v>45.99</v>
          </cell>
          <cell r="AF41" t="str">
            <v>0</v>
          </cell>
          <cell r="AG41">
            <v>45.99</v>
          </cell>
          <cell r="AJ41" t="str">
            <v>0</v>
          </cell>
          <cell r="AK41">
            <v>45.99</v>
          </cell>
          <cell r="AN41">
            <v>0.26999999999999996</v>
          </cell>
          <cell r="AO41">
            <v>45.99</v>
          </cell>
          <cell r="AR41" t="str">
            <v>0</v>
          </cell>
          <cell r="AS41">
            <v>45.99</v>
          </cell>
          <cell r="AV41">
            <v>0</v>
          </cell>
          <cell r="AW41">
            <v>45.99</v>
          </cell>
          <cell r="AZ41">
            <v>0</v>
          </cell>
          <cell r="BA41">
            <v>45.99</v>
          </cell>
          <cell r="BD41">
            <v>0</v>
          </cell>
          <cell r="BE41">
            <v>45.99</v>
          </cell>
          <cell r="BH41">
            <v>0</v>
          </cell>
          <cell r="BI41">
            <v>45.99</v>
          </cell>
          <cell r="BL41">
            <v>0</v>
          </cell>
          <cell r="BM41">
            <v>45.99</v>
          </cell>
          <cell r="BP41" t="str">
            <v>0</v>
          </cell>
          <cell r="BQ41">
            <v>45.99</v>
          </cell>
          <cell r="BT41">
            <v>0</v>
          </cell>
          <cell r="BU41">
            <v>45.99</v>
          </cell>
          <cell r="BX41">
            <v>0</v>
          </cell>
          <cell r="BY41">
            <v>45.99</v>
          </cell>
          <cell r="CB41">
            <v>0</v>
          </cell>
          <cell r="CC41">
            <v>45.99</v>
          </cell>
          <cell r="CF41">
            <v>0.13499999999999998</v>
          </cell>
          <cell r="CG41">
            <v>45.99</v>
          </cell>
          <cell r="CJ41">
            <v>0</v>
          </cell>
          <cell r="CK41">
            <v>45.99</v>
          </cell>
          <cell r="CN41">
            <v>0</v>
          </cell>
          <cell r="CO41">
            <v>45.99</v>
          </cell>
          <cell r="CR41" t="str">
            <v>0</v>
          </cell>
          <cell r="CS41">
            <v>45.99</v>
          </cell>
          <cell r="CV41">
            <v>0.2168181818181818</v>
          </cell>
          <cell r="CW41">
            <v>45.99</v>
          </cell>
          <cell r="CZ41">
            <v>0.2168181818181818</v>
          </cell>
          <cell r="DA41">
            <v>45.99</v>
          </cell>
          <cell r="DD41">
            <v>0.2168181818181818</v>
          </cell>
          <cell r="DE41">
            <v>45.99</v>
          </cell>
          <cell r="DH41" t="str">
            <v>0</v>
          </cell>
          <cell r="DI41">
            <v>45.99</v>
          </cell>
          <cell r="DL41" t="str">
            <v>0</v>
          </cell>
          <cell r="DM41">
            <v>45.99</v>
          </cell>
          <cell r="DP41">
            <v>0.13499999999999998</v>
          </cell>
          <cell r="DQ41">
            <v>45.99</v>
          </cell>
          <cell r="DT41" t="str">
            <v>0</v>
          </cell>
          <cell r="DU41">
            <v>45.99</v>
          </cell>
          <cell r="DX41" t="str">
            <v>0</v>
          </cell>
          <cell r="DY41">
            <v>45.99</v>
          </cell>
          <cell r="EB41">
            <v>0</v>
          </cell>
          <cell r="EC41">
            <v>45.99</v>
          </cell>
          <cell r="EF41">
            <v>0</v>
          </cell>
          <cell r="EG41">
            <v>45.99</v>
          </cell>
          <cell r="EJ41">
            <v>0</v>
          </cell>
          <cell r="EK41">
            <v>45.99</v>
          </cell>
        </row>
        <row r="42">
          <cell r="C42" t="str">
            <v>7.5.2.4</v>
          </cell>
          <cell r="D42">
            <v>1106280</v>
          </cell>
          <cell r="E42" t="str">
            <v>SICRO SERVIÇO</v>
          </cell>
          <cell r="F42" t="str">
            <v>CONCRETO PARA BOMBEAMENTO FCK = 30 MPA - CONFECÇÃO EM CENTRAL DOSADORA DE 30 M³/H - AREIA E BRITA COMERCIAIS</v>
          </cell>
          <cell r="G42" t="str">
            <v>M³</v>
          </cell>
          <cell r="H42">
            <v>1348.744608</v>
          </cell>
          <cell r="I42">
            <v>365307.44</v>
          </cell>
          <cell r="L42">
            <v>0</v>
          </cell>
          <cell r="M42">
            <v>270.85000000000002</v>
          </cell>
          <cell r="P42" t="str">
            <v>0</v>
          </cell>
          <cell r="Q42">
            <v>270.85000000000002</v>
          </cell>
          <cell r="T42" t="str">
            <v>0</v>
          </cell>
          <cell r="U42">
            <v>270.85000000000002</v>
          </cell>
          <cell r="X42" t="str">
            <v>0</v>
          </cell>
          <cell r="Y42">
            <v>270.85000000000002</v>
          </cell>
          <cell r="AB42">
            <v>0</v>
          </cell>
          <cell r="AC42">
            <v>270.85000000000002</v>
          </cell>
          <cell r="AF42" t="str">
            <v>0</v>
          </cell>
          <cell r="AG42">
            <v>270.85000000000002</v>
          </cell>
          <cell r="AJ42" t="str">
            <v>0</v>
          </cell>
          <cell r="AK42">
            <v>270.85000000000002</v>
          </cell>
          <cell r="AN42">
            <v>92.817216000000002</v>
          </cell>
          <cell r="AO42">
            <v>270.85000000000002</v>
          </cell>
          <cell r="AR42" t="str">
            <v>0</v>
          </cell>
          <cell r="AS42">
            <v>270.85000000000002</v>
          </cell>
          <cell r="AV42">
            <v>0</v>
          </cell>
          <cell r="AW42">
            <v>270.85000000000002</v>
          </cell>
          <cell r="AZ42">
            <v>0</v>
          </cell>
          <cell r="BA42">
            <v>270.85000000000002</v>
          </cell>
          <cell r="BD42">
            <v>0</v>
          </cell>
          <cell r="BE42">
            <v>270.85000000000002</v>
          </cell>
          <cell r="BH42">
            <v>0</v>
          </cell>
          <cell r="BI42">
            <v>270.85000000000002</v>
          </cell>
          <cell r="BL42">
            <v>0</v>
          </cell>
          <cell r="BM42">
            <v>270.85000000000002</v>
          </cell>
          <cell r="BP42" t="str">
            <v>0</v>
          </cell>
          <cell r="BQ42">
            <v>270.85000000000002</v>
          </cell>
          <cell r="BT42">
            <v>0</v>
          </cell>
          <cell r="BU42">
            <v>270.85000000000002</v>
          </cell>
          <cell r="BX42">
            <v>0</v>
          </cell>
          <cell r="BY42">
            <v>270.85000000000002</v>
          </cell>
          <cell r="CB42">
            <v>0</v>
          </cell>
          <cell r="CC42">
            <v>270.85000000000002</v>
          </cell>
          <cell r="CF42">
            <v>219.14323200000001</v>
          </cell>
          <cell r="CG42">
            <v>270.85000000000002</v>
          </cell>
          <cell r="CJ42">
            <v>0</v>
          </cell>
          <cell r="CK42">
            <v>270.85000000000002</v>
          </cell>
          <cell r="CN42">
            <v>0</v>
          </cell>
          <cell r="CO42">
            <v>270.85000000000002</v>
          </cell>
          <cell r="CR42" t="str">
            <v>0</v>
          </cell>
          <cell r="CS42">
            <v>270.85000000000002</v>
          </cell>
          <cell r="CV42">
            <v>83.45635200000001</v>
          </cell>
          <cell r="CW42">
            <v>270.85000000000002</v>
          </cell>
          <cell r="CZ42">
            <v>256.63679999999999</v>
          </cell>
          <cell r="DA42">
            <v>270.85000000000002</v>
          </cell>
          <cell r="DD42">
            <v>292.19097600000003</v>
          </cell>
          <cell r="DE42">
            <v>270.85000000000002</v>
          </cell>
          <cell r="DH42" t="str">
            <v>0</v>
          </cell>
          <cell r="DI42">
            <v>270.85000000000002</v>
          </cell>
          <cell r="DL42" t="str">
            <v>0</v>
          </cell>
          <cell r="DM42">
            <v>270.85000000000002</v>
          </cell>
          <cell r="DP42">
            <v>220.4496</v>
          </cell>
          <cell r="DQ42">
            <v>270.85000000000002</v>
          </cell>
          <cell r="DT42" t="str">
            <v>0</v>
          </cell>
          <cell r="DU42">
            <v>270.85000000000002</v>
          </cell>
          <cell r="DX42" t="str">
            <v>0</v>
          </cell>
          <cell r="DY42">
            <v>270.85000000000002</v>
          </cell>
          <cell r="EB42">
            <v>184.050432</v>
          </cell>
          <cell r="EC42">
            <v>270.85000000000002</v>
          </cell>
          <cell r="EF42">
            <v>0</v>
          </cell>
          <cell r="EG42">
            <v>270.85000000000002</v>
          </cell>
          <cell r="EJ42">
            <v>0</v>
          </cell>
          <cell r="EK42">
            <v>270.85000000000002</v>
          </cell>
        </row>
        <row r="43">
          <cell r="C43" t="str">
            <v>7.5.2.5</v>
          </cell>
          <cell r="D43">
            <v>1106088</v>
          </cell>
          <cell r="E43" t="str">
            <v>SICRO SERVIÇO</v>
          </cell>
          <cell r="F43" t="str">
            <v>LANÇAMENTO MECÂNICO DE CONCRETO COM BOMBA REBOCÁVEL COM CAPACIDADE DE 30 M³/H - CONFECÇÃO EM CENTRAL DOSADORA DE 30 M³/H</v>
          </cell>
          <cell r="G43" t="str">
            <v>M³</v>
          </cell>
          <cell r="H43">
            <v>1348.744608</v>
          </cell>
          <cell r="I43">
            <v>44575.97</v>
          </cell>
          <cell r="L43">
            <v>0</v>
          </cell>
          <cell r="M43">
            <v>33.049999999999997</v>
          </cell>
          <cell r="P43" t="str">
            <v>0</v>
          </cell>
          <cell r="Q43">
            <v>33.049999999999997</v>
          </cell>
          <cell r="T43" t="str">
            <v>0</v>
          </cell>
          <cell r="U43">
            <v>33.049999999999997</v>
          </cell>
          <cell r="X43" t="str">
            <v>0</v>
          </cell>
          <cell r="Y43">
            <v>33.049999999999997</v>
          </cell>
          <cell r="AB43">
            <v>0</v>
          </cell>
          <cell r="AC43">
            <v>33.049999999999997</v>
          </cell>
          <cell r="AF43" t="str">
            <v>0</v>
          </cell>
          <cell r="AG43">
            <v>33.049999999999997</v>
          </cell>
          <cell r="AJ43" t="str">
            <v>0</v>
          </cell>
          <cell r="AK43">
            <v>33.049999999999997</v>
          </cell>
          <cell r="AN43">
            <v>92.817216000000002</v>
          </cell>
          <cell r="AO43">
            <v>33.049999999999997</v>
          </cell>
          <cell r="AR43" t="str">
            <v>0</v>
          </cell>
          <cell r="AS43">
            <v>33.049999999999997</v>
          </cell>
          <cell r="AV43">
            <v>0</v>
          </cell>
          <cell r="AW43">
            <v>33.049999999999997</v>
          </cell>
          <cell r="AZ43">
            <v>0</v>
          </cell>
          <cell r="BA43">
            <v>33.049999999999997</v>
          </cell>
          <cell r="BD43">
            <v>0</v>
          </cell>
          <cell r="BE43">
            <v>33.049999999999997</v>
          </cell>
          <cell r="BH43">
            <v>0</v>
          </cell>
          <cell r="BI43">
            <v>33.049999999999997</v>
          </cell>
          <cell r="BL43">
            <v>0</v>
          </cell>
          <cell r="BM43">
            <v>33.049999999999997</v>
          </cell>
          <cell r="BP43" t="str">
            <v>0</v>
          </cell>
          <cell r="BQ43">
            <v>33.049999999999997</v>
          </cell>
          <cell r="BT43">
            <v>0</v>
          </cell>
          <cell r="BU43">
            <v>33.049999999999997</v>
          </cell>
          <cell r="BX43">
            <v>0</v>
          </cell>
          <cell r="BY43">
            <v>33.049999999999997</v>
          </cell>
          <cell r="CB43">
            <v>0</v>
          </cell>
          <cell r="CC43">
            <v>33.049999999999997</v>
          </cell>
          <cell r="CF43">
            <v>219.14323200000001</v>
          </cell>
          <cell r="CG43">
            <v>33.049999999999997</v>
          </cell>
          <cell r="CJ43">
            <v>0</v>
          </cell>
          <cell r="CK43">
            <v>33.049999999999997</v>
          </cell>
          <cell r="CN43">
            <v>0</v>
          </cell>
          <cell r="CO43">
            <v>33.049999999999997</v>
          </cell>
          <cell r="CR43" t="str">
            <v>0</v>
          </cell>
          <cell r="CS43">
            <v>33.049999999999997</v>
          </cell>
          <cell r="CV43">
            <v>83.45635200000001</v>
          </cell>
          <cell r="CW43">
            <v>33.049999999999997</v>
          </cell>
          <cell r="CZ43">
            <v>256.63679999999999</v>
          </cell>
          <cell r="DA43">
            <v>33.049999999999997</v>
          </cell>
          <cell r="DD43">
            <v>292.19097600000003</v>
          </cell>
          <cell r="DE43">
            <v>33.049999999999997</v>
          </cell>
          <cell r="DH43" t="str">
            <v>0</v>
          </cell>
          <cell r="DI43">
            <v>33.049999999999997</v>
          </cell>
          <cell r="DL43" t="str">
            <v>0</v>
          </cell>
          <cell r="DM43">
            <v>33.049999999999997</v>
          </cell>
          <cell r="DP43">
            <v>220.4496</v>
          </cell>
          <cell r="DQ43">
            <v>33.049999999999997</v>
          </cell>
          <cell r="DT43" t="str">
            <v>0</v>
          </cell>
          <cell r="DU43">
            <v>33.049999999999997</v>
          </cell>
          <cell r="DX43" t="str">
            <v>0</v>
          </cell>
          <cell r="DY43">
            <v>33.049999999999997</v>
          </cell>
          <cell r="EB43">
            <v>184.050432</v>
          </cell>
          <cell r="EC43">
            <v>33.049999999999997</v>
          </cell>
          <cell r="EF43">
            <v>0</v>
          </cell>
          <cell r="EG43">
            <v>33.049999999999997</v>
          </cell>
          <cell r="EJ43">
            <v>0</v>
          </cell>
          <cell r="EK43">
            <v>33.049999999999997</v>
          </cell>
        </row>
        <row r="44">
          <cell r="C44" t="str">
            <v>7.5.2.6</v>
          </cell>
          <cell r="D44" t="str">
            <v>ED-8398</v>
          </cell>
          <cell r="E44" t="str">
            <v>DER/MG</v>
          </cell>
          <cell r="F44" t="str">
            <v>FORMA E DESFORMA DE COMPENSADO PLASTIFICADO, ESP. 12MM,  REAPROVEITAMENTO (3X), EXCLUSIVE ESCORAMENTO</v>
          </cell>
          <cell r="G44" t="str">
            <v>M2</v>
          </cell>
          <cell r="H44">
            <v>1732.44</v>
          </cell>
          <cell r="I44">
            <v>76400.56</v>
          </cell>
          <cell r="L44">
            <v>0</v>
          </cell>
          <cell r="M44">
            <v>44.1</v>
          </cell>
          <cell r="P44" t="str">
            <v>0</v>
          </cell>
          <cell r="Q44">
            <v>44.1</v>
          </cell>
          <cell r="T44" t="str">
            <v>0</v>
          </cell>
          <cell r="U44">
            <v>44.1</v>
          </cell>
          <cell r="X44" t="str">
            <v>0</v>
          </cell>
          <cell r="Y44">
            <v>44.1</v>
          </cell>
          <cell r="AB44">
            <v>0</v>
          </cell>
          <cell r="AC44">
            <v>44.1</v>
          </cell>
          <cell r="AF44" t="str">
            <v>0</v>
          </cell>
          <cell r="AG44">
            <v>44.1</v>
          </cell>
          <cell r="AJ44" t="str">
            <v>0</v>
          </cell>
          <cell r="AK44">
            <v>44.1</v>
          </cell>
          <cell r="AN44">
            <v>125.44000000000001</v>
          </cell>
          <cell r="AO44">
            <v>44.1</v>
          </cell>
          <cell r="AR44" t="str">
            <v>0</v>
          </cell>
          <cell r="AS44">
            <v>44.1</v>
          </cell>
          <cell r="AV44">
            <v>0</v>
          </cell>
          <cell r="AW44">
            <v>44.1</v>
          </cell>
          <cell r="AZ44">
            <v>0</v>
          </cell>
          <cell r="BA44">
            <v>44.1</v>
          </cell>
          <cell r="BD44">
            <v>0</v>
          </cell>
          <cell r="BE44">
            <v>44.1</v>
          </cell>
          <cell r="BH44">
            <v>0</v>
          </cell>
          <cell r="BI44">
            <v>44.1</v>
          </cell>
          <cell r="BL44">
            <v>0</v>
          </cell>
          <cell r="BM44">
            <v>44.1</v>
          </cell>
          <cell r="BP44" t="str">
            <v>0</v>
          </cell>
          <cell r="BQ44">
            <v>44.1</v>
          </cell>
          <cell r="BT44">
            <v>0</v>
          </cell>
          <cell r="BU44">
            <v>44.1</v>
          </cell>
          <cell r="BX44">
            <v>0</v>
          </cell>
          <cell r="BY44">
            <v>44.1</v>
          </cell>
          <cell r="CB44">
            <v>0</v>
          </cell>
          <cell r="CC44">
            <v>44.1</v>
          </cell>
          <cell r="CF44">
            <v>349.07999999999993</v>
          </cell>
          <cell r="CG44">
            <v>44.1</v>
          </cell>
          <cell r="CJ44">
            <v>0</v>
          </cell>
          <cell r="CK44">
            <v>44.1</v>
          </cell>
          <cell r="CN44">
            <v>0</v>
          </cell>
          <cell r="CO44">
            <v>44.1</v>
          </cell>
          <cell r="CR44" t="str">
            <v>0</v>
          </cell>
          <cell r="CS44">
            <v>44.1</v>
          </cell>
          <cell r="CV44">
            <v>106.68</v>
          </cell>
          <cell r="CW44">
            <v>44.1</v>
          </cell>
          <cell r="CZ44">
            <v>213.36</v>
          </cell>
          <cell r="DA44">
            <v>44.1</v>
          </cell>
          <cell r="DD44">
            <v>465.43999999999994</v>
          </cell>
          <cell r="DE44">
            <v>44.1</v>
          </cell>
          <cell r="DH44" t="str">
            <v>0</v>
          </cell>
          <cell r="DI44">
            <v>44.1</v>
          </cell>
          <cell r="DL44" t="str">
            <v>0</v>
          </cell>
          <cell r="DM44">
            <v>44.1</v>
          </cell>
          <cell r="DP44">
            <v>211.07999999999996</v>
          </cell>
          <cell r="DQ44">
            <v>44.1</v>
          </cell>
          <cell r="DT44" t="str">
            <v>0</v>
          </cell>
          <cell r="DU44">
            <v>44.1</v>
          </cell>
          <cell r="DX44" t="str">
            <v>0</v>
          </cell>
          <cell r="DY44">
            <v>44.1</v>
          </cell>
          <cell r="EB44">
            <v>261.36</v>
          </cell>
          <cell r="EC44">
            <v>44.1</v>
          </cell>
          <cell r="EF44">
            <v>0</v>
          </cell>
          <cell r="EG44">
            <v>44.1</v>
          </cell>
          <cell r="EJ44">
            <v>0</v>
          </cell>
          <cell r="EK44">
            <v>44.1</v>
          </cell>
        </row>
        <row r="45">
          <cell r="C45" t="str">
            <v>7.5.2.7</v>
          </cell>
          <cell r="D45">
            <v>3107969</v>
          </cell>
          <cell r="E45" t="str">
            <v>SICRO SERVIÇO</v>
          </cell>
          <cell r="F45" t="str">
            <v>FORMAS CURVAS DE COMPENSADO PLASTIFICADO 10 MM - USO GERAL - UTILIZAÇÃO DE 2 VEZES - CONFECÇÃO, INSTALAÇÃO E RETIRADA</v>
          </cell>
          <cell r="G45" t="str">
            <v>M²</v>
          </cell>
          <cell r="H45">
            <v>1123.4361599999997</v>
          </cell>
          <cell r="I45">
            <v>117275.45999999999</v>
          </cell>
          <cell r="L45">
            <v>0</v>
          </cell>
          <cell r="M45">
            <v>104.39</v>
          </cell>
          <cell r="P45" t="str">
            <v>0</v>
          </cell>
          <cell r="Q45">
            <v>104.39</v>
          </cell>
          <cell r="T45" t="str">
            <v>0</v>
          </cell>
          <cell r="U45">
            <v>104.39</v>
          </cell>
          <cell r="X45" t="str">
            <v>0</v>
          </cell>
          <cell r="Y45">
            <v>104.39</v>
          </cell>
          <cell r="AB45">
            <v>0</v>
          </cell>
          <cell r="AC45">
            <v>104.39</v>
          </cell>
          <cell r="AF45" t="str">
            <v>0</v>
          </cell>
          <cell r="AG45">
            <v>104.39</v>
          </cell>
          <cell r="AJ45" t="str">
            <v>0</v>
          </cell>
          <cell r="AK45">
            <v>104.39</v>
          </cell>
          <cell r="AN45">
            <v>105.55775999999997</v>
          </cell>
          <cell r="AO45">
            <v>104.39</v>
          </cell>
          <cell r="AR45" t="str">
            <v>0</v>
          </cell>
          <cell r="AS45">
            <v>104.39</v>
          </cell>
          <cell r="AV45">
            <v>0</v>
          </cell>
          <cell r="AW45">
            <v>104.39</v>
          </cell>
          <cell r="AZ45">
            <v>0</v>
          </cell>
          <cell r="BA45">
            <v>104.39</v>
          </cell>
          <cell r="BD45">
            <v>0</v>
          </cell>
          <cell r="BE45">
            <v>104.39</v>
          </cell>
          <cell r="BH45">
            <v>0</v>
          </cell>
          <cell r="BI45">
            <v>104.39</v>
          </cell>
          <cell r="BL45">
            <v>0</v>
          </cell>
          <cell r="BM45">
            <v>104.39</v>
          </cell>
          <cell r="BP45" t="str">
            <v>0</v>
          </cell>
          <cell r="BQ45">
            <v>104.39</v>
          </cell>
          <cell r="BT45">
            <v>0</v>
          </cell>
          <cell r="BU45">
            <v>104.39</v>
          </cell>
          <cell r="BX45">
            <v>0</v>
          </cell>
          <cell r="BY45">
            <v>104.39</v>
          </cell>
          <cell r="CB45">
            <v>0</v>
          </cell>
          <cell r="CC45">
            <v>104.39</v>
          </cell>
          <cell r="CF45">
            <v>90.478080000000006</v>
          </cell>
          <cell r="CG45">
            <v>104.39</v>
          </cell>
          <cell r="CJ45">
            <v>0</v>
          </cell>
          <cell r="CK45">
            <v>104.39</v>
          </cell>
          <cell r="CN45">
            <v>0</v>
          </cell>
          <cell r="CO45">
            <v>104.39</v>
          </cell>
          <cell r="CR45" t="str">
            <v>0</v>
          </cell>
          <cell r="CS45">
            <v>104.39</v>
          </cell>
          <cell r="CV45">
            <v>67.858559999999997</v>
          </cell>
          <cell r="CW45">
            <v>104.39</v>
          </cell>
          <cell r="CZ45">
            <v>301.59359999999998</v>
          </cell>
          <cell r="DA45">
            <v>104.39</v>
          </cell>
          <cell r="DD45">
            <v>120.63744000000001</v>
          </cell>
          <cell r="DE45">
            <v>104.39</v>
          </cell>
          <cell r="DH45" t="str">
            <v>0</v>
          </cell>
          <cell r="DI45">
            <v>104.39</v>
          </cell>
          <cell r="DL45" t="str">
            <v>0</v>
          </cell>
          <cell r="DM45">
            <v>104.39</v>
          </cell>
          <cell r="DP45">
            <v>226.1952</v>
          </cell>
          <cell r="DQ45">
            <v>104.39</v>
          </cell>
          <cell r="DT45" t="str">
            <v>0</v>
          </cell>
          <cell r="DU45">
            <v>104.39</v>
          </cell>
          <cell r="DX45" t="str">
            <v>0</v>
          </cell>
          <cell r="DY45">
            <v>104.39</v>
          </cell>
          <cell r="EB45">
            <v>211.11551999999995</v>
          </cell>
          <cell r="EC45">
            <v>104.39</v>
          </cell>
          <cell r="EF45">
            <v>0</v>
          </cell>
          <cell r="EG45">
            <v>104.39</v>
          </cell>
          <cell r="EJ45">
            <v>0</v>
          </cell>
          <cell r="EK45">
            <v>104.39</v>
          </cell>
        </row>
        <row r="46">
          <cell r="C46" t="str">
            <v>7.5.2.8</v>
          </cell>
          <cell r="D46" t="str">
            <v>RO-42285</v>
          </cell>
          <cell r="E46" t="str">
            <v>DER/MG</v>
          </cell>
          <cell r="F46" t="str">
            <v>ARMAÇÃO:  AÇO  CA-50 (EXECUÇÃO,  INCLUINDO  PREPARO, DOBRAGEM, COLOCAÇÃO NAS FORMAS E TRANSPORTE DE TODOS OS MATERIAIS)</v>
          </cell>
          <cell r="G46" t="str">
            <v>KG</v>
          </cell>
          <cell r="H46">
            <v>180233.92512000003</v>
          </cell>
          <cell r="I46">
            <v>1495941.54</v>
          </cell>
          <cell r="L46">
            <v>0</v>
          </cell>
          <cell r="M46">
            <v>8.3000000000000007</v>
          </cell>
          <cell r="P46" t="str">
            <v>0</v>
          </cell>
          <cell r="Q46">
            <v>8.3000000000000007</v>
          </cell>
          <cell r="T46" t="str">
            <v>0</v>
          </cell>
          <cell r="U46">
            <v>8.3000000000000007</v>
          </cell>
          <cell r="X46" t="str">
            <v>0</v>
          </cell>
          <cell r="Y46">
            <v>8.3000000000000007</v>
          </cell>
          <cell r="AB46">
            <v>0</v>
          </cell>
          <cell r="AC46">
            <v>8.3000000000000007</v>
          </cell>
          <cell r="AF46" t="str">
            <v>0</v>
          </cell>
          <cell r="AG46">
            <v>8.3000000000000007</v>
          </cell>
          <cell r="AJ46" t="str">
            <v>0</v>
          </cell>
          <cell r="AK46">
            <v>8.3000000000000007</v>
          </cell>
          <cell r="AN46">
            <v>12435.69024</v>
          </cell>
          <cell r="AO46">
            <v>8.3000000000000007</v>
          </cell>
          <cell r="AR46" t="str">
            <v>0</v>
          </cell>
          <cell r="AS46">
            <v>8.3000000000000007</v>
          </cell>
          <cell r="AV46">
            <v>0</v>
          </cell>
          <cell r="AW46">
            <v>8.3000000000000007</v>
          </cell>
          <cell r="AZ46">
            <v>0</v>
          </cell>
          <cell r="BA46">
            <v>8.3000000000000007</v>
          </cell>
          <cell r="BD46">
            <v>0</v>
          </cell>
          <cell r="BE46">
            <v>8.3000000000000007</v>
          </cell>
          <cell r="BH46">
            <v>0</v>
          </cell>
          <cell r="BI46">
            <v>8.3000000000000007</v>
          </cell>
          <cell r="BL46">
            <v>0</v>
          </cell>
          <cell r="BM46">
            <v>8.3000000000000007</v>
          </cell>
          <cell r="BP46" t="str">
            <v>0</v>
          </cell>
          <cell r="BQ46">
            <v>8.3000000000000007</v>
          </cell>
          <cell r="BT46">
            <v>0</v>
          </cell>
          <cell r="BU46">
            <v>8.3000000000000007</v>
          </cell>
          <cell r="BX46">
            <v>0</v>
          </cell>
          <cell r="BY46">
            <v>8.3000000000000007</v>
          </cell>
          <cell r="CB46">
            <v>0</v>
          </cell>
          <cell r="CC46">
            <v>8.3000000000000007</v>
          </cell>
          <cell r="CF46">
            <v>28850.532480000002</v>
          </cell>
          <cell r="CG46">
            <v>8.3000000000000007</v>
          </cell>
          <cell r="CJ46">
            <v>0</v>
          </cell>
          <cell r="CK46">
            <v>8.3000000000000007</v>
          </cell>
          <cell r="CN46">
            <v>0</v>
          </cell>
          <cell r="CO46">
            <v>8.3000000000000007</v>
          </cell>
          <cell r="CR46" t="str">
            <v>0</v>
          </cell>
          <cell r="CS46">
            <v>8.3000000000000007</v>
          </cell>
          <cell r="CV46">
            <v>11154.689280000001</v>
          </cell>
          <cell r="CW46">
            <v>8.3000000000000007</v>
          </cell>
          <cell r="CZ46">
            <v>34870.752</v>
          </cell>
          <cell r="DA46">
            <v>8.3000000000000007</v>
          </cell>
          <cell r="DD46">
            <v>38467.376640000002</v>
          </cell>
          <cell r="DE46">
            <v>8.3000000000000007</v>
          </cell>
          <cell r="DH46" t="str">
            <v>0</v>
          </cell>
          <cell r="DI46">
            <v>8.3000000000000007</v>
          </cell>
          <cell r="DL46" t="str">
            <v>0</v>
          </cell>
          <cell r="DM46">
            <v>8.3000000000000007</v>
          </cell>
          <cell r="DP46">
            <v>29789.423999999999</v>
          </cell>
          <cell r="DQ46">
            <v>8.3000000000000007</v>
          </cell>
          <cell r="DT46" t="str">
            <v>0</v>
          </cell>
          <cell r="DU46">
            <v>8.3000000000000007</v>
          </cell>
          <cell r="DX46" t="str">
            <v>0</v>
          </cell>
          <cell r="DY46">
            <v>8.3000000000000007</v>
          </cell>
          <cell r="EB46">
            <v>24665.460479999998</v>
          </cell>
          <cell r="EC46">
            <v>8.3000000000000007</v>
          </cell>
          <cell r="EF46">
            <v>0</v>
          </cell>
          <cell r="EG46">
            <v>8.3000000000000007</v>
          </cell>
          <cell r="EJ46">
            <v>0</v>
          </cell>
          <cell r="EK46">
            <v>8.3000000000000007</v>
          </cell>
        </row>
        <row r="47">
          <cell r="C47" t="str">
            <v>7.5.2.9</v>
          </cell>
          <cell r="D47">
            <v>2106235</v>
          </cell>
          <cell r="E47" t="str">
            <v>SICRO SERVIÇO</v>
          </cell>
          <cell r="F47" t="str">
            <v>ESCORAMENTO METÁLICO COM QUADRO TUBULAR CONTRAVENTADO - CAPACIDADE DE CARGA ATÉ 3,8 T/M² - QUADRO DE 1,0 X 1,0 X 1,2 M - UTILIZAÇÃO DE 50 VEZES - FORNECIMENTO, INSTALAÇÃO E RETIRADA</v>
          </cell>
          <cell r="G47" t="str">
            <v>M³</v>
          </cell>
          <cell r="H47">
            <v>6058.079999999999</v>
          </cell>
          <cell r="I47">
            <v>16780.84</v>
          </cell>
          <cell r="L47">
            <v>0</v>
          </cell>
          <cell r="M47">
            <v>2.77</v>
          </cell>
          <cell r="P47" t="str">
            <v>0</v>
          </cell>
          <cell r="Q47">
            <v>2.77</v>
          </cell>
          <cell r="T47" t="str">
            <v>0</v>
          </cell>
          <cell r="U47">
            <v>2.77</v>
          </cell>
          <cell r="X47" t="str">
            <v>0</v>
          </cell>
          <cell r="Y47">
            <v>2.77</v>
          </cell>
          <cell r="AB47">
            <v>0</v>
          </cell>
          <cell r="AC47">
            <v>2.77</v>
          </cell>
          <cell r="AF47" t="str">
            <v>0</v>
          </cell>
          <cell r="AG47">
            <v>2.77</v>
          </cell>
          <cell r="AJ47" t="str">
            <v>0</v>
          </cell>
          <cell r="AK47">
            <v>2.77</v>
          </cell>
          <cell r="AN47">
            <v>396.48</v>
          </cell>
          <cell r="AO47">
            <v>2.77</v>
          </cell>
          <cell r="AR47" t="str">
            <v>0</v>
          </cell>
          <cell r="AS47">
            <v>2.77</v>
          </cell>
          <cell r="AV47">
            <v>0</v>
          </cell>
          <cell r="AW47">
            <v>2.77</v>
          </cell>
          <cell r="AZ47">
            <v>0</v>
          </cell>
          <cell r="BA47">
            <v>2.77</v>
          </cell>
          <cell r="BD47">
            <v>0</v>
          </cell>
          <cell r="BE47">
            <v>2.77</v>
          </cell>
          <cell r="BH47">
            <v>0</v>
          </cell>
          <cell r="BI47">
            <v>2.77</v>
          </cell>
          <cell r="BL47">
            <v>0</v>
          </cell>
          <cell r="BM47">
            <v>2.77</v>
          </cell>
          <cell r="BP47" t="str">
            <v>0</v>
          </cell>
          <cell r="BQ47">
            <v>2.77</v>
          </cell>
          <cell r="BT47">
            <v>0</v>
          </cell>
          <cell r="BU47">
            <v>2.77</v>
          </cell>
          <cell r="BX47">
            <v>0</v>
          </cell>
          <cell r="BY47">
            <v>2.77</v>
          </cell>
          <cell r="CB47">
            <v>0</v>
          </cell>
          <cell r="CC47">
            <v>2.77</v>
          </cell>
          <cell r="CF47">
            <v>1270.0799999999997</v>
          </cell>
          <cell r="CG47">
            <v>2.77</v>
          </cell>
          <cell r="CJ47">
            <v>0</v>
          </cell>
          <cell r="CK47">
            <v>2.77</v>
          </cell>
          <cell r="CN47">
            <v>0</v>
          </cell>
          <cell r="CO47">
            <v>2.77</v>
          </cell>
          <cell r="CR47" t="str">
            <v>0</v>
          </cell>
          <cell r="CS47">
            <v>2.77</v>
          </cell>
          <cell r="CV47">
            <v>386.4</v>
          </cell>
          <cell r="CW47">
            <v>2.77</v>
          </cell>
          <cell r="CZ47">
            <v>772.8</v>
          </cell>
          <cell r="DA47">
            <v>2.77</v>
          </cell>
          <cell r="DD47">
            <v>1693.4399999999996</v>
          </cell>
          <cell r="DE47">
            <v>2.77</v>
          </cell>
          <cell r="DH47" t="str">
            <v>0</v>
          </cell>
          <cell r="DI47">
            <v>2.77</v>
          </cell>
          <cell r="DL47" t="str">
            <v>0</v>
          </cell>
          <cell r="DM47">
            <v>2.77</v>
          </cell>
          <cell r="DP47">
            <v>766.07999999999993</v>
          </cell>
          <cell r="DQ47">
            <v>2.77</v>
          </cell>
          <cell r="DT47" t="str">
            <v>0</v>
          </cell>
          <cell r="DU47">
            <v>2.77</v>
          </cell>
          <cell r="DX47" t="str">
            <v>0</v>
          </cell>
          <cell r="DY47">
            <v>2.77</v>
          </cell>
          <cell r="EB47">
            <v>772.8</v>
          </cell>
          <cell r="EC47">
            <v>2.77</v>
          </cell>
          <cell r="EF47">
            <v>0</v>
          </cell>
          <cell r="EG47">
            <v>2.77</v>
          </cell>
          <cell r="EJ47">
            <v>0</v>
          </cell>
          <cell r="EK47">
            <v>2.77</v>
          </cell>
        </row>
        <row r="48">
          <cell r="C48" t="str">
            <v>7.5.2.10</v>
          </cell>
          <cell r="D48" t="str">
            <v>RO-41582</v>
          </cell>
          <cell r="E48" t="str">
            <v>DER/MG</v>
          </cell>
          <cell r="F48" t="str">
            <v>APARELHOS  DE  APOIO  EM  NEOPRENE  FRETADO (EXECUÇÃO, INCLUINDO A APLICAÇÃO, FORNECIMENTO E TRANSPORTE DOS MATERIAIS)</v>
          </cell>
          <cell r="G48" t="str">
            <v>DM3</v>
          </cell>
          <cell r="H48">
            <v>3589.2</v>
          </cell>
          <cell r="I48">
            <v>283474.99000000005</v>
          </cell>
          <cell r="L48">
            <v>15.360000000000003</v>
          </cell>
          <cell r="M48">
            <v>78.98</v>
          </cell>
          <cell r="P48" t="str">
            <v>0</v>
          </cell>
          <cell r="Q48">
            <v>78.98</v>
          </cell>
          <cell r="T48" t="str">
            <v>0</v>
          </cell>
          <cell r="U48">
            <v>78.98</v>
          </cell>
          <cell r="X48" t="str">
            <v>0</v>
          </cell>
          <cell r="Y48">
            <v>78.98</v>
          </cell>
          <cell r="AB48">
            <v>72</v>
          </cell>
          <cell r="AC48">
            <v>78.98</v>
          </cell>
          <cell r="AF48" t="str">
            <v>0</v>
          </cell>
          <cell r="AG48">
            <v>78.98</v>
          </cell>
          <cell r="AJ48" t="str">
            <v>0</v>
          </cell>
          <cell r="AK48">
            <v>78.98</v>
          </cell>
          <cell r="AN48">
            <v>312</v>
          </cell>
          <cell r="AO48">
            <v>78.98</v>
          </cell>
          <cell r="AR48" t="str">
            <v>0</v>
          </cell>
          <cell r="AS48">
            <v>78.98</v>
          </cell>
          <cell r="AV48">
            <v>48</v>
          </cell>
          <cell r="AW48">
            <v>78.98</v>
          </cell>
          <cell r="AZ48">
            <v>48</v>
          </cell>
          <cell r="BA48">
            <v>78.98</v>
          </cell>
          <cell r="BD48">
            <v>80.640000000000015</v>
          </cell>
          <cell r="BE48">
            <v>78.98</v>
          </cell>
          <cell r="BH48">
            <v>105.6</v>
          </cell>
          <cell r="BI48">
            <v>78.98</v>
          </cell>
          <cell r="BL48">
            <v>9.6000000000000014</v>
          </cell>
          <cell r="BM48">
            <v>78.98</v>
          </cell>
          <cell r="BP48" t="str">
            <v>0</v>
          </cell>
          <cell r="BQ48">
            <v>78.98</v>
          </cell>
          <cell r="BT48">
            <v>48</v>
          </cell>
          <cell r="BU48">
            <v>78.98</v>
          </cell>
          <cell r="BX48">
            <v>132</v>
          </cell>
          <cell r="BY48">
            <v>78.98</v>
          </cell>
          <cell r="CB48">
            <v>144</v>
          </cell>
          <cell r="CC48">
            <v>78.98</v>
          </cell>
          <cell r="CF48">
            <v>384</v>
          </cell>
          <cell r="CG48">
            <v>78.98</v>
          </cell>
          <cell r="CJ48">
            <v>48</v>
          </cell>
          <cell r="CK48">
            <v>78.98</v>
          </cell>
          <cell r="CN48">
            <v>144</v>
          </cell>
          <cell r="CO48">
            <v>78.98</v>
          </cell>
          <cell r="CR48" t="str">
            <v>0</v>
          </cell>
          <cell r="CS48">
            <v>78.98</v>
          </cell>
          <cell r="CV48">
            <v>72</v>
          </cell>
          <cell r="CW48">
            <v>78.98</v>
          </cell>
          <cell r="CZ48">
            <v>522</v>
          </cell>
          <cell r="DA48">
            <v>78.98</v>
          </cell>
          <cell r="DD48">
            <v>384</v>
          </cell>
          <cell r="DE48">
            <v>78.98</v>
          </cell>
          <cell r="DH48" t="str">
            <v>0</v>
          </cell>
          <cell r="DI48">
            <v>78.98</v>
          </cell>
          <cell r="DL48" t="str">
            <v>0</v>
          </cell>
          <cell r="DM48">
            <v>78.98</v>
          </cell>
          <cell r="DP48">
            <v>491.99999999999994</v>
          </cell>
          <cell r="DQ48">
            <v>78.98</v>
          </cell>
          <cell r="DT48" t="str">
            <v>0</v>
          </cell>
          <cell r="DU48">
            <v>78.98</v>
          </cell>
          <cell r="DX48" t="str">
            <v>0</v>
          </cell>
          <cell r="DY48">
            <v>78.98</v>
          </cell>
          <cell r="EB48">
            <v>336</v>
          </cell>
          <cell r="EC48">
            <v>78.98</v>
          </cell>
          <cell r="EF48">
            <v>96</v>
          </cell>
          <cell r="EG48">
            <v>78.98</v>
          </cell>
          <cell r="EJ48">
            <v>96</v>
          </cell>
          <cell r="EK48">
            <v>78.98</v>
          </cell>
        </row>
        <row r="49">
          <cell r="C49" t="str">
            <v>7.5.2.11</v>
          </cell>
          <cell r="D49" t="str">
            <v>ED-49662</v>
          </cell>
          <cell r="E49" t="str">
            <v>DER/MG</v>
          </cell>
          <cell r="F49" t="str">
            <v>FORNECIMENTO E APLICAÇÃO DE GROUT PARA ANCORAGENS,  RECUPERAÇÕES ESTRUTURAIS E USO EM GERAL</v>
          </cell>
          <cell r="G49" t="str">
            <v>M3</v>
          </cell>
          <cell r="H49">
            <v>2.04264</v>
          </cell>
          <cell r="I49">
            <v>4184.01</v>
          </cell>
          <cell r="L49">
            <v>1.1520000000000002E-2</v>
          </cell>
          <cell r="M49">
            <v>2048.38</v>
          </cell>
          <cell r="P49" t="str">
            <v>0</v>
          </cell>
          <cell r="Q49">
            <v>2048.38</v>
          </cell>
          <cell r="T49" t="str">
            <v>0</v>
          </cell>
          <cell r="U49">
            <v>2048.38</v>
          </cell>
          <cell r="X49" t="str">
            <v>0</v>
          </cell>
          <cell r="Y49">
            <v>2048.38</v>
          </cell>
          <cell r="AB49">
            <v>3.3600000000000005E-2</v>
          </cell>
          <cell r="AC49">
            <v>2048.38</v>
          </cell>
          <cell r="AF49" t="str">
            <v>0</v>
          </cell>
          <cell r="AG49">
            <v>2048.38</v>
          </cell>
          <cell r="AJ49" t="str">
            <v>0</v>
          </cell>
          <cell r="AK49">
            <v>2048.38</v>
          </cell>
          <cell r="AN49">
            <v>0.18479999999999999</v>
          </cell>
          <cell r="AO49">
            <v>2048.38</v>
          </cell>
          <cell r="AR49" t="str">
            <v>0</v>
          </cell>
          <cell r="AS49">
            <v>2048.38</v>
          </cell>
          <cell r="AV49">
            <v>3.024E-2</v>
          </cell>
          <cell r="AW49">
            <v>2048.38</v>
          </cell>
          <cell r="AZ49">
            <v>3.024E-2</v>
          </cell>
          <cell r="BA49">
            <v>2048.38</v>
          </cell>
          <cell r="BD49">
            <v>5.7120000000000004E-2</v>
          </cell>
          <cell r="BE49">
            <v>2048.38</v>
          </cell>
          <cell r="BH49">
            <v>6.6960000000000006E-2</v>
          </cell>
          <cell r="BI49">
            <v>2048.38</v>
          </cell>
          <cell r="BL49">
            <v>6.4800000000000023E-3</v>
          </cell>
          <cell r="BM49">
            <v>2048.38</v>
          </cell>
          <cell r="BP49" t="str">
            <v>0</v>
          </cell>
          <cell r="BQ49">
            <v>2048.38</v>
          </cell>
          <cell r="BT49">
            <v>3.024E-2</v>
          </cell>
          <cell r="BU49">
            <v>2048.38</v>
          </cell>
          <cell r="BX49">
            <v>6.7199999999999996E-2</v>
          </cell>
          <cell r="BY49">
            <v>2048.38</v>
          </cell>
          <cell r="CB49">
            <v>9.0719999999999995E-2</v>
          </cell>
          <cell r="CC49">
            <v>2048.38</v>
          </cell>
          <cell r="CF49">
            <v>0.24191999999999997</v>
          </cell>
          <cell r="CG49">
            <v>2048.38</v>
          </cell>
          <cell r="CJ49">
            <v>3.024E-2</v>
          </cell>
          <cell r="CK49">
            <v>2048.38</v>
          </cell>
          <cell r="CN49">
            <v>9.0719999999999995E-2</v>
          </cell>
          <cell r="CO49">
            <v>2048.38</v>
          </cell>
          <cell r="CR49" t="str">
            <v>0</v>
          </cell>
          <cell r="CS49">
            <v>2048.38</v>
          </cell>
          <cell r="CV49">
            <v>3.7440000000000008E-2</v>
          </cell>
          <cell r="CW49">
            <v>2048.38</v>
          </cell>
          <cell r="CZ49">
            <v>0.24023999999999998</v>
          </cell>
          <cell r="DA49">
            <v>2048.38</v>
          </cell>
          <cell r="DD49">
            <v>0.24192</v>
          </cell>
          <cell r="DE49">
            <v>2048.38</v>
          </cell>
          <cell r="DH49" t="str">
            <v>0</v>
          </cell>
          <cell r="DI49">
            <v>2048.38</v>
          </cell>
          <cell r="DL49" t="str">
            <v>0</v>
          </cell>
          <cell r="DM49">
            <v>2048.38</v>
          </cell>
          <cell r="DP49">
            <v>0.21839999999999998</v>
          </cell>
          <cell r="DQ49">
            <v>2048.38</v>
          </cell>
          <cell r="DT49" t="str">
            <v>0</v>
          </cell>
          <cell r="DU49">
            <v>2048.38</v>
          </cell>
          <cell r="DX49" t="str">
            <v>0</v>
          </cell>
          <cell r="DY49">
            <v>2048.38</v>
          </cell>
          <cell r="EB49">
            <v>0.21167999999999998</v>
          </cell>
          <cell r="EC49">
            <v>2048.38</v>
          </cell>
          <cell r="EF49">
            <v>6.0479999999999999E-2</v>
          </cell>
          <cell r="EG49">
            <v>2048.38</v>
          </cell>
          <cell r="EJ49">
            <v>6.0479999999999999E-2</v>
          </cell>
          <cell r="EK49">
            <v>2048.38</v>
          </cell>
        </row>
        <row r="50">
          <cell r="C50" t="str">
            <v>7.5.3</v>
          </cell>
          <cell r="F50" t="str">
            <v>Infraestrutura</v>
          </cell>
        </row>
        <row r="51">
          <cell r="C51" t="str">
            <v>7.5.3.1</v>
          </cell>
          <cell r="D51" t="str">
            <v>RO-43107</v>
          </cell>
          <cell r="E51" t="str">
            <v>DER/MG</v>
          </cell>
          <cell r="F51" t="str">
            <v>DEMOLIÇÃO MANUAL DE CONCRETO ARMADO</v>
          </cell>
          <cell r="G51" t="str">
            <v>M3</v>
          </cell>
          <cell r="H51">
            <v>66.211130708001662</v>
          </cell>
          <cell r="I51">
            <v>12161.59</v>
          </cell>
          <cell r="L51">
            <v>0.61006912442396311</v>
          </cell>
          <cell r="M51">
            <v>183.68</v>
          </cell>
          <cell r="P51" t="str">
            <v>0</v>
          </cell>
          <cell r="Q51">
            <v>183.68</v>
          </cell>
          <cell r="T51" t="str">
            <v>0</v>
          </cell>
          <cell r="U51">
            <v>183.68</v>
          </cell>
          <cell r="X51" t="str">
            <v>0</v>
          </cell>
          <cell r="Y51">
            <v>183.68</v>
          </cell>
          <cell r="AB51">
            <v>0.91510368663594455</v>
          </cell>
          <cell r="AC51">
            <v>183.68</v>
          </cell>
          <cell r="AF51" t="str">
            <v>0</v>
          </cell>
          <cell r="AG51">
            <v>183.68</v>
          </cell>
          <cell r="AJ51" t="str">
            <v>0</v>
          </cell>
          <cell r="AK51">
            <v>183.68</v>
          </cell>
          <cell r="AN51">
            <v>1.4371036866359443</v>
          </cell>
          <cell r="AO51">
            <v>183.68</v>
          </cell>
          <cell r="AR51" t="str">
            <v>0</v>
          </cell>
          <cell r="AS51">
            <v>183.68</v>
          </cell>
          <cell r="AV51">
            <v>0</v>
          </cell>
          <cell r="AW51">
            <v>183.68</v>
          </cell>
          <cell r="AZ51">
            <v>0</v>
          </cell>
          <cell r="BA51">
            <v>183.68</v>
          </cell>
          <cell r="BD51">
            <v>24.800345622119814</v>
          </cell>
          <cell r="BE51">
            <v>183.68</v>
          </cell>
          <cell r="BH51">
            <v>16.029182027649767</v>
          </cell>
          <cell r="BI51">
            <v>183.68</v>
          </cell>
          <cell r="BL51">
            <v>6.5249999999999995</v>
          </cell>
          <cell r="BM51">
            <v>183.68</v>
          </cell>
          <cell r="BP51" t="str">
            <v>0</v>
          </cell>
          <cell r="BQ51">
            <v>183.68</v>
          </cell>
          <cell r="BT51">
            <v>0</v>
          </cell>
          <cell r="BU51">
            <v>183.68</v>
          </cell>
          <cell r="BX51">
            <v>1.8302073732718891</v>
          </cell>
          <cell r="BY51">
            <v>183.68</v>
          </cell>
          <cell r="CB51">
            <v>2.7453110599078334</v>
          </cell>
          <cell r="CC51">
            <v>183.68</v>
          </cell>
          <cell r="CF51">
            <v>2.0912073732718888</v>
          </cell>
          <cell r="CG51">
            <v>183.68</v>
          </cell>
          <cell r="CJ51">
            <v>0</v>
          </cell>
          <cell r="CK51">
            <v>183.68</v>
          </cell>
          <cell r="CN51">
            <v>1.8302073732718891</v>
          </cell>
          <cell r="CO51">
            <v>183.68</v>
          </cell>
          <cell r="CR51" t="str">
            <v>0</v>
          </cell>
          <cell r="CS51">
            <v>183.68</v>
          </cell>
          <cell r="CV51">
            <v>0.41918181818181816</v>
          </cell>
          <cell r="CW51">
            <v>183.68</v>
          </cell>
          <cell r="CZ51">
            <v>3.3586057813154584</v>
          </cell>
          <cell r="DA51">
            <v>183.68</v>
          </cell>
          <cell r="DD51">
            <v>1.8888937997486381</v>
          </cell>
          <cell r="DE51">
            <v>183.68</v>
          </cell>
          <cell r="DH51" t="str">
            <v>0</v>
          </cell>
          <cell r="DI51">
            <v>183.68</v>
          </cell>
          <cell r="DL51" t="str">
            <v>0</v>
          </cell>
          <cell r="DM51">
            <v>183.68</v>
          </cell>
          <cell r="DP51">
            <v>1.7307119815668199</v>
          </cell>
          <cell r="DQ51">
            <v>183.68</v>
          </cell>
          <cell r="DT51" t="str">
            <v>0</v>
          </cell>
          <cell r="DU51">
            <v>183.68</v>
          </cell>
          <cell r="DX51" t="str">
            <v>0</v>
          </cell>
          <cell r="DY51">
            <v>183.68</v>
          </cell>
          <cell r="EB51">
            <v>0</v>
          </cell>
          <cell r="EC51">
            <v>183.68</v>
          </cell>
          <cell r="EF51">
            <v>0</v>
          </cell>
          <cell r="EG51">
            <v>183.68</v>
          </cell>
          <cell r="EJ51">
            <v>0</v>
          </cell>
          <cell r="EK51">
            <v>183.68</v>
          </cell>
        </row>
        <row r="52">
          <cell r="C52" t="str">
            <v>7.5.3.2</v>
          </cell>
          <cell r="D52">
            <v>5915320</v>
          </cell>
          <cell r="E52" t="str">
            <v>SICRO SERVIÇO</v>
          </cell>
          <cell r="F52" t="str">
            <v>TRANSPORTE COM CAMINHÃO BASCULANTE DE 14 M³ - RODOVIA EM REVESTIMENTO PRIMÁRIO</v>
          </cell>
          <cell r="G52" t="str">
            <v>TKM</v>
          </cell>
          <cell r="H52">
            <v>993.16696062002484</v>
          </cell>
          <cell r="I52">
            <v>357.48999999999995</v>
          </cell>
          <cell r="L52">
            <v>9.1510368663594477</v>
          </cell>
          <cell r="M52">
            <v>0.36</v>
          </cell>
          <cell r="P52" t="str">
            <v>0</v>
          </cell>
          <cell r="Q52">
            <v>0.36</v>
          </cell>
          <cell r="T52" t="str">
            <v>0</v>
          </cell>
          <cell r="U52">
            <v>0.36</v>
          </cell>
          <cell r="X52" t="str">
            <v>0</v>
          </cell>
          <cell r="Y52">
            <v>0.36</v>
          </cell>
          <cell r="AB52">
            <v>13.72655529953917</v>
          </cell>
          <cell r="AC52">
            <v>0.36</v>
          </cell>
          <cell r="AF52" t="str">
            <v>0</v>
          </cell>
          <cell r="AG52">
            <v>0.36</v>
          </cell>
          <cell r="AJ52" t="str">
            <v>0</v>
          </cell>
          <cell r="AK52">
            <v>0.36</v>
          </cell>
          <cell r="AN52">
            <v>21.55655529953917</v>
          </cell>
          <cell r="AO52">
            <v>0.36</v>
          </cell>
          <cell r="AR52" t="str">
            <v>0</v>
          </cell>
          <cell r="AS52">
            <v>0.36</v>
          </cell>
          <cell r="AV52">
            <v>0</v>
          </cell>
          <cell r="AW52">
            <v>0.36</v>
          </cell>
          <cell r="AZ52">
            <v>0</v>
          </cell>
          <cell r="BA52">
            <v>0.36</v>
          </cell>
          <cell r="BD52">
            <v>372.00518433179718</v>
          </cell>
          <cell r="BE52">
            <v>0.36</v>
          </cell>
          <cell r="BH52">
            <v>240.43773041474654</v>
          </cell>
          <cell r="BI52">
            <v>0.36</v>
          </cell>
          <cell r="BL52">
            <v>97.875</v>
          </cell>
          <cell r="BM52">
            <v>0.36</v>
          </cell>
          <cell r="BP52" t="str">
            <v>0</v>
          </cell>
          <cell r="BQ52">
            <v>0.36</v>
          </cell>
          <cell r="BT52">
            <v>0</v>
          </cell>
          <cell r="BU52">
            <v>0.36</v>
          </cell>
          <cell r="BX52">
            <v>27.45311059907834</v>
          </cell>
          <cell r="BY52">
            <v>0.36</v>
          </cell>
          <cell r="CB52">
            <v>41.179665898617507</v>
          </cell>
          <cell r="CC52">
            <v>0.36</v>
          </cell>
          <cell r="CF52">
            <v>31.368110599078342</v>
          </cell>
          <cell r="CG52">
            <v>0.36</v>
          </cell>
          <cell r="CJ52">
            <v>0</v>
          </cell>
          <cell r="CK52">
            <v>0.36</v>
          </cell>
          <cell r="CN52">
            <v>27.45311059907834</v>
          </cell>
          <cell r="CO52">
            <v>0.36</v>
          </cell>
          <cell r="CR52" t="str">
            <v>0</v>
          </cell>
          <cell r="CS52">
            <v>0.36</v>
          </cell>
          <cell r="CV52">
            <v>6.2877272727272722</v>
          </cell>
          <cell r="CW52">
            <v>0.36</v>
          </cell>
          <cell r="CZ52">
            <v>50.37908671973188</v>
          </cell>
          <cell r="DA52">
            <v>0.36</v>
          </cell>
          <cell r="DD52">
            <v>28.333406996229577</v>
          </cell>
          <cell r="DE52">
            <v>0.36</v>
          </cell>
          <cell r="DH52" t="str">
            <v>0</v>
          </cell>
          <cell r="DI52">
            <v>0.36</v>
          </cell>
          <cell r="DL52" t="str">
            <v>0</v>
          </cell>
          <cell r="DM52">
            <v>0.36</v>
          </cell>
          <cell r="DP52">
            <v>25.960679723502302</v>
          </cell>
          <cell r="DQ52">
            <v>0.36</v>
          </cell>
          <cell r="DT52" t="str">
            <v>0</v>
          </cell>
          <cell r="DU52">
            <v>0.36</v>
          </cell>
          <cell r="DX52" t="str">
            <v>0</v>
          </cell>
          <cell r="DY52">
            <v>0.36</v>
          </cell>
          <cell r="EB52">
            <v>0</v>
          </cell>
          <cell r="EC52">
            <v>0.36</v>
          </cell>
          <cell r="EF52">
            <v>0</v>
          </cell>
          <cell r="EG52">
            <v>0.36</v>
          </cell>
          <cell r="EJ52">
            <v>0</v>
          </cell>
          <cell r="EK52">
            <v>0.36</v>
          </cell>
        </row>
        <row r="53">
          <cell r="C53" t="str">
            <v>7.5.3.3</v>
          </cell>
          <cell r="D53" t="str">
            <v>ED-50523</v>
          </cell>
          <cell r="E53" t="str">
            <v>DER/MG</v>
          </cell>
          <cell r="F53" t="str">
            <v xml:space="preserve">TRATAMENTO EM SUPERFÍCIE DE CONCRETO APARENTE, INCLUSIVE RASPAGEM, ESTUCAGEM E POLIMENTO COM DUAS (2) DEMÃOS DE RESINA ACRÍLICA </v>
          </cell>
          <cell r="G53" t="str">
            <v>M2</v>
          </cell>
          <cell r="H53">
            <v>91.32569752827817</v>
          </cell>
          <cell r="I53">
            <v>3309.58</v>
          </cell>
          <cell r="L53">
            <v>0.84147465437788027</v>
          </cell>
          <cell r="M53">
            <v>36.24</v>
          </cell>
          <cell r="P53" t="str">
            <v>0</v>
          </cell>
          <cell r="Q53">
            <v>36.24</v>
          </cell>
          <cell r="T53" t="str">
            <v>0</v>
          </cell>
          <cell r="U53">
            <v>36.24</v>
          </cell>
          <cell r="X53" t="str">
            <v>0</v>
          </cell>
          <cell r="Y53">
            <v>36.24</v>
          </cell>
          <cell r="AB53">
            <v>1.2622119815668202</v>
          </cell>
          <cell r="AC53">
            <v>36.24</v>
          </cell>
          <cell r="AF53" t="str">
            <v>0</v>
          </cell>
          <cell r="AG53">
            <v>36.24</v>
          </cell>
          <cell r="AJ53" t="str">
            <v>0</v>
          </cell>
          <cell r="AK53">
            <v>36.24</v>
          </cell>
          <cell r="AN53">
            <v>1.9822119815668202</v>
          </cell>
          <cell r="AO53">
            <v>36.24</v>
          </cell>
          <cell r="AR53" t="str">
            <v>0</v>
          </cell>
          <cell r="AS53">
            <v>36.24</v>
          </cell>
          <cell r="AV53">
            <v>0</v>
          </cell>
          <cell r="AW53">
            <v>36.24</v>
          </cell>
          <cell r="AZ53">
            <v>0</v>
          </cell>
          <cell r="BA53">
            <v>36.24</v>
          </cell>
          <cell r="BD53">
            <v>34.207373271889395</v>
          </cell>
          <cell r="BE53">
            <v>36.24</v>
          </cell>
          <cell r="BH53">
            <v>22.109216589861752</v>
          </cell>
          <cell r="BI53">
            <v>36.24</v>
          </cell>
          <cell r="BL53">
            <v>9</v>
          </cell>
          <cell r="BM53">
            <v>36.24</v>
          </cell>
          <cell r="BP53" t="str">
            <v>0</v>
          </cell>
          <cell r="BQ53">
            <v>36.24</v>
          </cell>
          <cell r="BT53">
            <v>0</v>
          </cell>
          <cell r="BU53">
            <v>36.24</v>
          </cell>
          <cell r="BX53">
            <v>2.5244239631336405</v>
          </cell>
          <cell r="BY53">
            <v>36.24</v>
          </cell>
          <cell r="CB53">
            <v>3.7866359447004605</v>
          </cell>
          <cell r="CC53">
            <v>36.24</v>
          </cell>
          <cell r="CF53">
            <v>2.8844239631336404</v>
          </cell>
          <cell r="CG53">
            <v>36.24</v>
          </cell>
          <cell r="CJ53">
            <v>0</v>
          </cell>
          <cell r="CK53">
            <v>36.24</v>
          </cell>
          <cell r="CN53">
            <v>2.5244239631336405</v>
          </cell>
          <cell r="CO53">
            <v>36.24</v>
          </cell>
          <cell r="CR53" t="str">
            <v>0</v>
          </cell>
          <cell r="CS53">
            <v>36.24</v>
          </cell>
          <cell r="CV53">
            <v>0.57818181818181813</v>
          </cell>
          <cell r="CW53">
            <v>36.24</v>
          </cell>
          <cell r="CZ53">
            <v>4.6325596983661494</v>
          </cell>
          <cell r="DA53">
            <v>36.24</v>
          </cell>
          <cell r="DD53">
            <v>2.6053707582739838</v>
          </cell>
          <cell r="DE53">
            <v>36.24</v>
          </cell>
          <cell r="DH53" t="str">
            <v>0</v>
          </cell>
          <cell r="DI53">
            <v>36.24</v>
          </cell>
          <cell r="DL53" t="str">
            <v>0</v>
          </cell>
          <cell r="DM53">
            <v>36.24</v>
          </cell>
          <cell r="DP53">
            <v>2.3871889400921655</v>
          </cell>
          <cell r="DQ53">
            <v>36.24</v>
          </cell>
          <cell r="DT53" t="str">
            <v>0</v>
          </cell>
          <cell r="DU53">
            <v>36.24</v>
          </cell>
          <cell r="DX53" t="str">
            <v>0</v>
          </cell>
          <cell r="DY53">
            <v>36.24</v>
          </cell>
          <cell r="EB53">
            <v>0</v>
          </cell>
          <cell r="EC53">
            <v>36.24</v>
          </cell>
          <cell r="EF53">
            <v>0</v>
          </cell>
          <cell r="EG53">
            <v>36.24</v>
          </cell>
          <cell r="EJ53">
            <v>0</v>
          </cell>
          <cell r="EK53">
            <v>36.24</v>
          </cell>
        </row>
        <row r="54">
          <cell r="C54" t="str">
            <v>7.5.3.4</v>
          </cell>
          <cell r="D54" t="str">
            <v>RO-41475</v>
          </cell>
          <cell r="E54" t="str">
            <v>DER/MG</v>
          </cell>
          <cell r="F54" t="str">
            <v>FURO EM CONCRETO Ø = 40,0 MM, PROFUNDIDADE = 30 CM</v>
          </cell>
          <cell r="G54" t="str">
            <v>U</v>
          </cell>
          <cell r="H54">
            <v>608.83798352185443</v>
          </cell>
          <cell r="I54">
            <v>32724.980000000007</v>
          </cell>
          <cell r="L54">
            <v>5.6098310291858677</v>
          </cell>
          <cell r="M54">
            <v>53.75</v>
          </cell>
          <cell r="P54" t="str">
            <v>0</v>
          </cell>
          <cell r="Q54">
            <v>53.75</v>
          </cell>
          <cell r="T54" t="str">
            <v>0</v>
          </cell>
          <cell r="U54">
            <v>53.75</v>
          </cell>
          <cell r="X54" t="str">
            <v>0</v>
          </cell>
          <cell r="Y54">
            <v>53.75</v>
          </cell>
          <cell r="AB54">
            <v>8.4147465437788007</v>
          </cell>
          <cell r="AC54">
            <v>53.75</v>
          </cell>
          <cell r="AF54" t="str">
            <v>0</v>
          </cell>
          <cell r="AG54">
            <v>53.75</v>
          </cell>
          <cell r="AJ54" t="str">
            <v>0</v>
          </cell>
          <cell r="AK54">
            <v>53.75</v>
          </cell>
          <cell r="AN54">
            <v>13.214746543778801</v>
          </cell>
          <cell r="AO54">
            <v>53.75</v>
          </cell>
          <cell r="AR54" t="str">
            <v>0</v>
          </cell>
          <cell r="AS54">
            <v>53.75</v>
          </cell>
          <cell r="AV54">
            <v>0</v>
          </cell>
          <cell r="AW54">
            <v>53.75</v>
          </cell>
          <cell r="AZ54">
            <v>0</v>
          </cell>
          <cell r="BA54">
            <v>53.75</v>
          </cell>
          <cell r="BD54">
            <v>228.04915514592932</v>
          </cell>
          <cell r="BE54">
            <v>53.75</v>
          </cell>
          <cell r="BH54">
            <v>147.39477726574501</v>
          </cell>
          <cell r="BI54">
            <v>53.75</v>
          </cell>
          <cell r="BL54">
            <v>60</v>
          </cell>
          <cell r="BM54">
            <v>53.75</v>
          </cell>
          <cell r="BP54" t="str">
            <v>0</v>
          </cell>
          <cell r="BQ54">
            <v>53.75</v>
          </cell>
          <cell r="BT54">
            <v>0</v>
          </cell>
          <cell r="BU54">
            <v>53.75</v>
          </cell>
          <cell r="BX54">
            <v>16.829493087557601</v>
          </cell>
          <cell r="BY54">
            <v>53.75</v>
          </cell>
          <cell r="CB54">
            <v>25.244239631336402</v>
          </cell>
          <cell r="CC54">
            <v>53.75</v>
          </cell>
          <cell r="CF54">
            <v>19.2294930875576</v>
          </cell>
          <cell r="CG54">
            <v>53.75</v>
          </cell>
          <cell r="CJ54">
            <v>0</v>
          </cell>
          <cell r="CK54">
            <v>53.75</v>
          </cell>
          <cell r="CN54">
            <v>16.829493087557601</v>
          </cell>
          <cell r="CO54">
            <v>53.75</v>
          </cell>
          <cell r="CR54" t="str">
            <v>0</v>
          </cell>
          <cell r="CS54">
            <v>53.75</v>
          </cell>
          <cell r="CV54">
            <v>3.8545454545454545</v>
          </cell>
          <cell r="CW54">
            <v>53.75</v>
          </cell>
          <cell r="CZ54">
            <v>30.883731322440998</v>
          </cell>
          <cell r="DA54">
            <v>53.75</v>
          </cell>
          <cell r="DD54">
            <v>17.369138388493226</v>
          </cell>
          <cell r="DE54">
            <v>53.75</v>
          </cell>
          <cell r="DH54" t="str">
            <v>0</v>
          </cell>
          <cell r="DI54">
            <v>53.75</v>
          </cell>
          <cell r="DL54" t="str">
            <v>0</v>
          </cell>
          <cell r="DM54">
            <v>53.75</v>
          </cell>
          <cell r="DP54">
            <v>15.914592933947771</v>
          </cell>
          <cell r="DQ54">
            <v>53.75</v>
          </cell>
          <cell r="DT54" t="str">
            <v>0</v>
          </cell>
          <cell r="DU54">
            <v>53.75</v>
          </cell>
          <cell r="DX54" t="str">
            <v>0</v>
          </cell>
          <cell r="DY54">
            <v>53.75</v>
          </cell>
          <cell r="EB54">
            <v>0</v>
          </cell>
          <cell r="EC54">
            <v>53.75</v>
          </cell>
          <cell r="EF54">
            <v>0</v>
          </cell>
          <cell r="EG54">
            <v>53.75</v>
          </cell>
          <cell r="EJ54">
            <v>0</v>
          </cell>
          <cell r="EK54">
            <v>53.75</v>
          </cell>
        </row>
        <row r="55">
          <cell r="C55" t="str">
            <v>7.5.3.5</v>
          </cell>
          <cell r="D55">
            <v>2407972</v>
          </cell>
          <cell r="E55" t="str">
            <v>SICRO SERVIÇO</v>
          </cell>
          <cell r="F55" t="str">
            <v>FORNECIMENTO E APLICAÇÃO DE ADESIVO ESTRUTURAL À BASE DE RESINA EPÓXI</v>
          </cell>
          <cell r="G55" t="str">
            <v>KG</v>
          </cell>
          <cell r="H55">
            <v>68.494273146208627</v>
          </cell>
          <cell r="I55">
            <v>3150.0000000000009</v>
          </cell>
          <cell r="L55">
            <v>0.63110599078341023</v>
          </cell>
          <cell r="M55">
            <v>45.99</v>
          </cell>
          <cell r="P55" t="str">
            <v>0</v>
          </cell>
          <cell r="Q55">
            <v>45.99</v>
          </cell>
          <cell r="T55" t="str">
            <v>0</v>
          </cell>
          <cell r="U55">
            <v>45.99</v>
          </cell>
          <cell r="X55" t="str">
            <v>0</v>
          </cell>
          <cell r="Y55">
            <v>45.99</v>
          </cell>
          <cell r="AB55">
            <v>0.94665898617511512</v>
          </cell>
          <cell r="AC55">
            <v>45.99</v>
          </cell>
          <cell r="AF55" t="str">
            <v>0</v>
          </cell>
          <cell r="AG55">
            <v>45.99</v>
          </cell>
          <cell r="AJ55" t="str">
            <v>0</v>
          </cell>
          <cell r="AK55">
            <v>45.99</v>
          </cell>
          <cell r="AN55">
            <v>1.4866589861751152</v>
          </cell>
          <cell r="AO55">
            <v>45.99</v>
          </cell>
          <cell r="AR55" t="str">
            <v>0</v>
          </cell>
          <cell r="AS55">
            <v>45.99</v>
          </cell>
          <cell r="AV55">
            <v>0</v>
          </cell>
          <cell r="AW55">
            <v>45.99</v>
          </cell>
          <cell r="AZ55">
            <v>0</v>
          </cell>
          <cell r="BA55">
            <v>45.99</v>
          </cell>
          <cell r="BD55">
            <v>25.655529953917053</v>
          </cell>
          <cell r="BE55">
            <v>45.99</v>
          </cell>
          <cell r="BH55">
            <v>16.581912442396312</v>
          </cell>
          <cell r="BI55">
            <v>45.99</v>
          </cell>
          <cell r="BL55">
            <v>6.75</v>
          </cell>
          <cell r="BM55">
            <v>45.99</v>
          </cell>
          <cell r="BP55" t="str">
            <v>0</v>
          </cell>
          <cell r="BQ55">
            <v>45.99</v>
          </cell>
          <cell r="BT55">
            <v>0</v>
          </cell>
          <cell r="BU55">
            <v>45.99</v>
          </cell>
          <cell r="BX55">
            <v>1.8933179723502302</v>
          </cell>
          <cell r="BY55">
            <v>45.99</v>
          </cell>
          <cell r="CB55">
            <v>2.8399769585253454</v>
          </cell>
          <cell r="CC55">
            <v>45.99</v>
          </cell>
          <cell r="CF55">
            <v>2.1633179723502303</v>
          </cell>
          <cell r="CG55">
            <v>45.99</v>
          </cell>
          <cell r="CJ55">
            <v>0</v>
          </cell>
          <cell r="CK55">
            <v>45.99</v>
          </cell>
          <cell r="CN55">
            <v>1.8933179723502302</v>
          </cell>
          <cell r="CO55">
            <v>45.99</v>
          </cell>
          <cell r="CR55" t="str">
            <v>0</v>
          </cell>
          <cell r="CS55">
            <v>45.99</v>
          </cell>
          <cell r="CV55">
            <v>0.4336363636363636</v>
          </cell>
          <cell r="CW55">
            <v>45.99</v>
          </cell>
          <cell r="CZ55">
            <v>3.4744197737746125</v>
          </cell>
          <cell r="DA55">
            <v>45.99</v>
          </cell>
          <cell r="DD55">
            <v>1.9540280687054881</v>
          </cell>
          <cell r="DE55">
            <v>45.99</v>
          </cell>
          <cell r="DH55" t="str">
            <v>0</v>
          </cell>
          <cell r="DI55">
            <v>45.99</v>
          </cell>
          <cell r="DL55" t="str">
            <v>0</v>
          </cell>
          <cell r="DM55">
            <v>45.99</v>
          </cell>
          <cell r="DP55">
            <v>1.7903917050691245</v>
          </cell>
          <cell r="DQ55">
            <v>45.99</v>
          </cell>
          <cell r="DT55" t="str">
            <v>0</v>
          </cell>
          <cell r="DU55">
            <v>45.99</v>
          </cell>
          <cell r="DX55" t="str">
            <v>0</v>
          </cell>
          <cell r="DY55">
            <v>45.99</v>
          </cell>
          <cell r="EB55">
            <v>0</v>
          </cell>
          <cell r="EC55">
            <v>45.99</v>
          </cell>
          <cell r="EF55">
            <v>0</v>
          </cell>
          <cell r="EG55">
            <v>45.99</v>
          </cell>
          <cell r="EJ55">
            <v>0</v>
          </cell>
          <cell r="EK55">
            <v>45.99</v>
          </cell>
        </row>
        <row r="56">
          <cell r="C56" t="str">
            <v>7.5.3.6</v>
          </cell>
          <cell r="D56" t="str">
            <v>RO-42415</v>
          </cell>
          <cell r="E56" t="str">
            <v>DER/MG</v>
          </cell>
          <cell r="F56" t="str">
            <v>CONCRETO MAGRO DE CIMENTO PORTLAND FCK &gt;= 10,0 MPA (EXECUÇÃO, INCLUINDO O FORNECIMENTO E TRANSPORTE DOS AGREGADOS)</v>
          </cell>
          <cell r="G56" t="str">
            <v>M3</v>
          </cell>
          <cell r="H56">
            <v>639.23199999999997</v>
          </cell>
          <cell r="I56">
            <v>214353.57999999996</v>
          </cell>
          <cell r="L56">
            <v>6.34</v>
          </cell>
          <cell r="M56">
            <v>335.33</v>
          </cell>
          <cell r="P56" t="str">
            <v>0</v>
          </cell>
          <cell r="Q56">
            <v>335.33</v>
          </cell>
          <cell r="T56" t="str">
            <v>0</v>
          </cell>
          <cell r="U56">
            <v>335.33</v>
          </cell>
          <cell r="X56" t="str">
            <v>0</v>
          </cell>
          <cell r="Y56">
            <v>335.33</v>
          </cell>
          <cell r="AB56">
            <v>15.740000000000002</v>
          </cell>
          <cell r="AC56">
            <v>335.33</v>
          </cell>
          <cell r="AF56" t="str">
            <v>0</v>
          </cell>
          <cell r="AG56">
            <v>335.33</v>
          </cell>
          <cell r="AJ56" t="str">
            <v>0</v>
          </cell>
          <cell r="AK56">
            <v>335.33</v>
          </cell>
          <cell r="AN56">
            <v>59.216000000000008</v>
          </cell>
          <cell r="AO56">
            <v>335.33</v>
          </cell>
          <cell r="AR56" t="str">
            <v>0</v>
          </cell>
          <cell r="AS56">
            <v>335.33</v>
          </cell>
          <cell r="AV56">
            <v>13.780000000000001</v>
          </cell>
          <cell r="AW56">
            <v>335.33</v>
          </cell>
          <cell r="AZ56">
            <v>13.780000000000001</v>
          </cell>
          <cell r="BA56">
            <v>335.33</v>
          </cell>
          <cell r="BD56">
            <v>30.168000000000003</v>
          </cell>
          <cell r="BE56">
            <v>335.33</v>
          </cell>
          <cell r="BH56">
            <v>30.784000000000002</v>
          </cell>
          <cell r="BI56">
            <v>335.33</v>
          </cell>
          <cell r="BL56">
            <v>3.2240000000000002</v>
          </cell>
          <cell r="BM56">
            <v>335.33</v>
          </cell>
          <cell r="BP56" t="str">
            <v>0</v>
          </cell>
          <cell r="BQ56">
            <v>335.33</v>
          </cell>
          <cell r="BT56">
            <v>13.780000000000001</v>
          </cell>
          <cell r="BU56">
            <v>335.33</v>
          </cell>
          <cell r="BX56">
            <v>27.32</v>
          </cell>
          <cell r="BY56">
            <v>335.33</v>
          </cell>
          <cell r="CB56">
            <v>41.34</v>
          </cell>
          <cell r="CC56">
            <v>335.33</v>
          </cell>
          <cell r="CF56">
            <v>72.092000000000013</v>
          </cell>
          <cell r="CG56">
            <v>335.33</v>
          </cell>
          <cell r="CJ56">
            <v>13.780000000000001</v>
          </cell>
          <cell r="CK56">
            <v>335.33</v>
          </cell>
          <cell r="CN56">
            <v>41.34</v>
          </cell>
          <cell r="CO56">
            <v>335.33</v>
          </cell>
          <cell r="CR56" t="str">
            <v>0</v>
          </cell>
          <cell r="CS56">
            <v>335.33</v>
          </cell>
          <cell r="CV56">
            <v>14.740000000000002</v>
          </cell>
          <cell r="CW56">
            <v>335.33</v>
          </cell>
          <cell r="CZ56">
            <v>42.82</v>
          </cell>
          <cell r="DA56">
            <v>335.33</v>
          </cell>
          <cell r="DD56">
            <v>59.336000000000006</v>
          </cell>
          <cell r="DE56">
            <v>335.33</v>
          </cell>
          <cell r="DH56" t="str">
            <v>0</v>
          </cell>
          <cell r="DI56">
            <v>335.33</v>
          </cell>
          <cell r="DL56" t="str">
            <v>0</v>
          </cell>
          <cell r="DM56">
            <v>335.33</v>
          </cell>
          <cell r="DP56">
            <v>35</v>
          </cell>
          <cell r="DQ56">
            <v>335.33</v>
          </cell>
          <cell r="DT56" t="str">
            <v>0</v>
          </cell>
          <cell r="DU56">
            <v>335.33</v>
          </cell>
          <cell r="DX56" t="str">
            <v>0</v>
          </cell>
          <cell r="DY56">
            <v>335.33</v>
          </cell>
          <cell r="EB56">
            <v>49.532000000000004</v>
          </cell>
          <cell r="EC56">
            <v>335.33</v>
          </cell>
          <cell r="EF56">
            <v>27.560000000000002</v>
          </cell>
          <cell r="EG56">
            <v>335.33</v>
          </cell>
          <cell r="EJ56">
            <v>27.560000000000002</v>
          </cell>
          <cell r="EK56">
            <v>335.33</v>
          </cell>
        </row>
        <row r="57">
          <cell r="C57" t="str">
            <v>7.5.3.7</v>
          </cell>
          <cell r="D57">
            <v>1106280</v>
          </cell>
          <cell r="E57" t="str">
            <v>SICRO SERVIÇO</v>
          </cell>
          <cell r="F57" t="str">
            <v>CONCRETO PARA BOMBEAMENTO FCK = 30 MPA - CONFECÇÃO EM CENTRAL DOSADORA DE 30 M³/H - AREIA E BRITA COMERCIAIS</v>
          </cell>
          <cell r="G57" t="str">
            <v>M³</v>
          </cell>
          <cell r="H57">
            <v>5026.4987499999988</v>
          </cell>
          <cell r="I57">
            <v>1361427.0599999998</v>
          </cell>
          <cell r="L57">
            <v>51.02075</v>
          </cell>
          <cell r="M57">
            <v>270.85000000000002</v>
          </cell>
          <cell r="P57" t="str">
            <v>0</v>
          </cell>
          <cell r="Q57">
            <v>270.85000000000002</v>
          </cell>
          <cell r="T57" t="str">
            <v>0</v>
          </cell>
          <cell r="U57">
            <v>270.85000000000002</v>
          </cell>
          <cell r="X57" t="str">
            <v>0</v>
          </cell>
          <cell r="Y57">
            <v>270.85000000000002</v>
          </cell>
          <cell r="AB57">
            <v>133.25799999999998</v>
          </cell>
          <cell r="AC57">
            <v>270.85000000000002</v>
          </cell>
          <cell r="AF57" t="str">
            <v>0</v>
          </cell>
          <cell r="AG57">
            <v>270.85000000000002</v>
          </cell>
          <cell r="AJ57" t="str">
            <v>0</v>
          </cell>
          <cell r="AK57">
            <v>270.85000000000002</v>
          </cell>
          <cell r="AN57">
            <v>472.47725000000003</v>
          </cell>
          <cell r="AO57">
            <v>270.85000000000002</v>
          </cell>
          <cell r="AR57" t="str">
            <v>0</v>
          </cell>
          <cell r="AS57">
            <v>270.85000000000002</v>
          </cell>
          <cell r="AV57">
            <v>104.06674999999998</v>
          </cell>
          <cell r="AW57">
            <v>270.85000000000002</v>
          </cell>
          <cell r="AZ57">
            <v>104.06674999999998</v>
          </cell>
          <cell r="BA57">
            <v>270.85000000000002</v>
          </cell>
          <cell r="BD57">
            <v>221.78100000000001</v>
          </cell>
          <cell r="BE57">
            <v>270.85000000000002</v>
          </cell>
          <cell r="BH57">
            <v>232.69024999999996</v>
          </cell>
          <cell r="BI57">
            <v>270.85000000000002</v>
          </cell>
          <cell r="BL57">
            <v>24.556750000000005</v>
          </cell>
          <cell r="BM57">
            <v>270.85000000000002</v>
          </cell>
          <cell r="BP57" t="str">
            <v>0</v>
          </cell>
          <cell r="BQ57">
            <v>270.85000000000002</v>
          </cell>
          <cell r="BT57">
            <v>104.06674999999998</v>
          </cell>
          <cell r="BU57">
            <v>270.85000000000002</v>
          </cell>
          <cell r="BX57">
            <v>210.16999999999996</v>
          </cell>
          <cell r="BY57">
            <v>270.85000000000002</v>
          </cell>
          <cell r="CB57">
            <v>310.88024999999993</v>
          </cell>
          <cell r="CC57">
            <v>270.85000000000002</v>
          </cell>
          <cell r="CF57">
            <v>562.37424999999996</v>
          </cell>
          <cell r="CG57">
            <v>270.85000000000002</v>
          </cell>
          <cell r="CJ57">
            <v>104.06674999999998</v>
          </cell>
          <cell r="CK57">
            <v>270.85000000000002</v>
          </cell>
          <cell r="CN57">
            <v>312.20024999999998</v>
          </cell>
          <cell r="CO57">
            <v>270.85000000000002</v>
          </cell>
          <cell r="CR57" t="str">
            <v>0</v>
          </cell>
          <cell r="CS57">
            <v>270.85000000000002</v>
          </cell>
          <cell r="CV57">
            <v>119.01300000000001</v>
          </cell>
          <cell r="CW57">
            <v>270.85000000000002</v>
          </cell>
          <cell r="CZ57">
            <v>357.54449999999997</v>
          </cell>
          <cell r="DA57">
            <v>270.85000000000002</v>
          </cell>
          <cell r="DD57">
            <v>473.96349999999995</v>
          </cell>
          <cell r="DE57">
            <v>270.85000000000002</v>
          </cell>
          <cell r="DH57" t="str">
            <v>0</v>
          </cell>
          <cell r="DI57">
            <v>270.85000000000002</v>
          </cell>
          <cell r="DL57" t="str">
            <v>0</v>
          </cell>
          <cell r="DM57">
            <v>270.85000000000002</v>
          </cell>
          <cell r="DP57">
            <v>285.14675</v>
          </cell>
          <cell r="DQ57">
            <v>270.85000000000002</v>
          </cell>
          <cell r="DT57" t="str">
            <v>0</v>
          </cell>
          <cell r="DU57">
            <v>270.85000000000002</v>
          </cell>
          <cell r="DX57" t="str">
            <v>0</v>
          </cell>
          <cell r="DY57">
            <v>270.85000000000002</v>
          </cell>
          <cell r="EB57">
            <v>426.88824999999997</v>
          </cell>
          <cell r="EC57">
            <v>270.85000000000002</v>
          </cell>
          <cell r="EF57">
            <v>208.13349999999997</v>
          </cell>
          <cell r="EG57">
            <v>270.85000000000002</v>
          </cell>
          <cell r="EJ57">
            <v>208.13349999999997</v>
          </cell>
          <cell r="EK57">
            <v>270.85000000000002</v>
          </cell>
        </row>
        <row r="58">
          <cell r="C58" t="str">
            <v>7.5.3.8</v>
          </cell>
          <cell r="D58">
            <v>1106088</v>
          </cell>
          <cell r="E58" t="str">
            <v>SICRO SERVIÇO</v>
          </cell>
          <cell r="F58" t="str">
            <v>LANÇAMENTO MECÂNICO DE CONCRETO COM BOMBA REBOCÁVEL COM CAPACIDADE DE 30 M³/H - CONFECÇÃO EM CENTRAL DOSADORA DE 30 M³/H</v>
          </cell>
          <cell r="G58" t="str">
            <v>M³</v>
          </cell>
          <cell r="H58">
            <v>5665.7307500000015</v>
          </cell>
          <cell r="I58">
            <v>187252.30000000005</v>
          </cell>
          <cell r="L58">
            <v>57.360749999999996</v>
          </cell>
          <cell r="M58">
            <v>33.049999999999997</v>
          </cell>
          <cell r="P58" t="str">
            <v>0</v>
          </cell>
          <cell r="Q58">
            <v>33.049999999999997</v>
          </cell>
          <cell r="T58" t="str">
            <v>0</v>
          </cell>
          <cell r="U58">
            <v>33.049999999999997</v>
          </cell>
          <cell r="X58" t="str">
            <v>0</v>
          </cell>
          <cell r="Y58">
            <v>33.049999999999997</v>
          </cell>
          <cell r="AB58">
            <v>148.99799999999999</v>
          </cell>
          <cell r="AC58">
            <v>33.049999999999997</v>
          </cell>
          <cell r="AF58" t="str">
            <v>0</v>
          </cell>
          <cell r="AG58">
            <v>33.049999999999997</v>
          </cell>
          <cell r="AJ58" t="str">
            <v>0</v>
          </cell>
          <cell r="AK58">
            <v>33.049999999999997</v>
          </cell>
          <cell r="AN58">
            <v>531.69325000000003</v>
          </cell>
          <cell r="AO58">
            <v>33.049999999999997</v>
          </cell>
          <cell r="AR58" t="str">
            <v>0</v>
          </cell>
          <cell r="AS58">
            <v>33.049999999999997</v>
          </cell>
          <cell r="AV58">
            <v>117.84674999999999</v>
          </cell>
          <cell r="AW58">
            <v>33.049999999999997</v>
          </cell>
          <cell r="AZ58">
            <v>117.84674999999999</v>
          </cell>
          <cell r="BA58">
            <v>33.049999999999997</v>
          </cell>
          <cell r="BD58">
            <v>251.94899999999998</v>
          </cell>
          <cell r="BE58">
            <v>33.049999999999997</v>
          </cell>
          <cell r="BH58">
            <v>263.47424999999998</v>
          </cell>
          <cell r="BI58">
            <v>33.049999999999997</v>
          </cell>
          <cell r="BL58">
            <v>27.780750000000005</v>
          </cell>
          <cell r="BM58">
            <v>33.049999999999997</v>
          </cell>
          <cell r="BP58" t="str">
            <v>0</v>
          </cell>
          <cell r="BQ58">
            <v>33.049999999999997</v>
          </cell>
          <cell r="BT58">
            <v>117.84674999999999</v>
          </cell>
          <cell r="BU58">
            <v>33.049999999999997</v>
          </cell>
          <cell r="BX58">
            <v>237.48999999999998</v>
          </cell>
          <cell r="BY58">
            <v>33.049999999999997</v>
          </cell>
          <cell r="CB58">
            <v>352.22024999999996</v>
          </cell>
          <cell r="CC58">
            <v>33.049999999999997</v>
          </cell>
          <cell r="CF58">
            <v>634.46624999999995</v>
          </cell>
          <cell r="CG58">
            <v>33.049999999999997</v>
          </cell>
          <cell r="CJ58">
            <v>117.84674999999999</v>
          </cell>
          <cell r="CK58">
            <v>33.049999999999997</v>
          </cell>
          <cell r="CN58">
            <v>353.54024999999996</v>
          </cell>
          <cell r="CO58">
            <v>33.049999999999997</v>
          </cell>
          <cell r="CR58" t="str">
            <v>0</v>
          </cell>
          <cell r="CS58">
            <v>33.049999999999997</v>
          </cell>
          <cell r="CV58">
            <v>133.75300000000001</v>
          </cell>
          <cell r="CW58">
            <v>33.049999999999997</v>
          </cell>
          <cell r="CZ58">
            <v>400.36449999999996</v>
          </cell>
          <cell r="DA58">
            <v>33.049999999999997</v>
          </cell>
          <cell r="DD58">
            <v>533.29950000000008</v>
          </cell>
          <cell r="DE58">
            <v>33.049999999999997</v>
          </cell>
          <cell r="DH58" t="str">
            <v>0</v>
          </cell>
          <cell r="DI58">
            <v>33.049999999999997</v>
          </cell>
          <cell r="DL58" t="str">
            <v>0</v>
          </cell>
          <cell r="DM58">
            <v>33.049999999999997</v>
          </cell>
          <cell r="DP58">
            <v>320.14675</v>
          </cell>
          <cell r="DQ58">
            <v>33.049999999999997</v>
          </cell>
          <cell r="DT58" t="str">
            <v>0</v>
          </cell>
          <cell r="DU58">
            <v>33.049999999999997</v>
          </cell>
          <cell r="DX58" t="str">
            <v>0</v>
          </cell>
          <cell r="DY58">
            <v>33.049999999999997</v>
          </cell>
          <cell r="EB58">
            <v>476.42024999999995</v>
          </cell>
          <cell r="EC58">
            <v>33.049999999999997</v>
          </cell>
          <cell r="EF58">
            <v>235.69349999999997</v>
          </cell>
          <cell r="EG58">
            <v>33.049999999999997</v>
          </cell>
          <cell r="EJ58">
            <v>235.69349999999997</v>
          </cell>
          <cell r="EK58">
            <v>33.049999999999997</v>
          </cell>
        </row>
        <row r="59">
          <cell r="C59" t="str">
            <v>7.5.3.9</v>
          </cell>
          <cell r="D59" t="str">
            <v>ED-8398</v>
          </cell>
          <cell r="E59" t="str">
            <v>DER/MG</v>
          </cell>
          <cell r="F59" t="str">
            <v>FORMA E DESFORMA DE COMPENSADO PLASTIFICADO, ESP. 12MM,  REAPROVEITAMENTO (3X), EXCLUSIVE ESCORAMENTO</v>
          </cell>
          <cell r="G59" t="str">
            <v>M2</v>
          </cell>
          <cell r="H59">
            <v>12644.699999999999</v>
          </cell>
          <cell r="I59">
            <v>557631.17000000004</v>
          </cell>
          <cell r="L59">
            <v>147.85999999999999</v>
          </cell>
          <cell r="M59">
            <v>44.1</v>
          </cell>
          <cell r="P59" t="str">
            <v>0</v>
          </cell>
          <cell r="Q59">
            <v>44.1</v>
          </cell>
          <cell r="T59" t="str">
            <v>0</v>
          </cell>
          <cell r="U59">
            <v>44.1</v>
          </cell>
          <cell r="X59" t="str">
            <v>0</v>
          </cell>
          <cell r="Y59">
            <v>44.1</v>
          </cell>
          <cell r="AB59">
            <v>342.8</v>
          </cell>
          <cell r="AC59">
            <v>44.1</v>
          </cell>
          <cell r="AF59" t="str">
            <v>0</v>
          </cell>
          <cell r="AG59">
            <v>44.1</v>
          </cell>
          <cell r="AJ59" t="str">
            <v>0</v>
          </cell>
          <cell r="AK59">
            <v>44.1</v>
          </cell>
          <cell r="AN59">
            <v>1153.48</v>
          </cell>
          <cell r="AO59">
            <v>44.1</v>
          </cell>
          <cell r="AR59" t="str">
            <v>0</v>
          </cell>
          <cell r="AS59">
            <v>44.1</v>
          </cell>
          <cell r="AV59">
            <v>273.03999999999996</v>
          </cell>
          <cell r="AW59">
            <v>44.1</v>
          </cell>
          <cell r="AZ59">
            <v>273.03999999999996</v>
          </cell>
          <cell r="BA59">
            <v>44.1</v>
          </cell>
          <cell r="BD59">
            <v>543.76</v>
          </cell>
          <cell r="BE59">
            <v>44.1</v>
          </cell>
          <cell r="BH59">
            <v>611.82999999999993</v>
          </cell>
          <cell r="BI59">
            <v>44.1</v>
          </cell>
          <cell r="BL59">
            <v>65.75</v>
          </cell>
          <cell r="BM59">
            <v>44.1</v>
          </cell>
          <cell r="BP59" t="str">
            <v>0</v>
          </cell>
          <cell r="BQ59">
            <v>44.1</v>
          </cell>
          <cell r="BT59">
            <v>273.03999999999996</v>
          </cell>
          <cell r="BU59">
            <v>44.1</v>
          </cell>
          <cell r="BX59">
            <v>568.17999999999995</v>
          </cell>
          <cell r="BY59">
            <v>44.1</v>
          </cell>
          <cell r="CB59">
            <v>807.48</v>
          </cell>
          <cell r="CC59">
            <v>44.1</v>
          </cell>
          <cell r="CF59">
            <v>1398.98</v>
          </cell>
          <cell r="CG59">
            <v>44.1</v>
          </cell>
          <cell r="CJ59">
            <v>273.03999999999996</v>
          </cell>
          <cell r="CK59">
            <v>44.1</v>
          </cell>
          <cell r="CN59">
            <v>819.11999999999989</v>
          </cell>
          <cell r="CO59">
            <v>44.1</v>
          </cell>
          <cell r="CR59" t="str">
            <v>0</v>
          </cell>
          <cell r="CS59">
            <v>44.1</v>
          </cell>
          <cell r="CV59">
            <v>303.32000000000005</v>
          </cell>
          <cell r="CW59">
            <v>44.1</v>
          </cell>
          <cell r="CZ59">
            <v>889.44</v>
          </cell>
          <cell r="DA59">
            <v>44.1</v>
          </cell>
          <cell r="DD59">
            <v>1155.5</v>
          </cell>
          <cell r="DE59">
            <v>44.1</v>
          </cell>
          <cell r="DH59" t="str">
            <v>0</v>
          </cell>
          <cell r="DI59">
            <v>44.1</v>
          </cell>
          <cell r="DL59" t="str">
            <v>0</v>
          </cell>
          <cell r="DM59">
            <v>44.1</v>
          </cell>
          <cell r="DP59">
            <v>690.40000000000009</v>
          </cell>
          <cell r="DQ59">
            <v>44.1</v>
          </cell>
          <cell r="DT59" t="str">
            <v>0</v>
          </cell>
          <cell r="DU59">
            <v>44.1</v>
          </cell>
          <cell r="DX59" t="str">
            <v>0</v>
          </cell>
          <cell r="DY59">
            <v>44.1</v>
          </cell>
          <cell r="EB59">
            <v>962.4799999999999</v>
          </cell>
          <cell r="EC59">
            <v>44.1</v>
          </cell>
          <cell r="EF59">
            <v>546.07999999999993</v>
          </cell>
          <cell r="EG59">
            <v>44.1</v>
          </cell>
          <cell r="EJ59">
            <v>546.07999999999993</v>
          </cell>
          <cell r="EK59">
            <v>44.1</v>
          </cell>
        </row>
        <row r="60">
          <cell r="C60" t="str">
            <v>7.5.3.10</v>
          </cell>
          <cell r="D60" t="str">
            <v>RO-42285</v>
          </cell>
          <cell r="E60" t="str">
            <v>DER/MG</v>
          </cell>
          <cell r="F60" t="str">
            <v>ARMAÇÃO:  AÇO  CA-50 (EXECUÇÃO,  INCLUINDO  PREPARO, DOBRAGEM, COLOCAÇÃO NAS FORMAS E TRANSPORTE DE TODOS OS MATERIAIS)</v>
          </cell>
          <cell r="G60" t="str">
            <v>KG</v>
          </cell>
          <cell r="H60">
            <v>549693.10250000004</v>
          </cell>
          <cell r="I60">
            <v>4562452.6399999997</v>
          </cell>
          <cell r="L60">
            <v>5612.2825000000003</v>
          </cell>
          <cell r="M60">
            <v>8.3000000000000007</v>
          </cell>
          <cell r="P60" t="str">
            <v>0</v>
          </cell>
          <cell r="Q60">
            <v>8.3000000000000007</v>
          </cell>
          <cell r="T60" t="str">
            <v>0</v>
          </cell>
          <cell r="U60">
            <v>8.3000000000000007</v>
          </cell>
          <cell r="X60" t="str">
            <v>0</v>
          </cell>
          <cell r="Y60">
            <v>8.3000000000000007</v>
          </cell>
          <cell r="AB60">
            <v>14658.379999999997</v>
          </cell>
          <cell r="AC60">
            <v>8.3000000000000007</v>
          </cell>
          <cell r="AF60" t="str">
            <v>0</v>
          </cell>
          <cell r="AG60">
            <v>8.3000000000000007</v>
          </cell>
          <cell r="AJ60" t="str">
            <v>0</v>
          </cell>
          <cell r="AK60">
            <v>8.3000000000000007</v>
          </cell>
          <cell r="AN60">
            <v>51399.057500000003</v>
          </cell>
          <cell r="AO60">
            <v>8.3000000000000007</v>
          </cell>
          <cell r="AR60" t="str">
            <v>0</v>
          </cell>
          <cell r="AS60">
            <v>8.3000000000000007</v>
          </cell>
          <cell r="AV60">
            <v>11447.342499999999</v>
          </cell>
          <cell r="AW60">
            <v>8.3000000000000007</v>
          </cell>
          <cell r="AZ60">
            <v>11447.342499999999</v>
          </cell>
          <cell r="BA60">
            <v>8.3000000000000007</v>
          </cell>
          <cell r="BD60">
            <v>24715.909999999996</v>
          </cell>
          <cell r="BE60">
            <v>8.3000000000000007</v>
          </cell>
          <cell r="BH60">
            <v>25755.927499999998</v>
          </cell>
          <cell r="BI60">
            <v>8.3000000000000007</v>
          </cell>
          <cell r="BL60">
            <v>2861.2425000000003</v>
          </cell>
          <cell r="BM60">
            <v>8.3000000000000007</v>
          </cell>
          <cell r="BP60" t="str">
            <v>0</v>
          </cell>
          <cell r="BQ60">
            <v>8.3000000000000007</v>
          </cell>
          <cell r="BT60">
            <v>11447.342499999999</v>
          </cell>
          <cell r="BU60">
            <v>8.3000000000000007</v>
          </cell>
          <cell r="BX60">
            <v>23118.699999999997</v>
          </cell>
          <cell r="BY60">
            <v>8.3000000000000007</v>
          </cell>
          <cell r="CB60">
            <v>34196.827499999999</v>
          </cell>
          <cell r="CC60">
            <v>8.3000000000000007</v>
          </cell>
          <cell r="CF60">
            <v>61431.087500000001</v>
          </cell>
          <cell r="CG60">
            <v>8.3000000000000007</v>
          </cell>
          <cell r="CJ60">
            <v>11447.342499999999</v>
          </cell>
          <cell r="CK60">
            <v>8.3000000000000007</v>
          </cell>
          <cell r="CN60">
            <v>34342.027499999997</v>
          </cell>
          <cell r="CO60">
            <v>8.3000000000000007</v>
          </cell>
          <cell r="CR60" t="str">
            <v>0</v>
          </cell>
          <cell r="CS60">
            <v>8.3000000000000007</v>
          </cell>
          <cell r="CV60">
            <v>12957.03</v>
          </cell>
          <cell r="CW60">
            <v>8.3000000000000007</v>
          </cell>
          <cell r="CZ60">
            <v>38756.455000000002</v>
          </cell>
          <cell r="DA60">
            <v>8.3000000000000007</v>
          </cell>
          <cell r="DD60">
            <v>51562.544999999998</v>
          </cell>
          <cell r="DE60">
            <v>8.3000000000000007</v>
          </cell>
          <cell r="DH60" t="str">
            <v>0</v>
          </cell>
          <cell r="DI60">
            <v>8.3000000000000007</v>
          </cell>
          <cell r="DL60" t="str">
            <v>0</v>
          </cell>
          <cell r="DM60">
            <v>8.3000000000000007</v>
          </cell>
          <cell r="DP60">
            <v>30936.0625</v>
          </cell>
          <cell r="DQ60">
            <v>8.3000000000000007</v>
          </cell>
          <cell r="DT60" t="str">
            <v>0</v>
          </cell>
          <cell r="DU60">
            <v>8.3000000000000007</v>
          </cell>
          <cell r="DX60" t="str">
            <v>0</v>
          </cell>
          <cell r="DY60">
            <v>8.3000000000000007</v>
          </cell>
          <cell r="EB60">
            <v>45810.827499999999</v>
          </cell>
          <cell r="EC60">
            <v>8.3000000000000007</v>
          </cell>
          <cell r="EF60">
            <v>22894.684999999998</v>
          </cell>
          <cell r="EG60">
            <v>8.3000000000000007</v>
          </cell>
          <cell r="EJ60">
            <v>22894.684999999998</v>
          </cell>
          <cell r="EK60">
            <v>8.3000000000000007</v>
          </cell>
        </row>
        <row r="61">
          <cell r="C61" t="str">
            <v>7.5.3.11</v>
          </cell>
          <cell r="D61">
            <v>4805750</v>
          </cell>
          <cell r="E61" t="str">
            <v>SICRO SERVIÇO</v>
          </cell>
          <cell r="F61" t="str">
            <v>ESCAVAÇÃO MANUAL EM MATERIAL DE 1ª CATEGORIA NA PROFUNDIDADE DE ATÉ 1 M</v>
          </cell>
          <cell r="G61" t="str">
            <v>M³</v>
          </cell>
          <cell r="H61">
            <v>7534.6079999999993</v>
          </cell>
          <cell r="I61">
            <v>277348.84000000003</v>
          </cell>
          <cell r="L61">
            <v>70.199999999999989</v>
          </cell>
          <cell r="M61">
            <v>36.81</v>
          </cell>
          <cell r="P61" t="str">
            <v>0</v>
          </cell>
          <cell r="Q61">
            <v>36.81</v>
          </cell>
          <cell r="T61" t="str">
            <v>0</v>
          </cell>
          <cell r="U61">
            <v>36.81</v>
          </cell>
          <cell r="X61" t="str">
            <v>0</v>
          </cell>
          <cell r="Y61">
            <v>36.81</v>
          </cell>
          <cell r="AB61">
            <v>200.99999999999997</v>
          </cell>
          <cell r="AC61">
            <v>36.81</v>
          </cell>
          <cell r="AF61" t="str">
            <v>0</v>
          </cell>
          <cell r="AG61">
            <v>36.81</v>
          </cell>
          <cell r="AJ61" t="str">
            <v>0</v>
          </cell>
          <cell r="AK61">
            <v>36.81</v>
          </cell>
          <cell r="AN61">
            <v>740.83200000000011</v>
          </cell>
          <cell r="AO61">
            <v>36.81</v>
          </cell>
          <cell r="AR61" t="str">
            <v>0</v>
          </cell>
          <cell r="AS61">
            <v>36.81</v>
          </cell>
          <cell r="AV61">
            <v>142.19999999999999</v>
          </cell>
          <cell r="AW61">
            <v>36.81</v>
          </cell>
          <cell r="AZ61">
            <v>142.19999999999999</v>
          </cell>
          <cell r="BA61">
            <v>36.81</v>
          </cell>
          <cell r="BD61">
            <v>317.03999999999996</v>
          </cell>
          <cell r="BE61">
            <v>36.81</v>
          </cell>
          <cell r="BH61">
            <v>318.71999999999997</v>
          </cell>
          <cell r="BI61">
            <v>36.81</v>
          </cell>
          <cell r="BL61">
            <v>34.320000000000007</v>
          </cell>
          <cell r="BM61">
            <v>36.81</v>
          </cell>
          <cell r="BP61" t="str">
            <v>0</v>
          </cell>
          <cell r="BQ61">
            <v>36.81</v>
          </cell>
          <cell r="BT61">
            <v>142.19999999999999</v>
          </cell>
          <cell r="BU61">
            <v>36.81</v>
          </cell>
          <cell r="BX61">
            <v>284.39999999999998</v>
          </cell>
          <cell r="BY61">
            <v>36.81</v>
          </cell>
          <cell r="CB61">
            <v>426.59999999999997</v>
          </cell>
          <cell r="CC61">
            <v>36.81</v>
          </cell>
          <cell r="CF61">
            <v>843.62400000000002</v>
          </cell>
          <cell r="CG61">
            <v>36.81</v>
          </cell>
          <cell r="CJ61">
            <v>142.19999999999999</v>
          </cell>
          <cell r="CK61">
            <v>36.81</v>
          </cell>
          <cell r="CN61">
            <v>426.59999999999997</v>
          </cell>
          <cell r="CO61">
            <v>36.81</v>
          </cell>
          <cell r="CR61" t="str">
            <v>0</v>
          </cell>
          <cell r="CS61">
            <v>36.81</v>
          </cell>
          <cell r="CV61">
            <v>182.52000000000004</v>
          </cell>
          <cell r="CW61">
            <v>36.81</v>
          </cell>
          <cell r="CZ61">
            <v>578.23199999999997</v>
          </cell>
          <cell r="DA61">
            <v>36.81</v>
          </cell>
          <cell r="DD61">
            <v>744.43200000000002</v>
          </cell>
          <cell r="DE61">
            <v>36.81</v>
          </cell>
          <cell r="DH61" t="str">
            <v>0</v>
          </cell>
          <cell r="DI61">
            <v>36.81</v>
          </cell>
          <cell r="DL61" t="str">
            <v>0</v>
          </cell>
          <cell r="DM61">
            <v>36.81</v>
          </cell>
          <cell r="DP61">
            <v>457.82400000000001</v>
          </cell>
          <cell r="DQ61">
            <v>36.81</v>
          </cell>
          <cell r="DT61" t="str">
            <v>0</v>
          </cell>
          <cell r="DU61">
            <v>36.81</v>
          </cell>
          <cell r="DX61" t="str">
            <v>0</v>
          </cell>
          <cell r="DY61">
            <v>36.81</v>
          </cell>
          <cell r="EB61">
            <v>770.66399999999999</v>
          </cell>
          <cell r="EC61">
            <v>36.81</v>
          </cell>
          <cell r="EF61">
            <v>284.39999999999998</v>
          </cell>
          <cell r="EG61">
            <v>36.81</v>
          </cell>
          <cell r="EJ61">
            <v>284.39999999999998</v>
          </cell>
          <cell r="EK61">
            <v>36.81</v>
          </cell>
        </row>
        <row r="62">
          <cell r="C62" t="str">
            <v>7.5.3.12</v>
          </cell>
          <cell r="D62" t="str">
            <v>ED-51121</v>
          </cell>
          <cell r="E62" t="str">
            <v>DER/MG</v>
          </cell>
          <cell r="F62" t="str">
            <v>REATERRO COMPACTADO DE VALA COM EQUIPAMENTO PLACA  VIBRATÓRIA</v>
          </cell>
          <cell r="G62" t="str">
            <v>M3</v>
          </cell>
          <cell r="H62">
            <v>4598.0000000000009</v>
          </cell>
          <cell r="I62">
            <v>144561.05000000002</v>
          </cell>
          <cell r="L62">
            <v>42.11999999999999</v>
          </cell>
          <cell r="M62">
            <v>31.44</v>
          </cell>
          <cell r="P62" t="str">
            <v>0</v>
          </cell>
          <cell r="Q62">
            <v>31.44</v>
          </cell>
          <cell r="T62" t="str">
            <v>0</v>
          </cell>
          <cell r="U62">
            <v>31.44</v>
          </cell>
          <cell r="X62" t="str">
            <v>0</v>
          </cell>
          <cell r="Y62">
            <v>31.44</v>
          </cell>
          <cell r="AB62">
            <v>120.59999999999998</v>
          </cell>
          <cell r="AC62">
            <v>31.44</v>
          </cell>
          <cell r="AF62" t="str">
            <v>0</v>
          </cell>
          <cell r="AG62">
            <v>31.44</v>
          </cell>
          <cell r="AJ62" t="str">
            <v>0</v>
          </cell>
          <cell r="AK62">
            <v>31.44</v>
          </cell>
          <cell r="AN62">
            <v>455.96800000000007</v>
          </cell>
          <cell r="AO62">
            <v>31.44</v>
          </cell>
          <cell r="AR62" t="str">
            <v>0</v>
          </cell>
          <cell r="AS62">
            <v>31.44</v>
          </cell>
          <cell r="AV62">
            <v>85.32</v>
          </cell>
          <cell r="AW62">
            <v>31.44</v>
          </cell>
          <cell r="AZ62">
            <v>85.32</v>
          </cell>
          <cell r="BA62">
            <v>31.44</v>
          </cell>
          <cell r="BD62">
            <v>190.22399999999999</v>
          </cell>
          <cell r="BE62">
            <v>31.44</v>
          </cell>
          <cell r="BH62">
            <v>191.232</v>
          </cell>
          <cell r="BI62">
            <v>31.44</v>
          </cell>
          <cell r="BL62">
            <v>20.592000000000006</v>
          </cell>
          <cell r="BM62">
            <v>31.44</v>
          </cell>
          <cell r="BP62" t="str">
            <v>0</v>
          </cell>
          <cell r="BQ62">
            <v>31.44</v>
          </cell>
          <cell r="BT62">
            <v>85.32</v>
          </cell>
          <cell r="BU62">
            <v>31.44</v>
          </cell>
          <cell r="BX62">
            <v>170.64</v>
          </cell>
          <cell r="BY62">
            <v>31.44</v>
          </cell>
          <cell r="CB62">
            <v>255.95999999999998</v>
          </cell>
          <cell r="CC62">
            <v>31.44</v>
          </cell>
          <cell r="CF62">
            <v>514.77600000000007</v>
          </cell>
          <cell r="CG62">
            <v>31.44</v>
          </cell>
          <cell r="CJ62">
            <v>85.32</v>
          </cell>
          <cell r="CK62">
            <v>31.44</v>
          </cell>
          <cell r="CN62">
            <v>255.95999999999998</v>
          </cell>
          <cell r="CO62">
            <v>31.44</v>
          </cell>
          <cell r="CR62" t="str">
            <v>0</v>
          </cell>
          <cell r="CS62">
            <v>31.44</v>
          </cell>
          <cell r="CV62">
            <v>112.20000000000003</v>
          </cell>
          <cell r="CW62">
            <v>31.44</v>
          </cell>
          <cell r="CZ62">
            <v>358.40800000000007</v>
          </cell>
          <cell r="DA62">
            <v>31.44</v>
          </cell>
          <cell r="DD62">
            <v>458.12800000000004</v>
          </cell>
          <cell r="DE62">
            <v>31.44</v>
          </cell>
          <cell r="DH62" t="str">
            <v>0</v>
          </cell>
          <cell r="DI62">
            <v>31.44</v>
          </cell>
          <cell r="DL62" t="str">
            <v>0</v>
          </cell>
          <cell r="DM62">
            <v>31.44</v>
          </cell>
          <cell r="DP62">
            <v>283.29599999999999</v>
          </cell>
          <cell r="DQ62">
            <v>31.44</v>
          </cell>
          <cell r="DT62" t="str">
            <v>0</v>
          </cell>
          <cell r="DU62">
            <v>31.44</v>
          </cell>
          <cell r="DX62" t="str">
            <v>0</v>
          </cell>
          <cell r="DY62">
            <v>31.44</v>
          </cell>
          <cell r="EB62">
            <v>485.33600000000001</v>
          </cell>
          <cell r="EC62">
            <v>31.44</v>
          </cell>
          <cell r="EF62">
            <v>170.64</v>
          </cell>
          <cell r="EG62">
            <v>31.44</v>
          </cell>
          <cell r="EJ62">
            <v>170.64</v>
          </cell>
          <cell r="EK62">
            <v>31.44</v>
          </cell>
        </row>
        <row r="63">
          <cell r="C63" t="str">
            <v>7.5.3.13</v>
          </cell>
          <cell r="D63">
            <v>5915320</v>
          </cell>
          <cell r="E63" t="str">
            <v>SICRO SERVIÇO</v>
          </cell>
          <cell r="F63" t="str">
            <v>TRANSPORTE COM CAMINHÃO BASCULANTE DE 14 M³ - RODOVIA EM REVESTIMENTO PRIMÁRIO</v>
          </cell>
          <cell r="G63" t="str">
            <v>TKM</v>
          </cell>
          <cell r="H63">
            <v>79288.416000000012</v>
          </cell>
          <cell r="I63">
            <v>28543.730000000003</v>
          </cell>
          <cell r="L63">
            <v>758.16</v>
          </cell>
          <cell r="M63">
            <v>0.36</v>
          </cell>
          <cell r="P63" t="str">
            <v>0</v>
          </cell>
          <cell r="Q63">
            <v>0.36</v>
          </cell>
          <cell r="T63" t="str">
            <v>0</v>
          </cell>
          <cell r="U63">
            <v>0.36</v>
          </cell>
          <cell r="X63" t="str">
            <v>0</v>
          </cell>
          <cell r="Y63">
            <v>0.36</v>
          </cell>
          <cell r="AB63">
            <v>2170.7999999999997</v>
          </cell>
          <cell r="AC63">
            <v>0.36</v>
          </cell>
          <cell r="AF63" t="str">
            <v>0</v>
          </cell>
          <cell r="AG63">
            <v>0.36</v>
          </cell>
          <cell r="AJ63" t="str">
            <v>0</v>
          </cell>
          <cell r="AK63">
            <v>0.36</v>
          </cell>
          <cell r="AN63">
            <v>7691.3279999999995</v>
          </cell>
          <cell r="AO63">
            <v>0.36</v>
          </cell>
          <cell r="AR63" t="str">
            <v>0</v>
          </cell>
          <cell r="AS63">
            <v>0.36</v>
          </cell>
          <cell r="AV63">
            <v>1535.76</v>
          </cell>
          <cell r="AW63">
            <v>0.36</v>
          </cell>
          <cell r="AZ63">
            <v>1535.76</v>
          </cell>
          <cell r="BA63">
            <v>0.36</v>
          </cell>
          <cell r="BD63">
            <v>3424.0320000000002</v>
          </cell>
          <cell r="BE63">
            <v>0.36</v>
          </cell>
          <cell r="BH63">
            <v>3442.1759999999999</v>
          </cell>
          <cell r="BI63">
            <v>0.36</v>
          </cell>
          <cell r="BL63">
            <v>370.65600000000006</v>
          </cell>
          <cell r="BM63">
            <v>0.36</v>
          </cell>
          <cell r="BP63" t="str">
            <v>0</v>
          </cell>
          <cell r="BQ63">
            <v>0.36</v>
          </cell>
          <cell r="BT63">
            <v>1535.76</v>
          </cell>
          <cell r="BU63">
            <v>0.36</v>
          </cell>
          <cell r="BX63">
            <v>3071.52</v>
          </cell>
          <cell r="BY63">
            <v>0.36</v>
          </cell>
          <cell r="CB63">
            <v>4607.28</v>
          </cell>
          <cell r="CC63">
            <v>0.36</v>
          </cell>
          <cell r="CF63">
            <v>8878.8960000000006</v>
          </cell>
          <cell r="CG63">
            <v>0.36</v>
          </cell>
          <cell r="CJ63">
            <v>1535.76</v>
          </cell>
          <cell r="CK63">
            <v>0.36</v>
          </cell>
          <cell r="CN63">
            <v>4607.28</v>
          </cell>
          <cell r="CO63">
            <v>0.36</v>
          </cell>
          <cell r="CR63" t="str">
            <v>0</v>
          </cell>
          <cell r="CS63">
            <v>0.36</v>
          </cell>
          <cell r="CV63">
            <v>1898.6399999999999</v>
          </cell>
          <cell r="CW63">
            <v>0.36</v>
          </cell>
          <cell r="CZ63">
            <v>5935.2480000000005</v>
          </cell>
          <cell r="DA63">
            <v>0.36</v>
          </cell>
          <cell r="DD63">
            <v>7730.2080000000005</v>
          </cell>
          <cell r="DE63">
            <v>0.36</v>
          </cell>
          <cell r="DH63" t="str">
            <v>0</v>
          </cell>
          <cell r="DI63">
            <v>0.36</v>
          </cell>
          <cell r="DL63" t="str">
            <v>0</v>
          </cell>
          <cell r="DM63">
            <v>0.36</v>
          </cell>
          <cell r="DP63">
            <v>4712.2560000000003</v>
          </cell>
          <cell r="DQ63">
            <v>0.36</v>
          </cell>
          <cell r="DT63" t="str">
            <v>0</v>
          </cell>
          <cell r="DU63">
            <v>0.36</v>
          </cell>
          <cell r="DX63" t="str">
            <v>0</v>
          </cell>
          <cell r="DY63">
            <v>0.36</v>
          </cell>
          <cell r="EB63">
            <v>7703.8560000000007</v>
          </cell>
          <cell r="EC63">
            <v>0.36</v>
          </cell>
          <cell r="EF63">
            <v>3071.52</v>
          </cell>
          <cell r="EG63">
            <v>0.36</v>
          </cell>
          <cell r="EJ63">
            <v>3071.52</v>
          </cell>
          <cell r="EK63">
            <v>0.36</v>
          </cell>
        </row>
        <row r="64">
          <cell r="C64" t="str">
            <v>7.5.4</v>
          </cell>
          <cell r="F64" t="str">
            <v>FUNDAÇÕES</v>
          </cell>
        </row>
        <row r="65">
          <cell r="C65" t="str">
            <v>7.5.4.1</v>
          </cell>
          <cell r="D65">
            <v>2306066</v>
          </cell>
          <cell r="E65" t="str">
            <v>SICRO SERVIÇO</v>
          </cell>
          <cell r="F65" t="str">
            <v>ESTACA RAIZ PERFURADA NO SOLO COM D = 40 CM - CONFECÇÃO</v>
          </cell>
          <cell r="G65" t="str">
            <v>M</v>
          </cell>
          <cell r="H65">
            <v>17730</v>
          </cell>
          <cell r="I65">
            <v>6737931.9000000004</v>
          </cell>
          <cell r="L65">
            <v>120</v>
          </cell>
          <cell r="M65">
            <v>380.03</v>
          </cell>
          <cell r="P65" t="str">
            <v>0</v>
          </cell>
          <cell r="Q65">
            <v>380.03</v>
          </cell>
          <cell r="T65" t="str">
            <v>0</v>
          </cell>
          <cell r="U65">
            <v>380.03</v>
          </cell>
          <cell r="X65" t="str">
            <v>0</v>
          </cell>
          <cell r="Y65">
            <v>380.03</v>
          </cell>
          <cell r="AB65">
            <v>420</v>
          </cell>
          <cell r="AC65">
            <v>380.03</v>
          </cell>
          <cell r="AF65" t="str">
            <v>0</v>
          </cell>
          <cell r="AG65">
            <v>380.03</v>
          </cell>
          <cell r="AJ65" t="str">
            <v>0</v>
          </cell>
          <cell r="AK65">
            <v>380.03</v>
          </cell>
          <cell r="AN65">
            <v>1620</v>
          </cell>
          <cell r="AO65">
            <v>380.03</v>
          </cell>
          <cell r="AR65" t="str">
            <v>0</v>
          </cell>
          <cell r="AS65">
            <v>380.03</v>
          </cell>
          <cell r="AV65">
            <v>300</v>
          </cell>
          <cell r="AW65">
            <v>380.03</v>
          </cell>
          <cell r="AZ65">
            <v>300</v>
          </cell>
          <cell r="BA65">
            <v>380.03</v>
          </cell>
          <cell r="BD65">
            <v>570</v>
          </cell>
          <cell r="BE65">
            <v>380.03</v>
          </cell>
          <cell r="BH65">
            <v>660</v>
          </cell>
          <cell r="BI65">
            <v>380.03</v>
          </cell>
          <cell r="BL65">
            <v>60</v>
          </cell>
          <cell r="BM65">
            <v>380.03</v>
          </cell>
          <cell r="BP65" t="str">
            <v>0</v>
          </cell>
          <cell r="BQ65">
            <v>380.03</v>
          </cell>
          <cell r="BT65">
            <v>300</v>
          </cell>
          <cell r="BU65">
            <v>380.03</v>
          </cell>
          <cell r="BX65">
            <v>660</v>
          </cell>
          <cell r="BY65">
            <v>380.03</v>
          </cell>
          <cell r="CB65">
            <v>840</v>
          </cell>
          <cell r="CC65">
            <v>380.03</v>
          </cell>
          <cell r="CF65">
            <v>1980</v>
          </cell>
          <cell r="CG65">
            <v>380.03</v>
          </cell>
          <cell r="CJ65">
            <v>300</v>
          </cell>
          <cell r="CK65">
            <v>380.03</v>
          </cell>
          <cell r="CN65">
            <v>900</v>
          </cell>
          <cell r="CO65">
            <v>380.03</v>
          </cell>
          <cell r="CR65" t="str">
            <v>0</v>
          </cell>
          <cell r="CS65">
            <v>380.03</v>
          </cell>
          <cell r="CV65">
            <v>540</v>
          </cell>
          <cell r="CW65">
            <v>380.03</v>
          </cell>
          <cell r="CZ65">
            <v>1740</v>
          </cell>
          <cell r="DA65">
            <v>380.03</v>
          </cell>
          <cell r="DD65">
            <v>1920</v>
          </cell>
          <cell r="DE65">
            <v>380.03</v>
          </cell>
          <cell r="DH65" t="str">
            <v>0</v>
          </cell>
          <cell r="DI65">
            <v>380.03</v>
          </cell>
          <cell r="DL65" t="str">
            <v>0</v>
          </cell>
          <cell r="DM65">
            <v>380.03</v>
          </cell>
          <cell r="DP65">
            <v>1560</v>
          </cell>
          <cell r="DQ65">
            <v>380.03</v>
          </cell>
          <cell r="DT65" t="str">
            <v>0</v>
          </cell>
          <cell r="DU65">
            <v>380.03</v>
          </cell>
          <cell r="DX65" t="str">
            <v>0</v>
          </cell>
          <cell r="DY65">
            <v>380.03</v>
          </cell>
          <cell r="EB65">
            <v>1740</v>
          </cell>
          <cell r="EC65">
            <v>380.03</v>
          </cell>
          <cell r="EF65">
            <v>600</v>
          </cell>
          <cell r="EG65">
            <v>380.03</v>
          </cell>
          <cell r="EJ65">
            <v>600</v>
          </cell>
          <cell r="EK65">
            <v>380.03</v>
          </cell>
        </row>
        <row r="66">
          <cell r="C66" t="str">
            <v>7.5.4.2</v>
          </cell>
          <cell r="D66">
            <v>2306065</v>
          </cell>
          <cell r="E66" t="str">
            <v>SICRO SERVIÇO</v>
          </cell>
          <cell r="F66" t="str">
            <v>ESTACA RAIZ PERFURADA NO SOLO COM D = 31 CM - CONFECÇÃO</v>
          </cell>
          <cell r="G66" t="str">
            <v>M</v>
          </cell>
          <cell r="H66">
            <v>5910</v>
          </cell>
          <cell r="I66">
            <v>1882216.8</v>
          </cell>
          <cell r="L66">
            <v>40</v>
          </cell>
          <cell r="M66">
            <v>318.48</v>
          </cell>
          <cell r="P66" t="str">
            <v>0</v>
          </cell>
          <cell r="Q66">
            <v>318.48</v>
          </cell>
          <cell r="T66" t="str">
            <v>0</v>
          </cell>
          <cell r="U66">
            <v>318.48</v>
          </cell>
          <cell r="X66" t="str">
            <v>0</v>
          </cell>
          <cell r="Y66">
            <v>318.48</v>
          </cell>
          <cell r="AB66">
            <v>140</v>
          </cell>
          <cell r="AC66">
            <v>318.48</v>
          </cell>
          <cell r="AF66" t="str">
            <v>0</v>
          </cell>
          <cell r="AG66">
            <v>318.48</v>
          </cell>
          <cell r="AJ66" t="str">
            <v>0</v>
          </cell>
          <cell r="AK66">
            <v>318.48</v>
          </cell>
          <cell r="AN66">
            <v>540</v>
          </cell>
          <cell r="AO66">
            <v>318.48</v>
          </cell>
          <cell r="AR66" t="str">
            <v>0</v>
          </cell>
          <cell r="AS66">
            <v>318.48</v>
          </cell>
          <cell r="AV66">
            <v>100</v>
          </cell>
          <cell r="AW66">
            <v>318.48</v>
          </cell>
          <cell r="AZ66">
            <v>100</v>
          </cell>
          <cell r="BA66">
            <v>318.48</v>
          </cell>
          <cell r="BD66">
            <v>190</v>
          </cell>
          <cell r="BE66">
            <v>318.48</v>
          </cell>
          <cell r="BH66">
            <v>220</v>
          </cell>
          <cell r="BI66">
            <v>318.48</v>
          </cell>
          <cell r="BL66">
            <v>20</v>
          </cell>
          <cell r="BM66">
            <v>318.48</v>
          </cell>
          <cell r="BP66" t="str">
            <v>0</v>
          </cell>
          <cell r="BQ66">
            <v>318.48</v>
          </cell>
          <cell r="BT66">
            <v>100</v>
          </cell>
          <cell r="BU66">
            <v>318.48</v>
          </cell>
          <cell r="BX66">
            <v>220</v>
          </cell>
          <cell r="BY66">
            <v>318.48</v>
          </cell>
          <cell r="CB66">
            <v>280</v>
          </cell>
          <cell r="CC66">
            <v>318.48</v>
          </cell>
          <cell r="CF66">
            <v>660</v>
          </cell>
          <cell r="CG66">
            <v>318.48</v>
          </cell>
          <cell r="CJ66">
            <v>100</v>
          </cell>
          <cell r="CK66">
            <v>318.48</v>
          </cell>
          <cell r="CN66">
            <v>300</v>
          </cell>
          <cell r="CO66">
            <v>318.48</v>
          </cell>
          <cell r="CR66" t="str">
            <v>0</v>
          </cell>
          <cell r="CS66">
            <v>318.48</v>
          </cell>
          <cell r="CV66">
            <v>180</v>
          </cell>
          <cell r="CW66">
            <v>318.48</v>
          </cell>
          <cell r="CZ66">
            <v>580</v>
          </cell>
          <cell r="DA66">
            <v>318.48</v>
          </cell>
          <cell r="DD66">
            <v>640</v>
          </cell>
          <cell r="DE66">
            <v>318.48</v>
          </cell>
          <cell r="DH66" t="str">
            <v>0</v>
          </cell>
          <cell r="DI66">
            <v>318.48</v>
          </cell>
          <cell r="DL66" t="str">
            <v>0</v>
          </cell>
          <cell r="DM66">
            <v>318.48</v>
          </cell>
          <cell r="DP66">
            <v>520</v>
          </cell>
          <cell r="DQ66">
            <v>318.48</v>
          </cell>
          <cell r="DT66" t="str">
            <v>0</v>
          </cell>
          <cell r="DU66">
            <v>318.48</v>
          </cell>
          <cell r="DX66" t="str">
            <v>0</v>
          </cell>
          <cell r="DY66">
            <v>318.48</v>
          </cell>
          <cell r="EB66">
            <v>580</v>
          </cell>
          <cell r="EC66">
            <v>318.48</v>
          </cell>
          <cell r="EF66">
            <v>200</v>
          </cell>
          <cell r="EG66">
            <v>318.48</v>
          </cell>
          <cell r="EJ66">
            <v>200</v>
          </cell>
          <cell r="EK66">
            <v>318.48</v>
          </cell>
        </row>
        <row r="67">
          <cell r="C67" t="str">
            <v>7.5.4.3</v>
          </cell>
          <cell r="D67" t="str">
            <v>COMP_44007</v>
          </cell>
          <cell r="E67" t="str">
            <v>COMPOSIÇÃO</v>
          </cell>
          <cell r="F67" t="str">
            <v>TAXA DE MOBILIZAÇÃO DE EQUIPAMENTO PARA ESTACA RAIZ</v>
          </cell>
          <cell r="G67" t="str">
            <v>UN</v>
          </cell>
          <cell r="H67">
            <v>92</v>
          </cell>
          <cell r="I67">
            <v>1970433.9200000006</v>
          </cell>
          <cell r="L67">
            <v>2</v>
          </cell>
          <cell r="M67">
            <v>21417.759999999998</v>
          </cell>
          <cell r="P67" t="str">
            <v>0</v>
          </cell>
          <cell r="Q67">
            <v>21417.759999999998</v>
          </cell>
          <cell r="T67" t="str">
            <v>0</v>
          </cell>
          <cell r="U67">
            <v>21417.759999999998</v>
          </cell>
          <cell r="X67" t="str">
            <v>0</v>
          </cell>
          <cell r="Y67">
            <v>21417.759999999998</v>
          </cell>
          <cell r="AB67">
            <v>2</v>
          </cell>
          <cell r="AC67">
            <v>21417.759999999998</v>
          </cell>
          <cell r="AF67" t="str">
            <v>0</v>
          </cell>
          <cell r="AG67">
            <v>21417.759999999998</v>
          </cell>
          <cell r="AJ67" t="str">
            <v>0</v>
          </cell>
          <cell r="AK67">
            <v>21417.759999999998</v>
          </cell>
          <cell r="AN67">
            <v>8</v>
          </cell>
          <cell r="AO67">
            <v>21417.759999999998</v>
          </cell>
          <cell r="AR67" t="str">
            <v>0</v>
          </cell>
          <cell r="AS67">
            <v>21417.759999999998</v>
          </cell>
          <cell r="AV67">
            <v>2</v>
          </cell>
          <cell r="AW67">
            <v>21417.759999999998</v>
          </cell>
          <cell r="AZ67">
            <v>2</v>
          </cell>
          <cell r="BA67">
            <v>21417.759999999998</v>
          </cell>
          <cell r="BD67">
            <v>6</v>
          </cell>
          <cell r="BE67">
            <v>21417.759999999998</v>
          </cell>
          <cell r="BH67">
            <v>5</v>
          </cell>
          <cell r="BI67">
            <v>21417.759999999998</v>
          </cell>
          <cell r="BL67">
            <v>1</v>
          </cell>
          <cell r="BM67">
            <v>21417.759999999998</v>
          </cell>
          <cell r="BP67" t="str">
            <v>0</v>
          </cell>
          <cell r="BQ67">
            <v>21417.759999999998</v>
          </cell>
          <cell r="BT67">
            <v>2</v>
          </cell>
          <cell r="BU67">
            <v>21417.759999999998</v>
          </cell>
          <cell r="BX67">
            <v>4</v>
          </cell>
          <cell r="BY67">
            <v>21417.759999999998</v>
          </cell>
          <cell r="CB67">
            <v>6</v>
          </cell>
          <cell r="CC67">
            <v>21417.759999999998</v>
          </cell>
          <cell r="CF67">
            <v>10</v>
          </cell>
          <cell r="CG67">
            <v>21417.759999999998</v>
          </cell>
          <cell r="CJ67">
            <v>2</v>
          </cell>
          <cell r="CK67">
            <v>21417.759999999998</v>
          </cell>
          <cell r="CN67">
            <v>6</v>
          </cell>
          <cell r="CO67">
            <v>21417.759999999998</v>
          </cell>
          <cell r="CR67" t="str">
            <v>0</v>
          </cell>
          <cell r="CS67">
            <v>21417.759999999998</v>
          </cell>
          <cell r="CV67">
            <v>2</v>
          </cell>
          <cell r="CW67">
            <v>21417.759999999998</v>
          </cell>
          <cell r="CZ67">
            <v>6</v>
          </cell>
          <cell r="DA67">
            <v>21417.759999999998</v>
          </cell>
          <cell r="DD67">
            <v>8</v>
          </cell>
          <cell r="DE67">
            <v>21417.759999999998</v>
          </cell>
          <cell r="DH67" t="str">
            <v>0</v>
          </cell>
          <cell r="DI67">
            <v>21417.759999999998</v>
          </cell>
          <cell r="DL67" t="str">
            <v>0</v>
          </cell>
          <cell r="DM67">
            <v>21417.759999999998</v>
          </cell>
          <cell r="DP67">
            <v>4</v>
          </cell>
          <cell r="DQ67">
            <v>21417.759999999998</v>
          </cell>
          <cell r="DT67" t="str">
            <v>0</v>
          </cell>
          <cell r="DU67">
            <v>21417.759999999998</v>
          </cell>
          <cell r="DX67" t="str">
            <v>0</v>
          </cell>
          <cell r="DY67">
            <v>21417.759999999998</v>
          </cell>
          <cell r="EB67">
            <v>6</v>
          </cell>
          <cell r="EC67">
            <v>21417.759999999998</v>
          </cell>
          <cell r="EF67">
            <v>4</v>
          </cell>
          <cell r="EG67">
            <v>21417.759999999998</v>
          </cell>
          <cell r="EJ67">
            <v>4</v>
          </cell>
          <cell r="EK67">
            <v>21417.759999999998</v>
          </cell>
        </row>
        <row r="68">
          <cell r="C68" t="str">
            <v>7.5.5</v>
          </cell>
          <cell r="F68" t="str">
            <v>DEMOLIÇÕES</v>
          </cell>
        </row>
        <row r="69">
          <cell r="C69" t="str">
            <v>7.5.5.1</v>
          </cell>
          <cell r="D69" t="str">
            <v>COMP_04007</v>
          </cell>
          <cell r="E69" t="str">
            <v>COMPOSIÇÃO</v>
          </cell>
          <cell r="F69" t="str">
            <v>DEMOLIÇÃO MECÂNICA DE OAE, COM ESCAVADEIRA HIDRÁULICA COM MARTELO HIDRÁULICO - SEM REAPROVEITAMENTO</v>
          </cell>
          <cell r="G69" t="str">
            <v>M2</v>
          </cell>
          <cell r="H69">
            <v>0</v>
          </cell>
          <cell r="I69">
            <v>0</v>
          </cell>
          <cell r="L69">
            <v>0</v>
          </cell>
          <cell r="M69">
            <v>81.55</v>
          </cell>
          <cell r="P69" t="str">
            <v>0</v>
          </cell>
          <cell r="Q69">
            <v>81.55</v>
          </cell>
          <cell r="T69" t="str">
            <v>0</v>
          </cell>
          <cell r="U69">
            <v>81.55</v>
          </cell>
          <cell r="X69" t="str">
            <v>0</v>
          </cell>
          <cell r="Y69">
            <v>81.55</v>
          </cell>
          <cell r="AB69">
            <v>0</v>
          </cell>
          <cell r="AC69">
            <v>81.55</v>
          </cell>
          <cell r="AF69" t="str">
            <v>0</v>
          </cell>
          <cell r="AG69">
            <v>81.55</v>
          </cell>
          <cell r="AJ69" t="str">
            <v>0</v>
          </cell>
          <cell r="AK69">
            <v>81.55</v>
          </cell>
          <cell r="AN69">
            <v>0</v>
          </cell>
          <cell r="AO69">
            <v>81.55</v>
          </cell>
          <cell r="AR69" t="str">
            <v>0</v>
          </cell>
          <cell r="AS69">
            <v>81.55</v>
          </cell>
          <cell r="AV69">
            <v>0</v>
          </cell>
          <cell r="AW69">
            <v>81.55</v>
          </cell>
          <cell r="AZ69">
            <v>0</v>
          </cell>
          <cell r="BA69">
            <v>81.55</v>
          </cell>
          <cell r="BD69">
            <v>0</v>
          </cell>
          <cell r="BE69">
            <v>81.55</v>
          </cell>
          <cell r="BH69">
            <v>0</v>
          </cell>
          <cell r="BI69">
            <v>81.55</v>
          </cell>
          <cell r="BL69">
            <v>0</v>
          </cell>
          <cell r="BM69">
            <v>81.55</v>
          </cell>
          <cell r="BP69" t="str">
            <v>0</v>
          </cell>
          <cell r="BQ69">
            <v>81.55</v>
          </cell>
          <cell r="BT69">
            <v>0</v>
          </cell>
          <cell r="BU69">
            <v>81.55</v>
          </cell>
          <cell r="BX69">
            <v>0</v>
          </cell>
          <cell r="BY69">
            <v>81.55</v>
          </cell>
          <cell r="CB69">
            <v>0</v>
          </cell>
          <cell r="CC69">
            <v>81.55</v>
          </cell>
          <cell r="CF69">
            <v>0</v>
          </cell>
          <cell r="CG69">
            <v>81.55</v>
          </cell>
          <cell r="CJ69">
            <v>0</v>
          </cell>
          <cell r="CK69">
            <v>81.55</v>
          </cell>
          <cell r="CN69">
            <v>0</v>
          </cell>
          <cell r="CO69">
            <v>81.55</v>
          </cell>
          <cell r="CR69" t="str">
            <v>0</v>
          </cell>
          <cell r="CS69">
            <v>81.55</v>
          </cell>
          <cell r="CV69">
            <v>0</v>
          </cell>
          <cell r="CW69">
            <v>81.55</v>
          </cell>
          <cell r="CZ69">
            <v>0</v>
          </cell>
          <cell r="DA69">
            <v>81.55</v>
          </cell>
          <cell r="DD69">
            <v>0</v>
          </cell>
          <cell r="DE69">
            <v>81.55</v>
          </cell>
          <cell r="DH69" t="str">
            <v>0</v>
          </cell>
          <cell r="DI69">
            <v>81.55</v>
          </cell>
          <cell r="DL69" t="str">
            <v>0</v>
          </cell>
          <cell r="DM69">
            <v>81.55</v>
          </cell>
          <cell r="DP69">
            <v>0</v>
          </cell>
          <cell r="DQ69">
            <v>81.55</v>
          </cell>
          <cell r="DT69" t="str">
            <v>0</v>
          </cell>
          <cell r="DU69">
            <v>81.55</v>
          </cell>
          <cell r="DX69" t="str">
            <v>0</v>
          </cell>
          <cell r="DY69">
            <v>81.55</v>
          </cell>
          <cell r="EB69">
            <v>0</v>
          </cell>
          <cell r="EC69">
            <v>81.55</v>
          </cell>
          <cell r="EF69">
            <v>0</v>
          </cell>
          <cell r="EG69">
            <v>81.55</v>
          </cell>
          <cell r="EJ69">
            <v>0</v>
          </cell>
          <cell r="EK69">
            <v>81.55</v>
          </cell>
        </row>
      </sheetData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O DE OBRA"/>
      <sheetName val="VEICULOS"/>
      <sheetName val="CUSTOS DIVERSOS"/>
      <sheetName val="DIARIAS"/>
      <sheetName val="BDI EDITAL"/>
      <sheetName val="planilha aux de formulas"/>
      <sheetName val="COMBUSTIVEL"/>
      <sheetName val="Segmentos"/>
      <sheetName val="SICRO.EQUIP"/>
      <sheetName val="SICRO.MDO"/>
      <sheetName val="SICRO.MAT"/>
      <sheetName val="SICRO.SERV"/>
      <sheetName val="SINAPI.INS"/>
      <sheetName val="Dados Edital"/>
      <sheetName val="DADOS DE ENTRADA"/>
      <sheetName val="SINAPI.SER"/>
      <sheetName val="BDI-ATP"/>
      <sheetName val="ES"/>
      <sheetName val="01.EQUIP-DADOS"/>
      <sheetName val="02.EQUIP-BASE"/>
      <sheetName val="03.EQUIP-CUSTO"/>
      <sheetName val="DER-MG"/>
      <sheetName val="$Acostamento"/>
      <sheetName val="Passarelas-Tipo"/>
      <sheetName val="Passarelas-Preço unitário"/>
      <sheetName val="Passarelas por segmento"/>
      <sheetName val="Consid. Iniciais"/>
      <sheetName val="Segmentos 2"/>
      <sheetName val="Cadastros"/>
      <sheetName val="LISTA.COTAÇÃO"/>
      <sheetName val="Passarelas"/>
      <sheetName val="MC"/>
      <sheetName val="PSP"/>
      <sheetName val="RC"/>
      <sheetName val="CPU.MOD.MDO"/>
      <sheetName val="CPU.MOD.EQUIP"/>
      <sheetName val="CPU.MOD.MAT"/>
      <sheetName val="CPU MODELO"/>
      <sheetName val="CCOMP_00001"/>
      <sheetName val="CCOMP_00002"/>
      <sheetName val="CCOMP_00003"/>
      <sheetName val="CCOMP_00004"/>
      <sheetName val="CCOMP_00006"/>
      <sheetName val="CCOMP_00007"/>
      <sheetName val="CCOMP_00008"/>
      <sheetName val="CCOMP_00009"/>
      <sheetName val="CCOMP_00010"/>
      <sheetName val="CCOMP_00012"/>
      <sheetName val="CCOMP_00023"/>
      <sheetName val="CCOMP_00024"/>
      <sheetName val="CCOMP_00025"/>
      <sheetName val="CCOMP_02001"/>
      <sheetName val="CCOMP_02002"/>
      <sheetName val="CCOMP_02003"/>
      <sheetName val="CCOMP_04001"/>
      <sheetName val="CCOMP_04002"/>
      <sheetName val="CCOMP_04003"/>
      <sheetName val="CCOMP_06001"/>
      <sheetName val="CCOMP_06002"/>
      <sheetName val="CCOMP_22001"/>
      <sheetName val="CCOMP_22002"/>
      <sheetName val="CCOMP_22003"/>
      <sheetName val="CCOMP_24001"/>
      <sheetName val="CCOMP_24002"/>
      <sheetName val="CCOMP_24003"/>
      <sheetName val="CCOMP_24004"/>
      <sheetName val="CCOMP_44001"/>
      <sheetName val="CCOMP_44002"/>
      <sheetName val="CCOMP_44003"/>
      <sheetName val="CCOMP_44004"/>
      <sheetName val="CCOMP_44005"/>
      <sheetName val="CCOMP_44006"/>
      <sheetName val="CCOMP_44007"/>
      <sheetName val="CCOMP_44008"/>
      <sheetName val="CCOMP_44009"/>
      <sheetName val="CCOMP_04004"/>
      <sheetName val="CCOMP_04005"/>
      <sheetName val="CCOMP_04006"/>
      <sheetName val="CCOMP_04007"/>
      <sheetName val="CCOMP_04008"/>
      <sheetName val="CCOMP_46001"/>
      <sheetName val="CCOMP_46003"/>
      <sheetName val="CCOMP_46004"/>
      <sheetName val="CCOMP_46005"/>
      <sheetName val="CCOMP_46006"/>
      <sheetName val="CCOMP_46007"/>
      <sheetName val="CCOMP_46008"/>
      <sheetName val="CCOMP_46009"/>
      <sheetName val="CCOMP_46010"/>
      <sheetName val="CCOMP_46011"/>
      <sheetName val="CCOMP_MODELO (2)"/>
      <sheetName val="BENEFICIOS"/>
      <sheetName val="Planilha 1 (10)"/>
      <sheetName val="Planilha 1 (11)"/>
      <sheetName val="Planilha 1 (1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>
        <row r="7">
          <cell r="J7">
            <v>745670.24649755633</v>
          </cell>
        </row>
      </sheetData>
      <sheetData sheetId="25"/>
      <sheetData sheetId="26" refreshError="1"/>
      <sheetData sheetId="27" refreshError="1"/>
      <sheetData sheetId="28" refreshError="1"/>
      <sheetData sheetId="29" refreshError="1"/>
      <sheetData sheetId="30">
        <row r="6">
          <cell r="G6" t="str">
            <v>SEGMENTO</v>
          </cell>
        </row>
      </sheetData>
      <sheetData sheetId="31" refreshError="1"/>
      <sheetData sheetId="32">
        <row r="4">
          <cell r="F4" t="str">
            <v>Consórcio Future ATP / Logit / JGP / Queiroz Maluf</v>
          </cell>
        </row>
        <row r="7">
          <cell r="D7" t="str">
            <v>Cliente:</v>
          </cell>
          <cell r="E7" t="str">
            <v>BNDES - Banco Nacional de Desenvolvimento</v>
          </cell>
          <cell r="I7" t="str">
            <v>BDI:</v>
          </cell>
          <cell r="L7" t="str">
            <v>TRECHO:</v>
          </cell>
          <cell r="M7" t="str">
            <v>BR265</v>
          </cell>
          <cell r="P7" t="str">
            <v>TRECHO:</v>
          </cell>
          <cell r="Q7" t="str">
            <v>BR265</v>
          </cell>
          <cell r="T7" t="str">
            <v>TRECHO:</v>
          </cell>
          <cell r="U7" t="str">
            <v>BR265</v>
          </cell>
          <cell r="X7" t="str">
            <v>TRECHO:</v>
          </cell>
          <cell r="Y7" t="str">
            <v>BR265</v>
          </cell>
          <cell r="AB7" t="str">
            <v>TRECHO:</v>
          </cell>
          <cell r="AC7" t="str">
            <v>BR265</v>
          </cell>
          <cell r="AF7" t="str">
            <v>TRECHO:</v>
          </cell>
          <cell r="AG7" t="str">
            <v>BR265</v>
          </cell>
          <cell r="AJ7" t="str">
            <v>TRECHO:</v>
          </cell>
          <cell r="AK7" t="str">
            <v>BR265</v>
          </cell>
          <cell r="AN7" t="str">
            <v>TRECHO:</v>
          </cell>
          <cell r="AO7" t="str">
            <v>BR146</v>
          </cell>
          <cell r="AR7" t="str">
            <v>TRECHO:</v>
          </cell>
          <cell r="AS7" t="str">
            <v>BR146</v>
          </cell>
          <cell r="AV7" t="str">
            <v>TRECHO:</v>
          </cell>
          <cell r="AW7" t="str">
            <v>MG167</v>
          </cell>
          <cell r="AZ7" t="str">
            <v>TRECHO:</v>
          </cell>
          <cell r="BA7" t="str">
            <v>MG167</v>
          </cell>
          <cell r="BD7" t="str">
            <v>TRECHO:</v>
          </cell>
          <cell r="BE7" t="str">
            <v>MG167</v>
          </cell>
          <cell r="BH7" t="str">
            <v>TRECHO:</v>
          </cell>
          <cell r="BI7" t="str">
            <v>CMG369</v>
          </cell>
          <cell r="BL7" t="str">
            <v>TRECHO:</v>
          </cell>
          <cell r="BM7" t="str">
            <v>CMG369</v>
          </cell>
          <cell r="BP7" t="str">
            <v>TRECHO:</v>
          </cell>
          <cell r="BQ7" t="str">
            <v>CMG369</v>
          </cell>
          <cell r="BT7" t="str">
            <v>TRECHO:</v>
          </cell>
          <cell r="BU7" t="str">
            <v>CMG491</v>
          </cell>
          <cell r="BX7" t="str">
            <v>TRECHO:</v>
          </cell>
          <cell r="BY7" t="str">
            <v>CMG491</v>
          </cell>
          <cell r="CB7" t="str">
            <v>TRECHO:</v>
          </cell>
          <cell r="CC7" t="str">
            <v>CMG491</v>
          </cell>
          <cell r="CF7" t="str">
            <v>TRECHO:</v>
          </cell>
          <cell r="CG7" t="str">
            <v>CMG491</v>
          </cell>
          <cell r="CJ7" t="str">
            <v>TRECHO:</v>
          </cell>
          <cell r="CK7" t="str">
            <v>CMG491</v>
          </cell>
          <cell r="CN7" t="str">
            <v>TRECHO:</v>
          </cell>
          <cell r="CO7" t="str">
            <v>CMG491</v>
          </cell>
          <cell r="CR7" t="str">
            <v>TRECHO:</v>
          </cell>
          <cell r="CS7" t="str">
            <v>CMG491</v>
          </cell>
          <cell r="CV7" t="str">
            <v>TRECHO:</v>
          </cell>
          <cell r="CW7" t="str">
            <v>CMG491</v>
          </cell>
          <cell r="CZ7" t="str">
            <v>TRECHO:</v>
          </cell>
          <cell r="DA7" t="str">
            <v>CMG491</v>
          </cell>
          <cell r="DD7" t="str">
            <v>TRECHO:</v>
          </cell>
          <cell r="DE7" t="str">
            <v>CMG491</v>
          </cell>
          <cell r="DH7" t="str">
            <v>TRECHO:</v>
          </cell>
          <cell r="DI7" t="str">
            <v>CMG491</v>
          </cell>
          <cell r="DL7" t="str">
            <v>TRECHO:</v>
          </cell>
          <cell r="DM7" t="str">
            <v>CMG491</v>
          </cell>
          <cell r="DP7" t="str">
            <v>TRECHO:</v>
          </cell>
          <cell r="DQ7" t="str">
            <v>CMG491</v>
          </cell>
          <cell r="DT7" t="str">
            <v>TRECHO:</v>
          </cell>
          <cell r="DU7" t="str">
            <v>CMG491</v>
          </cell>
          <cell r="DX7" t="str">
            <v>TRECHO:</v>
          </cell>
          <cell r="DY7" t="str">
            <v>LMG863</v>
          </cell>
          <cell r="EB7" t="str">
            <v>TRECHO:</v>
          </cell>
          <cell r="EC7" t="str">
            <v>491CMG0170</v>
          </cell>
          <cell r="EF7" t="str">
            <v>TRECHO:</v>
          </cell>
          <cell r="EG7" t="str">
            <v>369CMG0070</v>
          </cell>
          <cell r="EJ7" t="str">
            <v>TRECHO:</v>
          </cell>
          <cell r="EK7" t="str">
            <v>369CMG0090#U</v>
          </cell>
        </row>
        <row r="8">
          <cell r="D8" t="str">
            <v>Trecho:</v>
          </cell>
          <cell r="E8" t="str">
            <v>Minas Gerais</v>
          </cell>
          <cell r="I8" t="str">
            <v>BDI DIFERENCADO:</v>
          </cell>
          <cell r="L8" t="str">
            <v>SEGMENTO:</v>
          </cell>
          <cell r="M8" t="str">
            <v>265BMG0270</v>
          </cell>
          <cell r="P8" t="str">
            <v>SEGMENTO:</v>
          </cell>
          <cell r="Q8" t="str">
            <v>265BMG0270#U</v>
          </cell>
          <cell r="T8" t="str">
            <v>SEGMENTO:</v>
          </cell>
          <cell r="U8" t="str">
            <v>265BMG0290#U</v>
          </cell>
          <cell r="X8" t="str">
            <v>SEGMENTO:</v>
          </cell>
          <cell r="Y8" t="str">
            <v>265BMG0290</v>
          </cell>
          <cell r="AB8" t="str">
            <v>SEGMENTO:</v>
          </cell>
          <cell r="AC8" t="str">
            <v>265BMG0305</v>
          </cell>
          <cell r="AF8" t="str">
            <v>SEGMENTO:</v>
          </cell>
          <cell r="AG8" t="str">
            <v>265BMG0310</v>
          </cell>
          <cell r="AJ8" t="str">
            <v>SEGMENTO:</v>
          </cell>
          <cell r="AK8" t="str">
            <v>265BMG0311</v>
          </cell>
          <cell r="AN8" t="str">
            <v>SEGMENTO:</v>
          </cell>
          <cell r="AO8" t="str">
            <v>146BMG0250</v>
          </cell>
          <cell r="AR8" t="str">
            <v>SEGMENTO:</v>
          </cell>
          <cell r="AS8" t="str">
            <v>146BMG0252</v>
          </cell>
          <cell r="AV8" t="str">
            <v>SEGMENTO:</v>
          </cell>
          <cell r="AW8" t="str">
            <v>167EMG0200</v>
          </cell>
          <cell r="AZ8" t="str">
            <v>SEGMENTO:</v>
          </cell>
          <cell r="BA8" t="str">
            <v>167EMG0205</v>
          </cell>
          <cell r="BD8" t="str">
            <v>SEGMENTO:</v>
          </cell>
          <cell r="BE8" t="str">
            <v>167EMG0220</v>
          </cell>
          <cell r="BH8" t="str">
            <v>SEGMENTO:</v>
          </cell>
          <cell r="BI8" t="str">
            <v>369CMG0070</v>
          </cell>
          <cell r="BL8" t="str">
            <v>SEGMENTO:</v>
          </cell>
          <cell r="BM8" t="str">
            <v>369CMG0090</v>
          </cell>
          <cell r="BP8" t="str">
            <v>SEGMENTO:</v>
          </cell>
          <cell r="BQ8" t="str">
            <v>369CMG0090#U</v>
          </cell>
          <cell r="BT8" t="str">
            <v>SEGMENTO:</v>
          </cell>
          <cell r="BU8" t="str">
            <v>491CMG0010</v>
          </cell>
          <cell r="BX8" t="str">
            <v>SEGMENTO:</v>
          </cell>
          <cell r="BY8" t="str">
            <v>491CMG0023</v>
          </cell>
          <cell r="CB8" t="str">
            <v>SEGMENTO:</v>
          </cell>
          <cell r="CC8" t="str">
            <v>491CMG0030</v>
          </cell>
          <cell r="CF8" t="str">
            <v>SEGMENTO:</v>
          </cell>
          <cell r="CG8" t="str">
            <v>491CMG0050</v>
          </cell>
          <cell r="CJ8" t="str">
            <v>SEGMENTO:</v>
          </cell>
          <cell r="CK8" t="str">
            <v>491CMG0090</v>
          </cell>
          <cell r="CN8" t="str">
            <v>SEGMENTO:</v>
          </cell>
          <cell r="CO8" t="str">
            <v>491CMG0100</v>
          </cell>
          <cell r="CR8" t="str">
            <v>SEGMENTO:</v>
          </cell>
          <cell r="CS8" t="str">
            <v>491CMG0110</v>
          </cell>
          <cell r="CV8" t="str">
            <v>SEGMENTO:</v>
          </cell>
          <cell r="CW8" t="str">
            <v>491CMG0130</v>
          </cell>
          <cell r="CZ8" t="str">
            <v>SEGMENTO:</v>
          </cell>
          <cell r="DA8" t="str">
            <v>491CMG0150</v>
          </cell>
          <cell r="DD8" t="str">
            <v>SEGMENTO:</v>
          </cell>
          <cell r="DE8" t="str">
            <v>491CMG0170</v>
          </cell>
          <cell r="DH8" t="str">
            <v>SEGMENTO:</v>
          </cell>
          <cell r="DI8" t="str">
            <v>491CMG0190</v>
          </cell>
          <cell r="DL8" t="str">
            <v>SEGMENTO:</v>
          </cell>
          <cell r="DM8" t="str">
            <v>491CMG0210D</v>
          </cell>
          <cell r="DP8" t="str">
            <v>SEGMENTO:</v>
          </cell>
          <cell r="DQ8" t="str">
            <v>491CMG0230</v>
          </cell>
          <cell r="DT8" t="str">
            <v>SEGMENTO:</v>
          </cell>
          <cell r="DU8" t="str">
            <v>491CMG0230#D</v>
          </cell>
          <cell r="DX8" t="str">
            <v>SEGMENTO:</v>
          </cell>
          <cell r="DY8" t="str">
            <v>863LMG0010</v>
          </cell>
          <cell r="EB8" t="str">
            <v>SEGMENTO:</v>
          </cell>
          <cell r="EC8" t="str">
            <v>VARGINHA</v>
          </cell>
          <cell r="EF8" t="str">
            <v>SEGMENTO:</v>
          </cell>
          <cell r="EG8" t="str">
            <v>CAMPOS GERAIS</v>
          </cell>
          <cell r="EJ8" t="str">
            <v>SEGMENTO:</v>
          </cell>
          <cell r="EK8" t="str">
            <v>ALFENAS</v>
          </cell>
        </row>
        <row r="9">
          <cell r="D9" t="str">
            <v>Objeto:</v>
          </cell>
          <cell r="E9" t="str">
            <v>Contratação de serviços técnicos especializados necessários à desestatização do sistema rodoviário no Estado de Minas Gerais, de até 2.798,6 km de extensão - Lote 3</v>
          </cell>
          <cell r="L9" t="str">
            <v>ESTADO:</v>
          </cell>
          <cell r="M9" t="str">
            <v>MG</v>
          </cell>
          <cell r="P9" t="str">
            <v>ESTADO:</v>
          </cell>
          <cell r="Q9" t="str">
            <v>MG</v>
          </cell>
          <cell r="T9" t="str">
            <v>ESTADO:</v>
          </cell>
          <cell r="U9" t="str">
            <v>MG</v>
          </cell>
          <cell r="X9" t="str">
            <v>ESTADO:</v>
          </cell>
          <cell r="Y9" t="str">
            <v>MG</v>
          </cell>
          <cell r="AB9" t="str">
            <v>ESTADO:</v>
          </cell>
          <cell r="AC9" t="str">
            <v>MG</v>
          </cell>
          <cell r="AF9" t="str">
            <v>ESTADO:</v>
          </cell>
          <cell r="AG9" t="str">
            <v>MG</v>
          </cell>
          <cell r="AJ9" t="str">
            <v>ESTADO:</v>
          </cell>
          <cell r="AK9" t="str">
            <v>MG</v>
          </cell>
          <cell r="AN9" t="str">
            <v>ESTADO:</v>
          </cell>
          <cell r="AO9" t="str">
            <v>MG</v>
          </cell>
          <cell r="AR9" t="str">
            <v>ESTADO:</v>
          </cell>
          <cell r="AS9" t="str">
            <v>MG</v>
          </cell>
          <cell r="AV9" t="str">
            <v>ESTADO:</v>
          </cell>
          <cell r="AW9" t="str">
            <v>MG</v>
          </cell>
          <cell r="AZ9" t="str">
            <v>ESTADO:</v>
          </cell>
          <cell r="BA9" t="str">
            <v>MG</v>
          </cell>
          <cell r="BD9" t="str">
            <v>ESTADO:</v>
          </cell>
          <cell r="BE9" t="str">
            <v>MG</v>
          </cell>
          <cell r="BH9" t="str">
            <v>ESTADO:</v>
          </cell>
          <cell r="BI9" t="str">
            <v>MG</v>
          </cell>
          <cell r="BL9" t="str">
            <v>ESTADO:</v>
          </cell>
          <cell r="BM9" t="str">
            <v>MG</v>
          </cell>
          <cell r="BP9" t="str">
            <v>ESTADO:</v>
          </cell>
          <cell r="BQ9" t="str">
            <v>MG</v>
          </cell>
          <cell r="BT9" t="str">
            <v>ESTADO:</v>
          </cell>
          <cell r="BU9" t="str">
            <v>MG</v>
          </cell>
          <cell r="BX9" t="str">
            <v>ESTADO:</v>
          </cell>
          <cell r="BY9" t="str">
            <v>MG</v>
          </cell>
          <cell r="CB9" t="str">
            <v>ESTADO:</v>
          </cell>
          <cell r="CC9" t="str">
            <v>MG</v>
          </cell>
          <cell r="CF9" t="str">
            <v>ESTADO:</v>
          </cell>
          <cell r="CG9" t="str">
            <v>MG</v>
          </cell>
          <cell r="CJ9" t="str">
            <v>ESTADO:</v>
          </cell>
          <cell r="CK9" t="str">
            <v>MG</v>
          </cell>
          <cell r="CN9" t="str">
            <v>ESTADO:</v>
          </cell>
          <cell r="CO9" t="str">
            <v>MG</v>
          </cell>
          <cell r="CR9" t="str">
            <v>ESTADO:</v>
          </cell>
          <cell r="CS9" t="str">
            <v>MG</v>
          </cell>
          <cell r="CV9" t="str">
            <v>ESTADO:</v>
          </cell>
          <cell r="CW9" t="str">
            <v>MG</v>
          </cell>
          <cell r="CZ9" t="str">
            <v>ESTADO:</v>
          </cell>
          <cell r="DA9" t="str">
            <v>MG</v>
          </cell>
          <cell r="DD9" t="str">
            <v>ESTADO:</v>
          </cell>
          <cell r="DE9" t="str">
            <v>MG</v>
          </cell>
          <cell r="DH9" t="str">
            <v>ESTADO:</v>
          </cell>
          <cell r="DI9" t="str">
            <v>MG</v>
          </cell>
          <cell r="DL9" t="str">
            <v>ESTADO:</v>
          </cell>
          <cell r="DM9" t="str">
            <v>MG</v>
          </cell>
          <cell r="DP9" t="str">
            <v>ESTADO:</v>
          </cell>
          <cell r="DQ9" t="str">
            <v>MG</v>
          </cell>
          <cell r="DT9" t="str">
            <v>ESTADO:</v>
          </cell>
          <cell r="DU9" t="str">
            <v>MG</v>
          </cell>
          <cell r="DX9" t="str">
            <v>ESTADO:</v>
          </cell>
          <cell r="DY9" t="str">
            <v>MG</v>
          </cell>
          <cell r="EB9" t="str">
            <v>ESTADO:</v>
          </cell>
          <cell r="EC9" t="str">
            <v>MG</v>
          </cell>
          <cell r="EF9" t="str">
            <v>ESTADO:</v>
          </cell>
          <cell r="EG9" t="str">
            <v>MG</v>
          </cell>
          <cell r="EJ9" t="str">
            <v>ESTADO:</v>
          </cell>
          <cell r="EK9" t="str">
            <v>MG</v>
          </cell>
        </row>
        <row r="10">
          <cell r="D10" t="str">
            <v>Valores:</v>
          </cell>
          <cell r="L10" t="str">
            <v>PREÇO TOTAL:</v>
          </cell>
          <cell r="M10">
            <v>0</v>
          </cell>
          <cell r="P10" t="str">
            <v>PREÇO TOTAL:</v>
          </cell>
          <cell r="Q10">
            <v>0</v>
          </cell>
          <cell r="T10" t="str">
            <v>PREÇO TOTAL:</v>
          </cell>
          <cell r="U10">
            <v>605694.23999999987</v>
          </cell>
          <cell r="X10" t="str">
            <v>PREÇO TOTAL:</v>
          </cell>
          <cell r="Y10">
            <v>0</v>
          </cell>
          <cell r="AB10" t="str">
            <v>PREÇO TOTAL:</v>
          </cell>
          <cell r="AC10">
            <v>605694.23999999987</v>
          </cell>
          <cell r="AF10" t="str">
            <v>PREÇO TOTAL:</v>
          </cell>
          <cell r="AG10">
            <v>0</v>
          </cell>
          <cell r="AJ10" t="str">
            <v>PREÇO TOTAL:</v>
          </cell>
          <cell r="AK10">
            <v>0</v>
          </cell>
          <cell r="AN10" t="str">
            <v>PREÇO TOTAL:</v>
          </cell>
          <cell r="AO10">
            <v>605694.23999999987</v>
          </cell>
          <cell r="AR10" t="str">
            <v>PREÇO TOTAL:</v>
          </cell>
          <cell r="AS10">
            <v>0</v>
          </cell>
          <cell r="AV10" t="str">
            <v>PREÇO TOTAL:</v>
          </cell>
          <cell r="AW10">
            <v>0</v>
          </cell>
          <cell r="AZ10" t="str">
            <v>PREÇO TOTAL:</v>
          </cell>
          <cell r="BA10">
            <v>605694.23999999987</v>
          </cell>
          <cell r="BD10" t="str">
            <v>PREÇO TOTAL:</v>
          </cell>
          <cell r="BE10">
            <v>605694.23999999987</v>
          </cell>
          <cell r="BH10" t="str">
            <v>PREÇO TOTAL:</v>
          </cell>
          <cell r="BI10">
            <v>0</v>
          </cell>
          <cell r="BL10" t="str">
            <v>PREÇO TOTAL:</v>
          </cell>
          <cell r="BM10">
            <v>0</v>
          </cell>
          <cell r="BP10" t="str">
            <v>PREÇO TOTAL:</v>
          </cell>
          <cell r="BQ10">
            <v>605694.23999999987</v>
          </cell>
          <cell r="BT10" t="str">
            <v>PREÇO TOTAL:</v>
          </cell>
          <cell r="BU10">
            <v>0</v>
          </cell>
          <cell r="BX10" t="str">
            <v>PREÇO TOTAL:</v>
          </cell>
          <cell r="BY10">
            <v>0</v>
          </cell>
          <cell r="CB10" t="str">
            <v>PREÇO TOTAL:</v>
          </cell>
          <cell r="CC10">
            <v>605694.23999999987</v>
          </cell>
          <cell r="CF10" t="str">
            <v>PREÇO TOTAL:</v>
          </cell>
          <cell r="CG10">
            <v>1211388.5699999998</v>
          </cell>
          <cell r="CJ10" t="str">
            <v>PREÇO TOTAL:</v>
          </cell>
          <cell r="CK10">
            <v>0</v>
          </cell>
          <cell r="CN10" t="str">
            <v>PREÇO TOTAL:</v>
          </cell>
          <cell r="CO10">
            <v>0</v>
          </cell>
          <cell r="CR10" t="str">
            <v>PREÇO TOTAL:</v>
          </cell>
          <cell r="CS10">
            <v>0</v>
          </cell>
          <cell r="CV10" t="str">
            <v>PREÇO TOTAL:</v>
          </cell>
          <cell r="CW10">
            <v>0</v>
          </cell>
          <cell r="CZ10" t="str">
            <v>PREÇO TOTAL:</v>
          </cell>
          <cell r="DA10">
            <v>0</v>
          </cell>
          <cell r="DD10" t="str">
            <v>PREÇO TOTAL:</v>
          </cell>
          <cell r="DE10">
            <v>0</v>
          </cell>
          <cell r="DH10" t="str">
            <v>PREÇO TOTAL:</v>
          </cell>
          <cell r="DI10">
            <v>0</v>
          </cell>
          <cell r="DL10" t="str">
            <v>PREÇO TOTAL:</v>
          </cell>
          <cell r="DM10">
            <v>0</v>
          </cell>
          <cell r="DP10" t="str">
            <v>PREÇO TOTAL:</v>
          </cell>
          <cell r="DQ10">
            <v>0</v>
          </cell>
          <cell r="DT10" t="str">
            <v>PREÇO TOTAL:</v>
          </cell>
          <cell r="DU10">
            <v>0</v>
          </cell>
          <cell r="DX10" t="str">
            <v>PREÇO TOTAL:</v>
          </cell>
          <cell r="DY10">
            <v>0</v>
          </cell>
          <cell r="EB10" t="str">
            <v>PREÇO TOTAL:</v>
          </cell>
          <cell r="EC10">
            <v>0</v>
          </cell>
          <cell r="EF10" t="str">
            <v>PREÇO TOTAL:</v>
          </cell>
          <cell r="EG10">
            <v>0</v>
          </cell>
          <cell r="EJ10" t="str">
            <v>PREÇO TOTAL:</v>
          </cell>
          <cell r="EK10">
            <v>0</v>
          </cell>
        </row>
        <row r="12">
          <cell r="F12" t="str">
            <v>Planilha de Serviços e Preços</v>
          </cell>
        </row>
        <row r="14">
          <cell r="C14" t="str">
            <v>ITEM</v>
          </cell>
          <cell r="D14" t="str">
            <v>CÓDIGO</v>
          </cell>
          <cell r="E14" t="str">
            <v>ORIGEM</v>
          </cell>
          <cell r="F14" t="str">
            <v>DESCRIÇÃO DO SERVIÇO</v>
          </cell>
          <cell r="G14" t="str">
            <v>UNIDADE</v>
          </cell>
          <cell r="H14" t="str">
            <v>QUANTIDADE TOTAL</v>
          </cell>
          <cell r="I14" t="str">
            <v>CUSTO TOTAL</v>
          </cell>
          <cell r="L14" t="str">
            <v>QTD.</v>
          </cell>
          <cell r="M14" t="str">
            <v>CUSTO UNITÁRIO</v>
          </cell>
          <cell r="P14" t="str">
            <v>QTD.</v>
          </cell>
          <cell r="Q14" t="str">
            <v>CUSTO UNITÁRIO</v>
          </cell>
          <cell r="T14" t="str">
            <v>QTD.</v>
          </cell>
          <cell r="U14" t="str">
            <v>CUSTO UNITÁRIO</v>
          </cell>
          <cell r="X14" t="str">
            <v>QTD.</v>
          </cell>
          <cell r="Y14" t="str">
            <v>CUSTO UNITÁRIO</v>
          </cell>
          <cell r="AB14" t="str">
            <v>QTD.</v>
          </cell>
          <cell r="AC14" t="str">
            <v>CUSTO UNITÁRIO</v>
          </cell>
          <cell r="AF14" t="str">
            <v>QTD.</v>
          </cell>
          <cell r="AG14" t="str">
            <v>CUSTO UNITÁRIO</v>
          </cell>
          <cell r="AJ14" t="str">
            <v>QTD.</v>
          </cell>
          <cell r="AK14" t="str">
            <v>CUSTO UNITÁRIO</v>
          </cell>
          <cell r="AN14" t="str">
            <v>QTD.</v>
          </cell>
          <cell r="AO14" t="str">
            <v>CUSTO UNITÁRIO</v>
          </cell>
          <cell r="AR14" t="str">
            <v>QTD.</v>
          </cell>
          <cell r="AS14" t="str">
            <v>CUSTO UNITÁRIO</v>
          </cell>
          <cell r="AV14" t="str">
            <v>QTD.</v>
          </cell>
          <cell r="AW14" t="str">
            <v>CUSTO UNITÁRIO</v>
          </cell>
          <cell r="AZ14" t="str">
            <v>QTD.</v>
          </cell>
          <cell r="BA14" t="str">
            <v>CUSTO UNITÁRIO</v>
          </cell>
          <cell r="BD14" t="str">
            <v>QTD.</v>
          </cell>
          <cell r="BE14" t="str">
            <v>CUSTO UNITÁRIO</v>
          </cell>
          <cell r="BH14" t="str">
            <v>QTD.</v>
          </cell>
          <cell r="BI14" t="str">
            <v>CUSTO UNITÁRIO</v>
          </cell>
          <cell r="BL14" t="str">
            <v>QTD.</v>
          </cell>
          <cell r="BM14" t="str">
            <v>CUSTO UNITÁRIO</v>
          </cell>
          <cell r="BP14" t="str">
            <v>QTD.</v>
          </cell>
          <cell r="BQ14" t="str">
            <v>CUSTO UNITÁRIO</v>
          </cell>
          <cell r="BT14" t="str">
            <v>QTD.</v>
          </cell>
          <cell r="BU14" t="str">
            <v>CUSTO UNITÁRIO</v>
          </cell>
          <cell r="BX14" t="str">
            <v>QTD.</v>
          </cell>
          <cell r="BY14" t="str">
            <v>CUSTO UNITÁRIO</v>
          </cell>
          <cell r="CB14" t="str">
            <v>QTD.</v>
          </cell>
          <cell r="CC14" t="str">
            <v>CUSTO UNITÁRIO</v>
          </cell>
          <cell r="CF14" t="str">
            <v>QTD.</v>
          </cell>
          <cell r="CG14" t="str">
            <v>CUSTO UNITÁRIO</v>
          </cell>
          <cell r="CJ14" t="str">
            <v>QTD.</v>
          </cell>
          <cell r="CK14" t="str">
            <v>CUSTO UNITÁRIO</v>
          </cell>
          <cell r="CN14" t="str">
            <v>QTD.</v>
          </cell>
          <cell r="CO14" t="str">
            <v>CUSTO UNITÁRIO</v>
          </cell>
          <cell r="CR14" t="str">
            <v>QTD.</v>
          </cell>
          <cell r="CS14" t="str">
            <v>CUSTO UNITÁRIO</v>
          </cell>
          <cell r="CV14" t="str">
            <v>QTD.</v>
          </cell>
          <cell r="CW14" t="str">
            <v>CUSTO UNITÁRIO</v>
          </cell>
          <cell r="CZ14" t="str">
            <v>QTD.</v>
          </cell>
          <cell r="DA14" t="str">
            <v>CUSTO UNITÁRIO</v>
          </cell>
          <cell r="DD14" t="str">
            <v>QTD.</v>
          </cell>
          <cell r="DE14" t="str">
            <v>CUSTO UNITÁRIO</v>
          </cell>
          <cell r="DH14" t="str">
            <v>QTD.</v>
          </cell>
          <cell r="DI14" t="str">
            <v>CUSTO UNITÁRIO</v>
          </cell>
          <cell r="DL14" t="str">
            <v>QTD.</v>
          </cell>
          <cell r="DM14" t="str">
            <v>CUSTO UNITÁRIO</v>
          </cell>
          <cell r="DP14" t="str">
            <v>QTD.</v>
          </cell>
          <cell r="DQ14" t="str">
            <v>CUSTO UNITÁRIO</v>
          </cell>
          <cell r="DT14" t="str">
            <v>QTD.</v>
          </cell>
          <cell r="DU14" t="str">
            <v>CUSTO UNITÁRIO</v>
          </cell>
          <cell r="DX14" t="str">
            <v>QTD.</v>
          </cell>
          <cell r="DY14" t="str">
            <v>CUSTO UNITÁRIO</v>
          </cell>
          <cell r="EB14" t="str">
            <v>QTD.</v>
          </cell>
          <cell r="EC14" t="str">
            <v>CUSTO UNITÁRIO</v>
          </cell>
          <cell r="EF14" t="str">
            <v>QTD.</v>
          </cell>
          <cell r="EG14" t="str">
            <v>CUSTO UNITÁRIO</v>
          </cell>
          <cell r="EJ14" t="str">
            <v>QTD.</v>
          </cell>
          <cell r="EK14" t="str">
            <v>CUSTO UNITÁRIO</v>
          </cell>
        </row>
        <row r="16">
          <cell r="C16" t="str">
            <v>7.0</v>
          </cell>
          <cell r="F16" t="str">
            <v>AMPLIAÇÃO</v>
          </cell>
          <cell r="G16" t="str">
            <v/>
          </cell>
        </row>
        <row r="17">
          <cell r="C17" t="str">
            <v>7.6</v>
          </cell>
          <cell r="F17" t="str">
            <v>PASSARELAS</v>
          </cell>
        </row>
        <row r="18">
          <cell r="C18" t="str">
            <v>7.6.1</v>
          </cell>
          <cell r="F18" t="str">
            <v>SUPERESTRUTURA</v>
          </cell>
        </row>
        <row r="19">
          <cell r="C19" t="str">
            <v>7.6.1.1</v>
          </cell>
          <cell r="D19">
            <v>1106280</v>
          </cell>
          <cell r="E19" t="str">
            <v>SICRO SERVIÇO</v>
          </cell>
          <cell r="F19" t="str">
            <v>CONCRETO PARA BOMBEAMENTO FCK = 30 MPA - CONFECÇÃO EM CENTRAL DOSADORA DE 30 M³/H - AREIA E BRITA COMERCIAIS</v>
          </cell>
          <cell r="G19" t="str">
            <v>M³</v>
          </cell>
          <cell r="H19">
            <v>762.29999999999984</v>
          </cell>
          <cell r="I19">
            <v>206468.91999999998</v>
          </cell>
          <cell r="L19" t="str">
            <v>0</v>
          </cell>
          <cell r="M19">
            <v>270.85000000000002</v>
          </cell>
          <cell r="P19" t="str">
            <v>0</v>
          </cell>
          <cell r="Q19">
            <v>270.85000000000002</v>
          </cell>
          <cell r="T19">
            <v>84.699999999999989</v>
          </cell>
          <cell r="U19">
            <v>270.85000000000002</v>
          </cell>
          <cell r="X19" t="str">
            <v>0</v>
          </cell>
          <cell r="Y19">
            <v>270.85000000000002</v>
          </cell>
          <cell r="AB19">
            <v>84.699999999999989</v>
          </cell>
          <cell r="AC19">
            <v>270.85000000000002</v>
          </cell>
          <cell r="AF19" t="str">
            <v>0</v>
          </cell>
          <cell r="AG19">
            <v>270.85000000000002</v>
          </cell>
          <cell r="AJ19" t="str">
            <v>0</v>
          </cell>
          <cell r="AK19">
            <v>270.85000000000002</v>
          </cell>
          <cell r="AN19">
            <v>84.699999999999989</v>
          </cell>
          <cell r="AO19">
            <v>270.85000000000002</v>
          </cell>
          <cell r="AR19" t="str">
            <v>0</v>
          </cell>
          <cell r="AS19">
            <v>270.85000000000002</v>
          </cell>
          <cell r="AV19" t="str">
            <v>0</v>
          </cell>
          <cell r="AW19">
            <v>270.85000000000002</v>
          </cell>
          <cell r="AZ19">
            <v>84.699999999999989</v>
          </cell>
          <cell r="BA19">
            <v>270.85000000000002</v>
          </cell>
          <cell r="BD19">
            <v>84.699999999999989</v>
          </cell>
          <cell r="BE19">
            <v>270.85000000000002</v>
          </cell>
          <cell r="BH19" t="str">
            <v>0</v>
          </cell>
          <cell r="BI19">
            <v>270.85000000000002</v>
          </cell>
          <cell r="BL19" t="str">
            <v>0</v>
          </cell>
          <cell r="BM19">
            <v>270.85000000000002</v>
          </cell>
          <cell r="BP19">
            <v>84.699999999999989</v>
          </cell>
          <cell r="BQ19">
            <v>270.85000000000002</v>
          </cell>
          <cell r="BT19" t="str">
            <v>0</v>
          </cell>
          <cell r="BU19">
            <v>270.85000000000002</v>
          </cell>
          <cell r="BX19" t="str">
            <v>0</v>
          </cell>
          <cell r="BY19">
            <v>270.85000000000002</v>
          </cell>
          <cell r="CB19">
            <v>84.699999999999989</v>
          </cell>
          <cell r="CC19">
            <v>270.85000000000002</v>
          </cell>
          <cell r="CF19">
            <v>169.39999999999998</v>
          </cell>
          <cell r="CG19">
            <v>270.85000000000002</v>
          </cell>
          <cell r="CJ19" t="str">
            <v>0</v>
          </cell>
          <cell r="CK19">
            <v>270.85000000000002</v>
          </cell>
          <cell r="CN19" t="str">
            <v>0</v>
          </cell>
          <cell r="CO19">
            <v>270.85000000000002</v>
          </cell>
          <cell r="CR19" t="str">
            <v>0</v>
          </cell>
          <cell r="CS19">
            <v>270.85000000000002</v>
          </cell>
          <cell r="CV19" t="str">
            <v>0</v>
          </cell>
          <cell r="CW19">
            <v>270.85000000000002</v>
          </cell>
          <cell r="CZ19" t="str">
            <v>0</v>
          </cell>
          <cell r="DA19">
            <v>270.85000000000002</v>
          </cell>
          <cell r="DD19" t="str">
            <v>0</v>
          </cell>
          <cell r="DE19">
            <v>270.85000000000002</v>
          </cell>
          <cell r="DH19" t="str">
            <v>0</v>
          </cell>
          <cell r="DI19">
            <v>270.85000000000002</v>
          </cell>
          <cell r="DL19" t="str">
            <v>0</v>
          </cell>
          <cell r="DM19">
            <v>270.85000000000002</v>
          </cell>
          <cell r="DP19" t="str">
            <v>0</v>
          </cell>
          <cell r="DQ19">
            <v>270.85000000000002</v>
          </cell>
          <cell r="DT19" t="str">
            <v>0</v>
          </cell>
          <cell r="DU19">
            <v>270.85000000000002</v>
          </cell>
          <cell r="DX19" t="str">
            <v>0</v>
          </cell>
          <cell r="DY19">
            <v>270.85000000000002</v>
          </cell>
          <cell r="EB19" t="str">
            <v>0</v>
          </cell>
          <cell r="EC19">
            <v>270.85000000000002</v>
          </cell>
          <cell r="EF19" t="str">
            <v>0</v>
          </cell>
          <cell r="EG19">
            <v>270.85000000000002</v>
          </cell>
          <cell r="EJ19" t="str">
            <v>0</v>
          </cell>
          <cell r="EK19">
            <v>270.85000000000002</v>
          </cell>
        </row>
        <row r="20">
          <cell r="C20" t="str">
            <v>7.6.1.2</v>
          </cell>
          <cell r="D20">
            <v>1106128</v>
          </cell>
          <cell r="E20" t="str">
            <v>SICRO SERVIÇO</v>
          </cell>
          <cell r="F20" t="str">
            <v>LANÇAMENTO MECÂNICO DE CONCRETO COM BOMBA REBOCÁVEL COM CAPACIDADE DE 41 M³/H - CONFECÇÃO EM CENTRAL DOSADORA DE 40 M³/H</v>
          </cell>
          <cell r="G20" t="str">
            <v>M³</v>
          </cell>
          <cell r="H20">
            <v>762.29999999999984</v>
          </cell>
          <cell r="I20">
            <v>20688.760000000002</v>
          </cell>
          <cell r="L20" t="str">
            <v>0</v>
          </cell>
          <cell r="M20">
            <v>27.14</v>
          </cell>
          <cell r="P20" t="str">
            <v>0</v>
          </cell>
          <cell r="Q20">
            <v>27.14</v>
          </cell>
          <cell r="T20">
            <v>84.699999999999989</v>
          </cell>
          <cell r="U20">
            <v>27.14</v>
          </cell>
          <cell r="X20" t="str">
            <v>0</v>
          </cell>
          <cell r="Y20">
            <v>27.14</v>
          </cell>
          <cell r="AB20">
            <v>84.699999999999989</v>
          </cell>
          <cell r="AC20">
            <v>27.14</v>
          </cell>
          <cell r="AF20" t="str">
            <v>0</v>
          </cell>
          <cell r="AG20">
            <v>27.14</v>
          </cell>
          <cell r="AJ20" t="str">
            <v>0</v>
          </cell>
          <cell r="AK20">
            <v>27.14</v>
          </cell>
          <cell r="AN20">
            <v>84.699999999999989</v>
          </cell>
          <cell r="AO20">
            <v>27.14</v>
          </cell>
          <cell r="AR20" t="str">
            <v>0</v>
          </cell>
          <cell r="AS20">
            <v>27.14</v>
          </cell>
          <cell r="AV20" t="str">
            <v>0</v>
          </cell>
          <cell r="AW20">
            <v>27.14</v>
          </cell>
          <cell r="AZ20">
            <v>84.699999999999989</v>
          </cell>
          <cell r="BA20">
            <v>27.14</v>
          </cell>
          <cell r="BD20">
            <v>84.699999999999989</v>
          </cell>
          <cell r="BE20">
            <v>27.14</v>
          </cell>
          <cell r="BH20" t="str">
            <v>0</v>
          </cell>
          <cell r="BI20">
            <v>27.14</v>
          </cell>
          <cell r="BL20" t="str">
            <v>0</v>
          </cell>
          <cell r="BM20">
            <v>27.14</v>
          </cell>
          <cell r="BP20">
            <v>84.699999999999989</v>
          </cell>
          <cell r="BQ20">
            <v>27.14</v>
          </cell>
          <cell r="BT20" t="str">
            <v>0</v>
          </cell>
          <cell r="BU20">
            <v>27.14</v>
          </cell>
          <cell r="BX20" t="str">
            <v>0</v>
          </cell>
          <cell r="BY20">
            <v>27.14</v>
          </cell>
          <cell r="CB20">
            <v>84.699999999999989</v>
          </cell>
          <cell r="CC20">
            <v>27.14</v>
          </cell>
          <cell r="CF20">
            <v>169.39999999999998</v>
          </cell>
          <cell r="CG20">
            <v>27.14</v>
          </cell>
          <cell r="CJ20" t="str">
            <v>0</v>
          </cell>
          <cell r="CK20">
            <v>27.14</v>
          </cell>
          <cell r="CN20" t="str">
            <v>0</v>
          </cell>
          <cell r="CO20">
            <v>27.14</v>
          </cell>
          <cell r="CR20" t="str">
            <v>0</v>
          </cell>
          <cell r="CS20">
            <v>27.14</v>
          </cell>
          <cell r="CV20" t="str">
            <v>0</v>
          </cell>
          <cell r="CW20">
            <v>27.14</v>
          </cell>
          <cell r="CZ20" t="str">
            <v>0</v>
          </cell>
          <cell r="DA20">
            <v>27.14</v>
          </cell>
          <cell r="DD20" t="str">
            <v>0</v>
          </cell>
          <cell r="DE20">
            <v>27.14</v>
          </cell>
          <cell r="DH20" t="str">
            <v>0</v>
          </cell>
          <cell r="DI20">
            <v>27.14</v>
          </cell>
          <cell r="DL20" t="str">
            <v>0</v>
          </cell>
          <cell r="DM20">
            <v>27.14</v>
          </cell>
          <cell r="DP20" t="str">
            <v>0</v>
          </cell>
          <cell r="DQ20">
            <v>27.14</v>
          </cell>
          <cell r="DT20" t="str">
            <v>0</v>
          </cell>
          <cell r="DU20">
            <v>27.14</v>
          </cell>
          <cell r="DX20" t="str">
            <v>0</v>
          </cell>
          <cell r="DY20">
            <v>27.14</v>
          </cell>
          <cell r="EB20" t="str">
            <v>0</v>
          </cell>
          <cell r="EC20">
            <v>27.14</v>
          </cell>
          <cell r="EF20" t="str">
            <v>0</v>
          </cell>
          <cell r="EG20">
            <v>27.14</v>
          </cell>
          <cell r="EJ20" t="str">
            <v>0</v>
          </cell>
          <cell r="EK20">
            <v>27.14</v>
          </cell>
        </row>
        <row r="21">
          <cell r="C21" t="str">
            <v>7.6.1.3</v>
          </cell>
          <cell r="D21">
            <v>1100657</v>
          </cell>
          <cell r="E21" t="str">
            <v>SICRO SERVIÇO</v>
          </cell>
          <cell r="F21" t="str">
            <v>ADENSAMENTO DE CONCRETO POR VIBRADOR DE IMERSÃO</v>
          </cell>
          <cell r="G21" t="str">
            <v>M³</v>
          </cell>
          <cell r="H21">
            <v>762.29999999999984</v>
          </cell>
          <cell r="I21">
            <v>2058.21</v>
          </cell>
          <cell r="L21" t="str">
            <v>0</v>
          </cell>
          <cell r="M21">
            <v>2.7</v>
          </cell>
          <cell r="P21" t="str">
            <v>0</v>
          </cell>
          <cell r="Q21">
            <v>2.7</v>
          </cell>
          <cell r="T21">
            <v>84.699999999999989</v>
          </cell>
          <cell r="U21">
            <v>2.7</v>
          </cell>
          <cell r="X21" t="str">
            <v>0</v>
          </cell>
          <cell r="Y21">
            <v>2.7</v>
          </cell>
          <cell r="AB21">
            <v>84.699999999999989</v>
          </cell>
          <cell r="AC21">
            <v>2.7</v>
          </cell>
          <cell r="AF21" t="str">
            <v>0</v>
          </cell>
          <cell r="AG21">
            <v>2.7</v>
          </cell>
          <cell r="AJ21" t="str">
            <v>0</v>
          </cell>
          <cell r="AK21">
            <v>2.7</v>
          </cell>
          <cell r="AN21">
            <v>84.699999999999989</v>
          </cell>
          <cell r="AO21">
            <v>2.7</v>
          </cell>
          <cell r="AR21" t="str">
            <v>0</v>
          </cell>
          <cell r="AS21">
            <v>2.7</v>
          </cell>
          <cell r="AV21" t="str">
            <v>0</v>
          </cell>
          <cell r="AW21">
            <v>2.7</v>
          </cell>
          <cell r="AZ21">
            <v>84.699999999999989</v>
          </cell>
          <cell r="BA21">
            <v>2.7</v>
          </cell>
          <cell r="BD21">
            <v>84.699999999999989</v>
          </cell>
          <cell r="BE21">
            <v>2.7</v>
          </cell>
          <cell r="BH21" t="str">
            <v>0</v>
          </cell>
          <cell r="BI21">
            <v>2.7</v>
          </cell>
          <cell r="BL21" t="str">
            <v>0</v>
          </cell>
          <cell r="BM21">
            <v>2.7</v>
          </cell>
          <cell r="BP21">
            <v>84.699999999999989</v>
          </cell>
          <cell r="BQ21">
            <v>2.7</v>
          </cell>
          <cell r="BT21" t="str">
            <v>0</v>
          </cell>
          <cell r="BU21">
            <v>2.7</v>
          </cell>
          <cell r="BX21" t="str">
            <v>0</v>
          </cell>
          <cell r="BY21">
            <v>2.7</v>
          </cell>
          <cell r="CB21">
            <v>84.699999999999989</v>
          </cell>
          <cell r="CC21">
            <v>2.7</v>
          </cell>
          <cell r="CF21">
            <v>169.39999999999998</v>
          </cell>
          <cell r="CG21">
            <v>2.7</v>
          </cell>
          <cell r="CJ21" t="str">
            <v>0</v>
          </cell>
          <cell r="CK21">
            <v>2.7</v>
          </cell>
          <cell r="CN21" t="str">
            <v>0</v>
          </cell>
          <cell r="CO21">
            <v>2.7</v>
          </cell>
          <cell r="CR21" t="str">
            <v>0</v>
          </cell>
          <cell r="CS21">
            <v>2.7</v>
          </cell>
          <cell r="CV21" t="str">
            <v>0</v>
          </cell>
          <cell r="CW21">
            <v>2.7</v>
          </cell>
          <cell r="CZ21" t="str">
            <v>0</v>
          </cell>
          <cell r="DA21">
            <v>2.7</v>
          </cell>
          <cell r="DD21" t="str">
            <v>0</v>
          </cell>
          <cell r="DE21">
            <v>2.7</v>
          </cell>
          <cell r="DH21" t="str">
            <v>0</v>
          </cell>
          <cell r="DI21">
            <v>2.7</v>
          </cell>
          <cell r="DL21" t="str">
            <v>0</v>
          </cell>
          <cell r="DM21">
            <v>2.7</v>
          </cell>
          <cell r="DP21" t="str">
            <v>0</v>
          </cell>
          <cell r="DQ21">
            <v>2.7</v>
          </cell>
          <cell r="DT21" t="str">
            <v>0</v>
          </cell>
          <cell r="DU21">
            <v>2.7</v>
          </cell>
          <cell r="DX21" t="str">
            <v>0</v>
          </cell>
          <cell r="DY21">
            <v>2.7</v>
          </cell>
          <cell r="EB21" t="str">
            <v>0</v>
          </cell>
          <cell r="EC21">
            <v>2.7</v>
          </cell>
          <cell r="EF21" t="str">
            <v>0</v>
          </cell>
          <cell r="EG21">
            <v>2.7</v>
          </cell>
          <cell r="EJ21" t="str">
            <v>0</v>
          </cell>
          <cell r="EK21">
            <v>2.7</v>
          </cell>
        </row>
        <row r="22">
          <cell r="C22" t="str">
            <v>7.6.1.4</v>
          </cell>
          <cell r="D22">
            <v>92264</v>
          </cell>
          <cell r="E22" t="str">
            <v>SINAPI SERVIÇO</v>
          </cell>
          <cell r="F22" t="str">
            <v>FABRICAÇÃO DE FÔRMA PARA PILARES E ESTRUTURAS SIMILARES, EM CHAPA DE MADEIRA COMPENSADA PLASTIFICADA, E = 18 MM. AF_09/2020</v>
          </cell>
          <cell r="G22" t="str">
            <v>M2</v>
          </cell>
          <cell r="H22">
            <v>6358.5</v>
          </cell>
          <cell r="I22">
            <v>648503.37999999989</v>
          </cell>
          <cell r="L22" t="str">
            <v>0</v>
          </cell>
          <cell r="M22">
            <v>101.99</v>
          </cell>
          <cell r="P22" t="str">
            <v>0</v>
          </cell>
          <cell r="Q22">
            <v>101.99</v>
          </cell>
          <cell r="T22">
            <v>706.5</v>
          </cell>
          <cell r="U22">
            <v>101.99</v>
          </cell>
          <cell r="X22" t="str">
            <v>0</v>
          </cell>
          <cell r="Y22">
            <v>101.99</v>
          </cell>
          <cell r="AB22">
            <v>706.5</v>
          </cell>
          <cell r="AC22">
            <v>101.99</v>
          </cell>
          <cell r="AF22" t="str">
            <v>0</v>
          </cell>
          <cell r="AG22">
            <v>101.99</v>
          </cell>
          <cell r="AJ22" t="str">
            <v>0</v>
          </cell>
          <cell r="AK22">
            <v>101.99</v>
          </cell>
          <cell r="AN22">
            <v>706.5</v>
          </cell>
          <cell r="AO22">
            <v>101.99</v>
          </cell>
          <cell r="AR22" t="str">
            <v>0</v>
          </cell>
          <cell r="AS22">
            <v>101.99</v>
          </cell>
          <cell r="AV22" t="str">
            <v>0</v>
          </cell>
          <cell r="AW22">
            <v>101.99</v>
          </cell>
          <cell r="AZ22">
            <v>706.5</v>
          </cell>
          <cell r="BA22">
            <v>101.99</v>
          </cell>
          <cell r="BD22">
            <v>706.5</v>
          </cell>
          <cell r="BE22">
            <v>101.99</v>
          </cell>
          <cell r="BH22" t="str">
            <v>0</v>
          </cell>
          <cell r="BI22">
            <v>101.99</v>
          </cell>
          <cell r="BL22" t="str">
            <v>0</v>
          </cell>
          <cell r="BM22">
            <v>101.99</v>
          </cell>
          <cell r="BP22">
            <v>706.5</v>
          </cell>
          <cell r="BQ22">
            <v>101.99</v>
          </cell>
          <cell r="BT22" t="str">
            <v>0</v>
          </cell>
          <cell r="BU22">
            <v>101.99</v>
          </cell>
          <cell r="BX22" t="str">
            <v>0</v>
          </cell>
          <cell r="BY22">
            <v>101.99</v>
          </cell>
          <cell r="CB22">
            <v>706.5</v>
          </cell>
          <cell r="CC22">
            <v>101.99</v>
          </cell>
          <cell r="CF22">
            <v>1413</v>
          </cell>
          <cell r="CG22">
            <v>101.99</v>
          </cell>
          <cell r="CJ22" t="str">
            <v>0</v>
          </cell>
          <cell r="CK22">
            <v>101.99</v>
          </cell>
          <cell r="CN22" t="str">
            <v>0</v>
          </cell>
          <cell r="CO22">
            <v>101.99</v>
          </cell>
          <cell r="CR22" t="str">
            <v>0</v>
          </cell>
          <cell r="CS22">
            <v>101.99</v>
          </cell>
          <cell r="CV22" t="str">
            <v>0</v>
          </cell>
          <cell r="CW22">
            <v>101.99</v>
          </cell>
          <cell r="CZ22" t="str">
            <v>0</v>
          </cell>
          <cell r="DA22">
            <v>101.99</v>
          </cell>
          <cell r="DD22" t="str">
            <v>0</v>
          </cell>
          <cell r="DE22">
            <v>101.99</v>
          </cell>
          <cell r="DH22" t="str">
            <v>0</v>
          </cell>
          <cell r="DI22">
            <v>101.99</v>
          </cell>
          <cell r="DL22" t="str">
            <v>0</v>
          </cell>
          <cell r="DM22">
            <v>101.99</v>
          </cell>
          <cell r="DP22" t="str">
            <v>0</v>
          </cell>
          <cell r="DQ22">
            <v>101.99</v>
          </cell>
          <cell r="DT22" t="str">
            <v>0</v>
          </cell>
          <cell r="DU22">
            <v>101.99</v>
          </cell>
          <cell r="DX22" t="str">
            <v>0</v>
          </cell>
          <cell r="DY22">
            <v>101.99</v>
          </cell>
          <cell r="EB22" t="str">
            <v>0</v>
          </cell>
          <cell r="EC22">
            <v>101.99</v>
          </cell>
          <cell r="EF22" t="str">
            <v>0</v>
          </cell>
          <cell r="EG22">
            <v>101.99</v>
          </cell>
          <cell r="EJ22" t="str">
            <v>0</v>
          </cell>
          <cell r="EK22">
            <v>101.99</v>
          </cell>
        </row>
        <row r="23">
          <cell r="C23" t="str">
            <v>7.6.1.5</v>
          </cell>
          <cell r="D23" t="str">
            <v>RO-42285</v>
          </cell>
          <cell r="E23" t="str">
            <v>DER/MG</v>
          </cell>
          <cell r="F23" t="str">
            <v>ARMAÇÃO:  AÇO  CA-50 (EXECUÇÃO,  INCLUINDO  PREPARO, DOBRAGEM, COLOCAÇÃO NAS FORMAS E TRANSPORTE DE TODOS OS MATERIAIS)</v>
          </cell>
          <cell r="G23" t="str">
            <v>KG</v>
          </cell>
          <cell r="H23">
            <v>115650</v>
          </cell>
          <cell r="I23">
            <v>959895</v>
          </cell>
          <cell r="L23" t="str">
            <v>0</v>
          </cell>
          <cell r="M23">
            <v>8.3000000000000007</v>
          </cell>
          <cell r="P23" t="str">
            <v>0</v>
          </cell>
          <cell r="Q23">
            <v>8.3000000000000007</v>
          </cell>
          <cell r="T23">
            <v>12850</v>
          </cell>
          <cell r="U23">
            <v>8.3000000000000007</v>
          </cell>
          <cell r="X23" t="str">
            <v>0</v>
          </cell>
          <cell r="Y23">
            <v>8.3000000000000007</v>
          </cell>
          <cell r="AB23">
            <v>12850</v>
          </cell>
          <cell r="AC23">
            <v>8.3000000000000007</v>
          </cell>
          <cell r="AF23" t="str">
            <v>0</v>
          </cell>
          <cell r="AG23">
            <v>8.3000000000000007</v>
          </cell>
          <cell r="AJ23" t="str">
            <v>0</v>
          </cell>
          <cell r="AK23">
            <v>8.3000000000000007</v>
          </cell>
          <cell r="AN23">
            <v>12850</v>
          </cell>
          <cell r="AO23">
            <v>8.3000000000000007</v>
          </cell>
          <cell r="AR23" t="str">
            <v>0</v>
          </cell>
          <cell r="AS23">
            <v>8.3000000000000007</v>
          </cell>
          <cell r="AV23" t="str">
            <v>0</v>
          </cell>
          <cell r="AW23">
            <v>8.3000000000000007</v>
          </cell>
          <cell r="AZ23">
            <v>12850</v>
          </cell>
          <cell r="BA23">
            <v>8.3000000000000007</v>
          </cell>
          <cell r="BD23">
            <v>12850</v>
          </cell>
          <cell r="BE23">
            <v>8.3000000000000007</v>
          </cell>
          <cell r="BH23" t="str">
            <v>0</v>
          </cell>
          <cell r="BI23">
            <v>8.3000000000000007</v>
          </cell>
          <cell r="BL23" t="str">
            <v>0</v>
          </cell>
          <cell r="BM23">
            <v>8.3000000000000007</v>
          </cell>
          <cell r="BP23">
            <v>12850</v>
          </cell>
          <cell r="BQ23">
            <v>8.3000000000000007</v>
          </cell>
          <cell r="BT23" t="str">
            <v>0</v>
          </cell>
          <cell r="BU23">
            <v>8.3000000000000007</v>
          </cell>
          <cell r="BX23" t="str">
            <v>0</v>
          </cell>
          <cell r="BY23">
            <v>8.3000000000000007</v>
          </cell>
          <cell r="CB23">
            <v>12850</v>
          </cell>
          <cell r="CC23">
            <v>8.3000000000000007</v>
          </cell>
          <cell r="CF23">
            <v>25700</v>
          </cell>
          <cell r="CG23">
            <v>8.3000000000000007</v>
          </cell>
          <cell r="CJ23" t="str">
            <v>0</v>
          </cell>
          <cell r="CK23">
            <v>8.3000000000000007</v>
          </cell>
          <cell r="CN23" t="str">
            <v>0</v>
          </cell>
          <cell r="CO23">
            <v>8.3000000000000007</v>
          </cell>
          <cell r="CR23" t="str">
            <v>0</v>
          </cell>
          <cell r="CS23">
            <v>8.3000000000000007</v>
          </cell>
          <cell r="CV23" t="str">
            <v>0</v>
          </cell>
          <cell r="CW23">
            <v>8.3000000000000007</v>
          </cell>
          <cell r="CZ23" t="str">
            <v>0</v>
          </cell>
          <cell r="DA23">
            <v>8.3000000000000007</v>
          </cell>
          <cell r="DD23" t="str">
            <v>0</v>
          </cell>
          <cell r="DE23">
            <v>8.3000000000000007</v>
          </cell>
          <cell r="DH23" t="str">
            <v>0</v>
          </cell>
          <cell r="DI23">
            <v>8.3000000000000007</v>
          </cell>
          <cell r="DL23" t="str">
            <v>0</v>
          </cell>
          <cell r="DM23">
            <v>8.3000000000000007</v>
          </cell>
          <cell r="DP23" t="str">
            <v>0</v>
          </cell>
          <cell r="DQ23">
            <v>8.3000000000000007</v>
          </cell>
          <cell r="DT23" t="str">
            <v>0</v>
          </cell>
          <cell r="DU23">
            <v>8.3000000000000007</v>
          </cell>
          <cell r="DX23" t="str">
            <v>0</v>
          </cell>
          <cell r="DY23">
            <v>8.3000000000000007</v>
          </cell>
          <cell r="EB23" t="str">
            <v>0</v>
          </cell>
          <cell r="EC23">
            <v>8.3000000000000007</v>
          </cell>
          <cell r="EF23" t="str">
            <v>0</v>
          </cell>
          <cell r="EG23">
            <v>8.3000000000000007</v>
          </cell>
          <cell r="EJ23" t="str">
            <v>0</v>
          </cell>
          <cell r="EK23">
            <v>8.3000000000000007</v>
          </cell>
        </row>
        <row r="24">
          <cell r="C24" t="str">
            <v>7.6.1.6</v>
          </cell>
          <cell r="D24" t="str">
            <v>RO-41582</v>
          </cell>
          <cell r="E24" t="str">
            <v>DER/MG</v>
          </cell>
          <cell r="F24" t="str">
            <v>APARELHOS  DE  APOIO  EM  NEOPRENE  FRETADO (EXECUÇÃO, INCLUINDO A APLICAÇÃO, FORNECIMENTO E TRANSPORTE DOS MATERIAIS)</v>
          </cell>
          <cell r="G24" t="str">
            <v>DM3</v>
          </cell>
          <cell r="H24">
            <v>418.5</v>
          </cell>
          <cell r="I24">
            <v>33053.130000000005</v>
          </cell>
          <cell r="L24" t="str">
            <v>0</v>
          </cell>
          <cell r="M24">
            <v>78.98</v>
          </cell>
          <cell r="P24" t="str">
            <v>0</v>
          </cell>
          <cell r="Q24">
            <v>78.98</v>
          </cell>
          <cell r="T24">
            <v>46.5</v>
          </cell>
          <cell r="U24">
            <v>78.98</v>
          </cell>
          <cell r="X24" t="str">
            <v>0</v>
          </cell>
          <cell r="Y24">
            <v>78.98</v>
          </cell>
          <cell r="AB24">
            <v>46.5</v>
          </cell>
          <cell r="AC24">
            <v>78.98</v>
          </cell>
          <cell r="AF24" t="str">
            <v>0</v>
          </cell>
          <cell r="AG24">
            <v>78.98</v>
          </cell>
          <cell r="AJ24" t="str">
            <v>0</v>
          </cell>
          <cell r="AK24">
            <v>78.98</v>
          </cell>
          <cell r="AN24">
            <v>46.5</v>
          </cell>
          <cell r="AO24">
            <v>78.98</v>
          </cell>
          <cell r="AR24" t="str">
            <v>0</v>
          </cell>
          <cell r="AS24">
            <v>78.98</v>
          </cell>
          <cell r="AV24" t="str">
            <v>0</v>
          </cell>
          <cell r="AW24">
            <v>78.98</v>
          </cell>
          <cell r="AZ24">
            <v>46.5</v>
          </cell>
          <cell r="BA24">
            <v>78.98</v>
          </cell>
          <cell r="BD24">
            <v>46.5</v>
          </cell>
          <cell r="BE24">
            <v>78.98</v>
          </cell>
          <cell r="BH24" t="str">
            <v>0</v>
          </cell>
          <cell r="BI24">
            <v>78.98</v>
          </cell>
          <cell r="BL24" t="str">
            <v>0</v>
          </cell>
          <cell r="BM24">
            <v>78.98</v>
          </cell>
          <cell r="BP24">
            <v>46.5</v>
          </cell>
          <cell r="BQ24">
            <v>78.98</v>
          </cell>
          <cell r="BT24" t="str">
            <v>0</v>
          </cell>
          <cell r="BU24">
            <v>78.98</v>
          </cell>
          <cell r="BX24" t="str">
            <v>0</v>
          </cell>
          <cell r="BY24">
            <v>78.98</v>
          </cell>
          <cell r="CB24">
            <v>46.5</v>
          </cell>
          <cell r="CC24">
            <v>78.98</v>
          </cell>
          <cell r="CF24">
            <v>93</v>
          </cell>
          <cell r="CG24">
            <v>78.98</v>
          </cell>
          <cell r="CJ24" t="str">
            <v>0</v>
          </cell>
          <cell r="CK24">
            <v>78.98</v>
          </cell>
          <cell r="CN24" t="str">
            <v>0</v>
          </cell>
          <cell r="CO24">
            <v>78.98</v>
          </cell>
          <cell r="CR24" t="str">
            <v>0</v>
          </cell>
          <cell r="CS24">
            <v>78.98</v>
          </cell>
          <cell r="CV24" t="str">
            <v>0</v>
          </cell>
          <cell r="CW24">
            <v>78.98</v>
          </cell>
          <cell r="CZ24" t="str">
            <v>0</v>
          </cell>
          <cell r="DA24">
            <v>78.98</v>
          </cell>
          <cell r="DD24" t="str">
            <v>0</v>
          </cell>
          <cell r="DE24">
            <v>78.98</v>
          </cell>
          <cell r="DH24" t="str">
            <v>0</v>
          </cell>
          <cell r="DI24">
            <v>78.98</v>
          </cell>
          <cell r="DL24" t="str">
            <v>0</v>
          </cell>
          <cell r="DM24">
            <v>78.98</v>
          </cell>
          <cell r="DP24" t="str">
            <v>0</v>
          </cell>
          <cell r="DQ24">
            <v>78.98</v>
          </cell>
          <cell r="DT24" t="str">
            <v>0</v>
          </cell>
          <cell r="DU24">
            <v>78.98</v>
          </cell>
          <cell r="DX24" t="str">
            <v>0</v>
          </cell>
          <cell r="DY24">
            <v>78.98</v>
          </cell>
          <cell r="EB24" t="str">
            <v>0</v>
          </cell>
          <cell r="EC24">
            <v>78.98</v>
          </cell>
          <cell r="EF24" t="str">
            <v>0</v>
          </cell>
          <cell r="EG24">
            <v>78.98</v>
          </cell>
          <cell r="EJ24" t="str">
            <v>0</v>
          </cell>
          <cell r="EK24">
            <v>78.98</v>
          </cell>
        </row>
        <row r="25">
          <cell r="C25" t="str">
            <v>7.6.1.7</v>
          </cell>
          <cell r="D25" t="str">
            <v>ED-49662</v>
          </cell>
          <cell r="E25" t="str">
            <v>DER/MG</v>
          </cell>
          <cell r="F25" t="str">
            <v>FORNECIMENTO E APLICAÇÃO DE GROUT PARA ANCORAGENS,  RECUPERAÇÕES ESTRUTURAIS E USO EM GERAL</v>
          </cell>
          <cell r="G25" t="str">
            <v>M3</v>
          </cell>
          <cell r="H25">
            <v>0.44999999999999996</v>
          </cell>
          <cell r="I25">
            <v>921.69999999999993</v>
          </cell>
          <cell r="L25" t="str">
            <v>0</v>
          </cell>
          <cell r="M25">
            <v>2048.38</v>
          </cell>
          <cell r="P25" t="str">
            <v>0</v>
          </cell>
          <cell r="Q25">
            <v>2048.38</v>
          </cell>
          <cell r="T25">
            <v>0.05</v>
          </cell>
          <cell r="U25">
            <v>2048.38</v>
          </cell>
          <cell r="X25" t="str">
            <v>0</v>
          </cell>
          <cell r="Y25">
            <v>2048.38</v>
          </cell>
          <cell r="AB25">
            <v>0.05</v>
          </cell>
          <cell r="AC25">
            <v>2048.38</v>
          </cell>
          <cell r="AF25" t="str">
            <v>0</v>
          </cell>
          <cell r="AG25">
            <v>2048.38</v>
          </cell>
          <cell r="AJ25" t="str">
            <v>0</v>
          </cell>
          <cell r="AK25">
            <v>2048.38</v>
          </cell>
          <cell r="AN25">
            <v>0.05</v>
          </cell>
          <cell r="AO25">
            <v>2048.38</v>
          </cell>
          <cell r="AR25" t="str">
            <v>0</v>
          </cell>
          <cell r="AS25">
            <v>2048.38</v>
          </cell>
          <cell r="AV25" t="str">
            <v>0</v>
          </cell>
          <cell r="AW25">
            <v>2048.38</v>
          </cell>
          <cell r="AZ25">
            <v>0.05</v>
          </cell>
          <cell r="BA25">
            <v>2048.38</v>
          </cell>
          <cell r="BD25">
            <v>0.05</v>
          </cell>
          <cell r="BE25">
            <v>2048.38</v>
          </cell>
          <cell r="BH25" t="str">
            <v>0</v>
          </cell>
          <cell r="BI25">
            <v>2048.38</v>
          </cell>
          <cell r="BL25" t="str">
            <v>0</v>
          </cell>
          <cell r="BM25">
            <v>2048.38</v>
          </cell>
          <cell r="BP25">
            <v>0.05</v>
          </cell>
          <cell r="BQ25">
            <v>2048.38</v>
          </cell>
          <cell r="BT25" t="str">
            <v>0</v>
          </cell>
          <cell r="BU25">
            <v>2048.38</v>
          </cell>
          <cell r="BX25" t="str">
            <v>0</v>
          </cell>
          <cell r="BY25">
            <v>2048.38</v>
          </cell>
          <cell r="CB25">
            <v>0.05</v>
          </cell>
          <cell r="CC25">
            <v>2048.38</v>
          </cell>
          <cell r="CF25">
            <v>0.1</v>
          </cell>
          <cell r="CG25">
            <v>2048.38</v>
          </cell>
          <cell r="CJ25" t="str">
            <v>0</v>
          </cell>
          <cell r="CK25">
            <v>2048.38</v>
          </cell>
          <cell r="CN25" t="str">
            <v>0</v>
          </cell>
          <cell r="CO25">
            <v>2048.38</v>
          </cell>
          <cell r="CR25" t="str">
            <v>0</v>
          </cell>
          <cell r="CS25">
            <v>2048.38</v>
          </cell>
          <cell r="CV25" t="str">
            <v>0</v>
          </cell>
          <cell r="CW25">
            <v>2048.38</v>
          </cell>
          <cell r="CZ25" t="str">
            <v>0</v>
          </cell>
          <cell r="DA25">
            <v>2048.38</v>
          </cell>
          <cell r="DD25" t="str">
            <v>0</v>
          </cell>
          <cell r="DE25">
            <v>2048.38</v>
          </cell>
          <cell r="DH25" t="str">
            <v>0</v>
          </cell>
          <cell r="DI25">
            <v>2048.38</v>
          </cell>
          <cell r="DL25" t="str">
            <v>0</v>
          </cell>
          <cell r="DM25">
            <v>2048.38</v>
          </cell>
          <cell r="DP25" t="str">
            <v>0</v>
          </cell>
          <cell r="DQ25">
            <v>2048.38</v>
          </cell>
          <cell r="DT25" t="str">
            <v>0</v>
          </cell>
          <cell r="DU25">
            <v>2048.38</v>
          </cell>
          <cell r="DX25" t="str">
            <v>0</v>
          </cell>
          <cell r="DY25">
            <v>2048.38</v>
          </cell>
          <cell r="EB25" t="str">
            <v>0</v>
          </cell>
          <cell r="EC25">
            <v>2048.38</v>
          </cell>
          <cell r="EF25" t="str">
            <v>0</v>
          </cell>
          <cell r="EG25">
            <v>2048.38</v>
          </cell>
          <cell r="EJ25" t="str">
            <v>0</v>
          </cell>
          <cell r="EK25">
            <v>2048.38</v>
          </cell>
        </row>
        <row r="26">
          <cell r="C26" t="str">
            <v>7.6.1.8</v>
          </cell>
          <cell r="D26" t="str">
            <v>COMP_44008</v>
          </cell>
          <cell r="E26" t="str">
            <v>COMPOSIÇÃO</v>
          </cell>
          <cell r="F26" t="str">
            <v>ESTRUTURAS METÁLICAS - FORNECIMENTO, MONTAGEM E PINTURA</v>
          </cell>
          <cell r="G26" t="str">
            <v>KG</v>
          </cell>
          <cell r="H26">
            <v>37350</v>
          </cell>
          <cell r="I26">
            <v>523273.5</v>
          </cell>
          <cell r="L26" t="str">
            <v>0</v>
          </cell>
          <cell r="M26">
            <v>14.01</v>
          </cell>
          <cell r="P26" t="str">
            <v>0</v>
          </cell>
          <cell r="Q26">
            <v>14.01</v>
          </cell>
          <cell r="T26">
            <v>4150</v>
          </cell>
          <cell r="U26">
            <v>14.01</v>
          </cell>
          <cell r="X26" t="str">
            <v>0</v>
          </cell>
          <cell r="Y26">
            <v>14.01</v>
          </cell>
          <cell r="AB26">
            <v>4150</v>
          </cell>
          <cell r="AC26">
            <v>14.01</v>
          </cell>
          <cell r="AF26" t="str">
            <v>0</v>
          </cell>
          <cell r="AG26">
            <v>14.01</v>
          </cell>
          <cell r="AJ26" t="str">
            <v>0</v>
          </cell>
          <cell r="AK26">
            <v>14.01</v>
          </cell>
          <cell r="AN26">
            <v>4150</v>
          </cell>
          <cell r="AO26">
            <v>14.01</v>
          </cell>
          <cell r="AR26" t="str">
            <v>0</v>
          </cell>
          <cell r="AS26">
            <v>14.01</v>
          </cell>
          <cell r="AV26" t="str">
            <v>0</v>
          </cell>
          <cell r="AW26">
            <v>14.01</v>
          </cell>
          <cell r="AZ26">
            <v>4150</v>
          </cell>
          <cell r="BA26">
            <v>14.01</v>
          </cell>
          <cell r="BD26">
            <v>4150</v>
          </cell>
          <cell r="BE26">
            <v>14.01</v>
          </cell>
          <cell r="BH26" t="str">
            <v>0</v>
          </cell>
          <cell r="BI26">
            <v>14.01</v>
          </cell>
          <cell r="BL26" t="str">
            <v>0</v>
          </cell>
          <cell r="BM26">
            <v>14.01</v>
          </cell>
          <cell r="BP26">
            <v>4150</v>
          </cell>
          <cell r="BQ26">
            <v>14.01</v>
          </cell>
          <cell r="BT26" t="str">
            <v>0</v>
          </cell>
          <cell r="BU26">
            <v>14.01</v>
          </cell>
          <cell r="BX26" t="str">
            <v>0</v>
          </cell>
          <cell r="BY26">
            <v>14.01</v>
          </cell>
          <cell r="CB26">
            <v>4150</v>
          </cell>
          <cell r="CC26">
            <v>14.01</v>
          </cell>
          <cell r="CF26">
            <v>8300</v>
          </cell>
          <cell r="CG26">
            <v>14.01</v>
          </cell>
          <cell r="CJ26" t="str">
            <v>0</v>
          </cell>
          <cell r="CK26">
            <v>14.01</v>
          </cell>
          <cell r="CN26" t="str">
            <v>0</v>
          </cell>
          <cell r="CO26">
            <v>14.01</v>
          </cell>
          <cell r="CR26" t="str">
            <v>0</v>
          </cell>
          <cell r="CS26">
            <v>14.01</v>
          </cell>
          <cell r="CV26" t="str">
            <v>0</v>
          </cell>
          <cell r="CW26">
            <v>14.01</v>
          </cell>
          <cell r="CZ26" t="str">
            <v>0</v>
          </cell>
          <cell r="DA26">
            <v>14.01</v>
          </cell>
          <cell r="DD26" t="str">
            <v>0</v>
          </cell>
          <cell r="DE26">
            <v>14.01</v>
          </cell>
          <cell r="DH26" t="str">
            <v>0</v>
          </cell>
          <cell r="DI26">
            <v>14.01</v>
          </cell>
          <cell r="DL26" t="str">
            <v>0</v>
          </cell>
          <cell r="DM26">
            <v>14.01</v>
          </cell>
          <cell r="DP26" t="str">
            <v>0</v>
          </cell>
          <cell r="DQ26">
            <v>14.01</v>
          </cell>
          <cell r="DT26" t="str">
            <v>0</v>
          </cell>
          <cell r="DU26">
            <v>14.01</v>
          </cell>
          <cell r="DX26" t="str">
            <v>0</v>
          </cell>
          <cell r="DY26">
            <v>14.01</v>
          </cell>
          <cell r="EB26" t="str">
            <v>0</v>
          </cell>
          <cell r="EC26">
            <v>14.01</v>
          </cell>
          <cell r="EF26" t="str">
            <v>0</v>
          </cell>
          <cell r="EG26">
            <v>14.01</v>
          </cell>
          <cell r="EJ26" t="str">
            <v>0</v>
          </cell>
          <cell r="EK26">
            <v>14.01</v>
          </cell>
        </row>
        <row r="27">
          <cell r="C27" t="str">
            <v>7.6.1.9</v>
          </cell>
          <cell r="D27" t="str">
            <v>COMP_44009</v>
          </cell>
          <cell r="E27" t="str">
            <v>COMPOSIÇÃO</v>
          </cell>
          <cell r="F27" t="str">
            <v>INSTALAÇÃO DE TELA DE PROTEÇÃO</v>
          </cell>
          <cell r="G27" t="str">
            <v>M2</v>
          </cell>
          <cell r="H27">
            <v>1350</v>
          </cell>
          <cell r="I27">
            <v>113967</v>
          </cell>
          <cell r="L27" t="str">
            <v>0</v>
          </cell>
          <cell r="M27">
            <v>84.42</v>
          </cell>
          <cell r="P27" t="str">
            <v>0</v>
          </cell>
          <cell r="Q27">
            <v>84.42</v>
          </cell>
          <cell r="T27">
            <v>150</v>
          </cell>
          <cell r="U27">
            <v>84.42</v>
          </cell>
          <cell r="X27" t="str">
            <v>0</v>
          </cell>
          <cell r="Y27">
            <v>84.42</v>
          </cell>
          <cell r="AB27">
            <v>150</v>
          </cell>
          <cell r="AC27">
            <v>84.42</v>
          </cell>
          <cell r="AF27" t="str">
            <v>0</v>
          </cell>
          <cell r="AG27">
            <v>84.42</v>
          </cell>
          <cell r="AJ27" t="str">
            <v>0</v>
          </cell>
          <cell r="AK27">
            <v>84.42</v>
          </cell>
          <cell r="AN27">
            <v>150</v>
          </cell>
          <cell r="AO27">
            <v>84.42</v>
          </cell>
          <cell r="AR27" t="str">
            <v>0</v>
          </cell>
          <cell r="AS27">
            <v>84.42</v>
          </cell>
          <cell r="AV27" t="str">
            <v>0</v>
          </cell>
          <cell r="AW27">
            <v>84.42</v>
          </cell>
          <cell r="AZ27">
            <v>150</v>
          </cell>
          <cell r="BA27">
            <v>84.42</v>
          </cell>
          <cell r="BD27">
            <v>150</v>
          </cell>
          <cell r="BE27">
            <v>84.42</v>
          </cell>
          <cell r="BH27" t="str">
            <v>0</v>
          </cell>
          <cell r="BI27">
            <v>84.42</v>
          </cell>
          <cell r="BL27" t="str">
            <v>0</v>
          </cell>
          <cell r="BM27">
            <v>84.42</v>
          </cell>
          <cell r="BP27">
            <v>150</v>
          </cell>
          <cell r="BQ27">
            <v>84.42</v>
          </cell>
          <cell r="BT27" t="str">
            <v>0</v>
          </cell>
          <cell r="BU27">
            <v>84.42</v>
          </cell>
          <cell r="BX27" t="str">
            <v>0</v>
          </cell>
          <cell r="BY27">
            <v>84.42</v>
          </cell>
          <cell r="CB27">
            <v>150</v>
          </cell>
          <cell r="CC27">
            <v>84.42</v>
          </cell>
          <cell r="CF27">
            <v>300</v>
          </cell>
          <cell r="CG27">
            <v>84.42</v>
          </cell>
          <cell r="CJ27" t="str">
            <v>0</v>
          </cell>
          <cell r="CK27">
            <v>84.42</v>
          </cell>
          <cell r="CN27" t="str">
            <v>0</v>
          </cell>
          <cell r="CO27">
            <v>84.42</v>
          </cell>
          <cell r="CR27" t="str">
            <v>0</v>
          </cell>
          <cell r="CS27">
            <v>84.42</v>
          </cell>
          <cell r="CV27" t="str">
            <v>0</v>
          </cell>
          <cell r="CW27">
            <v>84.42</v>
          </cell>
          <cell r="CZ27" t="str">
            <v>0</v>
          </cell>
          <cell r="DA27">
            <v>84.42</v>
          </cell>
          <cell r="DD27" t="str">
            <v>0</v>
          </cell>
          <cell r="DE27">
            <v>84.42</v>
          </cell>
          <cell r="DH27" t="str">
            <v>0</v>
          </cell>
          <cell r="DI27">
            <v>84.42</v>
          </cell>
          <cell r="DL27" t="str">
            <v>0</v>
          </cell>
          <cell r="DM27">
            <v>84.42</v>
          </cell>
          <cell r="DP27" t="str">
            <v>0</v>
          </cell>
          <cell r="DQ27">
            <v>84.42</v>
          </cell>
          <cell r="DT27" t="str">
            <v>0</v>
          </cell>
          <cell r="DU27">
            <v>84.42</v>
          </cell>
          <cell r="DX27" t="str">
            <v>0</v>
          </cell>
          <cell r="DY27">
            <v>84.42</v>
          </cell>
          <cell r="EB27" t="str">
            <v>0</v>
          </cell>
          <cell r="EC27">
            <v>84.42</v>
          </cell>
          <cell r="EF27" t="str">
            <v>0</v>
          </cell>
          <cell r="EG27">
            <v>84.42</v>
          </cell>
          <cell r="EJ27" t="str">
            <v>0</v>
          </cell>
          <cell r="EK27">
            <v>84.42</v>
          </cell>
        </row>
        <row r="28">
          <cell r="C28" t="str">
            <v>7.6.1.10</v>
          </cell>
          <cell r="D28">
            <v>3806420</v>
          </cell>
          <cell r="E28" t="str">
            <v>SICRO SERVIÇO</v>
          </cell>
          <cell r="F28" t="str">
            <v>LANÇAMENTO DE VIGA PRÉ-MOLDADA DE ATÉ 500 KN COM UTILIZAÇÃO DE GUINDASTE</v>
          </cell>
          <cell r="G28" t="str">
            <v>UN</v>
          </cell>
          <cell r="H28">
            <v>144</v>
          </cell>
          <cell r="I28">
            <v>405946.08</v>
          </cell>
          <cell r="L28" t="str">
            <v>0</v>
          </cell>
          <cell r="M28">
            <v>2819.07</v>
          </cell>
          <cell r="P28" t="str">
            <v>0</v>
          </cell>
          <cell r="Q28">
            <v>2819.07</v>
          </cell>
          <cell r="T28">
            <v>16</v>
          </cell>
          <cell r="U28">
            <v>2819.07</v>
          </cell>
          <cell r="X28" t="str">
            <v>0</v>
          </cell>
          <cell r="Y28">
            <v>2819.07</v>
          </cell>
          <cell r="AB28">
            <v>16</v>
          </cell>
          <cell r="AC28">
            <v>2819.07</v>
          </cell>
          <cell r="AF28" t="str">
            <v>0</v>
          </cell>
          <cell r="AG28">
            <v>2819.07</v>
          </cell>
          <cell r="AJ28" t="str">
            <v>0</v>
          </cell>
          <cell r="AK28">
            <v>2819.07</v>
          </cell>
          <cell r="AN28">
            <v>16</v>
          </cell>
          <cell r="AO28">
            <v>2819.07</v>
          </cell>
          <cell r="AR28" t="str">
            <v>0</v>
          </cell>
          <cell r="AS28">
            <v>2819.07</v>
          </cell>
          <cell r="AV28" t="str">
            <v>0</v>
          </cell>
          <cell r="AW28">
            <v>2819.07</v>
          </cell>
          <cell r="AZ28">
            <v>16</v>
          </cell>
          <cell r="BA28">
            <v>2819.07</v>
          </cell>
          <cell r="BD28">
            <v>16</v>
          </cell>
          <cell r="BE28">
            <v>2819.07</v>
          </cell>
          <cell r="BH28" t="str">
            <v>0</v>
          </cell>
          <cell r="BI28">
            <v>2819.07</v>
          </cell>
          <cell r="BL28" t="str">
            <v>0</v>
          </cell>
          <cell r="BM28">
            <v>2819.07</v>
          </cell>
          <cell r="BP28">
            <v>16</v>
          </cell>
          <cell r="BQ28">
            <v>2819.07</v>
          </cell>
          <cell r="BT28" t="str">
            <v>0</v>
          </cell>
          <cell r="BU28">
            <v>2819.07</v>
          </cell>
          <cell r="BX28" t="str">
            <v>0</v>
          </cell>
          <cell r="BY28">
            <v>2819.07</v>
          </cell>
          <cell r="CB28">
            <v>16</v>
          </cell>
          <cell r="CC28">
            <v>2819.07</v>
          </cell>
          <cell r="CF28">
            <v>32</v>
          </cell>
          <cell r="CG28">
            <v>2819.07</v>
          </cell>
          <cell r="CJ28" t="str">
            <v>0</v>
          </cell>
          <cell r="CK28">
            <v>2819.07</v>
          </cell>
          <cell r="CN28" t="str">
            <v>0</v>
          </cell>
          <cell r="CO28">
            <v>2819.07</v>
          </cell>
          <cell r="CR28" t="str">
            <v>0</v>
          </cell>
          <cell r="CS28">
            <v>2819.07</v>
          </cell>
          <cell r="CV28" t="str">
            <v>0</v>
          </cell>
          <cell r="CW28">
            <v>2819.07</v>
          </cell>
          <cell r="CZ28" t="str">
            <v>0</v>
          </cell>
          <cell r="DA28">
            <v>2819.07</v>
          </cell>
          <cell r="DD28" t="str">
            <v>0</v>
          </cell>
          <cell r="DE28">
            <v>2819.07</v>
          </cell>
          <cell r="DH28" t="str">
            <v>0</v>
          </cell>
          <cell r="DI28">
            <v>2819.07</v>
          </cell>
          <cell r="DL28" t="str">
            <v>0</v>
          </cell>
          <cell r="DM28">
            <v>2819.07</v>
          </cell>
          <cell r="DP28" t="str">
            <v>0</v>
          </cell>
          <cell r="DQ28">
            <v>2819.07</v>
          </cell>
          <cell r="DT28" t="str">
            <v>0</v>
          </cell>
          <cell r="DU28">
            <v>2819.07</v>
          </cell>
          <cell r="DX28" t="str">
            <v>0</v>
          </cell>
          <cell r="DY28">
            <v>2819.07</v>
          </cell>
          <cell r="EB28" t="str">
            <v>0</v>
          </cell>
          <cell r="EC28">
            <v>2819.07</v>
          </cell>
          <cell r="EF28" t="str">
            <v>0</v>
          </cell>
          <cell r="EG28">
            <v>2819.07</v>
          </cell>
          <cell r="EJ28" t="str">
            <v>0</v>
          </cell>
          <cell r="EK28">
            <v>2819.07</v>
          </cell>
        </row>
        <row r="29">
          <cell r="C29" t="str">
            <v>7.6.1.11</v>
          </cell>
          <cell r="D29">
            <v>4507755</v>
          </cell>
          <cell r="E29" t="str">
            <v>SICRO SERVIÇO</v>
          </cell>
          <cell r="F29" t="str">
            <v>ANCORAGEM ATIVA PARA 12 CORDOALHAS D = 12,7 MM COM PLACA DE ANCORAGEM, BLOCO, CUNHAS TRIPARTIDAS, TROMBETA E PROTENSÃO</v>
          </cell>
          <cell r="G29" t="str">
            <v>UN</v>
          </cell>
          <cell r="H29">
            <v>72</v>
          </cell>
          <cell r="I29">
            <v>34447.68</v>
          </cell>
          <cell r="L29" t="str">
            <v>0</v>
          </cell>
          <cell r="M29">
            <v>478.44</v>
          </cell>
          <cell r="P29" t="str">
            <v>0</v>
          </cell>
          <cell r="Q29">
            <v>478.44</v>
          </cell>
          <cell r="T29">
            <v>8</v>
          </cell>
          <cell r="U29">
            <v>478.44</v>
          </cell>
          <cell r="X29" t="str">
            <v>0</v>
          </cell>
          <cell r="Y29">
            <v>478.44</v>
          </cell>
          <cell r="AB29">
            <v>8</v>
          </cell>
          <cell r="AC29">
            <v>478.44</v>
          </cell>
          <cell r="AF29" t="str">
            <v>0</v>
          </cell>
          <cell r="AG29">
            <v>478.44</v>
          </cell>
          <cell r="AJ29" t="str">
            <v>0</v>
          </cell>
          <cell r="AK29">
            <v>478.44</v>
          </cell>
          <cell r="AN29">
            <v>8</v>
          </cell>
          <cell r="AO29">
            <v>478.44</v>
          </cell>
          <cell r="AR29" t="str">
            <v>0</v>
          </cell>
          <cell r="AS29">
            <v>478.44</v>
          </cell>
          <cell r="AV29" t="str">
            <v>0</v>
          </cell>
          <cell r="AW29">
            <v>478.44</v>
          </cell>
          <cell r="AZ29">
            <v>8</v>
          </cell>
          <cell r="BA29">
            <v>478.44</v>
          </cell>
          <cell r="BD29">
            <v>8</v>
          </cell>
          <cell r="BE29">
            <v>478.44</v>
          </cell>
          <cell r="BH29" t="str">
            <v>0</v>
          </cell>
          <cell r="BI29">
            <v>478.44</v>
          </cell>
          <cell r="BL29" t="str">
            <v>0</v>
          </cell>
          <cell r="BM29">
            <v>478.44</v>
          </cell>
          <cell r="BP29">
            <v>8</v>
          </cell>
          <cell r="BQ29">
            <v>478.44</v>
          </cell>
          <cell r="BT29" t="str">
            <v>0</v>
          </cell>
          <cell r="BU29">
            <v>478.44</v>
          </cell>
          <cell r="BX29" t="str">
            <v>0</v>
          </cell>
          <cell r="BY29">
            <v>478.44</v>
          </cell>
          <cell r="CB29">
            <v>8</v>
          </cell>
          <cell r="CC29">
            <v>478.44</v>
          </cell>
          <cell r="CF29">
            <v>16</v>
          </cell>
          <cell r="CG29">
            <v>478.44</v>
          </cell>
          <cell r="CJ29" t="str">
            <v>0</v>
          </cell>
          <cell r="CK29">
            <v>478.44</v>
          </cell>
          <cell r="CN29" t="str">
            <v>0</v>
          </cell>
          <cell r="CO29">
            <v>478.44</v>
          </cell>
          <cell r="CR29" t="str">
            <v>0</v>
          </cell>
          <cell r="CS29">
            <v>478.44</v>
          </cell>
          <cell r="CV29" t="str">
            <v>0</v>
          </cell>
          <cell r="CW29">
            <v>478.44</v>
          </cell>
          <cell r="CZ29" t="str">
            <v>0</v>
          </cell>
          <cell r="DA29">
            <v>478.44</v>
          </cell>
          <cell r="DD29" t="str">
            <v>0</v>
          </cell>
          <cell r="DE29">
            <v>478.44</v>
          </cell>
          <cell r="DH29" t="str">
            <v>0</v>
          </cell>
          <cell r="DI29">
            <v>478.44</v>
          </cell>
          <cell r="DL29" t="str">
            <v>0</v>
          </cell>
          <cell r="DM29">
            <v>478.44</v>
          </cell>
          <cell r="DP29" t="str">
            <v>0</v>
          </cell>
          <cell r="DQ29">
            <v>478.44</v>
          </cell>
          <cell r="DT29" t="str">
            <v>0</v>
          </cell>
          <cell r="DU29">
            <v>478.44</v>
          </cell>
          <cell r="DX29" t="str">
            <v>0</v>
          </cell>
          <cell r="DY29">
            <v>478.44</v>
          </cell>
          <cell r="EB29" t="str">
            <v>0</v>
          </cell>
          <cell r="EC29">
            <v>478.44</v>
          </cell>
          <cell r="EF29" t="str">
            <v>0</v>
          </cell>
          <cell r="EG29">
            <v>478.44</v>
          </cell>
          <cell r="EJ29" t="str">
            <v>0</v>
          </cell>
          <cell r="EK29">
            <v>478.44</v>
          </cell>
        </row>
        <row r="30">
          <cell r="C30" t="str">
            <v>7.6.1.12</v>
          </cell>
          <cell r="D30">
            <v>4507956</v>
          </cell>
          <cell r="E30" t="str">
            <v>SICRO SERVIÇO</v>
          </cell>
          <cell r="F30" t="str">
            <v>CORDOALHA CP 190 RB D = 12,7 MM - FORNECIMENTO, PREPARO E COLOCAÇÃO</v>
          </cell>
          <cell r="G30" t="str">
            <v>KG</v>
          </cell>
          <cell r="H30">
            <v>22815</v>
          </cell>
          <cell r="I30">
            <v>227921.84999999998</v>
          </cell>
          <cell r="L30" t="str">
            <v>0</v>
          </cell>
          <cell r="M30">
            <v>9.99</v>
          </cell>
          <cell r="P30" t="str">
            <v>0</v>
          </cell>
          <cell r="Q30">
            <v>9.99</v>
          </cell>
          <cell r="T30">
            <v>2535</v>
          </cell>
          <cell r="U30">
            <v>9.99</v>
          </cell>
          <cell r="X30" t="str">
            <v>0</v>
          </cell>
          <cell r="Y30">
            <v>9.99</v>
          </cell>
          <cell r="AB30">
            <v>2535</v>
          </cell>
          <cell r="AC30">
            <v>9.99</v>
          </cell>
          <cell r="AF30" t="str">
            <v>0</v>
          </cell>
          <cell r="AG30">
            <v>9.99</v>
          </cell>
          <cell r="AJ30" t="str">
            <v>0</v>
          </cell>
          <cell r="AK30">
            <v>9.99</v>
          </cell>
          <cell r="AN30">
            <v>2535</v>
          </cell>
          <cell r="AO30">
            <v>9.99</v>
          </cell>
          <cell r="AR30" t="str">
            <v>0</v>
          </cell>
          <cell r="AS30">
            <v>9.99</v>
          </cell>
          <cell r="AV30" t="str">
            <v>0</v>
          </cell>
          <cell r="AW30">
            <v>9.99</v>
          </cell>
          <cell r="AZ30">
            <v>2535</v>
          </cell>
          <cell r="BA30">
            <v>9.99</v>
          </cell>
          <cell r="BD30">
            <v>2535</v>
          </cell>
          <cell r="BE30">
            <v>9.99</v>
          </cell>
          <cell r="BH30" t="str">
            <v>0</v>
          </cell>
          <cell r="BI30">
            <v>9.99</v>
          </cell>
          <cell r="BL30" t="str">
            <v>0</v>
          </cell>
          <cell r="BM30">
            <v>9.99</v>
          </cell>
          <cell r="BP30">
            <v>2535</v>
          </cell>
          <cell r="BQ30">
            <v>9.99</v>
          </cell>
          <cell r="BT30" t="str">
            <v>0</v>
          </cell>
          <cell r="BU30">
            <v>9.99</v>
          </cell>
          <cell r="BX30" t="str">
            <v>0</v>
          </cell>
          <cell r="BY30">
            <v>9.99</v>
          </cell>
          <cell r="CB30">
            <v>2535</v>
          </cell>
          <cell r="CC30">
            <v>9.99</v>
          </cell>
          <cell r="CF30">
            <v>5070</v>
          </cell>
          <cell r="CG30">
            <v>9.99</v>
          </cell>
          <cell r="CJ30" t="str">
            <v>0</v>
          </cell>
          <cell r="CK30">
            <v>9.99</v>
          </cell>
          <cell r="CN30" t="str">
            <v>0</v>
          </cell>
          <cell r="CO30">
            <v>9.99</v>
          </cell>
          <cell r="CR30" t="str">
            <v>0</v>
          </cell>
          <cell r="CS30">
            <v>9.99</v>
          </cell>
          <cell r="CV30" t="str">
            <v>0</v>
          </cell>
          <cell r="CW30">
            <v>9.99</v>
          </cell>
          <cell r="CZ30" t="str">
            <v>0</v>
          </cell>
          <cell r="DA30">
            <v>9.99</v>
          </cell>
          <cell r="DD30" t="str">
            <v>0</v>
          </cell>
          <cell r="DE30">
            <v>9.99</v>
          </cell>
          <cell r="DH30" t="str">
            <v>0</v>
          </cell>
          <cell r="DI30">
            <v>9.99</v>
          </cell>
          <cell r="DL30" t="str">
            <v>0</v>
          </cell>
          <cell r="DM30">
            <v>9.99</v>
          </cell>
          <cell r="DP30" t="str">
            <v>0</v>
          </cell>
          <cell r="DQ30">
            <v>9.99</v>
          </cell>
          <cell r="DT30" t="str">
            <v>0</v>
          </cell>
          <cell r="DU30">
            <v>9.99</v>
          </cell>
          <cell r="DX30" t="str">
            <v>0</v>
          </cell>
          <cell r="DY30">
            <v>9.99</v>
          </cell>
          <cell r="EB30" t="str">
            <v>0</v>
          </cell>
          <cell r="EC30">
            <v>9.99</v>
          </cell>
          <cell r="EF30" t="str">
            <v>0</v>
          </cell>
          <cell r="EG30">
            <v>9.99</v>
          </cell>
          <cell r="EJ30" t="str">
            <v>0</v>
          </cell>
          <cell r="EK30">
            <v>9.99</v>
          </cell>
        </row>
        <row r="31">
          <cell r="C31" t="str">
            <v>7.6.2</v>
          </cell>
          <cell r="F31" t="str">
            <v>MESO E FUNDAÇÃO</v>
          </cell>
        </row>
        <row r="32">
          <cell r="C32" t="str">
            <v>7.6.2.1</v>
          </cell>
          <cell r="D32" t="str">
            <v>RO-42467</v>
          </cell>
          <cell r="E32" t="str">
            <v>DER/MG</v>
          </cell>
          <cell r="F32" t="str">
            <v>CONCRETO MAGRO FCK &gt;= 10,0 MPA (EXECUÇÃO, INCLUINDO O FORNECIMENTO DE TODOS OS MATERIAIS, EXCLUI O TRANSPORTE DOS AGREGADOS)</v>
          </cell>
          <cell r="G32" t="str">
            <v>M3</v>
          </cell>
          <cell r="H32">
            <v>21.09375</v>
          </cell>
          <cell r="I32">
            <v>6164.64</v>
          </cell>
          <cell r="L32" t="str">
            <v>0</v>
          </cell>
          <cell r="M32">
            <v>292.25</v>
          </cell>
          <cell r="P32" t="str">
            <v>0</v>
          </cell>
          <cell r="Q32">
            <v>292.25</v>
          </cell>
          <cell r="T32">
            <v>2.34375</v>
          </cell>
          <cell r="U32">
            <v>292.25</v>
          </cell>
          <cell r="X32" t="str">
            <v>0</v>
          </cell>
          <cell r="Y32">
            <v>292.25</v>
          </cell>
          <cell r="AB32">
            <v>2.34375</v>
          </cell>
          <cell r="AC32">
            <v>292.25</v>
          </cell>
          <cell r="AF32" t="str">
            <v>0</v>
          </cell>
          <cell r="AG32">
            <v>292.25</v>
          </cell>
          <cell r="AJ32" t="str">
            <v>0</v>
          </cell>
          <cell r="AK32">
            <v>292.25</v>
          </cell>
          <cell r="AN32">
            <v>2.34375</v>
          </cell>
          <cell r="AO32">
            <v>292.25</v>
          </cell>
          <cell r="AR32" t="str">
            <v>0</v>
          </cell>
          <cell r="AS32">
            <v>292.25</v>
          </cell>
          <cell r="AV32" t="str">
            <v>0</v>
          </cell>
          <cell r="AW32">
            <v>292.25</v>
          </cell>
          <cell r="AZ32">
            <v>2.34375</v>
          </cell>
          <cell r="BA32">
            <v>292.25</v>
          </cell>
          <cell r="BD32">
            <v>2.34375</v>
          </cell>
          <cell r="BE32">
            <v>292.25</v>
          </cell>
          <cell r="BH32" t="str">
            <v>0</v>
          </cell>
          <cell r="BI32">
            <v>292.25</v>
          </cell>
          <cell r="BL32" t="str">
            <v>0</v>
          </cell>
          <cell r="BM32">
            <v>292.25</v>
          </cell>
          <cell r="BP32">
            <v>2.34375</v>
          </cell>
          <cell r="BQ32">
            <v>292.25</v>
          </cell>
          <cell r="BT32" t="str">
            <v>0</v>
          </cell>
          <cell r="BU32">
            <v>292.25</v>
          </cell>
          <cell r="BX32" t="str">
            <v>0</v>
          </cell>
          <cell r="BY32">
            <v>292.25</v>
          </cell>
          <cell r="CB32">
            <v>2.34375</v>
          </cell>
          <cell r="CC32">
            <v>292.25</v>
          </cell>
          <cell r="CF32">
            <v>4.6875</v>
          </cell>
          <cell r="CG32">
            <v>292.25</v>
          </cell>
          <cell r="CJ32" t="str">
            <v>0</v>
          </cell>
          <cell r="CK32">
            <v>292.25</v>
          </cell>
          <cell r="CN32" t="str">
            <v>0</v>
          </cell>
          <cell r="CO32">
            <v>292.25</v>
          </cell>
          <cell r="CR32" t="str">
            <v>0</v>
          </cell>
          <cell r="CS32">
            <v>292.25</v>
          </cell>
          <cell r="CV32" t="str">
            <v>0</v>
          </cell>
          <cell r="CW32">
            <v>292.25</v>
          </cell>
          <cell r="CZ32" t="str">
            <v>0</v>
          </cell>
          <cell r="DA32">
            <v>292.25</v>
          </cell>
          <cell r="DD32" t="str">
            <v>0</v>
          </cell>
          <cell r="DE32">
            <v>292.25</v>
          </cell>
          <cell r="DH32" t="str">
            <v>0</v>
          </cell>
          <cell r="DI32">
            <v>292.25</v>
          </cell>
          <cell r="DL32" t="str">
            <v>0</v>
          </cell>
          <cell r="DM32">
            <v>292.25</v>
          </cell>
          <cell r="DP32" t="str">
            <v>0</v>
          </cell>
          <cell r="DQ32">
            <v>292.25</v>
          </cell>
          <cell r="DT32" t="str">
            <v>0</v>
          </cell>
          <cell r="DU32">
            <v>292.25</v>
          </cell>
          <cell r="DX32" t="str">
            <v>0</v>
          </cell>
          <cell r="DY32">
            <v>292.25</v>
          </cell>
          <cell r="EB32" t="str">
            <v>0</v>
          </cell>
          <cell r="EC32">
            <v>292.25</v>
          </cell>
          <cell r="EF32" t="str">
            <v>0</v>
          </cell>
          <cell r="EG32">
            <v>292.25</v>
          </cell>
          <cell r="EJ32" t="str">
            <v>0</v>
          </cell>
          <cell r="EK32">
            <v>292.25</v>
          </cell>
        </row>
        <row r="33">
          <cell r="C33" t="str">
            <v>7.6.2.2</v>
          </cell>
          <cell r="D33">
            <v>1106280</v>
          </cell>
          <cell r="E33" t="str">
            <v>SICRO SERVIÇO</v>
          </cell>
          <cell r="F33" t="str">
            <v>CONCRETO PARA BOMBEAMENTO FCK = 30 MPA - CONFECÇÃO EM CENTRAL DOSADORA DE 30 M³/H - AREIA E BRITA COMERCIAIS</v>
          </cell>
          <cell r="G33" t="str">
            <v>M³</v>
          </cell>
          <cell r="H33">
            <v>704.7</v>
          </cell>
          <cell r="I33">
            <v>190867.96000000002</v>
          </cell>
          <cell r="L33" t="str">
            <v>0</v>
          </cell>
          <cell r="M33">
            <v>270.85000000000002</v>
          </cell>
          <cell r="P33" t="str">
            <v>0</v>
          </cell>
          <cell r="Q33">
            <v>270.85000000000002</v>
          </cell>
          <cell r="T33">
            <v>78.3</v>
          </cell>
          <cell r="U33">
            <v>270.85000000000002</v>
          </cell>
          <cell r="X33" t="str">
            <v>0</v>
          </cell>
          <cell r="Y33">
            <v>270.85000000000002</v>
          </cell>
          <cell r="AB33">
            <v>78.3</v>
          </cell>
          <cell r="AC33">
            <v>270.85000000000002</v>
          </cell>
          <cell r="AF33" t="str">
            <v>0</v>
          </cell>
          <cell r="AG33">
            <v>270.85000000000002</v>
          </cell>
          <cell r="AJ33" t="str">
            <v>0</v>
          </cell>
          <cell r="AK33">
            <v>270.85000000000002</v>
          </cell>
          <cell r="AN33">
            <v>78.3</v>
          </cell>
          <cell r="AO33">
            <v>270.85000000000002</v>
          </cell>
          <cell r="AR33" t="str">
            <v>0</v>
          </cell>
          <cell r="AS33">
            <v>270.85000000000002</v>
          </cell>
          <cell r="AV33" t="str">
            <v>0</v>
          </cell>
          <cell r="AW33">
            <v>270.85000000000002</v>
          </cell>
          <cell r="AZ33">
            <v>78.3</v>
          </cell>
          <cell r="BA33">
            <v>270.85000000000002</v>
          </cell>
          <cell r="BD33">
            <v>78.3</v>
          </cell>
          <cell r="BE33">
            <v>270.85000000000002</v>
          </cell>
          <cell r="BH33" t="str">
            <v>0</v>
          </cell>
          <cell r="BI33">
            <v>270.85000000000002</v>
          </cell>
          <cell r="BL33" t="str">
            <v>0</v>
          </cell>
          <cell r="BM33">
            <v>270.85000000000002</v>
          </cell>
          <cell r="BP33">
            <v>78.3</v>
          </cell>
          <cell r="BQ33">
            <v>270.85000000000002</v>
          </cell>
          <cell r="BT33" t="str">
            <v>0</v>
          </cell>
          <cell r="BU33">
            <v>270.85000000000002</v>
          </cell>
          <cell r="BX33" t="str">
            <v>0</v>
          </cell>
          <cell r="BY33">
            <v>270.85000000000002</v>
          </cell>
          <cell r="CB33">
            <v>78.3</v>
          </cell>
          <cell r="CC33">
            <v>270.85000000000002</v>
          </cell>
          <cell r="CF33">
            <v>156.6</v>
          </cell>
          <cell r="CG33">
            <v>270.85000000000002</v>
          </cell>
          <cell r="CJ33" t="str">
            <v>0</v>
          </cell>
          <cell r="CK33">
            <v>270.85000000000002</v>
          </cell>
          <cell r="CN33" t="str">
            <v>0</v>
          </cell>
          <cell r="CO33">
            <v>270.85000000000002</v>
          </cell>
          <cell r="CR33" t="str">
            <v>0</v>
          </cell>
          <cell r="CS33">
            <v>270.85000000000002</v>
          </cell>
          <cell r="CV33" t="str">
            <v>0</v>
          </cell>
          <cell r="CW33">
            <v>270.85000000000002</v>
          </cell>
          <cell r="CZ33" t="str">
            <v>0</v>
          </cell>
          <cell r="DA33">
            <v>270.85000000000002</v>
          </cell>
          <cell r="DD33" t="str">
            <v>0</v>
          </cell>
          <cell r="DE33">
            <v>270.85000000000002</v>
          </cell>
          <cell r="DH33" t="str">
            <v>0</v>
          </cell>
          <cell r="DI33">
            <v>270.85000000000002</v>
          </cell>
          <cell r="DL33" t="str">
            <v>0</v>
          </cell>
          <cell r="DM33">
            <v>270.85000000000002</v>
          </cell>
          <cell r="DP33" t="str">
            <v>0</v>
          </cell>
          <cell r="DQ33">
            <v>270.85000000000002</v>
          </cell>
          <cell r="DT33" t="str">
            <v>0</v>
          </cell>
          <cell r="DU33">
            <v>270.85000000000002</v>
          </cell>
          <cell r="DX33" t="str">
            <v>0</v>
          </cell>
          <cell r="DY33">
            <v>270.85000000000002</v>
          </cell>
          <cell r="EB33" t="str">
            <v>0</v>
          </cell>
          <cell r="EC33">
            <v>270.85000000000002</v>
          </cell>
          <cell r="EF33" t="str">
            <v>0</v>
          </cell>
          <cell r="EG33">
            <v>270.85000000000002</v>
          </cell>
          <cell r="EJ33" t="str">
            <v>0</v>
          </cell>
          <cell r="EK33">
            <v>270.85000000000002</v>
          </cell>
        </row>
        <row r="34">
          <cell r="C34" t="str">
            <v>7.6.2.3</v>
          </cell>
          <cell r="D34">
            <v>1106128</v>
          </cell>
          <cell r="E34" t="str">
            <v>SICRO SERVIÇO</v>
          </cell>
          <cell r="F34" t="str">
            <v>LANÇAMENTO MECÂNICO DE CONCRETO COM BOMBA REBOCÁVEL COM CAPACIDADE DE 41 M³/H - CONFECÇÃO EM CENTRAL DOSADORA DE 40 M³/H</v>
          </cell>
          <cell r="G34" t="str">
            <v>M³</v>
          </cell>
          <cell r="H34">
            <v>704.7</v>
          </cell>
          <cell r="I34">
            <v>19125.539999999997</v>
          </cell>
          <cell r="L34" t="str">
            <v>0</v>
          </cell>
          <cell r="M34">
            <v>27.14</v>
          </cell>
          <cell r="P34" t="str">
            <v>0</v>
          </cell>
          <cell r="Q34">
            <v>27.14</v>
          </cell>
          <cell r="T34">
            <v>78.3</v>
          </cell>
          <cell r="U34">
            <v>27.14</v>
          </cell>
          <cell r="X34" t="str">
            <v>0</v>
          </cell>
          <cell r="Y34">
            <v>27.14</v>
          </cell>
          <cell r="AB34">
            <v>78.3</v>
          </cell>
          <cell r="AC34">
            <v>27.14</v>
          </cell>
          <cell r="AF34" t="str">
            <v>0</v>
          </cell>
          <cell r="AG34">
            <v>27.14</v>
          </cell>
          <cell r="AJ34" t="str">
            <v>0</v>
          </cell>
          <cell r="AK34">
            <v>27.14</v>
          </cell>
          <cell r="AN34">
            <v>78.3</v>
          </cell>
          <cell r="AO34">
            <v>27.14</v>
          </cell>
          <cell r="AR34" t="str">
            <v>0</v>
          </cell>
          <cell r="AS34">
            <v>27.14</v>
          </cell>
          <cell r="AV34" t="str">
            <v>0</v>
          </cell>
          <cell r="AW34">
            <v>27.14</v>
          </cell>
          <cell r="AZ34">
            <v>78.3</v>
          </cell>
          <cell r="BA34">
            <v>27.14</v>
          </cell>
          <cell r="BD34">
            <v>78.3</v>
          </cell>
          <cell r="BE34">
            <v>27.14</v>
          </cell>
          <cell r="BH34" t="str">
            <v>0</v>
          </cell>
          <cell r="BI34">
            <v>27.14</v>
          </cell>
          <cell r="BL34" t="str">
            <v>0</v>
          </cell>
          <cell r="BM34">
            <v>27.14</v>
          </cell>
          <cell r="BP34">
            <v>78.3</v>
          </cell>
          <cell r="BQ34">
            <v>27.14</v>
          </cell>
          <cell r="BT34" t="str">
            <v>0</v>
          </cell>
          <cell r="BU34">
            <v>27.14</v>
          </cell>
          <cell r="BX34" t="str">
            <v>0</v>
          </cell>
          <cell r="BY34">
            <v>27.14</v>
          </cell>
          <cell r="CB34">
            <v>78.3</v>
          </cell>
          <cell r="CC34">
            <v>27.14</v>
          </cell>
          <cell r="CF34">
            <v>156.6</v>
          </cell>
          <cell r="CG34">
            <v>27.14</v>
          </cell>
          <cell r="CJ34" t="str">
            <v>0</v>
          </cell>
          <cell r="CK34">
            <v>27.14</v>
          </cell>
          <cell r="CN34" t="str">
            <v>0</v>
          </cell>
          <cell r="CO34">
            <v>27.14</v>
          </cell>
          <cell r="CR34" t="str">
            <v>0</v>
          </cell>
          <cell r="CS34">
            <v>27.14</v>
          </cell>
          <cell r="CV34" t="str">
            <v>0</v>
          </cell>
          <cell r="CW34">
            <v>27.14</v>
          </cell>
          <cell r="CZ34" t="str">
            <v>0</v>
          </cell>
          <cell r="DA34">
            <v>27.14</v>
          </cell>
          <cell r="DD34" t="str">
            <v>0</v>
          </cell>
          <cell r="DE34">
            <v>27.14</v>
          </cell>
          <cell r="DH34" t="str">
            <v>0</v>
          </cell>
          <cell r="DI34">
            <v>27.14</v>
          </cell>
          <cell r="DL34" t="str">
            <v>0</v>
          </cell>
          <cell r="DM34">
            <v>27.14</v>
          </cell>
          <cell r="DP34" t="str">
            <v>0</v>
          </cell>
          <cell r="DQ34">
            <v>27.14</v>
          </cell>
          <cell r="DT34" t="str">
            <v>0</v>
          </cell>
          <cell r="DU34">
            <v>27.14</v>
          </cell>
          <cell r="DX34" t="str">
            <v>0</v>
          </cell>
          <cell r="DY34">
            <v>27.14</v>
          </cell>
          <cell r="EB34" t="str">
            <v>0</v>
          </cell>
          <cell r="EC34">
            <v>27.14</v>
          </cell>
          <cell r="EF34" t="str">
            <v>0</v>
          </cell>
          <cell r="EG34">
            <v>27.14</v>
          </cell>
          <cell r="EJ34" t="str">
            <v>0</v>
          </cell>
          <cell r="EK34">
            <v>27.14</v>
          </cell>
        </row>
        <row r="35">
          <cell r="C35" t="str">
            <v>7.6.2.4</v>
          </cell>
          <cell r="D35">
            <v>1100657</v>
          </cell>
          <cell r="E35" t="str">
            <v>SICRO SERVIÇO</v>
          </cell>
          <cell r="F35" t="str">
            <v>ADENSAMENTO DE CONCRETO POR VIBRADOR DE IMERSÃO</v>
          </cell>
          <cell r="G35" t="str">
            <v>M³</v>
          </cell>
          <cell r="H35">
            <v>704.7</v>
          </cell>
          <cell r="I35">
            <v>1902.69</v>
          </cell>
          <cell r="L35" t="str">
            <v>0</v>
          </cell>
          <cell r="M35">
            <v>2.7</v>
          </cell>
          <cell r="P35" t="str">
            <v>0</v>
          </cell>
          <cell r="Q35">
            <v>2.7</v>
          </cell>
          <cell r="T35">
            <v>78.3</v>
          </cell>
          <cell r="U35">
            <v>2.7</v>
          </cell>
          <cell r="X35" t="str">
            <v>0</v>
          </cell>
          <cell r="Y35">
            <v>2.7</v>
          </cell>
          <cell r="AB35">
            <v>78.3</v>
          </cell>
          <cell r="AC35">
            <v>2.7</v>
          </cell>
          <cell r="AF35" t="str">
            <v>0</v>
          </cell>
          <cell r="AG35">
            <v>2.7</v>
          </cell>
          <cell r="AJ35" t="str">
            <v>0</v>
          </cell>
          <cell r="AK35">
            <v>2.7</v>
          </cell>
          <cell r="AN35">
            <v>78.3</v>
          </cell>
          <cell r="AO35">
            <v>2.7</v>
          </cell>
          <cell r="AR35" t="str">
            <v>0</v>
          </cell>
          <cell r="AS35">
            <v>2.7</v>
          </cell>
          <cell r="AV35" t="str">
            <v>0</v>
          </cell>
          <cell r="AW35">
            <v>2.7</v>
          </cell>
          <cell r="AZ35">
            <v>78.3</v>
          </cell>
          <cell r="BA35">
            <v>2.7</v>
          </cell>
          <cell r="BD35">
            <v>78.3</v>
          </cell>
          <cell r="BE35">
            <v>2.7</v>
          </cell>
          <cell r="BH35" t="str">
            <v>0</v>
          </cell>
          <cell r="BI35">
            <v>2.7</v>
          </cell>
          <cell r="BL35" t="str">
            <v>0</v>
          </cell>
          <cell r="BM35">
            <v>2.7</v>
          </cell>
          <cell r="BP35">
            <v>78.3</v>
          </cell>
          <cell r="BQ35">
            <v>2.7</v>
          </cell>
          <cell r="BT35" t="str">
            <v>0</v>
          </cell>
          <cell r="BU35">
            <v>2.7</v>
          </cell>
          <cell r="BX35" t="str">
            <v>0</v>
          </cell>
          <cell r="BY35">
            <v>2.7</v>
          </cell>
          <cell r="CB35">
            <v>78.3</v>
          </cell>
          <cell r="CC35">
            <v>2.7</v>
          </cell>
          <cell r="CF35">
            <v>156.6</v>
          </cell>
          <cell r="CG35">
            <v>2.7</v>
          </cell>
          <cell r="CJ35" t="str">
            <v>0</v>
          </cell>
          <cell r="CK35">
            <v>2.7</v>
          </cell>
          <cell r="CN35" t="str">
            <v>0</v>
          </cell>
          <cell r="CO35">
            <v>2.7</v>
          </cell>
          <cell r="CR35" t="str">
            <v>0</v>
          </cell>
          <cell r="CS35">
            <v>2.7</v>
          </cell>
          <cell r="CV35" t="str">
            <v>0</v>
          </cell>
          <cell r="CW35">
            <v>2.7</v>
          </cell>
          <cell r="CZ35" t="str">
            <v>0</v>
          </cell>
          <cell r="DA35">
            <v>2.7</v>
          </cell>
          <cell r="DD35" t="str">
            <v>0</v>
          </cell>
          <cell r="DE35">
            <v>2.7</v>
          </cell>
          <cell r="DH35" t="str">
            <v>0</v>
          </cell>
          <cell r="DI35">
            <v>2.7</v>
          </cell>
          <cell r="DL35" t="str">
            <v>0</v>
          </cell>
          <cell r="DM35">
            <v>2.7</v>
          </cell>
          <cell r="DP35" t="str">
            <v>0</v>
          </cell>
          <cell r="DQ35">
            <v>2.7</v>
          </cell>
          <cell r="DT35" t="str">
            <v>0</v>
          </cell>
          <cell r="DU35">
            <v>2.7</v>
          </cell>
          <cell r="DX35" t="str">
            <v>0</v>
          </cell>
          <cell r="DY35">
            <v>2.7</v>
          </cell>
          <cell r="EB35" t="str">
            <v>0</v>
          </cell>
          <cell r="EC35">
            <v>2.7</v>
          </cell>
          <cell r="EF35" t="str">
            <v>0</v>
          </cell>
          <cell r="EG35">
            <v>2.7</v>
          </cell>
          <cell r="EJ35" t="str">
            <v>0</v>
          </cell>
          <cell r="EK35">
            <v>2.7</v>
          </cell>
        </row>
        <row r="36">
          <cell r="C36" t="str">
            <v>7.6.2.5</v>
          </cell>
          <cell r="D36" t="str">
            <v>ED-8398</v>
          </cell>
          <cell r="E36" t="str">
            <v>DER/MG</v>
          </cell>
          <cell r="F36" t="str">
            <v>FORMA E DESFORMA DE COMPENSADO PLASTIFICADO, ESP. 12MM,  REAPROVEITAMENTO (3X), EXCLUSIVE ESCORAMENTO</v>
          </cell>
          <cell r="G36" t="str">
            <v>M2</v>
          </cell>
          <cell r="H36">
            <v>675</v>
          </cell>
          <cell r="I36">
            <v>29767.5</v>
          </cell>
          <cell r="L36" t="str">
            <v>0</v>
          </cell>
          <cell r="M36">
            <v>44.1</v>
          </cell>
          <cell r="P36" t="str">
            <v>0</v>
          </cell>
          <cell r="Q36">
            <v>44.1</v>
          </cell>
          <cell r="T36">
            <v>75</v>
          </cell>
          <cell r="U36">
            <v>44.1</v>
          </cell>
          <cell r="X36" t="str">
            <v>0</v>
          </cell>
          <cell r="Y36">
            <v>44.1</v>
          </cell>
          <cell r="AB36">
            <v>75</v>
          </cell>
          <cell r="AC36">
            <v>44.1</v>
          </cell>
          <cell r="AF36" t="str">
            <v>0</v>
          </cell>
          <cell r="AG36">
            <v>44.1</v>
          </cell>
          <cell r="AJ36" t="str">
            <v>0</v>
          </cell>
          <cell r="AK36">
            <v>44.1</v>
          </cell>
          <cell r="AN36">
            <v>75</v>
          </cell>
          <cell r="AO36">
            <v>44.1</v>
          </cell>
          <cell r="AR36" t="str">
            <v>0</v>
          </cell>
          <cell r="AS36">
            <v>44.1</v>
          </cell>
          <cell r="AV36" t="str">
            <v>0</v>
          </cell>
          <cell r="AW36">
            <v>44.1</v>
          </cell>
          <cell r="AZ36">
            <v>75</v>
          </cell>
          <cell r="BA36">
            <v>44.1</v>
          </cell>
          <cell r="BD36">
            <v>75</v>
          </cell>
          <cell r="BE36">
            <v>44.1</v>
          </cell>
          <cell r="BH36" t="str">
            <v>0</v>
          </cell>
          <cell r="BI36">
            <v>44.1</v>
          </cell>
          <cell r="BL36" t="str">
            <v>0</v>
          </cell>
          <cell r="BM36">
            <v>44.1</v>
          </cell>
          <cell r="BP36">
            <v>75</v>
          </cell>
          <cell r="BQ36">
            <v>44.1</v>
          </cell>
          <cell r="BT36" t="str">
            <v>0</v>
          </cell>
          <cell r="BU36">
            <v>44.1</v>
          </cell>
          <cell r="BX36" t="str">
            <v>0</v>
          </cell>
          <cell r="BY36">
            <v>44.1</v>
          </cell>
          <cell r="CB36">
            <v>75</v>
          </cell>
          <cell r="CC36">
            <v>44.1</v>
          </cell>
          <cell r="CF36">
            <v>150</v>
          </cell>
          <cell r="CG36">
            <v>44.1</v>
          </cell>
          <cell r="CJ36" t="str">
            <v>0</v>
          </cell>
          <cell r="CK36">
            <v>44.1</v>
          </cell>
          <cell r="CN36" t="str">
            <v>0</v>
          </cell>
          <cell r="CO36">
            <v>44.1</v>
          </cell>
          <cell r="CR36" t="str">
            <v>0</v>
          </cell>
          <cell r="CS36">
            <v>44.1</v>
          </cell>
          <cell r="CV36" t="str">
            <v>0</v>
          </cell>
          <cell r="CW36">
            <v>44.1</v>
          </cell>
          <cell r="CZ36" t="str">
            <v>0</v>
          </cell>
          <cell r="DA36">
            <v>44.1</v>
          </cell>
          <cell r="DD36" t="str">
            <v>0</v>
          </cell>
          <cell r="DE36">
            <v>44.1</v>
          </cell>
          <cell r="DH36" t="str">
            <v>0</v>
          </cell>
          <cell r="DI36">
            <v>44.1</v>
          </cell>
          <cell r="DL36" t="str">
            <v>0</v>
          </cell>
          <cell r="DM36">
            <v>44.1</v>
          </cell>
          <cell r="DP36" t="str">
            <v>0</v>
          </cell>
          <cell r="DQ36">
            <v>44.1</v>
          </cell>
          <cell r="DT36" t="str">
            <v>0</v>
          </cell>
          <cell r="DU36">
            <v>44.1</v>
          </cell>
          <cell r="DX36" t="str">
            <v>0</v>
          </cell>
          <cell r="DY36">
            <v>44.1</v>
          </cell>
          <cell r="EB36" t="str">
            <v>0</v>
          </cell>
          <cell r="EC36">
            <v>44.1</v>
          </cell>
          <cell r="EF36" t="str">
            <v>0</v>
          </cell>
          <cell r="EG36">
            <v>44.1</v>
          </cell>
          <cell r="EJ36" t="str">
            <v>0</v>
          </cell>
          <cell r="EK36">
            <v>44.1</v>
          </cell>
        </row>
        <row r="37">
          <cell r="C37" t="str">
            <v>7.6.2.6</v>
          </cell>
          <cell r="D37" t="str">
            <v>RO-42285</v>
          </cell>
          <cell r="E37" t="str">
            <v>DER/MG</v>
          </cell>
          <cell r="F37" t="str">
            <v>ARMAÇÃO:  AÇO  CA-50 (EXECUÇÃO,  INCLUINDO  PREPARO, DOBRAGEM, COLOCAÇÃO NAS FORMAS E TRANSPORTE DE TODOS OS MATERIAIS)</v>
          </cell>
          <cell r="G37" t="str">
            <v>KG</v>
          </cell>
          <cell r="H37">
            <v>55680.75</v>
          </cell>
          <cell r="I37">
            <v>462150.19</v>
          </cell>
          <cell r="L37" t="str">
            <v>0</v>
          </cell>
          <cell r="M37">
            <v>8.3000000000000007</v>
          </cell>
          <cell r="P37" t="str">
            <v>0</v>
          </cell>
          <cell r="Q37">
            <v>8.3000000000000007</v>
          </cell>
          <cell r="T37">
            <v>6186.75</v>
          </cell>
          <cell r="U37">
            <v>8.3000000000000007</v>
          </cell>
          <cell r="X37" t="str">
            <v>0</v>
          </cell>
          <cell r="Y37">
            <v>8.3000000000000007</v>
          </cell>
          <cell r="AB37">
            <v>6186.75</v>
          </cell>
          <cell r="AC37">
            <v>8.3000000000000007</v>
          </cell>
          <cell r="AF37" t="str">
            <v>0</v>
          </cell>
          <cell r="AG37">
            <v>8.3000000000000007</v>
          </cell>
          <cell r="AJ37" t="str">
            <v>0</v>
          </cell>
          <cell r="AK37">
            <v>8.3000000000000007</v>
          </cell>
          <cell r="AN37">
            <v>6186.75</v>
          </cell>
          <cell r="AO37">
            <v>8.3000000000000007</v>
          </cell>
          <cell r="AR37" t="str">
            <v>0</v>
          </cell>
          <cell r="AS37">
            <v>8.3000000000000007</v>
          </cell>
          <cell r="AV37" t="str">
            <v>0</v>
          </cell>
          <cell r="AW37">
            <v>8.3000000000000007</v>
          </cell>
          <cell r="AZ37">
            <v>6186.75</v>
          </cell>
          <cell r="BA37">
            <v>8.3000000000000007</v>
          </cell>
          <cell r="BD37">
            <v>6186.75</v>
          </cell>
          <cell r="BE37">
            <v>8.3000000000000007</v>
          </cell>
          <cell r="BH37" t="str">
            <v>0</v>
          </cell>
          <cell r="BI37">
            <v>8.3000000000000007</v>
          </cell>
          <cell r="BL37" t="str">
            <v>0</v>
          </cell>
          <cell r="BM37">
            <v>8.3000000000000007</v>
          </cell>
          <cell r="BP37">
            <v>6186.75</v>
          </cell>
          <cell r="BQ37">
            <v>8.3000000000000007</v>
          </cell>
          <cell r="BT37" t="str">
            <v>0</v>
          </cell>
          <cell r="BU37">
            <v>8.3000000000000007</v>
          </cell>
          <cell r="BX37" t="str">
            <v>0</v>
          </cell>
          <cell r="BY37">
            <v>8.3000000000000007</v>
          </cell>
          <cell r="CB37">
            <v>6186.75</v>
          </cell>
          <cell r="CC37">
            <v>8.3000000000000007</v>
          </cell>
          <cell r="CF37">
            <v>12373.5</v>
          </cell>
          <cell r="CG37">
            <v>8.3000000000000007</v>
          </cell>
          <cell r="CJ37" t="str">
            <v>0</v>
          </cell>
          <cell r="CK37">
            <v>8.3000000000000007</v>
          </cell>
          <cell r="CN37" t="str">
            <v>0</v>
          </cell>
          <cell r="CO37">
            <v>8.3000000000000007</v>
          </cell>
          <cell r="CR37" t="str">
            <v>0</v>
          </cell>
          <cell r="CS37">
            <v>8.3000000000000007</v>
          </cell>
          <cell r="CV37" t="str">
            <v>0</v>
          </cell>
          <cell r="CW37">
            <v>8.3000000000000007</v>
          </cell>
          <cell r="CZ37" t="str">
            <v>0</v>
          </cell>
          <cell r="DA37">
            <v>8.3000000000000007</v>
          </cell>
          <cell r="DD37" t="str">
            <v>0</v>
          </cell>
          <cell r="DE37">
            <v>8.3000000000000007</v>
          </cell>
          <cell r="DH37" t="str">
            <v>0</v>
          </cell>
          <cell r="DI37">
            <v>8.3000000000000007</v>
          </cell>
          <cell r="DL37" t="str">
            <v>0</v>
          </cell>
          <cell r="DM37">
            <v>8.3000000000000007</v>
          </cell>
          <cell r="DP37" t="str">
            <v>0</v>
          </cell>
          <cell r="DQ37">
            <v>8.3000000000000007</v>
          </cell>
          <cell r="DT37" t="str">
            <v>0</v>
          </cell>
          <cell r="DU37">
            <v>8.3000000000000007</v>
          </cell>
          <cell r="DX37" t="str">
            <v>0</v>
          </cell>
          <cell r="DY37">
            <v>8.3000000000000007</v>
          </cell>
          <cell r="EB37" t="str">
            <v>0</v>
          </cell>
          <cell r="EC37">
            <v>8.3000000000000007</v>
          </cell>
          <cell r="EF37" t="str">
            <v>0</v>
          </cell>
          <cell r="EG37">
            <v>8.3000000000000007</v>
          </cell>
          <cell r="EJ37" t="str">
            <v>0</v>
          </cell>
          <cell r="EK37">
            <v>8.3000000000000007</v>
          </cell>
        </row>
        <row r="38">
          <cell r="C38" t="str">
            <v>7.6.2.7</v>
          </cell>
          <cell r="D38" t="str">
            <v>ED-51130</v>
          </cell>
          <cell r="E38" t="str">
            <v>DER/MG</v>
          </cell>
          <cell r="F38" t="str">
            <v>TRANSPORTE   DE   MATERIAL   DE   QUALQUER   NATUREZA   EM  CAMINHÃO DMT &gt; 5 KM (DENTRO DO PERÍMETRO URBANO)</v>
          </cell>
          <cell r="G38" t="str">
            <v>M3XKM</v>
          </cell>
          <cell r="H38">
            <v>413.4375</v>
          </cell>
          <cell r="I38">
            <v>1323</v>
          </cell>
          <cell r="L38" t="str">
            <v>0</v>
          </cell>
          <cell r="M38">
            <v>3.2</v>
          </cell>
          <cell r="P38" t="str">
            <v>0</v>
          </cell>
          <cell r="Q38">
            <v>3.2</v>
          </cell>
          <cell r="T38">
            <v>45.9375</v>
          </cell>
          <cell r="U38">
            <v>3.2</v>
          </cell>
          <cell r="X38" t="str">
            <v>0</v>
          </cell>
          <cell r="Y38">
            <v>3.2</v>
          </cell>
          <cell r="AB38">
            <v>45.9375</v>
          </cell>
          <cell r="AC38">
            <v>3.2</v>
          </cell>
          <cell r="AF38" t="str">
            <v>0</v>
          </cell>
          <cell r="AG38">
            <v>3.2</v>
          </cell>
          <cell r="AJ38" t="str">
            <v>0</v>
          </cell>
          <cell r="AK38">
            <v>3.2</v>
          </cell>
          <cell r="AN38">
            <v>45.9375</v>
          </cell>
          <cell r="AO38">
            <v>3.2</v>
          </cell>
          <cell r="AR38" t="str">
            <v>0</v>
          </cell>
          <cell r="AS38">
            <v>3.2</v>
          </cell>
          <cell r="AV38" t="str">
            <v>0</v>
          </cell>
          <cell r="AW38">
            <v>3.2</v>
          </cell>
          <cell r="AZ38">
            <v>45.9375</v>
          </cell>
          <cell r="BA38">
            <v>3.2</v>
          </cell>
          <cell r="BD38">
            <v>45.9375</v>
          </cell>
          <cell r="BE38">
            <v>3.2</v>
          </cell>
          <cell r="BH38" t="str">
            <v>0</v>
          </cell>
          <cell r="BI38">
            <v>3.2</v>
          </cell>
          <cell r="BL38" t="str">
            <v>0</v>
          </cell>
          <cell r="BM38">
            <v>3.2</v>
          </cell>
          <cell r="BP38">
            <v>45.9375</v>
          </cell>
          <cell r="BQ38">
            <v>3.2</v>
          </cell>
          <cell r="BT38" t="str">
            <v>0</v>
          </cell>
          <cell r="BU38">
            <v>3.2</v>
          </cell>
          <cell r="BX38" t="str">
            <v>0</v>
          </cell>
          <cell r="BY38">
            <v>3.2</v>
          </cell>
          <cell r="CB38">
            <v>45.9375</v>
          </cell>
          <cell r="CC38">
            <v>3.2</v>
          </cell>
          <cell r="CF38">
            <v>91.875</v>
          </cell>
          <cell r="CG38">
            <v>3.2</v>
          </cell>
          <cell r="CJ38" t="str">
            <v>0</v>
          </cell>
          <cell r="CK38">
            <v>3.2</v>
          </cell>
          <cell r="CN38" t="str">
            <v>0</v>
          </cell>
          <cell r="CO38">
            <v>3.2</v>
          </cell>
          <cell r="CR38" t="str">
            <v>0</v>
          </cell>
          <cell r="CS38">
            <v>3.2</v>
          </cell>
          <cell r="CV38" t="str">
            <v>0</v>
          </cell>
          <cell r="CW38">
            <v>3.2</v>
          </cell>
          <cell r="CZ38" t="str">
            <v>0</v>
          </cell>
          <cell r="DA38">
            <v>3.2</v>
          </cell>
          <cell r="DD38" t="str">
            <v>0</v>
          </cell>
          <cell r="DE38">
            <v>3.2</v>
          </cell>
          <cell r="DH38" t="str">
            <v>0</v>
          </cell>
          <cell r="DI38">
            <v>3.2</v>
          </cell>
          <cell r="DL38" t="str">
            <v>0</v>
          </cell>
          <cell r="DM38">
            <v>3.2</v>
          </cell>
          <cell r="DP38" t="str">
            <v>0</v>
          </cell>
          <cell r="DQ38">
            <v>3.2</v>
          </cell>
          <cell r="DT38" t="str">
            <v>0</v>
          </cell>
          <cell r="DU38">
            <v>3.2</v>
          </cell>
          <cell r="DX38" t="str">
            <v>0</v>
          </cell>
          <cell r="DY38">
            <v>3.2</v>
          </cell>
          <cell r="EB38" t="str">
            <v>0</v>
          </cell>
          <cell r="EC38">
            <v>3.2</v>
          </cell>
          <cell r="EF38" t="str">
            <v>0</v>
          </cell>
          <cell r="EG38">
            <v>3.2</v>
          </cell>
          <cell r="EJ38" t="str">
            <v>0</v>
          </cell>
          <cell r="EK38">
            <v>3.2</v>
          </cell>
        </row>
        <row r="39">
          <cell r="C39" t="str">
            <v>7.6.2.8</v>
          </cell>
          <cell r="D39" t="str">
            <v>ED-51130</v>
          </cell>
          <cell r="E39" t="str">
            <v>DER/MG</v>
          </cell>
          <cell r="F39" t="str">
            <v>TRANSPORTE   DE   MATERIAL   DE   QUALQUER   NATUREZA   EM  CAMINHÃO DMT &gt; 5 KM (DENTRO DO PERÍMETRO URBANO)</v>
          </cell>
          <cell r="G39" t="str">
            <v>M3XKM</v>
          </cell>
          <cell r="H39">
            <v>210.9375</v>
          </cell>
          <cell r="I39">
            <v>675</v>
          </cell>
          <cell r="L39" t="str">
            <v>0</v>
          </cell>
          <cell r="M39">
            <v>3.2</v>
          </cell>
          <cell r="P39" t="str">
            <v>0</v>
          </cell>
          <cell r="Q39">
            <v>3.2</v>
          </cell>
          <cell r="T39">
            <v>23.4375</v>
          </cell>
          <cell r="U39">
            <v>3.2</v>
          </cell>
          <cell r="X39" t="str">
            <v>0</v>
          </cell>
          <cell r="Y39">
            <v>3.2</v>
          </cell>
          <cell r="AB39">
            <v>23.4375</v>
          </cell>
          <cell r="AC39">
            <v>3.2</v>
          </cell>
          <cell r="AF39" t="str">
            <v>0</v>
          </cell>
          <cell r="AG39">
            <v>3.2</v>
          </cell>
          <cell r="AJ39" t="str">
            <v>0</v>
          </cell>
          <cell r="AK39">
            <v>3.2</v>
          </cell>
          <cell r="AN39">
            <v>23.4375</v>
          </cell>
          <cell r="AO39">
            <v>3.2</v>
          </cell>
          <cell r="AR39" t="str">
            <v>0</v>
          </cell>
          <cell r="AS39">
            <v>3.2</v>
          </cell>
          <cell r="AV39" t="str">
            <v>0</v>
          </cell>
          <cell r="AW39">
            <v>3.2</v>
          </cell>
          <cell r="AZ39">
            <v>23.4375</v>
          </cell>
          <cell r="BA39">
            <v>3.2</v>
          </cell>
          <cell r="BD39">
            <v>23.4375</v>
          </cell>
          <cell r="BE39">
            <v>3.2</v>
          </cell>
          <cell r="BH39" t="str">
            <v>0</v>
          </cell>
          <cell r="BI39">
            <v>3.2</v>
          </cell>
          <cell r="BL39" t="str">
            <v>0</v>
          </cell>
          <cell r="BM39">
            <v>3.2</v>
          </cell>
          <cell r="BP39">
            <v>23.4375</v>
          </cell>
          <cell r="BQ39">
            <v>3.2</v>
          </cell>
          <cell r="BT39" t="str">
            <v>0</v>
          </cell>
          <cell r="BU39">
            <v>3.2</v>
          </cell>
          <cell r="BX39" t="str">
            <v>0</v>
          </cell>
          <cell r="BY39">
            <v>3.2</v>
          </cell>
          <cell r="CB39">
            <v>23.4375</v>
          </cell>
          <cell r="CC39">
            <v>3.2</v>
          </cell>
          <cell r="CF39">
            <v>46.875</v>
          </cell>
          <cell r="CG39">
            <v>3.2</v>
          </cell>
          <cell r="CJ39" t="str">
            <v>0</v>
          </cell>
          <cell r="CK39">
            <v>3.2</v>
          </cell>
          <cell r="CN39" t="str">
            <v>0</v>
          </cell>
          <cell r="CO39">
            <v>3.2</v>
          </cell>
          <cell r="CR39" t="str">
            <v>0</v>
          </cell>
          <cell r="CS39">
            <v>3.2</v>
          </cell>
          <cell r="CV39" t="str">
            <v>0</v>
          </cell>
          <cell r="CW39">
            <v>3.2</v>
          </cell>
          <cell r="CZ39" t="str">
            <v>0</v>
          </cell>
          <cell r="DA39">
            <v>3.2</v>
          </cell>
          <cell r="DD39" t="str">
            <v>0</v>
          </cell>
          <cell r="DE39">
            <v>3.2</v>
          </cell>
          <cell r="DH39" t="str">
            <v>0</v>
          </cell>
          <cell r="DI39">
            <v>3.2</v>
          </cell>
          <cell r="DL39" t="str">
            <v>0</v>
          </cell>
          <cell r="DM39">
            <v>3.2</v>
          </cell>
          <cell r="DP39" t="str">
            <v>0</v>
          </cell>
          <cell r="DQ39">
            <v>3.2</v>
          </cell>
          <cell r="DT39" t="str">
            <v>0</v>
          </cell>
          <cell r="DU39">
            <v>3.2</v>
          </cell>
          <cell r="DX39" t="str">
            <v>0</v>
          </cell>
          <cell r="DY39">
            <v>3.2</v>
          </cell>
          <cell r="EB39" t="str">
            <v>0</v>
          </cell>
          <cell r="EC39">
            <v>3.2</v>
          </cell>
          <cell r="EF39" t="str">
            <v>0</v>
          </cell>
          <cell r="EG39">
            <v>3.2</v>
          </cell>
          <cell r="EJ39" t="str">
            <v>0</v>
          </cell>
          <cell r="EK39">
            <v>3.2</v>
          </cell>
        </row>
        <row r="40">
          <cell r="C40" t="str">
            <v>7.6.2.9</v>
          </cell>
          <cell r="D40">
            <v>2306066</v>
          </cell>
          <cell r="E40" t="str">
            <v>SICRO SERVIÇO</v>
          </cell>
          <cell r="F40" t="str">
            <v>ESTACA RAIZ PERFURADA NO SOLO COM D = 40 CM - CONFECÇÃO</v>
          </cell>
          <cell r="G40" t="str">
            <v>M</v>
          </cell>
          <cell r="H40">
            <v>3240</v>
          </cell>
          <cell r="I40">
            <v>1231297.2000000002</v>
          </cell>
          <cell r="L40" t="str">
            <v>0</v>
          </cell>
          <cell r="M40">
            <v>380.03</v>
          </cell>
          <cell r="P40" t="str">
            <v>0</v>
          </cell>
          <cell r="Q40">
            <v>380.03</v>
          </cell>
          <cell r="T40">
            <v>360</v>
          </cell>
          <cell r="U40">
            <v>380.03</v>
          </cell>
          <cell r="X40" t="str">
            <v>0</v>
          </cell>
          <cell r="Y40">
            <v>380.03</v>
          </cell>
          <cell r="AB40">
            <v>360</v>
          </cell>
          <cell r="AC40">
            <v>380.03</v>
          </cell>
          <cell r="AF40" t="str">
            <v>0</v>
          </cell>
          <cell r="AG40">
            <v>380.03</v>
          </cell>
          <cell r="AJ40" t="str">
            <v>0</v>
          </cell>
          <cell r="AK40">
            <v>380.03</v>
          </cell>
          <cell r="AN40">
            <v>360</v>
          </cell>
          <cell r="AO40">
            <v>380.03</v>
          </cell>
          <cell r="AR40" t="str">
            <v>0</v>
          </cell>
          <cell r="AS40">
            <v>380.03</v>
          </cell>
          <cell r="AV40" t="str">
            <v>0</v>
          </cell>
          <cell r="AW40">
            <v>380.03</v>
          </cell>
          <cell r="AZ40">
            <v>360</v>
          </cell>
          <cell r="BA40">
            <v>380.03</v>
          </cell>
          <cell r="BD40">
            <v>360</v>
          </cell>
          <cell r="BE40">
            <v>380.03</v>
          </cell>
          <cell r="BH40" t="str">
            <v>0</v>
          </cell>
          <cell r="BI40">
            <v>380.03</v>
          </cell>
          <cell r="BL40" t="str">
            <v>0</v>
          </cell>
          <cell r="BM40">
            <v>380.03</v>
          </cell>
          <cell r="BP40">
            <v>360</v>
          </cell>
          <cell r="BQ40">
            <v>380.03</v>
          </cell>
          <cell r="BT40" t="str">
            <v>0</v>
          </cell>
          <cell r="BU40">
            <v>380.03</v>
          </cell>
          <cell r="BX40" t="str">
            <v>0</v>
          </cell>
          <cell r="BY40">
            <v>380.03</v>
          </cell>
          <cell r="CB40">
            <v>360</v>
          </cell>
          <cell r="CC40">
            <v>380.03</v>
          </cell>
          <cell r="CF40">
            <v>720</v>
          </cell>
          <cell r="CG40">
            <v>380.03</v>
          </cell>
          <cell r="CJ40" t="str">
            <v>0</v>
          </cell>
          <cell r="CK40">
            <v>380.03</v>
          </cell>
          <cell r="CN40" t="str">
            <v>0</v>
          </cell>
          <cell r="CO40">
            <v>380.03</v>
          </cell>
          <cell r="CR40" t="str">
            <v>0</v>
          </cell>
          <cell r="CS40">
            <v>380.03</v>
          </cell>
          <cell r="CV40" t="str">
            <v>0</v>
          </cell>
          <cell r="CW40">
            <v>380.03</v>
          </cell>
          <cell r="CZ40" t="str">
            <v>0</v>
          </cell>
          <cell r="DA40">
            <v>380.03</v>
          </cell>
          <cell r="DD40" t="str">
            <v>0</v>
          </cell>
          <cell r="DE40">
            <v>380.03</v>
          </cell>
          <cell r="DH40" t="str">
            <v>0</v>
          </cell>
          <cell r="DI40">
            <v>380.03</v>
          </cell>
          <cell r="DL40" t="str">
            <v>0</v>
          </cell>
          <cell r="DM40">
            <v>380.03</v>
          </cell>
          <cell r="DP40" t="str">
            <v>0</v>
          </cell>
          <cell r="DQ40">
            <v>380.03</v>
          </cell>
          <cell r="DT40" t="str">
            <v>0</v>
          </cell>
          <cell r="DU40">
            <v>380.03</v>
          </cell>
          <cell r="DX40" t="str">
            <v>0</v>
          </cell>
          <cell r="DY40">
            <v>380.03</v>
          </cell>
          <cell r="EB40" t="str">
            <v>0</v>
          </cell>
          <cell r="EC40">
            <v>380.03</v>
          </cell>
          <cell r="EF40" t="str">
            <v>0</v>
          </cell>
          <cell r="EG40">
            <v>380.03</v>
          </cell>
          <cell r="EJ40" t="str">
            <v>0</v>
          </cell>
          <cell r="EK40">
            <v>380.03</v>
          </cell>
        </row>
        <row r="41">
          <cell r="C41" t="str">
            <v>7.6.3</v>
          </cell>
          <cell r="F41" t="str">
            <v>PASSEIO</v>
          </cell>
        </row>
        <row r="42">
          <cell r="C42" t="str">
            <v>7.6.3.1</v>
          </cell>
          <cell r="D42" t="str">
            <v>ED-51110</v>
          </cell>
          <cell r="E42" t="str">
            <v>DER/MG</v>
          </cell>
          <cell r="F42" t="str">
            <v>ESCAVAÇÃO MANUAL DE TERRA (DESATERRO MANUAL)</v>
          </cell>
          <cell r="G42" t="str">
            <v>M3</v>
          </cell>
          <cell r="H42">
            <v>114.75000000000001</v>
          </cell>
          <cell r="I42">
            <v>3387.42</v>
          </cell>
          <cell r="L42" t="str">
            <v>0</v>
          </cell>
          <cell r="M42">
            <v>29.52</v>
          </cell>
          <cell r="P42" t="str">
            <v>0</v>
          </cell>
          <cell r="Q42">
            <v>29.52</v>
          </cell>
          <cell r="T42">
            <v>12.750000000000002</v>
          </cell>
          <cell r="U42">
            <v>29.52</v>
          </cell>
          <cell r="X42" t="str">
            <v>0</v>
          </cell>
          <cell r="Y42">
            <v>29.52</v>
          </cell>
          <cell r="AB42">
            <v>12.750000000000002</v>
          </cell>
          <cell r="AC42">
            <v>29.52</v>
          </cell>
          <cell r="AF42" t="str">
            <v>0</v>
          </cell>
          <cell r="AG42">
            <v>29.52</v>
          </cell>
          <cell r="AJ42" t="str">
            <v>0</v>
          </cell>
          <cell r="AK42">
            <v>29.52</v>
          </cell>
          <cell r="AN42">
            <v>12.750000000000002</v>
          </cell>
          <cell r="AO42">
            <v>29.52</v>
          </cell>
          <cell r="AR42" t="str">
            <v>0</v>
          </cell>
          <cell r="AS42">
            <v>29.52</v>
          </cell>
          <cell r="AV42" t="str">
            <v>0</v>
          </cell>
          <cell r="AW42">
            <v>29.52</v>
          </cell>
          <cell r="AZ42">
            <v>12.750000000000002</v>
          </cell>
          <cell r="BA42">
            <v>29.52</v>
          </cell>
          <cell r="BD42">
            <v>12.750000000000002</v>
          </cell>
          <cell r="BE42">
            <v>29.52</v>
          </cell>
          <cell r="BH42" t="str">
            <v>0</v>
          </cell>
          <cell r="BI42">
            <v>29.52</v>
          </cell>
          <cell r="BL42" t="str">
            <v>0</v>
          </cell>
          <cell r="BM42">
            <v>29.52</v>
          </cell>
          <cell r="BP42">
            <v>12.750000000000002</v>
          </cell>
          <cell r="BQ42">
            <v>29.52</v>
          </cell>
          <cell r="BT42" t="str">
            <v>0</v>
          </cell>
          <cell r="BU42">
            <v>29.52</v>
          </cell>
          <cell r="BX42" t="str">
            <v>0</v>
          </cell>
          <cell r="BY42">
            <v>29.52</v>
          </cell>
          <cell r="CB42">
            <v>12.750000000000002</v>
          </cell>
          <cell r="CC42">
            <v>29.52</v>
          </cell>
          <cell r="CF42">
            <v>25.500000000000004</v>
          </cell>
          <cell r="CG42">
            <v>29.52</v>
          </cell>
          <cell r="CJ42" t="str">
            <v>0</v>
          </cell>
          <cell r="CK42">
            <v>29.52</v>
          </cell>
          <cell r="CN42" t="str">
            <v>0</v>
          </cell>
          <cell r="CO42">
            <v>29.52</v>
          </cell>
          <cell r="CR42" t="str">
            <v>0</v>
          </cell>
          <cell r="CS42">
            <v>29.52</v>
          </cell>
          <cell r="CV42" t="str">
            <v>0</v>
          </cell>
          <cell r="CW42">
            <v>29.52</v>
          </cell>
          <cell r="CZ42" t="str">
            <v>0</v>
          </cell>
          <cell r="DA42">
            <v>29.52</v>
          </cell>
          <cell r="DD42" t="str">
            <v>0</v>
          </cell>
          <cell r="DE42">
            <v>29.52</v>
          </cell>
          <cell r="DH42" t="str">
            <v>0</v>
          </cell>
          <cell r="DI42">
            <v>29.52</v>
          </cell>
          <cell r="DL42" t="str">
            <v>0</v>
          </cell>
          <cell r="DM42">
            <v>29.52</v>
          </cell>
          <cell r="DP42" t="str">
            <v>0</v>
          </cell>
          <cell r="DQ42">
            <v>29.52</v>
          </cell>
          <cell r="DT42" t="str">
            <v>0</v>
          </cell>
          <cell r="DU42">
            <v>29.52</v>
          </cell>
          <cell r="DX42" t="str">
            <v>0</v>
          </cell>
          <cell r="DY42">
            <v>29.52</v>
          </cell>
          <cell r="EB42" t="str">
            <v>0</v>
          </cell>
          <cell r="EC42">
            <v>29.52</v>
          </cell>
          <cell r="EF42" t="str">
            <v>0</v>
          </cell>
          <cell r="EG42">
            <v>29.52</v>
          </cell>
          <cell r="EJ42" t="str">
            <v>0</v>
          </cell>
          <cell r="EK42">
            <v>29.52</v>
          </cell>
        </row>
        <row r="43">
          <cell r="C43" t="str">
            <v>7.6.3.2</v>
          </cell>
          <cell r="D43" t="str">
            <v>ED-49814</v>
          </cell>
          <cell r="E43" t="str">
            <v>DER/MG</v>
          </cell>
          <cell r="F43" t="str">
            <v>LASTRO DE AREIA</v>
          </cell>
          <cell r="G43" t="str">
            <v>M3</v>
          </cell>
          <cell r="H43">
            <v>67.5</v>
          </cell>
          <cell r="I43">
            <v>6256.5399999999991</v>
          </cell>
          <cell r="L43" t="str">
            <v>0</v>
          </cell>
          <cell r="M43">
            <v>92.69</v>
          </cell>
          <cell r="P43" t="str">
            <v>0</v>
          </cell>
          <cell r="Q43">
            <v>92.69</v>
          </cell>
          <cell r="T43">
            <v>7.5</v>
          </cell>
          <cell r="U43">
            <v>92.69</v>
          </cell>
          <cell r="X43" t="str">
            <v>0</v>
          </cell>
          <cell r="Y43">
            <v>92.69</v>
          </cell>
          <cell r="AB43">
            <v>7.5</v>
          </cell>
          <cell r="AC43">
            <v>92.69</v>
          </cell>
          <cell r="AF43" t="str">
            <v>0</v>
          </cell>
          <cell r="AG43">
            <v>92.69</v>
          </cell>
          <cell r="AJ43" t="str">
            <v>0</v>
          </cell>
          <cell r="AK43">
            <v>92.69</v>
          </cell>
          <cell r="AN43">
            <v>7.5</v>
          </cell>
          <cell r="AO43">
            <v>92.69</v>
          </cell>
          <cell r="AR43" t="str">
            <v>0</v>
          </cell>
          <cell r="AS43">
            <v>92.69</v>
          </cell>
          <cell r="AV43" t="str">
            <v>0</v>
          </cell>
          <cell r="AW43">
            <v>92.69</v>
          </cell>
          <cell r="AZ43">
            <v>7.5</v>
          </cell>
          <cell r="BA43">
            <v>92.69</v>
          </cell>
          <cell r="BD43">
            <v>7.5</v>
          </cell>
          <cell r="BE43">
            <v>92.69</v>
          </cell>
          <cell r="BH43" t="str">
            <v>0</v>
          </cell>
          <cell r="BI43">
            <v>92.69</v>
          </cell>
          <cell r="BL43" t="str">
            <v>0</v>
          </cell>
          <cell r="BM43">
            <v>92.69</v>
          </cell>
          <cell r="BP43">
            <v>7.5</v>
          </cell>
          <cell r="BQ43">
            <v>92.69</v>
          </cell>
          <cell r="BT43" t="str">
            <v>0</v>
          </cell>
          <cell r="BU43">
            <v>92.69</v>
          </cell>
          <cell r="BX43" t="str">
            <v>0</v>
          </cell>
          <cell r="BY43">
            <v>92.69</v>
          </cell>
          <cell r="CB43">
            <v>7.5</v>
          </cell>
          <cell r="CC43">
            <v>92.69</v>
          </cell>
          <cell r="CF43">
            <v>15</v>
          </cell>
          <cell r="CG43">
            <v>92.69</v>
          </cell>
          <cell r="CJ43" t="str">
            <v>0</v>
          </cell>
          <cell r="CK43">
            <v>92.69</v>
          </cell>
          <cell r="CN43" t="str">
            <v>0</v>
          </cell>
          <cell r="CO43">
            <v>92.69</v>
          </cell>
          <cell r="CR43" t="str">
            <v>0</v>
          </cell>
          <cell r="CS43">
            <v>92.69</v>
          </cell>
          <cell r="CV43" t="str">
            <v>0</v>
          </cell>
          <cell r="CW43">
            <v>92.69</v>
          </cell>
          <cell r="CZ43" t="str">
            <v>0</v>
          </cell>
          <cell r="DA43">
            <v>92.69</v>
          </cell>
          <cell r="DD43" t="str">
            <v>0</v>
          </cell>
          <cell r="DE43">
            <v>92.69</v>
          </cell>
          <cell r="DH43" t="str">
            <v>0</v>
          </cell>
          <cell r="DI43">
            <v>92.69</v>
          </cell>
          <cell r="DL43" t="str">
            <v>0</v>
          </cell>
          <cell r="DM43">
            <v>92.69</v>
          </cell>
          <cell r="DP43" t="str">
            <v>0</v>
          </cell>
          <cell r="DQ43">
            <v>92.69</v>
          </cell>
          <cell r="DT43" t="str">
            <v>0</v>
          </cell>
          <cell r="DU43">
            <v>92.69</v>
          </cell>
          <cell r="DX43" t="str">
            <v>0</v>
          </cell>
          <cell r="DY43">
            <v>92.69</v>
          </cell>
          <cell r="EB43" t="str">
            <v>0</v>
          </cell>
          <cell r="EC43">
            <v>92.69</v>
          </cell>
          <cell r="EF43" t="str">
            <v>0</v>
          </cell>
          <cell r="EG43">
            <v>92.69</v>
          </cell>
          <cell r="EJ43" t="str">
            <v>0</v>
          </cell>
          <cell r="EK43">
            <v>92.69</v>
          </cell>
        </row>
        <row r="44">
          <cell r="C44" t="str">
            <v>7.6.3.3</v>
          </cell>
          <cell r="D44" t="str">
            <v>ED-8398</v>
          </cell>
          <cell r="E44" t="str">
            <v>DER/MG</v>
          </cell>
          <cell r="F44" t="str">
            <v>FORMA E DESFORMA DE COMPENSADO PLASTIFICADO, ESP. 12MM,  REAPROVEITAMENTO (3X), EXCLUSIVE ESCORAMENTO</v>
          </cell>
          <cell r="G44" t="str">
            <v>M2</v>
          </cell>
          <cell r="H44">
            <v>40.950000000000003</v>
          </cell>
          <cell r="I44">
            <v>1805.8600000000001</v>
          </cell>
          <cell r="L44" t="str">
            <v>0</v>
          </cell>
          <cell r="M44">
            <v>44.1</v>
          </cell>
          <cell r="P44" t="str">
            <v>0</v>
          </cell>
          <cell r="Q44">
            <v>44.1</v>
          </cell>
          <cell r="T44">
            <v>4.5500000000000007</v>
          </cell>
          <cell r="U44">
            <v>44.1</v>
          </cell>
          <cell r="X44" t="str">
            <v>0</v>
          </cell>
          <cell r="Y44">
            <v>44.1</v>
          </cell>
          <cell r="AB44">
            <v>4.5500000000000007</v>
          </cell>
          <cell r="AC44">
            <v>44.1</v>
          </cell>
          <cell r="AF44" t="str">
            <v>0</v>
          </cell>
          <cell r="AG44">
            <v>44.1</v>
          </cell>
          <cell r="AJ44" t="str">
            <v>0</v>
          </cell>
          <cell r="AK44">
            <v>44.1</v>
          </cell>
          <cell r="AN44">
            <v>4.5500000000000007</v>
          </cell>
          <cell r="AO44">
            <v>44.1</v>
          </cell>
          <cell r="AR44" t="str">
            <v>0</v>
          </cell>
          <cell r="AS44">
            <v>44.1</v>
          </cell>
          <cell r="AV44" t="str">
            <v>0</v>
          </cell>
          <cell r="AW44">
            <v>44.1</v>
          </cell>
          <cell r="AZ44">
            <v>4.5500000000000007</v>
          </cell>
          <cell r="BA44">
            <v>44.1</v>
          </cell>
          <cell r="BD44">
            <v>4.5500000000000007</v>
          </cell>
          <cell r="BE44">
            <v>44.1</v>
          </cell>
          <cell r="BH44" t="str">
            <v>0</v>
          </cell>
          <cell r="BI44">
            <v>44.1</v>
          </cell>
          <cell r="BL44" t="str">
            <v>0</v>
          </cell>
          <cell r="BM44">
            <v>44.1</v>
          </cell>
          <cell r="BP44">
            <v>4.5500000000000007</v>
          </cell>
          <cell r="BQ44">
            <v>44.1</v>
          </cell>
          <cell r="BT44" t="str">
            <v>0</v>
          </cell>
          <cell r="BU44">
            <v>44.1</v>
          </cell>
          <cell r="BX44" t="str">
            <v>0</v>
          </cell>
          <cell r="BY44">
            <v>44.1</v>
          </cell>
          <cell r="CB44">
            <v>4.5500000000000007</v>
          </cell>
          <cell r="CC44">
            <v>44.1</v>
          </cell>
          <cell r="CF44">
            <v>9.1000000000000014</v>
          </cell>
          <cell r="CG44">
            <v>44.1</v>
          </cell>
          <cell r="CJ44" t="str">
            <v>0</v>
          </cell>
          <cell r="CK44">
            <v>44.1</v>
          </cell>
          <cell r="CN44" t="str">
            <v>0</v>
          </cell>
          <cell r="CO44">
            <v>44.1</v>
          </cell>
          <cell r="CR44" t="str">
            <v>0</v>
          </cell>
          <cell r="CS44">
            <v>44.1</v>
          </cell>
          <cell r="CV44" t="str">
            <v>0</v>
          </cell>
          <cell r="CW44">
            <v>44.1</v>
          </cell>
          <cell r="CZ44" t="str">
            <v>0</v>
          </cell>
          <cell r="DA44">
            <v>44.1</v>
          </cell>
          <cell r="DD44" t="str">
            <v>0</v>
          </cell>
          <cell r="DE44">
            <v>44.1</v>
          </cell>
          <cell r="DH44" t="str">
            <v>0</v>
          </cell>
          <cell r="DI44">
            <v>44.1</v>
          </cell>
          <cell r="DL44" t="str">
            <v>0</v>
          </cell>
          <cell r="DM44">
            <v>44.1</v>
          </cell>
          <cell r="DP44" t="str">
            <v>0</v>
          </cell>
          <cell r="DQ44">
            <v>44.1</v>
          </cell>
          <cell r="DT44" t="str">
            <v>0</v>
          </cell>
          <cell r="DU44">
            <v>44.1</v>
          </cell>
          <cell r="DX44" t="str">
            <v>0</v>
          </cell>
          <cell r="DY44">
            <v>44.1</v>
          </cell>
          <cell r="EB44" t="str">
            <v>0</v>
          </cell>
          <cell r="EC44">
            <v>44.1</v>
          </cell>
          <cell r="EF44" t="str">
            <v>0</v>
          </cell>
          <cell r="EG44">
            <v>44.1</v>
          </cell>
          <cell r="EJ44" t="str">
            <v>0</v>
          </cell>
          <cell r="EK44">
            <v>44.1</v>
          </cell>
        </row>
        <row r="45">
          <cell r="C45" t="str">
            <v>7.6.3.4</v>
          </cell>
          <cell r="D45" t="str">
            <v>RO-41628</v>
          </cell>
          <cell r="E45" t="str">
            <v>DER/MG</v>
          </cell>
          <cell r="F45" t="str">
            <v>CONCRETO DE CIMENTO PORTLAND FCK &gt;= 20,0 MPA (EXECUÇÃO,  INCLUINDO O FORNECIMENTO E TRANSPORTE DOS AGREGADOS)</v>
          </cell>
          <cell r="G45" t="str">
            <v>M3</v>
          </cell>
          <cell r="H45">
            <v>47.250000000000007</v>
          </cell>
          <cell r="I45">
            <v>20503.63</v>
          </cell>
          <cell r="L45" t="str">
            <v>0</v>
          </cell>
          <cell r="M45">
            <v>433.94</v>
          </cell>
          <cell r="P45" t="str">
            <v>0</v>
          </cell>
          <cell r="Q45">
            <v>433.94</v>
          </cell>
          <cell r="T45">
            <v>5.2500000000000009</v>
          </cell>
          <cell r="U45">
            <v>433.94</v>
          </cell>
          <cell r="X45" t="str">
            <v>0</v>
          </cell>
          <cell r="Y45">
            <v>433.94</v>
          </cell>
          <cell r="AB45">
            <v>5.2500000000000009</v>
          </cell>
          <cell r="AC45">
            <v>433.94</v>
          </cell>
          <cell r="AF45" t="str">
            <v>0</v>
          </cell>
          <cell r="AG45">
            <v>433.94</v>
          </cell>
          <cell r="AJ45" t="str">
            <v>0</v>
          </cell>
          <cell r="AK45">
            <v>433.94</v>
          </cell>
          <cell r="AN45">
            <v>5.2500000000000009</v>
          </cell>
          <cell r="AO45">
            <v>433.94</v>
          </cell>
          <cell r="AR45" t="str">
            <v>0</v>
          </cell>
          <cell r="AS45">
            <v>433.94</v>
          </cell>
          <cell r="AV45" t="str">
            <v>0</v>
          </cell>
          <cell r="AW45">
            <v>433.94</v>
          </cell>
          <cell r="AZ45">
            <v>5.2500000000000009</v>
          </cell>
          <cell r="BA45">
            <v>433.94</v>
          </cell>
          <cell r="BD45">
            <v>5.2500000000000009</v>
          </cell>
          <cell r="BE45">
            <v>433.94</v>
          </cell>
          <cell r="BH45" t="str">
            <v>0</v>
          </cell>
          <cell r="BI45">
            <v>433.94</v>
          </cell>
          <cell r="BL45" t="str">
            <v>0</v>
          </cell>
          <cell r="BM45">
            <v>433.94</v>
          </cell>
          <cell r="BP45">
            <v>5.2500000000000009</v>
          </cell>
          <cell r="BQ45">
            <v>433.94</v>
          </cell>
          <cell r="BT45" t="str">
            <v>0</v>
          </cell>
          <cell r="BU45">
            <v>433.94</v>
          </cell>
          <cell r="BX45" t="str">
            <v>0</v>
          </cell>
          <cell r="BY45">
            <v>433.94</v>
          </cell>
          <cell r="CB45">
            <v>5.2500000000000009</v>
          </cell>
          <cell r="CC45">
            <v>433.94</v>
          </cell>
          <cell r="CF45">
            <v>10.500000000000002</v>
          </cell>
          <cell r="CG45">
            <v>433.94</v>
          </cell>
          <cell r="CJ45" t="str">
            <v>0</v>
          </cell>
          <cell r="CK45">
            <v>433.94</v>
          </cell>
          <cell r="CN45" t="str">
            <v>0</v>
          </cell>
          <cell r="CO45">
            <v>433.94</v>
          </cell>
          <cell r="CR45" t="str">
            <v>0</v>
          </cell>
          <cell r="CS45">
            <v>433.94</v>
          </cell>
          <cell r="CV45" t="str">
            <v>0</v>
          </cell>
          <cell r="CW45">
            <v>433.94</v>
          </cell>
          <cell r="CZ45" t="str">
            <v>0</v>
          </cell>
          <cell r="DA45">
            <v>433.94</v>
          </cell>
          <cell r="DD45" t="str">
            <v>0</v>
          </cell>
          <cell r="DE45">
            <v>433.94</v>
          </cell>
          <cell r="DH45" t="str">
            <v>0</v>
          </cell>
          <cell r="DI45">
            <v>433.94</v>
          </cell>
          <cell r="DL45" t="str">
            <v>0</v>
          </cell>
          <cell r="DM45">
            <v>433.94</v>
          </cell>
          <cell r="DP45" t="str">
            <v>0</v>
          </cell>
          <cell r="DQ45">
            <v>433.94</v>
          </cell>
          <cell r="DT45" t="str">
            <v>0</v>
          </cell>
          <cell r="DU45">
            <v>433.94</v>
          </cell>
          <cell r="DX45" t="str">
            <v>0</v>
          </cell>
          <cell r="DY45">
            <v>433.94</v>
          </cell>
          <cell r="EB45" t="str">
            <v>0</v>
          </cell>
          <cell r="EC45">
            <v>433.94</v>
          </cell>
          <cell r="EF45" t="str">
            <v>0</v>
          </cell>
          <cell r="EG45">
            <v>433.94</v>
          </cell>
          <cell r="EJ45" t="str">
            <v>0</v>
          </cell>
          <cell r="EK45">
            <v>433.94</v>
          </cell>
        </row>
        <row r="46">
          <cell r="C46" t="str">
            <v>7.6.3.5</v>
          </cell>
          <cell r="D46" t="str">
            <v>RO-40638</v>
          </cell>
          <cell r="E46" t="str">
            <v>DER/MG</v>
          </cell>
          <cell r="F46" t="str">
            <v>MEIO-FIO DE CONCRETO, TIPO DR.MF-01 (EXECUÇÃO, INCLUINDO ESCAVAÇÃO,  FORNECIMENTO  E  TRANSPORTE  DE  TODOS  OS MATERIAIS)</v>
          </cell>
          <cell r="G46" t="str">
            <v>M</v>
          </cell>
          <cell r="H46">
            <v>270</v>
          </cell>
          <cell r="I46">
            <v>10729.8</v>
          </cell>
          <cell r="L46" t="str">
            <v>0</v>
          </cell>
          <cell r="M46">
            <v>39.74</v>
          </cell>
          <cell r="P46" t="str">
            <v>0</v>
          </cell>
          <cell r="Q46">
            <v>39.74</v>
          </cell>
          <cell r="T46">
            <v>30</v>
          </cell>
          <cell r="U46">
            <v>39.74</v>
          </cell>
          <cell r="X46" t="str">
            <v>0</v>
          </cell>
          <cell r="Y46">
            <v>39.74</v>
          </cell>
          <cell r="AB46">
            <v>30</v>
          </cell>
          <cell r="AC46">
            <v>39.74</v>
          </cell>
          <cell r="AF46" t="str">
            <v>0</v>
          </cell>
          <cell r="AG46">
            <v>39.74</v>
          </cell>
          <cell r="AJ46" t="str">
            <v>0</v>
          </cell>
          <cell r="AK46">
            <v>39.74</v>
          </cell>
          <cell r="AN46">
            <v>30</v>
          </cell>
          <cell r="AO46">
            <v>39.74</v>
          </cell>
          <cell r="AR46" t="str">
            <v>0</v>
          </cell>
          <cell r="AS46">
            <v>39.74</v>
          </cell>
          <cell r="AV46" t="str">
            <v>0</v>
          </cell>
          <cell r="AW46">
            <v>39.74</v>
          </cell>
          <cell r="AZ46">
            <v>30</v>
          </cell>
          <cell r="BA46">
            <v>39.74</v>
          </cell>
          <cell r="BD46">
            <v>30</v>
          </cell>
          <cell r="BE46">
            <v>39.74</v>
          </cell>
          <cell r="BH46" t="str">
            <v>0</v>
          </cell>
          <cell r="BI46">
            <v>39.74</v>
          </cell>
          <cell r="BL46" t="str">
            <v>0</v>
          </cell>
          <cell r="BM46">
            <v>39.74</v>
          </cell>
          <cell r="BP46">
            <v>30</v>
          </cell>
          <cell r="BQ46">
            <v>39.74</v>
          </cell>
          <cell r="BT46" t="str">
            <v>0</v>
          </cell>
          <cell r="BU46">
            <v>39.74</v>
          </cell>
          <cell r="BX46" t="str">
            <v>0</v>
          </cell>
          <cell r="BY46">
            <v>39.74</v>
          </cell>
          <cell r="CB46">
            <v>30</v>
          </cell>
          <cell r="CC46">
            <v>39.74</v>
          </cell>
          <cell r="CF46">
            <v>60</v>
          </cell>
          <cell r="CG46">
            <v>39.74</v>
          </cell>
          <cell r="CJ46" t="str">
            <v>0</v>
          </cell>
          <cell r="CK46">
            <v>39.74</v>
          </cell>
          <cell r="CN46" t="str">
            <v>0</v>
          </cell>
          <cell r="CO46">
            <v>39.74</v>
          </cell>
          <cell r="CR46" t="str">
            <v>0</v>
          </cell>
          <cell r="CS46">
            <v>39.74</v>
          </cell>
          <cell r="CV46" t="str">
            <v>0</v>
          </cell>
          <cell r="CW46">
            <v>39.74</v>
          </cell>
          <cell r="CZ46" t="str">
            <v>0</v>
          </cell>
          <cell r="DA46">
            <v>39.74</v>
          </cell>
          <cell r="DD46" t="str">
            <v>0</v>
          </cell>
          <cell r="DE46">
            <v>39.74</v>
          </cell>
          <cell r="DH46" t="str">
            <v>0</v>
          </cell>
          <cell r="DI46">
            <v>39.74</v>
          </cell>
          <cell r="DL46" t="str">
            <v>0</v>
          </cell>
          <cell r="DM46">
            <v>39.74</v>
          </cell>
          <cell r="DP46" t="str">
            <v>0</v>
          </cell>
          <cell r="DQ46">
            <v>39.74</v>
          </cell>
          <cell r="DT46" t="str">
            <v>0</v>
          </cell>
          <cell r="DU46">
            <v>39.74</v>
          </cell>
          <cell r="DX46" t="str">
            <v>0</v>
          </cell>
          <cell r="DY46">
            <v>39.74</v>
          </cell>
          <cell r="EB46" t="str">
            <v>0</v>
          </cell>
          <cell r="EC46">
            <v>39.74</v>
          </cell>
          <cell r="EF46" t="str">
            <v>0</v>
          </cell>
          <cell r="EG46">
            <v>39.74</v>
          </cell>
          <cell r="EJ46" t="str">
            <v>0</v>
          </cell>
          <cell r="EK46">
            <v>39.74</v>
          </cell>
        </row>
        <row r="47">
          <cell r="C47" t="str">
            <v>7.6.4</v>
          </cell>
          <cell r="F47" t="str">
            <v>ILUMINAÇÃO</v>
          </cell>
        </row>
        <row r="48">
          <cell r="C48" t="str">
            <v>7.6.4.1</v>
          </cell>
          <cell r="D48" t="str">
            <v>RO-42263</v>
          </cell>
          <cell r="E48" t="str">
            <v>DER/MG</v>
          </cell>
          <cell r="F48" t="str">
            <v>ESPALHAMENTO DE MATERIAL EM BOTA-FORA</v>
          </cell>
          <cell r="G48" t="str">
            <v>M3</v>
          </cell>
          <cell r="H48">
            <v>252</v>
          </cell>
          <cell r="I48">
            <v>42.839999999999989</v>
          </cell>
          <cell r="L48" t="str">
            <v>0</v>
          </cell>
          <cell r="M48">
            <v>0.17</v>
          </cell>
          <cell r="P48" t="str">
            <v>0</v>
          </cell>
          <cell r="Q48">
            <v>0.17</v>
          </cell>
          <cell r="T48">
            <v>28</v>
          </cell>
          <cell r="U48">
            <v>0.17</v>
          </cell>
          <cell r="X48" t="str">
            <v>0</v>
          </cell>
          <cell r="Y48">
            <v>0.17</v>
          </cell>
          <cell r="AB48">
            <v>28</v>
          </cell>
          <cell r="AC48">
            <v>0.17</v>
          </cell>
          <cell r="AF48" t="str">
            <v>0</v>
          </cell>
          <cell r="AG48">
            <v>0.17</v>
          </cell>
          <cell r="AJ48" t="str">
            <v>0</v>
          </cell>
          <cell r="AK48">
            <v>0.17</v>
          </cell>
          <cell r="AN48">
            <v>28</v>
          </cell>
          <cell r="AO48">
            <v>0.17</v>
          </cell>
          <cell r="AR48" t="str">
            <v>0</v>
          </cell>
          <cell r="AS48">
            <v>0.17</v>
          </cell>
          <cell r="AV48" t="str">
            <v>0</v>
          </cell>
          <cell r="AW48">
            <v>0.17</v>
          </cell>
          <cell r="AZ48">
            <v>28</v>
          </cell>
          <cell r="BA48">
            <v>0.17</v>
          </cell>
          <cell r="BD48">
            <v>28</v>
          </cell>
          <cell r="BE48">
            <v>0.17</v>
          </cell>
          <cell r="BH48" t="str">
            <v>0</v>
          </cell>
          <cell r="BI48">
            <v>0.17</v>
          </cell>
          <cell r="BL48" t="str">
            <v>0</v>
          </cell>
          <cell r="BM48">
            <v>0.17</v>
          </cell>
          <cell r="BP48">
            <v>28</v>
          </cell>
          <cell r="BQ48">
            <v>0.17</v>
          </cell>
          <cell r="BT48" t="str">
            <v>0</v>
          </cell>
          <cell r="BU48">
            <v>0.17</v>
          </cell>
          <cell r="BX48" t="str">
            <v>0</v>
          </cell>
          <cell r="BY48">
            <v>0.17</v>
          </cell>
          <cell r="CB48">
            <v>28</v>
          </cell>
          <cell r="CC48">
            <v>0.17</v>
          </cell>
          <cell r="CF48">
            <v>56</v>
          </cell>
          <cell r="CG48">
            <v>0.17</v>
          </cell>
          <cell r="CJ48" t="str">
            <v>0</v>
          </cell>
          <cell r="CK48">
            <v>0.17</v>
          </cell>
          <cell r="CN48" t="str">
            <v>0</v>
          </cell>
          <cell r="CO48">
            <v>0.17</v>
          </cell>
          <cell r="CR48" t="str">
            <v>0</v>
          </cell>
          <cell r="CS48">
            <v>0.17</v>
          </cell>
          <cell r="CV48" t="str">
            <v>0</v>
          </cell>
          <cell r="CW48">
            <v>0.17</v>
          </cell>
          <cell r="CZ48" t="str">
            <v>0</v>
          </cell>
          <cell r="DA48">
            <v>0.17</v>
          </cell>
          <cell r="DD48" t="str">
            <v>0</v>
          </cell>
          <cell r="DE48">
            <v>0.17</v>
          </cell>
          <cell r="DH48" t="str">
            <v>0</v>
          </cell>
          <cell r="DI48">
            <v>0.17</v>
          </cell>
          <cell r="DL48" t="str">
            <v>0</v>
          </cell>
          <cell r="DM48">
            <v>0.17</v>
          </cell>
          <cell r="DP48" t="str">
            <v>0</v>
          </cell>
          <cell r="DQ48">
            <v>0.17</v>
          </cell>
          <cell r="DT48" t="str">
            <v>0</v>
          </cell>
          <cell r="DU48">
            <v>0.17</v>
          </cell>
          <cell r="DX48" t="str">
            <v>0</v>
          </cell>
          <cell r="DY48">
            <v>0.17</v>
          </cell>
          <cell r="EB48" t="str">
            <v>0</v>
          </cell>
          <cell r="EC48">
            <v>0.17</v>
          </cell>
          <cell r="EF48" t="str">
            <v>0</v>
          </cell>
          <cell r="EG48">
            <v>0.17</v>
          </cell>
          <cell r="EJ48" t="str">
            <v>0</v>
          </cell>
          <cell r="EK48">
            <v>0.17</v>
          </cell>
        </row>
        <row r="49">
          <cell r="C49" t="str">
            <v>7.6.4.2</v>
          </cell>
          <cell r="D49" t="str">
            <v>RO-40241</v>
          </cell>
          <cell r="E49" t="str">
            <v>DER/MG</v>
          </cell>
          <cell r="F49" t="str">
            <v>COMPACTAÇÃO DE BOTA-FORA A 80% PROCTOR NORMAL</v>
          </cell>
          <cell r="G49" t="str">
            <v>M3</v>
          </cell>
          <cell r="H49">
            <v>252</v>
          </cell>
          <cell r="I49">
            <v>534.24</v>
          </cell>
          <cell r="L49" t="str">
            <v>0</v>
          </cell>
          <cell r="M49">
            <v>2.12</v>
          </cell>
          <cell r="P49" t="str">
            <v>0</v>
          </cell>
          <cell r="Q49">
            <v>2.12</v>
          </cell>
          <cell r="T49">
            <v>28</v>
          </cell>
          <cell r="U49">
            <v>2.12</v>
          </cell>
          <cell r="X49" t="str">
            <v>0</v>
          </cell>
          <cell r="Y49">
            <v>2.12</v>
          </cell>
          <cell r="AB49">
            <v>28</v>
          </cell>
          <cell r="AC49">
            <v>2.12</v>
          </cell>
          <cell r="AF49" t="str">
            <v>0</v>
          </cell>
          <cell r="AG49">
            <v>2.12</v>
          </cell>
          <cell r="AJ49" t="str">
            <v>0</v>
          </cell>
          <cell r="AK49">
            <v>2.12</v>
          </cell>
          <cell r="AN49">
            <v>28</v>
          </cell>
          <cell r="AO49">
            <v>2.12</v>
          </cell>
          <cell r="AR49" t="str">
            <v>0</v>
          </cell>
          <cell r="AS49">
            <v>2.12</v>
          </cell>
          <cell r="AV49" t="str">
            <v>0</v>
          </cell>
          <cell r="AW49">
            <v>2.12</v>
          </cell>
          <cell r="AZ49">
            <v>28</v>
          </cell>
          <cell r="BA49">
            <v>2.12</v>
          </cell>
          <cell r="BD49">
            <v>28</v>
          </cell>
          <cell r="BE49">
            <v>2.12</v>
          </cell>
          <cell r="BH49" t="str">
            <v>0</v>
          </cell>
          <cell r="BI49">
            <v>2.12</v>
          </cell>
          <cell r="BL49" t="str">
            <v>0</v>
          </cell>
          <cell r="BM49">
            <v>2.12</v>
          </cell>
          <cell r="BP49">
            <v>28</v>
          </cell>
          <cell r="BQ49">
            <v>2.12</v>
          </cell>
          <cell r="BT49" t="str">
            <v>0</v>
          </cell>
          <cell r="BU49">
            <v>2.12</v>
          </cell>
          <cell r="BX49" t="str">
            <v>0</v>
          </cell>
          <cell r="BY49">
            <v>2.12</v>
          </cell>
          <cell r="CB49">
            <v>28</v>
          </cell>
          <cell r="CC49">
            <v>2.12</v>
          </cell>
          <cell r="CF49">
            <v>56</v>
          </cell>
          <cell r="CG49">
            <v>2.12</v>
          </cell>
          <cell r="CJ49" t="str">
            <v>0</v>
          </cell>
          <cell r="CK49">
            <v>2.12</v>
          </cell>
          <cell r="CN49" t="str">
            <v>0</v>
          </cell>
          <cell r="CO49">
            <v>2.12</v>
          </cell>
          <cell r="CR49" t="str">
            <v>0</v>
          </cell>
          <cell r="CS49">
            <v>2.12</v>
          </cell>
          <cell r="CV49" t="str">
            <v>0</v>
          </cell>
          <cell r="CW49">
            <v>2.12</v>
          </cell>
          <cell r="CZ49" t="str">
            <v>0</v>
          </cell>
          <cell r="DA49">
            <v>2.12</v>
          </cell>
          <cell r="DD49" t="str">
            <v>0</v>
          </cell>
          <cell r="DE49">
            <v>2.12</v>
          </cell>
          <cell r="DH49" t="str">
            <v>0</v>
          </cell>
          <cell r="DI49">
            <v>2.12</v>
          </cell>
          <cell r="DL49" t="str">
            <v>0</v>
          </cell>
          <cell r="DM49">
            <v>2.12</v>
          </cell>
          <cell r="DP49" t="str">
            <v>0</v>
          </cell>
          <cell r="DQ49">
            <v>2.12</v>
          </cell>
          <cell r="DT49" t="str">
            <v>0</v>
          </cell>
          <cell r="DU49">
            <v>2.12</v>
          </cell>
          <cell r="DX49" t="str">
            <v>0</v>
          </cell>
          <cell r="DY49">
            <v>2.12</v>
          </cell>
          <cell r="EB49" t="str">
            <v>0</v>
          </cell>
          <cell r="EC49">
            <v>2.12</v>
          </cell>
          <cell r="EF49" t="str">
            <v>0</v>
          </cell>
          <cell r="EG49">
            <v>2.12</v>
          </cell>
          <cell r="EJ49" t="str">
            <v>0</v>
          </cell>
          <cell r="EK49">
            <v>2.12</v>
          </cell>
        </row>
        <row r="50">
          <cell r="C50" t="str">
            <v>7.6.4.3</v>
          </cell>
          <cell r="D50">
            <v>4413905</v>
          </cell>
          <cell r="E50" t="str">
            <v>SICRO SERVIÇO</v>
          </cell>
          <cell r="F50" t="str">
            <v>HIDROSSEMEADURA</v>
          </cell>
          <cell r="G50" t="str">
            <v>M²</v>
          </cell>
          <cell r="H50">
            <v>126</v>
          </cell>
          <cell r="I50">
            <v>347.76</v>
          </cell>
          <cell r="L50" t="str">
            <v>0</v>
          </cell>
          <cell r="M50">
            <v>2.76</v>
          </cell>
          <cell r="P50" t="str">
            <v>0</v>
          </cell>
          <cell r="Q50">
            <v>2.76</v>
          </cell>
          <cell r="T50">
            <v>14</v>
          </cell>
          <cell r="U50">
            <v>2.76</v>
          </cell>
          <cell r="X50" t="str">
            <v>0</v>
          </cell>
          <cell r="Y50">
            <v>2.76</v>
          </cell>
          <cell r="AB50">
            <v>14</v>
          </cell>
          <cell r="AC50">
            <v>2.76</v>
          </cell>
          <cell r="AF50" t="str">
            <v>0</v>
          </cell>
          <cell r="AG50">
            <v>2.76</v>
          </cell>
          <cell r="AJ50" t="str">
            <v>0</v>
          </cell>
          <cell r="AK50">
            <v>2.76</v>
          </cell>
          <cell r="AN50">
            <v>14</v>
          </cell>
          <cell r="AO50">
            <v>2.76</v>
          </cell>
          <cell r="AR50" t="str">
            <v>0</v>
          </cell>
          <cell r="AS50">
            <v>2.76</v>
          </cell>
          <cell r="AV50" t="str">
            <v>0</v>
          </cell>
          <cell r="AW50">
            <v>2.76</v>
          </cell>
          <cell r="AZ50">
            <v>14</v>
          </cell>
          <cell r="BA50">
            <v>2.76</v>
          </cell>
          <cell r="BD50">
            <v>14</v>
          </cell>
          <cell r="BE50">
            <v>2.76</v>
          </cell>
          <cell r="BH50" t="str">
            <v>0</v>
          </cell>
          <cell r="BI50">
            <v>2.76</v>
          </cell>
          <cell r="BL50" t="str">
            <v>0</v>
          </cell>
          <cell r="BM50">
            <v>2.76</v>
          </cell>
          <cell r="BP50">
            <v>14</v>
          </cell>
          <cell r="BQ50">
            <v>2.76</v>
          </cell>
          <cell r="BT50" t="str">
            <v>0</v>
          </cell>
          <cell r="BU50">
            <v>2.76</v>
          </cell>
          <cell r="BX50" t="str">
            <v>0</v>
          </cell>
          <cell r="BY50">
            <v>2.76</v>
          </cell>
          <cell r="CB50">
            <v>14</v>
          </cell>
          <cell r="CC50">
            <v>2.76</v>
          </cell>
          <cell r="CF50">
            <v>28</v>
          </cell>
          <cell r="CG50">
            <v>2.76</v>
          </cell>
          <cell r="CJ50" t="str">
            <v>0</v>
          </cell>
          <cell r="CK50">
            <v>2.76</v>
          </cell>
          <cell r="CN50" t="str">
            <v>0</v>
          </cell>
          <cell r="CO50">
            <v>2.76</v>
          </cell>
          <cell r="CR50" t="str">
            <v>0</v>
          </cell>
          <cell r="CS50">
            <v>2.76</v>
          </cell>
          <cell r="CV50" t="str">
            <v>0</v>
          </cell>
          <cell r="CW50">
            <v>2.76</v>
          </cell>
          <cell r="CZ50" t="str">
            <v>0</v>
          </cell>
          <cell r="DA50">
            <v>2.76</v>
          </cell>
          <cell r="DD50" t="str">
            <v>0</v>
          </cell>
          <cell r="DE50">
            <v>2.76</v>
          </cell>
          <cell r="DH50" t="str">
            <v>0</v>
          </cell>
          <cell r="DI50">
            <v>2.76</v>
          </cell>
          <cell r="DL50" t="str">
            <v>0</v>
          </cell>
          <cell r="DM50">
            <v>2.76</v>
          </cell>
          <cell r="DP50" t="str">
            <v>0</v>
          </cell>
          <cell r="DQ50">
            <v>2.76</v>
          </cell>
          <cell r="DT50" t="str">
            <v>0</v>
          </cell>
          <cell r="DU50">
            <v>2.76</v>
          </cell>
          <cell r="DX50" t="str">
            <v>0</v>
          </cell>
          <cell r="DY50">
            <v>2.76</v>
          </cell>
          <cell r="EB50" t="str">
            <v>0</v>
          </cell>
          <cell r="EC50">
            <v>2.76</v>
          </cell>
          <cell r="EF50" t="str">
            <v>0</v>
          </cell>
          <cell r="EG50">
            <v>2.76</v>
          </cell>
          <cell r="EJ50" t="str">
            <v>0</v>
          </cell>
          <cell r="EK50">
            <v>2.76</v>
          </cell>
        </row>
        <row r="51">
          <cell r="C51" t="str">
            <v>7.6.4.4</v>
          </cell>
          <cell r="D51" t="str">
            <v>ED-51130</v>
          </cell>
          <cell r="E51" t="str">
            <v>DER/MG</v>
          </cell>
          <cell r="F51" t="str">
            <v>TRANSPORTE   DE   MATERIAL   DE   QUALQUER   NATUREZA   EM  CAMINHÃO DMT &gt; 5 KM (DENTRO DO PERÍMETRO URBANO)</v>
          </cell>
          <cell r="G51" t="str">
            <v>M3XKM</v>
          </cell>
          <cell r="H51">
            <v>1260</v>
          </cell>
          <cell r="I51">
            <v>4032</v>
          </cell>
          <cell r="L51" t="str">
            <v>0</v>
          </cell>
          <cell r="M51">
            <v>3.2</v>
          </cell>
          <cell r="P51" t="str">
            <v>0</v>
          </cell>
          <cell r="Q51">
            <v>3.2</v>
          </cell>
          <cell r="T51">
            <v>140</v>
          </cell>
          <cell r="U51">
            <v>3.2</v>
          </cell>
          <cell r="X51" t="str">
            <v>0</v>
          </cell>
          <cell r="Y51">
            <v>3.2</v>
          </cell>
          <cell r="AB51">
            <v>140</v>
          </cell>
          <cell r="AC51">
            <v>3.2</v>
          </cell>
          <cell r="AF51" t="str">
            <v>0</v>
          </cell>
          <cell r="AG51">
            <v>3.2</v>
          </cell>
          <cell r="AJ51" t="str">
            <v>0</v>
          </cell>
          <cell r="AK51">
            <v>3.2</v>
          </cell>
          <cell r="AN51">
            <v>140</v>
          </cell>
          <cell r="AO51">
            <v>3.2</v>
          </cell>
          <cell r="AR51" t="str">
            <v>0</v>
          </cell>
          <cell r="AS51">
            <v>3.2</v>
          </cell>
          <cell r="AV51" t="str">
            <v>0</v>
          </cell>
          <cell r="AW51">
            <v>3.2</v>
          </cell>
          <cell r="AZ51">
            <v>140</v>
          </cell>
          <cell r="BA51">
            <v>3.2</v>
          </cell>
          <cell r="BD51">
            <v>140</v>
          </cell>
          <cell r="BE51">
            <v>3.2</v>
          </cell>
          <cell r="BH51" t="str">
            <v>0</v>
          </cell>
          <cell r="BI51">
            <v>3.2</v>
          </cell>
          <cell r="BL51" t="str">
            <v>0</v>
          </cell>
          <cell r="BM51">
            <v>3.2</v>
          </cell>
          <cell r="BP51">
            <v>140</v>
          </cell>
          <cell r="BQ51">
            <v>3.2</v>
          </cell>
          <cell r="BT51" t="str">
            <v>0</v>
          </cell>
          <cell r="BU51">
            <v>3.2</v>
          </cell>
          <cell r="BX51" t="str">
            <v>0</v>
          </cell>
          <cell r="BY51">
            <v>3.2</v>
          </cell>
          <cell r="CB51">
            <v>140</v>
          </cell>
          <cell r="CC51">
            <v>3.2</v>
          </cell>
          <cell r="CF51">
            <v>280</v>
          </cell>
          <cell r="CG51">
            <v>3.2</v>
          </cell>
          <cell r="CJ51" t="str">
            <v>0</v>
          </cell>
          <cell r="CK51">
            <v>3.2</v>
          </cell>
          <cell r="CN51" t="str">
            <v>0</v>
          </cell>
          <cell r="CO51">
            <v>3.2</v>
          </cell>
          <cell r="CR51" t="str">
            <v>0</v>
          </cell>
          <cell r="CS51">
            <v>3.2</v>
          </cell>
          <cell r="CV51" t="str">
            <v>0</v>
          </cell>
          <cell r="CW51">
            <v>3.2</v>
          </cell>
          <cell r="CZ51" t="str">
            <v>0</v>
          </cell>
          <cell r="DA51">
            <v>3.2</v>
          </cell>
          <cell r="DD51" t="str">
            <v>0</v>
          </cell>
          <cell r="DE51">
            <v>3.2</v>
          </cell>
          <cell r="DH51" t="str">
            <v>0</v>
          </cell>
          <cell r="DI51">
            <v>3.2</v>
          </cell>
          <cell r="DL51" t="str">
            <v>0</v>
          </cell>
          <cell r="DM51">
            <v>3.2</v>
          </cell>
          <cell r="DP51" t="str">
            <v>0</v>
          </cell>
          <cell r="DQ51">
            <v>3.2</v>
          </cell>
          <cell r="DT51" t="str">
            <v>0</v>
          </cell>
          <cell r="DU51">
            <v>3.2</v>
          </cell>
          <cell r="DX51" t="str">
            <v>0</v>
          </cell>
          <cell r="DY51">
            <v>3.2</v>
          </cell>
          <cell r="EB51" t="str">
            <v>0</v>
          </cell>
          <cell r="EC51">
            <v>3.2</v>
          </cell>
          <cell r="EF51" t="str">
            <v>0</v>
          </cell>
          <cell r="EG51">
            <v>3.2</v>
          </cell>
          <cell r="EJ51" t="str">
            <v>0</v>
          </cell>
          <cell r="EK51">
            <v>3.2</v>
          </cell>
        </row>
        <row r="52">
          <cell r="C52" t="str">
            <v>7.6.4.5</v>
          </cell>
          <cell r="D52" t="str">
            <v>RO-40218</v>
          </cell>
          <cell r="E52" t="str">
            <v>DER/MG</v>
          </cell>
          <cell r="F52" t="str">
            <v>ESCAVAÇÃO MECÂNICA DE VALAS EM MATERIAL DE 1ª CATEGORIA (EXECUÇÃO,  INCLUINDO  REMOÇÃO  PARA  FORA  DO  LEITO ESTRADAL)</v>
          </cell>
          <cell r="G52" t="str">
            <v>M3</v>
          </cell>
          <cell r="H52">
            <v>157.5</v>
          </cell>
          <cell r="I52">
            <v>951.30000000000007</v>
          </cell>
          <cell r="L52" t="str">
            <v>0</v>
          </cell>
          <cell r="M52">
            <v>6.04</v>
          </cell>
          <cell r="P52" t="str">
            <v>0</v>
          </cell>
          <cell r="Q52">
            <v>6.04</v>
          </cell>
          <cell r="T52">
            <v>17.5</v>
          </cell>
          <cell r="U52">
            <v>6.04</v>
          </cell>
          <cell r="X52" t="str">
            <v>0</v>
          </cell>
          <cell r="Y52">
            <v>6.04</v>
          </cell>
          <cell r="AB52">
            <v>17.5</v>
          </cell>
          <cell r="AC52">
            <v>6.04</v>
          </cell>
          <cell r="AF52" t="str">
            <v>0</v>
          </cell>
          <cell r="AG52">
            <v>6.04</v>
          </cell>
          <cell r="AJ52" t="str">
            <v>0</v>
          </cell>
          <cell r="AK52">
            <v>6.04</v>
          </cell>
          <cell r="AN52">
            <v>17.5</v>
          </cell>
          <cell r="AO52">
            <v>6.04</v>
          </cell>
          <cell r="AR52" t="str">
            <v>0</v>
          </cell>
          <cell r="AS52">
            <v>6.04</v>
          </cell>
          <cell r="AV52" t="str">
            <v>0</v>
          </cell>
          <cell r="AW52">
            <v>6.04</v>
          </cell>
          <cell r="AZ52">
            <v>17.5</v>
          </cell>
          <cell r="BA52">
            <v>6.04</v>
          </cell>
          <cell r="BD52">
            <v>17.5</v>
          </cell>
          <cell r="BE52">
            <v>6.04</v>
          </cell>
          <cell r="BH52" t="str">
            <v>0</v>
          </cell>
          <cell r="BI52">
            <v>6.04</v>
          </cell>
          <cell r="BL52" t="str">
            <v>0</v>
          </cell>
          <cell r="BM52">
            <v>6.04</v>
          </cell>
          <cell r="BP52">
            <v>17.5</v>
          </cell>
          <cell r="BQ52">
            <v>6.04</v>
          </cell>
          <cell r="BT52" t="str">
            <v>0</v>
          </cell>
          <cell r="BU52">
            <v>6.04</v>
          </cell>
          <cell r="BX52" t="str">
            <v>0</v>
          </cell>
          <cell r="BY52">
            <v>6.04</v>
          </cell>
          <cell r="CB52">
            <v>17.5</v>
          </cell>
          <cell r="CC52">
            <v>6.04</v>
          </cell>
          <cell r="CF52">
            <v>35</v>
          </cell>
          <cell r="CG52">
            <v>6.04</v>
          </cell>
          <cell r="CJ52" t="str">
            <v>0</v>
          </cell>
          <cell r="CK52">
            <v>6.04</v>
          </cell>
          <cell r="CN52" t="str">
            <v>0</v>
          </cell>
          <cell r="CO52">
            <v>6.04</v>
          </cell>
          <cell r="CR52" t="str">
            <v>0</v>
          </cell>
          <cell r="CS52">
            <v>6.04</v>
          </cell>
          <cell r="CV52" t="str">
            <v>0</v>
          </cell>
          <cell r="CW52">
            <v>6.04</v>
          </cell>
          <cell r="CZ52" t="str">
            <v>0</v>
          </cell>
          <cell r="DA52">
            <v>6.04</v>
          </cell>
          <cell r="DD52" t="str">
            <v>0</v>
          </cell>
          <cell r="DE52">
            <v>6.04</v>
          </cell>
          <cell r="DH52" t="str">
            <v>0</v>
          </cell>
          <cell r="DI52">
            <v>6.04</v>
          </cell>
          <cell r="DL52" t="str">
            <v>0</v>
          </cell>
          <cell r="DM52">
            <v>6.04</v>
          </cell>
          <cell r="DP52" t="str">
            <v>0</v>
          </cell>
          <cell r="DQ52">
            <v>6.04</v>
          </cell>
          <cell r="DT52" t="str">
            <v>0</v>
          </cell>
          <cell r="DU52">
            <v>6.04</v>
          </cell>
          <cell r="DX52" t="str">
            <v>0</v>
          </cell>
          <cell r="DY52">
            <v>6.04</v>
          </cell>
          <cell r="EB52" t="str">
            <v>0</v>
          </cell>
          <cell r="EC52">
            <v>6.04</v>
          </cell>
          <cell r="EF52" t="str">
            <v>0</v>
          </cell>
          <cell r="EG52">
            <v>6.04</v>
          </cell>
          <cell r="EJ52" t="str">
            <v>0</v>
          </cell>
          <cell r="EK52">
            <v>6.04</v>
          </cell>
        </row>
        <row r="53">
          <cell r="C53" t="str">
            <v>7.6.4.6</v>
          </cell>
          <cell r="D53">
            <v>4011275</v>
          </cell>
          <cell r="E53" t="str">
            <v>SICRO SERVIÇO</v>
          </cell>
          <cell r="F53" t="str">
            <v>BASE OU SUB-BASE DE BRITA GRADUADA COM BRITA PRODUZIDA</v>
          </cell>
          <cell r="G53" t="str">
            <v>M³</v>
          </cell>
          <cell r="H53">
            <v>63</v>
          </cell>
          <cell r="I53">
            <v>3919.2300000000009</v>
          </cell>
          <cell r="L53" t="str">
            <v>0</v>
          </cell>
          <cell r="M53">
            <v>62.21</v>
          </cell>
          <cell r="P53" t="str">
            <v>0</v>
          </cell>
          <cell r="Q53">
            <v>62.21</v>
          </cell>
          <cell r="T53">
            <v>7</v>
          </cell>
          <cell r="U53">
            <v>62.21</v>
          </cell>
          <cell r="X53" t="str">
            <v>0</v>
          </cell>
          <cell r="Y53">
            <v>62.21</v>
          </cell>
          <cell r="AB53">
            <v>7</v>
          </cell>
          <cell r="AC53">
            <v>62.21</v>
          </cell>
          <cell r="AF53" t="str">
            <v>0</v>
          </cell>
          <cell r="AG53">
            <v>62.21</v>
          </cell>
          <cell r="AJ53" t="str">
            <v>0</v>
          </cell>
          <cell r="AK53">
            <v>62.21</v>
          </cell>
          <cell r="AN53">
            <v>7</v>
          </cell>
          <cell r="AO53">
            <v>62.21</v>
          </cell>
          <cell r="AR53" t="str">
            <v>0</v>
          </cell>
          <cell r="AS53">
            <v>62.21</v>
          </cell>
          <cell r="AV53" t="str">
            <v>0</v>
          </cell>
          <cell r="AW53">
            <v>62.21</v>
          </cell>
          <cell r="AZ53">
            <v>7</v>
          </cell>
          <cell r="BA53">
            <v>62.21</v>
          </cell>
          <cell r="BD53">
            <v>7</v>
          </cell>
          <cell r="BE53">
            <v>62.21</v>
          </cell>
          <cell r="BH53" t="str">
            <v>0</v>
          </cell>
          <cell r="BI53">
            <v>62.21</v>
          </cell>
          <cell r="BL53" t="str">
            <v>0</v>
          </cell>
          <cell r="BM53">
            <v>62.21</v>
          </cell>
          <cell r="BP53">
            <v>7</v>
          </cell>
          <cell r="BQ53">
            <v>62.21</v>
          </cell>
          <cell r="BT53" t="str">
            <v>0</v>
          </cell>
          <cell r="BU53">
            <v>62.21</v>
          </cell>
          <cell r="BX53" t="str">
            <v>0</v>
          </cell>
          <cell r="BY53">
            <v>62.21</v>
          </cell>
          <cell r="CB53">
            <v>7</v>
          </cell>
          <cell r="CC53">
            <v>62.21</v>
          </cell>
          <cell r="CF53">
            <v>14</v>
          </cell>
          <cell r="CG53">
            <v>62.21</v>
          </cell>
          <cell r="CJ53" t="str">
            <v>0</v>
          </cell>
          <cell r="CK53">
            <v>62.21</v>
          </cell>
          <cell r="CN53" t="str">
            <v>0</v>
          </cell>
          <cell r="CO53">
            <v>62.21</v>
          </cell>
          <cell r="CR53" t="str">
            <v>0</v>
          </cell>
          <cell r="CS53">
            <v>62.21</v>
          </cell>
          <cell r="CV53" t="str">
            <v>0</v>
          </cell>
          <cell r="CW53">
            <v>62.21</v>
          </cell>
          <cell r="CZ53" t="str">
            <v>0</v>
          </cell>
          <cell r="DA53">
            <v>62.21</v>
          </cell>
          <cell r="DD53" t="str">
            <v>0</v>
          </cell>
          <cell r="DE53">
            <v>62.21</v>
          </cell>
          <cell r="DH53" t="str">
            <v>0</v>
          </cell>
          <cell r="DI53">
            <v>62.21</v>
          </cell>
          <cell r="DL53" t="str">
            <v>0</v>
          </cell>
          <cell r="DM53">
            <v>62.21</v>
          </cell>
          <cell r="DP53" t="str">
            <v>0</v>
          </cell>
          <cell r="DQ53">
            <v>62.21</v>
          </cell>
          <cell r="DT53" t="str">
            <v>0</v>
          </cell>
          <cell r="DU53">
            <v>62.21</v>
          </cell>
          <cell r="DX53" t="str">
            <v>0</v>
          </cell>
          <cell r="DY53">
            <v>62.21</v>
          </cell>
          <cell r="EB53" t="str">
            <v>0</v>
          </cell>
          <cell r="EC53">
            <v>62.21</v>
          </cell>
          <cell r="EF53" t="str">
            <v>0</v>
          </cell>
          <cell r="EG53">
            <v>62.21</v>
          </cell>
          <cell r="EJ53" t="str">
            <v>0</v>
          </cell>
          <cell r="EK53">
            <v>62.21</v>
          </cell>
        </row>
        <row r="54">
          <cell r="C54" t="str">
            <v>7.6.4.7</v>
          </cell>
          <cell r="D54" t="str">
            <v>ED-49814</v>
          </cell>
          <cell r="E54" t="str">
            <v>DER/MG</v>
          </cell>
          <cell r="F54" t="str">
            <v>LASTRO DE AREIA</v>
          </cell>
          <cell r="G54" t="str">
            <v>M3</v>
          </cell>
          <cell r="H54">
            <v>252</v>
          </cell>
          <cell r="I54">
            <v>23357.88</v>
          </cell>
          <cell r="L54" t="str">
            <v>0</v>
          </cell>
          <cell r="M54">
            <v>92.69</v>
          </cell>
          <cell r="P54" t="str">
            <v>0</v>
          </cell>
          <cell r="Q54">
            <v>92.69</v>
          </cell>
          <cell r="T54">
            <v>28</v>
          </cell>
          <cell r="U54">
            <v>92.69</v>
          </cell>
          <cell r="X54" t="str">
            <v>0</v>
          </cell>
          <cell r="Y54">
            <v>92.69</v>
          </cell>
          <cell r="AB54">
            <v>28</v>
          </cell>
          <cell r="AC54">
            <v>92.69</v>
          </cell>
          <cell r="AF54" t="str">
            <v>0</v>
          </cell>
          <cell r="AG54">
            <v>92.69</v>
          </cell>
          <cell r="AJ54" t="str">
            <v>0</v>
          </cell>
          <cell r="AK54">
            <v>92.69</v>
          </cell>
          <cell r="AN54">
            <v>28</v>
          </cell>
          <cell r="AO54">
            <v>92.69</v>
          </cell>
          <cell r="AR54" t="str">
            <v>0</v>
          </cell>
          <cell r="AS54">
            <v>92.69</v>
          </cell>
          <cell r="AV54" t="str">
            <v>0</v>
          </cell>
          <cell r="AW54">
            <v>92.69</v>
          </cell>
          <cell r="AZ54">
            <v>28</v>
          </cell>
          <cell r="BA54">
            <v>92.69</v>
          </cell>
          <cell r="BD54">
            <v>28</v>
          </cell>
          <cell r="BE54">
            <v>92.69</v>
          </cell>
          <cell r="BH54" t="str">
            <v>0</v>
          </cell>
          <cell r="BI54">
            <v>92.69</v>
          </cell>
          <cell r="BL54" t="str">
            <v>0</v>
          </cell>
          <cell r="BM54">
            <v>92.69</v>
          </cell>
          <cell r="BP54">
            <v>28</v>
          </cell>
          <cell r="BQ54">
            <v>92.69</v>
          </cell>
          <cell r="BT54" t="str">
            <v>0</v>
          </cell>
          <cell r="BU54">
            <v>92.69</v>
          </cell>
          <cell r="BX54" t="str">
            <v>0</v>
          </cell>
          <cell r="BY54">
            <v>92.69</v>
          </cell>
          <cell r="CB54">
            <v>28</v>
          </cell>
          <cell r="CC54">
            <v>92.69</v>
          </cell>
          <cell r="CF54">
            <v>56</v>
          </cell>
          <cell r="CG54">
            <v>92.69</v>
          </cell>
          <cell r="CJ54" t="str">
            <v>0</v>
          </cell>
          <cell r="CK54">
            <v>92.69</v>
          </cell>
          <cell r="CN54" t="str">
            <v>0</v>
          </cell>
          <cell r="CO54">
            <v>92.69</v>
          </cell>
          <cell r="CR54" t="str">
            <v>0</v>
          </cell>
          <cell r="CS54">
            <v>92.69</v>
          </cell>
          <cell r="CV54" t="str">
            <v>0</v>
          </cell>
          <cell r="CW54">
            <v>92.69</v>
          </cell>
          <cell r="CZ54" t="str">
            <v>0</v>
          </cell>
          <cell r="DA54">
            <v>92.69</v>
          </cell>
          <cell r="DD54" t="str">
            <v>0</v>
          </cell>
          <cell r="DE54">
            <v>92.69</v>
          </cell>
          <cell r="DH54" t="str">
            <v>0</v>
          </cell>
          <cell r="DI54">
            <v>92.69</v>
          </cell>
          <cell r="DL54" t="str">
            <v>0</v>
          </cell>
          <cell r="DM54">
            <v>92.69</v>
          </cell>
          <cell r="DP54" t="str">
            <v>0</v>
          </cell>
          <cell r="DQ54">
            <v>92.69</v>
          </cell>
          <cell r="DT54" t="str">
            <v>0</v>
          </cell>
          <cell r="DU54">
            <v>92.69</v>
          </cell>
          <cell r="DX54" t="str">
            <v>0</v>
          </cell>
          <cell r="DY54">
            <v>92.69</v>
          </cell>
          <cell r="EB54" t="str">
            <v>0</v>
          </cell>
          <cell r="EC54">
            <v>92.69</v>
          </cell>
          <cell r="EF54" t="str">
            <v>0</v>
          </cell>
          <cell r="EG54">
            <v>92.69</v>
          </cell>
          <cell r="EJ54" t="str">
            <v>0</v>
          </cell>
          <cell r="EK54">
            <v>92.69</v>
          </cell>
        </row>
        <row r="55">
          <cell r="C55" t="str">
            <v>7.6.4.8</v>
          </cell>
          <cell r="D55" t="str">
            <v>RO-40234</v>
          </cell>
          <cell r="E55" t="str">
            <v>DER/MG</v>
          </cell>
          <cell r="F55" t="str">
            <v>REATERRO E COMPACTAÇÃO MANUAL DE VALA</v>
          </cell>
          <cell r="G55" t="str">
            <v>M3</v>
          </cell>
          <cell r="H55">
            <v>252</v>
          </cell>
          <cell r="I55">
            <v>7854.84</v>
          </cell>
          <cell r="L55" t="str">
            <v>0</v>
          </cell>
          <cell r="M55">
            <v>31.17</v>
          </cell>
          <cell r="P55" t="str">
            <v>0</v>
          </cell>
          <cell r="Q55">
            <v>31.17</v>
          </cell>
          <cell r="T55">
            <v>28</v>
          </cell>
          <cell r="U55">
            <v>31.17</v>
          </cell>
          <cell r="X55" t="str">
            <v>0</v>
          </cell>
          <cell r="Y55">
            <v>31.17</v>
          </cell>
          <cell r="AB55">
            <v>28</v>
          </cell>
          <cell r="AC55">
            <v>31.17</v>
          </cell>
          <cell r="AF55" t="str">
            <v>0</v>
          </cell>
          <cell r="AG55">
            <v>31.17</v>
          </cell>
          <cell r="AJ55" t="str">
            <v>0</v>
          </cell>
          <cell r="AK55">
            <v>31.17</v>
          </cell>
          <cell r="AN55">
            <v>28</v>
          </cell>
          <cell r="AO55">
            <v>31.17</v>
          </cell>
          <cell r="AR55" t="str">
            <v>0</v>
          </cell>
          <cell r="AS55">
            <v>31.17</v>
          </cell>
          <cell r="AV55" t="str">
            <v>0</v>
          </cell>
          <cell r="AW55">
            <v>31.17</v>
          </cell>
          <cell r="AZ55">
            <v>28</v>
          </cell>
          <cell r="BA55">
            <v>31.17</v>
          </cell>
          <cell r="BD55">
            <v>28</v>
          </cell>
          <cell r="BE55">
            <v>31.17</v>
          </cell>
          <cell r="BH55" t="str">
            <v>0</v>
          </cell>
          <cell r="BI55">
            <v>31.17</v>
          </cell>
          <cell r="BL55" t="str">
            <v>0</v>
          </cell>
          <cell r="BM55">
            <v>31.17</v>
          </cell>
          <cell r="BP55">
            <v>28</v>
          </cell>
          <cell r="BQ55">
            <v>31.17</v>
          </cell>
          <cell r="BT55" t="str">
            <v>0</v>
          </cell>
          <cell r="BU55">
            <v>31.17</v>
          </cell>
          <cell r="BX55" t="str">
            <v>0</v>
          </cell>
          <cell r="BY55">
            <v>31.17</v>
          </cell>
          <cell r="CB55">
            <v>28</v>
          </cell>
          <cell r="CC55">
            <v>31.17</v>
          </cell>
          <cell r="CF55">
            <v>56</v>
          </cell>
          <cell r="CG55">
            <v>31.17</v>
          </cell>
          <cell r="CJ55" t="str">
            <v>0</v>
          </cell>
          <cell r="CK55">
            <v>31.17</v>
          </cell>
          <cell r="CN55" t="str">
            <v>0</v>
          </cell>
          <cell r="CO55">
            <v>31.17</v>
          </cell>
          <cell r="CR55" t="str">
            <v>0</v>
          </cell>
          <cell r="CS55">
            <v>31.17</v>
          </cell>
          <cell r="CV55" t="str">
            <v>0</v>
          </cell>
          <cell r="CW55">
            <v>31.17</v>
          </cell>
          <cell r="CZ55" t="str">
            <v>0</v>
          </cell>
          <cell r="DA55">
            <v>31.17</v>
          </cell>
          <cell r="DD55" t="str">
            <v>0</v>
          </cell>
          <cell r="DE55">
            <v>31.17</v>
          </cell>
          <cell r="DH55" t="str">
            <v>0</v>
          </cell>
          <cell r="DI55">
            <v>31.17</v>
          </cell>
          <cell r="DL55" t="str">
            <v>0</v>
          </cell>
          <cell r="DM55">
            <v>31.17</v>
          </cell>
          <cell r="DP55" t="str">
            <v>0</v>
          </cell>
          <cell r="DQ55">
            <v>31.17</v>
          </cell>
          <cell r="DT55" t="str">
            <v>0</v>
          </cell>
          <cell r="DU55">
            <v>31.17</v>
          </cell>
          <cell r="DX55" t="str">
            <v>0</v>
          </cell>
          <cell r="DY55">
            <v>31.17</v>
          </cell>
          <cell r="EB55" t="str">
            <v>0</v>
          </cell>
          <cell r="EC55">
            <v>31.17</v>
          </cell>
          <cell r="EF55" t="str">
            <v>0</v>
          </cell>
          <cell r="EG55">
            <v>31.17</v>
          </cell>
          <cell r="EJ55" t="str">
            <v>0</v>
          </cell>
          <cell r="EK55">
            <v>31.17</v>
          </cell>
        </row>
        <row r="56">
          <cell r="C56" t="str">
            <v>7.6.4.9</v>
          </cell>
          <cell r="D56" t="str">
            <v>RO-40238</v>
          </cell>
          <cell r="E56" t="str">
            <v>DER/MG</v>
          </cell>
          <cell r="F56" t="str">
            <v>COMPACTAÇÃO MANUAL DE ATERROS</v>
          </cell>
          <cell r="G56" t="str">
            <v>M3</v>
          </cell>
          <cell r="H56">
            <v>1305</v>
          </cell>
          <cell r="I56">
            <v>28683.899999999998</v>
          </cell>
          <cell r="L56" t="str">
            <v>0</v>
          </cell>
          <cell r="M56">
            <v>21.98</v>
          </cell>
          <cell r="P56" t="str">
            <v>0</v>
          </cell>
          <cell r="Q56">
            <v>21.98</v>
          </cell>
          <cell r="T56">
            <v>145</v>
          </cell>
          <cell r="U56">
            <v>21.98</v>
          </cell>
          <cell r="X56" t="str">
            <v>0</v>
          </cell>
          <cell r="Y56">
            <v>21.98</v>
          </cell>
          <cell r="AB56">
            <v>145</v>
          </cell>
          <cell r="AC56">
            <v>21.98</v>
          </cell>
          <cell r="AF56" t="str">
            <v>0</v>
          </cell>
          <cell r="AG56">
            <v>21.98</v>
          </cell>
          <cell r="AJ56" t="str">
            <v>0</v>
          </cell>
          <cell r="AK56">
            <v>21.98</v>
          </cell>
          <cell r="AN56">
            <v>145</v>
          </cell>
          <cell r="AO56">
            <v>21.98</v>
          </cell>
          <cell r="AR56" t="str">
            <v>0</v>
          </cell>
          <cell r="AS56">
            <v>21.98</v>
          </cell>
          <cell r="AV56" t="str">
            <v>0</v>
          </cell>
          <cell r="AW56">
            <v>21.98</v>
          </cell>
          <cell r="AZ56">
            <v>145</v>
          </cell>
          <cell r="BA56">
            <v>21.98</v>
          </cell>
          <cell r="BD56">
            <v>145</v>
          </cell>
          <cell r="BE56">
            <v>21.98</v>
          </cell>
          <cell r="BH56" t="str">
            <v>0</v>
          </cell>
          <cell r="BI56">
            <v>21.98</v>
          </cell>
          <cell r="BL56" t="str">
            <v>0</v>
          </cell>
          <cell r="BM56">
            <v>21.98</v>
          </cell>
          <cell r="BP56">
            <v>145</v>
          </cell>
          <cell r="BQ56">
            <v>21.98</v>
          </cell>
          <cell r="BT56" t="str">
            <v>0</v>
          </cell>
          <cell r="BU56">
            <v>21.98</v>
          </cell>
          <cell r="BX56" t="str">
            <v>0</v>
          </cell>
          <cell r="BY56">
            <v>21.98</v>
          </cell>
          <cell r="CB56">
            <v>145</v>
          </cell>
          <cell r="CC56">
            <v>21.98</v>
          </cell>
          <cell r="CF56">
            <v>290</v>
          </cell>
          <cell r="CG56">
            <v>21.98</v>
          </cell>
          <cell r="CJ56" t="str">
            <v>0</v>
          </cell>
          <cell r="CK56">
            <v>21.98</v>
          </cell>
          <cell r="CN56" t="str">
            <v>0</v>
          </cell>
          <cell r="CO56">
            <v>21.98</v>
          </cell>
          <cell r="CR56" t="str">
            <v>0</v>
          </cell>
          <cell r="CS56">
            <v>21.98</v>
          </cell>
          <cell r="CV56" t="str">
            <v>0</v>
          </cell>
          <cell r="CW56">
            <v>21.98</v>
          </cell>
          <cell r="CZ56" t="str">
            <v>0</v>
          </cell>
          <cell r="DA56">
            <v>21.98</v>
          </cell>
          <cell r="DD56" t="str">
            <v>0</v>
          </cell>
          <cell r="DE56">
            <v>21.98</v>
          </cell>
          <cell r="DH56" t="str">
            <v>0</v>
          </cell>
          <cell r="DI56">
            <v>21.98</v>
          </cell>
          <cell r="DL56" t="str">
            <v>0</v>
          </cell>
          <cell r="DM56">
            <v>21.98</v>
          </cell>
          <cell r="DP56" t="str">
            <v>0</v>
          </cell>
          <cell r="DQ56">
            <v>21.98</v>
          </cell>
          <cell r="DT56" t="str">
            <v>0</v>
          </cell>
          <cell r="DU56">
            <v>21.98</v>
          </cell>
          <cell r="DX56" t="str">
            <v>0</v>
          </cell>
          <cell r="DY56">
            <v>21.98</v>
          </cell>
          <cell r="EB56" t="str">
            <v>0</v>
          </cell>
          <cell r="EC56">
            <v>21.98</v>
          </cell>
          <cell r="EF56" t="str">
            <v>0</v>
          </cell>
          <cell r="EG56">
            <v>21.98</v>
          </cell>
          <cell r="EJ56" t="str">
            <v>0</v>
          </cell>
          <cell r="EK56">
            <v>21.98</v>
          </cell>
        </row>
        <row r="57">
          <cell r="C57" t="str">
            <v>7.6.4.10</v>
          </cell>
          <cell r="D57" t="str">
            <v>RO-41628</v>
          </cell>
          <cell r="E57" t="str">
            <v>DER/MG</v>
          </cell>
          <cell r="F57" t="str">
            <v>CONCRETO DE CIMENTO PORTLAND FCK &gt;= 20,0 MPA (EXECUÇÃO,  INCLUINDO O FORNECIMENTO E TRANSPORTE DOS AGREGADOS)</v>
          </cell>
          <cell r="G57" t="str">
            <v>M3</v>
          </cell>
          <cell r="H57">
            <v>4.5</v>
          </cell>
          <cell r="I57">
            <v>1952.73</v>
          </cell>
          <cell r="L57" t="str">
            <v>0</v>
          </cell>
          <cell r="M57">
            <v>433.94</v>
          </cell>
          <cell r="P57" t="str">
            <v>0</v>
          </cell>
          <cell r="Q57">
            <v>433.94</v>
          </cell>
          <cell r="T57">
            <v>0.5</v>
          </cell>
          <cell r="U57">
            <v>433.94</v>
          </cell>
          <cell r="X57" t="str">
            <v>0</v>
          </cell>
          <cell r="Y57">
            <v>433.94</v>
          </cell>
          <cell r="AB57">
            <v>0.5</v>
          </cell>
          <cell r="AC57">
            <v>433.94</v>
          </cell>
          <cell r="AF57" t="str">
            <v>0</v>
          </cell>
          <cell r="AG57">
            <v>433.94</v>
          </cell>
          <cell r="AJ57" t="str">
            <v>0</v>
          </cell>
          <cell r="AK57">
            <v>433.94</v>
          </cell>
          <cell r="AN57">
            <v>0.5</v>
          </cell>
          <cell r="AO57">
            <v>433.94</v>
          </cell>
          <cell r="AR57" t="str">
            <v>0</v>
          </cell>
          <cell r="AS57">
            <v>433.94</v>
          </cell>
          <cell r="AV57" t="str">
            <v>0</v>
          </cell>
          <cell r="AW57">
            <v>433.94</v>
          </cell>
          <cell r="AZ57">
            <v>0.5</v>
          </cell>
          <cell r="BA57">
            <v>433.94</v>
          </cell>
          <cell r="BD57">
            <v>0.5</v>
          </cell>
          <cell r="BE57">
            <v>433.94</v>
          </cell>
          <cell r="BH57" t="str">
            <v>0</v>
          </cell>
          <cell r="BI57">
            <v>433.94</v>
          </cell>
          <cell r="BL57" t="str">
            <v>0</v>
          </cell>
          <cell r="BM57">
            <v>433.94</v>
          </cell>
          <cell r="BP57">
            <v>0.5</v>
          </cell>
          <cell r="BQ57">
            <v>433.94</v>
          </cell>
          <cell r="BT57" t="str">
            <v>0</v>
          </cell>
          <cell r="BU57">
            <v>433.94</v>
          </cell>
          <cell r="BX57" t="str">
            <v>0</v>
          </cell>
          <cell r="BY57">
            <v>433.94</v>
          </cell>
          <cell r="CB57">
            <v>0.5</v>
          </cell>
          <cell r="CC57">
            <v>433.94</v>
          </cell>
          <cell r="CF57">
            <v>1</v>
          </cell>
          <cell r="CG57">
            <v>433.94</v>
          </cell>
          <cell r="CJ57" t="str">
            <v>0</v>
          </cell>
          <cell r="CK57">
            <v>433.94</v>
          </cell>
          <cell r="CN57" t="str">
            <v>0</v>
          </cell>
          <cell r="CO57">
            <v>433.94</v>
          </cell>
          <cell r="CR57" t="str">
            <v>0</v>
          </cell>
          <cell r="CS57">
            <v>433.94</v>
          </cell>
          <cell r="CV57" t="str">
            <v>0</v>
          </cell>
          <cell r="CW57">
            <v>433.94</v>
          </cell>
          <cell r="CZ57" t="str">
            <v>0</v>
          </cell>
          <cell r="DA57">
            <v>433.94</v>
          </cell>
          <cell r="DD57" t="str">
            <v>0</v>
          </cell>
          <cell r="DE57">
            <v>433.94</v>
          </cell>
          <cell r="DH57" t="str">
            <v>0</v>
          </cell>
          <cell r="DI57">
            <v>433.94</v>
          </cell>
          <cell r="DL57" t="str">
            <v>0</v>
          </cell>
          <cell r="DM57">
            <v>433.94</v>
          </cell>
          <cell r="DP57" t="str">
            <v>0</v>
          </cell>
          <cell r="DQ57">
            <v>433.94</v>
          </cell>
          <cell r="DT57" t="str">
            <v>0</v>
          </cell>
          <cell r="DU57">
            <v>433.94</v>
          </cell>
          <cell r="DX57" t="str">
            <v>0</v>
          </cell>
          <cell r="DY57">
            <v>433.94</v>
          </cell>
          <cell r="EB57" t="str">
            <v>0</v>
          </cell>
          <cell r="EC57">
            <v>433.94</v>
          </cell>
          <cell r="EF57" t="str">
            <v>0</v>
          </cell>
          <cell r="EG57">
            <v>433.94</v>
          </cell>
          <cell r="EJ57" t="str">
            <v>0</v>
          </cell>
          <cell r="EK57">
            <v>433.94</v>
          </cell>
        </row>
        <row r="58">
          <cell r="C58" t="str">
            <v>7.6.4.11</v>
          </cell>
          <cell r="D58" t="str">
            <v>ED-49133</v>
          </cell>
          <cell r="E58" t="str">
            <v>DER/MG</v>
          </cell>
          <cell r="F58" t="str">
            <v>CABO  DE  COBRE  NÚ # 16 MM2, ENTERRADO, EXCLUSIVE  ESCAVAÇÃO E REATERRO</v>
          </cell>
          <cell r="G58" t="str">
            <v>M</v>
          </cell>
          <cell r="H58">
            <v>1080</v>
          </cell>
          <cell r="I58">
            <v>15951.599999999999</v>
          </cell>
          <cell r="L58" t="str">
            <v>0</v>
          </cell>
          <cell r="M58">
            <v>14.77</v>
          </cell>
          <cell r="P58" t="str">
            <v>0</v>
          </cell>
          <cell r="Q58">
            <v>14.77</v>
          </cell>
          <cell r="T58">
            <v>120</v>
          </cell>
          <cell r="U58">
            <v>14.77</v>
          </cell>
          <cell r="X58" t="str">
            <v>0</v>
          </cell>
          <cell r="Y58">
            <v>14.77</v>
          </cell>
          <cell r="AB58">
            <v>120</v>
          </cell>
          <cell r="AC58">
            <v>14.77</v>
          </cell>
          <cell r="AF58" t="str">
            <v>0</v>
          </cell>
          <cell r="AG58">
            <v>14.77</v>
          </cell>
          <cell r="AJ58" t="str">
            <v>0</v>
          </cell>
          <cell r="AK58">
            <v>14.77</v>
          </cell>
          <cell r="AN58">
            <v>120</v>
          </cell>
          <cell r="AO58">
            <v>14.77</v>
          </cell>
          <cell r="AR58" t="str">
            <v>0</v>
          </cell>
          <cell r="AS58">
            <v>14.77</v>
          </cell>
          <cell r="AV58" t="str">
            <v>0</v>
          </cell>
          <cell r="AW58">
            <v>14.77</v>
          </cell>
          <cell r="AZ58">
            <v>120</v>
          </cell>
          <cell r="BA58">
            <v>14.77</v>
          </cell>
          <cell r="BD58">
            <v>120</v>
          </cell>
          <cell r="BE58">
            <v>14.77</v>
          </cell>
          <cell r="BH58" t="str">
            <v>0</v>
          </cell>
          <cell r="BI58">
            <v>14.77</v>
          </cell>
          <cell r="BL58" t="str">
            <v>0</v>
          </cell>
          <cell r="BM58">
            <v>14.77</v>
          </cell>
          <cell r="BP58">
            <v>120</v>
          </cell>
          <cell r="BQ58">
            <v>14.77</v>
          </cell>
          <cell r="BT58" t="str">
            <v>0</v>
          </cell>
          <cell r="BU58">
            <v>14.77</v>
          </cell>
          <cell r="BX58" t="str">
            <v>0</v>
          </cell>
          <cell r="BY58">
            <v>14.77</v>
          </cell>
          <cell r="CB58">
            <v>120</v>
          </cell>
          <cell r="CC58">
            <v>14.77</v>
          </cell>
          <cell r="CF58">
            <v>240</v>
          </cell>
          <cell r="CG58">
            <v>14.77</v>
          </cell>
          <cell r="CJ58" t="str">
            <v>0</v>
          </cell>
          <cell r="CK58">
            <v>14.77</v>
          </cell>
          <cell r="CN58" t="str">
            <v>0</v>
          </cell>
          <cell r="CO58">
            <v>14.77</v>
          </cell>
          <cell r="CR58" t="str">
            <v>0</v>
          </cell>
          <cell r="CS58">
            <v>14.77</v>
          </cell>
          <cell r="CV58" t="str">
            <v>0</v>
          </cell>
          <cell r="CW58">
            <v>14.77</v>
          </cell>
          <cell r="CZ58" t="str">
            <v>0</v>
          </cell>
          <cell r="DA58">
            <v>14.77</v>
          </cell>
          <cell r="DD58" t="str">
            <v>0</v>
          </cell>
          <cell r="DE58">
            <v>14.77</v>
          </cell>
          <cell r="DH58" t="str">
            <v>0</v>
          </cell>
          <cell r="DI58">
            <v>14.77</v>
          </cell>
          <cell r="DL58" t="str">
            <v>0</v>
          </cell>
          <cell r="DM58">
            <v>14.77</v>
          </cell>
          <cell r="DP58" t="str">
            <v>0</v>
          </cell>
          <cell r="DQ58">
            <v>14.77</v>
          </cell>
          <cell r="DT58" t="str">
            <v>0</v>
          </cell>
          <cell r="DU58">
            <v>14.77</v>
          </cell>
          <cell r="DX58" t="str">
            <v>0</v>
          </cell>
          <cell r="DY58">
            <v>14.77</v>
          </cell>
          <cell r="EB58" t="str">
            <v>0</v>
          </cell>
          <cell r="EC58">
            <v>14.77</v>
          </cell>
          <cell r="EF58" t="str">
            <v>0</v>
          </cell>
          <cell r="EG58">
            <v>14.77</v>
          </cell>
          <cell r="EJ58" t="str">
            <v>0</v>
          </cell>
          <cell r="EK58">
            <v>14.77</v>
          </cell>
        </row>
        <row r="59">
          <cell r="C59" t="str">
            <v>7.6.4.12</v>
          </cell>
          <cell r="D59" t="str">
            <v>ED-49134</v>
          </cell>
          <cell r="E59" t="str">
            <v>DER/MG</v>
          </cell>
          <cell r="F59" t="str">
            <v>CABO  DE  COBRE  NÚ # 25 MM2, ENTERRADO, EXCLUSIVE  ESCAVAÇÃO E REATERRO</v>
          </cell>
          <cell r="G59" t="str">
            <v>M</v>
          </cell>
          <cell r="H59">
            <v>1080</v>
          </cell>
          <cell r="I59">
            <v>22626</v>
          </cell>
          <cell r="L59" t="str">
            <v>0</v>
          </cell>
          <cell r="M59">
            <v>20.95</v>
          </cell>
          <cell r="P59" t="str">
            <v>0</v>
          </cell>
          <cell r="Q59">
            <v>20.95</v>
          </cell>
          <cell r="T59">
            <v>120</v>
          </cell>
          <cell r="U59">
            <v>20.95</v>
          </cell>
          <cell r="X59" t="str">
            <v>0</v>
          </cell>
          <cell r="Y59">
            <v>20.95</v>
          </cell>
          <cell r="AB59">
            <v>120</v>
          </cell>
          <cell r="AC59">
            <v>20.95</v>
          </cell>
          <cell r="AF59" t="str">
            <v>0</v>
          </cell>
          <cell r="AG59">
            <v>20.95</v>
          </cell>
          <cell r="AJ59" t="str">
            <v>0</v>
          </cell>
          <cell r="AK59">
            <v>20.95</v>
          </cell>
          <cell r="AN59">
            <v>120</v>
          </cell>
          <cell r="AO59">
            <v>20.95</v>
          </cell>
          <cell r="AR59" t="str">
            <v>0</v>
          </cell>
          <cell r="AS59">
            <v>20.95</v>
          </cell>
          <cell r="AV59" t="str">
            <v>0</v>
          </cell>
          <cell r="AW59">
            <v>20.95</v>
          </cell>
          <cell r="AZ59">
            <v>120</v>
          </cell>
          <cell r="BA59">
            <v>20.95</v>
          </cell>
          <cell r="BD59">
            <v>120</v>
          </cell>
          <cell r="BE59">
            <v>20.95</v>
          </cell>
          <cell r="BH59" t="str">
            <v>0</v>
          </cell>
          <cell r="BI59">
            <v>20.95</v>
          </cell>
          <cell r="BL59" t="str">
            <v>0</v>
          </cell>
          <cell r="BM59">
            <v>20.95</v>
          </cell>
          <cell r="BP59">
            <v>120</v>
          </cell>
          <cell r="BQ59">
            <v>20.95</v>
          </cell>
          <cell r="BT59" t="str">
            <v>0</v>
          </cell>
          <cell r="BU59">
            <v>20.95</v>
          </cell>
          <cell r="BX59" t="str">
            <v>0</v>
          </cell>
          <cell r="BY59">
            <v>20.95</v>
          </cell>
          <cell r="CB59">
            <v>120</v>
          </cell>
          <cell r="CC59">
            <v>20.95</v>
          </cell>
          <cell r="CF59">
            <v>240</v>
          </cell>
          <cell r="CG59">
            <v>20.95</v>
          </cell>
          <cell r="CJ59" t="str">
            <v>0</v>
          </cell>
          <cell r="CK59">
            <v>20.95</v>
          </cell>
          <cell r="CN59" t="str">
            <v>0</v>
          </cell>
          <cell r="CO59">
            <v>20.95</v>
          </cell>
          <cell r="CR59" t="str">
            <v>0</v>
          </cell>
          <cell r="CS59">
            <v>20.95</v>
          </cell>
          <cell r="CV59" t="str">
            <v>0</v>
          </cell>
          <cell r="CW59">
            <v>20.95</v>
          </cell>
          <cell r="CZ59" t="str">
            <v>0</v>
          </cell>
          <cell r="DA59">
            <v>20.95</v>
          </cell>
          <cell r="DD59" t="str">
            <v>0</v>
          </cell>
          <cell r="DE59">
            <v>20.95</v>
          </cell>
          <cell r="DH59" t="str">
            <v>0</v>
          </cell>
          <cell r="DI59">
            <v>20.95</v>
          </cell>
          <cell r="DL59" t="str">
            <v>0</v>
          </cell>
          <cell r="DM59">
            <v>20.95</v>
          </cell>
          <cell r="DP59" t="str">
            <v>0</v>
          </cell>
          <cell r="DQ59">
            <v>20.95</v>
          </cell>
          <cell r="DT59" t="str">
            <v>0</v>
          </cell>
          <cell r="DU59">
            <v>20.95</v>
          </cell>
          <cell r="DX59" t="str">
            <v>0</v>
          </cell>
          <cell r="DY59">
            <v>20.95</v>
          </cell>
          <cell r="EB59" t="str">
            <v>0</v>
          </cell>
          <cell r="EC59">
            <v>20.95</v>
          </cell>
          <cell r="EF59" t="str">
            <v>0</v>
          </cell>
          <cell r="EG59">
            <v>20.95</v>
          </cell>
          <cell r="EJ59" t="str">
            <v>0</v>
          </cell>
          <cell r="EK59">
            <v>20.95</v>
          </cell>
        </row>
        <row r="60">
          <cell r="C60" t="str">
            <v>7.6.4.13</v>
          </cell>
          <cell r="D60" t="str">
            <v>ED-49523</v>
          </cell>
          <cell r="E60" t="str">
            <v>DER/MG</v>
          </cell>
          <cell r="F60" t="str">
            <v>RELÉ FOTOELÉTRICO RM 10 120 V, 1200 VA COM BASE</v>
          </cell>
          <cell r="G60" t="str">
            <v>UN</v>
          </cell>
          <cell r="H60">
            <v>45</v>
          </cell>
          <cell r="I60">
            <v>2337.75</v>
          </cell>
          <cell r="L60" t="str">
            <v>0</v>
          </cell>
          <cell r="M60">
            <v>51.95</v>
          </cell>
          <cell r="P60" t="str">
            <v>0</v>
          </cell>
          <cell r="Q60">
            <v>51.95</v>
          </cell>
          <cell r="T60">
            <v>5</v>
          </cell>
          <cell r="U60">
            <v>51.95</v>
          </cell>
          <cell r="X60" t="str">
            <v>0</v>
          </cell>
          <cell r="Y60">
            <v>51.95</v>
          </cell>
          <cell r="AB60">
            <v>5</v>
          </cell>
          <cell r="AC60">
            <v>51.95</v>
          </cell>
          <cell r="AF60" t="str">
            <v>0</v>
          </cell>
          <cell r="AG60">
            <v>51.95</v>
          </cell>
          <cell r="AJ60" t="str">
            <v>0</v>
          </cell>
          <cell r="AK60">
            <v>51.95</v>
          </cell>
          <cell r="AN60">
            <v>5</v>
          </cell>
          <cell r="AO60">
            <v>51.95</v>
          </cell>
          <cell r="AR60" t="str">
            <v>0</v>
          </cell>
          <cell r="AS60">
            <v>51.95</v>
          </cell>
          <cell r="AV60" t="str">
            <v>0</v>
          </cell>
          <cell r="AW60">
            <v>51.95</v>
          </cell>
          <cell r="AZ60">
            <v>5</v>
          </cell>
          <cell r="BA60">
            <v>51.95</v>
          </cell>
          <cell r="BD60">
            <v>5</v>
          </cell>
          <cell r="BE60">
            <v>51.95</v>
          </cell>
          <cell r="BH60" t="str">
            <v>0</v>
          </cell>
          <cell r="BI60">
            <v>51.95</v>
          </cell>
          <cell r="BL60" t="str">
            <v>0</v>
          </cell>
          <cell r="BM60">
            <v>51.95</v>
          </cell>
          <cell r="BP60">
            <v>5</v>
          </cell>
          <cell r="BQ60">
            <v>51.95</v>
          </cell>
          <cell r="BT60" t="str">
            <v>0</v>
          </cell>
          <cell r="BU60">
            <v>51.95</v>
          </cell>
          <cell r="BX60" t="str">
            <v>0</v>
          </cell>
          <cell r="BY60">
            <v>51.95</v>
          </cell>
          <cell r="CB60">
            <v>5</v>
          </cell>
          <cell r="CC60">
            <v>51.95</v>
          </cell>
          <cell r="CF60">
            <v>10</v>
          </cell>
          <cell r="CG60">
            <v>51.95</v>
          </cell>
          <cell r="CJ60" t="str">
            <v>0</v>
          </cell>
          <cell r="CK60">
            <v>51.95</v>
          </cell>
          <cell r="CN60" t="str">
            <v>0</v>
          </cell>
          <cell r="CO60">
            <v>51.95</v>
          </cell>
          <cell r="CR60" t="str">
            <v>0</v>
          </cell>
          <cell r="CS60">
            <v>51.95</v>
          </cell>
          <cell r="CV60" t="str">
            <v>0</v>
          </cell>
          <cell r="CW60">
            <v>51.95</v>
          </cell>
          <cell r="CZ60" t="str">
            <v>0</v>
          </cell>
          <cell r="DA60">
            <v>51.95</v>
          </cell>
          <cell r="DD60" t="str">
            <v>0</v>
          </cell>
          <cell r="DE60">
            <v>51.95</v>
          </cell>
          <cell r="DH60" t="str">
            <v>0</v>
          </cell>
          <cell r="DI60">
            <v>51.95</v>
          </cell>
          <cell r="DL60" t="str">
            <v>0</v>
          </cell>
          <cell r="DM60">
            <v>51.95</v>
          </cell>
          <cell r="DP60" t="str">
            <v>0</v>
          </cell>
          <cell r="DQ60">
            <v>51.95</v>
          </cell>
          <cell r="DT60" t="str">
            <v>0</v>
          </cell>
          <cell r="DU60">
            <v>51.95</v>
          </cell>
          <cell r="DX60" t="str">
            <v>0</v>
          </cell>
          <cell r="DY60">
            <v>51.95</v>
          </cell>
          <cell r="EB60" t="str">
            <v>0</v>
          </cell>
          <cell r="EC60">
            <v>51.95</v>
          </cell>
          <cell r="EF60" t="str">
            <v>0</v>
          </cell>
          <cell r="EG60">
            <v>51.95</v>
          </cell>
          <cell r="EJ60" t="str">
            <v>0</v>
          </cell>
          <cell r="EK60">
            <v>51.95</v>
          </cell>
        </row>
        <row r="61">
          <cell r="C61" t="str">
            <v>7.6.4.14</v>
          </cell>
          <cell r="D61" t="str">
            <v>COMP_24001</v>
          </cell>
          <cell r="E61" t="str">
            <v>COMPOSIÇÃO</v>
          </cell>
          <cell r="F61" t="str">
            <v>TERMINAL OU CONECTOR DE PRESSÃO PARA CABO 70MM2 - FORNECIMENTO E INSTALACAO</v>
          </cell>
          <cell r="G61" t="str">
            <v>UN</v>
          </cell>
          <cell r="H61">
            <v>45</v>
          </cell>
          <cell r="I61">
            <v>375.75</v>
          </cell>
          <cell r="L61" t="str">
            <v>0</v>
          </cell>
          <cell r="M61">
            <v>8.35</v>
          </cell>
          <cell r="P61" t="str">
            <v>0</v>
          </cell>
          <cell r="Q61">
            <v>8.35</v>
          </cell>
          <cell r="T61">
            <v>5</v>
          </cell>
          <cell r="U61">
            <v>8.35</v>
          </cell>
          <cell r="X61" t="str">
            <v>0</v>
          </cell>
          <cell r="Y61">
            <v>8.35</v>
          </cell>
          <cell r="AB61">
            <v>5</v>
          </cell>
          <cell r="AC61">
            <v>8.35</v>
          </cell>
          <cell r="AF61" t="str">
            <v>0</v>
          </cell>
          <cell r="AG61">
            <v>8.35</v>
          </cell>
          <cell r="AJ61" t="str">
            <v>0</v>
          </cell>
          <cell r="AK61">
            <v>8.35</v>
          </cell>
          <cell r="AN61">
            <v>5</v>
          </cell>
          <cell r="AO61">
            <v>8.35</v>
          </cell>
          <cell r="AR61" t="str">
            <v>0</v>
          </cell>
          <cell r="AS61">
            <v>8.35</v>
          </cell>
          <cell r="AV61" t="str">
            <v>0</v>
          </cell>
          <cell r="AW61">
            <v>8.35</v>
          </cell>
          <cell r="AZ61">
            <v>5</v>
          </cell>
          <cell r="BA61">
            <v>8.35</v>
          </cell>
          <cell r="BD61">
            <v>5</v>
          </cell>
          <cell r="BE61">
            <v>8.35</v>
          </cell>
          <cell r="BH61" t="str">
            <v>0</v>
          </cell>
          <cell r="BI61">
            <v>8.35</v>
          </cell>
          <cell r="BL61" t="str">
            <v>0</v>
          </cell>
          <cell r="BM61">
            <v>8.35</v>
          </cell>
          <cell r="BP61">
            <v>5</v>
          </cell>
          <cell r="BQ61">
            <v>8.35</v>
          </cell>
          <cell r="BT61" t="str">
            <v>0</v>
          </cell>
          <cell r="BU61">
            <v>8.35</v>
          </cell>
          <cell r="BX61" t="str">
            <v>0</v>
          </cell>
          <cell r="BY61">
            <v>8.35</v>
          </cell>
          <cell r="CB61">
            <v>5</v>
          </cell>
          <cell r="CC61">
            <v>8.35</v>
          </cell>
          <cell r="CF61">
            <v>10</v>
          </cell>
          <cell r="CG61">
            <v>8.35</v>
          </cell>
          <cell r="CJ61" t="str">
            <v>0</v>
          </cell>
          <cell r="CK61">
            <v>8.35</v>
          </cell>
          <cell r="CN61" t="str">
            <v>0</v>
          </cell>
          <cell r="CO61">
            <v>8.35</v>
          </cell>
          <cell r="CR61" t="str">
            <v>0</v>
          </cell>
          <cell r="CS61">
            <v>8.35</v>
          </cell>
          <cell r="CV61" t="str">
            <v>0</v>
          </cell>
          <cell r="CW61">
            <v>8.35</v>
          </cell>
          <cell r="CZ61" t="str">
            <v>0</v>
          </cell>
          <cell r="DA61">
            <v>8.35</v>
          </cell>
          <cell r="DD61" t="str">
            <v>0</v>
          </cell>
          <cell r="DE61">
            <v>8.35</v>
          </cell>
          <cell r="DH61" t="str">
            <v>0</v>
          </cell>
          <cell r="DI61">
            <v>8.35</v>
          </cell>
          <cell r="DL61" t="str">
            <v>0</v>
          </cell>
          <cell r="DM61">
            <v>8.35</v>
          </cell>
          <cell r="DP61" t="str">
            <v>0</v>
          </cell>
          <cell r="DQ61">
            <v>8.35</v>
          </cell>
          <cell r="DT61" t="str">
            <v>0</v>
          </cell>
          <cell r="DU61">
            <v>8.35</v>
          </cell>
          <cell r="DX61" t="str">
            <v>0</v>
          </cell>
          <cell r="DY61">
            <v>8.35</v>
          </cell>
          <cell r="EB61" t="str">
            <v>0</v>
          </cell>
          <cell r="EC61">
            <v>8.35</v>
          </cell>
          <cell r="EF61" t="str">
            <v>0</v>
          </cell>
          <cell r="EG61">
            <v>8.35</v>
          </cell>
          <cell r="EJ61" t="str">
            <v>0</v>
          </cell>
          <cell r="EK61">
            <v>8.35</v>
          </cell>
        </row>
        <row r="62">
          <cell r="C62" t="str">
            <v>7.6.4.15</v>
          </cell>
          <cell r="D62" t="str">
            <v>ED-48700</v>
          </cell>
          <cell r="E62" t="str">
            <v>DER/MG</v>
          </cell>
          <cell r="F62" t="str">
            <v>ATERRAMENTO COMPLETO, COM HASTES COPPERWELD 5/8" X 2,40  M</v>
          </cell>
          <cell r="G62" t="str">
            <v>U</v>
          </cell>
          <cell r="H62">
            <v>45</v>
          </cell>
          <cell r="I62">
            <v>4682.25</v>
          </cell>
          <cell r="L62" t="str">
            <v>0</v>
          </cell>
          <cell r="M62">
            <v>104.05</v>
          </cell>
          <cell r="P62" t="str">
            <v>0</v>
          </cell>
          <cell r="Q62">
            <v>104.05</v>
          </cell>
          <cell r="T62">
            <v>5</v>
          </cell>
          <cell r="U62">
            <v>104.05</v>
          </cell>
          <cell r="X62" t="str">
            <v>0</v>
          </cell>
          <cell r="Y62">
            <v>104.05</v>
          </cell>
          <cell r="AB62">
            <v>5</v>
          </cell>
          <cell r="AC62">
            <v>104.05</v>
          </cell>
          <cell r="AF62" t="str">
            <v>0</v>
          </cell>
          <cell r="AG62">
            <v>104.05</v>
          </cell>
          <cell r="AJ62" t="str">
            <v>0</v>
          </cell>
          <cell r="AK62">
            <v>104.05</v>
          </cell>
          <cell r="AN62">
            <v>5</v>
          </cell>
          <cell r="AO62">
            <v>104.05</v>
          </cell>
          <cell r="AR62" t="str">
            <v>0</v>
          </cell>
          <cell r="AS62">
            <v>104.05</v>
          </cell>
          <cell r="AV62" t="str">
            <v>0</v>
          </cell>
          <cell r="AW62">
            <v>104.05</v>
          </cell>
          <cell r="AZ62">
            <v>5</v>
          </cell>
          <cell r="BA62">
            <v>104.05</v>
          </cell>
          <cell r="BD62">
            <v>5</v>
          </cell>
          <cell r="BE62">
            <v>104.05</v>
          </cell>
          <cell r="BH62" t="str">
            <v>0</v>
          </cell>
          <cell r="BI62">
            <v>104.05</v>
          </cell>
          <cell r="BL62" t="str">
            <v>0</v>
          </cell>
          <cell r="BM62">
            <v>104.05</v>
          </cell>
          <cell r="BP62">
            <v>5</v>
          </cell>
          <cell r="BQ62">
            <v>104.05</v>
          </cell>
          <cell r="BT62" t="str">
            <v>0</v>
          </cell>
          <cell r="BU62">
            <v>104.05</v>
          </cell>
          <cell r="BX62" t="str">
            <v>0</v>
          </cell>
          <cell r="BY62">
            <v>104.05</v>
          </cell>
          <cell r="CB62">
            <v>5</v>
          </cell>
          <cell r="CC62">
            <v>104.05</v>
          </cell>
          <cell r="CF62">
            <v>10</v>
          </cell>
          <cell r="CG62">
            <v>104.05</v>
          </cell>
          <cell r="CJ62" t="str">
            <v>0</v>
          </cell>
          <cell r="CK62">
            <v>104.05</v>
          </cell>
          <cell r="CN62" t="str">
            <v>0</v>
          </cell>
          <cell r="CO62">
            <v>104.05</v>
          </cell>
          <cell r="CR62" t="str">
            <v>0</v>
          </cell>
          <cell r="CS62">
            <v>104.05</v>
          </cell>
          <cell r="CV62" t="str">
            <v>0</v>
          </cell>
          <cell r="CW62">
            <v>104.05</v>
          </cell>
          <cell r="CZ62" t="str">
            <v>0</v>
          </cell>
          <cell r="DA62">
            <v>104.05</v>
          </cell>
          <cell r="DD62" t="str">
            <v>0</v>
          </cell>
          <cell r="DE62">
            <v>104.05</v>
          </cell>
          <cell r="DH62" t="str">
            <v>0</v>
          </cell>
          <cell r="DI62">
            <v>104.05</v>
          </cell>
          <cell r="DL62" t="str">
            <v>0</v>
          </cell>
          <cell r="DM62">
            <v>104.05</v>
          </cell>
          <cell r="DP62" t="str">
            <v>0</v>
          </cell>
          <cell r="DQ62">
            <v>104.05</v>
          </cell>
          <cell r="DT62" t="str">
            <v>0</v>
          </cell>
          <cell r="DU62">
            <v>104.05</v>
          </cell>
          <cell r="DX62" t="str">
            <v>0</v>
          </cell>
          <cell r="DY62">
            <v>104.05</v>
          </cell>
          <cell r="EB62" t="str">
            <v>0</v>
          </cell>
          <cell r="EC62">
            <v>104.05</v>
          </cell>
          <cell r="EF62" t="str">
            <v>0</v>
          </cell>
          <cell r="EG62">
            <v>104.05</v>
          </cell>
          <cell r="EJ62" t="str">
            <v>0</v>
          </cell>
          <cell r="EK62">
            <v>104.05</v>
          </cell>
        </row>
        <row r="63">
          <cell r="C63" t="str">
            <v>7.6.4.16</v>
          </cell>
          <cell r="D63" t="str">
            <v>COMP_24004</v>
          </cell>
          <cell r="E63" t="str">
            <v>COMPOSIÇÃO</v>
          </cell>
          <cell r="F63" t="str">
            <v>CAIXA DE PASSAGEM E TAMPA PRÉ-MOLDADAS EM CONCRETO, 60X60CM</v>
          </cell>
          <cell r="G63" t="str">
            <v>UN</v>
          </cell>
          <cell r="H63">
            <v>45</v>
          </cell>
          <cell r="I63">
            <v>10191.599999999999</v>
          </cell>
          <cell r="L63" t="str">
            <v>0</v>
          </cell>
          <cell r="M63">
            <v>226.48</v>
          </cell>
          <cell r="P63" t="str">
            <v>0</v>
          </cell>
          <cell r="Q63">
            <v>226.48</v>
          </cell>
          <cell r="T63">
            <v>5</v>
          </cell>
          <cell r="U63">
            <v>226.48</v>
          </cell>
          <cell r="X63" t="str">
            <v>0</v>
          </cell>
          <cell r="Y63">
            <v>226.48</v>
          </cell>
          <cell r="AB63">
            <v>5</v>
          </cell>
          <cell r="AC63">
            <v>226.48</v>
          </cell>
          <cell r="AF63" t="str">
            <v>0</v>
          </cell>
          <cell r="AG63">
            <v>226.48</v>
          </cell>
          <cell r="AJ63" t="str">
            <v>0</v>
          </cell>
          <cell r="AK63">
            <v>226.48</v>
          </cell>
          <cell r="AN63">
            <v>5</v>
          </cell>
          <cell r="AO63">
            <v>226.48</v>
          </cell>
          <cell r="AR63" t="str">
            <v>0</v>
          </cell>
          <cell r="AS63">
            <v>226.48</v>
          </cell>
          <cell r="AV63" t="str">
            <v>0</v>
          </cell>
          <cell r="AW63">
            <v>226.48</v>
          </cell>
          <cell r="AZ63">
            <v>5</v>
          </cell>
          <cell r="BA63">
            <v>226.48</v>
          </cell>
          <cell r="BD63">
            <v>5</v>
          </cell>
          <cell r="BE63">
            <v>226.48</v>
          </cell>
          <cell r="BH63" t="str">
            <v>0</v>
          </cell>
          <cell r="BI63">
            <v>226.48</v>
          </cell>
          <cell r="BL63" t="str">
            <v>0</v>
          </cell>
          <cell r="BM63">
            <v>226.48</v>
          </cell>
          <cell r="BP63">
            <v>5</v>
          </cell>
          <cell r="BQ63">
            <v>226.48</v>
          </cell>
          <cell r="BT63" t="str">
            <v>0</v>
          </cell>
          <cell r="BU63">
            <v>226.48</v>
          </cell>
          <cell r="BX63" t="str">
            <v>0</v>
          </cell>
          <cell r="BY63">
            <v>226.48</v>
          </cell>
          <cell r="CB63">
            <v>5</v>
          </cell>
          <cell r="CC63">
            <v>226.48</v>
          </cell>
          <cell r="CF63">
            <v>10</v>
          </cell>
          <cell r="CG63">
            <v>226.48</v>
          </cell>
          <cell r="CJ63" t="str">
            <v>0</v>
          </cell>
          <cell r="CK63">
            <v>226.48</v>
          </cell>
          <cell r="CN63" t="str">
            <v>0</v>
          </cell>
          <cell r="CO63">
            <v>226.48</v>
          </cell>
          <cell r="CR63" t="str">
            <v>0</v>
          </cell>
          <cell r="CS63">
            <v>226.48</v>
          </cell>
          <cell r="CV63" t="str">
            <v>0</v>
          </cell>
          <cell r="CW63">
            <v>226.48</v>
          </cell>
          <cell r="CZ63" t="str">
            <v>0</v>
          </cell>
          <cell r="DA63">
            <v>226.48</v>
          </cell>
          <cell r="DD63" t="str">
            <v>0</v>
          </cell>
          <cell r="DE63">
            <v>226.48</v>
          </cell>
          <cell r="DH63" t="str">
            <v>0</v>
          </cell>
          <cell r="DI63">
            <v>226.48</v>
          </cell>
          <cell r="DL63" t="str">
            <v>0</v>
          </cell>
          <cell r="DM63">
            <v>226.48</v>
          </cell>
          <cell r="DP63" t="str">
            <v>0</v>
          </cell>
          <cell r="DQ63">
            <v>226.48</v>
          </cell>
          <cell r="DT63" t="str">
            <v>0</v>
          </cell>
          <cell r="DU63">
            <v>226.48</v>
          </cell>
          <cell r="DX63" t="str">
            <v>0</v>
          </cell>
          <cell r="DY63">
            <v>226.48</v>
          </cell>
          <cell r="EB63" t="str">
            <v>0</v>
          </cell>
          <cell r="EC63">
            <v>226.48</v>
          </cell>
          <cell r="EF63" t="str">
            <v>0</v>
          </cell>
          <cell r="EG63">
            <v>226.48</v>
          </cell>
          <cell r="EJ63" t="str">
            <v>0</v>
          </cell>
          <cell r="EK63">
            <v>226.48</v>
          </cell>
        </row>
        <row r="64">
          <cell r="C64" t="str">
            <v>7.6.4.17</v>
          </cell>
          <cell r="D64" t="str">
            <v>COMP_24002</v>
          </cell>
          <cell r="E64" t="str">
            <v>COMPOSIÇÃO</v>
          </cell>
          <cell r="F64" t="str">
            <v>CONECTOR METALICO TIPO PARAFUSO FENDIDO (SPLIT BOLT), PARA CABOS ATE 70 MM2 - FORNECIMENTO E INSTALACAO</v>
          </cell>
          <cell r="G64" t="str">
            <v>UN</v>
          </cell>
          <cell r="H64">
            <v>45</v>
          </cell>
          <cell r="I64">
            <v>857.69999999999993</v>
          </cell>
          <cell r="L64" t="str">
            <v>0</v>
          </cell>
          <cell r="M64">
            <v>19.059999999999999</v>
          </cell>
          <cell r="P64" t="str">
            <v>0</v>
          </cell>
          <cell r="Q64">
            <v>19.059999999999999</v>
          </cell>
          <cell r="T64">
            <v>5</v>
          </cell>
          <cell r="U64">
            <v>19.059999999999999</v>
          </cell>
          <cell r="X64" t="str">
            <v>0</v>
          </cell>
          <cell r="Y64">
            <v>19.059999999999999</v>
          </cell>
          <cell r="AB64">
            <v>5</v>
          </cell>
          <cell r="AC64">
            <v>19.059999999999999</v>
          </cell>
          <cell r="AF64" t="str">
            <v>0</v>
          </cell>
          <cell r="AG64">
            <v>19.059999999999999</v>
          </cell>
          <cell r="AJ64" t="str">
            <v>0</v>
          </cell>
          <cell r="AK64">
            <v>19.059999999999999</v>
          </cell>
          <cell r="AN64">
            <v>5</v>
          </cell>
          <cell r="AO64">
            <v>19.059999999999999</v>
          </cell>
          <cell r="AR64" t="str">
            <v>0</v>
          </cell>
          <cell r="AS64">
            <v>19.059999999999999</v>
          </cell>
          <cell r="AV64" t="str">
            <v>0</v>
          </cell>
          <cell r="AW64">
            <v>19.059999999999999</v>
          </cell>
          <cell r="AZ64">
            <v>5</v>
          </cell>
          <cell r="BA64">
            <v>19.059999999999999</v>
          </cell>
          <cell r="BD64">
            <v>5</v>
          </cell>
          <cell r="BE64">
            <v>19.059999999999999</v>
          </cell>
          <cell r="BH64" t="str">
            <v>0</v>
          </cell>
          <cell r="BI64">
            <v>19.059999999999999</v>
          </cell>
          <cell r="BL64" t="str">
            <v>0</v>
          </cell>
          <cell r="BM64">
            <v>19.059999999999999</v>
          </cell>
          <cell r="BP64">
            <v>5</v>
          </cell>
          <cell r="BQ64">
            <v>19.059999999999999</v>
          </cell>
          <cell r="BT64" t="str">
            <v>0</v>
          </cell>
          <cell r="BU64">
            <v>19.059999999999999</v>
          </cell>
          <cell r="BX64" t="str">
            <v>0</v>
          </cell>
          <cell r="BY64">
            <v>19.059999999999999</v>
          </cell>
          <cell r="CB64">
            <v>5</v>
          </cell>
          <cell r="CC64">
            <v>19.059999999999999</v>
          </cell>
          <cell r="CF64">
            <v>10</v>
          </cell>
          <cell r="CG64">
            <v>19.059999999999999</v>
          </cell>
          <cell r="CJ64" t="str">
            <v>0</v>
          </cell>
          <cell r="CK64">
            <v>19.059999999999999</v>
          </cell>
          <cell r="CN64" t="str">
            <v>0</v>
          </cell>
          <cell r="CO64">
            <v>19.059999999999999</v>
          </cell>
          <cell r="CR64" t="str">
            <v>0</v>
          </cell>
          <cell r="CS64">
            <v>19.059999999999999</v>
          </cell>
          <cell r="CV64" t="str">
            <v>0</v>
          </cell>
          <cell r="CW64">
            <v>19.059999999999999</v>
          </cell>
          <cell r="CZ64" t="str">
            <v>0</v>
          </cell>
          <cell r="DA64">
            <v>19.059999999999999</v>
          </cell>
          <cell r="DD64" t="str">
            <v>0</v>
          </cell>
          <cell r="DE64">
            <v>19.059999999999999</v>
          </cell>
          <cell r="DH64" t="str">
            <v>0</v>
          </cell>
          <cell r="DI64">
            <v>19.059999999999999</v>
          </cell>
          <cell r="DL64" t="str">
            <v>0</v>
          </cell>
          <cell r="DM64">
            <v>19.059999999999999</v>
          </cell>
          <cell r="DP64" t="str">
            <v>0</v>
          </cell>
          <cell r="DQ64">
            <v>19.059999999999999</v>
          </cell>
          <cell r="DT64" t="str">
            <v>0</v>
          </cell>
          <cell r="DU64">
            <v>19.059999999999999</v>
          </cell>
          <cell r="DX64" t="str">
            <v>0</v>
          </cell>
          <cell r="DY64">
            <v>19.059999999999999</v>
          </cell>
          <cell r="EB64" t="str">
            <v>0</v>
          </cell>
          <cell r="EC64">
            <v>19.059999999999999</v>
          </cell>
          <cell r="EF64" t="str">
            <v>0</v>
          </cell>
          <cell r="EG64">
            <v>19.059999999999999</v>
          </cell>
          <cell r="EJ64" t="str">
            <v>0</v>
          </cell>
          <cell r="EK64">
            <v>19.059999999999999</v>
          </cell>
        </row>
        <row r="65">
          <cell r="C65" t="str">
            <v>7.6.4.18</v>
          </cell>
          <cell r="D65">
            <v>101637</v>
          </cell>
          <cell r="E65" t="str">
            <v>SINAPI SERVIÇO</v>
          </cell>
          <cell r="F65" t="str">
            <v>BRAÇO PARA ILUMINAÇÃO PÚBLICA, EM TUBO DE AÇO GALVANIZADO, COMPRIMENTO DE 1,50 M, PARA FIXAÇÃO EM POSTE METÁLICO - FORNECIMENTO E INSTALAÇÃO. AF_08/2020</v>
          </cell>
          <cell r="G65" t="str">
            <v>UN</v>
          </cell>
          <cell r="H65">
            <v>45</v>
          </cell>
          <cell r="I65">
            <v>3957.75</v>
          </cell>
          <cell r="L65" t="str">
            <v>0</v>
          </cell>
          <cell r="M65">
            <v>87.95</v>
          </cell>
          <cell r="P65" t="str">
            <v>0</v>
          </cell>
          <cell r="Q65">
            <v>87.95</v>
          </cell>
          <cell r="T65">
            <v>5</v>
          </cell>
          <cell r="U65">
            <v>87.95</v>
          </cell>
          <cell r="X65" t="str">
            <v>0</v>
          </cell>
          <cell r="Y65">
            <v>87.95</v>
          </cell>
          <cell r="AB65">
            <v>5</v>
          </cell>
          <cell r="AC65">
            <v>87.95</v>
          </cell>
          <cell r="AF65" t="str">
            <v>0</v>
          </cell>
          <cell r="AG65">
            <v>87.95</v>
          </cell>
          <cell r="AJ65" t="str">
            <v>0</v>
          </cell>
          <cell r="AK65">
            <v>87.95</v>
          </cell>
          <cell r="AN65">
            <v>5</v>
          </cell>
          <cell r="AO65">
            <v>87.95</v>
          </cell>
          <cell r="AR65" t="str">
            <v>0</v>
          </cell>
          <cell r="AS65">
            <v>87.95</v>
          </cell>
          <cell r="AV65" t="str">
            <v>0</v>
          </cell>
          <cell r="AW65">
            <v>87.95</v>
          </cell>
          <cell r="AZ65">
            <v>5</v>
          </cell>
          <cell r="BA65">
            <v>87.95</v>
          </cell>
          <cell r="BD65">
            <v>5</v>
          </cell>
          <cell r="BE65">
            <v>87.95</v>
          </cell>
          <cell r="BH65" t="str">
            <v>0</v>
          </cell>
          <cell r="BI65">
            <v>87.95</v>
          </cell>
          <cell r="BL65" t="str">
            <v>0</v>
          </cell>
          <cell r="BM65">
            <v>87.95</v>
          </cell>
          <cell r="BP65">
            <v>5</v>
          </cell>
          <cell r="BQ65">
            <v>87.95</v>
          </cell>
          <cell r="BT65" t="str">
            <v>0</v>
          </cell>
          <cell r="BU65">
            <v>87.95</v>
          </cell>
          <cell r="BX65" t="str">
            <v>0</v>
          </cell>
          <cell r="BY65">
            <v>87.95</v>
          </cell>
          <cell r="CB65">
            <v>5</v>
          </cell>
          <cell r="CC65">
            <v>87.95</v>
          </cell>
          <cell r="CF65">
            <v>10</v>
          </cell>
          <cell r="CG65">
            <v>87.95</v>
          </cell>
          <cell r="CJ65" t="str">
            <v>0</v>
          </cell>
          <cell r="CK65">
            <v>87.95</v>
          </cell>
          <cell r="CN65" t="str">
            <v>0</v>
          </cell>
          <cell r="CO65">
            <v>87.95</v>
          </cell>
          <cell r="CR65" t="str">
            <v>0</v>
          </cell>
          <cell r="CS65">
            <v>87.95</v>
          </cell>
          <cell r="CV65" t="str">
            <v>0</v>
          </cell>
          <cell r="CW65">
            <v>87.95</v>
          </cell>
          <cell r="CZ65" t="str">
            <v>0</v>
          </cell>
          <cell r="DA65">
            <v>87.95</v>
          </cell>
          <cell r="DD65" t="str">
            <v>0</v>
          </cell>
          <cell r="DE65">
            <v>87.95</v>
          </cell>
          <cell r="DH65" t="str">
            <v>0</v>
          </cell>
          <cell r="DI65">
            <v>87.95</v>
          </cell>
          <cell r="DL65" t="str">
            <v>0</v>
          </cell>
          <cell r="DM65">
            <v>87.95</v>
          </cell>
          <cell r="DP65" t="str">
            <v>0</v>
          </cell>
          <cell r="DQ65">
            <v>87.95</v>
          </cell>
          <cell r="DT65" t="str">
            <v>0</v>
          </cell>
          <cell r="DU65">
            <v>87.95</v>
          </cell>
          <cell r="DX65" t="str">
            <v>0</v>
          </cell>
          <cell r="DY65">
            <v>87.95</v>
          </cell>
          <cell r="EB65" t="str">
            <v>0</v>
          </cell>
          <cell r="EC65">
            <v>87.95</v>
          </cell>
          <cell r="EF65" t="str">
            <v>0</v>
          </cell>
          <cell r="EG65">
            <v>87.95</v>
          </cell>
          <cell r="EJ65" t="str">
            <v>0</v>
          </cell>
          <cell r="EK65">
            <v>87.95</v>
          </cell>
        </row>
        <row r="66">
          <cell r="C66" t="str">
            <v>7.6.4.19</v>
          </cell>
          <cell r="D66">
            <v>101659</v>
          </cell>
          <cell r="E66" t="str">
            <v>SINAPI SERVIÇO</v>
          </cell>
          <cell r="F66" t="str">
            <v>LUMINÁRIA DE LED PARA ILUMINAÇÃO PÚBLICA, DE 181 W ATÉ 239 W - FORNECIMENTO E INSTALAÇÃO. AF_08/2020</v>
          </cell>
          <cell r="G66" t="str">
            <v>UN</v>
          </cell>
          <cell r="H66">
            <v>45</v>
          </cell>
          <cell r="I66">
            <v>46707.75</v>
          </cell>
          <cell r="L66" t="str">
            <v>0</v>
          </cell>
          <cell r="M66">
            <v>1037.95</v>
          </cell>
          <cell r="P66" t="str">
            <v>0</v>
          </cell>
          <cell r="Q66">
            <v>1037.95</v>
          </cell>
          <cell r="T66">
            <v>5</v>
          </cell>
          <cell r="U66">
            <v>1037.95</v>
          </cell>
          <cell r="X66" t="str">
            <v>0</v>
          </cell>
          <cell r="Y66">
            <v>1037.95</v>
          </cell>
          <cell r="AB66">
            <v>5</v>
          </cell>
          <cell r="AC66">
            <v>1037.95</v>
          </cell>
          <cell r="AF66" t="str">
            <v>0</v>
          </cell>
          <cell r="AG66">
            <v>1037.95</v>
          </cell>
          <cell r="AJ66" t="str">
            <v>0</v>
          </cell>
          <cell r="AK66">
            <v>1037.95</v>
          </cell>
          <cell r="AN66">
            <v>5</v>
          </cell>
          <cell r="AO66">
            <v>1037.95</v>
          </cell>
          <cell r="AR66" t="str">
            <v>0</v>
          </cell>
          <cell r="AS66">
            <v>1037.95</v>
          </cell>
          <cell r="AV66" t="str">
            <v>0</v>
          </cell>
          <cell r="AW66">
            <v>1037.95</v>
          </cell>
          <cell r="AZ66">
            <v>5</v>
          </cell>
          <cell r="BA66">
            <v>1037.95</v>
          </cell>
          <cell r="BD66">
            <v>5</v>
          </cell>
          <cell r="BE66">
            <v>1037.95</v>
          </cell>
          <cell r="BH66" t="str">
            <v>0</v>
          </cell>
          <cell r="BI66">
            <v>1037.95</v>
          </cell>
          <cell r="BL66" t="str">
            <v>0</v>
          </cell>
          <cell r="BM66">
            <v>1037.95</v>
          </cell>
          <cell r="BP66">
            <v>5</v>
          </cell>
          <cell r="BQ66">
            <v>1037.95</v>
          </cell>
          <cell r="BT66" t="str">
            <v>0</v>
          </cell>
          <cell r="BU66">
            <v>1037.95</v>
          </cell>
          <cell r="BX66" t="str">
            <v>0</v>
          </cell>
          <cell r="BY66">
            <v>1037.95</v>
          </cell>
          <cell r="CB66">
            <v>5</v>
          </cell>
          <cell r="CC66">
            <v>1037.95</v>
          </cell>
          <cell r="CF66">
            <v>10</v>
          </cell>
          <cell r="CG66">
            <v>1037.95</v>
          </cell>
          <cell r="CJ66" t="str">
            <v>0</v>
          </cell>
          <cell r="CK66">
            <v>1037.95</v>
          </cell>
          <cell r="CN66" t="str">
            <v>0</v>
          </cell>
          <cell r="CO66">
            <v>1037.95</v>
          </cell>
          <cell r="CR66" t="str">
            <v>0</v>
          </cell>
          <cell r="CS66">
            <v>1037.95</v>
          </cell>
          <cell r="CV66" t="str">
            <v>0</v>
          </cell>
          <cell r="CW66">
            <v>1037.95</v>
          </cell>
          <cell r="CZ66" t="str">
            <v>0</v>
          </cell>
          <cell r="DA66">
            <v>1037.95</v>
          </cell>
          <cell r="DD66" t="str">
            <v>0</v>
          </cell>
          <cell r="DE66">
            <v>1037.95</v>
          </cell>
          <cell r="DH66" t="str">
            <v>0</v>
          </cell>
          <cell r="DI66">
            <v>1037.95</v>
          </cell>
          <cell r="DL66" t="str">
            <v>0</v>
          </cell>
          <cell r="DM66">
            <v>1037.95</v>
          </cell>
          <cell r="DP66" t="str">
            <v>0</v>
          </cell>
          <cell r="DQ66">
            <v>1037.95</v>
          </cell>
          <cell r="DT66" t="str">
            <v>0</v>
          </cell>
          <cell r="DU66">
            <v>1037.95</v>
          </cell>
          <cell r="DX66" t="str">
            <v>0</v>
          </cell>
          <cell r="DY66">
            <v>1037.95</v>
          </cell>
          <cell r="EB66" t="str">
            <v>0</v>
          </cell>
          <cell r="EC66">
            <v>1037.95</v>
          </cell>
          <cell r="EF66" t="str">
            <v>0</v>
          </cell>
          <cell r="EG66">
            <v>1037.95</v>
          </cell>
          <cell r="EJ66" t="str">
            <v>0</v>
          </cell>
          <cell r="EK66">
            <v>1037.95</v>
          </cell>
        </row>
        <row r="67">
          <cell r="C67" t="str">
            <v>7.6.4.20</v>
          </cell>
          <cell r="D67" t="str">
            <v>ED-48998</v>
          </cell>
          <cell r="E67" t="str">
            <v>DER/MG</v>
          </cell>
          <cell r="F67" t="str">
            <v>CABO DE COBRE FLEXÍVEL, CLASSE 5, ISOLAMENTO TIPO EPR/HEPR, NÃO HALOGENADO, ANTICHAMA, TERMOFIXO, UNIPOLAR, SEÇÃO 10 MM2, 90°C, 0,6/1KV</v>
          </cell>
          <cell r="G67" t="str">
            <v>M</v>
          </cell>
          <cell r="H67">
            <v>3240</v>
          </cell>
          <cell r="I67">
            <v>34408.800000000003</v>
          </cell>
          <cell r="L67" t="str">
            <v>0</v>
          </cell>
          <cell r="M67">
            <v>10.62</v>
          </cell>
          <cell r="P67" t="str">
            <v>0</v>
          </cell>
          <cell r="Q67">
            <v>10.62</v>
          </cell>
          <cell r="T67">
            <v>360</v>
          </cell>
          <cell r="U67">
            <v>10.62</v>
          </cell>
          <cell r="X67" t="str">
            <v>0</v>
          </cell>
          <cell r="Y67">
            <v>10.62</v>
          </cell>
          <cell r="AB67">
            <v>360</v>
          </cell>
          <cell r="AC67">
            <v>10.62</v>
          </cell>
          <cell r="AF67" t="str">
            <v>0</v>
          </cell>
          <cell r="AG67">
            <v>10.62</v>
          </cell>
          <cell r="AJ67" t="str">
            <v>0</v>
          </cell>
          <cell r="AK67">
            <v>10.62</v>
          </cell>
          <cell r="AN67">
            <v>360</v>
          </cell>
          <cell r="AO67">
            <v>10.62</v>
          </cell>
          <cell r="AR67" t="str">
            <v>0</v>
          </cell>
          <cell r="AS67">
            <v>10.62</v>
          </cell>
          <cell r="AV67" t="str">
            <v>0</v>
          </cell>
          <cell r="AW67">
            <v>10.62</v>
          </cell>
          <cell r="AZ67">
            <v>360</v>
          </cell>
          <cell r="BA67">
            <v>10.62</v>
          </cell>
          <cell r="BD67">
            <v>360</v>
          </cell>
          <cell r="BE67">
            <v>10.62</v>
          </cell>
          <cell r="BH67" t="str">
            <v>0</v>
          </cell>
          <cell r="BI67">
            <v>10.62</v>
          </cell>
          <cell r="BL67" t="str">
            <v>0</v>
          </cell>
          <cell r="BM67">
            <v>10.62</v>
          </cell>
          <cell r="BP67">
            <v>360</v>
          </cell>
          <cell r="BQ67">
            <v>10.62</v>
          </cell>
          <cell r="BT67" t="str">
            <v>0</v>
          </cell>
          <cell r="BU67">
            <v>10.62</v>
          </cell>
          <cell r="BX67" t="str">
            <v>0</v>
          </cell>
          <cell r="BY67">
            <v>10.62</v>
          </cell>
          <cell r="CB67">
            <v>360</v>
          </cell>
          <cell r="CC67">
            <v>10.62</v>
          </cell>
          <cell r="CF67">
            <v>720</v>
          </cell>
          <cell r="CG67">
            <v>10.62</v>
          </cell>
          <cell r="CJ67" t="str">
            <v>0</v>
          </cell>
          <cell r="CK67">
            <v>10.62</v>
          </cell>
          <cell r="CN67" t="str">
            <v>0</v>
          </cell>
          <cell r="CO67">
            <v>10.62</v>
          </cell>
          <cell r="CR67" t="str">
            <v>0</v>
          </cell>
          <cell r="CS67">
            <v>10.62</v>
          </cell>
          <cell r="CV67" t="str">
            <v>0</v>
          </cell>
          <cell r="CW67">
            <v>10.62</v>
          </cell>
          <cell r="CZ67" t="str">
            <v>0</v>
          </cell>
          <cell r="DA67">
            <v>10.62</v>
          </cell>
          <cell r="DD67" t="str">
            <v>0</v>
          </cell>
          <cell r="DE67">
            <v>10.62</v>
          </cell>
          <cell r="DH67" t="str">
            <v>0</v>
          </cell>
          <cell r="DI67">
            <v>10.62</v>
          </cell>
          <cell r="DL67" t="str">
            <v>0</v>
          </cell>
          <cell r="DM67">
            <v>10.62</v>
          </cell>
          <cell r="DP67" t="str">
            <v>0</v>
          </cell>
          <cell r="DQ67">
            <v>10.62</v>
          </cell>
          <cell r="DT67" t="str">
            <v>0</v>
          </cell>
          <cell r="DU67">
            <v>10.62</v>
          </cell>
          <cell r="DX67" t="str">
            <v>0</v>
          </cell>
          <cell r="DY67">
            <v>10.62</v>
          </cell>
          <cell r="EB67" t="str">
            <v>0</v>
          </cell>
          <cell r="EC67">
            <v>10.62</v>
          </cell>
          <cell r="EF67" t="str">
            <v>0</v>
          </cell>
          <cell r="EG67">
            <v>10.62</v>
          </cell>
          <cell r="EJ67" t="str">
            <v>0</v>
          </cell>
          <cell r="EK67">
            <v>10.62</v>
          </cell>
        </row>
        <row r="68">
          <cell r="C68" t="str">
            <v>7.6.4.21</v>
          </cell>
          <cell r="D68" t="str">
            <v>ED-49497</v>
          </cell>
          <cell r="E68" t="str">
            <v>DER/MG</v>
          </cell>
          <cell r="F68" t="str">
            <v>POSTE TELECÔNICO RETO, H = 9,00 M EM AÇO GALVANIZADO ,  (LIVRE)</v>
          </cell>
          <cell r="G68" t="str">
            <v>UN</v>
          </cell>
          <cell r="H68">
            <v>45</v>
          </cell>
          <cell r="I68">
            <v>74372.399999999994</v>
          </cell>
          <cell r="L68" t="str">
            <v>0</v>
          </cell>
          <cell r="M68">
            <v>1652.72</v>
          </cell>
          <cell r="P68" t="str">
            <v>0</v>
          </cell>
          <cell r="Q68">
            <v>1652.72</v>
          </cell>
          <cell r="T68">
            <v>5</v>
          </cell>
          <cell r="U68">
            <v>1652.72</v>
          </cell>
          <cell r="X68" t="str">
            <v>0</v>
          </cell>
          <cell r="Y68">
            <v>1652.72</v>
          </cell>
          <cell r="AB68">
            <v>5</v>
          </cell>
          <cell r="AC68">
            <v>1652.72</v>
          </cell>
          <cell r="AF68" t="str">
            <v>0</v>
          </cell>
          <cell r="AG68">
            <v>1652.72</v>
          </cell>
          <cell r="AJ68" t="str">
            <v>0</v>
          </cell>
          <cell r="AK68">
            <v>1652.72</v>
          </cell>
          <cell r="AN68">
            <v>5</v>
          </cell>
          <cell r="AO68">
            <v>1652.72</v>
          </cell>
          <cell r="AR68" t="str">
            <v>0</v>
          </cell>
          <cell r="AS68">
            <v>1652.72</v>
          </cell>
          <cell r="AV68" t="str">
            <v>0</v>
          </cell>
          <cell r="AW68">
            <v>1652.72</v>
          </cell>
          <cell r="AZ68">
            <v>5</v>
          </cell>
          <cell r="BA68">
            <v>1652.72</v>
          </cell>
          <cell r="BD68">
            <v>5</v>
          </cell>
          <cell r="BE68">
            <v>1652.72</v>
          </cell>
          <cell r="BH68" t="str">
            <v>0</v>
          </cell>
          <cell r="BI68">
            <v>1652.72</v>
          </cell>
          <cell r="BL68" t="str">
            <v>0</v>
          </cell>
          <cell r="BM68">
            <v>1652.72</v>
          </cell>
          <cell r="BP68">
            <v>5</v>
          </cell>
          <cell r="BQ68">
            <v>1652.72</v>
          </cell>
          <cell r="BT68" t="str">
            <v>0</v>
          </cell>
          <cell r="BU68">
            <v>1652.72</v>
          </cell>
          <cell r="BX68" t="str">
            <v>0</v>
          </cell>
          <cell r="BY68">
            <v>1652.72</v>
          </cell>
          <cell r="CB68">
            <v>5</v>
          </cell>
          <cell r="CC68">
            <v>1652.72</v>
          </cell>
          <cell r="CF68">
            <v>10</v>
          </cell>
          <cell r="CG68">
            <v>1652.72</v>
          </cell>
          <cell r="CJ68" t="str">
            <v>0</v>
          </cell>
          <cell r="CK68">
            <v>1652.72</v>
          </cell>
          <cell r="CN68" t="str">
            <v>0</v>
          </cell>
          <cell r="CO68">
            <v>1652.72</v>
          </cell>
          <cell r="CR68" t="str">
            <v>0</v>
          </cell>
          <cell r="CS68">
            <v>1652.72</v>
          </cell>
          <cell r="CV68" t="str">
            <v>0</v>
          </cell>
          <cell r="CW68">
            <v>1652.72</v>
          </cell>
          <cell r="CZ68" t="str">
            <v>0</v>
          </cell>
          <cell r="DA68">
            <v>1652.72</v>
          </cell>
          <cell r="DD68" t="str">
            <v>0</v>
          </cell>
          <cell r="DE68">
            <v>1652.72</v>
          </cell>
          <cell r="DH68" t="str">
            <v>0</v>
          </cell>
          <cell r="DI68">
            <v>1652.72</v>
          </cell>
          <cell r="DL68" t="str">
            <v>0</v>
          </cell>
          <cell r="DM68">
            <v>1652.72</v>
          </cell>
          <cell r="DP68" t="str">
            <v>0</v>
          </cell>
          <cell r="DQ68">
            <v>1652.72</v>
          </cell>
          <cell r="DT68" t="str">
            <v>0</v>
          </cell>
          <cell r="DU68">
            <v>1652.72</v>
          </cell>
          <cell r="DX68" t="str">
            <v>0</v>
          </cell>
          <cell r="DY68">
            <v>1652.72</v>
          </cell>
          <cell r="EB68" t="str">
            <v>0</v>
          </cell>
          <cell r="EC68">
            <v>1652.72</v>
          </cell>
          <cell r="EF68" t="str">
            <v>0</v>
          </cell>
          <cell r="EG68">
            <v>1652.72</v>
          </cell>
          <cell r="EJ68" t="str">
            <v>0</v>
          </cell>
          <cell r="EK68">
            <v>1652.72</v>
          </cell>
        </row>
        <row r="69">
          <cell r="C69" t="str">
            <v>7.6.5</v>
          </cell>
          <cell r="F69" t="str">
            <v>DEMOLIÇÃO</v>
          </cell>
        </row>
        <row r="70">
          <cell r="C70" t="str">
            <v>7.6.5.1</v>
          </cell>
          <cell r="D70" t="str">
            <v>COMP_04008</v>
          </cell>
          <cell r="E70" t="str">
            <v>COMPOSIÇÃO</v>
          </cell>
          <cell r="F70" t="str">
            <v>DEMOLIÇÃO DE PASSARELA</v>
          </cell>
          <cell r="G70" t="str">
            <v>M2</v>
          </cell>
          <cell r="H70">
            <v>0</v>
          </cell>
          <cell r="I70">
            <v>0</v>
          </cell>
          <cell r="L70" t="str">
            <v>0</v>
          </cell>
          <cell r="M70">
            <v>33.79</v>
          </cell>
          <cell r="P70" t="str">
            <v>0</v>
          </cell>
          <cell r="Q70">
            <v>33.79</v>
          </cell>
          <cell r="T70">
            <v>0</v>
          </cell>
          <cell r="U70">
            <v>33.79</v>
          </cell>
          <cell r="X70" t="str">
            <v>0</v>
          </cell>
          <cell r="Y70">
            <v>33.79</v>
          </cell>
          <cell r="AB70">
            <v>0</v>
          </cell>
          <cell r="AC70">
            <v>33.79</v>
          </cell>
          <cell r="AF70" t="str">
            <v>0</v>
          </cell>
          <cell r="AG70">
            <v>33.79</v>
          </cell>
          <cell r="AJ70" t="str">
            <v>0</v>
          </cell>
          <cell r="AK70">
            <v>33.79</v>
          </cell>
          <cell r="AN70">
            <v>0</v>
          </cell>
          <cell r="AO70">
            <v>33.79</v>
          </cell>
          <cell r="AR70" t="str">
            <v>0</v>
          </cell>
          <cell r="AS70">
            <v>33.79</v>
          </cell>
          <cell r="AV70" t="str">
            <v>0</v>
          </cell>
          <cell r="AW70">
            <v>33.79</v>
          </cell>
          <cell r="AZ70">
            <v>0</v>
          </cell>
          <cell r="BA70">
            <v>33.79</v>
          </cell>
          <cell r="BD70">
            <v>0</v>
          </cell>
          <cell r="BE70">
            <v>33.79</v>
          </cell>
          <cell r="BH70" t="str">
            <v>0</v>
          </cell>
          <cell r="BI70">
            <v>33.79</v>
          </cell>
          <cell r="BL70" t="str">
            <v>0</v>
          </cell>
          <cell r="BM70">
            <v>33.79</v>
          </cell>
          <cell r="BP70">
            <v>0</v>
          </cell>
          <cell r="BQ70">
            <v>33.79</v>
          </cell>
          <cell r="BT70" t="str">
            <v>0</v>
          </cell>
          <cell r="BU70">
            <v>33.79</v>
          </cell>
          <cell r="BX70" t="str">
            <v>0</v>
          </cell>
          <cell r="BY70">
            <v>33.79</v>
          </cell>
          <cell r="CB70">
            <v>0</v>
          </cell>
          <cell r="CC70">
            <v>33.79</v>
          </cell>
          <cell r="CF70">
            <v>0</v>
          </cell>
          <cell r="CG70">
            <v>33.79</v>
          </cell>
          <cell r="CJ70" t="str">
            <v>0</v>
          </cell>
          <cell r="CK70">
            <v>33.79</v>
          </cell>
          <cell r="CN70" t="str">
            <v>0</v>
          </cell>
          <cell r="CO70">
            <v>33.79</v>
          </cell>
          <cell r="CR70" t="str">
            <v>0</v>
          </cell>
          <cell r="CS70">
            <v>33.79</v>
          </cell>
          <cell r="CV70" t="str">
            <v>0</v>
          </cell>
          <cell r="CW70">
            <v>33.79</v>
          </cell>
          <cell r="CZ70" t="str">
            <v>0</v>
          </cell>
          <cell r="DA70">
            <v>33.79</v>
          </cell>
          <cell r="DD70" t="str">
            <v>0</v>
          </cell>
          <cell r="DE70">
            <v>33.79</v>
          </cell>
          <cell r="DH70" t="str">
            <v>0</v>
          </cell>
          <cell r="DI70">
            <v>33.79</v>
          </cell>
          <cell r="DL70" t="str">
            <v>0</v>
          </cell>
          <cell r="DM70">
            <v>33.79</v>
          </cell>
          <cell r="DP70" t="str">
            <v>0</v>
          </cell>
          <cell r="DQ70">
            <v>33.79</v>
          </cell>
          <cell r="DT70" t="str">
            <v>0</v>
          </cell>
          <cell r="DU70">
            <v>33.79</v>
          </cell>
          <cell r="DX70" t="str">
            <v>0</v>
          </cell>
          <cell r="DY70">
            <v>33.79</v>
          </cell>
          <cell r="EB70" t="str">
            <v>0</v>
          </cell>
          <cell r="EC70">
            <v>33.79</v>
          </cell>
          <cell r="EF70" t="str">
            <v>0</v>
          </cell>
          <cell r="EG70">
            <v>33.79</v>
          </cell>
          <cell r="EJ70" t="str">
            <v>0</v>
          </cell>
          <cell r="EK70">
            <v>33.79</v>
          </cell>
        </row>
        <row r="71">
          <cell r="I71" t="str">
            <v/>
          </cell>
        </row>
      </sheetData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O DE OBRA"/>
      <sheetName val="VEICULOS"/>
      <sheetName val="CUSTOS DIVERSOS"/>
      <sheetName val="DIARIAS"/>
      <sheetName val="BDI EDITAL"/>
      <sheetName val="planilha aux de formulas"/>
      <sheetName val="COMBUSTIVEL"/>
      <sheetName val="Segmentos"/>
      <sheetName val="SICRO.EQUIP"/>
      <sheetName val="SICRO.MDO"/>
      <sheetName val="SICRO.MAT"/>
      <sheetName val="SICRO.SERV"/>
      <sheetName val="SINAPI.INS"/>
      <sheetName val="Dados Edital"/>
      <sheetName val="DADOS DE ENTRADA"/>
      <sheetName val="SINAPI.SER"/>
      <sheetName val="BDI-ATP"/>
      <sheetName val="ES"/>
      <sheetName val="01.EQUIP-DADOS"/>
      <sheetName val="02.EQUIP-BASE"/>
      <sheetName val="03.EQUIP-CUSTO"/>
      <sheetName val="DER-MG"/>
      <sheetName val="$Acostamento"/>
      <sheetName val="Acesso-Tipo"/>
      <sheetName val="Acesso-Preço Unitário"/>
      <sheetName val="Acessos por segmento"/>
      <sheetName val="Consid. Iniciais"/>
      <sheetName val="Segmentos 2"/>
      <sheetName val="Cadastros"/>
      <sheetName val="LISTA.COTAÇÃO"/>
      <sheetName val="MC"/>
      <sheetName val="PSP"/>
      <sheetName val="RC"/>
      <sheetName val="CPU.MOD.MDO"/>
      <sheetName val="CPU.MOD.EQUIP"/>
      <sheetName val="CPU.MOD.MAT"/>
      <sheetName val="CPU MODELO"/>
      <sheetName val="CCOMP_00001"/>
      <sheetName val="CCOMP_00002"/>
      <sheetName val="CCOMP_00003"/>
      <sheetName val="CCOMP_00004"/>
      <sheetName val="CCOMP_00006"/>
      <sheetName val="CCOMP_00007"/>
      <sheetName val="CCOMP_00008"/>
      <sheetName val="CCOMP_00009"/>
      <sheetName val="CCOMP_00010"/>
      <sheetName val="CCOMP_00012"/>
      <sheetName val="CCOMP_00023"/>
      <sheetName val="CCOMP_00024"/>
      <sheetName val="CCOMP_00025"/>
      <sheetName val="CCOMP_02001"/>
      <sheetName val="CCOMP_02002"/>
      <sheetName val="CCOMP_02003"/>
      <sheetName val="CCOMP_04001"/>
      <sheetName val="CCOMP_04002"/>
      <sheetName val="CCOMP_04003"/>
      <sheetName val="CCOMP_06001"/>
      <sheetName val="CCOMP_06002"/>
      <sheetName val="CCOMP_22001"/>
      <sheetName val="CCOMP_22002"/>
      <sheetName val="CCOMP_22003"/>
      <sheetName val="CCOMP_24001"/>
      <sheetName val="CCOMP_24002"/>
      <sheetName val="CCOMP_24003"/>
      <sheetName val="CCOMP_24004"/>
      <sheetName val="CCOMP_24005"/>
      <sheetName val="CCOMP_44001"/>
      <sheetName val="CCOMP_44002"/>
      <sheetName val="CCOMP_44003"/>
      <sheetName val="CCOMP_44004"/>
      <sheetName val="CCOMP_44005"/>
      <sheetName val="CCOMP_44006"/>
      <sheetName val="CCOMP_44007"/>
      <sheetName val="CCOMP_44008"/>
      <sheetName val="CCOMP_44009"/>
      <sheetName val="CCOMP_04004"/>
      <sheetName val="CCOMP_04005"/>
      <sheetName val="CCOMP_04006"/>
      <sheetName val="CCOMP_04007"/>
      <sheetName val="CCOMP_04008"/>
      <sheetName val="CCOMP_46001"/>
      <sheetName val="CCOMP_46003"/>
      <sheetName val="CCOMP_46004"/>
      <sheetName val="CCOMP_46005"/>
      <sheetName val="CCOMP_46006"/>
      <sheetName val="CCOMP_46007"/>
      <sheetName val="CCOMP_46008"/>
      <sheetName val="CCOMP_46009"/>
      <sheetName val="CCOMP_46010"/>
      <sheetName val="CCOMP_46011"/>
      <sheetName val="CCOMP_MODELO (2)"/>
      <sheetName val="BENEFICIOS"/>
      <sheetName val="Planilha 1 (10)"/>
      <sheetName val="Planilha 1 (11)"/>
      <sheetName val="Planilha 1 (1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>
        <row r="3">
          <cell r="K3">
            <v>450832.21352715004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>
        <row r="6">
          <cell r="G6" t="str">
            <v>SEGMENTO</v>
          </cell>
        </row>
      </sheetData>
      <sheetData sheetId="31">
        <row r="4">
          <cell r="F4" t="str">
            <v>Consórcio Future ATP / Logit / JGP / Queiroz Maluf</v>
          </cell>
        </row>
        <row r="7">
          <cell r="D7" t="str">
            <v>Cliente:</v>
          </cell>
          <cell r="E7" t="str">
            <v>BNDES - Banco Nacional de Desenvolvimento</v>
          </cell>
          <cell r="I7" t="str">
            <v>BDI:</v>
          </cell>
          <cell r="L7" t="str">
            <v>TRECHO:</v>
          </cell>
          <cell r="M7" t="str">
            <v>BR265</v>
          </cell>
          <cell r="P7" t="str">
            <v>TRECHO:</v>
          </cell>
          <cell r="Q7" t="str">
            <v>BR265</v>
          </cell>
          <cell r="T7" t="str">
            <v>TRECHO:</v>
          </cell>
          <cell r="U7" t="str">
            <v>BR265</v>
          </cell>
          <cell r="X7" t="str">
            <v>TRECHO:</v>
          </cell>
          <cell r="Y7" t="str">
            <v>BR265</v>
          </cell>
          <cell r="AB7" t="str">
            <v>TRECHO:</v>
          </cell>
          <cell r="AC7" t="str">
            <v>BR265</v>
          </cell>
          <cell r="AF7" t="str">
            <v>TRECHO:</v>
          </cell>
          <cell r="AG7" t="str">
            <v>BR265</v>
          </cell>
          <cell r="AJ7" t="str">
            <v>TRECHO:</v>
          </cell>
          <cell r="AK7" t="str">
            <v>BR265</v>
          </cell>
          <cell r="AN7" t="str">
            <v>TRECHO:</v>
          </cell>
          <cell r="AO7" t="str">
            <v>BR146</v>
          </cell>
          <cell r="AR7" t="str">
            <v>TRECHO:</v>
          </cell>
          <cell r="AS7" t="str">
            <v>BR146</v>
          </cell>
          <cell r="AV7" t="str">
            <v>TRECHO:</v>
          </cell>
          <cell r="AW7" t="str">
            <v>MG167</v>
          </cell>
          <cell r="AZ7" t="str">
            <v>TRECHO:</v>
          </cell>
          <cell r="BA7" t="str">
            <v>MG167</v>
          </cell>
          <cell r="BD7" t="str">
            <v>TRECHO:</v>
          </cell>
          <cell r="BE7" t="str">
            <v>MG167</v>
          </cell>
          <cell r="BH7" t="str">
            <v>TRECHO:</v>
          </cell>
          <cell r="BI7" t="str">
            <v>CMG369</v>
          </cell>
          <cell r="BL7" t="str">
            <v>TRECHO:</v>
          </cell>
          <cell r="BM7" t="str">
            <v>CMG369</v>
          </cell>
          <cell r="BP7" t="str">
            <v>TRECHO:</v>
          </cell>
          <cell r="BQ7" t="str">
            <v>CMG369</v>
          </cell>
          <cell r="BT7" t="str">
            <v>TRECHO:</v>
          </cell>
          <cell r="BU7" t="str">
            <v>CMG491</v>
          </cell>
          <cell r="BX7" t="str">
            <v>TRECHO:</v>
          </cell>
          <cell r="BY7" t="str">
            <v>CMG491</v>
          </cell>
          <cell r="CB7" t="str">
            <v>TRECHO:</v>
          </cell>
          <cell r="CC7" t="str">
            <v>CMG491</v>
          </cell>
          <cell r="CF7" t="str">
            <v>TRECHO:</v>
          </cell>
          <cell r="CG7" t="str">
            <v>CMG491</v>
          </cell>
          <cell r="CJ7" t="str">
            <v>TRECHO:</v>
          </cell>
          <cell r="CK7" t="str">
            <v>CMG491</v>
          </cell>
          <cell r="CN7" t="str">
            <v>TRECHO:</v>
          </cell>
          <cell r="CO7" t="str">
            <v>CMG491</v>
          </cell>
          <cell r="CR7" t="str">
            <v>TRECHO:</v>
          </cell>
          <cell r="CS7" t="str">
            <v>CMG491</v>
          </cell>
          <cell r="CV7" t="str">
            <v>TRECHO:</v>
          </cell>
          <cell r="CW7" t="str">
            <v>CMG491</v>
          </cell>
          <cell r="CZ7" t="str">
            <v>TRECHO:</v>
          </cell>
          <cell r="DA7" t="str">
            <v>CMG491</v>
          </cell>
          <cell r="DD7" t="str">
            <v>TRECHO:</v>
          </cell>
          <cell r="DE7" t="str">
            <v>CMG491</v>
          </cell>
          <cell r="DH7" t="str">
            <v>TRECHO:</v>
          </cell>
          <cell r="DI7" t="str">
            <v>CMG491</v>
          </cell>
          <cell r="DL7" t="str">
            <v>TRECHO:</v>
          </cell>
          <cell r="DM7" t="str">
            <v>CMG491</v>
          </cell>
          <cell r="DP7" t="str">
            <v>TRECHO:</v>
          </cell>
          <cell r="DQ7" t="str">
            <v>CMG491</v>
          </cell>
          <cell r="DT7" t="str">
            <v>TRECHO:</v>
          </cell>
          <cell r="DU7" t="str">
            <v>CMG491</v>
          </cell>
          <cell r="DX7" t="str">
            <v>TRECHO:</v>
          </cell>
          <cell r="DY7" t="str">
            <v>LMG863</v>
          </cell>
          <cell r="EB7" t="str">
            <v>TRECHO:</v>
          </cell>
          <cell r="EC7" t="str">
            <v>491CMG0170</v>
          </cell>
          <cell r="EF7" t="str">
            <v>TRECHO:</v>
          </cell>
          <cell r="EG7" t="str">
            <v>369CMG0070</v>
          </cell>
          <cell r="EJ7" t="str">
            <v>TRECHO:</v>
          </cell>
          <cell r="EK7" t="str">
            <v>369CMG0090#U</v>
          </cell>
        </row>
        <row r="8">
          <cell r="D8" t="str">
            <v>Trecho:</v>
          </cell>
          <cell r="E8" t="str">
            <v>Minas Gerais</v>
          </cell>
          <cell r="I8" t="str">
            <v>BDI DIFERENCADO:</v>
          </cell>
          <cell r="L8" t="str">
            <v>SEGMENTO:</v>
          </cell>
          <cell r="M8" t="str">
            <v>265BMG0270</v>
          </cell>
          <cell r="P8" t="str">
            <v>SEGMENTO:</v>
          </cell>
          <cell r="Q8" t="str">
            <v>265BMG0270#U</v>
          </cell>
          <cell r="T8" t="str">
            <v>SEGMENTO:</v>
          </cell>
          <cell r="U8" t="str">
            <v>265BMG0290#U</v>
          </cell>
          <cell r="X8" t="str">
            <v>SEGMENTO:</v>
          </cell>
          <cell r="Y8" t="str">
            <v>265BMG0290</v>
          </cell>
          <cell r="AB8" t="str">
            <v>SEGMENTO:</v>
          </cell>
          <cell r="AC8" t="str">
            <v>265BMG0305</v>
          </cell>
          <cell r="AF8" t="str">
            <v>SEGMENTO:</v>
          </cell>
          <cell r="AG8" t="str">
            <v>265BMG0310</v>
          </cell>
          <cell r="AJ8" t="str">
            <v>SEGMENTO:</v>
          </cell>
          <cell r="AK8" t="str">
            <v>265BMG0311</v>
          </cell>
          <cell r="AN8" t="str">
            <v>SEGMENTO:</v>
          </cell>
          <cell r="AO8" t="str">
            <v>146BMG0250</v>
          </cell>
          <cell r="AR8" t="str">
            <v>SEGMENTO:</v>
          </cell>
          <cell r="AS8" t="str">
            <v>146BMG0252</v>
          </cell>
          <cell r="AV8" t="str">
            <v>SEGMENTO:</v>
          </cell>
          <cell r="AW8" t="str">
            <v>167EMG0200</v>
          </cell>
          <cell r="AZ8" t="str">
            <v>SEGMENTO:</v>
          </cell>
          <cell r="BA8" t="str">
            <v>167EMG0205</v>
          </cell>
          <cell r="BD8" t="str">
            <v>SEGMENTO:</v>
          </cell>
          <cell r="BE8" t="str">
            <v>167EMG0220</v>
          </cell>
          <cell r="BH8" t="str">
            <v>SEGMENTO:</v>
          </cell>
          <cell r="BI8" t="str">
            <v>369CMG0070</v>
          </cell>
          <cell r="BL8" t="str">
            <v>SEGMENTO:</v>
          </cell>
          <cell r="BM8" t="str">
            <v>369CMG0090</v>
          </cell>
          <cell r="BP8" t="str">
            <v>SEGMENTO:</v>
          </cell>
          <cell r="BQ8" t="str">
            <v>369CMG0090#U</v>
          </cell>
          <cell r="BT8" t="str">
            <v>SEGMENTO:</v>
          </cell>
          <cell r="BU8" t="str">
            <v>491CMG0010</v>
          </cell>
          <cell r="BX8" t="str">
            <v>SEGMENTO:</v>
          </cell>
          <cell r="BY8" t="str">
            <v>491CMG0023</v>
          </cell>
          <cell r="CB8" t="str">
            <v>SEGMENTO:</v>
          </cell>
          <cell r="CC8" t="str">
            <v>491CMG0030</v>
          </cell>
          <cell r="CF8" t="str">
            <v>SEGMENTO:</v>
          </cell>
          <cell r="CG8" t="str">
            <v>491CMG0050</v>
          </cell>
          <cell r="CJ8" t="str">
            <v>SEGMENTO:</v>
          </cell>
          <cell r="CK8" t="str">
            <v>491CMG0090</v>
          </cell>
          <cell r="CN8" t="str">
            <v>SEGMENTO:</v>
          </cell>
          <cell r="CO8" t="str">
            <v>491CMG0100</v>
          </cell>
          <cell r="CR8" t="str">
            <v>SEGMENTO:</v>
          </cell>
          <cell r="CS8" t="str">
            <v>491CMG0110</v>
          </cell>
          <cell r="CV8" t="str">
            <v>SEGMENTO:</v>
          </cell>
          <cell r="CW8" t="str">
            <v>491CMG0130</v>
          </cell>
          <cell r="CZ8" t="str">
            <v>SEGMENTO:</v>
          </cell>
          <cell r="DA8" t="str">
            <v>491CMG0150</v>
          </cell>
          <cell r="DD8" t="str">
            <v>SEGMENTO:</v>
          </cell>
          <cell r="DE8" t="str">
            <v>491CMG0170</v>
          </cell>
          <cell r="DH8" t="str">
            <v>SEGMENTO:</v>
          </cell>
          <cell r="DI8" t="str">
            <v>491CMG0190</v>
          </cell>
          <cell r="DL8" t="str">
            <v>SEGMENTO:</v>
          </cell>
          <cell r="DM8" t="str">
            <v>491CMG0210D</v>
          </cell>
          <cell r="DP8" t="str">
            <v>SEGMENTO:</v>
          </cell>
          <cell r="DQ8" t="str">
            <v>491CMG0230</v>
          </cell>
          <cell r="DT8" t="str">
            <v>SEGMENTO:</v>
          </cell>
          <cell r="DU8" t="str">
            <v>491CMG0230#D</v>
          </cell>
          <cell r="DX8" t="str">
            <v>SEGMENTO:</v>
          </cell>
          <cell r="DY8" t="str">
            <v>863LMG0010</v>
          </cell>
          <cell r="EB8" t="str">
            <v>SEGMENTO:</v>
          </cell>
          <cell r="EC8" t="str">
            <v>VARGINHA</v>
          </cell>
          <cell r="EF8" t="str">
            <v>SEGMENTO:</v>
          </cell>
          <cell r="EG8" t="str">
            <v>CAMPOS GERAIS</v>
          </cell>
          <cell r="EJ8" t="str">
            <v>SEGMENTO:</v>
          </cell>
          <cell r="EK8" t="str">
            <v>ALFENAS</v>
          </cell>
        </row>
        <row r="9">
          <cell r="D9" t="str">
            <v>Objeto:</v>
          </cell>
          <cell r="E9" t="str">
            <v>Contratação de serviços técnicos especializados necessários à desestatização do sistema rodoviário no Estado de Minas Gerais, de até 2.798,6 km de extensão - Lote 3</v>
          </cell>
          <cell r="L9" t="str">
            <v>ESTADO:</v>
          </cell>
          <cell r="M9" t="str">
            <v>MG</v>
          </cell>
          <cell r="P9" t="str">
            <v>ESTADO:</v>
          </cell>
          <cell r="Q9" t="str">
            <v>MG</v>
          </cell>
          <cell r="T9" t="str">
            <v>ESTADO:</v>
          </cell>
          <cell r="U9" t="str">
            <v>MG</v>
          </cell>
          <cell r="X9" t="str">
            <v>ESTADO:</v>
          </cell>
          <cell r="Y9" t="str">
            <v>MG</v>
          </cell>
          <cell r="AB9" t="str">
            <v>ESTADO:</v>
          </cell>
          <cell r="AC9" t="str">
            <v>MG</v>
          </cell>
          <cell r="AF9" t="str">
            <v>ESTADO:</v>
          </cell>
          <cell r="AG9" t="str">
            <v>MG</v>
          </cell>
          <cell r="AJ9" t="str">
            <v>ESTADO:</v>
          </cell>
          <cell r="AK9" t="str">
            <v>MG</v>
          </cell>
          <cell r="AN9" t="str">
            <v>ESTADO:</v>
          </cell>
          <cell r="AO9" t="str">
            <v>MG</v>
          </cell>
          <cell r="AR9" t="str">
            <v>ESTADO:</v>
          </cell>
          <cell r="AS9" t="str">
            <v>MG</v>
          </cell>
          <cell r="AV9" t="str">
            <v>ESTADO:</v>
          </cell>
          <cell r="AW9" t="str">
            <v>MG</v>
          </cell>
          <cell r="AZ9" t="str">
            <v>ESTADO:</v>
          </cell>
          <cell r="BA9" t="str">
            <v>MG</v>
          </cell>
          <cell r="BD9" t="str">
            <v>ESTADO:</v>
          </cell>
          <cell r="BE9" t="str">
            <v>MG</v>
          </cell>
          <cell r="BH9" t="str">
            <v>ESTADO:</v>
          </cell>
          <cell r="BI9" t="str">
            <v>MG</v>
          </cell>
          <cell r="BL9" t="str">
            <v>ESTADO:</v>
          </cell>
          <cell r="BM9" t="str">
            <v>MG</v>
          </cell>
          <cell r="BP9" t="str">
            <v>ESTADO:</v>
          </cell>
          <cell r="BQ9" t="str">
            <v>MG</v>
          </cell>
          <cell r="BT9" t="str">
            <v>ESTADO:</v>
          </cell>
          <cell r="BU9" t="str">
            <v>MG</v>
          </cell>
          <cell r="BX9" t="str">
            <v>ESTADO:</v>
          </cell>
          <cell r="BY9" t="str">
            <v>MG</v>
          </cell>
          <cell r="CB9" t="str">
            <v>ESTADO:</v>
          </cell>
          <cell r="CC9" t="str">
            <v>MG</v>
          </cell>
          <cell r="CF9" t="str">
            <v>ESTADO:</v>
          </cell>
          <cell r="CG9" t="str">
            <v>MG</v>
          </cell>
          <cell r="CJ9" t="str">
            <v>ESTADO:</v>
          </cell>
          <cell r="CK9" t="str">
            <v>MG</v>
          </cell>
          <cell r="CN9" t="str">
            <v>ESTADO:</v>
          </cell>
          <cell r="CO9" t="str">
            <v>MG</v>
          </cell>
          <cell r="CR9" t="str">
            <v>ESTADO:</v>
          </cell>
          <cell r="CS9" t="str">
            <v>MG</v>
          </cell>
          <cell r="CV9" t="str">
            <v>ESTADO:</v>
          </cell>
          <cell r="CW9" t="str">
            <v>MG</v>
          </cell>
          <cell r="CZ9" t="str">
            <v>ESTADO:</v>
          </cell>
          <cell r="DA9" t="str">
            <v>MG</v>
          </cell>
          <cell r="DD9" t="str">
            <v>ESTADO:</v>
          </cell>
          <cell r="DE9" t="str">
            <v>MG</v>
          </cell>
          <cell r="DH9" t="str">
            <v>ESTADO:</v>
          </cell>
          <cell r="DI9" t="str">
            <v>MG</v>
          </cell>
          <cell r="DL9" t="str">
            <v>ESTADO:</v>
          </cell>
          <cell r="DM9" t="str">
            <v>MG</v>
          </cell>
          <cell r="DP9" t="str">
            <v>ESTADO:</v>
          </cell>
          <cell r="DQ9" t="str">
            <v>MG</v>
          </cell>
          <cell r="DT9" t="str">
            <v>ESTADO:</v>
          </cell>
          <cell r="DU9" t="str">
            <v>MG</v>
          </cell>
          <cell r="DX9" t="str">
            <v>ESTADO:</v>
          </cell>
          <cell r="DY9" t="str">
            <v>MG</v>
          </cell>
          <cell r="EB9" t="str">
            <v>ESTADO:</v>
          </cell>
          <cell r="EC9" t="str">
            <v>MG</v>
          </cell>
          <cell r="EF9" t="str">
            <v>ESTADO:</v>
          </cell>
          <cell r="EG9" t="str">
            <v>MG</v>
          </cell>
          <cell r="EJ9" t="str">
            <v>ESTADO:</v>
          </cell>
          <cell r="EK9" t="str">
            <v>MG</v>
          </cell>
        </row>
        <row r="10">
          <cell r="D10" t="str">
            <v>Valores:</v>
          </cell>
          <cell r="L10" t="str">
            <v>PREÇO TOTAL:</v>
          </cell>
          <cell r="M10">
            <v>0</v>
          </cell>
          <cell r="P10" t="str">
            <v>PREÇO TOTAL:</v>
          </cell>
          <cell r="Q10">
            <v>0</v>
          </cell>
          <cell r="T10" t="str">
            <v>PREÇO TOTAL:</v>
          </cell>
          <cell r="U10">
            <v>0</v>
          </cell>
          <cell r="X10" t="str">
            <v>PREÇO TOTAL:</v>
          </cell>
          <cell r="Y10">
            <v>732405.45</v>
          </cell>
          <cell r="AB10" t="str">
            <v>PREÇO TOTAL:</v>
          </cell>
          <cell r="AC10">
            <v>732405.45</v>
          </cell>
          <cell r="AF10" t="str">
            <v>PREÇO TOTAL:</v>
          </cell>
          <cell r="AG10">
            <v>732405.45</v>
          </cell>
          <cell r="AJ10" t="str">
            <v>PREÇO TOTAL:</v>
          </cell>
          <cell r="AK10">
            <v>0</v>
          </cell>
          <cell r="AN10" t="str">
            <v>PREÇO TOTAL:</v>
          </cell>
          <cell r="AO10">
            <v>1464810.97</v>
          </cell>
          <cell r="AR10" t="str">
            <v>PREÇO TOTAL:</v>
          </cell>
          <cell r="AS10">
            <v>0</v>
          </cell>
          <cell r="AV10" t="str">
            <v>PREÇO TOTAL:</v>
          </cell>
          <cell r="AW10">
            <v>732405.45</v>
          </cell>
          <cell r="AZ10" t="str">
            <v>PREÇO TOTAL:</v>
          </cell>
          <cell r="BA10">
            <v>0</v>
          </cell>
          <cell r="BD10" t="str">
            <v>PREÇO TOTAL:</v>
          </cell>
          <cell r="BE10">
            <v>1464810.97</v>
          </cell>
          <cell r="BH10" t="str">
            <v>PREÇO TOTAL:</v>
          </cell>
          <cell r="BI10">
            <v>1464810.97</v>
          </cell>
          <cell r="BL10" t="str">
            <v>PREÇO TOTAL:</v>
          </cell>
          <cell r="BM10">
            <v>2197216.4800000004</v>
          </cell>
          <cell r="BP10" t="str">
            <v>PREÇO TOTAL:</v>
          </cell>
          <cell r="BQ10">
            <v>0</v>
          </cell>
          <cell r="BT10" t="str">
            <v>PREÇO TOTAL:</v>
          </cell>
          <cell r="BU10">
            <v>732405.45</v>
          </cell>
          <cell r="BX10" t="str">
            <v>PREÇO TOTAL:</v>
          </cell>
          <cell r="BY10">
            <v>732405.45</v>
          </cell>
          <cell r="CB10" t="str">
            <v>PREÇO TOTAL:</v>
          </cell>
          <cell r="CC10">
            <v>732405.45</v>
          </cell>
          <cell r="CF10" t="str">
            <v>PREÇO TOTAL:</v>
          </cell>
          <cell r="CG10">
            <v>1464810.97</v>
          </cell>
          <cell r="CJ10" t="str">
            <v>PREÇO TOTAL:</v>
          </cell>
          <cell r="CK10">
            <v>732405.45</v>
          </cell>
          <cell r="CN10" t="str">
            <v>PREÇO TOTAL:</v>
          </cell>
          <cell r="CO10">
            <v>1464810.97</v>
          </cell>
          <cell r="CR10" t="str">
            <v>PREÇO TOTAL:</v>
          </cell>
          <cell r="CS10">
            <v>1464810.97</v>
          </cell>
          <cell r="CV10" t="str">
            <v>PREÇO TOTAL:</v>
          </cell>
          <cell r="CW10">
            <v>1464810.97</v>
          </cell>
          <cell r="CZ10" t="str">
            <v>PREÇO TOTAL:</v>
          </cell>
          <cell r="DA10">
            <v>1464810.97</v>
          </cell>
          <cell r="DD10" t="str">
            <v>PREÇO TOTAL:</v>
          </cell>
          <cell r="DE10">
            <v>732405.45</v>
          </cell>
          <cell r="DH10" t="str">
            <v>PREÇO TOTAL:</v>
          </cell>
          <cell r="DI10">
            <v>0</v>
          </cell>
          <cell r="DL10" t="str">
            <v>PREÇO TOTAL:</v>
          </cell>
          <cell r="DM10">
            <v>0</v>
          </cell>
          <cell r="DP10" t="str">
            <v>PREÇO TOTAL:</v>
          </cell>
          <cell r="DQ10">
            <v>0</v>
          </cell>
          <cell r="DT10" t="str">
            <v>PREÇO TOTAL:</v>
          </cell>
          <cell r="DU10">
            <v>0</v>
          </cell>
          <cell r="DX10" t="str">
            <v>PREÇO TOTAL:</v>
          </cell>
          <cell r="DY10">
            <v>0</v>
          </cell>
          <cell r="EB10" t="str">
            <v>PREÇO TOTAL:</v>
          </cell>
          <cell r="EC10">
            <v>0</v>
          </cell>
          <cell r="EF10" t="str">
            <v>PREÇO TOTAL:</v>
          </cell>
          <cell r="EG10">
            <v>0</v>
          </cell>
          <cell r="EJ10" t="str">
            <v>PREÇO TOTAL:</v>
          </cell>
          <cell r="EK10">
            <v>0</v>
          </cell>
        </row>
        <row r="12">
          <cell r="F12" t="str">
            <v>Planilha de Serviços e Preços</v>
          </cell>
        </row>
        <row r="14">
          <cell r="C14" t="str">
            <v>ITEM</v>
          </cell>
          <cell r="D14" t="str">
            <v>CÓDIGO</v>
          </cell>
          <cell r="E14" t="str">
            <v>ORIGEM</v>
          </cell>
          <cell r="F14" t="str">
            <v>DESCRIÇÃO DO SERVIÇO</v>
          </cell>
          <cell r="G14" t="str">
            <v>UNIDADE</v>
          </cell>
          <cell r="H14" t="str">
            <v>QUANTIDADE TOTAL</v>
          </cell>
          <cell r="I14" t="str">
            <v>CUSTO TOTAL</v>
          </cell>
          <cell r="L14" t="str">
            <v>QTD.</v>
          </cell>
          <cell r="M14" t="str">
            <v>CUSTO UNITÁRIO</v>
          </cell>
          <cell r="P14" t="str">
            <v>QTD.</v>
          </cell>
          <cell r="Q14" t="str">
            <v>CUSTO UNITÁRIO</v>
          </cell>
          <cell r="T14" t="str">
            <v>QTD.</v>
          </cell>
          <cell r="U14" t="str">
            <v>CUSTO UNITÁRIO</v>
          </cell>
          <cell r="X14" t="str">
            <v>QTD.</v>
          </cell>
          <cell r="Y14" t="str">
            <v>CUSTO UNITÁRIO</v>
          </cell>
          <cell r="AB14" t="str">
            <v>QTD.</v>
          </cell>
          <cell r="AC14" t="str">
            <v>CUSTO UNITÁRIO</v>
          </cell>
          <cell r="AF14" t="str">
            <v>QTD.</v>
          </cell>
          <cell r="AG14" t="str">
            <v>CUSTO UNITÁRIO</v>
          </cell>
          <cell r="AJ14" t="str">
            <v>QTD.</v>
          </cell>
          <cell r="AK14" t="str">
            <v>CUSTO UNITÁRIO</v>
          </cell>
          <cell r="AN14" t="str">
            <v>QTD.</v>
          </cell>
          <cell r="AO14" t="str">
            <v>CUSTO UNITÁRIO</v>
          </cell>
          <cell r="AR14" t="str">
            <v>QTD.</v>
          </cell>
          <cell r="AS14" t="str">
            <v>CUSTO UNITÁRIO</v>
          </cell>
          <cell r="AV14" t="str">
            <v>QTD.</v>
          </cell>
          <cell r="AW14" t="str">
            <v>CUSTO UNITÁRIO</v>
          </cell>
          <cell r="AZ14" t="str">
            <v>QTD.</v>
          </cell>
          <cell r="BA14" t="str">
            <v>CUSTO UNITÁRIO</v>
          </cell>
          <cell r="BD14" t="str">
            <v>QTD.</v>
          </cell>
          <cell r="BE14" t="str">
            <v>CUSTO UNITÁRIO</v>
          </cell>
          <cell r="BH14" t="str">
            <v>QTD.</v>
          </cell>
          <cell r="BI14" t="str">
            <v>CUSTO UNITÁRIO</v>
          </cell>
          <cell r="BL14" t="str">
            <v>QTD.</v>
          </cell>
          <cell r="BM14" t="str">
            <v>CUSTO UNITÁRIO</v>
          </cell>
          <cell r="BP14" t="str">
            <v>QTD.</v>
          </cell>
          <cell r="BQ14" t="str">
            <v>CUSTO UNITÁRIO</v>
          </cell>
          <cell r="BT14" t="str">
            <v>QTD.</v>
          </cell>
          <cell r="BU14" t="str">
            <v>CUSTO UNITÁRIO</v>
          </cell>
          <cell r="BX14" t="str">
            <v>QTD.</v>
          </cell>
          <cell r="BY14" t="str">
            <v>CUSTO UNITÁRIO</v>
          </cell>
          <cell r="CB14" t="str">
            <v>QTD.</v>
          </cell>
          <cell r="CC14" t="str">
            <v>CUSTO UNITÁRIO</v>
          </cell>
          <cell r="CF14" t="str">
            <v>QTD.</v>
          </cell>
          <cell r="CG14" t="str">
            <v>CUSTO UNITÁRIO</v>
          </cell>
          <cell r="CJ14" t="str">
            <v>QTD.</v>
          </cell>
          <cell r="CK14" t="str">
            <v>CUSTO UNITÁRIO</v>
          </cell>
          <cell r="CN14" t="str">
            <v>QTD.</v>
          </cell>
          <cell r="CO14" t="str">
            <v>CUSTO UNITÁRIO</v>
          </cell>
          <cell r="CR14" t="str">
            <v>QTD.</v>
          </cell>
          <cell r="CS14" t="str">
            <v>CUSTO UNITÁRIO</v>
          </cell>
          <cell r="CV14" t="str">
            <v>QTD.</v>
          </cell>
          <cell r="CW14" t="str">
            <v>CUSTO UNITÁRIO</v>
          </cell>
          <cell r="CZ14" t="str">
            <v>QTD.</v>
          </cell>
          <cell r="DA14" t="str">
            <v>CUSTO UNITÁRIO</v>
          </cell>
          <cell r="DD14" t="str">
            <v>QTD.</v>
          </cell>
          <cell r="DE14" t="str">
            <v>CUSTO UNITÁRIO</v>
          </cell>
          <cell r="DH14" t="str">
            <v>QTD.</v>
          </cell>
          <cell r="DI14" t="str">
            <v>CUSTO UNITÁRIO</v>
          </cell>
          <cell r="DL14" t="str">
            <v>QTD.</v>
          </cell>
          <cell r="DM14" t="str">
            <v>CUSTO UNITÁRIO</v>
          </cell>
          <cell r="DP14" t="str">
            <v>QTD.</v>
          </cell>
          <cell r="DQ14" t="str">
            <v>CUSTO UNITÁRIO</v>
          </cell>
          <cell r="DT14" t="str">
            <v>QTD.</v>
          </cell>
          <cell r="DU14" t="str">
            <v>CUSTO UNITÁRIO</v>
          </cell>
          <cell r="DX14" t="str">
            <v>QTD.</v>
          </cell>
          <cell r="DY14" t="str">
            <v>CUSTO UNITÁRIO</v>
          </cell>
          <cell r="EB14" t="str">
            <v>QTD.</v>
          </cell>
          <cell r="EC14" t="str">
            <v>CUSTO UNITÁRIO</v>
          </cell>
          <cell r="EF14" t="str">
            <v>QTD.</v>
          </cell>
          <cell r="EG14" t="str">
            <v>CUSTO UNITÁRIO</v>
          </cell>
          <cell r="EJ14" t="str">
            <v>QTD.</v>
          </cell>
          <cell r="EK14" t="str">
            <v>CUSTO UNITÁRIO</v>
          </cell>
        </row>
        <row r="16">
          <cell r="C16" t="str">
            <v>7.0</v>
          </cell>
          <cell r="F16" t="str">
            <v>AMPLIAÇÃO</v>
          </cell>
          <cell r="G16" t="str">
            <v/>
          </cell>
        </row>
        <row r="17">
          <cell r="C17" t="str">
            <v>7.7</v>
          </cell>
          <cell r="F17" t="str">
            <v>ACESSOS</v>
          </cell>
        </row>
        <row r="18">
          <cell r="C18" t="str">
            <v>7.7.1</v>
          </cell>
          <cell r="F18" t="str">
            <v>LIMPEZA DE TERRENO</v>
          </cell>
        </row>
        <row r="19">
          <cell r="C19" t="str">
            <v>7.7.1.1</v>
          </cell>
          <cell r="D19" t="str">
            <v>RO-43333</v>
          </cell>
          <cell r="E19" t="str">
            <v>DER/MG</v>
          </cell>
          <cell r="F19" t="str">
            <v>DESMATAMENTO,  DESTOCAMENTO  E  LIMPEZA  DE  ÁRVORES, ARBUSTOS E VEGETAÇÃO RASTEIRA. (EXECUÇÃO NA ESPESSURA DE ATÉ 30CM, INCLUINDO REMANEJAMENTO PARA FORA DA LINHA DE OFFSETS E ACERTO DO MATERIAL)</v>
          </cell>
          <cell r="G19" t="str">
            <v>M2</v>
          </cell>
          <cell r="H19">
            <v>110661.59999999996</v>
          </cell>
          <cell r="I19">
            <v>30985.17</v>
          </cell>
          <cell r="L19">
            <v>0</v>
          </cell>
          <cell r="M19">
            <v>0.28000000000000003</v>
          </cell>
          <cell r="P19">
            <v>0</v>
          </cell>
          <cell r="Q19">
            <v>0.28000000000000003</v>
          </cell>
          <cell r="T19">
            <v>0</v>
          </cell>
          <cell r="U19">
            <v>0.28000000000000003</v>
          </cell>
          <cell r="X19">
            <v>3952.2000000000003</v>
          </cell>
          <cell r="Y19">
            <v>0.28000000000000003</v>
          </cell>
          <cell r="AB19">
            <v>3952.2000000000003</v>
          </cell>
          <cell r="AC19">
            <v>0.28000000000000003</v>
          </cell>
          <cell r="AF19">
            <v>3952.2000000000003</v>
          </cell>
          <cell r="AG19">
            <v>0.28000000000000003</v>
          </cell>
          <cell r="AJ19">
            <v>0</v>
          </cell>
          <cell r="AK19">
            <v>0.28000000000000003</v>
          </cell>
          <cell r="AN19">
            <v>7904.4000000000005</v>
          </cell>
          <cell r="AO19">
            <v>0.28000000000000003</v>
          </cell>
          <cell r="AR19">
            <v>0</v>
          </cell>
          <cell r="AS19">
            <v>0.28000000000000003</v>
          </cell>
          <cell r="AV19">
            <v>3952.2000000000003</v>
          </cell>
          <cell r="AW19">
            <v>0.28000000000000003</v>
          </cell>
          <cell r="AZ19">
            <v>0</v>
          </cell>
          <cell r="BA19">
            <v>0.28000000000000003</v>
          </cell>
          <cell r="BD19">
            <v>7904.4000000000005</v>
          </cell>
          <cell r="BE19">
            <v>0.28000000000000003</v>
          </cell>
          <cell r="BH19">
            <v>7904.4000000000005</v>
          </cell>
          <cell r="BI19">
            <v>0.28000000000000003</v>
          </cell>
          <cell r="BL19">
            <v>11856.6</v>
          </cell>
          <cell r="BM19">
            <v>0.28000000000000003</v>
          </cell>
          <cell r="BP19">
            <v>0</v>
          </cell>
          <cell r="BQ19">
            <v>0.28000000000000003</v>
          </cell>
          <cell r="BT19">
            <v>3952.2000000000003</v>
          </cell>
          <cell r="BU19">
            <v>0.28000000000000003</v>
          </cell>
          <cell r="BX19">
            <v>3952.2000000000003</v>
          </cell>
          <cell r="BY19">
            <v>0.28000000000000003</v>
          </cell>
          <cell r="CB19">
            <v>3952.2000000000003</v>
          </cell>
          <cell r="CC19">
            <v>0.28000000000000003</v>
          </cell>
          <cell r="CF19">
            <v>7904.4000000000005</v>
          </cell>
          <cell r="CG19">
            <v>0.28000000000000003</v>
          </cell>
          <cell r="CJ19">
            <v>3952.2000000000003</v>
          </cell>
          <cell r="CK19">
            <v>0.28000000000000003</v>
          </cell>
          <cell r="CN19">
            <v>7904.4000000000005</v>
          </cell>
          <cell r="CO19">
            <v>0.28000000000000003</v>
          </cell>
          <cell r="CR19">
            <v>7904.4000000000005</v>
          </cell>
          <cell r="CS19">
            <v>0.28000000000000003</v>
          </cell>
          <cell r="CV19">
            <v>7904.4000000000005</v>
          </cell>
          <cell r="CW19">
            <v>0.28000000000000003</v>
          </cell>
          <cell r="CZ19">
            <v>7904.4000000000005</v>
          </cell>
          <cell r="DA19">
            <v>0.28000000000000003</v>
          </cell>
          <cell r="DD19">
            <v>3952.2000000000003</v>
          </cell>
          <cell r="DE19">
            <v>0.28000000000000003</v>
          </cell>
          <cell r="DH19">
            <v>0</v>
          </cell>
          <cell r="DI19">
            <v>0.28000000000000003</v>
          </cell>
          <cell r="DL19">
            <v>0</v>
          </cell>
          <cell r="DM19">
            <v>0.28000000000000003</v>
          </cell>
          <cell r="DP19">
            <v>0</v>
          </cell>
          <cell r="DQ19">
            <v>0.28000000000000003</v>
          </cell>
          <cell r="DT19">
            <v>0</v>
          </cell>
          <cell r="DU19">
            <v>0.28000000000000003</v>
          </cell>
          <cell r="DX19">
            <v>0</v>
          </cell>
          <cell r="DY19">
            <v>0.28000000000000003</v>
          </cell>
          <cell r="EB19">
            <v>0</v>
          </cell>
          <cell r="EC19">
            <v>0.28000000000000003</v>
          </cell>
          <cell r="EF19">
            <v>0</v>
          </cell>
          <cell r="EG19">
            <v>0.28000000000000003</v>
          </cell>
          <cell r="EJ19">
            <v>0</v>
          </cell>
          <cell r="EK19">
            <v>0.28000000000000003</v>
          </cell>
        </row>
        <row r="20">
          <cell r="C20" t="str">
            <v>7.7.1.2</v>
          </cell>
          <cell r="D20" t="str">
            <v>RO-40108</v>
          </cell>
          <cell r="E20" t="str">
            <v>DER/MG</v>
          </cell>
          <cell r="F20" t="str">
            <v>CORTE DE ÁRVORE NATIVA COM MOTO-SERRA 0,15M  =&lt; Ø &lt; 0,30M - ATÉ 1.000 UNIDADES</v>
          </cell>
          <cell r="G20" t="str">
            <v>U</v>
          </cell>
          <cell r="H20">
            <v>168</v>
          </cell>
          <cell r="I20">
            <v>4749.3599999999988</v>
          </cell>
          <cell r="L20">
            <v>0</v>
          </cell>
          <cell r="M20">
            <v>28.27</v>
          </cell>
          <cell r="P20">
            <v>0</v>
          </cell>
          <cell r="Q20">
            <v>28.27</v>
          </cell>
          <cell r="T20">
            <v>0</v>
          </cell>
          <cell r="U20">
            <v>28.27</v>
          </cell>
          <cell r="X20">
            <v>6</v>
          </cell>
          <cell r="Y20">
            <v>28.27</v>
          </cell>
          <cell r="AB20">
            <v>6</v>
          </cell>
          <cell r="AC20">
            <v>28.27</v>
          </cell>
          <cell r="AF20">
            <v>6</v>
          </cell>
          <cell r="AG20">
            <v>28.27</v>
          </cell>
          <cell r="AJ20">
            <v>0</v>
          </cell>
          <cell r="AK20">
            <v>28.27</v>
          </cell>
          <cell r="AN20">
            <v>12</v>
          </cell>
          <cell r="AO20">
            <v>28.27</v>
          </cell>
          <cell r="AR20">
            <v>0</v>
          </cell>
          <cell r="AS20">
            <v>28.27</v>
          </cell>
          <cell r="AV20">
            <v>6</v>
          </cell>
          <cell r="AW20">
            <v>28.27</v>
          </cell>
          <cell r="AZ20">
            <v>0</v>
          </cell>
          <cell r="BA20">
            <v>28.27</v>
          </cell>
          <cell r="BD20">
            <v>12</v>
          </cell>
          <cell r="BE20">
            <v>28.27</v>
          </cell>
          <cell r="BH20">
            <v>12</v>
          </cell>
          <cell r="BI20">
            <v>28.27</v>
          </cell>
          <cell r="BL20">
            <v>18</v>
          </cell>
          <cell r="BM20">
            <v>28.27</v>
          </cell>
          <cell r="BP20">
            <v>0</v>
          </cell>
          <cell r="BQ20">
            <v>28.27</v>
          </cell>
          <cell r="BT20">
            <v>6</v>
          </cell>
          <cell r="BU20">
            <v>28.27</v>
          </cell>
          <cell r="BX20">
            <v>6</v>
          </cell>
          <cell r="BY20">
            <v>28.27</v>
          </cell>
          <cell r="CB20">
            <v>6</v>
          </cell>
          <cell r="CC20">
            <v>28.27</v>
          </cell>
          <cell r="CF20">
            <v>12</v>
          </cell>
          <cell r="CG20">
            <v>28.27</v>
          </cell>
          <cell r="CJ20">
            <v>6</v>
          </cell>
          <cell r="CK20">
            <v>28.27</v>
          </cell>
          <cell r="CN20">
            <v>12</v>
          </cell>
          <cell r="CO20">
            <v>28.27</v>
          </cell>
          <cell r="CR20">
            <v>12</v>
          </cell>
          <cell r="CS20">
            <v>28.27</v>
          </cell>
          <cell r="CV20">
            <v>12</v>
          </cell>
          <cell r="CW20">
            <v>28.27</v>
          </cell>
          <cell r="CZ20">
            <v>12</v>
          </cell>
          <cell r="DA20">
            <v>28.27</v>
          </cell>
          <cell r="DD20">
            <v>6</v>
          </cell>
          <cell r="DE20">
            <v>28.27</v>
          </cell>
          <cell r="DH20">
            <v>0</v>
          </cell>
          <cell r="DI20">
            <v>28.27</v>
          </cell>
          <cell r="DL20">
            <v>0</v>
          </cell>
          <cell r="DM20">
            <v>28.27</v>
          </cell>
          <cell r="DP20">
            <v>0</v>
          </cell>
          <cell r="DQ20">
            <v>28.27</v>
          </cell>
          <cell r="DT20">
            <v>0</v>
          </cell>
          <cell r="DU20">
            <v>28.27</v>
          </cell>
          <cell r="DX20">
            <v>0</v>
          </cell>
          <cell r="DY20">
            <v>28.27</v>
          </cell>
          <cell r="EB20">
            <v>0</v>
          </cell>
          <cell r="EC20">
            <v>28.27</v>
          </cell>
          <cell r="EF20">
            <v>0</v>
          </cell>
          <cell r="EG20">
            <v>28.27</v>
          </cell>
          <cell r="EJ20">
            <v>0</v>
          </cell>
          <cell r="EK20">
            <v>28.27</v>
          </cell>
        </row>
        <row r="21">
          <cell r="C21" t="str">
            <v>7.7.1.3</v>
          </cell>
          <cell r="D21" t="str">
            <v>RO-42488</v>
          </cell>
          <cell r="E21" t="str">
            <v>DER/MG</v>
          </cell>
          <cell r="F21" t="str">
            <v>CORTE DE ÁRVORE NATIVA COM MOTO-SERRA Ø &gt;= 0,30M - ATÉ 1.000 UNIDADES</v>
          </cell>
          <cell r="G21" t="str">
            <v>U</v>
          </cell>
          <cell r="H21">
            <v>56</v>
          </cell>
          <cell r="I21">
            <v>2260.7199999999998</v>
          </cell>
          <cell r="L21">
            <v>0</v>
          </cell>
          <cell r="M21">
            <v>40.369999999999997</v>
          </cell>
          <cell r="P21">
            <v>0</v>
          </cell>
          <cell r="Q21">
            <v>40.369999999999997</v>
          </cell>
          <cell r="T21">
            <v>0</v>
          </cell>
          <cell r="U21">
            <v>40.369999999999997</v>
          </cell>
          <cell r="X21">
            <v>2</v>
          </cell>
          <cell r="Y21">
            <v>40.369999999999997</v>
          </cell>
          <cell r="AB21">
            <v>2</v>
          </cell>
          <cell r="AC21">
            <v>40.369999999999997</v>
          </cell>
          <cell r="AF21">
            <v>2</v>
          </cell>
          <cell r="AG21">
            <v>40.369999999999997</v>
          </cell>
          <cell r="AJ21">
            <v>0</v>
          </cell>
          <cell r="AK21">
            <v>40.369999999999997</v>
          </cell>
          <cell r="AN21">
            <v>4</v>
          </cell>
          <cell r="AO21">
            <v>40.369999999999997</v>
          </cell>
          <cell r="AR21">
            <v>0</v>
          </cell>
          <cell r="AS21">
            <v>40.369999999999997</v>
          </cell>
          <cell r="AV21">
            <v>2</v>
          </cell>
          <cell r="AW21">
            <v>40.369999999999997</v>
          </cell>
          <cell r="AZ21">
            <v>0</v>
          </cell>
          <cell r="BA21">
            <v>40.369999999999997</v>
          </cell>
          <cell r="BD21">
            <v>4</v>
          </cell>
          <cell r="BE21">
            <v>40.369999999999997</v>
          </cell>
          <cell r="BH21">
            <v>4</v>
          </cell>
          <cell r="BI21">
            <v>40.369999999999997</v>
          </cell>
          <cell r="BL21">
            <v>6</v>
          </cell>
          <cell r="BM21">
            <v>40.369999999999997</v>
          </cell>
          <cell r="BP21">
            <v>0</v>
          </cell>
          <cell r="BQ21">
            <v>40.369999999999997</v>
          </cell>
          <cell r="BT21">
            <v>2</v>
          </cell>
          <cell r="BU21">
            <v>40.369999999999997</v>
          </cell>
          <cell r="BX21">
            <v>2</v>
          </cell>
          <cell r="BY21">
            <v>40.369999999999997</v>
          </cell>
          <cell r="CB21">
            <v>2</v>
          </cell>
          <cell r="CC21">
            <v>40.369999999999997</v>
          </cell>
          <cell r="CF21">
            <v>4</v>
          </cell>
          <cell r="CG21">
            <v>40.369999999999997</v>
          </cell>
          <cell r="CJ21">
            <v>2</v>
          </cell>
          <cell r="CK21">
            <v>40.369999999999997</v>
          </cell>
          <cell r="CN21">
            <v>4</v>
          </cell>
          <cell r="CO21">
            <v>40.369999999999997</v>
          </cell>
          <cell r="CR21">
            <v>4</v>
          </cell>
          <cell r="CS21">
            <v>40.369999999999997</v>
          </cell>
          <cell r="CV21">
            <v>4</v>
          </cell>
          <cell r="CW21">
            <v>40.369999999999997</v>
          </cell>
          <cell r="CZ21">
            <v>4</v>
          </cell>
          <cell r="DA21">
            <v>40.369999999999997</v>
          </cell>
          <cell r="DD21">
            <v>2</v>
          </cell>
          <cell r="DE21">
            <v>40.369999999999997</v>
          </cell>
          <cell r="DH21">
            <v>0</v>
          </cell>
          <cell r="DI21">
            <v>40.369999999999997</v>
          </cell>
          <cell r="DL21">
            <v>0</v>
          </cell>
          <cell r="DM21">
            <v>40.369999999999997</v>
          </cell>
          <cell r="DP21">
            <v>0</v>
          </cell>
          <cell r="DQ21">
            <v>40.369999999999997</v>
          </cell>
          <cell r="DT21">
            <v>0</v>
          </cell>
          <cell r="DU21">
            <v>40.369999999999997</v>
          </cell>
          <cell r="DX21">
            <v>0</v>
          </cell>
          <cell r="DY21">
            <v>40.369999999999997</v>
          </cell>
          <cell r="EB21">
            <v>0</v>
          </cell>
          <cell r="EC21">
            <v>40.369999999999997</v>
          </cell>
          <cell r="EF21">
            <v>0</v>
          </cell>
          <cell r="EG21">
            <v>40.369999999999997</v>
          </cell>
          <cell r="EJ21">
            <v>0</v>
          </cell>
          <cell r="EK21">
            <v>40.369999999999997</v>
          </cell>
        </row>
        <row r="22">
          <cell r="C22" t="str">
            <v>7.7.1.4</v>
          </cell>
          <cell r="D22" t="str">
            <v>ED-51132</v>
          </cell>
          <cell r="E22" t="str">
            <v>DER/MG</v>
          </cell>
          <cell r="F22" t="str">
            <v>CARGA DE MATERIAL DE QUALQUER NATUREZA SOBRE CAMINHÃO -  MECÂNICA</v>
          </cell>
          <cell r="G22" t="str">
            <v>M3</v>
          </cell>
          <cell r="H22">
            <v>22132.320000000003</v>
          </cell>
          <cell r="I22">
            <v>30763.87999999999</v>
          </cell>
          <cell r="L22">
            <v>0</v>
          </cell>
          <cell r="M22">
            <v>1.39</v>
          </cell>
          <cell r="P22">
            <v>0</v>
          </cell>
          <cell r="Q22">
            <v>1.39</v>
          </cell>
          <cell r="T22">
            <v>0</v>
          </cell>
          <cell r="U22">
            <v>1.39</v>
          </cell>
          <cell r="X22">
            <v>790.44</v>
          </cell>
          <cell r="Y22">
            <v>1.39</v>
          </cell>
          <cell r="AB22">
            <v>790.44</v>
          </cell>
          <cell r="AC22">
            <v>1.39</v>
          </cell>
          <cell r="AF22">
            <v>790.44</v>
          </cell>
          <cell r="AG22">
            <v>1.39</v>
          </cell>
          <cell r="AJ22">
            <v>0</v>
          </cell>
          <cell r="AK22">
            <v>1.39</v>
          </cell>
          <cell r="AN22">
            <v>1580.88</v>
          </cell>
          <cell r="AO22">
            <v>1.39</v>
          </cell>
          <cell r="AR22">
            <v>0</v>
          </cell>
          <cell r="AS22">
            <v>1.39</v>
          </cell>
          <cell r="AV22">
            <v>790.44</v>
          </cell>
          <cell r="AW22">
            <v>1.39</v>
          </cell>
          <cell r="AZ22">
            <v>0</v>
          </cell>
          <cell r="BA22">
            <v>1.39</v>
          </cell>
          <cell r="BD22">
            <v>1580.88</v>
          </cell>
          <cell r="BE22">
            <v>1.39</v>
          </cell>
          <cell r="BH22">
            <v>1580.88</v>
          </cell>
          <cell r="BI22">
            <v>1.39</v>
          </cell>
          <cell r="BL22">
            <v>2371.3200000000002</v>
          </cell>
          <cell r="BM22">
            <v>1.39</v>
          </cell>
          <cell r="BP22">
            <v>0</v>
          </cell>
          <cell r="BQ22">
            <v>1.39</v>
          </cell>
          <cell r="BT22">
            <v>790.44</v>
          </cell>
          <cell r="BU22">
            <v>1.39</v>
          </cell>
          <cell r="BX22">
            <v>790.44</v>
          </cell>
          <cell r="BY22">
            <v>1.39</v>
          </cell>
          <cell r="CB22">
            <v>790.44</v>
          </cell>
          <cell r="CC22">
            <v>1.39</v>
          </cell>
          <cell r="CF22">
            <v>1580.88</v>
          </cell>
          <cell r="CG22">
            <v>1.39</v>
          </cell>
          <cell r="CJ22">
            <v>790.44</v>
          </cell>
          <cell r="CK22">
            <v>1.39</v>
          </cell>
          <cell r="CN22">
            <v>1580.88</v>
          </cell>
          <cell r="CO22">
            <v>1.39</v>
          </cell>
          <cell r="CR22">
            <v>1580.88</v>
          </cell>
          <cell r="CS22">
            <v>1.39</v>
          </cell>
          <cell r="CV22">
            <v>1580.88</v>
          </cell>
          <cell r="CW22">
            <v>1.39</v>
          </cell>
          <cell r="CZ22">
            <v>1580.88</v>
          </cell>
          <cell r="DA22">
            <v>1.39</v>
          </cell>
          <cell r="DD22">
            <v>790.44</v>
          </cell>
          <cell r="DE22">
            <v>1.39</v>
          </cell>
          <cell r="DH22">
            <v>0</v>
          </cell>
          <cell r="DI22">
            <v>1.39</v>
          </cell>
          <cell r="DL22">
            <v>0</v>
          </cell>
          <cell r="DM22">
            <v>1.39</v>
          </cell>
          <cell r="DP22">
            <v>0</v>
          </cell>
          <cell r="DQ22">
            <v>1.39</v>
          </cell>
          <cell r="DT22">
            <v>0</v>
          </cell>
          <cell r="DU22">
            <v>1.39</v>
          </cell>
          <cell r="DX22">
            <v>0</v>
          </cell>
          <cell r="DY22">
            <v>1.39</v>
          </cell>
          <cell r="EB22">
            <v>0</v>
          </cell>
          <cell r="EC22">
            <v>1.39</v>
          </cell>
          <cell r="EF22">
            <v>0</v>
          </cell>
          <cell r="EG22">
            <v>1.39</v>
          </cell>
          <cell r="EJ22">
            <v>0</v>
          </cell>
          <cell r="EK22">
            <v>1.39</v>
          </cell>
        </row>
        <row r="23">
          <cell r="C23" t="str">
            <v>7.7.1.5</v>
          </cell>
          <cell r="D23">
            <v>5914374</v>
          </cell>
          <cell r="E23" t="str">
            <v>SICRO SERVIÇO</v>
          </cell>
          <cell r="F23" t="str">
            <v>TRANSPORTE COM CAMINHÃO BASCULANTE DE 10 M³ - RODOVIA EM REVESTIMENTO PRIMÁRIO</v>
          </cell>
          <cell r="G23" t="str">
            <v>TKM</v>
          </cell>
          <cell r="H23">
            <v>165992.40000000002</v>
          </cell>
          <cell r="I23">
            <v>82996.200000000012</v>
          </cell>
          <cell r="L23">
            <v>0</v>
          </cell>
          <cell r="M23">
            <v>0.5</v>
          </cell>
          <cell r="P23">
            <v>0</v>
          </cell>
          <cell r="Q23">
            <v>0.5</v>
          </cell>
          <cell r="T23">
            <v>0</v>
          </cell>
          <cell r="U23">
            <v>0.5</v>
          </cell>
          <cell r="X23">
            <v>5928.3</v>
          </cell>
          <cell r="Y23">
            <v>0.5</v>
          </cell>
          <cell r="AB23">
            <v>5928.3</v>
          </cell>
          <cell r="AC23">
            <v>0.5</v>
          </cell>
          <cell r="AF23">
            <v>5928.3</v>
          </cell>
          <cell r="AG23">
            <v>0.5</v>
          </cell>
          <cell r="AJ23">
            <v>0</v>
          </cell>
          <cell r="AK23">
            <v>0.5</v>
          </cell>
          <cell r="AN23">
            <v>11856.6</v>
          </cell>
          <cell r="AO23">
            <v>0.5</v>
          </cell>
          <cell r="AR23">
            <v>0</v>
          </cell>
          <cell r="AS23">
            <v>0.5</v>
          </cell>
          <cell r="AV23">
            <v>5928.3</v>
          </cell>
          <cell r="AW23">
            <v>0.5</v>
          </cell>
          <cell r="AZ23">
            <v>0</v>
          </cell>
          <cell r="BA23">
            <v>0.5</v>
          </cell>
          <cell r="BD23">
            <v>11856.6</v>
          </cell>
          <cell r="BE23">
            <v>0.5</v>
          </cell>
          <cell r="BH23">
            <v>11856.6</v>
          </cell>
          <cell r="BI23">
            <v>0.5</v>
          </cell>
          <cell r="BL23">
            <v>17784.900000000001</v>
          </cell>
          <cell r="BM23">
            <v>0.5</v>
          </cell>
          <cell r="BP23">
            <v>0</v>
          </cell>
          <cell r="BQ23">
            <v>0.5</v>
          </cell>
          <cell r="BT23">
            <v>5928.3</v>
          </cell>
          <cell r="BU23">
            <v>0.5</v>
          </cell>
          <cell r="BX23">
            <v>5928.3</v>
          </cell>
          <cell r="BY23">
            <v>0.5</v>
          </cell>
          <cell r="CB23">
            <v>5928.3</v>
          </cell>
          <cell r="CC23">
            <v>0.5</v>
          </cell>
          <cell r="CF23">
            <v>11856.6</v>
          </cell>
          <cell r="CG23">
            <v>0.5</v>
          </cell>
          <cell r="CJ23">
            <v>5928.3</v>
          </cell>
          <cell r="CK23">
            <v>0.5</v>
          </cell>
          <cell r="CN23">
            <v>11856.6</v>
          </cell>
          <cell r="CO23">
            <v>0.5</v>
          </cell>
          <cell r="CR23">
            <v>11856.6</v>
          </cell>
          <cell r="CS23">
            <v>0.5</v>
          </cell>
          <cell r="CV23">
            <v>11856.6</v>
          </cell>
          <cell r="CW23">
            <v>0.5</v>
          </cell>
          <cell r="CZ23">
            <v>11856.6</v>
          </cell>
          <cell r="DA23">
            <v>0.5</v>
          </cell>
          <cell r="DD23">
            <v>5928.3</v>
          </cell>
          <cell r="DE23">
            <v>0.5</v>
          </cell>
          <cell r="DH23">
            <v>0</v>
          </cell>
          <cell r="DI23">
            <v>0.5</v>
          </cell>
          <cell r="DL23">
            <v>0</v>
          </cell>
          <cell r="DM23">
            <v>0.5</v>
          </cell>
          <cell r="DP23">
            <v>0</v>
          </cell>
          <cell r="DQ23">
            <v>0.5</v>
          </cell>
          <cell r="DT23">
            <v>0</v>
          </cell>
          <cell r="DU23">
            <v>0.5</v>
          </cell>
          <cell r="DX23">
            <v>0</v>
          </cell>
          <cell r="DY23">
            <v>0.5</v>
          </cell>
          <cell r="EB23">
            <v>0</v>
          </cell>
          <cell r="EC23">
            <v>0.5</v>
          </cell>
          <cell r="EF23">
            <v>0</v>
          </cell>
          <cell r="EG23">
            <v>0.5</v>
          </cell>
          <cell r="EJ23">
            <v>0</v>
          </cell>
          <cell r="EK23">
            <v>0.5</v>
          </cell>
        </row>
        <row r="24">
          <cell r="C24" t="str">
            <v>7.7.1.6</v>
          </cell>
          <cell r="D24" t="str">
            <v>RO-42263</v>
          </cell>
          <cell r="E24" t="str">
            <v>DER/MG</v>
          </cell>
          <cell r="F24" t="str">
            <v>ESPALHAMENTO DE MATERIAL EM BOTA-FORA</v>
          </cell>
          <cell r="G24" t="str">
            <v>M3</v>
          </cell>
          <cell r="H24">
            <v>22132.320000000003</v>
          </cell>
          <cell r="I24">
            <v>3762.369999999999</v>
          </cell>
          <cell r="L24">
            <v>0</v>
          </cell>
          <cell r="M24">
            <v>0.17</v>
          </cell>
          <cell r="P24">
            <v>0</v>
          </cell>
          <cell r="Q24">
            <v>0.17</v>
          </cell>
          <cell r="T24">
            <v>0</v>
          </cell>
          <cell r="U24">
            <v>0.17</v>
          </cell>
          <cell r="X24">
            <v>790.44</v>
          </cell>
          <cell r="Y24">
            <v>0.17</v>
          </cell>
          <cell r="AB24">
            <v>790.44</v>
          </cell>
          <cell r="AC24">
            <v>0.17</v>
          </cell>
          <cell r="AF24">
            <v>790.44</v>
          </cell>
          <cell r="AG24">
            <v>0.17</v>
          </cell>
          <cell r="AJ24">
            <v>0</v>
          </cell>
          <cell r="AK24">
            <v>0.17</v>
          </cell>
          <cell r="AN24">
            <v>1580.88</v>
          </cell>
          <cell r="AO24">
            <v>0.17</v>
          </cell>
          <cell r="AR24">
            <v>0</v>
          </cell>
          <cell r="AS24">
            <v>0.17</v>
          </cell>
          <cell r="AV24">
            <v>790.44</v>
          </cell>
          <cell r="AW24">
            <v>0.17</v>
          </cell>
          <cell r="AZ24">
            <v>0</v>
          </cell>
          <cell r="BA24">
            <v>0.17</v>
          </cell>
          <cell r="BD24">
            <v>1580.88</v>
          </cell>
          <cell r="BE24">
            <v>0.17</v>
          </cell>
          <cell r="BH24">
            <v>1580.88</v>
          </cell>
          <cell r="BI24">
            <v>0.17</v>
          </cell>
          <cell r="BL24">
            <v>2371.3200000000002</v>
          </cell>
          <cell r="BM24">
            <v>0.17</v>
          </cell>
          <cell r="BP24">
            <v>0</v>
          </cell>
          <cell r="BQ24">
            <v>0.17</v>
          </cell>
          <cell r="BT24">
            <v>790.44</v>
          </cell>
          <cell r="BU24">
            <v>0.17</v>
          </cell>
          <cell r="BX24">
            <v>790.44</v>
          </cell>
          <cell r="BY24">
            <v>0.17</v>
          </cell>
          <cell r="CB24">
            <v>790.44</v>
          </cell>
          <cell r="CC24">
            <v>0.17</v>
          </cell>
          <cell r="CF24">
            <v>1580.88</v>
          </cell>
          <cell r="CG24">
            <v>0.17</v>
          </cell>
          <cell r="CJ24">
            <v>790.44</v>
          </cell>
          <cell r="CK24">
            <v>0.17</v>
          </cell>
          <cell r="CN24">
            <v>1580.88</v>
          </cell>
          <cell r="CO24">
            <v>0.17</v>
          </cell>
          <cell r="CR24">
            <v>1580.88</v>
          </cell>
          <cell r="CS24">
            <v>0.17</v>
          </cell>
          <cell r="CV24">
            <v>1580.88</v>
          </cell>
          <cell r="CW24">
            <v>0.17</v>
          </cell>
          <cell r="CZ24">
            <v>1580.88</v>
          </cell>
          <cell r="DA24">
            <v>0.17</v>
          </cell>
          <cell r="DD24">
            <v>790.44</v>
          </cell>
          <cell r="DE24">
            <v>0.17</v>
          </cell>
          <cell r="DH24">
            <v>0</v>
          </cell>
          <cell r="DI24">
            <v>0.17</v>
          </cell>
          <cell r="DL24">
            <v>0</v>
          </cell>
          <cell r="DM24">
            <v>0.17</v>
          </cell>
          <cell r="DP24">
            <v>0</v>
          </cell>
          <cell r="DQ24">
            <v>0.17</v>
          </cell>
          <cell r="DT24">
            <v>0</v>
          </cell>
          <cell r="DU24">
            <v>0.17</v>
          </cell>
          <cell r="DX24">
            <v>0</v>
          </cell>
          <cell r="DY24">
            <v>0.17</v>
          </cell>
          <cell r="EB24">
            <v>0</v>
          </cell>
          <cell r="EC24">
            <v>0.17</v>
          </cell>
          <cell r="EF24">
            <v>0</v>
          </cell>
          <cell r="EG24">
            <v>0.17</v>
          </cell>
          <cell r="EJ24">
            <v>0</v>
          </cell>
          <cell r="EK24">
            <v>0.17</v>
          </cell>
        </row>
        <row r="25">
          <cell r="C25" t="str">
            <v>7.7.1.7</v>
          </cell>
          <cell r="D25" t="str">
            <v>RO-40241</v>
          </cell>
          <cell r="E25" t="str">
            <v>DER/MG</v>
          </cell>
          <cell r="F25" t="str">
            <v>COMPACTAÇÃO DE BOTA-FORA A 80% PROCTOR NORMAL</v>
          </cell>
          <cell r="G25" t="str">
            <v>M3</v>
          </cell>
          <cell r="H25">
            <v>22132.320000000003</v>
          </cell>
          <cell r="I25">
            <v>46920.439999999995</v>
          </cell>
          <cell r="L25">
            <v>0</v>
          </cell>
          <cell r="M25">
            <v>2.12</v>
          </cell>
          <cell r="P25">
            <v>0</v>
          </cell>
          <cell r="Q25">
            <v>2.12</v>
          </cell>
          <cell r="T25">
            <v>0</v>
          </cell>
          <cell r="U25">
            <v>2.12</v>
          </cell>
          <cell r="X25">
            <v>790.44</v>
          </cell>
          <cell r="Y25">
            <v>2.12</v>
          </cell>
          <cell r="AB25">
            <v>790.44</v>
          </cell>
          <cell r="AC25">
            <v>2.12</v>
          </cell>
          <cell r="AF25">
            <v>790.44</v>
          </cell>
          <cell r="AG25">
            <v>2.12</v>
          </cell>
          <cell r="AJ25">
            <v>0</v>
          </cell>
          <cell r="AK25">
            <v>2.12</v>
          </cell>
          <cell r="AN25">
            <v>1580.88</v>
          </cell>
          <cell r="AO25">
            <v>2.12</v>
          </cell>
          <cell r="AR25">
            <v>0</v>
          </cell>
          <cell r="AS25">
            <v>2.12</v>
          </cell>
          <cell r="AV25">
            <v>790.44</v>
          </cell>
          <cell r="AW25">
            <v>2.12</v>
          </cell>
          <cell r="AZ25">
            <v>0</v>
          </cell>
          <cell r="BA25">
            <v>2.12</v>
          </cell>
          <cell r="BD25">
            <v>1580.88</v>
          </cell>
          <cell r="BE25">
            <v>2.12</v>
          </cell>
          <cell r="BH25">
            <v>1580.88</v>
          </cell>
          <cell r="BI25">
            <v>2.12</v>
          </cell>
          <cell r="BL25">
            <v>2371.3200000000002</v>
          </cell>
          <cell r="BM25">
            <v>2.12</v>
          </cell>
          <cell r="BP25">
            <v>0</v>
          </cell>
          <cell r="BQ25">
            <v>2.12</v>
          </cell>
          <cell r="BT25">
            <v>790.44</v>
          </cell>
          <cell r="BU25">
            <v>2.12</v>
          </cell>
          <cell r="BX25">
            <v>790.44</v>
          </cell>
          <cell r="BY25">
            <v>2.12</v>
          </cell>
          <cell r="CB25">
            <v>790.44</v>
          </cell>
          <cell r="CC25">
            <v>2.12</v>
          </cell>
          <cell r="CF25">
            <v>1580.88</v>
          </cell>
          <cell r="CG25">
            <v>2.12</v>
          </cell>
          <cell r="CJ25">
            <v>790.44</v>
          </cell>
          <cell r="CK25">
            <v>2.12</v>
          </cell>
          <cell r="CN25">
            <v>1580.88</v>
          </cell>
          <cell r="CO25">
            <v>2.12</v>
          </cell>
          <cell r="CR25">
            <v>1580.88</v>
          </cell>
          <cell r="CS25">
            <v>2.12</v>
          </cell>
          <cell r="CV25">
            <v>1580.88</v>
          </cell>
          <cell r="CW25">
            <v>2.12</v>
          </cell>
          <cell r="CZ25">
            <v>1580.88</v>
          </cell>
          <cell r="DA25">
            <v>2.12</v>
          </cell>
          <cell r="DD25">
            <v>790.44</v>
          </cell>
          <cell r="DE25">
            <v>2.12</v>
          </cell>
          <cell r="DH25">
            <v>0</v>
          </cell>
          <cell r="DI25">
            <v>2.12</v>
          </cell>
          <cell r="DL25">
            <v>0</v>
          </cell>
          <cell r="DM25">
            <v>2.12</v>
          </cell>
          <cell r="DP25">
            <v>0</v>
          </cell>
          <cell r="DQ25">
            <v>2.12</v>
          </cell>
          <cell r="DT25">
            <v>0</v>
          </cell>
          <cell r="DU25">
            <v>2.12</v>
          </cell>
          <cell r="DX25">
            <v>0</v>
          </cell>
          <cell r="DY25">
            <v>2.12</v>
          </cell>
          <cell r="EB25">
            <v>0</v>
          </cell>
          <cell r="EC25">
            <v>2.12</v>
          </cell>
          <cell r="EF25">
            <v>0</v>
          </cell>
          <cell r="EG25">
            <v>2.12</v>
          </cell>
          <cell r="EJ25">
            <v>0</v>
          </cell>
          <cell r="EK25">
            <v>2.12</v>
          </cell>
        </row>
        <row r="26">
          <cell r="C26" t="str">
            <v>7.7.1.8</v>
          </cell>
          <cell r="D26">
            <v>4413905</v>
          </cell>
          <cell r="E26" t="str">
            <v>SICRO SERVIÇO</v>
          </cell>
          <cell r="F26" t="str">
            <v>HIDROSSEMEADURA</v>
          </cell>
          <cell r="G26" t="str">
            <v>M²</v>
          </cell>
          <cell r="H26">
            <v>11066.160000000002</v>
          </cell>
          <cell r="I26">
            <v>30542.5</v>
          </cell>
          <cell r="L26">
            <v>0</v>
          </cell>
          <cell r="M26">
            <v>2.76</v>
          </cell>
          <cell r="P26">
            <v>0</v>
          </cell>
          <cell r="Q26">
            <v>2.76</v>
          </cell>
          <cell r="T26">
            <v>0</v>
          </cell>
          <cell r="U26">
            <v>2.76</v>
          </cell>
          <cell r="X26">
            <v>395.22</v>
          </cell>
          <cell r="Y26">
            <v>2.76</v>
          </cell>
          <cell r="AB26">
            <v>395.22</v>
          </cell>
          <cell r="AC26">
            <v>2.76</v>
          </cell>
          <cell r="AF26">
            <v>395.22</v>
          </cell>
          <cell r="AG26">
            <v>2.76</v>
          </cell>
          <cell r="AJ26">
            <v>0</v>
          </cell>
          <cell r="AK26">
            <v>2.76</v>
          </cell>
          <cell r="AN26">
            <v>790.44</v>
          </cell>
          <cell r="AO26">
            <v>2.76</v>
          </cell>
          <cell r="AR26">
            <v>0</v>
          </cell>
          <cell r="AS26">
            <v>2.76</v>
          </cell>
          <cell r="AV26">
            <v>395.22</v>
          </cell>
          <cell r="AW26">
            <v>2.76</v>
          </cell>
          <cell r="AZ26">
            <v>0</v>
          </cell>
          <cell r="BA26">
            <v>2.76</v>
          </cell>
          <cell r="BD26">
            <v>790.44</v>
          </cell>
          <cell r="BE26">
            <v>2.76</v>
          </cell>
          <cell r="BH26">
            <v>790.44</v>
          </cell>
          <cell r="BI26">
            <v>2.76</v>
          </cell>
          <cell r="BL26">
            <v>1185.6600000000001</v>
          </cell>
          <cell r="BM26">
            <v>2.76</v>
          </cell>
          <cell r="BP26">
            <v>0</v>
          </cell>
          <cell r="BQ26">
            <v>2.76</v>
          </cell>
          <cell r="BT26">
            <v>395.22</v>
          </cell>
          <cell r="BU26">
            <v>2.76</v>
          </cell>
          <cell r="BX26">
            <v>395.22</v>
          </cell>
          <cell r="BY26">
            <v>2.76</v>
          </cell>
          <cell r="CB26">
            <v>395.22</v>
          </cell>
          <cell r="CC26">
            <v>2.76</v>
          </cell>
          <cell r="CF26">
            <v>790.44</v>
          </cell>
          <cell r="CG26">
            <v>2.76</v>
          </cell>
          <cell r="CJ26">
            <v>395.22</v>
          </cell>
          <cell r="CK26">
            <v>2.76</v>
          </cell>
          <cell r="CN26">
            <v>790.44</v>
          </cell>
          <cell r="CO26">
            <v>2.76</v>
          </cell>
          <cell r="CR26">
            <v>790.44</v>
          </cell>
          <cell r="CS26">
            <v>2.76</v>
          </cell>
          <cell r="CV26">
            <v>790.44</v>
          </cell>
          <cell r="CW26">
            <v>2.76</v>
          </cell>
          <cell r="CZ26">
            <v>790.44</v>
          </cell>
          <cell r="DA26">
            <v>2.76</v>
          </cell>
          <cell r="DD26">
            <v>395.22</v>
          </cell>
          <cell r="DE26">
            <v>2.76</v>
          </cell>
          <cell r="DH26">
            <v>0</v>
          </cell>
          <cell r="DI26">
            <v>2.76</v>
          </cell>
          <cell r="DL26">
            <v>0</v>
          </cell>
          <cell r="DM26">
            <v>2.76</v>
          </cell>
          <cell r="DP26">
            <v>0</v>
          </cell>
          <cell r="DQ26">
            <v>2.76</v>
          </cell>
          <cell r="DT26">
            <v>0</v>
          </cell>
          <cell r="DU26">
            <v>2.76</v>
          </cell>
          <cell r="DX26">
            <v>0</v>
          </cell>
          <cell r="DY26">
            <v>2.76</v>
          </cell>
          <cell r="EB26">
            <v>0</v>
          </cell>
          <cell r="EC26">
            <v>2.76</v>
          </cell>
          <cell r="EF26">
            <v>0</v>
          </cell>
          <cell r="EG26">
            <v>2.76</v>
          </cell>
          <cell r="EJ26">
            <v>0</v>
          </cell>
          <cell r="EK26">
            <v>2.76</v>
          </cell>
        </row>
        <row r="27">
          <cell r="C27" t="str">
            <v>7.7.2</v>
          </cell>
          <cell r="F27" t="str">
            <v>ESCAVAÇÃO</v>
          </cell>
        </row>
        <row r="28">
          <cell r="C28" t="str">
            <v>7.7.2.1</v>
          </cell>
          <cell r="D28" t="str">
            <v>RO-40148</v>
          </cell>
          <cell r="E28" t="str">
            <v>DER/MG</v>
          </cell>
          <cell r="F28" t="str">
            <v>ESCAVAÇÃO, CARGA, DESCARGA, ESPALHAMENTO E TRANSPORTE DE  MATERIAL  DE  1ª  CATEGORIA,  COM  CAMINHÃO.  DISTÂNCIA MÉDIA DE TRANSPORTE  &lt;= 200 M</v>
          </cell>
          <cell r="G28" t="str">
            <v>M3</v>
          </cell>
          <cell r="H28">
            <v>56000</v>
          </cell>
          <cell r="I28">
            <v>179200</v>
          </cell>
          <cell r="L28">
            <v>0</v>
          </cell>
          <cell r="M28">
            <v>3.2</v>
          </cell>
          <cell r="P28">
            <v>0</v>
          </cell>
          <cell r="Q28">
            <v>3.2</v>
          </cell>
          <cell r="T28">
            <v>0</v>
          </cell>
          <cell r="U28">
            <v>3.2</v>
          </cell>
          <cell r="X28">
            <v>2000</v>
          </cell>
          <cell r="Y28">
            <v>3.2</v>
          </cell>
          <cell r="AB28">
            <v>2000</v>
          </cell>
          <cell r="AC28">
            <v>3.2</v>
          </cell>
          <cell r="AF28">
            <v>2000</v>
          </cell>
          <cell r="AG28">
            <v>3.2</v>
          </cell>
          <cell r="AJ28">
            <v>0</v>
          </cell>
          <cell r="AK28">
            <v>3.2</v>
          </cell>
          <cell r="AN28">
            <v>4000</v>
          </cell>
          <cell r="AO28">
            <v>3.2</v>
          </cell>
          <cell r="AR28">
            <v>0</v>
          </cell>
          <cell r="AS28">
            <v>3.2</v>
          </cell>
          <cell r="AV28">
            <v>2000</v>
          </cell>
          <cell r="AW28">
            <v>3.2</v>
          </cell>
          <cell r="AZ28">
            <v>0</v>
          </cell>
          <cell r="BA28">
            <v>3.2</v>
          </cell>
          <cell r="BD28">
            <v>4000</v>
          </cell>
          <cell r="BE28">
            <v>3.2</v>
          </cell>
          <cell r="BH28">
            <v>4000</v>
          </cell>
          <cell r="BI28">
            <v>3.2</v>
          </cell>
          <cell r="BL28">
            <v>6000</v>
          </cell>
          <cell r="BM28">
            <v>3.2</v>
          </cell>
          <cell r="BP28">
            <v>0</v>
          </cell>
          <cell r="BQ28">
            <v>3.2</v>
          </cell>
          <cell r="BT28">
            <v>2000</v>
          </cell>
          <cell r="BU28">
            <v>3.2</v>
          </cell>
          <cell r="BX28">
            <v>2000</v>
          </cell>
          <cell r="BY28">
            <v>3.2</v>
          </cell>
          <cell r="CB28">
            <v>2000</v>
          </cell>
          <cell r="CC28">
            <v>3.2</v>
          </cell>
          <cell r="CF28">
            <v>4000</v>
          </cell>
          <cell r="CG28">
            <v>3.2</v>
          </cell>
          <cell r="CJ28">
            <v>2000</v>
          </cell>
          <cell r="CK28">
            <v>3.2</v>
          </cell>
          <cell r="CN28">
            <v>4000</v>
          </cell>
          <cell r="CO28">
            <v>3.2</v>
          </cell>
          <cell r="CR28">
            <v>4000</v>
          </cell>
          <cell r="CS28">
            <v>3.2</v>
          </cell>
          <cell r="CV28">
            <v>4000</v>
          </cell>
          <cell r="CW28">
            <v>3.2</v>
          </cell>
          <cell r="CZ28">
            <v>4000</v>
          </cell>
          <cell r="DA28">
            <v>3.2</v>
          </cell>
          <cell r="DD28">
            <v>2000</v>
          </cell>
          <cell r="DE28">
            <v>3.2</v>
          </cell>
          <cell r="DH28">
            <v>0</v>
          </cell>
          <cell r="DI28">
            <v>3.2</v>
          </cell>
          <cell r="DL28">
            <v>0</v>
          </cell>
          <cell r="DM28">
            <v>3.2</v>
          </cell>
          <cell r="DP28">
            <v>0</v>
          </cell>
          <cell r="DQ28">
            <v>3.2</v>
          </cell>
          <cell r="DT28">
            <v>0</v>
          </cell>
          <cell r="DU28">
            <v>3.2</v>
          </cell>
          <cell r="DX28">
            <v>0</v>
          </cell>
          <cell r="DY28">
            <v>3.2</v>
          </cell>
          <cell r="EB28">
            <v>0</v>
          </cell>
          <cell r="EC28">
            <v>3.2</v>
          </cell>
          <cell r="EF28">
            <v>0</v>
          </cell>
          <cell r="EG28">
            <v>3.2</v>
          </cell>
          <cell r="EJ28">
            <v>0</v>
          </cell>
          <cell r="EK28">
            <v>3.2</v>
          </cell>
        </row>
        <row r="29">
          <cell r="C29" t="str">
            <v>7.7.3</v>
          </cell>
          <cell r="F29" t="str">
            <v>ATERRO</v>
          </cell>
        </row>
        <row r="30">
          <cell r="C30" t="str">
            <v>7.7.3.1</v>
          </cell>
          <cell r="D30" t="str">
            <v>RO-40251</v>
          </cell>
          <cell r="E30" t="str">
            <v>DER/MG</v>
          </cell>
          <cell r="F30" t="str">
            <v>COMPACTAÇÃO DE ATERRO A 100% PROCTOR NORMAL</v>
          </cell>
          <cell r="G30" t="str">
            <v>M3</v>
          </cell>
          <cell r="H30">
            <v>33600</v>
          </cell>
          <cell r="I30">
            <v>101472</v>
          </cell>
          <cell r="L30">
            <v>0</v>
          </cell>
          <cell r="M30">
            <v>3.02</v>
          </cell>
          <cell r="P30">
            <v>0</v>
          </cell>
          <cell r="Q30">
            <v>3.02</v>
          </cell>
          <cell r="T30">
            <v>0</v>
          </cell>
          <cell r="U30">
            <v>3.02</v>
          </cell>
          <cell r="X30">
            <v>1200</v>
          </cell>
          <cell r="Y30">
            <v>3.02</v>
          </cell>
          <cell r="AB30">
            <v>1200</v>
          </cell>
          <cell r="AC30">
            <v>3.02</v>
          </cell>
          <cell r="AF30">
            <v>1200</v>
          </cell>
          <cell r="AG30">
            <v>3.02</v>
          </cell>
          <cell r="AJ30">
            <v>0</v>
          </cell>
          <cell r="AK30">
            <v>3.02</v>
          </cell>
          <cell r="AN30">
            <v>2400</v>
          </cell>
          <cell r="AO30">
            <v>3.02</v>
          </cell>
          <cell r="AR30">
            <v>0</v>
          </cell>
          <cell r="AS30">
            <v>3.02</v>
          </cell>
          <cell r="AV30">
            <v>1200</v>
          </cell>
          <cell r="AW30">
            <v>3.02</v>
          </cell>
          <cell r="AZ30">
            <v>0</v>
          </cell>
          <cell r="BA30">
            <v>3.02</v>
          </cell>
          <cell r="BD30">
            <v>2400</v>
          </cell>
          <cell r="BE30">
            <v>3.02</v>
          </cell>
          <cell r="BH30">
            <v>2400</v>
          </cell>
          <cell r="BI30">
            <v>3.02</v>
          </cell>
          <cell r="BL30">
            <v>3600</v>
          </cell>
          <cell r="BM30">
            <v>3.02</v>
          </cell>
          <cell r="BP30">
            <v>0</v>
          </cell>
          <cell r="BQ30">
            <v>3.02</v>
          </cell>
          <cell r="BT30">
            <v>1200</v>
          </cell>
          <cell r="BU30">
            <v>3.02</v>
          </cell>
          <cell r="BX30">
            <v>1200</v>
          </cell>
          <cell r="BY30">
            <v>3.02</v>
          </cell>
          <cell r="CB30">
            <v>1200</v>
          </cell>
          <cell r="CC30">
            <v>3.02</v>
          </cell>
          <cell r="CF30">
            <v>2400</v>
          </cell>
          <cell r="CG30">
            <v>3.02</v>
          </cell>
          <cell r="CJ30">
            <v>1200</v>
          </cell>
          <cell r="CK30">
            <v>3.02</v>
          </cell>
          <cell r="CN30">
            <v>2400</v>
          </cell>
          <cell r="CO30">
            <v>3.02</v>
          </cell>
          <cell r="CR30">
            <v>2400</v>
          </cell>
          <cell r="CS30">
            <v>3.02</v>
          </cell>
          <cell r="CV30">
            <v>2400</v>
          </cell>
          <cell r="CW30">
            <v>3.02</v>
          </cell>
          <cell r="CZ30">
            <v>2400</v>
          </cell>
          <cell r="DA30">
            <v>3.02</v>
          </cell>
          <cell r="DD30">
            <v>1200</v>
          </cell>
          <cell r="DE30">
            <v>3.02</v>
          </cell>
          <cell r="DH30">
            <v>0</v>
          </cell>
          <cell r="DI30">
            <v>3.02</v>
          </cell>
          <cell r="DL30">
            <v>0</v>
          </cell>
          <cell r="DM30">
            <v>3.02</v>
          </cell>
          <cell r="DP30">
            <v>0</v>
          </cell>
          <cell r="DQ30">
            <v>3.02</v>
          </cell>
          <cell r="DT30">
            <v>0</v>
          </cell>
          <cell r="DU30">
            <v>3.02</v>
          </cell>
          <cell r="DX30">
            <v>0</v>
          </cell>
          <cell r="DY30">
            <v>3.02</v>
          </cell>
          <cell r="EB30">
            <v>0</v>
          </cell>
          <cell r="EC30">
            <v>3.02</v>
          </cell>
          <cell r="EF30">
            <v>0</v>
          </cell>
          <cell r="EG30">
            <v>3.02</v>
          </cell>
          <cell r="EJ30">
            <v>0</v>
          </cell>
          <cell r="EK30">
            <v>3.02</v>
          </cell>
        </row>
        <row r="31">
          <cell r="C31" t="str">
            <v>7.7.4</v>
          </cell>
          <cell r="F31" t="str">
            <v>EMPRÉSTIMO E BOTA-FORA</v>
          </cell>
        </row>
        <row r="32">
          <cell r="C32" t="str">
            <v>7.7.4.1</v>
          </cell>
          <cell r="D32" t="str">
            <v>RO-41087</v>
          </cell>
          <cell r="E32" t="str">
            <v>DER/MG</v>
          </cell>
          <cell r="F32" t="str">
            <v>ESCAVAÇÃO  E  CARGA  DE  MATERIAL  DE  JAZIDA (INCLUSIVE  EXPURGO E CAPEAMENTO)</v>
          </cell>
          <cell r="G32" t="str">
            <v>M3</v>
          </cell>
          <cell r="H32">
            <v>0</v>
          </cell>
          <cell r="I32">
            <v>0</v>
          </cell>
          <cell r="L32">
            <v>0</v>
          </cell>
          <cell r="M32">
            <v>5.56</v>
          </cell>
          <cell r="P32">
            <v>0</v>
          </cell>
          <cell r="Q32">
            <v>5.56</v>
          </cell>
          <cell r="T32">
            <v>0</v>
          </cell>
          <cell r="U32">
            <v>5.56</v>
          </cell>
          <cell r="X32">
            <v>0</v>
          </cell>
          <cell r="Y32">
            <v>5.56</v>
          </cell>
          <cell r="AB32">
            <v>0</v>
          </cell>
          <cell r="AC32">
            <v>5.56</v>
          </cell>
          <cell r="AF32">
            <v>0</v>
          </cell>
          <cell r="AG32">
            <v>5.56</v>
          </cell>
          <cell r="AJ32">
            <v>0</v>
          </cell>
          <cell r="AK32">
            <v>5.56</v>
          </cell>
          <cell r="AN32">
            <v>0</v>
          </cell>
          <cell r="AO32">
            <v>5.56</v>
          </cell>
          <cell r="AR32">
            <v>0</v>
          </cell>
          <cell r="AS32">
            <v>5.56</v>
          </cell>
          <cell r="AV32">
            <v>0</v>
          </cell>
          <cell r="AW32">
            <v>5.56</v>
          </cell>
          <cell r="AZ32">
            <v>0</v>
          </cell>
          <cell r="BA32">
            <v>5.56</v>
          </cell>
          <cell r="BD32">
            <v>0</v>
          </cell>
          <cell r="BE32">
            <v>5.56</v>
          </cell>
          <cell r="BH32">
            <v>0</v>
          </cell>
          <cell r="BI32">
            <v>5.56</v>
          </cell>
          <cell r="BL32">
            <v>0</v>
          </cell>
          <cell r="BM32">
            <v>5.56</v>
          </cell>
          <cell r="BP32">
            <v>0</v>
          </cell>
          <cell r="BQ32">
            <v>5.56</v>
          </cell>
          <cell r="BT32">
            <v>0</v>
          </cell>
          <cell r="BU32">
            <v>5.56</v>
          </cell>
          <cell r="BX32">
            <v>0</v>
          </cell>
          <cell r="BY32">
            <v>5.56</v>
          </cell>
          <cell r="CB32">
            <v>0</v>
          </cell>
          <cell r="CC32">
            <v>5.56</v>
          </cell>
          <cell r="CF32">
            <v>0</v>
          </cell>
          <cell r="CG32">
            <v>5.56</v>
          </cell>
          <cell r="CJ32">
            <v>0</v>
          </cell>
          <cell r="CK32">
            <v>5.56</v>
          </cell>
          <cell r="CN32">
            <v>0</v>
          </cell>
          <cell r="CO32">
            <v>5.56</v>
          </cell>
          <cell r="CR32">
            <v>0</v>
          </cell>
          <cell r="CS32">
            <v>5.56</v>
          </cell>
          <cell r="CV32">
            <v>0</v>
          </cell>
          <cell r="CW32">
            <v>5.56</v>
          </cell>
          <cell r="CZ32">
            <v>0</v>
          </cell>
          <cell r="DA32">
            <v>5.56</v>
          </cell>
          <cell r="DD32">
            <v>0</v>
          </cell>
          <cell r="DE32">
            <v>5.56</v>
          </cell>
          <cell r="DH32">
            <v>0</v>
          </cell>
          <cell r="DI32">
            <v>5.56</v>
          </cell>
          <cell r="DL32">
            <v>0</v>
          </cell>
          <cell r="DM32">
            <v>5.56</v>
          </cell>
          <cell r="DP32">
            <v>0</v>
          </cell>
          <cell r="DQ32">
            <v>5.56</v>
          </cell>
          <cell r="DT32">
            <v>0</v>
          </cell>
          <cell r="DU32">
            <v>5.56</v>
          </cell>
          <cell r="DX32">
            <v>0</v>
          </cell>
          <cell r="DY32">
            <v>5.56</v>
          </cell>
          <cell r="EB32">
            <v>0</v>
          </cell>
          <cell r="EC32">
            <v>5.56</v>
          </cell>
          <cell r="EF32">
            <v>0</v>
          </cell>
          <cell r="EG32">
            <v>5.56</v>
          </cell>
          <cell r="EJ32">
            <v>0</v>
          </cell>
          <cell r="EK32">
            <v>5.56</v>
          </cell>
        </row>
        <row r="33">
          <cell r="C33" t="str">
            <v>7.7.4.2</v>
          </cell>
          <cell r="D33" t="str">
            <v>ED-51130</v>
          </cell>
          <cell r="E33" t="str">
            <v>DER/MG</v>
          </cell>
          <cell r="F33" t="str">
            <v>TRANSPORTE   DE   MATERIAL   DE   QUALQUER   NATUREZA   EM  CAMINHÃO DMT &gt; 5 KM (DENTRO DO PERÍMETRO URBANO)</v>
          </cell>
          <cell r="G33" t="str">
            <v>M3XKM</v>
          </cell>
          <cell r="H33">
            <v>0</v>
          </cell>
          <cell r="I33">
            <v>0</v>
          </cell>
          <cell r="L33">
            <v>0</v>
          </cell>
          <cell r="M33">
            <v>3.2</v>
          </cell>
          <cell r="P33">
            <v>0</v>
          </cell>
          <cell r="Q33">
            <v>3.2</v>
          </cell>
          <cell r="T33">
            <v>0</v>
          </cell>
          <cell r="U33">
            <v>3.2</v>
          </cell>
          <cell r="X33">
            <v>0</v>
          </cell>
          <cell r="Y33">
            <v>3.2</v>
          </cell>
          <cell r="AB33">
            <v>0</v>
          </cell>
          <cell r="AC33">
            <v>3.2</v>
          </cell>
          <cell r="AF33">
            <v>0</v>
          </cell>
          <cell r="AG33">
            <v>3.2</v>
          </cell>
          <cell r="AJ33">
            <v>0</v>
          </cell>
          <cell r="AK33">
            <v>3.2</v>
          </cell>
          <cell r="AN33">
            <v>0</v>
          </cell>
          <cell r="AO33">
            <v>3.2</v>
          </cell>
          <cell r="AR33">
            <v>0</v>
          </cell>
          <cell r="AS33">
            <v>3.2</v>
          </cell>
          <cell r="AV33">
            <v>0</v>
          </cell>
          <cell r="AW33">
            <v>3.2</v>
          </cell>
          <cell r="AZ33">
            <v>0</v>
          </cell>
          <cell r="BA33">
            <v>3.2</v>
          </cell>
          <cell r="BD33">
            <v>0</v>
          </cell>
          <cell r="BE33">
            <v>3.2</v>
          </cell>
          <cell r="BH33">
            <v>0</v>
          </cell>
          <cell r="BI33">
            <v>3.2</v>
          </cell>
          <cell r="BL33">
            <v>0</v>
          </cell>
          <cell r="BM33">
            <v>3.2</v>
          </cell>
          <cell r="BP33">
            <v>0</v>
          </cell>
          <cell r="BQ33">
            <v>3.2</v>
          </cell>
          <cell r="BT33">
            <v>0</v>
          </cell>
          <cell r="BU33">
            <v>3.2</v>
          </cell>
          <cell r="BX33">
            <v>0</v>
          </cell>
          <cell r="BY33">
            <v>3.2</v>
          </cell>
          <cell r="CB33">
            <v>0</v>
          </cell>
          <cell r="CC33">
            <v>3.2</v>
          </cell>
          <cell r="CF33">
            <v>0</v>
          </cell>
          <cell r="CG33">
            <v>3.2</v>
          </cell>
          <cell r="CJ33">
            <v>0</v>
          </cell>
          <cell r="CK33">
            <v>3.2</v>
          </cell>
          <cell r="CN33">
            <v>0</v>
          </cell>
          <cell r="CO33">
            <v>3.2</v>
          </cell>
          <cell r="CR33">
            <v>0</v>
          </cell>
          <cell r="CS33">
            <v>3.2</v>
          </cell>
          <cell r="CV33">
            <v>0</v>
          </cell>
          <cell r="CW33">
            <v>3.2</v>
          </cell>
          <cell r="CZ33">
            <v>0</v>
          </cell>
          <cell r="DA33">
            <v>3.2</v>
          </cell>
          <cell r="DD33">
            <v>0</v>
          </cell>
          <cell r="DE33">
            <v>3.2</v>
          </cell>
          <cell r="DH33">
            <v>0</v>
          </cell>
          <cell r="DI33">
            <v>3.2</v>
          </cell>
          <cell r="DL33">
            <v>0</v>
          </cell>
          <cell r="DM33">
            <v>3.2</v>
          </cell>
          <cell r="DP33">
            <v>0</v>
          </cell>
          <cell r="DQ33">
            <v>3.2</v>
          </cell>
          <cell r="DT33">
            <v>0</v>
          </cell>
          <cell r="DU33">
            <v>3.2</v>
          </cell>
          <cell r="DX33">
            <v>0</v>
          </cell>
          <cell r="DY33">
            <v>3.2</v>
          </cell>
          <cell r="EB33">
            <v>0</v>
          </cell>
          <cell r="EC33">
            <v>3.2</v>
          </cell>
          <cell r="EF33">
            <v>0</v>
          </cell>
          <cell r="EG33">
            <v>3.2</v>
          </cell>
          <cell r="EJ33">
            <v>0</v>
          </cell>
          <cell r="EK33">
            <v>3.2</v>
          </cell>
        </row>
        <row r="34">
          <cell r="C34" t="str">
            <v>7.7.4.3</v>
          </cell>
          <cell r="D34" t="str">
            <v>ED-51132</v>
          </cell>
          <cell r="E34" t="str">
            <v>DER/MG</v>
          </cell>
          <cell r="F34" t="str">
            <v>CARGA DE MATERIAL DE QUALQUER NATUREZA SOBRE CAMINHÃO -  MECÂNICA</v>
          </cell>
          <cell r="G34" t="str">
            <v>M3</v>
          </cell>
          <cell r="H34">
            <v>14000</v>
          </cell>
          <cell r="I34">
            <v>19460</v>
          </cell>
          <cell r="L34">
            <v>0</v>
          </cell>
          <cell r="M34">
            <v>1.39</v>
          </cell>
          <cell r="P34">
            <v>0</v>
          </cell>
          <cell r="Q34">
            <v>1.39</v>
          </cell>
          <cell r="T34">
            <v>0</v>
          </cell>
          <cell r="U34">
            <v>1.39</v>
          </cell>
          <cell r="X34">
            <v>500</v>
          </cell>
          <cell r="Y34">
            <v>1.39</v>
          </cell>
          <cell r="AB34">
            <v>500</v>
          </cell>
          <cell r="AC34">
            <v>1.39</v>
          </cell>
          <cell r="AF34">
            <v>500</v>
          </cell>
          <cell r="AG34">
            <v>1.39</v>
          </cell>
          <cell r="AJ34">
            <v>0</v>
          </cell>
          <cell r="AK34">
            <v>1.39</v>
          </cell>
          <cell r="AN34">
            <v>1000</v>
          </cell>
          <cell r="AO34">
            <v>1.39</v>
          </cell>
          <cell r="AR34">
            <v>0</v>
          </cell>
          <cell r="AS34">
            <v>1.39</v>
          </cell>
          <cell r="AV34">
            <v>500</v>
          </cell>
          <cell r="AW34">
            <v>1.39</v>
          </cell>
          <cell r="AZ34">
            <v>0</v>
          </cell>
          <cell r="BA34">
            <v>1.39</v>
          </cell>
          <cell r="BD34">
            <v>1000</v>
          </cell>
          <cell r="BE34">
            <v>1.39</v>
          </cell>
          <cell r="BH34">
            <v>1000</v>
          </cell>
          <cell r="BI34">
            <v>1.39</v>
          </cell>
          <cell r="BL34">
            <v>1500</v>
          </cell>
          <cell r="BM34">
            <v>1.39</v>
          </cell>
          <cell r="BP34">
            <v>0</v>
          </cell>
          <cell r="BQ34">
            <v>1.39</v>
          </cell>
          <cell r="BT34">
            <v>500</v>
          </cell>
          <cell r="BU34">
            <v>1.39</v>
          </cell>
          <cell r="BX34">
            <v>500</v>
          </cell>
          <cell r="BY34">
            <v>1.39</v>
          </cell>
          <cell r="CB34">
            <v>500</v>
          </cell>
          <cell r="CC34">
            <v>1.39</v>
          </cell>
          <cell r="CF34">
            <v>1000</v>
          </cell>
          <cell r="CG34">
            <v>1.39</v>
          </cell>
          <cell r="CJ34">
            <v>500</v>
          </cell>
          <cell r="CK34">
            <v>1.39</v>
          </cell>
          <cell r="CN34">
            <v>1000</v>
          </cell>
          <cell r="CO34">
            <v>1.39</v>
          </cell>
          <cell r="CR34">
            <v>1000</v>
          </cell>
          <cell r="CS34">
            <v>1.39</v>
          </cell>
          <cell r="CV34">
            <v>1000</v>
          </cell>
          <cell r="CW34">
            <v>1.39</v>
          </cell>
          <cell r="CZ34">
            <v>1000</v>
          </cell>
          <cell r="DA34">
            <v>1.39</v>
          </cell>
          <cell r="DD34">
            <v>500</v>
          </cell>
          <cell r="DE34">
            <v>1.39</v>
          </cell>
          <cell r="DH34">
            <v>0</v>
          </cell>
          <cell r="DI34">
            <v>1.39</v>
          </cell>
          <cell r="DL34">
            <v>0</v>
          </cell>
          <cell r="DM34">
            <v>1.39</v>
          </cell>
          <cell r="DP34">
            <v>0</v>
          </cell>
          <cell r="DQ34">
            <v>1.39</v>
          </cell>
          <cell r="DT34">
            <v>0</v>
          </cell>
          <cell r="DU34">
            <v>1.39</v>
          </cell>
          <cell r="DX34">
            <v>0</v>
          </cell>
          <cell r="DY34">
            <v>1.39</v>
          </cell>
          <cell r="EB34">
            <v>0</v>
          </cell>
          <cell r="EC34">
            <v>1.39</v>
          </cell>
          <cell r="EF34">
            <v>0</v>
          </cell>
          <cell r="EG34">
            <v>1.39</v>
          </cell>
          <cell r="EJ34">
            <v>0</v>
          </cell>
          <cell r="EK34">
            <v>1.39</v>
          </cell>
        </row>
        <row r="35">
          <cell r="C35" t="str">
            <v>7.7.4.4</v>
          </cell>
          <cell r="D35" t="str">
            <v>ED-51130</v>
          </cell>
          <cell r="E35" t="str">
            <v>DER/MG</v>
          </cell>
          <cell r="F35" t="str">
            <v>TRANSPORTE   DE   MATERIAL   DE   QUALQUER   NATUREZA   EM  CAMINHÃO DMT &gt; 5 KM (DENTRO DO PERÍMETRO URBANO)</v>
          </cell>
          <cell r="G35" t="str">
            <v>M3XKM</v>
          </cell>
          <cell r="H35">
            <v>70000</v>
          </cell>
          <cell r="I35">
            <v>224000</v>
          </cell>
          <cell r="L35">
            <v>0</v>
          </cell>
          <cell r="M35">
            <v>3.2</v>
          </cell>
          <cell r="P35">
            <v>0</v>
          </cell>
          <cell r="Q35">
            <v>3.2</v>
          </cell>
          <cell r="T35">
            <v>0</v>
          </cell>
          <cell r="U35">
            <v>3.2</v>
          </cell>
          <cell r="X35">
            <v>2500</v>
          </cell>
          <cell r="Y35">
            <v>3.2</v>
          </cell>
          <cell r="AB35">
            <v>2500</v>
          </cell>
          <cell r="AC35">
            <v>3.2</v>
          </cell>
          <cell r="AF35">
            <v>2500</v>
          </cell>
          <cell r="AG35">
            <v>3.2</v>
          </cell>
          <cell r="AJ35">
            <v>0</v>
          </cell>
          <cell r="AK35">
            <v>3.2</v>
          </cell>
          <cell r="AN35">
            <v>5000</v>
          </cell>
          <cell r="AO35">
            <v>3.2</v>
          </cell>
          <cell r="AR35">
            <v>0</v>
          </cell>
          <cell r="AS35">
            <v>3.2</v>
          </cell>
          <cell r="AV35">
            <v>2500</v>
          </cell>
          <cell r="AW35">
            <v>3.2</v>
          </cell>
          <cell r="AZ35">
            <v>0</v>
          </cell>
          <cell r="BA35">
            <v>3.2</v>
          </cell>
          <cell r="BD35">
            <v>5000</v>
          </cell>
          <cell r="BE35">
            <v>3.2</v>
          </cell>
          <cell r="BH35">
            <v>5000</v>
          </cell>
          <cell r="BI35">
            <v>3.2</v>
          </cell>
          <cell r="BL35">
            <v>7500</v>
          </cell>
          <cell r="BM35">
            <v>3.2</v>
          </cell>
          <cell r="BP35">
            <v>0</v>
          </cell>
          <cell r="BQ35">
            <v>3.2</v>
          </cell>
          <cell r="BT35">
            <v>2500</v>
          </cell>
          <cell r="BU35">
            <v>3.2</v>
          </cell>
          <cell r="BX35">
            <v>2500</v>
          </cell>
          <cell r="BY35">
            <v>3.2</v>
          </cell>
          <cell r="CB35">
            <v>2500</v>
          </cell>
          <cell r="CC35">
            <v>3.2</v>
          </cell>
          <cell r="CF35">
            <v>5000</v>
          </cell>
          <cell r="CG35">
            <v>3.2</v>
          </cell>
          <cell r="CJ35">
            <v>2500</v>
          </cell>
          <cell r="CK35">
            <v>3.2</v>
          </cell>
          <cell r="CN35">
            <v>5000</v>
          </cell>
          <cell r="CO35">
            <v>3.2</v>
          </cell>
          <cell r="CR35">
            <v>5000</v>
          </cell>
          <cell r="CS35">
            <v>3.2</v>
          </cell>
          <cell r="CV35">
            <v>5000</v>
          </cell>
          <cell r="CW35">
            <v>3.2</v>
          </cell>
          <cell r="CZ35">
            <v>5000</v>
          </cell>
          <cell r="DA35">
            <v>3.2</v>
          </cell>
          <cell r="DD35">
            <v>2500</v>
          </cell>
          <cell r="DE35">
            <v>3.2</v>
          </cell>
          <cell r="DH35">
            <v>0</v>
          </cell>
          <cell r="DI35">
            <v>3.2</v>
          </cell>
          <cell r="DL35">
            <v>0</v>
          </cell>
          <cell r="DM35">
            <v>3.2</v>
          </cell>
          <cell r="DP35">
            <v>0</v>
          </cell>
          <cell r="DQ35">
            <v>3.2</v>
          </cell>
          <cell r="DT35">
            <v>0</v>
          </cell>
          <cell r="DU35">
            <v>3.2</v>
          </cell>
          <cell r="DX35">
            <v>0</v>
          </cell>
          <cell r="DY35">
            <v>3.2</v>
          </cell>
          <cell r="EB35">
            <v>0</v>
          </cell>
          <cell r="EC35">
            <v>3.2</v>
          </cell>
          <cell r="EF35">
            <v>0</v>
          </cell>
          <cell r="EG35">
            <v>3.2</v>
          </cell>
          <cell r="EJ35">
            <v>0</v>
          </cell>
          <cell r="EK35">
            <v>3.2</v>
          </cell>
        </row>
        <row r="36">
          <cell r="C36" t="str">
            <v>7.7.4.5</v>
          </cell>
          <cell r="D36" t="str">
            <v>RO-42263</v>
          </cell>
          <cell r="E36" t="str">
            <v>DER/MG</v>
          </cell>
          <cell r="F36" t="str">
            <v>ESPALHAMENTO DE MATERIAL EM BOTA-FORA</v>
          </cell>
          <cell r="G36" t="str">
            <v>M3</v>
          </cell>
          <cell r="H36">
            <v>14000</v>
          </cell>
          <cell r="I36">
            <v>2380</v>
          </cell>
          <cell r="L36">
            <v>0</v>
          </cell>
          <cell r="M36">
            <v>0.17</v>
          </cell>
          <cell r="P36">
            <v>0</v>
          </cell>
          <cell r="Q36">
            <v>0.17</v>
          </cell>
          <cell r="T36">
            <v>0</v>
          </cell>
          <cell r="U36">
            <v>0.17</v>
          </cell>
          <cell r="X36">
            <v>500</v>
          </cell>
          <cell r="Y36">
            <v>0.17</v>
          </cell>
          <cell r="AB36">
            <v>500</v>
          </cell>
          <cell r="AC36">
            <v>0.17</v>
          </cell>
          <cell r="AF36">
            <v>500</v>
          </cell>
          <cell r="AG36">
            <v>0.17</v>
          </cell>
          <cell r="AJ36">
            <v>0</v>
          </cell>
          <cell r="AK36">
            <v>0.17</v>
          </cell>
          <cell r="AN36">
            <v>1000</v>
          </cell>
          <cell r="AO36">
            <v>0.17</v>
          </cell>
          <cell r="AR36">
            <v>0</v>
          </cell>
          <cell r="AS36">
            <v>0.17</v>
          </cell>
          <cell r="AV36">
            <v>500</v>
          </cell>
          <cell r="AW36">
            <v>0.17</v>
          </cell>
          <cell r="AZ36">
            <v>0</v>
          </cell>
          <cell r="BA36">
            <v>0.17</v>
          </cell>
          <cell r="BD36">
            <v>1000</v>
          </cell>
          <cell r="BE36">
            <v>0.17</v>
          </cell>
          <cell r="BH36">
            <v>1000</v>
          </cell>
          <cell r="BI36">
            <v>0.17</v>
          </cell>
          <cell r="BL36">
            <v>1500</v>
          </cell>
          <cell r="BM36">
            <v>0.17</v>
          </cell>
          <cell r="BP36">
            <v>0</v>
          </cell>
          <cell r="BQ36">
            <v>0.17</v>
          </cell>
          <cell r="BT36">
            <v>500</v>
          </cell>
          <cell r="BU36">
            <v>0.17</v>
          </cell>
          <cell r="BX36">
            <v>500</v>
          </cell>
          <cell r="BY36">
            <v>0.17</v>
          </cell>
          <cell r="CB36">
            <v>500</v>
          </cell>
          <cell r="CC36">
            <v>0.17</v>
          </cell>
          <cell r="CF36">
            <v>1000</v>
          </cell>
          <cell r="CG36">
            <v>0.17</v>
          </cell>
          <cell r="CJ36">
            <v>500</v>
          </cell>
          <cell r="CK36">
            <v>0.17</v>
          </cell>
          <cell r="CN36">
            <v>1000</v>
          </cell>
          <cell r="CO36">
            <v>0.17</v>
          </cell>
          <cell r="CR36">
            <v>1000</v>
          </cell>
          <cell r="CS36">
            <v>0.17</v>
          </cell>
          <cell r="CV36">
            <v>1000</v>
          </cell>
          <cell r="CW36">
            <v>0.17</v>
          </cell>
          <cell r="CZ36">
            <v>1000</v>
          </cell>
          <cell r="DA36">
            <v>0.17</v>
          </cell>
          <cell r="DD36">
            <v>500</v>
          </cell>
          <cell r="DE36">
            <v>0.17</v>
          </cell>
          <cell r="DH36">
            <v>0</v>
          </cell>
          <cell r="DI36">
            <v>0.17</v>
          </cell>
          <cell r="DL36">
            <v>0</v>
          </cell>
          <cell r="DM36">
            <v>0.17</v>
          </cell>
          <cell r="DP36">
            <v>0</v>
          </cell>
          <cell r="DQ36">
            <v>0.17</v>
          </cell>
          <cell r="DT36">
            <v>0</v>
          </cell>
          <cell r="DU36">
            <v>0.17</v>
          </cell>
          <cell r="DX36">
            <v>0</v>
          </cell>
          <cell r="DY36">
            <v>0.17</v>
          </cell>
          <cell r="EB36">
            <v>0</v>
          </cell>
          <cell r="EC36">
            <v>0.17</v>
          </cell>
          <cell r="EF36">
            <v>0</v>
          </cell>
          <cell r="EG36">
            <v>0.17</v>
          </cell>
          <cell r="EJ36">
            <v>0</v>
          </cell>
          <cell r="EK36">
            <v>0.17</v>
          </cell>
        </row>
        <row r="37">
          <cell r="C37" t="str">
            <v>7.7.4.6</v>
          </cell>
          <cell r="D37" t="str">
            <v>RO-40241</v>
          </cell>
          <cell r="E37" t="str">
            <v>DER/MG</v>
          </cell>
          <cell r="F37" t="str">
            <v>COMPACTAÇÃO DE BOTA-FORA A 80% PROCTOR NORMAL</v>
          </cell>
          <cell r="G37" t="str">
            <v>M3</v>
          </cell>
          <cell r="H37">
            <v>14000</v>
          </cell>
          <cell r="I37">
            <v>29680</v>
          </cell>
          <cell r="L37">
            <v>0</v>
          </cell>
          <cell r="M37">
            <v>2.12</v>
          </cell>
          <cell r="P37">
            <v>0</v>
          </cell>
          <cell r="Q37">
            <v>2.12</v>
          </cell>
          <cell r="T37">
            <v>0</v>
          </cell>
          <cell r="U37">
            <v>2.12</v>
          </cell>
          <cell r="X37">
            <v>500</v>
          </cell>
          <cell r="Y37">
            <v>2.12</v>
          </cell>
          <cell r="AB37">
            <v>500</v>
          </cell>
          <cell r="AC37">
            <v>2.12</v>
          </cell>
          <cell r="AF37">
            <v>500</v>
          </cell>
          <cell r="AG37">
            <v>2.12</v>
          </cell>
          <cell r="AJ37">
            <v>0</v>
          </cell>
          <cell r="AK37">
            <v>2.12</v>
          </cell>
          <cell r="AN37">
            <v>1000</v>
          </cell>
          <cell r="AO37">
            <v>2.12</v>
          </cell>
          <cell r="AR37">
            <v>0</v>
          </cell>
          <cell r="AS37">
            <v>2.12</v>
          </cell>
          <cell r="AV37">
            <v>500</v>
          </cell>
          <cell r="AW37">
            <v>2.12</v>
          </cell>
          <cell r="AZ37">
            <v>0</v>
          </cell>
          <cell r="BA37">
            <v>2.12</v>
          </cell>
          <cell r="BD37">
            <v>1000</v>
          </cell>
          <cell r="BE37">
            <v>2.12</v>
          </cell>
          <cell r="BH37">
            <v>1000</v>
          </cell>
          <cell r="BI37">
            <v>2.12</v>
          </cell>
          <cell r="BL37">
            <v>1500</v>
          </cell>
          <cell r="BM37">
            <v>2.12</v>
          </cell>
          <cell r="BP37">
            <v>0</v>
          </cell>
          <cell r="BQ37">
            <v>2.12</v>
          </cell>
          <cell r="BT37">
            <v>500</v>
          </cell>
          <cell r="BU37">
            <v>2.12</v>
          </cell>
          <cell r="BX37">
            <v>500</v>
          </cell>
          <cell r="BY37">
            <v>2.12</v>
          </cell>
          <cell r="CB37">
            <v>500</v>
          </cell>
          <cell r="CC37">
            <v>2.12</v>
          </cell>
          <cell r="CF37">
            <v>1000</v>
          </cell>
          <cell r="CG37">
            <v>2.12</v>
          </cell>
          <cell r="CJ37">
            <v>500</v>
          </cell>
          <cell r="CK37">
            <v>2.12</v>
          </cell>
          <cell r="CN37">
            <v>1000</v>
          </cell>
          <cell r="CO37">
            <v>2.12</v>
          </cell>
          <cell r="CR37">
            <v>1000</v>
          </cell>
          <cell r="CS37">
            <v>2.12</v>
          </cell>
          <cell r="CV37">
            <v>1000</v>
          </cell>
          <cell r="CW37">
            <v>2.12</v>
          </cell>
          <cell r="CZ37">
            <v>1000</v>
          </cell>
          <cell r="DA37">
            <v>2.12</v>
          </cell>
          <cell r="DD37">
            <v>500</v>
          </cell>
          <cell r="DE37">
            <v>2.12</v>
          </cell>
          <cell r="DH37">
            <v>0</v>
          </cell>
          <cell r="DI37">
            <v>2.12</v>
          </cell>
          <cell r="DL37">
            <v>0</v>
          </cell>
          <cell r="DM37">
            <v>2.12</v>
          </cell>
          <cell r="DP37">
            <v>0</v>
          </cell>
          <cell r="DQ37">
            <v>2.12</v>
          </cell>
          <cell r="DT37">
            <v>0</v>
          </cell>
          <cell r="DU37">
            <v>2.12</v>
          </cell>
          <cell r="DX37">
            <v>0</v>
          </cell>
          <cell r="DY37">
            <v>2.12</v>
          </cell>
          <cell r="EB37">
            <v>0</v>
          </cell>
          <cell r="EC37">
            <v>2.12</v>
          </cell>
          <cell r="EF37">
            <v>0</v>
          </cell>
          <cell r="EG37">
            <v>2.12</v>
          </cell>
          <cell r="EJ37">
            <v>0</v>
          </cell>
          <cell r="EK37">
            <v>2.12</v>
          </cell>
        </row>
        <row r="38">
          <cell r="C38" t="str">
            <v>7.7.4.7</v>
          </cell>
          <cell r="D38">
            <v>4413905</v>
          </cell>
          <cell r="E38" t="str">
            <v>SICRO SERVIÇO</v>
          </cell>
          <cell r="F38" t="str">
            <v>HIDROSSEMEADURA</v>
          </cell>
          <cell r="G38" t="str">
            <v>M²</v>
          </cell>
          <cell r="H38">
            <v>7000</v>
          </cell>
          <cell r="I38">
            <v>19320</v>
          </cell>
          <cell r="L38">
            <v>0</v>
          </cell>
          <cell r="M38">
            <v>2.76</v>
          </cell>
          <cell r="P38">
            <v>0</v>
          </cell>
          <cell r="Q38">
            <v>2.76</v>
          </cell>
          <cell r="T38">
            <v>0</v>
          </cell>
          <cell r="U38">
            <v>2.76</v>
          </cell>
          <cell r="X38">
            <v>250</v>
          </cell>
          <cell r="Y38">
            <v>2.76</v>
          </cell>
          <cell r="AB38">
            <v>250</v>
          </cell>
          <cell r="AC38">
            <v>2.76</v>
          </cell>
          <cell r="AF38">
            <v>250</v>
          </cell>
          <cell r="AG38">
            <v>2.76</v>
          </cell>
          <cell r="AJ38">
            <v>0</v>
          </cell>
          <cell r="AK38">
            <v>2.76</v>
          </cell>
          <cell r="AN38">
            <v>500</v>
          </cell>
          <cell r="AO38">
            <v>2.76</v>
          </cell>
          <cell r="AR38">
            <v>0</v>
          </cell>
          <cell r="AS38">
            <v>2.76</v>
          </cell>
          <cell r="AV38">
            <v>250</v>
          </cell>
          <cell r="AW38">
            <v>2.76</v>
          </cell>
          <cell r="AZ38">
            <v>0</v>
          </cell>
          <cell r="BA38">
            <v>2.76</v>
          </cell>
          <cell r="BD38">
            <v>500</v>
          </cell>
          <cell r="BE38">
            <v>2.76</v>
          </cell>
          <cell r="BH38">
            <v>500</v>
          </cell>
          <cell r="BI38">
            <v>2.76</v>
          </cell>
          <cell r="BL38">
            <v>750</v>
          </cell>
          <cell r="BM38">
            <v>2.76</v>
          </cell>
          <cell r="BP38">
            <v>0</v>
          </cell>
          <cell r="BQ38">
            <v>2.76</v>
          </cell>
          <cell r="BT38">
            <v>250</v>
          </cell>
          <cell r="BU38">
            <v>2.76</v>
          </cell>
          <cell r="BX38">
            <v>250</v>
          </cell>
          <cell r="BY38">
            <v>2.76</v>
          </cell>
          <cell r="CB38">
            <v>250</v>
          </cell>
          <cell r="CC38">
            <v>2.76</v>
          </cell>
          <cell r="CF38">
            <v>500</v>
          </cell>
          <cell r="CG38">
            <v>2.76</v>
          </cell>
          <cell r="CJ38">
            <v>250</v>
          </cell>
          <cell r="CK38">
            <v>2.76</v>
          </cell>
          <cell r="CN38">
            <v>500</v>
          </cell>
          <cell r="CO38">
            <v>2.76</v>
          </cell>
          <cell r="CR38">
            <v>500</v>
          </cell>
          <cell r="CS38">
            <v>2.76</v>
          </cell>
          <cell r="CV38">
            <v>500</v>
          </cell>
          <cell r="CW38">
            <v>2.76</v>
          </cell>
          <cell r="CZ38">
            <v>500</v>
          </cell>
          <cell r="DA38">
            <v>2.76</v>
          </cell>
          <cell r="DD38">
            <v>250</v>
          </cell>
          <cell r="DE38">
            <v>2.76</v>
          </cell>
          <cell r="DH38">
            <v>0</v>
          </cell>
          <cell r="DI38">
            <v>2.76</v>
          </cell>
          <cell r="DL38">
            <v>0</v>
          </cell>
          <cell r="DM38">
            <v>2.76</v>
          </cell>
          <cell r="DP38">
            <v>0</v>
          </cell>
          <cell r="DQ38">
            <v>2.76</v>
          </cell>
          <cell r="DT38">
            <v>0</v>
          </cell>
          <cell r="DU38">
            <v>2.76</v>
          </cell>
          <cell r="DX38">
            <v>0</v>
          </cell>
          <cell r="DY38">
            <v>2.76</v>
          </cell>
          <cell r="EB38">
            <v>0</v>
          </cell>
          <cell r="EC38">
            <v>2.76</v>
          </cell>
          <cell r="EF38">
            <v>0</v>
          </cell>
          <cell r="EG38">
            <v>2.76</v>
          </cell>
          <cell r="EJ38">
            <v>0</v>
          </cell>
          <cell r="EK38">
            <v>2.76</v>
          </cell>
        </row>
        <row r="39">
          <cell r="C39" t="str">
            <v>7.7.5</v>
          </cell>
          <cell r="F39" t="str">
            <v>PAVIMENTAÇÃO</v>
          </cell>
        </row>
        <row r="40">
          <cell r="C40" t="str">
            <v>7.7.5.1</v>
          </cell>
          <cell r="D40" t="str">
            <v>COMP_44004</v>
          </cell>
          <cell r="E40" t="str">
            <v>COMPOSIÇÃO</v>
          </cell>
          <cell r="F40" t="str">
            <v>PAVIMENTO - SOLUÇÃO TIPO E PARA FAIXA DE ROLAMENTO</v>
          </cell>
          <cell r="G40" t="str">
            <v>M2</v>
          </cell>
          <cell r="H40">
            <v>129105.20000000001</v>
          </cell>
          <cell r="I40">
            <v>14662477.480000002</v>
          </cell>
          <cell r="L40">
            <v>0</v>
          </cell>
          <cell r="M40">
            <v>113.57</v>
          </cell>
          <cell r="P40">
            <v>0</v>
          </cell>
          <cell r="Q40">
            <v>113.57</v>
          </cell>
          <cell r="T40">
            <v>0</v>
          </cell>
          <cell r="U40">
            <v>113.57</v>
          </cell>
          <cell r="X40">
            <v>4610.9000000000005</v>
          </cell>
          <cell r="Y40">
            <v>113.57</v>
          </cell>
          <cell r="AB40">
            <v>4610.9000000000005</v>
          </cell>
          <cell r="AC40">
            <v>113.57</v>
          </cell>
          <cell r="AF40">
            <v>4610.9000000000005</v>
          </cell>
          <cell r="AG40">
            <v>113.57</v>
          </cell>
          <cell r="AJ40">
            <v>0</v>
          </cell>
          <cell r="AK40">
            <v>113.57</v>
          </cell>
          <cell r="AN40">
            <v>9221.8000000000011</v>
          </cell>
          <cell r="AO40">
            <v>113.57</v>
          </cell>
          <cell r="AR40">
            <v>0</v>
          </cell>
          <cell r="AS40">
            <v>113.57</v>
          </cell>
          <cell r="AV40">
            <v>4610.9000000000005</v>
          </cell>
          <cell r="AW40">
            <v>113.57</v>
          </cell>
          <cell r="AZ40">
            <v>0</v>
          </cell>
          <cell r="BA40">
            <v>113.57</v>
          </cell>
          <cell r="BD40">
            <v>9221.8000000000011</v>
          </cell>
          <cell r="BE40">
            <v>113.57</v>
          </cell>
          <cell r="BH40">
            <v>9221.8000000000011</v>
          </cell>
          <cell r="BI40">
            <v>113.57</v>
          </cell>
          <cell r="BL40">
            <v>13832.7</v>
          </cell>
          <cell r="BM40">
            <v>113.57</v>
          </cell>
          <cell r="BP40">
            <v>0</v>
          </cell>
          <cell r="BQ40">
            <v>113.57</v>
          </cell>
          <cell r="BT40">
            <v>4610.9000000000005</v>
          </cell>
          <cell r="BU40">
            <v>113.57</v>
          </cell>
          <cell r="BX40">
            <v>4610.9000000000005</v>
          </cell>
          <cell r="BY40">
            <v>113.57</v>
          </cell>
          <cell r="CB40">
            <v>4610.9000000000005</v>
          </cell>
          <cell r="CC40">
            <v>113.57</v>
          </cell>
          <cell r="CF40">
            <v>9221.8000000000011</v>
          </cell>
          <cell r="CG40">
            <v>113.57</v>
          </cell>
          <cell r="CJ40">
            <v>4610.9000000000005</v>
          </cell>
          <cell r="CK40">
            <v>113.57</v>
          </cell>
          <cell r="CN40">
            <v>9221.8000000000011</v>
          </cell>
          <cell r="CO40">
            <v>113.57</v>
          </cell>
          <cell r="CR40">
            <v>9221.8000000000011</v>
          </cell>
          <cell r="CS40">
            <v>113.57</v>
          </cell>
          <cell r="CV40">
            <v>9221.8000000000011</v>
          </cell>
          <cell r="CW40">
            <v>113.57</v>
          </cell>
          <cell r="CZ40">
            <v>9221.8000000000011</v>
          </cell>
          <cell r="DA40">
            <v>113.57</v>
          </cell>
          <cell r="DD40">
            <v>4610.9000000000005</v>
          </cell>
          <cell r="DE40">
            <v>113.57</v>
          </cell>
          <cell r="DH40">
            <v>0</v>
          </cell>
          <cell r="DI40">
            <v>113.57</v>
          </cell>
          <cell r="DL40">
            <v>0</v>
          </cell>
          <cell r="DM40">
            <v>113.57</v>
          </cell>
          <cell r="DP40">
            <v>0</v>
          </cell>
          <cell r="DQ40">
            <v>113.57</v>
          </cell>
          <cell r="DT40">
            <v>0</v>
          </cell>
          <cell r="DU40">
            <v>113.57</v>
          </cell>
          <cell r="DX40">
            <v>0</v>
          </cell>
          <cell r="DY40">
            <v>113.57</v>
          </cell>
          <cell r="EB40">
            <v>0</v>
          </cell>
          <cell r="EC40">
            <v>113.57</v>
          </cell>
          <cell r="EF40">
            <v>0</v>
          </cell>
          <cell r="EG40">
            <v>113.57</v>
          </cell>
          <cell r="EJ40">
            <v>0</v>
          </cell>
          <cell r="EK40">
            <v>113.57</v>
          </cell>
        </row>
        <row r="41">
          <cell r="C41" t="str">
            <v>7.7.5.2</v>
          </cell>
          <cell r="D41" t="str">
            <v>COMP_44005</v>
          </cell>
          <cell r="E41" t="str">
            <v>COMPOSIÇÃO</v>
          </cell>
          <cell r="F41" t="str">
            <v>PAVIMENTO - SOLUÇÃO TIPO E PARA ACOSTAMENTO</v>
          </cell>
          <cell r="G41" t="str">
            <v>M2</v>
          </cell>
          <cell r="H41">
            <v>0</v>
          </cell>
          <cell r="I41">
            <v>0</v>
          </cell>
          <cell r="L41">
            <v>0</v>
          </cell>
          <cell r="M41">
            <v>60.67</v>
          </cell>
          <cell r="P41">
            <v>0</v>
          </cell>
          <cell r="Q41">
            <v>60.67</v>
          </cell>
          <cell r="T41">
            <v>0</v>
          </cell>
          <cell r="U41">
            <v>60.67</v>
          </cell>
          <cell r="X41">
            <v>0</v>
          </cell>
          <cell r="Y41">
            <v>60.67</v>
          </cell>
          <cell r="AB41">
            <v>0</v>
          </cell>
          <cell r="AC41">
            <v>60.67</v>
          </cell>
          <cell r="AF41">
            <v>0</v>
          </cell>
          <cell r="AG41">
            <v>60.67</v>
          </cell>
          <cell r="AJ41">
            <v>0</v>
          </cell>
          <cell r="AK41">
            <v>60.67</v>
          </cell>
          <cell r="AN41">
            <v>0</v>
          </cell>
          <cell r="AO41">
            <v>60.67</v>
          </cell>
          <cell r="AR41">
            <v>0</v>
          </cell>
          <cell r="AS41">
            <v>60.67</v>
          </cell>
          <cell r="AV41">
            <v>0</v>
          </cell>
          <cell r="AW41">
            <v>60.67</v>
          </cell>
          <cell r="AZ41">
            <v>0</v>
          </cell>
          <cell r="BA41">
            <v>60.67</v>
          </cell>
          <cell r="BD41">
            <v>0</v>
          </cell>
          <cell r="BE41">
            <v>60.67</v>
          </cell>
          <cell r="BH41">
            <v>0</v>
          </cell>
          <cell r="BI41">
            <v>60.67</v>
          </cell>
          <cell r="BL41">
            <v>0</v>
          </cell>
          <cell r="BM41">
            <v>60.67</v>
          </cell>
          <cell r="BP41">
            <v>0</v>
          </cell>
          <cell r="BQ41">
            <v>60.67</v>
          </cell>
          <cell r="BT41">
            <v>0</v>
          </cell>
          <cell r="BU41">
            <v>60.67</v>
          </cell>
          <cell r="BX41">
            <v>0</v>
          </cell>
          <cell r="BY41">
            <v>60.67</v>
          </cell>
          <cell r="CB41">
            <v>0</v>
          </cell>
          <cell r="CC41">
            <v>60.67</v>
          </cell>
          <cell r="CF41">
            <v>0</v>
          </cell>
          <cell r="CG41">
            <v>60.67</v>
          </cell>
          <cell r="CJ41">
            <v>0</v>
          </cell>
          <cell r="CK41">
            <v>60.67</v>
          </cell>
          <cell r="CN41">
            <v>0</v>
          </cell>
          <cell r="CO41">
            <v>60.67</v>
          </cell>
          <cell r="CR41">
            <v>0</v>
          </cell>
          <cell r="CS41">
            <v>60.67</v>
          </cell>
          <cell r="CV41">
            <v>0</v>
          </cell>
          <cell r="CW41">
            <v>60.67</v>
          </cell>
          <cell r="CZ41">
            <v>0</v>
          </cell>
          <cell r="DA41">
            <v>60.67</v>
          </cell>
          <cell r="DD41">
            <v>0</v>
          </cell>
          <cell r="DE41">
            <v>60.67</v>
          </cell>
          <cell r="DH41">
            <v>0</v>
          </cell>
          <cell r="DI41">
            <v>60.67</v>
          </cell>
          <cell r="DL41">
            <v>0</v>
          </cell>
          <cell r="DM41">
            <v>60.67</v>
          </cell>
          <cell r="DP41">
            <v>0</v>
          </cell>
          <cell r="DQ41">
            <v>60.67</v>
          </cell>
          <cell r="DT41">
            <v>0</v>
          </cell>
          <cell r="DU41">
            <v>60.67</v>
          </cell>
          <cell r="DX41">
            <v>0</v>
          </cell>
          <cell r="DY41">
            <v>60.67</v>
          </cell>
          <cell r="EB41">
            <v>0</v>
          </cell>
          <cell r="EC41">
            <v>60.67</v>
          </cell>
          <cell r="EF41">
            <v>0</v>
          </cell>
          <cell r="EG41">
            <v>60.67</v>
          </cell>
          <cell r="EJ41">
            <v>0</v>
          </cell>
          <cell r="EK41">
            <v>60.67</v>
          </cell>
        </row>
        <row r="42">
          <cell r="C42" t="str">
            <v>7.7.5.3</v>
          </cell>
          <cell r="D42" t="str">
            <v>RO-41211</v>
          </cell>
          <cell r="E42" t="str">
            <v>DER/MG</v>
          </cell>
          <cell r="F42" t="str">
            <v xml:space="preserve">MISTURADO OU CONCRETO BETUMINOSO USINADO A QUENTE REMOÇÃO E CARGA DE TODO PAVIMENTO EXISTENTE </v>
          </cell>
          <cell r="G42" t="str">
            <v>M3</v>
          </cell>
          <cell r="H42">
            <v>28887.600000000009</v>
          </cell>
          <cell r="I42">
            <v>185169.42000000004</v>
          </cell>
          <cell r="L42">
            <v>0</v>
          </cell>
          <cell r="M42">
            <v>6.41</v>
          </cell>
          <cell r="P42">
            <v>0</v>
          </cell>
          <cell r="Q42">
            <v>6.41</v>
          </cell>
          <cell r="T42">
            <v>0</v>
          </cell>
          <cell r="U42">
            <v>6.41</v>
          </cell>
          <cell r="X42">
            <v>1031.7</v>
          </cell>
          <cell r="Y42">
            <v>6.41</v>
          </cell>
          <cell r="AB42">
            <v>1031.7</v>
          </cell>
          <cell r="AC42">
            <v>6.41</v>
          </cell>
          <cell r="AF42">
            <v>1031.7</v>
          </cell>
          <cell r="AG42">
            <v>6.41</v>
          </cell>
          <cell r="AJ42">
            <v>0</v>
          </cell>
          <cell r="AK42">
            <v>6.41</v>
          </cell>
          <cell r="AN42">
            <v>2063.4</v>
          </cell>
          <cell r="AO42">
            <v>6.41</v>
          </cell>
          <cell r="AR42">
            <v>0</v>
          </cell>
          <cell r="AS42">
            <v>6.41</v>
          </cell>
          <cell r="AV42">
            <v>1031.7</v>
          </cell>
          <cell r="AW42">
            <v>6.41</v>
          </cell>
          <cell r="AZ42">
            <v>0</v>
          </cell>
          <cell r="BA42">
            <v>6.41</v>
          </cell>
          <cell r="BD42">
            <v>2063.4</v>
          </cell>
          <cell r="BE42">
            <v>6.41</v>
          </cell>
          <cell r="BH42">
            <v>2063.4</v>
          </cell>
          <cell r="BI42">
            <v>6.41</v>
          </cell>
          <cell r="BL42">
            <v>3095.1000000000004</v>
          </cell>
          <cell r="BM42">
            <v>6.41</v>
          </cell>
          <cell r="BP42">
            <v>0</v>
          </cell>
          <cell r="BQ42">
            <v>6.41</v>
          </cell>
          <cell r="BT42">
            <v>1031.7</v>
          </cell>
          <cell r="BU42">
            <v>6.41</v>
          </cell>
          <cell r="BX42">
            <v>1031.7</v>
          </cell>
          <cell r="BY42">
            <v>6.41</v>
          </cell>
          <cell r="CB42">
            <v>1031.7</v>
          </cell>
          <cell r="CC42">
            <v>6.41</v>
          </cell>
          <cell r="CF42">
            <v>2063.4</v>
          </cell>
          <cell r="CG42">
            <v>6.41</v>
          </cell>
          <cell r="CJ42">
            <v>1031.7</v>
          </cell>
          <cell r="CK42">
            <v>6.41</v>
          </cell>
          <cell r="CN42">
            <v>2063.4</v>
          </cell>
          <cell r="CO42">
            <v>6.41</v>
          </cell>
          <cell r="CR42">
            <v>2063.4</v>
          </cell>
          <cell r="CS42">
            <v>6.41</v>
          </cell>
          <cell r="CV42">
            <v>2063.4</v>
          </cell>
          <cell r="CW42">
            <v>6.41</v>
          </cell>
          <cell r="CZ42">
            <v>2063.4</v>
          </cell>
          <cell r="DA42">
            <v>6.41</v>
          </cell>
          <cell r="DD42">
            <v>1031.7</v>
          </cell>
          <cell r="DE42">
            <v>6.41</v>
          </cell>
          <cell r="DH42">
            <v>0</v>
          </cell>
          <cell r="DI42">
            <v>6.41</v>
          </cell>
          <cell r="DL42">
            <v>0</v>
          </cell>
          <cell r="DM42">
            <v>6.41</v>
          </cell>
          <cell r="DP42">
            <v>0</v>
          </cell>
          <cell r="DQ42">
            <v>6.41</v>
          </cell>
          <cell r="DT42">
            <v>0</v>
          </cell>
          <cell r="DU42">
            <v>6.41</v>
          </cell>
          <cell r="DX42">
            <v>0</v>
          </cell>
          <cell r="DY42">
            <v>6.41</v>
          </cell>
          <cell r="EB42">
            <v>0</v>
          </cell>
          <cell r="EC42">
            <v>6.41</v>
          </cell>
          <cell r="EF42">
            <v>0</v>
          </cell>
          <cell r="EG42">
            <v>6.41</v>
          </cell>
          <cell r="EJ42">
            <v>0</v>
          </cell>
          <cell r="EK42">
            <v>6.41</v>
          </cell>
        </row>
        <row r="43">
          <cell r="C43" t="str">
            <v>7.7.6</v>
          </cell>
          <cell r="F43" t="str">
            <v>SINALIZAÇÃO HORIZONTAL</v>
          </cell>
        </row>
        <row r="44">
          <cell r="C44" t="str">
            <v>7.7.6.1</v>
          </cell>
          <cell r="D44">
            <v>5213401</v>
          </cell>
          <cell r="E44" t="str">
            <v>SICRO SERVIÇO</v>
          </cell>
          <cell r="F44" t="str">
            <v>PINTURA DE FAIXA - TINTA BASE ACRÍLICA - ESPESSURA DE 0,6 MM</v>
          </cell>
          <cell r="G44" t="str">
            <v>M²</v>
          </cell>
          <cell r="H44">
            <v>11066.160000000002</v>
          </cell>
          <cell r="I44">
            <v>267579.58</v>
          </cell>
          <cell r="L44">
            <v>0</v>
          </cell>
          <cell r="M44">
            <v>24.18</v>
          </cell>
          <cell r="P44">
            <v>0</v>
          </cell>
          <cell r="Q44">
            <v>24.18</v>
          </cell>
          <cell r="T44">
            <v>0</v>
          </cell>
          <cell r="U44">
            <v>24.18</v>
          </cell>
          <cell r="X44">
            <v>395.22</v>
          </cell>
          <cell r="Y44">
            <v>24.18</v>
          </cell>
          <cell r="AB44">
            <v>395.22</v>
          </cell>
          <cell r="AC44">
            <v>24.18</v>
          </cell>
          <cell r="AF44">
            <v>395.22</v>
          </cell>
          <cell r="AG44">
            <v>24.18</v>
          </cell>
          <cell r="AJ44">
            <v>0</v>
          </cell>
          <cell r="AK44">
            <v>24.18</v>
          </cell>
          <cell r="AN44">
            <v>790.44</v>
          </cell>
          <cell r="AO44">
            <v>24.18</v>
          </cell>
          <cell r="AR44">
            <v>0</v>
          </cell>
          <cell r="AS44">
            <v>24.18</v>
          </cell>
          <cell r="AV44">
            <v>395.22</v>
          </cell>
          <cell r="AW44">
            <v>24.18</v>
          </cell>
          <cell r="AZ44">
            <v>0</v>
          </cell>
          <cell r="BA44">
            <v>24.18</v>
          </cell>
          <cell r="BD44">
            <v>790.44</v>
          </cell>
          <cell r="BE44">
            <v>24.18</v>
          </cell>
          <cell r="BH44">
            <v>790.44</v>
          </cell>
          <cell r="BI44">
            <v>24.18</v>
          </cell>
          <cell r="BL44">
            <v>1185.6600000000001</v>
          </cell>
          <cell r="BM44">
            <v>24.18</v>
          </cell>
          <cell r="BP44">
            <v>0</v>
          </cell>
          <cell r="BQ44">
            <v>24.18</v>
          </cell>
          <cell r="BT44">
            <v>395.22</v>
          </cell>
          <cell r="BU44">
            <v>24.18</v>
          </cell>
          <cell r="BX44">
            <v>395.22</v>
          </cell>
          <cell r="BY44">
            <v>24.18</v>
          </cell>
          <cell r="CB44">
            <v>395.22</v>
          </cell>
          <cell r="CC44">
            <v>24.18</v>
          </cell>
          <cell r="CF44">
            <v>790.44</v>
          </cell>
          <cell r="CG44">
            <v>24.18</v>
          </cell>
          <cell r="CJ44">
            <v>395.22</v>
          </cell>
          <cell r="CK44">
            <v>24.18</v>
          </cell>
          <cell r="CN44">
            <v>790.44</v>
          </cell>
          <cell r="CO44">
            <v>24.18</v>
          </cell>
          <cell r="CR44">
            <v>790.44</v>
          </cell>
          <cell r="CS44">
            <v>24.18</v>
          </cell>
          <cell r="CV44">
            <v>790.44</v>
          </cell>
          <cell r="CW44">
            <v>24.18</v>
          </cell>
          <cell r="CZ44">
            <v>790.44</v>
          </cell>
          <cell r="DA44">
            <v>24.18</v>
          </cell>
          <cell r="DD44">
            <v>395.22</v>
          </cell>
          <cell r="DE44">
            <v>24.18</v>
          </cell>
          <cell r="DH44">
            <v>0</v>
          </cell>
          <cell r="DI44">
            <v>24.18</v>
          </cell>
          <cell r="DL44">
            <v>0</v>
          </cell>
          <cell r="DM44">
            <v>24.18</v>
          </cell>
          <cell r="DP44">
            <v>0</v>
          </cell>
          <cell r="DQ44">
            <v>24.18</v>
          </cell>
          <cell r="DT44">
            <v>0</v>
          </cell>
          <cell r="DU44">
            <v>24.18</v>
          </cell>
          <cell r="DX44">
            <v>0</v>
          </cell>
          <cell r="DY44">
            <v>24.18</v>
          </cell>
          <cell r="EB44">
            <v>0</v>
          </cell>
          <cell r="EC44">
            <v>24.18</v>
          </cell>
          <cell r="EF44">
            <v>0</v>
          </cell>
          <cell r="EG44">
            <v>24.18</v>
          </cell>
          <cell r="EJ44">
            <v>0</v>
          </cell>
          <cell r="EK44">
            <v>24.18</v>
          </cell>
        </row>
        <row r="45">
          <cell r="C45" t="str">
            <v>7.7.6.2</v>
          </cell>
          <cell r="D45" t="str">
            <v>RO-41230</v>
          </cell>
          <cell r="E45" t="str">
            <v>DER/MG</v>
          </cell>
          <cell r="F45" t="str">
            <v>TACHA REFLETIVA TIPO SHTRP, COM CATADIÓPTRICO NAS DUAS FACES (EXECUÇÃO, INCLUINDO FORNECIMENTO, COLOCAÇÃO E TRANSPORTE DE TODOS OS MATERIAIS)</v>
          </cell>
          <cell r="G45" t="str">
            <v>U</v>
          </cell>
          <cell r="H45">
            <v>11984</v>
          </cell>
          <cell r="I45">
            <v>164060.96000000002</v>
          </cell>
          <cell r="L45">
            <v>0</v>
          </cell>
          <cell r="M45">
            <v>13.69</v>
          </cell>
          <cell r="P45">
            <v>0</v>
          </cell>
          <cell r="Q45">
            <v>13.69</v>
          </cell>
          <cell r="T45">
            <v>0</v>
          </cell>
          <cell r="U45">
            <v>13.69</v>
          </cell>
          <cell r="X45">
            <v>428</v>
          </cell>
          <cell r="Y45">
            <v>13.69</v>
          </cell>
          <cell r="AB45">
            <v>428</v>
          </cell>
          <cell r="AC45">
            <v>13.69</v>
          </cell>
          <cell r="AF45">
            <v>428</v>
          </cell>
          <cell r="AG45">
            <v>13.69</v>
          </cell>
          <cell r="AJ45">
            <v>0</v>
          </cell>
          <cell r="AK45">
            <v>13.69</v>
          </cell>
          <cell r="AN45">
            <v>856</v>
          </cell>
          <cell r="AO45">
            <v>13.69</v>
          </cell>
          <cell r="AR45">
            <v>0</v>
          </cell>
          <cell r="AS45">
            <v>13.69</v>
          </cell>
          <cell r="AV45">
            <v>428</v>
          </cell>
          <cell r="AW45">
            <v>13.69</v>
          </cell>
          <cell r="AZ45">
            <v>0</v>
          </cell>
          <cell r="BA45">
            <v>13.69</v>
          </cell>
          <cell r="BD45">
            <v>856</v>
          </cell>
          <cell r="BE45">
            <v>13.69</v>
          </cell>
          <cell r="BH45">
            <v>856</v>
          </cell>
          <cell r="BI45">
            <v>13.69</v>
          </cell>
          <cell r="BL45">
            <v>1284</v>
          </cell>
          <cell r="BM45">
            <v>13.69</v>
          </cell>
          <cell r="BP45">
            <v>0</v>
          </cell>
          <cell r="BQ45">
            <v>13.69</v>
          </cell>
          <cell r="BT45">
            <v>428</v>
          </cell>
          <cell r="BU45">
            <v>13.69</v>
          </cell>
          <cell r="BX45">
            <v>428</v>
          </cell>
          <cell r="BY45">
            <v>13.69</v>
          </cell>
          <cell r="CB45">
            <v>428</v>
          </cell>
          <cell r="CC45">
            <v>13.69</v>
          </cell>
          <cell r="CF45">
            <v>856</v>
          </cell>
          <cell r="CG45">
            <v>13.69</v>
          </cell>
          <cell r="CJ45">
            <v>428</v>
          </cell>
          <cell r="CK45">
            <v>13.69</v>
          </cell>
          <cell r="CN45">
            <v>856</v>
          </cell>
          <cell r="CO45">
            <v>13.69</v>
          </cell>
          <cell r="CR45">
            <v>856</v>
          </cell>
          <cell r="CS45">
            <v>13.69</v>
          </cell>
          <cell r="CV45">
            <v>856</v>
          </cell>
          <cell r="CW45">
            <v>13.69</v>
          </cell>
          <cell r="CZ45">
            <v>856</v>
          </cell>
          <cell r="DA45">
            <v>13.69</v>
          </cell>
          <cell r="DD45">
            <v>428</v>
          </cell>
          <cell r="DE45">
            <v>13.69</v>
          </cell>
          <cell r="DH45">
            <v>0</v>
          </cell>
          <cell r="DI45">
            <v>13.69</v>
          </cell>
          <cell r="DL45">
            <v>0</v>
          </cell>
          <cell r="DM45">
            <v>13.69</v>
          </cell>
          <cell r="DP45">
            <v>0</v>
          </cell>
          <cell r="DQ45">
            <v>13.69</v>
          </cell>
          <cell r="DT45">
            <v>0</v>
          </cell>
          <cell r="DU45">
            <v>13.69</v>
          </cell>
          <cell r="DX45">
            <v>0</v>
          </cell>
          <cell r="DY45">
            <v>13.69</v>
          </cell>
          <cell r="EB45">
            <v>0</v>
          </cell>
          <cell r="EC45">
            <v>13.69</v>
          </cell>
          <cell r="EF45">
            <v>0</v>
          </cell>
          <cell r="EG45">
            <v>13.69</v>
          </cell>
          <cell r="EJ45">
            <v>0</v>
          </cell>
          <cell r="EK45">
            <v>13.69</v>
          </cell>
        </row>
        <row r="46">
          <cell r="C46" t="str">
            <v>7.7.6.3</v>
          </cell>
          <cell r="D46" t="str">
            <v>RO-41231</v>
          </cell>
          <cell r="E46" t="str">
            <v>DER/MG</v>
          </cell>
          <cell r="F46" t="str">
            <v>TACHA REFLETIVA TIPO SHTRP, COM CATADIÓPTRICO EM APENAS UMA    FACE (EXECUÇÃO,    INCLUINDO    FORNECIMENTO, COLOCAÇÃO E TRANSPORTE DE TODOS OS MATERIAIS)</v>
          </cell>
          <cell r="G46" t="str">
            <v>U</v>
          </cell>
          <cell r="H46">
            <v>0</v>
          </cell>
          <cell r="I46">
            <v>0</v>
          </cell>
          <cell r="L46">
            <v>0</v>
          </cell>
          <cell r="M46">
            <v>11.2</v>
          </cell>
          <cell r="P46">
            <v>0</v>
          </cell>
          <cell r="Q46">
            <v>11.2</v>
          </cell>
          <cell r="T46">
            <v>0</v>
          </cell>
          <cell r="U46">
            <v>11.2</v>
          </cell>
          <cell r="X46">
            <v>0</v>
          </cell>
          <cell r="Y46">
            <v>11.2</v>
          </cell>
          <cell r="AB46">
            <v>0</v>
          </cell>
          <cell r="AC46">
            <v>11.2</v>
          </cell>
          <cell r="AF46">
            <v>0</v>
          </cell>
          <cell r="AG46">
            <v>11.2</v>
          </cell>
          <cell r="AJ46">
            <v>0</v>
          </cell>
          <cell r="AK46">
            <v>11.2</v>
          </cell>
          <cell r="AN46">
            <v>0</v>
          </cell>
          <cell r="AO46">
            <v>11.2</v>
          </cell>
          <cell r="AR46">
            <v>0</v>
          </cell>
          <cell r="AS46">
            <v>11.2</v>
          </cell>
          <cell r="AV46">
            <v>0</v>
          </cell>
          <cell r="AW46">
            <v>11.2</v>
          </cell>
          <cell r="AZ46">
            <v>0</v>
          </cell>
          <cell r="BA46">
            <v>11.2</v>
          </cell>
          <cell r="BD46">
            <v>0</v>
          </cell>
          <cell r="BE46">
            <v>11.2</v>
          </cell>
          <cell r="BH46">
            <v>0</v>
          </cell>
          <cell r="BI46">
            <v>11.2</v>
          </cell>
          <cell r="BL46">
            <v>0</v>
          </cell>
          <cell r="BM46">
            <v>11.2</v>
          </cell>
          <cell r="BP46">
            <v>0</v>
          </cell>
          <cell r="BQ46">
            <v>11.2</v>
          </cell>
          <cell r="BT46">
            <v>0</v>
          </cell>
          <cell r="BU46">
            <v>11.2</v>
          </cell>
          <cell r="BX46">
            <v>0</v>
          </cell>
          <cell r="BY46">
            <v>11.2</v>
          </cell>
          <cell r="CB46">
            <v>0</v>
          </cell>
          <cell r="CC46">
            <v>11.2</v>
          </cell>
          <cell r="CF46">
            <v>0</v>
          </cell>
          <cell r="CG46">
            <v>11.2</v>
          </cell>
          <cell r="CJ46">
            <v>0</v>
          </cell>
          <cell r="CK46">
            <v>11.2</v>
          </cell>
          <cell r="CN46">
            <v>0</v>
          </cell>
          <cell r="CO46">
            <v>11.2</v>
          </cell>
          <cell r="CR46">
            <v>0</v>
          </cell>
          <cell r="CS46">
            <v>11.2</v>
          </cell>
          <cell r="CV46">
            <v>0</v>
          </cell>
          <cell r="CW46">
            <v>11.2</v>
          </cell>
          <cell r="CZ46">
            <v>0</v>
          </cell>
          <cell r="DA46">
            <v>11.2</v>
          </cell>
          <cell r="DD46">
            <v>0</v>
          </cell>
          <cell r="DE46">
            <v>11.2</v>
          </cell>
          <cell r="DH46">
            <v>0</v>
          </cell>
          <cell r="DI46">
            <v>11.2</v>
          </cell>
          <cell r="DL46">
            <v>0</v>
          </cell>
          <cell r="DM46">
            <v>11.2</v>
          </cell>
          <cell r="DP46">
            <v>0</v>
          </cell>
          <cell r="DQ46">
            <v>11.2</v>
          </cell>
          <cell r="DT46">
            <v>0</v>
          </cell>
          <cell r="DU46">
            <v>11.2</v>
          </cell>
          <cell r="DX46">
            <v>0</v>
          </cell>
          <cell r="DY46">
            <v>11.2</v>
          </cell>
          <cell r="EB46">
            <v>0</v>
          </cell>
          <cell r="EC46">
            <v>11.2</v>
          </cell>
          <cell r="EF46">
            <v>0</v>
          </cell>
          <cell r="EG46">
            <v>11.2</v>
          </cell>
          <cell r="EJ46">
            <v>0</v>
          </cell>
          <cell r="EK46">
            <v>11.2</v>
          </cell>
        </row>
        <row r="47">
          <cell r="C47" t="str">
            <v>7.7.7</v>
          </cell>
          <cell r="F47" t="str">
            <v>SINALIZAÇÃO VERTICAL</v>
          </cell>
        </row>
        <row r="48">
          <cell r="C48" t="str">
            <v>7.7.7.1</v>
          </cell>
          <cell r="D48" t="str">
            <v>RO-42977</v>
          </cell>
          <cell r="E48" t="str">
            <v>DER/MG</v>
          </cell>
          <cell r="F48" t="str">
            <v>PLACA  DE  AÇO  CARBONO  COM  PELÍCULA  REFLETIVA  ALTA INTENSIDADE  PRISMÁTICA TIPO  III  DA ABNT  -  PLACA CIRCULAR  (EXECUÇÃO, INCLUINDO FORNECIMENTO E TRANSPORTE DE TODOS OS MATERIAIS, INCLUSIVE POSTES DE SUSTENTAÇÃO)</v>
          </cell>
          <cell r="G48" t="str">
            <v>M2</v>
          </cell>
          <cell r="H48">
            <v>515.19999999999993</v>
          </cell>
          <cell r="I48">
            <v>198954.65999999997</v>
          </cell>
          <cell r="L48">
            <v>0</v>
          </cell>
          <cell r="M48">
            <v>386.17</v>
          </cell>
          <cell r="P48">
            <v>0</v>
          </cell>
          <cell r="Q48">
            <v>386.17</v>
          </cell>
          <cell r="T48">
            <v>0</v>
          </cell>
          <cell r="U48">
            <v>386.17</v>
          </cell>
          <cell r="X48">
            <v>18.399999999999999</v>
          </cell>
          <cell r="Y48">
            <v>386.17</v>
          </cell>
          <cell r="AB48">
            <v>18.399999999999999</v>
          </cell>
          <cell r="AC48">
            <v>386.17</v>
          </cell>
          <cell r="AF48">
            <v>18.399999999999999</v>
          </cell>
          <cell r="AG48">
            <v>386.17</v>
          </cell>
          <cell r="AJ48">
            <v>0</v>
          </cell>
          <cell r="AK48">
            <v>386.17</v>
          </cell>
          <cell r="AN48">
            <v>36.799999999999997</v>
          </cell>
          <cell r="AO48">
            <v>386.17</v>
          </cell>
          <cell r="AR48">
            <v>0</v>
          </cell>
          <cell r="AS48">
            <v>386.17</v>
          </cell>
          <cell r="AV48">
            <v>18.399999999999999</v>
          </cell>
          <cell r="AW48">
            <v>386.17</v>
          </cell>
          <cell r="AZ48">
            <v>0</v>
          </cell>
          <cell r="BA48">
            <v>386.17</v>
          </cell>
          <cell r="BD48">
            <v>36.799999999999997</v>
          </cell>
          <cell r="BE48">
            <v>386.17</v>
          </cell>
          <cell r="BH48">
            <v>36.799999999999997</v>
          </cell>
          <cell r="BI48">
            <v>386.17</v>
          </cell>
          <cell r="BL48">
            <v>55.199999999999996</v>
          </cell>
          <cell r="BM48">
            <v>386.17</v>
          </cell>
          <cell r="BP48">
            <v>0</v>
          </cell>
          <cell r="BQ48">
            <v>386.17</v>
          </cell>
          <cell r="BT48">
            <v>18.399999999999999</v>
          </cell>
          <cell r="BU48">
            <v>386.17</v>
          </cell>
          <cell r="BX48">
            <v>18.399999999999999</v>
          </cell>
          <cell r="BY48">
            <v>386.17</v>
          </cell>
          <cell r="CB48">
            <v>18.399999999999999</v>
          </cell>
          <cell r="CC48">
            <v>386.17</v>
          </cell>
          <cell r="CF48">
            <v>36.799999999999997</v>
          </cell>
          <cell r="CG48">
            <v>386.17</v>
          </cell>
          <cell r="CJ48">
            <v>18.399999999999999</v>
          </cell>
          <cell r="CK48">
            <v>386.17</v>
          </cell>
          <cell r="CN48">
            <v>36.799999999999997</v>
          </cell>
          <cell r="CO48">
            <v>386.17</v>
          </cell>
          <cell r="CR48">
            <v>36.799999999999997</v>
          </cell>
          <cell r="CS48">
            <v>386.17</v>
          </cell>
          <cell r="CV48">
            <v>36.799999999999997</v>
          </cell>
          <cell r="CW48">
            <v>386.17</v>
          </cell>
          <cell r="CZ48">
            <v>36.799999999999997</v>
          </cell>
          <cell r="DA48">
            <v>386.17</v>
          </cell>
          <cell r="DD48">
            <v>18.399999999999999</v>
          </cell>
          <cell r="DE48">
            <v>386.17</v>
          </cell>
          <cell r="DH48">
            <v>0</v>
          </cell>
          <cell r="DI48">
            <v>386.17</v>
          </cell>
          <cell r="DL48">
            <v>0</v>
          </cell>
          <cell r="DM48">
            <v>386.17</v>
          </cell>
          <cell r="DP48">
            <v>0</v>
          </cell>
          <cell r="DQ48">
            <v>386.17</v>
          </cell>
          <cell r="DT48">
            <v>0</v>
          </cell>
          <cell r="DU48">
            <v>386.17</v>
          </cell>
          <cell r="DX48">
            <v>0</v>
          </cell>
          <cell r="DY48">
            <v>386.17</v>
          </cell>
          <cell r="EB48">
            <v>0</v>
          </cell>
          <cell r="EC48">
            <v>386.17</v>
          </cell>
          <cell r="EF48">
            <v>0</v>
          </cell>
          <cell r="EG48">
            <v>386.17</v>
          </cell>
          <cell r="EJ48">
            <v>0</v>
          </cell>
          <cell r="EK48">
            <v>386.17</v>
          </cell>
        </row>
        <row r="49">
          <cell r="C49" t="str">
            <v>7.7.7.2</v>
          </cell>
          <cell r="D49">
            <v>5213437</v>
          </cell>
          <cell r="E49" t="str">
            <v>SICRO SERVIÇO</v>
          </cell>
          <cell r="F49" t="str">
            <v>CONFECÇÃO DE PLACA MODULADA EM CHAPA DE POLIESTER REFORÇADA COM FIBRA DE VIDRO, AÉREA, COM PELÍCULA RETRORREFLETIVA TIPO I + III</v>
          </cell>
          <cell r="G49" t="str">
            <v>M²</v>
          </cell>
          <cell r="H49">
            <v>366.79999999999995</v>
          </cell>
          <cell r="I49">
            <v>135807.65000000002</v>
          </cell>
          <cell r="L49">
            <v>0</v>
          </cell>
          <cell r="M49">
            <v>370.25</v>
          </cell>
          <cell r="P49">
            <v>0</v>
          </cell>
          <cell r="Q49">
            <v>370.25</v>
          </cell>
          <cell r="T49">
            <v>0</v>
          </cell>
          <cell r="U49">
            <v>370.25</v>
          </cell>
          <cell r="X49">
            <v>13.1</v>
          </cell>
          <cell r="Y49">
            <v>370.25</v>
          </cell>
          <cell r="AB49">
            <v>13.1</v>
          </cell>
          <cell r="AC49">
            <v>370.25</v>
          </cell>
          <cell r="AF49">
            <v>13.1</v>
          </cell>
          <cell r="AG49">
            <v>370.25</v>
          </cell>
          <cell r="AJ49">
            <v>0</v>
          </cell>
          <cell r="AK49">
            <v>370.25</v>
          </cell>
          <cell r="AN49">
            <v>26.2</v>
          </cell>
          <cell r="AO49">
            <v>370.25</v>
          </cell>
          <cell r="AR49">
            <v>0</v>
          </cell>
          <cell r="AS49">
            <v>370.25</v>
          </cell>
          <cell r="AV49">
            <v>13.1</v>
          </cell>
          <cell r="AW49">
            <v>370.25</v>
          </cell>
          <cell r="AZ49">
            <v>0</v>
          </cell>
          <cell r="BA49">
            <v>370.25</v>
          </cell>
          <cell r="BD49">
            <v>26.2</v>
          </cell>
          <cell r="BE49">
            <v>370.25</v>
          </cell>
          <cell r="BH49">
            <v>26.2</v>
          </cell>
          <cell r="BI49">
            <v>370.25</v>
          </cell>
          <cell r="BL49">
            <v>39.299999999999997</v>
          </cell>
          <cell r="BM49">
            <v>370.25</v>
          </cell>
          <cell r="BP49">
            <v>0</v>
          </cell>
          <cell r="BQ49">
            <v>370.25</v>
          </cell>
          <cell r="BT49">
            <v>13.1</v>
          </cell>
          <cell r="BU49">
            <v>370.25</v>
          </cell>
          <cell r="BX49">
            <v>13.1</v>
          </cell>
          <cell r="BY49">
            <v>370.25</v>
          </cell>
          <cell r="CB49">
            <v>13.1</v>
          </cell>
          <cell r="CC49">
            <v>370.25</v>
          </cell>
          <cell r="CF49">
            <v>26.2</v>
          </cell>
          <cell r="CG49">
            <v>370.25</v>
          </cell>
          <cell r="CJ49">
            <v>13.1</v>
          </cell>
          <cell r="CK49">
            <v>370.25</v>
          </cell>
          <cell r="CN49">
            <v>26.2</v>
          </cell>
          <cell r="CO49">
            <v>370.25</v>
          </cell>
          <cell r="CR49">
            <v>26.2</v>
          </cell>
          <cell r="CS49">
            <v>370.25</v>
          </cell>
          <cell r="CV49">
            <v>26.2</v>
          </cell>
          <cell r="CW49">
            <v>370.25</v>
          </cell>
          <cell r="CZ49">
            <v>26.2</v>
          </cell>
          <cell r="DA49">
            <v>370.25</v>
          </cell>
          <cell r="DD49">
            <v>13.1</v>
          </cell>
          <cell r="DE49">
            <v>370.25</v>
          </cell>
          <cell r="DH49">
            <v>0</v>
          </cell>
          <cell r="DI49">
            <v>370.25</v>
          </cell>
          <cell r="DL49">
            <v>0</v>
          </cell>
          <cell r="DM49">
            <v>370.25</v>
          </cell>
          <cell r="DP49">
            <v>0</v>
          </cell>
          <cell r="DQ49">
            <v>370.25</v>
          </cell>
          <cell r="DT49">
            <v>0</v>
          </cell>
          <cell r="DU49">
            <v>370.25</v>
          </cell>
          <cell r="DX49">
            <v>0</v>
          </cell>
          <cell r="DY49">
            <v>370.25</v>
          </cell>
          <cell r="EB49">
            <v>0</v>
          </cell>
          <cell r="EC49">
            <v>370.25</v>
          </cell>
          <cell r="EF49">
            <v>0</v>
          </cell>
          <cell r="EG49">
            <v>370.25</v>
          </cell>
          <cell r="EJ49">
            <v>0</v>
          </cell>
          <cell r="EK49">
            <v>370.25</v>
          </cell>
        </row>
        <row r="50">
          <cell r="C50" t="str">
            <v>7.7.7.3</v>
          </cell>
          <cell r="D50">
            <v>5213485</v>
          </cell>
          <cell r="E50" t="str">
            <v>SICRO SERVIÇO</v>
          </cell>
          <cell r="F50" t="str">
            <v>FORNECIMENTO E IMPLANTAÇÃO DE PLACA EM ALUMÍNIO, ESPESSURA DE 1,5 MM, MODULADA, AÉREA - PELÍCULA RETRORREFLETIVA TIPO III + X</v>
          </cell>
          <cell r="G50" t="str">
            <v>M²</v>
          </cell>
          <cell r="H50">
            <v>156.79999999999995</v>
          </cell>
          <cell r="I50">
            <v>109219.03999999998</v>
          </cell>
          <cell r="L50">
            <v>0</v>
          </cell>
          <cell r="M50">
            <v>696.55</v>
          </cell>
          <cell r="P50">
            <v>0</v>
          </cell>
          <cell r="Q50">
            <v>696.55</v>
          </cell>
          <cell r="T50">
            <v>0</v>
          </cell>
          <cell r="U50">
            <v>696.55</v>
          </cell>
          <cell r="X50">
            <v>5.6</v>
          </cell>
          <cell r="Y50">
            <v>696.55</v>
          </cell>
          <cell r="AB50">
            <v>5.6</v>
          </cell>
          <cell r="AC50">
            <v>696.55</v>
          </cell>
          <cell r="AF50">
            <v>5.6</v>
          </cell>
          <cell r="AG50">
            <v>696.55</v>
          </cell>
          <cell r="AJ50">
            <v>0</v>
          </cell>
          <cell r="AK50">
            <v>696.55</v>
          </cell>
          <cell r="AN50">
            <v>11.2</v>
          </cell>
          <cell r="AO50">
            <v>696.55</v>
          </cell>
          <cell r="AR50">
            <v>0</v>
          </cell>
          <cell r="AS50">
            <v>696.55</v>
          </cell>
          <cell r="AV50">
            <v>5.6</v>
          </cell>
          <cell r="AW50">
            <v>696.55</v>
          </cell>
          <cell r="AZ50">
            <v>0</v>
          </cell>
          <cell r="BA50">
            <v>696.55</v>
          </cell>
          <cell r="BD50">
            <v>11.2</v>
          </cell>
          <cell r="BE50">
            <v>696.55</v>
          </cell>
          <cell r="BH50">
            <v>11.2</v>
          </cell>
          <cell r="BI50">
            <v>696.55</v>
          </cell>
          <cell r="BL50">
            <v>16.799999999999997</v>
          </cell>
          <cell r="BM50">
            <v>696.55</v>
          </cell>
          <cell r="BP50">
            <v>0</v>
          </cell>
          <cell r="BQ50">
            <v>696.55</v>
          </cell>
          <cell r="BT50">
            <v>5.6</v>
          </cell>
          <cell r="BU50">
            <v>696.55</v>
          </cell>
          <cell r="BX50">
            <v>5.6</v>
          </cell>
          <cell r="BY50">
            <v>696.55</v>
          </cell>
          <cell r="CB50">
            <v>5.6</v>
          </cell>
          <cell r="CC50">
            <v>696.55</v>
          </cell>
          <cell r="CF50">
            <v>11.2</v>
          </cell>
          <cell r="CG50">
            <v>696.55</v>
          </cell>
          <cell r="CJ50">
            <v>5.6</v>
          </cell>
          <cell r="CK50">
            <v>696.55</v>
          </cell>
          <cell r="CN50">
            <v>11.2</v>
          </cell>
          <cell r="CO50">
            <v>696.55</v>
          </cell>
          <cell r="CR50">
            <v>11.2</v>
          </cell>
          <cell r="CS50">
            <v>696.55</v>
          </cell>
          <cell r="CV50">
            <v>11.2</v>
          </cell>
          <cell r="CW50">
            <v>696.55</v>
          </cell>
          <cell r="CZ50">
            <v>11.2</v>
          </cell>
          <cell r="DA50">
            <v>696.55</v>
          </cell>
          <cell r="DD50">
            <v>5.6</v>
          </cell>
          <cell r="DE50">
            <v>696.55</v>
          </cell>
          <cell r="DH50">
            <v>0</v>
          </cell>
          <cell r="DI50">
            <v>696.55</v>
          </cell>
          <cell r="DL50">
            <v>0</v>
          </cell>
          <cell r="DM50">
            <v>696.55</v>
          </cell>
          <cell r="DP50">
            <v>0</v>
          </cell>
          <cell r="DQ50">
            <v>696.55</v>
          </cell>
          <cell r="DT50">
            <v>0</v>
          </cell>
          <cell r="DU50">
            <v>696.55</v>
          </cell>
          <cell r="DX50">
            <v>0</v>
          </cell>
          <cell r="DY50">
            <v>696.55</v>
          </cell>
          <cell r="EB50">
            <v>0</v>
          </cell>
          <cell r="EC50">
            <v>696.55</v>
          </cell>
          <cell r="EF50">
            <v>0</v>
          </cell>
          <cell r="EG50">
            <v>696.55</v>
          </cell>
          <cell r="EJ50">
            <v>0</v>
          </cell>
          <cell r="EK50">
            <v>696.55</v>
          </cell>
        </row>
        <row r="51">
          <cell r="C51" t="str">
            <v>7.7.7.4</v>
          </cell>
          <cell r="D51">
            <v>5216111</v>
          </cell>
          <cell r="E51" t="str">
            <v>SICRO SERVIÇO</v>
          </cell>
          <cell r="F51" t="str">
            <v>FORNECIMENTO E IMPLANTAÇÃO DE SUPORTE E TRAVESSA PARA PLACA DE SINALIZAÇÃO EM MADEIRA DE LEI TRATADA 8 X 8 CM</v>
          </cell>
          <cell r="G51" t="str">
            <v>UN</v>
          </cell>
          <cell r="H51">
            <v>1064</v>
          </cell>
          <cell r="I51">
            <v>113667.12</v>
          </cell>
          <cell r="L51">
            <v>0</v>
          </cell>
          <cell r="M51">
            <v>106.83</v>
          </cell>
          <cell r="P51">
            <v>0</v>
          </cell>
          <cell r="Q51">
            <v>106.83</v>
          </cell>
          <cell r="T51">
            <v>0</v>
          </cell>
          <cell r="U51">
            <v>106.83</v>
          </cell>
          <cell r="X51">
            <v>38</v>
          </cell>
          <cell r="Y51">
            <v>106.83</v>
          </cell>
          <cell r="AB51">
            <v>38</v>
          </cell>
          <cell r="AC51">
            <v>106.83</v>
          </cell>
          <cell r="AF51">
            <v>38</v>
          </cell>
          <cell r="AG51">
            <v>106.83</v>
          </cell>
          <cell r="AJ51">
            <v>0</v>
          </cell>
          <cell r="AK51">
            <v>106.83</v>
          </cell>
          <cell r="AN51">
            <v>76</v>
          </cell>
          <cell r="AO51">
            <v>106.83</v>
          </cell>
          <cell r="AR51">
            <v>0</v>
          </cell>
          <cell r="AS51">
            <v>106.83</v>
          </cell>
          <cell r="AV51">
            <v>38</v>
          </cell>
          <cell r="AW51">
            <v>106.83</v>
          </cell>
          <cell r="AZ51">
            <v>0</v>
          </cell>
          <cell r="BA51">
            <v>106.83</v>
          </cell>
          <cell r="BD51">
            <v>76</v>
          </cell>
          <cell r="BE51">
            <v>106.83</v>
          </cell>
          <cell r="BH51">
            <v>76</v>
          </cell>
          <cell r="BI51">
            <v>106.83</v>
          </cell>
          <cell r="BL51">
            <v>114</v>
          </cell>
          <cell r="BM51">
            <v>106.83</v>
          </cell>
          <cell r="BP51">
            <v>0</v>
          </cell>
          <cell r="BQ51">
            <v>106.83</v>
          </cell>
          <cell r="BT51">
            <v>38</v>
          </cell>
          <cell r="BU51">
            <v>106.83</v>
          </cell>
          <cell r="BX51">
            <v>38</v>
          </cell>
          <cell r="BY51">
            <v>106.83</v>
          </cell>
          <cell r="CB51">
            <v>38</v>
          </cell>
          <cell r="CC51">
            <v>106.83</v>
          </cell>
          <cell r="CF51">
            <v>76</v>
          </cell>
          <cell r="CG51">
            <v>106.83</v>
          </cell>
          <cell r="CJ51">
            <v>38</v>
          </cell>
          <cell r="CK51">
            <v>106.83</v>
          </cell>
          <cell r="CN51">
            <v>76</v>
          </cell>
          <cell r="CO51">
            <v>106.83</v>
          </cell>
          <cell r="CR51">
            <v>76</v>
          </cell>
          <cell r="CS51">
            <v>106.83</v>
          </cell>
          <cell r="CV51">
            <v>76</v>
          </cell>
          <cell r="CW51">
            <v>106.83</v>
          </cell>
          <cell r="CZ51">
            <v>76</v>
          </cell>
          <cell r="DA51">
            <v>106.83</v>
          </cell>
          <cell r="DD51">
            <v>38</v>
          </cell>
          <cell r="DE51">
            <v>106.83</v>
          </cell>
          <cell r="DH51">
            <v>0</v>
          </cell>
          <cell r="DI51">
            <v>106.83</v>
          </cell>
          <cell r="DL51">
            <v>0</v>
          </cell>
          <cell r="DM51">
            <v>106.83</v>
          </cell>
          <cell r="DP51">
            <v>0</v>
          </cell>
          <cell r="DQ51">
            <v>106.83</v>
          </cell>
          <cell r="DT51">
            <v>0</v>
          </cell>
          <cell r="DU51">
            <v>106.83</v>
          </cell>
          <cell r="DX51">
            <v>0</v>
          </cell>
          <cell r="DY51">
            <v>106.83</v>
          </cell>
          <cell r="EB51">
            <v>0</v>
          </cell>
          <cell r="EC51">
            <v>106.83</v>
          </cell>
          <cell r="EF51">
            <v>0</v>
          </cell>
          <cell r="EG51">
            <v>106.83</v>
          </cell>
          <cell r="EJ51">
            <v>0</v>
          </cell>
          <cell r="EK51">
            <v>106.83</v>
          </cell>
        </row>
        <row r="52">
          <cell r="C52" t="str">
            <v>7.7.7.5</v>
          </cell>
          <cell r="D52">
            <v>5213865</v>
          </cell>
          <cell r="E52" t="str">
            <v>SICRO SERVIÇO</v>
          </cell>
          <cell r="F52" t="str">
            <v>FORNECIMENTO E IMPLANTAÇÃO DE SUPORTE METÁLICO GALVANIZADO PARA PLACA DE ADVERTÊNCIA - LADO DE 1,00 M</v>
          </cell>
          <cell r="G52" t="str">
            <v>UN</v>
          </cell>
          <cell r="H52">
            <v>0</v>
          </cell>
          <cell r="I52">
            <v>0</v>
          </cell>
          <cell r="L52">
            <v>0</v>
          </cell>
          <cell r="M52">
            <v>300.88</v>
          </cell>
          <cell r="P52">
            <v>0</v>
          </cell>
          <cell r="Q52">
            <v>300.88</v>
          </cell>
          <cell r="T52">
            <v>0</v>
          </cell>
          <cell r="U52">
            <v>300.88</v>
          </cell>
          <cell r="X52">
            <v>0</v>
          </cell>
          <cell r="Y52">
            <v>300.88</v>
          </cell>
          <cell r="AB52">
            <v>0</v>
          </cell>
          <cell r="AC52">
            <v>300.88</v>
          </cell>
          <cell r="AF52">
            <v>0</v>
          </cell>
          <cell r="AG52">
            <v>300.88</v>
          </cell>
          <cell r="AJ52">
            <v>0</v>
          </cell>
          <cell r="AK52">
            <v>300.88</v>
          </cell>
          <cell r="AN52">
            <v>0</v>
          </cell>
          <cell r="AO52">
            <v>300.88</v>
          </cell>
          <cell r="AR52">
            <v>0</v>
          </cell>
          <cell r="AS52">
            <v>300.88</v>
          </cell>
          <cell r="AV52">
            <v>0</v>
          </cell>
          <cell r="AW52">
            <v>300.88</v>
          </cell>
          <cell r="AZ52">
            <v>0</v>
          </cell>
          <cell r="BA52">
            <v>300.88</v>
          </cell>
          <cell r="BD52">
            <v>0</v>
          </cell>
          <cell r="BE52">
            <v>300.88</v>
          </cell>
          <cell r="BH52">
            <v>0</v>
          </cell>
          <cell r="BI52">
            <v>300.88</v>
          </cell>
          <cell r="BL52">
            <v>0</v>
          </cell>
          <cell r="BM52">
            <v>300.88</v>
          </cell>
          <cell r="BP52">
            <v>0</v>
          </cell>
          <cell r="BQ52">
            <v>300.88</v>
          </cell>
          <cell r="BT52">
            <v>0</v>
          </cell>
          <cell r="BU52">
            <v>300.88</v>
          </cell>
          <cell r="BX52">
            <v>0</v>
          </cell>
          <cell r="BY52">
            <v>300.88</v>
          </cell>
          <cell r="CB52">
            <v>0</v>
          </cell>
          <cell r="CC52">
            <v>300.88</v>
          </cell>
          <cell r="CF52">
            <v>0</v>
          </cell>
          <cell r="CG52">
            <v>300.88</v>
          </cell>
          <cell r="CJ52">
            <v>0</v>
          </cell>
          <cell r="CK52">
            <v>300.88</v>
          </cell>
          <cell r="CN52">
            <v>0</v>
          </cell>
          <cell r="CO52">
            <v>300.88</v>
          </cell>
          <cell r="CR52">
            <v>0</v>
          </cell>
          <cell r="CS52">
            <v>300.88</v>
          </cell>
          <cell r="CV52">
            <v>0</v>
          </cell>
          <cell r="CW52">
            <v>300.88</v>
          </cell>
          <cell r="CZ52">
            <v>0</v>
          </cell>
          <cell r="DA52">
            <v>300.88</v>
          </cell>
          <cell r="DD52">
            <v>0</v>
          </cell>
          <cell r="DE52">
            <v>300.88</v>
          </cell>
          <cell r="DH52">
            <v>0</v>
          </cell>
          <cell r="DI52">
            <v>300.88</v>
          </cell>
          <cell r="DL52">
            <v>0</v>
          </cell>
          <cell r="DM52">
            <v>300.88</v>
          </cell>
          <cell r="DP52">
            <v>0</v>
          </cell>
          <cell r="DQ52">
            <v>300.88</v>
          </cell>
          <cell r="DT52">
            <v>0</v>
          </cell>
          <cell r="DU52">
            <v>300.88</v>
          </cell>
          <cell r="DX52">
            <v>0</v>
          </cell>
          <cell r="DY52">
            <v>300.88</v>
          </cell>
          <cell r="EB52">
            <v>0</v>
          </cell>
          <cell r="EC52">
            <v>300.88</v>
          </cell>
          <cell r="EF52">
            <v>0</v>
          </cell>
          <cell r="EG52">
            <v>300.88</v>
          </cell>
          <cell r="EJ52">
            <v>0</v>
          </cell>
          <cell r="EK52">
            <v>300.88</v>
          </cell>
        </row>
        <row r="53">
          <cell r="C53" t="str">
            <v>7.7.8</v>
          </cell>
          <cell r="F53" t="str">
            <v>PROTEÇÃO VEGETAL</v>
          </cell>
        </row>
        <row r="54">
          <cell r="C54" t="str">
            <v>7.7.8.1</v>
          </cell>
          <cell r="D54">
            <v>4413996</v>
          </cell>
          <cell r="E54" t="str">
            <v>SICRO SERVIÇO</v>
          </cell>
          <cell r="F54" t="str">
            <v>ENLEIVAMENTO</v>
          </cell>
          <cell r="G54" t="str">
            <v>M²</v>
          </cell>
          <cell r="H54">
            <v>110661.59999999996</v>
          </cell>
          <cell r="I54">
            <v>712660.57999999984</v>
          </cell>
          <cell r="L54">
            <v>0</v>
          </cell>
          <cell r="M54">
            <v>6.44</v>
          </cell>
          <cell r="P54">
            <v>0</v>
          </cell>
          <cell r="Q54">
            <v>6.44</v>
          </cell>
          <cell r="T54">
            <v>0</v>
          </cell>
          <cell r="U54">
            <v>6.44</v>
          </cell>
          <cell r="X54">
            <v>3952.2000000000003</v>
          </cell>
          <cell r="Y54">
            <v>6.44</v>
          </cell>
          <cell r="AB54">
            <v>3952.2000000000003</v>
          </cell>
          <cell r="AC54">
            <v>6.44</v>
          </cell>
          <cell r="AF54">
            <v>3952.2000000000003</v>
          </cell>
          <cell r="AG54">
            <v>6.44</v>
          </cell>
          <cell r="AJ54">
            <v>0</v>
          </cell>
          <cell r="AK54">
            <v>6.44</v>
          </cell>
          <cell r="AN54">
            <v>7904.4000000000005</v>
          </cell>
          <cell r="AO54">
            <v>6.44</v>
          </cell>
          <cell r="AR54">
            <v>0</v>
          </cell>
          <cell r="AS54">
            <v>6.44</v>
          </cell>
          <cell r="AV54">
            <v>3952.2000000000003</v>
          </cell>
          <cell r="AW54">
            <v>6.44</v>
          </cell>
          <cell r="AZ54">
            <v>0</v>
          </cell>
          <cell r="BA54">
            <v>6.44</v>
          </cell>
          <cell r="BD54">
            <v>7904.4000000000005</v>
          </cell>
          <cell r="BE54">
            <v>6.44</v>
          </cell>
          <cell r="BH54">
            <v>7904.4000000000005</v>
          </cell>
          <cell r="BI54">
            <v>6.44</v>
          </cell>
          <cell r="BL54">
            <v>11856.6</v>
          </cell>
          <cell r="BM54">
            <v>6.44</v>
          </cell>
          <cell r="BP54">
            <v>0</v>
          </cell>
          <cell r="BQ54">
            <v>6.44</v>
          </cell>
          <cell r="BT54">
            <v>3952.2000000000003</v>
          </cell>
          <cell r="BU54">
            <v>6.44</v>
          </cell>
          <cell r="BX54">
            <v>3952.2000000000003</v>
          </cell>
          <cell r="BY54">
            <v>6.44</v>
          </cell>
          <cell r="CB54">
            <v>3952.2000000000003</v>
          </cell>
          <cell r="CC54">
            <v>6.44</v>
          </cell>
          <cell r="CF54">
            <v>7904.4000000000005</v>
          </cell>
          <cell r="CG54">
            <v>6.44</v>
          </cell>
          <cell r="CJ54">
            <v>3952.2000000000003</v>
          </cell>
          <cell r="CK54">
            <v>6.44</v>
          </cell>
          <cell r="CN54">
            <v>7904.4000000000005</v>
          </cell>
          <cell r="CO54">
            <v>6.44</v>
          </cell>
          <cell r="CR54">
            <v>7904.4000000000005</v>
          </cell>
          <cell r="CS54">
            <v>6.44</v>
          </cell>
          <cell r="CV54">
            <v>7904.4000000000005</v>
          </cell>
          <cell r="CW54">
            <v>6.44</v>
          </cell>
          <cell r="CZ54">
            <v>7904.4000000000005</v>
          </cell>
          <cell r="DA54">
            <v>6.44</v>
          </cell>
          <cell r="DD54">
            <v>3952.2000000000003</v>
          </cell>
          <cell r="DE54">
            <v>6.44</v>
          </cell>
          <cell r="DH54">
            <v>0</v>
          </cell>
          <cell r="DI54">
            <v>6.44</v>
          </cell>
          <cell r="DL54">
            <v>0</v>
          </cell>
          <cell r="DM54">
            <v>6.44</v>
          </cell>
          <cell r="DP54">
            <v>0</v>
          </cell>
          <cell r="DQ54">
            <v>6.44</v>
          </cell>
          <cell r="DT54">
            <v>0</v>
          </cell>
          <cell r="DU54">
            <v>6.44</v>
          </cell>
          <cell r="DX54">
            <v>0</v>
          </cell>
          <cell r="DY54">
            <v>6.44</v>
          </cell>
          <cell r="EB54">
            <v>0</v>
          </cell>
          <cell r="EC54">
            <v>6.44</v>
          </cell>
          <cell r="EF54">
            <v>0</v>
          </cell>
          <cell r="EG54">
            <v>6.44</v>
          </cell>
          <cell r="EJ54">
            <v>0</v>
          </cell>
          <cell r="EK54">
            <v>6.44</v>
          </cell>
        </row>
        <row r="55">
          <cell r="C55" t="str">
            <v>7.7.8.2</v>
          </cell>
          <cell r="D55">
            <v>4413905</v>
          </cell>
          <cell r="E55" t="str">
            <v>SICRO SERVIÇO</v>
          </cell>
          <cell r="F55" t="str">
            <v>HIDROSSEMEADURA</v>
          </cell>
          <cell r="G55" t="str">
            <v>M²</v>
          </cell>
          <cell r="H55">
            <v>0</v>
          </cell>
          <cell r="I55">
            <v>0</v>
          </cell>
          <cell r="L55">
            <v>0</v>
          </cell>
          <cell r="M55">
            <v>2.76</v>
          </cell>
          <cell r="P55">
            <v>0</v>
          </cell>
          <cell r="Q55">
            <v>2.76</v>
          </cell>
          <cell r="T55">
            <v>0</v>
          </cell>
          <cell r="U55">
            <v>2.76</v>
          </cell>
          <cell r="X55">
            <v>0</v>
          </cell>
          <cell r="Y55">
            <v>2.76</v>
          </cell>
          <cell r="AB55">
            <v>0</v>
          </cell>
          <cell r="AC55">
            <v>2.76</v>
          </cell>
          <cell r="AF55">
            <v>0</v>
          </cell>
          <cell r="AG55">
            <v>2.76</v>
          </cell>
          <cell r="AJ55">
            <v>0</v>
          </cell>
          <cell r="AK55">
            <v>2.76</v>
          </cell>
          <cell r="AN55">
            <v>0</v>
          </cell>
          <cell r="AO55">
            <v>2.76</v>
          </cell>
          <cell r="AR55">
            <v>0</v>
          </cell>
          <cell r="AS55">
            <v>2.76</v>
          </cell>
          <cell r="AV55">
            <v>0</v>
          </cell>
          <cell r="AW55">
            <v>2.76</v>
          </cell>
          <cell r="AZ55">
            <v>0</v>
          </cell>
          <cell r="BA55">
            <v>2.76</v>
          </cell>
          <cell r="BD55">
            <v>0</v>
          </cell>
          <cell r="BE55">
            <v>2.76</v>
          </cell>
          <cell r="BH55">
            <v>0</v>
          </cell>
          <cell r="BI55">
            <v>2.76</v>
          </cell>
          <cell r="BL55">
            <v>0</v>
          </cell>
          <cell r="BM55">
            <v>2.76</v>
          </cell>
          <cell r="BP55">
            <v>0</v>
          </cell>
          <cell r="BQ55">
            <v>2.76</v>
          </cell>
          <cell r="BT55">
            <v>0</v>
          </cell>
          <cell r="BU55">
            <v>2.76</v>
          </cell>
          <cell r="BX55">
            <v>0</v>
          </cell>
          <cell r="BY55">
            <v>2.76</v>
          </cell>
          <cell r="CB55">
            <v>0</v>
          </cell>
          <cell r="CC55">
            <v>2.76</v>
          </cell>
          <cell r="CF55">
            <v>0</v>
          </cell>
          <cell r="CG55">
            <v>2.76</v>
          </cell>
          <cell r="CJ55">
            <v>0</v>
          </cell>
          <cell r="CK55">
            <v>2.76</v>
          </cell>
          <cell r="CN55">
            <v>0</v>
          </cell>
          <cell r="CO55">
            <v>2.76</v>
          </cell>
          <cell r="CR55">
            <v>0</v>
          </cell>
          <cell r="CS55">
            <v>2.76</v>
          </cell>
          <cell r="CV55">
            <v>0</v>
          </cell>
          <cell r="CW55">
            <v>2.76</v>
          </cell>
          <cell r="CZ55">
            <v>0</v>
          </cell>
          <cell r="DA55">
            <v>2.76</v>
          </cell>
          <cell r="DD55">
            <v>0</v>
          </cell>
          <cell r="DE55">
            <v>2.76</v>
          </cell>
          <cell r="DH55">
            <v>0</v>
          </cell>
          <cell r="DI55">
            <v>2.76</v>
          </cell>
          <cell r="DL55">
            <v>0</v>
          </cell>
          <cell r="DM55">
            <v>2.76</v>
          </cell>
          <cell r="DP55">
            <v>0</v>
          </cell>
          <cell r="DQ55">
            <v>2.76</v>
          </cell>
          <cell r="DT55">
            <v>0</v>
          </cell>
          <cell r="DU55">
            <v>2.76</v>
          </cell>
          <cell r="DX55">
            <v>0</v>
          </cell>
          <cell r="DY55">
            <v>2.76</v>
          </cell>
          <cell r="EB55">
            <v>0</v>
          </cell>
          <cell r="EC55">
            <v>2.76</v>
          </cell>
          <cell r="EF55">
            <v>0</v>
          </cell>
          <cell r="EG55">
            <v>2.76</v>
          </cell>
          <cell r="EJ55">
            <v>0</v>
          </cell>
          <cell r="EK55">
            <v>2.76</v>
          </cell>
        </row>
        <row r="56">
          <cell r="C56" t="str">
            <v>7.7.9</v>
          </cell>
          <cell r="F56" t="str">
            <v>DISPOSITIVOS DE SEGURANÇA</v>
          </cell>
        </row>
        <row r="57">
          <cell r="C57" t="str">
            <v>7.7.9.1</v>
          </cell>
          <cell r="D57">
            <v>3713600</v>
          </cell>
          <cell r="E57" t="str">
            <v>SICRO SERVIÇO</v>
          </cell>
          <cell r="F57" t="str">
            <v>DEFENSA MALEÁVEL SIMPLES - FORNECIMENTO E IMPLANTAÇÃO</v>
          </cell>
          <cell r="G57" t="str">
            <v>M</v>
          </cell>
          <cell r="H57">
            <v>3584</v>
          </cell>
          <cell r="I57">
            <v>1238236.1599999997</v>
          </cell>
          <cell r="L57">
            <v>0</v>
          </cell>
          <cell r="M57">
            <v>345.49</v>
          </cell>
          <cell r="P57">
            <v>0</v>
          </cell>
          <cell r="Q57">
            <v>345.49</v>
          </cell>
          <cell r="T57">
            <v>0</v>
          </cell>
          <cell r="U57">
            <v>345.49</v>
          </cell>
          <cell r="X57">
            <v>128</v>
          </cell>
          <cell r="Y57">
            <v>345.49</v>
          </cell>
          <cell r="AB57">
            <v>128</v>
          </cell>
          <cell r="AC57">
            <v>345.49</v>
          </cell>
          <cell r="AF57">
            <v>128</v>
          </cell>
          <cell r="AG57">
            <v>345.49</v>
          </cell>
          <cell r="AJ57">
            <v>0</v>
          </cell>
          <cell r="AK57">
            <v>345.49</v>
          </cell>
          <cell r="AN57">
            <v>256</v>
          </cell>
          <cell r="AO57">
            <v>345.49</v>
          </cell>
          <cell r="AR57">
            <v>0</v>
          </cell>
          <cell r="AS57">
            <v>345.49</v>
          </cell>
          <cell r="AV57">
            <v>128</v>
          </cell>
          <cell r="AW57">
            <v>345.49</v>
          </cell>
          <cell r="AZ57">
            <v>0</v>
          </cell>
          <cell r="BA57">
            <v>345.49</v>
          </cell>
          <cell r="BD57">
            <v>256</v>
          </cell>
          <cell r="BE57">
            <v>345.49</v>
          </cell>
          <cell r="BH57">
            <v>256</v>
          </cell>
          <cell r="BI57">
            <v>345.49</v>
          </cell>
          <cell r="BL57">
            <v>384</v>
          </cell>
          <cell r="BM57">
            <v>345.49</v>
          </cell>
          <cell r="BP57">
            <v>0</v>
          </cell>
          <cell r="BQ57">
            <v>345.49</v>
          </cell>
          <cell r="BT57">
            <v>128</v>
          </cell>
          <cell r="BU57">
            <v>345.49</v>
          </cell>
          <cell r="BX57">
            <v>128</v>
          </cell>
          <cell r="BY57">
            <v>345.49</v>
          </cell>
          <cell r="CB57">
            <v>128</v>
          </cell>
          <cell r="CC57">
            <v>345.49</v>
          </cell>
          <cell r="CF57">
            <v>256</v>
          </cell>
          <cell r="CG57">
            <v>345.49</v>
          </cell>
          <cell r="CJ57">
            <v>128</v>
          </cell>
          <cell r="CK57">
            <v>345.49</v>
          </cell>
          <cell r="CN57">
            <v>256</v>
          </cell>
          <cell r="CO57">
            <v>345.49</v>
          </cell>
          <cell r="CR57">
            <v>256</v>
          </cell>
          <cell r="CS57">
            <v>345.49</v>
          </cell>
          <cell r="CV57">
            <v>256</v>
          </cell>
          <cell r="CW57">
            <v>345.49</v>
          </cell>
          <cell r="CZ57">
            <v>256</v>
          </cell>
          <cell r="DA57">
            <v>345.49</v>
          </cell>
          <cell r="DD57">
            <v>128</v>
          </cell>
          <cell r="DE57">
            <v>345.49</v>
          </cell>
          <cell r="DH57">
            <v>0</v>
          </cell>
          <cell r="DI57">
            <v>345.49</v>
          </cell>
          <cell r="DL57">
            <v>0</v>
          </cell>
          <cell r="DM57">
            <v>345.49</v>
          </cell>
          <cell r="DP57">
            <v>0</v>
          </cell>
          <cell r="DQ57">
            <v>345.49</v>
          </cell>
          <cell r="DT57">
            <v>0</v>
          </cell>
          <cell r="DU57">
            <v>345.49</v>
          </cell>
          <cell r="DX57">
            <v>0</v>
          </cell>
          <cell r="DY57">
            <v>345.49</v>
          </cell>
          <cell r="EB57">
            <v>0</v>
          </cell>
          <cell r="EC57">
            <v>345.49</v>
          </cell>
          <cell r="EF57">
            <v>0</v>
          </cell>
          <cell r="EG57">
            <v>345.49</v>
          </cell>
          <cell r="EJ57">
            <v>0</v>
          </cell>
          <cell r="EK57">
            <v>345.49</v>
          </cell>
        </row>
        <row r="58">
          <cell r="C58" t="str">
            <v>7.7.9.2</v>
          </cell>
          <cell r="D58" t="str">
            <v>COMP_46008</v>
          </cell>
          <cell r="E58" t="str">
            <v>COMPOSIÇÃO</v>
          </cell>
          <cell r="F58" t="str">
            <v>BALIZADOR CATADIOPTRICO PARA DEFENSA METALICA COM PELICULA GT+GT - FORNECIMENTO E INSTALAÇÃO</v>
          </cell>
          <cell r="G58" t="str">
            <v>UN</v>
          </cell>
          <cell r="H58">
            <v>392</v>
          </cell>
          <cell r="I58">
            <v>16032.800000000005</v>
          </cell>
          <cell r="L58">
            <v>0</v>
          </cell>
          <cell r="M58">
            <v>40.9</v>
          </cell>
          <cell r="P58">
            <v>0</v>
          </cell>
          <cell r="Q58">
            <v>40.9</v>
          </cell>
          <cell r="T58">
            <v>0</v>
          </cell>
          <cell r="U58">
            <v>40.9</v>
          </cell>
          <cell r="X58">
            <v>14</v>
          </cell>
          <cell r="Y58">
            <v>40.9</v>
          </cell>
          <cell r="AB58">
            <v>14</v>
          </cell>
          <cell r="AC58">
            <v>40.9</v>
          </cell>
          <cell r="AF58">
            <v>14</v>
          </cell>
          <cell r="AG58">
            <v>40.9</v>
          </cell>
          <cell r="AJ58">
            <v>0</v>
          </cell>
          <cell r="AK58">
            <v>40.9</v>
          </cell>
          <cell r="AN58">
            <v>28</v>
          </cell>
          <cell r="AO58">
            <v>40.9</v>
          </cell>
          <cell r="AR58">
            <v>0</v>
          </cell>
          <cell r="AS58">
            <v>40.9</v>
          </cell>
          <cell r="AV58">
            <v>14</v>
          </cell>
          <cell r="AW58">
            <v>40.9</v>
          </cell>
          <cell r="AZ58">
            <v>0</v>
          </cell>
          <cell r="BA58">
            <v>40.9</v>
          </cell>
          <cell r="BD58">
            <v>28</v>
          </cell>
          <cell r="BE58">
            <v>40.9</v>
          </cell>
          <cell r="BH58">
            <v>28</v>
          </cell>
          <cell r="BI58">
            <v>40.9</v>
          </cell>
          <cell r="BL58">
            <v>42</v>
          </cell>
          <cell r="BM58">
            <v>40.9</v>
          </cell>
          <cell r="BP58">
            <v>0</v>
          </cell>
          <cell r="BQ58">
            <v>40.9</v>
          </cell>
          <cell r="BT58">
            <v>14</v>
          </cell>
          <cell r="BU58">
            <v>40.9</v>
          </cell>
          <cell r="BX58">
            <v>14</v>
          </cell>
          <cell r="BY58">
            <v>40.9</v>
          </cell>
          <cell r="CB58">
            <v>14</v>
          </cell>
          <cell r="CC58">
            <v>40.9</v>
          </cell>
          <cell r="CF58">
            <v>28</v>
          </cell>
          <cell r="CG58">
            <v>40.9</v>
          </cell>
          <cell r="CJ58">
            <v>14</v>
          </cell>
          <cell r="CK58">
            <v>40.9</v>
          </cell>
          <cell r="CN58">
            <v>28</v>
          </cell>
          <cell r="CO58">
            <v>40.9</v>
          </cell>
          <cell r="CR58">
            <v>28</v>
          </cell>
          <cell r="CS58">
            <v>40.9</v>
          </cell>
          <cell r="CV58">
            <v>28</v>
          </cell>
          <cell r="CW58">
            <v>40.9</v>
          </cell>
          <cell r="CZ58">
            <v>28</v>
          </cell>
          <cell r="DA58">
            <v>40.9</v>
          </cell>
          <cell r="DD58">
            <v>14</v>
          </cell>
          <cell r="DE58">
            <v>40.9</v>
          </cell>
          <cell r="DH58">
            <v>0</v>
          </cell>
          <cell r="DI58">
            <v>40.9</v>
          </cell>
          <cell r="DL58">
            <v>0</v>
          </cell>
          <cell r="DM58">
            <v>40.9</v>
          </cell>
          <cell r="DP58">
            <v>0</v>
          </cell>
          <cell r="DQ58">
            <v>40.9</v>
          </cell>
          <cell r="DT58">
            <v>0</v>
          </cell>
          <cell r="DU58">
            <v>40.9</v>
          </cell>
          <cell r="DX58">
            <v>0</v>
          </cell>
          <cell r="DY58">
            <v>40.9</v>
          </cell>
          <cell r="EB58">
            <v>0</v>
          </cell>
          <cell r="EC58">
            <v>40.9</v>
          </cell>
          <cell r="EF58">
            <v>0</v>
          </cell>
          <cell r="EG58">
            <v>40.9</v>
          </cell>
          <cell r="EJ58">
            <v>0</v>
          </cell>
          <cell r="EK58">
            <v>40.9</v>
          </cell>
        </row>
        <row r="59">
          <cell r="C59" t="str">
            <v>7.7.9.3</v>
          </cell>
          <cell r="D59" t="str">
            <v>COMP_46006</v>
          </cell>
          <cell r="E59" t="str">
            <v>COMPOSIÇÃO</v>
          </cell>
          <cell r="F59" t="str">
            <v>TERMINAL ABSORVEDOR DE ENERGIA TL3 - FORNECIMENTO E IMPLANTAÇÃO</v>
          </cell>
          <cell r="G59" t="str">
            <v>UN</v>
          </cell>
          <cell r="H59">
            <v>112</v>
          </cell>
          <cell r="I59">
            <v>1865897.5999999994</v>
          </cell>
          <cell r="L59">
            <v>0</v>
          </cell>
          <cell r="M59">
            <v>16659.8</v>
          </cell>
          <cell r="P59">
            <v>0</v>
          </cell>
          <cell r="Q59">
            <v>16659.8</v>
          </cell>
          <cell r="T59">
            <v>0</v>
          </cell>
          <cell r="U59">
            <v>16659.8</v>
          </cell>
          <cell r="X59">
            <v>4</v>
          </cell>
          <cell r="Y59">
            <v>16659.8</v>
          </cell>
          <cell r="AB59">
            <v>4</v>
          </cell>
          <cell r="AC59">
            <v>16659.8</v>
          </cell>
          <cell r="AF59">
            <v>4</v>
          </cell>
          <cell r="AG59">
            <v>16659.8</v>
          </cell>
          <cell r="AJ59">
            <v>0</v>
          </cell>
          <cell r="AK59">
            <v>16659.8</v>
          </cell>
          <cell r="AN59">
            <v>8</v>
          </cell>
          <cell r="AO59">
            <v>16659.8</v>
          </cell>
          <cell r="AR59">
            <v>0</v>
          </cell>
          <cell r="AS59">
            <v>16659.8</v>
          </cell>
          <cell r="AV59">
            <v>4</v>
          </cell>
          <cell r="AW59">
            <v>16659.8</v>
          </cell>
          <cell r="AZ59">
            <v>0</v>
          </cell>
          <cell r="BA59">
            <v>16659.8</v>
          </cell>
          <cell r="BD59">
            <v>8</v>
          </cell>
          <cell r="BE59">
            <v>16659.8</v>
          </cell>
          <cell r="BH59">
            <v>8</v>
          </cell>
          <cell r="BI59">
            <v>16659.8</v>
          </cell>
          <cell r="BL59">
            <v>12</v>
          </cell>
          <cell r="BM59">
            <v>16659.8</v>
          </cell>
          <cell r="BP59">
            <v>0</v>
          </cell>
          <cell r="BQ59">
            <v>16659.8</v>
          </cell>
          <cell r="BT59">
            <v>4</v>
          </cell>
          <cell r="BU59">
            <v>16659.8</v>
          </cell>
          <cell r="BX59">
            <v>4</v>
          </cell>
          <cell r="BY59">
            <v>16659.8</v>
          </cell>
          <cell r="CB59">
            <v>4</v>
          </cell>
          <cell r="CC59">
            <v>16659.8</v>
          </cell>
          <cell r="CF59">
            <v>8</v>
          </cell>
          <cell r="CG59">
            <v>16659.8</v>
          </cell>
          <cell r="CJ59">
            <v>4</v>
          </cell>
          <cell r="CK59">
            <v>16659.8</v>
          </cell>
          <cell r="CN59">
            <v>8</v>
          </cell>
          <cell r="CO59">
            <v>16659.8</v>
          </cell>
          <cell r="CR59">
            <v>8</v>
          </cell>
          <cell r="CS59">
            <v>16659.8</v>
          </cell>
          <cell r="CV59">
            <v>8</v>
          </cell>
          <cell r="CW59">
            <v>16659.8</v>
          </cell>
          <cell r="CZ59">
            <v>8</v>
          </cell>
          <cell r="DA59">
            <v>16659.8</v>
          </cell>
          <cell r="DD59">
            <v>4</v>
          </cell>
          <cell r="DE59">
            <v>16659.8</v>
          </cell>
          <cell r="DH59">
            <v>0</v>
          </cell>
          <cell r="DI59">
            <v>16659.8</v>
          </cell>
          <cell r="DL59">
            <v>0</v>
          </cell>
          <cell r="DM59">
            <v>16659.8</v>
          </cell>
          <cell r="DP59">
            <v>0</v>
          </cell>
          <cell r="DQ59">
            <v>16659.8</v>
          </cell>
          <cell r="DT59">
            <v>0</v>
          </cell>
          <cell r="DU59">
            <v>16659.8</v>
          </cell>
          <cell r="DX59">
            <v>0</v>
          </cell>
          <cell r="DY59">
            <v>16659.8</v>
          </cell>
          <cell r="EB59">
            <v>0</v>
          </cell>
          <cell r="EC59">
            <v>16659.8</v>
          </cell>
          <cell r="EF59">
            <v>0</v>
          </cell>
          <cell r="EG59">
            <v>16659.8</v>
          </cell>
          <cell r="EJ59">
            <v>0</v>
          </cell>
          <cell r="EK59">
            <v>16659.8</v>
          </cell>
        </row>
        <row r="60">
          <cell r="C60" t="str">
            <v>7.7.9.4</v>
          </cell>
          <cell r="D60">
            <v>3713689</v>
          </cell>
          <cell r="E60" t="str">
            <v>SICRO SERVIÇO</v>
          </cell>
          <cell r="F60" t="str">
            <v>TERMINAL AÉREO DE DEFENSA METÁLICA - TIPO A - FORNECIMENTO E IMPLANTAÇÃO</v>
          </cell>
          <cell r="G60" t="str">
            <v>UN</v>
          </cell>
          <cell r="H60">
            <v>112</v>
          </cell>
          <cell r="I60">
            <v>29097.600000000009</v>
          </cell>
          <cell r="L60">
            <v>0</v>
          </cell>
          <cell r="M60">
            <v>259.8</v>
          </cell>
          <cell r="P60">
            <v>0</v>
          </cell>
          <cell r="Q60">
            <v>259.8</v>
          </cell>
          <cell r="T60">
            <v>0</v>
          </cell>
          <cell r="U60">
            <v>259.8</v>
          </cell>
          <cell r="X60">
            <v>4</v>
          </cell>
          <cell r="Y60">
            <v>259.8</v>
          </cell>
          <cell r="AB60">
            <v>4</v>
          </cell>
          <cell r="AC60">
            <v>259.8</v>
          </cell>
          <cell r="AF60">
            <v>4</v>
          </cell>
          <cell r="AG60">
            <v>259.8</v>
          </cell>
          <cell r="AJ60">
            <v>0</v>
          </cell>
          <cell r="AK60">
            <v>259.8</v>
          </cell>
          <cell r="AN60">
            <v>8</v>
          </cell>
          <cell r="AO60">
            <v>259.8</v>
          </cell>
          <cell r="AR60">
            <v>0</v>
          </cell>
          <cell r="AS60">
            <v>259.8</v>
          </cell>
          <cell r="AV60">
            <v>4</v>
          </cell>
          <cell r="AW60">
            <v>259.8</v>
          </cell>
          <cell r="AZ60">
            <v>0</v>
          </cell>
          <cell r="BA60">
            <v>259.8</v>
          </cell>
          <cell r="BD60">
            <v>8</v>
          </cell>
          <cell r="BE60">
            <v>259.8</v>
          </cell>
          <cell r="BH60">
            <v>8</v>
          </cell>
          <cell r="BI60">
            <v>259.8</v>
          </cell>
          <cell r="BL60">
            <v>12</v>
          </cell>
          <cell r="BM60">
            <v>259.8</v>
          </cell>
          <cell r="BP60">
            <v>0</v>
          </cell>
          <cell r="BQ60">
            <v>259.8</v>
          </cell>
          <cell r="BT60">
            <v>4</v>
          </cell>
          <cell r="BU60">
            <v>259.8</v>
          </cell>
          <cell r="BX60">
            <v>4</v>
          </cell>
          <cell r="BY60">
            <v>259.8</v>
          </cell>
          <cell r="CB60">
            <v>4</v>
          </cell>
          <cell r="CC60">
            <v>259.8</v>
          </cell>
          <cell r="CF60">
            <v>8</v>
          </cell>
          <cell r="CG60">
            <v>259.8</v>
          </cell>
          <cell r="CJ60">
            <v>4</v>
          </cell>
          <cell r="CK60">
            <v>259.8</v>
          </cell>
          <cell r="CN60">
            <v>8</v>
          </cell>
          <cell r="CO60">
            <v>259.8</v>
          </cell>
          <cell r="CR60">
            <v>8</v>
          </cell>
          <cell r="CS60">
            <v>259.8</v>
          </cell>
          <cell r="CV60">
            <v>8</v>
          </cell>
          <cell r="CW60">
            <v>259.8</v>
          </cell>
          <cell r="CZ60">
            <v>8</v>
          </cell>
          <cell r="DA60">
            <v>259.8</v>
          </cell>
          <cell r="DD60">
            <v>4</v>
          </cell>
          <cell r="DE60">
            <v>259.8</v>
          </cell>
          <cell r="DH60">
            <v>0</v>
          </cell>
          <cell r="DI60">
            <v>259.8</v>
          </cell>
          <cell r="DL60">
            <v>0</v>
          </cell>
          <cell r="DM60">
            <v>259.8</v>
          </cell>
          <cell r="DP60">
            <v>0</v>
          </cell>
          <cell r="DQ60">
            <v>259.8</v>
          </cell>
          <cell r="DT60">
            <v>0</v>
          </cell>
          <cell r="DU60">
            <v>259.8</v>
          </cell>
          <cell r="DX60">
            <v>0</v>
          </cell>
          <cell r="DY60">
            <v>259.8</v>
          </cell>
          <cell r="EB60">
            <v>0</v>
          </cell>
          <cell r="EC60">
            <v>259.8</v>
          </cell>
          <cell r="EF60">
            <v>0</v>
          </cell>
          <cell r="EG60">
            <v>259.8</v>
          </cell>
          <cell r="EJ60">
            <v>0</v>
          </cell>
          <cell r="EK60">
            <v>259.8</v>
          </cell>
        </row>
        <row r="61">
          <cell r="I61" t="str">
            <v/>
          </cell>
        </row>
      </sheetData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O DE OBRA"/>
      <sheetName val="VEICULOS"/>
      <sheetName val="CUSTOS DIVERSOS"/>
      <sheetName val="DIARIAS"/>
      <sheetName val="BDI EDITAL"/>
      <sheetName val="planilha aux de formulas"/>
      <sheetName val="COMBUSTIVEL"/>
      <sheetName val="Segmentos"/>
      <sheetName val="SICRO.EQUIP"/>
      <sheetName val="SICRO.MDO"/>
      <sheetName val="SICRO.MAT"/>
      <sheetName val="SICRO.SERV"/>
      <sheetName val="SINAPI.INS"/>
      <sheetName val="Dados Edital"/>
      <sheetName val="DADOS DE ENTRADA"/>
      <sheetName val="SINAPI.SER"/>
      <sheetName val="BDI-ATP"/>
      <sheetName val="ES"/>
      <sheetName val="01.EQUIP-DADOS"/>
      <sheetName val="02.EQUIP-BASE"/>
      <sheetName val="03.EQUIP-CUSTO"/>
      <sheetName val="DER-MG"/>
      <sheetName val="$Acostamento"/>
      <sheetName val="Parada de Ônibus-Tipo"/>
      <sheetName val="Parada de Ônibus-Preço unitário"/>
      <sheetName val="Paradas por segmento"/>
      <sheetName val="Consid. Iniciais"/>
      <sheetName val="Segmentos 2"/>
      <sheetName val="Cadastros"/>
      <sheetName val="LISTA.COTAÇÃO"/>
      <sheetName val="MC"/>
      <sheetName val="PSP"/>
      <sheetName val="RC"/>
      <sheetName val="CPU.MOD.MDO"/>
      <sheetName val="CPU.MOD.EQUIP"/>
      <sheetName val="CPU.MOD.MAT"/>
      <sheetName val="CPU MODELO"/>
      <sheetName val="CCOMP_00001"/>
      <sheetName val="CCOMP_00002"/>
      <sheetName val="CCOMP_00003"/>
      <sheetName val="CCOMP_00004"/>
      <sheetName val="CCOMP_00006"/>
      <sheetName val="CCOMP_00007"/>
      <sheetName val="CCOMP_00008"/>
      <sheetName val="CCOMP_00009"/>
      <sheetName val="CCOMP_00010"/>
      <sheetName val="CCOMP_00012"/>
      <sheetName val="CCOMP_00023"/>
      <sheetName val="CCOMP_00024"/>
      <sheetName val="CCOMP_00025"/>
      <sheetName val="CCOMP_02001"/>
      <sheetName val="CCOMP_02002"/>
      <sheetName val="CCOMP_02003"/>
      <sheetName val="CCOMP_04001"/>
      <sheetName val="CCOMP_04002"/>
      <sheetName val="CCOMP_04003"/>
      <sheetName val="CCOMP_06001"/>
      <sheetName val="CCOMP_06002"/>
      <sheetName val="CCOMP_22001"/>
      <sheetName val="CCOMP_22002"/>
      <sheetName val="CCOMP_22003"/>
      <sheetName val="CCOMP_24001"/>
      <sheetName val="CCOMP_24002"/>
      <sheetName val="CCOMP_24003"/>
      <sheetName val="CCOMP_24004"/>
      <sheetName val="CCOMP_24005"/>
      <sheetName val="CCOMP_44001"/>
      <sheetName val="CCOMP_44002"/>
      <sheetName val="CCOMP_44003"/>
      <sheetName val="CCOMP_44004"/>
      <sheetName val="CCOMP_44005"/>
      <sheetName val="CCOMP_44006"/>
      <sheetName val="CCOMP_44007"/>
      <sheetName val="CCOMP_44008"/>
      <sheetName val="CCOMP_44009"/>
      <sheetName val="CCOMP_04004"/>
      <sheetName val="CCOMP_04005"/>
      <sheetName val="CCOMP_04006"/>
      <sheetName val="CCOMP_04007"/>
      <sheetName val="CCOMP_04008"/>
      <sheetName val="CCOMP_46001"/>
      <sheetName val="CCOMP_46003"/>
      <sheetName val="CCOMP_46004"/>
      <sheetName val="CCOMP_46005"/>
      <sheetName val="CCOMP_46006"/>
      <sheetName val="CCOMP_46007"/>
      <sheetName val="CCOMP_46008"/>
      <sheetName val="CCOMP_46009"/>
      <sheetName val="CCOMP_46010"/>
      <sheetName val="CCOMP_46011"/>
      <sheetName val="CCOMP_MODELO (2)"/>
      <sheetName val="BENEFICIOS"/>
      <sheetName val="Planilha 1 (10)"/>
      <sheetName val="Planilha 1 (11)"/>
      <sheetName val="Planilha 1 (1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3">
          <cell r="J3">
            <v>381199.02995110536</v>
          </cell>
        </row>
      </sheetData>
      <sheetData sheetId="25"/>
      <sheetData sheetId="26"/>
      <sheetData sheetId="27"/>
      <sheetData sheetId="28"/>
      <sheetData sheetId="29"/>
      <sheetData sheetId="30">
        <row r="6">
          <cell r="G6" t="str">
            <v>SEGMENTO</v>
          </cell>
        </row>
      </sheetData>
      <sheetData sheetId="31">
        <row r="4">
          <cell r="F4" t="str">
            <v>Consórcio Future ATP / Logit / JGP / Queiroz Maluf</v>
          </cell>
        </row>
        <row r="7">
          <cell r="D7" t="str">
            <v>Cliente:</v>
          </cell>
          <cell r="E7" t="str">
            <v>BNDES - Banco Nacional de Desenvolvimento</v>
          </cell>
          <cell r="I7" t="str">
            <v>BDI:</v>
          </cell>
          <cell r="L7" t="str">
            <v>TRECHO:</v>
          </cell>
          <cell r="M7" t="str">
            <v>BR265</v>
          </cell>
          <cell r="P7" t="str">
            <v>TRECHO:</v>
          </cell>
          <cell r="Q7" t="str">
            <v>BR265</v>
          </cell>
          <cell r="T7" t="str">
            <v>TRECHO:</v>
          </cell>
          <cell r="U7" t="str">
            <v>BR265</v>
          </cell>
          <cell r="X7" t="str">
            <v>TRECHO:</v>
          </cell>
          <cell r="Y7" t="str">
            <v>BR265</v>
          </cell>
          <cell r="AB7" t="str">
            <v>TRECHO:</v>
          </cell>
          <cell r="AC7" t="str">
            <v>BR265</v>
          </cell>
          <cell r="AF7" t="str">
            <v>TRECHO:</v>
          </cell>
          <cell r="AG7" t="str">
            <v>BR265</v>
          </cell>
          <cell r="AJ7" t="str">
            <v>TRECHO:</v>
          </cell>
          <cell r="AK7" t="str">
            <v>BR265</v>
          </cell>
          <cell r="AN7" t="str">
            <v>TRECHO:</v>
          </cell>
          <cell r="AO7" t="str">
            <v>BR146</v>
          </cell>
          <cell r="AR7" t="str">
            <v>TRECHO:</v>
          </cell>
          <cell r="AS7" t="str">
            <v>BR146</v>
          </cell>
          <cell r="AV7" t="str">
            <v>TRECHO:</v>
          </cell>
          <cell r="AW7" t="str">
            <v>MG167</v>
          </cell>
          <cell r="AZ7" t="str">
            <v>TRECHO:</v>
          </cell>
          <cell r="BA7" t="str">
            <v>MG167</v>
          </cell>
          <cell r="BD7" t="str">
            <v>TRECHO:</v>
          </cell>
          <cell r="BE7" t="str">
            <v>MG167</v>
          </cell>
          <cell r="BH7" t="str">
            <v>TRECHO:</v>
          </cell>
          <cell r="BI7" t="str">
            <v>CMG369</v>
          </cell>
          <cell r="BL7" t="str">
            <v>TRECHO:</v>
          </cell>
          <cell r="BM7" t="str">
            <v>CMG369</v>
          </cell>
          <cell r="BP7" t="str">
            <v>TRECHO:</v>
          </cell>
          <cell r="BQ7" t="str">
            <v>CMG369</v>
          </cell>
          <cell r="BT7" t="str">
            <v>TRECHO:</v>
          </cell>
          <cell r="BU7" t="str">
            <v>CMG491</v>
          </cell>
          <cell r="BX7" t="str">
            <v>TRECHO:</v>
          </cell>
          <cell r="BY7" t="str">
            <v>CMG491</v>
          </cell>
          <cell r="CB7" t="str">
            <v>TRECHO:</v>
          </cell>
          <cell r="CC7" t="str">
            <v>CMG491</v>
          </cell>
          <cell r="CF7" t="str">
            <v>TRECHO:</v>
          </cell>
          <cell r="CG7" t="str">
            <v>CMG491</v>
          </cell>
          <cell r="CJ7" t="str">
            <v>TRECHO:</v>
          </cell>
          <cell r="CK7" t="str">
            <v>CMG491</v>
          </cell>
          <cell r="CN7" t="str">
            <v>TRECHO:</v>
          </cell>
          <cell r="CO7" t="str">
            <v>CMG491</v>
          </cell>
          <cell r="CR7" t="str">
            <v>TRECHO:</v>
          </cell>
          <cell r="CS7" t="str">
            <v>CMG491</v>
          </cell>
          <cell r="CV7" t="str">
            <v>TRECHO:</v>
          </cell>
          <cell r="CW7" t="str">
            <v>CMG491</v>
          </cell>
          <cell r="CZ7" t="str">
            <v>TRECHO:</v>
          </cell>
          <cell r="DA7" t="str">
            <v>CMG491</v>
          </cell>
          <cell r="DD7" t="str">
            <v>TRECHO:</v>
          </cell>
          <cell r="DE7" t="str">
            <v>CMG491</v>
          </cell>
          <cell r="DH7" t="str">
            <v>TRECHO:</v>
          </cell>
          <cell r="DI7" t="str">
            <v>CMG491</v>
          </cell>
          <cell r="DL7" t="str">
            <v>TRECHO:</v>
          </cell>
          <cell r="DM7" t="str">
            <v>CMG491</v>
          </cell>
          <cell r="DP7" t="str">
            <v>TRECHO:</v>
          </cell>
          <cell r="DQ7" t="str">
            <v>CMG491</v>
          </cell>
          <cell r="DT7" t="str">
            <v>TRECHO:</v>
          </cell>
          <cell r="DU7" t="str">
            <v>CMG491</v>
          </cell>
          <cell r="DX7" t="str">
            <v>TRECHO:</v>
          </cell>
          <cell r="DY7" t="str">
            <v>LMG863</v>
          </cell>
          <cell r="EB7" t="str">
            <v>TRECHO:</v>
          </cell>
          <cell r="EC7" t="str">
            <v>491CMG0170</v>
          </cell>
          <cell r="EF7" t="str">
            <v>TRECHO:</v>
          </cell>
          <cell r="EG7" t="str">
            <v>369CMG0070</v>
          </cell>
          <cell r="EJ7" t="str">
            <v>TRECHO:</v>
          </cell>
          <cell r="EK7" t="str">
            <v>369CMG0090#U</v>
          </cell>
        </row>
        <row r="8">
          <cell r="D8" t="str">
            <v>Trecho:</v>
          </cell>
          <cell r="E8" t="str">
            <v>Minas Gerais</v>
          </cell>
          <cell r="I8" t="str">
            <v>BDI DIFERENCADO:</v>
          </cell>
          <cell r="L8" t="str">
            <v>SEGMENTO:</v>
          </cell>
          <cell r="M8" t="str">
            <v>265BMG0270</v>
          </cell>
          <cell r="P8" t="str">
            <v>SEGMENTO:</v>
          </cell>
          <cell r="Q8" t="str">
            <v>265BMG0270#U</v>
          </cell>
          <cell r="T8" t="str">
            <v>SEGMENTO:</v>
          </cell>
          <cell r="U8" t="str">
            <v>265BMG0290#U</v>
          </cell>
          <cell r="X8" t="str">
            <v>SEGMENTO:</v>
          </cell>
          <cell r="Y8" t="str">
            <v>265BMG0290</v>
          </cell>
          <cell r="AB8" t="str">
            <v>SEGMENTO:</v>
          </cell>
          <cell r="AC8" t="str">
            <v>265BMG0305</v>
          </cell>
          <cell r="AF8" t="str">
            <v>SEGMENTO:</v>
          </cell>
          <cell r="AG8" t="str">
            <v>265BMG0310</v>
          </cell>
          <cell r="AJ8" t="str">
            <v>SEGMENTO:</v>
          </cell>
          <cell r="AK8" t="str">
            <v>265BMG0311</v>
          </cell>
          <cell r="AN8" t="str">
            <v>SEGMENTO:</v>
          </cell>
          <cell r="AO8" t="str">
            <v>146BMG0250</v>
          </cell>
          <cell r="AR8" t="str">
            <v>SEGMENTO:</v>
          </cell>
          <cell r="AS8" t="str">
            <v>146BMG0252</v>
          </cell>
          <cell r="AV8" t="str">
            <v>SEGMENTO:</v>
          </cell>
          <cell r="AW8" t="str">
            <v>167EMG0200</v>
          </cell>
          <cell r="AZ8" t="str">
            <v>SEGMENTO:</v>
          </cell>
          <cell r="BA8" t="str">
            <v>167EMG0205</v>
          </cell>
          <cell r="BD8" t="str">
            <v>SEGMENTO:</v>
          </cell>
          <cell r="BE8" t="str">
            <v>167EMG0220</v>
          </cell>
          <cell r="BH8" t="str">
            <v>SEGMENTO:</v>
          </cell>
          <cell r="BI8" t="str">
            <v>369CMG0070</v>
          </cell>
          <cell r="BL8" t="str">
            <v>SEGMENTO:</v>
          </cell>
          <cell r="BM8" t="str">
            <v>369CMG0090</v>
          </cell>
          <cell r="BP8" t="str">
            <v>SEGMENTO:</v>
          </cell>
          <cell r="BQ8" t="str">
            <v>369CMG0090#U</v>
          </cell>
          <cell r="BT8" t="str">
            <v>SEGMENTO:</v>
          </cell>
          <cell r="BU8" t="str">
            <v>491CMG0010</v>
          </cell>
          <cell r="BX8" t="str">
            <v>SEGMENTO:</v>
          </cell>
          <cell r="BY8" t="str">
            <v>491CMG0023</v>
          </cell>
          <cell r="CB8" t="str">
            <v>SEGMENTO:</v>
          </cell>
          <cell r="CC8" t="str">
            <v>491CMG0030</v>
          </cell>
          <cell r="CF8" t="str">
            <v>SEGMENTO:</v>
          </cell>
          <cell r="CG8" t="str">
            <v>491CMG0050</v>
          </cell>
          <cell r="CJ8" t="str">
            <v>SEGMENTO:</v>
          </cell>
          <cell r="CK8" t="str">
            <v>491CMG0090</v>
          </cell>
          <cell r="CN8" t="str">
            <v>SEGMENTO:</v>
          </cell>
          <cell r="CO8" t="str">
            <v>491CMG0100</v>
          </cell>
          <cell r="CR8" t="str">
            <v>SEGMENTO:</v>
          </cell>
          <cell r="CS8" t="str">
            <v>491CMG0110</v>
          </cell>
          <cell r="CV8" t="str">
            <v>SEGMENTO:</v>
          </cell>
          <cell r="CW8" t="str">
            <v>491CMG0130</v>
          </cell>
          <cell r="CZ8" t="str">
            <v>SEGMENTO:</v>
          </cell>
          <cell r="DA8" t="str">
            <v>491CMG0150</v>
          </cell>
          <cell r="DD8" t="str">
            <v>SEGMENTO:</v>
          </cell>
          <cell r="DE8" t="str">
            <v>491CMG0170</v>
          </cell>
          <cell r="DH8" t="str">
            <v>SEGMENTO:</v>
          </cell>
          <cell r="DI8" t="str">
            <v>491CMG0190</v>
          </cell>
          <cell r="DL8" t="str">
            <v>SEGMENTO:</v>
          </cell>
          <cell r="DM8" t="str">
            <v>491CMG0210D</v>
          </cell>
          <cell r="DP8" t="str">
            <v>SEGMENTO:</v>
          </cell>
          <cell r="DQ8" t="str">
            <v>491CMG0230</v>
          </cell>
          <cell r="DT8" t="str">
            <v>SEGMENTO:</v>
          </cell>
          <cell r="DU8" t="str">
            <v>491CMG0230#D</v>
          </cell>
          <cell r="DX8" t="str">
            <v>SEGMENTO:</v>
          </cell>
          <cell r="DY8" t="str">
            <v>863LMG0010</v>
          </cell>
          <cell r="EB8" t="str">
            <v>SEGMENTO:</v>
          </cell>
          <cell r="EC8" t="str">
            <v>VARGINHA</v>
          </cell>
          <cell r="EF8" t="str">
            <v>SEGMENTO:</v>
          </cell>
          <cell r="EG8" t="str">
            <v>CAMPOS GERAIS</v>
          </cell>
          <cell r="EJ8" t="str">
            <v>SEGMENTO:</v>
          </cell>
          <cell r="EK8" t="str">
            <v>ALFENAS</v>
          </cell>
        </row>
        <row r="9">
          <cell r="D9" t="str">
            <v>Objeto:</v>
          </cell>
          <cell r="E9" t="str">
            <v>Contratação de serviços técnicos especializados necessários à desestatização do sistema rodoviário no Estado de Minas Gerais, de até 2.798,6 km de extensão - Lote 3</v>
          </cell>
          <cell r="L9" t="str">
            <v>ESTADO:</v>
          </cell>
          <cell r="M9" t="str">
            <v>MG</v>
          </cell>
          <cell r="P9" t="str">
            <v>ESTADO:</v>
          </cell>
          <cell r="Q9" t="str">
            <v>MG</v>
          </cell>
          <cell r="T9" t="str">
            <v>ESTADO:</v>
          </cell>
          <cell r="U9" t="str">
            <v>MG</v>
          </cell>
          <cell r="X9" t="str">
            <v>ESTADO:</v>
          </cell>
          <cell r="Y9" t="str">
            <v>MG</v>
          </cell>
          <cell r="AB9" t="str">
            <v>ESTADO:</v>
          </cell>
          <cell r="AC9" t="str">
            <v>MG</v>
          </cell>
          <cell r="AF9" t="str">
            <v>ESTADO:</v>
          </cell>
          <cell r="AG9" t="str">
            <v>MG</v>
          </cell>
          <cell r="AJ9" t="str">
            <v>ESTADO:</v>
          </cell>
          <cell r="AK9" t="str">
            <v>MG</v>
          </cell>
          <cell r="AN9" t="str">
            <v>ESTADO:</v>
          </cell>
          <cell r="AO9" t="str">
            <v>MG</v>
          </cell>
          <cell r="AR9" t="str">
            <v>ESTADO:</v>
          </cell>
          <cell r="AS9" t="str">
            <v>MG</v>
          </cell>
          <cell r="AV9" t="str">
            <v>ESTADO:</v>
          </cell>
          <cell r="AW9" t="str">
            <v>MG</v>
          </cell>
          <cell r="AZ9" t="str">
            <v>ESTADO:</v>
          </cell>
          <cell r="BA9" t="str">
            <v>MG</v>
          </cell>
          <cell r="BD9" t="str">
            <v>ESTADO:</v>
          </cell>
          <cell r="BE9" t="str">
            <v>MG</v>
          </cell>
          <cell r="BH9" t="str">
            <v>ESTADO:</v>
          </cell>
          <cell r="BI9" t="str">
            <v>MG</v>
          </cell>
          <cell r="BL9" t="str">
            <v>ESTADO:</v>
          </cell>
          <cell r="BM9" t="str">
            <v>MG</v>
          </cell>
          <cell r="BP9" t="str">
            <v>ESTADO:</v>
          </cell>
          <cell r="BQ9" t="str">
            <v>MG</v>
          </cell>
          <cell r="BT9" t="str">
            <v>ESTADO:</v>
          </cell>
          <cell r="BU9" t="str">
            <v>MG</v>
          </cell>
          <cell r="BX9" t="str">
            <v>ESTADO:</v>
          </cell>
          <cell r="BY9" t="str">
            <v>MG</v>
          </cell>
          <cell r="CB9" t="str">
            <v>ESTADO:</v>
          </cell>
          <cell r="CC9" t="str">
            <v>MG</v>
          </cell>
          <cell r="CF9" t="str">
            <v>ESTADO:</v>
          </cell>
          <cell r="CG9" t="str">
            <v>MG</v>
          </cell>
          <cell r="CJ9" t="str">
            <v>ESTADO:</v>
          </cell>
          <cell r="CK9" t="str">
            <v>MG</v>
          </cell>
          <cell r="CN9" t="str">
            <v>ESTADO:</v>
          </cell>
          <cell r="CO9" t="str">
            <v>MG</v>
          </cell>
          <cell r="CR9" t="str">
            <v>ESTADO:</v>
          </cell>
          <cell r="CS9" t="str">
            <v>MG</v>
          </cell>
          <cell r="CV9" t="str">
            <v>ESTADO:</v>
          </cell>
          <cell r="CW9" t="str">
            <v>MG</v>
          </cell>
          <cell r="CZ9" t="str">
            <v>ESTADO:</v>
          </cell>
          <cell r="DA9" t="str">
            <v>MG</v>
          </cell>
          <cell r="DD9" t="str">
            <v>ESTADO:</v>
          </cell>
          <cell r="DE9" t="str">
            <v>MG</v>
          </cell>
          <cell r="DH9" t="str">
            <v>ESTADO:</v>
          </cell>
          <cell r="DI9" t="str">
            <v>MG</v>
          </cell>
          <cell r="DL9" t="str">
            <v>ESTADO:</v>
          </cell>
          <cell r="DM9" t="str">
            <v>MG</v>
          </cell>
          <cell r="DP9" t="str">
            <v>ESTADO:</v>
          </cell>
          <cell r="DQ9" t="str">
            <v>MG</v>
          </cell>
          <cell r="DT9" t="str">
            <v>ESTADO:</v>
          </cell>
          <cell r="DU9" t="str">
            <v>MG</v>
          </cell>
          <cell r="DX9" t="str">
            <v>ESTADO:</v>
          </cell>
          <cell r="DY9" t="str">
            <v>MG</v>
          </cell>
          <cell r="EB9" t="str">
            <v>ESTADO:</v>
          </cell>
          <cell r="EC9" t="str">
            <v>MG</v>
          </cell>
          <cell r="EF9" t="str">
            <v>ESTADO:</v>
          </cell>
          <cell r="EG9" t="str">
            <v>MG</v>
          </cell>
          <cell r="EJ9" t="str">
            <v>ESTADO:</v>
          </cell>
          <cell r="EK9" t="str">
            <v>MG</v>
          </cell>
        </row>
        <row r="10">
          <cell r="D10" t="str">
            <v>Valores:</v>
          </cell>
          <cell r="L10" t="str">
            <v>PREÇO TOTAL:</v>
          </cell>
          <cell r="M10">
            <v>0</v>
          </cell>
          <cell r="P10" t="str">
            <v>PREÇO TOTAL:</v>
          </cell>
          <cell r="Q10">
            <v>0</v>
          </cell>
          <cell r="T10" t="str">
            <v>PREÇO TOTAL:</v>
          </cell>
          <cell r="U10">
            <v>0</v>
          </cell>
          <cell r="X10" t="str">
            <v>PREÇO TOTAL:</v>
          </cell>
          <cell r="Y10">
            <v>619281.93000000017</v>
          </cell>
          <cell r="AB10" t="str">
            <v>PREÇO TOTAL:</v>
          </cell>
          <cell r="AC10">
            <v>619281.93000000017</v>
          </cell>
          <cell r="AF10" t="str">
            <v>PREÇO TOTAL:</v>
          </cell>
          <cell r="AG10">
            <v>619281.93000000017</v>
          </cell>
          <cell r="AJ10" t="str">
            <v>PREÇO TOTAL:</v>
          </cell>
          <cell r="AK10">
            <v>0</v>
          </cell>
          <cell r="AN10" t="str">
            <v>PREÇO TOTAL:</v>
          </cell>
          <cell r="AO10">
            <v>1238563.9200000002</v>
          </cell>
          <cell r="AR10" t="str">
            <v>PREÇO TOTAL:</v>
          </cell>
          <cell r="AS10">
            <v>0</v>
          </cell>
          <cell r="AV10" t="str">
            <v>PREÇO TOTAL:</v>
          </cell>
          <cell r="AW10">
            <v>619281.93000000017</v>
          </cell>
          <cell r="AZ10" t="str">
            <v>PREÇO TOTAL:</v>
          </cell>
          <cell r="BA10">
            <v>0</v>
          </cell>
          <cell r="BD10" t="str">
            <v>PREÇO TOTAL:</v>
          </cell>
          <cell r="BE10">
            <v>1238563.9200000002</v>
          </cell>
          <cell r="BH10" t="str">
            <v>PREÇO TOTAL:</v>
          </cell>
          <cell r="BI10">
            <v>1238563.9200000002</v>
          </cell>
          <cell r="BL10" t="str">
            <v>PREÇO TOTAL:</v>
          </cell>
          <cell r="BM10">
            <v>1857845.9000000001</v>
          </cell>
          <cell r="BP10" t="str">
            <v>PREÇO TOTAL:</v>
          </cell>
          <cell r="BQ10">
            <v>0</v>
          </cell>
          <cell r="BT10" t="str">
            <v>PREÇO TOTAL:</v>
          </cell>
          <cell r="BU10">
            <v>619281.93000000017</v>
          </cell>
          <cell r="BX10" t="str">
            <v>PREÇO TOTAL:</v>
          </cell>
          <cell r="BY10">
            <v>619281.93000000017</v>
          </cell>
          <cell r="CB10" t="str">
            <v>PREÇO TOTAL:</v>
          </cell>
          <cell r="CC10">
            <v>619281.93000000017</v>
          </cell>
          <cell r="CF10" t="str">
            <v>PREÇO TOTAL:</v>
          </cell>
          <cell r="CG10">
            <v>1238563.9200000002</v>
          </cell>
          <cell r="CJ10" t="str">
            <v>PREÇO TOTAL:</v>
          </cell>
          <cell r="CK10">
            <v>619281.93000000017</v>
          </cell>
          <cell r="CN10" t="str">
            <v>PREÇO TOTAL:</v>
          </cell>
          <cell r="CO10">
            <v>1238563.9200000002</v>
          </cell>
          <cell r="CR10" t="str">
            <v>PREÇO TOTAL:</v>
          </cell>
          <cell r="CS10">
            <v>1238563.9200000002</v>
          </cell>
          <cell r="CV10" t="str">
            <v>PREÇO TOTAL:</v>
          </cell>
          <cell r="CW10">
            <v>1238563.9200000002</v>
          </cell>
          <cell r="CZ10" t="str">
            <v>PREÇO TOTAL:</v>
          </cell>
          <cell r="DA10">
            <v>1238563.9200000002</v>
          </cell>
          <cell r="DD10" t="str">
            <v>PREÇO TOTAL:</v>
          </cell>
          <cell r="DE10">
            <v>619281.93000000017</v>
          </cell>
          <cell r="DH10" t="str">
            <v>PREÇO TOTAL:</v>
          </cell>
          <cell r="DI10">
            <v>0</v>
          </cell>
          <cell r="DL10" t="str">
            <v>PREÇO TOTAL:</v>
          </cell>
          <cell r="DM10">
            <v>0</v>
          </cell>
          <cell r="DP10" t="str">
            <v>PREÇO TOTAL:</v>
          </cell>
          <cell r="DQ10">
            <v>0</v>
          </cell>
          <cell r="DT10" t="str">
            <v>PREÇO TOTAL:</v>
          </cell>
          <cell r="DU10">
            <v>0</v>
          </cell>
          <cell r="DX10" t="str">
            <v>PREÇO TOTAL:</v>
          </cell>
          <cell r="DY10">
            <v>0</v>
          </cell>
          <cell r="EB10" t="str">
            <v>PREÇO TOTAL:</v>
          </cell>
          <cell r="EC10">
            <v>0</v>
          </cell>
          <cell r="EF10" t="str">
            <v>PREÇO TOTAL:</v>
          </cell>
          <cell r="EG10">
            <v>0</v>
          </cell>
          <cell r="EJ10" t="str">
            <v>PREÇO TOTAL:</v>
          </cell>
          <cell r="EK10">
            <v>0</v>
          </cell>
        </row>
        <row r="12">
          <cell r="F12" t="str">
            <v>Planilha de Serviços e Preços</v>
          </cell>
        </row>
        <row r="14">
          <cell r="C14" t="str">
            <v>ITEM</v>
          </cell>
          <cell r="D14" t="str">
            <v>CÓDIGO</v>
          </cell>
          <cell r="E14" t="str">
            <v>ORIGEM</v>
          </cell>
          <cell r="F14" t="str">
            <v>DESCRIÇÃO DO SERVIÇO</v>
          </cell>
          <cell r="G14" t="str">
            <v>UNIDADE</v>
          </cell>
          <cell r="H14" t="str">
            <v>QUANTIDADE TOTAL</v>
          </cell>
          <cell r="I14" t="str">
            <v>CUSTO TOTAL</v>
          </cell>
          <cell r="L14" t="str">
            <v>QTD.</v>
          </cell>
          <cell r="M14" t="str">
            <v>CUSTO UNITÁRIO</v>
          </cell>
          <cell r="P14" t="str">
            <v>QTD.</v>
          </cell>
          <cell r="Q14" t="str">
            <v>CUSTO UNITÁRIO</v>
          </cell>
          <cell r="T14" t="str">
            <v>QTD.</v>
          </cell>
          <cell r="U14" t="str">
            <v>CUSTO UNITÁRIO</v>
          </cell>
          <cell r="X14" t="str">
            <v>QTD.</v>
          </cell>
          <cell r="Y14" t="str">
            <v>CUSTO UNITÁRIO</v>
          </cell>
          <cell r="AB14" t="str">
            <v>QTD.</v>
          </cell>
          <cell r="AC14" t="str">
            <v>CUSTO UNITÁRIO</v>
          </cell>
          <cell r="AF14" t="str">
            <v>QTD.</v>
          </cell>
          <cell r="AG14" t="str">
            <v>CUSTO UNITÁRIO</v>
          </cell>
          <cell r="AJ14" t="str">
            <v>QTD.</v>
          </cell>
          <cell r="AK14" t="str">
            <v>CUSTO UNITÁRIO</v>
          </cell>
          <cell r="AN14" t="str">
            <v>QTD.</v>
          </cell>
          <cell r="AO14" t="str">
            <v>CUSTO UNITÁRIO</v>
          </cell>
          <cell r="AR14" t="str">
            <v>QTD.</v>
          </cell>
          <cell r="AS14" t="str">
            <v>CUSTO UNITÁRIO</v>
          </cell>
          <cell r="AV14" t="str">
            <v>QTD.</v>
          </cell>
          <cell r="AW14" t="str">
            <v>CUSTO UNITÁRIO</v>
          </cell>
          <cell r="AZ14" t="str">
            <v>QTD.</v>
          </cell>
          <cell r="BA14" t="str">
            <v>CUSTO UNITÁRIO</v>
          </cell>
          <cell r="BD14" t="str">
            <v>QTD.</v>
          </cell>
          <cell r="BE14" t="str">
            <v>CUSTO UNITÁRIO</v>
          </cell>
          <cell r="BH14" t="str">
            <v>QTD.</v>
          </cell>
          <cell r="BI14" t="str">
            <v>CUSTO UNITÁRIO</v>
          </cell>
          <cell r="BL14" t="str">
            <v>QTD.</v>
          </cell>
          <cell r="BM14" t="str">
            <v>CUSTO UNITÁRIO</v>
          </cell>
          <cell r="BP14" t="str">
            <v>QTD.</v>
          </cell>
          <cell r="BQ14" t="str">
            <v>CUSTO UNITÁRIO</v>
          </cell>
          <cell r="BT14" t="str">
            <v>QTD.</v>
          </cell>
          <cell r="BU14" t="str">
            <v>CUSTO UNITÁRIO</v>
          </cell>
          <cell r="BX14" t="str">
            <v>QTD.</v>
          </cell>
          <cell r="BY14" t="str">
            <v>CUSTO UNITÁRIO</v>
          </cell>
          <cell r="CB14" t="str">
            <v>QTD.</v>
          </cell>
          <cell r="CC14" t="str">
            <v>CUSTO UNITÁRIO</v>
          </cell>
          <cell r="CF14" t="str">
            <v>QTD.</v>
          </cell>
          <cell r="CG14" t="str">
            <v>CUSTO UNITÁRIO</v>
          </cell>
          <cell r="CJ14" t="str">
            <v>QTD.</v>
          </cell>
          <cell r="CK14" t="str">
            <v>CUSTO UNITÁRIO</v>
          </cell>
          <cell r="CN14" t="str">
            <v>QTD.</v>
          </cell>
          <cell r="CO14" t="str">
            <v>CUSTO UNITÁRIO</v>
          </cell>
          <cell r="CR14" t="str">
            <v>QTD.</v>
          </cell>
          <cell r="CS14" t="str">
            <v>CUSTO UNITÁRIO</v>
          </cell>
          <cell r="CV14" t="str">
            <v>QTD.</v>
          </cell>
          <cell r="CW14" t="str">
            <v>CUSTO UNITÁRIO</v>
          </cell>
          <cell r="CZ14" t="str">
            <v>QTD.</v>
          </cell>
          <cell r="DA14" t="str">
            <v>CUSTO UNITÁRIO</v>
          </cell>
          <cell r="DD14" t="str">
            <v>QTD.</v>
          </cell>
          <cell r="DE14" t="str">
            <v>CUSTO UNITÁRIO</v>
          </cell>
          <cell r="DH14" t="str">
            <v>QTD.</v>
          </cell>
          <cell r="DI14" t="str">
            <v>CUSTO UNITÁRIO</v>
          </cell>
          <cell r="DL14" t="str">
            <v>QTD.</v>
          </cell>
          <cell r="DM14" t="str">
            <v>CUSTO UNITÁRIO</v>
          </cell>
          <cell r="DP14" t="str">
            <v>QTD.</v>
          </cell>
          <cell r="DQ14" t="str">
            <v>CUSTO UNITÁRIO</v>
          </cell>
          <cell r="DT14" t="str">
            <v>QTD.</v>
          </cell>
          <cell r="DU14" t="str">
            <v>CUSTO UNITÁRIO</v>
          </cell>
          <cell r="DX14" t="str">
            <v>QTD.</v>
          </cell>
          <cell r="DY14" t="str">
            <v>CUSTO UNITÁRIO</v>
          </cell>
          <cell r="EB14" t="str">
            <v>QTD.</v>
          </cell>
          <cell r="EC14" t="str">
            <v>CUSTO UNITÁRIO</v>
          </cell>
          <cell r="EF14" t="str">
            <v>QTD.</v>
          </cell>
          <cell r="EG14" t="str">
            <v>CUSTO UNITÁRIO</v>
          </cell>
          <cell r="EJ14" t="str">
            <v>QTD.</v>
          </cell>
          <cell r="EK14" t="str">
            <v>CUSTO UNITÁRIO</v>
          </cell>
        </row>
        <row r="16">
          <cell r="C16" t="str">
            <v>7.0</v>
          </cell>
          <cell r="F16" t="str">
            <v>AMPLIAÇÃO</v>
          </cell>
          <cell r="G16" t="str">
            <v/>
          </cell>
        </row>
        <row r="17">
          <cell r="C17" t="str">
            <v>7.8</v>
          </cell>
          <cell r="F17" t="str">
            <v>PARADA DE ONIBUS</v>
          </cell>
        </row>
        <row r="18">
          <cell r="C18" t="str">
            <v>7.8.1</v>
          </cell>
          <cell r="F18" t="str">
            <v>ESTRUTURA</v>
          </cell>
        </row>
        <row r="19">
          <cell r="C19" t="str">
            <v>7.8.1.1</v>
          </cell>
          <cell r="D19" t="str">
            <v>ED-8398</v>
          </cell>
          <cell r="E19" t="str">
            <v>DER/MG</v>
          </cell>
          <cell r="F19" t="str">
            <v>FORMA E DESFORMA DE COMPENSADO PLASTIFICADO, ESP. 12MM,  REAPROVEITAMENTO (3X), EXCLUSIVE ESCORAMENTO</v>
          </cell>
          <cell r="G19" t="str">
            <v>M2</v>
          </cell>
          <cell r="H19">
            <v>1846.8800000000003</v>
          </cell>
          <cell r="I19">
            <v>81447.33</v>
          </cell>
          <cell r="L19">
            <v>0</v>
          </cell>
          <cell r="M19">
            <v>44.1</v>
          </cell>
          <cell r="P19">
            <v>0</v>
          </cell>
          <cell r="Q19">
            <v>44.1</v>
          </cell>
          <cell r="T19">
            <v>0</v>
          </cell>
          <cell r="U19">
            <v>44.1</v>
          </cell>
          <cell r="X19">
            <v>65.959999999999994</v>
          </cell>
          <cell r="Y19">
            <v>44.1</v>
          </cell>
          <cell r="AB19">
            <v>65.959999999999994</v>
          </cell>
          <cell r="AC19">
            <v>44.1</v>
          </cell>
          <cell r="AF19">
            <v>65.959999999999994</v>
          </cell>
          <cell r="AG19">
            <v>44.1</v>
          </cell>
          <cell r="AJ19">
            <v>0</v>
          </cell>
          <cell r="AK19">
            <v>44.1</v>
          </cell>
          <cell r="AN19">
            <v>131.91999999999999</v>
          </cell>
          <cell r="AO19">
            <v>44.1</v>
          </cell>
          <cell r="AR19">
            <v>0</v>
          </cell>
          <cell r="AS19">
            <v>44.1</v>
          </cell>
          <cell r="AV19">
            <v>65.959999999999994</v>
          </cell>
          <cell r="AW19">
            <v>44.1</v>
          </cell>
          <cell r="AZ19">
            <v>0</v>
          </cell>
          <cell r="BA19">
            <v>44.1</v>
          </cell>
          <cell r="BD19">
            <v>131.91999999999999</v>
          </cell>
          <cell r="BE19">
            <v>44.1</v>
          </cell>
          <cell r="BH19">
            <v>131.91999999999999</v>
          </cell>
          <cell r="BI19">
            <v>44.1</v>
          </cell>
          <cell r="BL19">
            <v>197.88</v>
          </cell>
          <cell r="BM19">
            <v>44.1</v>
          </cell>
          <cell r="BP19">
            <v>0</v>
          </cell>
          <cell r="BQ19">
            <v>44.1</v>
          </cell>
          <cell r="BT19">
            <v>65.959999999999994</v>
          </cell>
          <cell r="BU19">
            <v>44.1</v>
          </cell>
          <cell r="BX19">
            <v>65.959999999999994</v>
          </cell>
          <cell r="BY19">
            <v>44.1</v>
          </cell>
          <cell r="CB19">
            <v>65.959999999999994</v>
          </cell>
          <cell r="CC19">
            <v>44.1</v>
          </cell>
          <cell r="CF19">
            <v>131.91999999999999</v>
          </cell>
          <cell r="CG19">
            <v>44.1</v>
          </cell>
          <cell r="CJ19">
            <v>65.959999999999994</v>
          </cell>
          <cell r="CK19">
            <v>44.1</v>
          </cell>
          <cell r="CN19">
            <v>131.91999999999999</v>
          </cell>
          <cell r="CO19">
            <v>44.1</v>
          </cell>
          <cell r="CR19">
            <v>131.91999999999999</v>
          </cell>
          <cell r="CS19">
            <v>44.1</v>
          </cell>
          <cell r="CV19">
            <v>131.91999999999999</v>
          </cell>
          <cell r="CW19">
            <v>44.1</v>
          </cell>
          <cell r="CZ19">
            <v>131.91999999999999</v>
          </cell>
          <cell r="DA19">
            <v>44.1</v>
          </cell>
          <cell r="DD19">
            <v>65.959999999999994</v>
          </cell>
          <cell r="DE19">
            <v>44.1</v>
          </cell>
          <cell r="DH19">
            <v>0</v>
          </cell>
          <cell r="DI19">
            <v>44.1</v>
          </cell>
          <cell r="DL19">
            <v>0</v>
          </cell>
          <cell r="DM19">
            <v>44.1</v>
          </cell>
          <cell r="DP19">
            <v>0</v>
          </cell>
          <cell r="DQ19">
            <v>44.1</v>
          </cell>
          <cell r="DT19">
            <v>0</v>
          </cell>
          <cell r="DU19">
            <v>44.1</v>
          </cell>
          <cell r="DX19">
            <v>0</v>
          </cell>
          <cell r="DY19">
            <v>44.1</v>
          </cell>
          <cell r="EB19">
            <v>0</v>
          </cell>
          <cell r="EC19">
            <v>44.1</v>
          </cell>
          <cell r="EF19">
            <v>0</v>
          </cell>
          <cell r="EG19">
            <v>44.1</v>
          </cell>
          <cell r="EJ19">
            <v>0</v>
          </cell>
          <cell r="EK19">
            <v>44.1</v>
          </cell>
        </row>
        <row r="20">
          <cell r="C20" t="str">
            <v>7.8.1.2</v>
          </cell>
          <cell r="D20" t="str">
            <v>RO-42285</v>
          </cell>
          <cell r="E20" t="str">
            <v>DER/MG</v>
          </cell>
          <cell r="F20" t="str">
            <v>ARMAÇÃO:  AÇO  CA-50 (EXECUÇÃO,  INCLUINDO  PREPARO, DOBRAGEM, COLOCAÇÃO NAS FORMAS E TRANSPORTE DE TODOS OS MATERIAIS)</v>
          </cell>
          <cell r="G20" t="str">
            <v>KG</v>
          </cell>
          <cell r="H20">
            <v>14238</v>
          </cell>
          <cell r="I20">
            <v>118175.40000000004</v>
          </cell>
          <cell r="L20">
            <v>0</v>
          </cell>
          <cell r="M20">
            <v>8.3000000000000007</v>
          </cell>
          <cell r="P20">
            <v>0</v>
          </cell>
          <cell r="Q20">
            <v>8.3000000000000007</v>
          </cell>
          <cell r="T20">
            <v>0</v>
          </cell>
          <cell r="U20">
            <v>8.3000000000000007</v>
          </cell>
          <cell r="X20">
            <v>508.5</v>
          </cell>
          <cell r="Y20">
            <v>8.3000000000000007</v>
          </cell>
          <cell r="AB20">
            <v>508.5</v>
          </cell>
          <cell r="AC20">
            <v>8.3000000000000007</v>
          </cell>
          <cell r="AF20">
            <v>508.5</v>
          </cell>
          <cell r="AG20">
            <v>8.3000000000000007</v>
          </cell>
          <cell r="AJ20">
            <v>0</v>
          </cell>
          <cell r="AK20">
            <v>8.3000000000000007</v>
          </cell>
          <cell r="AN20">
            <v>1017</v>
          </cell>
          <cell r="AO20">
            <v>8.3000000000000007</v>
          </cell>
          <cell r="AR20">
            <v>0</v>
          </cell>
          <cell r="AS20">
            <v>8.3000000000000007</v>
          </cell>
          <cell r="AV20">
            <v>508.5</v>
          </cell>
          <cell r="AW20">
            <v>8.3000000000000007</v>
          </cell>
          <cell r="AZ20">
            <v>0</v>
          </cell>
          <cell r="BA20">
            <v>8.3000000000000007</v>
          </cell>
          <cell r="BD20">
            <v>1017</v>
          </cell>
          <cell r="BE20">
            <v>8.3000000000000007</v>
          </cell>
          <cell r="BH20">
            <v>1017</v>
          </cell>
          <cell r="BI20">
            <v>8.3000000000000007</v>
          </cell>
          <cell r="BL20">
            <v>1525.5</v>
          </cell>
          <cell r="BM20">
            <v>8.3000000000000007</v>
          </cell>
          <cell r="BP20">
            <v>0</v>
          </cell>
          <cell r="BQ20">
            <v>8.3000000000000007</v>
          </cell>
          <cell r="BT20">
            <v>508.5</v>
          </cell>
          <cell r="BU20">
            <v>8.3000000000000007</v>
          </cell>
          <cell r="BX20">
            <v>508.5</v>
          </cell>
          <cell r="BY20">
            <v>8.3000000000000007</v>
          </cell>
          <cell r="CB20">
            <v>508.5</v>
          </cell>
          <cell r="CC20">
            <v>8.3000000000000007</v>
          </cell>
          <cell r="CF20">
            <v>1017</v>
          </cell>
          <cell r="CG20">
            <v>8.3000000000000007</v>
          </cell>
          <cell r="CJ20">
            <v>508.5</v>
          </cell>
          <cell r="CK20">
            <v>8.3000000000000007</v>
          </cell>
          <cell r="CN20">
            <v>1017</v>
          </cell>
          <cell r="CO20">
            <v>8.3000000000000007</v>
          </cell>
          <cell r="CR20">
            <v>1017</v>
          </cell>
          <cell r="CS20">
            <v>8.3000000000000007</v>
          </cell>
          <cell r="CV20">
            <v>1017</v>
          </cell>
          <cell r="CW20">
            <v>8.3000000000000007</v>
          </cell>
          <cell r="CZ20">
            <v>1017</v>
          </cell>
          <cell r="DA20">
            <v>8.3000000000000007</v>
          </cell>
          <cell r="DD20">
            <v>508.5</v>
          </cell>
          <cell r="DE20">
            <v>8.3000000000000007</v>
          </cell>
          <cell r="DH20">
            <v>0</v>
          </cell>
          <cell r="DI20">
            <v>8.3000000000000007</v>
          </cell>
          <cell r="DL20">
            <v>0</v>
          </cell>
          <cell r="DM20">
            <v>8.3000000000000007</v>
          </cell>
          <cell r="DP20">
            <v>0</v>
          </cell>
          <cell r="DQ20">
            <v>8.3000000000000007</v>
          </cell>
          <cell r="DT20">
            <v>0</v>
          </cell>
          <cell r="DU20">
            <v>8.3000000000000007</v>
          </cell>
          <cell r="DX20">
            <v>0</v>
          </cell>
          <cell r="DY20">
            <v>8.3000000000000007</v>
          </cell>
          <cell r="EB20">
            <v>0</v>
          </cell>
          <cell r="EC20">
            <v>8.3000000000000007</v>
          </cell>
          <cell r="EF20">
            <v>0</v>
          </cell>
          <cell r="EG20">
            <v>8.3000000000000007</v>
          </cell>
          <cell r="EJ20">
            <v>0</v>
          </cell>
          <cell r="EK20">
            <v>8.3000000000000007</v>
          </cell>
        </row>
        <row r="21">
          <cell r="C21" t="str">
            <v>7.8.1.3</v>
          </cell>
          <cell r="D21" t="str">
            <v>RO-42467</v>
          </cell>
          <cell r="E21" t="str">
            <v>DER/MG</v>
          </cell>
          <cell r="F21" t="str">
            <v>CONCRETO MAGRO FCK &gt;= 10,0 MPA (EXECUÇÃO, INCLUINDO O FORNECIMENTO DE TODOS OS MATERIAIS, EXCLUI O TRANSPORTE DOS AGREGADOS)</v>
          </cell>
          <cell r="G21" t="str">
            <v>M3</v>
          </cell>
          <cell r="H21">
            <v>22.568000000000008</v>
          </cell>
          <cell r="I21">
            <v>6595.4100000000026</v>
          </cell>
          <cell r="L21">
            <v>0</v>
          </cell>
          <cell r="M21">
            <v>292.25</v>
          </cell>
          <cell r="P21">
            <v>0</v>
          </cell>
          <cell r="Q21">
            <v>292.25</v>
          </cell>
          <cell r="T21">
            <v>0</v>
          </cell>
          <cell r="U21">
            <v>292.25</v>
          </cell>
          <cell r="X21">
            <v>0.80600000000000005</v>
          </cell>
          <cell r="Y21">
            <v>292.25</v>
          </cell>
          <cell r="AB21">
            <v>0.80600000000000005</v>
          </cell>
          <cell r="AC21">
            <v>292.25</v>
          </cell>
          <cell r="AF21">
            <v>0.80600000000000005</v>
          </cell>
          <cell r="AG21">
            <v>292.25</v>
          </cell>
          <cell r="AJ21">
            <v>0</v>
          </cell>
          <cell r="AK21">
            <v>292.25</v>
          </cell>
          <cell r="AN21">
            <v>1.6120000000000001</v>
          </cell>
          <cell r="AO21">
            <v>292.25</v>
          </cell>
          <cell r="AR21">
            <v>0</v>
          </cell>
          <cell r="AS21">
            <v>292.25</v>
          </cell>
          <cell r="AV21">
            <v>0.80600000000000005</v>
          </cell>
          <cell r="AW21">
            <v>292.25</v>
          </cell>
          <cell r="AZ21">
            <v>0</v>
          </cell>
          <cell r="BA21">
            <v>292.25</v>
          </cell>
          <cell r="BD21">
            <v>1.6120000000000001</v>
          </cell>
          <cell r="BE21">
            <v>292.25</v>
          </cell>
          <cell r="BH21">
            <v>1.6120000000000001</v>
          </cell>
          <cell r="BI21">
            <v>292.25</v>
          </cell>
          <cell r="BL21">
            <v>2.4180000000000001</v>
          </cell>
          <cell r="BM21">
            <v>292.25</v>
          </cell>
          <cell r="BP21">
            <v>0</v>
          </cell>
          <cell r="BQ21">
            <v>292.25</v>
          </cell>
          <cell r="BT21">
            <v>0.80600000000000005</v>
          </cell>
          <cell r="BU21">
            <v>292.25</v>
          </cell>
          <cell r="BX21">
            <v>0.80600000000000005</v>
          </cell>
          <cell r="BY21">
            <v>292.25</v>
          </cell>
          <cell r="CB21">
            <v>0.80600000000000005</v>
          </cell>
          <cell r="CC21">
            <v>292.25</v>
          </cell>
          <cell r="CF21">
            <v>1.6120000000000001</v>
          </cell>
          <cell r="CG21">
            <v>292.25</v>
          </cell>
          <cell r="CJ21">
            <v>0.80600000000000005</v>
          </cell>
          <cell r="CK21">
            <v>292.25</v>
          </cell>
          <cell r="CN21">
            <v>1.6120000000000001</v>
          </cell>
          <cell r="CO21">
            <v>292.25</v>
          </cell>
          <cell r="CR21">
            <v>1.6120000000000001</v>
          </cell>
          <cell r="CS21">
            <v>292.25</v>
          </cell>
          <cell r="CV21">
            <v>1.6120000000000001</v>
          </cell>
          <cell r="CW21">
            <v>292.25</v>
          </cell>
          <cell r="CZ21">
            <v>1.6120000000000001</v>
          </cell>
          <cell r="DA21">
            <v>292.25</v>
          </cell>
          <cell r="DD21">
            <v>0.80600000000000005</v>
          </cell>
          <cell r="DE21">
            <v>292.25</v>
          </cell>
          <cell r="DH21">
            <v>0</v>
          </cell>
          <cell r="DI21">
            <v>292.25</v>
          </cell>
          <cell r="DL21">
            <v>0</v>
          </cell>
          <cell r="DM21">
            <v>292.25</v>
          </cell>
          <cell r="DP21">
            <v>0</v>
          </cell>
          <cell r="DQ21">
            <v>292.25</v>
          </cell>
          <cell r="DT21">
            <v>0</v>
          </cell>
          <cell r="DU21">
            <v>292.25</v>
          </cell>
          <cell r="DX21">
            <v>0</v>
          </cell>
          <cell r="DY21">
            <v>292.25</v>
          </cell>
          <cell r="EB21">
            <v>0</v>
          </cell>
          <cell r="EC21">
            <v>292.25</v>
          </cell>
          <cell r="EF21">
            <v>0</v>
          </cell>
          <cell r="EG21">
            <v>292.25</v>
          </cell>
          <cell r="EJ21">
            <v>0</v>
          </cell>
          <cell r="EK21">
            <v>292.25</v>
          </cell>
        </row>
        <row r="22">
          <cell r="C22" t="str">
            <v>7.8.1.4</v>
          </cell>
          <cell r="D22" t="str">
            <v>RO-41628</v>
          </cell>
          <cell r="E22" t="str">
            <v>DER/MG</v>
          </cell>
          <cell r="F22" t="str">
            <v>CONCRETO DE CIMENTO PORTLAND FCK &gt;= 20,0 MPA (EXECUÇÃO,  INCLUINDO O FORNECIMENTO E TRANSPORTE DOS AGREGADOS)</v>
          </cell>
          <cell r="G22" t="str">
            <v>M3</v>
          </cell>
          <cell r="H22">
            <v>237.44000000000003</v>
          </cell>
          <cell r="I22">
            <v>103034.67999999996</v>
          </cell>
          <cell r="L22">
            <v>0</v>
          </cell>
          <cell r="M22">
            <v>433.94</v>
          </cell>
          <cell r="P22">
            <v>0</v>
          </cell>
          <cell r="Q22">
            <v>433.94</v>
          </cell>
          <cell r="T22">
            <v>0</v>
          </cell>
          <cell r="U22">
            <v>433.94</v>
          </cell>
          <cell r="X22">
            <v>8.48</v>
          </cell>
          <cell r="Y22">
            <v>433.94</v>
          </cell>
          <cell r="AB22">
            <v>8.48</v>
          </cell>
          <cell r="AC22">
            <v>433.94</v>
          </cell>
          <cell r="AF22">
            <v>8.48</v>
          </cell>
          <cell r="AG22">
            <v>433.94</v>
          </cell>
          <cell r="AJ22">
            <v>0</v>
          </cell>
          <cell r="AK22">
            <v>433.94</v>
          </cell>
          <cell r="AN22">
            <v>16.96</v>
          </cell>
          <cell r="AO22">
            <v>433.94</v>
          </cell>
          <cell r="AR22">
            <v>0</v>
          </cell>
          <cell r="AS22">
            <v>433.94</v>
          </cell>
          <cell r="AV22">
            <v>8.48</v>
          </cell>
          <cell r="AW22">
            <v>433.94</v>
          </cell>
          <cell r="AZ22">
            <v>0</v>
          </cell>
          <cell r="BA22">
            <v>433.94</v>
          </cell>
          <cell r="BD22">
            <v>16.96</v>
          </cell>
          <cell r="BE22">
            <v>433.94</v>
          </cell>
          <cell r="BH22">
            <v>16.96</v>
          </cell>
          <cell r="BI22">
            <v>433.94</v>
          </cell>
          <cell r="BL22">
            <v>25.44</v>
          </cell>
          <cell r="BM22">
            <v>433.94</v>
          </cell>
          <cell r="BP22">
            <v>0</v>
          </cell>
          <cell r="BQ22">
            <v>433.94</v>
          </cell>
          <cell r="BT22">
            <v>8.48</v>
          </cell>
          <cell r="BU22">
            <v>433.94</v>
          </cell>
          <cell r="BX22">
            <v>8.48</v>
          </cell>
          <cell r="BY22">
            <v>433.94</v>
          </cell>
          <cell r="CB22">
            <v>8.48</v>
          </cell>
          <cell r="CC22">
            <v>433.94</v>
          </cell>
          <cell r="CF22">
            <v>16.96</v>
          </cell>
          <cell r="CG22">
            <v>433.94</v>
          </cell>
          <cell r="CJ22">
            <v>8.48</v>
          </cell>
          <cell r="CK22">
            <v>433.94</v>
          </cell>
          <cell r="CN22">
            <v>16.96</v>
          </cell>
          <cell r="CO22">
            <v>433.94</v>
          </cell>
          <cell r="CR22">
            <v>16.96</v>
          </cell>
          <cell r="CS22">
            <v>433.94</v>
          </cell>
          <cell r="CV22">
            <v>16.96</v>
          </cell>
          <cell r="CW22">
            <v>433.94</v>
          </cell>
          <cell r="CZ22">
            <v>16.96</v>
          </cell>
          <cell r="DA22">
            <v>433.94</v>
          </cell>
          <cell r="DD22">
            <v>8.48</v>
          </cell>
          <cell r="DE22">
            <v>433.94</v>
          </cell>
          <cell r="DH22">
            <v>0</v>
          </cell>
          <cell r="DI22">
            <v>433.94</v>
          </cell>
          <cell r="DL22">
            <v>0</v>
          </cell>
          <cell r="DM22">
            <v>433.94</v>
          </cell>
          <cell r="DP22">
            <v>0</v>
          </cell>
          <cell r="DQ22">
            <v>433.94</v>
          </cell>
          <cell r="DT22">
            <v>0</v>
          </cell>
          <cell r="DU22">
            <v>433.94</v>
          </cell>
          <cell r="DX22">
            <v>0</v>
          </cell>
          <cell r="DY22">
            <v>433.94</v>
          </cell>
          <cell r="EB22">
            <v>0</v>
          </cell>
          <cell r="EC22">
            <v>433.94</v>
          </cell>
          <cell r="EF22">
            <v>0</v>
          </cell>
          <cell r="EG22">
            <v>433.94</v>
          </cell>
          <cell r="EJ22">
            <v>0</v>
          </cell>
          <cell r="EK22">
            <v>433.94</v>
          </cell>
        </row>
        <row r="23">
          <cell r="C23" t="str">
            <v>7.8.1.5</v>
          </cell>
          <cell r="D23" t="str">
            <v>ED-49652</v>
          </cell>
          <cell r="E23" t="str">
            <v>DER/MG</v>
          </cell>
          <cell r="F23" t="str">
            <v>DESCARGA,   MONTAGEM,   DESMONTAGEM   E   CARGA   DE  ESCORAMENTO METÁLICO TIPOS A E B PARA VIGAS E LAJES</v>
          </cell>
          <cell r="G23" t="str">
            <v>M3</v>
          </cell>
          <cell r="H23">
            <v>993.44000000000017</v>
          </cell>
          <cell r="I23">
            <v>9238.89</v>
          </cell>
          <cell r="L23">
            <v>0</v>
          </cell>
          <cell r="M23">
            <v>9.3000000000000007</v>
          </cell>
          <cell r="P23">
            <v>0</v>
          </cell>
          <cell r="Q23">
            <v>9.3000000000000007</v>
          </cell>
          <cell r="T23">
            <v>0</v>
          </cell>
          <cell r="U23">
            <v>9.3000000000000007</v>
          </cell>
          <cell r="X23">
            <v>35.479999999999997</v>
          </cell>
          <cell r="Y23">
            <v>9.3000000000000007</v>
          </cell>
          <cell r="AB23">
            <v>35.479999999999997</v>
          </cell>
          <cell r="AC23">
            <v>9.3000000000000007</v>
          </cell>
          <cell r="AF23">
            <v>35.479999999999997</v>
          </cell>
          <cell r="AG23">
            <v>9.3000000000000007</v>
          </cell>
          <cell r="AJ23">
            <v>0</v>
          </cell>
          <cell r="AK23">
            <v>9.3000000000000007</v>
          </cell>
          <cell r="AN23">
            <v>70.959999999999994</v>
          </cell>
          <cell r="AO23">
            <v>9.3000000000000007</v>
          </cell>
          <cell r="AR23">
            <v>0</v>
          </cell>
          <cell r="AS23">
            <v>9.3000000000000007</v>
          </cell>
          <cell r="AV23">
            <v>35.479999999999997</v>
          </cell>
          <cell r="AW23">
            <v>9.3000000000000007</v>
          </cell>
          <cell r="AZ23">
            <v>0</v>
          </cell>
          <cell r="BA23">
            <v>9.3000000000000007</v>
          </cell>
          <cell r="BD23">
            <v>70.959999999999994</v>
          </cell>
          <cell r="BE23">
            <v>9.3000000000000007</v>
          </cell>
          <cell r="BH23">
            <v>70.959999999999994</v>
          </cell>
          <cell r="BI23">
            <v>9.3000000000000007</v>
          </cell>
          <cell r="BL23">
            <v>106.44</v>
          </cell>
          <cell r="BM23">
            <v>9.3000000000000007</v>
          </cell>
          <cell r="BP23">
            <v>0</v>
          </cell>
          <cell r="BQ23">
            <v>9.3000000000000007</v>
          </cell>
          <cell r="BT23">
            <v>35.479999999999997</v>
          </cell>
          <cell r="BU23">
            <v>9.3000000000000007</v>
          </cell>
          <cell r="BX23">
            <v>35.479999999999997</v>
          </cell>
          <cell r="BY23">
            <v>9.3000000000000007</v>
          </cell>
          <cell r="CB23">
            <v>35.479999999999997</v>
          </cell>
          <cell r="CC23">
            <v>9.3000000000000007</v>
          </cell>
          <cell r="CF23">
            <v>70.959999999999994</v>
          </cell>
          <cell r="CG23">
            <v>9.3000000000000007</v>
          </cell>
          <cell r="CJ23">
            <v>35.479999999999997</v>
          </cell>
          <cell r="CK23">
            <v>9.3000000000000007</v>
          </cell>
          <cell r="CN23">
            <v>70.959999999999994</v>
          </cell>
          <cell r="CO23">
            <v>9.3000000000000007</v>
          </cell>
          <cell r="CR23">
            <v>70.959999999999994</v>
          </cell>
          <cell r="CS23">
            <v>9.3000000000000007</v>
          </cell>
          <cell r="CV23">
            <v>70.959999999999994</v>
          </cell>
          <cell r="CW23">
            <v>9.3000000000000007</v>
          </cell>
          <cell r="CZ23">
            <v>70.959999999999994</v>
          </cell>
          <cell r="DA23">
            <v>9.3000000000000007</v>
          </cell>
          <cell r="DD23">
            <v>35.479999999999997</v>
          </cell>
          <cell r="DE23">
            <v>9.3000000000000007</v>
          </cell>
          <cell r="DH23">
            <v>0</v>
          </cell>
          <cell r="DI23">
            <v>9.3000000000000007</v>
          </cell>
          <cell r="DL23">
            <v>0</v>
          </cell>
          <cell r="DM23">
            <v>9.3000000000000007</v>
          </cell>
          <cell r="DP23">
            <v>0</v>
          </cell>
          <cell r="DQ23">
            <v>9.3000000000000007</v>
          </cell>
          <cell r="DT23">
            <v>0</v>
          </cell>
          <cell r="DU23">
            <v>9.3000000000000007</v>
          </cell>
          <cell r="DX23">
            <v>0</v>
          </cell>
          <cell r="DY23">
            <v>9.3000000000000007</v>
          </cell>
          <cell r="EB23">
            <v>0</v>
          </cell>
          <cell r="EC23">
            <v>9.3000000000000007</v>
          </cell>
          <cell r="EF23">
            <v>0</v>
          </cell>
          <cell r="EG23">
            <v>9.3000000000000007</v>
          </cell>
          <cell r="EJ23">
            <v>0</v>
          </cell>
          <cell r="EK23">
            <v>9.3000000000000007</v>
          </cell>
        </row>
        <row r="24">
          <cell r="C24" t="str">
            <v>7.8.2</v>
          </cell>
          <cell r="F24" t="str">
            <v>PAVIMENTAÇÃO</v>
          </cell>
        </row>
        <row r="25">
          <cell r="C25" t="str">
            <v>7.8.2.1</v>
          </cell>
          <cell r="D25" t="str">
            <v>COMP_44004</v>
          </cell>
          <cell r="E25" t="str">
            <v>COMPOSIÇÃO</v>
          </cell>
          <cell r="F25" t="str">
            <v>PAVIMENTO - SOLUÇÃO TIPO E PARA FAIXA DE ROLAMENTO</v>
          </cell>
          <cell r="G25" t="str">
            <v>M2</v>
          </cell>
          <cell r="H25">
            <v>60760</v>
          </cell>
          <cell r="I25">
            <v>6900513.2000000002</v>
          </cell>
          <cell r="L25">
            <v>0</v>
          </cell>
          <cell r="M25">
            <v>113.57</v>
          </cell>
          <cell r="P25">
            <v>0</v>
          </cell>
          <cell r="Q25">
            <v>113.57</v>
          </cell>
          <cell r="T25">
            <v>0</v>
          </cell>
          <cell r="U25">
            <v>113.57</v>
          </cell>
          <cell r="X25">
            <v>2170</v>
          </cell>
          <cell r="Y25">
            <v>113.57</v>
          </cell>
          <cell r="AB25">
            <v>2170</v>
          </cell>
          <cell r="AC25">
            <v>113.57</v>
          </cell>
          <cell r="AF25">
            <v>2170</v>
          </cell>
          <cell r="AG25">
            <v>113.57</v>
          </cell>
          <cell r="AJ25">
            <v>0</v>
          </cell>
          <cell r="AK25">
            <v>113.57</v>
          </cell>
          <cell r="AN25">
            <v>4340</v>
          </cell>
          <cell r="AO25">
            <v>113.57</v>
          </cell>
          <cell r="AR25">
            <v>0</v>
          </cell>
          <cell r="AS25">
            <v>113.57</v>
          </cell>
          <cell r="AV25">
            <v>2170</v>
          </cell>
          <cell r="AW25">
            <v>113.57</v>
          </cell>
          <cell r="AZ25">
            <v>0</v>
          </cell>
          <cell r="BA25">
            <v>113.57</v>
          </cell>
          <cell r="BD25">
            <v>4340</v>
          </cell>
          <cell r="BE25">
            <v>113.57</v>
          </cell>
          <cell r="BH25">
            <v>4340</v>
          </cell>
          <cell r="BI25">
            <v>113.57</v>
          </cell>
          <cell r="BL25">
            <v>6510</v>
          </cell>
          <cell r="BM25">
            <v>113.57</v>
          </cell>
          <cell r="BP25">
            <v>0</v>
          </cell>
          <cell r="BQ25">
            <v>113.57</v>
          </cell>
          <cell r="BT25">
            <v>2170</v>
          </cell>
          <cell r="BU25">
            <v>113.57</v>
          </cell>
          <cell r="BX25">
            <v>2170</v>
          </cell>
          <cell r="BY25">
            <v>113.57</v>
          </cell>
          <cell r="CB25">
            <v>2170</v>
          </cell>
          <cell r="CC25">
            <v>113.57</v>
          </cell>
          <cell r="CF25">
            <v>4340</v>
          </cell>
          <cell r="CG25">
            <v>113.57</v>
          </cell>
          <cell r="CJ25">
            <v>2170</v>
          </cell>
          <cell r="CK25">
            <v>113.57</v>
          </cell>
          <cell r="CN25">
            <v>4340</v>
          </cell>
          <cell r="CO25">
            <v>113.57</v>
          </cell>
          <cell r="CR25">
            <v>4340</v>
          </cell>
          <cell r="CS25">
            <v>113.57</v>
          </cell>
          <cell r="CV25">
            <v>4340</v>
          </cell>
          <cell r="CW25">
            <v>113.57</v>
          </cell>
          <cell r="CZ25">
            <v>4340</v>
          </cell>
          <cell r="DA25">
            <v>113.57</v>
          </cell>
          <cell r="DD25">
            <v>2170</v>
          </cell>
          <cell r="DE25">
            <v>113.57</v>
          </cell>
          <cell r="DH25">
            <v>0</v>
          </cell>
          <cell r="DI25">
            <v>113.57</v>
          </cell>
          <cell r="DL25">
            <v>0</v>
          </cell>
          <cell r="DM25">
            <v>113.57</v>
          </cell>
          <cell r="DP25">
            <v>0</v>
          </cell>
          <cell r="DQ25">
            <v>113.57</v>
          </cell>
          <cell r="DT25">
            <v>0</v>
          </cell>
          <cell r="DU25">
            <v>113.57</v>
          </cell>
          <cell r="DX25">
            <v>0</v>
          </cell>
          <cell r="DY25">
            <v>113.57</v>
          </cell>
          <cell r="EB25">
            <v>0</v>
          </cell>
          <cell r="EC25">
            <v>113.57</v>
          </cell>
          <cell r="EF25">
            <v>0</v>
          </cell>
          <cell r="EG25">
            <v>113.57</v>
          </cell>
          <cell r="EJ25">
            <v>0</v>
          </cell>
          <cell r="EK25">
            <v>113.57</v>
          </cell>
        </row>
        <row r="26">
          <cell r="C26" t="str">
            <v>7.8.2.2</v>
          </cell>
          <cell r="D26" t="str">
            <v>RO-41211</v>
          </cell>
          <cell r="E26" t="str">
            <v>DER/MG</v>
          </cell>
          <cell r="F26" t="str">
            <v xml:space="preserve">MISTURADO OU CONCRETO BETUMINOSO USINADO A QUENTE REMOÇÃO E CARGA DE TODO PAVIMENTO EXISTENTE </v>
          </cell>
          <cell r="G26" t="str">
            <v>M3</v>
          </cell>
          <cell r="H26">
            <v>20615</v>
          </cell>
          <cell r="I26">
            <v>132142.07999999999</v>
          </cell>
          <cell r="L26">
            <v>0</v>
          </cell>
          <cell r="M26">
            <v>6.41</v>
          </cell>
          <cell r="P26">
            <v>0</v>
          </cell>
          <cell r="Q26">
            <v>6.41</v>
          </cell>
          <cell r="T26">
            <v>0</v>
          </cell>
          <cell r="U26">
            <v>6.41</v>
          </cell>
          <cell r="X26">
            <v>736.25</v>
          </cell>
          <cell r="Y26">
            <v>6.41</v>
          </cell>
          <cell r="AB26">
            <v>736.25</v>
          </cell>
          <cell r="AC26">
            <v>6.41</v>
          </cell>
          <cell r="AF26">
            <v>736.25</v>
          </cell>
          <cell r="AG26">
            <v>6.41</v>
          </cell>
          <cell r="AJ26">
            <v>0</v>
          </cell>
          <cell r="AK26">
            <v>6.41</v>
          </cell>
          <cell r="AN26">
            <v>1472.5</v>
          </cell>
          <cell r="AO26">
            <v>6.41</v>
          </cell>
          <cell r="AR26">
            <v>0</v>
          </cell>
          <cell r="AS26">
            <v>6.41</v>
          </cell>
          <cell r="AV26">
            <v>736.25</v>
          </cell>
          <cell r="AW26">
            <v>6.41</v>
          </cell>
          <cell r="AZ26">
            <v>0</v>
          </cell>
          <cell r="BA26">
            <v>6.41</v>
          </cell>
          <cell r="BD26">
            <v>1472.5</v>
          </cell>
          <cell r="BE26">
            <v>6.41</v>
          </cell>
          <cell r="BH26">
            <v>1472.5</v>
          </cell>
          <cell r="BI26">
            <v>6.41</v>
          </cell>
          <cell r="BL26">
            <v>2208.75</v>
          </cell>
          <cell r="BM26">
            <v>6.41</v>
          </cell>
          <cell r="BP26">
            <v>0</v>
          </cell>
          <cell r="BQ26">
            <v>6.41</v>
          </cell>
          <cell r="BT26">
            <v>736.25</v>
          </cell>
          <cell r="BU26">
            <v>6.41</v>
          </cell>
          <cell r="BX26">
            <v>736.25</v>
          </cell>
          <cell r="BY26">
            <v>6.41</v>
          </cell>
          <cell r="CB26">
            <v>736.25</v>
          </cell>
          <cell r="CC26">
            <v>6.41</v>
          </cell>
          <cell r="CF26">
            <v>1472.5</v>
          </cell>
          <cell r="CG26">
            <v>6.41</v>
          </cell>
          <cell r="CJ26">
            <v>736.25</v>
          </cell>
          <cell r="CK26">
            <v>6.41</v>
          </cell>
          <cell r="CN26">
            <v>1472.5</v>
          </cell>
          <cell r="CO26">
            <v>6.41</v>
          </cell>
          <cell r="CR26">
            <v>1472.5</v>
          </cell>
          <cell r="CS26">
            <v>6.41</v>
          </cell>
          <cell r="CV26">
            <v>1472.5</v>
          </cell>
          <cell r="CW26">
            <v>6.41</v>
          </cell>
          <cell r="CZ26">
            <v>1472.5</v>
          </cell>
          <cell r="DA26">
            <v>6.41</v>
          </cell>
          <cell r="DD26">
            <v>736.25</v>
          </cell>
          <cell r="DE26">
            <v>6.41</v>
          </cell>
          <cell r="DH26">
            <v>0</v>
          </cell>
          <cell r="DI26">
            <v>6.41</v>
          </cell>
          <cell r="DL26">
            <v>0</v>
          </cell>
          <cell r="DM26">
            <v>6.41</v>
          </cell>
          <cell r="DP26">
            <v>0</v>
          </cell>
          <cell r="DQ26">
            <v>6.41</v>
          </cell>
          <cell r="DT26">
            <v>0</v>
          </cell>
          <cell r="DU26">
            <v>6.41</v>
          </cell>
          <cell r="DX26">
            <v>0</v>
          </cell>
          <cell r="DY26">
            <v>6.41</v>
          </cell>
          <cell r="EB26">
            <v>0</v>
          </cell>
          <cell r="EC26">
            <v>6.41</v>
          </cell>
          <cell r="EF26">
            <v>0</v>
          </cell>
          <cell r="EG26">
            <v>6.41</v>
          </cell>
          <cell r="EJ26">
            <v>0</v>
          </cell>
          <cell r="EK26">
            <v>6.41</v>
          </cell>
        </row>
        <row r="27">
          <cell r="C27" t="str">
            <v>7.8.3</v>
          </cell>
          <cell r="F27" t="str">
            <v>PASSEIO</v>
          </cell>
        </row>
        <row r="28">
          <cell r="C28" t="str">
            <v>7.8.3.1</v>
          </cell>
          <cell r="D28" t="str">
            <v>ED-51110</v>
          </cell>
          <cell r="E28" t="str">
            <v>DER/MG</v>
          </cell>
          <cell r="F28" t="str">
            <v>ESCAVAÇÃO MANUAL DE TERRA (DESATERRO MANUAL)</v>
          </cell>
          <cell r="G28" t="str">
            <v>M3</v>
          </cell>
          <cell r="H28">
            <v>2380</v>
          </cell>
          <cell r="I28">
            <v>70257.599999999991</v>
          </cell>
          <cell r="L28">
            <v>0</v>
          </cell>
          <cell r="M28">
            <v>29.52</v>
          </cell>
          <cell r="P28">
            <v>0</v>
          </cell>
          <cell r="Q28">
            <v>29.52</v>
          </cell>
          <cell r="T28">
            <v>0</v>
          </cell>
          <cell r="U28">
            <v>29.52</v>
          </cell>
          <cell r="X28">
            <v>85</v>
          </cell>
          <cell r="Y28">
            <v>29.52</v>
          </cell>
          <cell r="AB28">
            <v>85</v>
          </cell>
          <cell r="AC28">
            <v>29.52</v>
          </cell>
          <cell r="AF28">
            <v>85</v>
          </cell>
          <cell r="AG28">
            <v>29.52</v>
          </cell>
          <cell r="AJ28">
            <v>0</v>
          </cell>
          <cell r="AK28">
            <v>29.52</v>
          </cell>
          <cell r="AN28">
            <v>170</v>
          </cell>
          <cell r="AO28">
            <v>29.52</v>
          </cell>
          <cell r="AR28">
            <v>0</v>
          </cell>
          <cell r="AS28">
            <v>29.52</v>
          </cell>
          <cell r="AV28">
            <v>85</v>
          </cell>
          <cell r="AW28">
            <v>29.52</v>
          </cell>
          <cell r="AZ28">
            <v>0</v>
          </cell>
          <cell r="BA28">
            <v>29.52</v>
          </cell>
          <cell r="BD28">
            <v>170</v>
          </cell>
          <cell r="BE28">
            <v>29.52</v>
          </cell>
          <cell r="BH28">
            <v>170</v>
          </cell>
          <cell r="BI28">
            <v>29.52</v>
          </cell>
          <cell r="BL28">
            <v>255</v>
          </cell>
          <cell r="BM28">
            <v>29.52</v>
          </cell>
          <cell r="BP28">
            <v>0</v>
          </cell>
          <cell r="BQ28">
            <v>29.52</v>
          </cell>
          <cell r="BT28">
            <v>85</v>
          </cell>
          <cell r="BU28">
            <v>29.52</v>
          </cell>
          <cell r="BX28">
            <v>85</v>
          </cell>
          <cell r="BY28">
            <v>29.52</v>
          </cell>
          <cell r="CB28">
            <v>85</v>
          </cell>
          <cell r="CC28">
            <v>29.52</v>
          </cell>
          <cell r="CF28">
            <v>170</v>
          </cell>
          <cell r="CG28">
            <v>29.52</v>
          </cell>
          <cell r="CJ28">
            <v>85</v>
          </cell>
          <cell r="CK28">
            <v>29.52</v>
          </cell>
          <cell r="CN28">
            <v>170</v>
          </cell>
          <cell r="CO28">
            <v>29.52</v>
          </cell>
          <cell r="CR28">
            <v>170</v>
          </cell>
          <cell r="CS28">
            <v>29.52</v>
          </cell>
          <cell r="CV28">
            <v>170</v>
          </cell>
          <cell r="CW28">
            <v>29.52</v>
          </cell>
          <cell r="CZ28">
            <v>170</v>
          </cell>
          <cell r="DA28">
            <v>29.52</v>
          </cell>
          <cell r="DD28">
            <v>85</v>
          </cell>
          <cell r="DE28">
            <v>29.52</v>
          </cell>
          <cell r="DH28">
            <v>0</v>
          </cell>
          <cell r="DI28">
            <v>29.52</v>
          </cell>
          <cell r="DL28">
            <v>0</v>
          </cell>
          <cell r="DM28">
            <v>29.52</v>
          </cell>
          <cell r="DP28">
            <v>0</v>
          </cell>
          <cell r="DQ28">
            <v>29.52</v>
          </cell>
          <cell r="DT28">
            <v>0</v>
          </cell>
          <cell r="DU28">
            <v>29.52</v>
          </cell>
          <cell r="DX28">
            <v>0</v>
          </cell>
          <cell r="DY28">
            <v>29.52</v>
          </cell>
          <cell r="EB28">
            <v>0</v>
          </cell>
          <cell r="EC28">
            <v>29.52</v>
          </cell>
          <cell r="EF28">
            <v>0</v>
          </cell>
          <cell r="EG28">
            <v>29.52</v>
          </cell>
          <cell r="EJ28">
            <v>0</v>
          </cell>
          <cell r="EK28">
            <v>29.52</v>
          </cell>
        </row>
        <row r="29">
          <cell r="C29" t="str">
            <v>7.8.3.2</v>
          </cell>
          <cell r="D29" t="str">
            <v>ED-49813</v>
          </cell>
          <cell r="E29" t="str">
            <v>DER/MG</v>
          </cell>
          <cell r="F29" t="str">
            <v>LASTRO DE BRITA 2 OU 3 APILOADO MANUALMENTE</v>
          </cell>
          <cell r="G29" t="str">
            <v>M3</v>
          </cell>
          <cell r="H29">
            <v>714</v>
          </cell>
          <cell r="I29">
            <v>70992.970000000016</v>
          </cell>
          <cell r="L29">
            <v>0</v>
          </cell>
          <cell r="M29">
            <v>99.43</v>
          </cell>
          <cell r="P29">
            <v>0</v>
          </cell>
          <cell r="Q29">
            <v>99.43</v>
          </cell>
          <cell r="T29">
            <v>0</v>
          </cell>
          <cell r="U29">
            <v>99.43</v>
          </cell>
          <cell r="X29">
            <v>25.5</v>
          </cell>
          <cell r="Y29">
            <v>99.43</v>
          </cell>
          <cell r="AB29">
            <v>25.5</v>
          </cell>
          <cell r="AC29">
            <v>99.43</v>
          </cell>
          <cell r="AF29">
            <v>25.5</v>
          </cell>
          <cell r="AG29">
            <v>99.43</v>
          </cell>
          <cell r="AJ29">
            <v>0</v>
          </cell>
          <cell r="AK29">
            <v>99.43</v>
          </cell>
          <cell r="AN29">
            <v>51</v>
          </cell>
          <cell r="AO29">
            <v>99.43</v>
          </cell>
          <cell r="AR29">
            <v>0</v>
          </cell>
          <cell r="AS29">
            <v>99.43</v>
          </cell>
          <cell r="AV29">
            <v>25.5</v>
          </cell>
          <cell r="AW29">
            <v>99.43</v>
          </cell>
          <cell r="AZ29">
            <v>0</v>
          </cell>
          <cell r="BA29">
            <v>99.43</v>
          </cell>
          <cell r="BD29">
            <v>51</v>
          </cell>
          <cell r="BE29">
            <v>99.43</v>
          </cell>
          <cell r="BH29">
            <v>51</v>
          </cell>
          <cell r="BI29">
            <v>99.43</v>
          </cell>
          <cell r="BL29">
            <v>76.5</v>
          </cell>
          <cell r="BM29">
            <v>99.43</v>
          </cell>
          <cell r="BP29">
            <v>0</v>
          </cell>
          <cell r="BQ29">
            <v>99.43</v>
          </cell>
          <cell r="BT29">
            <v>25.5</v>
          </cell>
          <cell r="BU29">
            <v>99.43</v>
          </cell>
          <cell r="BX29">
            <v>25.5</v>
          </cell>
          <cell r="BY29">
            <v>99.43</v>
          </cell>
          <cell r="CB29">
            <v>25.5</v>
          </cell>
          <cell r="CC29">
            <v>99.43</v>
          </cell>
          <cell r="CF29">
            <v>51</v>
          </cell>
          <cell r="CG29">
            <v>99.43</v>
          </cell>
          <cell r="CJ29">
            <v>25.5</v>
          </cell>
          <cell r="CK29">
            <v>99.43</v>
          </cell>
          <cell r="CN29">
            <v>51</v>
          </cell>
          <cell r="CO29">
            <v>99.43</v>
          </cell>
          <cell r="CR29">
            <v>51</v>
          </cell>
          <cell r="CS29">
            <v>99.43</v>
          </cell>
          <cell r="CV29">
            <v>51</v>
          </cell>
          <cell r="CW29">
            <v>99.43</v>
          </cell>
          <cell r="CZ29">
            <v>51</v>
          </cell>
          <cell r="DA29">
            <v>99.43</v>
          </cell>
          <cell r="DD29">
            <v>25.5</v>
          </cell>
          <cell r="DE29">
            <v>99.43</v>
          </cell>
          <cell r="DH29">
            <v>0</v>
          </cell>
          <cell r="DI29">
            <v>99.43</v>
          </cell>
          <cell r="DL29">
            <v>0</v>
          </cell>
          <cell r="DM29">
            <v>99.43</v>
          </cell>
          <cell r="DP29">
            <v>0</v>
          </cell>
          <cell r="DQ29">
            <v>99.43</v>
          </cell>
          <cell r="DT29">
            <v>0</v>
          </cell>
          <cell r="DU29">
            <v>99.43</v>
          </cell>
          <cell r="DX29">
            <v>0</v>
          </cell>
          <cell r="DY29">
            <v>99.43</v>
          </cell>
          <cell r="EB29">
            <v>0</v>
          </cell>
          <cell r="EC29">
            <v>99.43</v>
          </cell>
          <cell r="EF29">
            <v>0</v>
          </cell>
          <cell r="EG29">
            <v>99.43</v>
          </cell>
          <cell r="EJ29">
            <v>0</v>
          </cell>
          <cell r="EK29">
            <v>99.43</v>
          </cell>
        </row>
        <row r="30">
          <cell r="C30" t="str">
            <v>7.8.3.3</v>
          </cell>
          <cell r="D30" t="str">
            <v>ED-8398</v>
          </cell>
          <cell r="E30" t="str">
            <v>DER/MG</v>
          </cell>
          <cell r="F30" t="str">
            <v>FORMA E DESFORMA DE COMPENSADO PLASTIFICADO, ESP. 12MM,  REAPROVEITAMENTO (3X), EXCLUSIVE ESCORAMENTO</v>
          </cell>
          <cell r="G30" t="str">
            <v>M2</v>
          </cell>
          <cell r="H30">
            <v>1352.3999999999996</v>
          </cell>
          <cell r="I30">
            <v>59640.839999999989</v>
          </cell>
          <cell r="L30">
            <v>0</v>
          </cell>
          <cell r="M30">
            <v>44.1</v>
          </cell>
          <cell r="P30">
            <v>0</v>
          </cell>
          <cell r="Q30">
            <v>44.1</v>
          </cell>
          <cell r="T30">
            <v>0</v>
          </cell>
          <cell r="U30">
            <v>44.1</v>
          </cell>
          <cell r="X30">
            <v>48.300000000000004</v>
          </cell>
          <cell r="Y30">
            <v>44.1</v>
          </cell>
          <cell r="AB30">
            <v>48.300000000000004</v>
          </cell>
          <cell r="AC30">
            <v>44.1</v>
          </cell>
          <cell r="AF30">
            <v>48.300000000000004</v>
          </cell>
          <cell r="AG30">
            <v>44.1</v>
          </cell>
          <cell r="AJ30">
            <v>0</v>
          </cell>
          <cell r="AK30">
            <v>44.1</v>
          </cell>
          <cell r="AN30">
            <v>96.600000000000009</v>
          </cell>
          <cell r="AO30">
            <v>44.1</v>
          </cell>
          <cell r="AR30">
            <v>0</v>
          </cell>
          <cell r="AS30">
            <v>44.1</v>
          </cell>
          <cell r="AV30">
            <v>48.300000000000004</v>
          </cell>
          <cell r="AW30">
            <v>44.1</v>
          </cell>
          <cell r="AZ30">
            <v>0</v>
          </cell>
          <cell r="BA30">
            <v>44.1</v>
          </cell>
          <cell r="BD30">
            <v>96.600000000000009</v>
          </cell>
          <cell r="BE30">
            <v>44.1</v>
          </cell>
          <cell r="BH30">
            <v>96.600000000000009</v>
          </cell>
          <cell r="BI30">
            <v>44.1</v>
          </cell>
          <cell r="BL30">
            <v>144.9</v>
          </cell>
          <cell r="BM30">
            <v>44.1</v>
          </cell>
          <cell r="BP30">
            <v>0</v>
          </cell>
          <cell r="BQ30">
            <v>44.1</v>
          </cell>
          <cell r="BT30">
            <v>48.300000000000004</v>
          </cell>
          <cell r="BU30">
            <v>44.1</v>
          </cell>
          <cell r="BX30">
            <v>48.300000000000004</v>
          </cell>
          <cell r="BY30">
            <v>44.1</v>
          </cell>
          <cell r="CB30">
            <v>48.300000000000004</v>
          </cell>
          <cell r="CC30">
            <v>44.1</v>
          </cell>
          <cell r="CF30">
            <v>96.600000000000009</v>
          </cell>
          <cell r="CG30">
            <v>44.1</v>
          </cell>
          <cell r="CJ30">
            <v>48.300000000000004</v>
          </cell>
          <cell r="CK30">
            <v>44.1</v>
          </cell>
          <cell r="CN30">
            <v>96.600000000000009</v>
          </cell>
          <cell r="CO30">
            <v>44.1</v>
          </cell>
          <cell r="CR30">
            <v>96.600000000000009</v>
          </cell>
          <cell r="CS30">
            <v>44.1</v>
          </cell>
          <cell r="CV30">
            <v>96.600000000000009</v>
          </cell>
          <cell r="CW30">
            <v>44.1</v>
          </cell>
          <cell r="CZ30">
            <v>96.600000000000009</v>
          </cell>
          <cell r="DA30">
            <v>44.1</v>
          </cell>
          <cell r="DD30">
            <v>48.300000000000004</v>
          </cell>
          <cell r="DE30">
            <v>44.1</v>
          </cell>
          <cell r="DH30">
            <v>0</v>
          </cell>
          <cell r="DI30">
            <v>44.1</v>
          </cell>
          <cell r="DL30">
            <v>0</v>
          </cell>
          <cell r="DM30">
            <v>44.1</v>
          </cell>
          <cell r="DP30">
            <v>0</v>
          </cell>
          <cell r="DQ30">
            <v>44.1</v>
          </cell>
          <cell r="DT30">
            <v>0</v>
          </cell>
          <cell r="DU30">
            <v>44.1</v>
          </cell>
          <cell r="DX30">
            <v>0</v>
          </cell>
          <cell r="DY30">
            <v>44.1</v>
          </cell>
          <cell r="EB30">
            <v>0</v>
          </cell>
          <cell r="EC30">
            <v>44.1</v>
          </cell>
          <cell r="EF30">
            <v>0</v>
          </cell>
          <cell r="EG30">
            <v>44.1</v>
          </cell>
          <cell r="EJ30">
            <v>0</v>
          </cell>
          <cell r="EK30">
            <v>44.1</v>
          </cell>
        </row>
        <row r="31">
          <cell r="C31" t="str">
            <v>7.8.3.4</v>
          </cell>
          <cell r="D31" t="str">
            <v>RO-41628</v>
          </cell>
          <cell r="E31" t="str">
            <v>DER/MG</v>
          </cell>
          <cell r="F31" t="str">
            <v>CONCRETO DE CIMENTO PORTLAND FCK &gt;= 20,0 MPA (EXECUÇÃO,  INCLUINDO O FORNECIMENTO E TRANSPORTE DOS AGREGADOS)</v>
          </cell>
          <cell r="G31" t="str">
            <v>M3</v>
          </cell>
          <cell r="H31">
            <v>1666.0000000000002</v>
          </cell>
          <cell r="I31">
            <v>722944.03999999992</v>
          </cell>
          <cell r="L31">
            <v>0</v>
          </cell>
          <cell r="M31">
            <v>433.94</v>
          </cell>
          <cell r="P31">
            <v>0</v>
          </cell>
          <cell r="Q31">
            <v>433.94</v>
          </cell>
          <cell r="T31">
            <v>0</v>
          </cell>
          <cell r="U31">
            <v>433.94</v>
          </cell>
          <cell r="X31">
            <v>59.500000000000007</v>
          </cell>
          <cell r="Y31">
            <v>433.94</v>
          </cell>
          <cell r="AB31">
            <v>59.500000000000007</v>
          </cell>
          <cell r="AC31">
            <v>433.94</v>
          </cell>
          <cell r="AF31">
            <v>59.500000000000007</v>
          </cell>
          <cell r="AG31">
            <v>433.94</v>
          </cell>
          <cell r="AJ31">
            <v>0</v>
          </cell>
          <cell r="AK31">
            <v>433.94</v>
          </cell>
          <cell r="AN31">
            <v>119.00000000000001</v>
          </cell>
          <cell r="AO31">
            <v>433.94</v>
          </cell>
          <cell r="AR31">
            <v>0</v>
          </cell>
          <cell r="AS31">
            <v>433.94</v>
          </cell>
          <cell r="AV31">
            <v>59.500000000000007</v>
          </cell>
          <cell r="AW31">
            <v>433.94</v>
          </cell>
          <cell r="AZ31">
            <v>0</v>
          </cell>
          <cell r="BA31">
            <v>433.94</v>
          </cell>
          <cell r="BD31">
            <v>119.00000000000001</v>
          </cell>
          <cell r="BE31">
            <v>433.94</v>
          </cell>
          <cell r="BH31">
            <v>119.00000000000001</v>
          </cell>
          <cell r="BI31">
            <v>433.94</v>
          </cell>
          <cell r="BL31">
            <v>178.50000000000003</v>
          </cell>
          <cell r="BM31">
            <v>433.94</v>
          </cell>
          <cell r="BP31">
            <v>0</v>
          </cell>
          <cell r="BQ31">
            <v>433.94</v>
          </cell>
          <cell r="BT31">
            <v>59.500000000000007</v>
          </cell>
          <cell r="BU31">
            <v>433.94</v>
          </cell>
          <cell r="BX31">
            <v>59.500000000000007</v>
          </cell>
          <cell r="BY31">
            <v>433.94</v>
          </cell>
          <cell r="CB31">
            <v>59.500000000000007</v>
          </cell>
          <cell r="CC31">
            <v>433.94</v>
          </cell>
          <cell r="CF31">
            <v>119.00000000000001</v>
          </cell>
          <cell r="CG31">
            <v>433.94</v>
          </cell>
          <cell r="CJ31">
            <v>59.500000000000007</v>
          </cell>
          <cell r="CK31">
            <v>433.94</v>
          </cell>
          <cell r="CN31">
            <v>119.00000000000001</v>
          </cell>
          <cell r="CO31">
            <v>433.94</v>
          </cell>
          <cell r="CR31">
            <v>119.00000000000001</v>
          </cell>
          <cell r="CS31">
            <v>433.94</v>
          </cell>
          <cell r="CV31">
            <v>119.00000000000001</v>
          </cell>
          <cell r="CW31">
            <v>433.94</v>
          </cell>
          <cell r="CZ31">
            <v>119.00000000000001</v>
          </cell>
          <cell r="DA31">
            <v>433.94</v>
          </cell>
          <cell r="DD31">
            <v>59.500000000000007</v>
          </cell>
          <cell r="DE31">
            <v>433.94</v>
          </cell>
          <cell r="DH31">
            <v>0</v>
          </cell>
          <cell r="DI31">
            <v>433.94</v>
          </cell>
          <cell r="DL31">
            <v>0</v>
          </cell>
          <cell r="DM31">
            <v>433.94</v>
          </cell>
          <cell r="DP31">
            <v>0</v>
          </cell>
          <cell r="DQ31">
            <v>433.94</v>
          </cell>
          <cell r="DT31">
            <v>0</v>
          </cell>
          <cell r="DU31">
            <v>433.94</v>
          </cell>
          <cell r="DX31">
            <v>0</v>
          </cell>
          <cell r="DY31">
            <v>433.94</v>
          </cell>
          <cell r="EB31">
            <v>0</v>
          </cell>
          <cell r="EC31">
            <v>433.94</v>
          </cell>
          <cell r="EF31">
            <v>0</v>
          </cell>
          <cell r="EG31">
            <v>433.94</v>
          </cell>
          <cell r="EJ31">
            <v>0</v>
          </cell>
          <cell r="EK31">
            <v>433.94</v>
          </cell>
        </row>
        <row r="32">
          <cell r="C32" t="str">
            <v>7.8.4</v>
          </cell>
          <cell r="F32" t="str">
            <v>DRENAGEM</v>
          </cell>
        </row>
        <row r="33">
          <cell r="C33" t="str">
            <v>7.8.4.1</v>
          </cell>
          <cell r="D33">
            <v>2003373</v>
          </cell>
          <cell r="E33" t="str">
            <v>SICRO SERVIÇO</v>
          </cell>
          <cell r="F33" t="str">
            <v>MEIO FIO DE CONCRETO - MFC 03 - AREIA E BRITA COMERCIAIS - FÔRMA DE MADEIRA</v>
          </cell>
          <cell r="G33" t="str">
            <v>M</v>
          </cell>
          <cell r="H33">
            <v>9520</v>
          </cell>
          <cell r="I33">
            <v>205441.6</v>
          </cell>
          <cell r="L33">
            <v>0</v>
          </cell>
          <cell r="M33">
            <v>21.58</v>
          </cell>
          <cell r="P33">
            <v>0</v>
          </cell>
          <cell r="Q33">
            <v>21.58</v>
          </cell>
          <cell r="T33">
            <v>0</v>
          </cell>
          <cell r="U33">
            <v>21.58</v>
          </cell>
          <cell r="X33">
            <v>340</v>
          </cell>
          <cell r="Y33">
            <v>21.58</v>
          </cell>
          <cell r="AB33">
            <v>340</v>
          </cell>
          <cell r="AC33">
            <v>21.58</v>
          </cell>
          <cell r="AF33">
            <v>340</v>
          </cell>
          <cell r="AG33">
            <v>21.58</v>
          </cell>
          <cell r="AJ33">
            <v>0</v>
          </cell>
          <cell r="AK33">
            <v>21.58</v>
          </cell>
          <cell r="AN33">
            <v>680</v>
          </cell>
          <cell r="AO33">
            <v>21.58</v>
          </cell>
          <cell r="AR33">
            <v>0</v>
          </cell>
          <cell r="AS33">
            <v>21.58</v>
          </cell>
          <cell r="AV33">
            <v>340</v>
          </cell>
          <cell r="AW33">
            <v>21.58</v>
          </cell>
          <cell r="AZ33">
            <v>0</v>
          </cell>
          <cell r="BA33">
            <v>21.58</v>
          </cell>
          <cell r="BD33">
            <v>680</v>
          </cell>
          <cell r="BE33">
            <v>21.58</v>
          </cell>
          <cell r="BH33">
            <v>680</v>
          </cell>
          <cell r="BI33">
            <v>21.58</v>
          </cell>
          <cell r="BL33">
            <v>1020</v>
          </cell>
          <cell r="BM33">
            <v>21.58</v>
          </cell>
          <cell r="BP33">
            <v>0</v>
          </cell>
          <cell r="BQ33">
            <v>21.58</v>
          </cell>
          <cell r="BT33">
            <v>340</v>
          </cell>
          <cell r="BU33">
            <v>21.58</v>
          </cell>
          <cell r="BX33">
            <v>340</v>
          </cell>
          <cell r="BY33">
            <v>21.58</v>
          </cell>
          <cell r="CB33">
            <v>340</v>
          </cell>
          <cell r="CC33">
            <v>21.58</v>
          </cell>
          <cell r="CF33">
            <v>680</v>
          </cell>
          <cell r="CG33">
            <v>21.58</v>
          </cell>
          <cell r="CJ33">
            <v>340</v>
          </cell>
          <cell r="CK33">
            <v>21.58</v>
          </cell>
          <cell r="CN33">
            <v>680</v>
          </cell>
          <cell r="CO33">
            <v>21.58</v>
          </cell>
          <cell r="CR33">
            <v>680</v>
          </cell>
          <cell r="CS33">
            <v>21.58</v>
          </cell>
          <cell r="CV33">
            <v>680</v>
          </cell>
          <cell r="CW33">
            <v>21.58</v>
          </cell>
          <cell r="CZ33">
            <v>680</v>
          </cell>
          <cell r="DA33">
            <v>21.58</v>
          </cell>
          <cell r="DD33">
            <v>340</v>
          </cell>
          <cell r="DE33">
            <v>21.58</v>
          </cell>
          <cell r="DH33">
            <v>0</v>
          </cell>
          <cell r="DI33">
            <v>21.58</v>
          </cell>
          <cell r="DL33">
            <v>0</v>
          </cell>
          <cell r="DM33">
            <v>21.58</v>
          </cell>
          <cell r="DP33">
            <v>0</v>
          </cell>
          <cell r="DQ33">
            <v>21.58</v>
          </cell>
          <cell r="DT33">
            <v>0</v>
          </cell>
          <cell r="DU33">
            <v>21.58</v>
          </cell>
          <cell r="DX33">
            <v>0</v>
          </cell>
          <cell r="DY33">
            <v>21.58</v>
          </cell>
          <cell r="EB33">
            <v>0</v>
          </cell>
          <cell r="EC33">
            <v>21.58</v>
          </cell>
          <cell r="EF33">
            <v>0</v>
          </cell>
          <cell r="EG33">
            <v>21.58</v>
          </cell>
          <cell r="EJ33">
            <v>0</v>
          </cell>
          <cell r="EK33">
            <v>21.58</v>
          </cell>
        </row>
        <row r="34">
          <cell r="C34" t="str">
            <v>7.8.5</v>
          </cell>
          <cell r="F34" t="str">
            <v>SINALIZAÇÃO VERTICAL</v>
          </cell>
        </row>
        <row r="35">
          <cell r="C35" t="str">
            <v>7.8.5.1</v>
          </cell>
          <cell r="D35" t="str">
            <v>RO-42977</v>
          </cell>
          <cell r="E35" t="str">
            <v>DER/MG</v>
          </cell>
          <cell r="F35" t="str">
            <v>PLACA  DE  AÇO  CARBONO  COM  PELÍCULA  REFLETIVA  ALTA INTENSIDADE  PRISMÁTICA TIPO  III  DA ABNT  -  PLACA CIRCULAR  (EXECUÇÃO, INCLUINDO FORNECIMENTO E TRANSPORTE DE TODOS OS MATERIAIS, INCLUSIVE POSTES DE SUSTENTAÇÃO)</v>
          </cell>
          <cell r="G35" t="str">
            <v>M2</v>
          </cell>
          <cell r="H35">
            <v>207.20000000000007</v>
          </cell>
          <cell r="I35">
            <v>80014.3</v>
          </cell>
          <cell r="L35">
            <v>0</v>
          </cell>
          <cell r="M35">
            <v>386.17</v>
          </cell>
          <cell r="P35">
            <v>0</v>
          </cell>
          <cell r="Q35">
            <v>386.17</v>
          </cell>
          <cell r="T35">
            <v>0</v>
          </cell>
          <cell r="U35">
            <v>386.17</v>
          </cell>
          <cell r="X35">
            <v>7.4</v>
          </cell>
          <cell r="Y35">
            <v>386.17</v>
          </cell>
          <cell r="AB35">
            <v>7.4</v>
          </cell>
          <cell r="AC35">
            <v>386.17</v>
          </cell>
          <cell r="AF35">
            <v>7.4</v>
          </cell>
          <cell r="AG35">
            <v>386.17</v>
          </cell>
          <cell r="AJ35">
            <v>0</v>
          </cell>
          <cell r="AK35">
            <v>386.17</v>
          </cell>
          <cell r="AN35">
            <v>14.8</v>
          </cell>
          <cell r="AO35">
            <v>386.17</v>
          </cell>
          <cell r="AR35">
            <v>0</v>
          </cell>
          <cell r="AS35">
            <v>386.17</v>
          </cell>
          <cell r="AV35">
            <v>7.4</v>
          </cell>
          <cell r="AW35">
            <v>386.17</v>
          </cell>
          <cell r="AZ35">
            <v>0</v>
          </cell>
          <cell r="BA35">
            <v>386.17</v>
          </cell>
          <cell r="BD35">
            <v>14.8</v>
          </cell>
          <cell r="BE35">
            <v>386.17</v>
          </cell>
          <cell r="BH35">
            <v>14.8</v>
          </cell>
          <cell r="BI35">
            <v>386.17</v>
          </cell>
          <cell r="BL35">
            <v>22.200000000000003</v>
          </cell>
          <cell r="BM35">
            <v>386.17</v>
          </cell>
          <cell r="BP35">
            <v>0</v>
          </cell>
          <cell r="BQ35">
            <v>386.17</v>
          </cell>
          <cell r="BT35">
            <v>7.4</v>
          </cell>
          <cell r="BU35">
            <v>386.17</v>
          </cell>
          <cell r="BX35">
            <v>7.4</v>
          </cell>
          <cell r="BY35">
            <v>386.17</v>
          </cell>
          <cell r="CB35">
            <v>7.4</v>
          </cell>
          <cell r="CC35">
            <v>386.17</v>
          </cell>
          <cell r="CF35">
            <v>14.8</v>
          </cell>
          <cell r="CG35">
            <v>386.17</v>
          </cell>
          <cell r="CJ35">
            <v>7.4</v>
          </cell>
          <cell r="CK35">
            <v>386.17</v>
          </cell>
          <cell r="CN35">
            <v>14.8</v>
          </cell>
          <cell r="CO35">
            <v>386.17</v>
          </cell>
          <cell r="CR35">
            <v>14.8</v>
          </cell>
          <cell r="CS35">
            <v>386.17</v>
          </cell>
          <cell r="CV35">
            <v>14.8</v>
          </cell>
          <cell r="CW35">
            <v>386.17</v>
          </cell>
          <cell r="CZ35">
            <v>14.8</v>
          </cell>
          <cell r="DA35">
            <v>386.17</v>
          </cell>
          <cell r="DD35">
            <v>7.4</v>
          </cell>
          <cell r="DE35">
            <v>386.17</v>
          </cell>
          <cell r="DH35">
            <v>0</v>
          </cell>
          <cell r="DI35">
            <v>386.17</v>
          </cell>
          <cell r="DL35">
            <v>0</v>
          </cell>
          <cell r="DM35">
            <v>386.17</v>
          </cell>
          <cell r="DP35">
            <v>0</v>
          </cell>
          <cell r="DQ35">
            <v>386.17</v>
          </cell>
          <cell r="DT35">
            <v>0</v>
          </cell>
          <cell r="DU35">
            <v>386.17</v>
          </cell>
          <cell r="DX35">
            <v>0</v>
          </cell>
          <cell r="DY35">
            <v>386.17</v>
          </cell>
          <cell r="EB35">
            <v>0</v>
          </cell>
          <cell r="EC35">
            <v>386.17</v>
          </cell>
          <cell r="EF35">
            <v>0</v>
          </cell>
          <cell r="EG35">
            <v>386.17</v>
          </cell>
          <cell r="EJ35">
            <v>0</v>
          </cell>
          <cell r="EK35">
            <v>386.17</v>
          </cell>
        </row>
        <row r="36">
          <cell r="C36" t="str">
            <v>7.8.5.2</v>
          </cell>
          <cell r="D36">
            <v>5301061</v>
          </cell>
          <cell r="E36" t="str">
            <v>SICRO SERVIÇO</v>
          </cell>
          <cell r="F36" t="str">
            <v>FORNECIMENTO E IMPLANTAÇÃO DE SUPORTE SIMPLES EM MADEIRA COM TRAVESSA PARA PLACA DE SINALIZAÇÃO NÁUTICA EM MARGEM - ALTURA TOTAL DE 4 M</v>
          </cell>
          <cell r="G36" t="str">
            <v>UN</v>
          </cell>
          <cell r="H36">
            <v>280</v>
          </cell>
          <cell r="I36">
            <v>35985.600000000006</v>
          </cell>
          <cell r="L36">
            <v>0</v>
          </cell>
          <cell r="M36">
            <v>128.52000000000001</v>
          </cell>
          <cell r="P36">
            <v>0</v>
          </cell>
          <cell r="Q36">
            <v>128.52000000000001</v>
          </cell>
          <cell r="T36">
            <v>0</v>
          </cell>
          <cell r="U36">
            <v>128.52000000000001</v>
          </cell>
          <cell r="X36">
            <v>10</v>
          </cell>
          <cell r="Y36">
            <v>128.52000000000001</v>
          </cell>
          <cell r="AB36">
            <v>10</v>
          </cell>
          <cell r="AC36">
            <v>128.52000000000001</v>
          </cell>
          <cell r="AF36">
            <v>10</v>
          </cell>
          <cell r="AG36">
            <v>128.52000000000001</v>
          </cell>
          <cell r="AJ36">
            <v>0</v>
          </cell>
          <cell r="AK36">
            <v>128.52000000000001</v>
          </cell>
          <cell r="AN36">
            <v>20</v>
          </cell>
          <cell r="AO36">
            <v>128.52000000000001</v>
          </cell>
          <cell r="AR36">
            <v>0</v>
          </cell>
          <cell r="AS36">
            <v>128.52000000000001</v>
          </cell>
          <cell r="AV36">
            <v>10</v>
          </cell>
          <cell r="AW36">
            <v>128.52000000000001</v>
          </cell>
          <cell r="AZ36">
            <v>0</v>
          </cell>
          <cell r="BA36">
            <v>128.52000000000001</v>
          </cell>
          <cell r="BD36">
            <v>20</v>
          </cell>
          <cell r="BE36">
            <v>128.52000000000001</v>
          </cell>
          <cell r="BH36">
            <v>20</v>
          </cell>
          <cell r="BI36">
            <v>128.52000000000001</v>
          </cell>
          <cell r="BL36">
            <v>30</v>
          </cell>
          <cell r="BM36">
            <v>128.52000000000001</v>
          </cell>
          <cell r="BP36">
            <v>0</v>
          </cell>
          <cell r="BQ36">
            <v>128.52000000000001</v>
          </cell>
          <cell r="BT36">
            <v>10</v>
          </cell>
          <cell r="BU36">
            <v>128.52000000000001</v>
          </cell>
          <cell r="BX36">
            <v>10</v>
          </cell>
          <cell r="BY36">
            <v>128.52000000000001</v>
          </cell>
          <cell r="CB36">
            <v>10</v>
          </cell>
          <cell r="CC36">
            <v>128.52000000000001</v>
          </cell>
          <cell r="CF36">
            <v>20</v>
          </cell>
          <cell r="CG36">
            <v>128.52000000000001</v>
          </cell>
          <cell r="CJ36">
            <v>10</v>
          </cell>
          <cell r="CK36">
            <v>128.52000000000001</v>
          </cell>
          <cell r="CN36">
            <v>20</v>
          </cell>
          <cell r="CO36">
            <v>128.52000000000001</v>
          </cell>
          <cell r="CR36">
            <v>20</v>
          </cell>
          <cell r="CS36">
            <v>128.52000000000001</v>
          </cell>
          <cell r="CV36">
            <v>20</v>
          </cell>
          <cell r="CW36">
            <v>128.52000000000001</v>
          </cell>
          <cell r="CZ36">
            <v>20</v>
          </cell>
          <cell r="DA36">
            <v>128.52000000000001</v>
          </cell>
          <cell r="DD36">
            <v>10</v>
          </cell>
          <cell r="DE36">
            <v>128.52000000000001</v>
          </cell>
          <cell r="DH36">
            <v>0</v>
          </cell>
          <cell r="DI36">
            <v>128.52000000000001</v>
          </cell>
          <cell r="DL36">
            <v>0</v>
          </cell>
          <cell r="DM36">
            <v>128.52000000000001</v>
          </cell>
          <cell r="DP36">
            <v>0</v>
          </cell>
          <cell r="DQ36">
            <v>128.52000000000001</v>
          </cell>
          <cell r="DT36">
            <v>0</v>
          </cell>
          <cell r="DU36">
            <v>128.52000000000001</v>
          </cell>
          <cell r="DX36">
            <v>0</v>
          </cell>
          <cell r="DY36">
            <v>128.52000000000001</v>
          </cell>
          <cell r="EB36">
            <v>0</v>
          </cell>
          <cell r="EC36">
            <v>128.52000000000001</v>
          </cell>
          <cell r="EF36">
            <v>0</v>
          </cell>
          <cell r="EG36">
            <v>128.52000000000001</v>
          </cell>
          <cell r="EJ36">
            <v>0</v>
          </cell>
          <cell r="EK36">
            <v>128.52000000000001</v>
          </cell>
        </row>
        <row r="37">
          <cell r="C37" t="str">
            <v>7.8.6</v>
          </cell>
          <cell r="F37" t="str">
            <v>SINALIZAÇÃO HORIZONTAL</v>
          </cell>
        </row>
        <row r="38">
          <cell r="C38" t="str">
            <v>7.8.6.1</v>
          </cell>
          <cell r="D38">
            <v>5214001</v>
          </cell>
          <cell r="E38" t="str">
            <v>SICRO SERVIÇO</v>
          </cell>
          <cell r="F38" t="str">
            <v>PINTURA DE FAIXA - TINTA BASE ACRÍLICA EMULSIONADA EM ÁGUA - ESPESSURA DE 0,3 MM</v>
          </cell>
          <cell r="G38" t="str">
            <v>M²</v>
          </cell>
          <cell r="H38">
            <v>1428</v>
          </cell>
          <cell r="I38">
            <v>13737.36</v>
          </cell>
          <cell r="L38">
            <v>0</v>
          </cell>
          <cell r="M38">
            <v>9.6199999999999992</v>
          </cell>
          <cell r="P38">
            <v>0</v>
          </cell>
          <cell r="Q38">
            <v>9.6199999999999992</v>
          </cell>
          <cell r="T38">
            <v>0</v>
          </cell>
          <cell r="U38">
            <v>9.6199999999999992</v>
          </cell>
          <cell r="X38">
            <v>51</v>
          </cell>
          <cell r="Y38">
            <v>9.6199999999999992</v>
          </cell>
          <cell r="AB38">
            <v>51</v>
          </cell>
          <cell r="AC38">
            <v>9.6199999999999992</v>
          </cell>
          <cell r="AF38">
            <v>51</v>
          </cell>
          <cell r="AG38">
            <v>9.6199999999999992</v>
          </cell>
          <cell r="AJ38">
            <v>0</v>
          </cell>
          <cell r="AK38">
            <v>9.6199999999999992</v>
          </cell>
          <cell r="AN38">
            <v>102</v>
          </cell>
          <cell r="AO38">
            <v>9.6199999999999992</v>
          </cell>
          <cell r="AR38">
            <v>0</v>
          </cell>
          <cell r="AS38">
            <v>9.6199999999999992</v>
          </cell>
          <cell r="AV38">
            <v>51</v>
          </cell>
          <cell r="AW38">
            <v>9.6199999999999992</v>
          </cell>
          <cell r="AZ38">
            <v>0</v>
          </cell>
          <cell r="BA38">
            <v>9.6199999999999992</v>
          </cell>
          <cell r="BD38">
            <v>102</v>
          </cell>
          <cell r="BE38">
            <v>9.6199999999999992</v>
          </cell>
          <cell r="BH38">
            <v>102</v>
          </cell>
          <cell r="BI38">
            <v>9.6199999999999992</v>
          </cell>
          <cell r="BL38">
            <v>153</v>
          </cell>
          <cell r="BM38">
            <v>9.6199999999999992</v>
          </cell>
          <cell r="BP38">
            <v>0</v>
          </cell>
          <cell r="BQ38">
            <v>9.6199999999999992</v>
          </cell>
          <cell r="BT38">
            <v>51</v>
          </cell>
          <cell r="BU38">
            <v>9.6199999999999992</v>
          </cell>
          <cell r="BX38">
            <v>51</v>
          </cell>
          <cell r="BY38">
            <v>9.6199999999999992</v>
          </cell>
          <cell r="CB38">
            <v>51</v>
          </cell>
          <cell r="CC38">
            <v>9.6199999999999992</v>
          </cell>
          <cell r="CF38">
            <v>102</v>
          </cell>
          <cell r="CG38">
            <v>9.6199999999999992</v>
          </cell>
          <cell r="CJ38">
            <v>51</v>
          </cell>
          <cell r="CK38">
            <v>9.6199999999999992</v>
          </cell>
          <cell r="CN38">
            <v>102</v>
          </cell>
          <cell r="CO38">
            <v>9.6199999999999992</v>
          </cell>
          <cell r="CR38">
            <v>102</v>
          </cell>
          <cell r="CS38">
            <v>9.6199999999999992</v>
          </cell>
          <cell r="CV38">
            <v>102</v>
          </cell>
          <cell r="CW38">
            <v>9.6199999999999992</v>
          </cell>
          <cell r="CZ38">
            <v>102</v>
          </cell>
          <cell r="DA38">
            <v>9.6199999999999992</v>
          </cell>
          <cell r="DD38">
            <v>51</v>
          </cell>
          <cell r="DE38">
            <v>9.6199999999999992</v>
          </cell>
          <cell r="DH38">
            <v>0</v>
          </cell>
          <cell r="DI38">
            <v>9.6199999999999992</v>
          </cell>
          <cell r="DL38">
            <v>0</v>
          </cell>
          <cell r="DM38">
            <v>9.6199999999999992</v>
          </cell>
          <cell r="DP38">
            <v>0</v>
          </cell>
          <cell r="DQ38">
            <v>9.6199999999999992</v>
          </cell>
          <cell r="DT38">
            <v>0</v>
          </cell>
          <cell r="DU38">
            <v>9.6199999999999992</v>
          </cell>
          <cell r="DX38">
            <v>0</v>
          </cell>
          <cell r="DY38">
            <v>9.6199999999999992</v>
          </cell>
          <cell r="EB38">
            <v>0</v>
          </cell>
          <cell r="EC38">
            <v>9.6199999999999992</v>
          </cell>
          <cell r="EF38">
            <v>0</v>
          </cell>
          <cell r="EG38">
            <v>9.6199999999999992</v>
          </cell>
          <cell r="EJ38">
            <v>0</v>
          </cell>
          <cell r="EK38">
            <v>9.6199999999999992</v>
          </cell>
        </row>
        <row r="39">
          <cell r="C39" t="str">
            <v>7.8.6.2</v>
          </cell>
          <cell r="D39">
            <v>5213408</v>
          </cell>
          <cell r="E39" t="str">
            <v>SICRO SERVIÇO</v>
          </cell>
          <cell r="F39" t="str">
            <v>PINTURA DE FAIXA - TERMOPLÁSTICO POR ASPERSÃO - ESPESSURA DE 1,5 MM</v>
          </cell>
          <cell r="G39" t="str">
            <v>M²</v>
          </cell>
          <cell r="H39">
            <v>1904</v>
          </cell>
          <cell r="I39">
            <v>79168.320000000007</v>
          </cell>
          <cell r="L39">
            <v>0</v>
          </cell>
          <cell r="M39">
            <v>41.58</v>
          </cell>
          <cell r="P39">
            <v>0</v>
          </cell>
          <cell r="Q39">
            <v>41.58</v>
          </cell>
          <cell r="T39">
            <v>0</v>
          </cell>
          <cell r="U39">
            <v>41.58</v>
          </cell>
          <cell r="X39">
            <v>68</v>
          </cell>
          <cell r="Y39">
            <v>41.58</v>
          </cell>
          <cell r="AB39">
            <v>68</v>
          </cell>
          <cell r="AC39">
            <v>41.58</v>
          </cell>
          <cell r="AF39">
            <v>68</v>
          </cell>
          <cell r="AG39">
            <v>41.58</v>
          </cell>
          <cell r="AJ39">
            <v>0</v>
          </cell>
          <cell r="AK39">
            <v>41.58</v>
          </cell>
          <cell r="AN39">
            <v>136</v>
          </cell>
          <cell r="AO39">
            <v>41.58</v>
          </cell>
          <cell r="AR39">
            <v>0</v>
          </cell>
          <cell r="AS39">
            <v>41.58</v>
          </cell>
          <cell r="AV39">
            <v>68</v>
          </cell>
          <cell r="AW39">
            <v>41.58</v>
          </cell>
          <cell r="AZ39">
            <v>0</v>
          </cell>
          <cell r="BA39">
            <v>41.58</v>
          </cell>
          <cell r="BD39">
            <v>136</v>
          </cell>
          <cell r="BE39">
            <v>41.58</v>
          </cell>
          <cell r="BH39">
            <v>136</v>
          </cell>
          <cell r="BI39">
            <v>41.58</v>
          </cell>
          <cell r="BL39">
            <v>204</v>
          </cell>
          <cell r="BM39">
            <v>41.58</v>
          </cell>
          <cell r="BP39">
            <v>0</v>
          </cell>
          <cell r="BQ39">
            <v>41.58</v>
          </cell>
          <cell r="BT39">
            <v>68</v>
          </cell>
          <cell r="BU39">
            <v>41.58</v>
          </cell>
          <cell r="BX39">
            <v>68</v>
          </cell>
          <cell r="BY39">
            <v>41.58</v>
          </cell>
          <cell r="CB39">
            <v>68</v>
          </cell>
          <cell r="CC39">
            <v>41.58</v>
          </cell>
          <cell r="CF39">
            <v>136</v>
          </cell>
          <cell r="CG39">
            <v>41.58</v>
          </cell>
          <cell r="CJ39">
            <v>68</v>
          </cell>
          <cell r="CK39">
            <v>41.58</v>
          </cell>
          <cell r="CN39">
            <v>136</v>
          </cell>
          <cell r="CO39">
            <v>41.58</v>
          </cell>
          <cell r="CR39">
            <v>136</v>
          </cell>
          <cell r="CS39">
            <v>41.58</v>
          </cell>
          <cell r="CV39">
            <v>136</v>
          </cell>
          <cell r="CW39">
            <v>41.58</v>
          </cell>
          <cell r="CZ39">
            <v>136</v>
          </cell>
          <cell r="DA39">
            <v>41.58</v>
          </cell>
          <cell r="DD39">
            <v>68</v>
          </cell>
          <cell r="DE39">
            <v>41.58</v>
          </cell>
          <cell r="DH39">
            <v>0</v>
          </cell>
          <cell r="DI39">
            <v>41.58</v>
          </cell>
          <cell r="DL39">
            <v>0</v>
          </cell>
          <cell r="DM39">
            <v>41.58</v>
          </cell>
          <cell r="DP39">
            <v>0</v>
          </cell>
          <cell r="DQ39">
            <v>41.58</v>
          </cell>
          <cell r="DT39">
            <v>0</v>
          </cell>
          <cell r="DU39">
            <v>41.58</v>
          </cell>
          <cell r="DX39">
            <v>0</v>
          </cell>
          <cell r="DY39">
            <v>41.58</v>
          </cell>
          <cell r="EB39">
            <v>0</v>
          </cell>
          <cell r="EC39">
            <v>41.58</v>
          </cell>
          <cell r="EF39">
            <v>0</v>
          </cell>
          <cell r="EG39">
            <v>41.58</v>
          </cell>
          <cell r="EJ39">
            <v>0</v>
          </cell>
          <cell r="EK39">
            <v>41.58</v>
          </cell>
        </row>
        <row r="40">
          <cell r="C40" t="str">
            <v>7.8.6.3</v>
          </cell>
          <cell r="D40">
            <v>5213409</v>
          </cell>
          <cell r="E40" t="str">
            <v>SICRO SERVIÇO</v>
          </cell>
          <cell r="F40" t="str">
            <v>PINTURA DE SETAS E ZEBRADOS - TERMOPLÁSTICO POR EXTRUSÃO - ESPESSURA DE 3,0 MM</v>
          </cell>
          <cell r="G40" t="str">
            <v>M²</v>
          </cell>
          <cell r="H40">
            <v>4814.6823529411768</v>
          </cell>
          <cell r="I40">
            <v>405540.61000000004</v>
          </cell>
          <cell r="L40">
            <v>0</v>
          </cell>
          <cell r="M40">
            <v>84.23</v>
          </cell>
          <cell r="P40">
            <v>0</v>
          </cell>
          <cell r="Q40">
            <v>84.23</v>
          </cell>
          <cell r="T40">
            <v>0</v>
          </cell>
          <cell r="U40">
            <v>84.23</v>
          </cell>
          <cell r="X40">
            <v>171.95294117647057</v>
          </cell>
          <cell r="Y40">
            <v>84.23</v>
          </cell>
          <cell r="AB40">
            <v>171.95294117647057</v>
          </cell>
          <cell r="AC40">
            <v>84.23</v>
          </cell>
          <cell r="AF40">
            <v>171.95294117647057</v>
          </cell>
          <cell r="AG40">
            <v>84.23</v>
          </cell>
          <cell r="AJ40">
            <v>0</v>
          </cell>
          <cell r="AK40">
            <v>84.23</v>
          </cell>
          <cell r="AN40">
            <v>343.90588235294115</v>
          </cell>
          <cell r="AO40">
            <v>84.23</v>
          </cell>
          <cell r="AR40">
            <v>0</v>
          </cell>
          <cell r="AS40">
            <v>84.23</v>
          </cell>
          <cell r="AV40">
            <v>171.95294117647057</v>
          </cell>
          <cell r="AW40">
            <v>84.23</v>
          </cell>
          <cell r="AZ40">
            <v>0</v>
          </cell>
          <cell r="BA40">
            <v>84.23</v>
          </cell>
          <cell r="BD40">
            <v>343.90588235294115</v>
          </cell>
          <cell r="BE40">
            <v>84.23</v>
          </cell>
          <cell r="BH40">
            <v>343.90588235294115</v>
          </cell>
          <cell r="BI40">
            <v>84.23</v>
          </cell>
          <cell r="BL40">
            <v>515.85882352941167</v>
          </cell>
          <cell r="BM40">
            <v>84.23</v>
          </cell>
          <cell r="BP40">
            <v>0</v>
          </cell>
          <cell r="BQ40">
            <v>84.23</v>
          </cell>
          <cell r="BT40">
            <v>171.95294117647057</v>
          </cell>
          <cell r="BU40">
            <v>84.23</v>
          </cell>
          <cell r="BX40">
            <v>171.95294117647057</v>
          </cell>
          <cell r="BY40">
            <v>84.23</v>
          </cell>
          <cell r="CB40">
            <v>171.95294117647057</v>
          </cell>
          <cell r="CC40">
            <v>84.23</v>
          </cell>
          <cell r="CF40">
            <v>343.90588235294115</v>
          </cell>
          <cell r="CG40">
            <v>84.23</v>
          </cell>
          <cell r="CJ40">
            <v>171.95294117647057</v>
          </cell>
          <cell r="CK40">
            <v>84.23</v>
          </cell>
          <cell r="CN40">
            <v>343.90588235294115</v>
          </cell>
          <cell r="CO40">
            <v>84.23</v>
          </cell>
          <cell r="CR40">
            <v>343.90588235294115</v>
          </cell>
          <cell r="CS40">
            <v>84.23</v>
          </cell>
          <cell r="CV40">
            <v>343.90588235294115</v>
          </cell>
          <cell r="CW40">
            <v>84.23</v>
          </cell>
          <cell r="CZ40">
            <v>343.90588235294115</v>
          </cell>
          <cell r="DA40">
            <v>84.23</v>
          </cell>
          <cell r="DD40">
            <v>171.95294117647057</v>
          </cell>
          <cell r="DE40">
            <v>84.23</v>
          </cell>
          <cell r="DH40">
            <v>0</v>
          </cell>
          <cell r="DI40">
            <v>84.23</v>
          </cell>
          <cell r="DL40">
            <v>0</v>
          </cell>
          <cell r="DM40">
            <v>84.23</v>
          </cell>
          <cell r="DP40">
            <v>0</v>
          </cell>
          <cell r="DQ40">
            <v>84.23</v>
          </cell>
          <cell r="DT40">
            <v>0</v>
          </cell>
          <cell r="DU40">
            <v>84.23</v>
          </cell>
          <cell r="DX40">
            <v>0</v>
          </cell>
          <cell r="DY40">
            <v>84.23</v>
          </cell>
          <cell r="EB40">
            <v>0</v>
          </cell>
          <cell r="EC40">
            <v>84.23</v>
          </cell>
          <cell r="EF40">
            <v>0</v>
          </cell>
          <cell r="EG40">
            <v>84.23</v>
          </cell>
          <cell r="EJ40">
            <v>0</v>
          </cell>
          <cell r="EK40">
            <v>84.23</v>
          </cell>
        </row>
        <row r="41">
          <cell r="C41" t="str">
            <v>7.8.6.4</v>
          </cell>
          <cell r="D41" t="str">
            <v>RO-41231</v>
          </cell>
          <cell r="E41" t="str">
            <v>DER/MG</v>
          </cell>
          <cell r="F41" t="str">
            <v>TACHA REFLETIVA TIPO SHTRP, COM CATADIÓPTRICO EM APENAS UMA    FACE (EXECUÇÃO,    INCLUINDO    FORNECIMENTO, COLOCAÇÃO E TRANSPORTE DE TODOS OS MATERIAIS)</v>
          </cell>
          <cell r="G41" t="str">
            <v>U</v>
          </cell>
          <cell r="H41">
            <v>6496</v>
          </cell>
          <cell r="I41">
            <v>72755.200000000012</v>
          </cell>
          <cell r="L41">
            <v>0</v>
          </cell>
          <cell r="M41">
            <v>11.2</v>
          </cell>
          <cell r="P41">
            <v>0</v>
          </cell>
          <cell r="Q41">
            <v>11.2</v>
          </cell>
          <cell r="T41">
            <v>0</v>
          </cell>
          <cell r="U41">
            <v>11.2</v>
          </cell>
          <cell r="X41">
            <v>232</v>
          </cell>
          <cell r="Y41">
            <v>11.2</v>
          </cell>
          <cell r="AB41">
            <v>232</v>
          </cell>
          <cell r="AC41">
            <v>11.2</v>
          </cell>
          <cell r="AF41">
            <v>232</v>
          </cell>
          <cell r="AG41">
            <v>11.2</v>
          </cell>
          <cell r="AJ41">
            <v>0</v>
          </cell>
          <cell r="AK41">
            <v>11.2</v>
          </cell>
          <cell r="AN41">
            <v>464</v>
          </cell>
          <cell r="AO41">
            <v>11.2</v>
          </cell>
          <cell r="AR41">
            <v>0</v>
          </cell>
          <cell r="AS41">
            <v>11.2</v>
          </cell>
          <cell r="AV41">
            <v>232</v>
          </cell>
          <cell r="AW41">
            <v>11.2</v>
          </cell>
          <cell r="AZ41">
            <v>0</v>
          </cell>
          <cell r="BA41">
            <v>11.2</v>
          </cell>
          <cell r="BD41">
            <v>464</v>
          </cell>
          <cell r="BE41">
            <v>11.2</v>
          </cell>
          <cell r="BH41">
            <v>464</v>
          </cell>
          <cell r="BI41">
            <v>11.2</v>
          </cell>
          <cell r="BL41">
            <v>696</v>
          </cell>
          <cell r="BM41">
            <v>11.2</v>
          </cell>
          <cell r="BP41">
            <v>0</v>
          </cell>
          <cell r="BQ41">
            <v>11.2</v>
          </cell>
          <cell r="BT41">
            <v>232</v>
          </cell>
          <cell r="BU41">
            <v>11.2</v>
          </cell>
          <cell r="BX41">
            <v>232</v>
          </cell>
          <cell r="BY41">
            <v>11.2</v>
          </cell>
          <cell r="CB41">
            <v>232</v>
          </cell>
          <cell r="CC41">
            <v>11.2</v>
          </cell>
          <cell r="CF41">
            <v>464</v>
          </cell>
          <cell r="CG41">
            <v>11.2</v>
          </cell>
          <cell r="CJ41">
            <v>232</v>
          </cell>
          <cell r="CK41">
            <v>11.2</v>
          </cell>
          <cell r="CN41">
            <v>464</v>
          </cell>
          <cell r="CO41">
            <v>11.2</v>
          </cell>
          <cell r="CR41">
            <v>464</v>
          </cell>
          <cell r="CS41">
            <v>11.2</v>
          </cell>
          <cell r="CV41">
            <v>464</v>
          </cell>
          <cell r="CW41">
            <v>11.2</v>
          </cell>
          <cell r="CZ41">
            <v>464</v>
          </cell>
          <cell r="DA41">
            <v>11.2</v>
          </cell>
          <cell r="DD41">
            <v>232</v>
          </cell>
          <cell r="DE41">
            <v>11.2</v>
          </cell>
          <cell r="DH41">
            <v>0</v>
          </cell>
          <cell r="DI41">
            <v>11.2</v>
          </cell>
          <cell r="DL41">
            <v>0</v>
          </cell>
          <cell r="DM41">
            <v>11.2</v>
          </cell>
          <cell r="DP41">
            <v>0</v>
          </cell>
          <cell r="DQ41">
            <v>11.2</v>
          </cell>
          <cell r="DT41">
            <v>0</v>
          </cell>
          <cell r="DU41">
            <v>11.2</v>
          </cell>
          <cell r="DX41">
            <v>0</v>
          </cell>
          <cell r="DY41">
            <v>11.2</v>
          </cell>
          <cell r="EB41">
            <v>0</v>
          </cell>
          <cell r="EC41">
            <v>11.2</v>
          </cell>
          <cell r="EF41">
            <v>0</v>
          </cell>
          <cell r="EG41">
            <v>11.2</v>
          </cell>
          <cell r="EJ41">
            <v>0</v>
          </cell>
          <cell r="EK41">
            <v>11.2</v>
          </cell>
        </row>
        <row r="42">
          <cell r="C42" t="str">
            <v>7.8.7</v>
          </cell>
          <cell r="F42" t="str">
            <v>DISPOSITIVOS DE SEGURANÇA</v>
          </cell>
        </row>
        <row r="43">
          <cell r="C43" t="str">
            <v>7.8.7.1</v>
          </cell>
          <cell r="D43">
            <v>3713600</v>
          </cell>
          <cell r="E43" t="str">
            <v>SICRO SERVIÇO</v>
          </cell>
          <cell r="F43" t="str">
            <v>DEFENSA MALEÁVEL SIMPLES - FORNECIMENTO E IMPLANTAÇÃO</v>
          </cell>
          <cell r="G43" t="str">
            <v>M</v>
          </cell>
          <cell r="H43">
            <v>7616</v>
          </cell>
          <cell r="I43">
            <v>2631251.8400000003</v>
          </cell>
          <cell r="L43">
            <v>0</v>
          </cell>
          <cell r="M43">
            <v>345.49</v>
          </cell>
          <cell r="P43">
            <v>0</v>
          </cell>
          <cell r="Q43">
            <v>345.49</v>
          </cell>
          <cell r="T43">
            <v>0</v>
          </cell>
          <cell r="U43">
            <v>345.49</v>
          </cell>
          <cell r="X43">
            <v>272</v>
          </cell>
          <cell r="Y43">
            <v>345.49</v>
          </cell>
          <cell r="AB43">
            <v>272</v>
          </cell>
          <cell r="AC43">
            <v>345.49</v>
          </cell>
          <cell r="AF43">
            <v>272</v>
          </cell>
          <cell r="AG43">
            <v>345.49</v>
          </cell>
          <cell r="AJ43">
            <v>0</v>
          </cell>
          <cell r="AK43">
            <v>345.49</v>
          </cell>
          <cell r="AN43">
            <v>544</v>
          </cell>
          <cell r="AO43">
            <v>345.49</v>
          </cell>
          <cell r="AR43">
            <v>0</v>
          </cell>
          <cell r="AS43">
            <v>345.49</v>
          </cell>
          <cell r="AV43">
            <v>272</v>
          </cell>
          <cell r="AW43">
            <v>345.49</v>
          </cell>
          <cell r="AZ43">
            <v>0</v>
          </cell>
          <cell r="BA43">
            <v>345.49</v>
          </cell>
          <cell r="BD43">
            <v>544</v>
          </cell>
          <cell r="BE43">
            <v>345.49</v>
          </cell>
          <cell r="BH43">
            <v>544</v>
          </cell>
          <cell r="BI43">
            <v>345.49</v>
          </cell>
          <cell r="BL43">
            <v>816</v>
          </cell>
          <cell r="BM43">
            <v>345.49</v>
          </cell>
          <cell r="BP43">
            <v>0</v>
          </cell>
          <cell r="BQ43">
            <v>345.49</v>
          </cell>
          <cell r="BT43">
            <v>272</v>
          </cell>
          <cell r="BU43">
            <v>345.49</v>
          </cell>
          <cell r="BX43">
            <v>272</v>
          </cell>
          <cell r="BY43">
            <v>345.49</v>
          </cell>
          <cell r="CB43">
            <v>272</v>
          </cell>
          <cell r="CC43">
            <v>345.49</v>
          </cell>
          <cell r="CF43">
            <v>544</v>
          </cell>
          <cell r="CG43">
            <v>345.49</v>
          </cell>
          <cell r="CJ43">
            <v>272</v>
          </cell>
          <cell r="CK43">
            <v>345.49</v>
          </cell>
          <cell r="CN43">
            <v>544</v>
          </cell>
          <cell r="CO43">
            <v>345.49</v>
          </cell>
          <cell r="CR43">
            <v>544</v>
          </cell>
          <cell r="CS43">
            <v>345.49</v>
          </cell>
          <cell r="CV43">
            <v>544</v>
          </cell>
          <cell r="CW43">
            <v>345.49</v>
          </cell>
          <cell r="CZ43">
            <v>544</v>
          </cell>
          <cell r="DA43">
            <v>345.49</v>
          </cell>
          <cell r="DD43">
            <v>272</v>
          </cell>
          <cell r="DE43">
            <v>345.49</v>
          </cell>
          <cell r="DH43">
            <v>0</v>
          </cell>
          <cell r="DI43">
            <v>345.49</v>
          </cell>
          <cell r="DL43">
            <v>0</v>
          </cell>
          <cell r="DM43">
            <v>345.49</v>
          </cell>
          <cell r="DP43">
            <v>0</v>
          </cell>
          <cell r="DQ43">
            <v>345.49</v>
          </cell>
          <cell r="DT43">
            <v>0</v>
          </cell>
          <cell r="DU43">
            <v>345.49</v>
          </cell>
          <cell r="DX43">
            <v>0</v>
          </cell>
          <cell r="DY43">
            <v>345.49</v>
          </cell>
          <cell r="EB43">
            <v>0</v>
          </cell>
          <cell r="EC43">
            <v>345.49</v>
          </cell>
          <cell r="EF43">
            <v>0</v>
          </cell>
          <cell r="EG43">
            <v>345.49</v>
          </cell>
          <cell r="EJ43">
            <v>0</v>
          </cell>
          <cell r="EK43">
            <v>345.49</v>
          </cell>
        </row>
        <row r="44">
          <cell r="C44" t="str">
            <v>7.8.7.2</v>
          </cell>
          <cell r="D44" t="str">
            <v>COMP_46008</v>
          </cell>
          <cell r="E44" t="str">
            <v>COMPOSIÇÃO</v>
          </cell>
          <cell r="F44" t="str">
            <v>BALIZADOR CATADIOPTRICO PARA DEFENSA METALICA COM PELICULA GT+GT - FORNECIMENTO E INSTALAÇÃO</v>
          </cell>
          <cell r="G44" t="str">
            <v>UN</v>
          </cell>
          <cell r="H44">
            <v>952</v>
          </cell>
          <cell r="I44">
            <v>38936.799999999988</v>
          </cell>
          <cell r="L44">
            <v>0</v>
          </cell>
          <cell r="M44">
            <v>40.9</v>
          </cell>
          <cell r="P44">
            <v>0</v>
          </cell>
          <cell r="Q44">
            <v>40.9</v>
          </cell>
          <cell r="T44">
            <v>0</v>
          </cell>
          <cell r="U44">
            <v>40.9</v>
          </cell>
          <cell r="X44">
            <v>34</v>
          </cell>
          <cell r="Y44">
            <v>40.9</v>
          </cell>
          <cell r="AB44">
            <v>34</v>
          </cell>
          <cell r="AC44">
            <v>40.9</v>
          </cell>
          <cell r="AF44">
            <v>34</v>
          </cell>
          <cell r="AG44">
            <v>40.9</v>
          </cell>
          <cell r="AJ44">
            <v>0</v>
          </cell>
          <cell r="AK44">
            <v>40.9</v>
          </cell>
          <cell r="AN44">
            <v>68</v>
          </cell>
          <cell r="AO44">
            <v>40.9</v>
          </cell>
          <cell r="AR44">
            <v>0</v>
          </cell>
          <cell r="AS44">
            <v>40.9</v>
          </cell>
          <cell r="AV44">
            <v>34</v>
          </cell>
          <cell r="AW44">
            <v>40.9</v>
          </cell>
          <cell r="AZ44">
            <v>0</v>
          </cell>
          <cell r="BA44">
            <v>40.9</v>
          </cell>
          <cell r="BD44">
            <v>68</v>
          </cell>
          <cell r="BE44">
            <v>40.9</v>
          </cell>
          <cell r="BH44">
            <v>68</v>
          </cell>
          <cell r="BI44">
            <v>40.9</v>
          </cell>
          <cell r="BL44">
            <v>102</v>
          </cell>
          <cell r="BM44">
            <v>40.9</v>
          </cell>
          <cell r="BP44">
            <v>0</v>
          </cell>
          <cell r="BQ44">
            <v>40.9</v>
          </cell>
          <cell r="BT44">
            <v>34</v>
          </cell>
          <cell r="BU44">
            <v>40.9</v>
          </cell>
          <cell r="BX44">
            <v>34</v>
          </cell>
          <cell r="BY44">
            <v>40.9</v>
          </cell>
          <cell r="CB44">
            <v>34</v>
          </cell>
          <cell r="CC44">
            <v>40.9</v>
          </cell>
          <cell r="CF44">
            <v>68</v>
          </cell>
          <cell r="CG44">
            <v>40.9</v>
          </cell>
          <cell r="CJ44">
            <v>34</v>
          </cell>
          <cell r="CK44">
            <v>40.9</v>
          </cell>
          <cell r="CN44">
            <v>68</v>
          </cell>
          <cell r="CO44">
            <v>40.9</v>
          </cell>
          <cell r="CR44">
            <v>68</v>
          </cell>
          <cell r="CS44">
            <v>40.9</v>
          </cell>
          <cell r="CV44">
            <v>68</v>
          </cell>
          <cell r="CW44">
            <v>40.9</v>
          </cell>
          <cell r="CZ44">
            <v>68</v>
          </cell>
          <cell r="DA44">
            <v>40.9</v>
          </cell>
          <cell r="DD44">
            <v>34</v>
          </cell>
          <cell r="DE44">
            <v>40.9</v>
          </cell>
          <cell r="DH44">
            <v>0</v>
          </cell>
          <cell r="DI44">
            <v>40.9</v>
          </cell>
          <cell r="DL44">
            <v>0</v>
          </cell>
          <cell r="DM44">
            <v>40.9</v>
          </cell>
          <cell r="DP44">
            <v>0</v>
          </cell>
          <cell r="DQ44">
            <v>40.9</v>
          </cell>
          <cell r="DT44">
            <v>0</v>
          </cell>
          <cell r="DU44">
            <v>40.9</v>
          </cell>
          <cell r="DX44">
            <v>0</v>
          </cell>
          <cell r="DY44">
            <v>40.9</v>
          </cell>
          <cell r="EB44">
            <v>0</v>
          </cell>
          <cell r="EC44">
            <v>40.9</v>
          </cell>
          <cell r="EF44">
            <v>0</v>
          </cell>
          <cell r="EG44">
            <v>40.9</v>
          </cell>
          <cell r="EJ44">
            <v>0</v>
          </cell>
          <cell r="EK44">
            <v>40.9</v>
          </cell>
        </row>
        <row r="45">
          <cell r="C45" t="str">
            <v>7.8.7.3</v>
          </cell>
          <cell r="D45" t="str">
            <v>COMP_46006</v>
          </cell>
          <cell r="E45" t="str">
            <v>COMPOSIÇÃO</v>
          </cell>
          <cell r="F45" t="str">
            <v>TERMINAL ABSORVEDOR DE ENERGIA TL3 - FORNECIMENTO E IMPLANTAÇÃO</v>
          </cell>
          <cell r="G45" t="str">
            <v>UN</v>
          </cell>
          <cell r="H45">
            <v>168</v>
          </cell>
          <cell r="I45">
            <v>2798846.4000000004</v>
          </cell>
          <cell r="L45">
            <v>0</v>
          </cell>
          <cell r="M45">
            <v>16659.8</v>
          </cell>
          <cell r="P45">
            <v>0</v>
          </cell>
          <cell r="Q45">
            <v>16659.8</v>
          </cell>
          <cell r="T45">
            <v>0</v>
          </cell>
          <cell r="U45">
            <v>16659.8</v>
          </cell>
          <cell r="X45">
            <v>6</v>
          </cell>
          <cell r="Y45">
            <v>16659.8</v>
          </cell>
          <cell r="AB45">
            <v>6</v>
          </cell>
          <cell r="AC45">
            <v>16659.8</v>
          </cell>
          <cell r="AF45">
            <v>6</v>
          </cell>
          <cell r="AG45">
            <v>16659.8</v>
          </cell>
          <cell r="AJ45">
            <v>0</v>
          </cell>
          <cell r="AK45">
            <v>16659.8</v>
          </cell>
          <cell r="AN45">
            <v>12</v>
          </cell>
          <cell r="AO45">
            <v>16659.8</v>
          </cell>
          <cell r="AR45">
            <v>0</v>
          </cell>
          <cell r="AS45">
            <v>16659.8</v>
          </cell>
          <cell r="AV45">
            <v>6</v>
          </cell>
          <cell r="AW45">
            <v>16659.8</v>
          </cell>
          <cell r="AZ45">
            <v>0</v>
          </cell>
          <cell r="BA45">
            <v>16659.8</v>
          </cell>
          <cell r="BD45">
            <v>12</v>
          </cell>
          <cell r="BE45">
            <v>16659.8</v>
          </cell>
          <cell r="BH45">
            <v>12</v>
          </cell>
          <cell r="BI45">
            <v>16659.8</v>
          </cell>
          <cell r="BL45">
            <v>18</v>
          </cell>
          <cell r="BM45">
            <v>16659.8</v>
          </cell>
          <cell r="BP45">
            <v>0</v>
          </cell>
          <cell r="BQ45">
            <v>16659.8</v>
          </cell>
          <cell r="BT45">
            <v>6</v>
          </cell>
          <cell r="BU45">
            <v>16659.8</v>
          </cell>
          <cell r="BX45">
            <v>6</v>
          </cell>
          <cell r="BY45">
            <v>16659.8</v>
          </cell>
          <cell r="CB45">
            <v>6</v>
          </cell>
          <cell r="CC45">
            <v>16659.8</v>
          </cell>
          <cell r="CF45">
            <v>12</v>
          </cell>
          <cell r="CG45">
            <v>16659.8</v>
          </cell>
          <cell r="CJ45">
            <v>6</v>
          </cell>
          <cell r="CK45">
            <v>16659.8</v>
          </cell>
          <cell r="CN45">
            <v>12</v>
          </cell>
          <cell r="CO45">
            <v>16659.8</v>
          </cell>
          <cell r="CR45">
            <v>12</v>
          </cell>
          <cell r="CS45">
            <v>16659.8</v>
          </cell>
          <cell r="CV45">
            <v>12</v>
          </cell>
          <cell r="CW45">
            <v>16659.8</v>
          </cell>
          <cell r="CZ45">
            <v>12</v>
          </cell>
          <cell r="DA45">
            <v>16659.8</v>
          </cell>
          <cell r="DD45">
            <v>6</v>
          </cell>
          <cell r="DE45">
            <v>16659.8</v>
          </cell>
          <cell r="DH45">
            <v>0</v>
          </cell>
          <cell r="DI45">
            <v>16659.8</v>
          </cell>
          <cell r="DL45">
            <v>0</v>
          </cell>
          <cell r="DM45">
            <v>16659.8</v>
          </cell>
          <cell r="DP45">
            <v>0</v>
          </cell>
          <cell r="DQ45">
            <v>16659.8</v>
          </cell>
          <cell r="DT45">
            <v>0</v>
          </cell>
          <cell r="DU45">
            <v>16659.8</v>
          </cell>
          <cell r="DX45">
            <v>0</v>
          </cell>
          <cell r="DY45">
            <v>16659.8</v>
          </cell>
          <cell r="EB45">
            <v>0</v>
          </cell>
          <cell r="EC45">
            <v>16659.8</v>
          </cell>
          <cell r="EF45">
            <v>0</v>
          </cell>
          <cell r="EG45">
            <v>16659.8</v>
          </cell>
          <cell r="EJ45">
            <v>0</v>
          </cell>
          <cell r="EK45">
            <v>16659.8</v>
          </cell>
        </row>
        <row r="46">
          <cell r="C46" t="str">
            <v>7.8.7.4</v>
          </cell>
          <cell r="D46">
            <v>3713689</v>
          </cell>
          <cell r="E46" t="str">
            <v>SICRO SERVIÇO</v>
          </cell>
          <cell r="F46" t="str">
            <v>TERMINAL AÉREO DE DEFENSA METÁLICA - TIPO A - FORNECIMENTO E IMPLANTAÇÃO</v>
          </cell>
          <cell r="G46" t="str">
            <v>UN</v>
          </cell>
          <cell r="H46">
            <v>56</v>
          </cell>
          <cell r="I46">
            <v>14548.800000000005</v>
          </cell>
          <cell r="L46">
            <v>0</v>
          </cell>
          <cell r="M46">
            <v>259.8</v>
          </cell>
          <cell r="P46">
            <v>0</v>
          </cell>
          <cell r="Q46">
            <v>259.8</v>
          </cell>
          <cell r="T46">
            <v>0</v>
          </cell>
          <cell r="U46">
            <v>259.8</v>
          </cell>
          <cell r="X46">
            <v>2</v>
          </cell>
          <cell r="Y46">
            <v>259.8</v>
          </cell>
          <cell r="AB46">
            <v>2</v>
          </cell>
          <cell r="AC46">
            <v>259.8</v>
          </cell>
          <cell r="AF46">
            <v>2</v>
          </cell>
          <cell r="AG46">
            <v>259.8</v>
          </cell>
          <cell r="AJ46">
            <v>0</v>
          </cell>
          <cell r="AK46">
            <v>259.8</v>
          </cell>
          <cell r="AN46">
            <v>4</v>
          </cell>
          <cell r="AO46">
            <v>259.8</v>
          </cell>
          <cell r="AR46">
            <v>0</v>
          </cell>
          <cell r="AS46">
            <v>259.8</v>
          </cell>
          <cell r="AV46">
            <v>2</v>
          </cell>
          <cell r="AW46">
            <v>259.8</v>
          </cell>
          <cell r="AZ46">
            <v>0</v>
          </cell>
          <cell r="BA46">
            <v>259.8</v>
          </cell>
          <cell r="BD46">
            <v>4</v>
          </cell>
          <cell r="BE46">
            <v>259.8</v>
          </cell>
          <cell r="BH46">
            <v>4</v>
          </cell>
          <cell r="BI46">
            <v>259.8</v>
          </cell>
          <cell r="BL46">
            <v>6</v>
          </cell>
          <cell r="BM46">
            <v>259.8</v>
          </cell>
          <cell r="BP46">
            <v>0</v>
          </cell>
          <cell r="BQ46">
            <v>259.8</v>
          </cell>
          <cell r="BT46">
            <v>2</v>
          </cell>
          <cell r="BU46">
            <v>259.8</v>
          </cell>
          <cell r="BX46">
            <v>2</v>
          </cell>
          <cell r="BY46">
            <v>259.8</v>
          </cell>
          <cell r="CB46">
            <v>2</v>
          </cell>
          <cell r="CC46">
            <v>259.8</v>
          </cell>
          <cell r="CF46">
            <v>4</v>
          </cell>
          <cell r="CG46">
            <v>259.8</v>
          </cell>
          <cell r="CJ46">
            <v>2</v>
          </cell>
          <cell r="CK46">
            <v>259.8</v>
          </cell>
          <cell r="CN46">
            <v>4</v>
          </cell>
          <cell r="CO46">
            <v>259.8</v>
          </cell>
          <cell r="CR46">
            <v>4</v>
          </cell>
          <cell r="CS46">
            <v>259.8</v>
          </cell>
          <cell r="CV46">
            <v>4</v>
          </cell>
          <cell r="CW46">
            <v>259.8</v>
          </cell>
          <cell r="CZ46">
            <v>4</v>
          </cell>
          <cell r="DA46">
            <v>259.8</v>
          </cell>
          <cell r="DD46">
            <v>2</v>
          </cell>
          <cell r="DE46">
            <v>259.8</v>
          </cell>
          <cell r="DH46">
            <v>0</v>
          </cell>
          <cell r="DI46">
            <v>259.8</v>
          </cell>
          <cell r="DL46">
            <v>0</v>
          </cell>
          <cell r="DM46">
            <v>259.8</v>
          </cell>
          <cell r="DP46">
            <v>0</v>
          </cell>
          <cell r="DQ46">
            <v>259.8</v>
          </cell>
          <cell r="DT46">
            <v>0</v>
          </cell>
          <cell r="DU46">
            <v>259.8</v>
          </cell>
          <cell r="DX46">
            <v>0</v>
          </cell>
          <cell r="DY46">
            <v>259.8</v>
          </cell>
          <cell r="EB46">
            <v>0</v>
          </cell>
          <cell r="EC46">
            <v>259.8</v>
          </cell>
          <cell r="EF46">
            <v>0</v>
          </cell>
          <cell r="EG46">
            <v>259.8</v>
          </cell>
          <cell r="EJ46">
            <v>0</v>
          </cell>
          <cell r="EK46">
            <v>259.8</v>
          </cell>
        </row>
        <row r="47">
          <cell r="C47" t="str">
            <v>7.8.8</v>
          </cell>
          <cell r="F47" t="str">
            <v>ILUMINAÇÃO</v>
          </cell>
        </row>
        <row r="48">
          <cell r="C48" t="str">
            <v>7.8.8.1</v>
          </cell>
          <cell r="D48" t="str">
            <v>RO-42263</v>
          </cell>
          <cell r="E48" t="str">
            <v>DER/MG</v>
          </cell>
          <cell r="F48" t="str">
            <v>ESPALHAMENTO DE MATERIAL EM BOTA-FORA</v>
          </cell>
          <cell r="G48" t="str">
            <v>M3</v>
          </cell>
          <cell r="H48">
            <v>448</v>
          </cell>
          <cell r="I48">
            <v>76.159999999999982</v>
          </cell>
          <cell r="L48">
            <v>0</v>
          </cell>
          <cell r="M48">
            <v>0.17</v>
          </cell>
          <cell r="P48">
            <v>0</v>
          </cell>
          <cell r="Q48">
            <v>0.17</v>
          </cell>
          <cell r="T48">
            <v>0</v>
          </cell>
          <cell r="U48">
            <v>0.17</v>
          </cell>
          <cell r="X48">
            <v>16</v>
          </cell>
          <cell r="Y48">
            <v>0.17</v>
          </cell>
          <cell r="AB48">
            <v>16</v>
          </cell>
          <cell r="AC48">
            <v>0.17</v>
          </cell>
          <cell r="AF48">
            <v>16</v>
          </cell>
          <cell r="AG48">
            <v>0.17</v>
          </cell>
          <cell r="AJ48">
            <v>0</v>
          </cell>
          <cell r="AK48">
            <v>0.17</v>
          </cell>
          <cell r="AN48">
            <v>32</v>
          </cell>
          <cell r="AO48">
            <v>0.17</v>
          </cell>
          <cell r="AR48">
            <v>0</v>
          </cell>
          <cell r="AS48">
            <v>0.17</v>
          </cell>
          <cell r="AV48">
            <v>16</v>
          </cell>
          <cell r="AW48">
            <v>0.17</v>
          </cell>
          <cell r="AZ48">
            <v>0</v>
          </cell>
          <cell r="BA48">
            <v>0.17</v>
          </cell>
          <cell r="BD48">
            <v>32</v>
          </cell>
          <cell r="BE48">
            <v>0.17</v>
          </cell>
          <cell r="BH48">
            <v>32</v>
          </cell>
          <cell r="BI48">
            <v>0.17</v>
          </cell>
          <cell r="BL48">
            <v>48</v>
          </cell>
          <cell r="BM48">
            <v>0.17</v>
          </cell>
          <cell r="BP48">
            <v>0</v>
          </cell>
          <cell r="BQ48">
            <v>0.17</v>
          </cell>
          <cell r="BT48">
            <v>16</v>
          </cell>
          <cell r="BU48">
            <v>0.17</v>
          </cell>
          <cell r="BX48">
            <v>16</v>
          </cell>
          <cell r="BY48">
            <v>0.17</v>
          </cell>
          <cell r="CB48">
            <v>16</v>
          </cell>
          <cell r="CC48">
            <v>0.17</v>
          </cell>
          <cell r="CF48">
            <v>32</v>
          </cell>
          <cell r="CG48">
            <v>0.17</v>
          </cell>
          <cell r="CJ48">
            <v>16</v>
          </cell>
          <cell r="CK48">
            <v>0.17</v>
          </cell>
          <cell r="CN48">
            <v>32</v>
          </cell>
          <cell r="CO48">
            <v>0.17</v>
          </cell>
          <cell r="CR48">
            <v>32</v>
          </cell>
          <cell r="CS48">
            <v>0.17</v>
          </cell>
          <cell r="CV48">
            <v>32</v>
          </cell>
          <cell r="CW48">
            <v>0.17</v>
          </cell>
          <cell r="CZ48">
            <v>32</v>
          </cell>
          <cell r="DA48">
            <v>0.17</v>
          </cell>
          <cell r="DD48">
            <v>16</v>
          </cell>
          <cell r="DE48">
            <v>0.17</v>
          </cell>
          <cell r="DH48">
            <v>0</v>
          </cell>
          <cell r="DI48">
            <v>0.17</v>
          </cell>
          <cell r="DL48">
            <v>0</v>
          </cell>
          <cell r="DM48">
            <v>0.17</v>
          </cell>
          <cell r="DP48">
            <v>0</v>
          </cell>
          <cell r="DQ48">
            <v>0.17</v>
          </cell>
          <cell r="DT48">
            <v>0</v>
          </cell>
          <cell r="DU48">
            <v>0.17</v>
          </cell>
          <cell r="DX48">
            <v>0</v>
          </cell>
          <cell r="DY48">
            <v>0.17</v>
          </cell>
          <cell r="EB48">
            <v>0</v>
          </cell>
          <cell r="EC48">
            <v>0.17</v>
          </cell>
          <cell r="EF48">
            <v>0</v>
          </cell>
          <cell r="EG48">
            <v>0.17</v>
          </cell>
          <cell r="EJ48">
            <v>0</v>
          </cell>
          <cell r="EK48">
            <v>0.17</v>
          </cell>
        </row>
        <row r="49">
          <cell r="C49" t="str">
            <v>7.8.8.2</v>
          </cell>
          <cell r="D49" t="str">
            <v>RO-40241</v>
          </cell>
          <cell r="E49" t="str">
            <v>DER/MG</v>
          </cell>
          <cell r="F49" t="str">
            <v>COMPACTAÇÃO DE BOTA-FORA A 80% PROCTOR NORMAL</v>
          </cell>
          <cell r="G49" t="str">
            <v>M3</v>
          </cell>
          <cell r="H49">
            <v>448</v>
          </cell>
          <cell r="I49">
            <v>949.7600000000001</v>
          </cell>
          <cell r="L49">
            <v>0</v>
          </cell>
          <cell r="M49">
            <v>2.12</v>
          </cell>
          <cell r="P49">
            <v>0</v>
          </cell>
          <cell r="Q49">
            <v>2.12</v>
          </cell>
          <cell r="T49">
            <v>0</v>
          </cell>
          <cell r="U49">
            <v>2.12</v>
          </cell>
          <cell r="X49">
            <v>16</v>
          </cell>
          <cell r="Y49">
            <v>2.12</v>
          </cell>
          <cell r="AB49">
            <v>16</v>
          </cell>
          <cell r="AC49">
            <v>2.12</v>
          </cell>
          <cell r="AF49">
            <v>16</v>
          </cell>
          <cell r="AG49">
            <v>2.12</v>
          </cell>
          <cell r="AJ49">
            <v>0</v>
          </cell>
          <cell r="AK49">
            <v>2.12</v>
          </cell>
          <cell r="AN49">
            <v>32</v>
          </cell>
          <cell r="AO49">
            <v>2.12</v>
          </cell>
          <cell r="AR49">
            <v>0</v>
          </cell>
          <cell r="AS49">
            <v>2.12</v>
          </cell>
          <cell r="AV49">
            <v>16</v>
          </cell>
          <cell r="AW49">
            <v>2.12</v>
          </cell>
          <cell r="AZ49">
            <v>0</v>
          </cell>
          <cell r="BA49">
            <v>2.12</v>
          </cell>
          <cell r="BD49">
            <v>32</v>
          </cell>
          <cell r="BE49">
            <v>2.12</v>
          </cell>
          <cell r="BH49">
            <v>32</v>
          </cell>
          <cell r="BI49">
            <v>2.12</v>
          </cell>
          <cell r="BL49">
            <v>48</v>
          </cell>
          <cell r="BM49">
            <v>2.12</v>
          </cell>
          <cell r="BP49">
            <v>0</v>
          </cell>
          <cell r="BQ49">
            <v>2.12</v>
          </cell>
          <cell r="BT49">
            <v>16</v>
          </cell>
          <cell r="BU49">
            <v>2.12</v>
          </cell>
          <cell r="BX49">
            <v>16</v>
          </cell>
          <cell r="BY49">
            <v>2.12</v>
          </cell>
          <cell r="CB49">
            <v>16</v>
          </cell>
          <cell r="CC49">
            <v>2.12</v>
          </cell>
          <cell r="CF49">
            <v>32</v>
          </cell>
          <cell r="CG49">
            <v>2.12</v>
          </cell>
          <cell r="CJ49">
            <v>16</v>
          </cell>
          <cell r="CK49">
            <v>2.12</v>
          </cell>
          <cell r="CN49">
            <v>32</v>
          </cell>
          <cell r="CO49">
            <v>2.12</v>
          </cell>
          <cell r="CR49">
            <v>32</v>
          </cell>
          <cell r="CS49">
            <v>2.12</v>
          </cell>
          <cell r="CV49">
            <v>32</v>
          </cell>
          <cell r="CW49">
            <v>2.12</v>
          </cell>
          <cell r="CZ49">
            <v>32</v>
          </cell>
          <cell r="DA49">
            <v>2.12</v>
          </cell>
          <cell r="DD49">
            <v>16</v>
          </cell>
          <cell r="DE49">
            <v>2.12</v>
          </cell>
          <cell r="DH49">
            <v>0</v>
          </cell>
          <cell r="DI49">
            <v>2.12</v>
          </cell>
          <cell r="DL49">
            <v>0</v>
          </cell>
          <cell r="DM49">
            <v>2.12</v>
          </cell>
          <cell r="DP49">
            <v>0</v>
          </cell>
          <cell r="DQ49">
            <v>2.12</v>
          </cell>
          <cell r="DT49">
            <v>0</v>
          </cell>
          <cell r="DU49">
            <v>2.12</v>
          </cell>
          <cell r="DX49">
            <v>0</v>
          </cell>
          <cell r="DY49">
            <v>2.12</v>
          </cell>
          <cell r="EB49">
            <v>0</v>
          </cell>
          <cell r="EC49">
            <v>2.12</v>
          </cell>
          <cell r="EF49">
            <v>0</v>
          </cell>
          <cell r="EG49">
            <v>2.12</v>
          </cell>
          <cell r="EJ49">
            <v>0</v>
          </cell>
          <cell r="EK49">
            <v>2.12</v>
          </cell>
        </row>
        <row r="50">
          <cell r="C50" t="str">
            <v>7.8.8.3</v>
          </cell>
          <cell r="D50">
            <v>4413905</v>
          </cell>
          <cell r="E50" t="str">
            <v>SICRO SERVIÇO</v>
          </cell>
          <cell r="F50" t="str">
            <v>HIDROSSEMEADURA</v>
          </cell>
          <cell r="G50" t="str">
            <v>M²</v>
          </cell>
          <cell r="H50">
            <v>224</v>
          </cell>
          <cell r="I50">
            <v>618.2399999999999</v>
          </cell>
          <cell r="L50">
            <v>0</v>
          </cell>
          <cell r="M50">
            <v>2.76</v>
          </cell>
          <cell r="P50">
            <v>0</v>
          </cell>
          <cell r="Q50">
            <v>2.76</v>
          </cell>
          <cell r="T50">
            <v>0</v>
          </cell>
          <cell r="U50">
            <v>2.76</v>
          </cell>
          <cell r="X50">
            <v>8</v>
          </cell>
          <cell r="Y50">
            <v>2.76</v>
          </cell>
          <cell r="AB50">
            <v>8</v>
          </cell>
          <cell r="AC50">
            <v>2.76</v>
          </cell>
          <cell r="AF50">
            <v>8</v>
          </cell>
          <cell r="AG50">
            <v>2.76</v>
          </cell>
          <cell r="AJ50">
            <v>0</v>
          </cell>
          <cell r="AK50">
            <v>2.76</v>
          </cell>
          <cell r="AN50">
            <v>16</v>
          </cell>
          <cell r="AO50">
            <v>2.76</v>
          </cell>
          <cell r="AR50">
            <v>0</v>
          </cell>
          <cell r="AS50">
            <v>2.76</v>
          </cell>
          <cell r="AV50">
            <v>8</v>
          </cell>
          <cell r="AW50">
            <v>2.76</v>
          </cell>
          <cell r="AZ50">
            <v>0</v>
          </cell>
          <cell r="BA50">
            <v>2.76</v>
          </cell>
          <cell r="BD50">
            <v>16</v>
          </cell>
          <cell r="BE50">
            <v>2.76</v>
          </cell>
          <cell r="BH50">
            <v>16</v>
          </cell>
          <cell r="BI50">
            <v>2.76</v>
          </cell>
          <cell r="BL50">
            <v>24</v>
          </cell>
          <cell r="BM50">
            <v>2.76</v>
          </cell>
          <cell r="BP50">
            <v>0</v>
          </cell>
          <cell r="BQ50">
            <v>2.76</v>
          </cell>
          <cell r="BT50">
            <v>8</v>
          </cell>
          <cell r="BU50">
            <v>2.76</v>
          </cell>
          <cell r="BX50">
            <v>8</v>
          </cell>
          <cell r="BY50">
            <v>2.76</v>
          </cell>
          <cell r="CB50">
            <v>8</v>
          </cell>
          <cell r="CC50">
            <v>2.76</v>
          </cell>
          <cell r="CF50">
            <v>16</v>
          </cell>
          <cell r="CG50">
            <v>2.76</v>
          </cell>
          <cell r="CJ50">
            <v>8</v>
          </cell>
          <cell r="CK50">
            <v>2.76</v>
          </cell>
          <cell r="CN50">
            <v>16</v>
          </cell>
          <cell r="CO50">
            <v>2.76</v>
          </cell>
          <cell r="CR50">
            <v>16</v>
          </cell>
          <cell r="CS50">
            <v>2.76</v>
          </cell>
          <cell r="CV50">
            <v>16</v>
          </cell>
          <cell r="CW50">
            <v>2.76</v>
          </cell>
          <cell r="CZ50">
            <v>16</v>
          </cell>
          <cell r="DA50">
            <v>2.76</v>
          </cell>
          <cell r="DD50">
            <v>8</v>
          </cell>
          <cell r="DE50">
            <v>2.76</v>
          </cell>
          <cell r="DH50">
            <v>0</v>
          </cell>
          <cell r="DI50">
            <v>2.76</v>
          </cell>
          <cell r="DL50">
            <v>0</v>
          </cell>
          <cell r="DM50">
            <v>2.76</v>
          </cell>
          <cell r="DP50">
            <v>0</v>
          </cell>
          <cell r="DQ50">
            <v>2.76</v>
          </cell>
          <cell r="DT50">
            <v>0</v>
          </cell>
          <cell r="DU50">
            <v>2.76</v>
          </cell>
          <cell r="DX50">
            <v>0</v>
          </cell>
          <cell r="DY50">
            <v>2.76</v>
          </cell>
          <cell r="EB50">
            <v>0</v>
          </cell>
          <cell r="EC50">
            <v>2.76</v>
          </cell>
          <cell r="EF50">
            <v>0</v>
          </cell>
          <cell r="EG50">
            <v>2.76</v>
          </cell>
          <cell r="EJ50">
            <v>0</v>
          </cell>
          <cell r="EK50">
            <v>2.76</v>
          </cell>
        </row>
        <row r="51">
          <cell r="C51" t="str">
            <v>7.8.8.4</v>
          </cell>
          <cell r="D51" t="str">
            <v>RO-40218</v>
          </cell>
          <cell r="E51" t="str">
            <v>DER/MG</v>
          </cell>
          <cell r="F51" t="str">
            <v>ESCAVAÇÃO MECÂNICA DE VALAS EM MATERIAL DE 1ª CATEGORIA (EXECUÇÃO,  INCLUINDO  REMOÇÃO  PARA  FORA  DO  LEITO ESTRADAL)</v>
          </cell>
          <cell r="G51" t="str">
            <v>M3</v>
          </cell>
          <cell r="H51">
            <v>6720</v>
          </cell>
          <cell r="I51">
            <v>40588.799999999988</v>
          </cell>
          <cell r="L51">
            <v>0</v>
          </cell>
          <cell r="M51">
            <v>6.04</v>
          </cell>
          <cell r="P51">
            <v>0</v>
          </cell>
          <cell r="Q51">
            <v>6.04</v>
          </cell>
          <cell r="T51">
            <v>0</v>
          </cell>
          <cell r="U51">
            <v>6.04</v>
          </cell>
          <cell r="X51">
            <v>240</v>
          </cell>
          <cell r="Y51">
            <v>6.04</v>
          </cell>
          <cell r="AB51">
            <v>240</v>
          </cell>
          <cell r="AC51">
            <v>6.04</v>
          </cell>
          <cell r="AF51">
            <v>240</v>
          </cell>
          <cell r="AG51">
            <v>6.04</v>
          </cell>
          <cell r="AJ51">
            <v>0</v>
          </cell>
          <cell r="AK51">
            <v>6.04</v>
          </cell>
          <cell r="AN51">
            <v>480</v>
          </cell>
          <cell r="AO51">
            <v>6.04</v>
          </cell>
          <cell r="AR51">
            <v>0</v>
          </cell>
          <cell r="AS51">
            <v>6.04</v>
          </cell>
          <cell r="AV51">
            <v>240</v>
          </cell>
          <cell r="AW51">
            <v>6.04</v>
          </cell>
          <cell r="AZ51">
            <v>0</v>
          </cell>
          <cell r="BA51">
            <v>6.04</v>
          </cell>
          <cell r="BD51">
            <v>480</v>
          </cell>
          <cell r="BE51">
            <v>6.04</v>
          </cell>
          <cell r="BH51">
            <v>480</v>
          </cell>
          <cell r="BI51">
            <v>6.04</v>
          </cell>
          <cell r="BL51">
            <v>720</v>
          </cell>
          <cell r="BM51">
            <v>6.04</v>
          </cell>
          <cell r="BP51">
            <v>0</v>
          </cell>
          <cell r="BQ51">
            <v>6.04</v>
          </cell>
          <cell r="BT51">
            <v>240</v>
          </cell>
          <cell r="BU51">
            <v>6.04</v>
          </cell>
          <cell r="BX51">
            <v>240</v>
          </cell>
          <cell r="BY51">
            <v>6.04</v>
          </cell>
          <cell r="CB51">
            <v>240</v>
          </cell>
          <cell r="CC51">
            <v>6.04</v>
          </cell>
          <cell r="CF51">
            <v>480</v>
          </cell>
          <cell r="CG51">
            <v>6.04</v>
          </cell>
          <cell r="CJ51">
            <v>240</v>
          </cell>
          <cell r="CK51">
            <v>6.04</v>
          </cell>
          <cell r="CN51">
            <v>480</v>
          </cell>
          <cell r="CO51">
            <v>6.04</v>
          </cell>
          <cell r="CR51">
            <v>480</v>
          </cell>
          <cell r="CS51">
            <v>6.04</v>
          </cell>
          <cell r="CV51">
            <v>480</v>
          </cell>
          <cell r="CW51">
            <v>6.04</v>
          </cell>
          <cell r="CZ51">
            <v>480</v>
          </cell>
          <cell r="DA51">
            <v>6.04</v>
          </cell>
          <cell r="DD51">
            <v>240</v>
          </cell>
          <cell r="DE51">
            <v>6.04</v>
          </cell>
          <cell r="DH51">
            <v>0</v>
          </cell>
          <cell r="DI51">
            <v>6.04</v>
          </cell>
          <cell r="DL51">
            <v>0</v>
          </cell>
          <cell r="DM51">
            <v>6.04</v>
          </cell>
          <cell r="DP51">
            <v>0</v>
          </cell>
          <cell r="DQ51">
            <v>6.04</v>
          </cell>
          <cell r="DT51">
            <v>0</v>
          </cell>
          <cell r="DU51">
            <v>6.04</v>
          </cell>
          <cell r="DX51">
            <v>0</v>
          </cell>
          <cell r="DY51">
            <v>6.04</v>
          </cell>
          <cell r="EB51">
            <v>0</v>
          </cell>
          <cell r="EC51">
            <v>6.04</v>
          </cell>
          <cell r="EF51">
            <v>0</v>
          </cell>
          <cell r="EG51">
            <v>6.04</v>
          </cell>
          <cell r="EJ51">
            <v>0</v>
          </cell>
          <cell r="EK51">
            <v>6.04</v>
          </cell>
        </row>
        <row r="52">
          <cell r="C52" t="str">
            <v>7.8.8.5</v>
          </cell>
          <cell r="D52">
            <v>4805757</v>
          </cell>
          <cell r="E52" t="str">
            <v>SICRO SERVIÇO</v>
          </cell>
          <cell r="F52" t="str">
            <v>ESCAVAÇÃO MECÂNICA DE VALA EM MATERIAL DE 1ª CATEGORIA</v>
          </cell>
          <cell r="G52" t="str">
            <v>M³</v>
          </cell>
          <cell r="H52">
            <v>15457.343999999999</v>
          </cell>
          <cell r="I52">
            <v>65384.479999999996</v>
          </cell>
          <cell r="L52">
            <v>0</v>
          </cell>
          <cell r="M52">
            <v>4.2300000000000004</v>
          </cell>
          <cell r="P52">
            <v>0</v>
          </cell>
          <cell r="Q52">
            <v>4.2300000000000004</v>
          </cell>
          <cell r="T52">
            <v>0</v>
          </cell>
          <cell r="U52">
            <v>4.2300000000000004</v>
          </cell>
          <cell r="X52">
            <v>552.048</v>
          </cell>
          <cell r="Y52">
            <v>4.2300000000000004</v>
          </cell>
          <cell r="AB52">
            <v>552.048</v>
          </cell>
          <cell r="AC52">
            <v>4.2300000000000004</v>
          </cell>
          <cell r="AF52">
            <v>552.048</v>
          </cell>
          <cell r="AG52">
            <v>4.2300000000000004</v>
          </cell>
          <cell r="AJ52">
            <v>0</v>
          </cell>
          <cell r="AK52">
            <v>4.2300000000000004</v>
          </cell>
          <cell r="AN52">
            <v>1104.096</v>
          </cell>
          <cell r="AO52">
            <v>4.2300000000000004</v>
          </cell>
          <cell r="AR52">
            <v>0</v>
          </cell>
          <cell r="AS52">
            <v>4.2300000000000004</v>
          </cell>
          <cell r="AV52">
            <v>552.048</v>
          </cell>
          <cell r="AW52">
            <v>4.2300000000000004</v>
          </cell>
          <cell r="AZ52">
            <v>0</v>
          </cell>
          <cell r="BA52">
            <v>4.2300000000000004</v>
          </cell>
          <cell r="BD52">
            <v>1104.096</v>
          </cell>
          <cell r="BE52">
            <v>4.2300000000000004</v>
          </cell>
          <cell r="BH52">
            <v>1104.096</v>
          </cell>
          <cell r="BI52">
            <v>4.2300000000000004</v>
          </cell>
          <cell r="BL52">
            <v>1656.144</v>
          </cell>
          <cell r="BM52">
            <v>4.2300000000000004</v>
          </cell>
          <cell r="BP52">
            <v>0</v>
          </cell>
          <cell r="BQ52">
            <v>4.2300000000000004</v>
          </cell>
          <cell r="BT52">
            <v>552.048</v>
          </cell>
          <cell r="BU52">
            <v>4.2300000000000004</v>
          </cell>
          <cell r="BX52">
            <v>552.048</v>
          </cell>
          <cell r="BY52">
            <v>4.2300000000000004</v>
          </cell>
          <cell r="CB52">
            <v>552.048</v>
          </cell>
          <cell r="CC52">
            <v>4.2300000000000004</v>
          </cell>
          <cell r="CF52">
            <v>1104.096</v>
          </cell>
          <cell r="CG52">
            <v>4.2300000000000004</v>
          </cell>
          <cell r="CJ52">
            <v>552.048</v>
          </cell>
          <cell r="CK52">
            <v>4.2300000000000004</v>
          </cell>
          <cell r="CN52">
            <v>1104.096</v>
          </cell>
          <cell r="CO52">
            <v>4.2300000000000004</v>
          </cell>
          <cell r="CR52">
            <v>1104.096</v>
          </cell>
          <cell r="CS52">
            <v>4.2300000000000004</v>
          </cell>
          <cell r="CV52">
            <v>1104.096</v>
          </cell>
          <cell r="CW52">
            <v>4.2300000000000004</v>
          </cell>
          <cell r="CZ52">
            <v>1104.096</v>
          </cell>
          <cell r="DA52">
            <v>4.2300000000000004</v>
          </cell>
          <cell r="DD52">
            <v>552.048</v>
          </cell>
          <cell r="DE52">
            <v>4.2300000000000004</v>
          </cell>
          <cell r="DH52">
            <v>0</v>
          </cell>
          <cell r="DI52">
            <v>4.2300000000000004</v>
          </cell>
          <cell r="DL52">
            <v>0</v>
          </cell>
          <cell r="DM52">
            <v>4.2300000000000004</v>
          </cell>
          <cell r="DP52">
            <v>0</v>
          </cell>
          <cell r="DQ52">
            <v>4.2300000000000004</v>
          </cell>
          <cell r="DT52">
            <v>0</v>
          </cell>
          <cell r="DU52">
            <v>4.2300000000000004</v>
          </cell>
          <cell r="DX52">
            <v>0</v>
          </cell>
          <cell r="DY52">
            <v>4.2300000000000004</v>
          </cell>
          <cell r="EB52">
            <v>0</v>
          </cell>
          <cell r="EC52">
            <v>4.2300000000000004</v>
          </cell>
          <cell r="EF52">
            <v>0</v>
          </cell>
          <cell r="EG52">
            <v>4.2300000000000004</v>
          </cell>
          <cell r="EJ52">
            <v>0</v>
          </cell>
          <cell r="EK52">
            <v>4.2300000000000004</v>
          </cell>
        </row>
        <row r="53">
          <cell r="C53" t="str">
            <v>7.8.8.6</v>
          </cell>
          <cell r="D53" t="str">
            <v>ED-48326</v>
          </cell>
          <cell r="E53" t="str">
            <v>DER/MG</v>
          </cell>
          <cell r="F53" t="str">
            <v>APLICAÇÃO DE PEDRA DE MÃO EM SAPATAS, ARRIMOS E TUBULÕES</v>
          </cell>
          <cell r="G53" t="str">
            <v>M3</v>
          </cell>
          <cell r="H53">
            <v>15457.343999999999</v>
          </cell>
          <cell r="I53">
            <v>342225.51999999996</v>
          </cell>
          <cell r="L53">
            <v>0</v>
          </cell>
          <cell r="M53">
            <v>22.14</v>
          </cell>
          <cell r="P53">
            <v>0</v>
          </cell>
          <cell r="Q53">
            <v>22.14</v>
          </cell>
          <cell r="T53">
            <v>0</v>
          </cell>
          <cell r="U53">
            <v>22.14</v>
          </cell>
          <cell r="X53">
            <v>552.048</v>
          </cell>
          <cell r="Y53">
            <v>22.14</v>
          </cell>
          <cell r="AB53">
            <v>552.048</v>
          </cell>
          <cell r="AC53">
            <v>22.14</v>
          </cell>
          <cell r="AF53">
            <v>552.048</v>
          </cell>
          <cell r="AG53">
            <v>22.14</v>
          </cell>
          <cell r="AJ53">
            <v>0</v>
          </cell>
          <cell r="AK53">
            <v>22.14</v>
          </cell>
          <cell r="AN53">
            <v>1104.096</v>
          </cell>
          <cell r="AO53">
            <v>22.14</v>
          </cell>
          <cell r="AR53">
            <v>0</v>
          </cell>
          <cell r="AS53">
            <v>22.14</v>
          </cell>
          <cell r="AV53">
            <v>552.048</v>
          </cell>
          <cell r="AW53">
            <v>22.14</v>
          </cell>
          <cell r="AZ53">
            <v>0</v>
          </cell>
          <cell r="BA53">
            <v>22.14</v>
          </cell>
          <cell r="BD53">
            <v>1104.096</v>
          </cell>
          <cell r="BE53">
            <v>22.14</v>
          </cell>
          <cell r="BH53">
            <v>1104.096</v>
          </cell>
          <cell r="BI53">
            <v>22.14</v>
          </cell>
          <cell r="BL53">
            <v>1656.144</v>
          </cell>
          <cell r="BM53">
            <v>22.14</v>
          </cell>
          <cell r="BP53">
            <v>0</v>
          </cell>
          <cell r="BQ53">
            <v>22.14</v>
          </cell>
          <cell r="BT53">
            <v>552.048</v>
          </cell>
          <cell r="BU53">
            <v>22.14</v>
          </cell>
          <cell r="BX53">
            <v>552.048</v>
          </cell>
          <cell r="BY53">
            <v>22.14</v>
          </cell>
          <cell r="CB53">
            <v>552.048</v>
          </cell>
          <cell r="CC53">
            <v>22.14</v>
          </cell>
          <cell r="CF53">
            <v>1104.096</v>
          </cell>
          <cell r="CG53">
            <v>22.14</v>
          </cell>
          <cell r="CJ53">
            <v>552.048</v>
          </cell>
          <cell r="CK53">
            <v>22.14</v>
          </cell>
          <cell r="CN53">
            <v>1104.096</v>
          </cell>
          <cell r="CO53">
            <v>22.14</v>
          </cell>
          <cell r="CR53">
            <v>1104.096</v>
          </cell>
          <cell r="CS53">
            <v>22.14</v>
          </cell>
          <cell r="CV53">
            <v>1104.096</v>
          </cell>
          <cell r="CW53">
            <v>22.14</v>
          </cell>
          <cell r="CZ53">
            <v>1104.096</v>
          </cell>
          <cell r="DA53">
            <v>22.14</v>
          </cell>
          <cell r="DD53">
            <v>552.048</v>
          </cell>
          <cell r="DE53">
            <v>22.14</v>
          </cell>
          <cell r="DH53">
            <v>0</v>
          </cell>
          <cell r="DI53">
            <v>22.14</v>
          </cell>
          <cell r="DL53">
            <v>0</v>
          </cell>
          <cell r="DM53">
            <v>22.14</v>
          </cell>
          <cell r="DP53">
            <v>0</v>
          </cell>
          <cell r="DQ53">
            <v>22.14</v>
          </cell>
          <cell r="DT53">
            <v>0</v>
          </cell>
          <cell r="DU53">
            <v>22.14</v>
          </cell>
          <cell r="DX53">
            <v>0</v>
          </cell>
          <cell r="DY53">
            <v>22.14</v>
          </cell>
          <cell r="EB53">
            <v>0</v>
          </cell>
          <cell r="EC53">
            <v>22.14</v>
          </cell>
          <cell r="EF53">
            <v>0</v>
          </cell>
          <cell r="EG53">
            <v>22.14</v>
          </cell>
          <cell r="EJ53">
            <v>0</v>
          </cell>
          <cell r="EK53">
            <v>22.14</v>
          </cell>
        </row>
        <row r="54">
          <cell r="C54" t="str">
            <v>7.8.8.7</v>
          </cell>
          <cell r="D54" t="str">
            <v>ED-49814</v>
          </cell>
          <cell r="E54" t="str">
            <v>DER/MG</v>
          </cell>
          <cell r="F54" t="str">
            <v>LASTRO DE AREIA</v>
          </cell>
          <cell r="G54" t="str">
            <v>M3</v>
          </cell>
          <cell r="H54">
            <v>448</v>
          </cell>
          <cell r="I54">
            <v>41525.12000000001</v>
          </cell>
          <cell r="L54">
            <v>0</v>
          </cell>
          <cell r="M54">
            <v>92.69</v>
          </cell>
          <cell r="P54">
            <v>0</v>
          </cell>
          <cell r="Q54">
            <v>92.69</v>
          </cell>
          <cell r="T54">
            <v>0</v>
          </cell>
          <cell r="U54">
            <v>92.69</v>
          </cell>
          <cell r="X54">
            <v>16</v>
          </cell>
          <cell r="Y54">
            <v>92.69</v>
          </cell>
          <cell r="AB54">
            <v>16</v>
          </cell>
          <cell r="AC54">
            <v>92.69</v>
          </cell>
          <cell r="AF54">
            <v>16</v>
          </cell>
          <cell r="AG54">
            <v>92.69</v>
          </cell>
          <cell r="AJ54">
            <v>0</v>
          </cell>
          <cell r="AK54">
            <v>92.69</v>
          </cell>
          <cell r="AN54">
            <v>32</v>
          </cell>
          <cell r="AO54">
            <v>92.69</v>
          </cell>
          <cell r="AR54">
            <v>0</v>
          </cell>
          <cell r="AS54">
            <v>92.69</v>
          </cell>
          <cell r="AV54">
            <v>16</v>
          </cell>
          <cell r="AW54">
            <v>92.69</v>
          </cell>
          <cell r="AZ54">
            <v>0</v>
          </cell>
          <cell r="BA54">
            <v>92.69</v>
          </cell>
          <cell r="BD54">
            <v>32</v>
          </cell>
          <cell r="BE54">
            <v>92.69</v>
          </cell>
          <cell r="BH54">
            <v>32</v>
          </cell>
          <cell r="BI54">
            <v>92.69</v>
          </cell>
          <cell r="BL54">
            <v>48</v>
          </cell>
          <cell r="BM54">
            <v>92.69</v>
          </cell>
          <cell r="BP54">
            <v>0</v>
          </cell>
          <cell r="BQ54">
            <v>92.69</v>
          </cell>
          <cell r="BT54">
            <v>16</v>
          </cell>
          <cell r="BU54">
            <v>92.69</v>
          </cell>
          <cell r="BX54">
            <v>16</v>
          </cell>
          <cell r="BY54">
            <v>92.69</v>
          </cell>
          <cell r="CB54">
            <v>16</v>
          </cell>
          <cell r="CC54">
            <v>92.69</v>
          </cell>
          <cell r="CF54">
            <v>32</v>
          </cell>
          <cell r="CG54">
            <v>92.69</v>
          </cell>
          <cell r="CJ54">
            <v>16</v>
          </cell>
          <cell r="CK54">
            <v>92.69</v>
          </cell>
          <cell r="CN54">
            <v>32</v>
          </cell>
          <cell r="CO54">
            <v>92.69</v>
          </cell>
          <cell r="CR54">
            <v>32</v>
          </cell>
          <cell r="CS54">
            <v>92.69</v>
          </cell>
          <cell r="CV54">
            <v>32</v>
          </cell>
          <cell r="CW54">
            <v>92.69</v>
          </cell>
          <cell r="CZ54">
            <v>32</v>
          </cell>
          <cell r="DA54">
            <v>92.69</v>
          </cell>
          <cell r="DD54">
            <v>16</v>
          </cell>
          <cell r="DE54">
            <v>92.69</v>
          </cell>
          <cell r="DH54">
            <v>0</v>
          </cell>
          <cell r="DI54">
            <v>92.69</v>
          </cell>
          <cell r="DL54">
            <v>0</v>
          </cell>
          <cell r="DM54">
            <v>92.69</v>
          </cell>
          <cell r="DP54">
            <v>0</v>
          </cell>
          <cell r="DQ54">
            <v>92.69</v>
          </cell>
          <cell r="DT54">
            <v>0</v>
          </cell>
          <cell r="DU54">
            <v>92.69</v>
          </cell>
          <cell r="DX54">
            <v>0</v>
          </cell>
          <cell r="DY54">
            <v>92.69</v>
          </cell>
          <cell r="EB54">
            <v>0</v>
          </cell>
          <cell r="EC54">
            <v>92.69</v>
          </cell>
          <cell r="EF54">
            <v>0</v>
          </cell>
          <cell r="EG54">
            <v>92.69</v>
          </cell>
          <cell r="EJ54">
            <v>0</v>
          </cell>
          <cell r="EK54">
            <v>92.69</v>
          </cell>
        </row>
        <row r="55">
          <cell r="C55" t="str">
            <v>7.8.8.8</v>
          </cell>
          <cell r="D55" t="str">
            <v>RO-40234</v>
          </cell>
          <cell r="E55" t="str">
            <v>DER/MG</v>
          </cell>
          <cell r="F55" t="str">
            <v>REATERRO E COMPACTAÇÃO MANUAL DE VALA</v>
          </cell>
          <cell r="G55" t="str">
            <v>M3</v>
          </cell>
          <cell r="H55">
            <v>1120</v>
          </cell>
          <cell r="I55">
            <v>34910.399999999994</v>
          </cell>
          <cell r="L55">
            <v>0</v>
          </cell>
          <cell r="M55">
            <v>31.17</v>
          </cell>
          <cell r="P55">
            <v>0</v>
          </cell>
          <cell r="Q55">
            <v>31.17</v>
          </cell>
          <cell r="T55">
            <v>0</v>
          </cell>
          <cell r="U55">
            <v>31.17</v>
          </cell>
          <cell r="X55">
            <v>40</v>
          </cell>
          <cell r="Y55">
            <v>31.17</v>
          </cell>
          <cell r="AB55">
            <v>40</v>
          </cell>
          <cell r="AC55">
            <v>31.17</v>
          </cell>
          <cell r="AF55">
            <v>40</v>
          </cell>
          <cell r="AG55">
            <v>31.17</v>
          </cell>
          <cell r="AJ55">
            <v>0</v>
          </cell>
          <cell r="AK55">
            <v>31.17</v>
          </cell>
          <cell r="AN55">
            <v>80</v>
          </cell>
          <cell r="AO55">
            <v>31.17</v>
          </cell>
          <cell r="AR55">
            <v>0</v>
          </cell>
          <cell r="AS55">
            <v>31.17</v>
          </cell>
          <cell r="AV55">
            <v>40</v>
          </cell>
          <cell r="AW55">
            <v>31.17</v>
          </cell>
          <cell r="AZ55">
            <v>0</v>
          </cell>
          <cell r="BA55">
            <v>31.17</v>
          </cell>
          <cell r="BD55">
            <v>80</v>
          </cell>
          <cell r="BE55">
            <v>31.17</v>
          </cell>
          <cell r="BH55">
            <v>80</v>
          </cell>
          <cell r="BI55">
            <v>31.17</v>
          </cell>
          <cell r="BL55">
            <v>120</v>
          </cell>
          <cell r="BM55">
            <v>31.17</v>
          </cell>
          <cell r="BP55">
            <v>0</v>
          </cell>
          <cell r="BQ55">
            <v>31.17</v>
          </cell>
          <cell r="BT55">
            <v>40</v>
          </cell>
          <cell r="BU55">
            <v>31.17</v>
          </cell>
          <cell r="BX55">
            <v>40</v>
          </cell>
          <cell r="BY55">
            <v>31.17</v>
          </cell>
          <cell r="CB55">
            <v>40</v>
          </cell>
          <cell r="CC55">
            <v>31.17</v>
          </cell>
          <cell r="CF55">
            <v>80</v>
          </cell>
          <cell r="CG55">
            <v>31.17</v>
          </cell>
          <cell r="CJ55">
            <v>40</v>
          </cell>
          <cell r="CK55">
            <v>31.17</v>
          </cell>
          <cell r="CN55">
            <v>80</v>
          </cell>
          <cell r="CO55">
            <v>31.17</v>
          </cell>
          <cell r="CR55">
            <v>80</v>
          </cell>
          <cell r="CS55">
            <v>31.17</v>
          </cell>
          <cell r="CV55">
            <v>80</v>
          </cell>
          <cell r="CW55">
            <v>31.17</v>
          </cell>
          <cell r="CZ55">
            <v>80</v>
          </cell>
          <cell r="DA55">
            <v>31.17</v>
          </cell>
          <cell r="DD55">
            <v>40</v>
          </cell>
          <cell r="DE55">
            <v>31.17</v>
          </cell>
          <cell r="DH55">
            <v>0</v>
          </cell>
          <cell r="DI55">
            <v>31.17</v>
          </cell>
          <cell r="DL55">
            <v>0</v>
          </cell>
          <cell r="DM55">
            <v>31.17</v>
          </cell>
          <cell r="DP55">
            <v>0</v>
          </cell>
          <cell r="DQ55">
            <v>31.17</v>
          </cell>
          <cell r="DT55">
            <v>0</v>
          </cell>
          <cell r="DU55">
            <v>31.17</v>
          </cell>
          <cell r="DX55">
            <v>0</v>
          </cell>
          <cell r="DY55">
            <v>31.17</v>
          </cell>
          <cell r="EB55">
            <v>0</v>
          </cell>
          <cell r="EC55">
            <v>31.17</v>
          </cell>
          <cell r="EF55">
            <v>0</v>
          </cell>
          <cell r="EG55">
            <v>31.17</v>
          </cell>
          <cell r="EJ55">
            <v>0</v>
          </cell>
          <cell r="EK55">
            <v>31.17</v>
          </cell>
        </row>
        <row r="56">
          <cell r="C56" t="str">
            <v>7.8.8.9</v>
          </cell>
          <cell r="D56" t="str">
            <v>RO-40238</v>
          </cell>
          <cell r="E56" t="str">
            <v>DER/MG</v>
          </cell>
          <cell r="F56" t="str">
            <v>COMPACTAÇÃO MANUAL DE ATERROS</v>
          </cell>
          <cell r="G56" t="str">
            <v>M3</v>
          </cell>
          <cell r="H56">
            <v>15513.343999999999</v>
          </cell>
          <cell r="I56">
            <v>340983.25</v>
          </cell>
          <cell r="L56">
            <v>0</v>
          </cell>
          <cell r="M56">
            <v>21.98</v>
          </cell>
          <cell r="P56">
            <v>0</v>
          </cell>
          <cell r="Q56">
            <v>21.98</v>
          </cell>
          <cell r="T56">
            <v>0</v>
          </cell>
          <cell r="U56">
            <v>21.98</v>
          </cell>
          <cell r="X56">
            <v>554.048</v>
          </cell>
          <cell r="Y56">
            <v>21.98</v>
          </cell>
          <cell r="AB56">
            <v>554.048</v>
          </cell>
          <cell r="AC56">
            <v>21.98</v>
          </cell>
          <cell r="AF56">
            <v>554.048</v>
          </cell>
          <cell r="AG56">
            <v>21.98</v>
          </cell>
          <cell r="AJ56">
            <v>0</v>
          </cell>
          <cell r="AK56">
            <v>21.98</v>
          </cell>
          <cell r="AN56">
            <v>1108.096</v>
          </cell>
          <cell r="AO56">
            <v>21.98</v>
          </cell>
          <cell r="AR56">
            <v>0</v>
          </cell>
          <cell r="AS56">
            <v>21.98</v>
          </cell>
          <cell r="AV56">
            <v>554.048</v>
          </cell>
          <cell r="AW56">
            <v>21.98</v>
          </cell>
          <cell r="AZ56">
            <v>0</v>
          </cell>
          <cell r="BA56">
            <v>21.98</v>
          </cell>
          <cell r="BD56">
            <v>1108.096</v>
          </cell>
          <cell r="BE56">
            <v>21.98</v>
          </cell>
          <cell r="BH56">
            <v>1108.096</v>
          </cell>
          <cell r="BI56">
            <v>21.98</v>
          </cell>
          <cell r="BL56">
            <v>1662.144</v>
          </cell>
          <cell r="BM56">
            <v>21.98</v>
          </cell>
          <cell r="BP56">
            <v>0</v>
          </cell>
          <cell r="BQ56">
            <v>21.98</v>
          </cell>
          <cell r="BT56">
            <v>554.048</v>
          </cell>
          <cell r="BU56">
            <v>21.98</v>
          </cell>
          <cell r="BX56">
            <v>554.048</v>
          </cell>
          <cell r="BY56">
            <v>21.98</v>
          </cell>
          <cell r="CB56">
            <v>554.048</v>
          </cell>
          <cell r="CC56">
            <v>21.98</v>
          </cell>
          <cell r="CF56">
            <v>1108.096</v>
          </cell>
          <cell r="CG56">
            <v>21.98</v>
          </cell>
          <cell r="CJ56">
            <v>554.048</v>
          </cell>
          <cell r="CK56">
            <v>21.98</v>
          </cell>
          <cell r="CN56">
            <v>1108.096</v>
          </cell>
          <cell r="CO56">
            <v>21.98</v>
          </cell>
          <cell r="CR56">
            <v>1108.096</v>
          </cell>
          <cell r="CS56">
            <v>21.98</v>
          </cell>
          <cell r="CV56">
            <v>1108.096</v>
          </cell>
          <cell r="CW56">
            <v>21.98</v>
          </cell>
          <cell r="CZ56">
            <v>1108.096</v>
          </cell>
          <cell r="DA56">
            <v>21.98</v>
          </cell>
          <cell r="DD56">
            <v>554.048</v>
          </cell>
          <cell r="DE56">
            <v>21.98</v>
          </cell>
          <cell r="DH56">
            <v>0</v>
          </cell>
          <cell r="DI56">
            <v>21.98</v>
          </cell>
          <cell r="DL56">
            <v>0</v>
          </cell>
          <cell r="DM56">
            <v>21.98</v>
          </cell>
          <cell r="DP56">
            <v>0</v>
          </cell>
          <cell r="DQ56">
            <v>21.98</v>
          </cell>
          <cell r="DT56">
            <v>0</v>
          </cell>
          <cell r="DU56">
            <v>21.98</v>
          </cell>
          <cell r="DX56">
            <v>0</v>
          </cell>
          <cell r="DY56">
            <v>21.98</v>
          </cell>
          <cell r="EB56">
            <v>0</v>
          </cell>
          <cell r="EC56">
            <v>21.98</v>
          </cell>
          <cell r="EF56">
            <v>0</v>
          </cell>
          <cell r="EG56">
            <v>21.98</v>
          </cell>
          <cell r="EJ56">
            <v>0</v>
          </cell>
          <cell r="EK56">
            <v>21.98</v>
          </cell>
        </row>
        <row r="57">
          <cell r="C57" t="str">
            <v>7.8.8.10</v>
          </cell>
          <cell r="D57" t="str">
            <v>RO-41628</v>
          </cell>
          <cell r="E57" t="str">
            <v>DER/MG</v>
          </cell>
          <cell r="F57" t="str">
            <v>CONCRETO DE CIMENTO PORTLAND FCK &gt;= 20,0 MPA (EXECUÇÃO,  INCLUINDO O FORNECIMENTO E TRANSPORTE DOS AGREGADOS)</v>
          </cell>
          <cell r="G57" t="str">
            <v>M3</v>
          </cell>
          <cell r="H57">
            <v>5.6000000000000023</v>
          </cell>
          <cell r="I57">
            <v>2429.94</v>
          </cell>
          <cell r="L57">
            <v>0</v>
          </cell>
          <cell r="M57">
            <v>433.94</v>
          </cell>
          <cell r="P57">
            <v>0</v>
          </cell>
          <cell r="Q57">
            <v>433.94</v>
          </cell>
          <cell r="T57">
            <v>0</v>
          </cell>
          <cell r="U57">
            <v>433.94</v>
          </cell>
          <cell r="X57">
            <v>0.2</v>
          </cell>
          <cell r="Y57">
            <v>433.94</v>
          </cell>
          <cell r="AB57">
            <v>0.2</v>
          </cell>
          <cell r="AC57">
            <v>433.94</v>
          </cell>
          <cell r="AF57">
            <v>0.2</v>
          </cell>
          <cell r="AG57">
            <v>433.94</v>
          </cell>
          <cell r="AJ57">
            <v>0</v>
          </cell>
          <cell r="AK57">
            <v>433.94</v>
          </cell>
          <cell r="AN57">
            <v>0.4</v>
          </cell>
          <cell r="AO57">
            <v>433.94</v>
          </cell>
          <cell r="AR57">
            <v>0</v>
          </cell>
          <cell r="AS57">
            <v>433.94</v>
          </cell>
          <cell r="AV57">
            <v>0.2</v>
          </cell>
          <cell r="AW57">
            <v>433.94</v>
          </cell>
          <cell r="AZ57">
            <v>0</v>
          </cell>
          <cell r="BA57">
            <v>433.94</v>
          </cell>
          <cell r="BD57">
            <v>0.4</v>
          </cell>
          <cell r="BE57">
            <v>433.94</v>
          </cell>
          <cell r="BH57">
            <v>0.4</v>
          </cell>
          <cell r="BI57">
            <v>433.94</v>
          </cell>
          <cell r="BL57">
            <v>0.60000000000000009</v>
          </cell>
          <cell r="BM57">
            <v>433.94</v>
          </cell>
          <cell r="BP57">
            <v>0</v>
          </cell>
          <cell r="BQ57">
            <v>433.94</v>
          </cell>
          <cell r="BT57">
            <v>0.2</v>
          </cell>
          <cell r="BU57">
            <v>433.94</v>
          </cell>
          <cell r="BX57">
            <v>0.2</v>
          </cell>
          <cell r="BY57">
            <v>433.94</v>
          </cell>
          <cell r="CB57">
            <v>0.2</v>
          </cell>
          <cell r="CC57">
            <v>433.94</v>
          </cell>
          <cell r="CF57">
            <v>0.4</v>
          </cell>
          <cell r="CG57">
            <v>433.94</v>
          </cell>
          <cell r="CJ57">
            <v>0.2</v>
          </cell>
          <cell r="CK57">
            <v>433.94</v>
          </cell>
          <cell r="CN57">
            <v>0.4</v>
          </cell>
          <cell r="CO57">
            <v>433.94</v>
          </cell>
          <cell r="CR57">
            <v>0.4</v>
          </cell>
          <cell r="CS57">
            <v>433.94</v>
          </cell>
          <cell r="CV57">
            <v>0.4</v>
          </cell>
          <cell r="CW57">
            <v>433.94</v>
          </cell>
          <cell r="CZ57">
            <v>0.4</v>
          </cell>
          <cell r="DA57">
            <v>433.94</v>
          </cell>
          <cell r="DD57">
            <v>0.2</v>
          </cell>
          <cell r="DE57">
            <v>433.94</v>
          </cell>
          <cell r="DH57">
            <v>0</v>
          </cell>
          <cell r="DI57">
            <v>433.94</v>
          </cell>
          <cell r="DL57">
            <v>0</v>
          </cell>
          <cell r="DM57">
            <v>433.94</v>
          </cell>
          <cell r="DP57">
            <v>0</v>
          </cell>
          <cell r="DQ57">
            <v>433.94</v>
          </cell>
          <cell r="DT57">
            <v>0</v>
          </cell>
          <cell r="DU57">
            <v>433.94</v>
          </cell>
          <cell r="DX57">
            <v>0</v>
          </cell>
          <cell r="DY57">
            <v>433.94</v>
          </cell>
          <cell r="EB57">
            <v>0</v>
          </cell>
          <cell r="EC57">
            <v>433.94</v>
          </cell>
          <cell r="EF57">
            <v>0</v>
          </cell>
          <cell r="EG57">
            <v>433.94</v>
          </cell>
          <cell r="EJ57">
            <v>0</v>
          </cell>
          <cell r="EK57">
            <v>433.94</v>
          </cell>
        </row>
        <row r="58">
          <cell r="C58" t="str">
            <v>7.8.8.11</v>
          </cell>
          <cell r="D58" t="str">
            <v>ED-49133</v>
          </cell>
          <cell r="E58" t="str">
            <v>DER/MG</v>
          </cell>
          <cell r="F58" t="str">
            <v>CABO  DE  COBRE  NÚ # 16 MM2, ENTERRADO, EXCLUSIVE  ESCAVAÇÃO E REATERRO</v>
          </cell>
          <cell r="G58" t="str">
            <v>M</v>
          </cell>
          <cell r="H58">
            <v>39203.359999999993</v>
          </cell>
          <cell r="I58">
            <v>579033.56000000006</v>
          </cell>
          <cell r="L58">
            <v>0</v>
          </cell>
          <cell r="M58">
            <v>14.77</v>
          </cell>
          <cell r="P58">
            <v>0</v>
          </cell>
          <cell r="Q58">
            <v>14.77</v>
          </cell>
          <cell r="T58">
            <v>0</v>
          </cell>
          <cell r="U58">
            <v>14.77</v>
          </cell>
          <cell r="X58">
            <v>1400.12</v>
          </cell>
          <cell r="Y58">
            <v>14.77</v>
          </cell>
          <cell r="AB58">
            <v>1400.12</v>
          </cell>
          <cell r="AC58">
            <v>14.77</v>
          </cell>
          <cell r="AF58">
            <v>1400.12</v>
          </cell>
          <cell r="AG58">
            <v>14.77</v>
          </cell>
          <cell r="AJ58">
            <v>0</v>
          </cell>
          <cell r="AK58">
            <v>14.77</v>
          </cell>
          <cell r="AN58">
            <v>2800.24</v>
          </cell>
          <cell r="AO58">
            <v>14.77</v>
          </cell>
          <cell r="AR58">
            <v>0</v>
          </cell>
          <cell r="AS58">
            <v>14.77</v>
          </cell>
          <cell r="AV58">
            <v>1400.12</v>
          </cell>
          <cell r="AW58">
            <v>14.77</v>
          </cell>
          <cell r="AZ58">
            <v>0</v>
          </cell>
          <cell r="BA58">
            <v>14.77</v>
          </cell>
          <cell r="BD58">
            <v>2800.24</v>
          </cell>
          <cell r="BE58">
            <v>14.77</v>
          </cell>
          <cell r="BH58">
            <v>2800.24</v>
          </cell>
          <cell r="BI58">
            <v>14.77</v>
          </cell>
          <cell r="BL58">
            <v>4200.3599999999997</v>
          </cell>
          <cell r="BM58">
            <v>14.77</v>
          </cell>
          <cell r="BP58">
            <v>0</v>
          </cell>
          <cell r="BQ58">
            <v>14.77</v>
          </cell>
          <cell r="BT58">
            <v>1400.12</v>
          </cell>
          <cell r="BU58">
            <v>14.77</v>
          </cell>
          <cell r="BX58">
            <v>1400.12</v>
          </cell>
          <cell r="BY58">
            <v>14.77</v>
          </cell>
          <cell r="CB58">
            <v>1400.12</v>
          </cell>
          <cell r="CC58">
            <v>14.77</v>
          </cell>
          <cell r="CF58">
            <v>2800.24</v>
          </cell>
          <cell r="CG58">
            <v>14.77</v>
          </cell>
          <cell r="CJ58">
            <v>1400.12</v>
          </cell>
          <cell r="CK58">
            <v>14.77</v>
          </cell>
          <cell r="CN58">
            <v>2800.24</v>
          </cell>
          <cell r="CO58">
            <v>14.77</v>
          </cell>
          <cell r="CR58">
            <v>2800.24</v>
          </cell>
          <cell r="CS58">
            <v>14.77</v>
          </cell>
          <cell r="CV58">
            <v>2800.24</v>
          </cell>
          <cell r="CW58">
            <v>14.77</v>
          </cell>
          <cell r="CZ58">
            <v>2800.24</v>
          </cell>
          <cell r="DA58">
            <v>14.77</v>
          </cell>
          <cell r="DD58">
            <v>1400.12</v>
          </cell>
          <cell r="DE58">
            <v>14.77</v>
          </cell>
          <cell r="DH58">
            <v>0</v>
          </cell>
          <cell r="DI58">
            <v>14.77</v>
          </cell>
          <cell r="DL58">
            <v>0</v>
          </cell>
          <cell r="DM58">
            <v>14.77</v>
          </cell>
          <cell r="DP58">
            <v>0</v>
          </cell>
          <cell r="DQ58">
            <v>14.77</v>
          </cell>
          <cell r="DT58">
            <v>0</v>
          </cell>
          <cell r="DU58">
            <v>14.77</v>
          </cell>
          <cell r="DX58">
            <v>0</v>
          </cell>
          <cell r="DY58">
            <v>14.77</v>
          </cell>
          <cell r="EB58">
            <v>0</v>
          </cell>
          <cell r="EC58">
            <v>14.77</v>
          </cell>
          <cell r="EF58">
            <v>0</v>
          </cell>
          <cell r="EG58">
            <v>14.77</v>
          </cell>
          <cell r="EJ58">
            <v>0</v>
          </cell>
          <cell r="EK58">
            <v>14.77</v>
          </cell>
        </row>
        <row r="59">
          <cell r="C59" t="str">
            <v>7.8.8.12</v>
          </cell>
          <cell r="D59" t="str">
            <v>ED-49134</v>
          </cell>
          <cell r="E59" t="str">
            <v>DER/MG</v>
          </cell>
          <cell r="F59" t="str">
            <v>CABO  DE  COBRE  NÚ # 25 MM2, ENTERRADO, EXCLUSIVE  ESCAVAÇÃO E REATERRO</v>
          </cell>
          <cell r="G59" t="str">
            <v>M</v>
          </cell>
          <cell r="H59">
            <v>39203.359999999993</v>
          </cell>
          <cell r="I59">
            <v>821310.29</v>
          </cell>
          <cell r="L59">
            <v>0</v>
          </cell>
          <cell r="M59">
            <v>20.95</v>
          </cell>
          <cell r="P59">
            <v>0</v>
          </cell>
          <cell r="Q59">
            <v>20.95</v>
          </cell>
          <cell r="T59">
            <v>0</v>
          </cell>
          <cell r="U59">
            <v>20.95</v>
          </cell>
          <cell r="X59">
            <v>1400.12</v>
          </cell>
          <cell r="Y59">
            <v>20.95</v>
          </cell>
          <cell r="AB59">
            <v>1400.12</v>
          </cell>
          <cell r="AC59">
            <v>20.95</v>
          </cell>
          <cell r="AF59">
            <v>1400.12</v>
          </cell>
          <cell r="AG59">
            <v>20.95</v>
          </cell>
          <cell r="AJ59">
            <v>0</v>
          </cell>
          <cell r="AK59">
            <v>20.95</v>
          </cell>
          <cell r="AN59">
            <v>2800.24</v>
          </cell>
          <cell r="AO59">
            <v>20.95</v>
          </cell>
          <cell r="AR59">
            <v>0</v>
          </cell>
          <cell r="AS59">
            <v>20.95</v>
          </cell>
          <cell r="AV59">
            <v>1400.12</v>
          </cell>
          <cell r="AW59">
            <v>20.95</v>
          </cell>
          <cell r="AZ59">
            <v>0</v>
          </cell>
          <cell r="BA59">
            <v>20.95</v>
          </cell>
          <cell r="BD59">
            <v>2800.24</v>
          </cell>
          <cell r="BE59">
            <v>20.95</v>
          </cell>
          <cell r="BH59">
            <v>2800.24</v>
          </cell>
          <cell r="BI59">
            <v>20.95</v>
          </cell>
          <cell r="BL59">
            <v>4200.3599999999997</v>
          </cell>
          <cell r="BM59">
            <v>20.95</v>
          </cell>
          <cell r="BP59">
            <v>0</v>
          </cell>
          <cell r="BQ59">
            <v>20.95</v>
          </cell>
          <cell r="BT59">
            <v>1400.12</v>
          </cell>
          <cell r="BU59">
            <v>20.95</v>
          </cell>
          <cell r="BX59">
            <v>1400.12</v>
          </cell>
          <cell r="BY59">
            <v>20.95</v>
          </cell>
          <cell r="CB59">
            <v>1400.12</v>
          </cell>
          <cell r="CC59">
            <v>20.95</v>
          </cell>
          <cell r="CF59">
            <v>2800.24</v>
          </cell>
          <cell r="CG59">
            <v>20.95</v>
          </cell>
          <cell r="CJ59">
            <v>1400.12</v>
          </cell>
          <cell r="CK59">
            <v>20.95</v>
          </cell>
          <cell r="CN59">
            <v>2800.24</v>
          </cell>
          <cell r="CO59">
            <v>20.95</v>
          </cell>
          <cell r="CR59">
            <v>2800.24</v>
          </cell>
          <cell r="CS59">
            <v>20.95</v>
          </cell>
          <cell r="CV59">
            <v>2800.24</v>
          </cell>
          <cell r="CW59">
            <v>20.95</v>
          </cell>
          <cell r="CZ59">
            <v>2800.24</v>
          </cell>
          <cell r="DA59">
            <v>20.95</v>
          </cell>
          <cell r="DD59">
            <v>1400.12</v>
          </cell>
          <cell r="DE59">
            <v>20.95</v>
          </cell>
          <cell r="DH59">
            <v>0</v>
          </cell>
          <cell r="DI59">
            <v>20.95</v>
          </cell>
          <cell r="DL59">
            <v>0</v>
          </cell>
          <cell r="DM59">
            <v>20.95</v>
          </cell>
          <cell r="DP59">
            <v>0</v>
          </cell>
          <cell r="DQ59">
            <v>20.95</v>
          </cell>
          <cell r="DT59">
            <v>0</v>
          </cell>
          <cell r="DU59">
            <v>20.95</v>
          </cell>
          <cell r="DX59">
            <v>0</v>
          </cell>
          <cell r="DY59">
            <v>20.95</v>
          </cell>
          <cell r="EB59">
            <v>0</v>
          </cell>
          <cell r="EC59">
            <v>20.95</v>
          </cell>
          <cell r="EF59">
            <v>0</v>
          </cell>
          <cell r="EG59">
            <v>20.95</v>
          </cell>
          <cell r="EJ59">
            <v>0</v>
          </cell>
          <cell r="EK59">
            <v>20.95</v>
          </cell>
        </row>
        <row r="60">
          <cell r="C60" t="str">
            <v>7.8.8.13</v>
          </cell>
          <cell r="D60" t="str">
            <v>ED-49523</v>
          </cell>
          <cell r="E60" t="str">
            <v>DER/MG</v>
          </cell>
          <cell r="F60" t="str">
            <v>RELÉ FOTOELÉTRICO RM 10 120 V, 1200 VA COM BASE</v>
          </cell>
          <cell r="G60" t="str">
            <v>UN</v>
          </cell>
          <cell r="H60">
            <v>56</v>
          </cell>
          <cell r="I60">
            <v>2909.2000000000012</v>
          </cell>
          <cell r="L60">
            <v>0</v>
          </cell>
          <cell r="M60">
            <v>51.95</v>
          </cell>
          <cell r="P60">
            <v>0</v>
          </cell>
          <cell r="Q60">
            <v>51.95</v>
          </cell>
          <cell r="T60">
            <v>0</v>
          </cell>
          <cell r="U60">
            <v>51.95</v>
          </cell>
          <cell r="X60">
            <v>2</v>
          </cell>
          <cell r="Y60">
            <v>51.95</v>
          </cell>
          <cell r="AB60">
            <v>2</v>
          </cell>
          <cell r="AC60">
            <v>51.95</v>
          </cell>
          <cell r="AF60">
            <v>2</v>
          </cell>
          <cell r="AG60">
            <v>51.95</v>
          </cell>
          <cell r="AJ60">
            <v>0</v>
          </cell>
          <cell r="AK60">
            <v>51.95</v>
          </cell>
          <cell r="AN60">
            <v>4</v>
          </cell>
          <cell r="AO60">
            <v>51.95</v>
          </cell>
          <cell r="AR60">
            <v>0</v>
          </cell>
          <cell r="AS60">
            <v>51.95</v>
          </cell>
          <cell r="AV60">
            <v>2</v>
          </cell>
          <cell r="AW60">
            <v>51.95</v>
          </cell>
          <cell r="AZ60">
            <v>0</v>
          </cell>
          <cell r="BA60">
            <v>51.95</v>
          </cell>
          <cell r="BD60">
            <v>4</v>
          </cell>
          <cell r="BE60">
            <v>51.95</v>
          </cell>
          <cell r="BH60">
            <v>4</v>
          </cell>
          <cell r="BI60">
            <v>51.95</v>
          </cell>
          <cell r="BL60">
            <v>6</v>
          </cell>
          <cell r="BM60">
            <v>51.95</v>
          </cell>
          <cell r="BP60">
            <v>0</v>
          </cell>
          <cell r="BQ60">
            <v>51.95</v>
          </cell>
          <cell r="BT60">
            <v>2</v>
          </cell>
          <cell r="BU60">
            <v>51.95</v>
          </cell>
          <cell r="BX60">
            <v>2</v>
          </cell>
          <cell r="BY60">
            <v>51.95</v>
          </cell>
          <cell r="CB60">
            <v>2</v>
          </cell>
          <cell r="CC60">
            <v>51.95</v>
          </cell>
          <cell r="CF60">
            <v>4</v>
          </cell>
          <cell r="CG60">
            <v>51.95</v>
          </cell>
          <cell r="CJ60">
            <v>2</v>
          </cell>
          <cell r="CK60">
            <v>51.95</v>
          </cell>
          <cell r="CN60">
            <v>4</v>
          </cell>
          <cell r="CO60">
            <v>51.95</v>
          </cell>
          <cell r="CR60">
            <v>4</v>
          </cell>
          <cell r="CS60">
            <v>51.95</v>
          </cell>
          <cell r="CV60">
            <v>4</v>
          </cell>
          <cell r="CW60">
            <v>51.95</v>
          </cell>
          <cell r="CZ60">
            <v>4</v>
          </cell>
          <cell r="DA60">
            <v>51.95</v>
          </cell>
          <cell r="DD60">
            <v>2</v>
          </cell>
          <cell r="DE60">
            <v>51.95</v>
          </cell>
          <cell r="DH60">
            <v>0</v>
          </cell>
          <cell r="DI60">
            <v>51.95</v>
          </cell>
          <cell r="DL60">
            <v>0</v>
          </cell>
          <cell r="DM60">
            <v>51.95</v>
          </cell>
          <cell r="DP60">
            <v>0</v>
          </cell>
          <cell r="DQ60">
            <v>51.95</v>
          </cell>
          <cell r="DT60">
            <v>0</v>
          </cell>
          <cell r="DU60">
            <v>51.95</v>
          </cell>
          <cell r="DX60">
            <v>0</v>
          </cell>
          <cell r="DY60">
            <v>51.95</v>
          </cell>
          <cell r="EB60">
            <v>0</v>
          </cell>
          <cell r="EC60">
            <v>51.95</v>
          </cell>
          <cell r="EF60">
            <v>0</v>
          </cell>
          <cell r="EG60">
            <v>51.95</v>
          </cell>
          <cell r="EJ60">
            <v>0</v>
          </cell>
          <cell r="EK60">
            <v>51.95</v>
          </cell>
        </row>
        <row r="61">
          <cell r="C61" t="str">
            <v>7.8.8.14</v>
          </cell>
          <cell r="D61" t="str">
            <v>COMP_24002</v>
          </cell>
          <cell r="E61" t="str">
            <v>COMPOSIÇÃO</v>
          </cell>
          <cell r="F61" t="str">
            <v>CONECTOR METALICO TIPO PARAFUSO FENDIDO (SPLIT BOLT), PARA CABOS ATE 70 MM2 - FORNECIMENTO E INSTALACAO</v>
          </cell>
          <cell r="G61" t="str">
            <v>UN</v>
          </cell>
          <cell r="H61">
            <v>56</v>
          </cell>
          <cell r="I61">
            <v>1067.3599999999999</v>
          </cell>
          <cell r="L61">
            <v>0</v>
          </cell>
          <cell r="M61">
            <v>19.059999999999999</v>
          </cell>
          <cell r="P61">
            <v>0</v>
          </cell>
          <cell r="Q61">
            <v>19.059999999999999</v>
          </cell>
          <cell r="T61">
            <v>0</v>
          </cell>
          <cell r="U61">
            <v>19.059999999999999</v>
          </cell>
          <cell r="X61">
            <v>2</v>
          </cell>
          <cell r="Y61">
            <v>19.059999999999999</v>
          </cell>
          <cell r="AB61">
            <v>2</v>
          </cell>
          <cell r="AC61">
            <v>19.059999999999999</v>
          </cell>
          <cell r="AF61">
            <v>2</v>
          </cell>
          <cell r="AG61">
            <v>19.059999999999999</v>
          </cell>
          <cell r="AJ61">
            <v>0</v>
          </cell>
          <cell r="AK61">
            <v>19.059999999999999</v>
          </cell>
          <cell r="AN61">
            <v>4</v>
          </cell>
          <cell r="AO61">
            <v>19.059999999999999</v>
          </cell>
          <cell r="AR61">
            <v>0</v>
          </cell>
          <cell r="AS61">
            <v>19.059999999999999</v>
          </cell>
          <cell r="AV61">
            <v>2</v>
          </cell>
          <cell r="AW61">
            <v>19.059999999999999</v>
          </cell>
          <cell r="AZ61">
            <v>0</v>
          </cell>
          <cell r="BA61">
            <v>19.059999999999999</v>
          </cell>
          <cell r="BD61">
            <v>4</v>
          </cell>
          <cell r="BE61">
            <v>19.059999999999999</v>
          </cell>
          <cell r="BH61">
            <v>4</v>
          </cell>
          <cell r="BI61">
            <v>19.059999999999999</v>
          </cell>
          <cell r="BL61">
            <v>6</v>
          </cell>
          <cell r="BM61">
            <v>19.059999999999999</v>
          </cell>
          <cell r="BP61">
            <v>0</v>
          </cell>
          <cell r="BQ61">
            <v>19.059999999999999</v>
          </cell>
          <cell r="BT61">
            <v>2</v>
          </cell>
          <cell r="BU61">
            <v>19.059999999999999</v>
          </cell>
          <cell r="BX61">
            <v>2</v>
          </cell>
          <cell r="BY61">
            <v>19.059999999999999</v>
          </cell>
          <cell r="CB61">
            <v>2</v>
          </cell>
          <cell r="CC61">
            <v>19.059999999999999</v>
          </cell>
          <cell r="CF61">
            <v>4</v>
          </cell>
          <cell r="CG61">
            <v>19.059999999999999</v>
          </cell>
          <cell r="CJ61">
            <v>2</v>
          </cell>
          <cell r="CK61">
            <v>19.059999999999999</v>
          </cell>
          <cell r="CN61">
            <v>4</v>
          </cell>
          <cell r="CO61">
            <v>19.059999999999999</v>
          </cell>
          <cell r="CR61">
            <v>4</v>
          </cell>
          <cell r="CS61">
            <v>19.059999999999999</v>
          </cell>
          <cell r="CV61">
            <v>4</v>
          </cell>
          <cell r="CW61">
            <v>19.059999999999999</v>
          </cell>
          <cell r="CZ61">
            <v>4</v>
          </cell>
          <cell r="DA61">
            <v>19.059999999999999</v>
          </cell>
          <cell r="DD61">
            <v>2</v>
          </cell>
          <cell r="DE61">
            <v>19.059999999999999</v>
          </cell>
          <cell r="DH61">
            <v>0</v>
          </cell>
          <cell r="DI61">
            <v>19.059999999999999</v>
          </cell>
          <cell r="DL61">
            <v>0</v>
          </cell>
          <cell r="DM61">
            <v>19.059999999999999</v>
          </cell>
          <cell r="DP61">
            <v>0</v>
          </cell>
          <cell r="DQ61">
            <v>19.059999999999999</v>
          </cell>
          <cell r="DT61">
            <v>0</v>
          </cell>
          <cell r="DU61">
            <v>19.059999999999999</v>
          </cell>
          <cell r="DX61">
            <v>0</v>
          </cell>
          <cell r="DY61">
            <v>19.059999999999999</v>
          </cell>
          <cell r="EB61">
            <v>0</v>
          </cell>
          <cell r="EC61">
            <v>19.059999999999999</v>
          </cell>
          <cell r="EF61">
            <v>0</v>
          </cell>
          <cell r="EG61">
            <v>19.059999999999999</v>
          </cell>
          <cell r="EJ61">
            <v>0</v>
          </cell>
          <cell r="EK61">
            <v>19.059999999999999</v>
          </cell>
        </row>
        <row r="62">
          <cell r="C62" t="str">
            <v>7.8.8.15</v>
          </cell>
          <cell r="D62" t="str">
            <v>ED-48700</v>
          </cell>
          <cell r="E62" t="str">
            <v>DER/MG</v>
          </cell>
          <cell r="F62" t="str">
            <v>ATERRAMENTO COMPLETO, COM HASTES COPPERWELD 5/8" X 2,40  M</v>
          </cell>
          <cell r="G62" t="str">
            <v>U</v>
          </cell>
          <cell r="H62">
            <v>56</v>
          </cell>
          <cell r="I62">
            <v>5826.7999999999993</v>
          </cell>
          <cell r="L62">
            <v>0</v>
          </cell>
          <cell r="M62">
            <v>104.05</v>
          </cell>
          <cell r="P62">
            <v>0</v>
          </cell>
          <cell r="Q62">
            <v>104.05</v>
          </cell>
          <cell r="T62">
            <v>0</v>
          </cell>
          <cell r="U62">
            <v>104.05</v>
          </cell>
          <cell r="X62">
            <v>2</v>
          </cell>
          <cell r="Y62">
            <v>104.05</v>
          </cell>
          <cell r="AB62">
            <v>2</v>
          </cell>
          <cell r="AC62">
            <v>104.05</v>
          </cell>
          <cell r="AF62">
            <v>2</v>
          </cell>
          <cell r="AG62">
            <v>104.05</v>
          </cell>
          <cell r="AJ62">
            <v>0</v>
          </cell>
          <cell r="AK62">
            <v>104.05</v>
          </cell>
          <cell r="AN62">
            <v>4</v>
          </cell>
          <cell r="AO62">
            <v>104.05</v>
          </cell>
          <cell r="AR62">
            <v>0</v>
          </cell>
          <cell r="AS62">
            <v>104.05</v>
          </cell>
          <cell r="AV62">
            <v>2</v>
          </cell>
          <cell r="AW62">
            <v>104.05</v>
          </cell>
          <cell r="AZ62">
            <v>0</v>
          </cell>
          <cell r="BA62">
            <v>104.05</v>
          </cell>
          <cell r="BD62">
            <v>4</v>
          </cell>
          <cell r="BE62">
            <v>104.05</v>
          </cell>
          <cell r="BH62">
            <v>4</v>
          </cell>
          <cell r="BI62">
            <v>104.05</v>
          </cell>
          <cell r="BL62">
            <v>6</v>
          </cell>
          <cell r="BM62">
            <v>104.05</v>
          </cell>
          <cell r="BP62">
            <v>0</v>
          </cell>
          <cell r="BQ62">
            <v>104.05</v>
          </cell>
          <cell r="BT62">
            <v>2</v>
          </cell>
          <cell r="BU62">
            <v>104.05</v>
          </cell>
          <cell r="BX62">
            <v>2</v>
          </cell>
          <cell r="BY62">
            <v>104.05</v>
          </cell>
          <cell r="CB62">
            <v>2</v>
          </cell>
          <cell r="CC62">
            <v>104.05</v>
          </cell>
          <cell r="CF62">
            <v>4</v>
          </cell>
          <cell r="CG62">
            <v>104.05</v>
          </cell>
          <cell r="CJ62">
            <v>2</v>
          </cell>
          <cell r="CK62">
            <v>104.05</v>
          </cell>
          <cell r="CN62">
            <v>4</v>
          </cell>
          <cell r="CO62">
            <v>104.05</v>
          </cell>
          <cell r="CR62">
            <v>4</v>
          </cell>
          <cell r="CS62">
            <v>104.05</v>
          </cell>
          <cell r="CV62">
            <v>4</v>
          </cell>
          <cell r="CW62">
            <v>104.05</v>
          </cell>
          <cell r="CZ62">
            <v>4</v>
          </cell>
          <cell r="DA62">
            <v>104.05</v>
          </cell>
          <cell r="DD62">
            <v>2</v>
          </cell>
          <cell r="DE62">
            <v>104.05</v>
          </cell>
          <cell r="DH62">
            <v>0</v>
          </cell>
          <cell r="DI62">
            <v>104.05</v>
          </cell>
          <cell r="DL62">
            <v>0</v>
          </cell>
          <cell r="DM62">
            <v>104.05</v>
          </cell>
          <cell r="DP62">
            <v>0</v>
          </cell>
          <cell r="DQ62">
            <v>104.05</v>
          </cell>
          <cell r="DT62">
            <v>0</v>
          </cell>
          <cell r="DU62">
            <v>104.05</v>
          </cell>
          <cell r="DX62">
            <v>0</v>
          </cell>
          <cell r="DY62">
            <v>104.05</v>
          </cell>
          <cell r="EB62">
            <v>0</v>
          </cell>
          <cell r="EC62">
            <v>104.05</v>
          </cell>
          <cell r="EF62">
            <v>0</v>
          </cell>
          <cell r="EG62">
            <v>104.05</v>
          </cell>
          <cell r="EJ62">
            <v>0</v>
          </cell>
          <cell r="EK62">
            <v>104.05</v>
          </cell>
        </row>
        <row r="63">
          <cell r="C63" t="str">
            <v>7.8.8.16</v>
          </cell>
          <cell r="D63" t="str">
            <v>COMP_24004</v>
          </cell>
          <cell r="E63" t="str">
            <v>COMPOSIÇÃO</v>
          </cell>
          <cell r="F63" t="str">
            <v>CAIXA DE PASSAGEM E TAMPA PRÉ-MOLDADAS EM CONCRETO, 60X60CM</v>
          </cell>
          <cell r="G63" t="str">
            <v>UN</v>
          </cell>
          <cell r="H63">
            <v>56</v>
          </cell>
          <cell r="I63">
            <v>12682.88</v>
          </cell>
          <cell r="L63">
            <v>0</v>
          </cell>
          <cell r="M63">
            <v>226.48</v>
          </cell>
          <cell r="P63">
            <v>0</v>
          </cell>
          <cell r="Q63">
            <v>226.48</v>
          </cell>
          <cell r="T63">
            <v>0</v>
          </cell>
          <cell r="U63">
            <v>226.48</v>
          </cell>
          <cell r="X63">
            <v>2</v>
          </cell>
          <cell r="Y63">
            <v>226.48</v>
          </cell>
          <cell r="AB63">
            <v>2</v>
          </cell>
          <cell r="AC63">
            <v>226.48</v>
          </cell>
          <cell r="AF63">
            <v>2</v>
          </cell>
          <cell r="AG63">
            <v>226.48</v>
          </cell>
          <cell r="AJ63">
            <v>0</v>
          </cell>
          <cell r="AK63">
            <v>226.48</v>
          </cell>
          <cell r="AN63">
            <v>4</v>
          </cell>
          <cell r="AO63">
            <v>226.48</v>
          </cell>
          <cell r="AR63">
            <v>0</v>
          </cell>
          <cell r="AS63">
            <v>226.48</v>
          </cell>
          <cell r="AV63">
            <v>2</v>
          </cell>
          <cell r="AW63">
            <v>226.48</v>
          </cell>
          <cell r="AZ63">
            <v>0</v>
          </cell>
          <cell r="BA63">
            <v>226.48</v>
          </cell>
          <cell r="BD63">
            <v>4</v>
          </cell>
          <cell r="BE63">
            <v>226.48</v>
          </cell>
          <cell r="BH63">
            <v>4</v>
          </cell>
          <cell r="BI63">
            <v>226.48</v>
          </cell>
          <cell r="BL63">
            <v>6</v>
          </cell>
          <cell r="BM63">
            <v>226.48</v>
          </cell>
          <cell r="BP63">
            <v>0</v>
          </cell>
          <cell r="BQ63">
            <v>226.48</v>
          </cell>
          <cell r="BT63">
            <v>2</v>
          </cell>
          <cell r="BU63">
            <v>226.48</v>
          </cell>
          <cell r="BX63">
            <v>2</v>
          </cell>
          <cell r="BY63">
            <v>226.48</v>
          </cell>
          <cell r="CB63">
            <v>2</v>
          </cell>
          <cell r="CC63">
            <v>226.48</v>
          </cell>
          <cell r="CF63">
            <v>4</v>
          </cell>
          <cell r="CG63">
            <v>226.48</v>
          </cell>
          <cell r="CJ63">
            <v>2</v>
          </cell>
          <cell r="CK63">
            <v>226.48</v>
          </cell>
          <cell r="CN63">
            <v>4</v>
          </cell>
          <cell r="CO63">
            <v>226.48</v>
          </cell>
          <cell r="CR63">
            <v>4</v>
          </cell>
          <cell r="CS63">
            <v>226.48</v>
          </cell>
          <cell r="CV63">
            <v>4</v>
          </cell>
          <cell r="CW63">
            <v>226.48</v>
          </cell>
          <cell r="CZ63">
            <v>4</v>
          </cell>
          <cell r="DA63">
            <v>226.48</v>
          </cell>
          <cell r="DD63">
            <v>2</v>
          </cell>
          <cell r="DE63">
            <v>226.48</v>
          </cell>
          <cell r="DH63">
            <v>0</v>
          </cell>
          <cell r="DI63">
            <v>226.48</v>
          </cell>
          <cell r="DL63">
            <v>0</v>
          </cell>
          <cell r="DM63">
            <v>226.48</v>
          </cell>
          <cell r="DP63">
            <v>0</v>
          </cell>
          <cell r="DQ63">
            <v>226.48</v>
          </cell>
          <cell r="DT63">
            <v>0</v>
          </cell>
          <cell r="DU63">
            <v>226.48</v>
          </cell>
          <cell r="DX63">
            <v>0</v>
          </cell>
          <cell r="DY63">
            <v>226.48</v>
          </cell>
          <cell r="EB63">
            <v>0</v>
          </cell>
          <cell r="EC63">
            <v>226.48</v>
          </cell>
          <cell r="EF63">
            <v>0</v>
          </cell>
          <cell r="EG63">
            <v>226.48</v>
          </cell>
          <cell r="EJ63">
            <v>0</v>
          </cell>
          <cell r="EK63">
            <v>226.48</v>
          </cell>
        </row>
        <row r="64">
          <cell r="C64" t="str">
            <v>7.8.8.17</v>
          </cell>
          <cell r="D64" t="str">
            <v>COMP_24002</v>
          </cell>
          <cell r="E64" t="str">
            <v>COMPOSIÇÃO</v>
          </cell>
          <cell r="F64" t="str">
            <v>CONECTOR METALICO TIPO PARAFUSO FENDIDO (SPLIT BOLT), PARA CABOS ATE 70 MM2 - FORNECIMENTO E INSTALACAO</v>
          </cell>
          <cell r="G64" t="str">
            <v>UN</v>
          </cell>
          <cell r="H64">
            <v>56</v>
          </cell>
          <cell r="I64">
            <v>1067.3599999999999</v>
          </cell>
          <cell r="L64">
            <v>0</v>
          </cell>
          <cell r="M64">
            <v>19.059999999999999</v>
          </cell>
          <cell r="P64">
            <v>0</v>
          </cell>
          <cell r="Q64">
            <v>19.059999999999999</v>
          </cell>
          <cell r="T64">
            <v>0</v>
          </cell>
          <cell r="U64">
            <v>19.059999999999999</v>
          </cell>
          <cell r="X64">
            <v>2</v>
          </cell>
          <cell r="Y64">
            <v>19.059999999999999</v>
          </cell>
          <cell r="AB64">
            <v>2</v>
          </cell>
          <cell r="AC64">
            <v>19.059999999999999</v>
          </cell>
          <cell r="AF64">
            <v>2</v>
          </cell>
          <cell r="AG64">
            <v>19.059999999999999</v>
          </cell>
          <cell r="AJ64">
            <v>0</v>
          </cell>
          <cell r="AK64">
            <v>19.059999999999999</v>
          </cell>
          <cell r="AN64">
            <v>4</v>
          </cell>
          <cell r="AO64">
            <v>19.059999999999999</v>
          </cell>
          <cell r="AR64">
            <v>0</v>
          </cell>
          <cell r="AS64">
            <v>19.059999999999999</v>
          </cell>
          <cell r="AV64">
            <v>2</v>
          </cell>
          <cell r="AW64">
            <v>19.059999999999999</v>
          </cell>
          <cell r="AZ64">
            <v>0</v>
          </cell>
          <cell r="BA64">
            <v>19.059999999999999</v>
          </cell>
          <cell r="BD64">
            <v>4</v>
          </cell>
          <cell r="BE64">
            <v>19.059999999999999</v>
          </cell>
          <cell r="BH64">
            <v>4</v>
          </cell>
          <cell r="BI64">
            <v>19.059999999999999</v>
          </cell>
          <cell r="BL64">
            <v>6</v>
          </cell>
          <cell r="BM64">
            <v>19.059999999999999</v>
          </cell>
          <cell r="BP64">
            <v>0</v>
          </cell>
          <cell r="BQ64">
            <v>19.059999999999999</v>
          </cell>
          <cell r="BT64">
            <v>2</v>
          </cell>
          <cell r="BU64">
            <v>19.059999999999999</v>
          </cell>
          <cell r="BX64">
            <v>2</v>
          </cell>
          <cell r="BY64">
            <v>19.059999999999999</v>
          </cell>
          <cell r="CB64">
            <v>2</v>
          </cell>
          <cell r="CC64">
            <v>19.059999999999999</v>
          </cell>
          <cell r="CF64">
            <v>4</v>
          </cell>
          <cell r="CG64">
            <v>19.059999999999999</v>
          </cell>
          <cell r="CJ64">
            <v>2</v>
          </cell>
          <cell r="CK64">
            <v>19.059999999999999</v>
          </cell>
          <cell r="CN64">
            <v>4</v>
          </cell>
          <cell r="CO64">
            <v>19.059999999999999</v>
          </cell>
          <cell r="CR64">
            <v>4</v>
          </cell>
          <cell r="CS64">
            <v>19.059999999999999</v>
          </cell>
          <cell r="CV64">
            <v>4</v>
          </cell>
          <cell r="CW64">
            <v>19.059999999999999</v>
          </cell>
          <cell r="CZ64">
            <v>4</v>
          </cell>
          <cell r="DA64">
            <v>19.059999999999999</v>
          </cell>
          <cell r="DD64">
            <v>2</v>
          </cell>
          <cell r="DE64">
            <v>19.059999999999999</v>
          </cell>
          <cell r="DH64">
            <v>0</v>
          </cell>
          <cell r="DI64">
            <v>19.059999999999999</v>
          </cell>
          <cell r="DL64">
            <v>0</v>
          </cell>
          <cell r="DM64">
            <v>19.059999999999999</v>
          </cell>
          <cell r="DP64">
            <v>0</v>
          </cell>
          <cell r="DQ64">
            <v>19.059999999999999</v>
          </cell>
          <cell r="DT64">
            <v>0</v>
          </cell>
          <cell r="DU64">
            <v>19.059999999999999</v>
          </cell>
          <cell r="DX64">
            <v>0</v>
          </cell>
          <cell r="DY64">
            <v>19.059999999999999</v>
          </cell>
          <cell r="EB64">
            <v>0</v>
          </cell>
          <cell r="EC64">
            <v>19.059999999999999</v>
          </cell>
          <cell r="EF64">
            <v>0</v>
          </cell>
          <cell r="EG64">
            <v>19.059999999999999</v>
          </cell>
          <cell r="EJ64">
            <v>0</v>
          </cell>
          <cell r="EK64">
            <v>19.059999999999999</v>
          </cell>
        </row>
        <row r="65">
          <cell r="C65" t="str">
            <v>7.8.8.18</v>
          </cell>
          <cell r="D65">
            <v>101637</v>
          </cell>
          <cell r="E65" t="str">
            <v>SINAPI SERVIÇO</v>
          </cell>
          <cell r="F65" t="str">
            <v>BRAÇO PARA ILUMINAÇÃO PÚBLICA, EM TUBO DE AÇO GALVANIZADO, COMPRIMENTO DE 1,50 M, PARA FIXAÇÃO EM POSTE METÁLICO - FORNECIMENTO E INSTALAÇÃO. AF_08/2020</v>
          </cell>
          <cell r="G65" t="str">
            <v>UN</v>
          </cell>
          <cell r="H65">
            <v>56</v>
          </cell>
          <cell r="I65">
            <v>4925.2000000000007</v>
          </cell>
          <cell r="L65">
            <v>0</v>
          </cell>
          <cell r="M65">
            <v>87.95</v>
          </cell>
          <cell r="P65">
            <v>0</v>
          </cell>
          <cell r="Q65">
            <v>87.95</v>
          </cell>
          <cell r="T65">
            <v>0</v>
          </cell>
          <cell r="U65">
            <v>87.95</v>
          </cell>
          <cell r="X65">
            <v>2</v>
          </cell>
          <cell r="Y65">
            <v>87.95</v>
          </cell>
          <cell r="AB65">
            <v>2</v>
          </cell>
          <cell r="AC65">
            <v>87.95</v>
          </cell>
          <cell r="AF65">
            <v>2</v>
          </cell>
          <cell r="AG65">
            <v>87.95</v>
          </cell>
          <cell r="AJ65">
            <v>0</v>
          </cell>
          <cell r="AK65">
            <v>87.95</v>
          </cell>
          <cell r="AN65">
            <v>4</v>
          </cell>
          <cell r="AO65">
            <v>87.95</v>
          </cell>
          <cell r="AR65">
            <v>0</v>
          </cell>
          <cell r="AS65">
            <v>87.95</v>
          </cell>
          <cell r="AV65">
            <v>2</v>
          </cell>
          <cell r="AW65">
            <v>87.95</v>
          </cell>
          <cell r="AZ65">
            <v>0</v>
          </cell>
          <cell r="BA65">
            <v>87.95</v>
          </cell>
          <cell r="BD65">
            <v>4</v>
          </cell>
          <cell r="BE65">
            <v>87.95</v>
          </cell>
          <cell r="BH65">
            <v>4</v>
          </cell>
          <cell r="BI65">
            <v>87.95</v>
          </cell>
          <cell r="BL65">
            <v>6</v>
          </cell>
          <cell r="BM65">
            <v>87.95</v>
          </cell>
          <cell r="BP65">
            <v>0</v>
          </cell>
          <cell r="BQ65">
            <v>87.95</v>
          </cell>
          <cell r="BT65">
            <v>2</v>
          </cell>
          <cell r="BU65">
            <v>87.95</v>
          </cell>
          <cell r="BX65">
            <v>2</v>
          </cell>
          <cell r="BY65">
            <v>87.95</v>
          </cell>
          <cell r="CB65">
            <v>2</v>
          </cell>
          <cell r="CC65">
            <v>87.95</v>
          </cell>
          <cell r="CF65">
            <v>4</v>
          </cell>
          <cell r="CG65">
            <v>87.95</v>
          </cell>
          <cell r="CJ65">
            <v>2</v>
          </cell>
          <cell r="CK65">
            <v>87.95</v>
          </cell>
          <cell r="CN65">
            <v>4</v>
          </cell>
          <cell r="CO65">
            <v>87.95</v>
          </cell>
          <cell r="CR65">
            <v>4</v>
          </cell>
          <cell r="CS65">
            <v>87.95</v>
          </cell>
          <cell r="CV65">
            <v>4</v>
          </cell>
          <cell r="CW65">
            <v>87.95</v>
          </cell>
          <cell r="CZ65">
            <v>4</v>
          </cell>
          <cell r="DA65">
            <v>87.95</v>
          </cell>
          <cell r="DD65">
            <v>2</v>
          </cell>
          <cell r="DE65">
            <v>87.95</v>
          </cell>
          <cell r="DH65">
            <v>0</v>
          </cell>
          <cell r="DI65">
            <v>87.95</v>
          </cell>
          <cell r="DL65">
            <v>0</v>
          </cell>
          <cell r="DM65">
            <v>87.95</v>
          </cell>
          <cell r="DP65">
            <v>0</v>
          </cell>
          <cell r="DQ65">
            <v>87.95</v>
          </cell>
          <cell r="DT65">
            <v>0</v>
          </cell>
          <cell r="DU65">
            <v>87.95</v>
          </cell>
          <cell r="DX65">
            <v>0</v>
          </cell>
          <cell r="DY65">
            <v>87.95</v>
          </cell>
          <cell r="EB65">
            <v>0</v>
          </cell>
          <cell r="EC65">
            <v>87.95</v>
          </cell>
          <cell r="EF65">
            <v>0</v>
          </cell>
          <cell r="EG65">
            <v>87.95</v>
          </cell>
          <cell r="EJ65">
            <v>0</v>
          </cell>
          <cell r="EK65">
            <v>87.95</v>
          </cell>
        </row>
        <row r="66">
          <cell r="C66" t="str">
            <v>7.8.8.19</v>
          </cell>
          <cell r="D66">
            <v>101660</v>
          </cell>
          <cell r="E66" t="str">
            <v>SINAPI SERVIÇO</v>
          </cell>
          <cell r="F66" t="str">
            <v>LUMINÁRIA DE LED PARA ILUMINAÇÃO PÚBLICA, DE 240 W ATÉ 350 W - FORNECIMENTO E INSTALAÇÃO. AF_08/2020</v>
          </cell>
          <cell r="G66" t="str">
            <v>UN</v>
          </cell>
          <cell r="H66">
            <v>56</v>
          </cell>
          <cell r="I66">
            <v>94715.04</v>
          </cell>
          <cell r="L66">
            <v>0</v>
          </cell>
          <cell r="M66">
            <v>1691.34</v>
          </cell>
          <cell r="P66">
            <v>0</v>
          </cell>
          <cell r="Q66">
            <v>1691.34</v>
          </cell>
          <cell r="T66">
            <v>0</v>
          </cell>
          <cell r="U66">
            <v>1691.34</v>
          </cell>
          <cell r="X66">
            <v>2</v>
          </cell>
          <cell r="Y66">
            <v>1691.34</v>
          </cell>
          <cell r="AB66">
            <v>2</v>
          </cell>
          <cell r="AC66">
            <v>1691.34</v>
          </cell>
          <cell r="AF66">
            <v>2</v>
          </cell>
          <cell r="AG66">
            <v>1691.34</v>
          </cell>
          <cell r="AJ66">
            <v>0</v>
          </cell>
          <cell r="AK66">
            <v>1691.34</v>
          </cell>
          <cell r="AN66">
            <v>4</v>
          </cell>
          <cell r="AO66">
            <v>1691.34</v>
          </cell>
          <cell r="AR66">
            <v>0</v>
          </cell>
          <cell r="AS66">
            <v>1691.34</v>
          </cell>
          <cell r="AV66">
            <v>2</v>
          </cell>
          <cell r="AW66">
            <v>1691.34</v>
          </cell>
          <cell r="AZ66">
            <v>0</v>
          </cell>
          <cell r="BA66">
            <v>1691.34</v>
          </cell>
          <cell r="BD66">
            <v>4</v>
          </cell>
          <cell r="BE66">
            <v>1691.34</v>
          </cell>
          <cell r="BH66">
            <v>4</v>
          </cell>
          <cell r="BI66">
            <v>1691.34</v>
          </cell>
          <cell r="BL66">
            <v>6</v>
          </cell>
          <cell r="BM66">
            <v>1691.34</v>
          </cell>
          <cell r="BP66">
            <v>0</v>
          </cell>
          <cell r="BQ66">
            <v>1691.34</v>
          </cell>
          <cell r="BT66">
            <v>2</v>
          </cell>
          <cell r="BU66">
            <v>1691.34</v>
          </cell>
          <cell r="BX66">
            <v>2</v>
          </cell>
          <cell r="BY66">
            <v>1691.34</v>
          </cell>
          <cell r="CB66">
            <v>2</v>
          </cell>
          <cell r="CC66">
            <v>1691.34</v>
          </cell>
          <cell r="CF66">
            <v>4</v>
          </cell>
          <cell r="CG66">
            <v>1691.34</v>
          </cell>
          <cell r="CJ66">
            <v>2</v>
          </cell>
          <cell r="CK66">
            <v>1691.34</v>
          </cell>
          <cell r="CN66">
            <v>4</v>
          </cell>
          <cell r="CO66">
            <v>1691.34</v>
          </cell>
          <cell r="CR66">
            <v>4</v>
          </cell>
          <cell r="CS66">
            <v>1691.34</v>
          </cell>
          <cell r="CV66">
            <v>4</v>
          </cell>
          <cell r="CW66">
            <v>1691.34</v>
          </cell>
          <cell r="CZ66">
            <v>4</v>
          </cell>
          <cell r="DA66">
            <v>1691.34</v>
          </cell>
          <cell r="DD66">
            <v>2</v>
          </cell>
          <cell r="DE66">
            <v>1691.34</v>
          </cell>
          <cell r="DH66">
            <v>0</v>
          </cell>
          <cell r="DI66">
            <v>1691.34</v>
          </cell>
          <cell r="DL66">
            <v>0</v>
          </cell>
          <cell r="DM66">
            <v>1691.34</v>
          </cell>
          <cell r="DP66">
            <v>0</v>
          </cell>
          <cell r="DQ66">
            <v>1691.34</v>
          </cell>
          <cell r="DT66">
            <v>0</v>
          </cell>
          <cell r="DU66">
            <v>1691.34</v>
          </cell>
          <cell r="DX66">
            <v>0</v>
          </cell>
          <cell r="DY66">
            <v>1691.34</v>
          </cell>
          <cell r="EB66">
            <v>0</v>
          </cell>
          <cell r="EC66">
            <v>1691.34</v>
          </cell>
          <cell r="EF66">
            <v>0</v>
          </cell>
          <cell r="EG66">
            <v>1691.34</v>
          </cell>
          <cell r="EJ66">
            <v>0</v>
          </cell>
          <cell r="EK66">
            <v>1691.34</v>
          </cell>
        </row>
        <row r="67">
          <cell r="C67" t="str">
            <v>7.8.8.20</v>
          </cell>
          <cell r="D67" t="str">
            <v>ED-48998</v>
          </cell>
          <cell r="E67" t="str">
            <v>DER/MG</v>
          </cell>
          <cell r="F67" t="str">
            <v>CABO DE COBRE FLEXÍVEL, CLASSE 5, ISOLAMENTO TIPO EPR/HEPR, NÃO HALOGENADO, ANTICHAMA, TERMOFIXO, UNIPOLAR, SEÇÃO 10 MM2, 90°C, 0,6/1KV</v>
          </cell>
          <cell r="G67" t="str">
            <v>M</v>
          </cell>
          <cell r="H67">
            <v>5040</v>
          </cell>
          <cell r="I67">
            <v>53524.799999999981</v>
          </cell>
          <cell r="L67">
            <v>0</v>
          </cell>
          <cell r="M67">
            <v>10.62</v>
          </cell>
          <cell r="P67">
            <v>0</v>
          </cell>
          <cell r="Q67">
            <v>10.62</v>
          </cell>
          <cell r="T67">
            <v>0</v>
          </cell>
          <cell r="U67">
            <v>10.62</v>
          </cell>
          <cell r="X67">
            <v>180</v>
          </cell>
          <cell r="Y67">
            <v>10.62</v>
          </cell>
          <cell r="AB67">
            <v>180</v>
          </cell>
          <cell r="AC67">
            <v>10.62</v>
          </cell>
          <cell r="AF67">
            <v>180</v>
          </cell>
          <cell r="AG67">
            <v>10.62</v>
          </cell>
          <cell r="AJ67">
            <v>0</v>
          </cell>
          <cell r="AK67">
            <v>10.62</v>
          </cell>
          <cell r="AN67">
            <v>360</v>
          </cell>
          <cell r="AO67">
            <v>10.62</v>
          </cell>
          <cell r="AR67">
            <v>0</v>
          </cell>
          <cell r="AS67">
            <v>10.62</v>
          </cell>
          <cell r="AV67">
            <v>180</v>
          </cell>
          <cell r="AW67">
            <v>10.62</v>
          </cell>
          <cell r="AZ67">
            <v>0</v>
          </cell>
          <cell r="BA67">
            <v>10.62</v>
          </cell>
          <cell r="BD67">
            <v>360</v>
          </cell>
          <cell r="BE67">
            <v>10.62</v>
          </cell>
          <cell r="BH67">
            <v>360</v>
          </cell>
          <cell r="BI67">
            <v>10.62</v>
          </cell>
          <cell r="BL67">
            <v>540</v>
          </cell>
          <cell r="BM67">
            <v>10.62</v>
          </cell>
          <cell r="BP67">
            <v>0</v>
          </cell>
          <cell r="BQ67">
            <v>10.62</v>
          </cell>
          <cell r="BT67">
            <v>180</v>
          </cell>
          <cell r="BU67">
            <v>10.62</v>
          </cell>
          <cell r="BX67">
            <v>180</v>
          </cell>
          <cell r="BY67">
            <v>10.62</v>
          </cell>
          <cell r="CB67">
            <v>180</v>
          </cell>
          <cell r="CC67">
            <v>10.62</v>
          </cell>
          <cell r="CF67">
            <v>360</v>
          </cell>
          <cell r="CG67">
            <v>10.62</v>
          </cell>
          <cell r="CJ67">
            <v>180</v>
          </cell>
          <cell r="CK67">
            <v>10.62</v>
          </cell>
          <cell r="CN67">
            <v>360</v>
          </cell>
          <cell r="CO67">
            <v>10.62</v>
          </cell>
          <cell r="CR67">
            <v>360</v>
          </cell>
          <cell r="CS67">
            <v>10.62</v>
          </cell>
          <cell r="CV67">
            <v>360</v>
          </cell>
          <cell r="CW67">
            <v>10.62</v>
          </cell>
          <cell r="CZ67">
            <v>360</v>
          </cell>
          <cell r="DA67">
            <v>10.62</v>
          </cell>
          <cell r="DD67">
            <v>180</v>
          </cell>
          <cell r="DE67">
            <v>10.62</v>
          </cell>
          <cell r="DH67">
            <v>0</v>
          </cell>
          <cell r="DI67">
            <v>10.62</v>
          </cell>
          <cell r="DL67">
            <v>0</v>
          </cell>
          <cell r="DM67">
            <v>10.62</v>
          </cell>
          <cell r="DP67">
            <v>0</v>
          </cell>
          <cell r="DQ67">
            <v>10.62</v>
          </cell>
          <cell r="DT67">
            <v>0</v>
          </cell>
          <cell r="DU67">
            <v>10.62</v>
          </cell>
          <cell r="DX67">
            <v>0</v>
          </cell>
          <cell r="DY67">
            <v>10.62</v>
          </cell>
          <cell r="EB67">
            <v>0</v>
          </cell>
          <cell r="EC67">
            <v>10.62</v>
          </cell>
          <cell r="EF67">
            <v>0</v>
          </cell>
          <cell r="EG67">
            <v>10.62</v>
          </cell>
          <cell r="EJ67">
            <v>0</v>
          </cell>
          <cell r="EK67">
            <v>10.62</v>
          </cell>
        </row>
        <row r="68">
          <cell r="C68" t="str">
            <v>7.8.8.21</v>
          </cell>
          <cell r="D68" t="str">
            <v>ED-49497</v>
          </cell>
          <cell r="E68" t="str">
            <v>DER/MG</v>
          </cell>
          <cell r="F68" t="str">
            <v>POSTE TELECÔNICO RETO, H = 9,00 M EM AÇO GALVANIZADO ,  (LIVRE)</v>
          </cell>
          <cell r="G68" t="str">
            <v>UN</v>
          </cell>
          <cell r="H68">
            <v>56</v>
          </cell>
          <cell r="I68">
            <v>92552.320000000022</v>
          </cell>
          <cell r="L68">
            <v>0</v>
          </cell>
          <cell r="M68">
            <v>1652.72</v>
          </cell>
          <cell r="P68">
            <v>0</v>
          </cell>
          <cell r="Q68">
            <v>1652.72</v>
          </cell>
          <cell r="T68">
            <v>0</v>
          </cell>
          <cell r="U68">
            <v>1652.72</v>
          </cell>
          <cell r="X68">
            <v>2</v>
          </cell>
          <cell r="Y68">
            <v>1652.72</v>
          </cell>
          <cell r="AB68">
            <v>2</v>
          </cell>
          <cell r="AC68">
            <v>1652.72</v>
          </cell>
          <cell r="AF68">
            <v>2</v>
          </cell>
          <cell r="AG68">
            <v>1652.72</v>
          </cell>
          <cell r="AJ68">
            <v>0</v>
          </cell>
          <cell r="AK68">
            <v>1652.72</v>
          </cell>
          <cell r="AN68">
            <v>4</v>
          </cell>
          <cell r="AO68">
            <v>1652.72</v>
          </cell>
          <cell r="AR68">
            <v>0</v>
          </cell>
          <cell r="AS68">
            <v>1652.72</v>
          </cell>
          <cell r="AV68">
            <v>2</v>
          </cell>
          <cell r="AW68">
            <v>1652.72</v>
          </cell>
          <cell r="AZ68">
            <v>0</v>
          </cell>
          <cell r="BA68">
            <v>1652.72</v>
          </cell>
          <cell r="BD68">
            <v>4</v>
          </cell>
          <cell r="BE68">
            <v>1652.72</v>
          </cell>
          <cell r="BH68">
            <v>4</v>
          </cell>
          <cell r="BI68">
            <v>1652.72</v>
          </cell>
          <cell r="BL68">
            <v>6</v>
          </cell>
          <cell r="BM68">
            <v>1652.72</v>
          </cell>
          <cell r="BP68">
            <v>0</v>
          </cell>
          <cell r="BQ68">
            <v>1652.72</v>
          </cell>
          <cell r="BT68">
            <v>2</v>
          </cell>
          <cell r="BU68">
            <v>1652.72</v>
          </cell>
          <cell r="BX68">
            <v>2</v>
          </cell>
          <cell r="BY68">
            <v>1652.72</v>
          </cell>
          <cell r="CB68">
            <v>2</v>
          </cell>
          <cell r="CC68">
            <v>1652.72</v>
          </cell>
          <cell r="CF68">
            <v>4</v>
          </cell>
          <cell r="CG68">
            <v>1652.72</v>
          </cell>
          <cell r="CJ68">
            <v>2</v>
          </cell>
          <cell r="CK68">
            <v>1652.72</v>
          </cell>
          <cell r="CN68">
            <v>4</v>
          </cell>
          <cell r="CO68">
            <v>1652.72</v>
          </cell>
          <cell r="CR68">
            <v>4</v>
          </cell>
          <cell r="CS68">
            <v>1652.72</v>
          </cell>
          <cell r="CV68">
            <v>4</v>
          </cell>
          <cell r="CW68">
            <v>1652.72</v>
          </cell>
          <cell r="CZ68">
            <v>4</v>
          </cell>
          <cell r="DA68">
            <v>1652.72</v>
          </cell>
          <cell r="DD68">
            <v>2</v>
          </cell>
          <cell r="DE68">
            <v>1652.72</v>
          </cell>
          <cell r="DH68">
            <v>0</v>
          </cell>
          <cell r="DI68">
            <v>1652.72</v>
          </cell>
          <cell r="DL68">
            <v>0</v>
          </cell>
          <cell r="DM68">
            <v>1652.72</v>
          </cell>
          <cell r="DP68">
            <v>0</v>
          </cell>
          <cell r="DQ68">
            <v>1652.72</v>
          </cell>
          <cell r="DT68">
            <v>0</v>
          </cell>
          <cell r="DU68">
            <v>1652.72</v>
          </cell>
          <cell r="DX68">
            <v>0</v>
          </cell>
          <cell r="DY68">
            <v>1652.72</v>
          </cell>
          <cell r="EB68">
            <v>0</v>
          </cell>
          <cell r="EC68">
            <v>1652.72</v>
          </cell>
          <cell r="EF68">
            <v>0</v>
          </cell>
          <cell r="EG68">
            <v>1652.72</v>
          </cell>
          <cell r="EJ68">
            <v>0</v>
          </cell>
          <cell r="EK68">
            <v>1652.72</v>
          </cell>
        </row>
        <row r="69">
          <cell r="C69" t="str">
            <v>7.8.8.22</v>
          </cell>
          <cell r="D69" t="str">
            <v>COMP_24003</v>
          </cell>
          <cell r="E69" t="str">
            <v>COMPOSIÇÃO</v>
          </cell>
          <cell r="F69" t="str">
            <v>ENTRADA DE ENERGIA ELÉTRICA, AÉREA, TRIFÁSICA, COM CAIXA DE EMBUTIR, CABO DE 35 MM2 E DISJUNTOR DIN 50A, INCLUSO O POSTE DE CONCRETO</v>
          </cell>
          <cell r="G69" t="str">
            <v>UN</v>
          </cell>
          <cell r="H69">
            <v>56</v>
          </cell>
          <cell r="I69">
            <v>149378.88000000003</v>
          </cell>
          <cell r="L69">
            <v>0</v>
          </cell>
          <cell r="M69">
            <v>2667.48</v>
          </cell>
          <cell r="P69">
            <v>0</v>
          </cell>
          <cell r="Q69">
            <v>2667.48</v>
          </cell>
          <cell r="T69">
            <v>0</v>
          </cell>
          <cell r="U69">
            <v>2667.48</v>
          </cell>
          <cell r="X69">
            <v>2</v>
          </cell>
          <cell r="Y69">
            <v>2667.48</v>
          </cell>
          <cell r="AB69">
            <v>2</v>
          </cell>
          <cell r="AC69">
            <v>2667.48</v>
          </cell>
          <cell r="AF69">
            <v>2</v>
          </cell>
          <cell r="AG69">
            <v>2667.48</v>
          </cell>
          <cell r="AJ69">
            <v>0</v>
          </cell>
          <cell r="AK69">
            <v>2667.48</v>
          </cell>
          <cell r="AN69">
            <v>4</v>
          </cell>
          <cell r="AO69">
            <v>2667.48</v>
          </cell>
          <cell r="AR69">
            <v>0</v>
          </cell>
          <cell r="AS69">
            <v>2667.48</v>
          </cell>
          <cell r="AV69">
            <v>2</v>
          </cell>
          <cell r="AW69">
            <v>2667.48</v>
          </cell>
          <cell r="AZ69">
            <v>0</v>
          </cell>
          <cell r="BA69">
            <v>2667.48</v>
          </cell>
          <cell r="BD69">
            <v>4</v>
          </cell>
          <cell r="BE69">
            <v>2667.48</v>
          </cell>
          <cell r="BH69">
            <v>4</v>
          </cell>
          <cell r="BI69">
            <v>2667.48</v>
          </cell>
          <cell r="BL69">
            <v>6</v>
          </cell>
          <cell r="BM69">
            <v>2667.48</v>
          </cell>
          <cell r="BP69">
            <v>0</v>
          </cell>
          <cell r="BQ69">
            <v>2667.48</v>
          </cell>
          <cell r="BT69">
            <v>2</v>
          </cell>
          <cell r="BU69">
            <v>2667.48</v>
          </cell>
          <cell r="BX69">
            <v>2</v>
          </cell>
          <cell r="BY69">
            <v>2667.48</v>
          </cell>
          <cell r="CB69">
            <v>2</v>
          </cell>
          <cell r="CC69">
            <v>2667.48</v>
          </cell>
          <cell r="CF69">
            <v>4</v>
          </cell>
          <cell r="CG69">
            <v>2667.48</v>
          </cell>
          <cell r="CJ69">
            <v>2</v>
          </cell>
          <cell r="CK69">
            <v>2667.48</v>
          </cell>
          <cell r="CN69">
            <v>4</v>
          </cell>
          <cell r="CO69">
            <v>2667.48</v>
          </cell>
          <cell r="CR69">
            <v>4</v>
          </cell>
          <cell r="CS69">
            <v>2667.48</v>
          </cell>
          <cell r="CV69">
            <v>4</v>
          </cell>
          <cell r="CW69">
            <v>2667.48</v>
          </cell>
          <cell r="CZ69">
            <v>4</v>
          </cell>
          <cell r="DA69">
            <v>2667.48</v>
          </cell>
          <cell r="DD69">
            <v>2</v>
          </cell>
          <cell r="DE69">
            <v>2667.48</v>
          </cell>
          <cell r="DH69">
            <v>0</v>
          </cell>
          <cell r="DI69">
            <v>2667.48</v>
          </cell>
          <cell r="DL69">
            <v>0</v>
          </cell>
          <cell r="DM69">
            <v>2667.48</v>
          </cell>
          <cell r="DP69">
            <v>0</v>
          </cell>
          <cell r="DQ69">
            <v>2667.48</v>
          </cell>
          <cell r="DT69">
            <v>0</v>
          </cell>
          <cell r="DU69">
            <v>2667.48</v>
          </cell>
          <cell r="DX69">
            <v>0</v>
          </cell>
          <cell r="DY69">
            <v>2667.48</v>
          </cell>
          <cell r="EB69">
            <v>0</v>
          </cell>
          <cell r="EC69">
            <v>2667.48</v>
          </cell>
          <cell r="EF69">
            <v>0</v>
          </cell>
          <cell r="EG69">
            <v>2667.48</v>
          </cell>
          <cell r="EJ69">
            <v>0</v>
          </cell>
          <cell r="EK69">
            <v>2667.48</v>
          </cell>
        </row>
        <row r="70">
          <cell r="I70" t="str">
            <v/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O DE OBRA"/>
      <sheetName val="VEICULOS"/>
      <sheetName val="CUSTOS DIVERSOS"/>
      <sheetName val="DIARIAS"/>
      <sheetName val="BDI EDITAL"/>
      <sheetName val="planilha aux de formulas"/>
      <sheetName val="COMBUSTIVEL"/>
      <sheetName val="Segmentos"/>
      <sheetName val="SICRO.EQUIP"/>
      <sheetName val="SICRO.MDO"/>
      <sheetName val="SICRO.MAT"/>
      <sheetName val="SICRO.SERV"/>
      <sheetName val="SINAPI.INS"/>
      <sheetName val="Dados Edital"/>
      <sheetName val="DADOS DE ENTRADA"/>
      <sheetName val="SINAPI.SER"/>
      <sheetName val="BDI-ATP"/>
      <sheetName val="ES"/>
      <sheetName val="01.EQUIP-DADOS"/>
      <sheetName val="02.EQUIP-BASE"/>
      <sheetName val="03.EQUIP-CUSTO"/>
      <sheetName val="DER-MG"/>
      <sheetName val="$Acostamento"/>
      <sheetName val="Consid. Iniciais"/>
      <sheetName val="Segmentos 2"/>
      <sheetName val="Edificações-Tipo"/>
      <sheetName val="Edificações-Preço unitário"/>
      <sheetName val="Edificações por segmento"/>
      <sheetName val="Cadastros"/>
      <sheetName val="MC PPD"/>
      <sheetName val="MC BSO"/>
      <sheetName val="MC PRAÇA PEDAGIO"/>
      <sheetName val="MC SEDE"/>
      <sheetName val="MC PGF"/>
      <sheetName val="PSP"/>
      <sheetName val="LISTA.COTAÇÃO"/>
      <sheetName val="RC"/>
      <sheetName val="CPU.MOD.MDO"/>
      <sheetName val="CPU.MOD.EQUIP"/>
      <sheetName val="CPU.MOD.MAT"/>
      <sheetName val="CPU MODELO"/>
      <sheetName val="CCOMP_00001"/>
      <sheetName val="CCOMP_00002"/>
      <sheetName val="CCOMP_00003"/>
      <sheetName val="CCOMP_00004"/>
      <sheetName val="CCOMP_00006"/>
      <sheetName val="CCOMP_00007"/>
      <sheetName val="CCOMP_00008"/>
      <sheetName val="CCOMP_00009"/>
      <sheetName val="CCOMP_00010"/>
      <sheetName val="CCOMP_00012"/>
      <sheetName val="CCOMP_00023"/>
      <sheetName val="CCOMP_00024"/>
      <sheetName val="CCOMP_00025"/>
      <sheetName val="CCOMP_02001"/>
      <sheetName val="CCOMP_02002"/>
      <sheetName val="CCOMP_02003"/>
      <sheetName val="CCOMP_04001"/>
      <sheetName val="CCOMP_04002"/>
      <sheetName val="CCOMP_04003"/>
      <sheetName val="CCOMP_06001"/>
      <sheetName val="CCOMP_06002"/>
      <sheetName val="CCOMP_22001"/>
      <sheetName val="CCOMP_22002"/>
      <sheetName val="CCOMP_22003"/>
      <sheetName val="CCOMP_24001"/>
      <sheetName val="CCOMP_24002"/>
      <sheetName val="CCOMP_24003"/>
      <sheetName val="CCOMP_24004"/>
      <sheetName val="CCOMP_24005"/>
      <sheetName val="CCOMP_44001"/>
      <sheetName val="CCOMP_44002"/>
      <sheetName val="CCOMP_44003"/>
      <sheetName val="CCOMP_44004"/>
      <sheetName val="CCOMP_44005"/>
      <sheetName val="CCOMP_44006"/>
      <sheetName val="CCOMP_44007"/>
      <sheetName val="CCOMP_44008"/>
      <sheetName val="CCOMP_44009"/>
      <sheetName val="CCOMP_04004"/>
      <sheetName val="CCOMP_04005"/>
      <sheetName val="CCOMP_04006"/>
      <sheetName val="CCOMP_04007"/>
      <sheetName val="CCOMP_04008"/>
      <sheetName val="CCOMP_46001"/>
      <sheetName val="CCOMP_46003"/>
      <sheetName val="CCOMP_46004"/>
      <sheetName val="CCOMP_46005"/>
      <sheetName val="CCOMP_46006"/>
      <sheetName val="CCOMP_46007"/>
      <sheetName val="CCOMP_46008"/>
      <sheetName val="CCOMP_46009"/>
      <sheetName val="CCOMP_46010"/>
      <sheetName val="CCOMP_46011"/>
      <sheetName val="CCOMP_MODELO (2)"/>
      <sheetName val="BENEFICIOS"/>
      <sheetName val="Planilha 1 (10)"/>
      <sheetName val="Planilha 1 (11)"/>
      <sheetName val="Planilha 1 (1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5">
          <cell r="I5" t="str">
            <v>BASE DE CONSERVAÇÃO</v>
          </cell>
        </row>
      </sheetData>
      <sheetData sheetId="27">
        <row r="2">
          <cell r="B2" t="str">
            <v>Preço unitário</v>
          </cell>
        </row>
      </sheetData>
      <sheetData sheetId="28"/>
      <sheetData sheetId="29">
        <row r="6">
          <cell r="F6" t="str">
            <v>SEGMENTO</v>
          </cell>
        </row>
      </sheetData>
      <sheetData sheetId="30">
        <row r="6">
          <cell r="F6" t="str">
            <v>SEGMENTO</v>
          </cell>
        </row>
      </sheetData>
      <sheetData sheetId="31">
        <row r="7">
          <cell r="F7" t="str">
            <v>SEGMENTO</v>
          </cell>
        </row>
      </sheetData>
      <sheetData sheetId="32">
        <row r="6">
          <cell r="F6" t="str">
            <v>SEGMENTO</v>
          </cell>
        </row>
      </sheetData>
      <sheetData sheetId="33">
        <row r="6">
          <cell r="F6" t="str">
            <v>SEGMENTO</v>
          </cell>
        </row>
      </sheetData>
      <sheetData sheetId="34">
        <row r="4">
          <cell r="F4" t="str">
            <v>Consórcio Future ATP / Logit / JGP / Queiroz Maluf</v>
          </cell>
        </row>
        <row r="7">
          <cell r="D7" t="str">
            <v>Cliente:</v>
          </cell>
          <cell r="E7" t="str">
            <v>BNDES - Banco Nacional de Desenvolvimento</v>
          </cell>
          <cell r="I7" t="str">
            <v>BDI:</v>
          </cell>
          <cell r="L7" t="str">
            <v>TRECHO:</v>
          </cell>
          <cell r="M7" t="str">
            <v>BR265</v>
          </cell>
          <cell r="P7" t="str">
            <v>TRECHO:</v>
          </cell>
          <cell r="Q7" t="str">
            <v>BR265</v>
          </cell>
          <cell r="T7" t="str">
            <v>TRECHO:</v>
          </cell>
          <cell r="U7" t="str">
            <v>BR265</v>
          </cell>
          <cell r="X7" t="str">
            <v>TRECHO:</v>
          </cell>
          <cell r="Y7" t="str">
            <v>BR265</v>
          </cell>
          <cell r="AB7" t="str">
            <v>TRECHO:</v>
          </cell>
          <cell r="AC7" t="str">
            <v>BR265</v>
          </cell>
          <cell r="AF7" t="str">
            <v>TRECHO:</v>
          </cell>
          <cell r="AG7" t="str">
            <v>BR265</v>
          </cell>
          <cell r="AJ7" t="str">
            <v>TRECHO:</v>
          </cell>
          <cell r="AK7" t="str">
            <v>BR265</v>
          </cell>
          <cell r="AN7" t="str">
            <v>TRECHO:</v>
          </cell>
          <cell r="AO7" t="str">
            <v>BR146</v>
          </cell>
          <cell r="AR7" t="str">
            <v>TRECHO:</v>
          </cell>
          <cell r="AS7" t="str">
            <v>BR146</v>
          </cell>
          <cell r="AV7" t="str">
            <v>TRECHO:</v>
          </cell>
          <cell r="AW7" t="str">
            <v>MG167</v>
          </cell>
          <cell r="AZ7" t="str">
            <v>TRECHO:</v>
          </cell>
          <cell r="BA7" t="str">
            <v>MG167</v>
          </cell>
          <cell r="BD7" t="str">
            <v>TRECHO:</v>
          </cell>
          <cell r="BE7" t="str">
            <v>MG167</v>
          </cell>
          <cell r="BH7" t="str">
            <v>TRECHO:</v>
          </cell>
          <cell r="BI7" t="str">
            <v>CMG369</v>
          </cell>
          <cell r="BL7" t="str">
            <v>TRECHO:</v>
          </cell>
          <cell r="BM7" t="str">
            <v>CMG369</v>
          </cell>
          <cell r="BP7" t="str">
            <v>TRECHO:</v>
          </cell>
          <cell r="BQ7" t="str">
            <v>CMG369</v>
          </cell>
          <cell r="BT7" t="str">
            <v>TRECHO:</v>
          </cell>
          <cell r="BU7" t="str">
            <v>CMG491</v>
          </cell>
          <cell r="BX7" t="str">
            <v>TRECHO:</v>
          </cell>
          <cell r="BY7" t="str">
            <v>CMG491</v>
          </cell>
          <cell r="CB7" t="str">
            <v>TRECHO:</v>
          </cell>
          <cell r="CC7" t="str">
            <v>CMG491</v>
          </cell>
          <cell r="CF7" t="str">
            <v>TRECHO:</v>
          </cell>
          <cell r="CG7" t="str">
            <v>CMG491</v>
          </cell>
          <cell r="CJ7" t="str">
            <v>TRECHO:</v>
          </cell>
          <cell r="CK7" t="str">
            <v>CMG491</v>
          </cell>
          <cell r="CN7" t="str">
            <v>TRECHO:</v>
          </cell>
          <cell r="CO7" t="str">
            <v>CMG491</v>
          </cell>
          <cell r="CR7" t="str">
            <v>TRECHO:</v>
          </cell>
          <cell r="CS7" t="str">
            <v>CMG491</v>
          </cell>
          <cell r="CV7" t="str">
            <v>TRECHO:</v>
          </cell>
          <cell r="CW7" t="str">
            <v>CMG491</v>
          </cell>
          <cell r="CZ7" t="str">
            <v>TRECHO:</v>
          </cell>
          <cell r="DA7" t="str">
            <v>CMG491</v>
          </cell>
          <cell r="DD7" t="str">
            <v>TRECHO:</v>
          </cell>
          <cell r="DE7" t="str">
            <v>CMG491</v>
          </cell>
          <cell r="DH7" t="str">
            <v>TRECHO:</v>
          </cell>
          <cell r="DI7" t="str">
            <v>CMG491</v>
          </cell>
          <cell r="DL7" t="str">
            <v>TRECHO:</v>
          </cell>
          <cell r="DM7" t="str">
            <v>CMG491</v>
          </cell>
          <cell r="DP7" t="str">
            <v>TRECHO:</v>
          </cell>
          <cell r="DQ7" t="str">
            <v>CMG491</v>
          </cell>
          <cell r="DT7" t="str">
            <v>TRECHO:</v>
          </cell>
          <cell r="DU7" t="str">
            <v>CMG491</v>
          </cell>
          <cell r="DX7" t="str">
            <v>TRECHO:</v>
          </cell>
          <cell r="DY7" t="str">
            <v>LMG863</v>
          </cell>
          <cell r="EB7" t="str">
            <v>TRECHO:</v>
          </cell>
          <cell r="EC7" t="str">
            <v>491CMG0170</v>
          </cell>
          <cell r="EF7" t="str">
            <v>TRECHO:</v>
          </cell>
          <cell r="EG7" t="str">
            <v>369CMG0070</v>
          </cell>
          <cell r="EJ7" t="str">
            <v>TRECHO:</v>
          </cell>
          <cell r="EK7" t="str">
            <v>369CMG0090#U</v>
          </cell>
        </row>
        <row r="8">
          <cell r="D8" t="str">
            <v>Trecho:</v>
          </cell>
          <cell r="E8" t="str">
            <v>Minas Gerais</v>
          </cell>
          <cell r="I8" t="str">
            <v>BDI DIFERENCADO:</v>
          </cell>
          <cell r="L8" t="str">
            <v>SEGMENTO:</v>
          </cell>
          <cell r="M8" t="str">
            <v>265BMG0270</v>
          </cell>
          <cell r="P8" t="str">
            <v>SEGMENTO:</v>
          </cell>
          <cell r="Q8" t="str">
            <v>265BMG0270#U</v>
          </cell>
          <cell r="T8" t="str">
            <v>SEGMENTO:</v>
          </cell>
          <cell r="U8" t="str">
            <v>265BMG0290#U</v>
          </cell>
          <cell r="X8" t="str">
            <v>SEGMENTO:</v>
          </cell>
          <cell r="Y8" t="str">
            <v>265BMG0290</v>
          </cell>
          <cell r="AB8" t="str">
            <v>SEGMENTO:</v>
          </cell>
          <cell r="AC8" t="str">
            <v>265BMG0305</v>
          </cell>
          <cell r="AF8" t="str">
            <v>SEGMENTO:</v>
          </cell>
          <cell r="AG8" t="str">
            <v>265BMG0310</v>
          </cell>
          <cell r="AJ8" t="str">
            <v>SEGMENTO:</v>
          </cell>
          <cell r="AK8" t="str">
            <v>265BMG0311</v>
          </cell>
          <cell r="AN8" t="str">
            <v>SEGMENTO:</v>
          </cell>
          <cell r="AO8" t="str">
            <v>146BMG0250</v>
          </cell>
          <cell r="AR8" t="str">
            <v>SEGMENTO:</v>
          </cell>
          <cell r="AS8" t="str">
            <v>146BMG0252</v>
          </cell>
          <cell r="AV8" t="str">
            <v>SEGMENTO:</v>
          </cell>
          <cell r="AW8" t="str">
            <v>167EMG0200</v>
          </cell>
          <cell r="AZ8" t="str">
            <v>SEGMENTO:</v>
          </cell>
          <cell r="BA8" t="str">
            <v>167EMG0205</v>
          </cell>
          <cell r="BD8" t="str">
            <v>SEGMENTO:</v>
          </cell>
          <cell r="BE8" t="str">
            <v>167EMG0220</v>
          </cell>
          <cell r="BH8" t="str">
            <v>SEGMENTO:</v>
          </cell>
          <cell r="BI8" t="str">
            <v>369CMG0070</v>
          </cell>
          <cell r="BL8" t="str">
            <v>SEGMENTO:</v>
          </cell>
          <cell r="BM8" t="str">
            <v>369CMG0090</v>
          </cell>
          <cell r="BP8" t="str">
            <v>SEGMENTO:</v>
          </cell>
          <cell r="BQ8" t="str">
            <v>369CMG0090#U</v>
          </cell>
          <cell r="BT8" t="str">
            <v>SEGMENTO:</v>
          </cell>
          <cell r="BU8" t="str">
            <v>491CMG0010</v>
          </cell>
          <cell r="BX8" t="str">
            <v>SEGMENTO:</v>
          </cell>
          <cell r="BY8" t="str">
            <v>491CMG0023</v>
          </cell>
          <cell r="CB8" t="str">
            <v>SEGMENTO:</v>
          </cell>
          <cell r="CC8" t="str">
            <v>491CMG0030</v>
          </cell>
          <cell r="CF8" t="str">
            <v>SEGMENTO:</v>
          </cell>
          <cell r="CG8" t="str">
            <v>491CMG0050</v>
          </cell>
          <cell r="CJ8" t="str">
            <v>SEGMENTO:</v>
          </cell>
          <cell r="CK8" t="str">
            <v>491CMG0090</v>
          </cell>
          <cell r="CN8" t="str">
            <v>SEGMENTO:</v>
          </cell>
          <cell r="CO8" t="str">
            <v>491CMG0100</v>
          </cell>
          <cell r="CR8" t="str">
            <v>SEGMENTO:</v>
          </cell>
          <cell r="CS8" t="str">
            <v>491CMG0110</v>
          </cell>
          <cell r="CV8" t="str">
            <v>SEGMENTO:</v>
          </cell>
          <cell r="CW8" t="str">
            <v>491CMG0130</v>
          </cell>
          <cell r="CZ8" t="str">
            <v>SEGMENTO:</v>
          </cell>
          <cell r="DA8" t="str">
            <v>491CMG0150</v>
          </cell>
          <cell r="DD8" t="str">
            <v>SEGMENTO:</v>
          </cell>
          <cell r="DE8" t="str">
            <v>491CMG0170</v>
          </cell>
          <cell r="DH8" t="str">
            <v>SEGMENTO:</v>
          </cell>
          <cell r="DI8" t="str">
            <v>491CMG0190</v>
          </cell>
          <cell r="DL8" t="str">
            <v>SEGMENTO:</v>
          </cell>
          <cell r="DM8" t="str">
            <v>491CMG0210D</v>
          </cell>
          <cell r="DP8" t="str">
            <v>SEGMENTO:</v>
          </cell>
          <cell r="DQ8" t="str">
            <v>491CMG0230</v>
          </cell>
          <cell r="DT8" t="str">
            <v>SEGMENTO:</v>
          </cell>
          <cell r="DU8" t="str">
            <v>491CMG0230#D</v>
          </cell>
          <cell r="DX8" t="str">
            <v>SEGMENTO:</v>
          </cell>
          <cell r="DY8" t="str">
            <v>863LMG0010</v>
          </cell>
          <cell r="EB8" t="str">
            <v>SEGMENTO:</v>
          </cell>
          <cell r="EC8" t="str">
            <v>VARGINHA</v>
          </cell>
          <cell r="EF8" t="str">
            <v>SEGMENTO:</v>
          </cell>
          <cell r="EG8" t="str">
            <v>CAMPOS GERAIS</v>
          </cell>
          <cell r="EJ8" t="str">
            <v>SEGMENTO:</v>
          </cell>
          <cell r="EK8" t="str">
            <v>ALFENAS</v>
          </cell>
        </row>
        <row r="9">
          <cell r="D9" t="str">
            <v>Objeto:</v>
          </cell>
          <cell r="E9" t="str">
            <v>Contratação de serviços técnicos especializados necessários à desestatização do sistema rodoviário no Estado de Minas Gerais, de até 2.798,6 km de extensão - Lote 3</v>
          </cell>
          <cell r="L9" t="str">
            <v>ESTADO:</v>
          </cell>
          <cell r="M9" t="str">
            <v>MG</v>
          </cell>
          <cell r="P9" t="str">
            <v>ESTADO:</v>
          </cell>
          <cell r="Q9" t="str">
            <v>MG</v>
          </cell>
          <cell r="T9" t="str">
            <v>ESTADO:</v>
          </cell>
          <cell r="U9" t="str">
            <v>MG</v>
          </cell>
          <cell r="X9" t="str">
            <v>ESTADO:</v>
          </cell>
          <cell r="Y9" t="str">
            <v>MG</v>
          </cell>
          <cell r="AB9" t="str">
            <v>ESTADO:</v>
          </cell>
          <cell r="AC9" t="str">
            <v>MG</v>
          </cell>
          <cell r="AF9" t="str">
            <v>ESTADO:</v>
          </cell>
          <cell r="AG9" t="str">
            <v>MG</v>
          </cell>
          <cell r="AJ9" t="str">
            <v>ESTADO:</v>
          </cell>
          <cell r="AK9" t="str">
            <v>MG</v>
          </cell>
          <cell r="AN9" t="str">
            <v>ESTADO:</v>
          </cell>
          <cell r="AO9" t="str">
            <v>MG</v>
          </cell>
          <cell r="AR9" t="str">
            <v>ESTADO:</v>
          </cell>
          <cell r="AS9" t="str">
            <v>MG</v>
          </cell>
          <cell r="AV9" t="str">
            <v>ESTADO:</v>
          </cell>
          <cell r="AW9" t="str">
            <v>MG</v>
          </cell>
          <cell r="AZ9" t="str">
            <v>ESTADO:</v>
          </cell>
          <cell r="BA9" t="str">
            <v>MG</v>
          </cell>
          <cell r="BD9" t="str">
            <v>ESTADO:</v>
          </cell>
          <cell r="BE9" t="str">
            <v>MG</v>
          </cell>
          <cell r="BH9" t="str">
            <v>ESTADO:</v>
          </cell>
          <cell r="BI9" t="str">
            <v>MG</v>
          </cell>
          <cell r="BL9" t="str">
            <v>ESTADO:</v>
          </cell>
          <cell r="BM9" t="str">
            <v>MG</v>
          </cell>
          <cell r="BP9" t="str">
            <v>ESTADO:</v>
          </cell>
          <cell r="BQ9" t="str">
            <v>MG</v>
          </cell>
          <cell r="BT9" t="str">
            <v>ESTADO:</v>
          </cell>
          <cell r="BU9" t="str">
            <v>MG</v>
          </cell>
          <cell r="BX9" t="str">
            <v>ESTADO:</v>
          </cell>
          <cell r="BY9" t="str">
            <v>MG</v>
          </cell>
          <cell r="CB9" t="str">
            <v>ESTADO:</v>
          </cell>
          <cell r="CC9" t="str">
            <v>MG</v>
          </cell>
          <cell r="CF9" t="str">
            <v>ESTADO:</v>
          </cell>
          <cell r="CG9" t="str">
            <v>MG</v>
          </cell>
          <cell r="CJ9" t="str">
            <v>ESTADO:</v>
          </cell>
          <cell r="CK9" t="str">
            <v>MG</v>
          </cell>
          <cell r="CN9" t="str">
            <v>ESTADO:</v>
          </cell>
          <cell r="CO9" t="str">
            <v>MG</v>
          </cell>
          <cell r="CR9" t="str">
            <v>ESTADO:</v>
          </cell>
          <cell r="CS9" t="str">
            <v>MG</v>
          </cell>
          <cell r="CV9" t="str">
            <v>ESTADO:</v>
          </cell>
          <cell r="CW9" t="str">
            <v>MG</v>
          </cell>
          <cell r="CZ9" t="str">
            <v>ESTADO:</v>
          </cell>
          <cell r="DA9" t="str">
            <v>MG</v>
          </cell>
          <cell r="DD9" t="str">
            <v>ESTADO:</v>
          </cell>
          <cell r="DE9" t="str">
            <v>MG</v>
          </cell>
          <cell r="DH9" t="str">
            <v>ESTADO:</v>
          </cell>
          <cell r="DI9" t="str">
            <v>MG</v>
          </cell>
          <cell r="DL9" t="str">
            <v>ESTADO:</v>
          </cell>
          <cell r="DM9" t="str">
            <v>MG</v>
          </cell>
          <cell r="DP9" t="str">
            <v>ESTADO:</v>
          </cell>
          <cell r="DQ9" t="str">
            <v>MG</v>
          </cell>
          <cell r="DT9" t="str">
            <v>ESTADO:</v>
          </cell>
          <cell r="DU9" t="str">
            <v>MG</v>
          </cell>
          <cell r="DX9" t="str">
            <v>ESTADO:</v>
          </cell>
          <cell r="DY9" t="str">
            <v>MG</v>
          </cell>
          <cell r="EB9" t="str">
            <v>ESTADO:</v>
          </cell>
          <cell r="EC9" t="str">
            <v>MG</v>
          </cell>
          <cell r="EF9" t="str">
            <v>ESTADO:</v>
          </cell>
          <cell r="EG9" t="str">
            <v>MG</v>
          </cell>
          <cell r="EJ9" t="str">
            <v>ESTADO:</v>
          </cell>
          <cell r="EK9" t="str">
            <v>MG</v>
          </cell>
        </row>
        <row r="10">
          <cell r="D10" t="str">
            <v>Valores:</v>
          </cell>
          <cell r="L10" t="str">
            <v>PREÇO TOTAL:</v>
          </cell>
          <cell r="M10">
            <v>0</v>
          </cell>
          <cell r="P10" t="str">
            <v>PREÇO TOTAL:</v>
          </cell>
          <cell r="Q10">
            <v>0</v>
          </cell>
          <cell r="T10" t="str">
            <v>PREÇO TOTAL:</v>
          </cell>
          <cell r="U10">
            <v>0</v>
          </cell>
          <cell r="X10" t="str">
            <v>PREÇO TOTAL:</v>
          </cell>
          <cell r="Y10">
            <v>5072624.8499999996</v>
          </cell>
          <cell r="AB10" t="str">
            <v>PREÇO TOTAL:</v>
          </cell>
          <cell r="AC10">
            <v>0</v>
          </cell>
          <cell r="AF10" t="str">
            <v>PREÇO TOTAL:</v>
          </cell>
          <cell r="AG10">
            <v>0</v>
          </cell>
          <cell r="AJ10" t="str">
            <v>PREÇO TOTAL:</v>
          </cell>
          <cell r="AK10">
            <v>6955212.6899999995</v>
          </cell>
          <cell r="AN10" t="str">
            <v>PREÇO TOTAL:</v>
          </cell>
          <cell r="AO10">
            <v>532019.51</v>
          </cell>
          <cell r="AR10" t="str">
            <v>PREÇO TOTAL:</v>
          </cell>
          <cell r="AS10">
            <v>4540605.34</v>
          </cell>
          <cell r="AV10" t="str">
            <v>PREÇO TOTAL:</v>
          </cell>
          <cell r="AW10">
            <v>0</v>
          </cell>
          <cell r="AZ10" t="str">
            <v>PREÇO TOTAL:</v>
          </cell>
          <cell r="BA10">
            <v>0</v>
          </cell>
          <cell r="BD10" t="str">
            <v>PREÇO TOTAL:</v>
          </cell>
          <cell r="BE10">
            <v>5072624.8499999996</v>
          </cell>
          <cell r="BH10" t="str">
            <v>PREÇO TOTAL:</v>
          </cell>
          <cell r="BI10">
            <v>5072624.8499999996</v>
          </cell>
          <cell r="BL10" t="str">
            <v>PREÇO TOTAL:</v>
          </cell>
          <cell r="BM10">
            <v>532019.51</v>
          </cell>
          <cell r="BP10" t="str">
            <v>PREÇO TOTAL:</v>
          </cell>
          <cell r="BQ10">
            <v>0</v>
          </cell>
          <cell r="BT10" t="str">
            <v>PREÇO TOTAL:</v>
          </cell>
          <cell r="BU10">
            <v>532019.51</v>
          </cell>
          <cell r="BX10" t="str">
            <v>PREÇO TOTAL:</v>
          </cell>
          <cell r="BY10">
            <v>0</v>
          </cell>
          <cell r="CB10" t="str">
            <v>PREÇO TOTAL:</v>
          </cell>
          <cell r="CC10">
            <v>5072624.8499999996</v>
          </cell>
          <cell r="CF10" t="str">
            <v>PREÇO TOTAL:</v>
          </cell>
          <cell r="CG10">
            <v>0</v>
          </cell>
          <cell r="CJ10" t="str">
            <v>PREÇO TOTAL:</v>
          </cell>
          <cell r="CK10">
            <v>0</v>
          </cell>
          <cell r="CN10" t="str">
            <v>PREÇO TOTAL:</v>
          </cell>
          <cell r="CO10">
            <v>3345487.5500000003</v>
          </cell>
          <cell r="CR10" t="str">
            <v>PREÇO TOTAL:</v>
          </cell>
          <cell r="CS10">
            <v>5072624.8499999996</v>
          </cell>
          <cell r="CV10" t="str">
            <v>PREÇO TOTAL:</v>
          </cell>
          <cell r="CW10">
            <v>0</v>
          </cell>
          <cell r="CZ10" t="str">
            <v>PREÇO TOTAL:</v>
          </cell>
          <cell r="DA10">
            <v>5072624.8499999996</v>
          </cell>
          <cell r="DD10" t="str">
            <v>PREÇO TOTAL:</v>
          </cell>
          <cell r="DE10">
            <v>0</v>
          </cell>
          <cell r="DH10" t="str">
            <v>PREÇO TOTAL:</v>
          </cell>
          <cell r="DI10">
            <v>0</v>
          </cell>
          <cell r="DL10" t="str">
            <v>PREÇO TOTAL:</v>
          </cell>
          <cell r="DM10">
            <v>0</v>
          </cell>
          <cell r="DP10" t="str">
            <v>PREÇO TOTAL:</v>
          </cell>
          <cell r="DQ10">
            <v>532019.51</v>
          </cell>
          <cell r="DT10" t="str">
            <v>PREÇO TOTAL:</v>
          </cell>
          <cell r="DU10">
            <v>6955212.6899999995</v>
          </cell>
          <cell r="DX10" t="str">
            <v>PREÇO TOTAL:</v>
          </cell>
          <cell r="DY10">
            <v>0</v>
          </cell>
          <cell r="EB10" t="str">
            <v>PREÇO TOTAL:</v>
          </cell>
          <cell r="EC10">
            <v>0</v>
          </cell>
          <cell r="EF10" t="str">
            <v>PREÇO TOTAL:</v>
          </cell>
          <cell r="EG10">
            <v>0</v>
          </cell>
          <cell r="EJ10" t="str">
            <v>PREÇO TOTAL:</v>
          </cell>
          <cell r="EK10">
            <v>0</v>
          </cell>
        </row>
        <row r="12">
          <cell r="F12" t="str">
            <v>Planilha de Serviços e Preços</v>
          </cell>
        </row>
        <row r="14">
          <cell r="C14" t="str">
            <v>ITEM</v>
          </cell>
          <cell r="D14" t="str">
            <v>CÓDIGO</v>
          </cell>
          <cell r="E14" t="str">
            <v>ORIGEM</v>
          </cell>
          <cell r="F14" t="str">
            <v>DESCRIÇÃO DO SERVIÇO</v>
          </cell>
          <cell r="G14" t="str">
            <v>UNIDADE</v>
          </cell>
          <cell r="H14" t="str">
            <v>QUANTIDADE TOTAL</v>
          </cell>
          <cell r="I14" t="str">
            <v>CUSTO TOTAL</v>
          </cell>
          <cell r="L14" t="str">
            <v>QTD.</v>
          </cell>
          <cell r="M14" t="str">
            <v>CUSTO UNITÁRIO</v>
          </cell>
          <cell r="P14" t="str">
            <v>QTD.</v>
          </cell>
          <cell r="Q14" t="str">
            <v>CUSTO UNITÁRIO</v>
          </cell>
          <cell r="T14" t="str">
            <v>QTD.</v>
          </cell>
          <cell r="U14" t="str">
            <v>CUSTO UNITÁRIO</v>
          </cell>
          <cell r="X14" t="str">
            <v>QTD.</v>
          </cell>
          <cell r="Y14" t="str">
            <v>CUSTO UNITÁRIO</v>
          </cell>
          <cell r="AB14" t="str">
            <v>QTD.</v>
          </cell>
          <cell r="AC14" t="str">
            <v>CUSTO UNITÁRIO</v>
          </cell>
          <cell r="AF14" t="str">
            <v>QTD.</v>
          </cell>
          <cell r="AG14" t="str">
            <v>CUSTO UNITÁRIO</v>
          </cell>
          <cell r="AJ14" t="str">
            <v>QTD.</v>
          </cell>
          <cell r="AK14" t="str">
            <v>CUSTO UNITÁRIO</v>
          </cell>
          <cell r="AN14" t="str">
            <v>QTD.</v>
          </cell>
          <cell r="AO14" t="str">
            <v>CUSTO UNITÁRIO</v>
          </cell>
          <cell r="AR14" t="str">
            <v>QTD.</v>
          </cell>
          <cell r="AS14" t="str">
            <v>CUSTO UNITÁRIO</v>
          </cell>
          <cell r="AV14" t="str">
            <v>QTD.</v>
          </cell>
          <cell r="AW14" t="str">
            <v>CUSTO UNITÁRIO</v>
          </cell>
          <cell r="AZ14" t="str">
            <v>QTD.</v>
          </cell>
          <cell r="BA14" t="str">
            <v>CUSTO UNITÁRIO</v>
          </cell>
          <cell r="BD14" t="str">
            <v>QTD.</v>
          </cell>
          <cell r="BE14" t="str">
            <v>CUSTO UNITÁRIO</v>
          </cell>
          <cell r="BH14" t="str">
            <v>QTD.</v>
          </cell>
          <cell r="BI14" t="str">
            <v>CUSTO UNITÁRIO</v>
          </cell>
          <cell r="BL14" t="str">
            <v>QTD.</v>
          </cell>
          <cell r="BM14" t="str">
            <v>CUSTO UNITÁRIO</v>
          </cell>
          <cell r="BP14" t="str">
            <v>QTD.</v>
          </cell>
          <cell r="BQ14" t="str">
            <v>CUSTO UNITÁRIO</v>
          </cell>
          <cell r="BT14" t="str">
            <v>QTD.</v>
          </cell>
          <cell r="BU14" t="str">
            <v>CUSTO UNITÁRIO</v>
          </cell>
          <cell r="BX14" t="str">
            <v>QTD.</v>
          </cell>
          <cell r="BY14" t="str">
            <v>CUSTO UNITÁRIO</v>
          </cell>
          <cell r="CB14" t="str">
            <v>QTD.</v>
          </cell>
          <cell r="CC14" t="str">
            <v>CUSTO UNITÁRIO</v>
          </cell>
          <cell r="CF14" t="str">
            <v>QTD.</v>
          </cell>
          <cell r="CG14" t="str">
            <v>CUSTO UNITÁRIO</v>
          </cell>
          <cell r="CJ14" t="str">
            <v>QTD.</v>
          </cell>
          <cell r="CK14" t="str">
            <v>CUSTO UNITÁRIO</v>
          </cell>
          <cell r="CN14" t="str">
            <v>QTD.</v>
          </cell>
          <cell r="CO14" t="str">
            <v>CUSTO UNITÁRIO</v>
          </cell>
          <cell r="CR14" t="str">
            <v>QTD.</v>
          </cell>
          <cell r="CS14" t="str">
            <v>CUSTO UNITÁRIO</v>
          </cell>
          <cell r="CV14" t="str">
            <v>QTD.</v>
          </cell>
          <cell r="CW14" t="str">
            <v>CUSTO UNITÁRIO</v>
          </cell>
          <cell r="CZ14" t="str">
            <v>QTD.</v>
          </cell>
          <cell r="DA14" t="str">
            <v>CUSTO UNITÁRIO</v>
          </cell>
          <cell r="DD14" t="str">
            <v>QTD.</v>
          </cell>
          <cell r="DE14" t="str">
            <v>CUSTO UNITÁRIO</v>
          </cell>
          <cell r="DH14" t="str">
            <v>QTD.</v>
          </cell>
          <cell r="DI14" t="str">
            <v>CUSTO UNITÁRIO</v>
          </cell>
          <cell r="DL14" t="str">
            <v>QTD.</v>
          </cell>
          <cell r="DM14" t="str">
            <v>CUSTO UNITÁRIO</v>
          </cell>
          <cell r="DP14" t="str">
            <v>QTD.</v>
          </cell>
          <cell r="DQ14" t="str">
            <v>CUSTO UNITÁRIO</v>
          </cell>
          <cell r="DT14" t="str">
            <v>QTD.</v>
          </cell>
          <cell r="DU14" t="str">
            <v>CUSTO UNITÁRIO</v>
          </cell>
          <cell r="DX14" t="str">
            <v>QTD.</v>
          </cell>
          <cell r="DY14" t="str">
            <v>CUSTO UNITÁRIO</v>
          </cell>
          <cell r="EB14" t="str">
            <v>QTD.</v>
          </cell>
          <cell r="EC14" t="str">
            <v>CUSTO UNITÁRIO</v>
          </cell>
          <cell r="EF14" t="str">
            <v>QTD.</v>
          </cell>
          <cell r="EG14" t="str">
            <v>CUSTO UNITÁRIO</v>
          </cell>
          <cell r="EJ14" t="str">
            <v>QTD.</v>
          </cell>
          <cell r="EK14" t="str">
            <v>CUSTO UNITÁRIO</v>
          </cell>
        </row>
        <row r="16">
          <cell r="C16" t="str">
            <v>8.0</v>
          </cell>
          <cell r="F16" t="str">
            <v>EDIFICAÇÕES</v>
          </cell>
          <cell r="G16" t="str">
            <v/>
          </cell>
        </row>
        <row r="17">
          <cell r="C17" t="str">
            <v>8.1</v>
          </cell>
          <cell r="F17" t="str">
            <v>PRAÇA DE PEDÁGIO</v>
          </cell>
        </row>
        <row r="18">
          <cell r="C18" t="str">
            <v>8.1.1</v>
          </cell>
          <cell r="F18" t="str">
            <v>ESCAVAÇÃO</v>
          </cell>
        </row>
        <row r="19">
          <cell r="C19" t="str">
            <v>8.1.1.1</v>
          </cell>
          <cell r="D19">
            <v>5502136</v>
          </cell>
          <cell r="E19" t="str">
            <v>SICRO SERVIÇO</v>
          </cell>
          <cell r="F19" t="str">
            <v>ESCAVAÇÃO, CARGA E TRANSPORTE DE MATERIAL DE 1ª CATEGORIA - DMT DE 200 A 400 M - CAMINHO DE SERVIÇO EM REVESTIMENTO PRIMÁRIO - COM ESCAVADEIRA E CAMINHÃO BASCULANTE DE 14 M³</v>
          </cell>
          <cell r="G19" t="str">
            <v>M³</v>
          </cell>
          <cell r="H19">
            <v>121478.41</v>
          </cell>
          <cell r="I19">
            <v>388730.87</v>
          </cell>
          <cell r="L19">
            <v>0</v>
          </cell>
          <cell r="M19">
            <v>3.2</v>
          </cell>
          <cell r="P19">
            <v>0</v>
          </cell>
          <cell r="Q19">
            <v>3.2</v>
          </cell>
          <cell r="T19">
            <v>0</v>
          </cell>
          <cell r="U19">
            <v>3.2</v>
          </cell>
          <cell r="X19">
            <v>12142.63</v>
          </cell>
          <cell r="Y19">
            <v>3.2</v>
          </cell>
          <cell r="AB19">
            <v>0</v>
          </cell>
          <cell r="AC19">
            <v>3.2</v>
          </cell>
          <cell r="AF19">
            <v>0</v>
          </cell>
          <cell r="AG19">
            <v>3.2</v>
          </cell>
          <cell r="AJ19">
            <v>18240</v>
          </cell>
          <cell r="AK19">
            <v>3.2</v>
          </cell>
          <cell r="AN19">
            <v>0</v>
          </cell>
          <cell r="AO19">
            <v>3.2</v>
          </cell>
          <cell r="AR19">
            <v>12142.63</v>
          </cell>
          <cell r="AS19">
            <v>3.2</v>
          </cell>
          <cell r="AV19">
            <v>0</v>
          </cell>
          <cell r="AW19">
            <v>3.2</v>
          </cell>
          <cell r="AZ19">
            <v>0</v>
          </cell>
          <cell r="BA19">
            <v>3.2</v>
          </cell>
          <cell r="BD19">
            <v>12142.63</v>
          </cell>
          <cell r="BE19">
            <v>3.2</v>
          </cell>
          <cell r="BH19">
            <v>12142.63</v>
          </cell>
          <cell r="BI19">
            <v>3.2</v>
          </cell>
          <cell r="BL19">
            <v>0</v>
          </cell>
          <cell r="BM19">
            <v>3.2</v>
          </cell>
          <cell r="BP19">
            <v>0</v>
          </cell>
          <cell r="BQ19">
            <v>3.2</v>
          </cell>
          <cell r="BT19">
            <v>0</v>
          </cell>
          <cell r="BU19">
            <v>3.2</v>
          </cell>
          <cell r="BX19">
            <v>0</v>
          </cell>
          <cell r="BY19">
            <v>3.2</v>
          </cell>
          <cell r="CB19">
            <v>12142.63</v>
          </cell>
          <cell r="CC19">
            <v>3.2</v>
          </cell>
          <cell r="CF19">
            <v>0</v>
          </cell>
          <cell r="CG19">
            <v>3.2</v>
          </cell>
          <cell r="CJ19">
            <v>0</v>
          </cell>
          <cell r="CK19">
            <v>3.2</v>
          </cell>
          <cell r="CN19">
            <v>0</v>
          </cell>
          <cell r="CO19">
            <v>3.2</v>
          </cell>
          <cell r="CR19">
            <v>12142.63</v>
          </cell>
          <cell r="CS19">
            <v>3.2</v>
          </cell>
          <cell r="CV19">
            <v>0</v>
          </cell>
          <cell r="CW19">
            <v>3.2</v>
          </cell>
          <cell r="CZ19">
            <v>12142.63</v>
          </cell>
          <cell r="DA19">
            <v>3.2</v>
          </cell>
          <cell r="DD19">
            <v>0</v>
          </cell>
          <cell r="DE19">
            <v>3.2</v>
          </cell>
          <cell r="DH19">
            <v>0</v>
          </cell>
          <cell r="DI19">
            <v>3.2</v>
          </cell>
          <cell r="DL19">
            <v>0</v>
          </cell>
          <cell r="DM19">
            <v>3.2</v>
          </cell>
          <cell r="DP19">
            <v>0</v>
          </cell>
          <cell r="DQ19">
            <v>3.2</v>
          </cell>
          <cell r="DT19">
            <v>18240</v>
          </cell>
          <cell r="DU19">
            <v>3.2</v>
          </cell>
          <cell r="DX19">
            <v>0</v>
          </cell>
          <cell r="DY19">
            <v>3.2</v>
          </cell>
          <cell r="EB19">
            <v>0</v>
          </cell>
          <cell r="EC19">
            <v>3.2</v>
          </cell>
          <cell r="EF19">
            <v>0</v>
          </cell>
          <cell r="EG19">
            <v>3.2</v>
          </cell>
          <cell r="EJ19">
            <v>0</v>
          </cell>
          <cell r="EK19">
            <v>3.2</v>
          </cell>
        </row>
        <row r="20">
          <cell r="C20" t="str">
            <v>8.1.1.2</v>
          </cell>
          <cell r="D20">
            <v>5501875</v>
          </cell>
          <cell r="E20" t="str">
            <v>SICRO SERVIÇO</v>
          </cell>
          <cell r="F20" t="str">
            <v>ESCAVAÇÃO, CARGA E TRANSPORTE DE MATERIAL DE 1ª CATEGORIA - DMT DE 50 A 200 M - CAMINHO DE SERVIÇO EM LEITO NATURAL - COM CARREGADEIRA E CAMINHÃO BASCULANTE DE 14 M³</v>
          </cell>
          <cell r="G20" t="str">
            <v>M³</v>
          </cell>
          <cell r="H20">
            <v>72887.060000000012</v>
          </cell>
          <cell r="I20">
            <v>356417.68000000005</v>
          </cell>
          <cell r="L20">
            <v>0</v>
          </cell>
          <cell r="M20">
            <v>4.8899999999999997</v>
          </cell>
          <cell r="P20">
            <v>0</v>
          </cell>
          <cell r="Q20">
            <v>4.8899999999999997</v>
          </cell>
          <cell r="T20">
            <v>0</v>
          </cell>
          <cell r="U20">
            <v>4.8899999999999997</v>
          </cell>
          <cell r="X20">
            <v>7285.58</v>
          </cell>
          <cell r="Y20">
            <v>4.8899999999999997</v>
          </cell>
          <cell r="AB20">
            <v>0</v>
          </cell>
          <cell r="AC20">
            <v>4.8899999999999997</v>
          </cell>
          <cell r="AF20">
            <v>0</v>
          </cell>
          <cell r="AG20">
            <v>4.8899999999999997</v>
          </cell>
          <cell r="AJ20">
            <v>10944</v>
          </cell>
          <cell r="AK20">
            <v>4.8899999999999997</v>
          </cell>
          <cell r="AN20">
            <v>0</v>
          </cell>
          <cell r="AO20">
            <v>4.8899999999999997</v>
          </cell>
          <cell r="AR20">
            <v>7285.58</v>
          </cell>
          <cell r="AS20">
            <v>4.8899999999999997</v>
          </cell>
          <cell r="AV20">
            <v>0</v>
          </cell>
          <cell r="AW20">
            <v>4.8899999999999997</v>
          </cell>
          <cell r="AZ20">
            <v>0</v>
          </cell>
          <cell r="BA20">
            <v>4.8899999999999997</v>
          </cell>
          <cell r="BD20">
            <v>7285.58</v>
          </cell>
          <cell r="BE20">
            <v>4.8899999999999997</v>
          </cell>
          <cell r="BH20">
            <v>7285.58</v>
          </cell>
          <cell r="BI20">
            <v>4.8899999999999997</v>
          </cell>
          <cell r="BL20">
            <v>0</v>
          </cell>
          <cell r="BM20">
            <v>4.8899999999999997</v>
          </cell>
          <cell r="BP20">
            <v>0</v>
          </cell>
          <cell r="BQ20">
            <v>4.8899999999999997</v>
          </cell>
          <cell r="BT20">
            <v>0</v>
          </cell>
          <cell r="BU20">
            <v>4.8899999999999997</v>
          </cell>
          <cell r="BX20">
            <v>0</v>
          </cell>
          <cell r="BY20">
            <v>4.8899999999999997</v>
          </cell>
          <cell r="CB20">
            <v>7285.58</v>
          </cell>
          <cell r="CC20">
            <v>4.8899999999999997</v>
          </cell>
          <cell r="CF20">
            <v>0</v>
          </cell>
          <cell r="CG20">
            <v>4.8899999999999997</v>
          </cell>
          <cell r="CJ20">
            <v>0</v>
          </cell>
          <cell r="CK20">
            <v>4.8899999999999997</v>
          </cell>
          <cell r="CN20">
            <v>0</v>
          </cell>
          <cell r="CO20">
            <v>4.8899999999999997</v>
          </cell>
          <cell r="CR20">
            <v>7285.58</v>
          </cell>
          <cell r="CS20">
            <v>4.8899999999999997</v>
          </cell>
          <cell r="CV20">
            <v>0</v>
          </cell>
          <cell r="CW20">
            <v>4.8899999999999997</v>
          </cell>
          <cell r="CZ20">
            <v>7285.58</v>
          </cell>
          <cell r="DA20">
            <v>4.8899999999999997</v>
          </cell>
          <cell r="DD20">
            <v>0</v>
          </cell>
          <cell r="DE20">
            <v>4.8899999999999997</v>
          </cell>
          <cell r="DH20">
            <v>0</v>
          </cell>
          <cell r="DI20">
            <v>4.8899999999999997</v>
          </cell>
          <cell r="DL20">
            <v>0</v>
          </cell>
          <cell r="DM20">
            <v>4.8899999999999997</v>
          </cell>
          <cell r="DP20">
            <v>0</v>
          </cell>
          <cell r="DQ20">
            <v>4.8899999999999997</v>
          </cell>
          <cell r="DT20">
            <v>10944</v>
          </cell>
          <cell r="DU20">
            <v>4.8899999999999997</v>
          </cell>
          <cell r="DX20">
            <v>0</v>
          </cell>
          <cell r="DY20">
            <v>4.8899999999999997</v>
          </cell>
          <cell r="EB20">
            <v>0</v>
          </cell>
          <cell r="EC20">
            <v>4.8899999999999997</v>
          </cell>
          <cell r="EF20">
            <v>0</v>
          </cell>
          <cell r="EG20">
            <v>4.8899999999999997</v>
          </cell>
          <cell r="EJ20">
            <v>0</v>
          </cell>
          <cell r="EK20">
            <v>4.8899999999999997</v>
          </cell>
        </row>
        <row r="21">
          <cell r="C21" t="str">
            <v>8.1.1.3</v>
          </cell>
          <cell r="D21">
            <v>5502137</v>
          </cell>
          <cell r="E21" t="str">
            <v>SICRO SERVIÇO</v>
          </cell>
          <cell r="F21" t="str">
            <v>ESCAVAÇÃO, CARGA E TRANSPORTE DE MATERIAL DE 1ª CATEGORIA - DMT DE 400 A 600 M - CAMINHO DE SERVIÇO EM REVESTIMENTO PRIMÁRIO - COM ESCAVADEIRA E CAMINHÃO BASCULANTE DE 14 M³</v>
          </cell>
          <cell r="G21" t="str">
            <v>M³</v>
          </cell>
          <cell r="H21">
            <v>48591.35</v>
          </cell>
          <cell r="I21">
            <v>160837.33000000002</v>
          </cell>
          <cell r="L21">
            <v>0</v>
          </cell>
          <cell r="M21">
            <v>3.31</v>
          </cell>
          <cell r="P21">
            <v>0</v>
          </cell>
          <cell r="Q21">
            <v>3.31</v>
          </cell>
          <cell r="T21">
            <v>0</v>
          </cell>
          <cell r="U21">
            <v>3.31</v>
          </cell>
          <cell r="X21">
            <v>4857.05</v>
          </cell>
          <cell r="Y21">
            <v>3.31</v>
          </cell>
          <cell r="AB21">
            <v>0</v>
          </cell>
          <cell r="AC21">
            <v>3.31</v>
          </cell>
          <cell r="AF21">
            <v>0</v>
          </cell>
          <cell r="AG21">
            <v>3.31</v>
          </cell>
          <cell r="AJ21">
            <v>7296</v>
          </cell>
          <cell r="AK21">
            <v>3.31</v>
          </cell>
          <cell r="AN21">
            <v>0</v>
          </cell>
          <cell r="AO21">
            <v>3.31</v>
          </cell>
          <cell r="AR21">
            <v>4857.05</v>
          </cell>
          <cell r="AS21">
            <v>3.31</v>
          </cell>
          <cell r="AV21">
            <v>0</v>
          </cell>
          <cell r="AW21">
            <v>3.31</v>
          </cell>
          <cell r="AZ21">
            <v>0</v>
          </cell>
          <cell r="BA21">
            <v>3.31</v>
          </cell>
          <cell r="BD21">
            <v>4857.05</v>
          </cell>
          <cell r="BE21">
            <v>3.31</v>
          </cell>
          <cell r="BH21">
            <v>4857.05</v>
          </cell>
          <cell r="BI21">
            <v>3.31</v>
          </cell>
          <cell r="BL21">
            <v>0</v>
          </cell>
          <cell r="BM21">
            <v>3.31</v>
          </cell>
          <cell r="BP21">
            <v>0</v>
          </cell>
          <cell r="BQ21">
            <v>3.31</v>
          </cell>
          <cell r="BT21">
            <v>0</v>
          </cell>
          <cell r="BU21">
            <v>3.31</v>
          </cell>
          <cell r="BX21">
            <v>0</v>
          </cell>
          <cell r="BY21">
            <v>3.31</v>
          </cell>
          <cell r="CB21">
            <v>4857.05</v>
          </cell>
          <cell r="CC21">
            <v>3.31</v>
          </cell>
          <cell r="CF21">
            <v>0</v>
          </cell>
          <cell r="CG21">
            <v>3.31</v>
          </cell>
          <cell r="CJ21">
            <v>0</v>
          </cell>
          <cell r="CK21">
            <v>3.31</v>
          </cell>
          <cell r="CN21">
            <v>0</v>
          </cell>
          <cell r="CO21">
            <v>3.31</v>
          </cell>
          <cell r="CR21">
            <v>4857.05</v>
          </cell>
          <cell r="CS21">
            <v>3.31</v>
          </cell>
          <cell r="CV21">
            <v>0</v>
          </cell>
          <cell r="CW21">
            <v>3.31</v>
          </cell>
          <cell r="CZ21">
            <v>4857.05</v>
          </cell>
          <cell r="DA21">
            <v>3.31</v>
          </cell>
          <cell r="DD21">
            <v>0</v>
          </cell>
          <cell r="DE21">
            <v>3.31</v>
          </cell>
          <cell r="DH21">
            <v>0</v>
          </cell>
          <cell r="DI21">
            <v>3.31</v>
          </cell>
          <cell r="DL21">
            <v>0</v>
          </cell>
          <cell r="DM21">
            <v>3.31</v>
          </cell>
          <cell r="DP21">
            <v>0</v>
          </cell>
          <cell r="DQ21">
            <v>3.31</v>
          </cell>
          <cell r="DT21">
            <v>7296</v>
          </cell>
          <cell r="DU21">
            <v>3.31</v>
          </cell>
          <cell r="DX21">
            <v>0</v>
          </cell>
          <cell r="DY21">
            <v>3.31</v>
          </cell>
          <cell r="EB21">
            <v>0</v>
          </cell>
          <cell r="EC21">
            <v>3.31</v>
          </cell>
          <cell r="EF21">
            <v>0</v>
          </cell>
          <cell r="EG21">
            <v>3.31</v>
          </cell>
          <cell r="EJ21">
            <v>0</v>
          </cell>
          <cell r="EK21">
            <v>3.31</v>
          </cell>
        </row>
        <row r="22">
          <cell r="C22" t="str">
            <v>8.1.1.4</v>
          </cell>
          <cell r="D22">
            <v>5502351</v>
          </cell>
          <cell r="E22" t="str">
            <v>SICRO SERVIÇO</v>
          </cell>
          <cell r="F22" t="str">
            <v>ESCAVAÇÃO, CARGA E TRANSPORTE DE MATERIAL DE 2ª CATEGORIA - DMT DE 50 A 200 M - CAMINHO DE SERVIÇO EM LEITO NATURAL - COM CARREGADEIRA E CAMINHÃO BASCULANTE DE 14 M³</v>
          </cell>
          <cell r="G22" t="str">
            <v>M³</v>
          </cell>
          <cell r="H22">
            <v>15184.81</v>
          </cell>
          <cell r="I22">
            <v>119352.58</v>
          </cell>
          <cell r="L22">
            <v>0</v>
          </cell>
          <cell r="M22">
            <v>7.86</v>
          </cell>
          <cell r="P22">
            <v>0</v>
          </cell>
          <cell r="Q22">
            <v>7.86</v>
          </cell>
          <cell r="T22">
            <v>0</v>
          </cell>
          <cell r="U22">
            <v>7.86</v>
          </cell>
          <cell r="X22">
            <v>1517.83</v>
          </cell>
          <cell r="Y22">
            <v>7.86</v>
          </cell>
          <cell r="AB22">
            <v>0</v>
          </cell>
          <cell r="AC22">
            <v>7.86</v>
          </cell>
          <cell r="AF22">
            <v>0</v>
          </cell>
          <cell r="AG22">
            <v>7.86</v>
          </cell>
          <cell r="AJ22">
            <v>2280</v>
          </cell>
          <cell r="AK22">
            <v>7.86</v>
          </cell>
          <cell r="AN22">
            <v>0</v>
          </cell>
          <cell r="AO22">
            <v>7.86</v>
          </cell>
          <cell r="AR22">
            <v>1517.83</v>
          </cell>
          <cell r="AS22">
            <v>7.86</v>
          </cell>
          <cell r="AV22">
            <v>0</v>
          </cell>
          <cell r="AW22">
            <v>7.86</v>
          </cell>
          <cell r="AZ22">
            <v>0</v>
          </cell>
          <cell r="BA22">
            <v>7.86</v>
          </cell>
          <cell r="BD22">
            <v>1517.83</v>
          </cell>
          <cell r="BE22">
            <v>7.86</v>
          </cell>
          <cell r="BH22">
            <v>1517.83</v>
          </cell>
          <cell r="BI22">
            <v>7.86</v>
          </cell>
          <cell r="BL22">
            <v>0</v>
          </cell>
          <cell r="BM22">
            <v>7.86</v>
          </cell>
          <cell r="BP22">
            <v>0</v>
          </cell>
          <cell r="BQ22">
            <v>7.86</v>
          </cell>
          <cell r="BT22">
            <v>0</v>
          </cell>
          <cell r="BU22">
            <v>7.86</v>
          </cell>
          <cell r="BX22">
            <v>0</v>
          </cell>
          <cell r="BY22">
            <v>7.86</v>
          </cell>
          <cell r="CB22">
            <v>1517.83</v>
          </cell>
          <cell r="CC22">
            <v>7.86</v>
          </cell>
          <cell r="CF22">
            <v>0</v>
          </cell>
          <cell r="CG22">
            <v>7.86</v>
          </cell>
          <cell r="CJ22">
            <v>0</v>
          </cell>
          <cell r="CK22">
            <v>7.86</v>
          </cell>
          <cell r="CN22">
            <v>0</v>
          </cell>
          <cell r="CO22">
            <v>7.86</v>
          </cell>
          <cell r="CR22">
            <v>1517.83</v>
          </cell>
          <cell r="CS22">
            <v>7.86</v>
          </cell>
          <cell r="CV22">
            <v>0</v>
          </cell>
          <cell r="CW22">
            <v>7.86</v>
          </cell>
          <cell r="CZ22">
            <v>1517.83</v>
          </cell>
          <cell r="DA22">
            <v>7.86</v>
          </cell>
          <cell r="DD22">
            <v>0</v>
          </cell>
          <cell r="DE22">
            <v>7.86</v>
          </cell>
          <cell r="DH22">
            <v>0</v>
          </cell>
          <cell r="DI22">
            <v>7.86</v>
          </cell>
          <cell r="DL22">
            <v>0</v>
          </cell>
          <cell r="DM22">
            <v>7.86</v>
          </cell>
          <cell r="DP22">
            <v>0</v>
          </cell>
          <cell r="DQ22">
            <v>7.86</v>
          </cell>
          <cell r="DT22">
            <v>2280</v>
          </cell>
          <cell r="DU22">
            <v>7.86</v>
          </cell>
          <cell r="DX22">
            <v>0</v>
          </cell>
          <cell r="DY22">
            <v>7.86</v>
          </cell>
          <cell r="EB22">
            <v>0</v>
          </cell>
          <cell r="EC22">
            <v>7.86</v>
          </cell>
          <cell r="EF22">
            <v>0</v>
          </cell>
          <cell r="EG22">
            <v>7.86</v>
          </cell>
          <cell r="EJ22">
            <v>0</v>
          </cell>
          <cell r="EK22">
            <v>7.86</v>
          </cell>
        </row>
        <row r="23">
          <cell r="C23" t="str">
            <v>8.1.1.5</v>
          </cell>
          <cell r="D23">
            <v>5502378</v>
          </cell>
          <cell r="E23" t="str">
            <v>SICRO SERVIÇO</v>
          </cell>
          <cell r="F23" t="str">
            <v>ESCAVAÇÃO, CARGA E TRANSPORTE DE MATERIAL DE 2ª CATEGORIA - DMT DE 200 A 400 M - CAMINHO DE SERVIÇO EM REVESTIMENTO PRIMÁRIO - COM CARREGADEIRA E CAMINHÃO BASCULANTE DE 14 M³</v>
          </cell>
          <cell r="G23" t="str">
            <v>M³</v>
          </cell>
          <cell r="H23">
            <v>9110.8999999999978</v>
          </cell>
          <cell r="I23">
            <v>71611.659999999989</v>
          </cell>
          <cell r="L23">
            <v>0</v>
          </cell>
          <cell r="M23">
            <v>7.86</v>
          </cell>
          <cell r="P23">
            <v>0</v>
          </cell>
          <cell r="Q23">
            <v>7.86</v>
          </cell>
          <cell r="T23">
            <v>0</v>
          </cell>
          <cell r="U23">
            <v>7.86</v>
          </cell>
          <cell r="X23">
            <v>910.7</v>
          </cell>
          <cell r="Y23">
            <v>7.86</v>
          </cell>
          <cell r="AB23">
            <v>0</v>
          </cell>
          <cell r="AC23">
            <v>7.86</v>
          </cell>
          <cell r="AF23">
            <v>0</v>
          </cell>
          <cell r="AG23">
            <v>7.86</v>
          </cell>
          <cell r="AJ23">
            <v>1368</v>
          </cell>
          <cell r="AK23">
            <v>7.86</v>
          </cell>
          <cell r="AN23">
            <v>0</v>
          </cell>
          <cell r="AO23">
            <v>7.86</v>
          </cell>
          <cell r="AR23">
            <v>910.7</v>
          </cell>
          <cell r="AS23">
            <v>7.86</v>
          </cell>
          <cell r="AV23">
            <v>0</v>
          </cell>
          <cell r="AW23">
            <v>7.86</v>
          </cell>
          <cell r="AZ23">
            <v>0</v>
          </cell>
          <cell r="BA23">
            <v>7.86</v>
          </cell>
          <cell r="BD23">
            <v>910.7</v>
          </cell>
          <cell r="BE23">
            <v>7.86</v>
          </cell>
          <cell r="BH23">
            <v>910.7</v>
          </cell>
          <cell r="BI23">
            <v>7.86</v>
          </cell>
          <cell r="BL23">
            <v>0</v>
          </cell>
          <cell r="BM23">
            <v>7.86</v>
          </cell>
          <cell r="BP23">
            <v>0</v>
          </cell>
          <cell r="BQ23">
            <v>7.86</v>
          </cell>
          <cell r="BT23">
            <v>0</v>
          </cell>
          <cell r="BU23">
            <v>7.86</v>
          </cell>
          <cell r="BX23">
            <v>0</v>
          </cell>
          <cell r="BY23">
            <v>7.86</v>
          </cell>
          <cell r="CB23">
            <v>910.7</v>
          </cell>
          <cell r="CC23">
            <v>7.86</v>
          </cell>
          <cell r="CF23">
            <v>0</v>
          </cell>
          <cell r="CG23">
            <v>7.86</v>
          </cell>
          <cell r="CJ23">
            <v>0</v>
          </cell>
          <cell r="CK23">
            <v>7.86</v>
          </cell>
          <cell r="CN23">
            <v>0</v>
          </cell>
          <cell r="CO23">
            <v>7.86</v>
          </cell>
          <cell r="CR23">
            <v>910.7</v>
          </cell>
          <cell r="CS23">
            <v>7.86</v>
          </cell>
          <cell r="CV23">
            <v>0</v>
          </cell>
          <cell r="CW23">
            <v>7.86</v>
          </cell>
          <cell r="CZ23">
            <v>910.7</v>
          </cell>
          <cell r="DA23">
            <v>7.86</v>
          </cell>
          <cell r="DD23">
            <v>0</v>
          </cell>
          <cell r="DE23">
            <v>7.86</v>
          </cell>
          <cell r="DH23">
            <v>0</v>
          </cell>
          <cell r="DI23">
            <v>7.86</v>
          </cell>
          <cell r="DL23">
            <v>0</v>
          </cell>
          <cell r="DM23">
            <v>7.86</v>
          </cell>
          <cell r="DP23">
            <v>0</v>
          </cell>
          <cell r="DQ23">
            <v>7.86</v>
          </cell>
          <cell r="DT23">
            <v>1368</v>
          </cell>
          <cell r="DU23">
            <v>7.86</v>
          </cell>
          <cell r="DX23">
            <v>0</v>
          </cell>
          <cell r="DY23">
            <v>7.86</v>
          </cell>
          <cell r="EB23">
            <v>0</v>
          </cell>
          <cell r="EC23">
            <v>7.86</v>
          </cell>
          <cell r="EF23">
            <v>0</v>
          </cell>
          <cell r="EG23">
            <v>7.86</v>
          </cell>
          <cell r="EJ23">
            <v>0</v>
          </cell>
          <cell r="EK23">
            <v>7.86</v>
          </cell>
        </row>
        <row r="24">
          <cell r="C24" t="str">
            <v>8.1.1.6</v>
          </cell>
          <cell r="D24">
            <v>5502379</v>
          </cell>
          <cell r="E24" t="str">
            <v>SICRO SERVIÇO</v>
          </cell>
          <cell r="F24" t="str">
            <v>ESCAVAÇÃO, CARGA E TRANSPORTE DE MATERIAL DE 2ª CATEGORIA - DMT DE 400 A 600 M - CAMINHO DE SERVIÇO EM REVESTIMENTO PRIMÁRIO - COM CARREGADEIRA E CAMINHÃO BASCULANTE DE 14 M³</v>
          </cell>
          <cell r="G24" t="str">
            <v>M³</v>
          </cell>
          <cell r="H24">
            <v>6073.9100000000008</v>
          </cell>
          <cell r="I24">
            <v>48591.280000000006</v>
          </cell>
          <cell r="L24">
            <v>0</v>
          </cell>
          <cell r="M24">
            <v>8</v>
          </cell>
          <cell r="P24">
            <v>0</v>
          </cell>
          <cell r="Q24">
            <v>8</v>
          </cell>
          <cell r="T24">
            <v>0</v>
          </cell>
          <cell r="U24">
            <v>8</v>
          </cell>
          <cell r="X24">
            <v>607.13</v>
          </cell>
          <cell r="Y24">
            <v>8</v>
          </cell>
          <cell r="AB24">
            <v>0</v>
          </cell>
          <cell r="AC24">
            <v>8</v>
          </cell>
          <cell r="AF24">
            <v>0</v>
          </cell>
          <cell r="AG24">
            <v>8</v>
          </cell>
          <cell r="AJ24">
            <v>912</v>
          </cell>
          <cell r="AK24">
            <v>8</v>
          </cell>
          <cell r="AN24">
            <v>0</v>
          </cell>
          <cell r="AO24">
            <v>8</v>
          </cell>
          <cell r="AR24">
            <v>607.13</v>
          </cell>
          <cell r="AS24">
            <v>8</v>
          </cell>
          <cell r="AV24">
            <v>0</v>
          </cell>
          <cell r="AW24">
            <v>8</v>
          </cell>
          <cell r="AZ24">
            <v>0</v>
          </cell>
          <cell r="BA24">
            <v>8</v>
          </cell>
          <cell r="BD24">
            <v>607.13</v>
          </cell>
          <cell r="BE24">
            <v>8</v>
          </cell>
          <cell r="BH24">
            <v>607.13</v>
          </cell>
          <cell r="BI24">
            <v>8</v>
          </cell>
          <cell r="BL24">
            <v>0</v>
          </cell>
          <cell r="BM24">
            <v>8</v>
          </cell>
          <cell r="BP24">
            <v>0</v>
          </cell>
          <cell r="BQ24">
            <v>8</v>
          </cell>
          <cell r="BT24">
            <v>0</v>
          </cell>
          <cell r="BU24">
            <v>8</v>
          </cell>
          <cell r="BX24">
            <v>0</v>
          </cell>
          <cell r="BY24">
            <v>8</v>
          </cell>
          <cell r="CB24">
            <v>607.13</v>
          </cell>
          <cell r="CC24">
            <v>8</v>
          </cell>
          <cell r="CF24">
            <v>0</v>
          </cell>
          <cell r="CG24">
            <v>8</v>
          </cell>
          <cell r="CJ24">
            <v>0</v>
          </cell>
          <cell r="CK24">
            <v>8</v>
          </cell>
          <cell r="CN24">
            <v>0</v>
          </cell>
          <cell r="CO24">
            <v>8</v>
          </cell>
          <cell r="CR24">
            <v>607.13</v>
          </cell>
          <cell r="CS24">
            <v>8</v>
          </cell>
          <cell r="CV24">
            <v>0</v>
          </cell>
          <cell r="CW24">
            <v>8</v>
          </cell>
          <cell r="CZ24">
            <v>607.13</v>
          </cell>
          <cell r="DA24">
            <v>8</v>
          </cell>
          <cell r="DD24">
            <v>0</v>
          </cell>
          <cell r="DE24">
            <v>8</v>
          </cell>
          <cell r="DH24">
            <v>0</v>
          </cell>
          <cell r="DI24">
            <v>8</v>
          </cell>
          <cell r="DL24">
            <v>0</v>
          </cell>
          <cell r="DM24">
            <v>8</v>
          </cell>
          <cell r="DP24">
            <v>0</v>
          </cell>
          <cell r="DQ24">
            <v>8</v>
          </cell>
          <cell r="DT24">
            <v>912</v>
          </cell>
          <cell r="DU24">
            <v>8</v>
          </cell>
          <cell r="DX24">
            <v>0</v>
          </cell>
          <cell r="DY24">
            <v>8</v>
          </cell>
          <cell r="EB24">
            <v>0</v>
          </cell>
          <cell r="EC24">
            <v>8</v>
          </cell>
          <cell r="EF24">
            <v>0</v>
          </cell>
          <cell r="EG24">
            <v>8</v>
          </cell>
          <cell r="EJ24">
            <v>0</v>
          </cell>
          <cell r="EK24">
            <v>8</v>
          </cell>
        </row>
        <row r="25">
          <cell r="C25" t="str">
            <v>8.1.1.7</v>
          </cell>
          <cell r="D25">
            <v>5502742</v>
          </cell>
          <cell r="E25" t="str">
            <v>SICRO SERVIÇO</v>
          </cell>
          <cell r="F25" t="str">
            <v>ESCAVAÇÃO, CARGA E TRANSPORTE DE MATERIAL DE 3ª CATEGORIA - DMT DE 50 A 200 M - CAMINHO DE SERVIÇO EM LEITO NATURAL COM CAMINHÃO BASCULANTE DE 12 M³</v>
          </cell>
          <cell r="G25" t="str">
            <v>M³</v>
          </cell>
          <cell r="H25">
            <v>15184.81</v>
          </cell>
          <cell r="I25">
            <v>402549.28999999992</v>
          </cell>
          <cell r="L25">
            <v>0</v>
          </cell>
          <cell r="M25">
            <v>26.51</v>
          </cell>
          <cell r="P25">
            <v>0</v>
          </cell>
          <cell r="Q25">
            <v>26.51</v>
          </cell>
          <cell r="T25">
            <v>0</v>
          </cell>
          <cell r="U25">
            <v>26.51</v>
          </cell>
          <cell r="X25">
            <v>1517.83</v>
          </cell>
          <cell r="Y25">
            <v>26.51</v>
          </cell>
          <cell r="AB25">
            <v>0</v>
          </cell>
          <cell r="AC25">
            <v>26.51</v>
          </cell>
          <cell r="AF25">
            <v>0</v>
          </cell>
          <cell r="AG25">
            <v>26.51</v>
          </cell>
          <cell r="AJ25">
            <v>2280</v>
          </cell>
          <cell r="AK25">
            <v>26.51</v>
          </cell>
          <cell r="AN25">
            <v>0</v>
          </cell>
          <cell r="AO25">
            <v>26.51</v>
          </cell>
          <cell r="AR25">
            <v>1517.83</v>
          </cell>
          <cell r="AS25">
            <v>26.51</v>
          </cell>
          <cell r="AV25">
            <v>0</v>
          </cell>
          <cell r="AW25">
            <v>26.51</v>
          </cell>
          <cell r="AZ25">
            <v>0</v>
          </cell>
          <cell r="BA25">
            <v>26.51</v>
          </cell>
          <cell r="BD25">
            <v>1517.83</v>
          </cell>
          <cell r="BE25">
            <v>26.51</v>
          </cell>
          <cell r="BH25">
            <v>1517.83</v>
          </cell>
          <cell r="BI25">
            <v>26.51</v>
          </cell>
          <cell r="BL25">
            <v>0</v>
          </cell>
          <cell r="BM25">
            <v>26.51</v>
          </cell>
          <cell r="BP25">
            <v>0</v>
          </cell>
          <cell r="BQ25">
            <v>26.51</v>
          </cell>
          <cell r="BT25">
            <v>0</v>
          </cell>
          <cell r="BU25">
            <v>26.51</v>
          </cell>
          <cell r="BX25">
            <v>0</v>
          </cell>
          <cell r="BY25">
            <v>26.51</v>
          </cell>
          <cell r="CB25">
            <v>1517.83</v>
          </cell>
          <cell r="CC25">
            <v>26.51</v>
          </cell>
          <cell r="CF25">
            <v>0</v>
          </cell>
          <cell r="CG25">
            <v>26.51</v>
          </cell>
          <cell r="CJ25">
            <v>0</v>
          </cell>
          <cell r="CK25">
            <v>26.51</v>
          </cell>
          <cell r="CN25">
            <v>0</v>
          </cell>
          <cell r="CO25">
            <v>26.51</v>
          </cell>
          <cell r="CR25">
            <v>1517.83</v>
          </cell>
          <cell r="CS25">
            <v>26.51</v>
          </cell>
          <cell r="CV25">
            <v>0</v>
          </cell>
          <cell r="CW25">
            <v>26.51</v>
          </cell>
          <cell r="CZ25">
            <v>1517.83</v>
          </cell>
          <cell r="DA25">
            <v>26.51</v>
          </cell>
          <cell r="DD25">
            <v>0</v>
          </cell>
          <cell r="DE25">
            <v>26.51</v>
          </cell>
          <cell r="DH25">
            <v>0</v>
          </cell>
          <cell r="DI25">
            <v>26.51</v>
          </cell>
          <cell r="DL25">
            <v>0</v>
          </cell>
          <cell r="DM25">
            <v>26.51</v>
          </cell>
          <cell r="DP25">
            <v>0</v>
          </cell>
          <cell r="DQ25">
            <v>26.51</v>
          </cell>
          <cell r="DT25">
            <v>2280</v>
          </cell>
          <cell r="DU25">
            <v>26.51</v>
          </cell>
          <cell r="DX25">
            <v>0</v>
          </cell>
          <cell r="DY25">
            <v>26.51</v>
          </cell>
          <cell r="EB25">
            <v>0</v>
          </cell>
          <cell r="EC25">
            <v>26.51</v>
          </cell>
          <cell r="EF25">
            <v>0</v>
          </cell>
          <cell r="EG25">
            <v>26.51</v>
          </cell>
          <cell r="EJ25">
            <v>0</v>
          </cell>
          <cell r="EK25">
            <v>26.51</v>
          </cell>
        </row>
        <row r="26">
          <cell r="C26" t="str">
            <v>8.1.1.8</v>
          </cell>
          <cell r="D26">
            <v>5502769</v>
          </cell>
          <cell r="E26" t="str">
            <v>SICRO SERVIÇO</v>
          </cell>
          <cell r="F26" t="str">
            <v>ESCAVAÇÃO, CARGA E TRANSPORTE DE MATERIAL DE 3ª CATEGORIA - DMT DE 200 A 400 M - CAMINHO DE SERVIÇO EM REVESTIMENTO PRIMÁRIO - COM CAMINHÃO BASCULANTE DE 12 M³</v>
          </cell>
          <cell r="G26" t="str">
            <v>M³</v>
          </cell>
          <cell r="H26">
            <v>9110.8999999999978</v>
          </cell>
          <cell r="I26">
            <v>241529.90999999997</v>
          </cell>
          <cell r="L26">
            <v>0</v>
          </cell>
          <cell r="M26">
            <v>26.51</v>
          </cell>
          <cell r="P26">
            <v>0</v>
          </cell>
          <cell r="Q26">
            <v>26.51</v>
          </cell>
          <cell r="T26">
            <v>0</v>
          </cell>
          <cell r="U26">
            <v>26.51</v>
          </cell>
          <cell r="X26">
            <v>910.7</v>
          </cell>
          <cell r="Y26">
            <v>26.51</v>
          </cell>
          <cell r="AB26">
            <v>0</v>
          </cell>
          <cell r="AC26">
            <v>26.51</v>
          </cell>
          <cell r="AF26">
            <v>0</v>
          </cell>
          <cell r="AG26">
            <v>26.51</v>
          </cell>
          <cell r="AJ26">
            <v>1368</v>
          </cell>
          <cell r="AK26">
            <v>26.51</v>
          </cell>
          <cell r="AN26">
            <v>0</v>
          </cell>
          <cell r="AO26">
            <v>26.51</v>
          </cell>
          <cell r="AR26">
            <v>910.7</v>
          </cell>
          <cell r="AS26">
            <v>26.51</v>
          </cell>
          <cell r="AV26">
            <v>0</v>
          </cell>
          <cell r="AW26">
            <v>26.51</v>
          </cell>
          <cell r="AZ26">
            <v>0</v>
          </cell>
          <cell r="BA26">
            <v>26.51</v>
          </cell>
          <cell r="BD26">
            <v>910.7</v>
          </cell>
          <cell r="BE26">
            <v>26.51</v>
          </cell>
          <cell r="BH26">
            <v>910.7</v>
          </cell>
          <cell r="BI26">
            <v>26.51</v>
          </cell>
          <cell r="BL26">
            <v>0</v>
          </cell>
          <cell r="BM26">
            <v>26.51</v>
          </cell>
          <cell r="BP26">
            <v>0</v>
          </cell>
          <cell r="BQ26">
            <v>26.51</v>
          </cell>
          <cell r="BT26">
            <v>0</v>
          </cell>
          <cell r="BU26">
            <v>26.51</v>
          </cell>
          <cell r="BX26">
            <v>0</v>
          </cell>
          <cell r="BY26">
            <v>26.51</v>
          </cell>
          <cell r="CB26">
            <v>910.7</v>
          </cell>
          <cell r="CC26">
            <v>26.51</v>
          </cell>
          <cell r="CF26">
            <v>0</v>
          </cell>
          <cell r="CG26">
            <v>26.51</v>
          </cell>
          <cell r="CJ26">
            <v>0</v>
          </cell>
          <cell r="CK26">
            <v>26.51</v>
          </cell>
          <cell r="CN26">
            <v>0</v>
          </cell>
          <cell r="CO26">
            <v>26.51</v>
          </cell>
          <cell r="CR26">
            <v>910.7</v>
          </cell>
          <cell r="CS26">
            <v>26.51</v>
          </cell>
          <cell r="CV26">
            <v>0</v>
          </cell>
          <cell r="CW26">
            <v>26.51</v>
          </cell>
          <cell r="CZ26">
            <v>910.7</v>
          </cell>
          <cell r="DA26">
            <v>26.51</v>
          </cell>
          <cell r="DD26">
            <v>0</v>
          </cell>
          <cell r="DE26">
            <v>26.51</v>
          </cell>
          <cell r="DH26">
            <v>0</v>
          </cell>
          <cell r="DI26">
            <v>26.51</v>
          </cell>
          <cell r="DL26">
            <v>0</v>
          </cell>
          <cell r="DM26">
            <v>26.51</v>
          </cell>
          <cell r="DP26">
            <v>0</v>
          </cell>
          <cell r="DQ26">
            <v>26.51</v>
          </cell>
          <cell r="DT26">
            <v>1368</v>
          </cell>
          <cell r="DU26">
            <v>26.51</v>
          </cell>
          <cell r="DX26">
            <v>0</v>
          </cell>
          <cell r="DY26">
            <v>26.51</v>
          </cell>
          <cell r="EB26">
            <v>0</v>
          </cell>
          <cell r="EC26">
            <v>26.51</v>
          </cell>
          <cell r="EF26">
            <v>0</v>
          </cell>
          <cell r="EG26">
            <v>26.51</v>
          </cell>
          <cell r="EJ26">
            <v>0</v>
          </cell>
          <cell r="EK26">
            <v>26.51</v>
          </cell>
        </row>
        <row r="27">
          <cell r="C27" t="str">
            <v>8.1.1.9</v>
          </cell>
          <cell r="D27">
            <v>5502770</v>
          </cell>
          <cell r="E27" t="str">
            <v>SICRO SERVIÇO</v>
          </cell>
          <cell r="F27" t="str">
            <v>ESCAVAÇÃO, CARGA E TRANSPORTE DE MATERIAL DE 3ª CATEGORIA - DMT DE 400 A 600 M - CAMINHO DE SERVIÇO EM REVESTIMENTO PRIMÁRIO - COM CAMINHÃO BASCULANTE DE 12 M³</v>
          </cell>
          <cell r="G27" t="str">
            <v>M³</v>
          </cell>
          <cell r="H27">
            <v>6073.9100000000008</v>
          </cell>
          <cell r="I27">
            <v>162477.04</v>
          </cell>
          <cell r="L27">
            <v>0</v>
          </cell>
          <cell r="M27">
            <v>26.75</v>
          </cell>
          <cell r="P27">
            <v>0</v>
          </cell>
          <cell r="Q27">
            <v>26.75</v>
          </cell>
          <cell r="T27">
            <v>0</v>
          </cell>
          <cell r="U27">
            <v>26.75</v>
          </cell>
          <cell r="X27">
            <v>607.13</v>
          </cell>
          <cell r="Y27">
            <v>26.75</v>
          </cell>
          <cell r="AB27">
            <v>0</v>
          </cell>
          <cell r="AC27">
            <v>26.75</v>
          </cell>
          <cell r="AF27">
            <v>0</v>
          </cell>
          <cell r="AG27">
            <v>26.75</v>
          </cell>
          <cell r="AJ27">
            <v>912</v>
          </cell>
          <cell r="AK27">
            <v>26.75</v>
          </cell>
          <cell r="AN27">
            <v>0</v>
          </cell>
          <cell r="AO27">
            <v>26.75</v>
          </cell>
          <cell r="AR27">
            <v>607.13</v>
          </cell>
          <cell r="AS27">
            <v>26.75</v>
          </cell>
          <cell r="AV27">
            <v>0</v>
          </cell>
          <cell r="AW27">
            <v>26.75</v>
          </cell>
          <cell r="AZ27">
            <v>0</v>
          </cell>
          <cell r="BA27">
            <v>26.75</v>
          </cell>
          <cell r="BD27">
            <v>607.13</v>
          </cell>
          <cell r="BE27">
            <v>26.75</v>
          </cell>
          <cell r="BH27">
            <v>607.13</v>
          </cell>
          <cell r="BI27">
            <v>26.75</v>
          </cell>
          <cell r="BL27">
            <v>0</v>
          </cell>
          <cell r="BM27">
            <v>26.75</v>
          </cell>
          <cell r="BP27">
            <v>0</v>
          </cell>
          <cell r="BQ27">
            <v>26.75</v>
          </cell>
          <cell r="BT27">
            <v>0</v>
          </cell>
          <cell r="BU27">
            <v>26.75</v>
          </cell>
          <cell r="BX27">
            <v>0</v>
          </cell>
          <cell r="BY27">
            <v>26.75</v>
          </cell>
          <cell r="CB27">
            <v>607.13</v>
          </cell>
          <cell r="CC27">
            <v>26.75</v>
          </cell>
          <cell r="CF27">
            <v>0</v>
          </cell>
          <cell r="CG27">
            <v>26.75</v>
          </cell>
          <cell r="CJ27">
            <v>0</v>
          </cell>
          <cell r="CK27">
            <v>26.75</v>
          </cell>
          <cell r="CN27">
            <v>0</v>
          </cell>
          <cell r="CO27">
            <v>26.75</v>
          </cell>
          <cell r="CR27">
            <v>607.13</v>
          </cell>
          <cell r="CS27">
            <v>26.75</v>
          </cell>
          <cell r="CV27">
            <v>0</v>
          </cell>
          <cell r="CW27">
            <v>26.75</v>
          </cell>
          <cell r="CZ27">
            <v>607.13</v>
          </cell>
          <cell r="DA27">
            <v>26.75</v>
          </cell>
          <cell r="DD27">
            <v>0</v>
          </cell>
          <cell r="DE27">
            <v>26.75</v>
          </cell>
          <cell r="DH27">
            <v>0</v>
          </cell>
          <cell r="DI27">
            <v>26.75</v>
          </cell>
          <cell r="DL27">
            <v>0</v>
          </cell>
          <cell r="DM27">
            <v>26.75</v>
          </cell>
          <cell r="DP27">
            <v>0</v>
          </cell>
          <cell r="DQ27">
            <v>26.75</v>
          </cell>
          <cell r="DT27">
            <v>912</v>
          </cell>
          <cell r="DU27">
            <v>26.75</v>
          </cell>
          <cell r="DX27">
            <v>0</v>
          </cell>
          <cell r="DY27">
            <v>26.75</v>
          </cell>
          <cell r="EB27">
            <v>0</v>
          </cell>
          <cell r="EC27">
            <v>26.75</v>
          </cell>
          <cell r="EF27">
            <v>0</v>
          </cell>
          <cell r="EG27">
            <v>26.75</v>
          </cell>
          <cell r="EJ27">
            <v>0</v>
          </cell>
          <cell r="EK27">
            <v>26.75</v>
          </cell>
        </row>
        <row r="28">
          <cell r="C28" t="str">
            <v>8.1.1.10</v>
          </cell>
          <cell r="D28">
            <v>5915373</v>
          </cell>
          <cell r="E28" t="str">
            <v>SICRO SERVIÇO</v>
          </cell>
          <cell r="F28" t="str">
            <v>CARGA, MANOBRA E DESCARGA DE MATERIAIS DIVERSOS EM CAMINHÃO CARROCERIA COM CAPACIDADE DE 7 T E COM GUINDAUTO DE 20 T.M</v>
          </cell>
          <cell r="G28" t="str">
            <v>T</v>
          </cell>
          <cell r="H28">
            <v>0</v>
          </cell>
          <cell r="I28">
            <v>0</v>
          </cell>
          <cell r="L28">
            <v>0</v>
          </cell>
          <cell r="M28">
            <v>11.21</v>
          </cell>
          <cell r="P28">
            <v>0</v>
          </cell>
          <cell r="Q28">
            <v>11.21</v>
          </cell>
          <cell r="T28">
            <v>0</v>
          </cell>
          <cell r="U28">
            <v>11.21</v>
          </cell>
          <cell r="X28">
            <v>0</v>
          </cell>
          <cell r="Y28">
            <v>11.21</v>
          </cell>
          <cell r="AB28">
            <v>0</v>
          </cell>
          <cell r="AC28">
            <v>11.21</v>
          </cell>
          <cell r="AF28">
            <v>0</v>
          </cell>
          <cell r="AG28">
            <v>11.21</v>
          </cell>
          <cell r="AJ28">
            <v>0</v>
          </cell>
          <cell r="AK28">
            <v>11.21</v>
          </cell>
          <cell r="AN28">
            <v>0</v>
          </cell>
          <cell r="AO28">
            <v>11.21</v>
          </cell>
          <cell r="AR28">
            <v>0</v>
          </cell>
          <cell r="AS28">
            <v>11.21</v>
          </cell>
          <cell r="AV28">
            <v>0</v>
          </cell>
          <cell r="AW28">
            <v>11.21</v>
          </cell>
          <cell r="AZ28">
            <v>0</v>
          </cell>
          <cell r="BA28">
            <v>11.21</v>
          </cell>
          <cell r="BD28">
            <v>0</v>
          </cell>
          <cell r="BE28">
            <v>11.21</v>
          </cell>
          <cell r="BH28">
            <v>0</v>
          </cell>
          <cell r="BI28">
            <v>11.21</v>
          </cell>
          <cell r="BL28">
            <v>0</v>
          </cell>
          <cell r="BM28">
            <v>11.21</v>
          </cell>
          <cell r="BP28">
            <v>0</v>
          </cell>
          <cell r="BQ28">
            <v>11.21</v>
          </cell>
          <cell r="BT28">
            <v>0</v>
          </cell>
          <cell r="BU28">
            <v>11.21</v>
          </cell>
          <cell r="BX28">
            <v>0</v>
          </cell>
          <cell r="BY28">
            <v>11.21</v>
          </cell>
          <cell r="CB28">
            <v>0</v>
          </cell>
          <cell r="CC28">
            <v>11.21</v>
          </cell>
          <cell r="CF28">
            <v>0</v>
          </cell>
          <cell r="CG28">
            <v>11.21</v>
          </cell>
          <cell r="CJ28">
            <v>0</v>
          </cell>
          <cell r="CK28">
            <v>11.21</v>
          </cell>
          <cell r="CN28">
            <v>0</v>
          </cell>
          <cell r="CO28">
            <v>11.21</v>
          </cell>
          <cell r="CR28">
            <v>0</v>
          </cell>
          <cell r="CS28">
            <v>11.21</v>
          </cell>
          <cell r="CV28">
            <v>0</v>
          </cell>
          <cell r="CW28">
            <v>11.21</v>
          </cell>
          <cell r="CZ28">
            <v>0</v>
          </cell>
          <cell r="DA28">
            <v>11.21</v>
          </cell>
          <cell r="DD28">
            <v>0</v>
          </cell>
          <cell r="DE28">
            <v>11.21</v>
          </cell>
          <cell r="DH28">
            <v>0</v>
          </cell>
          <cell r="DI28">
            <v>11.21</v>
          </cell>
          <cell r="DL28">
            <v>0</v>
          </cell>
          <cell r="DM28">
            <v>11.21</v>
          </cell>
          <cell r="DP28">
            <v>0</v>
          </cell>
          <cell r="DQ28">
            <v>11.21</v>
          </cell>
          <cell r="DT28">
            <v>0</v>
          </cell>
          <cell r="DU28">
            <v>11.21</v>
          </cell>
          <cell r="DX28">
            <v>0</v>
          </cell>
          <cell r="DY28">
            <v>11.21</v>
          </cell>
          <cell r="EB28">
            <v>0</v>
          </cell>
          <cell r="EC28">
            <v>11.21</v>
          </cell>
          <cell r="EF28">
            <v>0</v>
          </cell>
          <cell r="EG28">
            <v>11.21</v>
          </cell>
          <cell r="EJ28">
            <v>0</v>
          </cell>
          <cell r="EK28">
            <v>11.21</v>
          </cell>
        </row>
        <row r="29">
          <cell r="C29" t="str">
            <v>8.1.1.11</v>
          </cell>
          <cell r="D29">
            <v>5914374</v>
          </cell>
          <cell r="E29" t="str">
            <v>SICRO SERVIÇO</v>
          </cell>
          <cell r="F29" t="str">
            <v>TRANSPORTE COM CAMINHÃO BASCULANTE DE 10 M³ - RODOVIA EM REVESTIMENTO PRIMÁRIO</v>
          </cell>
          <cell r="G29" t="str">
            <v>TKM</v>
          </cell>
          <cell r="H29">
            <v>0</v>
          </cell>
          <cell r="I29">
            <v>0</v>
          </cell>
          <cell r="L29">
            <v>0</v>
          </cell>
          <cell r="M29">
            <v>0.5</v>
          </cell>
          <cell r="P29">
            <v>0</v>
          </cell>
          <cell r="Q29">
            <v>0.5</v>
          </cell>
          <cell r="T29">
            <v>0</v>
          </cell>
          <cell r="U29">
            <v>0.5</v>
          </cell>
          <cell r="X29">
            <v>0</v>
          </cell>
          <cell r="Y29">
            <v>0.5</v>
          </cell>
          <cell r="AB29">
            <v>0</v>
          </cell>
          <cell r="AC29">
            <v>0.5</v>
          </cell>
          <cell r="AF29">
            <v>0</v>
          </cell>
          <cell r="AG29">
            <v>0.5</v>
          </cell>
          <cell r="AJ29">
            <v>0</v>
          </cell>
          <cell r="AK29">
            <v>0.5</v>
          </cell>
          <cell r="AN29">
            <v>0</v>
          </cell>
          <cell r="AO29">
            <v>0.5</v>
          </cell>
          <cell r="AR29">
            <v>0</v>
          </cell>
          <cell r="AS29">
            <v>0.5</v>
          </cell>
          <cell r="AV29">
            <v>0</v>
          </cell>
          <cell r="AW29">
            <v>0.5</v>
          </cell>
          <cell r="AZ29">
            <v>0</v>
          </cell>
          <cell r="BA29">
            <v>0.5</v>
          </cell>
          <cell r="BD29">
            <v>0</v>
          </cell>
          <cell r="BE29">
            <v>0.5</v>
          </cell>
          <cell r="BH29">
            <v>0</v>
          </cell>
          <cell r="BI29">
            <v>0.5</v>
          </cell>
          <cell r="BL29">
            <v>0</v>
          </cell>
          <cell r="BM29">
            <v>0.5</v>
          </cell>
          <cell r="BP29">
            <v>0</v>
          </cell>
          <cell r="BQ29">
            <v>0.5</v>
          </cell>
          <cell r="BT29">
            <v>0</v>
          </cell>
          <cell r="BU29">
            <v>0.5</v>
          </cell>
          <cell r="BX29">
            <v>0</v>
          </cell>
          <cell r="BY29">
            <v>0.5</v>
          </cell>
          <cell r="CB29">
            <v>0</v>
          </cell>
          <cell r="CC29">
            <v>0.5</v>
          </cell>
          <cell r="CF29">
            <v>0</v>
          </cell>
          <cell r="CG29">
            <v>0.5</v>
          </cell>
          <cell r="CJ29">
            <v>0</v>
          </cell>
          <cell r="CK29">
            <v>0.5</v>
          </cell>
          <cell r="CN29">
            <v>0</v>
          </cell>
          <cell r="CO29">
            <v>0.5</v>
          </cell>
          <cell r="CR29">
            <v>0</v>
          </cell>
          <cell r="CS29">
            <v>0.5</v>
          </cell>
          <cell r="CV29">
            <v>0</v>
          </cell>
          <cell r="CW29">
            <v>0.5</v>
          </cell>
          <cell r="CZ29">
            <v>0</v>
          </cell>
          <cell r="DA29">
            <v>0.5</v>
          </cell>
          <cell r="DD29">
            <v>0</v>
          </cell>
          <cell r="DE29">
            <v>0.5</v>
          </cell>
          <cell r="DH29">
            <v>0</v>
          </cell>
          <cell r="DI29">
            <v>0.5</v>
          </cell>
          <cell r="DL29">
            <v>0</v>
          </cell>
          <cell r="DM29">
            <v>0.5</v>
          </cell>
          <cell r="DP29">
            <v>0</v>
          </cell>
          <cell r="DQ29">
            <v>0.5</v>
          </cell>
          <cell r="DT29">
            <v>0</v>
          </cell>
          <cell r="DU29">
            <v>0.5</v>
          </cell>
          <cell r="DX29">
            <v>0</v>
          </cell>
          <cell r="DY29">
            <v>0.5</v>
          </cell>
          <cell r="EB29">
            <v>0</v>
          </cell>
          <cell r="EC29">
            <v>0.5</v>
          </cell>
          <cell r="EF29">
            <v>0</v>
          </cell>
          <cell r="EG29">
            <v>0.5</v>
          </cell>
          <cell r="EJ29">
            <v>0</v>
          </cell>
          <cell r="EK29">
            <v>0.5</v>
          </cell>
        </row>
        <row r="30">
          <cell r="C30" t="str">
            <v>8.1.1.12</v>
          </cell>
          <cell r="D30">
            <v>4413984</v>
          </cell>
          <cell r="E30" t="str">
            <v>SICRO SERVIÇO</v>
          </cell>
          <cell r="F30" t="str">
            <v>REGULARIZAÇÃO DE BOTA-FORA COM ESPALHAMENTO E COMPACTAÇÃO</v>
          </cell>
          <cell r="G30" t="str">
            <v>M³</v>
          </cell>
          <cell r="H30">
            <v>0</v>
          </cell>
          <cell r="I30">
            <v>0</v>
          </cell>
          <cell r="L30">
            <v>0</v>
          </cell>
          <cell r="M30">
            <v>2.25</v>
          </cell>
          <cell r="P30">
            <v>0</v>
          </cell>
          <cell r="Q30">
            <v>2.25</v>
          </cell>
          <cell r="T30">
            <v>0</v>
          </cell>
          <cell r="U30">
            <v>2.25</v>
          </cell>
          <cell r="X30">
            <v>0</v>
          </cell>
          <cell r="Y30">
            <v>2.25</v>
          </cell>
          <cell r="AB30">
            <v>0</v>
          </cell>
          <cell r="AC30">
            <v>2.25</v>
          </cell>
          <cell r="AF30">
            <v>0</v>
          </cell>
          <cell r="AG30">
            <v>2.25</v>
          </cell>
          <cell r="AJ30">
            <v>0</v>
          </cell>
          <cell r="AK30">
            <v>2.25</v>
          </cell>
          <cell r="AN30">
            <v>0</v>
          </cell>
          <cell r="AO30">
            <v>2.25</v>
          </cell>
          <cell r="AR30">
            <v>0</v>
          </cell>
          <cell r="AS30">
            <v>2.25</v>
          </cell>
          <cell r="AV30">
            <v>0</v>
          </cell>
          <cell r="AW30">
            <v>2.25</v>
          </cell>
          <cell r="AZ30">
            <v>0</v>
          </cell>
          <cell r="BA30">
            <v>2.25</v>
          </cell>
          <cell r="BD30">
            <v>0</v>
          </cell>
          <cell r="BE30">
            <v>2.25</v>
          </cell>
          <cell r="BH30">
            <v>0</v>
          </cell>
          <cell r="BI30">
            <v>2.25</v>
          </cell>
          <cell r="BL30">
            <v>0</v>
          </cell>
          <cell r="BM30">
            <v>2.25</v>
          </cell>
          <cell r="BP30">
            <v>0</v>
          </cell>
          <cell r="BQ30">
            <v>2.25</v>
          </cell>
          <cell r="BT30">
            <v>0</v>
          </cell>
          <cell r="BU30">
            <v>2.25</v>
          </cell>
          <cell r="BX30">
            <v>0</v>
          </cell>
          <cell r="BY30">
            <v>2.25</v>
          </cell>
          <cell r="CB30">
            <v>0</v>
          </cell>
          <cell r="CC30">
            <v>2.25</v>
          </cell>
          <cell r="CF30">
            <v>0</v>
          </cell>
          <cell r="CG30">
            <v>2.25</v>
          </cell>
          <cell r="CJ30">
            <v>0</v>
          </cell>
          <cell r="CK30">
            <v>2.25</v>
          </cell>
          <cell r="CN30">
            <v>0</v>
          </cell>
          <cell r="CO30">
            <v>2.25</v>
          </cell>
          <cell r="CR30">
            <v>0</v>
          </cell>
          <cell r="CS30">
            <v>2.25</v>
          </cell>
          <cell r="CV30">
            <v>0</v>
          </cell>
          <cell r="CW30">
            <v>2.25</v>
          </cell>
          <cell r="CZ30">
            <v>0</v>
          </cell>
          <cell r="DA30">
            <v>2.25</v>
          </cell>
          <cell r="DD30">
            <v>0</v>
          </cell>
          <cell r="DE30">
            <v>2.25</v>
          </cell>
          <cell r="DH30">
            <v>0</v>
          </cell>
          <cell r="DI30">
            <v>2.25</v>
          </cell>
          <cell r="DL30">
            <v>0</v>
          </cell>
          <cell r="DM30">
            <v>2.25</v>
          </cell>
          <cell r="DP30">
            <v>0</v>
          </cell>
          <cell r="DQ30">
            <v>2.25</v>
          </cell>
          <cell r="DT30">
            <v>0</v>
          </cell>
          <cell r="DU30">
            <v>2.25</v>
          </cell>
          <cell r="DX30">
            <v>0</v>
          </cell>
          <cell r="DY30">
            <v>2.25</v>
          </cell>
          <cell r="EB30">
            <v>0</v>
          </cell>
          <cell r="EC30">
            <v>2.25</v>
          </cell>
          <cell r="EF30">
            <v>0</v>
          </cell>
          <cell r="EG30">
            <v>2.25</v>
          </cell>
          <cell r="EJ30">
            <v>0</v>
          </cell>
          <cell r="EK30">
            <v>2.25</v>
          </cell>
        </row>
        <row r="31">
          <cell r="C31" t="str">
            <v>8.1.2</v>
          </cell>
          <cell r="F31" t="str">
            <v>ATERRO</v>
          </cell>
        </row>
        <row r="32">
          <cell r="C32" t="str">
            <v>8.1.2.1</v>
          </cell>
          <cell r="D32">
            <v>5502978</v>
          </cell>
          <cell r="E32" t="str">
            <v>SICRO SERVIÇO</v>
          </cell>
          <cell r="F32" t="str">
            <v>COMPACTAÇÃO DE ATERROS A 100% DO PROCTOR NORMAL</v>
          </cell>
          <cell r="G32" t="str">
            <v>M³</v>
          </cell>
          <cell r="H32">
            <v>183300.53</v>
          </cell>
          <cell r="I32">
            <v>555400.54999999993</v>
          </cell>
          <cell r="L32">
            <v>0</v>
          </cell>
          <cell r="M32">
            <v>3.03</v>
          </cell>
          <cell r="P32">
            <v>0</v>
          </cell>
          <cell r="Q32">
            <v>3.03</v>
          </cell>
          <cell r="T32">
            <v>0</v>
          </cell>
          <cell r="U32">
            <v>3.03</v>
          </cell>
          <cell r="X32">
            <v>18322.189999999999</v>
          </cell>
          <cell r="Y32">
            <v>3.03</v>
          </cell>
          <cell r="AB32">
            <v>0</v>
          </cell>
          <cell r="AC32">
            <v>3.03</v>
          </cell>
          <cell r="AF32">
            <v>0</v>
          </cell>
          <cell r="AG32">
            <v>3.03</v>
          </cell>
          <cell r="AJ32">
            <v>27522.6</v>
          </cell>
          <cell r="AK32">
            <v>3.03</v>
          </cell>
          <cell r="AN32">
            <v>0</v>
          </cell>
          <cell r="AO32">
            <v>3.03</v>
          </cell>
          <cell r="AR32">
            <v>18322.189999999999</v>
          </cell>
          <cell r="AS32">
            <v>3.03</v>
          </cell>
          <cell r="AV32">
            <v>0</v>
          </cell>
          <cell r="AW32">
            <v>3.03</v>
          </cell>
          <cell r="AZ32">
            <v>0</v>
          </cell>
          <cell r="BA32">
            <v>3.03</v>
          </cell>
          <cell r="BD32">
            <v>18322.189999999999</v>
          </cell>
          <cell r="BE32">
            <v>3.03</v>
          </cell>
          <cell r="BH32">
            <v>18322.189999999999</v>
          </cell>
          <cell r="BI32">
            <v>3.03</v>
          </cell>
          <cell r="BL32">
            <v>0</v>
          </cell>
          <cell r="BM32">
            <v>3.03</v>
          </cell>
          <cell r="BP32">
            <v>0</v>
          </cell>
          <cell r="BQ32">
            <v>3.03</v>
          </cell>
          <cell r="BT32">
            <v>0</v>
          </cell>
          <cell r="BU32">
            <v>3.03</v>
          </cell>
          <cell r="BX32">
            <v>0</v>
          </cell>
          <cell r="BY32">
            <v>3.03</v>
          </cell>
          <cell r="CB32">
            <v>18322.189999999999</v>
          </cell>
          <cell r="CC32">
            <v>3.03</v>
          </cell>
          <cell r="CF32">
            <v>0</v>
          </cell>
          <cell r="CG32">
            <v>3.03</v>
          </cell>
          <cell r="CJ32">
            <v>0</v>
          </cell>
          <cell r="CK32">
            <v>3.03</v>
          </cell>
          <cell r="CN32">
            <v>0</v>
          </cell>
          <cell r="CO32">
            <v>3.03</v>
          </cell>
          <cell r="CR32">
            <v>18322.189999999999</v>
          </cell>
          <cell r="CS32">
            <v>3.03</v>
          </cell>
          <cell r="CV32">
            <v>0</v>
          </cell>
          <cell r="CW32">
            <v>3.03</v>
          </cell>
          <cell r="CZ32">
            <v>18322.189999999999</v>
          </cell>
          <cell r="DA32">
            <v>3.03</v>
          </cell>
          <cell r="DD32">
            <v>0</v>
          </cell>
          <cell r="DE32">
            <v>3.03</v>
          </cell>
          <cell r="DH32">
            <v>0</v>
          </cell>
          <cell r="DI32">
            <v>3.03</v>
          </cell>
          <cell r="DL32">
            <v>0</v>
          </cell>
          <cell r="DM32">
            <v>3.03</v>
          </cell>
          <cell r="DP32">
            <v>0</v>
          </cell>
          <cell r="DQ32">
            <v>3.03</v>
          </cell>
          <cell r="DT32">
            <v>27522.6</v>
          </cell>
          <cell r="DU32">
            <v>3.03</v>
          </cell>
          <cell r="DX32">
            <v>0</v>
          </cell>
          <cell r="DY32">
            <v>3.03</v>
          </cell>
          <cell r="EB32">
            <v>0</v>
          </cell>
          <cell r="EC32">
            <v>3.03</v>
          </cell>
          <cell r="EF32">
            <v>0</v>
          </cell>
          <cell r="EG32">
            <v>3.03</v>
          </cell>
          <cell r="EJ32">
            <v>0</v>
          </cell>
          <cell r="EK32">
            <v>3.03</v>
          </cell>
        </row>
        <row r="33">
          <cell r="C33" t="str">
            <v>8.1.2.2</v>
          </cell>
          <cell r="D33">
            <v>4016096</v>
          </cell>
          <cell r="E33" t="str">
            <v>SICRO SERVIÇO</v>
          </cell>
          <cell r="F33" t="str">
            <v>ESCAVAÇÃO E CARGA DE MATERIAL DE JAZIDA COM ESCAVADEIRA HIDRÁULICA DE 1,56 M³</v>
          </cell>
          <cell r="G33" t="str">
            <v>M³</v>
          </cell>
          <cell r="H33">
            <v>183300.53</v>
          </cell>
          <cell r="I33">
            <v>163137.40000000002</v>
          </cell>
          <cell r="L33">
            <v>0</v>
          </cell>
          <cell r="M33">
            <v>0.89</v>
          </cell>
          <cell r="P33">
            <v>0</v>
          </cell>
          <cell r="Q33">
            <v>0.89</v>
          </cell>
          <cell r="T33">
            <v>0</v>
          </cell>
          <cell r="U33">
            <v>0.89</v>
          </cell>
          <cell r="X33">
            <v>18322.189999999999</v>
          </cell>
          <cell r="Y33">
            <v>0.89</v>
          </cell>
          <cell r="AB33">
            <v>0</v>
          </cell>
          <cell r="AC33">
            <v>0.89</v>
          </cell>
          <cell r="AF33">
            <v>0</v>
          </cell>
          <cell r="AG33">
            <v>0.89</v>
          </cell>
          <cell r="AJ33">
            <v>27522.6</v>
          </cell>
          <cell r="AK33">
            <v>0.89</v>
          </cell>
          <cell r="AN33">
            <v>0</v>
          </cell>
          <cell r="AO33">
            <v>0.89</v>
          </cell>
          <cell r="AR33">
            <v>18322.189999999999</v>
          </cell>
          <cell r="AS33">
            <v>0.89</v>
          </cell>
          <cell r="AV33">
            <v>0</v>
          </cell>
          <cell r="AW33">
            <v>0.89</v>
          </cell>
          <cell r="AZ33">
            <v>0</v>
          </cell>
          <cell r="BA33">
            <v>0.89</v>
          </cell>
          <cell r="BD33">
            <v>18322.189999999999</v>
          </cell>
          <cell r="BE33">
            <v>0.89</v>
          </cell>
          <cell r="BH33">
            <v>18322.189999999999</v>
          </cell>
          <cell r="BI33">
            <v>0.89</v>
          </cell>
          <cell r="BL33">
            <v>0</v>
          </cell>
          <cell r="BM33">
            <v>0.89</v>
          </cell>
          <cell r="BP33">
            <v>0</v>
          </cell>
          <cell r="BQ33">
            <v>0.89</v>
          </cell>
          <cell r="BT33">
            <v>0</v>
          </cell>
          <cell r="BU33">
            <v>0.89</v>
          </cell>
          <cell r="BX33">
            <v>0</v>
          </cell>
          <cell r="BY33">
            <v>0.89</v>
          </cell>
          <cell r="CB33">
            <v>18322.189999999999</v>
          </cell>
          <cell r="CC33">
            <v>0.89</v>
          </cell>
          <cell r="CF33">
            <v>0</v>
          </cell>
          <cell r="CG33">
            <v>0.89</v>
          </cell>
          <cell r="CJ33">
            <v>0</v>
          </cell>
          <cell r="CK33">
            <v>0.89</v>
          </cell>
          <cell r="CN33">
            <v>0</v>
          </cell>
          <cell r="CO33">
            <v>0.89</v>
          </cell>
          <cell r="CR33">
            <v>18322.189999999999</v>
          </cell>
          <cell r="CS33">
            <v>0.89</v>
          </cell>
          <cell r="CV33">
            <v>0</v>
          </cell>
          <cell r="CW33">
            <v>0.89</v>
          </cell>
          <cell r="CZ33">
            <v>18322.189999999999</v>
          </cell>
          <cell r="DA33">
            <v>0.89</v>
          </cell>
          <cell r="DD33">
            <v>0</v>
          </cell>
          <cell r="DE33">
            <v>0.89</v>
          </cell>
          <cell r="DH33">
            <v>0</v>
          </cell>
          <cell r="DI33">
            <v>0.89</v>
          </cell>
          <cell r="DL33">
            <v>0</v>
          </cell>
          <cell r="DM33">
            <v>0.89</v>
          </cell>
          <cell r="DP33">
            <v>0</v>
          </cell>
          <cell r="DQ33">
            <v>0.89</v>
          </cell>
          <cell r="DT33">
            <v>27522.6</v>
          </cell>
          <cell r="DU33">
            <v>0.89</v>
          </cell>
          <cell r="DX33">
            <v>0</v>
          </cell>
          <cell r="DY33">
            <v>0.89</v>
          </cell>
          <cell r="EB33">
            <v>0</v>
          </cell>
          <cell r="EC33">
            <v>0.89</v>
          </cell>
          <cell r="EF33">
            <v>0</v>
          </cell>
          <cell r="EG33">
            <v>0.89</v>
          </cell>
          <cell r="EJ33">
            <v>0</v>
          </cell>
          <cell r="EK33">
            <v>0.89</v>
          </cell>
        </row>
        <row r="34">
          <cell r="C34" t="str">
            <v>8.1.2.3</v>
          </cell>
          <cell r="D34">
            <v>5914389</v>
          </cell>
          <cell r="E34" t="str">
            <v>SICRO SERVIÇO</v>
          </cell>
          <cell r="F34" t="str">
            <v>TRANSPORTE COM CAMINHÃO BASCULANTE DE 10 M³ - RODOVIA PAVIMENTADA</v>
          </cell>
          <cell r="G34" t="str">
            <v>TKM</v>
          </cell>
          <cell r="H34">
            <v>4949113.96</v>
          </cell>
          <cell r="I34">
            <v>1979645.5699999998</v>
          </cell>
          <cell r="L34">
            <v>0</v>
          </cell>
          <cell r="M34">
            <v>0.4</v>
          </cell>
          <cell r="P34">
            <v>0</v>
          </cell>
          <cell r="Q34">
            <v>0.4</v>
          </cell>
          <cell r="T34">
            <v>0</v>
          </cell>
          <cell r="U34">
            <v>0.4</v>
          </cell>
          <cell r="X34">
            <v>494699.08</v>
          </cell>
          <cell r="Y34">
            <v>0.4</v>
          </cell>
          <cell r="AB34">
            <v>0</v>
          </cell>
          <cell r="AC34">
            <v>0.4</v>
          </cell>
          <cell r="AF34">
            <v>0</v>
          </cell>
          <cell r="AG34">
            <v>0.4</v>
          </cell>
          <cell r="AJ34">
            <v>743110.2</v>
          </cell>
          <cell r="AK34">
            <v>0.4</v>
          </cell>
          <cell r="AN34">
            <v>0</v>
          </cell>
          <cell r="AO34">
            <v>0.4</v>
          </cell>
          <cell r="AR34">
            <v>494699.08</v>
          </cell>
          <cell r="AS34">
            <v>0.4</v>
          </cell>
          <cell r="AV34">
            <v>0</v>
          </cell>
          <cell r="AW34">
            <v>0.4</v>
          </cell>
          <cell r="AZ34">
            <v>0</v>
          </cell>
          <cell r="BA34">
            <v>0.4</v>
          </cell>
          <cell r="BD34">
            <v>494699.08</v>
          </cell>
          <cell r="BE34">
            <v>0.4</v>
          </cell>
          <cell r="BH34">
            <v>494699.08</v>
          </cell>
          <cell r="BI34">
            <v>0.4</v>
          </cell>
          <cell r="BL34">
            <v>0</v>
          </cell>
          <cell r="BM34">
            <v>0.4</v>
          </cell>
          <cell r="BP34">
            <v>0</v>
          </cell>
          <cell r="BQ34">
            <v>0.4</v>
          </cell>
          <cell r="BT34">
            <v>0</v>
          </cell>
          <cell r="BU34">
            <v>0.4</v>
          </cell>
          <cell r="BX34">
            <v>0</v>
          </cell>
          <cell r="BY34">
            <v>0.4</v>
          </cell>
          <cell r="CB34">
            <v>494699.08</v>
          </cell>
          <cell r="CC34">
            <v>0.4</v>
          </cell>
          <cell r="CF34">
            <v>0</v>
          </cell>
          <cell r="CG34">
            <v>0.4</v>
          </cell>
          <cell r="CJ34">
            <v>0</v>
          </cell>
          <cell r="CK34">
            <v>0.4</v>
          </cell>
          <cell r="CN34">
            <v>0</v>
          </cell>
          <cell r="CO34">
            <v>0.4</v>
          </cell>
          <cell r="CR34">
            <v>494699.08</v>
          </cell>
          <cell r="CS34">
            <v>0.4</v>
          </cell>
          <cell r="CV34">
            <v>0</v>
          </cell>
          <cell r="CW34">
            <v>0.4</v>
          </cell>
          <cell r="CZ34">
            <v>494699.08</v>
          </cell>
          <cell r="DA34">
            <v>0.4</v>
          </cell>
          <cell r="DD34">
            <v>0</v>
          </cell>
          <cell r="DE34">
            <v>0.4</v>
          </cell>
          <cell r="DH34">
            <v>0</v>
          </cell>
          <cell r="DI34">
            <v>0.4</v>
          </cell>
          <cell r="DL34">
            <v>0</v>
          </cell>
          <cell r="DM34">
            <v>0.4</v>
          </cell>
          <cell r="DP34">
            <v>0</v>
          </cell>
          <cell r="DQ34">
            <v>0.4</v>
          </cell>
          <cell r="DT34">
            <v>743110.2</v>
          </cell>
          <cell r="DU34">
            <v>0.4</v>
          </cell>
          <cell r="DX34">
            <v>0</v>
          </cell>
          <cell r="DY34">
            <v>0.4</v>
          </cell>
          <cell r="EB34">
            <v>0</v>
          </cell>
          <cell r="EC34">
            <v>0.4</v>
          </cell>
          <cell r="EF34">
            <v>0</v>
          </cell>
          <cell r="EG34">
            <v>0.4</v>
          </cell>
          <cell r="EJ34">
            <v>0</v>
          </cell>
          <cell r="EK34">
            <v>0.4</v>
          </cell>
        </row>
        <row r="35">
          <cell r="C35" t="str">
            <v>8.1.3</v>
          </cell>
          <cell r="F35" t="str">
            <v>PAVIMENTO RIGIDO</v>
          </cell>
        </row>
        <row r="36">
          <cell r="C36" t="str">
            <v>8.1.3.1</v>
          </cell>
          <cell r="D36">
            <v>4011211</v>
          </cell>
          <cell r="E36" t="str">
            <v>SICRO SERVIÇO</v>
          </cell>
          <cell r="F36" t="str">
            <v>REFORÇO DO SUBLEITO COM MATERIAL DE JAZIDA</v>
          </cell>
          <cell r="G36" t="str">
            <v>M³</v>
          </cell>
          <cell r="H36">
            <v>4662</v>
          </cell>
          <cell r="I36">
            <v>30536.1</v>
          </cell>
          <cell r="L36">
            <v>0</v>
          </cell>
          <cell r="M36">
            <v>6.55</v>
          </cell>
          <cell r="P36">
            <v>0</v>
          </cell>
          <cell r="Q36">
            <v>6.55</v>
          </cell>
          <cell r="T36">
            <v>0</v>
          </cell>
          <cell r="U36">
            <v>6.55</v>
          </cell>
          <cell r="X36">
            <v>466</v>
          </cell>
          <cell r="Y36">
            <v>6.55</v>
          </cell>
          <cell r="AB36">
            <v>0</v>
          </cell>
          <cell r="AC36">
            <v>6.55</v>
          </cell>
          <cell r="AF36">
            <v>0</v>
          </cell>
          <cell r="AG36">
            <v>6.55</v>
          </cell>
          <cell r="AJ36">
            <v>700</v>
          </cell>
          <cell r="AK36">
            <v>6.55</v>
          </cell>
          <cell r="AN36">
            <v>0</v>
          </cell>
          <cell r="AO36">
            <v>6.55</v>
          </cell>
          <cell r="AR36">
            <v>466</v>
          </cell>
          <cell r="AS36">
            <v>6.55</v>
          </cell>
          <cell r="AV36">
            <v>0</v>
          </cell>
          <cell r="AW36">
            <v>6.55</v>
          </cell>
          <cell r="AZ36">
            <v>0</v>
          </cell>
          <cell r="BA36">
            <v>6.55</v>
          </cell>
          <cell r="BD36">
            <v>466</v>
          </cell>
          <cell r="BE36">
            <v>6.55</v>
          </cell>
          <cell r="BH36">
            <v>466</v>
          </cell>
          <cell r="BI36">
            <v>6.55</v>
          </cell>
          <cell r="BL36">
            <v>0</v>
          </cell>
          <cell r="BM36">
            <v>6.55</v>
          </cell>
          <cell r="BP36">
            <v>0</v>
          </cell>
          <cell r="BQ36">
            <v>6.55</v>
          </cell>
          <cell r="BT36">
            <v>0</v>
          </cell>
          <cell r="BU36">
            <v>6.55</v>
          </cell>
          <cell r="BX36">
            <v>0</v>
          </cell>
          <cell r="BY36">
            <v>6.55</v>
          </cell>
          <cell r="CB36">
            <v>466</v>
          </cell>
          <cell r="CC36">
            <v>6.55</v>
          </cell>
          <cell r="CF36">
            <v>0</v>
          </cell>
          <cell r="CG36">
            <v>6.55</v>
          </cell>
          <cell r="CJ36">
            <v>0</v>
          </cell>
          <cell r="CK36">
            <v>6.55</v>
          </cell>
          <cell r="CN36">
            <v>0</v>
          </cell>
          <cell r="CO36">
            <v>6.55</v>
          </cell>
          <cell r="CR36">
            <v>466</v>
          </cell>
          <cell r="CS36">
            <v>6.55</v>
          </cell>
          <cell r="CV36">
            <v>0</v>
          </cell>
          <cell r="CW36">
            <v>6.55</v>
          </cell>
          <cell r="CZ36">
            <v>466</v>
          </cell>
          <cell r="DA36">
            <v>6.55</v>
          </cell>
          <cell r="DD36">
            <v>0</v>
          </cell>
          <cell r="DE36">
            <v>6.55</v>
          </cell>
          <cell r="DH36">
            <v>0</v>
          </cell>
          <cell r="DI36">
            <v>6.55</v>
          </cell>
          <cell r="DL36">
            <v>0</v>
          </cell>
          <cell r="DM36">
            <v>6.55</v>
          </cell>
          <cell r="DP36">
            <v>0</v>
          </cell>
          <cell r="DQ36">
            <v>6.55</v>
          </cell>
          <cell r="DT36">
            <v>700</v>
          </cell>
          <cell r="DU36">
            <v>6.55</v>
          </cell>
          <cell r="DX36">
            <v>0</v>
          </cell>
          <cell r="DY36">
            <v>6.55</v>
          </cell>
          <cell r="EB36">
            <v>0</v>
          </cell>
          <cell r="EC36">
            <v>6.55</v>
          </cell>
          <cell r="EF36">
            <v>0</v>
          </cell>
          <cell r="EG36">
            <v>6.55</v>
          </cell>
          <cell r="EJ36">
            <v>0</v>
          </cell>
          <cell r="EK36">
            <v>6.55</v>
          </cell>
        </row>
        <row r="37">
          <cell r="C37" t="str">
            <v>8.1.3.2</v>
          </cell>
          <cell r="D37">
            <v>4011209</v>
          </cell>
          <cell r="E37" t="str">
            <v>SICRO SERVIÇO</v>
          </cell>
          <cell r="F37" t="str">
            <v>REGULARIZAÇÃO DO SUBLEITO</v>
          </cell>
          <cell r="G37" t="str">
            <v>M²</v>
          </cell>
          <cell r="H37">
            <v>23310</v>
          </cell>
          <cell r="I37">
            <v>15850.8</v>
          </cell>
          <cell r="L37">
            <v>0</v>
          </cell>
          <cell r="M37">
            <v>0.68</v>
          </cell>
          <cell r="P37">
            <v>0</v>
          </cell>
          <cell r="Q37">
            <v>0.68</v>
          </cell>
          <cell r="T37">
            <v>0</v>
          </cell>
          <cell r="U37">
            <v>0.68</v>
          </cell>
          <cell r="X37">
            <v>2330</v>
          </cell>
          <cell r="Y37">
            <v>0.68</v>
          </cell>
          <cell r="AB37">
            <v>0</v>
          </cell>
          <cell r="AC37">
            <v>0.68</v>
          </cell>
          <cell r="AF37">
            <v>0</v>
          </cell>
          <cell r="AG37">
            <v>0.68</v>
          </cell>
          <cell r="AJ37">
            <v>3500</v>
          </cell>
          <cell r="AK37">
            <v>0.68</v>
          </cell>
          <cell r="AN37">
            <v>0</v>
          </cell>
          <cell r="AO37">
            <v>0.68</v>
          </cell>
          <cell r="AR37">
            <v>2330</v>
          </cell>
          <cell r="AS37">
            <v>0.68</v>
          </cell>
          <cell r="AV37">
            <v>0</v>
          </cell>
          <cell r="AW37">
            <v>0.68</v>
          </cell>
          <cell r="AZ37">
            <v>0</v>
          </cell>
          <cell r="BA37">
            <v>0.68</v>
          </cell>
          <cell r="BD37">
            <v>2330</v>
          </cell>
          <cell r="BE37">
            <v>0.68</v>
          </cell>
          <cell r="BH37">
            <v>2330</v>
          </cell>
          <cell r="BI37">
            <v>0.68</v>
          </cell>
          <cell r="BL37">
            <v>0</v>
          </cell>
          <cell r="BM37">
            <v>0.68</v>
          </cell>
          <cell r="BP37">
            <v>0</v>
          </cell>
          <cell r="BQ37">
            <v>0.68</v>
          </cell>
          <cell r="BT37">
            <v>0</v>
          </cell>
          <cell r="BU37">
            <v>0.68</v>
          </cell>
          <cell r="BX37">
            <v>0</v>
          </cell>
          <cell r="BY37">
            <v>0.68</v>
          </cell>
          <cell r="CB37">
            <v>2330</v>
          </cell>
          <cell r="CC37">
            <v>0.68</v>
          </cell>
          <cell r="CF37">
            <v>0</v>
          </cell>
          <cell r="CG37">
            <v>0.68</v>
          </cell>
          <cell r="CJ37">
            <v>0</v>
          </cell>
          <cell r="CK37">
            <v>0.68</v>
          </cell>
          <cell r="CN37">
            <v>0</v>
          </cell>
          <cell r="CO37">
            <v>0.68</v>
          </cell>
          <cell r="CR37">
            <v>2330</v>
          </cell>
          <cell r="CS37">
            <v>0.68</v>
          </cell>
          <cell r="CV37">
            <v>0</v>
          </cell>
          <cell r="CW37">
            <v>0.68</v>
          </cell>
          <cell r="CZ37">
            <v>2330</v>
          </cell>
          <cell r="DA37">
            <v>0.68</v>
          </cell>
          <cell r="DD37">
            <v>0</v>
          </cell>
          <cell r="DE37">
            <v>0.68</v>
          </cell>
          <cell r="DH37">
            <v>0</v>
          </cell>
          <cell r="DI37">
            <v>0.68</v>
          </cell>
          <cell r="DL37">
            <v>0</v>
          </cell>
          <cell r="DM37">
            <v>0.68</v>
          </cell>
          <cell r="DP37">
            <v>0</v>
          </cell>
          <cell r="DQ37">
            <v>0.68</v>
          </cell>
          <cell r="DT37">
            <v>3500</v>
          </cell>
          <cell r="DU37">
            <v>0.68</v>
          </cell>
          <cell r="DX37">
            <v>0</v>
          </cell>
          <cell r="DY37">
            <v>0.68</v>
          </cell>
          <cell r="EB37">
            <v>0</v>
          </cell>
          <cell r="EC37">
            <v>0.68</v>
          </cell>
          <cell r="EF37">
            <v>0</v>
          </cell>
          <cell r="EG37">
            <v>0.68</v>
          </cell>
          <cell r="EJ37">
            <v>0</v>
          </cell>
          <cell r="EK37">
            <v>0.68</v>
          </cell>
        </row>
        <row r="38">
          <cell r="C38" t="str">
            <v>8.1.3.3</v>
          </cell>
          <cell r="D38">
            <v>4011276</v>
          </cell>
          <cell r="E38" t="str">
            <v>SICRO SERVIÇO</v>
          </cell>
          <cell r="F38" t="str">
            <v>BASE OU SUB-BASE DE BRITA GRADUADA COM BRITA COMERCIAL</v>
          </cell>
          <cell r="G38" t="str">
            <v>M³</v>
          </cell>
          <cell r="H38">
            <v>2331</v>
          </cell>
          <cell r="I38">
            <v>287272.43999999994</v>
          </cell>
          <cell r="L38">
            <v>0</v>
          </cell>
          <cell r="M38">
            <v>123.24</v>
          </cell>
          <cell r="P38">
            <v>0</v>
          </cell>
          <cell r="Q38">
            <v>123.24</v>
          </cell>
          <cell r="T38">
            <v>0</v>
          </cell>
          <cell r="U38">
            <v>123.24</v>
          </cell>
          <cell r="X38">
            <v>233</v>
          </cell>
          <cell r="Y38">
            <v>123.24</v>
          </cell>
          <cell r="AB38">
            <v>0</v>
          </cell>
          <cell r="AC38">
            <v>123.24</v>
          </cell>
          <cell r="AF38">
            <v>0</v>
          </cell>
          <cell r="AG38">
            <v>123.24</v>
          </cell>
          <cell r="AJ38">
            <v>350</v>
          </cell>
          <cell r="AK38">
            <v>123.24</v>
          </cell>
          <cell r="AN38">
            <v>0</v>
          </cell>
          <cell r="AO38">
            <v>123.24</v>
          </cell>
          <cell r="AR38">
            <v>233</v>
          </cell>
          <cell r="AS38">
            <v>123.24</v>
          </cell>
          <cell r="AV38">
            <v>0</v>
          </cell>
          <cell r="AW38">
            <v>123.24</v>
          </cell>
          <cell r="AZ38">
            <v>0</v>
          </cell>
          <cell r="BA38">
            <v>123.24</v>
          </cell>
          <cell r="BD38">
            <v>233</v>
          </cell>
          <cell r="BE38">
            <v>123.24</v>
          </cell>
          <cell r="BH38">
            <v>233</v>
          </cell>
          <cell r="BI38">
            <v>123.24</v>
          </cell>
          <cell r="BL38">
            <v>0</v>
          </cell>
          <cell r="BM38">
            <v>123.24</v>
          </cell>
          <cell r="BP38">
            <v>0</v>
          </cell>
          <cell r="BQ38">
            <v>123.24</v>
          </cell>
          <cell r="BT38">
            <v>0</v>
          </cell>
          <cell r="BU38">
            <v>123.24</v>
          </cell>
          <cell r="BX38">
            <v>0</v>
          </cell>
          <cell r="BY38">
            <v>123.24</v>
          </cell>
          <cell r="CB38">
            <v>233</v>
          </cell>
          <cell r="CC38">
            <v>123.24</v>
          </cell>
          <cell r="CF38">
            <v>0</v>
          </cell>
          <cell r="CG38">
            <v>123.24</v>
          </cell>
          <cell r="CJ38">
            <v>0</v>
          </cell>
          <cell r="CK38">
            <v>123.24</v>
          </cell>
          <cell r="CN38">
            <v>0</v>
          </cell>
          <cell r="CO38">
            <v>123.24</v>
          </cell>
          <cell r="CR38">
            <v>233</v>
          </cell>
          <cell r="CS38">
            <v>123.24</v>
          </cell>
          <cell r="CV38">
            <v>0</v>
          </cell>
          <cell r="CW38">
            <v>123.24</v>
          </cell>
          <cell r="CZ38">
            <v>233</v>
          </cell>
          <cell r="DA38">
            <v>123.24</v>
          </cell>
          <cell r="DD38">
            <v>0</v>
          </cell>
          <cell r="DE38">
            <v>123.24</v>
          </cell>
          <cell r="DH38">
            <v>0</v>
          </cell>
          <cell r="DI38">
            <v>123.24</v>
          </cell>
          <cell r="DL38">
            <v>0</v>
          </cell>
          <cell r="DM38">
            <v>123.24</v>
          </cell>
          <cell r="DP38">
            <v>0</v>
          </cell>
          <cell r="DQ38">
            <v>123.24</v>
          </cell>
          <cell r="DT38">
            <v>350</v>
          </cell>
          <cell r="DU38">
            <v>123.24</v>
          </cell>
          <cell r="DX38">
            <v>0</v>
          </cell>
          <cell r="DY38">
            <v>123.24</v>
          </cell>
          <cell r="EB38">
            <v>0</v>
          </cell>
          <cell r="EC38">
            <v>123.24</v>
          </cell>
          <cell r="EF38">
            <v>0</v>
          </cell>
          <cell r="EG38">
            <v>123.24</v>
          </cell>
          <cell r="EJ38">
            <v>0</v>
          </cell>
          <cell r="EK38">
            <v>123.24</v>
          </cell>
        </row>
        <row r="39">
          <cell r="C39" t="str">
            <v>8.1.3.4</v>
          </cell>
          <cell r="D39">
            <v>4011214</v>
          </cell>
          <cell r="E39" t="str">
            <v>SICRO SERVIÇO</v>
          </cell>
          <cell r="F39" t="str">
            <v>SUB-BASE DE CONCRETO COMPACTADO COM ROLO - BRITA COMERCIAL</v>
          </cell>
          <cell r="G39" t="str">
            <v>M³</v>
          </cell>
          <cell r="H39">
            <v>2913.75</v>
          </cell>
          <cell r="I39">
            <v>443093.9</v>
          </cell>
          <cell r="L39">
            <v>0</v>
          </cell>
          <cell r="M39">
            <v>152.07</v>
          </cell>
          <cell r="P39">
            <v>0</v>
          </cell>
          <cell r="Q39">
            <v>152.07</v>
          </cell>
          <cell r="T39">
            <v>0</v>
          </cell>
          <cell r="U39">
            <v>152.07</v>
          </cell>
          <cell r="X39">
            <v>291.25</v>
          </cell>
          <cell r="Y39">
            <v>152.07</v>
          </cell>
          <cell r="AB39">
            <v>0</v>
          </cell>
          <cell r="AC39">
            <v>152.07</v>
          </cell>
          <cell r="AF39">
            <v>0</v>
          </cell>
          <cell r="AG39">
            <v>152.07</v>
          </cell>
          <cell r="AJ39">
            <v>437.5</v>
          </cell>
          <cell r="AK39">
            <v>152.07</v>
          </cell>
          <cell r="AN39">
            <v>0</v>
          </cell>
          <cell r="AO39">
            <v>152.07</v>
          </cell>
          <cell r="AR39">
            <v>291.25</v>
          </cell>
          <cell r="AS39">
            <v>152.07</v>
          </cell>
          <cell r="AV39">
            <v>0</v>
          </cell>
          <cell r="AW39">
            <v>152.07</v>
          </cell>
          <cell r="AZ39">
            <v>0</v>
          </cell>
          <cell r="BA39">
            <v>152.07</v>
          </cell>
          <cell r="BD39">
            <v>291.25</v>
          </cell>
          <cell r="BE39">
            <v>152.07</v>
          </cell>
          <cell r="BH39">
            <v>291.25</v>
          </cell>
          <cell r="BI39">
            <v>152.07</v>
          </cell>
          <cell r="BL39">
            <v>0</v>
          </cell>
          <cell r="BM39">
            <v>152.07</v>
          </cell>
          <cell r="BP39">
            <v>0</v>
          </cell>
          <cell r="BQ39">
            <v>152.07</v>
          </cell>
          <cell r="BT39">
            <v>0</v>
          </cell>
          <cell r="BU39">
            <v>152.07</v>
          </cell>
          <cell r="BX39">
            <v>0</v>
          </cell>
          <cell r="BY39">
            <v>152.07</v>
          </cell>
          <cell r="CB39">
            <v>291.25</v>
          </cell>
          <cell r="CC39">
            <v>152.07</v>
          </cell>
          <cell r="CF39">
            <v>0</v>
          </cell>
          <cell r="CG39">
            <v>152.07</v>
          </cell>
          <cell r="CJ39">
            <v>0</v>
          </cell>
          <cell r="CK39">
            <v>152.07</v>
          </cell>
          <cell r="CN39">
            <v>0</v>
          </cell>
          <cell r="CO39">
            <v>152.07</v>
          </cell>
          <cell r="CR39">
            <v>291.25</v>
          </cell>
          <cell r="CS39">
            <v>152.07</v>
          </cell>
          <cell r="CV39">
            <v>0</v>
          </cell>
          <cell r="CW39">
            <v>152.07</v>
          </cell>
          <cell r="CZ39">
            <v>291.25</v>
          </cell>
          <cell r="DA39">
            <v>152.07</v>
          </cell>
          <cell r="DD39">
            <v>0</v>
          </cell>
          <cell r="DE39">
            <v>152.07</v>
          </cell>
          <cell r="DH39">
            <v>0</v>
          </cell>
          <cell r="DI39">
            <v>152.07</v>
          </cell>
          <cell r="DL39">
            <v>0</v>
          </cell>
          <cell r="DM39">
            <v>152.07</v>
          </cell>
          <cell r="DP39">
            <v>0</v>
          </cell>
          <cell r="DQ39">
            <v>152.07</v>
          </cell>
          <cell r="DT39">
            <v>437.5</v>
          </cell>
          <cell r="DU39">
            <v>152.07</v>
          </cell>
          <cell r="DX39">
            <v>0</v>
          </cell>
          <cell r="DY39">
            <v>152.07</v>
          </cell>
          <cell r="EB39">
            <v>0</v>
          </cell>
          <cell r="EC39">
            <v>152.07</v>
          </cell>
          <cell r="EF39">
            <v>0</v>
          </cell>
          <cell r="EG39">
            <v>152.07</v>
          </cell>
          <cell r="EJ39">
            <v>0</v>
          </cell>
          <cell r="EK39">
            <v>152.07</v>
          </cell>
        </row>
        <row r="40">
          <cell r="C40" t="str">
            <v>8.1.3.5</v>
          </cell>
          <cell r="D40">
            <v>4011533</v>
          </cell>
          <cell r="E40" t="str">
            <v>SICRO SERVIÇO</v>
          </cell>
          <cell r="F40" t="str">
            <v>PAVIMENTO DE CONCRETO COM FÔRMAS DESLIZANTES - AREIA E BRITA COMERCIAIS</v>
          </cell>
          <cell r="G40" t="str">
            <v>M³</v>
          </cell>
          <cell r="H40">
            <v>6060.6</v>
          </cell>
          <cell r="I40">
            <v>1404604.6</v>
          </cell>
          <cell r="L40">
            <v>0</v>
          </cell>
          <cell r="M40">
            <v>231.76</v>
          </cell>
          <cell r="P40">
            <v>0</v>
          </cell>
          <cell r="Q40">
            <v>231.76</v>
          </cell>
          <cell r="T40">
            <v>0</v>
          </cell>
          <cell r="U40">
            <v>231.76</v>
          </cell>
          <cell r="X40">
            <v>605.79999999999995</v>
          </cell>
          <cell r="Y40">
            <v>231.76</v>
          </cell>
          <cell r="AB40">
            <v>0</v>
          </cell>
          <cell r="AC40">
            <v>231.76</v>
          </cell>
          <cell r="AF40">
            <v>0</v>
          </cell>
          <cell r="AG40">
            <v>231.76</v>
          </cell>
          <cell r="AJ40">
            <v>910</v>
          </cell>
          <cell r="AK40">
            <v>231.76</v>
          </cell>
          <cell r="AN40">
            <v>0</v>
          </cell>
          <cell r="AO40">
            <v>231.76</v>
          </cell>
          <cell r="AR40">
            <v>605.79999999999995</v>
          </cell>
          <cell r="AS40">
            <v>231.76</v>
          </cell>
          <cell r="AV40">
            <v>0</v>
          </cell>
          <cell r="AW40">
            <v>231.76</v>
          </cell>
          <cell r="AZ40">
            <v>0</v>
          </cell>
          <cell r="BA40">
            <v>231.76</v>
          </cell>
          <cell r="BD40">
            <v>605.79999999999995</v>
          </cell>
          <cell r="BE40">
            <v>231.76</v>
          </cell>
          <cell r="BH40">
            <v>605.79999999999995</v>
          </cell>
          <cell r="BI40">
            <v>231.76</v>
          </cell>
          <cell r="BL40">
            <v>0</v>
          </cell>
          <cell r="BM40">
            <v>231.76</v>
          </cell>
          <cell r="BP40">
            <v>0</v>
          </cell>
          <cell r="BQ40">
            <v>231.76</v>
          </cell>
          <cell r="BT40">
            <v>0</v>
          </cell>
          <cell r="BU40">
            <v>231.76</v>
          </cell>
          <cell r="BX40">
            <v>0</v>
          </cell>
          <cell r="BY40">
            <v>231.76</v>
          </cell>
          <cell r="CB40">
            <v>605.79999999999995</v>
          </cell>
          <cell r="CC40">
            <v>231.76</v>
          </cell>
          <cell r="CF40">
            <v>0</v>
          </cell>
          <cell r="CG40">
            <v>231.76</v>
          </cell>
          <cell r="CJ40">
            <v>0</v>
          </cell>
          <cell r="CK40">
            <v>231.76</v>
          </cell>
          <cell r="CN40">
            <v>0</v>
          </cell>
          <cell r="CO40">
            <v>231.76</v>
          </cell>
          <cell r="CR40">
            <v>605.79999999999995</v>
          </cell>
          <cell r="CS40">
            <v>231.76</v>
          </cell>
          <cell r="CV40">
            <v>0</v>
          </cell>
          <cell r="CW40">
            <v>231.76</v>
          </cell>
          <cell r="CZ40">
            <v>605.79999999999995</v>
          </cell>
          <cell r="DA40">
            <v>231.76</v>
          </cell>
          <cell r="DD40">
            <v>0</v>
          </cell>
          <cell r="DE40">
            <v>231.76</v>
          </cell>
          <cell r="DH40">
            <v>0</v>
          </cell>
          <cell r="DI40">
            <v>231.76</v>
          </cell>
          <cell r="DL40">
            <v>0</v>
          </cell>
          <cell r="DM40">
            <v>231.76</v>
          </cell>
          <cell r="DP40">
            <v>0</v>
          </cell>
          <cell r="DQ40">
            <v>231.76</v>
          </cell>
          <cell r="DT40">
            <v>910</v>
          </cell>
          <cell r="DU40">
            <v>231.76</v>
          </cell>
          <cell r="DX40">
            <v>0</v>
          </cell>
          <cell r="DY40">
            <v>231.76</v>
          </cell>
          <cell r="EB40">
            <v>0</v>
          </cell>
          <cell r="EC40">
            <v>231.76</v>
          </cell>
          <cell r="EF40">
            <v>0</v>
          </cell>
          <cell r="EG40">
            <v>231.76</v>
          </cell>
          <cell r="EJ40">
            <v>0</v>
          </cell>
          <cell r="EK40">
            <v>231.76</v>
          </cell>
        </row>
        <row r="41">
          <cell r="C41" t="str">
            <v>8.1.3.6</v>
          </cell>
          <cell r="D41">
            <v>407818</v>
          </cell>
          <cell r="E41" t="str">
            <v>SICRO SERVIÇO</v>
          </cell>
          <cell r="F41" t="str">
            <v>ARMAÇÃO EM AÇO CA-25 - FORNECIMENTO, PREPARO E COLOCAÇÃO</v>
          </cell>
          <cell r="G41" t="str">
            <v>KG</v>
          </cell>
          <cell r="H41">
            <v>43999.97</v>
          </cell>
          <cell r="I41">
            <v>407439.64999999997</v>
          </cell>
          <cell r="L41">
            <v>0</v>
          </cell>
          <cell r="M41">
            <v>9.26</v>
          </cell>
          <cell r="P41">
            <v>0</v>
          </cell>
          <cell r="Q41">
            <v>9.26</v>
          </cell>
          <cell r="T41">
            <v>0</v>
          </cell>
          <cell r="U41">
            <v>9.26</v>
          </cell>
          <cell r="X41">
            <v>4398.1099999999997</v>
          </cell>
          <cell r="Y41">
            <v>9.26</v>
          </cell>
          <cell r="AB41">
            <v>0</v>
          </cell>
          <cell r="AC41">
            <v>9.26</v>
          </cell>
          <cell r="AF41">
            <v>0</v>
          </cell>
          <cell r="AG41">
            <v>9.26</v>
          </cell>
          <cell r="AJ41">
            <v>6606.6</v>
          </cell>
          <cell r="AK41">
            <v>9.26</v>
          </cell>
          <cell r="AN41">
            <v>0</v>
          </cell>
          <cell r="AO41">
            <v>9.26</v>
          </cell>
          <cell r="AR41">
            <v>4398.1099999999997</v>
          </cell>
          <cell r="AS41">
            <v>9.26</v>
          </cell>
          <cell r="AV41">
            <v>0</v>
          </cell>
          <cell r="AW41">
            <v>9.26</v>
          </cell>
          <cell r="AZ41">
            <v>0</v>
          </cell>
          <cell r="BA41">
            <v>9.26</v>
          </cell>
          <cell r="BD41">
            <v>4398.1099999999997</v>
          </cell>
          <cell r="BE41">
            <v>9.26</v>
          </cell>
          <cell r="BH41">
            <v>4398.1099999999997</v>
          </cell>
          <cell r="BI41">
            <v>9.26</v>
          </cell>
          <cell r="BL41">
            <v>0</v>
          </cell>
          <cell r="BM41">
            <v>9.26</v>
          </cell>
          <cell r="BP41">
            <v>0</v>
          </cell>
          <cell r="BQ41">
            <v>9.26</v>
          </cell>
          <cell r="BT41">
            <v>0</v>
          </cell>
          <cell r="BU41">
            <v>9.26</v>
          </cell>
          <cell r="BX41">
            <v>0</v>
          </cell>
          <cell r="BY41">
            <v>9.26</v>
          </cell>
          <cell r="CB41">
            <v>4398.1099999999997</v>
          </cell>
          <cell r="CC41">
            <v>9.26</v>
          </cell>
          <cell r="CF41">
            <v>0</v>
          </cell>
          <cell r="CG41">
            <v>9.26</v>
          </cell>
          <cell r="CJ41">
            <v>0</v>
          </cell>
          <cell r="CK41">
            <v>9.26</v>
          </cell>
          <cell r="CN41">
            <v>0</v>
          </cell>
          <cell r="CO41">
            <v>9.26</v>
          </cell>
          <cell r="CR41">
            <v>4398.1099999999997</v>
          </cell>
          <cell r="CS41">
            <v>9.26</v>
          </cell>
          <cell r="CV41">
            <v>0</v>
          </cell>
          <cell r="CW41">
            <v>9.26</v>
          </cell>
          <cell r="CZ41">
            <v>4398.1099999999997</v>
          </cell>
          <cell r="DA41">
            <v>9.26</v>
          </cell>
          <cell r="DD41">
            <v>0</v>
          </cell>
          <cell r="DE41">
            <v>9.26</v>
          </cell>
          <cell r="DH41">
            <v>0</v>
          </cell>
          <cell r="DI41">
            <v>9.26</v>
          </cell>
          <cell r="DL41">
            <v>0</v>
          </cell>
          <cell r="DM41">
            <v>9.26</v>
          </cell>
          <cell r="DP41">
            <v>0</v>
          </cell>
          <cell r="DQ41">
            <v>9.26</v>
          </cell>
          <cell r="DT41">
            <v>6606.6</v>
          </cell>
          <cell r="DU41">
            <v>9.26</v>
          </cell>
          <cell r="DX41">
            <v>0</v>
          </cell>
          <cell r="DY41">
            <v>9.26</v>
          </cell>
          <cell r="EB41">
            <v>0</v>
          </cell>
          <cell r="EC41">
            <v>9.26</v>
          </cell>
          <cell r="EF41">
            <v>0</v>
          </cell>
          <cell r="EG41">
            <v>9.26</v>
          </cell>
          <cell r="EJ41">
            <v>0</v>
          </cell>
          <cell r="EK41">
            <v>9.26</v>
          </cell>
        </row>
        <row r="42">
          <cell r="C42" t="str">
            <v>8.1.3.7</v>
          </cell>
          <cell r="D42">
            <v>407819</v>
          </cell>
          <cell r="E42" t="str">
            <v>SICRO SERVIÇO</v>
          </cell>
          <cell r="F42" t="str">
            <v>ARMAÇÃO EM AÇO CA-50 - FORNECIMENTO, PREPARO E COLOCAÇÃO</v>
          </cell>
          <cell r="G42" t="str">
            <v>KG</v>
          </cell>
          <cell r="H42">
            <v>5254.55</v>
          </cell>
          <cell r="I42">
            <v>49550.33</v>
          </cell>
          <cell r="L42">
            <v>0</v>
          </cell>
          <cell r="M42">
            <v>9.43</v>
          </cell>
          <cell r="P42">
            <v>0</v>
          </cell>
          <cell r="Q42">
            <v>9.43</v>
          </cell>
          <cell r="T42">
            <v>0</v>
          </cell>
          <cell r="U42">
            <v>9.43</v>
          </cell>
          <cell r="X42">
            <v>525.23</v>
          </cell>
          <cell r="Y42">
            <v>9.43</v>
          </cell>
          <cell r="AB42">
            <v>0</v>
          </cell>
          <cell r="AC42">
            <v>9.43</v>
          </cell>
          <cell r="AF42">
            <v>0</v>
          </cell>
          <cell r="AG42">
            <v>9.43</v>
          </cell>
          <cell r="AJ42">
            <v>788.97</v>
          </cell>
          <cell r="AK42">
            <v>9.43</v>
          </cell>
          <cell r="AN42">
            <v>0</v>
          </cell>
          <cell r="AO42">
            <v>9.43</v>
          </cell>
          <cell r="AR42">
            <v>525.23</v>
          </cell>
          <cell r="AS42">
            <v>9.43</v>
          </cell>
          <cell r="AV42">
            <v>0</v>
          </cell>
          <cell r="AW42">
            <v>9.43</v>
          </cell>
          <cell r="AZ42">
            <v>0</v>
          </cell>
          <cell r="BA42">
            <v>9.43</v>
          </cell>
          <cell r="BD42">
            <v>525.23</v>
          </cell>
          <cell r="BE42">
            <v>9.43</v>
          </cell>
          <cell r="BH42">
            <v>525.23</v>
          </cell>
          <cell r="BI42">
            <v>9.43</v>
          </cell>
          <cell r="BL42">
            <v>0</v>
          </cell>
          <cell r="BM42">
            <v>9.43</v>
          </cell>
          <cell r="BP42">
            <v>0</v>
          </cell>
          <cell r="BQ42">
            <v>9.43</v>
          </cell>
          <cell r="BT42">
            <v>0</v>
          </cell>
          <cell r="BU42">
            <v>9.43</v>
          </cell>
          <cell r="BX42">
            <v>0</v>
          </cell>
          <cell r="BY42">
            <v>9.43</v>
          </cell>
          <cell r="CB42">
            <v>525.23</v>
          </cell>
          <cell r="CC42">
            <v>9.43</v>
          </cell>
          <cell r="CF42">
            <v>0</v>
          </cell>
          <cell r="CG42">
            <v>9.43</v>
          </cell>
          <cell r="CJ42">
            <v>0</v>
          </cell>
          <cell r="CK42">
            <v>9.43</v>
          </cell>
          <cell r="CN42">
            <v>0</v>
          </cell>
          <cell r="CO42">
            <v>9.43</v>
          </cell>
          <cell r="CR42">
            <v>525.23</v>
          </cell>
          <cell r="CS42">
            <v>9.43</v>
          </cell>
          <cell r="CV42">
            <v>0</v>
          </cell>
          <cell r="CW42">
            <v>9.43</v>
          </cell>
          <cell r="CZ42">
            <v>525.23</v>
          </cell>
          <cell r="DA42">
            <v>9.43</v>
          </cell>
          <cell r="DD42">
            <v>0</v>
          </cell>
          <cell r="DE42">
            <v>9.43</v>
          </cell>
          <cell r="DH42">
            <v>0</v>
          </cell>
          <cell r="DI42">
            <v>9.43</v>
          </cell>
          <cell r="DL42">
            <v>0</v>
          </cell>
          <cell r="DM42">
            <v>9.43</v>
          </cell>
          <cell r="DP42">
            <v>0</v>
          </cell>
          <cell r="DQ42">
            <v>9.43</v>
          </cell>
          <cell r="DT42">
            <v>788.97</v>
          </cell>
          <cell r="DU42">
            <v>9.43</v>
          </cell>
          <cell r="DX42">
            <v>0</v>
          </cell>
          <cell r="DY42">
            <v>9.43</v>
          </cell>
          <cell r="EB42">
            <v>0</v>
          </cell>
          <cell r="EC42">
            <v>9.43</v>
          </cell>
          <cell r="EF42">
            <v>0</v>
          </cell>
          <cell r="EG42">
            <v>9.43</v>
          </cell>
          <cell r="EJ42">
            <v>0</v>
          </cell>
          <cell r="EK42">
            <v>9.43</v>
          </cell>
        </row>
        <row r="43">
          <cell r="C43" t="str">
            <v>8.1.3.8</v>
          </cell>
          <cell r="D43">
            <v>408067</v>
          </cell>
          <cell r="E43" t="str">
            <v>SICRO SERVIÇO</v>
          </cell>
          <cell r="F43" t="str">
            <v>TELA DE AÇO ELETROSOLDADA - FORNECIMENTO, PREPARO E COLOCAÇÃO</v>
          </cell>
          <cell r="G43" t="str">
            <v>KG</v>
          </cell>
          <cell r="H43">
            <v>53353.479999999996</v>
          </cell>
          <cell r="I43">
            <v>432696.66999999993</v>
          </cell>
          <cell r="L43">
            <v>0</v>
          </cell>
          <cell r="M43">
            <v>8.11</v>
          </cell>
          <cell r="P43">
            <v>0</v>
          </cell>
          <cell r="Q43">
            <v>8.11</v>
          </cell>
          <cell r="T43">
            <v>0</v>
          </cell>
          <cell r="U43">
            <v>8.11</v>
          </cell>
          <cell r="X43">
            <v>5333.06</v>
          </cell>
          <cell r="Y43">
            <v>8.11</v>
          </cell>
          <cell r="AB43">
            <v>0</v>
          </cell>
          <cell r="AC43">
            <v>8.11</v>
          </cell>
          <cell r="AF43">
            <v>0</v>
          </cell>
          <cell r="AG43">
            <v>8.11</v>
          </cell>
          <cell r="AJ43">
            <v>8011.03</v>
          </cell>
          <cell r="AK43">
            <v>8.11</v>
          </cell>
          <cell r="AN43">
            <v>0</v>
          </cell>
          <cell r="AO43">
            <v>8.11</v>
          </cell>
          <cell r="AR43">
            <v>5333.06</v>
          </cell>
          <cell r="AS43">
            <v>8.11</v>
          </cell>
          <cell r="AV43">
            <v>0</v>
          </cell>
          <cell r="AW43">
            <v>8.11</v>
          </cell>
          <cell r="AZ43">
            <v>0</v>
          </cell>
          <cell r="BA43">
            <v>8.11</v>
          </cell>
          <cell r="BD43">
            <v>5333.06</v>
          </cell>
          <cell r="BE43">
            <v>8.11</v>
          </cell>
          <cell r="BH43">
            <v>5333.06</v>
          </cell>
          <cell r="BI43">
            <v>8.11</v>
          </cell>
          <cell r="BL43">
            <v>0</v>
          </cell>
          <cell r="BM43">
            <v>8.11</v>
          </cell>
          <cell r="BP43">
            <v>0</v>
          </cell>
          <cell r="BQ43">
            <v>8.11</v>
          </cell>
          <cell r="BT43">
            <v>0</v>
          </cell>
          <cell r="BU43">
            <v>8.11</v>
          </cell>
          <cell r="BX43">
            <v>0</v>
          </cell>
          <cell r="BY43">
            <v>8.11</v>
          </cell>
          <cell r="CB43">
            <v>5333.06</v>
          </cell>
          <cell r="CC43">
            <v>8.11</v>
          </cell>
          <cell r="CF43">
            <v>0</v>
          </cell>
          <cell r="CG43">
            <v>8.11</v>
          </cell>
          <cell r="CJ43">
            <v>0</v>
          </cell>
          <cell r="CK43">
            <v>8.11</v>
          </cell>
          <cell r="CN43">
            <v>0</v>
          </cell>
          <cell r="CO43">
            <v>8.11</v>
          </cell>
          <cell r="CR43">
            <v>5333.06</v>
          </cell>
          <cell r="CS43">
            <v>8.11</v>
          </cell>
          <cell r="CV43">
            <v>0</v>
          </cell>
          <cell r="CW43">
            <v>8.11</v>
          </cell>
          <cell r="CZ43">
            <v>5333.06</v>
          </cell>
          <cell r="DA43">
            <v>8.11</v>
          </cell>
          <cell r="DD43">
            <v>0</v>
          </cell>
          <cell r="DE43">
            <v>8.11</v>
          </cell>
          <cell r="DH43">
            <v>0</v>
          </cell>
          <cell r="DI43">
            <v>8.11</v>
          </cell>
          <cell r="DL43">
            <v>0</v>
          </cell>
          <cell r="DM43">
            <v>8.11</v>
          </cell>
          <cell r="DP43">
            <v>0</v>
          </cell>
          <cell r="DQ43">
            <v>8.11</v>
          </cell>
          <cell r="DT43">
            <v>8011.03</v>
          </cell>
          <cell r="DU43">
            <v>8.11</v>
          </cell>
          <cell r="DX43">
            <v>0</v>
          </cell>
          <cell r="DY43">
            <v>8.11</v>
          </cell>
          <cell r="EB43">
            <v>0</v>
          </cell>
          <cell r="EC43">
            <v>8.11</v>
          </cell>
          <cell r="EF43">
            <v>0</v>
          </cell>
          <cell r="EG43">
            <v>8.11</v>
          </cell>
          <cell r="EJ43">
            <v>0</v>
          </cell>
          <cell r="EK43">
            <v>8.11</v>
          </cell>
        </row>
        <row r="44">
          <cell r="C44" t="str">
            <v>8.1.3.9</v>
          </cell>
          <cell r="D44">
            <v>407743</v>
          </cell>
          <cell r="E44" t="str">
            <v>SICRO SERVIÇO</v>
          </cell>
          <cell r="F44" t="str">
            <v>TRELIÇA NERVURADA TRÊS BARRAS LONGITUDINAIS INTERLIGADAS POR DUAS DIAGONAIS SINUSOIDAL - FORNECIMENTO E INSTALAÇÃO</v>
          </cell>
          <cell r="G44" t="str">
            <v>KG</v>
          </cell>
          <cell r="H44">
            <v>20121.22</v>
          </cell>
          <cell r="I44">
            <v>175255.79</v>
          </cell>
          <cell r="L44">
            <v>0</v>
          </cell>
          <cell r="M44">
            <v>8.7100000000000009</v>
          </cell>
          <cell r="P44">
            <v>0</v>
          </cell>
          <cell r="Q44">
            <v>8.7100000000000009</v>
          </cell>
          <cell r="T44">
            <v>0</v>
          </cell>
          <cell r="U44">
            <v>8.7100000000000009</v>
          </cell>
          <cell r="X44">
            <v>2011.26</v>
          </cell>
          <cell r="Y44">
            <v>8.7100000000000009</v>
          </cell>
          <cell r="AB44">
            <v>0</v>
          </cell>
          <cell r="AC44">
            <v>8.7100000000000009</v>
          </cell>
          <cell r="AF44">
            <v>0</v>
          </cell>
          <cell r="AG44">
            <v>8.7100000000000009</v>
          </cell>
          <cell r="AJ44">
            <v>3021.2</v>
          </cell>
          <cell r="AK44">
            <v>8.7100000000000009</v>
          </cell>
          <cell r="AN44">
            <v>0</v>
          </cell>
          <cell r="AO44">
            <v>8.7100000000000009</v>
          </cell>
          <cell r="AR44">
            <v>2011.26</v>
          </cell>
          <cell r="AS44">
            <v>8.7100000000000009</v>
          </cell>
          <cell r="AV44">
            <v>0</v>
          </cell>
          <cell r="AW44">
            <v>8.7100000000000009</v>
          </cell>
          <cell r="AZ44">
            <v>0</v>
          </cell>
          <cell r="BA44">
            <v>8.7100000000000009</v>
          </cell>
          <cell r="BD44">
            <v>2011.26</v>
          </cell>
          <cell r="BE44">
            <v>8.7100000000000009</v>
          </cell>
          <cell r="BH44">
            <v>2011.26</v>
          </cell>
          <cell r="BI44">
            <v>8.7100000000000009</v>
          </cell>
          <cell r="BL44">
            <v>0</v>
          </cell>
          <cell r="BM44">
            <v>8.7100000000000009</v>
          </cell>
          <cell r="BP44">
            <v>0</v>
          </cell>
          <cell r="BQ44">
            <v>8.7100000000000009</v>
          </cell>
          <cell r="BT44">
            <v>0</v>
          </cell>
          <cell r="BU44">
            <v>8.7100000000000009</v>
          </cell>
          <cell r="BX44">
            <v>0</v>
          </cell>
          <cell r="BY44">
            <v>8.7100000000000009</v>
          </cell>
          <cell r="CB44">
            <v>2011.26</v>
          </cell>
          <cell r="CC44">
            <v>8.7100000000000009</v>
          </cell>
          <cell r="CF44">
            <v>0</v>
          </cell>
          <cell r="CG44">
            <v>8.7100000000000009</v>
          </cell>
          <cell r="CJ44">
            <v>0</v>
          </cell>
          <cell r="CK44">
            <v>8.7100000000000009</v>
          </cell>
          <cell r="CN44">
            <v>0</v>
          </cell>
          <cell r="CO44">
            <v>8.7100000000000009</v>
          </cell>
          <cell r="CR44">
            <v>2011.26</v>
          </cell>
          <cell r="CS44">
            <v>8.7100000000000009</v>
          </cell>
          <cell r="CV44">
            <v>0</v>
          </cell>
          <cell r="CW44">
            <v>8.7100000000000009</v>
          </cell>
          <cell r="CZ44">
            <v>2011.26</v>
          </cell>
          <cell r="DA44">
            <v>8.7100000000000009</v>
          </cell>
          <cell r="DD44">
            <v>0</v>
          </cell>
          <cell r="DE44">
            <v>8.7100000000000009</v>
          </cell>
          <cell r="DH44">
            <v>0</v>
          </cell>
          <cell r="DI44">
            <v>8.7100000000000009</v>
          </cell>
          <cell r="DL44">
            <v>0</v>
          </cell>
          <cell r="DM44">
            <v>8.7100000000000009</v>
          </cell>
          <cell r="DP44">
            <v>0</v>
          </cell>
          <cell r="DQ44">
            <v>8.7100000000000009</v>
          </cell>
          <cell r="DT44">
            <v>3021.2</v>
          </cell>
          <cell r="DU44">
            <v>8.7100000000000009</v>
          </cell>
          <cell r="DX44">
            <v>0</v>
          </cell>
          <cell r="DY44">
            <v>8.7100000000000009</v>
          </cell>
          <cell r="EB44">
            <v>0</v>
          </cell>
          <cell r="EC44">
            <v>8.7100000000000009</v>
          </cell>
          <cell r="EF44">
            <v>0</v>
          </cell>
          <cell r="EG44">
            <v>8.7100000000000009</v>
          </cell>
          <cell r="EJ44">
            <v>0</v>
          </cell>
          <cell r="EK44">
            <v>8.7100000000000009</v>
          </cell>
        </row>
        <row r="45">
          <cell r="C45" t="str">
            <v>8.1.3.10</v>
          </cell>
          <cell r="D45">
            <v>4011537</v>
          </cell>
          <cell r="E45" t="str">
            <v>SICRO SERVIÇO</v>
          </cell>
          <cell r="F45" t="str">
            <v>SERRAGEM DE JUNTAS EM PAVIMENTO DE CONCRETO, LIMPEZA E ENCHIMENTO COM SELANTE A FRIO</v>
          </cell>
          <cell r="G45" t="str">
            <v>M</v>
          </cell>
          <cell r="H45">
            <v>15306.560000000001</v>
          </cell>
          <cell r="I45">
            <v>141891.80000000002</v>
          </cell>
          <cell r="L45">
            <v>0</v>
          </cell>
          <cell r="M45">
            <v>9.27</v>
          </cell>
          <cell r="P45">
            <v>0</v>
          </cell>
          <cell r="Q45">
            <v>9.27</v>
          </cell>
          <cell r="T45">
            <v>0</v>
          </cell>
          <cell r="U45">
            <v>9.27</v>
          </cell>
          <cell r="X45">
            <v>1530</v>
          </cell>
          <cell r="Y45">
            <v>9.27</v>
          </cell>
          <cell r="AB45">
            <v>0</v>
          </cell>
          <cell r="AC45">
            <v>9.27</v>
          </cell>
          <cell r="AF45">
            <v>0</v>
          </cell>
          <cell r="AG45">
            <v>9.27</v>
          </cell>
          <cell r="AJ45">
            <v>2298.2800000000002</v>
          </cell>
          <cell r="AK45">
            <v>9.27</v>
          </cell>
          <cell r="AN45">
            <v>0</v>
          </cell>
          <cell r="AO45">
            <v>9.27</v>
          </cell>
          <cell r="AR45">
            <v>1530</v>
          </cell>
          <cell r="AS45">
            <v>9.27</v>
          </cell>
          <cell r="AV45">
            <v>0</v>
          </cell>
          <cell r="AW45">
            <v>9.27</v>
          </cell>
          <cell r="AZ45">
            <v>0</v>
          </cell>
          <cell r="BA45">
            <v>9.27</v>
          </cell>
          <cell r="BD45">
            <v>1530</v>
          </cell>
          <cell r="BE45">
            <v>9.27</v>
          </cell>
          <cell r="BH45">
            <v>1530</v>
          </cell>
          <cell r="BI45">
            <v>9.27</v>
          </cell>
          <cell r="BL45">
            <v>0</v>
          </cell>
          <cell r="BM45">
            <v>9.27</v>
          </cell>
          <cell r="BP45">
            <v>0</v>
          </cell>
          <cell r="BQ45">
            <v>9.27</v>
          </cell>
          <cell r="BT45">
            <v>0</v>
          </cell>
          <cell r="BU45">
            <v>9.27</v>
          </cell>
          <cell r="BX45">
            <v>0</v>
          </cell>
          <cell r="BY45">
            <v>9.27</v>
          </cell>
          <cell r="CB45">
            <v>1530</v>
          </cell>
          <cell r="CC45">
            <v>9.27</v>
          </cell>
          <cell r="CF45">
            <v>0</v>
          </cell>
          <cell r="CG45">
            <v>9.27</v>
          </cell>
          <cell r="CJ45">
            <v>0</v>
          </cell>
          <cell r="CK45">
            <v>9.27</v>
          </cell>
          <cell r="CN45">
            <v>0</v>
          </cell>
          <cell r="CO45">
            <v>9.27</v>
          </cell>
          <cell r="CR45">
            <v>1530</v>
          </cell>
          <cell r="CS45">
            <v>9.27</v>
          </cell>
          <cell r="CV45">
            <v>0</v>
          </cell>
          <cell r="CW45">
            <v>9.27</v>
          </cell>
          <cell r="CZ45">
            <v>1530</v>
          </cell>
          <cell r="DA45">
            <v>9.27</v>
          </cell>
          <cell r="DD45">
            <v>0</v>
          </cell>
          <cell r="DE45">
            <v>9.27</v>
          </cell>
          <cell r="DH45">
            <v>0</v>
          </cell>
          <cell r="DI45">
            <v>9.27</v>
          </cell>
          <cell r="DL45">
            <v>0</v>
          </cell>
          <cell r="DM45">
            <v>9.27</v>
          </cell>
          <cell r="DP45">
            <v>0</v>
          </cell>
          <cell r="DQ45">
            <v>9.27</v>
          </cell>
          <cell r="DT45">
            <v>2298.2800000000002</v>
          </cell>
          <cell r="DU45">
            <v>9.27</v>
          </cell>
          <cell r="DX45">
            <v>0</v>
          </cell>
          <cell r="DY45">
            <v>9.27</v>
          </cell>
          <cell r="EB45">
            <v>0</v>
          </cell>
          <cell r="EC45">
            <v>9.27</v>
          </cell>
          <cell r="EF45">
            <v>0</v>
          </cell>
          <cell r="EG45">
            <v>9.27</v>
          </cell>
          <cell r="EJ45">
            <v>0</v>
          </cell>
          <cell r="EK45">
            <v>9.27</v>
          </cell>
        </row>
        <row r="46">
          <cell r="C46" t="str">
            <v>8.1.4</v>
          </cell>
          <cell r="F46" t="str">
            <v>PAVIMENTAÇÃO</v>
          </cell>
        </row>
        <row r="47">
          <cell r="C47" t="str">
            <v>8.1.4.1</v>
          </cell>
          <cell r="D47">
            <v>4011211</v>
          </cell>
          <cell r="E47" t="str">
            <v>SICRO SERVIÇO</v>
          </cell>
          <cell r="F47" t="str">
            <v>REFORÇO DO SUBLEITO COM MATERIAL DE JAZIDA</v>
          </cell>
          <cell r="G47" t="str">
            <v>M³</v>
          </cell>
          <cell r="H47">
            <v>0</v>
          </cell>
          <cell r="I47">
            <v>0</v>
          </cell>
          <cell r="L47">
            <v>0</v>
          </cell>
          <cell r="M47">
            <v>6.55</v>
          </cell>
          <cell r="P47">
            <v>0</v>
          </cell>
          <cell r="Q47">
            <v>6.55</v>
          </cell>
          <cell r="T47">
            <v>0</v>
          </cell>
          <cell r="U47">
            <v>6.55</v>
          </cell>
          <cell r="X47">
            <v>0</v>
          </cell>
          <cell r="Y47">
            <v>6.55</v>
          </cell>
          <cell r="AB47">
            <v>0</v>
          </cell>
          <cell r="AC47">
            <v>6.55</v>
          </cell>
          <cell r="AF47">
            <v>0</v>
          </cell>
          <cell r="AG47">
            <v>6.55</v>
          </cell>
          <cell r="AJ47">
            <v>0</v>
          </cell>
          <cell r="AK47">
            <v>6.55</v>
          </cell>
          <cell r="AN47">
            <v>0</v>
          </cell>
          <cell r="AO47">
            <v>6.55</v>
          </cell>
          <cell r="AR47">
            <v>0</v>
          </cell>
          <cell r="AS47">
            <v>6.55</v>
          </cell>
          <cell r="AV47">
            <v>0</v>
          </cell>
          <cell r="AW47">
            <v>6.55</v>
          </cell>
          <cell r="AZ47">
            <v>0</v>
          </cell>
          <cell r="BA47">
            <v>6.55</v>
          </cell>
          <cell r="BD47">
            <v>0</v>
          </cell>
          <cell r="BE47">
            <v>6.55</v>
          </cell>
          <cell r="BH47">
            <v>0</v>
          </cell>
          <cell r="BI47">
            <v>6.55</v>
          </cell>
          <cell r="BL47">
            <v>0</v>
          </cell>
          <cell r="BM47">
            <v>6.55</v>
          </cell>
          <cell r="BP47">
            <v>0</v>
          </cell>
          <cell r="BQ47">
            <v>6.55</v>
          </cell>
          <cell r="BT47">
            <v>0</v>
          </cell>
          <cell r="BU47">
            <v>6.55</v>
          </cell>
          <cell r="BX47">
            <v>0</v>
          </cell>
          <cell r="BY47">
            <v>6.55</v>
          </cell>
          <cell r="CB47">
            <v>0</v>
          </cell>
          <cell r="CC47">
            <v>6.55</v>
          </cell>
          <cell r="CF47">
            <v>0</v>
          </cell>
          <cell r="CG47">
            <v>6.55</v>
          </cell>
          <cell r="CJ47">
            <v>0</v>
          </cell>
          <cell r="CK47">
            <v>6.55</v>
          </cell>
          <cell r="CN47">
            <v>0</v>
          </cell>
          <cell r="CO47">
            <v>6.55</v>
          </cell>
          <cell r="CR47">
            <v>0</v>
          </cell>
          <cell r="CS47">
            <v>6.55</v>
          </cell>
          <cell r="CV47">
            <v>0</v>
          </cell>
          <cell r="CW47">
            <v>6.55</v>
          </cell>
          <cell r="CZ47">
            <v>0</v>
          </cell>
          <cell r="DA47">
            <v>6.55</v>
          </cell>
          <cell r="DD47">
            <v>0</v>
          </cell>
          <cell r="DE47">
            <v>6.55</v>
          </cell>
          <cell r="DH47">
            <v>0</v>
          </cell>
          <cell r="DI47">
            <v>6.55</v>
          </cell>
          <cell r="DL47">
            <v>0</v>
          </cell>
          <cell r="DM47">
            <v>6.55</v>
          </cell>
          <cell r="DP47">
            <v>0</v>
          </cell>
          <cell r="DQ47">
            <v>6.55</v>
          </cell>
          <cell r="DT47">
            <v>0</v>
          </cell>
          <cell r="DU47">
            <v>6.55</v>
          </cell>
          <cell r="DX47">
            <v>0</v>
          </cell>
          <cell r="DY47">
            <v>6.55</v>
          </cell>
          <cell r="EB47">
            <v>0</v>
          </cell>
          <cell r="EC47">
            <v>6.55</v>
          </cell>
          <cell r="EF47">
            <v>0</v>
          </cell>
          <cell r="EG47">
            <v>6.55</v>
          </cell>
          <cell r="EJ47">
            <v>0</v>
          </cell>
          <cell r="EK47">
            <v>6.55</v>
          </cell>
        </row>
        <row r="48">
          <cell r="C48" t="str">
            <v>8.1.4.2</v>
          </cell>
          <cell r="D48">
            <v>4011209</v>
          </cell>
          <cell r="E48" t="str">
            <v>SICRO SERVIÇO</v>
          </cell>
          <cell r="F48" t="str">
            <v>REGULARIZAÇÃO DO SUBLEITO</v>
          </cell>
          <cell r="G48" t="str">
            <v>M²</v>
          </cell>
          <cell r="H48">
            <v>126539.99000000002</v>
          </cell>
          <cell r="I48">
            <v>86047.140000000014</v>
          </cell>
          <cell r="L48">
            <v>0</v>
          </cell>
          <cell r="M48">
            <v>0.68</v>
          </cell>
          <cell r="P48">
            <v>0</v>
          </cell>
          <cell r="Q48">
            <v>0.68</v>
          </cell>
          <cell r="T48">
            <v>0</v>
          </cell>
          <cell r="U48">
            <v>0.68</v>
          </cell>
          <cell r="X48">
            <v>12648.57</v>
          </cell>
          <cell r="Y48">
            <v>0.68</v>
          </cell>
          <cell r="AB48">
            <v>0</v>
          </cell>
          <cell r="AC48">
            <v>0.68</v>
          </cell>
          <cell r="AF48">
            <v>0</v>
          </cell>
          <cell r="AG48">
            <v>0.68</v>
          </cell>
          <cell r="AJ48">
            <v>19000</v>
          </cell>
          <cell r="AK48">
            <v>0.68</v>
          </cell>
          <cell r="AN48">
            <v>0</v>
          </cell>
          <cell r="AO48">
            <v>0.68</v>
          </cell>
          <cell r="AR48">
            <v>12648.57</v>
          </cell>
          <cell r="AS48">
            <v>0.68</v>
          </cell>
          <cell r="AV48">
            <v>0</v>
          </cell>
          <cell r="AW48">
            <v>0.68</v>
          </cell>
          <cell r="AZ48">
            <v>0</v>
          </cell>
          <cell r="BA48">
            <v>0.68</v>
          </cell>
          <cell r="BD48">
            <v>12648.57</v>
          </cell>
          <cell r="BE48">
            <v>0.68</v>
          </cell>
          <cell r="BH48">
            <v>12648.57</v>
          </cell>
          <cell r="BI48">
            <v>0.68</v>
          </cell>
          <cell r="BL48">
            <v>0</v>
          </cell>
          <cell r="BM48">
            <v>0.68</v>
          </cell>
          <cell r="BP48">
            <v>0</v>
          </cell>
          <cell r="BQ48">
            <v>0.68</v>
          </cell>
          <cell r="BT48">
            <v>0</v>
          </cell>
          <cell r="BU48">
            <v>0.68</v>
          </cell>
          <cell r="BX48">
            <v>0</v>
          </cell>
          <cell r="BY48">
            <v>0.68</v>
          </cell>
          <cell r="CB48">
            <v>12648.57</v>
          </cell>
          <cell r="CC48">
            <v>0.68</v>
          </cell>
          <cell r="CF48">
            <v>0</v>
          </cell>
          <cell r="CG48">
            <v>0.68</v>
          </cell>
          <cell r="CJ48">
            <v>0</v>
          </cell>
          <cell r="CK48">
            <v>0.68</v>
          </cell>
          <cell r="CN48">
            <v>0</v>
          </cell>
          <cell r="CO48">
            <v>0.68</v>
          </cell>
          <cell r="CR48">
            <v>12648.57</v>
          </cell>
          <cell r="CS48">
            <v>0.68</v>
          </cell>
          <cell r="CV48">
            <v>0</v>
          </cell>
          <cell r="CW48">
            <v>0.68</v>
          </cell>
          <cell r="CZ48">
            <v>12648.57</v>
          </cell>
          <cell r="DA48">
            <v>0.68</v>
          </cell>
          <cell r="DD48">
            <v>0</v>
          </cell>
          <cell r="DE48">
            <v>0.68</v>
          </cell>
          <cell r="DH48">
            <v>0</v>
          </cell>
          <cell r="DI48">
            <v>0.68</v>
          </cell>
          <cell r="DL48">
            <v>0</v>
          </cell>
          <cell r="DM48">
            <v>0.68</v>
          </cell>
          <cell r="DP48">
            <v>0</v>
          </cell>
          <cell r="DQ48">
            <v>0.68</v>
          </cell>
          <cell r="DT48">
            <v>19000</v>
          </cell>
          <cell r="DU48">
            <v>0.68</v>
          </cell>
          <cell r="DX48">
            <v>0</v>
          </cell>
          <cell r="DY48">
            <v>0.68</v>
          </cell>
          <cell r="EB48">
            <v>0</v>
          </cell>
          <cell r="EC48">
            <v>0.68</v>
          </cell>
          <cell r="EF48">
            <v>0</v>
          </cell>
          <cell r="EG48">
            <v>0.68</v>
          </cell>
          <cell r="EJ48">
            <v>0</v>
          </cell>
          <cell r="EK48">
            <v>0.68</v>
          </cell>
        </row>
        <row r="49">
          <cell r="C49" t="str">
            <v>8.1.4.3</v>
          </cell>
          <cell r="D49">
            <v>4011279</v>
          </cell>
          <cell r="E49" t="str">
            <v>SICRO SERVIÇO</v>
          </cell>
          <cell r="F49" t="str">
            <v>BASE OU SUB-BASE DE MACADAME SECO COM BRITA COMERCIAL</v>
          </cell>
          <cell r="G49" t="str">
            <v>M³</v>
          </cell>
          <cell r="H49">
            <v>18981.030000000002</v>
          </cell>
          <cell r="I49">
            <v>1907783.2699999996</v>
          </cell>
          <cell r="L49">
            <v>0</v>
          </cell>
          <cell r="M49">
            <v>100.51</v>
          </cell>
          <cell r="P49">
            <v>0</v>
          </cell>
          <cell r="Q49">
            <v>100.51</v>
          </cell>
          <cell r="T49">
            <v>0</v>
          </cell>
          <cell r="U49">
            <v>100.51</v>
          </cell>
          <cell r="X49">
            <v>1897.29</v>
          </cell>
          <cell r="Y49">
            <v>100.51</v>
          </cell>
          <cell r="AB49">
            <v>0</v>
          </cell>
          <cell r="AC49">
            <v>100.51</v>
          </cell>
          <cell r="AF49">
            <v>0</v>
          </cell>
          <cell r="AG49">
            <v>100.51</v>
          </cell>
          <cell r="AJ49">
            <v>2850</v>
          </cell>
          <cell r="AK49">
            <v>100.51</v>
          </cell>
          <cell r="AN49">
            <v>0</v>
          </cell>
          <cell r="AO49">
            <v>100.51</v>
          </cell>
          <cell r="AR49">
            <v>1897.29</v>
          </cell>
          <cell r="AS49">
            <v>100.51</v>
          </cell>
          <cell r="AV49">
            <v>0</v>
          </cell>
          <cell r="AW49">
            <v>100.51</v>
          </cell>
          <cell r="AZ49">
            <v>0</v>
          </cell>
          <cell r="BA49">
            <v>100.51</v>
          </cell>
          <cell r="BD49">
            <v>1897.29</v>
          </cell>
          <cell r="BE49">
            <v>100.51</v>
          </cell>
          <cell r="BH49">
            <v>1897.29</v>
          </cell>
          <cell r="BI49">
            <v>100.51</v>
          </cell>
          <cell r="BL49">
            <v>0</v>
          </cell>
          <cell r="BM49">
            <v>100.51</v>
          </cell>
          <cell r="BP49">
            <v>0</v>
          </cell>
          <cell r="BQ49">
            <v>100.51</v>
          </cell>
          <cell r="BT49">
            <v>0</v>
          </cell>
          <cell r="BU49">
            <v>100.51</v>
          </cell>
          <cell r="BX49">
            <v>0</v>
          </cell>
          <cell r="BY49">
            <v>100.51</v>
          </cell>
          <cell r="CB49">
            <v>1897.29</v>
          </cell>
          <cell r="CC49">
            <v>100.51</v>
          </cell>
          <cell r="CF49">
            <v>0</v>
          </cell>
          <cell r="CG49">
            <v>100.51</v>
          </cell>
          <cell r="CJ49">
            <v>0</v>
          </cell>
          <cell r="CK49">
            <v>100.51</v>
          </cell>
          <cell r="CN49">
            <v>0</v>
          </cell>
          <cell r="CO49">
            <v>100.51</v>
          </cell>
          <cell r="CR49">
            <v>1897.29</v>
          </cell>
          <cell r="CS49">
            <v>100.51</v>
          </cell>
          <cell r="CV49">
            <v>0</v>
          </cell>
          <cell r="CW49">
            <v>100.51</v>
          </cell>
          <cell r="CZ49">
            <v>1897.29</v>
          </cell>
          <cell r="DA49">
            <v>100.51</v>
          </cell>
          <cell r="DD49">
            <v>0</v>
          </cell>
          <cell r="DE49">
            <v>100.51</v>
          </cell>
          <cell r="DH49">
            <v>0</v>
          </cell>
          <cell r="DI49">
            <v>100.51</v>
          </cell>
          <cell r="DL49">
            <v>0</v>
          </cell>
          <cell r="DM49">
            <v>100.51</v>
          </cell>
          <cell r="DP49">
            <v>0</v>
          </cell>
          <cell r="DQ49">
            <v>100.51</v>
          </cell>
          <cell r="DT49">
            <v>2850</v>
          </cell>
          <cell r="DU49">
            <v>100.51</v>
          </cell>
          <cell r="DX49">
            <v>0</v>
          </cell>
          <cell r="DY49">
            <v>100.51</v>
          </cell>
          <cell r="EB49">
            <v>0</v>
          </cell>
          <cell r="EC49">
            <v>100.51</v>
          </cell>
          <cell r="EF49">
            <v>0</v>
          </cell>
          <cell r="EG49">
            <v>100.51</v>
          </cell>
          <cell r="EJ49">
            <v>0</v>
          </cell>
          <cell r="EK49">
            <v>100.51</v>
          </cell>
        </row>
        <row r="50">
          <cell r="C50" t="str">
            <v>8.1.4.4</v>
          </cell>
          <cell r="D50">
            <v>4011276</v>
          </cell>
          <cell r="E50" t="str">
            <v>SICRO SERVIÇO</v>
          </cell>
          <cell r="F50" t="str">
            <v>BASE OU SUB-BASE DE BRITA GRADUADA COM BRITA COMERCIAL</v>
          </cell>
          <cell r="G50" t="str">
            <v>M³</v>
          </cell>
          <cell r="H50">
            <v>15184.81</v>
          </cell>
          <cell r="I50">
            <v>1871375.9199999997</v>
          </cell>
          <cell r="L50">
            <v>0</v>
          </cell>
          <cell r="M50">
            <v>123.24</v>
          </cell>
          <cell r="P50">
            <v>0</v>
          </cell>
          <cell r="Q50">
            <v>123.24</v>
          </cell>
          <cell r="T50">
            <v>0</v>
          </cell>
          <cell r="U50">
            <v>123.24</v>
          </cell>
          <cell r="X50">
            <v>1517.83</v>
          </cell>
          <cell r="Y50">
            <v>123.24</v>
          </cell>
          <cell r="AB50">
            <v>0</v>
          </cell>
          <cell r="AC50">
            <v>123.24</v>
          </cell>
          <cell r="AF50">
            <v>0</v>
          </cell>
          <cell r="AG50">
            <v>123.24</v>
          </cell>
          <cell r="AJ50">
            <v>2280</v>
          </cell>
          <cell r="AK50">
            <v>123.24</v>
          </cell>
          <cell r="AN50">
            <v>0</v>
          </cell>
          <cell r="AO50">
            <v>123.24</v>
          </cell>
          <cell r="AR50">
            <v>1517.83</v>
          </cell>
          <cell r="AS50">
            <v>123.24</v>
          </cell>
          <cell r="AV50">
            <v>0</v>
          </cell>
          <cell r="AW50">
            <v>123.24</v>
          </cell>
          <cell r="AZ50">
            <v>0</v>
          </cell>
          <cell r="BA50">
            <v>123.24</v>
          </cell>
          <cell r="BD50">
            <v>1517.83</v>
          </cell>
          <cell r="BE50">
            <v>123.24</v>
          </cell>
          <cell r="BH50">
            <v>1517.83</v>
          </cell>
          <cell r="BI50">
            <v>123.24</v>
          </cell>
          <cell r="BL50">
            <v>0</v>
          </cell>
          <cell r="BM50">
            <v>123.24</v>
          </cell>
          <cell r="BP50">
            <v>0</v>
          </cell>
          <cell r="BQ50">
            <v>123.24</v>
          </cell>
          <cell r="BT50">
            <v>0</v>
          </cell>
          <cell r="BU50">
            <v>123.24</v>
          </cell>
          <cell r="BX50">
            <v>0</v>
          </cell>
          <cell r="BY50">
            <v>123.24</v>
          </cell>
          <cell r="CB50">
            <v>1517.83</v>
          </cell>
          <cell r="CC50">
            <v>123.24</v>
          </cell>
          <cell r="CF50">
            <v>0</v>
          </cell>
          <cell r="CG50">
            <v>123.24</v>
          </cell>
          <cell r="CJ50">
            <v>0</v>
          </cell>
          <cell r="CK50">
            <v>123.24</v>
          </cell>
          <cell r="CN50">
            <v>0</v>
          </cell>
          <cell r="CO50">
            <v>123.24</v>
          </cell>
          <cell r="CR50">
            <v>1517.83</v>
          </cell>
          <cell r="CS50">
            <v>123.24</v>
          </cell>
          <cell r="CV50">
            <v>0</v>
          </cell>
          <cell r="CW50">
            <v>123.24</v>
          </cell>
          <cell r="CZ50">
            <v>1517.83</v>
          </cell>
          <cell r="DA50">
            <v>123.24</v>
          </cell>
          <cell r="DD50">
            <v>0</v>
          </cell>
          <cell r="DE50">
            <v>123.24</v>
          </cell>
          <cell r="DH50">
            <v>0</v>
          </cell>
          <cell r="DI50">
            <v>123.24</v>
          </cell>
          <cell r="DL50">
            <v>0</v>
          </cell>
          <cell r="DM50">
            <v>123.24</v>
          </cell>
          <cell r="DP50">
            <v>0</v>
          </cell>
          <cell r="DQ50">
            <v>123.24</v>
          </cell>
          <cell r="DT50">
            <v>2280</v>
          </cell>
          <cell r="DU50">
            <v>123.24</v>
          </cell>
          <cell r="DX50">
            <v>0</v>
          </cell>
          <cell r="DY50">
            <v>123.24</v>
          </cell>
          <cell r="EB50">
            <v>0</v>
          </cell>
          <cell r="EC50">
            <v>123.24</v>
          </cell>
          <cell r="EF50">
            <v>0</v>
          </cell>
          <cell r="EG50">
            <v>123.24</v>
          </cell>
          <cell r="EJ50">
            <v>0</v>
          </cell>
          <cell r="EK50">
            <v>123.24</v>
          </cell>
        </row>
        <row r="51">
          <cell r="C51" t="str">
            <v>8.1.4.5</v>
          </cell>
          <cell r="D51">
            <v>4011278</v>
          </cell>
          <cell r="E51" t="str">
            <v>SICRO SERVIÇO</v>
          </cell>
          <cell r="F51" t="str">
            <v>BASE OU SUB-BASE DE BRITA GRADUADA TRATADA COM CIMENTO COM BRITA COMERCIAL</v>
          </cell>
          <cell r="G51" t="str">
            <v>M³</v>
          </cell>
          <cell r="H51">
            <v>25307.969999999998</v>
          </cell>
          <cell r="I51">
            <v>3782023.0199999996</v>
          </cell>
          <cell r="L51">
            <v>0</v>
          </cell>
          <cell r="M51">
            <v>149.44</v>
          </cell>
          <cell r="P51">
            <v>0</v>
          </cell>
          <cell r="Q51">
            <v>149.44</v>
          </cell>
          <cell r="T51">
            <v>0</v>
          </cell>
          <cell r="U51">
            <v>149.44</v>
          </cell>
          <cell r="X51">
            <v>2529.71</v>
          </cell>
          <cell r="Y51">
            <v>149.44</v>
          </cell>
          <cell r="AB51">
            <v>0</v>
          </cell>
          <cell r="AC51">
            <v>149.44</v>
          </cell>
          <cell r="AF51">
            <v>0</v>
          </cell>
          <cell r="AG51">
            <v>149.44</v>
          </cell>
          <cell r="AJ51">
            <v>3800</v>
          </cell>
          <cell r="AK51">
            <v>149.44</v>
          </cell>
          <cell r="AN51">
            <v>0</v>
          </cell>
          <cell r="AO51">
            <v>149.44</v>
          </cell>
          <cell r="AR51">
            <v>2529.71</v>
          </cell>
          <cell r="AS51">
            <v>149.44</v>
          </cell>
          <cell r="AV51">
            <v>0</v>
          </cell>
          <cell r="AW51">
            <v>149.44</v>
          </cell>
          <cell r="AZ51">
            <v>0</v>
          </cell>
          <cell r="BA51">
            <v>149.44</v>
          </cell>
          <cell r="BD51">
            <v>2529.71</v>
          </cell>
          <cell r="BE51">
            <v>149.44</v>
          </cell>
          <cell r="BH51">
            <v>2529.71</v>
          </cell>
          <cell r="BI51">
            <v>149.44</v>
          </cell>
          <cell r="BL51">
            <v>0</v>
          </cell>
          <cell r="BM51">
            <v>149.44</v>
          </cell>
          <cell r="BP51">
            <v>0</v>
          </cell>
          <cell r="BQ51">
            <v>149.44</v>
          </cell>
          <cell r="BT51">
            <v>0</v>
          </cell>
          <cell r="BU51">
            <v>149.44</v>
          </cell>
          <cell r="BX51">
            <v>0</v>
          </cell>
          <cell r="BY51">
            <v>149.44</v>
          </cell>
          <cell r="CB51">
            <v>2529.71</v>
          </cell>
          <cell r="CC51">
            <v>149.44</v>
          </cell>
          <cell r="CF51">
            <v>0</v>
          </cell>
          <cell r="CG51">
            <v>149.44</v>
          </cell>
          <cell r="CJ51">
            <v>0</v>
          </cell>
          <cell r="CK51">
            <v>149.44</v>
          </cell>
          <cell r="CN51">
            <v>0</v>
          </cell>
          <cell r="CO51">
            <v>149.44</v>
          </cell>
          <cell r="CR51">
            <v>2529.71</v>
          </cell>
          <cell r="CS51">
            <v>149.44</v>
          </cell>
          <cell r="CV51">
            <v>0</v>
          </cell>
          <cell r="CW51">
            <v>149.44</v>
          </cell>
          <cell r="CZ51">
            <v>2529.71</v>
          </cell>
          <cell r="DA51">
            <v>149.44</v>
          </cell>
          <cell r="DD51">
            <v>0</v>
          </cell>
          <cell r="DE51">
            <v>149.44</v>
          </cell>
          <cell r="DH51">
            <v>0</v>
          </cell>
          <cell r="DI51">
            <v>149.44</v>
          </cell>
          <cell r="DL51">
            <v>0</v>
          </cell>
          <cell r="DM51">
            <v>149.44</v>
          </cell>
          <cell r="DP51">
            <v>0</v>
          </cell>
          <cell r="DQ51">
            <v>149.44</v>
          </cell>
          <cell r="DT51">
            <v>3800</v>
          </cell>
          <cell r="DU51">
            <v>149.44</v>
          </cell>
          <cell r="DX51">
            <v>0</v>
          </cell>
          <cell r="DY51">
            <v>149.44</v>
          </cell>
          <cell r="EB51">
            <v>0</v>
          </cell>
          <cell r="EC51">
            <v>149.44</v>
          </cell>
          <cell r="EF51">
            <v>0</v>
          </cell>
          <cell r="EG51">
            <v>149.44</v>
          </cell>
          <cell r="EJ51">
            <v>0</v>
          </cell>
          <cell r="EK51">
            <v>149.44</v>
          </cell>
        </row>
        <row r="52">
          <cell r="C52" t="str">
            <v>8.1.4.6</v>
          </cell>
          <cell r="D52">
            <v>4011352</v>
          </cell>
          <cell r="E52" t="str">
            <v>SICRO SERVIÇO</v>
          </cell>
          <cell r="F52" t="str">
            <v>IMPRIMAÇÃO COM EMULSÃO ASFÁLTICA</v>
          </cell>
          <cell r="G52" t="str">
            <v>M²</v>
          </cell>
          <cell r="H52">
            <v>126539.99000000002</v>
          </cell>
          <cell r="I52">
            <v>27838.760000000002</v>
          </cell>
          <cell r="L52">
            <v>0</v>
          </cell>
          <cell r="M52">
            <v>0.22</v>
          </cell>
          <cell r="P52">
            <v>0</v>
          </cell>
          <cell r="Q52">
            <v>0.22</v>
          </cell>
          <cell r="T52">
            <v>0</v>
          </cell>
          <cell r="U52">
            <v>0.22</v>
          </cell>
          <cell r="X52">
            <v>12648.57</v>
          </cell>
          <cell r="Y52">
            <v>0.22</v>
          </cell>
          <cell r="AB52">
            <v>0</v>
          </cell>
          <cell r="AC52">
            <v>0.22</v>
          </cell>
          <cell r="AF52">
            <v>0</v>
          </cell>
          <cell r="AG52">
            <v>0.22</v>
          </cell>
          <cell r="AJ52">
            <v>19000</v>
          </cell>
          <cell r="AK52">
            <v>0.22</v>
          </cell>
          <cell r="AN52">
            <v>0</v>
          </cell>
          <cell r="AO52">
            <v>0.22</v>
          </cell>
          <cell r="AR52">
            <v>12648.57</v>
          </cell>
          <cell r="AS52">
            <v>0.22</v>
          </cell>
          <cell r="AV52">
            <v>0</v>
          </cell>
          <cell r="AW52">
            <v>0.22</v>
          </cell>
          <cell r="AZ52">
            <v>0</v>
          </cell>
          <cell r="BA52">
            <v>0.22</v>
          </cell>
          <cell r="BD52">
            <v>12648.57</v>
          </cell>
          <cell r="BE52">
            <v>0.22</v>
          </cell>
          <cell r="BH52">
            <v>12648.57</v>
          </cell>
          <cell r="BI52">
            <v>0.22</v>
          </cell>
          <cell r="BL52">
            <v>0</v>
          </cell>
          <cell r="BM52">
            <v>0.22</v>
          </cell>
          <cell r="BP52">
            <v>0</v>
          </cell>
          <cell r="BQ52">
            <v>0.22</v>
          </cell>
          <cell r="BT52">
            <v>0</v>
          </cell>
          <cell r="BU52">
            <v>0.22</v>
          </cell>
          <cell r="BX52">
            <v>0</v>
          </cell>
          <cell r="BY52">
            <v>0.22</v>
          </cell>
          <cell r="CB52">
            <v>12648.57</v>
          </cell>
          <cell r="CC52">
            <v>0.22</v>
          </cell>
          <cell r="CF52">
            <v>0</v>
          </cell>
          <cell r="CG52">
            <v>0.22</v>
          </cell>
          <cell r="CJ52">
            <v>0</v>
          </cell>
          <cell r="CK52">
            <v>0.22</v>
          </cell>
          <cell r="CN52">
            <v>0</v>
          </cell>
          <cell r="CO52">
            <v>0.22</v>
          </cell>
          <cell r="CR52">
            <v>12648.57</v>
          </cell>
          <cell r="CS52">
            <v>0.22</v>
          </cell>
          <cell r="CV52">
            <v>0</v>
          </cell>
          <cell r="CW52">
            <v>0.22</v>
          </cell>
          <cell r="CZ52">
            <v>12648.57</v>
          </cell>
          <cell r="DA52">
            <v>0.22</v>
          </cell>
          <cell r="DD52">
            <v>0</v>
          </cell>
          <cell r="DE52">
            <v>0.22</v>
          </cell>
          <cell r="DH52">
            <v>0</v>
          </cell>
          <cell r="DI52">
            <v>0.22</v>
          </cell>
          <cell r="DL52">
            <v>0</v>
          </cell>
          <cell r="DM52">
            <v>0.22</v>
          </cell>
          <cell r="DP52">
            <v>0</v>
          </cell>
          <cell r="DQ52">
            <v>0.22</v>
          </cell>
          <cell r="DT52">
            <v>19000</v>
          </cell>
          <cell r="DU52">
            <v>0.22</v>
          </cell>
          <cell r="DX52">
            <v>0</v>
          </cell>
          <cell r="DY52">
            <v>0.22</v>
          </cell>
          <cell r="EB52">
            <v>0</v>
          </cell>
          <cell r="EC52">
            <v>0.22</v>
          </cell>
          <cell r="EF52">
            <v>0</v>
          </cell>
          <cell r="EG52">
            <v>0.22</v>
          </cell>
          <cell r="EJ52">
            <v>0</v>
          </cell>
          <cell r="EK52">
            <v>0.22</v>
          </cell>
        </row>
        <row r="53">
          <cell r="C53" t="str">
            <v>8.1.4.7</v>
          </cell>
          <cell r="D53">
            <v>4011353</v>
          </cell>
          <cell r="E53" t="str">
            <v>SICRO SERVIÇO</v>
          </cell>
          <cell r="F53" t="str">
            <v>PINTURA DE LIGAÇÃO</v>
          </cell>
          <cell r="G53" t="str">
            <v>M²</v>
          </cell>
          <cell r="H53">
            <v>253079.98000000004</v>
          </cell>
          <cell r="I53">
            <v>37961.99</v>
          </cell>
          <cell r="L53">
            <v>0</v>
          </cell>
          <cell r="M53">
            <v>0.15</v>
          </cell>
          <cell r="P53">
            <v>0</v>
          </cell>
          <cell r="Q53">
            <v>0.15</v>
          </cell>
          <cell r="T53">
            <v>0</v>
          </cell>
          <cell r="U53">
            <v>0.15</v>
          </cell>
          <cell r="X53">
            <v>25297.14</v>
          </cell>
          <cell r="Y53">
            <v>0.15</v>
          </cell>
          <cell r="AB53">
            <v>0</v>
          </cell>
          <cell r="AC53">
            <v>0.15</v>
          </cell>
          <cell r="AF53">
            <v>0</v>
          </cell>
          <cell r="AG53">
            <v>0.15</v>
          </cell>
          <cell r="AJ53">
            <v>38000</v>
          </cell>
          <cell r="AK53">
            <v>0.15</v>
          </cell>
          <cell r="AN53">
            <v>0</v>
          </cell>
          <cell r="AO53">
            <v>0.15</v>
          </cell>
          <cell r="AR53">
            <v>25297.14</v>
          </cell>
          <cell r="AS53">
            <v>0.15</v>
          </cell>
          <cell r="AV53">
            <v>0</v>
          </cell>
          <cell r="AW53">
            <v>0.15</v>
          </cell>
          <cell r="AZ53">
            <v>0</v>
          </cell>
          <cell r="BA53">
            <v>0.15</v>
          </cell>
          <cell r="BD53">
            <v>25297.14</v>
          </cell>
          <cell r="BE53">
            <v>0.15</v>
          </cell>
          <cell r="BH53">
            <v>25297.14</v>
          </cell>
          <cell r="BI53">
            <v>0.15</v>
          </cell>
          <cell r="BL53">
            <v>0</v>
          </cell>
          <cell r="BM53">
            <v>0.15</v>
          </cell>
          <cell r="BP53">
            <v>0</v>
          </cell>
          <cell r="BQ53">
            <v>0.15</v>
          </cell>
          <cell r="BT53">
            <v>0</v>
          </cell>
          <cell r="BU53">
            <v>0.15</v>
          </cell>
          <cell r="BX53">
            <v>0</v>
          </cell>
          <cell r="BY53">
            <v>0.15</v>
          </cell>
          <cell r="CB53">
            <v>25297.14</v>
          </cell>
          <cell r="CC53">
            <v>0.15</v>
          </cell>
          <cell r="CF53">
            <v>0</v>
          </cell>
          <cell r="CG53">
            <v>0.15</v>
          </cell>
          <cell r="CJ53">
            <v>0</v>
          </cell>
          <cell r="CK53">
            <v>0.15</v>
          </cell>
          <cell r="CN53">
            <v>0</v>
          </cell>
          <cell r="CO53">
            <v>0.15</v>
          </cell>
          <cell r="CR53">
            <v>25297.14</v>
          </cell>
          <cell r="CS53">
            <v>0.15</v>
          </cell>
          <cell r="CV53">
            <v>0</v>
          </cell>
          <cell r="CW53">
            <v>0.15</v>
          </cell>
          <cell r="CZ53">
            <v>25297.14</v>
          </cell>
          <cell r="DA53">
            <v>0.15</v>
          </cell>
          <cell r="DD53">
            <v>0</v>
          </cell>
          <cell r="DE53">
            <v>0.15</v>
          </cell>
          <cell r="DH53">
            <v>0</v>
          </cell>
          <cell r="DI53">
            <v>0.15</v>
          </cell>
          <cell r="DL53">
            <v>0</v>
          </cell>
          <cell r="DM53">
            <v>0.15</v>
          </cell>
          <cell r="DP53">
            <v>0</v>
          </cell>
          <cell r="DQ53">
            <v>0.15</v>
          </cell>
          <cell r="DT53">
            <v>38000</v>
          </cell>
          <cell r="DU53">
            <v>0.15</v>
          </cell>
          <cell r="DX53">
            <v>0</v>
          </cell>
          <cell r="DY53">
            <v>0.15</v>
          </cell>
          <cell r="EB53">
            <v>0</v>
          </cell>
          <cell r="EC53">
            <v>0.15</v>
          </cell>
          <cell r="EF53">
            <v>0</v>
          </cell>
          <cell r="EG53">
            <v>0.15</v>
          </cell>
          <cell r="EJ53">
            <v>0</v>
          </cell>
          <cell r="EK53">
            <v>0.15</v>
          </cell>
        </row>
        <row r="54">
          <cell r="C54" t="str">
            <v>8.1.4.8</v>
          </cell>
          <cell r="D54">
            <v>4011459</v>
          </cell>
          <cell r="E54" t="str">
            <v>SICRO SERVIÇO</v>
          </cell>
          <cell r="F54" t="str">
            <v>CONCRETO ASFÁLTICO - FAIXA B - AREIA E BRITA COMERCIAIS</v>
          </cell>
          <cell r="G54" t="str">
            <v>T</v>
          </cell>
          <cell r="H54">
            <v>30369.62</v>
          </cell>
          <cell r="I54">
            <v>3668650.0399999991</v>
          </cell>
          <cell r="L54">
            <v>0</v>
          </cell>
          <cell r="M54">
            <v>120.8</v>
          </cell>
          <cell r="P54">
            <v>0</v>
          </cell>
          <cell r="Q54">
            <v>120.8</v>
          </cell>
          <cell r="T54">
            <v>0</v>
          </cell>
          <cell r="U54">
            <v>120.8</v>
          </cell>
          <cell r="X54">
            <v>3035.66</v>
          </cell>
          <cell r="Y54">
            <v>120.8</v>
          </cell>
          <cell r="AB54">
            <v>0</v>
          </cell>
          <cell r="AC54">
            <v>120.8</v>
          </cell>
          <cell r="AF54">
            <v>0</v>
          </cell>
          <cell r="AG54">
            <v>120.8</v>
          </cell>
          <cell r="AJ54">
            <v>4560</v>
          </cell>
          <cell r="AK54">
            <v>120.8</v>
          </cell>
          <cell r="AN54">
            <v>0</v>
          </cell>
          <cell r="AO54">
            <v>120.8</v>
          </cell>
          <cell r="AR54">
            <v>3035.66</v>
          </cell>
          <cell r="AS54">
            <v>120.8</v>
          </cell>
          <cell r="AV54">
            <v>0</v>
          </cell>
          <cell r="AW54">
            <v>120.8</v>
          </cell>
          <cell r="AZ54">
            <v>0</v>
          </cell>
          <cell r="BA54">
            <v>120.8</v>
          </cell>
          <cell r="BD54">
            <v>3035.66</v>
          </cell>
          <cell r="BE54">
            <v>120.8</v>
          </cell>
          <cell r="BH54">
            <v>3035.66</v>
          </cell>
          <cell r="BI54">
            <v>120.8</v>
          </cell>
          <cell r="BL54">
            <v>0</v>
          </cell>
          <cell r="BM54">
            <v>120.8</v>
          </cell>
          <cell r="BP54">
            <v>0</v>
          </cell>
          <cell r="BQ54">
            <v>120.8</v>
          </cell>
          <cell r="BT54">
            <v>0</v>
          </cell>
          <cell r="BU54">
            <v>120.8</v>
          </cell>
          <cell r="BX54">
            <v>0</v>
          </cell>
          <cell r="BY54">
            <v>120.8</v>
          </cell>
          <cell r="CB54">
            <v>3035.66</v>
          </cell>
          <cell r="CC54">
            <v>120.8</v>
          </cell>
          <cell r="CF54">
            <v>0</v>
          </cell>
          <cell r="CG54">
            <v>120.8</v>
          </cell>
          <cell r="CJ54">
            <v>0</v>
          </cell>
          <cell r="CK54">
            <v>120.8</v>
          </cell>
          <cell r="CN54">
            <v>0</v>
          </cell>
          <cell r="CO54">
            <v>120.8</v>
          </cell>
          <cell r="CR54">
            <v>3035.66</v>
          </cell>
          <cell r="CS54">
            <v>120.8</v>
          </cell>
          <cell r="CV54">
            <v>0</v>
          </cell>
          <cell r="CW54">
            <v>120.8</v>
          </cell>
          <cell r="CZ54">
            <v>3035.66</v>
          </cell>
          <cell r="DA54">
            <v>120.8</v>
          </cell>
          <cell r="DD54">
            <v>0</v>
          </cell>
          <cell r="DE54">
            <v>120.8</v>
          </cell>
          <cell r="DH54">
            <v>0</v>
          </cell>
          <cell r="DI54">
            <v>120.8</v>
          </cell>
          <cell r="DL54">
            <v>0</v>
          </cell>
          <cell r="DM54">
            <v>120.8</v>
          </cell>
          <cell r="DP54">
            <v>0</v>
          </cell>
          <cell r="DQ54">
            <v>120.8</v>
          </cell>
          <cell r="DT54">
            <v>4560</v>
          </cell>
          <cell r="DU54">
            <v>120.8</v>
          </cell>
          <cell r="DX54">
            <v>0</v>
          </cell>
          <cell r="DY54">
            <v>120.8</v>
          </cell>
          <cell r="EB54">
            <v>0</v>
          </cell>
          <cell r="EC54">
            <v>120.8</v>
          </cell>
          <cell r="EF54">
            <v>0</v>
          </cell>
          <cell r="EG54">
            <v>120.8</v>
          </cell>
          <cell r="EJ54">
            <v>0</v>
          </cell>
          <cell r="EK54">
            <v>120.8</v>
          </cell>
        </row>
        <row r="55">
          <cell r="C55" t="str">
            <v>8.1.4.9</v>
          </cell>
          <cell r="D55">
            <v>4011463</v>
          </cell>
          <cell r="E55" t="str">
            <v>SICRO SERVIÇO</v>
          </cell>
          <cell r="F55" t="str">
            <v>CONCRETO ASFÁLTICO - FAIXA C - AREIA E BRITA COMERCIAIS</v>
          </cell>
          <cell r="G55" t="str">
            <v>T</v>
          </cell>
          <cell r="H55">
            <v>15184.81</v>
          </cell>
          <cell r="I55">
            <v>1855431.8800000001</v>
          </cell>
          <cell r="L55">
            <v>0</v>
          </cell>
          <cell r="M55">
            <v>122.19</v>
          </cell>
          <cell r="P55">
            <v>0</v>
          </cell>
          <cell r="Q55">
            <v>122.19</v>
          </cell>
          <cell r="T55">
            <v>0</v>
          </cell>
          <cell r="U55">
            <v>122.19</v>
          </cell>
          <cell r="X55">
            <v>1517.83</v>
          </cell>
          <cell r="Y55">
            <v>122.19</v>
          </cell>
          <cell r="AB55">
            <v>0</v>
          </cell>
          <cell r="AC55">
            <v>122.19</v>
          </cell>
          <cell r="AF55">
            <v>0</v>
          </cell>
          <cell r="AG55">
            <v>122.19</v>
          </cell>
          <cell r="AJ55">
            <v>2280</v>
          </cell>
          <cell r="AK55">
            <v>122.19</v>
          </cell>
          <cell r="AN55">
            <v>0</v>
          </cell>
          <cell r="AO55">
            <v>122.19</v>
          </cell>
          <cell r="AR55">
            <v>1517.83</v>
          </cell>
          <cell r="AS55">
            <v>122.19</v>
          </cell>
          <cell r="AV55">
            <v>0</v>
          </cell>
          <cell r="AW55">
            <v>122.19</v>
          </cell>
          <cell r="AZ55">
            <v>0</v>
          </cell>
          <cell r="BA55">
            <v>122.19</v>
          </cell>
          <cell r="BD55">
            <v>1517.83</v>
          </cell>
          <cell r="BE55">
            <v>122.19</v>
          </cell>
          <cell r="BH55">
            <v>1517.83</v>
          </cell>
          <cell r="BI55">
            <v>122.19</v>
          </cell>
          <cell r="BL55">
            <v>0</v>
          </cell>
          <cell r="BM55">
            <v>122.19</v>
          </cell>
          <cell r="BP55">
            <v>0</v>
          </cell>
          <cell r="BQ55">
            <v>122.19</v>
          </cell>
          <cell r="BT55">
            <v>0</v>
          </cell>
          <cell r="BU55">
            <v>122.19</v>
          </cell>
          <cell r="BX55">
            <v>0</v>
          </cell>
          <cell r="BY55">
            <v>122.19</v>
          </cell>
          <cell r="CB55">
            <v>1517.83</v>
          </cell>
          <cell r="CC55">
            <v>122.19</v>
          </cell>
          <cell r="CF55">
            <v>0</v>
          </cell>
          <cell r="CG55">
            <v>122.19</v>
          </cell>
          <cell r="CJ55">
            <v>0</v>
          </cell>
          <cell r="CK55">
            <v>122.19</v>
          </cell>
          <cell r="CN55">
            <v>0</v>
          </cell>
          <cell r="CO55">
            <v>122.19</v>
          </cell>
          <cell r="CR55">
            <v>1517.83</v>
          </cell>
          <cell r="CS55">
            <v>122.19</v>
          </cell>
          <cell r="CV55">
            <v>0</v>
          </cell>
          <cell r="CW55">
            <v>122.19</v>
          </cell>
          <cell r="CZ55">
            <v>1517.83</v>
          </cell>
          <cell r="DA55">
            <v>122.19</v>
          </cell>
          <cell r="DD55">
            <v>0</v>
          </cell>
          <cell r="DE55">
            <v>122.19</v>
          </cell>
          <cell r="DH55">
            <v>0</v>
          </cell>
          <cell r="DI55">
            <v>122.19</v>
          </cell>
          <cell r="DL55">
            <v>0</v>
          </cell>
          <cell r="DM55">
            <v>122.19</v>
          </cell>
          <cell r="DP55">
            <v>0</v>
          </cell>
          <cell r="DQ55">
            <v>122.19</v>
          </cell>
          <cell r="DT55">
            <v>2280</v>
          </cell>
          <cell r="DU55">
            <v>122.19</v>
          </cell>
          <cell r="DX55">
            <v>0</v>
          </cell>
          <cell r="DY55">
            <v>122.19</v>
          </cell>
          <cell r="EB55">
            <v>0</v>
          </cell>
          <cell r="EC55">
            <v>122.19</v>
          </cell>
          <cell r="EF55">
            <v>0</v>
          </cell>
          <cell r="EG55">
            <v>122.19</v>
          </cell>
          <cell r="EJ55">
            <v>0</v>
          </cell>
          <cell r="EK55">
            <v>122.19</v>
          </cell>
        </row>
        <row r="56">
          <cell r="C56" t="str">
            <v>8.1.5</v>
          </cell>
          <cell r="F56" t="str">
            <v>MATERIAIS ASFALTICOS</v>
          </cell>
        </row>
        <row r="57">
          <cell r="C57" t="str">
            <v>8.1.5.1</v>
          </cell>
          <cell r="D57" t="str">
            <v>COT.IS_44001</v>
          </cell>
          <cell r="E57" t="str">
            <v>COTAÇÃO</v>
          </cell>
          <cell r="F57" t="str">
            <v>FORNECIMENTO DE CAP 50/70 - ANP/DNIT</v>
          </cell>
          <cell r="G57" t="str">
            <v>T</v>
          </cell>
          <cell r="H57">
            <v>1670.3200000000002</v>
          </cell>
          <cell r="I57">
            <v>4593864.33</v>
          </cell>
          <cell r="L57">
            <v>0</v>
          </cell>
          <cell r="M57">
            <v>2750.29</v>
          </cell>
          <cell r="P57">
            <v>0</v>
          </cell>
          <cell r="Q57">
            <v>2750.29</v>
          </cell>
          <cell r="T57">
            <v>0</v>
          </cell>
          <cell r="U57">
            <v>2750.29</v>
          </cell>
          <cell r="X57">
            <v>166.96</v>
          </cell>
          <cell r="Y57">
            <v>2750.29</v>
          </cell>
          <cell r="AB57">
            <v>0</v>
          </cell>
          <cell r="AC57">
            <v>2750.29</v>
          </cell>
          <cell r="AF57">
            <v>0</v>
          </cell>
          <cell r="AG57">
            <v>2750.29</v>
          </cell>
          <cell r="AJ57">
            <v>250.8</v>
          </cell>
          <cell r="AK57">
            <v>2750.29</v>
          </cell>
          <cell r="AN57">
            <v>0</v>
          </cell>
          <cell r="AO57">
            <v>2750.29</v>
          </cell>
          <cell r="AR57">
            <v>166.96</v>
          </cell>
          <cell r="AS57">
            <v>2750.29</v>
          </cell>
          <cell r="AV57">
            <v>0</v>
          </cell>
          <cell r="AW57">
            <v>2750.29</v>
          </cell>
          <cell r="AZ57">
            <v>0</v>
          </cell>
          <cell r="BA57">
            <v>2750.29</v>
          </cell>
          <cell r="BD57">
            <v>166.96</v>
          </cell>
          <cell r="BE57">
            <v>2750.29</v>
          </cell>
          <cell r="BH57">
            <v>166.96</v>
          </cell>
          <cell r="BI57">
            <v>2750.29</v>
          </cell>
          <cell r="BL57">
            <v>0</v>
          </cell>
          <cell r="BM57">
            <v>2750.29</v>
          </cell>
          <cell r="BP57">
            <v>0</v>
          </cell>
          <cell r="BQ57">
            <v>2750.29</v>
          </cell>
          <cell r="BT57">
            <v>0</v>
          </cell>
          <cell r="BU57">
            <v>2750.29</v>
          </cell>
          <cell r="BX57">
            <v>0</v>
          </cell>
          <cell r="BY57">
            <v>2750.29</v>
          </cell>
          <cell r="CB57">
            <v>166.96</v>
          </cell>
          <cell r="CC57">
            <v>2750.29</v>
          </cell>
          <cell r="CF57">
            <v>0</v>
          </cell>
          <cell r="CG57">
            <v>2750.29</v>
          </cell>
          <cell r="CJ57">
            <v>0</v>
          </cell>
          <cell r="CK57">
            <v>2750.29</v>
          </cell>
          <cell r="CN57">
            <v>0</v>
          </cell>
          <cell r="CO57">
            <v>2750.29</v>
          </cell>
          <cell r="CR57">
            <v>166.96</v>
          </cell>
          <cell r="CS57">
            <v>2750.29</v>
          </cell>
          <cell r="CV57">
            <v>0</v>
          </cell>
          <cell r="CW57">
            <v>2750.29</v>
          </cell>
          <cell r="CZ57">
            <v>166.96</v>
          </cell>
          <cell r="DA57">
            <v>2750.29</v>
          </cell>
          <cell r="DD57">
            <v>0</v>
          </cell>
          <cell r="DE57">
            <v>2750.29</v>
          </cell>
          <cell r="DH57">
            <v>0</v>
          </cell>
          <cell r="DI57">
            <v>2750.29</v>
          </cell>
          <cell r="DL57">
            <v>0</v>
          </cell>
          <cell r="DM57">
            <v>2750.29</v>
          </cell>
          <cell r="DP57">
            <v>0</v>
          </cell>
          <cell r="DQ57">
            <v>2750.29</v>
          </cell>
          <cell r="DT57">
            <v>250.8</v>
          </cell>
          <cell r="DU57">
            <v>2750.29</v>
          </cell>
          <cell r="DX57">
            <v>0</v>
          </cell>
          <cell r="DY57">
            <v>2750.29</v>
          </cell>
          <cell r="EB57">
            <v>0</v>
          </cell>
          <cell r="EC57">
            <v>2750.29</v>
          </cell>
          <cell r="EF57">
            <v>0</v>
          </cell>
          <cell r="EG57">
            <v>2750.29</v>
          </cell>
          <cell r="EJ57">
            <v>0</v>
          </cell>
          <cell r="EK57">
            <v>2750.29</v>
          </cell>
        </row>
        <row r="58">
          <cell r="C58" t="str">
            <v>8.1.5.2</v>
          </cell>
          <cell r="D58" t="str">
            <v>COT.IS_44002</v>
          </cell>
          <cell r="E58" t="str">
            <v>COTAÇÃO</v>
          </cell>
          <cell r="F58" t="str">
            <v>TRANSPORTE DE CAP 50/70 - ANP/DNIT</v>
          </cell>
          <cell r="G58" t="str">
            <v>T</v>
          </cell>
          <cell r="H58">
            <v>1670.3200000000002</v>
          </cell>
          <cell r="I58">
            <v>271026.03999999992</v>
          </cell>
          <cell r="L58">
            <v>0</v>
          </cell>
          <cell r="M58">
            <v>162.26</v>
          </cell>
          <cell r="P58">
            <v>0</v>
          </cell>
          <cell r="Q58">
            <v>162.26</v>
          </cell>
          <cell r="T58">
            <v>0</v>
          </cell>
          <cell r="U58">
            <v>162.26</v>
          </cell>
          <cell r="X58">
            <v>166.96</v>
          </cell>
          <cell r="Y58">
            <v>162.26</v>
          </cell>
          <cell r="AB58">
            <v>0</v>
          </cell>
          <cell r="AC58">
            <v>162.26</v>
          </cell>
          <cell r="AF58">
            <v>0</v>
          </cell>
          <cell r="AG58">
            <v>162.26</v>
          </cell>
          <cell r="AJ58">
            <v>250.8</v>
          </cell>
          <cell r="AK58">
            <v>162.26</v>
          </cell>
          <cell r="AN58">
            <v>0</v>
          </cell>
          <cell r="AO58">
            <v>162.26</v>
          </cell>
          <cell r="AR58">
            <v>166.96</v>
          </cell>
          <cell r="AS58">
            <v>162.26</v>
          </cell>
          <cell r="AV58">
            <v>0</v>
          </cell>
          <cell r="AW58">
            <v>162.26</v>
          </cell>
          <cell r="AZ58">
            <v>0</v>
          </cell>
          <cell r="BA58">
            <v>162.26</v>
          </cell>
          <cell r="BD58">
            <v>166.96</v>
          </cell>
          <cell r="BE58">
            <v>162.26</v>
          </cell>
          <cell r="BH58">
            <v>166.96</v>
          </cell>
          <cell r="BI58">
            <v>162.26</v>
          </cell>
          <cell r="BL58">
            <v>0</v>
          </cell>
          <cell r="BM58">
            <v>162.26</v>
          </cell>
          <cell r="BP58">
            <v>0</v>
          </cell>
          <cell r="BQ58">
            <v>162.26</v>
          </cell>
          <cell r="BT58">
            <v>0</v>
          </cell>
          <cell r="BU58">
            <v>162.26</v>
          </cell>
          <cell r="BX58">
            <v>0</v>
          </cell>
          <cell r="BY58">
            <v>162.26</v>
          </cell>
          <cell r="CB58">
            <v>166.96</v>
          </cell>
          <cell r="CC58">
            <v>162.26</v>
          </cell>
          <cell r="CF58">
            <v>0</v>
          </cell>
          <cell r="CG58">
            <v>162.26</v>
          </cell>
          <cell r="CJ58">
            <v>0</v>
          </cell>
          <cell r="CK58">
            <v>162.26</v>
          </cell>
          <cell r="CN58">
            <v>0</v>
          </cell>
          <cell r="CO58">
            <v>162.26</v>
          </cell>
          <cell r="CR58">
            <v>166.96</v>
          </cell>
          <cell r="CS58">
            <v>162.26</v>
          </cell>
          <cell r="CV58">
            <v>0</v>
          </cell>
          <cell r="CW58">
            <v>162.26</v>
          </cell>
          <cell r="CZ58">
            <v>166.96</v>
          </cell>
          <cell r="DA58">
            <v>162.26</v>
          </cell>
          <cell r="DD58">
            <v>0</v>
          </cell>
          <cell r="DE58">
            <v>162.26</v>
          </cell>
          <cell r="DH58">
            <v>0</v>
          </cell>
          <cell r="DI58">
            <v>162.26</v>
          </cell>
          <cell r="DL58">
            <v>0</v>
          </cell>
          <cell r="DM58">
            <v>162.26</v>
          </cell>
          <cell r="DP58">
            <v>0</v>
          </cell>
          <cell r="DQ58">
            <v>162.26</v>
          </cell>
          <cell r="DT58">
            <v>250.8</v>
          </cell>
          <cell r="DU58">
            <v>162.26</v>
          </cell>
          <cell r="DX58">
            <v>0</v>
          </cell>
          <cell r="DY58">
            <v>162.26</v>
          </cell>
          <cell r="EB58">
            <v>0</v>
          </cell>
          <cell r="EC58">
            <v>162.26</v>
          </cell>
          <cell r="EF58">
            <v>0</v>
          </cell>
          <cell r="EG58">
            <v>162.26</v>
          </cell>
          <cell r="EJ58">
            <v>0</v>
          </cell>
          <cell r="EK58">
            <v>162.26</v>
          </cell>
        </row>
        <row r="59">
          <cell r="C59" t="str">
            <v>8.1.5.3</v>
          </cell>
          <cell r="D59" t="str">
            <v>COT.IS_44003</v>
          </cell>
          <cell r="E59" t="str">
            <v>COTAÇÃO</v>
          </cell>
          <cell r="F59" t="str">
            <v>FORNECIMENTO DE CAP COM POLIMERO SBS - ANP/DNIT</v>
          </cell>
          <cell r="G59" t="str">
            <v>T</v>
          </cell>
          <cell r="H59">
            <v>835.16000000000008</v>
          </cell>
          <cell r="I59">
            <v>3229814.24</v>
          </cell>
          <cell r="L59">
            <v>0</v>
          </cell>
          <cell r="M59">
            <v>3867.3</v>
          </cell>
          <cell r="P59">
            <v>0</v>
          </cell>
          <cell r="Q59">
            <v>3867.3</v>
          </cell>
          <cell r="T59">
            <v>0</v>
          </cell>
          <cell r="U59">
            <v>3867.3</v>
          </cell>
          <cell r="X59">
            <v>83.48</v>
          </cell>
          <cell r="Y59">
            <v>3867.3</v>
          </cell>
          <cell r="AB59">
            <v>0</v>
          </cell>
          <cell r="AC59">
            <v>3867.3</v>
          </cell>
          <cell r="AF59">
            <v>0</v>
          </cell>
          <cell r="AG59">
            <v>3867.3</v>
          </cell>
          <cell r="AJ59">
            <v>125.4</v>
          </cell>
          <cell r="AK59">
            <v>3867.3</v>
          </cell>
          <cell r="AN59">
            <v>0</v>
          </cell>
          <cell r="AO59">
            <v>3867.3</v>
          </cell>
          <cell r="AR59">
            <v>83.48</v>
          </cell>
          <cell r="AS59">
            <v>3867.3</v>
          </cell>
          <cell r="AV59">
            <v>0</v>
          </cell>
          <cell r="AW59">
            <v>3867.3</v>
          </cell>
          <cell r="AZ59">
            <v>0</v>
          </cell>
          <cell r="BA59">
            <v>3867.3</v>
          </cell>
          <cell r="BD59">
            <v>83.48</v>
          </cell>
          <cell r="BE59">
            <v>3867.3</v>
          </cell>
          <cell r="BH59">
            <v>83.48</v>
          </cell>
          <cell r="BI59">
            <v>3867.3</v>
          </cell>
          <cell r="BL59">
            <v>0</v>
          </cell>
          <cell r="BM59">
            <v>3867.3</v>
          </cell>
          <cell r="BP59">
            <v>0</v>
          </cell>
          <cell r="BQ59">
            <v>3867.3</v>
          </cell>
          <cell r="BT59">
            <v>0</v>
          </cell>
          <cell r="BU59">
            <v>3867.3</v>
          </cell>
          <cell r="BX59">
            <v>0</v>
          </cell>
          <cell r="BY59">
            <v>3867.3</v>
          </cell>
          <cell r="CB59">
            <v>83.48</v>
          </cell>
          <cell r="CC59">
            <v>3867.3</v>
          </cell>
          <cell r="CF59">
            <v>0</v>
          </cell>
          <cell r="CG59">
            <v>3867.3</v>
          </cell>
          <cell r="CJ59">
            <v>0</v>
          </cell>
          <cell r="CK59">
            <v>3867.3</v>
          </cell>
          <cell r="CN59">
            <v>0</v>
          </cell>
          <cell r="CO59">
            <v>3867.3</v>
          </cell>
          <cell r="CR59">
            <v>83.48</v>
          </cell>
          <cell r="CS59">
            <v>3867.3</v>
          </cell>
          <cell r="CV59">
            <v>0</v>
          </cell>
          <cell r="CW59">
            <v>3867.3</v>
          </cell>
          <cell r="CZ59">
            <v>83.48</v>
          </cell>
          <cell r="DA59">
            <v>3867.3</v>
          </cell>
          <cell r="DD59">
            <v>0</v>
          </cell>
          <cell r="DE59">
            <v>3867.3</v>
          </cell>
          <cell r="DH59">
            <v>0</v>
          </cell>
          <cell r="DI59">
            <v>3867.3</v>
          </cell>
          <cell r="DL59">
            <v>0</v>
          </cell>
          <cell r="DM59">
            <v>3867.3</v>
          </cell>
          <cell r="DP59">
            <v>0</v>
          </cell>
          <cell r="DQ59">
            <v>3867.3</v>
          </cell>
          <cell r="DT59">
            <v>125.4</v>
          </cell>
          <cell r="DU59">
            <v>3867.3</v>
          </cell>
          <cell r="DX59">
            <v>0</v>
          </cell>
          <cell r="DY59">
            <v>3867.3</v>
          </cell>
          <cell r="EB59">
            <v>0</v>
          </cell>
          <cell r="EC59">
            <v>3867.3</v>
          </cell>
          <cell r="EF59">
            <v>0</v>
          </cell>
          <cell r="EG59">
            <v>3867.3</v>
          </cell>
          <cell r="EJ59">
            <v>0</v>
          </cell>
          <cell r="EK59">
            <v>3867.3</v>
          </cell>
        </row>
        <row r="60">
          <cell r="C60" t="str">
            <v>8.1.5.4</v>
          </cell>
          <cell r="D60" t="str">
            <v>COT.IS_44004</v>
          </cell>
          <cell r="E60" t="str">
            <v>COTAÇÃO</v>
          </cell>
          <cell r="F60" t="str">
            <v>TRANSPORTE DE CAP COM POLIMERO SBS - ANP/DNIT</v>
          </cell>
          <cell r="G60" t="str">
            <v>T</v>
          </cell>
          <cell r="H60">
            <v>835.16000000000008</v>
          </cell>
          <cell r="I60">
            <v>123294.64999999998</v>
          </cell>
          <cell r="L60">
            <v>0</v>
          </cell>
          <cell r="M60">
            <v>147.63</v>
          </cell>
          <cell r="P60">
            <v>0</v>
          </cell>
          <cell r="Q60">
            <v>147.63</v>
          </cell>
          <cell r="T60">
            <v>0</v>
          </cell>
          <cell r="U60">
            <v>147.63</v>
          </cell>
          <cell r="X60">
            <v>83.48</v>
          </cell>
          <cell r="Y60">
            <v>147.63</v>
          </cell>
          <cell r="AB60">
            <v>0</v>
          </cell>
          <cell r="AC60">
            <v>147.63</v>
          </cell>
          <cell r="AF60">
            <v>0</v>
          </cell>
          <cell r="AG60">
            <v>147.63</v>
          </cell>
          <cell r="AJ60">
            <v>125.4</v>
          </cell>
          <cell r="AK60">
            <v>147.63</v>
          </cell>
          <cell r="AN60">
            <v>0</v>
          </cell>
          <cell r="AO60">
            <v>147.63</v>
          </cell>
          <cell r="AR60">
            <v>83.48</v>
          </cell>
          <cell r="AS60">
            <v>147.63</v>
          </cell>
          <cell r="AV60">
            <v>0</v>
          </cell>
          <cell r="AW60">
            <v>147.63</v>
          </cell>
          <cell r="AZ60">
            <v>0</v>
          </cell>
          <cell r="BA60">
            <v>147.63</v>
          </cell>
          <cell r="BD60">
            <v>83.48</v>
          </cell>
          <cell r="BE60">
            <v>147.63</v>
          </cell>
          <cell r="BH60">
            <v>83.48</v>
          </cell>
          <cell r="BI60">
            <v>147.63</v>
          </cell>
          <cell r="BL60">
            <v>0</v>
          </cell>
          <cell r="BM60">
            <v>147.63</v>
          </cell>
          <cell r="BP60">
            <v>0</v>
          </cell>
          <cell r="BQ60">
            <v>147.63</v>
          </cell>
          <cell r="BT60">
            <v>0</v>
          </cell>
          <cell r="BU60">
            <v>147.63</v>
          </cell>
          <cell r="BX60">
            <v>0</v>
          </cell>
          <cell r="BY60">
            <v>147.63</v>
          </cell>
          <cell r="CB60">
            <v>83.48</v>
          </cell>
          <cell r="CC60">
            <v>147.63</v>
          </cell>
          <cell r="CF60">
            <v>0</v>
          </cell>
          <cell r="CG60">
            <v>147.63</v>
          </cell>
          <cell r="CJ60">
            <v>0</v>
          </cell>
          <cell r="CK60">
            <v>147.63</v>
          </cell>
          <cell r="CN60">
            <v>0</v>
          </cell>
          <cell r="CO60">
            <v>147.63</v>
          </cell>
          <cell r="CR60">
            <v>83.48</v>
          </cell>
          <cell r="CS60">
            <v>147.63</v>
          </cell>
          <cell r="CV60">
            <v>0</v>
          </cell>
          <cell r="CW60">
            <v>147.63</v>
          </cell>
          <cell r="CZ60">
            <v>83.48</v>
          </cell>
          <cell r="DA60">
            <v>147.63</v>
          </cell>
          <cell r="DD60">
            <v>0</v>
          </cell>
          <cell r="DE60">
            <v>147.63</v>
          </cell>
          <cell r="DH60">
            <v>0</v>
          </cell>
          <cell r="DI60">
            <v>147.63</v>
          </cell>
          <cell r="DL60">
            <v>0</v>
          </cell>
          <cell r="DM60">
            <v>147.63</v>
          </cell>
          <cell r="DP60">
            <v>0</v>
          </cell>
          <cell r="DQ60">
            <v>147.63</v>
          </cell>
          <cell r="DT60">
            <v>125.4</v>
          </cell>
          <cell r="DU60">
            <v>147.63</v>
          </cell>
          <cell r="DX60">
            <v>0</v>
          </cell>
          <cell r="DY60">
            <v>147.63</v>
          </cell>
          <cell r="EB60">
            <v>0</v>
          </cell>
          <cell r="EC60">
            <v>147.63</v>
          </cell>
          <cell r="EF60">
            <v>0</v>
          </cell>
          <cell r="EG60">
            <v>147.63</v>
          </cell>
          <cell r="EJ60">
            <v>0</v>
          </cell>
          <cell r="EK60">
            <v>147.63</v>
          </cell>
        </row>
        <row r="61">
          <cell r="C61" t="str">
            <v>8.1.5.5</v>
          </cell>
          <cell r="D61" t="str">
            <v>COT.IS_44005</v>
          </cell>
          <cell r="E61" t="str">
            <v>COTAÇÃO</v>
          </cell>
          <cell r="F61" t="str">
            <v>FORNECIMENTO DE ASFALTO DILUIDO CM-30 - ANP/DNIT</v>
          </cell>
          <cell r="G61" t="str">
            <v>T</v>
          </cell>
          <cell r="H61">
            <v>164.48</v>
          </cell>
          <cell r="I61">
            <v>840280.59</v>
          </cell>
          <cell r="L61">
            <v>0</v>
          </cell>
          <cell r="M61">
            <v>5108.71</v>
          </cell>
          <cell r="P61">
            <v>0</v>
          </cell>
          <cell r="Q61">
            <v>5108.71</v>
          </cell>
          <cell r="T61">
            <v>0</v>
          </cell>
          <cell r="U61">
            <v>5108.71</v>
          </cell>
          <cell r="X61">
            <v>16.440000000000001</v>
          </cell>
          <cell r="Y61">
            <v>5108.71</v>
          </cell>
          <cell r="AB61">
            <v>0</v>
          </cell>
          <cell r="AC61">
            <v>5108.71</v>
          </cell>
          <cell r="AF61">
            <v>0</v>
          </cell>
          <cell r="AG61">
            <v>5108.71</v>
          </cell>
          <cell r="AJ61">
            <v>24.7</v>
          </cell>
          <cell r="AK61">
            <v>5108.71</v>
          </cell>
          <cell r="AN61">
            <v>0</v>
          </cell>
          <cell r="AO61">
            <v>5108.71</v>
          </cell>
          <cell r="AR61">
            <v>16.440000000000001</v>
          </cell>
          <cell r="AS61">
            <v>5108.71</v>
          </cell>
          <cell r="AV61">
            <v>0</v>
          </cell>
          <cell r="AW61">
            <v>5108.71</v>
          </cell>
          <cell r="AZ61">
            <v>0</v>
          </cell>
          <cell r="BA61">
            <v>5108.71</v>
          </cell>
          <cell r="BD61">
            <v>16.440000000000001</v>
          </cell>
          <cell r="BE61">
            <v>5108.71</v>
          </cell>
          <cell r="BH61">
            <v>16.440000000000001</v>
          </cell>
          <cell r="BI61">
            <v>5108.71</v>
          </cell>
          <cell r="BL61">
            <v>0</v>
          </cell>
          <cell r="BM61">
            <v>5108.71</v>
          </cell>
          <cell r="BP61">
            <v>0</v>
          </cell>
          <cell r="BQ61">
            <v>5108.71</v>
          </cell>
          <cell r="BT61">
            <v>0</v>
          </cell>
          <cell r="BU61">
            <v>5108.71</v>
          </cell>
          <cell r="BX61">
            <v>0</v>
          </cell>
          <cell r="BY61">
            <v>5108.71</v>
          </cell>
          <cell r="CB61">
            <v>16.440000000000001</v>
          </cell>
          <cell r="CC61">
            <v>5108.71</v>
          </cell>
          <cell r="CF61">
            <v>0</v>
          </cell>
          <cell r="CG61">
            <v>5108.71</v>
          </cell>
          <cell r="CJ61">
            <v>0</v>
          </cell>
          <cell r="CK61">
            <v>5108.71</v>
          </cell>
          <cell r="CN61">
            <v>0</v>
          </cell>
          <cell r="CO61">
            <v>5108.71</v>
          </cell>
          <cell r="CR61">
            <v>16.440000000000001</v>
          </cell>
          <cell r="CS61">
            <v>5108.71</v>
          </cell>
          <cell r="CV61">
            <v>0</v>
          </cell>
          <cell r="CW61">
            <v>5108.71</v>
          </cell>
          <cell r="CZ61">
            <v>16.440000000000001</v>
          </cell>
          <cell r="DA61">
            <v>5108.71</v>
          </cell>
          <cell r="DD61">
            <v>0</v>
          </cell>
          <cell r="DE61">
            <v>5108.71</v>
          </cell>
          <cell r="DH61">
            <v>0</v>
          </cell>
          <cell r="DI61">
            <v>5108.71</v>
          </cell>
          <cell r="DL61">
            <v>0</v>
          </cell>
          <cell r="DM61">
            <v>5108.71</v>
          </cell>
          <cell r="DP61">
            <v>0</v>
          </cell>
          <cell r="DQ61">
            <v>5108.71</v>
          </cell>
          <cell r="DT61">
            <v>24.7</v>
          </cell>
          <cell r="DU61">
            <v>5108.71</v>
          </cell>
          <cell r="DX61">
            <v>0</v>
          </cell>
          <cell r="DY61">
            <v>5108.71</v>
          </cell>
          <cell r="EB61">
            <v>0</v>
          </cell>
          <cell r="EC61">
            <v>5108.71</v>
          </cell>
          <cell r="EF61">
            <v>0</v>
          </cell>
          <cell r="EG61">
            <v>5108.71</v>
          </cell>
          <cell r="EJ61">
            <v>0</v>
          </cell>
          <cell r="EK61">
            <v>5108.71</v>
          </cell>
        </row>
        <row r="62">
          <cell r="C62" t="str">
            <v>8.1.5.6</v>
          </cell>
          <cell r="D62" t="str">
            <v>COT.IS_44006</v>
          </cell>
          <cell r="E62" t="str">
            <v>COTAÇÃO</v>
          </cell>
          <cell r="F62" t="str">
            <v>TRANSPORTE DE ASFALTO DILUIDO CM-30 - ANP/DNIT</v>
          </cell>
          <cell r="G62" t="str">
            <v>T</v>
          </cell>
          <cell r="H62">
            <v>164.48</v>
          </cell>
          <cell r="I62">
            <v>26688.489999999998</v>
          </cell>
          <cell r="L62">
            <v>0</v>
          </cell>
          <cell r="M62">
            <v>162.26</v>
          </cell>
          <cell r="P62">
            <v>0</v>
          </cell>
          <cell r="Q62">
            <v>162.26</v>
          </cell>
          <cell r="T62">
            <v>0</v>
          </cell>
          <cell r="U62">
            <v>162.26</v>
          </cell>
          <cell r="X62">
            <v>16.440000000000001</v>
          </cell>
          <cell r="Y62">
            <v>162.26</v>
          </cell>
          <cell r="AB62">
            <v>0</v>
          </cell>
          <cell r="AC62">
            <v>162.26</v>
          </cell>
          <cell r="AF62">
            <v>0</v>
          </cell>
          <cell r="AG62">
            <v>162.26</v>
          </cell>
          <cell r="AJ62">
            <v>24.7</v>
          </cell>
          <cell r="AK62">
            <v>162.26</v>
          </cell>
          <cell r="AN62">
            <v>0</v>
          </cell>
          <cell r="AO62">
            <v>162.26</v>
          </cell>
          <cell r="AR62">
            <v>16.440000000000001</v>
          </cell>
          <cell r="AS62">
            <v>162.26</v>
          </cell>
          <cell r="AV62">
            <v>0</v>
          </cell>
          <cell r="AW62">
            <v>162.26</v>
          </cell>
          <cell r="AZ62">
            <v>0</v>
          </cell>
          <cell r="BA62">
            <v>162.26</v>
          </cell>
          <cell r="BD62">
            <v>16.440000000000001</v>
          </cell>
          <cell r="BE62">
            <v>162.26</v>
          </cell>
          <cell r="BH62">
            <v>16.440000000000001</v>
          </cell>
          <cell r="BI62">
            <v>162.26</v>
          </cell>
          <cell r="BL62">
            <v>0</v>
          </cell>
          <cell r="BM62">
            <v>162.26</v>
          </cell>
          <cell r="BP62">
            <v>0</v>
          </cell>
          <cell r="BQ62">
            <v>162.26</v>
          </cell>
          <cell r="BT62">
            <v>0</v>
          </cell>
          <cell r="BU62">
            <v>162.26</v>
          </cell>
          <cell r="BX62">
            <v>0</v>
          </cell>
          <cell r="BY62">
            <v>162.26</v>
          </cell>
          <cell r="CB62">
            <v>16.440000000000001</v>
          </cell>
          <cell r="CC62">
            <v>162.26</v>
          </cell>
          <cell r="CF62">
            <v>0</v>
          </cell>
          <cell r="CG62">
            <v>162.26</v>
          </cell>
          <cell r="CJ62">
            <v>0</v>
          </cell>
          <cell r="CK62">
            <v>162.26</v>
          </cell>
          <cell r="CN62">
            <v>0</v>
          </cell>
          <cell r="CO62">
            <v>162.26</v>
          </cell>
          <cell r="CR62">
            <v>16.440000000000001</v>
          </cell>
          <cell r="CS62">
            <v>162.26</v>
          </cell>
          <cell r="CV62">
            <v>0</v>
          </cell>
          <cell r="CW62">
            <v>162.26</v>
          </cell>
          <cell r="CZ62">
            <v>16.440000000000001</v>
          </cell>
          <cell r="DA62">
            <v>162.26</v>
          </cell>
          <cell r="DD62">
            <v>0</v>
          </cell>
          <cell r="DE62">
            <v>162.26</v>
          </cell>
          <cell r="DH62">
            <v>0</v>
          </cell>
          <cell r="DI62">
            <v>162.26</v>
          </cell>
          <cell r="DL62">
            <v>0</v>
          </cell>
          <cell r="DM62">
            <v>162.26</v>
          </cell>
          <cell r="DP62">
            <v>0</v>
          </cell>
          <cell r="DQ62">
            <v>162.26</v>
          </cell>
          <cell r="DT62">
            <v>24.7</v>
          </cell>
          <cell r="DU62">
            <v>162.26</v>
          </cell>
          <cell r="DX62">
            <v>0</v>
          </cell>
          <cell r="DY62">
            <v>162.26</v>
          </cell>
          <cell r="EB62">
            <v>0</v>
          </cell>
          <cell r="EC62">
            <v>162.26</v>
          </cell>
          <cell r="EF62">
            <v>0</v>
          </cell>
          <cell r="EG62">
            <v>162.26</v>
          </cell>
          <cell r="EJ62">
            <v>0</v>
          </cell>
          <cell r="EK62">
            <v>162.26</v>
          </cell>
        </row>
        <row r="63">
          <cell r="C63" t="str">
            <v>8.1.5.7</v>
          </cell>
          <cell r="D63" t="str">
            <v>COT.IS_44007</v>
          </cell>
          <cell r="E63" t="str">
            <v>COTAÇÃO</v>
          </cell>
          <cell r="F63" t="str">
            <v>FORNECIMENTO DE EMULSÃO ASFÁLTICA RR-1C - ANP/DNIT</v>
          </cell>
          <cell r="G63" t="str">
            <v>T</v>
          </cell>
          <cell r="H63">
            <v>113.86000000000001</v>
          </cell>
          <cell r="I63">
            <v>228540.86000000004</v>
          </cell>
          <cell r="L63">
            <v>0</v>
          </cell>
          <cell r="M63">
            <v>2007.21</v>
          </cell>
          <cell r="P63">
            <v>0</v>
          </cell>
          <cell r="Q63">
            <v>2007.21</v>
          </cell>
          <cell r="T63">
            <v>0</v>
          </cell>
          <cell r="U63">
            <v>2007.21</v>
          </cell>
          <cell r="X63">
            <v>11.38</v>
          </cell>
          <cell r="Y63">
            <v>2007.21</v>
          </cell>
          <cell r="AB63">
            <v>0</v>
          </cell>
          <cell r="AC63">
            <v>2007.21</v>
          </cell>
          <cell r="AF63">
            <v>0</v>
          </cell>
          <cell r="AG63">
            <v>2007.21</v>
          </cell>
          <cell r="AJ63">
            <v>17.100000000000001</v>
          </cell>
          <cell r="AK63">
            <v>2007.21</v>
          </cell>
          <cell r="AN63">
            <v>0</v>
          </cell>
          <cell r="AO63">
            <v>2007.21</v>
          </cell>
          <cell r="AR63">
            <v>11.38</v>
          </cell>
          <cell r="AS63">
            <v>2007.21</v>
          </cell>
          <cell r="AV63">
            <v>0</v>
          </cell>
          <cell r="AW63">
            <v>2007.21</v>
          </cell>
          <cell r="AZ63">
            <v>0</v>
          </cell>
          <cell r="BA63">
            <v>2007.21</v>
          </cell>
          <cell r="BD63">
            <v>11.38</v>
          </cell>
          <cell r="BE63">
            <v>2007.21</v>
          </cell>
          <cell r="BH63">
            <v>11.38</v>
          </cell>
          <cell r="BI63">
            <v>2007.21</v>
          </cell>
          <cell r="BL63">
            <v>0</v>
          </cell>
          <cell r="BM63">
            <v>2007.21</v>
          </cell>
          <cell r="BP63">
            <v>0</v>
          </cell>
          <cell r="BQ63">
            <v>2007.21</v>
          </cell>
          <cell r="BT63">
            <v>0</v>
          </cell>
          <cell r="BU63">
            <v>2007.21</v>
          </cell>
          <cell r="BX63">
            <v>0</v>
          </cell>
          <cell r="BY63">
            <v>2007.21</v>
          </cell>
          <cell r="CB63">
            <v>11.38</v>
          </cell>
          <cell r="CC63">
            <v>2007.21</v>
          </cell>
          <cell r="CF63">
            <v>0</v>
          </cell>
          <cell r="CG63">
            <v>2007.21</v>
          </cell>
          <cell r="CJ63">
            <v>0</v>
          </cell>
          <cell r="CK63">
            <v>2007.21</v>
          </cell>
          <cell r="CN63">
            <v>0</v>
          </cell>
          <cell r="CO63">
            <v>2007.21</v>
          </cell>
          <cell r="CR63">
            <v>11.38</v>
          </cell>
          <cell r="CS63">
            <v>2007.21</v>
          </cell>
          <cell r="CV63">
            <v>0</v>
          </cell>
          <cell r="CW63">
            <v>2007.21</v>
          </cell>
          <cell r="CZ63">
            <v>11.38</v>
          </cell>
          <cell r="DA63">
            <v>2007.21</v>
          </cell>
          <cell r="DD63">
            <v>0</v>
          </cell>
          <cell r="DE63">
            <v>2007.21</v>
          </cell>
          <cell r="DH63">
            <v>0</v>
          </cell>
          <cell r="DI63">
            <v>2007.21</v>
          </cell>
          <cell r="DL63">
            <v>0</v>
          </cell>
          <cell r="DM63">
            <v>2007.21</v>
          </cell>
          <cell r="DP63">
            <v>0</v>
          </cell>
          <cell r="DQ63">
            <v>2007.21</v>
          </cell>
          <cell r="DT63">
            <v>17.100000000000001</v>
          </cell>
          <cell r="DU63">
            <v>2007.21</v>
          </cell>
          <cell r="DX63">
            <v>0</v>
          </cell>
          <cell r="DY63">
            <v>2007.21</v>
          </cell>
          <cell r="EB63">
            <v>0</v>
          </cell>
          <cell r="EC63">
            <v>2007.21</v>
          </cell>
          <cell r="EF63">
            <v>0</v>
          </cell>
          <cell r="EG63">
            <v>2007.21</v>
          </cell>
          <cell r="EJ63">
            <v>0</v>
          </cell>
          <cell r="EK63">
            <v>2007.21</v>
          </cell>
        </row>
        <row r="64">
          <cell r="C64" t="str">
            <v>8.1.5.8</v>
          </cell>
          <cell r="D64" t="str">
            <v>COT.IS_44008</v>
          </cell>
          <cell r="E64" t="str">
            <v>COTAÇÃO</v>
          </cell>
          <cell r="F64" t="str">
            <v>TRANSPORTE DE EMULSÃO ASFÁLTICA RR-1C - ANP/DNIT</v>
          </cell>
          <cell r="G64" t="str">
            <v>T</v>
          </cell>
          <cell r="H64">
            <v>113.86000000000001</v>
          </cell>
          <cell r="I64">
            <v>19201.319999999992</v>
          </cell>
          <cell r="L64">
            <v>0</v>
          </cell>
          <cell r="M64">
            <v>168.64</v>
          </cell>
          <cell r="P64">
            <v>0</v>
          </cell>
          <cell r="Q64">
            <v>168.64</v>
          </cell>
          <cell r="T64">
            <v>0</v>
          </cell>
          <cell r="U64">
            <v>168.64</v>
          </cell>
          <cell r="X64">
            <v>11.38</v>
          </cell>
          <cell r="Y64">
            <v>168.64</v>
          </cell>
          <cell r="AB64">
            <v>0</v>
          </cell>
          <cell r="AC64">
            <v>168.64</v>
          </cell>
          <cell r="AF64">
            <v>0</v>
          </cell>
          <cell r="AG64">
            <v>168.64</v>
          </cell>
          <cell r="AJ64">
            <v>17.100000000000001</v>
          </cell>
          <cell r="AK64">
            <v>168.64</v>
          </cell>
          <cell r="AN64">
            <v>0</v>
          </cell>
          <cell r="AO64">
            <v>168.64</v>
          </cell>
          <cell r="AR64">
            <v>11.38</v>
          </cell>
          <cell r="AS64">
            <v>168.64</v>
          </cell>
          <cell r="AV64">
            <v>0</v>
          </cell>
          <cell r="AW64">
            <v>168.64</v>
          </cell>
          <cell r="AZ64">
            <v>0</v>
          </cell>
          <cell r="BA64">
            <v>168.64</v>
          </cell>
          <cell r="BD64">
            <v>11.38</v>
          </cell>
          <cell r="BE64">
            <v>168.64</v>
          </cell>
          <cell r="BH64">
            <v>11.38</v>
          </cell>
          <cell r="BI64">
            <v>168.64</v>
          </cell>
          <cell r="BL64">
            <v>0</v>
          </cell>
          <cell r="BM64">
            <v>168.64</v>
          </cell>
          <cell r="BP64">
            <v>0</v>
          </cell>
          <cell r="BQ64">
            <v>168.64</v>
          </cell>
          <cell r="BT64">
            <v>0</v>
          </cell>
          <cell r="BU64">
            <v>168.64</v>
          </cell>
          <cell r="BX64">
            <v>0</v>
          </cell>
          <cell r="BY64">
            <v>168.64</v>
          </cell>
          <cell r="CB64">
            <v>11.38</v>
          </cell>
          <cell r="CC64">
            <v>168.64</v>
          </cell>
          <cell r="CF64">
            <v>0</v>
          </cell>
          <cell r="CG64">
            <v>168.64</v>
          </cell>
          <cell r="CJ64">
            <v>0</v>
          </cell>
          <cell r="CK64">
            <v>168.64</v>
          </cell>
          <cell r="CN64">
            <v>0</v>
          </cell>
          <cell r="CO64">
            <v>168.64</v>
          </cell>
          <cell r="CR64">
            <v>11.38</v>
          </cell>
          <cell r="CS64">
            <v>168.64</v>
          </cell>
          <cell r="CV64">
            <v>0</v>
          </cell>
          <cell r="CW64">
            <v>168.64</v>
          </cell>
          <cell r="CZ64">
            <v>11.38</v>
          </cell>
          <cell r="DA64">
            <v>168.64</v>
          </cell>
          <cell r="DD64">
            <v>0</v>
          </cell>
          <cell r="DE64">
            <v>168.64</v>
          </cell>
          <cell r="DH64">
            <v>0</v>
          </cell>
          <cell r="DI64">
            <v>168.64</v>
          </cell>
          <cell r="DL64">
            <v>0</v>
          </cell>
          <cell r="DM64">
            <v>168.64</v>
          </cell>
          <cell r="DP64">
            <v>0</v>
          </cell>
          <cell r="DQ64">
            <v>168.64</v>
          </cell>
          <cell r="DT64">
            <v>17.100000000000001</v>
          </cell>
          <cell r="DU64">
            <v>168.64</v>
          </cell>
          <cell r="DX64">
            <v>0</v>
          </cell>
          <cell r="DY64">
            <v>168.64</v>
          </cell>
          <cell r="EB64">
            <v>0</v>
          </cell>
          <cell r="EC64">
            <v>168.64</v>
          </cell>
          <cell r="EF64">
            <v>0</v>
          </cell>
          <cell r="EG64">
            <v>168.64</v>
          </cell>
          <cell r="EJ64">
            <v>0</v>
          </cell>
          <cell r="EK64">
            <v>168.64</v>
          </cell>
        </row>
        <row r="65">
          <cell r="C65" t="str">
            <v>8.1.6</v>
          </cell>
          <cell r="F65" t="str">
            <v>BASE DE CONSERVAÇÃO</v>
          </cell>
        </row>
        <row r="66">
          <cell r="C66" t="str">
            <v>8.1.6.1</v>
          </cell>
          <cell r="D66" t="str">
            <v>COT.SV_06001</v>
          </cell>
          <cell r="E66" t="str">
            <v>COTAÇÃO</v>
          </cell>
          <cell r="F66" t="str">
            <v>CUSTO MEDIO DA CONSTRUÇÃO CIVIL - SINAPI IBGE</v>
          </cell>
          <cell r="G66" t="str">
            <v>M2</v>
          </cell>
          <cell r="H66">
            <v>0</v>
          </cell>
          <cell r="I66">
            <v>0</v>
          </cell>
          <cell r="L66">
            <v>0</v>
          </cell>
          <cell r="M66">
            <v>1295.48</v>
          </cell>
          <cell r="P66">
            <v>0</v>
          </cell>
          <cell r="Q66">
            <v>1295.48</v>
          </cell>
          <cell r="T66">
            <v>0</v>
          </cell>
          <cell r="U66">
            <v>1295.48</v>
          </cell>
          <cell r="X66">
            <v>0</v>
          </cell>
          <cell r="Y66">
            <v>1295.48</v>
          </cell>
          <cell r="AB66">
            <v>0</v>
          </cell>
          <cell r="AC66">
            <v>1295.48</v>
          </cell>
          <cell r="AF66">
            <v>0</v>
          </cell>
          <cell r="AG66">
            <v>1295.48</v>
          </cell>
          <cell r="AJ66">
            <v>0</v>
          </cell>
          <cell r="AK66">
            <v>1295.48</v>
          </cell>
          <cell r="AN66">
            <v>0</v>
          </cell>
          <cell r="AO66">
            <v>1295.48</v>
          </cell>
          <cell r="AR66">
            <v>0</v>
          </cell>
          <cell r="AS66">
            <v>1295.48</v>
          </cell>
          <cell r="AV66">
            <v>0</v>
          </cell>
          <cell r="AW66">
            <v>1295.48</v>
          </cell>
          <cell r="AZ66">
            <v>0</v>
          </cell>
          <cell r="BA66">
            <v>1295.48</v>
          </cell>
          <cell r="BD66">
            <v>0</v>
          </cell>
          <cell r="BE66">
            <v>1295.48</v>
          </cell>
          <cell r="BH66">
            <v>0</v>
          </cell>
          <cell r="BI66">
            <v>1295.48</v>
          </cell>
          <cell r="BL66">
            <v>0</v>
          </cell>
          <cell r="BM66">
            <v>1295.48</v>
          </cell>
          <cell r="BP66">
            <v>0</v>
          </cell>
          <cell r="BQ66">
            <v>1295.48</v>
          </cell>
          <cell r="BT66">
            <v>0</v>
          </cell>
          <cell r="BU66">
            <v>1295.48</v>
          </cell>
          <cell r="BX66">
            <v>0</v>
          </cell>
          <cell r="BY66">
            <v>1295.48</v>
          </cell>
          <cell r="CB66">
            <v>0</v>
          </cell>
          <cell r="CC66">
            <v>1295.48</v>
          </cell>
          <cell r="CF66">
            <v>0</v>
          </cell>
          <cell r="CG66">
            <v>1295.48</v>
          </cell>
          <cell r="CJ66">
            <v>0</v>
          </cell>
          <cell r="CK66">
            <v>1295.48</v>
          </cell>
          <cell r="CN66">
            <v>0</v>
          </cell>
          <cell r="CO66">
            <v>1295.48</v>
          </cell>
          <cell r="CR66">
            <v>0</v>
          </cell>
          <cell r="CS66">
            <v>1295.48</v>
          </cell>
          <cell r="CV66">
            <v>0</v>
          </cell>
          <cell r="CW66">
            <v>1295.48</v>
          </cell>
          <cell r="CZ66">
            <v>0</v>
          </cell>
          <cell r="DA66">
            <v>1295.48</v>
          </cell>
          <cell r="DD66">
            <v>0</v>
          </cell>
          <cell r="DE66">
            <v>1295.48</v>
          </cell>
          <cell r="DH66">
            <v>0</v>
          </cell>
          <cell r="DI66">
            <v>1295.48</v>
          </cell>
          <cell r="DL66">
            <v>0</v>
          </cell>
          <cell r="DM66">
            <v>1295.48</v>
          </cell>
          <cell r="DP66">
            <v>0</v>
          </cell>
          <cell r="DQ66">
            <v>1295.48</v>
          </cell>
          <cell r="DT66">
            <v>0</v>
          </cell>
          <cell r="DU66">
            <v>1295.48</v>
          </cell>
          <cell r="DX66">
            <v>0</v>
          </cell>
          <cell r="DY66">
            <v>1295.48</v>
          </cell>
          <cell r="EB66">
            <v>0</v>
          </cell>
          <cell r="EC66">
            <v>1295.48</v>
          </cell>
          <cell r="EF66">
            <v>0</v>
          </cell>
          <cell r="EG66">
            <v>1295.48</v>
          </cell>
          <cell r="EJ66">
            <v>0</v>
          </cell>
          <cell r="EK66">
            <v>1295.48</v>
          </cell>
        </row>
        <row r="67">
          <cell r="C67" t="str">
            <v>8.1.7</v>
          </cell>
          <cell r="F67" t="str">
            <v>POSTO DE POLÍCIA (PRF)</v>
          </cell>
        </row>
        <row r="68">
          <cell r="C68" t="str">
            <v>8.1.7.1</v>
          </cell>
          <cell r="D68" t="str">
            <v>COT.SV_06001</v>
          </cell>
          <cell r="E68" t="str">
            <v>COTAÇÃO</v>
          </cell>
          <cell r="F68" t="str">
            <v>CUSTO MEDIO DA CONSTRUÇÃO CIVIL - SINAPI IBGE</v>
          </cell>
          <cell r="G68" t="str">
            <v>M2</v>
          </cell>
          <cell r="H68">
            <v>0</v>
          </cell>
          <cell r="I68">
            <v>0</v>
          </cell>
          <cell r="L68">
            <v>0</v>
          </cell>
          <cell r="M68">
            <v>1295.48</v>
          </cell>
          <cell r="P68">
            <v>0</v>
          </cell>
          <cell r="Q68">
            <v>1295.48</v>
          </cell>
          <cell r="T68">
            <v>0</v>
          </cell>
          <cell r="U68">
            <v>1295.48</v>
          </cell>
          <cell r="X68">
            <v>0</v>
          </cell>
          <cell r="Y68">
            <v>1295.48</v>
          </cell>
          <cell r="AB68">
            <v>0</v>
          </cell>
          <cell r="AC68">
            <v>1295.48</v>
          </cell>
          <cell r="AF68">
            <v>0</v>
          </cell>
          <cell r="AG68">
            <v>1295.48</v>
          </cell>
          <cell r="AJ68">
            <v>0</v>
          </cell>
          <cell r="AK68">
            <v>1295.48</v>
          </cell>
          <cell r="AN68">
            <v>0</v>
          </cell>
          <cell r="AO68">
            <v>1295.48</v>
          </cell>
          <cell r="AR68">
            <v>0</v>
          </cell>
          <cell r="AS68">
            <v>1295.48</v>
          </cell>
          <cell r="AV68">
            <v>0</v>
          </cell>
          <cell r="AW68">
            <v>1295.48</v>
          </cell>
          <cell r="AZ68">
            <v>0</v>
          </cell>
          <cell r="BA68">
            <v>1295.48</v>
          </cell>
          <cell r="BD68">
            <v>0</v>
          </cell>
          <cell r="BE68">
            <v>1295.48</v>
          </cell>
          <cell r="BH68">
            <v>0</v>
          </cell>
          <cell r="BI68">
            <v>1295.48</v>
          </cell>
          <cell r="BL68">
            <v>0</v>
          </cell>
          <cell r="BM68">
            <v>1295.48</v>
          </cell>
          <cell r="BP68">
            <v>0</v>
          </cell>
          <cell r="BQ68">
            <v>1295.48</v>
          </cell>
          <cell r="BT68">
            <v>0</v>
          </cell>
          <cell r="BU68">
            <v>1295.48</v>
          </cell>
          <cell r="BX68">
            <v>0</v>
          </cell>
          <cell r="BY68">
            <v>1295.48</v>
          </cell>
          <cell r="CB68">
            <v>0</v>
          </cell>
          <cell r="CC68">
            <v>1295.48</v>
          </cell>
          <cell r="CF68">
            <v>0</v>
          </cell>
          <cell r="CG68">
            <v>1295.48</v>
          </cell>
          <cell r="CJ68">
            <v>0</v>
          </cell>
          <cell r="CK68">
            <v>1295.48</v>
          </cell>
          <cell r="CN68">
            <v>0</v>
          </cell>
          <cell r="CO68">
            <v>1295.48</v>
          </cell>
          <cell r="CR68">
            <v>0</v>
          </cell>
          <cell r="CS68">
            <v>1295.48</v>
          </cell>
          <cell r="CV68">
            <v>0</v>
          </cell>
          <cell r="CW68">
            <v>1295.48</v>
          </cell>
          <cell r="CZ68">
            <v>0</v>
          </cell>
          <cell r="DA68">
            <v>1295.48</v>
          </cell>
          <cell r="DD68">
            <v>0</v>
          </cell>
          <cell r="DE68">
            <v>1295.48</v>
          </cell>
          <cell r="DH68">
            <v>0</v>
          </cell>
          <cell r="DI68">
            <v>1295.48</v>
          </cell>
          <cell r="DL68">
            <v>0</v>
          </cell>
          <cell r="DM68">
            <v>1295.48</v>
          </cell>
          <cell r="DP68">
            <v>0</v>
          </cell>
          <cell r="DQ68">
            <v>1295.48</v>
          </cell>
          <cell r="DT68">
            <v>0</v>
          </cell>
          <cell r="DU68">
            <v>1295.48</v>
          </cell>
          <cell r="DX68">
            <v>0</v>
          </cell>
          <cell r="DY68">
            <v>1295.48</v>
          </cell>
          <cell r="EB68">
            <v>0</v>
          </cell>
          <cell r="EC68">
            <v>1295.48</v>
          </cell>
          <cell r="EF68">
            <v>0</v>
          </cell>
          <cell r="EG68">
            <v>1295.48</v>
          </cell>
          <cell r="EJ68">
            <v>0</v>
          </cell>
          <cell r="EK68">
            <v>1295.48</v>
          </cell>
        </row>
        <row r="69">
          <cell r="C69" t="str">
            <v>8.1.8</v>
          </cell>
          <cell r="F69" t="str">
            <v>BASE DE SERVIÇOS OPERACIONAIS COM INSTALAÇÕES DE ATENDIMENTO AOS USUÁRIOS</v>
          </cell>
        </row>
        <row r="70">
          <cell r="C70" t="str">
            <v>8.1.8.1</v>
          </cell>
          <cell r="D70" t="str">
            <v>COT.SV_06001</v>
          </cell>
          <cell r="E70" t="str">
            <v>COTAÇÃO</v>
          </cell>
          <cell r="F70" t="str">
            <v>CUSTO MEDIO DA CONSTRUÇÃO CIVIL - SINAPI IBGE</v>
          </cell>
          <cell r="G70" t="str">
            <v>M2</v>
          </cell>
          <cell r="H70">
            <v>0</v>
          </cell>
          <cell r="I70">
            <v>0</v>
          </cell>
          <cell r="L70">
            <v>0</v>
          </cell>
          <cell r="M70">
            <v>1295.48</v>
          </cell>
          <cell r="P70">
            <v>0</v>
          </cell>
          <cell r="Q70">
            <v>1295.48</v>
          </cell>
          <cell r="T70">
            <v>0</v>
          </cell>
          <cell r="U70">
            <v>1295.48</v>
          </cell>
          <cell r="X70">
            <v>0</v>
          </cell>
          <cell r="Y70">
            <v>1295.48</v>
          </cell>
          <cell r="AB70">
            <v>0</v>
          </cell>
          <cell r="AC70">
            <v>1295.48</v>
          </cell>
          <cell r="AF70">
            <v>0</v>
          </cell>
          <cell r="AG70">
            <v>1295.48</v>
          </cell>
          <cell r="AJ70">
            <v>0</v>
          </cell>
          <cell r="AK70">
            <v>1295.48</v>
          </cell>
          <cell r="AN70">
            <v>0</v>
          </cell>
          <cell r="AO70">
            <v>1295.48</v>
          </cell>
          <cell r="AR70">
            <v>0</v>
          </cell>
          <cell r="AS70">
            <v>1295.48</v>
          </cell>
          <cell r="AV70">
            <v>0</v>
          </cell>
          <cell r="AW70">
            <v>1295.48</v>
          </cell>
          <cell r="AZ70">
            <v>0</v>
          </cell>
          <cell r="BA70">
            <v>1295.48</v>
          </cell>
          <cell r="BD70">
            <v>0</v>
          </cell>
          <cell r="BE70">
            <v>1295.48</v>
          </cell>
          <cell r="BH70">
            <v>0</v>
          </cell>
          <cell r="BI70">
            <v>1295.48</v>
          </cell>
          <cell r="BL70">
            <v>0</v>
          </cell>
          <cell r="BM70">
            <v>1295.48</v>
          </cell>
          <cell r="BP70">
            <v>0</v>
          </cell>
          <cell r="BQ70">
            <v>1295.48</v>
          </cell>
          <cell r="BT70">
            <v>0</v>
          </cell>
          <cell r="BU70">
            <v>1295.48</v>
          </cell>
          <cell r="BX70">
            <v>0</v>
          </cell>
          <cell r="BY70">
            <v>1295.48</v>
          </cell>
          <cell r="CB70">
            <v>0</v>
          </cell>
          <cell r="CC70">
            <v>1295.48</v>
          </cell>
          <cell r="CF70">
            <v>0</v>
          </cell>
          <cell r="CG70">
            <v>1295.48</v>
          </cell>
          <cell r="CJ70">
            <v>0</v>
          </cell>
          <cell r="CK70">
            <v>1295.48</v>
          </cell>
          <cell r="CN70">
            <v>0</v>
          </cell>
          <cell r="CO70">
            <v>1295.48</v>
          </cell>
          <cell r="CR70">
            <v>0</v>
          </cell>
          <cell r="CS70">
            <v>1295.48</v>
          </cell>
          <cell r="CV70">
            <v>0</v>
          </cell>
          <cell r="CW70">
            <v>1295.48</v>
          </cell>
          <cell r="CZ70">
            <v>0</v>
          </cell>
          <cell r="DA70">
            <v>1295.48</v>
          </cell>
          <cell r="DD70">
            <v>0</v>
          </cell>
          <cell r="DE70">
            <v>1295.48</v>
          </cell>
          <cell r="DH70">
            <v>0</v>
          </cell>
          <cell r="DI70">
            <v>1295.48</v>
          </cell>
          <cell r="DL70">
            <v>0</v>
          </cell>
          <cell r="DM70">
            <v>1295.48</v>
          </cell>
          <cell r="DP70">
            <v>0</v>
          </cell>
          <cell r="DQ70">
            <v>1295.48</v>
          </cell>
          <cell r="DT70">
            <v>0</v>
          </cell>
          <cell r="DU70">
            <v>1295.48</v>
          </cell>
          <cell r="DX70">
            <v>0</v>
          </cell>
          <cell r="DY70">
            <v>1295.48</v>
          </cell>
          <cell r="EB70">
            <v>0</v>
          </cell>
          <cell r="EC70">
            <v>1295.48</v>
          </cell>
          <cell r="EF70">
            <v>0</v>
          </cell>
          <cell r="EG70">
            <v>1295.48</v>
          </cell>
          <cell r="EJ70">
            <v>0</v>
          </cell>
          <cell r="EK70">
            <v>1295.48</v>
          </cell>
        </row>
        <row r="71">
          <cell r="C71" t="str">
            <v>8.1.9</v>
          </cell>
          <cell r="F71" t="str">
            <v>POSTO GERAL DE FISCALIZAÇÃO (PGF)</v>
          </cell>
        </row>
        <row r="72">
          <cell r="C72" t="str">
            <v>8.1.9.1</v>
          </cell>
          <cell r="D72" t="str">
            <v>COT.SV_06001</v>
          </cell>
          <cell r="E72" t="str">
            <v>COTAÇÃO</v>
          </cell>
          <cell r="F72" t="str">
            <v>CUSTO MEDIO DA CONSTRUÇÃO CIVIL - SINAPI IBGE</v>
          </cell>
          <cell r="G72" t="str">
            <v>M2</v>
          </cell>
          <cell r="H72">
            <v>0</v>
          </cell>
          <cell r="I72">
            <v>0</v>
          </cell>
          <cell r="L72">
            <v>0</v>
          </cell>
          <cell r="M72">
            <v>1295.48</v>
          </cell>
          <cell r="P72">
            <v>0</v>
          </cell>
          <cell r="Q72">
            <v>1295.48</v>
          </cell>
          <cell r="T72">
            <v>0</v>
          </cell>
          <cell r="U72">
            <v>1295.48</v>
          </cell>
          <cell r="X72">
            <v>0</v>
          </cell>
          <cell r="Y72">
            <v>1295.48</v>
          </cell>
          <cell r="AB72">
            <v>0</v>
          </cell>
          <cell r="AC72">
            <v>1295.48</v>
          </cell>
          <cell r="AF72">
            <v>0</v>
          </cell>
          <cell r="AG72">
            <v>1295.48</v>
          </cell>
          <cell r="AJ72">
            <v>0</v>
          </cell>
          <cell r="AK72">
            <v>1295.48</v>
          </cell>
          <cell r="AN72">
            <v>0</v>
          </cell>
          <cell r="AO72">
            <v>1295.48</v>
          </cell>
          <cell r="AR72">
            <v>0</v>
          </cell>
          <cell r="AS72">
            <v>1295.48</v>
          </cell>
          <cell r="AV72">
            <v>0</v>
          </cell>
          <cell r="AW72">
            <v>1295.48</v>
          </cell>
          <cell r="AZ72">
            <v>0</v>
          </cell>
          <cell r="BA72">
            <v>1295.48</v>
          </cell>
          <cell r="BD72">
            <v>0</v>
          </cell>
          <cell r="BE72">
            <v>1295.48</v>
          </cell>
          <cell r="BH72">
            <v>0</v>
          </cell>
          <cell r="BI72">
            <v>1295.48</v>
          </cell>
          <cell r="BL72">
            <v>0</v>
          </cell>
          <cell r="BM72">
            <v>1295.48</v>
          </cell>
          <cell r="BP72">
            <v>0</v>
          </cell>
          <cell r="BQ72">
            <v>1295.48</v>
          </cell>
          <cell r="BT72">
            <v>0</v>
          </cell>
          <cell r="BU72">
            <v>1295.48</v>
          </cell>
          <cell r="BX72">
            <v>0</v>
          </cell>
          <cell r="BY72">
            <v>1295.48</v>
          </cell>
          <cell r="CB72">
            <v>0</v>
          </cell>
          <cell r="CC72">
            <v>1295.48</v>
          </cell>
          <cell r="CF72">
            <v>0</v>
          </cell>
          <cell r="CG72">
            <v>1295.48</v>
          </cell>
          <cell r="CJ72">
            <v>0</v>
          </cell>
          <cell r="CK72">
            <v>1295.48</v>
          </cell>
          <cell r="CN72">
            <v>0</v>
          </cell>
          <cell r="CO72">
            <v>1295.48</v>
          </cell>
          <cell r="CR72">
            <v>0</v>
          </cell>
          <cell r="CS72">
            <v>1295.48</v>
          </cell>
          <cell r="CV72">
            <v>0</v>
          </cell>
          <cell r="CW72">
            <v>1295.48</v>
          </cell>
          <cell r="CZ72">
            <v>0</v>
          </cell>
          <cell r="DA72">
            <v>1295.48</v>
          </cell>
          <cell r="DD72">
            <v>0</v>
          </cell>
          <cell r="DE72">
            <v>1295.48</v>
          </cell>
          <cell r="DH72">
            <v>0</v>
          </cell>
          <cell r="DI72">
            <v>1295.48</v>
          </cell>
          <cell r="DL72">
            <v>0</v>
          </cell>
          <cell r="DM72">
            <v>1295.48</v>
          </cell>
          <cell r="DP72">
            <v>0</v>
          </cell>
          <cell r="DQ72">
            <v>1295.48</v>
          </cell>
          <cell r="DT72">
            <v>0</v>
          </cell>
          <cell r="DU72">
            <v>1295.48</v>
          </cell>
          <cell r="DX72">
            <v>0</v>
          </cell>
          <cell r="DY72">
            <v>1295.48</v>
          </cell>
          <cell r="EB72">
            <v>0</v>
          </cell>
          <cell r="EC72">
            <v>1295.48</v>
          </cell>
          <cell r="EF72">
            <v>0</v>
          </cell>
          <cell r="EG72">
            <v>1295.48</v>
          </cell>
          <cell r="EJ72">
            <v>0</v>
          </cell>
          <cell r="EK72">
            <v>1295.48</v>
          </cell>
        </row>
        <row r="73">
          <cell r="C73" t="str">
            <v>8.1.10</v>
          </cell>
          <cell r="F73" t="str">
            <v>PRAÇA DE PEDÁGIO</v>
          </cell>
        </row>
        <row r="74">
          <cell r="C74" t="str">
            <v>8.1.10.1</v>
          </cell>
          <cell r="D74" t="str">
            <v>COT.SV_06001</v>
          </cell>
          <cell r="E74" t="str">
            <v>COTAÇÃO</v>
          </cell>
          <cell r="F74" t="str">
            <v>CUSTO MEDIO DA CONSTRUÇÃO CIVIL - SINAPI IBGE</v>
          </cell>
          <cell r="G74" t="str">
            <v>M2</v>
          </cell>
          <cell r="H74">
            <v>11197.869999999999</v>
          </cell>
          <cell r="I74">
            <v>14506616.560000002</v>
          </cell>
          <cell r="L74">
            <v>0</v>
          </cell>
          <cell r="M74">
            <v>1295.48</v>
          </cell>
          <cell r="P74">
            <v>0</v>
          </cell>
          <cell r="Q74">
            <v>1295.48</v>
          </cell>
          <cell r="T74">
            <v>0</v>
          </cell>
          <cell r="U74">
            <v>1295.48</v>
          </cell>
          <cell r="X74">
            <v>1097.83</v>
          </cell>
          <cell r="Y74">
            <v>1295.48</v>
          </cell>
          <cell r="AB74">
            <v>0</v>
          </cell>
          <cell r="AC74">
            <v>1295.48</v>
          </cell>
          <cell r="AF74">
            <v>0</v>
          </cell>
          <cell r="AG74">
            <v>1295.48</v>
          </cell>
          <cell r="AJ74">
            <v>1756.53</v>
          </cell>
          <cell r="AK74">
            <v>1295.48</v>
          </cell>
          <cell r="AN74">
            <v>0</v>
          </cell>
          <cell r="AO74">
            <v>1295.48</v>
          </cell>
          <cell r="AR74">
            <v>1097.83</v>
          </cell>
          <cell r="AS74">
            <v>1295.48</v>
          </cell>
          <cell r="AV74">
            <v>0</v>
          </cell>
          <cell r="AW74">
            <v>1295.48</v>
          </cell>
          <cell r="AZ74">
            <v>0</v>
          </cell>
          <cell r="BA74">
            <v>1295.48</v>
          </cell>
          <cell r="BD74">
            <v>1097.83</v>
          </cell>
          <cell r="BE74">
            <v>1295.48</v>
          </cell>
          <cell r="BH74">
            <v>1097.83</v>
          </cell>
          <cell r="BI74">
            <v>1295.48</v>
          </cell>
          <cell r="BL74">
            <v>0</v>
          </cell>
          <cell r="BM74">
            <v>1295.48</v>
          </cell>
          <cell r="BP74">
            <v>0</v>
          </cell>
          <cell r="BQ74">
            <v>1295.48</v>
          </cell>
          <cell r="BT74">
            <v>0</v>
          </cell>
          <cell r="BU74">
            <v>1295.48</v>
          </cell>
          <cell r="BX74">
            <v>0</v>
          </cell>
          <cell r="BY74">
            <v>1295.48</v>
          </cell>
          <cell r="CB74">
            <v>1097.83</v>
          </cell>
          <cell r="CC74">
            <v>1295.48</v>
          </cell>
          <cell r="CF74">
            <v>0</v>
          </cell>
          <cell r="CG74">
            <v>1295.48</v>
          </cell>
          <cell r="CJ74">
            <v>0</v>
          </cell>
          <cell r="CK74">
            <v>1295.48</v>
          </cell>
          <cell r="CN74">
            <v>0</v>
          </cell>
          <cell r="CO74">
            <v>1295.48</v>
          </cell>
          <cell r="CR74">
            <v>1097.83</v>
          </cell>
          <cell r="CS74">
            <v>1295.48</v>
          </cell>
          <cell r="CV74">
            <v>0</v>
          </cell>
          <cell r="CW74">
            <v>1295.48</v>
          </cell>
          <cell r="CZ74">
            <v>1097.83</v>
          </cell>
          <cell r="DA74">
            <v>1295.48</v>
          </cell>
          <cell r="DD74">
            <v>0</v>
          </cell>
          <cell r="DE74">
            <v>1295.48</v>
          </cell>
          <cell r="DH74">
            <v>0</v>
          </cell>
          <cell r="DI74">
            <v>1295.48</v>
          </cell>
          <cell r="DL74">
            <v>0</v>
          </cell>
          <cell r="DM74">
            <v>1295.48</v>
          </cell>
          <cell r="DP74">
            <v>0</v>
          </cell>
          <cell r="DQ74">
            <v>1295.48</v>
          </cell>
          <cell r="DT74">
            <v>1756.53</v>
          </cell>
          <cell r="DU74">
            <v>1295.48</v>
          </cell>
          <cell r="DX74">
            <v>0</v>
          </cell>
          <cell r="DY74">
            <v>1295.48</v>
          </cell>
          <cell r="EB74">
            <v>0</v>
          </cell>
          <cell r="EC74">
            <v>1295.48</v>
          </cell>
          <cell r="EF74">
            <v>0</v>
          </cell>
          <cell r="EG74">
            <v>1295.48</v>
          </cell>
          <cell r="EJ74">
            <v>0</v>
          </cell>
          <cell r="EK74">
            <v>1295.48</v>
          </cell>
        </row>
        <row r="75">
          <cell r="C75" t="str">
            <v>8.1.11</v>
          </cell>
          <cell r="F75" t="str">
            <v>SEDE DA CONCESSIONÁRIA</v>
          </cell>
        </row>
        <row r="76">
          <cell r="C76" t="str">
            <v>8.1.11.1</v>
          </cell>
          <cell r="D76" t="str">
            <v>COT.SV_06001</v>
          </cell>
          <cell r="E76" t="str">
            <v>COTAÇÃO</v>
          </cell>
          <cell r="F76" t="str">
            <v>CUSTO MEDIO DA CONSTRUÇÃO CIVIL - SINAPI IBGE</v>
          </cell>
          <cell r="G76" t="str">
            <v>M2</v>
          </cell>
          <cell r="H76">
            <v>0</v>
          </cell>
          <cell r="I76">
            <v>0</v>
          </cell>
          <cell r="L76">
            <v>0</v>
          </cell>
          <cell r="M76">
            <v>1295.48</v>
          </cell>
          <cell r="P76">
            <v>0</v>
          </cell>
          <cell r="Q76">
            <v>1295.48</v>
          </cell>
          <cell r="T76">
            <v>0</v>
          </cell>
          <cell r="U76">
            <v>1295.48</v>
          </cell>
          <cell r="X76">
            <v>0</v>
          </cell>
          <cell r="Y76">
            <v>1295.48</v>
          </cell>
          <cell r="AB76">
            <v>0</v>
          </cell>
          <cell r="AC76">
            <v>1295.48</v>
          </cell>
          <cell r="AF76">
            <v>0</v>
          </cell>
          <cell r="AG76">
            <v>1295.48</v>
          </cell>
          <cell r="AJ76">
            <v>0</v>
          </cell>
          <cell r="AK76">
            <v>1295.48</v>
          </cell>
          <cell r="AN76">
            <v>0</v>
          </cell>
          <cell r="AO76">
            <v>1295.48</v>
          </cell>
          <cell r="AR76">
            <v>0</v>
          </cell>
          <cell r="AS76">
            <v>1295.48</v>
          </cell>
          <cell r="AV76">
            <v>0</v>
          </cell>
          <cell r="AW76">
            <v>1295.48</v>
          </cell>
          <cell r="AZ76">
            <v>0</v>
          </cell>
          <cell r="BA76">
            <v>1295.48</v>
          </cell>
          <cell r="BD76">
            <v>0</v>
          </cell>
          <cell r="BE76">
            <v>1295.48</v>
          </cell>
          <cell r="BH76">
            <v>0</v>
          </cell>
          <cell r="BI76">
            <v>1295.48</v>
          </cell>
          <cell r="BL76">
            <v>0</v>
          </cell>
          <cell r="BM76">
            <v>1295.48</v>
          </cell>
          <cell r="BP76">
            <v>0</v>
          </cell>
          <cell r="BQ76">
            <v>1295.48</v>
          </cell>
          <cell r="BT76">
            <v>0</v>
          </cell>
          <cell r="BU76">
            <v>1295.48</v>
          </cell>
          <cell r="BX76">
            <v>0</v>
          </cell>
          <cell r="BY76">
            <v>1295.48</v>
          </cell>
          <cell r="CB76">
            <v>0</v>
          </cell>
          <cell r="CC76">
            <v>1295.48</v>
          </cell>
          <cell r="CF76">
            <v>0</v>
          </cell>
          <cell r="CG76">
            <v>1295.48</v>
          </cell>
          <cell r="CJ76">
            <v>0</v>
          </cell>
          <cell r="CK76">
            <v>1295.48</v>
          </cell>
          <cell r="CN76">
            <v>0</v>
          </cell>
          <cell r="CO76">
            <v>1295.48</v>
          </cell>
          <cell r="CR76">
            <v>0</v>
          </cell>
          <cell r="CS76">
            <v>1295.48</v>
          </cell>
          <cell r="CV76">
            <v>0</v>
          </cell>
          <cell r="CW76">
            <v>1295.48</v>
          </cell>
          <cell r="CZ76">
            <v>0</v>
          </cell>
          <cell r="DA76">
            <v>1295.48</v>
          </cell>
          <cell r="DD76">
            <v>0</v>
          </cell>
          <cell r="DE76">
            <v>1295.48</v>
          </cell>
          <cell r="DH76">
            <v>0</v>
          </cell>
          <cell r="DI76">
            <v>1295.48</v>
          </cell>
          <cell r="DL76">
            <v>0</v>
          </cell>
          <cell r="DM76">
            <v>1295.48</v>
          </cell>
          <cell r="DP76">
            <v>0</v>
          </cell>
          <cell r="DQ76">
            <v>1295.48</v>
          </cell>
          <cell r="DT76">
            <v>0</v>
          </cell>
          <cell r="DU76">
            <v>1295.48</v>
          </cell>
          <cell r="DX76">
            <v>0</v>
          </cell>
          <cell r="DY76">
            <v>1295.48</v>
          </cell>
          <cell r="EB76">
            <v>0</v>
          </cell>
          <cell r="EC76">
            <v>1295.48</v>
          </cell>
          <cell r="EF76">
            <v>0</v>
          </cell>
          <cell r="EG76">
            <v>1295.48</v>
          </cell>
          <cell r="EJ76">
            <v>0</v>
          </cell>
          <cell r="EK76">
            <v>1295.48</v>
          </cell>
        </row>
        <row r="77">
          <cell r="C77" t="str">
            <v>8.1.12</v>
          </cell>
          <cell r="F77" t="str">
            <v>PONTO DE PARADA E DESCANSO (PPD)</v>
          </cell>
        </row>
        <row r="78">
          <cell r="C78" t="str">
            <v>8.1.12.1</v>
          </cell>
          <cell r="D78" t="str">
            <v>COT.SV_06001</v>
          </cell>
          <cell r="E78" t="str">
            <v>COTAÇÃO</v>
          </cell>
          <cell r="F78" t="str">
            <v>CUSTO MEDIO DA CONSTRUÇÃO CIVIL - SINAPI IBGE</v>
          </cell>
          <cell r="G78" t="str">
            <v>M2</v>
          </cell>
          <cell r="H78">
            <v>0</v>
          </cell>
          <cell r="I78">
            <v>0</v>
          </cell>
          <cell r="L78">
            <v>0</v>
          </cell>
          <cell r="M78">
            <v>1295.48</v>
          </cell>
          <cell r="P78">
            <v>0</v>
          </cell>
          <cell r="Q78">
            <v>1295.48</v>
          </cell>
          <cell r="T78">
            <v>0</v>
          </cell>
          <cell r="U78">
            <v>1295.48</v>
          </cell>
          <cell r="X78">
            <v>0</v>
          </cell>
          <cell r="Y78">
            <v>1295.48</v>
          </cell>
          <cell r="AB78">
            <v>0</v>
          </cell>
          <cell r="AC78">
            <v>1295.48</v>
          </cell>
          <cell r="AF78">
            <v>0</v>
          </cell>
          <cell r="AG78">
            <v>1295.48</v>
          </cell>
          <cell r="AJ78">
            <v>0</v>
          </cell>
          <cell r="AK78">
            <v>1295.48</v>
          </cell>
          <cell r="AN78">
            <v>0</v>
          </cell>
          <cell r="AO78">
            <v>1295.48</v>
          </cell>
          <cell r="AR78">
            <v>0</v>
          </cell>
          <cell r="AS78">
            <v>1295.48</v>
          </cell>
          <cell r="AV78">
            <v>0</v>
          </cell>
          <cell r="AW78">
            <v>1295.48</v>
          </cell>
          <cell r="AZ78">
            <v>0</v>
          </cell>
          <cell r="BA78">
            <v>1295.48</v>
          </cell>
          <cell r="BD78">
            <v>0</v>
          </cell>
          <cell r="BE78">
            <v>1295.48</v>
          </cell>
          <cell r="BH78">
            <v>0</v>
          </cell>
          <cell r="BI78">
            <v>1295.48</v>
          </cell>
          <cell r="BL78">
            <v>0</v>
          </cell>
          <cell r="BM78">
            <v>1295.48</v>
          </cell>
          <cell r="BP78">
            <v>0</v>
          </cell>
          <cell r="BQ78">
            <v>1295.48</v>
          </cell>
          <cell r="BT78">
            <v>0</v>
          </cell>
          <cell r="BU78">
            <v>1295.48</v>
          </cell>
          <cell r="BX78">
            <v>0</v>
          </cell>
          <cell r="BY78">
            <v>1295.48</v>
          </cell>
          <cell r="CB78">
            <v>0</v>
          </cell>
          <cell r="CC78">
            <v>1295.48</v>
          </cell>
          <cell r="CF78">
            <v>0</v>
          </cell>
          <cell r="CG78">
            <v>1295.48</v>
          </cell>
          <cell r="CJ78">
            <v>0</v>
          </cell>
          <cell r="CK78">
            <v>1295.48</v>
          </cell>
          <cell r="CN78">
            <v>0</v>
          </cell>
          <cell r="CO78">
            <v>1295.48</v>
          </cell>
          <cell r="CR78">
            <v>0</v>
          </cell>
          <cell r="CS78">
            <v>1295.48</v>
          </cell>
          <cell r="CV78">
            <v>0</v>
          </cell>
          <cell r="CW78">
            <v>1295.48</v>
          </cell>
          <cell r="CZ78">
            <v>0</v>
          </cell>
          <cell r="DA78">
            <v>1295.48</v>
          </cell>
          <cell r="DD78">
            <v>0</v>
          </cell>
          <cell r="DE78">
            <v>1295.48</v>
          </cell>
          <cell r="DH78">
            <v>0</v>
          </cell>
          <cell r="DI78">
            <v>1295.48</v>
          </cell>
          <cell r="DL78">
            <v>0</v>
          </cell>
          <cell r="DM78">
            <v>1295.48</v>
          </cell>
          <cell r="DP78">
            <v>0</v>
          </cell>
          <cell r="DQ78">
            <v>1295.48</v>
          </cell>
          <cell r="DT78">
            <v>0</v>
          </cell>
          <cell r="DU78">
            <v>1295.48</v>
          </cell>
          <cell r="DX78">
            <v>0</v>
          </cell>
          <cell r="DY78">
            <v>1295.48</v>
          </cell>
          <cell r="EB78">
            <v>0</v>
          </cell>
          <cell r="EC78">
            <v>1295.48</v>
          </cell>
          <cell r="EF78">
            <v>0</v>
          </cell>
          <cell r="EG78">
            <v>1295.48</v>
          </cell>
          <cell r="EJ78">
            <v>0</v>
          </cell>
          <cell r="EK78">
            <v>1295.48</v>
          </cell>
        </row>
        <row r="79">
          <cell r="C79" t="str">
            <v>8.1.13</v>
          </cell>
          <cell r="F79" t="str">
            <v>ILUMINAÇÃO</v>
          </cell>
        </row>
        <row r="80">
          <cell r="C80" t="str">
            <v>8.1.13.1</v>
          </cell>
          <cell r="D80" t="str">
            <v>COMP_06001</v>
          </cell>
          <cell r="E80" t="str">
            <v>COMPOSIÇÃO</v>
          </cell>
          <cell r="F80" t="str">
            <v>GERADOR PORTATIL MONOFASICO, POTENCIA 5500 VA, MOTOR A GASOLINA, POTENCIA DO MOTOR 13 CV - FORNECIMENTO E INSTALACAO</v>
          </cell>
          <cell r="G80" t="str">
            <v>UN</v>
          </cell>
          <cell r="H80">
            <v>9</v>
          </cell>
          <cell r="I80">
            <v>32466.51</v>
          </cell>
          <cell r="L80">
            <v>0</v>
          </cell>
          <cell r="M80">
            <v>3607.39</v>
          </cell>
          <cell r="P80">
            <v>0</v>
          </cell>
          <cell r="Q80">
            <v>3607.39</v>
          </cell>
          <cell r="T80">
            <v>0</v>
          </cell>
          <cell r="U80">
            <v>3607.39</v>
          </cell>
          <cell r="X80">
            <v>1</v>
          </cell>
          <cell r="Y80">
            <v>3607.39</v>
          </cell>
          <cell r="AB80">
            <v>0</v>
          </cell>
          <cell r="AC80">
            <v>3607.39</v>
          </cell>
          <cell r="AF80">
            <v>0</v>
          </cell>
          <cell r="AG80">
            <v>3607.39</v>
          </cell>
          <cell r="AJ80">
            <v>1</v>
          </cell>
          <cell r="AK80">
            <v>3607.39</v>
          </cell>
          <cell r="AN80">
            <v>0</v>
          </cell>
          <cell r="AO80">
            <v>3607.39</v>
          </cell>
          <cell r="AR80">
            <v>1</v>
          </cell>
          <cell r="AS80">
            <v>3607.39</v>
          </cell>
          <cell r="AV80">
            <v>0</v>
          </cell>
          <cell r="AW80">
            <v>3607.39</v>
          </cell>
          <cell r="AZ80">
            <v>0</v>
          </cell>
          <cell r="BA80">
            <v>3607.39</v>
          </cell>
          <cell r="BD80">
            <v>1</v>
          </cell>
          <cell r="BE80">
            <v>3607.39</v>
          </cell>
          <cell r="BH80">
            <v>1</v>
          </cell>
          <cell r="BI80">
            <v>3607.39</v>
          </cell>
          <cell r="BL80">
            <v>0</v>
          </cell>
          <cell r="BM80">
            <v>3607.39</v>
          </cell>
          <cell r="BP80">
            <v>0</v>
          </cell>
          <cell r="BQ80">
            <v>3607.39</v>
          </cell>
          <cell r="BT80">
            <v>0</v>
          </cell>
          <cell r="BU80">
            <v>3607.39</v>
          </cell>
          <cell r="BX80">
            <v>0</v>
          </cell>
          <cell r="BY80">
            <v>3607.39</v>
          </cell>
          <cell r="CB80">
            <v>1</v>
          </cell>
          <cell r="CC80">
            <v>3607.39</v>
          </cell>
          <cell r="CF80">
            <v>0</v>
          </cell>
          <cell r="CG80">
            <v>3607.39</v>
          </cell>
          <cell r="CJ80">
            <v>0</v>
          </cell>
          <cell r="CK80">
            <v>3607.39</v>
          </cell>
          <cell r="CN80">
            <v>0</v>
          </cell>
          <cell r="CO80">
            <v>3607.39</v>
          </cell>
          <cell r="CR80">
            <v>1</v>
          </cell>
          <cell r="CS80">
            <v>3607.39</v>
          </cell>
          <cell r="CV80">
            <v>0</v>
          </cell>
          <cell r="CW80">
            <v>3607.39</v>
          </cell>
          <cell r="CZ80">
            <v>1</v>
          </cell>
          <cell r="DA80">
            <v>3607.39</v>
          </cell>
          <cell r="DD80">
            <v>0</v>
          </cell>
          <cell r="DE80">
            <v>3607.39</v>
          </cell>
          <cell r="DH80">
            <v>0</v>
          </cell>
          <cell r="DI80">
            <v>3607.39</v>
          </cell>
          <cell r="DL80">
            <v>0</v>
          </cell>
          <cell r="DM80">
            <v>3607.39</v>
          </cell>
          <cell r="DP80">
            <v>0</v>
          </cell>
          <cell r="DQ80">
            <v>3607.39</v>
          </cell>
          <cell r="DT80">
            <v>1</v>
          </cell>
          <cell r="DU80">
            <v>3607.39</v>
          </cell>
          <cell r="DX80">
            <v>0</v>
          </cell>
          <cell r="DY80">
            <v>3607.39</v>
          </cell>
          <cell r="EB80">
            <v>0</v>
          </cell>
          <cell r="EC80">
            <v>3607.39</v>
          </cell>
          <cell r="EF80">
            <v>0</v>
          </cell>
          <cell r="EG80">
            <v>3607.39</v>
          </cell>
          <cell r="EJ80">
            <v>0</v>
          </cell>
          <cell r="EK80">
            <v>3607.39</v>
          </cell>
        </row>
        <row r="81">
          <cell r="C81" t="str">
            <v>8.1.13.2</v>
          </cell>
          <cell r="D81" t="str">
            <v>COMP_06002</v>
          </cell>
          <cell r="E81" t="str">
            <v>COMPOSIÇÃO</v>
          </cell>
          <cell r="F81" t="str">
            <v>EXECUÇÃO DE POÇO ARTESIANO COM PROFUNDIDADE MÉDIA DE 15M E RESERVATÓRIO ELEVADO DE 5.000L</v>
          </cell>
          <cell r="G81" t="str">
            <v>UN</v>
          </cell>
          <cell r="H81">
            <v>9</v>
          </cell>
          <cell r="I81">
            <v>123800.30999999998</v>
          </cell>
          <cell r="L81">
            <v>0</v>
          </cell>
          <cell r="M81">
            <v>13755.59</v>
          </cell>
          <cell r="P81">
            <v>0</v>
          </cell>
          <cell r="Q81">
            <v>13755.59</v>
          </cell>
          <cell r="T81">
            <v>0</v>
          </cell>
          <cell r="U81">
            <v>13755.59</v>
          </cell>
          <cell r="X81">
            <v>1</v>
          </cell>
          <cell r="Y81">
            <v>13755.59</v>
          </cell>
          <cell r="AB81">
            <v>0</v>
          </cell>
          <cell r="AC81">
            <v>13755.59</v>
          </cell>
          <cell r="AF81">
            <v>0</v>
          </cell>
          <cell r="AG81">
            <v>13755.59</v>
          </cell>
          <cell r="AJ81">
            <v>1</v>
          </cell>
          <cell r="AK81">
            <v>13755.59</v>
          </cell>
          <cell r="AN81">
            <v>0</v>
          </cell>
          <cell r="AO81">
            <v>13755.59</v>
          </cell>
          <cell r="AR81">
            <v>1</v>
          </cell>
          <cell r="AS81">
            <v>13755.59</v>
          </cell>
          <cell r="AV81">
            <v>0</v>
          </cell>
          <cell r="AW81">
            <v>13755.59</v>
          </cell>
          <cell r="AZ81">
            <v>0</v>
          </cell>
          <cell r="BA81">
            <v>13755.59</v>
          </cell>
          <cell r="BD81">
            <v>1</v>
          </cell>
          <cell r="BE81">
            <v>13755.59</v>
          </cell>
          <cell r="BH81">
            <v>1</v>
          </cell>
          <cell r="BI81">
            <v>13755.59</v>
          </cell>
          <cell r="BL81">
            <v>0</v>
          </cell>
          <cell r="BM81">
            <v>13755.59</v>
          </cell>
          <cell r="BP81">
            <v>0</v>
          </cell>
          <cell r="BQ81">
            <v>13755.59</v>
          </cell>
          <cell r="BT81">
            <v>0</v>
          </cell>
          <cell r="BU81">
            <v>13755.59</v>
          </cell>
          <cell r="BX81">
            <v>0</v>
          </cell>
          <cell r="BY81">
            <v>13755.59</v>
          </cell>
          <cell r="CB81">
            <v>1</v>
          </cell>
          <cell r="CC81">
            <v>13755.59</v>
          </cell>
          <cell r="CF81">
            <v>0</v>
          </cell>
          <cell r="CG81">
            <v>13755.59</v>
          </cell>
          <cell r="CJ81">
            <v>0</v>
          </cell>
          <cell r="CK81">
            <v>13755.59</v>
          </cell>
          <cell r="CN81">
            <v>0</v>
          </cell>
          <cell r="CO81">
            <v>13755.59</v>
          </cell>
          <cell r="CR81">
            <v>1</v>
          </cell>
          <cell r="CS81">
            <v>13755.59</v>
          </cell>
          <cell r="CV81">
            <v>0</v>
          </cell>
          <cell r="CW81">
            <v>13755.59</v>
          </cell>
          <cell r="CZ81">
            <v>1</v>
          </cell>
          <cell r="DA81">
            <v>13755.59</v>
          </cell>
          <cell r="DD81">
            <v>0</v>
          </cell>
          <cell r="DE81">
            <v>13755.59</v>
          </cell>
          <cell r="DH81">
            <v>0</v>
          </cell>
          <cell r="DI81">
            <v>13755.59</v>
          </cell>
          <cell r="DL81">
            <v>0</v>
          </cell>
          <cell r="DM81">
            <v>13755.59</v>
          </cell>
          <cell r="DP81">
            <v>0</v>
          </cell>
          <cell r="DQ81">
            <v>13755.59</v>
          </cell>
          <cell r="DT81">
            <v>1</v>
          </cell>
          <cell r="DU81">
            <v>13755.59</v>
          </cell>
          <cell r="DX81">
            <v>0</v>
          </cell>
          <cell r="DY81">
            <v>13755.59</v>
          </cell>
          <cell r="EB81">
            <v>0</v>
          </cell>
          <cell r="EC81">
            <v>13755.59</v>
          </cell>
          <cell r="EF81">
            <v>0</v>
          </cell>
          <cell r="EG81">
            <v>13755.59</v>
          </cell>
          <cell r="EJ81">
            <v>0</v>
          </cell>
          <cell r="EK81">
            <v>13755.59</v>
          </cell>
        </row>
        <row r="82">
          <cell r="C82" t="str">
            <v>8.1.13.3</v>
          </cell>
          <cell r="D82">
            <v>98522</v>
          </cell>
          <cell r="E82" t="str">
            <v>SINAPI SERVIÇO</v>
          </cell>
          <cell r="F82" t="str">
            <v>ALAMBRADO EM MOURÕES DE CONCRETO, COM TELA DE ARAME GALVANIZADO (INCLUSIVE MURETA EM CONCRETO). AF_05/2018</v>
          </cell>
          <cell r="G82" t="str">
            <v>M</v>
          </cell>
          <cell r="H82">
            <v>0</v>
          </cell>
          <cell r="I82">
            <v>0</v>
          </cell>
          <cell r="L82">
            <v>0</v>
          </cell>
          <cell r="M82">
            <v>113.88</v>
          </cell>
          <cell r="P82">
            <v>0</v>
          </cell>
          <cell r="Q82">
            <v>113.88</v>
          </cell>
          <cell r="T82">
            <v>0</v>
          </cell>
          <cell r="U82">
            <v>113.88</v>
          </cell>
          <cell r="X82">
            <v>0</v>
          </cell>
          <cell r="Y82">
            <v>113.88</v>
          </cell>
          <cell r="AB82">
            <v>0</v>
          </cell>
          <cell r="AC82">
            <v>113.88</v>
          </cell>
          <cell r="AF82">
            <v>0</v>
          </cell>
          <cell r="AG82">
            <v>113.88</v>
          </cell>
          <cell r="AJ82">
            <v>0</v>
          </cell>
          <cell r="AK82">
            <v>113.88</v>
          </cell>
          <cell r="AN82">
            <v>0</v>
          </cell>
          <cell r="AO82">
            <v>113.88</v>
          </cell>
          <cell r="AR82">
            <v>0</v>
          </cell>
          <cell r="AS82">
            <v>113.88</v>
          </cell>
          <cell r="AV82">
            <v>0</v>
          </cell>
          <cell r="AW82">
            <v>113.88</v>
          </cell>
          <cell r="AZ82">
            <v>0</v>
          </cell>
          <cell r="BA82">
            <v>113.88</v>
          </cell>
          <cell r="BD82">
            <v>0</v>
          </cell>
          <cell r="BE82">
            <v>113.88</v>
          </cell>
          <cell r="BH82">
            <v>0</v>
          </cell>
          <cell r="BI82">
            <v>113.88</v>
          </cell>
          <cell r="BL82">
            <v>0</v>
          </cell>
          <cell r="BM82">
            <v>113.88</v>
          </cell>
          <cell r="BP82">
            <v>0</v>
          </cell>
          <cell r="BQ82">
            <v>113.88</v>
          </cell>
          <cell r="BT82">
            <v>0</v>
          </cell>
          <cell r="BU82">
            <v>113.88</v>
          </cell>
          <cell r="BX82">
            <v>0</v>
          </cell>
          <cell r="BY82">
            <v>113.88</v>
          </cell>
          <cell r="CB82">
            <v>0</v>
          </cell>
          <cell r="CC82">
            <v>113.88</v>
          </cell>
          <cell r="CF82">
            <v>0</v>
          </cell>
          <cell r="CG82">
            <v>113.88</v>
          </cell>
          <cell r="CJ82">
            <v>0</v>
          </cell>
          <cell r="CK82">
            <v>113.88</v>
          </cell>
          <cell r="CN82">
            <v>0</v>
          </cell>
          <cell r="CO82">
            <v>113.88</v>
          </cell>
          <cell r="CR82">
            <v>0</v>
          </cell>
          <cell r="CS82">
            <v>113.88</v>
          </cell>
          <cell r="CV82">
            <v>0</v>
          </cell>
          <cell r="CW82">
            <v>113.88</v>
          </cell>
          <cell r="CZ82">
            <v>0</v>
          </cell>
          <cell r="DA82">
            <v>113.88</v>
          </cell>
          <cell r="DD82">
            <v>0</v>
          </cell>
          <cell r="DE82">
            <v>113.88</v>
          </cell>
          <cell r="DH82">
            <v>0</v>
          </cell>
          <cell r="DI82">
            <v>113.88</v>
          </cell>
          <cell r="DL82">
            <v>0</v>
          </cell>
          <cell r="DM82">
            <v>113.88</v>
          </cell>
          <cell r="DP82">
            <v>0</v>
          </cell>
          <cell r="DQ82">
            <v>113.88</v>
          </cell>
          <cell r="DT82">
            <v>0</v>
          </cell>
          <cell r="DU82">
            <v>113.88</v>
          </cell>
          <cell r="DX82">
            <v>0</v>
          </cell>
          <cell r="DY82">
            <v>113.88</v>
          </cell>
          <cell r="EB82">
            <v>0</v>
          </cell>
          <cell r="EC82">
            <v>113.88</v>
          </cell>
          <cell r="EF82">
            <v>0</v>
          </cell>
          <cell r="EG82">
            <v>113.88</v>
          </cell>
          <cell r="EJ82">
            <v>0</v>
          </cell>
          <cell r="EK82">
            <v>113.88</v>
          </cell>
        </row>
        <row r="83">
          <cell r="C83" t="str">
            <v>8.1.13.4</v>
          </cell>
          <cell r="D83">
            <v>101659</v>
          </cell>
          <cell r="E83" t="str">
            <v>SINAPI SERVIÇO</v>
          </cell>
          <cell r="F83" t="str">
            <v>LUMINÁRIA DE LED PARA ILUMINAÇÃO PÚBLICA, DE 181 W ATÉ 239 W - FORNECIMENTO E INSTALAÇÃO. AF_08/2020</v>
          </cell>
          <cell r="G83" t="str">
            <v>UN</v>
          </cell>
          <cell r="H83">
            <v>408</v>
          </cell>
          <cell r="I83">
            <v>423483.6</v>
          </cell>
          <cell r="L83">
            <v>0</v>
          </cell>
          <cell r="M83">
            <v>1037.95</v>
          </cell>
          <cell r="P83">
            <v>0</v>
          </cell>
          <cell r="Q83">
            <v>1037.95</v>
          </cell>
          <cell r="T83">
            <v>0</v>
          </cell>
          <cell r="U83">
            <v>1037.95</v>
          </cell>
          <cell r="X83">
            <v>40</v>
          </cell>
          <cell r="Y83">
            <v>1037.95</v>
          </cell>
          <cell r="AB83">
            <v>0</v>
          </cell>
          <cell r="AC83">
            <v>1037.95</v>
          </cell>
          <cell r="AF83">
            <v>0</v>
          </cell>
          <cell r="AG83">
            <v>1037.95</v>
          </cell>
          <cell r="AJ83">
            <v>64</v>
          </cell>
          <cell r="AK83">
            <v>1037.95</v>
          </cell>
          <cell r="AN83">
            <v>0</v>
          </cell>
          <cell r="AO83">
            <v>1037.95</v>
          </cell>
          <cell r="AR83">
            <v>40</v>
          </cell>
          <cell r="AS83">
            <v>1037.95</v>
          </cell>
          <cell r="AV83">
            <v>0</v>
          </cell>
          <cell r="AW83">
            <v>1037.95</v>
          </cell>
          <cell r="AZ83">
            <v>0</v>
          </cell>
          <cell r="BA83">
            <v>1037.95</v>
          </cell>
          <cell r="BD83">
            <v>40</v>
          </cell>
          <cell r="BE83">
            <v>1037.95</v>
          </cell>
          <cell r="BH83">
            <v>40</v>
          </cell>
          <cell r="BI83">
            <v>1037.95</v>
          </cell>
          <cell r="BL83">
            <v>0</v>
          </cell>
          <cell r="BM83">
            <v>1037.95</v>
          </cell>
          <cell r="BP83">
            <v>0</v>
          </cell>
          <cell r="BQ83">
            <v>1037.95</v>
          </cell>
          <cell r="BT83">
            <v>0</v>
          </cell>
          <cell r="BU83">
            <v>1037.95</v>
          </cell>
          <cell r="BX83">
            <v>0</v>
          </cell>
          <cell r="BY83">
            <v>1037.95</v>
          </cell>
          <cell r="CB83">
            <v>40</v>
          </cell>
          <cell r="CC83">
            <v>1037.95</v>
          </cell>
          <cell r="CF83">
            <v>0</v>
          </cell>
          <cell r="CG83">
            <v>1037.95</v>
          </cell>
          <cell r="CJ83">
            <v>0</v>
          </cell>
          <cell r="CK83">
            <v>1037.95</v>
          </cell>
          <cell r="CN83">
            <v>0</v>
          </cell>
          <cell r="CO83">
            <v>1037.95</v>
          </cell>
          <cell r="CR83">
            <v>40</v>
          </cell>
          <cell r="CS83">
            <v>1037.95</v>
          </cell>
          <cell r="CV83">
            <v>0</v>
          </cell>
          <cell r="CW83">
            <v>1037.95</v>
          </cell>
          <cell r="CZ83">
            <v>40</v>
          </cell>
          <cell r="DA83">
            <v>1037.95</v>
          </cell>
          <cell r="DD83">
            <v>0</v>
          </cell>
          <cell r="DE83">
            <v>1037.95</v>
          </cell>
          <cell r="DH83">
            <v>0</v>
          </cell>
          <cell r="DI83">
            <v>1037.95</v>
          </cell>
          <cell r="DL83">
            <v>0</v>
          </cell>
          <cell r="DM83">
            <v>1037.95</v>
          </cell>
          <cell r="DP83">
            <v>0</v>
          </cell>
          <cell r="DQ83">
            <v>1037.95</v>
          </cell>
          <cell r="DT83">
            <v>64</v>
          </cell>
          <cell r="DU83">
            <v>1037.95</v>
          </cell>
          <cell r="DX83">
            <v>0</v>
          </cell>
          <cell r="DY83">
            <v>1037.95</v>
          </cell>
          <cell r="EB83">
            <v>0</v>
          </cell>
          <cell r="EC83">
            <v>1037.95</v>
          </cell>
          <cell r="EF83">
            <v>0</v>
          </cell>
          <cell r="EG83">
            <v>1037.95</v>
          </cell>
          <cell r="EJ83">
            <v>0</v>
          </cell>
          <cell r="EK83">
            <v>1037.95</v>
          </cell>
        </row>
        <row r="84">
          <cell r="C84" t="str">
            <v>8.1.13.5</v>
          </cell>
          <cell r="D84" t="str">
            <v>COMP_24005</v>
          </cell>
          <cell r="E84" t="str">
            <v>COMPOSIÇÃO</v>
          </cell>
          <cell r="F84" t="str">
            <v>POSTE DE AÇO CONICO CONTÍNUO CURVO SIMPLES, FLANGEADO, H=9M, EXCLUSIVE LUMINÁRIA - FORNECIMENTO E INSTALACAO.</v>
          </cell>
          <cell r="G84" t="str">
            <v>UN</v>
          </cell>
          <cell r="H84">
            <v>0</v>
          </cell>
          <cell r="I84">
            <v>0</v>
          </cell>
          <cell r="L84">
            <v>0</v>
          </cell>
          <cell r="M84">
            <v>2184.2199999999998</v>
          </cell>
          <cell r="P84">
            <v>0</v>
          </cell>
          <cell r="Q84">
            <v>2184.2199999999998</v>
          </cell>
          <cell r="T84">
            <v>0</v>
          </cell>
          <cell r="U84">
            <v>2184.2199999999998</v>
          </cell>
          <cell r="X84">
            <v>0</v>
          </cell>
          <cell r="Y84">
            <v>2184.2199999999998</v>
          </cell>
          <cell r="AB84">
            <v>0</v>
          </cell>
          <cell r="AC84">
            <v>2184.2199999999998</v>
          </cell>
          <cell r="AF84">
            <v>0</v>
          </cell>
          <cell r="AG84">
            <v>2184.2199999999998</v>
          </cell>
          <cell r="AJ84">
            <v>0</v>
          </cell>
          <cell r="AK84">
            <v>2184.2199999999998</v>
          </cell>
          <cell r="AN84">
            <v>0</v>
          </cell>
          <cell r="AO84">
            <v>2184.2199999999998</v>
          </cell>
          <cell r="AR84">
            <v>0</v>
          </cell>
          <cell r="AS84">
            <v>2184.2199999999998</v>
          </cell>
          <cell r="AV84">
            <v>0</v>
          </cell>
          <cell r="AW84">
            <v>2184.2199999999998</v>
          </cell>
          <cell r="AZ84">
            <v>0</v>
          </cell>
          <cell r="BA84">
            <v>2184.2199999999998</v>
          </cell>
          <cell r="BD84">
            <v>0</v>
          </cell>
          <cell r="BE84">
            <v>2184.2199999999998</v>
          </cell>
          <cell r="BH84">
            <v>0</v>
          </cell>
          <cell r="BI84">
            <v>2184.2199999999998</v>
          </cell>
          <cell r="BL84">
            <v>0</v>
          </cell>
          <cell r="BM84">
            <v>2184.2199999999998</v>
          </cell>
          <cell r="BP84">
            <v>0</v>
          </cell>
          <cell r="BQ84">
            <v>2184.2199999999998</v>
          </cell>
          <cell r="BT84">
            <v>0</v>
          </cell>
          <cell r="BU84">
            <v>2184.2199999999998</v>
          </cell>
          <cell r="BX84">
            <v>0</v>
          </cell>
          <cell r="BY84">
            <v>2184.2199999999998</v>
          </cell>
          <cell r="CB84">
            <v>0</v>
          </cell>
          <cell r="CC84">
            <v>2184.2199999999998</v>
          </cell>
          <cell r="CF84">
            <v>0</v>
          </cell>
          <cell r="CG84">
            <v>2184.2199999999998</v>
          </cell>
          <cell r="CJ84">
            <v>0</v>
          </cell>
          <cell r="CK84">
            <v>2184.2199999999998</v>
          </cell>
          <cell r="CN84">
            <v>0</v>
          </cell>
          <cell r="CO84">
            <v>2184.2199999999998</v>
          </cell>
          <cell r="CR84">
            <v>0</v>
          </cell>
          <cell r="CS84">
            <v>2184.2199999999998</v>
          </cell>
          <cell r="CV84">
            <v>0</v>
          </cell>
          <cell r="CW84">
            <v>2184.2199999999998</v>
          </cell>
          <cell r="CZ84">
            <v>0</v>
          </cell>
          <cell r="DA84">
            <v>2184.2199999999998</v>
          </cell>
          <cell r="DD84">
            <v>0</v>
          </cell>
          <cell r="DE84">
            <v>2184.2199999999998</v>
          </cell>
          <cell r="DH84">
            <v>0</v>
          </cell>
          <cell r="DI84">
            <v>2184.2199999999998</v>
          </cell>
          <cell r="DL84">
            <v>0</v>
          </cell>
          <cell r="DM84">
            <v>2184.2199999999998</v>
          </cell>
          <cell r="DP84">
            <v>0</v>
          </cell>
          <cell r="DQ84">
            <v>2184.2199999999998</v>
          </cell>
          <cell r="DT84">
            <v>0</v>
          </cell>
          <cell r="DU84">
            <v>2184.2199999999998</v>
          </cell>
          <cell r="DX84">
            <v>0</v>
          </cell>
          <cell r="DY84">
            <v>2184.2199999999998</v>
          </cell>
          <cell r="EB84">
            <v>0</v>
          </cell>
          <cell r="EC84">
            <v>2184.2199999999998</v>
          </cell>
          <cell r="EF84">
            <v>0</v>
          </cell>
          <cell r="EG84">
            <v>2184.2199999999998</v>
          </cell>
          <cell r="EJ84">
            <v>0</v>
          </cell>
          <cell r="EK84">
            <v>2184.2199999999998</v>
          </cell>
        </row>
        <row r="86">
          <cell r="C86" t="str">
            <v>8.2</v>
          </cell>
          <cell r="F86" t="str">
            <v> BASE DE SERVIÇOS OPERACIONAIS (BSO)</v>
          </cell>
        </row>
        <row r="87">
          <cell r="C87" t="str">
            <v>8.2.1</v>
          </cell>
          <cell r="F87" t="str">
            <v>ESCAVAÇÃO</v>
          </cell>
        </row>
        <row r="88">
          <cell r="C88" t="str">
            <v>8.2.1.1</v>
          </cell>
          <cell r="D88">
            <v>5502136</v>
          </cell>
          <cell r="E88" t="str">
            <v>SICRO SERVIÇO</v>
          </cell>
          <cell r="F88" t="str">
            <v>ESCAVAÇÃO, CARGA E TRANSPORTE DE MATERIAL DE 1ª CATEGORIA - DMT DE 200 A 400 M - CAMINHO DE SERVIÇO EM REVESTIMENTO PRIMÁRIO - COM ESCAVADEIRA E CAMINHÃO BASCULANTE DE 14 M³</v>
          </cell>
          <cell r="G88" t="str">
            <v>M³</v>
          </cell>
          <cell r="H88">
            <v>19000.581600000001</v>
          </cell>
          <cell r="I88">
            <v>60801.840000000011</v>
          </cell>
          <cell r="L88" t="str">
            <v>0</v>
          </cell>
          <cell r="M88">
            <v>3.2</v>
          </cell>
          <cell r="P88" t="str">
            <v>0</v>
          </cell>
          <cell r="Q88">
            <v>3.2</v>
          </cell>
          <cell r="T88" t="str">
            <v>0</v>
          </cell>
          <cell r="U88">
            <v>3.2</v>
          </cell>
          <cell r="X88">
            <v>1727.3256000000001</v>
          </cell>
          <cell r="Y88">
            <v>3.2</v>
          </cell>
          <cell r="AB88" t="str">
            <v>0</v>
          </cell>
          <cell r="AC88">
            <v>3.2</v>
          </cell>
          <cell r="AF88" t="str">
            <v>0</v>
          </cell>
          <cell r="AG88">
            <v>3.2</v>
          </cell>
          <cell r="AJ88" t="str">
            <v>0</v>
          </cell>
          <cell r="AK88">
            <v>3.2</v>
          </cell>
          <cell r="AN88">
            <v>1727.3256000000001</v>
          </cell>
          <cell r="AO88">
            <v>3.2</v>
          </cell>
          <cell r="AR88" t="str">
            <v>0</v>
          </cell>
          <cell r="AS88">
            <v>3.2</v>
          </cell>
          <cell r="AV88" t="str">
            <v>0</v>
          </cell>
          <cell r="AW88">
            <v>3.2</v>
          </cell>
          <cell r="AZ88" t="str">
            <v>0</v>
          </cell>
          <cell r="BA88">
            <v>3.2</v>
          </cell>
          <cell r="BD88">
            <v>1727.3256000000001</v>
          </cell>
          <cell r="BE88">
            <v>3.2</v>
          </cell>
          <cell r="BH88">
            <v>1727.3256000000001</v>
          </cell>
          <cell r="BI88">
            <v>3.2</v>
          </cell>
          <cell r="BL88">
            <v>1727.3256000000001</v>
          </cell>
          <cell r="BM88">
            <v>3.2</v>
          </cell>
          <cell r="BP88" t="str">
            <v>0</v>
          </cell>
          <cell r="BQ88">
            <v>3.2</v>
          </cell>
          <cell r="BT88">
            <v>1727.3256000000001</v>
          </cell>
          <cell r="BU88">
            <v>3.2</v>
          </cell>
          <cell r="BX88" t="str">
            <v>0</v>
          </cell>
          <cell r="BY88">
            <v>3.2</v>
          </cell>
          <cell r="CB88">
            <v>1727.3256000000001</v>
          </cell>
          <cell r="CC88">
            <v>3.2</v>
          </cell>
          <cell r="CF88" t="str">
            <v>0</v>
          </cell>
          <cell r="CG88">
            <v>3.2</v>
          </cell>
          <cell r="CJ88" t="str">
            <v>0</v>
          </cell>
          <cell r="CK88">
            <v>3.2</v>
          </cell>
          <cell r="CN88">
            <v>1727.3256000000001</v>
          </cell>
          <cell r="CO88">
            <v>3.2</v>
          </cell>
          <cell r="CR88">
            <v>1727.3256000000001</v>
          </cell>
          <cell r="CS88">
            <v>3.2</v>
          </cell>
          <cell r="CV88" t="str">
            <v>0</v>
          </cell>
          <cell r="CW88">
            <v>3.2</v>
          </cell>
          <cell r="CZ88">
            <v>1727.3256000000001</v>
          </cell>
          <cell r="DA88">
            <v>3.2</v>
          </cell>
          <cell r="DD88" t="str">
            <v>0</v>
          </cell>
          <cell r="DE88">
            <v>3.2</v>
          </cell>
          <cell r="DH88" t="str">
            <v>0</v>
          </cell>
          <cell r="DI88">
            <v>3.2</v>
          </cell>
          <cell r="DL88" t="str">
            <v>0</v>
          </cell>
          <cell r="DM88">
            <v>3.2</v>
          </cell>
          <cell r="DP88">
            <v>1727.3256000000001</v>
          </cell>
          <cell r="DQ88">
            <v>3.2</v>
          </cell>
          <cell r="DT88" t="str">
            <v>0</v>
          </cell>
          <cell r="DU88">
            <v>3.2</v>
          </cell>
          <cell r="DX88" t="str">
            <v>0</v>
          </cell>
          <cell r="DY88">
            <v>3.2</v>
          </cell>
          <cell r="EB88" t="str">
            <v>0</v>
          </cell>
          <cell r="EC88">
            <v>3.2</v>
          </cell>
          <cell r="EF88" t="str">
            <v>0</v>
          </cell>
          <cell r="EG88">
            <v>3.2</v>
          </cell>
          <cell r="EJ88" t="str">
            <v>0</v>
          </cell>
          <cell r="EK88">
            <v>3.2</v>
          </cell>
        </row>
        <row r="89">
          <cell r="C89" t="str">
            <v>8.2.1.2</v>
          </cell>
          <cell r="D89">
            <v>5501875</v>
          </cell>
          <cell r="E89" t="str">
            <v>SICRO SERVIÇO</v>
          </cell>
          <cell r="F89" t="str">
            <v>ESCAVAÇÃO, CARGA E TRANSPORTE DE MATERIAL DE 1ª CATEGORIA - DMT DE 50 A 200 M - CAMINHO DE SERVIÇO EM LEITO NATURAL - COM CARREGADEIRA E CAMINHÃO BASCULANTE DE 14 M³</v>
          </cell>
          <cell r="G89" t="str">
            <v>M³</v>
          </cell>
          <cell r="H89">
            <v>0</v>
          </cell>
          <cell r="I89">
            <v>0</v>
          </cell>
          <cell r="L89" t="str">
            <v>0</v>
          </cell>
          <cell r="M89">
            <v>4.8899999999999997</v>
          </cell>
          <cell r="P89" t="str">
            <v>0</v>
          </cell>
          <cell r="Q89">
            <v>4.8899999999999997</v>
          </cell>
          <cell r="T89" t="str">
            <v>0</v>
          </cell>
          <cell r="U89">
            <v>4.8899999999999997</v>
          </cell>
          <cell r="X89">
            <v>0</v>
          </cell>
          <cell r="Y89">
            <v>4.8899999999999997</v>
          </cell>
          <cell r="AB89" t="str">
            <v>0</v>
          </cell>
          <cell r="AC89">
            <v>4.8899999999999997</v>
          </cell>
          <cell r="AF89" t="str">
            <v>0</v>
          </cell>
          <cell r="AG89">
            <v>4.8899999999999997</v>
          </cell>
          <cell r="AJ89" t="str">
            <v>0</v>
          </cell>
          <cell r="AK89">
            <v>4.8899999999999997</v>
          </cell>
          <cell r="AN89">
            <v>0</v>
          </cell>
          <cell r="AO89">
            <v>4.8899999999999997</v>
          </cell>
          <cell r="AR89" t="str">
            <v>0</v>
          </cell>
          <cell r="AS89">
            <v>4.8899999999999997</v>
          </cell>
          <cell r="AV89" t="str">
            <v>0</v>
          </cell>
          <cell r="AW89">
            <v>4.8899999999999997</v>
          </cell>
          <cell r="AZ89" t="str">
            <v>0</v>
          </cell>
          <cell r="BA89">
            <v>4.8899999999999997</v>
          </cell>
          <cell r="BD89">
            <v>0</v>
          </cell>
          <cell r="BE89">
            <v>4.8899999999999997</v>
          </cell>
          <cell r="BH89">
            <v>0</v>
          </cell>
          <cell r="BI89">
            <v>4.8899999999999997</v>
          </cell>
          <cell r="BL89">
            <v>0</v>
          </cell>
          <cell r="BM89">
            <v>4.8899999999999997</v>
          </cell>
          <cell r="BP89" t="str">
            <v>0</v>
          </cell>
          <cell r="BQ89">
            <v>4.8899999999999997</v>
          </cell>
          <cell r="BT89">
            <v>0</v>
          </cell>
          <cell r="BU89">
            <v>4.8899999999999997</v>
          </cell>
          <cell r="BX89" t="str">
            <v>0</v>
          </cell>
          <cell r="BY89">
            <v>4.8899999999999997</v>
          </cell>
          <cell r="CB89">
            <v>0</v>
          </cell>
          <cell r="CC89">
            <v>4.8899999999999997</v>
          </cell>
          <cell r="CF89" t="str">
            <v>0</v>
          </cell>
          <cell r="CG89">
            <v>4.8899999999999997</v>
          </cell>
          <cell r="CJ89" t="str">
            <v>0</v>
          </cell>
          <cell r="CK89">
            <v>4.8899999999999997</v>
          </cell>
          <cell r="CN89">
            <v>0</v>
          </cell>
          <cell r="CO89">
            <v>4.8899999999999997</v>
          </cell>
          <cell r="CR89">
            <v>0</v>
          </cell>
          <cell r="CS89">
            <v>4.8899999999999997</v>
          </cell>
          <cell r="CV89" t="str">
            <v>0</v>
          </cell>
          <cell r="CW89">
            <v>4.8899999999999997</v>
          </cell>
          <cell r="CZ89">
            <v>0</v>
          </cell>
          <cell r="DA89">
            <v>4.8899999999999997</v>
          </cell>
          <cell r="DD89" t="str">
            <v>0</v>
          </cell>
          <cell r="DE89">
            <v>4.8899999999999997</v>
          </cell>
          <cell r="DH89" t="str">
            <v>0</v>
          </cell>
          <cell r="DI89">
            <v>4.8899999999999997</v>
          </cell>
          <cell r="DL89" t="str">
            <v>0</v>
          </cell>
          <cell r="DM89">
            <v>4.8899999999999997</v>
          </cell>
          <cell r="DP89">
            <v>0</v>
          </cell>
          <cell r="DQ89">
            <v>4.8899999999999997</v>
          </cell>
          <cell r="DT89" t="str">
            <v>0</v>
          </cell>
          <cell r="DU89">
            <v>4.8899999999999997</v>
          </cell>
          <cell r="DX89" t="str">
            <v>0</v>
          </cell>
          <cell r="DY89">
            <v>4.8899999999999997</v>
          </cell>
          <cell r="EB89" t="str">
            <v>0</v>
          </cell>
          <cell r="EC89">
            <v>4.8899999999999997</v>
          </cell>
          <cell r="EF89" t="str">
            <v>0</v>
          </cell>
          <cell r="EG89">
            <v>4.8899999999999997</v>
          </cell>
          <cell r="EJ89" t="str">
            <v>0</v>
          </cell>
          <cell r="EK89">
            <v>4.8899999999999997</v>
          </cell>
        </row>
        <row r="90">
          <cell r="C90" t="str">
            <v>8.2.1.3</v>
          </cell>
          <cell r="D90">
            <v>5502137</v>
          </cell>
          <cell r="E90" t="str">
            <v>SICRO SERVIÇO</v>
          </cell>
          <cell r="F90" t="str">
            <v>ESCAVAÇÃO, CARGA E TRANSPORTE DE MATERIAL DE 1ª CATEGORIA - DMT DE 400 A 600 M - CAMINHO DE SERVIÇO EM REVESTIMENTO PRIMÁRIO - COM ESCAVADEIRA E CAMINHÃO BASCULANTE DE 14 M³</v>
          </cell>
          <cell r="G90" t="str">
            <v>M³</v>
          </cell>
          <cell r="H90">
            <v>0</v>
          </cell>
          <cell r="I90">
            <v>0</v>
          </cell>
          <cell r="L90" t="str">
            <v>0</v>
          </cell>
          <cell r="M90">
            <v>3.31</v>
          </cell>
          <cell r="P90" t="str">
            <v>0</v>
          </cell>
          <cell r="Q90">
            <v>3.31</v>
          </cell>
          <cell r="T90" t="str">
            <v>0</v>
          </cell>
          <cell r="U90">
            <v>3.31</v>
          </cell>
          <cell r="X90">
            <v>0</v>
          </cell>
          <cell r="Y90">
            <v>3.31</v>
          </cell>
          <cell r="AB90" t="str">
            <v>0</v>
          </cell>
          <cell r="AC90">
            <v>3.31</v>
          </cell>
          <cell r="AF90" t="str">
            <v>0</v>
          </cell>
          <cell r="AG90">
            <v>3.31</v>
          </cell>
          <cell r="AJ90" t="str">
            <v>0</v>
          </cell>
          <cell r="AK90">
            <v>3.31</v>
          </cell>
          <cell r="AN90">
            <v>0</v>
          </cell>
          <cell r="AO90">
            <v>3.31</v>
          </cell>
          <cell r="AR90" t="str">
            <v>0</v>
          </cell>
          <cell r="AS90">
            <v>3.31</v>
          </cell>
          <cell r="AV90" t="str">
            <v>0</v>
          </cell>
          <cell r="AW90">
            <v>3.31</v>
          </cell>
          <cell r="AZ90" t="str">
            <v>0</v>
          </cell>
          <cell r="BA90">
            <v>3.31</v>
          </cell>
          <cell r="BD90">
            <v>0</v>
          </cell>
          <cell r="BE90">
            <v>3.31</v>
          </cell>
          <cell r="BH90">
            <v>0</v>
          </cell>
          <cell r="BI90">
            <v>3.31</v>
          </cell>
          <cell r="BL90">
            <v>0</v>
          </cell>
          <cell r="BM90">
            <v>3.31</v>
          </cell>
          <cell r="BP90" t="str">
            <v>0</v>
          </cell>
          <cell r="BQ90">
            <v>3.31</v>
          </cell>
          <cell r="BT90">
            <v>0</v>
          </cell>
          <cell r="BU90">
            <v>3.31</v>
          </cell>
          <cell r="BX90" t="str">
            <v>0</v>
          </cell>
          <cell r="BY90">
            <v>3.31</v>
          </cell>
          <cell r="CB90">
            <v>0</v>
          </cell>
          <cell r="CC90">
            <v>3.31</v>
          </cell>
          <cell r="CF90" t="str">
            <v>0</v>
          </cell>
          <cell r="CG90">
            <v>3.31</v>
          </cell>
          <cell r="CJ90" t="str">
            <v>0</v>
          </cell>
          <cell r="CK90">
            <v>3.31</v>
          </cell>
          <cell r="CN90">
            <v>0</v>
          </cell>
          <cell r="CO90">
            <v>3.31</v>
          </cell>
          <cell r="CR90">
            <v>0</v>
          </cell>
          <cell r="CS90">
            <v>3.31</v>
          </cell>
          <cell r="CV90" t="str">
            <v>0</v>
          </cell>
          <cell r="CW90">
            <v>3.31</v>
          </cell>
          <cell r="CZ90">
            <v>0</v>
          </cell>
          <cell r="DA90">
            <v>3.31</v>
          </cell>
          <cell r="DD90" t="str">
            <v>0</v>
          </cell>
          <cell r="DE90">
            <v>3.31</v>
          </cell>
          <cell r="DH90" t="str">
            <v>0</v>
          </cell>
          <cell r="DI90">
            <v>3.31</v>
          </cell>
          <cell r="DL90" t="str">
            <v>0</v>
          </cell>
          <cell r="DM90">
            <v>3.31</v>
          </cell>
          <cell r="DP90">
            <v>0</v>
          </cell>
          <cell r="DQ90">
            <v>3.31</v>
          </cell>
          <cell r="DT90" t="str">
            <v>0</v>
          </cell>
          <cell r="DU90">
            <v>3.31</v>
          </cell>
          <cell r="DX90" t="str">
            <v>0</v>
          </cell>
          <cell r="DY90">
            <v>3.31</v>
          </cell>
          <cell r="EB90" t="str">
            <v>0</v>
          </cell>
          <cell r="EC90">
            <v>3.31</v>
          </cell>
          <cell r="EF90" t="str">
            <v>0</v>
          </cell>
          <cell r="EG90">
            <v>3.31</v>
          </cell>
          <cell r="EJ90" t="str">
            <v>0</v>
          </cell>
          <cell r="EK90">
            <v>3.31</v>
          </cell>
        </row>
        <row r="91">
          <cell r="C91" t="str">
            <v>8.2.1.4</v>
          </cell>
          <cell r="D91">
            <v>5502351</v>
          </cell>
          <cell r="E91" t="str">
            <v>SICRO SERVIÇO</v>
          </cell>
          <cell r="F91" t="str">
            <v>ESCAVAÇÃO, CARGA E TRANSPORTE DE MATERIAL DE 2ª CATEGORIA - DMT DE 50 A 200 M - CAMINHO DE SERVIÇO EM LEITO NATURAL - COM CARREGADEIRA E CAMINHÃO BASCULANTE DE 14 M³</v>
          </cell>
          <cell r="G91" t="str">
            <v>M³</v>
          </cell>
          <cell r="H91">
            <v>0</v>
          </cell>
          <cell r="I91">
            <v>0</v>
          </cell>
          <cell r="L91" t="str">
            <v>0</v>
          </cell>
          <cell r="M91">
            <v>7.86</v>
          </cell>
          <cell r="P91" t="str">
            <v>0</v>
          </cell>
          <cell r="Q91">
            <v>7.86</v>
          </cell>
          <cell r="T91" t="str">
            <v>0</v>
          </cell>
          <cell r="U91">
            <v>7.86</v>
          </cell>
          <cell r="X91">
            <v>0</v>
          </cell>
          <cell r="Y91">
            <v>7.86</v>
          </cell>
          <cell r="AB91" t="str">
            <v>0</v>
          </cell>
          <cell r="AC91">
            <v>7.86</v>
          </cell>
          <cell r="AF91" t="str">
            <v>0</v>
          </cell>
          <cell r="AG91">
            <v>7.86</v>
          </cell>
          <cell r="AJ91" t="str">
            <v>0</v>
          </cell>
          <cell r="AK91">
            <v>7.86</v>
          </cell>
          <cell r="AN91">
            <v>0</v>
          </cell>
          <cell r="AO91">
            <v>7.86</v>
          </cell>
          <cell r="AR91" t="str">
            <v>0</v>
          </cell>
          <cell r="AS91">
            <v>7.86</v>
          </cell>
          <cell r="AV91" t="str">
            <v>0</v>
          </cell>
          <cell r="AW91">
            <v>7.86</v>
          </cell>
          <cell r="AZ91" t="str">
            <v>0</v>
          </cell>
          <cell r="BA91">
            <v>7.86</v>
          </cell>
          <cell r="BD91">
            <v>0</v>
          </cell>
          <cell r="BE91">
            <v>7.86</v>
          </cell>
          <cell r="BH91">
            <v>0</v>
          </cell>
          <cell r="BI91">
            <v>7.86</v>
          </cell>
          <cell r="BL91">
            <v>0</v>
          </cell>
          <cell r="BM91">
            <v>7.86</v>
          </cell>
          <cell r="BP91" t="str">
            <v>0</v>
          </cell>
          <cell r="BQ91">
            <v>7.86</v>
          </cell>
          <cell r="BT91">
            <v>0</v>
          </cell>
          <cell r="BU91">
            <v>7.86</v>
          </cell>
          <cell r="BX91" t="str">
            <v>0</v>
          </cell>
          <cell r="BY91">
            <v>7.86</v>
          </cell>
          <cell r="CB91">
            <v>0</v>
          </cell>
          <cell r="CC91">
            <v>7.86</v>
          </cell>
          <cell r="CF91" t="str">
            <v>0</v>
          </cell>
          <cell r="CG91">
            <v>7.86</v>
          </cell>
          <cell r="CJ91" t="str">
            <v>0</v>
          </cell>
          <cell r="CK91">
            <v>7.86</v>
          </cell>
          <cell r="CN91">
            <v>0</v>
          </cell>
          <cell r="CO91">
            <v>7.86</v>
          </cell>
          <cell r="CR91">
            <v>0</v>
          </cell>
          <cell r="CS91">
            <v>7.86</v>
          </cell>
          <cell r="CV91" t="str">
            <v>0</v>
          </cell>
          <cell r="CW91">
            <v>7.86</v>
          </cell>
          <cell r="CZ91">
            <v>0</v>
          </cell>
          <cell r="DA91">
            <v>7.86</v>
          </cell>
          <cell r="DD91" t="str">
            <v>0</v>
          </cell>
          <cell r="DE91">
            <v>7.86</v>
          </cell>
          <cell r="DH91" t="str">
            <v>0</v>
          </cell>
          <cell r="DI91">
            <v>7.86</v>
          </cell>
          <cell r="DL91" t="str">
            <v>0</v>
          </cell>
          <cell r="DM91">
            <v>7.86</v>
          </cell>
          <cell r="DP91">
            <v>0</v>
          </cell>
          <cell r="DQ91">
            <v>7.86</v>
          </cell>
          <cell r="DT91" t="str">
            <v>0</v>
          </cell>
          <cell r="DU91">
            <v>7.86</v>
          </cell>
          <cell r="DX91" t="str">
            <v>0</v>
          </cell>
          <cell r="DY91">
            <v>7.86</v>
          </cell>
          <cell r="EB91" t="str">
            <v>0</v>
          </cell>
          <cell r="EC91">
            <v>7.86</v>
          </cell>
          <cell r="EF91" t="str">
            <v>0</v>
          </cell>
          <cell r="EG91">
            <v>7.86</v>
          </cell>
          <cell r="EJ91" t="str">
            <v>0</v>
          </cell>
          <cell r="EK91">
            <v>7.86</v>
          </cell>
        </row>
        <row r="92">
          <cell r="C92" t="str">
            <v>8.2.1.5</v>
          </cell>
          <cell r="D92">
            <v>5502378</v>
          </cell>
          <cell r="E92" t="str">
            <v>SICRO SERVIÇO</v>
          </cell>
          <cell r="F92" t="str">
            <v>ESCAVAÇÃO, CARGA E TRANSPORTE DE MATERIAL DE 2ª CATEGORIA - DMT DE 200 A 400 M - CAMINHO DE SERVIÇO EM REVESTIMENTO PRIMÁRIO - COM CARREGADEIRA E CAMINHÃO BASCULANTE DE 14 M³</v>
          </cell>
          <cell r="G92" t="str">
            <v>M³</v>
          </cell>
          <cell r="H92">
            <v>0</v>
          </cell>
          <cell r="I92">
            <v>0</v>
          </cell>
          <cell r="L92" t="str">
            <v>0</v>
          </cell>
          <cell r="M92">
            <v>7.86</v>
          </cell>
          <cell r="P92" t="str">
            <v>0</v>
          </cell>
          <cell r="Q92">
            <v>7.86</v>
          </cell>
          <cell r="T92" t="str">
            <v>0</v>
          </cell>
          <cell r="U92">
            <v>7.86</v>
          </cell>
          <cell r="X92">
            <v>0</v>
          </cell>
          <cell r="Y92">
            <v>7.86</v>
          </cell>
          <cell r="AB92" t="str">
            <v>0</v>
          </cell>
          <cell r="AC92">
            <v>7.86</v>
          </cell>
          <cell r="AF92" t="str">
            <v>0</v>
          </cell>
          <cell r="AG92">
            <v>7.86</v>
          </cell>
          <cell r="AJ92" t="str">
            <v>0</v>
          </cell>
          <cell r="AK92">
            <v>7.86</v>
          </cell>
          <cell r="AN92">
            <v>0</v>
          </cell>
          <cell r="AO92">
            <v>7.86</v>
          </cell>
          <cell r="AR92" t="str">
            <v>0</v>
          </cell>
          <cell r="AS92">
            <v>7.86</v>
          </cell>
          <cell r="AV92" t="str">
            <v>0</v>
          </cell>
          <cell r="AW92">
            <v>7.86</v>
          </cell>
          <cell r="AZ92" t="str">
            <v>0</v>
          </cell>
          <cell r="BA92">
            <v>7.86</v>
          </cell>
          <cell r="BD92">
            <v>0</v>
          </cell>
          <cell r="BE92">
            <v>7.86</v>
          </cell>
          <cell r="BH92">
            <v>0</v>
          </cell>
          <cell r="BI92">
            <v>7.86</v>
          </cell>
          <cell r="BL92">
            <v>0</v>
          </cell>
          <cell r="BM92">
            <v>7.86</v>
          </cell>
          <cell r="BP92" t="str">
            <v>0</v>
          </cell>
          <cell r="BQ92">
            <v>7.86</v>
          </cell>
          <cell r="BT92">
            <v>0</v>
          </cell>
          <cell r="BU92">
            <v>7.86</v>
          </cell>
          <cell r="BX92" t="str">
            <v>0</v>
          </cell>
          <cell r="BY92">
            <v>7.86</v>
          </cell>
          <cell r="CB92">
            <v>0</v>
          </cell>
          <cell r="CC92">
            <v>7.86</v>
          </cell>
          <cell r="CF92" t="str">
            <v>0</v>
          </cell>
          <cell r="CG92">
            <v>7.86</v>
          </cell>
          <cell r="CJ92" t="str">
            <v>0</v>
          </cell>
          <cell r="CK92">
            <v>7.86</v>
          </cell>
          <cell r="CN92">
            <v>0</v>
          </cell>
          <cell r="CO92">
            <v>7.86</v>
          </cell>
          <cell r="CR92">
            <v>0</v>
          </cell>
          <cell r="CS92">
            <v>7.86</v>
          </cell>
          <cell r="CV92" t="str">
            <v>0</v>
          </cell>
          <cell r="CW92">
            <v>7.86</v>
          </cell>
          <cell r="CZ92">
            <v>0</v>
          </cell>
          <cell r="DA92">
            <v>7.86</v>
          </cell>
          <cell r="DD92" t="str">
            <v>0</v>
          </cell>
          <cell r="DE92">
            <v>7.86</v>
          </cell>
          <cell r="DH92" t="str">
            <v>0</v>
          </cell>
          <cell r="DI92">
            <v>7.86</v>
          </cell>
          <cell r="DL92" t="str">
            <v>0</v>
          </cell>
          <cell r="DM92">
            <v>7.86</v>
          </cell>
          <cell r="DP92">
            <v>0</v>
          </cell>
          <cell r="DQ92">
            <v>7.86</v>
          </cell>
          <cell r="DT92" t="str">
            <v>0</v>
          </cell>
          <cell r="DU92">
            <v>7.86</v>
          </cell>
          <cell r="DX92" t="str">
            <v>0</v>
          </cell>
          <cell r="DY92">
            <v>7.86</v>
          </cell>
          <cell r="EB92" t="str">
            <v>0</v>
          </cell>
          <cell r="EC92">
            <v>7.86</v>
          </cell>
          <cell r="EF92" t="str">
            <v>0</v>
          </cell>
          <cell r="EG92">
            <v>7.86</v>
          </cell>
          <cell r="EJ92" t="str">
            <v>0</v>
          </cell>
          <cell r="EK92">
            <v>7.86</v>
          </cell>
        </row>
        <row r="93">
          <cell r="C93" t="str">
            <v>8.2.1.6</v>
          </cell>
          <cell r="D93">
            <v>5502379</v>
          </cell>
          <cell r="E93" t="str">
            <v>SICRO SERVIÇO</v>
          </cell>
          <cell r="F93" t="str">
            <v>ESCAVAÇÃO, CARGA E TRANSPORTE DE MATERIAL DE 2ª CATEGORIA - DMT DE 400 A 600 M - CAMINHO DE SERVIÇO EM REVESTIMENTO PRIMÁRIO - COM CARREGADEIRA E CAMINHÃO BASCULANTE DE 14 M³</v>
          </cell>
          <cell r="G93" t="str">
            <v>M³</v>
          </cell>
          <cell r="H93">
            <v>0</v>
          </cell>
          <cell r="I93">
            <v>0</v>
          </cell>
          <cell r="L93" t="str">
            <v>0</v>
          </cell>
          <cell r="M93">
            <v>8</v>
          </cell>
          <cell r="P93" t="str">
            <v>0</v>
          </cell>
          <cell r="Q93">
            <v>8</v>
          </cell>
          <cell r="T93" t="str">
            <v>0</v>
          </cell>
          <cell r="U93">
            <v>8</v>
          </cell>
          <cell r="X93">
            <v>0</v>
          </cell>
          <cell r="Y93">
            <v>8</v>
          </cell>
          <cell r="AB93" t="str">
            <v>0</v>
          </cell>
          <cell r="AC93">
            <v>8</v>
          </cell>
          <cell r="AF93" t="str">
            <v>0</v>
          </cell>
          <cell r="AG93">
            <v>8</v>
          </cell>
          <cell r="AJ93" t="str">
            <v>0</v>
          </cell>
          <cell r="AK93">
            <v>8</v>
          </cell>
          <cell r="AN93">
            <v>0</v>
          </cell>
          <cell r="AO93">
            <v>8</v>
          </cell>
          <cell r="AR93" t="str">
            <v>0</v>
          </cell>
          <cell r="AS93">
            <v>8</v>
          </cell>
          <cell r="AV93" t="str">
            <v>0</v>
          </cell>
          <cell r="AW93">
            <v>8</v>
          </cell>
          <cell r="AZ93" t="str">
            <v>0</v>
          </cell>
          <cell r="BA93">
            <v>8</v>
          </cell>
          <cell r="BD93">
            <v>0</v>
          </cell>
          <cell r="BE93">
            <v>8</v>
          </cell>
          <cell r="BH93">
            <v>0</v>
          </cell>
          <cell r="BI93">
            <v>8</v>
          </cell>
          <cell r="BL93">
            <v>0</v>
          </cell>
          <cell r="BM93">
            <v>8</v>
          </cell>
          <cell r="BP93" t="str">
            <v>0</v>
          </cell>
          <cell r="BQ93">
            <v>8</v>
          </cell>
          <cell r="BT93">
            <v>0</v>
          </cell>
          <cell r="BU93">
            <v>8</v>
          </cell>
          <cell r="BX93" t="str">
            <v>0</v>
          </cell>
          <cell r="BY93">
            <v>8</v>
          </cell>
          <cell r="CB93">
            <v>0</v>
          </cell>
          <cell r="CC93">
            <v>8</v>
          </cell>
          <cell r="CF93" t="str">
            <v>0</v>
          </cell>
          <cell r="CG93">
            <v>8</v>
          </cell>
          <cell r="CJ93" t="str">
            <v>0</v>
          </cell>
          <cell r="CK93">
            <v>8</v>
          </cell>
          <cell r="CN93">
            <v>0</v>
          </cell>
          <cell r="CO93">
            <v>8</v>
          </cell>
          <cell r="CR93">
            <v>0</v>
          </cell>
          <cell r="CS93">
            <v>8</v>
          </cell>
          <cell r="CV93" t="str">
            <v>0</v>
          </cell>
          <cell r="CW93">
            <v>8</v>
          </cell>
          <cell r="CZ93">
            <v>0</v>
          </cell>
          <cell r="DA93">
            <v>8</v>
          </cell>
          <cell r="DD93" t="str">
            <v>0</v>
          </cell>
          <cell r="DE93">
            <v>8</v>
          </cell>
          <cell r="DH93" t="str">
            <v>0</v>
          </cell>
          <cell r="DI93">
            <v>8</v>
          </cell>
          <cell r="DL93" t="str">
            <v>0</v>
          </cell>
          <cell r="DM93">
            <v>8</v>
          </cell>
          <cell r="DP93">
            <v>0</v>
          </cell>
          <cell r="DQ93">
            <v>8</v>
          </cell>
          <cell r="DT93" t="str">
            <v>0</v>
          </cell>
          <cell r="DU93">
            <v>8</v>
          </cell>
          <cell r="DX93" t="str">
            <v>0</v>
          </cell>
          <cell r="DY93">
            <v>8</v>
          </cell>
          <cell r="EB93" t="str">
            <v>0</v>
          </cell>
          <cell r="EC93">
            <v>8</v>
          </cell>
          <cell r="EF93" t="str">
            <v>0</v>
          </cell>
          <cell r="EG93">
            <v>8</v>
          </cell>
          <cell r="EJ93" t="str">
            <v>0</v>
          </cell>
          <cell r="EK93">
            <v>8</v>
          </cell>
        </row>
        <row r="94">
          <cell r="C94" t="str">
            <v>8.2.1.7</v>
          </cell>
          <cell r="D94">
            <v>5502742</v>
          </cell>
          <cell r="E94" t="str">
            <v>SICRO SERVIÇO</v>
          </cell>
          <cell r="F94" t="str">
            <v>ESCAVAÇÃO, CARGA E TRANSPORTE DE MATERIAL DE 3ª CATEGORIA - DMT DE 50 A 200 M - CAMINHO DE SERVIÇO EM LEITO NATURAL COM CAMINHÃO BASCULANTE DE 12 M³</v>
          </cell>
          <cell r="G94" t="str">
            <v>M³</v>
          </cell>
          <cell r="H94">
            <v>0</v>
          </cell>
          <cell r="I94">
            <v>0</v>
          </cell>
          <cell r="L94" t="str">
            <v>0</v>
          </cell>
          <cell r="M94">
            <v>26.51</v>
          </cell>
          <cell r="P94" t="str">
            <v>0</v>
          </cell>
          <cell r="Q94">
            <v>26.51</v>
          </cell>
          <cell r="T94" t="str">
            <v>0</v>
          </cell>
          <cell r="U94">
            <v>26.51</v>
          </cell>
          <cell r="X94">
            <v>0</v>
          </cell>
          <cell r="Y94">
            <v>26.51</v>
          </cell>
          <cell r="AB94" t="str">
            <v>0</v>
          </cell>
          <cell r="AC94">
            <v>26.51</v>
          </cell>
          <cell r="AF94" t="str">
            <v>0</v>
          </cell>
          <cell r="AG94">
            <v>26.51</v>
          </cell>
          <cell r="AJ94" t="str">
            <v>0</v>
          </cell>
          <cell r="AK94">
            <v>26.51</v>
          </cell>
          <cell r="AN94">
            <v>0</v>
          </cell>
          <cell r="AO94">
            <v>26.51</v>
          </cell>
          <cell r="AR94" t="str">
            <v>0</v>
          </cell>
          <cell r="AS94">
            <v>26.51</v>
          </cell>
          <cell r="AV94" t="str">
            <v>0</v>
          </cell>
          <cell r="AW94">
            <v>26.51</v>
          </cell>
          <cell r="AZ94" t="str">
            <v>0</v>
          </cell>
          <cell r="BA94">
            <v>26.51</v>
          </cell>
          <cell r="BD94">
            <v>0</v>
          </cell>
          <cell r="BE94">
            <v>26.51</v>
          </cell>
          <cell r="BH94">
            <v>0</v>
          </cell>
          <cell r="BI94">
            <v>26.51</v>
          </cell>
          <cell r="BL94">
            <v>0</v>
          </cell>
          <cell r="BM94">
            <v>26.51</v>
          </cell>
          <cell r="BP94" t="str">
            <v>0</v>
          </cell>
          <cell r="BQ94">
            <v>26.51</v>
          </cell>
          <cell r="BT94">
            <v>0</v>
          </cell>
          <cell r="BU94">
            <v>26.51</v>
          </cell>
          <cell r="BX94" t="str">
            <v>0</v>
          </cell>
          <cell r="BY94">
            <v>26.51</v>
          </cell>
          <cell r="CB94">
            <v>0</v>
          </cell>
          <cell r="CC94">
            <v>26.51</v>
          </cell>
          <cell r="CF94" t="str">
            <v>0</v>
          </cell>
          <cell r="CG94">
            <v>26.51</v>
          </cell>
          <cell r="CJ94" t="str">
            <v>0</v>
          </cell>
          <cell r="CK94">
            <v>26.51</v>
          </cell>
          <cell r="CN94">
            <v>0</v>
          </cell>
          <cell r="CO94">
            <v>26.51</v>
          </cell>
          <cell r="CR94">
            <v>0</v>
          </cell>
          <cell r="CS94">
            <v>26.51</v>
          </cell>
          <cell r="CV94" t="str">
            <v>0</v>
          </cell>
          <cell r="CW94">
            <v>26.51</v>
          </cell>
          <cell r="CZ94">
            <v>0</v>
          </cell>
          <cell r="DA94">
            <v>26.51</v>
          </cell>
          <cell r="DD94" t="str">
            <v>0</v>
          </cell>
          <cell r="DE94">
            <v>26.51</v>
          </cell>
          <cell r="DH94" t="str">
            <v>0</v>
          </cell>
          <cell r="DI94">
            <v>26.51</v>
          </cell>
          <cell r="DL94" t="str">
            <v>0</v>
          </cell>
          <cell r="DM94">
            <v>26.51</v>
          </cell>
          <cell r="DP94">
            <v>0</v>
          </cell>
          <cell r="DQ94">
            <v>26.51</v>
          </cell>
          <cell r="DT94" t="str">
            <v>0</v>
          </cell>
          <cell r="DU94">
            <v>26.51</v>
          </cell>
          <cell r="DX94" t="str">
            <v>0</v>
          </cell>
          <cell r="DY94">
            <v>26.51</v>
          </cell>
          <cell r="EB94" t="str">
            <v>0</v>
          </cell>
          <cell r="EC94">
            <v>26.51</v>
          </cell>
          <cell r="EF94" t="str">
            <v>0</v>
          </cell>
          <cell r="EG94">
            <v>26.51</v>
          </cell>
          <cell r="EJ94" t="str">
            <v>0</v>
          </cell>
          <cell r="EK94">
            <v>26.51</v>
          </cell>
        </row>
        <row r="95">
          <cell r="C95" t="str">
            <v>8.2.1.8</v>
          </cell>
          <cell r="D95">
            <v>5502769</v>
          </cell>
          <cell r="E95" t="str">
            <v>SICRO SERVIÇO</v>
          </cell>
          <cell r="F95" t="str">
            <v>ESCAVAÇÃO, CARGA E TRANSPORTE DE MATERIAL DE 3ª CATEGORIA - DMT DE 200 A 400 M - CAMINHO DE SERVIÇO EM REVESTIMENTO PRIMÁRIO - COM CAMINHÃO BASCULANTE DE 12 M³</v>
          </cell>
          <cell r="G95" t="str">
            <v>M³</v>
          </cell>
          <cell r="H95">
            <v>0</v>
          </cell>
          <cell r="I95">
            <v>0</v>
          </cell>
          <cell r="L95" t="str">
            <v>0</v>
          </cell>
          <cell r="M95">
            <v>26.51</v>
          </cell>
          <cell r="P95" t="str">
            <v>0</v>
          </cell>
          <cell r="Q95">
            <v>26.51</v>
          </cell>
          <cell r="T95" t="str">
            <v>0</v>
          </cell>
          <cell r="U95">
            <v>26.51</v>
          </cell>
          <cell r="X95">
            <v>0</v>
          </cell>
          <cell r="Y95">
            <v>26.51</v>
          </cell>
          <cell r="AB95" t="str">
            <v>0</v>
          </cell>
          <cell r="AC95">
            <v>26.51</v>
          </cell>
          <cell r="AF95" t="str">
            <v>0</v>
          </cell>
          <cell r="AG95">
            <v>26.51</v>
          </cell>
          <cell r="AJ95" t="str">
            <v>0</v>
          </cell>
          <cell r="AK95">
            <v>26.51</v>
          </cell>
          <cell r="AN95">
            <v>0</v>
          </cell>
          <cell r="AO95">
            <v>26.51</v>
          </cell>
          <cell r="AR95" t="str">
            <v>0</v>
          </cell>
          <cell r="AS95">
            <v>26.51</v>
          </cell>
          <cell r="AV95" t="str">
            <v>0</v>
          </cell>
          <cell r="AW95">
            <v>26.51</v>
          </cell>
          <cell r="AZ95" t="str">
            <v>0</v>
          </cell>
          <cell r="BA95">
            <v>26.51</v>
          </cell>
          <cell r="BD95">
            <v>0</v>
          </cell>
          <cell r="BE95">
            <v>26.51</v>
          </cell>
          <cell r="BH95">
            <v>0</v>
          </cell>
          <cell r="BI95">
            <v>26.51</v>
          </cell>
          <cell r="BL95">
            <v>0</v>
          </cell>
          <cell r="BM95">
            <v>26.51</v>
          </cell>
          <cell r="BP95" t="str">
            <v>0</v>
          </cell>
          <cell r="BQ95">
            <v>26.51</v>
          </cell>
          <cell r="BT95">
            <v>0</v>
          </cell>
          <cell r="BU95">
            <v>26.51</v>
          </cell>
          <cell r="BX95" t="str">
            <v>0</v>
          </cell>
          <cell r="BY95">
            <v>26.51</v>
          </cell>
          <cell r="CB95">
            <v>0</v>
          </cell>
          <cell r="CC95">
            <v>26.51</v>
          </cell>
          <cell r="CF95" t="str">
            <v>0</v>
          </cell>
          <cell r="CG95">
            <v>26.51</v>
          </cell>
          <cell r="CJ95" t="str">
            <v>0</v>
          </cell>
          <cell r="CK95">
            <v>26.51</v>
          </cell>
          <cell r="CN95">
            <v>0</v>
          </cell>
          <cell r="CO95">
            <v>26.51</v>
          </cell>
          <cell r="CR95">
            <v>0</v>
          </cell>
          <cell r="CS95">
            <v>26.51</v>
          </cell>
          <cell r="CV95" t="str">
            <v>0</v>
          </cell>
          <cell r="CW95">
            <v>26.51</v>
          </cell>
          <cell r="CZ95">
            <v>0</v>
          </cell>
          <cell r="DA95">
            <v>26.51</v>
          </cell>
          <cell r="DD95" t="str">
            <v>0</v>
          </cell>
          <cell r="DE95">
            <v>26.51</v>
          </cell>
          <cell r="DH95" t="str">
            <v>0</v>
          </cell>
          <cell r="DI95">
            <v>26.51</v>
          </cell>
          <cell r="DL95" t="str">
            <v>0</v>
          </cell>
          <cell r="DM95">
            <v>26.51</v>
          </cell>
          <cell r="DP95">
            <v>0</v>
          </cell>
          <cell r="DQ95">
            <v>26.51</v>
          </cell>
          <cell r="DT95" t="str">
            <v>0</v>
          </cell>
          <cell r="DU95">
            <v>26.51</v>
          </cell>
          <cell r="DX95" t="str">
            <v>0</v>
          </cell>
          <cell r="DY95">
            <v>26.51</v>
          </cell>
          <cell r="EB95" t="str">
            <v>0</v>
          </cell>
          <cell r="EC95">
            <v>26.51</v>
          </cell>
          <cell r="EF95" t="str">
            <v>0</v>
          </cell>
          <cell r="EG95">
            <v>26.51</v>
          </cell>
          <cell r="EJ95" t="str">
            <v>0</v>
          </cell>
          <cell r="EK95">
            <v>26.51</v>
          </cell>
        </row>
        <row r="96">
          <cell r="C96" t="str">
            <v>8.2.1.9</v>
          </cell>
          <cell r="D96">
            <v>5502770</v>
          </cell>
          <cell r="E96" t="str">
            <v>SICRO SERVIÇO</v>
          </cell>
          <cell r="F96" t="str">
            <v>ESCAVAÇÃO, CARGA E TRANSPORTE DE MATERIAL DE 3ª CATEGORIA - DMT DE 400 A 600 M - CAMINHO DE SERVIÇO EM REVESTIMENTO PRIMÁRIO - COM CAMINHÃO BASCULANTE DE 12 M³</v>
          </cell>
          <cell r="G96" t="str">
            <v>M³</v>
          </cell>
          <cell r="H96">
            <v>0</v>
          </cell>
          <cell r="I96">
            <v>0</v>
          </cell>
          <cell r="L96" t="str">
            <v>0</v>
          </cell>
          <cell r="M96">
            <v>26.75</v>
          </cell>
          <cell r="P96" t="str">
            <v>0</v>
          </cell>
          <cell r="Q96">
            <v>26.75</v>
          </cell>
          <cell r="T96" t="str">
            <v>0</v>
          </cell>
          <cell r="U96">
            <v>26.75</v>
          </cell>
          <cell r="X96">
            <v>0</v>
          </cell>
          <cell r="Y96">
            <v>26.75</v>
          </cell>
          <cell r="AB96" t="str">
            <v>0</v>
          </cell>
          <cell r="AC96">
            <v>26.75</v>
          </cell>
          <cell r="AF96" t="str">
            <v>0</v>
          </cell>
          <cell r="AG96">
            <v>26.75</v>
          </cell>
          <cell r="AJ96" t="str">
            <v>0</v>
          </cell>
          <cell r="AK96">
            <v>26.75</v>
          </cell>
          <cell r="AN96">
            <v>0</v>
          </cell>
          <cell r="AO96">
            <v>26.75</v>
          </cell>
          <cell r="AR96" t="str">
            <v>0</v>
          </cell>
          <cell r="AS96">
            <v>26.75</v>
          </cell>
          <cell r="AV96" t="str">
            <v>0</v>
          </cell>
          <cell r="AW96">
            <v>26.75</v>
          </cell>
          <cell r="AZ96" t="str">
            <v>0</v>
          </cell>
          <cell r="BA96">
            <v>26.75</v>
          </cell>
          <cell r="BD96">
            <v>0</v>
          </cell>
          <cell r="BE96">
            <v>26.75</v>
          </cell>
          <cell r="BH96">
            <v>0</v>
          </cell>
          <cell r="BI96">
            <v>26.75</v>
          </cell>
          <cell r="BL96">
            <v>0</v>
          </cell>
          <cell r="BM96">
            <v>26.75</v>
          </cell>
          <cell r="BP96" t="str">
            <v>0</v>
          </cell>
          <cell r="BQ96">
            <v>26.75</v>
          </cell>
          <cell r="BT96">
            <v>0</v>
          </cell>
          <cell r="BU96">
            <v>26.75</v>
          </cell>
          <cell r="BX96" t="str">
            <v>0</v>
          </cell>
          <cell r="BY96">
            <v>26.75</v>
          </cell>
          <cell r="CB96">
            <v>0</v>
          </cell>
          <cell r="CC96">
            <v>26.75</v>
          </cell>
          <cell r="CF96" t="str">
            <v>0</v>
          </cell>
          <cell r="CG96">
            <v>26.75</v>
          </cell>
          <cell r="CJ96" t="str">
            <v>0</v>
          </cell>
          <cell r="CK96">
            <v>26.75</v>
          </cell>
          <cell r="CN96">
            <v>0</v>
          </cell>
          <cell r="CO96">
            <v>26.75</v>
          </cell>
          <cell r="CR96">
            <v>0</v>
          </cell>
          <cell r="CS96">
            <v>26.75</v>
          </cell>
          <cell r="CV96" t="str">
            <v>0</v>
          </cell>
          <cell r="CW96">
            <v>26.75</v>
          </cell>
          <cell r="CZ96">
            <v>0</v>
          </cell>
          <cell r="DA96">
            <v>26.75</v>
          </cell>
          <cell r="DD96" t="str">
            <v>0</v>
          </cell>
          <cell r="DE96">
            <v>26.75</v>
          </cell>
          <cell r="DH96" t="str">
            <v>0</v>
          </cell>
          <cell r="DI96">
            <v>26.75</v>
          </cell>
          <cell r="DL96" t="str">
            <v>0</v>
          </cell>
          <cell r="DM96">
            <v>26.75</v>
          </cell>
          <cell r="DP96">
            <v>0</v>
          </cell>
          <cell r="DQ96">
            <v>26.75</v>
          </cell>
          <cell r="DT96" t="str">
            <v>0</v>
          </cell>
          <cell r="DU96">
            <v>26.75</v>
          </cell>
          <cell r="DX96" t="str">
            <v>0</v>
          </cell>
          <cell r="DY96">
            <v>26.75</v>
          </cell>
          <cell r="EB96" t="str">
            <v>0</v>
          </cell>
          <cell r="EC96">
            <v>26.75</v>
          </cell>
          <cell r="EF96" t="str">
            <v>0</v>
          </cell>
          <cell r="EG96">
            <v>26.75</v>
          </cell>
          <cell r="EJ96" t="str">
            <v>0</v>
          </cell>
          <cell r="EK96">
            <v>26.75</v>
          </cell>
        </row>
        <row r="97">
          <cell r="C97" t="str">
            <v>8.2.1.10</v>
          </cell>
          <cell r="D97">
            <v>5915373</v>
          </cell>
          <cell r="E97" t="str">
            <v>SICRO SERVIÇO</v>
          </cell>
          <cell r="F97" t="str">
            <v>CARGA, MANOBRA E DESCARGA DE MATERIAIS DIVERSOS EM CAMINHÃO CARROCERIA COM CAPACIDADE DE 7 T E COM GUINDAUTO DE 20 T.M</v>
          </cell>
          <cell r="G97" t="str">
            <v>T</v>
          </cell>
          <cell r="H97">
            <v>0</v>
          </cell>
          <cell r="I97">
            <v>0</v>
          </cell>
          <cell r="L97" t="str">
            <v>0</v>
          </cell>
          <cell r="M97">
            <v>11.21</v>
          </cell>
          <cell r="P97" t="str">
            <v>0</v>
          </cell>
          <cell r="Q97">
            <v>11.21</v>
          </cell>
          <cell r="T97" t="str">
            <v>0</v>
          </cell>
          <cell r="U97">
            <v>11.21</v>
          </cell>
          <cell r="X97">
            <v>0</v>
          </cell>
          <cell r="Y97">
            <v>11.21</v>
          </cell>
          <cell r="AB97" t="str">
            <v>0</v>
          </cell>
          <cell r="AC97">
            <v>11.21</v>
          </cell>
          <cell r="AF97" t="str">
            <v>0</v>
          </cell>
          <cell r="AG97">
            <v>11.21</v>
          </cell>
          <cell r="AJ97" t="str">
            <v>0</v>
          </cell>
          <cell r="AK97">
            <v>11.21</v>
          </cell>
          <cell r="AN97">
            <v>0</v>
          </cell>
          <cell r="AO97">
            <v>11.21</v>
          </cell>
          <cell r="AR97" t="str">
            <v>0</v>
          </cell>
          <cell r="AS97">
            <v>11.21</v>
          </cell>
          <cell r="AV97" t="str">
            <v>0</v>
          </cell>
          <cell r="AW97">
            <v>11.21</v>
          </cell>
          <cell r="AZ97" t="str">
            <v>0</v>
          </cell>
          <cell r="BA97">
            <v>11.21</v>
          </cell>
          <cell r="BD97">
            <v>0</v>
          </cell>
          <cell r="BE97">
            <v>11.21</v>
          </cell>
          <cell r="BH97">
            <v>0</v>
          </cell>
          <cell r="BI97">
            <v>11.21</v>
          </cell>
          <cell r="BL97">
            <v>0</v>
          </cell>
          <cell r="BM97">
            <v>11.21</v>
          </cell>
          <cell r="BP97" t="str">
            <v>0</v>
          </cell>
          <cell r="BQ97">
            <v>11.21</v>
          </cell>
          <cell r="BT97">
            <v>0</v>
          </cell>
          <cell r="BU97">
            <v>11.21</v>
          </cell>
          <cell r="BX97" t="str">
            <v>0</v>
          </cell>
          <cell r="BY97">
            <v>11.21</v>
          </cell>
          <cell r="CB97">
            <v>0</v>
          </cell>
          <cell r="CC97">
            <v>11.21</v>
          </cell>
          <cell r="CF97" t="str">
            <v>0</v>
          </cell>
          <cell r="CG97">
            <v>11.21</v>
          </cell>
          <cell r="CJ97" t="str">
            <v>0</v>
          </cell>
          <cell r="CK97">
            <v>11.21</v>
          </cell>
          <cell r="CN97">
            <v>0</v>
          </cell>
          <cell r="CO97">
            <v>11.21</v>
          </cell>
          <cell r="CR97">
            <v>0</v>
          </cell>
          <cell r="CS97">
            <v>11.21</v>
          </cell>
          <cell r="CV97" t="str">
            <v>0</v>
          </cell>
          <cell r="CW97">
            <v>11.21</v>
          </cell>
          <cell r="CZ97">
            <v>0</v>
          </cell>
          <cell r="DA97">
            <v>11.21</v>
          </cell>
          <cell r="DD97" t="str">
            <v>0</v>
          </cell>
          <cell r="DE97">
            <v>11.21</v>
          </cell>
          <cell r="DH97" t="str">
            <v>0</v>
          </cell>
          <cell r="DI97">
            <v>11.21</v>
          </cell>
          <cell r="DL97" t="str">
            <v>0</v>
          </cell>
          <cell r="DM97">
            <v>11.21</v>
          </cell>
          <cell r="DP97">
            <v>0</v>
          </cell>
          <cell r="DQ97">
            <v>11.21</v>
          </cell>
          <cell r="DT97" t="str">
            <v>0</v>
          </cell>
          <cell r="DU97">
            <v>11.21</v>
          </cell>
          <cell r="DX97" t="str">
            <v>0</v>
          </cell>
          <cell r="DY97">
            <v>11.21</v>
          </cell>
          <cell r="EB97" t="str">
            <v>0</v>
          </cell>
          <cell r="EC97">
            <v>11.21</v>
          </cell>
          <cell r="EF97" t="str">
            <v>0</v>
          </cell>
          <cell r="EG97">
            <v>11.21</v>
          </cell>
          <cell r="EJ97" t="str">
            <v>0</v>
          </cell>
          <cell r="EK97">
            <v>11.21</v>
          </cell>
        </row>
        <row r="98">
          <cell r="C98" t="str">
            <v>8.2.1.11</v>
          </cell>
          <cell r="D98">
            <v>5914374</v>
          </cell>
          <cell r="E98" t="str">
            <v>SICRO SERVIÇO</v>
          </cell>
          <cell r="F98" t="str">
            <v>TRANSPORTE COM CAMINHÃO BASCULANTE DE 10 M³ - RODOVIA EM REVESTIMENTO PRIMÁRIO</v>
          </cell>
          <cell r="G98" t="str">
            <v>TKM</v>
          </cell>
          <cell r="H98">
            <v>0</v>
          </cell>
          <cell r="I98">
            <v>0</v>
          </cell>
          <cell r="L98" t="str">
            <v>0</v>
          </cell>
          <cell r="M98">
            <v>0.5</v>
          </cell>
          <cell r="P98" t="str">
            <v>0</v>
          </cell>
          <cell r="Q98">
            <v>0.5</v>
          </cell>
          <cell r="T98" t="str">
            <v>0</v>
          </cell>
          <cell r="U98">
            <v>0.5</v>
          </cell>
          <cell r="X98">
            <v>0</v>
          </cell>
          <cell r="Y98">
            <v>0.5</v>
          </cell>
          <cell r="AB98" t="str">
            <v>0</v>
          </cell>
          <cell r="AC98">
            <v>0.5</v>
          </cell>
          <cell r="AF98" t="str">
            <v>0</v>
          </cell>
          <cell r="AG98">
            <v>0.5</v>
          </cell>
          <cell r="AJ98" t="str">
            <v>0</v>
          </cell>
          <cell r="AK98">
            <v>0.5</v>
          </cell>
          <cell r="AN98">
            <v>0</v>
          </cell>
          <cell r="AO98">
            <v>0.5</v>
          </cell>
          <cell r="AR98" t="str">
            <v>0</v>
          </cell>
          <cell r="AS98">
            <v>0.5</v>
          </cell>
          <cell r="AV98" t="str">
            <v>0</v>
          </cell>
          <cell r="AW98">
            <v>0.5</v>
          </cell>
          <cell r="AZ98" t="str">
            <v>0</v>
          </cell>
          <cell r="BA98">
            <v>0.5</v>
          </cell>
          <cell r="BD98">
            <v>0</v>
          </cell>
          <cell r="BE98">
            <v>0.5</v>
          </cell>
          <cell r="BH98">
            <v>0</v>
          </cell>
          <cell r="BI98">
            <v>0.5</v>
          </cell>
          <cell r="BL98">
            <v>0</v>
          </cell>
          <cell r="BM98">
            <v>0.5</v>
          </cell>
          <cell r="BP98" t="str">
            <v>0</v>
          </cell>
          <cell r="BQ98">
            <v>0.5</v>
          </cell>
          <cell r="BT98">
            <v>0</v>
          </cell>
          <cell r="BU98">
            <v>0.5</v>
          </cell>
          <cell r="BX98" t="str">
            <v>0</v>
          </cell>
          <cell r="BY98">
            <v>0.5</v>
          </cell>
          <cell r="CB98">
            <v>0</v>
          </cell>
          <cell r="CC98">
            <v>0.5</v>
          </cell>
          <cell r="CF98" t="str">
            <v>0</v>
          </cell>
          <cell r="CG98">
            <v>0.5</v>
          </cell>
          <cell r="CJ98" t="str">
            <v>0</v>
          </cell>
          <cell r="CK98">
            <v>0.5</v>
          </cell>
          <cell r="CN98">
            <v>0</v>
          </cell>
          <cell r="CO98">
            <v>0.5</v>
          </cell>
          <cell r="CR98">
            <v>0</v>
          </cell>
          <cell r="CS98">
            <v>0.5</v>
          </cell>
          <cell r="CV98" t="str">
            <v>0</v>
          </cell>
          <cell r="CW98">
            <v>0.5</v>
          </cell>
          <cell r="CZ98">
            <v>0</v>
          </cell>
          <cell r="DA98">
            <v>0.5</v>
          </cell>
          <cell r="DD98" t="str">
            <v>0</v>
          </cell>
          <cell r="DE98">
            <v>0.5</v>
          </cell>
          <cell r="DH98" t="str">
            <v>0</v>
          </cell>
          <cell r="DI98">
            <v>0.5</v>
          </cell>
          <cell r="DL98" t="str">
            <v>0</v>
          </cell>
          <cell r="DM98">
            <v>0.5</v>
          </cell>
          <cell r="DP98">
            <v>0</v>
          </cell>
          <cell r="DQ98">
            <v>0.5</v>
          </cell>
          <cell r="DT98" t="str">
            <v>0</v>
          </cell>
          <cell r="DU98">
            <v>0.5</v>
          </cell>
          <cell r="DX98" t="str">
            <v>0</v>
          </cell>
          <cell r="DY98">
            <v>0.5</v>
          </cell>
          <cell r="EB98" t="str">
            <v>0</v>
          </cell>
          <cell r="EC98">
            <v>0.5</v>
          </cell>
          <cell r="EF98" t="str">
            <v>0</v>
          </cell>
          <cell r="EG98">
            <v>0.5</v>
          </cell>
          <cell r="EJ98" t="str">
            <v>0</v>
          </cell>
          <cell r="EK98">
            <v>0.5</v>
          </cell>
        </row>
        <row r="99">
          <cell r="C99" t="str">
            <v>8.2.1.12</v>
          </cell>
          <cell r="D99">
            <v>4413984</v>
          </cell>
          <cell r="E99" t="str">
            <v>SICRO SERVIÇO</v>
          </cell>
          <cell r="F99" t="str">
            <v>REGULARIZAÇÃO DE BOTA-FORA COM ESPALHAMENTO E COMPACTAÇÃO</v>
          </cell>
          <cell r="G99" t="str">
            <v>M³</v>
          </cell>
          <cell r="H99">
            <v>0</v>
          </cell>
          <cell r="I99">
            <v>0</v>
          </cell>
          <cell r="L99" t="str">
            <v>0</v>
          </cell>
          <cell r="M99">
            <v>2.25</v>
          </cell>
          <cell r="P99" t="str">
            <v>0</v>
          </cell>
          <cell r="Q99">
            <v>2.25</v>
          </cell>
          <cell r="T99" t="str">
            <v>0</v>
          </cell>
          <cell r="U99">
            <v>2.25</v>
          </cell>
          <cell r="X99">
            <v>0</v>
          </cell>
          <cell r="Y99">
            <v>2.25</v>
          </cell>
          <cell r="AB99" t="str">
            <v>0</v>
          </cell>
          <cell r="AC99">
            <v>2.25</v>
          </cell>
          <cell r="AF99" t="str">
            <v>0</v>
          </cell>
          <cell r="AG99">
            <v>2.25</v>
          </cell>
          <cell r="AJ99" t="str">
            <v>0</v>
          </cell>
          <cell r="AK99">
            <v>2.25</v>
          </cell>
          <cell r="AN99">
            <v>0</v>
          </cell>
          <cell r="AO99">
            <v>2.25</v>
          </cell>
          <cell r="AR99" t="str">
            <v>0</v>
          </cell>
          <cell r="AS99">
            <v>2.25</v>
          </cell>
          <cell r="AV99" t="str">
            <v>0</v>
          </cell>
          <cell r="AW99">
            <v>2.25</v>
          </cell>
          <cell r="AZ99" t="str">
            <v>0</v>
          </cell>
          <cell r="BA99">
            <v>2.25</v>
          </cell>
          <cell r="BD99">
            <v>0</v>
          </cell>
          <cell r="BE99">
            <v>2.25</v>
          </cell>
          <cell r="BH99">
            <v>0</v>
          </cell>
          <cell r="BI99">
            <v>2.25</v>
          </cell>
          <cell r="BL99">
            <v>0</v>
          </cell>
          <cell r="BM99">
            <v>2.25</v>
          </cell>
          <cell r="BP99" t="str">
            <v>0</v>
          </cell>
          <cell r="BQ99">
            <v>2.25</v>
          </cell>
          <cell r="BT99">
            <v>0</v>
          </cell>
          <cell r="BU99">
            <v>2.25</v>
          </cell>
          <cell r="BX99" t="str">
            <v>0</v>
          </cell>
          <cell r="BY99">
            <v>2.25</v>
          </cell>
          <cell r="CB99">
            <v>0</v>
          </cell>
          <cell r="CC99">
            <v>2.25</v>
          </cell>
          <cell r="CF99" t="str">
            <v>0</v>
          </cell>
          <cell r="CG99">
            <v>2.25</v>
          </cell>
          <cell r="CJ99" t="str">
            <v>0</v>
          </cell>
          <cell r="CK99">
            <v>2.25</v>
          </cell>
          <cell r="CN99">
            <v>0</v>
          </cell>
          <cell r="CO99">
            <v>2.25</v>
          </cell>
          <cell r="CR99">
            <v>0</v>
          </cell>
          <cell r="CS99">
            <v>2.25</v>
          </cell>
          <cell r="CV99" t="str">
            <v>0</v>
          </cell>
          <cell r="CW99">
            <v>2.25</v>
          </cell>
          <cell r="CZ99">
            <v>0</v>
          </cell>
          <cell r="DA99">
            <v>2.25</v>
          </cell>
          <cell r="DD99" t="str">
            <v>0</v>
          </cell>
          <cell r="DE99">
            <v>2.25</v>
          </cell>
          <cell r="DH99" t="str">
            <v>0</v>
          </cell>
          <cell r="DI99">
            <v>2.25</v>
          </cell>
          <cell r="DL99" t="str">
            <v>0</v>
          </cell>
          <cell r="DM99">
            <v>2.25</v>
          </cell>
          <cell r="DP99">
            <v>0</v>
          </cell>
          <cell r="DQ99">
            <v>2.25</v>
          </cell>
          <cell r="DT99" t="str">
            <v>0</v>
          </cell>
          <cell r="DU99">
            <v>2.25</v>
          </cell>
          <cell r="DX99" t="str">
            <v>0</v>
          </cell>
          <cell r="DY99">
            <v>2.25</v>
          </cell>
          <cell r="EB99" t="str">
            <v>0</v>
          </cell>
          <cell r="EC99">
            <v>2.25</v>
          </cell>
          <cell r="EF99" t="str">
            <v>0</v>
          </cell>
          <cell r="EG99">
            <v>2.25</v>
          </cell>
          <cell r="EJ99" t="str">
            <v>0</v>
          </cell>
          <cell r="EK99">
            <v>2.25</v>
          </cell>
        </row>
        <row r="100">
          <cell r="C100" t="str">
            <v>8.2.2</v>
          </cell>
          <cell r="F100" t="str">
            <v>ATERRO</v>
          </cell>
        </row>
        <row r="101">
          <cell r="C101" t="str">
            <v>8.2.2.1</v>
          </cell>
          <cell r="D101">
            <v>5502978</v>
          </cell>
          <cell r="E101" t="str">
            <v>SICRO SERVIÇO</v>
          </cell>
          <cell r="F101" t="str">
            <v>COMPACTAÇÃO DE ATERROS A 100% DO PROCTOR NORMAL</v>
          </cell>
          <cell r="G101" t="str">
            <v>M³</v>
          </cell>
          <cell r="H101">
            <v>38001.163200000003</v>
          </cell>
          <cell r="I101">
            <v>115143.48999999998</v>
          </cell>
          <cell r="L101" t="str">
            <v>0</v>
          </cell>
          <cell r="M101">
            <v>3.03</v>
          </cell>
          <cell r="P101" t="str">
            <v>0</v>
          </cell>
          <cell r="Q101">
            <v>3.03</v>
          </cell>
          <cell r="T101" t="str">
            <v>0</v>
          </cell>
          <cell r="U101">
            <v>3.03</v>
          </cell>
          <cell r="X101">
            <v>3454.6512000000002</v>
          </cell>
          <cell r="Y101">
            <v>3.03</v>
          </cell>
          <cell r="AB101" t="str">
            <v>0</v>
          </cell>
          <cell r="AC101">
            <v>3.03</v>
          </cell>
          <cell r="AF101" t="str">
            <v>0</v>
          </cell>
          <cell r="AG101">
            <v>3.03</v>
          </cell>
          <cell r="AJ101" t="str">
            <v>0</v>
          </cell>
          <cell r="AK101">
            <v>3.03</v>
          </cell>
          <cell r="AN101">
            <v>3454.6512000000002</v>
          </cell>
          <cell r="AO101">
            <v>3.03</v>
          </cell>
          <cell r="AR101" t="str">
            <v>0</v>
          </cell>
          <cell r="AS101">
            <v>3.03</v>
          </cell>
          <cell r="AV101" t="str">
            <v>0</v>
          </cell>
          <cell r="AW101">
            <v>3.03</v>
          </cell>
          <cell r="AZ101" t="str">
            <v>0</v>
          </cell>
          <cell r="BA101">
            <v>3.03</v>
          </cell>
          <cell r="BD101">
            <v>3454.6512000000002</v>
          </cell>
          <cell r="BE101">
            <v>3.03</v>
          </cell>
          <cell r="BH101">
            <v>3454.6512000000002</v>
          </cell>
          <cell r="BI101">
            <v>3.03</v>
          </cell>
          <cell r="BL101">
            <v>3454.6512000000002</v>
          </cell>
          <cell r="BM101">
            <v>3.03</v>
          </cell>
          <cell r="BP101" t="str">
            <v>0</v>
          </cell>
          <cell r="BQ101">
            <v>3.03</v>
          </cell>
          <cell r="BT101">
            <v>3454.6512000000002</v>
          </cell>
          <cell r="BU101">
            <v>3.03</v>
          </cell>
          <cell r="BX101" t="str">
            <v>0</v>
          </cell>
          <cell r="BY101">
            <v>3.03</v>
          </cell>
          <cell r="CB101">
            <v>3454.6512000000002</v>
          </cell>
          <cell r="CC101">
            <v>3.03</v>
          </cell>
          <cell r="CF101" t="str">
            <v>0</v>
          </cell>
          <cell r="CG101">
            <v>3.03</v>
          </cell>
          <cell r="CJ101" t="str">
            <v>0</v>
          </cell>
          <cell r="CK101">
            <v>3.03</v>
          </cell>
          <cell r="CN101">
            <v>3454.6512000000002</v>
          </cell>
          <cell r="CO101">
            <v>3.03</v>
          </cell>
          <cell r="CR101">
            <v>3454.6512000000002</v>
          </cell>
          <cell r="CS101">
            <v>3.03</v>
          </cell>
          <cell r="CV101" t="str">
            <v>0</v>
          </cell>
          <cell r="CW101">
            <v>3.03</v>
          </cell>
          <cell r="CZ101">
            <v>3454.6512000000002</v>
          </cell>
          <cell r="DA101">
            <v>3.03</v>
          </cell>
          <cell r="DD101" t="str">
            <v>0</v>
          </cell>
          <cell r="DE101">
            <v>3.03</v>
          </cell>
          <cell r="DH101" t="str">
            <v>0</v>
          </cell>
          <cell r="DI101">
            <v>3.03</v>
          </cell>
          <cell r="DL101" t="str">
            <v>0</v>
          </cell>
          <cell r="DM101">
            <v>3.03</v>
          </cell>
          <cell r="DP101">
            <v>3454.6512000000002</v>
          </cell>
          <cell r="DQ101">
            <v>3.03</v>
          </cell>
          <cell r="DT101" t="str">
            <v>0</v>
          </cell>
          <cell r="DU101">
            <v>3.03</v>
          </cell>
          <cell r="DX101" t="str">
            <v>0</v>
          </cell>
          <cell r="DY101">
            <v>3.03</v>
          </cell>
          <cell r="EB101" t="str">
            <v>0</v>
          </cell>
          <cell r="EC101">
            <v>3.03</v>
          </cell>
          <cell r="EF101" t="str">
            <v>0</v>
          </cell>
          <cell r="EG101">
            <v>3.03</v>
          </cell>
          <cell r="EJ101" t="str">
            <v>0</v>
          </cell>
          <cell r="EK101">
            <v>3.03</v>
          </cell>
        </row>
        <row r="102">
          <cell r="C102" t="str">
            <v>8.2.2.2</v>
          </cell>
          <cell r="D102">
            <v>4016096</v>
          </cell>
          <cell r="E102" t="str">
            <v>SICRO SERVIÇO</v>
          </cell>
          <cell r="F102" t="str">
            <v>ESCAVAÇÃO E CARGA DE MATERIAL DE JAZIDA COM ESCAVADEIRA HIDRÁULICA DE 1,56 M³</v>
          </cell>
          <cell r="G102" t="str">
            <v>M³</v>
          </cell>
          <cell r="H102">
            <v>28500.872400000007</v>
          </cell>
          <cell r="I102">
            <v>25365.670000000002</v>
          </cell>
          <cell r="L102" t="str">
            <v>0</v>
          </cell>
          <cell r="M102">
            <v>0.89</v>
          </cell>
          <cell r="P102" t="str">
            <v>0</v>
          </cell>
          <cell r="Q102">
            <v>0.89</v>
          </cell>
          <cell r="T102" t="str">
            <v>0</v>
          </cell>
          <cell r="U102">
            <v>0.89</v>
          </cell>
          <cell r="X102">
            <v>2590.9884000000002</v>
          </cell>
          <cell r="Y102">
            <v>0.89</v>
          </cell>
          <cell r="AB102" t="str">
            <v>0</v>
          </cell>
          <cell r="AC102">
            <v>0.89</v>
          </cell>
          <cell r="AF102" t="str">
            <v>0</v>
          </cell>
          <cell r="AG102">
            <v>0.89</v>
          </cell>
          <cell r="AJ102" t="str">
            <v>0</v>
          </cell>
          <cell r="AK102">
            <v>0.89</v>
          </cell>
          <cell r="AN102">
            <v>2590.9884000000002</v>
          </cell>
          <cell r="AO102">
            <v>0.89</v>
          </cell>
          <cell r="AR102" t="str">
            <v>0</v>
          </cell>
          <cell r="AS102">
            <v>0.89</v>
          </cell>
          <cell r="AV102" t="str">
            <v>0</v>
          </cell>
          <cell r="AW102">
            <v>0.89</v>
          </cell>
          <cell r="AZ102" t="str">
            <v>0</v>
          </cell>
          <cell r="BA102">
            <v>0.89</v>
          </cell>
          <cell r="BD102">
            <v>2590.9884000000002</v>
          </cell>
          <cell r="BE102">
            <v>0.89</v>
          </cell>
          <cell r="BH102">
            <v>2590.9884000000002</v>
          </cell>
          <cell r="BI102">
            <v>0.89</v>
          </cell>
          <cell r="BL102">
            <v>2590.9884000000002</v>
          </cell>
          <cell r="BM102">
            <v>0.89</v>
          </cell>
          <cell r="BP102" t="str">
            <v>0</v>
          </cell>
          <cell r="BQ102">
            <v>0.89</v>
          </cell>
          <cell r="BT102">
            <v>2590.9884000000002</v>
          </cell>
          <cell r="BU102">
            <v>0.89</v>
          </cell>
          <cell r="BX102" t="str">
            <v>0</v>
          </cell>
          <cell r="BY102">
            <v>0.89</v>
          </cell>
          <cell r="CB102">
            <v>2590.9884000000002</v>
          </cell>
          <cell r="CC102">
            <v>0.89</v>
          </cell>
          <cell r="CF102" t="str">
            <v>0</v>
          </cell>
          <cell r="CG102">
            <v>0.89</v>
          </cell>
          <cell r="CJ102" t="str">
            <v>0</v>
          </cell>
          <cell r="CK102">
            <v>0.89</v>
          </cell>
          <cell r="CN102">
            <v>2590.9884000000002</v>
          </cell>
          <cell r="CO102">
            <v>0.89</v>
          </cell>
          <cell r="CR102">
            <v>2590.9884000000002</v>
          </cell>
          <cell r="CS102">
            <v>0.89</v>
          </cell>
          <cell r="CV102" t="str">
            <v>0</v>
          </cell>
          <cell r="CW102">
            <v>0.89</v>
          </cell>
          <cell r="CZ102">
            <v>2590.9884000000002</v>
          </cell>
          <cell r="DA102">
            <v>0.89</v>
          </cell>
          <cell r="DD102" t="str">
            <v>0</v>
          </cell>
          <cell r="DE102">
            <v>0.89</v>
          </cell>
          <cell r="DH102" t="str">
            <v>0</v>
          </cell>
          <cell r="DI102">
            <v>0.89</v>
          </cell>
          <cell r="DL102" t="str">
            <v>0</v>
          </cell>
          <cell r="DM102">
            <v>0.89</v>
          </cell>
          <cell r="DP102">
            <v>2590.9884000000002</v>
          </cell>
          <cell r="DQ102">
            <v>0.89</v>
          </cell>
          <cell r="DT102" t="str">
            <v>0</v>
          </cell>
          <cell r="DU102">
            <v>0.89</v>
          </cell>
          <cell r="DX102" t="str">
            <v>0</v>
          </cell>
          <cell r="DY102">
            <v>0.89</v>
          </cell>
          <cell r="EB102" t="str">
            <v>0</v>
          </cell>
          <cell r="EC102">
            <v>0.89</v>
          </cell>
          <cell r="EF102" t="str">
            <v>0</v>
          </cell>
          <cell r="EG102">
            <v>0.89</v>
          </cell>
          <cell r="EJ102" t="str">
            <v>0</v>
          </cell>
          <cell r="EK102">
            <v>0.89</v>
          </cell>
        </row>
        <row r="103">
          <cell r="C103" t="str">
            <v>8.2.2.3</v>
          </cell>
          <cell r="D103">
            <v>5914389</v>
          </cell>
          <cell r="E103" t="str">
            <v>SICRO SERVIÇO</v>
          </cell>
          <cell r="F103" t="str">
            <v>TRANSPORTE COM CAMINHÃO BASCULANTE DE 10 M³ - RODOVIA PAVIMENTADA</v>
          </cell>
          <cell r="G103" t="str">
            <v>TKM</v>
          </cell>
          <cell r="H103">
            <v>513015.70319999999</v>
          </cell>
          <cell r="I103">
            <v>205206.20999999996</v>
          </cell>
          <cell r="L103" t="str">
            <v>0</v>
          </cell>
          <cell r="M103">
            <v>0.4</v>
          </cell>
          <cell r="P103" t="str">
            <v>0</v>
          </cell>
          <cell r="Q103">
            <v>0.4</v>
          </cell>
          <cell r="T103" t="str">
            <v>0</v>
          </cell>
          <cell r="U103">
            <v>0.4</v>
          </cell>
          <cell r="X103">
            <v>46637.791200000007</v>
          </cell>
          <cell r="Y103">
            <v>0.4</v>
          </cell>
          <cell r="AB103" t="str">
            <v>0</v>
          </cell>
          <cell r="AC103">
            <v>0.4</v>
          </cell>
          <cell r="AF103" t="str">
            <v>0</v>
          </cell>
          <cell r="AG103">
            <v>0.4</v>
          </cell>
          <cell r="AJ103" t="str">
            <v>0</v>
          </cell>
          <cell r="AK103">
            <v>0.4</v>
          </cell>
          <cell r="AN103">
            <v>46637.791200000007</v>
          </cell>
          <cell r="AO103">
            <v>0.4</v>
          </cell>
          <cell r="AR103" t="str">
            <v>0</v>
          </cell>
          <cell r="AS103">
            <v>0.4</v>
          </cell>
          <cell r="AV103" t="str">
            <v>0</v>
          </cell>
          <cell r="AW103">
            <v>0.4</v>
          </cell>
          <cell r="AZ103" t="str">
            <v>0</v>
          </cell>
          <cell r="BA103">
            <v>0.4</v>
          </cell>
          <cell r="BD103">
            <v>46637.791200000007</v>
          </cell>
          <cell r="BE103">
            <v>0.4</v>
          </cell>
          <cell r="BH103">
            <v>46637.791200000007</v>
          </cell>
          <cell r="BI103">
            <v>0.4</v>
          </cell>
          <cell r="BL103">
            <v>46637.791200000007</v>
          </cell>
          <cell r="BM103">
            <v>0.4</v>
          </cell>
          <cell r="BP103" t="str">
            <v>0</v>
          </cell>
          <cell r="BQ103">
            <v>0.4</v>
          </cell>
          <cell r="BT103">
            <v>46637.791200000007</v>
          </cell>
          <cell r="BU103">
            <v>0.4</v>
          </cell>
          <cell r="BX103" t="str">
            <v>0</v>
          </cell>
          <cell r="BY103">
            <v>0.4</v>
          </cell>
          <cell r="CB103">
            <v>46637.791200000007</v>
          </cell>
          <cell r="CC103">
            <v>0.4</v>
          </cell>
          <cell r="CF103" t="str">
            <v>0</v>
          </cell>
          <cell r="CG103">
            <v>0.4</v>
          </cell>
          <cell r="CJ103" t="str">
            <v>0</v>
          </cell>
          <cell r="CK103">
            <v>0.4</v>
          </cell>
          <cell r="CN103">
            <v>46637.791200000007</v>
          </cell>
          <cell r="CO103">
            <v>0.4</v>
          </cell>
          <cell r="CR103">
            <v>46637.791200000007</v>
          </cell>
          <cell r="CS103">
            <v>0.4</v>
          </cell>
          <cell r="CV103" t="str">
            <v>0</v>
          </cell>
          <cell r="CW103">
            <v>0.4</v>
          </cell>
          <cell r="CZ103">
            <v>46637.791200000007</v>
          </cell>
          <cell r="DA103">
            <v>0.4</v>
          </cell>
          <cell r="DD103" t="str">
            <v>0</v>
          </cell>
          <cell r="DE103">
            <v>0.4</v>
          </cell>
          <cell r="DH103" t="str">
            <v>0</v>
          </cell>
          <cell r="DI103">
            <v>0.4</v>
          </cell>
          <cell r="DL103" t="str">
            <v>0</v>
          </cell>
          <cell r="DM103">
            <v>0.4</v>
          </cell>
          <cell r="DP103">
            <v>46637.791200000007</v>
          </cell>
          <cell r="DQ103">
            <v>0.4</v>
          </cell>
          <cell r="DT103" t="str">
            <v>0</v>
          </cell>
          <cell r="DU103">
            <v>0.4</v>
          </cell>
          <cell r="DX103" t="str">
            <v>0</v>
          </cell>
          <cell r="DY103">
            <v>0.4</v>
          </cell>
          <cell r="EB103" t="str">
            <v>0</v>
          </cell>
          <cell r="EC103">
            <v>0.4</v>
          </cell>
          <cell r="EF103" t="str">
            <v>0</v>
          </cell>
          <cell r="EG103">
            <v>0.4</v>
          </cell>
          <cell r="EJ103" t="str">
            <v>0</v>
          </cell>
          <cell r="EK103">
            <v>0.4</v>
          </cell>
        </row>
        <row r="104">
          <cell r="C104" t="str">
            <v>8.2.3</v>
          </cell>
          <cell r="F104" t="str">
            <v>PAVIMENTO RIGIDO</v>
          </cell>
        </row>
        <row r="105">
          <cell r="C105" t="str">
            <v>8.2.3.1</v>
          </cell>
          <cell r="D105">
            <v>4011211</v>
          </cell>
          <cell r="E105" t="str">
            <v>SICRO SERVIÇO</v>
          </cell>
          <cell r="F105" t="str">
            <v>REFORÇO DO SUBLEITO COM MATERIAL DE JAZIDA</v>
          </cell>
          <cell r="G105" t="str">
            <v>M³</v>
          </cell>
          <cell r="H105">
            <v>0</v>
          </cell>
          <cell r="I105">
            <v>0</v>
          </cell>
          <cell r="L105" t="str">
            <v>0</v>
          </cell>
          <cell r="M105">
            <v>6.55</v>
          </cell>
          <cell r="P105" t="str">
            <v>0</v>
          </cell>
          <cell r="Q105">
            <v>6.55</v>
          </cell>
          <cell r="T105" t="str">
            <v>0</v>
          </cell>
          <cell r="U105">
            <v>6.55</v>
          </cell>
          <cell r="X105">
            <v>0</v>
          </cell>
          <cell r="Y105">
            <v>6.55</v>
          </cell>
          <cell r="AB105" t="str">
            <v>0</v>
          </cell>
          <cell r="AC105">
            <v>6.55</v>
          </cell>
          <cell r="AF105" t="str">
            <v>0</v>
          </cell>
          <cell r="AG105">
            <v>6.55</v>
          </cell>
          <cell r="AJ105" t="str">
            <v>0</v>
          </cell>
          <cell r="AK105">
            <v>6.55</v>
          </cell>
          <cell r="AN105">
            <v>0</v>
          </cell>
          <cell r="AO105">
            <v>6.55</v>
          </cell>
          <cell r="AR105" t="str">
            <v>0</v>
          </cell>
          <cell r="AS105">
            <v>6.55</v>
          </cell>
          <cell r="AV105" t="str">
            <v>0</v>
          </cell>
          <cell r="AW105">
            <v>6.55</v>
          </cell>
          <cell r="AZ105" t="str">
            <v>0</v>
          </cell>
          <cell r="BA105">
            <v>6.55</v>
          </cell>
          <cell r="BD105">
            <v>0</v>
          </cell>
          <cell r="BE105">
            <v>6.55</v>
          </cell>
          <cell r="BH105">
            <v>0</v>
          </cell>
          <cell r="BI105">
            <v>6.55</v>
          </cell>
          <cell r="BL105">
            <v>0</v>
          </cell>
          <cell r="BM105">
            <v>6.55</v>
          </cell>
          <cell r="BP105" t="str">
            <v>0</v>
          </cell>
          <cell r="BQ105">
            <v>6.55</v>
          </cell>
          <cell r="BT105">
            <v>0</v>
          </cell>
          <cell r="BU105">
            <v>6.55</v>
          </cell>
          <cell r="BX105" t="str">
            <v>0</v>
          </cell>
          <cell r="BY105">
            <v>6.55</v>
          </cell>
          <cell r="CB105">
            <v>0</v>
          </cell>
          <cell r="CC105">
            <v>6.55</v>
          </cell>
          <cell r="CF105" t="str">
            <v>0</v>
          </cell>
          <cell r="CG105">
            <v>6.55</v>
          </cell>
          <cell r="CJ105" t="str">
            <v>0</v>
          </cell>
          <cell r="CK105">
            <v>6.55</v>
          </cell>
          <cell r="CN105">
            <v>0</v>
          </cell>
          <cell r="CO105">
            <v>6.55</v>
          </cell>
          <cell r="CR105">
            <v>0</v>
          </cell>
          <cell r="CS105">
            <v>6.55</v>
          </cell>
          <cell r="CV105" t="str">
            <v>0</v>
          </cell>
          <cell r="CW105">
            <v>6.55</v>
          </cell>
          <cell r="CZ105">
            <v>0</v>
          </cell>
          <cell r="DA105">
            <v>6.55</v>
          </cell>
          <cell r="DD105" t="str">
            <v>0</v>
          </cell>
          <cell r="DE105">
            <v>6.55</v>
          </cell>
          <cell r="DH105" t="str">
            <v>0</v>
          </cell>
          <cell r="DI105">
            <v>6.55</v>
          </cell>
          <cell r="DL105" t="str">
            <v>0</v>
          </cell>
          <cell r="DM105">
            <v>6.55</v>
          </cell>
          <cell r="DP105">
            <v>0</v>
          </cell>
          <cell r="DQ105">
            <v>6.55</v>
          </cell>
          <cell r="DT105" t="str">
            <v>0</v>
          </cell>
          <cell r="DU105">
            <v>6.55</v>
          </cell>
          <cell r="DX105" t="str">
            <v>0</v>
          </cell>
          <cell r="DY105">
            <v>6.55</v>
          </cell>
          <cell r="EB105" t="str">
            <v>0</v>
          </cell>
          <cell r="EC105">
            <v>6.55</v>
          </cell>
          <cell r="EF105" t="str">
            <v>0</v>
          </cell>
          <cell r="EG105">
            <v>6.55</v>
          </cell>
          <cell r="EJ105" t="str">
            <v>0</v>
          </cell>
          <cell r="EK105">
            <v>6.55</v>
          </cell>
        </row>
        <row r="106">
          <cell r="C106" t="str">
            <v>8.2.3.2</v>
          </cell>
          <cell r="D106">
            <v>4011209</v>
          </cell>
          <cell r="E106" t="str">
            <v>SICRO SERVIÇO</v>
          </cell>
          <cell r="F106" t="str">
            <v>REGULARIZAÇÃO DO SUBLEITO</v>
          </cell>
          <cell r="G106" t="str">
            <v>M²</v>
          </cell>
          <cell r="H106">
            <v>0</v>
          </cell>
          <cell r="I106">
            <v>0</v>
          </cell>
          <cell r="L106" t="str">
            <v>0</v>
          </cell>
          <cell r="M106">
            <v>0.68</v>
          </cell>
          <cell r="P106" t="str">
            <v>0</v>
          </cell>
          <cell r="Q106">
            <v>0.68</v>
          </cell>
          <cell r="T106" t="str">
            <v>0</v>
          </cell>
          <cell r="U106">
            <v>0.68</v>
          </cell>
          <cell r="X106">
            <v>0</v>
          </cell>
          <cell r="Y106">
            <v>0.68</v>
          </cell>
          <cell r="AB106" t="str">
            <v>0</v>
          </cell>
          <cell r="AC106">
            <v>0.68</v>
          </cell>
          <cell r="AF106" t="str">
            <v>0</v>
          </cell>
          <cell r="AG106">
            <v>0.68</v>
          </cell>
          <cell r="AJ106" t="str">
            <v>0</v>
          </cell>
          <cell r="AK106">
            <v>0.68</v>
          </cell>
          <cell r="AN106">
            <v>0</v>
          </cell>
          <cell r="AO106">
            <v>0.68</v>
          </cell>
          <cell r="AR106" t="str">
            <v>0</v>
          </cell>
          <cell r="AS106">
            <v>0.68</v>
          </cell>
          <cell r="AV106" t="str">
            <v>0</v>
          </cell>
          <cell r="AW106">
            <v>0.68</v>
          </cell>
          <cell r="AZ106" t="str">
            <v>0</v>
          </cell>
          <cell r="BA106">
            <v>0.68</v>
          </cell>
          <cell r="BD106">
            <v>0</v>
          </cell>
          <cell r="BE106">
            <v>0.68</v>
          </cell>
          <cell r="BH106">
            <v>0</v>
          </cell>
          <cell r="BI106">
            <v>0.68</v>
          </cell>
          <cell r="BL106">
            <v>0</v>
          </cell>
          <cell r="BM106">
            <v>0.68</v>
          </cell>
          <cell r="BP106" t="str">
            <v>0</v>
          </cell>
          <cell r="BQ106">
            <v>0.68</v>
          </cell>
          <cell r="BT106">
            <v>0</v>
          </cell>
          <cell r="BU106">
            <v>0.68</v>
          </cell>
          <cell r="BX106" t="str">
            <v>0</v>
          </cell>
          <cell r="BY106">
            <v>0.68</v>
          </cell>
          <cell r="CB106">
            <v>0</v>
          </cell>
          <cell r="CC106">
            <v>0.68</v>
          </cell>
          <cell r="CF106" t="str">
            <v>0</v>
          </cell>
          <cell r="CG106">
            <v>0.68</v>
          </cell>
          <cell r="CJ106" t="str">
            <v>0</v>
          </cell>
          <cell r="CK106">
            <v>0.68</v>
          </cell>
          <cell r="CN106">
            <v>0</v>
          </cell>
          <cell r="CO106">
            <v>0.68</v>
          </cell>
          <cell r="CR106">
            <v>0</v>
          </cell>
          <cell r="CS106">
            <v>0.68</v>
          </cell>
          <cell r="CV106" t="str">
            <v>0</v>
          </cell>
          <cell r="CW106">
            <v>0.68</v>
          </cell>
          <cell r="CZ106">
            <v>0</v>
          </cell>
          <cell r="DA106">
            <v>0.68</v>
          </cell>
          <cell r="DD106" t="str">
            <v>0</v>
          </cell>
          <cell r="DE106">
            <v>0.68</v>
          </cell>
          <cell r="DH106" t="str">
            <v>0</v>
          </cell>
          <cell r="DI106">
            <v>0.68</v>
          </cell>
          <cell r="DL106" t="str">
            <v>0</v>
          </cell>
          <cell r="DM106">
            <v>0.68</v>
          </cell>
          <cell r="DP106">
            <v>0</v>
          </cell>
          <cell r="DQ106">
            <v>0.68</v>
          </cell>
          <cell r="DT106" t="str">
            <v>0</v>
          </cell>
          <cell r="DU106">
            <v>0.68</v>
          </cell>
          <cell r="DX106" t="str">
            <v>0</v>
          </cell>
          <cell r="DY106">
            <v>0.68</v>
          </cell>
          <cell r="EB106" t="str">
            <v>0</v>
          </cell>
          <cell r="EC106">
            <v>0.68</v>
          </cell>
          <cell r="EF106" t="str">
            <v>0</v>
          </cell>
          <cell r="EG106">
            <v>0.68</v>
          </cell>
          <cell r="EJ106" t="str">
            <v>0</v>
          </cell>
          <cell r="EK106">
            <v>0.68</v>
          </cell>
        </row>
        <row r="107">
          <cell r="C107" t="str">
            <v>8.2.3.3</v>
          </cell>
          <cell r="D107">
            <v>4011276</v>
          </cell>
          <cell r="E107" t="str">
            <v>SICRO SERVIÇO</v>
          </cell>
          <cell r="F107" t="str">
            <v>BASE OU SUB-BASE DE BRITA GRADUADA COM BRITA COMERCIAL</v>
          </cell>
          <cell r="G107" t="str">
            <v>M³</v>
          </cell>
          <cell r="H107">
            <v>0</v>
          </cell>
          <cell r="I107">
            <v>0</v>
          </cell>
          <cell r="L107" t="str">
            <v>0</v>
          </cell>
          <cell r="M107">
            <v>123.24</v>
          </cell>
          <cell r="P107" t="str">
            <v>0</v>
          </cell>
          <cell r="Q107">
            <v>123.24</v>
          </cell>
          <cell r="T107" t="str">
            <v>0</v>
          </cell>
          <cell r="U107">
            <v>123.24</v>
          </cell>
          <cell r="X107">
            <v>0</v>
          </cell>
          <cell r="Y107">
            <v>123.24</v>
          </cell>
          <cell r="AB107" t="str">
            <v>0</v>
          </cell>
          <cell r="AC107">
            <v>123.24</v>
          </cell>
          <cell r="AF107" t="str">
            <v>0</v>
          </cell>
          <cell r="AG107">
            <v>123.24</v>
          </cell>
          <cell r="AJ107" t="str">
            <v>0</v>
          </cell>
          <cell r="AK107">
            <v>123.24</v>
          </cell>
          <cell r="AN107">
            <v>0</v>
          </cell>
          <cell r="AO107">
            <v>123.24</v>
          </cell>
          <cell r="AR107" t="str">
            <v>0</v>
          </cell>
          <cell r="AS107">
            <v>123.24</v>
          </cell>
          <cell r="AV107" t="str">
            <v>0</v>
          </cell>
          <cell r="AW107">
            <v>123.24</v>
          </cell>
          <cell r="AZ107" t="str">
            <v>0</v>
          </cell>
          <cell r="BA107">
            <v>123.24</v>
          </cell>
          <cell r="BD107">
            <v>0</v>
          </cell>
          <cell r="BE107">
            <v>123.24</v>
          </cell>
          <cell r="BH107">
            <v>0</v>
          </cell>
          <cell r="BI107">
            <v>123.24</v>
          </cell>
          <cell r="BL107">
            <v>0</v>
          </cell>
          <cell r="BM107">
            <v>123.24</v>
          </cell>
          <cell r="BP107" t="str">
            <v>0</v>
          </cell>
          <cell r="BQ107">
            <v>123.24</v>
          </cell>
          <cell r="BT107">
            <v>0</v>
          </cell>
          <cell r="BU107">
            <v>123.24</v>
          </cell>
          <cell r="BX107" t="str">
            <v>0</v>
          </cell>
          <cell r="BY107">
            <v>123.24</v>
          </cell>
          <cell r="CB107">
            <v>0</v>
          </cell>
          <cell r="CC107">
            <v>123.24</v>
          </cell>
          <cell r="CF107" t="str">
            <v>0</v>
          </cell>
          <cell r="CG107">
            <v>123.24</v>
          </cell>
          <cell r="CJ107" t="str">
            <v>0</v>
          </cell>
          <cell r="CK107">
            <v>123.24</v>
          </cell>
          <cell r="CN107">
            <v>0</v>
          </cell>
          <cell r="CO107">
            <v>123.24</v>
          </cell>
          <cell r="CR107">
            <v>0</v>
          </cell>
          <cell r="CS107">
            <v>123.24</v>
          </cell>
          <cell r="CV107" t="str">
            <v>0</v>
          </cell>
          <cell r="CW107">
            <v>123.24</v>
          </cell>
          <cell r="CZ107">
            <v>0</v>
          </cell>
          <cell r="DA107">
            <v>123.24</v>
          </cell>
          <cell r="DD107" t="str">
            <v>0</v>
          </cell>
          <cell r="DE107">
            <v>123.24</v>
          </cell>
          <cell r="DH107" t="str">
            <v>0</v>
          </cell>
          <cell r="DI107">
            <v>123.24</v>
          </cell>
          <cell r="DL107" t="str">
            <v>0</v>
          </cell>
          <cell r="DM107">
            <v>123.24</v>
          </cell>
          <cell r="DP107">
            <v>0</v>
          </cell>
          <cell r="DQ107">
            <v>123.24</v>
          </cell>
          <cell r="DT107" t="str">
            <v>0</v>
          </cell>
          <cell r="DU107">
            <v>123.24</v>
          </cell>
          <cell r="DX107" t="str">
            <v>0</v>
          </cell>
          <cell r="DY107">
            <v>123.24</v>
          </cell>
          <cell r="EB107" t="str">
            <v>0</v>
          </cell>
          <cell r="EC107">
            <v>123.24</v>
          </cell>
          <cell r="EF107" t="str">
            <v>0</v>
          </cell>
          <cell r="EG107">
            <v>123.24</v>
          </cell>
          <cell r="EJ107" t="str">
            <v>0</v>
          </cell>
          <cell r="EK107">
            <v>123.24</v>
          </cell>
        </row>
        <row r="108">
          <cell r="C108" t="str">
            <v>8.2.3.4</v>
          </cell>
          <cell r="D108">
            <v>4011214</v>
          </cell>
          <cell r="E108" t="str">
            <v>SICRO SERVIÇO</v>
          </cell>
          <cell r="F108" t="str">
            <v>SUB-BASE DE CONCRETO COMPACTADO COM ROLO - BRITA COMERCIAL</v>
          </cell>
          <cell r="G108" t="str">
            <v>M³</v>
          </cell>
          <cell r="H108">
            <v>0</v>
          </cell>
          <cell r="I108">
            <v>0</v>
          </cell>
          <cell r="L108" t="str">
            <v>0</v>
          </cell>
          <cell r="M108">
            <v>152.07</v>
          </cell>
          <cell r="P108" t="str">
            <v>0</v>
          </cell>
          <cell r="Q108">
            <v>152.07</v>
          </cell>
          <cell r="T108" t="str">
            <v>0</v>
          </cell>
          <cell r="U108">
            <v>152.07</v>
          </cell>
          <cell r="X108">
            <v>0</v>
          </cell>
          <cell r="Y108">
            <v>152.07</v>
          </cell>
          <cell r="AB108" t="str">
            <v>0</v>
          </cell>
          <cell r="AC108">
            <v>152.07</v>
          </cell>
          <cell r="AF108" t="str">
            <v>0</v>
          </cell>
          <cell r="AG108">
            <v>152.07</v>
          </cell>
          <cell r="AJ108" t="str">
            <v>0</v>
          </cell>
          <cell r="AK108">
            <v>152.07</v>
          </cell>
          <cell r="AN108">
            <v>0</v>
          </cell>
          <cell r="AO108">
            <v>152.07</v>
          </cell>
          <cell r="AR108" t="str">
            <v>0</v>
          </cell>
          <cell r="AS108">
            <v>152.07</v>
          </cell>
          <cell r="AV108" t="str">
            <v>0</v>
          </cell>
          <cell r="AW108">
            <v>152.07</v>
          </cell>
          <cell r="AZ108" t="str">
            <v>0</v>
          </cell>
          <cell r="BA108">
            <v>152.07</v>
          </cell>
          <cell r="BD108">
            <v>0</v>
          </cell>
          <cell r="BE108">
            <v>152.07</v>
          </cell>
          <cell r="BH108">
            <v>0</v>
          </cell>
          <cell r="BI108">
            <v>152.07</v>
          </cell>
          <cell r="BL108">
            <v>0</v>
          </cell>
          <cell r="BM108">
            <v>152.07</v>
          </cell>
          <cell r="BP108" t="str">
            <v>0</v>
          </cell>
          <cell r="BQ108">
            <v>152.07</v>
          </cell>
          <cell r="BT108">
            <v>0</v>
          </cell>
          <cell r="BU108">
            <v>152.07</v>
          </cell>
          <cell r="BX108" t="str">
            <v>0</v>
          </cell>
          <cell r="BY108">
            <v>152.07</v>
          </cell>
          <cell r="CB108">
            <v>0</v>
          </cell>
          <cell r="CC108">
            <v>152.07</v>
          </cell>
          <cell r="CF108" t="str">
            <v>0</v>
          </cell>
          <cell r="CG108">
            <v>152.07</v>
          </cell>
          <cell r="CJ108" t="str">
            <v>0</v>
          </cell>
          <cell r="CK108">
            <v>152.07</v>
          </cell>
          <cell r="CN108">
            <v>0</v>
          </cell>
          <cell r="CO108">
            <v>152.07</v>
          </cell>
          <cell r="CR108">
            <v>0</v>
          </cell>
          <cell r="CS108">
            <v>152.07</v>
          </cell>
          <cell r="CV108" t="str">
            <v>0</v>
          </cell>
          <cell r="CW108">
            <v>152.07</v>
          </cell>
          <cell r="CZ108">
            <v>0</v>
          </cell>
          <cell r="DA108">
            <v>152.07</v>
          </cell>
          <cell r="DD108" t="str">
            <v>0</v>
          </cell>
          <cell r="DE108">
            <v>152.07</v>
          </cell>
          <cell r="DH108" t="str">
            <v>0</v>
          </cell>
          <cell r="DI108">
            <v>152.07</v>
          </cell>
          <cell r="DL108" t="str">
            <v>0</v>
          </cell>
          <cell r="DM108">
            <v>152.07</v>
          </cell>
          <cell r="DP108">
            <v>0</v>
          </cell>
          <cell r="DQ108">
            <v>152.07</v>
          </cell>
          <cell r="DT108" t="str">
            <v>0</v>
          </cell>
          <cell r="DU108">
            <v>152.07</v>
          </cell>
          <cell r="DX108" t="str">
            <v>0</v>
          </cell>
          <cell r="DY108">
            <v>152.07</v>
          </cell>
          <cell r="EB108" t="str">
            <v>0</v>
          </cell>
          <cell r="EC108">
            <v>152.07</v>
          </cell>
          <cell r="EF108" t="str">
            <v>0</v>
          </cell>
          <cell r="EG108">
            <v>152.07</v>
          </cell>
          <cell r="EJ108" t="str">
            <v>0</v>
          </cell>
          <cell r="EK108">
            <v>152.07</v>
          </cell>
        </row>
        <row r="109">
          <cell r="C109" t="str">
            <v>8.2.3.5</v>
          </cell>
          <cell r="D109">
            <v>4011533</v>
          </cell>
          <cell r="E109" t="str">
            <v>SICRO SERVIÇO</v>
          </cell>
          <cell r="F109" t="str">
            <v>PAVIMENTO DE CONCRETO COM FÔRMAS DESLIZANTES - AREIA E BRITA COMERCIAIS</v>
          </cell>
          <cell r="G109" t="str">
            <v>M³</v>
          </cell>
          <cell r="H109">
            <v>0</v>
          </cell>
          <cell r="I109">
            <v>0</v>
          </cell>
          <cell r="L109" t="str">
            <v>0</v>
          </cell>
          <cell r="M109">
            <v>231.76</v>
          </cell>
          <cell r="P109" t="str">
            <v>0</v>
          </cell>
          <cell r="Q109">
            <v>231.76</v>
          </cell>
          <cell r="T109" t="str">
            <v>0</v>
          </cell>
          <cell r="U109">
            <v>231.76</v>
          </cell>
          <cell r="X109">
            <v>0</v>
          </cell>
          <cell r="Y109">
            <v>231.76</v>
          </cell>
          <cell r="AB109" t="str">
            <v>0</v>
          </cell>
          <cell r="AC109">
            <v>231.76</v>
          </cell>
          <cell r="AF109" t="str">
            <v>0</v>
          </cell>
          <cell r="AG109">
            <v>231.76</v>
          </cell>
          <cell r="AJ109" t="str">
            <v>0</v>
          </cell>
          <cell r="AK109">
            <v>231.76</v>
          </cell>
          <cell r="AN109">
            <v>0</v>
          </cell>
          <cell r="AO109">
            <v>231.76</v>
          </cell>
          <cell r="AR109" t="str">
            <v>0</v>
          </cell>
          <cell r="AS109">
            <v>231.76</v>
          </cell>
          <cell r="AV109" t="str">
            <v>0</v>
          </cell>
          <cell r="AW109">
            <v>231.76</v>
          </cell>
          <cell r="AZ109" t="str">
            <v>0</v>
          </cell>
          <cell r="BA109">
            <v>231.76</v>
          </cell>
          <cell r="BD109">
            <v>0</v>
          </cell>
          <cell r="BE109">
            <v>231.76</v>
          </cell>
          <cell r="BH109">
            <v>0</v>
          </cell>
          <cell r="BI109">
            <v>231.76</v>
          </cell>
          <cell r="BL109">
            <v>0</v>
          </cell>
          <cell r="BM109">
            <v>231.76</v>
          </cell>
          <cell r="BP109" t="str">
            <v>0</v>
          </cell>
          <cell r="BQ109">
            <v>231.76</v>
          </cell>
          <cell r="BT109">
            <v>0</v>
          </cell>
          <cell r="BU109">
            <v>231.76</v>
          </cell>
          <cell r="BX109" t="str">
            <v>0</v>
          </cell>
          <cell r="BY109">
            <v>231.76</v>
          </cell>
          <cell r="CB109">
            <v>0</v>
          </cell>
          <cell r="CC109">
            <v>231.76</v>
          </cell>
          <cell r="CF109" t="str">
            <v>0</v>
          </cell>
          <cell r="CG109">
            <v>231.76</v>
          </cell>
          <cell r="CJ109" t="str">
            <v>0</v>
          </cell>
          <cell r="CK109">
            <v>231.76</v>
          </cell>
          <cell r="CN109">
            <v>0</v>
          </cell>
          <cell r="CO109">
            <v>231.76</v>
          </cell>
          <cell r="CR109">
            <v>0</v>
          </cell>
          <cell r="CS109">
            <v>231.76</v>
          </cell>
          <cell r="CV109" t="str">
            <v>0</v>
          </cell>
          <cell r="CW109">
            <v>231.76</v>
          </cell>
          <cell r="CZ109">
            <v>0</v>
          </cell>
          <cell r="DA109">
            <v>231.76</v>
          </cell>
          <cell r="DD109" t="str">
            <v>0</v>
          </cell>
          <cell r="DE109">
            <v>231.76</v>
          </cell>
          <cell r="DH109" t="str">
            <v>0</v>
          </cell>
          <cell r="DI109">
            <v>231.76</v>
          </cell>
          <cell r="DL109" t="str">
            <v>0</v>
          </cell>
          <cell r="DM109">
            <v>231.76</v>
          </cell>
          <cell r="DP109">
            <v>0</v>
          </cell>
          <cell r="DQ109">
            <v>231.76</v>
          </cell>
          <cell r="DT109" t="str">
            <v>0</v>
          </cell>
          <cell r="DU109">
            <v>231.76</v>
          </cell>
          <cell r="DX109" t="str">
            <v>0</v>
          </cell>
          <cell r="DY109">
            <v>231.76</v>
          </cell>
          <cell r="EB109" t="str">
            <v>0</v>
          </cell>
          <cell r="EC109">
            <v>231.76</v>
          </cell>
          <cell r="EF109" t="str">
            <v>0</v>
          </cell>
          <cell r="EG109">
            <v>231.76</v>
          </cell>
          <cell r="EJ109" t="str">
            <v>0</v>
          </cell>
          <cell r="EK109">
            <v>231.76</v>
          </cell>
        </row>
        <row r="110">
          <cell r="C110" t="str">
            <v>8.2.3.6</v>
          </cell>
          <cell r="D110">
            <v>407818</v>
          </cell>
          <cell r="E110" t="str">
            <v>SICRO SERVIÇO</v>
          </cell>
          <cell r="F110" t="str">
            <v>ARMAÇÃO EM AÇO CA-25 - FORNECIMENTO, PREPARO E COLOCAÇÃO</v>
          </cell>
          <cell r="G110" t="str">
            <v>KG</v>
          </cell>
          <cell r="H110">
            <v>0</v>
          </cell>
          <cell r="I110">
            <v>0</v>
          </cell>
          <cell r="L110" t="str">
            <v>0</v>
          </cell>
          <cell r="M110">
            <v>9.26</v>
          </cell>
          <cell r="P110" t="str">
            <v>0</v>
          </cell>
          <cell r="Q110">
            <v>9.26</v>
          </cell>
          <cell r="T110" t="str">
            <v>0</v>
          </cell>
          <cell r="U110">
            <v>9.26</v>
          </cell>
          <cell r="X110">
            <v>0</v>
          </cell>
          <cell r="Y110">
            <v>9.26</v>
          </cell>
          <cell r="AB110" t="str">
            <v>0</v>
          </cell>
          <cell r="AC110">
            <v>9.26</v>
          </cell>
          <cell r="AF110" t="str">
            <v>0</v>
          </cell>
          <cell r="AG110">
            <v>9.26</v>
          </cell>
          <cell r="AJ110" t="str">
            <v>0</v>
          </cell>
          <cell r="AK110">
            <v>9.26</v>
          </cell>
          <cell r="AN110">
            <v>0</v>
          </cell>
          <cell r="AO110">
            <v>9.26</v>
          </cell>
          <cell r="AR110" t="str">
            <v>0</v>
          </cell>
          <cell r="AS110">
            <v>9.26</v>
          </cell>
          <cell r="AV110" t="str">
            <v>0</v>
          </cell>
          <cell r="AW110">
            <v>9.26</v>
          </cell>
          <cell r="AZ110" t="str">
            <v>0</v>
          </cell>
          <cell r="BA110">
            <v>9.26</v>
          </cell>
          <cell r="BD110">
            <v>0</v>
          </cell>
          <cell r="BE110">
            <v>9.26</v>
          </cell>
          <cell r="BH110">
            <v>0</v>
          </cell>
          <cell r="BI110">
            <v>9.26</v>
          </cell>
          <cell r="BL110">
            <v>0</v>
          </cell>
          <cell r="BM110">
            <v>9.26</v>
          </cell>
          <cell r="BP110" t="str">
            <v>0</v>
          </cell>
          <cell r="BQ110">
            <v>9.26</v>
          </cell>
          <cell r="BT110">
            <v>0</v>
          </cell>
          <cell r="BU110">
            <v>9.26</v>
          </cell>
          <cell r="BX110" t="str">
            <v>0</v>
          </cell>
          <cell r="BY110">
            <v>9.26</v>
          </cell>
          <cell r="CB110">
            <v>0</v>
          </cell>
          <cell r="CC110">
            <v>9.26</v>
          </cell>
          <cell r="CF110" t="str">
            <v>0</v>
          </cell>
          <cell r="CG110">
            <v>9.26</v>
          </cell>
          <cell r="CJ110" t="str">
            <v>0</v>
          </cell>
          <cell r="CK110">
            <v>9.26</v>
          </cell>
          <cell r="CN110">
            <v>0</v>
          </cell>
          <cell r="CO110">
            <v>9.26</v>
          </cell>
          <cell r="CR110">
            <v>0</v>
          </cell>
          <cell r="CS110">
            <v>9.26</v>
          </cell>
          <cell r="CV110" t="str">
            <v>0</v>
          </cell>
          <cell r="CW110">
            <v>9.26</v>
          </cell>
          <cell r="CZ110">
            <v>0</v>
          </cell>
          <cell r="DA110">
            <v>9.26</v>
          </cell>
          <cell r="DD110" t="str">
            <v>0</v>
          </cell>
          <cell r="DE110">
            <v>9.26</v>
          </cell>
          <cell r="DH110" t="str">
            <v>0</v>
          </cell>
          <cell r="DI110">
            <v>9.26</v>
          </cell>
          <cell r="DL110" t="str">
            <v>0</v>
          </cell>
          <cell r="DM110">
            <v>9.26</v>
          </cell>
          <cell r="DP110">
            <v>0</v>
          </cell>
          <cell r="DQ110">
            <v>9.26</v>
          </cell>
          <cell r="DT110" t="str">
            <v>0</v>
          </cell>
          <cell r="DU110">
            <v>9.26</v>
          </cell>
          <cell r="DX110" t="str">
            <v>0</v>
          </cell>
          <cell r="DY110">
            <v>9.26</v>
          </cell>
          <cell r="EB110" t="str">
            <v>0</v>
          </cell>
          <cell r="EC110">
            <v>9.26</v>
          </cell>
          <cell r="EF110" t="str">
            <v>0</v>
          </cell>
          <cell r="EG110">
            <v>9.26</v>
          </cell>
          <cell r="EJ110" t="str">
            <v>0</v>
          </cell>
          <cell r="EK110">
            <v>9.26</v>
          </cell>
        </row>
        <row r="111">
          <cell r="C111" t="str">
            <v>8.2.3.7</v>
          </cell>
          <cell r="D111">
            <v>407819</v>
          </cell>
          <cell r="E111" t="str">
            <v>SICRO SERVIÇO</v>
          </cell>
          <cell r="F111" t="str">
            <v>ARMAÇÃO EM AÇO CA-50 - FORNECIMENTO, PREPARO E COLOCAÇÃO</v>
          </cell>
          <cell r="G111" t="str">
            <v>KG</v>
          </cell>
          <cell r="H111">
            <v>0</v>
          </cell>
          <cell r="I111">
            <v>0</v>
          </cell>
          <cell r="L111" t="str">
            <v>0</v>
          </cell>
          <cell r="M111">
            <v>9.43</v>
          </cell>
          <cell r="P111" t="str">
            <v>0</v>
          </cell>
          <cell r="Q111">
            <v>9.43</v>
          </cell>
          <cell r="T111" t="str">
            <v>0</v>
          </cell>
          <cell r="U111">
            <v>9.43</v>
          </cell>
          <cell r="X111">
            <v>0</v>
          </cell>
          <cell r="Y111">
            <v>9.43</v>
          </cell>
          <cell r="AB111" t="str">
            <v>0</v>
          </cell>
          <cell r="AC111">
            <v>9.43</v>
          </cell>
          <cell r="AF111" t="str">
            <v>0</v>
          </cell>
          <cell r="AG111">
            <v>9.43</v>
          </cell>
          <cell r="AJ111" t="str">
            <v>0</v>
          </cell>
          <cell r="AK111">
            <v>9.43</v>
          </cell>
          <cell r="AN111">
            <v>0</v>
          </cell>
          <cell r="AO111">
            <v>9.43</v>
          </cell>
          <cell r="AR111" t="str">
            <v>0</v>
          </cell>
          <cell r="AS111">
            <v>9.43</v>
          </cell>
          <cell r="AV111" t="str">
            <v>0</v>
          </cell>
          <cell r="AW111">
            <v>9.43</v>
          </cell>
          <cell r="AZ111" t="str">
            <v>0</v>
          </cell>
          <cell r="BA111">
            <v>9.43</v>
          </cell>
          <cell r="BD111">
            <v>0</v>
          </cell>
          <cell r="BE111">
            <v>9.43</v>
          </cell>
          <cell r="BH111">
            <v>0</v>
          </cell>
          <cell r="BI111">
            <v>9.43</v>
          </cell>
          <cell r="BL111">
            <v>0</v>
          </cell>
          <cell r="BM111">
            <v>9.43</v>
          </cell>
          <cell r="BP111" t="str">
            <v>0</v>
          </cell>
          <cell r="BQ111">
            <v>9.43</v>
          </cell>
          <cell r="BT111">
            <v>0</v>
          </cell>
          <cell r="BU111">
            <v>9.43</v>
          </cell>
          <cell r="BX111" t="str">
            <v>0</v>
          </cell>
          <cell r="BY111">
            <v>9.43</v>
          </cell>
          <cell r="CB111">
            <v>0</v>
          </cell>
          <cell r="CC111">
            <v>9.43</v>
          </cell>
          <cell r="CF111" t="str">
            <v>0</v>
          </cell>
          <cell r="CG111">
            <v>9.43</v>
          </cell>
          <cell r="CJ111" t="str">
            <v>0</v>
          </cell>
          <cell r="CK111">
            <v>9.43</v>
          </cell>
          <cell r="CN111">
            <v>0</v>
          </cell>
          <cell r="CO111">
            <v>9.43</v>
          </cell>
          <cell r="CR111">
            <v>0</v>
          </cell>
          <cell r="CS111">
            <v>9.43</v>
          </cell>
          <cell r="CV111" t="str">
            <v>0</v>
          </cell>
          <cell r="CW111">
            <v>9.43</v>
          </cell>
          <cell r="CZ111">
            <v>0</v>
          </cell>
          <cell r="DA111">
            <v>9.43</v>
          </cell>
          <cell r="DD111" t="str">
            <v>0</v>
          </cell>
          <cell r="DE111">
            <v>9.43</v>
          </cell>
          <cell r="DH111" t="str">
            <v>0</v>
          </cell>
          <cell r="DI111">
            <v>9.43</v>
          </cell>
          <cell r="DL111" t="str">
            <v>0</v>
          </cell>
          <cell r="DM111">
            <v>9.43</v>
          </cell>
          <cell r="DP111">
            <v>0</v>
          </cell>
          <cell r="DQ111">
            <v>9.43</v>
          </cell>
          <cell r="DT111" t="str">
            <v>0</v>
          </cell>
          <cell r="DU111">
            <v>9.43</v>
          </cell>
          <cell r="DX111" t="str">
            <v>0</v>
          </cell>
          <cell r="DY111">
            <v>9.43</v>
          </cell>
          <cell r="EB111" t="str">
            <v>0</v>
          </cell>
          <cell r="EC111">
            <v>9.43</v>
          </cell>
          <cell r="EF111" t="str">
            <v>0</v>
          </cell>
          <cell r="EG111">
            <v>9.43</v>
          </cell>
          <cell r="EJ111" t="str">
            <v>0</v>
          </cell>
          <cell r="EK111">
            <v>9.43</v>
          </cell>
        </row>
        <row r="112">
          <cell r="C112" t="str">
            <v>8.2.3.8</v>
          </cell>
          <cell r="D112">
            <v>408067</v>
          </cell>
          <cell r="E112" t="str">
            <v>SICRO SERVIÇO</v>
          </cell>
          <cell r="F112" t="str">
            <v>TELA DE AÇO ELETROSOLDADA - FORNECIMENTO, PREPARO E COLOCAÇÃO</v>
          </cell>
          <cell r="G112" t="str">
            <v>KG</v>
          </cell>
          <cell r="H112">
            <v>0</v>
          </cell>
          <cell r="I112">
            <v>0</v>
          </cell>
          <cell r="L112" t="str">
            <v>0</v>
          </cell>
          <cell r="M112">
            <v>8.11</v>
          </cell>
          <cell r="P112" t="str">
            <v>0</v>
          </cell>
          <cell r="Q112">
            <v>8.11</v>
          </cell>
          <cell r="T112" t="str">
            <v>0</v>
          </cell>
          <cell r="U112">
            <v>8.11</v>
          </cell>
          <cell r="X112">
            <v>0</v>
          </cell>
          <cell r="Y112">
            <v>8.11</v>
          </cell>
          <cell r="AB112" t="str">
            <v>0</v>
          </cell>
          <cell r="AC112">
            <v>8.11</v>
          </cell>
          <cell r="AF112" t="str">
            <v>0</v>
          </cell>
          <cell r="AG112">
            <v>8.11</v>
          </cell>
          <cell r="AJ112" t="str">
            <v>0</v>
          </cell>
          <cell r="AK112">
            <v>8.11</v>
          </cell>
          <cell r="AN112">
            <v>0</v>
          </cell>
          <cell r="AO112">
            <v>8.11</v>
          </cell>
          <cell r="AR112" t="str">
            <v>0</v>
          </cell>
          <cell r="AS112">
            <v>8.11</v>
          </cell>
          <cell r="AV112" t="str">
            <v>0</v>
          </cell>
          <cell r="AW112">
            <v>8.11</v>
          </cell>
          <cell r="AZ112" t="str">
            <v>0</v>
          </cell>
          <cell r="BA112">
            <v>8.11</v>
          </cell>
          <cell r="BD112">
            <v>0</v>
          </cell>
          <cell r="BE112">
            <v>8.11</v>
          </cell>
          <cell r="BH112">
            <v>0</v>
          </cell>
          <cell r="BI112">
            <v>8.11</v>
          </cell>
          <cell r="BL112">
            <v>0</v>
          </cell>
          <cell r="BM112">
            <v>8.11</v>
          </cell>
          <cell r="BP112" t="str">
            <v>0</v>
          </cell>
          <cell r="BQ112">
            <v>8.11</v>
          </cell>
          <cell r="BT112">
            <v>0</v>
          </cell>
          <cell r="BU112">
            <v>8.11</v>
          </cell>
          <cell r="BX112" t="str">
            <v>0</v>
          </cell>
          <cell r="BY112">
            <v>8.11</v>
          </cell>
          <cell r="CB112">
            <v>0</v>
          </cell>
          <cell r="CC112">
            <v>8.11</v>
          </cell>
          <cell r="CF112" t="str">
            <v>0</v>
          </cell>
          <cell r="CG112">
            <v>8.11</v>
          </cell>
          <cell r="CJ112" t="str">
            <v>0</v>
          </cell>
          <cell r="CK112">
            <v>8.11</v>
          </cell>
          <cell r="CN112">
            <v>0</v>
          </cell>
          <cell r="CO112">
            <v>8.11</v>
          </cell>
          <cell r="CR112">
            <v>0</v>
          </cell>
          <cell r="CS112">
            <v>8.11</v>
          </cell>
          <cell r="CV112" t="str">
            <v>0</v>
          </cell>
          <cell r="CW112">
            <v>8.11</v>
          </cell>
          <cell r="CZ112">
            <v>0</v>
          </cell>
          <cell r="DA112">
            <v>8.11</v>
          </cell>
          <cell r="DD112" t="str">
            <v>0</v>
          </cell>
          <cell r="DE112">
            <v>8.11</v>
          </cell>
          <cell r="DH112" t="str">
            <v>0</v>
          </cell>
          <cell r="DI112">
            <v>8.11</v>
          </cell>
          <cell r="DL112" t="str">
            <v>0</v>
          </cell>
          <cell r="DM112">
            <v>8.11</v>
          </cell>
          <cell r="DP112">
            <v>0</v>
          </cell>
          <cell r="DQ112">
            <v>8.11</v>
          </cell>
          <cell r="DT112" t="str">
            <v>0</v>
          </cell>
          <cell r="DU112">
            <v>8.11</v>
          </cell>
          <cell r="DX112" t="str">
            <v>0</v>
          </cell>
          <cell r="DY112">
            <v>8.11</v>
          </cell>
          <cell r="EB112" t="str">
            <v>0</v>
          </cell>
          <cell r="EC112">
            <v>8.11</v>
          </cell>
          <cell r="EF112" t="str">
            <v>0</v>
          </cell>
          <cell r="EG112">
            <v>8.11</v>
          </cell>
          <cell r="EJ112" t="str">
            <v>0</v>
          </cell>
          <cell r="EK112">
            <v>8.11</v>
          </cell>
        </row>
        <row r="113">
          <cell r="C113" t="str">
            <v>8.2.3.9</v>
          </cell>
          <cell r="D113">
            <v>407743</v>
          </cell>
          <cell r="E113" t="str">
            <v>SICRO SERVIÇO</v>
          </cell>
          <cell r="F113" t="str">
            <v>TRELIÇA NERVURADA TRÊS BARRAS LONGITUDINAIS INTERLIGADAS POR DUAS DIAGONAIS SINUSOIDAL - FORNECIMENTO E INSTALAÇÃO</v>
          </cell>
          <cell r="G113" t="str">
            <v>KG</v>
          </cell>
          <cell r="H113">
            <v>0</v>
          </cell>
          <cell r="I113">
            <v>0</v>
          </cell>
          <cell r="L113" t="str">
            <v>0</v>
          </cell>
          <cell r="M113">
            <v>8.7100000000000009</v>
          </cell>
          <cell r="P113" t="str">
            <v>0</v>
          </cell>
          <cell r="Q113">
            <v>8.7100000000000009</v>
          </cell>
          <cell r="T113" t="str">
            <v>0</v>
          </cell>
          <cell r="U113">
            <v>8.7100000000000009</v>
          </cell>
          <cell r="X113">
            <v>0</v>
          </cell>
          <cell r="Y113">
            <v>8.7100000000000009</v>
          </cell>
          <cell r="AB113" t="str">
            <v>0</v>
          </cell>
          <cell r="AC113">
            <v>8.7100000000000009</v>
          </cell>
          <cell r="AF113" t="str">
            <v>0</v>
          </cell>
          <cell r="AG113">
            <v>8.7100000000000009</v>
          </cell>
          <cell r="AJ113" t="str">
            <v>0</v>
          </cell>
          <cell r="AK113">
            <v>8.7100000000000009</v>
          </cell>
          <cell r="AN113">
            <v>0</v>
          </cell>
          <cell r="AO113">
            <v>8.7100000000000009</v>
          </cell>
          <cell r="AR113" t="str">
            <v>0</v>
          </cell>
          <cell r="AS113">
            <v>8.7100000000000009</v>
          </cell>
          <cell r="AV113" t="str">
            <v>0</v>
          </cell>
          <cell r="AW113">
            <v>8.7100000000000009</v>
          </cell>
          <cell r="AZ113" t="str">
            <v>0</v>
          </cell>
          <cell r="BA113">
            <v>8.7100000000000009</v>
          </cell>
          <cell r="BD113">
            <v>0</v>
          </cell>
          <cell r="BE113">
            <v>8.7100000000000009</v>
          </cell>
          <cell r="BH113">
            <v>0</v>
          </cell>
          <cell r="BI113">
            <v>8.7100000000000009</v>
          </cell>
          <cell r="BL113">
            <v>0</v>
          </cell>
          <cell r="BM113">
            <v>8.7100000000000009</v>
          </cell>
          <cell r="BP113" t="str">
            <v>0</v>
          </cell>
          <cell r="BQ113">
            <v>8.7100000000000009</v>
          </cell>
          <cell r="BT113">
            <v>0</v>
          </cell>
          <cell r="BU113">
            <v>8.7100000000000009</v>
          </cell>
          <cell r="BX113" t="str">
            <v>0</v>
          </cell>
          <cell r="BY113">
            <v>8.7100000000000009</v>
          </cell>
          <cell r="CB113">
            <v>0</v>
          </cell>
          <cell r="CC113">
            <v>8.7100000000000009</v>
          </cell>
          <cell r="CF113" t="str">
            <v>0</v>
          </cell>
          <cell r="CG113">
            <v>8.7100000000000009</v>
          </cell>
          <cell r="CJ113" t="str">
            <v>0</v>
          </cell>
          <cell r="CK113">
            <v>8.7100000000000009</v>
          </cell>
          <cell r="CN113">
            <v>0</v>
          </cell>
          <cell r="CO113">
            <v>8.7100000000000009</v>
          </cell>
          <cell r="CR113">
            <v>0</v>
          </cell>
          <cell r="CS113">
            <v>8.7100000000000009</v>
          </cell>
          <cell r="CV113" t="str">
            <v>0</v>
          </cell>
          <cell r="CW113">
            <v>8.7100000000000009</v>
          </cell>
          <cell r="CZ113">
            <v>0</v>
          </cell>
          <cell r="DA113">
            <v>8.7100000000000009</v>
          </cell>
          <cell r="DD113" t="str">
            <v>0</v>
          </cell>
          <cell r="DE113">
            <v>8.7100000000000009</v>
          </cell>
          <cell r="DH113" t="str">
            <v>0</v>
          </cell>
          <cell r="DI113">
            <v>8.7100000000000009</v>
          </cell>
          <cell r="DL113" t="str">
            <v>0</v>
          </cell>
          <cell r="DM113">
            <v>8.7100000000000009</v>
          </cell>
          <cell r="DP113">
            <v>0</v>
          </cell>
          <cell r="DQ113">
            <v>8.7100000000000009</v>
          </cell>
          <cell r="DT113" t="str">
            <v>0</v>
          </cell>
          <cell r="DU113">
            <v>8.7100000000000009</v>
          </cell>
          <cell r="DX113" t="str">
            <v>0</v>
          </cell>
          <cell r="DY113">
            <v>8.7100000000000009</v>
          </cell>
          <cell r="EB113" t="str">
            <v>0</v>
          </cell>
          <cell r="EC113">
            <v>8.7100000000000009</v>
          </cell>
          <cell r="EF113" t="str">
            <v>0</v>
          </cell>
          <cell r="EG113">
            <v>8.7100000000000009</v>
          </cell>
          <cell r="EJ113" t="str">
            <v>0</v>
          </cell>
          <cell r="EK113">
            <v>8.7100000000000009</v>
          </cell>
        </row>
        <row r="114">
          <cell r="C114" t="str">
            <v>8.2.3.10</v>
          </cell>
          <cell r="D114">
            <v>4011537</v>
          </cell>
          <cell r="E114" t="str">
            <v>SICRO SERVIÇO</v>
          </cell>
          <cell r="F114" t="str">
            <v>SERRAGEM DE JUNTAS EM PAVIMENTO DE CONCRETO, LIMPEZA E ENCHIMENTO COM SELANTE A FRIO</v>
          </cell>
          <cell r="G114" t="str">
            <v>M</v>
          </cell>
          <cell r="H114">
            <v>0</v>
          </cell>
          <cell r="I114">
            <v>0</v>
          </cell>
          <cell r="L114" t="str">
            <v>0</v>
          </cell>
          <cell r="M114">
            <v>9.27</v>
          </cell>
          <cell r="P114" t="str">
            <v>0</v>
          </cell>
          <cell r="Q114">
            <v>9.27</v>
          </cell>
          <cell r="T114" t="str">
            <v>0</v>
          </cell>
          <cell r="U114">
            <v>9.27</v>
          </cell>
          <cell r="X114">
            <v>0</v>
          </cell>
          <cell r="Y114">
            <v>9.27</v>
          </cell>
          <cell r="AB114" t="str">
            <v>0</v>
          </cell>
          <cell r="AC114">
            <v>9.27</v>
          </cell>
          <cell r="AF114" t="str">
            <v>0</v>
          </cell>
          <cell r="AG114">
            <v>9.27</v>
          </cell>
          <cell r="AJ114" t="str">
            <v>0</v>
          </cell>
          <cell r="AK114">
            <v>9.27</v>
          </cell>
          <cell r="AN114">
            <v>0</v>
          </cell>
          <cell r="AO114">
            <v>9.27</v>
          </cell>
          <cell r="AR114" t="str">
            <v>0</v>
          </cell>
          <cell r="AS114">
            <v>9.27</v>
          </cell>
          <cell r="AV114" t="str">
            <v>0</v>
          </cell>
          <cell r="AW114">
            <v>9.27</v>
          </cell>
          <cell r="AZ114" t="str">
            <v>0</v>
          </cell>
          <cell r="BA114">
            <v>9.27</v>
          </cell>
          <cell r="BD114">
            <v>0</v>
          </cell>
          <cell r="BE114">
            <v>9.27</v>
          </cell>
          <cell r="BH114">
            <v>0</v>
          </cell>
          <cell r="BI114">
            <v>9.27</v>
          </cell>
          <cell r="BL114">
            <v>0</v>
          </cell>
          <cell r="BM114">
            <v>9.27</v>
          </cell>
          <cell r="BP114" t="str">
            <v>0</v>
          </cell>
          <cell r="BQ114">
            <v>9.27</v>
          </cell>
          <cell r="BT114">
            <v>0</v>
          </cell>
          <cell r="BU114">
            <v>9.27</v>
          </cell>
          <cell r="BX114" t="str">
            <v>0</v>
          </cell>
          <cell r="BY114">
            <v>9.27</v>
          </cell>
          <cell r="CB114">
            <v>0</v>
          </cell>
          <cell r="CC114">
            <v>9.27</v>
          </cell>
          <cell r="CF114" t="str">
            <v>0</v>
          </cell>
          <cell r="CG114">
            <v>9.27</v>
          </cell>
          <cell r="CJ114" t="str">
            <v>0</v>
          </cell>
          <cell r="CK114">
            <v>9.27</v>
          </cell>
          <cell r="CN114">
            <v>0</v>
          </cell>
          <cell r="CO114">
            <v>9.27</v>
          </cell>
          <cell r="CR114">
            <v>0</v>
          </cell>
          <cell r="CS114">
            <v>9.27</v>
          </cell>
          <cell r="CV114" t="str">
            <v>0</v>
          </cell>
          <cell r="CW114">
            <v>9.27</v>
          </cell>
          <cell r="CZ114">
            <v>0</v>
          </cell>
          <cell r="DA114">
            <v>9.27</v>
          </cell>
          <cell r="DD114" t="str">
            <v>0</v>
          </cell>
          <cell r="DE114">
            <v>9.27</v>
          </cell>
          <cell r="DH114" t="str">
            <v>0</v>
          </cell>
          <cell r="DI114">
            <v>9.27</v>
          </cell>
          <cell r="DL114" t="str">
            <v>0</v>
          </cell>
          <cell r="DM114">
            <v>9.27</v>
          </cell>
          <cell r="DP114">
            <v>0</v>
          </cell>
          <cell r="DQ114">
            <v>9.27</v>
          </cell>
          <cell r="DT114" t="str">
            <v>0</v>
          </cell>
          <cell r="DU114">
            <v>9.27</v>
          </cell>
          <cell r="DX114" t="str">
            <v>0</v>
          </cell>
          <cell r="DY114">
            <v>9.27</v>
          </cell>
          <cell r="EB114" t="str">
            <v>0</v>
          </cell>
          <cell r="EC114">
            <v>9.27</v>
          </cell>
          <cell r="EF114" t="str">
            <v>0</v>
          </cell>
          <cell r="EG114">
            <v>9.27</v>
          </cell>
          <cell r="EJ114" t="str">
            <v>0</v>
          </cell>
          <cell r="EK114">
            <v>9.27</v>
          </cell>
        </row>
        <row r="115">
          <cell r="C115" t="str">
            <v>8.2.4</v>
          </cell>
          <cell r="F115" t="str">
            <v>PAVIMENTAÇÃO</v>
          </cell>
        </row>
        <row r="116">
          <cell r="C116" t="str">
            <v>8.2.4.1</v>
          </cell>
          <cell r="D116">
            <v>4011211</v>
          </cell>
          <cell r="E116" t="str">
            <v>SICRO SERVIÇO</v>
          </cell>
          <cell r="F116" t="str">
            <v>REFORÇO DO SUBLEITO COM MATERIAL DE JAZIDA</v>
          </cell>
          <cell r="G116" t="str">
            <v>M³</v>
          </cell>
          <cell r="H116">
            <v>0</v>
          </cell>
          <cell r="I116">
            <v>0</v>
          </cell>
          <cell r="L116" t="str">
            <v>0</v>
          </cell>
          <cell r="M116">
            <v>6.55</v>
          </cell>
          <cell r="P116" t="str">
            <v>0</v>
          </cell>
          <cell r="Q116">
            <v>6.55</v>
          </cell>
          <cell r="T116" t="str">
            <v>0</v>
          </cell>
          <cell r="U116">
            <v>6.55</v>
          </cell>
          <cell r="X116">
            <v>0</v>
          </cell>
          <cell r="Y116">
            <v>6.55</v>
          </cell>
          <cell r="AB116" t="str">
            <v>0</v>
          </cell>
          <cell r="AC116">
            <v>6.55</v>
          </cell>
          <cell r="AF116" t="str">
            <v>0</v>
          </cell>
          <cell r="AG116">
            <v>6.55</v>
          </cell>
          <cell r="AJ116" t="str">
            <v>0</v>
          </cell>
          <cell r="AK116">
            <v>6.55</v>
          </cell>
          <cell r="AN116">
            <v>0</v>
          </cell>
          <cell r="AO116">
            <v>6.55</v>
          </cell>
          <cell r="AR116" t="str">
            <v>0</v>
          </cell>
          <cell r="AS116">
            <v>6.55</v>
          </cell>
          <cell r="AV116" t="str">
            <v>0</v>
          </cell>
          <cell r="AW116">
            <v>6.55</v>
          </cell>
          <cell r="AZ116" t="str">
            <v>0</v>
          </cell>
          <cell r="BA116">
            <v>6.55</v>
          </cell>
          <cell r="BD116">
            <v>0</v>
          </cell>
          <cell r="BE116">
            <v>6.55</v>
          </cell>
          <cell r="BH116">
            <v>0</v>
          </cell>
          <cell r="BI116">
            <v>6.55</v>
          </cell>
          <cell r="BL116">
            <v>0</v>
          </cell>
          <cell r="BM116">
            <v>6.55</v>
          </cell>
          <cell r="BP116" t="str">
            <v>0</v>
          </cell>
          <cell r="BQ116">
            <v>6.55</v>
          </cell>
          <cell r="BT116">
            <v>0</v>
          </cell>
          <cell r="BU116">
            <v>6.55</v>
          </cell>
          <cell r="BX116" t="str">
            <v>0</v>
          </cell>
          <cell r="BY116">
            <v>6.55</v>
          </cell>
          <cell r="CB116">
            <v>0</v>
          </cell>
          <cell r="CC116">
            <v>6.55</v>
          </cell>
          <cell r="CF116" t="str">
            <v>0</v>
          </cell>
          <cell r="CG116">
            <v>6.55</v>
          </cell>
          <cell r="CJ116" t="str">
            <v>0</v>
          </cell>
          <cell r="CK116">
            <v>6.55</v>
          </cell>
          <cell r="CN116">
            <v>0</v>
          </cell>
          <cell r="CO116">
            <v>6.55</v>
          </cell>
          <cell r="CR116">
            <v>0</v>
          </cell>
          <cell r="CS116">
            <v>6.55</v>
          </cell>
          <cell r="CV116" t="str">
            <v>0</v>
          </cell>
          <cell r="CW116">
            <v>6.55</v>
          </cell>
          <cell r="CZ116">
            <v>0</v>
          </cell>
          <cell r="DA116">
            <v>6.55</v>
          </cell>
          <cell r="DD116" t="str">
            <v>0</v>
          </cell>
          <cell r="DE116">
            <v>6.55</v>
          </cell>
          <cell r="DH116" t="str">
            <v>0</v>
          </cell>
          <cell r="DI116">
            <v>6.55</v>
          </cell>
          <cell r="DL116" t="str">
            <v>0</v>
          </cell>
          <cell r="DM116">
            <v>6.55</v>
          </cell>
          <cell r="DP116">
            <v>0</v>
          </cell>
          <cell r="DQ116">
            <v>6.55</v>
          </cell>
          <cell r="DT116" t="str">
            <v>0</v>
          </cell>
          <cell r="DU116">
            <v>6.55</v>
          </cell>
          <cell r="DX116" t="str">
            <v>0</v>
          </cell>
          <cell r="DY116">
            <v>6.55</v>
          </cell>
          <cell r="EB116" t="str">
            <v>0</v>
          </cell>
          <cell r="EC116">
            <v>6.55</v>
          </cell>
          <cell r="EF116" t="str">
            <v>0</v>
          </cell>
          <cell r="EG116">
            <v>6.55</v>
          </cell>
          <cell r="EJ116" t="str">
            <v>0</v>
          </cell>
          <cell r="EK116">
            <v>6.55</v>
          </cell>
        </row>
        <row r="117">
          <cell r="C117" t="str">
            <v>8.2.4.2</v>
          </cell>
          <cell r="D117">
            <v>4011209</v>
          </cell>
          <cell r="E117" t="str">
            <v>SICRO SERVIÇO</v>
          </cell>
          <cell r="F117" t="str">
            <v>REGULARIZAÇÃO DO SUBLEITO</v>
          </cell>
          <cell r="G117" t="str">
            <v>M²</v>
          </cell>
          <cell r="H117">
            <v>49398.80000000001</v>
          </cell>
          <cell r="I117">
            <v>33591.139999999992</v>
          </cell>
          <cell r="L117" t="str">
            <v>0</v>
          </cell>
          <cell r="M117">
            <v>0.68</v>
          </cell>
          <cell r="P117" t="str">
            <v>0</v>
          </cell>
          <cell r="Q117">
            <v>0.68</v>
          </cell>
          <cell r="T117" t="str">
            <v>0</v>
          </cell>
          <cell r="U117">
            <v>0.68</v>
          </cell>
          <cell r="X117">
            <v>4490.8</v>
          </cell>
          <cell r="Y117">
            <v>0.68</v>
          </cell>
          <cell r="AB117" t="str">
            <v>0</v>
          </cell>
          <cell r="AC117">
            <v>0.68</v>
          </cell>
          <cell r="AF117" t="str">
            <v>0</v>
          </cell>
          <cell r="AG117">
            <v>0.68</v>
          </cell>
          <cell r="AJ117" t="str">
            <v>0</v>
          </cell>
          <cell r="AK117">
            <v>0.68</v>
          </cell>
          <cell r="AN117">
            <v>4490.8</v>
          </cell>
          <cell r="AO117">
            <v>0.68</v>
          </cell>
          <cell r="AR117" t="str">
            <v>0</v>
          </cell>
          <cell r="AS117">
            <v>0.68</v>
          </cell>
          <cell r="AV117" t="str">
            <v>0</v>
          </cell>
          <cell r="AW117">
            <v>0.68</v>
          </cell>
          <cell r="AZ117" t="str">
            <v>0</v>
          </cell>
          <cell r="BA117">
            <v>0.68</v>
          </cell>
          <cell r="BD117">
            <v>4490.8</v>
          </cell>
          <cell r="BE117">
            <v>0.68</v>
          </cell>
          <cell r="BH117">
            <v>4490.8</v>
          </cell>
          <cell r="BI117">
            <v>0.68</v>
          </cell>
          <cell r="BL117">
            <v>4490.8</v>
          </cell>
          <cell r="BM117">
            <v>0.68</v>
          </cell>
          <cell r="BP117" t="str">
            <v>0</v>
          </cell>
          <cell r="BQ117">
            <v>0.68</v>
          </cell>
          <cell r="BT117">
            <v>4490.8</v>
          </cell>
          <cell r="BU117">
            <v>0.68</v>
          </cell>
          <cell r="BX117" t="str">
            <v>0</v>
          </cell>
          <cell r="BY117">
            <v>0.68</v>
          </cell>
          <cell r="CB117">
            <v>4490.8</v>
          </cell>
          <cell r="CC117">
            <v>0.68</v>
          </cell>
          <cell r="CF117" t="str">
            <v>0</v>
          </cell>
          <cell r="CG117">
            <v>0.68</v>
          </cell>
          <cell r="CJ117" t="str">
            <v>0</v>
          </cell>
          <cell r="CK117">
            <v>0.68</v>
          </cell>
          <cell r="CN117">
            <v>4490.8</v>
          </cell>
          <cell r="CO117">
            <v>0.68</v>
          </cell>
          <cell r="CR117">
            <v>4490.8</v>
          </cell>
          <cell r="CS117">
            <v>0.68</v>
          </cell>
          <cell r="CV117" t="str">
            <v>0</v>
          </cell>
          <cell r="CW117">
            <v>0.68</v>
          </cell>
          <cell r="CZ117">
            <v>4490.8</v>
          </cell>
          <cell r="DA117">
            <v>0.68</v>
          </cell>
          <cell r="DD117" t="str">
            <v>0</v>
          </cell>
          <cell r="DE117">
            <v>0.68</v>
          </cell>
          <cell r="DH117" t="str">
            <v>0</v>
          </cell>
          <cell r="DI117">
            <v>0.68</v>
          </cell>
          <cell r="DL117" t="str">
            <v>0</v>
          </cell>
          <cell r="DM117">
            <v>0.68</v>
          </cell>
          <cell r="DP117">
            <v>4490.8</v>
          </cell>
          <cell r="DQ117">
            <v>0.68</v>
          </cell>
          <cell r="DT117" t="str">
            <v>0</v>
          </cell>
          <cell r="DU117">
            <v>0.68</v>
          </cell>
          <cell r="DX117" t="str">
            <v>0</v>
          </cell>
          <cell r="DY117">
            <v>0.68</v>
          </cell>
          <cell r="EB117" t="str">
            <v>0</v>
          </cell>
          <cell r="EC117">
            <v>0.68</v>
          </cell>
          <cell r="EF117" t="str">
            <v>0</v>
          </cell>
          <cell r="EG117">
            <v>0.68</v>
          </cell>
          <cell r="EJ117" t="str">
            <v>0</v>
          </cell>
          <cell r="EK117">
            <v>0.68</v>
          </cell>
        </row>
        <row r="118">
          <cell r="C118" t="str">
            <v>8.2.4.3</v>
          </cell>
          <cell r="D118">
            <v>4011279</v>
          </cell>
          <cell r="E118" t="str">
            <v>SICRO SERVIÇO</v>
          </cell>
          <cell r="F118" t="str">
            <v>BASE OU SUB-BASE DE MACADAME SECO COM BRITA COMERCIAL</v>
          </cell>
          <cell r="G118" t="str">
            <v>M³</v>
          </cell>
          <cell r="H118">
            <v>7409.82</v>
          </cell>
          <cell r="I118">
            <v>744760.94000000006</v>
          </cell>
          <cell r="L118" t="str">
            <v>0</v>
          </cell>
          <cell r="M118">
            <v>100.51</v>
          </cell>
          <cell r="P118" t="str">
            <v>0</v>
          </cell>
          <cell r="Q118">
            <v>100.51</v>
          </cell>
          <cell r="T118" t="str">
            <v>0</v>
          </cell>
          <cell r="U118">
            <v>100.51</v>
          </cell>
          <cell r="X118">
            <v>673.62</v>
          </cell>
          <cell r="Y118">
            <v>100.51</v>
          </cell>
          <cell r="AB118" t="str">
            <v>0</v>
          </cell>
          <cell r="AC118">
            <v>100.51</v>
          </cell>
          <cell r="AF118" t="str">
            <v>0</v>
          </cell>
          <cell r="AG118">
            <v>100.51</v>
          </cell>
          <cell r="AJ118" t="str">
            <v>0</v>
          </cell>
          <cell r="AK118">
            <v>100.51</v>
          </cell>
          <cell r="AN118">
            <v>673.62</v>
          </cell>
          <cell r="AO118">
            <v>100.51</v>
          </cell>
          <cell r="AR118" t="str">
            <v>0</v>
          </cell>
          <cell r="AS118">
            <v>100.51</v>
          </cell>
          <cell r="AV118" t="str">
            <v>0</v>
          </cell>
          <cell r="AW118">
            <v>100.51</v>
          </cell>
          <cell r="AZ118" t="str">
            <v>0</v>
          </cell>
          <cell r="BA118">
            <v>100.51</v>
          </cell>
          <cell r="BD118">
            <v>673.62</v>
          </cell>
          <cell r="BE118">
            <v>100.51</v>
          </cell>
          <cell r="BH118">
            <v>673.62</v>
          </cell>
          <cell r="BI118">
            <v>100.51</v>
          </cell>
          <cell r="BL118">
            <v>673.62</v>
          </cell>
          <cell r="BM118">
            <v>100.51</v>
          </cell>
          <cell r="BP118" t="str">
            <v>0</v>
          </cell>
          <cell r="BQ118">
            <v>100.51</v>
          </cell>
          <cell r="BT118">
            <v>673.62</v>
          </cell>
          <cell r="BU118">
            <v>100.51</v>
          </cell>
          <cell r="BX118" t="str">
            <v>0</v>
          </cell>
          <cell r="BY118">
            <v>100.51</v>
          </cell>
          <cell r="CB118">
            <v>673.62</v>
          </cell>
          <cell r="CC118">
            <v>100.51</v>
          </cell>
          <cell r="CF118" t="str">
            <v>0</v>
          </cell>
          <cell r="CG118">
            <v>100.51</v>
          </cell>
          <cell r="CJ118" t="str">
            <v>0</v>
          </cell>
          <cell r="CK118">
            <v>100.51</v>
          </cell>
          <cell r="CN118">
            <v>673.62</v>
          </cell>
          <cell r="CO118">
            <v>100.51</v>
          </cell>
          <cell r="CR118">
            <v>673.62</v>
          </cell>
          <cell r="CS118">
            <v>100.51</v>
          </cell>
          <cell r="CV118" t="str">
            <v>0</v>
          </cell>
          <cell r="CW118">
            <v>100.51</v>
          </cell>
          <cell r="CZ118">
            <v>673.62</v>
          </cell>
          <cell r="DA118">
            <v>100.51</v>
          </cell>
          <cell r="DD118" t="str">
            <v>0</v>
          </cell>
          <cell r="DE118">
            <v>100.51</v>
          </cell>
          <cell r="DH118" t="str">
            <v>0</v>
          </cell>
          <cell r="DI118">
            <v>100.51</v>
          </cell>
          <cell r="DL118" t="str">
            <v>0</v>
          </cell>
          <cell r="DM118">
            <v>100.51</v>
          </cell>
          <cell r="DP118">
            <v>673.62</v>
          </cell>
          <cell r="DQ118">
            <v>100.51</v>
          </cell>
          <cell r="DT118" t="str">
            <v>0</v>
          </cell>
          <cell r="DU118">
            <v>100.51</v>
          </cell>
          <cell r="DX118" t="str">
            <v>0</v>
          </cell>
          <cell r="DY118">
            <v>100.51</v>
          </cell>
          <cell r="EB118" t="str">
            <v>0</v>
          </cell>
          <cell r="EC118">
            <v>100.51</v>
          </cell>
          <cell r="EF118" t="str">
            <v>0</v>
          </cell>
          <cell r="EG118">
            <v>100.51</v>
          </cell>
          <cell r="EJ118" t="str">
            <v>0</v>
          </cell>
          <cell r="EK118">
            <v>100.51</v>
          </cell>
        </row>
        <row r="119">
          <cell r="C119" t="str">
            <v>8.2.4.4</v>
          </cell>
          <cell r="D119">
            <v>4011276</v>
          </cell>
          <cell r="E119" t="str">
            <v>SICRO SERVIÇO</v>
          </cell>
          <cell r="F119" t="str">
            <v>BASE OU SUB-BASE DE BRITA GRADUADA COM BRITA COMERCIAL</v>
          </cell>
          <cell r="G119" t="str">
            <v>M³</v>
          </cell>
          <cell r="H119">
            <v>7409.82</v>
          </cell>
          <cell r="I119">
            <v>913186.12000000011</v>
          </cell>
          <cell r="L119" t="str">
            <v>0</v>
          </cell>
          <cell r="M119">
            <v>123.24</v>
          </cell>
          <cell r="P119" t="str">
            <v>0</v>
          </cell>
          <cell r="Q119">
            <v>123.24</v>
          </cell>
          <cell r="T119" t="str">
            <v>0</v>
          </cell>
          <cell r="U119">
            <v>123.24</v>
          </cell>
          <cell r="X119">
            <v>673.62</v>
          </cell>
          <cell r="Y119">
            <v>123.24</v>
          </cell>
          <cell r="AB119" t="str">
            <v>0</v>
          </cell>
          <cell r="AC119">
            <v>123.24</v>
          </cell>
          <cell r="AF119" t="str">
            <v>0</v>
          </cell>
          <cell r="AG119">
            <v>123.24</v>
          </cell>
          <cell r="AJ119" t="str">
            <v>0</v>
          </cell>
          <cell r="AK119">
            <v>123.24</v>
          </cell>
          <cell r="AN119">
            <v>673.62</v>
          </cell>
          <cell r="AO119">
            <v>123.24</v>
          </cell>
          <cell r="AR119" t="str">
            <v>0</v>
          </cell>
          <cell r="AS119">
            <v>123.24</v>
          </cell>
          <cell r="AV119" t="str">
            <v>0</v>
          </cell>
          <cell r="AW119">
            <v>123.24</v>
          </cell>
          <cell r="AZ119" t="str">
            <v>0</v>
          </cell>
          <cell r="BA119">
            <v>123.24</v>
          </cell>
          <cell r="BD119">
            <v>673.62</v>
          </cell>
          <cell r="BE119">
            <v>123.24</v>
          </cell>
          <cell r="BH119">
            <v>673.62</v>
          </cell>
          <cell r="BI119">
            <v>123.24</v>
          </cell>
          <cell r="BL119">
            <v>673.62</v>
          </cell>
          <cell r="BM119">
            <v>123.24</v>
          </cell>
          <cell r="BP119" t="str">
            <v>0</v>
          </cell>
          <cell r="BQ119">
            <v>123.24</v>
          </cell>
          <cell r="BT119">
            <v>673.62</v>
          </cell>
          <cell r="BU119">
            <v>123.24</v>
          </cell>
          <cell r="BX119" t="str">
            <v>0</v>
          </cell>
          <cell r="BY119">
            <v>123.24</v>
          </cell>
          <cell r="CB119">
            <v>673.62</v>
          </cell>
          <cell r="CC119">
            <v>123.24</v>
          </cell>
          <cell r="CF119" t="str">
            <v>0</v>
          </cell>
          <cell r="CG119">
            <v>123.24</v>
          </cell>
          <cell r="CJ119" t="str">
            <v>0</v>
          </cell>
          <cell r="CK119">
            <v>123.24</v>
          </cell>
          <cell r="CN119">
            <v>673.62</v>
          </cell>
          <cell r="CO119">
            <v>123.24</v>
          </cell>
          <cell r="CR119">
            <v>673.62</v>
          </cell>
          <cell r="CS119">
            <v>123.24</v>
          </cell>
          <cell r="CV119" t="str">
            <v>0</v>
          </cell>
          <cell r="CW119">
            <v>123.24</v>
          </cell>
          <cell r="CZ119">
            <v>673.62</v>
          </cell>
          <cell r="DA119">
            <v>123.24</v>
          </cell>
          <cell r="DD119" t="str">
            <v>0</v>
          </cell>
          <cell r="DE119">
            <v>123.24</v>
          </cell>
          <cell r="DH119" t="str">
            <v>0</v>
          </cell>
          <cell r="DI119">
            <v>123.24</v>
          </cell>
          <cell r="DL119" t="str">
            <v>0</v>
          </cell>
          <cell r="DM119">
            <v>123.24</v>
          </cell>
          <cell r="DP119">
            <v>673.62</v>
          </cell>
          <cell r="DQ119">
            <v>123.24</v>
          </cell>
          <cell r="DT119" t="str">
            <v>0</v>
          </cell>
          <cell r="DU119">
            <v>123.24</v>
          </cell>
          <cell r="DX119" t="str">
            <v>0</v>
          </cell>
          <cell r="DY119">
            <v>123.24</v>
          </cell>
          <cell r="EB119" t="str">
            <v>0</v>
          </cell>
          <cell r="EC119">
            <v>123.24</v>
          </cell>
          <cell r="EF119" t="str">
            <v>0</v>
          </cell>
          <cell r="EG119">
            <v>123.24</v>
          </cell>
          <cell r="EJ119" t="str">
            <v>0</v>
          </cell>
          <cell r="EK119">
            <v>123.24</v>
          </cell>
        </row>
        <row r="120">
          <cell r="C120" t="str">
            <v>8.2.4.5</v>
          </cell>
          <cell r="D120">
            <v>4011278</v>
          </cell>
          <cell r="E120" t="str">
            <v>SICRO SERVIÇO</v>
          </cell>
          <cell r="F120" t="str">
            <v>BASE OU SUB-BASE DE BRITA GRADUADA TRATADA COM CIMENTO COM BRITA COMERCIAL</v>
          </cell>
          <cell r="G120" t="str">
            <v>M³</v>
          </cell>
          <cell r="H120">
            <v>0</v>
          </cell>
          <cell r="I120">
            <v>0</v>
          </cell>
          <cell r="L120" t="str">
            <v>0</v>
          </cell>
          <cell r="M120">
            <v>149.44</v>
          </cell>
          <cell r="P120" t="str">
            <v>0</v>
          </cell>
          <cell r="Q120">
            <v>149.44</v>
          </cell>
          <cell r="T120" t="str">
            <v>0</v>
          </cell>
          <cell r="U120">
            <v>149.44</v>
          </cell>
          <cell r="X120">
            <v>0</v>
          </cell>
          <cell r="Y120">
            <v>149.44</v>
          </cell>
          <cell r="AB120" t="str">
            <v>0</v>
          </cell>
          <cell r="AC120">
            <v>149.44</v>
          </cell>
          <cell r="AF120" t="str">
            <v>0</v>
          </cell>
          <cell r="AG120">
            <v>149.44</v>
          </cell>
          <cell r="AJ120" t="str">
            <v>0</v>
          </cell>
          <cell r="AK120">
            <v>149.44</v>
          </cell>
          <cell r="AN120">
            <v>0</v>
          </cell>
          <cell r="AO120">
            <v>149.44</v>
          </cell>
          <cell r="AR120" t="str">
            <v>0</v>
          </cell>
          <cell r="AS120">
            <v>149.44</v>
          </cell>
          <cell r="AV120" t="str">
            <v>0</v>
          </cell>
          <cell r="AW120">
            <v>149.44</v>
          </cell>
          <cell r="AZ120" t="str">
            <v>0</v>
          </cell>
          <cell r="BA120">
            <v>149.44</v>
          </cell>
          <cell r="BD120">
            <v>0</v>
          </cell>
          <cell r="BE120">
            <v>149.44</v>
          </cell>
          <cell r="BH120">
            <v>0</v>
          </cell>
          <cell r="BI120">
            <v>149.44</v>
          </cell>
          <cell r="BL120">
            <v>0</v>
          </cell>
          <cell r="BM120">
            <v>149.44</v>
          </cell>
          <cell r="BP120" t="str">
            <v>0</v>
          </cell>
          <cell r="BQ120">
            <v>149.44</v>
          </cell>
          <cell r="BT120">
            <v>0</v>
          </cell>
          <cell r="BU120">
            <v>149.44</v>
          </cell>
          <cell r="BX120" t="str">
            <v>0</v>
          </cell>
          <cell r="BY120">
            <v>149.44</v>
          </cell>
          <cell r="CB120">
            <v>0</v>
          </cell>
          <cell r="CC120">
            <v>149.44</v>
          </cell>
          <cell r="CF120" t="str">
            <v>0</v>
          </cell>
          <cell r="CG120">
            <v>149.44</v>
          </cell>
          <cell r="CJ120" t="str">
            <v>0</v>
          </cell>
          <cell r="CK120">
            <v>149.44</v>
          </cell>
          <cell r="CN120">
            <v>0</v>
          </cell>
          <cell r="CO120">
            <v>149.44</v>
          </cell>
          <cell r="CR120">
            <v>0</v>
          </cell>
          <cell r="CS120">
            <v>149.44</v>
          </cell>
          <cell r="CV120" t="str">
            <v>0</v>
          </cell>
          <cell r="CW120">
            <v>149.44</v>
          </cell>
          <cell r="CZ120">
            <v>0</v>
          </cell>
          <cell r="DA120">
            <v>149.44</v>
          </cell>
          <cell r="DD120" t="str">
            <v>0</v>
          </cell>
          <cell r="DE120">
            <v>149.44</v>
          </cell>
          <cell r="DH120" t="str">
            <v>0</v>
          </cell>
          <cell r="DI120">
            <v>149.44</v>
          </cell>
          <cell r="DL120" t="str">
            <v>0</v>
          </cell>
          <cell r="DM120">
            <v>149.44</v>
          </cell>
          <cell r="DP120">
            <v>0</v>
          </cell>
          <cell r="DQ120">
            <v>149.44</v>
          </cell>
          <cell r="DT120" t="str">
            <v>0</v>
          </cell>
          <cell r="DU120">
            <v>149.44</v>
          </cell>
          <cell r="DX120" t="str">
            <v>0</v>
          </cell>
          <cell r="DY120">
            <v>149.44</v>
          </cell>
          <cell r="EB120" t="str">
            <v>0</v>
          </cell>
          <cell r="EC120">
            <v>149.44</v>
          </cell>
          <cell r="EF120" t="str">
            <v>0</v>
          </cell>
          <cell r="EG120">
            <v>149.44</v>
          </cell>
          <cell r="EJ120" t="str">
            <v>0</v>
          </cell>
          <cell r="EK120">
            <v>149.44</v>
          </cell>
        </row>
        <row r="121">
          <cell r="C121" t="str">
            <v>8.2.4.6</v>
          </cell>
          <cell r="D121">
            <v>4011352</v>
          </cell>
          <cell r="E121" t="str">
            <v>SICRO SERVIÇO</v>
          </cell>
          <cell r="F121" t="str">
            <v>IMPRIMAÇÃO COM EMULSÃO ASFÁLTICA</v>
          </cell>
          <cell r="G121" t="str">
            <v>M²</v>
          </cell>
          <cell r="H121">
            <v>49398.80000000001</v>
          </cell>
          <cell r="I121">
            <v>10867.67</v>
          </cell>
          <cell r="L121" t="str">
            <v>0</v>
          </cell>
          <cell r="M121">
            <v>0.22</v>
          </cell>
          <cell r="P121" t="str">
            <v>0</v>
          </cell>
          <cell r="Q121">
            <v>0.22</v>
          </cell>
          <cell r="T121" t="str">
            <v>0</v>
          </cell>
          <cell r="U121">
            <v>0.22</v>
          </cell>
          <cell r="X121">
            <v>4490.8</v>
          </cell>
          <cell r="Y121">
            <v>0.22</v>
          </cell>
          <cell r="AB121" t="str">
            <v>0</v>
          </cell>
          <cell r="AC121">
            <v>0.22</v>
          </cell>
          <cell r="AF121" t="str">
            <v>0</v>
          </cell>
          <cell r="AG121">
            <v>0.22</v>
          </cell>
          <cell r="AJ121" t="str">
            <v>0</v>
          </cell>
          <cell r="AK121">
            <v>0.22</v>
          </cell>
          <cell r="AN121">
            <v>4490.8</v>
          </cell>
          <cell r="AO121">
            <v>0.22</v>
          </cell>
          <cell r="AR121" t="str">
            <v>0</v>
          </cell>
          <cell r="AS121">
            <v>0.22</v>
          </cell>
          <cell r="AV121" t="str">
            <v>0</v>
          </cell>
          <cell r="AW121">
            <v>0.22</v>
          </cell>
          <cell r="AZ121" t="str">
            <v>0</v>
          </cell>
          <cell r="BA121">
            <v>0.22</v>
          </cell>
          <cell r="BD121">
            <v>4490.8</v>
          </cell>
          <cell r="BE121">
            <v>0.22</v>
          </cell>
          <cell r="BH121">
            <v>4490.8</v>
          </cell>
          <cell r="BI121">
            <v>0.22</v>
          </cell>
          <cell r="BL121">
            <v>4490.8</v>
          </cell>
          <cell r="BM121">
            <v>0.22</v>
          </cell>
          <cell r="BP121" t="str">
            <v>0</v>
          </cell>
          <cell r="BQ121">
            <v>0.22</v>
          </cell>
          <cell r="BT121">
            <v>4490.8</v>
          </cell>
          <cell r="BU121">
            <v>0.22</v>
          </cell>
          <cell r="BX121" t="str">
            <v>0</v>
          </cell>
          <cell r="BY121">
            <v>0.22</v>
          </cell>
          <cell r="CB121">
            <v>4490.8</v>
          </cell>
          <cell r="CC121">
            <v>0.22</v>
          </cell>
          <cell r="CF121" t="str">
            <v>0</v>
          </cell>
          <cell r="CG121">
            <v>0.22</v>
          </cell>
          <cell r="CJ121" t="str">
            <v>0</v>
          </cell>
          <cell r="CK121">
            <v>0.22</v>
          </cell>
          <cell r="CN121">
            <v>4490.8</v>
          </cell>
          <cell r="CO121">
            <v>0.22</v>
          </cell>
          <cell r="CR121">
            <v>4490.8</v>
          </cell>
          <cell r="CS121">
            <v>0.22</v>
          </cell>
          <cell r="CV121" t="str">
            <v>0</v>
          </cell>
          <cell r="CW121">
            <v>0.22</v>
          </cell>
          <cell r="CZ121">
            <v>4490.8</v>
          </cell>
          <cell r="DA121">
            <v>0.22</v>
          </cell>
          <cell r="DD121" t="str">
            <v>0</v>
          </cell>
          <cell r="DE121">
            <v>0.22</v>
          </cell>
          <cell r="DH121" t="str">
            <v>0</v>
          </cell>
          <cell r="DI121">
            <v>0.22</v>
          </cell>
          <cell r="DL121" t="str">
            <v>0</v>
          </cell>
          <cell r="DM121">
            <v>0.22</v>
          </cell>
          <cell r="DP121">
            <v>4490.8</v>
          </cell>
          <cell r="DQ121">
            <v>0.22</v>
          </cell>
          <cell r="DT121" t="str">
            <v>0</v>
          </cell>
          <cell r="DU121">
            <v>0.22</v>
          </cell>
          <cell r="DX121" t="str">
            <v>0</v>
          </cell>
          <cell r="DY121">
            <v>0.22</v>
          </cell>
          <cell r="EB121" t="str">
            <v>0</v>
          </cell>
          <cell r="EC121">
            <v>0.22</v>
          </cell>
          <cell r="EF121" t="str">
            <v>0</v>
          </cell>
          <cell r="EG121">
            <v>0.22</v>
          </cell>
          <cell r="EJ121" t="str">
            <v>0</v>
          </cell>
          <cell r="EK121">
            <v>0.22</v>
          </cell>
        </row>
        <row r="122">
          <cell r="C122" t="str">
            <v>8.2.4.7</v>
          </cell>
          <cell r="D122">
            <v>4011353</v>
          </cell>
          <cell r="E122" t="str">
            <v>SICRO SERVIÇO</v>
          </cell>
          <cell r="F122" t="str">
            <v>PINTURA DE LIGAÇÃO</v>
          </cell>
          <cell r="G122" t="str">
            <v>M²</v>
          </cell>
          <cell r="H122">
            <v>49398.80000000001</v>
          </cell>
          <cell r="I122">
            <v>7409.82</v>
          </cell>
          <cell r="L122" t="str">
            <v>0</v>
          </cell>
          <cell r="M122">
            <v>0.15</v>
          </cell>
          <cell r="P122" t="str">
            <v>0</v>
          </cell>
          <cell r="Q122">
            <v>0.15</v>
          </cell>
          <cell r="T122" t="str">
            <v>0</v>
          </cell>
          <cell r="U122">
            <v>0.15</v>
          </cell>
          <cell r="X122">
            <v>4490.8</v>
          </cell>
          <cell r="Y122">
            <v>0.15</v>
          </cell>
          <cell r="AB122" t="str">
            <v>0</v>
          </cell>
          <cell r="AC122">
            <v>0.15</v>
          </cell>
          <cell r="AF122" t="str">
            <v>0</v>
          </cell>
          <cell r="AG122">
            <v>0.15</v>
          </cell>
          <cell r="AJ122" t="str">
            <v>0</v>
          </cell>
          <cell r="AK122">
            <v>0.15</v>
          </cell>
          <cell r="AN122">
            <v>4490.8</v>
          </cell>
          <cell r="AO122">
            <v>0.15</v>
          </cell>
          <cell r="AR122" t="str">
            <v>0</v>
          </cell>
          <cell r="AS122">
            <v>0.15</v>
          </cell>
          <cell r="AV122" t="str">
            <v>0</v>
          </cell>
          <cell r="AW122">
            <v>0.15</v>
          </cell>
          <cell r="AZ122" t="str">
            <v>0</v>
          </cell>
          <cell r="BA122">
            <v>0.15</v>
          </cell>
          <cell r="BD122">
            <v>4490.8</v>
          </cell>
          <cell r="BE122">
            <v>0.15</v>
          </cell>
          <cell r="BH122">
            <v>4490.8</v>
          </cell>
          <cell r="BI122">
            <v>0.15</v>
          </cell>
          <cell r="BL122">
            <v>4490.8</v>
          </cell>
          <cell r="BM122">
            <v>0.15</v>
          </cell>
          <cell r="BP122" t="str">
            <v>0</v>
          </cell>
          <cell r="BQ122">
            <v>0.15</v>
          </cell>
          <cell r="BT122">
            <v>4490.8</v>
          </cell>
          <cell r="BU122">
            <v>0.15</v>
          </cell>
          <cell r="BX122" t="str">
            <v>0</v>
          </cell>
          <cell r="BY122">
            <v>0.15</v>
          </cell>
          <cell r="CB122">
            <v>4490.8</v>
          </cell>
          <cell r="CC122">
            <v>0.15</v>
          </cell>
          <cell r="CF122" t="str">
            <v>0</v>
          </cell>
          <cell r="CG122">
            <v>0.15</v>
          </cell>
          <cell r="CJ122" t="str">
            <v>0</v>
          </cell>
          <cell r="CK122">
            <v>0.15</v>
          </cell>
          <cell r="CN122">
            <v>4490.8</v>
          </cell>
          <cell r="CO122">
            <v>0.15</v>
          </cell>
          <cell r="CR122">
            <v>4490.8</v>
          </cell>
          <cell r="CS122">
            <v>0.15</v>
          </cell>
          <cell r="CV122" t="str">
            <v>0</v>
          </cell>
          <cell r="CW122">
            <v>0.15</v>
          </cell>
          <cell r="CZ122">
            <v>4490.8</v>
          </cell>
          <cell r="DA122">
            <v>0.15</v>
          </cell>
          <cell r="DD122" t="str">
            <v>0</v>
          </cell>
          <cell r="DE122">
            <v>0.15</v>
          </cell>
          <cell r="DH122" t="str">
            <v>0</v>
          </cell>
          <cell r="DI122">
            <v>0.15</v>
          </cell>
          <cell r="DL122" t="str">
            <v>0</v>
          </cell>
          <cell r="DM122">
            <v>0.15</v>
          </cell>
          <cell r="DP122">
            <v>4490.8</v>
          </cell>
          <cell r="DQ122">
            <v>0.15</v>
          </cell>
          <cell r="DT122" t="str">
            <v>0</v>
          </cell>
          <cell r="DU122">
            <v>0.15</v>
          </cell>
          <cell r="DX122" t="str">
            <v>0</v>
          </cell>
          <cell r="DY122">
            <v>0.15</v>
          </cell>
          <cell r="EB122" t="str">
            <v>0</v>
          </cell>
          <cell r="EC122">
            <v>0.15</v>
          </cell>
          <cell r="EF122" t="str">
            <v>0</v>
          </cell>
          <cell r="EG122">
            <v>0.15</v>
          </cell>
          <cell r="EJ122" t="str">
            <v>0</v>
          </cell>
          <cell r="EK122">
            <v>0.15</v>
          </cell>
        </row>
        <row r="123">
          <cell r="C123" t="str">
            <v>8.2.4.8</v>
          </cell>
          <cell r="D123">
            <v>4011459</v>
          </cell>
          <cell r="E123" t="str">
            <v>SICRO SERVIÇO</v>
          </cell>
          <cell r="F123" t="str">
            <v>CONCRETO ASFÁLTICO - FAIXA B - AREIA E BRITA COMERCIAIS</v>
          </cell>
          <cell r="G123" t="str">
            <v>T</v>
          </cell>
          <cell r="H123">
            <v>0</v>
          </cell>
          <cell r="I123">
            <v>0</v>
          </cell>
          <cell r="L123" t="str">
            <v>0</v>
          </cell>
          <cell r="M123">
            <v>120.8</v>
          </cell>
          <cell r="P123" t="str">
            <v>0</v>
          </cell>
          <cell r="Q123">
            <v>120.8</v>
          </cell>
          <cell r="T123" t="str">
            <v>0</v>
          </cell>
          <cell r="U123">
            <v>120.8</v>
          </cell>
          <cell r="X123">
            <v>0</v>
          </cell>
          <cell r="Y123">
            <v>120.8</v>
          </cell>
          <cell r="AB123" t="str">
            <v>0</v>
          </cell>
          <cell r="AC123">
            <v>120.8</v>
          </cell>
          <cell r="AF123" t="str">
            <v>0</v>
          </cell>
          <cell r="AG123">
            <v>120.8</v>
          </cell>
          <cell r="AJ123" t="str">
            <v>0</v>
          </cell>
          <cell r="AK123">
            <v>120.8</v>
          </cell>
          <cell r="AN123">
            <v>0</v>
          </cell>
          <cell r="AO123">
            <v>120.8</v>
          </cell>
          <cell r="AR123" t="str">
            <v>0</v>
          </cell>
          <cell r="AS123">
            <v>120.8</v>
          </cell>
          <cell r="AV123" t="str">
            <v>0</v>
          </cell>
          <cell r="AW123">
            <v>120.8</v>
          </cell>
          <cell r="AZ123" t="str">
            <v>0</v>
          </cell>
          <cell r="BA123">
            <v>120.8</v>
          </cell>
          <cell r="BD123">
            <v>0</v>
          </cell>
          <cell r="BE123">
            <v>120.8</v>
          </cell>
          <cell r="BH123">
            <v>0</v>
          </cell>
          <cell r="BI123">
            <v>120.8</v>
          </cell>
          <cell r="BL123">
            <v>0</v>
          </cell>
          <cell r="BM123">
            <v>120.8</v>
          </cell>
          <cell r="BP123" t="str">
            <v>0</v>
          </cell>
          <cell r="BQ123">
            <v>120.8</v>
          </cell>
          <cell r="BT123">
            <v>0</v>
          </cell>
          <cell r="BU123">
            <v>120.8</v>
          </cell>
          <cell r="BX123" t="str">
            <v>0</v>
          </cell>
          <cell r="BY123">
            <v>120.8</v>
          </cell>
          <cell r="CB123">
            <v>0</v>
          </cell>
          <cell r="CC123">
            <v>120.8</v>
          </cell>
          <cell r="CF123" t="str">
            <v>0</v>
          </cell>
          <cell r="CG123">
            <v>120.8</v>
          </cell>
          <cell r="CJ123" t="str">
            <v>0</v>
          </cell>
          <cell r="CK123">
            <v>120.8</v>
          </cell>
          <cell r="CN123">
            <v>0</v>
          </cell>
          <cell r="CO123">
            <v>120.8</v>
          </cell>
          <cell r="CR123">
            <v>0</v>
          </cell>
          <cell r="CS123">
            <v>120.8</v>
          </cell>
          <cell r="CV123" t="str">
            <v>0</v>
          </cell>
          <cell r="CW123">
            <v>120.8</v>
          </cell>
          <cell r="CZ123">
            <v>0</v>
          </cell>
          <cell r="DA123">
            <v>120.8</v>
          </cell>
          <cell r="DD123" t="str">
            <v>0</v>
          </cell>
          <cell r="DE123">
            <v>120.8</v>
          </cell>
          <cell r="DH123" t="str">
            <v>0</v>
          </cell>
          <cell r="DI123">
            <v>120.8</v>
          </cell>
          <cell r="DL123" t="str">
            <v>0</v>
          </cell>
          <cell r="DM123">
            <v>120.8</v>
          </cell>
          <cell r="DP123">
            <v>0</v>
          </cell>
          <cell r="DQ123">
            <v>120.8</v>
          </cell>
          <cell r="DT123" t="str">
            <v>0</v>
          </cell>
          <cell r="DU123">
            <v>120.8</v>
          </cell>
          <cell r="DX123" t="str">
            <v>0</v>
          </cell>
          <cell r="DY123">
            <v>120.8</v>
          </cell>
          <cell r="EB123" t="str">
            <v>0</v>
          </cell>
          <cell r="EC123">
            <v>120.8</v>
          </cell>
          <cell r="EF123" t="str">
            <v>0</v>
          </cell>
          <cell r="EG123">
            <v>120.8</v>
          </cell>
          <cell r="EJ123" t="str">
            <v>0</v>
          </cell>
          <cell r="EK123">
            <v>120.8</v>
          </cell>
        </row>
        <row r="124">
          <cell r="C124" t="str">
            <v>8.2.4.9</v>
          </cell>
          <cell r="D124">
            <v>4011463</v>
          </cell>
          <cell r="E124" t="str">
            <v>SICRO SERVIÇO</v>
          </cell>
          <cell r="F124" t="str">
            <v>CONCRETO ASFÁLTICO - FAIXA C - AREIA E BRITA COMERCIAIS</v>
          </cell>
          <cell r="G124" t="str">
            <v>T</v>
          </cell>
          <cell r="H124">
            <v>1782</v>
          </cell>
          <cell r="I124">
            <v>217742.58</v>
          </cell>
          <cell r="L124" t="str">
            <v>0</v>
          </cell>
          <cell r="M124">
            <v>122.19</v>
          </cell>
          <cell r="P124" t="str">
            <v>0</v>
          </cell>
          <cell r="Q124">
            <v>122.19</v>
          </cell>
          <cell r="T124" t="str">
            <v>0</v>
          </cell>
          <cell r="U124">
            <v>122.19</v>
          </cell>
          <cell r="X124">
            <v>162</v>
          </cell>
          <cell r="Y124">
            <v>122.19</v>
          </cell>
          <cell r="AB124" t="str">
            <v>0</v>
          </cell>
          <cell r="AC124">
            <v>122.19</v>
          </cell>
          <cell r="AF124" t="str">
            <v>0</v>
          </cell>
          <cell r="AG124">
            <v>122.19</v>
          </cell>
          <cell r="AJ124" t="str">
            <v>0</v>
          </cell>
          <cell r="AK124">
            <v>122.19</v>
          </cell>
          <cell r="AN124">
            <v>162</v>
          </cell>
          <cell r="AO124">
            <v>122.19</v>
          </cell>
          <cell r="AR124" t="str">
            <v>0</v>
          </cell>
          <cell r="AS124">
            <v>122.19</v>
          </cell>
          <cell r="AV124" t="str">
            <v>0</v>
          </cell>
          <cell r="AW124">
            <v>122.19</v>
          </cell>
          <cell r="AZ124" t="str">
            <v>0</v>
          </cell>
          <cell r="BA124">
            <v>122.19</v>
          </cell>
          <cell r="BD124">
            <v>162</v>
          </cell>
          <cell r="BE124">
            <v>122.19</v>
          </cell>
          <cell r="BH124">
            <v>162</v>
          </cell>
          <cell r="BI124">
            <v>122.19</v>
          </cell>
          <cell r="BL124">
            <v>162</v>
          </cell>
          <cell r="BM124">
            <v>122.19</v>
          </cell>
          <cell r="BP124" t="str">
            <v>0</v>
          </cell>
          <cell r="BQ124">
            <v>122.19</v>
          </cell>
          <cell r="BT124">
            <v>162</v>
          </cell>
          <cell r="BU124">
            <v>122.19</v>
          </cell>
          <cell r="BX124" t="str">
            <v>0</v>
          </cell>
          <cell r="BY124">
            <v>122.19</v>
          </cell>
          <cell r="CB124">
            <v>162</v>
          </cell>
          <cell r="CC124">
            <v>122.19</v>
          </cell>
          <cell r="CF124" t="str">
            <v>0</v>
          </cell>
          <cell r="CG124">
            <v>122.19</v>
          </cell>
          <cell r="CJ124" t="str">
            <v>0</v>
          </cell>
          <cell r="CK124">
            <v>122.19</v>
          </cell>
          <cell r="CN124">
            <v>162</v>
          </cell>
          <cell r="CO124">
            <v>122.19</v>
          </cell>
          <cell r="CR124">
            <v>162</v>
          </cell>
          <cell r="CS124">
            <v>122.19</v>
          </cell>
          <cell r="CV124" t="str">
            <v>0</v>
          </cell>
          <cell r="CW124">
            <v>122.19</v>
          </cell>
          <cell r="CZ124">
            <v>162</v>
          </cell>
          <cell r="DA124">
            <v>122.19</v>
          </cell>
          <cell r="DD124" t="str">
            <v>0</v>
          </cell>
          <cell r="DE124">
            <v>122.19</v>
          </cell>
          <cell r="DH124" t="str">
            <v>0</v>
          </cell>
          <cell r="DI124">
            <v>122.19</v>
          </cell>
          <cell r="DL124" t="str">
            <v>0</v>
          </cell>
          <cell r="DM124">
            <v>122.19</v>
          </cell>
          <cell r="DP124">
            <v>162</v>
          </cell>
          <cell r="DQ124">
            <v>122.19</v>
          </cell>
          <cell r="DT124" t="str">
            <v>0</v>
          </cell>
          <cell r="DU124">
            <v>122.19</v>
          </cell>
          <cell r="DX124" t="str">
            <v>0</v>
          </cell>
          <cell r="DY124">
            <v>122.19</v>
          </cell>
          <cell r="EB124" t="str">
            <v>0</v>
          </cell>
          <cell r="EC124">
            <v>122.19</v>
          </cell>
          <cell r="EF124" t="str">
            <v>0</v>
          </cell>
          <cell r="EG124">
            <v>122.19</v>
          </cell>
          <cell r="EJ124" t="str">
            <v>0</v>
          </cell>
          <cell r="EK124">
            <v>122.19</v>
          </cell>
        </row>
        <row r="125">
          <cell r="C125" t="str">
            <v>8.2.5</v>
          </cell>
          <cell r="F125" t="str">
            <v>MATERIAIS ASFALTICOS</v>
          </cell>
        </row>
        <row r="126">
          <cell r="C126" t="str">
            <v>8.2.5.1</v>
          </cell>
          <cell r="D126" t="str">
            <v>COT.IS_44001</v>
          </cell>
          <cell r="E126" t="str">
            <v>COTAÇÃO</v>
          </cell>
          <cell r="F126" t="str">
            <v>FORNECIMENTO DE CAP 50/70 - ANP/DNIT</v>
          </cell>
          <cell r="G126" t="str">
            <v>T</v>
          </cell>
          <cell r="H126">
            <v>102.87842400000002</v>
          </cell>
          <cell r="I126">
            <v>282945.41000000003</v>
          </cell>
          <cell r="L126" t="str">
            <v>0</v>
          </cell>
          <cell r="M126">
            <v>2750.29</v>
          </cell>
          <cell r="P126" t="str">
            <v>0</v>
          </cell>
          <cell r="Q126">
            <v>2750.29</v>
          </cell>
          <cell r="T126" t="str">
            <v>0</v>
          </cell>
          <cell r="U126">
            <v>2750.29</v>
          </cell>
          <cell r="X126">
            <v>9.3525840000000002</v>
          </cell>
          <cell r="Y126">
            <v>2750.29</v>
          </cell>
          <cell r="AB126" t="str">
            <v>0</v>
          </cell>
          <cell r="AC126">
            <v>2750.29</v>
          </cell>
          <cell r="AF126" t="str">
            <v>0</v>
          </cell>
          <cell r="AG126">
            <v>2750.29</v>
          </cell>
          <cell r="AJ126" t="str">
            <v>0</v>
          </cell>
          <cell r="AK126">
            <v>2750.29</v>
          </cell>
          <cell r="AN126">
            <v>9.3525840000000002</v>
          </cell>
          <cell r="AO126">
            <v>2750.29</v>
          </cell>
          <cell r="AR126" t="str">
            <v>0</v>
          </cell>
          <cell r="AS126">
            <v>2750.29</v>
          </cell>
          <cell r="AV126" t="str">
            <v>0</v>
          </cell>
          <cell r="AW126">
            <v>2750.29</v>
          </cell>
          <cell r="AZ126" t="str">
            <v>0</v>
          </cell>
          <cell r="BA126">
            <v>2750.29</v>
          </cell>
          <cell r="BD126">
            <v>9.3525840000000002</v>
          </cell>
          <cell r="BE126">
            <v>2750.29</v>
          </cell>
          <cell r="BH126">
            <v>9.3525840000000002</v>
          </cell>
          <cell r="BI126">
            <v>2750.29</v>
          </cell>
          <cell r="BL126">
            <v>9.3525840000000002</v>
          </cell>
          <cell r="BM126">
            <v>2750.29</v>
          </cell>
          <cell r="BP126" t="str">
            <v>0</v>
          </cell>
          <cell r="BQ126">
            <v>2750.29</v>
          </cell>
          <cell r="BT126">
            <v>9.3525840000000002</v>
          </cell>
          <cell r="BU126">
            <v>2750.29</v>
          </cell>
          <cell r="BX126" t="str">
            <v>0</v>
          </cell>
          <cell r="BY126">
            <v>2750.29</v>
          </cell>
          <cell r="CB126">
            <v>9.3525840000000002</v>
          </cell>
          <cell r="CC126">
            <v>2750.29</v>
          </cell>
          <cell r="CF126" t="str">
            <v>0</v>
          </cell>
          <cell r="CG126">
            <v>2750.29</v>
          </cell>
          <cell r="CJ126" t="str">
            <v>0</v>
          </cell>
          <cell r="CK126">
            <v>2750.29</v>
          </cell>
          <cell r="CN126">
            <v>9.3525840000000002</v>
          </cell>
          <cell r="CO126">
            <v>2750.29</v>
          </cell>
          <cell r="CR126">
            <v>9.3525840000000002</v>
          </cell>
          <cell r="CS126">
            <v>2750.29</v>
          </cell>
          <cell r="CV126" t="str">
            <v>0</v>
          </cell>
          <cell r="CW126">
            <v>2750.29</v>
          </cell>
          <cell r="CZ126">
            <v>9.3525840000000002</v>
          </cell>
          <cell r="DA126">
            <v>2750.29</v>
          </cell>
          <cell r="DD126" t="str">
            <v>0</v>
          </cell>
          <cell r="DE126">
            <v>2750.29</v>
          </cell>
          <cell r="DH126" t="str">
            <v>0</v>
          </cell>
          <cell r="DI126">
            <v>2750.29</v>
          </cell>
          <cell r="DL126" t="str">
            <v>0</v>
          </cell>
          <cell r="DM126">
            <v>2750.29</v>
          </cell>
          <cell r="DP126">
            <v>9.3525840000000002</v>
          </cell>
          <cell r="DQ126">
            <v>2750.29</v>
          </cell>
          <cell r="DT126" t="str">
            <v>0</v>
          </cell>
          <cell r="DU126">
            <v>2750.29</v>
          </cell>
          <cell r="DX126" t="str">
            <v>0</v>
          </cell>
          <cell r="DY126">
            <v>2750.29</v>
          </cell>
          <cell r="EB126" t="str">
            <v>0</v>
          </cell>
          <cell r="EC126">
            <v>2750.29</v>
          </cell>
          <cell r="EF126" t="str">
            <v>0</v>
          </cell>
          <cell r="EG126">
            <v>2750.29</v>
          </cell>
          <cell r="EJ126" t="str">
            <v>0</v>
          </cell>
          <cell r="EK126">
            <v>2750.29</v>
          </cell>
        </row>
        <row r="127">
          <cell r="C127" t="str">
            <v>8.2.5.2</v>
          </cell>
          <cell r="D127" t="str">
            <v>COT.IS_44002</v>
          </cell>
          <cell r="E127" t="str">
            <v>COTAÇÃO</v>
          </cell>
          <cell r="F127" t="str">
            <v>TRANSPORTE DE CAP 50/70 - ANP/DNIT</v>
          </cell>
          <cell r="G127" t="str">
            <v>T</v>
          </cell>
          <cell r="H127">
            <v>102.87842400000002</v>
          </cell>
          <cell r="I127">
            <v>16693.049999999996</v>
          </cell>
          <cell r="L127" t="str">
            <v>0</v>
          </cell>
          <cell r="M127">
            <v>162.26</v>
          </cell>
          <cell r="P127" t="str">
            <v>0</v>
          </cell>
          <cell r="Q127">
            <v>162.26</v>
          </cell>
          <cell r="T127" t="str">
            <v>0</v>
          </cell>
          <cell r="U127">
            <v>162.26</v>
          </cell>
          <cell r="X127">
            <v>9.3525840000000002</v>
          </cell>
          <cell r="Y127">
            <v>162.26</v>
          </cell>
          <cell r="AB127" t="str">
            <v>0</v>
          </cell>
          <cell r="AC127">
            <v>162.26</v>
          </cell>
          <cell r="AF127" t="str">
            <v>0</v>
          </cell>
          <cell r="AG127">
            <v>162.26</v>
          </cell>
          <cell r="AJ127" t="str">
            <v>0</v>
          </cell>
          <cell r="AK127">
            <v>162.26</v>
          </cell>
          <cell r="AN127">
            <v>9.3525840000000002</v>
          </cell>
          <cell r="AO127">
            <v>162.26</v>
          </cell>
          <cell r="AR127" t="str">
            <v>0</v>
          </cell>
          <cell r="AS127">
            <v>162.26</v>
          </cell>
          <cell r="AV127" t="str">
            <v>0</v>
          </cell>
          <cell r="AW127">
            <v>162.26</v>
          </cell>
          <cell r="AZ127" t="str">
            <v>0</v>
          </cell>
          <cell r="BA127">
            <v>162.26</v>
          </cell>
          <cell r="BD127">
            <v>9.3525840000000002</v>
          </cell>
          <cell r="BE127">
            <v>162.26</v>
          </cell>
          <cell r="BH127">
            <v>9.3525840000000002</v>
          </cell>
          <cell r="BI127">
            <v>162.26</v>
          </cell>
          <cell r="BL127">
            <v>9.3525840000000002</v>
          </cell>
          <cell r="BM127">
            <v>162.26</v>
          </cell>
          <cell r="BP127" t="str">
            <v>0</v>
          </cell>
          <cell r="BQ127">
            <v>162.26</v>
          </cell>
          <cell r="BT127">
            <v>9.3525840000000002</v>
          </cell>
          <cell r="BU127">
            <v>162.26</v>
          </cell>
          <cell r="BX127" t="str">
            <v>0</v>
          </cell>
          <cell r="BY127">
            <v>162.26</v>
          </cell>
          <cell r="CB127">
            <v>9.3525840000000002</v>
          </cell>
          <cell r="CC127">
            <v>162.26</v>
          </cell>
          <cell r="CF127" t="str">
            <v>0</v>
          </cell>
          <cell r="CG127">
            <v>162.26</v>
          </cell>
          <cell r="CJ127" t="str">
            <v>0</v>
          </cell>
          <cell r="CK127">
            <v>162.26</v>
          </cell>
          <cell r="CN127">
            <v>9.3525840000000002</v>
          </cell>
          <cell r="CO127">
            <v>162.26</v>
          </cell>
          <cell r="CR127">
            <v>9.3525840000000002</v>
          </cell>
          <cell r="CS127">
            <v>162.26</v>
          </cell>
          <cell r="CV127" t="str">
            <v>0</v>
          </cell>
          <cell r="CW127">
            <v>162.26</v>
          </cell>
          <cell r="CZ127">
            <v>9.3525840000000002</v>
          </cell>
          <cell r="DA127">
            <v>162.26</v>
          </cell>
          <cell r="DD127" t="str">
            <v>0</v>
          </cell>
          <cell r="DE127">
            <v>162.26</v>
          </cell>
          <cell r="DH127" t="str">
            <v>0</v>
          </cell>
          <cell r="DI127">
            <v>162.26</v>
          </cell>
          <cell r="DL127" t="str">
            <v>0</v>
          </cell>
          <cell r="DM127">
            <v>162.26</v>
          </cell>
          <cell r="DP127">
            <v>9.3525840000000002</v>
          </cell>
          <cell r="DQ127">
            <v>162.26</v>
          </cell>
          <cell r="DT127" t="str">
            <v>0</v>
          </cell>
          <cell r="DU127">
            <v>162.26</v>
          </cell>
          <cell r="DX127" t="str">
            <v>0</v>
          </cell>
          <cell r="DY127">
            <v>162.26</v>
          </cell>
          <cell r="EB127" t="str">
            <v>0</v>
          </cell>
          <cell r="EC127">
            <v>162.26</v>
          </cell>
          <cell r="EF127" t="str">
            <v>0</v>
          </cell>
          <cell r="EG127">
            <v>162.26</v>
          </cell>
          <cell r="EJ127" t="str">
            <v>0</v>
          </cell>
          <cell r="EK127">
            <v>162.26</v>
          </cell>
        </row>
        <row r="128">
          <cell r="C128" t="str">
            <v>8.2.5.3</v>
          </cell>
          <cell r="D128" t="str">
            <v>COT.IS_44003</v>
          </cell>
          <cell r="E128" t="str">
            <v>COTAÇÃO</v>
          </cell>
          <cell r="F128" t="str">
            <v>FORNECIMENTO DE CAP COM POLIMERO SBS - ANP/DNIT</v>
          </cell>
          <cell r="G128" t="str">
            <v>T</v>
          </cell>
          <cell r="H128">
            <v>98.009999999999977</v>
          </cell>
          <cell r="I128">
            <v>379034.0400000001</v>
          </cell>
          <cell r="L128" t="str">
            <v>0</v>
          </cell>
          <cell r="M128">
            <v>3867.3</v>
          </cell>
          <cell r="P128" t="str">
            <v>0</v>
          </cell>
          <cell r="Q128">
            <v>3867.3</v>
          </cell>
          <cell r="T128" t="str">
            <v>0</v>
          </cell>
          <cell r="U128">
            <v>3867.3</v>
          </cell>
          <cell r="X128">
            <v>8.91</v>
          </cell>
          <cell r="Y128">
            <v>3867.3</v>
          </cell>
          <cell r="AB128" t="str">
            <v>0</v>
          </cell>
          <cell r="AC128">
            <v>3867.3</v>
          </cell>
          <cell r="AF128" t="str">
            <v>0</v>
          </cell>
          <cell r="AG128">
            <v>3867.3</v>
          </cell>
          <cell r="AJ128" t="str">
            <v>0</v>
          </cell>
          <cell r="AK128">
            <v>3867.3</v>
          </cell>
          <cell r="AN128">
            <v>8.91</v>
          </cell>
          <cell r="AO128">
            <v>3867.3</v>
          </cell>
          <cell r="AR128" t="str">
            <v>0</v>
          </cell>
          <cell r="AS128">
            <v>3867.3</v>
          </cell>
          <cell r="AV128" t="str">
            <v>0</v>
          </cell>
          <cell r="AW128">
            <v>3867.3</v>
          </cell>
          <cell r="AZ128" t="str">
            <v>0</v>
          </cell>
          <cell r="BA128">
            <v>3867.3</v>
          </cell>
          <cell r="BD128">
            <v>8.91</v>
          </cell>
          <cell r="BE128">
            <v>3867.3</v>
          </cell>
          <cell r="BH128">
            <v>8.91</v>
          </cell>
          <cell r="BI128">
            <v>3867.3</v>
          </cell>
          <cell r="BL128">
            <v>8.91</v>
          </cell>
          <cell r="BM128">
            <v>3867.3</v>
          </cell>
          <cell r="BP128" t="str">
            <v>0</v>
          </cell>
          <cell r="BQ128">
            <v>3867.3</v>
          </cell>
          <cell r="BT128">
            <v>8.91</v>
          </cell>
          <cell r="BU128">
            <v>3867.3</v>
          </cell>
          <cell r="BX128" t="str">
            <v>0</v>
          </cell>
          <cell r="BY128">
            <v>3867.3</v>
          </cell>
          <cell r="CB128">
            <v>8.91</v>
          </cell>
          <cell r="CC128">
            <v>3867.3</v>
          </cell>
          <cell r="CF128" t="str">
            <v>0</v>
          </cell>
          <cell r="CG128">
            <v>3867.3</v>
          </cell>
          <cell r="CJ128" t="str">
            <v>0</v>
          </cell>
          <cell r="CK128">
            <v>3867.3</v>
          </cell>
          <cell r="CN128">
            <v>8.91</v>
          </cell>
          <cell r="CO128">
            <v>3867.3</v>
          </cell>
          <cell r="CR128">
            <v>8.91</v>
          </cell>
          <cell r="CS128">
            <v>3867.3</v>
          </cell>
          <cell r="CV128" t="str">
            <v>0</v>
          </cell>
          <cell r="CW128">
            <v>3867.3</v>
          </cell>
          <cell r="CZ128">
            <v>8.91</v>
          </cell>
          <cell r="DA128">
            <v>3867.3</v>
          </cell>
          <cell r="DD128" t="str">
            <v>0</v>
          </cell>
          <cell r="DE128">
            <v>3867.3</v>
          </cell>
          <cell r="DH128" t="str">
            <v>0</v>
          </cell>
          <cell r="DI128">
            <v>3867.3</v>
          </cell>
          <cell r="DL128" t="str">
            <v>0</v>
          </cell>
          <cell r="DM128">
            <v>3867.3</v>
          </cell>
          <cell r="DP128">
            <v>8.91</v>
          </cell>
          <cell r="DQ128">
            <v>3867.3</v>
          </cell>
          <cell r="DT128" t="str">
            <v>0</v>
          </cell>
          <cell r="DU128">
            <v>3867.3</v>
          </cell>
          <cell r="DX128" t="str">
            <v>0</v>
          </cell>
          <cell r="DY128">
            <v>3867.3</v>
          </cell>
          <cell r="EB128" t="str">
            <v>0</v>
          </cell>
          <cell r="EC128">
            <v>3867.3</v>
          </cell>
          <cell r="EF128" t="str">
            <v>0</v>
          </cell>
          <cell r="EG128">
            <v>3867.3</v>
          </cell>
          <cell r="EJ128" t="str">
            <v>0</v>
          </cell>
          <cell r="EK128">
            <v>3867.3</v>
          </cell>
        </row>
        <row r="129">
          <cell r="C129" t="str">
            <v>8.2.5.4</v>
          </cell>
          <cell r="D129" t="str">
            <v>COT.IS_44004</v>
          </cell>
          <cell r="E129" t="str">
            <v>COTAÇÃO</v>
          </cell>
          <cell r="F129" t="str">
            <v>TRANSPORTE DE CAP COM POLIMERO SBS - ANP/DNIT</v>
          </cell>
          <cell r="G129" t="str">
            <v>T</v>
          </cell>
          <cell r="H129">
            <v>98.009999999999977</v>
          </cell>
          <cell r="I129">
            <v>14469.180000000004</v>
          </cell>
          <cell r="L129" t="str">
            <v>0</v>
          </cell>
          <cell r="M129">
            <v>147.63</v>
          </cell>
          <cell r="P129" t="str">
            <v>0</v>
          </cell>
          <cell r="Q129">
            <v>147.63</v>
          </cell>
          <cell r="T129" t="str">
            <v>0</v>
          </cell>
          <cell r="U129">
            <v>147.63</v>
          </cell>
          <cell r="X129">
            <v>8.91</v>
          </cell>
          <cell r="Y129">
            <v>147.63</v>
          </cell>
          <cell r="AB129" t="str">
            <v>0</v>
          </cell>
          <cell r="AC129">
            <v>147.63</v>
          </cell>
          <cell r="AF129" t="str">
            <v>0</v>
          </cell>
          <cell r="AG129">
            <v>147.63</v>
          </cell>
          <cell r="AJ129" t="str">
            <v>0</v>
          </cell>
          <cell r="AK129">
            <v>147.63</v>
          </cell>
          <cell r="AN129">
            <v>8.91</v>
          </cell>
          <cell r="AO129">
            <v>147.63</v>
          </cell>
          <cell r="AR129" t="str">
            <v>0</v>
          </cell>
          <cell r="AS129">
            <v>147.63</v>
          </cell>
          <cell r="AV129" t="str">
            <v>0</v>
          </cell>
          <cell r="AW129">
            <v>147.63</v>
          </cell>
          <cell r="AZ129" t="str">
            <v>0</v>
          </cell>
          <cell r="BA129">
            <v>147.63</v>
          </cell>
          <cell r="BD129">
            <v>8.91</v>
          </cell>
          <cell r="BE129">
            <v>147.63</v>
          </cell>
          <cell r="BH129">
            <v>8.91</v>
          </cell>
          <cell r="BI129">
            <v>147.63</v>
          </cell>
          <cell r="BL129">
            <v>8.91</v>
          </cell>
          <cell r="BM129">
            <v>147.63</v>
          </cell>
          <cell r="BP129" t="str">
            <v>0</v>
          </cell>
          <cell r="BQ129">
            <v>147.63</v>
          </cell>
          <cell r="BT129">
            <v>8.91</v>
          </cell>
          <cell r="BU129">
            <v>147.63</v>
          </cell>
          <cell r="BX129" t="str">
            <v>0</v>
          </cell>
          <cell r="BY129">
            <v>147.63</v>
          </cell>
          <cell r="CB129">
            <v>8.91</v>
          </cell>
          <cell r="CC129">
            <v>147.63</v>
          </cell>
          <cell r="CF129" t="str">
            <v>0</v>
          </cell>
          <cell r="CG129">
            <v>147.63</v>
          </cell>
          <cell r="CJ129" t="str">
            <v>0</v>
          </cell>
          <cell r="CK129">
            <v>147.63</v>
          </cell>
          <cell r="CN129">
            <v>8.91</v>
          </cell>
          <cell r="CO129">
            <v>147.63</v>
          </cell>
          <cell r="CR129">
            <v>8.91</v>
          </cell>
          <cell r="CS129">
            <v>147.63</v>
          </cell>
          <cell r="CV129" t="str">
            <v>0</v>
          </cell>
          <cell r="CW129">
            <v>147.63</v>
          </cell>
          <cell r="CZ129">
            <v>8.91</v>
          </cell>
          <cell r="DA129">
            <v>147.63</v>
          </cell>
          <cell r="DD129" t="str">
            <v>0</v>
          </cell>
          <cell r="DE129">
            <v>147.63</v>
          </cell>
          <cell r="DH129" t="str">
            <v>0</v>
          </cell>
          <cell r="DI129">
            <v>147.63</v>
          </cell>
          <cell r="DL129" t="str">
            <v>0</v>
          </cell>
          <cell r="DM129">
            <v>147.63</v>
          </cell>
          <cell r="DP129">
            <v>8.91</v>
          </cell>
          <cell r="DQ129">
            <v>147.63</v>
          </cell>
          <cell r="DT129" t="str">
            <v>0</v>
          </cell>
          <cell r="DU129">
            <v>147.63</v>
          </cell>
          <cell r="DX129" t="str">
            <v>0</v>
          </cell>
          <cell r="DY129">
            <v>147.63</v>
          </cell>
          <cell r="EB129" t="str">
            <v>0</v>
          </cell>
          <cell r="EC129">
            <v>147.63</v>
          </cell>
          <cell r="EF129" t="str">
            <v>0</v>
          </cell>
          <cell r="EG129">
            <v>147.63</v>
          </cell>
          <cell r="EJ129" t="str">
            <v>0</v>
          </cell>
          <cell r="EK129">
            <v>147.63</v>
          </cell>
        </row>
        <row r="130">
          <cell r="C130" t="str">
            <v>8.2.5.5</v>
          </cell>
          <cell r="D130" t="str">
            <v>COT.IS_44005</v>
          </cell>
          <cell r="E130" t="str">
            <v>COTAÇÃO</v>
          </cell>
          <cell r="F130" t="str">
            <v>FORNECIMENTO DE ASFALTO DILUIDO CM-30 - ANP/DNIT</v>
          </cell>
          <cell r="G130" t="str">
            <v>T</v>
          </cell>
          <cell r="H130">
            <v>64.240000000000009</v>
          </cell>
          <cell r="I130">
            <v>328183.4599999999</v>
          </cell>
          <cell r="L130" t="str">
            <v>0</v>
          </cell>
          <cell r="M130">
            <v>5108.71</v>
          </cell>
          <cell r="P130" t="str">
            <v>0</v>
          </cell>
          <cell r="Q130">
            <v>5108.71</v>
          </cell>
          <cell r="T130" t="str">
            <v>0</v>
          </cell>
          <cell r="U130">
            <v>5108.71</v>
          </cell>
          <cell r="X130">
            <v>5.84</v>
          </cell>
          <cell r="Y130">
            <v>5108.71</v>
          </cell>
          <cell r="AB130" t="str">
            <v>0</v>
          </cell>
          <cell r="AC130">
            <v>5108.71</v>
          </cell>
          <cell r="AF130" t="str">
            <v>0</v>
          </cell>
          <cell r="AG130">
            <v>5108.71</v>
          </cell>
          <cell r="AJ130" t="str">
            <v>0</v>
          </cell>
          <cell r="AK130">
            <v>5108.71</v>
          </cell>
          <cell r="AN130">
            <v>5.84</v>
          </cell>
          <cell r="AO130">
            <v>5108.71</v>
          </cell>
          <cell r="AR130" t="str">
            <v>0</v>
          </cell>
          <cell r="AS130">
            <v>5108.71</v>
          </cell>
          <cell r="AV130" t="str">
            <v>0</v>
          </cell>
          <cell r="AW130">
            <v>5108.71</v>
          </cell>
          <cell r="AZ130" t="str">
            <v>0</v>
          </cell>
          <cell r="BA130">
            <v>5108.71</v>
          </cell>
          <cell r="BD130">
            <v>5.84</v>
          </cell>
          <cell r="BE130">
            <v>5108.71</v>
          </cell>
          <cell r="BH130">
            <v>5.84</v>
          </cell>
          <cell r="BI130">
            <v>5108.71</v>
          </cell>
          <cell r="BL130">
            <v>5.84</v>
          </cell>
          <cell r="BM130">
            <v>5108.71</v>
          </cell>
          <cell r="BP130" t="str">
            <v>0</v>
          </cell>
          <cell r="BQ130">
            <v>5108.71</v>
          </cell>
          <cell r="BT130">
            <v>5.84</v>
          </cell>
          <cell r="BU130">
            <v>5108.71</v>
          </cell>
          <cell r="BX130" t="str">
            <v>0</v>
          </cell>
          <cell r="BY130">
            <v>5108.71</v>
          </cell>
          <cell r="CB130">
            <v>5.84</v>
          </cell>
          <cell r="CC130">
            <v>5108.71</v>
          </cell>
          <cell r="CF130" t="str">
            <v>0</v>
          </cell>
          <cell r="CG130">
            <v>5108.71</v>
          </cell>
          <cell r="CJ130" t="str">
            <v>0</v>
          </cell>
          <cell r="CK130">
            <v>5108.71</v>
          </cell>
          <cell r="CN130">
            <v>5.84</v>
          </cell>
          <cell r="CO130">
            <v>5108.71</v>
          </cell>
          <cell r="CR130">
            <v>5.84</v>
          </cell>
          <cell r="CS130">
            <v>5108.71</v>
          </cell>
          <cell r="CV130" t="str">
            <v>0</v>
          </cell>
          <cell r="CW130">
            <v>5108.71</v>
          </cell>
          <cell r="CZ130">
            <v>5.84</v>
          </cell>
          <cell r="DA130">
            <v>5108.71</v>
          </cell>
          <cell r="DD130" t="str">
            <v>0</v>
          </cell>
          <cell r="DE130">
            <v>5108.71</v>
          </cell>
          <cell r="DH130" t="str">
            <v>0</v>
          </cell>
          <cell r="DI130">
            <v>5108.71</v>
          </cell>
          <cell r="DL130" t="str">
            <v>0</v>
          </cell>
          <cell r="DM130">
            <v>5108.71</v>
          </cell>
          <cell r="DP130">
            <v>5.84</v>
          </cell>
          <cell r="DQ130">
            <v>5108.71</v>
          </cell>
          <cell r="DT130" t="str">
            <v>0</v>
          </cell>
          <cell r="DU130">
            <v>5108.71</v>
          </cell>
          <cell r="DX130" t="str">
            <v>0</v>
          </cell>
          <cell r="DY130">
            <v>5108.71</v>
          </cell>
          <cell r="EB130" t="str">
            <v>0</v>
          </cell>
          <cell r="EC130">
            <v>5108.71</v>
          </cell>
          <cell r="EF130" t="str">
            <v>0</v>
          </cell>
          <cell r="EG130">
            <v>5108.71</v>
          </cell>
          <cell r="EJ130" t="str">
            <v>0</v>
          </cell>
          <cell r="EK130">
            <v>5108.71</v>
          </cell>
        </row>
        <row r="131">
          <cell r="C131" t="str">
            <v>8.2.5.6</v>
          </cell>
          <cell r="D131" t="str">
            <v>COT.IS_44006</v>
          </cell>
          <cell r="E131" t="str">
            <v>COTAÇÃO</v>
          </cell>
          <cell r="F131" t="str">
            <v>TRANSPORTE DE ASFALTO DILUIDO CM-30 - ANP/DNIT</v>
          </cell>
          <cell r="G131" t="str">
            <v>T</v>
          </cell>
          <cell r="H131">
            <v>64.240000000000009</v>
          </cell>
          <cell r="I131">
            <v>10423.49</v>
          </cell>
          <cell r="L131" t="str">
            <v>0</v>
          </cell>
          <cell r="M131">
            <v>162.26</v>
          </cell>
          <cell r="P131" t="str">
            <v>0</v>
          </cell>
          <cell r="Q131">
            <v>162.26</v>
          </cell>
          <cell r="T131" t="str">
            <v>0</v>
          </cell>
          <cell r="U131">
            <v>162.26</v>
          </cell>
          <cell r="X131">
            <v>5.84</v>
          </cell>
          <cell r="Y131">
            <v>162.26</v>
          </cell>
          <cell r="AB131" t="str">
            <v>0</v>
          </cell>
          <cell r="AC131">
            <v>162.26</v>
          </cell>
          <cell r="AF131" t="str">
            <v>0</v>
          </cell>
          <cell r="AG131">
            <v>162.26</v>
          </cell>
          <cell r="AJ131" t="str">
            <v>0</v>
          </cell>
          <cell r="AK131">
            <v>162.26</v>
          </cell>
          <cell r="AN131">
            <v>5.84</v>
          </cell>
          <cell r="AO131">
            <v>162.26</v>
          </cell>
          <cell r="AR131" t="str">
            <v>0</v>
          </cell>
          <cell r="AS131">
            <v>162.26</v>
          </cell>
          <cell r="AV131" t="str">
            <v>0</v>
          </cell>
          <cell r="AW131">
            <v>162.26</v>
          </cell>
          <cell r="AZ131" t="str">
            <v>0</v>
          </cell>
          <cell r="BA131">
            <v>162.26</v>
          </cell>
          <cell r="BD131">
            <v>5.84</v>
          </cell>
          <cell r="BE131">
            <v>162.26</v>
          </cell>
          <cell r="BH131">
            <v>5.84</v>
          </cell>
          <cell r="BI131">
            <v>162.26</v>
          </cell>
          <cell r="BL131">
            <v>5.84</v>
          </cell>
          <cell r="BM131">
            <v>162.26</v>
          </cell>
          <cell r="BP131" t="str">
            <v>0</v>
          </cell>
          <cell r="BQ131">
            <v>162.26</v>
          </cell>
          <cell r="BT131">
            <v>5.84</v>
          </cell>
          <cell r="BU131">
            <v>162.26</v>
          </cell>
          <cell r="BX131" t="str">
            <v>0</v>
          </cell>
          <cell r="BY131">
            <v>162.26</v>
          </cell>
          <cell r="CB131">
            <v>5.84</v>
          </cell>
          <cell r="CC131">
            <v>162.26</v>
          </cell>
          <cell r="CF131" t="str">
            <v>0</v>
          </cell>
          <cell r="CG131">
            <v>162.26</v>
          </cell>
          <cell r="CJ131" t="str">
            <v>0</v>
          </cell>
          <cell r="CK131">
            <v>162.26</v>
          </cell>
          <cell r="CN131">
            <v>5.84</v>
          </cell>
          <cell r="CO131">
            <v>162.26</v>
          </cell>
          <cell r="CR131">
            <v>5.84</v>
          </cell>
          <cell r="CS131">
            <v>162.26</v>
          </cell>
          <cell r="CV131" t="str">
            <v>0</v>
          </cell>
          <cell r="CW131">
            <v>162.26</v>
          </cell>
          <cell r="CZ131">
            <v>5.84</v>
          </cell>
          <cell r="DA131">
            <v>162.26</v>
          </cell>
          <cell r="DD131" t="str">
            <v>0</v>
          </cell>
          <cell r="DE131">
            <v>162.26</v>
          </cell>
          <cell r="DH131" t="str">
            <v>0</v>
          </cell>
          <cell r="DI131">
            <v>162.26</v>
          </cell>
          <cell r="DL131" t="str">
            <v>0</v>
          </cell>
          <cell r="DM131">
            <v>162.26</v>
          </cell>
          <cell r="DP131">
            <v>5.84</v>
          </cell>
          <cell r="DQ131">
            <v>162.26</v>
          </cell>
          <cell r="DT131" t="str">
            <v>0</v>
          </cell>
          <cell r="DU131">
            <v>162.26</v>
          </cell>
          <cell r="DX131" t="str">
            <v>0</v>
          </cell>
          <cell r="DY131">
            <v>162.26</v>
          </cell>
          <cell r="EB131" t="str">
            <v>0</v>
          </cell>
          <cell r="EC131">
            <v>162.26</v>
          </cell>
          <cell r="EF131" t="str">
            <v>0</v>
          </cell>
          <cell r="EG131">
            <v>162.26</v>
          </cell>
          <cell r="EJ131" t="str">
            <v>0</v>
          </cell>
          <cell r="EK131">
            <v>162.26</v>
          </cell>
        </row>
        <row r="132">
          <cell r="C132" t="str">
            <v>8.2.5.7</v>
          </cell>
          <cell r="D132" t="str">
            <v>COT.IS_44007</v>
          </cell>
          <cell r="E132" t="str">
            <v>COTAÇÃO</v>
          </cell>
          <cell r="F132" t="str">
            <v>FORNECIMENTO DE EMULSÃO ASFÁLTICA RR-1C - ANP/DNIT</v>
          </cell>
          <cell r="G132" t="str">
            <v>T</v>
          </cell>
          <cell r="H132">
            <v>22.22</v>
          </cell>
          <cell r="I132">
            <v>44600.159999999996</v>
          </cell>
          <cell r="L132" t="str">
            <v>0</v>
          </cell>
          <cell r="M132">
            <v>2007.21</v>
          </cell>
          <cell r="P132" t="str">
            <v>0</v>
          </cell>
          <cell r="Q132">
            <v>2007.21</v>
          </cell>
          <cell r="T132" t="str">
            <v>0</v>
          </cell>
          <cell r="U132">
            <v>2007.21</v>
          </cell>
          <cell r="X132">
            <v>2.02</v>
          </cell>
          <cell r="Y132">
            <v>2007.21</v>
          </cell>
          <cell r="AB132" t="str">
            <v>0</v>
          </cell>
          <cell r="AC132">
            <v>2007.21</v>
          </cell>
          <cell r="AF132" t="str">
            <v>0</v>
          </cell>
          <cell r="AG132">
            <v>2007.21</v>
          </cell>
          <cell r="AJ132" t="str">
            <v>0</v>
          </cell>
          <cell r="AK132">
            <v>2007.21</v>
          </cell>
          <cell r="AN132">
            <v>2.02</v>
          </cell>
          <cell r="AO132">
            <v>2007.21</v>
          </cell>
          <cell r="AR132" t="str">
            <v>0</v>
          </cell>
          <cell r="AS132">
            <v>2007.21</v>
          </cell>
          <cell r="AV132" t="str">
            <v>0</v>
          </cell>
          <cell r="AW132">
            <v>2007.21</v>
          </cell>
          <cell r="AZ132" t="str">
            <v>0</v>
          </cell>
          <cell r="BA132">
            <v>2007.21</v>
          </cell>
          <cell r="BD132">
            <v>2.02</v>
          </cell>
          <cell r="BE132">
            <v>2007.21</v>
          </cell>
          <cell r="BH132">
            <v>2.02</v>
          </cell>
          <cell r="BI132">
            <v>2007.21</v>
          </cell>
          <cell r="BL132">
            <v>2.02</v>
          </cell>
          <cell r="BM132">
            <v>2007.21</v>
          </cell>
          <cell r="BP132" t="str">
            <v>0</v>
          </cell>
          <cell r="BQ132">
            <v>2007.21</v>
          </cell>
          <cell r="BT132">
            <v>2.02</v>
          </cell>
          <cell r="BU132">
            <v>2007.21</v>
          </cell>
          <cell r="BX132" t="str">
            <v>0</v>
          </cell>
          <cell r="BY132">
            <v>2007.21</v>
          </cell>
          <cell r="CB132">
            <v>2.02</v>
          </cell>
          <cell r="CC132">
            <v>2007.21</v>
          </cell>
          <cell r="CF132" t="str">
            <v>0</v>
          </cell>
          <cell r="CG132">
            <v>2007.21</v>
          </cell>
          <cell r="CJ132" t="str">
            <v>0</v>
          </cell>
          <cell r="CK132">
            <v>2007.21</v>
          </cell>
          <cell r="CN132">
            <v>2.02</v>
          </cell>
          <cell r="CO132">
            <v>2007.21</v>
          </cell>
          <cell r="CR132">
            <v>2.02</v>
          </cell>
          <cell r="CS132">
            <v>2007.21</v>
          </cell>
          <cell r="CV132" t="str">
            <v>0</v>
          </cell>
          <cell r="CW132">
            <v>2007.21</v>
          </cell>
          <cell r="CZ132">
            <v>2.02</v>
          </cell>
          <cell r="DA132">
            <v>2007.21</v>
          </cell>
          <cell r="DD132" t="str">
            <v>0</v>
          </cell>
          <cell r="DE132">
            <v>2007.21</v>
          </cell>
          <cell r="DH132" t="str">
            <v>0</v>
          </cell>
          <cell r="DI132">
            <v>2007.21</v>
          </cell>
          <cell r="DL132" t="str">
            <v>0</v>
          </cell>
          <cell r="DM132">
            <v>2007.21</v>
          </cell>
          <cell r="DP132">
            <v>2.02</v>
          </cell>
          <cell r="DQ132">
            <v>2007.21</v>
          </cell>
          <cell r="DT132" t="str">
            <v>0</v>
          </cell>
          <cell r="DU132">
            <v>2007.21</v>
          </cell>
          <cell r="DX132" t="str">
            <v>0</v>
          </cell>
          <cell r="DY132">
            <v>2007.21</v>
          </cell>
          <cell r="EB132" t="str">
            <v>0</v>
          </cell>
          <cell r="EC132">
            <v>2007.21</v>
          </cell>
          <cell r="EF132" t="str">
            <v>0</v>
          </cell>
          <cell r="EG132">
            <v>2007.21</v>
          </cell>
          <cell r="EJ132" t="str">
            <v>0</v>
          </cell>
          <cell r="EK132">
            <v>2007.21</v>
          </cell>
        </row>
        <row r="133">
          <cell r="C133" t="str">
            <v>8.2.5.8</v>
          </cell>
          <cell r="D133" t="str">
            <v>COT.IS_44008</v>
          </cell>
          <cell r="E133" t="str">
            <v>COTAÇÃO</v>
          </cell>
          <cell r="F133" t="str">
            <v>TRANSPORTE DE EMULSÃO ASFÁLTICA RR-1C - ANP/DNIT</v>
          </cell>
          <cell r="G133" t="str">
            <v>T</v>
          </cell>
          <cell r="H133">
            <v>22.22</v>
          </cell>
          <cell r="I133">
            <v>3747.1500000000005</v>
          </cell>
          <cell r="L133" t="str">
            <v>0</v>
          </cell>
          <cell r="M133">
            <v>168.64</v>
          </cell>
          <cell r="P133" t="str">
            <v>0</v>
          </cell>
          <cell r="Q133">
            <v>168.64</v>
          </cell>
          <cell r="T133" t="str">
            <v>0</v>
          </cell>
          <cell r="U133">
            <v>168.64</v>
          </cell>
          <cell r="X133">
            <v>2.02</v>
          </cell>
          <cell r="Y133">
            <v>168.64</v>
          </cell>
          <cell r="AB133" t="str">
            <v>0</v>
          </cell>
          <cell r="AC133">
            <v>168.64</v>
          </cell>
          <cell r="AF133" t="str">
            <v>0</v>
          </cell>
          <cell r="AG133">
            <v>168.64</v>
          </cell>
          <cell r="AJ133" t="str">
            <v>0</v>
          </cell>
          <cell r="AK133">
            <v>168.64</v>
          </cell>
          <cell r="AN133">
            <v>2.02</v>
          </cell>
          <cell r="AO133">
            <v>168.64</v>
          </cell>
          <cell r="AR133" t="str">
            <v>0</v>
          </cell>
          <cell r="AS133">
            <v>168.64</v>
          </cell>
          <cell r="AV133" t="str">
            <v>0</v>
          </cell>
          <cell r="AW133">
            <v>168.64</v>
          </cell>
          <cell r="AZ133" t="str">
            <v>0</v>
          </cell>
          <cell r="BA133">
            <v>168.64</v>
          </cell>
          <cell r="BD133">
            <v>2.02</v>
          </cell>
          <cell r="BE133">
            <v>168.64</v>
          </cell>
          <cell r="BH133">
            <v>2.02</v>
          </cell>
          <cell r="BI133">
            <v>168.64</v>
          </cell>
          <cell r="BL133">
            <v>2.02</v>
          </cell>
          <cell r="BM133">
            <v>168.64</v>
          </cell>
          <cell r="BP133" t="str">
            <v>0</v>
          </cell>
          <cell r="BQ133">
            <v>168.64</v>
          </cell>
          <cell r="BT133">
            <v>2.02</v>
          </cell>
          <cell r="BU133">
            <v>168.64</v>
          </cell>
          <cell r="BX133" t="str">
            <v>0</v>
          </cell>
          <cell r="BY133">
            <v>168.64</v>
          </cell>
          <cell r="CB133">
            <v>2.02</v>
          </cell>
          <cell r="CC133">
            <v>168.64</v>
          </cell>
          <cell r="CF133" t="str">
            <v>0</v>
          </cell>
          <cell r="CG133">
            <v>168.64</v>
          </cell>
          <cell r="CJ133" t="str">
            <v>0</v>
          </cell>
          <cell r="CK133">
            <v>168.64</v>
          </cell>
          <cell r="CN133">
            <v>2.02</v>
          </cell>
          <cell r="CO133">
            <v>168.64</v>
          </cell>
          <cell r="CR133">
            <v>2.02</v>
          </cell>
          <cell r="CS133">
            <v>168.64</v>
          </cell>
          <cell r="CV133" t="str">
            <v>0</v>
          </cell>
          <cell r="CW133">
            <v>168.64</v>
          </cell>
          <cell r="CZ133">
            <v>2.02</v>
          </cell>
          <cell r="DA133">
            <v>168.64</v>
          </cell>
          <cell r="DD133" t="str">
            <v>0</v>
          </cell>
          <cell r="DE133">
            <v>168.64</v>
          </cell>
          <cell r="DH133" t="str">
            <v>0</v>
          </cell>
          <cell r="DI133">
            <v>168.64</v>
          </cell>
          <cell r="DL133" t="str">
            <v>0</v>
          </cell>
          <cell r="DM133">
            <v>168.64</v>
          </cell>
          <cell r="DP133">
            <v>2.02</v>
          </cell>
          <cell r="DQ133">
            <v>168.64</v>
          </cell>
          <cell r="DT133" t="str">
            <v>0</v>
          </cell>
          <cell r="DU133">
            <v>168.64</v>
          </cell>
          <cell r="DX133" t="str">
            <v>0</v>
          </cell>
          <cell r="DY133">
            <v>168.64</v>
          </cell>
          <cell r="EB133" t="str">
            <v>0</v>
          </cell>
          <cell r="EC133">
            <v>168.64</v>
          </cell>
          <cell r="EF133" t="str">
            <v>0</v>
          </cell>
          <cell r="EG133">
            <v>168.64</v>
          </cell>
          <cell r="EJ133" t="str">
            <v>0</v>
          </cell>
          <cell r="EK133">
            <v>168.64</v>
          </cell>
        </row>
        <row r="134">
          <cell r="C134" t="str">
            <v>8.2.6</v>
          </cell>
          <cell r="F134" t="str">
            <v>BASE DE CONSERVAÇÃO</v>
          </cell>
        </row>
        <row r="135">
          <cell r="C135" t="str">
            <v>8.2.6.1</v>
          </cell>
          <cell r="D135" t="str">
            <v>COT.SV_06001</v>
          </cell>
          <cell r="E135" t="str">
            <v>COTAÇÃO</v>
          </cell>
          <cell r="F135" t="str">
            <v>CUSTO MEDIO DA CONSTRUÇÃO CIVIL - SINAPI IBGE</v>
          </cell>
          <cell r="G135" t="str">
            <v>M2</v>
          </cell>
          <cell r="H135">
            <v>0</v>
          </cell>
          <cell r="I135">
            <v>0</v>
          </cell>
          <cell r="L135" t="str">
            <v>0</v>
          </cell>
          <cell r="M135">
            <v>1295.48</v>
          </cell>
          <cell r="P135" t="str">
            <v>0</v>
          </cell>
          <cell r="Q135">
            <v>1295.48</v>
          </cell>
          <cell r="T135" t="str">
            <v>0</v>
          </cell>
          <cell r="U135">
            <v>1295.48</v>
          </cell>
          <cell r="X135">
            <v>0</v>
          </cell>
          <cell r="Y135">
            <v>1295.48</v>
          </cell>
          <cell r="AB135" t="str">
            <v>0</v>
          </cell>
          <cell r="AC135">
            <v>1295.48</v>
          </cell>
          <cell r="AF135" t="str">
            <v>0</v>
          </cell>
          <cell r="AG135">
            <v>1295.48</v>
          </cell>
          <cell r="AJ135" t="str">
            <v>0</v>
          </cell>
          <cell r="AK135">
            <v>1295.48</v>
          </cell>
          <cell r="AN135">
            <v>0</v>
          </cell>
          <cell r="AO135">
            <v>1295.48</v>
          </cell>
          <cell r="AR135" t="str">
            <v>0</v>
          </cell>
          <cell r="AS135">
            <v>1295.48</v>
          </cell>
          <cell r="AV135" t="str">
            <v>0</v>
          </cell>
          <cell r="AW135">
            <v>1295.48</v>
          </cell>
          <cell r="AZ135" t="str">
            <v>0</v>
          </cell>
          <cell r="BA135">
            <v>1295.48</v>
          </cell>
          <cell r="BD135">
            <v>0</v>
          </cell>
          <cell r="BE135">
            <v>1295.48</v>
          </cell>
          <cell r="BH135">
            <v>0</v>
          </cell>
          <cell r="BI135">
            <v>1295.48</v>
          </cell>
          <cell r="BL135">
            <v>0</v>
          </cell>
          <cell r="BM135">
            <v>1295.48</v>
          </cell>
          <cell r="BP135" t="str">
            <v>0</v>
          </cell>
          <cell r="BQ135">
            <v>1295.48</v>
          </cell>
          <cell r="BT135">
            <v>0</v>
          </cell>
          <cell r="BU135">
            <v>1295.48</v>
          </cell>
          <cell r="BX135" t="str">
            <v>0</v>
          </cell>
          <cell r="BY135">
            <v>1295.48</v>
          </cell>
          <cell r="CB135">
            <v>0</v>
          </cell>
          <cell r="CC135">
            <v>1295.48</v>
          </cell>
          <cell r="CF135" t="str">
            <v>0</v>
          </cell>
          <cell r="CG135">
            <v>1295.48</v>
          </cell>
          <cell r="CJ135" t="str">
            <v>0</v>
          </cell>
          <cell r="CK135">
            <v>1295.48</v>
          </cell>
          <cell r="CN135">
            <v>0</v>
          </cell>
          <cell r="CO135">
            <v>1295.48</v>
          </cell>
          <cell r="CR135">
            <v>0</v>
          </cell>
          <cell r="CS135">
            <v>1295.48</v>
          </cell>
          <cell r="CV135" t="str">
            <v>0</v>
          </cell>
          <cell r="CW135">
            <v>1295.48</v>
          </cell>
          <cell r="CZ135">
            <v>0</v>
          </cell>
          <cell r="DA135">
            <v>1295.48</v>
          </cell>
          <cell r="DD135" t="str">
            <v>0</v>
          </cell>
          <cell r="DE135">
            <v>1295.48</v>
          </cell>
          <cell r="DH135" t="str">
            <v>0</v>
          </cell>
          <cell r="DI135">
            <v>1295.48</v>
          </cell>
          <cell r="DL135" t="str">
            <v>0</v>
          </cell>
          <cell r="DM135">
            <v>1295.48</v>
          </cell>
          <cell r="DP135">
            <v>0</v>
          </cell>
          <cell r="DQ135">
            <v>1295.48</v>
          </cell>
          <cell r="DT135" t="str">
            <v>0</v>
          </cell>
          <cell r="DU135">
            <v>1295.48</v>
          </cell>
          <cell r="DX135" t="str">
            <v>0</v>
          </cell>
          <cell r="DY135">
            <v>1295.48</v>
          </cell>
          <cell r="EB135" t="str">
            <v>0</v>
          </cell>
          <cell r="EC135">
            <v>1295.48</v>
          </cell>
          <cell r="EF135" t="str">
            <v>0</v>
          </cell>
          <cell r="EG135">
            <v>1295.48</v>
          </cell>
          <cell r="EJ135" t="str">
            <v>0</v>
          </cell>
          <cell r="EK135">
            <v>1295.48</v>
          </cell>
        </row>
        <row r="136">
          <cell r="C136" t="str">
            <v>8.2.7</v>
          </cell>
          <cell r="F136" t="str">
            <v>POSTO DE POLÍCIA (PRF)</v>
          </cell>
        </row>
        <row r="137">
          <cell r="C137" t="str">
            <v>8.2.7.1</v>
          </cell>
          <cell r="D137" t="str">
            <v>COT.SV_06001</v>
          </cell>
          <cell r="E137" t="str">
            <v>COTAÇÃO</v>
          </cell>
          <cell r="F137" t="str">
            <v>CUSTO MEDIO DA CONSTRUÇÃO CIVIL - SINAPI IBGE</v>
          </cell>
          <cell r="G137" t="str">
            <v>M2</v>
          </cell>
          <cell r="H137">
            <v>0</v>
          </cell>
          <cell r="I137">
            <v>0</v>
          </cell>
          <cell r="L137" t="str">
            <v>0</v>
          </cell>
          <cell r="M137">
            <v>1295.48</v>
          </cell>
          <cell r="P137" t="str">
            <v>0</v>
          </cell>
          <cell r="Q137">
            <v>1295.48</v>
          </cell>
          <cell r="T137" t="str">
            <v>0</v>
          </cell>
          <cell r="U137">
            <v>1295.48</v>
          </cell>
          <cell r="X137">
            <v>0</v>
          </cell>
          <cell r="Y137">
            <v>1295.48</v>
          </cell>
          <cell r="AB137" t="str">
            <v>0</v>
          </cell>
          <cell r="AC137">
            <v>1295.48</v>
          </cell>
          <cell r="AF137" t="str">
            <v>0</v>
          </cell>
          <cell r="AG137">
            <v>1295.48</v>
          </cell>
          <cell r="AJ137" t="str">
            <v>0</v>
          </cell>
          <cell r="AK137">
            <v>1295.48</v>
          </cell>
          <cell r="AN137">
            <v>0</v>
          </cell>
          <cell r="AO137">
            <v>1295.48</v>
          </cell>
          <cell r="AR137" t="str">
            <v>0</v>
          </cell>
          <cell r="AS137">
            <v>1295.48</v>
          </cell>
          <cell r="AV137" t="str">
            <v>0</v>
          </cell>
          <cell r="AW137">
            <v>1295.48</v>
          </cell>
          <cell r="AZ137" t="str">
            <v>0</v>
          </cell>
          <cell r="BA137">
            <v>1295.48</v>
          </cell>
          <cell r="BD137">
            <v>0</v>
          </cell>
          <cell r="BE137">
            <v>1295.48</v>
          </cell>
          <cell r="BH137">
            <v>0</v>
          </cell>
          <cell r="BI137">
            <v>1295.48</v>
          </cell>
          <cell r="BL137">
            <v>0</v>
          </cell>
          <cell r="BM137">
            <v>1295.48</v>
          </cell>
          <cell r="BP137" t="str">
            <v>0</v>
          </cell>
          <cell r="BQ137">
            <v>1295.48</v>
          </cell>
          <cell r="BT137">
            <v>0</v>
          </cell>
          <cell r="BU137">
            <v>1295.48</v>
          </cell>
          <cell r="BX137" t="str">
            <v>0</v>
          </cell>
          <cell r="BY137">
            <v>1295.48</v>
          </cell>
          <cell r="CB137">
            <v>0</v>
          </cell>
          <cell r="CC137">
            <v>1295.48</v>
          </cell>
          <cell r="CF137" t="str">
            <v>0</v>
          </cell>
          <cell r="CG137">
            <v>1295.48</v>
          </cell>
          <cell r="CJ137" t="str">
            <v>0</v>
          </cell>
          <cell r="CK137">
            <v>1295.48</v>
          </cell>
          <cell r="CN137">
            <v>0</v>
          </cell>
          <cell r="CO137">
            <v>1295.48</v>
          </cell>
          <cell r="CR137">
            <v>0</v>
          </cell>
          <cell r="CS137">
            <v>1295.48</v>
          </cell>
          <cell r="CV137" t="str">
            <v>0</v>
          </cell>
          <cell r="CW137">
            <v>1295.48</v>
          </cell>
          <cell r="CZ137">
            <v>0</v>
          </cell>
          <cell r="DA137">
            <v>1295.48</v>
          </cell>
          <cell r="DD137" t="str">
            <v>0</v>
          </cell>
          <cell r="DE137">
            <v>1295.48</v>
          </cell>
          <cell r="DH137" t="str">
            <v>0</v>
          </cell>
          <cell r="DI137">
            <v>1295.48</v>
          </cell>
          <cell r="DL137" t="str">
            <v>0</v>
          </cell>
          <cell r="DM137">
            <v>1295.48</v>
          </cell>
          <cell r="DP137">
            <v>0</v>
          </cell>
          <cell r="DQ137">
            <v>1295.48</v>
          </cell>
          <cell r="DT137" t="str">
            <v>0</v>
          </cell>
          <cell r="DU137">
            <v>1295.48</v>
          </cell>
          <cell r="DX137" t="str">
            <v>0</v>
          </cell>
          <cell r="DY137">
            <v>1295.48</v>
          </cell>
          <cell r="EB137" t="str">
            <v>0</v>
          </cell>
          <cell r="EC137">
            <v>1295.48</v>
          </cell>
          <cell r="EF137" t="str">
            <v>0</v>
          </cell>
          <cell r="EG137">
            <v>1295.48</v>
          </cell>
          <cell r="EJ137" t="str">
            <v>0</v>
          </cell>
          <cell r="EK137">
            <v>1295.48</v>
          </cell>
        </row>
        <row r="138">
          <cell r="C138" t="str">
            <v>8.2.8</v>
          </cell>
          <cell r="F138" t="str">
            <v>BASE DE SERVIÇOS OPERACIONAIS COM INSTALAÇÕES DE ATENDIMENTO AOS USUÁRIOS</v>
          </cell>
        </row>
        <row r="139">
          <cell r="C139" t="str">
            <v>8.2.8.1</v>
          </cell>
          <cell r="D139" t="str">
            <v>COT.SV_06001</v>
          </cell>
          <cell r="E139" t="str">
            <v>COTAÇÃO</v>
          </cell>
          <cell r="F139" t="str">
            <v>CUSTO MEDIO DA CONSTRUÇÃO CIVIL - SINAPI IBGE</v>
          </cell>
          <cell r="G139" t="str">
            <v>M2</v>
          </cell>
          <cell r="H139">
            <v>1712.2820000000002</v>
          </cell>
          <cell r="I139">
            <v>2218227</v>
          </cell>
          <cell r="L139" t="str">
            <v>0</v>
          </cell>
          <cell r="M139">
            <v>1295.48</v>
          </cell>
          <cell r="P139" t="str">
            <v>0</v>
          </cell>
          <cell r="Q139">
            <v>1295.48</v>
          </cell>
          <cell r="T139" t="str">
            <v>0</v>
          </cell>
          <cell r="U139">
            <v>1295.48</v>
          </cell>
          <cell r="X139">
            <v>155.66200000000001</v>
          </cell>
          <cell r="Y139">
            <v>1295.48</v>
          </cell>
          <cell r="AB139" t="str">
            <v>0</v>
          </cell>
          <cell r="AC139">
            <v>1295.48</v>
          </cell>
          <cell r="AF139" t="str">
            <v>0</v>
          </cell>
          <cell r="AG139">
            <v>1295.48</v>
          </cell>
          <cell r="AJ139" t="str">
            <v>0</v>
          </cell>
          <cell r="AK139">
            <v>1295.48</v>
          </cell>
          <cell r="AN139">
            <v>155.66200000000001</v>
          </cell>
          <cell r="AO139">
            <v>1295.48</v>
          </cell>
          <cell r="AR139" t="str">
            <v>0</v>
          </cell>
          <cell r="AS139">
            <v>1295.48</v>
          </cell>
          <cell r="AV139" t="str">
            <v>0</v>
          </cell>
          <cell r="AW139">
            <v>1295.48</v>
          </cell>
          <cell r="AZ139" t="str">
            <v>0</v>
          </cell>
          <cell r="BA139">
            <v>1295.48</v>
          </cell>
          <cell r="BD139">
            <v>155.66200000000001</v>
          </cell>
          <cell r="BE139">
            <v>1295.48</v>
          </cell>
          <cell r="BH139">
            <v>155.66200000000001</v>
          </cell>
          <cell r="BI139">
            <v>1295.48</v>
          </cell>
          <cell r="BL139">
            <v>155.66200000000001</v>
          </cell>
          <cell r="BM139">
            <v>1295.48</v>
          </cell>
          <cell r="BP139" t="str">
            <v>0</v>
          </cell>
          <cell r="BQ139">
            <v>1295.48</v>
          </cell>
          <cell r="BT139">
            <v>155.66200000000001</v>
          </cell>
          <cell r="BU139">
            <v>1295.48</v>
          </cell>
          <cell r="BX139" t="str">
            <v>0</v>
          </cell>
          <cell r="BY139">
            <v>1295.48</v>
          </cell>
          <cell r="CB139">
            <v>155.66200000000001</v>
          </cell>
          <cell r="CC139">
            <v>1295.48</v>
          </cell>
          <cell r="CF139" t="str">
            <v>0</v>
          </cell>
          <cell r="CG139">
            <v>1295.48</v>
          </cell>
          <cell r="CJ139" t="str">
            <v>0</v>
          </cell>
          <cell r="CK139">
            <v>1295.48</v>
          </cell>
          <cell r="CN139">
            <v>155.66200000000001</v>
          </cell>
          <cell r="CO139">
            <v>1295.48</v>
          </cell>
          <cell r="CR139">
            <v>155.66200000000001</v>
          </cell>
          <cell r="CS139">
            <v>1295.48</v>
          </cell>
          <cell r="CV139" t="str">
            <v>0</v>
          </cell>
          <cell r="CW139">
            <v>1295.48</v>
          </cell>
          <cell r="CZ139">
            <v>155.66200000000001</v>
          </cell>
          <cell r="DA139">
            <v>1295.48</v>
          </cell>
          <cell r="DD139" t="str">
            <v>0</v>
          </cell>
          <cell r="DE139">
            <v>1295.48</v>
          </cell>
          <cell r="DH139" t="str">
            <v>0</v>
          </cell>
          <cell r="DI139">
            <v>1295.48</v>
          </cell>
          <cell r="DL139" t="str">
            <v>0</v>
          </cell>
          <cell r="DM139">
            <v>1295.48</v>
          </cell>
          <cell r="DP139">
            <v>155.66200000000001</v>
          </cell>
          <cell r="DQ139">
            <v>1295.48</v>
          </cell>
          <cell r="DT139" t="str">
            <v>0</v>
          </cell>
          <cell r="DU139">
            <v>1295.48</v>
          </cell>
          <cell r="DX139" t="str">
            <v>0</v>
          </cell>
          <cell r="DY139">
            <v>1295.48</v>
          </cell>
          <cell r="EB139" t="str">
            <v>0</v>
          </cell>
          <cell r="EC139">
            <v>1295.48</v>
          </cell>
          <cell r="EF139" t="str">
            <v>0</v>
          </cell>
          <cell r="EG139">
            <v>1295.48</v>
          </cell>
          <cell r="EJ139" t="str">
            <v>0</v>
          </cell>
          <cell r="EK139">
            <v>1295.48</v>
          </cell>
        </row>
        <row r="140">
          <cell r="C140" t="str">
            <v>8.2.9</v>
          </cell>
          <cell r="F140" t="str">
            <v>POSTO GERAL DE FISCALIZAÇÃO (PGF)</v>
          </cell>
        </row>
        <row r="141">
          <cell r="C141" t="str">
            <v>8.2.9.1</v>
          </cell>
          <cell r="D141" t="str">
            <v>COT.SV_06001</v>
          </cell>
          <cell r="E141" t="str">
            <v>COTAÇÃO</v>
          </cell>
          <cell r="F141" t="str">
            <v>CUSTO MEDIO DA CONSTRUÇÃO CIVIL - SINAPI IBGE</v>
          </cell>
          <cell r="G141" t="str">
            <v>M2</v>
          </cell>
          <cell r="H141">
            <v>0</v>
          </cell>
          <cell r="I141">
            <v>0</v>
          </cell>
          <cell r="L141" t="str">
            <v>0</v>
          </cell>
          <cell r="M141">
            <v>1295.48</v>
          </cell>
          <cell r="P141" t="str">
            <v>0</v>
          </cell>
          <cell r="Q141">
            <v>1295.48</v>
          </cell>
          <cell r="T141" t="str">
            <v>0</v>
          </cell>
          <cell r="U141">
            <v>1295.48</v>
          </cell>
          <cell r="X141">
            <v>0</v>
          </cell>
          <cell r="Y141">
            <v>1295.48</v>
          </cell>
          <cell r="AB141" t="str">
            <v>0</v>
          </cell>
          <cell r="AC141">
            <v>1295.48</v>
          </cell>
          <cell r="AF141" t="str">
            <v>0</v>
          </cell>
          <cell r="AG141">
            <v>1295.48</v>
          </cell>
          <cell r="AJ141" t="str">
            <v>0</v>
          </cell>
          <cell r="AK141">
            <v>1295.48</v>
          </cell>
          <cell r="AN141">
            <v>0</v>
          </cell>
          <cell r="AO141">
            <v>1295.48</v>
          </cell>
          <cell r="AR141" t="str">
            <v>0</v>
          </cell>
          <cell r="AS141">
            <v>1295.48</v>
          </cell>
          <cell r="AV141" t="str">
            <v>0</v>
          </cell>
          <cell r="AW141">
            <v>1295.48</v>
          </cell>
          <cell r="AZ141" t="str">
            <v>0</v>
          </cell>
          <cell r="BA141">
            <v>1295.48</v>
          </cell>
          <cell r="BD141">
            <v>0</v>
          </cell>
          <cell r="BE141">
            <v>1295.48</v>
          </cell>
          <cell r="BH141">
            <v>0</v>
          </cell>
          <cell r="BI141">
            <v>1295.48</v>
          </cell>
          <cell r="BL141">
            <v>0</v>
          </cell>
          <cell r="BM141">
            <v>1295.48</v>
          </cell>
          <cell r="BP141" t="str">
            <v>0</v>
          </cell>
          <cell r="BQ141">
            <v>1295.48</v>
          </cell>
          <cell r="BT141">
            <v>0</v>
          </cell>
          <cell r="BU141">
            <v>1295.48</v>
          </cell>
          <cell r="BX141" t="str">
            <v>0</v>
          </cell>
          <cell r="BY141">
            <v>1295.48</v>
          </cell>
          <cell r="CB141">
            <v>0</v>
          </cell>
          <cell r="CC141">
            <v>1295.48</v>
          </cell>
          <cell r="CF141" t="str">
            <v>0</v>
          </cell>
          <cell r="CG141">
            <v>1295.48</v>
          </cell>
          <cell r="CJ141" t="str">
            <v>0</v>
          </cell>
          <cell r="CK141">
            <v>1295.48</v>
          </cell>
          <cell r="CN141">
            <v>0</v>
          </cell>
          <cell r="CO141">
            <v>1295.48</v>
          </cell>
          <cell r="CR141">
            <v>0</v>
          </cell>
          <cell r="CS141">
            <v>1295.48</v>
          </cell>
          <cell r="CV141" t="str">
            <v>0</v>
          </cell>
          <cell r="CW141">
            <v>1295.48</v>
          </cell>
          <cell r="CZ141">
            <v>0</v>
          </cell>
          <cell r="DA141">
            <v>1295.48</v>
          </cell>
          <cell r="DD141" t="str">
            <v>0</v>
          </cell>
          <cell r="DE141">
            <v>1295.48</v>
          </cell>
          <cell r="DH141" t="str">
            <v>0</v>
          </cell>
          <cell r="DI141">
            <v>1295.48</v>
          </cell>
          <cell r="DL141" t="str">
            <v>0</v>
          </cell>
          <cell r="DM141">
            <v>1295.48</v>
          </cell>
          <cell r="DP141">
            <v>0</v>
          </cell>
          <cell r="DQ141">
            <v>1295.48</v>
          </cell>
          <cell r="DT141" t="str">
            <v>0</v>
          </cell>
          <cell r="DU141">
            <v>1295.48</v>
          </cell>
          <cell r="DX141" t="str">
            <v>0</v>
          </cell>
          <cell r="DY141">
            <v>1295.48</v>
          </cell>
          <cell r="EB141" t="str">
            <v>0</v>
          </cell>
          <cell r="EC141">
            <v>1295.48</v>
          </cell>
          <cell r="EF141" t="str">
            <v>0</v>
          </cell>
          <cell r="EG141">
            <v>1295.48</v>
          </cell>
          <cell r="EJ141" t="str">
            <v>0</v>
          </cell>
          <cell r="EK141">
            <v>1295.48</v>
          </cell>
        </row>
        <row r="142">
          <cell r="C142" t="str">
            <v>8.2.10</v>
          </cell>
          <cell r="F142" t="str">
            <v>PRAÇA DE PEDÁGIO</v>
          </cell>
        </row>
        <row r="143">
          <cell r="C143" t="str">
            <v>8.2.10.1</v>
          </cell>
          <cell r="D143" t="str">
            <v>COT.SV_06001</v>
          </cell>
          <cell r="E143" t="str">
            <v>COTAÇÃO</v>
          </cell>
          <cell r="F143" t="str">
            <v>CUSTO MEDIO DA CONSTRUÇÃO CIVIL - SINAPI IBGE</v>
          </cell>
          <cell r="G143" t="str">
            <v>M2</v>
          </cell>
          <cell r="H143">
            <v>0</v>
          </cell>
          <cell r="I143">
            <v>0</v>
          </cell>
          <cell r="L143" t="str">
            <v>0</v>
          </cell>
          <cell r="M143">
            <v>1295.48</v>
          </cell>
          <cell r="P143" t="str">
            <v>0</v>
          </cell>
          <cell r="Q143">
            <v>1295.48</v>
          </cell>
          <cell r="T143" t="str">
            <v>0</v>
          </cell>
          <cell r="U143">
            <v>1295.48</v>
          </cell>
          <cell r="X143">
            <v>0</v>
          </cell>
          <cell r="Y143">
            <v>1295.48</v>
          </cell>
          <cell r="AB143" t="str">
            <v>0</v>
          </cell>
          <cell r="AC143">
            <v>1295.48</v>
          </cell>
          <cell r="AF143" t="str">
            <v>0</v>
          </cell>
          <cell r="AG143">
            <v>1295.48</v>
          </cell>
          <cell r="AJ143" t="str">
            <v>0</v>
          </cell>
          <cell r="AK143">
            <v>1295.48</v>
          </cell>
          <cell r="AN143">
            <v>0</v>
          </cell>
          <cell r="AO143">
            <v>1295.48</v>
          </cell>
          <cell r="AR143" t="str">
            <v>0</v>
          </cell>
          <cell r="AS143">
            <v>1295.48</v>
          </cell>
          <cell r="AV143" t="str">
            <v>0</v>
          </cell>
          <cell r="AW143">
            <v>1295.48</v>
          </cell>
          <cell r="AZ143" t="str">
            <v>0</v>
          </cell>
          <cell r="BA143">
            <v>1295.48</v>
          </cell>
          <cell r="BD143">
            <v>0</v>
          </cell>
          <cell r="BE143">
            <v>1295.48</v>
          </cell>
          <cell r="BH143">
            <v>0</v>
          </cell>
          <cell r="BI143">
            <v>1295.48</v>
          </cell>
          <cell r="BL143">
            <v>0</v>
          </cell>
          <cell r="BM143">
            <v>1295.48</v>
          </cell>
          <cell r="BP143" t="str">
            <v>0</v>
          </cell>
          <cell r="BQ143">
            <v>1295.48</v>
          </cell>
          <cell r="BT143">
            <v>0</v>
          </cell>
          <cell r="BU143">
            <v>1295.48</v>
          </cell>
          <cell r="BX143" t="str">
            <v>0</v>
          </cell>
          <cell r="BY143">
            <v>1295.48</v>
          </cell>
          <cell r="CB143">
            <v>0</v>
          </cell>
          <cell r="CC143">
            <v>1295.48</v>
          </cell>
          <cell r="CF143" t="str">
            <v>0</v>
          </cell>
          <cell r="CG143">
            <v>1295.48</v>
          </cell>
          <cell r="CJ143" t="str">
            <v>0</v>
          </cell>
          <cell r="CK143">
            <v>1295.48</v>
          </cell>
          <cell r="CN143">
            <v>0</v>
          </cell>
          <cell r="CO143">
            <v>1295.48</v>
          </cell>
          <cell r="CR143">
            <v>0</v>
          </cell>
          <cell r="CS143">
            <v>1295.48</v>
          </cell>
          <cell r="CV143" t="str">
            <v>0</v>
          </cell>
          <cell r="CW143">
            <v>1295.48</v>
          </cell>
          <cell r="CZ143">
            <v>0</v>
          </cell>
          <cell r="DA143">
            <v>1295.48</v>
          </cell>
          <cell r="DD143" t="str">
            <v>0</v>
          </cell>
          <cell r="DE143">
            <v>1295.48</v>
          </cell>
          <cell r="DH143" t="str">
            <v>0</v>
          </cell>
          <cell r="DI143">
            <v>1295.48</v>
          </cell>
          <cell r="DL143" t="str">
            <v>0</v>
          </cell>
          <cell r="DM143">
            <v>1295.48</v>
          </cell>
          <cell r="DP143">
            <v>0</v>
          </cell>
          <cell r="DQ143">
            <v>1295.48</v>
          </cell>
          <cell r="DT143" t="str">
            <v>0</v>
          </cell>
          <cell r="DU143">
            <v>1295.48</v>
          </cell>
          <cell r="DX143" t="str">
            <v>0</v>
          </cell>
          <cell r="DY143">
            <v>1295.48</v>
          </cell>
          <cell r="EB143" t="str">
            <v>0</v>
          </cell>
          <cell r="EC143">
            <v>1295.48</v>
          </cell>
          <cell r="EF143" t="str">
            <v>0</v>
          </cell>
          <cell r="EG143">
            <v>1295.48</v>
          </cell>
          <cell r="EJ143" t="str">
            <v>0</v>
          </cell>
          <cell r="EK143">
            <v>1295.48</v>
          </cell>
        </row>
        <row r="144">
          <cell r="C144" t="str">
            <v>8.2.11</v>
          </cell>
          <cell r="F144" t="str">
            <v>SEDE DA CONCESSIONÁRIA</v>
          </cell>
        </row>
        <row r="145">
          <cell r="C145" t="str">
            <v>8.2.11.1</v>
          </cell>
          <cell r="D145" t="str">
            <v>COT.SV_06001</v>
          </cell>
          <cell r="E145" t="str">
            <v>COTAÇÃO</v>
          </cell>
          <cell r="F145" t="str">
            <v>CUSTO MEDIO DA CONSTRUÇÃO CIVIL - SINAPI IBGE</v>
          </cell>
          <cell r="G145" t="str">
            <v>M2</v>
          </cell>
          <cell r="H145">
            <v>0</v>
          </cell>
          <cell r="I145">
            <v>0</v>
          </cell>
          <cell r="L145" t="str">
            <v>0</v>
          </cell>
          <cell r="M145">
            <v>1295.48</v>
          </cell>
          <cell r="P145" t="str">
            <v>0</v>
          </cell>
          <cell r="Q145">
            <v>1295.48</v>
          </cell>
          <cell r="T145" t="str">
            <v>0</v>
          </cell>
          <cell r="U145">
            <v>1295.48</v>
          </cell>
          <cell r="X145">
            <v>0</v>
          </cell>
          <cell r="Y145">
            <v>1295.48</v>
          </cell>
          <cell r="AB145" t="str">
            <v>0</v>
          </cell>
          <cell r="AC145">
            <v>1295.48</v>
          </cell>
          <cell r="AF145" t="str">
            <v>0</v>
          </cell>
          <cell r="AG145">
            <v>1295.48</v>
          </cell>
          <cell r="AJ145" t="str">
            <v>0</v>
          </cell>
          <cell r="AK145">
            <v>1295.48</v>
          </cell>
          <cell r="AN145">
            <v>0</v>
          </cell>
          <cell r="AO145">
            <v>1295.48</v>
          </cell>
          <cell r="AR145" t="str">
            <v>0</v>
          </cell>
          <cell r="AS145">
            <v>1295.48</v>
          </cell>
          <cell r="AV145" t="str">
            <v>0</v>
          </cell>
          <cell r="AW145">
            <v>1295.48</v>
          </cell>
          <cell r="AZ145" t="str">
            <v>0</v>
          </cell>
          <cell r="BA145">
            <v>1295.48</v>
          </cell>
          <cell r="BD145">
            <v>0</v>
          </cell>
          <cell r="BE145">
            <v>1295.48</v>
          </cell>
          <cell r="BH145">
            <v>0</v>
          </cell>
          <cell r="BI145">
            <v>1295.48</v>
          </cell>
          <cell r="BL145">
            <v>0</v>
          </cell>
          <cell r="BM145">
            <v>1295.48</v>
          </cell>
          <cell r="BP145" t="str">
            <v>0</v>
          </cell>
          <cell r="BQ145">
            <v>1295.48</v>
          </cell>
          <cell r="BT145">
            <v>0</v>
          </cell>
          <cell r="BU145">
            <v>1295.48</v>
          </cell>
          <cell r="BX145" t="str">
            <v>0</v>
          </cell>
          <cell r="BY145">
            <v>1295.48</v>
          </cell>
          <cell r="CB145">
            <v>0</v>
          </cell>
          <cell r="CC145">
            <v>1295.48</v>
          </cell>
          <cell r="CF145" t="str">
            <v>0</v>
          </cell>
          <cell r="CG145">
            <v>1295.48</v>
          </cell>
          <cell r="CJ145" t="str">
            <v>0</v>
          </cell>
          <cell r="CK145">
            <v>1295.48</v>
          </cell>
          <cell r="CN145">
            <v>0</v>
          </cell>
          <cell r="CO145">
            <v>1295.48</v>
          </cell>
          <cell r="CR145">
            <v>0</v>
          </cell>
          <cell r="CS145">
            <v>1295.48</v>
          </cell>
          <cell r="CV145" t="str">
            <v>0</v>
          </cell>
          <cell r="CW145">
            <v>1295.48</v>
          </cell>
          <cell r="CZ145">
            <v>0</v>
          </cell>
          <cell r="DA145">
            <v>1295.48</v>
          </cell>
          <cell r="DD145" t="str">
            <v>0</v>
          </cell>
          <cell r="DE145">
            <v>1295.48</v>
          </cell>
          <cell r="DH145" t="str">
            <v>0</v>
          </cell>
          <cell r="DI145">
            <v>1295.48</v>
          </cell>
          <cell r="DL145" t="str">
            <v>0</v>
          </cell>
          <cell r="DM145">
            <v>1295.48</v>
          </cell>
          <cell r="DP145">
            <v>0</v>
          </cell>
          <cell r="DQ145">
            <v>1295.48</v>
          </cell>
          <cell r="DT145" t="str">
            <v>0</v>
          </cell>
          <cell r="DU145">
            <v>1295.48</v>
          </cell>
          <cell r="DX145" t="str">
            <v>0</v>
          </cell>
          <cell r="DY145">
            <v>1295.48</v>
          </cell>
          <cell r="EB145" t="str">
            <v>0</v>
          </cell>
          <cell r="EC145">
            <v>1295.48</v>
          </cell>
          <cell r="EF145" t="str">
            <v>0</v>
          </cell>
          <cell r="EG145">
            <v>1295.48</v>
          </cell>
          <cell r="EJ145" t="str">
            <v>0</v>
          </cell>
          <cell r="EK145">
            <v>1295.48</v>
          </cell>
        </row>
        <row r="146">
          <cell r="C146" t="str">
            <v>8.2.12</v>
          </cell>
          <cell r="F146" t="str">
            <v>PONTO DE PARADA E DESCANSO (PPD)</v>
          </cell>
        </row>
        <row r="147">
          <cell r="C147" t="str">
            <v>8.2.12.1</v>
          </cell>
          <cell r="D147" t="str">
            <v>COT.SV_06001</v>
          </cell>
          <cell r="E147" t="str">
            <v>COTAÇÃO</v>
          </cell>
          <cell r="F147" t="str">
            <v>CUSTO MEDIO DA CONSTRUÇÃO CIVIL - SINAPI IBGE</v>
          </cell>
          <cell r="G147" t="str">
            <v>M2</v>
          </cell>
          <cell r="H147">
            <v>0</v>
          </cell>
          <cell r="I147">
            <v>0</v>
          </cell>
          <cell r="L147" t="str">
            <v>0</v>
          </cell>
          <cell r="M147">
            <v>1295.48</v>
          </cell>
          <cell r="P147" t="str">
            <v>0</v>
          </cell>
          <cell r="Q147">
            <v>1295.48</v>
          </cell>
          <cell r="T147" t="str">
            <v>0</v>
          </cell>
          <cell r="U147">
            <v>1295.48</v>
          </cell>
          <cell r="X147">
            <v>0</v>
          </cell>
          <cell r="Y147">
            <v>1295.48</v>
          </cell>
          <cell r="AB147" t="str">
            <v>0</v>
          </cell>
          <cell r="AC147">
            <v>1295.48</v>
          </cell>
          <cell r="AF147" t="str">
            <v>0</v>
          </cell>
          <cell r="AG147">
            <v>1295.48</v>
          </cell>
          <cell r="AJ147" t="str">
            <v>0</v>
          </cell>
          <cell r="AK147">
            <v>1295.48</v>
          </cell>
          <cell r="AN147">
            <v>0</v>
          </cell>
          <cell r="AO147">
            <v>1295.48</v>
          </cell>
          <cell r="AR147" t="str">
            <v>0</v>
          </cell>
          <cell r="AS147">
            <v>1295.48</v>
          </cell>
          <cell r="AV147" t="str">
            <v>0</v>
          </cell>
          <cell r="AW147">
            <v>1295.48</v>
          </cell>
          <cell r="AZ147" t="str">
            <v>0</v>
          </cell>
          <cell r="BA147">
            <v>1295.48</v>
          </cell>
          <cell r="BD147">
            <v>0</v>
          </cell>
          <cell r="BE147">
            <v>1295.48</v>
          </cell>
          <cell r="BH147">
            <v>0</v>
          </cell>
          <cell r="BI147">
            <v>1295.48</v>
          </cell>
          <cell r="BL147">
            <v>0</v>
          </cell>
          <cell r="BM147">
            <v>1295.48</v>
          </cell>
          <cell r="BP147" t="str">
            <v>0</v>
          </cell>
          <cell r="BQ147">
            <v>1295.48</v>
          </cell>
          <cell r="BT147">
            <v>0</v>
          </cell>
          <cell r="BU147">
            <v>1295.48</v>
          </cell>
          <cell r="BX147" t="str">
            <v>0</v>
          </cell>
          <cell r="BY147">
            <v>1295.48</v>
          </cell>
          <cell r="CB147">
            <v>0</v>
          </cell>
          <cell r="CC147">
            <v>1295.48</v>
          </cell>
          <cell r="CF147" t="str">
            <v>0</v>
          </cell>
          <cell r="CG147">
            <v>1295.48</v>
          </cell>
          <cell r="CJ147" t="str">
            <v>0</v>
          </cell>
          <cell r="CK147">
            <v>1295.48</v>
          </cell>
          <cell r="CN147">
            <v>0</v>
          </cell>
          <cell r="CO147">
            <v>1295.48</v>
          </cell>
          <cell r="CR147">
            <v>0</v>
          </cell>
          <cell r="CS147">
            <v>1295.48</v>
          </cell>
          <cell r="CV147" t="str">
            <v>0</v>
          </cell>
          <cell r="CW147">
            <v>1295.48</v>
          </cell>
          <cell r="CZ147">
            <v>0</v>
          </cell>
          <cell r="DA147">
            <v>1295.48</v>
          </cell>
          <cell r="DD147" t="str">
            <v>0</v>
          </cell>
          <cell r="DE147">
            <v>1295.48</v>
          </cell>
          <cell r="DH147" t="str">
            <v>0</v>
          </cell>
          <cell r="DI147">
            <v>1295.48</v>
          </cell>
          <cell r="DL147" t="str">
            <v>0</v>
          </cell>
          <cell r="DM147">
            <v>1295.48</v>
          </cell>
          <cell r="DP147">
            <v>0</v>
          </cell>
          <cell r="DQ147">
            <v>1295.48</v>
          </cell>
          <cell r="DT147" t="str">
            <v>0</v>
          </cell>
          <cell r="DU147">
            <v>1295.48</v>
          </cell>
          <cell r="DX147" t="str">
            <v>0</v>
          </cell>
          <cell r="DY147">
            <v>1295.48</v>
          </cell>
          <cell r="EB147" t="str">
            <v>0</v>
          </cell>
          <cell r="EC147">
            <v>1295.48</v>
          </cell>
          <cell r="EF147" t="str">
            <v>0</v>
          </cell>
          <cell r="EG147">
            <v>1295.48</v>
          </cell>
          <cell r="EJ147" t="str">
            <v>0</v>
          </cell>
          <cell r="EK147">
            <v>1295.48</v>
          </cell>
        </row>
        <row r="148">
          <cell r="C148" t="str">
            <v>8.2.13</v>
          </cell>
          <cell r="F148" t="str">
            <v>ILUMINAÇÃO</v>
          </cell>
        </row>
        <row r="149">
          <cell r="C149" t="str">
            <v>8.2.13.1</v>
          </cell>
          <cell r="D149" t="str">
            <v>COMP_06001</v>
          </cell>
          <cell r="E149" t="str">
            <v>COMPOSIÇÃO</v>
          </cell>
          <cell r="F149" t="str">
            <v>GERADOR PORTATIL MONOFASICO, POTENCIA 5500 VA, MOTOR A GASOLINA, POTENCIA DO MOTOR 13 CV - FORNECIMENTO E INSTALACAO</v>
          </cell>
          <cell r="G149" t="str">
            <v>UN</v>
          </cell>
          <cell r="H149">
            <v>0</v>
          </cell>
          <cell r="I149">
            <v>0</v>
          </cell>
          <cell r="L149" t="str">
            <v>0</v>
          </cell>
          <cell r="M149">
            <v>3607.39</v>
          </cell>
          <cell r="P149" t="str">
            <v>0</v>
          </cell>
          <cell r="Q149">
            <v>3607.39</v>
          </cell>
          <cell r="T149" t="str">
            <v>0</v>
          </cell>
          <cell r="U149">
            <v>3607.39</v>
          </cell>
          <cell r="X149">
            <v>0</v>
          </cell>
          <cell r="Y149">
            <v>3607.39</v>
          </cell>
          <cell r="AB149" t="str">
            <v>0</v>
          </cell>
          <cell r="AC149">
            <v>3607.39</v>
          </cell>
          <cell r="AF149" t="str">
            <v>0</v>
          </cell>
          <cell r="AG149">
            <v>3607.39</v>
          </cell>
          <cell r="AJ149" t="str">
            <v>0</v>
          </cell>
          <cell r="AK149">
            <v>3607.39</v>
          </cell>
          <cell r="AN149">
            <v>0</v>
          </cell>
          <cell r="AO149">
            <v>3607.39</v>
          </cell>
          <cell r="AR149" t="str">
            <v>0</v>
          </cell>
          <cell r="AS149">
            <v>3607.39</v>
          </cell>
          <cell r="AV149" t="str">
            <v>0</v>
          </cell>
          <cell r="AW149">
            <v>3607.39</v>
          </cell>
          <cell r="AZ149" t="str">
            <v>0</v>
          </cell>
          <cell r="BA149">
            <v>3607.39</v>
          </cell>
          <cell r="BD149">
            <v>0</v>
          </cell>
          <cell r="BE149">
            <v>3607.39</v>
          </cell>
          <cell r="BH149">
            <v>0</v>
          </cell>
          <cell r="BI149">
            <v>3607.39</v>
          </cell>
          <cell r="BL149">
            <v>0</v>
          </cell>
          <cell r="BM149">
            <v>3607.39</v>
          </cell>
          <cell r="BP149" t="str">
            <v>0</v>
          </cell>
          <cell r="BQ149">
            <v>3607.39</v>
          </cell>
          <cell r="BT149">
            <v>0</v>
          </cell>
          <cell r="BU149">
            <v>3607.39</v>
          </cell>
          <cell r="BX149" t="str">
            <v>0</v>
          </cell>
          <cell r="BY149">
            <v>3607.39</v>
          </cell>
          <cell r="CB149">
            <v>0</v>
          </cell>
          <cell r="CC149">
            <v>3607.39</v>
          </cell>
          <cell r="CF149" t="str">
            <v>0</v>
          </cell>
          <cell r="CG149">
            <v>3607.39</v>
          </cell>
          <cell r="CJ149" t="str">
            <v>0</v>
          </cell>
          <cell r="CK149">
            <v>3607.39</v>
          </cell>
          <cell r="CN149">
            <v>0</v>
          </cell>
          <cell r="CO149">
            <v>3607.39</v>
          </cell>
          <cell r="CR149">
            <v>0</v>
          </cell>
          <cell r="CS149">
            <v>3607.39</v>
          </cell>
          <cell r="CV149" t="str">
            <v>0</v>
          </cell>
          <cell r="CW149">
            <v>3607.39</v>
          </cell>
          <cell r="CZ149">
            <v>0</v>
          </cell>
          <cell r="DA149">
            <v>3607.39</v>
          </cell>
          <cell r="DD149" t="str">
            <v>0</v>
          </cell>
          <cell r="DE149">
            <v>3607.39</v>
          </cell>
          <cell r="DH149" t="str">
            <v>0</v>
          </cell>
          <cell r="DI149">
            <v>3607.39</v>
          </cell>
          <cell r="DL149" t="str">
            <v>0</v>
          </cell>
          <cell r="DM149">
            <v>3607.39</v>
          </cell>
          <cell r="DP149">
            <v>0</v>
          </cell>
          <cell r="DQ149">
            <v>3607.39</v>
          </cell>
          <cell r="DT149" t="str">
            <v>0</v>
          </cell>
          <cell r="DU149">
            <v>3607.39</v>
          </cell>
          <cell r="DX149" t="str">
            <v>0</v>
          </cell>
          <cell r="DY149">
            <v>3607.39</v>
          </cell>
          <cell r="EB149" t="str">
            <v>0</v>
          </cell>
          <cell r="EC149">
            <v>3607.39</v>
          </cell>
          <cell r="EF149" t="str">
            <v>0</v>
          </cell>
          <cell r="EG149">
            <v>3607.39</v>
          </cell>
          <cell r="EJ149" t="str">
            <v>0</v>
          </cell>
          <cell r="EK149">
            <v>3607.39</v>
          </cell>
        </row>
        <row r="150">
          <cell r="C150" t="str">
            <v>8.2.13.2</v>
          </cell>
          <cell r="D150" t="str">
            <v>COMP_06002</v>
          </cell>
          <cell r="E150" t="str">
            <v>COMPOSIÇÃO</v>
          </cell>
          <cell r="F150" t="str">
            <v>EXECUÇÃO DE POÇO ARTESIANO COM PROFUNDIDADE MÉDIA DE 15M E RESERVATÓRIO ELEVADO DE 5.000L</v>
          </cell>
          <cell r="G150" t="str">
            <v>UN</v>
          </cell>
          <cell r="H150">
            <v>11</v>
          </cell>
          <cell r="I150">
            <v>151311.49</v>
          </cell>
          <cell r="L150" t="str">
            <v>0</v>
          </cell>
          <cell r="M150">
            <v>13755.59</v>
          </cell>
          <cell r="P150" t="str">
            <v>0</v>
          </cell>
          <cell r="Q150">
            <v>13755.59</v>
          </cell>
          <cell r="T150" t="str">
            <v>0</v>
          </cell>
          <cell r="U150">
            <v>13755.59</v>
          </cell>
          <cell r="X150">
            <v>1</v>
          </cell>
          <cell r="Y150">
            <v>13755.59</v>
          </cell>
          <cell r="AB150" t="str">
            <v>0</v>
          </cell>
          <cell r="AC150">
            <v>13755.59</v>
          </cell>
          <cell r="AF150" t="str">
            <v>0</v>
          </cell>
          <cell r="AG150">
            <v>13755.59</v>
          </cell>
          <cell r="AJ150" t="str">
            <v>0</v>
          </cell>
          <cell r="AK150">
            <v>13755.59</v>
          </cell>
          <cell r="AN150">
            <v>1</v>
          </cell>
          <cell r="AO150">
            <v>13755.59</v>
          </cell>
          <cell r="AR150" t="str">
            <v>0</v>
          </cell>
          <cell r="AS150">
            <v>13755.59</v>
          </cell>
          <cell r="AV150" t="str">
            <v>0</v>
          </cell>
          <cell r="AW150">
            <v>13755.59</v>
          </cell>
          <cell r="AZ150" t="str">
            <v>0</v>
          </cell>
          <cell r="BA150">
            <v>13755.59</v>
          </cell>
          <cell r="BD150">
            <v>1</v>
          </cell>
          <cell r="BE150">
            <v>13755.59</v>
          </cell>
          <cell r="BH150">
            <v>1</v>
          </cell>
          <cell r="BI150">
            <v>13755.59</v>
          </cell>
          <cell r="BL150">
            <v>1</v>
          </cell>
          <cell r="BM150">
            <v>13755.59</v>
          </cell>
          <cell r="BP150" t="str">
            <v>0</v>
          </cell>
          <cell r="BQ150">
            <v>13755.59</v>
          </cell>
          <cell r="BT150">
            <v>1</v>
          </cell>
          <cell r="BU150">
            <v>13755.59</v>
          </cell>
          <cell r="BX150" t="str">
            <v>0</v>
          </cell>
          <cell r="BY150">
            <v>13755.59</v>
          </cell>
          <cell r="CB150">
            <v>1</v>
          </cell>
          <cell r="CC150">
            <v>13755.59</v>
          </cell>
          <cell r="CF150" t="str">
            <v>0</v>
          </cell>
          <cell r="CG150">
            <v>13755.59</v>
          </cell>
          <cell r="CJ150" t="str">
            <v>0</v>
          </cell>
          <cell r="CK150">
            <v>13755.59</v>
          </cell>
          <cell r="CN150">
            <v>1</v>
          </cell>
          <cell r="CO150">
            <v>13755.59</v>
          </cell>
          <cell r="CR150">
            <v>1</v>
          </cell>
          <cell r="CS150">
            <v>13755.59</v>
          </cell>
          <cell r="CV150" t="str">
            <v>0</v>
          </cell>
          <cell r="CW150">
            <v>13755.59</v>
          </cell>
          <cell r="CZ150">
            <v>1</v>
          </cell>
          <cell r="DA150">
            <v>13755.59</v>
          </cell>
          <cell r="DD150" t="str">
            <v>0</v>
          </cell>
          <cell r="DE150">
            <v>13755.59</v>
          </cell>
          <cell r="DH150" t="str">
            <v>0</v>
          </cell>
          <cell r="DI150">
            <v>13755.59</v>
          </cell>
          <cell r="DL150" t="str">
            <v>0</v>
          </cell>
          <cell r="DM150">
            <v>13755.59</v>
          </cell>
          <cell r="DP150">
            <v>1</v>
          </cell>
          <cell r="DQ150">
            <v>13755.59</v>
          </cell>
          <cell r="DT150" t="str">
            <v>0</v>
          </cell>
          <cell r="DU150">
            <v>13755.59</v>
          </cell>
          <cell r="DX150" t="str">
            <v>0</v>
          </cell>
          <cell r="DY150">
            <v>13755.59</v>
          </cell>
          <cell r="EB150" t="str">
            <v>0</v>
          </cell>
          <cell r="EC150">
            <v>13755.59</v>
          </cell>
          <cell r="EF150" t="str">
            <v>0</v>
          </cell>
          <cell r="EG150">
            <v>13755.59</v>
          </cell>
          <cell r="EJ150" t="str">
            <v>0</v>
          </cell>
          <cell r="EK150">
            <v>13755.59</v>
          </cell>
        </row>
        <row r="151">
          <cell r="C151" t="str">
            <v>8.2.13.3</v>
          </cell>
          <cell r="D151">
            <v>98522</v>
          </cell>
          <cell r="E151" t="str">
            <v>SINAPI SERVIÇO</v>
          </cell>
          <cell r="F151" t="str">
            <v>ALAMBRADO EM MOURÕES DE CONCRETO, COM TELA DE ARAME GALVANIZADO (INCLUSIVE MURETA EM CONCRETO). AF_05/2018</v>
          </cell>
          <cell r="G151" t="str">
            <v>M</v>
          </cell>
          <cell r="H151">
            <v>0</v>
          </cell>
          <cell r="I151">
            <v>0</v>
          </cell>
          <cell r="L151" t="str">
            <v>0</v>
          </cell>
          <cell r="M151">
            <v>113.88</v>
          </cell>
          <cell r="P151" t="str">
            <v>0</v>
          </cell>
          <cell r="Q151">
            <v>113.88</v>
          </cell>
          <cell r="T151" t="str">
            <v>0</v>
          </cell>
          <cell r="U151">
            <v>113.88</v>
          </cell>
          <cell r="X151">
            <v>0</v>
          </cell>
          <cell r="Y151">
            <v>113.88</v>
          </cell>
          <cell r="AB151" t="str">
            <v>0</v>
          </cell>
          <cell r="AC151">
            <v>113.88</v>
          </cell>
          <cell r="AF151" t="str">
            <v>0</v>
          </cell>
          <cell r="AG151">
            <v>113.88</v>
          </cell>
          <cell r="AJ151" t="str">
            <v>0</v>
          </cell>
          <cell r="AK151">
            <v>113.88</v>
          </cell>
          <cell r="AN151">
            <v>0</v>
          </cell>
          <cell r="AO151">
            <v>113.88</v>
          </cell>
          <cell r="AR151" t="str">
            <v>0</v>
          </cell>
          <cell r="AS151">
            <v>113.88</v>
          </cell>
          <cell r="AV151" t="str">
            <v>0</v>
          </cell>
          <cell r="AW151">
            <v>113.88</v>
          </cell>
          <cell r="AZ151" t="str">
            <v>0</v>
          </cell>
          <cell r="BA151">
            <v>113.88</v>
          </cell>
          <cell r="BD151">
            <v>0</v>
          </cell>
          <cell r="BE151">
            <v>113.88</v>
          </cell>
          <cell r="BH151">
            <v>0</v>
          </cell>
          <cell r="BI151">
            <v>113.88</v>
          </cell>
          <cell r="BL151">
            <v>0</v>
          </cell>
          <cell r="BM151">
            <v>113.88</v>
          </cell>
          <cell r="BP151" t="str">
            <v>0</v>
          </cell>
          <cell r="BQ151">
            <v>113.88</v>
          </cell>
          <cell r="BT151">
            <v>0</v>
          </cell>
          <cell r="BU151">
            <v>113.88</v>
          </cell>
          <cell r="BX151" t="str">
            <v>0</v>
          </cell>
          <cell r="BY151">
            <v>113.88</v>
          </cell>
          <cell r="CB151">
            <v>0</v>
          </cell>
          <cell r="CC151">
            <v>113.88</v>
          </cell>
          <cell r="CF151" t="str">
            <v>0</v>
          </cell>
          <cell r="CG151">
            <v>113.88</v>
          </cell>
          <cell r="CJ151" t="str">
            <v>0</v>
          </cell>
          <cell r="CK151">
            <v>113.88</v>
          </cell>
          <cell r="CN151">
            <v>0</v>
          </cell>
          <cell r="CO151">
            <v>113.88</v>
          </cell>
          <cell r="CR151">
            <v>0</v>
          </cell>
          <cell r="CS151">
            <v>113.88</v>
          </cell>
          <cell r="CV151" t="str">
            <v>0</v>
          </cell>
          <cell r="CW151">
            <v>113.88</v>
          </cell>
          <cell r="CZ151">
            <v>0</v>
          </cell>
          <cell r="DA151">
            <v>113.88</v>
          </cell>
          <cell r="DD151" t="str">
            <v>0</v>
          </cell>
          <cell r="DE151">
            <v>113.88</v>
          </cell>
          <cell r="DH151" t="str">
            <v>0</v>
          </cell>
          <cell r="DI151">
            <v>113.88</v>
          </cell>
          <cell r="DL151" t="str">
            <v>0</v>
          </cell>
          <cell r="DM151">
            <v>113.88</v>
          </cell>
          <cell r="DP151">
            <v>0</v>
          </cell>
          <cell r="DQ151">
            <v>113.88</v>
          </cell>
          <cell r="DT151" t="str">
            <v>0</v>
          </cell>
          <cell r="DU151">
            <v>113.88</v>
          </cell>
          <cell r="DX151" t="str">
            <v>0</v>
          </cell>
          <cell r="DY151">
            <v>113.88</v>
          </cell>
          <cell r="EB151" t="str">
            <v>0</v>
          </cell>
          <cell r="EC151">
            <v>113.88</v>
          </cell>
          <cell r="EF151" t="str">
            <v>0</v>
          </cell>
          <cell r="EG151">
            <v>113.88</v>
          </cell>
          <cell r="EJ151" t="str">
            <v>0</v>
          </cell>
          <cell r="EK151">
            <v>113.88</v>
          </cell>
        </row>
        <row r="152">
          <cell r="C152" t="str">
            <v>8.2.13.4</v>
          </cell>
          <cell r="D152">
            <v>101659</v>
          </cell>
          <cell r="E152" t="str">
            <v>SINAPI SERVIÇO</v>
          </cell>
          <cell r="F152" t="str">
            <v>LUMINÁRIA DE LED PARA ILUMINAÇÃO PÚBLICA, DE 181 W ATÉ 239 W - FORNECIMENTO E INSTALAÇÃO. AF_08/2020</v>
          </cell>
          <cell r="G152" t="str">
            <v>UN</v>
          </cell>
          <cell r="H152">
            <v>66</v>
          </cell>
          <cell r="I152">
            <v>68504.699999999983</v>
          </cell>
          <cell r="L152" t="str">
            <v>0</v>
          </cell>
          <cell r="M152">
            <v>1037.95</v>
          </cell>
          <cell r="P152" t="str">
            <v>0</v>
          </cell>
          <cell r="Q152">
            <v>1037.95</v>
          </cell>
          <cell r="T152" t="str">
            <v>0</v>
          </cell>
          <cell r="U152">
            <v>1037.95</v>
          </cell>
          <cell r="X152">
            <v>6</v>
          </cell>
          <cell r="Y152">
            <v>1037.95</v>
          </cell>
          <cell r="AB152" t="str">
            <v>0</v>
          </cell>
          <cell r="AC152">
            <v>1037.95</v>
          </cell>
          <cell r="AF152" t="str">
            <v>0</v>
          </cell>
          <cell r="AG152">
            <v>1037.95</v>
          </cell>
          <cell r="AJ152" t="str">
            <v>0</v>
          </cell>
          <cell r="AK152">
            <v>1037.95</v>
          </cell>
          <cell r="AN152">
            <v>6</v>
          </cell>
          <cell r="AO152">
            <v>1037.95</v>
          </cell>
          <cell r="AR152" t="str">
            <v>0</v>
          </cell>
          <cell r="AS152">
            <v>1037.95</v>
          </cell>
          <cell r="AV152" t="str">
            <v>0</v>
          </cell>
          <cell r="AW152">
            <v>1037.95</v>
          </cell>
          <cell r="AZ152" t="str">
            <v>0</v>
          </cell>
          <cell r="BA152">
            <v>1037.95</v>
          </cell>
          <cell r="BD152">
            <v>6</v>
          </cell>
          <cell r="BE152">
            <v>1037.95</v>
          </cell>
          <cell r="BH152">
            <v>6</v>
          </cell>
          <cell r="BI152">
            <v>1037.95</v>
          </cell>
          <cell r="BL152">
            <v>6</v>
          </cell>
          <cell r="BM152">
            <v>1037.95</v>
          </cell>
          <cell r="BP152" t="str">
            <v>0</v>
          </cell>
          <cell r="BQ152">
            <v>1037.95</v>
          </cell>
          <cell r="BT152">
            <v>6</v>
          </cell>
          <cell r="BU152">
            <v>1037.95</v>
          </cell>
          <cell r="BX152" t="str">
            <v>0</v>
          </cell>
          <cell r="BY152">
            <v>1037.95</v>
          </cell>
          <cell r="CB152">
            <v>6</v>
          </cell>
          <cell r="CC152">
            <v>1037.95</v>
          </cell>
          <cell r="CF152" t="str">
            <v>0</v>
          </cell>
          <cell r="CG152">
            <v>1037.95</v>
          </cell>
          <cell r="CJ152" t="str">
            <v>0</v>
          </cell>
          <cell r="CK152">
            <v>1037.95</v>
          </cell>
          <cell r="CN152">
            <v>6</v>
          </cell>
          <cell r="CO152">
            <v>1037.95</v>
          </cell>
          <cell r="CR152">
            <v>6</v>
          </cell>
          <cell r="CS152">
            <v>1037.95</v>
          </cell>
          <cell r="CV152" t="str">
            <v>0</v>
          </cell>
          <cell r="CW152">
            <v>1037.95</v>
          </cell>
          <cell r="CZ152">
            <v>6</v>
          </cell>
          <cell r="DA152">
            <v>1037.95</v>
          </cell>
          <cell r="DD152" t="str">
            <v>0</v>
          </cell>
          <cell r="DE152">
            <v>1037.95</v>
          </cell>
          <cell r="DH152" t="str">
            <v>0</v>
          </cell>
          <cell r="DI152">
            <v>1037.95</v>
          </cell>
          <cell r="DL152" t="str">
            <v>0</v>
          </cell>
          <cell r="DM152">
            <v>1037.95</v>
          </cell>
          <cell r="DP152">
            <v>6</v>
          </cell>
          <cell r="DQ152">
            <v>1037.95</v>
          </cell>
          <cell r="DT152" t="str">
            <v>0</v>
          </cell>
          <cell r="DU152">
            <v>1037.95</v>
          </cell>
          <cell r="DX152" t="str">
            <v>0</v>
          </cell>
          <cell r="DY152">
            <v>1037.95</v>
          </cell>
          <cell r="EB152" t="str">
            <v>0</v>
          </cell>
          <cell r="EC152">
            <v>1037.95</v>
          </cell>
          <cell r="EF152" t="str">
            <v>0</v>
          </cell>
          <cell r="EG152">
            <v>1037.95</v>
          </cell>
          <cell r="EJ152" t="str">
            <v>0</v>
          </cell>
          <cell r="EK152">
            <v>1037.95</v>
          </cell>
        </row>
        <row r="153">
          <cell r="C153" t="str">
            <v>8.2.13.5</v>
          </cell>
          <cell r="D153" t="str">
            <v>COMP_24005</v>
          </cell>
          <cell r="E153" t="str">
            <v>COMPOSIÇÃO</v>
          </cell>
          <cell r="F153" t="str">
            <v>POSTE DE AÇO CONICO CONTÍNUO CURVO SIMPLES, FLANGEADO, H=9M, EXCLUSIVE LUMINÁRIA - FORNECIMENTO E INSTALACAO.</v>
          </cell>
          <cell r="G153" t="str">
            <v>UN</v>
          </cell>
          <cell r="H153">
            <v>0</v>
          </cell>
          <cell r="I153">
            <v>0</v>
          </cell>
          <cell r="L153" t="str">
            <v>0</v>
          </cell>
          <cell r="M153">
            <v>2184.2199999999998</v>
          </cell>
          <cell r="P153" t="str">
            <v>0</v>
          </cell>
          <cell r="Q153">
            <v>2184.2199999999998</v>
          </cell>
          <cell r="T153" t="str">
            <v>0</v>
          </cell>
          <cell r="U153">
            <v>2184.2199999999998</v>
          </cell>
          <cell r="X153">
            <v>0</v>
          </cell>
          <cell r="Y153">
            <v>2184.2199999999998</v>
          </cell>
          <cell r="AB153" t="str">
            <v>0</v>
          </cell>
          <cell r="AC153">
            <v>2184.2199999999998</v>
          </cell>
          <cell r="AF153" t="str">
            <v>0</v>
          </cell>
          <cell r="AG153">
            <v>2184.2199999999998</v>
          </cell>
          <cell r="AJ153" t="str">
            <v>0</v>
          </cell>
          <cell r="AK153">
            <v>2184.2199999999998</v>
          </cell>
          <cell r="AN153">
            <v>0</v>
          </cell>
          <cell r="AO153">
            <v>2184.2199999999998</v>
          </cell>
          <cell r="AR153" t="str">
            <v>0</v>
          </cell>
          <cell r="AS153">
            <v>2184.2199999999998</v>
          </cell>
          <cell r="AV153" t="str">
            <v>0</v>
          </cell>
          <cell r="AW153">
            <v>2184.2199999999998</v>
          </cell>
          <cell r="AZ153" t="str">
            <v>0</v>
          </cell>
          <cell r="BA153">
            <v>2184.2199999999998</v>
          </cell>
          <cell r="BD153">
            <v>0</v>
          </cell>
          <cell r="BE153">
            <v>2184.2199999999998</v>
          </cell>
          <cell r="BH153">
            <v>0</v>
          </cell>
          <cell r="BI153">
            <v>2184.2199999999998</v>
          </cell>
          <cell r="BL153">
            <v>0</v>
          </cell>
          <cell r="BM153">
            <v>2184.2199999999998</v>
          </cell>
          <cell r="BP153" t="str">
            <v>0</v>
          </cell>
          <cell r="BQ153">
            <v>2184.2199999999998</v>
          </cell>
          <cell r="BT153">
            <v>0</v>
          </cell>
          <cell r="BU153">
            <v>2184.2199999999998</v>
          </cell>
          <cell r="BX153" t="str">
            <v>0</v>
          </cell>
          <cell r="BY153">
            <v>2184.2199999999998</v>
          </cell>
          <cell r="CB153">
            <v>0</v>
          </cell>
          <cell r="CC153">
            <v>2184.2199999999998</v>
          </cell>
          <cell r="CF153" t="str">
            <v>0</v>
          </cell>
          <cell r="CG153">
            <v>2184.2199999999998</v>
          </cell>
          <cell r="CJ153" t="str">
            <v>0</v>
          </cell>
          <cell r="CK153">
            <v>2184.2199999999998</v>
          </cell>
          <cell r="CN153">
            <v>0</v>
          </cell>
          <cell r="CO153">
            <v>2184.2199999999998</v>
          </cell>
          <cell r="CR153">
            <v>0</v>
          </cell>
          <cell r="CS153">
            <v>2184.2199999999998</v>
          </cell>
          <cell r="CV153" t="str">
            <v>0</v>
          </cell>
          <cell r="CW153">
            <v>2184.2199999999998</v>
          </cell>
          <cell r="CZ153">
            <v>0</v>
          </cell>
          <cell r="DA153">
            <v>2184.2199999999998</v>
          </cell>
          <cell r="DD153" t="str">
            <v>0</v>
          </cell>
          <cell r="DE153">
            <v>2184.2199999999998</v>
          </cell>
          <cell r="DH153" t="str">
            <v>0</v>
          </cell>
          <cell r="DI153">
            <v>2184.2199999999998</v>
          </cell>
          <cell r="DL153" t="str">
            <v>0</v>
          </cell>
          <cell r="DM153">
            <v>2184.2199999999998</v>
          </cell>
          <cell r="DP153">
            <v>0</v>
          </cell>
          <cell r="DQ153">
            <v>2184.2199999999998</v>
          </cell>
          <cell r="DT153" t="str">
            <v>0</v>
          </cell>
          <cell r="DU153">
            <v>2184.2199999999998</v>
          </cell>
          <cell r="DX153" t="str">
            <v>0</v>
          </cell>
          <cell r="DY153">
            <v>2184.2199999999998</v>
          </cell>
          <cell r="EB153" t="str">
            <v>0</v>
          </cell>
          <cell r="EC153">
            <v>2184.2199999999998</v>
          </cell>
          <cell r="EF153" t="str">
            <v>0</v>
          </cell>
          <cell r="EG153">
            <v>2184.2199999999998</v>
          </cell>
          <cell r="EJ153" t="str">
            <v>0</v>
          </cell>
          <cell r="EK153">
            <v>2184.2199999999998</v>
          </cell>
        </row>
        <row r="155">
          <cell r="C155" t="str">
            <v>8.3</v>
          </cell>
          <cell r="F155" t="str">
            <v>Ponto de Parada e Descanso (PPD)</v>
          </cell>
        </row>
        <row r="156">
          <cell r="C156" t="str">
            <v>8.3.1</v>
          </cell>
          <cell r="F156" t="str">
            <v>ESCAVAÇÃO</v>
          </cell>
        </row>
        <row r="157">
          <cell r="C157" t="str">
            <v>8.3.1.1</v>
          </cell>
          <cell r="D157">
            <v>5502136</v>
          </cell>
          <cell r="E157" t="str">
            <v>SICRO SERVIÇO</v>
          </cell>
          <cell r="F157" t="str">
            <v>ESCAVAÇÃO, CARGA E TRANSPORTE DE MATERIAL DE 1ª CATEGORIA - DMT DE 200 A 400 M - CAMINHO DE SERVIÇO EM REVESTIMENTO PRIMÁRIO - COM ESCAVADEIRA E CAMINHÃO BASCULANTE DE 14 M³</v>
          </cell>
          <cell r="G157" t="str">
            <v>M³</v>
          </cell>
          <cell r="H157">
            <v>18240</v>
          </cell>
          <cell r="I157">
            <v>58368</v>
          </cell>
          <cell r="L157">
            <v>0</v>
          </cell>
          <cell r="M157">
            <v>3.2</v>
          </cell>
          <cell r="P157">
            <v>0</v>
          </cell>
          <cell r="Q157">
            <v>3.2</v>
          </cell>
          <cell r="T157">
            <v>0</v>
          </cell>
          <cell r="U157">
            <v>3.2</v>
          </cell>
          <cell r="X157">
            <v>0</v>
          </cell>
          <cell r="Y157">
            <v>3.2</v>
          </cell>
          <cell r="AB157">
            <v>0</v>
          </cell>
          <cell r="AC157">
            <v>3.2</v>
          </cell>
          <cell r="AF157">
            <v>0</v>
          </cell>
          <cell r="AG157">
            <v>3.2</v>
          </cell>
          <cell r="AJ157">
            <v>0</v>
          </cell>
          <cell r="AK157">
            <v>3.2</v>
          </cell>
          <cell r="AN157">
            <v>0</v>
          </cell>
          <cell r="AO157">
            <v>3.2</v>
          </cell>
          <cell r="AR157">
            <v>0</v>
          </cell>
          <cell r="AS157">
            <v>3.2</v>
          </cell>
          <cell r="AV157">
            <v>0</v>
          </cell>
          <cell r="AW157">
            <v>3.2</v>
          </cell>
          <cell r="AZ157">
            <v>0</v>
          </cell>
          <cell r="BA157">
            <v>3.2</v>
          </cell>
          <cell r="BD157">
            <v>0</v>
          </cell>
          <cell r="BE157">
            <v>3.2</v>
          </cell>
          <cell r="BH157">
            <v>0</v>
          </cell>
          <cell r="BI157">
            <v>3.2</v>
          </cell>
          <cell r="BL157">
            <v>0</v>
          </cell>
          <cell r="BM157">
            <v>3.2</v>
          </cell>
          <cell r="BP157">
            <v>0</v>
          </cell>
          <cell r="BQ157">
            <v>3.2</v>
          </cell>
          <cell r="BT157">
            <v>0</v>
          </cell>
          <cell r="BU157">
            <v>3.2</v>
          </cell>
          <cell r="BX157">
            <v>0</v>
          </cell>
          <cell r="BY157">
            <v>3.2</v>
          </cell>
          <cell r="CB157">
            <v>0</v>
          </cell>
          <cell r="CC157">
            <v>3.2</v>
          </cell>
          <cell r="CF157">
            <v>0</v>
          </cell>
          <cell r="CG157">
            <v>3.2</v>
          </cell>
          <cell r="CJ157">
            <v>0</v>
          </cell>
          <cell r="CK157">
            <v>3.2</v>
          </cell>
          <cell r="CN157">
            <v>18240</v>
          </cell>
          <cell r="CO157">
            <v>3.2</v>
          </cell>
          <cell r="CR157">
            <v>0</v>
          </cell>
          <cell r="CS157">
            <v>3.2</v>
          </cell>
          <cell r="CV157">
            <v>0</v>
          </cell>
          <cell r="CW157">
            <v>3.2</v>
          </cell>
          <cell r="CZ157">
            <v>0</v>
          </cell>
          <cell r="DA157">
            <v>3.2</v>
          </cell>
          <cell r="DD157">
            <v>0</v>
          </cell>
          <cell r="DE157">
            <v>3.2</v>
          </cell>
          <cell r="DH157">
            <v>0</v>
          </cell>
          <cell r="DI157">
            <v>3.2</v>
          </cell>
          <cell r="DL157">
            <v>0</v>
          </cell>
          <cell r="DM157">
            <v>3.2</v>
          </cell>
          <cell r="DP157">
            <v>0</v>
          </cell>
          <cell r="DQ157">
            <v>3.2</v>
          </cell>
          <cell r="DT157">
            <v>0</v>
          </cell>
          <cell r="DU157">
            <v>3.2</v>
          </cell>
          <cell r="DX157">
            <v>0</v>
          </cell>
          <cell r="DY157">
            <v>3.2</v>
          </cell>
          <cell r="EB157">
            <v>0</v>
          </cell>
          <cell r="EC157">
            <v>3.2</v>
          </cell>
          <cell r="EF157">
            <v>0</v>
          </cell>
          <cell r="EG157">
            <v>3.2</v>
          </cell>
          <cell r="EJ157">
            <v>0</v>
          </cell>
          <cell r="EK157">
            <v>3.2</v>
          </cell>
        </row>
        <row r="158">
          <cell r="C158" t="str">
            <v>8.3.1.2</v>
          </cell>
          <cell r="D158">
            <v>5501875</v>
          </cell>
          <cell r="E158" t="str">
            <v>SICRO SERVIÇO</v>
          </cell>
          <cell r="F158" t="str">
            <v>ESCAVAÇÃO, CARGA E TRANSPORTE DE MATERIAL DE 1ª CATEGORIA - DMT DE 50 A 200 M - CAMINHO DE SERVIÇO EM LEITO NATURAL - COM CARREGADEIRA E CAMINHÃO BASCULANTE DE 14 M³</v>
          </cell>
          <cell r="G158" t="str">
            <v>M³</v>
          </cell>
          <cell r="H158">
            <v>10944</v>
          </cell>
          <cell r="I158">
            <v>53516.160000000003</v>
          </cell>
          <cell r="L158">
            <v>0</v>
          </cell>
          <cell r="M158">
            <v>4.8899999999999997</v>
          </cell>
          <cell r="P158">
            <v>0</v>
          </cell>
          <cell r="Q158">
            <v>4.8899999999999997</v>
          </cell>
          <cell r="T158">
            <v>0</v>
          </cell>
          <cell r="U158">
            <v>4.8899999999999997</v>
          </cell>
          <cell r="X158">
            <v>0</v>
          </cell>
          <cell r="Y158">
            <v>4.8899999999999997</v>
          </cell>
          <cell r="AB158">
            <v>0</v>
          </cell>
          <cell r="AC158">
            <v>4.8899999999999997</v>
          </cell>
          <cell r="AF158">
            <v>0</v>
          </cell>
          <cell r="AG158">
            <v>4.8899999999999997</v>
          </cell>
          <cell r="AJ158">
            <v>0</v>
          </cell>
          <cell r="AK158">
            <v>4.8899999999999997</v>
          </cell>
          <cell r="AN158">
            <v>0</v>
          </cell>
          <cell r="AO158">
            <v>4.8899999999999997</v>
          </cell>
          <cell r="AR158">
            <v>0</v>
          </cell>
          <cell r="AS158">
            <v>4.8899999999999997</v>
          </cell>
          <cell r="AV158">
            <v>0</v>
          </cell>
          <cell r="AW158">
            <v>4.8899999999999997</v>
          </cell>
          <cell r="AZ158">
            <v>0</v>
          </cell>
          <cell r="BA158">
            <v>4.8899999999999997</v>
          </cell>
          <cell r="BD158">
            <v>0</v>
          </cell>
          <cell r="BE158">
            <v>4.8899999999999997</v>
          </cell>
          <cell r="BH158">
            <v>0</v>
          </cell>
          <cell r="BI158">
            <v>4.8899999999999997</v>
          </cell>
          <cell r="BL158">
            <v>0</v>
          </cell>
          <cell r="BM158">
            <v>4.8899999999999997</v>
          </cell>
          <cell r="BP158">
            <v>0</v>
          </cell>
          <cell r="BQ158">
            <v>4.8899999999999997</v>
          </cell>
          <cell r="BT158">
            <v>0</v>
          </cell>
          <cell r="BU158">
            <v>4.8899999999999997</v>
          </cell>
          <cell r="BX158">
            <v>0</v>
          </cell>
          <cell r="BY158">
            <v>4.8899999999999997</v>
          </cell>
          <cell r="CB158">
            <v>0</v>
          </cell>
          <cell r="CC158">
            <v>4.8899999999999997</v>
          </cell>
          <cell r="CF158">
            <v>0</v>
          </cell>
          <cell r="CG158">
            <v>4.8899999999999997</v>
          </cell>
          <cell r="CJ158">
            <v>0</v>
          </cell>
          <cell r="CK158">
            <v>4.8899999999999997</v>
          </cell>
          <cell r="CN158">
            <v>10944</v>
          </cell>
          <cell r="CO158">
            <v>4.8899999999999997</v>
          </cell>
          <cell r="CR158">
            <v>0</v>
          </cell>
          <cell r="CS158">
            <v>4.8899999999999997</v>
          </cell>
          <cell r="CV158">
            <v>0</v>
          </cell>
          <cell r="CW158">
            <v>4.8899999999999997</v>
          </cell>
          <cell r="CZ158">
            <v>0</v>
          </cell>
          <cell r="DA158">
            <v>4.8899999999999997</v>
          </cell>
          <cell r="DD158">
            <v>0</v>
          </cell>
          <cell r="DE158">
            <v>4.8899999999999997</v>
          </cell>
          <cell r="DH158">
            <v>0</v>
          </cell>
          <cell r="DI158">
            <v>4.8899999999999997</v>
          </cell>
          <cell r="DL158">
            <v>0</v>
          </cell>
          <cell r="DM158">
            <v>4.8899999999999997</v>
          </cell>
          <cell r="DP158">
            <v>0</v>
          </cell>
          <cell r="DQ158">
            <v>4.8899999999999997</v>
          </cell>
          <cell r="DT158">
            <v>0</v>
          </cell>
          <cell r="DU158">
            <v>4.8899999999999997</v>
          </cell>
          <cell r="DX158">
            <v>0</v>
          </cell>
          <cell r="DY158">
            <v>4.8899999999999997</v>
          </cell>
          <cell r="EB158">
            <v>0</v>
          </cell>
          <cell r="EC158">
            <v>4.8899999999999997</v>
          </cell>
          <cell r="EF158">
            <v>0</v>
          </cell>
          <cell r="EG158">
            <v>4.8899999999999997</v>
          </cell>
          <cell r="EJ158">
            <v>0</v>
          </cell>
          <cell r="EK158">
            <v>4.8899999999999997</v>
          </cell>
        </row>
        <row r="159">
          <cell r="C159" t="str">
            <v>8.3.1.3</v>
          </cell>
          <cell r="D159">
            <v>5502137</v>
          </cell>
          <cell r="E159" t="str">
            <v>SICRO SERVIÇO</v>
          </cell>
          <cell r="F159" t="str">
            <v>ESCAVAÇÃO, CARGA E TRANSPORTE DE MATERIAL DE 1ª CATEGORIA - DMT DE 400 A 600 M - CAMINHO DE SERVIÇO EM REVESTIMENTO PRIMÁRIO - COM ESCAVADEIRA E CAMINHÃO BASCULANTE DE 14 M³</v>
          </cell>
          <cell r="G159" t="str">
            <v>M³</v>
          </cell>
          <cell r="H159">
            <v>7296</v>
          </cell>
          <cell r="I159">
            <v>24149.759999999998</v>
          </cell>
          <cell r="L159">
            <v>0</v>
          </cell>
          <cell r="M159">
            <v>3.31</v>
          </cell>
          <cell r="P159">
            <v>0</v>
          </cell>
          <cell r="Q159">
            <v>3.31</v>
          </cell>
          <cell r="T159">
            <v>0</v>
          </cell>
          <cell r="U159">
            <v>3.31</v>
          </cell>
          <cell r="X159">
            <v>0</v>
          </cell>
          <cell r="Y159">
            <v>3.31</v>
          </cell>
          <cell r="AB159">
            <v>0</v>
          </cell>
          <cell r="AC159">
            <v>3.31</v>
          </cell>
          <cell r="AF159">
            <v>0</v>
          </cell>
          <cell r="AG159">
            <v>3.31</v>
          </cell>
          <cell r="AJ159">
            <v>0</v>
          </cell>
          <cell r="AK159">
            <v>3.31</v>
          </cell>
          <cell r="AN159">
            <v>0</v>
          </cell>
          <cell r="AO159">
            <v>3.31</v>
          </cell>
          <cell r="AR159">
            <v>0</v>
          </cell>
          <cell r="AS159">
            <v>3.31</v>
          </cell>
          <cell r="AV159">
            <v>0</v>
          </cell>
          <cell r="AW159">
            <v>3.31</v>
          </cell>
          <cell r="AZ159">
            <v>0</v>
          </cell>
          <cell r="BA159">
            <v>3.31</v>
          </cell>
          <cell r="BD159">
            <v>0</v>
          </cell>
          <cell r="BE159">
            <v>3.31</v>
          </cell>
          <cell r="BH159">
            <v>0</v>
          </cell>
          <cell r="BI159">
            <v>3.31</v>
          </cell>
          <cell r="BL159">
            <v>0</v>
          </cell>
          <cell r="BM159">
            <v>3.31</v>
          </cell>
          <cell r="BP159">
            <v>0</v>
          </cell>
          <cell r="BQ159">
            <v>3.31</v>
          </cell>
          <cell r="BT159">
            <v>0</v>
          </cell>
          <cell r="BU159">
            <v>3.31</v>
          </cell>
          <cell r="BX159">
            <v>0</v>
          </cell>
          <cell r="BY159">
            <v>3.31</v>
          </cell>
          <cell r="CB159">
            <v>0</v>
          </cell>
          <cell r="CC159">
            <v>3.31</v>
          </cell>
          <cell r="CF159">
            <v>0</v>
          </cell>
          <cell r="CG159">
            <v>3.31</v>
          </cell>
          <cell r="CJ159">
            <v>0</v>
          </cell>
          <cell r="CK159">
            <v>3.31</v>
          </cell>
          <cell r="CN159">
            <v>7296</v>
          </cell>
          <cell r="CO159">
            <v>3.31</v>
          </cell>
          <cell r="CR159">
            <v>0</v>
          </cell>
          <cell r="CS159">
            <v>3.31</v>
          </cell>
          <cell r="CV159">
            <v>0</v>
          </cell>
          <cell r="CW159">
            <v>3.31</v>
          </cell>
          <cell r="CZ159">
            <v>0</v>
          </cell>
          <cell r="DA159">
            <v>3.31</v>
          </cell>
          <cell r="DD159">
            <v>0</v>
          </cell>
          <cell r="DE159">
            <v>3.31</v>
          </cell>
          <cell r="DH159">
            <v>0</v>
          </cell>
          <cell r="DI159">
            <v>3.31</v>
          </cell>
          <cell r="DL159">
            <v>0</v>
          </cell>
          <cell r="DM159">
            <v>3.31</v>
          </cell>
          <cell r="DP159">
            <v>0</v>
          </cell>
          <cell r="DQ159">
            <v>3.31</v>
          </cell>
          <cell r="DT159">
            <v>0</v>
          </cell>
          <cell r="DU159">
            <v>3.31</v>
          </cell>
          <cell r="DX159">
            <v>0</v>
          </cell>
          <cell r="DY159">
            <v>3.31</v>
          </cell>
          <cell r="EB159">
            <v>0</v>
          </cell>
          <cell r="EC159">
            <v>3.31</v>
          </cell>
          <cell r="EF159">
            <v>0</v>
          </cell>
          <cell r="EG159">
            <v>3.31</v>
          </cell>
          <cell r="EJ159">
            <v>0</v>
          </cell>
          <cell r="EK159">
            <v>3.31</v>
          </cell>
        </row>
        <row r="160">
          <cell r="C160" t="str">
            <v>8.3.1.4</v>
          </cell>
          <cell r="D160">
            <v>5502351</v>
          </cell>
          <cell r="E160" t="str">
            <v>SICRO SERVIÇO</v>
          </cell>
          <cell r="F160" t="str">
            <v>ESCAVAÇÃO, CARGA E TRANSPORTE DE MATERIAL DE 2ª CATEGORIA - DMT DE 50 A 200 M - CAMINHO DE SERVIÇO EM LEITO NATURAL - COM CARREGADEIRA E CAMINHÃO BASCULANTE DE 14 M³</v>
          </cell>
          <cell r="G160" t="str">
            <v>M³</v>
          </cell>
          <cell r="H160">
            <v>2280</v>
          </cell>
          <cell r="I160">
            <v>17920.8</v>
          </cell>
          <cell r="L160">
            <v>0</v>
          </cell>
          <cell r="M160">
            <v>7.86</v>
          </cell>
          <cell r="P160">
            <v>0</v>
          </cell>
          <cell r="Q160">
            <v>7.86</v>
          </cell>
          <cell r="T160">
            <v>0</v>
          </cell>
          <cell r="U160">
            <v>7.86</v>
          </cell>
          <cell r="X160">
            <v>0</v>
          </cell>
          <cell r="Y160">
            <v>7.86</v>
          </cell>
          <cell r="AB160">
            <v>0</v>
          </cell>
          <cell r="AC160">
            <v>7.86</v>
          </cell>
          <cell r="AF160">
            <v>0</v>
          </cell>
          <cell r="AG160">
            <v>7.86</v>
          </cell>
          <cell r="AJ160">
            <v>0</v>
          </cell>
          <cell r="AK160">
            <v>7.86</v>
          </cell>
          <cell r="AN160">
            <v>0</v>
          </cell>
          <cell r="AO160">
            <v>7.86</v>
          </cell>
          <cell r="AR160">
            <v>0</v>
          </cell>
          <cell r="AS160">
            <v>7.86</v>
          </cell>
          <cell r="AV160">
            <v>0</v>
          </cell>
          <cell r="AW160">
            <v>7.86</v>
          </cell>
          <cell r="AZ160">
            <v>0</v>
          </cell>
          <cell r="BA160">
            <v>7.86</v>
          </cell>
          <cell r="BD160">
            <v>0</v>
          </cell>
          <cell r="BE160">
            <v>7.86</v>
          </cell>
          <cell r="BH160">
            <v>0</v>
          </cell>
          <cell r="BI160">
            <v>7.86</v>
          </cell>
          <cell r="BL160">
            <v>0</v>
          </cell>
          <cell r="BM160">
            <v>7.86</v>
          </cell>
          <cell r="BP160">
            <v>0</v>
          </cell>
          <cell r="BQ160">
            <v>7.86</v>
          </cell>
          <cell r="BT160">
            <v>0</v>
          </cell>
          <cell r="BU160">
            <v>7.86</v>
          </cell>
          <cell r="BX160">
            <v>0</v>
          </cell>
          <cell r="BY160">
            <v>7.86</v>
          </cell>
          <cell r="CB160">
            <v>0</v>
          </cell>
          <cell r="CC160">
            <v>7.86</v>
          </cell>
          <cell r="CF160">
            <v>0</v>
          </cell>
          <cell r="CG160">
            <v>7.86</v>
          </cell>
          <cell r="CJ160">
            <v>0</v>
          </cell>
          <cell r="CK160">
            <v>7.86</v>
          </cell>
          <cell r="CN160">
            <v>2280</v>
          </cell>
          <cell r="CO160">
            <v>7.86</v>
          </cell>
          <cell r="CR160">
            <v>0</v>
          </cell>
          <cell r="CS160">
            <v>7.86</v>
          </cell>
          <cell r="CV160">
            <v>0</v>
          </cell>
          <cell r="CW160">
            <v>7.86</v>
          </cell>
          <cell r="CZ160">
            <v>0</v>
          </cell>
          <cell r="DA160">
            <v>7.86</v>
          </cell>
          <cell r="DD160">
            <v>0</v>
          </cell>
          <cell r="DE160">
            <v>7.86</v>
          </cell>
          <cell r="DH160">
            <v>0</v>
          </cell>
          <cell r="DI160">
            <v>7.86</v>
          </cell>
          <cell r="DL160">
            <v>0</v>
          </cell>
          <cell r="DM160">
            <v>7.86</v>
          </cell>
          <cell r="DP160">
            <v>0</v>
          </cell>
          <cell r="DQ160">
            <v>7.86</v>
          </cell>
          <cell r="DT160">
            <v>0</v>
          </cell>
          <cell r="DU160">
            <v>7.86</v>
          </cell>
          <cell r="DX160">
            <v>0</v>
          </cell>
          <cell r="DY160">
            <v>7.86</v>
          </cell>
          <cell r="EB160">
            <v>0</v>
          </cell>
          <cell r="EC160">
            <v>7.86</v>
          </cell>
          <cell r="EF160">
            <v>0</v>
          </cell>
          <cell r="EG160">
            <v>7.86</v>
          </cell>
          <cell r="EJ160">
            <v>0</v>
          </cell>
          <cell r="EK160">
            <v>7.86</v>
          </cell>
        </row>
        <row r="161">
          <cell r="C161" t="str">
            <v>8.3.1.5</v>
          </cell>
          <cell r="D161">
            <v>5502378</v>
          </cell>
          <cell r="E161" t="str">
            <v>SICRO SERVIÇO</v>
          </cell>
          <cell r="F161" t="str">
            <v>ESCAVAÇÃO, CARGA E TRANSPORTE DE MATERIAL DE 2ª CATEGORIA - DMT DE 200 A 400 M - CAMINHO DE SERVIÇO EM REVESTIMENTO PRIMÁRIO - COM CARREGADEIRA E CAMINHÃO BASCULANTE DE 14 M³</v>
          </cell>
          <cell r="G161" t="str">
            <v>M³</v>
          </cell>
          <cell r="H161">
            <v>1368</v>
          </cell>
          <cell r="I161">
            <v>10752.48</v>
          </cell>
          <cell r="L161">
            <v>0</v>
          </cell>
          <cell r="M161">
            <v>7.86</v>
          </cell>
          <cell r="P161">
            <v>0</v>
          </cell>
          <cell r="Q161">
            <v>7.86</v>
          </cell>
          <cell r="T161">
            <v>0</v>
          </cell>
          <cell r="U161">
            <v>7.86</v>
          </cell>
          <cell r="X161">
            <v>0</v>
          </cell>
          <cell r="Y161">
            <v>7.86</v>
          </cell>
          <cell r="AB161">
            <v>0</v>
          </cell>
          <cell r="AC161">
            <v>7.86</v>
          </cell>
          <cell r="AF161">
            <v>0</v>
          </cell>
          <cell r="AG161">
            <v>7.86</v>
          </cell>
          <cell r="AJ161">
            <v>0</v>
          </cell>
          <cell r="AK161">
            <v>7.86</v>
          </cell>
          <cell r="AN161">
            <v>0</v>
          </cell>
          <cell r="AO161">
            <v>7.86</v>
          </cell>
          <cell r="AR161">
            <v>0</v>
          </cell>
          <cell r="AS161">
            <v>7.86</v>
          </cell>
          <cell r="AV161">
            <v>0</v>
          </cell>
          <cell r="AW161">
            <v>7.86</v>
          </cell>
          <cell r="AZ161">
            <v>0</v>
          </cell>
          <cell r="BA161">
            <v>7.86</v>
          </cell>
          <cell r="BD161">
            <v>0</v>
          </cell>
          <cell r="BE161">
            <v>7.86</v>
          </cell>
          <cell r="BH161">
            <v>0</v>
          </cell>
          <cell r="BI161">
            <v>7.86</v>
          </cell>
          <cell r="BL161">
            <v>0</v>
          </cell>
          <cell r="BM161">
            <v>7.86</v>
          </cell>
          <cell r="BP161">
            <v>0</v>
          </cell>
          <cell r="BQ161">
            <v>7.86</v>
          </cell>
          <cell r="BT161">
            <v>0</v>
          </cell>
          <cell r="BU161">
            <v>7.86</v>
          </cell>
          <cell r="BX161">
            <v>0</v>
          </cell>
          <cell r="BY161">
            <v>7.86</v>
          </cell>
          <cell r="CB161">
            <v>0</v>
          </cell>
          <cell r="CC161">
            <v>7.86</v>
          </cell>
          <cell r="CF161">
            <v>0</v>
          </cell>
          <cell r="CG161">
            <v>7.86</v>
          </cell>
          <cell r="CJ161">
            <v>0</v>
          </cell>
          <cell r="CK161">
            <v>7.86</v>
          </cell>
          <cell r="CN161">
            <v>1368</v>
          </cell>
          <cell r="CO161">
            <v>7.86</v>
          </cell>
          <cell r="CR161">
            <v>0</v>
          </cell>
          <cell r="CS161">
            <v>7.86</v>
          </cell>
          <cell r="CV161">
            <v>0</v>
          </cell>
          <cell r="CW161">
            <v>7.86</v>
          </cell>
          <cell r="CZ161">
            <v>0</v>
          </cell>
          <cell r="DA161">
            <v>7.86</v>
          </cell>
          <cell r="DD161">
            <v>0</v>
          </cell>
          <cell r="DE161">
            <v>7.86</v>
          </cell>
          <cell r="DH161">
            <v>0</v>
          </cell>
          <cell r="DI161">
            <v>7.86</v>
          </cell>
          <cell r="DL161">
            <v>0</v>
          </cell>
          <cell r="DM161">
            <v>7.86</v>
          </cell>
          <cell r="DP161">
            <v>0</v>
          </cell>
          <cell r="DQ161">
            <v>7.86</v>
          </cell>
          <cell r="DT161">
            <v>0</v>
          </cell>
          <cell r="DU161">
            <v>7.86</v>
          </cell>
          <cell r="DX161">
            <v>0</v>
          </cell>
          <cell r="DY161">
            <v>7.86</v>
          </cell>
          <cell r="EB161">
            <v>0</v>
          </cell>
          <cell r="EC161">
            <v>7.86</v>
          </cell>
          <cell r="EF161">
            <v>0</v>
          </cell>
          <cell r="EG161">
            <v>7.86</v>
          </cell>
          <cell r="EJ161">
            <v>0</v>
          </cell>
          <cell r="EK161">
            <v>7.86</v>
          </cell>
        </row>
        <row r="162">
          <cell r="C162" t="str">
            <v>8.3.1.6</v>
          </cell>
          <cell r="D162">
            <v>5502379</v>
          </cell>
          <cell r="E162" t="str">
            <v>SICRO SERVIÇO</v>
          </cell>
          <cell r="F162" t="str">
            <v>ESCAVAÇÃO, CARGA E TRANSPORTE DE MATERIAL DE 2ª CATEGORIA - DMT DE 400 A 600 M - CAMINHO DE SERVIÇO EM REVESTIMENTO PRIMÁRIO - COM CARREGADEIRA E CAMINHÃO BASCULANTE DE 14 M³</v>
          </cell>
          <cell r="G162" t="str">
            <v>M³</v>
          </cell>
          <cell r="H162">
            <v>912</v>
          </cell>
          <cell r="I162">
            <v>7296</v>
          </cell>
          <cell r="L162">
            <v>0</v>
          </cell>
          <cell r="M162">
            <v>8</v>
          </cell>
          <cell r="P162">
            <v>0</v>
          </cell>
          <cell r="Q162">
            <v>8</v>
          </cell>
          <cell r="T162">
            <v>0</v>
          </cell>
          <cell r="U162">
            <v>8</v>
          </cell>
          <cell r="X162">
            <v>0</v>
          </cell>
          <cell r="Y162">
            <v>8</v>
          </cell>
          <cell r="AB162">
            <v>0</v>
          </cell>
          <cell r="AC162">
            <v>8</v>
          </cell>
          <cell r="AF162">
            <v>0</v>
          </cell>
          <cell r="AG162">
            <v>8</v>
          </cell>
          <cell r="AJ162">
            <v>0</v>
          </cell>
          <cell r="AK162">
            <v>8</v>
          </cell>
          <cell r="AN162">
            <v>0</v>
          </cell>
          <cell r="AO162">
            <v>8</v>
          </cell>
          <cell r="AR162">
            <v>0</v>
          </cell>
          <cell r="AS162">
            <v>8</v>
          </cell>
          <cell r="AV162">
            <v>0</v>
          </cell>
          <cell r="AW162">
            <v>8</v>
          </cell>
          <cell r="AZ162">
            <v>0</v>
          </cell>
          <cell r="BA162">
            <v>8</v>
          </cell>
          <cell r="BD162">
            <v>0</v>
          </cell>
          <cell r="BE162">
            <v>8</v>
          </cell>
          <cell r="BH162">
            <v>0</v>
          </cell>
          <cell r="BI162">
            <v>8</v>
          </cell>
          <cell r="BL162">
            <v>0</v>
          </cell>
          <cell r="BM162">
            <v>8</v>
          </cell>
          <cell r="BP162">
            <v>0</v>
          </cell>
          <cell r="BQ162">
            <v>8</v>
          </cell>
          <cell r="BT162">
            <v>0</v>
          </cell>
          <cell r="BU162">
            <v>8</v>
          </cell>
          <cell r="BX162">
            <v>0</v>
          </cell>
          <cell r="BY162">
            <v>8</v>
          </cell>
          <cell r="CB162">
            <v>0</v>
          </cell>
          <cell r="CC162">
            <v>8</v>
          </cell>
          <cell r="CF162">
            <v>0</v>
          </cell>
          <cell r="CG162">
            <v>8</v>
          </cell>
          <cell r="CJ162">
            <v>0</v>
          </cell>
          <cell r="CK162">
            <v>8</v>
          </cell>
          <cell r="CN162">
            <v>912</v>
          </cell>
          <cell r="CO162">
            <v>8</v>
          </cell>
          <cell r="CR162">
            <v>0</v>
          </cell>
          <cell r="CS162">
            <v>8</v>
          </cell>
          <cell r="CV162">
            <v>0</v>
          </cell>
          <cell r="CW162">
            <v>8</v>
          </cell>
          <cell r="CZ162">
            <v>0</v>
          </cell>
          <cell r="DA162">
            <v>8</v>
          </cell>
          <cell r="DD162">
            <v>0</v>
          </cell>
          <cell r="DE162">
            <v>8</v>
          </cell>
          <cell r="DH162">
            <v>0</v>
          </cell>
          <cell r="DI162">
            <v>8</v>
          </cell>
          <cell r="DL162">
            <v>0</v>
          </cell>
          <cell r="DM162">
            <v>8</v>
          </cell>
          <cell r="DP162">
            <v>0</v>
          </cell>
          <cell r="DQ162">
            <v>8</v>
          </cell>
          <cell r="DT162">
            <v>0</v>
          </cell>
          <cell r="DU162">
            <v>8</v>
          </cell>
          <cell r="DX162">
            <v>0</v>
          </cell>
          <cell r="DY162">
            <v>8</v>
          </cell>
          <cell r="EB162">
            <v>0</v>
          </cell>
          <cell r="EC162">
            <v>8</v>
          </cell>
          <cell r="EF162">
            <v>0</v>
          </cell>
          <cell r="EG162">
            <v>8</v>
          </cell>
          <cell r="EJ162">
            <v>0</v>
          </cell>
          <cell r="EK162">
            <v>8</v>
          </cell>
        </row>
        <row r="163">
          <cell r="C163" t="str">
            <v>8.3.1.7</v>
          </cell>
          <cell r="D163">
            <v>5502742</v>
          </cell>
          <cell r="E163" t="str">
            <v>SICRO SERVIÇO</v>
          </cell>
          <cell r="F163" t="str">
            <v>ESCAVAÇÃO, CARGA E TRANSPORTE DE MATERIAL DE 3ª CATEGORIA - DMT DE 50 A 200 M - CAMINHO DE SERVIÇO EM LEITO NATURAL COM CAMINHÃO BASCULANTE DE 12 M³</v>
          </cell>
          <cell r="G163" t="str">
            <v>M³</v>
          </cell>
          <cell r="H163">
            <v>2280</v>
          </cell>
          <cell r="I163">
            <v>60442.8</v>
          </cell>
          <cell r="L163">
            <v>0</v>
          </cell>
          <cell r="M163">
            <v>26.51</v>
          </cell>
          <cell r="P163">
            <v>0</v>
          </cell>
          <cell r="Q163">
            <v>26.51</v>
          </cell>
          <cell r="T163">
            <v>0</v>
          </cell>
          <cell r="U163">
            <v>26.51</v>
          </cell>
          <cell r="X163">
            <v>0</v>
          </cell>
          <cell r="Y163">
            <v>26.51</v>
          </cell>
          <cell r="AB163">
            <v>0</v>
          </cell>
          <cell r="AC163">
            <v>26.51</v>
          </cell>
          <cell r="AF163">
            <v>0</v>
          </cell>
          <cell r="AG163">
            <v>26.51</v>
          </cell>
          <cell r="AJ163">
            <v>0</v>
          </cell>
          <cell r="AK163">
            <v>26.51</v>
          </cell>
          <cell r="AN163">
            <v>0</v>
          </cell>
          <cell r="AO163">
            <v>26.51</v>
          </cell>
          <cell r="AR163">
            <v>0</v>
          </cell>
          <cell r="AS163">
            <v>26.51</v>
          </cell>
          <cell r="AV163">
            <v>0</v>
          </cell>
          <cell r="AW163">
            <v>26.51</v>
          </cell>
          <cell r="AZ163">
            <v>0</v>
          </cell>
          <cell r="BA163">
            <v>26.51</v>
          </cell>
          <cell r="BD163">
            <v>0</v>
          </cell>
          <cell r="BE163">
            <v>26.51</v>
          </cell>
          <cell r="BH163">
            <v>0</v>
          </cell>
          <cell r="BI163">
            <v>26.51</v>
          </cell>
          <cell r="BL163">
            <v>0</v>
          </cell>
          <cell r="BM163">
            <v>26.51</v>
          </cell>
          <cell r="BP163">
            <v>0</v>
          </cell>
          <cell r="BQ163">
            <v>26.51</v>
          </cell>
          <cell r="BT163">
            <v>0</v>
          </cell>
          <cell r="BU163">
            <v>26.51</v>
          </cell>
          <cell r="BX163">
            <v>0</v>
          </cell>
          <cell r="BY163">
            <v>26.51</v>
          </cell>
          <cell r="CB163">
            <v>0</v>
          </cell>
          <cell r="CC163">
            <v>26.51</v>
          </cell>
          <cell r="CF163">
            <v>0</v>
          </cell>
          <cell r="CG163">
            <v>26.51</v>
          </cell>
          <cell r="CJ163">
            <v>0</v>
          </cell>
          <cell r="CK163">
            <v>26.51</v>
          </cell>
          <cell r="CN163">
            <v>2280</v>
          </cell>
          <cell r="CO163">
            <v>26.51</v>
          </cell>
          <cell r="CR163">
            <v>0</v>
          </cell>
          <cell r="CS163">
            <v>26.51</v>
          </cell>
          <cell r="CV163">
            <v>0</v>
          </cell>
          <cell r="CW163">
            <v>26.51</v>
          </cell>
          <cell r="CZ163">
            <v>0</v>
          </cell>
          <cell r="DA163">
            <v>26.51</v>
          </cell>
          <cell r="DD163">
            <v>0</v>
          </cell>
          <cell r="DE163">
            <v>26.51</v>
          </cell>
          <cell r="DH163">
            <v>0</v>
          </cell>
          <cell r="DI163">
            <v>26.51</v>
          </cell>
          <cell r="DL163">
            <v>0</v>
          </cell>
          <cell r="DM163">
            <v>26.51</v>
          </cell>
          <cell r="DP163">
            <v>0</v>
          </cell>
          <cell r="DQ163">
            <v>26.51</v>
          </cell>
          <cell r="DT163">
            <v>0</v>
          </cell>
          <cell r="DU163">
            <v>26.51</v>
          </cell>
          <cell r="DX163">
            <v>0</v>
          </cell>
          <cell r="DY163">
            <v>26.51</v>
          </cell>
          <cell r="EB163">
            <v>0</v>
          </cell>
          <cell r="EC163">
            <v>26.51</v>
          </cell>
          <cell r="EF163">
            <v>0</v>
          </cell>
          <cell r="EG163">
            <v>26.51</v>
          </cell>
          <cell r="EJ163">
            <v>0</v>
          </cell>
          <cell r="EK163">
            <v>26.51</v>
          </cell>
        </row>
        <row r="164">
          <cell r="C164" t="str">
            <v>8.3.1.8</v>
          </cell>
          <cell r="D164">
            <v>5502769</v>
          </cell>
          <cell r="E164" t="str">
            <v>SICRO SERVIÇO</v>
          </cell>
          <cell r="F164" t="str">
            <v>ESCAVAÇÃO, CARGA E TRANSPORTE DE MATERIAL DE 3ª CATEGORIA - DMT DE 200 A 400 M - CAMINHO DE SERVIÇO EM REVESTIMENTO PRIMÁRIO - COM CAMINHÃO BASCULANTE DE 12 M³</v>
          </cell>
          <cell r="G164" t="str">
            <v>M³</v>
          </cell>
          <cell r="H164">
            <v>1368</v>
          </cell>
          <cell r="I164">
            <v>36265.68</v>
          </cell>
          <cell r="L164">
            <v>0</v>
          </cell>
          <cell r="M164">
            <v>26.51</v>
          </cell>
          <cell r="P164">
            <v>0</v>
          </cell>
          <cell r="Q164">
            <v>26.51</v>
          </cell>
          <cell r="T164">
            <v>0</v>
          </cell>
          <cell r="U164">
            <v>26.51</v>
          </cell>
          <cell r="X164">
            <v>0</v>
          </cell>
          <cell r="Y164">
            <v>26.51</v>
          </cell>
          <cell r="AB164">
            <v>0</v>
          </cell>
          <cell r="AC164">
            <v>26.51</v>
          </cell>
          <cell r="AF164">
            <v>0</v>
          </cell>
          <cell r="AG164">
            <v>26.51</v>
          </cell>
          <cell r="AJ164">
            <v>0</v>
          </cell>
          <cell r="AK164">
            <v>26.51</v>
          </cell>
          <cell r="AN164">
            <v>0</v>
          </cell>
          <cell r="AO164">
            <v>26.51</v>
          </cell>
          <cell r="AR164">
            <v>0</v>
          </cell>
          <cell r="AS164">
            <v>26.51</v>
          </cell>
          <cell r="AV164">
            <v>0</v>
          </cell>
          <cell r="AW164">
            <v>26.51</v>
          </cell>
          <cell r="AZ164">
            <v>0</v>
          </cell>
          <cell r="BA164">
            <v>26.51</v>
          </cell>
          <cell r="BD164">
            <v>0</v>
          </cell>
          <cell r="BE164">
            <v>26.51</v>
          </cell>
          <cell r="BH164">
            <v>0</v>
          </cell>
          <cell r="BI164">
            <v>26.51</v>
          </cell>
          <cell r="BL164">
            <v>0</v>
          </cell>
          <cell r="BM164">
            <v>26.51</v>
          </cell>
          <cell r="BP164">
            <v>0</v>
          </cell>
          <cell r="BQ164">
            <v>26.51</v>
          </cell>
          <cell r="BT164">
            <v>0</v>
          </cell>
          <cell r="BU164">
            <v>26.51</v>
          </cell>
          <cell r="BX164">
            <v>0</v>
          </cell>
          <cell r="BY164">
            <v>26.51</v>
          </cell>
          <cell r="CB164">
            <v>0</v>
          </cell>
          <cell r="CC164">
            <v>26.51</v>
          </cell>
          <cell r="CF164">
            <v>0</v>
          </cell>
          <cell r="CG164">
            <v>26.51</v>
          </cell>
          <cell r="CJ164">
            <v>0</v>
          </cell>
          <cell r="CK164">
            <v>26.51</v>
          </cell>
          <cell r="CN164">
            <v>1368</v>
          </cell>
          <cell r="CO164">
            <v>26.51</v>
          </cell>
          <cell r="CR164">
            <v>0</v>
          </cell>
          <cell r="CS164">
            <v>26.51</v>
          </cell>
          <cell r="CV164">
            <v>0</v>
          </cell>
          <cell r="CW164">
            <v>26.51</v>
          </cell>
          <cell r="CZ164">
            <v>0</v>
          </cell>
          <cell r="DA164">
            <v>26.51</v>
          </cell>
          <cell r="DD164">
            <v>0</v>
          </cell>
          <cell r="DE164">
            <v>26.51</v>
          </cell>
          <cell r="DH164">
            <v>0</v>
          </cell>
          <cell r="DI164">
            <v>26.51</v>
          </cell>
          <cell r="DL164">
            <v>0</v>
          </cell>
          <cell r="DM164">
            <v>26.51</v>
          </cell>
          <cell r="DP164">
            <v>0</v>
          </cell>
          <cell r="DQ164">
            <v>26.51</v>
          </cell>
          <cell r="DT164">
            <v>0</v>
          </cell>
          <cell r="DU164">
            <v>26.51</v>
          </cell>
          <cell r="DX164">
            <v>0</v>
          </cell>
          <cell r="DY164">
            <v>26.51</v>
          </cell>
          <cell r="EB164">
            <v>0</v>
          </cell>
          <cell r="EC164">
            <v>26.51</v>
          </cell>
          <cell r="EF164">
            <v>0</v>
          </cell>
          <cell r="EG164">
            <v>26.51</v>
          </cell>
          <cell r="EJ164">
            <v>0</v>
          </cell>
          <cell r="EK164">
            <v>26.51</v>
          </cell>
        </row>
        <row r="165">
          <cell r="C165" t="str">
            <v>8.3.1.9</v>
          </cell>
          <cell r="D165">
            <v>5502770</v>
          </cell>
          <cell r="E165" t="str">
            <v>SICRO SERVIÇO</v>
          </cell>
          <cell r="F165" t="str">
            <v>ESCAVAÇÃO, CARGA E TRANSPORTE DE MATERIAL DE 3ª CATEGORIA - DMT DE 400 A 600 M - CAMINHO DE SERVIÇO EM REVESTIMENTO PRIMÁRIO - COM CAMINHÃO BASCULANTE DE 12 M³</v>
          </cell>
          <cell r="G165" t="str">
            <v>M³</v>
          </cell>
          <cell r="H165">
            <v>912</v>
          </cell>
          <cell r="I165">
            <v>24396</v>
          </cell>
          <cell r="L165">
            <v>0</v>
          </cell>
          <cell r="M165">
            <v>26.75</v>
          </cell>
          <cell r="P165">
            <v>0</v>
          </cell>
          <cell r="Q165">
            <v>26.75</v>
          </cell>
          <cell r="T165">
            <v>0</v>
          </cell>
          <cell r="U165">
            <v>26.75</v>
          </cell>
          <cell r="X165">
            <v>0</v>
          </cell>
          <cell r="Y165">
            <v>26.75</v>
          </cell>
          <cell r="AB165">
            <v>0</v>
          </cell>
          <cell r="AC165">
            <v>26.75</v>
          </cell>
          <cell r="AF165">
            <v>0</v>
          </cell>
          <cell r="AG165">
            <v>26.75</v>
          </cell>
          <cell r="AJ165">
            <v>0</v>
          </cell>
          <cell r="AK165">
            <v>26.75</v>
          </cell>
          <cell r="AN165">
            <v>0</v>
          </cell>
          <cell r="AO165">
            <v>26.75</v>
          </cell>
          <cell r="AR165">
            <v>0</v>
          </cell>
          <cell r="AS165">
            <v>26.75</v>
          </cell>
          <cell r="AV165">
            <v>0</v>
          </cell>
          <cell r="AW165">
            <v>26.75</v>
          </cell>
          <cell r="AZ165">
            <v>0</v>
          </cell>
          <cell r="BA165">
            <v>26.75</v>
          </cell>
          <cell r="BD165">
            <v>0</v>
          </cell>
          <cell r="BE165">
            <v>26.75</v>
          </cell>
          <cell r="BH165">
            <v>0</v>
          </cell>
          <cell r="BI165">
            <v>26.75</v>
          </cell>
          <cell r="BL165">
            <v>0</v>
          </cell>
          <cell r="BM165">
            <v>26.75</v>
          </cell>
          <cell r="BP165">
            <v>0</v>
          </cell>
          <cell r="BQ165">
            <v>26.75</v>
          </cell>
          <cell r="BT165">
            <v>0</v>
          </cell>
          <cell r="BU165">
            <v>26.75</v>
          </cell>
          <cell r="BX165">
            <v>0</v>
          </cell>
          <cell r="BY165">
            <v>26.75</v>
          </cell>
          <cell r="CB165">
            <v>0</v>
          </cell>
          <cell r="CC165">
            <v>26.75</v>
          </cell>
          <cell r="CF165">
            <v>0</v>
          </cell>
          <cell r="CG165">
            <v>26.75</v>
          </cell>
          <cell r="CJ165">
            <v>0</v>
          </cell>
          <cell r="CK165">
            <v>26.75</v>
          </cell>
          <cell r="CN165">
            <v>912</v>
          </cell>
          <cell r="CO165">
            <v>26.75</v>
          </cell>
          <cell r="CR165">
            <v>0</v>
          </cell>
          <cell r="CS165">
            <v>26.75</v>
          </cell>
          <cell r="CV165">
            <v>0</v>
          </cell>
          <cell r="CW165">
            <v>26.75</v>
          </cell>
          <cell r="CZ165">
            <v>0</v>
          </cell>
          <cell r="DA165">
            <v>26.75</v>
          </cell>
          <cell r="DD165">
            <v>0</v>
          </cell>
          <cell r="DE165">
            <v>26.75</v>
          </cell>
          <cell r="DH165">
            <v>0</v>
          </cell>
          <cell r="DI165">
            <v>26.75</v>
          </cell>
          <cell r="DL165">
            <v>0</v>
          </cell>
          <cell r="DM165">
            <v>26.75</v>
          </cell>
          <cell r="DP165">
            <v>0</v>
          </cell>
          <cell r="DQ165">
            <v>26.75</v>
          </cell>
          <cell r="DT165">
            <v>0</v>
          </cell>
          <cell r="DU165">
            <v>26.75</v>
          </cell>
          <cell r="DX165">
            <v>0</v>
          </cell>
          <cell r="DY165">
            <v>26.75</v>
          </cell>
          <cell r="EB165">
            <v>0</v>
          </cell>
          <cell r="EC165">
            <v>26.75</v>
          </cell>
          <cell r="EF165">
            <v>0</v>
          </cell>
          <cell r="EG165">
            <v>26.75</v>
          </cell>
          <cell r="EJ165">
            <v>0</v>
          </cell>
          <cell r="EK165">
            <v>26.75</v>
          </cell>
        </row>
        <row r="166">
          <cell r="C166" t="str">
            <v>8.3.1.10</v>
          </cell>
          <cell r="D166">
            <v>5915373</v>
          </cell>
          <cell r="E166" t="str">
            <v>SICRO SERVIÇO</v>
          </cell>
          <cell r="F166" t="str">
            <v>CARGA, MANOBRA E DESCARGA DE MATERIAIS DIVERSOS EM CAMINHÃO CARROCERIA COM CAPACIDADE DE 7 T E COM GUINDAUTO DE 20 T.M</v>
          </cell>
          <cell r="G166" t="str">
            <v>T</v>
          </cell>
          <cell r="H166">
            <v>0</v>
          </cell>
          <cell r="I166">
            <v>0</v>
          </cell>
          <cell r="L166">
            <v>0</v>
          </cell>
          <cell r="M166">
            <v>11.21</v>
          </cell>
          <cell r="P166">
            <v>0</v>
          </cell>
          <cell r="Q166">
            <v>11.21</v>
          </cell>
          <cell r="T166">
            <v>0</v>
          </cell>
          <cell r="U166">
            <v>11.21</v>
          </cell>
          <cell r="X166">
            <v>0</v>
          </cell>
          <cell r="Y166">
            <v>11.21</v>
          </cell>
          <cell r="AB166">
            <v>0</v>
          </cell>
          <cell r="AC166">
            <v>11.21</v>
          </cell>
          <cell r="AF166">
            <v>0</v>
          </cell>
          <cell r="AG166">
            <v>11.21</v>
          </cell>
          <cell r="AJ166">
            <v>0</v>
          </cell>
          <cell r="AK166">
            <v>11.21</v>
          </cell>
          <cell r="AN166">
            <v>0</v>
          </cell>
          <cell r="AO166">
            <v>11.21</v>
          </cell>
          <cell r="AR166">
            <v>0</v>
          </cell>
          <cell r="AS166">
            <v>11.21</v>
          </cell>
          <cell r="AV166">
            <v>0</v>
          </cell>
          <cell r="AW166">
            <v>11.21</v>
          </cell>
          <cell r="AZ166">
            <v>0</v>
          </cell>
          <cell r="BA166">
            <v>11.21</v>
          </cell>
          <cell r="BD166">
            <v>0</v>
          </cell>
          <cell r="BE166">
            <v>11.21</v>
          </cell>
          <cell r="BH166">
            <v>0</v>
          </cell>
          <cell r="BI166">
            <v>11.21</v>
          </cell>
          <cell r="BL166">
            <v>0</v>
          </cell>
          <cell r="BM166">
            <v>11.21</v>
          </cell>
          <cell r="BP166">
            <v>0</v>
          </cell>
          <cell r="BQ166">
            <v>11.21</v>
          </cell>
          <cell r="BT166">
            <v>0</v>
          </cell>
          <cell r="BU166">
            <v>11.21</v>
          </cell>
          <cell r="BX166">
            <v>0</v>
          </cell>
          <cell r="BY166">
            <v>11.21</v>
          </cell>
          <cell r="CB166">
            <v>0</v>
          </cell>
          <cell r="CC166">
            <v>11.21</v>
          </cell>
          <cell r="CF166">
            <v>0</v>
          </cell>
          <cell r="CG166">
            <v>11.21</v>
          </cell>
          <cell r="CJ166">
            <v>0</v>
          </cell>
          <cell r="CK166">
            <v>11.21</v>
          </cell>
          <cell r="CN166">
            <v>0</v>
          </cell>
          <cell r="CO166">
            <v>11.21</v>
          </cell>
          <cell r="CR166">
            <v>0</v>
          </cell>
          <cell r="CS166">
            <v>11.21</v>
          </cell>
          <cell r="CV166">
            <v>0</v>
          </cell>
          <cell r="CW166">
            <v>11.21</v>
          </cell>
          <cell r="CZ166">
            <v>0</v>
          </cell>
          <cell r="DA166">
            <v>11.21</v>
          </cell>
          <cell r="DD166">
            <v>0</v>
          </cell>
          <cell r="DE166">
            <v>11.21</v>
          </cell>
          <cell r="DH166">
            <v>0</v>
          </cell>
          <cell r="DI166">
            <v>11.21</v>
          </cell>
          <cell r="DL166">
            <v>0</v>
          </cell>
          <cell r="DM166">
            <v>11.21</v>
          </cell>
          <cell r="DP166">
            <v>0</v>
          </cell>
          <cell r="DQ166">
            <v>11.21</v>
          </cell>
          <cell r="DT166">
            <v>0</v>
          </cell>
          <cell r="DU166">
            <v>11.21</v>
          </cell>
          <cell r="DX166">
            <v>0</v>
          </cell>
          <cell r="DY166">
            <v>11.21</v>
          </cell>
          <cell r="EB166">
            <v>0</v>
          </cell>
          <cell r="EC166">
            <v>11.21</v>
          </cell>
          <cell r="EF166">
            <v>0</v>
          </cell>
          <cell r="EG166">
            <v>11.21</v>
          </cell>
          <cell r="EJ166">
            <v>0</v>
          </cell>
          <cell r="EK166">
            <v>11.21</v>
          </cell>
        </row>
        <row r="167">
          <cell r="C167" t="str">
            <v>8.3.1.11</v>
          </cell>
          <cell r="D167">
            <v>5914374</v>
          </cell>
          <cell r="E167" t="str">
            <v>SICRO SERVIÇO</v>
          </cell>
          <cell r="F167" t="str">
            <v>TRANSPORTE COM CAMINHÃO BASCULANTE DE 10 M³ - RODOVIA EM REVESTIMENTO PRIMÁRIO</v>
          </cell>
          <cell r="G167" t="str">
            <v>TKM</v>
          </cell>
          <cell r="H167">
            <v>0</v>
          </cell>
          <cell r="I167">
            <v>0</v>
          </cell>
          <cell r="L167">
            <v>0</v>
          </cell>
          <cell r="M167">
            <v>0.5</v>
          </cell>
          <cell r="P167">
            <v>0</v>
          </cell>
          <cell r="Q167">
            <v>0.5</v>
          </cell>
          <cell r="T167">
            <v>0</v>
          </cell>
          <cell r="U167">
            <v>0.5</v>
          </cell>
          <cell r="X167">
            <v>0</v>
          </cell>
          <cell r="Y167">
            <v>0.5</v>
          </cell>
          <cell r="AB167">
            <v>0</v>
          </cell>
          <cell r="AC167">
            <v>0.5</v>
          </cell>
          <cell r="AF167">
            <v>0</v>
          </cell>
          <cell r="AG167">
            <v>0.5</v>
          </cell>
          <cell r="AJ167">
            <v>0</v>
          </cell>
          <cell r="AK167">
            <v>0.5</v>
          </cell>
          <cell r="AN167">
            <v>0</v>
          </cell>
          <cell r="AO167">
            <v>0.5</v>
          </cell>
          <cell r="AR167">
            <v>0</v>
          </cell>
          <cell r="AS167">
            <v>0.5</v>
          </cell>
          <cell r="AV167">
            <v>0</v>
          </cell>
          <cell r="AW167">
            <v>0.5</v>
          </cell>
          <cell r="AZ167">
            <v>0</v>
          </cell>
          <cell r="BA167">
            <v>0.5</v>
          </cell>
          <cell r="BD167">
            <v>0</v>
          </cell>
          <cell r="BE167">
            <v>0.5</v>
          </cell>
          <cell r="BH167">
            <v>0</v>
          </cell>
          <cell r="BI167">
            <v>0.5</v>
          </cell>
          <cell r="BL167">
            <v>0</v>
          </cell>
          <cell r="BM167">
            <v>0.5</v>
          </cell>
          <cell r="BP167">
            <v>0</v>
          </cell>
          <cell r="BQ167">
            <v>0.5</v>
          </cell>
          <cell r="BT167">
            <v>0</v>
          </cell>
          <cell r="BU167">
            <v>0.5</v>
          </cell>
          <cell r="BX167">
            <v>0</v>
          </cell>
          <cell r="BY167">
            <v>0.5</v>
          </cell>
          <cell r="CB167">
            <v>0</v>
          </cell>
          <cell r="CC167">
            <v>0.5</v>
          </cell>
          <cell r="CF167">
            <v>0</v>
          </cell>
          <cell r="CG167">
            <v>0.5</v>
          </cell>
          <cell r="CJ167">
            <v>0</v>
          </cell>
          <cell r="CK167">
            <v>0.5</v>
          </cell>
          <cell r="CN167">
            <v>0</v>
          </cell>
          <cell r="CO167">
            <v>0.5</v>
          </cell>
          <cell r="CR167">
            <v>0</v>
          </cell>
          <cell r="CS167">
            <v>0.5</v>
          </cell>
          <cell r="CV167">
            <v>0</v>
          </cell>
          <cell r="CW167">
            <v>0.5</v>
          </cell>
          <cell r="CZ167">
            <v>0</v>
          </cell>
          <cell r="DA167">
            <v>0.5</v>
          </cell>
          <cell r="DD167">
            <v>0</v>
          </cell>
          <cell r="DE167">
            <v>0.5</v>
          </cell>
          <cell r="DH167">
            <v>0</v>
          </cell>
          <cell r="DI167">
            <v>0.5</v>
          </cell>
          <cell r="DL167">
            <v>0</v>
          </cell>
          <cell r="DM167">
            <v>0.5</v>
          </cell>
          <cell r="DP167">
            <v>0</v>
          </cell>
          <cell r="DQ167">
            <v>0.5</v>
          </cell>
          <cell r="DT167">
            <v>0</v>
          </cell>
          <cell r="DU167">
            <v>0.5</v>
          </cell>
          <cell r="DX167">
            <v>0</v>
          </cell>
          <cell r="DY167">
            <v>0.5</v>
          </cell>
          <cell r="EB167">
            <v>0</v>
          </cell>
          <cell r="EC167">
            <v>0.5</v>
          </cell>
          <cell r="EF167">
            <v>0</v>
          </cell>
          <cell r="EG167">
            <v>0.5</v>
          </cell>
          <cell r="EJ167">
            <v>0</v>
          </cell>
          <cell r="EK167">
            <v>0.5</v>
          </cell>
        </row>
        <row r="168">
          <cell r="C168" t="str">
            <v>8.3.1.12</v>
          </cell>
          <cell r="D168">
            <v>4413984</v>
          </cell>
          <cell r="E168" t="str">
            <v>SICRO SERVIÇO</v>
          </cell>
          <cell r="F168" t="str">
            <v>REGULARIZAÇÃO DE BOTA-FORA COM ESPALHAMENTO E COMPACTAÇÃO</v>
          </cell>
          <cell r="G168" t="str">
            <v>M³</v>
          </cell>
          <cell r="H168">
            <v>0</v>
          </cell>
          <cell r="I168">
            <v>0</v>
          </cell>
          <cell r="L168">
            <v>0</v>
          </cell>
          <cell r="M168">
            <v>2.25</v>
          </cell>
          <cell r="P168">
            <v>0</v>
          </cell>
          <cell r="Q168">
            <v>2.25</v>
          </cell>
          <cell r="T168">
            <v>0</v>
          </cell>
          <cell r="U168">
            <v>2.25</v>
          </cell>
          <cell r="X168">
            <v>0</v>
          </cell>
          <cell r="Y168">
            <v>2.25</v>
          </cell>
          <cell r="AB168">
            <v>0</v>
          </cell>
          <cell r="AC168">
            <v>2.25</v>
          </cell>
          <cell r="AF168">
            <v>0</v>
          </cell>
          <cell r="AG168">
            <v>2.25</v>
          </cell>
          <cell r="AJ168">
            <v>0</v>
          </cell>
          <cell r="AK168">
            <v>2.25</v>
          </cell>
          <cell r="AN168">
            <v>0</v>
          </cell>
          <cell r="AO168">
            <v>2.25</v>
          </cell>
          <cell r="AR168">
            <v>0</v>
          </cell>
          <cell r="AS168">
            <v>2.25</v>
          </cell>
          <cell r="AV168">
            <v>0</v>
          </cell>
          <cell r="AW168">
            <v>2.25</v>
          </cell>
          <cell r="AZ168">
            <v>0</v>
          </cell>
          <cell r="BA168">
            <v>2.25</v>
          </cell>
          <cell r="BD168">
            <v>0</v>
          </cell>
          <cell r="BE168">
            <v>2.25</v>
          </cell>
          <cell r="BH168">
            <v>0</v>
          </cell>
          <cell r="BI168">
            <v>2.25</v>
          </cell>
          <cell r="BL168">
            <v>0</v>
          </cell>
          <cell r="BM168">
            <v>2.25</v>
          </cell>
          <cell r="BP168">
            <v>0</v>
          </cell>
          <cell r="BQ168">
            <v>2.25</v>
          </cell>
          <cell r="BT168">
            <v>0</v>
          </cell>
          <cell r="BU168">
            <v>2.25</v>
          </cell>
          <cell r="BX168">
            <v>0</v>
          </cell>
          <cell r="BY168">
            <v>2.25</v>
          </cell>
          <cell r="CB168">
            <v>0</v>
          </cell>
          <cell r="CC168">
            <v>2.25</v>
          </cell>
          <cell r="CF168">
            <v>0</v>
          </cell>
          <cell r="CG168">
            <v>2.25</v>
          </cell>
          <cell r="CJ168">
            <v>0</v>
          </cell>
          <cell r="CK168">
            <v>2.25</v>
          </cell>
          <cell r="CN168">
            <v>0</v>
          </cell>
          <cell r="CO168">
            <v>2.25</v>
          </cell>
          <cell r="CR168">
            <v>0</v>
          </cell>
          <cell r="CS168">
            <v>2.25</v>
          </cell>
          <cell r="CV168">
            <v>0</v>
          </cell>
          <cell r="CW168">
            <v>2.25</v>
          </cell>
          <cell r="CZ168">
            <v>0</v>
          </cell>
          <cell r="DA168">
            <v>2.25</v>
          </cell>
          <cell r="DD168">
            <v>0</v>
          </cell>
          <cell r="DE168">
            <v>2.25</v>
          </cell>
          <cell r="DH168">
            <v>0</v>
          </cell>
          <cell r="DI168">
            <v>2.25</v>
          </cell>
          <cell r="DL168">
            <v>0</v>
          </cell>
          <cell r="DM168">
            <v>2.25</v>
          </cell>
          <cell r="DP168">
            <v>0</v>
          </cell>
          <cell r="DQ168">
            <v>2.25</v>
          </cell>
          <cell r="DT168">
            <v>0</v>
          </cell>
          <cell r="DU168">
            <v>2.25</v>
          </cell>
          <cell r="DX168">
            <v>0</v>
          </cell>
          <cell r="DY168">
            <v>2.25</v>
          </cell>
          <cell r="EB168">
            <v>0</v>
          </cell>
          <cell r="EC168">
            <v>2.25</v>
          </cell>
          <cell r="EF168">
            <v>0</v>
          </cell>
          <cell r="EG168">
            <v>2.25</v>
          </cell>
          <cell r="EJ168">
            <v>0</v>
          </cell>
          <cell r="EK168">
            <v>2.25</v>
          </cell>
        </row>
        <row r="169">
          <cell r="C169" t="str">
            <v>8.3.2</v>
          </cell>
          <cell r="F169" t="str">
            <v>ATERRO</v>
          </cell>
        </row>
        <row r="170">
          <cell r="C170" t="str">
            <v>8.3.2.1</v>
          </cell>
          <cell r="D170">
            <v>5502978</v>
          </cell>
          <cell r="E170" t="str">
            <v>SICRO SERVIÇO</v>
          </cell>
          <cell r="F170" t="str">
            <v>COMPACTAÇÃO DE ATERROS A 100% DO PROCTOR NORMAL</v>
          </cell>
          <cell r="G170" t="str">
            <v>M³</v>
          </cell>
          <cell r="H170">
            <v>36744.639999999999</v>
          </cell>
          <cell r="I170">
            <v>111336.25</v>
          </cell>
          <cell r="L170">
            <v>0</v>
          </cell>
          <cell r="M170">
            <v>3.03</v>
          </cell>
          <cell r="P170">
            <v>0</v>
          </cell>
          <cell r="Q170">
            <v>3.03</v>
          </cell>
          <cell r="T170">
            <v>0</v>
          </cell>
          <cell r="U170">
            <v>3.03</v>
          </cell>
          <cell r="X170">
            <v>0</v>
          </cell>
          <cell r="Y170">
            <v>3.03</v>
          </cell>
          <cell r="AB170">
            <v>0</v>
          </cell>
          <cell r="AC170">
            <v>3.03</v>
          </cell>
          <cell r="AF170">
            <v>0</v>
          </cell>
          <cell r="AG170">
            <v>3.03</v>
          </cell>
          <cell r="AJ170">
            <v>0</v>
          </cell>
          <cell r="AK170">
            <v>3.03</v>
          </cell>
          <cell r="AN170">
            <v>0</v>
          </cell>
          <cell r="AO170">
            <v>3.03</v>
          </cell>
          <cell r="AR170">
            <v>0</v>
          </cell>
          <cell r="AS170">
            <v>3.03</v>
          </cell>
          <cell r="AV170">
            <v>0</v>
          </cell>
          <cell r="AW170">
            <v>3.03</v>
          </cell>
          <cell r="AZ170">
            <v>0</v>
          </cell>
          <cell r="BA170">
            <v>3.03</v>
          </cell>
          <cell r="BD170">
            <v>0</v>
          </cell>
          <cell r="BE170">
            <v>3.03</v>
          </cell>
          <cell r="BH170">
            <v>0</v>
          </cell>
          <cell r="BI170">
            <v>3.03</v>
          </cell>
          <cell r="BL170">
            <v>0</v>
          </cell>
          <cell r="BM170">
            <v>3.03</v>
          </cell>
          <cell r="BP170">
            <v>0</v>
          </cell>
          <cell r="BQ170">
            <v>3.03</v>
          </cell>
          <cell r="BT170">
            <v>0</v>
          </cell>
          <cell r="BU170">
            <v>3.03</v>
          </cell>
          <cell r="BX170">
            <v>0</v>
          </cell>
          <cell r="BY170">
            <v>3.03</v>
          </cell>
          <cell r="CB170">
            <v>0</v>
          </cell>
          <cell r="CC170">
            <v>3.03</v>
          </cell>
          <cell r="CF170">
            <v>0</v>
          </cell>
          <cell r="CG170">
            <v>3.03</v>
          </cell>
          <cell r="CJ170">
            <v>0</v>
          </cell>
          <cell r="CK170">
            <v>3.03</v>
          </cell>
          <cell r="CN170">
            <v>36744.639999999999</v>
          </cell>
          <cell r="CO170">
            <v>3.03</v>
          </cell>
          <cell r="CR170">
            <v>0</v>
          </cell>
          <cell r="CS170">
            <v>3.03</v>
          </cell>
          <cell r="CV170">
            <v>0</v>
          </cell>
          <cell r="CW170">
            <v>3.03</v>
          </cell>
          <cell r="CZ170">
            <v>0</v>
          </cell>
          <cell r="DA170">
            <v>3.03</v>
          </cell>
          <cell r="DD170">
            <v>0</v>
          </cell>
          <cell r="DE170">
            <v>3.03</v>
          </cell>
          <cell r="DH170">
            <v>0</v>
          </cell>
          <cell r="DI170">
            <v>3.03</v>
          </cell>
          <cell r="DL170">
            <v>0</v>
          </cell>
          <cell r="DM170">
            <v>3.03</v>
          </cell>
          <cell r="DP170">
            <v>0</v>
          </cell>
          <cell r="DQ170">
            <v>3.03</v>
          </cell>
          <cell r="DT170">
            <v>0</v>
          </cell>
          <cell r="DU170">
            <v>3.03</v>
          </cell>
          <cell r="DX170">
            <v>0</v>
          </cell>
          <cell r="DY170">
            <v>3.03</v>
          </cell>
          <cell r="EB170">
            <v>0</v>
          </cell>
          <cell r="EC170">
            <v>3.03</v>
          </cell>
          <cell r="EF170">
            <v>0</v>
          </cell>
          <cell r="EG170">
            <v>3.03</v>
          </cell>
          <cell r="EJ170">
            <v>0</v>
          </cell>
          <cell r="EK170">
            <v>3.03</v>
          </cell>
        </row>
        <row r="171">
          <cell r="C171" t="str">
            <v>8.3.2.2</v>
          </cell>
          <cell r="D171">
            <v>4016096</v>
          </cell>
          <cell r="E171" t="str">
            <v>SICRO SERVIÇO</v>
          </cell>
          <cell r="F171" t="str">
            <v>ESCAVAÇÃO E CARGA DE MATERIAL DE JAZIDA COM ESCAVADEIRA HIDRÁULICA DE 1,56 M³</v>
          </cell>
          <cell r="G171" t="str">
            <v>M³</v>
          </cell>
          <cell r="H171">
            <v>36744.639999999999</v>
          </cell>
          <cell r="I171">
            <v>32702.720000000001</v>
          </cell>
          <cell r="L171">
            <v>0</v>
          </cell>
          <cell r="M171">
            <v>0.89</v>
          </cell>
          <cell r="P171">
            <v>0</v>
          </cell>
          <cell r="Q171">
            <v>0.89</v>
          </cell>
          <cell r="T171">
            <v>0</v>
          </cell>
          <cell r="U171">
            <v>0.89</v>
          </cell>
          <cell r="X171">
            <v>0</v>
          </cell>
          <cell r="Y171">
            <v>0.89</v>
          </cell>
          <cell r="AB171">
            <v>0</v>
          </cell>
          <cell r="AC171">
            <v>0.89</v>
          </cell>
          <cell r="AF171">
            <v>0</v>
          </cell>
          <cell r="AG171">
            <v>0.89</v>
          </cell>
          <cell r="AJ171">
            <v>0</v>
          </cell>
          <cell r="AK171">
            <v>0.89</v>
          </cell>
          <cell r="AN171">
            <v>0</v>
          </cell>
          <cell r="AO171">
            <v>0.89</v>
          </cell>
          <cell r="AR171">
            <v>0</v>
          </cell>
          <cell r="AS171">
            <v>0.89</v>
          </cell>
          <cell r="AV171">
            <v>0</v>
          </cell>
          <cell r="AW171">
            <v>0.89</v>
          </cell>
          <cell r="AZ171">
            <v>0</v>
          </cell>
          <cell r="BA171">
            <v>0.89</v>
          </cell>
          <cell r="BD171">
            <v>0</v>
          </cell>
          <cell r="BE171">
            <v>0.89</v>
          </cell>
          <cell r="BH171">
            <v>0</v>
          </cell>
          <cell r="BI171">
            <v>0.89</v>
          </cell>
          <cell r="BL171">
            <v>0</v>
          </cell>
          <cell r="BM171">
            <v>0.89</v>
          </cell>
          <cell r="BP171">
            <v>0</v>
          </cell>
          <cell r="BQ171">
            <v>0.89</v>
          </cell>
          <cell r="BT171">
            <v>0</v>
          </cell>
          <cell r="BU171">
            <v>0.89</v>
          </cell>
          <cell r="BX171">
            <v>0</v>
          </cell>
          <cell r="BY171">
            <v>0.89</v>
          </cell>
          <cell r="CB171">
            <v>0</v>
          </cell>
          <cell r="CC171">
            <v>0.89</v>
          </cell>
          <cell r="CF171">
            <v>0</v>
          </cell>
          <cell r="CG171">
            <v>0.89</v>
          </cell>
          <cell r="CJ171">
            <v>0</v>
          </cell>
          <cell r="CK171">
            <v>0.89</v>
          </cell>
          <cell r="CN171">
            <v>36744.639999999999</v>
          </cell>
          <cell r="CO171">
            <v>0.89</v>
          </cell>
          <cell r="CR171">
            <v>0</v>
          </cell>
          <cell r="CS171">
            <v>0.89</v>
          </cell>
          <cell r="CV171">
            <v>0</v>
          </cell>
          <cell r="CW171">
            <v>0.89</v>
          </cell>
          <cell r="CZ171">
            <v>0</v>
          </cell>
          <cell r="DA171">
            <v>0.89</v>
          </cell>
          <cell r="DD171">
            <v>0</v>
          </cell>
          <cell r="DE171">
            <v>0.89</v>
          </cell>
          <cell r="DH171">
            <v>0</v>
          </cell>
          <cell r="DI171">
            <v>0.89</v>
          </cell>
          <cell r="DL171">
            <v>0</v>
          </cell>
          <cell r="DM171">
            <v>0.89</v>
          </cell>
          <cell r="DP171">
            <v>0</v>
          </cell>
          <cell r="DQ171">
            <v>0.89</v>
          </cell>
          <cell r="DT171">
            <v>0</v>
          </cell>
          <cell r="DU171">
            <v>0.89</v>
          </cell>
          <cell r="DX171">
            <v>0</v>
          </cell>
          <cell r="DY171">
            <v>0.89</v>
          </cell>
          <cell r="EB171">
            <v>0</v>
          </cell>
          <cell r="EC171">
            <v>0.89</v>
          </cell>
          <cell r="EF171">
            <v>0</v>
          </cell>
          <cell r="EG171">
            <v>0.89</v>
          </cell>
          <cell r="EJ171">
            <v>0</v>
          </cell>
          <cell r="EK171">
            <v>0.89</v>
          </cell>
        </row>
        <row r="172">
          <cell r="C172" t="str">
            <v>8.3.2.3</v>
          </cell>
          <cell r="D172">
            <v>5914389</v>
          </cell>
          <cell r="E172" t="str">
            <v>SICRO SERVIÇO</v>
          </cell>
          <cell r="F172" t="str">
            <v>TRANSPORTE COM CAMINHÃO BASCULANTE DE 10 M³ - RODOVIA PAVIMENTADA</v>
          </cell>
          <cell r="G172" t="str">
            <v>TKM</v>
          </cell>
          <cell r="H172">
            <v>992105.28</v>
          </cell>
          <cell r="I172">
            <v>396842.11</v>
          </cell>
          <cell r="L172">
            <v>0</v>
          </cell>
          <cell r="M172">
            <v>0.4</v>
          </cell>
          <cell r="P172">
            <v>0</v>
          </cell>
          <cell r="Q172">
            <v>0.4</v>
          </cell>
          <cell r="T172">
            <v>0</v>
          </cell>
          <cell r="U172">
            <v>0.4</v>
          </cell>
          <cell r="X172">
            <v>0</v>
          </cell>
          <cell r="Y172">
            <v>0.4</v>
          </cell>
          <cell r="AB172">
            <v>0</v>
          </cell>
          <cell r="AC172">
            <v>0.4</v>
          </cell>
          <cell r="AF172">
            <v>0</v>
          </cell>
          <cell r="AG172">
            <v>0.4</v>
          </cell>
          <cell r="AJ172">
            <v>0</v>
          </cell>
          <cell r="AK172">
            <v>0.4</v>
          </cell>
          <cell r="AN172">
            <v>0</v>
          </cell>
          <cell r="AO172">
            <v>0.4</v>
          </cell>
          <cell r="AR172">
            <v>0</v>
          </cell>
          <cell r="AS172">
            <v>0.4</v>
          </cell>
          <cell r="AV172">
            <v>0</v>
          </cell>
          <cell r="AW172">
            <v>0.4</v>
          </cell>
          <cell r="AZ172">
            <v>0</v>
          </cell>
          <cell r="BA172">
            <v>0.4</v>
          </cell>
          <cell r="BD172">
            <v>0</v>
          </cell>
          <cell r="BE172">
            <v>0.4</v>
          </cell>
          <cell r="BH172">
            <v>0</v>
          </cell>
          <cell r="BI172">
            <v>0.4</v>
          </cell>
          <cell r="BL172">
            <v>0</v>
          </cell>
          <cell r="BM172">
            <v>0.4</v>
          </cell>
          <cell r="BP172">
            <v>0</v>
          </cell>
          <cell r="BQ172">
            <v>0.4</v>
          </cell>
          <cell r="BT172">
            <v>0</v>
          </cell>
          <cell r="BU172">
            <v>0.4</v>
          </cell>
          <cell r="BX172">
            <v>0</v>
          </cell>
          <cell r="BY172">
            <v>0.4</v>
          </cell>
          <cell r="CB172">
            <v>0</v>
          </cell>
          <cell r="CC172">
            <v>0.4</v>
          </cell>
          <cell r="CF172">
            <v>0</v>
          </cell>
          <cell r="CG172">
            <v>0.4</v>
          </cell>
          <cell r="CJ172">
            <v>0</v>
          </cell>
          <cell r="CK172">
            <v>0.4</v>
          </cell>
          <cell r="CN172">
            <v>992105.28</v>
          </cell>
          <cell r="CO172">
            <v>0.4</v>
          </cell>
          <cell r="CR172">
            <v>0</v>
          </cell>
          <cell r="CS172">
            <v>0.4</v>
          </cell>
          <cell r="CV172">
            <v>0</v>
          </cell>
          <cell r="CW172">
            <v>0.4</v>
          </cell>
          <cell r="CZ172">
            <v>0</v>
          </cell>
          <cell r="DA172">
            <v>0.4</v>
          </cell>
          <cell r="DD172">
            <v>0</v>
          </cell>
          <cell r="DE172">
            <v>0.4</v>
          </cell>
          <cell r="DH172">
            <v>0</v>
          </cell>
          <cell r="DI172">
            <v>0.4</v>
          </cell>
          <cell r="DL172">
            <v>0</v>
          </cell>
          <cell r="DM172">
            <v>0.4</v>
          </cell>
          <cell r="DP172">
            <v>0</v>
          </cell>
          <cell r="DQ172">
            <v>0.4</v>
          </cell>
          <cell r="DT172">
            <v>0</v>
          </cell>
          <cell r="DU172">
            <v>0.4</v>
          </cell>
          <cell r="DX172">
            <v>0</v>
          </cell>
          <cell r="DY172">
            <v>0.4</v>
          </cell>
          <cell r="EB172">
            <v>0</v>
          </cell>
          <cell r="EC172">
            <v>0.4</v>
          </cell>
          <cell r="EF172">
            <v>0</v>
          </cell>
          <cell r="EG172">
            <v>0.4</v>
          </cell>
          <cell r="EJ172">
            <v>0</v>
          </cell>
          <cell r="EK172">
            <v>0.4</v>
          </cell>
        </row>
        <row r="173">
          <cell r="C173" t="str">
            <v>8.3.3</v>
          </cell>
          <cell r="F173" t="str">
            <v>PAVIMENTO RIGIDO</v>
          </cell>
        </row>
        <row r="174">
          <cell r="C174" t="str">
            <v>8.3.3.1</v>
          </cell>
          <cell r="D174">
            <v>4011211</v>
          </cell>
          <cell r="E174" t="str">
            <v>SICRO SERVIÇO</v>
          </cell>
          <cell r="F174" t="str">
            <v>REFORÇO DO SUBLEITO COM MATERIAL DE JAZIDA</v>
          </cell>
          <cell r="G174" t="str">
            <v>M³</v>
          </cell>
          <cell r="H174">
            <v>0</v>
          </cell>
          <cell r="I174">
            <v>0</v>
          </cell>
          <cell r="L174">
            <v>0</v>
          </cell>
          <cell r="M174">
            <v>6.55</v>
          </cell>
          <cell r="P174">
            <v>0</v>
          </cell>
          <cell r="Q174">
            <v>6.55</v>
          </cell>
          <cell r="T174">
            <v>0</v>
          </cell>
          <cell r="U174">
            <v>6.55</v>
          </cell>
          <cell r="X174">
            <v>0</v>
          </cell>
          <cell r="Y174">
            <v>6.55</v>
          </cell>
          <cell r="AB174">
            <v>0</v>
          </cell>
          <cell r="AC174">
            <v>6.55</v>
          </cell>
          <cell r="AF174">
            <v>0</v>
          </cell>
          <cell r="AG174">
            <v>6.55</v>
          </cell>
          <cell r="AJ174">
            <v>0</v>
          </cell>
          <cell r="AK174">
            <v>6.55</v>
          </cell>
          <cell r="AN174">
            <v>0</v>
          </cell>
          <cell r="AO174">
            <v>6.55</v>
          </cell>
          <cell r="AR174">
            <v>0</v>
          </cell>
          <cell r="AS174">
            <v>6.55</v>
          </cell>
          <cell r="AV174">
            <v>0</v>
          </cell>
          <cell r="AW174">
            <v>6.55</v>
          </cell>
          <cell r="AZ174">
            <v>0</v>
          </cell>
          <cell r="BA174">
            <v>6.55</v>
          </cell>
          <cell r="BD174">
            <v>0</v>
          </cell>
          <cell r="BE174">
            <v>6.55</v>
          </cell>
          <cell r="BH174">
            <v>0</v>
          </cell>
          <cell r="BI174">
            <v>6.55</v>
          </cell>
          <cell r="BL174">
            <v>0</v>
          </cell>
          <cell r="BM174">
            <v>6.55</v>
          </cell>
          <cell r="BP174">
            <v>0</v>
          </cell>
          <cell r="BQ174">
            <v>6.55</v>
          </cell>
          <cell r="BT174">
            <v>0</v>
          </cell>
          <cell r="BU174">
            <v>6.55</v>
          </cell>
          <cell r="BX174">
            <v>0</v>
          </cell>
          <cell r="BY174">
            <v>6.55</v>
          </cell>
          <cell r="CB174">
            <v>0</v>
          </cell>
          <cell r="CC174">
            <v>6.55</v>
          </cell>
          <cell r="CF174">
            <v>0</v>
          </cell>
          <cell r="CG174">
            <v>6.55</v>
          </cell>
          <cell r="CJ174">
            <v>0</v>
          </cell>
          <cell r="CK174">
            <v>6.55</v>
          </cell>
          <cell r="CN174">
            <v>0</v>
          </cell>
          <cell r="CO174">
            <v>6.55</v>
          </cell>
          <cell r="CR174">
            <v>0</v>
          </cell>
          <cell r="CS174">
            <v>6.55</v>
          </cell>
          <cell r="CV174">
            <v>0</v>
          </cell>
          <cell r="CW174">
            <v>6.55</v>
          </cell>
          <cell r="CZ174">
            <v>0</v>
          </cell>
          <cell r="DA174">
            <v>6.55</v>
          </cell>
          <cell r="DD174">
            <v>0</v>
          </cell>
          <cell r="DE174">
            <v>6.55</v>
          </cell>
          <cell r="DH174">
            <v>0</v>
          </cell>
          <cell r="DI174">
            <v>6.55</v>
          </cell>
          <cell r="DL174">
            <v>0</v>
          </cell>
          <cell r="DM174">
            <v>6.55</v>
          </cell>
          <cell r="DP174">
            <v>0</v>
          </cell>
          <cell r="DQ174">
            <v>6.55</v>
          </cell>
          <cell r="DT174">
            <v>0</v>
          </cell>
          <cell r="DU174">
            <v>6.55</v>
          </cell>
          <cell r="DX174">
            <v>0</v>
          </cell>
          <cell r="DY174">
            <v>6.55</v>
          </cell>
          <cell r="EB174">
            <v>0</v>
          </cell>
          <cell r="EC174">
            <v>6.55</v>
          </cell>
          <cell r="EF174">
            <v>0</v>
          </cell>
          <cell r="EG174">
            <v>6.55</v>
          </cell>
          <cell r="EJ174">
            <v>0</v>
          </cell>
          <cell r="EK174">
            <v>6.55</v>
          </cell>
        </row>
        <row r="175">
          <cell r="C175" t="str">
            <v>8.3.3.2</v>
          </cell>
          <cell r="D175">
            <v>4011209</v>
          </cell>
          <cell r="E175" t="str">
            <v>SICRO SERVIÇO</v>
          </cell>
          <cell r="F175" t="str">
            <v>REGULARIZAÇÃO DO SUBLEITO</v>
          </cell>
          <cell r="G175" t="str">
            <v>M²</v>
          </cell>
          <cell r="H175">
            <v>0</v>
          </cell>
          <cell r="I175">
            <v>0</v>
          </cell>
          <cell r="L175">
            <v>0</v>
          </cell>
          <cell r="M175">
            <v>0.68</v>
          </cell>
          <cell r="P175">
            <v>0</v>
          </cell>
          <cell r="Q175">
            <v>0.68</v>
          </cell>
          <cell r="T175">
            <v>0</v>
          </cell>
          <cell r="U175">
            <v>0.68</v>
          </cell>
          <cell r="X175">
            <v>0</v>
          </cell>
          <cell r="Y175">
            <v>0.68</v>
          </cell>
          <cell r="AB175">
            <v>0</v>
          </cell>
          <cell r="AC175">
            <v>0.68</v>
          </cell>
          <cell r="AF175">
            <v>0</v>
          </cell>
          <cell r="AG175">
            <v>0.68</v>
          </cell>
          <cell r="AJ175">
            <v>0</v>
          </cell>
          <cell r="AK175">
            <v>0.68</v>
          </cell>
          <cell r="AN175">
            <v>0</v>
          </cell>
          <cell r="AO175">
            <v>0.68</v>
          </cell>
          <cell r="AR175">
            <v>0</v>
          </cell>
          <cell r="AS175">
            <v>0.68</v>
          </cell>
          <cell r="AV175">
            <v>0</v>
          </cell>
          <cell r="AW175">
            <v>0.68</v>
          </cell>
          <cell r="AZ175">
            <v>0</v>
          </cell>
          <cell r="BA175">
            <v>0.68</v>
          </cell>
          <cell r="BD175">
            <v>0</v>
          </cell>
          <cell r="BE175">
            <v>0.68</v>
          </cell>
          <cell r="BH175">
            <v>0</v>
          </cell>
          <cell r="BI175">
            <v>0.68</v>
          </cell>
          <cell r="BL175">
            <v>0</v>
          </cell>
          <cell r="BM175">
            <v>0.68</v>
          </cell>
          <cell r="BP175">
            <v>0</v>
          </cell>
          <cell r="BQ175">
            <v>0.68</v>
          </cell>
          <cell r="BT175">
            <v>0</v>
          </cell>
          <cell r="BU175">
            <v>0.68</v>
          </cell>
          <cell r="BX175">
            <v>0</v>
          </cell>
          <cell r="BY175">
            <v>0.68</v>
          </cell>
          <cell r="CB175">
            <v>0</v>
          </cell>
          <cell r="CC175">
            <v>0.68</v>
          </cell>
          <cell r="CF175">
            <v>0</v>
          </cell>
          <cell r="CG175">
            <v>0.68</v>
          </cell>
          <cell r="CJ175">
            <v>0</v>
          </cell>
          <cell r="CK175">
            <v>0.68</v>
          </cell>
          <cell r="CN175">
            <v>0</v>
          </cell>
          <cell r="CO175">
            <v>0.68</v>
          </cell>
          <cell r="CR175">
            <v>0</v>
          </cell>
          <cell r="CS175">
            <v>0.68</v>
          </cell>
          <cell r="CV175">
            <v>0</v>
          </cell>
          <cell r="CW175">
            <v>0.68</v>
          </cell>
          <cell r="CZ175">
            <v>0</v>
          </cell>
          <cell r="DA175">
            <v>0.68</v>
          </cell>
          <cell r="DD175">
            <v>0</v>
          </cell>
          <cell r="DE175">
            <v>0.68</v>
          </cell>
          <cell r="DH175">
            <v>0</v>
          </cell>
          <cell r="DI175">
            <v>0.68</v>
          </cell>
          <cell r="DL175">
            <v>0</v>
          </cell>
          <cell r="DM175">
            <v>0.68</v>
          </cell>
          <cell r="DP175">
            <v>0</v>
          </cell>
          <cell r="DQ175">
            <v>0.68</v>
          </cell>
          <cell r="DT175">
            <v>0</v>
          </cell>
          <cell r="DU175">
            <v>0.68</v>
          </cell>
          <cell r="DX175">
            <v>0</v>
          </cell>
          <cell r="DY175">
            <v>0.68</v>
          </cell>
          <cell r="EB175">
            <v>0</v>
          </cell>
          <cell r="EC175">
            <v>0.68</v>
          </cell>
          <cell r="EF175">
            <v>0</v>
          </cell>
          <cell r="EG175">
            <v>0.68</v>
          </cell>
          <cell r="EJ175">
            <v>0</v>
          </cell>
          <cell r="EK175">
            <v>0.68</v>
          </cell>
        </row>
        <row r="176">
          <cell r="C176" t="str">
            <v>8.3.3.3</v>
          </cell>
          <cell r="D176">
            <v>4011276</v>
          </cell>
          <cell r="E176" t="str">
            <v>SICRO SERVIÇO</v>
          </cell>
          <cell r="F176" t="str">
            <v>BASE OU SUB-BASE DE BRITA GRADUADA COM BRITA COMERCIAL</v>
          </cell>
          <cell r="G176" t="str">
            <v>M³</v>
          </cell>
          <cell r="H176">
            <v>0</v>
          </cell>
          <cell r="I176">
            <v>0</v>
          </cell>
          <cell r="L176">
            <v>0</v>
          </cell>
          <cell r="M176">
            <v>123.24</v>
          </cell>
          <cell r="P176">
            <v>0</v>
          </cell>
          <cell r="Q176">
            <v>123.24</v>
          </cell>
          <cell r="T176">
            <v>0</v>
          </cell>
          <cell r="U176">
            <v>123.24</v>
          </cell>
          <cell r="X176">
            <v>0</v>
          </cell>
          <cell r="Y176">
            <v>123.24</v>
          </cell>
          <cell r="AB176">
            <v>0</v>
          </cell>
          <cell r="AC176">
            <v>123.24</v>
          </cell>
          <cell r="AF176">
            <v>0</v>
          </cell>
          <cell r="AG176">
            <v>123.24</v>
          </cell>
          <cell r="AJ176">
            <v>0</v>
          </cell>
          <cell r="AK176">
            <v>123.24</v>
          </cell>
          <cell r="AN176">
            <v>0</v>
          </cell>
          <cell r="AO176">
            <v>123.24</v>
          </cell>
          <cell r="AR176">
            <v>0</v>
          </cell>
          <cell r="AS176">
            <v>123.24</v>
          </cell>
          <cell r="AV176">
            <v>0</v>
          </cell>
          <cell r="AW176">
            <v>123.24</v>
          </cell>
          <cell r="AZ176">
            <v>0</v>
          </cell>
          <cell r="BA176">
            <v>123.24</v>
          </cell>
          <cell r="BD176">
            <v>0</v>
          </cell>
          <cell r="BE176">
            <v>123.24</v>
          </cell>
          <cell r="BH176">
            <v>0</v>
          </cell>
          <cell r="BI176">
            <v>123.24</v>
          </cell>
          <cell r="BL176">
            <v>0</v>
          </cell>
          <cell r="BM176">
            <v>123.24</v>
          </cell>
          <cell r="BP176">
            <v>0</v>
          </cell>
          <cell r="BQ176">
            <v>123.24</v>
          </cell>
          <cell r="BT176">
            <v>0</v>
          </cell>
          <cell r="BU176">
            <v>123.24</v>
          </cell>
          <cell r="BX176">
            <v>0</v>
          </cell>
          <cell r="BY176">
            <v>123.24</v>
          </cell>
          <cell r="CB176">
            <v>0</v>
          </cell>
          <cell r="CC176">
            <v>123.24</v>
          </cell>
          <cell r="CF176">
            <v>0</v>
          </cell>
          <cell r="CG176">
            <v>123.24</v>
          </cell>
          <cell r="CJ176">
            <v>0</v>
          </cell>
          <cell r="CK176">
            <v>123.24</v>
          </cell>
          <cell r="CN176">
            <v>0</v>
          </cell>
          <cell r="CO176">
            <v>123.24</v>
          </cell>
          <cell r="CR176">
            <v>0</v>
          </cell>
          <cell r="CS176">
            <v>123.24</v>
          </cell>
          <cell r="CV176">
            <v>0</v>
          </cell>
          <cell r="CW176">
            <v>123.24</v>
          </cell>
          <cell r="CZ176">
            <v>0</v>
          </cell>
          <cell r="DA176">
            <v>123.24</v>
          </cell>
          <cell r="DD176">
            <v>0</v>
          </cell>
          <cell r="DE176">
            <v>123.24</v>
          </cell>
          <cell r="DH176">
            <v>0</v>
          </cell>
          <cell r="DI176">
            <v>123.24</v>
          </cell>
          <cell r="DL176">
            <v>0</v>
          </cell>
          <cell r="DM176">
            <v>123.24</v>
          </cell>
          <cell r="DP176">
            <v>0</v>
          </cell>
          <cell r="DQ176">
            <v>123.24</v>
          </cell>
          <cell r="DT176">
            <v>0</v>
          </cell>
          <cell r="DU176">
            <v>123.24</v>
          </cell>
          <cell r="DX176">
            <v>0</v>
          </cell>
          <cell r="DY176">
            <v>123.24</v>
          </cell>
          <cell r="EB176">
            <v>0</v>
          </cell>
          <cell r="EC176">
            <v>123.24</v>
          </cell>
          <cell r="EF176">
            <v>0</v>
          </cell>
          <cell r="EG176">
            <v>123.24</v>
          </cell>
          <cell r="EJ176">
            <v>0</v>
          </cell>
          <cell r="EK176">
            <v>123.24</v>
          </cell>
        </row>
        <row r="177">
          <cell r="C177" t="str">
            <v>8.3.3.4</v>
          </cell>
          <cell r="D177">
            <v>4011214</v>
          </cell>
          <cell r="E177" t="str">
            <v>SICRO SERVIÇO</v>
          </cell>
          <cell r="F177" t="str">
            <v>SUB-BASE DE CONCRETO COMPACTADO COM ROLO - BRITA COMERCIAL</v>
          </cell>
          <cell r="G177" t="str">
            <v>M³</v>
          </cell>
          <cell r="H177">
            <v>0</v>
          </cell>
          <cell r="I177">
            <v>0</v>
          </cell>
          <cell r="L177">
            <v>0</v>
          </cell>
          <cell r="M177">
            <v>152.07</v>
          </cell>
          <cell r="P177">
            <v>0</v>
          </cell>
          <cell r="Q177">
            <v>152.07</v>
          </cell>
          <cell r="T177">
            <v>0</v>
          </cell>
          <cell r="U177">
            <v>152.07</v>
          </cell>
          <cell r="X177">
            <v>0</v>
          </cell>
          <cell r="Y177">
            <v>152.07</v>
          </cell>
          <cell r="AB177">
            <v>0</v>
          </cell>
          <cell r="AC177">
            <v>152.07</v>
          </cell>
          <cell r="AF177">
            <v>0</v>
          </cell>
          <cell r="AG177">
            <v>152.07</v>
          </cell>
          <cell r="AJ177">
            <v>0</v>
          </cell>
          <cell r="AK177">
            <v>152.07</v>
          </cell>
          <cell r="AN177">
            <v>0</v>
          </cell>
          <cell r="AO177">
            <v>152.07</v>
          </cell>
          <cell r="AR177">
            <v>0</v>
          </cell>
          <cell r="AS177">
            <v>152.07</v>
          </cell>
          <cell r="AV177">
            <v>0</v>
          </cell>
          <cell r="AW177">
            <v>152.07</v>
          </cell>
          <cell r="AZ177">
            <v>0</v>
          </cell>
          <cell r="BA177">
            <v>152.07</v>
          </cell>
          <cell r="BD177">
            <v>0</v>
          </cell>
          <cell r="BE177">
            <v>152.07</v>
          </cell>
          <cell r="BH177">
            <v>0</v>
          </cell>
          <cell r="BI177">
            <v>152.07</v>
          </cell>
          <cell r="BL177">
            <v>0</v>
          </cell>
          <cell r="BM177">
            <v>152.07</v>
          </cell>
          <cell r="BP177">
            <v>0</v>
          </cell>
          <cell r="BQ177">
            <v>152.07</v>
          </cell>
          <cell r="BT177">
            <v>0</v>
          </cell>
          <cell r="BU177">
            <v>152.07</v>
          </cell>
          <cell r="BX177">
            <v>0</v>
          </cell>
          <cell r="BY177">
            <v>152.07</v>
          </cell>
          <cell r="CB177">
            <v>0</v>
          </cell>
          <cell r="CC177">
            <v>152.07</v>
          </cell>
          <cell r="CF177">
            <v>0</v>
          </cell>
          <cell r="CG177">
            <v>152.07</v>
          </cell>
          <cell r="CJ177">
            <v>0</v>
          </cell>
          <cell r="CK177">
            <v>152.07</v>
          </cell>
          <cell r="CN177">
            <v>0</v>
          </cell>
          <cell r="CO177">
            <v>152.07</v>
          </cell>
          <cell r="CR177">
            <v>0</v>
          </cell>
          <cell r="CS177">
            <v>152.07</v>
          </cell>
          <cell r="CV177">
            <v>0</v>
          </cell>
          <cell r="CW177">
            <v>152.07</v>
          </cell>
          <cell r="CZ177">
            <v>0</v>
          </cell>
          <cell r="DA177">
            <v>152.07</v>
          </cell>
          <cell r="DD177">
            <v>0</v>
          </cell>
          <cell r="DE177">
            <v>152.07</v>
          </cell>
          <cell r="DH177">
            <v>0</v>
          </cell>
          <cell r="DI177">
            <v>152.07</v>
          </cell>
          <cell r="DL177">
            <v>0</v>
          </cell>
          <cell r="DM177">
            <v>152.07</v>
          </cell>
          <cell r="DP177">
            <v>0</v>
          </cell>
          <cell r="DQ177">
            <v>152.07</v>
          </cell>
          <cell r="DT177">
            <v>0</v>
          </cell>
          <cell r="DU177">
            <v>152.07</v>
          </cell>
          <cell r="DX177">
            <v>0</v>
          </cell>
          <cell r="DY177">
            <v>152.07</v>
          </cell>
          <cell r="EB177">
            <v>0</v>
          </cell>
          <cell r="EC177">
            <v>152.07</v>
          </cell>
          <cell r="EF177">
            <v>0</v>
          </cell>
          <cell r="EG177">
            <v>152.07</v>
          </cell>
          <cell r="EJ177">
            <v>0</v>
          </cell>
          <cell r="EK177">
            <v>152.07</v>
          </cell>
        </row>
        <row r="178">
          <cell r="C178" t="str">
            <v>8.3.3.5</v>
          </cell>
          <cell r="D178">
            <v>4011533</v>
          </cell>
          <cell r="E178" t="str">
            <v>SICRO SERVIÇO</v>
          </cell>
          <cell r="F178" t="str">
            <v>PAVIMENTO DE CONCRETO COM FÔRMAS DESLIZANTES - AREIA E BRITA COMERCIAIS</v>
          </cell>
          <cell r="G178" t="str">
            <v>M³</v>
          </cell>
          <cell r="H178">
            <v>0</v>
          </cell>
          <cell r="I178">
            <v>0</v>
          </cell>
          <cell r="L178">
            <v>0</v>
          </cell>
          <cell r="M178">
            <v>231.76</v>
          </cell>
          <cell r="P178">
            <v>0</v>
          </cell>
          <cell r="Q178">
            <v>231.76</v>
          </cell>
          <cell r="T178">
            <v>0</v>
          </cell>
          <cell r="U178">
            <v>231.76</v>
          </cell>
          <cell r="X178">
            <v>0</v>
          </cell>
          <cell r="Y178">
            <v>231.76</v>
          </cell>
          <cell r="AB178">
            <v>0</v>
          </cell>
          <cell r="AC178">
            <v>231.76</v>
          </cell>
          <cell r="AF178">
            <v>0</v>
          </cell>
          <cell r="AG178">
            <v>231.76</v>
          </cell>
          <cell r="AJ178">
            <v>0</v>
          </cell>
          <cell r="AK178">
            <v>231.76</v>
          </cell>
          <cell r="AN178">
            <v>0</v>
          </cell>
          <cell r="AO178">
            <v>231.76</v>
          </cell>
          <cell r="AR178">
            <v>0</v>
          </cell>
          <cell r="AS178">
            <v>231.76</v>
          </cell>
          <cell r="AV178">
            <v>0</v>
          </cell>
          <cell r="AW178">
            <v>231.76</v>
          </cell>
          <cell r="AZ178">
            <v>0</v>
          </cell>
          <cell r="BA178">
            <v>231.76</v>
          </cell>
          <cell r="BD178">
            <v>0</v>
          </cell>
          <cell r="BE178">
            <v>231.76</v>
          </cell>
          <cell r="BH178">
            <v>0</v>
          </cell>
          <cell r="BI178">
            <v>231.76</v>
          </cell>
          <cell r="BL178">
            <v>0</v>
          </cell>
          <cell r="BM178">
            <v>231.76</v>
          </cell>
          <cell r="BP178">
            <v>0</v>
          </cell>
          <cell r="BQ178">
            <v>231.76</v>
          </cell>
          <cell r="BT178">
            <v>0</v>
          </cell>
          <cell r="BU178">
            <v>231.76</v>
          </cell>
          <cell r="BX178">
            <v>0</v>
          </cell>
          <cell r="BY178">
            <v>231.76</v>
          </cell>
          <cell r="CB178">
            <v>0</v>
          </cell>
          <cell r="CC178">
            <v>231.76</v>
          </cell>
          <cell r="CF178">
            <v>0</v>
          </cell>
          <cell r="CG178">
            <v>231.76</v>
          </cell>
          <cell r="CJ178">
            <v>0</v>
          </cell>
          <cell r="CK178">
            <v>231.76</v>
          </cell>
          <cell r="CN178">
            <v>0</v>
          </cell>
          <cell r="CO178">
            <v>231.76</v>
          </cell>
          <cell r="CR178">
            <v>0</v>
          </cell>
          <cell r="CS178">
            <v>231.76</v>
          </cell>
          <cell r="CV178">
            <v>0</v>
          </cell>
          <cell r="CW178">
            <v>231.76</v>
          </cell>
          <cell r="CZ178">
            <v>0</v>
          </cell>
          <cell r="DA178">
            <v>231.76</v>
          </cell>
          <cell r="DD178">
            <v>0</v>
          </cell>
          <cell r="DE178">
            <v>231.76</v>
          </cell>
          <cell r="DH178">
            <v>0</v>
          </cell>
          <cell r="DI178">
            <v>231.76</v>
          </cell>
          <cell r="DL178">
            <v>0</v>
          </cell>
          <cell r="DM178">
            <v>231.76</v>
          </cell>
          <cell r="DP178">
            <v>0</v>
          </cell>
          <cell r="DQ178">
            <v>231.76</v>
          </cell>
          <cell r="DT178">
            <v>0</v>
          </cell>
          <cell r="DU178">
            <v>231.76</v>
          </cell>
          <cell r="DX178">
            <v>0</v>
          </cell>
          <cell r="DY178">
            <v>231.76</v>
          </cell>
          <cell r="EB178">
            <v>0</v>
          </cell>
          <cell r="EC178">
            <v>231.76</v>
          </cell>
          <cell r="EF178">
            <v>0</v>
          </cell>
          <cell r="EG178">
            <v>231.76</v>
          </cell>
          <cell r="EJ178">
            <v>0</v>
          </cell>
          <cell r="EK178">
            <v>231.76</v>
          </cell>
        </row>
        <row r="179">
          <cell r="C179" t="str">
            <v>8.3.3.6</v>
          </cell>
          <cell r="D179">
            <v>407818</v>
          </cell>
          <cell r="E179" t="str">
            <v>SICRO SERVIÇO</v>
          </cell>
          <cell r="F179" t="str">
            <v>ARMAÇÃO EM AÇO CA-25 - FORNECIMENTO, PREPARO E COLOCAÇÃO</v>
          </cell>
          <cell r="G179" t="str">
            <v>KG</v>
          </cell>
          <cell r="H179">
            <v>0</v>
          </cell>
          <cell r="I179">
            <v>0</v>
          </cell>
          <cell r="L179">
            <v>0</v>
          </cell>
          <cell r="M179">
            <v>9.26</v>
          </cell>
          <cell r="P179">
            <v>0</v>
          </cell>
          <cell r="Q179">
            <v>9.26</v>
          </cell>
          <cell r="T179">
            <v>0</v>
          </cell>
          <cell r="U179">
            <v>9.26</v>
          </cell>
          <cell r="X179">
            <v>0</v>
          </cell>
          <cell r="Y179">
            <v>9.26</v>
          </cell>
          <cell r="AB179">
            <v>0</v>
          </cell>
          <cell r="AC179">
            <v>9.26</v>
          </cell>
          <cell r="AF179">
            <v>0</v>
          </cell>
          <cell r="AG179">
            <v>9.26</v>
          </cell>
          <cell r="AJ179">
            <v>0</v>
          </cell>
          <cell r="AK179">
            <v>9.26</v>
          </cell>
          <cell r="AN179">
            <v>0</v>
          </cell>
          <cell r="AO179">
            <v>9.26</v>
          </cell>
          <cell r="AR179">
            <v>0</v>
          </cell>
          <cell r="AS179">
            <v>9.26</v>
          </cell>
          <cell r="AV179">
            <v>0</v>
          </cell>
          <cell r="AW179">
            <v>9.26</v>
          </cell>
          <cell r="AZ179">
            <v>0</v>
          </cell>
          <cell r="BA179">
            <v>9.26</v>
          </cell>
          <cell r="BD179">
            <v>0</v>
          </cell>
          <cell r="BE179">
            <v>9.26</v>
          </cell>
          <cell r="BH179">
            <v>0</v>
          </cell>
          <cell r="BI179">
            <v>9.26</v>
          </cell>
          <cell r="BL179">
            <v>0</v>
          </cell>
          <cell r="BM179">
            <v>9.26</v>
          </cell>
          <cell r="BP179">
            <v>0</v>
          </cell>
          <cell r="BQ179">
            <v>9.26</v>
          </cell>
          <cell r="BT179">
            <v>0</v>
          </cell>
          <cell r="BU179">
            <v>9.26</v>
          </cell>
          <cell r="BX179">
            <v>0</v>
          </cell>
          <cell r="BY179">
            <v>9.26</v>
          </cell>
          <cell r="CB179">
            <v>0</v>
          </cell>
          <cell r="CC179">
            <v>9.26</v>
          </cell>
          <cell r="CF179">
            <v>0</v>
          </cell>
          <cell r="CG179">
            <v>9.26</v>
          </cell>
          <cell r="CJ179">
            <v>0</v>
          </cell>
          <cell r="CK179">
            <v>9.26</v>
          </cell>
          <cell r="CN179">
            <v>0</v>
          </cell>
          <cell r="CO179">
            <v>9.26</v>
          </cell>
          <cell r="CR179">
            <v>0</v>
          </cell>
          <cell r="CS179">
            <v>9.26</v>
          </cell>
          <cell r="CV179">
            <v>0</v>
          </cell>
          <cell r="CW179">
            <v>9.26</v>
          </cell>
          <cell r="CZ179">
            <v>0</v>
          </cell>
          <cell r="DA179">
            <v>9.26</v>
          </cell>
          <cell r="DD179">
            <v>0</v>
          </cell>
          <cell r="DE179">
            <v>9.26</v>
          </cell>
          <cell r="DH179">
            <v>0</v>
          </cell>
          <cell r="DI179">
            <v>9.26</v>
          </cell>
          <cell r="DL179">
            <v>0</v>
          </cell>
          <cell r="DM179">
            <v>9.26</v>
          </cell>
          <cell r="DP179">
            <v>0</v>
          </cell>
          <cell r="DQ179">
            <v>9.26</v>
          </cell>
          <cell r="DT179">
            <v>0</v>
          </cell>
          <cell r="DU179">
            <v>9.26</v>
          </cell>
          <cell r="DX179">
            <v>0</v>
          </cell>
          <cell r="DY179">
            <v>9.26</v>
          </cell>
          <cell r="EB179">
            <v>0</v>
          </cell>
          <cell r="EC179">
            <v>9.26</v>
          </cell>
          <cell r="EF179">
            <v>0</v>
          </cell>
          <cell r="EG179">
            <v>9.26</v>
          </cell>
          <cell r="EJ179">
            <v>0</v>
          </cell>
          <cell r="EK179">
            <v>9.26</v>
          </cell>
        </row>
        <row r="180">
          <cell r="C180" t="str">
            <v>8.3.3.7</v>
          </cell>
          <cell r="D180">
            <v>407819</v>
          </cell>
          <cell r="E180" t="str">
            <v>SICRO SERVIÇO</v>
          </cell>
          <cell r="F180" t="str">
            <v>ARMAÇÃO EM AÇO CA-50 - FORNECIMENTO, PREPARO E COLOCAÇÃO</v>
          </cell>
          <cell r="G180" t="str">
            <v>KG</v>
          </cell>
          <cell r="H180">
            <v>0</v>
          </cell>
          <cell r="I180">
            <v>0</v>
          </cell>
          <cell r="L180">
            <v>0</v>
          </cell>
          <cell r="M180">
            <v>9.43</v>
          </cell>
          <cell r="P180">
            <v>0</v>
          </cell>
          <cell r="Q180">
            <v>9.43</v>
          </cell>
          <cell r="T180">
            <v>0</v>
          </cell>
          <cell r="U180">
            <v>9.43</v>
          </cell>
          <cell r="X180">
            <v>0</v>
          </cell>
          <cell r="Y180">
            <v>9.43</v>
          </cell>
          <cell r="AB180">
            <v>0</v>
          </cell>
          <cell r="AC180">
            <v>9.43</v>
          </cell>
          <cell r="AF180">
            <v>0</v>
          </cell>
          <cell r="AG180">
            <v>9.43</v>
          </cell>
          <cell r="AJ180">
            <v>0</v>
          </cell>
          <cell r="AK180">
            <v>9.43</v>
          </cell>
          <cell r="AN180">
            <v>0</v>
          </cell>
          <cell r="AO180">
            <v>9.43</v>
          </cell>
          <cell r="AR180">
            <v>0</v>
          </cell>
          <cell r="AS180">
            <v>9.43</v>
          </cell>
          <cell r="AV180">
            <v>0</v>
          </cell>
          <cell r="AW180">
            <v>9.43</v>
          </cell>
          <cell r="AZ180">
            <v>0</v>
          </cell>
          <cell r="BA180">
            <v>9.43</v>
          </cell>
          <cell r="BD180">
            <v>0</v>
          </cell>
          <cell r="BE180">
            <v>9.43</v>
          </cell>
          <cell r="BH180">
            <v>0</v>
          </cell>
          <cell r="BI180">
            <v>9.43</v>
          </cell>
          <cell r="BL180">
            <v>0</v>
          </cell>
          <cell r="BM180">
            <v>9.43</v>
          </cell>
          <cell r="BP180">
            <v>0</v>
          </cell>
          <cell r="BQ180">
            <v>9.43</v>
          </cell>
          <cell r="BT180">
            <v>0</v>
          </cell>
          <cell r="BU180">
            <v>9.43</v>
          </cell>
          <cell r="BX180">
            <v>0</v>
          </cell>
          <cell r="BY180">
            <v>9.43</v>
          </cell>
          <cell r="CB180">
            <v>0</v>
          </cell>
          <cell r="CC180">
            <v>9.43</v>
          </cell>
          <cell r="CF180">
            <v>0</v>
          </cell>
          <cell r="CG180">
            <v>9.43</v>
          </cell>
          <cell r="CJ180">
            <v>0</v>
          </cell>
          <cell r="CK180">
            <v>9.43</v>
          </cell>
          <cell r="CN180">
            <v>0</v>
          </cell>
          <cell r="CO180">
            <v>9.43</v>
          </cell>
          <cell r="CR180">
            <v>0</v>
          </cell>
          <cell r="CS180">
            <v>9.43</v>
          </cell>
          <cell r="CV180">
            <v>0</v>
          </cell>
          <cell r="CW180">
            <v>9.43</v>
          </cell>
          <cell r="CZ180">
            <v>0</v>
          </cell>
          <cell r="DA180">
            <v>9.43</v>
          </cell>
          <cell r="DD180">
            <v>0</v>
          </cell>
          <cell r="DE180">
            <v>9.43</v>
          </cell>
          <cell r="DH180">
            <v>0</v>
          </cell>
          <cell r="DI180">
            <v>9.43</v>
          </cell>
          <cell r="DL180">
            <v>0</v>
          </cell>
          <cell r="DM180">
            <v>9.43</v>
          </cell>
          <cell r="DP180">
            <v>0</v>
          </cell>
          <cell r="DQ180">
            <v>9.43</v>
          </cell>
          <cell r="DT180">
            <v>0</v>
          </cell>
          <cell r="DU180">
            <v>9.43</v>
          </cell>
          <cell r="DX180">
            <v>0</v>
          </cell>
          <cell r="DY180">
            <v>9.43</v>
          </cell>
          <cell r="EB180">
            <v>0</v>
          </cell>
          <cell r="EC180">
            <v>9.43</v>
          </cell>
          <cell r="EF180">
            <v>0</v>
          </cell>
          <cell r="EG180">
            <v>9.43</v>
          </cell>
          <cell r="EJ180">
            <v>0</v>
          </cell>
          <cell r="EK180">
            <v>9.43</v>
          </cell>
        </row>
        <row r="181">
          <cell r="C181" t="str">
            <v>8.3.3.8</v>
          </cell>
          <cell r="D181">
            <v>408067</v>
          </cell>
          <cell r="E181" t="str">
            <v>SICRO SERVIÇO</v>
          </cell>
          <cell r="F181" t="str">
            <v>TELA DE AÇO ELETROSOLDADA - FORNECIMENTO, PREPARO E COLOCAÇÃO</v>
          </cell>
          <cell r="G181" t="str">
            <v>KG</v>
          </cell>
          <cell r="H181">
            <v>0</v>
          </cell>
          <cell r="I181">
            <v>0</v>
          </cell>
          <cell r="L181">
            <v>0</v>
          </cell>
          <cell r="M181">
            <v>8.11</v>
          </cell>
          <cell r="P181">
            <v>0</v>
          </cell>
          <cell r="Q181">
            <v>8.11</v>
          </cell>
          <cell r="T181">
            <v>0</v>
          </cell>
          <cell r="U181">
            <v>8.11</v>
          </cell>
          <cell r="X181">
            <v>0</v>
          </cell>
          <cell r="Y181">
            <v>8.11</v>
          </cell>
          <cell r="AB181">
            <v>0</v>
          </cell>
          <cell r="AC181">
            <v>8.11</v>
          </cell>
          <cell r="AF181">
            <v>0</v>
          </cell>
          <cell r="AG181">
            <v>8.11</v>
          </cell>
          <cell r="AJ181">
            <v>0</v>
          </cell>
          <cell r="AK181">
            <v>8.11</v>
          </cell>
          <cell r="AN181">
            <v>0</v>
          </cell>
          <cell r="AO181">
            <v>8.11</v>
          </cell>
          <cell r="AR181">
            <v>0</v>
          </cell>
          <cell r="AS181">
            <v>8.11</v>
          </cell>
          <cell r="AV181">
            <v>0</v>
          </cell>
          <cell r="AW181">
            <v>8.11</v>
          </cell>
          <cell r="AZ181">
            <v>0</v>
          </cell>
          <cell r="BA181">
            <v>8.11</v>
          </cell>
          <cell r="BD181">
            <v>0</v>
          </cell>
          <cell r="BE181">
            <v>8.11</v>
          </cell>
          <cell r="BH181">
            <v>0</v>
          </cell>
          <cell r="BI181">
            <v>8.11</v>
          </cell>
          <cell r="BL181">
            <v>0</v>
          </cell>
          <cell r="BM181">
            <v>8.11</v>
          </cell>
          <cell r="BP181">
            <v>0</v>
          </cell>
          <cell r="BQ181">
            <v>8.11</v>
          </cell>
          <cell r="BT181">
            <v>0</v>
          </cell>
          <cell r="BU181">
            <v>8.11</v>
          </cell>
          <cell r="BX181">
            <v>0</v>
          </cell>
          <cell r="BY181">
            <v>8.11</v>
          </cell>
          <cell r="CB181">
            <v>0</v>
          </cell>
          <cell r="CC181">
            <v>8.11</v>
          </cell>
          <cell r="CF181">
            <v>0</v>
          </cell>
          <cell r="CG181">
            <v>8.11</v>
          </cell>
          <cell r="CJ181">
            <v>0</v>
          </cell>
          <cell r="CK181">
            <v>8.11</v>
          </cell>
          <cell r="CN181">
            <v>0</v>
          </cell>
          <cell r="CO181">
            <v>8.11</v>
          </cell>
          <cell r="CR181">
            <v>0</v>
          </cell>
          <cell r="CS181">
            <v>8.11</v>
          </cell>
          <cell r="CV181">
            <v>0</v>
          </cell>
          <cell r="CW181">
            <v>8.11</v>
          </cell>
          <cell r="CZ181">
            <v>0</v>
          </cell>
          <cell r="DA181">
            <v>8.11</v>
          </cell>
          <cell r="DD181">
            <v>0</v>
          </cell>
          <cell r="DE181">
            <v>8.11</v>
          </cell>
          <cell r="DH181">
            <v>0</v>
          </cell>
          <cell r="DI181">
            <v>8.11</v>
          </cell>
          <cell r="DL181">
            <v>0</v>
          </cell>
          <cell r="DM181">
            <v>8.11</v>
          </cell>
          <cell r="DP181">
            <v>0</v>
          </cell>
          <cell r="DQ181">
            <v>8.11</v>
          </cell>
          <cell r="DT181">
            <v>0</v>
          </cell>
          <cell r="DU181">
            <v>8.11</v>
          </cell>
          <cell r="DX181">
            <v>0</v>
          </cell>
          <cell r="DY181">
            <v>8.11</v>
          </cell>
          <cell r="EB181">
            <v>0</v>
          </cell>
          <cell r="EC181">
            <v>8.11</v>
          </cell>
          <cell r="EF181">
            <v>0</v>
          </cell>
          <cell r="EG181">
            <v>8.11</v>
          </cell>
          <cell r="EJ181">
            <v>0</v>
          </cell>
          <cell r="EK181">
            <v>8.11</v>
          </cell>
        </row>
        <row r="182">
          <cell r="C182" t="str">
            <v>8.3.3.9</v>
          </cell>
          <cell r="D182">
            <v>407743</v>
          </cell>
          <cell r="E182" t="str">
            <v>SICRO SERVIÇO</v>
          </cell>
          <cell r="F182" t="str">
            <v>TRELIÇA NERVURADA TRÊS BARRAS LONGITUDINAIS INTERLIGADAS POR DUAS DIAGONAIS SINUSOIDAL - FORNECIMENTO E INSTALAÇÃO</v>
          </cell>
          <cell r="G182" t="str">
            <v>KG</v>
          </cell>
          <cell r="H182">
            <v>0</v>
          </cell>
          <cell r="I182">
            <v>0</v>
          </cell>
          <cell r="L182">
            <v>0</v>
          </cell>
          <cell r="M182">
            <v>8.7100000000000009</v>
          </cell>
          <cell r="P182">
            <v>0</v>
          </cell>
          <cell r="Q182">
            <v>8.7100000000000009</v>
          </cell>
          <cell r="T182">
            <v>0</v>
          </cell>
          <cell r="U182">
            <v>8.7100000000000009</v>
          </cell>
          <cell r="X182">
            <v>0</v>
          </cell>
          <cell r="Y182">
            <v>8.7100000000000009</v>
          </cell>
          <cell r="AB182">
            <v>0</v>
          </cell>
          <cell r="AC182">
            <v>8.7100000000000009</v>
          </cell>
          <cell r="AF182">
            <v>0</v>
          </cell>
          <cell r="AG182">
            <v>8.7100000000000009</v>
          </cell>
          <cell r="AJ182">
            <v>0</v>
          </cell>
          <cell r="AK182">
            <v>8.7100000000000009</v>
          </cell>
          <cell r="AN182">
            <v>0</v>
          </cell>
          <cell r="AO182">
            <v>8.7100000000000009</v>
          </cell>
          <cell r="AR182">
            <v>0</v>
          </cell>
          <cell r="AS182">
            <v>8.7100000000000009</v>
          </cell>
          <cell r="AV182">
            <v>0</v>
          </cell>
          <cell r="AW182">
            <v>8.7100000000000009</v>
          </cell>
          <cell r="AZ182">
            <v>0</v>
          </cell>
          <cell r="BA182">
            <v>8.7100000000000009</v>
          </cell>
          <cell r="BD182">
            <v>0</v>
          </cell>
          <cell r="BE182">
            <v>8.7100000000000009</v>
          </cell>
          <cell r="BH182">
            <v>0</v>
          </cell>
          <cell r="BI182">
            <v>8.7100000000000009</v>
          </cell>
          <cell r="BL182">
            <v>0</v>
          </cell>
          <cell r="BM182">
            <v>8.7100000000000009</v>
          </cell>
          <cell r="BP182">
            <v>0</v>
          </cell>
          <cell r="BQ182">
            <v>8.7100000000000009</v>
          </cell>
          <cell r="BT182">
            <v>0</v>
          </cell>
          <cell r="BU182">
            <v>8.7100000000000009</v>
          </cell>
          <cell r="BX182">
            <v>0</v>
          </cell>
          <cell r="BY182">
            <v>8.7100000000000009</v>
          </cell>
          <cell r="CB182">
            <v>0</v>
          </cell>
          <cell r="CC182">
            <v>8.7100000000000009</v>
          </cell>
          <cell r="CF182">
            <v>0</v>
          </cell>
          <cell r="CG182">
            <v>8.7100000000000009</v>
          </cell>
          <cell r="CJ182">
            <v>0</v>
          </cell>
          <cell r="CK182">
            <v>8.7100000000000009</v>
          </cell>
          <cell r="CN182">
            <v>0</v>
          </cell>
          <cell r="CO182">
            <v>8.7100000000000009</v>
          </cell>
          <cell r="CR182">
            <v>0</v>
          </cell>
          <cell r="CS182">
            <v>8.7100000000000009</v>
          </cell>
          <cell r="CV182">
            <v>0</v>
          </cell>
          <cell r="CW182">
            <v>8.7100000000000009</v>
          </cell>
          <cell r="CZ182">
            <v>0</v>
          </cell>
          <cell r="DA182">
            <v>8.7100000000000009</v>
          </cell>
          <cell r="DD182">
            <v>0</v>
          </cell>
          <cell r="DE182">
            <v>8.7100000000000009</v>
          </cell>
          <cell r="DH182">
            <v>0</v>
          </cell>
          <cell r="DI182">
            <v>8.7100000000000009</v>
          </cell>
          <cell r="DL182">
            <v>0</v>
          </cell>
          <cell r="DM182">
            <v>8.7100000000000009</v>
          </cell>
          <cell r="DP182">
            <v>0</v>
          </cell>
          <cell r="DQ182">
            <v>8.7100000000000009</v>
          </cell>
          <cell r="DT182">
            <v>0</v>
          </cell>
          <cell r="DU182">
            <v>8.7100000000000009</v>
          </cell>
          <cell r="DX182">
            <v>0</v>
          </cell>
          <cell r="DY182">
            <v>8.7100000000000009</v>
          </cell>
          <cell r="EB182">
            <v>0</v>
          </cell>
          <cell r="EC182">
            <v>8.7100000000000009</v>
          </cell>
          <cell r="EF182">
            <v>0</v>
          </cell>
          <cell r="EG182">
            <v>8.7100000000000009</v>
          </cell>
          <cell r="EJ182">
            <v>0</v>
          </cell>
          <cell r="EK182">
            <v>8.7100000000000009</v>
          </cell>
        </row>
        <row r="183">
          <cell r="C183" t="str">
            <v>8.3.3.10</v>
          </cell>
          <cell r="D183">
            <v>4011537</v>
          </cell>
          <cell r="E183" t="str">
            <v>SICRO SERVIÇO</v>
          </cell>
          <cell r="F183" t="str">
            <v>SERRAGEM DE JUNTAS EM PAVIMENTO DE CONCRETO, LIMPEZA E ENCHIMENTO COM SELANTE A FRIO</v>
          </cell>
          <cell r="G183" t="str">
            <v>M</v>
          </cell>
          <cell r="H183">
            <v>0</v>
          </cell>
          <cell r="I183">
            <v>0</v>
          </cell>
          <cell r="L183">
            <v>0</v>
          </cell>
          <cell r="M183">
            <v>9.27</v>
          </cell>
          <cell r="P183">
            <v>0</v>
          </cell>
          <cell r="Q183">
            <v>9.27</v>
          </cell>
          <cell r="T183">
            <v>0</v>
          </cell>
          <cell r="U183">
            <v>9.27</v>
          </cell>
          <cell r="X183">
            <v>0</v>
          </cell>
          <cell r="Y183">
            <v>9.27</v>
          </cell>
          <cell r="AB183">
            <v>0</v>
          </cell>
          <cell r="AC183">
            <v>9.27</v>
          </cell>
          <cell r="AF183">
            <v>0</v>
          </cell>
          <cell r="AG183">
            <v>9.27</v>
          </cell>
          <cell r="AJ183">
            <v>0</v>
          </cell>
          <cell r="AK183">
            <v>9.27</v>
          </cell>
          <cell r="AN183">
            <v>0</v>
          </cell>
          <cell r="AO183">
            <v>9.27</v>
          </cell>
          <cell r="AR183">
            <v>0</v>
          </cell>
          <cell r="AS183">
            <v>9.27</v>
          </cell>
          <cell r="AV183">
            <v>0</v>
          </cell>
          <cell r="AW183">
            <v>9.27</v>
          </cell>
          <cell r="AZ183">
            <v>0</v>
          </cell>
          <cell r="BA183">
            <v>9.27</v>
          </cell>
          <cell r="BD183">
            <v>0</v>
          </cell>
          <cell r="BE183">
            <v>9.27</v>
          </cell>
          <cell r="BH183">
            <v>0</v>
          </cell>
          <cell r="BI183">
            <v>9.27</v>
          </cell>
          <cell r="BL183">
            <v>0</v>
          </cell>
          <cell r="BM183">
            <v>9.27</v>
          </cell>
          <cell r="BP183">
            <v>0</v>
          </cell>
          <cell r="BQ183">
            <v>9.27</v>
          </cell>
          <cell r="BT183">
            <v>0</v>
          </cell>
          <cell r="BU183">
            <v>9.27</v>
          </cell>
          <cell r="BX183">
            <v>0</v>
          </cell>
          <cell r="BY183">
            <v>9.27</v>
          </cell>
          <cell r="CB183">
            <v>0</v>
          </cell>
          <cell r="CC183">
            <v>9.27</v>
          </cell>
          <cell r="CF183">
            <v>0</v>
          </cell>
          <cell r="CG183">
            <v>9.27</v>
          </cell>
          <cell r="CJ183">
            <v>0</v>
          </cell>
          <cell r="CK183">
            <v>9.27</v>
          </cell>
          <cell r="CN183">
            <v>0</v>
          </cell>
          <cell r="CO183">
            <v>9.27</v>
          </cell>
          <cell r="CR183">
            <v>0</v>
          </cell>
          <cell r="CS183">
            <v>9.27</v>
          </cell>
          <cell r="CV183">
            <v>0</v>
          </cell>
          <cell r="CW183">
            <v>9.27</v>
          </cell>
          <cell r="CZ183">
            <v>0</v>
          </cell>
          <cell r="DA183">
            <v>9.27</v>
          </cell>
          <cell r="DD183">
            <v>0</v>
          </cell>
          <cell r="DE183">
            <v>9.27</v>
          </cell>
          <cell r="DH183">
            <v>0</v>
          </cell>
          <cell r="DI183">
            <v>9.27</v>
          </cell>
          <cell r="DL183">
            <v>0</v>
          </cell>
          <cell r="DM183">
            <v>9.27</v>
          </cell>
          <cell r="DP183">
            <v>0</v>
          </cell>
          <cell r="DQ183">
            <v>9.27</v>
          </cell>
          <cell r="DT183">
            <v>0</v>
          </cell>
          <cell r="DU183">
            <v>9.27</v>
          </cell>
          <cell r="DX183">
            <v>0</v>
          </cell>
          <cell r="DY183">
            <v>9.27</v>
          </cell>
          <cell r="EB183">
            <v>0</v>
          </cell>
          <cell r="EC183">
            <v>9.27</v>
          </cell>
          <cell r="EF183">
            <v>0</v>
          </cell>
          <cell r="EG183">
            <v>9.27</v>
          </cell>
          <cell r="EJ183">
            <v>0</v>
          </cell>
          <cell r="EK183">
            <v>9.27</v>
          </cell>
        </row>
        <row r="184">
          <cell r="C184" t="str">
            <v>8.3.4</v>
          </cell>
          <cell r="F184" t="str">
            <v>PAVIMENTAÇÃO</v>
          </cell>
        </row>
        <row r="185">
          <cell r="C185" t="str">
            <v>8.3.4.1</v>
          </cell>
          <cell r="D185">
            <v>4011211</v>
          </cell>
          <cell r="E185" t="str">
            <v>SICRO SERVIÇO</v>
          </cell>
          <cell r="F185" t="str">
            <v>REFORÇO DO SUBLEITO COM MATERIAL DE JAZIDA</v>
          </cell>
          <cell r="G185" t="str">
            <v>M³</v>
          </cell>
          <cell r="H185">
            <v>0</v>
          </cell>
          <cell r="I185">
            <v>0</v>
          </cell>
          <cell r="L185">
            <v>0</v>
          </cell>
          <cell r="M185">
            <v>6.55</v>
          </cell>
          <cell r="P185">
            <v>0</v>
          </cell>
          <cell r="Q185">
            <v>6.55</v>
          </cell>
          <cell r="T185">
            <v>0</v>
          </cell>
          <cell r="U185">
            <v>6.55</v>
          </cell>
          <cell r="X185">
            <v>0</v>
          </cell>
          <cell r="Y185">
            <v>6.55</v>
          </cell>
          <cell r="AB185">
            <v>0</v>
          </cell>
          <cell r="AC185">
            <v>6.55</v>
          </cell>
          <cell r="AF185">
            <v>0</v>
          </cell>
          <cell r="AG185">
            <v>6.55</v>
          </cell>
          <cell r="AJ185">
            <v>0</v>
          </cell>
          <cell r="AK185">
            <v>6.55</v>
          </cell>
          <cell r="AN185">
            <v>0</v>
          </cell>
          <cell r="AO185">
            <v>6.55</v>
          </cell>
          <cell r="AR185">
            <v>0</v>
          </cell>
          <cell r="AS185">
            <v>6.55</v>
          </cell>
          <cell r="AV185">
            <v>0</v>
          </cell>
          <cell r="AW185">
            <v>6.55</v>
          </cell>
          <cell r="AZ185">
            <v>0</v>
          </cell>
          <cell r="BA185">
            <v>6.55</v>
          </cell>
          <cell r="BD185">
            <v>0</v>
          </cell>
          <cell r="BE185">
            <v>6.55</v>
          </cell>
          <cell r="BH185">
            <v>0</v>
          </cell>
          <cell r="BI185">
            <v>6.55</v>
          </cell>
          <cell r="BL185">
            <v>0</v>
          </cell>
          <cell r="BM185">
            <v>6.55</v>
          </cell>
          <cell r="BP185">
            <v>0</v>
          </cell>
          <cell r="BQ185">
            <v>6.55</v>
          </cell>
          <cell r="BT185">
            <v>0</v>
          </cell>
          <cell r="BU185">
            <v>6.55</v>
          </cell>
          <cell r="BX185">
            <v>0</v>
          </cell>
          <cell r="BY185">
            <v>6.55</v>
          </cell>
          <cell r="CB185">
            <v>0</v>
          </cell>
          <cell r="CC185">
            <v>6.55</v>
          </cell>
          <cell r="CF185">
            <v>0</v>
          </cell>
          <cell r="CG185">
            <v>6.55</v>
          </cell>
          <cell r="CJ185">
            <v>0</v>
          </cell>
          <cell r="CK185">
            <v>6.55</v>
          </cell>
          <cell r="CN185">
            <v>0</v>
          </cell>
          <cell r="CO185">
            <v>6.55</v>
          </cell>
          <cell r="CR185">
            <v>0</v>
          </cell>
          <cell r="CS185">
            <v>6.55</v>
          </cell>
          <cell r="CV185">
            <v>0</v>
          </cell>
          <cell r="CW185">
            <v>6.55</v>
          </cell>
          <cell r="CZ185">
            <v>0</v>
          </cell>
          <cell r="DA185">
            <v>6.55</v>
          </cell>
          <cell r="DD185">
            <v>0</v>
          </cell>
          <cell r="DE185">
            <v>6.55</v>
          </cell>
          <cell r="DH185">
            <v>0</v>
          </cell>
          <cell r="DI185">
            <v>6.55</v>
          </cell>
          <cell r="DL185">
            <v>0</v>
          </cell>
          <cell r="DM185">
            <v>6.55</v>
          </cell>
          <cell r="DP185">
            <v>0</v>
          </cell>
          <cell r="DQ185">
            <v>6.55</v>
          </cell>
          <cell r="DT185">
            <v>0</v>
          </cell>
          <cell r="DU185">
            <v>6.55</v>
          </cell>
          <cell r="DX185">
            <v>0</v>
          </cell>
          <cell r="DY185">
            <v>6.55</v>
          </cell>
          <cell r="EB185">
            <v>0</v>
          </cell>
          <cell r="EC185">
            <v>6.55</v>
          </cell>
          <cell r="EF185">
            <v>0</v>
          </cell>
          <cell r="EG185">
            <v>6.55</v>
          </cell>
          <cell r="EJ185">
            <v>0</v>
          </cell>
          <cell r="EK185">
            <v>6.55</v>
          </cell>
        </row>
        <row r="186">
          <cell r="C186" t="str">
            <v>8.3.4.2</v>
          </cell>
          <cell r="D186">
            <v>4011209</v>
          </cell>
          <cell r="E186" t="str">
            <v>SICRO SERVIÇO</v>
          </cell>
          <cell r="F186" t="str">
            <v>REGULARIZAÇÃO DO SUBLEITO</v>
          </cell>
          <cell r="G186" t="str">
            <v>M²</v>
          </cell>
          <cell r="H186">
            <v>20000</v>
          </cell>
          <cell r="I186">
            <v>13600</v>
          </cell>
          <cell r="L186">
            <v>0</v>
          </cell>
          <cell r="M186">
            <v>0.68</v>
          </cell>
          <cell r="P186">
            <v>0</v>
          </cell>
          <cell r="Q186">
            <v>0.68</v>
          </cell>
          <cell r="T186">
            <v>0</v>
          </cell>
          <cell r="U186">
            <v>0.68</v>
          </cell>
          <cell r="X186">
            <v>0</v>
          </cell>
          <cell r="Y186">
            <v>0.68</v>
          </cell>
          <cell r="AB186">
            <v>0</v>
          </cell>
          <cell r="AC186">
            <v>0.68</v>
          </cell>
          <cell r="AF186">
            <v>0</v>
          </cell>
          <cell r="AG186">
            <v>0.68</v>
          </cell>
          <cell r="AJ186">
            <v>0</v>
          </cell>
          <cell r="AK186">
            <v>0.68</v>
          </cell>
          <cell r="AN186">
            <v>0</v>
          </cell>
          <cell r="AO186">
            <v>0.68</v>
          </cell>
          <cell r="AR186">
            <v>0</v>
          </cell>
          <cell r="AS186">
            <v>0.68</v>
          </cell>
          <cell r="AV186">
            <v>0</v>
          </cell>
          <cell r="AW186">
            <v>0.68</v>
          </cell>
          <cell r="AZ186">
            <v>0</v>
          </cell>
          <cell r="BA186">
            <v>0.68</v>
          </cell>
          <cell r="BD186">
            <v>0</v>
          </cell>
          <cell r="BE186">
            <v>0.68</v>
          </cell>
          <cell r="BH186">
            <v>0</v>
          </cell>
          <cell r="BI186">
            <v>0.68</v>
          </cell>
          <cell r="BL186">
            <v>0</v>
          </cell>
          <cell r="BM186">
            <v>0.68</v>
          </cell>
          <cell r="BP186">
            <v>0</v>
          </cell>
          <cell r="BQ186">
            <v>0.68</v>
          </cell>
          <cell r="BT186">
            <v>0</v>
          </cell>
          <cell r="BU186">
            <v>0.68</v>
          </cell>
          <cell r="BX186">
            <v>0</v>
          </cell>
          <cell r="BY186">
            <v>0.68</v>
          </cell>
          <cell r="CB186">
            <v>0</v>
          </cell>
          <cell r="CC186">
            <v>0.68</v>
          </cell>
          <cell r="CF186">
            <v>0</v>
          </cell>
          <cell r="CG186">
            <v>0.68</v>
          </cell>
          <cell r="CJ186">
            <v>0</v>
          </cell>
          <cell r="CK186">
            <v>0.68</v>
          </cell>
          <cell r="CN186">
            <v>20000</v>
          </cell>
          <cell r="CO186">
            <v>0.68</v>
          </cell>
          <cell r="CR186">
            <v>0</v>
          </cell>
          <cell r="CS186">
            <v>0.68</v>
          </cell>
          <cell r="CV186">
            <v>0</v>
          </cell>
          <cell r="CW186">
            <v>0.68</v>
          </cell>
          <cell r="CZ186">
            <v>0</v>
          </cell>
          <cell r="DA186">
            <v>0.68</v>
          </cell>
          <cell r="DD186">
            <v>0</v>
          </cell>
          <cell r="DE186">
            <v>0.68</v>
          </cell>
          <cell r="DH186">
            <v>0</v>
          </cell>
          <cell r="DI186">
            <v>0.68</v>
          </cell>
          <cell r="DL186">
            <v>0</v>
          </cell>
          <cell r="DM186">
            <v>0.68</v>
          </cell>
          <cell r="DP186">
            <v>0</v>
          </cell>
          <cell r="DQ186">
            <v>0.68</v>
          </cell>
          <cell r="DT186">
            <v>0</v>
          </cell>
          <cell r="DU186">
            <v>0.68</v>
          </cell>
          <cell r="DX186">
            <v>0</v>
          </cell>
          <cell r="DY186">
            <v>0.68</v>
          </cell>
          <cell r="EB186">
            <v>0</v>
          </cell>
          <cell r="EC186">
            <v>0.68</v>
          </cell>
          <cell r="EF186">
            <v>0</v>
          </cell>
          <cell r="EG186">
            <v>0.68</v>
          </cell>
          <cell r="EJ186">
            <v>0</v>
          </cell>
          <cell r="EK186">
            <v>0.68</v>
          </cell>
        </row>
        <row r="187">
          <cell r="C187" t="str">
            <v>8.3.4.3</v>
          </cell>
          <cell r="D187">
            <v>4011279</v>
          </cell>
          <cell r="E187" t="str">
            <v>SICRO SERVIÇO</v>
          </cell>
          <cell r="F187" t="str">
            <v>BASE OU SUB-BASE DE MACADAME SECO COM BRITA COMERCIAL</v>
          </cell>
          <cell r="G187" t="str">
            <v>M³</v>
          </cell>
          <cell r="H187">
            <v>0</v>
          </cell>
          <cell r="I187">
            <v>0</v>
          </cell>
          <cell r="L187">
            <v>0</v>
          </cell>
          <cell r="M187">
            <v>100.51</v>
          </cell>
          <cell r="P187">
            <v>0</v>
          </cell>
          <cell r="Q187">
            <v>100.51</v>
          </cell>
          <cell r="T187">
            <v>0</v>
          </cell>
          <cell r="U187">
            <v>100.51</v>
          </cell>
          <cell r="X187">
            <v>0</v>
          </cell>
          <cell r="Y187">
            <v>100.51</v>
          </cell>
          <cell r="AB187">
            <v>0</v>
          </cell>
          <cell r="AC187">
            <v>100.51</v>
          </cell>
          <cell r="AF187">
            <v>0</v>
          </cell>
          <cell r="AG187">
            <v>100.51</v>
          </cell>
          <cell r="AJ187">
            <v>0</v>
          </cell>
          <cell r="AK187">
            <v>100.51</v>
          </cell>
          <cell r="AN187">
            <v>0</v>
          </cell>
          <cell r="AO187">
            <v>100.51</v>
          </cell>
          <cell r="AR187">
            <v>0</v>
          </cell>
          <cell r="AS187">
            <v>100.51</v>
          </cell>
          <cell r="AV187">
            <v>0</v>
          </cell>
          <cell r="AW187">
            <v>100.51</v>
          </cell>
          <cell r="AZ187">
            <v>0</v>
          </cell>
          <cell r="BA187">
            <v>100.51</v>
          </cell>
          <cell r="BD187">
            <v>0</v>
          </cell>
          <cell r="BE187">
            <v>100.51</v>
          </cell>
          <cell r="BH187">
            <v>0</v>
          </cell>
          <cell r="BI187">
            <v>100.51</v>
          </cell>
          <cell r="BL187">
            <v>0</v>
          </cell>
          <cell r="BM187">
            <v>100.51</v>
          </cell>
          <cell r="BP187">
            <v>0</v>
          </cell>
          <cell r="BQ187">
            <v>100.51</v>
          </cell>
          <cell r="BT187">
            <v>0</v>
          </cell>
          <cell r="BU187">
            <v>100.51</v>
          </cell>
          <cell r="BX187">
            <v>0</v>
          </cell>
          <cell r="BY187">
            <v>100.51</v>
          </cell>
          <cell r="CB187">
            <v>0</v>
          </cell>
          <cell r="CC187">
            <v>100.51</v>
          </cell>
          <cell r="CF187">
            <v>0</v>
          </cell>
          <cell r="CG187">
            <v>100.51</v>
          </cell>
          <cell r="CJ187">
            <v>0</v>
          </cell>
          <cell r="CK187">
            <v>100.51</v>
          </cell>
          <cell r="CN187">
            <v>0</v>
          </cell>
          <cell r="CO187">
            <v>100.51</v>
          </cell>
          <cell r="CR187">
            <v>0</v>
          </cell>
          <cell r="CS187">
            <v>100.51</v>
          </cell>
          <cell r="CV187">
            <v>0</v>
          </cell>
          <cell r="CW187">
            <v>100.51</v>
          </cell>
          <cell r="CZ187">
            <v>0</v>
          </cell>
          <cell r="DA187">
            <v>100.51</v>
          </cell>
          <cell r="DD187">
            <v>0</v>
          </cell>
          <cell r="DE187">
            <v>100.51</v>
          </cell>
          <cell r="DH187">
            <v>0</v>
          </cell>
          <cell r="DI187">
            <v>100.51</v>
          </cell>
          <cell r="DL187">
            <v>0</v>
          </cell>
          <cell r="DM187">
            <v>100.51</v>
          </cell>
          <cell r="DP187">
            <v>0</v>
          </cell>
          <cell r="DQ187">
            <v>100.51</v>
          </cell>
          <cell r="DT187">
            <v>0</v>
          </cell>
          <cell r="DU187">
            <v>100.51</v>
          </cell>
          <cell r="DX187">
            <v>0</v>
          </cell>
          <cell r="DY187">
            <v>100.51</v>
          </cell>
          <cell r="EB187">
            <v>0</v>
          </cell>
          <cell r="EC187">
            <v>100.51</v>
          </cell>
          <cell r="EF187">
            <v>0</v>
          </cell>
          <cell r="EG187">
            <v>100.51</v>
          </cell>
          <cell r="EJ187">
            <v>0</v>
          </cell>
          <cell r="EK187">
            <v>100.51</v>
          </cell>
        </row>
        <row r="188">
          <cell r="C188" t="str">
            <v>8.3.4.4</v>
          </cell>
          <cell r="D188">
            <v>4011276</v>
          </cell>
          <cell r="E188" t="str">
            <v>SICRO SERVIÇO</v>
          </cell>
          <cell r="F188" t="str">
            <v>BASE OU SUB-BASE DE BRITA GRADUADA COM BRITA COMERCIAL</v>
          </cell>
          <cell r="G188" t="str">
            <v>M³</v>
          </cell>
          <cell r="H188">
            <v>3000</v>
          </cell>
          <cell r="I188">
            <v>369720</v>
          </cell>
          <cell r="L188">
            <v>0</v>
          </cell>
          <cell r="M188">
            <v>123.24</v>
          </cell>
          <cell r="P188">
            <v>0</v>
          </cell>
          <cell r="Q188">
            <v>123.24</v>
          </cell>
          <cell r="T188">
            <v>0</v>
          </cell>
          <cell r="U188">
            <v>123.24</v>
          </cell>
          <cell r="X188">
            <v>0</v>
          </cell>
          <cell r="Y188">
            <v>123.24</v>
          </cell>
          <cell r="AB188">
            <v>0</v>
          </cell>
          <cell r="AC188">
            <v>123.24</v>
          </cell>
          <cell r="AF188">
            <v>0</v>
          </cell>
          <cell r="AG188">
            <v>123.24</v>
          </cell>
          <cell r="AJ188">
            <v>0</v>
          </cell>
          <cell r="AK188">
            <v>123.24</v>
          </cell>
          <cell r="AN188">
            <v>0</v>
          </cell>
          <cell r="AO188">
            <v>123.24</v>
          </cell>
          <cell r="AR188">
            <v>0</v>
          </cell>
          <cell r="AS188">
            <v>123.24</v>
          </cell>
          <cell r="AV188">
            <v>0</v>
          </cell>
          <cell r="AW188">
            <v>123.24</v>
          </cell>
          <cell r="AZ188">
            <v>0</v>
          </cell>
          <cell r="BA188">
            <v>123.24</v>
          </cell>
          <cell r="BD188">
            <v>0</v>
          </cell>
          <cell r="BE188">
            <v>123.24</v>
          </cell>
          <cell r="BH188">
            <v>0</v>
          </cell>
          <cell r="BI188">
            <v>123.24</v>
          </cell>
          <cell r="BL188">
            <v>0</v>
          </cell>
          <cell r="BM188">
            <v>123.24</v>
          </cell>
          <cell r="BP188">
            <v>0</v>
          </cell>
          <cell r="BQ188">
            <v>123.24</v>
          </cell>
          <cell r="BT188">
            <v>0</v>
          </cell>
          <cell r="BU188">
            <v>123.24</v>
          </cell>
          <cell r="BX188">
            <v>0</v>
          </cell>
          <cell r="BY188">
            <v>123.24</v>
          </cell>
          <cell r="CB188">
            <v>0</v>
          </cell>
          <cell r="CC188">
            <v>123.24</v>
          </cell>
          <cell r="CF188">
            <v>0</v>
          </cell>
          <cell r="CG188">
            <v>123.24</v>
          </cell>
          <cell r="CJ188">
            <v>0</v>
          </cell>
          <cell r="CK188">
            <v>123.24</v>
          </cell>
          <cell r="CN188">
            <v>3000</v>
          </cell>
          <cell r="CO188">
            <v>123.24</v>
          </cell>
          <cell r="CR188">
            <v>0</v>
          </cell>
          <cell r="CS188">
            <v>123.24</v>
          </cell>
          <cell r="CV188">
            <v>0</v>
          </cell>
          <cell r="CW188">
            <v>123.24</v>
          </cell>
          <cell r="CZ188">
            <v>0</v>
          </cell>
          <cell r="DA188">
            <v>123.24</v>
          </cell>
          <cell r="DD188">
            <v>0</v>
          </cell>
          <cell r="DE188">
            <v>123.24</v>
          </cell>
          <cell r="DH188">
            <v>0</v>
          </cell>
          <cell r="DI188">
            <v>123.24</v>
          </cell>
          <cell r="DL188">
            <v>0</v>
          </cell>
          <cell r="DM188">
            <v>123.24</v>
          </cell>
          <cell r="DP188">
            <v>0</v>
          </cell>
          <cell r="DQ188">
            <v>123.24</v>
          </cell>
          <cell r="DT188">
            <v>0</v>
          </cell>
          <cell r="DU188">
            <v>123.24</v>
          </cell>
          <cell r="DX188">
            <v>0</v>
          </cell>
          <cell r="DY188">
            <v>123.24</v>
          </cell>
          <cell r="EB188">
            <v>0</v>
          </cell>
          <cell r="EC188">
            <v>123.24</v>
          </cell>
          <cell r="EF188">
            <v>0</v>
          </cell>
          <cell r="EG188">
            <v>123.24</v>
          </cell>
          <cell r="EJ188">
            <v>0</v>
          </cell>
          <cell r="EK188">
            <v>123.24</v>
          </cell>
        </row>
        <row r="189">
          <cell r="C189" t="str">
            <v>8.3.4.5</v>
          </cell>
          <cell r="D189">
            <v>4011278</v>
          </cell>
          <cell r="E189" t="str">
            <v>SICRO SERVIÇO</v>
          </cell>
          <cell r="F189" t="str">
            <v>BASE OU SUB-BASE DE BRITA GRADUADA TRATADA COM CIMENTO COM BRITA COMERCIAL</v>
          </cell>
          <cell r="G189" t="str">
            <v>M³</v>
          </cell>
          <cell r="H189">
            <v>0</v>
          </cell>
          <cell r="I189">
            <v>0</v>
          </cell>
          <cell r="L189">
            <v>0</v>
          </cell>
          <cell r="M189">
            <v>149.44</v>
          </cell>
          <cell r="P189">
            <v>0</v>
          </cell>
          <cell r="Q189">
            <v>149.44</v>
          </cell>
          <cell r="T189">
            <v>0</v>
          </cell>
          <cell r="U189">
            <v>149.44</v>
          </cell>
          <cell r="X189">
            <v>0</v>
          </cell>
          <cell r="Y189">
            <v>149.44</v>
          </cell>
          <cell r="AB189">
            <v>0</v>
          </cell>
          <cell r="AC189">
            <v>149.44</v>
          </cell>
          <cell r="AF189">
            <v>0</v>
          </cell>
          <cell r="AG189">
            <v>149.44</v>
          </cell>
          <cell r="AJ189">
            <v>0</v>
          </cell>
          <cell r="AK189">
            <v>149.44</v>
          </cell>
          <cell r="AN189">
            <v>0</v>
          </cell>
          <cell r="AO189">
            <v>149.44</v>
          </cell>
          <cell r="AR189">
            <v>0</v>
          </cell>
          <cell r="AS189">
            <v>149.44</v>
          </cell>
          <cell r="AV189">
            <v>0</v>
          </cell>
          <cell r="AW189">
            <v>149.44</v>
          </cell>
          <cell r="AZ189">
            <v>0</v>
          </cell>
          <cell r="BA189">
            <v>149.44</v>
          </cell>
          <cell r="BD189">
            <v>0</v>
          </cell>
          <cell r="BE189">
            <v>149.44</v>
          </cell>
          <cell r="BH189">
            <v>0</v>
          </cell>
          <cell r="BI189">
            <v>149.44</v>
          </cell>
          <cell r="BL189">
            <v>0</v>
          </cell>
          <cell r="BM189">
            <v>149.44</v>
          </cell>
          <cell r="BP189">
            <v>0</v>
          </cell>
          <cell r="BQ189">
            <v>149.44</v>
          </cell>
          <cell r="BT189">
            <v>0</v>
          </cell>
          <cell r="BU189">
            <v>149.44</v>
          </cell>
          <cell r="BX189">
            <v>0</v>
          </cell>
          <cell r="BY189">
            <v>149.44</v>
          </cell>
          <cell r="CB189">
            <v>0</v>
          </cell>
          <cell r="CC189">
            <v>149.44</v>
          </cell>
          <cell r="CF189">
            <v>0</v>
          </cell>
          <cell r="CG189">
            <v>149.44</v>
          </cell>
          <cell r="CJ189">
            <v>0</v>
          </cell>
          <cell r="CK189">
            <v>149.44</v>
          </cell>
          <cell r="CN189">
            <v>0</v>
          </cell>
          <cell r="CO189">
            <v>149.44</v>
          </cell>
          <cell r="CR189">
            <v>0</v>
          </cell>
          <cell r="CS189">
            <v>149.44</v>
          </cell>
          <cell r="CV189">
            <v>0</v>
          </cell>
          <cell r="CW189">
            <v>149.44</v>
          </cell>
          <cell r="CZ189">
            <v>0</v>
          </cell>
          <cell r="DA189">
            <v>149.44</v>
          </cell>
          <cell r="DD189">
            <v>0</v>
          </cell>
          <cell r="DE189">
            <v>149.44</v>
          </cell>
          <cell r="DH189">
            <v>0</v>
          </cell>
          <cell r="DI189">
            <v>149.44</v>
          </cell>
          <cell r="DL189">
            <v>0</v>
          </cell>
          <cell r="DM189">
            <v>149.44</v>
          </cell>
          <cell r="DP189">
            <v>0</v>
          </cell>
          <cell r="DQ189">
            <v>149.44</v>
          </cell>
          <cell r="DT189">
            <v>0</v>
          </cell>
          <cell r="DU189">
            <v>149.44</v>
          </cell>
          <cell r="DX189">
            <v>0</v>
          </cell>
          <cell r="DY189">
            <v>149.44</v>
          </cell>
          <cell r="EB189">
            <v>0</v>
          </cell>
          <cell r="EC189">
            <v>149.44</v>
          </cell>
          <cell r="EF189">
            <v>0</v>
          </cell>
          <cell r="EG189">
            <v>149.44</v>
          </cell>
          <cell r="EJ189">
            <v>0</v>
          </cell>
          <cell r="EK189">
            <v>149.44</v>
          </cell>
        </row>
        <row r="190">
          <cell r="C190" t="str">
            <v>8.3.4.6</v>
          </cell>
          <cell r="D190">
            <v>4011352</v>
          </cell>
          <cell r="E190" t="str">
            <v>SICRO SERVIÇO</v>
          </cell>
          <cell r="F190" t="str">
            <v>IMPRIMAÇÃO COM EMULSÃO ASFÁLTICA</v>
          </cell>
          <cell r="G190" t="str">
            <v>M²</v>
          </cell>
          <cell r="H190">
            <v>20000</v>
          </cell>
          <cell r="I190">
            <v>4400</v>
          </cell>
          <cell r="L190">
            <v>0</v>
          </cell>
          <cell r="M190">
            <v>0.22</v>
          </cell>
          <cell r="P190">
            <v>0</v>
          </cell>
          <cell r="Q190">
            <v>0.22</v>
          </cell>
          <cell r="T190">
            <v>0</v>
          </cell>
          <cell r="U190">
            <v>0.22</v>
          </cell>
          <cell r="X190">
            <v>0</v>
          </cell>
          <cell r="Y190">
            <v>0.22</v>
          </cell>
          <cell r="AB190">
            <v>0</v>
          </cell>
          <cell r="AC190">
            <v>0.22</v>
          </cell>
          <cell r="AF190">
            <v>0</v>
          </cell>
          <cell r="AG190">
            <v>0.22</v>
          </cell>
          <cell r="AJ190">
            <v>0</v>
          </cell>
          <cell r="AK190">
            <v>0.22</v>
          </cell>
          <cell r="AN190">
            <v>0</v>
          </cell>
          <cell r="AO190">
            <v>0.22</v>
          </cell>
          <cell r="AR190">
            <v>0</v>
          </cell>
          <cell r="AS190">
            <v>0.22</v>
          </cell>
          <cell r="AV190">
            <v>0</v>
          </cell>
          <cell r="AW190">
            <v>0.22</v>
          </cell>
          <cell r="AZ190">
            <v>0</v>
          </cell>
          <cell r="BA190">
            <v>0.22</v>
          </cell>
          <cell r="BD190">
            <v>0</v>
          </cell>
          <cell r="BE190">
            <v>0.22</v>
          </cell>
          <cell r="BH190">
            <v>0</v>
          </cell>
          <cell r="BI190">
            <v>0.22</v>
          </cell>
          <cell r="BL190">
            <v>0</v>
          </cell>
          <cell r="BM190">
            <v>0.22</v>
          </cell>
          <cell r="BP190">
            <v>0</v>
          </cell>
          <cell r="BQ190">
            <v>0.22</v>
          </cell>
          <cell r="BT190">
            <v>0</v>
          </cell>
          <cell r="BU190">
            <v>0.22</v>
          </cell>
          <cell r="BX190">
            <v>0</v>
          </cell>
          <cell r="BY190">
            <v>0.22</v>
          </cell>
          <cell r="CB190">
            <v>0</v>
          </cell>
          <cell r="CC190">
            <v>0.22</v>
          </cell>
          <cell r="CF190">
            <v>0</v>
          </cell>
          <cell r="CG190">
            <v>0.22</v>
          </cell>
          <cell r="CJ190">
            <v>0</v>
          </cell>
          <cell r="CK190">
            <v>0.22</v>
          </cell>
          <cell r="CN190">
            <v>20000</v>
          </cell>
          <cell r="CO190">
            <v>0.22</v>
          </cell>
          <cell r="CR190">
            <v>0</v>
          </cell>
          <cell r="CS190">
            <v>0.22</v>
          </cell>
          <cell r="CV190">
            <v>0</v>
          </cell>
          <cell r="CW190">
            <v>0.22</v>
          </cell>
          <cell r="CZ190">
            <v>0</v>
          </cell>
          <cell r="DA190">
            <v>0.22</v>
          </cell>
          <cell r="DD190">
            <v>0</v>
          </cell>
          <cell r="DE190">
            <v>0.22</v>
          </cell>
          <cell r="DH190">
            <v>0</v>
          </cell>
          <cell r="DI190">
            <v>0.22</v>
          </cell>
          <cell r="DL190">
            <v>0</v>
          </cell>
          <cell r="DM190">
            <v>0.22</v>
          </cell>
          <cell r="DP190">
            <v>0</v>
          </cell>
          <cell r="DQ190">
            <v>0.22</v>
          </cell>
          <cell r="DT190">
            <v>0</v>
          </cell>
          <cell r="DU190">
            <v>0.22</v>
          </cell>
          <cell r="DX190">
            <v>0</v>
          </cell>
          <cell r="DY190">
            <v>0.22</v>
          </cell>
          <cell r="EB190">
            <v>0</v>
          </cell>
          <cell r="EC190">
            <v>0.22</v>
          </cell>
          <cell r="EF190">
            <v>0</v>
          </cell>
          <cell r="EG190">
            <v>0.22</v>
          </cell>
          <cell r="EJ190">
            <v>0</v>
          </cell>
          <cell r="EK190">
            <v>0.22</v>
          </cell>
        </row>
        <row r="191">
          <cell r="C191" t="str">
            <v>8.3.4.7</v>
          </cell>
          <cell r="D191">
            <v>4011353</v>
          </cell>
          <cell r="E191" t="str">
            <v>SICRO SERVIÇO</v>
          </cell>
          <cell r="F191" t="str">
            <v>PINTURA DE LIGAÇÃO</v>
          </cell>
          <cell r="G191" t="str">
            <v>M²</v>
          </cell>
          <cell r="H191">
            <v>20000</v>
          </cell>
          <cell r="I191">
            <v>3000</v>
          </cell>
          <cell r="L191">
            <v>0</v>
          </cell>
          <cell r="M191">
            <v>0.15</v>
          </cell>
          <cell r="P191">
            <v>0</v>
          </cell>
          <cell r="Q191">
            <v>0.15</v>
          </cell>
          <cell r="T191">
            <v>0</v>
          </cell>
          <cell r="U191">
            <v>0.15</v>
          </cell>
          <cell r="X191">
            <v>0</v>
          </cell>
          <cell r="Y191">
            <v>0.15</v>
          </cell>
          <cell r="AB191">
            <v>0</v>
          </cell>
          <cell r="AC191">
            <v>0.15</v>
          </cell>
          <cell r="AF191">
            <v>0</v>
          </cell>
          <cell r="AG191">
            <v>0.15</v>
          </cell>
          <cell r="AJ191">
            <v>0</v>
          </cell>
          <cell r="AK191">
            <v>0.15</v>
          </cell>
          <cell r="AN191">
            <v>0</v>
          </cell>
          <cell r="AO191">
            <v>0.15</v>
          </cell>
          <cell r="AR191">
            <v>0</v>
          </cell>
          <cell r="AS191">
            <v>0.15</v>
          </cell>
          <cell r="AV191">
            <v>0</v>
          </cell>
          <cell r="AW191">
            <v>0.15</v>
          </cell>
          <cell r="AZ191">
            <v>0</v>
          </cell>
          <cell r="BA191">
            <v>0.15</v>
          </cell>
          <cell r="BD191">
            <v>0</v>
          </cell>
          <cell r="BE191">
            <v>0.15</v>
          </cell>
          <cell r="BH191">
            <v>0</v>
          </cell>
          <cell r="BI191">
            <v>0.15</v>
          </cell>
          <cell r="BL191">
            <v>0</v>
          </cell>
          <cell r="BM191">
            <v>0.15</v>
          </cell>
          <cell r="BP191">
            <v>0</v>
          </cell>
          <cell r="BQ191">
            <v>0.15</v>
          </cell>
          <cell r="BT191">
            <v>0</v>
          </cell>
          <cell r="BU191">
            <v>0.15</v>
          </cell>
          <cell r="BX191">
            <v>0</v>
          </cell>
          <cell r="BY191">
            <v>0.15</v>
          </cell>
          <cell r="CB191">
            <v>0</v>
          </cell>
          <cell r="CC191">
            <v>0.15</v>
          </cell>
          <cell r="CF191">
            <v>0</v>
          </cell>
          <cell r="CG191">
            <v>0.15</v>
          </cell>
          <cell r="CJ191">
            <v>0</v>
          </cell>
          <cell r="CK191">
            <v>0.15</v>
          </cell>
          <cell r="CN191">
            <v>20000</v>
          </cell>
          <cell r="CO191">
            <v>0.15</v>
          </cell>
          <cell r="CR191">
            <v>0</v>
          </cell>
          <cell r="CS191">
            <v>0.15</v>
          </cell>
          <cell r="CV191">
            <v>0</v>
          </cell>
          <cell r="CW191">
            <v>0.15</v>
          </cell>
          <cell r="CZ191">
            <v>0</v>
          </cell>
          <cell r="DA191">
            <v>0.15</v>
          </cell>
          <cell r="DD191">
            <v>0</v>
          </cell>
          <cell r="DE191">
            <v>0.15</v>
          </cell>
          <cell r="DH191">
            <v>0</v>
          </cell>
          <cell r="DI191">
            <v>0.15</v>
          </cell>
          <cell r="DL191">
            <v>0</v>
          </cell>
          <cell r="DM191">
            <v>0.15</v>
          </cell>
          <cell r="DP191">
            <v>0</v>
          </cell>
          <cell r="DQ191">
            <v>0.15</v>
          </cell>
          <cell r="DT191">
            <v>0</v>
          </cell>
          <cell r="DU191">
            <v>0.15</v>
          </cell>
          <cell r="DX191">
            <v>0</v>
          </cell>
          <cell r="DY191">
            <v>0.15</v>
          </cell>
          <cell r="EB191">
            <v>0</v>
          </cell>
          <cell r="EC191">
            <v>0.15</v>
          </cell>
          <cell r="EF191">
            <v>0</v>
          </cell>
          <cell r="EG191">
            <v>0.15</v>
          </cell>
          <cell r="EJ191">
            <v>0</v>
          </cell>
          <cell r="EK191">
            <v>0.15</v>
          </cell>
        </row>
        <row r="192">
          <cell r="C192" t="str">
            <v>8.3.4.8</v>
          </cell>
          <cell r="D192">
            <v>4011459</v>
          </cell>
          <cell r="E192" t="str">
            <v>SICRO SERVIÇO</v>
          </cell>
          <cell r="F192" t="str">
            <v>CONCRETO ASFÁLTICO - FAIXA B - AREIA E BRITA COMERCIAIS</v>
          </cell>
          <cell r="G192" t="str">
            <v>T</v>
          </cell>
          <cell r="H192">
            <v>1920</v>
          </cell>
          <cell r="I192">
            <v>231936</v>
          </cell>
          <cell r="L192">
            <v>0</v>
          </cell>
          <cell r="M192">
            <v>120.8</v>
          </cell>
          <cell r="P192">
            <v>0</v>
          </cell>
          <cell r="Q192">
            <v>120.8</v>
          </cell>
          <cell r="T192">
            <v>0</v>
          </cell>
          <cell r="U192">
            <v>120.8</v>
          </cell>
          <cell r="X192">
            <v>0</v>
          </cell>
          <cell r="Y192">
            <v>120.8</v>
          </cell>
          <cell r="AB192">
            <v>0</v>
          </cell>
          <cell r="AC192">
            <v>120.8</v>
          </cell>
          <cell r="AF192">
            <v>0</v>
          </cell>
          <cell r="AG192">
            <v>120.8</v>
          </cell>
          <cell r="AJ192">
            <v>0</v>
          </cell>
          <cell r="AK192">
            <v>120.8</v>
          </cell>
          <cell r="AN192">
            <v>0</v>
          </cell>
          <cell r="AO192">
            <v>120.8</v>
          </cell>
          <cell r="AR192">
            <v>0</v>
          </cell>
          <cell r="AS192">
            <v>120.8</v>
          </cell>
          <cell r="AV192">
            <v>0</v>
          </cell>
          <cell r="AW192">
            <v>120.8</v>
          </cell>
          <cell r="AZ192">
            <v>0</v>
          </cell>
          <cell r="BA192">
            <v>120.8</v>
          </cell>
          <cell r="BD192">
            <v>0</v>
          </cell>
          <cell r="BE192">
            <v>120.8</v>
          </cell>
          <cell r="BH192">
            <v>0</v>
          </cell>
          <cell r="BI192">
            <v>120.8</v>
          </cell>
          <cell r="BL192">
            <v>0</v>
          </cell>
          <cell r="BM192">
            <v>120.8</v>
          </cell>
          <cell r="BP192">
            <v>0</v>
          </cell>
          <cell r="BQ192">
            <v>120.8</v>
          </cell>
          <cell r="BT192">
            <v>0</v>
          </cell>
          <cell r="BU192">
            <v>120.8</v>
          </cell>
          <cell r="BX192">
            <v>0</v>
          </cell>
          <cell r="BY192">
            <v>120.8</v>
          </cell>
          <cell r="CB192">
            <v>0</v>
          </cell>
          <cell r="CC192">
            <v>120.8</v>
          </cell>
          <cell r="CF192">
            <v>0</v>
          </cell>
          <cell r="CG192">
            <v>120.8</v>
          </cell>
          <cell r="CJ192">
            <v>0</v>
          </cell>
          <cell r="CK192">
            <v>120.8</v>
          </cell>
          <cell r="CN192">
            <v>1920</v>
          </cell>
          <cell r="CO192">
            <v>120.8</v>
          </cell>
          <cell r="CR192">
            <v>0</v>
          </cell>
          <cell r="CS192">
            <v>120.8</v>
          </cell>
          <cell r="CV192">
            <v>0</v>
          </cell>
          <cell r="CW192">
            <v>120.8</v>
          </cell>
          <cell r="CZ192">
            <v>0</v>
          </cell>
          <cell r="DA192">
            <v>120.8</v>
          </cell>
          <cell r="DD192">
            <v>0</v>
          </cell>
          <cell r="DE192">
            <v>120.8</v>
          </cell>
          <cell r="DH192">
            <v>0</v>
          </cell>
          <cell r="DI192">
            <v>120.8</v>
          </cell>
          <cell r="DL192">
            <v>0</v>
          </cell>
          <cell r="DM192">
            <v>120.8</v>
          </cell>
          <cell r="DP192">
            <v>0</v>
          </cell>
          <cell r="DQ192">
            <v>120.8</v>
          </cell>
          <cell r="DT192">
            <v>0</v>
          </cell>
          <cell r="DU192">
            <v>120.8</v>
          </cell>
          <cell r="DX192">
            <v>0</v>
          </cell>
          <cell r="DY192">
            <v>120.8</v>
          </cell>
          <cell r="EB192">
            <v>0</v>
          </cell>
          <cell r="EC192">
            <v>120.8</v>
          </cell>
          <cell r="EF192">
            <v>0</v>
          </cell>
          <cell r="EG192">
            <v>120.8</v>
          </cell>
          <cell r="EJ192">
            <v>0</v>
          </cell>
          <cell r="EK192">
            <v>120.8</v>
          </cell>
        </row>
        <row r="193">
          <cell r="C193" t="str">
            <v>8.3.4.9</v>
          </cell>
          <cell r="D193">
            <v>4011463</v>
          </cell>
          <cell r="E193" t="str">
            <v>SICRO SERVIÇO</v>
          </cell>
          <cell r="F193" t="str">
            <v>CONCRETO ASFÁLTICO - FAIXA C - AREIA E BRITA COMERCIAIS</v>
          </cell>
          <cell r="G193" t="str">
            <v>T</v>
          </cell>
          <cell r="H193">
            <v>1920</v>
          </cell>
          <cell r="I193">
            <v>234604.79999999999</v>
          </cell>
          <cell r="L193">
            <v>0</v>
          </cell>
          <cell r="M193">
            <v>122.19</v>
          </cell>
          <cell r="P193">
            <v>0</v>
          </cell>
          <cell r="Q193">
            <v>122.19</v>
          </cell>
          <cell r="T193">
            <v>0</v>
          </cell>
          <cell r="U193">
            <v>122.19</v>
          </cell>
          <cell r="X193">
            <v>0</v>
          </cell>
          <cell r="Y193">
            <v>122.19</v>
          </cell>
          <cell r="AB193">
            <v>0</v>
          </cell>
          <cell r="AC193">
            <v>122.19</v>
          </cell>
          <cell r="AF193">
            <v>0</v>
          </cell>
          <cell r="AG193">
            <v>122.19</v>
          </cell>
          <cell r="AJ193">
            <v>0</v>
          </cell>
          <cell r="AK193">
            <v>122.19</v>
          </cell>
          <cell r="AN193">
            <v>0</v>
          </cell>
          <cell r="AO193">
            <v>122.19</v>
          </cell>
          <cell r="AR193">
            <v>0</v>
          </cell>
          <cell r="AS193">
            <v>122.19</v>
          </cell>
          <cell r="AV193">
            <v>0</v>
          </cell>
          <cell r="AW193">
            <v>122.19</v>
          </cell>
          <cell r="AZ193">
            <v>0</v>
          </cell>
          <cell r="BA193">
            <v>122.19</v>
          </cell>
          <cell r="BD193">
            <v>0</v>
          </cell>
          <cell r="BE193">
            <v>122.19</v>
          </cell>
          <cell r="BH193">
            <v>0</v>
          </cell>
          <cell r="BI193">
            <v>122.19</v>
          </cell>
          <cell r="BL193">
            <v>0</v>
          </cell>
          <cell r="BM193">
            <v>122.19</v>
          </cell>
          <cell r="BP193">
            <v>0</v>
          </cell>
          <cell r="BQ193">
            <v>122.19</v>
          </cell>
          <cell r="BT193">
            <v>0</v>
          </cell>
          <cell r="BU193">
            <v>122.19</v>
          </cell>
          <cell r="BX193">
            <v>0</v>
          </cell>
          <cell r="BY193">
            <v>122.19</v>
          </cell>
          <cell r="CB193">
            <v>0</v>
          </cell>
          <cell r="CC193">
            <v>122.19</v>
          </cell>
          <cell r="CF193">
            <v>0</v>
          </cell>
          <cell r="CG193">
            <v>122.19</v>
          </cell>
          <cell r="CJ193">
            <v>0</v>
          </cell>
          <cell r="CK193">
            <v>122.19</v>
          </cell>
          <cell r="CN193">
            <v>1920</v>
          </cell>
          <cell r="CO193">
            <v>122.19</v>
          </cell>
          <cell r="CR193">
            <v>0</v>
          </cell>
          <cell r="CS193">
            <v>122.19</v>
          </cell>
          <cell r="CV193">
            <v>0</v>
          </cell>
          <cell r="CW193">
            <v>122.19</v>
          </cell>
          <cell r="CZ193">
            <v>0</v>
          </cell>
          <cell r="DA193">
            <v>122.19</v>
          </cell>
          <cell r="DD193">
            <v>0</v>
          </cell>
          <cell r="DE193">
            <v>122.19</v>
          </cell>
          <cell r="DH193">
            <v>0</v>
          </cell>
          <cell r="DI193">
            <v>122.19</v>
          </cell>
          <cell r="DL193">
            <v>0</v>
          </cell>
          <cell r="DM193">
            <v>122.19</v>
          </cell>
          <cell r="DP193">
            <v>0</v>
          </cell>
          <cell r="DQ193">
            <v>122.19</v>
          </cell>
          <cell r="DT193">
            <v>0</v>
          </cell>
          <cell r="DU193">
            <v>122.19</v>
          </cell>
          <cell r="DX193">
            <v>0</v>
          </cell>
          <cell r="DY193">
            <v>122.19</v>
          </cell>
          <cell r="EB193">
            <v>0</v>
          </cell>
          <cell r="EC193">
            <v>122.19</v>
          </cell>
          <cell r="EF193">
            <v>0</v>
          </cell>
          <cell r="EG193">
            <v>122.19</v>
          </cell>
          <cell r="EJ193">
            <v>0</v>
          </cell>
          <cell r="EK193">
            <v>122.19</v>
          </cell>
        </row>
        <row r="194">
          <cell r="C194" t="str">
            <v>8.3.5</v>
          </cell>
          <cell r="F194" t="str">
            <v>MATERIAIS ASFALTICOS</v>
          </cell>
        </row>
        <row r="195">
          <cell r="C195" t="str">
            <v>8.3.5.1</v>
          </cell>
          <cell r="D195" t="str">
            <v>COT.IS_44001</v>
          </cell>
          <cell r="E195" t="str">
            <v>COTAÇÃO</v>
          </cell>
          <cell r="F195" t="str">
            <v>FORNECIMENTO DE CAP 50/70 - ANP/DNIT</v>
          </cell>
          <cell r="G195" t="str">
            <v>T</v>
          </cell>
          <cell r="H195">
            <v>234.675072</v>
          </cell>
          <cell r="I195">
            <v>645424.5</v>
          </cell>
          <cell r="L195">
            <v>0</v>
          </cell>
          <cell r="M195">
            <v>2750.29</v>
          </cell>
          <cell r="P195">
            <v>0</v>
          </cell>
          <cell r="Q195">
            <v>2750.29</v>
          </cell>
          <cell r="T195">
            <v>0</v>
          </cell>
          <cell r="U195">
            <v>2750.29</v>
          </cell>
          <cell r="X195">
            <v>0</v>
          </cell>
          <cell r="Y195">
            <v>2750.29</v>
          </cell>
          <cell r="AB195">
            <v>0</v>
          </cell>
          <cell r="AC195">
            <v>2750.29</v>
          </cell>
          <cell r="AF195">
            <v>0</v>
          </cell>
          <cell r="AG195">
            <v>2750.29</v>
          </cell>
          <cell r="AJ195">
            <v>0</v>
          </cell>
          <cell r="AK195">
            <v>2750.29</v>
          </cell>
          <cell r="AN195">
            <v>0</v>
          </cell>
          <cell r="AO195">
            <v>2750.29</v>
          </cell>
          <cell r="AR195">
            <v>0</v>
          </cell>
          <cell r="AS195">
            <v>2750.29</v>
          </cell>
          <cell r="AV195">
            <v>0</v>
          </cell>
          <cell r="AW195">
            <v>2750.29</v>
          </cell>
          <cell r="AZ195">
            <v>0</v>
          </cell>
          <cell r="BA195">
            <v>2750.29</v>
          </cell>
          <cell r="BD195">
            <v>0</v>
          </cell>
          <cell r="BE195">
            <v>2750.29</v>
          </cell>
          <cell r="BH195">
            <v>0</v>
          </cell>
          <cell r="BI195">
            <v>2750.29</v>
          </cell>
          <cell r="BL195">
            <v>0</v>
          </cell>
          <cell r="BM195">
            <v>2750.29</v>
          </cell>
          <cell r="BP195">
            <v>0</v>
          </cell>
          <cell r="BQ195">
            <v>2750.29</v>
          </cell>
          <cell r="BT195">
            <v>0</v>
          </cell>
          <cell r="BU195">
            <v>2750.29</v>
          </cell>
          <cell r="BX195">
            <v>0</v>
          </cell>
          <cell r="BY195">
            <v>2750.29</v>
          </cell>
          <cell r="CB195">
            <v>0</v>
          </cell>
          <cell r="CC195">
            <v>2750.29</v>
          </cell>
          <cell r="CF195">
            <v>0</v>
          </cell>
          <cell r="CG195">
            <v>2750.29</v>
          </cell>
          <cell r="CJ195">
            <v>0</v>
          </cell>
          <cell r="CK195">
            <v>2750.29</v>
          </cell>
          <cell r="CN195">
            <v>234.675072</v>
          </cell>
          <cell r="CO195">
            <v>2750.29</v>
          </cell>
          <cell r="CR195">
            <v>0</v>
          </cell>
          <cell r="CS195">
            <v>2750.29</v>
          </cell>
          <cell r="CV195">
            <v>0</v>
          </cell>
          <cell r="CW195">
            <v>2750.29</v>
          </cell>
          <cell r="CZ195">
            <v>0</v>
          </cell>
          <cell r="DA195">
            <v>2750.29</v>
          </cell>
          <cell r="DD195">
            <v>0</v>
          </cell>
          <cell r="DE195">
            <v>2750.29</v>
          </cell>
          <cell r="DH195">
            <v>0</v>
          </cell>
          <cell r="DI195">
            <v>2750.29</v>
          </cell>
          <cell r="DL195">
            <v>0</v>
          </cell>
          <cell r="DM195">
            <v>2750.29</v>
          </cell>
          <cell r="DP195">
            <v>0</v>
          </cell>
          <cell r="DQ195">
            <v>2750.29</v>
          </cell>
          <cell r="DT195">
            <v>0</v>
          </cell>
          <cell r="DU195">
            <v>2750.29</v>
          </cell>
          <cell r="DX195">
            <v>0</v>
          </cell>
          <cell r="DY195">
            <v>2750.29</v>
          </cell>
          <cell r="EB195">
            <v>0</v>
          </cell>
          <cell r="EC195">
            <v>2750.29</v>
          </cell>
          <cell r="EF195">
            <v>0</v>
          </cell>
          <cell r="EG195">
            <v>2750.29</v>
          </cell>
          <cell r="EJ195">
            <v>0</v>
          </cell>
          <cell r="EK195">
            <v>2750.29</v>
          </cell>
        </row>
        <row r="196">
          <cell r="C196" t="str">
            <v>8.3.5.2</v>
          </cell>
          <cell r="D196" t="str">
            <v>COT.IS_44002</v>
          </cell>
          <cell r="E196" t="str">
            <v>COTAÇÃO</v>
          </cell>
          <cell r="F196" t="str">
            <v>TRANSPORTE DE CAP 50/70 - ANP/DNIT</v>
          </cell>
          <cell r="G196" t="str">
            <v>T</v>
          </cell>
          <cell r="H196">
            <v>234.675072</v>
          </cell>
          <cell r="I196">
            <v>38078.370000000003</v>
          </cell>
          <cell r="L196">
            <v>0</v>
          </cell>
          <cell r="M196">
            <v>162.26</v>
          </cell>
          <cell r="P196">
            <v>0</v>
          </cell>
          <cell r="Q196">
            <v>162.26</v>
          </cell>
          <cell r="T196">
            <v>0</v>
          </cell>
          <cell r="U196">
            <v>162.26</v>
          </cell>
          <cell r="X196">
            <v>0</v>
          </cell>
          <cell r="Y196">
            <v>162.26</v>
          </cell>
          <cell r="AB196">
            <v>0</v>
          </cell>
          <cell r="AC196">
            <v>162.26</v>
          </cell>
          <cell r="AF196">
            <v>0</v>
          </cell>
          <cell r="AG196">
            <v>162.26</v>
          </cell>
          <cell r="AJ196">
            <v>0</v>
          </cell>
          <cell r="AK196">
            <v>162.26</v>
          </cell>
          <cell r="AN196">
            <v>0</v>
          </cell>
          <cell r="AO196">
            <v>162.26</v>
          </cell>
          <cell r="AR196">
            <v>0</v>
          </cell>
          <cell r="AS196">
            <v>162.26</v>
          </cell>
          <cell r="AV196">
            <v>0</v>
          </cell>
          <cell r="AW196">
            <v>162.26</v>
          </cell>
          <cell r="AZ196">
            <v>0</v>
          </cell>
          <cell r="BA196">
            <v>162.26</v>
          </cell>
          <cell r="BD196">
            <v>0</v>
          </cell>
          <cell r="BE196">
            <v>162.26</v>
          </cell>
          <cell r="BH196">
            <v>0</v>
          </cell>
          <cell r="BI196">
            <v>162.26</v>
          </cell>
          <cell r="BL196">
            <v>0</v>
          </cell>
          <cell r="BM196">
            <v>162.26</v>
          </cell>
          <cell r="BP196">
            <v>0</v>
          </cell>
          <cell r="BQ196">
            <v>162.26</v>
          </cell>
          <cell r="BT196">
            <v>0</v>
          </cell>
          <cell r="BU196">
            <v>162.26</v>
          </cell>
          <cell r="BX196">
            <v>0</v>
          </cell>
          <cell r="BY196">
            <v>162.26</v>
          </cell>
          <cell r="CB196">
            <v>0</v>
          </cell>
          <cell r="CC196">
            <v>162.26</v>
          </cell>
          <cell r="CF196">
            <v>0</v>
          </cell>
          <cell r="CG196">
            <v>162.26</v>
          </cell>
          <cell r="CJ196">
            <v>0</v>
          </cell>
          <cell r="CK196">
            <v>162.26</v>
          </cell>
          <cell r="CN196">
            <v>234.675072</v>
          </cell>
          <cell r="CO196">
            <v>162.26</v>
          </cell>
          <cell r="CR196">
            <v>0</v>
          </cell>
          <cell r="CS196">
            <v>162.26</v>
          </cell>
          <cell r="CV196">
            <v>0</v>
          </cell>
          <cell r="CW196">
            <v>162.26</v>
          </cell>
          <cell r="CZ196">
            <v>0</v>
          </cell>
          <cell r="DA196">
            <v>162.26</v>
          </cell>
          <cell r="DD196">
            <v>0</v>
          </cell>
          <cell r="DE196">
            <v>162.26</v>
          </cell>
          <cell r="DH196">
            <v>0</v>
          </cell>
          <cell r="DI196">
            <v>162.26</v>
          </cell>
          <cell r="DL196">
            <v>0</v>
          </cell>
          <cell r="DM196">
            <v>162.26</v>
          </cell>
          <cell r="DP196">
            <v>0</v>
          </cell>
          <cell r="DQ196">
            <v>162.26</v>
          </cell>
          <cell r="DT196">
            <v>0</v>
          </cell>
          <cell r="DU196">
            <v>162.26</v>
          </cell>
          <cell r="DX196">
            <v>0</v>
          </cell>
          <cell r="DY196">
            <v>162.26</v>
          </cell>
          <cell r="EB196">
            <v>0</v>
          </cell>
          <cell r="EC196">
            <v>162.26</v>
          </cell>
          <cell r="EF196">
            <v>0</v>
          </cell>
          <cell r="EG196">
            <v>162.26</v>
          </cell>
          <cell r="EJ196">
            <v>0</v>
          </cell>
          <cell r="EK196">
            <v>162.26</v>
          </cell>
        </row>
        <row r="197">
          <cell r="C197" t="str">
            <v>8.3.5.3</v>
          </cell>
          <cell r="D197" t="str">
            <v>COT.IS_44003</v>
          </cell>
          <cell r="E197" t="str">
            <v>COTAÇÃO</v>
          </cell>
          <cell r="F197" t="str">
            <v>FORNECIMENTO DE CAP COM POLIMERO SBS - ANP/DNIT</v>
          </cell>
          <cell r="G197" t="str">
            <v>T</v>
          </cell>
          <cell r="H197">
            <v>0</v>
          </cell>
          <cell r="I197">
            <v>0</v>
          </cell>
          <cell r="L197">
            <v>0</v>
          </cell>
          <cell r="M197">
            <v>3867.3</v>
          </cell>
          <cell r="P197">
            <v>0</v>
          </cell>
          <cell r="Q197">
            <v>3867.3</v>
          </cell>
          <cell r="T197">
            <v>0</v>
          </cell>
          <cell r="U197">
            <v>3867.3</v>
          </cell>
          <cell r="X197">
            <v>0</v>
          </cell>
          <cell r="Y197">
            <v>3867.3</v>
          </cell>
          <cell r="AB197">
            <v>0</v>
          </cell>
          <cell r="AC197">
            <v>3867.3</v>
          </cell>
          <cell r="AF197">
            <v>0</v>
          </cell>
          <cell r="AG197">
            <v>3867.3</v>
          </cell>
          <cell r="AJ197">
            <v>0</v>
          </cell>
          <cell r="AK197">
            <v>3867.3</v>
          </cell>
          <cell r="AN197">
            <v>0</v>
          </cell>
          <cell r="AO197">
            <v>3867.3</v>
          </cell>
          <cell r="AR197">
            <v>0</v>
          </cell>
          <cell r="AS197">
            <v>3867.3</v>
          </cell>
          <cell r="AV197">
            <v>0</v>
          </cell>
          <cell r="AW197">
            <v>3867.3</v>
          </cell>
          <cell r="AZ197">
            <v>0</v>
          </cell>
          <cell r="BA197">
            <v>3867.3</v>
          </cell>
          <cell r="BD197">
            <v>0</v>
          </cell>
          <cell r="BE197">
            <v>3867.3</v>
          </cell>
          <cell r="BH197">
            <v>0</v>
          </cell>
          <cell r="BI197">
            <v>3867.3</v>
          </cell>
          <cell r="BL197">
            <v>0</v>
          </cell>
          <cell r="BM197">
            <v>3867.3</v>
          </cell>
          <cell r="BP197">
            <v>0</v>
          </cell>
          <cell r="BQ197">
            <v>3867.3</v>
          </cell>
          <cell r="BT197">
            <v>0</v>
          </cell>
          <cell r="BU197">
            <v>3867.3</v>
          </cell>
          <cell r="BX197">
            <v>0</v>
          </cell>
          <cell r="BY197">
            <v>3867.3</v>
          </cell>
          <cell r="CB197">
            <v>0</v>
          </cell>
          <cell r="CC197">
            <v>3867.3</v>
          </cell>
          <cell r="CF197">
            <v>0</v>
          </cell>
          <cell r="CG197">
            <v>3867.3</v>
          </cell>
          <cell r="CJ197">
            <v>0</v>
          </cell>
          <cell r="CK197">
            <v>3867.3</v>
          </cell>
          <cell r="CN197">
            <v>0</v>
          </cell>
          <cell r="CO197">
            <v>3867.3</v>
          </cell>
          <cell r="CR197">
            <v>0</v>
          </cell>
          <cell r="CS197">
            <v>3867.3</v>
          </cell>
          <cell r="CV197">
            <v>0</v>
          </cell>
          <cell r="CW197">
            <v>3867.3</v>
          </cell>
          <cell r="CZ197">
            <v>0</v>
          </cell>
          <cell r="DA197">
            <v>3867.3</v>
          </cell>
          <cell r="DD197">
            <v>0</v>
          </cell>
          <cell r="DE197">
            <v>3867.3</v>
          </cell>
          <cell r="DH197">
            <v>0</v>
          </cell>
          <cell r="DI197">
            <v>3867.3</v>
          </cell>
          <cell r="DL197">
            <v>0</v>
          </cell>
          <cell r="DM197">
            <v>3867.3</v>
          </cell>
          <cell r="DP197">
            <v>0</v>
          </cell>
          <cell r="DQ197">
            <v>3867.3</v>
          </cell>
          <cell r="DT197">
            <v>0</v>
          </cell>
          <cell r="DU197">
            <v>3867.3</v>
          </cell>
          <cell r="DX197">
            <v>0</v>
          </cell>
          <cell r="DY197">
            <v>3867.3</v>
          </cell>
          <cell r="EB197">
            <v>0</v>
          </cell>
          <cell r="EC197">
            <v>3867.3</v>
          </cell>
          <cell r="EF197">
            <v>0</v>
          </cell>
          <cell r="EG197">
            <v>3867.3</v>
          </cell>
          <cell r="EJ197">
            <v>0</v>
          </cell>
          <cell r="EK197">
            <v>3867.3</v>
          </cell>
        </row>
        <row r="198">
          <cell r="C198" t="str">
            <v>8.3.5.4</v>
          </cell>
          <cell r="D198" t="str">
            <v>COT.IS_44004</v>
          </cell>
          <cell r="E198" t="str">
            <v>COTAÇÃO</v>
          </cell>
          <cell r="F198" t="str">
            <v>TRANSPORTE DE CAP COM POLIMERO SBS - ANP/DNIT</v>
          </cell>
          <cell r="G198" t="str">
            <v>T</v>
          </cell>
          <cell r="H198">
            <v>0</v>
          </cell>
          <cell r="I198">
            <v>0</v>
          </cell>
          <cell r="L198">
            <v>0</v>
          </cell>
          <cell r="M198">
            <v>147.63</v>
          </cell>
          <cell r="P198">
            <v>0</v>
          </cell>
          <cell r="Q198">
            <v>147.63</v>
          </cell>
          <cell r="T198">
            <v>0</v>
          </cell>
          <cell r="U198">
            <v>147.63</v>
          </cell>
          <cell r="X198">
            <v>0</v>
          </cell>
          <cell r="Y198">
            <v>147.63</v>
          </cell>
          <cell r="AB198">
            <v>0</v>
          </cell>
          <cell r="AC198">
            <v>147.63</v>
          </cell>
          <cell r="AF198">
            <v>0</v>
          </cell>
          <cell r="AG198">
            <v>147.63</v>
          </cell>
          <cell r="AJ198">
            <v>0</v>
          </cell>
          <cell r="AK198">
            <v>147.63</v>
          </cell>
          <cell r="AN198">
            <v>0</v>
          </cell>
          <cell r="AO198">
            <v>147.63</v>
          </cell>
          <cell r="AR198">
            <v>0</v>
          </cell>
          <cell r="AS198">
            <v>147.63</v>
          </cell>
          <cell r="AV198">
            <v>0</v>
          </cell>
          <cell r="AW198">
            <v>147.63</v>
          </cell>
          <cell r="AZ198">
            <v>0</v>
          </cell>
          <cell r="BA198">
            <v>147.63</v>
          </cell>
          <cell r="BD198">
            <v>0</v>
          </cell>
          <cell r="BE198">
            <v>147.63</v>
          </cell>
          <cell r="BH198">
            <v>0</v>
          </cell>
          <cell r="BI198">
            <v>147.63</v>
          </cell>
          <cell r="BL198">
            <v>0</v>
          </cell>
          <cell r="BM198">
            <v>147.63</v>
          </cell>
          <cell r="BP198">
            <v>0</v>
          </cell>
          <cell r="BQ198">
            <v>147.63</v>
          </cell>
          <cell r="BT198">
            <v>0</v>
          </cell>
          <cell r="BU198">
            <v>147.63</v>
          </cell>
          <cell r="BX198">
            <v>0</v>
          </cell>
          <cell r="BY198">
            <v>147.63</v>
          </cell>
          <cell r="CB198">
            <v>0</v>
          </cell>
          <cell r="CC198">
            <v>147.63</v>
          </cell>
          <cell r="CF198">
            <v>0</v>
          </cell>
          <cell r="CG198">
            <v>147.63</v>
          </cell>
          <cell r="CJ198">
            <v>0</v>
          </cell>
          <cell r="CK198">
            <v>147.63</v>
          </cell>
          <cell r="CN198">
            <v>0</v>
          </cell>
          <cell r="CO198">
            <v>147.63</v>
          </cell>
          <cell r="CR198">
            <v>0</v>
          </cell>
          <cell r="CS198">
            <v>147.63</v>
          </cell>
          <cell r="CV198">
            <v>0</v>
          </cell>
          <cell r="CW198">
            <v>147.63</v>
          </cell>
          <cell r="CZ198">
            <v>0</v>
          </cell>
          <cell r="DA198">
            <v>147.63</v>
          </cell>
          <cell r="DD198">
            <v>0</v>
          </cell>
          <cell r="DE198">
            <v>147.63</v>
          </cell>
          <cell r="DH198">
            <v>0</v>
          </cell>
          <cell r="DI198">
            <v>147.63</v>
          </cell>
          <cell r="DL198">
            <v>0</v>
          </cell>
          <cell r="DM198">
            <v>147.63</v>
          </cell>
          <cell r="DP198">
            <v>0</v>
          </cell>
          <cell r="DQ198">
            <v>147.63</v>
          </cell>
          <cell r="DT198">
            <v>0</v>
          </cell>
          <cell r="DU198">
            <v>147.63</v>
          </cell>
          <cell r="DX198">
            <v>0</v>
          </cell>
          <cell r="DY198">
            <v>147.63</v>
          </cell>
          <cell r="EB198">
            <v>0</v>
          </cell>
          <cell r="EC198">
            <v>147.63</v>
          </cell>
          <cell r="EF198">
            <v>0</v>
          </cell>
          <cell r="EG198">
            <v>147.63</v>
          </cell>
          <cell r="EJ198">
            <v>0</v>
          </cell>
          <cell r="EK198">
            <v>147.63</v>
          </cell>
        </row>
        <row r="199">
          <cell r="C199" t="str">
            <v>8.3.5.5</v>
          </cell>
          <cell r="D199" t="str">
            <v>COT.IS_44005</v>
          </cell>
          <cell r="E199" t="str">
            <v>COTAÇÃO</v>
          </cell>
          <cell r="F199" t="str">
            <v>FORNECIMENTO DE ASFALTO DILUIDO CM-30 - ANP/DNIT</v>
          </cell>
          <cell r="G199" t="str">
            <v>T</v>
          </cell>
          <cell r="H199">
            <v>23.999999999999996</v>
          </cell>
          <cell r="I199">
            <v>122609.04</v>
          </cell>
          <cell r="L199">
            <v>0</v>
          </cell>
          <cell r="M199">
            <v>5108.71</v>
          </cell>
          <cell r="P199">
            <v>0</v>
          </cell>
          <cell r="Q199">
            <v>5108.71</v>
          </cell>
          <cell r="T199">
            <v>0</v>
          </cell>
          <cell r="U199">
            <v>5108.71</v>
          </cell>
          <cell r="X199">
            <v>0</v>
          </cell>
          <cell r="Y199">
            <v>5108.71</v>
          </cell>
          <cell r="AB199">
            <v>0</v>
          </cell>
          <cell r="AC199">
            <v>5108.71</v>
          </cell>
          <cell r="AF199">
            <v>0</v>
          </cell>
          <cell r="AG199">
            <v>5108.71</v>
          </cell>
          <cell r="AJ199">
            <v>0</v>
          </cell>
          <cell r="AK199">
            <v>5108.71</v>
          </cell>
          <cell r="AN199">
            <v>0</v>
          </cell>
          <cell r="AO199">
            <v>5108.71</v>
          </cell>
          <cell r="AR199">
            <v>0</v>
          </cell>
          <cell r="AS199">
            <v>5108.71</v>
          </cell>
          <cell r="AV199">
            <v>0</v>
          </cell>
          <cell r="AW199">
            <v>5108.71</v>
          </cell>
          <cell r="AZ199">
            <v>0</v>
          </cell>
          <cell r="BA199">
            <v>5108.71</v>
          </cell>
          <cell r="BD199">
            <v>0</v>
          </cell>
          <cell r="BE199">
            <v>5108.71</v>
          </cell>
          <cell r="BH199">
            <v>0</v>
          </cell>
          <cell r="BI199">
            <v>5108.71</v>
          </cell>
          <cell r="BL199">
            <v>0</v>
          </cell>
          <cell r="BM199">
            <v>5108.71</v>
          </cell>
          <cell r="BP199">
            <v>0</v>
          </cell>
          <cell r="BQ199">
            <v>5108.71</v>
          </cell>
          <cell r="BT199">
            <v>0</v>
          </cell>
          <cell r="BU199">
            <v>5108.71</v>
          </cell>
          <cell r="BX199">
            <v>0</v>
          </cell>
          <cell r="BY199">
            <v>5108.71</v>
          </cell>
          <cell r="CB199">
            <v>0</v>
          </cell>
          <cell r="CC199">
            <v>5108.71</v>
          </cell>
          <cell r="CF199">
            <v>0</v>
          </cell>
          <cell r="CG199">
            <v>5108.71</v>
          </cell>
          <cell r="CJ199">
            <v>0</v>
          </cell>
          <cell r="CK199">
            <v>5108.71</v>
          </cell>
          <cell r="CN199">
            <v>23.999999999999996</v>
          </cell>
          <cell r="CO199">
            <v>5108.71</v>
          </cell>
          <cell r="CR199">
            <v>0</v>
          </cell>
          <cell r="CS199">
            <v>5108.71</v>
          </cell>
          <cell r="CV199">
            <v>0</v>
          </cell>
          <cell r="CW199">
            <v>5108.71</v>
          </cell>
          <cell r="CZ199">
            <v>0</v>
          </cell>
          <cell r="DA199">
            <v>5108.71</v>
          </cell>
          <cell r="DD199">
            <v>0</v>
          </cell>
          <cell r="DE199">
            <v>5108.71</v>
          </cell>
          <cell r="DH199">
            <v>0</v>
          </cell>
          <cell r="DI199">
            <v>5108.71</v>
          </cell>
          <cell r="DL199">
            <v>0</v>
          </cell>
          <cell r="DM199">
            <v>5108.71</v>
          </cell>
          <cell r="DP199">
            <v>0</v>
          </cell>
          <cell r="DQ199">
            <v>5108.71</v>
          </cell>
          <cell r="DT199">
            <v>0</v>
          </cell>
          <cell r="DU199">
            <v>5108.71</v>
          </cell>
          <cell r="DX199">
            <v>0</v>
          </cell>
          <cell r="DY199">
            <v>5108.71</v>
          </cell>
          <cell r="EB199">
            <v>0</v>
          </cell>
          <cell r="EC199">
            <v>5108.71</v>
          </cell>
          <cell r="EF199">
            <v>0</v>
          </cell>
          <cell r="EG199">
            <v>5108.71</v>
          </cell>
          <cell r="EJ199">
            <v>0</v>
          </cell>
          <cell r="EK199">
            <v>5108.71</v>
          </cell>
        </row>
        <row r="200">
          <cell r="C200" t="str">
            <v>8.3.5.6</v>
          </cell>
          <cell r="D200" t="str">
            <v>COT.IS_44006</v>
          </cell>
          <cell r="E200" t="str">
            <v>COTAÇÃO</v>
          </cell>
          <cell r="F200" t="str">
            <v>TRANSPORTE DE ASFALTO DILUIDO CM-30 - ANP/DNIT</v>
          </cell>
          <cell r="G200" t="str">
            <v>T</v>
          </cell>
          <cell r="H200">
            <v>23.999999999999996</v>
          </cell>
          <cell r="I200">
            <v>3894.24</v>
          </cell>
          <cell r="L200">
            <v>0</v>
          </cell>
          <cell r="M200">
            <v>162.26</v>
          </cell>
          <cell r="P200">
            <v>0</v>
          </cell>
          <cell r="Q200">
            <v>162.26</v>
          </cell>
          <cell r="T200">
            <v>0</v>
          </cell>
          <cell r="U200">
            <v>162.26</v>
          </cell>
          <cell r="X200">
            <v>0</v>
          </cell>
          <cell r="Y200">
            <v>162.26</v>
          </cell>
          <cell r="AB200">
            <v>0</v>
          </cell>
          <cell r="AC200">
            <v>162.26</v>
          </cell>
          <cell r="AF200">
            <v>0</v>
          </cell>
          <cell r="AG200">
            <v>162.26</v>
          </cell>
          <cell r="AJ200">
            <v>0</v>
          </cell>
          <cell r="AK200">
            <v>162.26</v>
          </cell>
          <cell r="AN200">
            <v>0</v>
          </cell>
          <cell r="AO200">
            <v>162.26</v>
          </cell>
          <cell r="AR200">
            <v>0</v>
          </cell>
          <cell r="AS200">
            <v>162.26</v>
          </cell>
          <cell r="AV200">
            <v>0</v>
          </cell>
          <cell r="AW200">
            <v>162.26</v>
          </cell>
          <cell r="AZ200">
            <v>0</v>
          </cell>
          <cell r="BA200">
            <v>162.26</v>
          </cell>
          <cell r="BD200">
            <v>0</v>
          </cell>
          <cell r="BE200">
            <v>162.26</v>
          </cell>
          <cell r="BH200">
            <v>0</v>
          </cell>
          <cell r="BI200">
            <v>162.26</v>
          </cell>
          <cell r="BL200">
            <v>0</v>
          </cell>
          <cell r="BM200">
            <v>162.26</v>
          </cell>
          <cell r="BP200">
            <v>0</v>
          </cell>
          <cell r="BQ200">
            <v>162.26</v>
          </cell>
          <cell r="BT200">
            <v>0</v>
          </cell>
          <cell r="BU200">
            <v>162.26</v>
          </cell>
          <cell r="BX200">
            <v>0</v>
          </cell>
          <cell r="BY200">
            <v>162.26</v>
          </cell>
          <cell r="CB200">
            <v>0</v>
          </cell>
          <cell r="CC200">
            <v>162.26</v>
          </cell>
          <cell r="CF200">
            <v>0</v>
          </cell>
          <cell r="CG200">
            <v>162.26</v>
          </cell>
          <cell r="CJ200">
            <v>0</v>
          </cell>
          <cell r="CK200">
            <v>162.26</v>
          </cell>
          <cell r="CN200">
            <v>23.999999999999996</v>
          </cell>
          <cell r="CO200">
            <v>162.26</v>
          </cell>
          <cell r="CR200">
            <v>0</v>
          </cell>
          <cell r="CS200">
            <v>162.26</v>
          </cell>
          <cell r="CV200">
            <v>0</v>
          </cell>
          <cell r="CW200">
            <v>162.26</v>
          </cell>
          <cell r="CZ200">
            <v>0</v>
          </cell>
          <cell r="DA200">
            <v>162.26</v>
          </cell>
          <cell r="DD200">
            <v>0</v>
          </cell>
          <cell r="DE200">
            <v>162.26</v>
          </cell>
          <cell r="DH200">
            <v>0</v>
          </cell>
          <cell r="DI200">
            <v>162.26</v>
          </cell>
          <cell r="DL200">
            <v>0</v>
          </cell>
          <cell r="DM200">
            <v>162.26</v>
          </cell>
          <cell r="DP200">
            <v>0</v>
          </cell>
          <cell r="DQ200">
            <v>162.26</v>
          </cell>
          <cell r="DT200">
            <v>0</v>
          </cell>
          <cell r="DU200">
            <v>162.26</v>
          </cell>
          <cell r="DX200">
            <v>0</v>
          </cell>
          <cell r="DY200">
            <v>162.26</v>
          </cell>
          <cell r="EB200">
            <v>0</v>
          </cell>
          <cell r="EC200">
            <v>162.26</v>
          </cell>
          <cell r="EF200">
            <v>0</v>
          </cell>
          <cell r="EG200">
            <v>162.26</v>
          </cell>
          <cell r="EJ200">
            <v>0</v>
          </cell>
          <cell r="EK200">
            <v>162.26</v>
          </cell>
        </row>
        <row r="201">
          <cell r="C201" t="str">
            <v>8.3.5.7</v>
          </cell>
          <cell r="D201" t="str">
            <v>COT.IS_44007</v>
          </cell>
          <cell r="E201" t="str">
            <v>COTAÇÃO</v>
          </cell>
          <cell r="F201" t="str">
            <v>FORNECIMENTO DE EMULSÃO ASFÁLTICA RR-1C - ANP/DNIT</v>
          </cell>
          <cell r="G201" t="str">
            <v>T</v>
          </cell>
          <cell r="H201">
            <v>9</v>
          </cell>
          <cell r="I201">
            <v>18064.89</v>
          </cell>
          <cell r="L201">
            <v>0</v>
          </cell>
          <cell r="M201">
            <v>2007.21</v>
          </cell>
          <cell r="P201">
            <v>0</v>
          </cell>
          <cell r="Q201">
            <v>2007.21</v>
          </cell>
          <cell r="T201">
            <v>0</v>
          </cell>
          <cell r="U201">
            <v>2007.21</v>
          </cell>
          <cell r="X201">
            <v>0</v>
          </cell>
          <cell r="Y201">
            <v>2007.21</v>
          </cell>
          <cell r="AB201">
            <v>0</v>
          </cell>
          <cell r="AC201">
            <v>2007.21</v>
          </cell>
          <cell r="AF201">
            <v>0</v>
          </cell>
          <cell r="AG201">
            <v>2007.21</v>
          </cell>
          <cell r="AJ201">
            <v>0</v>
          </cell>
          <cell r="AK201">
            <v>2007.21</v>
          </cell>
          <cell r="AN201">
            <v>0</v>
          </cell>
          <cell r="AO201">
            <v>2007.21</v>
          </cell>
          <cell r="AR201">
            <v>0</v>
          </cell>
          <cell r="AS201">
            <v>2007.21</v>
          </cell>
          <cell r="AV201">
            <v>0</v>
          </cell>
          <cell r="AW201">
            <v>2007.21</v>
          </cell>
          <cell r="AZ201">
            <v>0</v>
          </cell>
          <cell r="BA201">
            <v>2007.21</v>
          </cell>
          <cell r="BD201">
            <v>0</v>
          </cell>
          <cell r="BE201">
            <v>2007.21</v>
          </cell>
          <cell r="BH201">
            <v>0</v>
          </cell>
          <cell r="BI201">
            <v>2007.21</v>
          </cell>
          <cell r="BL201">
            <v>0</v>
          </cell>
          <cell r="BM201">
            <v>2007.21</v>
          </cell>
          <cell r="BP201">
            <v>0</v>
          </cell>
          <cell r="BQ201">
            <v>2007.21</v>
          </cell>
          <cell r="BT201">
            <v>0</v>
          </cell>
          <cell r="BU201">
            <v>2007.21</v>
          </cell>
          <cell r="BX201">
            <v>0</v>
          </cell>
          <cell r="BY201">
            <v>2007.21</v>
          </cell>
          <cell r="CB201">
            <v>0</v>
          </cell>
          <cell r="CC201">
            <v>2007.21</v>
          </cell>
          <cell r="CF201">
            <v>0</v>
          </cell>
          <cell r="CG201">
            <v>2007.21</v>
          </cell>
          <cell r="CJ201">
            <v>0</v>
          </cell>
          <cell r="CK201">
            <v>2007.21</v>
          </cell>
          <cell r="CN201">
            <v>9</v>
          </cell>
          <cell r="CO201">
            <v>2007.21</v>
          </cell>
          <cell r="CR201">
            <v>0</v>
          </cell>
          <cell r="CS201">
            <v>2007.21</v>
          </cell>
          <cell r="CV201">
            <v>0</v>
          </cell>
          <cell r="CW201">
            <v>2007.21</v>
          </cell>
          <cell r="CZ201">
            <v>0</v>
          </cell>
          <cell r="DA201">
            <v>2007.21</v>
          </cell>
          <cell r="DD201">
            <v>0</v>
          </cell>
          <cell r="DE201">
            <v>2007.21</v>
          </cell>
          <cell r="DH201">
            <v>0</v>
          </cell>
          <cell r="DI201">
            <v>2007.21</v>
          </cell>
          <cell r="DL201">
            <v>0</v>
          </cell>
          <cell r="DM201">
            <v>2007.21</v>
          </cell>
          <cell r="DP201">
            <v>0</v>
          </cell>
          <cell r="DQ201">
            <v>2007.21</v>
          </cell>
          <cell r="DT201">
            <v>0</v>
          </cell>
          <cell r="DU201">
            <v>2007.21</v>
          </cell>
          <cell r="DX201">
            <v>0</v>
          </cell>
          <cell r="DY201">
            <v>2007.21</v>
          </cell>
          <cell r="EB201">
            <v>0</v>
          </cell>
          <cell r="EC201">
            <v>2007.21</v>
          </cell>
          <cell r="EF201">
            <v>0</v>
          </cell>
          <cell r="EG201">
            <v>2007.21</v>
          </cell>
          <cell r="EJ201">
            <v>0</v>
          </cell>
          <cell r="EK201">
            <v>2007.21</v>
          </cell>
        </row>
        <row r="202">
          <cell r="C202" t="str">
            <v>8.3.5.8</v>
          </cell>
          <cell r="D202" t="str">
            <v>COT.IS_44008</v>
          </cell>
          <cell r="E202" t="str">
            <v>COTAÇÃO</v>
          </cell>
          <cell r="F202" t="str">
            <v>TRANSPORTE DE EMULSÃO ASFÁLTICA RR-1C - ANP/DNIT</v>
          </cell>
          <cell r="G202" t="str">
            <v>T</v>
          </cell>
          <cell r="H202">
            <v>9</v>
          </cell>
          <cell r="I202">
            <v>1517.76</v>
          </cell>
          <cell r="L202">
            <v>0</v>
          </cell>
          <cell r="M202">
            <v>168.64</v>
          </cell>
          <cell r="P202">
            <v>0</v>
          </cell>
          <cell r="Q202">
            <v>168.64</v>
          </cell>
          <cell r="T202">
            <v>0</v>
          </cell>
          <cell r="U202">
            <v>168.64</v>
          </cell>
          <cell r="X202">
            <v>0</v>
          </cell>
          <cell r="Y202">
            <v>168.64</v>
          </cell>
          <cell r="AB202">
            <v>0</v>
          </cell>
          <cell r="AC202">
            <v>168.64</v>
          </cell>
          <cell r="AF202">
            <v>0</v>
          </cell>
          <cell r="AG202">
            <v>168.64</v>
          </cell>
          <cell r="AJ202">
            <v>0</v>
          </cell>
          <cell r="AK202">
            <v>168.64</v>
          </cell>
          <cell r="AN202">
            <v>0</v>
          </cell>
          <cell r="AO202">
            <v>168.64</v>
          </cell>
          <cell r="AR202">
            <v>0</v>
          </cell>
          <cell r="AS202">
            <v>168.64</v>
          </cell>
          <cell r="AV202">
            <v>0</v>
          </cell>
          <cell r="AW202">
            <v>168.64</v>
          </cell>
          <cell r="AZ202">
            <v>0</v>
          </cell>
          <cell r="BA202">
            <v>168.64</v>
          </cell>
          <cell r="BD202">
            <v>0</v>
          </cell>
          <cell r="BE202">
            <v>168.64</v>
          </cell>
          <cell r="BH202">
            <v>0</v>
          </cell>
          <cell r="BI202">
            <v>168.64</v>
          </cell>
          <cell r="BL202">
            <v>0</v>
          </cell>
          <cell r="BM202">
            <v>168.64</v>
          </cell>
          <cell r="BP202">
            <v>0</v>
          </cell>
          <cell r="BQ202">
            <v>168.64</v>
          </cell>
          <cell r="BT202">
            <v>0</v>
          </cell>
          <cell r="BU202">
            <v>168.64</v>
          </cell>
          <cell r="BX202">
            <v>0</v>
          </cell>
          <cell r="BY202">
            <v>168.64</v>
          </cell>
          <cell r="CB202">
            <v>0</v>
          </cell>
          <cell r="CC202">
            <v>168.64</v>
          </cell>
          <cell r="CF202">
            <v>0</v>
          </cell>
          <cell r="CG202">
            <v>168.64</v>
          </cell>
          <cell r="CJ202">
            <v>0</v>
          </cell>
          <cell r="CK202">
            <v>168.64</v>
          </cell>
          <cell r="CN202">
            <v>9</v>
          </cell>
          <cell r="CO202">
            <v>168.64</v>
          </cell>
          <cell r="CR202">
            <v>0</v>
          </cell>
          <cell r="CS202">
            <v>168.64</v>
          </cell>
          <cell r="CV202">
            <v>0</v>
          </cell>
          <cell r="CW202">
            <v>168.64</v>
          </cell>
          <cell r="CZ202">
            <v>0</v>
          </cell>
          <cell r="DA202">
            <v>168.64</v>
          </cell>
          <cell r="DD202">
            <v>0</v>
          </cell>
          <cell r="DE202">
            <v>168.64</v>
          </cell>
          <cell r="DH202">
            <v>0</v>
          </cell>
          <cell r="DI202">
            <v>168.64</v>
          </cell>
          <cell r="DL202">
            <v>0</v>
          </cell>
          <cell r="DM202">
            <v>168.64</v>
          </cell>
          <cell r="DP202">
            <v>0</v>
          </cell>
          <cell r="DQ202">
            <v>168.64</v>
          </cell>
          <cell r="DT202">
            <v>0</v>
          </cell>
          <cell r="DU202">
            <v>168.64</v>
          </cell>
          <cell r="DX202">
            <v>0</v>
          </cell>
          <cell r="DY202">
            <v>168.64</v>
          </cell>
          <cell r="EB202">
            <v>0</v>
          </cell>
          <cell r="EC202">
            <v>168.64</v>
          </cell>
          <cell r="EF202">
            <v>0</v>
          </cell>
          <cell r="EG202">
            <v>168.64</v>
          </cell>
          <cell r="EJ202">
            <v>0</v>
          </cell>
          <cell r="EK202">
            <v>168.64</v>
          </cell>
        </row>
        <row r="203">
          <cell r="C203" t="str">
            <v>8.3.6</v>
          </cell>
          <cell r="F203" t="str">
            <v>BASE DE CONSERVAÇÃO</v>
          </cell>
        </row>
        <row r="204">
          <cell r="C204" t="str">
            <v>8.3.6.1</v>
          </cell>
          <cell r="D204" t="str">
            <v>COT.SV_06001</v>
          </cell>
          <cell r="E204" t="str">
            <v>COTAÇÃO</v>
          </cell>
          <cell r="F204" t="str">
            <v>CUSTO MEDIO DA CONSTRUÇÃO CIVIL - SINAPI IBGE</v>
          </cell>
          <cell r="G204" t="str">
            <v>M2</v>
          </cell>
          <cell r="H204">
            <v>0</v>
          </cell>
          <cell r="I204">
            <v>0</v>
          </cell>
          <cell r="L204">
            <v>0</v>
          </cell>
          <cell r="M204">
            <v>1295.48</v>
          </cell>
          <cell r="P204">
            <v>0</v>
          </cell>
          <cell r="Q204">
            <v>1295.48</v>
          </cell>
          <cell r="T204">
            <v>0</v>
          </cell>
          <cell r="U204">
            <v>1295.48</v>
          </cell>
          <cell r="X204">
            <v>0</v>
          </cell>
          <cell r="Y204">
            <v>1295.48</v>
          </cell>
          <cell r="AB204">
            <v>0</v>
          </cell>
          <cell r="AC204">
            <v>1295.48</v>
          </cell>
          <cell r="AF204">
            <v>0</v>
          </cell>
          <cell r="AG204">
            <v>1295.48</v>
          </cell>
          <cell r="AJ204">
            <v>0</v>
          </cell>
          <cell r="AK204">
            <v>1295.48</v>
          </cell>
          <cell r="AN204">
            <v>0</v>
          </cell>
          <cell r="AO204">
            <v>1295.48</v>
          </cell>
          <cell r="AR204">
            <v>0</v>
          </cell>
          <cell r="AS204">
            <v>1295.48</v>
          </cell>
          <cell r="AV204">
            <v>0</v>
          </cell>
          <cell r="AW204">
            <v>1295.48</v>
          </cell>
          <cell r="AZ204">
            <v>0</v>
          </cell>
          <cell r="BA204">
            <v>1295.48</v>
          </cell>
          <cell r="BD204">
            <v>0</v>
          </cell>
          <cell r="BE204">
            <v>1295.48</v>
          </cell>
          <cell r="BH204">
            <v>0</v>
          </cell>
          <cell r="BI204">
            <v>1295.48</v>
          </cell>
          <cell r="BL204">
            <v>0</v>
          </cell>
          <cell r="BM204">
            <v>1295.48</v>
          </cell>
          <cell r="BP204">
            <v>0</v>
          </cell>
          <cell r="BQ204">
            <v>1295.48</v>
          </cell>
          <cell r="BT204">
            <v>0</v>
          </cell>
          <cell r="BU204">
            <v>1295.48</v>
          </cell>
          <cell r="BX204">
            <v>0</v>
          </cell>
          <cell r="BY204">
            <v>1295.48</v>
          </cell>
          <cell r="CB204">
            <v>0</v>
          </cell>
          <cell r="CC204">
            <v>1295.48</v>
          </cell>
          <cell r="CF204">
            <v>0</v>
          </cell>
          <cell r="CG204">
            <v>1295.48</v>
          </cell>
          <cell r="CJ204">
            <v>0</v>
          </cell>
          <cell r="CK204">
            <v>1295.48</v>
          </cell>
          <cell r="CN204">
            <v>0</v>
          </cell>
          <cell r="CO204">
            <v>1295.48</v>
          </cell>
          <cell r="CR204">
            <v>0</v>
          </cell>
          <cell r="CS204">
            <v>1295.48</v>
          </cell>
          <cell r="CV204">
            <v>0</v>
          </cell>
          <cell r="CW204">
            <v>1295.48</v>
          </cell>
          <cell r="CZ204">
            <v>0</v>
          </cell>
          <cell r="DA204">
            <v>1295.48</v>
          </cell>
          <cell r="DD204">
            <v>0</v>
          </cell>
          <cell r="DE204">
            <v>1295.48</v>
          </cell>
          <cell r="DH204">
            <v>0</v>
          </cell>
          <cell r="DI204">
            <v>1295.48</v>
          </cell>
          <cell r="DL204">
            <v>0</v>
          </cell>
          <cell r="DM204">
            <v>1295.48</v>
          </cell>
          <cell r="DP204">
            <v>0</v>
          </cell>
          <cell r="DQ204">
            <v>1295.48</v>
          </cell>
          <cell r="DT204">
            <v>0</v>
          </cell>
          <cell r="DU204">
            <v>1295.48</v>
          </cell>
          <cell r="DX204">
            <v>0</v>
          </cell>
          <cell r="DY204">
            <v>1295.48</v>
          </cell>
          <cell r="EB204">
            <v>0</v>
          </cell>
          <cell r="EC204">
            <v>1295.48</v>
          </cell>
          <cell r="EF204">
            <v>0</v>
          </cell>
          <cell r="EG204">
            <v>1295.48</v>
          </cell>
          <cell r="EJ204">
            <v>0</v>
          </cell>
          <cell r="EK204">
            <v>1295.48</v>
          </cell>
        </row>
        <row r="205">
          <cell r="C205" t="str">
            <v>8.3.7</v>
          </cell>
          <cell r="F205" t="str">
            <v>POSTO DE POLÍCIA (PRF)</v>
          </cell>
        </row>
        <row r="206">
          <cell r="C206" t="str">
            <v>8.3.7.1</v>
          </cell>
          <cell r="D206" t="str">
            <v>COT.SV_06001</v>
          </cell>
          <cell r="E206" t="str">
            <v>COTAÇÃO</v>
          </cell>
          <cell r="F206" t="str">
            <v>CUSTO MEDIO DA CONSTRUÇÃO CIVIL - SINAPI IBGE</v>
          </cell>
          <cell r="G206" t="str">
            <v>M2</v>
          </cell>
          <cell r="H206">
            <v>0</v>
          </cell>
          <cell r="I206">
            <v>0</v>
          </cell>
          <cell r="L206">
            <v>0</v>
          </cell>
          <cell r="M206">
            <v>1295.48</v>
          </cell>
          <cell r="P206">
            <v>0</v>
          </cell>
          <cell r="Q206">
            <v>1295.48</v>
          </cell>
          <cell r="T206">
            <v>0</v>
          </cell>
          <cell r="U206">
            <v>1295.48</v>
          </cell>
          <cell r="X206">
            <v>0</v>
          </cell>
          <cell r="Y206">
            <v>1295.48</v>
          </cell>
          <cell r="AB206">
            <v>0</v>
          </cell>
          <cell r="AC206">
            <v>1295.48</v>
          </cell>
          <cell r="AF206">
            <v>0</v>
          </cell>
          <cell r="AG206">
            <v>1295.48</v>
          </cell>
          <cell r="AJ206">
            <v>0</v>
          </cell>
          <cell r="AK206">
            <v>1295.48</v>
          </cell>
          <cell r="AN206">
            <v>0</v>
          </cell>
          <cell r="AO206">
            <v>1295.48</v>
          </cell>
          <cell r="AR206">
            <v>0</v>
          </cell>
          <cell r="AS206">
            <v>1295.48</v>
          </cell>
          <cell r="AV206">
            <v>0</v>
          </cell>
          <cell r="AW206">
            <v>1295.48</v>
          </cell>
          <cell r="AZ206">
            <v>0</v>
          </cell>
          <cell r="BA206">
            <v>1295.48</v>
          </cell>
          <cell r="BD206">
            <v>0</v>
          </cell>
          <cell r="BE206">
            <v>1295.48</v>
          </cell>
          <cell r="BH206">
            <v>0</v>
          </cell>
          <cell r="BI206">
            <v>1295.48</v>
          </cell>
          <cell r="BL206">
            <v>0</v>
          </cell>
          <cell r="BM206">
            <v>1295.48</v>
          </cell>
          <cell r="BP206">
            <v>0</v>
          </cell>
          <cell r="BQ206">
            <v>1295.48</v>
          </cell>
          <cell r="BT206">
            <v>0</v>
          </cell>
          <cell r="BU206">
            <v>1295.48</v>
          </cell>
          <cell r="BX206">
            <v>0</v>
          </cell>
          <cell r="BY206">
            <v>1295.48</v>
          </cell>
          <cell r="CB206">
            <v>0</v>
          </cell>
          <cell r="CC206">
            <v>1295.48</v>
          </cell>
          <cell r="CF206">
            <v>0</v>
          </cell>
          <cell r="CG206">
            <v>1295.48</v>
          </cell>
          <cell r="CJ206">
            <v>0</v>
          </cell>
          <cell r="CK206">
            <v>1295.48</v>
          </cell>
          <cell r="CN206">
            <v>0</v>
          </cell>
          <cell r="CO206">
            <v>1295.48</v>
          </cell>
          <cell r="CR206">
            <v>0</v>
          </cell>
          <cell r="CS206">
            <v>1295.48</v>
          </cell>
          <cell r="CV206">
            <v>0</v>
          </cell>
          <cell r="CW206">
            <v>1295.48</v>
          </cell>
          <cell r="CZ206">
            <v>0</v>
          </cell>
          <cell r="DA206">
            <v>1295.48</v>
          </cell>
          <cell r="DD206">
            <v>0</v>
          </cell>
          <cell r="DE206">
            <v>1295.48</v>
          </cell>
          <cell r="DH206">
            <v>0</v>
          </cell>
          <cell r="DI206">
            <v>1295.48</v>
          </cell>
          <cell r="DL206">
            <v>0</v>
          </cell>
          <cell r="DM206">
            <v>1295.48</v>
          </cell>
          <cell r="DP206">
            <v>0</v>
          </cell>
          <cell r="DQ206">
            <v>1295.48</v>
          </cell>
          <cell r="DT206">
            <v>0</v>
          </cell>
          <cell r="DU206">
            <v>1295.48</v>
          </cell>
          <cell r="DX206">
            <v>0</v>
          </cell>
          <cell r="DY206">
            <v>1295.48</v>
          </cell>
          <cell r="EB206">
            <v>0</v>
          </cell>
          <cell r="EC206">
            <v>1295.48</v>
          </cell>
          <cell r="EF206">
            <v>0</v>
          </cell>
          <cell r="EG206">
            <v>1295.48</v>
          </cell>
          <cell r="EJ206">
            <v>0</v>
          </cell>
          <cell r="EK206">
            <v>1295.48</v>
          </cell>
        </row>
        <row r="207">
          <cell r="C207" t="str">
            <v>8.3.8</v>
          </cell>
          <cell r="F207" t="str">
            <v>BASE DE SERVIÇOS OPERACIONAIS COM INSTALAÇÕES DE ATENDIMENTO AOS USUÁRIOS</v>
          </cell>
        </row>
        <row r="208">
          <cell r="C208" t="str">
            <v>8.3.8.1</v>
          </cell>
          <cell r="D208" t="str">
            <v>COT.SV_06001</v>
          </cell>
          <cell r="E208" t="str">
            <v>COTAÇÃO</v>
          </cell>
          <cell r="F208" t="str">
            <v>CUSTO MEDIO DA CONSTRUÇÃO CIVIL - SINAPI IBGE</v>
          </cell>
          <cell r="G208" t="str">
            <v>M2</v>
          </cell>
          <cell r="H208">
            <v>0</v>
          </cell>
          <cell r="I208">
            <v>0</v>
          </cell>
          <cell r="L208">
            <v>0</v>
          </cell>
          <cell r="M208">
            <v>1295.48</v>
          </cell>
          <cell r="P208">
            <v>0</v>
          </cell>
          <cell r="Q208">
            <v>1295.48</v>
          </cell>
          <cell r="T208">
            <v>0</v>
          </cell>
          <cell r="U208">
            <v>1295.48</v>
          </cell>
          <cell r="X208">
            <v>0</v>
          </cell>
          <cell r="Y208">
            <v>1295.48</v>
          </cell>
          <cell r="AB208">
            <v>0</v>
          </cell>
          <cell r="AC208">
            <v>1295.48</v>
          </cell>
          <cell r="AF208">
            <v>0</v>
          </cell>
          <cell r="AG208">
            <v>1295.48</v>
          </cell>
          <cell r="AJ208">
            <v>0</v>
          </cell>
          <cell r="AK208">
            <v>1295.48</v>
          </cell>
          <cell r="AN208">
            <v>0</v>
          </cell>
          <cell r="AO208">
            <v>1295.48</v>
          </cell>
          <cell r="AR208">
            <v>0</v>
          </cell>
          <cell r="AS208">
            <v>1295.48</v>
          </cell>
          <cell r="AV208">
            <v>0</v>
          </cell>
          <cell r="AW208">
            <v>1295.48</v>
          </cell>
          <cell r="AZ208">
            <v>0</v>
          </cell>
          <cell r="BA208">
            <v>1295.48</v>
          </cell>
          <cell r="BD208">
            <v>0</v>
          </cell>
          <cell r="BE208">
            <v>1295.48</v>
          </cell>
          <cell r="BH208">
            <v>0</v>
          </cell>
          <cell r="BI208">
            <v>1295.48</v>
          </cell>
          <cell r="BL208">
            <v>0</v>
          </cell>
          <cell r="BM208">
            <v>1295.48</v>
          </cell>
          <cell r="BP208">
            <v>0</v>
          </cell>
          <cell r="BQ208">
            <v>1295.48</v>
          </cell>
          <cell r="BT208">
            <v>0</v>
          </cell>
          <cell r="BU208">
            <v>1295.48</v>
          </cell>
          <cell r="BX208">
            <v>0</v>
          </cell>
          <cell r="BY208">
            <v>1295.48</v>
          </cell>
          <cell r="CB208">
            <v>0</v>
          </cell>
          <cell r="CC208">
            <v>1295.48</v>
          </cell>
          <cell r="CF208">
            <v>0</v>
          </cell>
          <cell r="CG208">
            <v>1295.48</v>
          </cell>
          <cell r="CJ208">
            <v>0</v>
          </cell>
          <cell r="CK208">
            <v>1295.48</v>
          </cell>
          <cell r="CN208">
            <v>0</v>
          </cell>
          <cell r="CO208">
            <v>1295.48</v>
          </cell>
          <cell r="CR208">
            <v>0</v>
          </cell>
          <cell r="CS208">
            <v>1295.48</v>
          </cell>
          <cell r="CV208">
            <v>0</v>
          </cell>
          <cell r="CW208">
            <v>1295.48</v>
          </cell>
          <cell r="CZ208">
            <v>0</v>
          </cell>
          <cell r="DA208">
            <v>1295.48</v>
          </cell>
          <cell r="DD208">
            <v>0</v>
          </cell>
          <cell r="DE208">
            <v>1295.48</v>
          </cell>
          <cell r="DH208">
            <v>0</v>
          </cell>
          <cell r="DI208">
            <v>1295.48</v>
          </cell>
          <cell r="DL208">
            <v>0</v>
          </cell>
          <cell r="DM208">
            <v>1295.48</v>
          </cell>
          <cell r="DP208">
            <v>0</v>
          </cell>
          <cell r="DQ208">
            <v>1295.48</v>
          </cell>
          <cell r="DT208">
            <v>0</v>
          </cell>
          <cell r="DU208">
            <v>1295.48</v>
          </cell>
          <cell r="DX208">
            <v>0</v>
          </cell>
          <cell r="DY208">
            <v>1295.48</v>
          </cell>
          <cell r="EB208">
            <v>0</v>
          </cell>
          <cell r="EC208">
            <v>1295.48</v>
          </cell>
          <cell r="EF208">
            <v>0</v>
          </cell>
          <cell r="EG208">
            <v>1295.48</v>
          </cell>
          <cell r="EJ208">
            <v>0</v>
          </cell>
          <cell r="EK208">
            <v>1295.48</v>
          </cell>
        </row>
        <row r="209">
          <cell r="C209" t="str">
            <v>8.3.9</v>
          </cell>
          <cell r="F209" t="str">
            <v>POSTO GERAL DE FISCALIZAÇÃO (PGF)</v>
          </cell>
        </row>
        <row r="210">
          <cell r="C210" t="str">
            <v>8.3.9.1</v>
          </cell>
          <cell r="D210" t="str">
            <v>COT.SV_06001</v>
          </cell>
          <cell r="E210" t="str">
            <v>COTAÇÃO</v>
          </cell>
          <cell r="F210" t="str">
            <v>CUSTO MEDIO DA CONSTRUÇÃO CIVIL - SINAPI IBGE</v>
          </cell>
          <cell r="G210" t="str">
            <v>M2</v>
          </cell>
          <cell r="H210">
            <v>0</v>
          </cell>
          <cell r="I210">
            <v>0</v>
          </cell>
          <cell r="L210">
            <v>0</v>
          </cell>
          <cell r="M210">
            <v>1295.48</v>
          </cell>
          <cell r="P210">
            <v>0</v>
          </cell>
          <cell r="Q210">
            <v>1295.48</v>
          </cell>
          <cell r="T210">
            <v>0</v>
          </cell>
          <cell r="U210">
            <v>1295.48</v>
          </cell>
          <cell r="X210">
            <v>0</v>
          </cell>
          <cell r="Y210">
            <v>1295.48</v>
          </cell>
          <cell r="AB210">
            <v>0</v>
          </cell>
          <cell r="AC210">
            <v>1295.48</v>
          </cell>
          <cell r="AF210">
            <v>0</v>
          </cell>
          <cell r="AG210">
            <v>1295.48</v>
          </cell>
          <cell r="AJ210">
            <v>0</v>
          </cell>
          <cell r="AK210">
            <v>1295.48</v>
          </cell>
          <cell r="AN210">
            <v>0</v>
          </cell>
          <cell r="AO210">
            <v>1295.48</v>
          </cell>
          <cell r="AR210">
            <v>0</v>
          </cell>
          <cell r="AS210">
            <v>1295.48</v>
          </cell>
          <cell r="AV210">
            <v>0</v>
          </cell>
          <cell r="AW210">
            <v>1295.48</v>
          </cell>
          <cell r="AZ210">
            <v>0</v>
          </cell>
          <cell r="BA210">
            <v>1295.48</v>
          </cell>
          <cell r="BD210">
            <v>0</v>
          </cell>
          <cell r="BE210">
            <v>1295.48</v>
          </cell>
          <cell r="BH210">
            <v>0</v>
          </cell>
          <cell r="BI210">
            <v>1295.48</v>
          </cell>
          <cell r="BL210">
            <v>0</v>
          </cell>
          <cell r="BM210">
            <v>1295.48</v>
          </cell>
          <cell r="BP210">
            <v>0</v>
          </cell>
          <cell r="BQ210">
            <v>1295.48</v>
          </cell>
          <cell r="BT210">
            <v>0</v>
          </cell>
          <cell r="BU210">
            <v>1295.48</v>
          </cell>
          <cell r="BX210">
            <v>0</v>
          </cell>
          <cell r="BY210">
            <v>1295.48</v>
          </cell>
          <cell r="CB210">
            <v>0</v>
          </cell>
          <cell r="CC210">
            <v>1295.48</v>
          </cell>
          <cell r="CF210">
            <v>0</v>
          </cell>
          <cell r="CG210">
            <v>1295.48</v>
          </cell>
          <cell r="CJ210">
            <v>0</v>
          </cell>
          <cell r="CK210">
            <v>1295.48</v>
          </cell>
          <cell r="CN210">
            <v>0</v>
          </cell>
          <cell r="CO210">
            <v>1295.48</v>
          </cell>
          <cell r="CR210">
            <v>0</v>
          </cell>
          <cell r="CS210">
            <v>1295.48</v>
          </cell>
          <cell r="CV210">
            <v>0</v>
          </cell>
          <cell r="CW210">
            <v>1295.48</v>
          </cell>
          <cell r="CZ210">
            <v>0</v>
          </cell>
          <cell r="DA210">
            <v>1295.48</v>
          </cell>
          <cell r="DD210">
            <v>0</v>
          </cell>
          <cell r="DE210">
            <v>1295.48</v>
          </cell>
          <cell r="DH210">
            <v>0</v>
          </cell>
          <cell r="DI210">
            <v>1295.48</v>
          </cell>
          <cell r="DL210">
            <v>0</v>
          </cell>
          <cell r="DM210">
            <v>1295.48</v>
          </cell>
          <cell r="DP210">
            <v>0</v>
          </cell>
          <cell r="DQ210">
            <v>1295.48</v>
          </cell>
          <cell r="DT210">
            <v>0</v>
          </cell>
          <cell r="DU210">
            <v>1295.48</v>
          </cell>
          <cell r="DX210">
            <v>0</v>
          </cell>
          <cell r="DY210">
            <v>1295.48</v>
          </cell>
          <cell r="EB210">
            <v>0</v>
          </cell>
          <cell r="EC210">
            <v>1295.48</v>
          </cell>
          <cell r="EF210">
            <v>0</v>
          </cell>
          <cell r="EG210">
            <v>1295.48</v>
          </cell>
          <cell r="EJ210">
            <v>0</v>
          </cell>
          <cell r="EK210">
            <v>1295.48</v>
          </cell>
        </row>
        <row r="211">
          <cell r="C211" t="str">
            <v>8.3.10</v>
          </cell>
          <cell r="F211" t="str">
            <v>PRAÇA DE PEDÁGIO</v>
          </cell>
        </row>
        <row r="212">
          <cell r="C212" t="str">
            <v>8.3.10.1</v>
          </cell>
          <cell r="D212" t="str">
            <v>COT.SV_06001</v>
          </cell>
          <cell r="E212" t="str">
            <v>COTAÇÃO</v>
          </cell>
          <cell r="F212" t="str">
            <v>CUSTO MEDIO DA CONSTRUÇÃO CIVIL - SINAPI IBGE</v>
          </cell>
          <cell r="G212" t="str">
            <v>M2</v>
          </cell>
          <cell r="H212">
            <v>0</v>
          </cell>
          <cell r="I212">
            <v>0</v>
          </cell>
          <cell r="L212">
            <v>0</v>
          </cell>
          <cell r="M212">
            <v>1295.48</v>
          </cell>
          <cell r="P212">
            <v>0</v>
          </cell>
          <cell r="Q212">
            <v>1295.48</v>
          </cell>
          <cell r="T212">
            <v>0</v>
          </cell>
          <cell r="U212">
            <v>1295.48</v>
          </cell>
          <cell r="X212">
            <v>0</v>
          </cell>
          <cell r="Y212">
            <v>1295.48</v>
          </cell>
          <cell r="AB212">
            <v>0</v>
          </cell>
          <cell r="AC212">
            <v>1295.48</v>
          </cell>
          <cell r="AF212">
            <v>0</v>
          </cell>
          <cell r="AG212">
            <v>1295.48</v>
          </cell>
          <cell r="AJ212">
            <v>0</v>
          </cell>
          <cell r="AK212">
            <v>1295.48</v>
          </cell>
          <cell r="AN212">
            <v>0</v>
          </cell>
          <cell r="AO212">
            <v>1295.48</v>
          </cell>
          <cell r="AR212">
            <v>0</v>
          </cell>
          <cell r="AS212">
            <v>1295.48</v>
          </cell>
          <cell r="AV212">
            <v>0</v>
          </cell>
          <cell r="AW212">
            <v>1295.48</v>
          </cell>
          <cell r="AZ212">
            <v>0</v>
          </cell>
          <cell r="BA212">
            <v>1295.48</v>
          </cell>
          <cell r="BD212">
            <v>0</v>
          </cell>
          <cell r="BE212">
            <v>1295.48</v>
          </cell>
          <cell r="BH212">
            <v>0</v>
          </cell>
          <cell r="BI212">
            <v>1295.48</v>
          </cell>
          <cell r="BL212">
            <v>0</v>
          </cell>
          <cell r="BM212">
            <v>1295.48</v>
          </cell>
          <cell r="BP212">
            <v>0</v>
          </cell>
          <cell r="BQ212">
            <v>1295.48</v>
          </cell>
          <cell r="BT212">
            <v>0</v>
          </cell>
          <cell r="BU212">
            <v>1295.48</v>
          </cell>
          <cell r="BX212">
            <v>0</v>
          </cell>
          <cell r="BY212">
            <v>1295.48</v>
          </cell>
          <cell r="CB212">
            <v>0</v>
          </cell>
          <cell r="CC212">
            <v>1295.48</v>
          </cell>
          <cell r="CF212">
            <v>0</v>
          </cell>
          <cell r="CG212">
            <v>1295.48</v>
          </cell>
          <cell r="CJ212">
            <v>0</v>
          </cell>
          <cell r="CK212">
            <v>1295.48</v>
          </cell>
          <cell r="CN212">
            <v>0</v>
          </cell>
          <cell r="CO212">
            <v>1295.48</v>
          </cell>
          <cell r="CR212">
            <v>0</v>
          </cell>
          <cell r="CS212">
            <v>1295.48</v>
          </cell>
          <cell r="CV212">
            <v>0</v>
          </cell>
          <cell r="CW212">
            <v>1295.48</v>
          </cell>
          <cell r="CZ212">
            <v>0</v>
          </cell>
          <cell r="DA212">
            <v>1295.48</v>
          </cell>
          <cell r="DD212">
            <v>0</v>
          </cell>
          <cell r="DE212">
            <v>1295.48</v>
          </cell>
          <cell r="DH212">
            <v>0</v>
          </cell>
          <cell r="DI212">
            <v>1295.48</v>
          </cell>
          <cell r="DL212">
            <v>0</v>
          </cell>
          <cell r="DM212">
            <v>1295.48</v>
          </cell>
          <cell r="DP212">
            <v>0</v>
          </cell>
          <cell r="DQ212">
            <v>1295.48</v>
          </cell>
          <cell r="DT212">
            <v>0</v>
          </cell>
          <cell r="DU212">
            <v>1295.48</v>
          </cell>
          <cell r="DX212">
            <v>0</v>
          </cell>
          <cell r="DY212">
            <v>1295.48</v>
          </cell>
          <cell r="EB212">
            <v>0</v>
          </cell>
          <cell r="EC212">
            <v>1295.48</v>
          </cell>
          <cell r="EF212">
            <v>0</v>
          </cell>
          <cell r="EG212">
            <v>1295.48</v>
          </cell>
          <cell r="EJ212">
            <v>0</v>
          </cell>
          <cell r="EK212">
            <v>1295.48</v>
          </cell>
        </row>
        <row r="213">
          <cell r="C213" t="str">
            <v>8.3.11</v>
          </cell>
          <cell r="F213" t="str">
            <v>SEDE DA CONCESSIONÁRIA</v>
          </cell>
        </row>
        <row r="214">
          <cell r="C214" t="str">
            <v>8.3.11.1</v>
          </cell>
          <cell r="D214" t="str">
            <v>COT.SV_06001</v>
          </cell>
          <cell r="E214" t="str">
            <v>COTAÇÃO</v>
          </cell>
          <cell r="F214" t="str">
            <v>CUSTO MEDIO DA CONSTRUÇÃO CIVIL - SINAPI IBGE</v>
          </cell>
          <cell r="G214" t="str">
            <v>M2</v>
          </cell>
          <cell r="H214">
            <v>0</v>
          </cell>
          <cell r="I214">
            <v>0</v>
          </cell>
          <cell r="L214">
            <v>0</v>
          </cell>
          <cell r="M214">
            <v>1295.48</v>
          </cell>
          <cell r="P214">
            <v>0</v>
          </cell>
          <cell r="Q214">
            <v>1295.48</v>
          </cell>
          <cell r="T214">
            <v>0</v>
          </cell>
          <cell r="U214">
            <v>1295.48</v>
          </cell>
          <cell r="X214">
            <v>0</v>
          </cell>
          <cell r="Y214">
            <v>1295.48</v>
          </cell>
          <cell r="AB214">
            <v>0</v>
          </cell>
          <cell r="AC214">
            <v>1295.48</v>
          </cell>
          <cell r="AF214">
            <v>0</v>
          </cell>
          <cell r="AG214">
            <v>1295.48</v>
          </cell>
          <cell r="AJ214">
            <v>0</v>
          </cell>
          <cell r="AK214">
            <v>1295.48</v>
          </cell>
          <cell r="AN214">
            <v>0</v>
          </cell>
          <cell r="AO214">
            <v>1295.48</v>
          </cell>
          <cell r="AR214">
            <v>0</v>
          </cell>
          <cell r="AS214">
            <v>1295.48</v>
          </cell>
          <cell r="AV214">
            <v>0</v>
          </cell>
          <cell r="AW214">
            <v>1295.48</v>
          </cell>
          <cell r="AZ214">
            <v>0</v>
          </cell>
          <cell r="BA214">
            <v>1295.48</v>
          </cell>
          <cell r="BD214">
            <v>0</v>
          </cell>
          <cell r="BE214">
            <v>1295.48</v>
          </cell>
          <cell r="BH214">
            <v>0</v>
          </cell>
          <cell r="BI214">
            <v>1295.48</v>
          </cell>
          <cell r="BL214">
            <v>0</v>
          </cell>
          <cell r="BM214">
            <v>1295.48</v>
          </cell>
          <cell r="BP214">
            <v>0</v>
          </cell>
          <cell r="BQ214">
            <v>1295.48</v>
          </cell>
          <cell r="BT214">
            <v>0</v>
          </cell>
          <cell r="BU214">
            <v>1295.48</v>
          </cell>
          <cell r="BX214">
            <v>0</v>
          </cell>
          <cell r="BY214">
            <v>1295.48</v>
          </cell>
          <cell r="CB214">
            <v>0</v>
          </cell>
          <cell r="CC214">
            <v>1295.48</v>
          </cell>
          <cell r="CF214">
            <v>0</v>
          </cell>
          <cell r="CG214">
            <v>1295.48</v>
          </cell>
          <cell r="CJ214">
            <v>0</v>
          </cell>
          <cell r="CK214">
            <v>1295.48</v>
          </cell>
          <cell r="CN214">
            <v>0</v>
          </cell>
          <cell r="CO214">
            <v>1295.48</v>
          </cell>
          <cell r="CR214">
            <v>0</v>
          </cell>
          <cell r="CS214">
            <v>1295.48</v>
          </cell>
          <cell r="CV214">
            <v>0</v>
          </cell>
          <cell r="CW214">
            <v>1295.48</v>
          </cell>
          <cell r="CZ214">
            <v>0</v>
          </cell>
          <cell r="DA214">
            <v>1295.48</v>
          </cell>
          <cell r="DD214">
            <v>0</v>
          </cell>
          <cell r="DE214">
            <v>1295.48</v>
          </cell>
          <cell r="DH214">
            <v>0</v>
          </cell>
          <cell r="DI214">
            <v>1295.48</v>
          </cell>
          <cell r="DL214">
            <v>0</v>
          </cell>
          <cell r="DM214">
            <v>1295.48</v>
          </cell>
          <cell r="DP214">
            <v>0</v>
          </cell>
          <cell r="DQ214">
            <v>1295.48</v>
          </cell>
          <cell r="DT214">
            <v>0</v>
          </cell>
          <cell r="DU214">
            <v>1295.48</v>
          </cell>
          <cell r="DX214">
            <v>0</v>
          </cell>
          <cell r="DY214">
            <v>1295.48</v>
          </cell>
          <cell r="EB214">
            <v>0</v>
          </cell>
          <cell r="EC214">
            <v>1295.48</v>
          </cell>
          <cell r="EF214">
            <v>0</v>
          </cell>
          <cell r="EG214">
            <v>1295.48</v>
          </cell>
          <cell r="EJ214">
            <v>0</v>
          </cell>
          <cell r="EK214">
            <v>1295.48</v>
          </cell>
        </row>
        <row r="215">
          <cell r="C215" t="str">
            <v>8.3.12</v>
          </cell>
          <cell r="F215" t="str">
            <v>PONTO DE PARADA E DESCANSO (PPD)</v>
          </cell>
        </row>
        <row r="216">
          <cell r="C216" t="str">
            <v>8.3.12.1</v>
          </cell>
          <cell r="D216" t="str">
            <v>COT.SV_06001</v>
          </cell>
          <cell r="E216" t="str">
            <v>COTAÇÃO</v>
          </cell>
          <cell r="F216" t="str">
            <v>CUSTO MEDIO DA CONSTRUÇÃO CIVIL - SINAPI IBGE</v>
          </cell>
          <cell r="G216" t="str">
            <v>M2</v>
          </cell>
          <cell r="H216">
            <v>158.72</v>
          </cell>
          <cell r="I216">
            <v>205618.58</v>
          </cell>
          <cell r="L216">
            <v>0</v>
          </cell>
          <cell r="M216">
            <v>1295.48</v>
          </cell>
          <cell r="P216">
            <v>0</v>
          </cell>
          <cell r="Q216">
            <v>1295.48</v>
          </cell>
          <cell r="T216">
            <v>0</v>
          </cell>
          <cell r="U216">
            <v>1295.48</v>
          </cell>
          <cell r="X216">
            <v>0</v>
          </cell>
          <cell r="Y216">
            <v>1295.48</v>
          </cell>
          <cell r="AB216">
            <v>0</v>
          </cell>
          <cell r="AC216">
            <v>1295.48</v>
          </cell>
          <cell r="AF216">
            <v>0</v>
          </cell>
          <cell r="AG216">
            <v>1295.48</v>
          </cell>
          <cell r="AJ216">
            <v>0</v>
          </cell>
          <cell r="AK216">
            <v>1295.48</v>
          </cell>
          <cell r="AN216">
            <v>0</v>
          </cell>
          <cell r="AO216">
            <v>1295.48</v>
          </cell>
          <cell r="AR216">
            <v>0</v>
          </cell>
          <cell r="AS216">
            <v>1295.48</v>
          </cell>
          <cell r="AV216">
            <v>0</v>
          </cell>
          <cell r="AW216">
            <v>1295.48</v>
          </cell>
          <cell r="AZ216">
            <v>0</v>
          </cell>
          <cell r="BA216">
            <v>1295.48</v>
          </cell>
          <cell r="BD216">
            <v>0</v>
          </cell>
          <cell r="BE216">
            <v>1295.48</v>
          </cell>
          <cell r="BH216">
            <v>0</v>
          </cell>
          <cell r="BI216">
            <v>1295.48</v>
          </cell>
          <cell r="BL216">
            <v>0</v>
          </cell>
          <cell r="BM216">
            <v>1295.48</v>
          </cell>
          <cell r="BP216">
            <v>0</v>
          </cell>
          <cell r="BQ216">
            <v>1295.48</v>
          </cell>
          <cell r="BT216">
            <v>0</v>
          </cell>
          <cell r="BU216">
            <v>1295.48</v>
          </cell>
          <cell r="BX216">
            <v>0</v>
          </cell>
          <cell r="BY216">
            <v>1295.48</v>
          </cell>
          <cell r="CB216">
            <v>0</v>
          </cell>
          <cell r="CC216">
            <v>1295.48</v>
          </cell>
          <cell r="CF216">
            <v>0</v>
          </cell>
          <cell r="CG216">
            <v>1295.48</v>
          </cell>
          <cell r="CJ216">
            <v>0</v>
          </cell>
          <cell r="CK216">
            <v>1295.48</v>
          </cell>
          <cell r="CN216">
            <v>158.72</v>
          </cell>
          <cell r="CO216">
            <v>1295.48</v>
          </cell>
          <cell r="CR216">
            <v>0</v>
          </cell>
          <cell r="CS216">
            <v>1295.48</v>
          </cell>
          <cell r="CV216">
            <v>0</v>
          </cell>
          <cell r="CW216">
            <v>1295.48</v>
          </cell>
          <cell r="CZ216">
            <v>0</v>
          </cell>
          <cell r="DA216">
            <v>1295.48</v>
          </cell>
          <cell r="DD216">
            <v>0</v>
          </cell>
          <cell r="DE216">
            <v>1295.48</v>
          </cell>
          <cell r="DH216">
            <v>0</v>
          </cell>
          <cell r="DI216">
            <v>1295.48</v>
          </cell>
          <cell r="DL216">
            <v>0</v>
          </cell>
          <cell r="DM216">
            <v>1295.48</v>
          </cell>
          <cell r="DP216">
            <v>0</v>
          </cell>
          <cell r="DQ216">
            <v>1295.48</v>
          </cell>
          <cell r="DT216">
            <v>0</v>
          </cell>
          <cell r="DU216">
            <v>1295.48</v>
          </cell>
          <cell r="DX216">
            <v>0</v>
          </cell>
          <cell r="DY216">
            <v>1295.48</v>
          </cell>
          <cell r="EB216">
            <v>0</v>
          </cell>
          <cell r="EC216">
            <v>1295.48</v>
          </cell>
          <cell r="EF216">
            <v>0</v>
          </cell>
          <cell r="EG216">
            <v>1295.48</v>
          </cell>
          <cell r="EJ216">
            <v>0</v>
          </cell>
          <cell r="EK216">
            <v>1295.48</v>
          </cell>
        </row>
        <row r="217">
          <cell r="C217" t="str">
            <v>8.3.13</v>
          </cell>
          <cell r="F217" t="str">
            <v>ILUMINAÇÃO</v>
          </cell>
        </row>
        <row r="218">
          <cell r="C218" t="str">
            <v>8.3.13.1</v>
          </cell>
          <cell r="D218" t="str">
            <v>COMP_06001</v>
          </cell>
          <cell r="E218" t="str">
            <v>COMPOSIÇÃO</v>
          </cell>
          <cell r="F218" t="str">
            <v>GERADOR PORTATIL MONOFASICO, POTENCIA 5500 VA, MOTOR A GASOLINA, POTENCIA DO MOTOR 13 CV - FORNECIMENTO E INSTALACAO</v>
          </cell>
          <cell r="G218" t="str">
            <v>UN</v>
          </cell>
          <cell r="H218">
            <v>0</v>
          </cell>
          <cell r="I218">
            <v>0</v>
          </cell>
          <cell r="L218">
            <v>0</v>
          </cell>
          <cell r="M218">
            <v>3607.39</v>
          </cell>
          <cell r="P218">
            <v>0</v>
          </cell>
          <cell r="Q218">
            <v>3607.39</v>
          </cell>
          <cell r="T218">
            <v>0</v>
          </cell>
          <cell r="U218">
            <v>3607.39</v>
          </cell>
          <cell r="X218">
            <v>0</v>
          </cell>
          <cell r="Y218">
            <v>3607.39</v>
          </cell>
          <cell r="AB218">
            <v>0</v>
          </cell>
          <cell r="AC218">
            <v>3607.39</v>
          </cell>
          <cell r="AF218">
            <v>0</v>
          </cell>
          <cell r="AG218">
            <v>3607.39</v>
          </cell>
          <cell r="AJ218">
            <v>0</v>
          </cell>
          <cell r="AK218">
            <v>3607.39</v>
          </cell>
          <cell r="AN218">
            <v>0</v>
          </cell>
          <cell r="AO218">
            <v>3607.39</v>
          </cell>
          <cell r="AR218">
            <v>0</v>
          </cell>
          <cell r="AS218">
            <v>3607.39</v>
          </cell>
          <cell r="AV218">
            <v>0</v>
          </cell>
          <cell r="AW218">
            <v>3607.39</v>
          </cell>
          <cell r="AZ218">
            <v>0</v>
          </cell>
          <cell r="BA218">
            <v>3607.39</v>
          </cell>
          <cell r="BD218">
            <v>0</v>
          </cell>
          <cell r="BE218">
            <v>3607.39</v>
          </cell>
          <cell r="BH218">
            <v>0</v>
          </cell>
          <cell r="BI218">
            <v>3607.39</v>
          </cell>
          <cell r="BL218">
            <v>0</v>
          </cell>
          <cell r="BM218">
            <v>3607.39</v>
          </cell>
          <cell r="BP218">
            <v>0</v>
          </cell>
          <cell r="BQ218">
            <v>3607.39</v>
          </cell>
          <cell r="BT218">
            <v>0</v>
          </cell>
          <cell r="BU218">
            <v>3607.39</v>
          </cell>
          <cell r="BX218">
            <v>0</v>
          </cell>
          <cell r="BY218">
            <v>3607.39</v>
          </cell>
          <cell r="CB218">
            <v>0</v>
          </cell>
          <cell r="CC218">
            <v>3607.39</v>
          </cell>
          <cell r="CF218">
            <v>0</v>
          </cell>
          <cell r="CG218">
            <v>3607.39</v>
          </cell>
          <cell r="CJ218">
            <v>0</v>
          </cell>
          <cell r="CK218">
            <v>3607.39</v>
          </cell>
          <cell r="CN218">
            <v>0</v>
          </cell>
          <cell r="CO218">
            <v>3607.39</v>
          </cell>
          <cell r="CR218">
            <v>0</v>
          </cell>
          <cell r="CS218">
            <v>3607.39</v>
          </cell>
          <cell r="CV218">
            <v>0</v>
          </cell>
          <cell r="CW218">
            <v>3607.39</v>
          </cell>
          <cell r="CZ218">
            <v>0</v>
          </cell>
          <cell r="DA218">
            <v>3607.39</v>
          </cell>
          <cell r="DD218">
            <v>0</v>
          </cell>
          <cell r="DE218">
            <v>3607.39</v>
          </cell>
          <cell r="DH218">
            <v>0</v>
          </cell>
          <cell r="DI218">
            <v>3607.39</v>
          </cell>
          <cell r="DL218">
            <v>0</v>
          </cell>
          <cell r="DM218">
            <v>3607.39</v>
          </cell>
          <cell r="DP218">
            <v>0</v>
          </cell>
          <cell r="DQ218">
            <v>3607.39</v>
          </cell>
          <cell r="DT218">
            <v>0</v>
          </cell>
          <cell r="DU218">
            <v>3607.39</v>
          </cell>
          <cell r="DX218">
            <v>0</v>
          </cell>
          <cell r="DY218">
            <v>3607.39</v>
          </cell>
          <cell r="EB218">
            <v>0</v>
          </cell>
          <cell r="EC218">
            <v>3607.39</v>
          </cell>
          <cell r="EF218">
            <v>0</v>
          </cell>
          <cell r="EG218">
            <v>3607.39</v>
          </cell>
          <cell r="EJ218">
            <v>0</v>
          </cell>
          <cell r="EK218">
            <v>3607.39</v>
          </cell>
        </row>
        <row r="219">
          <cell r="C219" t="str">
            <v>8.3.13.2</v>
          </cell>
          <cell r="D219" t="str">
            <v>COMP_06002</v>
          </cell>
          <cell r="E219" t="str">
            <v>COMPOSIÇÃO</v>
          </cell>
          <cell r="F219" t="str">
            <v>EXECUÇÃO DE POÇO ARTESIANO COM PROFUNDIDADE MÉDIA DE 15M E RESERVATÓRIO ELEVADO DE 5.000L</v>
          </cell>
          <cell r="G219" t="str">
            <v>UN</v>
          </cell>
          <cell r="H219">
            <v>0</v>
          </cell>
          <cell r="I219">
            <v>0</v>
          </cell>
          <cell r="L219">
            <v>0</v>
          </cell>
          <cell r="M219">
            <v>13755.59</v>
          </cell>
          <cell r="P219">
            <v>0</v>
          </cell>
          <cell r="Q219">
            <v>13755.59</v>
          </cell>
          <cell r="T219">
            <v>0</v>
          </cell>
          <cell r="U219">
            <v>13755.59</v>
          </cell>
          <cell r="X219">
            <v>0</v>
          </cell>
          <cell r="Y219">
            <v>13755.59</v>
          </cell>
          <cell r="AB219">
            <v>0</v>
          </cell>
          <cell r="AC219">
            <v>13755.59</v>
          </cell>
          <cell r="AF219">
            <v>0</v>
          </cell>
          <cell r="AG219">
            <v>13755.59</v>
          </cell>
          <cell r="AJ219">
            <v>0</v>
          </cell>
          <cell r="AK219">
            <v>13755.59</v>
          </cell>
          <cell r="AN219">
            <v>0</v>
          </cell>
          <cell r="AO219">
            <v>13755.59</v>
          </cell>
          <cell r="AR219">
            <v>0</v>
          </cell>
          <cell r="AS219">
            <v>13755.59</v>
          </cell>
          <cell r="AV219">
            <v>0</v>
          </cell>
          <cell r="AW219">
            <v>13755.59</v>
          </cell>
          <cell r="AZ219">
            <v>0</v>
          </cell>
          <cell r="BA219">
            <v>13755.59</v>
          </cell>
          <cell r="BD219">
            <v>0</v>
          </cell>
          <cell r="BE219">
            <v>13755.59</v>
          </cell>
          <cell r="BH219">
            <v>0</v>
          </cell>
          <cell r="BI219">
            <v>13755.59</v>
          </cell>
          <cell r="BL219">
            <v>0</v>
          </cell>
          <cell r="BM219">
            <v>13755.59</v>
          </cell>
          <cell r="BP219">
            <v>0</v>
          </cell>
          <cell r="BQ219">
            <v>13755.59</v>
          </cell>
          <cell r="BT219">
            <v>0</v>
          </cell>
          <cell r="BU219">
            <v>13755.59</v>
          </cell>
          <cell r="BX219">
            <v>0</v>
          </cell>
          <cell r="BY219">
            <v>13755.59</v>
          </cell>
          <cell r="CB219">
            <v>0</v>
          </cell>
          <cell r="CC219">
            <v>13755.59</v>
          </cell>
          <cell r="CF219">
            <v>0</v>
          </cell>
          <cell r="CG219">
            <v>13755.59</v>
          </cell>
          <cell r="CJ219">
            <v>0</v>
          </cell>
          <cell r="CK219">
            <v>13755.59</v>
          </cell>
          <cell r="CN219">
            <v>0</v>
          </cell>
          <cell r="CO219">
            <v>13755.59</v>
          </cell>
          <cell r="CR219">
            <v>0</v>
          </cell>
          <cell r="CS219">
            <v>13755.59</v>
          </cell>
          <cell r="CV219">
            <v>0</v>
          </cell>
          <cell r="CW219">
            <v>13755.59</v>
          </cell>
          <cell r="CZ219">
            <v>0</v>
          </cell>
          <cell r="DA219">
            <v>13755.59</v>
          </cell>
          <cell r="DD219">
            <v>0</v>
          </cell>
          <cell r="DE219">
            <v>13755.59</v>
          </cell>
          <cell r="DH219">
            <v>0</v>
          </cell>
          <cell r="DI219">
            <v>13755.59</v>
          </cell>
          <cell r="DL219">
            <v>0</v>
          </cell>
          <cell r="DM219">
            <v>13755.59</v>
          </cell>
          <cell r="DP219">
            <v>0</v>
          </cell>
          <cell r="DQ219">
            <v>13755.59</v>
          </cell>
          <cell r="DT219">
            <v>0</v>
          </cell>
          <cell r="DU219">
            <v>13755.59</v>
          </cell>
          <cell r="DX219">
            <v>0</v>
          </cell>
          <cell r="DY219">
            <v>13755.59</v>
          </cell>
          <cell r="EB219">
            <v>0</v>
          </cell>
          <cell r="EC219">
            <v>13755.59</v>
          </cell>
          <cell r="EF219">
            <v>0</v>
          </cell>
          <cell r="EG219">
            <v>13755.59</v>
          </cell>
          <cell r="EJ219">
            <v>0</v>
          </cell>
          <cell r="EK219">
            <v>13755.59</v>
          </cell>
        </row>
        <row r="220">
          <cell r="C220" t="str">
            <v>8.3.13.3</v>
          </cell>
          <cell r="D220">
            <v>98522</v>
          </cell>
          <cell r="E220" t="str">
            <v>SINAPI SERVIÇO</v>
          </cell>
          <cell r="F220" t="str">
            <v>ALAMBRADO EM MOURÕES DE CONCRETO, COM TELA DE ARAME GALVANIZADO (INCLUSIVE MURETA EM CONCRETO). AF_05/2018</v>
          </cell>
          <cell r="G220" t="str">
            <v>M</v>
          </cell>
          <cell r="H220">
            <v>600</v>
          </cell>
          <cell r="I220">
            <v>68328</v>
          </cell>
          <cell r="L220">
            <v>0</v>
          </cell>
          <cell r="M220">
            <v>113.88</v>
          </cell>
          <cell r="P220">
            <v>0</v>
          </cell>
          <cell r="Q220">
            <v>113.88</v>
          </cell>
          <cell r="T220">
            <v>0</v>
          </cell>
          <cell r="U220">
            <v>113.88</v>
          </cell>
          <cell r="X220">
            <v>0</v>
          </cell>
          <cell r="Y220">
            <v>113.88</v>
          </cell>
          <cell r="AB220">
            <v>0</v>
          </cell>
          <cell r="AC220">
            <v>113.88</v>
          </cell>
          <cell r="AF220">
            <v>0</v>
          </cell>
          <cell r="AG220">
            <v>113.88</v>
          </cell>
          <cell r="AJ220">
            <v>0</v>
          </cell>
          <cell r="AK220">
            <v>113.88</v>
          </cell>
          <cell r="AN220">
            <v>0</v>
          </cell>
          <cell r="AO220">
            <v>113.88</v>
          </cell>
          <cell r="AR220">
            <v>0</v>
          </cell>
          <cell r="AS220">
            <v>113.88</v>
          </cell>
          <cell r="AV220">
            <v>0</v>
          </cell>
          <cell r="AW220">
            <v>113.88</v>
          </cell>
          <cell r="AZ220">
            <v>0</v>
          </cell>
          <cell r="BA220">
            <v>113.88</v>
          </cell>
          <cell r="BD220">
            <v>0</v>
          </cell>
          <cell r="BE220">
            <v>113.88</v>
          </cell>
          <cell r="BH220">
            <v>0</v>
          </cell>
          <cell r="BI220">
            <v>113.88</v>
          </cell>
          <cell r="BL220">
            <v>0</v>
          </cell>
          <cell r="BM220">
            <v>113.88</v>
          </cell>
          <cell r="BP220">
            <v>0</v>
          </cell>
          <cell r="BQ220">
            <v>113.88</v>
          </cell>
          <cell r="BT220">
            <v>0</v>
          </cell>
          <cell r="BU220">
            <v>113.88</v>
          </cell>
          <cell r="BX220">
            <v>0</v>
          </cell>
          <cell r="BY220">
            <v>113.88</v>
          </cell>
          <cell r="CB220">
            <v>0</v>
          </cell>
          <cell r="CC220">
            <v>113.88</v>
          </cell>
          <cell r="CF220">
            <v>0</v>
          </cell>
          <cell r="CG220">
            <v>113.88</v>
          </cell>
          <cell r="CJ220">
            <v>0</v>
          </cell>
          <cell r="CK220">
            <v>113.88</v>
          </cell>
          <cell r="CN220">
            <v>600</v>
          </cell>
          <cell r="CO220">
            <v>113.88</v>
          </cell>
          <cell r="CR220">
            <v>0</v>
          </cell>
          <cell r="CS220">
            <v>113.88</v>
          </cell>
          <cell r="CV220">
            <v>0</v>
          </cell>
          <cell r="CW220">
            <v>113.88</v>
          </cell>
          <cell r="CZ220">
            <v>0</v>
          </cell>
          <cell r="DA220">
            <v>113.88</v>
          </cell>
          <cell r="DD220">
            <v>0</v>
          </cell>
          <cell r="DE220">
            <v>113.88</v>
          </cell>
          <cell r="DH220">
            <v>0</v>
          </cell>
          <cell r="DI220">
            <v>113.88</v>
          </cell>
          <cell r="DL220">
            <v>0</v>
          </cell>
          <cell r="DM220">
            <v>113.88</v>
          </cell>
          <cell r="DP220">
            <v>0</v>
          </cell>
          <cell r="DQ220">
            <v>113.88</v>
          </cell>
          <cell r="DT220">
            <v>0</v>
          </cell>
          <cell r="DU220">
            <v>113.88</v>
          </cell>
          <cell r="DX220">
            <v>0</v>
          </cell>
          <cell r="DY220">
            <v>113.88</v>
          </cell>
          <cell r="EB220">
            <v>0</v>
          </cell>
          <cell r="EC220">
            <v>113.88</v>
          </cell>
          <cell r="EF220">
            <v>0</v>
          </cell>
          <cell r="EG220">
            <v>113.88</v>
          </cell>
          <cell r="EJ220">
            <v>0</v>
          </cell>
          <cell r="EK220">
            <v>113.88</v>
          </cell>
        </row>
        <row r="221">
          <cell r="C221" t="str">
            <v>8.3.13.4</v>
          </cell>
          <cell r="D221">
            <v>101659</v>
          </cell>
          <cell r="E221" t="str">
            <v>SINAPI SERVIÇO</v>
          </cell>
          <cell r="F221" t="str">
            <v>LUMINÁRIA DE LED PARA ILUMINAÇÃO PÚBLICA, DE 181 W ATÉ 239 W - FORNECIMENTO E INSTALAÇÃO. AF_08/2020</v>
          </cell>
          <cell r="G221" t="str">
            <v>UN</v>
          </cell>
          <cell r="H221">
            <v>18</v>
          </cell>
          <cell r="I221">
            <v>18683.099999999999</v>
          </cell>
          <cell r="L221">
            <v>0</v>
          </cell>
          <cell r="M221">
            <v>1037.95</v>
          </cell>
          <cell r="P221">
            <v>0</v>
          </cell>
          <cell r="Q221">
            <v>1037.95</v>
          </cell>
          <cell r="T221">
            <v>0</v>
          </cell>
          <cell r="U221">
            <v>1037.95</v>
          </cell>
          <cell r="X221">
            <v>0</v>
          </cell>
          <cell r="Y221">
            <v>1037.95</v>
          </cell>
          <cell r="AB221">
            <v>0</v>
          </cell>
          <cell r="AC221">
            <v>1037.95</v>
          </cell>
          <cell r="AF221">
            <v>0</v>
          </cell>
          <cell r="AG221">
            <v>1037.95</v>
          </cell>
          <cell r="AJ221">
            <v>0</v>
          </cell>
          <cell r="AK221">
            <v>1037.95</v>
          </cell>
          <cell r="AN221">
            <v>0</v>
          </cell>
          <cell r="AO221">
            <v>1037.95</v>
          </cell>
          <cell r="AR221">
            <v>0</v>
          </cell>
          <cell r="AS221">
            <v>1037.95</v>
          </cell>
          <cell r="AV221">
            <v>0</v>
          </cell>
          <cell r="AW221">
            <v>1037.95</v>
          </cell>
          <cell r="AZ221">
            <v>0</v>
          </cell>
          <cell r="BA221">
            <v>1037.95</v>
          </cell>
          <cell r="BD221">
            <v>0</v>
          </cell>
          <cell r="BE221">
            <v>1037.95</v>
          </cell>
          <cell r="BH221">
            <v>0</v>
          </cell>
          <cell r="BI221">
            <v>1037.95</v>
          </cell>
          <cell r="BL221">
            <v>0</v>
          </cell>
          <cell r="BM221">
            <v>1037.95</v>
          </cell>
          <cell r="BP221">
            <v>0</v>
          </cell>
          <cell r="BQ221">
            <v>1037.95</v>
          </cell>
          <cell r="BT221">
            <v>0</v>
          </cell>
          <cell r="BU221">
            <v>1037.95</v>
          </cell>
          <cell r="BX221">
            <v>0</v>
          </cell>
          <cell r="BY221">
            <v>1037.95</v>
          </cell>
          <cell r="CB221">
            <v>0</v>
          </cell>
          <cell r="CC221">
            <v>1037.95</v>
          </cell>
          <cell r="CF221">
            <v>0</v>
          </cell>
          <cell r="CG221">
            <v>1037.95</v>
          </cell>
          <cell r="CJ221">
            <v>0</v>
          </cell>
          <cell r="CK221">
            <v>1037.95</v>
          </cell>
          <cell r="CN221">
            <v>18</v>
          </cell>
          <cell r="CO221">
            <v>1037.95</v>
          </cell>
          <cell r="CR221">
            <v>0</v>
          </cell>
          <cell r="CS221">
            <v>1037.95</v>
          </cell>
          <cell r="CV221">
            <v>0</v>
          </cell>
          <cell r="CW221">
            <v>1037.95</v>
          </cell>
          <cell r="CZ221">
            <v>0</v>
          </cell>
          <cell r="DA221">
            <v>1037.95</v>
          </cell>
          <cell r="DD221">
            <v>0</v>
          </cell>
          <cell r="DE221">
            <v>1037.95</v>
          </cell>
          <cell r="DH221">
            <v>0</v>
          </cell>
          <cell r="DI221">
            <v>1037.95</v>
          </cell>
          <cell r="DL221">
            <v>0</v>
          </cell>
          <cell r="DM221">
            <v>1037.95</v>
          </cell>
          <cell r="DP221">
            <v>0</v>
          </cell>
          <cell r="DQ221">
            <v>1037.95</v>
          </cell>
          <cell r="DT221">
            <v>0</v>
          </cell>
          <cell r="DU221">
            <v>1037.95</v>
          </cell>
          <cell r="DX221">
            <v>0</v>
          </cell>
          <cell r="DY221">
            <v>1037.95</v>
          </cell>
          <cell r="EB221">
            <v>0</v>
          </cell>
          <cell r="EC221">
            <v>1037.95</v>
          </cell>
          <cell r="EF221">
            <v>0</v>
          </cell>
          <cell r="EG221">
            <v>1037.95</v>
          </cell>
          <cell r="EJ221">
            <v>0</v>
          </cell>
          <cell r="EK221">
            <v>1037.95</v>
          </cell>
        </row>
        <row r="222">
          <cell r="C222" t="str">
            <v>8.3.13.5</v>
          </cell>
          <cell r="D222" t="str">
            <v>COMP_24005</v>
          </cell>
          <cell r="E222" t="str">
            <v>COMPOSIÇÃO</v>
          </cell>
          <cell r="F222" t="str">
            <v>POSTE DE AÇO CONICO CONTÍNUO CURVO SIMPLES, FLANGEADO, H=9M, EXCLUSIVE LUMINÁRIA - FORNECIMENTO E INSTALACAO.</v>
          </cell>
          <cell r="G222" t="str">
            <v>UN</v>
          </cell>
          <cell r="H222">
            <v>0</v>
          </cell>
          <cell r="I222">
            <v>0</v>
          </cell>
          <cell r="L222">
            <v>0</v>
          </cell>
          <cell r="M222">
            <v>2184.2199999999998</v>
          </cell>
          <cell r="P222">
            <v>0</v>
          </cell>
          <cell r="Q222">
            <v>2184.2199999999998</v>
          </cell>
          <cell r="T222">
            <v>0</v>
          </cell>
          <cell r="U222">
            <v>2184.2199999999998</v>
          </cell>
          <cell r="X222">
            <v>0</v>
          </cell>
          <cell r="Y222">
            <v>2184.2199999999998</v>
          </cell>
          <cell r="AB222">
            <v>0</v>
          </cell>
          <cell r="AC222">
            <v>2184.2199999999998</v>
          </cell>
          <cell r="AF222">
            <v>0</v>
          </cell>
          <cell r="AG222">
            <v>2184.2199999999998</v>
          </cell>
          <cell r="AJ222">
            <v>0</v>
          </cell>
          <cell r="AK222">
            <v>2184.2199999999998</v>
          </cell>
          <cell r="AN222">
            <v>0</v>
          </cell>
          <cell r="AO222">
            <v>2184.2199999999998</v>
          </cell>
          <cell r="AR222">
            <v>0</v>
          </cell>
          <cell r="AS222">
            <v>2184.2199999999998</v>
          </cell>
          <cell r="AV222">
            <v>0</v>
          </cell>
          <cell r="AW222">
            <v>2184.2199999999998</v>
          </cell>
          <cell r="AZ222">
            <v>0</v>
          </cell>
          <cell r="BA222">
            <v>2184.2199999999998</v>
          </cell>
          <cell r="BD222">
            <v>0</v>
          </cell>
          <cell r="BE222">
            <v>2184.2199999999998</v>
          </cell>
          <cell r="BH222">
            <v>0</v>
          </cell>
          <cell r="BI222">
            <v>2184.2199999999998</v>
          </cell>
          <cell r="BL222">
            <v>0</v>
          </cell>
          <cell r="BM222">
            <v>2184.2199999999998</v>
          </cell>
          <cell r="BP222">
            <v>0</v>
          </cell>
          <cell r="BQ222">
            <v>2184.2199999999998</v>
          </cell>
          <cell r="BT222">
            <v>0</v>
          </cell>
          <cell r="BU222">
            <v>2184.2199999999998</v>
          </cell>
          <cell r="BX222">
            <v>0</v>
          </cell>
          <cell r="BY222">
            <v>2184.2199999999998</v>
          </cell>
          <cell r="CB222">
            <v>0</v>
          </cell>
          <cell r="CC222">
            <v>2184.2199999999998</v>
          </cell>
          <cell r="CF222">
            <v>0</v>
          </cell>
          <cell r="CG222">
            <v>2184.2199999999998</v>
          </cell>
          <cell r="CJ222">
            <v>0</v>
          </cell>
          <cell r="CK222">
            <v>2184.2199999999998</v>
          </cell>
          <cell r="CN222">
            <v>0</v>
          </cell>
          <cell r="CO222">
            <v>2184.2199999999998</v>
          </cell>
          <cell r="CR222">
            <v>0</v>
          </cell>
          <cell r="CS222">
            <v>2184.2199999999998</v>
          </cell>
          <cell r="CV222">
            <v>0</v>
          </cell>
          <cell r="CW222">
            <v>2184.2199999999998</v>
          </cell>
          <cell r="CZ222">
            <v>0</v>
          </cell>
          <cell r="DA222">
            <v>2184.2199999999998</v>
          </cell>
          <cell r="DD222">
            <v>0</v>
          </cell>
          <cell r="DE222">
            <v>2184.2199999999998</v>
          </cell>
          <cell r="DH222">
            <v>0</v>
          </cell>
          <cell r="DI222">
            <v>2184.2199999999998</v>
          </cell>
          <cell r="DL222">
            <v>0</v>
          </cell>
          <cell r="DM222">
            <v>2184.2199999999998</v>
          </cell>
          <cell r="DP222">
            <v>0</v>
          </cell>
          <cell r="DQ222">
            <v>2184.2199999999998</v>
          </cell>
          <cell r="DT222">
            <v>0</v>
          </cell>
          <cell r="DU222">
            <v>2184.2199999999998</v>
          </cell>
          <cell r="DX222">
            <v>0</v>
          </cell>
          <cell r="DY222">
            <v>2184.2199999999998</v>
          </cell>
          <cell r="EB222">
            <v>0</v>
          </cell>
          <cell r="EC222">
            <v>2184.2199999999998</v>
          </cell>
          <cell r="EF222">
            <v>0</v>
          </cell>
          <cell r="EG222">
            <v>2184.2199999999998</v>
          </cell>
          <cell r="EJ222">
            <v>0</v>
          </cell>
          <cell r="EK222">
            <v>2184.2199999999998</v>
          </cell>
        </row>
        <row r="223">
          <cell r="I223" t="str">
            <v/>
          </cell>
        </row>
        <row r="224">
          <cell r="C224" t="str">
            <v>8.4</v>
          </cell>
          <cell r="F224" t="str">
            <v>Sede da Concessionária</v>
          </cell>
        </row>
        <row r="225">
          <cell r="C225" t="str">
            <v>8.4.1</v>
          </cell>
          <cell r="F225" t="str">
            <v>ESCAVAÇÃO</v>
          </cell>
        </row>
        <row r="226">
          <cell r="C226" t="str">
            <v>8.4.1.1</v>
          </cell>
          <cell r="D226">
            <v>5502136</v>
          </cell>
          <cell r="E226" t="str">
            <v>SICRO SERVIÇO</v>
          </cell>
          <cell r="F226" t="str">
            <v>ESCAVAÇÃO, CARGA E TRANSPORTE DE MATERIAL DE 1ª CATEGORIA - DMT DE 200 A 400 M - CAMINHO DE SERVIÇO EM REVESTIMENTO PRIMÁRIO - COM ESCAVADEIRA E CAMINHÃO BASCULANTE DE 14 M³</v>
          </cell>
          <cell r="G226" t="str">
            <v>M³</v>
          </cell>
          <cell r="H226">
            <v>1950</v>
          </cell>
          <cell r="I226">
            <v>6240</v>
          </cell>
          <cell r="L226">
            <v>0</v>
          </cell>
          <cell r="M226">
            <v>3.2</v>
          </cell>
          <cell r="P226">
            <v>0</v>
          </cell>
          <cell r="Q226">
            <v>3.2</v>
          </cell>
          <cell r="T226">
            <v>0</v>
          </cell>
          <cell r="U226">
            <v>3.2</v>
          </cell>
          <cell r="X226">
            <v>0</v>
          </cell>
          <cell r="Y226">
            <v>3.2</v>
          </cell>
          <cell r="AB226">
            <v>0</v>
          </cell>
          <cell r="AC226">
            <v>3.2</v>
          </cell>
          <cell r="AF226">
            <v>0</v>
          </cell>
          <cell r="AG226">
            <v>3.2</v>
          </cell>
          <cell r="AJ226">
            <v>0</v>
          </cell>
          <cell r="AK226">
            <v>3.2</v>
          </cell>
          <cell r="AN226">
            <v>0</v>
          </cell>
          <cell r="AO226">
            <v>3.2</v>
          </cell>
          <cell r="AR226">
            <v>1950</v>
          </cell>
          <cell r="AS226">
            <v>3.2</v>
          </cell>
          <cell r="AV226">
            <v>0</v>
          </cell>
          <cell r="AW226">
            <v>3.2</v>
          </cell>
          <cell r="AZ226">
            <v>0</v>
          </cell>
          <cell r="BA226">
            <v>3.2</v>
          </cell>
          <cell r="BD226">
            <v>0</v>
          </cell>
          <cell r="BE226">
            <v>3.2</v>
          </cell>
          <cell r="BH226">
            <v>0</v>
          </cell>
          <cell r="BI226">
            <v>3.2</v>
          </cell>
          <cell r="BL226">
            <v>0</v>
          </cell>
          <cell r="BM226">
            <v>3.2</v>
          </cell>
          <cell r="BP226">
            <v>0</v>
          </cell>
          <cell r="BQ226">
            <v>3.2</v>
          </cell>
          <cell r="BT226">
            <v>0</v>
          </cell>
          <cell r="BU226">
            <v>3.2</v>
          </cell>
          <cell r="BX226">
            <v>0</v>
          </cell>
          <cell r="BY226">
            <v>3.2</v>
          </cell>
          <cell r="CB226">
            <v>0</v>
          </cell>
          <cell r="CC226">
            <v>3.2</v>
          </cell>
          <cell r="CF226">
            <v>0</v>
          </cell>
          <cell r="CG226">
            <v>3.2</v>
          </cell>
          <cell r="CJ226">
            <v>0</v>
          </cell>
          <cell r="CK226">
            <v>3.2</v>
          </cell>
          <cell r="CN226">
            <v>0</v>
          </cell>
          <cell r="CO226">
            <v>3.2</v>
          </cell>
          <cell r="CR226">
            <v>0</v>
          </cell>
          <cell r="CS226">
            <v>3.2</v>
          </cell>
          <cell r="CV226">
            <v>0</v>
          </cell>
          <cell r="CW226">
            <v>3.2</v>
          </cell>
          <cell r="CZ226">
            <v>0</v>
          </cell>
          <cell r="DA226">
            <v>3.2</v>
          </cell>
          <cell r="DD226">
            <v>0</v>
          </cell>
          <cell r="DE226">
            <v>3.2</v>
          </cell>
          <cell r="DH226">
            <v>0</v>
          </cell>
          <cell r="DI226">
            <v>3.2</v>
          </cell>
          <cell r="DL226">
            <v>0</v>
          </cell>
          <cell r="DM226">
            <v>3.2</v>
          </cell>
          <cell r="DP226">
            <v>0</v>
          </cell>
          <cell r="DQ226">
            <v>3.2</v>
          </cell>
          <cell r="DT226">
            <v>0</v>
          </cell>
          <cell r="DU226">
            <v>3.2</v>
          </cell>
          <cell r="DX226">
            <v>0</v>
          </cell>
          <cell r="DY226">
            <v>3.2</v>
          </cell>
          <cell r="EB226">
            <v>0</v>
          </cell>
          <cell r="EC226">
            <v>3.2</v>
          </cell>
          <cell r="EF226">
            <v>0</v>
          </cell>
          <cell r="EG226">
            <v>3.2</v>
          </cell>
          <cell r="EJ226">
            <v>0</v>
          </cell>
          <cell r="EK226">
            <v>3.2</v>
          </cell>
        </row>
        <row r="227">
          <cell r="C227" t="str">
            <v>8.4.1.2</v>
          </cell>
          <cell r="D227">
            <v>5501875</v>
          </cell>
          <cell r="E227" t="str">
            <v>SICRO SERVIÇO</v>
          </cell>
          <cell r="F227" t="str">
            <v>ESCAVAÇÃO, CARGA E TRANSPORTE DE MATERIAL DE 1ª CATEGORIA - DMT DE 50 A 200 M - CAMINHO DE SERVIÇO EM LEITO NATURAL - COM CARREGADEIRA E CAMINHÃO BASCULANTE DE 14 M³</v>
          </cell>
          <cell r="G227" t="str">
            <v>M³</v>
          </cell>
          <cell r="H227">
            <v>0</v>
          </cell>
          <cell r="I227">
            <v>0</v>
          </cell>
          <cell r="L227">
            <v>0</v>
          </cell>
          <cell r="M227">
            <v>4.8899999999999997</v>
          </cell>
          <cell r="P227">
            <v>0</v>
          </cell>
          <cell r="Q227">
            <v>4.8899999999999997</v>
          </cell>
          <cell r="T227">
            <v>0</v>
          </cell>
          <cell r="U227">
            <v>4.8899999999999997</v>
          </cell>
          <cell r="X227">
            <v>0</v>
          </cell>
          <cell r="Y227">
            <v>4.8899999999999997</v>
          </cell>
          <cell r="AB227">
            <v>0</v>
          </cell>
          <cell r="AC227">
            <v>4.8899999999999997</v>
          </cell>
          <cell r="AF227">
            <v>0</v>
          </cell>
          <cell r="AG227">
            <v>4.8899999999999997</v>
          </cell>
          <cell r="AJ227">
            <v>0</v>
          </cell>
          <cell r="AK227">
            <v>4.8899999999999997</v>
          </cell>
          <cell r="AN227">
            <v>0</v>
          </cell>
          <cell r="AO227">
            <v>4.8899999999999997</v>
          </cell>
          <cell r="AR227">
            <v>0</v>
          </cell>
          <cell r="AS227">
            <v>4.8899999999999997</v>
          </cell>
          <cell r="AV227">
            <v>0</v>
          </cell>
          <cell r="AW227">
            <v>4.8899999999999997</v>
          </cell>
          <cell r="AZ227">
            <v>0</v>
          </cell>
          <cell r="BA227">
            <v>4.8899999999999997</v>
          </cell>
          <cell r="BD227">
            <v>0</v>
          </cell>
          <cell r="BE227">
            <v>4.8899999999999997</v>
          </cell>
          <cell r="BH227">
            <v>0</v>
          </cell>
          <cell r="BI227">
            <v>4.8899999999999997</v>
          </cell>
          <cell r="BL227">
            <v>0</v>
          </cell>
          <cell r="BM227">
            <v>4.8899999999999997</v>
          </cell>
          <cell r="BP227">
            <v>0</v>
          </cell>
          <cell r="BQ227">
            <v>4.8899999999999997</v>
          </cell>
          <cell r="BT227">
            <v>0</v>
          </cell>
          <cell r="BU227">
            <v>4.8899999999999997</v>
          </cell>
          <cell r="BX227">
            <v>0</v>
          </cell>
          <cell r="BY227">
            <v>4.8899999999999997</v>
          </cell>
          <cell r="CB227">
            <v>0</v>
          </cell>
          <cell r="CC227">
            <v>4.8899999999999997</v>
          </cell>
          <cell r="CF227">
            <v>0</v>
          </cell>
          <cell r="CG227">
            <v>4.8899999999999997</v>
          </cell>
          <cell r="CJ227">
            <v>0</v>
          </cell>
          <cell r="CK227">
            <v>4.8899999999999997</v>
          </cell>
          <cell r="CN227">
            <v>0</v>
          </cell>
          <cell r="CO227">
            <v>4.8899999999999997</v>
          </cell>
          <cell r="CR227">
            <v>0</v>
          </cell>
          <cell r="CS227">
            <v>4.8899999999999997</v>
          </cell>
          <cell r="CV227">
            <v>0</v>
          </cell>
          <cell r="CW227">
            <v>4.8899999999999997</v>
          </cell>
          <cell r="CZ227">
            <v>0</v>
          </cell>
          <cell r="DA227">
            <v>4.8899999999999997</v>
          </cell>
          <cell r="DD227">
            <v>0</v>
          </cell>
          <cell r="DE227">
            <v>4.8899999999999997</v>
          </cell>
          <cell r="DH227">
            <v>0</v>
          </cell>
          <cell r="DI227">
            <v>4.8899999999999997</v>
          </cell>
          <cell r="DL227">
            <v>0</v>
          </cell>
          <cell r="DM227">
            <v>4.8899999999999997</v>
          </cell>
          <cell r="DP227">
            <v>0</v>
          </cell>
          <cell r="DQ227">
            <v>4.8899999999999997</v>
          </cell>
          <cell r="DT227">
            <v>0</v>
          </cell>
          <cell r="DU227">
            <v>4.8899999999999997</v>
          </cell>
          <cell r="DX227">
            <v>0</v>
          </cell>
          <cell r="DY227">
            <v>4.8899999999999997</v>
          </cell>
          <cell r="EB227">
            <v>0</v>
          </cell>
          <cell r="EC227">
            <v>4.8899999999999997</v>
          </cell>
          <cell r="EF227">
            <v>0</v>
          </cell>
          <cell r="EG227">
            <v>4.8899999999999997</v>
          </cell>
          <cell r="EJ227">
            <v>0</v>
          </cell>
          <cell r="EK227">
            <v>4.8899999999999997</v>
          </cell>
        </row>
        <row r="228">
          <cell r="C228" t="str">
            <v>8.4.1.3</v>
          </cell>
          <cell r="D228">
            <v>5502137</v>
          </cell>
          <cell r="E228" t="str">
            <v>SICRO SERVIÇO</v>
          </cell>
          <cell r="F228" t="str">
            <v>ESCAVAÇÃO, CARGA E TRANSPORTE DE MATERIAL DE 1ª CATEGORIA - DMT DE 400 A 600 M - CAMINHO DE SERVIÇO EM REVESTIMENTO PRIMÁRIO - COM ESCAVADEIRA E CAMINHÃO BASCULANTE DE 14 M³</v>
          </cell>
          <cell r="G228" t="str">
            <v>M³</v>
          </cell>
          <cell r="H228">
            <v>0</v>
          </cell>
          <cell r="I228">
            <v>0</v>
          </cell>
          <cell r="L228">
            <v>0</v>
          </cell>
          <cell r="M228">
            <v>3.31</v>
          </cell>
          <cell r="P228">
            <v>0</v>
          </cell>
          <cell r="Q228">
            <v>3.31</v>
          </cell>
          <cell r="T228">
            <v>0</v>
          </cell>
          <cell r="U228">
            <v>3.31</v>
          </cell>
          <cell r="X228">
            <v>0</v>
          </cell>
          <cell r="Y228">
            <v>3.31</v>
          </cell>
          <cell r="AB228">
            <v>0</v>
          </cell>
          <cell r="AC228">
            <v>3.31</v>
          </cell>
          <cell r="AF228">
            <v>0</v>
          </cell>
          <cell r="AG228">
            <v>3.31</v>
          </cell>
          <cell r="AJ228">
            <v>0</v>
          </cell>
          <cell r="AK228">
            <v>3.31</v>
          </cell>
          <cell r="AN228">
            <v>0</v>
          </cell>
          <cell r="AO228">
            <v>3.31</v>
          </cell>
          <cell r="AR228">
            <v>0</v>
          </cell>
          <cell r="AS228">
            <v>3.31</v>
          </cell>
          <cell r="AV228">
            <v>0</v>
          </cell>
          <cell r="AW228">
            <v>3.31</v>
          </cell>
          <cell r="AZ228">
            <v>0</v>
          </cell>
          <cell r="BA228">
            <v>3.31</v>
          </cell>
          <cell r="BD228">
            <v>0</v>
          </cell>
          <cell r="BE228">
            <v>3.31</v>
          </cell>
          <cell r="BH228">
            <v>0</v>
          </cell>
          <cell r="BI228">
            <v>3.31</v>
          </cell>
          <cell r="BL228">
            <v>0</v>
          </cell>
          <cell r="BM228">
            <v>3.31</v>
          </cell>
          <cell r="BP228">
            <v>0</v>
          </cell>
          <cell r="BQ228">
            <v>3.31</v>
          </cell>
          <cell r="BT228">
            <v>0</v>
          </cell>
          <cell r="BU228">
            <v>3.31</v>
          </cell>
          <cell r="BX228">
            <v>0</v>
          </cell>
          <cell r="BY228">
            <v>3.31</v>
          </cell>
          <cell r="CB228">
            <v>0</v>
          </cell>
          <cell r="CC228">
            <v>3.31</v>
          </cell>
          <cell r="CF228">
            <v>0</v>
          </cell>
          <cell r="CG228">
            <v>3.31</v>
          </cell>
          <cell r="CJ228">
            <v>0</v>
          </cell>
          <cell r="CK228">
            <v>3.31</v>
          </cell>
          <cell r="CN228">
            <v>0</v>
          </cell>
          <cell r="CO228">
            <v>3.31</v>
          </cell>
          <cell r="CR228">
            <v>0</v>
          </cell>
          <cell r="CS228">
            <v>3.31</v>
          </cell>
          <cell r="CV228">
            <v>0</v>
          </cell>
          <cell r="CW228">
            <v>3.31</v>
          </cell>
          <cell r="CZ228">
            <v>0</v>
          </cell>
          <cell r="DA228">
            <v>3.31</v>
          </cell>
          <cell r="DD228">
            <v>0</v>
          </cell>
          <cell r="DE228">
            <v>3.31</v>
          </cell>
          <cell r="DH228">
            <v>0</v>
          </cell>
          <cell r="DI228">
            <v>3.31</v>
          </cell>
          <cell r="DL228">
            <v>0</v>
          </cell>
          <cell r="DM228">
            <v>3.31</v>
          </cell>
          <cell r="DP228">
            <v>0</v>
          </cell>
          <cell r="DQ228">
            <v>3.31</v>
          </cell>
          <cell r="DT228">
            <v>0</v>
          </cell>
          <cell r="DU228">
            <v>3.31</v>
          </cell>
          <cell r="DX228">
            <v>0</v>
          </cell>
          <cell r="DY228">
            <v>3.31</v>
          </cell>
          <cell r="EB228">
            <v>0</v>
          </cell>
          <cell r="EC228">
            <v>3.31</v>
          </cell>
          <cell r="EF228">
            <v>0</v>
          </cell>
          <cell r="EG228">
            <v>3.31</v>
          </cell>
          <cell r="EJ228">
            <v>0</v>
          </cell>
          <cell r="EK228">
            <v>3.31</v>
          </cell>
        </row>
        <row r="229">
          <cell r="C229" t="str">
            <v>8.4.1.4</v>
          </cell>
          <cell r="D229">
            <v>5502351</v>
          </cell>
          <cell r="E229" t="str">
            <v>SICRO SERVIÇO</v>
          </cell>
          <cell r="F229" t="str">
            <v>ESCAVAÇÃO, CARGA E TRANSPORTE DE MATERIAL DE 2ª CATEGORIA - DMT DE 50 A 200 M - CAMINHO DE SERVIÇO EM LEITO NATURAL - COM CARREGADEIRA E CAMINHÃO BASCULANTE DE 14 M³</v>
          </cell>
          <cell r="G229" t="str">
            <v>M³</v>
          </cell>
          <cell r="H229">
            <v>0</v>
          </cell>
          <cell r="I229">
            <v>0</v>
          </cell>
          <cell r="L229">
            <v>0</v>
          </cell>
          <cell r="M229">
            <v>7.86</v>
          </cell>
          <cell r="P229">
            <v>0</v>
          </cell>
          <cell r="Q229">
            <v>7.86</v>
          </cell>
          <cell r="T229">
            <v>0</v>
          </cell>
          <cell r="U229">
            <v>7.86</v>
          </cell>
          <cell r="X229">
            <v>0</v>
          </cell>
          <cell r="Y229">
            <v>7.86</v>
          </cell>
          <cell r="AB229">
            <v>0</v>
          </cell>
          <cell r="AC229">
            <v>7.86</v>
          </cell>
          <cell r="AF229">
            <v>0</v>
          </cell>
          <cell r="AG229">
            <v>7.86</v>
          </cell>
          <cell r="AJ229">
            <v>0</v>
          </cell>
          <cell r="AK229">
            <v>7.86</v>
          </cell>
          <cell r="AN229">
            <v>0</v>
          </cell>
          <cell r="AO229">
            <v>7.86</v>
          </cell>
          <cell r="AR229">
            <v>0</v>
          </cell>
          <cell r="AS229">
            <v>7.86</v>
          </cell>
          <cell r="AV229">
            <v>0</v>
          </cell>
          <cell r="AW229">
            <v>7.86</v>
          </cell>
          <cell r="AZ229">
            <v>0</v>
          </cell>
          <cell r="BA229">
            <v>7.86</v>
          </cell>
          <cell r="BD229">
            <v>0</v>
          </cell>
          <cell r="BE229">
            <v>7.86</v>
          </cell>
          <cell r="BH229">
            <v>0</v>
          </cell>
          <cell r="BI229">
            <v>7.86</v>
          </cell>
          <cell r="BL229">
            <v>0</v>
          </cell>
          <cell r="BM229">
            <v>7.86</v>
          </cell>
          <cell r="BP229">
            <v>0</v>
          </cell>
          <cell r="BQ229">
            <v>7.86</v>
          </cell>
          <cell r="BT229">
            <v>0</v>
          </cell>
          <cell r="BU229">
            <v>7.86</v>
          </cell>
          <cell r="BX229">
            <v>0</v>
          </cell>
          <cell r="BY229">
            <v>7.86</v>
          </cell>
          <cell r="CB229">
            <v>0</v>
          </cell>
          <cell r="CC229">
            <v>7.86</v>
          </cell>
          <cell r="CF229">
            <v>0</v>
          </cell>
          <cell r="CG229">
            <v>7.86</v>
          </cell>
          <cell r="CJ229">
            <v>0</v>
          </cell>
          <cell r="CK229">
            <v>7.86</v>
          </cell>
          <cell r="CN229">
            <v>0</v>
          </cell>
          <cell r="CO229">
            <v>7.86</v>
          </cell>
          <cell r="CR229">
            <v>0</v>
          </cell>
          <cell r="CS229">
            <v>7.86</v>
          </cell>
          <cell r="CV229">
            <v>0</v>
          </cell>
          <cell r="CW229">
            <v>7.86</v>
          </cell>
          <cell r="CZ229">
            <v>0</v>
          </cell>
          <cell r="DA229">
            <v>7.86</v>
          </cell>
          <cell r="DD229">
            <v>0</v>
          </cell>
          <cell r="DE229">
            <v>7.86</v>
          </cell>
          <cell r="DH229">
            <v>0</v>
          </cell>
          <cell r="DI229">
            <v>7.86</v>
          </cell>
          <cell r="DL229">
            <v>0</v>
          </cell>
          <cell r="DM229">
            <v>7.86</v>
          </cell>
          <cell r="DP229">
            <v>0</v>
          </cell>
          <cell r="DQ229">
            <v>7.86</v>
          </cell>
          <cell r="DT229">
            <v>0</v>
          </cell>
          <cell r="DU229">
            <v>7.86</v>
          </cell>
          <cell r="DX229">
            <v>0</v>
          </cell>
          <cell r="DY229">
            <v>7.86</v>
          </cell>
          <cell r="EB229">
            <v>0</v>
          </cell>
          <cell r="EC229">
            <v>7.86</v>
          </cell>
          <cell r="EF229">
            <v>0</v>
          </cell>
          <cell r="EG229">
            <v>7.86</v>
          </cell>
          <cell r="EJ229">
            <v>0</v>
          </cell>
          <cell r="EK229">
            <v>7.86</v>
          </cell>
        </row>
        <row r="230">
          <cell r="C230" t="str">
            <v>8.4.1.5</v>
          </cell>
          <cell r="D230">
            <v>5502378</v>
          </cell>
          <cell r="E230" t="str">
            <v>SICRO SERVIÇO</v>
          </cell>
          <cell r="F230" t="str">
            <v>ESCAVAÇÃO, CARGA E TRANSPORTE DE MATERIAL DE 2ª CATEGORIA - DMT DE 200 A 400 M - CAMINHO DE SERVIÇO EM REVESTIMENTO PRIMÁRIO - COM CARREGADEIRA E CAMINHÃO BASCULANTE DE 14 M³</v>
          </cell>
          <cell r="G230" t="str">
            <v>M³</v>
          </cell>
          <cell r="H230">
            <v>0</v>
          </cell>
          <cell r="I230">
            <v>0</v>
          </cell>
          <cell r="L230">
            <v>0</v>
          </cell>
          <cell r="M230">
            <v>7.86</v>
          </cell>
          <cell r="P230">
            <v>0</v>
          </cell>
          <cell r="Q230">
            <v>7.86</v>
          </cell>
          <cell r="T230">
            <v>0</v>
          </cell>
          <cell r="U230">
            <v>7.86</v>
          </cell>
          <cell r="X230">
            <v>0</v>
          </cell>
          <cell r="Y230">
            <v>7.86</v>
          </cell>
          <cell r="AB230">
            <v>0</v>
          </cell>
          <cell r="AC230">
            <v>7.86</v>
          </cell>
          <cell r="AF230">
            <v>0</v>
          </cell>
          <cell r="AG230">
            <v>7.86</v>
          </cell>
          <cell r="AJ230">
            <v>0</v>
          </cell>
          <cell r="AK230">
            <v>7.86</v>
          </cell>
          <cell r="AN230">
            <v>0</v>
          </cell>
          <cell r="AO230">
            <v>7.86</v>
          </cell>
          <cell r="AR230">
            <v>0</v>
          </cell>
          <cell r="AS230">
            <v>7.86</v>
          </cell>
          <cell r="AV230">
            <v>0</v>
          </cell>
          <cell r="AW230">
            <v>7.86</v>
          </cell>
          <cell r="AZ230">
            <v>0</v>
          </cell>
          <cell r="BA230">
            <v>7.86</v>
          </cell>
          <cell r="BD230">
            <v>0</v>
          </cell>
          <cell r="BE230">
            <v>7.86</v>
          </cell>
          <cell r="BH230">
            <v>0</v>
          </cell>
          <cell r="BI230">
            <v>7.86</v>
          </cell>
          <cell r="BL230">
            <v>0</v>
          </cell>
          <cell r="BM230">
            <v>7.86</v>
          </cell>
          <cell r="BP230">
            <v>0</v>
          </cell>
          <cell r="BQ230">
            <v>7.86</v>
          </cell>
          <cell r="BT230">
            <v>0</v>
          </cell>
          <cell r="BU230">
            <v>7.86</v>
          </cell>
          <cell r="BX230">
            <v>0</v>
          </cell>
          <cell r="BY230">
            <v>7.86</v>
          </cell>
          <cell r="CB230">
            <v>0</v>
          </cell>
          <cell r="CC230">
            <v>7.86</v>
          </cell>
          <cell r="CF230">
            <v>0</v>
          </cell>
          <cell r="CG230">
            <v>7.86</v>
          </cell>
          <cell r="CJ230">
            <v>0</v>
          </cell>
          <cell r="CK230">
            <v>7.86</v>
          </cell>
          <cell r="CN230">
            <v>0</v>
          </cell>
          <cell r="CO230">
            <v>7.86</v>
          </cell>
          <cell r="CR230">
            <v>0</v>
          </cell>
          <cell r="CS230">
            <v>7.86</v>
          </cell>
          <cell r="CV230">
            <v>0</v>
          </cell>
          <cell r="CW230">
            <v>7.86</v>
          </cell>
          <cell r="CZ230">
            <v>0</v>
          </cell>
          <cell r="DA230">
            <v>7.86</v>
          </cell>
          <cell r="DD230">
            <v>0</v>
          </cell>
          <cell r="DE230">
            <v>7.86</v>
          </cell>
          <cell r="DH230">
            <v>0</v>
          </cell>
          <cell r="DI230">
            <v>7.86</v>
          </cell>
          <cell r="DL230">
            <v>0</v>
          </cell>
          <cell r="DM230">
            <v>7.86</v>
          </cell>
          <cell r="DP230">
            <v>0</v>
          </cell>
          <cell r="DQ230">
            <v>7.86</v>
          </cell>
          <cell r="DT230">
            <v>0</v>
          </cell>
          <cell r="DU230">
            <v>7.86</v>
          </cell>
          <cell r="DX230">
            <v>0</v>
          </cell>
          <cell r="DY230">
            <v>7.86</v>
          </cell>
          <cell r="EB230">
            <v>0</v>
          </cell>
          <cell r="EC230">
            <v>7.86</v>
          </cell>
          <cell r="EF230">
            <v>0</v>
          </cell>
          <cell r="EG230">
            <v>7.86</v>
          </cell>
          <cell r="EJ230">
            <v>0</v>
          </cell>
          <cell r="EK230">
            <v>7.86</v>
          </cell>
        </row>
        <row r="231">
          <cell r="C231" t="str">
            <v>8.4.1.6</v>
          </cell>
          <cell r="D231">
            <v>5502379</v>
          </cell>
          <cell r="E231" t="str">
            <v>SICRO SERVIÇO</v>
          </cell>
          <cell r="F231" t="str">
            <v>ESCAVAÇÃO, CARGA E TRANSPORTE DE MATERIAL DE 2ª CATEGORIA - DMT DE 400 A 600 M - CAMINHO DE SERVIÇO EM REVESTIMENTO PRIMÁRIO - COM CARREGADEIRA E CAMINHÃO BASCULANTE DE 14 M³</v>
          </cell>
          <cell r="G231" t="str">
            <v>M³</v>
          </cell>
          <cell r="H231">
            <v>0</v>
          </cell>
          <cell r="I231">
            <v>0</v>
          </cell>
          <cell r="L231">
            <v>0</v>
          </cell>
          <cell r="M231">
            <v>8</v>
          </cell>
          <cell r="P231">
            <v>0</v>
          </cell>
          <cell r="Q231">
            <v>8</v>
          </cell>
          <cell r="T231">
            <v>0</v>
          </cell>
          <cell r="U231">
            <v>8</v>
          </cell>
          <cell r="X231">
            <v>0</v>
          </cell>
          <cell r="Y231">
            <v>8</v>
          </cell>
          <cell r="AB231">
            <v>0</v>
          </cell>
          <cell r="AC231">
            <v>8</v>
          </cell>
          <cell r="AF231">
            <v>0</v>
          </cell>
          <cell r="AG231">
            <v>8</v>
          </cell>
          <cell r="AJ231">
            <v>0</v>
          </cell>
          <cell r="AK231">
            <v>8</v>
          </cell>
          <cell r="AN231">
            <v>0</v>
          </cell>
          <cell r="AO231">
            <v>8</v>
          </cell>
          <cell r="AR231">
            <v>0</v>
          </cell>
          <cell r="AS231">
            <v>8</v>
          </cell>
          <cell r="AV231">
            <v>0</v>
          </cell>
          <cell r="AW231">
            <v>8</v>
          </cell>
          <cell r="AZ231">
            <v>0</v>
          </cell>
          <cell r="BA231">
            <v>8</v>
          </cell>
          <cell r="BD231">
            <v>0</v>
          </cell>
          <cell r="BE231">
            <v>8</v>
          </cell>
          <cell r="BH231">
            <v>0</v>
          </cell>
          <cell r="BI231">
            <v>8</v>
          </cell>
          <cell r="BL231">
            <v>0</v>
          </cell>
          <cell r="BM231">
            <v>8</v>
          </cell>
          <cell r="BP231">
            <v>0</v>
          </cell>
          <cell r="BQ231">
            <v>8</v>
          </cell>
          <cell r="BT231">
            <v>0</v>
          </cell>
          <cell r="BU231">
            <v>8</v>
          </cell>
          <cell r="BX231">
            <v>0</v>
          </cell>
          <cell r="BY231">
            <v>8</v>
          </cell>
          <cell r="CB231">
            <v>0</v>
          </cell>
          <cell r="CC231">
            <v>8</v>
          </cell>
          <cell r="CF231">
            <v>0</v>
          </cell>
          <cell r="CG231">
            <v>8</v>
          </cell>
          <cell r="CJ231">
            <v>0</v>
          </cell>
          <cell r="CK231">
            <v>8</v>
          </cell>
          <cell r="CN231">
            <v>0</v>
          </cell>
          <cell r="CO231">
            <v>8</v>
          </cell>
          <cell r="CR231">
            <v>0</v>
          </cell>
          <cell r="CS231">
            <v>8</v>
          </cell>
          <cell r="CV231">
            <v>0</v>
          </cell>
          <cell r="CW231">
            <v>8</v>
          </cell>
          <cell r="CZ231">
            <v>0</v>
          </cell>
          <cell r="DA231">
            <v>8</v>
          </cell>
          <cell r="DD231">
            <v>0</v>
          </cell>
          <cell r="DE231">
            <v>8</v>
          </cell>
          <cell r="DH231">
            <v>0</v>
          </cell>
          <cell r="DI231">
            <v>8</v>
          </cell>
          <cell r="DL231">
            <v>0</v>
          </cell>
          <cell r="DM231">
            <v>8</v>
          </cell>
          <cell r="DP231">
            <v>0</v>
          </cell>
          <cell r="DQ231">
            <v>8</v>
          </cell>
          <cell r="DT231">
            <v>0</v>
          </cell>
          <cell r="DU231">
            <v>8</v>
          </cell>
          <cell r="DX231">
            <v>0</v>
          </cell>
          <cell r="DY231">
            <v>8</v>
          </cell>
          <cell r="EB231">
            <v>0</v>
          </cell>
          <cell r="EC231">
            <v>8</v>
          </cell>
          <cell r="EF231">
            <v>0</v>
          </cell>
          <cell r="EG231">
            <v>8</v>
          </cell>
          <cell r="EJ231">
            <v>0</v>
          </cell>
          <cell r="EK231">
            <v>8</v>
          </cell>
        </row>
        <row r="232">
          <cell r="C232" t="str">
            <v>8.4.1.7</v>
          </cell>
          <cell r="D232">
            <v>5502742</v>
          </cell>
          <cell r="E232" t="str">
            <v>SICRO SERVIÇO</v>
          </cell>
          <cell r="F232" t="str">
            <v>ESCAVAÇÃO, CARGA E TRANSPORTE DE MATERIAL DE 3ª CATEGORIA - DMT DE 50 A 200 M - CAMINHO DE SERVIÇO EM LEITO NATURAL COM CAMINHÃO BASCULANTE DE 12 M³</v>
          </cell>
          <cell r="G232" t="str">
            <v>M³</v>
          </cell>
          <cell r="H232">
            <v>0</v>
          </cell>
          <cell r="I232">
            <v>0</v>
          </cell>
          <cell r="L232">
            <v>0</v>
          </cell>
          <cell r="M232">
            <v>26.51</v>
          </cell>
          <cell r="P232">
            <v>0</v>
          </cell>
          <cell r="Q232">
            <v>26.51</v>
          </cell>
          <cell r="T232">
            <v>0</v>
          </cell>
          <cell r="U232">
            <v>26.51</v>
          </cell>
          <cell r="X232">
            <v>0</v>
          </cell>
          <cell r="Y232">
            <v>26.51</v>
          </cell>
          <cell r="AB232">
            <v>0</v>
          </cell>
          <cell r="AC232">
            <v>26.51</v>
          </cell>
          <cell r="AF232">
            <v>0</v>
          </cell>
          <cell r="AG232">
            <v>26.51</v>
          </cell>
          <cell r="AJ232">
            <v>0</v>
          </cell>
          <cell r="AK232">
            <v>26.51</v>
          </cell>
          <cell r="AN232">
            <v>0</v>
          </cell>
          <cell r="AO232">
            <v>26.51</v>
          </cell>
          <cell r="AR232">
            <v>0</v>
          </cell>
          <cell r="AS232">
            <v>26.51</v>
          </cell>
          <cell r="AV232">
            <v>0</v>
          </cell>
          <cell r="AW232">
            <v>26.51</v>
          </cell>
          <cell r="AZ232">
            <v>0</v>
          </cell>
          <cell r="BA232">
            <v>26.51</v>
          </cell>
          <cell r="BD232">
            <v>0</v>
          </cell>
          <cell r="BE232">
            <v>26.51</v>
          </cell>
          <cell r="BH232">
            <v>0</v>
          </cell>
          <cell r="BI232">
            <v>26.51</v>
          </cell>
          <cell r="BL232">
            <v>0</v>
          </cell>
          <cell r="BM232">
            <v>26.51</v>
          </cell>
          <cell r="BP232">
            <v>0</v>
          </cell>
          <cell r="BQ232">
            <v>26.51</v>
          </cell>
          <cell r="BT232">
            <v>0</v>
          </cell>
          <cell r="BU232">
            <v>26.51</v>
          </cell>
          <cell r="BX232">
            <v>0</v>
          </cell>
          <cell r="BY232">
            <v>26.51</v>
          </cell>
          <cell r="CB232">
            <v>0</v>
          </cell>
          <cell r="CC232">
            <v>26.51</v>
          </cell>
          <cell r="CF232">
            <v>0</v>
          </cell>
          <cell r="CG232">
            <v>26.51</v>
          </cell>
          <cell r="CJ232">
            <v>0</v>
          </cell>
          <cell r="CK232">
            <v>26.51</v>
          </cell>
          <cell r="CN232">
            <v>0</v>
          </cell>
          <cell r="CO232">
            <v>26.51</v>
          </cell>
          <cell r="CR232">
            <v>0</v>
          </cell>
          <cell r="CS232">
            <v>26.51</v>
          </cell>
          <cell r="CV232">
            <v>0</v>
          </cell>
          <cell r="CW232">
            <v>26.51</v>
          </cell>
          <cell r="CZ232">
            <v>0</v>
          </cell>
          <cell r="DA232">
            <v>26.51</v>
          </cell>
          <cell r="DD232">
            <v>0</v>
          </cell>
          <cell r="DE232">
            <v>26.51</v>
          </cell>
          <cell r="DH232">
            <v>0</v>
          </cell>
          <cell r="DI232">
            <v>26.51</v>
          </cell>
          <cell r="DL232">
            <v>0</v>
          </cell>
          <cell r="DM232">
            <v>26.51</v>
          </cell>
          <cell r="DP232">
            <v>0</v>
          </cell>
          <cell r="DQ232">
            <v>26.51</v>
          </cell>
          <cell r="DT232">
            <v>0</v>
          </cell>
          <cell r="DU232">
            <v>26.51</v>
          </cell>
          <cell r="DX232">
            <v>0</v>
          </cell>
          <cell r="DY232">
            <v>26.51</v>
          </cell>
          <cell r="EB232">
            <v>0</v>
          </cell>
          <cell r="EC232">
            <v>26.51</v>
          </cell>
          <cell r="EF232">
            <v>0</v>
          </cell>
          <cell r="EG232">
            <v>26.51</v>
          </cell>
          <cell r="EJ232">
            <v>0</v>
          </cell>
          <cell r="EK232">
            <v>26.51</v>
          </cell>
        </row>
        <row r="233">
          <cell r="C233" t="str">
            <v>8.4.1.8</v>
          </cell>
          <cell r="D233">
            <v>5502769</v>
          </cell>
          <cell r="E233" t="str">
            <v>SICRO SERVIÇO</v>
          </cell>
          <cell r="F233" t="str">
            <v>ESCAVAÇÃO, CARGA E TRANSPORTE DE MATERIAL DE 3ª CATEGORIA - DMT DE 200 A 400 M - CAMINHO DE SERVIÇO EM REVESTIMENTO PRIMÁRIO - COM CAMINHÃO BASCULANTE DE 12 M³</v>
          </cell>
          <cell r="G233" t="str">
            <v>M³</v>
          </cell>
          <cell r="H233">
            <v>0</v>
          </cell>
          <cell r="I233">
            <v>0</v>
          </cell>
          <cell r="L233">
            <v>0</v>
          </cell>
          <cell r="M233">
            <v>26.51</v>
          </cell>
          <cell r="P233">
            <v>0</v>
          </cell>
          <cell r="Q233">
            <v>26.51</v>
          </cell>
          <cell r="T233">
            <v>0</v>
          </cell>
          <cell r="U233">
            <v>26.51</v>
          </cell>
          <cell r="X233">
            <v>0</v>
          </cell>
          <cell r="Y233">
            <v>26.51</v>
          </cell>
          <cell r="AB233">
            <v>0</v>
          </cell>
          <cell r="AC233">
            <v>26.51</v>
          </cell>
          <cell r="AF233">
            <v>0</v>
          </cell>
          <cell r="AG233">
            <v>26.51</v>
          </cell>
          <cell r="AJ233">
            <v>0</v>
          </cell>
          <cell r="AK233">
            <v>26.51</v>
          </cell>
          <cell r="AN233">
            <v>0</v>
          </cell>
          <cell r="AO233">
            <v>26.51</v>
          </cell>
          <cell r="AR233">
            <v>0</v>
          </cell>
          <cell r="AS233">
            <v>26.51</v>
          </cell>
          <cell r="AV233">
            <v>0</v>
          </cell>
          <cell r="AW233">
            <v>26.51</v>
          </cell>
          <cell r="AZ233">
            <v>0</v>
          </cell>
          <cell r="BA233">
            <v>26.51</v>
          </cell>
          <cell r="BD233">
            <v>0</v>
          </cell>
          <cell r="BE233">
            <v>26.51</v>
          </cell>
          <cell r="BH233">
            <v>0</v>
          </cell>
          <cell r="BI233">
            <v>26.51</v>
          </cell>
          <cell r="BL233">
            <v>0</v>
          </cell>
          <cell r="BM233">
            <v>26.51</v>
          </cell>
          <cell r="BP233">
            <v>0</v>
          </cell>
          <cell r="BQ233">
            <v>26.51</v>
          </cell>
          <cell r="BT233">
            <v>0</v>
          </cell>
          <cell r="BU233">
            <v>26.51</v>
          </cell>
          <cell r="BX233">
            <v>0</v>
          </cell>
          <cell r="BY233">
            <v>26.51</v>
          </cell>
          <cell r="CB233">
            <v>0</v>
          </cell>
          <cell r="CC233">
            <v>26.51</v>
          </cell>
          <cell r="CF233">
            <v>0</v>
          </cell>
          <cell r="CG233">
            <v>26.51</v>
          </cell>
          <cell r="CJ233">
            <v>0</v>
          </cell>
          <cell r="CK233">
            <v>26.51</v>
          </cell>
          <cell r="CN233">
            <v>0</v>
          </cell>
          <cell r="CO233">
            <v>26.51</v>
          </cell>
          <cell r="CR233">
            <v>0</v>
          </cell>
          <cell r="CS233">
            <v>26.51</v>
          </cell>
          <cell r="CV233">
            <v>0</v>
          </cell>
          <cell r="CW233">
            <v>26.51</v>
          </cell>
          <cell r="CZ233">
            <v>0</v>
          </cell>
          <cell r="DA233">
            <v>26.51</v>
          </cell>
          <cell r="DD233">
            <v>0</v>
          </cell>
          <cell r="DE233">
            <v>26.51</v>
          </cell>
          <cell r="DH233">
            <v>0</v>
          </cell>
          <cell r="DI233">
            <v>26.51</v>
          </cell>
          <cell r="DL233">
            <v>0</v>
          </cell>
          <cell r="DM233">
            <v>26.51</v>
          </cell>
          <cell r="DP233">
            <v>0</v>
          </cell>
          <cell r="DQ233">
            <v>26.51</v>
          </cell>
          <cell r="DT233">
            <v>0</v>
          </cell>
          <cell r="DU233">
            <v>26.51</v>
          </cell>
          <cell r="DX233">
            <v>0</v>
          </cell>
          <cell r="DY233">
            <v>26.51</v>
          </cell>
          <cell r="EB233">
            <v>0</v>
          </cell>
          <cell r="EC233">
            <v>26.51</v>
          </cell>
          <cell r="EF233">
            <v>0</v>
          </cell>
          <cell r="EG233">
            <v>26.51</v>
          </cell>
          <cell r="EJ233">
            <v>0</v>
          </cell>
          <cell r="EK233">
            <v>26.51</v>
          </cell>
        </row>
        <row r="234">
          <cell r="C234" t="str">
            <v>8.4.1.9</v>
          </cell>
          <cell r="D234">
            <v>5502770</v>
          </cell>
          <cell r="E234" t="str">
            <v>SICRO SERVIÇO</v>
          </cell>
          <cell r="F234" t="str">
            <v>ESCAVAÇÃO, CARGA E TRANSPORTE DE MATERIAL DE 3ª CATEGORIA - DMT DE 400 A 600 M - CAMINHO DE SERVIÇO EM REVESTIMENTO PRIMÁRIO - COM CAMINHÃO BASCULANTE DE 12 M³</v>
          </cell>
          <cell r="G234" t="str">
            <v>M³</v>
          </cell>
          <cell r="H234">
            <v>0</v>
          </cell>
          <cell r="I234">
            <v>0</v>
          </cell>
          <cell r="L234">
            <v>0</v>
          </cell>
          <cell r="M234">
            <v>26.75</v>
          </cell>
          <cell r="P234">
            <v>0</v>
          </cell>
          <cell r="Q234">
            <v>26.75</v>
          </cell>
          <cell r="T234">
            <v>0</v>
          </cell>
          <cell r="U234">
            <v>26.75</v>
          </cell>
          <cell r="X234">
            <v>0</v>
          </cell>
          <cell r="Y234">
            <v>26.75</v>
          </cell>
          <cell r="AB234">
            <v>0</v>
          </cell>
          <cell r="AC234">
            <v>26.75</v>
          </cell>
          <cell r="AF234">
            <v>0</v>
          </cell>
          <cell r="AG234">
            <v>26.75</v>
          </cell>
          <cell r="AJ234">
            <v>0</v>
          </cell>
          <cell r="AK234">
            <v>26.75</v>
          </cell>
          <cell r="AN234">
            <v>0</v>
          </cell>
          <cell r="AO234">
            <v>26.75</v>
          </cell>
          <cell r="AR234">
            <v>0</v>
          </cell>
          <cell r="AS234">
            <v>26.75</v>
          </cell>
          <cell r="AV234">
            <v>0</v>
          </cell>
          <cell r="AW234">
            <v>26.75</v>
          </cell>
          <cell r="AZ234">
            <v>0</v>
          </cell>
          <cell r="BA234">
            <v>26.75</v>
          </cell>
          <cell r="BD234">
            <v>0</v>
          </cell>
          <cell r="BE234">
            <v>26.75</v>
          </cell>
          <cell r="BH234">
            <v>0</v>
          </cell>
          <cell r="BI234">
            <v>26.75</v>
          </cell>
          <cell r="BL234">
            <v>0</v>
          </cell>
          <cell r="BM234">
            <v>26.75</v>
          </cell>
          <cell r="BP234">
            <v>0</v>
          </cell>
          <cell r="BQ234">
            <v>26.75</v>
          </cell>
          <cell r="BT234">
            <v>0</v>
          </cell>
          <cell r="BU234">
            <v>26.75</v>
          </cell>
          <cell r="BX234">
            <v>0</v>
          </cell>
          <cell r="BY234">
            <v>26.75</v>
          </cell>
          <cell r="CB234">
            <v>0</v>
          </cell>
          <cell r="CC234">
            <v>26.75</v>
          </cell>
          <cell r="CF234">
            <v>0</v>
          </cell>
          <cell r="CG234">
            <v>26.75</v>
          </cell>
          <cell r="CJ234">
            <v>0</v>
          </cell>
          <cell r="CK234">
            <v>26.75</v>
          </cell>
          <cell r="CN234">
            <v>0</v>
          </cell>
          <cell r="CO234">
            <v>26.75</v>
          </cell>
          <cell r="CR234">
            <v>0</v>
          </cell>
          <cell r="CS234">
            <v>26.75</v>
          </cell>
          <cell r="CV234">
            <v>0</v>
          </cell>
          <cell r="CW234">
            <v>26.75</v>
          </cell>
          <cell r="CZ234">
            <v>0</v>
          </cell>
          <cell r="DA234">
            <v>26.75</v>
          </cell>
          <cell r="DD234">
            <v>0</v>
          </cell>
          <cell r="DE234">
            <v>26.75</v>
          </cell>
          <cell r="DH234">
            <v>0</v>
          </cell>
          <cell r="DI234">
            <v>26.75</v>
          </cell>
          <cell r="DL234">
            <v>0</v>
          </cell>
          <cell r="DM234">
            <v>26.75</v>
          </cell>
          <cell r="DP234">
            <v>0</v>
          </cell>
          <cell r="DQ234">
            <v>26.75</v>
          </cell>
          <cell r="DT234">
            <v>0</v>
          </cell>
          <cell r="DU234">
            <v>26.75</v>
          </cell>
          <cell r="DX234">
            <v>0</v>
          </cell>
          <cell r="DY234">
            <v>26.75</v>
          </cell>
          <cell r="EB234">
            <v>0</v>
          </cell>
          <cell r="EC234">
            <v>26.75</v>
          </cell>
          <cell r="EF234">
            <v>0</v>
          </cell>
          <cell r="EG234">
            <v>26.75</v>
          </cell>
          <cell r="EJ234">
            <v>0</v>
          </cell>
          <cell r="EK234">
            <v>26.75</v>
          </cell>
        </row>
        <row r="235">
          <cell r="C235" t="str">
            <v>8.4.1.10</v>
          </cell>
          <cell r="D235">
            <v>5915373</v>
          </cell>
          <cell r="E235" t="str">
            <v>SICRO SERVIÇO</v>
          </cell>
          <cell r="F235" t="str">
            <v>CARGA, MANOBRA E DESCARGA DE MATERIAIS DIVERSOS EM CAMINHÃO CARROCERIA COM CAPACIDADE DE 7 T E COM GUINDAUTO DE 20 T.M</v>
          </cell>
          <cell r="G235" t="str">
            <v>T</v>
          </cell>
          <cell r="H235">
            <v>0</v>
          </cell>
          <cell r="I235">
            <v>0</v>
          </cell>
          <cell r="L235">
            <v>0</v>
          </cell>
          <cell r="M235">
            <v>11.21</v>
          </cell>
          <cell r="P235">
            <v>0</v>
          </cell>
          <cell r="Q235">
            <v>11.21</v>
          </cell>
          <cell r="T235">
            <v>0</v>
          </cell>
          <cell r="U235">
            <v>11.21</v>
          </cell>
          <cell r="X235">
            <v>0</v>
          </cell>
          <cell r="Y235">
            <v>11.21</v>
          </cell>
          <cell r="AB235">
            <v>0</v>
          </cell>
          <cell r="AC235">
            <v>11.21</v>
          </cell>
          <cell r="AF235">
            <v>0</v>
          </cell>
          <cell r="AG235">
            <v>11.21</v>
          </cell>
          <cell r="AJ235">
            <v>0</v>
          </cell>
          <cell r="AK235">
            <v>11.21</v>
          </cell>
          <cell r="AN235">
            <v>0</v>
          </cell>
          <cell r="AO235">
            <v>11.21</v>
          </cell>
          <cell r="AR235">
            <v>0</v>
          </cell>
          <cell r="AS235">
            <v>11.21</v>
          </cell>
          <cell r="AV235">
            <v>0</v>
          </cell>
          <cell r="AW235">
            <v>11.21</v>
          </cell>
          <cell r="AZ235">
            <v>0</v>
          </cell>
          <cell r="BA235">
            <v>11.21</v>
          </cell>
          <cell r="BD235">
            <v>0</v>
          </cell>
          <cell r="BE235">
            <v>11.21</v>
          </cell>
          <cell r="BH235">
            <v>0</v>
          </cell>
          <cell r="BI235">
            <v>11.21</v>
          </cell>
          <cell r="BL235">
            <v>0</v>
          </cell>
          <cell r="BM235">
            <v>11.21</v>
          </cell>
          <cell r="BP235">
            <v>0</v>
          </cell>
          <cell r="BQ235">
            <v>11.21</v>
          </cell>
          <cell r="BT235">
            <v>0</v>
          </cell>
          <cell r="BU235">
            <v>11.21</v>
          </cell>
          <cell r="BX235">
            <v>0</v>
          </cell>
          <cell r="BY235">
            <v>11.21</v>
          </cell>
          <cell r="CB235">
            <v>0</v>
          </cell>
          <cell r="CC235">
            <v>11.21</v>
          </cell>
          <cell r="CF235">
            <v>0</v>
          </cell>
          <cell r="CG235">
            <v>11.21</v>
          </cell>
          <cell r="CJ235">
            <v>0</v>
          </cell>
          <cell r="CK235">
            <v>11.21</v>
          </cell>
          <cell r="CN235">
            <v>0</v>
          </cell>
          <cell r="CO235">
            <v>11.21</v>
          </cell>
          <cell r="CR235">
            <v>0</v>
          </cell>
          <cell r="CS235">
            <v>11.21</v>
          </cell>
          <cell r="CV235">
            <v>0</v>
          </cell>
          <cell r="CW235">
            <v>11.21</v>
          </cell>
          <cell r="CZ235">
            <v>0</v>
          </cell>
          <cell r="DA235">
            <v>11.21</v>
          </cell>
          <cell r="DD235">
            <v>0</v>
          </cell>
          <cell r="DE235">
            <v>11.21</v>
          </cell>
          <cell r="DH235">
            <v>0</v>
          </cell>
          <cell r="DI235">
            <v>11.21</v>
          </cell>
          <cell r="DL235">
            <v>0</v>
          </cell>
          <cell r="DM235">
            <v>11.21</v>
          </cell>
          <cell r="DP235">
            <v>0</v>
          </cell>
          <cell r="DQ235">
            <v>11.21</v>
          </cell>
          <cell r="DT235">
            <v>0</v>
          </cell>
          <cell r="DU235">
            <v>11.21</v>
          </cell>
          <cell r="DX235">
            <v>0</v>
          </cell>
          <cell r="DY235">
            <v>11.21</v>
          </cell>
          <cell r="EB235">
            <v>0</v>
          </cell>
          <cell r="EC235">
            <v>11.21</v>
          </cell>
          <cell r="EF235">
            <v>0</v>
          </cell>
          <cell r="EG235">
            <v>11.21</v>
          </cell>
          <cell r="EJ235">
            <v>0</v>
          </cell>
          <cell r="EK235">
            <v>11.21</v>
          </cell>
        </row>
        <row r="236">
          <cell r="C236" t="str">
            <v>8.4.1.11</v>
          </cell>
          <cell r="D236">
            <v>5914374</v>
          </cell>
          <cell r="E236" t="str">
            <v>SICRO SERVIÇO</v>
          </cell>
          <cell r="F236" t="str">
            <v>TRANSPORTE COM CAMINHÃO BASCULANTE DE 10 M³ - RODOVIA EM REVESTIMENTO PRIMÁRIO</v>
          </cell>
          <cell r="G236" t="str">
            <v>TKM</v>
          </cell>
          <cell r="H236">
            <v>0</v>
          </cell>
          <cell r="I236">
            <v>0</v>
          </cell>
          <cell r="L236">
            <v>0</v>
          </cell>
          <cell r="M236">
            <v>0.5</v>
          </cell>
          <cell r="P236">
            <v>0</v>
          </cell>
          <cell r="Q236">
            <v>0.5</v>
          </cell>
          <cell r="T236">
            <v>0</v>
          </cell>
          <cell r="U236">
            <v>0.5</v>
          </cell>
          <cell r="X236">
            <v>0</v>
          </cell>
          <cell r="Y236">
            <v>0.5</v>
          </cell>
          <cell r="AB236">
            <v>0</v>
          </cell>
          <cell r="AC236">
            <v>0.5</v>
          </cell>
          <cell r="AF236">
            <v>0</v>
          </cell>
          <cell r="AG236">
            <v>0.5</v>
          </cell>
          <cell r="AJ236">
            <v>0</v>
          </cell>
          <cell r="AK236">
            <v>0.5</v>
          </cell>
          <cell r="AN236">
            <v>0</v>
          </cell>
          <cell r="AO236">
            <v>0.5</v>
          </cell>
          <cell r="AR236">
            <v>0</v>
          </cell>
          <cell r="AS236">
            <v>0.5</v>
          </cell>
          <cell r="AV236">
            <v>0</v>
          </cell>
          <cell r="AW236">
            <v>0.5</v>
          </cell>
          <cell r="AZ236">
            <v>0</v>
          </cell>
          <cell r="BA236">
            <v>0.5</v>
          </cell>
          <cell r="BD236">
            <v>0</v>
          </cell>
          <cell r="BE236">
            <v>0.5</v>
          </cell>
          <cell r="BH236">
            <v>0</v>
          </cell>
          <cell r="BI236">
            <v>0.5</v>
          </cell>
          <cell r="BL236">
            <v>0</v>
          </cell>
          <cell r="BM236">
            <v>0.5</v>
          </cell>
          <cell r="BP236">
            <v>0</v>
          </cell>
          <cell r="BQ236">
            <v>0.5</v>
          </cell>
          <cell r="BT236">
            <v>0</v>
          </cell>
          <cell r="BU236">
            <v>0.5</v>
          </cell>
          <cell r="BX236">
            <v>0</v>
          </cell>
          <cell r="BY236">
            <v>0.5</v>
          </cell>
          <cell r="CB236">
            <v>0</v>
          </cell>
          <cell r="CC236">
            <v>0.5</v>
          </cell>
          <cell r="CF236">
            <v>0</v>
          </cell>
          <cell r="CG236">
            <v>0.5</v>
          </cell>
          <cell r="CJ236">
            <v>0</v>
          </cell>
          <cell r="CK236">
            <v>0.5</v>
          </cell>
          <cell r="CN236">
            <v>0</v>
          </cell>
          <cell r="CO236">
            <v>0.5</v>
          </cell>
          <cell r="CR236">
            <v>0</v>
          </cell>
          <cell r="CS236">
            <v>0.5</v>
          </cell>
          <cell r="CV236">
            <v>0</v>
          </cell>
          <cell r="CW236">
            <v>0.5</v>
          </cell>
          <cell r="CZ236">
            <v>0</v>
          </cell>
          <cell r="DA236">
            <v>0.5</v>
          </cell>
          <cell r="DD236">
            <v>0</v>
          </cell>
          <cell r="DE236">
            <v>0.5</v>
          </cell>
          <cell r="DH236">
            <v>0</v>
          </cell>
          <cell r="DI236">
            <v>0.5</v>
          </cell>
          <cell r="DL236">
            <v>0</v>
          </cell>
          <cell r="DM236">
            <v>0.5</v>
          </cell>
          <cell r="DP236">
            <v>0</v>
          </cell>
          <cell r="DQ236">
            <v>0.5</v>
          </cell>
          <cell r="DT236">
            <v>0</v>
          </cell>
          <cell r="DU236">
            <v>0.5</v>
          </cell>
          <cell r="DX236">
            <v>0</v>
          </cell>
          <cell r="DY236">
            <v>0.5</v>
          </cell>
          <cell r="EB236">
            <v>0</v>
          </cell>
          <cell r="EC236">
            <v>0.5</v>
          </cell>
          <cell r="EF236">
            <v>0</v>
          </cell>
          <cell r="EG236">
            <v>0.5</v>
          </cell>
          <cell r="EJ236">
            <v>0</v>
          </cell>
          <cell r="EK236">
            <v>0.5</v>
          </cell>
        </row>
        <row r="237">
          <cell r="C237" t="str">
            <v>8.4.1.12</v>
          </cell>
          <cell r="D237">
            <v>4413984</v>
          </cell>
          <cell r="E237" t="str">
            <v>SICRO SERVIÇO</v>
          </cell>
          <cell r="F237" t="str">
            <v>REGULARIZAÇÃO DE BOTA-FORA COM ESPALHAMENTO E COMPACTAÇÃO</v>
          </cell>
          <cell r="G237" t="str">
            <v>M³</v>
          </cell>
          <cell r="H237">
            <v>0</v>
          </cell>
          <cell r="I237">
            <v>0</v>
          </cell>
          <cell r="L237">
            <v>0</v>
          </cell>
          <cell r="M237">
            <v>2.25</v>
          </cell>
          <cell r="P237">
            <v>0</v>
          </cell>
          <cell r="Q237">
            <v>2.25</v>
          </cell>
          <cell r="T237">
            <v>0</v>
          </cell>
          <cell r="U237">
            <v>2.25</v>
          </cell>
          <cell r="X237">
            <v>0</v>
          </cell>
          <cell r="Y237">
            <v>2.25</v>
          </cell>
          <cell r="AB237">
            <v>0</v>
          </cell>
          <cell r="AC237">
            <v>2.25</v>
          </cell>
          <cell r="AF237">
            <v>0</v>
          </cell>
          <cell r="AG237">
            <v>2.25</v>
          </cell>
          <cell r="AJ237">
            <v>0</v>
          </cell>
          <cell r="AK237">
            <v>2.25</v>
          </cell>
          <cell r="AN237">
            <v>0</v>
          </cell>
          <cell r="AO237">
            <v>2.25</v>
          </cell>
          <cell r="AR237">
            <v>0</v>
          </cell>
          <cell r="AS237">
            <v>2.25</v>
          </cell>
          <cell r="AV237">
            <v>0</v>
          </cell>
          <cell r="AW237">
            <v>2.25</v>
          </cell>
          <cell r="AZ237">
            <v>0</v>
          </cell>
          <cell r="BA237">
            <v>2.25</v>
          </cell>
          <cell r="BD237">
            <v>0</v>
          </cell>
          <cell r="BE237">
            <v>2.25</v>
          </cell>
          <cell r="BH237">
            <v>0</v>
          </cell>
          <cell r="BI237">
            <v>2.25</v>
          </cell>
          <cell r="BL237">
            <v>0</v>
          </cell>
          <cell r="BM237">
            <v>2.25</v>
          </cell>
          <cell r="BP237">
            <v>0</v>
          </cell>
          <cell r="BQ237">
            <v>2.25</v>
          </cell>
          <cell r="BT237">
            <v>0</v>
          </cell>
          <cell r="BU237">
            <v>2.25</v>
          </cell>
          <cell r="BX237">
            <v>0</v>
          </cell>
          <cell r="BY237">
            <v>2.25</v>
          </cell>
          <cell r="CB237">
            <v>0</v>
          </cell>
          <cell r="CC237">
            <v>2.25</v>
          </cell>
          <cell r="CF237">
            <v>0</v>
          </cell>
          <cell r="CG237">
            <v>2.25</v>
          </cell>
          <cell r="CJ237">
            <v>0</v>
          </cell>
          <cell r="CK237">
            <v>2.25</v>
          </cell>
          <cell r="CN237">
            <v>0</v>
          </cell>
          <cell r="CO237">
            <v>2.25</v>
          </cell>
          <cell r="CR237">
            <v>0</v>
          </cell>
          <cell r="CS237">
            <v>2.25</v>
          </cell>
          <cell r="CV237">
            <v>0</v>
          </cell>
          <cell r="CW237">
            <v>2.25</v>
          </cell>
          <cell r="CZ237">
            <v>0</v>
          </cell>
          <cell r="DA237">
            <v>2.25</v>
          </cell>
          <cell r="DD237">
            <v>0</v>
          </cell>
          <cell r="DE237">
            <v>2.25</v>
          </cell>
          <cell r="DH237">
            <v>0</v>
          </cell>
          <cell r="DI237">
            <v>2.25</v>
          </cell>
          <cell r="DL237">
            <v>0</v>
          </cell>
          <cell r="DM237">
            <v>2.25</v>
          </cell>
          <cell r="DP237">
            <v>0</v>
          </cell>
          <cell r="DQ237">
            <v>2.25</v>
          </cell>
          <cell r="DT237">
            <v>0</v>
          </cell>
          <cell r="DU237">
            <v>2.25</v>
          </cell>
          <cell r="DX237">
            <v>0</v>
          </cell>
          <cell r="DY237">
            <v>2.25</v>
          </cell>
          <cell r="EB237">
            <v>0</v>
          </cell>
          <cell r="EC237">
            <v>2.25</v>
          </cell>
          <cell r="EF237">
            <v>0</v>
          </cell>
          <cell r="EG237">
            <v>2.25</v>
          </cell>
          <cell r="EJ237">
            <v>0</v>
          </cell>
          <cell r="EK237">
            <v>2.25</v>
          </cell>
        </row>
        <row r="238">
          <cell r="C238" t="str">
            <v>8.4.2</v>
          </cell>
          <cell r="F238" t="str">
            <v>ATERRO</v>
          </cell>
        </row>
        <row r="239">
          <cell r="C239" t="str">
            <v>8.4.2.1</v>
          </cell>
          <cell r="D239">
            <v>5502978</v>
          </cell>
          <cell r="E239" t="str">
            <v>SICRO SERVIÇO</v>
          </cell>
          <cell r="F239" t="str">
            <v>COMPACTAÇÃO DE ATERROS A 100% DO PROCTOR NORMAL</v>
          </cell>
          <cell r="G239" t="str">
            <v>M³</v>
          </cell>
          <cell r="H239">
            <v>3900</v>
          </cell>
          <cell r="I239">
            <v>11817</v>
          </cell>
          <cell r="L239">
            <v>0</v>
          </cell>
          <cell r="M239">
            <v>3.03</v>
          </cell>
          <cell r="P239">
            <v>0</v>
          </cell>
          <cell r="Q239">
            <v>3.03</v>
          </cell>
          <cell r="T239">
            <v>0</v>
          </cell>
          <cell r="U239">
            <v>3.03</v>
          </cell>
          <cell r="X239">
            <v>0</v>
          </cell>
          <cell r="Y239">
            <v>3.03</v>
          </cell>
          <cell r="AB239">
            <v>0</v>
          </cell>
          <cell r="AC239">
            <v>3.03</v>
          </cell>
          <cell r="AF239">
            <v>0</v>
          </cell>
          <cell r="AG239">
            <v>3.03</v>
          </cell>
          <cell r="AJ239">
            <v>0</v>
          </cell>
          <cell r="AK239">
            <v>3.03</v>
          </cell>
          <cell r="AN239">
            <v>0</v>
          </cell>
          <cell r="AO239">
            <v>3.03</v>
          </cell>
          <cell r="AR239">
            <v>3900</v>
          </cell>
          <cell r="AS239">
            <v>3.03</v>
          </cell>
          <cell r="AV239">
            <v>0</v>
          </cell>
          <cell r="AW239">
            <v>3.03</v>
          </cell>
          <cell r="AZ239">
            <v>0</v>
          </cell>
          <cell r="BA239">
            <v>3.03</v>
          </cell>
          <cell r="BD239">
            <v>0</v>
          </cell>
          <cell r="BE239">
            <v>3.03</v>
          </cell>
          <cell r="BH239">
            <v>0</v>
          </cell>
          <cell r="BI239">
            <v>3.03</v>
          </cell>
          <cell r="BL239">
            <v>0</v>
          </cell>
          <cell r="BM239">
            <v>3.03</v>
          </cell>
          <cell r="BP239">
            <v>0</v>
          </cell>
          <cell r="BQ239">
            <v>3.03</v>
          </cell>
          <cell r="BT239">
            <v>0</v>
          </cell>
          <cell r="BU239">
            <v>3.03</v>
          </cell>
          <cell r="BX239">
            <v>0</v>
          </cell>
          <cell r="BY239">
            <v>3.03</v>
          </cell>
          <cell r="CB239">
            <v>0</v>
          </cell>
          <cell r="CC239">
            <v>3.03</v>
          </cell>
          <cell r="CF239">
            <v>0</v>
          </cell>
          <cell r="CG239">
            <v>3.03</v>
          </cell>
          <cell r="CJ239">
            <v>0</v>
          </cell>
          <cell r="CK239">
            <v>3.03</v>
          </cell>
          <cell r="CN239">
            <v>0</v>
          </cell>
          <cell r="CO239">
            <v>3.03</v>
          </cell>
          <cell r="CR239">
            <v>0</v>
          </cell>
          <cell r="CS239">
            <v>3.03</v>
          </cell>
          <cell r="CV239">
            <v>0</v>
          </cell>
          <cell r="CW239">
            <v>3.03</v>
          </cell>
          <cell r="CZ239">
            <v>0</v>
          </cell>
          <cell r="DA239">
            <v>3.03</v>
          </cell>
          <cell r="DD239">
            <v>0</v>
          </cell>
          <cell r="DE239">
            <v>3.03</v>
          </cell>
          <cell r="DH239">
            <v>0</v>
          </cell>
          <cell r="DI239">
            <v>3.03</v>
          </cell>
          <cell r="DL239">
            <v>0</v>
          </cell>
          <cell r="DM239">
            <v>3.03</v>
          </cell>
          <cell r="DP239">
            <v>0</v>
          </cell>
          <cell r="DQ239">
            <v>3.03</v>
          </cell>
          <cell r="DT239">
            <v>0</v>
          </cell>
          <cell r="DU239">
            <v>3.03</v>
          </cell>
          <cell r="DX239">
            <v>0</v>
          </cell>
          <cell r="DY239">
            <v>3.03</v>
          </cell>
          <cell r="EB239">
            <v>0</v>
          </cell>
          <cell r="EC239">
            <v>3.03</v>
          </cell>
          <cell r="EF239">
            <v>0</v>
          </cell>
          <cell r="EG239">
            <v>3.03</v>
          </cell>
          <cell r="EJ239">
            <v>0</v>
          </cell>
          <cell r="EK239">
            <v>3.03</v>
          </cell>
        </row>
        <row r="240">
          <cell r="C240" t="str">
            <v>8.4.2.2</v>
          </cell>
          <cell r="D240">
            <v>4016096</v>
          </cell>
          <cell r="E240" t="str">
            <v>SICRO SERVIÇO</v>
          </cell>
          <cell r="F240" t="str">
            <v>ESCAVAÇÃO E CARGA DE MATERIAL DE JAZIDA COM ESCAVADEIRA HIDRÁULICA DE 1,56 M³</v>
          </cell>
          <cell r="G240" t="str">
            <v>M³</v>
          </cell>
          <cell r="H240">
            <v>2925</v>
          </cell>
          <cell r="I240">
            <v>2603.25</v>
          </cell>
          <cell r="L240">
            <v>0</v>
          </cell>
          <cell r="M240">
            <v>0.89</v>
          </cell>
          <cell r="P240">
            <v>0</v>
          </cell>
          <cell r="Q240">
            <v>0.89</v>
          </cell>
          <cell r="T240">
            <v>0</v>
          </cell>
          <cell r="U240">
            <v>0.89</v>
          </cell>
          <cell r="X240">
            <v>0</v>
          </cell>
          <cell r="Y240">
            <v>0.89</v>
          </cell>
          <cell r="AB240">
            <v>0</v>
          </cell>
          <cell r="AC240">
            <v>0.89</v>
          </cell>
          <cell r="AF240">
            <v>0</v>
          </cell>
          <cell r="AG240">
            <v>0.89</v>
          </cell>
          <cell r="AJ240">
            <v>0</v>
          </cell>
          <cell r="AK240">
            <v>0.89</v>
          </cell>
          <cell r="AN240">
            <v>0</v>
          </cell>
          <cell r="AO240">
            <v>0.89</v>
          </cell>
          <cell r="AR240">
            <v>2925</v>
          </cell>
          <cell r="AS240">
            <v>0.89</v>
          </cell>
          <cell r="AV240">
            <v>0</v>
          </cell>
          <cell r="AW240">
            <v>0.89</v>
          </cell>
          <cell r="AZ240">
            <v>0</v>
          </cell>
          <cell r="BA240">
            <v>0.89</v>
          </cell>
          <cell r="BD240">
            <v>0</v>
          </cell>
          <cell r="BE240">
            <v>0.89</v>
          </cell>
          <cell r="BH240">
            <v>0</v>
          </cell>
          <cell r="BI240">
            <v>0.89</v>
          </cell>
          <cell r="BL240">
            <v>0</v>
          </cell>
          <cell r="BM240">
            <v>0.89</v>
          </cell>
          <cell r="BP240">
            <v>0</v>
          </cell>
          <cell r="BQ240">
            <v>0.89</v>
          </cell>
          <cell r="BT240">
            <v>0</v>
          </cell>
          <cell r="BU240">
            <v>0.89</v>
          </cell>
          <cell r="BX240">
            <v>0</v>
          </cell>
          <cell r="BY240">
            <v>0.89</v>
          </cell>
          <cell r="CB240">
            <v>0</v>
          </cell>
          <cell r="CC240">
            <v>0.89</v>
          </cell>
          <cell r="CF240">
            <v>0</v>
          </cell>
          <cell r="CG240">
            <v>0.89</v>
          </cell>
          <cell r="CJ240">
            <v>0</v>
          </cell>
          <cell r="CK240">
            <v>0.89</v>
          </cell>
          <cell r="CN240">
            <v>0</v>
          </cell>
          <cell r="CO240">
            <v>0.89</v>
          </cell>
          <cell r="CR240">
            <v>0</v>
          </cell>
          <cell r="CS240">
            <v>0.89</v>
          </cell>
          <cell r="CV240">
            <v>0</v>
          </cell>
          <cell r="CW240">
            <v>0.89</v>
          </cell>
          <cell r="CZ240">
            <v>0</v>
          </cell>
          <cell r="DA240">
            <v>0.89</v>
          </cell>
          <cell r="DD240">
            <v>0</v>
          </cell>
          <cell r="DE240">
            <v>0.89</v>
          </cell>
          <cell r="DH240">
            <v>0</v>
          </cell>
          <cell r="DI240">
            <v>0.89</v>
          </cell>
          <cell r="DL240">
            <v>0</v>
          </cell>
          <cell r="DM240">
            <v>0.89</v>
          </cell>
          <cell r="DP240">
            <v>0</v>
          </cell>
          <cell r="DQ240">
            <v>0.89</v>
          </cell>
          <cell r="DT240">
            <v>0</v>
          </cell>
          <cell r="DU240">
            <v>0.89</v>
          </cell>
          <cell r="DX240">
            <v>0</v>
          </cell>
          <cell r="DY240">
            <v>0.89</v>
          </cell>
          <cell r="EB240">
            <v>0</v>
          </cell>
          <cell r="EC240">
            <v>0.89</v>
          </cell>
          <cell r="EF240">
            <v>0</v>
          </cell>
          <cell r="EG240">
            <v>0.89</v>
          </cell>
          <cell r="EJ240">
            <v>0</v>
          </cell>
          <cell r="EK240">
            <v>0.89</v>
          </cell>
        </row>
        <row r="241">
          <cell r="C241" t="str">
            <v>8.4.2.3</v>
          </cell>
          <cell r="D241">
            <v>5914389</v>
          </cell>
          <cell r="E241" t="str">
            <v>SICRO SERVIÇO</v>
          </cell>
          <cell r="F241" t="str">
            <v>TRANSPORTE COM CAMINHÃO BASCULANTE DE 10 M³ - RODOVIA PAVIMENTADA</v>
          </cell>
          <cell r="G241" t="str">
            <v>TKM</v>
          </cell>
          <cell r="H241">
            <v>52650</v>
          </cell>
          <cell r="I241">
            <v>21060</v>
          </cell>
          <cell r="L241">
            <v>0</v>
          </cell>
          <cell r="M241">
            <v>0.4</v>
          </cell>
          <cell r="P241">
            <v>0</v>
          </cell>
          <cell r="Q241">
            <v>0.4</v>
          </cell>
          <cell r="T241">
            <v>0</v>
          </cell>
          <cell r="U241">
            <v>0.4</v>
          </cell>
          <cell r="X241">
            <v>0</v>
          </cell>
          <cell r="Y241">
            <v>0.4</v>
          </cell>
          <cell r="AB241">
            <v>0</v>
          </cell>
          <cell r="AC241">
            <v>0.4</v>
          </cell>
          <cell r="AF241">
            <v>0</v>
          </cell>
          <cell r="AG241">
            <v>0.4</v>
          </cell>
          <cell r="AJ241">
            <v>0</v>
          </cell>
          <cell r="AK241">
            <v>0.4</v>
          </cell>
          <cell r="AN241">
            <v>0</v>
          </cell>
          <cell r="AO241">
            <v>0.4</v>
          </cell>
          <cell r="AR241">
            <v>52650</v>
          </cell>
          <cell r="AS241">
            <v>0.4</v>
          </cell>
          <cell r="AV241">
            <v>0</v>
          </cell>
          <cell r="AW241">
            <v>0.4</v>
          </cell>
          <cell r="AZ241">
            <v>0</v>
          </cell>
          <cell r="BA241">
            <v>0.4</v>
          </cell>
          <cell r="BD241">
            <v>0</v>
          </cell>
          <cell r="BE241">
            <v>0.4</v>
          </cell>
          <cell r="BH241">
            <v>0</v>
          </cell>
          <cell r="BI241">
            <v>0.4</v>
          </cell>
          <cell r="BL241">
            <v>0</v>
          </cell>
          <cell r="BM241">
            <v>0.4</v>
          </cell>
          <cell r="BP241">
            <v>0</v>
          </cell>
          <cell r="BQ241">
            <v>0.4</v>
          </cell>
          <cell r="BT241">
            <v>0</v>
          </cell>
          <cell r="BU241">
            <v>0.4</v>
          </cell>
          <cell r="BX241">
            <v>0</v>
          </cell>
          <cell r="BY241">
            <v>0.4</v>
          </cell>
          <cell r="CB241">
            <v>0</v>
          </cell>
          <cell r="CC241">
            <v>0.4</v>
          </cell>
          <cell r="CF241">
            <v>0</v>
          </cell>
          <cell r="CG241">
            <v>0.4</v>
          </cell>
          <cell r="CJ241">
            <v>0</v>
          </cell>
          <cell r="CK241">
            <v>0.4</v>
          </cell>
          <cell r="CN241">
            <v>0</v>
          </cell>
          <cell r="CO241">
            <v>0.4</v>
          </cell>
          <cell r="CR241">
            <v>0</v>
          </cell>
          <cell r="CS241">
            <v>0.4</v>
          </cell>
          <cell r="CV241">
            <v>0</v>
          </cell>
          <cell r="CW241">
            <v>0.4</v>
          </cell>
          <cell r="CZ241">
            <v>0</v>
          </cell>
          <cell r="DA241">
            <v>0.4</v>
          </cell>
          <cell r="DD241">
            <v>0</v>
          </cell>
          <cell r="DE241">
            <v>0.4</v>
          </cell>
          <cell r="DH241">
            <v>0</v>
          </cell>
          <cell r="DI241">
            <v>0.4</v>
          </cell>
          <cell r="DL241">
            <v>0</v>
          </cell>
          <cell r="DM241">
            <v>0.4</v>
          </cell>
          <cell r="DP241">
            <v>0</v>
          </cell>
          <cell r="DQ241">
            <v>0.4</v>
          </cell>
          <cell r="DT241">
            <v>0</v>
          </cell>
          <cell r="DU241">
            <v>0.4</v>
          </cell>
          <cell r="DX241">
            <v>0</v>
          </cell>
          <cell r="DY241">
            <v>0.4</v>
          </cell>
          <cell r="EB241">
            <v>0</v>
          </cell>
          <cell r="EC241">
            <v>0.4</v>
          </cell>
          <cell r="EF241">
            <v>0</v>
          </cell>
          <cell r="EG241">
            <v>0.4</v>
          </cell>
          <cell r="EJ241">
            <v>0</v>
          </cell>
          <cell r="EK241">
            <v>0.4</v>
          </cell>
        </row>
        <row r="242">
          <cell r="C242" t="str">
            <v>8.4.3</v>
          </cell>
          <cell r="F242" t="str">
            <v>PAVIMENTO RIGIDO</v>
          </cell>
        </row>
        <row r="243">
          <cell r="C243" t="str">
            <v>8.4.3.1</v>
          </cell>
          <cell r="D243">
            <v>4011211</v>
          </cell>
          <cell r="E243" t="str">
            <v>SICRO SERVIÇO</v>
          </cell>
          <cell r="F243" t="str">
            <v>REFORÇO DO SUBLEITO COM MATERIAL DE JAZIDA</v>
          </cell>
          <cell r="G243" t="str">
            <v>M³</v>
          </cell>
          <cell r="H243">
            <v>0</v>
          </cell>
          <cell r="I243">
            <v>0</v>
          </cell>
          <cell r="L243">
            <v>0</v>
          </cell>
          <cell r="M243">
            <v>6.55</v>
          </cell>
          <cell r="P243">
            <v>0</v>
          </cell>
          <cell r="Q243">
            <v>6.55</v>
          </cell>
          <cell r="T243">
            <v>0</v>
          </cell>
          <cell r="U243">
            <v>6.55</v>
          </cell>
          <cell r="X243">
            <v>0</v>
          </cell>
          <cell r="Y243">
            <v>6.55</v>
          </cell>
          <cell r="AB243">
            <v>0</v>
          </cell>
          <cell r="AC243">
            <v>6.55</v>
          </cell>
          <cell r="AF243">
            <v>0</v>
          </cell>
          <cell r="AG243">
            <v>6.55</v>
          </cell>
          <cell r="AJ243">
            <v>0</v>
          </cell>
          <cell r="AK243">
            <v>6.55</v>
          </cell>
          <cell r="AN243">
            <v>0</v>
          </cell>
          <cell r="AO243">
            <v>6.55</v>
          </cell>
          <cell r="AR243">
            <v>0</v>
          </cell>
          <cell r="AS243">
            <v>6.55</v>
          </cell>
          <cell r="AV243">
            <v>0</v>
          </cell>
          <cell r="AW243">
            <v>6.55</v>
          </cell>
          <cell r="AZ243">
            <v>0</v>
          </cell>
          <cell r="BA243">
            <v>6.55</v>
          </cell>
          <cell r="BD243">
            <v>0</v>
          </cell>
          <cell r="BE243">
            <v>6.55</v>
          </cell>
          <cell r="BH243">
            <v>0</v>
          </cell>
          <cell r="BI243">
            <v>6.55</v>
          </cell>
          <cell r="BL243">
            <v>0</v>
          </cell>
          <cell r="BM243">
            <v>6.55</v>
          </cell>
          <cell r="BP243">
            <v>0</v>
          </cell>
          <cell r="BQ243">
            <v>6.55</v>
          </cell>
          <cell r="BT243">
            <v>0</v>
          </cell>
          <cell r="BU243">
            <v>6.55</v>
          </cell>
          <cell r="BX243">
            <v>0</v>
          </cell>
          <cell r="BY243">
            <v>6.55</v>
          </cell>
          <cell r="CB243">
            <v>0</v>
          </cell>
          <cell r="CC243">
            <v>6.55</v>
          </cell>
          <cell r="CF243">
            <v>0</v>
          </cell>
          <cell r="CG243">
            <v>6.55</v>
          </cell>
          <cell r="CJ243">
            <v>0</v>
          </cell>
          <cell r="CK243">
            <v>6.55</v>
          </cell>
          <cell r="CN243">
            <v>0</v>
          </cell>
          <cell r="CO243">
            <v>6.55</v>
          </cell>
          <cell r="CR243">
            <v>0</v>
          </cell>
          <cell r="CS243">
            <v>6.55</v>
          </cell>
          <cell r="CV243">
            <v>0</v>
          </cell>
          <cell r="CW243">
            <v>6.55</v>
          </cell>
          <cell r="CZ243">
            <v>0</v>
          </cell>
          <cell r="DA243">
            <v>6.55</v>
          </cell>
          <cell r="DD243">
            <v>0</v>
          </cell>
          <cell r="DE243">
            <v>6.55</v>
          </cell>
          <cell r="DH243">
            <v>0</v>
          </cell>
          <cell r="DI243">
            <v>6.55</v>
          </cell>
          <cell r="DL243">
            <v>0</v>
          </cell>
          <cell r="DM243">
            <v>6.55</v>
          </cell>
          <cell r="DP243">
            <v>0</v>
          </cell>
          <cell r="DQ243">
            <v>6.55</v>
          </cell>
          <cell r="DT243">
            <v>0</v>
          </cell>
          <cell r="DU243">
            <v>6.55</v>
          </cell>
          <cell r="DX243">
            <v>0</v>
          </cell>
          <cell r="DY243">
            <v>6.55</v>
          </cell>
          <cell r="EB243">
            <v>0</v>
          </cell>
          <cell r="EC243">
            <v>6.55</v>
          </cell>
          <cell r="EF243">
            <v>0</v>
          </cell>
          <cell r="EG243">
            <v>6.55</v>
          </cell>
          <cell r="EJ243">
            <v>0</v>
          </cell>
          <cell r="EK243">
            <v>6.55</v>
          </cell>
        </row>
        <row r="244">
          <cell r="C244" t="str">
            <v>8.4.3.2</v>
          </cell>
          <cell r="D244">
            <v>4011209</v>
          </cell>
          <cell r="E244" t="str">
            <v>SICRO SERVIÇO</v>
          </cell>
          <cell r="F244" t="str">
            <v>REGULARIZAÇÃO DO SUBLEITO</v>
          </cell>
          <cell r="G244" t="str">
            <v>M²</v>
          </cell>
          <cell r="H244">
            <v>0</v>
          </cell>
          <cell r="I244">
            <v>0</v>
          </cell>
          <cell r="L244">
            <v>0</v>
          </cell>
          <cell r="M244">
            <v>0.68</v>
          </cell>
          <cell r="P244">
            <v>0</v>
          </cell>
          <cell r="Q244">
            <v>0.68</v>
          </cell>
          <cell r="T244">
            <v>0</v>
          </cell>
          <cell r="U244">
            <v>0.68</v>
          </cell>
          <cell r="X244">
            <v>0</v>
          </cell>
          <cell r="Y244">
            <v>0.68</v>
          </cell>
          <cell r="AB244">
            <v>0</v>
          </cell>
          <cell r="AC244">
            <v>0.68</v>
          </cell>
          <cell r="AF244">
            <v>0</v>
          </cell>
          <cell r="AG244">
            <v>0.68</v>
          </cell>
          <cell r="AJ244">
            <v>0</v>
          </cell>
          <cell r="AK244">
            <v>0.68</v>
          </cell>
          <cell r="AN244">
            <v>0</v>
          </cell>
          <cell r="AO244">
            <v>0.68</v>
          </cell>
          <cell r="AR244">
            <v>0</v>
          </cell>
          <cell r="AS244">
            <v>0.68</v>
          </cell>
          <cell r="AV244">
            <v>0</v>
          </cell>
          <cell r="AW244">
            <v>0.68</v>
          </cell>
          <cell r="AZ244">
            <v>0</v>
          </cell>
          <cell r="BA244">
            <v>0.68</v>
          </cell>
          <cell r="BD244">
            <v>0</v>
          </cell>
          <cell r="BE244">
            <v>0.68</v>
          </cell>
          <cell r="BH244">
            <v>0</v>
          </cell>
          <cell r="BI244">
            <v>0.68</v>
          </cell>
          <cell r="BL244">
            <v>0</v>
          </cell>
          <cell r="BM244">
            <v>0.68</v>
          </cell>
          <cell r="BP244">
            <v>0</v>
          </cell>
          <cell r="BQ244">
            <v>0.68</v>
          </cell>
          <cell r="BT244">
            <v>0</v>
          </cell>
          <cell r="BU244">
            <v>0.68</v>
          </cell>
          <cell r="BX244">
            <v>0</v>
          </cell>
          <cell r="BY244">
            <v>0.68</v>
          </cell>
          <cell r="CB244">
            <v>0</v>
          </cell>
          <cell r="CC244">
            <v>0.68</v>
          </cell>
          <cell r="CF244">
            <v>0</v>
          </cell>
          <cell r="CG244">
            <v>0.68</v>
          </cell>
          <cell r="CJ244">
            <v>0</v>
          </cell>
          <cell r="CK244">
            <v>0.68</v>
          </cell>
          <cell r="CN244">
            <v>0</v>
          </cell>
          <cell r="CO244">
            <v>0.68</v>
          </cell>
          <cell r="CR244">
            <v>0</v>
          </cell>
          <cell r="CS244">
            <v>0.68</v>
          </cell>
          <cell r="CV244">
            <v>0</v>
          </cell>
          <cell r="CW244">
            <v>0.68</v>
          </cell>
          <cell r="CZ244">
            <v>0</v>
          </cell>
          <cell r="DA244">
            <v>0.68</v>
          </cell>
          <cell r="DD244">
            <v>0</v>
          </cell>
          <cell r="DE244">
            <v>0.68</v>
          </cell>
          <cell r="DH244">
            <v>0</v>
          </cell>
          <cell r="DI244">
            <v>0.68</v>
          </cell>
          <cell r="DL244">
            <v>0</v>
          </cell>
          <cell r="DM244">
            <v>0.68</v>
          </cell>
          <cell r="DP244">
            <v>0</v>
          </cell>
          <cell r="DQ244">
            <v>0.68</v>
          </cell>
          <cell r="DT244">
            <v>0</v>
          </cell>
          <cell r="DU244">
            <v>0.68</v>
          </cell>
          <cell r="DX244">
            <v>0</v>
          </cell>
          <cell r="DY244">
            <v>0.68</v>
          </cell>
          <cell r="EB244">
            <v>0</v>
          </cell>
          <cell r="EC244">
            <v>0.68</v>
          </cell>
          <cell r="EF244">
            <v>0</v>
          </cell>
          <cell r="EG244">
            <v>0.68</v>
          </cell>
          <cell r="EJ244">
            <v>0</v>
          </cell>
          <cell r="EK244">
            <v>0.68</v>
          </cell>
        </row>
        <row r="245">
          <cell r="C245" t="str">
            <v>8.4.3.3</v>
          </cell>
          <cell r="D245">
            <v>4011276</v>
          </cell>
          <cell r="E245" t="str">
            <v>SICRO SERVIÇO</v>
          </cell>
          <cell r="F245" t="str">
            <v>BASE OU SUB-BASE DE BRITA GRADUADA COM BRITA COMERCIAL</v>
          </cell>
          <cell r="G245" t="str">
            <v>M³</v>
          </cell>
          <cell r="H245">
            <v>0</v>
          </cell>
          <cell r="I245">
            <v>0</v>
          </cell>
          <cell r="L245">
            <v>0</v>
          </cell>
          <cell r="M245">
            <v>123.24</v>
          </cell>
          <cell r="P245">
            <v>0</v>
          </cell>
          <cell r="Q245">
            <v>123.24</v>
          </cell>
          <cell r="T245">
            <v>0</v>
          </cell>
          <cell r="U245">
            <v>123.24</v>
          </cell>
          <cell r="X245">
            <v>0</v>
          </cell>
          <cell r="Y245">
            <v>123.24</v>
          </cell>
          <cell r="AB245">
            <v>0</v>
          </cell>
          <cell r="AC245">
            <v>123.24</v>
          </cell>
          <cell r="AF245">
            <v>0</v>
          </cell>
          <cell r="AG245">
            <v>123.24</v>
          </cell>
          <cell r="AJ245">
            <v>0</v>
          </cell>
          <cell r="AK245">
            <v>123.24</v>
          </cell>
          <cell r="AN245">
            <v>0</v>
          </cell>
          <cell r="AO245">
            <v>123.24</v>
          </cell>
          <cell r="AR245">
            <v>0</v>
          </cell>
          <cell r="AS245">
            <v>123.24</v>
          </cell>
          <cell r="AV245">
            <v>0</v>
          </cell>
          <cell r="AW245">
            <v>123.24</v>
          </cell>
          <cell r="AZ245">
            <v>0</v>
          </cell>
          <cell r="BA245">
            <v>123.24</v>
          </cell>
          <cell r="BD245">
            <v>0</v>
          </cell>
          <cell r="BE245">
            <v>123.24</v>
          </cell>
          <cell r="BH245">
            <v>0</v>
          </cell>
          <cell r="BI245">
            <v>123.24</v>
          </cell>
          <cell r="BL245">
            <v>0</v>
          </cell>
          <cell r="BM245">
            <v>123.24</v>
          </cell>
          <cell r="BP245">
            <v>0</v>
          </cell>
          <cell r="BQ245">
            <v>123.24</v>
          </cell>
          <cell r="BT245">
            <v>0</v>
          </cell>
          <cell r="BU245">
            <v>123.24</v>
          </cell>
          <cell r="BX245">
            <v>0</v>
          </cell>
          <cell r="BY245">
            <v>123.24</v>
          </cell>
          <cell r="CB245">
            <v>0</v>
          </cell>
          <cell r="CC245">
            <v>123.24</v>
          </cell>
          <cell r="CF245">
            <v>0</v>
          </cell>
          <cell r="CG245">
            <v>123.24</v>
          </cell>
          <cell r="CJ245">
            <v>0</v>
          </cell>
          <cell r="CK245">
            <v>123.24</v>
          </cell>
          <cell r="CN245">
            <v>0</v>
          </cell>
          <cell r="CO245">
            <v>123.24</v>
          </cell>
          <cell r="CR245">
            <v>0</v>
          </cell>
          <cell r="CS245">
            <v>123.24</v>
          </cell>
          <cell r="CV245">
            <v>0</v>
          </cell>
          <cell r="CW245">
            <v>123.24</v>
          </cell>
          <cell r="CZ245">
            <v>0</v>
          </cell>
          <cell r="DA245">
            <v>123.24</v>
          </cell>
          <cell r="DD245">
            <v>0</v>
          </cell>
          <cell r="DE245">
            <v>123.24</v>
          </cell>
          <cell r="DH245">
            <v>0</v>
          </cell>
          <cell r="DI245">
            <v>123.24</v>
          </cell>
          <cell r="DL245">
            <v>0</v>
          </cell>
          <cell r="DM245">
            <v>123.24</v>
          </cell>
          <cell r="DP245">
            <v>0</v>
          </cell>
          <cell r="DQ245">
            <v>123.24</v>
          </cell>
          <cell r="DT245">
            <v>0</v>
          </cell>
          <cell r="DU245">
            <v>123.24</v>
          </cell>
          <cell r="DX245">
            <v>0</v>
          </cell>
          <cell r="DY245">
            <v>123.24</v>
          </cell>
          <cell r="EB245">
            <v>0</v>
          </cell>
          <cell r="EC245">
            <v>123.24</v>
          </cell>
          <cell r="EF245">
            <v>0</v>
          </cell>
          <cell r="EG245">
            <v>123.24</v>
          </cell>
          <cell r="EJ245">
            <v>0</v>
          </cell>
          <cell r="EK245">
            <v>123.24</v>
          </cell>
        </row>
        <row r="246">
          <cell r="C246" t="str">
            <v>8.4.3.4</v>
          </cell>
          <cell r="D246">
            <v>4011214</v>
          </cell>
          <cell r="E246" t="str">
            <v>SICRO SERVIÇO</v>
          </cell>
          <cell r="F246" t="str">
            <v>SUB-BASE DE CONCRETO COMPACTADO COM ROLO - BRITA COMERCIAL</v>
          </cell>
          <cell r="G246" t="str">
            <v>M³</v>
          </cell>
          <cell r="H246">
            <v>0</v>
          </cell>
          <cell r="I246">
            <v>0</v>
          </cell>
          <cell r="L246">
            <v>0</v>
          </cell>
          <cell r="M246">
            <v>152.07</v>
          </cell>
          <cell r="P246">
            <v>0</v>
          </cell>
          <cell r="Q246">
            <v>152.07</v>
          </cell>
          <cell r="T246">
            <v>0</v>
          </cell>
          <cell r="U246">
            <v>152.07</v>
          </cell>
          <cell r="X246">
            <v>0</v>
          </cell>
          <cell r="Y246">
            <v>152.07</v>
          </cell>
          <cell r="AB246">
            <v>0</v>
          </cell>
          <cell r="AC246">
            <v>152.07</v>
          </cell>
          <cell r="AF246">
            <v>0</v>
          </cell>
          <cell r="AG246">
            <v>152.07</v>
          </cell>
          <cell r="AJ246">
            <v>0</v>
          </cell>
          <cell r="AK246">
            <v>152.07</v>
          </cell>
          <cell r="AN246">
            <v>0</v>
          </cell>
          <cell r="AO246">
            <v>152.07</v>
          </cell>
          <cell r="AR246">
            <v>0</v>
          </cell>
          <cell r="AS246">
            <v>152.07</v>
          </cell>
          <cell r="AV246">
            <v>0</v>
          </cell>
          <cell r="AW246">
            <v>152.07</v>
          </cell>
          <cell r="AZ246">
            <v>0</v>
          </cell>
          <cell r="BA246">
            <v>152.07</v>
          </cell>
          <cell r="BD246">
            <v>0</v>
          </cell>
          <cell r="BE246">
            <v>152.07</v>
          </cell>
          <cell r="BH246">
            <v>0</v>
          </cell>
          <cell r="BI246">
            <v>152.07</v>
          </cell>
          <cell r="BL246">
            <v>0</v>
          </cell>
          <cell r="BM246">
            <v>152.07</v>
          </cell>
          <cell r="BP246">
            <v>0</v>
          </cell>
          <cell r="BQ246">
            <v>152.07</v>
          </cell>
          <cell r="BT246">
            <v>0</v>
          </cell>
          <cell r="BU246">
            <v>152.07</v>
          </cell>
          <cell r="BX246">
            <v>0</v>
          </cell>
          <cell r="BY246">
            <v>152.07</v>
          </cell>
          <cell r="CB246">
            <v>0</v>
          </cell>
          <cell r="CC246">
            <v>152.07</v>
          </cell>
          <cell r="CF246">
            <v>0</v>
          </cell>
          <cell r="CG246">
            <v>152.07</v>
          </cell>
          <cell r="CJ246">
            <v>0</v>
          </cell>
          <cell r="CK246">
            <v>152.07</v>
          </cell>
          <cell r="CN246">
            <v>0</v>
          </cell>
          <cell r="CO246">
            <v>152.07</v>
          </cell>
          <cell r="CR246">
            <v>0</v>
          </cell>
          <cell r="CS246">
            <v>152.07</v>
          </cell>
          <cell r="CV246">
            <v>0</v>
          </cell>
          <cell r="CW246">
            <v>152.07</v>
          </cell>
          <cell r="CZ246">
            <v>0</v>
          </cell>
          <cell r="DA246">
            <v>152.07</v>
          </cell>
          <cell r="DD246">
            <v>0</v>
          </cell>
          <cell r="DE246">
            <v>152.07</v>
          </cell>
          <cell r="DH246">
            <v>0</v>
          </cell>
          <cell r="DI246">
            <v>152.07</v>
          </cell>
          <cell r="DL246">
            <v>0</v>
          </cell>
          <cell r="DM246">
            <v>152.07</v>
          </cell>
          <cell r="DP246">
            <v>0</v>
          </cell>
          <cell r="DQ246">
            <v>152.07</v>
          </cell>
          <cell r="DT246">
            <v>0</v>
          </cell>
          <cell r="DU246">
            <v>152.07</v>
          </cell>
          <cell r="DX246">
            <v>0</v>
          </cell>
          <cell r="DY246">
            <v>152.07</v>
          </cell>
          <cell r="EB246">
            <v>0</v>
          </cell>
          <cell r="EC246">
            <v>152.07</v>
          </cell>
          <cell r="EF246">
            <v>0</v>
          </cell>
          <cell r="EG246">
            <v>152.07</v>
          </cell>
          <cell r="EJ246">
            <v>0</v>
          </cell>
          <cell r="EK246">
            <v>152.07</v>
          </cell>
        </row>
        <row r="247">
          <cell r="C247" t="str">
            <v>8.4.3.5</v>
          </cell>
          <cell r="D247">
            <v>4011533</v>
          </cell>
          <cell r="E247" t="str">
            <v>SICRO SERVIÇO</v>
          </cell>
          <cell r="F247" t="str">
            <v>PAVIMENTO DE CONCRETO COM FÔRMAS DESLIZANTES - AREIA E BRITA COMERCIAIS</v>
          </cell>
          <cell r="G247" t="str">
            <v>M³</v>
          </cell>
          <cell r="H247">
            <v>0</v>
          </cell>
          <cell r="I247">
            <v>0</v>
          </cell>
          <cell r="L247">
            <v>0</v>
          </cell>
          <cell r="M247">
            <v>231.76</v>
          </cell>
          <cell r="P247">
            <v>0</v>
          </cell>
          <cell r="Q247">
            <v>231.76</v>
          </cell>
          <cell r="T247">
            <v>0</v>
          </cell>
          <cell r="U247">
            <v>231.76</v>
          </cell>
          <cell r="X247">
            <v>0</v>
          </cell>
          <cell r="Y247">
            <v>231.76</v>
          </cell>
          <cell r="AB247">
            <v>0</v>
          </cell>
          <cell r="AC247">
            <v>231.76</v>
          </cell>
          <cell r="AF247">
            <v>0</v>
          </cell>
          <cell r="AG247">
            <v>231.76</v>
          </cell>
          <cell r="AJ247">
            <v>0</v>
          </cell>
          <cell r="AK247">
            <v>231.76</v>
          </cell>
          <cell r="AN247">
            <v>0</v>
          </cell>
          <cell r="AO247">
            <v>231.76</v>
          </cell>
          <cell r="AR247">
            <v>0</v>
          </cell>
          <cell r="AS247">
            <v>231.76</v>
          </cell>
          <cell r="AV247">
            <v>0</v>
          </cell>
          <cell r="AW247">
            <v>231.76</v>
          </cell>
          <cell r="AZ247">
            <v>0</v>
          </cell>
          <cell r="BA247">
            <v>231.76</v>
          </cell>
          <cell r="BD247">
            <v>0</v>
          </cell>
          <cell r="BE247">
            <v>231.76</v>
          </cell>
          <cell r="BH247">
            <v>0</v>
          </cell>
          <cell r="BI247">
            <v>231.76</v>
          </cell>
          <cell r="BL247">
            <v>0</v>
          </cell>
          <cell r="BM247">
            <v>231.76</v>
          </cell>
          <cell r="BP247">
            <v>0</v>
          </cell>
          <cell r="BQ247">
            <v>231.76</v>
          </cell>
          <cell r="BT247">
            <v>0</v>
          </cell>
          <cell r="BU247">
            <v>231.76</v>
          </cell>
          <cell r="BX247">
            <v>0</v>
          </cell>
          <cell r="BY247">
            <v>231.76</v>
          </cell>
          <cell r="CB247">
            <v>0</v>
          </cell>
          <cell r="CC247">
            <v>231.76</v>
          </cell>
          <cell r="CF247">
            <v>0</v>
          </cell>
          <cell r="CG247">
            <v>231.76</v>
          </cell>
          <cell r="CJ247">
            <v>0</v>
          </cell>
          <cell r="CK247">
            <v>231.76</v>
          </cell>
          <cell r="CN247">
            <v>0</v>
          </cell>
          <cell r="CO247">
            <v>231.76</v>
          </cell>
          <cell r="CR247">
            <v>0</v>
          </cell>
          <cell r="CS247">
            <v>231.76</v>
          </cell>
          <cell r="CV247">
            <v>0</v>
          </cell>
          <cell r="CW247">
            <v>231.76</v>
          </cell>
          <cell r="CZ247">
            <v>0</v>
          </cell>
          <cell r="DA247">
            <v>231.76</v>
          </cell>
          <cell r="DD247">
            <v>0</v>
          </cell>
          <cell r="DE247">
            <v>231.76</v>
          </cell>
          <cell r="DH247">
            <v>0</v>
          </cell>
          <cell r="DI247">
            <v>231.76</v>
          </cell>
          <cell r="DL247">
            <v>0</v>
          </cell>
          <cell r="DM247">
            <v>231.76</v>
          </cell>
          <cell r="DP247">
            <v>0</v>
          </cell>
          <cell r="DQ247">
            <v>231.76</v>
          </cell>
          <cell r="DT247">
            <v>0</v>
          </cell>
          <cell r="DU247">
            <v>231.76</v>
          </cell>
          <cell r="DX247">
            <v>0</v>
          </cell>
          <cell r="DY247">
            <v>231.76</v>
          </cell>
          <cell r="EB247">
            <v>0</v>
          </cell>
          <cell r="EC247">
            <v>231.76</v>
          </cell>
          <cell r="EF247">
            <v>0</v>
          </cell>
          <cell r="EG247">
            <v>231.76</v>
          </cell>
          <cell r="EJ247">
            <v>0</v>
          </cell>
          <cell r="EK247">
            <v>231.76</v>
          </cell>
        </row>
        <row r="248">
          <cell r="C248" t="str">
            <v>8.4.3.6</v>
          </cell>
          <cell r="D248">
            <v>407818</v>
          </cell>
          <cell r="E248" t="str">
            <v>SICRO SERVIÇO</v>
          </cell>
          <cell r="F248" t="str">
            <v>ARMAÇÃO EM AÇO CA-25 - FORNECIMENTO, PREPARO E COLOCAÇÃO</v>
          </cell>
          <cell r="G248" t="str">
            <v>KG</v>
          </cell>
          <cell r="H248">
            <v>0</v>
          </cell>
          <cell r="I248">
            <v>0</v>
          </cell>
          <cell r="L248">
            <v>0</v>
          </cell>
          <cell r="M248">
            <v>9.26</v>
          </cell>
          <cell r="P248">
            <v>0</v>
          </cell>
          <cell r="Q248">
            <v>9.26</v>
          </cell>
          <cell r="T248">
            <v>0</v>
          </cell>
          <cell r="U248">
            <v>9.26</v>
          </cell>
          <cell r="X248">
            <v>0</v>
          </cell>
          <cell r="Y248">
            <v>9.26</v>
          </cell>
          <cell r="AB248">
            <v>0</v>
          </cell>
          <cell r="AC248">
            <v>9.26</v>
          </cell>
          <cell r="AF248">
            <v>0</v>
          </cell>
          <cell r="AG248">
            <v>9.26</v>
          </cell>
          <cell r="AJ248">
            <v>0</v>
          </cell>
          <cell r="AK248">
            <v>9.26</v>
          </cell>
          <cell r="AN248">
            <v>0</v>
          </cell>
          <cell r="AO248">
            <v>9.26</v>
          </cell>
          <cell r="AR248">
            <v>0</v>
          </cell>
          <cell r="AS248">
            <v>9.26</v>
          </cell>
          <cell r="AV248">
            <v>0</v>
          </cell>
          <cell r="AW248">
            <v>9.26</v>
          </cell>
          <cell r="AZ248">
            <v>0</v>
          </cell>
          <cell r="BA248">
            <v>9.26</v>
          </cell>
          <cell r="BD248">
            <v>0</v>
          </cell>
          <cell r="BE248">
            <v>9.26</v>
          </cell>
          <cell r="BH248">
            <v>0</v>
          </cell>
          <cell r="BI248">
            <v>9.26</v>
          </cell>
          <cell r="BL248">
            <v>0</v>
          </cell>
          <cell r="BM248">
            <v>9.26</v>
          </cell>
          <cell r="BP248">
            <v>0</v>
          </cell>
          <cell r="BQ248">
            <v>9.26</v>
          </cell>
          <cell r="BT248">
            <v>0</v>
          </cell>
          <cell r="BU248">
            <v>9.26</v>
          </cell>
          <cell r="BX248">
            <v>0</v>
          </cell>
          <cell r="BY248">
            <v>9.26</v>
          </cell>
          <cell r="CB248">
            <v>0</v>
          </cell>
          <cell r="CC248">
            <v>9.26</v>
          </cell>
          <cell r="CF248">
            <v>0</v>
          </cell>
          <cell r="CG248">
            <v>9.26</v>
          </cell>
          <cell r="CJ248">
            <v>0</v>
          </cell>
          <cell r="CK248">
            <v>9.26</v>
          </cell>
          <cell r="CN248">
            <v>0</v>
          </cell>
          <cell r="CO248">
            <v>9.26</v>
          </cell>
          <cell r="CR248">
            <v>0</v>
          </cell>
          <cell r="CS248">
            <v>9.26</v>
          </cell>
          <cell r="CV248">
            <v>0</v>
          </cell>
          <cell r="CW248">
            <v>9.26</v>
          </cell>
          <cell r="CZ248">
            <v>0</v>
          </cell>
          <cell r="DA248">
            <v>9.26</v>
          </cell>
          <cell r="DD248">
            <v>0</v>
          </cell>
          <cell r="DE248">
            <v>9.26</v>
          </cell>
          <cell r="DH248">
            <v>0</v>
          </cell>
          <cell r="DI248">
            <v>9.26</v>
          </cell>
          <cell r="DL248">
            <v>0</v>
          </cell>
          <cell r="DM248">
            <v>9.26</v>
          </cell>
          <cell r="DP248">
            <v>0</v>
          </cell>
          <cell r="DQ248">
            <v>9.26</v>
          </cell>
          <cell r="DT248">
            <v>0</v>
          </cell>
          <cell r="DU248">
            <v>9.26</v>
          </cell>
          <cell r="DX248">
            <v>0</v>
          </cell>
          <cell r="DY248">
            <v>9.26</v>
          </cell>
          <cell r="EB248">
            <v>0</v>
          </cell>
          <cell r="EC248">
            <v>9.26</v>
          </cell>
          <cell r="EF248">
            <v>0</v>
          </cell>
          <cell r="EG248">
            <v>9.26</v>
          </cell>
          <cell r="EJ248">
            <v>0</v>
          </cell>
          <cell r="EK248">
            <v>9.26</v>
          </cell>
        </row>
        <row r="249">
          <cell r="C249" t="str">
            <v>8.4.3.7</v>
          </cell>
          <cell r="D249">
            <v>407819</v>
          </cell>
          <cell r="E249" t="str">
            <v>SICRO SERVIÇO</v>
          </cell>
          <cell r="F249" t="str">
            <v>ARMAÇÃO EM AÇO CA-50 - FORNECIMENTO, PREPARO E COLOCAÇÃO</v>
          </cell>
          <cell r="G249" t="str">
            <v>KG</v>
          </cell>
          <cell r="H249">
            <v>0</v>
          </cell>
          <cell r="I249">
            <v>0</v>
          </cell>
          <cell r="L249">
            <v>0</v>
          </cell>
          <cell r="M249">
            <v>9.43</v>
          </cell>
          <cell r="P249">
            <v>0</v>
          </cell>
          <cell r="Q249">
            <v>9.43</v>
          </cell>
          <cell r="T249">
            <v>0</v>
          </cell>
          <cell r="U249">
            <v>9.43</v>
          </cell>
          <cell r="X249">
            <v>0</v>
          </cell>
          <cell r="Y249">
            <v>9.43</v>
          </cell>
          <cell r="AB249">
            <v>0</v>
          </cell>
          <cell r="AC249">
            <v>9.43</v>
          </cell>
          <cell r="AF249">
            <v>0</v>
          </cell>
          <cell r="AG249">
            <v>9.43</v>
          </cell>
          <cell r="AJ249">
            <v>0</v>
          </cell>
          <cell r="AK249">
            <v>9.43</v>
          </cell>
          <cell r="AN249">
            <v>0</v>
          </cell>
          <cell r="AO249">
            <v>9.43</v>
          </cell>
          <cell r="AR249">
            <v>0</v>
          </cell>
          <cell r="AS249">
            <v>9.43</v>
          </cell>
          <cell r="AV249">
            <v>0</v>
          </cell>
          <cell r="AW249">
            <v>9.43</v>
          </cell>
          <cell r="AZ249">
            <v>0</v>
          </cell>
          <cell r="BA249">
            <v>9.43</v>
          </cell>
          <cell r="BD249">
            <v>0</v>
          </cell>
          <cell r="BE249">
            <v>9.43</v>
          </cell>
          <cell r="BH249">
            <v>0</v>
          </cell>
          <cell r="BI249">
            <v>9.43</v>
          </cell>
          <cell r="BL249">
            <v>0</v>
          </cell>
          <cell r="BM249">
            <v>9.43</v>
          </cell>
          <cell r="BP249">
            <v>0</v>
          </cell>
          <cell r="BQ249">
            <v>9.43</v>
          </cell>
          <cell r="BT249">
            <v>0</v>
          </cell>
          <cell r="BU249">
            <v>9.43</v>
          </cell>
          <cell r="BX249">
            <v>0</v>
          </cell>
          <cell r="BY249">
            <v>9.43</v>
          </cell>
          <cell r="CB249">
            <v>0</v>
          </cell>
          <cell r="CC249">
            <v>9.43</v>
          </cell>
          <cell r="CF249">
            <v>0</v>
          </cell>
          <cell r="CG249">
            <v>9.43</v>
          </cell>
          <cell r="CJ249">
            <v>0</v>
          </cell>
          <cell r="CK249">
            <v>9.43</v>
          </cell>
          <cell r="CN249">
            <v>0</v>
          </cell>
          <cell r="CO249">
            <v>9.43</v>
          </cell>
          <cell r="CR249">
            <v>0</v>
          </cell>
          <cell r="CS249">
            <v>9.43</v>
          </cell>
          <cell r="CV249">
            <v>0</v>
          </cell>
          <cell r="CW249">
            <v>9.43</v>
          </cell>
          <cell r="CZ249">
            <v>0</v>
          </cell>
          <cell r="DA249">
            <v>9.43</v>
          </cell>
          <cell r="DD249">
            <v>0</v>
          </cell>
          <cell r="DE249">
            <v>9.43</v>
          </cell>
          <cell r="DH249">
            <v>0</v>
          </cell>
          <cell r="DI249">
            <v>9.43</v>
          </cell>
          <cell r="DL249">
            <v>0</v>
          </cell>
          <cell r="DM249">
            <v>9.43</v>
          </cell>
          <cell r="DP249">
            <v>0</v>
          </cell>
          <cell r="DQ249">
            <v>9.43</v>
          </cell>
          <cell r="DT249">
            <v>0</v>
          </cell>
          <cell r="DU249">
            <v>9.43</v>
          </cell>
          <cell r="DX249">
            <v>0</v>
          </cell>
          <cell r="DY249">
            <v>9.43</v>
          </cell>
          <cell r="EB249">
            <v>0</v>
          </cell>
          <cell r="EC249">
            <v>9.43</v>
          </cell>
          <cell r="EF249">
            <v>0</v>
          </cell>
          <cell r="EG249">
            <v>9.43</v>
          </cell>
          <cell r="EJ249">
            <v>0</v>
          </cell>
          <cell r="EK249">
            <v>9.43</v>
          </cell>
        </row>
        <row r="250">
          <cell r="C250" t="str">
            <v>8.4.3.8</v>
          </cell>
          <cell r="D250">
            <v>408067</v>
          </cell>
          <cell r="E250" t="str">
            <v>SICRO SERVIÇO</v>
          </cell>
          <cell r="F250" t="str">
            <v>TELA DE AÇO ELETROSOLDADA - FORNECIMENTO, PREPARO E COLOCAÇÃO</v>
          </cell>
          <cell r="G250" t="str">
            <v>KG</v>
          </cell>
          <cell r="H250">
            <v>0</v>
          </cell>
          <cell r="I250">
            <v>0</v>
          </cell>
          <cell r="L250">
            <v>0</v>
          </cell>
          <cell r="M250">
            <v>8.11</v>
          </cell>
          <cell r="P250">
            <v>0</v>
          </cell>
          <cell r="Q250">
            <v>8.11</v>
          </cell>
          <cell r="T250">
            <v>0</v>
          </cell>
          <cell r="U250">
            <v>8.11</v>
          </cell>
          <cell r="X250">
            <v>0</v>
          </cell>
          <cell r="Y250">
            <v>8.11</v>
          </cell>
          <cell r="AB250">
            <v>0</v>
          </cell>
          <cell r="AC250">
            <v>8.11</v>
          </cell>
          <cell r="AF250">
            <v>0</v>
          </cell>
          <cell r="AG250">
            <v>8.11</v>
          </cell>
          <cell r="AJ250">
            <v>0</v>
          </cell>
          <cell r="AK250">
            <v>8.11</v>
          </cell>
          <cell r="AN250">
            <v>0</v>
          </cell>
          <cell r="AO250">
            <v>8.11</v>
          </cell>
          <cell r="AR250">
            <v>0</v>
          </cell>
          <cell r="AS250">
            <v>8.11</v>
          </cell>
          <cell r="AV250">
            <v>0</v>
          </cell>
          <cell r="AW250">
            <v>8.11</v>
          </cell>
          <cell r="AZ250">
            <v>0</v>
          </cell>
          <cell r="BA250">
            <v>8.11</v>
          </cell>
          <cell r="BD250">
            <v>0</v>
          </cell>
          <cell r="BE250">
            <v>8.11</v>
          </cell>
          <cell r="BH250">
            <v>0</v>
          </cell>
          <cell r="BI250">
            <v>8.11</v>
          </cell>
          <cell r="BL250">
            <v>0</v>
          </cell>
          <cell r="BM250">
            <v>8.11</v>
          </cell>
          <cell r="BP250">
            <v>0</v>
          </cell>
          <cell r="BQ250">
            <v>8.11</v>
          </cell>
          <cell r="BT250">
            <v>0</v>
          </cell>
          <cell r="BU250">
            <v>8.11</v>
          </cell>
          <cell r="BX250">
            <v>0</v>
          </cell>
          <cell r="BY250">
            <v>8.11</v>
          </cell>
          <cell r="CB250">
            <v>0</v>
          </cell>
          <cell r="CC250">
            <v>8.11</v>
          </cell>
          <cell r="CF250">
            <v>0</v>
          </cell>
          <cell r="CG250">
            <v>8.11</v>
          </cell>
          <cell r="CJ250">
            <v>0</v>
          </cell>
          <cell r="CK250">
            <v>8.11</v>
          </cell>
          <cell r="CN250">
            <v>0</v>
          </cell>
          <cell r="CO250">
            <v>8.11</v>
          </cell>
          <cell r="CR250">
            <v>0</v>
          </cell>
          <cell r="CS250">
            <v>8.11</v>
          </cell>
          <cell r="CV250">
            <v>0</v>
          </cell>
          <cell r="CW250">
            <v>8.11</v>
          </cell>
          <cell r="CZ250">
            <v>0</v>
          </cell>
          <cell r="DA250">
            <v>8.11</v>
          </cell>
          <cell r="DD250">
            <v>0</v>
          </cell>
          <cell r="DE250">
            <v>8.11</v>
          </cell>
          <cell r="DH250">
            <v>0</v>
          </cell>
          <cell r="DI250">
            <v>8.11</v>
          </cell>
          <cell r="DL250">
            <v>0</v>
          </cell>
          <cell r="DM250">
            <v>8.11</v>
          </cell>
          <cell r="DP250">
            <v>0</v>
          </cell>
          <cell r="DQ250">
            <v>8.11</v>
          </cell>
          <cell r="DT250">
            <v>0</v>
          </cell>
          <cell r="DU250">
            <v>8.11</v>
          </cell>
          <cell r="DX250">
            <v>0</v>
          </cell>
          <cell r="DY250">
            <v>8.11</v>
          </cell>
          <cell r="EB250">
            <v>0</v>
          </cell>
          <cell r="EC250">
            <v>8.11</v>
          </cell>
          <cell r="EF250">
            <v>0</v>
          </cell>
          <cell r="EG250">
            <v>8.11</v>
          </cell>
          <cell r="EJ250">
            <v>0</v>
          </cell>
          <cell r="EK250">
            <v>8.11</v>
          </cell>
        </row>
        <row r="251">
          <cell r="C251" t="str">
            <v>8.4.3.9</v>
          </cell>
          <cell r="D251">
            <v>407743</v>
          </cell>
          <cell r="E251" t="str">
            <v>SICRO SERVIÇO</v>
          </cell>
          <cell r="F251" t="str">
            <v>TRELIÇA NERVURADA TRÊS BARRAS LONGITUDINAIS INTERLIGADAS POR DUAS DIAGONAIS SINUSOIDAL - FORNECIMENTO E INSTALAÇÃO</v>
          </cell>
          <cell r="G251" t="str">
            <v>KG</v>
          </cell>
          <cell r="H251">
            <v>0</v>
          </cell>
          <cell r="I251">
            <v>0</v>
          </cell>
          <cell r="L251">
            <v>0</v>
          </cell>
          <cell r="M251">
            <v>8.7100000000000009</v>
          </cell>
          <cell r="P251">
            <v>0</v>
          </cell>
          <cell r="Q251">
            <v>8.7100000000000009</v>
          </cell>
          <cell r="T251">
            <v>0</v>
          </cell>
          <cell r="U251">
            <v>8.7100000000000009</v>
          </cell>
          <cell r="X251">
            <v>0</v>
          </cell>
          <cell r="Y251">
            <v>8.7100000000000009</v>
          </cell>
          <cell r="AB251">
            <v>0</v>
          </cell>
          <cell r="AC251">
            <v>8.7100000000000009</v>
          </cell>
          <cell r="AF251">
            <v>0</v>
          </cell>
          <cell r="AG251">
            <v>8.7100000000000009</v>
          </cell>
          <cell r="AJ251">
            <v>0</v>
          </cell>
          <cell r="AK251">
            <v>8.7100000000000009</v>
          </cell>
          <cell r="AN251">
            <v>0</v>
          </cell>
          <cell r="AO251">
            <v>8.7100000000000009</v>
          </cell>
          <cell r="AR251">
            <v>0</v>
          </cell>
          <cell r="AS251">
            <v>8.7100000000000009</v>
          </cell>
          <cell r="AV251">
            <v>0</v>
          </cell>
          <cell r="AW251">
            <v>8.7100000000000009</v>
          </cell>
          <cell r="AZ251">
            <v>0</v>
          </cell>
          <cell r="BA251">
            <v>8.7100000000000009</v>
          </cell>
          <cell r="BD251">
            <v>0</v>
          </cell>
          <cell r="BE251">
            <v>8.7100000000000009</v>
          </cell>
          <cell r="BH251">
            <v>0</v>
          </cell>
          <cell r="BI251">
            <v>8.7100000000000009</v>
          </cell>
          <cell r="BL251">
            <v>0</v>
          </cell>
          <cell r="BM251">
            <v>8.7100000000000009</v>
          </cell>
          <cell r="BP251">
            <v>0</v>
          </cell>
          <cell r="BQ251">
            <v>8.7100000000000009</v>
          </cell>
          <cell r="BT251">
            <v>0</v>
          </cell>
          <cell r="BU251">
            <v>8.7100000000000009</v>
          </cell>
          <cell r="BX251">
            <v>0</v>
          </cell>
          <cell r="BY251">
            <v>8.7100000000000009</v>
          </cell>
          <cell r="CB251">
            <v>0</v>
          </cell>
          <cell r="CC251">
            <v>8.7100000000000009</v>
          </cell>
          <cell r="CF251">
            <v>0</v>
          </cell>
          <cell r="CG251">
            <v>8.7100000000000009</v>
          </cell>
          <cell r="CJ251">
            <v>0</v>
          </cell>
          <cell r="CK251">
            <v>8.7100000000000009</v>
          </cell>
          <cell r="CN251">
            <v>0</v>
          </cell>
          <cell r="CO251">
            <v>8.7100000000000009</v>
          </cell>
          <cell r="CR251">
            <v>0</v>
          </cell>
          <cell r="CS251">
            <v>8.7100000000000009</v>
          </cell>
          <cell r="CV251">
            <v>0</v>
          </cell>
          <cell r="CW251">
            <v>8.7100000000000009</v>
          </cell>
          <cell r="CZ251">
            <v>0</v>
          </cell>
          <cell r="DA251">
            <v>8.7100000000000009</v>
          </cell>
          <cell r="DD251">
            <v>0</v>
          </cell>
          <cell r="DE251">
            <v>8.7100000000000009</v>
          </cell>
          <cell r="DH251">
            <v>0</v>
          </cell>
          <cell r="DI251">
            <v>8.7100000000000009</v>
          </cell>
          <cell r="DL251">
            <v>0</v>
          </cell>
          <cell r="DM251">
            <v>8.7100000000000009</v>
          </cell>
          <cell r="DP251">
            <v>0</v>
          </cell>
          <cell r="DQ251">
            <v>8.7100000000000009</v>
          </cell>
          <cell r="DT251">
            <v>0</v>
          </cell>
          <cell r="DU251">
            <v>8.7100000000000009</v>
          </cell>
          <cell r="DX251">
            <v>0</v>
          </cell>
          <cell r="DY251">
            <v>8.7100000000000009</v>
          </cell>
          <cell r="EB251">
            <v>0</v>
          </cell>
          <cell r="EC251">
            <v>8.7100000000000009</v>
          </cell>
          <cell r="EF251">
            <v>0</v>
          </cell>
          <cell r="EG251">
            <v>8.7100000000000009</v>
          </cell>
          <cell r="EJ251">
            <v>0</v>
          </cell>
          <cell r="EK251">
            <v>8.7100000000000009</v>
          </cell>
        </row>
        <row r="252">
          <cell r="C252" t="str">
            <v>8.4.3.10</v>
          </cell>
          <cell r="D252">
            <v>4011537</v>
          </cell>
          <cell r="E252" t="str">
            <v>SICRO SERVIÇO</v>
          </cell>
          <cell r="F252" t="str">
            <v>SERRAGEM DE JUNTAS EM PAVIMENTO DE CONCRETO, LIMPEZA E ENCHIMENTO COM SELANTE A FRIO</v>
          </cell>
          <cell r="G252" t="str">
            <v>M</v>
          </cell>
          <cell r="H252">
            <v>0</v>
          </cell>
          <cell r="I252">
            <v>0</v>
          </cell>
          <cell r="L252">
            <v>0</v>
          </cell>
          <cell r="M252">
            <v>9.27</v>
          </cell>
          <cell r="P252">
            <v>0</v>
          </cell>
          <cell r="Q252">
            <v>9.27</v>
          </cell>
          <cell r="T252">
            <v>0</v>
          </cell>
          <cell r="U252">
            <v>9.27</v>
          </cell>
          <cell r="X252">
            <v>0</v>
          </cell>
          <cell r="Y252">
            <v>9.27</v>
          </cell>
          <cell r="AB252">
            <v>0</v>
          </cell>
          <cell r="AC252">
            <v>9.27</v>
          </cell>
          <cell r="AF252">
            <v>0</v>
          </cell>
          <cell r="AG252">
            <v>9.27</v>
          </cell>
          <cell r="AJ252">
            <v>0</v>
          </cell>
          <cell r="AK252">
            <v>9.27</v>
          </cell>
          <cell r="AN252">
            <v>0</v>
          </cell>
          <cell r="AO252">
            <v>9.27</v>
          </cell>
          <cell r="AR252">
            <v>0</v>
          </cell>
          <cell r="AS252">
            <v>9.27</v>
          </cell>
          <cell r="AV252">
            <v>0</v>
          </cell>
          <cell r="AW252">
            <v>9.27</v>
          </cell>
          <cell r="AZ252">
            <v>0</v>
          </cell>
          <cell r="BA252">
            <v>9.27</v>
          </cell>
          <cell r="BD252">
            <v>0</v>
          </cell>
          <cell r="BE252">
            <v>9.27</v>
          </cell>
          <cell r="BH252">
            <v>0</v>
          </cell>
          <cell r="BI252">
            <v>9.27</v>
          </cell>
          <cell r="BL252">
            <v>0</v>
          </cell>
          <cell r="BM252">
            <v>9.27</v>
          </cell>
          <cell r="BP252">
            <v>0</v>
          </cell>
          <cell r="BQ252">
            <v>9.27</v>
          </cell>
          <cell r="BT252">
            <v>0</v>
          </cell>
          <cell r="BU252">
            <v>9.27</v>
          </cell>
          <cell r="BX252">
            <v>0</v>
          </cell>
          <cell r="BY252">
            <v>9.27</v>
          </cell>
          <cell r="CB252">
            <v>0</v>
          </cell>
          <cell r="CC252">
            <v>9.27</v>
          </cell>
          <cell r="CF252">
            <v>0</v>
          </cell>
          <cell r="CG252">
            <v>9.27</v>
          </cell>
          <cell r="CJ252">
            <v>0</v>
          </cell>
          <cell r="CK252">
            <v>9.27</v>
          </cell>
          <cell r="CN252">
            <v>0</v>
          </cell>
          <cell r="CO252">
            <v>9.27</v>
          </cell>
          <cell r="CR252">
            <v>0</v>
          </cell>
          <cell r="CS252">
            <v>9.27</v>
          </cell>
          <cell r="CV252">
            <v>0</v>
          </cell>
          <cell r="CW252">
            <v>9.27</v>
          </cell>
          <cell r="CZ252">
            <v>0</v>
          </cell>
          <cell r="DA252">
            <v>9.27</v>
          </cell>
          <cell r="DD252">
            <v>0</v>
          </cell>
          <cell r="DE252">
            <v>9.27</v>
          </cell>
          <cell r="DH252">
            <v>0</v>
          </cell>
          <cell r="DI252">
            <v>9.27</v>
          </cell>
          <cell r="DL252">
            <v>0</v>
          </cell>
          <cell r="DM252">
            <v>9.27</v>
          </cell>
          <cell r="DP252">
            <v>0</v>
          </cell>
          <cell r="DQ252">
            <v>9.27</v>
          </cell>
          <cell r="DT252">
            <v>0</v>
          </cell>
          <cell r="DU252">
            <v>9.27</v>
          </cell>
          <cell r="DX252">
            <v>0</v>
          </cell>
          <cell r="DY252">
            <v>9.27</v>
          </cell>
          <cell r="EB252">
            <v>0</v>
          </cell>
          <cell r="EC252">
            <v>9.27</v>
          </cell>
          <cell r="EF252">
            <v>0</v>
          </cell>
          <cell r="EG252">
            <v>9.27</v>
          </cell>
          <cell r="EJ252">
            <v>0</v>
          </cell>
          <cell r="EK252">
            <v>9.27</v>
          </cell>
        </row>
        <row r="253">
          <cell r="C253" t="str">
            <v>8.4.4</v>
          </cell>
          <cell r="F253" t="str">
            <v>PAVIMENTAÇÃO</v>
          </cell>
        </row>
        <row r="254">
          <cell r="C254" t="str">
            <v>8.4.4.1</v>
          </cell>
          <cell r="D254">
            <v>4011211</v>
          </cell>
          <cell r="E254" t="str">
            <v>SICRO SERVIÇO</v>
          </cell>
          <cell r="F254" t="str">
            <v>REFORÇO DO SUBLEITO COM MATERIAL DE JAZIDA</v>
          </cell>
          <cell r="G254" t="str">
            <v>M³</v>
          </cell>
          <cell r="H254">
            <v>0</v>
          </cell>
          <cell r="I254">
            <v>0</v>
          </cell>
          <cell r="L254">
            <v>0</v>
          </cell>
          <cell r="M254">
            <v>6.55</v>
          </cell>
          <cell r="P254">
            <v>0</v>
          </cell>
          <cell r="Q254">
            <v>6.55</v>
          </cell>
          <cell r="T254">
            <v>0</v>
          </cell>
          <cell r="U254">
            <v>6.55</v>
          </cell>
          <cell r="X254">
            <v>0</v>
          </cell>
          <cell r="Y254">
            <v>6.55</v>
          </cell>
          <cell r="AB254">
            <v>0</v>
          </cell>
          <cell r="AC254">
            <v>6.55</v>
          </cell>
          <cell r="AF254">
            <v>0</v>
          </cell>
          <cell r="AG254">
            <v>6.55</v>
          </cell>
          <cell r="AJ254">
            <v>0</v>
          </cell>
          <cell r="AK254">
            <v>6.55</v>
          </cell>
          <cell r="AN254">
            <v>0</v>
          </cell>
          <cell r="AO254">
            <v>6.55</v>
          </cell>
          <cell r="AR254">
            <v>0</v>
          </cell>
          <cell r="AS254">
            <v>6.55</v>
          </cell>
          <cell r="AV254">
            <v>0</v>
          </cell>
          <cell r="AW254">
            <v>6.55</v>
          </cell>
          <cell r="AZ254">
            <v>0</v>
          </cell>
          <cell r="BA254">
            <v>6.55</v>
          </cell>
          <cell r="BD254">
            <v>0</v>
          </cell>
          <cell r="BE254">
            <v>6.55</v>
          </cell>
          <cell r="BH254">
            <v>0</v>
          </cell>
          <cell r="BI254">
            <v>6.55</v>
          </cell>
          <cell r="BL254">
            <v>0</v>
          </cell>
          <cell r="BM254">
            <v>6.55</v>
          </cell>
          <cell r="BP254">
            <v>0</v>
          </cell>
          <cell r="BQ254">
            <v>6.55</v>
          </cell>
          <cell r="BT254">
            <v>0</v>
          </cell>
          <cell r="BU254">
            <v>6.55</v>
          </cell>
          <cell r="BX254">
            <v>0</v>
          </cell>
          <cell r="BY254">
            <v>6.55</v>
          </cell>
          <cell r="CB254">
            <v>0</v>
          </cell>
          <cell r="CC254">
            <v>6.55</v>
          </cell>
          <cell r="CF254">
            <v>0</v>
          </cell>
          <cell r="CG254">
            <v>6.55</v>
          </cell>
          <cell r="CJ254">
            <v>0</v>
          </cell>
          <cell r="CK254">
            <v>6.55</v>
          </cell>
          <cell r="CN254">
            <v>0</v>
          </cell>
          <cell r="CO254">
            <v>6.55</v>
          </cell>
          <cell r="CR254">
            <v>0</v>
          </cell>
          <cell r="CS254">
            <v>6.55</v>
          </cell>
          <cell r="CV254">
            <v>0</v>
          </cell>
          <cell r="CW254">
            <v>6.55</v>
          </cell>
          <cell r="CZ254">
            <v>0</v>
          </cell>
          <cell r="DA254">
            <v>6.55</v>
          </cell>
          <cell r="DD254">
            <v>0</v>
          </cell>
          <cell r="DE254">
            <v>6.55</v>
          </cell>
          <cell r="DH254">
            <v>0</v>
          </cell>
          <cell r="DI254">
            <v>6.55</v>
          </cell>
          <cell r="DL254">
            <v>0</v>
          </cell>
          <cell r="DM254">
            <v>6.55</v>
          </cell>
          <cell r="DP254">
            <v>0</v>
          </cell>
          <cell r="DQ254">
            <v>6.55</v>
          </cell>
          <cell r="DT254">
            <v>0</v>
          </cell>
          <cell r="DU254">
            <v>6.55</v>
          </cell>
          <cell r="DX254">
            <v>0</v>
          </cell>
          <cell r="DY254">
            <v>6.55</v>
          </cell>
          <cell r="EB254">
            <v>0</v>
          </cell>
          <cell r="EC254">
            <v>6.55</v>
          </cell>
          <cell r="EF254">
            <v>0</v>
          </cell>
          <cell r="EG254">
            <v>6.55</v>
          </cell>
          <cell r="EJ254">
            <v>0</v>
          </cell>
          <cell r="EK254">
            <v>6.55</v>
          </cell>
        </row>
        <row r="255">
          <cell r="C255" t="str">
            <v>8.4.4.2</v>
          </cell>
          <cell r="D255">
            <v>4011209</v>
          </cell>
          <cell r="E255" t="str">
            <v>SICRO SERVIÇO</v>
          </cell>
          <cell r="F255" t="str">
            <v>REGULARIZAÇÃO DO SUBLEITO</v>
          </cell>
          <cell r="G255" t="str">
            <v>M²</v>
          </cell>
          <cell r="H255">
            <v>720</v>
          </cell>
          <cell r="I255">
            <v>489.6</v>
          </cell>
          <cell r="L255">
            <v>0</v>
          </cell>
          <cell r="M255">
            <v>0.68</v>
          </cell>
          <cell r="P255">
            <v>0</v>
          </cell>
          <cell r="Q255">
            <v>0.68</v>
          </cell>
          <cell r="T255">
            <v>0</v>
          </cell>
          <cell r="U255">
            <v>0.68</v>
          </cell>
          <cell r="X255">
            <v>0</v>
          </cell>
          <cell r="Y255">
            <v>0.68</v>
          </cell>
          <cell r="AB255">
            <v>0</v>
          </cell>
          <cell r="AC255">
            <v>0.68</v>
          </cell>
          <cell r="AF255">
            <v>0</v>
          </cell>
          <cell r="AG255">
            <v>0.68</v>
          </cell>
          <cell r="AJ255">
            <v>0</v>
          </cell>
          <cell r="AK255">
            <v>0.68</v>
          </cell>
          <cell r="AN255">
            <v>0</v>
          </cell>
          <cell r="AO255">
            <v>0.68</v>
          </cell>
          <cell r="AR255">
            <v>720</v>
          </cell>
          <cell r="AS255">
            <v>0.68</v>
          </cell>
          <cell r="AV255">
            <v>0</v>
          </cell>
          <cell r="AW255">
            <v>0.68</v>
          </cell>
          <cell r="AZ255">
            <v>0</v>
          </cell>
          <cell r="BA255">
            <v>0.68</v>
          </cell>
          <cell r="BD255">
            <v>0</v>
          </cell>
          <cell r="BE255">
            <v>0.68</v>
          </cell>
          <cell r="BH255">
            <v>0</v>
          </cell>
          <cell r="BI255">
            <v>0.68</v>
          </cell>
          <cell r="BL255">
            <v>0</v>
          </cell>
          <cell r="BM255">
            <v>0.68</v>
          </cell>
          <cell r="BP255">
            <v>0</v>
          </cell>
          <cell r="BQ255">
            <v>0.68</v>
          </cell>
          <cell r="BT255">
            <v>0</v>
          </cell>
          <cell r="BU255">
            <v>0.68</v>
          </cell>
          <cell r="BX255">
            <v>0</v>
          </cell>
          <cell r="BY255">
            <v>0.68</v>
          </cell>
          <cell r="CB255">
            <v>0</v>
          </cell>
          <cell r="CC255">
            <v>0.68</v>
          </cell>
          <cell r="CF255">
            <v>0</v>
          </cell>
          <cell r="CG255">
            <v>0.68</v>
          </cell>
          <cell r="CJ255">
            <v>0</v>
          </cell>
          <cell r="CK255">
            <v>0.68</v>
          </cell>
          <cell r="CN255">
            <v>0</v>
          </cell>
          <cell r="CO255">
            <v>0.68</v>
          </cell>
          <cell r="CR255">
            <v>0</v>
          </cell>
          <cell r="CS255">
            <v>0.68</v>
          </cell>
          <cell r="CV255">
            <v>0</v>
          </cell>
          <cell r="CW255">
            <v>0.68</v>
          </cell>
          <cell r="CZ255">
            <v>0</v>
          </cell>
          <cell r="DA255">
            <v>0.68</v>
          </cell>
          <cell r="DD255">
            <v>0</v>
          </cell>
          <cell r="DE255">
            <v>0.68</v>
          </cell>
          <cell r="DH255">
            <v>0</v>
          </cell>
          <cell r="DI255">
            <v>0.68</v>
          </cell>
          <cell r="DL255">
            <v>0</v>
          </cell>
          <cell r="DM255">
            <v>0.68</v>
          </cell>
          <cell r="DP255">
            <v>0</v>
          </cell>
          <cell r="DQ255">
            <v>0.68</v>
          </cell>
          <cell r="DT255">
            <v>0</v>
          </cell>
          <cell r="DU255">
            <v>0.68</v>
          </cell>
          <cell r="DX255">
            <v>0</v>
          </cell>
          <cell r="DY255">
            <v>0.68</v>
          </cell>
          <cell r="EB255">
            <v>0</v>
          </cell>
          <cell r="EC255">
            <v>0.68</v>
          </cell>
          <cell r="EF255">
            <v>0</v>
          </cell>
          <cell r="EG255">
            <v>0.68</v>
          </cell>
          <cell r="EJ255">
            <v>0</v>
          </cell>
          <cell r="EK255">
            <v>0.68</v>
          </cell>
        </row>
        <row r="256">
          <cell r="C256" t="str">
            <v>8.4.4.3</v>
          </cell>
          <cell r="D256">
            <v>4011279</v>
          </cell>
          <cell r="E256" t="str">
            <v>SICRO SERVIÇO</v>
          </cell>
          <cell r="F256" t="str">
            <v>BASE OU SUB-BASE DE MACADAME SECO COM BRITA COMERCIAL</v>
          </cell>
          <cell r="G256" t="str">
            <v>M³</v>
          </cell>
          <cell r="H256">
            <v>108</v>
          </cell>
          <cell r="I256">
            <v>10855.08</v>
          </cell>
          <cell r="L256">
            <v>0</v>
          </cell>
          <cell r="M256">
            <v>100.51</v>
          </cell>
          <cell r="P256">
            <v>0</v>
          </cell>
          <cell r="Q256">
            <v>100.51</v>
          </cell>
          <cell r="T256">
            <v>0</v>
          </cell>
          <cell r="U256">
            <v>100.51</v>
          </cell>
          <cell r="X256">
            <v>0</v>
          </cell>
          <cell r="Y256">
            <v>100.51</v>
          </cell>
          <cell r="AB256">
            <v>0</v>
          </cell>
          <cell r="AC256">
            <v>100.51</v>
          </cell>
          <cell r="AF256">
            <v>0</v>
          </cell>
          <cell r="AG256">
            <v>100.51</v>
          </cell>
          <cell r="AJ256">
            <v>0</v>
          </cell>
          <cell r="AK256">
            <v>100.51</v>
          </cell>
          <cell r="AN256">
            <v>0</v>
          </cell>
          <cell r="AO256">
            <v>100.51</v>
          </cell>
          <cell r="AR256">
            <v>108</v>
          </cell>
          <cell r="AS256">
            <v>100.51</v>
          </cell>
          <cell r="AV256">
            <v>0</v>
          </cell>
          <cell r="AW256">
            <v>100.51</v>
          </cell>
          <cell r="AZ256">
            <v>0</v>
          </cell>
          <cell r="BA256">
            <v>100.51</v>
          </cell>
          <cell r="BD256">
            <v>0</v>
          </cell>
          <cell r="BE256">
            <v>100.51</v>
          </cell>
          <cell r="BH256">
            <v>0</v>
          </cell>
          <cell r="BI256">
            <v>100.51</v>
          </cell>
          <cell r="BL256">
            <v>0</v>
          </cell>
          <cell r="BM256">
            <v>100.51</v>
          </cell>
          <cell r="BP256">
            <v>0</v>
          </cell>
          <cell r="BQ256">
            <v>100.51</v>
          </cell>
          <cell r="BT256">
            <v>0</v>
          </cell>
          <cell r="BU256">
            <v>100.51</v>
          </cell>
          <cell r="BX256">
            <v>0</v>
          </cell>
          <cell r="BY256">
            <v>100.51</v>
          </cell>
          <cell r="CB256">
            <v>0</v>
          </cell>
          <cell r="CC256">
            <v>100.51</v>
          </cell>
          <cell r="CF256">
            <v>0</v>
          </cell>
          <cell r="CG256">
            <v>100.51</v>
          </cell>
          <cell r="CJ256">
            <v>0</v>
          </cell>
          <cell r="CK256">
            <v>100.51</v>
          </cell>
          <cell r="CN256">
            <v>0</v>
          </cell>
          <cell r="CO256">
            <v>100.51</v>
          </cell>
          <cell r="CR256">
            <v>0</v>
          </cell>
          <cell r="CS256">
            <v>100.51</v>
          </cell>
          <cell r="CV256">
            <v>0</v>
          </cell>
          <cell r="CW256">
            <v>100.51</v>
          </cell>
          <cell r="CZ256">
            <v>0</v>
          </cell>
          <cell r="DA256">
            <v>100.51</v>
          </cell>
          <cell r="DD256">
            <v>0</v>
          </cell>
          <cell r="DE256">
            <v>100.51</v>
          </cell>
          <cell r="DH256">
            <v>0</v>
          </cell>
          <cell r="DI256">
            <v>100.51</v>
          </cell>
          <cell r="DL256">
            <v>0</v>
          </cell>
          <cell r="DM256">
            <v>100.51</v>
          </cell>
          <cell r="DP256">
            <v>0</v>
          </cell>
          <cell r="DQ256">
            <v>100.51</v>
          </cell>
          <cell r="DT256">
            <v>0</v>
          </cell>
          <cell r="DU256">
            <v>100.51</v>
          </cell>
          <cell r="DX256">
            <v>0</v>
          </cell>
          <cell r="DY256">
            <v>100.51</v>
          </cell>
          <cell r="EB256">
            <v>0</v>
          </cell>
          <cell r="EC256">
            <v>100.51</v>
          </cell>
          <cell r="EF256">
            <v>0</v>
          </cell>
          <cell r="EG256">
            <v>100.51</v>
          </cell>
          <cell r="EJ256">
            <v>0</v>
          </cell>
          <cell r="EK256">
            <v>100.51</v>
          </cell>
        </row>
        <row r="257">
          <cell r="C257" t="str">
            <v>8.4.4.4</v>
          </cell>
          <cell r="D257">
            <v>4011276</v>
          </cell>
          <cell r="E257" t="str">
            <v>SICRO SERVIÇO</v>
          </cell>
          <cell r="F257" t="str">
            <v>BASE OU SUB-BASE DE BRITA GRADUADA COM BRITA COMERCIAL</v>
          </cell>
          <cell r="G257" t="str">
            <v>M³</v>
          </cell>
          <cell r="H257">
            <v>108</v>
          </cell>
          <cell r="I257">
            <v>13309.92</v>
          </cell>
          <cell r="L257">
            <v>0</v>
          </cell>
          <cell r="M257">
            <v>123.24</v>
          </cell>
          <cell r="P257">
            <v>0</v>
          </cell>
          <cell r="Q257">
            <v>123.24</v>
          </cell>
          <cell r="T257">
            <v>0</v>
          </cell>
          <cell r="U257">
            <v>123.24</v>
          </cell>
          <cell r="X257">
            <v>0</v>
          </cell>
          <cell r="Y257">
            <v>123.24</v>
          </cell>
          <cell r="AB257">
            <v>0</v>
          </cell>
          <cell r="AC257">
            <v>123.24</v>
          </cell>
          <cell r="AF257">
            <v>0</v>
          </cell>
          <cell r="AG257">
            <v>123.24</v>
          </cell>
          <cell r="AJ257">
            <v>0</v>
          </cell>
          <cell r="AK257">
            <v>123.24</v>
          </cell>
          <cell r="AN257">
            <v>0</v>
          </cell>
          <cell r="AO257">
            <v>123.24</v>
          </cell>
          <cell r="AR257">
            <v>108</v>
          </cell>
          <cell r="AS257">
            <v>123.24</v>
          </cell>
          <cell r="AV257">
            <v>0</v>
          </cell>
          <cell r="AW257">
            <v>123.24</v>
          </cell>
          <cell r="AZ257">
            <v>0</v>
          </cell>
          <cell r="BA257">
            <v>123.24</v>
          </cell>
          <cell r="BD257">
            <v>0</v>
          </cell>
          <cell r="BE257">
            <v>123.24</v>
          </cell>
          <cell r="BH257">
            <v>0</v>
          </cell>
          <cell r="BI257">
            <v>123.24</v>
          </cell>
          <cell r="BL257">
            <v>0</v>
          </cell>
          <cell r="BM257">
            <v>123.24</v>
          </cell>
          <cell r="BP257">
            <v>0</v>
          </cell>
          <cell r="BQ257">
            <v>123.24</v>
          </cell>
          <cell r="BT257">
            <v>0</v>
          </cell>
          <cell r="BU257">
            <v>123.24</v>
          </cell>
          <cell r="BX257">
            <v>0</v>
          </cell>
          <cell r="BY257">
            <v>123.24</v>
          </cell>
          <cell r="CB257">
            <v>0</v>
          </cell>
          <cell r="CC257">
            <v>123.24</v>
          </cell>
          <cell r="CF257">
            <v>0</v>
          </cell>
          <cell r="CG257">
            <v>123.24</v>
          </cell>
          <cell r="CJ257">
            <v>0</v>
          </cell>
          <cell r="CK257">
            <v>123.24</v>
          </cell>
          <cell r="CN257">
            <v>0</v>
          </cell>
          <cell r="CO257">
            <v>123.24</v>
          </cell>
          <cell r="CR257">
            <v>0</v>
          </cell>
          <cell r="CS257">
            <v>123.24</v>
          </cell>
          <cell r="CV257">
            <v>0</v>
          </cell>
          <cell r="CW257">
            <v>123.24</v>
          </cell>
          <cell r="CZ257">
            <v>0</v>
          </cell>
          <cell r="DA257">
            <v>123.24</v>
          </cell>
          <cell r="DD257">
            <v>0</v>
          </cell>
          <cell r="DE257">
            <v>123.24</v>
          </cell>
          <cell r="DH257">
            <v>0</v>
          </cell>
          <cell r="DI257">
            <v>123.24</v>
          </cell>
          <cell r="DL257">
            <v>0</v>
          </cell>
          <cell r="DM257">
            <v>123.24</v>
          </cell>
          <cell r="DP257">
            <v>0</v>
          </cell>
          <cell r="DQ257">
            <v>123.24</v>
          </cell>
          <cell r="DT257">
            <v>0</v>
          </cell>
          <cell r="DU257">
            <v>123.24</v>
          </cell>
          <cell r="DX257">
            <v>0</v>
          </cell>
          <cell r="DY257">
            <v>123.24</v>
          </cell>
          <cell r="EB257">
            <v>0</v>
          </cell>
          <cell r="EC257">
            <v>123.24</v>
          </cell>
          <cell r="EF257">
            <v>0</v>
          </cell>
          <cell r="EG257">
            <v>123.24</v>
          </cell>
          <cell r="EJ257">
            <v>0</v>
          </cell>
          <cell r="EK257">
            <v>123.24</v>
          </cell>
        </row>
        <row r="258">
          <cell r="C258" t="str">
            <v>8.4.4.5</v>
          </cell>
          <cell r="D258">
            <v>4011278</v>
          </cell>
          <cell r="E258" t="str">
            <v>SICRO SERVIÇO</v>
          </cell>
          <cell r="F258" t="str">
            <v>BASE OU SUB-BASE DE BRITA GRADUADA TRATADA COM CIMENTO COM BRITA COMERCIAL</v>
          </cell>
          <cell r="G258" t="str">
            <v>M³</v>
          </cell>
          <cell r="H258">
            <v>0</v>
          </cell>
          <cell r="I258">
            <v>0</v>
          </cell>
          <cell r="L258">
            <v>0</v>
          </cell>
          <cell r="M258">
            <v>149.44</v>
          </cell>
          <cell r="P258">
            <v>0</v>
          </cell>
          <cell r="Q258">
            <v>149.44</v>
          </cell>
          <cell r="T258">
            <v>0</v>
          </cell>
          <cell r="U258">
            <v>149.44</v>
          </cell>
          <cell r="X258">
            <v>0</v>
          </cell>
          <cell r="Y258">
            <v>149.44</v>
          </cell>
          <cell r="AB258">
            <v>0</v>
          </cell>
          <cell r="AC258">
            <v>149.44</v>
          </cell>
          <cell r="AF258">
            <v>0</v>
          </cell>
          <cell r="AG258">
            <v>149.44</v>
          </cell>
          <cell r="AJ258">
            <v>0</v>
          </cell>
          <cell r="AK258">
            <v>149.44</v>
          </cell>
          <cell r="AN258">
            <v>0</v>
          </cell>
          <cell r="AO258">
            <v>149.44</v>
          </cell>
          <cell r="AR258">
            <v>0</v>
          </cell>
          <cell r="AS258">
            <v>149.44</v>
          </cell>
          <cell r="AV258">
            <v>0</v>
          </cell>
          <cell r="AW258">
            <v>149.44</v>
          </cell>
          <cell r="AZ258">
            <v>0</v>
          </cell>
          <cell r="BA258">
            <v>149.44</v>
          </cell>
          <cell r="BD258">
            <v>0</v>
          </cell>
          <cell r="BE258">
            <v>149.44</v>
          </cell>
          <cell r="BH258">
            <v>0</v>
          </cell>
          <cell r="BI258">
            <v>149.44</v>
          </cell>
          <cell r="BL258">
            <v>0</v>
          </cell>
          <cell r="BM258">
            <v>149.44</v>
          </cell>
          <cell r="BP258">
            <v>0</v>
          </cell>
          <cell r="BQ258">
            <v>149.44</v>
          </cell>
          <cell r="BT258">
            <v>0</v>
          </cell>
          <cell r="BU258">
            <v>149.44</v>
          </cell>
          <cell r="BX258">
            <v>0</v>
          </cell>
          <cell r="BY258">
            <v>149.44</v>
          </cell>
          <cell r="CB258">
            <v>0</v>
          </cell>
          <cell r="CC258">
            <v>149.44</v>
          </cell>
          <cell r="CF258">
            <v>0</v>
          </cell>
          <cell r="CG258">
            <v>149.44</v>
          </cell>
          <cell r="CJ258">
            <v>0</v>
          </cell>
          <cell r="CK258">
            <v>149.44</v>
          </cell>
          <cell r="CN258">
            <v>0</v>
          </cell>
          <cell r="CO258">
            <v>149.44</v>
          </cell>
          <cell r="CR258">
            <v>0</v>
          </cell>
          <cell r="CS258">
            <v>149.44</v>
          </cell>
          <cell r="CV258">
            <v>0</v>
          </cell>
          <cell r="CW258">
            <v>149.44</v>
          </cell>
          <cell r="CZ258">
            <v>0</v>
          </cell>
          <cell r="DA258">
            <v>149.44</v>
          </cell>
          <cell r="DD258">
            <v>0</v>
          </cell>
          <cell r="DE258">
            <v>149.44</v>
          </cell>
          <cell r="DH258">
            <v>0</v>
          </cell>
          <cell r="DI258">
            <v>149.44</v>
          </cell>
          <cell r="DL258">
            <v>0</v>
          </cell>
          <cell r="DM258">
            <v>149.44</v>
          </cell>
          <cell r="DP258">
            <v>0</v>
          </cell>
          <cell r="DQ258">
            <v>149.44</v>
          </cell>
          <cell r="DT258">
            <v>0</v>
          </cell>
          <cell r="DU258">
            <v>149.44</v>
          </cell>
          <cell r="DX258">
            <v>0</v>
          </cell>
          <cell r="DY258">
            <v>149.44</v>
          </cell>
          <cell r="EB258">
            <v>0</v>
          </cell>
          <cell r="EC258">
            <v>149.44</v>
          </cell>
          <cell r="EF258">
            <v>0</v>
          </cell>
          <cell r="EG258">
            <v>149.44</v>
          </cell>
          <cell r="EJ258">
            <v>0</v>
          </cell>
          <cell r="EK258">
            <v>149.44</v>
          </cell>
        </row>
        <row r="259">
          <cell r="C259" t="str">
            <v>8.4.4.6</v>
          </cell>
          <cell r="D259">
            <v>4011352</v>
          </cell>
          <cell r="E259" t="str">
            <v>SICRO SERVIÇO</v>
          </cell>
          <cell r="F259" t="str">
            <v>IMPRIMAÇÃO COM EMULSÃO ASFÁLTICA</v>
          </cell>
          <cell r="G259" t="str">
            <v>M²</v>
          </cell>
          <cell r="H259">
            <v>720</v>
          </cell>
          <cell r="I259">
            <v>158.4</v>
          </cell>
          <cell r="L259">
            <v>0</v>
          </cell>
          <cell r="M259">
            <v>0.22</v>
          </cell>
          <cell r="P259">
            <v>0</v>
          </cell>
          <cell r="Q259">
            <v>0.22</v>
          </cell>
          <cell r="T259">
            <v>0</v>
          </cell>
          <cell r="U259">
            <v>0.22</v>
          </cell>
          <cell r="X259">
            <v>0</v>
          </cell>
          <cell r="Y259">
            <v>0.22</v>
          </cell>
          <cell r="AB259">
            <v>0</v>
          </cell>
          <cell r="AC259">
            <v>0.22</v>
          </cell>
          <cell r="AF259">
            <v>0</v>
          </cell>
          <cell r="AG259">
            <v>0.22</v>
          </cell>
          <cell r="AJ259">
            <v>0</v>
          </cell>
          <cell r="AK259">
            <v>0.22</v>
          </cell>
          <cell r="AN259">
            <v>0</v>
          </cell>
          <cell r="AO259">
            <v>0.22</v>
          </cell>
          <cell r="AR259">
            <v>720</v>
          </cell>
          <cell r="AS259">
            <v>0.22</v>
          </cell>
          <cell r="AV259">
            <v>0</v>
          </cell>
          <cell r="AW259">
            <v>0.22</v>
          </cell>
          <cell r="AZ259">
            <v>0</v>
          </cell>
          <cell r="BA259">
            <v>0.22</v>
          </cell>
          <cell r="BD259">
            <v>0</v>
          </cell>
          <cell r="BE259">
            <v>0.22</v>
          </cell>
          <cell r="BH259">
            <v>0</v>
          </cell>
          <cell r="BI259">
            <v>0.22</v>
          </cell>
          <cell r="BL259">
            <v>0</v>
          </cell>
          <cell r="BM259">
            <v>0.22</v>
          </cell>
          <cell r="BP259">
            <v>0</v>
          </cell>
          <cell r="BQ259">
            <v>0.22</v>
          </cell>
          <cell r="BT259">
            <v>0</v>
          </cell>
          <cell r="BU259">
            <v>0.22</v>
          </cell>
          <cell r="BX259">
            <v>0</v>
          </cell>
          <cell r="BY259">
            <v>0.22</v>
          </cell>
          <cell r="CB259">
            <v>0</v>
          </cell>
          <cell r="CC259">
            <v>0.22</v>
          </cell>
          <cell r="CF259">
            <v>0</v>
          </cell>
          <cell r="CG259">
            <v>0.22</v>
          </cell>
          <cell r="CJ259">
            <v>0</v>
          </cell>
          <cell r="CK259">
            <v>0.22</v>
          </cell>
          <cell r="CN259">
            <v>0</v>
          </cell>
          <cell r="CO259">
            <v>0.22</v>
          </cell>
          <cell r="CR259">
            <v>0</v>
          </cell>
          <cell r="CS259">
            <v>0.22</v>
          </cell>
          <cell r="CV259">
            <v>0</v>
          </cell>
          <cell r="CW259">
            <v>0.22</v>
          </cell>
          <cell r="CZ259">
            <v>0</v>
          </cell>
          <cell r="DA259">
            <v>0.22</v>
          </cell>
          <cell r="DD259">
            <v>0</v>
          </cell>
          <cell r="DE259">
            <v>0.22</v>
          </cell>
          <cell r="DH259">
            <v>0</v>
          </cell>
          <cell r="DI259">
            <v>0.22</v>
          </cell>
          <cell r="DL259">
            <v>0</v>
          </cell>
          <cell r="DM259">
            <v>0.22</v>
          </cell>
          <cell r="DP259">
            <v>0</v>
          </cell>
          <cell r="DQ259">
            <v>0.22</v>
          </cell>
          <cell r="DT259">
            <v>0</v>
          </cell>
          <cell r="DU259">
            <v>0.22</v>
          </cell>
          <cell r="DX259">
            <v>0</v>
          </cell>
          <cell r="DY259">
            <v>0.22</v>
          </cell>
          <cell r="EB259">
            <v>0</v>
          </cell>
          <cell r="EC259">
            <v>0.22</v>
          </cell>
          <cell r="EF259">
            <v>0</v>
          </cell>
          <cell r="EG259">
            <v>0.22</v>
          </cell>
          <cell r="EJ259">
            <v>0</v>
          </cell>
          <cell r="EK259">
            <v>0.22</v>
          </cell>
        </row>
        <row r="260">
          <cell r="C260" t="str">
            <v>8.4.4.7</v>
          </cell>
          <cell r="D260">
            <v>4011353</v>
          </cell>
          <cell r="E260" t="str">
            <v>SICRO SERVIÇO</v>
          </cell>
          <cell r="F260" t="str">
            <v>PINTURA DE LIGAÇÃO</v>
          </cell>
          <cell r="G260" t="str">
            <v>M²</v>
          </cell>
          <cell r="H260">
            <v>720</v>
          </cell>
          <cell r="I260">
            <v>108</v>
          </cell>
          <cell r="L260">
            <v>0</v>
          </cell>
          <cell r="M260">
            <v>0.15</v>
          </cell>
          <cell r="P260">
            <v>0</v>
          </cell>
          <cell r="Q260">
            <v>0.15</v>
          </cell>
          <cell r="T260">
            <v>0</v>
          </cell>
          <cell r="U260">
            <v>0.15</v>
          </cell>
          <cell r="X260">
            <v>0</v>
          </cell>
          <cell r="Y260">
            <v>0.15</v>
          </cell>
          <cell r="AB260">
            <v>0</v>
          </cell>
          <cell r="AC260">
            <v>0.15</v>
          </cell>
          <cell r="AF260">
            <v>0</v>
          </cell>
          <cell r="AG260">
            <v>0.15</v>
          </cell>
          <cell r="AJ260">
            <v>0</v>
          </cell>
          <cell r="AK260">
            <v>0.15</v>
          </cell>
          <cell r="AN260">
            <v>0</v>
          </cell>
          <cell r="AO260">
            <v>0.15</v>
          </cell>
          <cell r="AR260">
            <v>720</v>
          </cell>
          <cell r="AS260">
            <v>0.15</v>
          </cell>
          <cell r="AV260">
            <v>0</v>
          </cell>
          <cell r="AW260">
            <v>0.15</v>
          </cell>
          <cell r="AZ260">
            <v>0</v>
          </cell>
          <cell r="BA260">
            <v>0.15</v>
          </cell>
          <cell r="BD260">
            <v>0</v>
          </cell>
          <cell r="BE260">
            <v>0.15</v>
          </cell>
          <cell r="BH260">
            <v>0</v>
          </cell>
          <cell r="BI260">
            <v>0.15</v>
          </cell>
          <cell r="BL260">
            <v>0</v>
          </cell>
          <cell r="BM260">
            <v>0.15</v>
          </cell>
          <cell r="BP260">
            <v>0</v>
          </cell>
          <cell r="BQ260">
            <v>0.15</v>
          </cell>
          <cell r="BT260">
            <v>0</v>
          </cell>
          <cell r="BU260">
            <v>0.15</v>
          </cell>
          <cell r="BX260">
            <v>0</v>
          </cell>
          <cell r="BY260">
            <v>0.15</v>
          </cell>
          <cell r="CB260">
            <v>0</v>
          </cell>
          <cell r="CC260">
            <v>0.15</v>
          </cell>
          <cell r="CF260">
            <v>0</v>
          </cell>
          <cell r="CG260">
            <v>0.15</v>
          </cell>
          <cell r="CJ260">
            <v>0</v>
          </cell>
          <cell r="CK260">
            <v>0.15</v>
          </cell>
          <cell r="CN260">
            <v>0</v>
          </cell>
          <cell r="CO260">
            <v>0.15</v>
          </cell>
          <cell r="CR260">
            <v>0</v>
          </cell>
          <cell r="CS260">
            <v>0.15</v>
          </cell>
          <cell r="CV260">
            <v>0</v>
          </cell>
          <cell r="CW260">
            <v>0.15</v>
          </cell>
          <cell r="CZ260">
            <v>0</v>
          </cell>
          <cell r="DA260">
            <v>0.15</v>
          </cell>
          <cell r="DD260">
            <v>0</v>
          </cell>
          <cell r="DE260">
            <v>0.15</v>
          </cell>
          <cell r="DH260">
            <v>0</v>
          </cell>
          <cell r="DI260">
            <v>0.15</v>
          </cell>
          <cell r="DL260">
            <v>0</v>
          </cell>
          <cell r="DM260">
            <v>0.15</v>
          </cell>
          <cell r="DP260">
            <v>0</v>
          </cell>
          <cell r="DQ260">
            <v>0.15</v>
          </cell>
          <cell r="DT260">
            <v>0</v>
          </cell>
          <cell r="DU260">
            <v>0.15</v>
          </cell>
          <cell r="DX260">
            <v>0</v>
          </cell>
          <cell r="DY260">
            <v>0.15</v>
          </cell>
          <cell r="EB260">
            <v>0</v>
          </cell>
          <cell r="EC260">
            <v>0.15</v>
          </cell>
          <cell r="EF260">
            <v>0</v>
          </cell>
          <cell r="EG260">
            <v>0.15</v>
          </cell>
          <cell r="EJ260">
            <v>0</v>
          </cell>
          <cell r="EK260">
            <v>0.15</v>
          </cell>
        </row>
        <row r="261">
          <cell r="C261" t="str">
            <v>8.4.4.8</v>
          </cell>
          <cell r="D261">
            <v>4011459</v>
          </cell>
          <cell r="E261" t="str">
            <v>SICRO SERVIÇO</v>
          </cell>
          <cell r="F261" t="str">
            <v>CONCRETO ASFÁLTICO - FAIXA B - AREIA E BRITA COMERCIAIS</v>
          </cell>
          <cell r="G261" t="str">
            <v>T</v>
          </cell>
          <cell r="H261">
            <v>0</v>
          </cell>
          <cell r="I261">
            <v>0</v>
          </cell>
          <cell r="L261">
            <v>0</v>
          </cell>
          <cell r="M261">
            <v>120.8</v>
          </cell>
          <cell r="P261">
            <v>0</v>
          </cell>
          <cell r="Q261">
            <v>120.8</v>
          </cell>
          <cell r="T261">
            <v>0</v>
          </cell>
          <cell r="U261">
            <v>120.8</v>
          </cell>
          <cell r="X261">
            <v>0</v>
          </cell>
          <cell r="Y261">
            <v>120.8</v>
          </cell>
          <cell r="AB261">
            <v>0</v>
          </cell>
          <cell r="AC261">
            <v>120.8</v>
          </cell>
          <cell r="AF261">
            <v>0</v>
          </cell>
          <cell r="AG261">
            <v>120.8</v>
          </cell>
          <cell r="AJ261">
            <v>0</v>
          </cell>
          <cell r="AK261">
            <v>120.8</v>
          </cell>
          <cell r="AN261">
            <v>0</v>
          </cell>
          <cell r="AO261">
            <v>120.8</v>
          </cell>
          <cell r="AR261">
            <v>0</v>
          </cell>
          <cell r="AS261">
            <v>120.8</v>
          </cell>
          <cell r="AV261">
            <v>0</v>
          </cell>
          <cell r="AW261">
            <v>120.8</v>
          </cell>
          <cell r="AZ261">
            <v>0</v>
          </cell>
          <cell r="BA261">
            <v>120.8</v>
          </cell>
          <cell r="BD261">
            <v>0</v>
          </cell>
          <cell r="BE261">
            <v>120.8</v>
          </cell>
          <cell r="BH261">
            <v>0</v>
          </cell>
          <cell r="BI261">
            <v>120.8</v>
          </cell>
          <cell r="BL261">
            <v>0</v>
          </cell>
          <cell r="BM261">
            <v>120.8</v>
          </cell>
          <cell r="BP261">
            <v>0</v>
          </cell>
          <cell r="BQ261">
            <v>120.8</v>
          </cell>
          <cell r="BT261">
            <v>0</v>
          </cell>
          <cell r="BU261">
            <v>120.8</v>
          </cell>
          <cell r="BX261">
            <v>0</v>
          </cell>
          <cell r="BY261">
            <v>120.8</v>
          </cell>
          <cell r="CB261">
            <v>0</v>
          </cell>
          <cell r="CC261">
            <v>120.8</v>
          </cell>
          <cell r="CF261">
            <v>0</v>
          </cell>
          <cell r="CG261">
            <v>120.8</v>
          </cell>
          <cell r="CJ261">
            <v>0</v>
          </cell>
          <cell r="CK261">
            <v>120.8</v>
          </cell>
          <cell r="CN261">
            <v>0</v>
          </cell>
          <cell r="CO261">
            <v>120.8</v>
          </cell>
          <cell r="CR261">
            <v>0</v>
          </cell>
          <cell r="CS261">
            <v>120.8</v>
          </cell>
          <cell r="CV261">
            <v>0</v>
          </cell>
          <cell r="CW261">
            <v>120.8</v>
          </cell>
          <cell r="CZ261">
            <v>0</v>
          </cell>
          <cell r="DA261">
            <v>120.8</v>
          </cell>
          <cell r="DD261">
            <v>0</v>
          </cell>
          <cell r="DE261">
            <v>120.8</v>
          </cell>
          <cell r="DH261">
            <v>0</v>
          </cell>
          <cell r="DI261">
            <v>120.8</v>
          </cell>
          <cell r="DL261">
            <v>0</v>
          </cell>
          <cell r="DM261">
            <v>120.8</v>
          </cell>
          <cell r="DP261">
            <v>0</v>
          </cell>
          <cell r="DQ261">
            <v>120.8</v>
          </cell>
          <cell r="DT261">
            <v>0</v>
          </cell>
          <cell r="DU261">
            <v>120.8</v>
          </cell>
          <cell r="DX261">
            <v>0</v>
          </cell>
          <cell r="DY261">
            <v>120.8</v>
          </cell>
          <cell r="EB261">
            <v>0</v>
          </cell>
          <cell r="EC261">
            <v>120.8</v>
          </cell>
          <cell r="EF261">
            <v>0</v>
          </cell>
          <cell r="EG261">
            <v>120.8</v>
          </cell>
          <cell r="EJ261">
            <v>0</v>
          </cell>
          <cell r="EK261">
            <v>120.8</v>
          </cell>
        </row>
        <row r="262">
          <cell r="C262" t="str">
            <v>8.4.4.9</v>
          </cell>
          <cell r="D262">
            <v>4011463</v>
          </cell>
          <cell r="E262" t="str">
            <v>SICRO SERVIÇO</v>
          </cell>
          <cell r="F262" t="str">
            <v>CONCRETO ASFÁLTICO - FAIXA C - AREIA E BRITA COMERCIAIS</v>
          </cell>
          <cell r="G262" t="str">
            <v>T</v>
          </cell>
          <cell r="H262">
            <v>162</v>
          </cell>
          <cell r="I262">
            <v>19794.78</v>
          </cell>
          <cell r="L262">
            <v>0</v>
          </cell>
          <cell r="M262">
            <v>122.19</v>
          </cell>
          <cell r="P262">
            <v>0</v>
          </cell>
          <cell r="Q262">
            <v>122.19</v>
          </cell>
          <cell r="T262">
            <v>0</v>
          </cell>
          <cell r="U262">
            <v>122.19</v>
          </cell>
          <cell r="X262">
            <v>0</v>
          </cell>
          <cell r="Y262">
            <v>122.19</v>
          </cell>
          <cell r="AB262">
            <v>0</v>
          </cell>
          <cell r="AC262">
            <v>122.19</v>
          </cell>
          <cell r="AF262">
            <v>0</v>
          </cell>
          <cell r="AG262">
            <v>122.19</v>
          </cell>
          <cell r="AJ262">
            <v>0</v>
          </cell>
          <cell r="AK262">
            <v>122.19</v>
          </cell>
          <cell r="AN262">
            <v>0</v>
          </cell>
          <cell r="AO262">
            <v>122.19</v>
          </cell>
          <cell r="AR262">
            <v>162</v>
          </cell>
          <cell r="AS262">
            <v>122.19</v>
          </cell>
          <cell r="AV262">
            <v>0</v>
          </cell>
          <cell r="AW262">
            <v>122.19</v>
          </cell>
          <cell r="AZ262">
            <v>0</v>
          </cell>
          <cell r="BA262">
            <v>122.19</v>
          </cell>
          <cell r="BD262">
            <v>0</v>
          </cell>
          <cell r="BE262">
            <v>122.19</v>
          </cell>
          <cell r="BH262">
            <v>0</v>
          </cell>
          <cell r="BI262">
            <v>122.19</v>
          </cell>
          <cell r="BL262">
            <v>0</v>
          </cell>
          <cell r="BM262">
            <v>122.19</v>
          </cell>
          <cell r="BP262">
            <v>0</v>
          </cell>
          <cell r="BQ262">
            <v>122.19</v>
          </cell>
          <cell r="BT262">
            <v>0</v>
          </cell>
          <cell r="BU262">
            <v>122.19</v>
          </cell>
          <cell r="BX262">
            <v>0</v>
          </cell>
          <cell r="BY262">
            <v>122.19</v>
          </cell>
          <cell r="CB262">
            <v>0</v>
          </cell>
          <cell r="CC262">
            <v>122.19</v>
          </cell>
          <cell r="CF262">
            <v>0</v>
          </cell>
          <cell r="CG262">
            <v>122.19</v>
          </cell>
          <cell r="CJ262">
            <v>0</v>
          </cell>
          <cell r="CK262">
            <v>122.19</v>
          </cell>
          <cell r="CN262">
            <v>0</v>
          </cell>
          <cell r="CO262">
            <v>122.19</v>
          </cell>
          <cell r="CR262">
            <v>0</v>
          </cell>
          <cell r="CS262">
            <v>122.19</v>
          </cell>
          <cell r="CV262">
            <v>0</v>
          </cell>
          <cell r="CW262">
            <v>122.19</v>
          </cell>
          <cell r="CZ262">
            <v>0</v>
          </cell>
          <cell r="DA262">
            <v>122.19</v>
          </cell>
          <cell r="DD262">
            <v>0</v>
          </cell>
          <cell r="DE262">
            <v>122.19</v>
          </cell>
          <cell r="DH262">
            <v>0</v>
          </cell>
          <cell r="DI262">
            <v>122.19</v>
          </cell>
          <cell r="DL262">
            <v>0</v>
          </cell>
          <cell r="DM262">
            <v>122.19</v>
          </cell>
          <cell r="DP262">
            <v>0</v>
          </cell>
          <cell r="DQ262">
            <v>122.19</v>
          </cell>
          <cell r="DT262">
            <v>0</v>
          </cell>
          <cell r="DU262">
            <v>122.19</v>
          </cell>
          <cell r="DX262">
            <v>0</v>
          </cell>
          <cell r="DY262">
            <v>122.19</v>
          </cell>
          <cell r="EB262">
            <v>0</v>
          </cell>
          <cell r="EC262">
            <v>122.19</v>
          </cell>
          <cell r="EF262">
            <v>0</v>
          </cell>
          <cell r="EG262">
            <v>122.19</v>
          </cell>
          <cell r="EJ262">
            <v>0</v>
          </cell>
          <cell r="EK262">
            <v>122.19</v>
          </cell>
        </row>
        <row r="263">
          <cell r="C263" t="str">
            <v>8.4.5</v>
          </cell>
          <cell r="F263" t="str">
            <v>MATERIAIS ASFALTICOS</v>
          </cell>
        </row>
        <row r="264">
          <cell r="C264" t="str">
            <v>8.4.5.1</v>
          </cell>
          <cell r="D264" t="str">
            <v>COT.IS_44001</v>
          </cell>
          <cell r="E264" t="str">
            <v>COTAÇÃO</v>
          </cell>
          <cell r="F264" t="str">
            <v>FORNECIMENTO DE CAP 50/70 - ANP/DNIT</v>
          </cell>
          <cell r="G264" t="str">
            <v>T</v>
          </cell>
          <cell r="H264">
            <v>0</v>
          </cell>
          <cell r="I264">
            <v>0</v>
          </cell>
          <cell r="L264">
            <v>0</v>
          </cell>
          <cell r="M264">
            <v>2750.29</v>
          </cell>
          <cell r="P264">
            <v>0</v>
          </cell>
          <cell r="Q264">
            <v>2750.29</v>
          </cell>
          <cell r="T264">
            <v>0</v>
          </cell>
          <cell r="U264">
            <v>2750.29</v>
          </cell>
          <cell r="X264">
            <v>0</v>
          </cell>
          <cell r="Y264">
            <v>2750.29</v>
          </cell>
          <cell r="AB264">
            <v>0</v>
          </cell>
          <cell r="AC264">
            <v>2750.29</v>
          </cell>
          <cell r="AF264">
            <v>0</v>
          </cell>
          <cell r="AG264">
            <v>2750.29</v>
          </cell>
          <cell r="AJ264">
            <v>0</v>
          </cell>
          <cell r="AK264">
            <v>2750.29</v>
          </cell>
          <cell r="AN264">
            <v>0</v>
          </cell>
          <cell r="AO264">
            <v>2750.29</v>
          </cell>
          <cell r="AR264">
            <v>0</v>
          </cell>
          <cell r="AS264">
            <v>2750.29</v>
          </cell>
          <cell r="AV264">
            <v>0</v>
          </cell>
          <cell r="AW264">
            <v>2750.29</v>
          </cell>
          <cell r="AZ264">
            <v>0</v>
          </cell>
          <cell r="BA264">
            <v>2750.29</v>
          </cell>
          <cell r="BD264">
            <v>0</v>
          </cell>
          <cell r="BE264">
            <v>2750.29</v>
          </cell>
          <cell r="BH264">
            <v>0</v>
          </cell>
          <cell r="BI264">
            <v>2750.29</v>
          </cell>
          <cell r="BL264">
            <v>0</v>
          </cell>
          <cell r="BM264">
            <v>2750.29</v>
          </cell>
          <cell r="BP264">
            <v>0</v>
          </cell>
          <cell r="BQ264">
            <v>2750.29</v>
          </cell>
          <cell r="BT264">
            <v>0</v>
          </cell>
          <cell r="BU264">
            <v>2750.29</v>
          </cell>
          <cell r="BX264">
            <v>0</v>
          </cell>
          <cell r="BY264">
            <v>2750.29</v>
          </cell>
          <cell r="CB264">
            <v>0</v>
          </cell>
          <cell r="CC264">
            <v>2750.29</v>
          </cell>
          <cell r="CF264">
            <v>0</v>
          </cell>
          <cell r="CG264">
            <v>2750.29</v>
          </cell>
          <cell r="CJ264">
            <v>0</v>
          </cell>
          <cell r="CK264">
            <v>2750.29</v>
          </cell>
          <cell r="CN264">
            <v>0</v>
          </cell>
          <cell r="CO264">
            <v>2750.29</v>
          </cell>
          <cell r="CR264">
            <v>0</v>
          </cell>
          <cell r="CS264">
            <v>2750.29</v>
          </cell>
          <cell r="CV264">
            <v>0</v>
          </cell>
          <cell r="CW264">
            <v>2750.29</v>
          </cell>
          <cell r="CZ264">
            <v>0</v>
          </cell>
          <cell r="DA264">
            <v>2750.29</v>
          </cell>
          <cell r="DD264">
            <v>0</v>
          </cell>
          <cell r="DE264">
            <v>2750.29</v>
          </cell>
          <cell r="DH264">
            <v>0</v>
          </cell>
          <cell r="DI264">
            <v>2750.29</v>
          </cell>
          <cell r="DL264">
            <v>0</v>
          </cell>
          <cell r="DM264">
            <v>2750.29</v>
          </cell>
          <cell r="DP264">
            <v>0</v>
          </cell>
          <cell r="DQ264">
            <v>2750.29</v>
          </cell>
          <cell r="DT264">
            <v>0</v>
          </cell>
          <cell r="DU264">
            <v>2750.29</v>
          </cell>
          <cell r="DX264">
            <v>0</v>
          </cell>
          <cell r="DY264">
            <v>2750.29</v>
          </cell>
          <cell r="EB264">
            <v>0</v>
          </cell>
          <cell r="EC264">
            <v>2750.29</v>
          </cell>
          <cell r="EF264">
            <v>0</v>
          </cell>
          <cell r="EG264">
            <v>2750.29</v>
          </cell>
          <cell r="EJ264">
            <v>0</v>
          </cell>
          <cell r="EK264">
            <v>2750.29</v>
          </cell>
        </row>
        <row r="265">
          <cell r="C265" t="str">
            <v>8.4.5.2</v>
          </cell>
          <cell r="D265" t="str">
            <v>COT.IS_44002</v>
          </cell>
          <cell r="E265" t="str">
            <v>COTAÇÃO</v>
          </cell>
          <cell r="F265" t="str">
            <v>TRANSPORTE DE CAP 50/70 - ANP/DNIT</v>
          </cell>
          <cell r="G265" t="str">
            <v>T</v>
          </cell>
          <cell r="H265">
            <v>0</v>
          </cell>
          <cell r="I265">
            <v>0</v>
          </cell>
          <cell r="L265">
            <v>0</v>
          </cell>
          <cell r="M265">
            <v>162.26</v>
          </cell>
          <cell r="P265">
            <v>0</v>
          </cell>
          <cell r="Q265">
            <v>162.26</v>
          </cell>
          <cell r="T265">
            <v>0</v>
          </cell>
          <cell r="U265">
            <v>162.26</v>
          </cell>
          <cell r="X265">
            <v>0</v>
          </cell>
          <cell r="Y265">
            <v>162.26</v>
          </cell>
          <cell r="AB265">
            <v>0</v>
          </cell>
          <cell r="AC265">
            <v>162.26</v>
          </cell>
          <cell r="AF265">
            <v>0</v>
          </cell>
          <cell r="AG265">
            <v>162.26</v>
          </cell>
          <cell r="AJ265">
            <v>0</v>
          </cell>
          <cell r="AK265">
            <v>162.26</v>
          </cell>
          <cell r="AN265">
            <v>0</v>
          </cell>
          <cell r="AO265">
            <v>162.26</v>
          </cell>
          <cell r="AR265">
            <v>0</v>
          </cell>
          <cell r="AS265">
            <v>162.26</v>
          </cell>
          <cell r="AV265">
            <v>0</v>
          </cell>
          <cell r="AW265">
            <v>162.26</v>
          </cell>
          <cell r="AZ265">
            <v>0</v>
          </cell>
          <cell r="BA265">
            <v>162.26</v>
          </cell>
          <cell r="BD265">
            <v>0</v>
          </cell>
          <cell r="BE265">
            <v>162.26</v>
          </cell>
          <cell r="BH265">
            <v>0</v>
          </cell>
          <cell r="BI265">
            <v>162.26</v>
          </cell>
          <cell r="BL265">
            <v>0</v>
          </cell>
          <cell r="BM265">
            <v>162.26</v>
          </cell>
          <cell r="BP265">
            <v>0</v>
          </cell>
          <cell r="BQ265">
            <v>162.26</v>
          </cell>
          <cell r="BT265">
            <v>0</v>
          </cell>
          <cell r="BU265">
            <v>162.26</v>
          </cell>
          <cell r="BX265">
            <v>0</v>
          </cell>
          <cell r="BY265">
            <v>162.26</v>
          </cell>
          <cell r="CB265">
            <v>0</v>
          </cell>
          <cell r="CC265">
            <v>162.26</v>
          </cell>
          <cell r="CF265">
            <v>0</v>
          </cell>
          <cell r="CG265">
            <v>162.26</v>
          </cell>
          <cell r="CJ265">
            <v>0</v>
          </cell>
          <cell r="CK265">
            <v>162.26</v>
          </cell>
          <cell r="CN265">
            <v>0</v>
          </cell>
          <cell r="CO265">
            <v>162.26</v>
          </cell>
          <cell r="CR265">
            <v>0</v>
          </cell>
          <cell r="CS265">
            <v>162.26</v>
          </cell>
          <cell r="CV265">
            <v>0</v>
          </cell>
          <cell r="CW265">
            <v>162.26</v>
          </cell>
          <cell r="CZ265">
            <v>0</v>
          </cell>
          <cell r="DA265">
            <v>162.26</v>
          </cell>
          <cell r="DD265">
            <v>0</v>
          </cell>
          <cell r="DE265">
            <v>162.26</v>
          </cell>
          <cell r="DH265">
            <v>0</v>
          </cell>
          <cell r="DI265">
            <v>162.26</v>
          </cell>
          <cell r="DL265">
            <v>0</v>
          </cell>
          <cell r="DM265">
            <v>162.26</v>
          </cell>
          <cell r="DP265">
            <v>0</v>
          </cell>
          <cell r="DQ265">
            <v>162.26</v>
          </cell>
          <cell r="DT265">
            <v>0</v>
          </cell>
          <cell r="DU265">
            <v>162.26</v>
          </cell>
          <cell r="DX265">
            <v>0</v>
          </cell>
          <cell r="DY265">
            <v>162.26</v>
          </cell>
          <cell r="EB265">
            <v>0</v>
          </cell>
          <cell r="EC265">
            <v>162.26</v>
          </cell>
          <cell r="EF265">
            <v>0</v>
          </cell>
          <cell r="EG265">
            <v>162.26</v>
          </cell>
          <cell r="EJ265">
            <v>0</v>
          </cell>
          <cell r="EK265">
            <v>162.26</v>
          </cell>
        </row>
        <row r="266">
          <cell r="C266" t="str">
            <v>8.4.5.3</v>
          </cell>
          <cell r="D266" t="str">
            <v>COT.IS_44003</v>
          </cell>
          <cell r="E266" t="str">
            <v>COTAÇÃO</v>
          </cell>
          <cell r="F266" t="str">
            <v>FORNECIMENTO DE CAP COM POLIMERO SBS - ANP/DNIT</v>
          </cell>
          <cell r="G266" t="str">
            <v>T</v>
          </cell>
          <cell r="H266">
            <v>9.17</v>
          </cell>
          <cell r="I266">
            <v>35463.14</v>
          </cell>
          <cell r="L266">
            <v>0</v>
          </cell>
          <cell r="M266">
            <v>3867.3</v>
          </cell>
          <cell r="P266">
            <v>0</v>
          </cell>
          <cell r="Q266">
            <v>3867.3</v>
          </cell>
          <cell r="T266">
            <v>0</v>
          </cell>
          <cell r="U266">
            <v>3867.3</v>
          </cell>
          <cell r="X266">
            <v>0</v>
          </cell>
          <cell r="Y266">
            <v>3867.3</v>
          </cell>
          <cell r="AB266">
            <v>0</v>
          </cell>
          <cell r="AC266">
            <v>3867.3</v>
          </cell>
          <cell r="AF266">
            <v>0</v>
          </cell>
          <cell r="AG266">
            <v>3867.3</v>
          </cell>
          <cell r="AJ266">
            <v>0</v>
          </cell>
          <cell r="AK266">
            <v>3867.3</v>
          </cell>
          <cell r="AN266">
            <v>0</v>
          </cell>
          <cell r="AO266">
            <v>3867.3</v>
          </cell>
          <cell r="AR266">
            <v>9.17</v>
          </cell>
          <cell r="AS266">
            <v>3867.3</v>
          </cell>
          <cell r="AV266">
            <v>0</v>
          </cell>
          <cell r="AW266">
            <v>3867.3</v>
          </cell>
          <cell r="AZ266">
            <v>0</v>
          </cell>
          <cell r="BA266">
            <v>3867.3</v>
          </cell>
          <cell r="BD266">
            <v>0</v>
          </cell>
          <cell r="BE266">
            <v>3867.3</v>
          </cell>
          <cell r="BH266">
            <v>0</v>
          </cell>
          <cell r="BI266">
            <v>3867.3</v>
          </cell>
          <cell r="BL266">
            <v>0</v>
          </cell>
          <cell r="BM266">
            <v>3867.3</v>
          </cell>
          <cell r="BP266">
            <v>0</v>
          </cell>
          <cell r="BQ266">
            <v>3867.3</v>
          </cell>
          <cell r="BT266">
            <v>0</v>
          </cell>
          <cell r="BU266">
            <v>3867.3</v>
          </cell>
          <cell r="BX266">
            <v>0</v>
          </cell>
          <cell r="BY266">
            <v>3867.3</v>
          </cell>
          <cell r="CB266">
            <v>0</v>
          </cell>
          <cell r="CC266">
            <v>3867.3</v>
          </cell>
          <cell r="CF266">
            <v>0</v>
          </cell>
          <cell r="CG266">
            <v>3867.3</v>
          </cell>
          <cell r="CJ266">
            <v>0</v>
          </cell>
          <cell r="CK266">
            <v>3867.3</v>
          </cell>
          <cell r="CN266">
            <v>0</v>
          </cell>
          <cell r="CO266">
            <v>3867.3</v>
          </cell>
          <cell r="CR266">
            <v>0</v>
          </cell>
          <cell r="CS266">
            <v>3867.3</v>
          </cell>
          <cell r="CV266">
            <v>0</v>
          </cell>
          <cell r="CW266">
            <v>3867.3</v>
          </cell>
          <cell r="CZ266">
            <v>0</v>
          </cell>
          <cell r="DA266">
            <v>3867.3</v>
          </cell>
          <cell r="DD266">
            <v>0</v>
          </cell>
          <cell r="DE266">
            <v>3867.3</v>
          </cell>
          <cell r="DH266">
            <v>0</v>
          </cell>
          <cell r="DI266">
            <v>3867.3</v>
          </cell>
          <cell r="DL266">
            <v>0</v>
          </cell>
          <cell r="DM266">
            <v>3867.3</v>
          </cell>
          <cell r="DP266">
            <v>0</v>
          </cell>
          <cell r="DQ266">
            <v>3867.3</v>
          </cell>
          <cell r="DT266">
            <v>0</v>
          </cell>
          <cell r="DU266">
            <v>3867.3</v>
          </cell>
          <cell r="DX266">
            <v>0</v>
          </cell>
          <cell r="DY266">
            <v>3867.3</v>
          </cell>
          <cell r="EB266">
            <v>0</v>
          </cell>
          <cell r="EC266">
            <v>3867.3</v>
          </cell>
          <cell r="EF266">
            <v>0</v>
          </cell>
          <cell r="EG266">
            <v>3867.3</v>
          </cell>
          <cell r="EJ266">
            <v>0</v>
          </cell>
          <cell r="EK266">
            <v>3867.3</v>
          </cell>
        </row>
        <row r="267">
          <cell r="C267" t="str">
            <v>8.4.5.4</v>
          </cell>
          <cell r="D267" t="str">
            <v>COT.IS_44004</v>
          </cell>
          <cell r="E267" t="str">
            <v>COTAÇÃO</v>
          </cell>
          <cell r="F267" t="str">
            <v>TRANSPORTE DE CAP COM POLIMERO SBS - ANP/DNIT</v>
          </cell>
          <cell r="G267" t="str">
            <v>T</v>
          </cell>
          <cell r="H267">
            <v>9.17</v>
          </cell>
          <cell r="I267">
            <v>1353.76</v>
          </cell>
          <cell r="L267">
            <v>0</v>
          </cell>
          <cell r="M267">
            <v>147.63</v>
          </cell>
          <cell r="P267">
            <v>0</v>
          </cell>
          <cell r="Q267">
            <v>147.63</v>
          </cell>
          <cell r="T267">
            <v>0</v>
          </cell>
          <cell r="U267">
            <v>147.63</v>
          </cell>
          <cell r="X267">
            <v>0</v>
          </cell>
          <cell r="Y267">
            <v>147.63</v>
          </cell>
          <cell r="AB267">
            <v>0</v>
          </cell>
          <cell r="AC267">
            <v>147.63</v>
          </cell>
          <cell r="AF267">
            <v>0</v>
          </cell>
          <cell r="AG267">
            <v>147.63</v>
          </cell>
          <cell r="AJ267">
            <v>0</v>
          </cell>
          <cell r="AK267">
            <v>147.63</v>
          </cell>
          <cell r="AN267">
            <v>0</v>
          </cell>
          <cell r="AO267">
            <v>147.63</v>
          </cell>
          <cell r="AR267">
            <v>9.17</v>
          </cell>
          <cell r="AS267">
            <v>147.63</v>
          </cell>
          <cell r="AV267">
            <v>0</v>
          </cell>
          <cell r="AW267">
            <v>147.63</v>
          </cell>
          <cell r="AZ267">
            <v>0</v>
          </cell>
          <cell r="BA267">
            <v>147.63</v>
          </cell>
          <cell r="BD267">
            <v>0</v>
          </cell>
          <cell r="BE267">
            <v>147.63</v>
          </cell>
          <cell r="BH267">
            <v>0</v>
          </cell>
          <cell r="BI267">
            <v>147.63</v>
          </cell>
          <cell r="BL267">
            <v>0</v>
          </cell>
          <cell r="BM267">
            <v>147.63</v>
          </cell>
          <cell r="BP267">
            <v>0</v>
          </cell>
          <cell r="BQ267">
            <v>147.63</v>
          </cell>
          <cell r="BT267">
            <v>0</v>
          </cell>
          <cell r="BU267">
            <v>147.63</v>
          </cell>
          <cell r="BX267">
            <v>0</v>
          </cell>
          <cell r="BY267">
            <v>147.63</v>
          </cell>
          <cell r="CB267">
            <v>0</v>
          </cell>
          <cell r="CC267">
            <v>147.63</v>
          </cell>
          <cell r="CF267">
            <v>0</v>
          </cell>
          <cell r="CG267">
            <v>147.63</v>
          </cell>
          <cell r="CJ267">
            <v>0</v>
          </cell>
          <cell r="CK267">
            <v>147.63</v>
          </cell>
          <cell r="CN267">
            <v>0</v>
          </cell>
          <cell r="CO267">
            <v>147.63</v>
          </cell>
          <cell r="CR267">
            <v>0</v>
          </cell>
          <cell r="CS267">
            <v>147.63</v>
          </cell>
          <cell r="CV267">
            <v>0</v>
          </cell>
          <cell r="CW267">
            <v>147.63</v>
          </cell>
          <cell r="CZ267">
            <v>0</v>
          </cell>
          <cell r="DA267">
            <v>147.63</v>
          </cell>
          <cell r="DD267">
            <v>0</v>
          </cell>
          <cell r="DE267">
            <v>147.63</v>
          </cell>
          <cell r="DH267">
            <v>0</v>
          </cell>
          <cell r="DI267">
            <v>147.63</v>
          </cell>
          <cell r="DL267">
            <v>0</v>
          </cell>
          <cell r="DM267">
            <v>147.63</v>
          </cell>
          <cell r="DP267">
            <v>0</v>
          </cell>
          <cell r="DQ267">
            <v>147.63</v>
          </cell>
          <cell r="DT267">
            <v>0</v>
          </cell>
          <cell r="DU267">
            <v>147.63</v>
          </cell>
          <cell r="DX267">
            <v>0</v>
          </cell>
          <cell r="DY267">
            <v>147.63</v>
          </cell>
          <cell r="EB267">
            <v>0</v>
          </cell>
          <cell r="EC267">
            <v>147.63</v>
          </cell>
          <cell r="EF267">
            <v>0</v>
          </cell>
          <cell r="EG267">
            <v>147.63</v>
          </cell>
          <cell r="EJ267">
            <v>0</v>
          </cell>
          <cell r="EK267">
            <v>147.63</v>
          </cell>
        </row>
        <row r="268">
          <cell r="C268" t="str">
            <v>8.4.5.5</v>
          </cell>
          <cell r="D268" t="str">
            <v>COT.IS_44005</v>
          </cell>
          <cell r="E268" t="str">
            <v>COTAÇÃO</v>
          </cell>
          <cell r="F268" t="str">
            <v>FORNECIMENTO DE ASFALTO DILUIDO CM-30 - ANP/DNIT</v>
          </cell>
          <cell r="G268" t="str">
            <v>T</v>
          </cell>
          <cell r="H268">
            <v>0.94</v>
          </cell>
          <cell r="I268">
            <v>4802.18</v>
          </cell>
          <cell r="L268">
            <v>0</v>
          </cell>
          <cell r="M268">
            <v>5108.71</v>
          </cell>
          <cell r="P268">
            <v>0</v>
          </cell>
          <cell r="Q268">
            <v>5108.71</v>
          </cell>
          <cell r="T268">
            <v>0</v>
          </cell>
          <cell r="U268">
            <v>5108.71</v>
          </cell>
          <cell r="X268">
            <v>0</v>
          </cell>
          <cell r="Y268">
            <v>5108.71</v>
          </cell>
          <cell r="AB268">
            <v>0</v>
          </cell>
          <cell r="AC268">
            <v>5108.71</v>
          </cell>
          <cell r="AF268">
            <v>0</v>
          </cell>
          <cell r="AG268">
            <v>5108.71</v>
          </cell>
          <cell r="AJ268">
            <v>0</v>
          </cell>
          <cell r="AK268">
            <v>5108.71</v>
          </cell>
          <cell r="AN268">
            <v>0</v>
          </cell>
          <cell r="AO268">
            <v>5108.71</v>
          </cell>
          <cell r="AR268">
            <v>0.94</v>
          </cell>
          <cell r="AS268">
            <v>5108.71</v>
          </cell>
          <cell r="AV268">
            <v>0</v>
          </cell>
          <cell r="AW268">
            <v>5108.71</v>
          </cell>
          <cell r="AZ268">
            <v>0</v>
          </cell>
          <cell r="BA268">
            <v>5108.71</v>
          </cell>
          <cell r="BD268">
            <v>0</v>
          </cell>
          <cell r="BE268">
            <v>5108.71</v>
          </cell>
          <cell r="BH268">
            <v>0</v>
          </cell>
          <cell r="BI268">
            <v>5108.71</v>
          </cell>
          <cell r="BL268">
            <v>0</v>
          </cell>
          <cell r="BM268">
            <v>5108.71</v>
          </cell>
          <cell r="BP268">
            <v>0</v>
          </cell>
          <cell r="BQ268">
            <v>5108.71</v>
          </cell>
          <cell r="BT268">
            <v>0</v>
          </cell>
          <cell r="BU268">
            <v>5108.71</v>
          </cell>
          <cell r="BX268">
            <v>0</v>
          </cell>
          <cell r="BY268">
            <v>5108.71</v>
          </cell>
          <cell r="CB268">
            <v>0</v>
          </cell>
          <cell r="CC268">
            <v>5108.71</v>
          </cell>
          <cell r="CF268">
            <v>0</v>
          </cell>
          <cell r="CG268">
            <v>5108.71</v>
          </cell>
          <cell r="CJ268">
            <v>0</v>
          </cell>
          <cell r="CK268">
            <v>5108.71</v>
          </cell>
          <cell r="CN268">
            <v>0</v>
          </cell>
          <cell r="CO268">
            <v>5108.71</v>
          </cell>
          <cell r="CR268">
            <v>0</v>
          </cell>
          <cell r="CS268">
            <v>5108.71</v>
          </cell>
          <cell r="CV268">
            <v>0</v>
          </cell>
          <cell r="CW268">
            <v>5108.71</v>
          </cell>
          <cell r="CZ268">
            <v>0</v>
          </cell>
          <cell r="DA268">
            <v>5108.71</v>
          </cell>
          <cell r="DD268">
            <v>0</v>
          </cell>
          <cell r="DE268">
            <v>5108.71</v>
          </cell>
          <cell r="DH268">
            <v>0</v>
          </cell>
          <cell r="DI268">
            <v>5108.71</v>
          </cell>
          <cell r="DL268">
            <v>0</v>
          </cell>
          <cell r="DM268">
            <v>5108.71</v>
          </cell>
          <cell r="DP268">
            <v>0</v>
          </cell>
          <cell r="DQ268">
            <v>5108.71</v>
          </cell>
          <cell r="DT268">
            <v>0</v>
          </cell>
          <cell r="DU268">
            <v>5108.71</v>
          </cell>
          <cell r="DX268">
            <v>0</v>
          </cell>
          <cell r="DY268">
            <v>5108.71</v>
          </cell>
          <cell r="EB268">
            <v>0</v>
          </cell>
          <cell r="EC268">
            <v>5108.71</v>
          </cell>
          <cell r="EF268">
            <v>0</v>
          </cell>
          <cell r="EG268">
            <v>5108.71</v>
          </cell>
          <cell r="EJ268">
            <v>0</v>
          </cell>
          <cell r="EK268">
            <v>5108.71</v>
          </cell>
        </row>
        <row r="269">
          <cell r="C269" t="str">
            <v>8.4.5.6</v>
          </cell>
          <cell r="D269" t="str">
            <v>COT.IS_44006</v>
          </cell>
          <cell r="E269" t="str">
            <v>COTAÇÃO</v>
          </cell>
          <cell r="F269" t="str">
            <v>TRANSPORTE DE ASFALTO DILUIDO CM-30 - ANP/DNIT</v>
          </cell>
          <cell r="G269" t="str">
            <v>T</v>
          </cell>
          <cell r="H269">
            <v>0.94</v>
          </cell>
          <cell r="I269">
            <v>152.52000000000001</v>
          </cell>
          <cell r="L269">
            <v>0</v>
          </cell>
          <cell r="M269">
            <v>162.26</v>
          </cell>
          <cell r="P269">
            <v>0</v>
          </cell>
          <cell r="Q269">
            <v>162.26</v>
          </cell>
          <cell r="T269">
            <v>0</v>
          </cell>
          <cell r="U269">
            <v>162.26</v>
          </cell>
          <cell r="X269">
            <v>0</v>
          </cell>
          <cell r="Y269">
            <v>162.26</v>
          </cell>
          <cell r="AB269">
            <v>0</v>
          </cell>
          <cell r="AC269">
            <v>162.26</v>
          </cell>
          <cell r="AF269">
            <v>0</v>
          </cell>
          <cell r="AG269">
            <v>162.26</v>
          </cell>
          <cell r="AJ269">
            <v>0</v>
          </cell>
          <cell r="AK269">
            <v>162.26</v>
          </cell>
          <cell r="AN269">
            <v>0</v>
          </cell>
          <cell r="AO269">
            <v>162.26</v>
          </cell>
          <cell r="AR269">
            <v>0.94</v>
          </cell>
          <cell r="AS269">
            <v>162.26</v>
          </cell>
          <cell r="AV269">
            <v>0</v>
          </cell>
          <cell r="AW269">
            <v>162.26</v>
          </cell>
          <cell r="AZ269">
            <v>0</v>
          </cell>
          <cell r="BA269">
            <v>162.26</v>
          </cell>
          <cell r="BD269">
            <v>0</v>
          </cell>
          <cell r="BE269">
            <v>162.26</v>
          </cell>
          <cell r="BH269">
            <v>0</v>
          </cell>
          <cell r="BI269">
            <v>162.26</v>
          </cell>
          <cell r="BL269">
            <v>0</v>
          </cell>
          <cell r="BM269">
            <v>162.26</v>
          </cell>
          <cell r="BP269">
            <v>0</v>
          </cell>
          <cell r="BQ269">
            <v>162.26</v>
          </cell>
          <cell r="BT269">
            <v>0</v>
          </cell>
          <cell r="BU269">
            <v>162.26</v>
          </cell>
          <cell r="BX269">
            <v>0</v>
          </cell>
          <cell r="BY269">
            <v>162.26</v>
          </cell>
          <cell r="CB269">
            <v>0</v>
          </cell>
          <cell r="CC269">
            <v>162.26</v>
          </cell>
          <cell r="CF269">
            <v>0</v>
          </cell>
          <cell r="CG269">
            <v>162.26</v>
          </cell>
          <cell r="CJ269">
            <v>0</v>
          </cell>
          <cell r="CK269">
            <v>162.26</v>
          </cell>
          <cell r="CN269">
            <v>0</v>
          </cell>
          <cell r="CO269">
            <v>162.26</v>
          </cell>
          <cell r="CR269">
            <v>0</v>
          </cell>
          <cell r="CS269">
            <v>162.26</v>
          </cell>
          <cell r="CV269">
            <v>0</v>
          </cell>
          <cell r="CW269">
            <v>162.26</v>
          </cell>
          <cell r="CZ269">
            <v>0</v>
          </cell>
          <cell r="DA269">
            <v>162.26</v>
          </cell>
          <cell r="DD269">
            <v>0</v>
          </cell>
          <cell r="DE269">
            <v>162.26</v>
          </cell>
          <cell r="DH269">
            <v>0</v>
          </cell>
          <cell r="DI269">
            <v>162.26</v>
          </cell>
          <cell r="DL269">
            <v>0</v>
          </cell>
          <cell r="DM269">
            <v>162.26</v>
          </cell>
          <cell r="DP269">
            <v>0</v>
          </cell>
          <cell r="DQ269">
            <v>162.26</v>
          </cell>
          <cell r="DT269">
            <v>0</v>
          </cell>
          <cell r="DU269">
            <v>162.26</v>
          </cell>
          <cell r="DX269">
            <v>0</v>
          </cell>
          <cell r="DY269">
            <v>162.26</v>
          </cell>
          <cell r="EB269">
            <v>0</v>
          </cell>
          <cell r="EC269">
            <v>162.26</v>
          </cell>
          <cell r="EF269">
            <v>0</v>
          </cell>
          <cell r="EG269">
            <v>162.26</v>
          </cell>
          <cell r="EJ269">
            <v>0</v>
          </cell>
          <cell r="EK269">
            <v>162.26</v>
          </cell>
        </row>
        <row r="270">
          <cell r="C270" t="str">
            <v>8.4.5.7</v>
          </cell>
          <cell r="D270" t="str">
            <v>COT.IS_44007</v>
          </cell>
          <cell r="E270" t="str">
            <v>COTAÇÃO</v>
          </cell>
          <cell r="F270" t="str">
            <v>FORNECIMENTO DE EMULSÃO ASFÁLTICA RR-1C - ANP/DNIT</v>
          </cell>
          <cell r="G270" t="str">
            <v>T</v>
          </cell>
          <cell r="H270">
            <v>0.32</v>
          </cell>
          <cell r="I270">
            <v>642.29999999999995</v>
          </cell>
          <cell r="L270">
            <v>0</v>
          </cell>
          <cell r="M270">
            <v>2007.21</v>
          </cell>
          <cell r="P270">
            <v>0</v>
          </cell>
          <cell r="Q270">
            <v>2007.21</v>
          </cell>
          <cell r="T270">
            <v>0</v>
          </cell>
          <cell r="U270">
            <v>2007.21</v>
          </cell>
          <cell r="X270">
            <v>0</v>
          </cell>
          <cell r="Y270">
            <v>2007.21</v>
          </cell>
          <cell r="AB270">
            <v>0</v>
          </cell>
          <cell r="AC270">
            <v>2007.21</v>
          </cell>
          <cell r="AF270">
            <v>0</v>
          </cell>
          <cell r="AG270">
            <v>2007.21</v>
          </cell>
          <cell r="AJ270">
            <v>0</v>
          </cell>
          <cell r="AK270">
            <v>2007.21</v>
          </cell>
          <cell r="AN270">
            <v>0</v>
          </cell>
          <cell r="AO270">
            <v>2007.21</v>
          </cell>
          <cell r="AR270">
            <v>0.32</v>
          </cell>
          <cell r="AS270">
            <v>2007.21</v>
          </cell>
          <cell r="AV270">
            <v>0</v>
          </cell>
          <cell r="AW270">
            <v>2007.21</v>
          </cell>
          <cell r="AZ270">
            <v>0</v>
          </cell>
          <cell r="BA270">
            <v>2007.21</v>
          </cell>
          <cell r="BD270">
            <v>0</v>
          </cell>
          <cell r="BE270">
            <v>2007.21</v>
          </cell>
          <cell r="BH270">
            <v>0</v>
          </cell>
          <cell r="BI270">
            <v>2007.21</v>
          </cell>
          <cell r="BL270">
            <v>0</v>
          </cell>
          <cell r="BM270">
            <v>2007.21</v>
          </cell>
          <cell r="BP270">
            <v>0</v>
          </cell>
          <cell r="BQ270">
            <v>2007.21</v>
          </cell>
          <cell r="BT270">
            <v>0</v>
          </cell>
          <cell r="BU270">
            <v>2007.21</v>
          </cell>
          <cell r="BX270">
            <v>0</v>
          </cell>
          <cell r="BY270">
            <v>2007.21</v>
          </cell>
          <cell r="CB270">
            <v>0</v>
          </cell>
          <cell r="CC270">
            <v>2007.21</v>
          </cell>
          <cell r="CF270">
            <v>0</v>
          </cell>
          <cell r="CG270">
            <v>2007.21</v>
          </cell>
          <cell r="CJ270">
            <v>0</v>
          </cell>
          <cell r="CK270">
            <v>2007.21</v>
          </cell>
          <cell r="CN270">
            <v>0</v>
          </cell>
          <cell r="CO270">
            <v>2007.21</v>
          </cell>
          <cell r="CR270">
            <v>0</v>
          </cell>
          <cell r="CS270">
            <v>2007.21</v>
          </cell>
          <cell r="CV270">
            <v>0</v>
          </cell>
          <cell r="CW270">
            <v>2007.21</v>
          </cell>
          <cell r="CZ270">
            <v>0</v>
          </cell>
          <cell r="DA270">
            <v>2007.21</v>
          </cell>
          <cell r="DD270">
            <v>0</v>
          </cell>
          <cell r="DE270">
            <v>2007.21</v>
          </cell>
          <cell r="DH270">
            <v>0</v>
          </cell>
          <cell r="DI270">
            <v>2007.21</v>
          </cell>
          <cell r="DL270">
            <v>0</v>
          </cell>
          <cell r="DM270">
            <v>2007.21</v>
          </cell>
          <cell r="DP270">
            <v>0</v>
          </cell>
          <cell r="DQ270">
            <v>2007.21</v>
          </cell>
          <cell r="DT270">
            <v>0</v>
          </cell>
          <cell r="DU270">
            <v>2007.21</v>
          </cell>
          <cell r="DX270">
            <v>0</v>
          </cell>
          <cell r="DY270">
            <v>2007.21</v>
          </cell>
          <cell r="EB270">
            <v>0</v>
          </cell>
          <cell r="EC270">
            <v>2007.21</v>
          </cell>
          <cell r="EF270">
            <v>0</v>
          </cell>
          <cell r="EG270">
            <v>2007.21</v>
          </cell>
          <cell r="EJ270">
            <v>0</v>
          </cell>
          <cell r="EK270">
            <v>2007.21</v>
          </cell>
        </row>
        <row r="271">
          <cell r="C271" t="str">
            <v>8.4.5.8</v>
          </cell>
          <cell r="D271" t="str">
            <v>COT.IS_44008</v>
          </cell>
          <cell r="E271" t="str">
            <v>COTAÇÃO</v>
          </cell>
          <cell r="F271" t="str">
            <v>TRANSPORTE DE EMULSÃO ASFÁLTICA RR-1C - ANP/DNIT</v>
          </cell>
          <cell r="G271" t="str">
            <v>T</v>
          </cell>
          <cell r="H271">
            <v>0.32</v>
          </cell>
          <cell r="I271">
            <v>53.96</v>
          </cell>
          <cell r="L271">
            <v>0</v>
          </cell>
          <cell r="M271">
            <v>168.64</v>
          </cell>
          <cell r="P271">
            <v>0</v>
          </cell>
          <cell r="Q271">
            <v>168.64</v>
          </cell>
          <cell r="T271">
            <v>0</v>
          </cell>
          <cell r="U271">
            <v>168.64</v>
          </cell>
          <cell r="X271">
            <v>0</v>
          </cell>
          <cell r="Y271">
            <v>168.64</v>
          </cell>
          <cell r="AB271">
            <v>0</v>
          </cell>
          <cell r="AC271">
            <v>168.64</v>
          </cell>
          <cell r="AF271">
            <v>0</v>
          </cell>
          <cell r="AG271">
            <v>168.64</v>
          </cell>
          <cell r="AJ271">
            <v>0</v>
          </cell>
          <cell r="AK271">
            <v>168.64</v>
          </cell>
          <cell r="AN271">
            <v>0</v>
          </cell>
          <cell r="AO271">
            <v>168.64</v>
          </cell>
          <cell r="AR271">
            <v>0.32</v>
          </cell>
          <cell r="AS271">
            <v>168.64</v>
          </cell>
          <cell r="AV271">
            <v>0</v>
          </cell>
          <cell r="AW271">
            <v>168.64</v>
          </cell>
          <cell r="AZ271">
            <v>0</v>
          </cell>
          <cell r="BA271">
            <v>168.64</v>
          </cell>
          <cell r="BD271">
            <v>0</v>
          </cell>
          <cell r="BE271">
            <v>168.64</v>
          </cell>
          <cell r="BH271">
            <v>0</v>
          </cell>
          <cell r="BI271">
            <v>168.64</v>
          </cell>
          <cell r="BL271">
            <v>0</v>
          </cell>
          <cell r="BM271">
            <v>168.64</v>
          </cell>
          <cell r="BP271">
            <v>0</v>
          </cell>
          <cell r="BQ271">
            <v>168.64</v>
          </cell>
          <cell r="BT271">
            <v>0</v>
          </cell>
          <cell r="BU271">
            <v>168.64</v>
          </cell>
          <cell r="BX271">
            <v>0</v>
          </cell>
          <cell r="BY271">
            <v>168.64</v>
          </cell>
          <cell r="CB271">
            <v>0</v>
          </cell>
          <cell r="CC271">
            <v>168.64</v>
          </cell>
          <cell r="CF271">
            <v>0</v>
          </cell>
          <cell r="CG271">
            <v>168.64</v>
          </cell>
          <cell r="CJ271">
            <v>0</v>
          </cell>
          <cell r="CK271">
            <v>168.64</v>
          </cell>
          <cell r="CN271">
            <v>0</v>
          </cell>
          <cell r="CO271">
            <v>168.64</v>
          </cell>
          <cell r="CR271">
            <v>0</v>
          </cell>
          <cell r="CS271">
            <v>168.64</v>
          </cell>
          <cell r="CV271">
            <v>0</v>
          </cell>
          <cell r="CW271">
            <v>168.64</v>
          </cell>
          <cell r="CZ271">
            <v>0</v>
          </cell>
          <cell r="DA271">
            <v>168.64</v>
          </cell>
          <cell r="DD271">
            <v>0</v>
          </cell>
          <cell r="DE271">
            <v>168.64</v>
          </cell>
          <cell r="DH271">
            <v>0</v>
          </cell>
          <cell r="DI271">
            <v>168.64</v>
          </cell>
          <cell r="DL271">
            <v>0</v>
          </cell>
          <cell r="DM271">
            <v>168.64</v>
          </cell>
          <cell r="DP271">
            <v>0</v>
          </cell>
          <cell r="DQ271">
            <v>168.64</v>
          </cell>
          <cell r="DT271">
            <v>0</v>
          </cell>
          <cell r="DU271">
            <v>168.64</v>
          </cell>
          <cell r="DX271">
            <v>0</v>
          </cell>
          <cell r="DY271">
            <v>168.64</v>
          </cell>
          <cell r="EB271">
            <v>0</v>
          </cell>
          <cell r="EC271">
            <v>168.64</v>
          </cell>
          <cell r="EF271">
            <v>0</v>
          </cell>
          <cell r="EG271">
            <v>168.64</v>
          </cell>
          <cell r="EJ271">
            <v>0</v>
          </cell>
          <cell r="EK271">
            <v>168.64</v>
          </cell>
        </row>
        <row r="272">
          <cell r="C272" t="str">
            <v>8.4.6</v>
          </cell>
          <cell r="F272" t="str">
            <v>BASE DE CONSERVAÇÃO</v>
          </cell>
        </row>
        <row r="273">
          <cell r="C273" t="str">
            <v>8.4.6.1</v>
          </cell>
          <cell r="D273" t="str">
            <v>COT.SV_06001</v>
          </cell>
          <cell r="E273" t="str">
            <v>COTAÇÃO</v>
          </cell>
          <cell r="F273" t="str">
            <v>CUSTO MEDIO DA CONSTRUÇÃO CIVIL - SINAPI IBGE</v>
          </cell>
          <cell r="G273" t="str">
            <v>M2</v>
          </cell>
          <cell r="H273">
            <v>0</v>
          </cell>
          <cell r="I273">
            <v>0</v>
          </cell>
          <cell r="L273">
            <v>0</v>
          </cell>
          <cell r="M273">
            <v>1295.48</v>
          </cell>
          <cell r="P273">
            <v>0</v>
          </cell>
          <cell r="Q273">
            <v>1295.48</v>
          </cell>
          <cell r="T273">
            <v>0</v>
          </cell>
          <cell r="U273">
            <v>1295.48</v>
          </cell>
          <cell r="X273">
            <v>0</v>
          </cell>
          <cell r="Y273">
            <v>1295.48</v>
          </cell>
          <cell r="AB273">
            <v>0</v>
          </cell>
          <cell r="AC273">
            <v>1295.48</v>
          </cell>
          <cell r="AF273">
            <v>0</v>
          </cell>
          <cell r="AG273">
            <v>1295.48</v>
          </cell>
          <cell r="AJ273">
            <v>0</v>
          </cell>
          <cell r="AK273">
            <v>1295.48</v>
          </cell>
          <cell r="AN273">
            <v>0</v>
          </cell>
          <cell r="AO273">
            <v>1295.48</v>
          </cell>
          <cell r="AR273">
            <v>0</v>
          </cell>
          <cell r="AS273">
            <v>1295.48</v>
          </cell>
          <cell r="AV273">
            <v>0</v>
          </cell>
          <cell r="AW273">
            <v>1295.48</v>
          </cell>
          <cell r="AZ273">
            <v>0</v>
          </cell>
          <cell r="BA273">
            <v>1295.48</v>
          </cell>
          <cell r="BD273">
            <v>0</v>
          </cell>
          <cell r="BE273">
            <v>1295.48</v>
          </cell>
          <cell r="BH273">
            <v>0</v>
          </cell>
          <cell r="BI273">
            <v>1295.48</v>
          </cell>
          <cell r="BL273">
            <v>0</v>
          </cell>
          <cell r="BM273">
            <v>1295.48</v>
          </cell>
          <cell r="BP273">
            <v>0</v>
          </cell>
          <cell r="BQ273">
            <v>1295.48</v>
          </cell>
          <cell r="BT273">
            <v>0</v>
          </cell>
          <cell r="BU273">
            <v>1295.48</v>
          </cell>
          <cell r="BX273">
            <v>0</v>
          </cell>
          <cell r="BY273">
            <v>1295.48</v>
          </cell>
          <cell r="CB273">
            <v>0</v>
          </cell>
          <cell r="CC273">
            <v>1295.48</v>
          </cell>
          <cell r="CF273">
            <v>0</v>
          </cell>
          <cell r="CG273">
            <v>1295.48</v>
          </cell>
          <cell r="CJ273">
            <v>0</v>
          </cell>
          <cell r="CK273">
            <v>1295.48</v>
          </cell>
          <cell r="CN273">
            <v>0</v>
          </cell>
          <cell r="CO273">
            <v>1295.48</v>
          </cell>
          <cell r="CR273">
            <v>0</v>
          </cell>
          <cell r="CS273">
            <v>1295.48</v>
          </cell>
          <cell r="CV273">
            <v>0</v>
          </cell>
          <cell r="CW273">
            <v>1295.48</v>
          </cell>
          <cell r="CZ273">
            <v>0</v>
          </cell>
          <cell r="DA273">
            <v>1295.48</v>
          </cell>
          <cell r="DD273">
            <v>0</v>
          </cell>
          <cell r="DE273">
            <v>1295.48</v>
          </cell>
          <cell r="DH273">
            <v>0</v>
          </cell>
          <cell r="DI273">
            <v>1295.48</v>
          </cell>
          <cell r="DL273">
            <v>0</v>
          </cell>
          <cell r="DM273">
            <v>1295.48</v>
          </cell>
          <cell r="DP273">
            <v>0</v>
          </cell>
          <cell r="DQ273">
            <v>1295.48</v>
          </cell>
          <cell r="DT273">
            <v>0</v>
          </cell>
          <cell r="DU273">
            <v>1295.48</v>
          </cell>
          <cell r="DX273">
            <v>0</v>
          </cell>
          <cell r="DY273">
            <v>1295.48</v>
          </cell>
          <cell r="EB273">
            <v>0</v>
          </cell>
          <cell r="EC273">
            <v>1295.48</v>
          </cell>
          <cell r="EF273">
            <v>0</v>
          </cell>
          <cell r="EG273">
            <v>1295.48</v>
          </cell>
          <cell r="EJ273">
            <v>0</v>
          </cell>
          <cell r="EK273">
            <v>1295.48</v>
          </cell>
        </row>
        <row r="274">
          <cell r="C274" t="str">
            <v>8.4.7</v>
          </cell>
          <cell r="F274" t="str">
            <v>POSTO DE POLÍCIA (PRF)</v>
          </cell>
        </row>
        <row r="275">
          <cell r="C275" t="str">
            <v>8.4.7.1</v>
          </cell>
          <cell r="D275" t="str">
            <v>COT.SV_06001</v>
          </cell>
          <cell r="E275" t="str">
            <v>COTAÇÃO</v>
          </cell>
          <cell r="F275" t="str">
            <v>CUSTO MEDIO DA CONSTRUÇÃO CIVIL - SINAPI IBGE</v>
          </cell>
          <cell r="G275" t="str">
            <v>M2</v>
          </cell>
          <cell r="H275">
            <v>0</v>
          </cell>
          <cell r="I275">
            <v>0</v>
          </cell>
          <cell r="L275">
            <v>0</v>
          </cell>
          <cell r="M275">
            <v>1295.48</v>
          </cell>
          <cell r="P275">
            <v>0</v>
          </cell>
          <cell r="Q275">
            <v>1295.48</v>
          </cell>
          <cell r="T275">
            <v>0</v>
          </cell>
          <cell r="U275">
            <v>1295.48</v>
          </cell>
          <cell r="X275">
            <v>0</v>
          </cell>
          <cell r="Y275">
            <v>1295.48</v>
          </cell>
          <cell r="AB275">
            <v>0</v>
          </cell>
          <cell r="AC275">
            <v>1295.48</v>
          </cell>
          <cell r="AF275">
            <v>0</v>
          </cell>
          <cell r="AG275">
            <v>1295.48</v>
          </cell>
          <cell r="AJ275">
            <v>0</v>
          </cell>
          <cell r="AK275">
            <v>1295.48</v>
          </cell>
          <cell r="AN275">
            <v>0</v>
          </cell>
          <cell r="AO275">
            <v>1295.48</v>
          </cell>
          <cell r="AR275">
            <v>0</v>
          </cell>
          <cell r="AS275">
            <v>1295.48</v>
          </cell>
          <cell r="AV275">
            <v>0</v>
          </cell>
          <cell r="AW275">
            <v>1295.48</v>
          </cell>
          <cell r="AZ275">
            <v>0</v>
          </cell>
          <cell r="BA275">
            <v>1295.48</v>
          </cell>
          <cell r="BD275">
            <v>0</v>
          </cell>
          <cell r="BE275">
            <v>1295.48</v>
          </cell>
          <cell r="BH275">
            <v>0</v>
          </cell>
          <cell r="BI275">
            <v>1295.48</v>
          </cell>
          <cell r="BL275">
            <v>0</v>
          </cell>
          <cell r="BM275">
            <v>1295.48</v>
          </cell>
          <cell r="BP275">
            <v>0</v>
          </cell>
          <cell r="BQ275">
            <v>1295.48</v>
          </cell>
          <cell r="BT275">
            <v>0</v>
          </cell>
          <cell r="BU275">
            <v>1295.48</v>
          </cell>
          <cell r="BX275">
            <v>0</v>
          </cell>
          <cell r="BY275">
            <v>1295.48</v>
          </cell>
          <cell r="CB275">
            <v>0</v>
          </cell>
          <cell r="CC275">
            <v>1295.48</v>
          </cell>
          <cell r="CF275">
            <v>0</v>
          </cell>
          <cell r="CG275">
            <v>1295.48</v>
          </cell>
          <cell r="CJ275">
            <v>0</v>
          </cell>
          <cell r="CK275">
            <v>1295.48</v>
          </cell>
          <cell r="CN275">
            <v>0</v>
          </cell>
          <cell r="CO275">
            <v>1295.48</v>
          </cell>
          <cell r="CR275">
            <v>0</v>
          </cell>
          <cell r="CS275">
            <v>1295.48</v>
          </cell>
          <cell r="CV275">
            <v>0</v>
          </cell>
          <cell r="CW275">
            <v>1295.48</v>
          </cell>
          <cell r="CZ275">
            <v>0</v>
          </cell>
          <cell r="DA275">
            <v>1295.48</v>
          </cell>
          <cell r="DD275">
            <v>0</v>
          </cell>
          <cell r="DE275">
            <v>1295.48</v>
          </cell>
          <cell r="DH275">
            <v>0</v>
          </cell>
          <cell r="DI275">
            <v>1295.48</v>
          </cell>
          <cell r="DL275">
            <v>0</v>
          </cell>
          <cell r="DM275">
            <v>1295.48</v>
          </cell>
          <cell r="DP275">
            <v>0</v>
          </cell>
          <cell r="DQ275">
            <v>1295.48</v>
          </cell>
          <cell r="DT275">
            <v>0</v>
          </cell>
          <cell r="DU275">
            <v>1295.48</v>
          </cell>
          <cell r="DX275">
            <v>0</v>
          </cell>
          <cell r="DY275">
            <v>1295.48</v>
          </cell>
          <cell r="EB275">
            <v>0</v>
          </cell>
          <cell r="EC275">
            <v>1295.48</v>
          </cell>
          <cell r="EF275">
            <v>0</v>
          </cell>
          <cell r="EG275">
            <v>1295.48</v>
          </cell>
          <cell r="EJ275">
            <v>0</v>
          </cell>
          <cell r="EK275">
            <v>1295.48</v>
          </cell>
        </row>
        <row r="276">
          <cell r="C276" t="str">
            <v>8.4.8</v>
          </cell>
          <cell r="F276" t="str">
            <v>BASE DE SERVIÇOS OPERACIONAIS COM INSTALAÇÕES DE ATENDIMENTO AOS USUÁRIOS</v>
          </cell>
        </row>
        <row r="277">
          <cell r="C277" t="str">
            <v>8.4.8.1</v>
          </cell>
          <cell r="D277" t="str">
            <v>COT.SV_06001</v>
          </cell>
          <cell r="E277" t="str">
            <v>COTAÇÃO</v>
          </cell>
          <cell r="F277" t="str">
            <v>CUSTO MEDIO DA CONSTRUÇÃO CIVIL - SINAPI IBGE</v>
          </cell>
          <cell r="G277" t="str">
            <v>M2</v>
          </cell>
          <cell r="H277">
            <v>0</v>
          </cell>
          <cell r="I277">
            <v>0</v>
          </cell>
          <cell r="L277">
            <v>0</v>
          </cell>
          <cell r="M277">
            <v>1295.48</v>
          </cell>
          <cell r="P277">
            <v>0</v>
          </cell>
          <cell r="Q277">
            <v>1295.48</v>
          </cell>
          <cell r="T277">
            <v>0</v>
          </cell>
          <cell r="U277">
            <v>1295.48</v>
          </cell>
          <cell r="X277">
            <v>0</v>
          </cell>
          <cell r="Y277">
            <v>1295.48</v>
          </cell>
          <cell r="AB277">
            <v>0</v>
          </cell>
          <cell r="AC277">
            <v>1295.48</v>
          </cell>
          <cell r="AF277">
            <v>0</v>
          </cell>
          <cell r="AG277">
            <v>1295.48</v>
          </cell>
          <cell r="AJ277">
            <v>0</v>
          </cell>
          <cell r="AK277">
            <v>1295.48</v>
          </cell>
          <cell r="AN277">
            <v>0</v>
          </cell>
          <cell r="AO277">
            <v>1295.48</v>
          </cell>
          <cell r="AR277">
            <v>0</v>
          </cell>
          <cell r="AS277">
            <v>1295.48</v>
          </cell>
          <cell r="AV277">
            <v>0</v>
          </cell>
          <cell r="AW277">
            <v>1295.48</v>
          </cell>
          <cell r="AZ277">
            <v>0</v>
          </cell>
          <cell r="BA277">
            <v>1295.48</v>
          </cell>
          <cell r="BD277">
            <v>0</v>
          </cell>
          <cell r="BE277">
            <v>1295.48</v>
          </cell>
          <cell r="BH277">
            <v>0</v>
          </cell>
          <cell r="BI277">
            <v>1295.48</v>
          </cell>
          <cell r="BL277">
            <v>0</v>
          </cell>
          <cell r="BM277">
            <v>1295.48</v>
          </cell>
          <cell r="BP277">
            <v>0</v>
          </cell>
          <cell r="BQ277">
            <v>1295.48</v>
          </cell>
          <cell r="BT277">
            <v>0</v>
          </cell>
          <cell r="BU277">
            <v>1295.48</v>
          </cell>
          <cell r="BX277">
            <v>0</v>
          </cell>
          <cell r="BY277">
            <v>1295.48</v>
          </cell>
          <cell r="CB277">
            <v>0</v>
          </cell>
          <cell r="CC277">
            <v>1295.48</v>
          </cell>
          <cell r="CF277">
            <v>0</v>
          </cell>
          <cell r="CG277">
            <v>1295.48</v>
          </cell>
          <cell r="CJ277">
            <v>0</v>
          </cell>
          <cell r="CK277">
            <v>1295.48</v>
          </cell>
          <cell r="CN277">
            <v>0</v>
          </cell>
          <cell r="CO277">
            <v>1295.48</v>
          </cell>
          <cell r="CR277">
            <v>0</v>
          </cell>
          <cell r="CS277">
            <v>1295.48</v>
          </cell>
          <cell r="CV277">
            <v>0</v>
          </cell>
          <cell r="CW277">
            <v>1295.48</v>
          </cell>
          <cell r="CZ277">
            <v>0</v>
          </cell>
          <cell r="DA277">
            <v>1295.48</v>
          </cell>
          <cell r="DD277">
            <v>0</v>
          </cell>
          <cell r="DE277">
            <v>1295.48</v>
          </cell>
          <cell r="DH277">
            <v>0</v>
          </cell>
          <cell r="DI277">
            <v>1295.48</v>
          </cell>
          <cell r="DL277">
            <v>0</v>
          </cell>
          <cell r="DM277">
            <v>1295.48</v>
          </cell>
          <cell r="DP277">
            <v>0</v>
          </cell>
          <cell r="DQ277">
            <v>1295.48</v>
          </cell>
          <cell r="DT277">
            <v>0</v>
          </cell>
          <cell r="DU277">
            <v>1295.48</v>
          </cell>
          <cell r="DX277">
            <v>0</v>
          </cell>
          <cell r="DY277">
            <v>1295.48</v>
          </cell>
          <cell r="EB277">
            <v>0</v>
          </cell>
          <cell r="EC277">
            <v>1295.48</v>
          </cell>
          <cell r="EF277">
            <v>0</v>
          </cell>
          <cell r="EG277">
            <v>1295.48</v>
          </cell>
          <cell r="EJ277">
            <v>0</v>
          </cell>
          <cell r="EK277">
            <v>1295.48</v>
          </cell>
        </row>
        <row r="278">
          <cell r="C278" t="str">
            <v>8.4.9</v>
          </cell>
          <cell r="F278" t="str">
            <v>POSTO GERAL DE FISCALIZAÇÃO (PGF)</v>
          </cell>
        </row>
        <row r="279">
          <cell r="C279" t="str">
            <v>8.4.9.1</v>
          </cell>
          <cell r="D279" t="str">
            <v>COT.SV_06001</v>
          </cell>
          <cell r="E279" t="str">
            <v>COTAÇÃO</v>
          </cell>
          <cell r="F279" t="str">
            <v>CUSTO MEDIO DA CONSTRUÇÃO CIVIL - SINAPI IBGE</v>
          </cell>
          <cell r="G279" t="str">
            <v>M2</v>
          </cell>
          <cell r="H279">
            <v>0</v>
          </cell>
          <cell r="I279">
            <v>0</v>
          </cell>
          <cell r="L279">
            <v>0</v>
          </cell>
          <cell r="M279">
            <v>1295.48</v>
          </cell>
          <cell r="P279">
            <v>0</v>
          </cell>
          <cell r="Q279">
            <v>1295.48</v>
          </cell>
          <cell r="T279">
            <v>0</v>
          </cell>
          <cell r="U279">
            <v>1295.48</v>
          </cell>
          <cell r="X279">
            <v>0</v>
          </cell>
          <cell r="Y279">
            <v>1295.48</v>
          </cell>
          <cell r="AB279">
            <v>0</v>
          </cell>
          <cell r="AC279">
            <v>1295.48</v>
          </cell>
          <cell r="AF279">
            <v>0</v>
          </cell>
          <cell r="AG279">
            <v>1295.48</v>
          </cell>
          <cell r="AJ279">
            <v>0</v>
          </cell>
          <cell r="AK279">
            <v>1295.48</v>
          </cell>
          <cell r="AN279">
            <v>0</v>
          </cell>
          <cell r="AO279">
            <v>1295.48</v>
          </cell>
          <cell r="AR279">
            <v>0</v>
          </cell>
          <cell r="AS279">
            <v>1295.48</v>
          </cell>
          <cell r="AV279">
            <v>0</v>
          </cell>
          <cell r="AW279">
            <v>1295.48</v>
          </cell>
          <cell r="AZ279">
            <v>0</v>
          </cell>
          <cell r="BA279">
            <v>1295.48</v>
          </cell>
          <cell r="BD279">
            <v>0</v>
          </cell>
          <cell r="BE279">
            <v>1295.48</v>
          </cell>
          <cell r="BH279">
            <v>0</v>
          </cell>
          <cell r="BI279">
            <v>1295.48</v>
          </cell>
          <cell r="BL279">
            <v>0</v>
          </cell>
          <cell r="BM279">
            <v>1295.48</v>
          </cell>
          <cell r="BP279">
            <v>0</v>
          </cell>
          <cell r="BQ279">
            <v>1295.48</v>
          </cell>
          <cell r="BT279">
            <v>0</v>
          </cell>
          <cell r="BU279">
            <v>1295.48</v>
          </cell>
          <cell r="BX279">
            <v>0</v>
          </cell>
          <cell r="BY279">
            <v>1295.48</v>
          </cell>
          <cell r="CB279">
            <v>0</v>
          </cell>
          <cell r="CC279">
            <v>1295.48</v>
          </cell>
          <cell r="CF279">
            <v>0</v>
          </cell>
          <cell r="CG279">
            <v>1295.48</v>
          </cell>
          <cell r="CJ279">
            <v>0</v>
          </cell>
          <cell r="CK279">
            <v>1295.48</v>
          </cell>
          <cell r="CN279">
            <v>0</v>
          </cell>
          <cell r="CO279">
            <v>1295.48</v>
          </cell>
          <cell r="CR279">
            <v>0</v>
          </cell>
          <cell r="CS279">
            <v>1295.48</v>
          </cell>
          <cell r="CV279">
            <v>0</v>
          </cell>
          <cell r="CW279">
            <v>1295.48</v>
          </cell>
          <cell r="CZ279">
            <v>0</v>
          </cell>
          <cell r="DA279">
            <v>1295.48</v>
          </cell>
          <cell r="DD279">
            <v>0</v>
          </cell>
          <cell r="DE279">
            <v>1295.48</v>
          </cell>
          <cell r="DH279">
            <v>0</v>
          </cell>
          <cell r="DI279">
            <v>1295.48</v>
          </cell>
          <cell r="DL279">
            <v>0</v>
          </cell>
          <cell r="DM279">
            <v>1295.48</v>
          </cell>
          <cell r="DP279">
            <v>0</v>
          </cell>
          <cell r="DQ279">
            <v>1295.48</v>
          </cell>
          <cell r="DT279">
            <v>0</v>
          </cell>
          <cell r="DU279">
            <v>1295.48</v>
          </cell>
          <cell r="DX279">
            <v>0</v>
          </cell>
          <cell r="DY279">
            <v>1295.48</v>
          </cell>
          <cell r="EB279">
            <v>0</v>
          </cell>
          <cell r="EC279">
            <v>1295.48</v>
          </cell>
          <cell r="EF279">
            <v>0</v>
          </cell>
          <cell r="EG279">
            <v>1295.48</v>
          </cell>
          <cell r="EJ279">
            <v>0</v>
          </cell>
          <cell r="EK279">
            <v>1295.48</v>
          </cell>
        </row>
        <row r="280">
          <cell r="C280" t="str">
            <v>8.4.10</v>
          </cell>
          <cell r="F280" t="str">
            <v>PRAÇA DE PEDÁGIO</v>
          </cell>
        </row>
        <row r="281">
          <cell r="C281" t="str">
            <v>8.4.10.1</v>
          </cell>
          <cell r="D281" t="str">
            <v>COT.SV_06001</v>
          </cell>
          <cell r="E281" t="str">
            <v>COTAÇÃO</v>
          </cell>
          <cell r="F281" t="str">
            <v>CUSTO MEDIO DA CONSTRUÇÃO CIVIL - SINAPI IBGE</v>
          </cell>
          <cell r="G281" t="str">
            <v>M2</v>
          </cell>
          <cell r="H281">
            <v>0</v>
          </cell>
          <cell r="I281">
            <v>0</v>
          </cell>
          <cell r="L281">
            <v>0</v>
          </cell>
          <cell r="M281">
            <v>1295.48</v>
          </cell>
          <cell r="P281">
            <v>0</v>
          </cell>
          <cell r="Q281">
            <v>1295.48</v>
          </cell>
          <cell r="T281">
            <v>0</v>
          </cell>
          <cell r="U281">
            <v>1295.48</v>
          </cell>
          <cell r="X281">
            <v>0</v>
          </cell>
          <cell r="Y281">
            <v>1295.48</v>
          </cell>
          <cell r="AB281">
            <v>0</v>
          </cell>
          <cell r="AC281">
            <v>1295.48</v>
          </cell>
          <cell r="AF281">
            <v>0</v>
          </cell>
          <cell r="AG281">
            <v>1295.48</v>
          </cell>
          <cell r="AJ281">
            <v>0</v>
          </cell>
          <cell r="AK281">
            <v>1295.48</v>
          </cell>
          <cell r="AN281">
            <v>0</v>
          </cell>
          <cell r="AO281">
            <v>1295.48</v>
          </cell>
          <cell r="AR281">
            <v>0</v>
          </cell>
          <cell r="AS281">
            <v>1295.48</v>
          </cell>
          <cell r="AV281">
            <v>0</v>
          </cell>
          <cell r="AW281">
            <v>1295.48</v>
          </cell>
          <cell r="AZ281">
            <v>0</v>
          </cell>
          <cell r="BA281">
            <v>1295.48</v>
          </cell>
          <cell r="BD281">
            <v>0</v>
          </cell>
          <cell r="BE281">
            <v>1295.48</v>
          </cell>
          <cell r="BH281">
            <v>0</v>
          </cell>
          <cell r="BI281">
            <v>1295.48</v>
          </cell>
          <cell r="BL281">
            <v>0</v>
          </cell>
          <cell r="BM281">
            <v>1295.48</v>
          </cell>
          <cell r="BP281">
            <v>0</v>
          </cell>
          <cell r="BQ281">
            <v>1295.48</v>
          </cell>
          <cell r="BT281">
            <v>0</v>
          </cell>
          <cell r="BU281">
            <v>1295.48</v>
          </cell>
          <cell r="BX281">
            <v>0</v>
          </cell>
          <cell r="BY281">
            <v>1295.48</v>
          </cell>
          <cell r="CB281">
            <v>0</v>
          </cell>
          <cell r="CC281">
            <v>1295.48</v>
          </cell>
          <cell r="CF281">
            <v>0</v>
          </cell>
          <cell r="CG281">
            <v>1295.48</v>
          </cell>
          <cell r="CJ281">
            <v>0</v>
          </cell>
          <cell r="CK281">
            <v>1295.48</v>
          </cell>
          <cell r="CN281">
            <v>0</v>
          </cell>
          <cell r="CO281">
            <v>1295.48</v>
          </cell>
          <cell r="CR281">
            <v>0</v>
          </cell>
          <cell r="CS281">
            <v>1295.48</v>
          </cell>
          <cell r="CV281">
            <v>0</v>
          </cell>
          <cell r="CW281">
            <v>1295.48</v>
          </cell>
          <cell r="CZ281">
            <v>0</v>
          </cell>
          <cell r="DA281">
            <v>1295.48</v>
          </cell>
          <cell r="DD281">
            <v>0</v>
          </cell>
          <cell r="DE281">
            <v>1295.48</v>
          </cell>
          <cell r="DH281">
            <v>0</v>
          </cell>
          <cell r="DI281">
            <v>1295.48</v>
          </cell>
          <cell r="DL281">
            <v>0</v>
          </cell>
          <cell r="DM281">
            <v>1295.48</v>
          </cell>
          <cell r="DP281">
            <v>0</v>
          </cell>
          <cell r="DQ281">
            <v>1295.48</v>
          </cell>
          <cell r="DT281">
            <v>0</v>
          </cell>
          <cell r="DU281">
            <v>1295.48</v>
          </cell>
          <cell r="DX281">
            <v>0</v>
          </cell>
          <cell r="DY281">
            <v>1295.48</v>
          </cell>
          <cell r="EB281">
            <v>0</v>
          </cell>
          <cell r="EC281">
            <v>1295.48</v>
          </cell>
          <cell r="EF281">
            <v>0</v>
          </cell>
          <cell r="EG281">
            <v>1295.48</v>
          </cell>
          <cell r="EJ281">
            <v>0</v>
          </cell>
          <cell r="EK281">
            <v>1295.48</v>
          </cell>
        </row>
        <row r="282">
          <cell r="C282" t="str">
            <v>8.4.11</v>
          </cell>
          <cell r="F282" t="str">
            <v>SEDE DA CONCESSIONÁRIA</v>
          </cell>
        </row>
        <row r="283">
          <cell r="C283" t="str">
            <v>8.4.11.1</v>
          </cell>
          <cell r="D283" t="str">
            <v>COT.SV_06001</v>
          </cell>
          <cell r="E283" t="str">
            <v>COTAÇÃO</v>
          </cell>
          <cell r="F283" t="str">
            <v>CUSTO MEDIO DA CONSTRUÇÃO CIVIL - SINAPI IBGE</v>
          </cell>
          <cell r="G283" t="str">
            <v>M2</v>
          </cell>
          <cell r="H283">
            <v>370.5</v>
          </cell>
          <cell r="I283">
            <v>479975.34</v>
          </cell>
          <cell r="L283">
            <v>0</v>
          </cell>
          <cell r="M283">
            <v>1295.48</v>
          </cell>
          <cell r="P283">
            <v>0</v>
          </cell>
          <cell r="Q283">
            <v>1295.48</v>
          </cell>
          <cell r="T283">
            <v>0</v>
          </cell>
          <cell r="U283">
            <v>1295.48</v>
          </cell>
          <cell r="X283">
            <v>0</v>
          </cell>
          <cell r="Y283">
            <v>1295.48</v>
          </cell>
          <cell r="AB283">
            <v>0</v>
          </cell>
          <cell r="AC283">
            <v>1295.48</v>
          </cell>
          <cell r="AF283">
            <v>0</v>
          </cell>
          <cell r="AG283">
            <v>1295.48</v>
          </cell>
          <cell r="AJ283">
            <v>0</v>
          </cell>
          <cell r="AK283">
            <v>1295.48</v>
          </cell>
          <cell r="AN283">
            <v>0</v>
          </cell>
          <cell r="AO283">
            <v>1295.48</v>
          </cell>
          <cell r="AR283">
            <v>370.5</v>
          </cell>
          <cell r="AS283">
            <v>1295.48</v>
          </cell>
          <cell r="AV283">
            <v>0</v>
          </cell>
          <cell r="AW283">
            <v>1295.48</v>
          </cell>
          <cell r="AZ283">
            <v>0</v>
          </cell>
          <cell r="BA283">
            <v>1295.48</v>
          </cell>
          <cell r="BD283">
            <v>0</v>
          </cell>
          <cell r="BE283">
            <v>1295.48</v>
          </cell>
          <cell r="BH283">
            <v>0</v>
          </cell>
          <cell r="BI283">
            <v>1295.48</v>
          </cell>
          <cell r="BL283">
            <v>0</v>
          </cell>
          <cell r="BM283">
            <v>1295.48</v>
          </cell>
          <cell r="BP283">
            <v>0</v>
          </cell>
          <cell r="BQ283">
            <v>1295.48</v>
          </cell>
          <cell r="BT283">
            <v>0</v>
          </cell>
          <cell r="BU283">
            <v>1295.48</v>
          </cell>
          <cell r="BX283">
            <v>0</v>
          </cell>
          <cell r="BY283">
            <v>1295.48</v>
          </cell>
          <cell r="CB283">
            <v>0</v>
          </cell>
          <cell r="CC283">
            <v>1295.48</v>
          </cell>
          <cell r="CF283">
            <v>0</v>
          </cell>
          <cell r="CG283">
            <v>1295.48</v>
          </cell>
          <cell r="CJ283">
            <v>0</v>
          </cell>
          <cell r="CK283">
            <v>1295.48</v>
          </cell>
          <cell r="CN283">
            <v>0</v>
          </cell>
          <cell r="CO283">
            <v>1295.48</v>
          </cell>
          <cell r="CR283">
            <v>0</v>
          </cell>
          <cell r="CS283">
            <v>1295.48</v>
          </cell>
          <cell r="CV283">
            <v>0</v>
          </cell>
          <cell r="CW283">
            <v>1295.48</v>
          </cell>
          <cell r="CZ283">
            <v>0</v>
          </cell>
          <cell r="DA283">
            <v>1295.48</v>
          </cell>
          <cell r="DD283">
            <v>0</v>
          </cell>
          <cell r="DE283">
            <v>1295.48</v>
          </cell>
          <cell r="DH283">
            <v>0</v>
          </cell>
          <cell r="DI283">
            <v>1295.48</v>
          </cell>
          <cell r="DL283">
            <v>0</v>
          </cell>
          <cell r="DM283">
            <v>1295.48</v>
          </cell>
          <cell r="DP283">
            <v>0</v>
          </cell>
          <cell r="DQ283">
            <v>1295.48</v>
          </cell>
          <cell r="DT283">
            <v>0</v>
          </cell>
          <cell r="DU283">
            <v>1295.48</v>
          </cell>
          <cell r="DX283">
            <v>0</v>
          </cell>
          <cell r="DY283">
            <v>1295.48</v>
          </cell>
          <cell r="EB283">
            <v>0</v>
          </cell>
          <cell r="EC283">
            <v>1295.48</v>
          </cell>
          <cell r="EF283">
            <v>0</v>
          </cell>
          <cell r="EG283">
            <v>1295.48</v>
          </cell>
          <cell r="EJ283">
            <v>0</v>
          </cell>
          <cell r="EK283">
            <v>1295.48</v>
          </cell>
        </row>
        <row r="284">
          <cell r="C284" t="str">
            <v>8.4.12</v>
          </cell>
          <cell r="F284" t="str">
            <v>PONTO DE PARADA E DESCANSO (PPD)</v>
          </cell>
        </row>
        <row r="285">
          <cell r="C285" t="str">
            <v>8.4.12.1</v>
          </cell>
          <cell r="D285" t="str">
            <v>COT.SV_06001</v>
          </cell>
          <cell r="E285" t="str">
            <v>COTAÇÃO</v>
          </cell>
          <cell r="F285" t="str">
            <v>CUSTO MEDIO DA CONSTRUÇÃO CIVIL - SINAPI IBGE</v>
          </cell>
          <cell r="G285" t="str">
            <v>M2</v>
          </cell>
          <cell r="H285">
            <v>0</v>
          </cell>
          <cell r="I285">
            <v>0</v>
          </cell>
          <cell r="L285">
            <v>0</v>
          </cell>
          <cell r="M285">
            <v>1295.48</v>
          </cell>
          <cell r="P285">
            <v>0</v>
          </cell>
          <cell r="Q285">
            <v>1295.48</v>
          </cell>
          <cell r="T285">
            <v>0</v>
          </cell>
          <cell r="U285">
            <v>1295.48</v>
          </cell>
          <cell r="X285">
            <v>0</v>
          </cell>
          <cell r="Y285">
            <v>1295.48</v>
          </cell>
          <cell r="AB285">
            <v>0</v>
          </cell>
          <cell r="AC285">
            <v>1295.48</v>
          </cell>
          <cell r="AF285">
            <v>0</v>
          </cell>
          <cell r="AG285">
            <v>1295.48</v>
          </cell>
          <cell r="AJ285">
            <v>0</v>
          </cell>
          <cell r="AK285">
            <v>1295.48</v>
          </cell>
          <cell r="AN285">
            <v>0</v>
          </cell>
          <cell r="AO285">
            <v>1295.48</v>
          </cell>
          <cell r="AR285">
            <v>0</v>
          </cell>
          <cell r="AS285">
            <v>1295.48</v>
          </cell>
          <cell r="AV285">
            <v>0</v>
          </cell>
          <cell r="AW285">
            <v>1295.48</v>
          </cell>
          <cell r="AZ285">
            <v>0</v>
          </cell>
          <cell r="BA285">
            <v>1295.48</v>
          </cell>
          <cell r="BD285">
            <v>0</v>
          </cell>
          <cell r="BE285">
            <v>1295.48</v>
          </cell>
          <cell r="BH285">
            <v>0</v>
          </cell>
          <cell r="BI285">
            <v>1295.48</v>
          </cell>
          <cell r="BL285">
            <v>0</v>
          </cell>
          <cell r="BM285">
            <v>1295.48</v>
          </cell>
          <cell r="BP285">
            <v>0</v>
          </cell>
          <cell r="BQ285">
            <v>1295.48</v>
          </cell>
          <cell r="BT285">
            <v>0</v>
          </cell>
          <cell r="BU285">
            <v>1295.48</v>
          </cell>
          <cell r="BX285">
            <v>0</v>
          </cell>
          <cell r="BY285">
            <v>1295.48</v>
          </cell>
          <cell r="CB285">
            <v>0</v>
          </cell>
          <cell r="CC285">
            <v>1295.48</v>
          </cell>
          <cell r="CF285">
            <v>0</v>
          </cell>
          <cell r="CG285">
            <v>1295.48</v>
          </cell>
          <cell r="CJ285">
            <v>0</v>
          </cell>
          <cell r="CK285">
            <v>1295.48</v>
          </cell>
          <cell r="CN285">
            <v>0</v>
          </cell>
          <cell r="CO285">
            <v>1295.48</v>
          </cell>
          <cell r="CR285">
            <v>0</v>
          </cell>
          <cell r="CS285">
            <v>1295.48</v>
          </cell>
          <cell r="CV285">
            <v>0</v>
          </cell>
          <cell r="CW285">
            <v>1295.48</v>
          </cell>
          <cell r="CZ285">
            <v>0</v>
          </cell>
          <cell r="DA285">
            <v>1295.48</v>
          </cell>
          <cell r="DD285">
            <v>0</v>
          </cell>
          <cell r="DE285">
            <v>1295.48</v>
          </cell>
          <cell r="DH285">
            <v>0</v>
          </cell>
          <cell r="DI285">
            <v>1295.48</v>
          </cell>
          <cell r="DL285">
            <v>0</v>
          </cell>
          <cell r="DM285">
            <v>1295.48</v>
          </cell>
          <cell r="DP285">
            <v>0</v>
          </cell>
          <cell r="DQ285">
            <v>1295.48</v>
          </cell>
          <cell r="DT285">
            <v>0</v>
          </cell>
          <cell r="DU285">
            <v>1295.48</v>
          </cell>
          <cell r="DX285">
            <v>0</v>
          </cell>
          <cell r="DY285">
            <v>1295.48</v>
          </cell>
          <cell r="EB285">
            <v>0</v>
          </cell>
          <cell r="EC285">
            <v>1295.48</v>
          </cell>
          <cell r="EF285">
            <v>0</v>
          </cell>
          <cell r="EG285">
            <v>1295.48</v>
          </cell>
          <cell r="EJ285">
            <v>0</v>
          </cell>
          <cell r="EK285">
            <v>1295.48</v>
          </cell>
        </row>
        <row r="286">
          <cell r="C286" t="str">
            <v>8.4.13</v>
          </cell>
          <cell r="F286" t="str">
            <v>ILUMINAÇÃO</v>
          </cell>
        </row>
        <row r="287">
          <cell r="C287" t="str">
            <v>8.4.13.1</v>
          </cell>
          <cell r="D287" t="str">
            <v>COMP_06001</v>
          </cell>
          <cell r="E287" t="str">
            <v>COMPOSIÇÃO</v>
          </cell>
          <cell r="F287" t="str">
            <v>GERADOR PORTATIL MONOFASICO, POTENCIA 5500 VA, MOTOR A GASOLINA, POTENCIA DO MOTOR 13 CV - FORNECIMENTO E INSTALACAO</v>
          </cell>
          <cell r="G287" t="str">
            <v>UN</v>
          </cell>
          <cell r="H287">
            <v>1</v>
          </cell>
          <cell r="I287">
            <v>3607.39</v>
          </cell>
          <cell r="L287">
            <v>0</v>
          </cell>
          <cell r="M287">
            <v>3607.39</v>
          </cell>
          <cell r="P287">
            <v>0</v>
          </cell>
          <cell r="Q287">
            <v>3607.39</v>
          </cell>
          <cell r="T287">
            <v>0</v>
          </cell>
          <cell r="U287">
            <v>3607.39</v>
          </cell>
          <cell r="X287">
            <v>0</v>
          </cell>
          <cell r="Y287">
            <v>3607.39</v>
          </cell>
          <cell r="AB287">
            <v>0</v>
          </cell>
          <cell r="AC287">
            <v>3607.39</v>
          </cell>
          <cell r="AF287">
            <v>0</v>
          </cell>
          <cell r="AG287">
            <v>3607.39</v>
          </cell>
          <cell r="AJ287">
            <v>0</v>
          </cell>
          <cell r="AK287">
            <v>3607.39</v>
          </cell>
          <cell r="AN287">
            <v>0</v>
          </cell>
          <cell r="AO287">
            <v>3607.39</v>
          </cell>
          <cell r="AR287">
            <v>1</v>
          </cell>
          <cell r="AS287">
            <v>3607.39</v>
          </cell>
          <cell r="AV287">
            <v>0</v>
          </cell>
          <cell r="AW287">
            <v>3607.39</v>
          </cell>
          <cell r="AZ287">
            <v>0</v>
          </cell>
          <cell r="BA287">
            <v>3607.39</v>
          </cell>
          <cell r="BD287">
            <v>0</v>
          </cell>
          <cell r="BE287">
            <v>3607.39</v>
          </cell>
          <cell r="BH287">
            <v>0</v>
          </cell>
          <cell r="BI287">
            <v>3607.39</v>
          </cell>
          <cell r="BL287">
            <v>0</v>
          </cell>
          <cell r="BM287">
            <v>3607.39</v>
          </cell>
          <cell r="BP287">
            <v>0</v>
          </cell>
          <cell r="BQ287">
            <v>3607.39</v>
          </cell>
          <cell r="BT287">
            <v>0</v>
          </cell>
          <cell r="BU287">
            <v>3607.39</v>
          </cell>
          <cell r="BX287">
            <v>0</v>
          </cell>
          <cell r="BY287">
            <v>3607.39</v>
          </cell>
          <cell r="CB287">
            <v>0</v>
          </cell>
          <cell r="CC287">
            <v>3607.39</v>
          </cell>
          <cell r="CF287">
            <v>0</v>
          </cell>
          <cell r="CG287">
            <v>3607.39</v>
          </cell>
          <cell r="CJ287">
            <v>0</v>
          </cell>
          <cell r="CK287">
            <v>3607.39</v>
          </cell>
          <cell r="CN287">
            <v>0</v>
          </cell>
          <cell r="CO287">
            <v>3607.39</v>
          </cell>
          <cell r="CR287">
            <v>0</v>
          </cell>
          <cell r="CS287">
            <v>3607.39</v>
          </cell>
          <cell r="CV287">
            <v>0</v>
          </cell>
          <cell r="CW287">
            <v>3607.39</v>
          </cell>
          <cell r="CZ287">
            <v>0</v>
          </cell>
          <cell r="DA287">
            <v>3607.39</v>
          </cell>
          <cell r="DD287">
            <v>0</v>
          </cell>
          <cell r="DE287">
            <v>3607.39</v>
          </cell>
          <cell r="DH287">
            <v>0</v>
          </cell>
          <cell r="DI287">
            <v>3607.39</v>
          </cell>
          <cell r="DL287">
            <v>0</v>
          </cell>
          <cell r="DM287">
            <v>3607.39</v>
          </cell>
          <cell r="DP287">
            <v>0</v>
          </cell>
          <cell r="DQ287">
            <v>3607.39</v>
          </cell>
          <cell r="DT287">
            <v>0</v>
          </cell>
          <cell r="DU287">
            <v>3607.39</v>
          </cell>
          <cell r="DX287">
            <v>0</v>
          </cell>
          <cell r="DY287">
            <v>3607.39</v>
          </cell>
          <cell r="EB287">
            <v>0</v>
          </cell>
          <cell r="EC287">
            <v>3607.39</v>
          </cell>
          <cell r="EF287">
            <v>0</v>
          </cell>
          <cell r="EG287">
            <v>3607.39</v>
          </cell>
          <cell r="EJ287">
            <v>0</v>
          </cell>
          <cell r="EK287">
            <v>3607.39</v>
          </cell>
        </row>
        <row r="288">
          <cell r="C288" t="str">
            <v>8.4.13.2</v>
          </cell>
          <cell r="D288" t="str">
            <v>COMP_06002</v>
          </cell>
          <cell r="E288" t="str">
            <v>COMPOSIÇÃO</v>
          </cell>
          <cell r="F288" t="str">
            <v>EXECUÇÃO DE POÇO ARTESIANO COM PROFUNDIDADE MÉDIA DE 15M E RESERVATÓRIO ELEVADO DE 5.000L</v>
          </cell>
          <cell r="G288" t="str">
            <v>UN</v>
          </cell>
          <cell r="H288">
            <v>1</v>
          </cell>
          <cell r="I288">
            <v>13755.59</v>
          </cell>
          <cell r="L288">
            <v>0</v>
          </cell>
          <cell r="M288">
            <v>13755.59</v>
          </cell>
          <cell r="P288">
            <v>0</v>
          </cell>
          <cell r="Q288">
            <v>13755.59</v>
          </cell>
          <cell r="T288">
            <v>0</v>
          </cell>
          <cell r="U288">
            <v>13755.59</v>
          </cell>
          <cell r="X288">
            <v>0</v>
          </cell>
          <cell r="Y288">
            <v>13755.59</v>
          </cell>
          <cell r="AB288">
            <v>0</v>
          </cell>
          <cell r="AC288">
            <v>13755.59</v>
          </cell>
          <cell r="AF288">
            <v>0</v>
          </cell>
          <cell r="AG288">
            <v>13755.59</v>
          </cell>
          <cell r="AJ288">
            <v>0</v>
          </cell>
          <cell r="AK288">
            <v>13755.59</v>
          </cell>
          <cell r="AN288">
            <v>0</v>
          </cell>
          <cell r="AO288">
            <v>13755.59</v>
          </cell>
          <cell r="AR288">
            <v>1</v>
          </cell>
          <cell r="AS288">
            <v>13755.59</v>
          </cell>
          <cell r="AV288">
            <v>0</v>
          </cell>
          <cell r="AW288">
            <v>13755.59</v>
          </cell>
          <cell r="AZ288">
            <v>0</v>
          </cell>
          <cell r="BA288">
            <v>13755.59</v>
          </cell>
          <cell r="BD288">
            <v>0</v>
          </cell>
          <cell r="BE288">
            <v>13755.59</v>
          </cell>
          <cell r="BH288">
            <v>0</v>
          </cell>
          <cell r="BI288">
            <v>13755.59</v>
          </cell>
          <cell r="BL288">
            <v>0</v>
          </cell>
          <cell r="BM288">
            <v>13755.59</v>
          </cell>
          <cell r="BP288">
            <v>0</v>
          </cell>
          <cell r="BQ288">
            <v>13755.59</v>
          </cell>
          <cell r="BT288">
            <v>0</v>
          </cell>
          <cell r="BU288">
            <v>13755.59</v>
          </cell>
          <cell r="BX288">
            <v>0</v>
          </cell>
          <cell r="BY288">
            <v>13755.59</v>
          </cell>
          <cell r="CB288">
            <v>0</v>
          </cell>
          <cell r="CC288">
            <v>13755.59</v>
          </cell>
          <cell r="CF288">
            <v>0</v>
          </cell>
          <cell r="CG288">
            <v>13755.59</v>
          </cell>
          <cell r="CJ288">
            <v>0</v>
          </cell>
          <cell r="CK288">
            <v>13755.59</v>
          </cell>
          <cell r="CN288">
            <v>0</v>
          </cell>
          <cell r="CO288">
            <v>13755.59</v>
          </cell>
          <cell r="CR288">
            <v>0</v>
          </cell>
          <cell r="CS288">
            <v>13755.59</v>
          </cell>
          <cell r="CV288">
            <v>0</v>
          </cell>
          <cell r="CW288">
            <v>13755.59</v>
          </cell>
          <cell r="CZ288">
            <v>0</v>
          </cell>
          <cell r="DA288">
            <v>13755.59</v>
          </cell>
          <cell r="DD288">
            <v>0</v>
          </cell>
          <cell r="DE288">
            <v>13755.59</v>
          </cell>
          <cell r="DH288">
            <v>0</v>
          </cell>
          <cell r="DI288">
            <v>13755.59</v>
          </cell>
          <cell r="DL288">
            <v>0</v>
          </cell>
          <cell r="DM288">
            <v>13755.59</v>
          </cell>
          <cell r="DP288">
            <v>0</v>
          </cell>
          <cell r="DQ288">
            <v>13755.59</v>
          </cell>
          <cell r="DT288">
            <v>0</v>
          </cell>
          <cell r="DU288">
            <v>13755.59</v>
          </cell>
          <cell r="DX288">
            <v>0</v>
          </cell>
          <cell r="DY288">
            <v>13755.59</v>
          </cell>
          <cell r="EB288">
            <v>0</v>
          </cell>
          <cell r="EC288">
            <v>13755.59</v>
          </cell>
          <cell r="EF288">
            <v>0</v>
          </cell>
          <cell r="EG288">
            <v>13755.59</v>
          </cell>
          <cell r="EJ288">
            <v>0</v>
          </cell>
          <cell r="EK288">
            <v>13755.59</v>
          </cell>
        </row>
        <row r="289">
          <cell r="C289" t="str">
            <v>8.4.13.3</v>
          </cell>
          <cell r="D289">
            <v>98522</v>
          </cell>
          <cell r="E289" t="str">
            <v>SINAPI SERVIÇO</v>
          </cell>
          <cell r="F289" t="str">
            <v>ALAMBRADO EM MOURÕES DE CONCRETO, COM TELA DE ARAME GALVANIZADO (INCLUSIVE MURETA EM CONCRETO). AF_05/2018</v>
          </cell>
          <cell r="G289" t="str">
            <v>M</v>
          </cell>
          <cell r="H289">
            <v>500</v>
          </cell>
          <cell r="I289">
            <v>56940</v>
          </cell>
          <cell r="L289">
            <v>0</v>
          </cell>
          <cell r="M289">
            <v>113.88</v>
          </cell>
          <cell r="P289">
            <v>0</v>
          </cell>
          <cell r="Q289">
            <v>113.88</v>
          </cell>
          <cell r="T289">
            <v>0</v>
          </cell>
          <cell r="U289">
            <v>113.88</v>
          </cell>
          <cell r="X289">
            <v>0</v>
          </cell>
          <cell r="Y289">
            <v>113.88</v>
          </cell>
          <cell r="AB289">
            <v>0</v>
          </cell>
          <cell r="AC289">
            <v>113.88</v>
          </cell>
          <cell r="AF289">
            <v>0</v>
          </cell>
          <cell r="AG289">
            <v>113.88</v>
          </cell>
          <cell r="AJ289">
            <v>0</v>
          </cell>
          <cell r="AK289">
            <v>113.88</v>
          </cell>
          <cell r="AN289">
            <v>0</v>
          </cell>
          <cell r="AO289">
            <v>113.88</v>
          </cell>
          <cell r="AR289">
            <v>500</v>
          </cell>
          <cell r="AS289">
            <v>113.88</v>
          </cell>
          <cell r="AV289">
            <v>0</v>
          </cell>
          <cell r="AW289">
            <v>113.88</v>
          </cell>
          <cell r="AZ289">
            <v>0</v>
          </cell>
          <cell r="BA289">
            <v>113.88</v>
          </cell>
          <cell r="BD289">
            <v>0</v>
          </cell>
          <cell r="BE289">
            <v>113.88</v>
          </cell>
          <cell r="BH289">
            <v>0</v>
          </cell>
          <cell r="BI289">
            <v>113.88</v>
          </cell>
          <cell r="BL289">
            <v>0</v>
          </cell>
          <cell r="BM289">
            <v>113.88</v>
          </cell>
          <cell r="BP289">
            <v>0</v>
          </cell>
          <cell r="BQ289">
            <v>113.88</v>
          </cell>
          <cell r="BT289">
            <v>0</v>
          </cell>
          <cell r="BU289">
            <v>113.88</v>
          </cell>
          <cell r="BX289">
            <v>0</v>
          </cell>
          <cell r="BY289">
            <v>113.88</v>
          </cell>
          <cell r="CB289">
            <v>0</v>
          </cell>
          <cell r="CC289">
            <v>113.88</v>
          </cell>
          <cell r="CF289">
            <v>0</v>
          </cell>
          <cell r="CG289">
            <v>113.88</v>
          </cell>
          <cell r="CJ289">
            <v>0</v>
          </cell>
          <cell r="CK289">
            <v>113.88</v>
          </cell>
          <cell r="CN289">
            <v>0</v>
          </cell>
          <cell r="CO289">
            <v>113.88</v>
          </cell>
          <cell r="CR289">
            <v>0</v>
          </cell>
          <cell r="CS289">
            <v>113.88</v>
          </cell>
          <cell r="CV289">
            <v>0</v>
          </cell>
          <cell r="CW289">
            <v>113.88</v>
          </cell>
          <cell r="CZ289">
            <v>0</v>
          </cell>
          <cell r="DA289">
            <v>113.88</v>
          </cell>
          <cell r="DD289">
            <v>0</v>
          </cell>
          <cell r="DE289">
            <v>113.88</v>
          </cell>
          <cell r="DH289">
            <v>0</v>
          </cell>
          <cell r="DI289">
            <v>113.88</v>
          </cell>
          <cell r="DL289">
            <v>0</v>
          </cell>
          <cell r="DM289">
            <v>113.88</v>
          </cell>
          <cell r="DP289">
            <v>0</v>
          </cell>
          <cell r="DQ289">
            <v>113.88</v>
          </cell>
          <cell r="DT289">
            <v>0</v>
          </cell>
          <cell r="DU289">
            <v>113.88</v>
          </cell>
          <cell r="DX289">
            <v>0</v>
          </cell>
          <cell r="DY289">
            <v>113.88</v>
          </cell>
          <cell r="EB289">
            <v>0</v>
          </cell>
          <cell r="EC289">
            <v>113.88</v>
          </cell>
          <cell r="EF289">
            <v>0</v>
          </cell>
          <cell r="EG289">
            <v>113.88</v>
          </cell>
          <cell r="EJ289">
            <v>0</v>
          </cell>
          <cell r="EK289">
            <v>113.88</v>
          </cell>
        </row>
        <row r="290">
          <cell r="C290" t="str">
            <v>8.4.13.4</v>
          </cell>
          <cell r="D290">
            <v>101659</v>
          </cell>
          <cell r="E290" t="str">
            <v>SINAPI SERVIÇO</v>
          </cell>
          <cell r="F290" t="str">
            <v>LUMINÁRIA DE LED PARA ILUMINAÇÃO PÚBLICA, DE 181 W ATÉ 239 W - FORNECIMENTO E INSTALAÇÃO. AF_08/2020</v>
          </cell>
          <cell r="G290" t="str">
            <v>UN</v>
          </cell>
          <cell r="H290">
            <v>6</v>
          </cell>
          <cell r="I290">
            <v>6227.7</v>
          </cell>
          <cell r="L290">
            <v>0</v>
          </cell>
          <cell r="M290">
            <v>1037.95</v>
          </cell>
          <cell r="P290">
            <v>0</v>
          </cell>
          <cell r="Q290">
            <v>1037.95</v>
          </cell>
          <cell r="T290">
            <v>0</v>
          </cell>
          <cell r="U290">
            <v>1037.95</v>
          </cell>
          <cell r="X290">
            <v>0</v>
          </cell>
          <cell r="Y290">
            <v>1037.95</v>
          </cell>
          <cell r="AB290">
            <v>0</v>
          </cell>
          <cell r="AC290">
            <v>1037.95</v>
          </cell>
          <cell r="AF290">
            <v>0</v>
          </cell>
          <cell r="AG290">
            <v>1037.95</v>
          </cell>
          <cell r="AJ290">
            <v>0</v>
          </cell>
          <cell r="AK290">
            <v>1037.95</v>
          </cell>
          <cell r="AN290">
            <v>0</v>
          </cell>
          <cell r="AO290">
            <v>1037.95</v>
          </cell>
          <cell r="AR290">
            <v>6</v>
          </cell>
          <cell r="AS290">
            <v>1037.95</v>
          </cell>
          <cell r="AV290">
            <v>0</v>
          </cell>
          <cell r="AW290">
            <v>1037.95</v>
          </cell>
          <cell r="AZ290">
            <v>0</v>
          </cell>
          <cell r="BA290">
            <v>1037.95</v>
          </cell>
          <cell r="BD290">
            <v>0</v>
          </cell>
          <cell r="BE290">
            <v>1037.95</v>
          </cell>
          <cell r="BH290">
            <v>0</v>
          </cell>
          <cell r="BI290">
            <v>1037.95</v>
          </cell>
          <cell r="BL290">
            <v>0</v>
          </cell>
          <cell r="BM290">
            <v>1037.95</v>
          </cell>
          <cell r="BP290">
            <v>0</v>
          </cell>
          <cell r="BQ290">
            <v>1037.95</v>
          </cell>
          <cell r="BT290">
            <v>0</v>
          </cell>
          <cell r="BU290">
            <v>1037.95</v>
          </cell>
          <cell r="BX290">
            <v>0</v>
          </cell>
          <cell r="BY290">
            <v>1037.95</v>
          </cell>
          <cell r="CB290">
            <v>0</v>
          </cell>
          <cell r="CC290">
            <v>1037.95</v>
          </cell>
          <cell r="CF290">
            <v>0</v>
          </cell>
          <cell r="CG290">
            <v>1037.95</v>
          </cell>
          <cell r="CJ290">
            <v>0</v>
          </cell>
          <cell r="CK290">
            <v>1037.95</v>
          </cell>
          <cell r="CN290">
            <v>0</v>
          </cell>
          <cell r="CO290">
            <v>1037.95</v>
          </cell>
          <cell r="CR290">
            <v>0</v>
          </cell>
          <cell r="CS290">
            <v>1037.95</v>
          </cell>
          <cell r="CV290">
            <v>0</v>
          </cell>
          <cell r="CW290">
            <v>1037.95</v>
          </cell>
          <cell r="CZ290">
            <v>0</v>
          </cell>
          <cell r="DA290">
            <v>1037.95</v>
          </cell>
          <cell r="DD290">
            <v>0</v>
          </cell>
          <cell r="DE290">
            <v>1037.95</v>
          </cell>
          <cell r="DH290">
            <v>0</v>
          </cell>
          <cell r="DI290">
            <v>1037.95</v>
          </cell>
          <cell r="DL290">
            <v>0</v>
          </cell>
          <cell r="DM290">
            <v>1037.95</v>
          </cell>
          <cell r="DP290">
            <v>0</v>
          </cell>
          <cell r="DQ290">
            <v>1037.95</v>
          </cell>
          <cell r="DT290">
            <v>0</v>
          </cell>
          <cell r="DU290">
            <v>1037.95</v>
          </cell>
          <cell r="DX290">
            <v>0</v>
          </cell>
          <cell r="DY290">
            <v>1037.95</v>
          </cell>
          <cell r="EB290">
            <v>0</v>
          </cell>
          <cell r="EC290">
            <v>1037.95</v>
          </cell>
          <cell r="EF290">
            <v>0</v>
          </cell>
          <cell r="EG290">
            <v>1037.95</v>
          </cell>
          <cell r="EJ290">
            <v>0</v>
          </cell>
          <cell r="EK290">
            <v>1037.95</v>
          </cell>
        </row>
        <row r="291">
          <cell r="C291" t="str">
            <v>8.4.13.5</v>
          </cell>
          <cell r="D291" t="str">
            <v>COMP_24005</v>
          </cell>
          <cell r="E291" t="str">
            <v>COMPOSIÇÃO</v>
          </cell>
          <cell r="F291" t="str">
            <v>POSTE DE AÇO CONICO CONTÍNUO CURVO SIMPLES, FLANGEADO, H=9M, EXCLUSIVE LUMINÁRIA - FORNECIMENTO E INSTALACAO.</v>
          </cell>
          <cell r="G291" t="str">
            <v>UN</v>
          </cell>
          <cell r="H291">
            <v>0</v>
          </cell>
          <cell r="I291">
            <v>0</v>
          </cell>
          <cell r="L291">
            <v>0</v>
          </cell>
          <cell r="M291">
            <v>2184.2199999999998</v>
          </cell>
          <cell r="P291">
            <v>0</v>
          </cell>
          <cell r="Q291">
            <v>2184.2199999999998</v>
          </cell>
          <cell r="T291">
            <v>0</v>
          </cell>
          <cell r="U291">
            <v>2184.2199999999998</v>
          </cell>
          <cell r="X291">
            <v>0</v>
          </cell>
          <cell r="Y291">
            <v>2184.2199999999998</v>
          </cell>
          <cell r="AB291">
            <v>0</v>
          </cell>
          <cell r="AC291">
            <v>2184.2199999999998</v>
          </cell>
          <cell r="AF291">
            <v>0</v>
          </cell>
          <cell r="AG291">
            <v>2184.2199999999998</v>
          </cell>
          <cell r="AJ291">
            <v>0</v>
          </cell>
          <cell r="AK291">
            <v>2184.2199999999998</v>
          </cell>
          <cell r="AN291">
            <v>0</v>
          </cell>
          <cell r="AO291">
            <v>2184.2199999999998</v>
          </cell>
          <cell r="AR291">
            <v>0</v>
          </cell>
          <cell r="AS291">
            <v>2184.2199999999998</v>
          </cell>
          <cell r="AV291">
            <v>0</v>
          </cell>
          <cell r="AW291">
            <v>2184.2199999999998</v>
          </cell>
          <cell r="AZ291">
            <v>0</v>
          </cell>
          <cell r="BA291">
            <v>2184.2199999999998</v>
          </cell>
          <cell r="BD291">
            <v>0</v>
          </cell>
          <cell r="BE291">
            <v>2184.2199999999998</v>
          </cell>
          <cell r="BH291">
            <v>0</v>
          </cell>
          <cell r="BI291">
            <v>2184.2199999999998</v>
          </cell>
          <cell r="BL291">
            <v>0</v>
          </cell>
          <cell r="BM291">
            <v>2184.2199999999998</v>
          </cell>
          <cell r="BP291">
            <v>0</v>
          </cell>
          <cell r="BQ291">
            <v>2184.2199999999998</v>
          </cell>
          <cell r="BT291">
            <v>0</v>
          </cell>
          <cell r="BU291">
            <v>2184.2199999999998</v>
          </cell>
          <cell r="BX291">
            <v>0</v>
          </cell>
          <cell r="BY291">
            <v>2184.2199999999998</v>
          </cell>
          <cell r="CB291">
            <v>0</v>
          </cell>
          <cell r="CC291">
            <v>2184.2199999999998</v>
          </cell>
          <cell r="CF291">
            <v>0</v>
          </cell>
          <cell r="CG291">
            <v>2184.2199999999998</v>
          </cell>
          <cell r="CJ291">
            <v>0</v>
          </cell>
          <cell r="CK291">
            <v>2184.2199999999998</v>
          </cell>
          <cell r="CN291">
            <v>0</v>
          </cell>
          <cell r="CO291">
            <v>2184.2199999999998</v>
          </cell>
          <cell r="CR291">
            <v>0</v>
          </cell>
          <cell r="CS291">
            <v>2184.2199999999998</v>
          </cell>
          <cell r="CV291">
            <v>0</v>
          </cell>
          <cell r="CW291">
            <v>2184.2199999999998</v>
          </cell>
          <cell r="CZ291">
            <v>0</v>
          </cell>
          <cell r="DA291">
            <v>2184.2199999999998</v>
          </cell>
          <cell r="DD291">
            <v>0</v>
          </cell>
          <cell r="DE291">
            <v>2184.2199999999998</v>
          </cell>
          <cell r="DH291">
            <v>0</v>
          </cell>
          <cell r="DI291">
            <v>2184.2199999999998</v>
          </cell>
          <cell r="DL291">
            <v>0</v>
          </cell>
          <cell r="DM291">
            <v>2184.2199999999998</v>
          </cell>
          <cell r="DP291">
            <v>0</v>
          </cell>
          <cell r="DQ291">
            <v>2184.2199999999998</v>
          </cell>
          <cell r="DT291">
            <v>0</v>
          </cell>
          <cell r="DU291">
            <v>2184.2199999999998</v>
          </cell>
          <cell r="DX291">
            <v>0</v>
          </cell>
          <cell r="DY291">
            <v>2184.2199999999998</v>
          </cell>
          <cell r="EB291">
            <v>0</v>
          </cell>
          <cell r="EC291">
            <v>2184.2199999999998</v>
          </cell>
          <cell r="EF291">
            <v>0</v>
          </cell>
          <cell r="EG291">
            <v>2184.2199999999998</v>
          </cell>
          <cell r="EJ291">
            <v>0</v>
          </cell>
          <cell r="EK291">
            <v>2184.2199999999998</v>
          </cell>
        </row>
        <row r="293">
          <cell r="C293" t="str">
            <v>8.5</v>
          </cell>
          <cell r="F293" t="str">
            <v>Posto Geral de Fiscalização (PGF)</v>
          </cell>
        </row>
        <row r="294">
          <cell r="C294" t="str">
            <v>8.5.1</v>
          </cell>
          <cell r="F294" t="str">
            <v>ESCAVAÇÃO</v>
          </cell>
        </row>
        <row r="295">
          <cell r="C295" t="str">
            <v>8.5.1.1</v>
          </cell>
          <cell r="D295">
            <v>5502136</v>
          </cell>
          <cell r="E295" t="str">
            <v>SICRO SERVIÇO</v>
          </cell>
          <cell r="F295" t="str">
            <v>ESCAVAÇÃO, CARGA E TRANSPORTE DE MATERIAL DE 1ª CATEGORIA - DMT DE 200 A 400 M - CAMINHO DE SERVIÇO EM REVESTIMENTO PRIMÁRIO - COM ESCAVADEIRA E CAMINHÃO BASCULANTE DE 14 M³</v>
          </cell>
          <cell r="G295" t="str">
            <v>M³</v>
          </cell>
          <cell r="H295">
            <v>0</v>
          </cell>
          <cell r="I295">
            <v>0</v>
          </cell>
          <cell r="L295">
            <v>0</v>
          </cell>
          <cell r="M295">
            <v>3.2</v>
          </cell>
          <cell r="P295">
            <v>0</v>
          </cell>
          <cell r="Q295">
            <v>3.2</v>
          </cell>
          <cell r="T295">
            <v>0</v>
          </cell>
          <cell r="U295">
            <v>3.2</v>
          </cell>
          <cell r="X295">
            <v>0</v>
          </cell>
          <cell r="Y295">
            <v>3.2</v>
          </cell>
          <cell r="AB295">
            <v>0</v>
          </cell>
          <cell r="AC295">
            <v>3.2</v>
          </cell>
          <cell r="AF295">
            <v>0</v>
          </cell>
          <cell r="AG295">
            <v>3.2</v>
          </cell>
          <cell r="AJ295">
            <v>0</v>
          </cell>
          <cell r="AK295">
            <v>3.2</v>
          </cell>
          <cell r="AN295">
            <v>0</v>
          </cell>
          <cell r="AO295">
            <v>3.2</v>
          </cell>
          <cell r="AR295">
            <v>0</v>
          </cell>
          <cell r="AS295">
            <v>3.2</v>
          </cell>
          <cell r="AV295">
            <v>0</v>
          </cell>
          <cell r="AW295">
            <v>3.2</v>
          </cell>
          <cell r="AZ295">
            <v>0</v>
          </cell>
          <cell r="BA295">
            <v>3.2</v>
          </cell>
          <cell r="BD295">
            <v>0</v>
          </cell>
          <cell r="BE295">
            <v>3.2</v>
          </cell>
          <cell r="BH295">
            <v>0</v>
          </cell>
          <cell r="BI295">
            <v>3.2</v>
          </cell>
          <cell r="BL295">
            <v>0</v>
          </cell>
          <cell r="BM295">
            <v>3.2</v>
          </cell>
          <cell r="BP295">
            <v>0</v>
          </cell>
          <cell r="BQ295">
            <v>3.2</v>
          </cell>
          <cell r="BT295">
            <v>0</v>
          </cell>
          <cell r="BU295">
            <v>3.2</v>
          </cell>
          <cell r="BX295">
            <v>0</v>
          </cell>
          <cell r="BY295">
            <v>3.2</v>
          </cell>
          <cell r="CB295">
            <v>0</v>
          </cell>
          <cell r="CC295">
            <v>3.2</v>
          </cell>
          <cell r="CF295">
            <v>0</v>
          </cell>
          <cell r="CG295">
            <v>3.2</v>
          </cell>
          <cell r="CJ295">
            <v>0</v>
          </cell>
          <cell r="CK295">
            <v>3.2</v>
          </cell>
          <cell r="CN295">
            <v>0</v>
          </cell>
          <cell r="CO295">
            <v>3.2</v>
          </cell>
          <cell r="CR295">
            <v>0</v>
          </cell>
          <cell r="CS295">
            <v>3.2</v>
          </cell>
          <cell r="CV295">
            <v>0</v>
          </cell>
          <cell r="CW295">
            <v>3.2</v>
          </cell>
          <cell r="CZ295">
            <v>0</v>
          </cell>
          <cell r="DA295">
            <v>3.2</v>
          </cell>
          <cell r="DD295">
            <v>0</v>
          </cell>
          <cell r="DE295">
            <v>3.2</v>
          </cell>
          <cell r="DH295">
            <v>0</v>
          </cell>
          <cell r="DI295">
            <v>3.2</v>
          </cell>
          <cell r="DL295">
            <v>0</v>
          </cell>
          <cell r="DM295">
            <v>3.2</v>
          </cell>
          <cell r="DP295">
            <v>0</v>
          </cell>
          <cell r="DQ295">
            <v>3.2</v>
          </cell>
          <cell r="DT295">
            <v>0</v>
          </cell>
          <cell r="DU295">
            <v>3.2</v>
          </cell>
          <cell r="DX295">
            <v>0</v>
          </cell>
          <cell r="DY295">
            <v>3.2</v>
          </cell>
          <cell r="EB295">
            <v>0</v>
          </cell>
          <cell r="EC295">
            <v>3.2</v>
          </cell>
          <cell r="EF295">
            <v>0</v>
          </cell>
          <cell r="EG295">
            <v>3.2</v>
          </cell>
          <cell r="EJ295">
            <v>0</v>
          </cell>
          <cell r="EK295">
            <v>3.2</v>
          </cell>
        </row>
        <row r="296">
          <cell r="C296" t="str">
            <v>8.5.1.2</v>
          </cell>
          <cell r="D296">
            <v>5501875</v>
          </cell>
          <cell r="E296" t="str">
            <v>SICRO SERVIÇO</v>
          </cell>
          <cell r="F296" t="str">
            <v>ESCAVAÇÃO, CARGA E TRANSPORTE DE MATERIAL DE 1ª CATEGORIA - DMT DE 50 A 200 M - CAMINHO DE SERVIÇO EM LEITO NATURAL - COM CARREGADEIRA E CAMINHÃO BASCULANTE DE 14 M³</v>
          </cell>
          <cell r="G296" t="str">
            <v>M³</v>
          </cell>
          <cell r="H296">
            <v>0</v>
          </cell>
          <cell r="I296">
            <v>0</v>
          </cell>
          <cell r="L296">
            <v>0</v>
          </cell>
          <cell r="M296">
            <v>4.8899999999999997</v>
          </cell>
          <cell r="P296">
            <v>0</v>
          </cell>
          <cell r="Q296">
            <v>4.8899999999999997</v>
          </cell>
          <cell r="T296">
            <v>0</v>
          </cell>
          <cell r="U296">
            <v>4.8899999999999997</v>
          </cell>
          <cell r="X296">
            <v>0</v>
          </cell>
          <cell r="Y296">
            <v>4.8899999999999997</v>
          </cell>
          <cell r="AB296">
            <v>0</v>
          </cell>
          <cell r="AC296">
            <v>4.8899999999999997</v>
          </cell>
          <cell r="AF296">
            <v>0</v>
          </cell>
          <cell r="AG296">
            <v>4.8899999999999997</v>
          </cell>
          <cell r="AJ296">
            <v>0</v>
          </cell>
          <cell r="AK296">
            <v>4.8899999999999997</v>
          </cell>
          <cell r="AN296">
            <v>0</v>
          </cell>
          <cell r="AO296">
            <v>4.8899999999999997</v>
          </cell>
          <cell r="AR296">
            <v>0</v>
          </cell>
          <cell r="AS296">
            <v>4.8899999999999997</v>
          </cell>
          <cell r="AV296">
            <v>0</v>
          </cell>
          <cell r="AW296">
            <v>4.8899999999999997</v>
          </cell>
          <cell r="AZ296">
            <v>0</v>
          </cell>
          <cell r="BA296">
            <v>4.8899999999999997</v>
          </cell>
          <cell r="BD296">
            <v>0</v>
          </cell>
          <cell r="BE296">
            <v>4.8899999999999997</v>
          </cell>
          <cell r="BH296">
            <v>0</v>
          </cell>
          <cell r="BI296">
            <v>4.8899999999999997</v>
          </cell>
          <cell r="BL296">
            <v>0</v>
          </cell>
          <cell r="BM296">
            <v>4.8899999999999997</v>
          </cell>
          <cell r="BP296">
            <v>0</v>
          </cell>
          <cell r="BQ296">
            <v>4.8899999999999997</v>
          </cell>
          <cell r="BT296">
            <v>0</v>
          </cell>
          <cell r="BU296">
            <v>4.8899999999999997</v>
          </cell>
          <cell r="BX296">
            <v>0</v>
          </cell>
          <cell r="BY296">
            <v>4.8899999999999997</v>
          </cell>
          <cell r="CB296">
            <v>0</v>
          </cell>
          <cell r="CC296">
            <v>4.8899999999999997</v>
          </cell>
          <cell r="CF296">
            <v>0</v>
          </cell>
          <cell r="CG296">
            <v>4.8899999999999997</v>
          </cell>
          <cell r="CJ296">
            <v>0</v>
          </cell>
          <cell r="CK296">
            <v>4.8899999999999997</v>
          </cell>
          <cell r="CN296">
            <v>0</v>
          </cell>
          <cell r="CO296">
            <v>4.8899999999999997</v>
          </cell>
          <cell r="CR296">
            <v>0</v>
          </cell>
          <cell r="CS296">
            <v>4.8899999999999997</v>
          </cell>
          <cell r="CV296">
            <v>0</v>
          </cell>
          <cell r="CW296">
            <v>4.8899999999999997</v>
          </cell>
          <cell r="CZ296">
            <v>0</v>
          </cell>
          <cell r="DA296">
            <v>4.8899999999999997</v>
          </cell>
          <cell r="DD296">
            <v>0</v>
          </cell>
          <cell r="DE296">
            <v>4.8899999999999997</v>
          </cell>
          <cell r="DH296">
            <v>0</v>
          </cell>
          <cell r="DI296">
            <v>4.8899999999999997</v>
          </cell>
          <cell r="DL296">
            <v>0</v>
          </cell>
          <cell r="DM296">
            <v>4.8899999999999997</v>
          </cell>
          <cell r="DP296">
            <v>0</v>
          </cell>
          <cell r="DQ296">
            <v>4.8899999999999997</v>
          </cell>
          <cell r="DT296">
            <v>0</v>
          </cell>
          <cell r="DU296">
            <v>4.8899999999999997</v>
          </cell>
          <cell r="DX296">
            <v>0</v>
          </cell>
          <cell r="DY296">
            <v>4.8899999999999997</v>
          </cell>
          <cell r="EB296">
            <v>0</v>
          </cell>
          <cell r="EC296">
            <v>4.8899999999999997</v>
          </cell>
          <cell r="EF296">
            <v>0</v>
          </cell>
          <cell r="EG296">
            <v>4.8899999999999997</v>
          </cell>
          <cell r="EJ296">
            <v>0</v>
          </cell>
          <cell r="EK296">
            <v>4.8899999999999997</v>
          </cell>
        </row>
        <row r="297">
          <cell r="C297" t="str">
            <v>8.5.1.3</v>
          </cell>
          <cell r="D297">
            <v>5502137</v>
          </cell>
          <cell r="E297" t="str">
            <v>SICRO SERVIÇO</v>
          </cell>
          <cell r="F297" t="str">
            <v>ESCAVAÇÃO, CARGA E TRANSPORTE DE MATERIAL DE 1ª CATEGORIA - DMT DE 400 A 600 M - CAMINHO DE SERVIÇO EM REVESTIMENTO PRIMÁRIO - COM ESCAVADEIRA E CAMINHÃO BASCULANTE DE 14 M³</v>
          </cell>
          <cell r="G297" t="str">
            <v>M³</v>
          </cell>
          <cell r="H297">
            <v>0</v>
          </cell>
          <cell r="I297">
            <v>0</v>
          </cell>
          <cell r="L297">
            <v>0</v>
          </cell>
          <cell r="M297">
            <v>3.31</v>
          </cell>
          <cell r="P297">
            <v>0</v>
          </cell>
          <cell r="Q297">
            <v>3.31</v>
          </cell>
          <cell r="T297">
            <v>0</v>
          </cell>
          <cell r="U297">
            <v>3.31</v>
          </cell>
          <cell r="X297">
            <v>0</v>
          </cell>
          <cell r="Y297">
            <v>3.31</v>
          </cell>
          <cell r="AB297">
            <v>0</v>
          </cell>
          <cell r="AC297">
            <v>3.31</v>
          </cell>
          <cell r="AF297">
            <v>0</v>
          </cell>
          <cell r="AG297">
            <v>3.31</v>
          </cell>
          <cell r="AJ297">
            <v>0</v>
          </cell>
          <cell r="AK297">
            <v>3.31</v>
          </cell>
          <cell r="AN297">
            <v>0</v>
          </cell>
          <cell r="AO297">
            <v>3.31</v>
          </cell>
          <cell r="AR297">
            <v>0</v>
          </cell>
          <cell r="AS297">
            <v>3.31</v>
          </cell>
          <cell r="AV297">
            <v>0</v>
          </cell>
          <cell r="AW297">
            <v>3.31</v>
          </cell>
          <cell r="AZ297">
            <v>0</v>
          </cell>
          <cell r="BA297">
            <v>3.31</v>
          </cell>
          <cell r="BD297">
            <v>0</v>
          </cell>
          <cell r="BE297">
            <v>3.31</v>
          </cell>
          <cell r="BH297">
            <v>0</v>
          </cell>
          <cell r="BI297">
            <v>3.31</v>
          </cell>
          <cell r="BL297">
            <v>0</v>
          </cell>
          <cell r="BM297">
            <v>3.31</v>
          </cell>
          <cell r="BP297">
            <v>0</v>
          </cell>
          <cell r="BQ297">
            <v>3.31</v>
          </cell>
          <cell r="BT297">
            <v>0</v>
          </cell>
          <cell r="BU297">
            <v>3.31</v>
          </cell>
          <cell r="BX297">
            <v>0</v>
          </cell>
          <cell r="BY297">
            <v>3.31</v>
          </cell>
          <cell r="CB297">
            <v>0</v>
          </cell>
          <cell r="CC297">
            <v>3.31</v>
          </cell>
          <cell r="CF297">
            <v>0</v>
          </cell>
          <cell r="CG297">
            <v>3.31</v>
          </cell>
          <cell r="CJ297">
            <v>0</v>
          </cell>
          <cell r="CK297">
            <v>3.31</v>
          </cell>
          <cell r="CN297">
            <v>0</v>
          </cell>
          <cell r="CO297">
            <v>3.31</v>
          </cell>
          <cell r="CR297">
            <v>0</v>
          </cell>
          <cell r="CS297">
            <v>3.31</v>
          </cell>
          <cell r="CV297">
            <v>0</v>
          </cell>
          <cell r="CW297">
            <v>3.31</v>
          </cell>
          <cell r="CZ297">
            <v>0</v>
          </cell>
          <cell r="DA297">
            <v>3.31</v>
          </cell>
          <cell r="DD297">
            <v>0</v>
          </cell>
          <cell r="DE297">
            <v>3.31</v>
          </cell>
          <cell r="DH297">
            <v>0</v>
          </cell>
          <cell r="DI297">
            <v>3.31</v>
          </cell>
          <cell r="DL297">
            <v>0</v>
          </cell>
          <cell r="DM297">
            <v>3.31</v>
          </cell>
          <cell r="DP297">
            <v>0</v>
          </cell>
          <cell r="DQ297">
            <v>3.31</v>
          </cell>
          <cell r="DT297">
            <v>0</v>
          </cell>
          <cell r="DU297">
            <v>3.31</v>
          </cell>
          <cell r="DX297">
            <v>0</v>
          </cell>
          <cell r="DY297">
            <v>3.31</v>
          </cell>
          <cell r="EB297">
            <v>0</v>
          </cell>
          <cell r="EC297">
            <v>3.31</v>
          </cell>
          <cell r="EF297">
            <v>0</v>
          </cell>
          <cell r="EG297">
            <v>3.31</v>
          </cell>
          <cell r="EJ297">
            <v>0</v>
          </cell>
          <cell r="EK297">
            <v>3.31</v>
          </cell>
        </row>
        <row r="298">
          <cell r="C298" t="str">
            <v>8.5.1.4</v>
          </cell>
          <cell r="D298">
            <v>5502351</v>
          </cell>
          <cell r="E298" t="str">
            <v>SICRO SERVIÇO</v>
          </cell>
          <cell r="F298" t="str">
            <v>ESCAVAÇÃO, CARGA E TRANSPORTE DE MATERIAL DE 2ª CATEGORIA - DMT DE 50 A 200 M - CAMINHO DE SERVIÇO EM LEITO NATURAL - COM CARREGADEIRA E CAMINHÃO BASCULANTE DE 14 M³</v>
          </cell>
          <cell r="G298" t="str">
            <v>M³</v>
          </cell>
          <cell r="H298">
            <v>0</v>
          </cell>
          <cell r="I298">
            <v>0</v>
          </cell>
          <cell r="L298">
            <v>0</v>
          </cell>
          <cell r="M298">
            <v>7.86</v>
          </cell>
          <cell r="P298">
            <v>0</v>
          </cell>
          <cell r="Q298">
            <v>7.86</v>
          </cell>
          <cell r="T298">
            <v>0</v>
          </cell>
          <cell r="U298">
            <v>7.86</v>
          </cell>
          <cell r="X298">
            <v>0</v>
          </cell>
          <cell r="Y298">
            <v>7.86</v>
          </cell>
          <cell r="AB298">
            <v>0</v>
          </cell>
          <cell r="AC298">
            <v>7.86</v>
          </cell>
          <cell r="AF298">
            <v>0</v>
          </cell>
          <cell r="AG298">
            <v>7.86</v>
          </cell>
          <cell r="AJ298">
            <v>0</v>
          </cell>
          <cell r="AK298">
            <v>7.86</v>
          </cell>
          <cell r="AN298">
            <v>0</v>
          </cell>
          <cell r="AO298">
            <v>7.86</v>
          </cell>
          <cell r="AR298">
            <v>0</v>
          </cell>
          <cell r="AS298">
            <v>7.86</v>
          </cell>
          <cell r="AV298">
            <v>0</v>
          </cell>
          <cell r="AW298">
            <v>7.86</v>
          </cell>
          <cell r="AZ298">
            <v>0</v>
          </cell>
          <cell r="BA298">
            <v>7.86</v>
          </cell>
          <cell r="BD298">
            <v>0</v>
          </cell>
          <cell r="BE298">
            <v>7.86</v>
          </cell>
          <cell r="BH298">
            <v>0</v>
          </cell>
          <cell r="BI298">
            <v>7.86</v>
          </cell>
          <cell r="BL298">
            <v>0</v>
          </cell>
          <cell r="BM298">
            <v>7.86</v>
          </cell>
          <cell r="BP298">
            <v>0</v>
          </cell>
          <cell r="BQ298">
            <v>7.86</v>
          </cell>
          <cell r="BT298">
            <v>0</v>
          </cell>
          <cell r="BU298">
            <v>7.86</v>
          </cell>
          <cell r="BX298">
            <v>0</v>
          </cell>
          <cell r="BY298">
            <v>7.86</v>
          </cell>
          <cell r="CB298">
            <v>0</v>
          </cell>
          <cell r="CC298">
            <v>7.86</v>
          </cell>
          <cell r="CF298">
            <v>0</v>
          </cell>
          <cell r="CG298">
            <v>7.86</v>
          </cell>
          <cell r="CJ298">
            <v>0</v>
          </cell>
          <cell r="CK298">
            <v>7.86</v>
          </cell>
          <cell r="CN298">
            <v>0</v>
          </cell>
          <cell r="CO298">
            <v>7.86</v>
          </cell>
          <cell r="CR298">
            <v>0</v>
          </cell>
          <cell r="CS298">
            <v>7.86</v>
          </cell>
          <cell r="CV298">
            <v>0</v>
          </cell>
          <cell r="CW298">
            <v>7.86</v>
          </cell>
          <cell r="CZ298">
            <v>0</v>
          </cell>
          <cell r="DA298">
            <v>7.86</v>
          </cell>
          <cell r="DD298">
            <v>0</v>
          </cell>
          <cell r="DE298">
            <v>7.86</v>
          </cell>
          <cell r="DH298">
            <v>0</v>
          </cell>
          <cell r="DI298">
            <v>7.86</v>
          </cell>
          <cell r="DL298">
            <v>0</v>
          </cell>
          <cell r="DM298">
            <v>7.86</v>
          </cell>
          <cell r="DP298">
            <v>0</v>
          </cell>
          <cell r="DQ298">
            <v>7.86</v>
          </cell>
          <cell r="DT298">
            <v>0</v>
          </cell>
          <cell r="DU298">
            <v>7.86</v>
          </cell>
          <cell r="DX298">
            <v>0</v>
          </cell>
          <cell r="DY298">
            <v>7.86</v>
          </cell>
          <cell r="EB298">
            <v>0</v>
          </cell>
          <cell r="EC298">
            <v>7.86</v>
          </cell>
          <cell r="EF298">
            <v>0</v>
          </cell>
          <cell r="EG298">
            <v>7.86</v>
          </cell>
          <cell r="EJ298">
            <v>0</v>
          </cell>
          <cell r="EK298">
            <v>7.86</v>
          </cell>
        </row>
        <row r="299">
          <cell r="C299" t="str">
            <v>8.5.1.5</v>
          </cell>
          <cell r="D299">
            <v>5502378</v>
          </cell>
          <cell r="E299" t="str">
            <v>SICRO SERVIÇO</v>
          </cell>
          <cell r="F299" t="str">
            <v>ESCAVAÇÃO, CARGA E TRANSPORTE DE MATERIAL DE 2ª CATEGORIA - DMT DE 200 A 400 M - CAMINHO DE SERVIÇO EM REVESTIMENTO PRIMÁRIO - COM CARREGADEIRA E CAMINHÃO BASCULANTE DE 14 M³</v>
          </cell>
          <cell r="G299" t="str">
            <v>M³</v>
          </cell>
          <cell r="H299">
            <v>0</v>
          </cell>
          <cell r="I299">
            <v>0</v>
          </cell>
          <cell r="L299">
            <v>0</v>
          </cell>
          <cell r="M299">
            <v>7.86</v>
          </cell>
          <cell r="P299">
            <v>0</v>
          </cell>
          <cell r="Q299">
            <v>7.86</v>
          </cell>
          <cell r="T299">
            <v>0</v>
          </cell>
          <cell r="U299">
            <v>7.86</v>
          </cell>
          <cell r="X299">
            <v>0</v>
          </cell>
          <cell r="Y299">
            <v>7.86</v>
          </cell>
          <cell r="AB299">
            <v>0</v>
          </cell>
          <cell r="AC299">
            <v>7.86</v>
          </cell>
          <cell r="AF299">
            <v>0</v>
          </cell>
          <cell r="AG299">
            <v>7.86</v>
          </cell>
          <cell r="AJ299">
            <v>0</v>
          </cell>
          <cell r="AK299">
            <v>7.86</v>
          </cell>
          <cell r="AN299">
            <v>0</v>
          </cell>
          <cell r="AO299">
            <v>7.86</v>
          </cell>
          <cell r="AR299">
            <v>0</v>
          </cell>
          <cell r="AS299">
            <v>7.86</v>
          </cell>
          <cell r="AV299">
            <v>0</v>
          </cell>
          <cell r="AW299">
            <v>7.86</v>
          </cell>
          <cell r="AZ299">
            <v>0</v>
          </cell>
          <cell r="BA299">
            <v>7.86</v>
          </cell>
          <cell r="BD299">
            <v>0</v>
          </cell>
          <cell r="BE299">
            <v>7.86</v>
          </cell>
          <cell r="BH299">
            <v>0</v>
          </cell>
          <cell r="BI299">
            <v>7.86</v>
          </cell>
          <cell r="BL299">
            <v>0</v>
          </cell>
          <cell r="BM299">
            <v>7.86</v>
          </cell>
          <cell r="BP299">
            <v>0</v>
          </cell>
          <cell r="BQ299">
            <v>7.86</v>
          </cell>
          <cell r="BT299">
            <v>0</v>
          </cell>
          <cell r="BU299">
            <v>7.86</v>
          </cell>
          <cell r="BX299">
            <v>0</v>
          </cell>
          <cell r="BY299">
            <v>7.86</v>
          </cell>
          <cell r="CB299">
            <v>0</v>
          </cell>
          <cell r="CC299">
            <v>7.86</v>
          </cell>
          <cell r="CF299">
            <v>0</v>
          </cell>
          <cell r="CG299">
            <v>7.86</v>
          </cell>
          <cell r="CJ299">
            <v>0</v>
          </cell>
          <cell r="CK299">
            <v>7.86</v>
          </cell>
          <cell r="CN299">
            <v>0</v>
          </cell>
          <cell r="CO299">
            <v>7.86</v>
          </cell>
          <cell r="CR299">
            <v>0</v>
          </cell>
          <cell r="CS299">
            <v>7.86</v>
          </cell>
          <cell r="CV299">
            <v>0</v>
          </cell>
          <cell r="CW299">
            <v>7.86</v>
          </cell>
          <cell r="CZ299">
            <v>0</v>
          </cell>
          <cell r="DA299">
            <v>7.86</v>
          </cell>
          <cell r="DD299">
            <v>0</v>
          </cell>
          <cell r="DE299">
            <v>7.86</v>
          </cell>
          <cell r="DH299">
            <v>0</v>
          </cell>
          <cell r="DI299">
            <v>7.86</v>
          </cell>
          <cell r="DL299">
            <v>0</v>
          </cell>
          <cell r="DM299">
            <v>7.86</v>
          </cell>
          <cell r="DP299">
            <v>0</v>
          </cell>
          <cell r="DQ299">
            <v>7.86</v>
          </cell>
          <cell r="DT299">
            <v>0</v>
          </cell>
          <cell r="DU299">
            <v>7.86</v>
          </cell>
          <cell r="DX299">
            <v>0</v>
          </cell>
          <cell r="DY299">
            <v>7.86</v>
          </cell>
          <cell r="EB299">
            <v>0</v>
          </cell>
          <cell r="EC299">
            <v>7.86</v>
          </cell>
          <cell r="EF299">
            <v>0</v>
          </cell>
          <cell r="EG299">
            <v>7.86</v>
          </cell>
          <cell r="EJ299">
            <v>0</v>
          </cell>
          <cell r="EK299">
            <v>7.86</v>
          </cell>
        </row>
        <row r="300">
          <cell r="C300" t="str">
            <v>8.5.1.6</v>
          </cell>
          <cell r="D300">
            <v>5502379</v>
          </cell>
          <cell r="E300" t="str">
            <v>SICRO SERVIÇO</v>
          </cell>
          <cell r="F300" t="str">
            <v>ESCAVAÇÃO, CARGA E TRANSPORTE DE MATERIAL DE 2ª CATEGORIA - DMT DE 400 A 600 M - CAMINHO DE SERVIÇO EM REVESTIMENTO PRIMÁRIO - COM CARREGADEIRA E CAMINHÃO BASCULANTE DE 14 M³</v>
          </cell>
          <cell r="G300" t="str">
            <v>M³</v>
          </cell>
          <cell r="H300">
            <v>0</v>
          </cell>
          <cell r="I300">
            <v>0</v>
          </cell>
          <cell r="L300">
            <v>0</v>
          </cell>
          <cell r="M300">
            <v>8</v>
          </cell>
          <cell r="P300">
            <v>0</v>
          </cell>
          <cell r="Q300">
            <v>8</v>
          </cell>
          <cell r="T300">
            <v>0</v>
          </cell>
          <cell r="U300">
            <v>8</v>
          </cell>
          <cell r="X300">
            <v>0</v>
          </cell>
          <cell r="Y300">
            <v>8</v>
          </cell>
          <cell r="AB300">
            <v>0</v>
          </cell>
          <cell r="AC300">
            <v>8</v>
          </cell>
          <cell r="AF300">
            <v>0</v>
          </cell>
          <cell r="AG300">
            <v>8</v>
          </cell>
          <cell r="AJ300">
            <v>0</v>
          </cell>
          <cell r="AK300">
            <v>8</v>
          </cell>
          <cell r="AN300">
            <v>0</v>
          </cell>
          <cell r="AO300">
            <v>8</v>
          </cell>
          <cell r="AR300">
            <v>0</v>
          </cell>
          <cell r="AS300">
            <v>8</v>
          </cell>
          <cell r="AV300">
            <v>0</v>
          </cell>
          <cell r="AW300">
            <v>8</v>
          </cell>
          <cell r="AZ300">
            <v>0</v>
          </cell>
          <cell r="BA300">
            <v>8</v>
          </cell>
          <cell r="BD300">
            <v>0</v>
          </cell>
          <cell r="BE300">
            <v>8</v>
          </cell>
          <cell r="BH300">
            <v>0</v>
          </cell>
          <cell r="BI300">
            <v>8</v>
          </cell>
          <cell r="BL300">
            <v>0</v>
          </cell>
          <cell r="BM300">
            <v>8</v>
          </cell>
          <cell r="BP300">
            <v>0</v>
          </cell>
          <cell r="BQ300">
            <v>8</v>
          </cell>
          <cell r="BT300">
            <v>0</v>
          </cell>
          <cell r="BU300">
            <v>8</v>
          </cell>
          <cell r="BX300">
            <v>0</v>
          </cell>
          <cell r="BY300">
            <v>8</v>
          </cell>
          <cell r="CB300">
            <v>0</v>
          </cell>
          <cell r="CC300">
            <v>8</v>
          </cell>
          <cell r="CF300">
            <v>0</v>
          </cell>
          <cell r="CG300">
            <v>8</v>
          </cell>
          <cell r="CJ300">
            <v>0</v>
          </cell>
          <cell r="CK300">
            <v>8</v>
          </cell>
          <cell r="CN300">
            <v>0</v>
          </cell>
          <cell r="CO300">
            <v>8</v>
          </cell>
          <cell r="CR300">
            <v>0</v>
          </cell>
          <cell r="CS300">
            <v>8</v>
          </cell>
          <cell r="CV300">
            <v>0</v>
          </cell>
          <cell r="CW300">
            <v>8</v>
          </cell>
          <cell r="CZ300">
            <v>0</v>
          </cell>
          <cell r="DA300">
            <v>8</v>
          </cell>
          <cell r="DD300">
            <v>0</v>
          </cell>
          <cell r="DE300">
            <v>8</v>
          </cell>
          <cell r="DH300">
            <v>0</v>
          </cell>
          <cell r="DI300">
            <v>8</v>
          </cell>
          <cell r="DL300">
            <v>0</v>
          </cell>
          <cell r="DM300">
            <v>8</v>
          </cell>
          <cell r="DP300">
            <v>0</v>
          </cell>
          <cell r="DQ300">
            <v>8</v>
          </cell>
          <cell r="DT300">
            <v>0</v>
          </cell>
          <cell r="DU300">
            <v>8</v>
          </cell>
          <cell r="DX300">
            <v>0</v>
          </cell>
          <cell r="DY300">
            <v>8</v>
          </cell>
          <cell r="EB300">
            <v>0</v>
          </cell>
          <cell r="EC300">
            <v>8</v>
          </cell>
          <cell r="EF300">
            <v>0</v>
          </cell>
          <cell r="EG300">
            <v>8</v>
          </cell>
          <cell r="EJ300">
            <v>0</v>
          </cell>
          <cell r="EK300">
            <v>8</v>
          </cell>
        </row>
        <row r="301">
          <cell r="C301" t="str">
            <v>8.5.1.7</v>
          </cell>
          <cell r="D301">
            <v>5502742</v>
          </cell>
          <cell r="E301" t="str">
            <v>SICRO SERVIÇO</v>
          </cell>
          <cell r="F301" t="str">
            <v>ESCAVAÇÃO, CARGA E TRANSPORTE DE MATERIAL DE 3ª CATEGORIA - DMT DE 50 A 200 M - CAMINHO DE SERVIÇO EM LEITO NATURAL COM CAMINHÃO BASCULANTE DE 12 M³</v>
          </cell>
          <cell r="G301" t="str">
            <v>M³</v>
          </cell>
          <cell r="H301">
            <v>0</v>
          </cell>
          <cell r="I301">
            <v>0</v>
          </cell>
          <cell r="L301">
            <v>0</v>
          </cell>
          <cell r="M301">
            <v>26.51</v>
          </cell>
          <cell r="P301">
            <v>0</v>
          </cell>
          <cell r="Q301">
            <v>26.51</v>
          </cell>
          <cell r="T301">
            <v>0</v>
          </cell>
          <cell r="U301">
            <v>26.51</v>
          </cell>
          <cell r="X301">
            <v>0</v>
          </cell>
          <cell r="Y301">
            <v>26.51</v>
          </cell>
          <cell r="AB301">
            <v>0</v>
          </cell>
          <cell r="AC301">
            <v>26.51</v>
          </cell>
          <cell r="AF301">
            <v>0</v>
          </cell>
          <cell r="AG301">
            <v>26.51</v>
          </cell>
          <cell r="AJ301">
            <v>0</v>
          </cell>
          <cell r="AK301">
            <v>26.51</v>
          </cell>
          <cell r="AN301">
            <v>0</v>
          </cell>
          <cell r="AO301">
            <v>26.51</v>
          </cell>
          <cell r="AR301">
            <v>0</v>
          </cell>
          <cell r="AS301">
            <v>26.51</v>
          </cell>
          <cell r="AV301">
            <v>0</v>
          </cell>
          <cell r="AW301">
            <v>26.51</v>
          </cell>
          <cell r="AZ301">
            <v>0</v>
          </cell>
          <cell r="BA301">
            <v>26.51</v>
          </cell>
          <cell r="BD301">
            <v>0</v>
          </cell>
          <cell r="BE301">
            <v>26.51</v>
          </cell>
          <cell r="BH301">
            <v>0</v>
          </cell>
          <cell r="BI301">
            <v>26.51</v>
          </cell>
          <cell r="BL301">
            <v>0</v>
          </cell>
          <cell r="BM301">
            <v>26.51</v>
          </cell>
          <cell r="BP301">
            <v>0</v>
          </cell>
          <cell r="BQ301">
            <v>26.51</v>
          </cell>
          <cell r="BT301">
            <v>0</v>
          </cell>
          <cell r="BU301">
            <v>26.51</v>
          </cell>
          <cell r="BX301">
            <v>0</v>
          </cell>
          <cell r="BY301">
            <v>26.51</v>
          </cell>
          <cell r="CB301">
            <v>0</v>
          </cell>
          <cell r="CC301">
            <v>26.51</v>
          </cell>
          <cell r="CF301">
            <v>0</v>
          </cell>
          <cell r="CG301">
            <v>26.51</v>
          </cell>
          <cell r="CJ301">
            <v>0</v>
          </cell>
          <cell r="CK301">
            <v>26.51</v>
          </cell>
          <cell r="CN301">
            <v>0</v>
          </cell>
          <cell r="CO301">
            <v>26.51</v>
          </cell>
          <cell r="CR301">
            <v>0</v>
          </cell>
          <cell r="CS301">
            <v>26.51</v>
          </cell>
          <cell r="CV301">
            <v>0</v>
          </cell>
          <cell r="CW301">
            <v>26.51</v>
          </cell>
          <cell r="CZ301">
            <v>0</v>
          </cell>
          <cell r="DA301">
            <v>26.51</v>
          </cell>
          <cell r="DD301">
            <v>0</v>
          </cell>
          <cell r="DE301">
            <v>26.51</v>
          </cell>
          <cell r="DH301">
            <v>0</v>
          </cell>
          <cell r="DI301">
            <v>26.51</v>
          </cell>
          <cell r="DL301">
            <v>0</v>
          </cell>
          <cell r="DM301">
            <v>26.51</v>
          </cell>
          <cell r="DP301">
            <v>0</v>
          </cell>
          <cell r="DQ301">
            <v>26.51</v>
          </cell>
          <cell r="DT301">
            <v>0</v>
          </cell>
          <cell r="DU301">
            <v>26.51</v>
          </cell>
          <cell r="DX301">
            <v>0</v>
          </cell>
          <cell r="DY301">
            <v>26.51</v>
          </cell>
          <cell r="EB301">
            <v>0</v>
          </cell>
          <cell r="EC301">
            <v>26.51</v>
          </cell>
          <cell r="EF301">
            <v>0</v>
          </cell>
          <cell r="EG301">
            <v>26.51</v>
          </cell>
          <cell r="EJ301">
            <v>0</v>
          </cell>
          <cell r="EK301">
            <v>26.51</v>
          </cell>
        </row>
        <row r="302">
          <cell r="C302" t="str">
            <v>8.5.1.8</v>
          </cell>
          <cell r="D302">
            <v>5502769</v>
          </cell>
          <cell r="E302" t="str">
            <v>SICRO SERVIÇO</v>
          </cell>
          <cell r="F302" t="str">
            <v>ESCAVAÇÃO, CARGA E TRANSPORTE DE MATERIAL DE 3ª CATEGORIA - DMT DE 200 A 400 M - CAMINHO DE SERVIÇO EM REVESTIMENTO PRIMÁRIO - COM CAMINHÃO BASCULANTE DE 12 M³</v>
          </cell>
          <cell r="G302" t="str">
            <v>M³</v>
          </cell>
          <cell r="H302">
            <v>0</v>
          </cell>
          <cell r="I302">
            <v>0</v>
          </cell>
          <cell r="L302">
            <v>0</v>
          </cell>
          <cell r="M302">
            <v>26.51</v>
          </cell>
          <cell r="P302">
            <v>0</v>
          </cell>
          <cell r="Q302">
            <v>26.51</v>
          </cell>
          <cell r="T302">
            <v>0</v>
          </cell>
          <cell r="U302">
            <v>26.51</v>
          </cell>
          <cell r="X302">
            <v>0</v>
          </cell>
          <cell r="Y302">
            <v>26.51</v>
          </cell>
          <cell r="AB302">
            <v>0</v>
          </cell>
          <cell r="AC302">
            <v>26.51</v>
          </cell>
          <cell r="AF302">
            <v>0</v>
          </cell>
          <cell r="AG302">
            <v>26.51</v>
          </cell>
          <cell r="AJ302">
            <v>0</v>
          </cell>
          <cell r="AK302">
            <v>26.51</v>
          </cell>
          <cell r="AN302">
            <v>0</v>
          </cell>
          <cell r="AO302">
            <v>26.51</v>
          </cell>
          <cell r="AR302">
            <v>0</v>
          </cell>
          <cell r="AS302">
            <v>26.51</v>
          </cell>
          <cell r="AV302">
            <v>0</v>
          </cell>
          <cell r="AW302">
            <v>26.51</v>
          </cell>
          <cell r="AZ302">
            <v>0</v>
          </cell>
          <cell r="BA302">
            <v>26.51</v>
          </cell>
          <cell r="BD302">
            <v>0</v>
          </cell>
          <cell r="BE302">
            <v>26.51</v>
          </cell>
          <cell r="BH302">
            <v>0</v>
          </cell>
          <cell r="BI302">
            <v>26.51</v>
          </cell>
          <cell r="BL302">
            <v>0</v>
          </cell>
          <cell r="BM302">
            <v>26.51</v>
          </cell>
          <cell r="BP302">
            <v>0</v>
          </cell>
          <cell r="BQ302">
            <v>26.51</v>
          </cell>
          <cell r="BT302">
            <v>0</v>
          </cell>
          <cell r="BU302">
            <v>26.51</v>
          </cell>
          <cell r="BX302">
            <v>0</v>
          </cell>
          <cell r="BY302">
            <v>26.51</v>
          </cell>
          <cell r="CB302">
            <v>0</v>
          </cell>
          <cell r="CC302">
            <v>26.51</v>
          </cell>
          <cell r="CF302">
            <v>0</v>
          </cell>
          <cell r="CG302">
            <v>26.51</v>
          </cell>
          <cell r="CJ302">
            <v>0</v>
          </cell>
          <cell r="CK302">
            <v>26.51</v>
          </cell>
          <cell r="CN302">
            <v>0</v>
          </cell>
          <cell r="CO302">
            <v>26.51</v>
          </cell>
          <cell r="CR302">
            <v>0</v>
          </cell>
          <cell r="CS302">
            <v>26.51</v>
          </cell>
          <cell r="CV302">
            <v>0</v>
          </cell>
          <cell r="CW302">
            <v>26.51</v>
          </cell>
          <cell r="CZ302">
            <v>0</v>
          </cell>
          <cell r="DA302">
            <v>26.51</v>
          </cell>
          <cell r="DD302">
            <v>0</v>
          </cell>
          <cell r="DE302">
            <v>26.51</v>
          </cell>
          <cell r="DH302">
            <v>0</v>
          </cell>
          <cell r="DI302">
            <v>26.51</v>
          </cell>
          <cell r="DL302">
            <v>0</v>
          </cell>
          <cell r="DM302">
            <v>26.51</v>
          </cell>
          <cell r="DP302">
            <v>0</v>
          </cell>
          <cell r="DQ302">
            <v>26.51</v>
          </cell>
          <cell r="DT302">
            <v>0</v>
          </cell>
          <cell r="DU302">
            <v>26.51</v>
          </cell>
          <cell r="DX302">
            <v>0</v>
          </cell>
          <cell r="DY302">
            <v>26.51</v>
          </cell>
          <cell r="EB302">
            <v>0</v>
          </cell>
          <cell r="EC302">
            <v>26.51</v>
          </cell>
          <cell r="EF302">
            <v>0</v>
          </cell>
          <cell r="EG302">
            <v>26.51</v>
          </cell>
          <cell r="EJ302">
            <v>0</v>
          </cell>
          <cell r="EK302">
            <v>26.51</v>
          </cell>
        </row>
        <row r="303">
          <cell r="C303" t="str">
            <v>8.5.1.9</v>
          </cell>
          <cell r="D303">
            <v>5502770</v>
          </cell>
          <cell r="E303" t="str">
            <v>SICRO SERVIÇO</v>
          </cell>
          <cell r="F303" t="str">
            <v>ESCAVAÇÃO, CARGA E TRANSPORTE DE MATERIAL DE 3ª CATEGORIA - DMT DE 400 A 600 M - CAMINHO DE SERVIÇO EM REVESTIMENTO PRIMÁRIO - COM CAMINHÃO BASCULANTE DE 12 M³</v>
          </cell>
          <cell r="G303" t="str">
            <v>M³</v>
          </cell>
          <cell r="H303">
            <v>0</v>
          </cell>
          <cell r="I303">
            <v>0</v>
          </cell>
          <cell r="L303">
            <v>0</v>
          </cell>
          <cell r="M303">
            <v>26.75</v>
          </cell>
          <cell r="P303">
            <v>0</v>
          </cell>
          <cell r="Q303">
            <v>26.75</v>
          </cell>
          <cell r="T303">
            <v>0</v>
          </cell>
          <cell r="U303">
            <v>26.75</v>
          </cell>
          <cell r="X303">
            <v>0</v>
          </cell>
          <cell r="Y303">
            <v>26.75</v>
          </cell>
          <cell r="AB303">
            <v>0</v>
          </cell>
          <cell r="AC303">
            <v>26.75</v>
          </cell>
          <cell r="AF303">
            <v>0</v>
          </cell>
          <cell r="AG303">
            <v>26.75</v>
          </cell>
          <cell r="AJ303">
            <v>0</v>
          </cell>
          <cell r="AK303">
            <v>26.75</v>
          </cell>
          <cell r="AN303">
            <v>0</v>
          </cell>
          <cell r="AO303">
            <v>26.75</v>
          </cell>
          <cell r="AR303">
            <v>0</v>
          </cell>
          <cell r="AS303">
            <v>26.75</v>
          </cell>
          <cell r="AV303">
            <v>0</v>
          </cell>
          <cell r="AW303">
            <v>26.75</v>
          </cell>
          <cell r="AZ303">
            <v>0</v>
          </cell>
          <cell r="BA303">
            <v>26.75</v>
          </cell>
          <cell r="BD303">
            <v>0</v>
          </cell>
          <cell r="BE303">
            <v>26.75</v>
          </cell>
          <cell r="BH303">
            <v>0</v>
          </cell>
          <cell r="BI303">
            <v>26.75</v>
          </cell>
          <cell r="BL303">
            <v>0</v>
          </cell>
          <cell r="BM303">
            <v>26.75</v>
          </cell>
          <cell r="BP303">
            <v>0</v>
          </cell>
          <cell r="BQ303">
            <v>26.75</v>
          </cell>
          <cell r="BT303">
            <v>0</v>
          </cell>
          <cell r="BU303">
            <v>26.75</v>
          </cell>
          <cell r="BX303">
            <v>0</v>
          </cell>
          <cell r="BY303">
            <v>26.75</v>
          </cell>
          <cell r="CB303">
            <v>0</v>
          </cell>
          <cell r="CC303">
            <v>26.75</v>
          </cell>
          <cell r="CF303">
            <v>0</v>
          </cell>
          <cell r="CG303">
            <v>26.75</v>
          </cell>
          <cell r="CJ303">
            <v>0</v>
          </cell>
          <cell r="CK303">
            <v>26.75</v>
          </cell>
          <cell r="CN303">
            <v>0</v>
          </cell>
          <cell r="CO303">
            <v>26.75</v>
          </cell>
          <cell r="CR303">
            <v>0</v>
          </cell>
          <cell r="CS303">
            <v>26.75</v>
          </cell>
          <cell r="CV303">
            <v>0</v>
          </cell>
          <cell r="CW303">
            <v>26.75</v>
          </cell>
          <cell r="CZ303">
            <v>0</v>
          </cell>
          <cell r="DA303">
            <v>26.75</v>
          </cell>
          <cell r="DD303">
            <v>0</v>
          </cell>
          <cell r="DE303">
            <v>26.75</v>
          </cell>
          <cell r="DH303">
            <v>0</v>
          </cell>
          <cell r="DI303">
            <v>26.75</v>
          </cell>
          <cell r="DL303">
            <v>0</v>
          </cell>
          <cell r="DM303">
            <v>26.75</v>
          </cell>
          <cell r="DP303">
            <v>0</v>
          </cell>
          <cell r="DQ303">
            <v>26.75</v>
          </cell>
          <cell r="DT303">
            <v>0</v>
          </cell>
          <cell r="DU303">
            <v>26.75</v>
          </cell>
          <cell r="DX303">
            <v>0</v>
          </cell>
          <cell r="DY303">
            <v>26.75</v>
          </cell>
          <cell r="EB303">
            <v>0</v>
          </cell>
          <cell r="EC303">
            <v>26.75</v>
          </cell>
          <cell r="EF303">
            <v>0</v>
          </cell>
          <cell r="EG303">
            <v>26.75</v>
          </cell>
          <cell r="EJ303">
            <v>0</v>
          </cell>
          <cell r="EK303">
            <v>26.75</v>
          </cell>
        </row>
        <row r="304">
          <cell r="C304" t="str">
            <v>8.5.1.10</v>
          </cell>
          <cell r="D304">
            <v>5915373</v>
          </cell>
          <cell r="E304" t="str">
            <v>SICRO SERVIÇO</v>
          </cell>
          <cell r="F304" t="str">
            <v>CARGA, MANOBRA E DESCARGA DE MATERIAIS DIVERSOS EM CAMINHÃO CARROCERIA COM CAPACIDADE DE 7 T E COM GUINDAUTO DE 20 T.M</v>
          </cell>
          <cell r="G304" t="str">
            <v>T</v>
          </cell>
          <cell r="H304">
            <v>0</v>
          </cell>
          <cell r="I304">
            <v>0</v>
          </cell>
          <cell r="L304">
            <v>0</v>
          </cell>
          <cell r="M304">
            <v>11.21</v>
          </cell>
          <cell r="P304">
            <v>0</v>
          </cell>
          <cell r="Q304">
            <v>11.21</v>
          </cell>
          <cell r="T304">
            <v>0</v>
          </cell>
          <cell r="U304">
            <v>11.21</v>
          </cell>
          <cell r="X304">
            <v>0</v>
          </cell>
          <cell r="Y304">
            <v>11.21</v>
          </cell>
          <cell r="AB304">
            <v>0</v>
          </cell>
          <cell r="AC304">
            <v>11.21</v>
          </cell>
          <cell r="AF304">
            <v>0</v>
          </cell>
          <cell r="AG304">
            <v>11.21</v>
          </cell>
          <cell r="AJ304">
            <v>0</v>
          </cell>
          <cell r="AK304">
            <v>11.21</v>
          </cell>
          <cell r="AN304">
            <v>0</v>
          </cell>
          <cell r="AO304">
            <v>11.21</v>
          </cell>
          <cell r="AR304">
            <v>0</v>
          </cell>
          <cell r="AS304">
            <v>11.21</v>
          </cell>
          <cell r="AV304">
            <v>0</v>
          </cell>
          <cell r="AW304">
            <v>11.21</v>
          </cell>
          <cell r="AZ304">
            <v>0</v>
          </cell>
          <cell r="BA304">
            <v>11.21</v>
          </cell>
          <cell r="BD304">
            <v>0</v>
          </cell>
          <cell r="BE304">
            <v>11.21</v>
          </cell>
          <cell r="BH304">
            <v>0</v>
          </cell>
          <cell r="BI304">
            <v>11.21</v>
          </cell>
          <cell r="BL304">
            <v>0</v>
          </cell>
          <cell r="BM304">
            <v>11.21</v>
          </cell>
          <cell r="BP304">
            <v>0</v>
          </cell>
          <cell r="BQ304">
            <v>11.21</v>
          </cell>
          <cell r="BT304">
            <v>0</v>
          </cell>
          <cell r="BU304">
            <v>11.21</v>
          </cell>
          <cell r="BX304">
            <v>0</v>
          </cell>
          <cell r="BY304">
            <v>11.21</v>
          </cell>
          <cell r="CB304">
            <v>0</v>
          </cell>
          <cell r="CC304">
            <v>11.21</v>
          </cell>
          <cell r="CF304">
            <v>0</v>
          </cell>
          <cell r="CG304">
            <v>11.21</v>
          </cell>
          <cell r="CJ304">
            <v>0</v>
          </cell>
          <cell r="CK304">
            <v>11.21</v>
          </cell>
          <cell r="CN304">
            <v>0</v>
          </cell>
          <cell r="CO304">
            <v>11.21</v>
          </cell>
          <cell r="CR304">
            <v>0</v>
          </cell>
          <cell r="CS304">
            <v>11.21</v>
          </cell>
          <cell r="CV304">
            <v>0</v>
          </cell>
          <cell r="CW304">
            <v>11.21</v>
          </cell>
          <cell r="CZ304">
            <v>0</v>
          </cell>
          <cell r="DA304">
            <v>11.21</v>
          </cell>
          <cell r="DD304">
            <v>0</v>
          </cell>
          <cell r="DE304">
            <v>11.21</v>
          </cell>
          <cell r="DH304">
            <v>0</v>
          </cell>
          <cell r="DI304">
            <v>11.21</v>
          </cell>
          <cell r="DL304">
            <v>0</v>
          </cell>
          <cell r="DM304">
            <v>11.21</v>
          </cell>
          <cell r="DP304">
            <v>0</v>
          </cell>
          <cell r="DQ304">
            <v>11.21</v>
          </cell>
          <cell r="DT304">
            <v>0</v>
          </cell>
          <cell r="DU304">
            <v>11.21</v>
          </cell>
          <cell r="DX304">
            <v>0</v>
          </cell>
          <cell r="DY304">
            <v>11.21</v>
          </cell>
          <cell r="EB304">
            <v>0</v>
          </cell>
          <cell r="EC304">
            <v>11.21</v>
          </cell>
          <cell r="EF304">
            <v>0</v>
          </cell>
          <cell r="EG304">
            <v>11.21</v>
          </cell>
          <cell r="EJ304">
            <v>0</v>
          </cell>
          <cell r="EK304">
            <v>11.21</v>
          </cell>
        </row>
        <row r="305">
          <cell r="C305" t="str">
            <v>8.5.1.11</v>
          </cell>
          <cell r="D305">
            <v>5914374</v>
          </cell>
          <cell r="E305" t="str">
            <v>SICRO SERVIÇO</v>
          </cell>
          <cell r="F305" t="str">
            <v>TRANSPORTE COM CAMINHÃO BASCULANTE DE 10 M³ - RODOVIA EM REVESTIMENTO PRIMÁRIO</v>
          </cell>
          <cell r="G305" t="str">
            <v>TKM</v>
          </cell>
          <cell r="H305">
            <v>0</v>
          </cell>
          <cell r="I305">
            <v>0</v>
          </cell>
          <cell r="L305">
            <v>0</v>
          </cell>
          <cell r="M305">
            <v>0.5</v>
          </cell>
          <cell r="P305">
            <v>0</v>
          </cell>
          <cell r="Q305">
            <v>0.5</v>
          </cell>
          <cell r="T305">
            <v>0</v>
          </cell>
          <cell r="U305">
            <v>0.5</v>
          </cell>
          <cell r="X305">
            <v>0</v>
          </cell>
          <cell r="Y305">
            <v>0.5</v>
          </cell>
          <cell r="AB305">
            <v>0</v>
          </cell>
          <cell r="AC305">
            <v>0.5</v>
          </cell>
          <cell r="AF305">
            <v>0</v>
          </cell>
          <cell r="AG305">
            <v>0.5</v>
          </cell>
          <cell r="AJ305">
            <v>0</v>
          </cell>
          <cell r="AK305">
            <v>0.5</v>
          </cell>
          <cell r="AN305">
            <v>0</v>
          </cell>
          <cell r="AO305">
            <v>0.5</v>
          </cell>
          <cell r="AR305">
            <v>0</v>
          </cell>
          <cell r="AS305">
            <v>0.5</v>
          </cell>
          <cell r="AV305">
            <v>0</v>
          </cell>
          <cell r="AW305">
            <v>0.5</v>
          </cell>
          <cell r="AZ305">
            <v>0</v>
          </cell>
          <cell r="BA305">
            <v>0.5</v>
          </cell>
          <cell r="BD305">
            <v>0</v>
          </cell>
          <cell r="BE305">
            <v>0.5</v>
          </cell>
          <cell r="BH305">
            <v>0</v>
          </cell>
          <cell r="BI305">
            <v>0.5</v>
          </cell>
          <cell r="BL305">
            <v>0</v>
          </cell>
          <cell r="BM305">
            <v>0.5</v>
          </cell>
          <cell r="BP305">
            <v>0</v>
          </cell>
          <cell r="BQ305">
            <v>0.5</v>
          </cell>
          <cell r="BT305">
            <v>0</v>
          </cell>
          <cell r="BU305">
            <v>0.5</v>
          </cell>
          <cell r="BX305">
            <v>0</v>
          </cell>
          <cell r="BY305">
            <v>0.5</v>
          </cell>
          <cell r="CB305">
            <v>0</v>
          </cell>
          <cell r="CC305">
            <v>0.5</v>
          </cell>
          <cell r="CF305">
            <v>0</v>
          </cell>
          <cell r="CG305">
            <v>0.5</v>
          </cell>
          <cell r="CJ305">
            <v>0</v>
          </cell>
          <cell r="CK305">
            <v>0.5</v>
          </cell>
          <cell r="CN305">
            <v>0</v>
          </cell>
          <cell r="CO305">
            <v>0.5</v>
          </cell>
          <cell r="CR305">
            <v>0</v>
          </cell>
          <cell r="CS305">
            <v>0.5</v>
          </cell>
          <cell r="CV305">
            <v>0</v>
          </cell>
          <cell r="CW305">
            <v>0.5</v>
          </cell>
          <cell r="CZ305">
            <v>0</v>
          </cell>
          <cell r="DA305">
            <v>0.5</v>
          </cell>
          <cell r="DD305">
            <v>0</v>
          </cell>
          <cell r="DE305">
            <v>0.5</v>
          </cell>
          <cell r="DH305">
            <v>0</v>
          </cell>
          <cell r="DI305">
            <v>0.5</v>
          </cell>
          <cell r="DL305">
            <v>0</v>
          </cell>
          <cell r="DM305">
            <v>0.5</v>
          </cell>
          <cell r="DP305">
            <v>0</v>
          </cell>
          <cell r="DQ305">
            <v>0.5</v>
          </cell>
          <cell r="DT305">
            <v>0</v>
          </cell>
          <cell r="DU305">
            <v>0.5</v>
          </cell>
          <cell r="DX305">
            <v>0</v>
          </cell>
          <cell r="DY305">
            <v>0.5</v>
          </cell>
          <cell r="EB305">
            <v>0</v>
          </cell>
          <cell r="EC305">
            <v>0.5</v>
          </cell>
          <cell r="EF305">
            <v>0</v>
          </cell>
          <cell r="EG305">
            <v>0.5</v>
          </cell>
          <cell r="EJ305">
            <v>0</v>
          </cell>
          <cell r="EK305">
            <v>0.5</v>
          </cell>
        </row>
        <row r="306">
          <cell r="C306" t="str">
            <v>8.5.1.12</v>
          </cell>
          <cell r="D306">
            <v>4413984</v>
          </cell>
          <cell r="E306" t="str">
            <v>SICRO SERVIÇO</v>
          </cell>
          <cell r="F306" t="str">
            <v>REGULARIZAÇÃO DE BOTA-FORA COM ESPALHAMENTO E COMPACTAÇÃO</v>
          </cell>
          <cell r="G306" t="str">
            <v>M³</v>
          </cell>
          <cell r="H306">
            <v>0</v>
          </cell>
          <cell r="I306">
            <v>0</v>
          </cell>
          <cell r="L306">
            <v>0</v>
          </cell>
          <cell r="M306">
            <v>2.25</v>
          </cell>
          <cell r="P306">
            <v>0</v>
          </cell>
          <cell r="Q306">
            <v>2.25</v>
          </cell>
          <cell r="T306">
            <v>0</v>
          </cell>
          <cell r="U306">
            <v>2.25</v>
          </cell>
          <cell r="X306">
            <v>0</v>
          </cell>
          <cell r="Y306">
            <v>2.25</v>
          </cell>
          <cell r="AB306">
            <v>0</v>
          </cell>
          <cell r="AC306">
            <v>2.25</v>
          </cell>
          <cell r="AF306">
            <v>0</v>
          </cell>
          <cell r="AG306">
            <v>2.25</v>
          </cell>
          <cell r="AJ306">
            <v>0</v>
          </cell>
          <cell r="AK306">
            <v>2.25</v>
          </cell>
          <cell r="AN306">
            <v>0</v>
          </cell>
          <cell r="AO306">
            <v>2.25</v>
          </cell>
          <cell r="AR306">
            <v>0</v>
          </cell>
          <cell r="AS306">
            <v>2.25</v>
          </cell>
          <cell r="AV306">
            <v>0</v>
          </cell>
          <cell r="AW306">
            <v>2.25</v>
          </cell>
          <cell r="AZ306">
            <v>0</v>
          </cell>
          <cell r="BA306">
            <v>2.25</v>
          </cell>
          <cell r="BD306">
            <v>0</v>
          </cell>
          <cell r="BE306">
            <v>2.25</v>
          </cell>
          <cell r="BH306">
            <v>0</v>
          </cell>
          <cell r="BI306">
            <v>2.25</v>
          </cell>
          <cell r="BL306">
            <v>0</v>
          </cell>
          <cell r="BM306">
            <v>2.25</v>
          </cell>
          <cell r="BP306">
            <v>0</v>
          </cell>
          <cell r="BQ306">
            <v>2.25</v>
          </cell>
          <cell r="BT306">
            <v>0</v>
          </cell>
          <cell r="BU306">
            <v>2.25</v>
          </cell>
          <cell r="BX306">
            <v>0</v>
          </cell>
          <cell r="BY306">
            <v>2.25</v>
          </cell>
          <cell r="CB306">
            <v>0</v>
          </cell>
          <cell r="CC306">
            <v>2.25</v>
          </cell>
          <cell r="CF306">
            <v>0</v>
          </cell>
          <cell r="CG306">
            <v>2.25</v>
          </cell>
          <cell r="CJ306">
            <v>0</v>
          </cell>
          <cell r="CK306">
            <v>2.25</v>
          </cell>
          <cell r="CN306">
            <v>0</v>
          </cell>
          <cell r="CO306">
            <v>2.25</v>
          </cell>
          <cell r="CR306">
            <v>0</v>
          </cell>
          <cell r="CS306">
            <v>2.25</v>
          </cell>
          <cell r="CV306">
            <v>0</v>
          </cell>
          <cell r="CW306">
            <v>2.25</v>
          </cell>
          <cell r="CZ306">
            <v>0</v>
          </cell>
          <cell r="DA306">
            <v>2.25</v>
          </cell>
          <cell r="DD306">
            <v>0</v>
          </cell>
          <cell r="DE306">
            <v>2.25</v>
          </cell>
          <cell r="DH306">
            <v>0</v>
          </cell>
          <cell r="DI306">
            <v>2.25</v>
          </cell>
          <cell r="DL306">
            <v>0</v>
          </cell>
          <cell r="DM306">
            <v>2.25</v>
          </cell>
          <cell r="DP306">
            <v>0</v>
          </cell>
          <cell r="DQ306">
            <v>2.25</v>
          </cell>
          <cell r="DT306">
            <v>0</v>
          </cell>
          <cell r="DU306">
            <v>2.25</v>
          </cell>
          <cell r="DX306">
            <v>0</v>
          </cell>
          <cell r="DY306">
            <v>2.25</v>
          </cell>
          <cell r="EB306">
            <v>0</v>
          </cell>
          <cell r="EC306">
            <v>2.25</v>
          </cell>
          <cell r="EF306">
            <v>0</v>
          </cell>
          <cell r="EG306">
            <v>2.25</v>
          </cell>
          <cell r="EJ306">
            <v>0</v>
          </cell>
          <cell r="EK306">
            <v>2.25</v>
          </cell>
        </row>
        <row r="307">
          <cell r="C307" t="str">
            <v>8.5.2</v>
          </cell>
          <cell r="F307" t="str">
            <v>ATERRO</v>
          </cell>
        </row>
        <row r="308">
          <cell r="C308" t="str">
            <v>8.5.2.1</v>
          </cell>
          <cell r="D308">
            <v>5502978</v>
          </cell>
          <cell r="E308" t="str">
            <v>SICRO SERVIÇO</v>
          </cell>
          <cell r="F308" t="str">
            <v>COMPACTAÇÃO DE ATERROS A 100% DO PROCTOR NORMAL</v>
          </cell>
          <cell r="G308" t="str">
            <v>M³</v>
          </cell>
          <cell r="H308">
            <v>0</v>
          </cell>
          <cell r="I308">
            <v>0</v>
          </cell>
          <cell r="L308">
            <v>0</v>
          </cell>
          <cell r="M308">
            <v>3.03</v>
          </cell>
          <cell r="P308">
            <v>0</v>
          </cell>
          <cell r="Q308">
            <v>3.03</v>
          </cell>
          <cell r="T308">
            <v>0</v>
          </cell>
          <cell r="U308">
            <v>3.03</v>
          </cell>
          <cell r="X308">
            <v>0</v>
          </cell>
          <cell r="Y308">
            <v>3.03</v>
          </cell>
          <cell r="AB308">
            <v>0</v>
          </cell>
          <cell r="AC308">
            <v>3.03</v>
          </cell>
          <cell r="AF308">
            <v>0</v>
          </cell>
          <cell r="AG308">
            <v>3.03</v>
          </cell>
          <cell r="AJ308">
            <v>0</v>
          </cell>
          <cell r="AK308">
            <v>3.03</v>
          </cell>
          <cell r="AN308">
            <v>0</v>
          </cell>
          <cell r="AO308">
            <v>3.03</v>
          </cell>
          <cell r="AR308">
            <v>0</v>
          </cell>
          <cell r="AS308">
            <v>3.03</v>
          </cell>
          <cell r="AV308">
            <v>0</v>
          </cell>
          <cell r="AW308">
            <v>3.03</v>
          </cell>
          <cell r="AZ308">
            <v>0</v>
          </cell>
          <cell r="BA308">
            <v>3.03</v>
          </cell>
          <cell r="BD308">
            <v>0</v>
          </cell>
          <cell r="BE308">
            <v>3.03</v>
          </cell>
          <cell r="BH308">
            <v>0</v>
          </cell>
          <cell r="BI308">
            <v>3.03</v>
          </cell>
          <cell r="BL308">
            <v>0</v>
          </cell>
          <cell r="BM308">
            <v>3.03</v>
          </cell>
          <cell r="BP308">
            <v>0</v>
          </cell>
          <cell r="BQ308">
            <v>3.03</v>
          </cell>
          <cell r="BT308">
            <v>0</v>
          </cell>
          <cell r="BU308">
            <v>3.03</v>
          </cell>
          <cell r="BX308">
            <v>0</v>
          </cell>
          <cell r="BY308">
            <v>3.03</v>
          </cell>
          <cell r="CB308">
            <v>0</v>
          </cell>
          <cell r="CC308">
            <v>3.03</v>
          </cell>
          <cell r="CF308">
            <v>0</v>
          </cell>
          <cell r="CG308">
            <v>3.03</v>
          </cell>
          <cell r="CJ308">
            <v>0</v>
          </cell>
          <cell r="CK308">
            <v>3.03</v>
          </cell>
          <cell r="CN308">
            <v>0</v>
          </cell>
          <cell r="CO308">
            <v>3.03</v>
          </cell>
          <cell r="CR308">
            <v>0</v>
          </cell>
          <cell r="CS308">
            <v>3.03</v>
          </cell>
          <cell r="CV308">
            <v>0</v>
          </cell>
          <cell r="CW308">
            <v>3.03</v>
          </cell>
          <cell r="CZ308">
            <v>0</v>
          </cell>
          <cell r="DA308">
            <v>3.03</v>
          </cell>
          <cell r="DD308">
            <v>0</v>
          </cell>
          <cell r="DE308">
            <v>3.03</v>
          </cell>
          <cell r="DH308">
            <v>0</v>
          </cell>
          <cell r="DI308">
            <v>3.03</v>
          </cell>
          <cell r="DL308">
            <v>0</v>
          </cell>
          <cell r="DM308">
            <v>3.03</v>
          </cell>
          <cell r="DP308">
            <v>0</v>
          </cell>
          <cell r="DQ308">
            <v>3.03</v>
          </cell>
          <cell r="DT308">
            <v>0</v>
          </cell>
          <cell r="DU308">
            <v>3.03</v>
          </cell>
          <cell r="DX308">
            <v>0</v>
          </cell>
          <cell r="DY308">
            <v>3.03</v>
          </cell>
          <cell r="EB308">
            <v>0</v>
          </cell>
          <cell r="EC308">
            <v>3.03</v>
          </cell>
          <cell r="EF308">
            <v>0</v>
          </cell>
          <cell r="EG308">
            <v>3.03</v>
          </cell>
          <cell r="EJ308">
            <v>0</v>
          </cell>
          <cell r="EK308">
            <v>3.03</v>
          </cell>
        </row>
        <row r="309">
          <cell r="C309" t="str">
            <v>8.5.2.2</v>
          </cell>
          <cell r="D309">
            <v>4016096</v>
          </cell>
          <cell r="E309" t="str">
            <v>SICRO SERVIÇO</v>
          </cell>
          <cell r="F309" t="str">
            <v>ESCAVAÇÃO E CARGA DE MATERIAL DE JAZIDA COM ESCAVADEIRA HIDRÁULICA DE 1,56 M³</v>
          </cell>
          <cell r="G309" t="str">
            <v>M³</v>
          </cell>
          <cell r="H309">
            <v>0</v>
          </cell>
          <cell r="I309">
            <v>0</v>
          </cell>
          <cell r="L309">
            <v>0</v>
          </cell>
          <cell r="M309">
            <v>0.89</v>
          </cell>
          <cell r="P309">
            <v>0</v>
          </cell>
          <cell r="Q309">
            <v>0.89</v>
          </cell>
          <cell r="T309">
            <v>0</v>
          </cell>
          <cell r="U309">
            <v>0.89</v>
          </cell>
          <cell r="X309">
            <v>0</v>
          </cell>
          <cell r="Y309">
            <v>0.89</v>
          </cell>
          <cell r="AB309">
            <v>0</v>
          </cell>
          <cell r="AC309">
            <v>0.89</v>
          </cell>
          <cell r="AF309">
            <v>0</v>
          </cell>
          <cell r="AG309">
            <v>0.89</v>
          </cell>
          <cell r="AJ309">
            <v>0</v>
          </cell>
          <cell r="AK309">
            <v>0.89</v>
          </cell>
          <cell r="AN309">
            <v>0</v>
          </cell>
          <cell r="AO309">
            <v>0.89</v>
          </cell>
          <cell r="AR309">
            <v>0</v>
          </cell>
          <cell r="AS309">
            <v>0.89</v>
          </cell>
          <cell r="AV309">
            <v>0</v>
          </cell>
          <cell r="AW309">
            <v>0.89</v>
          </cell>
          <cell r="AZ309">
            <v>0</v>
          </cell>
          <cell r="BA309">
            <v>0.89</v>
          </cell>
          <cell r="BD309">
            <v>0</v>
          </cell>
          <cell r="BE309">
            <v>0.89</v>
          </cell>
          <cell r="BH309">
            <v>0</v>
          </cell>
          <cell r="BI309">
            <v>0.89</v>
          </cell>
          <cell r="BL309">
            <v>0</v>
          </cell>
          <cell r="BM309">
            <v>0.89</v>
          </cell>
          <cell r="BP309">
            <v>0</v>
          </cell>
          <cell r="BQ309">
            <v>0.89</v>
          </cell>
          <cell r="BT309">
            <v>0</v>
          </cell>
          <cell r="BU309">
            <v>0.89</v>
          </cell>
          <cell r="BX309">
            <v>0</v>
          </cell>
          <cell r="BY309">
            <v>0.89</v>
          </cell>
          <cell r="CB309">
            <v>0</v>
          </cell>
          <cell r="CC309">
            <v>0.89</v>
          </cell>
          <cell r="CF309">
            <v>0</v>
          </cell>
          <cell r="CG309">
            <v>0.89</v>
          </cell>
          <cell r="CJ309">
            <v>0</v>
          </cell>
          <cell r="CK309">
            <v>0.89</v>
          </cell>
          <cell r="CN309">
            <v>0</v>
          </cell>
          <cell r="CO309">
            <v>0.89</v>
          </cell>
          <cell r="CR309">
            <v>0</v>
          </cell>
          <cell r="CS309">
            <v>0.89</v>
          </cell>
          <cell r="CV309">
            <v>0</v>
          </cell>
          <cell r="CW309">
            <v>0.89</v>
          </cell>
          <cell r="CZ309">
            <v>0</v>
          </cell>
          <cell r="DA309">
            <v>0.89</v>
          </cell>
          <cell r="DD309">
            <v>0</v>
          </cell>
          <cell r="DE309">
            <v>0.89</v>
          </cell>
          <cell r="DH309">
            <v>0</v>
          </cell>
          <cell r="DI309">
            <v>0.89</v>
          </cell>
          <cell r="DL309">
            <v>0</v>
          </cell>
          <cell r="DM309">
            <v>0.89</v>
          </cell>
          <cell r="DP309">
            <v>0</v>
          </cell>
          <cell r="DQ309">
            <v>0.89</v>
          </cell>
          <cell r="DT309">
            <v>0</v>
          </cell>
          <cell r="DU309">
            <v>0.89</v>
          </cell>
          <cell r="DX309">
            <v>0</v>
          </cell>
          <cell r="DY309">
            <v>0.89</v>
          </cell>
          <cell r="EB309">
            <v>0</v>
          </cell>
          <cell r="EC309">
            <v>0.89</v>
          </cell>
          <cell r="EF309">
            <v>0</v>
          </cell>
          <cell r="EG309">
            <v>0.89</v>
          </cell>
          <cell r="EJ309">
            <v>0</v>
          </cell>
          <cell r="EK309">
            <v>0.89</v>
          </cell>
        </row>
        <row r="310">
          <cell r="C310" t="str">
            <v>8.5.2.3</v>
          </cell>
          <cell r="D310">
            <v>5914389</v>
          </cell>
          <cell r="E310" t="str">
            <v>SICRO SERVIÇO</v>
          </cell>
          <cell r="F310" t="str">
            <v>TRANSPORTE COM CAMINHÃO BASCULANTE DE 10 M³ - RODOVIA PAVIMENTADA</v>
          </cell>
          <cell r="G310" t="str">
            <v>TKM</v>
          </cell>
          <cell r="H310">
            <v>0</v>
          </cell>
          <cell r="I310">
            <v>0</v>
          </cell>
          <cell r="L310">
            <v>0</v>
          </cell>
          <cell r="M310">
            <v>0.4</v>
          </cell>
          <cell r="P310">
            <v>0</v>
          </cell>
          <cell r="Q310">
            <v>0.4</v>
          </cell>
          <cell r="T310">
            <v>0</v>
          </cell>
          <cell r="U310">
            <v>0.4</v>
          </cell>
          <cell r="X310">
            <v>0</v>
          </cell>
          <cell r="Y310">
            <v>0.4</v>
          </cell>
          <cell r="AB310">
            <v>0</v>
          </cell>
          <cell r="AC310">
            <v>0.4</v>
          </cell>
          <cell r="AF310">
            <v>0</v>
          </cell>
          <cell r="AG310">
            <v>0.4</v>
          </cell>
          <cell r="AJ310">
            <v>0</v>
          </cell>
          <cell r="AK310">
            <v>0.4</v>
          </cell>
          <cell r="AN310">
            <v>0</v>
          </cell>
          <cell r="AO310">
            <v>0.4</v>
          </cell>
          <cell r="AR310">
            <v>0</v>
          </cell>
          <cell r="AS310">
            <v>0.4</v>
          </cell>
          <cell r="AV310">
            <v>0</v>
          </cell>
          <cell r="AW310">
            <v>0.4</v>
          </cell>
          <cell r="AZ310">
            <v>0</v>
          </cell>
          <cell r="BA310">
            <v>0.4</v>
          </cell>
          <cell r="BD310">
            <v>0</v>
          </cell>
          <cell r="BE310">
            <v>0.4</v>
          </cell>
          <cell r="BH310">
            <v>0</v>
          </cell>
          <cell r="BI310">
            <v>0.4</v>
          </cell>
          <cell r="BL310">
            <v>0</v>
          </cell>
          <cell r="BM310">
            <v>0.4</v>
          </cell>
          <cell r="BP310">
            <v>0</v>
          </cell>
          <cell r="BQ310">
            <v>0.4</v>
          </cell>
          <cell r="BT310">
            <v>0</v>
          </cell>
          <cell r="BU310">
            <v>0.4</v>
          </cell>
          <cell r="BX310">
            <v>0</v>
          </cell>
          <cell r="BY310">
            <v>0.4</v>
          </cell>
          <cell r="CB310">
            <v>0</v>
          </cell>
          <cell r="CC310">
            <v>0.4</v>
          </cell>
          <cell r="CF310">
            <v>0</v>
          </cell>
          <cell r="CG310">
            <v>0.4</v>
          </cell>
          <cell r="CJ310">
            <v>0</v>
          </cell>
          <cell r="CK310">
            <v>0.4</v>
          </cell>
          <cell r="CN310">
            <v>0</v>
          </cell>
          <cell r="CO310">
            <v>0.4</v>
          </cell>
          <cell r="CR310">
            <v>0</v>
          </cell>
          <cell r="CS310">
            <v>0.4</v>
          </cell>
          <cell r="CV310">
            <v>0</v>
          </cell>
          <cell r="CW310">
            <v>0.4</v>
          </cell>
          <cell r="CZ310">
            <v>0</v>
          </cell>
          <cell r="DA310">
            <v>0.4</v>
          </cell>
          <cell r="DD310">
            <v>0</v>
          </cell>
          <cell r="DE310">
            <v>0.4</v>
          </cell>
          <cell r="DH310">
            <v>0</v>
          </cell>
          <cell r="DI310">
            <v>0.4</v>
          </cell>
          <cell r="DL310">
            <v>0</v>
          </cell>
          <cell r="DM310">
            <v>0.4</v>
          </cell>
          <cell r="DP310">
            <v>0</v>
          </cell>
          <cell r="DQ310">
            <v>0.4</v>
          </cell>
          <cell r="DT310">
            <v>0</v>
          </cell>
          <cell r="DU310">
            <v>0.4</v>
          </cell>
          <cell r="DX310">
            <v>0</v>
          </cell>
          <cell r="DY310">
            <v>0.4</v>
          </cell>
          <cell r="EB310">
            <v>0</v>
          </cell>
          <cell r="EC310">
            <v>0.4</v>
          </cell>
          <cell r="EF310">
            <v>0</v>
          </cell>
          <cell r="EG310">
            <v>0.4</v>
          </cell>
          <cell r="EJ310">
            <v>0</v>
          </cell>
          <cell r="EK310">
            <v>0.4</v>
          </cell>
        </row>
        <row r="311">
          <cell r="C311" t="str">
            <v>8.5.3</v>
          </cell>
          <cell r="F311" t="str">
            <v>PAVIMENTO RIGIDO</v>
          </cell>
        </row>
        <row r="312">
          <cell r="C312" t="str">
            <v>8.5.3.1</v>
          </cell>
          <cell r="D312">
            <v>4011211</v>
          </cell>
          <cell r="E312" t="str">
            <v>SICRO SERVIÇO</v>
          </cell>
          <cell r="F312" t="str">
            <v>REFORÇO DO SUBLEITO COM MATERIAL DE JAZIDA</v>
          </cell>
          <cell r="G312" t="str">
            <v>M³</v>
          </cell>
          <cell r="H312">
            <v>0</v>
          </cell>
          <cell r="I312">
            <v>0</v>
          </cell>
          <cell r="L312">
            <v>0</v>
          </cell>
          <cell r="M312">
            <v>6.55</v>
          </cell>
          <cell r="P312">
            <v>0</v>
          </cell>
          <cell r="Q312">
            <v>6.55</v>
          </cell>
          <cell r="T312">
            <v>0</v>
          </cell>
          <cell r="U312">
            <v>6.55</v>
          </cell>
          <cell r="X312">
            <v>0</v>
          </cell>
          <cell r="Y312">
            <v>6.55</v>
          </cell>
          <cell r="AB312">
            <v>0</v>
          </cell>
          <cell r="AC312">
            <v>6.55</v>
          </cell>
          <cell r="AF312">
            <v>0</v>
          </cell>
          <cell r="AG312">
            <v>6.55</v>
          </cell>
          <cell r="AJ312">
            <v>0</v>
          </cell>
          <cell r="AK312">
            <v>6.55</v>
          </cell>
          <cell r="AN312">
            <v>0</v>
          </cell>
          <cell r="AO312">
            <v>6.55</v>
          </cell>
          <cell r="AR312">
            <v>0</v>
          </cell>
          <cell r="AS312">
            <v>6.55</v>
          </cell>
          <cell r="AV312">
            <v>0</v>
          </cell>
          <cell r="AW312">
            <v>6.55</v>
          </cell>
          <cell r="AZ312">
            <v>0</v>
          </cell>
          <cell r="BA312">
            <v>6.55</v>
          </cell>
          <cell r="BD312">
            <v>0</v>
          </cell>
          <cell r="BE312">
            <v>6.55</v>
          </cell>
          <cell r="BH312">
            <v>0</v>
          </cell>
          <cell r="BI312">
            <v>6.55</v>
          </cell>
          <cell r="BL312">
            <v>0</v>
          </cell>
          <cell r="BM312">
            <v>6.55</v>
          </cell>
          <cell r="BP312">
            <v>0</v>
          </cell>
          <cell r="BQ312">
            <v>6.55</v>
          </cell>
          <cell r="BT312">
            <v>0</v>
          </cell>
          <cell r="BU312">
            <v>6.55</v>
          </cell>
          <cell r="BX312">
            <v>0</v>
          </cell>
          <cell r="BY312">
            <v>6.55</v>
          </cell>
          <cell r="CB312">
            <v>0</v>
          </cell>
          <cell r="CC312">
            <v>6.55</v>
          </cell>
          <cell r="CF312">
            <v>0</v>
          </cell>
          <cell r="CG312">
            <v>6.55</v>
          </cell>
          <cell r="CJ312">
            <v>0</v>
          </cell>
          <cell r="CK312">
            <v>6.55</v>
          </cell>
          <cell r="CN312">
            <v>0</v>
          </cell>
          <cell r="CO312">
            <v>6.55</v>
          </cell>
          <cell r="CR312">
            <v>0</v>
          </cell>
          <cell r="CS312">
            <v>6.55</v>
          </cell>
          <cell r="CV312">
            <v>0</v>
          </cell>
          <cell r="CW312">
            <v>6.55</v>
          </cell>
          <cell r="CZ312">
            <v>0</v>
          </cell>
          <cell r="DA312">
            <v>6.55</v>
          </cell>
          <cell r="DD312">
            <v>0</v>
          </cell>
          <cell r="DE312">
            <v>6.55</v>
          </cell>
          <cell r="DH312">
            <v>0</v>
          </cell>
          <cell r="DI312">
            <v>6.55</v>
          </cell>
          <cell r="DL312">
            <v>0</v>
          </cell>
          <cell r="DM312">
            <v>6.55</v>
          </cell>
          <cell r="DP312">
            <v>0</v>
          </cell>
          <cell r="DQ312">
            <v>6.55</v>
          </cell>
          <cell r="DT312">
            <v>0</v>
          </cell>
          <cell r="DU312">
            <v>6.55</v>
          </cell>
          <cell r="DX312">
            <v>0</v>
          </cell>
          <cell r="DY312">
            <v>6.55</v>
          </cell>
          <cell r="EB312">
            <v>0</v>
          </cell>
          <cell r="EC312">
            <v>6.55</v>
          </cell>
          <cell r="EF312">
            <v>0</v>
          </cell>
          <cell r="EG312">
            <v>6.55</v>
          </cell>
          <cell r="EJ312">
            <v>0</v>
          </cell>
          <cell r="EK312">
            <v>6.55</v>
          </cell>
        </row>
        <row r="313">
          <cell r="C313" t="str">
            <v>8.5.3.2</v>
          </cell>
          <cell r="D313">
            <v>4011209</v>
          </cell>
          <cell r="E313" t="str">
            <v>SICRO SERVIÇO</v>
          </cell>
          <cell r="F313" t="str">
            <v>REGULARIZAÇÃO DO SUBLEITO</v>
          </cell>
          <cell r="G313" t="str">
            <v>M²</v>
          </cell>
          <cell r="H313">
            <v>0</v>
          </cell>
          <cell r="I313">
            <v>0</v>
          </cell>
          <cell r="L313">
            <v>0</v>
          </cell>
          <cell r="M313">
            <v>0.68</v>
          </cell>
          <cell r="P313">
            <v>0</v>
          </cell>
          <cell r="Q313">
            <v>0.68</v>
          </cell>
          <cell r="T313">
            <v>0</v>
          </cell>
          <cell r="U313">
            <v>0.68</v>
          </cell>
          <cell r="X313">
            <v>0</v>
          </cell>
          <cell r="Y313">
            <v>0.68</v>
          </cell>
          <cell r="AB313">
            <v>0</v>
          </cell>
          <cell r="AC313">
            <v>0.68</v>
          </cell>
          <cell r="AF313">
            <v>0</v>
          </cell>
          <cell r="AG313">
            <v>0.68</v>
          </cell>
          <cell r="AJ313">
            <v>0</v>
          </cell>
          <cell r="AK313">
            <v>0.68</v>
          </cell>
          <cell r="AN313">
            <v>0</v>
          </cell>
          <cell r="AO313">
            <v>0.68</v>
          </cell>
          <cell r="AR313">
            <v>0</v>
          </cell>
          <cell r="AS313">
            <v>0.68</v>
          </cell>
          <cell r="AV313">
            <v>0</v>
          </cell>
          <cell r="AW313">
            <v>0.68</v>
          </cell>
          <cell r="AZ313">
            <v>0</v>
          </cell>
          <cell r="BA313">
            <v>0.68</v>
          </cell>
          <cell r="BD313">
            <v>0</v>
          </cell>
          <cell r="BE313">
            <v>0.68</v>
          </cell>
          <cell r="BH313">
            <v>0</v>
          </cell>
          <cell r="BI313">
            <v>0.68</v>
          </cell>
          <cell r="BL313">
            <v>0</v>
          </cell>
          <cell r="BM313">
            <v>0.68</v>
          </cell>
          <cell r="BP313">
            <v>0</v>
          </cell>
          <cell r="BQ313">
            <v>0.68</v>
          </cell>
          <cell r="BT313">
            <v>0</v>
          </cell>
          <cell r="BU313">
            <v>0.68</v>
          </cell>
          <cell r="BX313">
            <v>0</v>
          </cell>
          <cell r="BY313">
            <v>0.68</v>
          </cell>
          <cell r="CB313">
            <v>0</v>
          </cell>
          <cell r="CC313">
            <v>0.68</v>
          </cell>
          <cell r="CF313">
            <v>0</v>
          </cell>
          <cell r="CG313">
            <v>0.68</v>
          </cell>
          <cell r="CJ313">
            <v>0</v>
          </cell>
          <cell r="CK313">
            <v>0.68</v>
          </cell>
          <cell r="CN313">
            <v>0</v>
          </cell>
          <cell r="CO313">
            <v>0.68</v>
          </cell>
          <cell r="CR313">
            <v>0</v>
          </cell>
          <cell r="CS313">
            <v>0.68</v>
          </cell>
          <cell r="CV313">
            <v>0</v>
          </cell>
          <cell r="CW313">
            <v>0.68</v>
          </cell>
          <cell r="CZ313">
            <v>0</v>
          </cell>
          <cell r="DA313">
            <v>0.68</v>
          </cell>
          <cell r="DD313">
            <v>0</v>
          </cell>
          <cell r="DE313">
            <v>0.68</v>
          </cell>
          <cell r="DH313">
            <v>0</v>
          </cell>
          <cell r="DI313">
            <v>0.68</v>
          </cell>
          <cell r="DL313">
            <v>0</v>
          </cell>
          <cell r="DM313">
            <v>0.68</v>
          </cell>
          <cell r="DP313">
            <v>0</v>
          </cell>
          <cell r="DQ313">
            <v>0.68</v>
          </cell>
          <cell r="DT313">
            <v>0</v>
          </cell>
          <cell r="DU313">
            <v>0.68</v>
          </cell>
          <cell r="DX313">
            <v>0</v>
          </cell>
          <cell r="DY313">
            <v>0.68</v>
          </cell>
          <cell r="EB313">
            <v>0</v>
          </cell>
          <cell r="EC313">
            <v>0.68</v>
          </cell>
          <cell r="EF313">
            <v>0</v>
          </cell>
          <cell r="EG313">
            <v>0.68</v>
          </cell>
          <cell r="EJ313">
            <v>0</v>
          </cell>
          <cell r="EK313">
            <v>0.68</v>
          </cell>
        </row>
        <row r="314">
          <cell r="C314" t="str">
            <v>8.5.3.3</v>
          </cell>
          <cell r="D314">
            <v>4011276</v>
          </cell>
          <cell r="E314" t="str">
            <v>SICRO SERVIÇO</v>
          </cell>
          <cell r="F314" t="str">
            <v>BASE OU SUB-BASE DE BRITA GRADUADA COM BRITA COMERCIAL</v>
          </cell>
          <cell r="G314" t="str">
            <v>M³</v>
          </cell>
          <cell r="H314">
            <v>0</v>
          </cell>
          <cell r="I314">
            <v>0</v>
          </cell>
          <cell r="L314">
            <v>0</v>
          </cell>
          <cell r="M314">
            <v>123.24</v>
          </cell>
          <cell r="P314">
            <v>0</v>
          </cell>
          <cell r="Q314">
            <v>123.24</v>
          </cell>
          <cell r="T314">
            <v>0</v>
          </cell>
          <cell r="U314">
            <v>123.24</v>
          </cell>
          <cell r="X314">
            <v>0</v>
          </cell>
          <cell r="Y314">
            <v>123.24</v>
          </cell>
          <cell r="AB314">
            <v>0</v>
          </cell>
          <cell r="AC314">
            <v>123.24</v>
          </cell>
          <cell r="AF314">
            <v>0</v>
          </cell>
          <cell r="AG314">
            <v>123.24</v>
          </cell>
          <cell r="AJ314">
            <v>0</v>
          </cell>
          <cell r="AK314">
            <v>123.24</v>
          </cell>
          <cell r="AN314">
            <v>0</v>
          </cell>
          <cell r="AO314">
            <v>123.24</v>
          </cell>
          <cell r="AR314">
            <v>0</v>
          </cell>
          <cell r="AS314">
            <v>123.24</v>
          </cell>
          <cell r="AV314">
            <v>0</v>
          </cell>
          <cell r="AW314">
            <v>123.24</v>
          </cell>
          <cell r="AZ314">
            <v>0</v>
          </cell>
          <cell r="BA314">
            <v>123.24</v>
          </cell>
          <cell r="BD314">
            <v>0</v>
          </cell>
          <cell r="BE314">
            <v>123.24</v>
          </cell>
          <cell r="BH314">
            <v>0</v>
          </cell>
          <cell r="BI314">
            <v>123.24</v>
          </cell>
          <cell r="BL314">
            <v>0</v>
          </cell>
          <cell r="BM314">
            <v>123.24</v>
          </cell>
          <cell r="BP314">
            <v>0</v>
          </cell>
          <cell r="BQ314">
            <v>123.24</v>
          </cell>
          <cell r="BT314">
            <v>0</v>
          </cell>
          <cell r="BU314">
            <v>123.24</v>
          </cell>
          <cell r="BX314">
            <v>0</v>
          </cell>
          <cell r="BY314">
            <v>123.24</v>
          </cell>
          <cell r="CB314">
            <v>0</v>
          </cell>
          <cell r="CC314">
            <v>123.24</v>
          </cell>
          <cell r="CF314">
            <v>0</v>
          </cell>
          <cell r="CG314">
            <v>123.24</v>
          </cell>
          <cell r="CJ314">
            <v>0</v>
          </cell>
          <cell r="CK314">
            <v>123.24</v>
          </cell>
          <cell r="CN314">
            <v>0</v>
          </cell>
          <cell r="CO314">
            <v>123.24</v>
          </cell>
          <cell r="CR314">
            <v>0</v>
          </cell>
          <cell r="CS314">
            <v>123.24</v>
          </cell>
          <cell r="CV314">
            <v>0</v>
          </cell>
          <cell r="CW314">
            <v>123.24</v>
          </cell>
          <cell r="CZ314">
            <v>0</v>
          </cell>
          <cell r="DA314">
            <v>123.24</v>
          </cell>
          <cell r="DD314">
            <v>0</v>
          </cell>
          <cell r="DE314">
            <v>123.24</v>
          </cell>
          <cell r="DH314">
            <v>0</v>
          </cell>
          <cell r="DI314">
            <v>123.24</v>
          </cell>
          <cell r="DL314">
            <v>0</v>
          </cell>
          <cell r="DM314">
            <v>123.24</v>
          </cell>
          <cell r="DP314">
            <v>0</v>
          </cell>
          <cell r="DQ314">
            <v>123.24</v>
          </cell>
          <cell r="DT314">
            <v>0</v>
          </cell>
          <cell r="DU314">
            <v>123.24</v>
          </cell>
          <cell r="DX314">
            <v>0</v>
          </cell>
          <cell r="DY314">
            <v>123.24</v>
          </cell>
          <cell r="EB314">
            <v>0</v>
          </cell>
          <cell r="EC314">
            <v>123.24</v>
          </cell>
          <cell r="EF314">
            <v>0</v>
          </cell>
          <cell r="EG314">
            <v>123.24</v>
          </cell>
          <cell r="EJ314">
            <v>0</v>
          </cell>
          <cell r="EK314">
            <v>123.24</v>
          </cell>
        </row>
        <row r="315">
          <cell r="C315" t="str">
            <v>8.5.3.4</v>
          </cell>
          <cell r="D315">
            <v>4011214</v>
          </cell>
          <cell r="E315" t="str">
            <v>SICRO SERVIÇO</v>
          </cell>
          <cell r="F315" t="str">
            <v>SUB-BASE DE CONCRETO COMPACTADO COM ROLO - BRITA COMERCIAL</v>
          </cell>
          <cell r="G315" t="str">
            <v>M³</v>
          </cell>
          <cell r="H315">
            <v>0</v>
          </cell>
          <cell r="I315">
            <v>0</v>
          </cell>
          <cell r="L315">
            <v>0</v>
          </cell>
          <cell r="M315">
            <v>152.07</v>
          </cell>
          <cell r="P315">
            <v>0</v>
          </cell>
          <cell r="Q315">
            <v>152.07</v>
          </cell>
          <cell r="T315">
            <v>0</v>
          </cell>
          <cell r="U315">
            <v>152.07</v>
          </cell>
          <cell r="X315">
            <v>0</v>
          </cell>
          <cell r="Y315">
            <v>152.07</v>
          </cell>
          <cell r="AB315">
            <v>0</v>
          </cell>
          <cell r="AC315">
            <v>152.07</v>
          </cell>
          <cell r="AF315">
            <v>0</v>
          </cell>
          <cell r="AG315">
            <v>152.07</v>
          </cell>
          <cell r="AJ315">
            <v>0</v>
          </cell>
          <cell r="AK315">
            <v>152.07</v>
          </cell>
          <cell r="AN315">
            <v>0</v>
          </cell>
          <cell r="AO315">
            <v>152.07</v>
          </cell>
          <cell r="AR315">
            <v>0</v>
          </cell>
          <cell r="AS315">
            <v>152.07</v>
          </cell>
          <cell r="AV315">
            <v>0</v>
          </cell>
          <cell r="AW315">
            <v>152.07</v>
          </cell>
          <cell r="AZ315">
            <v>0</v>
          </cell>
          <cell r="BA315">
            <v>152.07</v>
          </cell>
          <cell r="BD315">
            <v>0</v>
          </cell>
          <cell r="BE315">
            <v>152.07</v>
          </cell>
          <cell r="BH315">
            <v>0</v>
          </cell>
          <cell r="BI315">
            <v>152.07</v>
          </cell>
          <cell r="BL315">
            <v>0</v>
          </cell>
          <cell r="BM315">
            <v>152.07</v>
          </cell>
          <cell r="BP315">
            <v>0</v>
          </cell>
          <cell r="BQ315">
            <v>152.07</v>
          </cell>
          <cell r="BT315">
            <v>0</v>
          </cell>
          <cell r="BU315">
            <v>152.07</v>
          </cell>
          <cell r="BX315">
            <v>0</v>
          </cell>
          <cell r="BY315">
            <v>152.07</v>
          </cell>
          <cell r="CB315">
            <v>0</v>
          </cell>
          <cell r="CC315">
            <v>152.07</v>
          </cell>
          <cell r="CF315">
            <v>0</v>
          </cell>
          <cell r="CG315">
            <v>152.07</v>
          </cell>
          <cell r="CJ315">
            <v>0</v>
          </cell>
          <cell r="CK315">
            <v>152.07</v>
          </cell>
          <cell r="CN315">
            <v>0</v>
          </cell>
          <cell r="CO315">
            <v>152.07</v>
          </cell>
          <cell r="CR315">
            <v>0</v>
          </cell>
          <cell r="CS315">
            <v>152.07</v>
          </cell>
          <cell r="CV315">
            <v>0</v>
          </cell>
          <cell r="CW315">
            <v>152.07</v>
          </cell>
          <cell r="CZ315">
            <v>0</v>
          </cell>
          <cell r="DA315">
            <v>152.07</v>
          </cell>
          <cell r="DD315">
            <v>0</v>
          </cell>
          <cell r="DE315">
            <v>152.07</v>
          </cell>
          <cell r="DH315">
            <v>0</v>
          </cell>
          <cell r="DI315">
            <v>152.07</v>
          </cell>
          <cell r="DL315">
            <v>0</v>
          </cell>
          <cell r="DM315">
            <v>152.07</v>
          </cell>
          <cell r="DP315">
            <v>0</v>
          </cell>
          <cell r="DQ315">
            <v>152.07</v>
          </cell>
          <cell r="DT315">
            <v>0</v>
          </cell>
          <cell r="DU315">
            <v>152.07</v>
          </cell>
          <cell r="DX315">
            <v>0</v>
          </cell>
          <cell r="DY315">
            <v>152.07</v>
          </cell>
          <cell r="EB315">
            <v>0</v>
          </cell>
          <cell r="EC315">
            <v>152.07</v>
          </cell>
          <cell r="EF315">
            <v>0</v>
          </cell>
          <cell r="EG315">
            <v>152.07</v>
          </cell>
          <cell r="EJ315">
            <v>0</v>
          </cell>
          <cell r="EK315">
            <v>152.07</v>
          </cell>
        </row>
        <row r="316">
          <cell r="C316" t="str">
            <v>8.5.3.5</v>
          </cell>
          <cell r="D316">
            <v>4011533</v>
          </cell>
          <cell r="E316" t="str">
            <v>SICRO SERVIÇO</v>
          </cell>
          <cell r="F316" t="str">
            <v>PAVIMENTO DE CONCRETO COM FÔRMAS DESLIZANTES - AREIA E BRITA COMERCIAIS</v>
          </cell>
          <cell r="G316" t="str">
            <v>M³</v>
          </cell>
          <cell r="H316">
            <v>0</v>
          </cell>
          <cell r="I316">
            <v>0</v>
          </cell>
          <cell r="L316">
            <v>0</v>
          </cell>
          <cell r="M316">
            <v>231.76</v>
          </cell>
          <cell r="P316">
            <v>0</v>
          </cell>
          <cell r="Q316">
            <v>231.76</v>
          </cell>
          <cell r="T316">
            <v>0</v>
          </cell>
          <cell r="U316">
            <v>231.76</v>
          </cell>
          <cell r="X316">
            <v>0</v>
          </cell>
          <cell r="Y316">
            <v>231.76</v>
          </cell>
          <cell r="AB316">
            <v>0</v>
          </cell>
          <cell r="AC316">
            <v>231.76</v>
          </cell>
          <cell r="AF316">
            <v>0</v>
          </cell>
          <cell r="AG316">
            <v>231.76</v>
          </cell>
          <cell r="AJ316">
            <v>0</v>
          </cell>
          <cell r="AK316">
            <v>231.76</v>
          </cell>
          <cell r="AN316">
            <v>0</v>
          </cell>
          <cell r="AO316">
            <v>231.76</v>
          </cell>
          <cell r="AR316">
            <v>0</v>
          </cell>
          <cell r="AS316">
            <v>231.76</v>
          </cell>
          <cell r="AV316">
            <v>0</v>
          </cell>
          <cell r="AW316">
            <v>231.76</v>
          </cell>
          <cell r="AZ316">
            <v>0</v>
          </cell>
          <cell r="BA316">
            <v>231.76</v>
          </cell>
          <cell r="BD316">
            <v>0</v>
          </cell>
          <cell r="BE316">
            <v>231.76</v>
          </cell>
          <cell r="BH316">
            <v>0</v>
          </cell>
          <cell r="BI316">
            <v>231.76</v>
          </cell>
          <cell r="BL316">
            <v>0</v>
          </cell>
          <cell r="BM316">
            <v>231.76</v>
          </cell>
          <cell r="BP316">
            <v>0</v>
          </cell>
          <cell r="BQ316">
            <v>231.76</v>
          </cell>
          <cell r="BT316">
            <v>0</v>
          </cell>
          <cell r="BU316">
            <v>231.76</v>
          </cell>
          <cell r="BX316">
            <v>0</v>
          </cell>
          <cell r="BY316">
            <v>231.76</v>
          </cell>
          <cell r="CB316">
            <v>0</v>
          </cell>
          <cell r="CC316">
            <v>231.76</v>
          </cell>
          <cell r="CF316">
            <v>0</v>
          </cell>
          <cell r="CG316">
            <v>231.76</v>
          </cell>
          <cell r="CJ316">
            <v>0</v>
          </cell>
          <cell r="CK316">
            <v>231.76</v>
          </cell>
          <cell r="CN316">
            <v>0</v>
          </cell>
          <cell r="CO316">
            <v>231.76</v>
          </cell>
          <cell r="CR316">
            <v>0</v>
          </cell>
          <cell r="CS316">
            <v>231.76</v>
          </cell>
          <cell r="CV316">
            <v>0</v>
          </cell>
          <cell r="CW316">
            <v>231.76</v>
          </cell>
          <cell r="CZ316">
            <v>0</v>
          </cell>
          <cell r="DA316">
            <v>231.76</v>
          </cell>
          <cell r="DD316">
            <v>0</v>
          </cell>
          <cell r="DE316">
            <v>231.76</v>
          </cell>
          <cell r="DH316">
            <v>0</v>
          </cell>
          <cell r="DI316">
            <v>231.76</v>
          </cell>
          <cell r="DL316">
            <v>0</v>
          </cell>
          <cell r="DM316">
            <v>231.76</v>
          </cell>
          <cell r="DP316">
            <v>0</v>
          </cell>
          <cell r="DQ316">
            <v>231.76</v>
          </cell>
          <cell r="DT316">
            <v>0</v>
          </cell>
          <cell r="DU316">
            <v>231.76</v>
          </cell>
          <cell r="DX316">
            <v>0</v>
          </cell>
          <cell r="DY316">
            <v>231.76</v>
          </cell>
          <cell r="EB316">
            <v>0</v>
          </cell>
          <cell r="EC316">
            <v>231.76</v>
          </cell>
          <cell r="EF316">
            <v>0</v>
          </cell>
          <cell r="EG316">
            <v>231.76</v>
          </cell>
          <cell r="EJ316">
            <v>0</v>
          </cell>
          <cell r="EK316">
            <v>231.76</v>
          </cell>
        </row>
        <row r="317">
          <cell r="C317" t="str">
            <v>8.5.3.6</v>
          </cell>
          <cell r="D317">
            <v>407818</v>
          </cell>
          <cell r="E317" t="str">
            <v>SICRO SERVIÇO</v>
          </cell>
          <cell r="F317" t="str">
            <v>ARMAÇÃO EM AÇO CA-25 - FORNECIMENTO, PREPARO E COLOCAÇÃO</v>
          </cell>
          <cell r="G317" t="str">
            <v>KG</v>
          </cell>
          <cell r="H317">
            <v>0</v>
          </cell>
          <cell r="I317">
            <v>0</v>
          </cell>
          <cell r="L317">
            <v>0</v>
          </cell>
          <cell r="M317">
            <v>9.26</v>
          </cell>
          <cell r="P317">
            <v>0</v>
          </cell>
          <cell r="Q317">
            <v>9.26</v>
          </cell>
          <cell r="T317">
            <v>0</v>
          </cell>
          <cell r="U317">
            <v>9.26</v>
          </cell>
          <cell r="X317">
            <v>0</v>
          </cell>
          <cell r="Y317">
            <v>9.26</v>
          </cell>
          <cell r="AB317">
            <v>0</v>
          </cell>
          <cell r="AC317">
            <v>9.26</v>
          </cell>
          <cell r="AF317">
            <v>0</v>
          </cell>
          <cell r="AG317">
            <v>9.26</v>
          </cell>
          <cell r="AJ317">
            <v>0</v>
          </cell>
          <cell r="AK317">
            <v>9.26</v>
          </cell>
          <cell r="AN317">
            <v>0</v>
          </cell>
          <cell r="AO317">
            <v>9.26</v>
          </cell>
          <cell r="AR317">
            <v>0</v>
          </cell>
          <cell r="AS317">
            <v>9.26</v>
          </cell>
          <cell r="AV317">
            <v>0</v>
          </cell>
          <cell r="AW317">
            <v>9.26</v>
          </cell>
          <cell r="AZ317">
            <v>0</v>
          </cell>
          <cell r="BA317">
            <v>9.26</v>
          </cell>
          <cell r="BD317">
            <v>0</v>
          </cell>
          <cell r="BE317">
            <v>9.26</v>
          </cell>
          <cell r="BH317">
            <v>0</v>
          </cell>
          <cell r="BI317">
            <v>9.26</v>
          </cell>
          <cell r="BL317">
            <v>0</v>
          </cell>
          <cell r="BM317">
            <v>9.26</v>
          </cell>
          <cell r="BP317">
            <v>0</v>
          </cell>
          <cell r="BQ317">
            <v>9.26</v>
          </cell>
          <cell r="BT317">
            <v>0</v>
          </cell>
          <cell r="BU317">
            <v>9.26</v>
          </cell>
          <cell r="BX317">
            <v>0</v>
          </cell>
          <cell r="BY317">
            <v>9.26</v>
          </cell>
          <cell r="CB317">
            <v>0</v>
          </cell>
          <cell r="CC317">
            <v>9.26</v>
          </cell>
          <cell r="CF317">
            <v>0</v>
          </cell>
          <cell r="CG317">
            <v>9.26</v>
          </cell>
          <cell r="CJ317">
            <v>0</v>
          </cell>
          <cell r="CK317">
            <v>9.26</v>
          </cell>
          <cell r="CN317">
            <v>0</v>
          </cell>
          <cell r="CO317">
            <v>9.26</v>
          </cell>
          <cell r="CR317">
            <v>0</v>
          </cell>
          <cell r="CS317">
            <v>9.26</v>
          </cell>
          <cell r="CV317">
            <v>0</v>
          </cell>
          <cell r="CW317">
            <v>9.26</v>
          </cell>
          <cell r="CZ317">
            <v>0</v>
          </cell>
          <cell r="DA317">
            <v>9.26</v>
          </cell>
          <cell r="DD317">
            <v>0</v>
          </cell>
          <cell r="DE317">
            <v>9.26</v>
          </cell>
          <cell r="DH317">
            <v>0</v>
          </cell>
          <cell r="DI317">
            <v>9.26</v>
          </cell>
          <cell r="DL317">
            <v>0</v>
          </cell>
          <cell r="DM317">
            <v>9.26</v>
          </cell>
          <cell r="DP317">
            <v>0</v>
          </cell>
          <cell r="DQ317">
            <v>9.26</v>
          </cell>
          <cell r="DT317">
            <v>0</v>
          </cell>
          <cell r="DU317">
            <v>9.26</v>
          </cell>
          <cell r="DX317">
            <v>0</v>
          </cell>
          <cell r="DY317">
            <v>9.26</v>
          </cell>
          <cell r="EB317">
            <v>0</v>
          </cell>
          <cell r="EC317">
            <v>9.26</v>
          </cell>
          <cell r="EF317">
            <v>0</v>
          </cell>
          <cell r="EG317">
            <v>9.26</v>
          </cell>
          <cell r="EJ317">
            <v>0</v>
          </cell>
          <cell r="EK317">
            <v>9.26</v>
          </cell>
        </row>
        <row r="318">
          <cell r="C318" t="str">
            <v>8.5.3.7</v>
          </cell>
          <cell r="D318">
            <v>407819</v>
          </cell>
          <cell r="E318" t="str">
            <v>SICRO SERVIÇO</v>
          </cell>
          <cell r="F318" t="str">
            <v>ARMAÇÃO EM AÇO CA-50 - FORNECIMENTO, PREPARO E COLOCAÇÃO</v>
          </cell>
          <cell r="G318" t="str">
            <v>KG</v>
          </cell>
          <cell r="H318">
            <v>0</v>
          </cell>
          <cell r="I318">
            <v>0</v>
          </cell>
          <cell r="L318">
            <v>0</v>
          </cell>
          <cell r="M318">
            <v>9.43</v>
          </cell>
          <cell r="P318">
            <v>0</v>
          </cell>
          <cell r="Q318">
            <v>9.43</v>
          </cell>
          <cell r="T318">
            <v>0</v>
          </cell>
          <cell r="U318">
            <v>9.43</v>
          </cell>
          <cell r="X318">
            <v>0</v>
          </cell>
          <cell r="Y318">
            <v>9.43</v>
          </cell>
          <cell r="AB318">
            <v>0</v>
          </cell>
          <cell r="AC318">
            <v>9.43</v>
          </cell>
          <cell r="AF318">
            <v>0</v>
          </cell>
          <cell r="AG318">
            <v>9.43</v>
          </cell>
          <cell r="AJ318">
            <v>0</v>
          </cell>
          <cell r="AK318">
            <v>9.43</v>
          </cell>
          <cell r="AN318">
            <v>0</v>
          </cell>
          <cell r="AO318">
            <v>9.43</v>
          </cell>
          <cell r="AR318">
            <v>0</v>
          </cell>
          <cell r="AS318">
            <v>9.43</v>
          </cell>
          <cell r="AV318">
            <v>0</v>
          </cell>
          <cell r="AW318">
            <v>9.43</v>
          </cell>
          <cell r="AZ318">
            <v>0</v>
          </cell>
          <cell r="BA318">
            <v>9.43</v>
          </cell>
          <cell r="BD318">
            <v>0</v>
          </cell>
          <cell r="BE318">
            <v>9.43</v>
          </cell>
          <cell r="BH318">
            <v>0</v>
          </cell>
          <cell r="BI318">
            <v>9.43</v>
          </cell>
          <cell r="BL318">
            <v>0</v>
          </cell>
          <cell r="BM318">
            <v>9.43</v>
          </cell>
          <cell r="BP318">
            <v>0</v>
          </cell>
          <cell r="BQ318">
            <v>9.43</v>
          </cell>
          <cell r="BT318">
            <v>0</v>
          </cell>
          <cell r="BU318">
            <v>9.43</v>
          </cell>
          <cell r="BX318">
            <v>0</v>
          </cell>
          <cell r="BY318">
            <v>9.43</v>
          </cell>
          <cell r="CB318">
            <v>0</v>
          </cell>
          <cell r="CC318">
            <v>9.43</v>
          </cell>
          <cell r="CF318">
            <v>0</v>
          </cell>
          <cell r="CG318">
            <v>9.43</v>
          </cell>
          <cell r="CJ318">
            <v>0</v>
          </cell>
          <cell r="CK318">
            <v>9.43</v>
          </cell>
          <cell r="CN318">
            <v>0</v>
          </cell>
          <cell r="CO318">
            <v>9.43</v>
          </cell>
          <cell r="CR318">
            <v>0</v>
          </cell>
          <cell r="CS318">
            <v>9.43</v>
          </cell>
          <cell r="CV318">
            <v>0</v>
          </cell>
          <cell r="CW318">
            <v>9.43</v>
          </cell>
          <cell r="CZ318">
            <v>0</v>
          </cell>
          <cell r="DA318">
            <v>9.43</v>
          </cell>
          <cell r="DD318">
            <v>0</v>
          </cell>
          <cell r="DE318">
            <v>9.43</v>
          </cell>
          <cell r="DH318">
            <v>0</v>
          </cell>
          <cell r="DI318">
            <v>9.43</v>
          </cell>
          <cell r="DL318">
            <v>0</v>
          </cell>
          <cell r="DM318">
            <v>9.43</v>
          </cell>
          <cell r="DP318">
            <v>0</v>
          </cell>
          <cell r="DQ318">
            <v>9.43</v>
          </cell>
          <cell r="DT318">
            <v>0</v>
          </cell>
          <cell r="DU318">
            <v>9.43</v>
          </cell>
          <cell r="DX318">
            <v>0</v>
          </cell>
          <cell r="DY318">
            <v>9.43</v>
          </cell>
          <cell r="EB318">
            <v>0</v>
          </cell>
          <cell r="EC318">
            <v>9.43</v>
          </cell>
          <cell r="EF318">
            <v>0</v>
          </cell>
          <cell r="EG318">
            <v>9.43</v>
          </cell>
          <cell r="EJ318">
            <v>0</v>
          </cell>
          <cell r="EK318">
            <v>9.43</v>
          </cell>
        </row>
        <row r="319">
          <cell r="C319" t="str">
            <v>8.5.3.8</v>
          </cell>
          <cell r="D319">
            <v>408067</v>
          </cell>
          <cell r="E319" t="str">
            <v>SICRO SERVIÇO</v>
          </cell>
          <cell r="F319" t="str">
            <v>TELA DE AÇO ELETROSOLDADA - FORNECIMENTO, PREPARO E COLOCAÇÃO</v>
          </cell>
          <cell r="G319" t="str">
            <v>KG</v>
          </cell>
          <cell r="H319">
            <v>0</v>
          </cell>
          <cell r="I319">
            <v>0</v>
          </cell>
          <cell r="L319">
            <v>0</v>
          </cell>
          <cell r="M319">
            <v>8.11</v>
          </cell>
          <cell r="P319">
            <v>0</v>
          </cell>
          <cell r="Q319">
            <v>8.11</v>
          </cell>
          <cell r="T319">
            <v>0</v>
          </cell>
          <cell r="U319">
            <v>8.11</v>
          </cell>
          <cell r="X319">
            <v>0</v>
          </cell>
          <cell r="Y319">
            <v>8.11</v>
          </cell>
          <cell r="AB319">
            <v>0</v>
          </cell>
          <cell r="AC319">
            <v>8.11</v>
          </cell>
          <cell r="AF319">
            <v>0</v>
          </cell>
          <cell r="AG319">
            <v>8.11</v>
          </cell>
          <cell r="AJ319">
            <v>0</v>
          </cell>
          <cell r="AK319">
            <v>8.11</v>
          </cell>
          <cell r="AN319">
            <v>0</v>
          </cell>
          <cell r="AO319">
            <v>8.11</v>
          </cell>
          <cell r="AR319">
            <v>0</v>
          </cell>
          <cell r="AS319">
            <v>8.11</v>
          </cell>
          <cell r="AV319">
            <v>0</v>
          </cell>
          <cell r="AW319">
            <v>8.11</v>
          </cell>
          <cell r="AZ319">
            <v>0</v>
          </cell>
          <cell r="BA319">
            <v>8.11</v>
          </cell>
          <cell r="BD319">
            <v>0</v>
          </cell>
          <cell r="BE319">
            <v>8.11</v>
          </cell>
          <cell r="BH319">
            <v>0</v>
          </cell>
          <cell r="BI319">
            <v>8.11</v>
          </cell>
          <cell r="BL319">
            <v>0</v>
          </cell>
          <cell r="BM319">
            <v>8.11</v>
          </cell>
          <cell r="BP319">
            <v>0</v>
          </cell>
          <cell r="BQ319">
            <v>8.11</v>
          </cell>
          <cell r="BT319">
            <v>0</v>
          </cell>
          <cell r="BU319">
            <v>8.11</v>
          </cell>
          <cell r="BX319">
            <v>0</v>
          </cell>
          <cell r="BY319">
            <v>8.11</v>
          </cell>
          <cell r="CB319">
            <v>0</v>
          </cell>
          <cell r="CC319">
            <v>8.11</v>
          </cell>
          <cell r="CF319">
            <v>0</v>
          </cell>
          <cell r="CG319">
            <v>8.11</v>
          </cell>
          <cell r="CJ319">
            <v>0</v>
          </cell>
          <cell r="CK319">
            <v>8.11</v>
          </cell>
          <cell r="CN319">
            <v>0</v>
          </cell>
          <cell r="CO319">
            <v>8.11</v>
          </cell>
          <cell r="CR319">
            <v>0</v>
          </cell>
          <cell r="CS319">
            <v>8.11</v>
          </cell>
          <cell r="CV319">
            <v>0</v>
          </cell>
          <cell r="CW319">
            <v>8.11</v>
          </cell>
          <cell r="CZ319">
            <v>0</v>
          </cell>
          <cell r="DA319">
            <v>8.11</v>
          </cell>
          <cell r="DD319">
            <v>0</v>
          </cell>
          <cell r="DE319">
            <v>8.11</v>
          </cell>
          <cell r="DH319">
            <v>0</v>
          </cell>
          <cell r="DI319">
            <v>8.11</v>
          </cell>
          <cell r="DL319">
            <v>0</v>
          </cell>
          <cell r="DM319">
            <v>8.11</v>
          </cell>
          <cell r="DP319">
            <v>0</v>
          </cell>
          <cell r="DQ319">
            <v>8.11</v>
          </cell>
          <cell r="DT319">
            <v>0</v>
          </cell>
          <cell r="DU319">
            <v>8.11</v>
          </cell>
          <cell r="DX319">
            <v>0</v>
          </cell>
          <cell r="DY319">
            <v>8.11</v>
          </cell>
          <cell r="EB319">
            <v>0</v>
          </cell>
          <cell r="EC319">
            <v>8.11</v>
          </cell>
          <cell r="EF319">
            <v>0</v>
          </cell>
          <cell r="EG319">
            <v>8.11</v>
          </cell>
          <cell r="EJ319">
            <v>0</v>
          </cell>
          <cell r="EK319">
            <v>8.11</v>
          </cell>
        </row>
        <row r="320">
          <cell r="C320" t="str">
            <v>8.5.3.9</v>
          </cell>
          <cell r="D320">
            <v>407743</v>
          </cell>
          <cell r="E320" t="str">
            <v>SICRO SERVIÇO</v>
          </cell>
          <cell r="F320" t="str">
            <v>TRELIÇA NERVURADA TRÊS BARRAS LONGITUDINAIS INTERLIGADAS POR DUAS DIAGONAIS SINUSOIDAL - FORNECIMENTO E INSTALAÇÃO</v>
          </cell>
          <cell r="G320" t="str">
            <v>KG</v>
          </cell>
          <cell r="H320">
            <v>0</v>
          </cell>
          <cell r="I320">
            <v>0</v>
          </cell>
          <cell r="L320">
            <v>0</v>
          </cell>
          <cell r="M320">
            <v>8.7100000000000009</v>
          </cell>
          <cell r="P320">
            <v>0</v>
          </cell>
          <cell r="Q320">
            <v>8.7100000000000009</v>
          </cell>
          <cell r="T320">
            <v>0</v>
          </cell>
          <cell r="U320">
            <v>8.7100000000000009</v>
          </cell>
          <cell r="X320">
            <v>0</v>
          </cell>
          <cell r="Y320">
            <v>8.7100000000000009</v>
          </cell>
          <cell r="AB320">
            <v>0</v>
          </cell>
          <cell r="AC320">
            <v>8.7100000000000009</v>
          </cell>
          <cell r="AF320">
            <v>0</v>
          </cell>
          <cell r="AG320">
            <v>8.7100000000000009</v>
          </cell>
          <cell r="AJ320">
            <v>0</v>
          </cell>
          <cell r="AK320">
            <v>8.7100000000000009</v>
          </cell>
          <cell r="AN320">
            <v>0</v>
          </cell>
          <cell r="AO320">
            <v>8.7100000000000009</v>
          </cell>
          <cell r="AR320">
            <v>0</v>
          </cell>
          <cell r="AS320">
            <v>8.7100000000000009</v>
          </cell>
          <cell r="AV320">
            <v>0</v>
          </cell>
          <cell r="AW320">
            <v>8.7100000000000009</v>
          </cell>
          <cell r="AZ320">
            <v>0</v>
          </cell>
          <cell r="BA320">
            <v>8.7100000000000009</v>
          </cell>
          <cell r="BD320">
            <v>0</v>
          </cell>
          <cell r="BE320">
            <v>8.7100000000000009</v>
          </cell>
          <cell r="BH320">
            <v>0</v>
          </cell>
          <cell r="BI320">
            <v>8.7100000000000009</v>
          </cell>
          <cell r="BL320">
            <v>0</v>
          </cell>
          <cell r="BM320">
            <v>8.7100000000000009</v>
          </cell>
          <cell r="BP320">
            <v>0</v>
          </cell>
          <cell r="BQ320">
            <v>8.7100000000000009</v>
          </cell>
          <cell r="BT320">
            <v>0</v>
          </cell>
          <cell r="BU320">
            <v>8.7100000000000009</v>
          </cell>
          <cell r="BX320">
            <v>0</v>
          </cell>
          <cell r="BY320">
            <v>8.7100000000000009</v>
          </cell>
          <cell r="CB320">
            <v>0</v>
          </cell>
          <cell r="CC320">
            <v>8.7100000000000009</v>
          </cell>
          <cell r="CF320">
            <v>0</v>
          </cell>
          <cell r="CG320">
            <v>8.7100000000000009</v>
          </cell>
          <cell r="CJ320">
            <v>0</v>
          </cell>
          <cell r="CK320">
            <v>8.7100000000000009</v>
          </cell>
          <cell r="CN320">
            <v>0</v>
          </cell>
          <cell r="CO320">
            <v>8.7100000000000009</v>
          </cell>
          <cell r="CR320">
            <v>0</v>
          </cell>
          <cell r="CS320">
            <v>8.7100000000000009</v>
          </cell>
          <cell r="CV320">
            <v>0</v>
          </cell>
          <cell r="CW320">
            <v>8.7100000000000009</v>
          </cell>
          <cell r="CZ320">
            <v>0</v>
          </cell>
          <cell r="DA320">
            <v>8.7100000000000009</v>
          </cell>
          <cell r="DD320">
            <v>0</v>
          </cell>
          <cell r="DE320">
            <v>8.7100000000000009</v>
          </cell>
          <cell r="DH320">
            <v>0</v>
          </cell>
          <cell r="DI320">
            <v>8.7100000000000009</v>
          </cell>
          <cell r="DL320">
            <v>0</v>
          </cell>
          <cell r="DM320">
            <v>8.7100000000000009</v>
          </cell>
          <cell r="DP320">
            <v>0</v>
          </cell>
          <cell r="DQ320">
            <v>8.7100000000000009</v>
          </cell>
          <cell r="DT320">
            <v>0</v>
          </cell>
          <cell r="DU320">
            <v>8.7100000000000009</v>
          </cell>
          <cell r="DX320">
            <v>0</v>
          </cell>
          <cell r="DY320">
            <v>8.7100000000000009</v>
          </cell>
          <cell r="EB320">
            <v>0</v>
          </cell>
          <cell r="EC320">
            <v>8.7100000000000009</v>
          </cell>
          <cell r="EF320">
            <v>0</v>
          </cell>
          <cell r="EG320">
            <v>8.7100000000000009</v>
          </cell>
          <cell r="EJ320">
            <v>0</v>
          </cell>
          <cell r="EK320">
            <v>8.7100000000000009</v>
          </cell>
        </row>
        <row r="321">
          <cell r="C321" t="str">
            <v>8.5.3.10</v>
          </cell>
          <cell r="D321">
            <v>4011537</v>
          </cell>
          <cell r="E321" t="str">
            <v>SICRO SERVIÇO</v>
          </cell>
          <cell r="F321" t="str">
            <v>SERRAGEM DE JUNTAS EM PAVIMENTO DE CONCRETO, LIMPEZA E ENCHIMENTO COM SELANTE A FRIO</v>
          </cell>
          <cell r="G321" t="str">
            <v>M</v>
          </cell>
          <cell r="H321">
            <v>0</v>
          </cell>
          <cell r="I321">
            <v>0</v>
          </cell>
          <cell r="L321">
            <v>0</v>
          </cell>
          <cell r="M321">
            <v>9.27</v>
          </cell>
          <cell r="P321">
            <v>0</v>
          </cell>
          <cell r="Q321">
            <v>9.27</v>
          </cell>
          <cell r="T321">
            <v>0</v>
          </cell>
          <cell r="U321">
            <v>9.27</v>
          </cell>
          <cell r="X321">
            <v>0</v>
          </cell>
          <cell r="Y321">
            <v>9.27</v>
          </cell>
          <cell r="AB321">
            <v>0</v>
          </cell>
          <cell r="AC321">
            <v>9.27</v>
          </cell>
          <cell r="AF321">
            <v>0</v>
          </cell>
          <cell r="AG321">
            <v>9.27</v>
          </cell>
          <cell r="AJ321">
            <v>0</v>
          </cell>
          <cell r="AK321">
            <v>9.27</v>
          </cell>
          <cell r="AN321">
            <v>0</v>
          </cell>
          <cell r="AO321">
            <v>9.27</v>
          </cell>
          <cell r="AR321">
            <v>0</v>
          </cell>
          <cell r="AS321">
            <v>9.27</v>
          </cell>
          <cell r="AV321">
            <v>0</v>
          </cell>
          <cell r="AW321">
            <v>9.27</v>
          </cell>
          <cell r="AZ321">
            <v>0</v>
          </cell>
          <cell r="BA321">
            <v>9.27</v>
          </cell>
          <cell r="BD321">
            <v>0</v>
          </cell>
          <cell r="BE321">
            <v>9.27</v>
          </cell>
          <cell r="BH321">
            <v>0</v>
          </cell>
          <cell r="BI321">
            <v>9.27</v>
          </cell>
          <cell r="BL321">
            <v>0</v>
          </cell>
          <cell r="BM321">
            <v>9.27</v>
          </cell>
          <cell r="BP321">
            <v>0</v>
          </cell>
          <cell r="BQ321">
            <v>9.27</v>
          </cell>
          <cell r="BT321">
            <v>0</v>
          </cell>
          <cell r="BU321">
            <v>9.27</v>
          </cell>
          <cell r="BX321">
            <v>0</v>
          </cell>
          <cell r="BY321">
            <v>9.27</v>
          </cell>
          <cell r="CB321">
            <v>0</v>
          </cell>
          <cell r="CC321">
            <v>9.27</v>
          </cell>
          <cell r="CF321">
            <v>0</v>
          </cell>
          <cell r="CG321">
            <v>9.27</v>
          </cell>
          <cell r="CJ321">
            <v>0</v>
          </cell>
          <cell r="CK321">
            <v>9.27</v>
          </cell>
          <cell r="CN321">
            <v>0</v>
          </cell>
          <cell r="CO321">
            <v>9.27</v>
          </cell>
          <cell r="CR321">
            <v>0</v>
          </cell>
          <cell r="CS321">
            <v>9.27</v>
          </cell>
          <cell r="CV321">
            <v>0</v>
          </cell>
          <cell r="CW321">
            <v>9.27</v>
          </cell>
          <cell r="CZ321">
            <v>0</v>
          </cell>
          <cell r="DA321">
            <v>9.27</v>
          </cell>
          <cell r="DD321">
            <v>0</v>
          </cell>
          <cell r="DE321">
            <v>9.27</v>
          </cell>
          <cell r="DH321">
            <v>0</v>
          </cell>
          <cell r="DI321">
            <v>9.27</v>
          </cell>
          <cell r="DL321">
            <v>0</v>
          </cell>
          <cell r="DM321">
            <v>9.27</v>
          </cell>
          <cell r="DP321">
            <v>0</v>
          </cell>
          <cell r="DQ321">
            <v>9.27</v>
          </cell>
          <cell r="DT321">
            <v>0</v>
          </cell>
          <cell r="DU321">
            <v>9.27</v>
          </cell>
          <cell r="DX321">
            <v>0</v>
          </cell>
          <cell r="DY321">
            <v>9.27</v>
          </cell>
          <cell r="EB321">
            <v>0</v>
          </cell>
          <cell r="EC321">
            <v>9.27</v>
          </cell>
          <cell r="EF321">
            <v>0</v>
          </cell>
          <cell r="EG321">
            <v>9.27</v>
          </cell>
          <cell r="EJ321">
            <v>0</v>
          </cell>
          <cell r="EK321">
            <v>9.27</v>
          </cell>
        </row>
        <row r="322">
          <cell r="C322" t="str">
            <v>8.5.4</v>
          </cell>
          <cell r="F322" t="str">
            <v>PAVIMENTAÇÃO</v>
          </cell>
        </row>
        <row r="323">
          <cell r="C323" t="str">
            <v>8.5.4.1</v>
          </cell>
          <cell r="D323">
            <v>4011211</v>
          </cell>
          <cell r="E323" t="str">
            <v>SICRO SERVIÇO</v>
          </cell>
          <cell r="F323" t="str">
            <v>REFORÇO DO SUBLEITO COM MATERIAL DE JAZIDA</v>
          </cell>
          <cell r="G323" t="str">
            <v>M³</v>
          </cell>
          <cell r="H323">
            <v>0</v>
          </cell>
          <cell r="I323">
            <v>0</v>
          </cell>
          <cell r="L323">
            <v>0</v>
          </cell>
          <cell r="M323">
            <v>6.55</v>
          </cell>
          <cell r="P323">
            <v>0</v>
          </cell>
          <cell r="Q323">
            <v>6.55</v>
          </cell>
          <cell r="T323">
            <v>0</v>
          </cell>
          <cell r="U323">
            <v>6.55</v>
          </cell>
          <cell r="X323">
            <v>0</v>
          </cell>
          <cell r="Y323">
            <v>6.55</v>
          </cell>
          <cell r="AB323">
            <v>0</v>
          </cell>
          <cell r="AC323">
            <v>6.55</v>
          </cell>
          <cell r="AF323">
            <v>0</v>
          </cell>
          <cell r="AG323">
            <v>6.55</v>
          </cell>
          <cell r="AJ323">
            <v>0</v>
          </cell>
          <cell r="AK323">
            <v>6.55</v>
          </cell>
          <cell r="AN323">
            <v>0</v>
          </cell>
          <cell r="AO323">
            <v>6.55</v>
          </cell>
          <cell r="AR323">
            <v>0</v>
          </cell>
          <cell r="AS323">
            <v>6.55</v>
          </cell>
          <cell r="AV323">
            <v>0</v>
          </cell>
          <cell r="AW323">
            <v>6.55</v>
          </cell>
          <cell r="AZ323">
            <v>0</v>
          </cell>
          <cell r="BA323">
            <v>6.55</v>
          </cell>
          <cell r="BD323">
            <v>0</v>
          </cell>
          <cell r="BE323">
            <v>6.55</v>
          </cell>
          <cell r="BH323">
            <v>0</v>
          </cell>
          <cell r="BI323">
            <v>6.55</v>
          </cell>
          <cell r="BL323">
            <v>0</v>
          </cell>
          <cell r="BM323">
            <v>6.55</v>
          </cell>
          <cell r="BP323">
            <v>0</v>
          </cell>
          <cell r="BQ323">
            <v>6.55</v>
          </cell>
          <cell r="BT323">
            <v>0</v>
          </cell>
          <cell r="BU323">
            <v>6.55</v>
          </cell>
          <cell r="BX323">
            <v>0</v>
          </cell>
          <cell r="BY323">
            <v>6.55</v>
          </cell>
          <cell r="CB323">
            <v>0</v>
          </cell>
          <cell r="CC323">
            <v>6.55</v>
          </cell>
          <cell r="CF323">
            <v>0</v>
          </cell>
          <cell r="CG323">
            <v>6.55</v>
          </cell>
          <cell r="CJ323">
            <v>0</v>
          </cell>
          <cell r="CK323">
            <v>6.55</v>
          </cell>
          <cell r="CN323">
            <v>0</v>
          </cell>
          <cell r="CO323">
            <v>6.55</v>
          </cell>
          <cell r="CR323">
            <v>0</v>
          </cell>
          <cell r="CS323">
            <v>6.55</v>
          </cell>
          <cell r="CV323">
            <v>0</v>
          </cell>
          <cell r="CW323">
            <v>6.55</v>
          </cell>
          <cell r="CZ323">
            <v>0</v>
          </cell>
          <cell r="DA323">
            <v>6.55</v>
          </cell>
          <cell r="DD323">
            <v>0</v>
          </cell>
          <cell r="DE323">
            <v>6.55</v>
          </cell>
          <cell r="DH323">
            <v>0</v>
          </cell>
          <cell r="DI323">
            <v>6.55</v>
          </cell>
          <cell r="DL323">
            <v>0</v>
          </cell>
          <cell r="DM323">
            <v>6.55</v>
          </cell>
          <cell r="DP323">
            <v>0</v>
          </cell>
          <cell r="DQ323">
            <v>6.55</v>
          </cell>
          <cell r="DT323">
            <v>0</v>
          </cell>
          <cell r="DU323">
            <v>6.55</v>
          </cell>
          <cell r="DX323">
            <v>0</v>
          </cell>
          <cell r="DY323">
            <v>6.55</v>
          </cell>
          <cell r="EB323">
            <v>0</v>
          </cell>
          <cell r="EC323">
            <v>6.55</v>
          </cell>
          <cell r="EF323">
            <v>0</v>
          </cell>
          <cell r="EG323">
            <v>6.55</v>
          </cell>
          <cell r="EJ323">
            <v>0</v>
          </cell>
          <cell r="EK323">
            <v>6.55</v>
          </cell>
        </row>
        <row r="324">
          <cell r="C324" t="str">
            <v>8.5.4.2</v>
          </cell>
          <cell r="D324">
            <v>4011209</v>
          </cell>
          <cell r="E324" t="str">
            <v>SICRO SERVIÇO</v>
          </cell>
          <cell r="F324" t="str">
            <v>REGULARIZAÇÃO DO SUBLEITO</v>
          </cell>
          <cell r="G324" t="str">
            <v>M²</v>
          </cell>
          <cell r="H324">
            <v>0</v>
          </cell>
          <cell r="I324">
            <v>0</v>
          </cell>
          <cell r="L324">
            <v>0</v>
          </cell>
          <cell r="M324">
            <v>0.68</v>
          </cell>
          <cell r="P324">
            <v>0</v>
          </cell>
          <cell r="Q324">
            <v>0.68</v>
          </cell>
          <cell r="T324">
            <v>0</v>
          </cell>
          <cell r="U324">
            <v>0.68</v>
          </cell>
          <cell r="X324">
            <v>0</v>
          </cell>
          <cell r="Y324">
            <v>0.68</v>
          </cell>
          <cell r="AB324">
            <v>0</v>
          </cell>
          <cell r="AC324">
            <v>0.68</v>
          </cell>
          <cell r="AF324">
            <v>0</v>
          </cell>
          <cell r="AG324">
            <v>0.68</v>
          </cell>
          <cell r="AJ324">
            <v>0</v>
          </cell>
          <cell r="AK324">
            <v>0.68</v>
          </cell>
          <cell r="AN324">
            <v>0</v>
          </cell>
          <cell r="AO324">
            <v>0.68</v>
          </cell>
          <cell r="AR324">
            <v>0</v>
          </cell>
          <cell r="AS324">
            <v>0.68</v>
          </cell>
          <cell r="AV324">
            <v>0</v>
          </cell>
          <cell r="AW324">
            <v>0.68</v>
          </cell>
          <cell r="AZ324">
            <v>0</v>
          </cell>
          <cell r="BA324">
            <v>0.68</v>
          </cell>
          <cell r="BD324">
            <v>0</v>
          </cell>
          <cell r="BE324">
            <v>0.68</v>
          </cell>
          <cell r="BH324">
            <v>0</v>
          </cell>
          <cell r="BI324">
            <v>0.68</v>
          </cell>
          <cell r="BL324">
            <v>0</v>
          </cell>
          <cell r="BM324">
            <v>0.68</v>
          </cell>
          <cell r="BP324">
            <v>0</v>
          </cell>
          <cell r="BQ324">
            <v>0.68</v>
          </cell>
          <cell r="BT324">
            <v>0</v>
          </cell>
          <cell r="BU324">
            <v>0.68</v>
          </cell>
          <cell r="BX324">
            <v>0</v>
          </cell>
          <cell r="BY324">
            <v>0.68</v>
          </cell>
          <cell r="CB324">
            <v>0</v>
          </cell>
          <cell r="CC324">
            <v>0.68</v>
          </cell>
          <cell r="CF324">
            <v>0</v>
          </cell>
          <cell r="CG324">
            <v>0.68</v>
          </cell>
          <cell r="CJ324">
            <v>0</v>
          </cell>
          <cell r="CK324">
            <v>0.68</v>
          </cell>
          <cell r="CN324">
            <v>0</v>
          </cell>
          <cell r="CO324">
            <v>0.68</v>
          </cell>
          <cell r="CR324">
            <v>0</v>
          </cell>
          <cell r="CS324">
            <v>0.68</v>
          </cell>
          <cell r="CV324">
            <v>0</v>
          </cell>
          <cell r="CW324">
            <v>0.68</v>
          </cell>
          <cell r="CZ324">
            <v>0</v>
          </cell>
          <cell r="DA324">
            <v>0.68</v>
          </cell>
          <cell r="DD324">
            <v>0</v>
          </cell>
          <cell r="DE324">
            <v>0.68</v>
          </cell>
          <cell r="DH324">
            <v>0</v>
          </cell>
          <cell r="DI324">
            <v>0.68</v>
          </cell>
          <cell r="DL324">
            <v>0</v>
          </cell>
          <cell r="DM324">
            <v>0.68</v>
          </cell>
          <cell r="DP324">
            <v>0</v>
          </cell>
          <cell r="DQ324">
            <v>0.68</v>
          </cell>
          <cell r="DT324">
            <v>0</v>
          </cell>
          <cell r="DU324">
            <v>0.68</v>
          </cell>
          <cell r="DX324">
            <v>0</v>
          </cell>
          <cell r="DY324">
            <v>0.68</v>
          </cell>
          <cell r="EB324">
            <v>0</v>
          </cell>
          <cell r="EC324">
            <v>0.68</v>
          </cell>
          <cell r="EF324">
            <v>0</v>
          </cell>
          <cell r="EG324">
            <v>0.68</v>
          </cell>
          <cell r="EJ324">
            <v>0</v>
          </cell>
          <cell r="EK324">
            <v>0.68</v>
          </cell>
        </row>
        <row r="325">
          <cell r="C325" t="str">
            <v>8.5.4.3</v>
          </cell>
          <cell r="D325">
            <v>4011279</v>
          </cell>
          <cell r="E325" t="str">
            <v>SICRO SERVIÇO</v>
          </cell>
          <cell r="F325" t="str">
            <v>BASE OU SUB-BASE DE MACADAME SECO COM BRITA COMERCIAL</v>
          </cell>
          <cell r="G325" t="str">
            <v>M³</v>
          </cell>
          <cell r="H325">
            <v>0</v>
          </cell>
          <cell r="I325">
            <v>0</v>
          </cell>
          <cell r="L325">
            <v>0</v>
          </cell>
          <cell r="M325">
            <v>100.51</v>
          </cell>
          <cell r="P325">
            <v>0</v>
          </cell>
          <cell r="Q325">
            <v>100.51</v>
          </cell>
          <cell r="T325">
            <v>0</v>
          </cell>
          <cell r="U325">
            <v>100.51</v>
          </cell>
          <cell r="X325">
            <v>0</v>
          </cell>
          <cell r="Y325">
            <v>100.51</v>
          </cell>
          <cell r="AB325">
            <v>0</v>
          </cell>
          <cell r="AC325">
            <v>100.51</v>
          </cell>
          <cell r="AF325">
            <v>0</v>
          </cell>
          <cell r="AG325">
            <v>100.51</v>
          </cell>
          <cell r="AJ325">
            <v>0</v>
          </cell>
          <cell r="AK325">
            <v>100.51</v>
          </cell>
          <cell r="AN325">
            <v>0</v>
          </cell>
          <cell r="AO325">
            <v>100.51</v>
          </cell>
          <cell r="AR325">
            <v>0</v>
          </cell>
          <cell r="AS325">
            <v>100.51</v>
          </cell>
          <cell r="AV325">
            <v>0</v>
          </cell>
          <cell r="AW325">
            <v>100.51</v>
          </cell>
          <cell r="AZ325">
            <v>0</v>
          </cell>
          <cell r="BA325">
            <v>100.51</v>
          </cell>
          <cell r="BD325">
            <v>0</v>
          </cell>
          <cell r="BE325">
            <v>100.51</v>
          </cell>
          <cell r="BH325">
            <v>0</v>
          </cell>
          <cell r="BI325">
            <v>100.51</v>
          </cell>
          <cell r="BL325">
            <v>0</v>
          </cell>
          <cell r="BM325">
            <v>100.51</v>
          </cell>
          <cell r="BP325">
            <v>0</v>
          </cell>
          <cell r="BQ325">
            <v>100.51</v>
          </cell>
          <cell r="BT325">
            <v>0</v>
          </cell>
          <cell r="BU325">
            <v>100.51</v>
          </cell>
          <cell r="BX325">
            <v>0</v>
          </cell>
          <cell r="BY325">
            <v>100.51</v>
          </cell>
          <cell r="CB325">
            <v>0</v>
          </cell>
          <cell r="CC325">
            <v>100.51</v>
          </cell>
          <cell r="CF325">
            <v>0</v>
          </cell>
          <cell r="CG325">
            <v>100.51</v>
          </cell>
          <cell r="CJ325">
            <v>0</v>
          </cell>
          <cell r="CK325">
            <v>100.51</v>
          </cell>
          <cell r="CN325">
            <v>0</v>
          </cell>
          <cell r="CO325">
            <v>100.51</v>
          </cell>
          <cell r="CR325">
            <v>0</v>
          </cell>
          <cell r="CS325">
            <v>100.51</v>
          </cell>
          <cell r="CV325">
            <v>0</v>
          </cell>
          <cell r="CW325">
            <v>100.51</v>
          </cell>
          <cell r="CZ325">
            <v>0</v>
          </cell>
          <cell r="DA325">
            <v>100.51</v>
          </cell>
          <cell r="DD325">
            <v>0</v>
          </cell>
          <cell r="DE325">
            <v>100.51</v>
          </cell>
          <cell r="DH325">
            <v>0</v>
          </cell>
          <cell r="DI325">
            <v>100.51</v>
          </cell>
          <cell r="DL325">
            <v>0</v>
          </cell>
          <cell r="DM325">
            <v>100.51</v>
          </cell>
          <cell r="DP325">
            <v>0</v>
          </cell>
          <cell r="DQ325">
            <v>100.51</v>
          </cell>
          <cell r="DT325">
            <v>0</v>
          </cell>
          <cell r="DU325">
            <v>100.51</v>
          </cell>
          <cell r="DX325">
            <v>0</v>
          </cell>
          <cell r="DY325">
            <v>100.51</v>
          </cell>
          <cell r="EB325">
            <v>0</v>
          </cell>
          <cell r="EC325">
            <v>100.51</v>
          </cell>
          <cell r="EF325">
            <v>0</v>
          </cell>
          <cell r="EG325">
            <v>100.51</v>
          </cell>
          <cell r="EJ325">
            <v>0</v>
          </cell>
          <cell r="EK325">
            <v>100.51</v>
          </cell>
        </row>
        <row r="326">
          <cell r="C326" t="str">
            <v>8.5.4.4</v>
          </cell>
          <cell r="D326">
            <v>4011276</v>
          </cell>
          <cell r="E326" t="str">
            <v>SICRO SERVIÇO</v>
          </cell>
          <cell r="F326" t="str">
            <v>BASE OU SUB-BASE DE BRITA GRADUADA COM BRITA COMERCIAL</v>
          </cell>
          <cell r="G326" t="str">
            <v>M³</v>
          </cell>
          <cell r="H326">
            <v>0</v>
          </cell>
          <cell r="I326">
            <v>0</v>
          </cell>
          <cell r="L326">
            <v>0</v>
          </cell>
          <cell r="M326">
            <v>123.24</v>
          </cell>
          <cell r="P326">
            <v>0</v>
          </cell>
          <cell r="Q326">
            <v>123.24</v>
          </cell>
          <cell r="T326">
            <v>0</v>
          </cell>
          <cell r="U326">
            <v>123.24</v>
          </cell>
          <cell r="X326">
            <v>0</v>
          </cell>
          <cell r="Y326">
            <v>123.24</v>
          </cell>
          <cell r="AB326">
            <v>0</v>
          </cell>
          <cell r="AC326">
            <v>123.24</v>
          </cell>
          <cell r="AF326">
            <v>0</v>
          </cell>
          <cell r="AG326">
            <v>123.24</v>
          </cell>
          <cell r="AJ326">
            <v>0</v>
          </cell>
          <cell r="AK326">
            <v>123.24</v>
          </cell>
          <cell r="AN326">
            <v>0</v>
          </cell>
          <cell r="AO326">
            <v>123.24</v>
          </cell>
          <cell r="AR326">
            <v>0</v>
          </cell>
          <cell r="AS326">
            <v>123.24</v>
          </cell>
          <cell r="AV326">
            <v>0</v>
          </cell>
          <cell r="AW326">
            <v>123.24</v>
          </cell>
          <cell r="AZ326">
            <v>0</v>
          </cell>
          <cell r="BA326">
            <v>123.24</v>
          </cell>
          <cell r="BD326">
            <v>0</v>
          </cell>
          <cell r="BE326">
            <v>123.24</v>
          </cell>
          <cell r="BH326">
            <v>0</v>
          </cell>
          <cell r="BI326">
            <v>123.24</v>
          </cell>
          <cell r="BL326">
            <v>0</v>
          </cell>
          <cell r="BM326">
            <v>123.24</v>
          </cell>
          <cell r="BP326">
            <v>0</v>
          </cell>
          <cell r="BQ326">
            <v>123.24</v>
          </cell>
          <cell r="BT326">
            <v>0</v>
          </cell>
          <cell r="BU326">
            <v>123.24</v>
          </cell>
          <cell r="BX326">
            <v>0</v>
          </cell>
          <cell r="BY326">
            <v>123.24</v>
          </cell>
          <cell r="CB326">
            <v>0</v>
          </cell>
          <cell r="CC326">
            <v>123.24</v>
          </cell>
          <cell r="CF326">
            <v>0</v>
          </cell>
          <cell r="CG326">
            <v>123.24</v>
          </cell>
          <cell r="CJ326">
            <v>0</v>
          </cell>
          <cell r="CK326">
            <v>123.24</v>
          </cell>
          <cell r="CN326">
            <v>0</v>
          </cell>
          <cell r="CO326">
            <v>123.24</v>
          </cell>
          <cell r="CR326">
            <v>0</v>
          </cell>
          <cell r="CS326">
            <v>123.24</v>
          </cell>
          <cell r="CV326">
            <v>0</v>
          </cell>
          <cell r="CW326">
            <v>123.24</v>
          </cell>
          <cell r="CZ326">
            <v>0</v>
          </cell>
          <cell r="DA326">
            <v>123.24</v>
          </cell>
          <cell r="DD326">
            <v>0</v>
          </cell>
          <cell r="DE326">
            <v>123.24</v>
          </cell>
          <cell r="DH326">
            <v>0</v>
          </cell>
          <cell r="DI326">
            <v>123.24</v>
          </cell>
          <cell r="DL326">
            <v>0</v>
          </cell>
          <cell r="DM326">
            <v>123.24</v>
          </cell>
          <cell r="DP326">
            <v>0</v>
          </cell>
          <cell r="DQ326">
            <v>123.24</v>
          </cell>
          <cell r="DT326">
            <v>0</v>
          </cell>
          <cell r="DU326">
            <v>123.24</v>
          </cell>
          <cell r="DX326">
            <v>0</v>
          </cell>
          <cell r="DY326">
            <v>123.24</v>
          </cell>
          <cell r="EB326">
            <v>0</v>
          </cell>
          <cell r="EC326">
            <v>123.24</v>
          </cell>
          <cell r="EF326">
            <v>0</v>
          </cell>
          <cell r="EG326">
            <v>123.24</v>
          </cell>
          <cell r="EJ326">
            <v>0</v>
          </cell>
          <cell r="EK326">
            <v>123.24</v>
          </cell>
        </row>
        <row r="327">
          <cell r="C327" t="str">
            <v>8.5.4.5</v>
          </cell>
          <cell r="D327">
            <v>4011278</v>
          </cell>
          <cell r="E327" t="str">
            <v>SICRO SERVIÇO</v>
          </cell>
          <cell r="F327" t="str">
            <v>BASE OU SUB-BASE DE BRITA GRADUADA TRATADA COM CIMENTO COM BRITA COMERCIAL</v>
          </cell>
          <cell r="G327" t="str">
            <v>M³</v>
          </cell>
          <cell r="H327">
            <v>0</v>
          </cell>
          <cell r="I327">
            <v>0</v>
          </cell>
          <cell r="L327">
            <v>0</v>
          </cell>
          <cell r="M327">
            <v>149.44</v>
          </cell>
          <cell r="P327">
            <v>0</v>
          </cell>
          <cell r="Q327">
            <v>149.44</v>
          </cell>
          <cell r="T327">
            <v>0</v>
          </cell>
          <cell r="U327">
            <v>149.44</v>
          </cell>
          <cell r="X327">
            <v>0</v>
          </cell>
          <cell r="Y327">
            <v>149.44</v>
          </cell>
          <cell r="AB327">
            <v>0</v>
          </cell>
          <cell r="AC327">
            <v>149.44</v>
          </cell>
          <cell r="AF327">
            <v>0</v>
          </cell>
          <cell r="AG327">
            <v>149.44</v>
          </cell>
          <cell r="AJ327">
            <v>0</v>
          </cell>
          <cell r="AK327">
            <v>149.44</v>
          </cell>
          <cell r="AN327">
            <v>0</v>
          </cell>
          <cell r="AO327">
            <v>149.44</v>
          </cell>
          <cell r="AR327">
            <v>0</v>
          </cell>
          <cell r="AS327">
            <v>149.44</v>
          </cell>
          <cell r="AV327">
            <v>0</v>
          </cell>
          <cell r="AW327">
            <v>149.44</v>
          </cell>
          <cell r="AZ327">
            <v>0</v>
          </cell>
          <cell r="BA327">
            <v>149.44</v>
          </cell>
          <cell r="BD327">
            <v>0</v>
          </cell>
          <cell r="BE327">
            <v>149.44</v>
          </cell>
          <cell r="BH327">
            <v>0</v>
          </cell>
          <cell r="BI327">
            <v>149.44</v>
          </cell>
          <cell r="BL327">
            <v>0</v>
          </cell>
          <cell r="BM327">
            <v>149.44</v>
          </cell>
          <cell r="BP327">
            <v>0</v>
          </cell>
          <cell r="BQ327">
            <v>149.44</v>
          </cell>
          <cell r="BT327">
            <v>0</v>
          </cell>
          <cell r="BU327">
            <v>149.44</v>
          </cell>
          <cell r="BX327">
            <v>0</v>
          </cell>
          <cell r="BY327">
            <v>149.44</v>
          </cell>
          <cell r="CB327">
            <v>0</v>
          </cell>
          <cell r="CC327">
            <v>149.44</v>
          </cell>
          <cell r="CF327">
            <v>0</v>
          </cell>
          <cell r="CG327">
            <v>149.44</v>
          </cell>
          <cell r="CJ327">
            <v>0</v>
          </cell>
          <cell r="CK327">
            <v>149.44</v>
          </cell>
          <cell r="CN327">
            <v>0</v>
          </cell>
          <cell r="CO327">
            <v>149.44</v>
          </cell>
          <cell r="CR327">
            <v>0</v>
          </cell>
          <cell r="CS327">
            <v>149.44</v>
          </cell>
          <cell r="CV327">
            <v>0</v>
          </cell>
          <cell r="CW327">
            <v>149.44</v>
          </cell>
          <cell r="CZ327">
            <v>0</v>
          </cell>
          <cell r="DA327">
            <v>149.44</v>
          </cell>
          <cell r="DD327">
            <v>0</v>
          </cell>
          <cell r="DE327">
            <v>149.44</v>
          </cell>
          <cell r="DH327">
            <v>0</v>
          </cell>
          <cell r="DI327">
            <v>149.44</v>
          </cell>
          <cell r="DL327">
            <v>0</v>
          </cell>
          <cell r="DM327">
            <v>149.44</v>
          </cell>
          <cell r="DP327">
            <v>0</v>
          </cell>
          <cell r="DQ327">
            <v>149.44</v>
          </cell>
          <cell r="DT327">
            <v>0</v>
          </cell>
          <cell r="DU327">
            <v>149.44</v>
          </cell>
          <cell r="DX327">
            <v>0</v>
          </cell>
          <cell r="DY327">
            <v>149.44</v>
          </cell>
          <cell r="EB327">
            <v>0</v>
          </cell>
          <cell r="EC327">
            <v>149.44</v>
          </cell>
          <cell r="EF327">
            <v>0</v>
          </cell>
          <cell r="EG327">
            <v>149.44</v>
          </cell>
          <cell r="EJ327">
            <v>0</v>
          </cell>
          <cell r="EK327">
            <v>149.44</v>
          </cell>
        </row>
        <row r="328">
          <cell r="C328" t="str">
            <v>8.5.4.6</v>
          </cell>
          <cell r="D328">
            <v>4011352</v>
          </cell>
          <cell r="E328" t="str">
            <v>SICRO SERVIÇO</v>
          </cell>
          <cell r="F328" t="str">
            <v>IMPRIMAÇÃO COM EMULSÃO ASFÁLTICA</v>
          </cell>
          <cell r="G328" t="str">
            <v>M²</v>
          </cell>
          <cell r="H328">
            <v>0</v>
          </cell>
          <cell r="I328">
            <v>0</v>
          </cell>
          <cell r="L328">
            <v>0</v>
          </cell>
          <cell r="M328">
            <v>0.22</v>
          </cell>
          <cell r="P328">
            <v>0</v>
          </cell>
          <cell r="Q328">
            <v>0.22</v>
          </cell>
          <cell r="T328">
            <v>0</v>
          </cell>
          <cell r="U328">
            <v>0.22</v>
          </cell>
          <cell r="X328">
            <v>0</v>
          </cell>
          <cell r="Y328">
            <v>0.22</v>
          </cell>
          <cell r="AB328">
            <v>0</v>
          </cell>
          <cell r="AC328">
            <v>0.22</v>
          </cell>
          <cell r="AF328">
            <v>0</v>
          </cell>
          <cell r="AG328">
            <v>0.22</v>
          </cell>
          <cell r="AJ328">
            <v>0</v>
          </cell>
          <cell r="AK328">
            <v>0.22</v>
          </cell>
          <cell r="AN328">
            <v>0</v>
          </cell>
          <cell r="AO328">
            <v>0.22</v>
          </cell>
          <cell r="AR328">
            <v>0</v>
          </cell>
          <cell r="AS328">
            <v>0.22</v>
          </cell>
          <cell r="AV328">
            <v>0</v>
          </cell>
          <cell r="AW328">
            <v>0.22</v>
          </cell>
          <cell r="AZ328">
            <v>0</v>
          </cell>
          <cell r="BA328">
            <v>0.22</v>
          </cell>
          <cell r="BD328">
            <v>0</v>
          </cell>
          <cell r="BE328">
            <v>0.22</v>
          </cell>
          <cell r="BH328">
            <v>0</v>
          </cell>
          <cell r="BI328">
            <v>0.22</v>
          </cell>
          <cell r="BL328">
            <v>0</v>
          </cell>
          <cell r="BM328">
            <v>0.22</v>
          </cell>
          <cell r="BP328">
            <v>0</v>
          </cell>
          <cell r="BQ328">
            <v>0.22</v>
          </cell>
          <cell r="BT328">
            <v>0</v>
          </cell>
          <cell r="BU328">
            <v>0.22</v>
          </cell>
          <cell r="BX328">
            <v>0</v>
          </cell>
          <cell r="BY328">
            <v>0.22</v>
          </cell>
          <cell r="CB328">
            <v>0</v>
          </cell>
          <cell r="CC328">
            <v>0.22</v>
          </cell>
          <cell r="CF328">
            <v>0</v>
          </cell>
          <cell r="CG328">
            <v>0.22</v>
          </cell>
          <cell r="CJ328">
            <v>0</v>
          </cell>
          <cell r="CK328">
            <v>0.22</v>
          </cell>
          <cell r="CN328">
            <v>0</v>
          </cell>
          <cell r="CO328">
            <v>0.22</v>
          </cell>
          <cell r="CR328">
            <v>0</v>
          </cell>
          <cell r="CS328">
            <v>0.22</v>
          </cell>
          <cell r="CV328">
            <v>0</v>
          </cell>
          <cell r="CW328">
            <v>0.22</v>
          </cell>
          <cell r="CZ328">
            <v>0</v>
          </cell>
          <cell r="DA328">
            <v>0.22</v>
          </cell>
          <cell r="DD328">
            <v>0</v>
          </cell>
          <cell r="DE328">
            <v>0.22</v>
          </cell>
          <cell r="DH328">
            <v>0</v>
          </cell>
          <cell r="DI328">
            <v>0.22</v>
          </cell>
          <cell r="DL328">
            <v>0</v>
          </cell>
          <cell r="DM328">
            <v>0.22</v>
          </cell>
          <cell r="DP328">
            <v>0</v>
          </cell>
          <cell r="DQ328">
            <v>0.22</v>
          </cell>
          <cell r="DT328">
            <v>0</v>
          </cell>
          <cell r="DU328">
            <v>0.22</v>
          </cell>
          <cell r="DX328">
            <v>0</v>
          </cell>
          <cell r="DY328">
            <v>0.22</v>
          </cell>
          <cell r="EB328">
            <v>0</v>
          </cell>
          <cell r="EC328">
            <v>0.22</v>
          </cell>
          <cell r="EF328">
            <v>0</v>
          </cell>
          <cell r="EG328">
            <v>0.22</v>
          </cell>
          <cell r="EJ328">
            <v>0</v>
          </cell>
          <cell r="EK328">
            <v>0.22</v>
          </cell>
        </row>
        <row r="329">
          <cell r="C329" t="str">
            <v>8.5.4.7</v>
          </cell>
          <cell r="D329">
            <v>4011353</v>
          </cell>
          <cell r="E329" t="str">
            <v>SICRO SERVIÇO</v>
          </cell>
          <cell r="F329" t="str">
            <v>PINTURA DE LIGAÇÃO</v>
          </cell>
          <cell r="G329" t="str">
            <v>M²</v>
          </cell>
          <cell r="H329">
            <v>0</v>
          </cell>
          <cell r="I329">
            <v>0</v>
          </cell>
          <cell r="L329">
            <v>0</v>
          </cell>
          <cell r="M329">
            <v>0.15</v>
          </cell>
          <cell r="P329">
            <v>0</v>
          </cell>
          <cell r="Q329">
            <v>0.15</v>
          </cell>
          <cell r="T329">
            <v>0</v>
          </cell>
          <cell r="U329">
            <v>0.15</v>
          </cell>
          <cell r="X329">
            <v>0</v>
          </cell>
          <cell r="Y329">
            <v>0.15</v>
          </cell>
          <cell r="AB329">
            <v>0</v>
          </cell>
          <cell r="AC329">
            <v>0.15</v>
          </cell>
          <cell r="AF329">
            <v>0</v>
          </cell>
          <cell r="AG329">
            <v>0.15</v>
          </cell>
          <cell r="AJ329">
            <v>0</v>
          </cell>
          <cell r="AK329">
            <v>0.15</v>
          </cell>
          <cell r="AN329">
            <v>0</v>
          </cell>
          <cell r="AO329">
            <v>0.15</v>
          </cell>
          <cell r="AR329">
            <v>0</v>
          </cell>
          <cell r="AS329">
            <v>0.15</v>
          </cell>
          <cell r="AV329">
            <v>0</v>
          </cell>
          <cell r="AW329">
            <v>0.15</v>
          </cell>
          <cell r="AZ329">
            <v>0</v>
          </cell>
          <cell r="BA329">
            <v>0.15</v>
          </cell>
          <cell r="BD329">
            <v>0</v>
          </cell>
          <cell r="BE329">
            <v>0.15</v>
          </cell>
          <cell r="BH329">
            <v>0</v>
          </cell>
          <cell r="BI329">
            <v>0.15</v>
          </cell>
          <cell r="BL329">
            <v>0</v>
          </cell>
          <cell r="BM329">
            <v>0.15</v>
          </cell>
          <cell r="BP329">
            <v>0</v>
          </cell>
          <cell r="BQ329">
            <v>0.15</v>
          </cell>
          <cell r="BT329">
            <v>0</v>
          </cell>
          <cell r="BU329">
            <v>0.15</v>
          </cell>
          <cell r="BX329">
            <v>0</v>
          </cell>
          <cell r="BY329">
            <v>0.15</v>
          </cell>
          <cell r="CB329">
            <v>0</v>
          </cell>
          <cell r="CC329">
            <v>0.15</v>
          </cell>
          <cell r="CF329">
            <v>0</v>
          </cell>
          <cell r="CG329">
            <v>0.15</v>
          </cell>
          <cell r="CJ329">
            <v>0</v>
          </cell>
          <cell r="CK329">
            <v>0.15</v>
          </cell>
          <cell r="CN329">
            <v>0</v>
          </cell>
          <cell r="CO329">
            <v>0.15</v>
          </cell>
          <cell r="CR329">
            <v>0</v>
          </cell>
          <cell r="CS329">
            <v>0.15</v>
          </cell>
          <cell r="CV329">
            <v>0</v>
          </cell>
          <cell r="CW329">
            <v>0.15</v>
          </cell>
          <cell r="CZ329">
            <v>0</v>
          </cell>
          <cell r="DA329">
            <v>0.15</v>
          </cell>
          <cell r="DD329">
            <v>0</v>
          </cell>
          <cell r="DE329">
            <v>0.15</v>
          </cell>
          <cell r="DH329">
            <v>0</v>
          </cell>
          <cell r="DI329">
            <v>0.15</v>
          </cell>
          <cell r="DL329">
            <v>0</v>
          </cell>
          <cell r="DM329">
            <v>0.15</v>
          </cell>
          <cell r="DP329">
            <v>0</v>
          </cell>
          <cell r="DQ329">
            <v>0.15</v>
          </cell>
          <cell r="DT329">
            <v>0</v>
          </cell>
          <cell r="DU329">
            <v>0.15</v>
          </cell>
          <cell r="DX329">
            <v>0</v>
          </cell>
          <cell r="DY329">
            <v>0.15</v>
          </cell>
          <cell r="EB329">
            <v>0</v>
          </cell>
          <cell r="EC329">
            <v>0.15</v>
          </cell>
          <cell r="EF329">
            <v>0</v>
          </cell>
          <cell r="EG329">
            <v>0.15</v>
          </cell>
          <cell r="EJ329">
            <v>0</v>
          </cell>
          <cell r="EK329">
            <v>0.15</v>
          </cell>
        </row>
        <row r="330">
          <cell r="C330" t="str">
            <v>8.5.4.8</v>
          </cell>
          <cell r="D330">
            <v>4011459</v>
          </cell>
          <cell r="E330" t="str">
            <v>SICRO SERVIÇO</v>
          </cell>
          <cell r="F330" t="str">
            <v>CONCRETO ASFÁLTICO - FAIXA B - AREIA E BRITA COMERCIAIS</v>
          </cell>
          <cell r="G330" t="str">
            <v>T</v>
          </cell>
          <cell r="H330">
            <v>0</v>
          </cell>
          <cell r="I330">
            <v>0</v>
          </cell>
          <cell r="L330">
            <v>0</v>
          </cell>
          <cell r="M330">
            <v>120.8</v>
          </cell>
          <cell r="P330">
            <v>0</v>
          </cell>
          <cell r="Q330">
            <v>120.8</v>
          </cell>
          <cell r="T330">
            <v>0</v>
          </cell>
          <cell r="U330">
            <v>120.8</v>
          </cell>
          <cell r="X330">
            <v>0</v>
          </cell>
          <cell r="Y330">
            <v>120.8</v>
          </cell>
          <cell r="AB330">
            <v>0</v>
          </cell>
          <cell r="AC330">
            <v>120.8</v>
          </cell>
          <cell r="AF330">
            <v>0</v>
          </cell>
          <cell r="AG330">
            <v>120.8</v>
          </cell>
          <cell r="AJ330">
            <v>0</v>
          </cell>
          <cell r="AK330">
            <v>120.8</v>
          </cell>
          <cell r="AN330">
            <v>0</v>
          </cell>
          <cell r="AO330">
            <v>120.8</v>
          </cell>
          <cell r="AR330">
            <v>0</v>
          </cell>
          <cell r="AS330">
            <v>120.8</v>
          </cell>
          <cell r="AV330">
            <v>0</v>
          </cell>
          <cell r="AW330">
            <v>120.8</v>
          </cell>
          <cell r="AZ330">
            <v>0</v>
          </cell>
          <cell r="BA330">
            <v>120.8</v>
          </cell>
          <cell r="BD330">
            <v>0</v>
          </cell>
          <cell r="BE330">
            <v>120.8</v>
          </cell>
          <cell r="BH330">
            <v>0</v>
          </cell>
          <cell r="BI330">
            <v>120.8</v>
          </cell>
          <cell r="BL330">
            <v>0</v>
          </cell>
          <cell r="BM330">
            <v>120.8</v>
          </cell>
          <cell r="BP330">
            <v>0</v>
          </cell>
          <cell r="BQ330">
            <v>120.8</v>
          </cell>
          <cell r="BT330">
            <v>0</v>
          </cell>
          <cell r="BU330">
            <v>120.8</v>
          </cell>
          <cell r="BX330">
            <v>0</v>
          </cell>
          <cell r="BY330">
            <v>120.8</v>
          </cell>
          <cell r="CB330">
            <v>0</v>
          </cell>
          <cell r="CC330">
            <v>120.8</v>
          </cell>
          <cell r="CF330">
            <v>0</v>
          </cell>
          <cell r="CG330">
            <v>120.8</v>
          </cell>
          <cell r="CJ330">
            <v>0</v>
          </cell>
          <cell r="CK330">
            <v>120.8</v>
          </cell>
          <cell r="CN330">
            <v>0</v>
          </cell>
          <cell r="CO330">
            <v>120.8</v>
          </cell>
          <cell r="CR330">
            <v>0</v>
          </cell>
          <cell r="CS330">
            <v>120.8</v>
          </cell>
          <cell r="CV330">
            <v>0</v>
          </cell>
          <cell r="CW330">
            <v>120.8</v>
          </cell>
          <cell r="CZ330">
            <v>0</v>
          </cell>
          <cell r="DA330">
            <v>120.8</v>
          </cell>
          <cell r="DD330">
            <v>0</v>
          </cell>
          <cell r="DE330">
            <v>120.8</v>
          </cell>
          <cell r="DH330">
            <v>0</v>
          </cell>
          <cell r="DI330">
            <v>120.8</v>
          </cell>
          <cell r="DL330">
            <v>0</v>
          </cell>
          <cell r="DM330">
            <v>120.8</v>
          </cell>
          <cell r="DP330">
            <v>0</v>
          </cell>
          <cell r="DQ330">
            <v>120.8</v>
          </cell>
          <cell r="DT330">
            <v>0</v>
          </cell>
          <cell r="DU330">
            <v>120.8</v>
          </cell>
          <cell r="DX330">
            <v>0</v>
          </cell>
          <cell r="DY330">
            <v>120.8</v>
          </cell>
          <cell r="EB330">
            <v>0</v>
          </cell>
          <cell r="EC330">
            <v>120.8</v>
          </cell>
          <cell r="EF330">
            <v>0</v>
          </cell>
          <cell r="EG330">
            <v>120.8</v>
          </cell>
          <cell r="EJ330">
            <v>0</v>
          </cell>
          <cell r="EK330">
            <v>120.8</v>
          </cell>
        </row>
        <row r="331">
          <cell r="C331" t="str">
            <v>8.5.4.9</v>
          </cell>
          <cell r="D331">
            <v>4011463</v>
          </cell>
          <cell r="E331" t="str">
            <v>SICRO SERVIÇO</v>
          </cell>
          <cell r="F331" t="str">
            <v>CONCRETO ASFÁLTICO - FAIXA C - AREIA E BRITA COMERCIAIS</v>
          </cell>
          <cell r="G331" t="str">
            <v>T</v>
          </cell>
          <cell r="H331">
            <v>0</v>
          </cell>
          <cell r="I331">
            <v>0</v>
          </cell>
          <cell r="L331">
            <v>0</v>
          </cell>
          <cell r="M331">
            <v>122.19</v>
          </cell>
          <cell r="P331">
            <v>0</v>
          </cell>
          <cell r="Q331">
            <v>122.19</v>
          </cell>
          <cell r="T331">
            <v>0</v>
          </cell>
          <cell r="U331">
            <v>122.19</v>
          </cell>
          <cell r="X331">
            <v>0</v>
          </cell>
          <cell r="Y331">
            <v>122.19</v>
          </cell>
          <cell r="AB331">
            <v>0</v>
          </cell>
          <cell r="AC331">
            <v>122.19</v>
          </cell>
          <cell r="AF331">
            <v>0</v>
          </cell>
          <cell r="AG331">
            <v>122.19</v>
          </cell>
          <cell r="AJ331">
            <v>0</v>
          </cell>
          <cell r="AK331">
            <v>122.19</v>
          </cell>
          <cell r="AN331">
            <v>0</v>
          </cell>
          <cell r="AO331">
            <v>122.19</v>
          </cell>
          <cell r="AR331">
            <v>0</v>
          </cell>
          <cell r="AS331">
            <v>122.19</v>
          </cell>
          <cell r="AV331">
            <v>0</v>
          </cell>
          <cell r="AW331">
            <v>122.19</v>
          </cell>
          <cell r="AZ331">
            <v>0</v>
          </cell>
          <cell r="BA331">
            <v>122.19</v>
          </cell>
          <cell r="BD331">
            <v>0</v>
          </cell>
          <cell r="BE331">
            <v>122.19</v>
          </cell>
          <cell r="BH331">
            <v>0</v>
          </cell>
          <cell r="BI331">
            <v>122.19</v>
          </cell>
          <cell r="BL331">
            <v>0</v>
          </cell>
          <cell r="BM331">
            <v>122.19</v>
          </cell>
          <cell r="BP331">
            <v>0</v>
          </cell>
          <cell r="BQ331">
            <v>122.19</v>
          </cell>
          <cell r="BT331">
            <v>0</v>
          </cell>
          <cell r="BU331">
            <v>122.19</v>
          </cell>
          <cell r="BX331">
            <v>0</v>
          </cell>
          <cell r="BY331">
            <v>122.19</v>
          </cell>
          <cell r="CB331">
            <v>0</v>
          </cell>
          <cell r="CC331">
            <v>122.19</v>
          </cell>
          <cell r="CF331">
            <v>0</v>
          </cell>
          <cell r="CG331">
            <v>122.19</v>
          </cell>
          <cell r="CJ331">
            <v>0</v>
          </cell>
          <cell r="CK331">
            <v>122.19</v>
          </cell>
          <cell r="CN331">
            <v>0</v>
          </cell>
          <cell r="CO331">
            <v>122.19</v>
          </cell>
          <cell r="CR331">
            <v>0</v>
          </cell>
          <cell r="CS331">
            <v>122.19</v>
          </cell>
          <cell r="CV331">
            <v>0</v>
          </cell>
          <cell r="CW331">
            <v>122.19</v>
          </cell>
          <cell r="CZ331">
            <v>0</v>
          </cell>
          <cell r="DA331">
            <v>122.19</v>
          </cell>
          <cell r="DD331">
            <v>0</v>
          </cell>
          <cell r="DE331">
            <v>122.19</v>
          </cell>
          <cell r="DH331">
            <v>0</v>
          </cell>
          <cell r="DI331">
            <v>122.19</v>
          </cell>
          <cell r="DL331">
            <v>0</v>
          </cell>
          <cell r="DM331">
            <v>122.19</v>
          </cell>
          <cell r="DP331">
            <v>0</v>
          </cell>
          <cell r="DQ331">
            <v>122.19</v>
          </cell>
          <cell r="DT331">
            <v>0</v>
          </cell>
          <cell r="DU331">
            <v>122.19</v>
          </cell>
          <cell r="DX331">
            <v>0</v>
          </cell>
          <cell r="DY331">
            <v>122.19</v>
          </cell>
          <cell r="EB331">
            <v>0</v>
          </cell>
          <cell r="EC331">
            <v>122.19</v>
          </cell>
          <cell r="EF331">
            <v>0</v>
          </cell>
          <cell r="EG331">
            <v>122.19</v>
          </cell>
          <cell r="EJ331">
            <v>0</v>
          </cell>
          <cell r="EK331">
            <v>122.19</v>
          </cell>
        </row>
        <row r="332">
          <cell r="C332" t="str">
            <v>8.5.5</v>
          </cell>
          <cell r="F332" t="str">
            <v>MATERIAIS ASFALTICOS</v>
          </cell>
        </row>
        <row r="333">
          <cell r="C333" t="str">
            <v>8.5.5.1</v>
          </cell>
          <cell r="D333" t="str">
            <v>COT.IS_44001</v>
          </cell>
          <cell r="E333" t="str">
            <v>COTAÇÃO</v>
          </cell>
          <cell r="F333" t="str">
            <v>FORNECIMENTO DE CAP 50/70 - ANP/DNIT</v>
          </cell>
          <cell r="G333" t="str">
            <v>T</v>
          </cell>
          <cell r="H333">
            <v>0</v>
          </cell>
          <cell r="I333">
            <v>0</v>
          </cell>
          <cell r="L333">
            <v>0</v>
          </cell>
          <cell r="M333">
            <v>2750.29</v>
          </cell>
          <cell r="P333">
            <v>0</v>
          </cell>
          <cell r="Q333">
            <v>2750.29</v>
          </cell>
          <cell r="T333">
            <v>0</v>
          </cell>
          <cell r="U333">
            <v>2750.29</v>
          </cell>
          <cell r="X333">
            <v>0</v>
          </cell>
          <cell r="Y333">
            <v>2750.29</v>
          </cell>
          <cell r="AB333">
            <v>0</v>
          </cell>
          <cell r="AC333">
            <v>2750.29</v>
          </cell>
          <cell r="AF333">
            <v>0</v>
          </cell>
          <cell r="AG333">
            <v>2750.29</v>
          </cell>
          <cell r="AJ333">
            <v>0</v>
          </cell>
          <cell r="AK333">
            <v>2750.29</v>
          </cell>
          <cell r="AN333">
            <v>0</v>
          </cell>
          <cell r="AO333">
            <v>2750.29</v>
          </cell>
          <cell r="AR333">
            <v>0</v>
          </cell>
          <cell r="AS333">
            <v>2750.29</v>
          </cell>
          <cell r="AV333">
            <v>0</v>
          </cell>
          <cell r="AW333">
            <v>2750.29</v>
          </cell>
          <cell r="AZ333">
            <v>0</v>
          </cell>
          <cell r="BA333">
            <v>2750.29</v>
          </cell>
          <cell r="BD333">
            <v>0</v>
          </cell>
          <cell r="BE333">
            <v>2750.29</v>
          </cell>
          <cell r="BH333">
            <v>0</v>
          </cell>
          <cell r="BI333">
            <v>2750.29</v>
          </cell>
          <cell r="BL333">
            <v>0</v>
          </cell>
          <cell r="BM333">
            <v>2750.29</v>
          </cell>
          <cell r="BP333">
            <v>0</v>
          </cell>
          <cell r="BQ333">
            <v>2750.29</v>
          </cell>
          <cell r="BT333">
            <v>0</v>
          </cell>
          <cell r="BU333">
            <v>2750.29</v>
          </cell>
          <cell r="BX333">
            <v>0</v>
          </cell>
          <cell r="BY333">
            <v>2750.29</v>
          </cell>
          <cell r="CB333">
            <v>0</v>
          </cell>
          <cell r="CC333">
            <v>2750.29</v>
          </cell>
          <cell r="CF333">
            <v>0</v>
          </cell>
          <cell r="CG333">
            <v>2750.29</v>
          </cell>
          <cell r="CJ333">
            <v>0</v>
          </cell>
          <cell r="CK333">
            <v>2750.29</v>
          </cell>
          <cell r="CN333">
            <v>0</v>
          </cell>
          <cell r="CO333">
            <v>2750.29</v>
          </cell>
          <cell r="CR333">
            <v>0</v>
          </cell>
          <cell r="CS333">
            <v>2750.29</v>
          </cell>
          <cell r="CV333">
            <v>0</v>
          </cell>
          <cell r="CW333">
            <v>2750.29</v>
          </cell>
          <cell r="CZ333">
            <v>0</v>
          </cell>
          <cell r="DA333">
            <v>2750.29</v>
          </cell>
          <cell r="DD333">
            <v>0</v>
          </cell>
          <cell r="DE333">
            <v>2750.29</v>
          </cell>
          <cell r="DH333">
            <v>0</v>
          </cell>
          <cell r="DI333">
            <v>2750.29</v>
          </cell>
          <cell r="DL333">
            <v>0</v>
          </cell>
          <cell r="DM333">
            <v>2750.29</v>
          </cell>
          <cell r="DP333">
            <v>0</v>
          </cell>
          <cell r="DQ333">
            <v>2750.29</v>
          </cell>
          <cell r="DT333">
            <v>0</v>
          </cell>
          <cell r="DU333">
            <v>2750.29</v>
          </cell>
          <cell r="DX333">
            <v>0</v>
          </cell>
          <cell r="DY333">
            <v>2750.29</v>
          </cell>
          <cell r="EB333">
            <v>0</v>
          </cell>
          <cell r="EC333">
            <v>2750.29</v>
          </cell>
          <cell r="EF333">
            <v>0</v>
          </cell>
          <cell r="EG333">
            <v>2750.29</v>
          </cell>
          <cell r="EJ333">
            <v>0</v>
          </cell>
          <cell r="EK333">
            <v>2750.29</v>
          </cell>
        </row>
        <row r="334">
          <cell r="C334" t="str">
            <v>8.5.5.2</v>
          </cell>
          <cell r="D334" t="str">
            <v>COT.IS_44002</v>
          </cell>
          <cell r="E334" t="str">
            <v>COTAÇÃO</v>
          </cell>
          <cell r="F334" t="str">
            <v>TRANSPORTE DE CAP 50/70 - ANP/DNIT</v>
          </cell>
          <cell r="G334" t="str">
            <v>T</v>
          </cell>
          <cell r="H334">
            <v>0</v>
          </cell>
          <cell r="I334">
            <v>0</v>
          </cell>
          <cell r="L334">
            <v>0</v>
          </cell>
          <cell r="M334">
            <v>162.26</v>
          </cell>
          <cell r="P334">
            <v>0</v>
          </cell>
          <cell r="Q334">
            <v>162.26</v>
          </cell>
          <cell r="T334">
            <v>0</v>
          </cell>
          <cell r="U334">
            <v>162.26</v>
          </cell>
          <cell r="X334">
            <v>0</v>
          </cell>
          <cell r="Y334">
            <v>162.26</v>
          </cell>
          <cell r="AB334">
            <v>0</v>
          </cell>
          <cell r="AC334">
            <v>162.26</v>
          </cell>
          <cell r="AF334">
            <v>0</v>
          </cell>
          <cell r="AG334">
            <v>162.26</v>
          </cell>
          <cell r="AJ334">
            <v>0</v>
          </cell>
          <cell r="AK334">
            <v>162.26</v>
          </cell>
          <cell r="AN334">
            <v>0</v>
          </cell>
          <cell r="AO334">
            <v>162.26</v>
          </cell>
          <cell r="AR334">
            <v>0</v>
          </cell>
          <cell r="AS334">
            <v>162.26</v>
          </cell>
          <cell r="AV334">
            <v>0</v>
          </cell>
          <cell r="AW334">
            <v>162.26</v>
          </cell>
          <cell r="AZ334">
            <v>0</v>
          </cell>
          <cell r="BA334">
            <v>162.26</v>
          </cell>
          <cell r="BD334">
            <v>0</v>
          </cell>
          <cell r="BE334">
            <v>162.26</v>
          </cell>
          <cell r="BH334">
            <v>0</v>
          </cell>
          <cell r="BI334">
            <v>162.26</v>
          </cell>
          <cell r="BL334">
            <v>0</v>
          </cell>
          <cell r="BM334">
            <v>162.26</v>
          </cell>
          <cell r="BP334">
            <v>0</v>
          </cell>
          <cell r="BQ334">
            <v>162.26</v>
          </cell>
          <cell r="BT334">
            <v>0</v>
          </cell>
          <cell r="BU334">
            <v>162.26</v>
          </cell>
          <cell r="BX334">
            <v>0</v>
          </cell>
          <cell r="BY334">
            <v>162.26</v>
          </cell>
          <cell r="CB334">
            <v>0</v>
          </cell>
          <cell r="CC334">
            <v>162.26</v>
          </cell>
          <cell r="CF334">
            <v>0</v>
          </cell>
          <cell r="CG334">
            <v>162.26</v>
          </cell>
          <cell r="CJ334">
            <v>0</v>
          </cell>
          <cell r="CK334">
            <v>162.26</v>
          </cell>
          <cell r="CN334">
            <v>0</v>
          </cell>
          <cell r="CO334">
            <v>162.26</v>
          </cell>
          <cell r="CR334">
            <v>0</v>
          </cell>
          <cell r="CS334">
            <v>162.26</v>
          </cell>
          <cell r="CV334">
            <v>0</v>
          </cell>
          <cell r="CW334">
            <v>162.26</v>
          </cell>
          <cell r="CZ334">
            <v>0</v>
          </cell>
          <cell r="DA334">
            <v>162.26</v>
          </cell>
          <cell r="DD334">
            <v>0</v>
          </cell>
          <cell r="DE334">
            <v>162.26</v>
          </cell>
          <cell r="DH334">
            <v>0</v>
          </cell>
          <cell r="DI334">
            <v>162.26</v>
          </cell>
          <cell r="DL334">
            <v>0</v>
          </cell>
          <cell r="DM334">
            <v>162.26</v>
          </cell>
          <cell r="DP334">
            <v>0</v>
          </cell>
          <cell r="DQ334">
            <v>162.26</v>
          </cell>
          <cell r="DT334">
            <v>0</v>
          </cell>
          <cell r="DU334">
            <v>162.26</v>
          </cell>
          <cell r="DX334">
            <v>0</v>
          </cell>
          <cell r="DY334">
            <v>162.26</v>
          </cell>
          <cell r="EB334">
            <v>0</v>
          </cell>
          <cell r="EC334">
            <v>162.26</v>
          </cell>
          <cell r="EF334">
            <v>0</v>
          </cell>
          <cell r="EG334">
            <v>162.26</v>
          </cell>
          <cell r="EJ334">
            <v>0</v>
          </cell>
          <cell r="EK334">
            <v>162.26</v>
          </cell>
        </row>
        <row r="335">
          <cell r="C335" t="str">
            <v>8.5.5.3</v>
          </cell>
          <cell r="D335" t="str">
            <v>COT.IS_44003</v>
          </cell>
          <cell r="E335" t="str">
            <v>COTAÇÃO</v>
          </cell>
          <cell r="F335" t="str">
            <v>FORNECIMENTO DE CAP COM POLIMERO SBS - ANP/DNIT</v>
          </cell>
          <cell r="G335" t="str">
            <v>T</v>
          </cell>
          <cell r="H335">
            <v>0</v>
          </cell>
          <cell r="I335">
            <v>0</v>
          </cell>
          <cell r="L335">
            <v>0</v>
          </cell>
          <cell r="M335">
            <v>3867.3</v>
          </cell>
          <cell r="P335">
            <v>0</v>
          </cell>
          <cell r="Q335">
            <v>3867.3</v>
          </cell>
          <cell r="T335">
            <v>0</v>
          </cell>
          <cell r="U335">
            <v>3867.3</v>
          </cell>
          <cell r="X335">
            <v>0</v>
          </cell>
          <cell r="Y335">
            <v>3867.3</v>
          </cell>
          <cell r="AB335">
            <v>0</v>
          </cell>
          <cell r="AC335">
            <v>3867.3</v>
          </cell>
          <cell r="AF335">
            <v>0</v>
          </cell>
          <cell r="AG335">
            <v>3867.3</v>
          </cell>
          <cell r="AJ335">
            <v>0</v>
          </cell>
          <cell r="AK335">
            <v>3867.3</v>
          </cell>
          <cell r="AN335">
            <v>0</v>
          </cell>
          <cell r="AO335">
            <v>3867.3</v>
          </cell>
          <cell r="AR335">
            <v>0</v>
          </cell>
          <cell r="AS335">
            <v>3867.3</v>
          </cell>
          <cell r="AV335">
            <v>0</v>
          </cell>
          <cell r="AW335">
            <v>3867.3</v>
          </cell>
          <cell r="AZ335">
            <v>0</v>
          </cell>
          <cell r="BA335">
            <v>3867.3</v>
          </cell>
          <cell r="BD335">
            <v>0</v>
          </cell>
          <cell r="BE335">
            <v>3867.3</v>
          </cell>
          <cell r="BH335">
            <v>0</v>
          </cell>
          <cell r="BI335">
            <v>3867.3</v>
          </cell>
          <cell r="BL335">
            <v>0</v>
          </cell>
          <cell r="BM335">
            <v>3867.3</v>
          </cell>
          <cell r="BP335">
            <v>0</v>
          </cell>
          <cell r="BQ335">
            <v>3867.3</v>
          </cell>
          <cell r="BT335">
            <v>0</v>
          </cell>
          <cell r="BU335">
            <v>3867.3</v>
          </cell>
          <cell r="BX335">
            <v>0</v>
          </cell>
          <cell r="BY335">
            <v>3867.3</v>
          </cell>
          <cell r="CB335">
            <v>0</v>
          </cell>
          <cell r="CC335">
            <v>3867.3</v>
          </cell>
          <cell r="CF335">
            <v>0</v>
          </cell>
          <cell r="CG335">
            <v>3867.3</v>
          </cell>
          <cell r="CJ335">
            <v>0</v>
          </cell>
          <cell r="CK335">
            <v>3867.3</v>
          </cell>
          <cell r="CN335">
            <v>0</v>
          </cell>
          <cell r="CO335">
            <v>3867.3</v>
          </cell>
          <cell r="CR335">
            <v>0</v>
          </cell>
          <cell r="CS335">
            <v>3867.3</v>
          </cell>
          <cell r="CV335">
            <v>0</v>
          </cell>
          <cell r="CW335">
            <v>3867.3</v>
          </cell>
          <cell r="CZ335">
            <v>0</v>
          </cell>
          <cell r="DA335">
            <v>3867.3</v>
          </cell>
          <cell r="DD335">
            <v>0</v>
          </cell>
          <cell r="DE335">
            <v>3867.3</v>
          </cell>
          <cell r="DH335">
            <v>0</v>
          </cell>
          <cell r="DI335">
            <v>3867.3</v>
          </cell>
          <cell r="DL335">
            <v>0</v>
          </cell>
          <cell r="DM335">
            <v>3867.3</v>
          </cell>
          <cell r="DP335">
            <v>0</v>
          </cell>
          <cell r="DQ335">
            <v>3867.3</v>
          </cell>
          <cell r="DT335">
            <v>0</v>
          </cell>
          <cell r="DU335">
            <v>3867.3</v>
          </cell>
          <cell r="DX335">
            <v>0</v>
          </cell>
          <cell r="DY335">
            <v>3867.3</v>
          </cell>
          <cell r="EB335">
            <v>0</v>
          </cell>
          <cell r="EC335">
            <v>3867.3</v>
          </cell>
          <cell r="EF335">
            <v>0</v>
          </cell>
          <cell r="EG335">
            <v>3867.3</v>
          </cell>
          <cell r="EJ335">
            <v>0</v>
          </cell>
          <cell r="EK335">
            <v>3867.3</v>
          </cell>
        </row>
        <row r="336">
          <cell r="C336" t="str">
            <v>8.5.5.4</v>
          </cell>
          <cell r="D336" t="str">
            <v>COT.IS_44004</v>
          </cell>
          <cell r="E336" t="str">
            <v>COTAÇÃO</v>
          </cell>
          <cell r="F336" t="str">
            <v>TRANSPORTE DE CAP COM POLIMERO SBS - ANP/DNIT</v>
          </cell>
          <cell r="G336" t="str">
            <v>T</v>
          </cell>
          <cell r="H336">
            <v>0</v>
          </cell>
          <cell r="I336">
            <v>0</v>
          </cell>
          <cell r="L336">
            <v>0</v>
          </cell>
          <cell r="M336">
            <v>147.63</v>
          </cell>
          <cell r="P336">
            <v>0</v>
          </cell>
          <cell r="Q336">
            <v>147.63</v>
          </cell>
          <cell r="T336">
            <v>0</v>
          </cell>
          <cell r="U336">
            <v>147.63</v>
          </cell>
          <cell r="X336">
            <v>0</v>
          </cell>
          <cell r="Y336">
            <v>147.63</v>
          </cell>
          <cell r="AB336">
            <v>0</v>
          </cell>
          <cell r="AC336">
            <v>147.63</v>
          </cell>
          <cell r="AF336">
            <v>0</v>
          </cell>
          <cell r="AG336">
            <v>147.63</v>
          </cell>
          <cell r="AJ336">
            <v>0</v>
          </cell>
          <cell r="AK336">
            <v>147.63</v>
          </cell>
          <cell r="AN336">
            <v>0</v>
          </cell>
          <cell r="AO336">
            <v>147.63</v>
          </cell>
          <cell r="AR336">
            <v>0</v>
          </cell>
          <cell r="AS336">
            <v>147.63</v>
          </cell>
          <cell r="AV336">
            <v>0</v>
          </cell>
          <cell r="AW336">
            <v>147.63</v>
          </cell>
          <cell r="AZ336">
            <v>0</v>
          </cell>
          <cell r="BA336">
            <v>147.63</v>
          </cell>
          <cell r="BD336">
            <v>0</v>
          </cell>
          <cell r="BE336">
            <v>147.63</v>
          </cell>
          <cell r="BH336">
            <v>0</v>
          </cell>
          <cell r="BI336">
            <v>147.63</v>
          </cell>
          <cell r="BL336">
            <v>0</v>
          </cell>
          <cell r="BM336">
            <v>147.63</v>
          </cell>
          <cell r="BP336">
            <v>0</v>
          </cell>
          <cell r="BQ336">
            <v>147.63</v>
          </cell>
          <cell r="BT336">
            <v>0</v>
          </cell>
          <cell r="BU336">
            <v>147.63</v>
          </cell>
          <cell r="BX336">
            <v>0</v>
          </cell>
          <cell r="BY336">
            <v>147.63</v>
          </cell>
          <cell r="CB336">
            <v>0</v>
          </cell>
          <cell r="CC336">
            <v>147.63</v>
          </cell>
          <cell r="CF336">
            <v>0</v>
          </cell>
          <cell r="CG336">
            <v>147.63</v>
          </cell>
          <cell r="CJ336">
            <v>0</v>
          </cell>
          <cell r="CK336">
            <v>147.63</v>
          </cell>
          <cell r="CN336">
            <v>0</v>
          </cell>
          <cell r="CO336">
            <v>147.63</v>
          </cell>
          <cell r="CR336">
            <v>0</v>
          </cell>
          <cell r="CS336">
            <v>147.63</v>
          </cell>
          <cell r="CV336">
            <v>0</v>
          </cell>
          <cell r="CW336">
            <v>147.63</v>
          </cell>
          <cell r="CZ336">
            <v>0</v>
          </cell>
          <cell r="DA336">
            <v>147.63</v>
          </cell>
          <cell r="DD336">
            <v>0</v>
          </cell>
          <cell r="DE336">
            <v>147.63</v>
          </cell>
          <cell r="DH336">
            <v>0</v>
          </cell>
          <cell r="DI336">
            <v>147.63</v>
          </cell>
          <cell r="DL336">
            <v>0</v>
          </cell>
          <cell r="DM336">
            <v>147.63</v>
          </cell>
          <cell r="DP336">
            <v>0</v>
          </cell>
          <cell r="DQ336">
            <v>147.63</v>
          </cell>
          <cell r="DT336">
            <v>0</v>
          </cell>
          <cell r="DU336">
            <v>147.63</v>
          </cell>
          <cell r="DX336">
            <v>0</v>
          </cell>
          <cell r="DY336">
            <v>147.63</v>
          </cell>
          <cell r="EB336">
            <v>0</v>
          </cell>
          <cell r="EC336">
            <v>147.63</v>
          </cell>
          <cell r="EF336">
            <v>0</v>
          </cell>
          <cell r="EG336">
            <v>147.63</v>
          </cell>
          <cell r="EJ336">
            <v>0</v>
          </cell>
          <cell r="EK336">
            <v>147.63</v>
          </cell>
        </row>
        <row r="337">
          <cell r="C337" t="str">
            <v>8.5.5.5</v>
          </cell>
          <cell r="D337" t="str">
            <v>COT.IS_44005</v>
          </cell>
          <cell r="E337" t="str">
            <v>COTAÇÃO</v>
          </cell>
          <cell r="F337" t="str">
            <v>FORNECIMENTO DE ASFALTO DILUIDO CM-30 - ANP/DNIT</v>
          </cell>
          <cell r="G337" t="str">
            <v>T</v>
          </cell>
          <cell r="H337">
            <v>0</v>
          </cell>
          <cell r="I337">
            <v>0</v>
          </cell>
          <cell r="L337">
            <v>0</v>
          </cell>
          <cell r="M337">
            <v>5108.71</v>
          </cell>
          <cell r="P337">
            <v>0</v>
          </cell>
          <cell r="Q337">
            <v>5108.71</v>
          </cell>
          <cell r="T337">
            <v>0</v>
          </cell>
          <cell r="U337">
            <v>5108.71</v>
          </cell>
          <cell r="X337">
            <v>0</v>
          </cell>
          <cell r="Y337">
            <v>5108.71</v>
          </cell>
          <cell r="AB337">
            <v>0</v>
          </cell>
          <cell r="AC337">
            <v>5108.71</v>
          </cell>
          <cell r="AF337">
            <v>0</v>
          </cell>
          <cell r="AG337">
            <v>5108.71</v>
          </cell>
          <cell r="AJ337">
            <v>0</v>
          </cell>
          <cell r="AK337">
            <v>5108.71</v>
          </cell>
          <cell r="AN337">
            <v>0</v>
          </cell>
          <cell r="AO337">
            <v>5108.71</v>
          </cell>
          <cell r="AR337">
            <v>0</v>
          </cell>
          <cell r="AS337">
            <v>5108.71</v>
          </cell>
          <cell r="AV337">
            <v>0</v>
          </cell>
          <cell r="AW337">
            <v>5108.71</v>
          </cell>
          <cell r="AZ337">
            <v>0</v>
          </cell>
          <cell r="BA337">
            <v>5108.71</v>
          </cell>
          <cell r="BD337">
            <v>0</v>
          </cell>
          <cell r="BE337">
            <v>5108.71</v>
          </cell>
          <cell r="BH337">
            <v>0</v>
          </cell>
          <cell r="BI337">
            <v>5108.71</v>
          </cell>
          <cell r="BL337">
            <v>0</v>
          </cell>
          <cell r="BM337">
            <v>5108.71</v>
          </cell>
          <cell r="BP337">
            <v>0</v>
          </cell>
          <cell r="BQ337">
            <v>5108.71</v>
          </cell>
          <cell r="BT337">
            <v>0</v>
          </cell>
          <cell r="BU337">
            <v>5108.71</v>
          </cell>
          <cell r="BX337">
            <v>0</v>
          </cell>
          <cell r="BY337">
            <v>5108.71</v>
          </cell>
          <cell r="CB337">
            <v>0</v>
          </cell>
          <cell r="CC337">
            <v>5108.71</v>
          </cell>
          <cell r="CF337">
            <v>0</v>
          </cell>
          <cell r="CG337">
            <v>5108.71</v>
          </cell>
          <cell r="CJ337">
            <v>0</v>
          </cell>
          <cell r="CK337">
            <v>5108.71</v>
          </cell>
          <cell r="CN337">
            <v>0</v>
          </cell>
          <cell r="CO337">
            <v>5108.71</v>
          </cell>
          <cell r="CR337">
            <v>0</v>
          </cell>
          <cell r="CS337">
            <v>5108.71</v>
          </cell>
          <cell r="CV337">
            <v>0</v>
          </cell>
          <cell r="CW337">
            <v>5108.71</v>
          </cell>
          <cell r="CZ337">
            <v>0</v>
          </cell>
          <cell r="DA337">
            <v>5108.71</v>
          </cell>
          <cell r="DD337">
            <v>0</v>
          </cell>
          <cell r="DE337">
            <v>5108.71</v>
          </cell>
          <cell r="DH337">
            <v>0</v>
          </cell>
          <cell r="DI337">
            <v>5108.71</v>
          </cell>
          <cell r="DL337">
            <v>0</v>
          </cell>
          <cell r="DM337">
            <v>5108.71</v>
          </cell>
          <cell r="DP337">
            <v>0</v>
          </cell>
          <cell r="DQ337">
            <v>5108.71</v>
          </cell>
          <cell r="DT337">
            <v>0</v>
          </cell>
          <cell r="DU337">
            <v>5108.71</v>
          </cell>
          <cell r="DX337">
            <v>0</v>
          </cell>
          <cell r="DY337">
            <v>5108.71</v>
          </cell>
          <cell r="EB337">
            <v>0</v>
          </cell>
          <cell r="EC337">
            <v>5108.71</v>
          </cell>
          <cell r="EF337">
            <v>0</v>
          </cell>
          <cell r="EG337">
            <v>5108.71</v>
          </cell>
          <cell r="EJ337">
            <v>0</v>
          </cell>
          <cell r="EK337">
            <v>5108.71</v>
          </cell>
        </row>
        <row r="338">
          <cell r="C338" t="str">
            <v>8.5.5.6</v>
          </cell>
          <cell r="D338" t="str">
            <v>COT.IS_44006</v>
          </cell>
          <cell r="E338" t="str">
            <v>COTAÇÃO</v>
          </cell>
          <cell r="F338" t="str">
            <v>TRANSPORTE DE ASFALTO DILUIDO CM-30 - ANP/DNIT</v>
          </cell>
          <cell r="G338" t="str">
            <v>T</v>
          </cell>
          <cell r="H338">
            <v>0</v>
          </cell>
          <cell r="I338">
            <v>0</v>
          </cell>
          <cell r="L338">
            <v>0</v>
          </cell>
          <cell r="M338">
            <v>162.26</v>
          </cell>
          <cell r="P338">
            <v>0</v>
          </cell>
          <cell r="Q338">
            <v>162.26</v>
          </cell>
          <cell r="T338">
            <v>0</v>
          </cell>
          <cell r="U338">
            <v>162.26</v>
          </cell>
          <cell r="X338">
            <v>0</v>
          </cell>
          <cell r="Y338">
            <v>162.26</v>
          </cell>
          <cell r="AB338">
            <v>0</v>
          </cell>
          <cell r="AC338">
            <v>162.26</v>
          </cell>
          <cell r="AF338">
            <v>0</v>
          </cell>
          <cell r="AG338">
            <v>162.26</v>
          </cell>
          <cell r="AJ338">
            <v>0</v>
          </cell>
          <cell r="AK338">
            <v>162.26</v>
          </cell>
          <cell r="AN338">
            <v>0</v>
          </cell>
          <cell r="AO338">
            <v>162.26</v>
          </cell>
          <cell r="AR338">
            <v>0</v>
          </cell>
          <cell r="AS338">
            <v>162.26</v>
          </cell>
          <cell r="AV338">
            <v>0</v>
          </cell>
          <cell r="AW338">
            <v>162.26</v>
          </cell>
          <cell r="AZ338">
            <v>0</v>
          </cell>
          <cell r="BA338">
            <v>162.26</v>
          </cell>
          <cell r="BD338">
            <v>0</v>
          </cell>
          <cell r="BE338">
            <v>162.26</v>
          </cell>
          <cell r="BH338">
            <v>0</v>
          </cell>
          <cell r="BI338">
            <v>162.26</v>
          </cell>
          <cell r="BL338">
            <v>0</v>
          </cell>
          <cell r="BM338">
            <v>162.26</v>
          </cell>
          <cell r="BP338">
            <v>0</v>
          </cell>
          <cell r="BQ338">
            <v>162.26</v>
          </cell>
          <cell r="BT338">
            <v>0</v>
          </cell>
          <cell r="BU338">
            <v>162.26</v>
          </cell>
          <cell r="BX338">
            <v>0</v>
          </cell>
          <cell r="BY338">
            <v>162.26</v>
          </cell>
          <cell r="CB338">
            <v>0</v>
          </cell>
          <cell r="CC338">
            <v>162.26</v>
          </cell>
          <cell r="CF338">
            <v>0</v>
          </cell>
          <cell r="CG338">
            <v>162.26</v>
          </cell>
          <cell r="CJ338">
            <v>0</v>
          </cell>
          <cell r="CK338">
            <v>162.26</v>
          </cell>
          <cell r="CN338">
            <v>0</v>
          </cell>
          <cell r="CO338">
            <v>162.26</v>
          </cell>
          <cell r="CR338">
            <v>0</v>
          </cell>
          <cell r="CS338">
            <v>162.26</v>
          </cell>
          <cell r="CV338">
            <v>0</v>
          </cell>
          <cell r="CW338">
            <v>162.26</v>
          </cell>
          <cell r="CZ338">
            <v>0</v>
          </cell>
          <cell r="DA338">
            <v>162.26</v>
          </cell>
          <cell r="DD338">
            <v>0</v>
          </cell>
          <cell r="DE338">
            <v>162.26</v>
          </cell>
          <cell r="DH338">
            <v>0</v>
          </cell>
          <cell r="DI338">
            <v>162.26</v>
          </cell>
          <cell r="DL338">
            <v>0</v>
          </cell>
          <cell r="DM338">
            <v>162.26</v>
          </cell>
          <cell r="DP338">
            <v>0</v>
          </cell>
          <cell r="DQ338">
            <v>162.26</v>
          </cell>
          <cell r="DT338">
            <v>0</v>
          </cell>
          <cell r="DU338">
            <v>162.26</v>
          </cell>
          <cell r="DX338">
            <v>0</v>
          </cell>
          <cell r="DY338">
            <v>162.26</v>
          </cell>
          <cell r="EB338">
            <v>0</v>
          </cell>
          <cell r="EC338">
            <v>162.26</v>
          </cell>
          <cell r="EF338">
            <v>0</v>
          </cell>
          <cell r="EG338">
            <v>162.26</v>
          </cell>
          <cell r="EJ338">
            <v>0</v>
          </cell>
          <cell r="EK338">
            <v>162.26</v>
          </cell>
        </row>
        <row r="339">
          <cell r="C339" t="str">
            <v>8.5.5.7</v>
          </cell>
          <cell r="D339" t="str">
            <v>COT.IS_44007</v>
          </cell>
          <cell r="E339" t="str">
            <v>COTAÇÃO</v>
          </cell>
          <cell r="F339" t="str">
            <v>FORNECIMENTO DE EMULSÃO ASFÁLTICA RR-1C - ANP/DNIT</v>
          </cell>
          <cell r="G339" t="str">
            <v>T</v>
          </cell>
          <cell r="H339">
            <v>0</v>
          </cell>
          <cell r="I339">
            <v>0</v>
          </cell>
          <cell r="L339">
            <v>0</v>
          </cell>
          <cell r="M339">
            <v>2007.21</v>
          </cell>
          <cell r="P339">
            <v>0</v>
          </cell>
          <cell r="Q339">
            <v>2007.21</v>
          </cell>
          <cell r="T339">
            <v>0</v>
          </cell>
          <cell r="U339">
            <v>2007.21</v>
          </cell>
          <cell r="X339">
            <v>0</v>
          </cell>
          <cell r="Y339">
            <v>2007.21</v>
          </cell>
          <cell r="AB339">
            <v>0</v>
          </cell>
          <cell r="AC339">
            <v>2007.21</v>
          </cell>
          <cell r="AF339">
            <v>0</v>
          </cell>
          <cell r="AG339">
            <v>2007.21</v>
          </cell>
          <cell r="AJ339">
            <v>0</v>
          </cell>
          <cell r="AK339">
            <v>2007.21</v>
          </cell>
          <cell r="AN339">
            <v>0</v>
          </cell>
          <cell r="AO339">
            <v>2007.21</v>
          </cell>
          <cell r="AR339">
            <v>0</v>
          </cell>
          <cell r="AS339">
            <v>2007.21</v>
          </cell>
          <cell r="AV339">
            <v>0</v>
          </cell>
          <cell r="AW339">
            <v>2007.21</v>
          </cell>
          <cell r="AZ339">
            <v>0</v>
          </cell>
          <cell r="BA339">
            <v>2007.21</v>
          </cell>
          <cell r="BD339">
            <v>0</v>
          </cell>
          <cell r="BE339">
            <v>2007.21</v>
          </cell>
          <cell r="BH339">
            <v>0</v>
          </cell>
          <cell r="BI339">
            <v>2007.21</v>
          </cell>
          <cell r="BL339">
            <v>0</v>
          </cell>
          <cell r="BM339">
            <v>2007.21</v>
          </cell>
          <cell r="BP339">
            <v>0</v>
          </cell>
          <cell r="BQ339">
            <v>2007.21</v>
          </cell>
          <cell r="BT339">
            <v>0</v>
          </cell>
          <cell r="BU339">
            <v>2007.21</v>
          </cell>
          <cell r="BX339">
            <v>0</v>
          </cell>
          <cell r="BY339">
            <v>2007.21</v>
          </cell>
          <cell r="CB339">
            <v>0</v>
          </cell>
          <cell r="CC339">
            <v>2007.21</v>
          </cell>
          <cell r="CF339">
            <v>0</v>
          </cell>
          <cell r="CG339">
            <v>2007.21</v>
          </cell>
          <cell r="CJ339">
            <v>0</v>
          </cell>
          <cell r="CK339">
            <v>2007.21</v>
          </cell>
          <cell r="CN339">
            <v>0</v>
          </cell>
          <cell r="CO339">
            <v>2007.21</v>
          </cell>
          <cell r="CR339">
            <v>0</v>
          </cell>
          <cell r="CS339">
            <v>2007.21</v>
          </cell>
          <cell r="CV339">
            <v>0</v>
          </cell>
          <cell r="CW339">
            <v>2007.21</v>
          </cell>
          <cell r="CZ339">
            <v>0</v>
          </cell>
          <cell r="DA339">
            <v>2007.21</v>
          </cell>
          <cell r="DD339">
            <v>0</v>
          </cell>
          <cell r="DE339">
            <v>2007.21</v>
          </cell>
          <cell r="DH339">
            <v>0</v>
          </cell>
          <cell r="DI339">
            <v>2007.21</v>
          </cell>
          <cell r="DL339">
            <v>0</v>
          </cell>
          <cell r="DM339">
            <v>2007.21</v>
          </cell>
          <cell r="DP339">
            <v>0</v>
          </cell>
          <cell r="DQ339">
            <v>2007.21</v>
          </cell>
          <cell r="DT339">
            <v>0</v>
          </cell>
          <cell r="DU339">
            <v>2007.21</v>
          </cell>
          <cell r="DX339">
            <v>0</v>
          </cell>
          <cell r="DY339">
            <v>2007.21</v>
          </cell>
          <cell r="EB339">
            <v>0</v>
          </cell>
          <cell r="EC339">
            <v>2007.21</v>
          </cell>
          <cell r="EF339">
            <v>0</v>
          </cell>
          <cell r="EG339">
            <v>2007.21</v>
          </cell>
          <cell r="EJ339">
            <v>0</v>
          </cell>
          <cell r="EK339">
            <v>2007.21</v>
          </cell>
        </row>
        <row r="340">
          <cell r="C340" t="str">
            <v>8.5.5.8</v>
          </cell>
          <cell r="D340" t="str">
            <v>COT.IS_44008</v>
          </cell>
          <cell r="E340" t="str">
            <v>COTAÇÃO</v>
          </cell>
          <cell r="F340" t="str">
            <v>TRANSPORTE DE EMULSÃO ASFÁLTICA RR-1C - ANP/DNIT</v>
          </cell>
          <cell r="G340" t="str">
            <v>T</v>
          </cell>
          <cell r="H340">
            <v>0</v>
          </cell>
          <cell r="I340">
            <v>0</v>
          </cell>
          <cell r="L340">
            <v>0</v>
          </cell>
          <cell r="M340">
            <v>168.64</v>
          </cell>
          <cell r="P340">
            <v>0</v>
          </cell>
          <cell r="Q340">
            <v>168.64</v>
          </cell>
          <cell r="T340">
            <v>0</v>
          </cell>
          <cell r="U340">
            <v>168.64</v>
          </cell>
          <cell r="X340">
            <v>0</v>
          </cell>
          <cell r="Y340">
            <v>168.64</v>
          </cell>
          <cell r="AB340">
            <v>0</v>
          </cell>
          <cell r="AC340">
            <v>168.64</v>
          </cell>
          <cell r="AF340">
            <v>0</v>
          </cell>
          <cell r="AG340">
            <v>168.64</v>
          </cell>
          <cell r="AJ340">
            <v>0</v>
          </cell>
          <cell r="AK340">
            <v>168.64</v>
          </cell>
          <cell r="AN340">
            <v>0</v>
          </cell>
          <cell r="AO340">
            <v>168.64</v>
          </cell>
          <cell r="AR340">
            <v>0</v>
          </cell>
          <cell r="AS340">
            <v>168.64</v>
          </cell>
          <cell r="AV340">
            <v>0</v>
          </cell>
          <cell r="AW340">
            <v>168.64</v>
          </cell>
          <cell r="AZ340">
            <v>0</v>
          </cell>
          <cell r="BA340">
            <v>168.64</v>
          </cell>
          <cell r="BD340">
            <v>0</v>
          </cell>
          <cell r="BE340">
            <v>168.64</v>
          </cell>
          <cell r="BH340">
            <v>0</v>
          </cell>
          <cell r="BI340">
            <v>168.64</v>
          </cell>
          <cell r="BL340">
            <v>0</v>
          </cell>
          <cell r="BM340">
            <v>168.64</v>
          </cell>
          <cell r="BP340">
            <v>0</v>
          </cell>
          <cell r="BQ340">
            <v>168.64</v>
          </cell>
          <cell r="BT340">
            <v>0</v>
          </cell>
          <cell r="BU340">
            <v>168.64</v>
          </cell>
          <cell r="BX340">
            <v>0</v>
          </cell>
          <cell r="BY340">
            <v>168.64</v>
          </cell>
          <cell r="CB340">
            <v>0</v>
          </cell>
          <cell r="CC340">
            <v>168.64</v>
          </cell>
          <cell r="CF340">
            <v>0</v>
          </cell>
          <cell r="CG340">
            <v>168.64</v>
          </cell>
          <cell r="CJ340">
            <v>0</v>
          </cell>
          <cell r="CK340">
            <v>168.64</v>
          </cell>
          <cell r="CN340">
            <v>0</v>
          </cell>
          <cell r="CO340">
            <v>168.64</v>
          </cell>
          <cell r="CR340">
            <v>0</v>
          </cell>
          <cell r="CS340">
            <v>168.64</v>
          </cell>
          <cell r="CV340">
            <v>0</v>
          </cell>
          <cell r="CW340">
            <v>168.64</v>
          </cell>
          <cell r="CZ340">
            <v>0</v>
          </cell>
          <cell r="DA340">
            <v>168.64</v>
          </cell>
          <cell r="DD340">
            <v>0</v>
          </cell>
          <cell r="DE340">
            <v>168.64</v>
          </cell>
          <cell r="DH340">
            <v>0</v>
          </cell>
          <cell r="DI340">
            <v>168.64</v>
          </cell>
          <cell r="DL340">
            <v>0</v>
          </cell>
          <cell r="DM340">
            <v>168.64</v>
          </cell>
          <cell r="DP340">
            <v>0</v>
          </cell>
          <cell r="DQ340">
            <v>168.64</v>
          </cell>
          <cell r="DT340">
            <v>0</v>
          </cell>
          <cell r="DU340">
            <v>168.64</v>
          </cell>
          <cell r="DX340">
            <v>0</v>
          </cell>
          <cell r="DY340">
            <v>168.64</v>
          </cell>
          <cell r="EB340">
            <v>0</v>
          </cell>
          <cell r="EC340">
            <v>168.64</v>
          </cell>
          <cell r="EF340">
            <v>0</v>
          </cell>
          <cell r="EG340">
            <v>168.64</v>
          </cell>
          <cell r="EJ340">
            <v>0</v>
          </cell>
          <cell r="EK340">
            <v>168.64</v>
          </cell>
        </row>
        <row r="341">
          <cell r="C341" t="str">
            <v>8.5.6</v>
          </cell>
          <cell r="F341" t="str">
            <v>BASE DE CONSERVAÇÃO</v>
          </cell>
        </row>
        <row r="342">
          <cell r="C342" t="str">
            <v>8.5.6.1</v>
          </cell>
          <cell r="D342" t="str">
            <v>COT.SV_06001</v>
          </cell>
          <cell r="E342" t="str">
            <v>COTAÇÃO</v>
          </cell>
          <cell r="F342" t="str">
            <v>CUSTO MEDIO DA CONSTRUÇÃO CIVIL - SINAPI IBGE</v>
          </cell>
          <cell r="G342" t="str">
            <v>M2</v>
          </cell>
          <cell r="H342">
            <v>0</v>
          </cell>
          <cell r="I342">
            <v>0</v>
          </cell>
          <cell r="L342">
            <v>0</v>
          </cell>
          <cell r="M342">
            <v>1295.48</v>
          </cell>
          <cell r="P342">
            <v>0</v>
          </cell>
          <cell r="Q342">
            <v>1295.48</v>
          </cell>
          <cell r="T342">
            <v>0</v>
          </cell>
          <cell r="U342">
            <v>1295.48</v>
          </cell>
          <cell r="X342">
            <v>0</v>
          </cell>
          <cell r="Y342">
            <v>1295.48</v>
          </cell>
          <cell r="AB342">
            <v>0</v>
          </cell>
          <cell r="AC342">
            <v>1295.48</v>
          </cell>
          <cell r="AF342">
            <v>0</v>
          </cell>
          <cell r="AG342">
            <v>1295.48</v>
          </cell>
          <cell r="AJ342">
            <v>0</v>
          </cell>
          <cell r="AK342">
            <v>1295.48</v>
          </cell>
          <cell r="AN342">
            <v>0</v>
          </cell>
          <cell r="AO342">
            <v>1295.48</v>
          </cell>
          <cell r="AR342">
            <v>0</v>
          </cell>
          <cell r="AS342">
            <v>1295.48</v>
          </cell>
          <cell r="AV342">
            <v>0</v>
          </cell>
          <cell r="AW342">
            <v>1295.48</v>
          </cell>
          <cell r="AZ342">
            <v>0</v>
          </cell>
          <cell r="BA342">
            <v>1295.48</v>
          </cell>
          <cell r="BD342">
            <v>0</v>
          </cell>
          <cell r="BE342">
            <v>1295.48</v>
          </cell>
          <cell r="BH342">
            <v>0</v>
          </cell>
          <cell r="BI342">
            <v>1295.48</v>
          </cell>
          <cell r="BL342">
            <v>0</v>
          </cell>
          <cell r="BM342">
            <v>1295.48</v>
          </cell>
          <cell r="BP342">
            <v>0</v>
          </cell>
          <cell r="BQ342">
            <v>1295.48</v>
          </cell>
          <cell r="BT342">
            <v>0</v>
          </cell>
          <cell r="BU342">
            <v>1295.48</v>
          </cell>
          <cell r="BX342">
            <v>0</v>
          </cell>
          <cell r="BY342">
            <v>1295.48</v>
          </cell>
          <cell r="CB342">
            <v>0</v>
          </cell>
          <cell r="CC342">
            <v>1295.48</v>
          </cell>
          <cell r="CF342">
            <v>0</v>
          </cell>
          <cell r="CG342">
            <v>1295.48</v>
          </cell>
          <cell r="CJ342">
            <v>0</v>
          </cell>
          <cell r="CK342">
            <v>1295.48</v>
          </cell>
          <cell r="CN342">
            <v>0</v>
          </cell>
          <cell r="CO342">
            <v>1295.48</v>
          </cell>
          <cell r="CR342">
            <v>0</v>
          </cell>
          <cell r="CS342">
            <v>1295.48</v>
          </cell>
          <cell r="CV342">
            <v>0</v>
          </cell>
          <cell r="CW342">
            <v>1295.48</v>
          </cell>
          <cell r="CZ342">
            <v>0</v>
          </cell>
          <cell r="DA342">
            <v>1295.48</v>
          </cell>
          <cell r="DD342">
            <v>0</v>
          </cell>
          <cell r="DE342">
            <v>1295.48</v>
          </cell>
          <cell r="DH342">
            <v>0</v>
          </cell>
          <cell r="DI342">
            <v>1295.48</v>
          </cell>
          <cell r="DL342">
            <v>0</v>
          </cell>
          <cell r="DM342">
            <v>1295.48</v>
          </cell>
          <cell r="DP342">
            <v>0</v>
          </cell>
          <cell r="DQ342">
            <v>1295.48</v>
          </cell>
          <cell r="DT342">
            <v>0</v>
          </cell>
          <cell r="DU342">
            <v>1295.48</v>
          </cell>
          <cell r="DX342">
            <v>0</v>
          </cell>
          <cell r="DY342">
            <v>1295.48</v>
          </cell>
          <cell r="EB342">
            <v>0</v>
          </cell>
          <cell r="EC342">
            <v>1295.48</v>
          </cell>
          <cell r="EF342">
            <v>0</v>
          </cell>
          <cell r="EG342">
            <v>1295.48</v>
          </cell>
          <cell r="EJ342">
            <v>0</v>
          </cell>
          <cell r="EK342">
            <v>1295.48</v>
          </cell>
        </row>
        <row r="343">
          <cell r="C343" t="str">
            <v>8.5.7</v>
          </cell>
          <cell r="F343" t="str">
            <v>POSTO DE POLÍCIA (PRF)</v>
          </cell>
        </row>
        <row r="344">
          <cell r="C344" t="str">
            <v>8.5.7.1</v>
          </cell>
          <cell r="D344" t="str">
            <v>COT.SV_06001</v>
          </cell>
          <cell r="E344" t="str">
            <v>COTAÇÃO</v>
          </cell>
          <cell r="F344" t="str">
            <v>CUSTO MEDIO DA CONSTRUÇÃO CIVIL - SINAPI IBGE</v>
          </cell>
          <cell r="G344" t="str">
            <v>M2</v>
          </cell>
          <cell r="H344">
            <v>0</v>
          </cell>
          <cell r="I344">
            <v>0</v>
          </cell>
          <cell r="L344">
            <v>0</v>
          </cell>
          <cell r="M344">
            <v>1295.48</v>
          </cell>
          <cell r="P344">
            <v>0</v>
          </cell>
          <cell r="Q344">
            <v>1295.48</v>
          </cell>
          <cell r="T344">
            <v>0</v>
          </cell>
          <cell r="U344">
            <v>1295.48</v>
          </cell>
          <cell r="X344">
            <v>0</v>
          </cell>
          <cell r="Y344">
            <v>1295.48</v>
          </cell>
          <cell r="AB344">
            <v>0</v>
          </cell>
          <cell r="AC344">
            <v>1295.48</v>
          </cell>
          <cell r="AF344">
            <v>0</v>
          </cell>
          <cell r="AG344">
            <v>1295.48</v>
          </cell>
          <cell r="AJ344">
            <v>0</v>
          </cell>
          <cell r="AK344">
            <v>1295.48</v>
          </cell>
          <cell r="AN344">
            <v>0</v>
          </cell>
          <cell r="AO344">
            <v>1295.48</v>
          </cell>
          <cell r="AR344">
            <v>0</v>
          </cell>
          <cell r="AS344">
            <v>1295.48</v>
          </cell>
          <cell r="AV344">
            <v>0</v>
          </cell>
          <cell r="AW344">
            <v>1295.48</v>
          </cell>
          <cell r="AZ344">
            <v>0</v>
          </cell>
          <cell r="BA344">
            <v>1295.48</v>
          </cell>
          <cell r="BD344">
            <v>0</v>
          </cell>
          <cell r="BE344">
            <v>1295.48</v>
          </cell>
          <cell r="BH344">
            <v>0</v>
          </cell>
          <cell r="BI344">
            <v>1295.48</v>
          </cell>
          <cell r="BL344">
            <v>0</v>
          </cell>
          <cell r="BM344">
            <v>1295.48</v>
          </cell>
          <cell r="BP344">
            <v>0</v>
          </cell>
          <cell r="BQ344">
            <v>1295.48</v>
          </cell>
          <cell r="BT344">
            <v>0</v>
          </cell>
          <cell r="BU344">
            <v>1295.48</v>
          </cell>
          <cell r="BX344">
            <v>0</v>
          </cell>
          <cell r="BY344">
            <v>1295.48</v>
          </cell>
          <cell r="CB344">
            <v>0</v>
          </cell>
          <cell r="CC344">
            <v>1295.48</v>
          </cell>
          <cell r="CF344">
            <v>0</v>
          </cell>
          <cell r="CG344">
            <v>1295.48</v>
          </cell>
          <cell r="CJ344">
            <v>0</v>
          </cell>
          <cell r="CK344">
            <v>1295.48</v>
          </cell>
          <cell r="CN344">
            <v>0</v>
          </cell>
          <cell r="CO344">
            <v>1295.48</v>
          </cell>
          <cell r="CR344">
            <v>0</v>
          </cell>
          <cell r="CS344">
            <v>1295.48</v>
          </cell>
          <cell r="CV344">
            <v>0</v>
          </cell>
          <cell r="CW344">
            <v>1295.48</v>
          </cell>
          <cell r="CZ344">
            <v>0</v>
          </cell>
          <cell r="DA344">
            <v>1295.48</v>
          </cell>
          <cell r="DD344">
            <v>0</v>
          </cell>
          <cell r="DE344">
            <v>1295.48</v>
          </cell>
          <cell r="DH344">
            <v>0</v>
          </cell>
          <cell r="DI344">
            <v>1295.48</v>
          </cell>
          <cell r="DL344">
            <v>0</v>
          </cell>
          <cell r="DM344">
            <v>1295.48</v>
          </cell>
          <cell r="DP344">
            <v>0</v>
          </cell>
          <cell r="DQ344">
            <v>1295.48</v>
          </cell>
          <cell r="DT344">
            <v>0</v>
          </cell>
          <cell r="DU344">
            <v>1295.48</v>
          </cell>
          <cell r="DX344">
            <v>0</v>
          </cell>
          <cell r="DY344">
            <v>1295.48</v>
          </cell>
          <cell r="EB344">
            <v>0</v>
          </cell>
          <cell r="EC344">
            <v>1295.48</v>
          </cell>
          <cell r="EF344">
            <v>0</v>
          </cell>
          <cell r="EG344">
            <v>1295.48</v>
          </cell>
          <cell r="EJ344">
            <v>0</v>
          </cell>
          <cell r="EK344">
            <v>1295.48</v>
          </cell>
        </row>
        <row r="345">
          <cell r="C345" t="str">
            <v>8.5.8</v>
          </cell>
          <cell r="F345" t="str">
            <v>BASE DE SERVIÇOS OPERACIONAIS COM INSTALAÇÕES DE ATENDIMENTO AOS USUÁRIOS</v>
          </cell>
        </row>
        <row r="346">
          <cell r="C346" t="str">
            <v>8.5.8.1</v>
          </cell>
          <cell r="D346" t="str">
            <v>COT.SV_06001</v>
          </cell>
          <cell r="E346" t="str">
            <v>COTAÇÃO</v>
          </cell>
          <cell r="F346" t="str">
            <v>CUSTO MEDIO DA CONSTRUÇÃO CIVIL - SINAPI IBGE</v>
          </cell>
          <cell r="G346" t="str">
            <v>M2</v>
          </cell>
          <cell r="H346">
            <v>0</v>
          </cell>
          <cell r="I346">
            <v>0</v>
          </cell>
          <cell r="L346">
            <v>0</v>
          </cell>
          <cell r="M346">
            <v>1295.48</v>
          </cell>
          <cell r="P346">
            <v>0</v>
          </cell>
          <cell r="Q346">
            <v>1295.48</v>
          </cell>
          <cell r="T346">
            <v>0</v>
          </cell>
          <cell r="U346">
            <v>1295.48</v>
          </cell>
          <cell r="X346">
            <v>0</v>
          </cell>
          <cell r="Y346">
            <v>1295.48</v>
          </cell>
          <cell r="AB346">
            <v>0</v>
          </cell>
          <cell r="AC346">
            <v>1295.48</v>
          </cell>
          <cell r="AF346">
            <v>0</v>
          </cell>
          <cell r="AG346">
            <v>1295.48</v>
          </cell>
          <cell r="AJ346">
            <v>0</v>
          </cell>
          <cell r="AK346">
            <v>1295.48</v>
          </cell>
          <cell r="AN346">
            <v>0</v>
          </cell>
          <cell r="AO346">
            <v>1295.48</v>
          </cell>
          <cell r="AR346">
            <v>0</v>
          </cell>
          <cell r="AS346">
            <v>1295.48</v>
          </cell>
          <cell r="AV346">
            <v>0</v>
          </cell>
          <cell r="AW346">
            <v>1295.48</v>
          </cell>
          <cell r="AZ346">
            <v>0</v>
          </cell>
          <cell r="BA346">
            <v>1295.48</v>
          </cell>
          <cell r="BD346">
            <v>0</v>
          </cell>
          <cell r="BE346">
            <v>1295.48</v>
          </cell>
          <cell r="BH346">
            <v>0</v>
          </cell>
          <cell r="BI346">
            <v>1295.48</v>
          </cell>
          <cell r="BL346">
            <v>0</v>
          </cell>
          <cell r="BM346">
            <v>1295.48</v>
          </cell>
          <cell r="BP346">
            <v>0</v>
          </cell>
          <cell r="BQ346">
            <v>1295.48</v>
          </cell>
          <cell r="BT346">
            <v>0</v>
          </cell>
          <cell r="BU346">
            <v>1295.48</v>
          </cell>
          <cell r="BX346">
            <v>0</v>
          </cell>
          <cell r="BY346">
            <v>1295.48</v>
          </cell>
          <cell r="CB346">
            <v>0</v>
          </cell>
          <cell r="CC346">
            <v>1295.48</v>
          </cell>
          <cell r="CF346">
            <v>0</v>
          </cell>
          <cell r="CG346">
            <v>1295.48</v>
          </cell>
          <cell r="CJ346">
            <v>0</v>
          </cell>
          <cell r="CK346">
            <v>1295.48</v>
          </cell>
          <cell r="CN346">
            <v>0</v>
          </cell>
          <cell r="CO346">
            <v>1295.48</v>
          </cell>
          <cell r="CR346">
            <v>0</v>
          </cell>
          <cell r="CS346">
            <v>1295.48</v>
          </cell>
          <cell r="CV346">
            <v>0</v>
          </cell>
          <cell r="CW346">
            <v>1295.48</v>
          </cell>
          <cell r="CZ346">
            <v>0</v>
          </cell>
          <cell r="DA346">
            <v>1295.48</v>
          </cell>
          <cell r="DD346">
            <v>0</v>
          </cell>
          <cell r="DE346">
            <v>1295.48</v>
          </cell>
          <cell r="DH346">
            <v>0</v>
          </cell>
          <cell r="DI346">
            <v>1295.48</v>
          </cell>
          <cell r="DL346">
            <v>0</v>
          </cell>
          <cell r="DM346">
            <v>1295.48</v>
          </cell>
          <cell r="DP346">
            <v>0</v>
          </cell>
          <cell r="DQ346">
            <v>1295.48</v>
          </cell>
          <cell r="DT346">
            <v>0</v>
          </cell>
          <cell r="DU346">
            <v>1295.48</v>
          </cell>
          <cell r="DX346">
            <v>0</v>
          </cell>
          <cell r="DY346">
            <v>1295.48</v>
          </cell>
          <cell r="EB346">
            <v>0</v>
          </cell>
          <cell r="EC346">
            <v>1295.48</v>
          </cell>
          <cell r="EF346">
            <v>0</v>
          </cell>
          <cell r="EG346">
            <v>1295.48</v>
          </cell>
          <cell r="EJ346">
            <v>0</v>
          </cell>
          <cell r="EK346">
            <v>1295.48</v>
          </cell>
        </row>
        <row r="347">
          <cell r="C347" t="str">
            <v>8.5.9</v>
          </cell>
          <cell r="F347" t="str">
            <v>POSTO GERAL DE FISCALIZAÇÃO (PGF)</v>
          </cell>
        </row>
        <row r="348">
          <cell r="C348" t="str">
            <v>8.5.9.1</v>
          </cell>
          <cell r="D348" t="str">
            <v>COT.SV_06001</v>
          </cell>
          <cell r="E348" t="str">
            <v>COTAÇÃO</v>
          </cell>
          <cell r="F348" t="str">
            <v>CUSTO MEDIO DA CONSTRUÇÃO CIVIL - SINAPI IBGE</v>
          </cell>
          <cell r="G348" t="str">
            <v>M2</v>
          </cell>
          <cell r="H348">
            <v>97.600000000000009</v>
          </cell>
          <cell r="I348">
            <v>126438.84</v>
          </cell>
          <cell r="L348">
            <v>0</v>
          </cell>
          <cell r="M348">
            <v>1295.48</v>
          </cell>
          <cell r="P348">
            <v>0</v>
          </cell>
          <cell r="Q348">
            <v>1295.48</v>
          </cell>
          <cell r="T348">
            <v>0</v>
          </cell>
          <cell r="U348">
            <v>1295.48</v>
          </cell>
          <cell r="X348">
            <v>0</v>
          </cell>
          <cell r="Y348">
            <v>1295.48</v>
          </cell>
          <cell r="AB348">
            <v>0</v>
          </cell>
          <cell r="AC348">
            <v>1295.48</v>
          </cell>
          <cell r="AF348">
            <v>0</v>
          </cell>
          <cell r="AG348">
            <v>1295.48</v>
          </cell>
          <cell r="AJ348">
            <v>0</v>
          </cell>
          <cell r="AK348">
            <v>1295.48</v>
          </cell>
          <cell r="AN348">
            <v>0</v>
          </cell>
          <cell r="AO348">
            <v>1295.48</v>
          </cell>
          <cell r="AR348">
            <v>0</v>
          </cell>
          <cell r="AS348">
            <v>1295.48</v>
          </cell>
          <cell r="AV348">
            <v>0</v>
          </cell>
          <cell r="AW348">
            <v>1295.48</v>
          </cell>
          <cell r="AZ348">
            <v>0</v>
          </cell>
          <cell r="BA348">
            <v>1295.48</v>
          </cell>
          <cell r="BD348">
            <v>0</v>
          </cell>
          <cell r="BE348">
            <v>1295.48</v>
          </cell>
          <cell r="BH348">
            <v>0</v>
          </cell>
          <cell r="BI348">
            <v>1295.48</v>
          </cell>
          <cell r="BL348">
            <v>0</v>
          </cell>
          <cell r="BM348">
            <v>1295.48</v>
          </cell>
          <cell r="BP348">
            <v>0</v>
          </cell>
          <cell r="BQ348">
            <v>1295.48</v>
          </cell>
          <cell r="BT348">
            <v>0</v>
          </cell>
          <cell r="BU348">
            <v>1295.48</v>
          </cell>
          <cell r="BX348">
            <v>0</v>
          </cell>
          <cell r="BY348">
            <v>1295.48</v>
          </cell>
          <cell r="CB348">
            <v>0</v>
          </cell>
          <cell r="CC348">
            <v>1295.48</v>
          </cell>
          <cell r="CF348">
            <v>0</v>
          </cell>
          <cell r="CG348">
            <v>1295.48</v>
          </cell>
          <cell r="CJ348">
            <v>0</v>
          </cell>
          <cell r="CK348">
            <v>1295.48</v>
          </cell>
          <cell r="CN348">
            <v>48.800000000000004</v>
          </cell>
          <cell r="CO348">
            <v>1295.48</v>
          </cell>
          <cell r="CR348">
            <v>0</v>
          </cell>
          <cell r="CS348">
            <v>1295.48</v>
          </cell>
          <cell r="CV348">
            <v>0</v>
          </cell>
          <cell r="CW348">
            <v>1295.48</v>
          </cell>
          <cell r="CZ348">
            <v>0</v>
          </cell>
          <cell r="DA348">
            <v>1295.48</v>
          </cell>
          <cell r="DD348">
            <v>0</v>
          </cell>
          <cell r="DE348">
            <v>1295.48</v>
          </cell>
          <cell r="DH348">
            <v>0</v>
          </cell>
          <cell r="DI348">
            <v>1295.48</v>
          </cell>
          <cell r="DL348">
            <v>0</v>
          </cell>
          <cell r="DM348">
            <v>1295.48</v>
          </cell>
          <cell r="DP348">
            <v>0</v>
          </cell>
          <cell r="DQ348">
            <v>1295.48</v>
          </cell>
          <cell r="DT348">
            <v>48.800000000000004</v>
          </cell>
          <cell r="DU348">
            <v>1295.48</v>
          </cell>
          <cell r="DX348">
            <v>0</v>
          </cell>
          <cell r="DY348">
            <v>1295.48</v>
          </cell>
          <cell r="EB348">
            <v>0</v>
          </cell>
          <cell r="EC348">
            <v>1295.48</v>
          </cell>
          <cell r="EF348">
            <v>0</v>
          </cell>
          <cell r="EG348">
            <v>1295.48</v>
          </cell>
          <cell r="EJ348">
            <v>0</v>
          </cell>
          <cell r="EK348">
            <v>1295.48</v>
          </cell>
        </row>
        <row r="349">
          <cell r="C349" t="str">
            <v>8.5.10</v>
          </cell>
          <cell r="F349" t="str">
            <v>PRAÇA DE PEDÁGIO</v>
          </cell>
        </row>
        <row r="350">
          <cell r="C350" t="str">
            <v>8.5.10.1</v>
          </cell>
          <cell r="D350" t="str">
            <v>COT.SV_06001</v>
          </cell>
          <cell r="E350" t="str">
            <v>COTAÇÃO</v>
          </cell>
          <cell r="F350" t="str">
            <v>CUSTO MEDIO DA CONSTRUÇÃO CIVIL - SINAPI IBGE</v>
          </cell>
          <cell r="G350" t="str">
            <v>M2</v>
          </cell>
          <cell r="H350">
            <v>0</v>
          </cell>
          <cell r="I350">
            <v>0</v>
          </cell>
          <cell r="L350">
            <v>0</v>
          </cell>
          <cell r="M350">
            <v>1295.48</v>
          </cell>
          <cell r="P350">
            <v>0</v>
          </cell>
          <cell r="Q350">
            <v>1295.48</v>
          </cell>
          <cell r="T350">
            <v>0</v>
          </cell>
          <cell r="U350">
            <v>1295.48</v>
          </cell>
          <cell r="X350">
            <v>0</v>
          </cell>
          <cell r="Y350">
            <v>1295.48</v>
          </cell>
          <cell r="AB350">
            <v>0</v>
          </cell>
          <cell r="AC350">
            <v>1295.48</v>
          </cell>
          <cell r="AF350">
            <v>0</v>
          </cell>
          <cell r="AG350">
            <v>1295.48</v>
          </cell>
          <cell r="AJ350">
            <v>0</v>
          </cell>
          <cell r="AK350">
            <v>1295.48</v>
          </cell>
          <cell r="AN350">
            <v>0</v>
          </cell>
          <cell r="AO350">
            <v>1295.48</v>
          </cell>
          <cell r="AR350">
            <v>0</v>
          </cell>
          <cell r="AS350">
            <v>1295.48</v>
          </cell>
          <cell r="AV350">
            <v>0</v>
          </cell>
          <cell r="AW350">
            <v>1295.48</v>
          </cell>
          <cell r="AZ350">
            <v>0</v>
          </cell>
          <cell r="BA350">
            <v>1295.48</v>
          </cell>
          <cell r="BD350">
            <v>0</v>
          </cell>
          <cell r="BE350">
            <v>1295.48</v>
          </cell>
          <cell r="BH350">
            <v>0</v>
          </cell>
          <cell r="BI350">
            <v>1295.48</v>
          </cell>
          <cell r="BL350">
            <v>0</v>
          </cell>
          <cell r="BM350">
            <v>1295.48</v>
          </cell>
          <cell r="BP350">
            <v>0</v>
          </cell>
          <cell r="BQ350">
            <v>1295.48</v>
          </cell>
          <cell r="BT350">
            <v>0</v>
          </cell>
          <cell r="BU350">
            <v>1295.48</v>
          </cell>
          <cell r="BX350">
            <v>0</v>
          </cell>
          <cell r="BY350">
            <v>1295.48</v>
          </cell>
          <cell r="CB350">
            <v>0</v>
          </cell>
          <cell r="CC350">
            <v>1295.48</v>
          </cell>
          <cell r="CF350">
            <v>0</v>
          </cell>
          <cell r="CG350">
            <v>1295.48</v>
          </cell>
          <cell r="CJ350">
            <v>0</v>
          </cell>
          <cell r="CK350">
            <v>1295.48</v>
          </cell>
          <cell r="CN350">
            <v>0</v>
          </cell>
          <cell r="CO350">
            <v>1295.48</v>
          </cell>
          <cell r="CR350">
            <v>0</v>
          </cell>
          <cell r="CS350">
            <v>1295.48</v>
          </cell>
          <cell r="CV350">
            <v>0</v>
          </cell>
          <cell r="CW350">
            <v>1295.48</v>
          </cell>
          <cell r="CZ350">
            <v>0</v>
          </cell>
          <cell r="DA350">
            <v>1295.48</v>
          </cell>
          <cell r="DD350">
            <v>0</v>
          </cell>
          <cell r="DE350">
            <v>1295.48</v>
          </cell>
          <cell r="DH350">
            <v>0</v>
          </cell>
          <cell r="DI350">
            <v>1295.48</v>
          </cell>
          <cell r="DL350">
            <v>0</v>
          </cell>
          <cell r="DM350">
            <v>1295.48</v>
          </cell>
          <cell r="DP350">
            <v>0</v>
          </cell>
          <cell r="DQ350">
            <v>1295.48</v>
          </cell>
          <cell r="DT350">
            <v>0</v>
          </cell>
          <cell r="DU350">
            <v>1295.48</v>
          </cell>
          <cell r="DX350">
            <v>0</v>
          </cell>
          <cell r="DY350">
            <v>1295.48</v>
          </cell>
          <cell r="EB350">
            <v>0</v>
          </cell>
          <cell r="EC350">
            <v>1295.48</v>
          </cell>
          <cell r="EF350">
            <v>0</v>
          </cell>
          <cell r="EG350">
            <v>1295.48</v>
          </cell>
          <cell r="EJ350">
            <v>0</v>
          </cell>
          <cell r="EK350">
            <v>1295.48</v>
          </cell>
        </row>
        <row r="351">
          <cell r="C351" t="str">
            <v>8.5.11</v>
          </cell>
          <cell r="F351" t="str">
            <v>SEDE DA CONCESSIONÁRIA</v>
          </cell>
        </row>
        <row r="352">
          <cell r="C352" t="str">
            <v>8.5.11.1</v>
          </cell>
          <cell r="D352" t="str">
            <v>COT.SV_06001</v>
          </cell>
          <cell r="E352" t="str">
            <v>COTAÇÃO</v>
          </cell>
          <cell r="F352" t="str">
            <v>CUSTO MEDIO DA CONSTRUÇÃO CIVIL - SINAPI IBGE</v>
          </cell>
          <cell r="G352" t="str">
            <v>M2</v>
          </cell>
          <cell r="H352">
            <v>0</v>
          </cell>
          <cell r="I352">
            <v>0</v>
          </cell>
          <cell r="L352">
            <v>0</v>
          </cell>
          <cell r="M352">
            <v>1295.48</v>
          </cell>
          <cell r="P352">
            <v>0</v>
          </cell>
          <cell r="Q352">
            <v>1295.48</v>
          </cell>
          <cell r="T352">
            <v>0</v>
          </cell>
          <cell r="U352">
            <v>1295.48</v>
          </cell>
          <cell r="X352">
            <v>0</v>
          </cell>
          <cell r="Y352">
            <v>1295.48</v>
          </cell>
          <cell r="AB352">
            <v>0</v>
          </cell>
          <cell r="AC352">
            <v>1295.48</v>
          </cell>
          <cell r="AF352">
            <v>0</v>
          </cell>
          <cell r="AG352">
            <v>1295.48</v>
          </cell>
          <cell r="AJ352">
            <v>0</v>
          </cell>
          <cell r="AK352">
            <v>1295.48</v>
          </cell>
          <cell r="AN352">
            <v>0</v>
          </cell>
          <cell r="AO352">
            <v>1295.48</v>
          </cell>
          <cell r="AR352">
            <v>0</v>
          </cell>
          <cell r="AS352">
            <v>1295.48</v>
          </cell>
          <cell r="AV352">
            <v>0</v>
          </cell>
          <cell r="AW352">
            <v>1295.48</v>
          </cell>
          <cell r="AZ352">
            <v>0</v>
          </cell>
          <cell r="BA352">
            <v>1295.48</v>
          </cell>
          <cell r="BD352">
            <v>0</v>
          </cell>
          <cell r="BE352">
            <v>1295.48</v>
          </cell>
          <cell r="BH352">
            <v>0</v>
          </cell>
          <cell r="BI352">
            <v>1295.48</v>
          </cell>
          <cell r="BL352">
            <v>0</v>
          </cell>
          <cell r="BM352">
            <v>1295.48</v>
          </cell>
          <cell r="BP352">
            <v>0</v>
          </cell>
          <cell r="BQ352">
            <v>1295.48</v>
          </cell>
          <cell r="BT352">
            <v>0</v>
          </cell>
          <cell r="BU352">
            <v>1295.48</v>
          </cell>
          <cell r="BX352">
            <v>0</v>
          </cell>
          <cell r="BY352">
            <v>1295.48</v>
          </cell>
          <cell r="CB352">
            <v>0</v>
          </cell>
          <cell r="CC352">
            <v>1295.48</v>
          </cell>
          <cell r="CF352">
            <v>0</v>
          </cell>
          <cell r="CG352">
            <v>1295.48</v>
          </cell>
          <cell r="CJ352">
            <v>0</v>
          </cell>
          <cell r="CK352">
            <v>1295.48</v>
          </cell>
          <cell r="CN352">
            <v>0</v>
          </cell>
          <cell r="CO352">
            <v>1295.48</v>
          </cell>
          <cell r="CR352">
            <v>0</v>
          </cell>
          <cell r="CS352">
            <v>1295.48</v>
          </cell>
          <cell r="CV352">
            <v>0</v>
          </cell>
          <cell r="CW352">
            <v>1295.48</v>
          </cell>
          <cell r="CZ352">
            <v>0</v>
          </cell>
          <cell r="DA352">
            <v>1295.48</v>
          </cell>
          <cell r="DD352">
            <v>0</v>
          </cell>
          <cell r="DE352">
            <v>1295.48</v>
          </cell>
          <cell r="DH352">
            <v>0</v>
          </cell>
          <cell r="DI352">
            <v>1295.48</v>
          </cell>
          <cell r="DL352">
            <v>0</v>
          </cell>
          <cell r="DM352">
            <v>1295.48</v>
          </cell>
          <cell r="DP352">
            <v>0</v>
          </cell>
          <cell r="DQ352">
            <v>1295.48</v>
          </cell>
          <cell r="DT352">
            <v>0</v>
          </cell>
          <cell r="DU352">
            <v>1295.48</v>
          </cell>
          <cell r="DX352">
            <v>0</v>
          </cell>
          <cell r="DY352">
            <v>1295.48</v>
          </cell>
          <cell r="EB352">
            <v>0</v>
          </cell>
          <cell r="EC352">
            <v>1295.48</v>
          </cell>
          <cell r="EF352">
            <v>0</v>
          </cell>
          <cell r="EG352">
            <v>1295.48</v>
          </cell>
          <cell r="EJ352">
            <v>0</v>
          </cell>
          <cell r="EK352">
            <v>1295.48</v>
          </cell>
        </row>
        <row r="353">
          <cell r="C353" t="str">
            <v>8.5.12</v>
          </cell>
          <cell r="F353" t="str">
            <v>PONTO DE PARADA E DESCANSO (PPD)</v>
          </cell>
        </row>
        <row r="354">
          <cell r="C354" t="str">
            <v>8.5.12.1</v>
          </cell>
          <cell r="D354" t="str">
            <v>COT.SV_06001</v>
          </cell>
          <cell r="E354" t="str">
            <v>COTAÇÃO</v>
          </cell>
          <cell r="F354" t="str">
            <v>CUSTO MEDIO DA CONSTRUÇÃO CIVIL - SINAPI IBGE</v>
          </cell>
          <cell r="G354" t="str">
            <v>M2</v>
          </cell>
          <cell r="H354">
            <v>0</v>
          </cell>
          <cell r="I354">
            <v>0</v>
          </cell>
          <cell r="L354">
            <v>0</v>
          </cell>
          <cell r="M354">
            <v>1295.48</v>
          </cell>
          <cell r="P354">
            <v>0</v>
          </cell>
          <cell r="Q354">
            <v>1295.48</v>
          </cell>
          <cell r="T354">
            <v>0</v>
          </cell>
          <cell r="U354">
            <v>1295.48</v>
          </cell>
          <cell r="X354">
            <v>0</v>
          </cell>
          <cell r="Y354">
            <v>1295.48</v>
          </cell>
          <cell r="AB354">
            <v>0</v>
          </cell>
          <cell r="AC354">
            <v>1295.48</v>
          </cell>
          <cell r="AF354">
            <v>0</v>
          </cell>
          <cell r="AG354">
            <v>1295.48</v>
          </cell>
          <cell r="AJ354">
            <v>0</v>
          </cell>
          <cell r="AK354">
            <v>1295.48</v>
          </cell>
          <cell r="AN354">
            <v>0</v>
          </cell>
          <cell r="AO354">
            <v>1295.48</v>
          </cell>
          <cell r="AR354">
            <v>0</v>
          </cell>
          <cell r="AS354">
            <v>1295.48</v>
          </cell>
          <cell r="AV354">
            <v>0</v>
          </cell>
          <cell r="AW354">
            <v>1295.48</v>
          </cell>
          <cell r="AZ354">
            <v>0</v>
          </cell>
          <cell r="BA354">
            <v>1295.48</v>
          </cell>
          <cell r="BD354">
            <v>0</v>
          </cell>
          <cell r="BE354">
            <v>1295.48</v>
          </cell>
          <cell r="BH354">
            <v>0</v>
          </cell>
          <cell r="BI354">
            <v>1295.48</v>
          </cell>
          <cell r="BL354">
            <v>0</v>
          </cell>
          <cell r="BM354">
            <v>1295.48</v>
          </cell>
          <cell r="BP354">
            <v>0</v>
          </cell>
          <cell r="BQ354">
            <v>1295.48</v>
          </cell>
          <cell r="BT354">
            <v>0</v>
          </cell>
          <cell r="BU354">
            <v>1295.48</v>
          </cell>
          <cell r="BX354">
            <v>0</v>
          </cell>
          <cell r="BY354">
            <v>1295.48</v>
          </cell>
          <cell r="CB354">
            <v>0</v>
          </cell>
          <cell r="CC354">
            <v>1295.48</v>
          </cell>
          <cell r="CF354">
            <v>0</v>
          </cell>
          <cell r="CG354">
            <v>1295.48</v>
          </cell>
          <cell r="CJ354">
            <v>0</v>
          </cell>
          <cell r="CK354">
            <v>1295.48</v>
          </cell>
          <cell r="CN354">
            <v>0</v>
          </cell>
          <cell r="CO354">
            <v>1295.48</v>
          </cell>
          <cell r="CR354">
            <v>0</v>
          </cell>
          <cell r="CS354">
            <v>1295.48</v>
          </cell>
          <cell r="CV354">
            <v>0</v>
          </cell>
          <cell r="CW354">
            <v>1295.48</v>
          </cell>
          <cell r="CZ354">
            <v>0</v>
          </cell>
          <cell r="DA354">
            <v>1295.48</v>
          </cell>
          <cell r="DD354">
            <v>0</v>
          </cell>
          <cell r="DE354">
            <v>1295.48</v>
          </cell>
          <cell r="DH354">
            <v>0</v>
          </cell>
          <cell r="DI354">
            <v>1295.48</v>
          </cell>
          <cell r="DL354">
            <v>0</v>
          </cell>
          <cell r="DM354">
            <v>1295.48</v>
          </cell>
          <cell r="DP354">
            <v>0</v>
          </cell>
          <cell r="DQ354">
            <v>1295.48</v>
          </cell>
          <cell r="DT354">
            <v>0</v>
          </cell>
          <cell r="DU354">
            <v>1295.48</v>
          </cell>
          <cell r="DX354">
            <v>0</v>
          </cell>
          <cell r="DY354">
            <v>1295.48</v>
          </cell>
          <cell r="EB354">
            <v>0</v>
          </cell>
          <cell r="EC354">
            <v>1295.48</v>
          </cell>
          <cell r="EF354">
            <v>0</v>
          </cell>
          <cell r="EG354">
            <v>1295.48</v>
          </cell>
          <cell r="EJ354">
            <v>0</v>
          </cell>
          <cell r="EK354">
            <v>1295.48</v>
          </cell>
        </row>
        <row r="355">
          <cell r="C355" t="str">
            <v>8.5.13</v>
          </cell>
          <cell r="F355" t="str">
            <v>ILUMINAÇÃO</v>
          </cell>
        </row>
        <row r="356">
          <cell r="C356" t="str">
            <v>8.5.13.1</v>
          </cell>
          <cell r="D356" t="str">
            <v>COMP_06001</v>
          </cell>
          <cell r="E356" t="str">
            <v>COMPOSIÇÃO</v>
          </cell>
          <cell r="F356" t="str">
            <v>GERADOR PORTATIL MONOFASICO, POTENCIA 5500 VA, MOTOR A GASOLINA, POTENCIA DO MOTOR 13 CV - FORNECIMENTO E INSTALACAO</v>
          </cell>
          <cell r="G356" t="str">
            <v>UN</v>
          </cell>
          <cell r="H356">
            <v>0.8</v>
          </cell>
          <cell r="I356">
            <v>2885.9</v>
          </cell>
          <cell r="L356">
            <v>0</v>
          </cell>
          <cell r="M356">
            <v>3607.39</v>
          </cell>
          <cell r="P356">
            <v>0</v>
          </cell>
          <cell r="Q356">
            <v>3607.39</v>
          </cell>
          <cell r="T356">
            <v>0</v>
          </cell>
          <cell r="U356">
            <v>3607.39</v>
          </cell>
          <cell r="X356">
            <v>0</v>
          </cell>
          <cell r="Y356">
            <v>3607.39</v>
          </cell>
          <cell r="AB356">
            <v>0</v>
          </cell>
          <cell r="AC356">
            <v>3607.39</v>
          </cell>
          <cell r="AF356">
            <v>0</v>
          </cell>
          <cell r="AG356">
            <v>3607.39</v>
          </cell>
          <cell r="AJ356">
            <v>0</v>
          </cell>
          <cell r="AK356">
            <v>3607.39</v>
          </cell>
          <cell r="AN356">
            <v>0</v>
          </cell>
          <cell r="AO356">
            <v>3607.39</v>
          </cell>
          <cell r="AR356">
            <v>0</v>
          </cell>
          <cell r="AS356">
            <v>3607.39</v>
          </cell>
          <cell r="AV356">
            <v>0</v>
          </cell>
          <cell r="AW356">
            <v>3607.39</v>
          </cell>
          <cell r="AZ356">
            <v>0</v>
          </cell>
          <cell r="BA356">
            <v>3607.39</v>
          </cell>
          <cell r="BD356">
            <v>0</v>
          </cell>
          <cell r="BE356">
            <v>3607.39</v>
          </cell>
          <cell r="BH356">
            <v>0</v>
          </cell>
          <cell r="BI356">
            <v>3607.39</v>
          </cell>
          <cell r="BL356">
            <v>0</v>
          </cell>
          <cell r="BM356">
            <v>3607.39</v>
          </cell>
          <cell r="BP356">
            <v>0</v>
          </cell>
          <cell r="BQ356">
            <v>3607.39</v>
          </cell>
          <cell r="BT356">
            <v>0</v>
          </cell>
          <cell r="BU356">
            <v>3607.39</v>
          </cell>
          <cell r="BX356">
            <v>0</v>
          </cell>
          <cell r="BY356">
            <v>3607.39</v>
          </cell>
          <cell r="CB356">
            <v>0</v>
          </cell>
          <cell r="CC356">
            <v>3607.39</v>
          </cell>
          <cell r="CF356">
            <v>0</v>
          </cell>
          <cell r="CG356">
            <v>3607.39</v>
          </cell>
          <cell r="CJ356">
            <v>0</v>
          </cell>
          <cell r="CK356">
            <v>3607.39</v>
          </cell>
          <cell r="CN356">
            <v>0.4</v>
          </cell>
          <cell r="CO356">
            <v>3607.39</v>
          </cell>
          <cell r="CR356">
            <v>0</v>
          </cell>
          <cell r="CS356">
            <v>3607.39</v>
          </cell>
          <cell r="CV356">
            <v>0</v>
          </cell>
          <cell r="CW356">
            <v>3607.39</v>
          </cell>
          <cell r="CZ356">
            <v>0</v>
          </cell>
          <cell r="DA356">
            <v>3607.39</v>
          </cell>
          <cell r="DD356">
            <v>0</v>
          </cell>
          <cell r="DE356">
            <v>3607.39</v>
          </cell>
          <cell r="DH356">
            <v>0</v>
          </cell>
          <cell r="DI356">
            <v>3607.39</v>
          </cell>
          <cell r="DL356">
            <v>0</v>
          </cell>
          <cell r="DM356">
            <v>3607.39</v>
          </cell>
          <cell r="DP356">
            <v>0</v>
          </cell>
          <cell r="DQ356">
            <v>3607.39</v>
          </cell>
          <cell r="DT356">
            <v>0.4</v>
          </cell>
          <cell r="DU356">
            <v>3607.39</v>
          </cell>
          <cell r="DX356">
            <v>0</v>
          </cell>
          <cell r="DY356">
            <v>3607.39</v>
          </cell>
          <cell r="EB356">
            <v>0</v>
          </cell>
          <cell r="EC356">
            <v>3607.39</v>
          </cell>
          <cell r="EF356">
            <v>0</v>
          </cell>
          <cell r="EG356">
            <v>3607.39</v>
          </cell>
          <cell r="EJ356">
            <v>0</v>
          </cell>
          <cell r="EK356">
            <v>3607.39</v>
          </cell>
        </row>
        <row r="357">
          <cell r="C357" t="str">
            <v>8.5.13.2</v>
          </cell>
          <cell r="D357" t="str">
            <v>COMP_06002</v>
          </cell>
          <cell r="E357" t="str">
            <v>COMPOSIÇÃO</v>
          </cell>
          <cell r="F357" t="str">
            <v>EXECUÇÃO DE POÇO ARTESIANO COM PROFUNDIDADE MÉDIA DE 15M E RESERVATÓRIO ELEVADO DE 5.000L</v>
          </cell>
          <cell r="G357" t="str">
            <v>UN</v>
          </cell>
          <cell r="H357">
            <v>0.8</v>
          </cell>
          <cell r="I357">
            <v>11004.46</v>
          </cell>
          <cell r="L357">
            <v>0</v>
          </cell>
          <cell r="M357">
            <v>13755.59</v>
          </cell>
          <cell r="P357">
            <v>0</v>
          </cell>
          <cell r="Q357">
            <v>13755.59</v>
          </cell>
          <cell r="T357">
            <v>0</v>
          </cell>
          <cell r="U357">
            <v>13755.59</v>
          </cell>
          <cell r="X357">
            <v>0</v>
          </cell>
          <cell r="Y357">
            <v>13755.59</v>
          </cell>
          <cell r="AB357">
            <v>0</v>
          </cell>
          <cell r="AC357">
            <v>13755.59</v>
          </cell>
          <cell r="AF357">
            <v>0</v>
          </cell>
          <cell r="AG357">
            <v>13755.59</v>
          </cell>
          <cell r="AJ357">
            <v>0</v>
          </cell>
          <cell r="AK357">
            <v>13755.59</v>
          </cell>
          <cell r="AN357">
            <v>0</v>
          </cell>
          <cell r="AO357">
            <v>13755.59</v>
          </cell>
          <cell r="AR357">
            <v>0</v>
          </cell>
          <cell r="AS357">
            <v>13755.59</v>
          </cell>
          <cell r="AV357">
            <v>0</v>
          </cell>
          <cell r="AW357">
            <v>13755.59</v>
          </cell>
          <cell r="AZ357">
            <v>0</v>
          </cell>
          <cell r="BA357">
            <v>13755.59</v>
          </cell>
          <cell r="BD357">
            <v>0</v>
          </cell>
          <cell r="BE357">
            <v>13755.59</v>
          </cell>
          <cell r="BH357">
            <v>0</v>
          </cell>
          <cell r="BI357">
            <v>13755.59</v>
          </cell>
          <cell r="BL357">
            <v>0</v>
          </cell>
          <cell r="BM357">
            <v>13755.59</v>
          </cell>
          <cell r="BP357">
            <v>0</v>
          </cell>
          <cell r="BQ357">
            <v>13755.59</v>
          </cell>
          <cell r="BT357">
            <v>0</v>
          </cell>
          <cell r="BU357">
            <v>13755.59</v>
          </cell>
          <cell r="BX357">
            <v>0</v>
          </cell>
          <cell r="BY357">
            <v>13755.59</v>
          </cell>
          <cell r="CB357">
            <v>0</v>
          </cell>
          <cell r="CC357">
            <v>13755.59</v>
          </cell>
          <cell r="CF357">
            <v>0</v>
          </cell>
          <cell r="CG357">
            <v>13755.59</v>
          </cell>
          <cell r="CJ357">
            <v>0</v>
          </cell>
          <cell r="CK357">
            <v>13755.59</v>
          </cell>
          <cell r="CN357">
            <v>0.4</v>
          </cell>
          <cell r="CO357">
            <v>13755.59</v>
          </cell>
          <cell r="CR357">
            <v>0</v>
          </cell>
          <cell r="CS357">
            <v>13755.59</v>
          </cell>
          <cell r="CV357">
            <v>0</v>
          </cell>
          <cell r="CW357">
            <v>13755.59</v>
          </cell>
          <cell r="CZ357">
            <v>0</v>
          </cell>
          <cell r="DA357">
            <v>13755.59</v>
          </cell>
          <cell r="DD357">
            <v>0</v>
          </cell>
          <cell r="DE357">
            <v>13755.59</v>
          </cell>
          <cell r="DH357">
            <v>0</v>
          </cell>
          <cell r="DI357">
            <v>13755.59</v>
          </cell>
          <cell r="DL357">
            <v>0</v>
          </cell>
          <cell r="DM357">
            <v>13755.59</v>
          </cell>
          <cell r="DP357">
            <v>0</v>
          </cell>
          <cell r="DQ357">
            <v>13755.59</v>
          </cell>
          <cell r="DT357">
            <v>0.4</v>
          </cell>
          <cell r="DU357">
            <v>13755.59</v>
          </cell>
          <cell r="DX357">
            <v>0</v>
          </cell>
          <cell r="DY357">
            <v>13755.59</v>
          </cell>
          <cell r="EB357">
            <v>0</v>
          </cell>
          <cell r="EC357">
            <v>13755.59</v>
          </cell>
          <cell r="EF357">
            <v>0</v>
          </cell>
          <cell r="EG357">
            <v>13755.59</v>
          </cell>
          <cell r="EJ357">
            <v>0</v>
          </cell>
          <cell r="EK357">
            <v>13755.59</v>
          </cell>
        </row>
        <row r="358">
          <cell r="C358" t="str">
            <v>8.5.13.3</v>
          </cell>
          <cell r="D358">
            <v>98522</v>
          </cell>
          <cell r="E358" t="str">
            <v>SINAPI SERVIÇO</v>
          </cell>
          <cell r="F358" t="str">
            <v>ALAMBRADO EM MOURÕES DE CONCRETO, COM TELA DE ARAME GALVANIZADO (INCLUSIVE MURETA EM CONCRETO). AF_05/2018</v>
          </cell>
          <cell r="G358" t="str">
            <v>M</v>
          </cell>
          <cell r="H358">
            <v>0</v>
          </cell>
          <cell r="I358">
            <v>0</v>
          </cell>
          <cell r="L358">
            <v>0</v>
          </cell>
          <cell r="M358">
            <v>113.88</v>
          </cell>
          <cell r="P358">
            <v>0</v>
          </cell>
          <cell r="Q358">
            <v>113.88</v>
          </cell>
          <cell r="T358">
            <v>0</v>
          </cell>
          <cell r="U358">
            <v>113.88</v>
          </cell>
          <cell r="X358">
            <v>0</v>
          </cell>
          <cell r="Y358">
            <v>113.88</v>
          </cell>
          <cell r="AB358">
            <v>0</v>
          </cell>
          <cell r="AC358">
            <v>113.88</v>
          </cell>
          <cell r="AF358">
            <v>0</v>
          </cell>
          <cell r="AG358">
            <v>113.88</v>
          </cell>
          <cell r="AJ358">
            <v>0</v>
          </cell>
          <cell r="AK358">
            <v>113.88</v>
          </cell>
          <cell r="AN358">
            <v>0</v>
          </cell>
          <cell r="AO358">
            <v>113.88</v>
          </cell>
          <cell r="AR358">
            <v>0</v>
          </cell>
          <cell r="AS358">
            <v>113.88</v>
          </cell>
          <cell r="AV358">
            <v>0</v>
          </cell>
          <cell r="AW358">
            <v>113.88</v>
          </cell>
          <cell r="AZ358">
            <v>0</v>
          </cell>
          <cell r="BA358">
            <v>113.88</v>
          </cell>
          <cell r="BD358">
            <v>0</v>
          </cell>
          <cell r="BE358">
            <v>113.88</v>
          </cell>
          <cell r="BH358">
            <v>0</v>
          </cell>
          <cell r="BI358">
            <v>113.88</v>
          </cell>
          <cell r="BL358">
            <v>0</v>
          </cell>
          <cell r="BM358">
            <v>113.88</v>
          </cell>
          <cell r="BP358">
            <v>0</v>
          </cell>
          <cell r="BQ358">
            <v>113.88</v>
          </cell>
          <cell r="BT358">
            <v>0</v>
          </cell>
          <cell r="BU358">
            <v>113.88</v>
          </cell>
          <cell r="BX358">
            <v>0</v>
          </cell>
          <cell r="BY358">
            <v>113.88</v>
          </cell>
          <cell r="CB358">
            <v>0</v>
          </cell>
          <cell r="CC358">
            <v>113.88</v>
          </cell>
          <cell r="CF358">
            <v>0</v>
          </cell>
          <cell r="CG358">
            <v>113.88</v>
          </cell>
          <cell r="CJ358">
            <v>0</v>
          </cell>
          <cell r="CK358">
            <v>113.88</v>
          </cell>
          <cell r="CN358">
            <v>0</v>
          </cell>
          <cell r="CO358">
            <v>113.88</v>
          </cell>
          <cell r="CR358">
            <v>0</v>
          </cell>
          <cell r="CS358">
            <v>113.88</v>
          </cell>
          <cell r="CV358">
            <v>0</v>
          </cell>
          <cell r="CW358">
            <v>113.88</v>
          </cell>
          <cell r="CZ358">
            <v>0</v>
          </cell>
          <cell r="DA358">
            <v>113.88</v>
          </cell>
          <cell r="DD358">
            <v>0</v>
          </cell>
          <cell r="DE358">
            <v>113.88</v>
          </cell>
          <cell r="DH358">
            <v>0</v>
          </cell>
          <cell r="DI358">
            <v>113.88</v>
          </cell>
          <cell r="DL358">
            <v>0</v>
          </cell>
          <cell r="DM358">
            <v>113.88</v>
          </cell>
          <cell r="DP358">
            <v>0</v>
          </cell>
          <cell r="DQ358">
            <v>113.88</v>
          </cell>
          <cell r="DT358">
            <v>0</v>
          </cell>
          <cell r="DU358">
            <v>113.88</v>
          </cell>
          <cell r="DX358">
            <v>0</v>
          </cell>
          <cell r="DY358">
            <v>113.88</v>
          </cell>
          <cell r="EB358">
            <v>0</v>
          </cell>
          <cell r="EC358">
            <v>113.88</v>
          </cell>
          <cell r="EF358">
            <v>0</v>
          </cell>
          <cell r="EG358">
            <v>113.88</v>
          </cell>
          <cell r="EJ358">
            <v>0</v>
          </cell>
          <cell r="EK358">
            <v>113.88</v>
          </cell>
        </row>
        <row r="359">
          <cell r="C359" t="str">
            <v>8.5.13.4</v>
          </cell>
          <cell r="D359">
            <v>101659</v>
          </cell>
          <cell r="E359" t="str">
            <v>SINAPI SERVIÇO</v>
          </cell>
          <cell r="F359" t="str">
            <v>LUMINÁRIA DE LED PARA ILUMINAÇÃO PÚBLICA, DE 181 W ATÉ 239 W - FORNECIMENTO E INSTALAÇÃO. AF_08/2020</v>
          </cell>
          <cell r="G359" t="str">
            <v>UN</v>
          </cell>
          <cell r="H359">
            <v>12.8</v>
          </cell>
          <cell r="I359">
            <v>13285.76</v>
          </cell>
          <cell r="L359">
            <v>0</v>
          </cell>
          <cell r="M359">
            <v>1037.95</v>
          </cell>
          <cell r="P359">
            <v>0</v>
          </cell>
          <cell r="Q359">
            <v>1037.95</v>
          </cell>
          <cell r="T359">
            <v>0</v>
          </cell>
          <cell r="U359">
            <v>1037.95</v>
          </cell>
          <cell r="X359">
            <v>0</v>
          </cell>
          <cell r="Y359">
            <v>1037.95</v>
          </cell>
          <cell r="AB359">
            <v>0</v>
          </cell>
          <cell r="AC359">
            <v>1037.95</v>
          </cell>
          <cell r="AF359">
            <v>0</v>
          </cell>
          <cell r="AG359">
            <v>1037.95</v>
          </cell>
          <cell r="AJ359">
            <v>0</v>
          </cell>
          <cell r="AK359">
            <v>1037.95</v>
          </cell>
          <cell r="AN359">
            <v>0</v>
          </cell>
          <cell r="AO359">
            <v>1037.95</v>
          </cell>
          <cell r="AR359">
            <v>0</v>
          </cell>
          <cell r="AS359">
            <v>1037.95</v>
          </cell>
          <cell r="AV359">
            <v>0</v>
          </cell>
          <cell r="AW359">
            <v>1037.95</v>
          </cell>
          <cell r="AZ359">
            <v>0</v>
          </cell>
          <cell r="BA359">
            <v>1037.95</v>
          </cell>
          <cell r="BD359">
            <v>0</v>
          </cell>
          <cell r="BE359">
            <v>1037.95</v>
          </cell>
          <cell r="BH359">
            <v>0</v>
          </cell>
          <cell r="BI359">
            <v>1037.95</v>
          </cell>
          <cell r="BL359">
            <v>0</v>
          </cell>
          <cell r="BM359">
            <v>1037.95</v>
          </cell>
          <cell r="BP359">
            <v>0</v>
          </cell>
          <cell r="BQ359">
            <v>1037.95</v>
          </cell>
          <cell r="BT359">
            <v>0</v>
          </cell>
          <cell r="BU359">
            <v>1037.95</v>
          </cell>
          <cell r="BX359">
            <v>0</v>
          </cell>
          <cell r="BY359">
            <v>1037.95</v>
          </cell>
          <cell r="CB359">
            <v>0</v>
          </cell>
          <cell r="CC359">
            <v>1037.95</v>
          </cell>
          <cell r="CF359">
            <v>0</v>
          </cell>
          <cell r="CG359">
            <v>1037.95</v>
          </cell>
          <cell r="CJ359">
            <v>0</v>
          </cell>
          <cell r="CK359">
            <v>1037.95</v>
          </cell>
          <cell r="CN359">
            <v>6.4</v>
          </cell>
          <cell r="CO359">
            <v>1037.95</v>
          </cell>
          <cell r="CR359">
            <v>0</v>
          </cell>
          <cell r="CS359">
            <v>1037.95</v>
          </cell>
          <cell r="CV359">
            <v>0</v>
          </cell>
          <cell r="CW359">
            <v>1037.95</v>
          </cell>
          <cell r="CZ359">
            <v>0</v>
          </cell>
          <cell r="DA359">
            <v>1037.95</v>
          </cell>
          <cell r="DD359">
            <v>0</v>
          </cell>
          <cell r="DE359">
            <v>1037.95</v>
          </cell>
          <cell r="DH359">
            <v>0</v>
          </cell>
          <cell r="DI359">
            <v>1037.95</v>
          </cell>
          <cell r="DL359">
            <v>0</v>
          </cell>
          <cell r="DM359">
            <v>1037.95</v>
          </cell>
          <cell r="DP359">
            <v>0</v>
          </cell>
          <cell r="DQ359">
            <v>1037.95</v>
          </cell>
          <cell r="DT359">
            <v>6.4</v>
          </cell>
          <cell r="DU359">
            <v>1037.95</v>
          </cell>
          <cell r="DX359">
            <v>0</v>
          </cell>
          <cell r="DY359">
            <v>1037.95</v>
          </cell>
          <cell r="EB359">
            <v>0</v>
          </cell>
          <cell r="EC359">
            <v>1037.95</v>
          </cell>
          <cell r="EF359">
            <v>0</v>
          </cell>
          <cell r="EG359">
            <v>1037.95</v>
          </cell>
          <cell r="EJ359">
            <v>0</v>
          </cell>
          <cell r="EK359">
            <v>1037.95</v>
          </cell>
        </row>
        <row r="360">
          <cell r="C360" t="str">
            <v>8.5.13.5</v>
          </cell>
          <cell r="D360" t="str">
            <v>COMP_24005</v>
          </cell>
          <cell r="E360" t="str">
            <v>COMPOSIÇÃO</v>
          </cell>
          <cell r="F360" t="str">
            <v>POSTE DE AÇO CONICO CONTÍNUO CURVO SIMPLES, FLANGEADO, H=9M, EXCLUSIVE LUMINÁRIA - FORNECIMENTO E INSTALACAO.</v>
          </cell>
          <cell r="G360" t="str">
            <v>UN</v>
          </cell>
          <cell r="H360">
            <v>0</v>
          </cell>
          <cell r="I360">
            <v>0</v>
          </cell>
          <cell r="L360">
            <v>0</v>
          </cell>
          <cell r="M360">
            <v>2184.2199999999998</v>
          </cell>
          <cell r="P360">
            <v>0</v>
          </cell>
          <cell r="Q360">
            <v>2184.2199999999998</v>
          </cell>
          <cell r="T360">
            <v>0</v>
          </cell>
          <cell r="U360">
            <v>2184.2199999999998</v>
          </cell>
          <cell r="X360">
            <v>0</v>
          </cell>
          <cell r="Y360">
            <v>2184.2199999999998</v>
          </cell>
          <cell r="AB360">
            <v>0</v>
          </cell>
          <cell r="AC360">
            <v>2184.2199999999998</v>
          </cell>
          <cell r="AF360">
            <v>0</v>
          </cell>
          <cell r="AG360">
            <v>2184.2199999999998</v>
          </cell>
          <cell r="AJ360">
            <v>0</v>
          </cell>
          <cell r="AK360">
            <v>2184.2199999999998</v>
          </cell>
          <cell r="AN360">
            <v>0</v>
          </cell>
          <cell r="AO360">
            <v>2184.2199999999998</v>
          </cell>
          <cell r="AR360">
            <v>0</v>
          </cell>
          <cell r="AS360">
            <v>2184.2199999999998</v>
          </cell>
          <cell r="AV360">
            <v>0</v>
          </cell>
          <cell r="AW360">
            <v>2184.2199999999998</v>
          </cell>
          <cell r="AZ360">
            <v>0</v>
          </cell>
          <cell r="BA360">
            <v>2184.2199999999998</v>
          </cell>
          <cell r="BD360">
            <v>0</v>
          </cell>
          <cell r="BE360">
            <v>2184.2199999999998</v>
          </cell>
          <cell r="BH360">
            <v>0</v>
          </cell>
          <cell r="BI360">
            <v>2184.2199999999998</v>
          </cell>
          <cell r="BL360">
            <v>0</v>
          </cell>
          <cell r="BM360">
            <v>2184.2199999999998</v>
          </cell>
          <cell r="BP360">
            <v>0</v>
          </cell>
          <cell r="BQ360">
            <v>2184.2199999999998</v>
          </cell>
          <cell r="BT360">
            <v>0</v>
          </cell>
          <cell r="BU360">
            <v>2184.2199999999998</v>
          </cell>
          <cell r="BX360">
            <v>0</v>
          </cell>
          <cell r="BY360">
            <v>2184.2199999999998</v>
          </cell>
          <cell r="CB360">
            <v>0</v>
          </cell>
          <cell r="CC360">
            <v>2184.2199999999998</v>
          </cell>
          <cell r="CF360">
            <v>0</v>
          </cell>
          <cell r="CG360">
            <v>2184.2199999999998</v>
          </cell>
          <cell r="CJ360">
            <v>0</v>
          </cell>
          <cell r="CK360">
            <v>2184.2199999999998</v>
          </cell>
          <cell r="CN360">
            <v>0</v>
          </cell>
          <cell r="CO360">
            <v>2184.2199999999998</v>
          </cell>
          <cell r="CR360">
            <v>0</v>
          </cell>
          <cell r="CS360">
            <v>2184.2199999999998</v>
          </cell>
          <cell r="CV360">
            <v>0</v>
          </cell>
          <cell r="CW360">
            <v>2184.2199999999998</v>
          </cell>
          <cell r="CZ360">
            <v>0</v>
          </cell>
          <cell r="DA360">
            <v>2184.2199999999998</v>
          </cell>
          <cell r="DD360">
            <v>0</v>
          </cell>
          <cell r="DE360">
            <v>2184.2199999999998</v>
          </cell>
          <cell r="DH360">
            <v>0</v>
          </cell>
          <cell r="DI360">
            <v>2184.2199999999998</v>
          </cell>
          <cell r="DL360">
            <v>0</v>
          </cell>
          <cell r="DM360">
            <v>2184.2199999999998</v>
          </cell>
          <cell r="DP360">
            <v>0</v>
          </cell>
          <cell r="DQ360">
            <v>2184.2199999999998</v>
          </cell>
          <cell r="DT360">
            <v>0</v>
          </cell>
          <cell r="DU360">
            <v>2184.2199999999998</v>
          </cell>
          <cell r="DX360">
            <v>0</v>
          </cell>
          <cell r="DY360">
            <v>2184.2199999999998</v>
          </cell>
          <cell r="EB360">
            <v>0</v>
          </cell>
          <cell r="EC360">
            <v>2184.2199999999998</v>
          </cell>
          <cell r="EF360">
            <v>0</v>
          </cell>
          <cell r="EG360">
            <v>2184.2199999999998</v>
          </cell>
          <cell r="EJ360">
            <v>0</v>
          </cell>
          <cell r="EK360">
            <v>2184.2199999999998</v>
          </cell>
        </row>
      </sheetData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</sheetDataSet>
  </externalBook>
</externalLink>
</file>

<file path=xl/theme/theme1.xml><?xml version="1.0" encoding="utf-8"?>
<a:theme xmlns:a="http://schemas.openxmlformats.org/drawingml/2006/main" name="Tema do Office">
  <a:themeElements>
    <a:clrScheme name="Azul II">
      <a:dk1>
        <a:sysClr val="windowText" lastClr="000000"/>
      </a:dk1>
      <a:lt1>
        <a:sysClr val="window" lastClr="FFFFFF"/>
      </a:lt1>
      <a:dk2>
        <a:srgbClr val="335B74"/>
      </a:dk2>
      <a:lt2>
        <a:srgbClr val="DFE3E5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6EAC1C"/>
      </a:hlink>
      <a:folHlink>
        <a:srgbClr val="B26B0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0344E-E026-4DC9-863C-85A3EFD1BA31}">
  <sheetPr codeName="Planilha23">
    <tabColor theme="9"/>
  </sheetPr>
  <dimension ref="C1:ES1426"/>
  <sheetViews>
    <sheetView showGridLines="0" view="pageBreakPreview" zoomScaleNormal="100" zoomScaleSheetLayoutView="100" workbookViewId="0">
      <pane xSplit="2" ySplit="14" topLeftCell="C15" activePane="bottomRight" state="frozen"/>
      <selection pane="topRight" activeCell="C1" sqref="C1"/>
      <selection pane="bottomLeft" activeCell="A15" sqref="A15"/>
      <selection pane="bottomRight" activeCell="J18" sqref="J18"/>
    </sheetView>
  </sheetViews>
  <sheetFormatPr defaultColWidth="8.85546875" defaultRowHeight="12.75" customHeight="1" x14ac:dyDescent="0.25"/>
  <cols>
    <col min="1" max="1" width="1.5703125" style="4" customWidth="1"/>
    <col min="2" max="2" width="1.7109375" style="4" customWidth="1"/>
    <col min="3" max="3" width="11" style="4" bestFit="1" customWidth="1"/>
    <col min="4" max="4" width="12.7109375" style="36" customWidth="1"/>
    <col min="5" max="5" width="16.5703125" style="4" customWidth="1"/>
    <col min="6" max="6" width="68.7109375" style="4" customWidth="1"/>
    <col min="7" max="7" width="12.5703125" style="4" customWidth="1"/>
    <col min="8" max="8" width="13" style="4" customWidth="1"/>
    <col min="9" max="9" width="18.85546875" style="4" customWidth="1"/>
    <col min="10" max="10" width="18" style="4" customWidth="1"/>
    <col min="11" max="11" width="0.7109375" style="4" customWidth="1"/>
    <col min="12" max="12" width="13.42578125" style="4" bestFit="1" customWidth="1"/>
    <col min="13" max="13" width="21" style="4" bestFit="1" customWidth="1"/>
    <col min="14" max="14" width="16" style="4" bestFit="1" customWidth="1"/>
    <col min="15" max="15" width="0.7109375" style="4" customWidth="1"/>
    <col min="16" max="16" width="13.42578125" style="4" bestFit="1" customWidth="1"/>
    <col min="17" max="17" width="21" style="4" bestFit="1" customWidth="1"/>
    <col min="18" max="18" width="12.85546875" style="4" bestFit="1" customWidth="1"/>
    <col min="19" max="19" width="0.7109375" style="4" customWidth="1"/>
    <col min="20" max="20" width="13.42578125" style="4" bestFit="1" customWidth="1"/>
    <col min="21" max="21" width="21" style="4" bestFit="1" customWidth="1"/>
    <col min="22" max="22" width="12.85546875" style="4" bestFit="1" customWidth="1"/>
    <col min="23" max="23" width="0.7109375" style="4" customWidth="1"/>
    <col min="24" max="24" width="13.42578125" style="4" bestFit="1" customWidth="1"/>
    <col min="25" max="25" width="21" style="4" bestFit="1" customWidth="1"/>
    <col min="26" max="26" width="12.85546875" style="4" bestFit="1" customWidth="1"/>
    <col min="27" max="27" width="0.7109375" style="4" customWidth="1"/>
    <col min="28" max="28" width="13.42578125" style="4" bestFit="1" customWidth="1"/>
    <col min="29" max="29" width="21" style="4" bestFit="1" customWidth="1"/>
    <col min="30" max="30" width="12.85546875" style="4" bestFit="1" customWidth="1"/>
    <col min="31" max="31" width="0.7109375" style="4" customWidth="1"/>
    <col min="32" max="32" width="13.42578125" style="4" bestFit="1" customWidth="1"/>
    <col min="33" max="33" width="21" style="4" bestFit="1" customWidth="1"/>
    <col min="34" max="34" width="12.85546875" style="4" bestFit="1" customWidth="1"/>
    <col min="35" max="35" width="0.7109375" style="4" customWidth="1"/>
    <col min="36" max="36" width="13.42578125" style="4" bestFit="1" customWidth="1"/>
    <col min="37" max="37" width="21" style="4" bestFit="1" customWidth="1"/>
    <col min="38" max="38" width="12.85546875" style="4" bestFit="1" customWidth="1"/>
    <col min="39" max="39" width="0.7109375" style="4" customWidth="1"/>
    <col min="40" max="40" width="13.42578125" style="4" bestFit="1" customWidth="1"/>
    <col min="41" max="41" width="21" style="4" bestFit="1" customWidth="1"/>
    <col min="42" max="42" width="12.85546875" style="4" bestFit="1" customWidth="1"/>
    <col min="43" max="43" width="0.7109375" style="4" customWidth="1"/>
    <col min="44" max="44" width="13.42578125" style="4" bestFit="1" customWidth="1"/>
    <col min="45" max="45" width="21" style="4" bestFit="1" customWidth="1"/>
    <col min="46" max="46" width="12.85546875" style="4" bestFit="1" customWidth="1"/>
    <col min="47" max="47" width="0.7109375" style="4" customWidth="1"/>
    <col min="48" max="48" width="13.42578125" style="4" bestFit="1" customWidth="1"/>
    <col min="49" max="49" width="21" style="4" bestFit="1" customWidth="1"/>
    <col min="50" max="50" width="12.85546875" style="4" bestFit="1" customWidth="1"/>
    <col min="51" max="51" width="0.7109375" style="4" customWidth="1"/>
    <col min="52" max="52" width="13.42578125" style="4" bestFit="1" customWidth="1"/>
    <col min="53" max="53" width="21" style="4" bestFit="1" customWidth="1"/>
    <col min="54" max="54" width="12.85546875" style="4" bestFit="1" customWidth="1"/>
    <col min="55" max="55" width="0.7109375" style="4" customWidth="1"/>
    <col min="56" max="56" width="13.42578125" style="4" bestFit="1" customWidth="1"/>
    <col min="57" max="57" width="21" style="4" bestFit="1" customWidth="1"/>
    <col min="58" max="58" width="12.85546875" style="4" bestFit="1" customWidth="1"/>
    <col min="59" max="59" width="0.7109375" style="4" customWidth="1"/>
    <col min="60" max="60" width="13.42578125" style="4" bestFit="1" customWidth="1"/>
    <col min="61" max="61" width="21" style="4" bestFit="1" customWidth="1"/>
    <col min="62" max="62" width="12.85546875" style="4" bestFit="1" customWidth="1"/>
    <col min="63" max="63" width="0.7109375" style="4" customWidth="1"/>
    <col min="64" max="64" width="13.42578125" style="4" bestFit="1" customWidth="1"/>
    <col min="65" max="65" width="21" style="4" bestFit="1" customWidth="1"/>
    <col min="66" max="66" width="12.85546875" style="4" bestFit="1" customWidth="1"/>
    <col min="67" max="67" width="0.7109375" style="4" customWidth="1"/>
    <col min="68" max="68" width="13.42578125" style="4" bestFit="1" customWidth="1"/>
    <col min="69" max="69" width="21" style="4" bestFit="1" customWidth="1"/>
    <col min="70" max="70" width="12.85546875" style="4" bestFit="1" customWidth="1"/>
    <col min="71" max="71" width="0.7109375" style="4" customWidth="1"/>
    <col min="72" max="72" width="13.42578125" style="4" bestFit="1" customWidth="1"/>
    <col min="73" max="73" width="21" style="4" bestFit="1" customWidth="1"/>
    <col min="74" max="74" width="12.85546875" style="4" bestFit="1" customWidth="1"/>
    <col min="75" max="75" width="0.7109375" style="4" customWidth="1"/>
    <col min="76" max="76" width="13.42578125" style="4" bestFit="1" customWidth="1"/>
    <col min="77" max="77" width="21" style="4" bestFit="1" customWidth="1"/>
    <col min="78" max="78" width="12.85546875" style="4" bestFit="1" customWidth="1"/>
    <col min="79" max="79" width="0.7109375" style="4" customWidth="1"/>
    <col min="80" max="80" width="13.42578125" style="4" bestFit="1" customWidth="1"/>
    <col min="81" max="81" width="21" style="4" bestFit="1" customWidth="1"/>
    <col min="82" max="82" width="12.85546875" style="4" bestFit="1" customWidth="1"/>
    <col min="83" max="83" width="0.7109375" style="4" customWidth="1"/>
    <col min="84" max="84" width="13.42578125" style="4" bestFit="1" customWidth="1"/>
    <col min="85" max="85" width="21" style="4" bestFit="1" customWidth="1"/>
    <col min="86" max="86" width="12.85546875" style="4" bestFit="1" customWidth="1"/>
    <col min="87" max="87" width="0.7109375" style="4" customWidth="1"/>
    <col min="88" max="88" width="13.42578125" style="4" bestFit="1" customWidth="1"/>
    <col min="89" max="89" width="21" style="4" bestFit="1" customWidth="1"/>
    <col min="90" max="90" width="12.85546875" style="4" bestFit="1" customWidth="1"/>
    <col min="91" max="91" width="0.7109375" style="4" customWidth="1"/>
    <col min="92" max="92" width="13.42578125" style="4" bestFit="1" customWidth="1"/>
    <col min="93" max="93" width="21" style="4" bestFit="1" customWidth="1"/>
    <col min="94" max="94" width="12.85546875" style="4" bestFit="1" customWidth="1"/>
    <col min="95" max="95" width="0.7109375" style="4" customWidth="1"/>
    <col min="96" max="96" width="13.42578125" style="4" bestFit="1" customWidth="1"/>
    <col min="97" max="97" width="21" style="4" bestFit="1" customWidth="1"/>
    <col min="98" max="98" width="12.85546875" style="4" bestFit="1" customWidth="1"/>
    <col min="99" max="99" width="0.7109375" style="4" customWidth="1"/>
    <col min="100" max="100" width="13.42578125" style="4" bestFit="1" customWidth="1"/>
    <col min="101" max="101" width="21" style="4" bestFit="1" customWidth="1"/>
    <col min="102" max="102" width="12.85546875" style="4" bestFit="1" customWidth="1"/>
    <col min="103" max="103" width="0.7109375" style="4" customWidth="1"/>
    <col min="104" max="104" width="13.42578125" style="4" bestFit="1" customWidth="1"/>
    <col min="105" max="105" width="21" style="4" bestFit="1" customWidth="1"/>
    <col min="106" max="106" width="12.85546875" style="4" bestFit="1" customWidth="1"/>
    <col min="107" max="107" width="0.7109375" style="4" customWidth="1"/>
    <col min="108" max="108" width="13.42578125" style="4" bestFit="1" customWidth="1"/>
    <col min="109" max="109" width="21" style="4" bestFit="1" customWidth="1"/>
    <col min="110" max="110" width="12.85546875" style="4" bestFit="1" customWidth="1"/>
    <col min="111" max="111" width="0.7109375" style="4" customWidth="1"/>
    <col min="112" max="112" width="13.42578125" style="4" bestFit="1" customWidth="1"/>
    <col min="113" max="113" width="21" style="4" bestFit="1" customWidth="1"/>
    <col min="114" max="114" width="12.85546875" style="4" bestFit="1" customWidth="1"/>
    <col min="115" max="115" width="0.7109375" style="4" customWidth="1"/>
    <col min="116" max="116" width="13.42578125" style="4" bestFit="1" customWidth="1"/>
    <col min="117" max="117" width="21" style="4" bestFit="1" customWidth="1"/>
    <col min="118" max="118" width="12.85546875" style="4" bestFit="1" customWidth="1"/>
    <col min="119" max="119" width="0.7109375" style="4" customWidth="1"/>
    <col min="120" max="120" width="13.42578125" style="4" bestFit="1" customWidth="1"/>
    <col min="121" max="121" width="21" style="4" bestFit="1" customWidth="1"/>
    <col min="122" max="122" width="12.85546875" style="4" bestFit="1" customWidth="1"/>
    <col min="123" max="123" width="0.7109375" style="4" customWidth="1"/>
    <col min="124" max="124" width="13.42578125" style="4" bestFit="1" customWidth="1"/>
    <col min="125" max="125" width="21" style="4" bestFit="1" customWidth="1"/>
    <col min="126" max="126" width="12.85546875" style="4" bestFit="1" customWidth="1"/>
    <col min="127" max="127" width="0.7109375" style="4" customWidth="1"/>
    <col min="128" max="128" width="13.42578125" style="4" bestFit="1" customWidth="1"/>
    <col min="129" max="129" width="21" style="4" bestFit="1" customWidth="1"/>
    <col min="130" max="130" width="12.85546875" style="4" bestFit="1" customWidth="1"/>
    <col min="131" max="131" width="0.7109375" style="4" customWidth="1"/>
    <col min="132" max="132" width="13.42578125" style="4" bestFit="1" customWidth="1"/>
    <col min="133" max="133" width="21" style="4" bestFit="1" customWidth="1"/>
    <col min="134" max="134" width="12.85546875" style="4" bestFit="1" customWidth="1"/>
    <col min="135" max="135" width="0.7109375" style="4" customWidth="1"/>
    <col min="136" max="136" width="13.42578125" style="4" bestFit="1" customWidth="1"/>
    <col min="137" max="137" width="21" style="4" bestFit="1" customWidth="1"/>
    <col min="138" max="138" width="12.85546875" style="4" bestFit="1" customWidth="1"/>
    <col min="139" max="139" width="0.7109375" style="4" customWidth="1"/>
    <col min="140" max="140" width="13.42578125" style="4" bestFit="1" customWidth="1"/>
    <col min="141" max="141" width="21" style="4" bestFit="1" customWidth="1"/>
    <col min="142" max="142" width="14.140625" style="4" bestFit="1" customWidth="1"/>
    <col min="143" max="143" width="0.7109375" style="4" customWidth="1"/>
    <col min="144" max="144" width="12.85546875" style="4" customWidth="1"/>
    <col min="145" max="145" width="14.140625" style="4" bestFit="1" customWidth="1"/>
    <col min="146" max="146" width="14.140625" style="4" customWidth="1"/>
    <col min="147" max="147" width="12.7109375" style="4" customWidth="1"/>
    <col min="148" max="148" width="13.140625" style="4" customWidth="1"/>
    <col min="149" max="149" width="9.85546875" style="4" bestFit="1" customWidth="1"/>
    <col min="150" max="16384" width="8.85546875" style="4"/>
  </cols>
  <sheetData>
    <row r="1" spans="3:149" ht="3" customHeight="1" x14ac:dyDescent="0.25"/>
    <row r="2" spans="3:149" ht="3" customHeight="1" x14ac:dyDescent="0.25">
      <c r="C2" s="15"/>
      <c r="D2" s="37"/>
      <c r="E2" s="15"/>
      <c r="F2" s="15"/>
      <c r="G2" s="15"/>
      <c r="H2" s="15"/>
      <c r="I2" s="15"/>
      <c r="J2" s="15"/>
      <c r="L2" s="15"/>
      <c r="M2" s="15"/>
      <c r="N2" s="15"/>
      <c r="P2" s="15"/>
      <c r="Q2" s="15"/>
      <c r="R2" s="15"/>
      <c r="T2" s="15"/>
      <c r="U2" s="15"/>
      <c r="V2" s="15"/>
      <c r="X2" s="15"/>
      <c r="Y2" s="15"/>
      <c r="Z2" s="15"/>
      <c r="AB2" s="15"/>
      <c r="AC2" s="15"/>
      <c r="AD2" s="15"/>
      <c r="AF2" s="15"/>
      <c r="AG2" s="15"/>
      <c r="AH2" s="15"/>
      <c r="AJ2" s="15"/>
      <c r="AK2" s="15"/>
      <c r="AL2" s="15"/>
      <c r="AN2" s="15"/>
      <c r="AO2" s="15"/>
      <c r="AP2" s="15"/>
      <c r="AR2" s="15"/>
      <c r="AS2" s="15"/>
      <c r="AT2" s="15"/>
      <c r="AV2" s="15"/>
      <c r="AW2" s="15"/>
      <c r="AX2" s="15"/>
      <c r="AZ2" s="15"/>
      <c r="BA2" s="15"/>
      <c r="BB2" s="15"/>
      <c r="BD2" s="15"/>
      <c r="BE2" s="15"/>
      <c r="BF2" s="15"/>
      <c r="BH2" s="15"/>
      <c r="BI2" s="15"/>
      <c r="BJ2" s="15"/>
      <c r="BL2" s="15"/>
      <c r="BM2" s="15"/>
      <c r="BN2" s="15"/>
      <c r="BP2" s="15"/>
      <c r="BQ2" s="15"/>
      <c r="BR2" s="15"/>
      <c r="BT2" s="15"/>
      <c r="BU2" s="15"/>
      <c r="BV2" s="15"/>
      <c r="BX2" s="15"/>
      <c r="BY2" s="15"/>
      <c r="BZ2" s="15"/>
      <c r="CB2" s="15"/>
      <c r="CC2" s="15"/>
      <c r="CD2" s="15"/>
      <c r="CF2" s="15"/>
      <c r="CG2" s="15"/>
      <c r="CH2" s="15"/>
      <c r="CJ2" s="15"/>
      <c r="CK2" s="15"/>
      <c r="CL2" s="15"/>
      <c r="CN2" s="15"/>
      <c r="CO2" s="15"/>
      <c r="CP2" s="15"/>
      <c r="CR2" s="15"/>
      <c r="CS2" s="15"/>
      <c r="CT2" s="15"/>
      <c r="CV2" s="15"/>
      <c r="CW2" s="15"/>
      <c r="CX2" s="15"/>
      <c r="CZ2" s="15"/>
      <c r="DA2" s="15"/>
      <c r="DB2" s="15"/>
      <c r="DD2" s="15"/>
      <c r="DE2" s="15"/>
      <c r="DF2" s="15"/>
      <c r="DH2" s="15"/>
      <c r="DI2" s="15"/>
      <c r="DJ2" s="15"/>
      <c r="DL2" s="15"/>
      <c r="DM2" s="15"/>
      <c r="DN2" s="15"/>
      <c r="DP2" s="15"/>
      <c r="DQ2" s="15"/>
      <c r="DR2" s="15"/>
      <c r="DT2" s="15"/>
      <c r="DU2" s="15"/>
      <c r="DV2" s="15"/>
      <c r="DX2" s="15"/>
      <c r="DY2" s="15"/>
      <c r="DZ2" s="15"/>
      <c r="EB2" s="15"/>
      <c r="EC2" s="15"/>
      <c r="ED2" s="15"/>
      <c r="EF2" s="15"/>
      <c r="EG2" s="15"/>
      <c r="EH2" s="15"/>
      <c r="EJ2" s="15"/>
      <c r="EK2" s="15"/>
      <c r="EL2" s="15"/>
      <c r="EN2" s="18"/>
    </row>
    <row r="3" spans="3:149" ht="12.75" customHeight="1" x14ac:dyDescent="0.15">
      <c r="C3" s="16"/>
      <c r="D3" s="38"/>
      <c r="E3" s="16"/>
      <c r="F3" s="16"/>
      <c r="G3" s="17"/>
      <c r="H3" s="17"/>
      <c r="I3" s="18"/>
      <c r="J3" s="18"/>
      <c r="L3" s="17"/>
      <c r="M3" s="18"/>
      <c r="N3" s="18"/>
      <c r="P3" s="17"/>
      <c r="Q3" s="18"/>
      <c r="R3" s="18"/>
      <c r="T3" s="17"/>
      <c r="U3" s="18"/>
      <c r="V3" s="18"/>
      <c r="X3" s="17"/>
      <c r="Y3" s="18"/>
      <c r="Z3" s="18"/>
      <c r="AB3" s="17"/>
      <c r="AC3" s="18"/>
      <c r="AD3" s="18"/>
      <c r="AF3" s="17"/>
      <c r="AG3" s="18"/>
      <c r="AH3" s="18"/>
      <c r="AJ3" s="17"/>
      <c r="AK3" s="18"/>
      <c r="AL3" s="18"/>
      <c r="AN3" s="17"/>
      <c r="AO3" s="18"/>
      <c r="AP3" s="18"/>
      <c r="AR3" s="17"/>
      <c r="AS3" s="18"/>
      <c r="AT3" s="18"/>
      <c r="AV3" s="17"/>
      <c r="AW3" s="18"/>
      <c r="AX3" s="18"/>
      <c r="AZ3" s="17"/>
      <c r="BA3" s="18"/>
      <c r="BB3" s="18"/>
      <c r="BD3" s="17"/>
      <c r="BE3" s="18"/>
      <c r="BF3" s="18"/>
      <c r="BH3" s="17"/>
      <c r="BI3" s="18"/>
      <c r="BJ3" s="18"/>
      <c r="BL3" s="17"/>
      <c r="BM3" s="18"/>
      <c r="BN3" s="18"/>
      <c r="BP3" s="17"/>
      <c r="BQ3" s="18"/>
      <c r="BR3" s="18"/>
      <c r="BT3" s="17"/>
      <c r="BU3" s="18"/>
      <c r="BV3" s="18"/>
      <c r="BX3" s="17"/>
      <c r="BY3" s="18"/>
      <c r="BZ3" s="18"/>
      <c r="CB3" s="17"/>
      <c r="CC3" s="18"/>
      <c r="CD3" s="18"/>
      <c r="CF3" s="17"/>
      <c r="CG3" s="18"/>
      <c r="CH3" s="18"/>
      <c r="CJ3" s="17"/>
      <c r="CK3" s="18"/>
      <c r="CL3" s="18"/>
      <c r="CN3" s="17"/>
      <c r="CO3" s="18"/>
      <c r="CP3" s="18"/>
      <c r="CR3" s="17"/>
      <c r="CS3" s="18"/>
      <c r="CT3" s="18"/>
      <c r="CV3" s="17"/>
      <c r="CW3" s="18"/>
      <c r="CX3" s="18"/>
      <c r="CZ3" s="17"/>
      <c r="DA3" s="18"/>
      <c r="DB3" s="18"/>
      <c r="DD3" s="17"/>
      <c r="DE3" s="18"/>
      <c r="DF3" s="18"/>
      <c r="DH3" s="17"/>
      <c r="DI3" s="18"/>
      <c r="DJ3" s="18"/>
      <c r="DL3" s="17"/>
      <c r="DM3" s="18"/>
      <c r="DN3" s="18"/>
      <c r="DP3" s="17"/>
      <c r="DQ3" s="18"/>
      <c r="DR3" s="18"/>
      <c r="DT3" s="17"/>
      <c r="DU3" s="18"/>
      <c r="DV3" s="18"/>
      <c r="DX3" s="17"/>
      <c r="DY3" s="18"/>
      <c r="DZ3" s="18"/>
      <c r="EB3" s="17"/>
      <c r="EC3" s="18"/>
      <c r="ED3" s="18"/>
      <c r="EF3" s="17"/>
      <c r="EG3" s="18"/>
      <c r="EH3" s="18"/>
      <c r="EJ3" s="17"/>
      <c r="EK3" s="18"/>
      <c r="EL3" s="18"/>
      <c r="EN3" s="18"/>
    </row>
    <row r="4" spans="3:149" ht="12.75" customHeight="1" x14ac:dyDescent="0.15">
      <c r="C4" s="19"/>
      <c r="D4" s="39"/>
      <c r="E4" s="19"/>
      <c r="F4" s="90" t="s">
        <v>816</v>
      </c>
      <c r="G4" s="89"/>
      <c r="H4" s="31"/>
      <c r="I4" s="18"/>
      <c r="J4" s="18"/>
      <c r="L4" s="17"/>
      <c r="M4" s="18"/>
      <c r="N4" s="18"/>
      <c r="P4" s="17"/>
      <c r="Q4" s="18"/>
      <c r="R4" s="18"/>
      <c r="T4" s="17"/>
      <c r="U4" s="18"/>
      <c r="V4" s="18"/>
      <c r="X4" s="17"/>
      <c r="Y4" s="18"/>
      <c r="Z4" s="18"/>
      <c r="AB4" s="17"/>
      <c r="AC4" s="18"/>
      <c r="AD4" s="18"/>
      <c r="AF4" s="17"/>
      <c r="AG4" s="18"/>
      <c r="AH4" s="18"/>
      <c r="AJ4" s="17"/>
      <c r="AK4" s="18"/>
      <c r="AL4" s="18"/>
      <c r="AN4" s="17"/>
      <c r="AO4" s="18"/>
      <c r="AP4" s="18"/>
      <c r="AR4" s="17"/>
      <c r="AS4" s="18"/>
      <c r="AT4" s="18"/>
      <c r="AV4" s="17"/>
      <c r="AW4" s="18"/>
      <c r="AX4" s="18"/>
      <c r="AZ4" s="17"/>
      <c r="BA4" s="18"/>
      <c r="BB4" s="18"/>
      <c r="BD4" s="17"/>
      <c r="BE4" s="18"/>
      <c r="BF4" s="18"/>
      <c r="BH4" s="17"/>
      <c r="BI4" s="18"/>
      <c r="BJ4" s="18"/>
      <c r="BL4" s="17"/>
      <c r="BM4" s="18"/>
      <c r="BN4" s="18"/>
      <c r="BP4" s="17"/>
      <c r="BQ4" s="18"/>
      <c r="BR4" s="18"/>
      <c r="BT4" s="17"/>
      <c r="BU4" s="18"/>
      <c r="BV4" s="18"/>
      <c r="BX4" s="17"/>
      <c r="BY4" s="18"/>
      <c r="BZ4" s="18"/>
      <c r="CB4" s="17"/>
      <c r="CC4" s="18"/>
      <c r="CD4" s="18"/>
      <c r="CF4" s="17"/>
      <c r="CG4" s="18"/>
      <c r="CH4" s="18"/>
      <c r="CJ4" s="17"/>
      <c r="CK4" s="18"/>
      <c r="CL4" s="18"/>
      <c r="CN4" s="17"/>
      <c r="CO4" s="18"/>
      <c r="CP4" s="18"/>
      <c r="CR4" s="17"/>
      <c r="CS4" s="18"/>
      <c r="CT4" s="18"/>
      <c r="CV4" s="17"/>
      <c r="CW4" s="18"/>
      <c r="CX4" s="18"/>
      <c r="CZ4" s="17"/>
      <c r="DA4" s="18"/>
      <c r="DB4" s="18"/>
      <c r="DD4" s="17"/>
      <c r="DE4" s="18"/>
      <c r="DF4" s="18"/>
      <c r="DH4" s="17"/>
      <c r="DI4" s="18"/>
      <c r="DJ4" s="18"/>
      <c r="DL4" s="17"/>
      <c r="DM4" s="18"/>
      <c r="DN4" s="18"/>
      <c r="DP4" s="17"/>
      <c r="DQ4" s="18"/>
      <c r="DR4" s="18"/>
      <c r="DT4" s="17"/>
      <c r="DU4" s="18"/>
      <c r="DV4" s="18"/>
      <c r="DX4" s="17"/>
      <c r="DY4" s="18"/>
      <c r="DZ4" s="18"/>
      <c r="EB4" s="17"/>
      <c r="EC4" s="18"/>
      <c r="ED4" s="18"/>
      <c r="EF4" s="17"/>
      <c r="EG4" s="18"/>
      <c r="EH4" s="18"/>
      <c r="EJ4" s="17"/>
      <c r="EK4" s="18"/>
      <c r="EL4" s="18"/>
      <c r="EN4" s="18"/>
    </row>
    <row r="5" spans="3:149" ht="12.75" customHeight="1" x14ac:dyDescent="0.15">
      <c r="C5" s="19"/>
      <c r="D5" s="39"/>
      <c r="E5" s="19"/>
      <c r="F5" s="19"/>
      <c r="G5" s="20"/>
      <c r="H5" s="20"/>
      <c r="I5" s="18"/>
      <c r="J5" s="18"/>
      <c r="L5" s="17"/>
      <c r="M5" s="18"/>
      <c r="N5" s="18"/>
      <c r="P5" s="17"/>
      <c r="Q5" s="18"/>
      <c r="R5" s="18"/>
      <c r="T5" s="17"/>
      <c r="U5" s="18"/>
      <c r="V5" s="18"/>
      <c r="X5" s="17"/>
      <c r="Y5" s="18"/>
      <c r="Z5" s="18"/>
      <c r="AB5" s="17"/>
      <c r="AC5" s="18"/>
      <c r="AD5" s="18"/>
      <c r="AF5" s="17"/>
      <c r="AG5" s="18"/>
      <c r="AH5" s="18"/>
      <c r="AJ5" s="17"/>
      <c r="AK5" s="18"/>
      <c r="AL5" s="18"/>
      <c r="AN5" s="17"/>
      <c r="AO5" s="18"/>
      <c r="AP5" s="18"/>
      <c r="AR5" s="17"/>
      <c r="AS5" s="18"/>
      <c r="AT5" s="18"/>
      <c r="AV5" s="17"/>
      <c r="AW5" s="18"/>
      <c r="AX5" s="18"/>
      <c r="AZ5" s="17"/>
      <c r="BA5" s="18"/>
      <c r="BB5" s="18"/>
      <c r="BD5" s="17"/>
      <c r="BE5" s="18"/>
      <c r="BF5" s="18"/>
      <c r="BH5" s="17"/>
      <c r="BI5" s="18"/>
      <c r="BJ5" s="18"/>
      <c r="BL5" s="17"/>
      <c r="BM5" s="18"/>
      <c r="BN5" s="18"/>
      <c r="BP5" s="17"/>
      <c r="BQ5" s="18"/>
      <c r="BR5" s="18"/>
      <c r="BT5" s="17"/>
      <c r="BU5" s="18"/>
      <c r="BV5" s="18"/>
      <c r="BX5" s="17"/>
      <c r="BY5" s="18"/>
      <c r="BZ5" s="18"/>
      <c r="CB5" s="17"/>
      <c r="CC5" s="18"/>
      <c r="CD5" s="18"/>
      <c r="CF5" s="17"/>
      <c r="CG5" s="18"/>
      <c r="CH5" s="18"/>
      <c r="CJ5" s="17"/>
      <c r="CK5" s="18"/>
      <c r="CL5" s="18"/>
      <c r="CN5" s="17"/>
      <c r="CO5" s="18"/>
      <c r="CP5" s="18"/>
      <c r="CR5" s="17"/>
      <c r="CS5" s="18"/>
      <c r="CT5" s="18"/>
      <c r="CV5" s="17"/>
      <c r="CW5" s="18"/>
      <c r="CX5" s="18"/>
      <c r="CZ5" s="17"/>
      <c r="DA5" s="18"/>
      <c r="DB5" s="18"/>
      <c r="DD5" s="17"/>
      <c r="DE5" s="18"/>
      <c r="DF5" s="18"/>
      <c r="DH5" s="17"/>
      <c r="DI5" s="18"/>
      <c r="DJ5" s="18"/>
      <c r="DL5" s="17"/>
      <c r="DM5" s="18"/>
      <c r="DN5" s="18"/>
      <c r="DP5" s="17"/>
      <c r="DQ5" s="18"/>
      <c r="DR5" s="18"/>
      <c r="DT5" s="17"/>
      <c r="DU5" s="18"/>
      <c r="DV5" s="18"/>
      <c r="DX5" s="17"/>
      <c r="DY5" s="18"/>
      <c r="DZ5" s="18"/>
      <c r="EB5" s="17"/>
      <c r="EC5" s="18"/>
      <c r="ED5" s="18"/>
      <c r="EF5" s="17"/>
      <c r="EG5" s="18"/>
      <c r="EH5" s="18"/>
      <c r="EJ5" s="17"/>
      <c r="EK5" s="18"/>
      <c r="EL5" s="18"/>
      <c r="EN5" s="18"/>
    </row>
    <row r="6" spans="3:149" ht="12.75" customHeight="1" x14ac:dyDescent="0.15">
      <c r="C6" s="19"/>
      <c r="D6" s="39"/>
      <c r="E6" s="19"/>
      <c r="F6" s="19"/>
      <c r="G6" s="20"/>
      <c r="H6" s="20"/>
      <c r="I6" s="18"/>
      <c r="J6" s="18"/>
      <c r="L6" s="17"/>
      <c r="M6" s="18"/>
      <c r="N6" s="18"/>
      <c r="P6" s="17"/>
      <c r="Q6" s="18"/>
      <c r="R6" s="18"/>
      <c r="T6" s="17"/>
      <c r="U6" s="18"/>
      <c r="V6" s="18"/>
      <c r="X6" s="17"/>
      <c r="Y6" s="18"/>
      <c r="Z6" s="18"/>
      <c r="AB6" s="17"/>
      <c r="AC6" s="18"/>
      <c r="AD6" s="18"/>
      <c r="AF6" s="17"/>
      <c r="AG6" s="18"/>
      <c r="AH6" s="18"/>
      <c r="AJ6" s="17"/>
      <c r="AK6" s="18"/>
      <c r="AL6" s="18"/>
      <c r="AN6" s="17"/>
      <c r="AO6" s="18"/>
      <c r="AP6" s="18"/>
      <c r="AR6" s="17"/>
      <c r="AS6" s="18"/>
      <c r="AT6" s="18"/>
      <c r="AV6" s="17"/>
      <c r="AW6" s="18"/>
      <c r="AX6" s="18"/>
      <c r="AZ6" s="17"/>
      <c r="BA6" s="18"/>
      <c r="BB6" s="18"/>
      <c r="BD6" s="17"/>
      <c r="BE6" s="18"/>
      <c r="BF6" s="18"/>
      <c r="BH6" s="17"/>
      <c r="BI6" s="18"/>
      <c r="BJ6" s="18"/>
      <c r="BL6" s="17"/>
      <c r="BM6" s="18"/>
      <c r="BN6" s="18"/>
      <c r="BP6" s="17"/>
      <c r="BQ6" s="18"/>
      <c r="BR6" s="18"/>
      <c r="BT6" s="17"/>
      <c r="BU6" s="18"/>
      <c r="BV6" s="18"/>
      <c r="BX6" s="17"/>
      <c r="BY6" s="18"/>
      <c r="BZ6" s="18"/>
      <c r="CB6" s="17"/>
      <c r="CC6" s="18"/>
      <c r="CD6" s="18"/>
      <c r="CF6" s="17"/>
      <c r="CG6" s="18"/>
      <c r="CH6" s="18"/>
      <c r="CJ6" s="17"/>
      <c r="CK6" s="18"/>
      <c r="CL6" s="18"/>
      <c r="CN6" s="17"/>
      <c r="CO6" s="18"/>
      <c r="CP6" s="18"/>
      <c r="CR6" s="17"/>
      <c r="CS6" s="18"/>
      <c r="CT6" s="18"/>
      <c r="CV6" s="17"/>
      <c r="CW6" s="18"/>
      <c r="CX6" s="18"/>
      <c r="CZ6" s="17"/>
      <c r="DA6" s="18"/>
      <c r="DB6" s="18"/>
      <c r="DD6" s="17"/>
      <c r="DE6" s="18"/>
      <c r="DF6" s="18"/>
      <c r="DH6" s="17"/>
      <c r="DI6" s="18"/>
      <c r="DJ6" s="18"/>
      <c r="DL6" s="17"/>
      <c r="DM6" s="18"/>
      <c r="DN6" s="18"/>
      <c r="DP6" s="17"/>
      <c r="DQ6" s="18"/>
      <c r="DR6" s="18"/>
      <c r="DT6" s="17"/>
      <c r="DU6" s="18"/>
      <c r="DV6" s="18"/>
      <c r="DX6" s="17"/>
      <c r="DY6" s="18"/>
      <c r="DZ6" s="18"/>
      <c r="EB6" s="17"/>
      <c r="EC6" s="18"/>
      <c r="ED6" s="18"/>
      <c r="EF6" s="17"/>
      <c r="EG6" s="18"/>
      <c r="EH6" s="18"/>
      <c r="EJ6" s="17"/>
      <c r="EK6" s="18"/>
      <c r="EL6" s="18"/>
      <c r="EN6" s="18"/>
    </row>
    <row r="7" spans="3:149" s="13" customFormat="1" ht="22.15" customHeight="1" x14ac:dyDescent="0.25">
      <c r="C7" s="48"/>
      <c r="D7" s="48" t="s">
        <v>5</v>
      </c>
      <c r="E7" s="44" t="s">
        <v>20</v>
      </c>
      <c r="F7" s="44"/>
      <c r="G7" s="33"/>
      <c r="H7" s="33"/>
      <c r="I7" s="21" t="s">
        <v>24</v>
      </c>
      <c r="J7" s="75">
        <v>0.1767</v>
      </c>
      <c r="L7" s="51" t="s">
        <v>13</v>
      </c>
      <c r="M7" s="49" t="str">
        <f>VLOOKUP(M8,'[21]Segmentos 2'!$B$3:$F$63,2,FALSE)</f>
        <v>BR265</v>
      </c>
      <c r="N7" s="98"/>
      <c r="O7" s="86"/>
      <c r="P7" s="51" t="s">
        <v>13</v>
      </c>
      <c r="Q7" s="49" t="str">
        <f>VLOOKUP(Q8,'[21]Segmentos 2'!$B$3:$F$63,2,FALSE)</f>
        <v>BR265</v>
      </c>
      <c r="R7" s="98"/>
      <c r="S7" s="86"/>
      <c r="T7" s="51" t="s">
        <v>13</v>
      </c>
      <c r="U7" s="49" t="str">
        <f>VLOOKUP(U8,'[21]Segmentos 2'!$B$3:$F$63,2,FALSE)</f>
        <v>BR265</v>
      </c>
      <c r="V7" s="98"/>
      <c r="W7" s="86"/>
      <c r="X7" s="51" t="s">
        <v>13</v>
      </c>
      <c r="Y7" s="49" t="str">
        <f>VLOOKUP(Y8,'[21]Segmentos 2'!$B$3:$F$63,2,FALSE)</f>
        <v>BR265</v>
      </c>
      <c r="Z7" s="98"/>
      <c r="AA7" s="86"/>
      <c r="AB7" s="51" t="s">
        <v>13</v>
      </c>
      <c r="AC7" s="49" t="str">
        <f>VLOOKUP(AC8,'[21]Segmentos 2'!$B$3:$F$63,2,FALSE)</f>
        <v>BR265</v>
      </c>
      <c r="AD7" s="98"/>
      <c r="AE7" s="86"/>
      <c r="AF7" s="51" t="s">
        <v>13</v>
      </c>
      <c r="AG7" s="49" t="str">
        <f>VLOOKUP(AG8,'[21]Segmentos 2'!$B$3:$F$63,2,FALSE)</f>
        <v>BR265</v>
      </c>
      <c r="AH7" s="98"/>
      <c r="AI7" s="86"/>
      <c r="AJ7" s="51" t="s">
        <v>13</v>
      </c>
      <c r="AK7" s="49" t="str">
        <f>VLOOKUP(AK8,'[21]Segmentos 2'!$B$3:$F$63,2,FALSE)</f>
        <v>BR265</v>
      </c>
      <c r="AL7" s="98"/>
      <c r="AM7" s="86"/>
      <c r="AN7" s="51" t="s">
        <v>13</v>
      </c>
      <c r="AO7" s="49" t="str">
        <f>VLOOKUP(AO8,'[21]Segmentos 2'!$B$3:$F$63,2,FALSE)</f>
        <v>BR146</v>
      </c>
      <c r="AP7" s="98"/>
      <c r="AQ7" s="86"/>
      <c r="AR7" s="51" t="s">
        <v>13</v>
      </c>
      <c r="AS7" s="49" t="str">
        <f>VLOOKUP(AS8,'[21]Segmentos 2'!$B$3:$F$63,2,FALSE)</f>
        <v>BR146</v>
      </c>
      <c r="AT7" s="98"/>
      <c r="AU7" s="86"/>
      <c r="AV7" s="51" t="s">
        <v>13</v>
      </c>
      <c r="AW7" s="49" t="str">
        <f>VLOOKUP(AW8,'[21]Segmentos 2'!$B$3:$F$63,2,FALSE)</f>
        <v>MG167</v>
      </c>
      <c r="AX7" s="98"/>
      <c r="AY7" s="86"/>
      <c r="AZ7" s="51" t="s">
        <v>13</v>
      </c>
      <c r="BA7" s="49" t="str">
        <f>VLOOKUP(BA8,'[21]Segmentos 2'!$B$3:$F$63,2,FALSE)</f>
        <v>MG167</v>
      </c>
      <c r="BB7" s="98"/>
      <c r="BC7" s="86"/>
      <c r="BD7" s="51" t="s">
        <v>13</v>
      </c>
      <c r="BE7" s="49" t="str">
        <f>VLOOKUP(BE8,'[21]Segmentos 2'!$B$3:$F$63,2,FALSE)</f>
        <v>MG167</v>
      </c>
      <c r="BF7" s="98"/>
      <c r="BG7" s="86"/>
      <c r="BH7" s="51" t="s">
        <v>13</v>
      </c>
      <c r="BI7" s="49" t="str">
        <f>VLOOKUP(BI8,'[21]Segmentos 2'!$B$3:$F$63,2,FALSE)</f>
        <v>CMG369</v>
      </c>
      <c r="BJ7" s="98"/>
      <c r="BK7" s="86"/>
      <c r="BL7" s="51" t="s">
        <v>13</v>
      </c>
      <c r="BM7" s="49" t="str">
        <f>VLOOKUP(BM8,'[21]Segmentos 2'!$B$3:$F$63,2,FALSE)</f>
        <v>CMG369</v>
      </c>
      <c r="BN7" s="98"/>
      <c r="BO7" s="86"/>
      <c r="BP7" s="51" t="s">
        <v>13</v>
      </c>
      <c r="BQ7" s="49" t="str">
        <f>VLOOKUP(BQ8,'[21]Segmentos 2'!$B$3:$F$63,2,FALSE)</f>
        <v>CMG369</v>
      </c>
      <c r="BR7" s="98"/>
      <c r="BS7" s="86"/>
      <c r="BT7" s="51" t="s">
        <v>13</v>
      </c>
      <c r="BU7" s="49" t="str">
        <f>VLOOKUP(BU8,'[21]Segmentos 2'!$B$3:$F$63,2,FALSE)</f>
        <v>CMG491</v>
      </c>
      <c r="BV7" s="98"/>
      <c r="BW7" s="86"/>
      <c r="BX7" s="51" t="s">
        <v>13</v>
      </c>
      <c r="BY7" s="49" t="str">
        <f>VLOOKUP(BY8,'[21]Segmentos 2'!$B$3:$F$63,2,FALSE)</f>
        <v>CMG491</v>
      </c>
      <c r="BZ7" s="98"/>
      <c r="CA7" s="86"/>
      <c r="CB7" s="51" t="s">
        <v>13</v>
      </c>
      <c r="CC7" s="49" t="str">
        <f>VLOOKUP(CC8,'[21]Segmentos 2'!$B$3:$F$63,2,FALSE)</f>
        <v>CMG491</v>
      </c>
      <c r="CD7" s="98"/>
      <c r="CE7" s="86"/>
      <c r="CF7" s="51" t="s">
        <v>13</v>
      </c>
      <c r="CG7" s="49" t="str">
        <f>VLOOKUP(CG8,'[21]Segmentos 2'!$B$3:$F$63,2,FALSE)</f>
        <v>CMG491</v>
      </c>
      <c r="CH7" s="98"/>
      <c r="CI7" s="86"/>
      <c r="CJ7" s="51" t="s">
        <v>13</v>
      </c>
      <c r="CK7" s="49" t="str">
        <f>VLOOKUP(CK8,'[21]Segmentos 2'!$B$3:$F$63,2,FALSE)</f>
        <v>CMG491</v>
      </c>
      <c r="CL7" s="98"/>
      <c r="CM7" s="86"/>
      <c r="CN7" s="51" t="s">
        <v>13</v>
      </c>
      <c r="CO7" s="49" t="str">
        <f>VLOOKUP(CO8,'[21]Segmentos 2'!$B$3:$F$63,2,FALSE)</f>
        <v>CMG491</v>
      </c>
      <c r="CP7" s="98"/>
      <c r="CQ7" s="86"/>
      <c r="CR7" s="51" t="s">
        <v>13</v>
      </c>
      <c r="CS7" s="49" t="str">
        <f>VLOOKUP(CS8,'[21]Segmentos 2'!$B$3:$F$63,2,FALSE)</f>
        <v>CMG491</v>
      </c>
      <c r="CT7" s="98"/>
      <c r="CU7" s="86"/>
      <c r="CV7" s="51" t="s">
        <v>13</v>
      </c>
      <c r="CW7" s="49" t="str">
        <f>VLOOKUP(CW8,'[21]Segmentos 2'!$B$3:$F$63,2,FALSE)</f>
        <v>CMG491</v>
      </c>
      <c r="CX7" s="98"/>
      <c r="CY7" s="86"/>
      <c r="CZ7" s="51" t="s">
        <v>13</v>
      </c>
      <c r="DA7" s="49" t="str">
        <f>VLOOKUP(DA8,'[21]Segmentos 2'!$B$3:$F$63,2,FALSE)</f>
        <v>CMG491</v>
      </c>
      <c r="DB7" s="98"/>
      <c r="DC7" s="86"/>
      <c r="DD7" s="51" t="s">
        <v>13</v>
      </c>
      <c r="DE7" s="49" t="str">
        <f>VLOOKUP(DE8,'[21]Segmentos 2'!$B$3:$F$63,2,FALSE)</f>
        <v>CMG491</v>
      </c>
      <c r="DF7" s="98"/>
      <c r="DG7" s="86"/>
      <c r="DH7" s="51" t="s">
        <v>13</v>
      </c>
      <c r="DI7" s="49" t="str">
        <f>VLOOKUP(DI8,'[21]Segmentos 2'!$B$3:$F$63,2,FALSE)</f>
        <v>CMG491</v>
      </c>
      <c r="DJ7" s="98"/>
      <c r="DK7" s="86"/>
      <c r="DL7" s="51" t="s">
        <v>13</v>
      </c>
      <c r="DM7" s="49" t="str">
        <f>VLOOKUP(DM8,'[21]Segmentos 2'!$B$3:$F$63,2,FALSE)</f>
        <v>CMG491</v>
      </c>
      <c r="DN7" s="98"/>
      <c r="DO7" s="86"/>
      <c r="DP7" s="51" t="s">
        <v>13</v>
      </c>
      <c r="DQ7" s="49" t="str">
        <f>VLOOKUP(DQ8,'[21]Segmentos 2'!$B$3:$F$63,2,FALSE)</f>
        <v>CMG491</v>
      </c>
      <c r="DR7" s="98"/>
      <c r="DS7" s="86"/>
      <c r="DT7" s="51" t="s">
        <v>13</v>
      </c>
      <c r="DU7" s="49" t="str">
        <f>VLOOKUP(DU8,'[21]Segmentos 2'!$B$3:$F$63,2,FALSE)</f>
        <v>CMG491</v>
      </c>
      <c r="DV7" s="98"/>
      <c r="DW7" s="86"/>
      <c r="DX7" s="51" t="s">
        <v>13</v>
      </c>
      <c r="DY7" s="49" t="str">
        <f>VLOOKUP(DY8,'[21]Segmentos 2'!$B$3:$F$63,2,FALSE)</f>
        <v>LMG863</v>
      </c>
      <c r="DZ7" s="98"/>
      <c r="EA7" s="86"/>
      <c r="EB7" s="51" t="s">
        <v>13</v>
      </c>
      <c r="EC7" s="49" t="str">
        <f>VLOOKUP(EC8,'[21]Segmentos 2'!$B$3:$F$63,2,FALSE)</f>
        <v>491CMG0170</v>
      </c>
      <c r="ED7" s="98"/>
      <c r="EE7" s="86"/>
      <c r="EF7" s="51" t="s">
        <v>13</v>
      </c>
      <c r="EG7" s="49" t="str">
        <f>VLOOKUP(EG8,'[21]Segmentos 2'!$B$3:$F$63,2,FALSE)</f>
        <v>369CMG0070</v>
      </c>
      <c r="EH7" s="98"/>
      <c r="EI7" s="86"/>
      <c r="EJ7" s="51" t="s">
        <v>13</v>
      </c>
      <c r="EK7" s="49" t="str">
        <f>VLOOKUP(EK8,'[21]Segmentos 2'!$B$3:$F$63,2,FALSE)</f>
        <v>369CMG0090#U</v>
      </c>
      <c r="EL7" s="98"/>
      <c r="EM7" s="86"/>
      <c r="EN7" s="103"/>
    </row>
    <row r="8" spans="3:149" s="13" customFormat="1" ht="22.15" customHeight="1" x14ac:dyDescent="0.25">
      <c r="C8" s="48"/>
      <c r="D8" s="48" t="s">
        <v>10</v>
      </c>
      <c r="E8" s="45" t="s">
        <v>44</v>
      </c>
      <c r="F8" s="45"/>
      <c r="G8" s="34"/>
      <c r="H8" s="34"/>
      <c r="I8" s="22" t="s">
        <v>23</v>
      </c>
      <c r="J8" s="76" t="e">
        <f>#REF!</f>
        <v>#REF!</v>
      </c>
      <c r="L8" s="50" t="s">
        <v>17</v>
      </c>
      <c r="M8" s="99" t="s">
        <v>1356</v>
      </c>
      <c r="N8" s="100"/>
      <c r="O8" s="86"/>
      <c r="P8" s="50" t="s">
        <v>17</v>
      </c>
      <c r="Q8" s="99" t="s">
        <v>1357</v>
      </c>
      <c r="R8" s="100"/>
      <c r="S8" s="86"/>
      <c r="T8" s="50" t="s">
        <v>17</v>
      </c>
      <c r="U8" s="99" t="s">
        <v>1358</v>
      </c>
      <c r="V8" s="100"/>
      <c r="W8" s="86"/>
      <c r="X8" s="50" t="s">
        <v>17</v>
      </c>
      <c r="Y8" s="99" t="s">
        <v>1359</v>
      </c>
      <c r="Z8" s="100"/>
      <c r="AA8" s="86"/>
      <c r="AB8" s="50" t="s">
        <v>17</v>
      </c>
      <c r="AC8" s="99" t="s">
        <v>1360</v>
      </c>
      <c r="AD8" s="100"/>
      <c r="AE8" s="86"/>
      <c r="AF8" s="50" t="s">
        <v>17</v>
      </c>
      <c r="AG8" s="99" t="s">
        <v>1361</v>
      </c>
      <c r="AH8" s="100"/>
      <c r="AI8" s="86"/>
      <c r="AJ8" s="50" t="s">
        <v>17</v>
      </c>
      <c r="AK8" s="99" t="s">
        <v>1362</v>
      </c>
      <c r="AL8" s="100"/>
      <c r="AM8" s="86"/>
      <c r="AN8" s="50" t="s">
        <v>17</v>
      </c>
      <c r="AO8" s="99" t="s">
        <v>1363</v>
      </c>
      <c r="AP8" s="100"/>
      <c r="AQ8" s="86"/>
      <c r="AR8" s="50" t="s">
        <v>17</v>
      </c>
      <c r="AS8" s="99" t="s">
        <v>1364</v>
      </c>
      <c r="AT8" s="100"/>
      <c r="AU8" s="86"/>
      <c r="AV8" s="50" t="s">
        <v>17</v>
      </c>
      <c r="AW8" s="99" t="s">
        <v>1365</v>
      </c>
      <c r="AX8" s="100"/>
      <c r="AY8" s="86"/>
      <c r="AZ8" s="50" t="s">
        <v>17</v>
      </c>
      <c r="BA8" s="99" t="s">
        <v>1366</v>
      </c>
      <c r="BB8" s="100"/>
      <c r="BC8" s="86"/>
      <c r="BD8" s="50" t="s">
        <v>17</v>
      </c>
      <c r="BE8" s="99" t="s">
        <v>1367</v>
      </c>
      <c r="BF8" s="100"/>
      <c r="BG8" s="86"/>
      <c r="BH8" s="50" t="s">
        <v>17</v>
      </c>
      <c r="BI8" s="99" t="s">
        <v>1368</v>
      </c>
      <c r="BJ8" s="100"/>
      <c r="BK8" s="86"/>
      <c r="BL8" s="50" t="s">
        <v>17</v>
      </c>
      <c r="BM8" s="99" t="s">
        <v>1369</v>
      </c>
      <c r="BN8" s="100"/>
      <c r="BO8" s="86"/>
      <c r="BP8" s="50" t="s">
        <v>17</v>
      </c>
      <c r="BQ8" s="99" t="s">
        <v>1370</v>
      </c>
      <c r="BR8" s="100"/>
      <c r="BS8" s="86"/>
      <c r="BT8" s="50" t="s">
        <v>17</v>
      </c>
      <c r="BU8" s="99" t="s">
        <v>1371</v>
      </c>
      <c r="BV8" s="100"/>
      <c r="BW8" s="86"/>
      <c r="BX8" s="50" t="s">
        <v>17</v>
      </c>
      <c r="BY8" s="99" t="s">
        <v>1372</v>
      </c>
      <c r="BZ8" s="100"/>
      <c r="CA8" s="86"/>
      <c r="CB8" s="50" t="s">
        <v>17</v>
      </c>
      <c r="CC8" s="99" t="s">
        <v>1373</v>
      </c>
      <c r="CD8" s="100"/>
      <c r="CE8" s="86"/>
      <c r="CF8" s="50" t="s">
        <v>17</v>
      </c>
      <c r="CG8" s="99" t="s">
        <v>1374</v>
      </c>
      <c r="CH8" s="100"/>
      <c r="CI8" s="86"/>
      <c r="CJ8" s="50" t="s">
        <v>17</v>
      </c>
      <c r="CK8" s="99" t="s">
        <v>1375</v>
      </c>
      <c r="CL8" s="100"/>
      <c r="CM8" s="86"/>
      <c r="CN8" s="50" t="s">
        <v>17</v>
      </c>
      <c r="CO8" s="99" t="s">
        <v>1376</v>
      </c>
      <c r="CP8" s="100"/>
      <c r="CQ8" s="86"/>
      <c r="CR8" s="50" t="s">
        <v>17</v>
      </c>
      <c r="CS8" s="99" t="s">
        <v>1377</v>
      </c>
      <c r="CT8" s="100"/>
      <c r="CU8" s="86"/>
      <c r="CV8" s="50" t="s">
        <v>17</v>
      </c>
      <c r="CW8" s="99" t="s">
        <v>1378</v>
      </c>
      <c r="CX8" s="100"/>
      <c r="CY8" s="86"/>
      <c r="CZ8" s="50" t="s">
        <v>17</v>
      </c>
      <c r="DA8" s="99" t="s">
        <v>1379</v>
      </c>
      <c r="DB8" s="100"/>
      <c r="DC8" s="86"/>
      <c r="DD8" s="50" t="s">
        <v>17</v>
      </c>
      <c r="DE8" s="99" t="s">
        <v>1380</v>
      </c>
      <c r="DF8" s="100"/>
      <c r="DG8" s="86"/>
      <c r="DH8" s="50" t="s">
        <v>17</v>
      </c>
      <c r="DI8" s="99" t="s">
        <v>1381</v>
      </c>
      <c r="DJ8" s="100"/>
      <c r="DK8" s="86"/>
      <c r="DL8" s="50" t="s">
        <v>17</v>
      </c>
      <c r="DM8" s="99" t="s">
        <v>1382</v>
      </c>
      <c r="DN8" s="100"/>
      <c r="DO8" s="86"/>
      <c r="DP8" s="50" t="s">
        <v>17</v>
      </c>
      <c r="DQ8" s="99" t="s">
        <v>1383</v>
      </c>
      <c r="DR8" s="100"/>
      <c r="DS8" s="86"/>
      <c r="DT8" s="50" t="s">
        <v>17</v>
      </c>
      <c r="DU8" s="99" t="s">
        <v>1384</v>
      </c>
      <c r="DV8" s="100"/>
      <c r="DW8" s="86"/>
      <c r="DX8" s="50" t="s">
        <v>17</v>
      </c>
      <c r="DY8" s="99" t="s">
        <v>1385</v>
      </c>
      <c r="DZ8" s="100"/>
      <c r="EA8" s="86"/>
      <c r="EB8" s="50" t="s">
        <v>17</v>
      </c>
      <c r="EC8" s="99" t="s">
        <v>1386</v>
      </c>
      <c r="ED8" s="100"/>
      <c r="EE8" s="86"/>
      <c r="EF8" s="50" t="s">
        <v>17</v>
      </c>
      <c r="EG8" s="99" t="s">
        <v>1387</v>
      </c>
      <c r="EH8" s="100"/>
      <c r="EI8" s="86"/>
      <c r="EJ8" s="50" t="s">
        <v>17</v>
      </c>
      <c r="EK8" s="99" t="s">
        <v>1388</v>
      </c>
      <c r="EL8" s="100"/>
      <c r="EM8" s="86"/>
      <c r="EN8" s="103"/>
    </row>
    <row r="9" spans="3:149" s="12" customFormat="1" ht="22.15" customHeight="1" x14ac:dyDescent="0.25">
      <c r="C9" s="48"/>
      <c r="D9" s="48" t="s">
        <v>6</v>
      </c>
      <c r="E9" s="45" t="s">
        <v>1389</v>
      </c>
      <c r="F9" s="34"/>
      <c r="G9" s="34"/>
      <c r="H9" s="22"/>
      <c r="I9" s="45"/>
      <c r="J9" s="45"/>
      <c r="L9" s="73" t="s">
        <v>16</v>
      </c>
      <c r="M9" s="74" t="str">
        <f>VLOOKUP(M8,'[21]Segmentos 2'!$B$3:$F$63,3,FALSE)</f>
        <v>MG</v>
      </c>
      <c r="N9" s="101"/>
      <c r="O9" s="87"/>
      <c r="P9" s="73" t="s">
        <v>16</v>
      </c>
      <c r="Q9" s="74" t="str">
        <f>VLOOKUP(Q8,'[21]Segmentos 2'!$B$3:$F$63,3,FALSE)</f>
        <v>MG</v>
      </c>
      <c r="R9" s="101"/>
      <c r="S9" s="87"/>
      <c r="T9" s="73" t="s">
        <v>16</v>
      </c>
      <c r="U9" s="74" t="str">
        <f>VLOOKUP(U8,'[21]Segmentos 2'!$B$3:$F$63,3,FALSE)</f>
        <v>MG</v>
      </c>
      <c r="V9" s="101"/>
      <c r="W9" s="87"/>
      <c r="X9" s="73" t="s">
        <v>16</v>
      </c>
      <c r="Y9" s="74" t="str">
        <f>VLOOKUP(Y8,'[21]Segmentos 2'!$B$3:$F$63,3,FALSE)</f>
        <v>MG</v>
      </c>
      <c r="Z9" s="101"/>
      <c r="AA9" s="87"/>
      <c r="AB9" s="73" t="s">
        <v>16</v>
      </c>
      <c r="AC9" s="74" t="str">
        <f>VLOOKUP(AC8,'[21]Segmentos 2'!$B$3:$F$63,3,FALSE)</f>
        <v>MG</v>
      </c>
      <c r="AD9" s="101"/>
      <c r="AE9" s="87"/>
      <c r="AF9" s="73" t="s">
        <v>16</v>
      </c>
      <c r="AG9" s="74" t="str">
        <f>VLOOKUP(AG8,'[21]Segmentos 2'!$B$3:$F$63,3,FALSE)</f>
        <v>MG</v>
      </c>
      <c r="AH9" s="101"/>
      <c r="AI9" s="87"/>
      <c r="AJ9" s="73" t="s">
        <v>16</v>
      </c>
      <c r="AK9" s="74" t="str">
        <f>VLOOKUP(AK8,'[21]Segmentos 2'!$B$3:$F$63,3,FALSE)</f>
        <v>MG</v>
      </c>
      <c r="AL9" s="101"/>
      <c r="AM9" s="87"/>
      <c r="AN9" s="73" t="s">
        <v>16</v>
      </c>
      <c r="AO9" s="74" t="str">
        <f>VLOOKUP(AO8,'[21]Segmentos 2'!$B$3:$F$63,3,FALSE)</f>
        <v>MG</v>
      </c>
      <c r="AP9" s="101"/>
      <c r="AQ9" s="87"/>
      <c r="AR9" s="73" t="s">
        <v>16</v>
      </c>
      <c r="AS9" s="74" t="str">
        <f>VLOOKUP(AS8,'[21]Segmentos 2'!$B$3:$F$63,3,FALSE)</f>
        <v>MG</v>
      </c>
      <c r="AT9" s="101"/>
      <c r="AU9" s="87"/>
      <c r="AV9" s="73" t="s">
        <v>16</v>
      </c>
      <c r="AW9" s="74" t="str">
        <f>VLOOKUP(AW8,'[21]Segmentos 2'!$B$3:$F$63,3,FALSE)</f>
        <v>MG</v>
      </c>
      <c r="AX9" s="101"/>
      <c r="AY9" s="87"/>
      <c r="AZ9" s="73" t="s">
        <v>16</v>
      </c>
      <c r="BA9" s="74" t="str">
        <f>VLOOKUP(BA8,'[21]Segmentos 2'!$B$3:$F$63,3,FALSE)</f>
        <v>MG</v>
      </c>
      <c r="BB9" s="101"/>
      <c r="BC9" s="87"/>
      <c r="BD9" s="73" t="s">
        <v>16</v>
      </c>
      <c r="BE9" s="74" t="str">
        <f>VLOOKUP(BE8,'[21]Segmentos 2'!$B$3:$F$63,3,FALSE)</f>
        <v>MG</v>
      </c>
      <c r="BF9" s="101"/>
      <c r="BG9" s="87"/>
      <c r="BH9" s="73" t="s">
        <v>16</v>
      </c>
      <c r="BI9" s="74" t="str">
        <f>VLOOKUP(BI8,'[21]Segmentos 2'!$B$3:$F$63,3,FALSE)</f>
        <v>MG</v>
      </c>
      <c r="BJ9" s="101"/>
      <c r="BK9" s="87"/>
      <c r="BL9" s="73" t="s">
        <v>16</v>
      </c>
      <c r="BM9" s="74" t="str">
        <f>VLOOKUP(BM8,'[21]Segmentos 2'!$B$3:$F$63,3,FALSE)</f>
        <v>MG</v>
      </c>
      <c r="BN9" s="101"/>
      <c r="BO9" s="87"/>
      <c r="BP9" s="73" t="s">
        <v>16</v>
      </c>
      <c r="BQ9" s="74" t="str">
        <f>VLOOKUP(BQ8,'[21]Segmentos 2'!$B$3:$F$63,3,FALSE)</f>
        <v>MG</v>
      </c>
      <c r="BR9" s="101"/>
      <c r="BS9" s="87"/>
      <c r="BT9" s="73" t="s">
        <v>16</v>
      </c>
      <c r="BU9" s="74" t="str">
        <f>VLOOKUP(BU8,'[21]Segmentos 2'!$B$3:$F$63,3,FALSE)</f>
        <v>MG</v>
      </c>
      <c r="BV9" s="101"/>
      <c r="BW9" s="87"/>
      <c r="BX9" s="73" t="s">
        <v>16</v>
      </c>
      <c r="BY9" s="74" t="str">
        <f>VLOOKUP(BY8,'[21]Segmentos 2'!$B$3:$F$63,3,FALSE)</f>
        <v>MG</v>
      </c>
      <c r="BZ9" s="101"/>
      <c r="CA9" s="87"/>
      <c r="CB9" s="73" t="s">
        <v>16</v>
      </c>
      <c r="CC9" s="74" t="str">
        <f>VLOOKUP(CC8,'[21]Segmentos 2'!$B$3:$F$63,3,FALSE)</f>
        <v>MG</v>
      </c>
      <c r="CD9" s="101"/>
      <c r="CE9" s="87"/>
      <c r="CF9" s="73" t="s">
        <v>16</v>
      </c>
      <c r="CG9" s="74" t="str">
        <f>VLOOKUP(CG8,'[21]Segmentos 2'!$B$3:$F$63,3,FALSE)</f>
        <v>MG</v>
      </c>
      <c r="CH9" s="101"/>
      <c r="CI9" s="87"/>
      <c r="CJ9" s="73" t="s">
        <v>16</v>
      </c>
      <c r="CK9" s="74" t="str">
        <f>VLOOKUP(CK8,'[21]Segmentos 2'!$B$3:$F$63,3,FALSE)</f>
        <v>MG</v>
      </c>
      <c r="CL9" s="101"/>
      <c r="CM9" s="87"/>
      <c r="CN9" s="73" t="s">
        <v>16</v>
      </c>
      <c r="CO9" s="74" t="str">
        <f>VLOOKUP(CO8,'[21]Segmentos 2'!$B$3:$F$63,3,FALSE)</f>
        <v>MG</v>
      </c>
      <c r="CP9" s="101"/>
      <c r="CQ9" s="87"/>
      <c r="CR9" s="73" t="s">
        <v>16</v>
      </c>
      <c r="CS9" s="74" t="str">
        <f>VLOOKUP(CS8,'[21]Segmentos 2'!$B$3:$F$63,3,FALSE)</f>
        <v>MG</v>
      </c>
      <c r="CT9" s="101"/>
      <c r="CU9" s="87"/>
      <c r="CV9" s="73" t="s">
        <v>16</v>
      </c>
      <c r="CW9" s="74" t="str">
        <f>VLOOKUP(CW8,'[21]Segmentos 2'!$B$3:$F$63,3,FALSE)</f>
        <v>MG</v>
      </c>
      <c r="CX9" s="101"/>
      <c r="CY9" s="87"/>
      <c r="CZ9" s="73" t="s">
        <v>16</v>
      </c>
      <c r="DA9" s="74" t="str">
        <f>VLOOKUP(DA8,'[21]Segmentos 2'!$B$3:$F$63,3,FALSE)</f>
        <v>MG</v>
      </c>
      <c r="DB9" s="101"/>
      <c r="DC9" s="87"/>
      <c r="DD9" s="73" t="s">
        <v>16</v>
      </c>
      <c r="DE9" s="74" t="str">
        <f>VLOOKUP(DE8,'[21]Segmentos 2'!$B$3:$F$63,3,FALSE)</f>
        <v>MG</v>
      </c>
      <c r="DF9" s="101"/>
      <c r="DG9" s="87"/>
      <c r="DH9" s="73" t="s">
        <v>16</v>
      </c>
      <c r="DI9" s="74" t="str">
        <f>VLOOKUP(DI8,'[21]Segmentos 2'!$B$3:$F$63,3,FALSE)</f>
        <v>MG</v>
      </c>
      <c r="DJ9" s="101"/>
      <c r="DK9" s="87"/>
      <c r="DL9" s="73" t="s">
        <v>16</v>
      </c>
      <c r="DM9" s="74" t="str">
        <f>VLOOKUP(DM8,'[21]Segmentos 2'!$B$3:$F$63,3,FALSE)</f>
        <v>MG</v>
      </c>
      <c r="DN9" s="101"/>
      <c r="DO9" s="87"/>
      <c r="DP9" s="73" t="s">
        <v>16</v>
      </c>
      <c r="DQ9" s="74" t="str">
        <f>VLOOKUP(DQ8,'[21]Segmentos 2'!$B$3:$F$63,3,FALSE)</f>
        <v>MG</v>
      </c>
      <c r="DR9" s="101"/>
      <c r="DS9" s="87"/>
      <c r="DT9" s="73" t="s">
        <v>16</v>
      </c>
      <c r="DU9" s="74" t="str">
        <f>VLOOKUP(DU8,'[21]Segmentos 2'!$B$3:$F$63,3,FALSE)</f>
        <v>MG</v>
      </c>
      <c r="DV9" s="101"/>
      <c r="DW9" s="87"/>
      <c r="DX9" s="73" t="s">
        <v>16</v>
      </c>
      <c r="DY9" s="74" t="str">
        <f>VLOOKUP(DY8,'[21]Segmentos 2'!$B$3:$F$63,3,FALSE)</f>
        <v>MG</v>
      </c>
      <c r="DZ9" s="101"/>
      <c r="EA9" s="87"/>
      <c r="EB9" s="73" t="s">
        <v>16</v>
      </c>
      <c r="EC9" s="74" t="str">
        <f>VLOOKUP(EC8,'[21]Segmentos 2'!$B$3:$F$63,3,FALSE)</f>
        <v>MG</v>
      </c>
      <c r="ED9" s="101"/>
      <c r="EE9" s="87"/>
      <c r="EF9" s="73" t="s">
        <v>16</v>
      </c>
      <c r="EG9" s="74" t="str">
        <f>VLOOKUP(EG8,'[21]Segmentos 2'!$B$3:$F$63,3,FALSE)</f>
        <v>MG</v>
      </c>
      <c r="EH9" s="101"/>
      <c r="EI9" s="87"/>
      <c r="EJ9" s="73" t="s">
        <v>16</v>
      </c>
      <c r="EK9" s="74" t="str">
        <f>VLOOKUP(EK8,'[21]Segmentos 2'!$B$3:$F$63,3,FALSE)</f>
        <v>MG</v>
      </c>
      <c r="EL9" s="101"/>
      <c r="EM9" s="87"/>
      <c r="EN9" s="104"/>
    </row>
    <row r="10" spans="3:149" s="12" customFormat="1" ht="22.15" customHeight="1" x14ac:dyDescent="0.25">
      <c r="C10" s="48"/>
      <c r="D10" s="48" t="s">
        <v>21</v>
      </c>
      <c r="E10" s="46"/>
      <c r="F10" s="46"/>
      <c r="G10" s="35"/>
      <c r="H10" s="35"/>
      <c r="I10" s="23"/>
      <c r="J10" s="23">
        <v>44075</v>
      </c>
      <c r="L10" s="71" t="s">
        <v>22</v>
      </c>
      <c r="M10" s="72">
        <f>SUM(N16:N1151)</f>
        <v>56584093.059011005</v>
      </c>
      <c r="N10" s="102"/>
      <c r="O10" s="87"/>
      <c r="P10" s="71" t="s">
        <v>22</v>
      </c>
      <c r="Q10" s="72">
        <f>SUM(R16:R1151)</f>
        <v>2715745.1090810006</v>
      </c>
      <c r="R10" s="102"/>
      <c r="S10" s="87"/>
      <c r="T10" s="71" t="s">
        <v>22</v>
      </c>
      <c r="U10" s="72">
        <f>SUM(V16:V1151)</f>
        <v>17424093.665933993</v>
      </c>
      <c r="V10" s="102"/>
      <c r="W10" s="87"/>
      <c r="X10" s="71" t="s">
        <v>22</v>
      </c>
      <c r="Y10" s="72">
        <f>SUM(Z16:Z1151)</f>
        <v>68198062.703948975</v>
      </c>
      <c r="Z10" s="102"/>
      <c r="AA10" s="87"/>
      <c r="AB10" s="71" t="s">
        <v>22</v>
      </c>
      <c r="AC10" s="72">
        <f>SUM(AD16:AD1151)</f>
        <v>19764463.243429996</v>
      </c>
      <c r="AD10" s="102"/>
      <c r="AE10" s="87"/>
      <c r="AF10" s="71" t="s">
        <v>22</v>
      </c>
      <c r="AG10" s="72">
        <f>SUM(AH16:AH1151)</f>
        <v>40432539.951274976</v>
      </c>
      <c r="AH10" s="102"/>
      <c r="AI10" s="87"/>
      <c r="AJ10" s="71" t="s">
        <v>22</v>
      </c>
      <c r="AK10" s="72">
        <f>SUM(AL16:AL1151)</f>
        <v>66979413.154925995</v>
      </c>
      <c r="AL10" s="102"/>
      <c r="AM10" s="87"/>
      <c r="AN10" s="71" t="s">
        <v>22</v>
      </c>
      <c r="AO10" s="72">
        <f>SUM(AP16:AP1151)</f>
        <v>38468008.764839016</v>
      </c>
      <c r="AP10" s="102"/>
      <c r="AQ10" s="87"/>
      <c r="AR10" s="71" t="s">
        <v>22</v>
      </c>
      <c r="AS10" s="72">
        <f>SUM(AT16:AT1151)</f>
        <v>103913117.23094501</v>
      </c>
      <c r="AT10" s="102"/>
      <c r="AU10" s="87"/>
      <c r="AV10" s="71" t="s">
        <v>22</v>
      </c>
      <c r="AW10" s="72">
        <f>SUM(AX16:AX1151)</f>
        <v>58204818.984071001</v>
      </c>
      <c r="AX10" s="102"/>
      <c r="AY10" s="87"/>
      <c r="AZ10" s="71" t="s">
        <v>22</v>
      </c>
      <c r="BA10" s="72">
        <f>SUM(BB16:BB1151)</f>
        <v>33169946.628329013</v>
      </c>
      <c r="BB10" s="102"/>
      <c r="BC10" s="87"/>
      <c r="BD10" s="71" t="s">
        <v>22</v>
      </c>
      <c r="BE10" s="72">
        <f>SUM(BF16:BF1151)</f>
        <v>150821638.080531</v>
      </c>
      <c r="BF10" s="102"/>
      <c r="BG10" s="87"/>
      <c r="BH10" s="71" t="s">
        <v>22</v>
      </c>
      <c r="BI10" s="72">
        <f>SUM(BJ16:BJ1151)</f>
        <v>156815911.38440207</v>
      </c>
      <c r="BJ10" s="102"/>
      <c r="BK10" s="87"/>
      <c r="BL10" s="71" t="s">
        <v>22</v>
      </c>
      <c r="BM10" s="72">
        <f>SUM(BN16:BN1151)</f>
        <v>101555925.83396196</v>
      </c>
      <c r="BN10" s="102"/>
      <c r="BO10" s="87"/>
      <c r="BP10" s="71" t="s">
        <v>22</v>
      </c>
      <c r="BQ10" s="72">
        <f>SUM(BR16:BR1151)</f>
        <v>113306815.60730307</v>
      </c>
      <c r="BR10" s="102"/>
      <c r="BS10" s="87"/>
      <c r="BT10" s="71" t="s">
        <v>22</v>
      </c>
      <c r="BU10" s="72">
        <f>SUM(BV16:BV1151)</f>
        <v>33708787.233992994</v>
      </c>
      <c r="BV10" s="102"/>
      <c r="BW10" s="87"/>
      <c r="BX10" s="71" t="s">
        <v>22</v>
      </c>
      <c r="BY10" s="72">
        <f>SUM(BZ16:BZ1151)</f>
        <v>38298484.572513975</v>
      </c>
      <c r="BZ10" s="102"/>
      <c r="CA10" s="87"/>
      <c r="CB10" s="71" t="s">
        <v>22</v>
      </c>
      <c r="CC10" s="72">
        <f>SUM(CD16:CD1151)</f>
        <v>150267726.91758707</v>
      </c>
      <c r="CD10" s="102"/>
      <c r="CE10" s="87"/>
      <c r="CF10" s="71" t="s">
        <v>22</v>
      </c>
      <c r="CG10" s="72">
        <f>SUM(CH16:CH1151)</f>
        <v>86756593.007751063</v>
      </c>
      <c r="CH10" s="102"/>
      <c r="CI10" s="87"/>
      <c r="CJ10" s="71" t="s">
        <v>22</v>
      </c>
      <c r="CK10" s="72">
        <f>SUM(CL16:CL1151)</f>
        <v>50257036.690207973</v>
      </c>
      <c r="CL10" s="102"/>
      <c r="CM10" s="87"/>
      <c r="CN10" s="71" t="s">
        <v>22</v>
      </c>
      <c r="CO10" s="72">
        <f>SUM(CP16:CP1151)</f>
        <v>77421078.685518965</v>
      </c>
      <c r="CP10" s="102"/>
      <c r="CQ10" s="87"/>
      <c r="CR10" s="71" t="s">
        <v>22</v>
      </c>
      <c r="CS10" s="72">
        <f>SUM(CT16:CT1151)</f>
        <v>50837347.872351989</v>
      </c>
      <c r="CT10" s="102"/>
      <c r="CU10" s="87"/>
      <c r="CV10" s="71" t="s">
        <v>22</v>
      </c>
      <c r="CW10" s="72">
        <f>SUM(CX16:CX1151)</f>
        <v>94306340.519738987</v>
      </c>
      <c r="CX10" s="102"/>
      <c r="CY10" s="87"/>
      <c r="CZ10" s="71" t="s">
        <v>22</v>
      </c>
      <c r="DA10" s="72">
        <f>SUM(DB16:DB1151)</f>
        <v>124689580.41200095</v>
      </c>
      <c r="DB10" s="102"/>
      <c r="DC10" s="87"/>
      <c r="DD10" s="71" t="s">
        <v>22</v>
      </c>
      <c r="DE10" s="72">
        <f>SUM(DF16:DF1151)</f>
        <v>28134675.746047001</v>
      </c>
      <c r="DF10" s="102"/>
      <c r="DG10" s="87"/>
      <c r="DH10" s="71" t="s">
        <v>22</v>
      </c>
      <c r="DI10" s="72">
        <f>SUM(DJ16:DJ1151)</f>
        <v>6156862.1255819984</v>
      </c>
      <c r="DJ10" s="102"/>
      <c r="DK10" s="87"/>
      <c r="DL10" s="71" t="s">
        <v>22</v>
      </c>
      <c r="DM10" s="72">
        <f>SUM(DN16:DN1151)</f>
        <v>27579269.314217005</v>
      </c>
      <c r="DN10" s="102"/>
      <c r="DO10" s="87"/>
      <c r="DP10" s="71" t="s">
        <v>22</v>
      </c>
      <c r="DQ10" s="72">
        <f>SUM(DR16:DR1151)</f>
        <v>22244936.37111</v>
      </c>
      <c r="DR10" s="102"/>
      <c r="DS10" s="87"/>
      <c r="DT10" s="71" t="s">
        <v>22</v>
      </c>
      <c r="DU10" s="72">
        <f>SUM(DV16:DV1151)</f>
        <v>22597392.029270999</v>
      </c>
      <c r="DV10" s="102"/>
      <c r="DW10" s="87"/>
      <c r="DX10" s="71" t="s">
        <v>22</v>
      </c>
      <c r="DY10" s="72">
        <f>SUM(DZ16:DZ1151)</f>
        <v>98213857.583669975</v>
      </c>
      <c r="DZ10" s="102"/>
      <c r="EA10" s="87"/>
      <c r="EB10" s="71" t="s">
        <v>22</v>
      </c>
      <c r="EC10" s="72">
        <f>SUM(ED16:ED1151)</f>
        <v>207634842.34816608</v>
      </c>
      <c r="ED10" s="102"/>
      <c r="EE10" s="87"/>
      <c r="EF10" s="71" t="s">
        <v>22</v>
      </c>
      <c r="EG10" s="72">
        <f>SUM(EH16:EH1151)</f>
        <v>98247855.017090961</v>
      </c>
      <c r="EH10" s="102"/>
      <c r="EI10" s="87"/>
      <c r="EJ10" s="71" t="s">
        <v>22</v>
      </c>
      <c r="EK10" s="72" t="e">
        <f>SUM(EL16:EL1151)</f>
        <v>#REF!</v>
      </c>
      <c r="EL10" s="102"/>
      <c r="EM10" s="87"/>
      <c r="EN10" s="104"/>
    </row>
    <row r="11" spans="3:149" s="9" customFormat="1" ht="3" customHeight="1" x14ac:dyDescent="0.25">
      <c r="D11" s="40"/>
      <c r="G11" s="10"/>
      <c r="H11" s="3"/>
      <c r="L11" s="3"/>
      <c r="P11" s="3"/>
      <c r="T11" s="3"/>
      <c r="X11" s="3"/>
      <c r="AB11" s="3"/>
      <c r="AF11" s="3"/>
      <c r="AJ11" s="3"/>
      <c r="AN11" s="3"/>
      <c r="AR11" s="3"/>
      <c r="AV11" s="3"/>
      <c r="AZ11" s="3"/>
      <c r="BD11" s="3"/>
      <c r="BH11" s="3"/>
      <c r="BL11" s="3"/>
      <c r="BP11" s="3"/>
      <c r="BT11" s="3"/>
      <c r="BX11" s="3"/>
      <c r="CB11" s="3"/>
      <c r="CF11" s="3"/>
      <c r="CJ11" s="3"/>
      <c r="CN11" s="3"/>
      <c r="CR11" s="3"/>
      <c r="CV11" s="3"/>
      <c r="CZ11" s="3"/>
      <c r="DD11" s="3"/>
      <c r="DH11" s="3"/>
      <c r="DL11" s="3"/>
      <c r="DP11" s="3"/>
      <c r="DT11" s="3"/>
      <c r="DX11" s="3"/>
      <c r="EB11" s="3"/>
      <c r="EF11" s="3"/>
      <c r="EJ11" s="3"/>
    </row>
    <row r="12" spans="3:149" ht="25.35" customHeight="1" x14ac:dyDescent="0.25">
      <c r="C12" s="47"/>
      <c r="D12" s="47"/>
      <c r="E12" s="47"/>
      <c r="F12" s="30" t="s">
        <v>18</v>
      </c>
      <c r="G12" s="47"/>
      <c r="H12" s="47"/>
      <c r="I12" s="47"/>
      <c r="J12" s="47"/>
      <c r="L12" s="47"/>
      <c r="M12" s="47"/>
      <c r="N12" s="47"/>
      <c r="P12" s="47"/>
      <c r="Q12" s="47"/>
      <c r="R12" s="47"/>
      <c r="T12" s="47"/>
      <c r="U12" s="47"/>
      <c r="V12" s="47"/>
      <c r="X12" s="47"/>
      <c r="Y12" s="47"/>
      <c r="Z12" s="47"/>
      <c r="AB12" s="47"/>
      <c r="AC12" s="47"/>
      <c r="AD12" s="47"/>
      <c r="AF12" s="47"/>
      <c r="AG12" s="47"/>
      <c r="AH12" s="47"/>
      <c r="AJ12" s="47"/>
      <c r="AK12" s="47"/>
      <c r="AL12" s="47"/>
      <c r="AN12" s="47"/>
      <c r="AO12" s="47"/>
      <c r="AP12" s="47"/>
      <c r="AR12" s="47"/>
      <c r="AS12" s="47"/>
      <c r="AT12" s="47"/>
      <c r="AV12" s="47"/>
      <c r="AW12" s="47"/>
      <c r="AX12" s="47"/>
      <c r="AZ12" s="47"/>
      <c r="BA12" s="47"/>
      <c r="BB12" s="47"/>
      <c r="BD12" s="47"/>
      <c r="BE12" s="47"/>
      <c r="BF12" s="47"/>
      <c r="BH12" s="47"/>
      <c r="BI12" s="47"/>
      <c r="BJ12" s="47"/>
      <c r="BL12" s="47"/>
      <c r="BM12" s="47"/>
      <c r="BN12" s="47"/>
      <c r="BP12" s="47"/>
      <c r="BQ12" s="47"/>
      <c r="BR12" s="47"/>
      <c r="BT12" s="47"/>
      <c r="BU12" s="47"/>
      <c r="BV12" s="47"/>
      <c r="BX12" s="47"/>
      <c r="BY12" s="47"/>
      <c r="BZ12" s="47"/>
      <c r="CB12" s="47"/>
      <c r="CC12" s="47"/>
      <c r="CD12" s="47"/>
      <c r="CF12" s="47"/>
      <c r="CG12" s="47"/>
      <c r="CH12" s="47"/>
      <c r="CJ12" s="47"/>
      <c r="CK12" s="47"/>
      <c r="CL12" s="47"/>
      <c r="CN12" s="47"/>
      <c r="CO12" s="47"/>
      <c r="CP12" s="47"/>
      <c r="CR12" s="47"/>
      <c r="CS12" s="47"/>
      <c r="CT12" s="47"/>
      <c r="CV12" s="47"/>
      <c r="CW12" s="47"/>
      <c r="CX12" s="47"/>
      <c r="CZ12" s="47"/>
      <c r="DA12" s="47"/>
      <c r="DB12" s="47"/>
      <c r="DD12" s="47"/>
      <c r="DE12" s="47"/>
      <c r="DF12" s="47"/>
      <c r="DH12" s="47"/>
      <c r="DI12" s="47"/>
      <c r="DJ12" s="47"/>
      <c r="DL12" s="47"/>
      <c r="DM12" s="47"/>
      <c r="DN12" s="47"/>
      <c r="DP12" s="47"/>
      <c r="DQ12" s="47"/>
      <c r="DR12" s="47"/>
      <c r="DT12" s="47"/>
      <c r="DU12" s="47"/>
      <c r="DV12" s="47"/>
      <c r="DX12" s="47"/>
      <c r="DY12" s="47"/>
      <c r="DZ12" s="47"/>
      <c r="EB12" s="47"/>
      <c r="EC12" s="47"/>
      <c r="ED12" s="47"/>
      <c r="EF12" s="47"/>
      <c r="EG12" s="47"/>
      <c r="EH12" s="47"/>
      <c r="EJ12" s="47"/>
      <c r="EK12" s="47"/>
      <c r="EL12" s="47"/>
      <c r="EN12" s="47"/>
    </row>
    <row r="13" spans="3:149" s="9" customFormat="1" ht="3" customHeight="1" x14ac:dyDescent="0.25">
      <c r="D13" s="40"/>
      <c r="G13" s="3"/>
      <c r="H13" s="3"/>
      <c r="L13" s="3"/>
      <c r="P13" s="3"/>
      <c r="T13" s="3"/>
      <c r="X13" s="3"/>
      <c r="AB13" s="3"/>
      <c r="AF13" s="3"/>
      <c r="AJ13" s="3"/>
      <c r="AN13" s="3"/>
      <c r="AR13" s="3"/>
      <c r="AV13" s="3"/>
      <c r="AZ13" s="3"/>
      <c r="BD13" s="3"/>
      <c r="BH13" s="3"/>
      <c r="BL13" s="3"/>
      <c r="BP13" s="3"/>
      <c r="BT13" s="3"/>
      <c r="BX13" s="3"/>
      <c r="CB13" s="3"/>
      <c r="CF13" s="3"/>
      <c r="CJ13" s="3"/>
      <c r="CN13" s="3"/>
      <c r="CR13" s="3"/>
      <c r="CV13" s="3"/>
      <c r="CZ13" s="3"/>
      <c r="DD13" s="3"/>
      <c r="DH13" s="3"/>
      <c r="DL13" s="3"/>
      <c r="DP13" s="3"/>
      <c r="DT13" s="3"/>
      <c r="DX13" s="3"/>
      <c r="EB13" s="3"/>
      <c r="EF13" s="3"/>
      <c r="EJ13" s="3"/>
    </row>
    <row r="14" spans="3:149" s="12" customFormat="1" ht="28.5" customHeight="1" x14ac:dyDescent="0.25">
      <c r="C14" s="11" t="s">
        <v>1</v>
      </c>
      <c r="D14" s="41" t="s">
        <v>0</v>
      </c>
      <c r="E14" s="32" t="s">
        <v>11</v>
      </c>
      <c r="F14" s="14" t="s">
        <v>7</v>
      </c>
      <c r="G14" s="11" t="s">
        <v>3</v>
      </c>
      <c r="H14" s="32" t="s">
        <v>15</v>
      </c>
      <c r="I14" s="11" t="s">
        <v>4</v>
      </c>
      <c r="J14" s="70" t="s">
        <v>8</v>
      </c>
      <c r="L14" s="11" t="s">
        <v>14</v>
      </c>
      <c r="M14" s="11" t="s">
        <v>2</v>
      </c>
      <c r="N14" s="32" t="s">
        <v>12</v>
      </c>
      <c r="P14" s="52" t="s">
        <v>14</v>
      </c>
      <c r="Q14" s="78" t="s">
        <v>2</v>
      </c>
      <c r="R14" s="52" t="s">
        <v>12</v>
      </c>
      <c r="T14" s="52" t="s">
        <v>14</v>
      </c>
      <c r="U14" s="78" t="s">
        <v>2</v>
      </c>
      <c r="V14" s="52" t="s">
        <v>12</v>
      </c>
      <c r="X14" s="77" t="s">
        <v>14</v>
      </c>
      <c r="Y14" s="78" t="s">
        <v>2</v>
      </c>
      <c r="Z14" s="77" t="s">
        <v>12</v>
      </c>
      <c r="AB14" s="77" t="s">
        <v>14</v>
      </c>
      <c r="AC14" s="78" t="s">
        <v>2</v>
      </c>
      <c r="AD14" s="77" t="s">
        <v>12</v>
      </c>
      <c r="AF14" s="77" t="s">
        <v>14</v>
      </c>
      <c r="AG14" s="78" t="s">
        <v>2</v>
      </c>
      <c r="AH14" s="77" t="s">
        <v>12</v>
      </c>
      <c r="AJ14" s="77" t="s">
        <v>14</v>
      </c>
      <c r="AK14" s="78" t="s">
        <v>2</v>
      </c>
      <c r="AL14" s="77" t="s">
        <v>12</v>
      </c>
      <c r="AN14" s="77" t="s">
        <v>14</v>
      </c>
      <c r="AO14" s="78" t="s">
        <v>2</v>
      </c>
      <c r="AP14" s="77" t="s">
        <v>12</v>
      </c>
      <c r="AR14" s="77" t="s">
        <v>14</v>
      </c>
      <c r="AS14" s="78" t="s">
        <v>2</v>
      </c>
      <c r="AT14" s="77" t="s">
        <v>12</v>
      </c>
      <c r="AV14" s="77" t="s">
        <v>14</v>
      </c>
      <c r="AW14" s="78" t="s">
        <v>2</v>
      </c>
      <c r="AX14" s="77" t="s">
        <v>12</v>
      </c>
      <c r="AZ14" s="77" t="s">
        <v>14</v>
      </c>
      <c r="BA14" s="78" t="s">
        <v>2</v>
      </c>
      <c r="BB14" s="77" t="s">
        <v>12</v>
      </c>
      <c r="BD14" s="77" t="s">
        <v>14</v>
      </c>
      <c r="BE14" s="78" t="s">
        <v>2</v>
      </c>
      <c r="BF14" s="77" t="s">
        <v>12</v>
      </c>
      <c r="BH14" s="77" t="s">
        <v>14</v>
      </c>
      <c r="BI14" s="78" t="s">
        <v>2</v>
      </c>
      <c r="BJ14" s="77" t="s">
        <v>12</v>
      </c>
      <c r="BL14" s="77" t="s">
        <v>14</v>
      </c>
      <c r="BM14" s="78" t="s">
        <v>2</v>
      </c>
      <c r="BN14" s="77" t="s">
        <v>12</v>
      </c>
      <c r="BP14" s="77" t="s">
        <v>14</v>
      </c>
      <c r="BQ14" s="78" t="s">
        <v>2</v>
      </c>
      <c r="BR14" s="77" t="s">
        <v>12</v>
      </c>
      <c r="BT14" s="77" t="s">
        <v>14</v>
      </c>
      <c r="BU14" s="78" t="s">
        <v>2</v>
      </c>
      <c r="BV14" s="77" t="s">
        <v>12</v>
      </c>
      <c r="BX14" s="77" t="s">
        <v>14</v>
      </c>
      <c r="BY14" s="78" t="s">
        <v>2</v>
      </c>
      <c r="BZ14" s="77" t="s">
        <v>12</v>
      </c>
      <c r="CB14" s="77" t="s">
        <v>14</v>
      </c>
      <c r="CC14" s="78" t="s">
        <v>2</v>
      </c>
      <c r="CD14" s="77" t="s">
        <v>12</v>
      </c>
      <c r="CF14" s="77" t="s">
        <v>14</v>
      </c>
      <c r="CG14" s="78" t="s">
        <v>2</v>
      </c>
      <c r="CH14" s="77" t="s">
        <v>12</v>
      </c>
      <c r="CJ14" s="77" t="s">
        <v>14</v>
      </c>
      <c r="CK14" s="78" t="s">
        <v>2</v>
      </c>
      <c r="CL14" s="77" t="s">
        <v>12</v>
      </c>
      <c r="CN14" s="77" t="s">
        <v>14</v>
      </c>
      <c r="CO14" s="78" t="s">
        <v>2</v>
      </c>
      <c r="CP14" s="77" t="s">
        <v>12</v>
      </c>
      <c r="CR14" s="77" t="s">
        <v>14</v>
      </c>
      <c r="CS14" s="78" t="s">
        <v>2</v>
      </c>
      <c r="CT14" s="77" t="s">
        <v>12</v>
      </c>
      <c r="CV14" s="77" t="s">
        <v>14</v>
      </c>
      <c r="CW14" s="78" t="s">
        <v>2</v>
      </c>
      <c r="CX14" s="77" t="s">
        <v>12</v>
      </c>
      <c r="CZ14" s="77" t="s">
        <v>14</v>
      </c>
      <c r="DA14" s="78" t="s">
        <v>2</v>
      </c>
      <c r="DB14" s="77" t="s">
        <v>12</v>
      </c>
      <c r="DD14" s="77" t="s">
        <v>14</v>
      </c>
      <c r="DE14" s="78" t="s">
        <v>2</v>
      </c>
      <c r="DF14" s="77" t="s">
        <v>12</v>
      </c>
      <c r="DH14" s="77" t="s">
        <v>14</v>
      </c>
      <c r="DI14" s="78" t="s">
        <v>2</v>
      </c>
      <c r="DJ14" s="77" t="s">
        <v>12</v>
      </c>
      <c r="DL14" s="77" t="s">
        <v>14</v>
      </c>
      <c r="DM14" s="78" t="s">
        <v>2</v>
      </c>
      <c r="DN14" s="77" t="s">
        <v>12</v>
      </c>
      <c r="DP14" s="77" t="s">
        <v>14</v>
      </c>
      <c r="DQ14" s="78" t="s">
        <v>2</v>
      </c>
      <c r="DR14" s="77" t="s">
        <v>12</v>
      </c>
      <c r="DT14" s="77" t="s">
        <v>14</v>
      </c>
      <c r="DU14" s="78" t="s">
        <v>2</v>
      </c>
      <c r="DV14" s="77" t="s">
        <v>12</v>
      </c>
      <c r="DX14" s="77" t="s">
        <v>14</v>
      </c>
      <c r="DY14" s="78" t="s">
        <v>2</v>
      </c>
      <c r="DZ14" s="77" t="s">
        <v>12</v>
      </c>
      <c r="EB14" s="77" t="s">
        <v>14</v>
      </c>
      <c r="EC14" s="78" t="s">
        <v>2</v>
      </c>
      <c r="ED14" s="77" t="s">
        <v>12</v>
      </c>
      <c r="EF14" s="77" t="s">
        <v>14</v>
      </c>
      <c r="EG14" s="78" t="s">
        <v>2</v>
      </c>
      <c r="EH14" s="77" t="s">
        <v>12</v>
      </c>
      <c r="EJ14" s="77" t="s">
        <v>14</v>
      </c>
      <c r="EK14" s="78" t="s">
        <v>2</v>
      </c>
      <c r="EL14" s="77" t="s">
        <v>12</v>
      </c>
      <c r="EN14" s="105"/>
      <c r="ES14" s="12" t="s">
        <v>1390</v>
      </c>
    </row>
    <row r="15" spans="3:149" s="8" customFormat="1" ht="3" customHeight="1" x14ac:dyDescent="0.25">
      <c r="C15" s="7"/>
      <c r="D15" s="42"/>
      <c r="E15" s="7"/>
      <c r="F15" s="6"/>
      <c r="G15" s="5"/>
      <c r="H15" s="5"/>
      <c r="L15" s="5"/>
      <c r="P15" s="5"/>
      <c r="T15" s="5"/>
      <c r="X15" s="5"/>
      <c r="AB15" s="5"/>
      <c r="AF15" s="5"/>
      <c r="AJ15" s="5"/>
      <c r="AN15" s="5"/>
      <c r="AR15" s="5"/>
      <c r="AV15" s="5"/>
      <c r="AZ15" s="5"/>
      <c r="BD15" s="5"/>
      <c r="BH15" s="5"/>
      <c r="BL15" s="5"/>
      <c r="BP15" s="5"/>
      <c r="BT15" s="5"/>
      <c r="BX15" s="5"/>
      <c r="CB15" s="5"/>
      <c r="CF15" s="5"/>
      <c r="CJ15" s="5"/>
      <c r="CN15" s="5"/>
      <c r="CR15" s="5"/>
      <c r="CV15" s="5"/>
      <c r="CZ15" s="5"/>
      <c r="DD15" s="5"/>
      <c r="DH15" s="5"/>
      <c r="DL15" s="5"/>
      <c r="DP15" s="5"/>
      <c r="DT15" s="5"/>
      <c r="DX15" s="5"/>
      <c r="EB15" s="5"/>
      <c r="EF15" s="5"/>
      <c r="EJ15" s="5"/>
    </row>
    <row r="16" spans="3:149" s="56" customFormat="1" ht="15" customHeight="1" x14ac:dyDescent="0.25">
      <c r="C16" s="58" t="s">
        <v>226</v>
      </c>
      <c r="D16" s="59"/>
      <c r="E16" s="58"/>
      <c r="F16" s="60" t="s">
        <v>233</v>
      </c>
      <c r="G16" s="58" t="str">
        <f>UPPER(IF($E16="SICRO SERVIÇO",_xlfn.XLOOKUP('PSP-CN'!D16,#REF!,#REF!),IF($E16="SICRO INSUMO",_xlfn.XLOOKUP('PSP-CN'!D16,#REF!,#REF!),IF($E16="SINAPI INSUMO",_xlfn.XLOOKUP('PSP-CN'!D16,#REF!,#REF!),IF($E16="SINAPI SERVIÇO",_xlfn.XLOOKUP('PSP-CN'!D16,#REF!,#REF!),IF($E16="COTAÇÃO",_xlfn.XLOOKUP('PSP-CN'!D16,#REF!,#REF!),IF(E16="COMPOSIÇÃO",VLOOKUP($D16,#REF!,7),"")))))))</f>
        <v/>
      </c>
      <c r="H16" s="58"/>
      <c r="I16" s="61">
        <f>I17</f>
        <v>19159428.789999999</v>
      </c>
      <c r="J16" s="61">
        <f>J17</f>
        <v>23587172.783369001</v>
      </c>
      <c r="L16" s="62"/>
      <c r="M16" s="63"/>
      <c r="N16" s="61"/>
      <c r="P16" s="62"/>
      <c r="Q16" s="63"/>
      <c r="R16" s="61"/>
      <c r="T16" s="62"/>
      <c r="U16" s="63"/>
      <c r="V16" s="61"/>
      <c r="X16" s="62"/>
      <c r="Y16" s="63"/>
      <c r="Z16" s="61"/>
      <c r="AB16" s="62"/>
      <c r="AC16" s="63"/>
      <c r="AD16" s="61"/>
      <c r="AF16" s="62"/>
      <c r="AG16" s="63"/>
      <c r="AH16" s="61"/>
      <c r="AJ16" s="62"/>
      <c r="AK16" s="63"/>
      <c r="AL16" s="61"/>
      <c r="AN16" s="62"/>
      <c r="AO16" s="63"/>
      <c r="AP16" s="61"/>
      <c r="AR16" s="62"/>
      <c r="AS16" s="63"/>
      <c r="AT16" s="61"/>
      <c r="AV16" s="62"/>
      <c r="AW16" s="63"/>
      <c r="AX16" s="61"/>
      <c r="AZ16" s="62"/>
      <c r="BA16" s="63"/>
      <c r="BB16" s="61"/>
      <c r="BD16" s="62"/>
      <c r="BE16" s="63"/>
      <c r="BF16" s="61"/>
      <c r="BH16" s="62"/>
      <c r="BI16" s="63"/>
      <c r="BJ16" s="61"/>
      <c r="BL16" s="62"/>
      <c r="BM16" s="63"/>
      <c r="BN16" s="61"/>
      <c r="BP16" s="62"/>
      <c r="BQ16" s="63"/>
      <c r="BR16" s="61"/>
      <c r="BT16" s="62"/>
      <c r="BU16" s="63"/>
      <c r="BV16" s="61"/>
      <c r="BX16" s="62"/>
      <c r="BY16" s="63"/>
      <c r="BZ16" s="61"/>
      <c r="CB16" s="62"/>
      <c r="CC16" s="63"/>
      <c r="CD16" s="61"/>
      <c r="CF16" s="62"/>
      <c r="CG16" s="63"/>
      <c r="CH16" s="61"/>
      <c r="CJ16" s="62"/>
      <c r="CK16" s="63"/>
      <c r="CL16" s="61"/>
      <c r="CN16" s="62"/>
      <c r="CO16" s="63"/>
      <c r="CP16" s="61"/>
      <c r="CR16" s="62"/>
      <c r="CS16" s="63"/>
      <c r="CT16" s="61"/>
      <c r="CV16" s="62"/>
      <c r="CW16" s="63"/>
      <c r="CX16" s="61"/>
      <c r="CZ16" s="62"/>
      <c r="DA16" s="63"/>
      <c r="DB16" s="61"/>
      <c r="DD16" s="62"/>
      <c r="DE16" s="63"/>
      <c r="DF16" s="61"/>
      <c r="DH16" s="62"/>
      <c r="DI16" s="63"/>
      <c r="DJ16" s="61"/>
      <c r="DL16" s="62"/>
      <c r="DM16" s="63"/>
      <c r="DN16" s="61"/>
      <c r="DP16" s="62"/>
      <c r="DQ16" s="63"/>
      <c r="DR16" s="61"/>
      <c r="DT16" s="62"/>
      <c r="DU16" s="63"/>
      <c r="DV16" s="61"/>
      <c r="DX16" s="62"/>
      <c r="DY16" s="63"/>
      <c r="DZ16" s="61"/>
      <c r="EB16" s="62"/>
      <c r="EC16" s="63"/>
      <c r="ED16" s="61"/>
      <c r="EF16" s="62"/>
      <c r="EG16" s="63"/>
      <c r="EH16" s="61"/>
      <c r="EJ16" s="62"/>
      <c r="EK16" s="63"/>
      <c r="EL16" s="61"/>
      <c r="EN16" s="106"/>
      <c r="EP16" s="57"/>
      <c r="EQ16" s="57"/>
      <c r="ES16" s="57"/>
    </row>
    <row r="17" spans="3:149" ht="12.75" customHeight="1" x14ac:dyDescent="0.25">
      <c r="C17" s="64" t="s">
        <v>232</v>
      </c>
      <c r="D17" s="65"/>
      <c r="E17" s="64"/>
      <c r="F17" s="66" t="s">
        <v>19</v>
      </c>
      <c r="G17" s="55"/>
      <c r="H17" s="55"/>
      <c r="I17" s="67">
        <f>I18</f>
        <v>19159428.789999999</v>
      </c>
      <c r="J17" s="67">
        <f>J18</f>
        <v>23587172.783369001</v>
      </c>
      <c r="L17" s="68"/>
      <c r="M17" s="69"/>
      <c r="N17" s="67"/>
      <c r="P17" s="68"/>
      <c r="Q17" s="69"/>
      <c r="R17" s="67"/>
      <c r="T17" s="68"/>
      <c r="U17" s="69"/>
      <c r="V17" s="67"/>
      <c r="X17" s="68"/>
      <c r="Y17" s="69"/>
      <c r="Z17" s="67"/>
      <c r="AB17" s="68"/>
      <c r="AC17" s="69"/>
      <c r="AD17" s="67"/>
      <c r="AF17" s="68"/>
      <c r="AG17" s="69"/>
      <c r="AH17" s="67"/>
      <c r="AJ17" s="68"/>
      <c r="AK17" s="69"/>
      <c r="AL17" s="67"/>
      <c r="AN17" s="68"/>
      <c r="AO17" s="69"/>
      <c r="AP17" s="67"/>
      <c r="AR17" s="68"/>
      <c r="AS17" s="69"/>
      <c r="AT17" s="67"/>
      <c r="AV17" s="68"/>
      <c r="AW17" s="69"/>
      <c r="AX17" s="67"/>
      <c r="AZ17" s="68"/>
      <c r="BA17" s="69"/>
      <c r="BB17" s="67"/>
      <c r="BD17" s="68"/>
      <c r="BE17" s="69"/>
      <c r="BF17" s="67"/>
      <c r="BH17" s="68"/>
      <c r="BI17" s="69"/>
      <c r="BJ17" s="67"/>
      <c r="BL17" s="68"/>
      <c r="BM17" s="69"/>
      <c r="BN17" s="67"/>
      <c r="BP17" s="68"/>
      <c r="BQ17" s="69"/>
      <c r="BR17" s="67"/>
      <c r="BT17" s="68"/>
      <c r="BU17" s="69"/>
      <c r="BV17" s="67"/>
      <c r="BX17" s="68"/>
      <c r="BY17" s="69"/>
      <c r="BZ17" s="67"/>
      <c r="CB17" s="68"/>
      <c r="CC17" s="69"/>
      <c r="CD17" s="67"/>
      <c r="CF17" s="68"/>
      <c r="CG17" s="69"/>
      <c r="CH17" s="67"/>
      <c r="CJ17" s="68"/>
      <c r="CK17" s="69"/>
      <c r="CL17" s="67"/>
      <c r="CN17" s="68"/>
      <c r="CO17" s="69"/>
      <c r="CP17" s="67"/>
      <c r="CR17" s="68"/>
      <c r="CS17" s="69"/>
      <c r="CT17" s="67"/>
      <c r="CV17" s="68"/>
      <c r="CW17" s="69"/>
      <c r="CX17" s="67"/>
      <c r="CZ17" s="68"/>
      <c r="DA17" s="69"/>
      <c r="DB17" s="67"/>
      <c r="DD17" s="68"/>
      <c r="DE17" s="69"/>
      <c r="DF17" s="67"/>
      <c r="DH17" s="68"/>
      <c r="DI17" s="69"/>
      <c r="DJ17" s="67"/>
      <c r="DL17" s="68"/>
      <c r="DM17" s="69"/>
      <c r="DN17" s="67"/>
      <c r="DP17" s="68"/>
      <c r="DQ17" s="69"/>
      <c r="DR17" s="67"/>
      <c r="DT17" s="68"/>
      <c r="DU17" s="69"/>
      <c r="DV17" s="67"/>
      <c r="DX17" s="68"/>
      <c r="DY17" s="69"/>
      <c r="DZ17" s="67"/>
      <c r="EB17" s="68"/>
      <c r="EC17" s="69"/>
      <c r="ED17" s="67"/>
      <c r="EF17" s="68"/>
      <c r="EG17" s="69"/>
      <c r="EH17" s="67"/>
      <c r="EJ17" s="68"/>
      <c r="EK17" s="69"/>
      <c r="EL17" s="67"/>
      <c r="EN17" s="107"/>
      <c r="EP17" s="1"/>
      <c r="EQ17" s="1"/>
      <c r="ES17" s="1"/>
    </row>
    <row r="18" spans="3:149" ht="10.5" x14ac:dyDescent="0.25">
      <c r="C18" s="24" t="s">
        <v>235</v>
      </c>
      <c r="D18" s="43" t="str">
        <f>_xlfn.XLOOKUP($C18,[22]PSP!$C:$C,[22]PSP!D:D)</f>
        <v>COMP_00001</v>
      </c>
      <c r="E18" s="43" t="str">
        <f>_xlfn.XLOOKUP($C18,[22]PSP!$C:$C,[22]PSP!E:E)</f>
        <v>COMPOSIÇÃO</v>
      </c>
      <c r="F18" s="116" t="str">
        <f>_xlfn.XLOOKUP($C18,[22]PSP!$C:$C,[22]PSP!F:F)</f>
        <v>ADMINISTRAÇÃO LOCAL DE OBRAS</v>
      </c>
      <c r="G18" s="43" t="str">
        <f>_xlfn.XLOOKUP($C18,[22]PSP!$C:$C,[22]PSP!G:G)</f>
        <v>UN</v>
      </c>
      <c r="H18" s="53">
        <f>_xlfn.XLOOKUP($C18,[22]PSP!$C:$C,[22]PSP!H:H)</f>
        <v>0.99999999999999978</v>
      </c>
      <c r="I18" s="28">
        <f>_xlfn.XLOOKUP($C18,[22]PSP!$C:$C,[22]PSP!I:I)</f>
        <v>19159428.789999999</v>
      </c>
      <c r="J18" s="28">
        <f>_xlfn.XLOOKUP($C18,[22]PSP!$C:$C,[22]PSP!J:J)</f>
        <v>23587172.783369001</v>
      </c>
      <c r="K18" s="29"/>
      <c r="L18" s="54">
        <f>_xlfn.XLOOKUP($C18,[22]PSP!$C:$C,[22]PSP!L:L)</f>
        <v>2.0930514661285159E-2</v>
      </c>
      <c r="M18" s="27">
        <f>_xlfn.XLOOKUP($C18,[22]PSP!$C:$C,[22]PSP!M:M)</f>
        <v>19159428.969999999</v>
      </c>
      <c r="N18" s="28">
        <f>TRUNC(M18*L18,2)</f>
        <v>401016.7</v>
      </c>
      <c r="O18" s="29"/>
      <c r="P18" s="54">
        <f>_xlfn.XLOOKUP($C18,[22]PSP!$C:$C,[22]PSP!P:P)</f>
        <v>3.6832412523020246E-3</v>
      </c>
      <c r="Q18" s="27">
        <f>_xlfn.XLOOKUP($C18,[22]PSP!$C:$C,[22]PSP!Q:Q)</f>
        <v>19159428.969999999</v>
      </c>
      <c r="R18" s="28">
        <f t="shared" ref="R18" si="0">TRUNC(Q18*P18,2)</f>
        <v>70568.789999999994</v>
      </c>
      <c r="S18" s="29"/>
      <c r="T18" s="54">
        <f>_xlfn.XLOOKUP($C18,[22]PSP!$C:$C,[22]PSP!T:T)</f>
        <v>4.80806343114875E-3</v>
      </c>
      <c r="U18" s="27">
        <f>_xlfn.XLOOKUP($C18,[22]PSP!$C:$C,[22]PSP!U:U)</f>
        <v>19159428.969999999</v>
      </c>
      <c r="V18" s="28">
        <f t="shared" ref="V18" si="1">TRUNC(U18*T18,2)</f>
        <v>92119.74</v>
      </c>
      <c r="W18" s="29"/>
      <c r="X18" s="54">
        <f>_xlfn.XLOOKUP($C18,[22]PSP!$C:$C,[22]PSP!X:X)</f>
        <v>4.3471068911899946E-2</v>
      </c>
      <c r="Y18" s="27">
        <f>_xlfn.XLOOKUP($C18,[22]PSP!$C:$C,[22]PSP!Y:Y)</f>
        <v>19159428.969999999</v>
      </c>
      <c r="Z18" s="28">
        <f t="shared" ref="Z18" si="2">TRUNC(Y18*X18,2)</f>
        <v>832880.85</v>
      </c>
      <c r="AA18" s="29"/>
      <c r="AB18" s="54">
        <f>_xlfn.XLOOKUP($C18,[22]PSP!$C:$C,[22]PSP!AB:AB)</f>
        <v>2.4371147208345725E-2</v>
      </c>
      <c r="AC18" s="27">
        <f>_xlfn.XLOOKUP($C18,[22]PSP!$C:$C,[22]PSP!AC:AC)</f>
        <v>19159428.969999999</v>
      </c>
      <c r="AD18" s="28">
        <f t="shared" ref="AD18" si="3">TRUNC(AC18*AB18,2)</f>
        <v>466937.26</v>
      </c>
      <c r="AE18" s="29"/>
      <c r="AF18" s="54">
        <f>_xlfn.XLOOKUP($C18,[22]PSP!$C:$C,[22]PSP!AF:AF)</f>
        <v>2.741478369228393E-2</v>
      </c>
      <c r="AG18" s="27">
        <f>_xlfn.XLOOKUP($C18,[22]PSP!$C:$C,[22]PSP!AG:AG)</f>
        <v>19159428.969999999</v>
      </c>
      <c r="AH18" s="28">
        <f t="shared" ref="AH18" si="4">TRUNC(AG18*AF18,2)</f>
        <v>525251.6</v>
      </c>
      <c r="AI18" s="29"/>
      <c r="AJ18" s="54">
        <f>_xlfn.XLOOKUP($C18,[22]PSP!$C:$C,[22]PSP!AJ:AJ)</f>
        <v>1.6872332682700903E-2</v>
      </c>
      <c r="AK18" s="27">
        <f>_xlfn.XLOOKUP($C18,[22]PSP!$C:$C,[22]PSP!AK:AK)</f>
        <v>19159428.969999999</v>
      </c>
      <c r="AL18" s="28">
        <f t="shared" ref="AL18" si="5">TRUNC(AK18*AJ18,2)</f>
        <v>323264.25</v>
      </c>
      <c r="AM18" s="29"/>
      <c r="AN18" s="54">
        <f>_xlfn.XLOOKUP($C18,[22]PSP!$C:$C,[22]PSP!AN:AN)</f>
        <v>4.7838025606245678E-2</v>
      </c>
      <c r="AO18" s="27">
        <f>_xlfn.XLOOKUP($C18,[22]PSP!$C:$C,[22]PSP!AO:AO)</f>
        <v>19159428.969999999</v>
      </c>
      <c r="AP18" s="28">
        <f t="shared" ref="AP18" si="6">TRUNC(AO18*AN18,2)</f>
        <v>916549.25</v>
      </c>
      <c r="AQ18" s="29"/>
      <c r="AR18" s="54">
        <f>_xlfn.XLOOKUP($C18,[22]PSP!$C:$C,[22]PSP!AR:AR)</f>
        <v>1.1579051841069238E-2</v>
      </c>
      <c r="AS18" s="27">
        <f>_xlfn.XLOOKUP($C18,[22]PSP!$C:$C,[22]PSP!AS:AS)</f>
        <v>19159428.969999999</v>
      </c>
      <c r="AT18" s="28">
        <f t="shared" ref="AT18" si="7">TRUNC(AS18*AR18,2)</f>
        <v>221848.02</v>
      </c>
      <c r="AU18" s="29"/>
      <c r="AV18" s="54">
        <f>_xlfn.XLOOKUP($C18,[22]PSP!$C:$C,[22]PSP!AV:AV)</f>
        <v>3.1583242355068965E-2</v>
      </c>
      <c r="AW18" s="27">
        <f>_xlfn.XLOOKUP($C18,[22]PSP!$C:$C,[22]PSP!AW:AW)</f>
        <v>19159428.969999999</v>
      </c>
      <c r="AX18" s="28">
        <f t="shared" ref="AX18" si="8">TRUNC(AW18*AV18,2)</f>
        <v>605116.88</v>
      </c>
      <c r="AY18" s="29"/>
      <c r="AZ18" s="54">
        <f>_xlfn.XLOOKUP($C18,[22]PSP!$C:$C,[22]PSP!AZ:AZ)</f>
        <v>6.241660325757163E-3</v>
      </c>
      <c r="BA18" s="27">
        <f>_xlfn.XLOOKUP($C18,[22]PSP!$C:$C,[22]PSP!BA:BA)</f>
        <v>19159428.969999999</v>
      </c>
      <c r="BB18" s="28">
        <f t="shared" ref="BB18" si="9">TRUNC(BA18*AZ18,2)</f>
        <v>119586.64</v>
      </c>
      <c r="BC18" s="29"/>
      <c r="BD18" s="54">
        <f>_xlfn.XLOOKUP($C18,[22]PSP!$C:$C,[22]PSP!BD:BD)</f>
        <v>5.8424587289509632E-2</v>
      </c>
      <c r="BE18" s="27">
        <f>_xlfn.XLOOKUP($C18,[22]PSP!$C:$C,[22]PSP!BE:BE)</f>
        <v>19159428.969999999</v>
      </c>
      <c r="BF18" s="28">
        <f t="shared" ref="BF18" si="10">TRUNC(BE18*BD18,2)</f>
        <v>1119381.73</v>
      </c>
      <c r="BG18" s="29"/>
      <c r="BH18" s="54">
        <f>_xlfn.XLOOKUP($C18,[22]PSP!$C:$C,[22]PSP!BH:BH)</f>
        <v>5.5667670184492896E-2</v>
      </c>
      <c r="BI18" s="27">
        <f>_xlfn.XLOOKUP($C18,[22]PSP!$C:$C,[22]PSP!BI:BI)</f>
        <v>19159428.969999999</v>
      </c>
      <c r="BJ18" s="28">
        <f t="shared" ref="BJ18" si="11">TRUNC(BI18*BH18,2)</f>
        <v>1066560.77</v>
      </c>
      <c r="BK18" s="29"/>
      <c r="BL18" s="54">
        <f>_xlfn.XLOOKUP($C18,[22]PSP!$C:$C,[22]PSP!BL:BL)</f>
        <v>7.134901467782695E-2</v>
      </c>
      <c r="BM18" s="27">
        <f>_xlfn.XLOOKUP($C18,[22]PSP!$C:$C,[22]PSP!BM:BM)</f>
        <v>19159428.969999999</v>
      </c>
      <c r="BN18" s="28">
        <f t="shared" ref="BN18" si="12">TRUNC(BM18*BL18,2)</f>
        <v>1367006.37</v>
      </c>
      <c r="BO18" s="29"/>
      <c r="BP18" s="54">
        <f>_xlfn.XLOOKUP($C18,[22]PSP!$C:$C,[22]PSP!BP:BP)</f>
        <v>1.3409644798800024E-2</v>
      </c>
      <c r="BQ18" s="27">
        <f>_xlfn.XLOOKUP($C18,[22]PSP!$C:$C,[22]PSP!BQ:BQ)</f>
        <v>19159428.969999999</v>
      </c>
      <c r="BR18" s="28">
        <f t="shared" ref="BR18" si="13">TRUNC(BQ18*BP18,2)</f>
        <v>256921.13</v>
      </c>
      <c r="BS18" s="29"/>
      <c r="BT18" s="54">
        <f>_xlfn.XLOOKUP($C18,[22]PSP!$C:$C,[22]PSP!BT:BT)</f>
        <v>3.8508618122870347E-2</v>
      </c>
      <c r="BU18" s="27">
        <f>_xlfn.XLOOKUP($C18,[22]PSP!$C:$C,[22]PSP!BU:BU)</f>
        <v>19159428.969999999</v>
      </c>
      <c r="BV18" s="28">
        <f t="shared" ref="BV18" si="14">TRUNC(BU18*BT18,2)</f>
        <v>737803.13</v>
      </c>
      <c r="BW18" s="29"/>
      <c r="BX18" s="54">
        <f>_xlfn.XLOOKUP($C18,[22]PSP!$C:$C,[22]PSP!BX:BX)</f>
        <v>3.171557437610964E-2</v>
      </c>
      <c r="BY18" s="27">
        <f>_xlfn.XLOOKUP($C18,[22]PSP!$C:$C,[22]PSP!BY:BY)</f>
        <v>19159428.969999999</v>
      </c>
      <c r="BZ18" s="28">
        <f t="shared" ref="BZ18" si="15">TRUNC(BY18*BX18,2)</f>
        <v>607652.29</v>
      </c>
      <c r="CA18" s="29"/>
      <c r="CB18" s="54">
        <f>_xlfn.XLOOKUP($C18,[22]PSP!$C:$C,[22]PSP!CB:CB)</f>
        <v>3.5178262260010452E-2</v>
      </c>
      <c r="CC18" s="27">
        <f>_xlfn.XLOOKUP($C18,[22]PSP!$C:$C,[22]PSP!CC:CC)</f>
        <v>19159428.969999999</v>
      </c>
      <c r="CD18" s="28">
        <f t="shared" ref="CD18" si="16">TRUNC(CC18*CB18,2)</f>
        <v>673995.41</v>
      </c>
      <c r="CE18" s="29"/>
      <c r="CF18" s="54">
        <f>_xlfn.XLOOKUP($C18,[22]PSP!$C:$C,[22]PSP!CF:CF)</f>
        <v>6.2284271236532462E-2</v>
      </c>
      <c r="CG18" s="27">
        <f>_xlfn.XLOOKUP($C18,[22]PSP!$C:$C,[22]PSP!CG:CG)</f>
        <v>19159428.969999999</v>
      </c>
      <c r="CH18" s="28">
        <f t="shared" ref="CH18" si="17">TRUNC(CG18*CF18,2)</f>
        <v>1193331.07</v>
      </c>
      <c r="CI18" s="29"/>
      <c r="CJ18" s="54">
        <f>_xlfn.XLOOKUP($C18,[22]PSP!$C:$C,[22]PSP!CJ:CJ)</f>
        <v>3.1583242355068715E-2</v>
      </c>
      <c r="CK18" s="27">
        <f>_xlfn.XLOOKUP($C18,[22]PSP!$C:$C,[22]PSP!CK:CK)</f>
        <v>19159428.969999999</v>
      </c>
      <c r="CL18" s="28">
        <f t="shared" ref="CL18" si="18">TRUNC(CK18*CJ18,2)</f>
        <v>605116.88</v>
      </c>
      <c r="CM18" s="29"/>
      <c r="CN18" s="54">
        <f>_xlfn.XLOOKUP($C18,[22]PSP!$C:$C,[22]PSP!CN:CN)</f>
        <v>5.5866168216053905E-2</v>
      </c>
      <c r="CO18" s="27">
        <f>_xlfn.XLOOKUP($C18,[22]PSP!$C:$C,[22]PSP!CO:CO)</f>
        <v>19159428.969999999</v>
      </c>
      <c r="CP18" s="28">
        <f t="shared" ref="CP18" si="19">TRUNC(CO18*CN18,2)</f>
        <v>1070363.8799999999</v>
      </c>
      <c r="CQ18" s="29"/>
      <c r="CR18" s="54">
        <f>_xlfn.XLOOKUP($C18,[22]PSP!$C:$C,[22]PSP!CR:CR)</f>
        <v>6.0674231647202793E-2</v>
      </c>
      <c r="CS18" s="27">
        <f>_xlfn.XLOOKUP($C18,[22]PSP!$C:$C,[22]PSP!CS:CS)</f>
        <v>19159428.969999999</v>
      </c>
      <c r="CT18" s="28">
        <f t="shared" ref="CT18" si="20">TRUNC(CS18*CR18,2)</f>
        <v>1162483.6299999999</v>
      </c>
      <c r="CU18" s="29"/>
      <c r="CV18" s="54">
        <f>_xlfn.XLOOKUP($C18,[22]PSP!$C:$C,[22]PSP!CV:CV)</f>
        <v>5.632933028969675E-2</v>
      </c>
      <c r="CW18" s="27">
        <f>_xlfn.XLOOKUP($C18,[22]PSP!$C:$C,[22]PSP!CW:CW)</f>
        <v>19159428.969999999</v>
      </c>
      <c r="CX18" s="28">
        <f t="shared" ref="CX18" si="21">TRUNC(CW18*CV18,2)</f>
        <v>1079237.8</v>
      </c>
      <c r="CY18" s="29"/>
      <c r="CZ18" s="54">
        <f>_xlfn.XLOOKUP($C18,[22]PSP!$C:$C,[22]PSP!CZ:CZ)</f>
        <v>5.0396444679701655E-2</v>
      </c>
      <c r="DA18" s="27">
        <f>_xlfn.XLOOKUP($C18,[22]PSP!$C:$C,[22]PSP!DA:DA)</f>
        <v>19159428.969999999</v>
      </c>
      <c r="DB18" s="28">
        <f t="shared" ref="DB18" si="22">TRUNC(DA18*CZ18,2)</f>
        <v>965567.1</v>
      </c>
      <c r="DC18" s="29"/>
      <c r="DD18" s="54">
        <f>_xlfn.XLOOKUP($C18,[22]PSP!$C:$C,[22]PSP!DD:DD)</f>
        <v>3.3369724639119282E-2</v>
      </c>
      <c r="DE18" s="27">
        <f>_xlfn.XLOOKUP($C18,[22]PSP!$C:$C,[22]PSP!DE:DE)</f>
        <v>19159428.969999999</v>
      </c>
      <c r="DF18" s="28">
        <f t="shared" ref="DF18" si="23">TRUNC(DE18*DD18,2)</f>
        <v>639344.86</v>
      </c>
      <c r="DG18" s="29"/>
      <c r="DH18" s="54">
        <f>_xlfn.XLOOKUP($C18,[22]PSP!$C:$C,[22]PSP!DH:DH)</f>
        <v>5.8667195994752614E-3</v>
      </c>
      <c r="DI18" s="27">
        <f>_xlfn.XLOOKUP($C18,[22]PSP!$C:$C,[22]PSP!DI:DI)</f>
        <v>19159428.969999999</v>
      </c>
      <c r="DJ18" s="28">
        <f t="shared" ref="DJ18" si="24">TRUNC(DI18*DH18,2)</f>
        <v>112402.99</v>
      </c>
      <c r="DK18" s="29"/>
      <c r="DL18" s="54">
        <f>_xlfn.XLOOKUP($C18,[22]PSP!$C:$C,[22]PSP!DL:DL)</f>
        <v>3.3744665365401179E-3</v>
      </c>
      <c r="DM18" s="27">
        <f>_xlfn.XLOOKUP($C18,[22]PSP!$C:$C,[22]PSP!DM:DM)</f>
        <v>19159428.969999999</v>
      </c>
      <c r="DN18" s="28">
        <f t="shared" ref="DN18" si="25">TRUNC(DM18*DL18,2)</f>
        <v>64652.85</v>
      </c>
      <c r="DO18" s="29"/>
      <c r="DP18" s="54">
        <f>_xlfn.XLOOKUP($C18,[22]PSP!$C:$C,[22]PSP!DP:DP)</f>
        <v>1.8195652893108805E-2</v>
      </c>
      <c r="DQ18" s="27">
        <f>_xlfn.XLOOKUP($C18,[22]PSP!$C:$C,[22]PSP!DQ:DQ)</f>
        <v>19159428.969999999</v>
      </c>
      <c r="DR18" s="28">
        <f t="shared" ref="DR18" si="26">TRUNC(DQ18*DP18,2)</f>
        <v>348618.31</v>
      </c>
      <c r="DS18" s="29"/>
      <c r="DT18" s="54">
        <f>_xlfn.XLOOKUP($C18,[22]PSP!$C:$C,[22]PSP!DT:DT)</f>
        <v>1.7953044187867574E-2</v>
      </c>
      <c r="DU18" s="27">
        <f>_xlfn.XLOOKUP($C18,[22]PSP!$C:$C,[22]PSP!DU:DU)</f>
        <v>19159428.969999999</v>
      </c>
      <c r="DV18" s="28">
        <f t="shared" ref="DV18" si="27">TRUNC(DU18*DT18,2)</f>
        <v>343970.07</v>
      </c>
      <c r="DW18" s="29"/>
      <c r="DX18" s="54">
        <f>_xlfn.XLOOKUP($C18,[22]PSP!$C:$C,[22]PSP!DX:DX)</f>
        <v>1.0674783030623901E-2</v>
      </c>
      <c r="DY18" s="27">
        <f>_xlfn.XLOOKUP($C18,[22]PSP!$C:$C,[22]PSP!DY:DY)</f>
        <v>19159428.969999999</v>
      </c>
      <c r="DZ18" s="28">
        <f t="shared" ref="DZ18" si="28">TRUNC(DY18*DX18,2)</f>
        <v>204522.74</v>
      </c>
      <c r="EA18" s="29"/>
      <c r="EB18" s="54">
        <f>_xlfn.XLOOKUP($C18,[22]PSP!$C:$C,[22]PSP!EB:EB)</f>
        <v>2.2739052282175973E-2</v>
      </c>
      <c r="EC18" s="27">
        <f>_xlfn.XLOOKUP($C18,[22]PSP!$C:$C,[22]PSP!EC:EC)</f>
        <v>19159428.969999999</v>
      </c>
      <c r="ED18" s="28">
        <f t="shared" ref="ED18" si="29">TRUNC(EC18*EB18,2)</f>
        <v>435667.25</v>
      </c>
      <c r="EE18" s="29"/>
      <c r="EF18" s="54">
        <f>_xlfn.XLOOKUP($C18,[22]PSP!$C:$C,[22]PSP!EF:EF)</f>
        <v>4.4882610469668387E-3</v>
      </c>
      <c r="EG18" s="27">
        <f>_xlfn.XLOOKUP($C18,[22]PSP!$C:$C,[22]PSP!EG:EG)</f>
        <v>19159428.969999999</v>
      </c>
      <c r="EH18" s="28">
        <f t="shared" ref="EH18" si="30">TRUNC(EG18*EF18,2)</f>
        <v>85992.51</v>
      </c>
      <c r="EI18" s="29"/>
      <c r="EJ18" s="54">
        <f>_xlfn.XLOOKUP($C18,[22]PSP!$C:$C,[22]PSP!EJ:EJ)</f>
        <v>2.3158103682138477E-2</v>
      </c>
      <c r="EK18" s="27">
        <f>_xlfn.XLOOKUP($C18,[22]PSP!$C:$C,[22]PSP!EK:EK)</f>
        <v>19159428.969999999</v>
      </c>
      <c r="EL18" s="28">
        <f t="shared" ref="EL18" si="31">TRUNC(EK18*EJ18,2)</f>
        <v>443696.04</v>
      </c>
      <c r="EM18" s="29"/>
      <c r="EN18" s="108"/>
      <c r="EO18" s="29">
        <f>EL18+EH18+ED18+DZ18+DV18+DR18+DN18+DJ18+DF18+DB18+CX18+CT18+CP18+CL18+CH18+CD18+BZ18+BV18+BR18+BN18+BJ18+BF18+BB18+AX18+AT18+AP18+AL18+AH18+AD18+Z18+V18+R18+N18</f>
        <v>19159428.790000003</v>
      </c>
      <c r="EP18" s="29">
        <f t="shared" ref="EP18:EP49" si="32">I18</f>
        <v>19159428.789999999</v>
      </c>
      <c r="EQ18" s="4" t="b">
        <f>EP18=EO18</f>
        <v>1</v>
      </c>
    </row>
    <row r="19" spans="3:149" s="56" customFormat="1" ht="15" customHeight="1" x14ac:dyDescent="0.25">
      <c r="C19" s="58" t="s">
        <v>227</v>
      </c>
      <c r="D19" s="58"/>
      <c r="E19" s="58"/>
      <c r="F19" s="60" t="s">
        <v>234</v>
      </c>
      <c r="G19" s="58"/>
      <c r="H19" s="58"/>
      <c r="I19" s="117">
        <f>SUM(I20:I21)</f>
        <v>22739916.680000003</v>
      </c>
      <c r="J19" s="117">
        <f>SUM(J20:J21)</f>
        <v>27995111.424748007</v>
      </c>
      <c r="L19" s="62"/>
      <c r="M19" s="63"/>
      <c r="N19" s="61"/>
      <c r="P19" s="62"/>
      <c r="Q19" s="63"/>
      <c r="R19" s="61"/>
      <c r="T19" s="62"/>
      <c r="U19" s="63"/>
      <c r="V19" s="61"/>
      <c r="X19" s="62"/>
      <c r="Y19" s="63"/>
      <c r="Z19" s="61"/>
      <c r="AB19" s="62"/>
      <c r="AC19" s="63"/>
      <c r="AD19" s="61"/>
      <c r="AF19" s="62"/>
      <c r="AG19" s="63"/>
      <c r="AH19" s="61"/>
      <c r="AJ19" s="62"/>
      <c r="AK19" s="63"/>
      <c r="AL19" s="61"/>
      <c r="AN19" s="62"/>
      <c r="AO19" s="63"/>
      <c r="AP19" s="61"/>
      <c r="AR19" s="62"/>
      <c r="AS19" s="63"/>
      <c r="AT19" s="61"/>
      <c r="AV19" s="62"/>
      <c r="AW19" s="63"/>
      <c r="AX19" s="61"/>
      <c r="AZ19" s="62"/>
      <c r="BA19" s="63"/>
      <c r="BB19" s="61"/>
      <c r="BD19" s="62"/>
      <c r="BE19" s="63"/>
      <c r="BF19" s="61"/>
      <c r="BH19" s="62"/>
      <c r="BI19" s="63"/>
      <c r="BJ19" s="61"/>
      <c r="BL19" s="62"/>
      <c r="BM19" s="63"/>
      <c r="BN19" s="61"/>
      <c r="BP19" s="62"/>
      <c r="BQ19" s="63"/>
      <c r="BR19" s="61"/>
      <c r="BT19" s="62"/>
      <c r="BU19" s="63"/>
      <c r="BV19" s="61"/>
      <c r="BX19" s="62"/>
      <c r="BY19" s="63"/>
      <c r="BZ19" s="61"/>
      <c r="CB19" s="62"/>
      <c r="CC19" s="63"/>
      <c r="CD19" s="61"/>
      <c r="CF19" s="62"/>
      <c r="CG19" s="63"/>
      <c r="CH19" s="61"/>
      <c r="CJ19" s="62"/>
      <c r="CK19" s="63"/>
      <c r="CL19" s="61"/>
      <c r="CN19" s="62"/>
      <c r="CO19" s="63"/>
      <c r="CP19" s="61"/>
      <c r="CR19" s="62"/>
      <c r="CS19" s="63"/>
      <c r="CT19" s="61"/>
      <c r="CV19" s="62"/>
      <c r="CW19" s="63"/>
      <c r="CX19" s="61"/>
      <c r="CZ19" s="62"/>
      <c r="DA19" s="63"/>
      <c r="DB19" s="61"/>
      <c r="DD19" s="62"/>
      <c r="DE19" s="63"/>
      <c r="DF19" s="61"/>
      <c r="DH19" s="62"/>
      <c r="DI19" s="63"/>
      <c r="DJ19" s="61"/>
      <c r="DL19" s="62"/>
      <c r="DM19" s="63"/>
      <c r="DN19" s="61"/>
      <c r="DP19" s="62"/>
      <c r="DQ19" s="63"/>
      <c r="DR19" s="61"/>
      <c r="DT19" s="62"/>
      <c r="DU19" s="63"/>
      <c r="DV19" s="61"/>
      <c r="DX19" s="62"/>
      <c r="DY19" s="63"/>
      <c r="DZ19" s="61"/>
      <c r="EB19" s="62"/>
      <c r="EC19" s="63"/>
      <c r="ED19" s="61"/>
      <c r="EF19" s="62"/>
      <c r="EG19" s="63"/>
      <c r="EH19" s="61"/>
      <c r="EJ19" s="62"/>
      <c r="EK19" s="63"/>
      <c r="EL19" s="61"/>
      <c r="EN19" s="106"/>
      <c r="EO19" s="29">
        <f t="shared" ref="EO19:EO82" si="33">EL19+EH19+ED19+DZ19+DV19+DR19+DN19+DJ19+DF19+DB19+CX19+CT19+CP19+CL19+CH19+CD19+BZ19+BV19+BR19+BN19+BJ19+BF19+BB19+AX19+AT19+AP19+AL19+AH19+AD19+Z19+V19+R19+N19</f>
        <v>0</v>
      </c>
      <c r="EP19" s="29">
        <f t="shared" si="32"/>
        <v>22739916.680000003</v>
      </c>
      <c r="EQ19" s="4" t="b">
        <f t="shared" ref="EQ19:EQ85" si="34">EP19=EO19</f>
        <v>0</v>
      </c>
      <c r="ES19" s="57"/>
    </row>
    <row r="20" spans="3:149" ht="10.5" x14ac:dyDescent="0.25">
      <c r="C20" s="24" t="s">
        <v>236</v>
      </c>
      <c r="D20" s="43" t="str">
        <f>_xlfn.XLOOKUP($C20,[22]PSP!$C:$C,[22]PSP!D:D)</f>
        <v>COMP_02001</v>
      </c>
      <c r="E20" s="43" t="str">
        <f>_xlfn.XLOOKUP($C20,[22]PSP!$C:$C,[22]PSP!E:E)</f>
        <v>COMPOSIÇÃO</v>
      </c>
      <c r="F20" s="116" t="str">
        <f>_xlfn.XLOOKUP($C20,[22]PSP!$C:$C,[22]PSP!F:F)</f>
        <v>INSTALAÇÕES DO CANTEIRO DE OBRAS</v>
      </c>
      <c r="G20" s="43" t="str">
        <f>_xlfn.XLOOKUP($C20,[22]PSP!$C:$C,[22]PSP!G:G)</f>
        <v>UN</v>
      </c>
      <c r="H20" s="53">
        <f>_xlfn.XLOOKUP($C20,[22]PSP!$C:$C,[22]PSP!H:H)</f>
        <v>0.99999999999999978</v>
      </c>
      <c r="I20" s="28">
        <f>_xlfn.XLOOKUP($C20,[22]PSP!$C:$C,[22]PSP!I:I)</f>
        <v>18191933.440000001</v>
      </c>
      <c r="J20" s="28">
        <f>_xlfn.XLOOKUP($C20,[22]PSP!$C:$C,[22]PSP!J:J)</f>
        <v>22396089.257984005</v>
      </c>
      <c r="K20" s="29"/>
      <c r="L20" s="54">
        <f>_xlfn.XLOOKUP($C20,[22]PSP!$C:$C,[22]PSP!L:L)</f>
        <v>2.0930514661285159E-2</v>
      </c>
      <c r="M20" s="27">
        <f>_xlfn.XLOOKUP($C20,[22]PSP!$C:$C,[22]PSP!M:M)</f>
        <v>18191933.579999998</v>
      </c>
      <c r="N20" s="28">
        <f t="shared" ref="N20:N21" si="35">TRUNC(M20*L20,2)</f>
        <v>380766.53</v>
      </c>
      <c r="O20" s="29"/>
      <c r="P20" s="54">
        <f>_xlfn.XLOOKUP($C20,[22]PSP!$C:$C,[22]PSP!P:P)</f>
        <v>3.6832412523020246E-3</v>
      </c>
      <c r="Q20" s="27">
        <f>_xlfn.XLOOKUP($C20,[22]PSP!$C:$C,[22]PSP!Q:Q)</f>
        <v>18191933.579999998</v>
      </c>
      <c r="R20" s="28">
        <f t="shared" ref="R20:R21" si="36">TRUNC(Q20*P20,2)</f>
        <v>67005.279999999999</v>
      </c>
      <c r="S20" s="29"/>
      <c r="T20" s="54">
        <f>_xlfn.XLOOKUP($C20,[22]PSP!$C:$C,[22]PSP!T:T)</f>
        <v>4.80806343114875E-3</v>
      </c>
      <c r="U20" s="27">
        <f>_xlfn.XLOOKUP($C20,[22]PSP!$C:$C,[22]PSP!U:U)</f>
        <v>18191933.579999998</v>
      </c>
      <c r="V20" s="28">
        <f t="shared" ref="V20:V21" si="37">TRUNC(U20*T20,2)</f>
        <v>87467.97</v>
      </c>
      <c r="W20" s="29"/>
      <c r="X20" s="54">
        <f>_xlfn.XLOOKUP($C20,[22]PSP!$C:$C,[22]PSP!X:X)</f>
        <v>4.3471068911899946E-2</v>
      </c>
      <c r="Y20" s="27">
        <f>_xlfn.XLOOKUP($C20,[22]PSP!$C:$C,[22]PSP!Y:Y)</f>
        <v>18191933.579999998</v>
      </c>
      <c r="Z20" s="28">
        <f t="shared" ref="Z20:Z21" si="38">TRUNC(Y20*X20,2)</f>
        <v>790822.79</v>
      </c>
      <c r="AA20" s="29"/>
      <c r="AB20" s="54">
        <f>_xlfn.XLOOKUP($C20,[22]PSP!$C:$C,[22]PSP!AB:AB)</f>
        <v>2.4371147208345725E-2</v>
      </c>
      <c r="AC20" s="27">
        <f>_xlfn.XLOOKUP($C20,[22]PSP!$C:$C,[22]PSP!AC:AC)</f>
        <v>18191933.579999998</v>
      </c>
      <c r="AD20" s="28">
        <f t="shared" ref="AD20:AD21" si="39">TRUNC(AC20*AB20,2)</f>
        <v>443358.29</v>
      </c>
      <c r="AE20" s="29"/>
      <c r="AF20" s="54">
        <f>_xlfn.XLOOKUP($C20,[22]PSP!$C:$C,[22]PSP!AF:AF)</f>
        <v>2.741478369228393E-2</v>
      </c>
      <c r="AG20" s="27">
        <f>_xlfn.XLOOKUP($C20,[22]PSP!$C:$C,[22]PSP!AG:AG)</f>
        <v>18191933.579999998</v>
      </c>
      <c r="AH20" s="28">
        <f t="shared" ref="AH20:AH21" si="40">TRUNC(AG20*AF20,2)</f>
        <v>498727.92</v>
      </c>
      <c r="AI20" s="29"/>
      <c r="AJ20" s="54">
        <f>_xlfn.XLOOKUP($C20,[22]PSP!$C:$C,[22]PSP!AJ:AJ)</f>
        <v>1.6872332682700903E-2</v>
      </c>
      <c r="AK20" s="27">
        <f>_xlfn.XLOOKUP($C20,[22]PSP!$C:$C,[22]PSP!AK:AK)</f>
        <v>18191933.579999998</v>
      </c>
      <c r="AL20" s="28">
        <f t="shared" ref="AL20:AL21" si="41">TRUNC(AK20*AJ20,2)</f>
        <v>306940.34999999998</v>
      </c>
      <c r="AM20" s="29"/>
      <c r="AN20" s="54">
        <f>_xlfn.XLOOKUP($C20,[22]PSP!$C:$C,[22]PSP!AN:AN)</f>
        <v>4.7838025606245678E-2</v>
      </c>
      <c r="AO20" s="27">
        <f>_xlfn.XLOOKUP($C20,[22]PSP!$C:$C,[22]PSP!AO:AO)</f>
        <v>18191933.579999998</v>
      </c>
      <c r="AP20" s="28">
        <f t="shared" ref="AP20:AP21" si="42">TRUNC(AO20*AN20,2)</f>
        <v>870266.18</v>
      </c>
      <c r="AQ20" s="29"/>
      <c r="AR20" s="54">
        <f>_xlfn.XLOOKUP($C20,[22]PSP!$C:$C,[22]PSP!AR:AR)</f>
        <v>1.1579051841069238E-2</v>
      </c>
      <c r="AS20" s="27">
        <f>_xlfn.XLOOKUP($C20,[22]PSP!$C:$C,[22]PSP!AS:AS)</f>
        <v>18191933.579999998</v>
      </c>
      <c r="AT20" s="28">
        <f t="shared" ref="AT20:AT21" si="43">TRUNC(AS20*AR20,2)</f>
        <v>210645.34</v>
      </c>
      <c r="AU20" s="29"/>
      <c r="AV20" s="54">
        <f>_xlfn.XLOOKUP($C20,[22]PSP!$C:$C,[22]PSP!AV:AV)</f>
        <v>3.1583242355068965E-2</v>
      </c>
      <c r="AW20" s="27">
        <f>_xlfn.XLOOKUP($C20,[22]PSP!$C:$C,[22]PSP!AW:AW)</f>
        <v>18191933.579999998</v>
      </c>
      <c r="AX20" s="28">
        <f t="shared" ref="AX20:AX21" si="44">TRUNC(AW20*AV20,2)</f>
        <v>574560.24</v>
      </c>
      <c r="AY20" s="29"/>
      <c r="AZ20" s="54">
        <f>_xlfn.XLOOKUP($C20,[22]PSP!$C:$C,[22]PSP!AZ:AZ)</f>
        <v>6.241660325757163E-3</v>
      </c>
      <c r="BA20" s="27">
        <f>_xlfn.XLOOKUP($C20,[22]PSP!$C:$C,[22]PSP!BA:BA)</f>
        <v>18191933.579999998</v>
      </c>
      <c r="BB20" s="28">
        <f t="shared" ref="BB20:BB21" si="45">TRUNC(BA20*AZ20,2)</f>
        <v>113547.87</v>
      </c>
      <c r="BC20" s="29"/>
      <c r="BD20" s="54">
        <f>_xlfn.XLOOKUP($C20,[22]PSP!$C:$C,[22]PSP!BD:BD)</f>
        <v>5.8424587289509632E-2</v>
      </c>
      <c r="BE20" s="27">
        <f>_xlfn.XLOOKUP($C20,[22]PSP!$C:$C,[22]PSP!BE:BE)</f>
        <v>18191933.579999998</v>
      </c>
      <c r="BF20" s="28">
        <f t="shared" ref="BF20:BF21" si="46">TRUNC(BE20*BD20,2)</f>
        <v>1062856.21</v>
      </c>
      <c r="BG20" s="29"/>
      <c r="BH20" s="54">
        <f>_xlfn.XLOOKUP($C20,[22]PSP!$C:$C,[22]PSP!BH:BH)</f>
        <v>5.5667670184492896E-2</v>
      </c>
      <c r="BI20" s="27">
        <f>_xlfn.XLOOKUP($C20,[22]PSP!$C:$C,[22]PSP!BI:BI)</f>
        <v>18191933.579999998</v>
      </c>
      <c r="BJ20" s="28">
        <f t="shared" ref="BJ20:BJ21" si="47">TRUNC(BI20*BH20,2)</f>
        <v>1012702.55</v>
      </c>
      <c r="BK20" s="29"/>
      <c r="BL20" s="54">
        <f>_xlfn.XLOOKUP($C20,[22]PSP!$C:$C,[22]PSP!BL:BL)</f>
        <v>7.134901467782695E-2</v>
      </c>
      <c r="BM20" s="27">
        <f>_xlfn.XLOOKUP($C20,[22]PSP!$C:$C,[22]PSP!BM:BM)</f>
        <v>18191933.579999998</v>
      </c>
      <c r="BN20" s="28">
        <f t="shared" ref="BN20:BN21" si="48">TRUNC(BM20*BL20,2)</f>
        <v>1297976.53</v>
      </c>
      <c r="BO20" s="29"/>
      <c r="BP20" s="54">
        <f>_xlfn.XLOOKUP($C20,[22]PSP!$C:$C,[22]PSP!BP:BP)</f>
        <v>1.3409644798800024E-2</v>
      </c>
      <c r="BQ20" s="27">
        <f>_xlfn.XLOOKUP($C20,[22]PSP!$C:$C,[22]PSP!BQ:BQ)</f>
        <v>18191933.579999998</v>
      </c>
      <c r="BR20" s="28">
        <f t="shared" ref="BR20:BR21" si="49">TRUNC(BQ20*BP20,2)</f>
        <v>243947.36</v>
      </c>
      <c r="BS20" s="29"/>
      <c r="BT20" s="54">
        <f>_xlfn.XLOOKUP($C20,[22]PSP!$C:$C,[22]PSP!BT:BT)</f>
        <v>3.8508618122870347E-2</v>
      </c>
      <c r="BU20" s="27">
        <f>_xlfn.XLOOKUP($C20,[22]PSP!$C:$C,[22]PSP!BU:BU)</f>
        <v>18191933.579999998</v>
      </c>
      <c r="BV20" s="28">
        <f t="shared" ref="BV20:BV21" si="50">TRUNC(BU20*BT20,2)</f>
        <v>700546.22</v>
      </c>
      <c r="BW20" s="29"/>
      <c r="BX20" s="54">
        <f>_xlfn.XLOOKUP($C20,[22]PSP!$C:$C,[22]PSP!BX:BX)</f>
        <v>3.171557437610964E-2</v>
      </c>
      <c r="BY20" s="27">
        <f>_xlfn.XLOOKUP($C20,[22]PSP!$C:$C,[22]PSP!BY:BY)</f>
        <v>18191933.579999998</v>
      </c>
      <c r="BZ20" s="28">
        <f t="shared" ref="BZ20:BZ21" si="51">TRUNC(BY20*BX20,2)</f>
        <v>576967.62</v>
      </c>
      <c r="CA20" s="29"/>
      <c r="CB20" s="54">
        <f>_xlfn.XLOOKUP($C20,[22]PSP!$C:$C,[22]PSP!CB:CB)</f>
        <v>3.5178262260010452E-2</v>
      </c>
      <c r="CC20" s="27">
        <f>_xlfn.XLOOKUP($C20,[22]PSP!$C:$C,[22]PSP!CC:CC)</f>
        <v>18191933.579999998</v>
      </c>
      <c r="CD20" s="28">
        <f t="shared" ref="CD20:CD21" si="52">TRUNC(CC20*CB20,2)</f>
        <v>639960.61</v>
      </c>
      <c r="CE20" s="29"/>
      <c r="CF20" s="54">
        <f>_xlfn.XLOOKUP($C20,[22]PSP!$C:$C,[22]PSP!CF:CF)</f>
        <v>6.2284271236532462E-2</v>
      </c>
      <c r="CG20" s="27">
        <f>_xlfn.XLOOKUP($C20,[22]PSP!$C:$C,[22]PSP!CG:CG)</f>
        <v>18191933.579999998</v>
      </c>
      <c r="CH20" s="28">
        <f t="shared" ref="CH20:CH21" si="53">TRUNC(CG20*CF20,2)</f>
        <v>1133071.32</v>
      </c>
      <c r="CI20" s="29"/>
      <c r="CJ20" s="54">
        <f>_xlfn.XLOOKUP($C20,[22]PSP!$C:$C,[22]PSP!CJ:CJ)</f>
        <v>3.1583242355068715E-2</v>
      </c>
      <c r="CK20" s="27">
        <f>_xlfn.XLOOKUP($C20,[22]PSP!$C:$C,[22]PSP!CK:CK)</f>
        <v>18191933.579999998</v>
      </c>
      <c r="CL20" s="28">
        <f t="shared" ref="CL20:CL21" si="54">TRUNC(CK20*CJ20,2)</f>
        <v>574560.24</v>
      </c>
      <c r="CM20" s="29"/>
      <c r="CN20" s="54">
        <f>_xlfn.XLOOKUP($C20,[22]PSP!$C:$C,[22]PSP!CN:CN)</f>
        <v>5.5866168216053905E-2</v>
      </c>
      <c r="CO20" s="27">
        <f>_xlfn.XLOOKUP($C20,[22]PSP!$C:$C,[22]PSP!CO:CO)</f>
        <v>18191933.579999998</v>
      </c>
      <c r="CP20" s="28">
        <f t="shared" ref="CP20:CP21" si="55">TRUNC(CO20*CN20,2)</f>
        <v>1016313.62</v>
      </c>
      <c r="CQ20" s="29"/>
      <c r="CR20" s="54">
        <f>_xlfn.XLOOKUP($C20,[22]PSP!$C:$C,[22]PSP!CR:CR)</f>
        <v>6.0674231647202793E-2</v>
      </c>
      <c r="CS20" s="27">
        <f>_xlfn.XLOOKUP($C20,[22]PSP!$C:$C,[22]PSP!CS:CS)</f>
        <v>18191933.579999998</v>
      </c>
      <c r="CT20" s="28">
        <f t="shared" ref="CT20:CT21" si="56">TRUNC(CS20*CR20,2)</f>
        <v>1103781.5900000001</v>
      </c>
      <c r="CU20" s="29"/>
      <c r="CV20" s="54">
        <f>_xlfn.XLOOKUP($C20,[22]PSP!$C:$C,[22]PSP!CV:CV)</f>
        <v>5.632933028969675E-2</v>
      </c>
      <c r="CW20" s="27">
        <f>_xlfn.XLOOKUP($C20,[22]PSP!$C:$C,[22]PSP!CW:CW)</f>
        <v>18191933.579999998</v>
      </c>
      <c r="CX20" s="28">
        <f t="shared" ref="CX20:CX21" si="57">TRUNC(CW20*CV20,2)</f>
        <v>1024739.43</v>
      </c>
      <c r="CY20" s="29"/>
      <c r="CZ20" s="54">
        <f>_xlfn.XLOOKUP($C20,[22]PSP!$C:$C,[22]PSP!CZ:CZ)</f>
        <v>5.0396444679701655E-2</v>
      </c>
      <c r="DA20" s="27">
        <f>_xlfn.XLOOKUP($C20,[22]PSP!$C:$C,[22]PSP!DA:DA)</f>
        <v>18191933.579999998</v>
      </c>
      <c r="DB20" s="28">
        <f t="shared" ref="DB20:DB21" si="58">TRUNC(DA20*CZ20,2)</f>
        <v>916808.77</v>
      </c>
      <c r="DC20" s="29"/>
      <c r="DD20" s="54">
        <f>_xlfn.XLOOKUP($C20,[22]PSP!$C:$C,[22]PSP!DD:DD)</f>
        <v>3.3369724639119282E-2</v>
      </c>
      <c r="DE20" s="27">
        <f>_xlfn.XLOOKUP($C20,[22]PSP!$C:$C,[22]PSP!DE:DE)</f>
        <v>18191933.579999998</v>
      </c>
      <c r="DF20" s="28">
        <f t="shared" ref="DF20:DF21" si="59">TRUNC(DE20*DD20,2)</f>
        <v>607059.81000000006</v>
      </c>
      <c r="DG20" s="29"/>
      <c r="DH20" s="54">
        <f>_xlfn.XLOOKUP($C20,[22]PSP!$C:$C,[22]PSP!DH:DH)</f>
        <v>5.8667195994752614E-3</v>
      </c>
      <c r="DI20" s="27">
        <f>_xlfn.XLOOKUP($C20,[22]PSP!$C:$C,[22]PSP!DI:DI)</f>
        <v>18191933.579999998</v>
      </c>
      <c r="DJ20" s="28">
        <f t="shared" ref="DJ20:DJ21" si="60">TRUNC(DI20*DH20,2)</f>
        <v>106726.97</v>
      </c>
      <c r="DK20" s="29"/>
      <c r="DL20" s="54">
        <f>_xlfn.XLOOKUP($C20,[22]PSP!$C:$C,[22]PSP!DL:DL)</f>
        <v>3.3744665365401179E-3</v>
      </c>
      <c r="DM20" s="27">
        <f>_xlfn.XLOOKUP($C20,[22]PSP!$C:$C,[22]PSP!DM:DM)</f>
        <v>18191933.579999998</v>
      </c>
      <c r="DN20" s="28">
        <f t="shared" ref="DN20:DN21" si="61">TRUNC(DM20*DL20,2)</f>
        <v>61388.07</v>
      </c>
      <c r="DO20" s="29"/>
      <c r="DP20" s="54">
        <f>_xlfn.XLOOKUP($C20,[22]PSP!$C:$C,[22]PSP!DP:DP)</f>
        <v>1.8195652893108805E-2</v>
      </c>
      <c r="DQ20" s="27">
        <f>_xlfn.XLOOKUP($C20,[22]PSP!$C:$C,[22]PSP!DQ:DQ)</f>
        <v>18191933.579999998</v>
      </c>
      <c r="DR20" s="28">
        <f t="shared" ref="DR20:DR21" si="62">TRUNC(DQ20*DP20,2)</f>
        <v>331014.09999999998</v>
      </c>
      <c r="DS20" s="29"/>
      <c r="DT20" s="54">
        <f>_xlfn.XLOOKUP($C20,[22]PSP!$C:$C,[22]PSP!DT:DT)</f>
        <v>1.7953044187867574E-2</v>
      </c>
      <c r="DU20" s="27">
        <f>_xlfn.XLOOKUP($C20,[22]PSP!$C:$C,[22]PSP!DU:DU)</f>
        <v>18191933.579999998</v>
      </c>
      <c r="DV20" s="28">
        <f t="shared" ref="DV20:DV21" si="63">TRUNC(DU20*DT20,2)</f>
        <v>326600.58</v>
      </c>
      <c r="DW20" s="29"/>
      <c r="DX20" s="54">
        <f>_xlfn.XLOOKUP($C20,[22]PSP!$C:$C,[22]PSP!DX:DX)</f>
        <v>1.0674783030623901E-2</v>
      </c>
      <c r="DY20" s="27">
        <f>_xlfn.XLOOKUP($C20,[22]PSP!$C:$C,[22]PSP!DY:DY)</f>
        <v>18191933.579999998</v>
      </c>
      <c r="DZ20" s="28">
        <f t="shared" ref="DZ20:DZ21" si="64">TRUNC(DY20*DX20,2)</f>
        <v>194194.94</v>
      </c>
      <c r="EA20" s="29"/>
      <c r="EB20" s="54">
        <f>_xlfn.XLOOKUP($C20,[22]PSP!$C:$C,[22]PSP!EB:EB)</f>
        <v>2.2739052282175973E-2</v>
      </c>
      <c r="EC20" s="27">
        <f>_xlfn.XLOOKUP($C20,[22]PSP!$C:$C,[22]PSP!EC:EC)</f>
        <v>18191933.579999998</v>
      </c>
      <c r="ED20" s="28">
        <f t="shared" ref="ED20:ED21" si="65">TRUNC(EC20*EB20,2)</f>
        <v>413667.32</v>
      </c>
      <c r="EE20" s="29"/>
      <c r="EF20" s="54">
        <f>_xlfn.XLOOKUP($C20,[22]PSP!$C:$C,[22]PSP!EF:EF)</f>
        <v>4.4882610469668387E-3</v>
      </c>
      <c r="EG20" s="27">
        <f>_xlfn.XLOOKUP($C20,[22]PSP!$C:$C,[22]PSP!EG:EG)</f>
        <v>18191933.579999998</v>
      </c>
      <c r="EH20" s="28">
        <f t="shared" ref="EH20:EH21" si="66">TRUNC(EG20*EF20,2)</f>
        <v>81650.14</v>
      </c>
      <c r="EI20" s="29"/>
      <c r="EJ20" s="54">
        <f>_xlfn.XLOOKUP($C20,[22]PSP!$C:$C,[22]PSP!EJ:EJ)</f>
        <v>2.3158103682138477E-2</v>
      </c>
      <c r="EK20" s="27">
        <f>_xlfn.XLOOKUP($C20,[22]PSP!$C:$C,[22]PSP!EK:EK)</f>
        <v>18191933.579999998</v>
      </c>
      <c r="EL20" s="28">
        <f t="shared" ref="EL20:EL21" si="67">TRUNC(EK20*EJ20,2)</f>
        <v>421290.68</v>
      </c>
      <c r="EM20" s="29"/>
      <c r="EN20" s="108"/>
      <c r="EO20" s="29">
        <f t="shared" si="33"/>
        <v>18191933.439999998</v>
      </c>
      <c r="EP20" s="29">
        <f t="shared" si="32"/>
        <v>18191933.440000001</v>
      </c>
      <c r="EQ20" s="4" t="b">
        <f t="shared" si="34"/>
        <v>1</v>
      </c>
    </row>
    <row r="21" spans="3:149" ht="10.5" x14ac:dyDescent="0.25">
      <c r="C21" s="24" t="s">
        <v>237</v>
      </c>
      <c r="D21" s="43" t="str">
        <f>_xlfn.XLOOKUP($C21,[22]PSP!$C:$C,[22]PSP!D:D)</f>
        <v>COMP_00002</v>
      </c>
      <c r="E21" s="43" t="str">
        <f>_xlfn.XLOOKUP($C21,[22]PSP!$C:$C,[22]PSP!E:E)</f>
        <v>COMPOSIÇÃO</v>
      </c>
      <c r="F21" s="116" t="str">
        <f>_xlfn.XLOOKUP($C21,[22]PSP!$C:$C,[22]PSP!F:F)</f>
        <v>SINALIZAÇÃO PRÓVISÓRIA DE OBRAS</v>
      </c>
      <c r="G21" s="43" t="str">
        <f>_xlfn.XLOOKUP($C21,[22]PSP!$C:$C,[22]PSP!G:G)</f>
        <v>CJ</v>
      </c>
      <c r="H21" s="53">
        <f>_xlfn.XLOOKUP($C21,[22]PSP!$C:$C,[22]PSP!H:H)</f>
        <v>0.99999999999999978</v>
      </c>
      <c r="I21" s="28">
        <f>_xlfn.XLOOKUP($C21,[22]PSP!$C:$C,[22]PSP!I:I)</f>
        <v>4547983.2400000012</v>
      </c>
      <c r="J21" s="28">
        <f>_xlfn.XLOOKUP($C21,[22]PSP!$C:$C,[22]PSP!J:J)</f>
        <v>5599022.1667640014</v>
      </c>
      <c r="K21" s="29"/>
      <c r="L21" s="54">
        <f>_xlfn.XLOOKUP($C21,[22]PSP!$C:$C,[22]PSP!L:L)</f>
        <v>2.0930514661285159E-2</v>
      </c>
      <c r="M21" s="27">
        <f>_xlfn.XLOOKUP($C21,[22]PSP!$C:$C,[22]PSP!M:M)</f>
        <v>4547983.3899999997</v>
      </c>
      <c r="N21" s="28">
        <f t="shared" si="35"/>
        <v>95191.63</v>
      </c>
      <c r="O21" s="29"/>
      <c r="P21" s="54">
        <f>_xlfn.XLOOKUP($C21,[22]PSP!$C:$C,[22]PSP!P:P)</f>
        <v>3.6832412523020246E-3</v>
      </c>
      <c r="Q21" s="27">
        <f>_xlfn.XLOOKUP($C21,[22]PSP!$C:$C,[22]PSP!Q:Q)</f>
        <v>4547983.3899999997</v>
      </c>
      <c r="R21" s="28">
        <f t="shared" si="36"/>
        <v>16751.32</v>
      </c>
      <c r="S21" s="29"/>
      <c r="T21" s="54">
        <f>_xlfn.XLOOKUP($C21,[22]PSP!$C:$C,[22]PSP!T:T)</f>
        <v>4.80806343114875E-3</v>
      </c>
      <c r="U21" s="27">
        <f>_xlfn.XLOOKUP($C21,[22]PSP!$C:$C,[22]PSP!U:U)</f>
        <v>4547983.3899999997</v>
      </c>
      <c r="V21" s="28">
        <f t="shared" si="37"/>
        <v>21866.99</v>
      </c>
      <c r="W21" s="29"/>
      <c r="X21" s="54">
        <f>_xlfn.XLOOKUP($C21,[22]PSP!$C:$C,[22]PSP!X:X)</f>
        <v>4.3471068911899946E-2</v>
      </c>
      <c r="Y21" s="27">
        <f>_xlfn.XLOOKUP($C21,[22]PSP!$C:$C,[22]PSP!Y:Y)</f>
        <v>4547983.3899999997</v>
      </c>
      <c r="Z21" s="28">
        <f t="shared" si="38"/>
        <v>197705.69</v>
      </c>
      <c r="AA21" s="29"/>
      <c r="AB21" s="54">
        <f>_xlfn.XLOOKUP($C21,[22]PSP!$C:$C,[22]PSP!AB:AB)</f>
        <v>2.4371147208345725E-2</v>
      </c>
      <c r="AC21" s="27">
        <f>_xlfn.XLOOKUP($C21,[22]PSP!$C:$C,[22]PSP!AC:AC)</f>
        <v>4547983.3899999997</v>
      </c>
      <c r="AD21" s="28">
        <f t="shared" si="39"/>
        <v>110839.57</v>
      </c>
      <c r="AE21" s="29"/>
      <c r="AF21" s="54">
        <f>_xlfn.XLOOKUP($C21,[22]PSP!$C:$C,[22]PSP!AF:AF)</f>
        <v>2.741478369228393E-2</v>
      </c>
      <c r="AG21" s="27">
        <f>_xlfn.XLOOKUP($C21,[22]PSP!$C:$C,[22]PSP!AG:AG)</f>
        <v>4547983.3899999997</v>
      </c>
      <c r="AH21" s="28">
        <f t="shared" si="40"/>
        <v>124681.98</v>
      </c>
      <c r="AI21" s="29"/>
      <c r="AJ21" s="54">
        <f>_xlfn.XLOOKUP($C21,[22]PSP!$C:$C,[22]PSP!AJ:AJ)</f>
        <v>1.6872332682700903E-2</v>
      </c>
      <c r="AK21" s="27">
        <f>_xlfn.XLOOKUP($C21,[22]PSP!$C:$C,[22]PSP!AK:AK)</f>
        <v>4547983.3899999997</v>
      </c>
      <c r="AL21" s="28">
        <f t="shared" si="41"/>
        <v>76735.08</v>
      </c>
      <c r="AM21" s="29"/>
      <c r="AN21" s="54">
        <f>_xlfn.XLOOKUP($C21,[22]PSP!$C:$C,[22]PSP!AN:AN)</f>
        <v>4.7838025606245678E-2</v>
      </c>
      <c r="AO21" s="27">
        <f>_xlfn.XLOOKUP($C21,[22]PSP!$C:$C,[22]PSP!AO:AO)</f>
        <v>4547983.3899999997</v>
      </c>
      <c r="AP21" s="28">
        <f t="shared" si="42"/>
        <v>217566.54</v>
      </c>
      <c r="AQ21" s="29"/>
      <c r="AR21" s="54">
        <f>_xlfn.XLOOKUP($C21,[22]PSP!$C:$C,[22]PSP!AR:AR)</f>
        <v>1.1579051841069238E-2</v>
      </c>
      <c r="AS21" s="27">
        <f>_xlfn.XLOOKUP($C21,[22]PSP!$C:$C,[22]PSP!AS:AS)</f>
        <v>4547983.3899999997</v>
      </c>
      <c r="AT21" s="28">
        <f t="shared" si="43"/>
        <v>52661.33</v>
      </c>
      <c r="AU21" s="29"/>
      <c r="AV21" s="54">
        <f>_xlfn.XLOOKUP($C21,[22]PSP!$C:$C,[22]PSP!AV:AV)</f>
        <v>3.1583242355068965E-2</v>
      </c>
      <c r="AW21" s="27">
        <f>_xlfn.XLOOKUP($C21,[22]PSP!$C:$C,[22]PSP!AW:AW)</f>
        <v>4547983.3899999997</v>
      </c>
      <c r="AX21" s="28">
        <f t="shared" si="44"/>
        <v>143640.06</v>
      </c>
      <c r="AY21" s="29"/>
      <c r="AZ21" s="54">
        <f>_xlfn.XLOOKUP($C21,[22]PSP!$C:$C,[22]PSP!AZ:AZ)</f>
        <v>6.241660325757163E-3</v>
      </c>
      <c r="BA21" s="27">
        <f>_xlfn.XLOOKUP($C21,[22]PSP!$C:$C,[22]PSP!BA:BA)</f>
        <v>4547983.3899999997</v>
      </c>
      <c r="BB21" s="28">
        <f t="shared" si="45"/>
        <v>28386.959999999999</v>
      </c>
      <c r="BC21" s="29"/>
      <c r="BD21" s="54">
        <f>_xlfn.XLOOKUP($C21,[22]PSP!$C:$C,[22]PSP!BD:BD)</f>
        <v>5.8424587289509632E-2</v>
      </c>
      <c r="BE21" s="27">
        <f>_xlfn.XLOOKUP($C21,[22]PSP!$C:$C,[22]PSP!BE:BE)</f>
        <v>4547983.3899999997</v>
      </c>
      <c r="BF21" s="28">
        <f t="shared" si="46"/>
        <v>265714.05</v>
      </c>
      <c r="BG21" s="29"/>
      <c r="BH21" s="54">
        <f>_xlfn.XLOOKUP($C21,[22]PSP!$C:$C,[22]PSP!BH:BH)</f>
        <v>5.5667670184492896E-2</v>
      </c>
      <c r="BI21" s="27">
        <f>_xlfn.XLOOKUP($C21,[22]PSP!$C:$C,[22]PSP!BI:BI)</f>
        <v>4547983.3899999997</v>
      </c>
      <c r="BJ21" s="28">
        <f t="shared" si="47"/>
        <v>253175.63</v>
      </c>
      <c r="BK21" s="29"/>
      <c r="BL21" s="54">
        <f>_xlfn.XLOOKUP($C21,[22]PSP!$C:$C,[22]PSP!BL:BL)</f>
        <v>7.134901467782695E-2</v>
      </c>
      <c r="BM21" s="27">
        <f>_xlfn.XLOOKUP($C21,[22]PSP!$C:$C,[22]PSP!BM:BM)</f>
        <v>4547983.3899999997</v>
      </c>
      <c r="BN21" s="28">
        <f t="shared" si="48"/>
        <v>324494.13</v>
      </c>
      <c r="BO21" s="29"/>
      <c r="BP21" s="54">
        <f>_xlfn.XLOOKUP($C21,[22]PSP!$C:$C,[22]PSP!BP:BP)</f>
        <v>1.3409644798800024E-2</v>
      </c>
      <c r="BQ21" s="27">
        <f>_xlfn.XLOOKUP($C21,[22]PSP!$C:$C,[22]PSP!BQ:BQ)</f>
        <v>4547983.3899999997</v>
      </c>
      <c r="BR21" s="28">
        <f t="shared" si="49"/>
        <v>60986.84</v>
      </c>
      <c r="BS21" s="29"/>
      <c r="BT21" s="54">
        <f>_xlfn.XLOOKUP($C21,[22]PSP!$C:$C,[22]PSP!BT:BT)</f>
        <v>3.8508618122870347E-2</v>
      </c>
      <c r="BU21" s="27">
        <f>_xlfn.XLOOKUP($C21,[22]PSP!$C:$C,[22]PSP!BU:BU)</f>
        <v>4547983.3899999997</v>
      </c>
      <c r="BV21" s="28">
        <f t="shared" si="50"/>
        <v>175136.55</v>
      </c>
      <c r="BW21" s="29"/>
      <c r="BX21" s="54">
        <f>_xlfn.XLOOKUP($C21,[22]PSP!$C:$C,[22]PSP!BX:BX)</f>
        <v>3.171557437610964E-2</v>
      </c>
      <c r="BY21" s="27">
        <f>_xlfn.XLOOKUP($C21,[22]PSP!$C:$C,[22]PSP!BY:BY)</f>
        <v>4547983.3899999997</v>
      </c>
      <c r="BZ21" s="28">
        <f t="shared" si="51"/>
        <v>144241.9</v>
      </c>
      <c r="CA21" s="29"/>
      <c r="CB21" s="54">
        <f>_xlfn.XLOOKUP($C21,[22]PSP!$C:$C,[22]PSP!CB:CB)</f>
        <v>3.5178262260010452E-2</v>
      </c>
      <c r="CC21" s="27">
        <f>_xlfn.XLOOKUP($C21,[22]PSP!$C:$C,[22]PSP!CC:CC)</f>
        <v>4547983.3899999997</v>
      </c>
      <c r="CD21" s="28">
        <f t="shared" si="52"/>
        <v>159990.15</v>
      </c>
      <c r="CE21" s="29"/>
      <c r="CF21" s="54">
        <f>_xlfn.XLOOKUP($C21,[22]PSP!$C:$C,[22]PSP!CF:CF)</f>
        <v>6.2284271236532462E-2</v>
      </c>
      <c r="CG21" s="27">
        <f>_xlfn.XLOOKUP($C21,[22]PSP!$C:$C,[22]PSP!CG:CG)</f>
        <v>4547983.3899999997</v>
      </c>
      <c r="CH21" s="28">
        <f t="shared" si="53"/>
        <v>283267.83</v>
      </c>
      <c r="CI21" s="29"/>
      <c r="CJ21" s="54">
        <f>_xlfn.XLOOKUP($C21,[22]PSP!$C:$C,[22]PSP!CJ:CJ)</f>
        <v>3.1583242355068715E-2</v>
      </c>
      <c r="CK21" s="27">
        <f>_xlfn.XLOOKUP($C21,[22]PSP!$C:$C,[22]PSP!CK:CK)</f>
        <v>4547983.3899999997</v>
      </c>
      <c r="CL21" s="28">
        <f t="shared" si="54"/>
        <v>143640.06</v>
      </c>
      <c r="CM21" s="29"/>
      <c r="CN21" s="54">
        <f>_xlfn.XLOOKUP($C21,[22]PSP!$C:$C,[22]PSP!CN:CN)</f>
        <v>5.5866168216053905E-2</v>
      </c>
      <c r="CO21" s="27">
        <f>_xlfn.XLOOKUP($C21,[22]PSP!$C:$C,[22]PSP!CO:CO)</f>
        <v>4547983.3899999997</v>
      </c>
      <c r="CP21" s="28">
        <f t="shared" si="55"/>
        <v>254078.4</v>
      </c>
      <c r="CQ21" s="29"/>
      <c r="CR21" s="54">
        <f>_xlfn.XLOOKUP($C21,[22]PSP!$C:$C,[22]PSP!CR:CR)</f>
        <v>6.0674231647202793E-2</v>
      </c>
      <c r="CS21" s="27">
        <f>_xlfn.XLOOKUP($C21,[22]PSP!$C:$C,[22]PSP!CS:CS)</f>
        <v>4547983.3899999997</v>
      </c>
      <c r="CT21" s="28">
        <f t="shared" si="56"/>
        <v>275945.39</v>
      </c>
      <c r="CU21" s="29"/>
      <c r="CV21" s="54">
        <f>_xlfn.XLOOKUP($C21,[22]PSP!$C:$C,[22]PSP!CV:CV)</f>
        <v>5.632933028969675E-2</v>
      </c>
      <c r="CW21" s="27">
        <f>_xlfn.XLOOKUP($C21,[22]PSP!$C:$C,[22]PSP!CW:CW)</f>
        <v>4547983.3899999997</v>
      </c>
      <c r="CX21" s="28">
        <f t="shared" si="57"/>
        <v>256184.85</v>
      </c>
      <c r="CY21" s="29"/>
      <c r="CZ21" s="54">
        <f>_xlfn.XLOOKUP($C21,[22]PSP!$C:$C,[22]PSP!CZ:CZ)</f>
        <v>5.0396444679701655E-2</v>
      </c>
      <c r="DA21" s="27">
        <f>_xlfn.XLOOKUP($C21,[22]PSP!$C:$C,[22]PSP!DA:DA)</f>
        <v>4547983.3899999997</v>
      </c>
      <c r="DB21" s="28">
        <f t="shared" si="58"/>
        <v>229202.19</v>
      </c>
      <c r="DC21" s="29"/>
      <c r="DD21" s="54">
        <f>_xlfn.XLOOKUP($C21,[22]PSP!$C:$C,[22]PSP!DD:DD)</f>
        <v>3.3369724639119282E-2</v>
      </c>
      <c r="DE21" s="27">
        <f>_xlfn.XLOOKUP($C21,[22]PSP!$C:$C,[22]PSP!DE:DE)</f>
        <v>4547983.3899999997</v>
      </c>
      <c r="DF21" s="28">
        <f t="shared" si="59"/>
        <v>151764.95000000001</v>
      </c>
      <c r="DG21" s="29"/>
      <c r="DH21" s="54">
        <f>_xlfn.XLOOKUP($C21,[22]PSP!$C:$C,[22]PSP!DH:DH)</f>
        <v>5.8667195994752614E-3</v>
      </c>
      <c r="DI21" s="27">
        <f>_xlfn.XLOOKUP($C21,[22]PSP!$C:$C,[22]PSP!DI:DI)</f>
        <v>4547983.3899999997</v>
      </c>
      <c r="DJ21" s="28">
        <f t="shared" si="60"/>
        <v>26681.74</v>
      </c>
      <c r="DK21" s="29"/>
      <c r="DL21" s="54">
        <f>_xlfn.XLOOKUP($C21,[22]PSP!$C:$C,[22]PSP!DL:DL)</f>
        <v>3.3744665365401179E-3</v>
      </c>
      <c r="DM21" s="27">
        <f>_xlfn.XLOOKUP($C21,[22]PSP!$C:$C,[22]PSP!DM:DM)</f>
        <v>4547983.3899999997</v>
      </c>
      <c r="DN21" s="28">
        <f t="shared" si="61"/>
        <v>15347.01</v>
      </c>
      <c r="DO21" s="29"/>
      <c r="DP21" s="54">
        <f>_xlfn.XLOOKUP($C21,[22]PSP!$C:$C,[22]PSP!DP:DP)</f>
        <v>1.8195652893108805E-2</v>
      </c>
      <c r="DQ21" s="27">
        <f>_xlfn.XLOOKUP($C21,[22]PSP!$C:$C,[22]PSP!DQ:DQ)</f>
        <v>4547983.3899999997</v>
      </c>
      <c r="DR21" s="28">
        <f t="shared" si="62"/>
        <v>82753.52</v>
      </c>
      <c r="DS21" s="29"/>
      <c r="DT21" s="54">
        <f>_xlfn.XLOOKUP($C21,[22]PSP!$C:$C,[22]PSP!DT:DT)</f>
        <v>1.7953044187867574E-2</v>
      </c>
      <c r="DU21" s="27">
        <f>_xlfn.XLOOKUP($C21,[22]PSP!$C:$C,[22]PSP!DU:DU)</f>
        <v>4547983.3899999997</v>
      </c>
      <c r="DV21" s="28">
        <f t="shared" si="63"/>
        <v>81650.14</v>
      </c>
      <c r="DW21" s="29"/>
      <c r="DX21" s="54">
        <f>_xlfn.XLOOKUP($C21,[22]PSP!$C:$C,[22]PSP!DX:DX)</f>
        <v>1.0674783030623901E-2</v>
      </c>
      <c r="DY21" s="27">
        <f>_xlfn.XLOOKUP($C21,[22]PSP!$C:$C,[22]PSP!DY:DY)</f>
        <v>4547983.3899999997</v>
      </c>
      <c r="DZ21" s="28">
        <f t="shared" si="64"/>
        <v>48548.73</v>
      </c>
      <c r="EA21" s="29"/>
      <c r="EB21" s="54">
        <f>_xlfn.XLOOKUP($C21,[22]PSP!$C:$C,[22]PSP!EB:EB)</f>
        <v>2.2739052282175973E-2</v>
      </c>
      <c r="EC21" s="27">
        <f>_xlfn.XLOOKUP($C21,[22]PSP!$C:$C,[22]PSP!EC:EC)</f>
        <v>4547983.3899999997</v>
      </c>
      <c r="ED21" s="28">
        <f t="shared" si="65"/>
        <v>103416.83</v>
      </c>
      <c r="EE21" s="29"/>
      <c r="EF21" s="54">
        <f>_xlfn.XLOOKUP($C21,[22]PSP!$C:$C,[22]PSP!EF:EF)</f>
        <v>4.4882610469668387E-3</v>
      </c>
      <c r="EG21" s="27">
        <f>_xlfn.XLOOKUP($C21,[22]PSP!$C:$C,[22]PSP!EG:EG)</f>
        <v>4547983.3899999997</v>
      </c>
      <c r="EH21" s="28">
        <f t="shared" si="66"/>
        <v>20412.53</v>
      </c>
      <c r="EI21" s="29"/>
      <c r="EJ21" s="54">
        <f>_xlfn.XLOOKUP($C21,[22]PSP!$C:$C,[22]PSP!EJ:EJ)</f>
        <v>2.3158103682138477E-2</v>
      </c>
      <c r="EK21" s="27">
        <f>_xlfn.XLOOKUP($C21,[22]PSP!$C:$C,[22]PSP!EK:EK)</f>
        <v>4547983.3899999997</v>
      </c>
      <c r="EL21" s="28">
        <f t="shared" si="67"/>
        <v>105322.67</v>
      </c>
      <c r="EM21" s="29"/>
      <c r="EN21" s="108"/>
      <c r="EO21" s="29">
        <f t="shared" si="33"/>
        <v>4547983.24</v>
      </c>
      <c r="EP21" s="29">
        <f t="shared" si="32"/>
        <v>4547983.2400000012</v>
      </c>
      <c r="EQ21" s="4" t="b">
        <f t="shared" si="34"/>
        <v>1</v>
      </c>
    </row>
    <row r="22" spans="3:149" s="56" customFormat="1" ht="15" customHeight="1" x14ac:dyDescent="0.25">
      <c r="C22" s="58" t="s">
        <v>228</v>
      </c>
      <c r="D22" s="58"/>
      <c r="E22" s="58"/>
      <c r="F22" s="60" t="s">
        <v>9</v>
      </c>
      <c r="G22" s="58"/>
      <c r="H22" s="58"/>
      <c r="I22" s="117">
        <f>SUM(I23:I24)</f>
        <v>4547983.0399999991</v>
      </c>
      <c r="J22" s="117">
        <f>SUM(J23:J24)</f>
        <v>5599021.9205439994</v>
      </c>
      <c r="L22" s="62"/>
      <c r="M22" s="63"/>
      <c r="N22" s="61"/>
      <c r="P22" s="62"/>
      <c r="Q22" s="63"/>
      <c r="R22" s="61"/>
      <c r="T22" s="62"/>
      <c r="U22" s="63"/>
      <c r="V22" s="61"/>
      <c r="X22" s="62"/>
      <c r="Y22" s="63"/>
      <c r="Z22" s="61"/>
      <c r="AB22" s="62"/>
      <c r="AC22" s="63"/>
      <c r="AD22" s="61"/>
      <c r="AF22" s="62"/>
      <c r="AG22" s="63"/>
      <c r="AH22" s="61"/>
      <c r="AJ22" s="62"/>
      <c r="AK22" s="63"/>
      <c r="AL22" s="61"/>
      <c r="AN22" s="62"/>
      <c r="AO22" s="63"/>
      <c r="AP22" s="61"/>
      <c r="AR22" s="62"/>
      <c r="AS22" s="63"/>
      <c r="AT22" s="61"/>
      <c r="AV22" s="62"/>
      <c r="AW22" s="63"/>
      <c r="AX22" s="61"/>
      <c r="AZ22" s="62"/>
      <c r="BA22" s="63"/>
      <c r="BB22" s="61"/>
      <c r="BD22" s="62"/>
      <c r="BE22" s="63"/>
      <c r="BF22" s="61"/>
      <c r="BH22" s="62"/>
      <c r="BI22" s="63"/>
      <c r="BJ22" s="61"/>
      <c r="BL22" s="62"/>
      <c r="BM22" s="63"/>
      <c r="BN22" s="61"/>
      <c r="BP22" s="62"/>
      <c r="BQ22" s="63"/>
      <c r="BR22" s="61"/>
      <c r="BT22" s="62"/>
      <c r="BU22" s="63"/>
      <c r="BV22" s="61"/>
      <c r="BX22" s="62"/>
      <c r="BY22" s="63"/>
      <c r="BZ22" s="61"/>
      <c r="CB22" s="62"/>
      <c r="CC22" s="63"/>
      <c r="CD22" s="61"/>
      <c r="CF22" s="62"/>
      <c r="CG22" s="63"/>
      <c r="CH22" s="61"/>
      <c r="CJ22" s="62"/>
      <c r="CK22" s="63"/>
      <c r="CL22" s="61"/>
      <c r="CN22" s="62"/>
      <c r="CO22" s="63"/>
      <c r="CP22" s="61"/>
      <c r="CR22" s="62"/>
      <c r="CS22" s="63"/>
      <c r="CT22" s="61"/>
      <c r="CV22" s="62"/>
      <c r="CW22" s="63"/>
      <c r="CX22" s="61"/>
      <c r="CZ22" s="62"/>
      <c r="DA22" s="63"/>
      <c r="DB22" s="61"/>
      <c r="DD22" s="62"/>
      <c r="DE22" s="63"/>
      <c r="DF22" s="61"/>
      <c r="DH22" s="62"/>
      <c r="DI22" s="63"/>
      <c r="DJ22" s="61"/>
      <c r="DL22" s="62"/>
      <c r="DM22" s="63"/>
      <c r="DN22" s="61"/>
      <c r="DP22" s="62"/>
      <c r="DQ22" s="63"/>
      <c r="DR22" s="61"/>
      <c r="DT22" s="62"/>
      <c r="DU22" s="63"/>
      <c r="DV22" s="61"/>
      <c r="DX22" s="62"/>
      <c r="DY22" s="63"/>
      <c r="DZ22" s="61"/>
      <c r="EB22" s="62"/>
      <c r="EC22" s="63"/>
      <c r="ED22" s="61"/>
      <c r="EF22" s="62"/>
      <c r="EG22" s="63"/>
      <c r="EH22" s="61"/>
      <c r="EJ22" s="62"/>
      <c r="EK22" s="63"/>
      <c r="EL22" s="61"/>
      <c r="EN22" s="106"/>
      <c r="EO22" s="29">
        <f t="shared" si="33"/>
        <v>0</v>
      </c>
      <c r="EP22" s="29">
        <f t="shared" si="32"/>
        <v>4547983.0399999991</v>
      </c>
      <c r="EQ22" s="4" t="b">
        <f t="shared" si="34"/>
        <v>0</v>
      </c>
      <c r="ES22" s="57"/>
    </row>
    <row r="23" spans="3:149" ht="10.5" x14ac:dyDescent="0.25">
      <c r="C23" s="24" t="s">
        <v>238</v>
      </c>
      <c r="D23" s="43" t="str">
        <f>_xlfn.XLOOKUP($C23,[22]PSP!$C:$C,[22]PSP!D:D)</f>
        <v>COMP_02002</v>
      </c>
      <c r="E23" s="43" t="str">
        <f>_xlfn.XLOOKUP($C23,[22]PSP!$C:$C,[22]PSP!E:E)</f>
        <v>COMPOSIÇÃO</v>
      </c>
      <c r="F23" s="116" t="str">
        <f>_xlfn.XLOOKUP($C23,[22]PSP!$C:$C,[22]PSP!F:F)</f>
        <v>MOBILIZAÇÃO DE MÃO DE OBRA E EQUIPAMENTOS</v>
      </c>
      <c r="G23" s="43" t="str">
        <f>_xlfn.XLOOKUP($C23,[22]PSP!$C:$C,[22]PSP!G:G)</f>
        <v>UN</v>
      </c>
      <c r="H23" s="53">
        <f>_xlfn.XLOOKUP($C23,[22]PSP!$C:$C,[22]PSP!H:H)</f>
        <v>0.99999999999999978</v>
      </c>
      <c r="I23" s="28">
        <f>_xlfn.XLOOKUP($C23,[22]PSP!$C:$C,[22]PSP!I:I)</f>
        <v>2273991.5199999996</v>
      </c>
      <c r="J23" s="28">
        <f>_xlfn.XLOOKUP($C23,[22]PSP!$C:$C,[22]PSP!J:J)</f>
        <v>2799510.9602719997</v>
      </c>
      <c r="K23" s="29"/>
      <c r="L23" s="54">
        <f>_xlfn.XLOOKUP($C23,[22]PSP!$C:$C,[22]PSP!L:L)</f>
        <v>2.0930514661285159E-2</v>
      </c>
      <c r="M23" s="27">
        <f>_xlfn.XLOOKUP($C23,[22]PSP!$C:$C,[22]PSP!M:M)</f>
        <v>2273991.7000000002</v>
      </c>
      <c r="N23" s="28">
        <f t="shared" ref="N23:N24" si="68">TRUNC(M23*L23,2)</f>
        <v>47595.81</v>
      </c>
      <c r="O23" s="29"/>
      <c r="P23" s="54">
        <f>_xlfn.XLOOKUP($C23,[22]PSP!$C:$C,[22]PSP!P:P)</f>
        <v>3.6832412523020246E-3</v>
      </c>
      <c r="Q23" s="27">
        <f>_xlfn.XLOOKUP($C23,[22]PSP!$C:$C,[22]PSP!Q:Q)</f>
        <v>2273991.7000000002</v>
      </c>
      <c r="R23" s="28">
        <f t="shared" ref="R23:R24" si="69">TRUNC(Q23*P23,2)</f>
        <v>8375.66</v>
      </c>
      <c r="S23" s="29"/>
      <c r="T23" s="54">
        <f>_xlfn.XLOOKUP($C23,[22]PSP!$C:$C,[22]PSP!T:T)</f>
        <v>4.80806343114875E-3</v>
      </c>
      <c r="U23" s="27">
        <f>_xlfn.XLOOKUP($C23,[22]PSP!$C:$C,[22]PSP!U:U)</f>
        <v>2273991.7000000002</v>
      </c>
      <c r="V23" s="28">
        <f t="shared" ref="V23:V24" si="70">TRUNC(U23*T23,2)</f>
        <v>10933.49</v>
      </c>
      <c r="W23" s="29"/>
      <c r="X23" s="54">
        <f>_xlfn.XLOOKUP($C23,[22]PSP!$C:$C,[22]PSP!X:X)</f>
        <v>4.3471068911899946E-2</v>
      </c>
      <c r="Y23" s="27">
        <f>_xlfn.XLOOKUP($C23,[22]PSP!$C:$C,[22]PSP!Y:Y)</f>
        <v>2273991.7000000002</v>
      </c>
      <c r="Z23" s="28">
        <f t="shared" ref="Z23:Z24" si="71">TRUNC(Y23*X23,2)</f>
        <v>98852.84</v>
      </c>
      <c r="AA23" s="29"/>
      <c r="AB23" s="54">
        <f>_xlfn.XLOOKUP($C23,[22]PSP!$C:$C,[22]PSP!AB:AB)</f>
        <v>2.4371147208345725E-2</v>
      </c>
      <c r="AC23" s="27">
        <f>_xlfn.XLOOKUP($C23,[22]PSP!$C:$C,[22]PSP!AC:AC)</f>
        <v>2273991.7000000002</v>
      </c>
      <c r="AD23" s="28">
        <f t="shared" ref="AD23:AD24" si="72">TRUNC(AC23*AB23,2)</f>
        <v>55419.78</v>
      </c>
      <c r="AE23" s="29"/>
      <c r="AF23" s="54">
        <f>_xlfn.XLOOKUP($C23,[22]PSP!$C:$C,[22]PSP!AF:AF)</f>
        <v>2.741478369228393E-2</v>
      </c>
      <c r="AG23" s="27">
        <f>_xlfn.XLOOKUP($C23,[22]PSP!$C:$C,[22]PSP!AG:AG)</f>
        <v>2273991.7000000002</v>
      </c>
      <c r="AH23" s="28">
        <f t="shared" ref="AH23:AH24" si="73">TRUNC(AG23*AF23,2)</f>
        <v>62340.99</v>
      </c>
      <c r="AI23" s="29"/>
      <c r="AJ23" s="54">
        <f>_xlfn.XLOOKUP($C23,[22]PSP!$C:$C,[22]PSP!AJ:AJ)</f>
        <v>1.6872332682700903E-2</v>
      </c>
      <c r="AK23" s="27">
        <f>_xlfn.XLOOKUP($C23,[22]PSP!$C:$C,[22]PSP!AK:AK)</f>
        <v>2273991.7000000002</v>
      </c>
      <c r="AL23" s="28">
        <f t="shared" ref="AL23:AL24" si="74">TRUNC(AK23*AJ23,2)</f>
        <v>38367.54</v>
      </c>
      <c r="AM23" s="29"/>
      <c r="AN23" s="54">
        <f>_xlfn.XLOOKUP($C23,[22]PSP!$C:$C,[22]PSP!AN:AN)</f>
        <v>4.7838025606245678E-2</v>
      </c>
      <c r="AO23" s="27">
        <f>_xlfn.XLOOKUP($C23,[22]PSP!$C:$C,[22]PSP!AO:AO)</f>
        <v>2273991.7000000002</v>
      </c>
      <c r="AP23" s="28">
        <f t="shared" ref="AP23:AP24" si="75">TRUNC(AO23*AN23,2)</f>
        <v>108783.27</v>
      </c>
      <c r="AQ23" s="29"/>
      <c r="AR23" s="54">
        <f>_xlfn.XLOOKUP($C23,[22]PSP!$C:$C,[22]PSP!AR:AR)</f>
        <v>1.1579051841069238E-2</v>
      </c>
      <c r="AS23" s="27">
        <f>_xlfn.XLOOKUP($C23,[22]PSP!$C:$C,[22]PSP!AS:AS)</f>
        <v>2273991.7000000002</v>
      </c>
      <c r="AT23" s="28">
        <f t="shared" ref="AT23:AT24" si="76">TRUNC(AS23*AR23,2)</f>
        <v>26330.66</v>
      </c>
      <c r="AU23" s="29"/>
      <c r="AV23" s="54">
        <f>_xlfn.XLOOKUP($C23,[22]PSP!$C:$C,[22]PSP!AV:AV)</f>
        <v>3.1583242355068965E-2</v>
      </c>
      <c r="AW23" s="27">
        <f>_xlfn.XLOOKUP($C23,[22]PSP!$C:$C,[22]PSP!AW:AW)</f>
        <v>2273991.7000000002</v>
      </c>
      <c r="AX23" s="28">
        <f t="shared" ref="AX23:AX24" si="77">TRUNC(AW23*AV23,2)</f>
        <v>71820.03</v>
      </c>
      <c r="AY23" s="29"/>
      <c r="AZ23" s="54">
        <f>_xlfn.XLOOKUP($C23,[22]PSP!$C:$C,[22]PSP!AZ:AZ)</f>
        <v>6.241660325757163E-3</v>
      </c>
      <c r="BA23" s="27">
        <f>_xlfn.XLOOKUP($C23,[22]PSP!$C:$C,[22]PSP!BA:BA)</f>
        <v>2273991.7000000002</v>
      </c>
      <c r="BB23" s="28">
        <f t="shared" ref="BB23:BB24" si="78">TRUNC(BA23*AZ23,2)</f>
        <v>14193.48</v>
      </c>
      <c r="BC23" s="29"/>
      <c r="BD23" s="54">
        <f>_xlfn.XLOOKUP($C23,[22]PSP!$C:$C,[22]PSP!BD:BD)</f>
        <v>5.8424587289509632E-2</v>
      </c>
      <c r="BE23" s="27">
        <f>_xlfn.XLOOKUP($C23,[22]PSP!$C:$C,[22]PSP!BE:BE)</f>
        <v>2273991.7000000002</v>
      </c>
      <c r="BF23" s="28">
        <f t="shared" ref="BF23:BF24" si="79">TRUNC(BE23*BD23,2)</f>
        <v>132857.01999999999</v>
      </c>
      <c r="BG23" s="29"/>
      <c r="BH23" s="54">
        <f>_xlfn.XLOOKUP($C23,[22]PSP!$C:$C,[22]PSP!BH:BH)</f>
        <v>5.5667670184492896E-2</v>
      </c>
      <c r="BI23" s="27">
        <f>_xlfn.XLOOKUP($C23,[22]PSP!$C:$C,[22]PSP!BI:BI)</f>
        <v>2273991.7000000002</v>
      </c>
      <c r="BJ23" s="28">
        <f t="shared" ref="BJ23:BJ24" si="80">TRUNC(BI23*BH23,2)</f>
        <v>126587.81</v>
      </c>
      <c r="BK23" s="29"/>
      <c r="BL23" s="54">
        <f>_xlfn.XLOOKUP($C23,[22]PSP!$C:$C,[22]PSP!BL:BL)</f>
        <v>7.134901467782695E-2</v>
      </c>
      <c r="BM23" s="27">
        <f>_xlfn.XLOOKUP($C23,[22]PSP!$C:$C,[22]PSP!BM:BM)</f>
        <v>2273991.7000000002</v>
      </c>
      <c r="BN23" s="28">
        <f t="shared" ref="BN23:BN24" si="81">TRUNC(BM23*BL23,2)</f>
        <v>162247.06</v>
      </c>
      <c r="BO23" s="29"/>
      <c r="BP23" s="54">
        <f>_xlfn.XLOOKUP($C23,[22]PSP!$C:$C,[22]PSP!BP:BP)</f>
        <v>1.3409644798800024E-2</v>
      </c>
      <c r="BQ23" s="27">
        <f>_xlfn.XLOOKUP($C23,[22]PSP!$C:$C,[22]PSP!BQ:BQ)</f>
        <v>2273991.7000000002</v>
      </c>
      <c r="BR23" s="28">
        <f t="shared" ref="BR23:BR24" si="82">TRUNC(BQ23*BP23,2)</f>
        <v>30493.42</v>
      </c>
      <c r="BS23" s="29"/>
      <c r="BT23" s="54">
        <f>_xlfn.XLOOKUP($C23,[22]PSP!$C:$C,[22]PSP!BT:BT)</f>
        <v>3.8508618122870347E-2</v>
      </c>
      <c r="BU23" s="27">
        <f>_xlfn.XLOOKUP($C23,[22]PSP!$C:$C,[22]PSP!BU:BU)</f>
        <v>2273991.7000000002</v>
      </c>
      <c r="BV23" s="28">
        <f t="shared" ref="BV23:BV24" si="83">TRUNC(BU23*BT23,2)</f>
        <v>87568.27</v>
      </c>
      <c r="BW23" s="29"/>
      <c r="BX23" s="54">
        <f>_xlfn.XLOOKUP($C23,[22]PSP!$C:$C,[22]PSP!BX:BX)</f>
        <v>3.171557437610964E-2</v>
      </c>
      <c r="BY23" s="27">
        <f>_xlfn.XLOOKUP($C23,[22]PSP!$C:$C,[22]PSP!BY:BY)</f>
        <v>2273991.7000000002</v>
      </c>
      <c r="BZ23" s="28">
        <f t="shared" ref="BZ23:BZ24" si="84">TRUNC(BY23*BX23,2)</f>
        <v>72120.95</v>
      </c>
      <c r="CA23" s="29"/>
      <c r="CB23" s="54">
        <f>_xlfn.XLOOKUP($C23,[22]PSP!$C:$C,[22]PSP!CB:CB)</f>
        <v>3.5178262260010452E-2</v>
      </c>
      <c r="CC23" s="27">
        <f>_xlfn.XLOOKUP($C23,[22]PSP!$C:$C,[22]PSP!CC:CC)</f>
        <v>2273991.7000000002</v>
      </c>
      <c r="CD23" s="28">
        <f t="shared" ref="CD23:CD24" si="85">TRUNC(CC23*CB23,2)</f>
        <v>79995.070000000007</v>
      </c>
      <c r="CE23" s="29"/>
      <c r="CF23" s="54">
        <f>_xlfn.XLOOKUP($C23,[22]PSP!$C:$C,[22]PSP!CF:CF)</f>
        <v>6.2284271236532462E-2</v>
      </c>
      <c r="CG23" s="27">
        <f>_xlfn.XLOOKUP($C23,[22]PSP!$C:$C,[22]PSP!CG:CG)</f>
        <v>2273991.7000000002</v>
      </c>
      <c r="CH23" s="28">
        <f t="shared" ref="CH23:CH24" si="86">TRUNC(CG23*CF23,2)</f>
        <v>141633.91</v>
      </c>
      <c r="CI23" s="29"/>
      <c r="CJ23" s="54">
        <f>_xlfn.XLOOKUP($C23,[22]PSP!$C:$C,[22]PSP!CJ:CJ)</f>
        <v>3.1583242355068715E-2</v>
      </c>
      <c r="CK23" s="27">
        <f>_xlfn.XLOOKUP($C23,[22]PSP!$C:$C,[22]PSP!CK:CK)</f>
        <v>2273991.7000000002</v>
      </c>
      <c r="CL23" s="28">
        <f t="shared" ref="CL23:CL24" si="87">TRUNC(CK23*CJ23,2)</f>
        <v>71820.03</v>
      </c>
      <c r="CM23" s="29"/>
      <c r="CN23" s="54">
        <f>_xlfn.XLOOKUP($C23,[22]PSP!$C:$C,[22]PSP!CN:CN)</f>
        <v>5.5866168216053905E-2</v>
      </c>
      <c r="CO23" s="27">
        <f>_xlfn.XLOOKUP($C23,[22]PSP!$C:$C,[22]PSP!CO:CO)</f>
        <v>2273991.7000000002</v>
      </c>
      <c r="CP23" s="28">
        <f t="shared" ref="CP23:CP24" si="88">TRUNC(CO23*CN23,2)</f>
        <v>127039.2</v>
      </c>
      <c r="CQ23" s="29"/>
      <c r="CR23" s="54">
        <f>_xlfn.XLOOKUP($C23,[22]PSP!$C:$C,[22]PSP!CR:CR)</f>
        <v>6.0674231647202793E-2</v>
      </c>
      <c r="CS23" s="27">
        <f>_xlfn.XLOOKUP($C23,[22]PSP!$C:$C,[22]PSP!CS:CS)</f>
        <v>2273991.7000000002</v>
      </c>
      <c r="CT23" s="28">
        <f t="shared" ref="CT23:CT24" si="89">TRUNC(CS23*CR23,2)</f>
        <v>137972.69</v>
      </c>
      <c r="CU23" s="29"/>
      <c r="CV23" s="54">
        <f>_xlfn.XLOOKUP($C23,[22]PSP!$C:$C,[22]PSP!CV:CV)</f>
        <v>5.632933028969675E-2</v>
      </c>
      <c r="CW23" s="27">
        <f>_xlfn.XLOOKUP($C23,[22]PSP!$C:$C,[22]PSP!CW:CW)</f>
        <v>2273991.7000000002</v>
      </c>
      <c r="CX23" s="28">
        <f t="shared" ref="CX23:CX24" si="90">TRUNC(CW23*CV23,2)</f>
        <v>128092.42</v>
      </c>
      <c r="CY23" s="29"/>
      <c r="CZ23" s="54">
        <f>_xlfn.XLOOKUP($C23,[22]PSP!$C:$C,[22]PSP!CZ:CZ)</f>
        <v>5.0396444679701655E-2</v>
      </c>
      <c r="DA23" s="27">
        <f>_xlfn.XLOOKUP($C23,[22]PSP!$C:$C,[22]PSP!DA:DA)</f>
        <v>2273991.7000000002</v>
      </c>
      <c r="DB23" s="28">
        <f t="shared" ref="DB23:DB24" si="91">TRUNC(DA23*CZ23,2)</f>
        <v>114601.09</v>
      </c>
      <c r="DC23" s="29"/>
      <c r="DD23" s="54">
        <f>_xlfn.XLOOKUP($C23,[22]PSP!$C:$C,[22]PSP!DD:DD)</f>
        <v>3.3369724639119282E-2</v>
      </c>
      <c r="DE23" s="27">
        <f>_xlfn.XLOOKUP($C23,[22]PSP!$C:$C,[22]PSP!DE:DE)</f>
        <v>2273991.7000000002</v>
      </c>
      <c r="DF23" s="28">
        <f t="shared" ref="DF23:DF24" si="92">TRUNC(DE23*DD23,2)</f>
        <v>75882.47</v>
      </c>
      <c r="DG23" s="29"/>
      <c r="DH23" s="54">
        <f>_xlfn.XLOOKUP($C23,[22]PSP!$C:$C,[22]PSP!DH:DH)</f>
        <v>5.8667195994752614E-3</v>
      </c>
      <c r="DI23" s="27">
        <f>_xlfn.XLOOKUP($C23,[22]PSP!$C:$C,[22]PSP!DI:DI)</f>
        <v>2273991.7000000002</v>
      </c>
      <c r="DJ23" s="28">
        <f t="shared" ref="DJ23:DJ24" si="93">TRUNC(DI23*DH23,2)</f>
        <v>13340.87</v>
      </c>
      <c r="DK23" s="29"/>
      <c r="DL23" s="54">
        <f>_xlfn.XLOOKUP($C23,[22]PSP!$C:$C,[22]PSP!DL:DL)</f>
        <v>3.3744665365401179E-3</v>
      </c>
      <c r="DM23" s="27">
        <f>_xlfn.XLOOKUP($C23,[22]PSP!$C:$C,[22]PSP!DM:DM)</f>
        <v>2273991.7000000002</v>
      </c>
      <c r="DN23" s="28">
        <f t="shared" ref="DN23:DN24" si="94">TRUNC(DM23*DL23,2)</f>
        <v>7673.5</v>
      </c>
      <c r="DO23" s="29"/>
      <c r="DP23" s="54">
        <f>_xlfn.XLOOKUP($C23,[22]PSP!$C:$C,[22]PSP!DP:DP)</f>
        <v>1.8195652893108805E-2</v>
      </c>
      <c r="DQ23" s="27">
        <f>_xlfn.XLOOKUP($C23,[22]PSP!$C:$C,[22]PSP!DQ:DQ)</f>
        <v>2273991.7000000002</v>
      </c>
      <c r="DR23" s="28">
        <f t="shared" ref="DR23:DR24" si="95">TRUNC(DQ23*DP23,2)</f>
        <v>41376.76</v>
      </c>
      <c r="DS23" s="29"/>
      <c r="DT23" s="54">
        <f>_xlfn.XLOOKUP($C23,[22]PSP!$C:$C,[22]PSP!DT:DT)</f>
        <v>1.7953044187867574E-2</v>
      </c>
      <c r="DU23" s="27">
        <f>_xlfn.XLOOKUP($C23,[22]PSP!$C:$C,[22]PSP!DU:DU)</f>
        <v>2273991.7000000002</v>
      </c>
      <c r="DV23" s="28">
        <f t="shared" ref="DV23:DV24" si="96">TRUNC(DU23*DT23,2)</f>
        <v>40825.07</v>
      </c>
      <c r="DW23" s="29"/>
      <c r="DX23" s="54">
        <f>_xlfn.XLOOKUP($C23,[22]PSP!$C:$C,[22]PSP!DX:DX)</f>
        <v>1.0674783030623901E-2</v>
      </c>
      <c r="DY23" s="27">
        <f>_xlfn.XLOOKUP($C23,[22]PSP!$C:$C,[22]PSP!DY:DY)</f>
        <v>2273991.7000000002</v>
      </c>
      <c r="DZ23" s="28">
        <f t="shared" ref="DZ23:DZ24" si="97">TRUNC(DY23*DX23,2)</f>
        <v>24274.36</v>
      </c>
      <c r="EA23" s="29"/>
      <c r="EB23" s="54">
        <f>_xlfn.XLOOKUP($C23,[22]PSP!$C:$C,[22]PSP!EB:EB)</f>
        <v>2.2739052282175973E-2</v>
      </c>
      <c r="EC23" s="27">
        <f>_xlfn.XLOOKUP($C23,[22]PSP!$C:$C,[22]PSP!EC:EC)</f>
        <v>2273991.7000000002</v>
      </c>
      <c r="ED23" s="28">
        <f t="shared" ref="ED23:ED24" si="98">TRUNC(EC23*EB23,2)</f>
        <v>51708.41</v>
      </c>
      <c r="EE23" s="29"/>
      <c r="EF23" s="54">
        <f>_xlfn.XLOOKUP($C23,[22]PSP!$C:$C,[22]PSP!EF:EF)</f>
        <v>4.4882610469668387E-3</v>
      </c>
      <c r="EG23" s="27">
        <f>_xlfn.XLOOKUP($C23,[22]PSP!$C:$C,[22]PSP!EG:EG)</f>
        <v>2273991.7000000002</v>
      </c>
      <c r="EH23" s="28">
        <f t="shared" ref="EH23:EH24" si="99">TRUNC(EG23*EF23,2)</f>
        <v>10206.26</v>
      </c>
      <c r="EI23" s="29"/>
      <c r="EJ23" s="54">
        <f>_xlfn.XLOOKUP($C23,[22]PSP!$C:$C,[22]PSP!EJ:EJ)</f>
        <v>2.3158103682138477E-2</v>
      </c>
      <c r="EK23" s="27">
        <f>_xlfn.XLOOKUP($C23,[22]PSP!$C:$C,[22]PSP!EK:EK)</f>
        <v>2273991.7000000002</v>
      </c>
      <c r="EL23" s="28">
        <f t="shared" ref="EL23:EL24" si="100">TRUNC(EK23*EJ23,2)</f>
        <v>52661.33</v>
      </c>
      <c r="EM23" s="29"/>
      <c r="EN23" s="108"/>
      <c r="EO23" s="29">
        <f t="shared" si="33"/>
        <v>2273991.52</v>
      </c>
      <c r="EP23" s="29">
        <f t="shared" si="32"/>
        <v>2273991.5199999996</v>
      </c>
      <c r="EQ23" s="4" t="b">
        <f t="shared" si="34"/>
        <v>1</v>
      </c>
    </row>
    <row r="24" spans="3:149" ht="10.5" x14ac:dyDescent="0.25">
      <c r="C24" s="24" t="s">
        <v>239</v>
      </c>
      <c r="D24" s="43" t="str">
        <f>_xlfn.XLOOKUP($C24,[22]PSP!$C:$C,[22]PSP!D:D)</f>
        <v>COMP_02003</v>
      </c>
      <c r="E24" s="43" t="str">
        <f>_xlfn.XLOOKUP($C24,[22]PSP!$C:$C,[22]PSP!E:E)</f>
        <v>COMPOSIÇÃO</v>
      </c>
      <c r="F24" s="116" t="str">
        <f>_xlfn.XLOOKUP($C24,[22]PSP!$C:$C,[22]PSP!F:F)</f>
        <v>DESMOBILIZAÇÃO DE MÃO DE OBRA E EQUIPAMENTOS</v>
      </c>
      <c r="G24" s="43" t="str">
        <f>_xlfn.XLOOKUP($C24,[22]PSP!$C:$C,[22]PSP!G:G)</f>
        <v>UN</v>
      </c>
      <c r="H24" s="53">
        <f>_xlfn.XLOOKUP($C24,[22]PSP!$C:$C,[22]PSP!H:H)</f>
        <v>0.99999999999999978</v>
      </c>
      <c r="I24" s="28">
        <f>_xlfn.XLOOKUP($C24,[22]PSP!$C:$C,[22]PSP!I:I)</f>
        <v>2273991.5199999996</v>
      </c>
      <c r="J24" s="28">
        <f>_xlfn.XLOOKUP($C24,[22]PSP!$C:$C,[22]PSP!J:J)</f>
        <v>2799510.9602719997</v>
      </c>
      <c r="K24" s="29"/>
      <c r="L24" s="54">
        <f>_xlfn.XLOOKUP($C24,[22]PSP!$C:$C,[22]PSP!L:L)</f>
        <v>2.0930514661285159E-2</v>
      </c>
      <c r="M24" s="27">
        <f>_xlfn.XLOOKUP($C24,[22]PSP!$C:$C,[22]PSP!M:M)</f>
        <v>2273991.7000000002</v>
      </c>
      <c r="N24" s="28">
        <f t="shared" si="68"/>
        <v>47595.81</v>
      </c>
      <c r="O24" s="29"/>
      <c r="P24" s="54">
        <f>_xlfn.XLOOKUP($C24,[22]PSP!$C:$C,[22]PSP!P:P)</f>
        <v>3.6832412523020246E-3</v>
      </c>
      <c r="Q24" s="27">
        <f>_xlfn.XLOOKUP($C24,[22]PSP!$C:$C,[22]PSP!Q:Q)</f>
        <v>2273991.7000000002</v>
      </c>
      <c r="R24" s="28">
        <f t="shared" si="69"/>
        <v>8375.66</v>
      </c>
      <c r="S24" s="29"/>
      <c r="T24" s="54">
        <f>_xlfn.XLOOKUP($C24,[22]PSP!$C:$C,[22]PSP!T:T)</f>
        <v>4.80806343114875E-3</v>
      </c>
      <c r="U24" s="27">
        <f>_xlfn.XLOOKUP($C24,[22]PSP!$C:$C,[22]PSP!U:U)</f>
        <v>2273991.7000000002</v>
      </c>
      <c r="V24" s="28">
        <f t="shared" si="70"/>
        <v>10933.49</v>
      </c>
      <c r="W24" s="29"/>
      <c r="X24" s="54">
        <f>_xlfn.XLOOKUP($C24,[22]PSP!$C:$C,[22]PSP!X:X)</f>
        <v>4.3471068911899946E-2</v>
      </c>
      <c r="Y24" s="27">
        <f>_xlfn.XLOOKUP($C24,[22]PSP!$C:$C,[22]PSP!Y:Y)</f>
        <v>2273991.7000000002</v>
      </c>
      <c r="Z24" s="28">
        <f t="shared" si="71"/>
        <v>98852.84</v>
      </c>
      <c r="AA24" s="29"/>
      <c r="AB24" s="54">
        <f>_xlfn.XLOOKUP($C24,[22]PSP!$C:$C,[22]PSP!AB:AB)</f>
        <v>2.4371147208345725E-2</v>
      </c>
      <c r="AC24" s="27">
        <f>_xlfn.XLOOKUP($C24,[22]PSP!$C:$C,[22]PSP!AC:AC)</f>
        <v>2273991.7000000002</v>
      </c>
      <c r="AD24" s="28">
        <f t="shared" si="72"/>
        <v>55419.78</v>
      </c>
      <c r="AE24" s="29"/>
      <c r="AF24" s="54">
        <f>_xlfn.XLOOKUP($C24,[22]PSP!$C:$C,[22]PSP!AF:AF)</f>
        <v>2.741478369228393E-2</v>
      </c>
      <c r="AG24" s="27">
        <f>_xlfn.XLOOKUP($C24,[22]PSP!$C:$C,[22]PSP!AG:AG)</f>
        <v>2273991.7000000002</v>
      </c>
      <c r="AH24" s="28">
        <f t="shared" si="73"/>
        <v>62340.99</v>
      </c>
      <c r="AI24" s="29"/>
      <c r="AJ24" s="54">
        <f>_xlfn.XLOOKUP($C24,[22]PSP!$C:$C,[22]PSP!AJ:AJ)</f>
        <v>1.6872332682700903E-2</v>
      </c>
      <c r="AK24" s="27">
        <f>_xlfn.XLOOKUP($C24,[22]PSP!$C:$C,[22]PSP!AK:AK)</f>
        <v>2273991.7000000002</v>
      </c>
      <c r="AL24" s="28">
        <f t="shared" si="74"/>
        <v>38367.54</v>
      </c>
      <c r="AM24" s="29"/>
      <c r="AN24" s="54">
        <f>_xlfn.XLOOKUP($C24,[22]PSP!$C:$C,[22]PSP!AN:AN)</f>
        <v>4.7838025606245678E-2</v>
      </c>
      <c r="AO24" s="27">
        <f>_xlfn.XLOOKUP($C24,[22]PSP!$C:$C,[22]PSP!AO:AO)</f>
        <v>2273991.7000000002</v>
      </c>
      <c r="AP24" s="28">
        <f t="shared" si="75"/>
        <v>108783.27</v>
      </c>
      <c r="AQ24" s="29"/>
      <c r="AR24" s="54">
        <f>_xlfn.XLOOKUP($C24,[22]PSP!$C:$C,[22]PSP!AR:AR)</f>
        <v>1.1579051841069238E-2</v>
      </c>
      <c r="AS24" s="27">
        <f>_xlfn.XLOOKUP($C24,[22]PSP!$C:$C,[22]PSP!AS:AS)</f>
        <v>2273991.7000000002</v>
      </c>
      <c r="AT24" s="28">
        <f t="shared" si="76"/>
        <v>26330.66</v>
      </c>
      <c r="AU24" s="29"/>
      <c r="AV24" s="54">
        <f>_xlfn.XLOOKUP($C24,[22]PSP!$C:$C,[22]PSP!AV:AV)</f>
        <v>3.1583242355068965E-2</v>
      </c>
      <c r="AW24" s="27">
        <f>_xlfn.XLOOKUP($C24,[22]PSP!$C:$C,[22]PSP!AW:AW)</f>
        <v>2273991.7000000002</v>
      </c>
      <c r="AX24" s="28">
        <f t="shared" si="77"/>
        <v>71820.03</v>
      </c>
      <c r="AY24" s="29"/>
      <c r="AZ24" s="54">
        <f>_xlfn.XLOOKUP($C24,[22]PSP!$C:$C,[22]PSP!AZ:AZ)</f>
        <v>6.241660325757163E-3</v>
      </c>
      <c r="BA24" s="27">
        <f>_xlfn.XLOOKUP($C24,[22]PSP!$C:$C,[22]PSP!BA:BA)</f>
        <v>2273991.7000000002</v>
      </c>
      <c r="BB24" s="28">
        <f t="shared" si="78"/>
        <v>14193.48</v>
      </c>
      <c r="BC24" s="29"/>
      <c r="BD24" s="54">
        <f>_xlfn.XLOOKUP($C24,[22]PSP!$C:$C,[22]PSP!BD:BD)</f>
        <v>5.8424587289509632E-2</v>
      </c>
      <c r="BE24" s="27">
        <f>_xlfn.XLOOKUP($C24,[22]PSP!$C:$C,[22]PSP!BE:BE)</f>
        <v>2273991.7000000002</v>
      </c>
      <c r="BF24" s="28">
        <f t="shared" si="79"/>
        <v>132857.01999999999</v>
      </c>
      <c r="BG24" s="29"/>
      <c r="BH24" s="54">
        <f>_xlfn.XLOOKUP($C24,[22]PSP!$C:$C,[22]PSP!BH:BH)</f>
        <v>5.5667670184492896E-2</v>
      </c>
      <c r="BI24" s="27">
        <f>_xlfn.XLOOKUP($C24,[22]PSP!$C:$C,[22]PSP!BI:BI)</f>
        <v>2273991.7000000002</v>
      </c>
      <c r="BJ24" s="28">
        <f t="shared" si="80"/>
        <v>126587.81</v>
      </c>
      <c r="BK24" s="29"/>
      <c r="BL24" s="54">
        <f>_xlfn.XLOOKUP($C24,[22]PSP!$C:$C,[22]PSP!BL:BL)</f>
        <v>7.134901467782695E-2</v>
      </c>
      <c r="BM24" s="27">
        <f>_xlfn.XLOOKUP($C24,[22]PSP!$C:$C,[22]PSP!BM:BM)</f>
        <v>2273991.7000000002</v>
      </c>
      <c r="BN24" s="28">
        <f t="shared" si="81"/>
        <v>162247.06</v>
      </c>
      <c r="BO24" s="29"/>
      <c r="BP24" s="54">
        <f>_xlfn.XLOOKUP($C24,[22]PSP!$C:$C,[22]PSP!BP:BP)</f>
        <v>1.3409644798800024E-2</v>
      </c>
      <c r="BQ24" s="27">
        <f>_xlfn.XLOOKUP($C24,[22]PSP!$C:$C,[22]PSP!BQ:BQ)</f>
        <v>2273991.7000000002</v>
      </c>
      <c r="BR24" s="28">
        <f t="shared" si="82"/>
        <v>30493.42</v>
      </c>
      <c r="BS24" s="29"/>
      <c r="BT24" s="54">
        <f>_xlfn.XLOOKUP($C24,[22]PSP!$C:$C,[22]PSP!BT:BT)</f>
        <v>3.8508618122870347E-2</v>
      </c>
      <c r="BU24" s="27">
        <f>_xlfn.XLOOKUP($C24,[22]PSP!$C:$C,[22]PSP!BU:BU)</f>
        <v>2273991.7000000002</v>
      </c>
      <c r="BV24" s="28">
        <f t="shared" si="83"/>
        <v>87568.27</v>
      </c>
      <c r="BW24" s="29"/>
      <c r="BX24" s="54">
        <f>_xlfn.XLOOKUP($C24,[22]PSP!$C:$C,[22]PSP!BX:BX)</f>
        <v>3.171557437610964E-2</v>
      </c>
      <c r="BY24" s="27">
        <f>_xlfn.XLOOKUP($C24,[22]PSP!$C:$C,[22]PSP!BY:BY)</f>
        <v>2273991.7000000002</v>
      </c>
      <c r="BZ24" s="28">
        <f t="shared" si="84"/>
        <v>72120.95</v>
      </c>
      <c r="CA24" s="29"/>
      <c r="CB24" s="54">
        <f>_xlfn.XLOOKUP($C24,[22]PSP!$C:$C,[22]PSP!CB:CB)</f>
        <v>3.5178262260010452E-2</v>
      </c>
      <c r="CC24" s="27">
        <f>_xlfn.XLOOKUP($C24,[22]PSP!$C:$C,[22]PSP!CC:CC)</f>
        <v>2273991.7000000002</v>
      </c>
      <c r="CD24" s="28">
        <f t="shared" si="85"/>
        <v>79995.070000000007</v>
      </c>
      <c r="CE24" s="29"/>
      <c r="CF24" s="54">
        <f>_xlfn.XLOOKUP($C24,[22]PSP!$C:$C,[22]PSP!CF:CF)</f>
        <v>6.2284271236532462E-2</v>
      </c>
      <c r="CG24" s="27">
        <f>_xlfn.XLOOKUP($C24,[22]PSP!$C:$C,[22]PSP!CG:CG)</f>
        <v>2273991.7000000002</v>
      </c>
      <c r="CH24" s="28">
        <f t="shared" si="86"/>
        <v>141633.91</v>
      </c>
      <c r="CI24" s="29"/>
      <c r="CJ24" s="54">
        <f>_xlfn.XLOOKUP($C24,[22]PSP!$C:$C,[22]PSP!CJ:CJ)</f>
        <v>3.1583242355068715E-2</v>
      </c>
      <c r="CK24" s="27">
        <f>_xlfn.XLOOKUP($C24,[22]PSP!$C:$C,[22]PSP!CK:CK)</f>
        <v>2273991.7000000002</v>
      </c>
      <c r="CL24" s="28">
        <f t="shared" si="87"/>
        <v>71820.03</v>
      </c>
      <c r="CM24" s="29"/>
      <c r="CN24" s="54">
        <f>_xlfn.XLOOKUP($C24,[22]PSP!$C:$C,[22]PSP!CN:CN)</f>
        <v>5.5866168216053905E-2</v>
      </c>
      <c r="CO24" s="27">
        <f>_xlfn.XLOOKUP($C24,[22]PSP!$C:$C,[22]PSP!CO:CO)</f>
        <v>2273991.7000000002</v>
      </c>
      <c r="CP24" s="28">
        <f t="shared" si="88"/>
        <v>127039.2</v>
      </c>
      <c r="CQ24" s="29"/>
      <c r="CR24" s="54">
        <f>_xlfn.XLOOKUP($C24,[22]PSP!$C:$C,[22]PSP!CR:CR)</f>
        <v>6.0674231647202793E-2</v>
      </c>
      <c r="CS24" s="27">
        <f>_xlfn.XLOOKUP($C24,[22]PSP!$C:$C,[22]PSP!CS:CS)</f>
        <v>2273991.7000000002</v>
      </c>
      <c r="CT24" s="28">
        <f t="shared" si="89"/>
        <v>137972.69</v>
      </c>
      <c r="CU24" s="29"/>
      <c r="CV24" s="54">
        <f>_xlfn.XLOOKUP($C24,[22]PSP!$C:$C,[22]PSP!CV:CV)</f>
        <v>5.632933028969675E-2</v>
      </c>
      <c r="CW24" s="27">
        <f>_xlfn.XLOOKUP($C24,[22]PSP!$C:$C,[22]PSP!CW:CW)</f>
        <v>2273991.7000000002</v>
      </c>
      <c r="CX24" s="28">
        <f t="shared" si="90"/>
        <v>128092.42</v>
      </c>
      <c r="CY24" s="29"/>
      <c r="CZ24" s="54">
        <f>_xlfn.XLOOKUP($C24,[22]PSP!$C:$C,[22]PSP!CZ:CZ)</f>
        <v>5.0396444679701655E-2</v>
      </c>
      <c r="DA24" s="27">
        <f>_xlfn.XLOOKUP($C24,[22]PSP!$C:$C,[22]PSP!DA:DA)</f>
        <v>2273991.7000000002</v>
      </c>
      <c r="DB24" s="28">
        <f t="shared" si="91"/>
        <v>114601.09</v>
      </c>
      <c r="DC24" s="29"/>
      <c r="DD24" s="54">
        <f>_xlfn.XLOOKUP($C24,[22]PSP!$C:$C,[22]PSP!DD:DD)</f>
        <v>3.3369724639119282E-2</v>
      </c>
      <c r="DE24" s="27">
        <f>_xlfn.XLOOKUP($C24,[22]PSP!$C:$C,[22]PSP!DE:DE)</f>
        <v>2273991.7000000002</v>
      </c>
      <c r="DF24" s="28">
        <f t="shared" si="92"/>
        <v>75882.47</v>
      </c>
      <c r="DG24" s="29"/>
      <c r="DH24" s="54">
        <f>_xlfn.XLOOKUP($C24,[22]PSP!$C:$C,[22]PSP!DH:DH)</f>
        <v>5.8667195994752614E-3</v>
      </c>
      <c r="DI24" s="27">
        <f>_xlfn.XLOOKUP($C24,[22]PSP!$C:$C,[22]PSP!DI:DI)</f>
        <v>2273991.7000000002</v>
      </c>
      <c r="DJ24" s="28">
        <f t="shared" si="93"/>
        <v>13340.87</v>
      </c>
      <c r="DK24" s="29"/>
      <c r="DL24" s="54">
        <f>_xlfn.XLOOKUP($C24,[22]PSP!$C:$C,[22]PSP!DL:DL)</f>
        <v>3.3744665365401179E-3</v>
      </c>
      <c r="DM24" s="27">
        <f>_xlfn.XLOOKUP($C24,[22]PSP!$C:$C,[22]PSP!DM:DM)</f>
        <v>2273991.7000000002</v>
      </c>
      <c r="DN24" s="28">
        <f t="shared" si="94"/>
        <v>7673.5</v>
      </c>
      <c r="DO24" s="29"/>
      <c r="DP24" s="54">
        <f>_xlfn.XLOOKUP($C24,[22]PSP!$C:$C,[22]PSP!DP:DP)</f>
        <v>1.8195652893108805E-2</v>
      </c>
      <c r="DQ24" s="27">
        <f>_xlfn.XLOOKUP($C24,[22]PSP!$C:$C,[22]PSP!DQ:DQ)</f>
        <v>2273991.7000000002</v>
      </c>
      <c r="DR24" s="28">
        <f t="shared" si="95"/>
        <v>41376.76</v>
      </c>
      <c r="DS24" s="29"/>
      <c r="DT24" s="54">
        <f>_xlfn.XLOOKUP($C24,[22]PSP!$C:$C,[22]PSP!DT:DT)</f>
        <v>1.7953044187867574E-2</v>
      </c>
      <c r="DU24" s="27">
        <f>_xlfn.XLOOKUP($C24,[22]PSP!$C:$C,[22]PSP!DU:DU)</f>
        <v>2273991.7000000002</v>
      </c>
      <c r="DV24" s="28">
        <f t="shared" si="96"/>
        <v>40825.07</v>
      </c>
      <c r="DW24" s="29"/>
      <c r="DX24" s="54">
        <f>_xlfn.XLOOKUP($C24,[22]PSP!$C:$C,[22]PSP!DX:DX)</f>
        <v>1.0674783030623901E-2</v>
      </c>
      <c r="DY24" s="27">
        <f>_xlfn.XLOOKUP($C24,[22]PSP!$C:$C,[22]PSP!DY:DY)</f>
        <v>2273991.7000000002</v>
      </c>
      <c r="DZ24" s="28">
        <f t="shared" si="97"/>
        <v>24274.36</v>
      </c>
      <c r="EA24" s="29"/>
      <c r="EB24" s="54">
        <f>_xlfn.XLOOKUP($C24,[22]PSP!$C:$C,[22]PSP!EB:EB)</f>
        <v>2.2739052282175973E-2</v>
      </c>
      <c r="EC24" s="27">
        <f>_xlfn.XLOOKUP($C24,[22]PSP!$C:$C,[22]PSP!EC:EC)</f>
        <v>2273991.7000000002</v>
      </c>
      <c r="ED24" s="28">
        <f t="shared" si="98"/>
        <v>51708.41</v>
      </c>
      <c r="EE24" s="29"/>
      <c r="EF24" s="54">
        <f>_xlfn.XLOOKUP($C24,[22]PSP!$C:$C,[22]PSP!EF:EF)</f>
        <v>4.4882610469668387E-3</v>
      </c>
      <c r="EG24" s="27">
        <f>_xlfn.XLOOKUP($C24,[22]PSP!$C:$C,[22]PSP!EG:EG)</f>
        <v>2273991.7000000002</v>
      </c>
      <c r="EH24" s="28">
        <f t="shared" si="99"/>
        <v>10206.26</v>
      </c>
      <c r="EI24" s="29"/>
      <c r="EJ24" s="54">
        <f>_xlfn.XLOOKUP($C24,[22]PSP!$C:$C,[22]PSP!EJ:EJ)</f>
        <v>2.3158103682138477E-2</v>
      </c>
      <c r="EK24" s="27">
        <f>_xlfn.XLOOKUP($C24,[22]PSP!$C:$C,[22]PSP!EK:EK)</f>
        <v>2273991.7000000002</v>
      </c>
      <c r="EL24" s="28">
        <f t="shared" si="100"/>
        <v>52661.33</v>
      </c>
      <c r="EM24" s="29"/>
      <c r="EN24" s="108"/>
      <c r="EO24" s="29">
        <f t="shared" si="33"/>
        <v>2273991.52</v>
      </c>
      <c r="EP24" s="29">
        <f t="shared" si="32"/>
        <v>2273991.5199999996</v>
      </c>
      <c r="EQ24" s="4" t="b">
        <f t="shared" si="34"/>
        <v>1</v>
      </c>
    </row>
    <row r="25" spans="3:149" s="56" customFormat="1" ht="15" customHeight="1" x14ac:dyDescent="0.25">
      <c r="C25" s="58" t="s">
        <v>229</v>
      </c>
      <c r="D25" s="58"/>
      <c r="E25" s="58"/>
      <c r="F25" s="60" t="s">
        <v>240</v>
      </c>
      <c r="G25" s="58"/>
      <c r="H25" s="58"/>
      <c r="I25" s="117">
        <f>SUM(I26:I36)</f>
        <v>30763349.080000006</v>
      </c>
      <c r="J25" s="117">
        <f>SUM(J26:J36)</f>
        <v>37872759.052388005</v>
      </c>
      <c r="L25" s="62"/>
      <c r="M25" s="63"/>
      <c r="N25" s="61"/>
      <c r="P25" s="62"/>
      <c r="Q25" s="63"/>
      <c r="R25" s="61"/>
      <c r="T25" s="62"/>
      <c r="U25" s="63"/>
      <c r="V25" s="61"/>
      <c r="X25" s="62"/>
      <c r="Y25" s="63"/>
      <c r="Z25" s="61"/>
      <c r="AB25" s="62"/>
      <c r="AC25" s="63"/>
      <c r="AD25" s="61"/>
      <c r="AF25" s="62"/>
      <c r="AG25" s="63"/>
      <c r="AH25" s="61"/>
      <c r="AJ25" s="62"/>
      <c r="AK25" s="63"/>
      <c r="AL25" s="61"/>
      <c r="AN25" s="62"/>
      <c r="AO25" s="63"/>
      <c r="AP25" s="61"/>
      <c r="AR25" s="62"/>
      <c r="AS25" s="63"/>
      <c r="AT25" s="61"/>
      <c r="AV25" s="62"/>
      <c r="AW25" s="63"/>
      <c r="AX25" s="61"/>
      <c r="AZ25" s="62"/>
      <c r="BA25" s="63"/>
      <c r="BB25" s="61"/>
      <c r="BD25" s="62"/>
      <c r="BE25" s="63"/>
      <c r="BF25" s="61"/>
      <c r="BH25" s="62"/>
      <c r="BI25" s="63"/>
      <c r="BJ25" s="61"/>
      <c r="BL25" s="62"/>
      <c r="BM25" s="63"/>
      <c r="BN25" s="61"/>
      <c r="BP25" s="62"/>
      <c r="BQ25" s="63"/>
      <c r="BR25" s="61"/>
      <c r="BT25" s="62"/>
      <c r="BU25" s="63"/>
      <c r="BV25" s="61"/>
      <c r="BX25" s="62"/>
      <c r="BY25" s="63"/>
      <c r="BZ25" s="61"/>
      <c r="CB25" s="62"/>
      <c r="CC25" s="63"/>
      <c r="CD25" s="61"/>
      <c r="CF25" s="62"/>
      <c r="CG25" s="63"/>
      <c r="CH25" s="61"/>
      <c r="CJ25" s="62"/>
      <c r="CK25" s="63"/>
      <c r="CL25" s="61"/>
      <c r="CN25" s="62"/>
      <c r="CO25" s="63"/>
      <c r="CP25" s="61"/>
      <c r="CR25" s="62"/>
      <c r="CS25" s="63"/>
      <c r="CT25" s="61"/>
      <c r="CV25" s="62"/>
      <c r="CW25" s="63"/>
      <c r="CX25" s="61"/>
      <c r="CZ25" s="62"/>
      <c r="DA25" s="63"/>
      <c r="DB25" s="61"/>
      <c r="DD25" s="62"/>
      <c r="DE25" s="63"/>
      <c r="DF25" s="61"/>
      <c r="DH25" s="62"/>
      <c r="DI25" s="63"/>
      <c r="DJ25" s="61"/>
      <c r="DL25" s="62"/>
      <c r="DM25" s="63"/>
      <c r="DN25" s="61"/>
      <c r="DP25" s="62"/>
      <c r="DQ25" s="63"/>
      <c r="DR25" s="61"/>
      <c r="DT25" s="62"/>
      <c r="DU25" s="63"/>
      <c r="DV25" s="61"/>
      <c r="DX25" s="62"/>
      <c r="DY25" s="63"/>
      <c r="DZ25" s="61"/>
      <c r="EB25" s="62"/>
      <c r="EC25" s="63"/>
      <c r="ED25" s="61"/>
      <c r="EF25" s="62"/>
      <c r="EG25" s="63"/>
      <c r="EH25" s="61"/>
      <c r="EJ25" s="62"/>
      <c r="EK25" s="63"/>
      <c r="EL25" s="61"/>
      <c r="EN25" s="106"/>
      <c r="EO25" s="29">
        <f t="shared" si="33"/>
        <v>0</v>
      </c>
      <c r="EP25" s="29">
        <f t="shared" si="32"/>
        <v>30763349.080000006</v>
      </c>
      <c r="EQ25" s="4" t="b">
        <f t="shared" si="34"/>
        <v>0</v>
      </c>
      <c r="ES25" s="57"/>
    </row>
    <row r="26" spans="3:149" ht="10.5" x14ac:dyDescent="0.25">
      <c r="C26" s="24" t="s">
        <v>241</v>
      </c>
      <c r="D26" s="43" t="str">
        <f>_xlfn.XLOOKUP($C26,[22]PSP!$C:$C,[22]PSP!D:D)</f>
        <v>COMP_00003</v>
      </c>
      <c r="E26" s="43" t="str">
        <f>_xlfn.XLOOKUP($C26,[22]PSP!$C:$C,[22]PSP!E:E)</f>
        <v>COMPOSIÇÃO</v>
      </c>
      <c r="F26" s="116" t="str">
        <f>_xlfn.XLOOKUP($C26,[22]PSP!$C:$C,[22]PSP!F:F)</f>
        <v>PROJETO EXECUTIVO: TRABALHOS INICIAIS</v>
      </c>
      <c r="G26" s="43" t="str">
        <f>_xlfn.XLOOKUP($C26,[22]PSP!$C:$C,[22]PSP!G:G)</f>
        <v>CJ</v>
      </c>
      <c r="H26" s="53">
        <f>_xlfn.XLOOKUP($C26,[22]PSP!$C:$C,[22]PSP!H:H)</f>
        <v>0.99999999999999978</v>
      </c>
      <c r="I26" s="28">
        <f>_xlfn.XLOOKUP($C26,[22]PSP!$C:$C,[22]PSP!I:I)</f>
        <v>2405705.38</v>
      </c>
      <c r="J26" s="28">
        <f>_xlfn.XLOOKUP($C26,[22]PSP!$C:$C,[22]PSP!J:J)</f>
        <v>2961663.8933180002</v>
      </c>
      <c r="K26" s="29"/>
      <c r="L26" s="54">
        <f>_xlfn.XLOOKUP($C26,[22]PSP!$C:$C,[22]PSP!L:L)</f>
        <v>2.0930514661285159E-2</v>
      </c>
      <c r="M26" s="27">
        <f>_xlfn.XLOOKUP($C26,[22]PSP!$C:$C,[22]PSP!M:M)</f>
        <v>2405705.5299999998</v>
      </c>
      <c r="N26" s="28">
        <f t="shared" ref="N26:N36" si="101">TRUNC(M26*L26,2)</f>
        <v>50352.65</v>
      </c>
      <c r="O26" s="29"/>
      <c r="P26" s="54">
        <f>_xlfn.XLOOKUP($C26,[22]PSP!$C:$C,[22]PSP!P:P)</f>
        <v>3.6832412523020246E-3</v>
      </c>
      <c r="Q26" s="27">
        <f>_xlfn.XLOOKUP($C26,[22]PSP!$C:$C,[22]PSP!Q:Q)</f>
        <v>2405705.5299999998</v>
      </c>
      <c r="R26" s="28">
        <f t="shared" ref="R26:R36" si="102">TRUNC(Q26*P26,2)</f>
        <v>8860.7900000000009</v>
      </c>
      <c r="S26" s="29"/>
      <c r="T26" s="54">
        <f>_xlfn.XLOOKUP($C26,[22]PSP!$C:$C,[22]PSP!T:T)</f>
        <v>4.80806343114875E-3</v>
      </c>
      <c r="U26" s="27">
        <f>_xlfn.XLOOKUP($C26,[22]PSP!$C:$C,[22]PSP!U:U)</f>
        <v>2405705.5299999998</v>
      </c>
      <c r="V26" s="28">
        <f t="shared" ref="V26:V36" si="103">TRUNC(U26*T26,2)</f>
        <v>11566.78</v>
      </c>
      <c r="W26" s="29"/>
      <c r="X26" s="54">
        <f>_xlfn.XLOOKUP($C26,[22]PSP!$C:$C,[22]PSP!X:X)</f>
        <v>4.3471068911899946E-2</v>
      </c>
      <c r="Y26" s="27">
        <f>_xlfn.XLOOKUP($C26,[22]PSP!$C:$C,[22]PSP!Y:Y)</f>
        <v>2405705.5299999998</v>
      </c>
      <c r="Z26" s="28">
        <f t="shared" ref="Z26:Z36" si="104">TRUNC(Y26*X26,2)</f>
        <v>104578.59</v>
      </c>
      <c r="AA26" s="29"/>
      <c r="AB26" s="54">
        <f>_xlfn.XLOOKUP($C26,[22]PSP!$C:$C,[22]PSP!AB:AB)</f>
        <v>2.4371147208345725E-2</v>
      </c>
      <c r="AC26" s="27">
        <f>_xlfn.XLOOKUP($C26,[22]PSP!$C:$C,[22]PSP!AC:AC)</f>
        <v>2405705.5299999998</v>
      </c>
      <c r="AD26" s="28">
        <f t="shared" ref="AD26:AD36" si="105">TRUNC(AC26*AB26,2)</f>
        <v>58629.8</v>
      </c>
      <c r="AE26" s="29"/>
      <c r="AF26" s="54">
        <f>_xlfn.XLOOKUP($C26,[22]PSP!$C:$C,[22]PSP!AF:AF)</f>
        <v>2.741478369228393E-2</v>
      </c>
      <c r="AG26" s="27">
        <f>_xlfn.XLOOKUP($C26,[22]PSP!$C:$C,[22]PSP!AG:AG)</f>
        <v>2405705.5299999998</v>
      </c>
      <c r="AH26" s="28">
        <f t="shared" ref="AH26:AH36" si="106">TRUNC(AG26*AF26,2)</f>
        <v>65951.89</v>
      </c>
      <c r="AI26" s="29"/>
      <c r="AJ26" s="54">
        <f>_xlfn.XLOOKUP($C26,[22]PSP!$C:$C,[22]PSP!AJ:AJ)</f>
        <v>1.6872332682700903E-2</v>
      </c>
      <c r="AK26" s="27">
        <f>_xlfn.XLOOKUP($C26,[22]PSP!$C:$C,[22]PSP!AK:AK)</f>
        <v>2405705.5299999998</v>
      </c>
      <c r="AL26" s="28">
        <f t="shared" ref="AL26:AL36" si="107">TRUNC(AK26*AJ26,2)</f>
        <v>40589.86</v>
      </c>
      <c r="AM26" s="29"/>
      <c r="AN26" s="54">
        <f>_xlfn.XLOOKUP($C26,[22]PSP!$C:$C,[22]PSP!AN:AN)</f>
        <v>4.7838025606245678E-2</v>
      </c>
      <c r="AO26" s="27">
        <f>_xlfn.XLOOKUP($C26,[22]PSP!$C:$C,[22]PSP!AO:AO)</f>
        <v>2405705.5299999998</v>
      </c>
      <c r="AP26" s="28">
        <f t="shared" ref="AP26:AP36" si="108">TRUNC(AO26*AN26,2)</f>
        <v>115084.2</v>
      </c>
      <c r="AQ26" s="29"/>
      <c r="AR26" s="54">
        <f>_xlfn.XLOOKUP($C26,[22]PSP!$C:$C,[22]PSP!AR:AR)</f>
        <v>1.1579051841069238E-2</v>
      </c>
      <c r="AS26" s="27">
        <f>_xlfn.XLOOKUP($C26,[22]PSP!$C:$C,[22]PSP!AS:AS)</f>
        <v>2405705.5299999998</v>
      </c>
      <c r="AT26" s="28">
        <f t="shared" ref="AT26:AT36" si="109">TRUNC(AS26*AR26,2)</f>
        <v>27855.78</v>
      </c>
      <c r="AU26" s="29"/>
      <c r="AV26" s="54">
        <f>_xlfn.XLOOKUP($C26,[22]PSP!$C:$C,[22]PSP!AV:AV)</f>
        <v>3.1583242355068965E-2</v>
      </c>
      <c r="AW26" s="27">
        <f>_xlfn.XLOOKUP($C26,[22]PSP!$C:$C,[22]PSP!AW:AW)</f>
        <v>2405705.5299999998</v>
      </c>
      <c r="AX26" s="28">
        <f t="shared" ref="AX26:AX36" si="110">TRUNC(AW26*AV26,2)</f>
        <v>75979.98</v>
      </c>
      <c r="AY26" s="29"/>
      <c r="AZ26" s="54">
        <f>_xlfn.XLOOKUP($C26,[22]PSP!$C:$C,[22]PSP!AZ:AZ)</f>
        <v>6.241660325757163E-3</v>
      </c>
      <c r="BA26" s="27">
        <f>_xlfn.XLOOKUP($C26,[22]PSP!$C:$C,[22]PSP!BA:BA)</f>
        <v>2405705.5299999998</v>
      </c>
      <c r="BB26" s="28">
        <f t="shared" ref="BB26:BB36" si="111">TRUNC(BA26*AZ26,2)</f>
        <v>15015.59</v>
      </c>
      <c r="BC26" s="29"/>
      <c r="BD26" s="54">
        <f>_xlfn.XLOOKUP($C26,[22]PSP!$C:$C,[22]PSP!BD:BD)</f>
        <v>5.8424587289509632E-2</v>
      </c>
      <c r="BE26" s="27">
        <f>_xlfn.XLOOKUP($C26,[22]PSP!$C:$C,[22]PSP!BE:BE)</f>
        <v>2405705.5299999998</v>
      </c>
      <c r="BF26" s="28">
        <f t="shared" ref="BF26:BF36" si="112">TRUNC(BE26*BD26,2)</f>
        <v>140552.35</v>
      </c>
      <c r="BG26" s="29"/>
      <c r="BH26" s="54">
        <f>_xlfn.XLOOKUP($C26,[22]PSP!$C:$C,[22]PSP!BH:BH)</f>
        <v>5.5667670184492896E-2</v>
      </c>
      <c r="BI26" s="27">
        <f>_xlfn.XLOOKUP($C26,[22]PSP!$C:$C,[22]PSP!BI:BI)</f>
        <v>2405705.5299999998</v>
      </c>
      <c r="BJ26" s="28">
        <f t="shared" ref="BJ26:BJ36" si="113">TRUNC(BI26*BH26,2)</f>
        <v>133920.01999999999</v>
      </c>
      <c r="BK26" s="29"/>
      <c r="BL26" s="54">
        <f>_xlfn.XLOOKUP($C26,[22]PSP!$C:$C,[22]PSP!BL:BL)</f>
        <v>7.134901467782695E-2</v>
      </c>
      <c r="BM26" s="27">
        <f>_xlfn.XLOOKUP($C26,[22]PSP!$C:$C,[22]PSP!BM:BM)</f>
        <v>2405705.5299999998</v>
      </c>
      <c r="BN26" s="28">
        <f t="shared" ref="BN26:BN36" si="114">TRUNC(BM26*BL26,2)</f>
        <v>171644.71</v>
      </c>
      <c r="BO26" s="29"/>
      <c r="BP26" s="54">
        <f>_xlfn.XLOOKUP($C26,[22]PSP!$C:$C,[22]PSP!BP:BP)</f>
        <v>1.3409644798800024E-2</v>
      </c>
      <c r="BQ26" s="27">
        <f>_xlfn.XLOOKUP($C26,[22]PSP!$C:$C,[22]PSP!BQ:BQ)</f>
        <v>2405705.5299999998</v>
      </c>
      <c r="BR26" s="28">
        <f t="shared" ref="BR26:BR36" si="115">TRUNC(BQ26*BP26,2)</f>
        <v>32259.65</v>
      </c>
      <c r="BS26" s="29"/>
      <c r="BT26" s="54">
        <f>_xlfn.XLOOKUP($C26,[22]PSP!$C:$C,[22]PSP!BT:BT)</f>
        <v>3.8508618122870347E-2</v>
      </c>
      <c r="BU26" s="27">
        <f>_xlfn.XLOOKUP($C26,[22]PSP!$C:$C,[22]PSP!BU:BU)</f>
        <v>2405705.5299999998</v>
      </c>
      <c r="BV26" s="28">
        <f t="shared" ref="BV26:BV36" si="116">TRUNC(BU26*BT26,2)</f>
        <v>92640.39</v>
      </c>
      <c r="BW26" s="29"/>
      <c r="BX26" s="54">
        <f>_xlfn.XLOOKUP($C26,[22]PSP!$C:$C,[22]PSP!BX:BX)</f>
        <v>3.171557437610964E-2</v>
      </c>
      <c r="BY26" s="27">
        <f>_xlfn.XLOOKUP($C26,[22]PSP!$C:$C,[22]PSP!BY:BY)</f>
        <v>2405705.5299999998</v>
      </c>
      <c r="BZ26" s="28">
        <f t="shared" ref="BZ26:BZ36" si="117">TRUNC(BY26*BX26,2)</f>
        <v>76298.33</v>
      </c>
      <c r="CA26" s="29"/>
      <c r="CB26" s="54">
        <f>_xlfn.XLOOKUP($C26,[22]PSP!$C:$C,[22]PSP!CB:CB)</f>
        <v>3.5178262260010452E-2</v>
      </c>
      <c r="CC26" s="27">
        <f>_xlfn.XLOOKUP($C26,[22]PSP!$C:$C,[22]PSP!CC:CC)</f>
        <v>2405705.5299999998</v>
      </c>
      <c r="CD26" s="28">
        <f t="shared" ref="CD26:CD36" si="118">TRUNC(CC26*CB26,2)</f>
        <v>84628.54</v>
      </c>
      <c r="CE26" s="29"/>
      <c r="CF26" s="54">
        <f>_xlfn.XLOOKUP($C26,[22]PSP!$C:$C,[22]PSP!CF:CF)</f>
        <v>6.2284271236532462E-2</v>
      </c>
      <c r="CG26" s="27">
        <f>_xlfn.XLOOKUP($C26,[22]PSP!$C:$C,[22]PSP!CG:CG)</f>
        <v>2405705.5299999998</v>
      </c>
      <c r="CH26" s="28">
        <f t="shared" ref="CH26:CH36" si="119">TRUNC(CG26*CF26,2)</f>
        <v>149837.60999999999</v>
      </c>
      <c r="CI26" s="29"/>
      <c r="CJ26" s="54">
        <f>_xlfn.XLOOKUP($C26,[22]PSP!$C:$C,[22]PSP!CJ:CJ)</f>
        <v>3.1583242355068715E-2</v>
      </c>
      <c r="CK26" s="27">
        <f>_xlfn.XLOOKUP($C26,[22]PSP!$C:$C,[22]PSP!CK:CK)</f>
        <v>2405705.5299999998</v>
      </c>
      <c r="CL26" s="28">
        <f t="shared" ref="CL26:CL36" si="120">TRUNC(CK26*CJ26,2)</f>
        <v>75979.98</v>
      </c>
      <c r="CM26" s="29"/>
      <c r="CN26" s="54">
        <f>_xlfn.XLOOKUP($C26,[22]PSP!$C:$C,[22]PSP!CN:CN)</f>
        <v>5.5866168216053905E-2</v>
      </c>
      <c r="CO26" s="27">
        <f>_xlfn.XLOOKUP($C26,[22]PSP!$C:$C,[22]PSP!CO:CO)</f>
        <v>2405705.5299999998</v>
      </c>
      <c r="CP26" s="28">
        <f t="shared" ref="CP26:CP36" si="121">TRUNC(CO26*CN26,2)</f>
        <v>134397.54</v>
      </c>
      <c r="CQ26" s="29"/>
      <c r="CR26" s="54">
        <f>_xlfn.XLOOKUP($C26,[22]PSP!$C:$C,[22]PSP!CR:CR)</f>
        <v>6.0674231647202793E-2</v>
      </c>
      <c r="CS26" s="27">
        <f>_xlfn.XLOOKUP($C26,[22]PSP!$C:$C,[22]PSP!CS:CS)</f>
        <v>2405705.5299999998</v>
      </c>
      <c r="CT26" s="28">
        <f t="shared" ref="CT26:CT36" si="122">TRUNC(CS26*CR26,2)</f>
        <v>145964.32999999999</v>
      </c>
      <c r="CU26" s="29"/>
      <c r="CV26" s="54">
        <f>_xlfn.XLOOKUP($C26,[22]PSP!$C:$C,[22]PSP!CV:CV)</f>
        <v>5.632933028969675E-2</v>
      </c>
      <c r="CW26" s="27">
        <f>_xlfn.XLOOKUP($C26,[22]PSP!$C:$C,[22]PSP!CW:CW)</f>
        <v>2405705.5299999998</v>
      </c>
      <c r="CX26" s="28">
        <f t="shared" ref="CX26:CX36" si="123">TRUNC(CW26*CV26,2)</f>
        <v>135511.78</v>
      </c>
      <c r="CY26" s="29"/>
      <c r="CZ26" s="54">
        <f>_xlfn.XLOOKUP($C26,[22]PSP!$C:$C,[22]PSP!CZ:CZ)</f>
        <v>5.0396444679701655E-2</v>
      </c>
      <c r="DA26" s="27">
        <f>_xlfn.XLOOKUP($C26,[22]PSP!$C:$C,[22]PSP!DA:DA)</f>
        <v>2405705.5299999998</v>
      </c>
      <c r="DB26" s="28">
        <f t="shared" ref="DB26:DB36" si="124">TRUNC(DA26*CZ26,2)</f>
        <v>121239</v>
      </c>
      <c r="DC26" s="29"/>
      <c r="DD26" s="54">
        <f>_xlfn.XLOOKUP($C26,[22]PSP!$C:$C,[22]PSP!DD:DD)</f>
        <v>3.3369724639119282E-2</v>
      </c>
      <c r="DE26" s="27">
        <f>_xlfn.XLOOKUP($C26,[22]PSP!$C:$C,[22]PSP!DE:DE)</f>
        <v>2405705.5299999998</v>
      </c>
      <c r="DF26" s="28">
        <f t="shared" ref="DF26:DF36" si="125">TRUNC(DE26*DD26,2)</f>
        <v>80277.73</v>
      </c>
      <c r="DG26" s="29"/>
      <c r="DH26" s="54">
        <f>_xlfn.XLOOKUP($C26,[22]PSP!$C:$C,[22]PSP!DH:DH)</f>
        <v>5.8667195994752614E-3</v>
      </c>
      <c r="DI26" s="27">
        <f>_xlfn.XLOOKUP($C26,[22]PSP!$C:$C,[22]PSP!DI:DI)</f>
        <v>2405705.5299999998</v>
      </c>
      <c r="DJ26" s="28">
        <f t="shared" ref="DJ26:DJ36" si="126">TRUNC(DI26*DH26,2)</f>
        <v>14113.59</v>
      </c>
      <c r="DK26" s="29"/>
      <c r="DL26" s="54">
        <f>_xlfn.XLOOKUP($C26,[22]PSP!$C:$C,[22]PSP!DL:DL)</f>
        <v>3.3744665365401179E-3</v>
      </c>
      <c r="DM26" s="27">
        <f>_xlfn.XLOOKUP($C26,[22]PSP!$C:$C,[22]PSP!DM:DM)</f>
        <v>2405705.5299999998</v>
      </c>
      <c r="DN26" s="28">
        <f t="shared" ref="DN26:DN36" si="127">TRUNC(DM26*DL26,2)</f>
        <v>8117.97</v>
      </c>
      <c r="DO26" s="29"/>
      <c r="DP26" s="54">
        <f>_xlfn.XLOOKUP($C26,[22]PSP!$C:$C,[22]PSP!DP:DP)</f>
        <v>1.8195652893108805E-2</v>
      </c>
      <c r="DQ26" s="27">
        <f>_xlfn.XLOOKUP($C26,[22]PSP!$C:$C,[22]PSP!DQ:DQ)</f>
        <v>2405705.5299999998</v>
      </c>
      <c r="DR26" s="28">
        <f t="shared" ref="DR26:DR36" si="128">TRUNC(DQ26*DP26,2)</f>
        <v>43773.38</v>
      </c>
      <c r="DS26" s="29"/>
      <c r="DT26" s="54">
        <f>_xlfn.XLOOKUP($C26,[22]PSP!$C:$C,[22]PSP!DT:DT)</f>
        <v>1.7953044187867574E-2</v>
      </c>
      <c r="DU26" s="27">
        <f>_xlfn.XLOOKUP($C26,[22]PSP!$C:$C,[22]PSP!DU:DU)</f>
        <v>2405705.5299999998</v>
      </c>
      <c r="DV26" s="28">
        <f t="shared" ref="DV26:DV36" si="129">TRUNC(DU26*DT26,2)</f>
        <v>43189.73</v>
      </c>
      <c r="DW26" s="29"/>
      <c r="DX26" s="54">
        <f>_xlfn.XLOOKUP($C26,[22]PSP!$C:$C,[22]PSP!DX:DX)</f>
        <v>1.0674783030623901E-2</v>
      </c>
      <c r="DY26" s="27">
        <f>_xlfn.XLOOKUP($C26,[22]PSP!$C:$C,[22]PSP!DY:DY)</f>
        <v>2405705.5299999998</v>
      </c>
      <c r="DZ26" s="28">
        <f t="shared" ref="DZ26:DZ36" si="130">TRUNC(DY26*DX26,2)</f>
        <v>25680.38</v>
      </c>
      <c r="EA26" s="29"/>
      <c r="EB26" s="54">
        <f>_xlfn.XLOOKUP($C26,[22]PSP!$C:$C,[22]PSP!EB:EB)</f>
        <v>2.2739052282175973E-2</v>
      </c>
      <c r="EC26" s="27">
        <f>_xlfn.XLOOKUP($C26,[22]PSP!$C:$C,[22]PSP!EC:EC)</f>
        <v>2405705.5299999998</v>
      </c>
      <c r="ED26" s="28">
        <f t="shared" ref="ED26:ED36" si="131">TRUNC(EC26*EB26,2)</f>
        <v>54703.46</v>
      </c>
      <c r="EE26" s="29"/>
      <c r="EF26" s="54">
        <f>_xlfn.XLOOKUP($C26,[22]PSP!$C:$C,[22]PSP!EF:EF)</f>
        <v>4.4882610469668387E-3</v>
      </c>
      <c r="EG26" s="27">
        <f>_xlfn.XLOOKUP($C26,[22]PSP!$C:$C,[22]PSP!EG:EG)</f>
        <v>2405705.5299999998</v>
      </c>
      <c r="EH26" s="28">
        <f t="shared" ref="EH26:EH36" si="132">TRUNC(EG26*EF26,2)</f>
        <v>10797.43</v>
      </c>
      <c r="EI26" s="29"/>
      <c r="EJ26" s="54">
        <f>_xlfn.XLOOKUP($C26,[22]PSP!$C:$C,[22]PSP!EJ:EJ)</f>
        <v>2.3158103682138477E-2</v>
      </c>
      <c r="EK26" s="27">
        <f>_xlfn.XLOOKUP($C26,[22]PSP!$C:$C,[22]PSP!EK:EK)</f>
        <v>2405705.5299999998</v>
      </c>
      <c r="EL26" s="28">
        <f t="shared" ref="EL26:EL36" si="133">TRUNC(EK26*EJ26,2)</f>
        <v>55711.57</v>
      </c>
      <c r="EM26" s="29"/>
      <c r="EN26" s="108"/>
      <c r="EO26" s="29">
        <f t="shared" si="33"/>
        <v>2405705.3799999994</v>
      </c>
      <c r="EP26" s="29">
        <f t="shared" si="32"/>
        <v>2405705.38</v>
      </c>
      <c r="EQ26" s="4" t="b">
        <f t="shared" si="34"/>
        <v>1</v>
      </c>
    </row>
    <row r="27" spans="3:149" ht="10.5" x14ac:dyDescent="0.25">
      <c r="C27" s="24" t="s">
        <v>242</v>
      </c>
      <c r="D27" s="43" t="str">
        <f>_xlfn.XLOOKUP($C27,[22]PSP!$C:$C,[22]PSP!D:D)</f>
        <v>COMP_00004</v>
      </c>
      <c r="E27" s="43" t="str">
        <f>_xlfn.XLOOKUP($C27,[22]PSP!$C:$C,[22]PSP!E:E)</f>
        <v>COMPOSIÇÃO</v>
      </c>
      <c r="F27" s="116" t="str">
        <f>_xlfn.XLOOKUP($C27,[22]PSP!$C:$C,[22]PSP!F:F)</f>
        <v>PROJETO EXECUTIVO: RECUPERAÇÃO DA CONCESSÃO RODOVIÁRIA</v>
      </c>
      <c r="G27" s="43" t="str">
        <f>_xlfn.XLOOKUP($C27,[22]PSP!$C:$C,[22]PSP!G:G)</f>
        <v>CJ</v>
      </c>
      <c r="H27" s="53">
        <f>_xlfn.XLOOKUP($C27,[22]PSP!$C:$C,[22]PSP!H:H)</f>
        <v>0.99999999999999978</v>
      </c>
      <c r="I27" s="28">
        <f>_xlfn.XLOOKUP($C27,[22]PSP!$C:$C,[22]PSP!I:I)</f>
        <v>2253980.4900000002</v>
      </c>
      <c r="J27" s="28">
        <f>_xlfn.XLOOKUP($C27,[22]PSP!$C:$C,[22]PSP!J:J)</f>
        <v>2774875.3812390002</v>
      </c>
      <c r="K27" s="29"/>
      <c r="L27" s="54">
        <f>_xlfn.XLOOKUP($C27,[22]PSP!$C:$C,[22]PSP!L:L)</f>
        <v>2.0930514661285159E-2</v>
      </c>
      <c r="M27" s="27">
        <f>_xlfn.XLOOKUP($C27,[22]PSP!$C:$C,[22]PSP!M:M)</f>
        <v>2253980.63</v>
      </c>
      <c r="N27" s="28">
        <f t="shared" si="101"/>
        <v>47176.97</v>
      </c>
      <c r="O27" s="29"/>
      <c r="P27" s="54">
        <f>_xlfn.XLOOKUP($C27,[22]PSP!$C:$C,[22]PSP!P:P)</f>
        <v>3.6832412523020246E-3</v>
      </c>
      <c r="Q27" s="27">
        <f>_xlfn.XLOOKUP($C27,[22]PSP!$C:$C,[22]PSP!Q:Q)</f>
        <v>2253980.63</v>
      </c>
      <c r="R27" s="28">
        <f t="shared" si="102"/>
        <v>8301.9500000000007</v>
      </c>
      <c r="S27" s="29"/>
      <c r="T27" s="54">
        <f>_xlfn.XLOOKUP($C27,[22]PSP!$C:$C,[22]PSP!T:T)</f>
        <v>4.80806343114875E-3</v>
      </c>
      <c r="U27" s="27">
        <f>_xlfn.XLOOKUP($C27,[22]PSP!$C:$C,[22]PSP!U:U)</f>
        <v>2253980.63</v>
      </c>
      <c r="V27" s="28">
        <f t="shared" si="103"/>
        <v>10837.28</v>
      </c>
      <c r="W27" s="29"/>
      <c r="X27" s="54">
        <f>_xlfn.XLOOKUP($C27,[22]PSP!$C:$C,[22]PSP!X:X)</f>
        <v>4.3471068911899946E-2</v>
      </c>
      <c r="Y27" s="27">
        <f>_xlfn.XLOOKUP($C27,[22]PSP!$C:$C,[22]PSP!Y:Y)</f>
        <v>2253980.63</v>
      </c>
      <c r="Z27" s="28">
        <f t="shared" si="104"/>
        <v>97982.94</v>
      </c>
      <c r="AA27" s="29"/>
      <c r="AB27" s="54">
        <f>_xlfn.XLOOKUP($C27,[22]PSP!$C:$C,[22]PSP!AB:AB)</f>
        <v>2.4371147208345725E-2</v>
      </c>
      <c r="AC27" s="27">
        <f>_xlfn.XLOOKUP($C27,[22]PSP!$C:$C,[22]PSP!AC:AC)</f>
        <v>2253980.63</v>
      </c>
      <c r="AD27" s="28">
        <f t="shared" si="105"/>
        <v>54932.09</v>
      </c>
      <c r="AE27" s="29"/>
      <c r="AF27" s="54">
        <f>_xlfn.XLOOKUP($C27,[22]PSP!$C:$C,[22]PSP!AF:AF)</f>
        <v>2.741478369228393E-2</v>
      </c>
      <c r="AG27" s="27">
        <f>_xlfn.XLOOKUP($C27,[22]PSP!$C:$C,[22]PSP!AG:AG)</f>
        <v>2253980.63</v>
      </c>
      <c r="AH27" s="28">
        <f t="shared" si="106"/>
        <v>61792.39</v>
      </c>
      <c r="AI27" s="29"/>
      <c r="AJ27" s="54">
        <f>_xlfn.XLOOKUP($C27,[22]PSP!$C:$C,[22]PSP!AJ:AJ)</f>
        <v>1.6872332682700903E-2</v>
      </c>
      <c r="AK27" s="27">
        <f>_xlfn.XLOOKUP($C27,[22]PSP!$C:$C,[22]PSP!AK:AK)</f>
        <v>2253980.63</v>
      </c>
      <c r="AL27" s="28">
        <f t="shared" si="107"/>
        <v>38029.910000000003</v>
      </c>
      <c r="AM27" s="29"/>
      <c r="AN27" s="54">
        <f>_xlfn.XLOOKUP($C27,[22]PSP!$C:$C,[22]PSP!AN:AN)</f>
        <v>4.7838025606245678E-2</v>
      </c>
      <c r="AO27" s="27">
        <f>_xlfn.XLOOKUP($C27,[22]PSP!$C:$C,[22]PSP!AO:AO)</f>
        <v>2253980.63</v>
      </c>
      <c r="AP27" s="28">
        <f t="shared" si="108"/>
        <v>107825.98</v>
      </c>
      <c r="AQ27" s="29"/>
      <c r="AR27" s="54">
        <f>_xlfn.XLOOKUP($C27,[22]PSP!$C:$C,[22]PSP!AR:AR)</f>
        <v>1.1579051841069238E-2</v>
      </c>
      <c r="AS27" s="27">
        <f>_xlfn.XLOOKUP($C27,[22]PSP!$C:$C,[22]PSP!AS:AS)</f>
        <v>2253980.63</v>
      </c>
      <c r="AT27" s="28">
        <f t="shared" si="109"/>
        <v>26098.95</v>
      </c>
      <c r="AU27" s="29"/>
      <c r="AV27" s="54">
        <f>_xlfn.XLOOKUP($C27,[22]PSP!$C:$C,[22]PSP!AV:AV)</f>
        <v>3.1583242355068965E-2</v>
      </c>
      <c r="AW27" s="27">
        <f>_xlfn.XLOOKUP($C27,[22]PSP!$C:$C,[22]PSP!AW:AW)</f>
        <v>2253980.63</v>
      </c>
      <c r="AX27" s="28">
        <f t="shared" si="110"/>
        <v>71188.009999999995</v>
      </c>
      <c r="AY27" s="29"/>
      <c r="AZ27" s="54">
        <f>_xlfn.XLOOKUP($C27,[22]PSP!$C:$C,[22]PSP!AZ:AZ)</f>
        <v>6.241660325757163E-3</v>
      </c>
      <c r="BA27" s="27">
        <f>_xlfn.XLOOKUP($C27,[22]PSP!$C:$C,[22]PSP!BA:BA)</f>
        <v>2253980.63</v>
      </c>
      <c r="BB27" s="28">
        <f t="shared" si="111"/>
        <v>14068.58</v>
      </c>
      <c r="BC27" s="29"/>
      <c r="BD27" s="54">
        <f>_xlfn.XLOOKUP($C27,[22]PSP!$C:$C,[22]PSP!BD:BD)</f>
        <v>5.8424587289509632E-2</v>
      </c>
      <c r="BE27" s="27">
        <f>_xlfn.XLOOKUP($C27,[22]PSP!$C:$C,[22]PSP!BE:BE)</f>
        <v>2253980.63</v>
      </c>
      <c r="BF27" s="28">
        <f t="shared" si="112"/>
        <v>131687.88</v>
      </c>
      <c r="BG27" s="29"/>
      <c r="BH27" s="54">
        <f>_xlfn.XLOOKUP($C27,[22]PSP!$C:$C,[22]PSP!BH:BH)</f>
        <v>5.5667670184492896E-2</v>
      </c>
      <c r="BI27" s="27">
        <f>_xlfn.XLOOKUP($C27,[22]PSP!$C:$C,[22]PSP!BI:BI)</f>
        <v>2253980.63</v>
      </c>
      <c r="BJ27" s="28">
        <f t="shared" si="113"/>
        <v>125473.85</v>
      </c>
      <c r="BK27" s="29"/>
      <c r="BL27" s="54">
        <f>_xlfn.XLOOKUP($C27,[22]PSP!$C:$C,[22]PSP!BL:BL)</f>
        <v>7.134901467782695E-2</v>
      </c>
      <c r="BM27" s="27">
        <f>_xlfn.XLOOKUP($C27,[22]PSP!$C:$C,[22]PSP!BM:BM)</f>
        <v>2253980.63</v>
      </c>
      <c r="BN27" s="28">
        <f t="shared" si="114"/>
        <v>160819.29</v>
      </c>
      <c r="BO27" s="29"/>
      <c r="BP27" s="54">
        <f>_xlfn.XLOOKUP($C27,[22]PSP!$C:$C,[22]PSP!BP:BP)</f>
        <v>1.3409644798800024E-2</v>
      </c>
      <c r="BQ27" s="27">
        <f>_xlfn.XLOOKUP($C27,[22]PSP!$C:$C,[22]PSP!BQ:BQ)</f>
        <v>2253980.63</v>
      </c>
      <c r="BR27" s="28">
        <f t="shared" si="115"/>
        <v>30225.07</v>
      </c>
      <c r="BS27" s="29"/>
      <c r="BT27" s="54">
        <f>_xlfn.XLOOKUP($C27,[22]PSP!$C:$C,[22]PSP!BT:BT)</f>
        <v>3.8508618122870347E-2</v>
      </c>
      <c r="BU27" s="27">
        <f>_xlfn.XLOOKUP($C27,[22]PSP!$C:$C,[22]PSP!BU:BU)</f>
        <v>2253980.63</v>
      </c>
      <c r="BV27" s="28">
        <f t="shared" si="116"/>
        <v>86797.67</v>
      </c>
      <c r="BW27" s="29"/>
      <c r="BX27" s="54">
        <f>_xlfn.XLOOKUP($C27,[22]PSP!$C:$C,[22]PSP!BX:BX)</f>
        <v>3.171557437610964E-2</v>
      </c>
      <c r="BY27" s="27">
        <f>_xlfn.XLOOKUP($C27,[22]PSP!$C:$C,[22]PSP!BY:BY)</f>
        <v>2253980.63</v>
      </c>
      <c r="BZ27" s="28">
        <f t="shared" si="117"/>
        <v>71486.289999999994</v>
      </c>
      <c r="CA27" s="29"/>
      <c r="CB27" s="54">
        <f>_xlfn.XLOOKUP($C27,[22]PSP!$C:$C,[22]PSP!CB:CB)</f>
        <v>3.5178262260010452E-2</v>
      </c>
      <c r="CC27" s="27">
        <f>_xlfn.XLOOKUP($C27,[22]PSP!$C:$C,[22]PSP!CC:CC)</f>
        <v>2253980.63</v>
      </c>
      <c r="CD27" s="28">
        <f t="shared" si="118"/>
        <v>79291.12</v>
      </c>
      <c r="CE27" s="29"/>
      <c r="CF27" s="54">
        <f>_xlfn.XLOOKUP($C27,[22]PSP!$C:$C,[22]PSP!CF:CF)</f>
        <v>6.2284271236532462E-2</v>
      </c>
      <c r="CG27" s="27">
        <f>_xlfn.XLOOKUP($C27,[22]PSP!$C:$C,[22]PSP!CG:CG)</f>
        <v>2253980.63</v>
      </c>
      <c r="CH27" s="28">
        <f t="shared" si="119"/>
        <v>140387.54</v>
      </c>
      <c r="CI27" s="29"/>
      <c r="CJ27" s="54">
        <f>_xlfn.XLOOKUP($C27,[22]PSP!$C:$C,[22]PSP!CJ:CJ)</f>
        <v>3.1583242355068715E-2</v>
      </c>
      <c r="CK27" s="27">
        <f>_xlfn.XLOOKUP($C27,[22]PSP!$C:$C,[22]PSP!CK:CK)</f>
        <v>2253980.63</v>
      </c>
      <c r="CL27" s="28">
        <f t="shared" si="120"/>
        <v>71188.009999999995</v>
      </c>
      <c r="CM27" s="29"/>
      <c r="CN27" s="54">
        <f>_xlfn.XLOOKUP($C27,[22]PSP!$C:$C,[22]PSP!CN:CN)</f>
        <v>5.5866168216053905E-2</v>
      </c>
      <c r="CO27" s="27">
        <f>_xlfn.XLOOKUP($C27,[22]PSP!$C:$C,[22]PSP!CO:CO)</f>
        <v>2253980.63</v>
      </c>
      <c r="CP27" s="28">
        <f t="shared" si="121"/>
        <v>125921.26</v>
      </c>
      <c r="CQ27" s="29"/>
      <c r="CR27" s="54">
        <f>_xlfn.XLOOKUP($C27,[22]PSP!$C:$C,[22]PSP!CR:CR)</f>
        <v>6.0674231647202793E-2</v>
      </c>
      <c r="CS27" s="27">
        <f>_xlfn.XLOOKUP($C27,[22]PSP!$C:$C,[22]PSP!CS:CS)</f>
        <v>2253980.63</v>
      </c>
      <c r="CT27" s="28">
        <f t="shared" si="122"/>
        <v>136758.54</v>
      </c>
      <c r="CU27" s="29"/>
      <c r="CV27" s="54">
        <f>_xlfn.XLOOKUP($C27,[22]PSP!$C:$C,[22]PSP!CV:CV)</f>
        <v>5.632933028969675E-2</v>
      </c>
      <c r="CW27" s="27">
        <f>_xlfn.XLOOKUP($C27,[22]PSP!$C:$C,[22]PSP!CW:CW)</f>
        <v>2253980.63</v>
      </c>
      <c r="CX27" s="28">
        <f t="shared" si="123"/>
        <v>126965.21</v>
      </c>
      <c r="CY27" s="29"/>
      <c r="CZ27" s="54">
        <f>_xlfn.XLOOKUP($C27,[22]PSP!$C:$C,[22]PSP!CZ:CZ)</f>
        <v>5.0396444679701655E-2</v>
      </c>
      <c r="DA27" s="27">
        <f>_xlfn.XLOOKUP($C27,[22]PSP!$C:$C,[22]PSP!DA:DA)</f>
        <v>2253980.63</v>
      </c>
      <c r="DB27" s="28">
        <f t="shared" si="124"/>
        <v>113592.61</v>
      </c>
      <c r="DC27" s="29"/>
      <c r="DD27" s="54">
        <f>_xlfn.XLOOKUP($C27,[22]PSP!$C:$C,[22]PSP!DD:DD)</f>
        <v>3.3369724639119282E-2</v>
      </c>
      <c r="DE27" s="27">
        <f>_xlfn.XLOOKUP($C27,[22]PSP!$C:$C,[22]PSP!DE:DE)</f>
        <v>2253980.63</v>
      </c>
      <c r="DF27" s="28">
        <f t="shared" si="125"/>
        <v>75214.710000000006</v>
      </c>
      <c r="DG27" s="29"/>
      <c r="DH27" s="54">
        <f>_xlfn.XLOOKUP($C27,[22]PSP!$C:$C,[22]PSP!DH:DH)</f>
        <v>5.8667195994752614E-3</v>
      </c>
      <c r="DI27" s="27">
        <f>_xlfn.XLOOKUP($C27,[22]PSP!$C:$C,[22]PSP!DI:DI)</f>
        <v>2253980.63</v>
      </c>
      <c r="DJ27" s="28">
        <f t="shared" si="126"/>
        <v>13223.47</v>
      </c>
      <c r="DK27" s="29"/>
      <c r="DL27" s="54">
        <f>_xlfn.XLOOKUP($C27,[22]PSP!$C:$C,[22]PSP!DL:DL)</f>
        <v>3.3744665365401179E-3</v>
      </c>
      <c r="DM27" s="27">
        <f>_xlfn.XLOOKUP($C27,[22]PSP!$C:$C,[22]PSP!DM:DM)</f>
        <v>2253980.63</v>
      </c>
      <c r="DN27" s="28">
        <f t="shared" si="127"/>
        <v>7605.98</v>
      </c>
      <c r="DO27" s="29"/>
      <c r="DP27" s="54">
        <f>_xlfn.XLOOKUP($C27,[22]PSP!$C:$C,[22]PSP!DP:DP)</f>
        <v>1.8195652893108805E-2</v>
      </c>
      <c r="DQ27" s="27">
        <f>_xlfn.XLOOKUP($C27,[22]PSP!$C:$C,[22]PSP!DQ:DQ)</f>
        <v>2253980.63</v>
      </c>
      <c r="DR27" s="28">
        <f t="shared" si="128"/>
        <v>41012.639999999999</v>
      </c>
      <c r="DS27" s="29"/>
      <c r="DT27" s="54">
        <f>_xlfn.XLOOKUP($C27,[22]PSP!$C:$C,[22]PSP!DT:DT)</f>
        <v>1.7953044187867574E-2</v>
      </c>
      <c r="DU27" s="27">
        <f>_xlfn.XLOOKUP($C27,[22]PSP!$C:$C,[22]PSP!DU:DU)</f>
        <v>2253980.63</v>
      </c>
      <c r="DV27" s="28">
        <f t="shared" si="129"/>
        <v>40465.81</v>
      </c>
      <c r="DW27" s="29"/>
      <c r="DX27" s="54">
        <f>_xlfn.XLOOKUP($C27,[22]PSP!$C:$C,[22]PSP!DX:DX)</f>
        <v>1.0674783030623901E-2</v>
      </c>
      <c r="DY27" s="27">
        <f>_xlfn.XLOOKUP($C27,[22]PSP!$C:$C,[22]PSP!DY:DY)</f>
        <v>2253980.63</v>
      </c>
      <c r="DZ27" s="28">
        <f t="shared" si="130"/>
        <v>24060.75</v>
      </c>
      <c r="EA27" s="29"/>
      <c r="EB27" s="54">
        <f>_xlfn.XLOOKUP($C27,[22]PSP!$C:$C,[22]PSP!EB:EB)</f>
        <v>2.2739052282175973E-2</v>
      </c>
      <c r="EC27" s="27">
        <f>_xlfn.XLOOKUP($C27,[22]PSP!$C:$C,[22]PSP!EC:EC)</f>
        <v>2253980.63</v>
      </c>
      <c r="ED27" s="28">
        <f t="shared" si="131"/>
        <v>51253.38</v>
      </c>
      <c r="EE27" s="29"/>
      <c r="EF27" s="54">
        <f>_xlfn.XLOOKUP($C27,[22]PSP!$C:$C,[22]PSP!EF:EF)</f>
        <v>4.4882610469668387E-3</v>
      </c>
      <c r="EG27" s="27">
        <f>_xlfn.XLOOKUP($C27,[22]PSP!$C:$C,[22]PSP!EG:EG)</f>
        <v>2253980.63</v>
      </c>
      <c r="EH27" s="28">
        <f t="shared" si="132"/>
        <v>10116.450000000001</v>
      </c>
      <c r="EI27" s="29"/>
      <c r="EJ27" s="54">
        <f>_xlfn.XLOOKUP($C27,[22]PSP!$C:$C,[22]PSP!EJ:EJ)</f>
        <v>2.3158103682138477E-2</v>
      </c>
      <c r="EK27" s="27">
        <f>_xlfn.XLOOKUP($C27,[22]PSP!$C:$C,[22]PSP!EK:EK)</f>
        <v>2253980.63</v>
      </c>
      <c r="EL27" s="28">
        <f t="shared" si="133"/>
        <v>52197.91</v>
      </c>
      <c r="EM27" s="29"/>
      <c r="EN27" s="108"/>
      <c r="EO27" s="29">
        <f t="shared" si="33"/>
        <v>2253980.4900000007</v>
      </c>
      <c r="EP27" s="29">
        <f t="shared" si="32"/>
        <v>2253980.4900000002</v>
      </c>
      <c r="EQ27" s="4" t="b">
        <f t="shared" si="34"/>
        <v>1</v>
      </c>
    </row>
    <row r="28" spans="3:149" ht="10.5" x14ac:dyDescent="0.25">
      <c r="C28" s="24" t="s">
        <v>243</v>
      </c>
      <c r="D28" s="43" t="str">
        <f>_xlfn.XLOOKUP($C28,[22]PSP!$C:$C,[22]PSP!D:D)</f>
        <v>COMP_00006</v>
      </c>
      <c r="E28" s="43" t="str">
        <f>_xlfn.XLOOKUP($C28,[22]PSP!$C:$C,[22]PSP!E:E)</f>
        <v>COMPOSIÇÃO</v>
      </c>
      <c r="F28" s="116" t="str">
        <f>_xlfn.XLOOKUP($C28,[22]PSP!$C:$C,[22]PSP!F:F)</f>
        <v>PROJETO EXECUTIVO: AMPLIAÇÃO - PASSARELAS</v>
      </c>
      <c r="G28" s="43" t="str">
        <f>_xlfn.XLOOKUP($C28,[22]PSP!$C:$C,[22]PSP!G:G)</f>
        <v>CJ</v>
      </c>
      <c r="H28" s="53">
        <f>_xlfn.XLOOKUP($C28,[22]PSP!$C:$C,[22]PSP!H:H)</f>
        <v>0.99999999999999978</v>
      </c>
      <c r="I28" s="28">
        <f>_xlfn.XLOOKUP($C28,[22]PSP!$C:$C,[22]PSP!I:I)</f>
        <v>275252.02</v>
      </c>
      <c r="J28" s="28">
        <f>_xlfn.XLOOKUP($C28,[22]PSP!$C:$C,[22]PSP!J:J)</f>
        <v>338862.76182200003</v>
      </c>
      <c r="K28" s="29"/>
      <c r="L28" s="54">
        <f>_xlfn.XLOOKUP($C28,[22]PSP!$C:$C,[22]PSP!L:L)</f>
        <v>2.0930514661285159E-2</v>
      </c>
      <c r="M28" s="27">
        <f>_xlfn.XLOOKUP($C28,[22]PSP!$C:$C,[22]PSP!M:M)</f>
        <v>275252.18</v>
      </c>
      <c r="N28" s="28">
        <f t="shared" si="101"/>
        <v>5761.16</v>
      </c>
      <c r="O28" s="29"/>
      <c r="P28" s="54">
        <f>_xlfn.XLOOKUP($C28,[22]PSP!$C:$C,[22]PSP!P:P)</f>
        <v>3.6832412523020246E-3</v>
      </c>
      <c r="Q28" s="27">
        <f>_xlfn.XLOOKUP($C28,[22]PSP!$C:$C,[22]PSP!Q:Q)</f>
        <v>275252.18</v>
      </c>
      <c r="R28" s="28">
        <f t="shared" si="102"/>
        <v>1013.82</v>
      </c>
      <c r="S28" s="29"/>
      <c r="T28" s="54">
        <f>_xlfn.XLOOKUP($C28,[22]PSP!$C:$C,[22]PSP!T:T)</f>
        <v>4.80806343114875E-3</v>
      </c>
      <c r="U28" s="27">
        <f>_xlfn.XLOOKUP($C28,[22]PSP!$C:$C,[22]PSP!U:U)</f>
        <v>275252.18</v>
      </c>
      <c r="V28" s="28">
        <f t="shared" si="103"/>
        <v>1323.42</v>
      </c>
      <c r="W28" s="29"/>
      <c r="X28" s="54">
        <f>_xlfn.XLOOKUP($C28,[22]PSP!$C:$C,[22]PSP!X:X)</f>
        <v>4.3471068911899946E-2</v>
      </c>
      <c r="Y28" s="27">
        <f>_xlfn.XLOOKUP($C28,[22]PSP!$C:$C,[22]PSP!Y:Y)</f>
        <v>275252.18</v>
      </c>
      <c r="Z28" s="28">
        <f t="shared" si="104"/>
        <v>11965.5</v>
      </c>
      <c r="AA28" s="29"/>
      <c r="AB28" s="54">
        <f>_xlfn.XLOOKUP($C28,[22]PSP!$C:$C,[22]PSP!AB:AB)</f>
        <v>2.4371147208345725E-2</v>
      </c>
      <c r="AC28" s="27">
        <f>_xlfn.XLOOKUP($C28,[22]PSP!$C:$C,[22]PSP!AC:AC)</f>
        <v>275252.18</v>
      </c>
      <c r="AD28" s="28">
        <f t="shared" si="105"/>
        <v>6708.21</v>
      </c>
      <c r="AE28" s="29"/>
      <c r="AF28" s="54">
        <f>_xlfn.XLOOKUP($C28,[22]PSP!$C:$C,[22]PSP!AF:AF)</f>
        <v>2.741478369228393E-2</v>
      </c>
      <c r="AG28" s="27">
        <f>_xlfn.XLOOKUP($C28,[22]PSP!$C:$C,[22]PSP!AG:AG)</f>
        <v>275252.18</v>
      </c>
      <c r="AH28" s="28">
        <f t="shared" si="106"/>
        <v>7545.97</v>
      </c>
      <c r="AI28" s="29"/>
      <c r="AJ28" s="54">
        <f>_xlfn.XLOOKUP($C28,[22]PSP!$C:$C,[22]PSP!AJ:AJ)</f>
        <v>1.6872332682700903E-2</v>
      </c>
      <c r="AK28" s="27">
        <f>_xlfn.XLOOKUP($C28,[22]PSP!$C:$C,[22]PSP!AK:AK)</f>
        <v>275252.18</v>
      </c>
      <c r="AL28" s="28">
        <f t="shared" si="107"/>
        <v>4644.1400000000003</v>
      </c>
      <c r="AM28" s="29"/>
      <c r="AN28" s="54">
        <f>_xlfn.XLOOKUP($C28,[22]PSP!$C:$C,[22]PSP!AN:AN)</f>
        <v>4.7838025606245678E-2</v>
      </c>
      <c r="AO28" s="27">
        <f>_xlfn.XLOOKUP($C28,[22]PSP!$C:$C,[22]PSP!AO:AO)</f>
        <v>275252.18</v>
      </c>
      <c r="AP28" s="28">
        <f t="shared" si="108"/>
        <v>13167.52</v>
      </c>
      <c r="AQ28" s="29"/>
      <c r="AR28" s="54">
        <f>_xlfn.XLOOKUP($C28,[22]PSP!$C:$C,[22]PSP!AR:AR)</f>
        <v>1.1579051841069238E-2</v>
      </c>
      <c r="AS28" s="27">
        <f>_xlfn.XLOOKUP($C28,[22]PSP!$C:$C,[22]PSP!AS:AS)</f>
        <v>275252.18</v>
      </c>
      <c r="AT28" s="28">
        <f t="shared" si="109"/>
        <v>3187.15</v>
      </c>
      <c r="AU28" s="29"/>
      <c r="AV28" s="54">
        <f>_xlfn.XLOOKUP($C28,[22]PSP!$C:$C,[22]PSP!AV:AV)</f>
        <v>3.1583242355068965E-2</v>
      </c>
      <c r="AW28" s="27">
        <f>_xlfn.XLOOKUP($C28,[22]PSP!$C:$C,[22]PSP!AW:AW)</f>
        <v>275252.18</v>
      </c>
      <c r="AX28" s="28">
        <f t="shared" si="110"/>
        <v>8693.35</v>
      </c>
      <c r="AY28" s="29"/>
      <c r="AZ28" s="54">
        <f>_xlfn.XLOOKUP($C28,[22]PSP!$C:$C,[22]PSP!AZ:AZ)</f>
        <v>6.241660325757163E-3</v>
      </c>
      <c r="BA28" s="27">
        <f>_xlfn.XLOOKUP($C28,[22]PSP!$C:$C,[22]PSP!BA:BA)</f>
        <v>275252.18</v>
      </c>
      <c r="BB28" s="28">
        <f t="shared" si="111"/>
        <v>1718.03</v>
      </c>
      <c r="BC28" s="29"/>
      <c r="BD28" s="54">
        <f>_xlfn.XLOOKUP($C28,[22]PSP!$C:$C,[22]PSP!BD:BD)</f>
        <v>5.8424587289509632E-2</v>
      </c>
      <c r="BE28" s="27">
        <f>_xlfn.XLOOKUP($C28,[22]PSP!$C:$C,[22]PSP!BE:BE)</f>
        <v>275252.18</v>
      </c>
      <c r="BF28" s="28">
        <f t="shared" si="112"/>
        <v>16081.49</v>
      </c>
      <c r="BG28" s="29"/>
      <c r="BH28" s="54">
        <f>_xlfn.XLOOKUP($C28,[22]PSP!$C:$C,[22]PSP!BH:BH)</f>
        <v>5.5667670184492896E-2</v>
      </c>
      <c r="BI28" s="27">
        <f>_xlfn.XLOOKUP($C28,[22]PSP!$C:$C,[22]PSP!BI:BI)</f>
        <v>275252.18</v>
      </c>
      <c r="BJ28" s="28">
        <f t="shared" si="113"/>
        <v>15322.64</v>
      </c>
      <c r="BK28" s="29"/>
      <c r="BL28" s="54">
        <f>_xlfn.XLOOKUP($C28,[22]PSP!$C:$C,[22]PSP!BL:BL)</f>
        <v>7.134901467782695E-2</v>
      </c>
      <c r="BM28" s="27">
        <f>_xlfn.XLOOKUP($C28,[22]PSP!$C:$C,[22]PSP!BM:BM)</f>
        <v>275252.18</v>
      </c>
      <c r="BN28" s="28">
        <f t="shared" si="114"/>
        <v>19638.97</v>
      </c>
      <c r="BO28" s="29"/>
      <c r="BP28" s="54">
        <f>_xlfn.XLOOKUP($C28,[22]PSP!$C:$C,[22]PSP!BP:BP)</f>
        <v>1.3409644798800024E-2</v>
      </c>
      <c r="BQ28" s="27">
        <f>_xlfn.XLOOKUP($C28,[22]PSP!$C:$C,[22]PSP!BQ:BQ)</f>
        <v>275252.18</v>
      </c>
      <c r="BR28" s="28">
        <f t="shared" si="115"/>
        <v>3691.03</v>
      </c>
      <c r="BS28" s="29"/>
      <c r="BT28" s="54">
        <f>_xlfn.XLOOKUP($C28,[22]PSP!$C:$C,[22]PSP!BT:BT)</f>
        <v>3.8508618122870347E-2</v>
      </c>
      <c r="BU28" s="27">
        <f>_xlfn.XLOOKUP($C28,[22]PSP!$C:$C,[22]PSP!BU:BU)</f>
        <v>275252.18</v>
      </c>
      <c r="BV28" s="28">
        <f t="shared" si="116"/>
        <v>10599.58</v>
      </c>
      <c r="BW28" s="29"/>
      <c r="BX28" s="54">
        <f>_xlfn.XLOOKUP($C28,[22]PSP!$C:$C,[22]PSP!BX:BX)</f>
        <v>3.171557437610964E-2</v>
      </c>
      <c r="BY28" s="27">
        <f>_xlfn.XLOOKUP($C28,[22]PSP!$C:$C,[22]PSP!BY:BY)</f>
        <v>275252.18</v>
      </c>
      <c r="BZ28" s="28">
        <f t="shared" si="117"/>
        <v>8729.7800000000007</v>
      </c>
      <c r="CA28" s="29"/>
      <c r="CB28" s="54">
        <f>_xlfn.XLOOKUP($C28,[22]PSP!$C:$C,[22]PSP!CB:CB)</f>
        <v>3.5178262260010452E-2</v>
      </c>
      <c r="CC28" s="27">
        <f>_xlfn.XLOOKUP($C28,[22]PSP!$C:$C,[22]PSP!CC:CC)</f>
        <v>275252.18</v>
      </c>
      <c r="CD28" s="28">
        <f t="shared" si="118"/>
        <v>9682.89</v>
      </c>
      <c r="CE28" s="29"/>
      <c r="CF28" s="54">
        <f>_xlfn.XLOOKUP($C28,[22]PSP!$C:$C,[22]PSP!CF:CF)</f>
        <v>6.2284271236532462E-2</v>
      </c>
      <c r="CG28" s="27">
        <f>_xlfn.XLOOKUP($C28,[22]PSP!$C:$C,[22]PSP!CG:CG)</f>
        <v>275252.18</v>
      </c>
      <c r="CH28" s="28">
        <f t="shared" si="119"/>
        <v>17143.88</v>
      </c>
      <c r="CI28" s="29"/>
      <c r="CJ28" s="54">
        <f>_xlfn.XLOOKUP($C28,[22]PSP!$C:$C,[22]PSP!CJ:CJ)</f>
        <v>3.1583242355068715E-2</v>
      </c>
      <c r="CK28" s="27">
        <f>_xlfn.XLOOKUP($C28,[22]PSP!$C:$C,[22]PSP!CK:CK)</f>
        <v>275252.18</v>
      </c>
      <c r="CL28" s="28">
        <f t="shared" si="120"/>
        <v>8693.35</v>
      </c>
      <c r="CM28" s="29"/>
      <c r="CN28" s="54">
        <f>_xlfn.XLOOKUP($C28,[22]PSP!$C:$C,[22]PSP!CN:CN)</f>
        <v>5.5866168216053905E-2</v>
      </c>
      <c r="CO28" s="27">
        <f>_xlfn.XLOOKUP($C28,[22]PSP!$C:$C,[22]PSP!CO:CO)</f>
        <v>275252.18</v>
      </c>
      <c r="CP28" s="28">
        <f t="shared" si="121"/>
        <v>15377.28</v>
      </c>
      <c r="CQ28" s="29"/>
      <c r="CR28" s="54">
        <f>_xlfn.XLOOKUP($C28,[22]PSP!$C:$C,[22]PSP!CR:CR)</f>
        <v>6.0674231647202793E-2</v>
      </c>
      <c r="CS28" s="27">
        <f>_xlfn.XLOOKUP($C28,[22]PSP!$C:$C,[22]PSP!CS:CS)</f>
        <v>275252.18</v>
      </c>
      <c r="CT28" s="28">
        <f t="shared" si="122"/>
        <v>16700.71</v>
      </c>
      <c r="CU28" s="29"/>
      <c r="CV28" s="54">
        <f>_xlfn.XLOOKUP($C28,[22]PSP!$C:$C,[22]PSP!CV:CV)</f>
        <v>5.632933028969675E-2</v>
      </c>
      <c r="CW28" s="27">
        <f>_xlfn.XLOOKUP($C28,[22]PSP!$C:$C,[22]PSP!CW:CW)</f>
        <v>275252.18</v>
      </c>
      <c r="CX28" s="28">
        <f t="shared" si="123"/>
        <v>15504.77</v>
      </c>
      <c r="CY28" s="29"/>
      <c r="CZ28" s="54">
        <f>_xlfn.XLOOKUP($C28,[22]PSP!$C:$C,[22]PSP!CZ:CZ)</f>
        <v>5.0396444679701655E-2</v>
      </c>
      <c r="DA28" s="27">
        <f>_xlfn.XLOOKUP($C28,[22]PSP!$C:$C,[22]PSP!DA:DA)</f>
        <v>275252.18</v>
      </c>
      <c r="DB28" s="28">
        <f t="shared" si="124"/>
        <v>13871.73</v>
      </c>
      <c r="DC28" s="29"/>
      <c r="DD28" s="54">
        <f>_xlfn.XLOOKUP($C28,[22]PSP!$C:$C,[22]PSP!DD:DD)</f>
        <v>3.3369724639119282E-2</v>
      </c>
      <c r="DE28" s="27">
        <f>_xlfn.XLOOKUP($C28,[22]PSP!$C:$C,[22]PSP!DE:DE)</f>
        <v>275252.18</v>
      </c>
      <c r="DF28" s="28">
        <f t="shared" si="125"/>
        <v>9185.08</v>
      </c>
      <c r="DG28" s="29"/>
      <c r="DH28" s="54">
        <f>_xlfn.XLOOKUP($C28,[22]PSP!$C:$C,[22]PSP!DH:DH)</f>
        <v>5.8667195994752614E-3</v>
      </c>
      <c r="DI28" s="27">
        <f>_xlfn.XLOOKUP($C28,[22]PSP!$C:$C,[22]PSP!DI:DI)</f>
        <v>275252.18</v>
      </c>
      <c r="DJ28" s="28">
        <f t="shared" si="126"/>
        <v>1614.82</v>
      </c>
      <c r="DK28" s="29"/>
      <c r="DL28" s="54">
        <f>_xlfn.XLOOKUP($C28,[22]PSP!$C:$C,[22]PSP!DL:DL)</f>
        <v>3.3744665365401179E-3</v>
      </c>
      <c r="DM28" s="27">
        <f>_xlfn.XLOOKUP($C28,[22]PSP!$C:$C,[22]PSP!DM:DM)</f>
        <v>275252.18</v>
      </c>
      <c r="DN28" s="28">
        <f t="shared" si="127"/>
        <v>928.82</v>
      </c>
      <c r="DO28" s="29"/>
      <c r="DP28" s="54">
        <f>_xlfn.XLOOKUP($C28,[22]PSP!$C:$C,[22]PSP!DP:DP)</f>
        <v>1.8195652893108805E-2</v>
      </c>
      <c r="DQ28" s="27">
        <f>_xlfn.XLOOKUP($C28,[22]PSP!$C:$C,[22]PSP!DQ:DQ)</f>
        <v>275252.18</v>
      </c>
      <c r="DR28" s="28">
        <f t="shared" si="128"/>
        <v>5008.3900000000003</v>
      </c>
      <c r="DS28" s="29"/>
      <c r="DT28" s="54">
        <f>_xlfn.XLOOKUP($C28,[22]PSP!$C:$C,[22]PSP!DT:DT)</f>
        <v>1.7953044187867574E-2</v>
      </c>
      <c r="DU28" s="27">
        <f>_xlfn.XLOOKUP($C28,[22]PSP!$C:$C,[22]PSP!DU:DU)</f>
        <v>275252.18</v>
      </c>
      <c r="DV28" s="28">
        <f t="shared" si="129"/>
        <v>4941.6099999999997</v>
      </c>
      <c r="DW28" s="29"/>
      <c r="DX28" s="54">
        <f>_xlfn.XLOOKUP($C28,[22]PSP!$C:$C,[22]PSP!DX:DX)</f>
        <v>1.0674783030623901E-2</v>
      </c>
      <c r="DY28" s="27">
        <f>_xlfn.XLOOKUP($C28,[22]PSP!$C:$C,[22]PSP!DY:DY)</f>
        <v>275252.18</v>
      </c>
      <c r="DZ28" s="28">
        <f t="shared" si="130"/>
        <v>2938.25</v>
      </c>
      <c r="EA28" s="29"/>
      <c r="EB28" s="54">
        <f>_xlfn.XLOOKUP($C28,[22]PSP!$C:$C,[22]PSP!EB:EB)</f>
        <v>2.2739052282175973E-2</v>
      </c>
      <c r="EC28" s="27">
        <f>_xlfn.XLOOKUP($C28,[22]PSP!$C:$C,[22]PSP!EC:EC)</f>
        <v>275252.18</v>
      </c>
      <c r="ED28" s="28">
        <f t="shared" si="131"/>
        <v>6258.97</v>
      </c>
      <c r="EE28" s="29"/>
      <c r="EF28" s="54">
        <f>_xlfn.XLOOKUP($C28,[22]PSP!$C:$C,[22]PSP!EF:EF)</f>
        <v>4.4882610469668387E-3</v>
      </c>
      <c r="EG28" s="27">
        <f>_xlfn.XLOOKUP($C28,[22]PSP!$C:$C,[22]PSP!EG:EG)</f>
        <v>275252.18</v>
      </c>
      <c r="EH28" s="28">
        <f t="shared" si="132"/>
        <v>1235.4000000000001</v>
      </c>
      <c r="EI28" s="29"/>
      <c r="EJ28" s="54">
        <f>_xlfn.XLOOKUP($C28,[22]PSP!$C:$C,[22]PSP!EJ:EJ)</f>
        <v>2.3158103682138477E-2</v>
      </c>
      <c r="EK28" s="27">
        <f>_xlfn.XLOOKUP($C28,[22]PSP!$C:$C,[22]PSP!EK:EK)</f>
        <v>275252.18</v>
      </c>
      <c r="EL28" s="28">
        <f t="shared" si="133"/>
        <v>6374.31</v>
      </c>
      <c r="EM28" s="29"/>
      <c r="EN28" s="108"/>
      <c r="EO28" s="29">
        <f t="shared" si="33"/>
        <v>275252.01999999996</v>
      </c>
      <c r="EP28" s="29">
        <f t="shared" si="32"/>
        <v>275252.02</v>
      </c>
      <c r="EQ28" s="4" t="b">
        <f t="shared" si="34"/>
        <v>1</v>
      </c>
    </row>
    <row r="29" spans="3:149" ht="10.5" x14ac:dyDescent="0.25">
      <c r="C29" s="24" t="s">
        <v>244</v>
      </c>
      <c r="D29" s="43" t="str">
        <f>_xlfn.XLOOKUP($C29,[22]PSP!$C:$C,[22]PSP!D:D)</f>
        <v>COMP_00007</v>
      </c>
      <c r="E29" s="43" t="str">
        <f>_xlfn.XLOOKUP($C29,[22]PSP!$C:$C,[22]PSP!E:E)</f>
        <v>COMPOSIÇÃO</v>
      </c>
      <c r="F29" s="116" t="str">
        <f>_xlfn.XLOOKUP($C29,[22]PSP!$C:$C,[22]PSP!F:F)</f>
        <v>PROJETO EXECUTIVO: AMPLIAÇÃO - VIAS MARGINAIS</v>
      </c>
      <c r="G29" s="43" t="str">
        <f>_xlfn.XLOOKUP($C29,[22]PSP!$C:$C,[22]PSP!G:G)</f>
        <v>CJ</v>
      </c>
      <c r="H29" s="53">
        <f>_xlfn.XLOOKUP($C29,[22]PSP!$C:$C,[22]PSP!H:H)</f>
        <v>0.99999999999999978</v>
      </c>
      <c r="I29" s="28">
        <f>_xlfn.XLOOKUP($C29,[22]PSP!$C:$C,[22]PSP!I:I)</f>
        <v>567341.45000000007</v>
      </c>
      <c r="J29" s="28">
        <f>_xlfn.XLOOKUP($C29,[22]PSP!$C:$C,[22]PSP!J:J)</f>
        <v>698454.05909500015</v>
      </c>
      <c r="K29" s="29"/>
      <c r="L29" s="54">
        <f>_xlfn.XLOOKUP($C29,[22]PSP!$C:$C,[22]PSP!L:L)</f>
        <v>2.0930514661285159E-2</v>
      </c>
      <c r="M29" s="27">
        <f>_xlfn.XLOOKUP($C29,[22]PSP!$C:$C,[22]PSP!M:M)</f>
        <v>567341.62</v>
      </c>
      <c r="N29" s="28">
        <f t="shared" si="101"/>
        <v>11874.75</v>
      </c>
      <c r="O29" s="29"/>
      <c r="P29" s="54">
        <f>_xlfn.XLOOKUP($C29,[22]PSP!$C:$C,[22]PSP!P:P)</f>
        <v>3.6832412523020246E-3</v>
      </c>
      <c r="Q29" s="27">
        <f>_xlfn.XLOOKUP($C29,[22]PSP!$C:$C,[22]PSP!Q:Q)</f>
        <v>567341.62</v>
      </c>
      <c r="R29" s="28">
        <f t="shared" si="102"/>
        <v>2089.65</v>
      </c>
      <c r="S29" s="29"/>
      <c r="T29" s="54">
        <f>_xlfn.XLOOKUP($C29,[22]PSP!$C:$C,[22]PSP!T:T)</f>
        <v>4.80806343114875E-3</v>
      </c>
      <c r="U29" s="27">
        <f>_xlfn.XLOOKUP($C29,[22]PSP!$C:$C,[22]PSP!U:U)</f>
        <v>567341.62</v>
      </c>
      <c r="V29" s="28">
        <f t="shared" si="103"/>
        <v>2727.81</v>
      </c>
      <c r="W29" s="29"/>
      <c r="X29" s="54">
        <f>_xlfn.XLOOKUP($C29,[22]PSP!$C:$C,[22]PSP!X:X)</f>
        <v>4.3471068911899946E-2</v>
      </c>
      <c r="Y29" s="27">
        <f>_xlfn.XLOOKUP($C29,[22]PSP!$C:$C,[22]PSP!Y:Y)</f>
        <v>567341.62</v>
      </c>
      <c r="Z29" s="28">
        <f t="shared" si="104"/>
        <v>24662.94</v>
      </c>
      <c r="AA29" s="29"/>
      <c r="AB29" s="54">
        <f>_xlfn.XLOOKUP($C29,[22]PSP!$C:$C,[22]PSP!AB:AB)</f>
        <v>2.4371147208345725E-2</v>
      </c>
      <c r="AC29" s="27">
        <f>_xlfn.XLOOKUP($C29,[22]PSP!$C:$C,[22]PSP!AC:AC)</f>
        <v>567341.62</v>
      </c>
      <c r="AD29" s="28">
        <f t="shared" si="105"/>
        <v>13826.76</v>
      </c>
      <c r="AE29" s="29"/>
      <c r="AF29" s="54">
        <f>_xlfn.XLOOKUP($C29,[22]PSP!$C:$C,[22]PSP!AF:AF)</f>
        <v>2.741478369228393E-2</v>
      </c>
      <c r="AG29" s="27">
        <f>_xlfn.XLOOKUP($C29,[22]PSP!$C:$C,[22]PSP!AG:AG)</f>
        <v>567341.62</v>
      </c>
      <c r="AH29" s="28">
        <f t="shared" si="106"/>
        <v>15553.54</v>
      </c>
      <c r="AI29" s="29"/>
      <c r="AJ29" s="54">
        <f>_xlfn.XLOOKUP($C29,[22]PSP!$C:$C,[22]PSP!AJ:AJ)</f>
        <v>1.6872332682700903E-2</v>
      </c>
      <c r="AK29" s="27">
        <f>_xlfn.XLOOKUP($C29,[22]PSP!$C:$C,[22]PSP!AK:AK)</f>
        <v>567341.62</v>
      </c>
      <c r="AL29" s="28">
        <f t="shared" si="107"/>
        <v>9572.3700000000008</v>
      </c>
      <c r="AM29" s="29"/>
      <c r="AN29" s="54">
        <f>_xlfn.XLOOKUP($C29,[22]PSP!$C:$C,[22]PSP!AN:AN)</f>
        <v>4.7838025606245678E-2</v>
      </c>
      <c r="AO29" s="27">
        <f>_xlfn.XLOOKUP($C29,[22]PSP!$C:$C,[22]PSP!AO:AO)</f>
        <v>567341.62</v>
      </c>
      <c r="AP29" s="28">
        <f t="shared" si="108"/>
        <v>27140.5</v>
      </c>
      <c r="AQ29" s="29"/>
      <c r="AR29" s="54">
        <f>_xlfn.XLOOKUP($C29,[22]PSP!$C:$C,[22]PSP!AR:AR)</f>
        <v>1.1579051841069238E-2</v>
      </c>
      <c r="AS29" s="27">
        <f>_xlfn.XLOOKUP($C29,[22]PSP!$C:$C,[22]PSP!AS:AS)</f>
        <v>567341.62</v>
      </c>
      <c r="AT29" s="28">
        <f t="shared" si="109"/>
        <v>6569.27</v>
      </c>
      <c r="AU29" s="29"/>
      <c r="AV29" s="54">
        <f>_xlfn.XLOOKUP($C29,[22]PSP!$C:$C,[22]PSP!AV:AV)</f>
        <v>3.1583242355068965E-2</v>
      </c>
      <c r="AW29" s="27">
        <f>_xlfn.XLOOKUP($C29,[22]PSP!$C:$C,[22]PSP!AW:AW)</f>
        <v>567341.62</v>
      </c>
      <c r="AX29" s="28">
        <f t="shared" si="110"/>
        <v>17918.48</v>
      </c>
      <c r="AY29" s="29"/>
      <c r="AZ29" s="54">
        <f>_xlfn.XLOOKUP($C29,[22]PSP!$C:$C,[22]PSP!AZ:AZ)</f>
        <v>6.241660325757163E-3</v>
      </c>
      <c r="BA29" s="27">
        <f>_xlfn.XLOOKUP($C29,[22]PSP!$C:$C,[22]PSP!BA:BA)</f>
        <v>567341.62</v>
      </c>
      <c r="BB29" s="28">
        <f t="shared" si="111"/>
        <v>3541.15</v>
      </c>
      <c r="BC29" s="29"/>
      <c r="BD29" s="54">
        <f>_xlfn.XLOOKUP($C29,[22]PSP!$C:$C,[22]PSP!BD:BD)</f>
        <v>5.8424587289509632E-2</v>
      </c>
      <c r="BE29" s="27">
        <f>_xlfn.XLOOKUP($C29,[22]PSP!$C:$C,[22]PSP!BE:BE)</f>
        <v>567341.62</v>
      </c>
      <c r="BF29" s="28">
        <f t="shared" si="112"/>
        <v>33146.699999999997</v>
      </c>
      <c r="BG29" s="29"/>
      <c r="BH29" s="54">
        <f>_xlfn.XLOOKUP($C29,[22]PSP!$C:$C,[22]PSP!BH:BH)</f>
        <v>5.5667670184492896E-2</v>
      </c>
      <c r="BI29" s="27">
        <f>_xlfn.XLOOKUP($C29,[22]PSP!$C:$C,[22]PSP!BI:BI)</f>
        <v>567341.62</v>
      </c>
      <c r="BJ29" s="28">
        <f t="shared" si="113"/>
        <v>31582.58</v>
      </c>
      <c r="BK29" s="29"/>
      <c r="BL29" s="54">
        <f>_xlfn.XLOOKUP($C29,[22]PSP!$C:$C,[22]PSP!BL:BL)</f>
        <v>7.134901467782695E-2</v>
      </c>
      <c r="BM29" s="27">
        <f>_xlfn.XLOOKUP($C29,[22]PSP!$C:$C,[22]PSP!BM:BM)</f>
        <v>567341.62</v>
      </c>
      <c r="BN29" s="28">
        <f t="shared" si="114"/>
        <v>40479.26</v>
      </c>
      <c r="BO29" s="29"/>
      <c r="BP29" s="54">
        <f>_xlfn.XLOOKUP($C29,[22]PSP!$C:$C,[22]PSP!BP:BP)</f>
        <v>1.3409644798800024E-2</v>
      </c>
      <c r="BQ29" s="27">
        <f>_xlfn.XLOOKUP($C29,[22]PSP!$C:$C,[22]PSP!BQ:BQ)</f>
        <v>567341.62</v>
      </c>
      <c r="BR29" s="28">
        <f t="shared" si="115"/>
        <v>7607.84</v>
      </c>
      <c r="BS29" s="29"/>
      <c r="BT29" s="54">
        <f>_xlfn.XLOOKUP($C29,[22]PSP!$C:$C,[22]PSP!BT:BT)</f>
        <v>3.8508618122870347E-2</v>
      </c>
      <c r="BU29" s="27">
        <f>_xlfn.XLOOKUP($C29,[22]PSP!$C:$C,[22]PSP!BU:BU)</f>
        <v>567341.62</v>
      </c>
      <c r="BV29" s="28">
        <f t="shared" si="116"/>
        <v>21847.54</v>
      </c>
      <c r="BW29" s="29"/>
      <c r="BX29" s="54">
        <f>_xlfn.XLOOKUP($C29,[22]PSP!$C:$C,[22]PSP!BX:BX)</f>
        <v>3.171557437610964E-2</v>
      </c>
      <c r="BY29" s="27">
        <f>_xlfn.XLOOKUP($C29,[22]PSP!$C:$C,[22]PSP!BY:BY)</f>
        <v>567341.62</v>
      </c>
      <c r="BZ29" s="28">
        <f t="shared" si="117"/>
        <v>17993.560000000001</v>
      </c>
      <c r="CA29" s="29"/>
      <c r="CB29" s="54">
        <f>_xlfn.XLOOKUP($C29,[22]PSP!$C:$C,[22]PSP!CB:CB)</f>
        <v>3.5178262260010452E-2</v>
      </c>
      <c r="CC29" s="27">
        <f>_xlfn.XLOOKUP($C29,[22]PSP!$C:$C,[22]PSP!CC:CC)</f>
        <v>567341.62</v>
      </c>
      <c r="CD29" s="28">
        <f t="shared" si="118"/>
        <v>19958.09</v>
      </c>
      <c r="CE29" s="29"/>
      <c r="CF29" s="54">
        <f>_xlfn.XLOOKUP($C29,[22]PSP!$C:$C,[22]PSP!CF:CF)</f>
        <v>6.2284271236532462E-2</v>
      </c>
      <c r="CG29" s="27">
        <f>_xlfn.XLOOKUP($C29,[22]PSP!$C:$C,[22]PSP!CG:CG)</f>
        <v>567341.62</v>
      </c>
      <c r="CH29" s="28">
        <f t="shared" si="119"/>
        <v>35336.449999999997</v>
      </c>
      <c r="CI29" s="29"/>
      <c r="CJ29" s="54">
        <f>_xlfn.XLOOKUP($C29,[22]PSP!$C:$C,[22]PSP!CJ:CJ)</f>
        <v>3.1583242355068715E-2</v>
      </c>
      <c r="CK29" s="27">
        <f>_xlfn.XLOOKUP($C29,[22]PSP!$C:$C,[22]PSP!CK:CK)</f>
        <v>567341.62</v>
      </c>
      <c r="CL29" s="28">
        <f t="shared" si="120"/>
        <v>17918.48</v>
      </c>
      <c r="CM29" s="29"/>
      <c r="CN29" s="54">
        <f>_xlfn.XLOOKUP($C29,[22]PSP!$C:$C,[22]PSP!CN:CN)</f>
        <v>5.5866168216053905E-2</v>
      </c>
      <c r="CO29" s="27">
        <f>_xlfn.XLOOKUP($C29,[22]PSP!$C:$C,[22]PSP!CO:CO)</f>
        <v>567341.62</v>
      </c>
      <c r="CP29" s="28">
        <f t="shared" si="121"/>
        <v>31695.200000000001</v>
      </c>
      <c r="CQ29" s="29"/>
      <c r="CR29" s="54">
        <f>_xlfn.XLOOKUP($C29,[22]PSP!$C:$C,[22]PSP!CR:CR)</f>
        <v>6.0674231647202793E-2</v>
      </c>
      <c r="CS29" s="27">
        <f>_xlfn.XLOOKUP($C29,[22]PSP!$C:$C,[22]PSP!CS:CS)</f>
        <v>567341.62</v>
      </c>
      <c r="CT29" s="28">
        <f t="shared" si="122"/>
        <v>34423.01</v>
      </c>
      <c r="CU29" s="29"/>
      <c r="CV29" s="54">
        <f>_xlfn.XLOOKUP($C29,[22]PSP!$C:$C,[22]PSP!CV:CV)</f>
        <v>5.632933028969675E-2</v>
      </c>
      <c r="CW29" s="27">
        <f>_xlfn.XLOOKUP($C29,[22]PSP!$C:$C,[22]PSP!CW:CW)</f>
        <v>567341.62</v>
      </c>
      <c r="CX29" s="28">
        <f t="shared" si="123"/>
        <v>31957.97</v>
      </c>
      <c r="CY29" s="29"/>
      <c r="CZ29" s="54">
        <f>_xlfn.XLOOKUP($C29,[22]PSP!$C:$C,[22]PSP!CZ:CZ)</f>
        <v>5.0396444679701655E-2</v>
      </c>
      <c r="DA29" s="27">
        <f>_xlfn.XLOOKUP($C29,[22]PSP!$C:$C,[22]PSP!DA:DA)</f>
        <v>567341.62</v>
      </c>
      <c r="DB29" s="28">
        <f t="shared" si="124"/>
        <v>28592</v>
      </c>
      <c r="DC29" s="29"/>
      <c r="DD29" s="54">
        <f>_xlfn.XLOOKUP($C29,[22]PSP!$C:$C,[22]PSP!DD:DD)</f>
        <v>3.3369724639119282E-2</v>
      </c>
      <c r="DE29" s="27">
        <f>_xlfn.XLOOKUP($C29,[22]PSP!$C:$C,[22]PSP!DE:DE)</f>
        <v>567341.62</v>
      </c>
      <c r="DF29" s="28">
        <f t="shared" si="125"/>
        <v>18932.03</v>
      </c>
      <c r="DG29" s="29"/>
      <c r="DH29" s="54">
        <f>_xlfn.XLOOKUP($C29,[22]PSP!$C:$C,[22]PSP!DH:DH)</f>
        <v>5.8667195994752614E-3</v>
      </c>
      <c r="DI29" s="27">
        <f>_xlfn.XLOOKUP($C29,[22]PSP!$C:$C,[22]PSP!DI:DI)</f>
        <v>567341.62</v>
      </c>
      <c r="DJ29" s="28">
        <f t="shared" si="126"/>
        <v>3328.43</v>
      </c>
      <c r="DK29" s="29"/>
      <c r="DL29" s="54">
        <f>_xlfn.XLOOKUP($C29,[22]PSP!$C:$C,[22]PSP!DL:DL)</f>
        <v>3.3744665365401179E-3</v>
      </c>
      <c r="DM29" s="27">
        <f>_xlfn.XLOOKUP($C29,[22]PSP!$C:$C,[22]PSP!DM:DM)</f>
        <v>567341.62</v>
      </c>
      <c r="DN29" s="28">
        <f t="shared" si="127"/>
        <v>1914.47</v>
      </c>
      <c r="DO29" s="29"/>
      <c r="DP29" s="54">
        <f>_xlfn.XLOOKUP($C29,[22]PSP!$C:$C,[22]PSP!DP:DP)</f>
        <v>1.8195652893108805E-2</v>
      </c>
      <c r="DQ29" s="27">
        <f>_xlfn.XLOOKUP($C29,[22]PSP!$C:$C,[22]PSP!DQ:DQ)</f>
        <v>567341.62</v>
      </c>
      <c r="DR29" s="28">
        <f t="shared" si="128"/>
        <v>10323.15</v>
      </c>
      <c r="DS29" s="29"/>
      <c r="DT29" s="54">
        <f>_xlfn.XLOOKUP($C29,[22]PSP!$C:$C,[22]PSP!DT:DT)</f>
        <v>1.7953044187867574E-2</v>
      </c>
      <c r="DU29" s="27">
        <f>_xlfn.XLOOKUP($C29,[22]PSP!$C:$C,[22]PSP!DU:DU)</f>
        <v>567341.62</v>
      </c>
      <c r="DV29" s="28">
        <f t="shared" si="129"/>
        <v>10185.5</v>
      </c>
      <c r="DW29" s="29"/>
      <c r="DX29" s="54">
        <f>_xlfn.XLOOKUP($C29,[22]PSP!$C:$C,[22]PSP!DX:DX)</f>
        <v>1.0674783030623901E-2</v>
      </c>
      <c r="DY29" s="27">
        <f>_xlfn.XLOOKUP($C29,[22]PSP!$C:$C,[22]PSP!DY:DY)</f>
        <v>567341.62</v>
      </c>
      <c r="DZ29" s="28">
        <f t="shared" si="130"/>
        <v>6056.24</v>
      </c>
      <c r="EA29" s="29"/>
      <c r="EB29" s="54">
        <f>_xlfn.XLOOKUP($C29,[22]PSP!$C:$C,[22]PSP!EB:EB)</f>
        <v>2.2739052282175973E-2</v>
      </c>
      <c r="EC29" s="27">
        <f>_xlfn.XLOOKUP($C29,[22]PSP!$C:$C,[22]PSP!EC:EC)</f>
        <v>567341.62</v>
      </c>
      <c r="ED29" s="28">
        <f t="shared" si="131"/>
        <v>12900.81</v>
      </c>
      <c r="EE29" s="29"/>
      <c r="EF29" s="54">
        <f>_xlfn.XLOOKUP($C29,[22]PSP!$C:$C,[22]PSP!EF:EF)</f>
        <v>4.4882610469668387E-3</v>
      </c>
      <c r="EG29" s="27">
        <f>_xlfn.XLOOKUP($C29,[22]PSP!$C:$C,[22]PSP!EG:EG)</f>
        <v>567341.62</v>
      </c>
      <c r="EH29" s="28">
        <f t="shared" si="132"/>
        <v>2546.37</v>
      </c>
      <c r="EI29" s="29"/>
      <c r="EJ29" s="54">
        <f>_xlfn.XLOOKUP($C29,[22]PSP!$C:$C,[22]PSP!EJ:EJ)</f>
        <v>2.3158103682138477E-2</v>
      </c>
      <c r="EK29" s="27">
        <f>_xlfn.XLOOKUP($C29,[22]PSP!$C:$C,[22]PSP!EK:EK)</f>
        <v>567341.62</v>
      </c>
      <c r="EL29" s="28">
        <f t="shared" si="133"/>
        <v>13138.55</v>
      </c>
      <c r="EM29" s="29"/>
      <c r="EN29" s="108"/>
      <c r="EO29" s="29">
        <f t="shared" si="33"/>
        <v>567341.45000000007</v>
      </c>
      <c r="EP29" s="29">
        <f t="shared" si="32"/>
        <v>567341.45000000007</v>
      </c>
      <c r="EQ29" s="4" t="b">
        <f t="shared" si="34"/>
        <v>1</v>
      </c>
    </row>
    <row r="30" spans="3:149" ht="10.5" x14ac:dyDescent="0.25">
      <c r="C30" s="24" t="s">
        <v>245</v>
      </c>
      <c r="D30" s="43" t="str">
        <f>_xlfn.XLOOKUP($C30,[22]PSP!$C:$C,[22]PSP!D:D)</f>
        <v>COMP_00009</v>
      </c>
      <c r="E30" s="43" t="str">
        <f>_xlfn.XLOOKUP($C30,[22]PSP!$C:$C,[22]PSP!E:E)</f>
        <v>COMPOSIÇÃO</v>
      </c>
      <c r="F30" s="116" t="str">
        <f>_xlfn.XLOOKUP($C30,[22]PSP!$C:$C,[22]PSP!F:F)</f>
        <v>PROJETO EXECUTIVO: AMPLIAÇÃO - CONSTRUÇÃO DE ACESSOS</v>
      </c>
      <c r="G30" s="43" t="str">
        <f>_xlfn.XLOOKUP($C30,[22]PSP!$C:$C,[22]PSP!G:G)</f>
        <v>CJ</v>
      </c>
      <c r="H30" s="53">
        <f>_xlfn.XLOOKUP($C30,[22]PSP!$C:$C,[22]PSP!H:H)</f>
        <v>0.99999999999999978</v>
      </c>
      <c r="I30" s="28">
        <f>_xlfn.XLOOKUP($C30,[22]PSP!$C:$C,[22]PSP!I:I)</f>
        <v>1131066.21</v>
      </c>
      <c r="J30" s="28">
        <f>_xlfn.XLOOKUP($C30,[22]PSP!$C:$C,[22]PSP!J:J)</f>
        <v>1392455.6111310001</v>
      </c>
      <c r="K30" s="29"/>
      <c r="L30" s="54">
        <f>_xlfn.XLOOKUP($C30,[22]PSP!$C:$C,[22]PSP!L:L)</f>
        <v>2.0930514661285159E-2</v>
      </c>
      <c r="M30" s="27">
        <f>_xlfn.XLOOKUP($C30,[22]PSP!$C:$C,[22]PSP!M:M)</f>
        <v>1131066.3600000001</v>
      </c>
      <c r="N30" s="28">
        <f t="shared" si="101"/>
        <v>23673.8</v>
      </c>
      <c r="O30" s="29"/>
      <c r="P30" s="54">
        <f>_xlfn.XLOOKUP($C30,[22]PSP!$C:$C,[22]PSP!P:P)</f>
        <v>3.6832412523020246E-3</v>
      </c>
      <c r="Q30" s="27">
        <f>_xlfn.XLOOKUP($C30,[22]PSP!$C:$C,[22]PSP!Q:Q)</f>
        <v>1131066.3600000001</v>
      </c>
      <c r="R30" s="28">
        <f t="shared" si="102"/>
        <v>4165.99</v>
      </c>
      <c r="S30" s="29"/>
      <c r="T30" s="54">
        <f>_xlfn.XLOOKUP($C30,[22]PSP!$C:$C,[22]PSP!T:T)</f>
        <v>4.80806343114875E-3</v>
      </c>
      <c r="U30" s="27">
        <f>_xlfn.XLOOKUP($C30,[22]PSP!$C:$C,[22]PSP!U:U)</f>
        <v>1131066.3600000001</v>
      </c>
      <c r="V30" s="28">
        <f t="shared" si="103"/>
        <v>5438.23</v>
      </c>
      <c r="W30" s="29"/>
      <c r="X30" s="54">
        <f>_xlfn.XLOOKUP($C30,[22]PSP!$C:$C,[22]PSP!X:X)</f>
        <v>4.3471068911899946E-2</v>
      </c>
      <c r="Y30" s="27">
        <f>_xlfn.XLOOKUP($C30,[22]PSP!$C:$C,[22]PSP!Y:Y)</f>
        <v>1131066.3600000001</v>
      </c>
      <c r="Z30" s="28">
        <f t="shared" si="104"/>
        <v>49168.66</v>
      </c>
      <c r="AA30" s="29"/>
      <c r="AB30" s="54">
        <f>_xlfn.XLOOKUP($C30,[22]PSP!$C:$C,[22]PSP!AB:AB)</f>
        <v>2.4371147208345725E-2</v>
      </c>
      <c r="AC30" s="27">
        <f>_xlfn.XLOOKUP($C30,[22]PSP!$C:$C,[22]PSP!AC:AC)</f>
        <v>1131066.3600000001</v>
      </c>
      <c r="AD30" s="28">
        <f t="shared" si="105"/>
        <v>27565.38</v>
      </c>
      <c r="AE30" s="29"/>
      <c r="AF30" s="54">
        <f>_xlfn.XLOOKUP($C30,[22]PSP!$C:$C,[22]PSP!AF:AF)</f>
        <v>2.741478369228393E-2</v>
      </c>
      <c r="AG30" s="27">
        <f>_xlfn.XLOOKUP($C30,[22]PSP!$C:$C,[22]PSP!AG:AG)</f>
        <v>1131066.3600000001</v>
      </c>
      <c r="AH30" s="28">
        <f t="shared" si="106"/>
        <v>31007.93</v>
      </c>
      <c r="AI30" s="29"/>
      <c r="AJ30" s="54">
        <f>_xlfn.XLOOKUP($C30,[22]PSP!$C:$C,[22]PSP!AJ:AJ)</f>
        <v>1.6872332682700903E-2</v>
      </c>
      <c r="AK30" s="27">
        <f>_xlfn.XLOOKUP($C30,[22]PSP!$C:$C,[22]PSP!AK:AK)</f>
        <v>1131066.3600000001</v>
      </c>
      <c r="AL30" s="28">
        <f t="shared" si="107"/>
        <v>19083.72</v>
      </c>
      <c r="AM30" s="29"/>
      <c r="AN30" s="54">
        <f>_xlfn.XLOOKUP($C30,[22]PSP!$C:$C,[22]PSP!AN:AN)</f>
        <v>4.7838025606245678E-2</v>
      </c>
      <c r="AO30" s="27">
        <f>_xlfn.XLOOKUP($C30,[22]PSP!$C:$C,[22]PSP!AO:AO)</f>
        <v>1131066.3600000001</v>
      </c>
      <c r="AP30" s="28">
        <f t="shared" si="108"/>
        <v>54107.98</v>
      </c>
      <c r="AQ30" s="29"/>
      <c r="AR30" s="54">
        <f>_xlfn.XLOOKUP($C30,[22]PSP!$C:$C,[22]PSP!AR:AR)</f>
        <v>1.1579051841069238E-2</v>
      </c>
      <c r="AS30" s="27">
        <f>_xlfn.XLOOKUP($C30,[22]PSP!$C:$C,[22]PSP!AS:AS)</f>
        <v>1131066.3600000001</v>
      </c>
      <c r="AT30" s="28">
        <f t="shared" si="109"/>
        <v>13096.67</v>
      </c>
      <c r="AU30" s="29"/>
      <c r="AV30" s="54">
        <f>_xlfn.XLOOKUP($C30,[22]PSP!$C:$C,[22]PSP!AV:AV)</f>
        <v>3.1583242355068965E-2</v>
      </c>
      <c r="AW30" s="27">
        <f>_xlfn.XLOOKUP($C30,[22]PSP!$C:$C,[22]PSP!AW:AW)</f>
        <v>1131066.3600000001</v>
      </c>
      <c r="AX30" s="28">
        <f t="shared" si="110"/>
        <v>35722.74</v>
      </c>
      <c r="AY30" s="29"/>
      <c r="AZ30" s="54">
        <f>_xlfn.XLOOKUP($C30,[22]PSP!$C:$C,[22]PSP!AZ:AZ)</f>
        <v>6.241660325757163E-3</v>
      </c>
      <c r="BA30" s="27">
        <f>_xlfn.XLOOKUP($C30,[22]PSP!$C:$C,[22]PSP!BA:BA)</f>
        <v>1131066.3600000001</v>
      </c>
      <c r="BB30" s="28">
        <f t="shared" si="111"/>
        <v>7059.73</v>
      </c>
      <c r="BC30" s="29"/>
      <c r="BD30" s="54">
        <f>_xlfn.XLOOKUP($C30,[22]PSP!$C:$C,[22]PSP!BD:BD)</f>
        <v>5.8424587289509632E-2</v>
      </c>
      <c r="BE30" s="27">
        <f>_xlfn.XLOOKUP($C30,[22]PSP!$C:$C,[22]PSP!BE:BE)</f>
        <v>1131066.3600000001</v>
      </c>
      <c r="BF30" s="28">
        <f t="shared" si="112"/>
        <v>66082.080000000002</v>
      </c>
      <c r="BG30" s="29"/>
      <c r="BH30" s="54">
        <f>_xlfn.XLOOKUP($C30,[22]PSP!$C:$C,[22]PSP!BH:BH)</f>
        <v>5.5667670184492896E-2</v>
      </c>
      <c r="BI30" s="27">
        <f>_xlfn.XLOOKUP($C30,[22]PSP!$C:$C,[22]PSP!BI:BI)</f>
        <v>1131066.3600000001</v>
      </c>
      <c r="BJ30" s="28">
        <f t="shared" si="113"/>
        <v>62963.82</v>
      </c>
      <c r="BK30" s="29"/>
      <c r="BL30" s="54">
        <f>_xlfn.XLOOKUP($C30,[22]PSP!$C:$C,[22]PSP!BL:BL)</f>
        <v>7.134901467782695E-2</v>
      </c>
      <c r="BM30" s="27">
        <f>_xlfn.XLOOKUP($C30,[22]PSP!$C:$C,[22]PSP!BM:BM)</f>
        <v>1131066.3600000001</v>
      </c>
      <c r="BN30" s="28">
        <f t="shared" si="114"/>
        <v>80700.47</v>
      </c>
      <c r="BO30" s="29"/>
      <c r="BP30" s="54">
        <f>_xlfn.XLOOKUP($C30,[22]PSP!$C:$C,[22]PSP!BP:BP)</f>
        <v>1.3409644798800024E-2</v>
      </c>
      <c r="BQ30" s="27">
        <f>_xlfn.XLOOKUP($C30,[22]PSP!$C:$C,[22]PSP!BQ:BQ)</f>
        <v>1131066.3600000001</v>
      </c>
      <c r="BR30" s="28">
        <f t="shared" si="115"/>
        <v>15167.19</v>
      </c>
      <c r="BS30" s="29"/>
      <c r="BT30" s="54">
        <f>_xlfn.XLOOKUP($C30,[22]PSP!$C:$C,[22]PSP!BT:BT)</f>
        <v>3.8508618122870347E-2</v>
      </c>
      <c r="BU30" s="27">
        <f>_xlfn.XLOOKUP($C30,[22]PSP!$C:$C,[22]PSP!BU:BU)</f>
        <v>1131066.3600000001</v>
      </c>
      <c r="BV30" s="28">
        <f t="shared" si="116"/>
        <v>43555.8</v>
      </c>
      <c r="BW30" s="29"/>
      <c r="BX30" s="54">
        <f>_xlfn.XLOOKUP($C30,[22]PSP!$C:$C,[22]PSP!BX:BX)</f>
        <v>3.171557437610964E-2</v>
      </c>
      <c r="BY30" s="27">
        <f>_xlfn.XLOOKUP($C30,[22]PSP!$C:$C,[22]PSP!BY:BY)</f>
        <v>1131066.3600000001</v>
      </c>
      <c r="BZ30" s="28">
        <f t="shared" si="117"/>
        <v>35872.410000000003</v>
      </c>
      <c r="CA30" s="29"/>
      <c r="CB30" s="54">
        <f>_xlfn.XLOOKUP($C30,[22]PSP!$C:$C,[22]PSP!CB:CB)</f>
        <v>3.5178262260010452E-2</v>
      </c>
      <c r="CC30" s="27">
        <f>_xlfn.XLOOKUP($C30,[22]PSP!$C:$C,[22]PSP!CC:CC)</f>
        <v>1131066.3600000001</v>
      </c>
      <c r="CD30" s="28">
        <f t="shared" si="118"/>
        <v>39788.94</v>
      </c>
      <c r="CE30" s="29"/>
      <c r="CF30" s="54">
        <f>_xlfn.XLOOKUP($C30,[22]PSP!$C:$C,[22]PSP!CF:CF)</f>
        <v>6.2284271236532462E-2</v>
      </c>
      <c r="CG30" s="27">
        <f>_xlfn.XLOOKUP($C30,[22]PSP!$C:$C,[22]PSP!CG:CG)</f>
        <v>1131066.3600000001</v>
      </c>
      <c r="CH30" s="28">
        <f t="shared" si="119"/>
        <v>70447.64</v>
      </c>
      <c r="CI30" s="29"/>
      <c r="CJ30" s="54">
        <f>_xlfn.XLOOKUP($C30,[22]PSP!$C:$C,[22]PSP!CJ:CJ)</f>
        <v>3.1583242355068715E-2</v>
      </c>
      <c r="CK30" s="27">
        <f>_xlfn.XLOOKUP($C30,[22]PSP!$C:$C,[22]PSP!CK:CK)</f>
        <v>1131066.3600000001</v>
      </c>
      <c r="CL30" s="28">
        <f t="shared" si="120"/>
        <v>35722.74</v>
      </c>
      <c r="CM30" s="29"/>
      <c r="CN30" s="54">
        <f>_xlfn.XLOOKUP($C30,[22]PSP!$C:$C,[22]PSP!CN:CN)</f>
        <v>5.5866168216053905E-2</v>
      </c>
      <c r="CO30" s="27">
        <f>_xlfn.XLOOKUP($C30,[22]PSP!$C:$C,[22]PSP!CO:CO)</f>
        <v>1131066.3600000001</v>
      </c>
      <c r="CP30" s="28">
        <f t="shared" si="121"/>
        <v>63188.34</v>
      </c>
      <c r="CQ30" s="29"/>
      <c r="CR30" s="54">
        <f>_xlfn.XLOOKUP($C30,[22]PSP!$C:$C,[22]PSP!CR:CR)</f>
        <v>6.0674231647202793E-2</v>
      </c>
      <c r="CS30" s="27">
        <f>_xlfn.XLOOKUP($C30,[22]PSP!$C:$C,[22]PSP!CS:CS)</f>
        <v>1131066.3600000001</v>
      </c>
      <c r="CT30" s="28">
        <f t="shared" si="122"/>
        <v>68626.58</v>
      </c>
      <c r="CU30" s="29"/>
      <c r="CV30" s="54">
        <f>_xlfn.XLOOKUP($C30,[22]PSP!$C:$C,[22]PSP!CV:CV)</f>
        <v>5.632933028969675E-2</v>
      </c>
      <c r="CW30" s="27">
        <f>_xlfn.XLOOKUP($C30,[22]PSP!$C:$C,[22]PSP!CW:CW)</f>
        <v>1131066.3600000001</v>
      </c>
      <c r="CX30" s="28">
        <f t="shared" si="123"/>
        <v>63712.21</v>
      </c>
      <c r="CY30" s="29"/>
      <c r="CZ30" s="54">
        <f>_xlfn.XLOOKUP($C30,[22]PSP!$C:$C,[22]PSP!CZ:CZ)</f>
        <v>5.0396444679701655E-2</v>
      </c>
      <c r="DA30" s="27">
        <f>_xlfn.XLOOKUP($C30,[22]PSP!$C:$C,[22]PSP!DA:DA)</f>
        <v>1131066.3600000001</v>
      </c>
      <c r="DB30" s="28">
        <f t="shared" si="124"/>
        <v>57001.72</v>
      </c>
      <c r="DC30" s="29"/>
      <c r="DD30" s="54">
        <f>_xlfn.XLOOKUP($C30,[22]PSP!$C:$C,[22]PSP!DD:DD)</f>
        <v>3.3369724639119282E-2</v>
      </c>
      <c r="DE30" s="27">
        <f>_xlfn.XLOOKUP($C30,[22]PSP!$C:$C,[22]PSP!DE:DE)</f>
        <v>1131066.3600000001</v>
      </c>
      <c r="DF30" s="28">
        <f t="shared" si="125"/>
        <v>37743.370000000003</v>
      </c>
      <c r="DG30" s="29"/>
      <c r="DH30" s="54">
        <f>_xlfn.XLOOKUP($C30,[22]PSP!$C:$C,[22]PSP!DH:DH)</f>
        <v>5.8667195994752614E-3</v>
      </c>
      <c r="DI30" s="27">
        <f>_xlfn.XLOOKUP($C30,[22]PSP!$C:$C,[22]PSP!DI:DI)</f>
        <v>1131066.3600000001</v>
      </c>
      <c r="DJ30" s="28">
        <f t="shared" si="126"/>
        <v>6635.64</v>
      </c>
      <c r="DK30" s="29"/>
      <c r="DL30" s="54">
        <f>_xlfn.XLOOKUP($C30,[22]PSP!$C:$C,[22]PSP!DL:DL)</f>
        <v>3.3744665365401179E-3</v>
      </c>
      <c r="DM30" s="27">
        <f>_xlfn.XLOOKUP($C30,[22]PSP!$C:$C,[22]PSP!DM:DM)</f>
        <v>1131066.3600000001</v>
      </c>
      <c r="DN30" s="28">
        <f t="shared" si="127"/>
        <v>3816.74</v>
      </c>
      <c r="DO30" s="29"/>
      <c r="DP30" s="54">
        <f>_xlfn.XLOOKUP($C30,[22]PSP!$C:$C,[22]PSP!DP:DP)</f>
        <v>1.8195652893108805E-2</v>
      </c>
      <c r="DQ30" s="27">
        <f>_xlfn.XLOOKUP($C30,[22]PSP!$C:$C,[22]PSP!DQ:DQ)</f>
        <v>1131066.3600000001</v>
      </c>
      <c r="DR30" s="28">
        <f t="shared" si="128"/>
        <v>20580.490000000002</v>
      </c>
      <c r="DS30" s="29"/>
      <c r="DT30" s="54">
        <f>_xlfn.XLOOKUP($C30,[22]PSP!$C:$C,[22]PSP!DT:DT)</f>
        <v>1.7953044187867574E-2</v>
      </c>
      <c r="DU30" s="27">
        <f>_xlfn.XLOOKUP($C30,[22]PSP!$C:$C,[22]PSP!DU:DU)</f>
        <v>1131066.3600000001</v>
      </c>
      <c r="DV30" s="28">
        <f t="shared" si="129"/>
        <v>20306.080000000002</v>
      </c>
      <c r="DW30" s="29"/>
      <c r="DX30" s="54">
        <f>_xlfn.XLOOKUP($C30,[22]PSP!$C:$C,[22]PSP!DX:DX)</f>
        <v>1.0674783030623901E-2</v>
      </c>
      <c r="DY30" s="27">
        <f>_xlfn.XLOOKUP($C30,[22]PSP!$C:$C,[22]PSP!DY:DY)</f>
        <v>1131066.3600000001</v>
      </c>
      <c r="DZ30" s="28">
        <f t="shared" si="130"/>
        <v>12073.88</v>
      </c>
      <c r="EA30" s="29"/>
      <c r="EB30" s="54">
        <f>_xlfn.XLOOKUP($C30,[22]PSP!$C:$C,[22]PSP!EB:EB)</f>
        <v>2.2739052282175973E-2</v>
      </c>
      <c r="EC30" s="27">
        <f>_xlfn.XLOOKUP($C30,[22]PSP!$C:$C,[22]PSP!EC:EC)</f>
        <v>1131066.3600000001</v>
      </c>
      <c r="ED30" s="28">
        <f t="shared" si="131"/>
        <v>25719.37</v>
      </c>
      <c r="EE30" s="29"/>
      <c r="EF30" s="54">
        <f>_xlfn.XLOOKUP($C30,[22]PSP!$C:$C,[22]PSP!EF:EF)</f>
        <v>4.4882610469668387E-3</v>
      </c>
      <c r="EG30" s="27">
        <f>_xlfn.XLOOKUP($C30,[22]PSP!$C:$C,[22]PSP!EG:EG)</f>
        <v>1131066.3600000001</v>
      </c>
      <c r="EH30" s="28">
        <f t="shared" si="132"/>
        <v>5076.5200000000004</v>
      </c>
      <c r="EI30" s="29"/>
      <c r="EJ30" s="54">
        <f>_xlfn.XLOOKUP($C30,[22]PSP!$C:$C,[22]PSP!EJ:EJ)</f>
        <v>2.3158103682138477E-2</v>
      </c>
      <c r="EK30" s="27">
        <f>_xlfn.XLOOKUP($C30,[22]PSP!$C:$C,[22]PSP!EK:EK)</f>
        <v>1131066.3600000001</v>
      </c>
      <c r="EL30" s="28">
        <f t="shared" si="133"/>
        <v>26193.35</v>
      </c>
      <c r="EM30" s="29"/>
      <c r="EN30" s="108"/>
      <c r="EO30" s="29">
        <f t="shared" si="33"/>
        <v>1131066.21</v>
      </c>
      <c r="EP30" s="29">
        <f t="shared" si="32"/>
        <v>1131066.21</v>
      </c>
      <c r="EQ30" s="4" t="b">
        <f t="shared" si="34"/>
        <v>1</v>
      </c>
    </row>
    <row r="31" spans="3:149" ht="10.5" x14ac:dyDescent="0.25">
      <c r="C31" s="24" t="s">
        <v>246</v>
      </c>
      <c r="D31" s="43" t="str">
        <f>_xlfn.XLOOKUP($C31,[22]PSP!$C:$C,[22]PSP!D:D)</f>
        <v>COMP_00008</v>
      </c>
      <c r="E31" s="43" t="str">
        <f>_xlfn.XLOOKUP($C31,[22]PSP!$C:$C,[22]PSP!E:E)</f>
        <v>COMPOSIÇÃO</v>
      </c>
      <c r="F31" s="116" t="str">
        <f>_xlfn.XLOOKUP($C31,[22]PSP!$C:$C,[22]PSP!F:F)</f>
        <v>PROJETO EXECUTIVO: AMPLIAÇÃO - CONSTRUÇÃO DE ACESSOS</v>
      </c>
      <c r="G31" s="43" t="str">
        <f>_xlfn.XLOOKUP($C31,[22]PSP!$C:$C,[22]PSP!G:G)</f>
        <v>CJ</v>
      </c>
      <c r="H31" s="53">
        <f>_xlfn.XLOOKUP($C31,[22]PSP!$C:$C,[22]PSP!H:H)</f>
        <v>0.99999999999999978</v>
      </c>
      <c r="I31" s="28">
        <f>_xlfn.XLOOKUP($C31,[22]PSP!$C:$C,[22]PSP!I:I)</f>
        <v>1131066.21</v>
      </c>
      <c r="J31" s="28">
        <f>_xlfn.XLOOKUP($C31,[22]PSP!$C:$C,[22]PSP!J:J)</f>
        <v>1392455.6111310001</v>
      </c>
      <c r="K31" s="29"/>
      <c r="L31" s="54">
        <f>_xlfn.XLOOKUP($C31,[22]PSP!$C:$C,[22]PSP!L:L)</f>
        <v>2.0930514661285159E-2</v>
      </c>
      <c r="M31" s="27">
        <f>_xlfn.XLOOKUP($C31,[22]PSP!$C:$C,[22]PSP!M:M)</f>
        <v>1131066.3600000001</v>
      </c>
      <c r="N31" s="28">
        <f t="shared" si="101"/>
        <v>23673.8</v>
      </c>
      <c r="O31" s="29"/>
      <c r="P31" s="54">
        <f>_xlfn.XLOOKUP($C31,[22]PSP!$C:$C,[22]PSP!P:P)</f>
        <v>3.6832412523020246E-3</v>
      </c>
      <c r="Q31" s="27">
        <f>_xlfn.XLOOKUP($C31,[22]PSP!$C:$C,[22]PSP!Q:Q)</f>
        <v>1131066.3600000001</v>
      </c>
      <c r="R31" s="28">
        <f t="shared" si="102"/>
        <v>4165.99</v>
      </c>
      <c r="S31" s="29"/>
      <c r="T31" s="54">
        <f>_xlfn.XLOOKUP($C31,[22]PSP!$C:$C,[22]PSP!T:T)</f>
        <v>4.80806343114875E-3</v>
      </c>
      <c r="U31" s="27">
        <f>_xlfn.XLOOKUP($C31,[22]PSP!$C:$C,[22]PSP!U:U)</f>
        <v>1131066.3600000001</v>
      </c>
      <c r="V31" s="28">
        <f t="shared" si="103"/>
        <v>5438.23</v>
      </c>
      <c r="W31" s="29"/>
      <c r="X31" s="54">
        <f>_xlfn.XLOOKUP($C31,[22]PSP!$C:$C,[22]PSP!X:X)</f>
        <v>4.3471068911899946E-2</v>
      </c>
      <c r="Y31" s="27">
        <f>_xlfn.XLOOKUP($C31,[22]PSP!$C:$C,[22]PSP!Y:Y)</f>
        <v>1131066.3600000001</v>
      </c>
      <c r="Z31" s="28">
        <f t="shared" si="104"/>
        <v>49168.66</v>
      </c>
      <c r="AA31" s="29"/>
      <c r="AB31" s="54">
        <f>_xlfn.XLOOKUP($C31,[22]PSP!$C:$C,[22]PSP!AB:AB)</f>
        <v>2.4371147208345725E-2</v>
      </c>
      <c r="AC31" s="27">
        <f>_xlfn.XLOOKUP($C31,[22]PSP!$C:$C,[22]PSP!AC:AC)</f>
        <v>1131066.3600000001</v>
      </c>
      <c r="AD31" s="28">
        <f t="shared" si="105"/>
        <v>27565.38</v>
      </c>
      <c r="AE31" s="29"/>
      <c r="AF31" s="54">
        <f>_xlfn.XLOOKUP($C31,[22]PSP!$C:$C,[22]PSP!AF:AF)</f>
        <v>2.741478369228393E-2</v>
      </c>
      <c r="AG31" s="27">
        <f>_xlfn.XLOOKUP($C31,[22]PSP!$C:$C,[22]PSP!AG:AG)</f>
        <v>1131066.3600000001</v>
      </c>
      <c r="AH31" s="28">
        <f t="shared" si="106"/>
        <v>31007.93</v>
      </c>
      <c r="AI31" s="29"/>
      <c r="AJ31" s="54">
        <f>_xlfn.XLOOKUP($C31,[22]PSP!$C:$C,[22]PSP!AJ:AJ)</f>
        <v>1.6872332682700903E-2</v>
      </c>
      <c r="AK31" s="27">
        <f>_xlfn.XLOOKUP($C31,[22]PSP!$C:$C,[22]PSP!AK:AK)</f>
        <v>1131066.3600000001</v>
      </c>
      <c r="AL31" s="28">
        <f t="shared" si="107"/>
        <v>19083.72</v>
      </c>
      <c r="AM31" s="29"/>
      <c r="AN31" s="54">
        <f>_xlfn.XLOOKUP($C31,[22]PSP!$C:$C,[22]PSP!AN:AN)</f>
        <v>4.7838025606245678E-2</v>
      </c>
      <c r="AO31" s="27">
        <f>_xlfn.XLOOKUP($C31,[22]PSP!$C:$C,[22]PSP!AO:AO)</f>
        <v>1131066.3600000001</v>
      </c>
      <c r="AP31" s="28">
        <f t="shared" si="108"/>
        <v>54107.98</v>
      </c>
      <c r="AQ31" s="29"/>
      <c r="AR31" s="54">
        <f>_xlfn.XLOOKUP($C31,[22]PSP!$C:$C,[22]PSP!AR:AR)</f>
        <v>1.1579051841069238E-2</v>
      </c>
      <c r="AS31" s="27">
        <f>_xlfn.XLOOKUP($C31,[22]PSP!$C:$C,[22]PSP!AS:AS)</f>
        <v>1131066.3600000001</v>
      </c>
      <c r="AT31" s="28">
        <f t="shared" si="109"/>
        <v>13096.67</v>
      </c>
      <c r="AU31" s="29"/>
      <c r="AV31" s="54">
        <f>_xlfn.XLOOKUP($C31,[22]PSP!$C:$C,[22]PSP!AV:AV)</f>
        <v>3.1583242355068965E-2</v>
      </c>
      <c r="AW31" s="27">
        <f>_xlfn.XLOOKUP($C31,[22]PSP!$C:$C,[22]PSP!AW:AW)</f>
        <v>1131066.3600000001</v>
      </c>
      <c r="AX31" s="28">
        <f t="shared" si="110"/>
        <v>35722.74</v>
      </c>
      <c r="AY31" s="29"/>
      <c r="AZ31" s="54">
        <f>_xlfn.XLOOKUP($C31,[22]PSP!$C:$C,[22]PSP!AZ:AZ)</f>
        <v>6.241660325757163E-3</v>
      </c>
      <c r="BA31" s="27">
        <f>_xlfn.XLOOKUP($C31,[22]PSP!$C:$C,[22]PSP!BA:BA)</f>
        <v>1131066.3600000001</v>
      </c>
      <c r="BB31" s="28">
        <f t="shared" si="111"/>
        <v>7059.73</v>
      </c>
      <c r="BC31" s="29"/>
      <c r="BD31" s="54">
        <f>_xlfn.XLOOKUP($C31,[22]PSP!$C:$C,[22]PSP!BD:BD)</f>
        <v>5.8424587289509632E-2</v>
      </c>
      <c r="BE31" s="27">
        <f>_xlfn.XLOOKUP($C31,[22]PSP!$C:$C,[22]PSP!BE:BE)</f>
        <v>1131066.3600000001</v>
      </c>
      <c r="BF31" s="28">
        <f t="shared" si="112"/>
        <v>66082.080000000002</v>
      </c>
      <c r="BG31" s="29"/>
      <c r="BH31" s="54">
        <f>_xlfn.XLOOKUP($C31,[22]PSP!$C:$C,[22]PSP!BH:BH)</f>
        <v>5.5667670184492896E-2</v>
      </c>
      <c r="BI31" s="27">
        <f>_xlfn.XLOOKUP($C31,[22]PSP!$C:$C,[22]PSP!BI:BI)</f>
        <v>1131066.3600000001</v>
      </c>
      <c r="BJ31" s="28">
        <f t="shared" si="113"/>
        <v>62963.82</v>
      </c>
      <c r="BK31" s="29"/>
      <c r="BL31" s="54">
        <f>_xlfn.XLOOKUP($C31,[22]PSP!$C:$C,[22]PSP!BL:BL)</f>
        <v>7.134901467782695E-2</v>
      </c>
      <c r="BM31" s="27">
        <f>_xlfn.XLOOKUP($C31,[22]PSP!$C:$C,[22]PSP!BM:BM)</f>
        <v>1131066.3600000001</v>
      </c>
      <c r="BN31" s="28">
        <f t="shared" si="114"/>
        <v>80700.47</v>
      </c>
      <c r="BO31" s="29"/>
      <c r="BP31" s="54">
        <f>_xlfn.XLOOKUP($C31,[22]PSP!$C:$C,[22]PSP!BP:BP)</f>
        <v>1.3409644798800024E-2</v>
      </c>
      <c r="BQ31" s="27">
        <f>_xlfn.XLOOKUP($C31,[22]PSP!$C:$C,[22]PSP!BQ:BQ)</f>
        <v>1131066.3600000001</v>
      </c>
      <c r="BR31" s="28">
        <f t="shared" si="115"/>
        <v>15167.19</v>
      </c>
      <c r="BS31" s="29"/>
      <c r="BT31" s="54">
        <f>_xlfn.XLOOKUP($C31,[22]PSP!$C:$C,[22]PSP!BT:BT)</f>
        <v>3.8508618122870347E-2</v>
      </c>
      <c r="BU31" s="27">
        <f>_xlfn.XLOOKUP($C31,[22]PSP!$C:$C,[22]PSP!BU:BU)</f>
        <v>1131066.3600000001</v>
      </c>
      <c r="BV31" s="28">
        <f t="shared" si="116"/>
        <v>43555.8</v>
      </c>
      <c r="BW31" s="29"/>
      <c r="BX31" s="54">
        <f>_xlfn.XLOOKUP($C31,[22]PSP!$C:$C,[22]PSP!BX:BX)</f>
        <v>3.171557437610964E-2</v>
      </c>
      <c r="BY31" s="27">
        <f>_xlfn.XLOOKUP($C31,[22]PSP!$C:$C,[22]PSP!BY:BY)</f>
        <v>1131066.3600000001</v>
      </c>
      <c r="BZ31" s="28">
        <f t="shared" si="117"/>
        <v>35872.410000000003</v>
      </c>
      <c r="CA31" s="29"/>
      <c r="CB31" s="54">
        <f>_xlfn.XLOOKUP($C31,[22]PSP!$C:$C,[22]PSP!CB:CB)</f>
        <v>3.5178262260010452E-2</v>
      </c>
      <c r="CC31" s="27">
        <f>_xlfn.XLOOKUP($C31,[22]PSP!$C:$C,[22]PSP!CC:CC)</f>
        <v>1131066.3600000001</v>
      </c>
      <c r="CD31" s="28">
        <f t="shared" si="118"/>
        <v>39788.94</v>
      </c>
      <c r="CE31" s="29"/>
      <c r="CF31" s="54">
        <f>_xlfn.XLOOKUP($C31,[22]PSP!$C:$C,[22]PSP!CF:CF)</f>
        <v>6.2284271236532462E-2</v>
      </c>
      <c r="CG31" s="27">
        <f>_xlfn.XLOOKUP($C31,[22]PSP!$C:$C,[22]PSP!CG:CG)</f>
        <v>1131066.3600000001</v>
      </c>
      <c r="CH31" s="28">
        <f t="shared" si="119"/>
        <v>70447.64</v>
      </c>
      <c r="CI31" s="29"/>
      <c r="CJ31" s="54">
        <f>_xlfn.XLOOKUP($C31,[22]PSP!$C:$C,[22]PSP!CJ:CJ)</f>
        <v>3.1583242355068715E-2</v>
      </c>
      <c r="CK31" s="27">
        <f>_xlfn.XLOOKUP($C31,[22]PSP!$C:$C,[22]PSP!CK:CK)</f>
        <v>1131066.3600000001</v>
      </c>
      <c r="CL31" s="28">
        <f t="shared" si="120"/>
        <v>35722.74</v>
      </c>
      <c r="CM31" s="29"/>
      <c r="CN31" s="54">
        <f>_xlfn.XLOOKUP($C31,[22]PSP!$C:$C,[22]PSP!CN:CN)</f>
        <v>5.5866168216053905E-2</v>
      </c>
      <c r="CO31" s="27">
        <f>_xlfn.XLOOKUP($C31,[22]PSP!$C:$C,[22]PSP!CO:CO)</f>
        <v>1131066.3600000001</v>
      </c>
      <c r="CP31" s="28">
        <f t="shared" si="121"/>
        <v>63188.34</v>
      </c>
      <c r="CQ31" s="29"/>
      <c r="CR31" s="54">
        <f>_xlfn.XLOOKUP($C31,[22]PSP!$C:$C,[22]PSP!CR:CR)</f>
        <v>6.0674231647202793E-2</v>
      </c>
      <c r="CS31" s="27">
        <f>_xlfn.XLOOKUP($C31,[22]PSP!$C:$C,[22]PSP!CS:CS)</f>
        <v>1131066.3600000001</v>
      </c>
      <c r="CT31" s="28">
        <f t="shared" si="122"/>
        <v>68626.58</v>
      </c>
      <c r="CU31" s="29"/>
      <c r="CV31" s="54">
        <f>_xlfn.XLOOKUP($C31,[22]PSP!$C:$C,[22]PSP!CV:CV)</f>
        <v>5.632933028969675E-2</v>
      </c>
      <c r="CW31" s="27">
        <f>_xlfn.XLOOKUP($C31,[22]PSP!$C:$C,[22]PSP!CW:CW)</f>
        <v>1131066.3600000001</v>
      </c>
      <c r="CX31" s="28">
        <f t="shared" si="123"/>
        <v>63712.21</v>
      </c>
      <c r="CY31" s="29"/>
      <c r="CZ31" s="54">
        <f>_xlfn.XLOOKUP($C31,[22]PSP!$C:$C,[22]PSP!CZ:CZ)</f>
        <v>5.0396444679701655E-2</v>
      </c>
      <c r="DA31" s="27">
        <f>_xlfn.XLOOKUP($C31,[22]PSP!$C:$C,[22]PSP!DA:DA)</f>
        <v>1131066.3600000001</v>
      </c>
      <c r="DB31" s="28">
        <f t="shared" si="124"/>
        <v>57001.72</v>
      </c>
      <c r="DC31" s="29"/>
      <c r="DD31" s="54">
        <f>_xlfn.XLOOKUP($C31,[22]PSP!$C:$C,[22]PSP!DD:DD)</f>
        <v>3.3369724639119282E-2</v>
      </c>
      <c r="DE31" s="27">
        <f>_xlfn.XLOOKUP($C31,[22]PSP!$C:$C,[22]PSP!DE:DE)</f>
        <v>1131066.3600000001</v>
      </c>
      <c r="DF31" s="28">
        <f t="shared" si="125"/>
        <v>37743.370000000003</v>
      </c>
      <c r="DG31" s="29"/>
      <c r="DH31" s="54">
        <f>_xlfn.XLOOKUP($C31,[22]PSP!$C:$C,[22]PSP!DH:DH)</f>
        <v>5.8667195994752614E-3</v>
      </c>
      <c r="DI31" s="27">
        <f>_xlfn.XLOOKUP($C31,[22]PSP!$C:$C,[22]PSP!DI:DI)</f>
        <v>1131066.3600000001</v>
      </c>
      <c r="DJ31" s="28">
        <f t="shared" si="126"/>
        <v>6635.64</v>
      </c>
      <c r="DK31" s="29"/>
      <c r="DL31" s="54">
        <f>_xlfn.XLOOKUP($C31,[22]PSP!$C:$C,[22]PSP!DL:DL)</f>
        <v>3.3744665365401179E-3</v>
      </c>
      <c r="DM31" s="27">
        <f>_xlfn.XLOOKUP($C31,[22]PSP!$C:$C,[22]PSP!DM:DM)</f>
        <v>1131066.3600000001</v>
      </c>
      <c r="DN31" s="28">
        <f t="shared" si="127"/>
        <v>3816.74</v>
      </c>
      <c r="DO31" s="29"/>
      <c r="DP31" s="54">
        <f>_xlfn.XLOOKUP($C31,[22]PSP!$C:$C,[22]PSP!DP:DP)</f>
        <v>1.8195652893108805E-2</v>
      </c>
      <c r="DQ31" s="27">
        <f>_xlfn.XLOOKUP($C31,[22]PSP!$C:$C,[22]PSP!DQ:DQ)</f>
        <v>1131066.3600000001</v>
      </c>
      <c r="DR31" s="28">
        <f t="shared" si="128"/>
        <v>20580.490000000002</v>
      </c>
      <c r="DS31" s="29"/>
      <c r="DT31" s="54">
        <f>_xlfn.XLOOKUP($C31,[22]PSP!$C:$C,[22]PSP!DT:DT)</f>
        <v>1.7953044187867574E-2</v>
      </c>
      <c r="DU31" s="27">
        <f>_xlfn.XLOOKUP($C31,[22]PSP!$C:$C,[22]PSP!DU:DU)</f>
        <v>1131066.3600000001</v>
      </c>
      <c r="DV31" s="28">
        <f t="shared" si="129"/>
        <v>20306.080000000002</v>
      </c>
      <c r="DW31" s="29"/>
      <c r="DX31" s="54">
        <f>_xlfn.XLOOKUP($C31,[22]PSP!$C:$C,[22]PSP!DX:DX)</f>
        <v>1.0674783030623901E-2</v>
      </c>
      <c r="DY31" s="27">
        <f>_xlfn.XLOOKUP($C31,[22]PSP!$C:$C,[22]PSP!DY:DY)</f>
        <v>1131066.3600000001</v>
      </c>
      <c r="DZ31" s="28">
        <f t="shared" si="130"/>
        <v>12073.88</v>
      </c>
      <c r="EA31" s="29"/>
      <c r="EB31" s="54">
        <f>_xlfn.XLOOKUP($C31,[22]PSP!$C:$C,[22]PSP!EB:EB)</f>
        <v>2.2739052282175973E-2</v>
      </c>
      <c r="EC31" s="27">
        <f>_xlfn.XLOOKUP($C31,[22]PSP!$C:$C,[22]PSP!EC:EC)</f>
        <v>1131066.3600000001</v>
      </c>
      <c r="ED31" s="28">
        <f t="shared" si="131"/>
        <v>25719.37</v>
      </c>
      <c r="EE31" s="29"/>
      <c r="EF31" s="54">
        <f>_xlfn.XLOOKUP($C31,[22]PSP!$C:$C,[22]PSP!EF:EF)</f>
        <v>4.4882610469668387E-3</v>
      </c>
      <c r="EG31" s="27">
        <f>_xlfn.XLOOKUP($C31,[22]PSP!$C:$C,[22]PSP!EG:EG)</f>
        <v>1131066.3600000001</v>
      </c>
      <c r="EH31" s="28">
        <f t="shared" si="132"/>
        <v>5076.5200000000004</v>
      </c>
      <c r="EI31" s="29"/>
      <c r="EJ31" s="54">
        <f>_xlfn.XLOOKUP($C31,[22]PSP!$C:$C,[22]PSP!EJ:EJ)</f>
        <v>2.3158103682138477E-2</v>
      </c>
      <c r="EK31" s="27">
        <f>_xlfn.XLOOKUP($C31,[22]PSP!$C:$C,[22]PSP!EK:EK)</f>
        <v>1131066.3600000001</v>
      </c>
      <c r="EL31" s="28">
        <f t="shared" si="133"/>
        <v>26193.35</v>
      </c>
      <c r="EM31" s="29"/>
      <c r="EN31" s="108"/>
      <c r="EO31" s="29">
        <f t="shared" si="33"/>
        <v>1131066.21</v>
      </c>
      <c r="EP31" s="29">
        <f t="shared" si="32"/>
        <v>1131066.21</v>
      </c>
      <c r="EQ31" s="4" t="b">
        <f t="shared" si="34"/>
        <v>1</v>
      </c>
    </row>
    <row r="32" spans="3:149" ht="10.5" x14ac:dyDescent="0.25">
      <c r="C32" s="24" t="s">
        <v>247</v>
      </c>
      <c r="D32" s="43" t="str">
        <f>_xlfn.XLOOKUP($C32,[22]PSP!$C:$C,[22]PSP!D:D)</f>
        <v>COMP_00010</v>
      </c>
      <c r="E32" s="43" t="str">
        <f>_xlfn.XLOOKUP($C32,[22]PSP!$C:$C,[22]PSP!E:E)</f>
        <v>COMPOSIÇÃO</v>
      </c>
      <c r="F32" s="116" t="str">
        <f>_xlfn.XLOOKUP($C32,[22]PSP!$C:$C,[22]PSP!F:F)</f>
        <v>PROJETO EXECUTIVO: AMPLIAÇÃO - OBRAS DE ARTE ESPECIAIS</v>
      </c>
      <c r="G32" s="43" t="str">
        <f>_xlfn.XLOOKUP($C32,[22]PSP!$C:$C,[22]PSP!G:G)</f>
        <v>CJ</v>
      </c>
      <c r="H32" s="53">
        <f>_xlfn.XLOOKUP($C32,[22]PSP!$C:$C,[22]PSP!H:H)</f>
        <v>0.99999999999999978</v>
      </c>
      <c r="I32" s="28">
        <f>_xlfn.XLOOKUP($C32,[22]PSP!$C:$C,[22]PSP!I:I)</f>
        <v>1963579.03</v>
      </c>
      <c r="J32" s="28">
        <f>_xlfn.XLOOKUP($C32,[22]PSP!$C:$C,[22]PSP!J:J)</f>
        <v>2417362.1438330002</v>
      </c>
      <c r="K32" s="29"/>
      <c r="L32" s="54">
        <f>_xlfn.XLOOKUP($C32,[22]PSP!$C:$C,[22]PSP!L:L)</f>
        <v>2.0930514661285159E-2</v>
      </c>
      <c r="M32" s="27">
        <f>_xlfn.XLOOKUP($C32,[22]PSP!$C:$C,[22]PSP!M:M)</f>
        <v>1963579.19</v>
      </c>
      <c r="N32" s="28">
        <f t="shared" si="101"/>
        <v>41098.720000000001</v>
      </c>
      <c r="O32" s="29"/>
      <c r="P32" s="54">
        <f>_xlfn.XLOOKUP($C32,[22]PSP!$C:$C,[22]PSP!P:P)</f>
        <v>3.6832412523020246E-3</v>
      </c>
      <c r="Q32" s="27">
        <f>_xlfn.XLOOKUP($C32,[22]PSP!$C:$C,[22]PSP!Q:Q)</f>
        <v>1963579.19</v>
      </c>
      <c r="R32" s="28">
        <f t="shared" si="102"/>
        <v>7232.33</v>
      </c>
      <c r="S32" s="29"/>
      <c r="T32" s="54">
        <f>_xlfn.XLOOKUP($C32,[22]PSP!$C:$C,[22]PSP!T:T)</f>
        <v>4.80806343114875E-3</v>
      </c>
      <c r="U32" s="27">
        <f>_xlfn.XLOOKUP($C32,[22]PSP!$C:$C,[22]PSP!U:U)</f>
        <v>1963579.19</v>
      </c>
      <c r="V32" s="28">
        <f t="shared" si="103"/>
        <v>9441.01</v>
      </c>
      <c r="W32" s="29"/>
      <c r="X32" s="54">
        <f>_xlfn.XLOOKUP($C32,[22]PSP!$C:$C,[22]PSP!X:X)</f>
        <v>4.3471068911899946E-2</v>
      </c>
      <c r="Y32" s="27">
        <f>_xlfn.XLOOKUP($C32,[22]PSP!$C:$C,[22]PSP!Y:Y)</f>
        <v>1963579.19</v>
      </c>
      <c r="Z32" s="28">
        <f t="shared" si="104"/>
        <v>85358.88</v>
      </c>
      <c r="AA32" s="29"/>
      <c r="AB32" s="54">
        <f>_xlfn.XLOOKUP($C32,[22]PSP!$C:$C,[22]PSP!AB:AB)</f>
        <v>2.4371147208345725E-2</v>
      </c>
      <c r="AC32" s="27">
        <f>_xlfn.XLOOKUP($C32,[22]PSP!$C:$C,[22]PSP!AC:AC)</f>
        <v>1963579.19</v>
      </c>
      <c r="AD32" s="28">
        <f t="shared" si="105"/>
        <v>47854.67</v>
      </c>
      <c r="AE32" s="29"/>
      <c r="AF32" s="54">
        <f>_xlfn.XLOOKUP($C32,[22]PSP!$C:$C,[22]PSP!AF:AF)</f>
        <v>2.741478369228393E-2</v>
      </c>
      <c r="AG32" s="27">
        <f>_xlfn.XLOOKUP($C32,[22]PSP!$C:$C,[22]PSP!AG:AG)</f>
        <v>1963579.19</v>
      </c>
      <c r="AH32" s="28">
        <f t="shared" si="106"/>
        <v>53831.09</v>
      </c>
      <c r="AI32" s="29"/>
      <c r="AJ32" s="54">
        <f>_xlfn.XLOOKUP($C32,[22]PSP!$C:$C,[22]PSP!AJ:AJ)</f>
        <v>1.6872332682700903E-2</v>
      </c>
      <c r="AK32" s="27">
        <f>_xlfn.XLOOKUP($C32,[22]PSP!$C:$C,[22]PSP!AK:AK)</f>
        <v>1963579.19</v>
      </c>
      <c r="AL32" s="28">
        <f t="shared" si="107"/>
        <v>33130.160000000003</v>
      </c>
      <c r="AM32" s="29"/>
      <c r="AN32" s="54">
        <f>_xlfn.XLOOKUP($C32,[22]PSP!$C:$C,[22]PSP!AN:AN)</f>
        <v>4.7838025606245678E-2</v>
      </c>
      <c r="AO32" s="27">
        <f>_xlfn.XLOOKUP($C32,[22]PSP!$C:$C,[22]PSP!AO:AO)</f>
        <v>1963579.19</v>
      </c>
      <c r="AP32" s="28">
        <f t="shared" si="108"/>
        <v>93933.75</v>
      </c>
      <c r="AQ32" s="29"/>
      <c r="AR32" s="54">
        <f>_xlfn.XLOOKUP($C32,[22]PSP!$C:$C,[22]PSP!AR:AR)</f>
        <v>1.1579051841069238E-2</v>
      </c>
      <c r="AS32" s="27">
        <f>_xlfn.XLOOKUP($C32,[22]PSP!$C:$C,[22]PSP!AS:AS)</f>
        <v>1963579.19</v>
      </c>
      <c r="AT32" s="28">
        <f t="shared" si="109"/>
        <v>22736.38</v>
      </c>
      <c r="AU32" s="29"/>
      <c r="AV32" s="54">
        <f>_xlfn.XLOOKUP($C32,[22]PSP!$C:$C,[22]PSP!AV:AV)</f>
        <v>3.1583242355068965E-2</v>
      </c>
      <c r="AW32" s="27">
        <f>_xlfn.XLOOKUP($C32,[22]PSP!$C:$C,[22]PSP!AW:AW)</f>
        <v>1963579.19</v>
      </c>
      <c r="AX32" s="28">
        <f t="shared" si="110"/>
        <v>62016.19</v>
      </c>
      <c r="AY32" s="29"/>
      <c r="AZ32" s="54">
        <f>_xlfn.XLOOKUP($C32,[22]PSP!$C:$C,[22]PSP!AZ:AZ)</f>
        <v>6.241660325757163E-3</v>
      </c>
      <c r="BA32" s="27">
        <f>_xlfn.XLOOKUP($C32,[22]PSP!$C:$C,[22]PSP!BA:BA)</f>
        <v>1963579.19</v>
      </c>
      <c r="BB32" s="28">
        <f t="shared" si="111"/>
        <v>12255.99</v>
      </c>
      <c r="BC32" s="29"/>
      <c r="BD32" s="54">
        <f>_xlfn.XLOOKUP($C32,[22]PSP!$C:$C,[22]PSP!BD:BD)</f>
        <v>5.8424587289509632E-2</v>
      </c>
      <c r="BE32" s="27">
        <f>_xlfn.XLOOKUP($C32,[22]PSP!$C:$C,[22]PSP!BE:BE)</f>
        <v>1963579.19</v>
      </c>
      <c r="BF32" s="28">
        <f t="shared" si="112"/>
        <v>114721.3</v>
      </c>
      <c r="BG32" s="29"/>
      <c r="BH32" s="54">
        <f>_xlfn.XLOOKUP($C32,[22]PSP!$C:$C,[22]PSP!BH:BH)</f>
        <v>5.5667670184492896E-2</v>
      </c>
      <c r="BI32" s="27">
        <f>_xlfn.XLOOKUP($C32,[22]PSP!$C:$C,[22]PSP!BI:BI)</f>
        <v>1963579.19</v>
      </c>
      <c r="BJ32" s="28">
        <f t="shared" si="113"/>
        <v>109307.87</v>
      </c>
      <c r="BK32" s="29"/>
      <c r="BL32" s="54">
        <f>_xlfn.XLOOKUP($C32,[22]PSP!$C:$C,[22]PSP!BL:BL)</f>
        <v>7.134901467782695E-2</v>
      </c>
      <c r="BM32" s="27">
        <f>_xlfn.XLOOKUP($C32,[22]PSP!$C:$C,[22]PSP!BM:BM)</f>
        <v>1963579.19</v>
      </c>
      <c r="BN32" s="28">
        <f t="shared" si="114"/>
        <v>140099.44</v>
      </c>
      <c r="BO32" s="29"/>
      <c r="BP32" s="54">
        <f>_xlfn.XLOOKUP($C32,[22]PSP!$C:$C,[22]PSP!BP:BP)</f>
        <v>1.3409644798800024E-2</v>
      </c>
      <c r="BQ32" s="27">
        <f>_xlfn.XLOOKUP($C32,[22]PSP!$C:$C,[22]PSP!BQ:BQ)</f>
        <v>1963579.19</v>
      </c>
      <c r="BR32" s="28">
        <f t="shared" si="115"/>
        <v>26330.89</v>
      </c>
      <c r="BS32" s="29"/>
      <c r="BT32" s="54">
        <f>_xlfn.XLOOKUP($C32,[22]PSP!$C:$C,[22]PSP!BT:BT)</f>
        <v>3.8508618122870347E-2</v>
      </c>
      <c r="BU32" s="27">
        <f>_xlfn.XLOOKUP($C32,[22]PSP!$C:$C,[22]PSP!BU:BU)</f>
        <v>1963579.19</v>
      </c>
      <c r="BV32" s="28">
        <f t="shared" si="116"/>
        <v>75614.720000000001</v>
      </c>
      <c r="BW32" s="29"/>
      <c r="BX32" s="54">
        <f>_xlfn.XLOOKUP($C32,[22]PSP!$C:$C,[22]PSP!BX:BX)</f>
        <v>3.171557437610964E-2</v>
      </c>
      <c r="BY32" s="27">
        <f>_xlfn.XLOOKUP($C32,[22]PSP!$C:$C,[22]PSP!BY:BY)</f>
        <v>1963579.19</v>
      </c>
      <c r="BZ32" s="28">
        <f t="shared" si="117"/>
        <v>62276.04</v>
      </c>
      <c r="CA32" s="29"/>
      <c r="CB32" s="54">
        <f>_xlfn.XLOOKUP($C32,[22]PSP!$C:$C,[22]PSP!CB:CB)</f>
        <v>3.5178262260010452E-2</v>
      </c>
      <c r="CC32" s="27">
        <f>_xlfn.XLOOKUP($C32,[22]PSP!$C:$C,[22]PSP!CC:CC)</f>
        <v>1963579.19</v>
      </c>
      <c r="CD32" s="28">
        <f t="shared" si="118"/>
        <v>69075.3</v>
      </c>
      <c r="CE32" s="29"/>
      <c r="CF32" s="54">
        <f>_xlfn.XLOOKUP($C32,[22]PSP!$C:$C,[22]PSP!CF:CF)</f>
        <v>6.2284271236532462E-2</v>
      </c>
      <c r="CG32" s="27">
        <f>_xlfn.XLOOKUP($C32,[22]PSP!$C:$C,[22]PSP!CG:CG)</f>
        <v>1963579.19</v>
      </c>
      <c r="CH32" s="28">
        <f t="shared" si="119"/>
        <v>122300.09</v>
      </c>
      <c r="CI32" s="29"/>
      <c r="CJ32" s="54">
        <f>_xlfn.XLOOKUP($C32,[22]PSP!$C:$C,[22]PSP!CJ:CJ)</f>
        <v>3.1583242355068715E-2</v>
      </c>
      <c r="CK32" s="27">
        <f>_xlfn.XLOOKUP($C32,[22]PSP!$C:$C,[22]PSP!CK:CK)</f>
        <v>1963579.19</v>
      </c>
      <c r="CL32" s="28">
        <f t="shared" si="120"/>
        <v>62016.19</v>
      </c>
      <c r="CM32" s="29"/>
      <c r="CN32" s="54">
        <f>_xlfn.XLOOKUP($C32,[22]PSP!$C:$C,[22]PSP!CN:CN)</f>
        <v>5.5866168216053905E-2</v>
      </c>
      <c r="CO32" s="27">
        <f>_xlfn.XLOOKUP($C32,[22]PSP!$C:$C,[22]PSP!CO:CO)</f>
        <v>1963579.19</v>
      </c>
      <c r="CP32" s="28">
        <f t="shared" si="121"/>
        <v>109697.64</v>
      </c>
      <c r="CQ32" s="29"/>
      <c r="CR32" s="54">
        <f>_xlfn.XLOOKUP($C32,[22]PSP!$C:$C,[22]PSP!CR:CR)</f>
        <v>6.0674231647202793E-2</v>
      </c>
      <c r="CS32" s="27">
        <f>_xlfn.XLOOKUP($C32,[22]PSP!$C:$C,[22]PSP!CS:CS)</f>
        <v>1963579.19</v>
      </c>
      <c r="CT32" s="28">
        <f t="shared" si="122"/>
        <v>119138.65</v>
      </c>
      <c r="CU32" s="29"/>
      <c r="CV32" s="54">
        <f>_xlfn.XLOOKUP($C32,[22]PSP!$C:$C,[22]PSP!CV:CV)</f>
        <v>5.632933028969675E-2</v>
      </c>
      <c r="CW32" s="27">
        <f>_xlfn.XLOOKUP($C32,[22]PSP!$C:$C,[22]PSP!CW:CW)</f>
        <v>1963579.19</v>
      </c>
      <c r="CX32" s="28">
        <f t="shared" si="123"/>
        <v>110607.1</v>
      </c>
      <c r="CY32" s="29"/>
      <c r="CZ32" s="54">
        <f>_xlfn.XLOOKUP($C32,[22]PSP!$C:$C,[22]PSP!CZ:CZ)</f>
        <v>5.0396444679701655E-2</v>
      </c>
      <c r="DA32" s="27">
        <f>_xlfn.XLOOKUP($C32,[22]PSP!$C:$C,[22]PSP!DA:DA)</f>
        <v>1963579.19</v>
      </c>
      <c r="DB32" s="28">
        <f t="shared" si="124"/>
        <v>98957.41</v>
      </c>
      <c r="DC32" s="29"/>
      <c r="DD32" s="54">
        <f>_xlfn.XLOOKUP($C32,[22]PSP!$C:$C,[22]PSP!DD:DD)</f>
        <v>3.3369724639119282E-2</v>
      </c>
      <c r="DE32" s="27">
        <f>_xlfn.XLOOKUP($C32,[22]PSP!$C:$C,[22]PSP!DE:DE)</f>
        <v>1963579.19</v>
      </c>
      <c r="DF32" s="28">
        <f t="shared" si="125"/>
        <v>65524.09</v>
      </c>
      <c r="DG32" s="29"/>
      <c r="DH32" s="54">
        <f>_xlfn.XLOOKUP($C32,[22]PSP!$C:$C,[22]PSP!DH:DH)</f>
        <v>5.8667195994752614E-3</v>
      </c>
      <c r="DI32" s="27">
        <f>_xlfn.XLOOKUP($C32,[22]PSP!$C:$C,[22]PSP!DI:DI)</f>
        <v>1963579.19</v>
      </c>
      <c r="DJ32" s="28">
        <f t="shared" si="126"/>
        <v>11519.76</v>
      </c>
      <c r="DK32" s="29"/>
      <c r="DL32" s="54">
        <f>_xlfn.XLOOKUP($C32,[22]PSP!$C:$C,[22]PSP!DL:DL)</f>
        <v>3.3744665365401179E-3</v>
      </c>
      <c r="DM32" s="27">
        <f>_xlfn.XLOOKUP($C32,[22]PSP!$C:$C,[22]PSP!DM:DM)</f>
        <v>1963579.19</v>
      </c>
      <c r="DN32" s="28">
        <f t="shared" si="127"/>
        <v>6626.03</v>
      </c>
      <c r="DO32" s="29"/>
      <c r="DP32" s="54">
        <f>_xlfn.XLOOKUP($C32,[22]PSP!$C:$C,[22]PSP!DP:DP)</f>
        <v>1.8195652893108805E-2</v>
      </c>
      <c r="DQ32" s="27">
        <f>_xlfn.XLOOKUP($C32,[22]PSP!$C:$C,[22]PSP!DQ:DQ)</f>
        <v>1963579.19</v>
      </c>
      <c r="DR32" s="28">
        <f t="shared" si="128"/>
        <v>35728.6</v>
      </c>
      <c r="DS32" s="29"/>
      <c r="DT32" s="54">
        <f>_xlfn.XLOOKUP($C32,[22]PSP!$C:$C,[22]PSP!DT:DT)</f>
        <v>1.7953044187867574E-2</v>
      </c>
      <c r="DU32" s="27">
        <f>_xlfn.XLOOKUP($C32,[22]PSP!$C:$C,[22]PSP!DU:DU)</f>
        <v>1963579.19</v>
      </c>
      <c r="DV32" s="28">
        <f t="shared" si="129"/>
        <v>35252.22</v>
      </c>
      <c r="DW32" s="29"/>
      <c r="DX32" s="54">
        <f>_xlfn.XLOOKUP($C32,[22]PSP!$C:$C,[22]PSP!DX:DX)</f>
        <v>1.0674783030623901E-2</v>
      </c>
      <c r="DY32" s="27">
        <f>_xlfn.XLOOKUP($C32,[22]PSP!$C:$C,[22]PSP!DY:DY)</f>
        <v>1963579.19</v>
      </c>
      <c r="DZ32" s="28">
        <f t="shared" si="130"/>
        <v>20960.78</v>
      </c>
      <c r="EA32" s="29"/>
      <c r="EB32" s="54">
        <f>_xlfn.XLOOKUP($C32,[22]PSP!$C:$C,[22]PSP!EB:EB)</f>
        <v>2.2739052282175973E-2</v>
      </c>
      <c r="EC32" s="27">
        <f>_xlfn.XLOOKUP($C32,[22]PSP!$C:$C,[22]PSP!EC:EC)</f>
        <v>1963579.19</v>
      </c>
      <c r="ED32" s="28">
        <f t="shared" si="131"/>
        <v>44649.919999999998</v>
      </c>
      <c r="EE32" s="29"/>
      <c r="EF32" s="54">
        <f>_xlfn.XLOOKUP($C32,[22]PSP!$C:$C,[22]PSP!EF:EF)</f>
        <v>4.4882610469668387E-3</v>
      </c>
      <c r="EG32" s="27">
        <f>_xlfn.XLOOKUP($C32,[22]PSP!$C:$C,[22]PSP!EG:EG)</f>
        <v>1963579.19</v>
      </c>
      <c r="EH32" s="28">
        <f t="shared" si="132"/>
        <v>8813.0499999999993</v>
      </c>
      <c r="EI32" s="29"/>
      <c r="EJ32" s="54">
        <f>_xlfn.XLOOKUP($C32,[22]PSP!$C:$C,[22]PSP!EJ:EJ)</f>
        <v>2.3158103682138477E-2</v>
      </c>
      <c r="EK32" s="27">
        <f>_xlfn.XLOOKUP($C32,[22]PSP!$C:$C,[22]PSP!EK:EK)</f>
        <v>1963579.19</v>
      </c>
      <c r="EL32" s="28">
        <f t="shared" si="133"/>
        <v>45472.77</v>
      </c>
      <c r="EM32" s="29"/>
      <c r="EN32" s="108"/>
      <c r="EO32" s="29">
        <f t="shared" si="33"/>
        <v>1963579.0299999998</v>
      </c>
      <c r="EP32" s="29">
        <f t="shared" si="32"/>
        <v>1963579.03</v>
      </c>
      <c r="EQ32" s="4" t="b">
        <f t="shared" si="34"/>
        <v>1</v>
      </c>
    </row>
    <row r="33" spans="3:149" ht="10.5" x14ac:dyDescent="0.25">
      <c r="C33" s="24" t="s">
        <v>248</v>
      </c>
      <c r="D33" s="43" t="str">
        <f>_xlfn.XLOOKUP($C33,[22]PSP!$C:$C,[22]PSP!D:D)</f>
        <v>COMP_00012</v>
      </c>
      <c r="E33" s="43" t="str">
        <f>_xlfn.XLOOKUP($C33,[22]PSP!$C:$C,[22]PSP!E:E)</f>
        <v>COMPOSIÇÃO</v>
      </c>
      <c r="F33" s="116" t="str">
        <f>_xlfn.XLOOKUP($C33,[22]PSP!$C:$C,[22]PSP!F:F)</f>
        <v>PROJETO EXECUTIVO: AMPLIAÇÃO - FAIXA ADICIONAL</v>
      </c>
      <c r="G33" s="43" t="str">
        <f>_xlfn.XLOOKUP($C33,[22]PSP!$C:$C,[22]PSP!G:G)</f>
        <v>CJ</v>
      </c>
      <c r="H33" s="53">
        <f>_xlfn.XLOOKUP($C33,[22]PSP!$C:$C,[22]PSP!H:H)</f>
        <v>0.99999999999999978</v>
      </c>
      <c r="I33" s="28">
        <f>_xlfn.XLOOKUP($C33,[22]PSP!$C:$C,[22]PSP!I:I)</f>
        <v>8856766.8000000007</v>
      </c>
      <c r="J33" s="28">
        <f>_xlfn.XLOOKUP($C33,[22]PSP!$C:$C,[22]PSP!J:J)</f>
        <v>10903565.607480003</v>
      </c>
      <c r="K33" s="29"/>
      <c r="L33" s="54">
        <f>_xlfn.XLOOKUP($C33,[22]PSP!$C:$C,[22]PSP!L:L)</f>
        <v>2.0930514661285159E-2</v>
      </c>
      <c r="M33" s="27">
        <f>_xlfn.XLOOKUP($C33,[22]PSP!$C:$C,[22]PSP!M:M)</f>
        <v>8856767.0099999998</v>
      </c>
      <c r="N33" s="28">
        <f t="shared" si="101"/>
        <v>185376.69</v>
      </c>
      <c r="O33" s="29"/>
      <c r="P33" s="54">
        <f>_xlfn.XLOOKUP($C33,[22]PSP!$C:$C,[22]PSP!P:P)</f>
        <v>3.6832412523020246E-3</v>
      </c>
      <c r="Q33" s="27">
        <f>_xlfn.XLOOKUP($C33,[22]PSP!$C:$C,[22]PSP!Q:Q)</f>
        <v>8856767.0099999998</v>
      </c>
      <c r="R33" s="28">
        <f t="shared" si="102"/>
        <v>32621.599999999999</v>
      </c>
      <c r="S33" s="29"/>
      <c r="T33" s="54">
        <f>_xlfn.XLOOKUP($C33,[22]PSP!$C:$C,[22]PSP!T:T)</f>
        <v>4.80806343114875E-3</v>
      </c>
      <c r="U33" s="27">
        <f>_xlfn.XLOOKUP($C33,[22]PSP!$C:$C,[22]PSP!U:U)</f>
        <v>8856767.0099999998</v>
      </c>
      <c r="V33" s="28">
        <f t="shared" si="103"/>
        <v>42583.89</v>
      </c>
      <c r="W33" s="29"/>
      <c r="X33" s="54">
        <f>_xlfn.XLOOKUP($C33,[22]PSP!$C:$C,[22]PSP!X:X)</f>
        <v>4.3471068911899946E-2</v>
      </c>
      <c r="Y33" s="27">
        <f>_xlfn.XLOOKUP($C33,[22]PSP!$C:$C,[22]PSP!Y:Y)</f>
        <v>8856767.0099999998</v>
      </c>
      <c r="Z33" s="28">
        <f t="shared" si="104"/>
        <v>385013.12</v>
      </c>
      <c r="AA33" s="29"/>
      <c r="AB33" s="54">
        <f>_xlfn.XLOOKUP($C33,[22]PSP!$C:$C,[22]PSP!AB:AB)</f>
        <v>2.4371147208345725E-2</v>
      </c>
      <c r="AC33" s="27">
        <f>_xlfn.XLOOKUP($C33,[22]PSP!$C:$C,[22]PSP!AC:AC)</f>
        <v>8856767.0099999998</v>
      </c>
      <c r="AD33" s="28">
        <f t="shared" si="105"/>
        <v>215849.57</v>
      </c>
      <c r="AE33" s="29"/>
      <c r="AF33" s="54">
        <f>_xlfn.XLOOKUP($C33,[22]PSP!$C:$C,[22]PSP!AF:AF)</f>
        <v>2.741478369228393E-2</v>
      </c>
      <c r="AG33" s="27">
        <f>_xlfn.XLOOKUP($C33,[22]PSP!$C:$C,[22]PSP!AG:AG)</f>
        <v>8856767.0099999998</v>
      </c>
      <c r="AH33" s="28">
        <f t="shared" si="106"/>
        <v>242806.35</v>
      </c>
      <c r="AI33" s="29"/>
      <c r="AJ33" s="54">
        <f>_xlfn.XLOOKUP($C33,[22]PSP!$C:$C,[22]PSP!AJ:AJ)</f>
        <v>1.6872332682700903E-2</v>
      </c>
      <c r="AK33" s="27">
        <f>_xlfn.XLOOKUP($C33,[22]PSP!$C:$C,[22]PSP!AK:AK)</f>
        <v>8856767.0099999998</v>
      </c>
      <c r="AL33" s="28">
        <f t="shared" si="107"/>
        <v>149434.31</v>
      </c>
      <c r="AM33" s="29"/>
      <c r="AN33" s="54">
        <f>_xlfn.XLOOKUP($C33,[22]PSP!$C:$C,[22]PSP!AN:AN)</f>
        <v>4.7838025606245678E-2</v>
      </c>
      <c r="AO33" s="27">
        <f>_xlfn.XLOOKUP($C33,[22]PSP!$C:$C,[22]PSP!AO:AO)</f>
        <v>8856767.0099999998</v>
      </c>
      <c r="AP33" s="28">
        <f t="shared" si="108"/>
        <v>423690.23999999999</v>
      </c>
      <c r="AQ33" s="29"/>
      <c r="AR33" s="54">
        <f>_xlfn.XLOOKUP($C33,[22]PSP!$C:$C,[22]PSP!AR:AR)</f>
        <v>1.1579051841069238E-2</v>
      </c>
      <c r="AS33" s="27">
        <f>_xlfn.XLOOKUP($C33,[22]PSP!$C:$C,[22]PSP!AS:AS)</f>
        <v>8856767.0099999998</v>
      </c>
      <c r="AT33" s="28">
        <f t="shared" si="109"/>
        <v>102552.96000000001</v>
      </c>
      <c r="AU33" s="29"/>
      <c r="AV33" s="54">
        <f>_xlfn.XLOOKUP($C33,[22]PSP!$C:$C,[22]PSP!AV:AV)</f>
        <v>3.1583242355068965E-2</v>
      </c>
      <c r="AW33" s="27">
        <f>_xlfn.XLOOKUP($C33,[22]PSP!$C:$C,[22]PSP!AW:AW)</f>
        <v>8856767.0099999998</v>
      </c>
      <c r="AX33" s="28">
        <f t="shared" si="110"/>
        <v>279725.40999999997</v>
      </c>
      <c r="AY33" s="29"/>
      <c r="AZ33" s="54">
        <f>_xlfn.XLOOKUP($C33,[22]PSP!$C:$C,[22]PSP!AZ:AZ)</f>
        <v>6.241660325757163E-3</v>
      </c>
      <c r="BA33" s="27">
        <f>_xlfn.XLOOKUP($C33,[22]PSP!$C:$C,[22]PSP!BA:BA)</f>
        <v>8856767.0099999998</v>
      </c>
      <c r="BB33" s="28">
        <f t="shared" si="111"/>
        <v>55280.93</v>
      </c>
      <c r="BC33" s="29"/>
      <c r="BD33" s="54">
        <f>_xlfn.XLOOKUP($C33,[22]PSP!$C:$C,[22]PSP!BD:BD)</f>
        <v>5.8424587289509632E-2</v>
      </c>
      <c r="BE33" s="27">
        <f>_xlfn.XLOOKUP($C33,[22]PSP!$C:$C,[22]PSP!BE:BE)</f>
        <v>8856767.0099999998</v>
      </c>
      <c r="BF33" s="28">
        <f t="shared" si="112"/>
        <v>517452.95</v>
      </c>
      <c r="BG33" s="29"/>
      <c r="BH33" s="54">
        <f>_xlfn.XLOOKUP($C33,[22]PSP!$C:$C,[22]PSP!BH:BH)</f>
        <v>5.5667670184492896E-2</v>
      </c>
      <c r="BI33" s="27">
        <f>_xlfn.XLOOKUP($C33,[22]PSP!$C:$C,[22]PSP!BI:BI)</f>
        <v>8856767.0099999998</v>
      </c>
      <c r="BJ33" s="28">
        <f t="shared" si="113"/>
        <v>493035.58</v>
      </c>
      <c r="BK33" s="29"/>
      <c r="BL33" s="54">
        <f>_xlfn.XLOOKUP($C33,[22]PSP!$C:$C,[22]PSP!BL:BL)</f>
        <v>7.134901467782695E-2</v>
      </c>
      <c r="BM33" s="27">
        <f>_xlfn.XLOOKUP($C33,[22]PSP!$C:$C,[22]PSP!BM:BM)</f>
        <v>8856767.0099999998</v>
      </c>
      <c r="BN33" s="28">
        <f t="shared" si="114"/>
        <v>631921.59</v>
      </c>
      <c r="BO33" s="29"/>
      <c r="BP33" s="54">
        <f>_xlfn.XLOOKUP($C33,[22]PSP!$C:$C,[22]PSP!BP:BP)</f>
        <v>1.3409644798800024E-2</v>
      </c>
      <c r="BQ33" s="27">
        <f>_xlfn.XLOOKUP($C33,[22]PSP!$C:$C,[22]PSP!BQ:BQ)</f>
        <v>8856767.0099999998</v>
      </c>
      <c r="BR33" s="28">
        <f t="shared" si="115"/>
        <v>118766.09</v>
      </c>
      <c r="BS33" s="29"/>
      <c r="BT33" s="54">
        <f>_xlfn.XLOOKUP($C33,[22]PSP!$C:$C,[22]PSP!BT:BT)</f>
        <v>3.8508618122870347E-2</v>
      </c>
      <c r="BU33" s="27">
        <f>_xlfn.XLOOKUP($C33,[22]PSP!$C:$C,[22]PSP!BU:BU)</f>
        <v>8856767.0099999998</v>
      </c>
      <c r="BV33" s="28">
        <f t="shared" si="116"/>
        <v>341061.85</v>
      </c>
      <c r="BW33" s="29"/>
      <c r="BX33" s="54">
        <f>_xlfn.XLOOKUP($C33,[22]PSP!$C:$C,[22]PSP!BX:BX)</f>
        <v>3.171557437610964E-2</v>
      </c>
      <c r="BY33" s="27">
        <f>_xlfn.XLOOKUP($C33,[22]PSP!$C:$C,[22]PSP!BY:BY)</f>
        <v>8856767.0099999998</v>
      </c>
      <c r="BZ33" s="28">
        <f t="shared" si="117"/>
        <v>280897.45</v>
      </c>
      <c r="CA33" s="29"/>
      <c r="CB33" s="54">
        <f>_xlfn.XLOOKUP($C33,[22]PSP!$C:$C,[22]PSP!CB:CB)</f>
        <v>3.5178262260010452E-2</v>
      </c>
      <c r="CC33" s="27">
        <f>_xlfn.XLOOKUP($C33,[22]PSP!$C:$C,[22]PSP!CC:CC)</f>
        <v>8856767.0099999998</v>
      </c>
      <c r="CD33" s="28">
        <f t="shared" si="118"/>
        <v>311565.67</v>
      </c>
      <c r="CE33" s="29"/>
      <c r="CF33" s="54">
        <f>_xlfn.XLOOKUP($C33,[22]PSP!$C:$C,[22]PSP!CF:CF)</f>
        <v>6.2284271236532462E-2</v>
      </c>
      <c r="CG33" s="27">
        <f>_xlfn.XLOOKUP($C33,[22]PSP!$C:$C,[22]PSP!CG:CG)</f>
        <v>8856767.0099999998</v>
      </c>
      <c r="CH33" s="28">
        <f t="shared" si="119"/>
        <v>551637.27</v>
      </c>
      <c r="CI33" s="29"/>
      <c r="CJ33" s="54">
        <f>_xlfn.XLOOKUP($C33,[22]PSP!$C:$C,[22]PSP!CJ:CJ)</f>
        <v>3.1583242355068715E-2</v>
      </c>
      <c r="CK33" s="27">
        <f>_xlfn.XLOOKUP($C33,[22]PSP!$C:$C,[22]PSP!CK:CK)</f>
        <v>8856767.0099999998</v>
      </c>
      <c r="CL33" s="28">
        <f t="shared" si="120"/>
        <v>279725.40999999997</v>
      </c>
      <c r="CM33" s="29"/>
      <c r="CN33" s="54">
        <f>_xlfn.XLOOKUP($C33,[22]PSP!$C:$C,[22]PSP!CN:CN)</f>
        <v>5.5866168216053905E-2</v>
      </c>
      <c r="CO33" s="27">
        <f>_xlfn.XLOOKUP($C33,[22]PSP!$C:$C,[22]PSP!CO:CO)</f>
        <v>8856767.0099999998</v>
      </c>
      <c r="CP33" s="28">
        <f t="shared" si="121"/>
        <v>494793.63</v>
      </c>
      <c r="CQ33" s="29"/>
      <c r="CR33" s="54">
        <f>_xlfn.XLOOKUP($C33,[22]PSP!$C:$C,[22]PSP!CR:CR)</f>
        <v>6.0674231647202793E-2</v>
      </c>
      <c r="CS33" s="27">
        <f>_xlfn.XLOOKUP($C33,[22]PSP!$C:$C,[22]PSP!CS:CS)</f>
        <v>8856767.0099999998</v>
      </c>
      <c r="CT33" s="28">
        <f t="shared" si="122"/>
        <v>537377.53</v>
      </c>
      <c r="CU33" s="29"/>
      <c r="CV33" s="54">
        <f>_xlfn.XLOOKUP($C33,[22]PSP!$C:$C,[22]PSP!CV:CV)</f>
        <v>5.632933028969675E-2</v>
      </c>
      <c r="CW33" s="27">
        <f>_xlfn.XLOOKUP($C33,[22]PSP!$C:$C,[22]PSP!CW:CW)</f>
        <v>8856767.0099999998</v>
      </c>
      <c r="CX33" s="28">
        <f t="shared" si="123"/>
        <v>498895.75</v>
      </c>
      <c r="CY33" s="29"/>
      <c r="CZ33" s="54">
        <f>_xlfn.XLOOKUP($C33,[22]PSP!$C:$C,[22]PSP!CZ:CZ)</f>
        <v>5.0396444679701655E-2</v>
      </c>
      <c r="DA33" s="27">
        <f>_xlfn.XLOOKUP($C33,[22]PSP!$C:$C,[22]PSP!DA:DA)</f>
        <v>8856767.0099999998</v>
      </c>
      <c r="DB33" s="28">
        <f t="shared" si="124"/>
        <v>446349.56</v>
      </c>
      <c r="DC33" s="29"/>
      <c r="DD33" s="54">
        <f>_xlfn.XLOOKUP($C33,[22]PSP!$C:$C,[22]PSP!DD:DD)</f>
        <v>3.3369724639119282E-2</v>
      </c>
      <c r="DE33" s="27">
        <f>_xlfn.XLOOKUP($C33,[22]PSP!$C:$C,[22]PSP!DE:DE)</f>
        <v>8856767.0099999998</v>
      </c>
      <c r="DF33" s="28">
        <f t="shared" si="125"/>
        <v>295547.87</v>
      </c>
      <c r="DG33" s="29"/>
      <c r="DH33" s="54">
        <f>_xlfn.XLOOKUP($C33,[22]PSP!$C:$C,[22]PSP!DH:DH)</f>
        <v>5.8667195994752614E-3</v>
      </c>
      <c r="DI33" s="27">
        <f>_xlfn.XLOOKUP($C33,[22]PSP!$C:$C,[22]PSP!DI:DI)</f>
        <v>8856767.0099999998</v>
      </c>
      <c r="DJ33" s="28">
        <f t="shared" si="126"/>
        <v>51960.160000000003</v>
      </c>
      <c r="DK33" s="29"/>
      <c r="DL33" s="54">
        <f>_xlfn.XLOOKUP($C33,[22]PSP!$C:$C,[22]PSP!DL:DL)</f>
        <v>3.3744665365401179E-3</v>
      </c>
      <c r="DM33" s="27">
        <f>_xlfn.XLOOKUP($C33,[22]PSP!$C:$C,[22]PSP!DM:DM)</f>
        <v>8856767.0099999998</v>
      </c>
      <c r="DN33" s="28">
        <f t="shared" si="127"/>
        <v>29886.86</v>
      </c>
      <c r="DO33" s="29"/>
      <c r="DP33" s="54">
        <f>_xlfn.XLOOKUP($C33,[22]PSP!$C:$C,[22]PSP!DP:DP)</f>
        <v>1.8195652893108805E-2</v>
      </c>
      <c r="DQ33" s="27">
        <f>_xlfn.XLOOKUP($C33,[22]PSP!$C:$C,[22]PSP!DQ:DQ)</f>
        <v>8856767.0099999998</v>
      </c>
      <c r="DR33" s="28">
        <f t="shared" si="128"/>
        <v>161154.65</v>
      </c>
      <c r="DS33" s="29"/>
      <c r="DT33" s="54">
        <f>_xlfn.XLOOKUP($C33,[22]PSP!$C:$C,[22]PSP!DT:DT)</f>
        <v>1.7953044187867574E-2</v>
      </c>
      <c r="DU33" s="27">
        <f>_xlfn.XLOOKUP($C33,[22]PSP!$C:$C,[22]PSP!DU:DU)</f>
        <v>8856767.0099999998</v>
      </c>
      <c r="DV33" s="28">
        <f t="shared" si="129"/>
        <v>159005.92000000001</v>
      </c>
      <c r="DW33" s="29"/>
      <c r="DX33" s="54">
        <f>_xlfn.XLOOKUP($C33,[22]PSP!$C:$C,[22]PSP!DX:DX)</f>
        <v>1.0674783030623901E-2</v>
      </c>
      <c r="DY33" s="27">
        <f>_xlfn.XLOOKUP($C33,[22]PSP!$C:$C,[22]PSP!DY:DY)</f>
        <v>8856767.0099999998</v>
      </c>
      <c r="DZ33" s="28">
        <f t="shared" si="130"/>
        <v>94544.06</v>
      </c>
      <c r="EA33" s="29"/>
      <c r="EB33" s="54">
        <f>_xlfn.XLOOKUP($C33,[22]PSP!$C:$C,[22]PSP!EB:EB)</f>
        <v>2.2739052282175973E-2</v>
      </c>
      <c r="EC33" s="27">
        <f>_xlfn.XLOOKUP($C33,[22]PSP!$C:$C,[22]PSP!EC:EC)</f>
        <v>8856767.0099999998</v>
      </c>
      <c r="ED33" s="28">
        <f t="shared" si="131"/>
        <v>201394.48</v>
      </c>
      <c r="EE33" s="29"/>
      <c r="EF33" s="54">
        <f>_xlfn.XLOOKUP($C33,[22]PSP!$C:$C,[22]PSP!EF:EF)</f>
        <v>4.4882610469668387E-3</v>
      </c>
      <c r="EG33" s="27">
        <f>_xlfn.XLOOKUP($C33,[22]PSP!$C:$C,[22]PSP!EG:EG)</f>
        <v>8856767.0099999998</v>
      </c>
      <c r="EH33" s="28">
        <f t="shared" si="132"/>
        <v>39751.480000000003</v>
      </c>
      <c r="EI33" s="29"/>
      <c r="EJ33" s="54">
        <f>_xlfn.XLOOKUP($C33,[22]PSP!$C:$C,[22]PSP!EJ:EJ)</f>
        <v>2.3158103682138477E-2</v>
      </c>
      <c r="EK33" s="27">
        <f>_xlfn.XLOOKUP($C33,[22]PSP!$C:$C,[22]PSP!EK:EK)</f>
        <v>8856767.0099999998</v>
      </c>
      <c r="EL33" s="28">
        <f t="shared" si="133"/>
        <v>205105.92000000001</v>
      </c>
      <c r="EM33" s="29"/>
      <c r="EN33" s="108"/>
      <c r="EO33" s="29">
        <f t="shared" si="33"/>
        <v>8856766.7999999989</v>
      </c>
      <c r="EP33" s="29">
        <f t="shared" si="32"/>
        <v>8856766.8000000007</v>
      </c>
      <c r="EQ33" s="4" t="b">
        <f t="shared" si="34"/>
        <v>1</v>
      </c>
    </row>
    <row r="34" spans="3:149" ht="10.5" x14ac:dyDescent="0.25">
      <c r="C34" s="24" t="s">
        <v>249</v>
      </c>
      <c r="D34" s="43" t="str">
        <f>_xlfn.XLOOKUP($C34,[22]PSP!$C:$C,[22]PSP!D:D)</f>
        <v>COMP_00023</v>
      </c>
      <c r="E34" s="43" t="str">
        <f>_xlfn.XLOOKUP($C34,[22]PSP!$C:$C,[22]PSP!E:E)</f>
        <v>COMPOSIÇÃO</v>
      </c>
      <c r="F34" s="116" t="str">
        <f>_xlfn.XLOOKUP($C34,[22]PSP!$C:$C,[22]PSP!F:F)</f>
        <v>PROJETO EXECUTIVO: AMPLIAÇÃO - ACOSTAMENTO</v>
      </c>
      <c r="G34" s="43" t="str">
        <f>_xlfn.XLOOKUP($C34,[22]PSP!$C:$C,[22]PSP!G:G)</f>
        <v>CJ</v>
      </c>
      <c r="H34" s="53">
        <f>_xlfn.XLOOKUP($C34,[22]PSP!$C:$C,[22]PSP!H:H)</f>
        <v>0.99999999999999978</v>
      </c>
      <c r="I34" s="28">
        <f>_xlfn.XLOOKUP($C34,[22]PSP!$C:$C,[22]PSP!I:I)</f>
        <v>7041921.8900000025</v>
      </c>
      <c r="J34" s="28">
        <f>_xlfn.XLOOKUP($C34,[22]PSP!$C:$C,[22]PSP!J:J)</f>
        <v>8669310.0387790035</v>
      </c>
      <c r="K34" s="29"/>
      <c r="L34" s="54">
        <f>_xlfn.XLOOKUP($C34,[22]PSP!$C:$C,[22]PSP!L:L)</f>
        <v>2.0930514661285159E-2</v>
      </c>
      <c r="M34" s="27">
        <f>_xlfn.XLOOKUP($C34,[22]PSP!$C:$C,[22]PSP!M:M)</f>
        <v>7041922.0499999998</v>
      </c>
      <c r="N34" s="28">
        <f t="shared" si="101"/>
        <v>147391.04999999999</v>
      </c>
      <c r="O34" s="29"/>
      <c r="P34" s="54">
        <f>_xlfn.XLOOKUP($C34,[22]PSP!$C:$C,[22]PSP!P:P)</f>
        <v>3.6832412523020246E-3</v>
      </c>
      <c r="Q34" s="27">
        <f>_xlfn.XLOOKUP($C34,[22]PSP!$C:$C,[22]PSP!Q:Q)</f>
        <v>7041922.0499999998</v>
      </c>
      <c r="R34" s="28">
        <f t="shared" si="102"/>
        <v>25937.09</v>
      </c>
      <c r="S34" s="29"/>
      <c r="T34" s="54">
        <f>_xlfn.XLOOKUP($C34,[22]PSP!$C:$C,[22]PSP!T:T)</f>
        <v>4.80806343114875E-3</v>
      </c>
      <c r="U34" s="27">
        <f>_xlfn.XLOOKUP($C34,[22]PSP!$C:$C,[22]PSP!U:U)</f>
        <v>7041922.0499999998</v>
      </c>
      <c r="V34" s="28">
        <f t="shared" si="103"/>
        <v>33858</v>
      </c>
      <c r="W34" s="29"/>
      <c r="X34" s="54">
        <f>_xlfn.XLOOKUP($C34,[22]PSP!$C:$C,[22]PSP!X:X)</f>
        <v>4.3471068911899946E-2</v>
      </c>
      <c r="Y34" s="27">
        <f>_xlfn.XLOOKUP($C34,[22]PSP!$C:$C,[22]PSP!Y:Y)</f>
        <v>7041922.0499999998</v>
      </c>
      <c r="Z34" s="28">
        <f t="shared" si="104"/>
        <v>306119.87</v>
      </c>
      <c r="AA34" s="29"/>
      <c r="AB34" s="54">
        <f>_xlfn.XLOOKUP($C34,[22]PSP!$C:$C,[22]PSP!AB:AB)</f>
        <v>2.4371147208345725E-2</v>
      </c>
      <c r="AC34" s="27">
        <f>_xlfn.XLOOKUP($C34,[22]PSP!$C:$C,[22]PSP!AC:AC)</f>
        <v>7041922.0499999998</v>
      </c>
      <c r="AD34" s="28">
        <f t="shared" si="105"/>
        <v>171619.71</v>
      </c>
      <c r="AE34" s="29"/>
      <c r="AF34" s="54">
        <f>_xlfn.XLOOKUP($C34,[22]PSP!$C:$C,[22]PSP!AF:AF)</f>
        <v>2.741478369228393E-2</v>
      </c>
      <c r="AG34" s="27">
        <f>_xlfn.XLOOKUP($C34,[22]PSP!$C:$C,[22]PSP!AG:AG)</f>
        <v>7041922.0499999998</v>
      </c>
      <c r="AH34" s="28">
        <f t="shared" si="106"/>
        <v>193052.76</v>
      </c>
      <c r="AI34" s="29"/>
      <c r="AJ34" s="54">
        <f>_xlfn.XLOOKUP($C34,[22]PSP!$C:$C,[22]PSP!AJ:AJ)</f>
        <v>1.6872332682700903E-2</v>
      </c>
      <c r="AK34" s="27">
        <f>_xlfn.XLOOKUP($C34,[22]PSP!$C:$C,[22]PSP!AK:AK)</f>
        <v>7041922.0499999998</v>
      </c>
      <c r="AL34" s="28">
        <f t="shared" si="107"/>
        <v>118813.65</v>
      </c>
      <c r="AM34" s="29"/>
      <c r="AN34" s="54">
        <f>_xlfn.XLOOKUP($C34,[22]PSP!$C:$C,[22]PSP!AN:AN)</f>
        <v>4.7838025606245678E-2</v>
      </c>
      <c r="AO34" s="27">
        <f>_xlfn.XLOOKUP($C34,[22]PSP!$C:$C,[22]PSP!AO:AO)</f>
        <v>7041922.0499999998</v>
      </c>
      <c r="AP34" s="28">
        <f t="shared" si="108"/>
        <v>336871.64</v>
      </c>
      <c r="AQ34" s="29"/>
      <c r="AR34" s="54">
        <f>_xlfn.XLOOKUP($C34,[22]PSP!$C:$C,[22]PSP!AR:AR)</f>
        <v>1.1579051841069238E-2</v>
      </c>
      <c r="AS34" s="27">
        <f>_xlfn.XLOOKUP($C34,[22]PSP!$C:$C,[22]PSP!AS:AS)</f>
        <v>7041922.0499999998</v>
      </c>
      <c r="AT34" s="28">
        <f t="shared" si="109"/>
        <v>81538.78</v>
      </c>
      <c r="AU34" s="29"/>
      <c r="AV34" s="54">
        <f>_xlfn.XLOOKUP($C34,[22]PSP!$C:$C,[22]PSP!AV:AV)</f>
        <v>3.1583242355068965E-2</v>
      </c>
      <c r="AW34" s="27">
        <f>_xlfn.XLOOKUP($C34,[22]PSP!$C:$C,[22]PSP!AW:AW)</f>
        <v>7041922.0499999998</v>
      </c>
      <c r="AX34" s="28">
        <f t="shared" si="110"/>
        <v>222406.73</v>
      </c>
      <c r="AY34" s="29"/>
      <c r="AZ34" s="54">
        <f>_xlfn.XLOOKUP($C34,[22]PSP!$C:$C,[22]PSP!AZ:AZ)</f>
        <v>6.241660325757163E-3</v>
      </c>
      <c r="BA34" s="27">
        <f>_xlfn.XLOOKUP($C34,[22]PSP!$C:$C,[22]PSP!BA:BA)</f>
        <v>7041922.0499999998</v>
      </c>
      <c r="BB34" s="28">
        <f t="shared" si="111"/>
        <v>43953.279999999999</v>
      </c>
      <c r="BC34" s="29"/>
      <c r="BD34" s="54">
        <f>_xlfn.XLOOKUP($C34,[22]PSP!$C:$C,[22]PSP!BD:BD)</f>
        <v>5.8424587289509632E-2</v>
      </c>
      <c r="BE34" s="27">
        <f>_xlfn.XLOOKUP($C34,[22]PSP!$C:$C,[22]PSP!BE:BE)</f>
        <v>7041922.0499999998</v>
      </c>
      <c r="BF34" s="28">
        <f t="shared" si="112"/>
        <v>411421.38</v>
      </c>
      <c r="BG34" s="29"/>
      <c r="BH34" s="54">
        <f>_xlfn.XLOOKUP($C34,[22]PSP!$C:$C,[22]PSP!BH:BH)</f>
        <v>5.5667670184492896E-2</v>
      </c>
      <c r="BI34" s="27">
        <f>_xlfn.XLOOKUP($C34,[22]PSP!$C:$C,[22]PSP!BI:BI)</f>
        <v>7041922.0499999998</v>
      </c>
      <c r="BJ34" s="28">
        <f t="shared" si="113"/>
        <v>392007.39</v>
      </c>
      <c r="BK34" s="29"/>
      <c r="BL34" s="54">
        <f>_xlfn.XLOOKUP($C34,[22]PSP!$C:$C,[22]PSP!BL:BL)</f>
        <v>7.134901467782695E-2</v>
      </c>
      <c r="BM34" s="27">
        <f>_xlfn.XLOOKUP($C34,[22]PSP!$C:$C,[22]PSP!BM:BM)</f>
        <v>7041922.0499999998</v>
      </c>
      <c r="BN34" s="28">
        <f t="shared" si="114"/>
        <v>502434.19</v>
      </c>
      <c r="BO34" s="29"/>
      <c r="BP34" s="54">
        <f>_xlfn.XLOOKUP($C34,[22]PSP!$C:$C,[22]PSP!BP:BP)</f>
        <v>1.3409644798800024E-2</v>
      </c>
      <c r="BQ34" s="27">
        <f>_xlfn.XLOOKUP($C34,[22]PSP!$C:$C,[22]PSP!BQ:BQ)</f>
        <v>7041922.0499999998</v>
      </c>
      <c r="BR34" s="28">
        <f t="shared" si="115"/>
        <v>94429.67</v>
      </c>
      <c r="BS34" s="29"/>
      <c r="BT34" s="54">
        <f>_xlfn.XLOOKUP($C34,[22]PSP!$C:$C,[22]PSP!BT:BT)</f>
        <v>3.8508618122870347E-2</v>
      </c>
      <c r="BU34" s="27">
        <f>_xlfn.XLOOKUP($C34,[22]PSP!$C:$C,[22]PSP!BU:BU)</f>
        <v>7041922.0499999998</v>
      </c>
      <c r="BV34" s="28">
        <f t="shared" si="116"/>
        <v>271174.68</v>
      </c>
      <c r="BW34" s="29"/>
      <c r="BX34" s="54">
        <f>_xlfn.XLOOKUP($C34,[22]PSP!$C:$C,[22]PSP!BX:BX)</f>
        <v>3.171557437610964E-2</v>
      </c>
      <c r="BY34" s="27">
        <f>_xlfn.XLOOKUP($C34,[22]PSP!$C:$C,[22]PSP!BY:BY)</f>
        <v>7041922.0499999998</v>
      </c>
      <c r="BZ34" s="28">
        <f t="shared" si="117"/>
        <v>223338.6</v>
      </c>
      <c r="CA34" s="29"/>
      <c r="CB34" s="54">
        <f>_xlfn.XLOOKUP($C34,[22]PSP!$C:$C,[22]PSP!CB:CB)</f>
        <v>3.5178262260010452E-2</v>
      </c>
      <c r="CC34" s="27">
        <f>_xlfn.XLOOKUP($C34,[22]PSP!$C:$C,[22]PSP!CC:CC)</f>
        <v>7041922.0499999998</v>
      </c>
      <c r="CD34" s="28">
        <f t="shared" si="118"/>
        <v>247722.58</v>
      </c>
      <c r="CE34" s="29"/>
      <c r="CF34" s="54">
        <f>_xlfn.XLOOKUP($C34,[22]PSP!$C:$C,[22]PSP!CF:CF)</f>
        <v>6.2284271236532462E-2</v>
      </c>
      <c r="CG34" s="27">
        <f>_xlfn.XLOOKUP($C34,[22]PSP!$C:$C,[22]PSP!CG:CG)</f>
        <v>7041922.0499999998</v>
      </c>
      <c r="CH34" s="28">
        <f t="shared" si="119"/>
        <v>438600.98</v>
      </c>
      <c r="CI34" s="29"/>
      <c r="CJ34" s="54">
        <f>_xlfn.XLOOKUP($C34,[22]PSP!$C:$C,[22]PSP!CJ:CJ)</f>
        <v>3.1583242355068715E-2</v>
      </c>
      <c r="CK34" s="27">
        <f>_xlfn.XLOOKUP($C34,[22]PSP!$C:$C,[22]PSP!CK:CK)</f>
        <v>7041922.0499999998</v>
      </c>
      <c r="CL34" s="28">
        <f t="shared" si="120"/>
        <v>222406.73</v>
      </c>
      <c r="CM34" s="29"/>
      <c r="CN34" s="54">
        <f>_xlfn.XLOOKUP($C34,[22]PSP!$C:$C,[22]PSP!CN:CN)</f>
        <v>5.5866168216053905E-2</v>
      </c>
      <c r="CO34" s="27">
        <f>_xlfn.XLOOKUP($C34,[22]PSP!$C:$C,[22]PSP!CO:CO)</f>
        <v>7041922.0499999998</v>
      </c>
      <c r="CP34" s="28">
        <f t="shared" si="121"/>
        <v>393405.2</v>
      </c>
      <c r="CQ34" s="29"/>
      <c r="CR34" s="54">
        <f>_xlfn.XLOOKUP($C34,[22]PSP!$C:$C,[22]PSP!CR:CR)</f>
        <v>6.0674231647202793E-2</v>
      </c>
      <c r="CS34" s="27">
        <f>_xlfn.XLOOKUP($C34,[22]PSP!$C:$C,[22]PSP!CS:CS)</f>
        <v>7041922.0499999998</v>
      </c>
      <c r="CT34" s="28">
        <f t="shared" si="122"/>
        <v>427263.2</v>
      </c>
      <c r="CU34" s="29"/>
      <c r="CV34" s="54">
        <f>_xlfn.XLOOKUP($C34,[22]PSP!$C:$C,[22]PSP!CV:CV)</f>
        <v>5.632933028969675E-2</v>
      </c>
      <c r="CW34" s="27">
        <f>_xlfn.XLOOKUP($C34,[22]PSP!$C:$C,[22]PSP!CW:CW)</f>
        <v>7041922.0499999998</v>
      </c>
      <c r="CX34" s="28">
        <f t="shared" si="123"/>
        <v>396666.75</v>
      </c>
      <c r="CY34" s="29"/>
      <c r="CZ34" s="54">
        <f>_xlfn.XLOOKUP($C34,[22]PSP!$C:$C,[22]PSP!CZ:CZ)</f>
        <v>5.0396444679701655E-2</v>
      </c>
      <c r="DA34" s="27">
        <f>_xlfn.XLOOKUP($C34,[22]PSP!$C:$C,[22]PSP!DA:DA)</f>
        <v>7041922.0499999998</v>
      </c>
      <c r="DB34" s="28">
        <f t="shared" si="124"/>
        <v>354887.83</v>
      </c>
      <c r="DC34" s="29"/>
      <c r="DD34" s="54">
        <f>_xlfn.XLOOKUP($C34,[22]PSP!$C:$C,[22]PSP!DD:DD)</f>
        <v>3.3369724639119282E-2</v>
      </c>
      <c r="DE34" s="27">
        <f>_xlfn.XLOOKUP($C34,[22]PSP!$C:$C,[22]PSP!DE:DE)</f>
        <v>7041922.0499999998</v>
      </c>
      <c r="DF34" s="28">
        <f t="shared" si="125"/>
        <v>234986.99</v>
      </c>
      <c r="DG34" s="29"/>
      <c r="DH34" s="54">
        <f>_xlfn.XLOOKUP($C34,[22]PSP!$C:$C,[22]PSP!DH:DH)</f>
        <v>5.8667195994752614E-3</v>
      </c>
      <c r="DI34" s="27">
        <f>_xlfn.XLOOKUP($C34,[22]PSP!$C:$C,[22]PSP!DI:DI)</f>
        <v>7041922.0499999998</v>
      </c>
      <c r="DJ34" s="28">
        <f t="shared" si="126"/>
        <v>41312.980000000003</v>
      </c>
      <c r="DK34" s="29"/>
      <c r="DL34" s="54">
        <f>_xlfn.XLOOKUP($C34,[22]PSP!$C:$C,[22]PSP!DL:DL)</f>
        <v>3.3744665365401179E-3</v>
      </c>
      <c r="DM34" s="27">
        <f>_xlfn.XLOOKUP($C34,[22]PSP!$C:$C,[22]PSP!DM:DM)</f>
        <v>7041922.0499999998</v>
      </c>
      <c r="DN34" s="28">
        <f t="shared" si="127"/>
        <v>23762.73</v>
      </c>
      <c r="DO34" s="29"/>
      <c r="DP34" s="54">
        <f>_xlfn.XLOOKUP($C34,[22]PSP!$C:$C,[22]PSP!DP:DP)</f>
        <v>1.8195652893108805E-2</v>
      </c>
      <c r="DQ34" s="27">
        <f>_xlfn.XLOOKUP($C34,[22]PSP!$C:$C,[22]PSP!DQ:DQ)</f>
        <v>7041922.0499999998</v>
      </c>
      <c r="DR34" s="28">
        <f t="shared" si="128"/>
        <v>128132.36</v>
      </c>
      <c r="DS34" s="29"/>
      <c r="DT34" s="54">
        <f>_xlfn.XLOOKUP($C34,[22]PSP!$C:$C,[22]PSP!DT:DT)</f>
        <v>1.7953044187867574E-2</v>
      </c>
      <c r="DU34" s="27">
        <f>_xlfn.XLOOKUP($C34,[22]PSP!$C:$C,[22]PSP!DU:DU)</f>
        <v>7041922.0499999998</v>
      </c>
      <c r="DV34" s="28">
        <f t="shared" si="129"/>
        <v>126423.93</v>
      </c>
      <c r="DW34" s="29"/>
      <c r="DX34" s="54">
        <f>_xlfn.XLOOKUP($C34,[22]PSP!$C:$C,[22]PSP!DX:DX)</f>
        <v>1.0674783030623901E-2</v>
      </c>
      <c r="DY34" s="27">
        <f>_xlfn.XLOOKUP($C34,[22]PSP!$C:$C,[22]PSP!DY:DY)</f>
        <v>7041922.0499999998</v>
      </c>
      <c r="DZ34" s="28">
        <f t="shared" si="130"/>
        <v>75170.990000000005</v>
      </c>
      <c r="EA34" s="29"/>
      <c r="EB34" s="54">
        <f>_xlfn.XLOOKUP($C34,[22]PSP!$C:$C,[22]PSP!EB:EB)</f>
        <v>2.2739052282175973E-2</v>
      </c>
      <c r="EC34" s="27">
        <f>_xlfn.XLOOKUP($C34,[22]PSP!$C:$C,[22]PSP!EC:EC)</f>
        <v>7041922.0499999998</v>
      </c>
      <c r="ED34" s="28">
        <f t="shared" si="131"/>
        <v>160126.63</v>
      </c>
      <c r="EE34" s="29"/>
      <c r="EF34" s="54">
        <f>_xlfn.XLOOKUP($C34,[22]PSP!$C:$C,[22]PSP!EF:EF)</f>
        <v>4.4882610469668387E-3</v>
      </c>
      <c r="EG34" s="27">
        <f>_xlfn.XLOOKUP($C34,[22]PSP!$C:$C,[22]PSP!EG:EG)</f>
        <v>7041922.0499999998</v>
      </c>
      <c r="EH34" s="28">
        <f t="shared" si="132"/>
        <v>31605.98</v>
      </c>
      <c r="EI34" s="29"/>
      <c r="EJ34" s="54">
        <f>_xlfn.XLOOKUP($C34,[22]PSP!$C:$C,[22]PSP!EJ:EJ)</f>
        <v>2.3158103682138477E-2</v>
      </c>
      <c r="EK34" s="27">
        <f>_xlfn.XLOOKUP($C34,[22]PSP!$C:$C,[22]PSP!EK:EK)</f>
        <v>7041922.0499999998</v>
      </c>
      <c r="EL34" s="28">
        <f t="shared" si="133"/>
        <v>163077.56</v>
      </c>
      <c r="EM34" s="29"/>
      <c r="EN34" s="108"/>
      <c r="EO34" s="29">
        <f t="shared" si="33"/>
        <v>7041921.8900000006</v>
      </c>
      <c r="EP34" s="29">
        <f t="shared" si="32"/>
        <v>7041921.8900000025</v>
      </c>
      <c r="EQ34" s="4" t="b">
        <f t="shared" si="34"/>
        <v>1</v>
      </c>
    </row>
    <row r="35" spans="3:149" ht="10.5" x14ac:dyDescent="0.25">
      <c r="C35" s="24" t="s">
        <v>250</v>
      </c>
      <c r="D35" s="43" t="str">
        <f>_xlfn.XLOOKUP($C35,[22]PSP!$C:$C,[22]PSP!D:D)</f>
        <v>COMP_00024</v>
      </c>
      <c r="E35" s="43" t="str">
        <f>_xlfn.XLOOKUP($C35,[22]PSP!$C:$C,[22]PSP!E:E)</f>
        <v>COMPOSIÇÃO</v>
      </c>
      <c r="F35" s="116" t="str">
        <f>_xlfn.XLOOKUP($C35,[22]PSP!$C:$C,[22]PSP!F:F)</f>
        <v>PROJETO EXECUTIVO: AMPLIAÇÃO - PARADA DE ONIBUS</v>
      </c>
      <c r="G35" s="43" t="str">
        <f>_xlfn.XLOOKUP($C35,[22]PSP!$C:$C,[22]PSP!G:G)</f>
        <v>CJ</v>
      </c>
      <c r="H35" s="53">
        <f>_xlfn.XLOOKUP($C35,[22]PSP!$C:$C,[22]PSP!H:H)</f>
        <v>0.99999999999999978</v>
      </c>
      <c r="I35" s="28">
        <f>_xlfn.XLOOKUP($C35,[22]PSP!$C:$C,[22]PSP!I:I)</f>
        <v>2242941.23</v>
      </c>
      <c r="J35" s="28">
        <f>_xlfn.XLOOKUP($C35,[22]PSP!$C:$C,[22]PSP!J:J)</f>
        <v>2761284.9482530002</v>
      </c>
      <c r="K35" s="29"/>
      <c r="L35" s="54">
        <f>_xlfn.XLOOKUP($C35,[22]PSP!$C:$C,[22]PSP!L:L)</f>
        <v>2.0930514661285159E-2</v>
      </c>
      <c r="M35" s="27">
        <f>_xlfn.XLOOKUP($C35,[22]PSP!$C:$C,[22]PSP!M:M)</f>
        <v>2242941.38</v>
      </c>
      <c r="N35" s="28">
        <f t="shared" ref="N35" si="134">TRUNC(M35*L35,2)</f>
        <v>46945.91</v>
      </c>
      <c r="O35" s="29"/>
      <c r="P35" s="54">
        <f>_xlfn.XLOOKUP($C35,[22]PSP!$C:$C,[22]PSP!P:P)</f>
        <v>3.6832412523020246E-3</v>
      </c>
      <c r="Q35" s="27">
        <f>_xlfn.XLOOKUP($C35,[22]PSP!$C:$C,[22]PSP!Q:Q)</f>
        <v>2242941.38</v>
      </c>
      <c r="R35" s="28">
        <f t="shared" ref="R35" si="135">TRUNC(Q35*P35,2)</f>
        <v>8261.2900000000009</v>
      </c>
      <c r="S35" s="29"/>
      <c r="T35" s="54">
        <f>_xlfn.XLOOKUP($C35,[22]PSP!$C:$C,[22]PSP!T:T)</f>
        <v>4.80806343114875E-3</v>
      </c>
      <c r="U35" s="27">
        <f>_xlfn.XLOOKUP($C35,[22]PSP!$C:$C,[22]PSP!U:U)</f>
        <v>2242941.38</v>
      </c>
      <c r="V35" s="28">
        <f t="shared" ref="V35" si="136">TRUNC(U35*T35,2)</f>
        <v>10784.2</v>
      </c>
      <c r="W35" s="29"/>
      <c r="X35" s="54">
        <f>_xlfn.XLOOKUP($C35,[22]PSP!$C:$C,[22]PSP!X:X)</f>
        <v>4.3471068911899946E-2</v>
      </c>
      <c r="Y35" s="27">
        <f>_xlfn.XLOOKUP($C35,[22]PSP!$C:$C,[22]PSP!Y:Y)</f>
        <v>2242941.38</v>
      </c>
      <c r="Z35" s="28">
        <f t="shared" ref="Z35" si="137">TRUNC(Y35*X35,2)</f>
        <v>97503.05</v>
      </c>
      <c r="AA35" s="29"/>
      <c r="AB35" s="54">
        <f>_xlfn.XLOOKUP($C35,[22]PSP!$C:$C,[22]PSP!AB:AB)</f>
        <v>2.4371147208345725E-2</v>
      </c>
      <c r="AC35" s="27">
        <f>_xlfn.XLOOKUP($C35,[22]PSP!$C:$C,[22]PSP!AC:AC)</f>
        <v>2242941.38</v>
      </c>
      <c r="AD35" s="28">
        <f t="shared" ref="AD35" si="138">TRUNC(AC35*AB35,2)</f>
        <v>54663.05</v>
      </c>
      <c r="AE35" s="29"/>
      <c r="AF35" s="54">
        <f>_xlfn.XLOOKUP($C35,[22]PSP!$C:$C,[22]PSP!AF:AF)</f>
        <v>2.741478369228393E-2</v>
      </c>
      <c r="AG35" s="27">
        <f>_xlfn.XLOOKUP($C35,[22]PSP!$C:$C,[22]PSP!AG:AG)</f>
        <v>2242941.38</v>
      </c>
      <c r="AH35" s="28">
        <f t="shared" ref="AH35" si="139">TRUNC(AG35*AF35,2)</f>
        <v>61489.75</v>
      </c>
      <c r="AI35" s="29"/>
      <c r="AJ35" s="54">
        <f>_xlfn.XLOOKUP($C35,[22]PSP!$C:$C,[22]PSP!AJ:AJ)</f>
        <v>1.6872332682700903E-2</v>
      </c>
      <c r="AK35" s="27">
        <f>_xlfn.XLOOKUP($C35,[22]PSP!$C:$C,[22]PSP!AK:AK)</f>
        <v>2242941.38</v>
      </c>
      <c r="AL35" s="28">
        <f t="shared" ref="AL35" si="140">TRUNC(AK35*AJ35,2)</f>
        <v>37843.65</v>
      </c>
      <c r="AM35" s="29"/>
      <c r="AN35" s="54">
        <f>_xlfn.XLOOKUP($C35,[22]PSP!$C:$C,[22]PSP!AN:AN)</f>
        <v>4.7838025606245678E-2</v>
      </c>
      <c r="AO35" s="27">
        <f>_xlfn.XLOOKUP($C35,[22]PSP!$C:$C,[22]PSP!AO:AO)</f>
        <v>2242941.38</v>
      </c>
      <c r="AP35" s="28">
        <f t="shared" ref="AP35" si="141">TRUNC(AO35*AN35,2)</f>
        <v>107297.88</v>
      </c>
      <c r="AQ35" s="29"/>
      <c r="AR35" s="54">
        <f>_xlfn.XLOOKUP($C35,[22]PSP!$C:$C,[22]PSP!AR:AR)</f>
        <v>1.1579051841069238E-2</v>
      </c>
      <c r="AS35" s="27">
        <f>_xlfn.XLOOKUP($C35,[22]PSP!$C:$C,[22]PSP!AS:AS)</f>
        <v>2242941.38</v>
      </c>
      <c r="AT35" s="28">
        <f t="shared" ref="AT35" si="142">TRUNC(AS35*AR35,2)</f>
        <v>25971.13</v>
      </c>
      <c r="AU35" s="29"/>
      <c r="AV35" s="54">
        <f>_xlfn.XLOOKUP($C35,[22]PSP!$C:$C,[22]PSP!AV:AV)</f>
        <v>3.1583242355068965E-2</v>
      </c>
      <c r="AW35" s="27">
        <f>_xlfn.XLOOKUP($C35,[22]PSP!$C:$C,[22]PSP!AW:AW)</f>
        <v>2242941.38</v>
      </c>
      <c r="AX35" s="28">
        <f t="shared" ref="AX35" si="143">TRUNC(AW35*AV35,2)</f>
        <v>70839.360000000001</v>
      </c>
      <c r="AY35" s="29"/>
      <c r="AZ35" s="54">
        <f>_xlfn.XLOOKUP($C35,[22]PSP!$C:$C,[22]PSP!AZ:AZ)</f>
        <v>6.241660325757163E-3</v>
      </c>
      <c r="BA35" s="27">
        <f>_xlfn.XLOOKUP($C35,[22]PSP!$C:$C,[22]PSP!BA:BA)</f>
        <v>2242941.38</v>
      </c>
      <c r="BB35" s="28">
        <f t="shared" ref="BB35" si="144">TRUNC(BA35*AZ35,2)</f>
        <v>13999.67</v>
      </c>
      <c r="BC35" s="29"/>
      <c r="BD35" s="54">
        <f>_xlfn.XLOOKUP($C35,[22]PSP!$C:$C,[22]PSP!BD:BD)</f>
        <v>5.8424587289509632E-2</v>
      </c>
      <c r="BE35" s="27">
        <f>_xlfn.XLOOKUP($C35,[22]PSP!$C:$C,[22]PSP!BE:BE)</f>
        <v>2242941.38</v>
      </c>
      <c r="BF35" s="28">
        <f t="shared" ref="BF35" si="145">TRUNC(BE35*BD35,2)</f>
        <v>131042.92</v>
      </c>
      <c r="BG35" s="29"/>
      <c r="BH35" s="54">
        <f>_xlfn.XLOOKUP($C35,[22]PSP!$C:$C,[22]PSP!BH:BH)</f>
        <v>5.5667670184492896E-2</v>
      </c>
      <c r="BI35" s="27">
        <f>_xlfn.XLOOKUP($C35,[22]PSP!$C:$C,[22]PSP!BI:BI)</f>
        <v>2242941.38</v>
      </c>
      <c r="BJ35" s="28">
        <f t="shared" ref="BJ35" si="146">TRUNC(BI35*BH35,2)</f>
        <v>124859.32</v>
      </c>
      <c r="BK35" s="29"/>
      <c r="BL35" s="54">
        <f>_xlfn.XLOOKUP($C35,[22]PSP!$C:$C,[22]PSP!BL:BL)</f>
        <v>7.134901467782695E-2</v>
      </c>
      <c r="BM35" s="27">
        <f>_xlfn.XLOOKUP($C35,[22]PSP!$C:$C,[22]PSP!BM:BM)</f>
        <v>2242941.38</v>
      </c>
      <c r="BN35" s="28">
        <f t="shared" ref="BN35" si="147">TRUNC(BM35*BL35,2)</f>
        <v>160031.65</v>
      </c>
      <c r="BO35" s="29"/>
      <c r="BP35" s="54">
        <f>_xlfn.XLOOKUP($C35,[22]PSP!$C:$C,[22]PSP!BP:BP)</f>
        <v>1.3409644798800024E-2</v>
      </c>
      <c r="BQ35" s="27">
        <f>_xlfn.XLOOKUP($C35,[22]PSP!$C:$C,[22]PSP!BQ:BQ)</f>
        <v>2242941.38</v>
      </c>
      <c r="BR35" s="28">
        <f t="shared" ref="BR35" si="148">TRUNC(BQ35*BP35,2)</f>
        <v>30077.040000000001</v>
      </c>
      <c r="BS35" s="29"/>
      <c r="BT35" s="54">
        <f>_xlfn.XLOOKUP($C35,[22]PSP!$C:$C,[22]PSP!BT:BT)</f>
        <v>3.8508618122870347E-2</v>
      </c>
      <c r="BU35" s="27">
        <f>_xlfn.XLOOKUP($C35,[22]PSP!$C:$C,[22]PSP!BU:BU)</f>
        <v>2242941.38</v>
      </c>
      <c r="BV35" s="28">
        <f t="shared" ref="BV35" si="149">TRUNC(BU35*BT35,2)</f>
        <v>86372.57</v>
      </c>
      <c r="BW35" s="29"/>
      <c r="BX35" s="54">
        <f>_xlfn.XLOOKUP($C35,[22]PSP!$C:$C,[22]PSP!BX:BX)</f>
        <v>3.171557437610964E-2</v>
      </c>
      <c r="BY35" s="27">
        <f>_xlfn.XLOOKUP($C35,[22]PSP!$C:$C,[22]PSP!BY:BY)</f>
        <v>2242941.38</v>
      </c>
      <c r="BZ35" s="28">
        <f t="shared" ref="BZ35" si="150">TRUNC(BY35*BX35,2)</f>
        <v>71136.17</v>
      </c>
      <c r="CA35" s="29"/>
      <c r="CB35" s="54">
        <f>_xlfn.XLOOKUP($C35,[22]PSP!$C:$C,[22]PSP!CB:CB)</f>
        <v>3.5178262260010452E-2</v>
      </c>
      <c r="CC35" s="27">
        <f>_xlfn.XLOOKUP($C35,[22]PSP!$C:$C,[22]PSP!CC:CC)</f>
        <v>2242941.38</v>
      </c>
      <c r="CD35" s="28">
        <f t="shared" ref="CD35" si="151">TRUNC(CC35*CB35,2)</f>
        <v>78902.78</v>
      </c>
      <c r="CE35" s="29"/>
      <c r="CF35" s="54">
        <f>_xlfn.XLOOKUP($C35,[22]PSP!$C:$C,[22]PSP!CF:CF)</f>
        <v>6.2284271236532462E-2</v>
      </c>
      <c r="CG35" s="27">
        <f>_xlfn.XLOOKUP($C35,[22]PSP!$C:$C,[22]PSP!CG:CG)</f>
        <v>2242941.38</v>
      </c>
      <c r="CH35" s="28">
        <f t="shared" ref="CH35" si="152">TRUNC(CG35*CF35,2)</f>
        <v>139699.96</v>
      </c>
      <c r="CI35" s="29"/>
      <c r="CJ35" s="54">
        <f>_xlfn.XLOOKUP($C35,[22]PSP!$C:$C,[22]PSP!CJ:CJ)</f>
        <v>3.1583242355068715E-2</v>
      </c>
      <c r="CK35" s="27">
        <f>_xlfn.XLOOKUP($C35,[22]PSP!$C:$C,[22]PSP!CK:CK)</f>
        <v>2242941.38</v>
      </c>
      <c r="CL35" s="28">
        <f t="shared" ref="CL35" si="153">TRUNC(CK35*CJ35,2)</f>
        <v>70839.360000000001</v>
      </c>
      <c r="CM35" s="29"/>
      <c r="CN35" s="54">
        <f>_xlfn.XLOOKUP($C35,[22]PSP!$C:$C,[22]PSP!CN:CN)</f>
        <v>5.5866168216053905E-2</v>
      </c>
      <c r="CO35" s="27">
        <f>_xlfn.XLOOKUP($C35,[22]PSP!$C:$C,[22]PSP!CO:CO)</f>
        <v>2242941.38</v>
      </c>
      <c r="CP35" s="28">
        <f t="shared" ref="CP35" si="154">TRUNC(CO35*CN35,2)</f>
        <v>125304.54</v>
      </c>
      <c r="CQ35" s="29"/>
      <c r="CR35" s="54">
        <f>_xlfn.XLOOKUP($C35,[22]PSP!$C:$C,[22]PSP!CR:CR)</f>
        <v>6.0674231647202793E-2</v>
      </c>
      <c r="CS35" s="27">
        <f>_xlfn.XLOOKUP($C35,[22]PSP!$C:$C,[22]PSP!CS:CS)</f>
        <v>2242941.38</v>
      </c>
      <c r="CT35" s="28">
        <f t="shared" ref="CT35" si="155">TRUNC(CS35*CR35,2)</f>
        <v>136088.74</v>
      </c>
      <c r="CU35" s="29"/>
      <c r="CV35" s="54">
        <f>_xlfn.XLOOKUP($C35,[22]PSP!$C:$C,[22]PSP!CV:CV)</f>
        <v>5.632933028969675E-2</v>
      </c>
      <c r="CW35" s="27">
        <f>_xlfn.XLOOKUP($C35,[22]PSP!$C:$C,[22]PSP!CW:CW)</f>
        <v>2242941.38</v>
      </c>
      <c r="CX35" s="28">
        <f t="shared" ref="CX35" si="156">TRUNC(CW35*CV35,2)</f>
        <v>126343.38</v>
      </c>
      <c r="CY35" s="29"/>
      <c r="CZ35" s="54">
        <f>_xlfn.XLOOKUP($C35,[22]PSP!$C:$C,[22]PSP!CZ:CZ)</f>
        <v>5.0396444679701655E-2</v>
      </c>
      <c r="DA35" s="27">
        <f>_xlfn.XLOOKUP($C35,[22]PSP!$C:$C,[22]PSP!DA:DA)</f>
        <v>2242941.38</v>
      </c>
      <c r="DB35" s="28">
        <f t="shared" ref="DB35" si="157">TRUNC(DA35*CZ35,2)</f>
        <v>113036.27</v>
      </c>
      <c r="DC35" s="29"/>
      <c r="DD35" s="54">
        <f>_xlfn.XLOOKUP($C35,[22]PSP!$C:$C,[22]PSP!DD:DD)</f>
        <v>3.3369724639119282E-2</v>
      </c>
      <c r="DE35" s="27">
        <f>_xlfn.XLOOKUP($C35,[22]PSP!$C:$C,[22]PSP!DE:DE)</f>
        <v>2242941.38</v>
      </c>
      <c r="DF35" s="28">
        <f t="shared" ref="DF35" si="158">TRUNC(DE35*DD35,2)</f>
        <v>74846.33</v>
      </c>
      <c r="DG35" s="29"/>
      <c r="DH35" s="54">
        <f>_xlfn.XLOOKUP($C35,[22]PSP!$C:$C,[22]PSP!DH:DH)</f>
        <v>5.8667195994752614E-3</v>
      </c>
      <c r="DI35" s="27">
        <f>_xlfn.XLOOKUP($C35,[22]PSP!$C:$C,[22]PSP!DI:DI)</f>
        <v>2242941.38</v>
      </c>
      <c r="DJ35" s="28">
        <f t="shared" ref="DJ35" si="159">TRUNC(DI35*DH35,2)</f>
        <v>13158.7</v>
      </c>
      <c r="DK35" s="29"/>
      <c r="DL35" s="54">
        <f>_xlfn.XLOOKUP($C35,[22]PSP!$C:$C,[22]PSP!DL:DL)</f>
        <v>3.3744665365401179E-3</v>
      </c>
      <c r="DM35" s="27">
        <f>_xlfn.XLOOKUP($C35,[22]PSP!$C:$C,[22]PSP!DM:DM)</f>
        <v>2242941.38</v>
      </c>
      <c r="DN35" s="28">
        <f t="shared" ref="DN35" si="160">TRUNC(DM35*DL35,2)</f>
        <v>7568.73</v>
      </c>
      <c r="DO35" s="29"/>
      <c r="DP35" s="54">
        <f>_xlfn.XLOOKUP($C35,[22]PSP!$C:$C,[22]PSP!DP:DP)</f>
        <v>1.8195652893108805E-2</v>
      </c>
      <c r="DQ35" s="27">
        <f>_xlfn.XLOOKUP($C35,[22]PSP!$C:$C,[22]PSP!DQ:DQ)</f>
        <v>2242941.38</v>
      </c>
      <c r="DR35" s="28">
        <f t="shared" ref="DR35" si="161">TRUNC(DQ35*DP35,2)</f>
        <v>40811.78</v>
      </c>
      <c r="DS35" s="29"/>
      <c r="DT35" s="54">
        <f>_xlfn.XLOOKUP($C35,[22]PSP!$C:$C,[22]PSP!DT:DT)</f>
        <v>1.7953044187867574E-2</v>
      </c>
      <c r="DU35" s="27">
        <f>_xlfn.XLOOKUP($C35,[22]PSP!$C:$C,[22]PSP!DU:DU)</f>
        <v>2242941.38</v>
      </c>
      <c r="DV35" s="28">
        <f t="shared" ref="DV35" si="162">TRUNC(DU35*DT35,2)</f>
        <v>40267.620000000003</v>
      </c>
      <c r="DW35" s="29"/>
      <c r="DX35" s="54">
        <f>_xlfn.XLOOKUP($C35,[22]PSP!$C:$C,[22]PSP!DX:DX)</f>
        <v>1.0674783030623901E-2</v>
      </c>
      <c r="DY35" s="27">
        <f>_xlfn.XLOOKUP($C35,[22]PSP!$C:$C,[22]PSP!DY:DY)</f>
        <v>2242941.38</v>
      </c>
      <c r="DZ35" s="28">
        <f t="shared" ref="DZ35" si="163">TRUNC(DY35*DX35,2)</f>
        <v>23942.91</v>
      </c>
      <c r="EA35" s="29"/>
      <c r="EB35" s="54">
        <f>_xlfn.XLOOKUP($C35,[22]PSP!$C:$C,[22]PSP!EB:EB)</f>
        <v>2.2739052282175973E-2</v>
      </c>
      <c r="EC35" s="27">
        <f>_xlfn.XLOOKUP($C35,[22]PSP!$C:$C,[22]PSP!EC:EC)</f>
        <v>2242941.38</v>
      </c>
      <c r="ED35" s="28">
        <f t="shared" ref="ED35" si="164">TRUNC(EC35*EB35,2)</f>
        <v>51002.36</v>
      </c>
      <c r="EE35" s="29"/>
      <c r="EF35" s="54">
        <f>_xlfn.XLOOKUP($C35,[22]PSP!$C:$C,[22]PSP!EF:EF)</f>
        <v>4.4882610469668387E-3</v>
      </c>
      <c r="EG35" s="27">
        <f>_xlfn.XLOOKUP($C35,[22]PSP!$C:$C,[22]PSP!EG:EG)</f>
        <v>2242941.38</v>
      </c>
      <c r="EH35" s="28">
        <f t="shared" ref="EH35" si="165">TRUNC(EG35*EF35,2)</f>
        <v>10066.9</v>
      </c>
      <c r="EI35" s="29"/>
      <c r="EJ35" s="54">
        <f>_xlfn.XLOOKUP($C35,[22]PSP!$C:$C,[22]PSP!EJ:EJ)</f>
        <v>2.3158103682138477E-2</v>
      </c>
      <c r="EK35" s="27">
        <f>_xlfn.XLOOKUP($C35,[22]PSP!$C:$C,[22]PSP!EK:EK)</f>
        <v>2242941.38</v>
      </c>
      <c r="EL35" s="28">
        <f t="shared" ref="EL35" si="166">TRUNC(EK35*EJ35,2)</f>
        <v>51942.26</v>
      </c>
      <c r="EM35" s="29"/>
      <c r="EN35" s="108"/>
      <c r="EO35" s="29">
        <f t="shared" si="33"/>
        <v>2242941.23</v>
      </c>
      <c r="EP35" s="29">
        <f t="shared" si="32"/>
        <v>2242941.23</v>
      </c>
      <c r="EQ35" s="4" t="b">
        <f t="shared" ref="EQ35" si="167">EP35=EO35</f>
        <v>1</v>
      </c>
    </row>
    <row r="36" spans="3:149" ht="10.5" x14ac:dyDescent="0.25">
      <c r="C36" s="24" t="s">
        <v>1187</v>
      </c>
      <c r="D36" s="43" t="str">
        <f>_xlfn.XLOOKUP($C36,[22]PSP!$C:$C,[22]PSP!D:D)</f>
        <v>COMP_00025</v>
      </c>
      <c r="E36" s="43" t="str">
        <f>_xlfn.XLOOKUP($C36,[22]PSP!$C:$C,[22]PSP!E:E)</f>
        <v>COMPOSIÇÃO</v>
      </c>
      <c r="F36" s="116" t="str">
        <f>_xlfn.XLOOKUP($C36,[22]PSP!$C:$C,[22]PSP!F:F)</f>
        <v>PROJETO EXECUTIVO: EDIFICAÇÕES</v>
      </c>
      <c r="G36" s="43" t="str">
        <f>_xlfn.XLOOKUP($C36,[22]PSP!$C:$C,[22]PSP!G:G)</f>
        <v>CJ</v>
      </c>
      <c r="H36" s="53">
        <f>_xlfn.XLOOKUP($C36,[22]PSP!$C:$C,[22]PSP!H:H)</f>
        <v>0.99999999999999978</v>
      </c>
      <c r="I36" s="28">
        <f>_xlfn.XLOOKUP($C36,[22]PSP!$C:$C,[22]PSP!I:I)</f>
        <v>2893728.3699999996</v>
      </c>
      <c r="J36" s="28">
        <f>_xlfn.XLOOKUP($C36,[22]PSP!$C:$C,[22]PSP!J:J)</f>
        <v>3562468.9963069996</v>
      </c>
      <c r="K36" s="29"/>
      <c r="L36" s="54">
        <f>_xlfn.XLOOKUP($C36,[22]PSP!$C:$C,[22]PSP!L:L)</f>
        <v>2.0930514661285159E-2</v>
      </c>
      <c r="M36" s="27">
        <f>_xlfn.XLOOKUP($C36,[22]PSP!$C:$C,[22]PSP!M:M)</f>
        <v>2893728.52</v>
      </c>
      <c r="N36" s="28">
        <f t="shared" si="101"/>
        <v>60567.22</v>
      </c>
      <c r="O36" s="29"/>
      <c r="P36" s="54">
        <f>_xlfn.XLOOKUP($C36,[22]PSP!$C:$C,[22]PSP!P:P)</f>
        <v>3.6832412523020246E-3</v>
      </c>
      <c r="Q36" s="27">
        <f>_xlfn.XLOOKUP($C36,[22]PSP!$C:$C,[22]PSP!Q:Q)</f>
        <v>2893728.52</v>
      </c>
      <c r="R36" s="28">
        <f t="shared" si="102"/>
        <v>10658.3</v>
      </c>
      <c r="S36" s="29"/>
      <c r="T36" s="54">
        <f>_xlfn.XLOOKUP($C36,[22]PSP!$C:$C,[22]PSP!T:T)</f>
        <v>4.80806343114875E-3</v>
      </c>
      <c r="U36" s="27">
        <f>_xlfn.XLOOKUP($C36,[22]PSP!$C:$C,[22]PSP!U:U)</f>
        <v>2893728.52</v>
      </c>
      <c r="V36" s="28">
        <f t="shared" si="103"/>
        <v>13913.23</v>
      </c>
      <c r="W36" s="29"/>
      <c r="X36" s="54">
        <f>_xlfn.XLOOKUP($C36,[22]PSP!$C:$C,[22]PSP!X:X)</f>
        <v>4.3471068911899946E-2</v>
      </c>
      <c r="Y36" s="27">
        <f>_xlfn.XLOOKUP($C36,[22]PSP!$C:$C,[22]PSP!Y:Y)</f>
        <v>2893728.52</v>
      </c>
      <c r="Z36" s="28">
        <f t="shared" si="104"/>
        <v>125793.47</v>
      </c>
      <c r="AA36" s="29"/>
      <c r="AB36" s="54">
        <f>_xlfn.XLOOKUP($C36,[22]PSP!$C:$C,[22]PSP!AB:AB)</f>
        <v>2.4371147208345725E-2</v>
      </c>
      <c r="AC36" s="27">
        <f>_xlfn.XLOOKUP($C36,[22]PSP!$C:$C,[22]PSP!AC:AC)</f>
        <v>2893728.52</v>
      </c>
      <c r="AD36" s="28">
        <f t="shared" si="105"/>
        <v>70523.48</v>
      </c>
      <c r="AE36" s="29"/>
      <c r="AF36" s="54">
        <f>_xlfn.XLOOKUP($C36,[22]PSP!$C:$C,[22]PSP!AF:AF)</f>
        <v>2.741478369228393E-2</v>
      </c>
      <c r="AG36" s="27">
        <f>_xlfn.XLOOKUP($C36,[22]PSP!$C:$C,[22]PSP!AG:AG)</f>
        <v>2893728.52</v>
      </c>
      <c r="AH36" s="28">
        <f t="shared" si="106"/>
        <v>79330.94</v>
      </c>
      <c r="AI36" s="29"/>
      <c r="AJ36" s="54">
        <f>_xlfn.XLOOKUP($C36,[22]PSP!$C:$C,[22]PSP!AJ:AJ)</f>
        <v>1.6872332682700903E-2</v>
      </c>
      <c r="AK36" s="27">
        <f>_xlfn.XLOOKUP($C36,[22]PSP!$C:$C,[22]PSP!AK:AK)</f>
        <v>2893728.52</v>
      </c>
      <c r="AL36" s="28">
        <f t="shared" si="107"/>
        <v>48823.95</v>
      </c>
      <c r="AM36" s="29"/>
      <c r="AN36" s="54">
        <f>_xlfn.XLOOKUP($C36,[22]PSP!$C:$C,[22]PSP!AN:AN)</f>
        <v>4.7838025606245678E-2</v>
      </c>
      <c r="AO36" s="27">
        <f>_xlfn.XLOOKUP($C36,[22]PSP!$C:$C,[22]PSP!AO:AO)</f>
        <v>2893728.52</v>
      </c>
      <c r="AP36" s="28">
        <f t="shared" si="108"/>
        <v>138430.25</v>
      </c>
      <c r="AQ36" s="29"/>
      <c r="AR36" s="54">
        <f>_xlfn.XLOOKUP($C36,[22]PSP!$C:$C,[22]PSP!AR:AR)</f>
        <v>1.1579051841069238E-2</v>
      </c>
      <c r="AS36" s="27">
        <f>_xlfn.XLOOKUP($C36,[22]PSP!$C:$C,[22]PSP!AS:AS)</f>
        <v>2893728.52</v>
      </c>
      <c r="AT36" s="28">
        <f t="shared" si="109"/>
        <v>33506.629999999997</v>
      </c>
      <c r="AU36" s="29"/>
      <c r="AV36" s="54">
        <f>_xlfn.XLOOKUP($C36,[22]PSP!$C:$C,[22]PSP!AV:AV)</f>
        <v>3.1583242355068965E-2</v>
      </c>
      <c r="AW36" s="27">
        <f>_xlfn.XLOOKUP($C36,[22]PSP!$C:$C,[22]PSP!AW:AW)</f>
        <v>2893728.52</v>
      </c>
      <c r="AX36" s="28">
        <f t="shared" si="110"/>
        <v>91393.32</v>
      </c>
      <c r="AY36" s="29"/>
      <c r="AZ36" s="54">
        <f>_xlfn.XLOOKUP($C36,[22]PSP!$C:$C,[22]PSP!AZ:AZ)</f>
        <v>6.241660325757163E-3</v>
      </c>
      <c r="BA36" s="27">
        <f>_xlfn.XLOOKUP($C36,[22]PSP!$C:$C,[22]PSP!BA:BA)</f>
        <v>2893728.52</v>
      </c>
      <c r="BB36" s="28">
        <f t="shared" si="111"/>
        <v>18061.669999999998</v>
      </c>
      <c r="BC36" s="29"/>
      <c r="BD36" s="54">
        <f>_xlfn.XLOOKUP($C36,[22]PSP!$C:$C,[22]PSP!BD:BD)</f>
        <v>5.8424587289509632E-2</v>
      </c>
      <c r="BE36" s="27">
        <f>_xlfn.XLOOKUP($C36,[22]PSP!$C:$C,[22]PSP!BE:BE)</f>
        <v>2893728.52</v>
      </c>
      <c r="BF36" s="28">
        <f t="shared" si="112"/>
        <v>169064.89</v>
      </c>
      <c r="BG36" s="29"/>
      <c r="BH36" s="54">
        <f>_xlfn.XLOOKUP($C36,[22]PSP!$C:$C,[22]PSP!BH:BH)</f>
        <v>5.5667670184492896E-2</v>
      </c>
      <c r="BI36" s="27">
        <f>_xlfn.XLOOKUP($C36,[22]PSP!$C:$C,[22]PSP!BI:BI)</f>
        <v>2893728.52</v>
      </c>
      <c r="BJ36" s="28">
        <f t="shared" si="113"/>
        <v>161087.12</v>
      </c>
      <c r="BK36" s="29"/>
      <c r="BL36" s="54">
        <f>_xlfn.XLOOKUP($C36,[22]PSP!$C:$C,[22]PSP!BL:BL)</f>
        <v>7.134901467782695E-2</v>
      </c>
      <c r="BM36" s="27">
        <f>_xlfn.XLOOKUP($C36,[22]PSP!$C:$C,[22]PSP!BM:BM)</f>
        <v>2893728.52</v>
      </c>
      <c r="BN36" s="28">
        <f t="shared" si="114"/>
        <v>206464.67</v>
      </c>
      <c r="BO36" s="29"/>
      <c r="BP36" s="54">
        <f>_xlfn.XLOOKUP($C36,[22]PSP!$C:$C,[22]PSP!BP:BP)</f>
        <v>1.3409644798800024E-2</v>
      </c>
      <c r="BQ36" s="27">
        <f>_xlfn.XLOOKUP($C36,[22]PSP!$C:$C,[22]PSP!BQ:BQ)</f>
        <v>2893728.52</v>
      </c>
      <c r="BR36" s="28">
        <f t="shared" si="115"/>
        <v>38803.870000000003</v>
      </c>
      <c r="BS36" s="29"/>
      <c r="BT36" s="54">
        <f>_xlfn.XLOOKUP($C36,[22]PSP!$C:$C,[22]PSP!BT:BT)</f>
        <v>3.8508618122870347E-2</v>
      </c>
      <c r="BU36" s="27">
        <f>_xlfn.XLOOKUP($C36,[22]PSP!$C:$C,[22]PSP!BU:BU)</f>
        <v>2893728.52</v>
      </c>
      <c r="BV36" s="28">
        <f t="shared" si="116"/>
        <v>111433.48</v>
      </c>
      <c r="BW36" s="29"/>
      <c r="BX36" s="54">
        <f>_xlfn.XLOOKUP($C36,[22]PSP!$C:$C,[22]PSP!BX:BX)</f>
        <v>3.171557437610964E-2</v>
      </c>
      <c r="BY36" s="27">
        <f>_xlfn.XLOOKUP($C36,[22]PSP!$C:$C,[22]PSP!BY:BY)</f>
        <v>2893728.52</v>
      </c>
      <c r="BZ36" s="28">
        <f t="shared" si="117"/>
        <v>91776.26</v>
      </c>
      <c r="CA36" s="29"/>
      <c r="CB36" s="54">
        <f>_xlfn.XLOOKUP($C36,[22]PSP!$C:$C,[22]PSP!CB:CB)</f>
        <v>3.5178262260010452E-2</v>
      </c>
      <c r="CC36" s="27">
        <f>_xlfn.XLOOKUP($C36,[22]PSP!$C:$C,[22]PSP!CC:CC)</f>
        <v>2893728.52</v>
      </c>
      <c r="CD36" s="28">
        <f t="shared" si="118"/>
        <v>101796.34</v>
      </c>
      <c r="CE36" s="29"/>
      <c r="CF36" s="54">
        <f>_xlfn.XLOOKUP($C36,[22]PSP!$C:$C,[22]PSP!CF:CF)</f>
        <v>6.2284271236532462E-2</v>
      </c>
      <c r="CG36" s="27">
        <f>_xlfn.XLOOKUP($C36,[22]PSP!$C:$C,[22]PSP!CG:CG)</f>
        <v>2893728.52</v>
      </c>
      <c r="CH36" s="28">
        <f t="shared" si="119"/>
        <v>180233.77</v>
      </c>
      <c r="CI36" s="29"/>
      <c r="CJ36" s="54">
        <f>_xlfn.XLOOKUP($C36,[22]PSP!$C:$C,[22]PSP!CJ:CJ)</f>
        <v>3.1583242355068715E-2</v>
      </c>
      <c r="CK36" s="27">
        <f>_xlfn.XLOOKUP($C36,[22]PSP!$C:$C,[22]PSP!CK:CK)</f>
        <v>2893728.52</v>
      </c>
      <c r="CL36" s="28">
        <f t="shared" si="120"/>
        <v>91393.32</v>
      </c>
      <c r="CM36" s="29"/>
      <c r="CN36" s="54">
        <f>_xlfn.XLOOKUP($C36,[22]PSP!$C:$C,[22]PSP!CN:CN)</f>
        <v>5.5866168216053905E-2</v>
      </c>
      <c r="CO36" s="27">
        <f>_xlfn.XLOOKUP($C36,[22]PSP!$C:$C,[22]PSP!CO:CO)</f>
        <v>2893728.52</v>
      </c>
      <c r="CP36" s="28">
        <f t="shared" si="121"/>
        <v>161661.51999999999</v>
      </c>
      <c r="CQ36" s="29"/>
      <c r="CR36" s="54">
        <f>_xlfn.XLOOKUP($C36,[22]PSP!$C:$C,[22]PSP!CR:CR)</f>
        <v>6.0674231647202793E-2</v>
      </c>
      <c r="CS36" s="27">
        <f>_xlfn.XLOOKUP($C36,[22]PSP!$C:$C,[22]PSP!CS:CS)</f>
        <v>2893728.52</v>
      </c>
      <c r="CT36" s="28">
        <f t="shared" si="122"/>
        <v>175574.75</v>
      </c>
      <c r="CU36" s="29"/>
      <c r="CV36" s="54">
        <f>_xlfn.XLOOKUP($C36,[22]PSP!$C:$C,[22]PSP!CV:CV)</f>
        <v>5.632933028969675E-2</v>
      </c>
      <c r="CW36" s="27">
        <f>_xlfn.XLOOKUP($C36,[22]PSP!$C:$C,[22]PSP!CW:CW)</f>
        <v>2893728.52</v>
      </c>
      <c r="CX36" s="28">
        <f t="shared" si="123"/>
        <v>163001.78</v>
      </c>
      <c r="CY36" s="29"/>
      <c r="CZ36" s="54">
        <f>_xlfn.XLOOKUP($C36,[22]PSP!$C:$C,[22]PSP!CZ:CZ)</f>
        <v>5.0396444679701655E-2</v>
      </c>
      <c r="DA36" s="27">
        <f>_xlfn.XLOOKUP($C36,[22]PSP!$C:$C,[22]PSP!DA:DA)</f>
        <v>2893728.52</v>
      </c>
      <c r="DB36" s="28">
        <f t="shared" si="124"/>
        <v>145833.62</v>
      </c>
      <c r="DC36" s="29"/>
      <c r="DD36" s="54">
        <f>_xlfn.XLOOKUP($C36,[22]PSP!$C:$C,[22]PSP!DD:DD)</f>
        <v>3.3369724639119282E-2</v>
      </c>
      <c r="DE36" s="27">
        <f>_xlfn.XLOOKUP($C36,[22]PSP!$C:$C,[22]PSP!DE:DE)</f>
        <v>2893728.52</v>
      </c>
      <c r="DF36" s="28">
        <f t="shared" si="125"/>
        <v>96562.92</v>
      </c>
      <c r="DG36" s="29"/>
      <c r="DH36" s="54">
        <f>_xlfn.XLOOKUP($C36,[22]PSP!$C:$C,[22]PSP!DH:DH)</f>
        <v>5.8667195994752614E-3</v>
      </c>
      <c r="DI36" s="27">
        <f>_xlfn.XLOOKUP($C36,[22]PSP!$C:$C,[22]PSP!DI:DI)</f>
        <v>2893728.52</v>
      </c>
      <c r="DJ36" s="28">
        <f t="shared" si="126"/>
        <v>16976.689999999999</v>
      </c>
      <c r="DK36" s="29"/>
      <c r="DL36" s="54">
        <f>_xlfn.XLOOKUP($C36,[22]PSP!$C:$C,[22]PSP!DL:DL)</f>
        <v>3.3744665365401179E-3</v>
      </c>
      <c r="DM36" s="27">
        <f>_xlfn.XLOOKUP($C36,[22]PSP!$C:$C,[22]PSP!DM:DM)</f>
        <v>2893728.52</v>
      </c>
      <c r="DN36" s="28">
        <f t="shared" si="127"/>
        <v>9764.7900000000009</v>
      </c>
      <c r="DO36" s="29"/>
      <c r="DP36" s="54">
        <f>_xlfn.XLOOKUP($C36,[22]PSP!$C:$C,[22]PSP!DP:DP)</f>
        <v>1.8195652893108805E-2</v>
      </c>
      <c r="DQ36" s="27">
        <f>_xlfn.XLOOKUP($C36,[22]PSP!$C:$C,[22]PSP!DQ:DQ)</f>
        <v>2893728.52</v>
      </c>
      <c r="DR36" s="28">
        <f t="shared" si="128"/>
        <v>52653.27</v>
      </c>
      <c r="DS36" s="29"/>
      <c r="DT36" s="54">
        <f>_xlfn.XLOOKUP($C36,[22]PSP!$C:$C,[22]PSP!DT:DT)</f>
        <v>1.7953044187867574E-2</v>
      </c>
      <c r="DU36" s="27">
        <f>_xlfn.XLOOKUP($C36,[22]PSP!$C:$C,[22]PSP!DU:DU)</f>
        <v>2893728.52</v>
      </c>
      <c r="DV36" s="28">
        <f t="shared" si="129"/>
        <v>51951.23</v>
      </c>
      <c r="DW36" s="29"/>
      <c r="DX36" s="54">
        <f>_xlfn.XLOOKUP($C36,[22]PSP!$C:$C,[22]PSP!DX:DX)</f>
        <v>1.0674783030623901E-2</v>
      </c>
      <c r="DY36" s="27">
        <f>_xlfn.XLOOKUP($C36,[22]PSP!$C:$C,[22]PSP!DY:DY)</f>
        <v>2893728.52</v>
      </c>
      <c r="DZ36" s="28">
        <f t="shared" si="130"/>
        <v>30889.919999999998</v>
      </c>
      <c r="EA36" s="29"/>
      <c r="EB36" s="54">
        <f>_xlfn.XLOOKUP($C36,[22]PSP!$C:$C,[22]PSP!EB:EB)</f>
        <v>2.2739052282175973E-2</v>
      </c>
      <c r="EC36" s="27">
        <f>_xlfn.XLOOKUP($C36,[22]PSP!$C:$C,[22]PSP!EC:EC)</f>
        <v>2893728.52</v>
      </c>
      <c r="ED36" s="28">
        <f t="shared" si="131"/>
        <v>65800.639999999999</v>
      </c>
      <c r="EE36" s="29"/>
      <c r="EF36" s="54">
        <f>_xlfn.XLOOKUP($C36,[22]PSP!$C:$C,[22]PSP!EF:EF)</f>
        <v>4.4882610469668387E-3</v>
      </c>
      <c r="EG36" s="27">
        <f>_xlfn.XLOOKUP($C36,[22]PSP!$C:$C,[22]PSP!EG:EG)</f>
        <v>2893728.52</v>
      </c>
      <c r="EH36" s="28">
        <f t="shared" si="132"/>
        <v>12987.8</v>
      </c>
      <c r="EI36" s="29"/>
      <c r="EJ36" s="54">
        <f>_xlfn.XLOOKUP($C36,[22]PSP!$C:$C,[22]PSP!EJ:EJ)</f>
        <v>2.3158103682138477E-2</v>
      </c>
      <c r="EK36" s="27">
        <f>_xlfn.XLOOKUP($C36,[22]PSP!$C:$C,[22]PSP!EK:EK)</f>
        <v>2893728.52</v>
      </c>
      <c r="EL36" s="28">
        <f t="shared" si="133"/>
        <v>67013.259999999995</v>
      </c>
      <c r="EM36" s="29"/>
      <c r="EN36" s="108"/>
      <c r="EO36" s="29">
        <f t="shared" si="33"/>
        <v>2893728.37</v>
      </c>
      <c r="EP36" s="29">
        <f t="shared" si="32"/>
        <v>2893728.3699999996</v>
      </c>
      <c r="EQ36" s="4" t="b">
        <f t="shared" si="34"/>
        <v>1</v>
      </c>
    </row>
    <row r="37" spans="3:149" s="56" customFormat="1" ht="15" customHeight="1" x14ac:dyDescent="0.25">
      <c r="C37" s="58" t="s">
        <v>230</v>
      </c>
      <c r="D37" s="59"/>
      <c r="E37" s="58"/>
      <c r="F37" s="60" t="s">
        <v>251</v>
      </c>
      <c r="G37" s="58" t="str">
        <f>UPPER(IF($E37="SICRO SERVIÇO",_xlfn.XLOOKUP('PSP-CN'!D37,#REF!,#REF!),IF($E37="SICRO INSUMO",_xlfn.XLOOKUP('PSP-CN'!D37,#REF!,#REF!),IF($E37="SINAPI INSUMO",_xlfn.XLOOKUP('PSP-CN'!D37,#REF!,#REF!),IF($E37="SINAPI SERVIÇO",_xlfn.XLOOKUP('PSP-CN'!D37,#REF!,#REF!),IF($E37="COTAÇÃO",_xlfn.XLOOKUP('PSP-CN'!D37,#REF!,#REF!),IF(E37="COMPOSIÇÃO",VLOOKUP($D37,#REF!,7),"")))))))</f>
        <v/>
      </c>
      <c r="H37" s="58"/>
      <c r="I37" s="61">
        <f>SUM(I38:I83)</f>
        <v>60142638.300000012</v>
      </c>
      <c r="J37" s="61">
        <f>SUM(J38:J83)</f>
        <v>70769842.487609997</v>
      </c>
      <c r="L37" s="62"/>
      <c r="M37" s="63"/>
      <c r="N37" s="61">
        <f>SUMPRODUCT(N39:N83,$ES39:$ES83)</f>
        <v>1936156.2062639999</v>
      </c>
      <c r="P37" s="62"/>
      <c r="Q37" s="63"/>
      <c r="R37" s="61">
        <f t="shared" ref="R37" si="168">SUMPRODUCT(R39:R83,$ES39:$ES83)</f>
        <v>1164619.5859550002</v>
      </c>
      <c r="T37" s="62"/>
      <c r="U37" s="63"/>
      <c r="V37" s="61">
        <f t="shared" ref="V37" si="169">SUMPRODUCT(V39:V83,$ES39:$ES83)</f>
        <v>1204952.661136</v>
      </c>
      <c r="X37" s="62"/>
      <c r="Y37" s="63"/>
      <c r="Z37" s="61">
        <f t="shared" ref="Z37" si="170">SUMPRODUCT(Z39:Z83,$ES39:$ES83)</f>
        <v>1684396.8874740005</v>
      </c>
      <c r="AB37" s="62"/>
      <c r="AC37" s="63"/>
      <c r="AD37" s="61">
        <f t="shared" ref="AD37" si="171">SUMPRODUCT(AD39:AD83,$ES39:$ES83)</f>
        <v>1738581.651443</v>
      </c>
      <c r="AF37" s="62"/>
      <c r="AG37" s="63"/>
      <c r="AH37" s="61">
        <f t="shared" ref="AH37" si="172">SUMPRODUCT(AH39:AH83,$ES39:$ES83)</f>
        <v>1339434.7741530004</v>
      </c>
      <c r="AJ37" s="62"/>
      <c r="AK37" s="63"/>
      <c r="AL37" s="61">
        <f t="shared" ref="AL37" si="173">SUMPRODUCT(AL39:AL83,$ES39:$ES83)</f>
        <v>1654719.7015510001</v>
      </c>
      <c r="AN37" s="62"/>
      <c r="AO37" s="63"/>
      <c r="AP37" s="61">
        <f t="shared" ref="AP37" si="174">SUMPRODUCT(AP39:AP83,$ES39:$ES83)</f>
        <v>1846275.7418140001</v>
      </c>
      <c r="AR37" s="62"/>
      <c r="AS37" s="63"/>
      <c r="AT37" s="61">
        <f t="shared" ref="AT37" si="175">SUMPRODUCT(AT39:AT83,$ES39:$ES83)</f>
        <v>1209038.1988370002</v>
      </c>
      <c r="AV37" s="62"/>
      <c r="AW37" s="63"/>
      <c r="AX37" s="61">
        <f t="shared" ref="AX37" si="176">SUMPRODUCT(AX39:AX83,$ES39:$ES83)</f>
        <v>1610047.2038770004</v>
      </c>
      <c r="AZ37" s="62"/>
      <c r="BA37" s="63"/>
      <c r="BB37" s="61">
        <f t="shared" ref="BB37" si="177">SUMPRODUCT(BB39:BB83,$ES39:$ES83)</f>
        <v>1220531.9690970003</v>
      </c>
      <c r="BD37" s="62"/>
      <c r="BE37" s="63"/>
      <c r="BF37" s="61">
        <f t="shared" ref="BF37" si="178">SUMPRODUCT(BF39:BF83,$ES39:$ES83)</f>
        <v>2038151.5385350008</v>
      </c>
      <c r="BH37" s="62"/>
      <c r="BI37" s="63"/>
      <c r="BJ37" s="61">
        <f t="shared" ref="BJ37" si="179">SUMPRODUCT(BJ39:BJ83,$ES39:$ES83)</f>
        <v>4216872.3297889996</v>
      </c>
      <c r="BL37" s="62"/>
      <c r="BM37" s="63"/>
      <c r="BN37" s="61">
        <f t="shared" ref="BN37" si="180">SUMPRODUCT(BN39:BN83,$ES39:$ES83)</f>
        <v>3608686.3684130008</v>
      </c>
      <c r="BP37" s="62"/>
      <c r="BQ37" s="63"/>
      <c r="BR37" s="61">
        <f t="shared" ref="BR37" si="181">SUMPRODUCT(BR39:BR83,$ES39:$ES83)</f>
        <v>1580904.6280650001</v>
      </c>
      <c r="BT37" s="62"/>
      <c r="BU37" s="63"/>
      <c r="BV37" s="61">
        <f t="shared" ref="BV37" si="182">SUMPRODUCT(BV39:BV83,$ES39:$ES83)</f>
        <v>4145272.2175480006</v>
      </c>
      <c r="BX37" s="62"/>
      <c r="BY37" s="63"/>
      <c r="BZ37" s="61">
        <f t="shared" ref="BZ37" si="183">SUMPRODUCT(BZ39:BZ83,$ES39:$ES83)</f>
        <v>2500276.0705440002</v>
      </c>
      <c r="CB37" s="62"/>
      <c r="CC37" s="63"/>
      <c r="CD37" s="61">
        <f t="shared" ref="CD37" si="184">SUMPRODUCT(CD39:CD83,$ES39:$ES83)</f>
        <v>2647083.9277890003</v>
      </c>
      <c r="CF37" s="62"/>
      <c r="CG37" s="63"/>
      <c r="CH37" s="61">
        <f t="shared" ref="CH37" si="185">SUMPRODUCT(CH39:CH83,$ES39:$ES83)</f>
        <v>4934138.4046990005</v>
      </c>
      <c r="CJ37" s="62"/>
      <c r="CK37" s="63"/>
      <c r="CL37" s="61">
        <f t="shared" ref="CL37" si="186">SUMPRODUCT(CL39:CL83,$ES39:$ES83)</f>
        <v>2314705.114792</v>
      </c>
      <c r="CN37" s="62"/>
      <c r="CO37" s="63"/>
      <c r="CP37" s="61">
        <f t="shared" ref="CP37" si="187">SUMPRODUCT(CP39:CP83,$ES39:$ES83)</f>
        <v>4032176.0739820004</v>
      </c>
      <c r="CR37" s="62"/>
      <c r="CS37" s="63"/>
      <c r="CT37" s="61">
        <f t="shared" ref="CT37" si="188">SUMPRODUCT(CT39:CT83,$ES39:$ES83)</f>
        <v>3853095.6189249996</v>
      </c>
      <c r="CV37" s="62"/>
      <c r="CW37" s="63"/>
      <c r="CX37" s="61">
        <f t="shared" ref="CX37" si="189">SUMPRODUCT(CX39:CX83,$ES39:$ES83)</f>
        <v>3333094.6267360002</v>
      </c>
      <c r="CZ37" s="62"/>
      <c r="DA37" s="63"/>
      <c r="DB37" s="61">
        <f t="shared" ref="DB37" si="190">SUMPRODUCT(DB39:DB83,$ES39:$ES83)</f>
        <v>3270056.4425689997</v>
      </c>
      <c r="DD37" s="62"/>
      <c r="DE37" s="63"/>
      <c r="DF37" s="61">
        <f t="shared" ref="DF37" si="191">SUMPRODUCT(DF39:DF83,$ES39:$ES83)</f>
        <v>2956603.495867</v>
      </c>
      <c r="DH37" s="62"/>
      <c r="DI37" s="63"/>
      <c r="DJ37" s="61">
        <f t="shared" ref="DJ37" si="192">SUMPRODUCT(DJ39:DJ83,$ES39:$ES83)</f>
        <v>1398143.2200680003</v>
      </c>
      <c r="DL37" s="62"/>
      <c r="DM37" s="63"/>
      <c r="DN37" s="61">
        <f t="shared" ref="DN37" si="193">SUMPRODUCT(DN39:DN83,$ES39:$ES83)</f>
        <v>1596806.634234</v>
      </c>
      <c r="DP37" s="62"/>
      <c r="DQ37" s="63"/>
      <c r="DR37" s="61">
        <f t="shared" ref="DR37" si="194">SUMPRODUCT(DR39:DR83,$ES39:$ES83)</f>
        <v>2172631.6629289999</v>
      </c>
      <c r="DT37" s="62"/>
      <c r="DU37" s="63"/>
      <c r="DV37" s="61">
        <f t="shared" ref="DV37" si="195">SUMPRODUCT(DV39:DV83,$ES39:$ES83)</f>
        <v>2300604.9304980002</v>
      </c>
      <c r="DX37" s="62"/>
      <c r="DY37" s="63"/>
      <c r="DZ37" s="61">
        <f t="shared" ref="DZ37" si="196">SUMPRODUCT(DZ39:DZ83,$ES39:$ES83)</f>
        <v>1261784.6000270001</v>
      </c>
      <c r="EB37" s="62"/>
      <c r="EC37" s="63"/>
      <c r="ED37" s="61">
        <f t="shared" ref="ED37" si="197">SUMPRODUCT(ED39:ED83,$ES39:$ES83)</f>
        <v>0</v>
      </c>
      <c r="EF37" s="62"/>
      <c r="EG37" s="63"/>
      <c r="EH37" s="61">
        <f t="shared" ref="EH37" si="198">SUMPRODUCT(EH39:EH83,$ES39:$ES83)</f>
        <v>0</v>
      </c>
      <c r="EJ37" s="62"/>
      <c r="EK37" s="63"/>
      <c r="EL37" s="61">
        <f t="shared" ref="EL37" si="199">SUMPRODUCT(EL39:EL83,$ES39:$ES83)</f>
        <v>0</v>
      </c>
      <c r="EN37" s="106"/>
      <c r="EO37" s="29">
        <f t="shared" si="33"/>
        <v>70769842.487609997</v>
      </c>
      <c r="EP37" s="29">
        <f t="shared" si="32"/>
        <v>60142638.300000012</v>
      </c>
      <c r="EQ37" s="4" t="b">
        <f t="shared" si="34"/>
        <v>0</v>
      </c>
      <c r="ES37" s="118">
        <f>IF(LEFT($D37,6)="COT.IS",1,1+$J$7)</f>
        <v>1.1767000000000001</v>
      </c>
    </row>
    <row r="38" spans="3:149" ht="12.75" customHeight="1" x14ac:dyDescent="0.25">
      <c r="C38" s="64" t="s">
        <v>261</v>
      </c>
      <c r="D38" s="65"/>
      <c r="E38" s="64"/>
      <c r="F38" s="66" t="s">
        <v>252</v>
      </c>
      <c r="G38" s="55"/>
      <c r="H38" s="55"/>
      <c r="I38" s="67"/>
      <c r="J38" s="67"/>
      <c r="L38" s="68"/>
      <c r="M38" s="69"/>
      <c r="N38" s="67"/>
      <c r="P38" s="68"/>
      <c r="Q38" s="69"/>
      <c r="R38" s="67"/>
      <c r="T38" s="68"/>
      <c r="U38" s="69"/>
      <c r="V38" s="67"/>
      <c r="X38" s="68"/>
      <c r="Y38" s="69"/>
      <c r="Z38" s="67"/>
      <c r="AB38" s="68"/>
      <c r="AC38" s="69"/>
      <c r="AD38" s="67"/>
      <c r="AF38" s="68"/>
      <c r="AG38" s="69"/>
      <c r="AH38" s="67"/>
      <c r="AJ38" s="68"/>
      <c r="AK38" s="69"/>
      <c r="AL38" s="67"/>
      <c r="AN38" s="68"/>
      <c r="AO38" s="69"/>
      <c r="AP38" s="67"/>
      <c r="AR38" s="68"/>
      <c r="AS38" s="69"/>
      <c r="AT38" s="67"/>
      <c r="AV38" s="68"/>
      <c r="AW38" s="69"/>
      <c r="AX38" s="67"/>
      <c r="AZ38" s="68"/>
      <c r="BA38" s="69"/>
      <c r="BB38" s="67"/>
      <c r="BD38" s="68"/>
      <c r="BE38" s="69"/>
      <c r="BF38" s="67"/>
      <c r="BH38" s="68"/>
      <c r="BI38" s="69"/>
      <c r="BJ38" s="67"/>
      <c r="BL38" s="68"/>
      <c r="BM38" s="69"/>
      <c r="BN38" s="67"/>
      <c r="BP38" s="68"/>
      <c r="BQ38" s="69"/>
      <c r="BR38" s="67"/>
      <c r="BT38" s="68"/>
      <c r="BU38" s="69"/>
      <c r="BV38" s="67"/>
      <c r="BX38" s="68"/>
      <c r="BY38" s="69"/>
      <c r="BZ38" s="67"/>
      <c r="CB38" s="68"/>
      <c r="CC38" s="69"/>
      <c r="CD38" s="67"/>
      <c r="CF38" s="68"/>
      <c r="CG38" s="69"/>
      <c r="CH38" s="67"/>
      <c r="CJ38" s="68"/>
      <c r="CK38" s="69"/>
      <c r="CL38" s="67"/>
      <c r="CN38" s="68"/>
      <c r="CO38" s="69"/>
      <c r="CP38" s="67"/>
      <c r="CR38" s="68"/>
      <c r="CS38" s="69"/>
      <c r="CT38" s="67"/>
      <c r="CV38" s="68"/>
      <c r="CW38" s="69"/>
      <c r="CX38" s="67"/>
      <c r="CZ38" s="68"/>
      <c r="DA38" s="69"/>
      <c r="DB38" s="67"/>
      <c r="DD38" s="68"/>
      <c r="DE38" s="69"/>
      <c r="DF38" s="67"/>
      <c r="DH38" s="68"/>
      <c r="DI38" s="69"/>
      <c r="DJ38" s="67"/>
      <c r="DL38" s="68"/>
      <c r="DM38" s="69"/>
      <c r="DN38" s="67"/>
      <c r="DP38" s="68"/>
      <c r="DQ38" s="69"/>
      <c r="DR38" s="67"/>
      <c r="DT38" s="68"/>
      <c r="DU38" s="69"/>
      <c r="DV38" s="67"/>
      <c r="DX38" s="68"/>
      <c r="DY38" s="69"/>
      <c r="DZ38" s="67"/>
      <c r="EB38" s="68"/>
      <c r="EC38" s="69"/>
      <c r="ED38" s="67"/>
      <c r="EF38" s="68"/>
      <c r="EG38" s="69"/>
      <c r="EH38" s="67"/>
      <c r="EJ38" s="68"/>
      <c r="EK38" s="69"/>
      <c r="EL38" s="67"/>
      <c r="EN38" s="107"/>
      <c r="EO38" s="29">
        <f t="shared" si="33"/>
        <v>0</v>
      </c>
      <c r="EP38" s="29">
        <f t="shared" si="32"/>
        <v>0</v>
      </c>
      <c r="EQ38" s="4" t="b">
        <f t="shared" si="34"/>
        <v>1</v>
      </c>
      <c r="ES38" s="118">
        <f t="shared" ref="ES38:ES101" si="200">IF(LEFT(D38,6)="COT.IS",1,1+$J$7)</f>
        <v>1.1767000000000001</v>
      </c>
    </row>
    <row r="39" spans="3:149" ht="14.25" x14ac:dyDescent="0.25">
      <c r="C39" s="24" t="s">
        <v>253</v>
      </c>
      <c r="D39" s="43" t="str">
        <f>_xlfn.XLOOKUP($C39,[21]PSP!$C:$C,[21]PSP!D:D)</f>
        <v>RO-41293</v>
      </c>
      <c r="E39" s="43" t="str">
        <f>_xlfn.XLOOKUP($C39,[21]PSP!$C:$C,[21]PSP!E:E)</f>
        <v>DER/MG</v>
      </c>
      <c r="F39" s="25" t="str">
        <f>_xlfn.XLOOKUP($C39,[21]PSP!$C:$C,[21]PSP!F:F)</f>
        <v>ROÇADA MANUAL PESADA (EXECUÇÃO, INCLUINDO REMOÇÃO  DO MATERIAL ATÉ 5 KM)</v>
      </c>
      <c r="G39" s="43" t="str">
        <f>_xlfn.XLOOKUP($C39,[21]PSP!$C:$C,[21]PSP!G:G)</f>
        <v>HA</v>
      </c>
      <c r="H39" s="53">
        <f>_xlfn.XLOOKUP($C39,[21]PSP!$C:$C,[21]PSP!H:H)</f>
        <v>103.33440000000004</v>
      </c>
      <c r="I39" s="28">
        <f>_xlfn.XLOOKUP($C39,[21]PSP!$C:$C,[21]PSP!I:I)</f>
        <v>227770.54000000007</v>
      </c>
      <c r="J39" s="28">
        <f t="shared" ref="J39" si="201">IF(LEFT(D39,6)="COT.IS",I39,I39*(1+$J$7))</f>
        <v>268017.59441800008</v>
      </c>
      <c r="K39" s="29"/>
      <c r="L39" s="54">
        <f>_xlfn.XLOOKUP($C39,[21]PSP!$C:$C,[21]PSP!L:L)</f>
        <v>2.2775999999999996</v>
      </c>
      <c r="M39" s="27">
        <f>_xlfn.XLOOKUP($C39,[21]PSP!$C:$C,[21]PSP!M:M)</f>
        <v>2204.21</v>
      </c>
      <c r="N39" s="28">
        <f>TRUNC(M39*L39,2)</f>
        <v>5020.3</v>
      </c>
      <c r="O39" s="29"/>
      <c r="P39" s="54">
        <f>_xlfn.XLOOKUP($C39,[21]PSP!$C:$C,[21]PSP!P:P)</f>
        <v>0.40079999999999999</v>
      </c>
      <c r="Q39" s="27">
        <f>_xlfn.XLOOKUP($C39,[21]PSP!$C:$C,[21]PSP!Q:Q)</f>
        <v>2204.21</v>
      </c>
      <c r="R39" s="28">
        <f t="shared" ref="R39:R46" si="202">TRUNC(Q39*P39,2)</f>
        <v>883.44</v>
      </c>
      <c r="S39" s="29"/>
      <c r="T39" s="54">
        <f>_xlfn.XLOOKUP($C39,[21]PSP!$C:$C,[21]PSP!T:T)</f>
        <v>0.52319999999999989</v>
      </c>
      <c r="U39" s="27">
        <f>_xlfn.XLOOKUP($C39,[21]PSP!$C:$C,[21]PSP!U:U)</f>
        <v>2204.21</v>
      </c>
      <c r="V39" s="28">
        <f t="shared" ref="V39:V46" si="203">TRUNC(U39*T39,2)</f>
        <v>1153.24</v>
      </c>
      <c r="W39" s="29"/>
      <c r="X39" s="54">
        <f>_xlfn.XLOOKUP($C39,[21]PSP!$C:$C,[21]PSP!X:X)</f>
        <v>4.7304000000000004</v>
      </c>
      <c r="Y39" s="27">
        <f>_xlfn.XLOOKUP($C39,[21]PSP!$C:$C,[21]PSP!Y:Y)</f>
        <v>2204.21</v>
      </c>
      <c r="Z39" s="28">
        <f t="shared" ref="Z39:Z46" si="204">TRUNC(Y39*X39,2)</f>
        <v>10426.790000000001</v>
      </c>
      <c r="AA39" s="29"/>
      <c r="AB39" s="54">
        <f>_xlfn.XLOOKUP($C39,[21]PSP!$C:$C,[21]PSP!AB:AB)</f>
        <v>2.6519999999999988</v>
      </c>
      <c r="AC39" s="27">
        <f>_xlfn.XLOOKUP($C39,[21]PSP!$C:$C,[21]PSP!AC:AC)</f>
        <v>2204.21</v>
      </c>
      <c r="AD39" s="28">
        <f t="shared" ref="AD39:AD46" si="205">TRUNC(AC39*AB39,2)</f>
        <v>5845.56</v>
      </c>
      <c r="AE39" s="29"/>
      <c r="AF39" s="54">
        <f>_xlfn.XLOOKUP($C39,[21]PSP!$C:$C,[21]PSP!AF:AF)</f>
        <v>2.9832000000000001</v>
      </c>
      <c r="AG39" s="27">
        <f>_xlfn.XLOOKUP($C39,[21]PSP!$C:$C,[21]PSP!AG:AG)</f>
        <v>2204.21</v>
      </c>
      <c r="AH39" s="28">
        <f t="shared" ref="AH39:AH46" si="206">TRUNC(AG39*AF39,2)</f>
        <v>6575.59</v>
      </c>
      <c r="AI39" s="29"/>
      <c r="AJ39" s="54">
        <f>_xlfn.XLOOKUP($C39,[21]PSP!$C:$C,[21]PSP!AJ:AJ)</f>
        <v>1.8360000000000012</v>
      </c>
      <c r="AK39" s="27">
        <f>_xlfn.XLOOKUP($C39,[21]PSP!$C:$C,[21]PSP!AK:AK)</f>
        <v>2204.21</v>
      </c>
      <c r="AL39" s="28">
        <f t="shared" ref="AL39:AL46" si="207">TRUNC(AK39*AJ39,2)</f>
        <v>4046.92</v>
      </c>
      <c r="AM39" s="29"/>
      <c r="AN39" s="54">
        <f>_xlfn.XLOOKUP($C39,[21]PSP!$C:$C,[21]PSP!AN:AN)</f>
        <v>5.2055999999999587</v>
      </c>
      <c r="AO39" s="27">
        <f>_xlfn.XLOOKUP($C39,[21]PSP!$C:$C,[21]PSP!AO:AO)</f>
        <v>2204.21</v>
      </c>
      <c r="AP39" s="28">
        <f t="shared" ref="AP39:AP46" si="208">TRUNC(AO39*AN39,2)</f>
        <v>11474.23</v>
      </c>
      <c r="AQ39" s="29"/>
      <c r="AR39" s="54">
        <f>_xlfn.XLOOKUP($C39,[21]PSP!$C:$C,[21]PSP!AR:AR)</f>
        <v>1.26</v>
      </c>
      <c r="AS39" s="27">
        <f>_xlfn.XLOOKUP($C39,[21]PSP!$C:$C,[21]PSP!AS:AS)</f>
        <v>2204.21</v>
      </c>
      <c r="AT39" s="28">
        <f t="shared" ref="AT39:AT46" si="209">TRUNC(AS39*AR39,2)</f>
        <v>2777.3</v>
      </c>
      <c r="AU39" s="29"/>
      <c r="AV39" s="54">
        <f>_xlfn.XLOOKUP($C39,[21]PSP!$C:$C,[21]PSP!AV:AV)</f>
        <v>3.4368000000000118</v>
      </c>
      <c r="AW39" s="27">
        <f>_xlfn.XLOOKUP($C39,[21]PSP!$C:$C,[21]PSP!AW:AW)</f>
        <v>2204.21</v>
      </c>
      <c r="AX39" s="28">
        <f t="shared" ref="AX39:AX46" si="210">TRUNC(AW39*AV39,2)</f>
        <v>7575.42</v>
      </c>
      <c r="AY39" s="29"/>
      <c r="AZ39" s="54">
        <f>_xlfn.XLOOKUP($C39,[21]PSP!$C:$C,[21]PSP!AZ:AZ)</f>
        <v>0.67919999999998248</v>
      </c>
      <c r="BA39" s="27">
        <f>_xlfn.XLOOKUP($C39,[21]PSP!$C:$C,[21]PSP!BA:BA)</f>
        <v>2204.21</v>
      </c>
      <c r="BB39" s="28">
        <f t="shared" ref="BB39:BB46" si="211">TRUNC(BA39*AZ39,2)</f>
        <v>1497.09</v>
      </c>
      <c r="BC39" s="54"/>
      <c r="BD39" s="54">
        <f>_xlfn.XLOOKUP($C39,[21]PSP!$C:$C,[21]PSP!BD:BD)</f>
        <v>6.3576000000000299</v>
      </c>
      <c r="BE39" s="27">
        <f>_xlfn.XLOOKUP($C39,[21]PSP!$C:$C,[21]PSP!BE:BE)</f>
        <v>2204.21</v>
      </c>
      <c r="BF39" s="28">
        <f t="shared" ref="BF39:BF46" si="212">TRUNC(BE39*BD39,2)</f>
        <v>14013.48</v>
      </c>
      <c r="BG39" s="29"/>
      <c r="BH39" s="54">
        <f>_xlfn.XLOOKUP($C39,[21]PSP!$C:$C,[21]PSP!BH:BH)</f>
        <v>6.0576000000000016</v>
      </c>
      <c r="BI39" s="27">
        <f>_xlfn.XLOOKUP($C39,[21]PSP!$C:$C,[21]PSP!BI:BI)</f>
        <v>2204.21</v>
      </c>
      <c r="BJ39" s="28">
        <f t="shared" ref="BJ39:BJ46" si="213">TRUNC(BI39*BH39,2)</f>
        <v>13352.22</v>
      </c>
      <c r="BK39" s="29"/>
      <c r="BL39" s="54">
        <f>_xlfn.XLOOKUP($C39,[21]PSP!$C:$C,[21]PSP!BL:BL)</f>
        <v>7.7640000000000322</v>
      </c>
      <c r="BM39" s="27">
        <f>_xlfn.XLOOKUP($C39,[21]PSP!$C:$C,[21]PSP!BM:BM)</f>
        <v>2204.21</v>
      </c>
      <c r="BN39" s="28">
        <f t="shared" ref="BN39:BN46" si="214">TRUNC(BM39*BL39,2)</f>
        <v>17113.48</v>
      </c>
      <c r="BO39" s="29"/>
      <c r="BP39" s="54">
        <f>_xlfn.XLOOKUP($C39,[21]PSP!$C:$C,[21]PSP!BP:BP)</f>
        <v>1.4591999999999825</v>
      </c>
      <c r="BQ39" s="27">
        <f>_xlfn.XLOOKUP($C39,[21]PSP!$C:$C,[21]PSP!BQ:BQ)</f>
        <v>2204.21</v>
      </c>
      <c r="BR39" s="28">
        <f t="shared" ref="BR39:BR46" si="215">TRUNC(BQ39*BP39,2)</f>
        <v>3216.38</v>
      </c>
      <c r="BS39" s="29"/>
      <c r="BT39" s="54">
        <f>_xlfn.XLOOKUP($C39,[21]PSP!$C:$C,[21]PSP!BT:BT)</f>
        <v>4.1904000000000083</v>
      </c>
      <c r="BU39" s="27">
        <f>_xlfn.XLOOKUP($C39,[21]PSP!$C:$C,[21]PSP!BU:BU)</f>
        <v>2204.21</v>
      </c>
      <c r="BV39" s="28">
        <f t="shared" ref="BV39:BV46" si="216">TRUNC(BU39*BT39,2)</f>
        <v>9236.52</v>
      </c>
      <c r="BW39" s="29"/>
      <c r="BX39" s="54">
        <f>_xlfn.XLOOKUP($C39,[21]PSP!$C:$C,[21]PSP!BX:BX)</f>
        <v>3.4511999999999992</v>
      </c>
      <c r="BY39" s="27">
        <f>_xlfn.XLOOKUP($C39,[21]PSP!$C:$C,[21]PSP!BY:BY)</f>
        <v>2204.21</v>
      </c>
      <c r="BZ39" s="28">
        <f t="shared" ref="BZ39:BZ46" si="217">TRUNC(BY39*BX39,2)</f>
        <v>7607.16</v>
      </c>
      <c r="CA39" s="29"/>
      <c r="CB39" s="54">
        <f>_xlfn.XLOOKUP($C39,[21]PSP!$C:$C,[21]PSP!CB:CB)</f>
        <v>3.8280000000000109</v>
      </c>
      <c r="CC39" s="27">
        <f>_xlfn.XLOOKUP($C39,[21]PSP!$C:$C,[21]PSP!CC:CC)</f>
        <v>2204.21</v>
      </c>
      <c r="CD39" s="28">
        <f t="shared" ref="CD39:CD46" si="218">TRUNC(CC39*CB39,2)</f>
        <v>8437.7099999999991</v>
      </c>
      <c r="CE39" s="29"/>
      <c r="CF39" s="54">
        <f>_xlfn.XLOOKUP($C39,[21]PSP!$C:$C,[21]PSP!CF:CF)</f>
        <v>6.7776000000000014</v>
      </c>
      <c r="CG39" s="27">
        <f>_xlfn.XLOOKUP($C39,[21]PSP!$C:$C,[21]PSP!CG:CG)</f>
        <v>2204.21</v>
      </c>
      <c r="CH39" s="28">
        <f t="shared" ref="CH39:CH46" si="219">TRUNC(CG39*CF39,2)</f>
        <v>14939.25</v>
      </c>
      <c r="CI39" s="29"/>
      <c r="CJ39" s="54">
        <f>_xlfn.XLOOKUP($C39,[21]PSP!$C:$C,[21]PSP!CJ:CJ)</f>
        <v>3.4367999999999848</v>
      </c>
      <c r="CK39" s="27">
        <f>_xlfn.XLOOKUP($C39,[21]PSP!$C:$C,[21]PSP!CK:CK)</f>
        <v>2204.21</v>
      </c>
      <c r="CL39" s="28">
        <f t="shared" ref="CL39:CL46" si="220">TRUNC(CK39*CJ39,2)</f>
        <v>7575.42</v>
      </c>
      <c r="CM39" s="29"/>
      <c r="CN39" s="54">
        <f>_xlfn.XLOOKUP($C39,[21]PSP!$C:$C,[21]PSP!CN:CN)</f>
        <v>6.0791999999999824</v>
      </c>
      <c r="CO39" s="27">
        <f>_xlfn.XLOOKUP($C39,[21]PSP!$C:$C,[21]PSP!CO:CO)</f>
        <v>2204.21</v>
      </c>
      <c r="CP39" s="28">
        <f t="shared" ref="CP39:CP46" si="221">TRUNC(CO39*CN39,2)</f>
        <v>13399.83</v>
      </c>
      <c r="CQ39" s="29"/>
      <c r="CR39" s="54">
        <f>_xlfn.XLOOKUP($C39,[21]PSP!$C:$C,[21]PSP!CR:CR)</f>
        <v>6.6023999999999985</v>
      </c>
      <c r="CS39" s="27">
        <f>_xlfn.XLOOKUP($C39,[21]PSP!$C:$C,[21]PSP!CS:CS)</f>
        <v>2204.21</v>
      </c>
      <c r="CT39" s="28">
        <f t="shared" ref="CT39:CT46" si="222">TRUNC(CS39*CR39,2)</f>
        <v>14553.07</v>
      </c>
      <c r="CU39" s="29"/>
      <c r="CV39" s="54">
        <f>_xlfn.XLOOKUP($C39,[21]PSP!$C:$C,[21]PSP!CV:CV)</f>
        <v>6.1295999999999911</v>
      </c>
      <c r="CW39" s="27">
        <f>_xlfn.XLOOKUP($C39,[21]PSP!$C:$C,[21]PSP!CW:CW)</f>
        <v>2204.21</v>
      </c>
      <c r="CX39" s="28">
        <f t="shared" ref="CX39:CX46" si="223">TRUNC(CW39*CV39,2)</f>
        <v>13510.92</v>
      </c>
      <c r="CY39" s="29"/>
      <c r="CZ39" s="54">
        <f>_xlfn.XLOOKUP($C39,[21]PSP!$C:$C,[21]PSP!CZ:CZ)</f>
        <v>5.4840000000000328</v>
      </c>
      <c r="DA39" s="27">
        <f>_xlfn.XLOOKUP($C39,[21]PSP!$C:$C,[21]PSP!DA:DA)</f>
        <v>2204.21</v>
      </c>
      <c r="DB39" s="28">
        <f t="shared" ref="DB39:DB46" si="224">TRUNC(DA39*CZ39,2)</f>
        <v>12087.88</v>
      </c>
      <c r="DC39" s="29"/>
      <c r="DD39" s="54">
        <f>_xlfn.XLOOKUP($C39,[21]PSP!$C:$C,[21]PSP!DD:DD)</f>
        <v>3.6311999999999713</v>
      </c>
      <c r="DE39" s="27">
        <f>_xlfn.XLOOKUP($C39,[21]PSP!$C:$C,[21]PSP!DE:DE)</f>
        <v>2204.21</v>
      </c>
      <c r="DF39" s="28">
        <f t="shared" ref="DF39:DF46" si="225">TRUNC(DE39*DD39,2)</f>
        <v>8003.92</v>
      </c>
      <c r="DG39" s="29"/>
      <c r="DH39" s="54">
        <f>_xlfn.XLOOKUP($C39,[21]PSP!$C:$C,[21]PSP!DH:DH)</f>
        <v>0.63840000000001962</v>
      </c>
      <c r="DI39" s="27">
        <f>_xlfn.XLOOKUP($C39,[21]PSP!$C:$C,[21]PSP!DI:DI)</f>
        <v>2204.21</v>
      </c>
      <c r="DJ39" s="28">
        <f t="shared" ref="DJ39:DJ46" si="226">TRUNC(DI39*DH39,2)</f>
        <v>1407.16</v>
      </c>
      <c r="DK39" s="29"/>
      <c r="DL39" s="54">
        <f>_xlfn.XLOOKUP($C39,[21]PSP!$C:$C,[21]PSP!DL:DL)</f>
        <v>0.36719999999999348</v>
      </c>
      <c r="DM39" s="27">
        <f>_xlfn.XLOOKUP($C39,[21]PSP!$C:$C,[21]PSP!DM:DM)</f>
        <v>2204.21</v>
      </c>
      <c r="DN39" s="28">
        <f t="shared" ref="DN39:DN46" si="227">TRUNC(DM39*DL39,2)</f>
        <v>809.38</v>
      </c>
      <c r="DO39" s="29"/>
      <c r="DP39" s="54">
        <f>_xlfn.XLOOKUP($C39,[21]PSP!$C:$C,[21]PSP!DP:DP)</f>
        <v>1.9799999999999998</v>
      </c>
      <c r="DQ39" s="27">
        <f>_xlfn.XLOOKUP($C39,[21]PSP!$C:$C,[21]PSP!DQ:DQ)</f>
        <v>2204.21</v>
      </c>
      <c r="DR39" s="28">
        <f t="shared" ref="DR39:DR46" si="228">TRUNC(DQ39*DP39,2)</f>
        <v>4364.33</v>
      </c>
      <c r="DS39" s="29"/>
      <c r="DT39" s="54">
        <f>_xlfn.XLOOKUP($C39,[21]PSP!$C:$C,[21]PSP!DT:DT)</f>
        <v>1.953600000000024</v>
      </c>
      <c r="DU39" s="27">
        <f>_xlfn.XLOOKUP($C39,[21]PSP!$C:$C,[21]PSP!DU:DU)</f>
        <v>2204.21</v>
      </c>
      <c r="DV39" s="28">
        <f t="shared" ref="DV39:DV46" si="229">TRUNC(DU39*DT39,2)</f>
        <v>4306.1400000000003</v>
      </c>
      <c r="DW39" s="29"/>
      <c r="DX39" s="54">
        <f>_xlfn.XLOOKUP($C39,[21]PSP!$C:$C,[21]PSP!DX:DX)</f>
        <v>1.1616000000000077</v>
      </c>
      <c r="DY39" s="27">
        <f>_xlfn.XLOOKUP($C39,[21]PSP!$C:$C,[21]PSP!DY:DY)</f>
        <v>2204.21</v>
      </c>
      <c r="DZ39" s="28">
        <f t="shared" ref="DZ39:DZ46" si="230">TRUNC(DY39*DX39,2)</f>
        <v>2560.41</v>
      </c>
      <c r="EA39" s="29"/>
      <c r="EB39" s="54">
        <f>_xlfn.XLOOKUP($C39,[21]PSP!$C:$C,[21]PSP!EB:EB)</f>
        <v>0</v>
      </c>
      <c r="EC39" s="27">
        <f>_xlfn.XLOOKUP($C39,[21]PSP!$C:$C,[21]PSP!EC:EC)</f>
        <v>2204.21</v>
      </c>
      <c r="ED39" s="28">
        <f t="shared" ref="ED39:ED46" si="231">TRUNC(EC39*EB39,2)</f>
        <v>0</v>
      </c>
      <c r="EE39" s="29"/>
      <c r="EF39" s="54">
        <f>_xlfn.XLOOKUP($C39,[21]PSP!$C:$C,[21]PSP!EF:EF)</f>
        <v>0</v>
      </c>
      <c r="EG39" s="27">
        <f>_xlfn.XLOOKUP($C39,[21]PSP!$C:$C,[21]PSP!EG:EG)</f>
        <v>2204.21</v>
      </c>
      <c r="EH39" s="28">
        <f t="shared" ref="EH39:EH46" si="232">TRUNC(EG39*EF39,2)</f>
        <v>0</v>
      </c>
      <c r="EI39" s="29"/>
      <c r="EJ39" s="54">
        <f>_xlfn.XLOOKUP($C39,[21]PSP!$C:$C,[21]PSP!EJ:EJ)</f>
        <v>0</v>
      </c>
      <c r="EK39" s="27">
        <f>_xlfn.XLOOKUP($C39,[21]PSP!$C:$C,[21]PSP!EK:EK)</f>
        <v>2204.21</v>
      </c>
      <c r="EL39" s="28">
        <f t="shared" ref="EL39:EL46" si="233">TRUNC(EK39*EJ39,2)</f>
        <v>0</v>
      </c>
      <c r="EM39" s="29"/>
      <c r="EN39" s="108"/>
      <c r="EO39" s="29">
        <f t="shared" si="33"/>
        <v>227770.54</v>
      </c>
      <c r="EP39" s="29">
        <f t="shared" si="32"/>
        <v>227770.54000000007</v>
      </c>
      <c r="EQ39" s="4" t="b">
        <f t="shared" si="34"/>
        <v>1</v>
      </c>
      <c r="ES39" s="118">
        <f t="shared" si="200"/>
        <v>1.1767000000000001</v>
      </c>
    </row>
    <row r="40" spans="3:149" ht="14.25" x14ac:dyDescent="0.25">
      <c r="C40" s="24" t="s">
        <v>254</v>
      </c>
      <c r="D40" s="43" t="str">
        <f>_xlfn.XLOOKUP($C40,[21]PSP!$C:$C,[21]PSP!D:D)</f>
        <v>RO-41295</v>
      </c>
      <c r="E40" s="43" t="str">
        <f>_xlfn.XLOOKUP($C40,[21]PSP!$C:$C,[21]PSP!E:E)</f>
        <v>DER/MG</v>
      </c>
      <c r="F40" s="25" t="str">
        <f>_xlfn.XLOOKUP($C40,[21]PSP!$C:$C,[21]PSP!F:F)</f>
        <v>ROÇADA MECANIZADA (EXECUÇÃO, INCLUINDO REMOÇÃO DO  MATERIAL ATÉ 5 KM)</v>
      </c>
      <c r="G40" s="43" t="str">
        <f>_xlfn.XLOOKUP($C40,[21]PSP!$C:$C,[21]PSP!G:G)</f>
        <v>HA</v>
      </c>
      <c r="H40" s="53">
        <f>_xlfn.XLOOKUP($C40,[21]PSP!$C:$C,[21]PSP!H:H)</f>
        <v>241.11360000000005</v>
      </c>
      <c r="I40" s="28">
        <f>_xlfn.XLOOKUP($C40,[21]PSP!$C:$C,[21]PSP!I:I)</f>
        <v>140036.22</v>
      </c>
      <c r="J40" s="28">
        <f t="shared" ref="J40:J46" si="234">IF(LEFT(D40,6)="COT.IS",I40,I40*(1+$J$7))</f>
        <v>164780.62007400001</v>
      </c>
      <c r="K40" s="29"/>
      <c r="L40" s="54">
        <f>_xlfn.XLOOKUP($C40,[21]PSP!$C:$C,[21]PSP!L:L)</f>
        <v>5.3143999999999991</v>
      </c>
      <c r="M40" s="27">
        <f>_xlfn.XLOOKUP($C40,[21]PSP!$C:$C,[21]PSP!M:M)</f>
        <v>580.79</v>
      </c>
      <c r="N40" s="28">
        <f t="shared" ref="N40:N46" si="235">TRUNC(M40*L40,2)</f>
        <v>3086.55</v>
      </c>
      <c r="O40" s="29"/>
      <c r="P40" s="54">
        <f>_xlfn.XLOOKUP($C40,[21]PSP!$C:$C,[21]PSP!P:P)</f>
        <v>0.93520000000000003</v>
      </c>
      <c r="Q40" s="27">
        <f>_xlfn.XLOOKUP($C40,[21]PSP!$C:$C,[21]PSP!Q:Q)</f>
        <v>580.79</v>
      </c>
      <c r="R40" s="28">
        <f t="shared" si="202"/>
        <v>543.15</v>
      </c>
      <c r="S40" s="29"/>
      <c r="T40" s="54">
        <f>_xlfn.XLOOKUP($C40,[21]PSP!$C:$C,[21]PSP!T:T)</f>
        <v>1.2207999999999997</v>
      </c>
      <c r="U40" s="27">
        <f>_xlfn.XLOOKUP($C40,[21]PSP!$C:$C,[21]PSP!U:U)</f>
        <v>580.79</v>
      </c>
      <c r="V40" s="28">
        <f t="shared" si="203"/>
        <v>709.02</v>
      </c>
      <c r="W40" s="29"/>
      <c r="X40" s="54">
        <f>_xlfn.XLOOKUP($C40,[21]PSP!$C:$C,[21]PSP!X:X)</f>
        <v>11.037599999999999</v>
      </c>
      <c r="Y40" s="27">
        <f>_xlfn.XLOOKUP($C40,[21]PSP!$C:$C,[21]PSP!Y:Y)</f>
        <v>580.79</v>
      </c>
      <c r="Z40" s="28">
        <f t="shared" si="204"/>
        <v>6410.52</v>
      </c>
      <c r="AA40" s="29"/>
      <c r="AB40" s="54">
        <f>_xlfn.XLOOKUP($C40,[21]PSP!$C:$C,[21]PSP!AB:AB)</f>
        <v>6.1879999999999971</v>
      </c>
      <c r="AC40" s="27">
        <f>_xlfn.XLOOKUP($C40,[21]PSP!$C:$C,[21]PSP!AC:AC)</f>
        <v>580.79</v>
      </c>
      <c r="AD40" s="28">
        <f t="shared" si="205"/>
        <v>3593.92</v>
      </c>
      <c r="AE40" s="29"/>
      <c r="AF40" s="54">
        <f>_xlfn.XLOOKUP($C40,[21]PSP!$C:$C,[21]PSP!AF:AF)</f>
        <v>6.9607999999999999</v>
      </c>
      <c r="AG40" s="27">
        <f>_xlfn.XLOOKUP($C40,[21]PSP!$C:$C,[21]PSP!AG:AG)</f>
        <v>580.79</v>
      </c>
      <c r="AH40" s="28">
        <f t="shared" si="206"/>
        <v>4042.76</v>
      </c>
      <c r="AI40" s="29"/>
      <c r="AJ40" s="54">
        <f>_xlfn.XLOOKUP($C40,[21]PSP!$C:$C,[21]PSP!AJ:AJ)</f>
        <v>4.2840000000000025</v>
      </c>
      <c r="AK40" s="27">
        <f>_xlfn.XLOOKUP($C40,[21]PSP!$C:$C,[21]PSP!AK:AK)</f>
        <v>580.79</v>
      </c>
      <c r="AL40" s="28">
        <f t="shared" si="207"/>
        <v>2488.1</v>
      </c>
      <c r="AM40" s="29"/>
      <c r="AN40" s="54">
        <f>_xlfn.XLOOKUP($C40,[21]PSP!$C:$C,[21]PSP!AN:AN)</f>
        <v>12.146399999999902</v>
      </c>
      <c r="AO40" s="27">
        <f>_xlfn.XLOOKUP($C40,[21]PSP!$C:$C,[21]PSP!AO:AO)</f>
        <v>580.79</v>
      </c>
      <c r="AP40" s="28">
        <f t="shared" si="208"/>
        <v>7054.5</v>
      </c>
      <c r="AQ40" s="29"/>
      <c r="AR40" s="54">
        <f>_xlfn.XLOOKUP($C40,[21]PSP!$C:$C,[21]PSP!AR:AR)</f>
        <v>2.94</v>
      </c>
      <c r="AS40" s="27">
        <f>_xlfn.XLOOKUP($C40,[21]PSP!$C:$C,[21]PSP!AS:AS)</f>
        <v>580.79</v>
      </c>
      <c r="AT40" s="28">
        <f t="shared" si="209"/>
        <v>1707.52</v>
      </c>
      <c r="AU40" s="29"/>
      <c r="AV40" s="54">
        <f>_xlfn.XLOOKUP($C40,[21]PSP!$C:$C,[21]PSP!AV:AV)</f>
        <v>8.0192000000000281</v>
      </c>
      <c r="AW40" s="27">
        <f>_xlfn.XLOOKUP($C40,[21]PSP!$C:$C,[21]PSP!AW:AW)</f>
        <v>580.79</v>
      </c>
      <c r="AX40" s="28">
        <f t="shared" si="210"/>
        <v>4657.47</v>
      </c>
      <c r="AY40" s="29"/>
      <c r="AZ40" s="54">
        <f>_xlfn.XLOOKUP($C40,[21]PSP!$C:$C,[21]PSP!AZ:AZ)</f>
        <v>1.5847999999999591</v>
      </c>
      <c r="BA40" s="27">
        <f>_xlfn.XLOOKUP($C40,[21]PSP!$C:$C,[21]PSP!BA:BA)</f>
        <v>580.79</v>
      </c>
      <c r="BB40" s="28">
        <f t="shared" si="211"/>
        <v>920.43</v>
      </c>
      <c r="BC40" s="54"/>
      <c r="BD40" s="54">
        <f>_xlfn.XLOOKUP($C40,[21]PSP!$C:$C,[21]PSP!BD:BD)</f>
        <v>14.834400000000068</v>
      </c>
      <c r="BE40" s="27">
        <f>_xlfn.XLOOKUP($C40,[21]PSP!$C:$C,[21]PSP!BE:BE)</f>
        <v>580.79</v>
      </c>
      <c r="BF40" s="28">
        <f t="shared" si="212"/>
        <v>8615.67</v>
      </c>
      <c r="BG40" s="29"/>
      <c r="BH40" s="54">
        <f>_xlfn.XLOOKUP($C40,[21]PSP!$C:$C,[21]PSP!BH:BH)</f>
        <v>14.134400000000005</v>
      </c>
      <c r="BI40" s="27">
        <f>_xlfn.XLOOKUP($C40,[21]PSP!$C:$C,[21]PSP!BI:BI)</f>
        <v>580.79</v>
      </c>
      <c r="BJ40" s="28">
        <f t="shared" si="213"/>
        <v>8209.11</v>
      </c>
      <c r="BK40" s="29"/>
      <c r="BL40" s="54">
        <f>_xlfn.XLOOKUP($C40,[21]PSP!$C:$C,[21]PSP!BL:BL)</f>
        <v>18.116000000000074</v>
      </c>
      <c r="BM40" s="27">
        <f>_xlfn.XLOOKUP($C40,[21]PSP!$C:$C,[21]PSP!BM:BM)</f>
        <v>580.79</v>
      </c>
      <c r="BN40" s="28">
        <f t="shared" si="214"/>
        <v>10521.59</v>
      </c>
      <c r="BO40" s="29"/>
      <c r="BP40" s="54">
        <f>_xlfn.XLOOKUP($C40,[21]PSP!$C:$C,[21]PSP!BP:BP)</f>
        <v>3.4047999999999594</v>
      </c>
      <c r="BQ40" s="27">
        <f>_xlfn.XLOOKUP($C40,[21]PSP!$C:$C,[21]PSP!BQ:BQ)</f>
        <v>580.79</v>
      </c>
      <c r="BR40" s="28">
        <f t="shared" si="215"/>
        <v>1977.47</v>
      </c>
      <c r="BS40" s="29"/>
      <c r="BT40" s="54">
        <f>_xlfn.XLOOKUP($C40,[21]PSP!$C:$C,[21]PSP!BT:BT)</f>
        <v>9.7776000000000192</v>
      </c>
      <c r="BU40" s="27">
        <f>_xlfn.XLOOKUP($C40,[21]PSP!$C:$C,[21]PSP!BU:BU)</f>
        <v>580.79</v>
      </c>
      <c r="BV40" s="28">
        <f t="shared" si="216"/>
        <v>5678.73</v>
      </c>
      <c r="BW40" s="29"/>
      <c r="BX40" s="54">
        <f>_xlfn.XLOOKUP($C40,[21]PSP!$C:$C,[21]PSP!BX:BX)</f>
        <v>8.0527999999999977</v>
      </c>
      <c r="BY40" s="27">
        <f>_xlfn.XLOOKUP($C40,[21]PSP!$C:$C,[21]PSP!BY:BY)</f>
        <v>580.79</v>
      </c>
      <c r="BZ40" s="28">
        <f t="shared" si="217"/>
        <v>4676.9799999999996</v>
      </c>
      <c r="CA40" s="29"/>
      <c r="CB40" s="54">
        <f>_xlfn.XLOOKUP($C40,[21]PSP!$C:$C,[21]PSP!CB:CB)</f>
        <v>8.9320000000000253</v>
      </c>
      <c r="CC40" s="27">
        <f>_xlfn.XLOOKUP($C40,[21]PSP!$C:$C,[21]PSP!CC:CC)</f>
        <v>580.79</v>
      </c>
      <c r="CD40" s="28">
        <f t="shared" si="218"/>
        <v>5187.6099999999997</v>
      </c>
      <c r="CE40" s="29"/>
      <c r="CF40" s="54">
        <f>_xlfn.XLOOKUP($C40,[21]PSP!$C:$C,[21]PSP!CF:CF)</f>
        <v>15.814400000000003</v>
      </c>
      <c r="CG40" s="27">
        <f>_xlfn.XLOOKUP($C40,[21]PSP!$C:$C,[21]PSP!CG:CG)</f>
        <v>580.79</v>
      </c>
      <c r="CH40" s="28">
        <f t="shared" si="219"/>
        <v>9184.84</v>
      </c>
      <c r="CI40" s="29"/>
      <c r="CJ40" s="54">
        <f>_xlfn.XLOOKUP($C40,[21]PSP!$C:$C,[21]PSP!CJ:CJ)</f>
        <v>8.0191999999999641</v>
      </c>
      <c r="CK40" s="27">
        <f>_xlfn.XLOOKUP($C40,[21]PSP!$C:$C,[21]PSP!CK:CK)</f>
        <v>580.79</v>
      </c>
      <c r="CL40" s="28">
        <f t="shared" si="220"/>
        <v>4657.47</v>
      </c>
      <c r="CM40" s="29"/>
      <c r="CN40" s="54">
        <f>_xlfn.XLOOKUP($C40,[21]PSP!$C:$C,[21]PSP!CN:CN)</f>
        <v>14.184799999999958</v>
      </c>
      <c r="CO40" s="27">
        <f>_xlfn.XLOOKUP($C40,[21]PSP!$C:$C,[21]PSP!CO:CO)</f>
        <v>580.79</v>
      </c>
      <c r="CP40" s="28">
        <f t="shared" si="221"/>
        <v>8238.3799999999992</v>
      </c>
      <c r="CQ40" s="29"/>
      <c r="CR40" s="54">
        <f>_xlfn.XLOOKUP($C40,[21]PSP!$C:$C,[21]PSP!CR:CR)</f>
        <v>15.405599999999996</v>
      </c>
      <c r="CS40" s="27">
        <f>_xlfn.XLOOKUP($C40,[21]PSP!$C:$C,[21]PSP!CS:CS)</f>
        <v>580.79</v>
      </c>
      <c r="CT40" s="28">
        <f t="shared" si="222"/>
        <v>8947.41</v>
      </c>
      <c r="CU40" s="29"/>
      <c r="CV40" s="54">
        <f>_xlfn.XLOOKUP($C40,[21]PSP!$C:$C,[21]PSP!CV:CV)</f>
        <v>14.302399999999977</v>
      </c>
      <c r="CW40" s="27">
        <f>_xlfn.XLOOKUP($C40,[21]PSP!$C:$C,[21]PSP!CW:CW)</f>
        <v>580.79</v>
      </c>
      <c r="CX40" s="28">
        <f t="shared" si="223"/>
        <v>8306.69</v>
      </c>
      <c r="CY40" s="29"/>
      <c r="CZ40" s="54">
        <f>_xlfn.XLOOKUP($C40,[21]PSP!$C:$C,[21]PSP!CZ:CZ)</f>
        <v>12.796000000000078</v>
      </c>
      <c r="DA40" s="27">
        <f>_xlfn.XLOOKUP($C40,[21]PSP!$C:$C,[21]PSP!DA:DA)</f>
        <v>580.79</v>
      </c>
      <c r="DB40" s="28">
        <f t="shared" si="224"/>
        <v>7431.78</v>
      </c>
      <c r="DC40" s="29"/>
      <c r="DD40" s="54">
        <f>_xlfn.XLOOKUP($C40,[21]PSP!$C:$C,[21]PSP!DD:DD)</f>
        <v>8.4727999999999337</v>
      </c>
      <c r="DE40" s="27">
        <f>_xlfn.XLOOKUP($C40,[21]PSP!$C:$C,[21]PSP!DE:DE)</f>
        <v>580.79</v>
      </c>
      <c r="DF40" s="28">
        <f t="shared" si="225"/>
        <v>4920.91</v>
      </c>
      <c r="DG40" s="29"/>
      <c r="DH40" s="54">
        <f>_xlfn.XLOOKUP($C40,[21]PSP!$C:$C,[21]PSP!DH:DH)</f>
        <v>1.4896000000000458</v>
      </c>
      <c r="DI40" s="27">
        <f>_xlfn.XLOOKUP($C40,[21]PSP!$C:$C,[21]PSP!DI:DI)</f>
        <v>580.79</v>
      </c>
      <c r="DJ40" s="28">
        <f t="shared" si="226"/>
        <v>865.14</v>
      </c>
      <c r="DK40" s="29"/>
      <c r="DL40" s="54">
        <f>_xlfn.XLOOKUP($C40,[21]PSP!$C:$C,[21]PSP!DL:DL)</f>
        <v>0.85679999999998468</v>
      </c>
      <c r="DM40" s="27">
        <f>_xlfn.XLOOKUP($C40,[21]PSP!$C:$C,[21]PSP!DM:DM)</f>
        <v>580.79</v>
      </c>
      <c r="DN40" s="28">
        <f t="shared" si="227"/>
        <v>497.62</v>
      </c>
      <c r="DO40" s="29"/>
      <c r="DP40" s="54">
        <f>_xlfn.XLOOKUP($C40,[21]PSP!$C:$C,[21]PSP!DP:DP)</f>
        <v>4.6199999999999992</v>
      </c>
      <c r="DQ40" s="27">
        <f>_xlfn.XLOOKUP($C40,[21]PSP!$C:$C,[21]PSP!DQ:DQ)</f>
        <v>580.79</v>
      </c>
      <c r="DR40" s="28">
        <f t="shared" si="228"/>
        <v>2683.24</v>
      </c>
      <c r="DS40" s="29"/>
      <c r="DT40" s="54">
        <f>_xlfn.XLOOKUP($C40,[21]PSP!$C:$C,[21]PSP!DT:DT)</f>
        <v>4.5584000000000557</v>
      </c>
      <c r="DU40" s="27">
        <f>_xlfn.XLOOKUP($C40,[21]PSP!$C:$C,[21]PSP!DU:DU)</f>
        <v>580.79</v>
      </c>
      <c r="DV40" s="28">
        <f t="shared" si="229"/>
        <v>2647.47</v>
      </c>
      <c r="DW40" s="29"/>
      <c r="DX40" s="54">
        <f>_xlfn.XLOOKUP($C40,[21]PSP!$C:$C,[21]PSP!DX:DX)</f>
        <v>2.7104000000000177</v>
      </c>
      <c r="DY40" s="27">
        <f>_xlfn.XLOOKUP($C40,[21]PSP!$C:$C,[21]PSP!DY:DY)</f>
        <v>580.79</v>
      </c>
      <c r="DZ40" s="28">
        <f t="shared" si="230"/>
        <v>1574.17</v>
      </c>
      <c r="EA40" s="29"/>
      <c r="EB40" s="54">
        <f>_xlfn.XLOOKUP($C40,[21]PSP!$C:$C,[21]PSP!EB:EB)</f>
        <v>0</v>
      </c>
      <c r="EC40" s="27">
        <f>_xlfn.XLOOKUP($C40,[21]PSP!$C:$C,[21]PSP!EC:EC)</f>
        <v>580.79</v>
      </c>
      <c r="ED40" s="28">
        <f t="shared" si="231"/>
        <v>0</v>
      </c>
      <c r="EE40" s="29"/>
      <c r="EF40" s="54">
        <f>_xlfn.XLOOKUP($C40,[21]PSP!$C:$C,[21]PSP!EF:EF)</f>
        <v>0</v>
      </c>
      <c r="EG40" s="27">
        <f>_xlfn.XLOOKUP($C40,[21]PSP!$C:$C,[21]PSP!EG:EG)</f>
        <v>580.79</v>
      </c>
      <c r="EH40" s="28">
        <f t="shared" si="232"/>
        <v>0</v>
      </c>
      <c r="EI40" s="29"/>
      <c r="EJ40" s="54">
        <f>_xlfn.XLOOKUP($C40,[21]PSP!$C:$C,[21]PSP!EJ:EJ)</f>
        <v>0</v>
      </c>
      <c r="EK40" s="27">
        <f>_xlfn.XLOOKUP($C40,[21]PSP!$C:$C,[21]PSP!EK:EK)</f>
        <v>580.79</v>
      </c>
      <c r="EL40" s="28">
        <f t="shared" si="233"/>
        <v>0</v>
      </c>
      <c r="EM40" s="29"/>
      <c r="EN40" s="108"/>
      <c r="EO40" s="29">
        <f t="shared" si="33"/>
        <v>140036.21999999994</v>
      </c>
      <c r="EP40" s="29">
        <f t="shared" si="32"/>
        <v>140036.22</v>
      </c>
      <c r="EQ40" s="4" t="b">
        <f t="shared" si="34"/>
        <v>1</v>
      </c>
      <c r="ES40" s="118">
        <f t="shared" si="200"/>
        <v>1.1767000000000001</v>
      </c>
    </row>
    <row r="41" spans="3:149" ht="14.25" x14ac:dyDescent="0.25">
      <c r="C41" s="24" t="s">
        <v>255</v>
      </c>
      <c r="D41" s="43" t="str">
        <f>_xlfn.XLOOKUP($C41,[21]PSP!$C:$C,[21]PSP!D:D)</f>
        <v>ED-50701</v>
      </c>
      <c r="E41" s="43" t="str">
        <f>_xlfn.XLOOKUP($C41,[21]PSP!$C:$C,[21]PSP!E:E)</f>
        <v>DER/MG</v>
      </c>
      <c r="F41" s="25" t="str">
        <f>_xlfn.XLOOKUP($C41,[21]PSP!$C:$C,[21]PSP!F:F)</f>
        <v>CAPINA  MANUAL  DO  TERRENO,  EXCLUSIVE  RASTELAMENTO  E  QUEIMA</v>
      </c>
      <c r="G41" s="43" t="str">
        <f>_xlfn.XLOOKUP($C41,[21]PSP!$C:$C,[21]PSP!G:G)</f>
        <v>M2</v>
      </c>
      <c r="H41" s="53">
        <f>_xlfn.XLOOKUP($C41,[21]PSP!$C:$C,[21]PSP!H:H)</f>
        <v>1291680</v>
      </c>
      <c r="I41" s="28">
        <f>_xlfn.XLOOKUP($C41,[21]PSP!$C:$C,[21]PSP!I:I)</f>
        <v>1265846.3199999998</v>
      </c>
      <c r="J41" s="28">
        <f t="shared" si="234"/>
        <v>1489521.3647439999</v>
      </c>
      <c r="K41" s="29"/>
      <c r="L41" s="54">
        <f>_xlfn.XLOOKUP($C41,[21]PSP!$C:$C,[21]PSP!L:L)</f>
        <v>28470</v>
      </c>
      <c r="M41" s="27">
        <f>_xlfn.XLOOKUP($C41,[21]PSP!$C:$C,[21]PSP!M:M)</f>
        <v>0.98</v>
      </c>
      <c r="N41" s="28">
        <f t="shared" si="235"/>
        <v>27900.6</v>
      </c>
      <c r="O41" s="29"/>
      <c r="P41" s="54">
        <f>_xlfn.XLOOKUP($C41,[21]PSP!$C:$C,[21]PSP!P:P)</f>
        <v>5010</v>
      </c>
      <c r="Q41" s="27">
        <f>_xlfn.XLOOKUP($C41,[21]PSP!$C:$C,[21]PSP!Q:Q)</f>
        <v>0.98</v>
      </c>
      <c r="R41" s="28">
        <f t="shared" si="202"/>
        <v>4909.8</v>
      </c>
      <c r="S41" s="29"/>
      <c r="T41" s="54">
        <f>_xlfn.XLOOKUP($C41,[21]PSP!$C:$C,[21]PSP!T:T)</f>
        <v>6539.9999999999982</v>
      </c>
      <c r="U41" s="27">
        <f>_xlfn.XLOOKUP($C41,[21]PSP!$C:$C,[21]PSP!U:U)</f>
        <v>0.98</v>
      </c>
      <c r="V41" s="28">
        <f t="shared" si="203"/>
        <v>6409.2</v>
      </c>
      <c r="W41" s="29"/>
      <c r="X41" s="54">
        <f>_xlfn.XLOOKUP($C41,[21]PSP!$C:$C,[21]PSP!X:X)</f>
        <v>59130</v>
      </c>
      <c r="Y41" s="27">
        <f>_xlfn.XLOOKUP($C41,[21]PSP!$C:$C,[21]PSP!Y:Y)</f>
        <v>0.98</v>
      </c>
      <c r="Z41" s="28">
        <f t="shared" si="204"/>
        <v>57947.4</v>
      </c>
      <c r="AA41" s="29"/>
      <c r="AB41" s="54">
        <f>_xlfn.XLOOKUP($C41,[21]PSP!$C:$C,[21]PSP!AB:AB)</f>
        <v>33149.999999999985</v>
      </c>
      <c r="AC41" s="27">
        <f>_xlfn.XLOOKUP($C41,[21]PSP!$C:$C,[21]PSP!AC:AC)</f>
        <v>0.98</v>
      </c>
      <c r="AD41" s="28">
        <f t="shared" si="205"/>
        <v>32487</v>
      </c>
      <c r="AE41" s="29"/>
      <c r="AF41" s="54">
        <f>_xlfn.XLOOKUP($C41,[21]PSP!$C:$C,[21]PSP!AF:AF)</f>
        <v>37290</v>
      </c>
      <c r="AG41" s="27">
        <f>_xlfn.XLOOKUP($C41,[21]PSP!$C:$C,[21]PSP!AG:AG)</f>
        <v>0.98</v>
      </c>
      <c r="AH41" s="28">
        <f t="shared" si="206"/>
        <v>36544.199999999997</v>
      </c>
      <c r="AI41" s="29"/>
      <c r="AJ41" s="54">
        <f>_xlfn.XLOOKUP($C41,[21]PSP!$C:$C,[21]PSP!AJ:AJ)</f>
        <v>22950.000000000015</v>
      </c>
      <c r="AK41" s="27">
        <f>_xlfn.XLOOKUP($C41,[21]PSP!$C:$C,[21]PSP!AK:AK)</f>
        <v>0.98</v>
      </c>
      <c r="AL41" s="28">
        <f t="shared" si="207"/>
        <v>22491</v>
      </c>
      <c r="AM41" s="29"/>
      <c r="AN41" s="54">
        <f>_xlfn.XLOOKUP($C41,[21]PSP!$C:$C,[21]PSP!AN:AN)</f>
        <v>65069.999999999476</v>
      </c>
      <c r="AO41" s="27">
        <f>_xlfn.XLOOKUP($C41,[21]PSP!$C:$C,[21]PSP!AO:AO)</f>
        <v>0.98</v>
      </c>
      <c r="AP41" s="28">
        <f t="shared" si="208"/>
        <v>63768.59</v>
      </c>
      <c r="AQ41" s="29"/>
      <c r="AR41" s="54">
        <f>_xlfn.XLOOKUP($C41,[21]PSP!$C:$C,[21]PSP!AR:AR)</f>
        <v>15750</v>
      </c>
      <c r="AS41" s="27">
        <f>_xlfn.XLOOKUP($C41,[21]PSP!$C:$C,[21]PSP!AS:AS)</f>
        <v>0.98</v>
      </c>
      <c r="AT41" s="28">
        <f t="shared" si="209"/>
        <v>15435</v>
      </c>
      <c r="AU41" s="29"/>
      <c r="AV41" s="54">
        <f>_xlfn.XLOOKUP($C41,[21]PSP!$C:$C,[21]PSP!AV:AV)</f>
        <v>42960.000000000153</v>
      </c>
      <c r="AW41" s="27">
        <f>_xlfn.XLOOKUP($C41,[21]PSP!$C:$C,[21]PSP!AW:AW)</f>
        <v>0.98</v>
      </c>
      <c r="AX41" s="28">
        <f t="shared" si="210"/>
        <v>42100.800000000003</v>
      </c>
      <c r="AY41" s="29"/>
      <c r="AZ41" s="54">
        <f>_xlfn.XLOOKUP($C41,[21]PSP!$C:$C,[21]PSP!AZ:AZ)</f>
        <v>8489.9999999997817</v>
      </c>
      <c r="BA41" s="27">
        <f>_xlfn.XLOOKUP($C41,[21]PSP!$C:$C,[21]PSP!BA:BA)</f>
        <v>0.98</v>
      </c>
      <c r="BB41" s="28">
        <f t="shared" si="211"/>
        <v>8320.19</v>
      </c>
      <c r="BC41" s="54"/>
      <c r="BD41" s="54">
        <f>_xlfn.XLOOKUP($C41,[21]PSP!$C:$C,[21]PSP!BD:BD)</f>
        <v>79470.000000000378</v>
      </c>
      <c r="BE41" s="27">
        <f>_xlfn.XLOOKUP($C41,[21]PSP!$C:$C,[21]PSP!BE:BE)</f>
        <v>0.98</v>
      </c>
      <c r="BF41" s="28">
        <f t="shared" si="212"/>
        <v>77880.600000000006</v>
      </c>
      <c r="BG41" s="29"/>
      <c r="BH41" s="54">
        <f>_xlfn.XLOOKUP($C41,[21]PSP!$C:$C,[21]PSP!BH:BH)</f>
        <v>75720.000000000029</v>
      </c>
      <c r="BI41" s="27">
        <f>_xlfn.XLOOKUP($C41,[21]PSP!$C:$C,[21]PSP!BI:BI)</f>
        <v>0.98</v>
      </c>
      <c r="BJ41" s="28">
        <f t="shared" si="213"/>
        <v>74205.600000000006</v>
      </c>
      <c r="BK41" s="29"/>
      <c r="BL41" s="54">
        <f>_xlfn.XLOOKUP($C41,[21]PSP!$C:$C,[21]PSP!BL:BL)</f>
        <v>97050.000000000407</v>
      </c>
      <c r="BM41" s="27">
        <f>_xlfn.XLOOKUP($C41,[21]PSP!$C:$C,[21]PSP!BM:BM)</f>
        <v>0.98</v>
      </c>
      <c r="BN41" s="28">
        <f t="shared" si="214"/>
        <v>95109</v>
      </c>
      <c r="BO41" s="29"/>
      <c r="BP41" s="54">
        <f>_xlfn.XLOOKUP($C41,[21]PSP!$C:$C,[21]PSP!BP:BP)</f>
        <v>18239.999999999782</v>
      </c>
      <c r="BQ41" s="27">
        <f>_xlfn.XLOOKUP($C41,[21]PSP!$C:$C,[21]PSP!BQ:BQ)</f>
        <v>0.98</v>
      </c>
      <c r="BR41" s="28">
        <f t="shared" si="215"/>
        <v>17875.189999999999</v>
      </c>
      <c r="BS41" s="29"/>
      <c r="BT41" s="54">
        <f>_xlfn.XLOOKUP($C41,[21]PSP!$C:$C,[21]PSP!BT:BT)</f>
        <v>52380.000000000109</v>
      </c>
      <c r="BU41" s="27">
        <f>_xlfn.XLOOKUP($C41,[21]PSP!$C:$C,[21]PSP!BU:BU)</f>
        <v>0.98</v>
      </c>
      <c r="BV41" s="28">
        <f t="shared" si="216"/>
        <v>51332.4</v>
      </c>
      <c r="BW41" s="29"/>
      <c r="BX41" s="54">
        <f>_xlfn.XLOOKUP($C41,[21]PSP!$C:$C,[21]PSP!BX:BX)</f>
        <v>43139.999999999985</v>
      </c>
      <c r="BY41" s="27">
        <f>_xlfn.XLOOKUP($C41,[21]PSP!$C:$C,[21]PSP!BY:BY)</f>
        <v>0.98</v>
      </c>
      <c r="BZ41" s="28">
        <f t="shared" si="217"/>
        <v>42277.2</v>
      </c>
      <c r="CA41" s="29"/>
      <c r="CB41" s="54">
        <f>_xlfn.XLOOKUP($C41,[21]PSP!$C:$C,[21]PSP!CB:CB)</f>
        <v>47850.000000000138</v>
      </c>
      <c r="CC41" s="27">
        <f>_xlfn.XLOOKUP($C41,[21]PSP!$C:$C,[21]PSP!CC:CC)</f>
        <v>0.98</v>
      </c>
      <c r="CD41" s="28">
        <f t="shared" si="218"/>
        <v>46893</v>
      </c>
      <c r="CE41" s="29"/>
      <c r="CF41" s="54">
        <f>_xlfn.XLOOKUP($C41,[21]PSP!$C:$C,[21]PSP!CF:CF)</f>
        <v>84720.000000000029</v>
      </c>
      <c r="CG41" s="27">
        <f>_xlfn.XLOOKUP($C41,[21]PSP!$C:$C,[21]PSP!CG:CG)</f>
        <v>0.98</v>
      </c>
      <c r="CH41" s="28">
        <f t="shared" si="219"/>
        <v>83025.600000000006</v>
      </c>
      <c r="CI41" s="29"/>
      <c r="CJ41" s="54">
        <f>_xlfn.XLOOKUP($C41,[21]PSP!$C:$C,[21]PSP!CJ:CJ)</f>
        <v>42959.999999999811</v>
      </c>
      <c r="CK41" s="27">
        <f>_xlfn.XLOOKUP($C41,[21]PSP!$C:$C,[21]PSP!CK:CK)</f>
        <v>0.98</v>
      </c>
      <c r="CL41" s="28">
        <f t="shared" si="220"/>
        <v>42100.79</v>
      </c>
      <c r="CM41" s="29"/>
      <c r="CN41" s="54">
        <f>_xlfn.XLOOKUP($C41,[21]PSP!$C:$C,[21]PSP!CN:CN)</f>
        <v>75989.999999999782</v>
      </c>
      <c r="CO41" s="27">
        <f>_xlfn.XLOOKUP($C41,[21]PSP!$C:$C,[21]PSP!CO:CO)</f>
        <v>0.98</v>
      </c>
      <c r="CP41" s="28">
        <f t="shared" si="221"/>
        <v>74470.19</v>
      </c>
      <c r="CQ41" s="29"/>
      <c r="CR41" s="54">
        <f>_xlfn.XLOOKUP($C41,[21]PSP!$C:$C,[21]PSP!CR:CR)</f>
        <v>82529.999999999971</v>
      </c>
      <c r="CS41" s="27">
        <f>_xlfn.XLOOKUP($C41,[21]PSP!$C:$C,[21]PSP!CS:CS)</f>
        <v>0.98</v>
      </c>
      <c r="CT41" s="28">
        <f t="shared" si="222"/>
        <v>80879.399999999994</v>
      </c>
      <c r="CU41" s="29"/>
      <c r="CV41" s="54">
        <f>_xlfn.XLOOKUP($C41,[21]PSP!$C:$C,[21]PSP!CV:CV)</f>
        <v>76619.999999999884</v>
      </c>
      <c r="CW41" s="27">
        <f>_xlfn.XLOOKUP($C41,[21]PSP!$C:$C,[21]PSP!CW:CW)</f>
        <v>0.98</v>
      </c>
      <c r="CX41" s="28">
        <f t="shared" si="223"/>
        <v>75087.59</v>
      </c>
      <c r="CY41" s="29"/>
      <c r="CZ41" s="54">
        <f>_xlfn.XLOOKUP($C41,[21]PSP!$C:$C,[21]PSP!CZ:CZ)</f>
        <v>68550.000000000407</v>
      </c>
      <c r="DA41" s="27">
        <f>_xlfn.XLOOKUP($C41,[21]PSP!$C:$C,[21]PSP!DA:DA)</f>
        <v>0.98</v>
      </c>
      <c r="DB41" s="28">
        <f t="shared" si="224"/>
        <v>67179</v>
      </c>
      <c r="DC41" s="29"/>
      <c r="DD41" s="54">
        <f>_xlfn.XLOOKUP($C41,[21]PSP!$C:$C,[21]PSP!DD:DD)</f>
        <v>45389.999999999643</v>
      </c>
      <c r="DE41" s="27">
        <f>_xlfn.XLOOKUP($C41,[21]PSP!$C:$C,[21]PSP!DE:DE)</f>
        <v>0.98</v>
      </c>
      <c r="DF41" s="28">
        <f t="shared" si="225"/>
        <v>44482.19</v>
      </c>
      <c r="DG41" s="29"/>
      <c r="DH41" s="54">
        <f>_xlfn.XLOOKUP($C41,[21]PSP!$C:$C,[21]PSP!DH:DH)</f>
        <v>7980.0000000002456</v>
      </c>
      <c r="DI41" s="27">
        <f>_xlfn.XLOOKUP($C41,[21]PSP!$C:$C,[21]PSP!DI:DI)</f>
        <v>0.98</v>
      </c>
      <c r="DJ41" s="28">
        <f t="shared" si="226"/>
        <v>7820.4</v>
      </c>
      <c r="DK41" s="29"/>
      <c r="DL41" s="54">
        <f>_xlfn.XLOOKUP($C41,[21]PSP!$C:$C,[21]PSP!DL:DL)</f>
        <v>4589.9999999999181</v>
      </c>
      <c r="DM41" s="27">
        <f>_xlfn.XLOOKUP($C41,[21]PSP!$C:$C,[21]PSP!DM:DM)</f>
        <v>0.98</v>
      </c>
      <c r="DN41" s="28">
        <f t="shared" si="227"/>
        <v>4498.1899999999996</v>
      </c>
      <c r="DO41" s="29"/>
      <c r="DP41" s="54">
        <f>_xlfn.XLOOKUP($C41,[21]PSP!$C:$C,[21]PSP!DP:DP)</f>
        <v>24750</v>
      </c>
      <c r="DQ41" s="27">
        <f>_xlfn.XLOOKUP($C41,[21]PSP!$C:$C,[21]PSP!DQ:DQ)</f>
        <v>0.98</v>
      </c>
      <c r="DR41" s="28">
        <f t="shared" si="228"/>
        <v>24255</v>
      </c>
      <c r="DS41" s="29"/>
      <c r="DT41" s="54">
        <f>_xlfn.XLOOKUP($C41,[21]PSP!$C:$C,[21]PSP!DT:DT)</f>
        <v>24420.000000000298</v>
      </c>
      <c r="DU41" s="27">
        <f>_xlfn.XLOOKUP($C41,[21]PSP!$C:$C,[21]PSP!DU:DU)</f>
        <v>0.98</v>
      </c>
      <c r="DV41" s="28">
        <f t="shared" si="229"/>
        <v>23931.599999999999</v>
      </c>
      <c r="DW41" s="29"/>
      <c r="DX41" s="54">
        <f>_xlfn.XLOOKUP($C41,[21]PSP!$C:$C,[21]PSP!DX:DX)</f>
        <v>14520.000000000095</v>
      </c>
      <c r="DY41" s="27">
        <f>_xlfn.XLOOKUP($C41,[21]PSP!$C:$C,[21]PSP!DY:DY)</f>
        <v>0.98</v>
      </c>
      <c r="DZ41" s="28">
        <f t="shared" si="230"/>
        <v>14229.6</v>
      </c>
      <c r="EA41" s="29"/>
      <c r="EB41" s="54">
        <f>_xlfn.XLOOKUP($C41,[21]PSP!$C:$C,[21]PSP!EB:EB)</f>
        <v>0</v>
      </c>
      <c r="EC41" s="27">
        <f>_xlfn.XLOOKUP($C41,[21]PSP!$C:$C,[21]PSP!EC:EC)</f>
        <v>0.98</v>
      </c>
      <c r="ED41" s="28">
        <f t="shared" si="231"/>
        <v>0</v>
      </c>
      <c r="EE41" s="29"/>
      <c r="EF41" s="54">
        <f>_xlfn.XLOOKUP($C41,[21]PSP!$C:$C,[21]PSP!EF:EF)</f>
        <v>0</v>
      </c>
      <c r="EG41" s="27">
        <f>_xlfn.XLOOKUP($C41,[21]PSP!$C:$C,[21]PSP!EG:EG)</f>
        <v>0.98</v>
      </c>
      <c r="EH41" s="28">
        <f t="shared" si="232"/>
        <v>0</v>
      </c>
      <c r="EI41" s="29"/>
      <c r="EJ41" s="54">
        <f>_xlfn.XLOOKUP($C41,[21]PSP!$C:$C,[21]PSP!EJ:EJ)</f>
        <v>0</v>
      </c>
      <c r="EK41" s="27">
        <f>_xlfn.XLOOKUP($C41,[21]PSP!$C:$C,[21]PSP!EK:EK)</f>
        <v>0.98</v>
      </c>
      <c r="EL41" s="28">
        <f t="shared" si="233"/>
        <v>0</v>
      </c>
      <c r="EM41" s="29"/>
      <c r="EN41" s="108"/>
      <c r="EO41" s="29">
        <f t="shared" si="33"/>
        <v>1265846.3199999998</v>
      </c>
      <c r="EP41" s="29">
        <f t="shared" si="32"/>
        <v>1265846.3199999998</v>
      </c>
      <c r="EQ41" s="4" t="b">
        <f t="shared" si="34"/>
        <v>1</v>
      </c>
      <c r="ES41" s="118">
        <f t="shared" si="200"/>
        <v>1.1767000000000001</v>
      </c>
    </row>
    <row r="42" spans="3:149" ht="14.25" x14ac:dyDescent="0.25">
      <c r="C42" s="24" t="s">
        <v>256</v>
      </c>
      <c r="D42" s="43">
        <f>_xlfn.XLOOKUP($C42,[21]PSP!$C:$C,[21]PSP!D:D)</f>
        <v>4413905</v>
      </c>
      <c r="E42" s="43" t="str">
        <f>_xlfn.XLOOKUP($C42,[21]PSP!$C:$C,[21]PSP!E:E)</f>
        <v>SICRO SERVIÇO</v>
      </c>
      <c r="F42" s="25" t="str">
        <f>_xlfn.XLOOKUP($C42,[21]PSP!$C:$C,[21]PSP!F:F)</f>
        <v>HIDROSSEMEADURA</v>
      </c>
      <c r="G42" s="43" t="str">
        <f>_xlfn.XLOOKUP($C42,[21]PSP!$C:$C,[21]PSP!G:G)</f>
        <v>M²</v>
      </c>
      <c r="H42" s="53">
        <f>_xlfn.XLOOKUP($C42,[21]PSP!$C:$C,[21]PSP!H:H)</f>
        <v>344448</v>
      </c>
      <c r="I42" s="28">
        <f>_xlfn.XLOOKUP($C42,[21]PSP!$C:$C,[21]PSP!I:I)</f>
        <v>950676.4</v>
      </c>
      <c r="J42" s="28">
        <f t="shared" si="234"/>
        <v>1118660.9198800002</v>
      </c>
      <c r="K42" s="29"/>
      <c r="L42" s="54">
        <f>_xlfn.XLOOKUP($C42,[21]PSP!$C:$C,[21]PSP!L:L)</f>
        <v>7592</v>
      </c>
      <c r="M42" s="27">
        <f>_xlfn.XLOOKUP($C42,[21]PSP!$C:$C,[21]PSP!M:M)</f>
        <v>2.76</v>
      </c>
      <c r="N42" s="28">
        <f t="shared" si="235"/>
        <v>20953.919999999998</v>
      </c>
      <c r="O42" s="29"/>
      <c r="P42" s="54">
        <f>_xlfn.XLOOKUP($C42,[21]PSP!$C:$C,[21]PSP!P:P)</f>
        <v>1336</v>
      </c>
      <c r="Q42" s="27">
        <f>_xlfn.XLOOKUP($C42,[21]PSP!$C:$C,[21]PSP!Q:Q)</f>
        <v>2.76</v>
      </c>
      <c r="R42" s="28">
        <f t="shared" si="202"/>
        <v>3687.36</v>
      </c>
      <c r="S42" s="29"/>
      <c r="T42" s="54">
        <f>_xlfn.XLOOKUP($C42,[21]PSP!$C:$C,[21]PSP!T:T)</f>
        <v>1743.9999999999998</v>
      </c>
      <c r="U42" s="27">
        <f>_xlfn.XLOOKUP($C42,[21]PSP!$C:$C,[21]PSP!U:U)</f>
        <v>2.76</v>
      </c>
      <c r="V42" s="28">
        <f t="shared" si="203"/>
        <v>4813.4399999999996</v>
      </c>
      <c r="W42" s="29"/>
      <c r="X42" s="54">
        <f>_xlfn.XLOOKUP($C42,[21]PSP!$C:$C,[21]PSP!X:X)</f>
        <v>15768</v>
      </c>
      <c r="Y42" s="27">
        <f>_xlfn.XLOOKUP($C42,[21]PSP!$C:$C,[21]PSP!Y:Y)</f>
        <v>2.76</v>
      </c>
      <c r="Z42" s="28">
        <f t="shared" si="204"/>
        <v>43519.68</v>
      </c>
      <c r="AA42" s="29"/>
      <c r="AB42" s="54">
        <f>_xlfn.XLOOKUP($C42,[21]PSP!$C:$C,[21]PSP!AB:AB)</f>
        <v>8839.9999999999982</v>
      </c>
      <c r="AC42" s="27">
        <f>_xlfn.XLOOKUP($C42,[21]PSP!$C:$C,[21]PSP!AC:AC)</f>
        <v>2.76</v>
      </c>
      <c r="AD42" s="28">
        <f t="shared" si="205"/>
        <v>24398.400000000001</v>
      </c>
      <c r="AE42" s="29"/>
      <c r="AF42" s="54">
        <f>_xlfn.XLOOKUP($C42,[21]PSP!$C:$C,[21]PSP!AF:AF)</f>
        <v>9944</v>
      </c>
      <c r="AG42" s="27">
        <f>_xlfn.XLOOKUP($C42,[21]PSP!$C:$C,[21]PSP!AG:AG)</f>
        <v>2.76</v>
      </c>
      <c r="AH42" s="28">
        <f t="shared" si="206"/>
        <v>27445.439999999999</v>
      </c>
      <c r="AI42" s="29"/>
      <c r="AJ42" s="54">
        <f>_xlfn.XLOOKUP($C42,[21]PSP!$C:$C,[21]PSP!AJ:AJ)</f>
        <v>6120.0000000000045</v>
      </c>
      <c r="AK42" s="27">
        <f>_xlfn.XLOOKUP($C42,[21]PSP!$C:$C,[21]PSP!AK:AK)</f>
        <v>2.76</v>
      </c>
      <c r="AL42" s="28">
        <f t="shared" si="207"/>
        <v>16891.2</v>
      </c>
      <c r="AM42" s="29"/>
      <c r="AN42" s="54">
        <f>_xlfn.XLOOKUP($C42,[21]PSP!$C:$C,[21]PSP!AN:AN)</f>
        <v>17351.999999999862</v>
      </c>
      <c r="AO42" s="27">
        <f>_xlfn.XLOOKUP($C42,[21]PSP!$C:$C,[21]PSP!AO:AO)</f>
        <v>2.76</v>
      </c>
      <c r="AP42" s="28">
        <f t="shared" si="208"/>
        <v>47891.51</v>
      </c>
      <c r="AQ42" s="29"/>
      <c r="AR42" s="54">
        <f>_xlfn.XLOOKUP($C42,[21]PSP!$C:$C,[21]PSP!AR:AR)</f>
        <v>4200</v>
      </c>
      <c r="AS42" s="27">
        <f>_xlfn.XLOOKUP($C42,[21]PSP!$C:$C,[21]PSP!AS:AS)</f>
        <v>2.76</v>
      </c>
      <c r="AT42" s="28">
        <f t="shared" si="209"/>
        <v>11592</v>
      </c>
      <c r="AU42" s="29"/>
      <c r="AV42" s="54">
        <f>_xlfn.XLOOKUP($C42,[21]PSP!$C:$C,[21]PSP!AV:AV)</f>
        <v>11456.000000000042</v>
      </c>
      <c r="AW42" s="27">
        <f>_xlfn.XLOOKUP($C42,[21]PSP!$C:$C,[21]PSP!AW:AW)</f>
        <v>2.76</v>
      </c>
      <c r="AX42" s="28">
        <f t="shared" si="210"/>
        <v>31618.560000000001</v>
      </c>
      <c r="AY42" s="29"/>
      <c r="AZ42" s="54">
        <f>_xlfn.XLOOKUP($C42,[21]PSP!$C:$C,[21]PSP!AZ:AZ)</f>
        <v>2263.9999999999418</v>
      </c>
      <c r="BA42" s="27">
        <f>_xlfn.XLOOKUP($C42,[21]PSP!$C:$C,[21]PSP!BA:BA)</f>
        <v>2.76</v>
      </c>
      <c r="BB42" s="28">
        <f t="shared" si="211"/>
        <v>6248.63</v>
      </c>
      <c r="BC42" s="54"/>
      <c r="BD42" s="54">
        <f>_xlfn.XLOOKUP($C42,[21]PSP!$C:$C,[21]PSP!BD:BD)</f>
        <v>21192.000000000102</v>
      </c>
      <c r="BE42" s="27">
        <f>_xlfn.XLOOKUP($C42,[21]PSP!$C:$C,[21]PSP!BE:BE)</f>
        <v>2.76</v>
      </c>
      <c r="BF42" s="28">
        <f t="shared" si="212"/>
        <v>58489.919999999998</v>
      </c>
      <c r="BG42" s="29"/>
      <c r="BH42" s="54">
        <f>_xlfn.XLOOKUP($C42,[21]PSP!$C:$C,[21]PSP!BH:BH)</f>
        <v>20192.000000000007</v>
      </c>
      <c r="BI42" s="27">
        <f>_xlfn.XLOOKUP($C42,[21]PSP!$C:$C,[21]PSP!BI:BI)</f>
        <v>2.76</v>
      </c>
      <c r="BJ42" s="28">
        <f t="shared" si="213"/>
        <v>55729.919999999998</v>
      </c>
      <c r="BK42" s="29"/>
      <c r="BL42" s="54">
        <f>_xlfn.XLOOKUP($C42,[21]PSP!$C:$C,[21]PSP!BL:BL)</f>
        <v>25880.000000000113</v>
      </c>
      <c r="BM42" s="27">
        <f>_xlfn.XLOOKUP($C42,[21]PSP!$C:$C,[21]PSP!BM:BM)</f>
        <v>2.76</v>
      </c>
      <c r="BN42" s="28">
        <f t="shared" si="214"/>
        <v>71428.800000000003</v>
      </c>
      <c r="BO42" s="29"/>
      <c r="BP42" s="54">
        <f>_xlfn.XLOOKUP($C42,[21]PSP!$C:$C,[21]PSP!BP:BP)</f>
        <v>4863.9999999999418</v>
      </c>
      <c r="BQ42" s="27">
        <f>_xlfn.XLOOKUP($C42,[21]PSP!$C:$C,[21]PSP!BQ:BQ)</f>
        <v>2.76</v>
      </c>
      <c r="BR42" s="28">
        <f t="shared" si="215"/>
        <v>13424.63</v>
      </c>
      <c r="BS42" s="29"/>
      <c r="BT42" s="54">
        <f>_xlfn.XLOOKUP($C42,[21]PSP!$C:$C,[21]PSP!BT:BT)</f>
        <v>13968.000000000029</v>
      </c>
      <c r="BU42" s="27">
        <f>_xlfn.XLOOKUP($C42,[21]PSP!$C:$C,[21]PSP!BU:BU)</f>
        <v>2.76</v>
      </c>
      <c r="BV42" s="28">
        <f t="shared" si="216"/>
        <v>38551.68</v>
      </c>
      <c r="BW42" s="29"/>
      <c r="BX42" s="54">
        <f>_xlfn.XLOOKUP($C42,[21]PSP!$C:$C,[21]PSP!BX:BX)</f>
        <v>11503.999999999998</v>
      </c>
      <c r="BY42" s="27">
        <f>_xlfn.XLOOKUP($C42,[21]PSP!$C:$C,[21]PSP!BY:BY)</f>
        <v>2.76</v>
      </c>
      <c r="BZ42" s="28">
        <f t="shared" si="217"/>
        <v>31751.040000000001</v>
      </c>
      <c r="CA42" s="29"/>
      <c r="CB42" s="54">
        <f>_xlfn.XLOOKUP($C42,[21]PSP!$C:$C,[21]PSP!CB:CB)</f>
        <v>12760.000000000036</v>
      </c>
      <c r="CC42" s="27">
        <f>_xlfn.XLOOKUP($C42,[21]PSP!$C:$C,[21]PSP!CC:CC)</f>
        <v>2.76</v>
      </c>
      <c r="CD42" s="28">
        <f t="shared" si="218"/>
        <v>35217.599999999999</v>
      </c>
      <c r="CE42" s="29"/>
      <c r="CF42" s="54">
        <f>_xlfn.XLOOKUP($C42,[21]PSP!$C:$C,[21]PSP!CF:CF)</f>
        <v>22592.000000000007</v>
      </c>
      <c r="CG42" s="27">
        <f>_xlfn.XLOOKUP($C42,[21]PSP!$C:$C,[21]PSP!CG:CG)</f>
        <v>2.76</v>
      </c>
      <c r="CH42" s="28">
        <f t="shared" si="219"/>
        <v>62353.919999999998</v>
      </c>
      <c r="CI42" s="29"/>
      <c r="CJ42" s="54">
        <f>_xlfn.XLOOKUP($C42,[21]PSP!$C:$C,[21]PSP!CJ:CJ)</f>
        <v>11455.999999999949</v>
      </c>
      <c r="CK42" s="27">
        <f>_xlfn.XLOOKUP($C42,[21]PSP!$C:$C,[21]PSP!CK:CK)</f>
        <v>2.76</v>
      </c>
      <c r="CL42" s="28">
        <f t="shared" si="220"/>
        <v>31618.55</v>
      </c>
      <c r="CM42" s="29"/>
      <c r="CN42" s="54">
        <f>_xlfn.XLOOKUP($C42,[21]PSP!$C:$C,[21]PSP!CN:CN)</f>
        <v>20263.999999999942</v>
      </c>
      <c r="CO42" s="27">
        <f>_xlfn.XLOOKUP($C42,[21]PSP!$C:$C,[21]PSP!CO:CO)</f>
        <v>2.76</v>
      </c>
      <c r="CP42" s="28">
        <f t="shared" si="221"/>
        <v>55928.63</v>
      </c>
      <c r="CQ42" s="29"/>
      <c r="CR42" s="54">
        <f>_xlfn.XLOOKUP($C42,[21]PSP!$C:$C,[21]PSP!CR:CR)</f>
        <v>22007.999999999996</v>
      </c>
      <c r="CS42" s="27">
        <f>_xlfn.XLOOKUP($C42,[21]PSP!$C:$C,[21]PSP!CS:CS)</f>
        <v>2.76</v>
      </c>
      <c r="CT42" s="28">
        <f t="shared" si="222"/>
        <v>60742.080000000002</v>
      </c>
      <c r="CU42" s="29"/>
      <c r="CV42" s="54">
        <f>_xlfn.XLOOKUP($C42,[21]PSP!$C:$C,[21]PSP!CV:CV)</f>
        <v>20431.999999999971</v>
      </c>
      <c r="CW42" s="27">
        <f>_xlfn.XLOOKUP($C42,[21]PSP!$C:$C,[21]PSP!CW:CW)</f>
        <v>2.76</v>
      </c>
      <c r="CX42" s="28">
        <f t="shared" si="223"/>
        <v>56392.31</v>
      </c>
      <c r="CY42" s="29"/>
      <c r="CZ42" s="54">
        <f>_xlfn.XLOOKUP($C42,[21]PSP!$C:$C,[21]PSP!CZ:CZ)</f>
        <v>18280.000000000113</v>
      </c>
      <c r="DA42" s="27">
        <f>_xlfn.XLOOKUP($C42,[21]PSP!$C:$C,[21]PSP!DA:DA)</f>
        <v>2.76</v>
      </c>
      <c r="DB42" s="28">
        <f t="shared" si="224"/>
        <v>50452.800000000003</v>
      </c>
      <c r="DC42" s="29"/>
      <c r="DD42" s="54">
        <f>_xlfn.XLOOKUP($C42,[21]PSP!$C:$C,[21]PSP!DD:DD)</f>
        <v>12103.999999999905</v>
      </c>
      <c r="DE42" s="27">
        <f>_xlfn.XLOOKUP($C42,[21]PSP!$C:$C,[21]PSP!DE:DE)</f>
        <v>2.76</v>
      </c>
      <c r="DF42" s="28">
        <f t="shared" si="225"/>
        <v>33407.03</v>
      </c>
      <c r="DG42" s="29"/>
      <c r="DH42" s="54">
        <f>_xlfn.XLOOKUP($C42,[21]PSP!$C:$C,[21]PSP!DH:DH)</f>
        <v>2128.0000000000655</v>
      </c>
      <c r="DI42" s="27">
        <f>_xlfn.XLOOKUP($C42,[21]PSP!$C:$C,[21]PSP!DI:DI)</f>
        <v>2.76</v>
      </c>
      <c r="DJ42" s="28">
        <f t="shared" si="226"/>
        <v>5873.28</v>
      </c>
      <c r="DK42" s="29"/>
      <c r="DL42" s="54">
        <f>_xlfn.XLOOKUP($C42,[21]PSP!$C:$C,[21]PSP!DL:DL)</f>
        <v>1223.9999999999782</v>
      </c>
      <c r="DM42" s="27">
        <f>_xlfn.XLOOKUP($C42,[21]PSP!$C:$C,[21]PSP!DM:DM)</f>
        <v>2.76</v>
      </c>
      <c r="DN42" s="28">
        <f t="shared" si="227"/>
        <v>3378.23</v>
      </c>
      <c r="DO42" s="29"/>
      <c r="DP42" s="54">
        <f>_xlfn.XLOOKUP($C42,[21]PSP!$C:$C,[21]PSP!DP:DP)</f>
        <v>6600</v>
      </c>
      <c r="DQ42" s="27">
        <f>_xlfn.XLOOKUP($C42,[21]PSP!$C:$C,[21]PSP!DQ:DQ)</f>
        <v>2.76</v>
      </c>
      <c r="DR42" s="28">
        <f t="shared" si="228"/>
        <v>18216</v>
      </c>
      <c r="DS42" s="29"/>
      <c r="DT42" s="54">
        <f>_xlfn.XLOOKUP($C42,[21]PSP!$C:$C,[21]PSP!DT:DT)</f>
        <v>6512.00000000008</v>
      </c>
      <c r="DU42" s="27">
        <f>_xlfn.XLOOKUP($C42,[21]PSP!$C:$C,[21]PSP!DU:DU)</f>
        <v>2.76</v>
      </c>
      <c r="DV42" s="28">
        <f t="shared" si="229"/>
        <v>17973.12</v>
      </c>
      <c r="DW42" s="29"/>
      <c r="DX42" s="54">
        <f>_xlfn.XLOOKUP($C42,[21]PSP!$C:$C,[21]PSP!DX:DX)</f>
        <v>3872.0000000000255</v>
      </c>
      <c r="DY42" s="27">
        <f>_xlfn.XLOOKUP($C42,[21]PSP!$C:$C,[21]PSP!DY:DY)</f>
        <v>2.76</v>
      </c>
      <c r="DZ42" s="28">
        <f t="shared" si="230"/>
        <v>10686.72</v>
      </c>
      <c r="EA42" s="29"/>
      <c r="EB42" s="54">
        <f>_xlfn.XLOOKUP($C42,[21]PSP!$C:$C,[21]PSP!EB:EB)</f>
        <v>0</v>
      </c>
      <c r="EC42" s="27">
        <f>_xlfn.XLOOKUP($C42,[21]PSP!$C:$C,[21]PSP!EC:EC)</f>
        <v>2.76</v>
      </c>
      <c r="ED42" s="28">
        <f t="shared" si="231"/>
        <v>0</v>
      </c>
      <c r="EE42" s="29"/>
      <c r="EF42" s="54">
        <f>_xlfn.XLOOKUP($C42,[21]PSP!$C:$C,[21]PSP!EF:EF)</f>
        <v>0</v>
      </c>
      <c r="EG42" s="27">
        <f>_xlfn.XLOOKUP($C42,[21]PSP!$C:$C,[21]PSP!EG:EG)</f>
        <v>2.76</v>
      </c>
      <c r="EH42" s="28">
        <f t="shared" si="232"/>
        <v>0</v>
      </c>
      <c r="EI42" s="29"/>
      <c r="EJ42" s="54">
        <f>_xlfn.XLOOKUP($C42,[21]PSP!$C:$C,[21]PSP!EJ:EJ)</f>
        <v>0</v>
      </c>
      <c r="EK42" s="27">
        <f>_xlfn.XLOOKUP($C42,[21]PSP!$C:$C,[21]PSP!EK:EK)</f>
        <v>2.76</v>
      </c>
      <c r="EL42" s="28">
        <f t="shared" si="233"/>
        <v>0</v>
      </c>
      <c r="EM42" s="29"/>
      <c r="EN42" s="108"/>
      <c r="EO42" s="29">
        <f t="shared" si="33"/>
        <v>950676.4</v>
      </c>
      <c r="EP42" s="29">
        <f t="shared" si="32"/>
        <v>950676.4</v>
      </c>
      <c r="EQ42" s="4" t="b">
        <f t="shared" si="34"/>
        <v>1</v>
      </c>
      <c r="ES42" s="118">
        <f t="shared" si="200"/>
        <v>1.1767000000000001</v>
      </c>
    </row>
    <row r="43" spans="3:149" ht="14.25" x14ac:dyDescent="0.25">
      <c r="C43" s="24" t="s">
        <v>257</v>
      </c>
      <c r="D43" s="43">
        <f>_xlfn.XLOOKUP($C43,[21]PSP!$C:$C,[21]PSP!D:D)</f>
        <v>4915786</v>
      </c>
      <c r="E43" s="43" t="str">
        <f>_xlfn.XLOOKUP($C43,[21]PSP!$C:$C,[21]PSP!E:E)</f>
        <v>SICRO SERVIÇO</v>
      </c>
      <c r="F43" s="25" t="str">
        <f>_xlfn.XLOOKUP($C43,[21]PSP!$C:$C,[21]PSP!F:F)</f>
        <v>REMOÇÃO DE ANIMAIS DE PEQUENO PORTE MORTOS EM RODOVIA - CARGA MANUAL</v>
      </c>
      <c r="G43" s="43" t="str">
        <f>_xlfn.XLOOKUP($C43,[21]PSP!$C:$C,[21]PSP!G:G)</f>
        <v>T</v>
      </c>
      <c r="H43" s="53">
        <f>_xlfn.XLOOKUP($C43,[21]PSP!$C:$C,[21]PSP!H:H)</f>
        <v>34.444800000000015</v>
      </c>
      <c r="I43" s="28">
        <f>_xlfn.XLOOKUP($C43,[21]PSP!$C:$C,[21]PSP!I:I)</f>
        <v>4262.3900000000012</v>
      </c>
      <c r="J43" s="28">
        <f t="shared" si="234"/>
        <v>5015.5543130000015</v>
      </c>
      <c r="L43" s="54">
        <f>_xlfn.XLOOKUP($C43,[21]PSP!$C:$C,[21]PSP!L:L)</f>
        <v>0.75919999999999999</v>
      </c>
      <c r="M43" s="27">
        <f>_xlfn.XLOOKUP($C43,[21]PSP!$C:$C,[21]PSP!M:M)</f>
        <v>123.75</v>
      </c>
      <c r="N43" s="28">
        <f t="shared" si="235"/>
        <v>93.95</v>
      </c>
      <c r="P43" s="54">
        <f>_xlfn.XLOOKUP($C43,[21]PSP!$C:$C,[21]PSP!P:P)</f>
        <v>0.1336</v>
      </c>
      <c r="Q43" s="27">
        <f>_xlfn.XLOOKUP($C43,[21]PSP!$C:$C,[21]PSP!Q:Q)</f>
        <v>123.75</v>
      </c>
      <c r="R43" s="28">
        <f t="shared" si="202"/>
        <v>16.53</v>
      </c>
      <c r="T43" s="54">
        <f>_xlfn.XLOOKUP($C43,[21]PSP!$C:$C,[21]PSP!T:T)</f>
        <v>0.17439999999999997</v>
      </c>
      <c r="U43" s="27">
        <f>_xlfn.XLOOKUP($C43,[21]PSP!$C:$C,[21]PSP!U:U)</f>
        <v>123.75</v>
      </c>
      <c r="V43" s="28">
        <f t="shared" si="203"/>
        <v>21.58</v>
      </c>
      <c r="X43" s="54">
        <f>_xlfn.XLOOKUP($C43,[21]PSP!$C:$C,[21]PSP!X:X)</f>
        <v>1.5768000000000002</v>
      </c>
      <c r="Y43" s="27">
        <f>_xlfn.XLOOKUP($C43,[21]PSP!$C:$C,[21]PSP!Y:Y)</f>
        <v>123.75</v>
      </c>
      <c r="Z43" s="28">
        <f t="shared" si="204"/>
        <v>195.12</v>
      </c>
      <c r="AB43" s="54">
        <f>_xlfn.XLOOKUP($C43,[21]PSP!$C:$C,[21]PSP!AB:AB)</f>
        <v>0.88399999999999979</v>
      </c>
      <c r="AC43" s="27">
        <f>_xlfn.XLOOKUP($C43,[21]PSP!$C:$C,[21]PSP!AC:AC)</f>
        <v>123.75</v>
      </c>
      <c r="AD43" s="28">
        <f t="shared" si="205"/>
        <v>109.39</v>
      </c>
      <c r="AF43" s="54">
        <f>_xlfn.XLOOKUP($C43,[21]PSP!$C:$C,[21]PSP!AF:AF)</f>
        <v>0.99439999999999995</v>
      </c>
      <c r="AG43" s="27">
        <f>_xlfn.XLOOKUP($C43,[21]PSP!$C:$C,[21]PSP!AG:AG)</f>
        <v>123.75</v>
      </c>
      <c r="AH43" s="28">
        <f t="shared" si="206"/>
        <v>123.05</v>
      </c>
      <c r="AJ43" s="54">
        <f>_xlfn.XLOOKUP($C43,[21]PSP!$C:$C,[21]PSP!AJ:AJ)</f>
        <v>0.61200000000000043</v>
      </c>
      <c r="AK43" s="27">
        <f>_xlfn.XLOOKUP($C43,[21]PSP!$C:$C,[21]PSP!AK:AK)</f>
        <v>123.75</v>
      </c>
      <c r="AL43" s="28">
        <f t="shared" si="207"/>
        <v>75.73</v>
      </c>
      <c r="AN43" s="54">
        <f>_xlfn.XLOOKUP($C43,[21]PSP!$C:$C,[21]PSP!AN:AN)</f>
        <v>1.7351999999999863</v>
      </c>
      <c r="AO43" s="27">
        <f>_xlfn.XLOOKUP($C43,[21]PSP!$C:$C,[21]PSP!AO:AO)</f>
        <v>123.75</v>
      </c>
      <c r="AP43" s="28">
        <f t="shared" si="208"/>
        <v>214.73</v>
      </c>
      <c r="AR43" s="54">
        <f>_xlfn.XLOOKUP($C43,[21]PSP!$C:$C,[21]PSP!AR:AR)</f>
        <v>0.42</v>
      </c>
      <c r="AS43" s="27">
        <f>_xlfn.XLOOKUP($C43,[21]PSP!$C:$C,[21]PSP!AS:AS)</f>
        <v>123.75</v>
      </c>
      <c r="AT43" s="28">
        <f t="shared" si="209"/>
        <v>51.97</v>
      </c>
      <c r="AV43" s="54">
        <f>_xlfn.XLOOKUP($C43,[21]PSP!$C:$C,[21]PSP!AV:AV)</f>
        <v>1.1456000000000039</v>
      </c>
      <c r="AW43" s="27">
        <f>_xlfn.XLOOKUP($C43,[21]PSP!$C:$C,[21]PSP!AW:AW)</f>
        <v>123.75</v>
      </c>
      <c r="AX43" s="28">
        <f t="shared" si="210"/>
        <v>141.76</v>
      </c>
      <c r="AZ43" s="54">
        <f>_xlfn.XLOOKUP($C43,[21]PSP!$C:$C,[21]PSP!AZ:AZ)</f>
        <v>0.22639999999999419</v>
      </c>
      <c r="BA43" s="27">
        <f>_xlfn.XLOOKUP($C43,[21]PSP!$C:$C,[21]PSP!BA:BA)</f>
        <v>123.75</v>
      </c>
      <c r="BB43" s="28">
        <f t="shared" si="211"/>
        <v>28.01</v>
      </c>
      <c r="BC43" s="54"/>
      <c r="BD43" s="54">
        <f>_xlfn.XLOOKUP($C43,[21]PSP!$C:$C,[21]PSP!BD:BD)</f>
        <v>2.11920000000001</v>
      </c>
      <c r="BE43" s="27">
        <f>_xlfn.XLOOKUP($C43,[21]PSP!$C:$C,[21]PSP!BE:BE)</f>
        <v>123.75</v>
      </c>
      <c r="BF43" s="28">
        <f t="shared" si="212"/>
        <v>262.25</v>
      </c>
      <c r="BH43" s="54">
        <f>_xlfn.XLOOKUP($C43,[21]PSP!$C:$C,[21]PSP!BH:BH)</f>
        <v>2.0192000000000005</v>
      </c>
      <c r="BI43" s="27">
        <f>_xlfn.XLOOKUP($C43,[21]PSP!$C:$C,[21]PSP!BI:BI)</f>
        <v>123.75</v>
      </c>
      <c r="BJ43" s="28">
        <f t="shared" si="213"/>
        <v>249.87</v>
      </c>
      <c r="BL43" s="54">
        <f>_xlfn.XLOOKUP($C43,[21]PSP!$C:$C,[21]PSP!BL:BL)</f>
        <v>2.5880000000000112</v>
      </c>
      <c r="BM43" s="27">
        <f>_xlfn.XLOOKUP($C43,[21]PSP!$C:$C,[21]PSP!BM:BM)</f>
        <v>123.75</v>
      </c>
      <c r="BN43" s="28">
        <f t="shared" si="214"/>
        <v>320.26</v>
      </c>
      <c r="BP43" s="54">
        <f>_xlfn.XLOOKUP($C43,[21]PSP!$C:$C,[21]PSP!BP:BP)</f>
        <v>0.48639999999999417</v>
      </c>
      <c r="BQ43" s="27">
        <f>_xlfn.XLOOKUP($C43,[21]PSP!$C:$C,[21]PSP!BQ:BQ)</f>
        <v>123.75</v>
      </c>
      <c r="BR43" s="28">
        <f t="shared" si="215"/>
        <v>60.19</v>
      </c>
      <c r="BT43" s="54">
        <f>_xlfn.XLOOKUP($C43,[21]PSP!$C:$C,[21]PSP!BT:BT)</f>
        <v>1.3968000000000029</v>
      </c>
      <c r="BU43" s="27">
        <f>_xlfn.XLOOKUP($C43,[21]PSP!$C:$C,[21]PSP!BU:BU)</f>
        <v>123.75</v>
      </c>
      <c r="BV43" s="28">
        <f t="shared" si="216"/>
        <v>172.85</v>
      </c>
      <c r="BX43" s="54">
        <f>_xlfn.XLOOKUP($C43,[21]PSP!$C:$C,[21]PSP!BX:BX)</f>
        <v>1.1503999999999996</v>
      </c>
      <c r="BY43" s="27">
        <f>_xlfn.XLOOKUP($C43,[21]PSP!$C:$C,[21]PSP!BY:BY)</f>
        <v>123.75</v>
      </c>
      <c r="BZ43" s="28">
        <f t="shared" si="217"/>
        <v>142.36000000000001</v>
      </c>
      <c r="CB43" s="54">
        <f>_xlfn.XLOOKUP($C43,[21]PSP!$C:$C,[21]PSP!CB:CB)</f>
        <v>1.2760000000000036</v>
      </c>
      <c r="CC43" s="27">
        <f>_xlfn.XLOOKUP($C43,[21]PSP!$C:$C,[21]PSP!CC:CC)</f>
        <v>123.75</v>
      </c>
      <c r="CD43" s="28">
        <f t="shared" si="218"/>
        <v>157.9</v>
      </c>
      <c r="CF43" s="54">
        <f>_xlfn.XLOOKUP($C43,[21]PSP!$C:$C,[21]PSP!CF:CF)</f>
        <v>2.2592000000000008</v>
      </c>
      <c r="CG43" s="27">
        <f>_xlfn.XLOOKUP($C43,[21]PSP!$C:$C,[21]PSP!CG:CG)</f>
        <v>123.75</v>
      </c>
      <c r="CH43" s="28">
        <f t="shared" si="219"/>
        <v>279.57</v>
      </c>
      <c r="CJ43" s="54">
        <f>_xlfn.XLOOKUP($C43,[21]PSP!$C:$C,[21]PSP!CJ:CJ)</f>
        <v>1.1455999999999948</v>
      </c>
      <c r="CK43" s="27">
        <f>_xlfn.XLOOKUP($C43,[21]PSP!$C:$C,[21]PSP!CK:CK)</f>
        <v>123.75</v>
      </c>
      <c r="CL43" s="28">
        <f t="shared" si="220"/>
        <v>141.76</v>
      </c>
      <c r="CN43" s="54">
        <f>_xlfn.XLOOKUP($C43,[21]PSP!$C:$C,[21]PSP!CN:CN)</f>
        <v>2.0263999999999944</v>
      </c>
      <c r="CO43" s="27">
        <f>_xlfn.XLOOKUP($C43,[21]PSP!$C:$C,[21]PSP!CO:CO)</f>
        <v>123.75</v>
      </c>
      <c r="CP43" s="28">
        <f t="shared" si="221"/>
        <v>250.76</v>
      </c>
      <c r="CR43" s="54">
        <f>_xlfn.XLOOKUP($C43,[21]PSP!$C:$C,[21]PSP!CR:CR)</f>
        <v>2.2007999999999992</v>
      </c>
      <c r="CS43" s="27">
        <f>_xlfn.XLOOKUP($C43,[21]PSP!$C:$C,[21]PSP!CS:CS)</f>
        <v>123.75</v>
      </c>
      <c r="CT43" s="28">
        <f t="shared" si="222"/>
        <v>272.33999999999997</v>
      </c>
      <c r="CV43" s="54">
        <f>_xlfn.XLOOKUP($C43,[21]PSP!$C:$C,[21]PSP!CV:CV)</f>
        <v>2.043199999999997</v>
      </c>
      <c r="CW43" s="27">
        <f>_xlfn.XLOOKUP($C43,[21]PSP!$C:$C,[21]PSP!CW:CW)</f>
        <v>123.75</v>
      </c>
      <c r="CX43" s="28">
        <f t="shared" si="223"/>
        <v>252.84</v>
      </c>
      <c r="CZ43" s="54">
        <f>_xlfn.XLOOKUP($C43,[21]PSP!$C:$C,[21]PSP!CZ:CZ)</f>
        <v>1.8280000000000109</v>
      </c>
      <c r="DA43" s="27">
        <f>_xlfn.XLOOKUP($C43,[21]PSP!$C:$C,[21]PSP!DA:DA)</f>
        <v>123.75</v>
      </c>
      <c r="DB43" s="28">
        <f t="shared" si="224"/>
        <v>226.21</v>
      </c>
      <c r="DD43" s="54">
        <f>_xlfn.XLOOKUP($C43,[21]PSP!$C:$C,[21]PSP!DD:DD)</f>
        <v>1.2103999999999906</v>
      </c>
      <c r="DE43" s="27">
        <f>_xlfn.XLOOKUP($C43,[21]PSP!$C:$C,[21]PSP!DE:DE)</f>
        <v>123.75</v>
      </c>
      <c r="DF43" s="28">
        <f t="shared" si="225"/>
        <v>149.78</v>
      </c>
      <c r="DH43" s="54">
        <f>_xlfn.XLOOKUP($C43,[21]PSP!$C:$C,[21]PSP!DH:DH)</f>
        <v>0.21280000000000654</v>
      </c>
      <c r="DI43" s="27">
        <f>_xlfn.XLOOKUP($C43,[21]PSP!$C:$C,[21]PSP!DI:DI)</f>
        <v>123.75</v>
      </c>
      <c r="DJ43" s="28">
        <f t="shared" si="226"/>
        <v>26.33</v>
      </c>
      <c r="DL43" s="54">
        <f>_xlfn.XLOOKUP($C43,[21]PSP!$C:$C,[21]PSP!DL:DL)</f>
        <v>0.12239999999999782</v>
      </c>
      <c r="DM43" s="27">
        <f>_xlfn.XLOOKUP($C43,[21]PSP!$C:$C,[21]PSP!DM:DM)</f>
        <v>123.75</v>
      </c>
      <c r="DN43" s="28">
        <f t="shared" si="227"/>
        <v>15.14</v>
      </c>
      <c r="DP43" s="54">
        <f>_xlfn.XLOOKUP($C43,[21]PSP!$C:$C,[21]PSP!DP:DP)</f>
        <v>0.66</v>
      </c>
      <c r="DQ43" s="27">
        <f>_xlfn.XLOOKUP($C43,[21]PSP!$C:$C,[21]PSP!DQ:DQ)</f>
        <v>123.75</v>
      </c>
      <c r="DR43" s="28">
        <f t="shared" si="228"/>
        <v>81.67</v>
      </c>
      <c r="DT43" s="54">
        <f>_xlfn.XLOOKUP($C43,[21]PSP!$C:$C,[21]PSP!DT:DT)</f>
        <v>0.65120000000000799</v>
      </c>
      <c r="DU43" s="27">
        <f>_xlfn.XLOOKUP($C43,[21]PSP!$C:$C,[21]PSP!DU:DU)</f>
        <v>123.75</v>
      </c>
      <c r="DV43" s="28">
        <f t="shared" si="229"/>
        <v>80.58</v>
      </c>
      <c r="DX43" s="54">
        <f>_xlfn.XLOOKUP($C43,[21]PSP!$C:$C,[21]PSP!DX:DX)</f>
        <v>0.38720000000000254</v>
      </c>
      <c r="DY43" s="27">
        <f>_xlfn.XLOOKUP($C43,[21]PSP!$C:$C,[21]PSP!DY:DY)</f>
        <v>123.75</v>
      </c>
      <c r="DZ43" s="28">
        <f t="shared" si="230"/>
        <v>47.91</v>
      </c>
      <c r="EB43" s="54">
        <f>_xlfn.XLOOKUP($C43,[21]PSP!$C:$C,[21]PSP!EB:EB)</f>
        <v>0</v>
      </c>
      <c r="EC43" s="27">
        <f>_xlfn.XLOOKUP($C43,[21]PSP!$C:$C,[21]PSP!EC:EC)</f>
        <v>123.75</v>
      </c>
      <c r="ED43" s="28">
        <f t="shared" si="231"/>
        <v>0</v>
      </c>
      <c r="EF43" s="54">
        <f>_xlfn.XLOOKUP($C43,[21]PSP!$C:$C,[21]PSP!EF:EF)</f>
        <v>0</v>
      </c>
      <c r="EG43" s="27">
        <f>_xlfn.XLOOKUP($C43,[21]PSP!$C:$C,[21]PSP!EG:EG)</f>
        <v>123.75</v>
      </c>
      <c r="EH43" s="28">
        <f t="shared" si="232"/>
        <v>0</v>
      </c>
      <c r="EJ43" s="54">
        <f>_xlfn.XLOOKUP($C43,[21]PSP!$C:$C,[21]PSP!EJ:EJ)</f>
        <v>0</v>
      </c>
      <c r="EK43" s="27">
        <f>_xlfn.XLOOKUP($C43,[21]PSP!$C:$C,[21]PSP!EK:EK)</f>
        <v>123.75</v>
      </c>
      <c r="EL43" s="28">
        <f t="shared" si="233"/>
        <v>0</v>
      </c>
      <c r="EN43" s="108"/>
      <c r="EO43" s="29">
        <f t="shared" si="33"/>
        <v>4262.3899999999994</v>
      </c>
      <c r="EP43" s="29">
        <f t="shared" si="32"/>
        <v>4262.3900000000012</v>
      </c>
      <c r="EQ43" s="4" t="b">
        <f t="shared" si="34"/>
        <v>1</v>
      </c>
      <c r="ES43" s="118">
        <f t="shared" si="200"/>
        <v>1.1767000000000001</v>
      </c>
    </row>
    <row r="44" spans="3:149" ht="14.25" x14ac:dyDescent="0.25">
      <c r="C44" s="24" t="s">
        <v>258</v>
      </c>
      <c r="D44" s="43">
        <f>_xlfn.XLOOKUP($C44,[21]PSP!$C:$C,[21]PSP!D:D)</f>
        <v>4915795</v>
      </c>
      <c r="E44" s="43" t="str">
        <f>_xlfn.XLOOKUP($C44,[21]PSP!$C:$C,[21]PSP!E:E)</f>
        <v>SICRO SERVIÇO</v>
      </c>
      <c r="F44" s="25" t="str">
        <f>_xlfn.XLOOKUP($C44,[21]PSP!$C:$C,[21]PSP!F:F)</f>
        <v>REMOÇÃO DE EMBORRACHADOS DE PNEUS EM RODOVIA</v>
      </c>
      <c r="G44" s="43" t="str">
        <f>_xlfn.XLOOKUP($C44,[21]PSP!$C:$C,[21]PSP!G:G)</f>
        <v>T</v>
      </c>
      <c r="H44" s="53">
        <f>_xlfn.XLOOKUP($C44,[21]PSP!$C:$C,[21]PSP!H:H)</f>
        <v>172.22400000000005</v>
      </c>
      <c r="I44" s="28">
        <f>_xlfn.XLOOKUP($C44,[21]PSP!$C:$C,[21]PSP!I:I)</f>
        <v>34775.29</v>
      </c>
      <c r="J44" s="28">
        <f t="shared" si="234"/>
        <v>40920.083743000003</v>
      </c>
      <c r="K44" s="29"/>
      <c r="L44" s="54">
        <f>_xlfn.XLOOKUP($C44,[21]PSP!$C:$C,[21]PSP!L:L)</f>
        <v>3.7960000000000003</v>
      </c>
      <c r="M44" s="27">
        <f>_xlfn.XLOOKUP($C44,[21]PSP!$C:$C,[21]PSP!M:M)</f>
        <v>201.92</v>
      </c>
      <c r="N44" s="28">
        <f t="shared" si="235"/>
        <v>766.48</v>
      </c>
      <c r="O44" s="29"/>
      <c r="P44" s="54">
        <f>_xlfn.XLOOKUP($C44,[21]PSP!$C:$C,[21]PSP!P:P)</f>
        <v>0.66800000000000004</v>
      </c>
      <c r="Q44" s="27">
        <f>_xlfn.XLOOKUP($C44,[21]PSP!$C:$C,[21]PSP!Q:Q)</f>
        <v>201.92</v>
      </c>
      <c r="R44" s="28">
        <f t="shared" si="202"/>
        <v>134.88</v>
      </c>
      <c r="S44" s="29"/>
      <c r="T44" s="54">
        <f>_xlfn.XLOOKUP($C44,[21]PSP!$C:$C,[21]PSP!T:T)</f>
        <v>0.87199999999999989</v>
      </c>
      <c r="U44" s="27">
        <f>_xlfn.XLOOKUP($C44,[21]PSP!$C:$C,[21]PSP!U:U)</f>
        <v>201.92</v>
      </c>
      <c r="V44" s="28">
        <f t="shared" si="203"/>
        <v>176.07</v>
      </c>
      <c r="W44" s="29"/>
      <c r="X44" s="54">
        <f>_xlfn.XLOOKUP($C44,[21]PSP!$C:$C,[21]PSP!X:X)</f>
        <v>7.8840000000000003</v>
      </c>
      <c r="Y44" s="27">
        <f>_xlfn.XLOOKUP($C44,[21]PSP!$C:$C,[21]PSP!Y:Y)</f>
        <v>201.92</v>
      </c>
      <c r="Z44" s="28">
        <f t="shared" si="204"/>
        <v>1591.93</v>
      </c>
      <c r="AA44" s="29"/>
      <c r="AB44" s="54">
        <f>_xlfn.XLOOKUP($C44,[21]PSP!$C:$C,[21]PSP!AB:AB)</f>
        <v>4.419999999999999</v>
      </c>
      <c r="AC44" s="27">
        <f>_xlfn.XLOOKUP($C44,[21]PSP!$C:$C,[21]PSP!AC:AC)</f>
        <v>201.92</v>
      </c>
      <c r="AD44" s="28">
        <f t="shared" si="205"/>
        <v>892.48</v>
      </c>
      <c r="AE44" s="29"/>
      <c r="AF44" s="54">
        <f>_xlfn.XLOOKUP($C44,[21]PSP!$C:$C,[21]PSP!AF:AF)</f>
        <v>4.9720000000000004</v>
      </c>
      <c r="AG44" s="27">
        <f>_xlfn.XLOOKUP($C44,[21]PSP!$C:$C,[21]PSP!AG:AG)</f>
        <v>201.92</v>
      </c>
      <c r="AH44" s="28">
        <f t="shared" si="206"/>
        <v>1003.94</v>
      </c>
      <c r="AI44" s="29"/>
      <c r="AJ44" s="54">
        <f>_xlfn.XLOOKUP($C44,[21]PSP!$C:$C,[21]PSP!AJ:AJ)</f>
        <v>3.0600000000000023</v>
      </c>
      <c r="AK44" s="27">
        <f>_xlfn.XLOOKUP($C44,[21]PSP!$C:$C,[21]PSP!AK:AK)</f>
        <v>201.92</v>
      </c>
      <c r="AL44" s="28">
        <f t="shared" si="207"/>
        <v>617.87</v>
      </c>
      <c r="AM44" s="29"/>
      <c r="AN44" s="54">
        <f>_xlfn.XLOOKUP($C44,[21]PSP!$C:$C,[21]PSP!AN:AN)</f>
        <v>8.6759999999999309</v>
      </c>
      <c r="AO44" s="27">
        <f>_xlfn.XLOOKUP($C44,[21]PSP!$C:$C,[21]PSP!AO:AO)</f>
        <v>201.92</v>
      </c>
      <c r="AP44" s="28">
        <f t="shared" si="208"/>
        <v>1751.85</v>
      </c>
      <c r="AQ44" s="29"/>
      <c r="AR44" s="54">
        <f>_xlfn.XLOOKUP($C44,[21]PSP!$C:$C,[21]PSP!AR:AR)</f>
        <v>2.1</v>
      </c>
      <c r="AS44" s="27">
        <f>_xlfn.XLOOKUP($C44,[21]PSP!$C:$C,[21]PSP!AS:AS)</f>
        <v>201.92</v>
      </c>
      <c r="AT44" s="28">
        <f t="shared" si="209"/>
        <v>424.03</v>
      </c>
      <c r="AU44" s="29"/>
      <c r="AV44" s="54">
        <f>_xlfn.XLOOKUP($C44,[21]PSP!$C:$C,[21]PSP!AV:AV)</f>
        <v>5.7280000000000202</v>
      </c>
      <c r="AW44" s="27">
        <f>_xlfn.XLOOKUP($C44,[21]PSP!$C:$C,[21]PSP!AW:AW)</f>
        <v>201.92</v>
      </c>
      <c r="AX44" s="28">
        <f t="shared" si="210"/>
        <v>1156.5899999999999</v>
      </c>
      <c r="AY44" s="29"/>
      <c r="AZ44" s="54">
        <f>_xlfn.XLOOKUP($C44,[21]PSP!$C:$C,[21]PSP!AZ:AZ)</f>
        <v>1.131999999999971</v>
      </c>
      <c r="BA44" s="27">
        <f>_xlfn.XLOOKUP($C44,[21]PSP!$C:$C,[21]PSP!BA:BA)</f>
        <v>201.92</v>
      </c>
      <c r="BB44" s="28">
        <f t="shared" si="211"/>
        <v>228.57</v>
      </c>
      <c r="BC44" s="54"/>
      <c r="BD44" s="54">
        <f>_xlfn.XLOOKUP($C44,[21]PSP!$C:$C,[21]PSP!BD:BD)</f>
        <v>10.59600000000005</v>
      </c>
      <c r="BE44" s="27">
        <f>_xlfn.XLOOKUP($C44,[21]PSP!$C:$C,[21]PSP!BE:BE)</f>
        <v>201.92</v>
      </c>
      <c r="BF44" s="28">
        <f t="shared" si="212"/>
        <v>2139.54</v>
      </c>
      <c r="BG44" s="29"/>
      <c r="BH44" s="54">
        <f>_xlfn.XLOOKUP($C44,[21]PSP!$C:$C,[21]PSP!BH:BH)</f>
        <v>10.096000000000004</v>
      </c>
      <c r="BI44" s="27">
        <f>_xlfn.XLOOKUP($C44,[21]PSP!$C:$C,[21]PSP!BI:BI)</f>
        <v>201.92</v>
      </c>
      <c r="BJ44" s="28">
        <f t="shared" si="213"/>
        <v>2038.58</v>
      </c>
      <c r="BK44" s="29"/>
      <c r="BL44" s="54">
        <f>_xlfn.XLOOKUP($C44,[21]PSP!$C:$C,[21]PSP!BL:BL)</f>
        <v>12.940000000000055</v>
      </c>
      <c r="BM44" s="27">
        <f>_xlfn.XLOOKUP($C44,[21]PSP!$C:$C,[21]PSP!BM:BM)</f>
        <v>201.92</v>
      </c>
      <c r="BN44" s="28">
        <f t="shared" si="214"/>
        <v>2612.84</v>
      </c>
      <c r="BO44" s="29"/>
      <c r="BP44" s="54">
        <f>_xlfn.XLOOKUP($C44,[21]PSP!$C:$C,[21]PSP!BP:BP)</f>
        <v>2.4319999999999711</v>
      </c>
      <c r="BQ44" s="27">
        <f>_xlfn.XLOOKUP($C44,[21]PSP!$C:$C,[21]PSP!BQ:BQ)</f>
        <v>201.92</v>
      </c>
      <c r="BR44" s="28">
        <f t="shared" si="215"/>
        <v>491.06</v>
      </c>
      <c r="BS44" s="29"/>
      <c r="BT44" s="54">
        <f>_xlfn.XLOOKUP($C44,[21]PSP!$C:$C,[21]PSP!BT:BT)</f>
        <v>6.9840000000000151</v>
      </c>
      <c r="BU44" s="27">
        <f>_xlfn.XLOOKUP($C44,[21]PSP!$C:$C,[21]PSP!BU:BU)</f>
        <v>201.92</v>
      </c>
      <c r="BV44" s="28">
        <f t="shared" si="216"/>
        <v>1410.2</v>
      </c>
      <c r="BW44" s="29"/>
      <c r="BX44" s="54">
        <f>_xlfn.XLOOKUP($C44,[21]PSP!$C:$C,[21]PSP!BX:BX)</f>
        <v>5.7519999999999989</v>
      </c>
      <c r="BY44" s="27">
        <f>_xlfn.XLOOKUP($C44,[21]PSP!$C:$C,[21]PSP!BY:BY)</f>
        <v>201.92</v>
      </c>
      <c r="BZ44" s="28">
        <f t="shared" si="217"/>
        <v>1161.44</v>
      </c>
      <c r="CA44" s="29"/>
      <c r="CB44" s="54">
        <f>_xlfn.XLOOKUP($C44,[21]PSP!$C:$C,[21]PSP!CB:CB)</f>
        <v>6.3800000000000185</v>
      </c>
      <c r="CC44" s="27">
        <f>_xlfn.XLOOKUP($C44,[21]PSP!$C:$C,[21]PSP!CC:CC)</f>
        <v>201.92</v>
      </c>
      <c r="CD44" s="28">
        <f t="shared" si="218"/>
        <v>1288.24</v>
      </c>
      <c r="CE44" s="29"/>
      <c r="CF44" s="54">
        <f>_xlfn.XLOOKUP($C44,[21]PSP!$C:$C,[21]PSP!CF:CF)</f>
        <v>11.296000000000005</v>
      </c>
      <c r="CG44" s="27">
        <f>_xlfn.XLOOKUP($C44,[21]PSP!$C:$C,[21]PSP!CG:CG)</f>
        <v>201.92</v>
      </c>
      <c r="CH44" s="28">
        <f t="shared" si="219"/>
        <v>2280.88</v>
      </c>
      <c r="CI44" s="29"/>
      <c r="CJ44" s="54">
        <f>_xlfn.XLOOKUP($C44,[21]PSP!$C:$C,[21]PSP!CJ:CJ)</f>
        <v>5.7279999999999749</v>
      </c>
      <c r="CK44" s="27">
        <f>_xlfn.XLOOKUP($C44,[21]PSP!$C:$C,[21]PSP!CK:CK)</f>
        <v>201.92</v>
      </c>
      <c r="CL44" s="28">
        <f t="shared" si="220"/>
        <v>1156.5899999999999</v>
      </c>
      <c r="CM44" s="29"/>
      <c r="CN44" s="54">
        <f>_xlfn.XLOOKUP($C44,[21]PSP!$C:$C,[21]PSP!CN:CN)</f>
        <v>10.131999999999971</v>
      </c>
      <c r="CO44" s="27">
        <f>_xlfn.XLOOKUP($C44,[21]PSP!$C:$C,[21]PSP!CO:CO)</f>
        <v>201.92</v>
      </c>
      <c r="CP44" s="28">
        <f t="shared" si="221"/>
        <v>2045.85</v>
      </c>
      <c r="CQ44" s="29"/>
      <c r="CR44" s="54">
        <f>_xlfn.XLOOKUP($C44,[21]PSP!$C:$C,[21]PSP!CR:CR)</f>
        <v>11.003999999999998</v>
      </c>
      <c r="CS44" s="27">
        <f>_xlfn.XLOOKUP($C44,[21]PSP!$C:$C,[21]PSP!CS:CS)</f>
        <v>201.92</v>
      </c>
      <c r="CT44" s="28">
        <f t="shared" si="222"/>
        <v>2221.92</v>
      </c>
      <c r="CU44" s="29"/>
      <c r="CV44" s="54">
        <f>_xlfn.XLOOKUP($C44,[21]PSP!$C:$C,[21]PSP!CV:CV)</f>
        <v>10.215999999999987</v>
      </c>
      <c r="CW44" s="27">
        <f>_xlfn.XLOOKUP($C44,[21]PSP!$C:$C,[21]PSP!CW:CW)</f>
        <v>201.92</v>
      </c>
      <c r="CX44" s="28">
        <f t="shared" si="223"/>
        <v>2062.81</v>
      </c>
      <c r="CY44" s="29"/>
      <c r="CZ44" s="54">
        <f>_xlfn.XLOOKUP($C44,[21]PSP!$C:$C,[21]PSP!CZ:CZ)</f>
        <v>9.1400000000000556</v>
      </c>
      <c r="DA44" s="27">
        <f>_xlfn.XLOOKUP($C44,[21]PSP!$C:$C,[21]PSP!DA:DA)</f>
        <v>201.92</v>
      </c>
      <c r="DB44" s="28">
        <f t="shared" si="224"/>
        <v>1845.54</v>
      </c>
      <c r="DC44" s="29"/>
      <c r="DD44" s="54">
        <f>_xlfn.XLOOKUP($C44,[21]PSP!$C:$C,[21]PSP!DD:DD)</f>
        <v>6.0519999999999534</v>
      </c>
      <c r="DE44" s="27">
        <f>_xlfn.XLOOKUP($C44,[21]PSP!$C:$C,[21]PSP!DE:DE)</f>
        <v>201.92</v>
      </c>
      <c r="DF44" s="28">
        <f t="shared" si="225"/>
        <v>1222.01</v>
      </c>
      <c r="DG44" s="29"/>
      <c r="DH44" s="54">
        <f>_xlfn.XLOOKUP($C44,[21]PSP!$C:$C,[21]PSP!DH:DH)</f>
        <v>1.0640000000000327</v>
      </c>
      <c r="DI44" s="27">
        <f>_xlfn.XLOOKUP($C44,[21]PSP!$C:$C,[21]PSP!DI:DI)</f>
        <v>201.92</v>
      </c>
      <c r="DJ44" s="28">
        <f t="shared" si="226"/>
        <v>214.84</v>
      </c>
      <c r="DK44" s="29"/>
      <c r="DL44" s="54">
        <f>_xlfn.XLOOKUP($C44,[21]PSP!$C:$C,[21]PSP!DL:DL)</f>
        <v>0.61199999999998911</v>
      </c>
      <c r="DM44" s="27">
        <f>_xlfn.XLOOKUP($C44,[21]PSP!$C:$C,[21]PSP!DM:DM)</f>
        <v>201.92</v>
      </c>
      <c r="DN44" s="28">
        <f t="shared" si="227"/>
        <v>123.57</v>
      </c>
      <c r="DO44" s="29"/>
      <c r="DP44" s="54">
        <f>_xlfn.XLOOKUP($C44,[21]PSP!$C:$C,[21]PSP!DP:DP)</f>
        <v>3.3000000000000003</v>
      </c>
      <c r="DQ44" s="27">
        <f>_xlfn.XLOOKUP($C44,[21]PSP!$C:$C,[21]PSP!DQ:DQ)</f>
        <v>201.92</v>
      </c>
      <c r="DR44" s="28">
        <f t="shared" si="228"/>
        <v>666.33</v>
      </c>
      <c r="DS44" s="29"/>
      <c r="DT44" s="54">
        <f>_xlfn.XLOOKUP($C44,[21]PSP!$C:$C,[21]PSP!DT:DT)</f>
        <v>3.2560000000000402</v>
      </c>
      <c r="DU44" s="27">
        <f>_xlfn.XLOOKUP($C44,[21]PSP!$C:$C,[21]PSP!DU:DU)</f>
        <v>201.92</v>
      </c>
      <c r="DV44" s="28">
        <f t="shared" si="229"/>
        <v>657.45</v>
      </c>
      <c r="DW44" s="29"/>
      <c r="DX44" s="54">
        <f>_xlfn.XLOOKUP($C44,[21]PSP!$C:$C,[21]PSP!DX:DX)</f>
        <v>1.9360000000000128</v>
      </c>
      <c r="DY44" s="27">
        <f>_xlfn.XLOOKUP($C44,[21]PSP!$C:$C,[21]PSP!DY:DY)</f>
        <v>201.92</v>
      </c>
      <c r="DZ44" s="28">
        <f t="shared" si="230"/>
        <v>390.91</v>
      </c>
      <c r="EA44" s="29"/>
      <c r="EB44" s="54">
        <f>_xlfn.XLOOKUP($C44,[21]PSP!$C:$C,[21]PSP!EB:EB)</f>
        <v>0</v>
      </c>
      <c r="EC44" s="27">
        <f>_xlfn.XLOOKUP($C44,[21]PSP!$C:$C,[21]PSP!EC:EC)</f>
        <v>201.92</v>
      </c>
      <c r="ED44" s="28">
        <f t="shared" si="231"/>
        <v>0</v>
      </c>
      <c r="EE44" s="29"/>
      <c r="EF44" s="54">
        <f>_xlfn.XLOOKUP($C44,[21]PSP!$C:$C,[21]PSP!EF:EF)</f>
        <v>0</v>
      </c>
      <c r="EG44" s="27">
        <f>_xlfn.XLOOKUP($C44,[21]PSP!$C:$C,[21]PSP!EG:EG)</f>
        <v>201.92</v>
      </c>
      <c r="EH44" s="28">
        <f t="shared" si="232"/>
        <v>0</v>
      </c>
      <c r="EI44" s="29"/>
      <c r="EJ44" s="54">
        <f>_xlfn.XLOOKUP($C44,[21]PSP!$C:$C,[21]PSP!EJ:EJ)</f>
        <v>0</v>
      </c>
      <c r="EK44" s="27">
        <f>_xlfn.XLOOKUP($C44,[21]PSP!$C:$C,[21]PSP!EK:EK)</f>
        <v>201.92</v>
      </c>
      <c r="EL44" s="28">
        <f t="shared" si="233"/>
        <v>0</v>
      </c>
      <c r="EM44" s="29"/>
      <c r="EN44" s="108"/>
      <c r="EO44" s="29">
        <f t="shared" si="33"/>
        <v>34775.29</v>
      </c>
      <c r="EP44" s="29">
        <f t="shared" si="32"/>
        <v>34775.29</v>
      </c>
      <c r="EQ44" s="4" t="b">
        <f t="shared" si="34"/>
        <v>1</v>
      </c>
      <c r="ES44" s="118">
        <f t="shared" si="200"/>
        <v>1.1767000000000001</v>
      </c>
    </row>
    <row r="45" spans="3:149" ht="14.25" x14ac:dyDescent="0.25">
      <c r="C45" s="24" t="s">
        <v>259</v>
      </c>
      <c r="D45" s="43">
        <f>_xlfn.XLOOKUP($C45,[21]PSP!$C:$C,[21]PSP!D:D)</f>
        <v>4915794</v>
      </c>
      <c r="E45" s="43" t="str">
        <f>_xlfn.XLOOKUP($C45,[21]PSP!$C:$C,[21]PSP!E:E)</f>
        <v>SICRO SERVIÇO</v>
      </c>
      <c r="F45" s="25" t="str">
        <f>_xlfn.XLOOKUP($C45,[21]PSP!$C:$C,[21]PSP!F:F)</f>
        <v>REMOÇÃO DE SUCATAS DERRAMADAS EM RODOVIA</v>
      </c>
      <c r="G45" s="43" t="str">
        <f>_xlfn.XLOOKUP($C45,[21]PSP!$C:$C,[21]PSP!G:G)</f>
        <v>T</v>
      </c>
      <c r="H45" s="53">
        <f>_xlfn.XLOOKUP($C45,[21]PSP!$C:$C,[21]PSP!H:H)</f>
        <v>68.88960000000003</v>
      </c>
      <c r="I45" s="28">
        <f>_xlfn.XLOOKUP($C45,[21]PSP!$C:$C,[21]PSP!I:I)</f>
        <v>27383.489999999998</v>
      </c>
      <c r="J45" s="28">
        <f t="shared" si="234"/>
        <v>32222.152683</v>
      </c>
      <c r="K45" s="29"/>
      <c r="L45" s="54">
        <f>_xlfn.XLOOKUP($C45,[21]PSP!$C:$C,[21]PSP!L:L)</f>
        <v>1.5184</v>
      </c>
      <c r="M45" s="27">
        <f>_xlfn.XLOOKUP($C45,[21]PSP!$C:$C,[21]PSP!M:M)</f>
        <v>397.5</v>
      </c>
      <c r="N45" s="28">
        <f t="shared" si="235"/>
        <v>603.55999999999995</v>
      </c>
      <c r="O45" s="29"/>
      <c r="P45" s="54">
        <f>_xlfn.XLOOKUP($C45,[21]PSP!$C:$C,[21]PSP!P:P)</f>
        <v>0.26719999999999999</v>
      </c>
      <c r="Q45" s="27">
        <f>_xlfn.XLOOKUP($C45,[21]PSP!$C:$C,[21]PSP!Q:Q)</f>
        <v>397.5</v>
      </c>
      <c r="R45" s="28">
        <f t="shared" si="202"/>
        <v>106.21</v>
      </c>
      <c r="S45" s="29"/>
      <c r="T45" s="54">
        <f>_xlfn.XLOOKUP($C45,[21]PSP!$C:$C,[21]PSP!T:T)</f>
        <v>0.34879999999999994</v>
      </c>
      <c r="U45" s="27">
        <f>_xlfn.XLOOKUP($C45,[21]PSP!$C:$C,[21]PSP!U:U)</f>
        <v>397.5</v>
      </c>
      <c r="V45" s="28">
        <f t="shared" si="203"/>
        <v>138.63999999999999</v>
      </c>
      <c r="W45" s="29"/>
      <c r="X45" s="54">
        <f>_xlfn.XLOOKUP($C45,[21]PSP!$C:$C,[21]PSP!X:X)</f>
        <v>3.1536000000000004</v>
      </c>
      <c r="Y45" s="27">
        <f>_xlfn.XLOOKUP($C45,[21]PSP!$C:$C,[21]PSP!Y:Y)</f>
        <v>397.5</v>
      </c>
      <c r="Z45" s="28">
        <f t="shared" si="204"/>
        <v>1253.55</v>
      </c>
      <c r="AA45" s="29"/>
      <c r="AB45" s="54">
        <f>_xlfn.XLOOKUP($C45,[21]PSP!$C:$C,[21]PSP!AB:AB)</f>
        <v>1.7679999999999996</v>
      </c>
      <c r="AC45" s="27">
        <f>_xlfn.XLOOKUP($C45,[21]PSP!$C:$C,[21]PSP!AC:AC)</f>
        <v>397.5</v>
      </c>
      <c r="AD45" s="28">
        <f t="shared" si="205"/>
        <v>702.78</v>
      </c>
      <c r="AE45" s="29"/>
      <c r="AF45" s="54">
        <f>_xlfn.XLOOKUP($C45,[21]PSP!$C:$C,[21]PSP!AF:AF)</f>
        <v>1.9887999999999999</v>
      </c>
      <c r="AG45" s="27">
        <f>_xlfn.XLOOKUP($C45,[21]PSP!$C:$C,[21]PSP!AG:AG)</f>
        <v>397.5</v>
      </c>
      <c r="AH45" s="28">
        <f t="shared" si="206"/>
        <v>790.54</v>
      </c>
      <c r="AI45" s="29"/>
      <c r="AJ45" s="54">
        <f>_xlfn.XLOOKUP($C45,[21]PSP!$C:$C,[21]PSP!AJ:AJ)</f>
        <v>1.2240000000000009</v>
      </c>
      <c r="AK45" s="27">
        <f>_xlfn.XLOOKUP($C45,[21]PSP!$C:$C,[21]PSP!AK:AK)</f>
        <v>397.5</v>
      </c>
      <c r="AL45" s="28">
        <f t="shared" si="207"/>
        <v>486.54</v>
      </c>
      <c r="AM45" s="29"/>
      <c r="AN45" s="54">
        <f>_xlfn.XLOOKUP($C45,[21]PSP!$C:$C,[21]PSP!AN:AN)</f>
        <v>3.4703999999999726</v>
      </c>
      <c r="AO45" s="27">
        <f>_xlfn.XLOOKUP($C45,[21]PSP!$C:$C,[21]PSP!AO:AO)</f>
        <v>397.5</v>
      </c>
      <c r="AP45" s="28">
        <f t="shared" si="208"/>
        <v>1379.48</v>
      </c>
      <c r="AQ45" s="29"/>
      <c r="AR45" s="54">
        <f>_xlfn.XLOOKUP($C45,[21]PSP!$C:$C,[21]PSP!AR:AR)</f>
        <v>0.84</v>
      </c>
      <c r="AS45" s="27">
        <f>_xlfn.XLOOKUP($C45,[21]PSP!$C:$C,[21]PSP!AS:AS)</f>
        <v>397.5</v>
      </c>
      <c r="AT45" s="28">
        <f t="shared" si="209"/>
        <v>333.9</v>
      </c>
      <c r="AU45" s="29"/>
      <c r="AV45" s="54">
        <f>_xlfn.XLOOKUP($C45,[21]PSP!$C:$C,[21]PSP!AV:AV)</f>
        <v>2.2912000000000079</v>
      </c>
      <c r="AW45" s="27">
        <f>_xlfn.XLOOKUP($C45,[21]PSP!$C:$C,[21]PSP!AW:AW)</f>
        <v>397.5</v>
      </c>
      <c r="AX45" s="28">
        <f t="shared" si="210"/>
        <v>910.75</v>
      </c>
      <c r="AY45" s="29"/>
      <c r="AZ45" s="54">
        <f>_xlfn.XLOOKUP($C45,[21]PSP!$C:$C,[21]PSP!AZ:AZ)</f>
        <v>0.45279999999998838</v>
      </c>
      <c r="BA45" s="27">
        <f>_xlfn.XLOOKUP($C45,[21]PSP!$C:$C,[21]PSP!BA:BA)</f>
        <v>397.5</v>
      </c>
      <c r="BB45" s="28">
        <f t="shared" si="211"/>
        <v>179.98</v>
      </c>
      <c r="BC45" s="54"/>
      <c r="BD45" s="54">
        <f>_xlfn.XLOOKUP($C45,[21]PSP!$C:$C,[21]PSP!BD:BD)</f>
        <v>4.2384000000000199</v>
      </c>
      <c r="BE45" s="27">
        <f>_xlfn.XLOOKUP($C45,[21]PSP!$C:$C,[21]PSP!BE:BE)</f>
        <v>397.5</v>
      </c>
      <c r="BF45" s="28">
        <f t="shared" si="212"/>
        <v>1684.76</v>
      </c>
      <c r="BG45" s="29"/>
      <c r="BH45" s="54">
        <f>_xlfn.XLOOKUP($C45,[21]PSP!$C:$C,[21]PSP!BH:BH)</f>
        <v>4.0384000000000011</v>
      </c>
      <c r="BI45" s="27">
        <f>_xlfn.XLOOKUP($C45,[21]PSP!$C:$C,[21]PSP!BI:BI)</f>
        <v>397.5</v>
      </c>
      <c r="BJ45" s="28">
        <f t="shared" si="213"/>
        <v>1605.26</v>
      </c>
      <c r="BK45" s="29"/>
      <c r="BL45" s="54">
        <f>_xlfn.XLOOKUP($C45,[21]PSP!$C:$C,[21]PSP!BL:BL)</f>
        <v>5.1760000000000224</v>
      </c>
      <c r="BM45" s="27">
        <f>_xlfn.XLOOKUP($C45,[21]PSP!$C:$C,[21]PSP!BM:BM)</f>
        <v>397.5</v>
      </c>
      <c r="BN45" s="28">
        <f t="shared" si="214"/>
        <v>2057.46</v>
      </c>
      <c r="BO45" s="29"/>
      <c r="BP45" s="54">
        <f>_xlfn.XLOOKUP($C45,[21]PSP!$C:$C,[21]PSP!BP:BP)</f>
        <v>0.97279999999998834</v>
      </c>
      <c r="BQ45" s="27">
        <f>_xlfn.XLOOKUP($C45,[21]PSP!$C:$C,[21]PSP!BQ:BQ)</f>
        <v>397.5</v>
      </c>
      <c r="BR45" s="28">
        <f t="shared" si="215"/>
        <v>386.68</v>
      </c>
      <c r="BS45" s="29"/>
      <c r="BT45" s="54">
        <f>_xlfn.XLOOKUP($C45,[21]PSP!$C:$C,[21]PSP!BT:BT)</f>
        <v>2.7936000000000059</v>
      </c>
      <c r="BU45" s="27">
        <f>_xlfn.XLOOKUP($C45,[21]PSP!$C:$C,[21]PSP!BU:BU)</f>
        <v>397.5</v>
      </c>
      <c r="BV45" s="28">
        <f t="shared" si="216"/>
        <v>1110.45</v>
      </c>
      <c r="BW45" s="29"/>
      <c r="BX45" s="54">
        <f>_xlfn.XLOOKUP($C45,[21]PSP!$C:$C,[21]PSP!BX:BX)</f>
        <v>2.3007999999999993</v>
      </c>
      <c r="BY45" s="27">
        <f>_xlfn.XLOOKUP($C45,[21]PSP!$C:$C,[21]PSP!BY:BY)</f>
        <v>397.5</v>
      </c>
      <c r="BZ45" s="28">
        <f t="shared" si="217"/>
        <v>914.56</v>
      </c>
      <c r="CA45" s="29"/>
      <c r="CB45" s="54">
        <f>_xlfn.XLOOKUP($C45,[21]PSP!$C:$C,[21]PSP!CB:CB)</f>
        <v>2.5520000000000072</v>
      </c>
      <c r="CC45" s="27">
        <f>_xlfn.XLOOKUP($C45,[21]PSP!$C:$C,[21]PSP!CC:CC)</f>
        <v>397.5</v>
      </c>
      <c r="CD45" s="28">
        <f t="shared" si="218"/>
        <v>1014.42</v>
      </c>
      <c r="CE45" s="29"/>
      <c r="CF45" s="54">
        <f>_xlfn.XLOOKUP($C45,[21]PSP!$C:$C,[21]PSP!CF:CF)</f>
        <v>4.5184000000000015</v>
      </c>
      <c r="CG45" s="27">
        <f>_xlfn.XLOOKUP($C45,[21]PSP!$C:$C,[21]PSP!CG:CG)</f>
        <v>397.5</v>
      </c>
      <c r="CH45" s="28">
        <f t="shared" si="219"/>
        <v>1796.06</v>
      </c>
      <c r="CI45" s="29"/>
      <c r="CJ45" s="54">
        <f>_xlfn.XLOOKUP($C45,[21]PSP!$C:$C,[21]PSP!CJ:CJ)</f>
        <v>2.2911999999999897</v>
      </c>
      <c r="CK45" s="27">
        <f>_xlfn.XLOOKUP($C45,[21]PSP!$C:$C,[21]PSP!CK:CK)</f>
        <v>397.5</v>
      </c>
      <c r="CL45" s="28">
        <f t="shared" si="220"/>
        <v>910.75</v>
      </c>
      <c r="CM45" s="29"/>
      <c r="CN45" s="54">
        <f>_xlfn.XLOOKUP($C45,[21]PSP!$C:$C,[21]PSP!CN:CN)</f>
        <v>4.0527999999999889</v>
      </c>
      <c r="CO45" s="27">
        <f>_xlfn.XLOOKUP($C45,[21]PSP!$C:$C,[21]PSP!CO:CO)</f>
        <v>397.5</v>
      </c>
      <c r="CP45" s="28">
        <f t="shared" si="221"/>
        <v>1610.98</v>
      </c>
      <c r="CQ45" s="29"/>
      <c r="CR45" s="54">
        <f>_xlfn.XLOOKUP($C45,[21]PSP!$C:$C,[21]PSP!CR:CR)</f>
        <v>4.4015999999999984</v>
      </c>
      <c r="CS45" s="27">
        <f>_xlfn.XLOOKUP($C45,[21]PSP!$C:$C,[21]PSP!CS:CS)</f>
        <v>397.5</v>
      </c>
      <c r="CT45" s="28">
        <f t="shared" si="222"/>
        <v>1749.63</v>
      </c>
      <c r="CU45" s="29"/>
      <c r="CV45" s="54">
        <f>_xlfn.XLOOKUP($C45,[21]PSP!$C:$C,[21]PSP!CV:CV)</f>
        <v>4.086399999999994</v>
      </c>
      <c r="CW45" s="27">
        <f>_xlfn.XLOOKUP($C45,[21]PSP!$C:$C,[21]PSP!CW:CW)</f>
        <v>397.5</v>
      </c>
      <c r="CX45" s="28">
        <f t="shared" si="223"/>
        <v>1624.34</v>
      </c>
      <c r="CY45" s="29"/>
      <c r="CZ45" s="54">
        <f>_xlfn.XLOOKUP($C45,[21]PSP!$C:$C,[21]PSP!CZ:CZ)</f>
        <v>3.6560000000000219</v>
      </c>
      <c r="DA45" s="27">
        <f>_xlfn.XLOOKUP($C45,[21]PSP!$C:$C,[21]PSP!DA:DA)</f>
        <v>397.5</v>
      </c>
      <c r="DB45" s="28">
        <f t="shared" si="224"/>
        <v>1453.26</v>
      </c>
      <c r="DC45" s="29"/>
      <c r="DD45" s="54">
        <f>_xlfn.XLOOKUP($C45,[21]PSP!$C:$C,[21]PSP!DD:DD)</f>
        <v>2.4207999999999812</v>
      </c>
      <c r="DE45" s="27">
        <f>_xlfn.XLOOKUP($C45,[21]PSP!$C:$C,[21]PSP!DE:DE)</f>
        <v>397.5</v>
      </c>
      <c r="DF45" s="28">
        <f t="shared" si="225"/>
        <v>962.26</v>
      </c>
      <c r="DG45" s="29"/>
      <c r="DH45" s="54">
        <f>_xlfn.XLOOKUP($C45,[21]PSP!$C:$C,[21]PSP!DH:DH)</f>
        <v>0.42560000000001308</v>
      </c>
      <c r="DI45" s="27">
        <f>_xlfn.XLOOKUP($C45,[21]PSP!$C:$C,[21]PSP!DI:DI)</f>
        <v>397.5</v>
      </c>
      <c r="DJ45" s="28">
        <f t="shared" si="226"/>
        <v>169.17</v>
      </c>
      <c r="DK45" s="29"/>
      <c r="DL45" s="54">
        <f>_xlfn.XLOOKUP($C45,[21]PSP!$C:$C,[21]PSP!DL:DL)</f>
        <v>0.24479999999999563</v>
      </c>
      <c r="DM45" s="27">
        <f>_xlfn.XLOOKUP($C45,[21]PSP!$C:$C,[21]PSP!DM:DM)</f>
        <v>397.5</v>
      </c>
      <c r="DN45" s="28">
        <f t="shared" si="227"/>
        <v>97.3</v>
      </c>
      <c r="DO45" s="29"/>
      <c r="DP45" s="54">
        <f>_xlfn.XLOOKUP($C45,[21]PSP!$C:$C,[21]PSP!DP:DP)</f>
        <v>1.32</v>
      </c>
      <c r="DQ45" s="27">
        <f>_xlfn.XLOOKUP($C45,[21]PSP!$C:$C,[21]PSP!DQ:DQ)</f>
        <v>397.5</v>
      </c>
      <c r="DR45" s="28">
        <f t="shared" si="228"/>
        <v>524.70000000000005</v>
      </c>
      <c r="DS45" s="29"/>
      <c r="DT45" s="54">
        <f>_xlfn.XLOOKUP($C45,[21]PSP!$C:$C,[21]PSP!DT:DT)</f>
        <v>1.302400000000016</v>
      </c>
      <c r="DU45" s="27">
        <f>_xlfn.XLOOKUP($C45,[21]PSP!$C:$C,[21]PSP!DU:DU)</f>
        <v>397.5</v>
      </c>
      <c r="DV45" s="28">
        <f t="shared" si="229"/>
        <v>517.70000000000005</v>
      </c>
      <c r="DW45" s="29"/>
      <c r="DX45" s="54">
        <f>_xlfn.XLOOKUP($C45,[21]PSP!$C:$C,[21]PSP!DX:DX)</f>
        <v>0.77440000000000508</v>
      </c>
      <c r="DY45" s="27">
        <f>_xlfn.XLOOKUP($C45,[21]PSP!$C:$C,[21]PSP!DY:DY)</f>
        <v>397.5</v>
      </c>
      <c r="DZ45" s="28">
        <f t="shared" si="230"/>
        <v>307.82</v>
      </c>
      <c r="EA45" s="29"/>
      <c r="EB45" s="54">
        <f>_xlfn.XLOOKUP($C45,[21]PSP!$C:$C,[21]PSP!EB:EB)</f>
        <v>0</v>
      </c>
      <c r="EC45" s="27">
        <f>_xlfn.XLOOKUP($C45,[21]PSP!$C:$C,[21]PSP!EC:EC)</f>
        <v>397.5</v>
      </c>
      <c r="ED45" s="28">
        <f t="shared" si="231"/>
        <v>0</v>
      </c>
      <c r="EE45" s="29"/>
      <c r="EF45" s="54">
        <f>_xlfn.XLOOKUP($C45,[21]PSP!$C:$C,[21]PSP!EF:EF)</f>
        <v>0</v>
      </c>
      <c r="EG45" s="27">
        <f>_xlfn.XLOOKUP($C45,[21]PSP!$C:$C,[21]PSP!EG:EG)</f>
        <v>397.5</v>
      </c>
      <c r="EH45" s="28">
        <f t="shared" si="232"/>
        <v>0</v>
      </c>
      <c r="EI45" s="29"/>
      <c r="EJ45" s="54">
        <f>_xlfn.XLOOKUP($C45,[21]PSP!$C:$C,[21]PSP!EJ:EJ)</f>
        <v>0</v>
      </c>
      <c r="EK45" s="27">
        <f>_xlfn.XLOOKUP($C45,[21]PSP!$C:$C,[21]PSP!EK:EK)</f>
        <v>397.5</v>
      </c>
      <c r="EL45" s="28">
        <f t="shared" si="233"/>
        <v>0</v>
      </c>
      <c r="EM45" s="29"/>
      <c r="EN45" s="108"/>
      <c r="EO45" s="29">
        <f t="shared" si="33"/>
        <v>27383.489999999998</v>
      </c>
      <c r="EP45" s="29">
        <f t="shared" si="32"/>
        <v>27383.489999999998</v>
      </c>
      <c r="EQ45" s="4" t="b">
        <f t="shared" si="34"/>
        <v>1</v>
      </c>
      <c r="ES45" s="118">
        <f t="shared" si="200"/>
        <v>1.1767000000000001</v>
      </c>
    </row>
    <row r="46" spans="3:149" ht="10.9" customHeight="1" x14ac:dyDescent="0.25">
      <c r="C46" s="24" t="s">
        <v>260</v>
      </c>
      <c r="D46" s="43">
        <f>_xlfn.XLOOKUP($C46,[21]PSP!$C:$C,[21]PSP!D:D)</f>
        <v>4915699</v>
      </c>
      <c r="E46" s="43" t="str">
        <f>_xlfn.XLOOKUP($C46,[21]PSP!$C:$C,[21]PSP!E:E)</f>
        <v>SICRO SERVIÇO</v>
      </c>
      <c r="F46" s="25" t="str">
        <f>_xlfn.XLOOKUP($C46,[21]PSP!$C:$C,[21]PSP!F:F)</f>
        <v>REMOÇÃO DE VIDROS, CAIXAS E ENGRADADOS DERRAMADOS NA PISTA EM RODOVIA</v>
      </c>
      <c r="G46" s="43" t="str">
        <f>_xlfn.XLOOKUP($C46,[21]PSP!$C:$C,[21]PSP!G:G)</f>
        <v>T</v>
      </c>
      <c r="H46" s="53">
        <f>_xlfn.XLOOKUP($C46,[21]PSP!$C:$C,[21]PSP!H:H)</f>
        <v>68.88960000000003</v>
      </c>
      <c r="I46" s="28">
        <f>_xlfn.XLOOKUP($C46,[21]PSP!$C:$C,[21]PSP!I:I)</f>
        <v>2064.48</v>
      </c>
      <c r="J46" s="28">
        <f t="shared" si="234"/>
        <v>2429.2736160000004</v>
      </c>
      <c r="K46" s="29"/>
      <c r="L46" s="54">
        <f>_xlfn.XLOOKUP($C46,[21]PSP!$C:$C,[21]PSP!L:L)</f>
        <v>1.5184</v>
      </c>
      <c r="M46" s="27">
        <f>_xlfn.XLOOKUP($C46,[21]PSP!$C:$C,[21]PSP!M:M)</f>
        <v>29.97</v>
      </c>
      <c r="N46" s="28">
        <f t="shared" si="235"/>
        <v>45.5</v>
      </c>
      <c r="O46" s="29"/>
      <c r="P46" s="54">
        <f>_xlfn.XLOOKUP($C46,[21]PSP!$C:$C,[21]PSP!P:P)</f>
        <v>0.26719999999999999</v>
      </c>
      <c r="Q46" s="27">
        <f>_xlfn.XLOOKUP($C46,[21]PSP!$C:$C,[21]PSP!Q:Q)</f>
        <v>29.97</v>
      </c>
      <c r="R46" s="28">
        <f t="shared" si="202"/>
        <v>8</v>
      </c>
      <c r="S46" s="29"/>
      <c r="T46" s="54">
        <f>_xlfn.XLOOKUP($C46,[21]PSP!$C:$C,[21]PSP!T:T)</f>
        <v>0.34879999999999994</v>
      </c>
      <c r="U46" s="27">
        <f>_xlfn.XLOOKUP($C46,[21]PSP!$C:$C,[21]PSP!U:U)</f>
        <v>29.97</v>
      </c>
      <c r="V46" s="28">
        <f t="shared" si="203"/>
        <v>10.45</v>
      </c>
      <c r="W46" s="29"/>
      <c r="X46" s="54">
        <f>_xlfn.XLOOKUP($C46,[21]PSP!$C:$C,[21]PSP!X:X)</f>
        <v>3.1536000000000004</v>
      </c>
      <c r="Y46" s="27">
        <f>_xlfn.XLOOKUP($C46,[21]PSP!$C:$C,[21]PSP!Y:Y)</f>
        <v>29.97</v>
      </c>
      <c r="Z46" s="28">
        <f t="shared" si="204"/>
        <v>94.51</v>
      </c>
      <c r="AA46" s="29"/>
      <c r="AB46" s="54">
        <f>_xlfn.XLOOKUP($C46,[21]PSP!$C:$C,[21]PSP!AB:AB)</f>
        <v>1.7679999999999996</v>
      </c>
      <c r="AC46" s="27">
        <f>_xlfn.XLOOKUP($C46,[21]PSP!$C:$C,[21]PSP!AC:AC)</f>
        <v>29.97</v>
      </c>
      <c r="AD46" s="28">
        <f t="shared" si="205"/>
        <v>52.98</v>
      </c>
      <c r="AE46" s="29"/>
      <c r="AF46" s="54">
        <f>_xlfn.XLOOKUP($C46,[21]PSP!$C:$C,[21]PSP!AF:AF)</f>
        <v>1.9887999999999999</v>
      </c>
      <c r="AG46" s="27">
        <f>_xlfn.XLOOKUP($C46,[21]PSP!$C:$C,[21]PSP!AG:AG)</f>
        <v>29.97</v>
      </c>
      <c r="AH46" s="28">
        <f t="shared" si="206"/>
        <v>59.6</v>
      </c>
      <c r="AI46" s="29"/>
      <c r="AJ46" s="54">
        <f>_xlfn.XLOOKUP($C46,[21]PSP!$C:$C,[21]PSP!AJ:AJ)</f>
        <v>1.2240000000000009</v>
      </c>
      <c r="AK46" s="27">
        <f>_xlfn.XLOOKUP($C46,[21]PSP!$C:$C,[21]PSP!AK:AK)</f>
        <v>29.97</v>
      </c>
      <c r="AL46" s="28">
        <f t="shared" si="207"/>
        <v>36.68</v>
      </c>
      <c r="AM46" s="29"/>
      <c r="AN46" s="54">
        <f>_xlfn.XLOOKUP($C46,[21]PSP!$C:$C,[21]PSP!AN:AN)</f>
        <v>3.4703999999999726</v>
      </c>
      <c r="AO46" s="27">
        <f>_xlfn.XLOOKUP($C46,[21]PSP!$C:$C,[21]PSP!AO:AO)</f>
        <v>29.97</v>
      </c>
      <c r="AP46" s="28">
        <f t="shared" si="208"/>
        <v>104</v>
      </c>
      <c r="AQ46" s="29"/>
      <c r="AR46" s="54">
        <f>_xlfn.XLOOKUP($C46,[21]PSP!$C:$C,[21]PSP!AR:AR)</f>
        <v>0.84</v>
      </c>
      <c r="AS46" s="27">
        <f>_xlfn.XLOOKUP($C46,[21]PSP!$C:$C,[21]PSP!AS:AS)</f>
        <v>29.97</v>
      </c>
      <c r="AT46" s="28">
        <f t="shared" si="209"/>
        <v>25.17</v>
      </c>
      <c r="AU46" s="29"/>
      <c r="AV46" s="54">
        <f>_xlfn.XLOOKUP($C46,[21]PSP!$C:$C,[21]PSP!AV:AV)</f>
        <v>2.2912000000000079</v>
      </c>
      <c r="AW46" s="27">
        <f>_xlfn.XLOOKUP($C46,[21]PSP!$C:$C,[21]PSP!AW:AW)</f>
        <v>29.97</v>
      </c>
      <c r="AX46" s="28">
        <f t="shared" si="210"/>
        <v>68.66</v>
      </c>
      <c r="AY46" s="29"/>
      <c r="AZ46" s="54">
        <f>_xlfn.XLOOKUP($C46,[21]PSP!$C:$C,[21]PSP!AZ:AZ)</f>
        <v>0.45279999999998838</v>
      </c>
      <c r="BA46" s="27">
        <f>_xlfn.XLOOKUP($C46,[21]PSP!$C:$C,[21]PSP!BA:BA)</f>
        <v>29.97</v>
      </c>
      <c r="BB46" s="28">
        <f t="shared" si="211"/>
        <v>13.57</v>
      </c>
      <c r="BC46" s="54"/>
      <c r="BD46" s="54">
        <f>_xlfn.XLOOKUP($C46,[21]PSP!$C:$C,[21]PSP!BD:BD)</f>
        <v>4.2384000000000199</v>
      </c>
      <c r="BE46" s="27">
        <f>_xlfn.XLOOKUP($C46,[21]PSP!$C:$C,[21]PSP!BE:BE)</f>
        <v>29.97</v>
      </c>
      <c r="BF46" s="28">
        <f t="shared" si="212"/>
        <v>127.02</v>
      </c>
      <c r="BG46" s="29"/>
      <c r="BH46" s="54">
        <f>_xlfn.XLOOKUP($C46,[21]PSP!$C:$C,[21]PSP!BH:BH)</f>
        <v>4.0384000000000011</v>
      </c>
      <c r="BI46" s="27">
        <f>_xlfn.XLOOKUP($C46,[21]PSP!$C:$C,[21]PSP!BI:BI)</f>
        <v>29.97</v>
      </c>
      <c r="BJ46" s="28">
        <f t="shared" si="213"/>
        <v>121.03</v>
      </c>
      <c r="BK46" s="29"/>
      <c r="BL46" s="54">
        <f>_xlfn.XLOOKUP($C46,[21]PSP!$C:$C,[21]PSP!BL:BL)</f>
        <v>5.1760000000000224</v>
      </c>
      <c r="BM46" s="27">
        <f>_xlfn.XLOOKUP($C46,[21]PSP!$C:$C,[21]PSP!BM:BM)</f>
        <v>29.97</v>
      </c>
      <c r="BN46" s="28">
        <f t="shared" si="214"/>
        <v>155.12</v>
      </c>
      <c r="BO46" s="29"/>
      <c r="BP46" s="54">
        <f>_xlfn.XLOOKUP($C46,[21]PSP!$C:$C,[21]PSP!BP:BP)</f>
        <v>0.97279999999998834</v>
      </c>
      <c r="BQ46" s="27">
        <f>_xlfn.XLOOKUP($C46,[21]PSP!$C:$C,[21]PSP!BQ:BQ)</f>
        <v>29.97</v>
      </c>
      <c r="BR46" s="28">
        <f t="shared" si="215"/>
        <v>29.15</v>
      </c>
      <c r="BS46" s="29"/>
      <c r="BT46" s="54">
        <f>_xlfn.XLOOKUP($C46,[21]PSP!$C:$C,[21]PSP!BT:BT)</f>
        <v>2.7936000000000059</v>
      </c>
      <c r="BU46" s="27">
        <f>_xlfn.XLOOKUP($C46,[21]PSP!$C:$C,[21]PSP!BU:BU)</f>
        <v>29.97</v>
      </c>
      <c r="BV46" s="28">
        <f t="shared" si="216"/>
        <v>83.72</v>
      </c>
      <c r="BW46" s="29"/>
      <c r="BX46" s="54">
        <f>_xlfn.XLOOKUP($C46,[21]PSP!$C:$C,[21]PSP!BX:BX)</f>
        <v>2.3007999999999993</v>
      </c>
      <c r="BY46" s="27">
        <f>_xlfn.XLOOKUP($C46,[21]PSP!$C:$C,[21]PSP!BY:BY)</f>
        <v>29.97</v>
      </c>
      <c r="BZ46" s="28">
        <f t="shared" si="217"/>
        <v>68.95</v>
      </c>
      <c r="CA46" s="29"/>
      <c r="CB46" s="54">
        <f>_xlfn.XLOOKUP($C46,[21]PSP!$C:$C,[21]PSP!CB:CB)</f>
        <v>2.5520000000000072</v>
      </c>
      <c r="CC46" s="27">
        <f>_xlfn.XLOOKUP($C46,[21]PSP!$C:$C,[21]PSP!CC:CC)</f>
        <v>29.97</v>
      </c>
      <c r="CD46" s="28">
        <f t="shared" si="218"/>
        <v>76.48</v>
      </c>
      <c r="CE46" s="29"/>
      <c r="CF46" s="54">
        <f>_xlfn.XLOOKUP($C46,[21]PSP!$C:$C,[21]PSP!CF:CF)</f>
        <v>4.5184000000000015</v>
      </c>
      <c r="CG46" s="27">
        <f>_xlfn.XLOOKUP($C46,[21]PSP!$C:$C,[21]PSP!CG:CG)</f>
        <v>29.97</v>
      </c>
      <c r="CH46" s="28">
        <f t="shared" si="219"/>
        <v>135.41</v>
      </c>
      <c r="CI46" s="29"/>
      <c r="CJ46" s="54">
        <f>_xlfn.XLOOKUP($C46,[21]PSP!$C:$C,[21]PSP!CJ:CJ)</f>
        <v>2.2911999999999897</v>
      </c>
      <c r="CK46" s="27">
        <f>_xlfn.XLOOKUP($C46,[21]PSP!$C:$C,[21]PSP!CK:CK)</f>
        <v>29.97</v>
      </c>
      <c r="CL46" s="28">
        <f t="shared" si="220"/>
        <v>68.66</v>
      </c>
      <c r="CM46" s="29"/>
      <c r="CN46" s="54">
        <f>_xlfn.XLOOKUP($C46,[21]PSP!$C:$C,[21]PSP!CN:CN)</f>
        <v>4.0527999999999889</v>
      </c>
      <c r="CO46" s="27">
        <f>_xlfn.XLOOKUP($C46,[21]PSP!$C:$C,[21]PSP!CO:CO)</f>
        <v>29.97</v>
      </c>
      <c r="CP46" s="28">
        <f t="shared" si="221"/>
        <v>121.46</v>
      </c>
      <c r="CQ46" s="29"/>
      <c r="CR46" s="54">
        <f>_xlfn.XLOOKUP($C46,[21]PSP!$C:$C,[21]PSP!CR:CR)</f>
        <v>4.4015999999999984</v>
      </c>
      <c r="CS46" s="27">
        <f>_xlfn.XLOOKUP($C46,[21]PSP!$C:$C,[21]PSP!CS:CS)</f>
        <v>29.97</v>
      </c>
      <c r="CT46" s="28">
        <f t="shared" si="222"/>
        <v>131.91</v>
      </c>
      <c r="CU46" s="29"/>
      <c r="CV46" s="54">
        <f>_xlfn.XLOOKUP($C46,[21]PSP!$C:$C,[21]PSP!CV:CV)</f>
        <v>4.086399999999994</v>
      </c>
      <c r="CW46" s="27">
        <f>_xlfn.XLOOKUP($C46,[21]PSP!$C:$C,[21]PSP!CW:CW)</f>
        <v>29.97</v>
      </c>
      <c r="CX46" s="28">
        <f t="shared" si="223"/>
        <v>122.46</v>
      </c>
      <c r="CY46" s="29"/>
      <c r="CZ46" s="54">
        <f>_xlfn.XLOOKUP($C46,[21]PSP!$C:$C,[21]PSP!CZ:CZ)</f>
        <v>3.6560000000000219</v>
      </c>
      <c r="DA46" s="27">
        <f>_xlfn.XLOOKUP($C46,[21]PSP!$C:$C,[21]PSP!DA:DA)</f>
        <v>29.97</v>
      </c>
      <c r="DB46" s="28">
        <f t="shared" si="224"/>
        <v>109.57</v>
      </c>
      <c r="DC46" s="29"/>
      <c r="DD46" s="54">
        <f>_xlfn.XLOOKUP($C46,[21]PSP!$C:$C,[21]PSP!DD:DD)</f>
        <v>2.4207999999999812</v>
      </c>
      <c r="DE46" s="27">
        <f>_xlfn.XLOOKUP($C46,[21]PSP!$C:$C,[21]PSP!DE:DE)</f>
        <v>29.97</v>
      </c>
      <c r="DF46" s="28">
        <f t="shared" si="225"/>
        <v>72.55</v>
      </c>
      <c r="DG46" s="29"/>
      <c r="DH46" s="54">
        <f>_xlfn.XLOOKUP($C46,[21]PSP!$C:$C,[21]PSP!DH:DH)</f>
        <v>0.42560000000001308</v>
      </c>
      <c r="DI46" s="27">
        <f>_xlfn.XLOOKUP($C46,[21]PSP!$C:$C,[21]PSP!DI:DI)</f>
        <v>29.97</v>
      </c>
      <c r="DJ46" s="28">
        <f t="shared" si="226"/>
        <v>12.75</v>
      </c>
      <c r="DK46" s="29"/>
      <c r="DL46" s="54">
        <f>_xlfn.XLOOKUP($C46,[21]PSP!$C:$C,[21]PSP!DL:DL)</f>
        <v>0.24479999999999563</v>
      </c>
      <c r="DM46" s="27">
        <f>_xlfn.XLOOKUP($C46,[21]PSP!$C:$C,[21]PSP!DM:DM)</f>
        <v>29.97</v>
      </c>
      <c r="DN46" s="28">
        <f t="shared" si="227"/>
        <v>7.33</v>
      </c>
      <c r="DO46" s="29"/>
      <c r="DP46" s="54">
        <f>_xlfn.XLOOKUP($C46,[21]PSP!$C:$C,[21]PSP!DP:DP)</f>
        <v>1.32</v>
      </c>
      <c r="DQ46" s="27">
        <f>_xlfn.XLOOKUP($C46,[21]PSP!$C:$C,[21]PSP!DQ:DQ)</f>
        <v>29.97</v>
      </c>
      <c r="DR46" s="28">
        <f t="shared" si="228"/>
        <v>39.56</v>
      </c>
      <c r="DS46" s="29"/>
      <c r="DT46" s="54">
        <f>_xlfn.XLOOKUP($C46,[21]PSP!$C:$C,[21]PSP!DT:DT)</f>
        <v>1.302400000000016</v>
      </c>
      <c r="DU46" s="27">
        <f>_xlfn.XLOOKUP($C46,[21]PSP!$C:$C,[21]PSP!DU:DU)</f>
        <v>29.97</v>
      </c>
      <c r="DV46" s="28">
        <f t="shared" si="229"/>
        <v>39.03</v>
      </c>
      <c r="DW46" s="29"/>
      <c r="DX46" s="54">
        <f>_xlfn.XLOOKUP($C46,[21]PSP!$C:$C,[21]PSP!DX:DX)</f>
        <v>0.77440000000000508</v>
      </c>
      <c r="DY46" s="27">
        <f>_xlfn.XLOOKUP($C46,[21]PSP!$C:$C,[21]PSP!DY:DY)</f>
        <v>29.97</v>
      </c>
      <c r="DZ46" s="28">
        <f t="shared" si="230"/>
        <v>23.2</v>
      </c>
      <c r="EA46" s="29"/>
      <c r="EB46" s="54">
        <f>_xlfn.XLOOKUP($C46,[21]PSP!$C:$C,[21]PSP!EB:EB)</f>
        <v>0</v>
      </c>
      <c r="EC46" s="27">
        <f>_xlfn.XLOOKUP($C46,[21]PSP!$C:$C,[21]PSP!EC:EC)</f>
        <v>29.97</v>
      </c>
      <c r="ED46" s="28">
        <f t="shared" si="231"/>
        <v>0</v>
      </c>
      <c r="EE46" s="29"/>
      <c r="EF46" s="54">
        <f>_xlfn.XLOOKUP($C46,[21]PSP!$C:$C,[21]PSP!EF:EF)</f>
        <v>0</v>
      </c>
      <c r="EG46" s="27">
        <f>_xlfn.XLOOKUP($C46,[21]PSP!$C:$C,[21]PSP!EG:EG)</f>
        <v>29.97</v>
      </c>
      <c r="EH46" s="28">
        <f t="shared" si="232"/>
        <v>0</v>
      </c>
      <c r="EI46" s="29"/>
      <c r="EJ46" s="54">
        <f>_xlfn.XLOOKUP($C46,[21]PSP!$C:$C,[21]PSP!EJ:EJ)</f>
        <v>0</v>
      </c>
      <c r="EK46" s="27">
        <f>_xlfn.XLOOKUP($C46,[21]PSP!$C:$C,[21]PSP!EK:EK)</f>
        <v>29.97</v>
      </c>
      <c r="EL46" s="28">
        <f t="shared" si="233"/>
        <v>0</v>
      </c>
      <c r="EM46" s="29"/>
      <c r="EN46" s="108"/>
      <c r="EO46" s="29">
        <f t="shared" si="33"/>
        <v>2064.48</v>
      </c>
      <c r="EP46" s="29">
        <f t="shared" si="32"/>
        <v>2064.48</v>
      </c>
      <c r="EQ46" s="4" t="b">
        <f t="shared" si="34"/>
        <v>1</v>
      </c>
      <c r="ES46" s="118">
        <f t="shared" si="200"/>
        <v>1.1767000000000001</v>
      </c>
    </row>
    <row r="47" spans="3:149" ht="10.9" customHeight="1" x14ac:dyDescent="0.25">
      <c r="C47" s="24" t="s">
        <v>819</v>
      </c>
      <c r="D47" s="43" t="str">
        <f>_xlfn.XLOOKUP($C47,[21]PSP!$C:$C,[21]PSP!D:D)</f>
        <v>RO-41278</v>
      </c>
      <c r="E47" s="43" t="str">
        <f>_xlfn.XLOOKUP($C47,[21]PSP!$C:$C,[21]PSP!E:E)</f>
        <v>DER/MG</v>
      </c>
      <c r="F47" s="25" t="str">
        <f>_xlfn.XLOOKUP($C47,[21]PSP!$C:$C,[21]PSP!F:F)</f>
        <v>CERCA  DE  ARAME  FARPADO,  TIPO  OC.CA-01  (COM  4  FIOS  E MOURÃO  DE  MADEIRA  COM  ESPAÇAMENTO  DE  2,5  METROS)  ((EXECUÇÃO,   INCLUINDO   ESCAVAÇÃO , FORNECIMENTO, ASSENTAMENTO E TRANSPORTE DE TODOS OS MATERIAIS)</v>
      </c>
      <c r="G47" s="43" t="str">
        <f>_xlfn.XLOOKUP($C47,[21]PSP!$C:$C,[21]PSP!G:G)</f>
        <v>M</v>
      </c>
      <c r="H47" s="53">
        <f>_xlfn.XLOOKUP($C47,[21]PSP!$C:$C,[21]PSP!H:H)</f>
        <v>51667.200000000012</v>
      </c>
      <c r="I47" s="28">
        <f>_xlfn.XLOOKUP($C47,[21]PSP!$C:$C,[21]PSP!I:I)</f>
        <v>746074.2699999999</v>
      </c>
      <c r="J47" s="28">
        <f t="shared" ref="J47:J48" si="236">IF(LEFT(D47,6)="COT.IS",I47,I47*(1+$J$7))</f>
        <v>877905.59350899991</v>
      </c>
      <c r="K47" s="29"/>
      <c r="L47" s="54">
        <f>_xlfn.XLOOKUP($C47,[21]PSP!$C:$C,[21]PSP!L:L)</f>
        <v>1138.8</v>
      </c>
      <c r="M47" s="27">
        <f>_xlfn.XLOOKUP($C47,[21]PSP!$C:$C,[21]PSP!M:M)</f>
        <v>14.44</v>
      </c>
      <c r="N47" s="28">
        <f t="shared" ref="N47:N48" si="237">TRUNC(M47*L47,2)</f>
        <v>16444.27</v>
      </c>
      <c r="O47" s="29"/>
      <c r="P47" s="54">
        <f>_xlfn.XLOOKUP($C47,[21]PSP!$C:$C,[21]PSP!P:P)</f>
        <v>200.4</v>
      </c>
      <c r="Q47" s="27">
        <f>_xlfn.XLOOKUP($C47,[21]PSP!$C:$C,[21]PSP!Q:Q)</f>
        <v>14.44</v>
      </c>
      <c r="R47" s="28">
        <f t="shared" ref="R47:R48" si="238">TRUNC(Q47*P47,2)</f>
        <v>2893.77</v>
      </c>
      <c r="S47" s="29"/>
      <c r="T47" s="54">
        <f>_xlfn.XLOOKUP($C47,[21]PSP!$C:$C,[21]PSP!T:T)</f>
        <v>261.59999999999991</v>
      </c>
      <c r="U47" s="27">
        <f>_xlfn.XLOOKUP($C47,[21]PSP!$C:$C,[21]PSP!U:U)</f>
        <v>14.44</v>
      </c>
      <c r="V47" s="28">
        <f t="shared" ref="V47:V48" si="239">TRUNC(U47*T47,2)</f>
        <v>3777.5</v>
      </c>
      <c r="W47" s="29"/>
      <c r="X47" s="54">
        <f>_xlfn.XLOOKUP($C47,[21]PSP!$C:$C,[21]PSP!X:X)</f>
        <v>2365.1999999999998</v>
      </c>
      <c r="Y47" s="27">
        <f>_xlfn.XLOOKUP($C47,[21]PSP!$C:$C,[21]PSP!Y:Y)</f>
        <v>14.44</v>
      </c>
      <c r="Z47" s="28">
        <f t="shared" ref="Z47:Z48" si="240">TRUNC(Y47*X47,2)</f>
        <v>34153.480000000003</v>
      </c>
      <c r="AA47" s="29"/>
      <c r="AB47" s="54">
        <f>_xlfn.XLOOKUP($C47,[21]PSP!$C:$C,[21]PSP!AB:AB)</f>
        <v>1325.9999999999995</v>
      </c>
      <c r="AC47" s="27">
        <f>_xlfn.XLOOKUP($C47,[21]PSP!$C:$C,[21]PSP!AC:AC)</f>
        <v>14.44</v>
      </c>
      <c r="AD47" s="28">
        <f t="shared" ref="AD47:AD48" si="241">TRUNC(AC47*AB47,2)</f>
        <v>19147.439999999999</v>
      </c>
      <c r="AE47" s="29"/>
      <c r="AF47" s="54">
        <f>_xlfn.XLOOKUP($C47,[21]PSP!$C:$C,[21]PSP!AF:AF)</f>
        <v>1491.6</v>
      </c>
      <c r="AG47" s="27">
        <f>_xlfn.XLOOKUP($C47,[21]PSP!$C:$C,[21]PSP!AG:AG)</f>
        <v>14.44</v>
      </c>
      <c r="AH47" s="28">
        <f t="shared" ref="AH47:AH48" si="242">TRUNC(AG47*AF47,2)</f>
        <v>21538.7</v>
      </c>
      <c r="AI47" s="29"/>
      <c r="AJ47" s="54">
        <f>_xlfn.XLOOKUP($C47,[21]PSP!$C:$C,[21]PSP!AJ:AJ)</f>
        <v>918.00000000000057</v>
      </c>
      <c r="AK47" s="27">
        <f>_xlfn.XLOOKUP($C47,[21]PSP!$C:$C,[21]PSP!AK:AK)</f>
        <v>14.44</v>
      </c>
      <c r="AL47" s="28">
        <f t="shared" ref="AL47:AL48" si="243">TRUNC(AK47*AJ47,2)</f>
        <v>13255.92</v>
      </c>
      <c r="AM47" s="29"/>
      <c r="AN47" s="54">
        <f>_xlfn.XLOOKUP($C47,[21]PSP!$C:$C,[21]PSP!AN:AN)</f>
        <v>2602.7999999999788</v>
      </c>
      <c r="AO47" s="27">
        <f>_xlfn.XLOOKUP($C47,[21]PSP!$C:$C,[21]PSP!AO:AO)</f>
        <v>14.44</v>
      </c>
      <c r="AP47" s="28">
        <f t="shared" ref="AP47:AP48" si="244">TRUNC(AO47*AN47,2)</f>
        <v>37584.43</v>
      </c>
      <c r="AQ47" s="29"/>
      <c r="AR47" s="54">
        <f>_xlfn.XLOOKUP($C47,[21]PSP!$C:$C,[21]PSP!AR:AR)</f>
        <v>630</v>
      </c>
      <c r="AS47" s="27">
        <f>_xlfn.XLOOKUP($C47,[21]PSP!$C:$C,[21]PSP!AS:AS)</f>
        <v>14.44</v>
      </c>
      <c r="AT47" s="28">
        <f t="shared" ref="AT47:AT48" si="245">TRUNC(AS47*AR47,2)</f>
        <v>9097.2000000000007</v>
      </c>
      <c r="AU47" s="29"/>
      <c r="AV47" s="54">
        <f>_xlfn.XLOOKUP($C47,[21]PSP!$C:$C,[21]PSP!AV:AV)</f>
        <v>1718.400000000006</v>
      </c>
      <c r="AW47" s="27">
        <f>_xlfn.XLOOKUP($C47,[21]PSP!$C:$C,[21]PSP!AW:AW)</f>
        <v>14.44</v>
      </c>
      <c r="AX47" s="28">
        <f t="shared" ref="AX47:AX48" si="246">TRUNC(AW47*AV47,2)</f>
        <v>24813.69</v>
      </c>
      <c r="AY47" s="29"/>
      <c r="AZ47" s="54">
        <f>_xlfn.XLOOKUP($C47,[21]PSP!$C:$C,[21]PSP!AZ:AZ)</f>
        <v>339.59999999999127</v>
      </c>
      <c r="BA47" s="27">
        <f>_xlfn.XLOOKUP($C47,[21]PSP!$C:$C,[21]PSP!BA:BA)</f>
        <v>14.44</v>
      </c>
      <c r="BB47" s="28">
        <f t="shared" ref="BB47:BB48" si="247">TRUNC(BA47*AZ47,2)</f>
        <v>4903.82</v>
      </c>
      <c r="BC47" s="54"/>
      <c r="BD47" s="54">
        <f>_xlfn.XLOOKUP($C47,[21]PSP!$C:$C,[21]PSP!BD:BD)</f>
        <v>3178.8000000000147</v>
      </c>
      <c r="BE47" s="27">
        <f>_xlfn.XLOOKUP($C47,[21]PSP!$C:$C,[21]PSP!BE:BE)</f>
        <v>14.44</v>
      </c>
      <c r="BF47" s="28">
        <f t="shared" ref="BF47:BF48" si="248">TRUNC(BE47*BD47,2)</f>
        <v>45901.87</v>
      </c>
      <c r="BG47" s="29"/>
      <c r="BH47" s="54">
        <f>_xlfn.XLOOKUP($C47,[21]PSP!$C:$C,[21]PSP!BH:BH)</f>
        <v>3028.8000000000006</v>
      </c>
      <c r="BI47" s="27">
        <f>_xlfn.XLOOKUP($C47,[21]PSP!$C:$C,[21]PSP!BI:BI)</f>
        <v>14.44</v>
      </c>
      <c r="BJ47" s="28">
        <f t="shared" ref="BJ47:BJ48" si="249">TRUNC(BI47*BH47,2)</f>
        <v>43735.87</v>
      </c>
      <c r="BK47" s="29"/>
      <c r="BL47" s="54">
        <f>_xlfn.XLOOKUP($C47,[21]PSP!$C:$C,[21]PSP!BL:BL)</f>
        <v>3882.0000000000164</v>
      </c>
      <c r="BM47" s="27">
        <f>_xlfn.XLOOKUP($C47,[21]PSP!$C:$C,[21]PSP!BM:BM)</f>
        <v>14.44</v>
      </c>
      <c r="BN47" s="28">
        <f t="shared" ref="BN47:BN48" si="250">TRUNC(BM47*BL47,2)</f>
        <v>56056.08</v>
      </c>
      <c r="BO47" s="29"/>
      <c r="BP47" s="54">
        <f>_xlfn.XLOOKUP($C47,[21]PSP!$C:$C,[21]PSP!BP:BP)</f>
        <v>729.59999999999127</v>
      </c>
      <c r="BQ47" s="27">
        <f>_xlfn.XLOOKUP($C47,[21]PSP!$C:$C,[21]PSP!BQ:BQ)</f>
        <v>14.44</v>
      </c>
      <c r="BR47" s="28">
        <f t="shared" ref="BR47:BR48" si="251">TRUNC(BQ47*BP47,2)</f>
        <v>10535.42</v>
      </c>
      <c r="BS47" s="29"/>
      <c r="BT47" s="54">
        <f>_xlfn.XLOOKUP($C47,[21]PSP!$C:$C,[21]PSP!BT:BT)</f>
        <v>2095.2000000000044</v>
      </c>
      <c r="BU47" s="27">
        <f>_xlfn.XLOOKUP($C47,[21]PSP!$C:$C,[21]PSP!BU:BU)</f>
        <v>14.44</v>
      </c>
      <c r="BV47" s="28">
        <f t="shared" ref="BV47:BV48" si="252">TRUNC(BU47*BT47,2)</f>
        <v>30254.68</v>
      </c>
      <c r="BW47" s="29"/>
      <c r="BX47" s="54">
        <f>_xlfn.XLOOKUP($C47,[21]PSP!$C:$C,[21]PSP!BX:BX)</f>
        <v>1725.5999999999995</v>
      </c>
      <c r="BY47" s="27">
        <f>_xlfn.XLOOKUP($C47,[21]PSP!$C:$C,[21]PSP!BY:BY)</f>
        <v>14.44</v>
      </c>
      <c r="BZ47" s="28">
        <f t="shared" ref="BZ47:BZ48" si="253">TRUNC(BY47*BX47,2)</f>
        <v>24917.66</v>
      </c>
      <c r="CA47" s="29"/>
      <c r="CB47" s="54">
        <f>_xlfn.XLOOKUP($C47,[21]PSP!$C:$C,[21]PSP!CB:CB)</f>
        <v>1914.0000000000055</v>
      </c>
      <c r="CC47" s="27">
        <f>_xlfn.XLOOKUP($C47,[21]PSP!$C:$C,[21]PSP!CC:CC)</f>
        <v>14.44</v>
      </c>
      <c r="CD47" s="28">
        <f t="shared" ref="CD47:CD48" si="254">TRUNC(CC47*CB47,2)</f>
        <v>27638.16</v>
      </c>
      <c r="CE47" s="29"/>
      <c r="CF47" s="54">
        <f>_xlfn.XLOOKUP($C47,[21]PSP!$C:$C,[21]PSP!CF:CF)</f>
        <v>3388.8000000000006</v>
      </c>
      <c r="CG47" s="27">
        <f>_xlfn.XLOOKUP($C47,[21]PSP!$C:$C,[21]PSP!CG:CG)</f>
        <v>14.44</v>
      </c>
      <c r="CH47" s="28">
        <f t="shared" ref="CH47:CH48" si="255">TRUNC(CG47*CF47,2)</f>
        <v>48934.27</v>
      </c>
      <c r="CI47" s="29"/>
      <c r="CJ47" s="54">
        <f>_xlfn.XLOOKUP($C47,[21]PSP!$C:$C,[21]PSP!CJ:CJ)</f>
        <v>1718.3999999999924</v>
      </c>
      <c r="CK47" s="27">
        <f>_xlfn.XLOOKUP($C47,[21]PSP!$C:$C,[21]PSP!CK:CK)</f>
        <v>14.44</v>
      </c>
      <c r="CL47" s="28">
        <f t="shared" ref="CL47:CL48" si="256">TRUNC(CK47*CJ47,2)</f>
        <v>24813.69</v>
      </c>
      <c r="CM47" s="29"/>
      <c r="CN47" s="54">
        <f>_xlfn.XLOOKUP($C47,[21]PSP!$C:$C,[21]PSP!CN:CN)</f>
        <v>3039.5999999999913</v>
      </c>
      <c r="CO47" s="27">
        <f>_xlfn.XLOOKUP($C47,[21]PSP!$C:$C,[21]PSP!CO:CO)</f>
        <v>14.44</v>
      </c>
      <c r="CP47" s="28">
        <f t="shared" ref="CP47:CP48" si="257">TRUNC(CO47*CN47,2)</f>
        <v>43891.82</v>
      </c>
      <c r="CQ47" s="29"/>
      <c r="CR47" s="54">
        <f>_xlfn.XLOOKUP($C47,[21]PSP!$C:$C,[21]PSP!CR:CR)</f>
        <v>3301.1999999999989</v>
      </c>
      <c r="CS47" s="27">
        <f>_xlfn.XLOOKUP($C47,[21]PSP!$C:$C,[21]PSP!CS:CS)</f>
        <v>14.44</v>
      </c>
      <c r="CT47" s="28">
        <f t="shared" ref="CT47:CT48" si="258">TRUNC(CS47*CR47,2)</f>
        <v>47669.32</v>
      </c>
      <c r="CU47" s="29"/>
      <c r="CV47" s="54">
        <f>_xlfn.XLOOKUP($C47,[21]PSP!$C:$C,[21]PSP!CV:CV)</f>
        <v>3064.7999999999956</v>
      </c>
      <c r="CW47" s="27">
        <f>_xlfn.XLOOKUP($C47,[21]PSP!$C:$C,[21]PSP!CW:CW)</f>
        <v>14.44</v>
      </c>
      <c r="CX47" s="28">
        <f t="shared" ref="CX47:CX48" si="259">TRUNC(CW47*CV47,2)</f>
        <v>44255.71</v>
      </c>
      <c r="CY47" s="29"/>
      <c r="CZ47" s="54">
        <f>_xlfn.XLOOKUP($C47,[21]PSP!$C:$C,[21]PSP!CZ:CZ)</f>
        <v>2742.0000000000164</v>
      </c>
      <c r="DA47" s="27">
        <f>_xlfn.XLOOKUP($C47,[21]PSP!$C:$C,[21]PSP!DA:DA)</f>
        <v>14.44</v>
      </c>
      <c r="DB47" s="28">
        <f t="shared" ref="DB47:DB48" si="260">TRUNC(DA47*CZ47,2)</f>
        <v>39594.480000000003</v>
      </c>
      <c r="DC47" s="29"/>
      <c r="DD47" s="54">
        <f>_xlfn.XLOOKUP($C47,[21]PSP!$C:$C,[21]PSP!DD:DD)</f>
        <v>1815.5999999999858</v>
      </c>
      <c r="DE47" s="27">
        <f>_xlfn.XLOOKUP($C47,[21]PSP!$C:$C,[21]PSP!DE:DE)</f>
        <v>14.44</v>
      </c>
      <c r="DF47" s="28">
        <f t="shared" ref="DF47:DF48" si="261">TRUNC(DE47*DD47,2)</f>
        <v>26217.26</v>
      </c>
      <c r="DG47" s="29"/>
      <c r="DH47" s="54">
        <f>_xlfn.XLOOKUP($C47,[21]PSP!$C:$C,[21]PSP!DH:DH)</f>
        <v>319.20000000000982</v>
      </c>
      <c r="DI47" s="27">
        <f>_xlfn.XLOOKUP($C47,[21]PSP!$C:$C,[21]PSP!DI:DI)</f>
        <v>14.44</v>
      </c>
      <c r="DJ47" s="28">
        <f t="shared" ref="DJ47:DJ48" si="262">TRUNC(DI47*DH47,2)</f>
        <v>4609.24</v>
      </c>
      <c r="DK47" s="29"/>
      <c r="DL47" s="54">
        <f>_xlfn.XLOOKUP($C47,[21]PSP!$C:$C,[21]PSP!DL:DL)</f>
        <v>183.59999999999673</v>
      </c>
      <c r="DM47" s="27">
        <f>_xlfn.XLOOKUP($C47,[21]PSP!$C:$C,[21]PSP!DM:DM)</f>
        <v>14.44</v>
      </c>
      <c r="DN47" s="28">
        <f t="shared" ref="DN47:DN48" si="263">TRUNC(DM47*DL47,2)</f>
        <v>2651.18</v>
      </c>
      <c r="DO47" s="29"/>
      <c r="DP47" s="54">
        <f>_xlfn.XLOOKUP($C47,[21]PSP!$C:$C,[21]PSP!DP:DP)</f>
        <v>990</v>
      </c>
      <c r="DQ47" s="27">
        <f>_xlfn.XLOOKUP($C47,[21]PSP!$C:$C,[21]PSP!DQ:DQ)</f>
        <v>14.44</v>
      </c>
      <c r="DR47" s="28">
        <f t="shared" ref="DR47:DR48" si="264">TRUNC(DQ47*DP47,2)</f>
        <v>14295.6</v>
      </c>
      <c r="DS47" s="29"/>
      <c r="DT47" s="54">
        <f>_xlfn.XLOOKUP($C47,[21]PSP!$C:$C,[21]PSP!DT:DT)</f>
        <v>976.80000000001201</v>
      </c>
      <c r="DU47" s="27">
        <f>_xlfn.XLOOKUP($C47,[21]PSP!$C:$C,[21]PSP!DU:DU)</f>
        <v>14.44</v>
      </c>
      <c r="DV47" s="28">
        <f t="shared" ref="DV47:DV48" si="265">TRUNC(DU47*DT47,2)</f>
        <v>14104.99</v>
      </c>
      <c r="DW47" s="29"/>
      <c r="DX47" s="54">
        <f>_xlfn.XLOOKUP($C47,[21]PSP!$C:$C,[21]PSP!DX:DX)</f>
        <v>580.80000000000382</v>
      </c>
      <c r="DY47" s="27">
        <f>_xlfn.XLOOKUP($C47,[21]PSP!$C:$C,[21]PSP!DY:DY)</f>
        <v>14.44</v>
      </c>
      <c r="DZ47" s="28">
        <f t="shared" ref="DZ47:DZ48" si="266">TRUNC(DY47*DX47,2)</f>
        <v>8386.75</v>
      </c>
      <c r="EA47" s="29"/>
      <c r="EB47" s="54">
        <f>_xlfn.XLOOKUP($C47,[21]PSP!$C:$C,[21]PSP!EB:EB)</f>
        <v>0</v>
      </c>
      <c r="EC47" s="27">
        <f>_xlfn.XLOOKUP($C47,[21]PSP!$C:$C,[21]PSP!EC:EC)</f>
        <v>14.44</v>
      </c>
      <c r="ED47" s="28">
        <f t="shared" ref="ED47:ED48" si="267">TRUNC(EC47*EB47,2)</f>
        <v>0</v>
      </c>
      <c r="EE47" s="29"/>
      <c r="EF47" s="54">
        <f>_xlfn.XLOOKUP($C47,[21]PSP!$C:$C,[21]PSP!EF:EF)</f>
        <v>0</v>
      </c>
      <c r="EG47" s="27">
        <f>_xlfn.XLOOKUP($C47,[21]PSP!$C:$C,[21]PSP!EG:EG)</f>
        <v>14.44</v>
      </c>
      <c r="EH47" s="28">
        <f t="shared" ref="EH47:EH48" si="268">TRUNC(EG47*EF47,2)</f>
        <v>0</v>
      </c>
      <c r="EI47" s="29"/>
      <c r="EJ47" s="54">
        <f>_xlfn.XLOOKUP($C47,[21]PSP!$C:$C,[21]PSP!EJ:EJ)</f>
        <v>0</v>
      </c>
      <c r="EK47" s="27">
        <f>_xlfn.XLOOKUP($C47,[21]PSP!$C:$C,[21]PSP!EK:EK)</f>
        <v>14.44</v>
      </c>
      <c r="EL47" s="28">
        <f t="shared" ref="EL47:EL48" si="269">TRUNC(EK47*EJ47,2)</f>
        <v>0</v>
      </c>
      <c r="EM47" s="29"/>
      <c r="EN47" s="108"/>
      <c r="EO47" s="29">
        <f t="shared" si="33"/>
        <v>746074.26999999979</v>
      </c>
      <c r="EP47" s="29">
        <f t="shared" si="32"/>
        <v>746074.2699999999</v>
      </c>
      <c r="EQ47" s="4" t="b">
        <f t="shared" ref="EQ47:EQ48" si="270">EP47=EO47</f>
        <v>1</v>
      </c>
      <c r="ES47" s="118">
        <f t="shared" si="200"/>
        <v>1.1767000000000001</v>
      </c>
    </row>
    <row r="48" spans="3:149" ht="10.9" customHeight="1" x14ac:dyDescent="0.25">
      <c r="C48" s="24" t="s">
        <v>820</v>
      </c>
      <c r="D48" s="43" t="str">
        <f>_xlfn.XLOOKUP($C48,[21]PSP!$C:$C,[21]PSP!D:D)</f>
        <v>RO-41279</v>
      </c>
      <c r="E48" s="43" t="str">
        <f>_xlfn.XLOOKUP($C48,[21]PSP!$C:$C,[21]PSP!E:E)</f>
        <v>DER/MG</v>
      </c>
      <c r="F48" s="25" t="str">
        <f>_xlfn.XLOOKUP($C48,[21]PSP!$C:$C,[21]PSP!F:F)</f>
        <v>RECONFECÇÃO DE CERCA COM REAPROVEITAMENTO DE 70% DE MATERIAIS (EXECUÇÃO, INCLUINDO FORNECIMENTO, ASSENTAMENTO E TRANSPORTE DE TODOS OS MATERIAIS)</v>
      </c>
      <c r="G48" s="43" t="str">
        <f>_xlfn.XLOOKUP($C48,[21]PSP!$C:$C,[21]PSP!G:G)</f>
        <v>M</v>
      </c>
      <c r="H48" s="53">
        <f>_xlfn.XLOOKUP($C48,[21]PSP!$C:$C,[21]PSP!H:H)</f>
        <v>120556.80000000005</v>
      </c>
      <c r="I48" s="28">
        <f>_xlfn.XLOOKUP($C48,[21]PSP!$C:$C,[21]PSP!I:I)</f>
        <v>1224856.9900000002</v>
      </c>
      <c r="J48" s="28">
        <f t="shared" si="236"/>
        <v>1441289.2201330003</v>
      </c>
      <c r="K48" s="29"/>
      <c r="L48" s="54">
        <f>_xlfn.XLOOKUP($C48,[21]PSP!$C:$C,[21]PSP!L:L)</f>
        <v>2657.2000000000003</v>
      </c>
      <c r="M48" s="27">
        <f>_xlfn.XLOOKUP($C48,[21]PSP!$C:$C,[21]PSP!M:M)</f>
        <v>10.16</v>
      </c>
      <c r="N48" s="28">
        <f t="shared" si="237"/>
        <v>26997.15</v>
      </c>
      <c r="O48" s="29"/>
      <c r="P48" s="54">
        <f>_xlfn.XLOOKUP($C48,[21]PSP!$C:$C,[21]PSP!P:P)</f>
        <v>467.6</v>
      </c>
      <c r="Q48" s="27">
        <f>_xlfn.XLOOKUP($C48,[21]PSP!$C:$C,[21]PSP!Q:Q)</f>
        <v>10.16</v>
      </c>
      <c r="R48" s="28">
        <f t="shared" si="238"/>
        <v>4750.8100000000004</v>
      </c>
      <c r="S48" s="29"/>
      <c r="T48" s="54">
        <f>_xlfn.XLOOKUP($C48,[21]PSP!$C:$C,[21]PSP!T:T)</f>
        <v>610.4</v>
      </c>
      <c r="U48" s="27">
        <f>_xlfn.XLOOKUP($C48,[21]PSP!$C:$C,[21]PSP!U:U)</f>
        <v>10.16</v>
      </c>
      <c r="V48" s="28">
        <f t="shared" si="239"/>
        <v>6201.66</v>
      </c>
      <c r="W48" s="29"/>
      <c r="X48" s="54">
        <f>_xlfn.XLOOKUP($C48,[21]PSP!$C:$C,[21]PSP!X:X)</f>
        <v>5518.8</v>
      </c>
      <c r="Y48" s="27">
        <f>_xlfn.XLOOKUP($C48,[21]PSP!$C:$C,[21]PSP!Y:Y)</f>
        <v>10.16</v>
      </c>
      <c r="Z48" s="28">
        <f t="shared" si="240"/>
        <v>56071</v>
      </c>
      <c r="AA48" s="29"/>
      <c r="AB48" s="54">
        <f>_xlfn.XLOOKUP($C48,[21]PSP!$C:$C,[21]PSP!AB:AB)</f>
        <v>3093.9999999999991</v>
      </c>
      <c r="AC48" s="27">
        <f>_xlfn.XLOOKUP($C48,[21]PSP!$C:$C,[21]PSP!AC:AC)</f>
        <v>10.16</v>
      </c>
      <c r="AD48" s="28">
        <f t="shared" si="241"/>
        <v>31435.040000000001</v>
      </c>
      <c r="AE48" s="29"/>
      <c r="AF48" s="54">
        <f>_xlfn.XLOOKUP($C48,[21]PSP!$C:$C,[21]PSP!AF:AF)</f>
        <v>3480.4000000000005</v>
      </c>
      <c r="AG48" s="27">
        <f>_xlfn.XLOOKUP($C48,[21]PSP!$C:$C,[21]PSP!AG:AG)</f>
        <v>10.16</v>
      </c>
      <c r="AH48" s="28">
        <f t="shared" si="242"/>
        <v>35360.86</v>
      </c>
      <c r="AI48" s="29"/>
      <c r="AJ48" s="54">
        <f>_xlfn.XLOOKUP($C48,[21]PSP!$C:$C,[21]PSP!AJ:AJ)</f>
        <v>2142.0000000000018</v>
      </c>
      <c r="AK48" s="27">
        <f>_xlfn.XLOOKUP($C48,[21]PSP!$C:$C,[21]PSP!AK:AK)</f>
        <v>10.16</v>
      </c>
      <c r="AL48" s="28">
        <f t="shared" si="243"/>
        <v>21762.720000000001</v>
      </c>
      <c r="AM48" s="29"/>
      <c r="AN48" s="54">
        <f>_xlfn.XLOOKUP($C48,[21]PSP!$C:$C,[21]PSP!AN:AN)</f>
        <v>6073.1999999999516</v>
      </c>
      <c r="AO48" s="27">
        <f>_xlfn.XLOOKUP($C48,[21]PSP!$C:$C,[21]PSP!AO:AO)</f>
        <v>10.16</v>
      </c>
      <c r="AP48" s="28">
        <f t="shared" si="244"/>
        <v>61703.71</v>
      </c>
      <c r="AQ48" s="29"/>
      <c r="AR48" s="54">
        <f>_xlfn.XLOOKUP($C48,[21]PSP!$C:$C,[21]PSP!AR:AR)</f>
        <v>1470.0000000000002</v>
      </c>
      <c r="AS48" s="27">
        <f>_xlfn.XLOOKUP($C48,[21]PSP!$C:$C,[21]PSP!AS:AS)</f>
        <v>10.16</v>
      </c>
      <c r="AT48" s="28">
        <f t="shared" si="245"/>
        <v>14935.2</v>
      </c>
      <c r="AU48" s="29"/>
      <c r="AV48" s="54">
        <f>_xlfn.XLOOKUP($C48,[21]PSP!$C:$C,[21]PSP!AV:AV)</f>
        <v>4009.6000000000145</v>
      </c>
      <c r="AW48" s="27">
        <f>_xlfn.XLOOKUP($C48,[21]PSP!$C:$C,[21]PSP!AW:AW)</f>
        <v>10.16</v>
      </c>
      <c r="AX48" s="28">
        <f t="shared" si="246"/>
        <v>40737.53</v>
      </c>
      <c r="AY48" s="29"/>
      <c r="AZ48" s="54">
        <f>_xlfn.XLOOKUP($C48,[21]PSP!$C:$C,[21]PSP!AZ:AZ)</f>
        <v>792.39999999997974</v>
      </c>
      <c r="BA48" s="27">
        <f>_xlfn.XLOOKUP($C48,[21]PSP!$C:$C,[21]PSP!BA:BA)</f>
        <v>10.16</v>
      </c>
      <c r="BB48" s="28">
        <f t="shared" si="247"/>
        <v>8050.78</v>
      </c>
      <c r="BC48" s="54"/>
      <c r="BD48" s="54">
        <f>_xlfn.XLOOKUP($C48,[21]PSP!$C:$C,[21]PSP!BD:BD)</f>
        <v>7417.2000000000353</v>
      </c>
      <c r="BE48" s="27">
        <f>_xlfn.XLOOKUP($C48,[21]PSP!$C:$C,[21]PSP!BE:BE)</f>
        <v>10.16</v>
      </c>
      <c r="BF48" s="28">
        <f t="shared" si="248"/>
        <v>75358.75</v>
      </c>
      <c r="BG48" s="29"/>
      <c r="BH48" s="54">
        <f>_xlfn.XLOOKUP($C48,[21]PSP!$C:$C,[21]PSP!BH:BH)</f>
        <v>7067.2000000000025</v>
      </c>
      <c r="BI48" s="27">
        <f>_xlfn.XLOOKUP($C48,[21]PSP!$C:$C,[21]PSP!BI:BI)</f>
        <v>10.16</v>
      </c>
      <c r="BJ48" s="28">
        <f t="shared" si="249"/>
        <v>71802.75</v>
      </c>
      <c r="BK48" s="29"/>
      <c r="BL48" s="54">
        <f>_xlfn.XLOOKUP($C48,[21]PSP!$C:$C,[21]PSP!BL:BL)</f>
        <v>9058.00000000004</v>
      </c>
      <c r="BM48" s="27">
        <f>_xlfn.XLOOKUP($C48,[21]PSP!$C:$C,[21]PSP!BM:BM)</f>
        <v>10.16</v>
      </c>
      <c r="BN48" s="28">
        <f t="shared" si="250"/>
        <v>92029.28</v>
      </c>
      <c r="BO48" s="29"/>
      <c r="BP48" s="54">
        <f>_xlfn.XLOOKUP($C48,[21]PSP!$C:$C,[21]PSP!BP:BP)</f>
        <v>1702.3999999999799</v>
      </c>
      <c r="BQ48" s="27">
        <f>_xlfn.XLOOKUP($C48,[21]PSP!$C:$C,[21]PSP!BQ:BQ)</f>
        <v>10.16</v>
      </c>
      <c r="BR48" s="28">
        <f t="shared" si="251"/>
        <v>17296.38</v>
      </c>
      <c r="BS48" s="29"/>
      <c r="BT48" s="54">
        <f>_xlfn.XLOOKUP($C48,[21]PSP!$C:$C,[21]PSP!BT:BT)</f>
        <v>4888.8000000000111</v>
      </c>
      <c r="BU48" s="27">
        <f>_xlfn.XLOOKUP($C48,[21]PSP!$C:$C,[21]PSP!BU:BU)</f>
        <v>10.16</v>
      </c>
      <c r="BV48" s="28">
        <f t="shared" si="252"/>
        <v>49670.2</v>
      </c>
      <c r="BW48" s="29"/>
      <c r="BX48" s="54">
        <f>_xlfn.XLOOKUP($C48,[21]PSP!$C:$C,[21]PSP!BX:BX)</f>
        <v>4026.3999999999992</v>
      </c>
      <c r="BY48" s="27">
        <f>_xlfn.XLOOKUP($C48,[21]PSP!$C:$C,[21]PSP!BY:BY)</f>
        <v>10.16</v>
      </c>
      <c r="BZ48" s="28">
        <f t="shared" si="253"/>
        <v>40908.22</v>
      </c>
      <c r="CA48" s="29"/>
      <c r="CB48" s="54">
        <f>_xlfn.XLOOKUP($C48,[21]PSP!$C:$C,[21]PSP!CB:CB)</f>
        <v>4466.0000000000127</v>
      </c>
      <c r="CC48" s="27">
        <f>_xlfn.XLOOKUP($C48,[21]PSP!$C:$C,[21]PSP!CC:CC)</f>
        <v>10.16</v>
      </c>
      <c r="CD48" s="28">
        <f t="shared" si="254"/>
        <v>45374.559999999998</v>
      </c>
      <c r="CE48" s="29"/>
      <c r="CF48" s="54">
        <f>_xlfn.XLOOKUP($C48,[21]PSP!$C:$C,[21]PSP!CF:CF)</f>
        <v>7907.2000000000025</v>
      </c>
      <c r="CG48" s="27">
        <f>_xlfn.XLOOKUP($C48,[21]PSP!$C:$C,[21]PSP!CG:CG)</f>
        <v>10.16</v>
      </c>
      <c r="CH48" s="28">
        <f t="shared" si="255"/>
        <v>80337.149999999994</v>
      </c>
      <c r="CI48" s="29"/>
      <c r="CJ48" s="54">
        <f>_xlfn.XLOOKUP($C48,[21]PSP!$C:$C,[21]PSP!CJ:CJ)</f>
        <v>4009.5999999999826</v>
      </c>
      <c r="CK48" s="27">
        <f>_xlfn.XLOOKUP($C48,[21]PSP!$C:$C,[21]PSP!CK:CK)</f>
        <v>10.16</v>
      </c>
      <c r="CL48" s="28">
        <f t="shared" si="256"/>
        <v>40737.53</v>
      </c>
      <c r="CM48" s="29"/>
      <c r="CN48" s="54">
        <f>_xlfn.XLOOKUP($C48,[21]PSP!$C:$C,[21]PSP!CN:CN)</f>
        <v>7092.3999999999805</v>
      </c>
      <c r="CO48" s="27">
        <f>_xlfn.XLOOKUP($C48,[21]PSP!$C:$C,[21]PSP!CO:CO)</f>
        <v>10.16</v>
      </c>
      <c r="CP48" s="28">
        <f t="shared" si="257"/>
        <v>72058.78</v>
      </c>
      <c r="CQ48" s="29"/>
      <c r="CR48" s="54">
        <f>_xlfn.XLOOKUP($C48,[21]PSP!$C:$C,[21]PSP!CR:CR)</f>
        <v>7702.7999999999984</v>
      </c>
      <c r="CS48" s="27">
        <f>_xlfn.XLOOKUP($C48,[21]PSP!$C:$C,[21]PSP!CS:CS)</f>
        <v>10.16</v>
      </c>
      <c r="CT48" s="28">
        <f t="shared" si="258"/>
        <v>78260.44</v>
      </c>
      <c r="CU48" s="29"/>
      <c r="CV48" s="54">
        <f>_xlfn.XLOOKUP($C48,[21]PSP!$C:$C,[21]PSP!CV:CV)</f>
        <v>7151.1999999999907</v>
      </c>
      <c r="CW48" s="27">
        <f>_xlfn.XLOOKUP($C48,[21]PSP!$C:$C,[21]PSP!CW:CW)</f>
        <v>10.16</v>
      </c>
      <c r="CX48" s="28">
        <f t="shared" si="259"/>
        <v>72656.19</v>
      </c>
      <c r="CY48" s="29"/>
      <c r="CZ48" s="54">
        <f>_xlfn.XLOOKUP($C48,[21]PSP!$C:$C,[21]PSP!CZ:CZ)</f>
        <v>6398.0000000000391</v>
      </c>
      <c r="DA48" s="27">
        <f>_xlfn.XLOOKUP($C48,[21]PSP!$C:$C,[21]PSP!DA:DA)</f>
        <v>10.16</v>
      </c>
      <c r="DB48" s="28">
        <f t="shared" si="260"/>
        <v>65003.68</v>
      </c>
      <c r="DC48" s="29"/>
      <c r="DD48" s="54">
        <f>_xlfn.XLOOKUP($C48,[21]PSP!$C:$C,[21]PSP!DD:DD)</f>
        <v>4236.3999999999669</v>
      </c>
      <c r="DE48" s="27">
        <f>_xlfn.XLOOKUP($C48,[21]PSP!$C:$C,[21]PSP!DE:DE)</f>
        <v>10.16</v>
      </c>
      <c r="DF48" s="28">
        <f t="shared" si="261"/>
        <v>43041.82</v>
      </c>
      <c r="DG48" s="29"/>
      <c r="DH48" s="54">
        <f>_xlfn.XLOOKUP($C48,[21]PSP!$C:$C,[21]PSP!DH:DH)</f>
        <v>744.80000000002303</v>
      </c>
      <c r="DI48" s="27">
        <f>_xlfn.XLOOKUP($C48,[21]PSP!$C:$C,[21]PSP!DI:DI)</f>
        <v>10.16</v>
      </c>
      <c r="DJ48" s="28">
        <f t="shared" si="262"/>
        <v>7567.16</v>
      </c>
      <c r="DK48" s="29"/>
      <c r="DL48" s="54">
        <f>_xlfn.XLOOKUP($C48,[21]PSP!$C:$C,[21]PSP!DL:DL)</f>
        <v>428.39999999999242</v>
      </c>
      <c r="DM48" s="27">
        <f>_xlfn.XLOOKUP($C48,[21]PSP!$C:$C,[21]PSP!DM:DM)</f>
        <v>10.16</v>
      </c>
      <c r="DN48" s="28">
        <f t="shared" si="263"/>
        <v>4352.54</v>
      </c>
      <c r="DO48" s="29"/>
      <c r="DP48" s="54">
        <f>_xlfn.XLOOKUP($C48,[21]PSP!$C:$C,[21]PSP!DP:DP)</f>
        <v>2310</v>
      </c>
      <c r="DQ48" s="27">
        <f>_xlfn.XLOOKUP($C48,[21]PSP!$C:$C,[21]PSP!DQ:DQ)</f>
        <v>10.16</v>
      </c>
      <c r="DR48" s="28">
        <f t="shared" si="264"/>
        <v>23469.599999999999</v>
      </c>
      <c r="DS48" s="29"/>
      <c r="DT48" s="54">
        <f>_xlfn.XLOOKUP($C48,[21]PSP!$C:$C,[21]PSP!DT:DT)</f>
        <v>2279.200000000028</v>
      </c>
      <c r="DU48" s="27">
        <f>_xlfn.XLOOKUP($C48,[21]PSP!$C:$C,[21]PSP!DU:DU)</f>
        <v>10.16</v>
      </c>
      <c r="DV48" s="28">
        <f t="shared" si="265"/>
        <v>23156.67</v>
      </c>
      <c r="DW48" s="29"/>
      <c r="DX48" s="54">
        <f>_xlfn.XLOOKUP($C48,[21]PSP!$C:$C,[21]PSP!DX:DX)</f>
        <v>1355.2000000000091</v>
      </c>
      <c r="DY48" s="27">
        <f>_xlfn.XLOOKUP($C48,[21]PSP!$C:$C,[21]PSP!DY:DY)</f>
        <v>10.16</v>
      </c>
      <c r="DZ48" s="28">
        <f t="shared" si="266"/>
        <v>13768.83</v>
      </c>
      <c r="EA48" s="29"/>
      <c r="EB48" s="54">
        <f>_xlfn.XLOOKUP($C48,[21]PSP!$C:$C,[21]PSP!EB:EB)</f>
        <v>0</v>
      </c>
      <c r="EC48" s="27">
        <f>_xlfn.XLOOKUP($C48,[21]PSP!$C:$C,[21]PSP!EC:EC)</f>
        <v>10.16</v>
      </c>
      <c r="ED48" s="28">
        <f t="shared" si="267"/>
        <v>0</v>
      </c>
      <c r="EE48" s="29"/>
      <c r="EF48" s="54">
        <f>_xlfn.XLOOKUP($C48,[21]PSP!$C:$C,[21]PSP!EF:EF)</f>
        <v>0</v>
      </c>
      <c r="EG48" s="27">
        <f>_xlfn.XLOOKUP($C48,[21]PSP!$C:$C,[21]PSP!EG:EG)</f>
        <v>10.16</v>
      </c>
      <c r="EH48" s="28">
        <f t="shared" si="268"/>
        <v>0</v>
      </c>
      <c r="EI48" s="29"/>
      <c r="EJ48" s="54">
        <f>_xlfn.XLOOKUP($C48,[21]PSP!$C:$C,[21]PSP!EJ:EJ)</f>
        <v>0</v>
      </c>
      <c r="EK48" s="27">
        <f>_xlfn.XLOOKUP($C48,[21]PSP!$C:$C,[21]PSP!EK:EK)</f>
        <v>10.16</v>
      </c>
      <c r="EL48" s="28">
        <f t="shared" si="269"/>
        <v>0</v>
      </c>
      <c r="EM48" s="29"/>
      <c r="EN48" s="108"/>
      <c r="EO48" s="29">
        <f t="shared" si="33"/>
        <v>1224856.99</v>
      </c>
      <c r="EP48" s="29">
        <f t="shared" si="32"/>
        <v>1224856.9900000002</v>
      </c>
      <c r="EQ48" s="4" t="b">
        <f t="shared" si="270"/>
        <v>1</v>
      </c>
      <c r="ES48" s="118">
        <f t="shared" si="200"/>
        <v>1.1767000000000001</v>
      </c>
    </row>
    <row r="49" spans="3:149" ht="14.25" x14ac:dyDescent="0.25">
      <c r="C49" s="64" t="s">
        <v>262</v>
      </c>
      <c r="D49" s="67"/>
      <c r="E49" s="67"/>
      <c r="F49" s="67" t="s">
        <v>270</v>
      </c>
      <c r="G49" s="67"/>
      <c r="H49" s="67"/>
      <c r="I49" s="67"/>
      <c r="J49" s="67"/>
      <c r="L49" s="67"/>
      <c r="M49" s="67"/>
      <c r="N49" s="67"/>
      <c r="P49" s="67"/>
      <c r="Q49" s="67"/>
      <c r="R49" s="67"/>
      <c r="T49" s="67"/>
      <c r="U49" s="67"/>
      <c r="V49" s="67"/>
      <c r="X49" s="67"/>
      <c r="Y49" s="67"/>
      <c r="Z49" s="67"/>
      <c r="AB49" s="67"/>
      <c r="AC49" s="67"/>
      <c r="AD49" s="67"/>
      <c r="AF49" s="67"/>
      <c r="AG49" s="67"/>
      <c r="AH49" s="67"/>
      <c r="AJ49" s="67"/>
      <c r="AK49" s="67"/>
      <c r="AL49" s="67"/>
      <c r="AN49" s="67"/>
      <c r="AO49" s="67"/>
      <c r="AP49" s="67"/>
      <c r="AR49" s="67"/>
      <c r="AS49" s="67"/>
      <c r="AT49" s="67"/>
      <c r="AV49" s="67"/>
      <c r="AW49" s="67"/>
      <c r="AX49" s="67"/>
      <c r="AZ49" s="67"/>
      <c r="BA49" s="67"/>
      <c r="BB49" s="67"/>
      <c r="BC49" s="67"/>
      <c r="BD49" s="67"/>
      <c r="BE49" s="67"/>
      <c r="BF49" s="67"/>
      <c r="BH49" s="67"/>
      <c r="BI49" s="67"/>
      <c r="BJ49" s="67"/>
      <c r="BL49" s="67"/>
      <c r="BM49" s="67"/>
      <c r="BN49" s="67"/>
      <c r="BP49" s="67"/>
      <c r="BQ49" s="67"/>
      <c r="BR49" s="67"/>
      <c r="BT49" s="67"/>
      <c r="BU49" s="67"/>
      <c r="BV49" s="67"/>
      <c r="BX49" s="67"/>
      <c r="BY49" s="67"/>
      <c r="BZ49" s="67"/>
      <c r="CB49" s="67"/>
      <c r="CC49" s="67"/>
      <c r="CD49" s="67"/>
      <c r="CF49" s="67"/>
      <c r="CG49" s="67"/>
      <c r="CH49" s="67"/>
      <c r="CJ49" s="67"/>
      <c r="CK49" s="67"/>
      <c r="CL49" s="67"/>
      <c r="CN49" s="67"/>
      <c r="CO49" s="67"/>
      <c r="CP49" s="67"/>
      <c r="CR49" s="67"/>
      <c r="CS49" s="67"/>
      <c r="CT49" s="67"/>
      <c r="CV49" s="67"/>
      <c r="CW49" s="67"/>
      <c r="CX49" s="67"/>
      <c r="CZ49" s="67"/>
      <c r="DA49" s="67"/>
      <c r="DB49" s="67"/>
      <c r="DD49" s="67"/>
      <c r="DE49" s="67"/>
      <c r="DF49" s="67"/>
      <c r="DH49" s="67"/>
      <c r="DI49" s="67"/>
      <c r="DJ49" s="67"/>
      <c r="DL49" s="67"/>
      <c r="DM49" s="67"/>
      <c r="DN49" s="67"/>
      <c r="DP49" s="67"/>
      <c r="DQ49" s="67"/>
      <c r="DR49" s="67"/>
      <c r="DT49" s="67"/>
      <c r="DU49" s="67"/>
      <c r="DV49" s="67"/>
      <c r="DX49" s="67"/>
      <c r="DY49" s="67"/>
      <c r="DZ49" s="67"/>
      <c r="EB49" s="67"/>
      <c r="EC49" s="67"/>
      <c r="ED49" s="67"/>
      <c r="EF49" s="67"/>
      <c r="EG49" s="67"/>
      <c r="EH49" s="67"/>
      <c r="EJ49" s="67"/>
      <c r="EK49" s="67"/>
      <c r="EL49" s="67"/>
      <c r="EN49" s="107"/>
      <c r="EO49" s="29">
        <f t="shared" si="33"/>
        <v>0</v>
      </c>
      <c r="EP49" s="29">
        <f t="shared" si="32"/>
        <v>0</v>
      </c>
      <c r="EQ49" s="4" t="b">
        <f t="shared" si="34"/>
        <v>1</v>
      </c>
      <c r="ES49" s="118">
        <f t="shared" si="200"/>
        <v>1.1767000000000001</v>
      </c>
    </row>
    <row r="50" spans="3:149" ht="14.25" x14ac:dyDescent="0.25">
      <c r="C50" s="24" t="s">
        <v>263</v>
      </c>
      <c r="D50" s="43">
        <f>_xlfn.XLOOKUP($C50,[21]PSP!$C:$C,[21]PSP!D:D)</f>
        <v>4915672</v>
      </c>
      <c r="E50" s="43" t="str">
        <f>_xlfn.XLOOKUP($C50,[21]PSP!$C:$C,[21]PSP!E:E)</f>
        <v>SICRO SERVIÇO</v>
      </c>
      <c r="F50" s="25" t="str">
        <f>_xlfn.XLOOKUP($C50,[21]PSP!$C:$C,[21]PSP!F:F)</f>
        <v>LIMPEZA DE PONTE</v>
      </c>
      <c r="G50" s="43" t="str">
        <f>_xlfn.XLOOKUP($C50,[21]PSP!$C:$C,[21]PSP!G:G)</f>
        <v>M</v>
      </c>
      <c r="H50" s="53">
        <f>_xlfn.XLOOKUP($C50,[21]PSP!$C:$C,[21]PSP!H:H)</f>
        <v>0</v>
      </c>
      <c r="I50" s="28">
        <f>_xlfn.XLOOKUP($C50,[21]PSP!$C:$C,[21]PSP!I:I)</f>
        <v>0</v>
      </c>
      <c r="J50" s="28">
        <f t="shared" ref="J50:J56" si="271">IF(LEFT(D50,6)="COT.IS",I50,I50*(1+$J$7))</f>
        <v>0</v>
      </c>
      <c r="K50" s="29"/>
      <c r="L50" s="54">
        <f>_xlfn.XLOOKUP($C50,[21]PSP!$C:$C,[21]PSP!L:L)</f>
        <v>0</v>
      </c>
      <c r="M50" s="27">
        <f>_xlfn.XLOOKUP($C50,[21]PSP!$C:$C,[21]PSP!M:M)</f>
        <v>3.6</v>
      </c>
      <c r="N50" s="28">
        <f t="shared" ref="N50:N56" si="272">TRUNC(M50*L50,2)</f>
        <v>0</v>
      </c>
      <c r="O50" s="29"/>
      <c r="P50" s="54">
        <f>_xlfn.XLOOKUP($C50,[21]PSP!$C:$C,[21]PSP!P:P)</f>
        <v>0</v>
      </c>
      <c r="Q50" s="27">
        <f>_xlfn.XLOOKUP($C50,[21]PSP!$C:$C,[21]PSP!Q:Q)</f>
        <v>3.6</v>
      </c>
      <c r="R50" s="28">
        <f t="shared" ref="R50:R56" si="273">TRUNC(Q50*P50,2)</f>
        <v>0</v>
      </c>
      <c r="S50" s="29"/>
      <c r="T50" s="54">
        <f>_xlfn.XLOOKUP($C50,[21]PSP!$C:$C,[21]PSP!T:T)</f>
        <v>0</v>
      </c>
      <c r="U50" s="27">
        <f>_xlfn.XLOOKUP($C50,[21]PSP!$C:$C,[21]PSP!U:U)</f>
        <v>3.6</v>
      </c>
      <c r="V50" s="28">
        <f t="shared" ref="V50:V56" si="274">TRUNC(U50*T50,2)</f>
        <v>0</v>
      </c>
      <c r="W50" s="29"/>
      <c r="X50" s="54">
        <f>_xlfn.XLOOKUP($C50,[21]PSP!$C:$C,[21]PSP!X:X)</f>
        <v>0</v>
      </c>
      <c r="Y50" s="27">
        <f>_xlfn.XLOOKUP($C50,[21]PSP!$C:$C,[21]PSP!Y:Y)</f>
        <v>3.6</v>
      </c>
      <c r="Z50" s="28">
        <f t="shared" ref="Z50:Z56" si="275">TRUNC(Y50*X50,2)</f>
        <v>0</v>
      </c>
      <c r="AA50" s="29"/>
      <c r="AB50" s="54">
        <f>_xlfn.XLOOKUP($C50,[21]PSP!$C:$C,[21]PSP!AB:AB)</f>
        <v>0</v>
      </c>
      <c r="AC50" s="27">
        <f>_xlfn.XLOOKUP($C50,[21]PSP!$C:$C,[21]PSP!AC:AC)</f>
        <v>3.6</v>
      </c>
      <c r="AD50" s="28">
        <f t="shared" ref="AD50:AD56" si="276">TRUNC(AC50*AB50,2)</f>
        <v>0</v>
      </c>
      <c r="AE50" s="29"/>
      <c r="AF50" s="54">
        <f>_xlfn.XLOOKUP($C50,[21]PSP!$C:$C,[21]PSP!AF:AF)</f>
        <v>0</v>
      </c>
      <c r="AG50" s="27">
        <f>_xlfn.XLOOKUP($C50,[21]PSP!$C:$C,[21]PSP!AG:AG)</f>
        <v>3.6</v>
      </c>
      <c r="AH50" s="28">
        <f t="shared" ref="AH50:AH56" si="277">TRUNC(AG50*AF50,2)</f>
        <v>0</v>
      </c>
      <c r="AI50" s="29"/>
      <c r="AJ50" s="54">
        <f>_xlfn.XLOOKUP($C50,[21]PSP!$C:$C,[21]PSP!AJ:AJ)</f>
        <v>0</v>
      </c>
      <c r="AK50" s="27">
        <f>_xlfn.XLOOKUP($C50,[21]PSP!$C:$C,[21]PSP!AK:AK)</f>
        <v>3.6</v>
      </c>
      <c r="AL50" s="28">
        <f t="shared" ref="AL50:AL56" si="278">TRUNC(AK50*AJ50,2)</f>
        <v>0</v>
      </c>
      <c r="AM50" s="29"/>
      <c r="AN50" s="54">
        <f>_xlfn.XLOOKUP($C50,[21]PSP!$C:$C,[21]PSP!AN:AN)</f>
        <v>0</v>
      </c>
      <c r="AO50" s="27">
        <f>_xlfn.XLOOKUP($C50,[21]PSP!$C:$C,[21]PSP!AO:AO)</f>
        <v>3.6</v>
      </c>
      <c r="AP50" s="28">
        <f t="shared" ref="AP50:AP56" si="279">TRUNC(AO50*AN50,2)</f>
        <v>0</v>
      </c>
      <c r="AQ50" s="29"/>
      <c r="AR50" s="54">
        <f>_xlfn.XLOOKUP($C50,[21]PSP!$C:$C,[21]PSP!AR:AR)</f>
        <v>0</v>
      </c>
      <c r="AS50" s="27">
        <f>_xlfn.XLOOKUP($C50,[21]PSP!$C:$C,[21]PSP!AS:AS)</f>
        <v>3.6</v>
      </c>
      <c r="AT50" s="28">
        <f t="shared" ref="AT50:AT56" si="280">TRUNC(AS50*AR50,2)</f>
        <v>0</v>
      </c>
      <c r="AU50" s="29"/>
      <c r="AV50" s="54">
        <f>_xlfn.XLOOKUP($C50,[21]PSP!$C:$C,[21]PSP!AV:AV)</f>
        <v>0</v>
      </c>
      <c r="AW50" s="27">
        <f>_xlfn.XLOOKUP($C50,[21]PSP!$C:$C,[21]PSP!AW:AW)</f>
        <v>3.6</v>
      </c>
      <c r="AX50" s="28">
        <f t="shared" ref="AX50:AX56" si="281">TRUNC(AW50*AV50,2)</f>
        <v>0</v>
      </c>
      <c r="AY50" s="29"/>
      <c r="AZ50" s="54">
        <f>_xlfn.XLOOKUP($C50,[21]PSP!$C:$C,[21]PSP!AZ:AZ)</f>
        <v>0</v>
      </c>
      <c r="BA50" s="27">
        <f>_xlfn.XLOOKUP($C50,[21]PSP!$C:$C,[21]PSP!BA:BA)</f>
        <v>3.6</v>
      </c>
      <c r="BB50" s="28">
        <f t="shared" ref="BB50:BB56" si="282">TRUNC(BA50*AZ50,2)</f>
        <v>0</v>
      </c>
      <c r="BC50" s="54"/>
      <c r="BD50" s="54">
        <f>_xlfn.XLOOKUP($C50,[21]PSP!$C:$C,[21]PSP!BD:BD)</f>
        <v>0</v>
      </c>
      <c r="BE50" s="27">
        <f>_xlfn.XLOOKUP($C50,[21]PSP!$C:$C,[21]PSP!BE:BE)</f>
        <v>3.6</v>
      </c>
      <c r="BF50" s="28">
        <f t="shared" ref="BF50:BF56" si="283">TRUNC(BE50*BD50,2)</f>
        <v>0</v>
      </c>
      <c r="BG50" s="29"/>
      <c r="BH50" s="54">
        <f>_xlfn.XLOOKUP($C50,[21]PSP!$C:$C,[21]PSP!BH:BH)</f>
        <v>0</v>
      </c>
      <c r="BI50" s="27">
        <f>_xlfn.XLOOKUP($C50,[21]PSP!$C:$C,[21]PSP!BI:BI)</f>
        <v>3.6</v>
      </c>
      <c r="BJ50" s="28">
        <f t="shared" ref="BJ50:BJ56" si="284">TRUNC(BI50*BH50,2)</f>
        <v>0</v>
      </c>
      <c r="BK50" s="29"/>
      <c r="BL50" s="54">
        <f>_xlfn.XLOOKUP($C50,[21]PSP!$C:$C,[21]PSP!BL:BL)</f>
        <v>0</v>
      </c>
      <c r="BM50" s="27">
        <f>_xlfn.XLOOKUP($C50,[21]PSP!$C:$C,[21]PSP!BM:BM)</f>
        <v>3.6</v>
      </c>
      <c r="BN50" s="28">
        <f t="shared" ref="BN50:BN56" si="285">TRUNC(BM50*BL50,2)</f>
        <v>0</v>
      </c>
      <c r="BO50" s="29"/>
      <c r="BP50" s="54">
        <f>_xlfn.XLOOKUP($C50,[21]PSP!$C:$C,[21]PSP!BP:BP)</f>
        <v>0</v>
      </c>
      <c r="BQ50" s="27">
        <f>_xlfn.XLOOKUP($C50,[21]PSP!$C:$C,[21]PSP!BQ:BQ)</f>
        <v>3.6</v>
      </c>
      <c r="BR50" s="28">
        <f t="shared" ref="BR50:BR56" si="286">TRUNC(BQ50*BP50,2)</f>
        <v>0</v>
      </c>
      <c r="BS50" s="29"/>
      <c r="BT50" s="54">
        <f>_xlfn.XLOOKUP($C50,[21]PSP!$C:$C,[21]PSP!BT:BT)</f>
        <v>0</v>
      </c>
      <c r="BU50" s="27">
        <f>_xlfn.XLOOKUP($C50,[21]PSP!$C:$C,[21]PSP!BU:BU)</f>
        <v>3.6</v>
      </c>
      <c r="BV50" s="28">
        <f t="shared" ref="BV50:BV56" si="287">TRUNC(BU50*BT50,2)</f>
        <v>0</v>
      </c>
      <c r="BW50" s="29"/>
      <c r="BX50" s="54">
        <f>_xlfn.XLOOKUP($C50,[21]PSP!$C:$C,[21]PSP!BX:BX)</f>
        <v>0</v>
      </c>
      <c r="BY50" s="27">
        <f>_xlfn.XLOOKUP($C50,[21]PSP!$C:$C,[21]PSP!BY:BY)</f>
        <v>3.6</v>
      </c>
      <c r="BZ50" s="28">
        <f t="shared" ref="BZ50:BZ56" si="288">TRUNC(BY50*BX50,2)</f>
        <v>0</v>
      </c>
      <c r="CA50" s="29"/>
      <c r="CB50" s="54">
        <f>_xlfn.XLOOKUP($C50,[21]PSP!$C:$C,[21]PSP!CB:CB)</f>
        <v>0</v>
      </c>
      <c r="CC50" s="27">
        <f>_xlfn.XLOOKUP($C50,[21]PSP!$C:$C,[21]PSP!CC:CC)</f>
        <v>3.6</v>
      </c>
      <c r="CD50" s="28">
        <f t="shared" ref="CD50:CD56" si="289">TRUNC(CC50*CB50,2)</f>
        <v>0</v>
      </c>
      <c r="CE50" s="29"/>
      <c r="CF50" s="54">
        <f>_xlfn.XLOOKUP($C50,[21]PSP!$C:$C,[21]PSP!CF:CF)</f>
        <v>0</v>
      </c>
      <c r="CG50" s="27">
        <f>_xlfn.XLOOKUP($C50,[21]PSP!$C:$C,[21]PSP!CG:CG)</f>
        <v>3.6</v>
      </c>
      <c r="CH50" s="28">
        <f t="shared" ref="CH50:CH56" si="290">TRUNC(CG50*CF50,2)</f>
        <v>0</v>
      </c>
      <c r="CI50" s="29"/>
      <c r="CJ50" s="54">
        <f>_xlfn.XLOOKUP($C50,[21]PSP!$C:$C,[21]PSP!CJ:CJ)</f>
        <v>0</v>
      </c>
      <c r="CK50" s="27">
        <f>_xlfn.XLOOKUP($C50,[21]PSP!$C:$C,[21]PSP!CK:CK)</f>
        <v>3.6</v>
      </c>
      <c r="CL50" s="28">
        <f t="shared" ref="CL50:CL56" si="291">TRUNC(CK50*CJ50,2)</f>
        <v>0</v>
      </c>
      <c r="CM50" s="29"/>
      <c r="CN50" s="54">
        <f>_xlfn.XLOOKUP($C50,[21]PSP!$C:$C,[21]PSP!CN:CN)</f>
        <v>0</v>
      </c>
      <c r="CO50" s="27">
        <f>_xlfn.XLOOKUP($C50,[21]PSP!$C:$C,[21]PSP!CO:CO)</f>
        <v>3.6</v>
      </c>
      <c r="CP50" s="28">
        <f t="shared" ref="CP50:CP56" si="292">TRUNC(CO50*CN50,2)</f>
        <v>0</v>
      </c>
      <c r="CQ50" s="29"/>
      <c r="CR50" s="54">
        <f>_xlfn.XLOOKUP($C50,[21]PSP!$C:$C,[21]PSP!CR:CR)</f>
        <v>0</v>
      </c>
      <c r="CS50" s="27">
        <f>_xlfn.XLOOKUP($C50,[21]PSP!$C:$C,[21]PSP!CS:CS)</f>
        <v>3.6</v>
      </c>
      <c r="CT50" s="28">
        <f t="shared" ref="CT50:CT56" si="293">TRUNC(CS50*CR50,2)</f>
        <v>0</v>
      </c>
      <c r="CU50" s="29"/>
      <c r="CV50" s="54">
        <f>_xlfn.XLOOKUP($C50,[21]PSP!$C:$C,[21]PSP!CV:CV)</f>
        <v>0</v>
      </c>
      <c r="CW50" s="27">
        <f>_xlfn.XLOOKUP($C50,[21]PSP!$C:$C,[21]PSP!CW:CW)</f>
        <v>3.6</v>
      </c>
      <c r="CX50" s="28">
        <f t="shared" ref="CX50:CX56" si="294">TRUNC(CW50*CV50,2)</f>
        <v>0</v>
      </c>
      <c r="CY50" s="29"/>
      <c r="CZ50" s="54">
        <f>_xlfn.XLOOKUP($C50,[21]PSP!$C:$C,[21]PSP!CZ:CZ)</f>
        <v>0</v>
      </c>
      <c r="DA50" s="27">
        <f>_xlfn.XLOOKUP($C50,[21]PSP!$C:$C,[21]PSP!DA:DA)</f>
        <v>3.6</v>
      </c>
      <c r="DB50" s="28">
        <f t="shared" ref="DB50:DB56" si="295">TRUNC(DA50*CZ50,2)</f>
        <v>0</v>
      </c>
      <c r="DC50" s="29"/>
      <c r="DD50" s="54">
        <f>_xlfn.XLOOKUP($C50,[21]PSP!$C:$C,[21]PSP!DD:DD)</f>
        <v>0</v>
      </c>
      <c r="DE50" s="27">
        <f>_xlfn.XLOOKUP($C50,[21]PSP!$C:$C,[21]PSP!DE:DE)</f>
        <v>3.6</v>
      </c>
      <c r="DF50" s="28">
        <f t="shared" ref="DF50:DF56" si="296">TRUNC(DE50*DD50,2)</f>
        <v>0</v>
      </c>
      <c r="DG50" s="29"/>
      <c r="DH50" s="54">
        <f>_xlfn.XLOOKUP($C50,[21]PSP!$C:$C,[21]PSP!DH:DH)</f>
        <v>0</v>
      </c>
      <c r="DI50" s="27">
        <f>_xlfn.XLOOKUP($C50,[21]PSP!$C:$C,[21]PSP!DI:DI)</f>
        <v>3.6</v>
      </c>
      <c r="DJ50" s="28">
        <f t="shared" ref="DJ50:DJ56" si="297">TRUNC(DI50*DH50,2)</f>
        <v>0</v>
      </c>
      <c r="DK50" s="29"/>
      <c r="DL50" s="54">
        <f>_xlfn.XLOOKUP($C50,[21]PSP!$C:$C,[21]PSP!DL:DL)</f>
        <v>0</v>
      </c>
      <c r="DM50" s="27">
        <f>_xlfn.XLOOKUP($C50,[21]PSP!$C:$C,[21]PSP!DM:DM)</f>
        <v>3.6</v>
      </c>
      <c r="DN50" s="28">
        <f t="shared" ref="DN50:DN56" si="298">TRUNC(DM50*DL50,2)</f>
        <v>0</v>
      </c>
      <c r="DO50" s="29"/>
      <c r="DP50" s="54">
        <f>_xlfn.XLOOKUP($C50,[21]PSP!$C:$C,[21]PSP!DP:DP)</f>
        <v>0</v>
      </c>
      <c r="DQ50" s="27">
        <f>_xlfn.XLOOKUP($C50,[21]PSP!$C:$C,[21]PSP!DQ:DQ)</f>
        <v>3.6</v>
      </c>
      <c r="DR50" s="28">
        <f t="shared" ref="DR50:DR56" si="299">TRUNC(DQ50*DP50,2)</f>
        <v>0</v>
      </c>
      <c r="DS50" s="29"/>
      <c r="DT50" s="54">
        <f>_xlfn.XLOOKUP($C50,[21]PSP!$C:$C,[21]PSP!DT:DT)</f>
        <v>0</v>
      </c>
      <c r="DU50" s="27">
        <f>_xlfn.XLOOKUP($C50,[21]PSP!$C:$C,[21]PSP!DU:DU)</f>
        <v>3.6</v>
      </c>
      <c r="DV50" s="28">
        <f t="shared" ref="DV50:DV56" si="300">TRUNC(DU50*DT50,2)</f>
        <v>0</v>
      </c>
      <c r="DW50" s="29"/>
      <c r="DX50" s="54">
        <f>_xlfn.XLOOKUP($C50,[21]PSP!$C:$C,[21]PSP!DX:DX)</f>
        <v>0</v>
      </c>
      <c r="DY50" s="27">
        <f>_xlfn.XLOOKUP($C50,[21]PSP!$C:$C,[21]PSP!DY:DY)</f>
        <v>3.6</v>
      </c>
      <c r="DZ50" s="28">
        <f t="shared" ref="DZ50:DZ56" si="301">TRUNC(DY50*DX50,2)</f>
        <v>0</v>
      </c>
      <c r="EA50" s="29"/>
      <c r="EB50" s="54">
        <f>_xlfn.XLOOKUP($C50,[21]PSP!$C:$C,[21]PSP!EB:EB)</f>
        <v>0</v>
      </c>
      <c r="EC50" s="27">
        <f>_xlfn.XLOOKUP($C50,[21]PSP!$C:$C,[21]PSP!EC:EC)</f>
        <v>3.6</v>
      </c>
      <c r="ED50" s="28">
        <f t="shared" ref="ED50:ED56" si="302">TRUNC(EC50*EB50,2)</f>
        <v>0</v>
      </c>
      <c r="EE50" s="29"/>
      <c r="EF50" s="54">
        <f>_xlfn.XLOOKUP($C50,[21]PSP!$C:$C,[21]PSP!EF:EF)</f>
        <v>0</v>
      </c>
      <c r="EG50" s="27">
        <f>_xlfn.XLOOKUP($C50,[21]PSP!$C:$C,[21]PSP!EG:EG)</f>
        <v>3.6</v>
      </c>
      <c r="EH50" s="28">
        <f t="shared" ref="EH50:EH56" si="303">TRUNC(EG50*EF50,2)</f>
        <v>0</v>
      </c>
      <c r="EI50" s="29"/>
      <c r="EJ50" s="54">
        <f>_xlfn.XLOOKUP($C50,[21]PSP!$C:$C,[21]PSP!EJ:EJ)</f>
        <v>0</v>
      </c>
      <c r="EK50" s="27">
        <f>_xlfn.XLOOKUP($C50,[21]PSP!$C:$C,[21]PSP!EK:EK)</f>
        <v>3.6</v>
      </c>
      <c r="EL50" s="28">
        <f t="shared" ref="EL50:EL56" si="304">TRUNC(EK50*EJ50,2)</f>
        <v>0</v>
      </c>
      <c r="EM50" s="29"/>
      <c r="EN50" s="108"/>
      <c r="EO50" s="29">
        <f t="shared" si="33"/>
        <v>0</v>
      </c>
      <c r="EP50" s="29">
        <f t="shared" ref="EP50:EP81" si="305">I50</f>
        <v>0</v>
      </c>
      <c r="EQ50" s="4" t="b">
        <f t="shared" si="34"/>
        <v>1</v>
      </c>
      <c r="ES50" s="118">
        <f t="shared" si="200"/>
        <v>1.1767000000000001</v>
      </c>
    </row>
    <row r="51" spans="3:149" ht="14.25" x14ac:dyDescent="0.25">
      <c r="C51" s="24" t="s">
        <v>264</v>
      </c>
      <c r="D51" s="43">
        <f>_xlfn.XLOOKUP($C51,[21]PSP!$C:$C,[21]PSP!D:D)</f>
        <v>3806405</v>
      </c>
      <c r="E51" s="43" t="str">
        <f>_xlfn.XLOOKUP($C51,[21]PSP!$C:$C,[21]PSP!E:E)</f>
        <v>SICRO SERVIÇO</v>
      </c>
      <c r="F51" s="25" t="str">
        <f>_xlfn.XLOOKUP($C51,[21]PSP!$C:$C,[21]PSP!F:F)</f>
        <v>LIMPEZA DE APARELHOS DE APOIO EM OBRAS DE ARTE ESPECIAIS</v>
      </c>
      <c r="G51" s="43" t="str">
        <f>_xlfn.XLOOKUP($C51,[21]PSP!$C:$C,[21]PSP!G:G)</f>
        <v>UN</v>
      </c>
      <c r="H51" s="53">
        <f>_xlfn.XLOOKUP($C51,[21]PSP!$C:$C,[21]PSP!H:H)</f>
        <v>136</v>
      </c>
      <c r="I51" s="28">
        <f>_xlfn.XLOOKUP($C51,[21]PSP!$C:$C,[21]PSP!I:I)</f>
        <v>72746.400000000009</v>
      </c>
      <c r="J51" s="28">
        <f t="shared" si="271"/>
        <v>85600.688880000016</v>
      </c>
      <c r="K51" s="29"/>
      <c r="L51" s="54">
        <f>_xlfn.XLOOKUP($C51,[21]PSP!$C:$C,[21]PSP!L:L)</f>
        <v>0</v>
      </c>
      <c r="M51" s="27">
        <f>_xlfn.XLOOKUP($C51,[21]PSP!$C:$C,[21]PSP!M:M)</f>
        <v>534.9</v>
      </c>
      <c r="N51" s="28">
        <f t="shared" si="272"/>
        <v>0</v>
      </c>
      <c r="O51" s="29"/>
      <c r="P51" s="54">
        <f>_xlfn.XLOOKUP($C51,[21]PSP!$C:$C,[21]PSP!P:P)</f>
        <v>0</v>
      </c>
      <c r="Q51" s="27">
        <f>_xlfn.XLOOKUP($C51,[21]PSP!$C:$C,[21]PSP!Q:Q)</f>
        <v>534.9</v>
      </c>
      <c r="R51" s="28">
        <f t="shared" si="273"/>
        <v>0</v>
      </c>
      <c r="S51" s="29"/>
      <c r="T51" s="54">
        <f>_xlfn.XLOOKUP($C51,[21]PSP!$C:$C,[21]PSP!T:T)</f>
        <v>0</v>
      </c>
      <c r="U51" s="27">
        <f>_xlfn.XLOOKUP($C51,[21]PSP!$C:$C,[21]PSP!U:U)</f>
        <v>534.9</v>
      </c>
      <c r="V51" s="28">
        <f t="shared" si="274"/>
        <v>0</v>
      </c>
      <c r="W51" s="29"/>
      <c r="X51" s="54">
        <f>_xlfn.XLOOKUP($C51,[21]PSP!$C:$C,[21]PSP!X:X)</f>
        <v>0</v>
      </c>
      <c r="Y51" s="27">
        <f>_xlfn.XLOOKUP($C51,[21]PSP!$C:$C,[21]PSP!Y:Y)</f>
        <v>534.9</v>
      </c>
      <c r="Z51" s="28">
        <f t="shared" si="275"/>
        <v>0</v>
      </c>
      <c r="AA51" s="29"/>
      <c r="AB51" s="54">
        <f>_xlfn.XLOOKUP($C51,[21]PSP!$C:$C,[21]PSP!AB:AB)</f>
        <v>0</v>
      </c>
      <c r="AC51" s="27">
        <f>_xlfn.XLOOKUP($C51,[21]PSP!$C:$C,[21]PSP!AC:AC)</f>
        <v>534.9</v>
      </c>
      <c r="AD51" s="28">
        <f t="shared" si="276"/>
        <v>0</v>
      </c>
      <c r="AE51" s="29"/>
      <c r="AF51" s="54">
        <f>_xlfn.XLOOKUP($C51,[21]PSP!$C:$C,[21]PSP!AF:AF)</f>
        <v>0</v>
      </c>
      <c r="AG51" s="27">
        <f>_xlfn.XLOOKUP($C51,[21]PSP!$C:$C,[21]PSP!AG:AG)</f>
        <v>534.9</v>
      </c>
      <c r="AH51" s="28">
        <f t="shared" si="277"/>
        <v>0</v>
      </c>
      <c r="AI51" s="29"/>
      <c r="AJ51" s="54">
        <f>_xlfn.XLOOKUP($C51,[21]PSP!$C:$C,[21]PSP!AJ:AJ)</f>
        <v>20</v>
      </c>
      <c r="AK51" s="27">
        <f>_xlfn.XLOOKUP($C51,[21]PSP!$C:$C,[21]PSP!AK:AK)</f>
        <v>534.9</v>
      </c>
      <c r="AL51" s="28">
        <f t="shared" si="278"/>
        <v>10698</v>
      </c>
      <c r="AM51" s="29"/>
      <c r="AN51" s="54">
        <f>_xlfn.XLOOKUP($C51,[21]PSP!$C:$C,[21]PSP!AN:AN)</f>
        <v>0</v>
      </c>
      <c r="AO51" s="27">
        <f>_xlfn.XLOOKUP($C51,[21]PSP!$C:$C,[21]PSP!AO:AO)</f>
        <v>534.9</v>
      </c>
      <c r="AP51" s="28">
        <f t="shared" si="279"/>
        <v>0</v>
      </c>
      <c r="AQ51" s="29"/>
      <c r="AR51" s="54">
        <f>_xlfn.XLOOKUP($C51,[21]PSP!$C:$C,[21]PSP!AR:AR)</f>
        <v>0</v>
      </c>
      <c r="AS51" s="27">
        <f>_xlfn.XLOOKUP($C51,[21]PSP!$C:$C,[21]PSP!AS:AS)</f>
        <v>534.9</v>
      </c>
      <c r="AT51" s="28">
        <f t="shared" si="280"/>
        <v>0</v>
      </c>
      <c r="AU51" s="29"/>
      <c r="AV51" s="54">
        <f>_xlfn.XLOOKUP($C51,[21]PSP!$C:$C,[21]PSP!AV:AV)</f>
        <v>16</v>
      </c>
      <c r="AW51" s="27">
        <f>_xlfn.XLOOKUP($C51,[21]PSP!$C:$C,[21]PSP!AW:AW)</f>
        <v>534.9</v>
      </c>
      <c r="AX51" s="28">
        <f t="shared" si="281"/>
        <v>8558.4</v>
      </c>
      <c r="AY51" s="29"/>
      <c r="AZ51" s="54">
        <f>_xlfn.XLOOKUP($C51,[21]PSP!$C:$C,[21]PSP!AZ:AZ)</f>
        <v>0</v>
      </c>
      <c r="BA51" s="27">
        <f>_xlfn.XLOOKUP($C51,[21]PSP!$C:$C,[21]PSP!BA:BA)</f>
        <v>534.9</v>
      </c>
      <c r="BB51" s="28">
        <f t="shared" si="282"/>
        <v>0</v>
      </c>
      <c r="BC51" s="54"/>
      <c r="BD51" s="54">
        <f>_xlfn.XLOOKUP($C51,[21]PSP!$C:$C,[21]PSP!BD:BD)</f>
        <v>0</v>
      </c>
      <c r="BE51" s="27">
        <f>_xlfn.XLOOKUP($C51,[21]PSP!$C:$C,[21]PSP!BE:BE)</f>
        <v>534.9</v>
      </c>
      <c r="BF51" s="28">
        <f t="shared" si="283"/>
        <v>0</v>
      </c>
      <c r="BG51" s="29"/>
      <c r="BH51" s="54">
        <f>_xlfn.XLOOKUP($C51,[21]PSP!$C:$C,[21]PSP!BH:BH)</f>
        <v>8</v>
      </c>
      <c r="BI51" s="27">
        <f>_xlfn.XLOOKUP($C51,[21]PSP!$C:$C,[21]PSP!BI:BI)</f>
        <v>534.9</v>
      </c>
      <c r="BJ51" s="28">
        <f t="shared" si="284"/>
        <v>4279.2</v>
      </c>
      <c r="BK51" s="29"/>
      <c r="BL51" s="54">
        <f>_xlfn.XLOOKUP($C51,[21]PSP!$C:$C,[21]PSP!BL:BL)</f>
        <v>0</v>
      </c>
      <c r="BM51" s="27">
        <f>_xlfn.XLOOKUP($C51,[21]PSP!$C:$C,[21]PSP!BM:BM)</f>
        <v>534.9</v>
      </c>
      <c r="BN51" s="28">
        <f t="shared" si="285"/>
        <v>0</v>
      </c>
      <c r="BO51" s="29"/>
      <c r="BP51" s="54">
        <f>_xlfn.XLOOKUP($C51,[21]PSP!$C:$C,[21]PSP!BP:BP)</f>
        <v>0</v>
      </c>
      <c r="BQ51" s="27">
        <f>_xlfn.XLOOKUP($C51,[21]PSP!$C:$C,[21]PSP!BQ:BQ)</f>
        <v>534.9</v>
      </c>
      <c r="BR51" s="28">
        <f t="shared" si="286"/>
        <v>0</v>
      </c>
      <c r="BS51" s="29"/>
      <c r="BT51" s="54">
        <f>_xlfn.XLOOKUP($C51,[21]PSP!$C:$C,[21]PSP!BT:BT)</f>
        <v>92</v>
      </c>
      <c r="BU51" s="27">
        <f>_xlfn.XLOOKUP($C51,[21]PSP!$C:$C,[21]PSP!BU:BU)</f>
        <v>534.9</v>
      </c>
      <c r="BV51" s="28">
        <f t="shared" si="287"/>
        <v>49210.8</v>
      </c>
      <c r="BW51" s="29"/>
      <c r="BX51" s="54">
        <f>_xlfn.XLOOKUP($C51,[21]PSP!$C:$C,[21]PSP!BX:BX)</f>
        <v>0</v>
      </c>
      <c r="BY51" s="27">
        <f>_xlfn.XLOOKUP($C51,[21]PSP!$C:$C,[21]PSP!BY:BY)</f>
        <v>534.9</v>
      </c>
      <c r="BZ51" s="28">
        <f t="shared" si="288"/>
        <v>0</v>
      </c>
      <c r="CA51" s="29"/>
      <c r="CB51" s="54">
        <f>_xlfn.XLOOKUP($C51,[21]PSP!$C:$C,[21]PSP!CB:CB)</f>
        <v>0</v>
      </c>
      <c r="CC51" s="27">
        <f>_xlfn.XLOOKUP($C51,[21]PSP!$C:$C,[21]PSP!CC:CC)</f>
        <v>534.9</v>
      </c>
      <c r="CD51" s="28">
        <f t="shared" si="289"/>
        <v>0</v>
      </c>
      <c r="CE51" s="29"/>
      <c r="CF51" s="54">
        <f>_xlfn.XLOOKUP($C51,[21]PSP!$C:$C,[21]PSP!CF:CF)</f>
        <v>0</v>
      </c>
      <c r="CG51" s="27">
        <f>_xlfn.XLOOKUP($C51,[21]PSP!$C:$C,[21]PSP!CG:CG)</f>
        <v>534.9</v>
      </c>
      <c r="CH51" s="28">
        <f t="shared" si="290"/>
        <v>0</v>
      </c>
      <c r="CI51" s="29"/>
      <c r="CJ51" s="54">
        <f>_xlfn.XLOOKUP($C51,[21]PSP!$C:$C,[21]PSP!CJ:CJ)</f>
        <v>0</v>
      </c>
      <c r="CK51" s="27">
        <f>_xlfn.XLOOKUP($C51,[21]PSP!$C:$C,[21]PSP!CK:CK)</f>
        <v>534.9</v>
      </c>
      <c r="CL51" s="28">
        <f t="shared" si="291"/>
        <v>0</v>
      </c>
      <c r="CM51" s="29"/>
      <c r="CN51" s="54">
        <f>_xlfn.XLOOKUP($C51,[21]PSP!$C:$C,[21]PSP!CN:CN)</f>
        <v>0</v>
      </c>
      <c r="CO51" s="27">
        <f>_xlfn.XLOOKUP($C51,[21]PSP!$C:$C,[21]PSP!CO:CO)</f>
        <v>534.9</v>
      </c>
      <c r="CP51" s="28">
        <f t="shared" si="292"/>
        <v>0</v>
      </c>
      <c r="CQ51" s="29"/>
      <c r="CR51" s="54">
        <f>_xlfn.XLOOKUP($C51,[21]PSP!$C:$C,[21]PSP!CR:CR)</f>
        <v>0</v>
      </c>
      <c r="CS51" s="27">
        <f>_xlfn.XLOOKUP($C51,[21]PSP!$C:$C,[21]PSP!CS:CS)</f>
        <v>534.9</v>
      </c>
      <c r="CT51" s="28">
        <f t="shared" si="293"/>
        <v>0</v>
      </c>
      <c r="CU51" s="29"/>
      <c r="CV51" s="54">
        <f>_xlfn.XLOOKUP($C51,[21]PSP!$C:$C,[21]PSP!CV:CV)</f>
        <v>0</v>
      </c>
      <c r="CW51" s="27">
        <f>_xlfn.XLOOKUP($C51,[21]PSP!$C:$C,[21]PSP!CW:CW)</f>
        <v>534.9</v>
      </c>
      <c r="CX51" s="28">
        <f t="shared" si="294"/>
        <v>0</v>
      </c>
      <c r="CY51" s="29"/>
      <c r="CZ51" s="54">
        <f>_xlfn.XLOOKUP($C51,[21]PSP!$C:$C,[21]PSP!CZ:CZ)</f>
        <v>0</v>
      </c>
      <c r="DA51" s="27">
        <f>_xlfn.XLOOKUP($C51,[21]PSP!$C:$C,[21]PSP!DA:DA)</f>
        <v>534.9</v>
      </c>
      <c r="DB51" s="28">
        <f t="shared" si="295"/>
        <v>0</v>
      </c>
      <c r="DC51" s="29"/>
      <c r="DD51" s="54">
        <f>_xlfn.XLOOKUP($C51,[21]PSP!$C:$C,[21]PSP!DD:DD)</f>
        <v>0</v>
      </c>
      <c r="DE51" s="27">
        <f>_xlfn.XLOOKUP($C51,[21]PSP!$C:$C,[21]PSP!DE:DE)</f>
        <v>534.9</v>
      </c>
      <c r="DF51" s="28">
        <f t="shared" si="296"/>
        <v>0</v>
      </c>
      <c r="DG51" s="29"/>
      <c r="DH51" s="54">
        <f>_xlfn.XLOOKUP($C51,[21]PSP!$C:$C,[21]PSP!DH:DH)</f>
        <v>0</v>
      </c>
      <c r="DI51" s="27">
        <f>_xlfn.XLOOKUP($C51,[21]PSP!$C:$C,[21]PSP!DI:DI)</f>
        <v>534.9</v>
      </c>
      <c r="DJ51" s="28">
        <f t="shared" si="297"/>
        <v>0</v>
      </c>
      <c r="DK51" s="29"/>
      <c r="DL51" s="54">
        <f>_xlfn.XLOOKUP($C51,[21]PSP!$C:$C,[21]PSP!DL:DL)</f>
        <v>0</v>
      </c>
      <c r="DM51" s="27">
        <f>_xlfn.XLOOKUP($C51,[21]PSP!$C:$C,[21]PSP!DM:DM)</f>
        <v>534.9</v>
      </c>
      <c r="DN51" s="28">
        <f t="shared" si="298"/>
        <v>0</v>
      </c>
      <c r="DO51" s="29"/>
      <c r="DP51" s="54">
        <f>_xlfn.XLOOKUP($C51,[21]PSP!$C:$C,[21]PSP!DP:DP)</f>
        <v>0</v>
      </c>
      <c r="DQ51" s="27">
        <f>_xlfn.XLOOKUP($C51,[21]PSP!$C:$C,[21]PSP!DQ:DQ)</f>
        <v>534.9</v>
      </c>
      <c r="DR51" s="28">
        <f t="shared" si="299"/>
        <v>0</v>
      </c>
      <c r="DS51" s="29"/>
      <c r="DT51" s="54">
        <f>_xlfn.XLOOKUP($C51,[21]PSP!$C:$C,[21]PSP!DT:DT)</f>
        <v>0</v>
      </c>
      <c r="DU51" s="27">
        <f>_xlfn.XLOOKUP($C51,[21]PSP!$C:$C,[21]PSP!DU:DU)</f>
        <v>534.9</v>
      </c>
      <c r="DV51" s="28">
        <f t="shared" si="300"/>
        <v>0</v>
      </c>
      <c r="DW51" s="29"/>
      <c r="DX51" s="54">
        <f>_xlfn.XLOOKUP($C51,[21]PSP!$C:$C,[21]PSP!DX:DX)</f>
        <v>0</v>
      </c>
      <c r="DY51" s="27">
        <f>_xlfn.XLOOKUP($C51,[21]PSP!$C:$C,[21]PSP!DY:DY)</f>
        <v>534.9</v>
      </c>
      <c r="DZ51" s="28">
        <f t="shared" si="301"/>
        <v>0</v>
      </c>
      <c r="EA51" s="29"/>
      <c r="EB51" s="54">
        <f>_xlfn.XLOOKUP($C51,[21]PSP!$C:$C,[21]PSP!EB:EB)</f>
        <v>0</v>
      </c>
      <c r="EC51" s="27">
        <f>_xlfn.XLOOKUP($C51,[21]PSP!$C:$C,[21]PSP!EC:EC)</f>
        <v>534.9</v>
      </c>
      <c r="ED51" s="28">
        <f t="shared" si="302"/>
        <v>0</v>
      </c>
      <c r="EE51" s="29"/>
      <c r="EF51" s="54">
        <f>_xlfn.XLOOKUP($C51,[21]PSP!$C:$C,[21]PSP!EF:EF)</f>
        <v>0</v>
      </c>
      <c r="EG51" s="27">
        <f>_xlfn.XLOOKUP($C51,[21]PSP!$C:$C,[21]PSP!EG:EG)</f>
        <v>534.9</v>
      </c>
      <c r="EH51" s="28">
        <f t="shared" si="303"/>
        <v>0</v>
      </c>
      <c r="EI51" s="29"/>
      <c r="EJ51" s="54">
        <f>_xlfn.XLOOKUP($C51,[21]PSP!$C:$C,[21]PSP!EJ:EJ)</f>
        <v>0</v>
      </c>
      <c r="EK51" s="27">
        <f>_xlfn.XLOOKUP($C51,[21]PSP!$C:$C,[21]PSP!EK:EK)</f>
        <v>534.9</v>
      </c>
      <c r="EL51" s="28">
        <f t="shared" si="304"/>
        <v>0</v>
      </c>
      <c r="EM51" s="29"/>
      <c r="EN51" s="108"/>
      <c r="EO51" s="29">
        <f t="shared" si="33"/>
        <v>72746.399999999994</v>
      </c>
      <c r="EP51" s="29">
        <f t="shared" si="305"/>
        <v>72746.400000000009</v>
      </c>
      <c r="EQ51" s="4" t="b">
        <f t="shared" si="34"/>
        <v>1</v>
      </c>
      <c r="ES51" s="118">
        <f t="shared" si="200"/>
        <v>1.1767000000000001</v>
      </c>
    </row>
    <row r="52" spans="3:149" ht="14.25" x14ac:dyDescent="0.25">
      <c r="C52" s="24" t="s">
        <v>265</v>
      </c>
      <c r="D52" s="43">
        <f>_xlfn.XLOOKUP($C52,[21]PSP!$C:$C,[21]PSP!D:D)</f>
        <v>3806406</v>
      </c>
      <c r="E52" s="43" t="str">
        <f>_xlfn.XLOOKUP($C52,[21]PSP!$C:$C,[21]PSP!E:E)</f>
        <v>SICRO SERVIÇO</v>
      </c>
      <c r="F52" s="25" t="str">
        <f>_xlfn.XLOOKUP($C52,[21]PSP!$C:$C,[21]PSP!F:F)</f>
        <v>LIMPEZA EM JUNTA DE DILATAÇÃO</v>
      </c>
      <c r="G52" s="43" t="str">
        <f>_xlfn.XLOOKUP($C52,[21]PSP!$C:$C,[21]PSP!G:G)</f>
        <v>M</v>
      </c>
      <c r="H52" s="53">
        <f>_xlfn.XLOOKUP($C52,[21]PSP!$C:$C,[21]PSP!H:H)</f>
        <v>1220.3000000000002</v>
      </c>
      <c r="I52" s="28">
        <f>_xlfn.XLOOKUP($C52,[21]PSP!$C:$C,[21]PSP!I:I)</f>
        <v>5747.6</v>
      </c>
      <c r="J52" s="28">
        <f t="shared" si="271"/>
        <v>6763.2009200000011</v>
      </c>
      <c r="K52" s="29"/>
      <c r="L52" s="54">
        <f>_xlfn.XLOOKUP($C52,[21]PSP!$C:$C,[21]PSP!L:L)</f>
        <v>0</v>
      </c>
      <c r="M52" s="27">
        <f>_xlfn.XLOOKUP($C52,[21]PSP!$C:$C,[21]PSP!M:M)</f>
        <v>4.71</v>
      </c>
      <c r="N52" s="28">
        <f t="shared" si="272"/>
        <v>0</v>
      </c>
      <c r="O52" s="29"/>
      <c r="P52" s="54">
        <f>_xlfn.XLOOKUP($C52,[21]PSP!$C:$C,[21]PSP!P:P)</f>
        <v>0</v>
      </c>
      <c r="Q52" s="27">
        <f>_xlfn.XLOOKUP($C52,[21]PSP!$C:$C,[21]PSP!Q:Q)</f>
        <v>4.71</v>
      </c>
      <c r="R52" s="28">
        <f t="shared" si="273"/>
        <v>0</v>
      </c>
      <c r="S52" s="29"/>
      <c r="T52" s="54">
        <f>_xlfn.XLOOKUP($C52,[21]PSP!$C:$C,[21]PSP!T:T)</f>
        <v>0</v>
      </c>
      <c r="U52" s="27">
        <f>_xlfn.XLOOKUP($C52,[21]PSP!$C:$C,[21]PSP!U:U)</f>
        <v>4.71</v>
      </c>
      <c r="V52" s="28">
        <f t="shared" si="274"/>
        <v>0</v>
      </c>
      <c r="W52" s="29"/>
      <c r="X52" s="54">
        <f>_xlfn.XLOOKUP($C52,[21]PSP!$C:$C,[21]PSP!X:X)</f>
        <v>0</v>
      </c>
      <c r="Y52" s="27">
        <f>_xlfn.XLOOKUP($C52,[21]PSP!$C:$C,[21]PSP!Y:Y)</f>
        <v>4.71</v>
      </c>
      <c r="Z52" s="28">
        <f t="shared" si="275"/>
        <v>0</v>
      </c>
      <c r="AA52" s="29"/>
      <c r="AB52" s="54">
        <f>_xlfn.XLOOKUP($C52,[21]PSP!$C:$C,[21]PSP!AB:AB)</f>
        <v>0</v>
      </c>
      <c r="AC52" s="27">
        <f>_xlfn.XLOOKUP($C52,[21]PSP!$C:$C,[21]PSP!AC:AC)</f>
        <v>4.71</v>
      </c>
      <c r="AD52" s="28">
        <f t="shared" si="276"/>
        <v>0</v>
      </c>
      <c r="AE52" s="29"/>
      <c r="AF52" s="54">
        <f>_xlfn.XLOOKUP($C52,[21]PSP!$C:$C,[21]PSP!AF:AF)</f>
        <v>0</v>
      </c>
      <c r="AG52" s="27">
        <f>_xlfn.XLOOKUP($C52,[21]PSP!$C:$C,[21]PSP!AG:AG)</f>
        <v>4.71</v>
      </c>
      <c r="AH52" s="28">
        <f t="shared" si="277"/>
        <v>0</v>
      </c>
      <c r="AI52" s="29"/>
      <c r="AJ52" s="54">
        <f>_xlfn.XLOOKUP($C52,[21]PSP!$C:$C,[21]PSP!AJ:AJ)</f>
        <v>145</v>
      </c>
      <c r="AK52" s="27">
        <f>_xlfn.XLOOKUP($C52,[21]PSP!$C:$C,[21]PSP!AK:AK)</f>
        <v>4.71</v>
      </c>
      <c r="AL52" s="28">
        <f t="shared" si="278"/>
        <v>682.95</v>
      </c>
      <c r="AM52" s="29"/>
      <c r="AN52" s="54">
        <f>_xlfn.XLOOKUP($C52,[21]PSP!$C:$C,[21]PSP!AN:AN)</f>
        <v>0</v>
      </c>
      <c r="AO52" s="27">
        <f>_xlfn.XLOOKUP($C52,[21]PSP!$C:$C,[21]PSP!AO:AO)</f>
        <v>4.71</v>
      </c>
      <c r="AP52" s="28">
        <f t="shared" si="279"/>
        <v>0</v>
      </c>
      <c r="AQ52" s="29"/>
      <c r="AR52" s="54">
        <f>_xlfn.XLOOKUP($C52,[21]PSP!$C:$C,[21]PSP!AR:AR)</f>
        <v>0</v>
      </c>
      <c r="AS52" s="27">
        <f>_xlfn.XLOOKUP($C52,[21]PSP!$C:$C,[21]PSP!AS:AS)</f>
        <v>4.71</v>
      </c>
      <c r="AT52" s="28">
        <f t="shared" si="280"/>
        <v>0</v>
      </c>
      <c r="AU52" s="29"/>
      <c r="AV52" s="54">
        <f>_xlfn.XLOOKUP($C52,[21]PSP!$C:$C,[21]PSP!AV:AV)</f>
        <v>37.200000000000003</v>
      </c>
      <c r="AW52" s="27">
        <f>_xlfn.XLOOKUP($C52,[21]PSP!$C:$C,[21]PSP!AW:AW)</f>
        <v>4.71</v>
      </c>
      <c r="AX52" s="28">
        <f t="shared" si="281"/>
        <v>175.21</v>
      </c>
      <c r="AY52" s="29"/>
      <c r="AZ52" s="54">
        <f>_xlfn.XLOOKUP($C52,[21]PSP!$C:$C,[21]PSP!AZ:AZ)</f>
        <v>0</v>
      </c>
      <c r="BA52" s="27">
        <f>_xlfn.XLOOKUP($C52,[21]PSP!$C:$C,[21]PSP!BA:BA)</f>
        <v>4.71</v>
      </c>
      <c r="BB52" s="28">
        <f t="shared" si="282"/>
        <v>0</v>
      </c>
      <c r="BC52" s="54"/>
      <c r="BD52" s="54">
        <f>_xlfn.XLOOKUP($C52,[21]PSP!$C:$C,[21]PSP!BD:BD)</f>
        <v>0</v>
      </c>
      <c r="BE52" s="27">
        <f>_xlfn.XLOOKUP($C52,[21]PSP!$C:$C,[21]PSP!BE:BE)</f>
        <v>4.71</v>
      </c>
      <c r="BF52" s="28">
        <f t="shared" si="283"/>
        <v>0</v>
      </c>
      <c r="BG52" s="29"/>
      <c r="BH52" s="54">
        <f>_xlfn.XLOOKUP($C52,[21]PSP!$C:$C,[21]PSP!BH:BH)</f>
        <v>361.2</v>
      </c>
      <c r="BI52" s="27">
        <f>_xlfn.XLOOKUP($C52,[21]PSP!$C:$C,[21]PSP!BI:BI)</f>
        <v>4.71</v>
      </c>
      <c r="BJ52" s="28">
        <f t="shared" si="284"/>
        <v>1701.25</v>
      </c>
      <c r="BK52" s="29"/>
      <c r="BL52" s="54">
        <f>_xlfn.XLOOKUP($C52,[21]PSP!$C:$C,[21]PSP!BL:BL)</f>
        <v>0</v>
      </c>
      <c r="BM52" s="27">
        <f>_xlfn.XLOOKUP($C52,[21]PSP!$C:$C,[21]PSP!BM:BM)</f>
        <v>4.71</v>
      </c>
      <c r="BN52" s="28">
        <f t="shared" si="285"/>
        <v>0</v>
      </c>
      <c r="BO52" s="29"/>
      <c r="BP52" s="54">
        <f>_xlfn.XLOOKUP($C52,[21]PSP!$C:$C,[21]PSP!BP:BP)</f>
        <v>0</v>
      </c>
      <c r="BQ52" s="27">
        <f>_xlfn.XLOOKUP($C52,[21]PSP!$C:$C,[21]PSP!BQ:BQ)</f>
        <v>4.71</v>
      </c>
      <c r="BR52" s="28">
        <f t="shared" si="286"/>
        <v>0</v>
      </c>
      <c r="BS52" s="29"/>
      <c r="BT52" s="54">
        <f>_xlfn.XLOOKUP($C52,[21]PSP!$C:$C,[21]PSP!BT:BT)</f>
        <v>676.90000000000009</v>
      </c>
      <c r="BU52" s="27">
        <f>_xlfn.XLOOKUP($C52,[21]PSP!$C:$C,[21]PSP!BU:BU)</f>
        <v>4.71</v>
      </c>
      <c r="BV52" s="28">
        <f t="shared" si="287"/>
        <v>3188.19</v>
      </c>
      <c r="BW52" s="29"/>
      <c r="BX52" s="54">
        <f>_xlfn.XLOOKUP($C52,[21]PSP!$C:$C,[21]PSP!BX:BX)</f>
        <v>0</v>
      </c>
      <c r="BY52" s="27">
        <f>_xlfn.XLOOKUP($C52,[21]PSP!$C:$C,[21]PSP!BY:BY)</f>
        <v>4.71</v>
      </c>
      <c r="BZ52" s="28">
        <f t="shared" si="288"/>
        <v>0</v>
      </c>
      <c r="CA52" s="29"/>
      <c r="CB52" s="54">
        <f>_xlfn.XLOOKUP($C52,[21]PSP!$C:$C,[21]PSP!CB:CB)</f>
        <v>0</v>
      </c>
      <c r="CC52" s="27">
        <f>_xlfn.XLOOKUP($C52,[21]PSP!$C:$C,[21]PSP!CC:CC)</f>
        <v>4.71</v>
      </c>
      <c r="CD52" s="28">
        <f t="shared" si="289"/>
        <v>0</v>
      </c>
      <c r="CE52" s="29"/>
      <c r="CF52" s="54">
        <f>_xlfn.XLOOKUP($C52,[21]PSP!$C:$C,[21]PSP!CF:CF)</f>
        <v>0</v>
      </c>
      <c r="CG52" s="27">
        <f>_xlfn.XLOOKUP($C52,[21]PSP!$C:$C,[21]PSP!CG:CG)</f>
        <v>4.71</v>
      </c>
      <c r="CH52" s="28">
        <f t="shared" si="290"/>
        <v>0</v>
      </c>
      <c r="CI52" s="29"/>
      <c r="CJ52" s="54">
        <f>_xlfn.XLOOKUP($C52,[21]PSP!$C:$C,[21]PSP!CJ:CJ)</f>
        <v>0</v>
      </c>
      <c r="CK52" s="27">
        <f>_xlfn.XLOOKUP($C52,[21]PSP!$C:$C,[21]PSP!CK:CK)</f>
        <v>4.71</v>
      </c>
      <c r="CL52" s="28">
        <f t="shared" si="291"/>
        <v>0</v>
      </c>
      <c r="CM52" s="29"/>
      <c r="CN52" s="54">
        <f>_xlfn.XLOOKUP($C52,[21]PSP!$C:$C,[21]PSP!CN:CN)</f>
        <v>0</v>
      </c>
      <c r="CO52" s="27">
        <f>_xlfn.XLOOKUP($C52,[21]PSP!$C:$C,[21]PSP!CO:CO)</f>
        <v>4.71</v>
      </c>
      <c r="CP52" s="28">
        <f t="shared" si="292"/>
        <v>0</v>
      </c>
      <c r="CQ52" s="29"/>
      <c r="CR52" s="54">
        <f>_xlfn.XLOOKUP($C52,[21]PSP!$C:$C,[21]PSP!CR:CR)</f>
        <v>0</v>
      </c>
      <c r="CS52" s="27">
        <f>_xlfn.XLOOKUP($C52,[21]PSP!$C:$C,[21]PSP!CS:CS)</f>
        <v>4.71</v>
      </c>
      <c r="CT52" s="28">
        <f t="shared" si="293"/>
        <v>0</v>
      </c>
      <c r="CU52" s="29"/>
      <c r="CV52" s="54">
        <f>_xlfn.XLOOKUP($C52,[21]PSP!$C:$C,[21]PSP!CV:CV)</f>
        <v>0</v>
      </c>
      <c r="CW52" s="27">
        <f>_xlfn.XLOOKUP($C52,[21]PSP!$C:$C,[21]PSP!CW:CW)</f>
        <v>4.71</v>
      </c>
      <c r="CX52" s="28">
        <f t="shared" si="294"/>
        <v>0</v>
      </c>
      <c r="CY52" s="29"/>
      <c r="CZ52" s="54">
        <f>_xlfn.XLOOKUP($C52,[21]PSP!$C:$C,[21]PSP!CZ:CZ)</f>
        <v>0</v>
      </c>
      <c r="DA52" s="27">
        <f>_xlfn.XLOOKUP($C52,[21]PSP!$C:$C,[21]PSP!DA:DA)</f>
        <v>4.71</v>
      </c>
      <c r="DB52" s="28">
        <f t="shared" si="295"/>
        <v>0</v>
      </c>
      <c r="DC52" s="29"/>
      <c r="DD52" s="54">
        <f>_xlfn.XLOOKUP($C52,[21]PSP!$C:$C,[21]PSP!DD:DD)</f>
        <v>0</v>
      </c>
      <c r="DE52" s="27">
        <f>_xlfn.XLOOKUP($C52,[21]PSP!$C:$C,[21]PSP!DE:DE)</f>
        <v>4.71</v>
      </c>
      <c r="DF52" s="28">
        <f t="shared" si="296"/>
        <v>0</v>
      </c>
      <c r="DG52" s="29"/>
      <c r="DH52" s="54">
        <f>_xlfn.XLOOKUP($C52,[21]PSP!$C:$C,[21]PSP!DH:DH)</f>
        <v>0</v>
      </c>
      <c r="DI52" s="27">
        <f>_xlfn.XLOOKUP($C52,[21]PSP!$C:$C,[21]PSP!DI:DI)</f>
        <v>4.71</v>
      </c>
      <c r="DJ52" s="28">
        <f t="shared" si="297"/>
        <v>0</v>
      </c>
      <c r="DK52" s="29"/>
      <c r="DL52" s="54">
        <f>_xlfn.XLOOKUP($C52,[21]PSP!$C:$C,[21]PSP!DL:DL)</f>
        <v>0</v>
      </c>
      <c r="DM52" s="27">
        <f>_xlfn.XLOOKUP($C52,[21]PSP!$C:$C,[21]PSP!DM:DM)</f>
        <v>4.71</v>
      </c>
      <c r="DN52" s="28">
        <f t="shared" si="298"/>
        <v>0</v>
      </c>
      <c r="DO52" s="29"/>
      <c r="DP52" s="54">
        <f>_xlfn.XLOOKUP($C52,[21]PSP!$C:$C,[21]PSP!DP:DP)</f>
        <v>0</v>
      </c>
      <c r="DQ52" s="27">
        <f>_xlfn.XLOOKUP($C52,[21]PSP!$C:$C,[21]PSP!DQ:DQ)</f>
        <v>4.71</v>
      </c>
      <c r="DR52" s="28">
        <f t="shared" si="299"/>
        <v>0</v>
      </c>
      <c r="DS52" s="29"/>
      <c r="DT52" s="54">
        <f>_xlfn.XLOOKUP($C52,[21]PSP!$C:$C,[21]PSP!DT:DT)</f>
        <v>0</v>
      </c>
      <c r="DU52" s="27">
        <f>_xlfn.XLOOKUP($C52,[21]PSP!$C:$C,[21]PSP!DU:DU)</f>
        <v>4.71</v>
      </c>
      <c r="DV52" s="28">
        <f t="shared" si="300"/>
        <v>0</v>
      </c>
      <c r="DW52" s="29"/>
      <c r="DX52" s="54">
        <f>_xlfn.XLOOKUP($C52,[21]PSP!$C:$C,[21]PSP!DX:DX)</f>
        <v>0</v>
      </c>
      <c r="DY52" s="27">
        <f>_xlfn.XLOOKUP($C52,[21]PSP!$C:$C,[21]PSP!DY:DY)</f>
        <v>4.71</v>
      </c>
      <c r="DZ52" s="28">
        <f t="shared" si="301"/>
        <v>0</v>
      </c>
      <c r="EA52" s="29"/>
      <c r="EB52" s="54">
        <f>_xlfn.XLOOKUP($C52,[21]PSP!$C:$C,[21]PSP!EB:EB)</f>
        <v>0</v>
      </c>
      <c r="EC52" s="27">
        <f>_xlfn.XLOOKUP($C52,[21]PSP!$C:$C,[21]PSP!EC:EC)</f>
        <v>4.71</v>
      </c>
      <c r="ED52" s="28">
        <f t="shared" si="302"/>
        <v>0</v>
      </c>
      <c r="EE52" s="29"/>
      <c r="EF52" s="54">
        <f>_xlfn.XLOOKUP($C52,[21]PSP!$C:$C,[21]PSP!EF:EF)</f>
        <v>0</v>
      </c>
      <c r="EG52" s="27">
        <f>_xlfn.XLOOKUP($C52,[21]PSP!$C:$C,[21]PSP!EG:EG)</f>
        <v>4.71</v>
      </c>
      <c r="EH52" s="28">
        <f t="shared" si="303"/>
        <v>0</v>
      </c>
      <c r="EI52" s="29"/>
      <c r="EJ52" s="54">
        <f>_xlfn.XLOOKUP($C52,[21]PSP!$C:$C,[21]PSP!EJ:EJ)</f>
        <v>0</v>
      </c>
      <c r="EK52" s="27">
        <f>_xlfn.XLOOKUP($C52,[21]PSP!$C:$C,[21]PSP!EK:EK)</f>
        <v>4.71</v>
      </c>
      <c r="EL52" s="28">
        <f t="shared" si="304"/>
        <v>0</v>
      </c>
      <c r="EM52" s="29"/>
      <c r="EN52" s="108"/>
      <c r="EO52" s="29">
        <f t="shared" si="33"/>
        <v>5747.6</v>
      </c>
      <c r="EP52" s="29">
        <f t="shared" si="305"/>
        <v>5747.6</v>
      </c>
      <c r="EQ52" s="4" t="b">
        <f t="shared" si="34"/>
        <v>1</v>
      </c>
      <c r="ES52" s="118">
        <f t="shared" si="200"/>
        <v>1.1767000000000001</v>
      </c>
    </row>
    <row r="53" spans="3:149" ht="14.25" x14ac:dyDescent="0.25">
      <c r="C53" s="24" t="s">
        <v>266</v>
      </c>
      <c r="D53" s="43">
        <f>_xlfn.XLOOKUP($C53,[21]PSP!$C:$C,[21]PSP!D:D)</f>
        <v>3806409</v>
      </c>
      <c r="E53" s="43" t="str">
        <f>_xlfn.XLOOKUP($C53,[21]PSP!$C:$C,[21]PSP!E:E)</f>
        <v>SICRO SERVIÇO</v>
      </c>
      <c r="F53" s="25" t="str">
        <f>_xlfn.XLOOKUP($C53,[21]PSP!$C:$C,[21]PSP!F:F)</f>
        <v>SUBSTITUIÇÃO DE JUNTA DE DILATAÇÃO - FORNECIMENTO E INSTALAÇÃO</v>
      </c>
      <c r="G53" s="43" t="str">
        <f>_xlfn.XLOOKUP($C53,[21]PSP!$C:$C,[21]PSP!G:G)</f>
        <v>M</v>
      </c>
      <c r="H53" s="53">
        <f>_xlfn.XLOOKUP($C53,[21]PSP!$C:$C,[21]PSP!H:H)</f>
        <v>1220.3000000000002</v>
      </c>
      <c r="I53" s="28">
        <f>_xlfn.XLOOKUP($C53,[21]PSP!$C:$C,[21]PSP!I:I)</f>
        <v>1559921.6800000002</v>
      </c>
      <c r="J53" s="28">
        <f t="shared" si="271"/>
        <v>1835559.8408560003</v>
      </c>
      <c r="K53" s="29"/>
      <c r="L53" s="54">
        <f>_xlfn.XLOOKUP($C53,[21]PSP!$C:$C,[21]PSP!L:L)</f>
        <v>0</v>
      </c>
      <c r="M53" s="27">
        <f>_xlfn.XLOOKUP($C53,[21]PSP!$C:$C,[21]PSP!M:M)</f>
        <v>1278.31</v>
      </c>
      <c r="N53" s="28">
        <f t="shared" si="272"/>
        <v>0</v>
      </c>
      <c r="O53" s="29"/>
      <c r="P53" s="54">
        <f>_xlfn.XLOOKUP($C53,[21]PSP!$C:$C,[21]PSP!P:P)</f>
        <v>0</v>
      </c>
      <c r="Q53" s="27">
        <f>_xlfn.XLOOKUP($C53,[21]PSP!$C:$C,[21]PSP!Q:Q)</f>
        <v>1278.31</v>
      </c>
      <c r="R53" s="28">
        <f t="shared" si="273"/>
        <v>0</v>
      </c>
      <c r="S53" s="29"/>
      <c r="T53" s="54">
        <f>_xlfn.XLOOKUP($C53,[21]PSP!$C:$C,[21]PSP!T:T)</f>
        <v>0</v>
      </c>
      <c r="U53" s="27">
        <f>_xlfn.XLOOKUP($C53,[21]PSP!$C:$C,[21]PSP!U:U)</f>
        <v>1278.31</v>
      </c>
      <c r="V53" s="28">
        <f t="shared" si="274"/>
        <v>0</v>
      </c>
      <c r="W53" s="29"/>
      <c r="X53" s="54">
        <f>_xlfn.XLOOKUP($C53,[21]PSP!$C:$C,[21]PSP!X:X)</f>
        <v>0</v>
      </c>
      <c r="Y53" s="27">
        <f>_xlfn.XLOOKUP($C53,[21]PSP!$C:$C,[21]PSP!Y:Y)</f>
        <v>1278.31</v>
      </c>
      <c r="Z53" s="28">
        <f t="shared" si="275"/>
        <v>0</v>
      </c>
      <c r="AA53" s="29"/>
      <c r="AB53" s="54">
        <f>_xlfn.XLOOKUP($C53,[21]PSP!$C:$C,[21]PSP!AB:AB)</f>
        <v>0</v>
      </c>
      <c r="AC53" s="27">
        <f>_xlfn.XLOOKUP($C53,[21]PSP!$C:$C,[21]PSP!AC:AC)</f>
        <v>1278.31</v>
      </c>
      <c r="AD53" s="28">
        <f t="shared" si="276"/>
        <v>0</v>
      </c>
      <c r="AE53" s="29"/>
      <c r="AF53" s="54">
        <f>_xlfn.XLOOKUP($C53,[21]PSP!$C:$C,[21]PSP!AF:AF)</f>
        <v>0</v>
      </c>
      <c r="AG53" s="27">
        <f>_xlfn.XLOOKUP($C53,[21]PSP!$C:$C,[21]PSP!AG:AG)</f>
        <v>1278.31</v>
      </c>
      <c r="AH53" s="28">
        <f t="shared" si="277"/>
        <v>0</v>
      </c>
      <c r="AI53" s="29"/>
      <c r="AJ53" s="54">
        <f>_xlfn.XLOOKUP($C53,[21]PSP!$C:$C,[21]PSP!AJ:AJ)</f>
        <v>145</v>
      </c>
      <c r="AK53" s="27">
        <f>_xlfn.XLOOKUP($C53,[21]PSP!$C:$C,[21]PSP!AK:AK)</f>
        <v>1278.31</v>
      </c>
      <c r="AL53" s="28">
        <f t="shared" si="278"/>
        <v>185354.95</v>
      </c>
      <c r="AM53" s="29"/>
      <c r="AN53" s="54">
        <f>_xlfn.XLOOKUP($C53,[21]PSP!$C:$C,[21]PSP!AN:AN)</f>
        <v>0</v>
      </c>
      <c r="AO53" s="27">
        <f>_xlfn.XLOOKUP($C53,[21]PSP!$C:$C,[21]PSP!AO:AO)</f>
        <v>1278.31</v>
      </c>
      <c r="AP53" s="28">
        <f t="shared" si="279"/>
        <v>0</v>
      </c>
      <c r="AQ53" s="29"/>
      <c r="AR53" s="54">
        <f>_xlfn.XLOOKUP($C53,[21]PSP!$C:$C,[21]PSP!AR:AR)</f>
        <v>0</v>
      </c>
      <c r="AS53" s="27">
        <f>_xlfn.XLOOKUP($C53,[21]PSP!$C:$C,[21]PSP!AS:AS)</f>
        <v>1278.31</v>
      </c>
      <c r="AT53" s="28">
        <f t="shared" si="280"/>
        <v>0</v>
      </c>
      <c r="AU53" s="29"/>
      <c r="AV53" s="54">
        <f>_xlfn.XLOOKUP($C53,[21]PSP!$C:$C,[21]PSP!AV:AV)</f>
        <v>37.200000000000003</v>
      </c>
      <c r="AW53" s="27">
        <f>_xlfn.XLOOKUP($C53,[21]PSP!$C:$C,[21]PSP!AW:AW)</f>
        <v>1278.31</v>
      </c>
      <c r="AX53" s="28">
        <f t="shared" si="281"/>
        <v>47553.13</v>
      </c>
      <c r="AY53" s="29"/>
      <c r="AZ53" s="54">
        <f>_xlfn.XLOOKUP($C53,[21]PSP!$C:$C,[21]PSP!AZ:AZ)</f>
        <v>0</v>
      </c>
      <c r="BA53" s="27">
        <f>_xlfn.XLOOKUP($C53,[21]PSP!$C:$C,[21]PSP!BA:BA)</f>
        <v>1278.31</v>
      </c>
      <c r="BB53" s="28">
        <f t="shared" si="282"/>
        <v>0</v>
      </c>
      <c r="BC53" s="54"/>
      <c r="BD53" s="54">
        <f>_xlfn.XLOOKUP($C53,[21]PSP!$C:$C,[21]PSP!BD:BD)</f>
        <v>0</v>
      </c>
      <c r="BE53" s="27">
        <f>_xlfn.XLOOKUP($C53,[21]PSP!$C:$C,[21]PSP!BE:BE)</f>
        <v>1278.31</v>
      </c>
      <c r="BF53" s="28">
        <f t="shared" si="283"/>
        <v>0</v>
      </c>
      <c r="BG53" s="29"/>
      <c r="BH53" s="54">
        <f>_xlfn.XLOOKUP($C53,[21]PSP!$C:$C,[21]PSP!BH:BH)</f>
        <v>361.2</v>
      </c>
      <c r="BI53" s="27">
        <f>_xlfn.XLOOKUP($C53,[21]PSP!$C:$C,[21]PSP!BI:BI)</f>
        <v>1278.31</v>
      </c>
      <c r="BJ53" s="28">
        <f t="shared" si="284"/>
        <v>461725.57</v>
      </c>
      <c r="BK53" s="29"/>
      <c r="BL53" s="54">
        <f>_xlfn.XLOOKUP($C53,[21]PSP!$C:$C,[21]PSP!BL:BL)</f>
        <v>0</v>
      </c>
      <c r="BM53" s="27">
        <f>_xlfn.XLOOKUP($C53,[21]PSP!$C:$C,[21]PSP!BM:BM)</f>
        <v>1278.31</v>
      </c>
      <c r="BN53" s="28">
        <f t="shared" si="285"/>
        <v>0</v>
      </c>
      <c r="BO53" s="29"/>
      <c r="BP53" s="54">
        <f>_xlfn.XLOOKUP($C53,[21]PSP!$C:$C,[21]PSP!BP:BP)</f>
        <v>0</v>
      </c>
      <c r="BQ53" s="27">
        <f>_xlfn.XLOOKUP($C53,[21]PSP!$C:$C,[21]PSP!BQ:BQ)</f>
        <v>1278.31</v>
      </c>
      <c r="BR53" s="28">
        <f t="shared" si="286"/>
        <v>0</v>
      </c>
      <c r="BS53" s="29"/>
      <c r="BT53" s="54">
        <f>_xlfn.XLOOKUP($C53,[21]PSP!$C:$C,[21]PSP!BT:BT)</f>
        <v>676.90000000000009</v>
      </c>
      <c r="BU53" s="27">
        <f>_xlfn.XLOOKUP($C53,[21]PSP!$C:$C,[21]PSP!BU:BU)</f>
        <v>1278.31</v>
      </c>
      <c r="BV53" s="28">
        <f t="shared" si="287"/>
        <v>865288.03</v>
      </c>
      <c r="BW53" s="29"/>
      <c r="BX53" s="54">
        <f>_xlfn.XLOOKUP($C53,[21]PSP!$C:$C,[21]PSP!BX:BX)</f>
        <v>0</v>
      </c>
      <c r="BY53" s="27">
        <f>_xlfn.XLOOKUP($C53,[21]PSP!$C:$C,[21]PSP!BY:BY)</f>
        <v>1278.31</v>
      </c>
      <c r="BZ53" s="28">
        <f t="shared" si="288"/>
        <v>0</v>
      </c>
      <c r="CA53" s="29"/>
      <c r="CB53" s="54">
        <f>_xlfn.XLOOKUP($C53,[21]PSP!$C:$C,[21]PSP!CB:CB)</f>
        <v>0</v>
      </c>
      <c r="CC53" s="27">
        <f>_xlfn.XLOOKUP($C53,[21]PSP!$C:$C,[21]PSP!CC:CC)</f>
        <v>1278.31</v>
      </c>
      <c r="CD53" s="28">
        <f t="shared" si="289"/>
        <v>0</v>
      </c>
      <c r="CE53" s="29"/>
      <c r="CF53" s="54">
        <f>_xlfn.XLOOKUP($C53,[21]PSP!$C:$C,[21]PSP!CF:CF)</f>
        <v>0</v>
      </c>
      <c r="CG53" s="27">
        <f>_xlfn.XLOOKUP($C53,[21]PSP!$C:$C,[21]PSP!CG:CG)</f>
        <v>1278.31</v>
      </c>
      <c r="CH53" s="28">
        <f t="shared" si="290"/>
        <v>0</v>
      </c>
      <c r="CI53" s="29"/>
      <c r="CJ53" s="54">
        <f>_xlfn.XLOOKUP($C53,[21]PSP!$C:$C,[21]PSP!CJ:CJ)</f>
        <v>0</v>
      </c>
      <c r="CK53" s="27">
        <f>_xlfn.XLOOKUP($C53,[21]PSP!$C:$C,[21]PSP!CK:CK)</f>
        <v>1278.31</v>
      </c>
      <c r="CL53" s="28">
        <f t="shared" si="291"/>
        <v>0</v>
      </c>
      <c r="CM53" s="29"/>
      <c r="CN53" s="54">
        <f>_xlfn.XLOOKUP($C53,[21]PSP!$C:$C,[21]PSP!CN:CN)</f>
        <v>0</v>
      </c>
      <c r="CO53" s="27">
        <f>_xlfn.XLOOKUP($C53,[21]PSP!$C:$C,[21]PSP!CO:CO)</f>
        <v>1278.31</v>
      </c>
      <c r="CP53" s="28">
        <f t="shared" si="292"/>
        <v>0</v>
      </c>
      <c r="CQ53" s="29"/>
      <c r="CR53" s="54">
        <f>_xlfn.XLOOKUP($C53,[21]PSP!$C:$C,[21]PSP!CR:CR)</f>
        <v>0</v>
      </c>
      <c r="CS53" s="27">
        <f>_xlfn.XLOOKUP($C53,[21]PSP!$C:$C,[21]PSP!CS:CS)</f>
        <v>1278.31</v>
      </c>
      <c r="CT53" s="28">
        <f t="shared" si="293"/>
        <v>0</v>
      </c>
      <c r="CU53" s="29"/>
      <c r="CV53" s="54">
        <f>_xlfn.XLOOKUP($C53,[21]PSP!$C:$C,[21]PSP!CV:CV)</f>
        <v>0</v>
      </c>
      <c r="CW53" s="27">
        <f>_xlfn.XLOOKUP($C53,[21]PSP!$C:$C,[21]PSP!CW:CW)</f>
        <v>1278.31</v>
      </c>
      <c r="CX53" s="28">
        <f t="shared" si="294"/>
        <v>0</v>
      </c>
      <c r="CY53" s="29"/>
      <c r="CZ53" s="54">
        <f>_xlfn.XLOOKUP($C53,[21]PSP!$C:$C,[21]PSP!CZ:CZ)</f>
        <v>0</v>
      </c>
      <c r="DA53" s="27">
        <f>_xlfn.XLOOKUP($C53,[21]PSP!$C:$C,[21]PSP!DA:DA)</f>
        <v>1278.31</v>
      </c>
      <c r="DB53" s="28">
        <f t="shared" si="295"/>
        <v>0</v>
      </c>
      <c r="DC53" s="29"/>
      <c r="DD53" s="54">
        <f>_xlfn.XLOOKUP($C53,[21]PSP!$C:$C,[21]PSP!DD:DD)</f>
        <v>0</v>
      </c>
      <c r="DE53" s="27">
        <f>_xlfn.XLOOKUP($C53,[21]PSP!$C:$C,[21]PSP!DE:DE)</f>
        <v>1278.31</v>
      </c>
      <c r="DF53" s="28">
        <f t="shared" si="296"/>
        <v>0</v>
      </c>
      <c r="DG53" s="29"/>
      <c r="DH53" s="54">
        <f>_xlfn.XLOOKUP($C53,[21]PSP!$C:$C,[21]PSP!DH:DH)</f>
        <v>0</v>
      </c>
      <c r="DI53" s="27">
        <f>_xlfn.XLOOKUP($C53,[21]PSP!$C:$C,[21]PSP!DI:DI)</f>
        <v>1278.31</v>
      </c>
      <c r="DJ53" s="28">
        <f t="shared" si="297"/>
        <v>0</v>
      </c>
      <c r="DK53" s="29"/>
      <c r="DL53" s="54">
        <f>_xlfn.XLOOKUP($C53,[21]PSP!$C:$C,[21]PSP!DL:DL)</f>
        <v>0</v>
      </c>
      <c r="DM53" s="27">
        <f>_xlfn.XLOOKUP($C53,[21]PSP!$C:$C,[21]PSP!DM:DM)</f>
        <v>1278.31</v>
      </c>
      <c r="DN53" s="28">
        <f t="shared" si="298"/>
        <v>0</v>
      </c>
      <c r="DO53" s="29"/>
      <c r="DP53" s="54">
        <f>_xlfn.XLOOKUP($C53,[21]PSP!$C:$C,[21]PSP!DP:DP)</f>
        <v>0</v>
      </c>
      <c r="DQ53" s="27">
        <f>_xlfn.XLOOKUP($C53,[21]PSP!$C:$C,[21]PSP!DQ:DQ)</f>
        <v>1278.31</v>
      </c>
      <c r="DR53" s="28">
        <f t="shared" si="299"/>
        <v>0</v>
      </c>
      <c r="DS53" s="29"/>
      <c r="DT53" s="54">
        <f>_xlfn.XLOOKUP($C53,[21]PSP!$C:$C,[21]PSP!DT:DT)</f>
        <v>0</v>
      </c>
      <c r="DU53" s="27">
        <f>_xlfn.XLOOKUP($C53,[21]PSP!$C:$C,[21]PSP!DU:DU)</f>
        <v>1278.31</v>
      </c>
      <c r="DV53" s="28">
        <f t="shared" si="300"/>
        <v>0</v>
      </c>
      <c r="DW53" s="29"/>
      <c r="DX53" s="54">
        <f>_xlfn.XLOOKUP($C53,[21]PSP!$C:$C,[21]PSP!DX:DX)</f>
        <v>0</v>
      </c>
      <c r="DY53" s="27">
        <f>_xlfn.XLOOKUP($C53,[21]PSP!$C:$C,[21]PSP!DY:DY)</f>
        <v>1278.31</v>
      </c>
      <c r="DZ53" s="28">
        <f t="shared" si="301"/>
        <v>0</v>
      </c>
      <c r="EA53" s="29"/>
      <c r="EB53" s="54">
        <f>_xlfn.XLOOKUP($C53,[21]PSP!$C:$C,[21]PSP!EB:EB)</f>
        <v>0</v>
      </c>
      <c r="EC53" s="27">
        <f>_xlfn.XLOOKUP($C53,[21]PSP!$C:$C,[21]PSP!EC:EC)</f>
        <v>1278.31</v>
      </c>
      <c r="ED53" s="28">
        <f t="shared" si="302"/>
        <v>0</v>
      </c>
      <c r="EE53" s="29"/>
      <c r="EF53" s="54">
        <f>_xlfn.XLOOKUP($C53,[21]PSP!$C:$C,[21]PSP!EF:EF)</f>
        <v>0</v>
      </c>
      <c r="EG53" s="27">
        <f>_xlfn.XLOOKUP($C53,[21]PSP!$C:$C,[21]PSP!EG:EG)</f>
        <v>1278.31</v>
      </c>
      <c r="EH53" s="28">
        <f t="shared" si="303"/>
        <v>0</v>
      </c>
      <c r="EI53" s="29"/>
      <c r="EJ53" s="54">
        <f>_xlfn.XLOOKUP($C53,[21]PSP!$C:$C,[21]PSP!EJ:EJ)</f>
        <v>0</v>
      </c>
      <c r="EK53" s="27">
        <f>_xlfn.XLOOKUP($C53,[21]PSP!$C:$C,[21]PSP!EK:EK)</f>
        <v>1278.31</v>
      </c>
      <c r="EL53" s="28">
        <f t="shared" si="304"/>
        <v>0</v>
      </c>
      <c r="EM53" s="29"/>
      <c r="EN53" s="108"/>
      <c r="EO53" s="29">
        <f t="shared" si="33"/>
        <v>1559921.68</v>
      </c>
      <c r="EP53" s="29">
        <f t="shared" si="305"/>
        <v>1559921.6800000002</v>
      </c>
      <c r="EQ53" s="4" t="b">
        <f t="shared" si="34"/>
        <v>1</v>
      </c>
      <c r="ES53" s="118">
        <f t="shared" si="200"/>
        <v>1.1767000000000001</v>
      </c>
    </row>
    <row r="54" spans="3:149" ht="21" x14ac:dyDescent="0.25">
      <c r="C54" s="24" t="s">
        <v>267</v>
      </c>
      <c r="D54" s="43">
        <f>_xlfn.XLOOKUP($C54,[21]PSP!$C:$C,[21]PSP!D:D)</f>
        <v>4915645</v>
      </c>
      <c r="E54" s="43" t="str">
        <f>_xlfn.XLOOKUP($C54,[21]PSP!$C:$C,[21]PSP!E:E)</f>
        <v>SICRO SERVIÇO</v>
      </c>
      <c r="F54" s="25" t="str">
        <f>_xlfn.XLOOKUP($C54,[21]PSP!$C:$C,[21]PSP!F:F)</f>
        <v>INJEÇÃO DE FISSURAS EM ESTRUTURAS DE CONCRETO COM ADESIVO ESTRUTURAL DE BASE EPÓXI DE BAIXA VISCOSIDADE - FORNECIMENTO E APLICAÇÃO</v>
      </c>
      <c r="G54" s="43" t="str">
        <f>_xlfn.XLOOKUP($C54,[21]PSP!$C:$C,[21]PSP!G:G)</f>
        <v>KG</v>
      </c>
      <c r="H54" s="53">
        <f>_xlfn.XLOOKUP($C54,[21]PSP!$C:$C,[21]PSP!H:H)</f>
        <v>16.071999999999999</v>
      </c>
      <c r="I54" s="28">
        <f>_xlfn.XLOOKUP($C54,[21]PSP!$C:$C,[21]PSP!I:I)</f>
        <v>5226.28</v>
      </c>
      <c r="J54" s="28">
        <f t="shared" si="271"/>
        <v>6149.7636760000005</v>
      </c>
      <c r="K54" s="29"/>
      <c r="L54" s="54">
        <f>_xlfn.XLOOKUP($C54,[21]PSP!$C:$C,[21]PSP!L:L)</f>
        <v>0</v>
      </c>
      <c r="M54" s="27">
        <f>_xlfn.XLOOKUP($C54,[21]PSP!$C:$C,[21]PSP!M:M)</f>
        <v>325.18</v>
      </c>
      <c r="N54" s="28">
        <f t="shared" si="272"/>
        <v>0</v>
      </c>
      <c r="O54" s="29"/>
      <c r="P54" s="54">
        <f>_xlfn.XLOOKUP($C54,[21]PSP!$C:$C,[21]PSP!P:P)</f>
        <v>0</v>
      </c>
      <c r="Q54" s="27">
        <f>_xlfn.XLOOKUP($C54,[21]PSP!$C:$C,[21]PSP!Q:Q)</f>
        <v>325.18</v>
      </c>
      <c r="R54" s="28">
        <f t="shared" si="273"/>
        <v>0</v>
      </c>
      <c r="S54" s="29"/>
      <c r="T54" s="54">
        <f>_xlfn.XLOOKUP($C54,[21]PSP!$C:$C,[21]PSP!T:T)</f>
        <v>0</v>
      </c>
      <c r="U54" s="27">
        <f>_xlfn.XLOOKUP($C54,[21]PSP!$C:$C,[21]PSP!U:U)</f>
        <v>325.18</v>
      </c>
      <c r="V54" s="28">
        <f t="shared" si="274"/>
        <v>0</v>
      </c>
      <c r="W54" s="29"/>
      <c r="X54" s="54">
        <f>_xlfn.XLOOKUP($C54,[21]PSP!$C:$C,[21]PSP!X:X)</f>
        <v>0</v>
      </c>
      <c r="Y54" s="27">
        <f>_xlfn.XLOOKUP($C54,[21]PSP!$C:$C,[21]PSP!Y:Y)</f>
        <v>325.18</v>
      </c>
      <c r="Z54" s="28">
        <f t="shared" si="275"/>
        <v>0</v>
      </c>
      <c r="AA54" s="29"/>
      <c r="AB54" s="54">
        <f>_xlfn.XLOOKUP($C54,[21]PSP!$C:$C,[21]PSP!AB:AB)</f>
        <v>0</v>
      </c>
      <c r="AC54" s="27">
        <f>_xlfn.XLOOKUP($C54,[21]PSP!$C:$C,[21]PSP!AC:AC)</f>
        <v>325.18</v>
      </c>
      <c r="AD54" s="28">
        <f t="shared" si="276"/>
        <v>0</v>
      </c>
      <c r="AE54" s="29"/>
      <c r="AF54" s="54">
        <f>_xlfn.XLOOKUP($C54,[21]PSP!$C:$C,[21]PSP!AF:AF)</f>
        <v>0</v>
      </c>
      <c r="AG54" s="27">
        <f>_xlfn.XLOOKUP($C54,[21]PSP!$C:$C,[21]PSP!AG:AG)</f>
        <v>325.18</v>
      </c>
      <c r="AH54" s="28">
        <f t="shared" si="277"/>
        <v>0</v>
      </c>
      <c r="AI54" s="29"/>
      <c r="AJ54" s="54">
        <f>_xlfn.XLOOKUP($C54,[21]PSP!$C:$C,[21]PSP!AJ:AJ)</f>
        <v>2.1840000000000002</v>
      </c>
      <c r="AK54" s="27">
        <f>_xlfn.XLOOKUP($C54,[21]PSP!$C:$C,[21]PSP!AK:AK)</f>
        <v>325.18</v>
      </c>
      <c r="AL54" s="28">
        <f t="shared" si="278"/>
        <v>710.19</v>
      </c>
      <c r="AM54" s="29"/>
      <c r="AN54" s="54">
        <f>_xlfn.XLOOKUP($C54,[21]PSP!$C:$C,[21]PSP!AN:AN)</f>
        <v>0</v>
      </c>
      <c r="AO54" s="27">
        <f>_xlfn.XLOOKUP($C54,[21]PSP!$C:$C,[21]PSP!AO:AO)</f>
        <v>325.18</v>
      </c>
      <c r="AP54" s="28">
        <f t="shared" si="279"/>
        <v>0</v>
      </c>
      <c r="AQ54" s="29"/>
      <c r="AR54" s="54">
        <f>_xlfn.XLOOKUP($C54,[21]PSP!$C:$C,[21]PSP!AR:AR)</f>
        <v>0</v>
      </c>
      <c r="AS54" s="27">
        <f>_xlfn.XLOOKUP($C54,[21]PSP!$C:$C,[21]PSP!AS:AS)</f>
        <v>325.18</v>
      </c>
      <c r="AT54" s="28">
        <f t="shared" si="280"/>
        <v>0</v>
      </c>
      <c r="AU54" s="29"/>
      <c r="AV54" s="54">
        <f>_xlfn.XLOOKUP($C54,[21]PSP!$C:$C,[21]PSP!AV:AV)</f>
        <v>0.224</v>
      </c>
      <c r="AW54" s="27">
        <f>_xlfn.XLOOKUP($C54,[21]PSP!$C:$C,[21]PSP!AW:AW)</f>
        <v>325.18</v>
      </c>
      <c r="AX54" s="28">
        <f t="shared" si="281"/>
        <v>72.84</v>
      </c>
      <c r="AY54" s="29"/>
      <c r="AZ54" s="54">
        <f>_xlfn.XLOOKUP($C54,[21]PSP!$C:$C,[21]PSP!AZ:AZ)</f>
        <v>0</v>
      </c>
      <c r="BA54" s="27">
        <f>_xlfn.XLOOKUP($C54,[21]PSP!$C:$C,[21]PSP!BA:BA)</f>
        <v>325.18</v>
      </c>
      <c r="BB54" s="28">
        <f t="shared" si="282"/>
        <v>0</v>
      </c>
      <c r="BC54" s="54"/>
      <c r="BD54" s="54">
        <f>_xlfn.XLOOKUP($C54,[21]PSP!$C:$C,[21]PSP!BD:BD)</f>
        <v>0</v>
      </c>
      <c r="BE54" s="27">
        <f>_xlfn.XLOOKUP($C54,[21]PSP!$C:$C,[21]PSP!BE:BE)</f>
        <v>325.18</v>
      </c>
      <c r="BF54" s="28">
        <f t="shared" si="283"/>
        <v>0</v>
      </c>
      <c r="BG54" s="29"/>
      <c r="BH54" s="54">
        <f>_xlfn.XLOOKUP($C54,[21]PSP!$C:$C,[21]PSP!BH:BH)</f>
        <v>1.68</v>
      </c>
      <c r="BI54" s="27">
        <f>_xlfn.XLOOKUP($C54,[21]PSP!$C:$C,[21]PSP!BI:BI)</f>
        <v>325.18</v>
      </c>
      <c r="BJ54" s="28">
        <f t="shared" si="284"/>
        <v>546.29999999999995</v>
      </c>
      <c r="BK54" s="29"/>
      <c r="BL54" s="54">
        <f>_xlfn.XLOOKUP($C54,[21]PSP!$C:$C,[21]PSP!BL:BL)</f>
        <v>0</v>
      </c>
      <c r="BM54" s="27">
        <f>_xlfn.XLOOKUP($C54,[21]PSP!$C:$C,[21]PSP!BM:BM)</f>
        <v>325.18</v>
      </c>
      <c r="BN54" s="28">
        <f t="shared" si="285"/>
        <v>0</v>
      </c>
      <c r="BO54" s="29"/>
      <c r="BP54" s="54">
        <f>_xlfn.XLOOKUP($C54,[21]PSP!$C:$C,[21]PSP!BP:BP)</f>
        <v>0</v>
      </c>
      <c r="BQ54" s="27">
        <f>_xlfn.XLOOKUP($C54,[21]PSP!$C:$C,[21]PSP!BQ:BQ)</f>
        <v>325.18</v>
      </c>
      <c r="BR54" s="28">
        <f t="shared" si="286"/>
        <v>0</v>
      </c>
      <c r="BS54" s="29"/>
      <c r="BT54" s="54">
        <f>_xlfn.XLOOKUP($C54,[21]PSP!$C:$C,[21]PSP!BT:BT)</f>
        <v>11.984</v>
      </c>
      <c r="BU54" s="27">
        <f>_xlfn.XLOOKUP($C54,[21]PSP!$C:$C,[21]PSP!BU:BU)</f>
        <v>325.18</v>
      </c>
      <c r="BV54" s="28">
        <f t="shared" si="287"/>
        <v>3896.95</v>
      </c>
      <c r="BW54" s="29"/>
      <c r="BX54" s="54">
        <f>_xlfn.XLOOKUP($C54,[21]PSP!$C:$C,[21]PSP!BX:BX)</f>
        <v>0</v>
      </c>
      <c r="BY54" s="27">
        <f>_xlfn.XLOOKUP($C54,[21]PSP!$C:$C,[21]PSP!BY:BY)</f>
        <v>325.18</v>
      </c>
      <c r="BZ54" s="28">
        <f t="shared" si="288"/>
        <v>0</v>
      </c>
      <c r="CA54" s="29"/>
      <c r="CB54" s="54">
        <f>_xlfn.XLOOKUP($C54,[21]PSP!$C:$C,[21]PSP!CB:CB)</f>
        <v>0</v>
      </c>
      <c r="CC54" s="27">
        <f>_xlfn.XLOOKUP($C54,[21]PSP!$C:$C,[21]PSP!CC:CC)</f>
        <v>325.18</v>
      </c>
      <c r="CD54" s="28">
        <f t="shared" si="289"/>
        <v>0</v>
      </c>
      <c r="CE54" s="29"/>
      <c r="CF54" s="54">
        <f>_xlfn.XLOOKUP($C54,[21]PSP!$C:$C,[21]PSP!CF:CF)</f>
        <v>0</v>
      </c>
      <c r="CG54" s="27">
        <f>_xlfn.XLOOKUP($C54,[21]PSP!$C:$C,[21]PSP!CG:CG)</f>
        <v>325.18</v>
      </c>
      <c r="CH54" s="28">
        <f t="shared" si="290"/>
        <v>0</v>
      </c>
      <c r="CI54" s="29"/>
      <c r="CJ54" s="54">
        <f>_xlfn.XLOOKUP($C54,[21]PSP!$C:$C,[21]PSP!CJ:CJ)</f>
        <v>0</v>
      </c>
      <c r="CK54" s="27">
        <f>_xlfn.XLOOKUP($C54,[21]PSP!$C:$C,[21]PSP!CK:CK)</f>
        <v>325.18</v>
      </c>
      <c r="CL54" s="28">
        <f t="shared" si="291"/>
        <v>0</v>
      </c>
      <c r="CM54" s="29"/>
      <c r="CN54" s="54">
        <f>_xlfn.XLOOKUP($C54,[21]PSP!$C:$C,[21]PSP!CN:CN)</f>
        <v>0</v>
      </c>
      <c r="CO54" s="27">
        <f>_xlfn.XLOOKUP($C54,[21]PSP!$C:$C,[21]PSP!CO:CO)</f>
        <v>325.18</v>
      </c>
      <c r="CP54" s="28">
        <f t="shared" si="292"/>
        <v>0</v>
      </c>
      <c r="CQ54" s="29"/>
      <c r="CR54" s="54">
        <f>_xlfn.XLOOKUP($C54,[21]PSP!$C:$C,[21]PSP!CR:CR)</f>
        <v>0</v>
      </c>
      <c r="CS54" s="27">
        <f>_xlfn.XLOOKUP($C54,[21]PSP!$C:$C,[21]PSP!CS:CS)</f>
        <v>325.18</v>
      </c>
      <c r="CT54" s="28">
        <f t="shared" si="293"/>
        <v>0</v>
      </c>
      <c r="CU54" s="29"/>
      <c r="CV54" s="54">
        <f>_xlfn.XLOOKUP($C54,[21]PSP!$C:$C,[21]PSP!CV:CV)</f>
        <v>0</v>
      </c>
      <c r="CW54" s="27">
        <f>_xlfn.XLOOKUP($C54,[21]PSP!$C:$C,[21]PSP!CW:CW)</f>
        <v>325.18</v>
      </c>
      <c r="CX54" s="28">
        <f t="shared" si="294"/>
        <v>0</v>
      </c>
      <c r="CY54" s="29"/>
      <c r="CZ54" s="54">
        <f>_xlfn.XLOOKUP($C54,[21]PSP!$C:$C,[21]PSP!CZ:CZ)</f>
        <v>0</v>
      </c>
      <c r="DA54" s="27">
        <f>_xlfn.XLOOKUP($C54,[21]PSP!$C:$C,[21]PSP!DA:DA)</f>
        <v>325.18</v>
      </c>
      <c r="DB54" s="28">
        <f t="shared" si="295"/>
        <v>0</v>
      </c>
      <c r="DC54" s="29"/>
      <c r="DD54" s="54">
        <f>_xlfn.XLOOKUP($C54,[21]PSP!$C:$C,[21]PSP!DD:DD)</f>
        <v>0</v>
      </c>
      <c r="DE54" s="27">
        <f>_xlfn.XLOOKUP($C54,[21]PSP!$C:$C,[21]PSP!DE:DE)</f>
        <v>325.18</v>
      </c>
      <c r="DF54" s="28">
        <f t="shared" si="296"/>
        <v>0</v>
      </c>
      <c r="DG54" s="29"/>
      <c r="DH54" s="54">
        <f>_xlfn.XLOOKUP($C54,[21]PSP!$C:$C,[21]PSP!DH:DH)</f>
        <v>0</v>
      </c>
      <c r="DI54" s="27">
        <f>_xlfn.XLOOKUP($C54,[21]PSP!$C:$C,[21]PSP!DI:DI)</f>
        <v>325.18</v>
      </c>
      <c r="DJ54" s="28">
        <f t="shared" si="297"/>
        <v>0</v>
      </c>
      <c r="DK54" s="29"/>
      <c r="DL54" s="54">
        <f>_xlfn.XLOOKUP($C54,[21]PSP!$C:$C,[21]PSP!DL:DL)</f>
        <v>0</v>
      </c>
      <c r="DM54" s="27">
        <f>_xlfn.XLOOKUP($C54,[21]PSP!$C:$C,[21]PSP!DM:DM)</f>
        <v>325.18</v>
      </c>
      <c r="DN54" s="28">
        <f t="shared" si="298"/>
        <v>0</v>
      </c>
      <c r="DO54" s="29"/>
      <c r="DP54" s="54">
        <f>_xlfn.XLOOKUP($C54,[21]PSP!$C:$C,[21]PSP!DP:DP)</f>
        <v>0</v>
      </c>
      <c r="DQ54" s="27">
        <f>_xlfn.XLOOKUP($C54,[21]PSP!$C:$C,[21]PSP!DQ:DQ)</f>
        <v>325.18</v>
      </c>
      <c r="DR54" s="28">
        <f t="shared" si="299"/>
        <v>0</v>
      </c>
      <c r="DS54" s="29"/>
      <c r="DT54" s="54">
        <f>_xlfn.XLOOKUP($C54,[21]PSP!$C:$C,[21]PSP!DT:DT)</f>
        <v>0</v>
      </c>
      <c r="DU54" s="27">
        <f>_xlfn.XLOOKUP($C54,[21]PSP!$C:$C,[21]PSP!DU:DU)</f>
        <v>325.18</v>
      </c>
      <c r="DV54" s="28">
        <f t="shared" si="300"/>
        <v>0</v>
      </c>
      <c r="DW54" s="29"/>
      <c r="DX54" s="54">
        <f>_xlfn.XLOOKUP($C54,[21]PSP!$C:$C,[21]PSP!DX:DX)</f>
        <v>0</v>
      </c>
      <c r="DY54" s="27">
        <f>_xlfn.XLOOKUP($C54,[21]PSP!$C:$C,[21]PSP!DY:DY)</f>
        <v>325.18</v>
      </c>
      <c r="DZ54" s="28">
        <f t="shared" si="301"/>
        <v>0</v>
      </c>
      <c r="EA54" s="29"/>
      <c r="EB54" s="54">
        <f>_xlfn.XLOOKUP($C54,[21]PSP!$C:$C,[21]PSP!EB:EB)</f>
        <v>0</v>
      </c>
      <c r="EC54" s="27">
        <f>_xlfn.XLOOKUP($C54,[21]PSP!$C:$C,[21]PSP!EC:EC)</f>
        <v>325.18</v>
      </c>
      <c r="ED54" s="28">
        <f t="shared" si="302"/>
        <v>0</v>
      </c>
      <c r="EE54" s="29"/>
      <c r="EF54" s="54">
        <f>_xlfn.XLOOKUP($C54,[21]PSP!$C:$C,[21]PSP!EF:EF)</f>
        <v>0</v>
      </c>
      <c r="EG54" s="27">
        <f>_xlfn.XLOOKUP($C54,[21]PSP!$C:$C,[21]PSP!EG:EG)</f>
        <v>325.18</v>
      </c>
      <c r="EH54" s="28">
        <f t="shared" si="303"/>
        <v>0</v>
      </c>
      <c r="EI54" s="29"/>
      <c r="EJ54" s="54">
        <f>_xlfn.XLOOKUP($C54,[21]PSP!$C:$C,[21]PSP!EJ:EJ)</f>
        <v>0</v>
      </c>
      <c r="EK54" s="27">
        <f>_xlfn.XLOOKUP($C54,[21]PSP!$C:$C,[21]PSP!EK:EK)</f>
        <v>325.18</v>
      </c>
      <c r="EL54" s="28">
        <f t="shared" si="304"/>
        <v>0</v>
      </c>
      <c r="EM54" s="29"/>
      <c r="EN54" s="108"/>
      <c r="EO54" s="29">
        <f t="shared" si="33"/>
        <v>5226.2800000000007</v>
      </c>
      <c r="EP54" s="29">
        <f t="shared" si="305"/>
        <v>5226.28</v>
      </c>
      <c r="EQ54" s="4" t="b">
        <f t="shared" si="34"/>
        <v>1</v>
      </c>
      <c r="ES54" s="118">
        <f t="shared" si="200"/>
        <v>1.1767000000000001</v>
      </c>
    </row>
    <row r="55" spans="3:149" ht="21" x14ac:dyDescent="0.25">
      <c r="C55" s="24" t="s">
        <v>268</v>
      </c>
      <c r="D55" s="43">
        <f>_xlfn.XLOOKUP($C55,[21]PSP!$C:$C,[21]PSP!D:D)</f>
        <v>4915641</v>
      </c>
      <c r="E55" s="43" t="str">
        <f>_xlfn.XLOOKUP($C55,[21]PSP!$C:$C,[21]PSP!E:E)</f>
        <v>SICRO SERVIÇO</v>
      </c>
      <c r="F55" s="25" t="str">
        <f>_xlfn.XLOOKUP($C55,[21]PSP!$C:$C,[21]PSP!F:F)</f>
        <v>DRENO EM TUBO DE AÇO GALVANIZADO D = 80 MM E L = 50 CM EM OAE - FORNECIMENTO E INSTALAÇÃO</v>
      </c>
      <c r="G55" s="43" t="str">
        <f>_xlfn.XLOOKUP($C55,[21]PSP!$C:$C,[21]PSP!G:G)</f>
        <v>UN</v>
      </c>
      <c r="H55" s="53">
        <f>_xlfn.XLOOKUP($C55,[21]PSP!$C:$C,[21]PSP!H:H)</f>
        <v>59</v>
      </c>
      <c r="I55" s="28">
        <f>_xlfn.XLOOKUP($C55,[21]PSP!$C:$C,[21]PSP!I:I)</f>
        <v>1544.62</v>
      </c>
      <c r="J55" s="28">
        <f t="shared" si="271"/>
        <v>1817.5543540000001</v>
      </c>
      <c r="K55" s="29"/>
      <c r="L55" s="54">
        <f>_xlfn.XLOOKUP($C55,[21]PSP!$C:$C,[21]PSP!L:L)</f>
        <v>0</v>
      </c>
      <c r="M55" s="27">
        <f>_xlfn.XLOOKUP($C55,[21]PSP!$C:$C,[21]PSP!M:M)</f>
        <v>26.18</v>
      </c>
      <c r="N55" s="28">
        <f t="shared" si="272"/>
        <v>0</v>
      </c>
      <c r="O55" s="29"/>
      <c r="P55" s="54">
        <f>_xlfn.XLOOKUP($C55,[21]PSP!$C:$C,[21]PSP!P:P)</f>
        <v>0</v>
      </c>
      <c r="Q55" s="27">
        <f>_xlfn.XLOOKUP($C55,[21]PSP!$C:$C,[21]PSP!Q:Q)</f>
        <v>26.18</v>
      </c>
      <c r="R55" s="28">
        <f t="shared" si="273"/>
        <v>0</v>
      </c>
      <c r="S55" s="29"/>
      <c r="T55" s="54">
        <f>_xlfn.XLOOKUP($C55,[21]PSP!$C:$C,[21]PSP!T:T)</f>
        <v>0</v>
      </c>
      <c r="U55" s="27">
        <f>_xlfn.XLOOKUP($C55,[21]PSP!$C:$C,[21]PSP!U:U)</f>
        <v>26.18</v>
      </c>
      <c r="V55" s="28">
        <f t="shared" si="274"/>
        <v>0</v>
      </c>
      <c r="W55" s="29"/>
      <c r="X55" s="54">
        <f>_xlfn.XLOOKUP($C55,[21]PSP!$C:$C,[21]PSP!X:X)</f>
        <v>0</v>
      </c>
      <c r="Y55" s="27">
        <f>_xlfn.XLOOKUP($C55,[21]PSP!$C:$C,[21]PSP!Y:Y)</f>
        <v>26.18</v>
      </c>
      <c r="Z55" s="28">
        <f t="shared" si="275"/>
        <v>0</v>
      </c>
      <c r="AA55" s="29"/>
      <c r="AB55" s="54">
        <f>_xlfn.XLOOKUP($C55,[21]PSP!$C:$C,[21]PSP!AB:AB)</f>
        <v>0</v>
      </c>
      <c r="AC55" s="27">
        <f>_xlfn.XLOOKUP($C55,[21]PSP!$C:$C,[21]PSP!AC:AC)</f>
        <v>26.18</v>
      </c>
      <c r="AD55" s="28">
        <f t="shared" si="276"/>
        <v>0</v>
      </c>
      <c r="AE55" s="29"/>
      <c r="AF55" s="54">
        <f>_xlfn.XLOOKUP($C55,[21]PSP!$C:$C,[21]PSP!AF:AF)</f>
        <v>0</v>
      </c>
      <c r="AG55" s="27">
        <f>_xlfn.XLOOKUP($C55,[21]PSP!$C:$C,[21]PSP!AG:AG)</f>
        <v>26.18</v>
      </c>
      <c r="AH55" s="28">
        <f t="shared" si="277"/>
        <v>0</v>
      </c>
      <c r="AI55" s="29"/>
      <c r="AJ55" s="54">
        <f>_xlfn.XLOOKUP($C55,[21]PSP!$C:$C,[21]PSP!AJ:AJ)</f>
        <v>0</v>
      </c>
      <c r="AK55" s="27">
        <f>_xlfn.XLOOKUP($C55,[21]PSP!$C:$C,[21]PSP!AK:AK)</f>
        <v>26.18</v>
      </c>
      <c r="AL55" s="28">
        <f t="shared" si="278"/>
        <v>0</v>
      </c>
      <c r="AM55" s="29"/>
      <c r="AN55" s="54">
        <f>_xlfn.XLOOKUP($C55,[21]PSP!$C:$C,[21]PSP!AN:AN)</f>
        <v>0</v>
      </c>
      <c r="AO55" s="27">
        <f>_xlfn.XLOOKUP($C55,[21]PSP!$C:$C,[21]PSP!AO:AO)</f>
        <v>26.18</v>
      </c>
      <c r="AP55" s="28">
        <f t="shared" si="279"/>
        <v>0</v>
      </c>
      <c r="AQ55" s="29"/>
      <c r="AR55" s="54">
        <f>_xlfn.XLOOKUP($C55,[21]PSP!$C:$C,[21]PSP!AR:AR)</f>
        <v>0</v>
      </c>
      <c r="AS55" s="27">
        <f>_xlfn.XLOOKUP($C55,[21]PSP!$C:$C,[21]PSP!AS:AS)</f>
        <v>26.18</v>
      </c>
      <c r="AT55" s="28">
        <f t="shared" si="280"/>
        <v>0</v>
      </c>
      <c r="AU55" s="29"/>
      <c r="AV55" s="54">
        <f>_xlfn.XLOOKUP($C55,[21]PSP!$C:$C,[21]PSP!AV:AV)</f>
        <v>0</v>
      </c>
      <c r="AW55" s="27">
        <f>_xlfn.XLOOKUP($C55,[21]PSP!$C:$C,[21]PSP!AW:AW)</f>
        <v>26.18</v>
      </c>
      <c r="AX55" s="28">
        <f t="shared" si="281"/>
        <v>0</v>
      </c>
      <c r="AY55" s="29"/>
      <c r="AZ55" s="54">
        <f>_xlfn.XLOOKUP($C55,[21]PSP!$C:$C,[21]PSP!AZ:AZ)</f>
        <v>0</v>
      </c>
      <c r="BA55" s="27">
        <f>_xlfn.XLOOKUP($C55,[21]PSP!$C:$C,[21]PSP!BA:BA)</f>
        <v>26.18</v>
      </c>
      <c r="BB55" s="28">
        <f t="shared" si="282"/>
        <v>0</v>
      </c>
      <c r="BC55" s="54"/>
      <c r="BD55" s="54">
        <f>_xlfn.XLOOKUP($C55,[21]PSP!$C:$C,[21]PSP!BD:BD)</f>
        <v>0</v>
      </c>
      <c r="BE55" s="27">
        <f>_xlfn.XLOOKUP($C55,[21]PSP!$C:$C,[21]PSP!BE:BE)</f>
        <v>26.18</v>
      </c>
      <c r="BF55" s="28">
        <f t="shared" si="283"/>
        <v>0</v>
      </c>
      <c r="BG55" s="29"/>
      <c r="BH55" s="54">
        <f>_xlfn.XLOOKUP($C55,[21]PSP!$C:$C,[21]PSP!BH:BH)</f>
        <v>0</v>
      </c>
      <c r="BI55" s="27">
        <f>_xlfn.XLOOKUP($C55,[21]PSP!$C:$C,[21]PSP!BI:BI)</f>
        <v>26.18</v>
      </c>
      <c r="BJ55" s="28">
        <f t="shared" si="284"/>
        <v>0</v>
      </c>
      <c r="BK55" s="29"/>
      <c r="BL55" s="54">
        <f>_xlfn.XLOOKUP($C55,[21]PSP!$C:$C,[21]PSP!BL:BL)</f>
        <v>0</v>
      </c>
      <c r="BM55" s="27">
        <f>_xlfn.XLOOKUP($C55,[21]PSP!$C:$C,[21]PSP!BM:BM)</f>
        <v>26.18</v>
      </c>
      <c r="BN55" s="28">
        <f t="shared" si="285"/>
        <v>0</v>
      </c>
      <c r="BO55" s="29"/>
      <c r="BP55" s="54">
        <f>_xlfn.XLOOKUP($C55,[21]PSP!$C:$C,[21]PSP!BP:BP)</f>
        <v>0</v>
      </c>
      <c r="BQ55" s="27">
        <f>_xlfn.XLOOKUP($C55,[21]PSP!$C:$C,[21]PSP!BQ:BQ)</f>
        <v>26.18</v>
      </c>
      <c r="BR55" s="28">
        <f t="shared" si="286"/>
        <v>0</v>
      </c>
      <c r="BS55" s="29"/>
      <c r="BT55" s="54">
        <f>_xlfn.XLOOKUP($C55,[21]PSP!$C:$C,[21]PSP!BT:BT)</f>
        <v>59</v>
      </c>
      <c r="BU55" s="27">
        <f>_xlfn.XLOOKUP($C55,[21]PSP!$C:$C,[21]PSP!BU:BU)</f>
        <v>26.18</v>
      </c>
      <c r="BV55" s="28">
        <f t="shared" si="287"/>
        <v>1544.62</v>
      </c>
      <c r="BW55" s="29"/>
      <c r="BX55" s="54">
        <f>_xlfn.XLOOKUP($C55,[21]PSP!$C:$C,[21]PSP!BX:BX)</f>
        <v>0</v>
      </c>
      <c r="BY55" s="27">
        <f>_xlfn.XLOOKUP($C55,[21]PSP!$C:$C,[21]PSP!BY:BY)</f>
        <v>26.18</v>
      </c>
      <c r="BZ55" s="28">
        <f t="shared" si="288"/>
        <v>0</v>
      </c>
      <c r="CA55" s="29"/>
      <c r="CB55" s="54">
        <f>_xlfn.XLOOKUP($C55,[21]PSP!$C:$C,[21]PSP!CB:CB)</f>
        <v>0</v>
      </c>
      <c r="CC55" s="27">
        <f>_xlfn.XLOOKUP($C55,[21]PSP!$C:$C,[21]PSP!CC:CC)</f>
        <v>26.18</v>
      </c>
      <c r="CD55" s="28">
        <f t="shared" si="289"/>
        <v>0</v>
      </c>
      <c r="CE55" s="29"/>
      <c r="CF55" s="54">
        <f>_xlfn.XLOOKUP($C55,[21]PSP!$C:$C,[21]PSP!CF:CF)</f>
        <v>0</v>
      </c>
      <c r="CG55" s="27">
        <f>_xlfn.XLOOKUP($C55,[21]PSP!$C:$C,[21]PSP!CG:CG)</f>
        <v>26.18</v>
      </c>
      <c r="CH55" s="28">
        <f t="shared" si="290"/>
        <v>0</v>
      </c>
      <c r="CI55" s="29"/>
      <c r="CJ55" s="54">
        <f>_xlfn.XLOOKUP($C55,[21]PSP!$C:$C,[21]PSP!CJ:CJ)</f>
        <v>0</v>
      </c>
      <c r="CK55" s="27">
        <f>_xlfn.XLOOKUP($C55,[21]PSP!$C:$C,[21]PSP!CK:CK)</f>
        <v>26.18</v>
      </c>
      <c r="CL55" s="28">
        <f t="shared" si="291"/>
        <v>0</v>
      </c>
      <c r="CM55" s="29"/>
      <c r="CN55" s="54">
        <f>_xlfn.XLOOKUP($C55,[21]PSP!$C:$C,[21]PSP!CN:CN)</f>
        <v>0</v>
      </c>
      <c r="CO55" s="27">
        <f>_xlfn.XLOOKUP($C55,[21]PSP!$C:$C,[21]PSP!CO:CO)</f>
        <v>26.18</v>
      </c>
      <c r="CP55" s="28">
        <f t="shared" si="292"/>
        <v>0</v>
      </c>
      <c r="CQ55" s="29"/>
      <c r="CR55" s="54">
        <f>_xlfn.XLOOKUP($C55,[21]PSP!$C:$C,[21]PSP!CR:CR)</f>
        <v>0</v>
      </c>
      <c r="CS55" s="27">
        <f>_xlfn.XLOOKUP($C55,[21]PSP!$C:$C,[21]PSP!CS:CS)</f>
        <v>26.18</v>
      </c>
      <c r="CT55" s="28">
        <f t="shared" si="293"/>
        <v>0</v>
      </c>
      <c r="CU55" s="29"/>
      <c r="CV55" s="54">
        <f>_xlfn.XLOOKUP($C55,[21]PSP!$C:$C,[21]PSP!CV:CV)</f>
        <v>0</v>
      </c>
      <c r="CW55" s="27">
        <f>_xlfn.XLOOKUP($C55,[21]PSP!$C:$C,[21]PSP!CW:CW)</f>
        <v>26.18</v>
      </c>
      <c r="CX55" s="28">
        <f t="shared" si="294"/>
        <v>0</v>
      </c>
      <c r="CY55" s="29"/>
      <c r="CZ55" s="54">
        <f>_xlfn.XLOOKUP($C55,[21]PSP!$C:$C,[21]PSP!CZ:CZ)</f>
        <v>0</v>
      </c>
      <c r="DA55" s="27">
        <f>_xlfn.XLOOKUP($C55,[21]PSP!$C:$C,[21]PSP!DA:DA)</f>
        <v>26.18</v>
      </c>
      <c r="DB55" s="28">
        <f t="shared" si="295"/>
        <v>0</v>
      </c>
      <c r="DC55" s="29"/>
      <c r="DD55" s="54">
        <f>_xlfn.XLOOKUP($C55,[21]PSP!$C:$C,[21]PSP!DD:DD)</f>
        <v>0</v>
      </c>
      <c r="DE55" s="27">
        <f>_xlfn.XLOOKUP($C55,[21]PSP!$C:$C,[21]PSP!DE:DE)</f>
        <v>26.18</v>
      </c>
      <c r="DF55" s="28">
        <f t="shared" si="296"/>
        <v>0</v>
      </c>
      <c r="DG55" s="29"/>
      <c r="DH55" s="54">
        <f>_xlfn.XLOOKUP($C55,[21]PSP!$C:$C,[21]PSP!DH:DH)</f>
        <v>0</v>
      </c>
      <c r="DI55" s="27">
        <f>_xlfn.XLOOKUP($C55,[21]PSP!$C:$C,[21]PSP!DI:DI)</f>
        <v>26.18</v>
      </c>
      <c r="DJ55" s="28">
        <f t="shared" si="297"/>
        <v>0</v>
      </c>
      <c r="DK55" s="29"/>
      <c r="DL55" s="54">
        <f>_xlfn.XLOOKUP($C55,[21]PSP!$C:$C,[21]PSP!DL:DL)</f>
        <v>0</v>
      </c>
      <c r="DM55" s="27">
        <f>_xlfn.XLOOKUP($C55,[21]PSP!$C:$C,[21]PSP!DM:DM)</f>
        <v>26.18</v>
      </c>
      <c r="DN55" s="28">
        <f t="shared" si="298"/>
        <v>0</v>
      </c>
      <c r="DO55" s="29"/>
      <c r="DP55" s="54">
        <f>_xlfn.XLOOKUP($C55,[21]PSP!$C:$C,[21]PSP!DP:DP)</f>
        <v>0</v>
      </c>
      <c r="DQ55" s="27">
        <f>_xlfn.XLOOKUP($C55,[21]PSP!$C:$C,[21]PSP!DQ:DQ)</f>
        <v>26.18</v>
      </c>
      <c r="DR55" s="28">
        <f t="shared" si="299"/>
        <v>0</v>
      </c>
      <c r="DS55" s="29"/>
      <c r="DT55" s="54">
        <f>_xlfn.XLOOKUP($C55,[21]PSP!$C:$C,[21]PSP!DT:DT)</f>
        <v>0</v>
      </c>
      <c r="DU55" s="27">
        <f>_xlfn.XLOOKUP($C55,[21]PSP!$C:$C,[21]PSP!DU:DU)</f>
        <v>26.18</v>
      </c>
      <c r="DV55" s="28">
        <f t="shared" si="300"/>
        <v>0</v>
      </c>
      <c r="DW55" s="29"/>
      <c r="DX55" s="54">
        <f>_xlfn.XLOOKUP($C55,[21]PSP!$C:$C,[21]PSP!DX:DX)</f>
        <v>0</v>
      </c>
      <c r="DY55" s="27">
        <f>_xlfn.XLOOKUP($C55,[21]PSP!$C:$C,[21]PSP!DY:DY)</f>
        <v>26.18</v>
      </c>
      <c r="DZ55" s="28">
        <f t="shared" si="301"/>
        <v>0</v>
      </c>
      <c r="EA55" s="29"/>
      <c r="EB55" s="54">
        <f>_xlfn.XLOOKUP($C55,[21]PSP!$C:$C,[21]PSP!EB:EB)</f>
        <v>0</v>
      </c>
      <c r="EC55" s="27">
        <f>_xlfn.XLOOKUP($C55,[21]PSP!$C:$C,[21]PSP!EC:EC)</f>
        <v>26.18</v>
      </c>
      <c r="ED55" s="28">
        <f t="shared" si="302"/>
        <v>0</v>
      </c>
      <c r="EE55" s="29"/>
      <c r="EF55" s="54">
        <f>_xlfn.XLOOKUP($C55,[21]PSP!$C:$C,[21]PSP!EF:EF)</f>
        <v>0</v>
      </c>
      <c r="EG55" s="27">
        <f>_xlfn.XLOOKUP($C55,[21]PSP!$C:$C,[21]PSP!EG:EG)</f>
        <v>26.18</v>
      </c>
      <c r="EH55" s="28">
        <f t="shared" si="303"/>
        <v>0</v>
      </c>
      <c r="EI55" s="29"/>
      <c r="EJ55" s="54">
        <f>_xlfn.XLOOKUP($C55,[21]PSP!$C:$C,[21]PSP!EJ:EJ)</f>
        <v>0</v>
      </c>
      <c r="EK55" s="27">
        <f>_xlfn.XLOOKUP($C55,[21]PSP!$C:$C,[21]PSP!EK:EK)</f>
        <v>26.18</v>
      </c>
      <c r="EL55" s="28">
        <f t="shared" si="304"/>
        <v>0</v>
      </c>
      <c r="EM55" s="29"/>
      <c r="EN55" s="108"/>
      <c r="EO55" s="29">
        <f t="shared" si="33"/>
        <v>1544.62</v>
      </c>
      <c r="EP55" s="29">
        <f t="shared" si="305"/>
        <v>1544.62</v>
      </c>
      <c r="EQ55" s="4" t="b">
        <f t="shared" si="34"/>
        <v>1</v>
      </c>
      <c r="ES55" s="118">
        <f t="shared" si="200"/>
        <v>1.1767000000000001</v>
      </c>
    </row>
    <row r="56" spans="3:149" ht="14.25" x14ac:dyDescent="0.25">
      <c r="C56" s="24" t="s">
        <v>269</v>
      </c>
      <c r="D56" s="43">
        <f>_xlfn.XLOOKUP($C56,[21]PSP!$C:$C,[21]PSP!D:D)</f>
        <v>4413905</v>
      </c>
      <c r="E56" s="43" t="str">
        <f>_xlfn.XLOOKUP($C56,[21]PSP!$C:$C,[21]PSP!E:E)</f>
        <v>SICRO SERVIÇO</v>
      </c>
      <c r="F56" s="25" t="str">
        <f>_xlfn.XLOOKUP($C56,[21]PSP!$C:$C,[21]PSP!F:F)</f>
        <v>HIDROSSEMEADURA</v>
      </c>
      <c r="G56" s="43" t="str">
        <f>_xlfn.XLOOKUP($C56,[21]PSP!$C:$C,[21]PSP!G:G)</f>
        <v>M²</v>
      </c>
      <c r="H56" s="53">
        <f>_xlfn.XLOOKUP($C56,[21]PSP!$C:$C,[21]PSP!H:H)</f>
        <v>0</v>
      </c>
      <c r="I56" s="28">
        <f>_xlfn.XLOOKUP($C56,[21]PSP!$C:$C,[21]PSP!I:I)</f>
        <v>0</v>
      </c>
      <c r="J56" s="28">
        <f t="shared" si="271"/>
        <v>0</v>
      </c>
      <c r="K56" s="29"/>
      <c r="L56" s="54">
        <f>_xlfn.XLOOKUP($C56,[21]PSP!$C:$C,[21]PSP!L:L)</f>
        <v>0</v>
      </c>
      <c r="M56" s="27">
        <f>_xlfn.XLOOKUP($C56,[21]PSP!$C:$C,[21]PSP!M:M)</f>
        <v>2.76</v>
      </c>
      <c r="N56" s="28">
        <f t="shared" si="272"/>
        <v>0</v>
      </c>
      <c r="O56" s="29"/>
      <c r="P56" s="54">
        <f>_xlfn.XLOOKUP($C56,[21]PSP!$C:$C,[21]PSP!P:P)</f>
        <v>0</v>
      </c>
      <c r="Q56" s="27">
        <f>_xlfn.XLOOKUP($C56,[21]PSP!$C:$C,[21]PSP!Q:Q)</f>
        <v>2.76</v>
      </c>
      <c r="R56" s="28">
        <f t="shared" si="273"/>
        <v>0</v>
      </c>
      <c r="S56" s="29"/>
      <c r="T56" s="54">
        <f>_xlfn.XLOOKUP($C56,[21]PSP!$C:$C,[21]PSP!T:T)</f>
        <v>0</v>
      </c>
      <c r="U56" s="27">
        <f>_xlfn.XLOOKUP($C56,[21]PSP!$C:$C,[21]PSP!U:U)</f>
        <v>2.76</v>
      </c>
      <c r="V56" s="28">
        <f t="shared" si="274"/>
        <v>0</v>
      </c>
      <c r="W56" s="29"/>
      <c r="X56" s="54">
        <f>_xlfn.XLOOKUP($C56,[21]PSP!$C:$C,[21]PSP!X:X)</f>
        <v>0</v>
      </c>
      <c r="Y56" s="27">
        <f>_xlfn.XLOOKUP($C56,[21]PSP!$C:$C,[21]PSP!Y:Y)</f>
        <v>2.76</v>
      </c>
      <c r="Z56" s="28">
        <f t="shared" si="275"/>
        <v>0</v>
      </c>
      <c r="AA56" s="29"/>
      <c r="AB56" s="54">
        <f>_xlfn.XLOOKUP($C56,[21]PSP!$C:$C,[21]PSP!AB:AB)</f>
        <v>0</v>
      </c>
      <c r="AC56" s="27">
        <f>_xlfn.XLOOKUP($C56,[21]PSP!$C:$C,[21]PSP!AC:AC)</f>
        <v>2.76</v>
      </c>
      <c r="AD56" s="28">
        <f t="shared" si="276"/>
        <v>0</v>
      </c>
      <c r="AE56" s="29"/>
      <c r="AF56" s="54">
        <f>_xlfn.XLOOKUP($C56,[21]PSP!$C:$C,[21]PSP!AF:AF)</f>
        <v>0</v>
      </c>
      <c r="AG56" s="27">
        <f>_xlfn.XLOOKUP($C56,[21]PSP!$C:$C,[21]PSP!AG:AG)</f>
        <v>2.76</v>
      </c>
      <c r="AH56" s="28">
        <f t="shared" si="277"/>
        <v>0</v>
      </c>
      <c r="AI56" s="29"/>
      <c r="AJ56" s="54">
        <f>_xlfn.XLOOKUP($C56,[21]PSP!$C:$C,[21]PSP!AJ:AJ)</f>
        <v>0</v>
      </c>
      <c r="AK56" s="27">
        <f>_xlfn.XLOOKUP($C56,[21]PSP!$C:$C,[21]PSP!AK:AK)</f>
        <v>2.76</v>
      </c>
      <c r="AL56" s="28">
        <f t="shared" si="278"/>
        <v>0</v>
      </c>
      <c r="AM56" s="29"/>
      <c r="AN56" s="54">
        <f>_xlfn.XLOOKUP($C56,[21]PSP!$C:$C,[21]PSP!AN:AN)</f>
        <v>0</v>
      </c>
      <c r="AO56" s="27">
        <f>_xlfn.XLOOKUP($C56,[21]PSP!$C:$C,[21]PSP!AO:AO)</f>
        <v>2.76</v>
      </c>
      <c r="AP56" s="28">
        <f t="shared" si="279"/>
        <v>0</v>
      </c>
      <c r="AQ56" s="29"/>
      <c r="AR56" s="54">
        <f>_xlfn.XLOOKUP($C56,[21]PSP!$C:$C,[21]PSP!AR:AR)</f>
        <v>0</v>
      </c>
      <c r="AS56" s="27">
        <f>_xlfn.XLOOKUP($C56,[21]PSP!$C:$C,[21]PSP!AS:AS)</f>
        <v>2.76</v>
      </c>
      <c r="AT56" s="28">
        <f t="shared" si="280"/>
        <v>0</v>
      </c>
      <c r="AU56" s="29"/>
      <c r="AV56" s="54">
        <f>_xlfn.XLOOKUP($C56,[21]PSP!$C:$C,[21]PSP!AV:AV)</f>
        <v>0</v>
      </c>
      <c r="AW56" s="27">
        <f>_xlfn.XLOOKUP($C56,[21]PSP!$C:$C,[21]PSP!AW:AW)</f>
        <v>2.76</v>
      </c>
      <c r="AX56" s="28">
        <f t="shared" si="281"/>
        <v>0</v>
      </c>
      <c r="AY56" s="29"/>
      <c r="AZ56" s="54">
        <f>_xlfn.XLOOKUP($C56,[21]PSP!$C:$C,[21]PSP!AZ:AZ)</f>
        <v>0</v>
      </c>
      <c r="BA56" s="27">
        <f>_xlfn.XLOOKUP($C56,[21]PSP!$C:$C,[21]PSP!BA:BA)</f>
        <v>2.76</v>
      </c>
      <c r="BB56" s="28">
        <f t="shared" si="282"/>
        <v>0</v>
      </c>
      <c r="BC56" s="54"/>
      <c r="BD56" s="54">
        <f>_xlfn.XLOOKUP($C56,[21]PSP!$C:$C,[21]PSP!BD:BD)</f>
        <v>0</v>
      </c>
      <c r="BE56" s="27">
        <f>_xlfn.XLOOKUP($C56,[21]PSP!$C:$C,[21]PSP!BE:BE)</f>
        <v>2.76</v>
      </c>
      <c r="BF56" s="28">
        <f t="shared" si="283"/>
        <v>0</v>
      </c>
      <c r="BG56" s="29"/>
      <c r="BH56" s="54">
        <f>_xlfn.XLOOKUP($C56,[21]PSP!$C:$C,[21]PSP!BH:BH)</f>
        <v>0</v>
      </c>
      <c r="BI56" s="27">
        <f>_xlfn.XLOOKUP($C56,[21]PSP!$C:$C,[21]PSP!BI:BI)</f>
        <v>2.76</v>
      </c>
      <c r="BJ56" s="28">
        <f t="shared" si="284"/>
        <v>0</v>
      </c>
      <c r="BK56" s="29"/>
      <c r="BL56" s="54">
        <f>_xlfn.XLOOKUP($C56,[21]PSP!$C:$C,[21]PSP!BL:BL)</f>
        <v>0</v>
      </c>
      <c r="BM56" s="27">
        <f>_xlfn.XLOOKUP($C56,[21]PSP!$C:$C,[21]PSP!BM:BM)</f>
        <v>2.76</v>
      </c>
      <c r="BN56" s="28">
        <f t="shared" si="285"/>
        <v>0</v>
      </c>
      <c r="BO56" s="29"/>
      <c r="BP56" s="54">
        <f>_xlfn.XLOOKUP($C56,[21]PSP!$C:$C,[21]PSP!BP:BP)</f>
        <v>0</v>
      </c>
      <c r="BQ56" s="27">
        <f>_xlfn.XLOOKUP($C56,[21]PSP!$C:$C,[21]PSP!BQ:BQ)</f>
        <v>2.76</v>
      </c>
      <c r="BR56" s="28">
        <f t="shared" si="286"/>
        <v>0</v>
      </c>
      <c r="BS56" s="29"/>
      <c r="BT56" s="54">
        <f>_xlfn.XLOOKUP($C56,[21]PSP!$C:$C,[21]PSP!BT:BT)</f>
        <v>0</v>
      </c>
      <c r="BU56" s="27">
        <f>_xlfn.XLOOKUP($C56,[21]PSP!$C:$C,[21]PSP!BU:BU)</f>
        <v>2.76</v>
      </c>
      <c r="BV56" s="28">
        <f t="shared" si="287"/>
        <v>0</v>
      </c>
      <c r="BW56" s="29"/>
      <c r="BX56" s="54">
        <f>_xlfn.XLOOKUP($C56,[21]PSP!$C:$C,[21]PSP!BX:BX)</f>
        <v>0</v>
      </c>
      <c r="BY56" s="27">
        <f>_xlfn.XLOOKUP($C56,[21]PSP!$C:$C,[21]PSP!BY:BY)</f>
        <v>2.76</v>
      </c>
      <c r="BZ56" s="28">
        <f t="shared" si="288"/>
        <v>0</v>
      </c>
      <c r="CA56" s="29"/>
      <c r="CB56" s="54">
        <f>_xlfn.XLOOKUP($C56,[21]PSP!$C:$C,[21]PSP!CB:CB)</f>
        <v>0</v>
      </c>
      <c r="CC56" s="27">
        <f>_xlfn.XLOOKUP($C56,[21]PSP!$C:$C,[21]PSP!CC:CC)</f>
        <v>2.76</v>
      </c>
      <c r="CD56" s="28">
        <f t="shared" si="289"/>
        <v>0</v>
      </c>
      <c r="CE56" s="29"/>
      <c r="CF56" s="54">
        <f>_xlfn.XLOOKUP($C56,[21]PSP!$C:$C,[21]PSP!CF:CF)</f>
        <v>0</v>
      </c>
      <c r="CG56" s="27">
        <f>_xlfn.XLOOKUP($C56,[21]PSP!$C:$C,[21]PSP!CG:CG)</f>
        <v>2.76</v>
      </c>
      <c r="CH56" s="28">
        <f t="shared" si="290"/>
        <v>0</v>
      </c>
      <c r="CI56" s="29"/>
      <c r="CJ56" s="54">
        <f>_xlfn.XLOOKUP($C56,[21]PSP!$C:$C,[21]PSP!CJ:CJ)</f>
        <v>0</v>
      </c>
      <c r="CK56" s="27">
        <f>_xlfn.XLOOKUP($C56,[21]PSP!$C:$C,[21]PSP!CK:CK)</f>
        <v>2.76</v>
      </c>
      <c r="CL56" s="28">
        <f t="shared" si="291"/>
        <v>0</v>
      </c>
      <c r="CM56" s="29"/>
      <c r="CN56" s="54">
        <f>_xlfn.XLOOKUP($C56,[21]PSP!$C:$C,[21]PSP!CN:CN)</f>
        <v>0</v>
      </c>
      <c r="CO56" s="27">
        <f>_xlfn.XLOOKUP($C56,[21]PSP!$C:$C,[21]PSP!CO:CO)</f>
        <v>2.76</v>
      </c>
      <c r="CP56" s="28">
        <f t="shared" si="292"/>
        <v>0</v>
      </c>
      <c r="CQ56" s="29"/>
      <c r="CR56" s="54">
        <f>_xlfn.XLOOKUP($C56,[21]PSP!$C:$C,[21]PSP!CR:CR)</f>
        <v>0</v>
      </c>
      <c r="CS56" s="27">
        <f>_xlfn.XLOOKUP($C56,[21]PSP!$C:$C,[21]PSP!CS:CS)</f>
        <v>2.76</v>
      </c>
      <c r="CT56" s="28">
        <f t="shared" si="293"/>
        <v>0</v>
      </c>
      <c r="CU56" s="29"/>
      <c r="CV56" s="54">
        <f>_xlfn.XLOOKUP($C56,[21]PSP!$C:$C,[21]PSP!CV:CV)</f>
        <v>0</v>
      </c>
      <c r="CW56" s="27">
        <f>_xlfn.XLOOKUP($C56,[21]PSP!$C:$C,[21]PSP!CW:CW)</f>
        <v>2.76</v>
      </c>
      <c r="CX56" s="28">
        <f t="shared" si="294"/>
        <v>0</v>
      </c>
      <c r="CY56" s="29"/>
      <c r="CZ56" s="54">
        <f>_xlfn.XLOOKUP($C56,[21]PSP!$C:$C,[21]PSP!CZ:CZ)</f>
        <v>0</v>
      </c>
      <c r="DA56" s="27">
        <f>_xlfn.XLOOKUP($C56,[21]PSP!$C:$C,[21]PSP!DA:DA)</f>
        <v>2.76</v>
      </c>
      <c r="DB56" s="28">
        <f t="shared" si="295"/>
        <v>0</v>
      </c>
      <c r="DC56" s="29"/>
      <c r="DD56" s="54">
        <f>_xlfn.XLOOKUP($C56,[21]PSP!$C:$C,[21]PSP!DD:DD)</f>
        <v>0</v>
      </c>
      <c r="DE56" s="27">
        <f>_xlfn.XLOOKUP($C56,[21]PSP!$C:$C,[21]PSP!DE:DE)</f>
        <v>2.76</v>
      </c>
      <c r="DF56" s="28">
        <f t="shared" si="296"/>
        <v>0</v>
      </c>
      <c r="DG56" s="29"/>
      <c r="DH56" s="54">
        <f>_xlfn.XLOOKUP($C56,[21]PSP!$C:$C,[21]PSP!DH:DH)</f>
        <v>0</v>
      </c>
      <c r="DI56" s="27">
        <f>_xlfn.XLOOKUP($C56,[21]PSP!$C:$C,[21]PSP!DI:DI)</f>
        <v>2.76</v>
      </c>
      <c r="DJ56" s="28">
        <f t="shared" si="297"/>
        <v>0</v>
      </c>
      <c r="DK56" s="29"/>
      <c r="DL56" s="54">
        <f>_xlfn.XLOOKUP($C56,[21]PSP!$C:$C,[21]PSP!DL:DL)</f>
        <v>0</v>
      </c>
      <c r="DM56" s="27">
        <f>_xlfn.XLOOKUP($C56,[21]PSP!$C:$C,[21]PSP!DM:DM)</f>
        <v>2.76</v>
      </c>
      <c r="DN56" s="28">
        <f t="shared" si="298"/>
        <v>0</v>
      </c>
      <c r="DO56" s="29"/>
      <c r="DP56" s="54">
        <f>_xlfn.XLOOKUP($C56,[21]PSP!$C:$C,[21]PSP!DP:DP)</f>
        <v>0</v>
      </c>
      <c r="DQ56" s="27">
        <f>_xlfn.XLOOKUP($C56,[21]PSP!$C:$C,[21]PSP!DQ:DQ)</f>
        <v>2.76</v>
      </c>
      <c r="DR56" s="28">
        <f t="shared" si="299"/>
        <v>0</v>
      </c>
      <c r="DS56" s="29"/>
      <c r="DT56" s="54">
        <f>_xlfn.XLOOKUP($C56,[21]PSP!$C:$C,[21]PSP!DT:DT)</f>
        <v>0</v>
      </c>
      <c r="DU56" s="27">
        <f>_xlfn.XLOOKUP($C56,[21]PSP!$C:$C,[21]PSP!DU:DU)</f>
        <v>2.76</v>
      </c>
      <c r="DV56" s="28">
        <f t="shared" si="300"/>
        <v>0</v>
      </c>
      <c r="DW56" s="29"/>
      <c r="DX56" s="54">
        <f>_xlfn.XLOOKUP($C56,[21]PSP!$C:$C,[21]PSP!DX:DX)</f>
        <v>0</v>
      </c>
      <c r="DY56" s="27">
        <f>_xlfn.XLOOKUP($C56,[21]PSP!$C:$C,[21]PSP!DY:DY)</f>
        <v>2.76</v>
      </c>
      <c r="DZ56" s="28">
        <f t="shared" si="301"/>
        <v>0</v>
      </c>
      <c r="EA56" s="29"/>
      <c r="EB56" s="54">
        <f>_xlfn.XLOOKUP($C56,[21]PSP!$C:$C,[21]PSP!EB:EB)</f>
        <v>0</v>
      </c>
      <c r="EC56" s="27">
        <f>_xlfn.XLOOKUP($C56,[21]PSP!$C:$C,[21]PSP!EC:EC)</f>
        <v>2.76</v>
      </c>
      <c r="ED56" s="28">
        <f t="shared" si="302"/>
        <v>0</v>
      </c>
      <c r="EE56" s="29"/>
      <c r="EF56" s="54">
        <f>_xlfn.XLOOKUP($C56,[21]PSP!$C:$C,[21]PSP!EF:EF)</f>
        <v>0</v>
      </c>
      <c r="EG56" s="27">
        <f>_xlfn.XLOOKUP($C56,[21]PSP!$C:$C,[21]PSP!EG:EG)</f>
        <v>2.76</v>
      </c>
      <c r="EH56" s="28">
        <f t="shared" si="303"/>
        <v>0</v>
      </c>
      <c r="EI56" s="29"/>
      <c r="EJ56" s="54">
        <f>_xlfn.XLOOKUP($C56,[21]PSP!$C:$C,[21]PSP!EJ:EJ)</f>
        <v>0</v>
      </c>
      <c r="EK56" s="27">
        <f>_xlfn.XLOOKUP($C56,[21]PSP!$C:$C,[21]PSP!EK:EK)</f>
        <v>2.76</v>
      </c>
      <c r="EL56" s="28">
        <f t="shared" si="304"/>
        <v>0</v>
      </c>
      <c r="EM56" s="29"/>
      <c r="EN56" s="108"/>
      <c r="EO56" s="29">
        <f t="shared" si="33"/>
        <v>0</v>
      </c>
      <c r="EP56" s="29">
        <f t="shared" si="305"/>
        <v>0</v>
      </c>
      <c r="EQ56" s="4" t="b">
        <f t="shared" si="34"/>
        <v>1</v>
      </c>
      <c r="ES56" s="118">
        <f t="shared" si="200"/>
        <v>1.1767000000000001</v>
      </c>
    </row>
    <row r="57" spans="3:149" ht="14.25" x14ac:dyDescent="0.25">
      <c r="C57" s="64" t="s">
        <v>271</v>
      </c>
      <c r="D57" s="67"/>
      <c r="E57" s="67"/>
      <c r="F57" s="66" t="s">
        <v>42</v>
      </c>
      <c r="G57" s="67"/>
      <c r="H57" s="67"/>
      <c r="I57" s="67"/>
      <c r="J57" s="67"/>
      <c r="L57" s="67"/>
      <c r="M57" s="67"/>
      <c r="N57" s="67"/>
      <c r="P57" s="67"/>
      <c r="Q57" s="67"/>
      <c r="R57" s="67"/>
      <c r="T57" s="67"/>
      <c r="U57" s="67"/>
      <c r="V57" s="67"/>
      <c r="X57" s="67"/>
      <c r="Y57" s="67"/>
      <c r="Z57" s="67"/>
      <c r="AB57" s="67"/>
      <c r="AC57" s="67"/>
      <c r="AD57" s="67"/>
      <c r="AF57" s="67"/>
      <c r="AG57" s="67"/>
      <c r="AH57" s="67"/>
      <c r="AJ57" s="67"/>
      <c r="AK57" s="67"/>
      <c r="AL57" s="67"/>
      <c r="AN57" s="67"/>
      <c r="AO57" s="67"/>
      <c r="AP57" s="67"/>
      <c r="AR57" s="67"/>
      <c r="AS57" s="67"/>
      <c r="AT57" s="67"/>
      <c r="AV57" s="67"/>
      <c r="AW57" s="67"/>
      <c r="AX57" s="67"/>
      <c r="AZ57" s="67"/>
      <c r="BA57" s="67"/>
      <c r="BB57" s="67"/>
      <c r="BC57" s="67"/>
      <c r="BD57" s="67"/>
      <c r="BE57" s="67"/>
      <c r="BF57" s="67"/>
      <c r="BH57" s="67"/>
      <c r="BI57" s="67"/>
      <c r="BJ57" s="67"/>
      <c r="BL57" s="67"/>
      <c r="BM57" s="67"/>
      <c r="BN57" s="67"/>
      <c r="BP57" s="67"/>
      <c r="BQ57" s="67"/>
      <c r="BR57" s="67"/>
      <c r="BT57" s="67"/>
      <c r="BU57" s="67"/>
      <c r="BV57" s="67"/>
      <c r="BX57" s="67"/>
      <c r="BY57" s="67"/>
      <c r="BZ57" s="67"/>
      <c r="CB57" s="67"/>
      <c r="CC57" s="67"/>
      <c r="CD57" s="67"/>
      <c r="CF57" s="67"/>
      <c r="CG57" s="67"/>
      <c r="CH57" s="67"/>
      <c r="CJ57" s="67"/>
      <c r="CK57" s="67"/>
      <c r="CL57" s="67"/>
      <c r="CN57" s="67"/>
      <c r="CO57" s="67"/>
      <c r="CP57" s="67"/>
      <c r="CR57" s="67"/>
      <c r="CS57" s="67"/>
      <c r="CT57" s="67"/>
      <c r="CV57" s="67"/>
      <c r="CW57" s="67"/>
      <c r="CX57" s="67"/>
      <c r="CZ57" s="67"/>
      <c r="DA57" s="67"/>
      <c r="DB57" s="67"/>
      <c r="DD57" s="67"/>
      <c r="DE57" s="67"/>
      <c r="DF57" s="67"/>
      <c r="DH57" s="67"/>
      <c r="DI57" s="67"/>
      <c r="DJ57" s="67"/>
      <c r="DL57" s="67"/>
      <c r="DM57" s="67"/>
      <c r="DN57" s="67"/>
      <c r="DP57" s="67"/>
      <c r="DQ57" s="67"/>
      <c r="DR57" s="67"/>
      <c r="DT57" s="67"/>
      <c r="DU57" s="67"/>
      <c r="DV57" s="67"/>
      <c r="DX57" s="67"/>
      <c r="DY57" s="67"/>
      <c r="DZ57" s="67"/>
      <c r="EB57" s="67"/>
      <c r="EC57" s="67"/>
      <c r="ED57" s="67"/>
      <c r="EF57" s="67"/>
      <c r="EG57" s="67"/>
      <c r="EH57" s="67"/>
      <c r="EJ57" s="67"/>
      <c r="EK57" s="67"/>
      <c r="EL57" s="67"/>
      <c r="EN57" s="107"/>
      <c r="EO57" s="29">
        <f t="shared" si="33"/>
        <v>0</v>
      </c>
      <c r="EP57" s="29">
        <f t="shared" si="305"/>
        <v>0</v>
      </c>
      <c r="EQ57" s="4" t="b">
        <f t="shared" si="34"/>
        <v>1</v>
      </c>
      <c r="ES57" s="118">
        <f t="shared" si="200"/>
        <v>1.1767000000000001</v>
      </c>
    </row>
    <row r="58" spans="3:149" ht="21" x14ac:dyDescent="0.25">
      <c r="C58" s="24" t="s">
        <v>272</v>
      </c>
      <c r="D58" s="43" t="str">
        <f>_xlfn.XLOOKUP($C58,[21]PSP!$C:$C,[21]PSP!D:D)</f>
        <v>RO-40989</v>
      </c>
      <c r="E58" s="43" t="str">
        <f>_xlfn.XLOOKUP($C58,[21]PSP!$C:$C,[21]PSP!E:E)</f>
        <v>DER/MG</v>
      </c>
      <c r="F58" s="25" t="str">
        <f>_xlfn.XLOOKUP($C58,[21]PSP!$C:$C,[21]PSP!F:F)</f>
        <v>BARREIRA  SIMPLES  DE  CONCRETO  ARMADO  TIPO  NEW  JERSEY (EXECUÇÃO,  INCLUINDO   FORNECIMENTO  E  TRANSPORTE  DE TODOS OS MATERIAIS)</v>
      </c>
      <c r="G58" s="43" t="str">
        <f>_xlfn.XLOOKUP($C58,[21]PSP!$C:$C,[21]PSP!G:G)</f>
        <v>M</v>
      </c>
      <c r="H58" s="53">
        <f>_xlfn.XLOOKUP($C58,[21]PSP!$C:$C,[21]PSP!H:H)</f>
        <v>4384</v>
      </c>
      <c r="I58" s="28">
        <f>_xlfn.XLOOKUP($C58,[21]PSP!$C:$C,[21]PSP!I:I)</f>
        <v>1291833.27</v>
      </c>
      <c r="J58" s="28">
        <f t="shared" ref="J58:J62" si="306">IF(LEFT(D58,6)="COT.IS",I58,I58*(1+$J$7))</f>
        <v>1520100.2088090002</v>
      </c>
      <c r="K58" s="29"/>
      <c r="L58" s="54">
        <f>_xlfn.XLOOKUP($C58,[21]PSP!$C:$C,[21]PSP!L:L)</f>
        <v>0</v>
      </c>
      <c r="M58" s="27">
        <f>_xlfn.XLOOKUP($C58,[21]PSP!$C:$C,[21]PSP!M:M)</f>
        <v>294.67</v>
      </c>
      <c r="N58" s="28">
        <f t="shared" ref="N58:N62" si="307">TRUNC(M58*L58,2)</f>
        <v>0</v>
      </c>
      <c r="O58" s="29"/>
      <c r="P58" s="54">
        <f>_xlfn.XLOOKUP($C58,[21]PSP!$C:$C,[21]PSP!P:P)</f>
        <v>0</v>
      </c>
      <c r="Q58" s="27">
        <f>_xlfn.XLOOKUP($C58,[21]PSP!$C:$C,[21]PSP!Q:Q)</f>
        <v>294.67</v>
      </c>
      <c r="R58" s="28">
        <f t="shared" ref="R58:R62" si="308">TRUNC(Q58*P58,2)</f>
        <v>0</v>
      </c>
      <c r="S58" s="29"/>
      <c r="T58" s="54">
        <f>_xlfn.XLOOKUP($C58,[21]PSP!$C:$C,[21]PSP!T:T)</f>
        <v>0</v>
      </c>
      <c r="U58" s="27">
        <f>_xlfn.XLOOKUP($C58,[21]PSP!$C:$C,[21]PSP!U:U)</f>
        <v>294.67</v>
      </c>
      <c r="V58" s="28">
        <f t="shared" ref="V58:V62" si="309">TRUNC(U58*T58,2)</f>
        <v>0</v>
      </c>
      <c r="W58" s="29"/>
      <c r="X58" s="54">
        <f>_xlfn.XLOOKUP($C58,[21]PSP!$C:$C,[21]PSP!X:X)</f>
        <v>0</v>
      </c>
      <c r="Y58" s="27">
        <f>_xlfn.XLOOKUP($C58,[21]PSP!$C:$C,[21]PSP!Y:Y)</f>
        <v>294.67</v>
      </c>
      <c r="Z58" s="28">
        <f t="shared" ref="Z58:Z62" si="310">TRUNC(Y58*X58,2)</f>
        <v>0</v>
      </c>
      <c r="AA58" s="29"/>
      <c r="AB58" s="54">
        <f>_xlfn.XLOOKUP($C58,[21]PSP!$C:$C,[21]PSP!AB:AB)</f>
        <v>0</v>
      </c>
      <c r="AC58" s="27">
        <f>_xlfn.XLOOKUP($C58,[21]PSP!$C:$C,[21]PSP!AC:AC)</f>
        <v>294.67</v>
      </c>
      <c r="AD58" s="28">
        <f t="shared" ref="AD58:AD62" si="311">TRUNC(AC58*AB58,2)</f>
        <v>0</v>
      </c>
      <c r="AE58" s="29"/>
      <c r="AF58" s="54">
        <f>_xlfn.XLOOKUP($C58,[21]PSP!$C:$C,[21]PSP!AF:AF)</f>
        <v>0</v>
      </c>
      <c r="AG58" s="27">
        <f>_xlfn.XLOOKUP($C58,[21]PSP!$C:$C,[21]PSP!AG:AG)</f>
        <v>294.67</v>
      </c>
      <c r="AH58" s="28">
        <f t="shared" ref="AH58:AH62" si="312">TRUNC(AG58*AF58,2)</f>
        <v>0</v>
      </c>
      <c r="AI58" s="29"/>
      <c r="AJ58" s="54">
        <f>_xlfn.XLOOKUP($C58,[21]PSP!$C:$C,[21]PSP!AJ:AJ)</f>
        <v>242</v>
      </c>
      <c r="AK58" s="27">
        <f>_xlfn.XLOOKUP($C58,[21]PSP!$C:$C,[21]PSP!AK:AK)</f>
        <v>294.67</v>
      </c>
      <c r="AL58" s="28">
        <f t="shared" ref="AL58:AL62" si="313">TRUNC(AK58*AJ58,2)</f>
        <v>71310.14</v>
      </c>
      <c r="AM58" s="29"/>
      <c r="AN58" s="54">
        <f>_xlfn.XLOOKUP($C58,[21]PSP!$C:$C,[21]PSP!AN:AN)</f>
        <v>0</v>
      </c>
      <c r="AO58" s="27">
        <f>_xlfn.XLOOKUP($C58,[21]PSP!$C:$C,[21]PSP!AO:AO)</f>
        <v>294.67</v>
      </c>
      <c r="AP58" s="28">
        <f t="shared" ref="AP58:AP62" si="314">TRUNC(AO58*AN58,2)</f>
        <v>0</v>
      </c>
      <c r="AQ58" s="29"/>
      <c r="AR58" s="54">
        <f>_xlfn.XLOOKUP($C58,[21]PSP!$C:$C,[21]PSP!AR:AR)</f>
        <v>0</v>
      </c>
      <c r="AS58" s="27">
        <f>_xlfn.XLOOKUP($C58,[21]PSP!$C:$C,[21]PSP!AS:AS)</f>
        <v>294.67</v>
      </c>
      <c r="AT58" s="28">
        <f t="shared" ref="AT58:AT62" si="315">TRUNC(AS58*AR58,2)</f>
        <v>0</v>
      </c>
      <c r="AU58" s="29"/>
      <c r="AV58" s="54">
        <f>_xlfn.XLOOKUP($C58,[21]PSP!$C:$C,[21]PSP!AV:AV)</f>
        <v>106.4</v>
      </c>
      <c r="AW58" s="27">
        <f>_xlfn.XLOOKUP($C58,[21]PSP!$C:$C,[21]PSP!AW:AW)</f>
        <v>294.67</v>
      </c>
      <c r="AX58" s="28">
        <f t="shared" ref="AX58:AX62" si="316">TRUNC(AW58*AV58,2)</f>
        <v>31352.880000000001</v>
      </c>
      <c r="AY58" s="29"/>
      <c r="AZ58" s="54">
        <f>_xlfn.XLOOKUP($C58,[21]PSP!$C:$C,[21]PSP!AZ:AZ)</f>
        <v>0</v>
      </c>
      <c r="BA58" s="27">
        <f>_xlfn.XLOOKUP($C58,[21]PSP!$C:$C,[21]PSP!BA:BA)</f>
        <v>294.67</v>
      </c>
      <c r="BB58" s="28">
        <f t="shared" ref="BB58:BB62" si="317">TRUNC(BA58*AZ58,2)</f>
        <v>0</v>
      </c>
      <c r="BC58" s="54"/>
      <c r="BD58" s="54">
        <f>_xlfn.XLOOKUP($C58,[21]PSP!$C:$C,[21]PSP!BD:BD)</f>
        <v>0</v>
      </c>
      <c r="BE58" s="27">
        <f>_xlfn.XLOOKUP($C58,[21]PSP!$C:$C,[21]PSP!BE:BE)</f>
        <v>294.67</v>
      </c>
      <c r="BF58" s="28">
        <f t="shared" ref="BF58:BF62" si="318">TRUNC(BE58*BD58,2)</f>
        <v>0</v>
      </c>
      <c r="BG58" s="29"/>
      <c r="BH58" s="54">
        <f>_xlfn.XLOOKUP($C58,[21]PSP!$C:$C,[21]PSP!BH:BH)</f>
        <v>1980</v>
      </c>
      <c r="BI58" s="27">
        <f>_xlfn.XLOOKUP($C58,[21]PSP!$C:$C,[21]PSP!BI:BI)</f>
        <v>294.67</v>
      </c>
      <c r="BJ58" s="28">
        <f t="shared" ref="BJ58:BJ62" si="319">TRUNC(BI58*BH58,2)</f>
        <v>583446.6</v>
      </c>
      <c r="BK58" s="29"/>
      <c r="BL58" s="54">
        <f>_xlfn.XLOOKUP($C58,[21]PSP!$C:$C,[21]PSP!BL:BL)</f>
        <v>0</v>
      </c>
      <c r="BM58" s="27">
        <f>_xlfn.XLOOKUP($C58,[21]PSP!$C:$C,[21]PSP!BM:BM)</f>
        <v>294.67</v>
      </c>
      <c r="BN58" s="28">
        <f t="shared" ref="BN58:BN62" si="320">TRUNC(BM58*BL58,2)</f>
        <v>0</v>
      </c>
      <c r="BO58" s="29"/>
      <c r="BP58" s="54">
        <f>_xlfn.XLOOKUP($C58,[21]PSP!$C:$C,[21]PSP!BP:BP)</f>
        <v>0</v>
      </c>
      <c r="BQ58" s="27">
        <f>_xlfn.XLOOKUP($C58,[21]PSP!$C:$C,[21]PSP!BQ:BQ)</f>
        <v>294.67</v>
      </c>
      <c r="BR58" s="28">
        <f t="shared" ref="BR58:BR62" si="321">TRUNC(BQ58*BP58,2)</f>
        <v>0</v>
      </c>
      <c r="BS58" s="29"/>
      <c r="BT58" s="54">
        <f>_xlfn.XLOOKUP($C58,[21]PSP!$C:$C,[21]PSP!BT:BT)</f>
        <v>2055.6</v>
      </c>
      <c r="BU58" s="27">
        <f>_xlfn.XLOOKUP($C58,[21]PSP!$C:$C,[21]PSP!BU:BU)</f>
        <v>294.67</v>
      </c>
      <c r="BV58" s="28">
        <f t="shared" ref="BV58:BV62" si="322">TRUNC(BU58*BT58,2)</f>
        <v>605723.65</v>
      </c>
      <c r="BW58" s="29"/>
      <c r="BX58" s="54">
        <f>_xlfn.XLOOKUP($C58,[21]PSP!$C:$C,[21]PSP!BX:BX)</f>
        <v>0</v>
      </c>
      <c r="BY58" s="27">
        <f>_xlfn.XLOOKUP($C58,[21]PSP!$C:$C,[21]PSP!BY:BY)</f>
        <v>294.67</v>
      </c>
      <c r="BZ58" s="28">
        <f t="shared" ref="BZ58:BZ62" si="323">TRUNC(BY58*BX58,2)</f>
        <v>0</v>
      </c>
      <c r="CA58" s="29"/>
      <c r="CB58" s="54">
        <f>_xlfn.XLOOKUP($C58,[21]PSP!$C:$C,[21]PSP!CB:CB)</f>
        <v>0</v>
      </c>
      <c r="CC58" s="27">
        <f>_xlfn.XLOOKUP($C58,[21]PSP!$C:$C,[21]PSP!CC:CC)</f>
        <v>294.67</v>
      </c>
      <c r="CD58" s="28">
        <f t="shared" ref="CD58:CD62" si="324">TRUNC(CC58*CB58,2)</f>
        <v>0</v>
      </c>
      <c r="CE58" s="29"/>
      <c r="CF58" s="54">
        <f>_xlfn.XLOOKUP($C58,[21]PSP!$C:$C,[21]PSP!CF:CF)</f>
        <v>0</v>
      </c>
      <c r="CG58" s="27">
        <f>_xlfn.XLOOKUP($C58,[21]PSP!$C:$C,[21]PSP!CG:CG)</f>
        <v>294.67</v>
      </c>
      <c r="CH58" s="28">
        <f t="shared" ref="CH58:CH62" si="325">TRUNC(CG58*CF58,2)</f>
        <v>0</v>
      </c>
      <c r="CI58" s="29"/>
      <c r="CJ58" s="54">
        <f>_xlfn.XLOOKUP($C58,[21]PSP!$C:$C,[21]PSP!CJ:CJ)</f>
        <v>0</v>
      </c>
      <c r="CK58" s="27">
        <f>_xlfn.XLOOKUP($C58,[21]PSP!$C:$C,[21]PSP!CK:CK)</f>
        <v>294.67</v>
      </c>
      <c r="CL58" s="28">
        <f t="shared" ref="CL58:CL62" si="326">TRUNC(CK58*CJ58,2)</f>
        <v>0</v>
      </c>
      <c r="CM58" s="29"/>
      <c r="CN58" s="54">
        <f>_xlfn.XLOOKUP($C58,[21]PSP!$C:$C,[21]PSP!CN:CN)</f>
        <v>0</v>
      </c>
      <c r="CO58" s="27">
        <f>_xlfn.XLOOKUP($C58,[21]PSP!$C:$C,[21]PSP!CO:CO)</f>
        <v>294.67</v>
      </c>
      <c r="CP58" s="28">
        <f t="shared" ref="CP58:CP62" si="327">TRUNC(CO58*CN58,2)</f>
        <v>0</v>
      </c>
      <c r="CQ58" s="29"/>
      <c r="CR58" s="54">
        <f>_xlfn.XLOOKUP($C58,[21]PSP!$C:$C,[21]PSP!CR:CR)</f>
        <v>0</v>
      </c>
      <c r="CS58" s="27">
        <f>_xlfn.XLOOKUP($C58,[21]PSP!$C:$C,[21]PSP!CS:CS)</f>
        <v>294.67</v>
      </c>
      <c r="CT58" s="28">
        <f t="shared" ref="CT58:CT62" si="328">TRUNC(CS58*CR58,2)</f>
        <v>0</v>
      </c>
      <c r="CU58" s="29"/>
      <c r="CV58" s="54">
        <f>_xlfn.XLOOKUP($C58,[21]PSP!$C:$C,[21]PSP!CV:CV)</f>
        <v>0</v>
      </c>
      <c r="CW58" s="27">
        <f>_xlfn.XLOOKUP($C58,[21]PSP!$C:$C,[21]PSP!CW:CW)</f>
        <v>294.67</v>
      </c>
      <c r="CX58" s="28">
        <f t="shared" ref="CX58:CX62" si="329">TRUNC(CW58*CV58,2)</f>
        <v>0</v>
      </c>
      <c r="CY58" s="29"/>
      <c r="CZ58" s="54">
        <f>_xlfn.XLOOKUP($C58,[21]PSP!$C:$C,[21]PSP!CZ:CZ)</f>
        <v>0</v>
      </c>
      <c r="DA58" s="27">
        <f>_xlfn.XLOOKUP($C58,[21]PSP!$C:$C,[21]PSP!DA:DA)</f>
        <v>294.67</v>
      </c>
      <c r="DB58" s="28">
        <f t="shared" ref="DB58:DB62" si="330">TRUNC(DA58*CZ58,2)</f>
        <v>0</v>
      </c>
      <c r="DC58" s="29"/>
      <c r="DD58" s="54">
        <f>_xlfn.XLOOKUP($C58,[21]PSP!$C:$C,[21]PSP!DD:DD)</f>
        <v>0</v>
      </c>
      <c r="DE58" s="27">
        <f>_xlfn.XLOOKUP($C58,[21]PSP!$C:$C,[21]PSP!DE:DE)</f>
        <v>294.67</v>
      </c>
      <c r="DF58" s="28">
        <f t="shared" ref="DF58:DF62" si="331">TRUNC(DE58*DD58,2)</f>
        <v>0</v>
      </c>
      <c r="DG58" s="29"/>
      <c r="DH58" s="54">
        <f>_xlfn.XLOOKUP($C58,[21]PSP!$C:$C,[21]PSP!DH:DH)</f>
        <v>0</v>
      </c>
      <c r="DI58" s="27">
        <f>_xlfn.XLOOKUP($C58,[21]PSP!$C:$C,[21]PSP!DI:DI)</f>
        <v>294.67</v>
      </c>
      <c r="DJ58" s="28">
        <f t="shared" ref="DJ58:DJ62" si="332">TRUNC(DI58*DH58,2)</f>
        <v>0</v>
      </c>
      <c r="DK58" s="29"/>
      <c r="DL58" s="54">
        <f>_xlfn.XLOOKUP($C58,[21]PSP!$C:$C,[21]PSP!DL:DL)</f>
        <v>0</v>
      </c>
      <c r="DM58" s="27">
        <f>_xlfn.XLOOKUP($C58,[21]PSP!$C:$C,[21]PSP!DM:DM)</f>
        <v>294.67</v>
      </c>
      <c r="DN58" s="28">
        <f t="shared" ref="DN58:DN62" si="333">TRUNC(DM58*DL58,2)</f>
        <v>0</v>
      </c>
      <c r="DO58" s="29"/>
      <c r="DP58" s="54">
        <f>_xlfn.XLOOKUP($C58,[21]PSP!$C:$C,[21]PSP!DP:DP)</f>
        <v>0</v>
      </c>
      <c r="DQ58" s="27">
        <f>_xlfn.XLOOKUP($C58,[21]PSP!$C:$C,[21]PSP!DQ:DQ)</f>
        <v>294.67</v>
      </c>
      <c r="DR58" s="28">
        <f t="shared" ref="DR58:DR62" si="334">TRUNC(DQ58*DP58,2)</f>
        <v>0</v>
      </c>
      <c r="DS58" s="29"/>
      <c r="DT58" s="54">
        <f>_xlfn.XLOOKUP($C58,[21]PSP!$C:$C,[21]PSP!DT:DT)</f>
        <v>0</v>
      </c>
      <c r="DU58" s="27">
        <f>_xlfn.XLOOKUP($C58,[21]PSP!$C:$C,[21]PSP!DU:DU)</f>
        <v>294.67</v>
      </c>
      <c r="DV58" s="28">
        <f t="shared" ref="DV58:DV62" si="335">TRUNC(DU58*DT58,2)</f>
        <v>0</v>
      </c>
      <c r="DW58" s="29"/>
      <c r="DX58" s="54">
        <f>_xlfn.XLOOKUP($C58,[21]PSP!$C:$C,[21]PSP!DX:DX)</f>
        <v>0</v>
      </c>
      <c r="DY58" s="27">
        <f>_xlfn.XLOOKUP($C58,[21]PSP!$C:$C,[21]PSP!DY:DY)</f>
        <v>294.67</v>
      </c>
      <c r="DZ58" s="28">
        <f t="shared" ref="DZ58:DZ62" si="336">TRUNC(DY58*DX58,2)</f>
        <v>0</v>
      </c>
      <c r="EA58" s="29"/>
      <c r="EB58" s="54">
        <f>_xlfn.XLOOKUP($C58,[21]PSP!$C:$C,[21]PSP!EB:EB)</f>
        <v>0</v>
      </c>
      <c r="EC58" s="27">
        <f>_xlfn.XLOOKUP($C58,[21]PSP!$C:$C,[21]PSP!EC:EC)</f>
        <v>294.67</v>
      </c>
      <c r="ED58" s="28">
        <f t="shared" ref="ED58:ED62" si="337">TRUNC(EC58*EB58,2)</f>
        <v>0</v>
      </c>
      <c r="EE58" s="29"/>
      <c r="EF58" s="54">
        <f>_xlfn.XLOOKUP($C58,[21]PSP!$C:$C,[21]PSP!EF:EF)</f>
        <v>0</v>
      </c>
      <c r="EG58" s="27">
        <f>_xlfn.XLOOKUP($C58,[21]PSP!$C:$C,[21]PSP!EG:EG)</f>
        <v>294.67</v>
      </c>
      <c r="EH58" s="28">
        <f t="shared" ref="EH58:EH62" si="338">TRUNC(EG58*EF58,2)</f>
        <v>0</v>
      </c>
      <c r="EI58" s="29"/>
      <c r="EJ58" s="54">
        <f>_xlfn.XLOOKUP($C58,[21]PSP!$C:$C,[21]PSP!EJ:EJ)</f>
        <v>0</v>
      </c>
      <c r="EK58" s="27">
        <f>_xlfn.XLOOKUP($C58,[21]PSP!$C:$C,[21]PSP!EK:EK)</f>
        <v>294.67</v>
      </c>
      <c r="EL58" s="28">
        <f t="shared" ref="EL58:EL62" si="339">TRUNC(EK58*EJ58,2)</f>
        <v>0</v>
      </c>
      <c r="EM58" s="29"/>
      <c r="EN58" s="108"/>
      <c r="EO58" s="29">
        <f t="shared" si="33"/>
        <v>1291833.2699999998</v>
      </c>
      <c r="EP58" s="29">
        <f t="shared" si="305"/>
        <v>1291833.27</v>
      </c>
      <c r="EQ58" s="4" t="b">
        <f t="shared" si="34"/>
        <v>1</v>
      </c>
      <c r="ES58" s="118">
        <f t="shared" si="200"/>
        <v>1.1767000000000001</v>
      </c>
    </row>
    <row r="59" spans="3:149" ht="14.25" x14ac:dyDescent="0.25">
      <c r="C59" s="24" t="s">
        <v>273</v>
      </c>
      <c r="D59" s="43">
        <f>_xlfn.XLOOKUP($C59,[21]PSP!$C:$C,[21]PSP!D:D)</f>
        <v>4916118</v>
      </c>
      <c r="E59" s="43" t="str">
        <f>_xlfn.XLOOKUP($C59,[21]PSP!$C:$C,[21]PSP!E:E)</f>
        <v>SICRO SERVIÇO</v>
      </c>
      <c r="F59" s="25" t="str">
        <f>_xlfn.XLOOKUP($C59,[21]PSP!$C:$C,[21]PSP!F:F)</f>
        <v>RECOMPOSIÇÃO DE GUARDA-CORPO DE CONCRETO - AREIA E BRITA COMERCIAIS</v>
      </c>
      <c r="G59" s="43" t="str">
        <f>_xlfn.XLOOKUP($C59,[21]PSP!$C:$C,[21]PSP!G:G)</f>
        <v>M</v>
      </c>
      <c r="H59" s="53">
        <f>_xlfn.XLOOKUP($C59,[21]PSP!$C:$C,[21]PSP!H:H)</f>
        <v>628.59999999999991</v>
      </c>
      <c r="I59" s="28">
        <f>_xlfn.XLOOKUP($C59,[21]PSP!$C:$C,[21]PSP!I:I)</f>
        <v>46365.53</v>
      </c>
      <c r="J59" s="28">
        <f t="shared" si="306"/>
        <v>54558.319151000003</v>
      </c>
      <c r="K59" s="29"/>
      <c r="L59" s="54">
        <f>_xlfn.XLOOKUP($C59,[21]PSP!$C:$C,[21]PSP!L:L)</f>
        <v>0</v>
      </c>
      <c r="M59" s="27">
        <f>_xlfn.XLOOKUP($C59,[21]PSP!$C:$C,[21]PSP!M:M)</f>
        <v>73.760000000000005</v>
      </c>
      <c r="N59" s="28">
        <f t="shared" si="307"/>
        <v>0</v>
      </c>
      <c r="O59" s="29"/>
      <c r="P59" s="54">
        <f>_xlfn.XLOOKUP($C59,[21]PSP!$C:$C,[21]PSP!P:P)</f>
        <v>0</v>
      </c>
      <c r="Q59" s="27">
        <f>_xlfn.XLOOKUP($C59,[21]PSP!$C:$C,[21]PSP!Q:Q)</f>
        <v>73.760000000000005</v>
      </c>
      <c r="R59" s="28">
        <f t="shared" si="308"/>
        <v>0</v>
      </c>
      <c r="S59" s="29"/>
      <c r="T59" s="54">
        <f>_xlfn.XLOOKUP($C59,[21]PSP!$C:$C,[21]PSP!T:T)</f>
        <v>0</v>
      </c>
      <c r="U59" s="27">
        <f>_xlfn.XLOOKUP($C59,[21]PSP!$C:$C,[21]PSP!U:U)</f>
        <v>73.760000000000005</v>
      </c>
      <c r="V59" s="28">
        <f t="shared" si="309"/>
        <v>0</v>
      </c>
      <c r="W59" s="29"/>
      <c r="X59" s="54">
        <f>_xlfn.XLOOKUP($C59,[21]PSP!$C:$C,[21]PSP!X:X)</f>
        <v>0</v>
      </c>
      <c r="Y59" s="27">
        <f>_xlfn.XLOOKUP($C59,[21]PSP!$C:$C,[21]PSP!Y:Y)</f>
        <v>73.760000000000005</v>
      </c>
      <c r="Z59" s="28">
        <f t="shared" si="310"/>
        <v>0</v>
      </c>
      <c r="AA59" s="29"/>
      <c r="AB59" s="54">
        <f>_xlfn.XLOOKUP($C59,[21]PSP!$C:$C,[21]PSP!AB:AB)</f>
        <v>0</v>
      </c>
      <c r="AC59" s="27">
        <f>_xlfn.XLOOKUP($C59,[21]PSP!$C:$C,[21]PSP!AC:AC)</f>
        <v>73.760000000000005</v>
      </c>
      <c r="AD59" s="28">
        <f t="shared" si="311"/>
        <v>0</v>
      </c>
      <c r="AE59" s="29"/>
      <c r="AF59" s="54">
        <f>_xlfn.XLOOKUP($C59,[21]PSP!$C:$C,[21]PSP!AF:AF)</f>
        <v>0</v>
      </c>
      <c r="AG59" s="27">
        <f>_xlfn.XLOOKUP($C59,[21]PSP!$C:$C,[21]PSP!AG:AG)</f>
        <v>73.760000000000005</v>
      </c>
      <c r="AH59" s="28">
        <f t="shared" si="312"/>
        <v>0</v>
      </c>
      <c r="AI59" s="29"/>
      <c r="AJ59" s="54">
        <f>_xlfn.XLOOKUP($C59,[21]PSP!$C:$C,[21]PSP!AJ:AJ)</f>
        <v>18</v>
      </c>
      <c r="AK59" s="27">
        <f>_xlfn.XLOOKUP($C59,[21]PSP!$C:$C,[21]PSP!AK:AK)</f>
        <v>73.760000000000005</v>
      </c>
      <c r="AL59" s="28">
        <f t="shared" si="313"/>
        <v>1327.68</v>
      </c>
      <c r="AM59" s="29"/>
      <c r="AN59" s="54">
        <f>_xlfn.XLOOKUP($C59,[21]PSP!$C:$C,[21]PSP!AN:AN)</f>
        <v>0</v>
      </c>
      <c r="AO59" s="27">
        <f>_xlfn.XLOOKUP($C59,[21]PSP!$C:$C,[21]PSP!AO:AO)</f>
        <v>73.760000000000005</v>
      </c>
      <c r="AP59" s="28">
        <f t="shared" si="314"/>
        <v>0</v>
      </c>
      <c r="AQ59" s="29"/>
      <c r="AR59" s="54">
        <f>_xlfn.XLOOKUP($C59,[21]PSP!$C:$C,[21]PSP!AR:AR)</f>
        <v>0</v>
      </c>
      <c r="AS59" s="27">
        <f>_xlfn.XLOOKUP($C59,[21]PSP!$C:$C,[21]PSP!AS:AS)</f>
        <v>73.760000000000005</v>
      </c>
      <c r="AT59" s="28">
        <f t="shared" si="315"/>
        <v>0</v>
      </c>
      <c r="AU59" s="29"/>
      <c r="AV59" s="54">
        <f>_xlfn.XLOOKUP($C59,[21]PSP!$C:$C,[21]PSP!AV:AV)</f>
        <v>386.59999999999997</v>
      </c>
      <c r="AW59" s="27">
        <f>_xlfn.XLOOKUP($C59,[21]PSP!$C:$C,[21]PSP!AW:AW)</f>
        <v>73.760000000000005</v>
      </c>
      <c r="AX59" s="28">
        <f t="shared" si="316"/>
        <v>28515.61</v>
      </c>
      <c r="AY59" s="29"/>
      <c r="AZ59" s="54">
        <f>_xlfn.XLOOKUP($C59,[21]PSP!$C:$C,[21]PSP!AZ:AZ)</f>
        <v>0</v>
      </c>
      <c r="BA59" s="27">
        <f>_xlfn.XLOOKUP($C59,[21]PSP!$C:$C,[21]PSP!BA:BA)</f>
        <v>73.760000000000005</v>
      </c>
      <c r="BB59" s="28">
        <f t="shared" si="317"/>
        <v>0</v>
      </c>
      <c r="BC59" s="54"/>
      <c r="BD59" s="54">
        <f>_xlfn.XLOOKUP($C59,[21]PSP!$C:$C,[21]PSP!BD:BD)</f>
        <v>0</v>
      </c>
      <c r="BE59" s="27">
        <f>_xlfn.XLOOKUP($C59,[21]PSP!$C:$C,[21]PSP!BE:BE)</f>
        <v>73.760000000000005</v>
      </c>
      <c r="BF59" s="28">
        <f t="shared" si="318"/>
        <v>0</v>
      </c>
      <c r="BG59" s="29"/>
      <c r="BH59" s="54">
        <f>_xlfn.XLOOKUP($C59,[21]PSP!$C:$C,[21]PSP!BH:BH)</f>
        <v>4</v>
      </c>
      <c r="BI59" s="27">
        <f>_xlfn.XLOOKUP($C59,[21]PSP!$C:$C,[21]PSP!BI:BI)</f>
        <v>73.760000000000005</v>
      </c>
      <c r="BJ59" s="28">
        <f t="shared" si="319"/>
        <v>295.04000000000002</v>
      </c>
      <c r="BK59" s="29"/>
      <c r="BL59" s="54">
        <f>_xlfn.XLOOKUP($C59,[21]PSP!$C:$C,[21]PSP!BL:BL)</f>
        <v>0</v>
      </c>
      <c r="BM59" s="27">
        <f>_xlfn.XLOOKUP($C59,[21]PSP!$C:$C,[21]PSP!BM:BM)</f>
        <v>73.760000000000005</v>
      </c>
      <c r="BN59" s="28">
        <f t="shared" si="320"/>
        <v>0</v>
      </c>
      <c r="BO59" s="29"/>
      <c r="BP59" s="54">
        <f>_xlfn.XLOOKUP($C59,[21]PSP!$C:$C,[21]PSP!BP:BP)</f>
        <v>0</v>
      </c>
      <c r="BQ59" s="27">
        <f>_xlfn.XLOOKUP($C59,[21]PSP!$C:$C,[21]PSP!BQ:BQ)</f>
        <v>73.760000000000005</v>
      </c>
      <c r="BR59" s="28">
        <f t="shared" si="321"/>
        <v>0</v>
      </c>
      <c r="BS59" s="29"/>
      <c r="BT59" s="54">
        <f>_xlfn.XLOOKUP($C59,[21]PSP!$C:$C,[21]PSP!BT:BT)</f>
        <v>220</v>
      </c>
      <c r="BU59" s="27">
        <f>_xlfn.XLOOKUP($C59,[21]PSP!$C:$C,[21]PSP!BU:BU)</f>
        <v>73.760000000000005</v>
      </c>
      <c r="BV59" s="28">
        <f t="shared" si="322"/>
        <v>16227.2</v>
      </c>
      <c r="BW59" s="29"/>
      <c r="BX59" s="54">
        <f>_xlfn.XLOOKUP($C59,[21]PSP!$C:$C,[21]PSP!BX:BX)</f>
        <v>0</v>
      </c>
      <c r="BY59" s="27">
        <f>_xlfn.XLOOKUP($C59,[21]PSP!$C:$C,[21]PSP!BY:BY)</f>
        <v>73.760000000000005</v>
      </c>
      <c r="BZ59" s="28">
        <f t="shared" si="323"/>
        <v>0</v>
      </c>
      <c r="CA59" s="29"/>
      <c r="CB59" s="54">
        <f>_xlfn.XLOOKUP($C59,[21]PSP!$C:$C,[21]PSP!CB:CB)</f>
        <v>0</v>
      </c>
      <c r="CC59" s="27">
        <f>_xlfn.XLOOKUP($C59,[21]PSP!$C:$C,[21]PSP!CC:CC)</f>
        <v>73.760000000000005</v>
      </c>
      <c r="CD59" s="28">
        <f t="shared" si="324"/>
        <v>0</v>
      </c>
      <c r="CE59" s="29"/>
      <c r="CF59" s="54">
        <f>_xlfn.XLOOKUP($C59,[21]PSP!$C:$C,[21]PSP!CF:CF)</f>
        <v>0</v>
      </c>
      <c r="CG59" s="27">
        <f>_xlfn.XLOOKUP($C59,[21]PSP!$C:$C,[21]PSP!CG:CG)</f>
        <v>73.760000000000005</v>
      </c>
      <c r="CH59" s="28">
        <f t="shared" si="325"/>
        <v>0</v>
      </c>
      <c r="CI59" s="29"/>
      <c r="CJ59" s="54">
        <f>_xlfn.XLOOKUP($C59,[21]PSP!$C:$C,[21]PSP!CJ:CJ)</f>
        <v>0</v>
      </c>
      <c r="CK59" s="27">
        <f>_xlfn.XLOOKUP($C59,[21]PSP!$C:$C,[21]PSP!CK:CK)</f>
        <v>73.760000000000005</v>
      </c>
      <c r="CL59" s="28">
        <f t="shared" si="326"/>
        <v>0</v>
      </c>
      <c r="CM59" s="29"/>
      <c r="CN59" s="54">
        <f>_xlfn.XLOOKUP($C59,[21]PSP!$C:$C,[21]PSP!CN:CN)</f>
        <v>0</v>
      </c>
      <c r="CO59" s="27">
        <f>_xlfn.XLOOKUP($C59,[21]PSP!$C:$C,[21]PSP!CO:CO)</f>
        <v>73.760000000000005</v>
      </c>
      <c r="CP59" s="28">
        <f t="shared" si="327"/>
        <v>0</v>
      </c>
      <c r="CQ59" s="29"/>
      <c r="CR59" s="54">
        <f>_xlfn.XLOOKUP($C59,[21]PSP!$C:$C,[21]PSP!CR:CR)</f>
        <v>0</v>
      </c>
      <c r="CS59" s="27">
        <f>_xlfn.XLOOKUP($C59,[21]PSP!$C:$C,[21]PSP!CS:CS)</f>
        <v>73.760000000000005</v>
      </c>
      <c r="CT59" s="28">
        <f t="shared" si="328"/>
        <v>0</v>
      </c>
      <c r="CU59" s="29"/>
      <c r="CV59" s="54">
        <f>_xlfn.XLOOKUP($C59,[21]PSP!$C:$C,[21]PSP!CV:CV)</f>
        <v>0</v>
      </c>
      <c r="CW59" s="27">
        <f>_xlfn.XLOOKUP($C59,[21]PSP!$C:$C,[21]PSP!CW:CW)</f>
        <v>73.760000000000005</v>
      </c>
      <c r="CX59" s="28">
        <f t="shared" si="329"/>
        <v>0</v>
      </c>
      <c r="CY59" s="29"/>
      <c r="CZ59" s="54">
        <f>_xlfn.XLOOKUP($C59,[21]PSP!$C:$C,[21]PSP!CZ:CZ)</f>
        <v>0</v>
      </c>
      <c r="DA59" s="27">
        <f>_xlfn.XLOOKUP($C59,[21]PSP!$C:$C,[21]PSP!DA:DA)</f>
        <v>73.760000000000005</v>
      </c>
      <c r="DB59" s="28">
        <f t="shared" si="330"/>
        <v>0</v>
      </c>
      <c r="DC59" s="29"/>
      <c r="DD59" s="54">
        <f>_xlfn.XLOOKUP($C59,[21]PSP!$C:$C,[21]PSP!DD:DD)</f>
        <v>0</v>
      </c>
      <c r="DE59" s="27">
        <f>_xlfn.XLOOKUP($C59,[21]PSP!$C:$C,[21]PSP!DE:DE)</f>
        <v>73.760000000000005</v>
      </c>
      <c r="DF59" s="28">
        <f t="shared" si="331"/>
        <v>0</v>
      </c>
      <c r="DG59" s="29"/>
      <c r="DH59" s="54">
        <f>_xlfn.XLOOKUP($C59,[21]PSP!$C:$C,[21]PSP!DH:DH)</f>
        <v>0</v>
      </c>
      <c r="DI59" s="27">
        <f>_xlfn.XLOOKUP($C59,[21]PSP!$C:$C,[21]PSP!DI:DI)</f>
        <v>73.760000000000005</v>
      </c>
      <c r="DJ59" s="28">
        <f t="shared" si="332"/>
        <v>0</v>
      </c>
      <c r="DK59" s="29"/>
      <c r="DL59" s="54">
        <f>_xlfn.XLOOKUP($C59,[21]PSP!$C:$C,[21]PSP!DL:DL)</f>
        <v>0</v>
      </c>
      <c r="DM59" s="27">
        <f>_xlfn.XLOOKUP($C59,[21]PSP!$C:$C,[21]PSP!DM:DM)</f>
        <v>73.760000000000005</v>
      </c>
      <c r="DN59" s="28">
        <f t="shared" si="333"/>
        <v>0</v>
      </c>
      <c r="DO59" s="29"/>
      <c r="DP59" s="54">
        <f>_xlfn.XLOOKUP($C59,[21]PSP!$C:$C,[21]PSP!DP:DP)</f>
        <v>0</v>
      </c>
      <c r="DQ59" s="27">
        <f>_xlfn.XLOOKUP($C59,[21]PSP!$C:$C,[21]PSP!DQ:DQ)</f>
        <v>73.760000000000005</v>
      </c>
      <c r="DR59" s="28">
        <f t="shared" si="334"/>
        <v>0</v>
      </c>
      <c r="DS59" s="29"/>
      <c r="DT59" s="54">
        <f>_xlfn.XLOOKUP($C59,[21]PSP!$C:$C,[21]PSP!DT:DT)</f>
        <v>0</v>
      </c>
      <c r="DU59" s="27">
        <f>_xlfn.XLOOKUP($C59,[21]PSP!$C:$C,[21]PSP!DU:DU)</f>
        <v>73.760000000000005</v>
      </c>
      <c r="DV59" s="28">
        <f t="shared" si="335"/>
        <v>0</v>
      </c>
      <c r="DW59" s="29"/>
      <c r="DX59" s="54">
        <f>_xlfn.XLOOKUP($C59,[21]PSP!$C:$C,[21]PSP!DX:DX)</f>
        <v>0</v>
      </c>
      <c r="DY59" s="27">
        <f>_xlfn.XLOOKUP($C59,[21]PSP!$C:$C,[21]PSP!DY:DY)</f>
        <v>73.760000000000005</v>
      </c>
      <c r="DZ59" s="28">
        <f t="shared" si="336"/>
        <v>0</v>
      </c>
      <c r="EA59" s="29"/>
      <c r="EB59" s="54">
        <f>_xlfn.XLOOKUP($C59,[21]PSP!$C:$C,[21]PSP!EB:EB)</f>
        <v>0</v>
      </c>
      <c r="EC59" s="27">
        <f>_xlfn.XLOOKUP($C59,[21]PSP!$C:$C,[21]PSP!EC:EC)</f>
        <v>73.760000000000005</v>
      </c>
      <c r="ED59" s="28">
        <f t="shared" si="337"/>
        <v>0</v>
      </c>
      <c r="EE59" s="29"/>
      <c r="EF59" s="54">
        <f>_xlfn.XLOOKUP($C59,[21]PSP!$C:$C,[21]PSP!EF:EF)</f>
        <v>0</v>
      </c>
      <c r="EG59" s="27">
        <f>_xlfn.XLOOKUP($C59,[21]PSP!$C:$C,[21]PSP!EG:EG)</f>
        <v>73.760000000000005</v>
      </c>
      <c r="EH59" s="28">
        <f t="shared" si="338"/>
        <v>0</v>
      </c>
      <c r="EI59" s="29"/>
      <c r="EJ59" s="54">
        <f>_xlfn.XLOOKUP($C59,[21]PSP!$C:$C,[21]PSP!EJ:EJ)</f>
        <v>0</v>
      </c>
      <c r="EK59" s="27">
        <f>_xlfn.XLOOKUP($C59,[21]PSP!$C:$C,[21]PSP!EK:EK)</f>
        <v>73.760000000000005</v>
      </c>
      <c r="EL59" s="28">
        <f t="shared" si="339"/>
        <v>0</v>
      </c>
      <c r="EM59" s="29"/>
      <c r="EN59" s="108"/>
      <c r="EO59" s="29">
        <f t="shared" si="33"/>
        <v>46365.530000000006</v>
      </c>
      <c r="EP59" s="29">
        <f t="shared" si="305"/>
        <v>46365.53</v>
      </c>
      <c r="EQ59" s="4" t="b">
        <f t="shared" si="34"/>
        <v>1</v>
      </c>
      <c r="ES59" s="118">
        <f t="shared" si="200"/>
        <v>1.1767000000000001</v>
      </c>
    </row>
    <row r="60" spans="3:149" ht="14.25" x14ac:dyDescent="0.25">
      <c r="C60" s="24" t="s">
        <v>812</v>
      </c>
      <c r="D60" s="43">
        <f>_xlfn.XLOOKUP($C60,[21]PSP!$C:$C,[21]PSP!D:D)</f>
        <v>3713600</v>
      </c>
      <c r="E60" s="43" t="str">
        <f>_xlfn.XLOOKUP($C60,[21]PSP!$C:$C,[21]PSP!E:E)</f>
        <v>SICRO SERVIÇO</v>
      </c>
      <c r="F60" s="25" t="str">
        <f>_xlfn.XLOOKUP($C60,[21]PSP!$C:$C,[21]PSP!F:F)</f>
        <v>DEFENSA MALEÁVEL SIMPLES - FORNECIMENTO E IMPLANTAÇÃO</v>
      </c>
      <c r="G60" s="43" t="str">
        <f>_xlfn.XLOOKUP($C60,[21]PSP!$C:$C,[21]PSP!G:G)</f>
        <v>M</v>
      </c>
      <c r="H60" s="53">
        <f>_xlfn.XLOOKUP($C60,[21]PSP!$C:$C,[21]PSP!H:H)</f>
        <v>51212.920000000151</v>
      </c>
      <c r="I60" s="28">
        <f>_xlfn.XLOOKUP($C60,[21]PSP!$C:$C,[21]PSP!I:I)</f>
        <v>17693551.719999999</v>
      </c>
      <c r="J60" s="28">
        <f t="shared" si="306"/>
        <v>20820002.308924001</v>
      </c>
      <c r="K60" s="29"/>
      <c r="L60" s="54">
        <f>_xlfn.XLOOKUP($C60,[21]PSP!$C:$C,[21]PSP!L:L)</f>
        <v>1856.1640000000057</v>
      </c>
      <c r="M60" s="27">
        <f>_xlfn.XLOOKUP($C60,[21]PSP!$C:$C,[21]PSP!M:M)</f>
        <v>345.49</v>
      </c>
      <c r="N60" s="28">
        <f t="shared" si="307"/>
        <v>641286.1</v>
      </c>
      <c r="O60" s="29"/>
      <c r="P60" s="54">
        <f>_xlfn.XLOOKUP($C60,[21]PSP!$C:$C,[21]PSP!P:P)</f>
        <v>1596.1640000000057</v>
      </c>
      <c r="Q60" s="27">
        <f>_xlfn.XLOOKUP($C60,[21]PSP!$C:$C,[21]PSP!Q:Q)</f>
        <v>345.49</v>
      </c>
      <c r="R60" s="28">
        <f t="shared" si="308"/>
        <v>551458.69999999995</v>
      </c>
      <c r="S60" s="29"/>
      <c r="T60" s="54">
        <f>_xlfn.XLOOKUP($C60,[21]PSP!$C:$C,[21]PSP!T:T)</f>
        <v>1596.1640000000057</v>
      </c>
      <c r="U60" s="27">
        <f>_xlfn.XLOOKUP($C60,[21]PSP!$C:$C,[21]PSP!U:U)</f>
        <v>345.49</v>
      </c>
      <c r="V60" s="28">
        <f t="shared" si="309"/>
        <v>551458.69999999995</v>
      </c>
      <c r="W60" s="29"/>
      <c r="X60" s="54">
        <f>_xlfn.XLOOKUP($C60,[21]PSP!$C:$C,[21]PSP!X:X)</f>
        <v>1596.1640000000057</v>
      </c>
      <c r="Y60" s="27">
        <f>_xlfn.XLOOKUP($C60,[21]PSP!$C:$C,[21]PSP!Y:Y)</f>
        <v>345.49</v>
      </c>
      <c r="Z60" s="28">
        <f t="shared" si="310"/>
        <v>551458.69999999995</v>
      </c>
      <c r="AA60" s="29"/>
      <c r="AB60" s="54">
        <f>_xlfn.XLOOKUP($C60,[21]PSP!$C:$C,[21]PSP!AB:AB)</f>
        <v>1596.1640000000057</v>
      </c>
      <c r="AC60" s="27">
        <f>_xlfn.XLOOKUP($C60,[21]PSP!$C:$C,[21]PSP!AC:AC)</f>
        <v>345.49</v>
      </c>
      <c r="AD60" s="28">
        <f t="shared" si="311"/>
        <v>551458.69999999995</v>
      </c>
      <c r="AE60" s="29"/>
      <c r="AF60" s="54">
        <f>_xlfn.XLOOKUP($C60,[21]PSP!$C:$C,[21]PSP!AF:AF)</f>
        <v>1596.1640000000057</v>
      </c>
      <c r="AG60" s="27">
        <f>_xlfn.XLOOKUP($C60,[21]PSP!$C:$C,[21]PSP!AG:AG)</f>
        <v>345.49</v>
      </c>
      <c r="AH60" s="28">
        <f t="shared" si="312"/>
        <v>551458.69999999995</v>
      </c>
      <c r="AI60" s="29"/>
      <c r="AJ60" s="54">
        <f>_xlfn.XLOOKUP($C60,[21]PSP!$C:$C,[21]PSP!AJ:AJ)</f>
        <v>1596.1640000000057</v>
      </c>
      <c r="AK60" s="27">
        <f>_xlfn.XLOOKUP($C60,[21]PSP!$C:$C,[21]PSP!AK:AK)</f>
        <v>345.49</v>
      </c>
      <c r="AL60" s="28">
        <f t="shared" si="313"/>
        <v>551458.69999999995</v>
      </c>
      <c r="AM60" s="29"/>
      <c r="AN60" s="54">
        <f>_xlfn.XLOOKUP($C60,[21]PSP!$C:$C,[21]PSP!AN:AN)</f>
        <v>1628.1640000000057</v>
      </c>
      <c r="AO60" s="27">
        <f>_xlfn.XLOOKUP($C60,[21]PSP!$C:$C,[21]PSP!AO:AO)</f>
        <v>345.49</v>
      </c>
      <c r="AP60" s="28">
        <f t="shared" si="314"/>
        <v>562514.38</v>
      </c>
      <c r="AQ60" s="29"/>
      <c r="AR60" s="54">
        <f>_xlfn.XLOOKUP($C60,[21]PSP!$C:$C,[21]PSP!AR:AR)</f>
        <v>1596.1640000000057</v>
      </c>
      <c r="AS60" s="27">
        <f>_xlfn.XLOOKUP($C60,[21]PSP!$C:$C,[21]PSP!AS:AS)</f>
        <v>345.49</v>
      </c>
      <c r="AT60" s="28">
        <f t="shared" si="315"/>
        <v>551458.69999999995</v>
      </c>
      <c r="AU60" s="29"/>
      <c r="AV60" s="54">
        <f>_xlfn.XLOOKUP($C60,[21]PSP!$C:$C,[21]PSP!AV:AV)</f>
        <v>1596.1640000000057</v>
      </c>
      <c r="AW60" s="27">
        <f>_xlfn.XLOOKUP($C60,[21]PSP!$C:$C,[21]PSP!AW:AW)</f>
        <v>345.49</v>
      </c>
      <c r="AX60" s="28">
        <f t="shared" si="316"/>
        <v>551458.69999999995</v>
      </c>
      <c r="AY60" s="29"/>
      <c r="AZ60" s="54">
        <f>_xlfn.XLOOKUP($C60,[21]PSP!$C:$C,[21]PSP!AZ:AZ)</f>
        <v>1596.1640000000057</v>
      </c>
      <c r="BA60" s="27">
        <f>_xlfn.XLOOKUP($C60,[21]PSP!$C:$C,[21]PSP!BA:BA)</f>
        <v>345.49</v>
      </c>
      <c r="BB60" s="28">
        <f t="shared" si="317"/>
        <v>551458.69999999995</v>
      </c>
      <c r="BC60" s="54"/>
      <c r="BD60" s="54">
        <f>_xlfn.XLOOKUP($C60,[21]PSP!$C:$C,[21]PSP!BD:BD)</f>
        <v>1752.1640000000057</v>
      </c>
      <c r="BE60" s="27">
        <f>_xlfn.XLOOKUP($C60,[21]PSP!$C:$C,[21]PSP!BE:BE)</f>
        <v>345.49</v>
      </c>
      <c r="BF60" s="28">
        <f t="shared" si="318"/>
        <v>605355.14</v>
      </c>
      <c r="BG60" s="29"/>
      <c r="BH60" s="54">
        <f>_xlfn.XLOOKUP($C60,[21]PSP!$C:$C,[21]PSP!BH:BH)</f>
        <v>1752.1640000000057</v>
      </c>
      <c r="BI60" s="27">
        <f>_xlfn.XLOOKUP($C60,[21]PSP!$C:$C,[21]PSP!BI:BI)</f>
        <v>345.49</v>
      </c>
      <c r="BJ60" s="28">
        <f t="shared" si="319"/>
        <v>605355.14</v>
      </c>
      <c r="BK60" s="29"/>
      <c r="BL60" s="54">
        <f>_xlfn.XLOOKUP($C60,[21]PSP!$C:$C,[21]PSP!BL:BL)</f>
        <v>1732.1640000000057</v>
      </c>
      <c r="BM60" s="27">
        <f>_xlfn.XLOOKUP($C60,[21]PSP!$C:$C,[21]PSP!BM:BM)</f>
        <v>345.49</v>
      </c>
      <c r="BN60" s="28">
        <f t="shared" si="320"/>
        <v>598445.34</v>
      </c>
      <c r="BO60" s="29"/>
      <c r="BP60" s="54">
        <f>_xlfn.XLOOKUP($C60,[21]PSP!$C:$C,[21]PSP!BP:BP)</f>
        <v>1596.1640000000057</v>
      </c>
      <c r="BQ60" s="27">
        <f>_xlfn.XLOOKUP($C60,[21]PSP!$C:$C,[21]PSP!BQ:BQ)</f>
        <v>345.49</v>
      </c>
      <c r="BR60" s="28">
        <f t="shared" si="321"/>
        <v>551458.69999999995</v>
      </c>
      <c r="BS60" s="29"/>
      <c r="BT60" s="54">
        <f>_xlfn.XLOOKUP($C60,[21]PSP!$C:$C,[21]PSP!BT:BT)</f>
        <v>1836.1640000000057</v>
      </c>
      <c r="BU60" s="27">
        <f>_xlfn.XLOOKUP($C60,[21]PSP!$C:$C,[21]PSP!BU:BU)</f>
        <v>345.49</v>
      </c>
      <c r="BV60" s="28">
        <f t="shared" si="322"/>
        <v>634376.30000000005</v>
      </c>
      <c r="BW60" s="29"/>
      <c r="BX60" s="54">
        <f>_xlfn.XLOOKUP($C60,[21]PSP!$C:$C,[21]PSP!BX:BX)</f>
        <v>1836.1640000000057</v>
      </c>
      <c r="BY60" s="27">
        <f>_xlfn.XLOOKUP($C60,[21]PSP!$C:$C,[21]PSP!BY:BY)</f>
        <v>345.49</v>
      </c>
      <c r="BZ60" s="28">
        <f t="shared" si="323"/>
        <v>634376.30000000005</v>
      </c>
      <c r="CA60" s="29"/>
      <c r="CB60" s="54">
        <f>_xlfn.XLOOKUP($C60,[21]PSP!$C:$C,[21]PSP!CB:CB)</f>
        <v>2148.1640000000057</v>
      </c>
      <c r="CC60" s="27">
        <f>_xlfn.XLOOKUP($C60,[21]PSP!$C:$C,[21]PSP!CC:CC)</f>
        <v>345.49</v>
      </c>
      <c r="CD60" s="28">
        <f t="shared" si="324"/>
        <v>742169.18</v>
      </c>
      <c r="CE60" s="29"/>
      <c r="CF60" s="54">
        <f>_xlfn.XLOOKUP($C60,[21]PSP!$C:$C,[21]PSP!CF:CF)</f>
        <v>2076.1640000000057</v>
      </c>
      <c r="CG60" s="27">
        <f>_xlfn.XLOOKUP($C60,[21]PSP!$C:$C,[21]PSP!CG:CG)</f>
        <v>345.49</v>
      </c>
      <c r="CH60" s="28">
        <f t="shared" si="325"/>
        <v>717293.9</v>
      </c>
      <c r="CI60" s="29"/>
      <c r="CJ60" s="54">
        <f>_xlfn.XLOOKUP($C60,[21]PSP!$C:$C,[21]PSP!CJ:CJ)</f>
        <v>1596.1640000000057</v>
      </c>
      <c r="CK60" s="27">
        <f>_xlfn.XLOOKUP($C60,[21]PSP!$C:$C,[21]PSP!CK:CK)</f>
        <v>345.49</v>
      </c>
      <c r="CL60" s="28">
        <f t="shared" si="326"/>
        <v>551458.69999999995</v>
      </c>
      <c r="CM60" s="29"/>
      <c r="CN60" s="54">
        <f>_xlfn.XLOOKUP($C60,[21]PSP!$C:$C,[21]PSP!CN:CN)</f>
        <v>1680.1640000000057</v>
      </c>
      <c r="CO60" s="27">
        <f>_xlfn.XLOOKUP($C60,[21]PSP!$C:$C,[21]PSP!CO:CO)</f>
        <v>345.49</v>
      </c>
      <c r="CP60" s="28">
        <f t="shared" si="327"/>
        <v>580479.86</v>
      </c>
      <c r="CQ60" s="29"/>
      <c r="CR60" s="54">
        <f>_xlfn.XLOOKUP($C60,[21]PSP!$C:$C,[21]PSP!CR:CR)</f>
        <v>1700.1640000000057</v>
      </c>
      <c r="CS60" s="27">
        <f>_xlfn.XLOOKUP($C60,[21]PSP!$C:$C,[21]PSP!CS:CS)</f>
        <v>345.49</v>
      </c>
      <c r="CT60" s="28">
        <f t="shared" si="328"/>
        <v>587389.66</v>
      </c>
      <c r="CU60" s="29"/>
      <c r="CV60" s="54">
        <f>_xlfn.XLOOKUP($C60,[21]PSP!$C:$C,[21]PSP!CV:CV)</f>
        <v>1784.1640000000057</v>
      </c>
      <c r="CW60" s="27">
        <f>_xlfn.XLOOKUP($C60,[21]PSP!$C:$C,[21]PSP!CW:CW)</f>
        <v>345.49</v>
      </c>
      <c r="CX60" s="28">
        <f t="shared" si="329"/>
        <v>616410.81999999995</v>
      </c>
      <c r="CY60" s="29"/>
      <c r="CZ60" s="54">
        <f>_xlfn.XLOOKUP($C60,[21]PSP!$C:$C,[21]PSP!CZ:CZ)</f>
        <v>1908.1640000000057</v>
      </c>
      <c r="DA60" s="27">
        <f>_xlfn.XLOOKUP($C60,[21]PSP!$C:$C,[21]PSP!DA:DA)</f>
        <v>345.49</v>
      </c>
      <c r="DB60" s="28">
        <f t="shared" si="330"/>
        <v>659251.57999999996</v>
      </c>
      <c r="DC60" s="29"/>
      <c r="DD60" s="54">
        <f>_xlfn.XLOOKUP($C60,[21]PSP!$C:$C,[21]PSP!DD:DD)</f>
        <v>1764.1640000000057</v>
      </c>
      <c r="DE60" s="27">
        <f>_xlfn.XLOOKUP($C60,[21]PSP!$C:$C,[21]PSP!DE:DE)</f>
        <v>345.49</v>
      </c>
      <c r="DF60" s="28">
        <f t="shared" si="331"/>
        <v>609501.02</v>
      </c>
      <c r="DG60" s="29"/>
      <c r="DH60" s="54">
        <f>_xlfn.XLOOKUP($C60,[21]PSP!$C:$C,[21]PSP!DH:DH)</f>
        <v>1648.1640000000057</v>
      </c>
      <c r="DI60" s="27">
        <f>_xlfn.XLOOKUP($C60,[21]PSP!$C:$C,[21]PSP!DI:DI)</f>
        <v>345.49</v>
      </c>
      <c r="DJ60" s="28">
        <f t="shared" si="332"/>
        <v>569424.18000000005</v>
      </c>
      <c r="DK60" s="29"/>
      <c r="DL60" s="54">
        <f>_xlfn.XLOOKUP($C60,[21]PSP!$C:$C,[21]PSP!DL:DL)</f>
        <v>1596.1640000000057</v>
      </c>
      <c r="DM60" s="27">
        <f>_xlfn.XLOOKUP($C60,[21]PSP!$C:$C,[21]PSP!DM:DM)</f>
        <v>345.49</v>
      </c>
      <c r="DN60" s="28">
        <f t="shared" si="333"/>
        <v>551458.69999999995</v>
      </c>
      <c r="DO60" s="29"/>
      <c r="DP60" s="54">
        <f>_xlfn.XLOOKUP($C60,[21]PSP!$C:$C,[21]PSP!DP:DP)</f>
        <v>1764.1640000000057</v>
      </c>
      <c r="DQ60" s="27">
        <f>_xlfn.XLOOKUP($C60,[21]PSP!$C:$C,[21]PSP!DQ:DQ)</f>
        <v>345.49</v>
      </c>
      <c r="DR60" s="28">
        <f t="shared" si="334"/>
        <v>609501.02</v>
      </c>
      <c r="DS60" s="29"/>
      <c r="DT60" s="54">
        <f>_xlfn.XLOOKUP($C60,[21]PSP!$C:$C,[21]PSP!DT:DT)</f>
        <v>1596.1640000000057</v>
      </c>
      <c r="DU60" s="27">
        <f>_xlfn.XLOOKUP($C60,[21]PSP!$C:$C,[21]PSP!DU:DU)</f>
        <v>345.49</v>
      </c>
      <c r="DV60" s="28">
        <f t="shared" si="335"/>
        <v>551458.69999999995</v>
      </c>
      <c r="DW60" s="29"/>
      <c r="DX60" s="54">
        <f>_xlfn.XLOOKUP($C60,[21]PSP!$C:$C,[21]PSP!DX:DX)</f>
        <v>1596.1640000000057</v>
      </c>
      <c r="DY60" s="27">
        <f>_xlfn.XLOOKUP($C60,[21]PSP!$C:$C,[21]PSP!DY:DY)</f>
        <v>345.49</v>
      </c>
      <c r="DZ60" s="28">
        <f t="shared" si="336"/>
        <v>551458.69999999995</v>
      </c>
      <c r="EA60" s="29"/>
      <c r="EB60" s="54">
        <f>_xlfn.XLOOKUP($C60,[21]PSP!$C:$C,[21]PSP!EB:EB)</f>
        <v>0</v>
      </c>
      <c r="EC60" s="27">
        <f>_xlfn.XLOOKUP($C60,[21]PSP!$C:$C,[21]PSP!EC:EC)</f>
        <v>345.49</v>
      </c>
      <c r="ED60" s="28">
        <f t="shared" si="337"/>
        <v>0</v>
      </c>
      <c r="EE60" s="29"/>
      <c r="EF60" s="54">
        <f>_xlfn.XLOOKUP($C60,[21]PSP!$C:$C,[21]PSP!EF:EF)</f>
        <v>0</v>
      </c>
      <c r="EG60" s="27">
        <f>_xlfn.XLOOKUP($C60,[21]PSP!$C:$C,[21]PSP!EG:EG)</f>
        <v>345.49</v>
      </c>
      <c r="EH60" s="28">
        <f t="shared" si="338"/>
        <v>0</v>
      </c>
      <c r="EI60" s="29"/>
      <c r="EJ60" s="54">
        <f>_xlfn.XLOOKUP($C60,[21]PSP!$C:$C,[21]PSP!EJ:EJ)</f>
        <v>0</v>
      </c>
      <c r="EK60" s="27">
        <f>_xlfn.XLOOKUP($C60,[21]PSP!$C:$C,[21]PSP!EK:EK)</f>
        <v>345.49</v>
      </c>
      <c r="EL60" s="28">
        <f t="shared" si="339"/>
        <v>0</v>
      </c>
      <c r="EM60" s="29"/>
      <c r="EN60" s="108"/>
      <c r="EO60" s="29">
        <f t="shared" si="33"/>
        <v>17693551.719999999</v>
      </c>
      <c r="EP60" s="29">
        <f t="shared" si="305"/>
        <v>17693551.719999999</v>
      </c>
      <c r="EQ60" s="4" t="b">
        <f t="shared" si="34"/>
        <v>1</v>
      </c>
      <c r="ES60" s="118">
        <f t="shared" si="200"/>
        <v>1.1767000000000001</v>
      </c>
    </row>
    <row r="61" spans="3:149" ht="21" x14ac:dyDescent="0.25">
      <c r="C61" s="24" t="s">
        <v>813</v>
      </c>
      <c r="D61" s="43" t="str">
        <f>_xlfn.XLOOKUP($C61,[21]PSP!$C:$C,[21]PSP!D:D)</f>
        <v>COMP_46008</v>
      </c>
      <c r="E61" s="43" t="str">
        <f>_xlfn.XLOOKUP($C61,[21]PSP!$C:$C,[21]PSP!E:E)</f>
        <v>COMPOSIÇÃO</v>
      </c>
      <c r="F61" s="25" t="str">
        <f>_xlfn.XLOOKUP($C61,[21]PSP!$C:$C,[21]PSP!F:F)</f>
        <v>BALIZADOR CATADIOPTRICO PARA DEFENSA METALICA COM PELICULA GT+GT - FORNECIMENTO E INSTALAÇÃO</v>
      </c>
      <c r="G61" s="43" t="str">
        <f>_xlfn.XLOOKUP($C61,[21]PSP!$C:$C,[21]PSP!G:G)</f>
        <v>UN</v>
      </c>
      <c r="H61" s="53">
        <f>_xlfn.XLOOKUP($C61,[21]PSP!$C:$C,[21]PSP!H:H)</f>
        <v>4294</v>
      </c>
      <c r="I61" s="28">
        <f>_xlfn.XLOOKUP($C61,[21]PSP!$C:$C,[21]PSP!I:I)</f>
        <v>175624.60000000006</v>
      </c>
      <c r="J61" s="28">
        <f t="shared" si="306"/>
        <v>206657.46682000009</v>
      </c>
      <c r="K61" s="29"/>
      <c r="L61" s="54">
        <f>_xlfn.XLOOKUP($C61,[21]PSP!$C:$C,[21]PSP!L:L)</f>
        <v>155</v>
      </c>
      <c r="M61" s="27">
        <f>_xlfn.XLOOKUP($C61,[21]PSP!$C:$C,[21]PSP!M:M)</f>
        <v>40.9</v>
      </c>
      <c r="N61" s="28">
        <f t="shared" si="307"/>
        <v>6339.5</v>
      </c>
      <c r="O61" s="29"/>
      <c r="P61" s="54">
        <f>_xlfn.XLOOKUP($C61,[21]PSP!$C:$C,[21]PSP!P:P)</f>
        <v>134</v>
      </c>
      <c r="Q61" s="27">
        <f>_xlfn.XLOOKUP($C61,[21]PSP!$C:$C,[21]PSP!Q:Q)</f>
        <v>40.9</v>
      </c>
      <c r="R61" s="28">
        <f t="shared" si="308"/>
        <v>5480.6</v>
      </c>
      <c r="S61" s="29"/>
      <c r="T61" s="54">
        <f>_xlfn.XLOOKUP($C61,[21]PSP!$C:$C,[21]PSP!T:T)</f>
        <v>134</v>
      </c>
      <c r="U61" s="27">
        <f>_xlfn.XLOOKUP($C61,[21]PSP!$C:$C,[21]PSP!U:U)</f>
        <v>40.9</v>
      </c>
      <c r="V61" s="28">
        <f t="shared" si="309"/>
        <v>5480.6</v>
      </c>
      <c r="W61" s="29"/>
      <c r="X61" s="54">
        <f>_xlfn.XLOOKUP($C61,[21]PSP!$C:$C,[21]PSP!X:X)</f>
        <v>134</v>
      </c>
      <c r="Y61" s="27">
        <f>_xlfn.XLOOKUP($C61,[21]PSP!$C:$C,[21]PSP!Y:Y)</f>
        <v>40.9</v>
      </c>
      <c r="Z61" s="28">
        <f t="shared" si="310"/>
        <v>5480.6</v>
      </c>
      <c r="AA61" s="29"/>
      <c r="AB61" s="54">
        <f>_xlfn.XLOOKUP($C61,[21]PSP!$C:$C,[21]PSP!AB:AB)</f>
        <v>134</v>
      </c>
      <c r="AC61" s="27">
        <f>_xlfn.XLOOKUP($C61,[21]PSP!$C:$C,[21]PSP!AC:AC)</f>
        <v>40.9</v>
      </c>
      <c r="AD61" s="28">
        <f t="shared" si="311"/>
        <v>5480.6</v>
      </c>
      <c r="AE61" s="29"/>
      <c r="AF61" s="54">
        <f>_xlfn.XLOOKUP($C61,[21]PSP!$C:$C,[21]PSP!AF:AF)</f>
        <v>134</v>
      </c>
      <c r="AG61" s="27">
        <f>_xlfn.XLOOKUP($C61,[21]PSP!$C:$C,[21]PSP!AG:AG)</f>
        <v>40.9</v>
      </c>
      <c r="AH61" s="28">
        <f t="shared" si="312"/>
        <v>5480.6</v>
      </c>
      <c r="AI61" s="29"/>
      <c r="AJ61" s="54">
        <f>_xlfn.XLOOKUP($C61,[21]PSP!$C:$C,[21]PSP!AJ:AJ)</f>
        <v>134</v>
      </c>
      <c r="AK61" s="27">
        <f>_xlfn.XLOOKUP($C61,[21]PSP!$C:$C,[21]PSP!AK:AK)</f>
        <v>40.9</v>
      </c>
      <c r="AL61" s="28">
        <f t="shared" si="313"/>
        <v>5480.6</v>
      </c>
      <c r="AM61" s="29"/>
      <c r="AN61" s="54">
        <f>_xlfn.XLOOKUP($C61,[21]PSP!$C:$C,[21]PSP!AN:AN)</f>
        <v>136</v>
      </c>
      <c r="AO61" s="27">
        <f>_xlfn.XLOOKUP($C61,[21]PSP!$C:$C,[21]PSP!AO:AO)</f>
        <v>40.9</v>
      </c>
      <c r="AP61" s="28">
        <f t="shared" si="314"/>
        <v>5562.4</v>
      </c>
      <c r="AQ61" s="29"/>
      <c r="AR61" s="54">
        <f>_xlfn.XLOOKUP($C61,[21]PSP!$C:$C,[21]PSP!AR:AR)</f>
        <v>134</v>
      </c>
      <c r="AS61" s="27">
        <f>_xlfn.XLOOKUP($C61,[21]PSP!$C:$C,[21]PSP!AS:AS)</f>
        <v>40.9</v>
      </c>
      <c r="AT61" s="28">
        <f t="shared" si="315"/>
        <v>5480.6</v>
      </c>
      <c r="AU61" s="29"/>
      <c r="AV61" s="54">
        <f>_xlfn.XLOOKUP($C61,[21]PSP!$C:$C,[21]PSP!AV:AV)</f>
        <v>134</v>
      </c>
      <c r="AW61" s="27">
        <f>_xlfn.XLOOKUP($C61,[21]PSP!$C:$C,[21]PSP!AW:AW)</f>
        <v>40.9</v>
      </c>
      <c r="AX61" s="28">
        <f t="shared" si="316"/>
        <v>5480.6</v>
      </c>
      <c r="AY61" s="29"/>
      <c r="AZ61" s="54">
        <f>_xlfn.XLOOKUP($C61,[21]PSP!$C:$C,[21]PSP!AZ:AZ)</f>
        <v>134</v>
      </c>
      <c r="BA61" s="27">
        <f>_xlfn.XLOOKUP($C61,[21]PSP!$C:$C,[21]PSP!BA:BA)</f>
        <v>40.9</v>
      </c>
      <c r="BB61" s="28">
        <f t="shared" si="317"/>
        <v>5480.6</v>
      </c>
      <c r="BC61" s="54"/>
      <c r="BD61" s="54">
        <f>_xlfn.XLOOKUP($C61,[21]PSP!$C:$C,[21]PSP!BD:BD)</f>
        <v>147</v>
      </c>
      <c r="BE61" s="27">
        <f>_xlfn.XLOOKUP($C61,[21]PSP!$C:$C,[21]PSP!BE:BE)</f>
        <v>40.9</v>
      </c>
      <c r="BF61" s="28">
        <f t="shared" si="318"/>
        <v>6012.3</v>
      </c>
      <c r="BG61" s="29"/>
      <c r="BH61" s="54">
        <f>_xlfn.XLOOKUP($C61,[21]PSP!$C:$C,[21]PSP!BH:BH)</f>
        <v>147</v>
      </c>
      <c r="BI61" s="27">
        <f>_xlfn.XLOOKUP($C61,[21]PSP!$C:$C,[21]PSP!BI:BI)</f>
        <v>40.9</v>
      </c>
      <c r="BJ61" s="28">
        <f t="shared" si="319"/>
        <v>6012.3</v>
      </c>
      <c r="BK61" s="29"/>
      <c r="BL61" s="54">
        <f>_xlfn.XLOOKUP($C61,[21]PSP!$C:$C,[21]PSP!BL:BL)</f>
        <v>145</v>
      </c>
      <c r="BM61" s="27">
        <f>_xlfn.XLOOKUP($C61,[21]PSP!$C:$C,[21]PSP!BM:BM)</f>
        <v>40.9</v>
      </c>
      <c r="BN61" s="28">
        <f t="shared" si="320"/>
        <v>5930.5</v>
      </c>
      <c r="BO61" s="29"/>
      <c r="BP61" s="54">
        <f>_xlfn.XLOOKUP($C61,[21]PSP!$C:$C,[21]PSP!BP:BP)</f>
        <v>134</v>
      </c>
      <c r="BQ61" s="27">
        <f>_xlfn.XLOOKUP($C61,[21]PSP!$C:$C,[21]PSP!BQ:BQ)</f>
        <v>40.9</v>
      </c>
      <c r="BR61" s="28">
        <f t="shared" si="321"/>
        <v>5480.6</v>
      </c>
      <c r="BS61" s="29"/>
      <c r="BT61" s="54">
        <f>_xlfn.XLOOKUP($C61,[21]PSP!$C:$C,[21]PSP!BT:BT)</f>
        <v>154</v>
      </c>
      <c r="BU61" s="27">
        <f>_xlfn.XLOOKUP($C61,[21]PSP!$C:$C,[21]PSP!BU:BU)</f>
        <v>40.9</v>
      </c>
      <c r="BV61" s="28">
        <f t="shared" si="322"/>
        <v>6298.6</v>
      </c>
      <c r="BW61" s="29"/>
      <c r="BX61" s="54">
        <f>_xlfn.XLOOKUP($C61,[21]PSP!$C:$C,[21]PSP!BX:BX)</f>
        <v>154</v>
      </c>
      <c r="BY61" s="27">
        <f>_xlfn.XLOOKUP($C61,[21]PSP!$C:$C,[21]PSP!BY:BY)</f>
        <v>40.9</v>
      </c>
      <c r="BZ61" s="28">
        <f t="shared" si="323"/>
        <v>6298.6</v>
      </c>
      <c r="CA61" s="29"/>
      <c r="CB61" s="54">
        <f>_xlfn.XLOOKUP($C61,[21]PSP!$C:$C,[21]PSP!CB:CB)</f>
        <v>180</v>
      </c>
      <c r="CC61" s="27">
        <f>_xlfn.XLOOKUP($C61,[21]PSP!$C:$C,[21]PSP!CC:CC)</f>
        <v>40.9</v>
      </c>
      <c r="CD61" s="28">
        <f t="shared" si="324"/>
        <v>7362</v>
      </c>
      <c r="CE61" s="29"/>
      <c r="CF61" s="54">
        <f>_xlfn.XLOOKUP($C61,[21]PSP!$C:$C,[21]PSP!CF:CF)</f>
        <v>174</v>
      </c>
      <c r="CG61" s="27">
        <f>_xlfn.XLOOKUP($C61,[21]PSP!$C:$C,[21]PSP!CG:CG)</f>
        <v>40.9</v>
      </c>
      <c r="CH61" s="28">
        <f t="shared" si="325"/>
        <v>7116.6</v>
      </c>
      <c r="CI61" s="29"/>
      <c r="CJ61" s="54">
        <f>_xlfn.XLOOKUP($C61,[21]PSP!$C:$C,[21]PSP!CJ:CJ)</f>
        <v>134</v>
      </c>
      <c r="CK61" s="27">
        <f>_xlfn.XLOOKUP($C61,[21]PSP!$C:$C,[21]PSP!CK:CK)</f>
        <v>40.9</v>
      </c>
      <c r="CL61" s="28">
        <f t="shared" si="326"/>
        <v>5480.6</v>
      </c>
      <c r="CM61" s="29"/>
      <c r="CN61" s="54">
        <f>_xlfn.XLOOKUP($C61,[21]PSP!$C:$C,[21]PSP!CN:CN)</f>
        <v>141</v>
      </c>
      <c r="CO61" s="27">
        <f>_xlfn.XLOOKUP($C61,[21]PSP!$C:$C,[21]PSP!CO:CO)</f>
        <v>40.9</v>
      </c>
      <c r="CP61" s="28">
        <f t="shared" si="327"/>
        <v>5766.9</v>
      </c>
      <c r="CQ61" s="29"/>
      <c r="CR61" s="54">
        <f>_xlfn.XLOOKUP($C61,[21]PSP!$C:$C,[21]PSP!CR:CR)</f>
        <v>142</v>
      </c>
      <c r="CS61" s="27">
        <f>_xlfn.XLOOKUP($C61,[21]PSP!$C:$C,[21]PSP!CS:CS)</f>
        <v>40.9</v>
      </c>
      <c r="CT61" s="28">
        <f t="shared" si="328"/>
        <v>5807.8</v>
      </c>
      <c r="CU61" s="29"/>
      <c r="CV61" s="54">
        <f>_xlfn.XLOOKUP($C61,[21]PSP!$C:$C,[21]PSP!CV:CV)</f>
        <v>149</v>
      </c>
      <c r="CW61" s="27">
        <f>_xlfn.XLOOKUP($C61,[21]PSP!$C:$C,[21]PSP!CW:CW)</f>
        <v>40.9</v>
      </c>
      <c r="CX61" s="28">
        <f t="shared" si="329"/>
        <v>6094.1</v>
      </c>
      <c r="CY61" s="29"/>
      <c r="CZ61" s="54">
        <f>_xlfn.XLOOKUP($C61,[21]PSP!$C:$C,[21]PSP!CZ:CZ)</f>
        <v>160</v>
      </c>
      <c r="DA61" s="27">
        <f>_xlfn.XLOOKUP($C61,[21]PSP!$C:$C,[21]PSP!DA:DA)</f>
        <v>40.9</v>
      </c>
      <c r="DB61" s="28">
        <f t="shared" si="330"/>
        <v>6544</v>
      </c>
      <c r="DC61" s="29"/>
      <c r="DD61" s="54">
        <f>_xlfn.XLOOKUP($C61,[21]PSP!$C:$C,[21]PSP!DD:DD)</f>
        <v>148</v>
      </c>
      <c r="DE61" s="27">
        <f>_xlfn.XLOOKUP($C61,[21]PSP!$C:$C,[21]PSP!DE:DE)</f>
        <v>40.9</v>
      </c>
      <c r="DF61" s="28">
        <f t="shared" si="331"/>
        <v>6053.2</v>
      </c>
      <c r="DG61" s="29"/>
      <c r="DH61" s="54">
        <f>_xlfn.XLOOKUP($C61,[21]PSP!$C:$C,[21]PSP!DH:DH)</f>
        <v>138</v>
      </c>
      <c r="DI61" s="27">
        <f>_xlfn.XLOOKUP($C61,[21]PSP!$C:$C,[21]PSP!DI:DI)</f>
        <v>40.9</v>
      </c>
      <c r="DJ61" s="28">
        <f t="shared" si="332"/>
        <v>5644.2</v>
      </c>
      <c r="DK61" s="29"/>
      <c r="DL61" s="54">
        <f>_xlfn.XLOOKUP($C61,[21]PSP!$C:$C,[21]PSP!DL:DL)</f>
        <v>134</v>
      </c>
      <c r="DM61" s="27">
        <f>_xlfn.XLOOKUP($C61,[21]PSP!$C:$C,[21]PSP!DM:DM)</f>
        <v>40.9</v>
      </c>
      <c r="DN61" s="28">
        <f t="shared" si="333"/>
        <v>5480.6</v>
      </c>
      <c r="DO61" s="29"/>
      <c r="DP61" s="54">
        <f>_xlfn.XLOOKUP($C61,[21]PSP!$C:$C,[21]PSP!DP:DP)</f>
        <v>148</v>
      </c>
      <c r="DQ61" s="27">
        <f>_xlfn.XLOOKUP($C61,[21]PSP!$C:$C,[21]PSP!DQ:DQ)</f>
        <v>40.9</v>
      </c>
      <c r="DR61" s="28">
        <f t="shared" si="334"/>
        <v>6053.2</v>
      </c>
      <c r="DS61" s="29"/>
      <c r="DT61" s="54">
        <f>_xlfn.XLOOKUP($C61,[21]PSP!$C:$C,[21]PSP!DT:DT)</f>
        <v>134</v>
      </c>
      <c r="DU61" s="27">
        <f>_xlfn.XLOOKUP($C61,[21]PSP!$C:$C,[21]PSP!DU:DU)</f>
        <v>40.9</v>
      </c>
      <c r="DV61" s="28">
        <f t="shared" si="335"/>
        <v>5480.6</v>
      </c>
      <c r="DW61" s="29"/>
      <c r="DX61" s="54">
        <f>_xlfn.XLOOKUP($C61,[21]PSP!$C:$C,[21]PSP!DX:DX)</f>
        <v>134</v>
      </c>
      <c r="DY61" s="27">
        <f>_xlfn.XLOOKUP($C61,[21]PSP!$C:$C,[21]PSP!DY:DY)</f>
        <v>40.9</v>
      </c>
      <c r="DZ61" s="28">
        <f t="shared" si="336"/>
        <v>5480.6</v>
      </c>
      <c r="EA61" s="29"/>
      <c r="EB61" s="54">
        <f>_xlfn.XLOOKUP($C61,[21]PSP!$C:$C,[21]PSP!EB:EB)</f>
        <v>0</v>
      </c>
      <c r="EC61" s="27">
        <f>_xlfn.XLOOKUP($C61,[21]PSP!$C:$C,[21]PSP!EC:EC)</f>
        <v>40.9</v>
      </c>
      <c r="ED61" s="28">
        <f t="shared" si="337"/>
        <v>0</v>
      </c>
      <c r="EE61" s="29"/>
      <c r="EF61" s="54">
        <f>_xlfn.XLOOKUP($C61,[21]PSP!$C:$C,[21]PSP!EF:EF)</f>
        <v>0</v>
      </c>
      <c r="EG61" s="27">
        <f>_xlfn.XLOOKUP($C61,[21]PSP!$C:$C,[21]PSP!EG:EG)</f>
        <v>40.9</v>
      </c>
      <c r="EH61" s="28">
        <f t="shared" si="338"/>
        <v>0</v>
      </c>
      <c r="EI61" s="29"/>
      <c r="EJ61" s="54">
        <f>_xlfn.XLOOKUP($C61,[21]PSP!$C:$C,[21]PSP!EJ:EJ)</f>
        <v>0</v>
      </c>
      <c r="EK61" s="27">
        <f>_xlfn.XLOOKUP($C61,[21]PSP!$C:$C,[21]PSP!EK:EK)</f>
        <v>40.9</v>
      </c>
      <c r="EL61" s="28">
        <f t="shared" si="339"/>
        <v>0</v>
      </c>
      <c r="EM61" s="29"/>
      <c r="EN61" s="108"/>
      <c r="EO61" s="29">
        <f t="shared" si="33"/>
        <v>175624.60000000009</v>
      </c>
      <c r="EP61" s="29">
        <f t="shared" si="305"/>
        <v>175624.60000000006</v>
      </c>
      <c r="EQ61" s="4" t="b">
        <f t="shared" si="34"/>
        <v>1</v>
      </c>
      <c r="ES61" s="118">
        <f t="shared" si="200"/>
        <v>1.1767000000000001</v>
      </c>
    </row>
    <row r="62" spans="3:149" ht="14.25" x14ac:dyDescent="0.25">
      <c r="C62" s="24" t="s">
        <v>814</v>
      </c>
      <c r="D62" s="43" t="str">
        <f>_xlfn.XLOOKUP($C62,[21]PSP!$C:$C,[21]PSP!D:D)</f>
        <v>COMP_46006</v>
      </c>
      <c r="E62" s="43" t="str">
        <f>_xlfn.XLOOKUP($C62,[21]PSP!$C:$C,[21]PSP!E:E)</f>
        <v>COMPOSIÇÃO</v>
      </c>
      <c r="F62" s="25" t="str">
        <f>_xlfn.XLOOKUP($C62,[21]PSP!$C:$C,[21]PSP!F:F)</f>
        <v>TERMINAL ABSORVEDOR DE ENERGIA TL3 - FORNECIMENTO E IMPLANTAÇÃO</v>
      </c>
      <c r="G62" s="43" t="str">
        <f>_xlfn.XLOOKUP($C62,[21]PSP!$C:$C,[21]PSP!G:G)</f>
        <v>UN</v>
      </c>
      <c r="H62" s="53">
        <f>_xlfn.XLOOKUP($C62,[21]PSP!$C:$C,[21]PSP!H:H)</f>
        <v>728</v>
      </c>
      <c r="I62" s="28">
        <f>_xlfn.XLOOKUP($C62,[21]PSP!$C:$C,[21]PSP!I:I)</f>
        <v>12128334.4</v>
      </c>
      <c r="J62" s="28">
        <f t="shared" si="306"/>
        <v>14271411.088480001</v>
      </c>
      <c r="K62" s="29"/>
      <c r="L62" s="54">
        <f>_xlfn.XLOOKUP($C62,[21]PSP!$C:$C,[21]PSP!L:L)</f>
        <v>46</v>
      </c>
      <c r="M62" s="27">
        <f>_xlfn.XLOOKUP($C62,[21]PSP!$C:$C,[21]PSP!M:M)</f>
        <v>16659.8</v>
      </c>
      <c r="N62" s="28">
        <f t="shared" si="307"/>
        <v>766350.8</v>
      </c>
      <c r="O62" s="29"/>
      <c r="P62" s="54">
        <f>_xlfn.XLOOKUP($C62,[21]PSP!$C:$C,[21]PSP!P:P)</f>
        <v>20</v>
      </c>
      <c r="Q62" s="27">
        <f>_xlfn.XLOOKUP($C62,[21]PSP!$C:$C,[21]PSP!Q:Q)</f>
        <v>16659.8</v>
      </c>
      <c r="R62" s="28">
        <f t="shared" si="308"/>
        <v>333196</v>
      </c>
      <c r="S62" s="29"/>
      <c r="T62" s="54">
        <f>_xlfn.XLOOKUP($C62,[21]PSP!$C:$C,[21]PSP!T:T)</f>
        <v>20</v>
      </c>
      <c r="U62" s="27">
        <f>_xlfn.XLOOKUP($C62,[21]PSP!$C:$C,[21]PSP!U:U)</f>
        <v>16659.8</v>
      </c>
      <c r="V62" s="28">
        <f t="shared" si="309"/>
        <v>333196</v>
      </c>
      <c r="W62" s="29"/>
      <c r="X62" s="54">
        <f>_xlfn.XLOOKUP($C62,[21]PSP!$C:$C,[21]PSP!X:X)</f>
        <v>20</v>
      </c>
      <c r="Y62" s="27">
        <f>_xlfn.XLOOKUP($C62,[21]PSP!$C:$C,[21]PSP!Y:Y)</f>
        <v>16659.8</v>
      </c>
      <c r="Z62" s="28">
        <f t="shared" si="310"/>
        <v>333196</v>
      </c>
      <c r="AA62" s="29"/>
      <c r="AB62" s="54">
        <f>_xlfn.XLOOKUP($C62,[21]PSP!$C:$C,[21]PSP!AB:AB)</f>
        <v>20</v>
      </c>
      <c r="AC62" s="27">
        <f>_xlfn.XLOOKUP($C62,[21]PSP!$C:$C,[21]PSP!AC:AC)</f>
        <v>16659.8</v>
      </c>
      <c r="AD62" s="28">
        <f t="shared" si="311"/>
        <v>333196</v>
      </c>
      <c r="AE62" s="29"/>
      <c r="AF62" s="54">
        <f>_xlfn.XLOOKUP($C62,[21]PSP!$C:$C,[21]PSP!AF:AF)</f>
        <v>20</v>
      </c>
      <c r="AG62" s="27">
        <f>_xlfn.XLOOKUP($C62,[21]PSP!$C:$C,[21]PSP!AG:AG)</f>
        <v>16659.8</v>
      </c>
      <c r="AH62" s="28">
        <f t="shared" si="312"/>
        <v>333196</v>
      </c>
      <c r="AI62" s="29"/>
      <c r="AJ62" s="54">
        <f>_xlfn.XLOOKUP($C62,[21]PSP!$C:$C,[21]PSP!AJ:AJ)</f>
        <v>20</v>
      </c>
      <c r="AK62" s="27">
        <f>_xlfn.XLOOKUP($C62,[21]PSP!$C:$C,[21]PSP!AK:AK)</f>
        <v>16659.8</v>
      </c>
      <c r="AL62" s="28">
        <f t="shared" si="313"/>
        <v>333196</v>
      </c>
      <c r="AM62" s="29"/>
      <c r="AN62" s="54">
        <f>_xlfn.XLOOKUP($C62,[21]PSP!$C:$C,[21]PSP!AN:AN)</f>
        <v>21</v>
      </c>
      <c r="AO62" s="27">
        <f>_xlfn.XLOOKUP($C62,[21]PSP!$C:$C,[21]PSP!AO:AO)</f>
        <v>16659.8</v>
      </c>
      <c r="AP62" s="28">
        <f t="shared" si="314"/>
        <v>349855.8</v>
      </c>
      <c r="AQ62" s="29"/>
      <c r="AR62" s="54">
        <f>_xlfn.XLOOKUP($C62,[21]PSP!$C:$C,[21]PSP!AR:AR)</f>
        <v>20</v>
      </c>
      <c r="AS62" s="27">
        <f>_xlfn.XLOOKUP($C62,[21]PSP!$C:$C,[21]PSP!AS:AS)</f>
        <v>16659.8</v>
      </c>
      <c r="AT62" s="28">
        <f t="shared" si="315"/>
        <v>333196</v>
      </c>
      <c r="AU62" s="29"/>
      <c r="AV62" s="54">
        <f>_xlfn.XLOOKUP($C62,[21]PSP!$C:$C,[21]PSP!AV:AV)</f>
        <v>20</v>
      </c>
      <c r="AW62" s="27">
        <f>_xlfn.XLOOKUP($C62,[21]PSP!$C:$C,[21]PSP!AW:AW)</f>
        <v>16659.8</v>
      </c>
      <c r="AX62" s="28">
        <f t="shared" si="316"/>
        <v>333196</v>
      </c>
      <c r="AY62" s="29"/>
      <c r="AZ62" s="54">
        <f>_xlfn.XLOOKUP($C62,[21]PSP!$C:$C,[21]PSP!AZ:AZ)</f>
        <v>20</v>
      </c>
      <c r="BA62" s="27">
        <f>_xlfn.XLOOKUP($C62,[21]PSP!$C:$C,[21]PSP!BA:BA)</f>
        <v>16659.8</v>
      </c>
      <c r="BB62" s="28">
        <f t="shared" si="317"/>
        <v>333196</v>
      </c>
      <c r="BC62" s="54"/>
      <c r="BD62" s="54">
        <f>_xlfn.XLOOKUP($C62,[21]PSP!$C:$C,[21]PSP!BD:BD)</f>
        <v>24</v>
      </c>
      <c r="BE62" s="27">
        <f>_xlfn.XLOOKUP($C62,[21]PSP!$C:$C,[21]PSP!BE:BE)</f>
        <v>16659.8</v>
      </c>
      <c r="BF62" s="28">
        <f t="shared" si="318"/>
        <v>399835.2</v>
      </c>
      <c r="BG62" s="29"/>
      <c r="BH62" s="54">
        <f>_xlfn.XLOOKUP($C62,[21]PSP!$C:$C,[21]PSP!BH:BH)</f>
        <v>25</v>
      </c>
      <c r="BI62" s="27">
        <f>_xlfn.XLOOKUP($C62,[21]PSP!$C:$C,[21]PSP!BI:BI)</f>
        <v>16659.8</v>
      </c>
      <c r="BJ62" s="28">
        <f t="shared" si="319"/>
        <v>416495</v>
      </c>
      <c r="BK62" s="29"/>
      <c r="BL62" s="54">
        <f>_xlfn.XLOOKUP($C62,[21]PSP!$C:$C,[21]PSP!BL:BL)</f>
        <v>25</v>
      </c>
      <c r="BM62" s="27">
        <f>_xlfn.XLOOKUP($C62,[21]PSP!$C:$C,[21]PSP!BM:BM)</f>
        <v>16659.8</v>
      </c>
      <c r="BN62" s="28">
        <f t="shared" si="320"/>
        <v>416495</v>
      </c>
      <c r="BO62" s="29"/>
      <c r="BP62" s="54">
        <f>_xlfn.XLOOKUP($C62,[21]PSP!$C:$C,[21]PSP!BP:BP)</f>
        <v>20</v>
      </c>
      <c r="BQ62" s="27">
        <f>_xlfn.XLOOKUP($C62,[21]PSP!$C:$C,[21]PSP!BQ:BQ)</f>
        <v>16659.8</v>
      </c>
      <c r="BR62" s="28">
        <f t="shared" si="321"/>
        <v>333196</v>
      </c>
      <c r="BS62" s="29"/>
      <c r="BT62" s="54">
        <f>_xlfn.XLOOKUP($C62,[21]PSP!$C:$C,[21]PSP!BT:BT)</f>
        <v>25</v>
      </c>
      <c r="BU62" s="27">
        <f>_xlfn.XLOOKUP($C62,[21]PSP!$C:$C,[21]PSP!BU:BU)</f>
        <v>16659.8</v>
      </c>
      <c r="BV62" s="28">
        <f t="shared" si="322"/>
        <v>416495</v>
      </c>
      <c r="BW62" s="29"/>
      <c r="BX62" s="54">
        <f>_xlfn.XLOOKUP($C62,[21]PSP!$C:$C,[21]PSP!BX:BX)</f>
        <v>28</v>
      </c>
      <c r="BY62" s="27">
        <f>_xlfn.XLOOKUP($C62,[21]PSP!$C:$C,[21]PSP!BY:BY)</f>
        <v>16659.8</v>
      </c>
      <c r="BZ62" s="28">
        <f t="shared" si="323"/>
        <v>466474.4</v>
      </c>
      <c r="CA62" s="29"/>
      <c r="CB62" s="54">
        <f>_xlfn.XLOOKUP($C62,[21]PSP!$C:$C,[21]PSP!CB:CB)</f>
        <v>34</v>
      </c>
      <c r="CC62" s="27">
        <f>_xlfn.XLOOKUP($C62,[21]PSP!$C:$C,[21]PSP!CC:CC)</f>
        <v>16659.8</v>
      </c>
      <c r="CD62" s="28">
        <f t="shared" si="324"/>
        <v>566433.19999999995</v>
      </c>
      <c r="CE62" s="29"/>
      <c r="CF62" s="54">
        <f>_xlfn.XLOOKUP($C62,[21]PSP!$C:$C,[21]PSP!CF:CF)</f>
        <v>37</v>
      </c>
      <c r="CG62" s="27">
        <f>_xlfn.XLOOKUP($C62,[21]PSP!$C:$C,[21]PSP!CG:CG)</f>
        <v>16659.8</v>
      </c>
      <c r="CH62" s="28">
        <f t="shared" si="325"/>
        <v>616412.6</v>
      </c>
      <c r="CI62" s="29"/>
      <c r="CJ62" s="54">
        <f>_xlfn.XLOOKUP($C62,[21]PSP!$C:$C,[21]PSP!CJ:CJ)</f>
        <v>20</v>
      </c>
      <c r="CK62" s="27">
        <f>_xlfn.XLOOKUP($C62,[21]PSP!$C:$C,[21]PSP!CK:CK)</f>
        <v>16659.8</v>
      </c>
      <c r="CL62" s="28">
        <f t="shared" si="326"/>
        <v>333196</v>
      </c>
      <c r="CM62" s="29"/>
      <c r="CN62" s="54">
        <f>_xlfn.XLOOKUP($C62,[21]PSP!$C:$C,[21]PSP!CN:CN)</f>
        <v>23</v>
      </c>
      <c r="CO62" s="27">
        <f>_xlfn.XLOOKUP($C62,[21]PSP!$C:$C,[21]PSP!CO:CO)</f>
        <v>16659.8</v>
      </c>
      <c r="CP62" s="28">
        <f t="shared" si="327"/>
        <v>383175.4</v>
      </c>
      <c r="CQ62" s="29"/>
      <c r="CR62" s="54">
        <f>_xlfn.XLOOKUP($C62,[21]PSP!$C:$C,[21]PSP!CR:CR)</f>
        <v>23</v>
      </c>
      <c r="CS62" s="27">
        <f>_xlfn.XLOOKUP($C62,[21]PSP!$C:$C,[21]PSP!CS:CS)</f>
        <v>16659.8</v>
      </c>
      <c r="CT62" s="28">
        <f t="shared" si="328"/>
        <v>383175.4</v>
      </c>
      <c r="CU62" s="29"/>
      <c r="CV62" s="54">
        <f>_xlfn.XLOOKUP($C62,[21]PSP!$C:$C,[21]PSP!CV:CV)</f>
        <v>24</v>
      </c>
      <c r="CW62" s="27">
        <f>_xlfn.XLOOKUP($C62,[21]PSP!$C:$C,[21]PSP!CW:CW)</f>
        <v>16659.8</v>
      </c>
      <c r="CX62" s="28">
        <f t="shared" si="329"/>
        <v>399835.2</v>
      </c>
      <c r="CY62" s="29"/>
      <c r="CZ62" s="54">
        <f>_xlfn.XLOOKUP($C62,[21]PSP!$C:$C,[21]PSP!CZ:CZ)</f>
        <v>31</v>
      </c>
      <c r="DA62" s="27">
        <f>_xlfn.XLOOKUP($C62,[21]PSP!$C:$C,[21]PSP!DA:DA)</f>
        <v>16659.8</v>
      </c>
      <c r="DB62" s="28">
        <f t="shared" si="330"/>
        <v>516453.8</v>
      </c>
      <c r="DC62" s="29"/>
      <c r="DD62" s="54">
        <f>_xlfn.XLOOKUP($C62,[21]PSP!$C:$C,[21]PSP!DD:DD)</f>
        <v>25</v>
      </c>
      <c r="DE62" s="27">
        <f>_xlfn.XLOOKUP($C62,[21]PSP!$C:$C,[21]PSP!DE:DE)</f>
        <v>16659.8</v>
      </c>
      <c r="DF62" s="28">
        <f t="shared" si="331"/>
        <v>416495</v>
      </c>
      <c r="DG62" s="29"/>
      <c r="DH62" s="54">
        <f>_xlfn.XLOOKUP($C62,[21]PSP!$C:$C,[21]PSP!DH:DH)</f>
        <v>24</v>
      </c>
      <c r="DI62" s="27">
        <f>_xlfn.XLOOKUP($C62,[21]PSP!$C:$C,[21]PSP!DI:DI)</f>
        <v>16659.8</v>
      </c>
      <c r="DJ62" s="28">
        <f t="shared" si="332"/>
        <v>399835.2</v>
      </c>
      <c r="DK62" s="29"/>
      <c r="DL62" s="54">
        <f>_xlfn.XLOOKUP($C62,[21]PSP!$C:$C,[21]PSP!DL:DL)</f>
        <v>24</v>
      </c>
      <c r="DM62" s="27">
        <f>_xlfn.XLOOKUP($C62,[21]PSP!$C:$C,[21]PSP!DM:DM)</f>
        <v>16659.8</v>
      </c>
      <c r="DN62" s="28">
        <f t="shared" si="333"/>
        <v>399835.2</v>
      </c>
      <c r="DO62" s="29"/>
      <c r="DP62" s="54">
        <f>_xlfn.XLOOKUP($C62,[21]PSP!$C:$C,[21]PSP!DP:DP)</f>
        <v>26</v>
      </c>
      <c r="DQ62" s="27">
        <f>_xlfn.XLOOKUP($C62,[21]PSP!$C:$C,[21]PSP!DQ:DQ)</f>
        <v>16659.8</v>
      </c>
      <c r="DR62" s="28">
        <f t="shared" si="334"/>
        <v>433154.8</v>
      </c>
      <c r="DS62" s="29"/>
      <c r="DT62" s="54">
        <f>_xlfn.XLOOKUP($C62,[21]PSP!$C:$C,[21]PSP!DT:DT)</f>
        <v>23</v>
      </c>
      <c r="DU62" s="27">
        <f>_xlfn.XLOOKUP($C62,[21]PSP!$C:$C,[21]PSP!DU:DU)</f>
        <v>16659.8</v>
      </c>
      <c r="DV62" s="28">
        <f t="shared" si="335"/>
        <v>383175.4</v>
      </c>
      <c r="DW62" s="29"/>
      <c r="DX62" s="54">
        <f>_xlfn.XLOOKUP($C62,[21]PSP!$C:$C,[21]PSP!DX:DX)</f>
        <v>20</v>
      </c>
      <c r="DY62" s="27">
        <f>_xlfn.XLOOKUP($C62,[21]PSP!$C:$C,[21]PSP!DY:DY)</f>
        <v>16659.8</v>
      </c>
      <c r="DZ62" s="28">
        <f t="shared" si="336"/>
        <v>333196</v>
      </c>
      <c r="EA62" s="29"/>
      <c r="EB62" s="54">
        <f>_xlfn.XLOOKUP($C62,[21]PSP!$C:$C,[21]PSP!EB:EB)</f>
        <v>0</v>
      </c>
      <c r="EC62" s="27">
        <f>_xlfn.XLOOKUP($C62,[21]PSP!$C:$C,[21]PSP!EC:EC)</f>
        <v>16659.8</v>
      </c>
      <c r="ED62" s="28">
        <f t="shared" si="337"/>
        <v>0</v>
      </c>
      <c r="EE62" s="29"/>
      <c r="EF62" s="54">
        <f>_xlfn.XLOOKUP($C62,[21]PSP!$C:$C,[21]PSP!EF:EF)</f>
        <v>0</v>
      </c>
      <c r="EG62" s="27">
        <f>_xlfn.XLOOKUP($C62,[21]PSP!$C:$C,[21]PSP!EG:EG)</f>
        <v>16659.8</v>
      </c>
      <c r="EH62" s="28">
        <f t="shared" si="338"/>
        <v>0</v>
      </c>
      <c r="EI62" s="29"/>
      <c r="EJ62" s="54">
        <f>_xlfn.XLOOKUP($C62,[21]PSP!$C:$C,[21]PSP!EJ:EJ)</f>
        <v>0</v>
      </c>
      <c r="EK62" s="27">
        <f>_xlfn.XLOOKUP($C62,[21]PSP!$C:$C,[21]PSP!EK:EK)</f>
        <v>16659.8</v>
      </c>
      <c r="EL62" s="28">
        <f t="shared" si="339"/>
        <v>0</v>
      </c>
      <c r="EM62" s="29"/>
      <c r="EN62" s="108"/>
      <c r="EO62" s="29">
        <f t="shared" si="33"/>
        <v>12128334.400000002</v>
      </c>
      <c r="EP62" s="29">
        <f t="shared" si="305"/>
        <v>12128334.4</v>
      </c>
      <c r="EQ62" s="4" t="b">
        <f t="shared" si="34"/>
        <v>1</v>
      </c>
      <c r="ES62" s="118">
        <f t="shared" si="200"/>
        <v>1.1767000000000001</v>
      </c>
    </row>
    <row r="63" spans="3:149" ht="14.25" x14ac:dyDescent="0.25">
      <c r="C63" s="64" t="s">
        <v>274</v>
      </c>
      <c r="D63" s="67"/>
      <c r="E63" s="67"/>
      <c r="F63" s="66" t="s">
        <v>275</v>
      </c>
      <c r="G63" s="67"/>
      <c r="H63" s="67"/>
      <c r="I63" s="67"/>
      <c r="J63" s="67"/>
      <c r="L63" s="67"/>
      <c r="M63" s="67"/>
      <c r="N63" s="67"/>
      <c r="P63" s="67"/>
      <c r="Q63" s="67"/>
      <c r="R63" s="67"/>
      <c r="T63" s="67"/>
      <c r="U63" s="67"/>
      <c r="V63" s="67"/>
      <c r="X63" s="67"/>
      <c r="Y63" s="67"/>
      <c r="Z63" s="67"/>
      <c r="AB63" s="67"/>
      <c r="AC63" s="67"/>
      <c r="AD63" s="67"/>
      <c r="AF63" s="67"/>
      <c r="AG63" s="67"/>
      <c r="AH63" s="67"/>
      <c r="AJ63" s="67"/>
      <c r="AK63" s="67"/>
      <c r="AL63" s="67"/>
      <c r="AN63" s="67"/>
      <c r="AO63" s="67"/>
      <c r="AP63" s="67"/>
      <c r="AR63" s="67"/>
      <c r="AS63" s="67"/>
      <c r="AT63" s="67"/>
      <c r="AV63" s="67"/>
      <c r="AW63" s="67"/>
      <c r="AX63" s="67"/>
      <c r="AZ63" s="67"/>
      <c r="BA63" s="67"/>
      <c r="BB63" s="67"/>
      <c r="BC63" s="67"/>
      <c r="BD63" s="67"/>
      <c r="BE63" s="67"/>
      <c r="BF63" s="67"/>
      <c r="BH63" s="67"/>
      <c r="BI63" s="67"/>
      <c r="BJ63" s="67"/>
      <c r="BL63" s="67"/>
      <c r="BM63" s="67"/>
      <c r="BN63" s="67"/>
      <c r="BP63" s="67"/>
      <c r="BQ63" s="67"/>
      <c r="BR63" s="67"/>
      <c r="BT63" s="67"/>
      <c r="BU63" s="67"/>
      <c r="BV63" s="67"/>
      <c r="BX63" s="67"/>
      <c r="BY63" s="67"/>
      <c r="BZ63" s="67"/>
      <c r="CB63" s="67"/>
      <c r="CC63" s="67"/>
      <c r="CD63" s="67"/>
      <c r="CF63" s="67"/>
      <c r="CG63" s="67"/>
      <c r="CH63" s="67"/>
      <c r="CJ63" s="67"/>
      <c r="CK63" s="67"/>
      <c r="CL63" s="67"/>
      <c r="CN63" s="67"/>
      <c r="CO63" s="67"/>
      <c r="CP63" s="67"/>
      <c r="CR63" s="67"/>
      <c r="CS63" s="67"/>
      <c r="CT63" s="67"/>
      <c r="CV63" s="67"/>
      <c r="CW63" s="67"/>
      <c r="CX63" s="67"/>
      <c r="CZ63" s="67"/>
      <c r="DA63" s="67"/>
      <c r="DB63" s="67"/>
      <c r="DD63" s="67"/>
      <c r="DE63" s="67"/>
      <c r="DF63" s="67"/>
      <c r="DH63" s="67"/>
      <c r="DI63" s="67"/>
      <c r="DJ63" s="67"/>
      <c r="DL63" s="67"/>
      <c r="DM63" s="67"/>
      <c r="DN63" s="67"/>
      <c r="DP63" s="67"/>
      <c r="DQ63" s="67"/>
      <c r="DR63" s="67"/>
      <c r="DT63" s="67"/>
      <c r="DU63" s="67"/>
      <c r="DV63" s="67"/>
      <c r="DX63" s="67"/>
      <c r="DY63" s="67"/>
      <c r="DZ63" s="67"/>
      <c r="EB63" s="67"/>
      <c r="EC63" s="67"/>
      <c r="ED63" s="67"/>
      <c r="EF63" s="67"/>
      <c r="EG63" s="67"/>
      <c r="EH63" s="67"/>
      <c r="EJ63" s="67"/>
      <c r="EK63" s="67"/>
      <c r="EL63" s="67"/>
      <c r="EN63" s="107"/>
      <c r="EO63" s="29">
        <f t="shared" si="33"/>
        <v>0</v>
      </c>
      <c r="EP63" s="29">
        <f t="shared" si="305"/>
        <v>0</v>
      </c>
      <c r="EQ63" s="4" t="b">
        <f t="shared" si="34"/>
        <v>1</v>
      </c>
      <c r="ES63" s="118">
        <f t="shared" si="200"/>
        <v>1.1767000000000001</v>
      </c>
    </row>
    <row r="64" spans="3:149" ht="14.25" x14ac:dyDescent="0.25">
      <c r="C64" s="24" t="s">
        <v>276</v>
      </c>
      <c r="D64" s="43">
        <f>_xlfn.XLOOKUP($C64,[21]PSP!$C:$C,[21]PSP!D:D)</f>
        <v>5213401</v>
      </c>
      <c r="E64" s="43" t="str">
        <f>_xlfn.XLOOKUP($C64,[21]PSP!$C:$C,[21]PSP!E:E)</f>
        <v>SICRO SERVIÇO</v>
      </c>
      <c r="F64" s="25" t="str">
        <f>_xlfn.XLOOKUP($C64,[21]PSP!$C:$C,[21]PSP!F:F)</f>
        <v>PINTURA DE FAIXA - TINTA BASE ACRÍLICA - ESPESSURA DE 0,6 MM</v>
      </c>
      <c r="G64" s="43" t="str">
        <f>_xlfn.XLOOKUP($C64,[21]PSP!$C:$C,[21]PSP!G:G)</f>
        <v>M²</v>
      </c>
      <c r="H64" s="53">
        <f>_xlfn.XLOOKUP($C64,[21]PSP!$C:$C,[21]PSP!H:H)</f>
        <v>219868.4442874128</v>
      </c>
      <c r="I64" s="28">
        <f>_xlfn.XLOOKUP($C64,[21]PSP!$C:$C,[21]PSP!I:I)</f>
        <v>5316418.82</v>
      </c>
      <c r="J64" s="28">
        <f t="shared" ref="J64:J71" si="340">IF(LEFT(D64,6)="COT.IS",I64,I64*(1+$J$7))</f>
        <v>6255830.0254940009</v>
      </c>
      <c r="K64" s="29"/>
      <c r="L64" s="54">
        <f>_xlfn.XLOOKUP($C64,[21]PSP!$C:$C,[21]PSP!L:L)</f>
        <v>3617.3469982950596</v>
      </c>
      <c r="M64" s="27">
        <f>_xlfn.XLOOKUP($C64,[21]PSP!$C:$C,[21]PSP!M:M)</f>
        <v>24.18</v>
      </c>
      <c r="N64" s="28">
        <f t="shared" ref="N64:N71" si="341">TRUNC(M64*L64,2)</f>
        <v>87467.45</v>
      </c>
      <c r="O64" s="29"/>
      <c r="P64" s="54">
        <f>_xlfn.XLOOKUP($C64,[21]PSP!$C:$C,[21]PSP!P:P)</f>
        <v>1466.12426773638</v>
      </c>
      <c r="Q64" s="27">
        <f>_xlfn.XLOOKUP($C64,[21]PSP!$C:$C,[21]PSP!Q:Q)</f>
        <v>24.18</v>
      </c>
      <c r="R64" s="28">
        <f t="shared" ref="R64:R71" si="342">TRUNC(Q64*P64,2)</f>
        <v>35450.879999999997</v>
      </c>
      <c r="S64" s="29"/>
      <c r="T64" s="54">
        <f>_xlfn.XLOOKUP($C64,[21]PSP!$C:$C,[21]PSP!T:T)</f>
        <v>695.17380267879923</v>
      </c>
      <c r="U64" s="27">
        <f>_xlfn.XLOOKUP($C64,[21]PSP!$C:$C,[21]PSP!U:U)</f>
        <v>24.18</v>
      </c>
      <c r="V64" s="28">
        <f t="shared" ref="V64:V71" si="343">TRUNC(U64*T64,2)</f>
        <v>16809.3</v>
      </c>
      <c r="W64" s="29"/>
      <c r="X64" s="54">
        <f>_xlfn.XLOOKUP($C64,[21]PSP!$C:$C,[21]PSP!X:X)</f>
        <v>8796.6831780495577</v>
      </c>
      <c r="Y64" s="27">
        <f>_xlfn.XLOOKUP($C64,[21]PSP!$C:$C,[21]PSP!Y:Y)</f>
        <v>24.18</v>
      </c>
      <c r="Z64" s="28">
        <f t="shared" ref="Z64:Z71" si="344">TRUNC(Y64*X64,2)</f>
        <v>212703.79</v>
      </c>
      <c r="AA64" s="29"/>
      <c r="AB64" s="54">
        <f>_xlfn.XLOOKUP($C64,[21]PSP!$C:$C,[21]PSP!AB:AB)</f>
        <v>4992.2050062470371</v>
      </c>
      <c r="AC64" s="27">
        <f>_xlfn.XLOOKUP($C64,[21]PSP!$C:$C,[21]PSP!AC:AC)</f>
        <v>24.18</v>
      </c>
      <c r="AD64" s="28">
        <f t="shared" ref="AD64:AD71" si="345">TRUNC(AC64*AB64,2)</f>
        <v>120711.51</v>
      </c>
      <c r="AE64" s="29"/>
      <c r="AF64" s="54">
        <f>_xlfn.XLOOKUP($C64,[21]PSP!$C:$C,[21]PSP!AF:AF)</f>
        <v>1770.1632964437129</v>
      </c>
      <c r="AG64" s="27">
        <f>_xlfn.XLOOKUP($C64,[21]PSP!$C:$C,[21]PSP!AG:AG)</f>
        <v>24.18</v>
      </c>
      <c r="AH64" s="28">
        <f t="shared" ref="AH64:AH71" si="346">TRUNC(AG64*AF64,2)</f>
        <v>42802.54</v>
      </c>
      <c r="AI64" s="29"/>
      <c r="AJ64" s="54">
        <f>_xlfn.XLOOKUP($C64,[21]PSP!$C:$C,[21]PSP!AJ:AJ)</f>
        <v>2064.0002952950422</v>
      </c>
      <c r="AK64" s="27">
        <f>_xlfn.XLOOKUP($C64,[21]PSP!$C:$C,[21]PSP!AK:AK)</f>
        <v>24.18</v>
      </c>
      <c r="AL64" s="28">
        <f t="shared" ref="AL64:AL71" si="347">TRUNC(AK64*AJ64,2)</f>
        <v>49907.519999999997</v>
      </c>
      <c r="AM64" s="29"/>
      <c r="AN64" s="54">
        <f>_xlfn.XLOOKUP($C64,[21]PSP!$C:$C,[21]PSP!AN:AN)</f>
        <v>11696.19389897401</v>
      </c>
      <c r="AO64" s="27">
        <f>_xlfn.XLOOKUP($C64,[21]PSP!$C:$C,[21]PSP!AO:AO)</f>
        <v>24.18</v>
      </c>
      <c r="AP64" s="28">
        <f t="shared" ref="AP64:AP71" si="348">TRUNC(AO64*AN64,2)</f>
        <v>282813.96000000002</v>
      </c>
      <c r="AQ64" s="29"/>
      <c r="AR64" s="54">
        <f>_xlfn.XLOOKUP($C64,[21]PSP!$C:$C,[21]PSP!AR:AR)</f>
        <v>2253.5614510078913</v>
      </c>
      <c r="AS64" s="27">
        <f>_xlfn.XLOOKUP($C64,[21]PSP!$C:$C,[21]PSP!AS:AS)</f>
        <v>24.18</v>
      </c>
      <c r="AT64" s="28">
        <f t="shared" ref="AT64:AT71" si="349">TRUNC(AS64*AR64,2)</f>
        <v>54491.11</v>
      </c>
      <c r="AU64" s="29"/>
      <c r="AV64" s="54">
        <f>_xlfn.XLOOKUP($C64,[21]PSP!$C:$C,[21]PSP!AV:AV)</f>
        <v>4280.8475683642955</v>
      </c>
      <c r="AW64" s="27">
        <f>_xlfn.XLOOKUP($C64,[21]PSP!$C:$C,[21]PSP!AW:AW)</f>
        <v>24.18</v>
      </c>
      <c r="AX64" s="28">
        <f t="shared" ref="AX64:AX71" si="350">TRUNC(AW64*AV64,2)</f>
        <v>103510.89</v>
      </c>
      <c r="AY64" s="29"/>
      <c r="AZ64" s="54">
        <f>_xlfn.XLOOKUP($C64,[21]PSP!$C:$C,[21]PSP!AZ:AZ)</f>
        <v>1770.8889347596967</v>
      </c>
      <c r="BA64" s="27">
        <f>_xlfn.XLOOKUP($C64,[21]PSP!$C:$C,[21]PSP!BA:BA)</f>
        <v>24.18</v>
      </c>
      <c r="BB64" s="28">
        <f t="shared" ref="BB64:BB71" si="351">TRUNC(BA64*AZ64,2)</f>
        <v>42820.09</v>
      </c>
      <c r="BC64" s="54"/>
      <c r="BD64" s="54">
        <f>_xlfn.XLOOKUP($C64,[21]PSP!$C:$C,[21]PSP!BD:BD)</f>
        <v>11900.89331688715</v>
      </c>
      <c r="BE64" s="27">
        <f>_xlfn.XLOOKUP($C64,[21]PSP!$C:$C,[21]PSP!BE:BE)</f>
        <v>24.18</v>
      </c>
      <c r="BF64" s="28">
        <f t="shared" ref="BF64:BF71" si="352">TRUNC(BE64*BD64,2)</f>
        <v>287763.59999999998</v>
      </c>
      <c r="BG64" s="29"/>
      <c r="BH64" s="54">
        <f>_xlfn.XLOOKUP($C64,[21]PSP!$C:$C,[21]PSP!BH:BH)</f>
        <v>19659.968874341608</v>
      </c>
      <c r="BI64" s="27">
        <f>_xlfn.XLOOKUP($C64,[21]PSP!$C:$C,[21]PSP!BI:BI)</f>
        <v>24.18</v>
      </c>
      <c r="BJ64" s="28">
        <f t="shared" ref="BJ64:BJ71" si="353">TRUNC(BI64*BH64,2)</f>
        <v>475378.04</v>
      </c>
      <c r="BK64" s="29"/>
      <c r="BL64" s="54">
        <f>_xlfn.XLOOKUP($C64,[21]PSP!$C:$C,[21]PSP!BL:BL)</f>
        <v>28248.835391769313</v>
      </c>
      <c r="BM64" s="27">
        <f>_xlfn.XLOOKUP($C64,[21]PSP!$C:$C,[21]PSP!BM:BM)</f>
        <v>24.18</v>
      </c>
      <c r="BN64" s="28">
        <f t="shared" ref="BN64:BN71" si="354">TRUNC(BM64*BL64,2)</f>
        <v>683056.83</v>
      </c>
      <c r="BO64" s="29"/>
      <c r="BP64" s="54">
        <f>_xlfn.XLOOKUP($C64,[21]PSP!$C:$C,[21]PSP!BP:BP)</f>
        <v>1327.4608116910442</v>
      </c>
      <c r="BQ64" s="27">
        <f>_xlfn.XLOOKUP($C64,[21]PSP!$C:$C,[21]PSP!BQ:BQ)</f>
        <v>24.18</v>
      </c>
      <c r="BR64" s="28">
        <f t="shared" ref="BR64:BR71" si="355">TRUNC(BQ64*BP64,2)</f>
        <v>32098</v>
      </c>
      <c r="BS64" s="29"/>
      <c r="BT64" s="54">
        <f>_xlfn.XLOOKUP($C64,[21]PSP!$C:$C,[21]PSP!BT:BT)</f>
        <v>7264.4995486257831</v>
      </c>
      <c r="BU64" s="27">
        <f>_xlfn.XLOOKUP($C64,[21]PSP!$C:$C,[21]PSP!BU:BU)</f>
        <v>24.18</v>
      </c>
      <c r="BV64" s="28">
        <f t="shared" ref="BV64:BV71" si="356">TRUNC(BU64*BT64,2)</f>
        <v>175655.59</v>
      </c>
      <c r="BW64" s="29"/>
      <c r="BX64" s="54">
        <f>_xlfn.XLOOKUP($C64,[21]PSP!$C:$C,[21]PSP!BX:BX)</f>
        <v>6919.6651775189266</v>
      </c>
      <c r="BY64" s="27">
        <f>_xlfn.XLOOKUP($C64,[21]PSP!$C:$C,[21]PSP!BY:BY)</f>
        <v>24.18</v>
      </c>
      <c r="BZ64" s="28">
        <f t="shared" ref="BZ64:BZ71" si="357">TRUNC(BY64*BX64,2)</f>
        <v>167317.5</v>
      </c>
      <c r="CA64" s="29"/>
      <c r="CB64" s="54">
        <f>_xlfn.XLOOKUP($C64,[21]PSP!$C:$C,[21]PSP!CB:CB)</f>
        <v>7328.2079092777331</v>
      </c>
      <c r="CC64" s="27">
        <f>_xlfn.XLOOKUP($C64,[21]PSP!$C:$C,[21]PSP!CC:CC)</f>
        <v>24.18</v>
      </c>
      <c r="CD64" s="28">
        <f t="shared" ref="CD64:CD71" si="358">TRUNC(CC64*CB64,2)</f>
        <v>177196.06</v>
      </c>
      <c r="CE64" s="29"/>
      <c r="CF64" s="54">
        <f>_xlfn.XLOOKUP($C64,[21]PSP!$C:$C,[21]PSP!CF:CF)</f>
        <v>13192.815821050981</v>
      </c>
      <c r="CG64" s="27">
        <f>_xlfn.XLOOKUP($C64,[21]PSP!$C:$C,[21]PSP!CG:CG)</f>
        <v>24.18</v>
      </c>
      <c r="CH64" s="28">
        <f t="shared" ref="CH64:CH71" si="359">TRUNC(CG64*CF64,2)</f>
        <v>319002.28000000003</v>
      </c>
      <c r="CI64" s="29"/>
      <c r="CJ64" s="54">
        <f>_xlfn.XLOOKUP($C64,[21]PSP!$C:$C,[21]PSP!CJ:CJ)</f>
        <v>7090.3311863831359</v>
      </c>
      <c r="CK64" s="27">
        <f>_xlfn.XLOOKUP($C64,[21]PSP!$C:$C,[21]PSP!CK:CK)</f>
        <v>24.18</v>
      </c>
      <c r="CL64" s="28">
        <f t="shared" ref="CL64:CL71" si="360">TRUNC(CK64*CJ64,2)</f>
        <v>171444.2</v>
      </c>
      <c r="CM64" s="29"/>
      <c r="CN64" s="54">
        <f>_xlfn.XLOOKUP($C64,[21]PSP!$C:$C,[21]PSP!CN:CN)</f>
        <v>9434.1848115219727</v>
      </c>
      <c r="CO64" s="27">
        <f>_xlfn.XLOOKUP($C64,[21]PSP!$C:$C,[21]PSP!CO:CO)</f>
        <v>24.18</v>
      </c>
      <c r="CP64" s="28">
        <f t="shared" ref="CP64:CP71" si="361">TRUNC(CO64*CN64,2)</f>
        <v>228118.58</v>
      </c>
      <c r="CQ64" s="29"/>
      <c r="CR64" s="54">
        <f>_xlfn.XLOOKUP($C64,[21]PSP!$C:$C,[21]PSP!CR:CR)</f>
        <v>13511.331945388438</v>
      </c>
      <c r="CS64" s="27">
        <f>_xlfn.XLOOKUP($C64,[21]PSP!$C:$C,[21]PSP!CS:CS)</f>
        <v>24.18</v>
      </c>
      <c r="CT64" s="28">
        <f t="shared" ref="CT64:CT71" si="362">TRUNC(CS64*CR64,2)</f>
        <v>326704</v>
      </c>
      <c r="CU64" s="29"/>
      <c r="CV64" s="54">
        <f>_xlfn.XLOOKUP($C64,[21]PSP!$C:$C,[21]PSP!CV:CV)</f>
        <v>14540.181389123469</v>
      </c>
      <c r="CW64" s="27">
        <f>_xlfn.XLOOKUP($C64,[21]PSP!$C:$C,[21]PSP!CW:CW)</f>
        <v>24.18</v>
      </c>
      <c r="CX64" s="28">
        <f t="shared" ref="CX64:CX71" si="363">TRUNC(CW64*CV64,2)</f>
        <v>351581.58</v>
      </c>
      <c r="CY64" s="29"/>
      <c r="CZ64" s="54">
        <f>_xlfn.XLOOKUP($C64,[21]PSP!$C:$C,[21]PSP!CZ:CZ)</f>
        <v>12478.861491669912</v>
      </c>
      <c r="DA64" s="27">
        <f>_xlfn.XLOOKUP($C64,[21]PSP!$C:$C,[21]PSP!DA:DA)</f>
        <v>24.18</v>
      </c>
      <c r="DB64" s="28">
        <f t="shared" ref="DB64:DB71" si="364">TRUNC(DA64*CZ64,2)</f>
        <v>301738.87</v>
      </c>
      <c r="DC64" s="29"/>
      <c r="DD64" s="54">
        <f>_xlfn.XLOOKUP($C64,[21]PSP!$C:$C,[21]PSP!DD:DD)</f>
        <v>8151.0298662256564</v>
      </c>
      <c r="DE64" s="27">
        <f>_xlfn.XLOOKUP($C64,[21]PSP!$C:$C,[21]PSP!DE:DE)</f>
        <v>24.18</v>
      </c>
      <c r="DF64" s="28">
        <f t="shared" ref="DF64:DF71" si="365">TRUNC(DE64*DD64,2)</f>
        <v>197091.9</v>
      </c>
      <c r="DG64" s="29"/>
      <c r="DH64" s="54">
        <f>_xlfn.XLOOKUP($C64,[21]PSP!$C:$C,[21]PSP!DH:DH)</f>
        <v>1868.7453880456624</v>
      </c>
      <c r="DI64" s="27">
        <f>_xlfn.XLOOKUP($C64,[21]PSP!$C:$C,[21]PSP!DI:DI)</f>
        <v>24.18</v>
      </c>
      <c r="DJ64" s="28">
        <f t="shared" ref="DJ64:DJ71" si="366">TRUNC(DI64*DH64,2)</f>
        <v>45186.26</v>
      </c>
      <c r="DK64" s="29"/>
      <c r="DL64" s="54">
        <f>_xlfn.XLOOKUP($C64,[21]PSP!$C:$C,[21]PSP!DL:DL)</f>
        <v>1243.1392166415928</v>
      </c>
      <c r="DM64" s="27">
        <f>_xlfn.XLOOKUP($C64,[21]PSP!$C:$C,[21]PSP!DM:DM)</f>
        <v>24.18</v>
      </c>
      <c r="DN64" s="28">
        <f t="shared" ref="DN64:DN71" si="367">TRUNC(DM64*DL64,2)</f>
        <v>30059.1</v>
      </c>
      <c r="DO64" s="29"/>
      <c r="DP64" s="54">
        <f>_xlfn.XLOOKUP($C64,[21]PSP!$C:$C,[21]PSP!DP:DP)</f>
        <v>2922.8111108815528</v>
      </c>
      <c r="DQ64" s="27">
        <f>_xlfn.XLOOKUP($C64,[21]PSP!$C:$C,[21]PSP!DQ:DQ)</f>
        <v>24.18</v>
      </c>
      <c r="DR64" s="28">
        <f t="shared" ref="DR64:DR71" si="368">TRUNC(DQ64*DP64,2)</f>
        <v>70673.570000000007</v>
      </c>
      <c r="DS64" s="29"/>
      <c r="DT64" s="54">
        <f>_xlfn.XLOOKUP($C64,[21]PSP!$C:$C,[21]PSP!DT:DT)</f>
        <v>7267.1084500063671</v>
      </c>
      <c r="DU64" s="27">
        <f>_xlfn.XLOOKUP($C64,[21]PSP!$C:$C,[21]PSP!DU:DU)</f>
        <v>24.18</v>
      </c>
      <c r="DV64" s="28">
        <f t="shared" ref="DV64:DV71" si="369">TRUNC(DU64*DT64,2)</f>
        <v>175718.68</v>
      </c>
      <c r="DW64" s="29"/>
      <c r="DX64" s="54">
        <f>_xlfn.XLOOKUP($C64,[21]PSP!$C:$C,[21]PSP!DX:DX)</f>
        <v>2115.183882510988</v>
      </c>
      <c r="DY64" s="27">
        <f>_xlfn.XLOOKUP($C64,[21]PSP!$C:$C,[21]PSP!DY:DY)</f>
        <v>24.18</v>
      </c>
      <c r="DZ64" s="28">
        <f t="shared" ref="DZ64:DZ71" si="370">TRUNC(DY64*DX64,2)</f>
        <v>51145.14</v>
      </c>
      <c r="EA64" s="29"/>
      <c r="EB64" s="54">
        <f>_xlfn.XLOOKUP($C64,[21]PSP!$C:$C,[21]PSP!EB:EB)</f>
        <v>0</v>
      </c>
      <c r="EC64" s="27">
        <f>_xlfn.XLOOKUP($C64,[21]PSP!$C:$C,[21]PSP!EC:EC)</f>
        <v>24.18</v>
      </c>
      <c r="ED64" s="28">
        <f t="shared" ref="ED64:ED71" si="371">TRUNC(EC64*EB64,2)</f>
        <v>0</v>
      </c>
      <c r="EE64" s="29"/>
      <c r="EF64" s="54">
        <f>_xlfn.XLOOKUP($C64,[21]PSP!$C:$C,[21]PSP!EF:EF)</f>
        <v>0</v>
      </c>
      <c r="EG64" s="27">
        <f>_xlfn.XLOOKUP($C64,[21]PSP!$C:$C,[21]PSP!EG:EG)</f>
        <v>24.18</v>
      </c>
      <c r="EH64" s="28">
        <f t="shared" ref="EH64:EH71" si="372">TRUNC(EG64*EF64,2)</f>
        <v>0</v>
      </c>
      <c r="EI64" s="29"/>
      <c r="EJ64" s="54">
        <f>_xlfn.XLOOKUP($C64,[21]PSP!$C:$C,[21]PSP!EJ:EJ)</f>
        <v>0</v>
      </c>
      <c r="EK64" s="27">
        <f>_xlfn.XLOOKUP($C64,[21]PSP!$C:$C,[21]PSP!EK:EK)</f>
        <v>24.18</v>
      </c>
      <c r="EL64" s="28">
        <f t="shared" ref="EL64:EL71" si="373">TRUNC(EK64*EJ64,2)</f>
        <v>0</v>
      </c>
      <c r="EM64" s="29"/>
      <c r="EN64" s="108"/>
      <c r="EO64" s="29">
        <f t="shared" si="33"/>
        <v>5316418.8199999994</v>
      </c>
      <c r="EP64" s="29">
        <f t="shared" si="305"/>
        <v>5316418.82</v>
      </c>
      <c r="EQ64" s="4" t="b">
        <f t="shared" si="34"/>
        <v>1</v>
      </c>
      <c r="ES64" s="118">
        <f t="shared" si="200"/>
        <v>1.1767000000000001</v>
      </c>
    </row>
    <row r="65" spans="3:149" ht="21" x14ac:dyDescent="0.25">
      <c r="C65" s="24" t="s">
        <v>277</v>
      </c>
      <c r="D65" s="43" t="str">
        <f>_xlfn.XLOOKUP($C65,[21]PSP!$C:$C,[21]PSP!D:D)</f>
        <v>RO-41230</v>
      </c>
      <c r="E65" s="43" t="str">
        <f>_xlfn.XLOOKUP($C65,[21]PSP!$C:$C,[21]PSP!E:E)</f>
        <v>DER/MG</v>
      </c>
      <c r="F65" s="25" t="str">
        <f>_xlfn.XLOOKUP($C65,[21]PSP!$C:$C,[21]PSP!F:F)</f>
        <v>TACHA REFLETIVA TIPO SHTRP, COM CATADIÓPTRICO NAS DUAS FACES (EXECUÇÃO, INCLUINDO FORNECIMENTO, COLOCAÇÃO E TRANSPORTE DE TODOS OS MATERIAIS)</v>
      </c>
      <c r="G65" s="43" t="str">
        <f>_xlfn.XLOOKUP($C65,[21]PSP!$C:$C,[21]PSP!G:G)</f>
        <v>U</v>
      </c>
      <c r="H65" s="53">
        <f>_xlfn.XLOOKUP($C65,[21]PSP!$C:$C,[21]PSP!H:H)</f>
        <v>91626</v>
      </c>
      <c r="I65" s="28">
        <f>_xlfn.XLOOKUP($C65,[21]PSP!$C:$C,[21]PSP!I:I)</f>
        <v>1254359.94</v>
      </c>
      <c r="J65" s="28">
        <f t="shared" si="340"/>
        <v>1476005.341398</v>
      </c>
      <c r="K65" s="29"/>
      <c r="L65" s="54">
        <f>_xlfn.XLOOKUP($C65,[21]PSP!$C:$C,[21]PSP!L:L)</f>
        <v>1508</v>
      </c>
      <c r="M65" s="27">
        <f>_xlfn.XLOOKUP($C65,[21]PSP!$C:$C,[21]PSP!M:M)</f>
        <v>13.69</v>
      </c>
      <c r="N65" s="28">
        <f t="shared" si="341"/>
        <v>20644.52</v>
      </c>
      <c r="O65" s="29"/>
      <c r="P65" s="54">
        <f>_xlfn.XLOOKUP($C65,[21]PSP!$C:$C,[21]PSP!P:P)</f>
        <v>611</v>
      </c>
      <c r="Q65" s="27">
        <f>_xlfn.XLOOKUP($C65,[21]PSP!$C:$C,[21]PSP!Q:Q)</f>
        <v>13.69</v>
      </c>
      <c r="R65" s="28">
        <f t="shared" si="342"/>
        <v>8364.59</v>
      </c>
      <c r="S65" s="29"/>
      <c r="T65" s="54">
        <f>_xlfn.XLOOKUP($C65,[21]PSP!$C:$C,[21]PSP!T:T)</f>
        <v>290</v>
      </c>
      <c r="U65" s="27">
        <f>_xlfn.XLOOKUP($C65,[21]PSP!$C:$C,[21]PSP!U:U)</f>
        <v>13.69</v>
      </c>
      <c r="V65" s="28">
        <f t="shared" si="343"/>
        <v>3970.1</v>
      </c>
      <c r="W65" s="29"/>
      <c r="X65" s="54">
        <f>_xlfn.XLOOKUP($C65,[21]PSP!$C:$C,[21]PSP!X:X)</f>
        <v>3666</v>
      </c>
      <c r="Y65" s="27">
        <f>_xlfn.XLOOKUP($C65,[21]PSP!$C:$C,[21]PSP!Y:Y)</f>
        <v>13.69</v>
      </c>
      <c r="Z65" s="28">
        <f t="shared" si="344"/>
        <v>50187.54</v>
      </c>
      <c r="AA65" s="29"/>
      <c r="AB65" s="54">
        <f>_xlfn.XLOOKUP($C65,[21]PSP!$C:$C,[21]PSP!AB:AB)</f>
        <v>2081</v>
      </c>
      <c r="AC65" s="27">
        <f>_xlfn.XLOOKUP($C65,[21]PSP!$C:$C,[21]PSP!AC:AC)</f>
        <v>13.69</v>
      </c>
      <c r="AD65" s="28">
        <f t="shared" si="345"/>
        <v>28488.89</v>
      </c>
      <c r="AE65" s="29"/>
      <c r="AF65" s="54">
        <f>_xlfn.XLOOKUP($C65,[21]PSP!$C:$C,[21]PSP!AF:AF)</f>
        <v>738</v>
      </c>
      <c r="AG65" s="27">
        <f>_xlfn.XLOOKUP($C65,[21]PSP!$C:$C,[21]PSP!AG:AG)</f>
        <v>13.69</v>
      </c>
      <c r="AH65" s="28">
        <f t="shared" si="346"/>
        <v>10103.219999999999</v>
      </c>
      <c r="AI65" s="29"/>
      <c r="AJ65" s="54">
        <f>_xlfn.XLOOKUP($C65,[21]PSP!$C:$C,[21]PSP!AJ:AJ)</f>
        <v>861</v>
      </c>
      <c r="AK65" s="27">
        <f>_xlfn.XLOOKUP($C65,[21]PSP!$C:$C,[21]PSP!AK:AK)</f>
        <v>13.69</v>
      </c>
      <c r="AL65" s="28">
        <f t="shared" si="347"/>
        <v>11787.09</v>
      </c>
      <c r="AM65" s="29"/>
      <c r="AN65" s="54">
        <f>_xlfn.XLOOKUP($C65,[21]PSP!$C:$C,[21]PSP!AN:AN)</f>
        <v>4874</v>
      </c>
      <c r="AO65" s="27">
        <f>_xlfn.XLOOKUP($C65,[21]PSP!$C:$C,[21]PSP!AO:AO)</f>
        <v>13.69</v>
      </c>
      <c r="AP65" s="28">
        <f t="shared" si="348"/>
        <v>66725.06</v>
      </c>
      <c r="AQ65" s="29"/>
      <c r="AR65" s="54">
        <f>_xlfn.XLOOKUP($C65,[21]PSP!$C:$C,[21]PSP!AR:AR)</f>
        <v>939</v>
      </c>
      <c r="AS65" s="27">
        <f>_xlfn.XLOOKUP($C65,[21]PSP!$C:$C,[21]PSP!AS:AS)</f>
        <v>13.69</v>
      </c>
      <c r="AT65" s="28">
        <f t="shared" si="349"/>
        <v>12854.91</v>
      </c>
      <c r="AU65" s="29"/>
      <c r="AV65" s="54">
        <f>_xlfn.XLOOKUP($C65,[21]PSP!$C:$C,[21]PSP!AV:AV)</f>
        <v>1784</v>
      </c>
      <c r="AW65" s="27">
        <f>_xlfn.XLOOKUP($C65,[21]PSP!$C:$C,[21]PSP!AW:AW)</f>
        <v>13.69</v>
      </c>
      <c r="AX65" s="28">
        <f t="shared" si="350"/>
        <v>24422.959999999999</v>
      </c>
      <c r="AY65" s="29"/>
      <c r="AZ65" s="54">
        <f>_xlfn.XLOOKUP($C65,[21]PSP!$C:$C,[21]PSP!AZ:AZ)</f>
        <v>738</v>
      </c>
      <c r="BA65" s="27">
        <f>_xlfn.XLOOKUP($C65,[21]PSP!$C:$C,[21]PSP!BA:BA)</f>
        <v>13.69</v>
      </c>
      <c r="BB65" s="28">
        <f t="shared" si="351"/>
        <v>10103.219999999999</v>
      </c>
      <c r="BC65" s="54"/>
      <c r="BD65" s="54">
        <f>_xlfn.XLOOKUP($C65,[21]PSP!$C:$C,[21]PSP!BD:BD)</f>
        <v>4959</v>
      </c>
      <c r="BE65" s="27">
        <f>_xlfn.XLOOKUP($C65,[21]PSP!$C:$C,[21]PSP!BE:BE)</f>
        <v>13.69</v>
      </c>
      <c r="BF65" s="28">
        <f t="shared" si="352"/>
        <v>67888.710000000006</v>
      </c>
      <c r="BG65" s="29"/>
      <c r="BH65" s="54">
        <f>_xlfn.XLOOKUP($C65,[21]PSP!$C:$C,[21]PSP!BH:BH)</f>
        <v>8192</v>
      </c>
      <c r="BI65" s="27">
        <f>_xlfn.XLOOKUP($C65,[21]PSP!$C:$C,[21]PSP!BI:BI)</f>
        <v>13.69</v>
      </c>
      <c r="BJ65" s="28">
        <f t="shared" si="353"/>
        <v>112148.48</v>
      </c>
      <c r="BK65" s="29"/>
      <c r="BL65" s="54">
        <f>_xlfn.XLOOKUP($C65,[21]PSP!$C:$C,[21]PSP!BL:BL)</f>
        <v>11771</v>
      </c>
      <c r="BM65" s="27">
        <f>_xlfn.XLOOKUP($C65,[21]PSP!$C:$C,[21]PSP!BM:BM)</f>
        <v>13.69</v>
      </c>
      <c r="BN65" s="28">
        <f t="shared" si="354"/>
        <v>161144.99</v>
      </c>
      <c r="BO65" s="29"/>
      <c r="BP65" s="54">
        <f>_xlfn.XLOOKUP($C65,[21]PSP!$C:$C,[21]PSP!BP:BP)</f>
        <v>554</v>
      </c>
      <c r="BQ65" s="27">
        <f>_xlfn.XLOOKUP($C65,[21]PSP!$C:$C,[21]PSP!BQ:BQ)</f>
        <v>13.69</v>
      </c>
      <c r="BR65" s="28">
        <f t="shared" si="355"/>
        <v>7584.26</v>
      </c>
      <c r="BS65" s="29"/>
      <c r="BT65" s="54">
        <f>_xlfn.XLOOKUP($C65,[21]PSP!$C:$C,[21]PSP!BT:BT)</f>
        <v>3027</v>
      </c>
      <c r="BU65" s="27">
        <f>_xlfn.XLOOKUP($C65,[21]PSP!$C:$C,[21]PSP!BU:BU)</f>
        <v>13.69</v>
      </c>
      <c r="BV65" s="28">
        <f t="shared" si="356"/>
        <v>41439.629999999997</v>
      </c>
      <c r="BW65" s="29"/>
      <c r="BX65" s="54">
        <f>_xlfn.XLOOKUP($C65,[21]PSP!$C:$C,[21]PSP!BX:BX)</f>
        <v>2884</v>
      </c>
      <c r="BY65" s="27">
        <f>_xlfn.XLOOKUP($C65,[21]PSP!$C:$C,[21]PSP!BY:BY)</f>
        <v>13.69</v>
      </c>
      <c r="BZ65" s="28">
        <f t="shared" si="357"/>
        <v>39481.96</v>
      </c>
      <c r="CA65" s="29"/>
      <c r="CB65" s="54">
        <f>_xlfn.XLOOKUP($C65,[21]PSP!$C:$C,[21]PSP!CB:CB)</f>
        <v>3054</v>
      </c>
      <c r="CC65" s="27">
        <f>_xlfn.XLOOKUP($C65,[21]PSP!$C:$C,[21]PSP!CC:CC)</f>
        <v>13.69</v>
      </c>
      <c r="CD65" s="28">
        <f t="shared" si="358"/>
        <v>41809.26</v>
      </c>
      <c r="CE65" s="29"/>
      <c r="CF65" s="54">
        <f>_xlfn.XLOOKUP($C65,[21]PSP!$C:$C,[21]PSP!CF:CF)</f>
        <v>5498</v>
      </c>
      <c r="CG65" s="27">
        <f>_xlfn.XLOOKUP($C65,[21]PSP!$C:$C,[21]PSP!CG:CG)</f>
        <v>13.69</v>
      </c>
      <c r="CH65" s="28">
        <f t="shared" si="359"/>
        <v>75267.62</v>
      </c>
      <c r="CI65" s="29"/>
      <c r="CJ65" s="54">
        <f>_xlfn.XLOOKUP($C65,[21]PSP!$C:$C,[21]PSP!CJ:CJ)</f>
        <v>2955</v>
      </c>
      <c r="CK65" s="27">
        <f>_xlfn.XLOOKUP($C65,[21]PSP!$C:$C,[21]PSP!CK:CK)</f>
        <v>13.69</v>
      </c>
      <c r="CL65" s="28">
        <f t="shared" si="360"/>
        <v>40453.949999999997</v>
      </c>
      <c r="CM65" s="29"/>
      <c r="CN65" s="54">
        <f>_xlfn.XLOOKUP($C65,[21]PSP!$C:$C,[21]PSP!CN:CN)</f>
        <v>3931</v>
      </c>
      <c r="CO65" s="27">
        <f>_xlfn.XLOOKUP($C65,[21]PSP!$C:$C,[21]PSP!CO:CO)</f>
        <v>13.69</v>
      </c>
      <c r="CP65" s="28">
        <f t="shared" si="361"/>
        <v>53815.39</v>
      </c>
      <c r="CQ65" s="29"/>
      <c r="CR65" s="54">
        <f>_xlfn.XLOOKUP($C65,[21]PSP!$C:$C,[21]PSP!CR:CR)</f>
        <v>5630</v>
      </c>
      <c r="CS65" s="27">
        <f>_xlfn.XLOOKUP($C65,[21]PSP!$C:$C,[21]PSP!CS:CS)</f>
        <v>13.69</v>
      </c>
      <c r="CT65" s="28">
        <f t="shared" si="362"/>
        <v>77074.7</v>
      </c>
      <c r="CU65" s="29"/>
      <c r="CV65" s="54">
        <f>_xlfn.XLOOKUP($C65,[21]PSP!$C:$C,[21]PSP!CV:CV)</f>
        <v>6059</v>
      </c>
      <c r="CW65" s="27">
        <f>_xlfn.XLOOKUP($C65,[21]PSP!$C:$C,[21]PSP!CW:CW)</f>
        <v>13.69</v>
      </c>
      <c r="CX65" s="28">
        <f t="shared" si="363"/>
        <v>82947.710000000006</v>
      </c>
      <c r="CY65" s="29"/>
      <c r="CZ65" s="54">
        <f>_xlfn.XLOOKUP($C65,[21]PSP!$C:$C,[21]PSP!CZ:CZ)</f>
        <v>5200</v>
      </c>
      <c r="DA65" s="27">
        <f>_xlfn.XLOOKUP($C65,[21]PSP!$C:$C,[21]PSP!DA:DA)</f>
        <v>13.69</v>
      </c>
      <c r="DB65" s="28">
        <f t="shared" si="364"/>
        <v>71188</v>
      </c>
      <c r="DC65" s="29"/>
      <c r="DD65" s="54">
        <f>_xlfn.XLOOKUP($C65,[21]PSP!$C:$C,[21]PSP!DD:DD)</f>
        <v>3397</v>
      </c>
      <c r="DE65" s="27">
        <f>_xlfn.XLOOKUP($C65,[21]PSP!$C:$C,[21]PSP!DE:DE)</f>
        <v>13.69</v>
      </c>
      <c r="DF65" s="28">
        <f t="shared" si="365"/>
        <v>46504.93</v>
      </c>
      <c r="DG65" s="29"/>
      <c r="DH65" s="54">
        <f>_xlfn.XLOOKUP($C65,[21]PSP!$C:$C,[21]PSP!DH:DH)</f>
        <v>779</v>
      </c>
      <c r="DI65" s="27">
        <f>_xlfn.XLOOKUP($C65,[21]PSP!$C:$C,[21]PSP!DI:DI)</f>
        <v>13.69</v>
      </c>
      <c r="DJ65" s="28">
        <f t="shared" si="366"/>
        <v>10664.51</v>
      </c>
      <c r="DK65" s="29"/>
      <c r="DL65" s="54">
        <f>_xlfn.XLOOKUP($C65,[21]PSP!$C:$C,[21]PSP!DL:DL)</f>
        <v>518</v>
      </c>
      <c r="DM65" s="27">
        <f>_xlfn.XLOOKUP($C65,[21]PSP!$C:$C,[21]PSP!DM:DM)</f>
        <v>13.69</v>
      </c>
      <c r="DN65" s="28">
        <f t="shared" si="367"/>
        <v>7091.42</v>
      </c>
      <c r="DO65" s="29"/>
      <c r="DP65" s="54">
        <f>_xlfn.XLOOKUP($C65,[21]PSP!$C:$C,[21]PSP!DP:DP)</f>
        <v>1218</v>
      </c>
      <c r="DQ65" s="27">
        <f>_xlfn.XLOOKUP($C65,[21]PSP!$C:$C,[21]PSP!DQ:DQ)</f>
        <v>13.69</v>
      </c>
      <c r="DR65" s="28">
        <f t="shared" si="368"/>
        <v>16674.419999999998</v>
      </c>
      <c r="DS65" s="29"/>
      <c r="DT65" s="54">
        <f>_xlfn.XLOOKUP($C65,[21]PSP!$C:$C,[21]PSP!DT:DT)</f>
        <v>3028</v>
      </c>
      <c r="DU65" s="27">
        <f>_xlfn.XLOOKUP($C65,[21]PSP!$C:$C,[21]PSP!DU:DU)</f>
        <v>13.69</v>
      </c>
      <c r="DV65" s="28">
        <f t="shared" si="369"/>
        <v>41453.32</v>
      </c>
      <c r="DW65" s="29"/>
      <c r="DX65" s="54">
        <f>_xlfn.XLOOKUP($C65,[21]PSP!$C:$C,[21]PSP!DX:DX)</f>
        <v>882</v>
      </c>
      <c r="DY65" s="27">
        <f>_xlfn.XLOOKUP($C65,[21]PSP!$C:$C,[21]PSP!DY:DY)</f>
        <v>13.69</v>
      </c>
      <c r="DZ65" s="28">
        <f t="shared" si="370"/>
        <v>12074.58</v>
      </c>
      <c r="EA65" s="29"/>
      <c r="EB65" s="54">
        <f>_xlfn.XLOOKUP($C65,[21]PSP!$C:$C,[21]PSP!EB:EB)</f>
        <v>0</v>
      </c>
      <c r="EC65" s="27">
        <f>_xlfn.XLOOKUP($C65,[21]PSP!$C:$C,[21]PSP!EC:EC)</f>
        <v>13.69</v>
      </c>
      <c r="ED65" s="28">
        <f t="shared" si="371"/>
        <v>0</v>
      </c>
      <c r="EE65" s="29"/>
      <c r="EF65" s="54">
        <f>_xlfn.XLOOKUP($C65,[21]PSP!$C:$C,[21]PSP!EF:EF)</f>
        <v>0</v>
      </c>
      <c r="EG65" s="27">
        <f>_xlfn.XLOOKUP($C65,[21]PSP!$C:$C,[21]PSP!EG:EG)</f>
        <v>13.69</v>
      </c>
      <c r="EH65" s="28">
        <f t="shared" si="372"/>
        <v>0</v>
      </c>
      <c r="EI65" s="29"/>
      <c r="EJ65" s="54">
        <f>_xlfn.XLOOKUP($C65,[21]PSP!$C:$C,[21]PSP!EJ:EJ)</f>
        <v>0</v>
      </c>
      <c r="EK65" s="27">
        <f>_xlfn.XLOOKUP($C65,[21]PSP!$C:$C,[21]PSP!EK:EK)</f>
        <v>13.69</v>
      </c>
      <c r="EL65" s="28">
        <f t="shared" si="373"/>
        <v>0</v>
      </c>
      <c r="EM65" s="29"/>
      <c r="EN65" s="108"/>
      <c r="EO65" s="29">
        <f t="shared" si="33"/>
        <v>1254359.9400000002</v>
      </c>
      <c r="EP65" s="29">
        <f t="shared" si="305"/>
        <v>1254359.94</v>
      </c>
      <c r="EQ65" s="4" t="b">
        <f t="shared" si="34"/>
        <v>1</v>
      </c>
      <c r="ES65" s="118">
        <f t="shared" si="200"/>
        <v>1.1767000000000001</v>
      </c>
    </row>
    <row r="66" spans="3:149" ht="14.25" x14ac:dyDescent="0.25">
      <c r="C66" s="24" t="s">
        <v>278</v>
      </c>
      <c r="D66" s="43">
        <f>_xlfn.XLOOKUP($C66,[21]PSP!$C:$C,[21]PSP!D:D)</f>
        <v>4915718</v>
      </c>
      <c r="E66" s="43" t="str">
        <f>_xlfn.XLOOKUP($C66,[21]PSP!$C:$C,[21]PSP!E:E)</f>
        <v>SICRO SERVIÇO</v>
      </c>
      <c r="F66" s="25" t="str">
        <f>_xlfn.XLOOKUP($C66,[21]PSP!$C:$C,[21]PSP!F:F)</f>
        <v>LIMPEZA DE PLACA DE SINALIZAÇÃO</v>
      </c>
      <c r="G66" s="43" t="str">
        <f>_xlfn.XLOOKUP($C66,[21]PSP!$C:$C,[21]PSP!G:G)</f>
        <v>M²</v>
      </c>
      <c r="H66" s="53">
        <f>_xlfn.XLOOKUP($C66,[21]PSP!$C:$C,[21]PSP!H:H)</f>
        <v>5938.91</v>
      </c>
      <c r="I66" s="28">
        <f>_xlfn.XLOOKUP($C66,[21]PSP!$C:$C,[21]PSP!I:I)</f>
        <v>38246.46</v>
      </c>
      <c r="J66" s="28">
        <f t="shared" si="340"/>
        <v>45004.609482</v>
      </c>
      <c r="K66" s="29"/>
      <c r="L66" s="54">
        <f>_xlfn.XLOOKUP($C66,[21]PSP!$C:$C,[21]PSP!L:L)</f>
        <v>17.009999999999998</v>
      </c>
      <c r="M66" s="27">
        <f>_xlfn.XLOOKUP($C66,[21]PSP!$C:$C,[21]PSP!M:M)</f>
        <v>6.44</v>
      </c>
      <c r="N66" s="28">
        <f t="shared" si="341"/>
        <v>109.54</v>
      </c>
      <c r="O66" s="29"/>
      <c r="P66" s="54">
        <f>_xlfn.XLOOKUP($C66,[21]PSP!$C:$C,[21]PSP!P:P)</f>
        <v>31.55</v>
      </c>
      <c r="Q66" s="27">
        <f>_xlfn.XLOOKUP($C66,[21]PSP!$C:$C,[21]PSP!Q:Q)</f>
        <v>6.44</v>
      </c>
      <c r="R66" s="28">
        <f t="shared" si="342"/>
        <v>203.18</v>
      </c>
      <c r="S66" s="29"/>
      <c r="T66" s="54">
        <f>_xlfn.XLOOKUP($C66,[21]PSP!$C:$C,[21]PSP!T:T)</f>
        <v>59.41</v>
      </c>
      <c r="U66" s="27">
        <f>_xlfn.XLOOKUP($C66,[21]PSP!$C:$C,[21]PSP!U:U)</f>
        <v>6.44</v>
      </c>
      <c r="V66" s="28">
        <f t="shared" si="343"/>
        <v>382.6</v>
      </c>
      <c r="W66" s="29"/>
      <c r="X66" s="54">
        <f>_xlfn.XLOOKUP($C66,[21]PSP!$C:$C,[21]PSP!X:X)</f>
        <v>196.58</v>
      </c>
      <c r="Y66" s="27">
        <f>_xlfn.XLOOKUP($C66,[21]PSP!$C:$C,[21]PSP!Y:Y)</f>
        <v>6.44</v>
      </c>
      <c r="Z66" s="28">
        <f t="shared" si="344"/>
        <v>1265.97</v>
      </c>
      <c r="AA66" s="29"/>
      <c r="AB66" s="54">
        <f>_xlfn.XLOOKUP($C66,[21]PSP!$C:$C,[21]PSP!AB:AB)</f>
        <v>232.15</v>
      </c>
      <c r="AC66" s="27">
        <f>_xlfn.XLOOKUP($C66,[21]PSP!$C:$C,[21]PSP!AC:AC)</f>
        <v>6.44</v>
      </c>
      <c r="AD66" s="28">
        <f t="shared" si="345"/>
        <v>1495.04</v>
      </c>
      <c r="AE66" s="29"/>
      <c r="AF66" s="54">
        <f>_xlfn.XLOOKUP($C66,[21]PSP!$C:$C,[21]PSP!AF:AF)</f>
        <v>224.76</v>
      </c>
      <c r="AG66" s="27">
        <f>_xlfn.XLOOKUP($C66,[21]PSP!$C:$C,[21]PSP!AG:AG)</f>
        <v>6.44</v>
      </c>
      <c r="AH66" s="28">
        <f t="shared" si="346"/>
        <v>1447.45</v>
      </c>
      <c r="AI66" s="29"/>
      <c r="AJ66" s="54">
        <f>_xlfn.XLOOKUP($C66,[21]PSP!$C:$C,[21]PSP!AJ:AJ)</f>
        <v>167</v>
      </c>
      <c r="AK66" s="27">
        <f>_xlfn.XLOOKUP($C66,[21]PSP!$C:$C,[21]PSP!AK:AK)</f>
        <v>6.44</v>
      </c>
      <c r="AL66" s="28">
        <f t="shared" si="347"/>
        <v>1075.48</v>
      </c>
      <c r="AM66" s="29"/>
      <c r="AN66" s="54">
        <f>_xlfn.XLOOKUP($C66,[21]PSP!$C:$C,[21]PSP!AN:AN)</f>
        <v>100.82</v>
      </c>
      <c r="AO66" s="27">
        <f>_xlfn.XLOOKUP($C66,[21]PSP!$C:$C,[21]PSP!AO:AO)</f>
        <v>6.44</v>
      </c>
      <c r="AP66" s="28">
        <f t="shared" si="348"/>
        <v>649.28</v>
      </c>
      <c r="AQ66" s="29"/>
      <c r="AR66" s="54">
        <f>_xlfn.XLOOKUP($C66,[21]PSP!$C:$C,[21]PSP!AR:AR)</f>
        <v>0</v>
      </c>
      <c r="AS66" s="27">
        <f>_xlfn.XLOOKUP($C66,[21]PSP!$C:$C,[21]PSP!AS:AS)</f>
        <v>6.44</v>
      </c>
      <c r="AT66" s="28">
        <f t="shared" si="349"/>
        <v>0</v>
      </c>
      <c r="AU66" s="29"/>
      <c r="AV66" s="54">
        <f>_xlfn.XLOOKUP($C66,[21]PSP!$C:$C,[21]PSP!AV:AV)</f>
        <v>139.48000000000002</v>
      </c>
      <c r="AW66" s="27">
        <f>_xlfn.XLOOKUP($C66,[21]PSP!$C:$C,[21]PSP!AW:AW)</f>
        <v>6.44</v>
      </c>
      <c r="AX66" s="28">
        <f t="shared" si="350"/>
        <v>898.25</v>
      </c>
      <c r="AY66" s="29"/>
      <c r="AZ66" s="54">
        <f>_xlfn.XLOOKUP($C66,[21]PSP!$C:$C,[21]PSP!AZ:AZ)</f>
        <v>45.03</v>
      </c>
      <c r="BA66" s="27">
        <f>_xlfn.XLOOKUP($C66,[21]PSP!$C:$C,[21]PSP!BA:BA)</f>
        <v>6.44</v>
      </c>
      <c r="BB66" s="28">
        <f t="shared" si="351"/>
        <v>289.99</v>
      </c>
      <c r="BC66" s="54"/>
      <c r="BD66" s="54">
        <f>_xlfn.XLOOKUP($C66,[21]PSP!$C:$C,[21]PSP!BD:BD)</f>
        <v>194.76</v>
      </c>
      <c r="BE66" s="27">
        <f>_xlfn.XLOOKUP($C66,[21]PSP!$C:$C,[21]PSP!BE:BE)</f>
        <v>6.44</v>
      </c>
      <c r="BF66" s="28">
        <f t="shared" si="352"/>
        <v>1254.25</v>
      </c>
      <c r="BG66" s="29"/>
      <c r="BH66" s="54">
        <f>_xlfn.XLOOKUP($C66,[21]PSP!$C:$C,[21]PSP!BH:BH)</f>
        <v>323.86</v>
      </c>
      <c r="BI66" s="27">
        <f>_xlfn.XLOOKUP($C66,[21]PSP!$C:$C,[21]PSP!BI:BI)</f>
        <v>6.44</v>
      </c>
      <c r="BJ66" s="28">
        <f t="shared" si="353"/>
        <v>2085.65</v>
      </c>
      <c r="BK66" s="29"/>
      <c r="BL66" s="54">
        <f>_xlfn.XLOOKUP($C66,[21]PSP!$C:$C,[21]PSP!BL:BL)</f>
        <v>394.68</v>
      </c>
      <c r="BM66" s="27">
        <f>_xlfn.XLOOKUP($C66,[21]PSP!$C:$C,[21]PSP!BM:BM)</f>
        <v>6.44</v>
      </c>
      <c r="BN66" s="28">
        <f t="shared" si="354"/>
        <v>2541.73</v>
      </c>
      <c r="BO66" s="29"/>
      <c r="BP66" s="54">
        <f>_xlfn.XLOOKUP($C66,[21]PSP!$C:$C,[21]PSP!BP:BP)</f>
        <v>120.03</v>
      </c>
      <c r="BQ66" s="27">
        <f>_xlfn.XLOOKUP($C66,[21]PSP!$C:$C,[21]PSP!BQ:BQ)</f>
        <v>6.44</v>
      </c>
      <c r="BR66" s="28">
        <f t="shared" si="355"/>
        <v>772.99</v>
      </c>
      <c r="BS66" s="29"/>
      <c r="BT66" s="54">
        <f>_xlfn.XLOOKUP($C66,[21]PSP!$C:$C,[21]PSP!BT:BT)</f>
        <v>236.42000000000002</v>
      </c>
      <c r="BU66" s="27">
        <f>_xlfn.XLOOKUP($C66,[21]PSP!$C:$C,[21]PSP!BU:BU)</f>
        <v>6.44</v>
      </c>
      <c r="BV66" s="28">
        <f t="shared" si="356"/>
        <v>1522.54</v>
      </c>
      <c r="BW66" s="29"/>
      <c r="BX66" s="54">
        <f>_xlfn.XLOOKUP($C66,[21]PSP!$C:$C,[21]PSP!BX:BX)</f>
        <v>239.43</v>
      </c>
      <c r="BY66" s="27">
        <f>_xlfn.XLOOKUP($C66,[21]PSP!$C:$C,[21]PSP!BY:BY)</f>
        <v>6.44</v>
      </c>
      <c r="BZ66" s="28">
        <f t="shared" si="357"/>
        <v>1541.92</v>
      </c>
      <c r="CA66" s="29"/>
      <c r="CB66" s="54">
        <f>_xlfn.XLOOKUP($C66,[21]PSP!$C:$C,[21]PSP!CB:CB)</f>
        <v>266.82</v>
      </c>
      <c r="CC66" s="27">
        <f>_xlfn.XLOOKUP($C66,[21]PSP!$C:$C,[21]PSP!CC:CC)</f>
        <v>6.44</v>
      </c>
      <c r="CD66" s="28">
        <f t="shared" si="358"/>
        <v>1718.32</v>
      </c>
      <c r="CE66" s="29"/>
      <c r="CF66" s="54">
        <f>_xlfn.XLOOKUP($C66,[21]PSP!$C:$C,[21]PSP!CF:CF)</f>
        <v>373.56</v>
      </c>
      <c r="CG66" s="27">
        <f>_xlfn.XLOOKUP($C66,[21]PSP!$C:$C,[21]PSP!CG:CG)</f>
        <v>6.44</v>
      </c>
      <c r="CH66" s="28">
        <f t="shared" si="359"/>
        <v>2405.7199999999998</v>
      </c>
      <c r="CI66" s="29"/>
      <c r="CJ66" s="54">
        <f>_xlfn.XLOOKUP($C66,[21]PSP!$C:$C,[21]PSP!CJ:CJ)</f>
        <v>115.02000000000001</v>
      </c>
      <c r="CK66" s="27">
        <f>_xlfn.XLOOKUP($C66,[21]PSP!$C:$C,[21]PSP!CK:CK)</f>
        <v>6.44</v>
      </c>
      <c r="CL66" s="28">
        <f t="shared" si="360"/>
        <v>740.72</v>
      </c>
      <c r="CM66" s="29"/>
      <c r="CN66" s="54">
        <f>_xlfn.XLOOKUP($C66,[21]PSP!$C:$C,[21]PSP!CN:CN)</f>
        <v>269.31</v>
      </c>
      <c r="CO66" s="27">
        <f>_xlfn.XLOOKUP($C66,[21]PSP!$C:$C,[21]PSP!CO:CO)</f>
        <v>6.44</v>
      </c>
      <c r="CP66" s="28">
        <f t="shared" si="361"/>
        <v>1734.35</v>
      </c>
      <c r="CQ66" s="29"/>
      <c r="CR66" s="54">
        <f>_xlfn.XLOOKUP($C66,[21]PSP!$C:$C,[21]PSP!CR:CR)</f>
        <v>394.88</v>
      </c>
      <c r="CS66" s="27">
        <f>_xlfn.XLOOKUP($C66,[21]PSP!$C:$C,[21]PSP!CS:CS)</f>
        <v>6.44</v>
      </c>
      <c r="CT66" s="28">
        <f t="shared" si="362"/>
        <v>2543.02</v>
      </c>
      <c r="CU66" s="29"/>
      <c r="CV66" s="54">
        <f>_xlfn.XLOOKUP($C66,[21]PSP!$C:$C,[21]PSP!CV:CV)</f>
        <v>498.75</v>
      </c>
      <c r="CW66" s="27">
        <f>_xlfn.XLOOKUP($C66,[21]PSP!$C:$C,[21]PSP!CW:CW)</f>
        <v>6.44</v>
      </c>
      <c r="CX66" s="28">
        <f t="shared" si="363"/>
        <v>3211.95</v>
      </c>
      <c r="CY66" s="29"/>
      <c r="CZ66" s="54">
        <f>_xlfn.XLOOKUP($C66,[21]PSP!$C:$C,[21]PSP!CZ:CZ)</f>
        <v>338.64</v>
      </c>
      <c r="DA66" s="27">
        <f>_xlfn.XLOOKUP($C66,[21]PSP!$C:$C,[21]PSP!DA:DA)</f>
        <v>6.44</v>
      </c>
      <c r="DB66" s="28">
        <f t="shared" si="364"/>
        <v>2180.84</v>
      </c>
      <c r="DC66" s="29"/>
      <c r="DD66" s="54">
        <f>_xlfn.XLOOKUP($C66,[21]PSP!$C:$C,[21]PSP!DD:DD)</f>
        <v>359.26</v>
      </c>
      <c r="DE66" s="27">
        <f>_xlfn.XLOOKUP($C66,[21]PSP!$C:$C,[21]PSP!DE:DE)</f>
        <v>6.44</v>
      </c>
      <c r="DF66" s="28">
        <f t="shared" si="365"/>
        <v>2313.63</v>
      </c>
      <c r="DG66" s="29"/>
      <c r="DH66" s="54">
        <f>_xlfn.XLOOKUP($C66,[21]PSP!$C:$C,[21]PSP!DH:DH)</f>
        <v>167.87</v>
      </c>
      <c r="DI66" s="27">
        <f>_xlfn.XLOOKUP($C66,[21]PSP!$C:$C,[21]PSP!DI:DI)</f>
        <v>6.44</v>
      </c>
      <c r="DJ66" s="28">
        <f t="shared" si="366"/>
        <v>1081.08</v>
      </c>
      <c r="DK66" s="29"/>
      <c r="DL66" s="54">
        <f>_xlfn.XLOOKUP($C66,[21]PSP!$C:$C,[21]PSP!DL:DL)</f>
        <v>73.009999999999991</v>
      </c>
      <c r="DM66" s="27">
        <f>_xlfn.XLOOKUP($C66,[21]PSP!$C:$C,[21]PSP!DM:DM)</f>
        <v>6.44</v>
      </c>
      <c r="DN66" s="28">
        <f t="shared" si="367"/>
        <v>470.18</v>
      </c>
      <c r="DO66" s="29"/>
      <c r="DP66" s="54">
        <f>_xlfn.XLOOKUP($C66,[21]PSP!$C:$C,[21]PSP!DP:DP)</f>
        <v>123.08</v>
      </c>
      <c r="DQ66" s="27">
        <f>_xlfn.XLOOKUP($C66,[21]PSP!$C:$C,[21]PSP!DQ:DQ)</f>
        <v>6.44</v>
      </c>
      <c r="DR66" s="28">
        <f t="shared" si="368"/>
        <v>792.63</v>
      </c>
      <c r="DS66" s="29"/>
      <c r="DT66" s="54">
        <f>_xlfn.XLOOKUP($C66,[21]PSP!$C:$C,[21]PSP!DT:DT)</f>
        <v>167.23000000000002</v>
      </c>
      <c r="DU66" s="27">
        <f>_xlfn.XLOOKUP($C66,[21]PSP!$C:$C,[21]PSP!DU:DU)</f>
        <v>6.44</v>
      </c>
      <c r="DV66" s="28">
        <f t="shared" si="369"/>
        <v>1076.96</v>
      </c>
      <c r="DW66" s="29"/>
      <c r="DX66" s="54">
        <f>_xlfn.XLOOKUP($C66,[21]PSP!$C:$C,[21]PSP!DX:DX)</f>
        <v>68.509999999999991</v>
      </c>
      <c r="DY66" s="27">
        <f>_xlfn.XLOOKUP($C66,[21]PSP!$C:$C,[21]PSP!DY:DY)</f>
        <v>6.44</v>
      </c>
      <c r="DZ66" s="28">
        <f t="shared" si="370"/>
        <v>441.2</v>
      </c>
      <c r="EA66" s="29"/>
      <c r="EB66" s="54">
        <f>_xlfn.XLOOKUP($C66,[21]PSP!$C:$C,[21]PSP!EB:EB)</f>
        <v>0</v>
      </c>
      <c r="EC66" s="27">
        <f>_xlfn.XLOOKUP($C66,[21]PSP!$C:$C,[21]PSP!EC:EC)</f>
        <v>6.44</v>
      </c>
      <c r="ED66" s="28">
        <f t="shared" si="371"/>
        <v>0</v>
      </c>
      <c r="EE66" s="29"/>
      <c r="EF66" s="54">
        <f>_xlfn.XLOOKUP($C66,[21]PSP!$C:$C,[21]PSP!EF:EF)</f>
        <v>0</v>
      </c>
      <c r="EG66" s="27">
        <f>_xlfn.XLOOKUP($C66,[21]PSP!$C:$C,[21]PSP!EG:EG)</f>
        <v>6.44</v>
      </c>
      <c r="EH66" s="28">
        <f t="shared" si="372"/>
        <v>0</v>
      </c>
      <c r="EI66" s="29"/>
      <c r="EJ66" s="54">
        <f>_xlfn.XLOOKUP($C66,[21]PSP!$C:$C,[21]PSP!EJ:EJ)</f>
        <v>0</v>
      </c>
      <c r="EK66" s="27">
        <f>_xlfn.XLOOKUP($C66,[21]PSP!$C:$C,[21]PSP!EK:EK)</f>
        <v>6.44</v>
      </c>
      <c r="EL66" s="28">
        <f t="shared" si="373"/>
        <v>0</v>
      </c>
      <c r="EM66" s="29"/>
      <c r="EN66" s="108"/>
      <c r="EO66" s="29">
        <f t="shared" si="33"/>
        <v>38246.460000000006</v>
      </c>
      <c r="EP66" s="29">
        <f t="shared" si="305"/>
        <v>38246.46</v>
      </c>
      <c r="EQ66" s="4" t="b">
        <f t="shared" si="34"/>
        <v>1</v>
      </c>
      <c r="ES66" s="118">
        <f t="shared" si="200"/>
        <v>1.1767000000000001</v>
      </c>
    </row>
    <row r="67" spans="3:149" ht="31.5" x14ac:dyDescent="0.25">
      <c r="C67" s="24" t="s">
        <v>279</v>
      </c>
      <c r="D67" s="43" t="str">
        <f>_xlfn.XLOOKUP($C67,[21]PSP!$C:$C,[21]PSP!D:D)</f>
        <v>RO-42977</v>
      </c>
      <c r="E67" s="43" t="str">
        <f>_xlfn.XLOOKUP($C67,[21]PSP!$C:$C,[21]PSP!E:E)</f>
        <v>DER/MG</v>
      </c>
      <c r="F67" s="25" t="str">
        <f>_xlfn.XLOOKUP($C67,[21]PSP!$C:$C,[21]PSP!F:F)</f>
        <v>PLACA  DE  AÇO  CARBONO  COM  PELÍCULA  REFLETIVA  ALTA INTENSIDADE  PRISMÁTICA TIPO  III  DA ABNT  -  PLACA CIRCULAR  (EXECUÇÃO, INCLUINDO FORNECIMENTO E TRANSPORTE DE TODOS OS MATERIAIS, INCLUSIVE POSTES DE SUSTENTAÇÃO)</v>
      </c>
      <c r="G67" s="43" t="str">
        <f>_xlfn.XLOOKUP($C67,[21]PSP!$C:$C,[21]PSP!G:G)</f>
        <v>M2</v>
      </c>
      <c r="H67" s="53">
        <f>_xlfn.XLOOKUP($C67,[21]PSP!$C:$C,[21]PSP!H:H)</f>
        <v>5.4</v>
      </c>
      <c r="I67" s="28">
        <f>_xlfn.XLOOKUP($C67,[21]PSP!$C:$C,[21]PSP!I:I)</f>
        <v>2085.2800000000002</v>
      </c>
      <c r="J67" s="28">
        <f t="shared" si="340"/>
        <v>2453.7489760000003</v>
      </c>
      <c r="K67" s="29"/>
      <c r="L67" s="54">
        <f>_xlfn.XLOOKUP($C67,[21]PSP!$C:$C,[21]PSP!L:L)</f>
        <v>0</v>
      </c>
      <c r="M67" s="27">
        <f>_xlfn.XLOOKUP($C67,[21]PSP!$C:$C,[21]PSP!M:M)</f>
        <v>386.17</v>
      </c>
      <c r="N67" s="28">
        <f t="shared" si="341"/>
        <v>0</v>
      </c>
      <c r="O67" s="29"/>
      <c r="P67" s="54">
        <f>_xlfn.XLOOKUP($C67,[21]PSP!$C:$C,[21]PSP!P:P)</f>
        <v>0</v>
      </c>
      <c r="Q67" s="27">
        <f>_xlfn.XLOOKUP($C67,[21]PSP!$C:$C,[21]PSP!Q:Q)</f>
        <v>386.17</v>
      </c>
      <c r="R67" s="28">
        <f t="shared" si="342"/>
        <v>0</v>
      </c>
      <c r="S67" s="29"/>
      <c r="T67" s="54">
        <f>_xlfn.XLOOKUP($C67,[21]PSP!$C:$C,[21]PSP!T:T)</f>
        <v>0</v>
      </c>
      <c r="U67" s="27">
        <f>_xlfn.XLOOKUP($C67,[21]PSP!$C:$C,[21]PSP!U:U)</f>
        <v>386.17</v>
      </c>
      <c r="V67" s="28">
        <f t="shared" si="343"/>
        <v>0</v>
      </c>
      <c r="W67" s="29"/>
      <c r="X67" s="54">
        <f>_xlfn.XLOOKUP($C67,[21]PSP!$C:$C,[21]PSP!X:X)</f>
        <v>0</v>
      </c>
      <c r="Y67" s="27">
        <f>_xlfn.XLOOKUP($C67,[21]PSP!$C:$C,[21]PSP!Y:Y)</f>
        <v>386.17</v>
      </c>
      <c r="Z67" s="28">
        <f t="shared" si="344"/>
        <v>0</v>
      </c>
      <c r="AA67" s="29"/>
      <c r="AB67" s="54">
        <f>_xlfn.XLOOKUP($C67,[21]PSP!$C:$C,[21]PSP!AB:AB)</f>
        <v>0</v>
      </c>
      <c r="AC67" s="27">
        <f>_xlfn.XLOOKUP($C67,[21]PSP!$C:$C,[21]PSP!AC:AC)</f>
        <v>386.17</v>
      </c>
      <c r="AD67" s="28">
        <f t="shared" si="345"/>
        <v>0</v>
      </c>
      <c r="AE67" s="29"/>
      <c r="AF67" s="54">
        <f>_xlfn.XLOOKUP($C67,[21]PSP!$C:$C,[21]PSP!AF:AF)</f>
        <v>0</v>
      </c>
      <c r="AG67" s="27">
        <f>_xlfn.XLOOKUP($C67,[21]PSP!$C:$C,[21]PSP!AG:AG)</f>
        <v>386.17</v>
      </c>
      <c r="AH67" s="28">
        <f t="shared" si="346"/>
        <v>0</v>
      </c>
      <c r="AI67" s="29"/>
      <c r="AJ67" s="54">
        <f>_xlfn.XLOOKUP($C67,[21]PSP!$C:$C,[21]PSP!AJ:AJ)</f>
        <v>0</v>
      </c>
      <c r="AK67" s="27">
        <f>_xlfn.XLOOKUP($C67,[21]PSP!$C:$C,[21]PSP!AK:AK)</f>
        <v>386.17</v>
      </c>
      <c r="AL67" s="28">
        <f t="shared" si="347"/>
        <v>0</v>
      </c>
      <c r="AM67" s="29"/>
      <c r="AN67" s="54">
        <f>_xlfn.XLOOKUP($C67,[21]PSP!$C:$C,[21]PSP!AN:AN)</f>
        <v>0</v>
      </c>
      <c r="AO67" s="27">
        <f>_xlfn.XLOOKUP($C67,[21]PSP!$C:$C,[21]PSP!AO:AO)</f>
        <v>386.17</v>
      </c>
      <c r="AP67" s="28">
        <f t="shared" si="348"/>
        <v>0</v>
      </c>
      <c r="AQ67" s="29"/>
      <c r="AR67" s="54">
        <f>_xlfn.XLOOKUP($C67,[21]PSP!$C:$C,[21]PSP!AR:AR)</f>
        <v>0</v>
      </c>
      <c r="AS67" s="27">
        <f>_xlfn.XLOOKUP($C67,[21]PSP!$C:$C,[21]PSP!AS:AS)</f>
        <v>386.17</v>
      </c>
      <c r="AT67" s="28">
        <f t="shared" si="349"/>
        <v>0</v>
      </c>
      <c r="AU67" s="29"/>
      <c r="AV67" s="54">
        <f>_xlfn.XLOOKUP($C67,[21]PSP!$C:$C,[21]PSP!AV:AV)</f>
        <v>0</v>
      </c>
      <c r="AW67" s="27">
        <f>_xlfn.XLOOKUP($C67,[21]PSP!$C:$C,[21]PSP!AW:AW)</f>
        <v>386.17</v>
      </c>
      <c r="AX67" s="28">
        <f t="shared" si="350"/>
        <v>0</v>
      </c>
      <c r="AY67" s="29"/>
      <c r="AZ67" s="54">
        <f>_xlfn.XLOOKUP($C67,[21]PSP!$C:$C,[21]PSP!AZ:AZ)</f>
        <v>0</v>
      </c>
      <c r="BA67" s="27">
        <f>_xlfn.XLOOKUP($C67,[21]PSP!$C:$C,[21]PSP!BA:BA)</f>
        <v>386.17</v>
      </c>
      <c r="BB67" s="28">
        <f t="shared" si="351"/>
        <v>0</v>
      </c>
      <c r="BC67" s="54"/>
      <c r="BD67" s="54">
        <f>_xlfn.XLOOKUP($C67,[21]PSP!$C:$C,[21]PSP!BD:BD)</f>
        <v>0.27</v>
      </c>
      <c r="BE67" s="27">
        <f>_xlfn.XLOOKUP($C67,[21]PSP!$C:$C,[21]PSP!BE:BE)</f>
        <v>386.17</v>
      </c>
      <c r="BF67" s="28">
        <f t="shared" si="352"/>
        <v>104.26</v>
      </c>
      <c r="BG67" s="29"/>
      <c r="BH67" s="54">
        <f>_xlfn.XLOOKUP($C67,[21]PSP!$C:$C,[21]PSP!BH:BH)</f>
        <v>0</v>
      </c>
      <c r="BI67" s="27">
        <f>_xlfn.XLOOKUP($C67,[21]PSP!$C:$C,[21]PSP!BI:BI)</f>
        <v>386.17</v>
      </c>
      <c r="BJ67" s="28">
        <f t="shared" si="353"/>
        <v>0</v>
      </c>
      <c r="BK67" s="29"/>
      <c r="BL67" s="54">
        <f>_xlfn.XLOOKUP($C67,[21]PSP!$C:$C,[21]PSP!BL:BL)</f>
        <v>0</v>
      </c>
      <c r="BM67" s="27">
        <f>_xlfn.XLOOKUP($C67,[21]PSP!$C:$C,[21]PSP!BM:BM)</f>
        <v>386.17</v>
      </c>
      <c r="BN67" s="28">
        <f t="shared" si="354"/>
        <v>0</v>
      </c>
      <c r="BO67" s="29"/>
      <c r="BP67" s="54">
        <f>_xlfn.XLOOKUP($C67,[21]PSP!$C:$C,[21]PSP!BP:BP)</f>
        <v>0</v>
      </c>
      <c r="BQ67" s="27">
        <f>_xlfn.XLOOKUP($C67,[21]PSP!$C:$C,[21]PSP!BQ:BQ)</f>
        <v>386.17</v>
      </c>
      <c r="BR67" s="28">
        <f t="shared" si="355"/>
        <v>0</v>
      </c>
      <c r="BS67" s="29"/>
      <c r="BT67" s="54">
        <f>_xlfn.XLOOKUP($C67,[21]PSP!$C:$C,[21]PSP!BT:BT)</f>
        <v>0.81</v>
      </c>
      <c r="BU67" s="27">
        <f>_xlfn.XLOOKUP($C67,[21]PSP!$C:$C,[21]PSP!BU:BU)</f>
        <v>386.17</v>
      </c>
      <c r="BV67" s="28">
        <f t="shared" si="356"/>
        <v>312.79000000000002</v>
      </c>
      <c r="BW67" s="29"/>
      <c r="BX67" s="54">
        <f>_xlfn.XLOOKUP($C67,[21]PSP!$C:$C,[21]PSP!BX:BX)</f>
        <v>2.16</v>
      </c>
      <c r="BY67" s="27">
        <f>_xlfn.XLOOKUP($C67,[21]PSP!$C:$C,[21]PSP!BY:BY)</f>
        <v>386.17</v>
      </c>
      <c r="BZ67" s="28">
        <f t="shared" si="357"/>
        <v>834.12</v>
      </c>
      <c r="CA67" s="29"/>
      <c r="CB67" s="54">
        <f>_xlfn.XLOOKUP($C67,[21]PSP!$C:$C,[21]PSP!CB:CB)</f>
        <v>0.27</v>
      </c>
      <c r="CC67" s="27">
        <f>_xlfn.XLOOKUP($C67,[21]PSP!$C:$C,[21]PSP!CC:CC)</f>
        <v>386.17</v>
      </c>
      <c r="CD67" s="28">
        <f t="shared" si="358"/>
        <v>104.26</v>
      </c>
      <c r="CE67" s="29"/>
      <c r="CF67" s="54">
        <f>_xlfn.XLOOKUP($C67,[21]PSP!$C:$C,[21]PSP!CF:CF)</f>
        <v>0.54</v>
      </c>
      <c r="CG67" s="27">
        <f>_xlfn.XLOOKUP($C67,[21]PSP!$C:$C,[21]PSP!CG:CG)</f>
        <v>386.17</v>
      </c>
      <c r="CH67" s="28">
        <f t="shared" si="359"/>
        <v>208.53</v>
      </c>
      <c r="CI67" s="29"/>
      <c r="CJ67" s="54">
        <f>_xlfn.XLOOKUP($C67,[21]PSP!$C:$C,[21]PSP!CJ:CJ)</f>
        <v>0</v>
      </c>
      <c r="CK67" s="27">
        <f>_xlfn.XLOOKUP($C67,[21]PSP!$C:$C,[21]PSP!CK:CK)</f>
        <v>386.17</v>
      </c>
      <c r="CL67" s="28">
        <f t="shared" si="360"/>
        <v>0</v>
      </c>
      <c r="CM67" s="29"/>
      <c r="CN67" s="54">
        <f>_xlfn.XLOOKUP($C67,[21]PSP!$C:$C,[21]PSP!CN:CN)</f>
        <v>0</v>
      </c>
      <c r="CO67" s="27">
        <f>_xlfn.XLOOKUP($C67,[21]PSP!$C:$C,[21]PSP!CO:CO)</f>
        <v>386.17</v>
      </c>
      <c r="CP67" s="28">
        <f t="shared" si="361"/>
        <v>0</v>
      </c>
      <c r="CQ67" s="29"/>
      <c r="CR67" s="54">
        <f>_xlfn.XLOOKUP($C67,[21]PSP!$C:$C,[21]PSP!CR:CR)</f>
        <v>0</v>
      </c>
      <c r="CS67" s="27">
        <f>_xlfn.XLOOKUP($C67,[21]PSP!$C:$C,[21]PSP!CS:CS)</f>
        <v>386.17</v>
      </c>
      <c r="CT67" s="28">
        <f t="shared" si="362"/>
        <v>0</v>
      </c>
      <c r="CU67" s="29"/>
      <c r="CV67" s="54">
        <f>_xlfn.XLOOKUP($C67,[21]PSP!$C:$C,[21]PSP!CV:CV)</f>
        <v>0</v>
      </c>
      <c r="CW67" s="27">
        <f>_xlfn.XLOOKUP($C67,[21]PSP!$C:$C,[21]PSP!CW:CW)</f>
        <v>386.17</v>
      </c>
      <c r="CX67" s="28">
        <f t="shared" si="363"/>
        <v>0</v>
      </c>
      <c r="CY67" s="29"/>
      <c r="CZ67" s="54">
        <f>_xlfn.XLOOKUP($C67,[21]PSP!$C:$C,[21]PSP!CZ:CZ)</f>
        <v>0</v>
      </c>
      <c r="DA67" s="27">
        <f>_xlfn.XLOOKUP($C67,[21]PSP!$C:$C,[21]PSP!DA:DA)</f>
        <v>386.17</v>
      </c>
      <c r="DB67" s="28">
        <f t="shared" si="364"/>
        <v>0</v>
      </c>
      <c r="DC67" s="29"/>
      <c r="DD67" s="54">
        <f>_xlfn.XLOOKUP($C67,[21]PSP!$C:$C,[21]PSP!DD:DD)</f>
        <v>0</v>
      </c>
      <c r="DE67" s="27">
        <f>_xlfn.XLOOKUP($C67,[21]PSP!$C:$C,[21]PSP!DE:DE)</f>
        <v>386.17</v>
      </c>
      <c r="DF67" s="28">
        <f t="shared" si="365"/>
        <v>0</v>
      </c>
      <c r="DG67" s="29"/>
      <c r="DH67" s="54">
        <f>_xlfn.XLOOKUP($C67,[21]PSP!$C:$C,[21]PSP!DH:DH)</f>
        <v>0</v>
      </c>
      <c r="DI67" s="27">
        <f>_xlfn.XLOOKUP($C67,[21]PSP!$C:$C,[21]PSP!DI:DI)</f>
        <v>386.17</v>
      </c>
      <c r="DJ67" s="28">
        <f t="shared" si="366"/>
        <v>0</v>
      </c>
      <c r="DK67" s="29"/>
      <c r="DL67" s="54">
        <f>_xlfn.XLOOKUP($C67,[21]PSP!$C:$C,[21]PSP!DL:DL)</f>
        <v>0</v>
      </c>
      <c r="DM67" s="27">
        <f>_xlfn.XLOOKUP($C67,[21]PSP!$C:$C,[21]PSP!DM:DM)</f>
        <v>386.17</v>
      </c>
      <c r="DN67" s="28">
        <f t="shared" si="367"/>
        <v>0</v>
      </c>
      <c r="DO67" s="29"/>
      <c r="DP67" s="54">
        <f>_xlfn.XLOOKUP($C67,[21]PSP!$C:$C,[21]PSP!DP:DP)</f>
        <v>1.35</v>
      </c>
      <c r="DQ67" s="27">
        <f>_xlfn.XLOOKUP($C67,[21]PSP!$C:$C,[21]PSP!DQ:DQ)</f>
        <v>386.17</v>
      </c>
      <c r="DR67" s="28">
        <f t="shared" si="368"/>
        <v>521.32000000000005</v>
      </c>
      <c r="DS67" s="29"/>
      <c r="DT67" s="54">
        <f>_xlfn.XLOOKUP($C67,[21]PSP!$C:$C,[21]PSP!DT:DT)</f>
        <v>0</v>
      </c>
      <c r="DU67" s="27">
        <f>_xlfn.XLOOKUP($C67,[21]PSP!$C:$C,[21]PSP!DU:DU)</f>
        <v>386.17</v>
      </c>
      <c r="DV67" s="28">
        <f t="shared" si="369"/>
        <v>0</v>
      </c>
      <c r="DW67" s="29"/>
      <c r="DX67" s="54">
        <f>_xlfn.XLOOKUP($C67,[21]PSP!$C:$C,[21]PSP!DX:DX)</f>
        <v>0</v>
      </c>
      <c r="DY67" s="27">
        <f>_xlfn.XLOOKUP($C67,[21]PSP!$C:$C,[21]PSP!DY:DY)</f>
        <v>386.17</v>
      </c>
      <c r="DZ67" s="28">
        <f t="shared" si="370"/>
        <v>0</v>
      </c>
      <c r="EA67" s="29"/>
      <c r="EB67" s="54">
        <f>_xlfn.XLOOKUP($C67,[21]PSP!$C:$C,[21]PSP!EB:EB)</f>
        <v>0</v>
      </c>
      <c r="EC67" s="27">
        <f>_xlfn.XLOOKUP($C67,[21]PSP!$C:$C,[21]PSP!EC:EC)</f>
        <v>386.17</v>
      </c>
      <c r="ED67" s="28">
        <f t="shared" si="371"/>
        <v>0</v>
      </c>
      <c r="EE67" s="29"/>
      <c r="EF67" s="54">
        <f>_xlfn.XLOOKUP($C67,[21]PSP!$C:$C,[21]PSP!EF:EF)</f>
        <v>0</v>
      </c>
      <c r="EG67" s="27">
        <f>_xlfn.XLOOKUP($C67,[21]PSP!$C:$C,[21]PSP!EG:EG)</f>
        <v>386.17</v>
      </c>
      <c r="EH67" s="28">
        <f t="shared" si="372"/>
        <v>0</v>
      </c>
      <c r="EI67" s="29"/>
      <c r="EJ67" s="54">
        <f>_xlfn.XLOOKUP($C67,[21]PSP!$C:$C,[21]PSP!EJ:EJ)</f>
        <v>0</v>
      </c>
      <c r="EK67" s="27">
        <f>_xlfn.XLOOKUP($C67,[21]PSP!$C:$C,[21]PSP!EK:EK)</f>
        <v>386.17</v>
      </c>
      <c r="EL67" s="28">
        <f t="shared" si="373"/>
        <v>0</v>
      </c>
      <c r="EM67" s="29"/>
      <c r="EN67" s="108"/>
      <c r="EO67" s="29">
        <f t="shared" si="33"/>
        <v>2085.2800000000002</v>
      </c>
      <c r="EP67" s="29">
        <f t="shared" si="305"/>
        <v>2085.2800000000002</v>
      </c>
      <c r="EQ67" s="4" t="b">
        <f t="shared" si="34"/>
        <v>1</v>
      </c>
      <c r="ES67" s="118">
        <f t="shared" si="200"/>
        <v>1.1767000000000001</v>
      </c>
    </row>
    <row r="68" spans="3:149" ht="21" x14ac:dyDescent="0.25">
      <c r="C68" s="24" t="s">
        <v>280</v>
      </c>
      <c r="D68" s="43">
        <f>_xlfn.XLOOKUP($C68,[21]PSP!$C:$C,[21]PSP!D:D)</f>
        <v>5213424</v>
      </c>
      <c r="E68" s="43" t="str">
        <f>_xlfn.XLOOKUP($C68,[21]PSP!$C:$C,[21]PSP!E:E)</f>
        <v>SICRO SERVIÇO</v>
      </c>
      <c r="F68" s="25" t="str">
        <f>_xlfn.XLOOKUP($C68,[21]PSP!$C:$C,[21]PSP!F:F)</f>
        <v>CONFECÇÃO DE PLACA MODULADA EM AÇO Nº 18, GALVANIZADO, COM PELÍCULA RETRORREFLETIVA TIPO III + III</v>
      </c>
      <c r="G68" s="43" t="str">
        <f>_xlfn.XLOOKUP($C68,[21]PSP!$C:$C,[21]PSP!G:G)</f>
        <v>M²</v>
      </c>
      <c r="H68" s="53">
        <f>_xlfn.XLOOKUP($C68,[21]PSP!$C:$C,[21]PSP!H:H)</f>
        <v>19.480000000000004</v>
      </c>
      <c r="I68" s="28">
        <f>_xlfn.XLOOKUP($C68,[21]PSP!$C:$C,[21]PSP!I:I)</f>
        <v>8631.7400000000016</v>
      </c>
      <c r="J68" s="28">
        <f t="shared" si="340"/>
        <v>10156.968458000003</v>
      </c>
      <c r="K68" s="29"/>
      <c r="L68" s="54">
        <f>_xlfn.XLOOKUP($C68,[21]PSP!$C:$C,[21]PSP!L:L)</f>
        <v>0</v>
      </c>
      <c r="M68" s="27">
        <f>_xlfn.XLOOKUP($C68,[21]PSP!$C:$C,[21]PSP!M:M)</f>
        <v>443.11</v>
      </c>
      <c r="N68" s="28">
        <f t="shared" si="341"/>
        <v>0</v>
      </c>
      <c r="O68" s="29"/>
      <c r="P68" s="54">
        <f>_xlfn.XLOOKUP($C68,[21]PSP!$C:$C,[21]PSP!P:P)</f>
        <v>0</v>
      </c>
      <c r="Q68" s="27">
        <f>_xlfn.XLOOKUP($C68,[21]PSP!$C:$C,[21]PSP!Q:Q)</f>
        <v>443.11</v>
      </c>
      <c r="R68" s="28">
        <f t="shared" si="342"/>
        <v>0</v>
      </c>
      <c r="S68" s="29"/>
      <c r="T68" s="54">
        <f>_xlfn.XLOOKUP($C68,[21]PSP!$C:$C,[21]PSP!T:T)</f>
        <v>0</v>
      </c>
      <c r="U68" s="27">
        <f>_xlfn.XLOOKUP($C68,[21]PSP!$C:$C,[21]PSP!U:U)</f>
        <v>443.11</v>
      </c>
      <c r="V68" s="28">
        <f t="shared" si="343"/>
        <v>0</v>
      </c>
      <c r="W68" s="29"/>
      <c r="X68" s="54">
        <f>_xlfn.XLOOKUP($C68,[21]PSP!$C:$C,[21]PSP!X:X)</f>
        <v>0</v>
      </c>
      <c r="Y68" s="27">
        <f>_xlfn.XLOOKUP($C68,[21]PSP!$C:$C,[21]PSP!Y:Y)</f>
        <v>443.11</v>
      </c>
      <c r="Z68" s="28">
        <f t="shared" si="344"/>
        <v>0</v>
      </c>
      <c r="AA68" s="29"/>
      <c r="AB68" s="54">
        <f>_xlfn.XLOOKUP($C68,[21]PSP!$C:$C,[21]PSP!AB:AB)</f>
        <v>0</v>
      </c>
      <c r="AC68" s="27">
        <f>_xlfn.XLOOKUP($C68,[21]PSP!$C:$C,[21]PSP!AC:AC)</f>
        <v>443.11</v>
      </c>
      <c r="AD68" s="28">
        <f t="shared" si="345"/>
        <v>0</v>
      </c>
      <c r="AE68" s="29"/>
      <c r="AF68" s="54">
        <f>_xlfn.XLOOKUP($C68,[21]PSP!$C:$C,[21]PSP!AF:AF)</f>
        <v>0</v>
      </c>
      <c r="AG68" s="27">
        <f>_xlfn.XLOOKUP($C68,[21]PSP!$C:$C,[21]PSP!AG:AG)</f>
        <v>443.11</v>
      </c>
      <c r="AH68" s="28">
        <f t="shared" si="346"/>
        <v>0</v>
      </c>
      <c r="AI68" s="29"/>
      <c r="AJ68" s="54">
        <f>_xlfn.XLOOKUP($C68,[21]PSP!$C:$C,[21]PSP!AJ:AJ)</f>
        <v>0</v>
      </c>
      <c r="AK68" s="27">
        <f>_xlfn.XLOOKUP($C68,[21]PSP!$C:$C,[21]PSP!AK:AK)</f>
        <v>443.11</v>
      </c>
      <c r="AL68" s="28">
        <f t="shared" si="347"/>
        <v>0</v>
      </c>
      <c r="AM68" s="29"/>
      <c r="AN68" s="54">
        <f>_xlfn.XLOOKUP($C68,[21]PSP!$C:$C,[21]PSP!AN:AN)</f>
        <v>0</v>
      </c>
      <c r="AO68" s="27">
        <f>_xlfn.XLOOKUP($C68,[21]PSP!$C:$C,[21]PSP!AO:AO)</f>
        <v>443.11</v>
      </c>
      <c r="AP68" s="28">
        <f t="shared" si="348"/>
        <v>0</v>
      </c>
      <c r="AQ68" s="29"/>
      <c r="AR68" s="54">
        <f>_xlfn.XLOOKUP($C68,[21]PSP!$C:$C,[21]PSP!AR:AR)</f>
        <v>0</v>
      </c>
      <c r="AS68" s="27">
        <f>_xlfn.XLOOKUP($C68,[21]PSP!$C:$C,[21]PSP!AS:AS)</f>
        <v>443.11</v>
      </c>
      <c r="AT68" s="28">
        <f t="shared" si="349"/>
        <v>0</v>
      </c>
      <c r="AU68" s="29"/>
      <c r="AV68" s="54">
        <f>_xlfn.XLOOKUP($C68,[21]PSP!$C:$C,[21]PSP!AV:AV)</f>
        <v>1</v>
      </c>
      <c r="AW68" s="27">
        <f>_xlfn.XLOOKUP($C68,[21]PSP!$C:$C,[21]PSP!AW:AW)</f>
        <v>443.11</v>
      </c>
      <c r="AX68" s="28">
        <f t="shared" si="350"/>
        <v>443.11</v>
      </c>
      <c r="AY68" s="29"/>
      <c r="AZ68" s="54">
        <f>_xlfn.XLOOKUP($C68,[21]PSP!$C:$C,[21]PSP!AZ:AZ)</f>
        <v>0</v>
      </c>
      <c r="BA68" s="27">
        <f>_xlfn.XLOOKUP($C68,[21]PSP!$C:$C,[21]PSP!BA:BA)</f>
        <v>443.11</v>
      </c>
      <c r="BB68" s="28">
        <f t="shared" si="351"/>
        <v>0</v>
      </c>
      <c r="BC68" s="54"/>
      <c r="BD68" s="54">
        <f>_xlfn.XLOOKUP($C68,[21]PSP!$C:$C,[21]PSP!BD:BD)</f>
        <v>0</v>
      </c>
      <c r="BE68" s="27">
        <f>_xlfn.XLOOKUP($C68,[21]PSP!$C:$C,[21]PSP!BE:BE)</f>
        <v>443.11</v>
      </c>
      <c r="BF68" s="28">
        <f t="shared" si="352"/>
        <v>0</v>
      </c>
      <c r="BG68" s="29"/>
      <c r="BH68" s="54">
        <f>_xlfn.XLOOKUP($C68,[21]PSP!$C:$C,[21]PSP!BH:BH)</f>
        <v>0</v>
      </c>
      <c r="BI68" s="27">
        <f>_xlfn.XLOOKUP($C68,[21]PSP!$C:$C,[21]PSP!BI:BI)</f>
        <v>443.11</v>
      </c>
      <c r="BJ68" s="28">
        <f t="shared" si="353"/>
        <v>0</v>
      </c>
      <c r="BK68" s="29"/>
      <c r="BL68" s="54">
        <f>_xlfn.XLOOKUP($C68,[21]PSP!$C:$C,[21]PSP!BL:BL)</f>
        <v>2.58</v>
      </c>
      <c r="BM68" s="27">
        <f>_xlfn.XLOOKUP($C68,[21]PSP!$C:$C,[21]PSP!BM:BM)</f>
        <v>443.11</v>
      </c>
      <c r="BN68" s="28">
        <f t="shared" si="354"/>
        <v>1143.22</v>
      </c>
      <c r="BO68" s="29"/>
      <c r="BP68" s="54">
        <f>_xlfn.XLOOKUP($C68,[21]PSP!$C:$C,[21]PSP!BP:BP)</f>
        <v>0</v>
      </c>
      <c r="BQ68" s="27">
        <f>_xlfn.XLOOKUP($C68,[21]PSP!$C:$C,[21]PSP!BQ:BQ)</f>
        <v>443.11</v>
      </c>
      <c r="BR68" s="28">
        <f t="shared" si="355"/>
        <v>0</v>
      </c>
      <c r="BS68" s="29"/>
      <c r="BT68" s="54">
        <f>_xlfn.XLOOKUP($C68,[21]PSP!$C:$C,[21]PSP!BT:BT)</f>
        <v>1.79</v>
      </c>
      <c r="BU68" s="27">
        <f>_xlfn.XLOOKUP($C68,[21]PSP!$C:$C,[21]PSP!BU:BU)</f>
        <v>443.11</v>
      </c>
      <c r="BV68" s="28">
        <f t="shared" si="356"/>
        <v>793.16</v>
      </c>
      <c r="BW68" s="29"/>
      <c r="BX68" s="54">
        <f>_xlfn.XLOOKUP($C68,[21]PSP!$C:$C,[21]PSP!BX:BX)</f>
        <v>0.79</v>
      </c>
      <c r="BY68" s="27">
        <f>_xlfn.XLOOKUP($C68,[21]PSP!$C:$C,[21]PSP!BY:BY)</f>
        <v>443.11</v>
      </c>
      <c r="BZ68" s="28">
        <f t="shared" si="357"/>
        <v>350.05</v>
      </c>
      <c r="CA68" s="29"/>
      <c r="CB68" s="54">
        <f>_xlfn.XLOOKUP($C68,[21]PSP!$C:$C,[21]PSP!CB:CB)</f>
        <v>0.79</v>
      </c>
      <c r="CC68" s="27">
        <f>_xlfn.XLOOKUP($C68,[21]PSP!$C:$C,[21]PSP!CC:CC)</f>
        <v>443.11</v>
      </c>
      <c r="CD68" s="28">
        <f t="shared" si="358"/>
        <v>350.05</v>
      </c>
      <c r="CE68" s="29"/>
      <c r="CF68" s="54">
        <f>_xlfn.XLOOKUP($C68,[21]PSP!$C:$C,[21]PSP!CF:CF)</f>
        <v>2.58</v>
      </c>
      <c r="CG68" s="27">
        <f>_xlfn.XLOOKUP($C68,[21]PSP!$C:$C,[21]PSP!CG:CG)</f>
        <v>443.11</v>
      </c>
      <c r="CH68" s="28">
        <f t="shared" si="359"/>
        <v>1143.22</v>
      </c>
      <c r="CI68" s="29"/>
      <c r="CJ68" s="54">
        <f>_xlfn.XLOOKUP($C68,[21]PSP!$C:$C,[21]PSP!CJ:CJ)</f>
        <v>0</v>
      </c>
      <c r="CK68" s="27">
        <f>_xlfn.XLOOKUP($C68,[21]PSP!$C:$C,[21]PSP!CK:CK)</f>
        <v>443.11</v>
      </c>
      <c r="CL68" s="28">
        <f t="shared" si="360"/>
        <v>0</v>
      </c>
      <c r="CM68" s="29"/>
      <c r="CN68" s="54">
        <f>_xlfn.XLOOKUP($C68,[21]PSP!$C:$C,[21]PSP!CN:CN)</f>
        <v>2.58</v>
      </c>
      <c r="CO68" s="27">
        <f>_xlfn.XLOOKUP($C68,[21]PSP!$C:$C,[21]PSP!CO:CO)</f>
        <v>443.11</v>
      </c>
      <c r="CP68" s="28">
        <f t="shared" si="361"/>
        <v>1143.22</v>
      </c>
      <c r="CQ68" s="29"/>
      <c r="CR68" s="54">
        <f>_xlfn.XLOOKUP($C68,[21]PSP!$C:$C,[21]PSP!CR:CR)</f>
        <v>1</v>
      </c>
      <c r="CS68" s="27">
        <f>_xlfn.XLOOKUP($C68,[21]PSP!$C:$C,[21]PSP!CS:CS)</f>
        <v>443.11</v>
      </c>
      <c r="CT68" s="28">
        <f t="shared" si="362"/>
        <v>443.11</v>
      </c>
      <c r="CU68" s="29"/>
      <c r="CV68" s="54">
        <f>_xlfn.XLOOKUP($C68,[21]PSP!$C:$C,[21]PSP!CV:CV)</f>
        <v>0</v>
      </c>
      <c r="CW68" s="27">
        <f>_xlfn.XLOOKUP($C68,[21]PSP!$C:$C,[21]PSP!CW:CW)</f>
        <v>443.11</v>
      </c>
      <c r="CX68" s="28">
        <f t="shared" si="363"/>
        <v>0</v>
      </c>
      <c r="CY68" s="29"/>
      <c r="CZ68" s="54">
        <f>_xlfn.XLOOKUP($C68,[21]PSP!$C:$C,[21]PSP!CZ:CZ)</f>
        <v>0</v>
      </c>
      <c r="DA68" s="27">
        <f>_xlfn.XLOOKUP($C68,[21]PSP!$C:$C,[21]PSP!DA:DA)</f>
        <v>443.11</v>
      </c>
      <c r="DB68" s="28">
        <f t="shared" si="364"/>
        <v>0</v>
      </c>
      <c r="DC68" s="29"/>
      <c r="DD68" s="54">
        <f>_xlfn.XLOOKUP($C68,[21]PSP!$C:$C,[21]PSP!DD:DD)</f>
        <v>0</v>
      </c>
      <c r="DE68" s="27">
        <f>_xlfn.XLOOKUP($C68,[21]PSP!$C:$C,[21]PSP!DE:DE)</f>
        <v>443.11</v>
      </c>
      <c r="DF68" s="28">
        <f t="shared" si="365"/>
        <v>0</v>
      </c>
      <c r="DG68" s="29"/>
      <c r="DH68" s="54">
        <f>_xlfn.XLOOKUP($C68,[21]PSP!$C:$C,[21]PSP!DH:DH)</f>
        <v>0.79</v>
      </c>
      <c r="DI68" s="27">
        <f>_xlfn.XLOOKUP($C68,[21]PSP!$C:$C,[21]PSP!DI:DI)</f>
        <v>443.11</v>
      </c>
      <c r="DJ68" s="28">
        <f t="shared" si="366"/>
        <v>350.05</v>
      </c>
      <c r="DK68" s="29"/>
      <c r="DL68" s="54">
        <f>_xlfn.XLOOKUP($C68,[21]PSP!$C:$C,[21]PSP!DL:DL)</f>
        <v>0</v>
      </c>
      <c r="DM68" s="27">
        <f>_xlfn.XLOOKUP($C68,[21]PSP!$C:$C,[21]PSP!DM:DM)</f>
        <v>443.11</v>
      </c>
      <c r="DN68" s="28">
        <f t="shared" si="367"/>
        <v>0</v>
      </c>
      <c r="DO68" s="29"/>
      <c r="DP68" s="54">
        <f>_xlfn.XLOOKUP($C68,[21]PSP!$C:$C,[21]PSP!DP:DP)</f>
        <v>4.58</v>
      </c>
      <c r="DQ68" s="27">
        <f>_xlfn.XLOOKUP($C68,[21]PSP!$C:$C,[21]PSP!DQ:DQ)</f>
        <v>443.11</v>
      </c>
      <c r="DR68" s="28">
        <f t="shared" si="368"/>
        <v>2029.44</v>
      </c>
      <c r="DS68" s="29"/>
      <c r="DT68" s="54">
        <f>_xlfn.XLOOKUP($C68,[21]PSP!$C:$C,[21]PSP!DT:DT)</f>
        <v>1</v>
      </c>
      <c r="DU68" s="27">
        <f>_xlfn.XLOOKUP($C68,[21]PSP!$C:$C,[21]PSP!DU:DU)</f>
        <v>443.11</v>
      </c>
      <c r="DV68" s="28">
        <f t="shared" si="369"/>
        <v>443.11</v>
      </c>
      <c r="DW68" s="29"/>
      <c r="DX68" s="54">
        <f>_xlfn.XLOOKUP($C68,[21]PSP!$C:$C,[21]PSP!DX:DX)</f>
        <v>0</v>
      </c>
      <c r="DY68" s="27">
        <f>_xlfn.XLOOKUP($C68,[21]PSP!$C:$C,[21]PSP!DY:DY)</f>
        <v>443.11</v>
      </c>
      <c r="DZ68" s="28">
        <f t="shared" si="370"/>
        <v>0</v>
      </c>
      <c r="EA68" s="29"/>
      <c r="EB68" s="54">
        <f>_xlfn.XLOOKUP($C68,[21]PSP!$C:$C,[21]PSP!EB:EB)</f>
        <v>0</v>
      </c>
      <c r="EC68" s="27">
        <f>_xlfn.XLOOKUP($C68,[21]PSP!$C:$C,[21]PSP!EC:EC)</f>
        <v>443.11</v>
      </c>
      <c r="ED68" s="28">
        <f t="shared" si="371"/>
        <v>0</v>
      </c>
      <c r="EE68" s="29"/>
      <c r="EF68" s="54">
        <f>_xlfn.XLOOKUP($C68,[21]PSP!$C:$C,[21]PSP!EF:EF)</f>
        <v>0</v>
      </c>
      <c r="EG68" s="27">
        <f>_xlfn.XLOOKUP($C68,[21]PSP!$C:$C,[21]PSP!EG:EG)</f>
        <v>443.11</v>
      </c>
      <c r="EH68" s="28">
        <f t="shared" si="372"/>
        <v>0</v>
      </c>
      <c r="EI68" s="29"/>
      <c r="EJ68" s="54">
        <f>_xlfn.XLOOKUP($C68,[21]PSP!$C:$C,[21]PSP!EJ:EJ)</f>
        <v>0</v>
      </c>
      <c r="EK68" s="27">
        <f>_xlfn.XLOOKUP($C68,[21]PSP!$C:$C,[21]PSP!EK:EK)</f>
        <v>443.11</v>
      </c>
      <c r="EL68" s="28">
        <f t="shared" si="373"/>
        <v>0</v>
      </c>
      <c r="EM68" s="29"/>
      <c r="EN68" s="108"/>
      <c r="EO68" s="29">
        <f t="shared" si="33"/>
        <v>8631.7400000000016</v>
      </c>
      <c r="EP68" s="29">
        <f t="shared" si="305"/>
        <v>8631.7400000000016</v>
      </c>
      <c r="EQ68" s="4" t="b">
        <f t="shared" si="34"/>
        <v>1</v>
      </c>
      <c r="ES68" s="118">
        <f t="shared" si="200"/>
        <v>1.1767000000000001</v>
      </c>
    </row>
    <row r="69" spans="3:149" ht="21" x14ac:dyDescent="0.25">
      <c r="C69" s="24" t="s">
        <v>281</v>
      </c>
      <c r="D69" s="43">
        <f>_xlfn.XLOOKUP($C69,[21]PSP!$C:$C,[21]PSP!D:D)</f>
        <v>5213431</v>
      </c>
      <c r="E69" s="43" t="str">
        <f>_xlfn.XLOOKUP($C69,[21]PSP!$C:$C,[21]PSP!E:E)</f>
        <v>SICRO SERVIÇO</v>
      </c>
      <c r="F69" s="25" t="str">
        <f>_xlfn.XLOOKUP($C69,[21]PSP!$C:$C,[21]PSP!F:F)</f>
        <v>CONFECÇÃO DE PLACA EM CHAPA DE POLIESTER REFORÇADA COM FIBRA DE VIDRO COM PELÍCULA RETRORREFLETIVA TIPO I + III</v>
      </c>
      <c r="G69" s="43" t="str">
        <f>_xlfn.XLOOKUP($C69,[21]PSP!$C:$C,[21]PSP!G:G)</f>
        <v>M²</v>
      </c>
      <c r="H69" s="53">
        <f>_xlfn.XLOOKUP($C69,[21]PSP!$C:$C,[21]PSP!H:H)</f>
        <v>136.5</v>
      </c>
      <c r="I69" s="28">
        <f>_xlfn.XLOOKUP($C69,[21]PSP!$C:$C,[21]PSP!I:I)</f>
        <v>36050.97</v>
      </c>
      <c r="J69" s="28">
        <f t="shared" si="340"/>
        <v>42421.176399000004</v>
      </c>
      <c r="K69" s="29"/>
      <c r="L69" s="54">
        <f>_xlfn.XLOOKUP($C69,[21]PSP!$C:$C,[21]PSP!L:L)</f>
        <v>0</v>
      </c>
      <c r="M69" s="27">
        <f>_xlfn.XLOOKUP($C69,[21]PSP!$C:$C,[21]PSP!M:M)</f>
        <v>264.11</v>
      </c>
      <c r="N69" s="28">
        <f t="shared" si="341"/>
        <v>0</v>
      </c>
      <c r="O69" s="29"/>
      <c r="P69" s="54">
        <f>_xlfn.XLOOKUP($C69,[21]PSP!$C:$C,[21]PSP!P:P)</f>
        <v>0</v>
      </c>
      <c r="Q69" s="27">
        <f>_xlfn.XLOOKUP($C69,[21]PSP!$C:$C,[21]PSP!Q:Q)</f>
        <v>264.11</v>
      </c>
      <c r="R69" s="28">
        <f t="shared" si="342"/>
        <v>0</v>
      </c>
      <c r="S69" s="29"/>
      <c r="T69" s="54">
        <f>_xlfn.XLOOKUP($C69,[21]PSP!$C:$C,[21]PSP!T:T)</f>
        <v>0</v>
      </c>
      <c r="U69" s="27">
        <f>_xlfn.XLOOKUP($C69,[21]PSP!$C:$C,[21]PSP!U:U)</f>
        <v>264.11</v>
      </c>
      <c r="V69" s="28">
        <f t="shared" si="343"/>
        <v>0</v>
      </c>
      <c r="W69" s="29"/>
      <c r="X69" s="54">
        <f>_xlfn.XLOOKUP($C69,[21]PSP!$C:$C,[21]PSP!X:X)</f>
        <v>0</v>
      </c>
      <c r="Y69" s="27">
        <f>_xlfn.XLOOKUP($C69,[21]PSP!$C:$C,[21]PSP!Y:Y)</f>
        <v>264.11</v>
      </c>
      <c r="Z69" s="28">
        <f t="shared" si="344"/>
        <v>0</v>
      </c>
      <c r="AA69" s="29"/>
      <c r="AB69" s="54">
        <f>_xlfn.XLOOKUP($C69,[21]PSP!$C:$C,[21]PSP!AB:AB)</f>
        <v>0</v>
      </c>
      <c r="AC69" s="27">
        <f>_xlfn.XLOOKUP($C69,[21]PSP!$C:$C,[21]PSP!AC:AC)</f>
        <v>264.11</v>
      </c>
      <c r="AD69" s="28">
        <f t="shared" si="345"/>
        <v>0</v>
      </c>
      <c r="AE69" s="29"/>
      <c r="AF69" s="54">
        <f>_xlfn.XLOOKUP($C69,[21]PSP!$C:$C,[21]PSP!AF:AF)</f>
        <v>4.5</v>
      </c>
      <c r="AG69" s="27">
        <f>_xlfn.XLOOKUP($C69,[21]PSP!$C:$C,[21]PSP!AG:AG)</f>
        <v>264.11</v>
      </c>
      <c r="AH69" s="28">
        <f t="shared" si="346"/>
        <v>1188.49</v>
      </c>
      <c r="AI69" s="29"/>
      <c r="AJ69" s="54">
        <f>_xlfn.XLOOKUP($C69,[21]PSP!$C:$C,[21]PSP!AJ:AJ)</f>
        <v>0</v>
      </c>
      <c r="AK69" s="27">
        <f>_xlfn.XLOOKUP($C69,[21]PSP!$C:$C,[21]PSP!AK:AK)</f>
        <v>264.11</v>
      </c>
      <c r="AL69" s="28">
        <f t="shared" si="347"/>
        <v>0</v>
      </c>
      <c r="AM69" s="29"/>
      <c r="AN69" s="54">
        <f>_xlfn.XLOOKUP($C69,[21]PSP!$C:$C,[21]PSP!AN:AN)</f>
        <v>4.5</v>
      </c>
      <c r="AO69" s="27">
        <f>_xlfn.XLOOKUP($C69,[21]PSP!$C:$C,[21]PSP!AO:AO)</f>
        <v>264.11</v>
      </c>
      <c r="AP69" s="28">
        <f t="shared" si="348"/>
        <v>1188.49</v>
      </c>
      <c r="AQ69" s="29"/>
      <c r="AR69" s="54">
        <f>_xlfn.XLOOKUP($C69,[21]PSP!$C:$C,[21]PSP!AR:AR)</f>
        <v>0</v>
      </c>
      <c r="AS69" s="27">
        <f>_xlfn.XLOOKUP($C69,[21]PSP!$C:$C,[21]PSP!AS:AS)</f>
        <v>264.11</v>
      </c>
      <c r="AT69" s="28">
        <f t="shared" si="349"/>
        <v>0</v>
      </c>
      <c r="AU69" s="29"/>
      <c r="AV69" s="54">
        <f>_xlfn.XLOOKUP($C69,[21]PSP!$C:$C,[21]PSP!AV:AV)</f>
        <v>8.25</v>
      </c>
      <c r="AW69" s="27">
        <f>_xlfn.XLOOKUP($C69,[21]PSP!$C:$C,[21]PSP!AW:AW)</f>
        <v>264.11</v>
      </c>
      <c r="AX69" s="28">
        <f t="shared" si="350"/>
        <v>2178.9</v>
      </c>
      <c r="AY69" s="29"/>
      <c r="AZ69" s="54">
        <f>_xlfn.XLOOKUP($C69,[21]PSP!$C:$C,[21]PSP!AZ:AZ)</f>
        <v>6</v>
      </c>
      <c r="BA69" s="27">
        <f>_xlfn.XLOOKUP($C69,[21]PSP!$C:$C,[21]PSP!BA:BA)</f>
        <v>264.11</v>
      </c>
      <c r="BB69" s="28">
        <f t="shared" si="351"/>
        <v>1584.66</v>
      </c>
      <c r="BC69" s="54"/>
      <c r="BD69" s="54">
        <f>_xlfn.XLOOKUP($C69,[21]PSP!$C:$C,[21]PSP!BD:BD)</f>
        <v>0</v>
      </c>
      <c r="BE69" s="27">
        <f>_xlfn.XLOOKUP($C69,[21]PSP!$C:$C,[21]PSP!BE:BE)</f>
        <v>264.11</v>
      </c>
      <c r="BF69" s="28">
        <f t="shared" si="352"/>
        <v>0</v>
      </c>
      <c r="BG69" s="29"/>
      <c r="BH69" s="54">
        <f>_xlfn.XLOOKUP($C69,[21]PSP!$C:$C,[21]PSP!BH:BH)</f>
        <v>4.5</v>
      </c>
      <c r="BI69" s="27">
        <f>_xlfn.XLOOKUP($C69,[21]PSP!$C:$C,[21]PSP!BI:BI)</f>
        <v>264.11</v>
      </c>
      <c r="BJ69" s="28">
        <f t="shared" si="353"/>
        <v>1188.49</v>
      </c>
      <c r="BK69" s="29"/>
      <c r="BL69" s="54">
        <f>_xlfn.XLOOKUP($C69,[21]PSP!$C:$C,[21]PSP!BL:BL)</f>
        <v>4.5</v>
      </c>
      <c r="BM69" s="27">
        <f>_xlfn.XLOOKUP($C69,[21]PSP!$C:$C,[21]PSP!BM:BM)</f>
        <v>264.11</v>
      </c>
      <c r="BN69" s="28">
        <f t="shared" si="354"/>
        <v>1188.49</v>
      </c>
      <c r="BO69" s="29"/>
      <c r="BP69" s="54">
        <f>_xlfn.XLOOKUP($C69,[21]PSP!$C:$C,[21]PSP!BP:BP)</f>
        <v>0</v>
      </c>
      <c r="BQ69" s="27">
        <f>_xlfn.XLOOKUP($C69,[21]PSP!$C:$C,[21]PSP!BQ:BQ)</f>
        <v>264.11</v>
      </c>
      <c r="BR69" s="28">
        <f t="shared" si="355"/>
        <v>0</v>
      </c>
      <c r="BS69" s="29"/>
      <c r="BT69" s="54">
        <f>_xlfn.XLOOKUP($C69,[21]PSP!$C:$C,[21]PSP!BT:BT)</f>
        <v>9</v>
      </c>
      <c r="BU69" s="27">
        <f>_xlfn.XLOOKUP($C69,[21]PSP!$C:$C,[21]PSP!BU:BU)</f>
        <v>264.11</v>
      </c>
      <c r="BV69" s="28">
        <f t="shared" si="356"/>
        <v>2376.9899999999998</v>
      </c>
      <c r="BW69" s="29"/>
      <c r="BX69" s="54">
        <f>_xlfn.XLOOKUP($C69,[21]PSP!$C:$C,[21]PSP!BX:BX)</f>
        <v>9</v>
      </c>
      <c r="BY69" s="27">
        <f>_xlfn.XLOOKUP($C69,[21]PSP!$C:$C,[21]PSP!BY:BY)</f>
        <v>264.11</v>
      </c>
      <c r="BZ69" s="28">
        <f t="shared" si="357"/>
        <v>2376.9899999999998</v>
      </c>
      <c r="CA69" s="29"/>
      <c r="CB69" s="54">
        <f>_xlfn.XLOOKUP($C69,[21]PSP!$C:$C,[21]PSP!CB:CB)</f>
        <v>21</v>
      </c>
      <c r="CC69" s="27">
        <f>_xlfn.XLOOKUP($C69,[21]PSP!$C:$C,[21]PSP!CC:CC)</f>
        <v>264.11</v>
      </c>
      <c r="CD69" s="28">
        <f t="shared" si="358"/>
        <v>5546.31</v>
      </c>
      <c r="CE69" s="29"/>
      <c r="CF69" s="54">
        <f>_xlfn.XLOOKUP($C69,[21]PSP!$C:$C,[21]PSP!CF:CF)</f>
        <v>21.75</v>
      </c>
      <c r="CG69" s="27">
        <f>_xlfn.XLOOKUP($C69,[21]PSP!$C:$C,[21]PSP!CG:CG)</f>
        <v>264.11</v>
      </c>
      <c r="CH69" s="28">
        <f t="shared" si="359"/>
        <v>5744.39</v>
      </c>
      <c r="CI69" s="29"/>
      <c r="CJ69" s="54">
        <f>_xlfn.XLOOKUP($C69,[21]PSP!$C:$C,[21]PSP!CJ:CJ)</f>
        <v>0</v>
      </c>
      <c r="CK69" s="27">
        <f>_xlfn.XLOOKUP($C69,[21]PSP!$C:$C,[21]PSP!CK:CK)</f>
        <v>264.11</v>
      </c>
      <c r="CL69" s="28">
        <f t="shared" si="360"/>
        <v>0</v>
      </c>
      <c r="CM69" s="29"/>
      <c r="CN69" s="54">
        <f>_xlfn.XLOOKUP($C69,[21]PSP!$C:$C,[21]PSP!CN:CN)</f>
        <v>24</v>
      </c>
      <c r="CO69" s="27">
        <f>_xlfn.XLOOKUP($C69,[21]PSP!$C:$C,[21]PSP!CO:CO)</f>
        <v>264.11</v>
      </c>
      <c r="CP69" s="28">
        <f t="shared" si="361"/>
        <v>6338.64</v>
      </c>
      <c r="CQ69" s="29"/>
      <c r="CR69" s="54">
        <f>_xlfn.XLOOKUP($C69,[21]PSP!$C:$C,[21]PSP!CR:CR)</f>
        <v>0</v>
      </c>
      <c r="CS69" s="27">
        <f>_xlfn.XLOOKUP($C69,[21]PSP!$C:$C,[21]PSP!CS:CS)</f>
        <v>264.11</v>
      </c>
      <c r="CT69" s="28">
        <f t="shared" si="362"/>
        <v>0</v>
      </c>
      <c r="CU69" s="29"/>
      <c r="CV69" s="54">
        <f>_xlfn.XLOOKUP($C69,[21]PSP!$C:$C,[21]PSP!CV:CV)</f>
        <v>0</v>
      </c>
      <c r="CW69" s="27">
        <f>_xlfn.XLOOKUP($C69,[21]PSP!$C:$C,[21]PSP!CW:CW)</f>
        <v>264.11</v>
      </c>
      <c r="CX69" s="28">
        <f t="shared" si="363"/>
        <v>0</v>
      </c>
      <c r="CY69" s="29"/>
      <c r="CZ69" s="54">
        <f>_xlfn.XLOOKUP($C69,[21]PSP!$C:$C,[21]PSP!CZ:CZ)</f>
        <v>0</v>
      </c>
      <c r="DA69" s="27">
        <f>_xlfn.XLOOKUP($C69,[21]PSP!$C:$C,[21]PSP!DA:DA)</f>
        <v>264.11</v>
      </c>
      <c r="DB69" s="28">
        <f t="shared" si="364"/>
        <v>0</v>
      </c>
      <c r="DC69" s="29"/>
      <c r="DD69" s="54">
        <f>_xlfn.XLOOKUP($C69,[21]PSP!$C:$C,[21]PSP!DD:DD)</f>
        <v>4.5</v>
      </c>
      <c r="DE69" s="27">
        <f>_xlfn.XLOOKUP($C69,[21]PSP!$C:$C,[21]PSP!DE:DE)</f>
        <v>264.11</v>
      </c>
      <c r="DF69" s="28">
        <f t="shared" si="365"/>
        <v>1188.49</v>
      </c>
      <c r="DG69" s="29"/>
      <c r="DH69" s="54">
        <f>_xlfn.XLOOKUP($C69,[21]PSP!$C:$C,[21]PSP!DH:DH)</f>
        <v>4.5</v>
      </c>
      <c r="DI69" s="27">
        <f>_xlfn.XLOOKUP($C69,[21]PSP!$C:$C,[21]PSP!DI:DI)</f>
        <v>264.11</v>
      </c>
      <c r="DJ69" s="28">
        <f t="shared" si="366"/>
        <v>1188.49</v>
      </c>
      <c r="DK69" s="29"/>
      <c r="DL69" s="54">
        <f>_xlfn.XLOOKUP($C69,[21]PSP!$C:$C,[21]PSP!DL:DL)</f>
        <v>0</v>
      </c>
      <c r="DM69" s="27">
        <f>_xlfn.XLOOKUP($C69,[21]PSP!$C:$C,[21]PSP!DM:DM)</f>
        <v>264.11</v>
      </c>
      <c r="DN69" s="28">
        <f t="shared" si="367"/>
        <v>0</v>
      </c>
      <c r="DO69" s="29"/>
      <c r="DP69" s="54">
        <f>_xlfn.XLOOKUP($C69,[21]PSP!$C:$C,[21]PSP!DP:DP)</f>
        <v>6</v>
      </c>
      <c r="DQ69" s="27">
        <f>_xlfn.XLOOKUP($C69,[21]PSP!$C:$C,[21]PSP!DQ:DQ)</f>
        <v>264.11</v>
      </c>
      <c r="DR69" s="28">
        <f t="shared" si="368"/>
        <v>1584.66</v>
      </c>
      <c r="DS69" s="29"/>
      <c r="DT69" s="54">
        <f>_xlfn.XLOOKUP($C69,[21]PSP!$C:$C,[21]PSP!DT:DT)</f>
        <v>0</v>
      </c>
      <c r="DU69" s="27">
        <f>_xlfn.XLOOKUP($C69,[21]PSP!$C:$C,[21]PSP!DU:DU)</f>
        <v>264.11</v>
      </c>
      <c r="DV69" s="28">
        <f t="shared" si="369"/>
        <v>0</v>
      </c>
      <c r="DW69" s="29"/>
      <c r="DX69" s="54">
        <f>_xlfn.XLOOKUP($C69,[21]PSP!$C:$C,[21]PSP!DX:DX)</f>
        <v>4.5</v>
      </c>
      <c r="DY69" s="27">
        <f>_xlfn.XLOOKUP($C69,[21]PSP!$C:$C,[21]PSP!DY:DY)</f>
        <v>264.11</v>
      </c>
      <c r="DZ69" s="28">
        <f t="shared" si="370"/>
        <v>1188.49</v>
      </c>
      <c r="EA69" s="29"/>
      <c r="EB69" s="54">
        <f>_xlfn.XLOOKUP($C69,[21]PSP!$C:$C,[21]PSP!EB:EB)</f>
        <v>0</v>
      </c>
      <c r="EC69" s="27">
        <f>_xlfn.XLOOKUP($C69,[21]PSP!$C:$C,[21]PSP!EC:EC)</f>
        <v>264.11</v>
      </c>
      <c r="ED69" s="28">
        <f t="shared" si="371"/>
        <v>0</v>
      </c>
      <c r="EE69" s="29"/>
      <c r="EF69" s="54">
        <f>_xlfn.XLOOKUP($C69,[21]PSP!$C:$C,[21]PSP!EF:EF)</f>
        <v>0</v>
      </c>
      <c r="EG69" s="27">
        <f>_xlfn.XLOOKUP($C69,[21]PSP!$C:$C,[21]PSP!EG:EG)</f>
        <v>264.11</v>
      </c>
      <c r="EH69" s="28">
        <f t="shared" si="372"/>
        <v>0</v>
      </c>
      <c r="EI69" s="29"/>
      <c r="EJ69" s="54">
        <f>_xlfn.XLOOKUP($C69,[21]PSP!$C:$C,[21]PSP!EJ:EJ)</f>
        <v>0</v>
      </c>
      <c r="EK69" s="27">
        <f>_xlfn.XLOOKUP($C69,[21]PSP!$C:$C,[21]PSP!EK:EK)</f>
        <v>264.11</v>
      </c>
      <c r="EL69" s="28">
        <f t="shared" si="373"/>
        <v>0</v>
      </c>
      <c r="EM69" s="29"/>
      <c r="EN69" s="108"/>
      <c r="EO69" s="29">
        <f t="shared" si="33"/>
        <v>36050.969999999994</v>
      </c>
      <c r="EP69" s="29">
        <f t="shared" si="305"/>
        <v>36050.97</v>
      </c>
      <c r="EQ69" s="4" t="b">
        <f t="shared" si="34"/>
        <v>1</v>
      </c>
      <c r="ES69" s="118">
        <f t="shared" si="200"/>
        <v>1.1767000000000001</v>
      </c>
    </row>
    <row r="70" spans="3:149" ht="21" x14ac:dyDescent="0.25">
      <c r="C70" s="24" t="s">
        <v>282</v>
      </c>
      <c r="D70" s="43">
        <f>_xlfn.XLOOKUP($C70,[21]PSP!$C:$C,[21]PSP!D:D)</f>
        <v>5216111</v>
      </c>
      <c r="E70" s="43" t="str">
        <f>_xlfn.XLOOKUP($C70,[21]PSP!$C:$C,[21]PSP!E:E)</f>
        <v>SICRO SERVIÇO</v>
      </c>
      <c r="F70" s="25" t="str">
        <f>_xlfn.XLOOKUP($C70,[21]PSP!$C:$C,[21]PSP!F:F)</f>
        <v>FORNECIMENTO E IMPLANTAÇÃO DE SUPORTE E TRAVESSA PARA PLACA DE SINALIZAÇÃO EM MADEIRA DE LEI TRATADA 8 X 8 CM</v>
      </c>
      <c r="G70" s="43" t="str">
        <f>_xlfn.XLOOKUP($C70,[21]PSP!$C:$C,[21]PSP!G:G)</f>
        <v>UN</v>
      </c>
      <c r="H70" s="53">
        <f>_xlfn.XLOOKUP($C70,[21]PSP!$C:$C,[21]PSP!H:H)</f>
        <v>11</v>
      </c>
      <c r="I70" s="28">
        <f>_xlfn.XLOOKUP($C70,[21]PSP!$C:$C,[21]PSP!I:I)</f>
        <v>1175.1300000000001</v>
      </c>
      <c r="J70" s="28">
        <f t="shared" si="340"/>
        <v>1382.7754710000002</v>
      </c>
      <c r="K70" s="29"/>
      <c r="L70" s="54">
        <f>_xlfn.XLOOKUP($C70,[21]PSP!$C:$C,[21]PSP!L:L)</f>
        <v>0</v>
      </c>
      <c r="M70" s="27">
        <f>_xlfn.XLOOKUP($C70,[21]PSP!$C:$C,[21]PSP!M:M)</f>
        <v>106.83</v>
      </c>
      <c r="N70" s="28">
        <f t="shared" si="341"/>
        <v>0</v>
      </c>
      <c r="O70" s="29"/>
      <c r="P70" s="54">
        <f>_xlfn.XLOOKUP($C70,[21]PSP!$C:$C,[21]PSP!P:P)</f>
        <v>0</v>
      </c>
      <c r="Q70" s="27">
        <f>_xlfn.XLOOKUP($C70,[21]PSP!$C:$C,[21]PSP!Q:Q)</f>
        <v>106.83</v>
      </c>
      <c r="R70" s="28">
        <f t="shared" si="342"/>
        <v>0</v>
      </c>
      <c r="S70" s="29"/>
      <c r="T70" s="54">
        <f>_xlfn.XLOOKUP($C70,[21]PSP!$C:$C,[21]PSP!T:T)</f>
        <v>0</v>
      </c>
      <c r="U70" s="27">
        <f>_xlfn.XLOOKUP($C70,[21]PSP!$C:$C,[21]PSP!U:U)</f>
        <v>106.83</v>
      </c>
      <c r="V70" s="28">
        <f t="shared" si="343"/>
        <v>0</v>
      </c>
      <c r="W70" s="29"/>
      <c r="X70" s="54">
        <f>_xlfn.XLOOKUP($C70,[21]PSP!$C:$C,[21]PSP!X:X)</f>
        <v>1</v>
      </c>
      <c r="Y70" s="27">
        <f>_xlfn.XLOOKUP($C70,[21]PSP!$C:$C,[21]PSP!Y:Y)</f>
        <v>106.83</v>
      </c>
      <c r="Z70" s="28">
        <f t="shared" si="344"/>
        <v>106.83</v>
      </c>
      <c r="AA70" s="29"/>
      <c r="AB70" s="54">
        <f>_xlfn.XLOOKUP($C70,[21]PSP!$C:$C,[21]PSP!AB:AB)</f>
        <v>1</v>
      </c>
      <c r="AC70" s="27">
        <f>_xlfn.XLOOKUP($C70,[21]PSP!$C:$C,[21]PSP!AC:AC)</f>
        <v>106.83</v>
      </c>
      <c r="AD70" s="28">
        <f t="shared" si="345"/>
        <v>106.83</v>
      </c>
      <c r="AE70" s="29"/>
      <c r="AF70" s="54">
        <f>_xlfn.XLOOKUP($C70,[21]PSP!$C:$C,[21]PSP!AF:AF)</f>
        <v>1</v>
      </c>
      <c r="AG70" s="27">
        <f>_xlfn.XLOOKUP($C70,[21]PSP!$C:$C,[21]PSP!AG:AG)</f>
        <v>106.83</v>
      </c>
      <c r="AH70" s="28">
        <f t="shared" si="346"/>
        <v>106.83</v>
      </c>
      <c r="AI70" s="29"/>
      <c r="AJ70" s="54">
        <f>_xlfn.XLOOKUP($C70,[21]PSP!$C:$C,[21]PSP!AJ:AJ)</f>
        <v>0</v>
      </c>
      <c r="AK70" s="27">
        <f>_xlfn.XLOOKUP($C70,[21]PSP!$C:$C,[21]PSP!AK:AK)</f>
        <v>106.83</v>
      </c>
      <c r="AL70" s="28">
        <f t="shared" si="347"/>
        <v>0</v>
      </c>
      <c r="AM70" s="29"/>
      <c r="AN70" s="54">
        <f>_xlfn.XLOOKUP($C70,[21]PSP!$C:$C,[21]PSP!AN:AN)</f>
        <v>0</v>
      </c>
      <c r="AO70" s="27">
        <f>_xlfn.XLOOKUP($C70,[21]PSP!$C:$C,[21]PSP!AO:AO)</f>
        <v>106.83</v>
      </c>
      <c r="AP70" s="28">
        <f t="shared" si="348"/>
        <v>0</v>
      </c>
      <c r="AQ70" s="29"/>
      <c r="AR70" s="54">
        <f>_xlfn.XLOOKUP($C70,[21]PSP!$C:$C,[21]PSP!AR:AR)</f>
        <v>0</v>
      </c>
      <c r="AS70" s="27">
        <f>_xlfn.XLOOKUP($C70,[21]PSP!$C:$C,[21]PSP!AS:AS)</f>
        <v>106.83</v>
      </c>
      <c r="AT70" s="28">
        <f t="shared" si="349"/>
        <v>0</v>
      </c>
      <c r="AU70" s="29"/>
      <c r="AV70" s="54">
        <f>_xlfn.XLOOKUP($C70,[21]PSP!$C:$C,[21]PSP!AV:AV)</f>
        <v>1</v>
      </c>
      <c r="AW70" s="27">
        <f>_xlfn.XLOOKUP($C70,[21]PSP!$C:$C,[21]PSP!AW:AW)</f>
        <v>106.83</v>
      </c>
      <c r="AX70" s="28">
        <f t="shared" si="350"/>
        <v>106.83</v>
      </c>
      <c r="AY70" s="29"/>
      <c r="AZ70" s="54">
        <f>_xlfn.XLOOKUP($C70,[21]PSP!$C:$C,[21]PSP!AZ:AZ)</f>
        <v>0</v>
      </c>
      <c r="BA70" s="27">
        <f>_xlfn.XLOOKUP($C70,[21]PSP!$C:$C,[21]PSP!BA:BA)</f>
        <v>106.83</v>
      </c>
      <c r="BB70" s="28">
        <f t="shared" si="351"/>
        <v>0</v>
      </c>
      <c r="BC70" s="54"/>
      <c r="BD70" s="54">
        <f>_xlfn.XLOOKUP($C70,[21]PSP!$C:$C,[21]PSP!BD:BD)</f>
        <v>0</v>
      </c>
      <c r="BE70" s="27">
        <f>_xlfn.XLOOKUP($C70,[21]PSP!$C:$C,[21]PSP!BE:BE)</f>
        <v>106.83</v>
      </c>
      <c r="BF70" s="28">
        <f t="shared" si="352"/>
        <v>0</v>
      </c>
      <c r="BG70" s="29"/>
      <c r="BH70" s="54">
        <f>_xlfn.XLOOKUP($C70,[21]PSP!$C:$C,[21]PSP!BH:BH)</f>
        <v>0</v>
      </c>
      <c r="BI70" s="27">
        <f>_xlfn.XLOOKUP($C70,[21]PSP!$C:$C,[21]PSP!BI:BI)</f>
        <v>106.83</v>
      </c>
      <c r="BJ70" s="28">
        <f t="shared" si="353"/>
        <v>0</v>
      </c>
      <c r="BK70" s="29"/>
      <c r="BL70" s="54">
        <f>_xlfn.XLOOKUP($C70,[21]PSP!$C:$C,[21]PSP!BL:BL)</f>
        <v>0</v>
      </c>
      <c r="BM70" s="27">
        <f>_xlfn.XLOOKUP($C70,[21]PSP!$C:$C,[21]PSP!BM:BM)</f>
        <v>106.83</v>
      </c>
      <c r="BN70" s="28">
        <f t="shared" si="354"/>
        <v>0</v>
      </c>
      <c r="BO70" s="29"/>
      <c r="BP70" s="54">
        <f>_xlfn.XLOOKUP($C70,[21]PSP!$C:$C,[21]PSP!BP:BP)</f>
        <v>0</v>
      </c>
      <c r="BQ70" s="27">
        <f>_xlfn.XLOOKUP($C70,[21]PSP!$C:$C,[21]PSP!BQ:BQ)</f>
        <v>106.83</v>
      </c>
      <c r="BR70" s="28">
        <f t="shared" si="355"/>
        <v>0</v>
      </c>
      <c r="BS70" s="29"/>
      <c r="BT70" s="54">
        <f>_xlfn.XLOOKUP($C70,[21]PSP!$C:$C,[21]PSP!BT:BT)</f>
        <v>2</v>
      </c>
      <c r="BU70" s="27">
        <f>_xlfn.XLOOKUP($C70,[21]PSP!$C:$C,[21]PSP!BU:BU)</f>
        <v>106.83</v>
      </c>
      <c r="BV70" s="28">
        <f t="shared" si="356"/>
        <v>213.66</v>
      </c>
      <c r="BW70" s="29"/>
      <c r="BX70" s="54">
        <f>_xlfn.XLOOKUP($C70,[21]PSP!$C:$C,[21]PSP!BX:BX)</f>
        <v>1</v>
      </c>
      <c r="BY70" s="27">
        <f>_xlfn.XLOOKUP($C70,[21]PSP!$C:$C,[21]PSP!BY:BY)</f>
        <v>106.83</v>
      </c>
      <c r="BZ70" s="28">
        <f t="shared" si="357"/>
        <v>106.83</v>
      </c>
      <c r="CA70" s="29"/>
      <c r="CB70" s="54">
        <f>_xlfn.XLOOKUP($C70,[21]PSP!$C:$C,[21]PSP!CB:CB)</f>
        <v>1</v>
      </c>
      <c r="CC70" s="27">
        <f>_xlfn.XLOOKUP($C70,[21]PSP!$C:$C,[21]PSP!CC:CC)</f>
        <v>106.83</v>
      </c>
      <c r="CD70" s="28">
        <f t="shared" si="358"/>
        <v>106.83</v>
      </c>
      <c r="CE70" s="29"/>
      <c r="CF70" s="54">
        <f>_xlfn.XLOOKUP($C70,[21]PSP!$C:$C,[21]PSP!CF:CF)</f>
        <v>0</v>
      </c>
      <c r="CG70" s="27">
        <f>_xlfn.XLOOKUP($C70,[21]PSP!$C:$C,[21]PSP!CG:CG)</f>
        <v>106.83</v>
      </c>
      <c r="CH70" s="28">
        <f t="shared" si="359"/>
        <v>0</v>
      </c>
      <c r="CI70" s="29"/>
      <c r="CJ70" s="54">
        <f>_xlfn.XLOOKUP($C70,[21]PSP!$C:$C,[21]PSP!CJ:CJ)</f>
        <v>0</v>
      </c>
      <c r="CK70" s="27">
        <f>_xlfn.XLOOKUP($C70,[21]PSP!$C:$C,[21]PSP!CK:CK)</f>
        <v>106.83</v>
      </c>
      <c r="CL70" s="28">
        <f t="shared" si="360"/>
        <v>0</v>
      </c>
      <c r="CM70" s="29"/>
      <c r="CN70" s="54">
        <f>_xlfn.XLOOKUP($C70,[21]PSP!$C:$C,[21]PSP!CN:CN)</f>
        <v>0</v>
      </c>
      <c r="CO70" s="27">
        <f>_xlfn.XLOOKUP($C70,[21]PSP!$C:$C,[21]PSP!CO:CO)</f>
        <v>106.83</v>
      </c>
      <c r="CP70" s="28">
        <f t="shared" si="361"/>
        <v>0</v>
      </c>
      <c r="CQ70" s="29"/>
      <c r="CR70" s="54">
        <f>_xlfn.XLOOKUP($C70,[21]PSP!$C:$C,[21]PSP!CR:CR)</f>
        <v>1</v>
      </c>
      <c r="CS70" s="27">
        <f>_xlfn.XLOOKUP($C70,[21]PSP!$C:$C,[21]PSP!CS:CS)</f>
        <v>106.83</v>
      </c>
      <c r="CT70" s="28">
        <f t="shared" si="362"/>
        <v>106.83</v>
      </c>
      <c r="CU70" s="29"/>
      <c r="CV70" s="54">
        <f>_xlfn.XLOOKUP($C70,[21]PSP!$C:$C,[21]PSP!CV:CV)</f>
        <v>0</v>
      </c>
      <c r="CW70" s="27">
        <f>_xlfn.XLOOKUP($C70,[21]PSP!$C:$C,[21]PSP!CW:CW)</f>
        <v>106.83</v>
      </c>
      <c r="CX70" s="28">
        <f t="shared" si="363"/>
        <v>0</v>
      </c>
      <c r="CY70" s="29"/>
      <c r="CZ70" s="54">
        <f>_xlfn.XLOOKUP($C70,[21]PSP!$C:$C,[21]PSP!CZ:CZ)</f>
        <v>0</v>
      </c>
      <c r="DA70" s="27">
        <f>_xlfn.XLOOKUP($C70,[21]PSP!$C:$C,[21]PSP!DA:DA)</f>
        <v>106.83</v>
      </c>
      <c r="DB70" s="28">
        <f t="shared" si="364"/>
        <v>0</v>
      </c>
      <c r="DC70" s="29"/>
      <c r="DD70" s="54">
        <f>_xlfn.XLOOKUP($C70,[21]PSP!$C:$C,[21]PSP!DD:DD)</f>
        <v>1</v>
      </c>
      <c r="DE70" s="27">
        <f>_xlfn.XLOOKUP($C70,[21]PSP!$C:$C,[21]PSP!DE:DE)</f>
        <v>106.83</v>
      </c>
      <c r="DF70" s="28">
        <f t="shared" si="365"/>
        <v>106.83</v>
      </c>
      <c r="DG70" s="29"/>
      <c r="DH70" s="54">
        <f>_xlfn.XLOOKUP($C70,[21]PSP!$C:$C,[21]PSP!DH:DH)</f>
        <v>0</v>
      </c>
      <c r="DI70" s="27">
        <f>_xlfn.XLOOKUP($C70,[21]PSP!$C:$C,[21]PSP!DI:DI)</f>
        <v>106.83</v>
      </c>
      <c r="DJ70" s="28">
        <f t="shared" si="366"/>
        <v>0</v>
      </c>
      <c r="DK70" s="29"/>
      <c r="DL70" s="54">
        <f>_xlfn.XLOOKUP($C70,[21]PSP!$C:$C,[21]PSP!DL:DL)</f>
        <v>0</v>
      </c>
      <c r="DM70" s="27">
        <f>_xlfn.XLOOKUP($C70,[21]PSP!$C:$C,[21]PSP!DM:DM)</f>
        <v>106.83</v>
      </c>
      <c r="DN70" s="28">
        <f t="shared" si="367"/>
        <v>0</v>
      </c>
      <c r="DO70" s="29"/>
      <c r="DP70" s="54">
        <f>_xlfn.XLOOKUP($C70,[21]PSP!$C:$C,[21]PSP!DP:DP)</f>
        <v>1</v>
      </c>
      <c r="DQ70" s="27">
        <f>_xlfn.XLOOKUP($C70,[21]PSP!$C:$C,[21]PSP!DQ:DQ)</f>
        <v>106.83</v>
      </c>
      <c r="DR70" s="28">
        <f t="shared" si="368"/>
        <v>106.83</v>
      </c>
      <c r="DS70" s="29"/>
      <c r="DT70" s="54">
        <f>_xlfn.XLOOKUP($C70,[21]PSP!$C:$C,[21]PSP!DT:DT)</f>
        <v>0</v>
      </c>
      <c r="DU70" s="27">
        <f>_xlfn.XLOOKUP($C70,[21]PSP!$C:$C,[21]PSP!DU:DU)</f>
        <v>106.83</v>
      </c>
      <c r="DV70" s="28">
        <f t="shared" si="369"/>
        <v>0</v>
      </c>
      <c r="DW70" s="29"/>
      <c r="DX70" s="54">
        <f>_xlfn.XLOOKUP($C70,[21]PSP!$C:$C,[21]PSP!DX:DX)</f>
        <v>0</v>
      </c>
      <c r="DY70" s="27">
        <f>_xlfn.XLOOKUP($C70,[21]PSP!$C:$C,[21]PSP!DY:DY)</f>
        <v>106.83</v>
      </c>
      <c r="DZ70" s="28">
        <f t="shared" si="370"/>
        <v>0</v>
      </c>
      <c r="EA70" s="29"/>
      <c r="EB70" s="54">
        <f>_xlfn.XLOOKUP($C70,[21]PSP!$C:$C,[21]PSP!EB:EB)</f>
        <v>0</v>
      </c>
      <c r="EC70" s="27">
        <f>_xlfn.XLOOKUP($C70,[21]PSP!$C:$C,[21]PSP!EC:EC)</f>
        <v>106.83</v>
      </c>
      <c r="ED70" s="28">
        <f t="shared" si="371"/>
        <v>0</v>
      </c>
      <c r="EE70" s="29"/>
      <c r="EF70" s="54">
        <f>_xlfn.XLOOKUP($C70,[21]PSP!$C:$C,[21]PSP!EF:EF)</f>
        <v>0</v>
      </c>
      <c r="EG70" s="27">
        <f>_xlfn.XLOOKUP($C70,[21]PSP!$C:$C,[21]PSP!EG:EG)</f>
        <v>106.83</v>
      </c>
      <c r="EH70" s="28">
        <f t="shared" si="372"/>
        <v>0</v>
      </c>
      <c r="EI70" s="29"/>
      <c r="EJ70" s="54">
        <f>_xlfn.XLOOKUP($C70,[21]PSP!$C:$C,[21]PSP!EJ:EJ)</f>
        <v>0</v>
      </c>
      <c r="EK70" s="27">
        <f>_xlfn.XLOOKUP($C70,[21]PSP!$C:$C,[21]PSP!EK:EK)</f>
        <v>106.83</v>
      </c>
      <c r="EL70" s="28">
        <f t="shared" si="373"/>
        <v>0</v>
      </c>
      <c r="EM70" s="29"/>
      <c r="EN70" s="108"/>
      <c r="EO70" s="29">
        <f t="shared" si="33"/>
        <v>1175.1299999999999</v>
      </c>
      <c r="EP70" s="29">
        <f t="shared" si="305"/>
        <v>1175.1300000000001</v>
      </c>
      <c r="EQ70" s="4" t="b">
        <f t="shared" si="34"/>
        <v>1</v>
      </c>
      <c r="ES70" s="118">
        <f t="shared" si="200"/>
        <v>1.1767000000000001</v>
      </c>
    </row>
    <row r="71" spans="3:149" ht="21" x14ac:dyDescent="0.25">
      <c r="C71" s="24" t="s">
        <v>283</v>
      </c>
      <c r="D71" s="43">
        <f>_xlfn.XLOOKUP($C71,[21]PSP!$C:$C,[21]PSP!D:D)</f>
        <v>5213870</v>
      </c>
      <c r="E71" s="43" t="str">
        <f>_xlfn.XLOOKUP($C71,[21]PSP!$C:$C,[21]PSP!E:E)</f>
        <v>SICRO SERVIÇO</v>
      </c>
      <c r="F71" s="25" t="str">
        <f>_xlfn.XLOOKUP($C71,[21]PSP!$C:$C,[21]PSP!F:F)</f>
        <v>FORNECIMENTO E IMPLANTAÇÃO DE SUPORTE METÁLICO GALVANIZADO PARA PLACAS - 3,00 X 2,00 M</v>
      </c>
      <c r="G71" s="43" t="str">
        <f>_xlfn.XLOOKUP($C71,[21]PSP!$C:$C,[21]PSP!G:G)</f>
        <v>UN</v>
      </c>
      <c r="H71" s="53">
        <f>_xlfn.XLOOKUP($C71,[21]PSP!$C:$C,[21]PSP!H:H)</f>
        <v>2</v>
      </c>
      <c r="I71" s="28">
        <f>_xlfn.XLOOKUP($C71,[21]PSP!$C:$C,[21]PSP!I:I)</f>
        <v>2458.3200000000002</v>
      </c>
      <c r="J71" s="28">
        <f t="shared" si="340"/>
        <v>2892.7051440000005</v>
      </c>
      <c r="K71" s="29"/>
      <c r="L71" s="54">
        <f>_xlfn.XLOOKUP($C71,[21]PSP!$C:$C,[21]PSP!L:L)</f>
        <v>0</v>
      </c>
      <c r="M71" s="27">
        <f>_xlfn.XLOOKUP($C71,[21]PSP!$C:$C,[21]PSP!M:M)</f>
        <v>1229.1600000000001</v>
      </c>
      <c r="N71" s="28">
        <f t="shared" si="341"/>
        <v>0</v>
      </c>
      <c r="O71" s="29"/>
      <c r="P71" s="54">
        <f>_xlfn.XLOOKUP($C71,[21]PSP!$C:$C,[21]PSP!P:P)</f>
        <v>0</v>
      </c>
      <c r="Q71" s="27">
        <f>_xlfn.XLOOKUP($C71,[21]PSP!$C:$C,[21]PSP!Q:Q)</f>
        <v>1229.1600000000001</v>
      </c>
      <c r="R71" s="28">
        <f t="shared" si="342"/>
        <v>0</v>
      </c>
      <c r="S71" s="29"/>
      <c r="T71" s="54">
        <f>_xlfn.XLOOKUP($C71,[21]PSP!$C:$C,[21]PSP!T:T)</f>
        <v>0</v>
      </c>
      <c r="U71" s="27">
        <f>_xlfn.XLOOKUP($C71,[21]PSP!$C:$C,[21]PSP!U:U)</f>
        <v>1229.1600000000001</v>
      </c>
      <c r="V71" s="28">
        <f t="shared" si="343"/>
        <v>0</v>
      </c>
      <c r="W71" s="29"/>
      <c r="X71" s="54">
        <f>_xlfn.XLOOKUP($C71,[21]PSP!$C:$C,[21]PSP!X:X)</f>
        <v>0</v>
      </c>
      <c r="Y71" s="27">
        <f>_xlfn.XLOOKUP($C71,[21]PSP!$C:$C,[21]PSP!Y:Y)</f>
        <v>1229.1600000000001</v>
      </c>
      <c r="Z71" s="28">
        <f t="shared" si="344"/>
        <v>0</v>
      </c>
      <c r="AA71" s="29"/>
      <c r="AB71" s="54">
        <f>_xlfn.XLOOKUP($C71,[21]PSP!$C:$C,[21]PSP!AB:AB)</f>
        <v>0</v>
      </c>
      <c r="AC71" s="27">
        <f>_xlfn.XLOOKUP($C71,[21]PSP!$C:$C,[21]PSP!AC:AC)</f>
        <v>1229.1600000000001</v>
      </c>
      <c r="AD71" s="28">
        <f t="shared" si="345"/>
        <v>0</v>
      </c>
      <c r="AE71" s="29"/>
      <c r="AF71" s="54">
        <f>_xlfn.XLOOKUP($C71,[21]PSP!$C:$C,[21]PSP!AF:AF)</f>
        <v>0</v>
      </c>
      <c r="AG71" s="27">
        <f>_xlfn.XLOOKUP($C71,[21]PSP!$C:$C,[21]PSP!AG:AG)</f>
        <v>1229.1600000000001</v>
      </c>
      <c r="AH71" s="28">
        <f t="shared" si="346"/>
        <v>0</v>
      </c>
      <c r="AI71" s="29"/>
      <c r="AJ71" s="54">
        <f>_xlfn.XLOOKUP($C71,[21]PSP!$C:$C,[21]PSP!AJ:AJ)</f>
        <v>0</v>
      </c>
      <c r="AK71" s="27">
        <f>_xlfn.XLOOKUP($C71,[21]PSP!$C:$C,[21]PSP!AK:AK)</f>
        <v>1229.1600000000001</v>
      </c>
      <c r="AL71" s="28">
        <f t="shared" si="347"/>
        <v>0</v>
      </c>
      <c r="AM71" s="29"/>
      <c r="AN71" s="54">
        <f>_xlfn.XLOOKUP($C71,[21]PSP!$C:$C,[21]PSP!AN:AN)</f>
        <v>0</v>
      </c>
      <c r="AO71" s="27">
        <f>_xlfn.XLOOKUP($C71,[21]PSP!$C:$C,[21]PSP!AO:AO)</f>
        <v>1229.1600000000001</v>
      </c>
      <c r="AP71" s="28">
        <f t="shared" si="348"/>
        <v>0</v>
      </c>
      <c r="AQ71" s="29"/>
      <c r="AR71" s="54">
        <f>_xlfn.XLOOKUP($C71,[21]PSP!$C:$C,[21]PSP!AR:AR)</f>
        <v>0</v>
      </c>
      <c r="AS71" s="27">
        <f>_xlfn.XLOOKUP($C71,[21]PSP!$C:$C,[21]PSP!AS:AS)</f>
        <v>1229.1600000000001</v>
      </c>
      <c r="AT71" s="28">
        <f t="shared" si="349"/>
        <v>0</v>
      </c>
      <c r="AU71" s="29"/>
      <c r="AV71" s="54">
        <f>_xlfn.XLOOKUP($C71,[21]PSP!$C:$C,[21]PSP!AV:AV)</f>
        <v>0</v>
      </c>
      <c r="AW71" s="27">
        <f>_xlfn.XLOOKUP($C71,[21]PSP!$C:$C,[21]PSP!AW:AW)</f>
        <v>1229.1600000000001</v>
      </c>
      <c r="AX71" s="28">
        <f t="shared" si="350"/>
        <v>0</v>
      </c>
      <c r="AY71" s="29"/>
      <c r="AZ71" s="54">
        <f>_xlfn.XLOOKUP($C71,[21]PSP!$C:$C,[21]PSP!AZ:AZ)</f>
        <v>0</v>
      </c>
      <c r="BA71" s="27">
        <f>_xlfn.XLOOKUP($C71,[21]PSP!$C:$C,[21]PSP!BA:BA)</f>
        <v>1229.1600000000001</v>
      </c>
      <c r="BB71" s="28">
        <f t="shared" si="351"/>
        <v>0</v>
      </c>
      <c r="BC71" s="54"/>
      <c r="BD71" s="54">
        <f>_xlfn.XLOOKUP($C71,[21]PSP!$C:$C,[21]PSP!BD:BD)</f>
        <v>0</v>
      </c>
      <c r="BE71" s="27">
        <f>_xlfn.XLOOKUP($C71,[21]PSP!$C:$C,[21]PSP!BE:BE)</f>
        <v>1229.1600000000001</v>
      </c>
      <c r="BF71" s="28">
        <f t="shared" si="352"/>
        <v>0</v>
      </c>
      <c r="BG71" s="29"/>
      <c r="BH71" s="54">
        <f>_xlfn.XLOOKUP($C71,[21]PSP!$C:$C,[21]PSP!BH:BH)</f>
        <v>0</v>
      </c>
      <c r="BI71" s="27">
        <f>_xlfn.XLOOKUP($C71,[21]PSP!$C:$C,[21]PSP!BI:BI)</f>
        <v>1229.1600000000001</v>
      </c>
      <c r="BJ71" s="28">
        <f t="shared" si="353"/>
        <v>0</v>
      </c>
      <c r="BK71" s="29"/>
      <c r="BL71" s="54">
        <f>_xlfn.XLOOKUP($C71,[21]PSP!$C:$C,[21]PSP!BL:BL)</f>
        <v>0</v>
      </c>
      <c r="BM71" s="27">
        <f>_xlfn.XLOOKUP($C71,[21]PSP!$C:$C,[21]PSP!BM:BM)</f>
        <v>1229.1600000000001</v>
      </c>
      <c r="BN71" s="28">
        <f t="shared" si="354"/>
        <v>0</v>
      </c>
      <c r="BO71" s="29"/>
      <c r="BP71" s="54">
        <f>_xlfn.XLOOKUP($C71,[21]PSP!$C:$C,[21]PSP!BP:BP)</f>
        <v>0</v>
      </c>
      <c r="BQ71" s="27">
        <f>_xlfn.XLOOKUP($C71,[21]PSP!$C:$C,[21]PSP!BQ:BQ)</f>
        <v>1229.1600000000001</v>
      </c>
      <c r="BR71" s="28">
        <f t="shared" si="355"/>
        <v>0</v>
      </c>
      <c r="BS71" s="29"/>
      <c r="BT71" s="54">
        <f>_xlfn.XLOOKUP($C71,[21]PSP!$C:$C,[21]PSP!BT:BT)</f>
        <v>0</v>
      </c>
      <c r="BU71" s="27">
        <f>_xlfn.XLOOKUP($C71,[21]PSP!$C:$C,[21]PSP!BU:BU)</f>
        <v>1229.1600000000001</v>
      </c>
      <c r="BV71" s="28">
        <f t="shared" si="356"/>
        <v>0</v>
      </c>
      <c r="BW71" s="29"/>
      <c r="BX71" s="54">
        <f>_xlfn.XLOOKUP($C71,[21]PSP!$C:$C,[21]PSP!BX:BX)</f>
        <v>0</v>
      </c>
      <c r="BY71" s="27">
        <f>_xlfn.XLOOKUP($C71,[21]PSP!$C:$C,[21]PSP!BY:BY)</f>
        <v>1229.1600000000001</v>
      </c>
      <c r="BZ71" s="28">
        <f t="shared" si="357"/>
        <v>0</v>
      </c>
      <c r="CA71" s="29"/>
      <c r="CB71" s="54">
        <f>_xlfn.XLOOKUP($C71,[21]PSP!$C:$C,[21]PSP!CB:CB)</f>
        <v>1</v>
      </c>
      <c r="CC71" s="27">
        <f>_xlfn.XLOOKUP($C71,[21]PSP!$C:$C,[21]PSP!CC:CC)</f>
        <v>1229.1600000000001</v>
      </c>
      <c r="CD71" s="28">
        <f t="shared" si="358"/>
        <v>1229.1600000000001</v>
      </c>
      <c r="CE71" s="29"/>
      <c r="CF71" s="54">
        <f>_xlfn.XLOOKUP($C71,[21]PSP!$C:$C,[21]PSP!CF:CF)</f>
        <v>1</v>
      </c>
      <c r="CG71" s="27">
        <f>_xlfn.XLOOKUP($C71,[21]PSP!$C:$C,[21]PSP!CG:CG)</f>
        <v>1229.1600000000001</v>
      </c>
      <c r="CH71" s="28">
        <f t="shared" si="359"/>
        <v>1229.1600000000001</v>
      </c>
      <c r="CI71" s="29"/>
      <c r="CJ71" s="54">
        <f>_xlfn.XLOOKUP($C71,[21]PSP!$C:$C,[21]PSP!CJ:CJ)</f>
        <v>0</v>
      </c>
      <c r="CK71" s="27">
        <f>_xlfn.XLOOKUP($C71,[21]PSP!$C:$C,[21]PSP!CK:CK)</f>
        <v>1229.1600000000001</v>
      </c>
      <c r="CL71" s="28">
        <f t="shared" si="360"/>
        <v>0</v>
      </c>
      <c r="CM71" s="29"/>
      <c r="CN71" s="54">
        <f>_xlfn.XLOOKUP($C71,[21]PSP!$C:$C,[21]PSP!CN:CN)</f>
        <v>0</v>
      </c>
      <c r="CO71" s="27">
        <f>_xlfn.XLOOKUP($C71,[21]PSP!$C:$C,[21]PSP!CO:CO)</f>
        <v>1229.1600000000001</v>
      </c>
      <c r="CP71" s="28">
        <f t="shared" si="361"/>
        <v>0</v>
      </c>
      <c r="CQ71" s="29"/>
      <c r="CR71" s="54">
        <f>_xlfn.XLOOKUP($C71,[21]PSP!$C:$C,[21]PSP!CR:CR)</f>
        <v>0</v>
      </c>
      <c r="CS71" s="27">
        <f>_xlfn.XLOOKUP($C71,[21]PSP!$C:$C,[21]PSP!CS:CS)</f>
        <v>1229.1600000000001</v>
      </c>
      <c r="CT71" s="28">
        <f t="shared" si="362"/>
        <v>0</v>
      </c>
      <c r="CU71" s="29"/>
      <c r="CV71" s="54">
        <f>_xlfn.XLOOKUP($C71,[21]PSP!$C:$C,[21]PSP!CV:CV)</f>
        <v>0</v>
      </c>
      <c r="CW71" s="27">
        <f>_xlfn.XLOOKUP($C71,[21]PSP!$C:$C,[21]PSP!CW:CW)</f>
        <v>1229.1600000000001</v>
      </c>
      <c r="CX71" s="28">
        <f t="shared" si="363"/>
        <v>0</v>
      </c>
      <c r="CY71" s="29"/>
      <c r="CZ71" s="54">
        <f>_xlfn.XLOOKUP($C71,[21]PSP!$C:$C,[21]PSP!CZ:CZ)</f>
        <v>0</v>
      </c>
      <c r="DA71" s="27">
        <f>_xlfn.XLOOKUP($C71,[21]PSP!$C:$C,[21]PSP!DA:DA)</f>
        <v>1229.1600000000001</v>
      </c>
      <c r="DB71" s="28">
        <f t="shared" si="364"/>
        <v>0</v>
      </c>
      <c r="DC71" s="29"/>
      <c r="DD71" s="54">
        <f>_xlfn.XLOOKUP($C71,[21]PSP!$C:$C,[21]PSP!DD:DD)</f>
        <v>0</v>
      </c>
      <c r="DE71" s="27">
        <f>_xlfn.XLOOKUP($C71,[21]PSP!$C:$C,[21]PSP!DE:DE)</f>
        <v>1229.1600000000001</v>
      </c>
      <c r="DF71" s="28">
        <f t="shared" si="365"/>
        <v>0</v>
      </c>
      <c r="DG71" s="29"/>
      <c r="DH71" s="54">
        <f>_xlfn.XLOOKUP($C71,[21]PSP!$C:$C,[21]PSP!DH:DH)</f>
        <v>0</v>
      </c>
      <c r="DI71" s="27">
        <f>_xlfn.XLOOKUP($C71,[21]PSP!$C:$C,[21]PSP!DI:DI)</f>
        <v>1229.1600000000001</v>
      </c>
      <c r="DJ71" s="28">
        <f t="shared" si="366"/>
        <v>0</v>
      </c>
      <c r="DK71" s="29"/>
      <c r="DL71" s="54">
        <f>_xlfn.XLOOKUP($C71,[21]PSP!$C:$C,[21]PSP!DL:DL)</f>
        <v>0</v>
      </c>
      <c r="DM71" s="27">
        <f>_xlfn.XLOOKUP($C71,[21]PSP!$C:$C,[21]PSP!DM:DM)</f>
        <v>1229.1600000000001</v>
      </c>
      <c r="DN71" s="28">
        <f t="shared" si="367"/>
        <v>0</v>
      </c>
      <c r="DO71" s="29"/>
      <c r="DP71" s="54">
        <f>_xlfn.XLOOKUP($C71,[21]PSP!$C:$C,[21]PSP!DP:DP)</f>
        <v>0</v>
      </c>
      <c r="DQ71" s="27">
        <f>_xlfn.XLOOKUP($C71,[21]PSP!$C:$C,[21]PSP!DQ:DQ)</f>
        <v>1229.1600000000001</v>
      </c>
      <c r="DR71" s="28">
        <f t="shared" si="368"/>
        <v>0</v>
      </c>
      <c r="DS71" s="29"/>
      <c r="DT71" s="54">
        <f>_xlfn.XLOOKUP($C71,[21]PSP!$C:$C,[21]PSP!DT:DT)</f>
        <v>0</v>
      </c>
      <c r="DU71" s="27">
        <f>_xlfn.XLOOKUP($C71,[21]PSP!$C:$C,[21]PSP!DU:DU)</f>
        <v>1229.1600000000001</v>
      </c>
      <c r="DV71" s="28">
        <f t="shared" si="369"/>
        <v>0</v>
      </c>
      <c r="DW71" s="29"/>
      <c r="DX71" s="54">
        <f>_xlfn.XLOOKUP($C71,[21]PSP!$C:$C,[21]PSP!DX:DX)</f>
        <v>0</v>
      </c>
      <c r="DY71" s="27">
        <f>_xlfn.XLOOKUP($C71,[21]PSP!$C:$C,[21]PSP!DY:DY)</f>
        <v>1229.1600000000001</v>
      </c>
      <c r="DZ71" s="28">
        <f t="shared" si="370"/>
        <v>0</v>
      </c>
      <c r="EA71" s="29"/>
      <c r="EB71" s="54">
        <f>_xlfn.XLOOKUP($C71,[21]PSP!$C:$C,[21]PSP!EB:EB)</f>
        <v>0</v>
      </c>
      <c r="EC71" s="27">
        <f>_xlfn.XLOOKUP($C71,[21]PSP!$C:$C,[21]PSP!EC:EC)</f>
        <v>1229.1600000000001</v>
      </c>
      <c r="ED71" s="28">
        <f t="shared" si="371"/>
        <v>0</v>
      </c>
      <c r="EE71" s="29"/>
      <c r="EF71" s="54">
        <f>_xlfn.XLOOKUP($C71,[21]PSP!$C:$C,[21]PSP!EF:EF)</f>
        <v>0</v>
      </c>
      <c r="EG71" s="27">
        <f>_xlfn.XLOOKUP($C71,[21]PSP!$C:$C,[21]PSP!EG:EG)</f>
        <v>1229.1600000000001</v>
      </c>
      <c r="EH71" s="28">
        <f t="shared" si="372"/>
        <v>0</v>
      </c>
      <c r="EI71" s="29"/>
      <c r="EJ71" s="54">
        <f>_xlfn.XLOOKUP($C71,[21]PSP!$C:$C,[21]PSP!EJ:EJ)</f>
        <v>0</v>
      </c>
      <c r="EK71" s="27">
        <f>_xlfn.XLOOKUP($C71,[21]PSP!$C:$C,[21]PSP!EK:EK)</f>
        <v>1229.1600000000001</v>
      </c>
      <c r="EL71" s="28">
        <f t="shared" si="373"/>
        <v>0</v>
      </c>
      <c r="EM71" s="29"/>
      <c r="EN71" s="108"/>
      <c r="EO71" s="29">
        <f t="shared" si="33"/>
        <v>2458.3200000000002</v>
      </c>
      <c r="EP71" s="29">
        <f t="shared" si="305"/>
        <v>2458.3200000000002</v>
      </c>
      <c r="EQ71" s="4" t="b">
        <f t="shared" si="34"/>
        <v>1</v>
      </c>
      <c r="ES71" s="118">
        <f t="shared" si="200"/>
        <v>1.1767000000000001</v>
      </c>
    </row>
    <row r="72" spans="3:149" ht="14.25" x14ac:dyDescent="0.25">
      <c r="C72" s="64" t="s">
        <v>284</v>
      </c>
      <c r="D72" s="67"/>
      <c r="E72" s="67"/>
      <c r="F72" s="66" t="s">
        <v>285</v>
      </c>
      <c r="G72" s="67"/>
      <c r="H72" s="67"/>
      <c r="I72" s="67"/>
      <c r="J72" s="67"/>
      <c r="L72" s="67"/>
      <c r="M72" s="67"/>
      <c r="N72" s="67"/>
      <c r="P72" s="67"/>
      <c r="Q72" s="67"/>
      <c r="R72" s="67"/>
      <c r="T72" s="67"/>
      <c r="U72" s="67"/>
      <c r="V72" s="67"/>
      <c r="X72" s="67"/>
      <c r="Y72" s="67"/>
      <c r="Z72" s="67"/>
      <c r="AB72" s="67"/>
      <c r="AC72" s="67"/>
      <c r="AD72" s="67"/>
      <c r="AF72" s="67"/>
      <c r="AG72" s="67"/>
      <c r="AH72" s="67"/>
      <c r="AJ72" s="67"/>
      <c r="AK72" s="67"/>
      <c r="AL72" s="67"/>
      <c r="AN72" s="67"/>
      <c r="AO72" s="67"/>
      <c r="AP72" s="67"/>
      <c r="AR72" s="67"/>
      <c r="AS72" s="67"/>
      <c r="AT72" s="67"/>
      <c r="AV72" s="67"/>
      <c r="AW72" s="67"/>
      <c r="AX72" s="67"/>
      <c r="AZ72" s="67"/>
      <c r="BA72" s="67"/>
      <c r="BB72" s="67"/>
      <c r="BC72" s="67"/>
      <c r="BD72" s="67"/>
      <c r="BE72" s="67"/>
      <c r="BF72" s="67"/>
      <c r="BH72" s="67"/>
      <c r="BI72" s="67"/>
      <c r="BJ72" s="67"/>
      <c r="BL72" s="67"/>
      <c r="BM72" s="67"/>
      <c r="BN72" s="67"/>
      <c r="BP72" s="67"/>
      <c r="BQ72" s="67"/>
      <c r="BR72" s="67"/>
      <c r="BT72" s="67"/>
      <c r="BU72" s="67"/>
      <c r="BV72" s="67"/>
      <c r="BX72" s="67"/>
      <c r="BY72" s="67"/>
      <c r="BZ72" s="67"/>
      <c r="CB72" s="67"/>
      <c r="CC72" s="67"/>
      <c r="CD72" s="67"/>
      <c r="CF72" s="67"/>
      <c r="CG72" s="67"/>
      <c r="CH72" s="67"/>
      <c r="CJ72" s="67"/>
      <c r="CK72" s="67"/>
      <c r="CL72" s="67"/>
      <c r="CN72" s="67"/>
      <c r="CO72" s="67"/>
      <c r="CP72" s="67"/>
      <c r="CR72" s="67"/>
      <c r="CS72" s="67"/>
      <c r="CT72" s="67"/>
      <c r="CV72" s="67"/>
      <c r="CW72" s="67"/>
      <c r="CX72" s="67"/>
      <c r="CZ72" s="67"/>
      <c r="DA72" s="67"/>
      <c r="DB72" s="67"/>
      <c r="DD72" s="67"/>
      <c r="DE72" s="67"/>
      <c r="DF72" s="67"/>
      <c r="DH72" s="67"/>
      <c r="DI72" s="67"/>
      <c r="DJ72" s="67"/>
      <c r="DL72" s="67"/>
      <c r="DM72" s="67"/>
      <c r="DN72" s="67"/>
      <c r="DP72" s="67"/>
      <c r="DQ72" s="67"/>
      <c r="DR72" s="67"/>
      <c r="DT72" s="67"/>
      <c r="DU72" s="67"/>
      <c r="DV72" s="67"/>
      <c r="DX72" s="67"/>
      <c r="DY72" s="67"/>
      <c r="DZ72" s="67"/>
      <c r="EB72" s="67"/>
      <c r="EC72" s="67"/>
      <c r="ED72" s="67"/>
      <c r="EF72" s="67"/>
      <c r="EG72" s="67"/>
      <c r="EH72" s="67"/>
      <c r="EJ72" s="67"/>
      <c r="EK72" s="67"/>
      <c r="EL72" s="67"/>
      <c r="EN72" s="107"/>
      <c r="EO72" s="29">
        <f t="shared" si="33"/>
        <v>0</v>
      </c>
      <c r="EP72" s="29">
        <f t="shared" si="305"/>
        <v>0</v>
      </c>
      <c r="EQ72" s="4" t="b">
        <f t="shared" si="34"/>
        <v>1</v>
      </c>
      <c r="ES72" s="118">
        <f t="shared" si="200"/>
        <v>1.1767000000000001</v>
      </c>
    </row>
    <row r="73" spans="3:149" ht="21" x14ac:dyDescent="0.25">
      <c r="C73" s="24" t="s">
        <v>286</v>
      </c>
      <c r="D73" s="43" t="str">
        <f>_xlfn.XLOOKUP($C73,[21]PSP!$C:$C,[21]PSP!D:D)</f>
        <v>RO-41297</v>
      </c>
      <c r="E73" s="43" t="str">
        <f>_xlfn.XLOOKUP($C73,[21]PSP!$C:$C,[21]PSP!E:E)</f>
        <v>DER/MG</v>
      </c>
      <c r="F73" s="25" t="str">
        <f>_xlfn.XLOOKUP($C73,[21]PSP!$C:$C,[21]PSP!F:F)</f>
        <v>LIMPEZA DE DISPOSITIVO DE DRENAGEM SUPERFICIAL (EXECUÇÃO, INCLUINDO CAPINA LATERAL NA LARGURA DE 0,20 M  E REMOÇÃO DE ENTULHO)</v>
      </c>
      <c r="G73" s="43" t="str">
        <f>_xlfn.XLOOKUP($C73,[21]PSP!$C:$C,[21]PSP!G:G)</f>
        <v>KM</v>
      </c>
      <c r="H73" s="53">
        <f>_xlfn.XLOOKUP($C73,[21]PSP!$C:$C,[21]PSP!H:H)</f>
        <v>2095.6299730720925</v>
      </c>
      <c r="I73" s="28">
        <f>_xlfn.XLOOKUP($C73,[21]PSP!$C:$C,[21]PSP!I:I)</f>
        <v>1291955.75</v>
      </c>
      <c r="J73" s="28">
        <f t="shared" ref="J73:J80" si="374">IF(LEFT(D73,6)="COT.IS",I73,I73*(1+$J$7))</f>
        <v>1520244.3310250002</v>
      </c>
      <c r="K73" s="29"/>
      <c r="L73" s="54">
        <f>_xlfn.XLOOKUP($C73,[21]PSP!$C:$C,[21]PSP!L:L)</f>
        <v>7.2589541176415642</v>
      </c>
      <c r="M73" s="27">
        <f>_xlfn.XLOOKUP($C73,[21]PSP!$C:$C,[21]PSP!M:M)</f>
        <v>616.5</v>
      </c>
      <c r="N73" s="28">
        <f t="shared" ref="N73:N80" si="375">TRUNC(M73*L73,2)</f>
        <v>4475.1400000000003</v>
      </c>
      <c r="O73" s="29"/>
      <c r="P73" s="54">
        <f>_xlfn.XLOOKUP($C73,[21]PSP!$C:$C,[21]PSP!P:P)</f>
        <v>0</v>
      </c>
      <c r="Q73" s="27">
        <f>_xlfn.XLOOKUP($C73,[21]PSP!$C:$C,[21]PSP!Q:Q)</f>
        <v>616.5</v>
      </c>
      <c r="R73" s="28">
        <f t="shared" ref="R73:R80" si="376">TRUNC(Q73*P73,2)</f>
        <v>0</v>
      </c>
      <c r="S73" s="29"/>
      <c r="T73" s="54">
        <f>_xlfn.XLOOKUP($C73,[21]PSP!$C:$C,[21]PSP!T:T)</f>
        <v>1.9554745688447019</v>
      </c>
      <c r="U73" s="27">
        <f>_xlfn.XLOOKUP($C73,[21]PSP!$C:$C,[21]PSP!U:U)</f>
        <v>616.5</v>
      </c>
      <c r="V73" s="28">
        <f t="shared" ref="V73:V80" si="377">TRUNC(U73*T73,2)</f>
        <v>1205.55</v>
      </c>
      <c r="W73" s="29"/>
      <c r="X73" s="54">
        <f>_xlfn.XLOOKUP($C73,[21]PSP!$C:$C,[21]PSP!X:X)</f>
        <v>26.402788347034985</v>
      </c>
      <c r="Y73" s="27">
        <f>_xlfn.XLOOKUP($C73,[21]PSP!$C:$C,[21]PSP!Y:Y)</f>
        <v>616.5</v>
      </c>
      <c r="Z73" s="28">
        <f t="shared" ref="Z73:Z80" si="378">TRUNC(Y73*X73,2)</f>
        <v>16277.31</v>
      </c>
      <c r="AA73" s="29"/>
      <c r="AB73" s="54">
        <f>_xlfn.XLOOKUP($C73,[21]PSP!$C:$C,[21]PSP!AB:AB)</f>
        <v>13.49692010701842</v>
      </c>
      <c r="AC73" s="27">
        <f>_xlfn.XLOOKUP($C73,[21]PSP!$C:$C,[21]PSP!AC:AC)</f>
        <v>616.5</v>
      </c>
      <c r="AD73" s="28">
        <f t="shared" ref="AD73:AD80" si="379">TRUNC(AC73*AB73,2)</f>
        <v>8320.85</v>
      </c>
      <c r="AE73" s="29"/>
      <c r="AF73" s="54">
        <f>_xlfn.XLOOKUP($C73,[21]PSP!$C:$C,[21]PSP!AF:AF)</f>
        <v>20.050009532841774</v>
      </c>
      <c r="AG73" s="27">
        <f>_xlfn.XLOOKUP($C73,[21]PSP!$C:$C,[21]PSP!AG:AG)</f>
        <v>616.5</v>
      </c>
      <c r="AH73" s="28">
        <f t="shared" ref="AH73:AH80" si="380">TRUNC(AG73*AF73,2)</f>
        <v>12360.83</v>
      </c>
      <c r="AI73" s="29"/>
      <c r="AJ73" s="54">
        <f>_xlfn.XLOOKUP($C73,[21]PSP!$C:$C,[21]PSP!AJ:AJ)</f>
        <v>12.923443321927582</v>
      </c>
      <c r="AK73" s="27">
        <f>_xlfn.XLOOKUP($C73,[21]PSP!$C:$C,[21]PSP!AK:AK)</f>
        <v>616.5</v>
      </c>
      <c r="AL73" s="28">
        <f t="shared" ref="AL73:AL80" si="381">TRUNC(AK73*AJ73,2)</f>
        <v>7967.3</v>
      </c>
      <c r="AM73" s="29"/>
      <c r="AN73" s="54">
        <f>_xlfn.XLOOKUP($C73,[21]PSP!$C:$C,[21]PSP!AN:AN)</f>
        <v>11.484461546078558</v>
      </c>
      <c r="AO73" s="27">
        <f>_xlfn.XLOOKUP($C73,[21]PSP!$C:$C,[21]PSP!AO:AO)</f>
        <v>616.5</v>
      </c>
      <c r="AP73" s="28">
        <f t="shared" ref="AP73:AP80" si="382">TRUNC(AO73*AN73,2)</f>
        <v>7080.17</v>
      </c>
      <c r="AQ73" s="29"/>
      <c r="AR73" s="54">
        <f>_xlfn.XLOOKUP($C73,[21]PSP!$C:$C,[21]PSP!AR:AR)</f>
        <v>5.4468913235829675</v>
      </c>
      <c r="AS73" s="27">
        <f>_xlfn.XLOOKUP($C73,[21]PSP!$C:$C,[21]PSP!AS:AS)</f>
        <v>616.5</v>
      </c>
      <c r="AT73" s="28">
        <f t="shared" ref="AT73:AT80" si="383">TRUNC(AS73*AR73,2)</f>
        <v>3358</v>
      </c>
      <c r="AU73" s="29"/>
      <c r="AV73" s="54">
        <f>_xlfn.XLOOKUP($C73,[21]PSP!$C:$C,[21]PSP!AV:AV)</f>
        <v>23.613986003661527</v>
      </c>
      <c r="AW73" s="27">
        <f>_xlfn.XLOOKUP($C73,[21]PSP!$C:$C,[21]PSP!AW:AW)</f>
        <v>616.5</v>
      </c>
      <c r="AX73" s="28">
        <f t="shared" ref="AX73:AX80" si="384">TRUNC(AW73*AV73,2)</f>
        <v>14558.02</v>
      </c>
      <c r="AY73" s="29"/>
      <c r="AZ73" s="54">
        <f>_xlfn.XLOOKUP($C73,[21]PSP!$C:$C,[21]PSP!AZ:AZ)</f>
        <v>1.8041476410480681</v>
      </c>
      <c r="BA73" s="27">
        <f>_xlfn.XLOOKUP($C73,[21]PSP!$C:$C,[21]PSP!BA:BA)</f>
        <v>616.5</v>
      </c>
      <c r="BB73" s="28">
        <f t="shared" ref="BB73:BB80" si="385">TRUNC(BA73*AZ73,2)</f>
        <v>1112.25</v>
      </c>
      <c r="BC73" s="54"/>
      <c r="BD73" s="54">
        <f>_xlfn.XLOOKUP($C73,[21]PSP!$C:$C,[21]PSP!BD:BD)</f>
        <v>14.20565784006426</v>
      </c>
      <c r="BE73" s="27">
        <f>_xlfn.XLOOKUP($C73,[21]PSP!$C:$C,[21]PSP!BE:BE)</f>
        <v>616.5</v>
      </c>
      <c r="BF73" s="28">
        <f t="shared" ref="BF73:BF80" si="386">TRUNC(BE73*BD73,2)</f>
        <v>8757.7800000000007</v>
      </c>
      <c r="BG73" s="29"/>
      <c r="BH73" s="54">
        <f>_xlfn.XLOOKUP($C73,[21]PSP!$C:$C,[21]PSP!BH:BH)</f>
        <v>217.92086911961621</v>
      </c>
      <c r="BI73" s="27">
        <f>_xlfn.XLOOKUP($C73,[21]PSP!$C:$C,[21]PSP!BI:BI)</f>
        <v>616.5</v>
      </c>
      <c r="BJ73" s="28">
        <f t="shared" ref="BJ73:BJ80" si="387">TRUNC(BI73*BH73,2)</f>
        <v>134348.21</v>
      </c>
      <c r="BK73" s="29"/>
      <c r="BL73" s="54">
        <f>_xlfn.XLOOKUP($C73,[21]PSP!$C:$C,[21]PSP!BL:BL)</f>
        <v>98.196114952310225</v>
      </c>
      <c r="BM73" s="27">
        <f>_xlfn.XLOOKUP($C73,[21]PSP!$C:$C,[21]PSP!BM:BM)</f>
        <v>616.5</v>
      </c>
      <c r="BN73" s="28">
        <f t="shared" ref="BN73:BN80" si="388">TRUNC(BM73*BL73,2)</f>
        <v>60537.9</v>
      </c>
      <c r="BO73" s="29"/>
      <c r="BP73" s="54">
        <f>_xlfn.XLOOKUP($C73,[21]PSP!$C:$C,[21]PSP!BP:BP)</f>
        <v>5.5836805087884418</v>
      </c>
      <c r="BQ73" s="27">
        <f>_xlfn.XLOOKUP($C73,[21]PSP!$C:$C,[21]PSP!BQ:BQ)</f>
        <v>616.5</v>
      </c>
      <c r="BR73" s="28">
        <f t="shared" ref="BR73:BR80" si="389">TRUNC(BQ73*BP73,2)</f>
        <v>3442.33</v>
      </c>
      <c r="BS73" s="29"/>
      <c r="BT73" s="54">
        <f>_xlfn.XLOOKUP($C73,[21]PSP!$C:$C,[21]PSP!BT:BT)</f>
        <v>68.997476172122646</v>
      </c>
      <c r="BU73" s="27">
        <f>_xlfn.XLOOKUP($C73,[21]PSP!$C:$C,[21]PSP!BU:BU)</f>
        <v>616.5</v>
      </c>
      <c r="BV73" s="28">
        <f t="shared" ref="BV73:BV80" si="390">TRUNC(BU73*BT73,2)</f>
        <v>42536.94</v>
      </c>
      <c r="BW73" s="29"/>
      <c r="BX73" s="54">
        <f>_xlfn.XLOOKUP($C73,[21]PSP!$C:$C,[21]PSP!BX:BX)</f>
        <v>62.082380791065169</v>
      </c>
      <c r="BY73" s="27">
        <f>_xlfn.XLOOKUP($C73,[21]PSP!$C:$C,[21]PSP!BY:BY)</f>
        <v>616.5</v>
      </c>
      <c r="BZ73" s="28">
        <f t="shared" ref="BZ73:BZ80" si="391">TRUNC(BY73*BX73,2)</f>
        <v>38273.78</v>
      </c>
      <c r="CA73" s="29"/>
      <c r="CB73" s="54">
        <f>_xlfn.XLOOKUP($C73,[21]PSP!$C:$C,[21]PSP!CB:CB)</f>
        <v>48.000569311215429</v>
      </c>
      <c r="CC73" s="27">
        <f>_xlfn.XLOOKUP($C73,[21]PSP!$C:$C,[21]PSP!CC:CC)</f>
        <v>616.5</v>
      </c>
      <c r="CD73" s="28">
        <f t="shared" ref="CD73:CD80" si="392">TRUNC(CC73*CB73,2)</f>
        <v>29592.35</v>
      </c>
      <c r="CE73" s="29"/>
      <c r="CF73" s="54">
        <f>_xlfn.XLOOKUP($C73,[21]PSP!$C:$C,[21]PSP!CF:CF)</f>
        <v>295.21840420880937</v>
      </c>
      <c r="CG73" s="27">
        <f>_xlfn.XLOOKUP($C73,[21]PSP!$C:$C,[21]PSP!CG:CG)</f>
        <v>616.5</v>
      </c>
      <c r="CH73" s="28">
        <f t="shared" ref="CH73:CH80" si="393">TRUNC(CG73*CF73,2)</f>
        <v>182002.14</v>
      </c>
      <c r="CI73" s="29"/>
      <c r="CJ73" s="54">
        <f>_xlfn.XLOOKUP($C73,[21]PSP!$C:$C,[21]PSP!CJ:CJ)</f>
        <v>141.24310849151831</v>
      </c>
      <c r="CK73" s="27">
        <f>_xlfn.XLOOKUP($C73,[21]PSP!$C:$C,[21]PSP!CK:CK)</f>
        <v>616.5</v>
      </c>
      <c r="CL73" s="28">
        <f t="shared" ref="CL73:CL80" si="394">TRUNC(CK73*CJ73,2)</f>
        <v>87076.37</v>
      </c>
      <c r="CM73" s="29"/>
      <c r="CN73" s="54">
        <f>_xlfn.XLOOKUP($C73,[21]PSP!$C:$C,[21]PSP!CN:CN)</f>
        <v>309.28464308693702</v>
      </c>
      <c r="CO73" s="27">
        <f>_xlfn.XLOOKUP($C73,[21]PSP!$C:$C,[21]PSP!CO:CO)</f>
        <v>616.5</v>
      </c>
      <c r="CP73" s="28">
        <f t="shared" ref="CP73:CP80" si="395">TRUNC(CO73*CN73,2)</f>
        <v>190673.98</v>
      </c>
      <c r="CQ73" s="29"/>
      <c r="CR73" s="54">
        <f>_xlfn.XLOOKUP($C73,[21]PSP!$C:$C,[21]PSP!CR:CR)</f>
        <v>212.51648727434943</v>
      </c>
      <c r="CS73" s="27">
        <f>_xlfn.XLOOKUP($C73,[21]PSP!$C:$C,[21]PSP!CS:CS)</f>
        <v>616.5</v>
      </c>
      <c r="CT73" s="28">
        <f t="shared" ref="CT73:CT80" si="396">TRUNC(CS73*CR73,2)</f>
        <v>131016.41</v>
      </c>
      <c r="CU73" s="29"/>
      <c r="CV73" s="54">
        <f>_xlfn.XLOOKUP($C73,[21]PSP!$C:$C,[21]PSP!CV:CV)</f>
        <v>141.24440459276107</v>
      </c>
      <c r="CW73" s="27">
        <f>_xlfn.XLOOKUP($C73,[21]PSP!$C:$C,[21]PSP!CW:CW)</f>
        <v>616.5</v>
      </c>
      <c r="CX73" s="28">
        <f t="shared" ref="CX73:CX80" si="397">TRUNC(CW73*CV73,2)</f>
        <v>87077.17</v>
      </c>
      <c r="CY73" s="29"/>
      <c r="CZ73" s="54">
        <f>_xlfn.XLOOKUP($C73,[21]PSP!$C:$C,[21]PSP!CZ:CZ)</f>
        <v>170.13637323939057</v>
      </c>
      <c r="DA73" s="27">
        <f>_xlfn.XLOOKUP($C73,[21]PSP!$C:$C,[21]PSP!DA:DA)</f>
        <v>616.5</v>
      </c>
      <c r="DB73" s="28">
        <f t="shared" ref="DB73:DB80" si="398">TRUNC(DA73*CZ73,2)</f>
        <v>104889.07</v>
      </c>
      <c r="DC73" s="29"/>
      <c r="DD73" s="54">
        <f>_xlfn.XLOOKUP($C73,[21]PSP!$C:$C,[21]PSP!DD:DD)</f>
        <v>77.625174803457682</v>
      </c>
      <c r="DE73" s="27">
        <f>_xlfn.XLOOKUP($C73,[21]PSP!$C:$C,[21]PSP!DE:DE)</f>
        <v>616.5</v>
      </c>
      <c r="DF73" s="28">
        <f t="shared" ref="DF73:DF80" si="399">TRUNC(DE73*DD73,2)</f>
        <v>47855.92</v>
      </c>
      <c r="DG73" s="29"/>
      <c r="DH73" s="54">
        <f>_xlfn.XLOOKUP($C73,[21]PSP!$C:$C,[21]PSP!DH:DH)</f>
        <v>26.510428439904935</v>
      </c>
      <c r="DI73" s="27">
        <f>_xlfn.XLOOKUP($C73,[21]PSP!$C:$C,[21]PSP!DI:DI)</f>
        <v>616.5</v>
      </c>
      <c r="DJ73" s="28">
        <f t="shared" ref="DJ73:DJ80" si="400">TRUNC(DI73*DH73,2)</f>
        <v>16343.67</v>
      </c>
      <c r="DK73" s="29"/>
      <c r="DL73" s="54">
        <f>_xlfn.XLOOKUP($C73,[21]PSP!$C:$C,[21]PSP!DL:DL)</f>
        <v>12.74279520757799</v>
      </c>
      <c r="DM73" s="27">
        <f>_xlfn.XLOOKUP($C73,[21]PSP!$C:$C,[21]PSP!DM:DM)</f>
        <v>616.5</v>
      </c>
      <c r="DN73" s="28">
        <f t="shared" ref="DN73:DN80" si="401">TRUNC(DM73*DL73,2)</f>
        <v>7855.93</v>
      </c>
      <c r="DO73" s="29"/>
      <c r="DP73" s="54">
        <f>_xlfn.XLOOKUP($C73,[21]PSP!$C:$C,[21]PSP!DP:DP)</f>
        <v>27.400438039041124</v>
      </c>
      <c r="DQ73" s="27">
        <f>_xlfn.XLOOKUP($C73,[21]PSP!$C:$C,[21]PSP!DQ:DQ)</f>
        <v>616.5</v>
      </c>
      <c r="DR73" s="28">
        <f t="shared" ref="DR73:DR80" si="402">TRUNC(DQ73*DP73,2)</f>
        <v>16892.37</v>
      </c>
      <c r="DS73" s="29"/>
      <c r="DT73" s="54">
        <f>_xlfn.XLOOKUP($C73,[21]PSP!$C:$C,[21]PSP!DT:DT)</f>
        <v>35.751619883812495</v>
      </c>
      <c r="DU73" s="27">
        <f>_xlfn.XLOOKUP($C73,[21]PSP!$C:$C,[21]PSP!DU:DU)</f>
        <v>616.5</v>
      </c>
      <c r="DV73" s="28">
        <f t="shared" ref="DV73:DV80" si="403">TRUNC(DU73*DT73,2)</f>
        <v>22040.87</v>
      </c>
      <c r="DW73" s="29"/>
      <c r="DX73" s="54">
        <f>_xlfn.XLOOKUP($C73,[21]PSP!$C:$C,[21]PSP!DX:DX)</f>
        <v>6.5322705996702428</v>
      </c>
      <c r="DY73" s="27">
        <f>_xlfn.XLOOKUP($C73,[21]PSP!$C:$C,[21]PSP!DY:DY)</f>
        <v>616.5</v>
      </c>
      <c r="DZ73" s="28">
        <f t="shared" ref="DZ73:DZ80" si="404">TRUNC(DY73*DX73,2)</f>
        <v>4027.14</v>
      </c>
      <c r="EA73" s="29"/>
      <c r="EB73" s="54">
        <f>_xlfn.XLOOKUP($C73,[21]PSP!$C:$C,[21]PSP!EB:EB)</f>
        <v>0</v>
      </c>
      <c r="EC73" s="27">
        <f>_xlfn.XLOOKUP($C73,[21]PSP!$C:$C,[21]PSP!EC:EC)</f>
        <v>616.5</v>
      </c>
      <c r="ED73" s="28">
        <f t="shared" ref="ED73:ED80" si="405">TRUNC(EC73*EB73,2)</f>
        <v>0</v>
      </c>
      <c r="EE73" s="29"/>
      <c r="EF73" s="54">
        <f>_xlfn.XLOOKUP($C73,[21]PSP!$C:$C,[21]PSP!EF:EF)</f>
        <v>0</v>
      </c>
      <c r="EG73" s="27">
        <f>_xlfn.XLOOKUP($C73,[21]PSP!$C:$C,[21]PSP!EG:EG)</f>
        <v>616.5</v>
      </c>
      <c r="EH73" s="28">
        <f t="shared" ref="EH73:EH80" si="406">TRUNC(EG73*EF73,2)</f>
        <v>0</v>
      </c>
      <c r="EI73" s="29"/>
      <c r="EJ73" s="54">
        <f>_xlfn.XLOOKUP($C73,[21]PSP!$C:$C,[21]PSP!EJ:EJ)</f>
        <v>0</v>
      </c>
      <c r="EK73" s="27">
        <f>_xlfn.XLOOKUP($C73,[21]PSP!$C:$C,[21]PSP!EK:EK)</f>
        <v>616.5</v>
      </c>
      <c r="EL73" s="28">
        <f t="shared" ref="EL73:EL80" si="407">TRUNC(EK73*EJ73,2)</f>
        <v>0</v>
      </c>
      <c r="EM73" s="29"/>
      <c r="EN73" s="108"/>
      <c r="EO73" s="29">
        <f t="shared" si="33"/>
        <v>1291955.7500000002</v>
      </c>
      <c r="EP73" s="29">
        <f t="shared" si="305"/>
        <v>1291955.75</v>
      </c>
      <c r="EQ73" s="4" t="b">
        <f t="shared" si="34"/>
        <v>1</v>
      </c>
      <c r="ES73" s="118">
        <f t="shared" si="200"/>
        <v>1.1767000000000001</v>
      </c>
    </row>
    <row r="74" spans="3:149" ht="14.25" x14ac:dyDescent="0.25">
      <c r="C74" s="24" t="s">
        <v>287</v>
      </c>
      <c r="D74" s="43" t="str">
        <f>_xlfn.XLOOKUP($C74,[21]PSP!$C:$C,[21]PSP!D:D)</f>
        <v>RO-41599</v>
      </c>
      <c r="E74" s="43" t="str">
        <f>_xlfn.XLOOKUP($C74,[21]PSP!$C:$C,[21]PSP!E:E)</f>
        <v>DER/MG</v>
      </c>
      <c r="F74" s="25" t="str">
        <f>_xlfn.XLOOKUP($C74,[21]PSP!$C:$C,[21]PSP!F:F)</f>
        <v>DEMOLIÇÃO DE CONCRETO SIMPLES</v>
      </c>
      <c r="G74" s="43" t="str">
        <f>_xlfn.XLOOKUP($C74,[21]PSP!$C:$C,[21]PSP!G:G)</f>
        <v>M3</v>
      </c>
      <c r="H74" s="53">
        <f>_xlfn.XLOOKUP($C74,[21]PSP!$C:$C,[21]PSP!H:H)</f>
        <v>12648.734286210854</v>
      </c>
      <c r="I74" s="28">
        <f>_xlfn.XLOOKUP($C74,[21]PSP!$C:$C,[21]PSP!I:I)</f>
        <v>1621947.0399999998</v>
      </c>
      <c r="J74" s="28">
        <f t="shared" si="374"/>
        <v>1908545.0819679999</v>
      </c>
      <c r="K74" s="29"/>
      <c r="L74" s="54">
        <f>_xlfn.XLOOKUP($C74,[21]PSP!$C:$C,[21]PSP!L:L)</f>
        <v>16.114878141164272</v>
      </c>
      <c r="M74" s="27">
        <f>_xlfn.XLOOKUP($C74,[21]PSP!$C:$C,[21]PSP!M:M)</f>
        <v>128.22999999999999</v>
      </c>
      <c r="N74" s="28">
        <f t="shared" si="375"/>
        <v>2066.41</v>
      </c>
      <c r="O74" s="29"/>
      <c r="P74" s="54">
        <f>_xlfn.XLOOKUP($C74,[21]PSP!$C:$C,[21]PSP!P:P)</f>
        <v>0</v>
      </c>
      <c r="Q74" s="27">
        <f>_xlfn.XLOOKUP($C74,[21]PSP!$C:$C,[21]PSP!Q:Q)</f>
        <v>128.22999999999999</v>
      </c>
      <c r="R74" s="28">
        <f t="shared" si="376"/>
        <v>0</v>
      </c>
      <c r="S74" s="29"/>
      <c r="T74" s="54">
        <f>_xlfn.XLOOKUP($C74,[21]PSP!$C:$C,[21]PSP!T:T)</f>
        <v>4.3411535428352384</v>
      </c>
      <c r="U74" s="27">
        <f>_xlfn.XLOOKUP($C74,[21]PSP!$C:$C,[21]PSP!U:U)</f>
        <v>128.22999999999999</v>
      </c>
      <c r="V74" s="28">
        <f t="shared" si="377"/>
        <v>556.66</v>
      </c>
      <c r="W74" s="29"/>
      <c r="X74" s="54">
        <f>_xlfn.XLOOKUP($C74,[21]PSP!$C:$C,[21]PSP!X:X)</f>
        <v>63.447849755525709</v>
      </c>
      <c r="Y74" s="27">
        <f>_xlfn.XLOOKUP($C74,[21]PSP!$C:$C,[21]PSP!Y:Y)</f>
        <v>128.22999999999999</v>
      </c>
      <c r="Z74" s="28">
        <f t="shared" si="378"/>
        <v>8135.91</v>
      </c>
      <c r="AA74" s="29"/>
      <c r="AB74" s="54">
        <f>_xlfn.XLOOKUP($C74,[21]PSP!$C:$C,[21]PSP!AB:AB)</f>
        <v>30.064152275129615</v>
      </c>
      <c r="AC74" s="27">
        <f>_xlfn.XLOOKUP($C74,[21]PSP!$C:$C,[21]PSP!AC:AC)</f>
        <v>128.22999999999999</v>
      </c>
      <c r="AD74" s="28">
        <f t="shared" si="379"/>
        <v>3855.12</v>
      </c>
      <c r="AE74" s="29"/>
      <c r="AF74" s="54">
        <f>_xlfn.XLOOKUP($C74,[21]PSP!$C:$C,[21]PSP!AF:AF)</f>
        <v>48.687019396057742</v>
      </c>
      <c r="AG74" s="27">
        <f>_xlfn.XLOOKUP($C74,[21]PSP!$C:$C,[21]PSP!AG:AG)</f>
        <v>128.22999999999999</v>
      </c>
      <c r="AH74" s="28">
        <f t="shared" si="380"/>
        <v>6243.13</v>
      </c>
      <c r="AI74" s="29"/>
      <c r="AJ74" s="54">
        <f>_xlfn.XLOOKUP($C74,[21]PSP!$C:$C,[21]PSP!AJ:AJ)</f>
        <v>114.92581412852493</v>
      </c>
      <c r="AK74" s="27">
        <f>_xlfn.XLOOKUP($C74,[21]PSP!$C:$C,[21]PSP!AK:AK)</f>
        <v>128.22999999999999</v>
      </c>
      <c r="AL74" s="28">
        <f t="shared" si="381"/>
        <v>14736.93</v>
      </c>
      <c r="AM74" s="29"/>
      <c r="AN74" s="54">
        <f>_xlfn.XLOOKUP($C74,[21]PSP!$C:$C,[21]PSP!AN:AN)</f>
        <v>24.051367985798539</v>
      </c>
      <c r="AO74" s="27">
        <f>_xlfn.XLOOKUP($C74,[21]PSP!$C:$C,[21]PSP!AO:AO)</f>
        <v>128.22999999999999</v>
      </c>
      <c r="AP74" s="28">
        <f t="shared" si="382"/>
        <v>3084.1</v>
      </c>
      <c r="AQ74" s="29"/>
      <c r="AR74" s="54">
        <f>_xlfn.XLOOKUP($C74,[21]PSP!$C:$C,[21]PSP!AR:AR)</f>
        <v>11.310692139372271</v>
      </c>
      <c r="AS74" s="27">
        <f>_xlfn.XLOOKUP($C74,[21]PSP!$C:$C,[21]PSP!AS:AS)</f>
        <v>128.22999999999999</v>
      </c>
      <c r="AT74" s="28">
        <f t="shared" si="383"/>
        <v>1450.37</v>
      </c>
      <c r="AU74" s="29"/>
      <c r="AV74" s="54">
        <f>_xlfn.XLOOKUP($C74,[21]PSP!$C:$C,[21]PSP!AV:AV)</f>
        <v>50.116285766581278</v>
      </c>
      <c r="AW74" s="27">
        <f>_xlfn.XLOOKUP($C74,[21]PSP!$C:$C,[21]PSP!AW:AW)</f>
        <v>128.22999999999999</v>
      </c>
      <c r="AX74" s="28">
        <f t="shared" si="384"/>
        <v>6426.41</v>
      </c>
      <c r="AY74" s="29"/>
      <c r="AZ74" s="54">
        <f>_xlfn.XLOOKUP($C74,[21]PSP!$C:$C,[21]PSP!AZ:AZ)</f>
        <v>4.0052077631267116</v>
      </c>
      <c r="BA74" s="27">
        <f>_xlfn.XLOOKUP($C74,[21]PSP!$C:$C,[21]PSP!BA:BA)</f>
        <v>128.22999999999999</v>
      </c>
      <c r="BB74" s="28">
        <f t="shared" si="385"/>
        <v>513.58000000000004</v>
      </c>
      <c r="BC74" s="54"/>
      <c r="BD74" s="54">
        <f>_xlfn.XLOOKUP($C74,[21]PSP!$C:$C,[21]PSP!BD:BD)</f>
        <v>31.536560404942662</v>
      </c>
      <c r="BE74" s="27">
        <f>_xlfn.XLOOKUP($C74,[21]PSP!$C:$C,[21]PSP!BE:BE)</f>
        <v>128.22999999999999</v>
      </c>
      <c r="BF74" s="28">
        <f t="shared" si="386"/>
        <v>4043.93</v>
      </c>
      <c r="BG74" s="29"/>
      <c r="BH74" s="54">
        <f>_xlfn.XLOOKUP($C74,[21]PSP!$C:$C,[21]PSP!BH:BH)</f>
        <v>527.84663819056675</v>
      </c>
      <c r="BI74" s="27">
        <f>_xlfn.XLOOKUP($C74,[21]PSP!$C:$C,[21]PSP!BI:BI)</f>
        <v>128.22999999999999</v>
      </c>
      <c r="BJ74" s="28">
        <f t="shared" si="387"/>
        <v>67685.77</v>
      </c>
      <c r="BK74" s="29"/>
      <c r="BL74" s="54">
        <f>_xlfn.XLOOKUP($C74,[21]PSP!$C:$C,[21]PSP!BL:BL)</f>
        <v>772.8566988283394</v>
      </c>
      <c r="BM74" s="27">
        <f>_xlfn.XLOOKUP($C74,[21]PSP!$C:$C,[21]PSP!BM:BM)</f>
        <v>128.22999999999999</v>
      </c>
      <c r="BN74" s="28">
        <f t="shared" si="388"/>
        <v>99103.41</v>
      </c>
      <c r="BO74" s="29"/>
      <c r="BP74" s="54">
        <f>_xlfn.XLOOKUP($C74,[21]PSP!$C:$C,[21]PSP!BP:BP)</f>
        <v>89.142032508078302</v>
      </c>
      <c r="BQ74" s="27">
        <f>_xlfn.XLOOKUP($C74,[21]PSP!$C:$C,[21]PSP!BQ:BQ)</f>
        <v>128.22999999999999</v>
      </c>
      <c r="BR74" s="28">
        <f t="shared" si="389"/>
        <v>11430.68</v>
      </c>
      <c r="BS74" s="29"/>
      <c r="BT74" s="54">
        <f>_xlfn.XLOOKUP($C74,[21]PSP!$C:$C,[21]PSP!BT:BT)</f>
        <v>576.74849851230988</v>
      </c>
      <c r="BU74" s="27">
        <f>_xlfn.XLOOKUP($C74,[21]PSP!$C:$C,[21]PSP!BU:BU)</f>
        <v>128.22999999999999</v>
      </c>
      <c r="BV74" s="28">
        <f t="shared" si="390"/>
        <v>73956.45</v>
      </c>
      <c r="BW74" s="29"/>
      <c r="BX74" s="54">
        <f>_xlfn.XLOOKUP($C74,[21]PSP!$C:$C,[21]PSP!BX:BX)</f>
        <v>567.28398565360249</v>
      </c>
      <c r="BY74" s="27">
        <f>_xlfn.XLOOKUP($C74,[21]PSP!$C:$C,[21]PSP!BY:BY)</f>
        <v>128.22999999999999</v>
      </c>
      <c r="BZ74" s="28">
        <f t="shared" si="391"/>
        <v>72742.820000000007</v>
      </c>
      <c r="CA74" s="29"/>
      <c r="CB74" s="54">
        <f>_xlfn.XLOOKUP($C74,[21]PSP!$C:$C,[21]PSP!CB:CB)</f>
        <v>295.41532965032087</v>
      </c>
      <c r="CC74" s="27">
        <f>_xlfn.XLOOKUP($C74,[21]PSP!$C:$C,[21]PSP!CC:CC)</f>
        <v>128.22999999999999</v>
      </c>
      <c r="CD74" s="28">
        <f t="shared" si="392"/>
        <v>37881.1</v>
      </c>
      <c r="CE74" s="29"/>
      <c r="CF74" s="54">
        <f>_xlfn.XLOOKUP($C74,[21]PSP!$C:$C,[21]PSP!CF:CF)</f>
        <v>1517.354825945054</v>
      </c>
      <c r="CG74" s="27">
        <f>_xlfn.XLOOKUP($C74,[21]PSP!$C:$C,[21]PSP!CG:CG)</f>
        <v>128.22999999999999</v>
      </c>
      <c r="CH74" s="28">
        <f t="shared" si="393"/>
        <v>194570.4</v>
      </c>
      <c r="CI74" s="29"/>
      <c r="CJ74" s="54">
        <f>_xlfn.XLOOKUP($C74,[21]PSP!$C:$C,[21]PSP!CJ:CJ)</f>
        <v>676.6486427176942</v>
      </c>
      <c r="CK74" s="27">
        <f>_xlfn.XLOOKUP($C74,[21]PSP!$C:$C,[21]PSP!CK:CK)</f>
        <v>128.22999999999999</v>
      </c>
      <c r="CL74" s="28">
        <f t="shared" si="394"/>
        <v>86766.65</v>
      </c>
      <c r="CM74" s="29"/>
      <c r="CN74" s="54">
        <f>_xlfn.XLOOKUP($C74,[21]PSP!$C:$C,[21]PSP!CN:CN)</f>
        <v>1519.2729253122543</v>
      </c>
      <c r="CO74" s="27">
        <f>_xlfn.XLOOKUP($C74,[21]PSP!$C:$C,[21]PSP!CO:CO)</f>
        <v>128.22999999999999</v>
      </c>
      <c r="CP74" s="28">
        <f t="shared" si="395"/>
        <v>194816.36</v>
      </c>
      <c r="CQ74" s="29"/>
      <c r="CR74" s="54">
        <f>_xlfn.XLOOKUP($C74,[21]PSP!$C:$C,[21]PSP!CR:CR)</f>
        <v>707.41502415798652</v>
      </c>
      <c r="CS74" s="27">
        <f>_xlfn.XLOOKUP($C74,[21]PSP!$C:$C,[21]PSP!CS:CS)</f>
        <v>128.22999999999999</v>
      </c>
      <c r="CT74" s="28">
        <f t="shared" si="396"/>
        <v>90711.82</v>
      </c>
      <c r="CU74" s="29"/>
      <c r="CV74" s="54">
        <f>_xlfn.XLOOKUP($C74,[21]PSP!$C:$C,[21]PSP!CV:CV)</f>
        <v>1197.3223734203989</v>
      </c>
      <c r="CW74" s="27">
        <f>_xlfn.XLOOKUP($C74,[21]PSP!$C:$C,[21]PSP!CW:CW)</f>
        <v>128.22999999999999</v>
      </c>
      <c r="CX74" s="28">
        <f t="shared" si="397"/>
        <v>153532.64000000001</v>
      </c>
      <c r="CY74" s="29"/>
      <c r="CZ74" s="54">
        <f>_xlfn.XLOOKUP($C74,[21]PSP!$C:$C,[21]PSP!CZ:CZ)</f>
        <v>975.03858204069559</v>
      </c>
      <c r="DA74" s="27">
        <f>_xlfn.XLOOKUP($C74,[21]PSP!$C:$C,[21]PSP!DA:DA)</f>
        <v>128.22999999999999</v>
      </c>
      <c r="DB74" s="28">
        <f t="shared" si="398"/>
        <v>125029.19</v>
      </c>
      <c r="DC74" s="29"/>
      <c r="DD74" s="54">
        <f>_xlfn.XLOOKUP($C74,[21]PSP!$C:$C,[21]PSP!DD:DD)</f>
        <v>943.88070289141274</v>
      </c>
      <c r="DE74" s="27">
        <f>_xlfn.XLOOKUP($C74,[21]PSP!$C:$C,[21]PSP!DE:DE)</f>
        <v>128.22999999999999</v>
      </c>
      <c r="DF74" s="28">
        <f t="shared" si="399"/>
        <v>121033.82</v>
      </c>
      <c r="DG74" s="29"/>
      <c r="DH74" s="54">
        <f>_xlfn.XLOOKUP($C74,[21]PSP!$C:$C,[21]PSP!DH:DH)</f>
        <v>32.70438927929554</v>
      </c>
      <c r="DI74" s="27">
        <f>_xlfn.XLOOKUP($C74,[21]PSP!$C:$C,[21]PSP!DI:DI)</f>
        <v>128.22999999999999</v>
      </c>
      <c r="DJ74" s="28">
        <f t="shared" si="400"/>
        <v>4193.68</v>
      </c>
      <c r="DK74" s="29"/>
      <c r="DL74" s="54">
        <f>_xlfn.XLOOKUP($C74,[21]PSP!$C:$C,[21]PSP!DL:DL)</f>
        <v>225.52400052304938</v>
      </c>
      <c r="DM74" s="27">
        <f>_xlfn.XLOOKUP($C74,[21]PSP!$C:$C,[21]PSP!DM:DM)</f>
        <v>128.22999999999999</v>
      </c>
      <c r="DN74" s="28">
        <f t="shared" si="401"/>
        <v>28918.94</v>
      </c>
      <c r="DO74" s="29"/>
      <c r="DP74" s="54">
        <f>_xlfn.XLOOKUP($C74,[21]PSP!$C:$C,[21]PSP!DP:DP)</f>
        <v>692.91503838533117</v>
      </c>
      <c r="DQ74" s="27">
        <f>_xlfn.XLOOKUP($C74,[21]PSP!$C:$C,[21]PSP!DQ:DQ)</f>
        <v>128.22999999999999</v>
      </c>
      <c r="DR74" s="28">
        <f t="shared" si="402"/>
        <v>88852.49</v>
      </c>
      <c r="DS74" s="29"/>
      <c r="DT74" s="54">
        <f>_xlfn.XLOOKUP($C74,[21]PSP!$C:$C,[21]PSP!DT:DT)</f>
        <v>871.51305092512519</v>
      </c>
      <c r="DU74" s="27">
        <f>_xlfn.XLOOKUP($C74,[21]PSP!$C:$C,[21]PSP!DU:DU)</f>
        <v>128.22999999999999</v>
      </c>
      <c r="DV74" s="28">
        <f t="shared" si="403"/>
        <v>111754.11</v>
      </c>
      <c r="DW74" s="29"/>
      <c r="DX74" s="54">
        <f>_xlfn.XLOOKUP($C74,[21]PSP!$C:$C,[21]PSP!DX:DX)</f>
        <v>61.250565970281855</v>
      </c>
      <c r="DY74" s="27">
        <f>_xlfn.XLOOKUP($C74,[21]PSP!$C:$C,[21]PSP!DY:DY)</f>
        <v>128.22999999999999</v>
      </c>
      <c r="DZ74" s="28">
        <f t="shared" si="404"/>
        <v>7854.16</v>
      </c>
      <c r="EA74" s="29"/>
      <c r="EB74" s="54">
        <f>_xlfn.XLOOKUP($C74,[21]PSP!$C:$C,[21]PSP!EB:EB)</f>
        <v>0</v>
      </c>
      <c r="EC74" s="27">
        <f>_xlfn.XLOOKUP($C74,[21]PSP!$C:$C,[21]PSP!EC:EC)</f>
        <v>128.22999999999999</v>
      </c>
      <c r="ED74" s="28">
        <f t="shared" si="405"/>
        <v>0</v>
      </c>
      <c r="EE74" s="29"/>
      <c r="EF74" s="54">
        <f>_xlfn.XLOOKUP($C74,[21]PSP!$C:$C,[21]PSP!EF:EF)</f>
        <v>0</v>
      </c>
      <c r="EG74" s="27">
        <f>_xlfn.XLOOKUP($C74,[21]PSP!$C:$C,[21]PSP!EG:EG)</f>
        <v>128.22999999999999</v>
      </c>
      <c r="EH74" s="28">
        <f t="shared" si="406"/>
        <v>0</v>
      </c>
      <c r="EI74" s="29"/>
      <c r="EJ74" s="54">
        <f>_xlfn.XLOOKUP($C74,[21]PSP!$C:$C,[21]PSP!EJ:EJ)</f>
        <v>0</v>
      </c>
      <c r="EK74" s="27">
        <f>_xlfn.XLOOKUP($C74,[21]PSP!$C:$C,[21]PSP!EK:EK)</f>
        <v>128.22999999999999</v>
      </c>
      <c r="EL74" s="28">
        <f t="shared" si="407"/>
        <v>0</v>
      </c>
      <c r="EM74" s="29"/>
      <c r="EN74" s="108"/>
      <c r="EO74" s="29">
        <f t="shared" si="33"/>
        <v>1621947.0399999998</v>
      </c>
      <c r="EP74" s="29">
        <f t="shared" si="305"/>
        <v>1621947.0399999998</v>
      </c>
      <c r="EQ74" s="4" t="b">
        <f t="shared" si="34"/>
        <v>1</v>
      </c>
      <c r="ES74" s="118">
        <f t="shared" si="200"/>
        <v>1.1767000000000001</v>
      </c>
    </row>
    <row r="75" spans="3:149" ht="31.5" x14ac:dyDescent="0.25">
      <c r="C75" s="24" t="s">
        <v>288</v>
      </c>
      <c r="D75" s="43" t="str">
        <f>_xlfn.XLOOKUP($C75,[21]PSP!$C:$C,[21]PSP!D:D)</f>
        <v>RO-40670</v>
      </c>
      <c r="E75" s="43" t="str">
        <f>_xlfn.XLOOKUP($C75,[21]PSP!$C:$C,[21]PSP!E:E)</f>
        <v>DER/MG</v>
      </c>
      <c r="F75" s="25" t="str">
        <f>_xlfn.XLOOKUP($C75,[21]PSP!$C:$C,[21]PSP!F:F)</f>
        <v>SARJETA DE CONCRETO EM CORTE TIPO DR.SCC-X/Y. LARGURA = 100 CM  TIPO 90/30 (EXECUÇÃO,  INCLUINDO  ESCAVAÇÃO, FORNECIMENTO E TRANSPORTE DE TODOS OS MATERIAIS)</v>
      </c>
      <c r="G75" s="43" t="str">
        <f>_xlfn.XLOOKUP($C75,[21]PSP!$C:$C,[21]PSP!G:G)</f>
        <v>M</v>
      </c>
      <c r="H75" s="53">
        <f>_xlfn.XLOOKUP($C75,[21]PSP!$C:$C,[21]PSP!H:H)</f>
        <v>37395.026943458281</v>
      </c>
      <c r="I75" s="28">
        <f>_xlfn.XLOOKUP($C75,[21]PSP!$C:$C,[21]PSP!I:I)</f>
        <v>2408613.5499999998</v>
      </c>
      <c r="J75" s="28">
        <f t="shared" si="374"/>
        <v>2834215.5642849999</v>
      </c>
      <c r="K75" s="29"/>
      <c r="L75" s="54">
        <f>_xlfn.XLOOKUP($C75,[21]PSP!$C:$C,[21]PSP!L:L)</f>
        <v>145.17908235283127</v>
      </c>
      <c r="M75" s="27">
        <f>_xlfn.XLOOKUP($C75,[21]PSP!$C:$C,[21]PSP!M:M)</f>
        <v>64.41</v>
      </c>
      <c r="N75" s="28">
        <f t="shared" si="375"/>
        <v>9350.98</v>
      </c>
      <c r="O75" s="29"/>
      <c r="P75" s="54">
        <f>_xlfn.XLOOKUP($C75,[21]PSP!$C:$C,[21]PSP!P:P)</f>
        <v>0</v>
      </c>
      <c r="Q75" s="27">
        <f>_xlfn.XLOOKUP($C75,[21]PSP!$C:$C,[21]PSP!Q:Q)</f>
        <v>64.41</v>
      </c>
      <c r="R75" s="28">
        <f t="shared" si="376"/>
        <v>0</v>
      </c>
      <c r="S75" s="29"/>
      <c r="T75" s="54">
        <f>_xlfn.XLOOKUP($C75,[21]PSP!$C:$C,[21]PSP!T:T)</f>
        <v>39.109491376894042</v>
      </c>
      <c r="U75" s="27">
        <f>_xlfn.XLOOKUP($C75,[21]PSP!$C:$C,[21]PSP!U:U)</f>
        <v>64.41</v>
      </c>
      <c r="V75" s="28">
        <f t="shared" si="377"/>
        <v>2519.04</v>
      </c>
      <c r="W75" s="29"/>
      <c r="X75" s="54">
        <f>_xlfn.XLOOKUP($C75,[21]PSP!$C:$C,[21]PSP!X:X)</f>
        <v>571.60225004978111</v>
      </c>
      <c r="Y75" s="27">
        <f>_xlfn.XLOOKUP($C75,[21]PSP!$C:$C,[21]PSP!Y:Y)</f>
        <v>64.41</v>
      </c>
      <c r="Z75" s="28">
        <f t="shared" si="378"/>
        <v>36816.9</v>
      </c>
      <c r="AA75" s="29"/>
      <c r="AB75" s="54">
        <f>_xlfn.XLOOKUP($C75,[21]PSP!$C:$C,[21]PSP!AB:AB)</f>
        <v>269.88521613697083</v>
      </c>
      <c r="AC75" s="27">
        <f>_xlfn.XLOOKUP($C75,[21]PSP!$C:$C,[21]PSP!AC:AC)</f>
        <v>64.41</v>
      </c>
      <c r="AD75" s="28">
        <f t="shared" si="379"/>
        <v>17383.3</v>
      </c>
      <c r="AE75" s="29"/>
      <c r="AF75" s="54">
        <f>_xlfn.XLOOKUP($C75,[21]PSP!$C:$C,[21]PSP!AF:AF)</f>
        <v>80.190324941086729</v>
      </c>
      <c r="AG75" s="27">
        <f>_xlfn.XLOOKUP($C75,[21]PSP!$C:$C,[21]PSP!AG:AG)</f>
        <v>64.41</v>
      </c>
      <c r="AH75" s="28">
        <f t="shared" si="380"/>
        <v>5165.05</v>
      </c>
      <c r="AI75" s="29"/>
      <c r="AJ75" s="54">
        <f>_xlfn.XLOOKUP($C75,[21]PSP!$C:$C,[21]PSP!AJ:AJ)</f>
        <v>8.0364005478174665</v>
      </c>
      <c r="AK75" s="27">
        <f>_xlfn.XLOOKUP($C75,[21]PSP!$C:$C,[21]PSP!AK:AK)</f>
        <v>64.41</v>
      </c>
      <c r="AL75" s="28">
        <f t="shared" si="381"/>
        <v>517.62</v>
      </c>
      <c r="AM75" s="29"/>
      <c r="AN75" s="54">
        <f>_xlfn.XLOOKUP($C75,[21]PSP!$C:$C,[21]PSP!AN:AN)</f>
        <v>118.01244289681782</v>
      </c>
      <c r="AO75" s="27">
        <f>_xlfn.XLOOKUP($C75,[21]PSP!$C:$C,[21]PSP!AO:AO)</f>
        <v>64.41</v>
      </c>
      <c r="AP75" s="28">
        <f t="shared" si="382"/>
        <v>7601.18</v>
      </c>
      <c r="AQ75" s="29"/>
      <c r="AR75" s="54">
        <f>_xlfn.XLOOKUP($C75,[21]PSP!$C:$C,[21]PSP!AR:AR)</f>
        <v>11.262001598919742</v>
      </c>
      <c r="AS75" s="27">
        <f>_xlfn.XLOOKUP($C75,[21]PSP!$C:$C,[21]PSP!AS:AS)</f>
        <v>64.41</v>
      </c>
      <c r="AT75" s="28">
        <f t="shared" si="383"/>
        <v>725.38</v>
      </c>
      <c r="AU75" s="29"/>
      <c r="AV75" s="54">
        <f>_xlfn.XLOOKUP($C75,[21]PSP!$C:$C,[21]PSP!AV:AV)</f>
        <v>375.86324888412378</v>
      </c>
      <c r="AW75" s="27">
        <f>_xlfn.XLOOKUP($C75,[21]PSP!$C:$C,[21]PSP!AW:AW)</f>
        <v>64.41</v>
      </c>
      <c r="AX75" s="28">
        <f t="shared" si="384"/>
        <v>24209.35</v>
      </c>
      <c r="AY75" s="29"/>
      <c r="AZ75" s="54">
        <f>_xlfn.XLOOKUP($C75,[21]PSP!$C:$C,[21]PSP!AZ:AZ)</f>
        <v>36.082952820961367</v>
      </c>
      <c r="BA75" s="27">
        <f>_xlfn.XLOOKUP($C75,[21]PSP!$C:$C,[21]PSP!BA:BA)</f>
        <v>64.41</v>
      </c>
      <c r="BB75" s="28">
        <f t="shared" si="385"/>
        <v>2324.1</v>
      </c>
      <c r="BC75" s="54"/>
      <c r="BD75" s="54">
        <f>_xlfn.XLOOKUP($C75,[21]PSP!$C:$C,[21]PSP!BD:BD)</f>
        <v>284.11315680128524</v>
      </c>
      <c r="BE75" s="27">
        <f>_xlfn.XLOOKUP($C75,[21]PSP!$C:$C,[21]PSP!BE:BE)</f>
        <v>64.41</v>
      </c>
      <c r="BF75" s="28">
        <f t="shared" si="386"/>
        <v>18299.72</v>
      </c>
      <c r="BG75" s="29"/>
      <c r="BH75" s="54">
        <f>_xlfn.XLOOKUP($C75,[21]PSP!$C:$C,[21]PSP!BH:BH)</f>
        <v>2350.3700809660622</v>
      </c>
      <c r="BI75" s="27">
        <f>_xlfn.XLOOKUP($C75,[21]PSP!$C:$C,[21]PSP!BI:BI)</f>
        <v>64.41</v>
      </c>
      <c r="BJ75" s="28">
        <f t="shared" si="387"/>
        <v>151387.32999999999</v>
      </c>
      <c r="BK75" s="29"/>
      <c r="BL75" s="54">
        <f>_xlfn.XLOOKUP($C75,[21]PSP!$C:$C,[21]PSP!BL:BL)</f>
        <v>2129.7299566777656</v>
      </c>
      <c r="BM75" s="27">
        <f>_xlfn.XLOOKUP($C75,[21]PSP!$C:$C,[21]PSP!BM:BM)</f>
        <v>64.41</v>
      </c>
      <c r="BN75" s="28">
        <f t="shared" si="388"/>
        <v>137175.9</v>
      </c>
      <c r="BO75" s="29"/>
      <c r="BP75" s="54">
        <f>_xlfn.XLOOKUP($C75,[21]PSP!$C:$C,[21]PSP!BP:BP)</f>
        <v>0</v>
      </c>
      <c r="BQ75" s="27">
        <f>_xlfn.XLOOKUP($C75,[21]PSP!$C:$C,[21]PSP!BQ:BQ)</f>
        <v>64.41</v>
      </c>
      <c r="BR75" s="28">
        <f t="shared" si="389"/>
        <v>0</v>
      </c>
      <c r="BS75" s="29"/>
      <c r="BT75" s="54">
        <f>_xlfn.XLOOKUP($C75,[21]PSP!$C:$C,[21]PSP!BT:BT)</f>
        <v>159.26769180254661</v>
      </c>
      <c r="BU75" s="27">
        <f>_xlfn.XLOOKUP($C75,[21]PSP!$C:$C,[21]PSP!BU:BU)</f>
        <v>64.41</v>
      </c>
      <c r="BV75" s="28">
        <f t="shared" si="390"/>
        <v>10258.43</v>
      </c>
      <c r="BW75" s="29"/>
      <c r="BX75" s="54">
        <f>_xlfn.XLOOKUP($C75,[21]PSP!$C:$C,[21]PSP!BX:BX)</f>
        <v>741.47870191111576</v>
      </c>
      <c r="BY75" s="27">
        <f>_xlfn.XLOOKUP($C75,[21]PSP!$C:$C,[21]PSP!BY:BY)</f>
        <v>64.41</v>
      </c>
      <c r="BZ75" s="28">
        <f t="shared" si="391"/>
        <v>47758.64</v>
      </c>
      <c r="CA75" s="29"/>
      <c r="CB75" s="54">
        <f>_xlfn.XLOOKUP($C75,[21]PSP!$C:$C,[21]PSP!CB:CB)</f>
        <v>977.59885906477916</v>
      </c>
      <c r="CC75" s="27">
        <f>_xlfn.XLOOKUP($C75,[21]PSP!$C:$C,[21]PSP!CC:CC)</f>
        <v>64.41</v>
      </c>
      <c r="CD75" s="28">
        <f t="shared" si="392"/>
        <v>62967.14</v>
      </c>
      <c r="CE75" s="29"/>
      <c r="CF75" s="54">
        <f>_xlfn.XLOOKUP($C75,[21]PSP!$C:$C,[21]PSP!CF:CF)</f>
        <v>5515.2361093115715</v>
      </c>
      <c r="CG75" s="27">
        <f>_xlfn.XLOOKUP($C75,[21]PSP!$C:$C,[21]PSP!CG:CG)</f>
        <v>64.41</v>
      </c>
      <c r="CH75" s="28">
        <f t="shared" si="393"/>
        <v>355236.35</v>
      </c>
      <c r="CI75" s="29"/>
      <c r="CJ75" s="54">
        <f>_xlfn.XLOOKUP($C75,[21]PSP!$C:$C,[21]PSP!CJ:CJ)</f>
        <v>221.97270277602132</v>
      </c>
      <c r="CK75" s="27">
        <f>_xlfn.XLOOKUP($C75,[21]PSP!$C:$C,[21]PSP!CK:CK)</f>
        <v>64.41</v>
      </c>
      <c r="CL75" s="28">
        <f t="shared" si="394"/>
        <v>14297.26</v>
      </c>
      <c r="CM75" s="29"/>
      <c r="CN75" s="54">
        <f>_xlfn.XLOOKUP($C75,[21]PSP!$C:$C,[21]PSP!CN:CN)</f>
        <v>485.79645870546807</v>
      </c>
      <c r="CO75" s="27">
        <f>_xlfn.XLOOKUP($C75,[21]PSP!$C:$C,[21]PSP!CO:CO)</f>
        <v>64.41</v>
      </c>
      <c r="CP75" s="28">
        <f t="shared" si="395"/>
        <v>31290.14</v>
      </c>
      <c r="CQ75" s="29"/>
      <c r="CR75" s="54">
        <f>_xlfn.XLOOKUP($C75,[21]PSP!$C:$C,[21]PSP!CR:CR)</f>
        <v>80.748698576460598</v>
      </c>
      <c r="CS75" s="27">
        <f>_xlfn.XLOOKUP($C75,[21]PSP!$C:$C,[21]PSP!CS:CS)</f>
        <v>64.41</v>
      </c>
      <c r="CT75" s="28">
        <f t="shared" si="396"/>
        <v>5201.0200000000004</v>
      </c>
      <c r="CU75" s="29"/>
      <c r="CV75" s="54">
        <f>_xlfn.XLOOKUP($C75,[21]PSP!$C:$C,[21]PSP!CV:CV)</f>
        <v>7043.791996307953</v>
      </c>
      <c r="CW75" s="27">
        <f>_xlfn.XLOOKUP($C75,[21]PSP!$C:$C,[21]PSP!CW:CW)</f>
        <v>64.41</v>
      </c>
      <c r="CX75" s="28">
        <f t="shared" si="397"/>
        <v>453690.64</v>
      </c>
      <c r="CY75" s="29"/>
      <c r="CZ75" s="54">
        <f>_xlfn.XLOOKUP($C75,[21]PSP!$C:$C,[21]PSP!CZ:CZ)</f>
        <v>1504.7711022466701</v>
      </c>
      <c r="DA75" s="27">
        <f>_xlfn.XLOOKUP($C75,[21]PSP!$C:$C,[21]PSP!DA:DA)</f>
        <v>64.41</v>
      </c>
      <c r="DB75" s="28">
        <f t="shared" si="398"/>
        <v>96922.3</v>
      </c>
      <c r="DC75" s="29"/>
      <c r="DD75" s="54">
        <f>_xlfn.XLOOKUP($C75,[21]PSP!$C:$C,[21]PSP!DD:DD)</f>
        <v>1347.5000529893532</v>
      </c>
      <c r="DE75" s="27">
        <f>_xlfn.XLOOKUP($C75,[21]PSP!$C:$C,[21]PSP!DE:DE)</f>
        <v>64.41</v>
      </c>
      <c r="DF75" s="28">
        <f t="shared" si="399"/>
        <v>86792.47</v>
      </c>
      <c r="DG75" s="29"/>
      <c r="DH75" s="54">
        <f>_xlfn.XLOOKUP($C75,[21]PSP!$C:$C,[21]PSP!DH:DH)</f>
        <v>75.34245903947857</v>
      </c>
      <c r="DI75" s="27">
        <f>_xlfn.XLOOKUP($C75,[21]PSP!$C:$C,[21]PSP!DI:DI)</f>
        <v>64.41</v>
      </c>
      <c r="DJ75" s="28">
        <f t="shared" si="400"/>
        <v>4852.8</v>
      </c>
      <c r="DK75" s="29"/>
      <c r="DL75" s="54">
        <f>_xlfn.XLOOKUP($C75,[21]PSP!$C:$C,[21]PSP!DL:DL)</f>
        <v>0</v>
      </c>
      <c r="DM75" s="27">
        <f>_xlfn.XLOOKUP($C75,[21]PSP!$C:$C,[21]PSP!DM:DM)</f>
        <v>64.41</v>
      </c>
      <c r="DN75" s="28">
        <f t="shared" si="401"/>
        <v>0</v>
      </c>
      <c r="DO75" s="29"/>
      <c r="DP75" s="54">
        <f>_xlfn.XLOOKUP($C75,[21]PSP!$C:$C,[21]PSP!DP:DP)</f>
        <v>5649.5141657102968</v>
      </c>
      <c r="DQ75" s="27">
        <f>_xlfn.XLOOKUP($C75,[21]PSP!$C:$C,[21]PSP!DQ:DQ)</f>
        <v>64.41</v>
      </c>
      <c r="DR75" s="28">
        <f t="shared" si="402"/>
        <v>363885.2</v>
      </c>
      <c r="DS75" s="29"/>
      <c r="DT75" s="54">
        <f>_xlfn.XLOOKUP($C75,[21]PSP!$C:$C,[21]PSP!DT:DT)</f>
        <v>6849.3721135104543</v>
      </c>
      <c r="DU75" s="27">
        <f>_xlfn.XLOOKUP($C75,[21]PSP!$C:$C,[21]PSP!DU:DU)</f>
        <v>64.41</v>
      </c>
      <c r="DV75" s="28">
        <f t="shared" si="403"/>
        <v>441168.05</v>
      </c>
      <c r="DW75" s="29"/>
      <c r="DX75" s="54">
        <f>_xlfn.XLOOKUP($C75,[21]PSP!$C:$C,[21]PSP!DX:DX)</f>
        <v>323.19922545479494</v>
      </c>
      <c r="DY75" s="27">
        <f>_xlfn.XLOOKUP($C75,[21]PSP!$C:$C,[21]PSP!DY:DY)</f>
        <v>64.41</v>
      </c>
      <c r="DZ75" s="28">
        <f t="shared" si="404"/>
        <v>20817.259999999998</v>
      </c>
      <c r="EA75" s="29"/>
      <c r="EB75" s="54">
        <f>_xlfn.XLOOKUP($C75,[21]PSP!$C:$C,[21]PSP!EB:EB)</f>
        <v>0</v>
      </c>
      <c r="EC75" s="27">
        <f>_xlfn.XLOOKUP($C75,[21]PSP!$C:$C,[21]PSP!EC:EC)</f>
        <v>64.41</v>
      </c>
      <c r="ED75" s="28">
        <f t="shared" si="405"/>
        <v>0</v>
      </c>
      <c r="EE75" s="29"/>
      <c r="EF75" s="54">
        <f>_xlfn.XLOOKUP($C75,[21]PSP!$C:$C,[21]PSP!EF:EF)</f>
        <v>0</v>
      </c>
      <c r="EG75" s="27">
        <f>_xlfn.XLOOKUP($C75,[21]PSP!$C:$C,[21]PSP!EG:EG)</f>
        <v>64.41</v>
      </c>
      <c r="EH75" s="28">
        <f t="shared" si="406"/>
        <v>0</v>
      </c>
      <c r="EI75" s="29"/>
      <c r="EJ75" s="54">
        <f>_xlfn.XLOOKUP($C75,[21]PSP!$C:$C,[21]PSP!EJ:EJ)</f>
        <v>0</v>
      </c>
      <c r="EK75" s="27">
        <f>_xlfn.XLOOKUP($C75,[21]PSP!$C:$C,[21]PSP!EK:EK)</f>
        <v>64.41</v>
      </c>
      <c r="EL75" s="28">
        <f t="shared" si="407"/>
        <v>0</v>
      </c>
      <c r="EM75" s="29"/>
      <c r="EN75" s="108"/>
      <c r="EO75" s="29">
        <f t="shared" si="33"/>
        <v>2408613.5500000003</v>
      </c>
      <c r="EP75" s="29">
        <f t="shared" si="305"/>
        <v>2408613.5499999998</v>
      </c>
      <c r="EQ75" s="4" t="b">
        <f t="shared" si="34"/>
        <v>1</v>
      </c>
      <c r="ES75" s="118">
        <f t="shared" si="200"/>
        <v>1.1767000000000001</v>
      </c>
    </row>
    <row r="76" spans="3:149" ht="42" x14ac:dyDescent="0.25">
      <c r="C76" s="24" t="s">
        <v>289</v>
      </c>
      <c r="D76" s="43" t="str">
        <f>_xlfn.XLOOKUP($C76,[21]PSP!$C:$C,[21]PSP!D:D)</f>
        <v>ED-48664</v>
      </c>
      <c r="E76" s="43" t="str">
        <f>_xlfn.XLOOKUP($C76,[21]PSP!$C:$C,[21]PSP!E:E)</f>
        <v>DER/MG</v>
      </c>
      <c r="F76" s="25" t="str">
        <f>_xlfn.XLOOKUP($C76,[21]PSP!$C:$C,[21]PSP!F:F)</f>
        <v>GUIA  DE  MEIO-FIO  (10X15X22)CM  E  SARJETA  (30X10)CM  COM INCLINAÇÃO DE 10%, EM CONCRETO COM FCK 15MPA, MOLDADA IN-LOCO,   FORMA   EM   MADEIRA,   INCLUSIVE   ESCAVAÇÃO, APILOAMENTO  E  TRANSPORTE  COM  RETIRADA  DO  MATERIAL ESCAVADO (EM CAÇAMBA)</v>
      </c>
      <c r="G76" s="43" t="str">
        <f>_xlfn.XLOOKUP($C76,[21]PSP!$C:$C,[21]PSP!G:G)</f>
        <v>M</v>
      </c>
      <c r="H76" s="53">
        <f>_xlfn.XLOOKUP($C76,[21]PSP!$C:$C,[21]PSP!H:H)</f>
        <v>82503.283863324395</v>
      </c>
      <c r="I76" s="28">
        <f>_xlfn.XLOOKUP($C76,[21]PSP!$C:$C,[21]PSP!I:I)</f>
        <v>5589597.3700000001</v>
      </c>
      <c r="J76" s="28">
        <f t="shared" si="374"/>
        <v>6577279.2252790006</v>
      </c>
      <c r="K76" s="29"/>
      <c r="L76" s="54">
        <f>_xlfn.XLOOKUP($C76,[21]PSP!$C:$C,[21]PSP!L:L)</f>
        <v>0</v>
      </c>
      <c r="M76" s="27">
        <f>_xlfn.XLOOKUP($C76,[21]PSP!$C:$C,[21]PSP!M:M)</f>
        <v>67.75</v>
      </c>
      <c r="N76" s="28">
        <f t="shared" si="375"/>
        <v>0</v>
      </c>
      <c r="O76" s="29"/>
      <c r="P76" s="54">
        <f>_xlfn.XLOOKUP($C76,[21]PSP!$C:$C,[21]PSP!P:P)</f>
        <v>0</v>
      </c>
      <c r="Q76" s="27">
        <f>_xlfn.XLOOKUP($C76,[21]PSP!$C:$C,[21]PSP!Q:Q)</f>
        <v>67.75</v>
      </c>
      <c r="R76" s="28">
        <f t="shared" si="376"/>
        <v>0</v>
      </c>
      <c r="S76" s="29"/>
      <c r="T76" s="54">
        <f>_xlfn.XLOOKUP($C76,[21]PSP!$C:$C,[21]PSP!T:T)</f>
        <v>0</v>
      </c>
      <c r="U76" s="27">
        <f>_xlfn.XLOOKUP($C76,[21]PSP!$C:$C,[21]PSP!U:U)</f>
        <v>67.75</v>
      </c>
      <c r="V76" s="28">
        <f t="shared" si="377"/>
        <v>0</v>
      </c>
      <c r="W76" s="29"/>
      <c r="X76" s="54">
        <f>_xlfn.XLOOKUP($C76,[21]PSP!$C:$C,[21]PSP!X:X)</f>
        <v>0</v>
      </c>
      <c r="Y76" s="27">
        <f>_xlfn.XLOOKUP($C76,[21]PSP!$C:$C,[21]PSP!Y:Y)</f>
        <v>67.75</v>
      </c>
      <c r="Z76" s="28">
        <f t="shared" si="378"/>
        <v>0</v>
      </c>
      <c r="AA76" s="29"/>
      <c r="AB76" s="54">
        <f>_xlfn.XLOOKUP($C76,[21]PSP!$C:$C,[21]PSP!AB:AB)</f>
        <v>1.0377988730664947</v>
      </c>
      <c r="AC76" s="27">
        <f>_xlfn.XLOOKUP($C76,[21]PSP!$C:$C,[21]PSP!AC:AC)</f>
        <v>67.75</v>
      </c>
      <c r="AD76" s="28">
        <f t="shared" si="379"/>
        <v>70.31</v>
      </c>
      <c r="AE76" s="29"/>
      <c r="AF76" s="54">
        <f>_xlfn.XLOOKUP($C76,[21]PSP!$C:$C,[21]PSP!AF:AF)</f>
        <v>386.27080900579728</v>
      </c>
      <c r="AG76" s="27">
        <f>_xlfn.XLOOKUP($C76,[21]PSP!$C:$C,[21]PSP!AG:AG)</f>
        <v>67.75</v>
      </c>
      <c r="AH76" s="28">
        <f t="shared" si="380"/>
        <v>26169.84</v>
      </c>
      <c r="AI76" s="29"/>
      <c r="AJ76" s="54">
        <f>_xlfn.XLOOKUP($C76,[21]PSP!$C:$C,[21]PSP!AJ:AJ)</f>
        <v>1107.1240161914291</v>
      </c>
      <c r="AK76" s="27">
        <f>_xlfn.XLOOKUP($C76,[21]PSP!$C:$C,[21]PSP!AK:AK)</f>
        <v>67.75</v>
      </c>
      <c r="AL76" s="28">
        <f t="shared" si="381"/>
        <v>75007.649999999994</v>
      </c>
      <c r="AM76" s="29"/>
      <c r="AN76" s="54">
        <f>_xlfn.XLOOKUP($C76,[21]PSP!$C:$C,[21]PSP!AN:AN)</f>
        <v>106.32996916749282</v>
      </c>
      <c r="AO76" s="27">
        <f>_xlfn.XLOOKUP($C76,[21]PSP!$C:$C,[21]PSP!AO:AO)</f>
        <v>67.75</v>
      </c>
      <c r="AP76" s="28">
        <f t="shared" si="382"/>
        <v>7203.85</v>
      </c>
      <c r="AQ76" s="29"/>
      <c r="AR76" s="54">
        <f>_xlfn.XLOOKUP($C76,[21]PSP!$C:$C,[21]PSP!AR:AR)</f>
        <v>97.675824872739611</v>
      </c>
      <c r="AS76" s="27">
        <f>_xlfn.XLOOKUP($C76,[21]PSP!$C:$C,[21]PSP!AS:AS)</f>
        <v>67.75</v>
      </c>
      <c r="AT76" s="28">
        <f t="shared" si="383"/>
        <v>6617.53</v>
      </c>
      <c r="AU76" s="29"/>
      <c r="AV76" s="54">
        <f>_xlfn.XLOOKUP($C76,[21]PSP!$C:$C,[21]PSP!AV:AV)</f>
        <v>81.509370295568374</v>
      </c>
      <c r="AW76" s="27">
        <f>_xlfn.XLOOKUP($C76,[21]PSP!$C:$C,[21]PSP!AW:AW)</f>
        <v>67.75</v>
      </c>
      <c r="AX76" s="28">
        <f t="shared" si="384"/>
        <v>5522.25</v>
      </c>
      <c r="AY76" s="29"/>
      <c r="AZ76" s="54">
        <f>_xlfn.XLOOKUP($C76,[21]PSP!$C:$C,[21]PSP!AZ:AZ)</f>
        <v>0</v>
      </c>
      <c r="BA76" s="27">
        <f>_xlfn.XLOOKUP($C76,[21]PSP!$C:$C,[21]PSP!BA:BA)</f>
        <v>67.75</v>
      </c>
      <c r="BB76" s="28">
        <f t="shared" si="385"/>
        <v>0</v>
      </c>
      <c r="BC76" s="54"/>
      <c r="BD76" s="54">
        <f>_xlfn.XLOOKUP($C76,[21]PSP!$C:$C,[21]PSP!BD:BD)</f>
        <v>0</v>
      </c>
      <c r="BE76" s="27">
        <f>_xlfn.XLOOKUP($C76,[21]PSP!$C:$C,[21]PSP!BE:BE)</f>
        <v>67.75</v>
      </c>
      <c r="BF76" s="28">
        <f t="shared" si="386"/>
        <v>0</v>
      </c>
      <c r="BG76" s="29"/>
      <c r="BH76" s="54">
        <f>_xlfn.XLOOKUP($C76,[21]PSP!$C:$C,[21]PSP!BH:BH)</f>
        <v>2591.334967366578</v>
      </c>
      <c r="BI76" s="27">
        <f>_xlfn.XLOOKUP($C76,[21]PSP!$C:$C,[21]PSP!BI:BI)</f>
        <v>67.75</v>
      </c>
      <c r="BJ76" s="28">
        <f t="shared" si="387"/>
        <v>175562.94</v>
      </c>
      <c r="BK76" s="29"/>
      <c r="BL76" s="54">
        <f>_xlfn.XLOOKUP($C76,[21]PSP!$C:$C,[21]PSP!BL:BL)</f>
        <v>5208.317219777743</v>
      </c>
      <c r="BM76" s="27">
        <f>_xlfn.XLOOKUP($C76,[21]PSP!$C:$C,[21]PSP!BM:BM)</f>
        <v>67.75</v>
      </c>
      <c r="BN76" s="28">
        <f t="shared" si="388"/>
        <v>352863.49</v>
      </c>
      <c r="BO76" s="29"/>
      <c r="BP76" s="54">
        <f>_xlfn.XLOOKUP($C76,[21]PSP!$C:$C,[21]PSP!BP:BP)</f>
        <v>865.45662629202241</v>
      </c>
      <c r="BQ76" s="27">
        <f>_xlfn.XLOOKUP($C76,[21]PSP!$C:$C,[21]PSP!BQ:BQ)</f>
        <v>67.75</v>
      </c>
      <c r="BR76" s="28">
        <f t="shared" si="389"/>
        <v>58634.68</v>
      </c>
      <c r="BS76" s="29"/>
      <c r="BT76" s="54">
        <f>_xlfn.XLOOKUP($C76,[21]PSP!$C:$C,[21]PSP!BT:BT)</f>
        <v>5427.8619875944396</v>
      </c>
      <c r="BU76" s="27">
        <f>_xlfn.XLOOKUP($C76,[21]PSP!$C:$C,[21]PSP!BU:BU)</f>
        <v>67.75</v>
      </c>
      <c r="BV76" s="28">
        <f t="shared" si="390"/>
        <v>367737.64</v>
      </c>
      <c r="BW76" s="29"/>
      <c r="BX76" s="54">
        <f>_xlfn.XLOOKUP($C76,[21]PSP!$C:$C,[21]PSP!BX:BX)</f>
        <v>4708.5422304996964</v>
      </c>
      <c r="BY76" s="27">
        <f>_xlfn.XLOOKUP($C76,[21]PSP!$C:$C,[21]PSP!BY:BY)</f>
        <v>67.75</v>
      </c>
      <c r="BZ76" s="28">
        <f t="shared" si="391"/>
        <v>319003.73</v>
      </c>
      <c r="CA76" s="29"/>
      <c r="CB76" s="54">
        <f>_xlfn.XLOOKUP($C76,[21]PSP!$C:$C,[21]PSP!CB:CB)</f>
        <v>1814.581129069227</v>
      </c>
      <c r="CC76" s="27">
        <f>_xlfn.XLOOKUP($C76,[21]PSP!$C:$C,[21]PSP!CC:CC)</f>
        <v>67.75</v>
      </c>
      <c r="CD76" s="28">
        <f t="shared" si="392"/>
        <v>122937.87</v>
      </c>
      <c r="CE76" s="29"/>
      <c r="CF76" s="54">
        <f>_xlfn.XLOOKUP($C76,[21]PSP!$C:$C,[21]PSP!CF:CF)</f>
        <v>8787.996289431745</v>
      </c>
      <c r="CG76" s="27">
        <f>_xlfn.XLOOKUP($C76,[21]PSP!$C:$C,[21]PSP!CG:CG)</f>
        <v>67.75</v>
      </c>
      <c r="CH76" s="28">
        <f t="shared" si="393"/>
        <v>595386.74</v>
      </c>
      <c r="CI76" s="29"/>
      <c r="CJ76" s="54">
        <f>_xlfn.XLOOKUP($C76,[21]PSP!$C:$C,[21]PSP!CJ:CJ)</f>
        <v>6330.1909971801533</v>
      </c>
      <c r="CK76" s="27">
        <f>_xlfn.XLOOKUP($C76,[21]PSP!$C:$C,[21]PSP!CK:CK)</f>
        <v>67.75</v>
      </c>
      <c r="CL76" s="28">
        <f t="shared" si="394"/>
        <v>428870.44</v>
      </c>
      <c r="CM76" s="29"/>
      <c r="CN76" s="54">
        <f>_xlfn.XLOOKUP($C76,[21]PSP!$C:$C,[21]PSP!CN:CN)</f>
        <v>14226.694353358715</v>
      </c>
      <c r="CO76" s="27">
        <f>_xlfn.XLOOKUP($C76,[21]PSP!$C:$C,[21]PSP!CO:CO)</f>
        <v>67.75</v>
      </c>
      <c r="CP76" s="28">
        <f t="shared" si="395"/>
        <v>963858.54</v>
      </c>
      <c r="CQ76" s="29"/>
      <c r="CR76" s="54">
        <f>_xlfn.XLOOKUP($C76,[21]PSP!$C:$C,[21]PSP!CR:CR)</f>
        <v>6781.0865885048497</v>
      </c>
      <c r="CS76" s="27">
        <f>_xlfn.XLOOKUP($C76,[21]PSP!$C:$C,[21]PSP!CS:CS)</f>
        <v>67.75</v>
      </c>
      <c r="CT76" s="28">
        <f t="shared" si="396"/>
        <v>459418.61</v>
      </c>
      <c r="CU76" s="29"/>
      <c r="CV76" s="54">
        <f>_xlfn.XLOOKUP($C76,[21]PSP!$C:$C,[21]PSP!CV:CV)</f>
        <v>4033.6064255360793</v>
      </c>
      <c r="CW76" s="27">
        <f>_xlfn.XLOOKUP($C76,[21]PSP!$C:$C,[21]PSP!CW:CW)</f>
        <v>67.75</v>
      </c>
      <c r="CX76" s="28">
        <f t="shared" si="397"/>
        <v>273276.83</v>
      </c>
      <c r="CY76" s="29"/>
      <c r="CZ76" s="54">
        <f>_xlfn.XLOOKUP($C76,[21]PSP!$C:$C,[21]PSP!CZ:CZ)</f>
        <v>7844.7474727312174</v>
      </c>
      <c r="DA76" s="27">
        <f>_xlfn.XLOOKUP($C76,[21]PSP!$C:$C,[21]PSP!DA:DA)</f>
        <v>67.75</v>
      </c>
      <c r="DB76" s="28">
        <f t="shared" si="398"/>
        <v>531481.64</v>
      </c>
      <c r="DC76" s="29"/>
      <c r="DD76" s="54">
        <f>_xlfn.XLOOKUP($C76,[21]PSP!$C:$C,[21]PSP!DD:DD)</f>
        <v>7711.7300680543158</v>
      </c>
      <c r="DE76" s="27">
        <f>_xlfn.XLOOKUP($C76,[21]PSP!$C:$C,[21]PSP!DE:DE)</f>
        <v>67.75</v>
      </c>
      <c r="DF76" s="28">
        <f t="shared" si="399"/>
        <v>522469.71</v>
      </c>
      <c r="DG76" s="29"/>
      <c r="DH76" s="54">
        <f>_xlfn.XLOOKUP($C76,[21]PSP!$C:$C,[21]PSP!DH:DH)</f>
        <v>236.32404199915939</v>
      </c>
      <c r="DI76" s="27">
        <f>_xlfn.XLOOKUP($C76,[21]PSP!$C:$C,[21]PSP!DI:DI)</f>
        <v>67.75</v>
      </c>
      <c r="DJ76" s="28">
        <f t="shared" si="400"/>
        <v>16010.95</v>
      </c>
      <c r="DK76" s="29"/>
      <c r="DL76" s="54">
        <f>_xlfn.XLOOKUP($C76,[21]PSP!$C:$C,[21]PSP!DL:DL)</f>
        <v>2189.5534031364018</v>
      </c>
      <c r="DM76" s="27">
        <f>_xlfn.XLOOKUP($C76,[21]PSP!$C:$C,[21]PSP!DM:DM)</f>
        <v>67.75</v>
      </c>
      <c r="DN76" s="28">
        <f t="shared" si="401"/>
        <v>148342.24</v>
      </c>
      <c r="DO76" s="29"/>
      <c r="DP76" s="54">
        <f>_xlfn.XLOOKUP($C76,[21]PSP!$C:$C,[21]PSP!DP:DP)</f>
        <v>639.01908729600245</v>
      </c>
      <c r="DQ76" s="27">
        <f>_xlfn.XLOOKUP($C76,[21]PSP!$C:$C,[21]PSP!DQ:DQ)</f>
        <v>67.75</v>
      </c>
      <c r="DR76" s="28">
        <f t="shared" si="402"/>
        <v>43293.54</v>
      </c>
      <c r="DS76" s="29"/>
      <c r="DT76" s="54">
        <f>_xlfn.XLOOKUP($C76,[21]PSP!$C:$C,[21]PSP!DT:DT)</f>
        <v>1079.9295759753859</v>
      </c>
      <c r="DU76" s="27">
        <f>_xlfn.XLOOKUP($C76,[21]PSP!$C:$C,[21]PSP!DU:DU)</f>
        <v>67.75</v>
      </c>
      <c r="DV76" s="28">
        <f t="shared" si="403"/>
        <v>73165.22</v>
      </c>
      <c r="DW76" s="29"/>
      <c r="DX76" s="54">
        <f>_xlfn.XLOOKUP($C76,[21]PSP!$C:$C,[21]PSP!DX:DX)</f>
        <v>246.36361111455943</v>
      </c>
      <c r="DY76" s="27">
        <f>_xlfn.XLOOKUP($C76,[21]PSP!$C:$C,[21]PSP!DY:DY)</f>
        <v>67.75</v>
      </c>
      <c r="DZ76" s="28">
        <f t="shared" si="404"/>
        <v>16691.13</v>
      </c>
      <c r="EA76" s="29"/>
      <c r="EB76" s="54">
        <f>_xlfn.XLOOKUP($C76,[21]PSP!$C:$C,[21]PSP!EB:EB)</f>
        <v>0</v>
      </c>
      <c r="EC76" s="27">
        <f>_xlfn.XLOOKUP($C76,[21]PSP!$C:$C,[21]PSP!EC:EC)</f>
        <v>67.75</v>
      </c>
      <c r="ED76" s="28">
        <f t="shared" si="405"/>
        <v>0</v>
      </c>
      <c r="EE76" s="29"/>
      <c r="EF76" s="54">
        <f>_xlfn.XLOOKUP($C76,[21]PSP!$C:$C,[21]PSP!EF:EF)</f>
        <v>0</v>
      </c>
      <c r="EG76" s="27">
        <f>_xlfn.XLOOKUP($C76,[21]PSP!$C:$C,[21]PSP!EG:EG)</f>
        <v>67.75</v>
      </c>
      <c r="EH76" s="28">
        <f t="shared" si="406"/>
        <v>0</v>
      </c>
      <c r="EI76" s="29"/>
      <c r="EJ76" s="54">
        <f>_xlfn.XLOOKUP($C76,[21]PSP!$C:$C,[21]PSP!EJ:EJ)</f>
        <v>0</v>
      </c>
      <c r="EK76" s="27">
        <f>_xlfn.XLOOKUP($C76,[21]PSP!$C:$C,[21]PSP!EK:EK)</f>
        <v>67.75</v>
      </c>
      <c r="EL76" s="28">
        <f t="shared" si="407"/>
        <v>0</v>
      </c>
      <c r="EM76" s="29"/>
      <c r="EN76" s="108"/>
      <c r="EO76" s="29">
        <f t="shared" si="33"/>
        <v>5589597.3699999992</v>
      </c>
      <c r="EP76" s="29">
        <f t="shared" si="305"/>
        <v>5589597.3700000001</v>
      </c>
      <c r="EQ76" s="4" t="b">
        <f t="shared" si="34"/>
        <v>1</v>
      </c>
      <c r="ES76" s="118">
        <f t="shared" si="200"/>
        <v>1.1767000000000001</v>
      </c>
    </row>
    <row r="77" spans="3:149" ht="14.25" x14ac:dyDescent="0.25">
      <c r="C77" s="24" t="s">
        <v>290</v>
      </c>
      <c r="D77" s="43" t="str">
        <f>_xlfn.XLOOKUP($C77,[21]PSP!$C:$C,[21]PSP!D:D)</f>
        <v>ED-48603</v>
      </c>
      <c r="E77" s="43" t="str">
        <f>_xlfn.XLOOKUP($C77,[21]PSP!$C:$C,[21]PSP!E:E)</f>
        <v>DER/MG</v>
      </c>
      <c r="F77" s="25" t="str">
        <f>_xlfn.XLOOKUP($C77,[21]PSP!$C:$C,[21]PSP!F:F)</f>
        <v>DESCIDA D´ÁGUA TIPO CALHA DN 1000, EXCLUSIVE BOTA FORA</v>
      </c>
      <c r="G77" s="43" t="str">
        <f>_xlfn.XLOOKUP($C77,[21]PSP!$C:$C,[21]PSP!G:G)</f>
        <v>M</v>
      </c>
      <c r="H77" s="53">
        <f>_xlfn.XLOOKUP($C77,[21]PSP!$C:$C,[21]PSP!H:H)</f>
        <v>8.9612081379164002E-2</v>
      </c>
      <c r="I77" s="28">
        <f>_xlfn.XLOOKUP($C77,[21]PSP!$C:$C,[21]PSP!I:I)</f>
        <v>54.77</v>
      </c>
      <c r="J77" s="28">
        <f t="shared" si="374"/>
        <v>64.447859000000008</v>
      </c>
      <c r="K77" s="29"/>
      <c r="L77" s="54">
        <f>_xlfn.XLOOKUP($C77,[21]PSP!$C:$C,[21]PSP!L:L)</f>
        <v>0</v>
      </c>
      <c r="M77" s="27">
        <f>_xlfn.XLOOKUP($C77,[21]PSP!$C:$C,[21]PSP!M:M)</f>
        <v>611.23</v>
      </c>
      <c r="N77" s="28">
        <f t="shared" si="375"/>
        <v>0</v>
      </c>
      <c r="O77" s="29"/>
      <c r="P77" s="54">
        <f>_xlfn.XLOOKUP($C77,[21]PSP!$C:$C,[21]PSP!P:P)</f>
        <v>0</v>
      </c>
      <c r="Q77" s="27">
        <f>_xlfn.XLOOKUP($C77,[21]PSP!$C:$C,[21]PSP!Q:Q)</f>
        <v>611.23</v>
      </c>
      <c r="R77" s="28">
        <f t="shared" si="376"/>
        <v>0</v>
      </c>
      <c r="S77" s="29"/>
      <c r="T77" s="54">
        <f>_xlfn.XLOOKUP($C77,[21]PSP!$C:$C,[21]PSP!T:T)</f>
        <v>0</v>
      </c>
      <c r="U77" s="27">
        <f>_xlfn.XLOOKUP($C77,[21]PSP!$C:$C,[21]PSP!U:U)</f>
        <v>611.23</v>
      </c>
      <c r="V77" s="28">
        <f t="shared" si="377"/>
        <v>0</v>
      </c>
      <c r="W77" s="29"/>
      <c r="X77" s="54">
        <f>_xlfn.XLOOKUP($C77,[21]PSP!$C:$C,[21]PSP!X:X)</f>
        <v>0</v>
      </c>
      <c r="Y77" s="27">
        <f>_xlfn.XLOOKUP($C77,[21]PSP!$C:$C,[21]PSP!Y:Y)</f>
        <v>611.23</v>
      </c>
      <c r="Z77" s="28">
        <f t="shared" si="378"/>
        <v>0</v>
      </c>
      <c r="AA77" s="29"/>
      <c r="AB77" s="54">
        <f>_xlfn.XLOOKUP($C77,[21]PSP!$C:$C,[21]PSP!AB:AB)</f>
        <v>0</v>
      </c>
      <c r="AC77" s="27">
        <f>_xlfn.XLOOKUP($C77,[21]PSP!$C:$C,[21]PSP!AC:AC)</f>
        <v>611.23</v>
      </c>
      <c r="AD77" s="28">
        <f t="shared" si="379"/>
        <v>0</v>
      </c>
      <c r="AE77" s="29"/>
      <c r="AF77" s="54">
        <f>_xlfn.XLOOKUP($C77,[21]PSP!$C:$C,[21]PSP!AF:AF)</f>
        <v>0</v>
      </c>
      <c r="AG77" s="27">
        <f>_xlfn.XLOOKUP($C77,[21]PSP!$C:$C,[21]PSP!AG:AG)</f>
        <v>611.23</v>
      </c>
      <c r="AH77" s="28">
        <f t="shared" si="380"/>
        <v>0</v>
      </c>
      <c r="AI77" s="29"/>
      <c r="AJ77" s="54">
        <f>_xlfn.XLOOKUP($C77,[21]PSP!$C:$C,[21]PSP!AJ:AJ)</f>
        <v>0</v>
      </c>
      <c r="AK77" s="27">
        <f>_xlfn.XLOOKUP($C77,[21]PSP!$C:$C,[21]PSP!AK:AK)</f>
        <v>611.23</v>
      </c>
      <c r="AL77" s="28">
        <f t="shared" si="381"/>
        <v>0</v>
      </c>
      <c r="AM77" s="29"/>
      <c r="AN77" s="54">
        <f>_xlfn.XLOOKUP($C77,[21]PSP!$C:$C,[21]PSP!AN:AN)</f>
        <v>0</v>
      </c>
      <c r="AO77" s="27">
        <f>_xlfn.XLOOKUP($C77,[21]PSP!$C:$C,[21]PSP!AO:AO)</f>
        <v>611.23</v>
      </c>
      <c r="AP77" s="28">
        <f t="shared" si="382"/>
        <v>0</v>
      </c>
      <c r="AQ77" s="29"/>
      <c r="AR77" s="54">
        <f>_xlfn.XLOOKUP($C77,[21]PSP!$C:$C,[21]PSP!AR:AR)</f>
        <v>0</v>
      </c>
      <c r="AS77" s="27">
        <f>_xlfn.XLOOKUP($C77,[21]PSP!$C:$C,[21]PSP!AS:AS)</f>
        <v>611.23</v>
      </c>
      <c r="AT77" s="28">
        <f t="shared" si="383"/>
        <v>0</v>
      </c>
      <c r="AU77" s="29"/>
      <c r="AV77" s="54">
        <f>_xlfn.XLOOKUP($C77,[21]PSP!$C:$C,[21]PSP!AV:AV)</f>
        <v>0</v>
      </c>
      <c r="AW77" s="27">
        <f>_xlfn.XLOOKUP($C77,[21]PSP!$C:$C,[21]PSP!AW:AW)</f>
        <v>611.23</v>
      </c>
      <c r="AX77" s="28">
        <f t="shared" si="384"/>
        <v>0</v>
      </c>
      <c r="AY77" s="29"/>
      <c r="AZ77" s="54">
        <f>_xlfn.XLOOKUP($C77,[21]PSP!$C:$C,[21]PSP!AZ:AZ)</f>
        <v>0</v>
      </c>
      <c r="BA77" s="27">
        <f>_xlfn.XLOOKUP($C77,[21]PSP!$C:$C,[21]PSP!BA:BA)</f>
        <v>611.23</v>
      </c>
      <c r="BB77" s="28">
        <f t="shared" si="385"/>
        <v>0</v>
      </c>
      <c r="BC77" s="54"/>
      <c r="BD77" s="54">
        <f>_xlfn.XLOOKUP($C77,[21]PSP!$C:$C,[21]PSP!BD:BD)</f>
        <v>0</v>
      </c>
      <c r="BE77" s="27">
        <f>_xlfn.XLOOKUP($C77,[21]PSP!$C:$C,[21]PSP!BE:BE)</f>
        <v>611.23</v>
      </c>
      <c r="BF77" s="28">
        <f t="shared" si="386"/>
        <v>0</v>
      </c>
      <c r="BG77" s="29"/>
      <c r="BH77" s="54">
        <f>_xlfn.XLOOKUP($C77,[21]PSP!$C:$C,[21]PSP!BH:BH)</f>
        <v>8.9612081379164002E-2</v>
      </c>
      <c r="BI77" s="27">
        <f>_xlfn.XLOOKUP($C77,[21]PSP!$C:$C,[21]PSP!BI:BI)</f>
        <v>611.23</v>
      </c>
      <c r="BJ77" s="28">
        <f t="shared" si="387"/>
        <v>54.77</v>
      </c>
      <c r="BK77" s="29"/>
      <c r="BL77" s="54">
        <f>_xlfn.XLOOKUP($C77,[21]PSP!$C:$C,[21]PSP!BL:BL)</f>
        <v>0</v>
      </c>
      <c r="BM77" s="27">
        <f>_xlfn.XLOOKUP($C77,[21]PSP!$C:$C,[21]PSP!BM:BM)</f>
        <v>611.23</v>
      </c>
      <c r="BN77" s="28">
        <f t="shared" si="388"/>
        <v>0</v>
      </c>
      <c r="BO77" s="29"/>
      <c r="BP77" s="54">
        <f>_xlfn.XLOOKUP($C77,[21]PSP!$C:$C,[21]PSP!BP:BP)</f>
        <v>0</v>
      </c>
      <c r="BQ77" s="27">
        <f>_xlfn.XLOOKUP($C77,[21]PSP!$C:$C,[21]PSP!BQ:BQ)</f>
        <v>611.23</v>
      </c>
      <c r="BR77" s="28">
        <f t="shared" si="389"/>
        <v>0</v>
      </c>
      <c r="BS77" s="29"/>
      <c r="BT77" s="54">
        <f>_xlfn.XLOOKUP($C77,[21]PSP!$C:$C,[21]PSP!BT:BT)</f>
        <v>0</v>
      </c>
      <c r="BU77" s="27">
        <f>_xlfn.XLOOKUP($C77,[21]PSP!$C:$C,[21]PSP!BU:BU)</f>
        <v>611.23</v>
      </c>
      <c r="BV77" s="28">
        <f t="shared" si="390"/>
        <v>0</v>
      </c>
      <c r="BW77" s="29"/>
      <c r="BX77" s="54">
        <f>_xlfn.XLOOKUP($C77,[21]PSP!$C:$C,[21]PSP!BX:BX)</f>
        <v>0</v>
      </c>
      <c r="BY77" s="27">
        <f>_xlfn.XLOOKUP($C77,[21]PSP!$C:$C,[21]PSP!BY:BY)</f>
        <v>611.23</v>
      </c>
      <c r="BZ77" s="28">
        <f t="shared" si="391"/>
        <v>0</v>
      </c>
      <c r="CA77" s="29"/>
      <c r="CB77" s="54">
        <f>_xlfn.XLOOKUP($C77,[21]PSP!$C:$C,[21]PSP!CB:CB)</f>
        <v>0</v>
      </c>
      <c r="CC77" s="27">
        <f>_xlfn.XLOOKUP($C77,[21]PSP!$C:$C,[21]PSP!CC:CC)</f>
        <v>611.23</v>
      </c>
      <c r="CD77" s="28">
        <f t="shared" si="392"/>
        <v>0</v>
      </c>
      <c r="CE77" s="29"/>
      <c r="CF77" s="54">
        <f>_xlfn.XLOOKUP($C77,[21]PSP!$C:$C,[21]PSP!CF:CF)</f>
        <v>0</v>
      </c>
      <c r="CG77" s="27">
        <f>_xlfn.XLOOKUP($C77,[21]PSP!$C:$C,[21]PSP!CG:CG)</f>
        <v>611.23</v>
      </c>
      <c r="CH77" s="28">
        <f t="shared" si="393"/>
        <v>0</v>
      </c>
      <c r="CI77" s="29"/>
      <c r="CJ77" s="54">
        <f>_xlfn.XLOOKUP($C77,[21]PSP!$C:$C,[21]PSP!CJ:CJ)</f>
        <v>0</v>
      </c>
      <c r="CK77" s="27">
        <f>_xlfn.XLOOKUP($C77,[21]PSP!$C:$C,[21]PSP!CK:CK)</f>
        <v>611.23</v>
      </c>
      <c r="CL77" s="28">
        <f t="shared" si="394"/>
        <v>0</v>
      </c>
      <c r="CM77" s="29"/>
      <c r="CN77" s="54">
        <f>_xlfn.XLOOKUP($C77,[21]PSP!$C:$C,[21]PSP!CN:CN)</f>
        <v>0</v>
      </c>
      <c r="CO77" s="27">
        <f>_xlfn.XLOOKUP($C77,[21]PSP!$C:$C,[21]PSP!CO:CO)</f>
        <v>611.23</v>
      </c>
      <c r="CP77" s="28">
        <f t="shared" si="395"/>
        <v>0</v>
      </c>
      <c r="CQ77" s="29"/>
      <c r="CR77" s="54">
        <f>_xlfn.XLOOKUP($C77,[21]PSP!$C:$C,[21]PSP!CR:CR)</f>
        <v>0</v>
      </c>
      <c r="CS77" s="27">
        <f>_xlfn.XLOOKUP($C77,[21]PSP!$C:$C,[21]PSP!CS:CS)</f>
        <v>611.23</v>
      </c>
      <c r="CT77" s="28">
        <f t="shared" si="396"/>
        <v>0</v>
      </c>
      <c r="CU77" s="29"/>
      <c r="CV77" s="54">
        <f>_xlfn.XLOOKUP($C77,[21]PSP!$C:$C,[21]PSP!CV:CV)</f>
        <v>0</v>
      </c>
      <c r="CW77" s="27">
        <f>_xlfn.XLOOKUP($C77,[21]PSP!$C:$C,[21]PSP!CW:CW)</f>
        <v>611.23</v>
      </c>
      <c r="CX77" s="28">
        <f t="shared" si="397"/>
        <v>0</v>
      </c>
      <c r="CY77" s="29"/>
      <c r="CZ77" s="54">
        <f>_xlfn.XLOOKUP($C77,[21]PSP!$C:$C,[21]PSP!CZ:CZ)</f>
        <v>0</v>
      </c>
      <c r="DA77" s="27">
        <f>_xlfn.XLOOKUP($C77,[21]PSP!$C:$C,[21]PSP!DA:DA)</f>
        <v>611.23</v>
      </c>
      <c r="DB77" s="28">
        <f t="shared" si="398"/>
        <v>0</v>
      </c>
      <c r="DC77" s="29"/>
      <c r="DD77" s="54">
        <f>_xlfn.XLOOKUP($C77,[21]PSP!$C:$C,[21]PSP!DD:DD)</f>
        <v>0</v>
      </c>
      <c r="DE77" s="27">
        <f>_xlfn.XLOOKUP($C77,[21]PSP!$C:$C,[21]PSP!DE:DE)</f>
        <v>611.23</v>
      </c>
      <c r="DF77" s="28">
        <f t="shared" si="399"/>
        <v>0</v>
      </c>
      <c r="DG77" s="29"/>
      <c r="DH77" s="54">
        <f>_xlfn.XLOOKUP($C77,[21]PSP!$C:$C,[21]PSP!DH:DH)</f>
        <v>0</v>
      </c>
      <c r="DI77" s="27">
        <f>_xlfn.XLOOKUP($C77,[21]PSP!$C:$C,[21]PSP!DI:DI)</f>
        <v>611.23</v>
      </c>
      <c r="DJ77" s="28">
        <f t="shared" si="400"/>
        <v>0</v>
      </c>
      <c r="DK77" s="29"/>
      <c r="DL77" s="54">
        <f>_xlfn.XLOOKUP($C77,[21]PSP!$C:$C,[21]PSP!DL:DL)</f>
        <v>0</v>
      </c>
      <c r="DM77" s="27">
        <f>_xlfn.XLOOKUP($C77,[21]PSP!$C:$C,[21]PSP!DM:DM)</f>
        <v>611.23</v>
      </c>
      <c r="DN77" s="28">
        <f t="shared" si="401"/>
        <v>0</v>
      </c>
      <c r="DO77" s="29"/>
      <c r="DP77" s="54">
        <f>_xlfn.XLOOKUP($C77,[21]PSP!$C:$C,[21]PSP!DP:DP)</f>
        <v>0</v>
      </c>
      <c r="DQ77" s="27">
        <f>_xlfn.XLOOKUP($C77,[21]PSP!$C:$C,[21]PSP!DQ:DQ)</f>
        <v>611.23</v>
      </c>
      <c r="DR77" s="28">
        <f t="shared" si="402"/>
        <v>0</v>
      </c>
      <c r="DS77" s="29"/>
      <c r="DT77" s="54">
        <f>_xlfn.XLOOKUP($C77,[21]PSP!$C:$C,[21]PSP!DT:DT)</f>
        <v>0</v>
      </c>
      <c r="DU77" s="27">
        <f>_xlfn.XLOOKUP($C77,[21]PSP!$C:$C,[21]PSP!DU:DU)</f>
        <v>611.23</v>
      </c>
      <c r="DV77" s="28">
        <f t="shared" si="403"/>
        <v>0</v>
      </c>
      <c r="DW77" s="29"/>
      <c r="DX77" s="54">
        <f>_xlfn.XLOOKUP($C77,[21]PSP!$C:$C,[21]PSP!DX:DX)</f>
        <v>0</v>
      </c>
      <c r="DY77" s="27">
        <f>_xlfn.XLOOKUP($C77,[21]PSP!$C:$C,[21]PSP!DY:DY)</f>
        <v>611.23</v>
      </c>
      <c r="DZ77" s="28">
        <f t="shared" si="404"/>
        <v>0</v>
      </c>
      <c r="EA77" s="29"/>
      <c r="EB77" s="54">
        <f>_xlfn.XLOOKUP($C77,[21]PSP!$C:$C,[21]PSP!EB:EB)</f>
        <v>0</v>
      </c>
      <c r="EC77" s="27">
        <f>_xlfn.XLOOKUP($C77,[21]PSP!$C:$C,[21]PSP!EC:EC)</f>
        <v>611.23</v>
      </c>
      <c r="ED77" s="28">
        <f t="shared" si="405"/>
        <v>0</v>
      </c>
      <c r="EE77" s="29"/>
      <c r="EF77" s="54">
        <f>_xlfn.XLOOKUP($C77,[21]PSP!$C:$C,[21]PSP!EF:EF)</f>
        <v>0</v>
      </c>
      <c r="EG77" s="27">
        <f>_xlfn.XLOOKUP($C77,[21]PSP!$C:$C,[21]PSP!EG:EG)</f>
        <v>611.23</v>
      </c>
      <c r="EH77" s="28">
        <f t="shared" si="406"/>
        <v>0</v>
      </c>
      <c r="EI77" s="29"/>
      <c r="EJ77" s="54">
        <f>_xlfn.XLOOKUP($C77,[21]PSP!$C:$C,[21]PSP!EJ:EJ)</f>
        <v>0</v>
      </c>
      <c r="EK77" s="27">
        <f>_xlfn.XLOOKUP($C77,[21]PSP!$C:$C,[21]PSP!EK:EK)</f>
        <v>611.23</v>
      </c>
      <c r="EL77" s="28">
        <f t="shared" si="407"/>
        <v>0</v>
      </c>
      <c r="EM77" s="29"/>
      <c r="EN77" s="108"/>
      <c r="EO77" s="29">
        <f t="shared" si="33"/>
        <v>54.77</v>
      </c>
      <c r="EP77" s="29">
        <f t="shared" si="305"/>
        <v>54.77</v>
      </c>
      <c r="EQ77" s="4" t="b">
        <f t="shared" si="34"/>
        <v>1</v>
      </c>
      <c r="ES77" s="118">
        <f t="shared" si="200"/>
        <v>1.1767000000000001</v>
      </c>
    </row>
    <row r="78" spans="3:149" ht="21" x14ac:dyDescent="0.25">
      <c r="C78" s="24" t="s">
        <v>291</v>
      </c>
      <c r="D78" s="43" t="str">
        <f>_xlfn.XLOOKUP($C78,[21]PSP!$C:$C,[21]PSP!D:D)</f>
        <v>RO-41316</v>
      </c>
      <c r="E78" s="43" t="str">
        <f>_xlfn.XLOOKUP($C78,[21]PSP!$C:$C,[21]PSP!E:E)</f>
        <v>DER/MG</v>
      </c>
      <c r="F78" s="25" t="str">
        <f>_xlfn.XLOOKUP($C78,[21]PSP!$C:$C,[21]PSP!F:F)</f>
        <v>CAIAÇÃO    A    DUAS    DEMÃOS (EXECUÇÃO,    INCLUINDO  FORNECIMENTO E TRANSPORTE DE TODOS OS MATERIAIS)</v>
      </c>
      <c r="G78" s="43" t="str">
        <f>_xlfn.XLOOKUP($C78,[21]PSP!$C:$C,[21]PSP!G:G)</f>
        <v>M2</v>
      </c>
      <c r="H78" s="53">
        <f>_xlfn.XLOOKUP($C78,[21]PSP!$C:$C,[21]PSP!H:H)</f>
        <v>82547.342280772617</v>
      </c>
      <c r="I78" s="28">
        <f>_xlfn.XLOOKUP($C78,[21]PSP!$C:$C,[21]PSP!I:I)</f>
        <v>210495.59</v>
      </c>
      <c r="J78" s="28">
        <f t="shared" si="374"/>
        <v>247690.160753</v>
      </c>
      <c r="K78" s="29"/>
      <c r="L78" s="54">
        <f>_xlfn.XLOOKUP($C78,[21]PSP!$C:$C,[21]PSP!L:L)</f>
        <v>0</v>
      </c>
      <c r="M78" s="27">
        <f>_xlfn.XLOOKUP($C78,[21]PSP!$C:$C,[21]PSP!M:M)</f>
        <v>2.5499999999999998</v>
      </c>
      <c r="N78" s="28">
        <f t="shared" si="375"/>
        <v>0</v>
      </c>
      <c r="O78" s="29"/>
      <c r="P78" s="54">
        <f>_xlfn.XLOOKUP($C78,[21]PSP!$C:$C,[21]PSP!P:P)</f>
        <v>0</v>
      </c>
      <c r="Q78" s="27">
        <f>_xlfn.XLOOKUP($C78,[21]PSP!$C:$C,[21]PSP!Q:Q)</f>
        <v>2.5499999999999998</v>
      </c>
      <c r="R78" s="28">
        <f t="shared" si="376"/>
        <v>0</v>
      </c>
      <c r="S78" s="29"/>
      <c r="T78" s="54">
        <f>_xlfn.XLOOKUP($C78,[21]PSP!$C:$C,[21]PSP!T:T)</f>
        <v>0</v>
      </c>
      <c r="U78" s="27">
        <f>_xlfn.XLOOKUP($C78,[21]PSP!$C:$C,[21]PSP!U:U)</f>
        <v>2.5499999999999998</v>
      </c>
      <c r="V78" s="28">
        <f t="shared" si="377"/>
        <v>0</v>
      </c>
      <c r="W78" s="29"/>
      <c r="X78" s="54">
        <f>_xlfn.XLOOKUP($C78,[21]PSP!$C:$C,[21]PSP!X:X)</f>
        <v>0</v>
      </c>
      <c r="Y78" s="27">
        <f>_xlfn.XLOOKUP($C78,[21]PSP!$C:$C,[21]PSP!Y:Y)</f>
        <v>2.5499999999999998</v>
      </c>
      <c r="Z78" s="28">
        <f t="shared" si="378"/>
        <v>0</v>
      </c>
      <c r="AA78" s="29"/>
      <c r="AB78" s="54">
        <f>_xlfn.XLOOKUP($C78,[21]PSP!$C:$C,[21]PSP!AB:AB)</f>
        <v>0.13296500849392032</v>
      </c>
      <c r="AC78" s="27">
        <f>_xlfn.XLOOKUP($C78,[21]PSP!$C:$C,[21]PSP!AC:AC)</f>
        <v>2.5499999999999998</v>
      </c>
      <c r="AD78" s="28">
        <f t="shared" si="379"/>
        <v>0.33</v>
      </c>
      <c r="AE78" s="29"/>
      <c r="AF78" s="54">
        <f>_xlfn.XLOOKUP($C78,[21]PSP!$C:$C,[21]PSP!AF:AF)</f>
        <v>802.02466428937191</v>
      </c>
      <c r="AG78" s="27">
        <f>_xlfn.XLOOKUP($C78,[21]PSP!$C:$C,[21]PSP!AG:AG)</f>
        <v>2.5499999999999998</v>
      </c>
      <c r="AH78" s="28">
        <f t="shared" si="380"/>
        <v>2045.16</v>
      </c>
      <c r="AI78" s="29"/>
      <c r="AJ78" s="54">
        <f>_xlfn.XLOOKUP($C78,[21]PSP!$C:$C,[21]PSP!AJ:AJ)</f>
        <v>626.08116472683548</v>
      </c>
      <c r="AK78" s="27">
        <f>_xlfn.XLOOKUP($C78,[21]PSP!$C:$C,[21]PSP!AK:AK)</f>
        <v>2.5499999999999998</v>
      </c>
      <c r="AL78" s="28">
        <f t="shared" si="381"/>
        <v>1596.5</v>
      </c>
      <c r="AM78" s="29"/>
      <c r="AN78" s="54">
        <f>_xlfn.XLOOKUP($C78,[21]PSP!$C:$C,[21]PSP!AN:AN)</f>
        <v>279.19197006188335</v>
      </c>
      <c r="AO78" s="27">
        <f>_xlfn.XLOOKUP($C78,[21]PSP!$C:$C,[21]PSP!AO:AO)</f>
        <v>2.5499999999999998</v>
      </c>
      <c r="AP78" s="28">
        <f t="shared" si="382"/>
        <v>711.93</v>
      </c>
      <c r="AQ78" s="29"/>
      <c r="AR78" s="54">
        <f>_xlfn.XLOOKUP($C78,[21]PSP!$C:$C,[21]PSP!AR:AR)</f>
        <v>244.18956218184906</v>
      </c>
      <c r="AS78" s="27">
        <f>_xlfn.XLOOKUP($C78,[21]PSP!$C:$C,[21]PSP!AS:AS)</f>
        <v>2.5499999999999998</v>
      </c>
      <c r="AT78" s="28">
        <f t="shared" si="383"/>
        <v>622.67999999999995</v>
      </c>
      <c r="AU78" s="29"/>
      <c r="AV78" s="54">
        <f>_xlfn.XLOOKUP($C78,[21]PSP!$C:$C,[21]PSP!AV:AV)</f>
        <v>225.03628247582239</v>
      </c>
      <c r="AW78" s="27">
        <f>_xlfn.XLOOKUP($C78,[21]PSP!$C:$C,[21]PSP!AW:AW)</f>
        <v>2.5499999999999998</v>
      </c>
      <c r="AX78" s="28">
        <f t="shared" si="384"/>
        <v>573.84</v>
      </c>
      <c r="AY78" s="29"/>
      <c r="AZ78" s="54">
        <f>_xlfn.XLOOKUP($C78,[21]PSP!$C:$C,[21]PSP!AZ:AZ)</f>
        <v>0</v>
      </c>
      <c r="BA78" s="27">
        <f>_xlfn.XLOOKUP($C78,[21]PSP!$C:$C,[21]PSP!BA:BA)</f>
        <v>2.5499999999999998</v>
      </c>
      <c r="BB78" s="28">
        <f t="shared" si="385"/>
        <v>0</v>
      </c>
      <c r="BC78" s="54"/>
      <c r="BD78" s="54">
        <f>_xlfn.XLOOKUP($C78,[21]PSP!$C:$C,[21]PSP!BD:BD)</f>
        <v>0</v>
      </c>
      <c r="BE78" s="27">
        <f>_xlfn.XLOOKUP($C78,[21]PSP!$C:$C,[21]PSP!BE:BE)</f>
        <v>2.5499999999999998</v>
      </c>
      <c r="BF78" s="28">
        <f t="shared" si="386"/>
        <v>0</v>
      </c>
      <c r="BG78" s="29"/>
      <c r="BH78" s="54">
        <f>_xlfn.XLOOKUP($C78,[21]PSP!$C:$C,[21]PSP!BH:BH)</f>
        <v>6427.5668258123915</v>
      </c>
      <c r="BI78" s="27">
        <f>_xlfn.XLOOKUP($C78,[21]PSP!$C:$C,[21]PSP!BI:BI)</f>
        <v>2.5499999999999998</v>
      </c>
      <c r="BJ78" s="28">
        <f t="shared" si="387"/>
        <v>16390.29</v>
      </c>
      <c r="BK78" s="29"/>
      <c r="BL78" s="54">
        <f>_xlfn.XLOOKUP($C78,[21]PSP!$C:$C,[21]PSP!BL:BL)</f>
        <v>2747.1787559628024</v>
      </c>
      <c r="BM78" s="27">
        <f>_xlfn.XLOOKUP($C78,[21]PSP!$C:$C,[21]PSP!BM:BM)</f>
        <v>2.5499999999999998</v>
      </c>
      <c r="BN78" s="28">
        <f t="shared" si="388"/>
        <v>7005.3</v>
      </c>
      <c r="BO78" s="29"/>
      <c r="BP78" s="54">
        <f>_xlfn.XLOOKUP($C78,[21]PSP!$C:$C,[21]PSP!BP:BP)</f>
        <v>279.1840254394221</v>
      </c>
      <c r="BQ78" s="27">
        <f>_xlfn.XLOOKUP($C78,[21]PSP!$C:$C,[21]PSP!BQ:BQ)</f>
        <v>2.5499999999999998</v>
      </c>
      <c r="BR78" s="28">
        <f t="shared" si="389"/>
        <v>711.91</v>
      </c>
      <c r="BS78" s="29"/>
      <c r="BT78" s="54">
        <f>_xlfn.XLOOKUP($C78,[21]PSP!$C:$C,[21]PSP!BT:BT)</f>
        <v>3381.4436061966353</v>
      </c>
      <c r="BU78" s="27">
        <f>_xlfn.XLOOKUP($C78,[21]PSP!$C:$C,[21]PSP!BU:BU)</f>
        <v>2.5499999999999998</v>
      </c>
      <c r="BV78" s="28">
        <f t="shared" si="390"/>
        <v>8622.68</v>
      </c>
      <c r="BW78" s="29"/>
      <c r="BX78" s="54">
        <f>_xlfn.XLOOKUP($C78,[21]PSP!$C:$C,[21]PSP!BX:BX)</f>
        <v>2856.9594722495531</v>
      </c>
      <c r="BY78" s="27">
        <f>_xlfn.XLOOKUP($C78,[21]PSP!$C:$C,[21]PSP!BY:BY)</f>
        <v>2.5499999999999998</v>
      </c>
      <c r="BZ78" s="28">
        <f t="shared" si="391"/>
        <v>7285.24</v>
      </c>
      <c r="CA78" s="29"/>
      <c r="CB78" s="54">
        <f>_xlfn.XLOOKUP($C78,[21]PSP!$C:$C,[21]PSP!CB:CB)</f>
        <v>1854.0937286634407</v>
      </c>
      <c r="CC78" s="27">
        <f>_xlfn.XLOOKUP($C78,[21]PSP!$C:$C,[21]PSP!CC:CC)</f>
        <v>2.5499999999999998</v>
      </c>
      <c r="CD78" s="28">
        <f t="shared" si="392"/>
        <v>4727.93</v>
      </c>
      <c r="CE78" s="29"/>
      <c r="CF78" s="54">
        <f>_xlfn.XLOOKUP($C78,[21]PSP!$C:$C,[21]PSP!CF:CF)</f>
        <v>11829.339892601152</v>
      </c>
      <c r="CG78" s="27">
        <f>_xlfn.XLOOKUP($C78,[21]PSP!$C:$C,[21]PSP!CG:CG)</f>
        <v>2.5499999999999998</v>
      </c>
      <c r="CH78" s="28">
        <f t="shared" si="393"/>
        <v>30164.81</v>
      </c>
      <c r="CI78" s="29"/>
      <c r="CJ78" s="54">
        <f>_xlfn.XLOOKUP($C78,[21]PSP!$C:$C,[21]PSP!CJ:CJ)</f>
        <v>6507.2236676358625</v>
      </c>
      <c r="CK78" s="27">
        <f>_xlfn.XLOOKUP($C78,[21]PSP!$C:$C,[21]PSP!CK:CK)</f>
        <v>2.5499999999999998</v>
      </c>
      <c r="CL78" s="28">
        <f t="shared" si="394"/>
        <v>16593.419999999998</v>
      </c>
      <c r="CM78" s="29"/>
      <c r="CN78" s="54">
        <f>_xlfn.XLOOKUP($C78,[21]PSP!$C:$C,[21]PSP!CN:CN)</f>
        <v>15302.30000144503</v>
      </c>
      <c r="CO78" s="27">
        <f>_xlfn.XLOOKUP($C78,[21]PSP!$C:$C,[21]PSP!CO:CO)</f>
        <v>2.5499999999999998</v>
      </c>
      <c r="CP78" s="28">
        <f t="shared" si="395"/>
        <v>39020.86</v>
      </c>
      <c r="CQ78" s="29"/>
      <c r="CR78" s="54">
        <f>_xlfn.XLOOKUP($C78,[21]PSP!$C:$C,[21]PSP!CR:CR)</f>
        <v>10423.952617276322</v>
      </c>
      <c r="CS78" s="27">
        <f>_xlfn.XLOOKUP($C78,[21]PSP!$C:$C,[21]PSP!CS:CS)</f>
        <v>2.5499999999999998</v>
      </c>
      <c r="CT78" s="28">
        <f t="shared" si="396"/>
        <v>26581.07</v>
      </c>
      <c r="CU78" s="29"/>
      <c r="CV78" s="54">
        <f>_xlfn.XLOOKUP($C78,[21]PSP!$C:$C,[21]PSP!CV:CV)</f>
        <v>4114.9407629887692</v>
      </c>
      <c r="CW78" s="27">
        <f>_xlfn.XLOOKUP($C78,[21]PSP!$C:$C,[21]PSP!CW:CW)</f>
        <v>2.5499999999999998</v>
      </c>
      <c r="CX78" s="28">
        <f t="shared" si="397"/>
        <v>10493.09</v>
      </c>
      <c r="CY78" s="29"/>
      <c r="CZ78" s="54">
        <f>_xlfn.XLOOKUP($C78,[21]PSP!$C:$C,[21]PSP!CZ:CZ)</f>
        <v>8023.8339340422426</v>
      </c>
      <c r="DA78" s="27">
        <f>_xlfn.XLOOKUP($C78,[21]PSP!$C:$C,[21]PSP!DA:DA)</f>
        <v>2.5499999999999998</v>
      </c>
      <c r="DB78" s="28">
        <f t="shared" si="398"/>
        <v>20460.77</v>
      </c>
      <c r="DC78" s="29"/>
      <c r="DD78" s="54">
        <f>_xlfn.XLOOKUP($C78,[21]PSP!$C:$C,[21]PSP!DD:DD)</f>
        <v>3427.7652050844745</v>
      </c>
      <c r="DE78" s="27">
        <f>_xlfn.XLOOKUP($C78,[21]PSP!$C:$C,[21]PSP!DE:DE)</f>
        <v>2.5499999999999998</v>
      </c>
      <c r="DF78" s="28">
        <f t="shared" si="399"/>
        <v>8740.7999999999993</v>
      </c>
      <c r="DG78" s="29"/>
      <c r="DH78" s="54">
        <f>_xlfn.XLOOKUP($C78,[21]PSP!$C:$C,[21]PSP!DH:DH)</f>
        <v>1094.902437127568</v>
      </c>
      <c r="DI78" s="27">
        <f>_xlfn.XLOOKUP($C78,[21]PSP!$C:$C,[21]PSP!DI:DI)</f>
        <v>2.5499999999999998</v>
      </c>
      <c r="DJ78" s="28">
        <f t="shared" si="400"/>
        <v>2792</v>
      </c>
      <c r="DK78" s="29"/>
      <c r="DL78" s="54">
        <f>_xlfn.XLOOKUP($C78,[21]PSP!$C:$C,[21]PSP!DL:DL)</f>
        <v>637.13976037889961</v>
      </c>
      <c r="DM78" s="27">
        <f>_xlfn.XLOOKUP($C78,[21]PSP!$C:$C,[21]PSP!DM:DM)</f>
        <v>2.5499999999999998</v>
      </c>
      <c r="DN78" s="28">
        <f t="shared" si="401"/>
        <v>1624.7</v>
      </c>
      <c r="DO78" s="29"/>
      <c r="DP78" s="54">
        <f>_xlfn.XLOOKUP($C78,[21]PSP!$C:$C,[21]PSP!DP:DP)</f>
        <v>670.92487676679161</v>
      </c>
      <c r="DQ78" s="27">
        <f>_xlfn.XLOOKUP($C78,[21]PSP!$C:$C,[21]PSP!DQ:DQ)</f>
        <v>2.5499999999999998</v>
      </c>
      <c r="DR78" s="28">
        <f t="shared" si="402"/>
        <v>1710.85</v>
      </c>
      <c r="DS78" s="29"/>
      <c r="DT78" s="54">
        <f>_xlfn.XLOOKUP($C78,[21]PSP!$C:$C,[21]PSP!DT:DT)</f>
        <v>689.32349557346902</v>
      </c>
      <c r="DU78" s="27">
        <f>_xlfn.XLOOKUP($C78,[21]PSP!$C:$C,[21]PSP!DU:DU)</f>
        <v>2.5499999999999998</v>
      </c>
      <c r="DV78" s="28">
        <f t="shared" si="403"/>
        <v>1757.77</v>
      </c>
      <c r="DW78" s="29"/>
      <c r="DX78" s="54">
        <f>_xlfn.XLOOKUP($C78,[21]PSP!$C:$C,[21]PSP!DX:DX)</f>
        <v>102.61260678354884</v>
      </c>
      <c r="DY78" s="27">
        <f>_xlfn.XLOOKUP($C78,[21]PSP!$C:$C,[21]PSP!DY:DY)</f>
        <v>2.5499999999999998</v>
      </c>
      <c r="DZ78" s="28">
        <f t="shared" si="404"/>
        <v>261.66000000000003</v>
      </c>
      <c r="EA78" s="29"/>
      <c r="EB78" s="54">
        <f>_xlfn.XLOOKUP($C78,[21]PSP!$C:$C,[21]PSP!EB:EB)</f>
        <v>0</v>
      </c>
      <c r="EC78" s="27">
        <f>_xlfn.XLOOKUP($C78,[21]PSP!$C:$C,[21]PSP!EC:EC)</f>
        <v>2.5499999999999998</v>
      </c>
      <c r="ED78" s="28">
        <f t="shared" si="405"/>
        <v>0</v>
      </c>
      <c r="EE78" s="29"/>
      <c r="EF78" s="54">
        <f>_xlfn.XLOOKUP($C78,[21]PSP!$C:$C,[21]PSP!EF:EF)</f>
        <v>0</v>
      </c>
      <c r="EG78" s="27">
        <f>_xlfn.XLOOKUP($C78,[21]PSP!$C:$C,[21]PSP!EG:EG)</f>
        <v>2.5499999999999998</v>
      </c>
      <c r="EH78" s="28">
        <f t="shared" si="406"/>
        <v>0</v>
      </c>
      <c r="EI78" s="29"/>
      <c r="EJ78" s="54">
        <f>_xlfn.XLOOKUP($C78,[21]PSP!$C:$C,[21]PSP!EJ:EJ)</f>
        <v>0</v>
      </c>
      <c r="EK78" s="27">
        <f>_xlfn.XLOOKUP($C78,[21]PSP!$C:$C,[21]PSP!EK:EK)</f>
        <v>2.5499999999999998</v>
      </c>
      <c r="EL78" s="28">
        <f t="shared" si="407"/>
        <v>0</v>
      </c>
      <c r="EM78" s="29"/>
      <c r="EN78" s="108"/>
      <c r="EO78" s="29">
        <f t="shared" si="33"/>
        <v>210495.58999999994</v>
      </c>
      <c r="EP78" s="29">
        <f t="shared" si="305"/>
        <v>210495.59</v>
      </c>
      <c r="EQ78" s="4" t="b">
        <f t="shared" si="34"/>
        <v>1</v>
      </c>
      <c r="ES78" s="118">
        <f t="shared" si="200"/>
        <v>1.1767000000000001</v>
      </c>
    </row>
    <row r="79" spans="3:149" ht="14.25" x14ac:dyDescent="0.25">
      <c r="C79" s="24" t="s">
        <v>292</v>
      </c>
      <c r="D79" s="43">
        <f>_xlfn.XLOOKUP($C79,[21]PSP!$C:$C,[21]PSP!D:D)</f>
        <v>4915712</v>
      </c>
      <c r="E79" s="43" t="str">
        <f>_xlfn.XLOOKUP($C79,[21]PSP!$C:$C,[21]PSP!E:E)</f>
        <v>SICRO SERVIÇO</v>
      </c>
      <c r="F79" s="25" t="str">
        <f>_xlfn.XLOOKUP($C79,[21]PSP!$C:$C,[21]PSP!F:F)</f>
        <v>LIMPEZA DE BUEIRO</v>
      </c>
      <c r="G79" s="43" t="str">
        <f>_xlfn.XLOOKUP($C79,[21]PSP!$C:$C,[21]PSP!G:G)</f>
        <v>M³</v>
      </c>
      <c r="H79" s="53">
        <f>_xlfn.XLOOKUP($C79,[21]PSP!$C:$C,[21]PSP!H:H)</f>
        <v>3735.2323947461114</v>
      </c>
      <c r="I79" s="28">
        <f>_xlfn.XLOOKUP($C79,[21]PSP!$C:$C,[21]PSP!I:I)</f>
        <v>67159.319999999992</v>
      </c>
      <c r="J79" s="28">
        <f t="shared" si="374"/>
        <v>79026.371843999994</v>
      </c>
      <c r="K79" s="29"/>
      <c r="L79" s="54">
        <f>_xlfn.XLOOKUP($C79,[21]PSP!$C:$C,[21]PSP!L:L)</f>
        <v>85.228686312000008</v>
      </c>
      <c r="M79" s="27">
        <f>_xlfn.XLOOKUP($C79,[21]PSP!$C:$C,[21]PSP!M:M)</f>
        <v>17.98</v>
      </c>
      <c r="N79" s="28">
        <f t="shared" si="375"/>
        <v>1532.41</v>
      </c>
      <c r="O79" s="29"/>
      <c r="P79" s="54">
        <f>_xlfn.XLOOKUP($C79,[21]PSP!$C:$C,[21]PSP!P:P)</f>
        <v>24.264563861999999</v>
      </c>
      <c r="Q79" s="27">
        <f>_xlfn.XLOOKUP($C79,[21]PSP!$C:$C,[21]PSP!Q:Q)</f>
        <v>17.98</v>
      </c>
      <c r="R79" s="28">
        <f t="shared" si="376"/>
        <v>436.27</v>
      </c>
      <c r="S79" s="29"/>
      <c r="T79" s="54">
        <f>_xlfn.XLOOKUP($C79,[21]PSP!$C:$C,[21]PSP!T:T)</f>
        <v>25.235341824000002</v>
      </c>
      <c r="U79" s="27">
        <f>_xlfn.XLOOKUP($C79,[21]PSP!$C:$C,[21]PSP!U:U)</f>
        <v>17.98</v>
      </c>
      <c r="V79" s="28">
        <f t="shared" si="377"/>
        <v>453.73</v>
      </c>
      <c r="W79" s="29"/>
      <c r="X79" s="54">
        <f>_xlfn.XLOOKUP($C79,[21]PSP!$C:$C,[21]PSP!X:X)</f>
        <v>144.82515247200001</v>
      </c>
      <c r="Y79" s="27">
        <f>_xlfn.XLOOKUP($C79,[21]PSP!$C:$C,[21]PSP!Y:Y)</f>
        <v>17.98</v>
      </c>
      <c r="Z79" s="28">
        <f t="shared" si="378"/>
        <v>2603.9499999999998</v>
      </c>
      <c r="AA79" s="29"/>
      <c r="AB79" s="54">
        <f>_xlfn.XLOOKUP($C79,[21]PSP!$C:$C,[21]PSP!AB:AB)</f>
        <v>81.065092415999999</v>
      </c>
      <c r="AC79" s="27">
        <f>_xlfn.XLOOKUP($C79,[21]PSP!$C:$C,[21]PSP!AC:AC)</f>
        <v>17.98</v>
      </c>
      <c r="AD79" s="28">
        <f t="shared" si="379"/>
        <v>1457.55</v>
      </c>
      <c r="AE79" s="29"/>
      <c r="AF79" s="54">
        <f>_xlfn.XLOOKUP($C79,[21]PSP!$C:$C,[21]PSP!AF:AF)</f>
        <v>140.28502210800002</v>
      </c>
      <c r="AG79" s="27">
        <f>_xlfn.XLOOKUP($C79,[21]PSP!$C:$C,[21]PSP!AG:AG)</f>
        <v>17.98</v>
      </c>
      <c r="AH79" s="28">
        <f t="shared" si="380"/>
        <v>2522.3200000000002</v>
      </c>
      <c r="AI79" s="29"/>
      <c r="AJ79" s="54">
        <f>_xlfn.XLOOKUP($C79,[21]PSP!$C:$C,[21]PSP!AJ:AJ)</f>
        <v>48.456591321600023</v>
      </c>
      <c r="AK79" s="27">
        <f>_xlfn.XLOOKUP($C79,[21]PSP!$C:$C,[21]PSP!AK:AK)</f>
        <v>17.98</v>
      </c>
      <c r="AL79" s="28">
        <f t="shared" si="381"/>
        <v>871.24</v>
      </c>
      <c r="AM79" s="29"/>
      <c r="AN79" s="54">
        <f>_xlfn.XLOOKUP($C79,[21]PSP!$C:$C,[21]PSP!AN:AN)</f>
        <v>119.54595014207936</v>
      </c>
      <c r="AO79" s="27">
        <f>_xlfn.XLOOKUP($C79,[21]PSP!$C:$C,[21]PSP!AO:AO)</f>
        <v>17.98</v>
      </c>
      <c r="AP79" s="28">
        <f t="shared" si="382"/>
        <v>2149.4299999999998</v>
      </c>
      <c r="AQ79" s="29"/>
      <c r="AR79" s="54">
        <f>_xlfn.XLOOKUP($C79,[21]PSP!$C:$C,[21]PSP!AR:AR)</f>
        <v>31.631589158400001</v>
      </c>
      <c r="AS79" s="27">
        <f>_xlfn.XLOOKUP($C79,[21]PSP!$C:$C,[21]PSP!AS:AS)</f>
        <v>17.98</v>
      </c>
      <c r="AT79" s="28">
        <f t="shared" si="383"/>
        <v>568.73</v>
      </c>
      <c r="AU79" s="29"/>
      <c r="AV79" s="54">
        <f>_xlfn.XLOOKUP($C79,[21]PSP!$C:$C,[21]PSP!AV:AV)</f>
        <v>119.94182692800021</v>
      </c>
      <c r="AW79" s="27">
        <f>_xlfn.XLOOKUP($C79,[21]PSP!$C:$C,[21]PSP!AW:AW)</f>
        <v>17.98</v>
      </c>
      <c r="AX79" s="28">
        <f t="shared" si="384"/>
        <v>2156.5500000000002</v>
      </c>
      <c r="AY79" s="29"/>
      <c r="AZ79" s="54">
        <f>_xlfn.XLOOKUP($C79,[21]PSP!$C:$C,[21]PSP!AZ:AZ)</f>
        <v>26.145581153999736</v>
      </c>
      <c r="BA79" s="27">
        <f>_xlfn.XLOOKUP($C79,[21]PSP!$C:$C,[21]PSP!BA:BA)</f>
        <v>17.98</v>
      </c>
      <c r="BB79" s="28">
        <f t="shared" si="385"/>
        <v>470.09</v>
      </c>
      <c r="BC79" s="54"/>
      <c r="BD79" s="54">
        <f>_xlfn.XLOOKUP($C79,[21]PSP!$C:$C,[21]PSP!BD:BD)</f>
        <v>258.03971424000048</v>
      </c>
      <c r="BE79" s="27">
        <f>_xlfn.XLOOKUP($C79,[21]PSP!$C:$C,[21]PSP!BE:BE)</f>
        <v>17.98</v>
      </c>
      <c r="BF79" s="28">
        <f t="shared" si="386"/>
        <v>4639.55</v>
      </c>
      <c r="BG79" s="29"/>
      <c r="BH79" s="54">
        <f>_xlfn.XLOOKUP($C79,[21]PSP!$C:$C,[21]PSP!BH:BH)</f>
        <v>214.65899347200002</v>
      </c>
      <c r="BI79" s="27">
        <f>_xlfn.XLOOKUP($C79,[21]PSP!$C:$C,[21]PSP!BI:BI)</f>
        <v>17.98</v>
      </c>
      <c r="BJ79" s="28">
        <f t="shared" si="387"/>
        <v>3859.56</v>
      </c>
      <c r="BK79" s="29"/>
      <c r="BL79" s="54">
        <f>_xlfn.XLOOKUP($C79,[21]PSP!$C:$C,[21]PSP!BL:BL)</f>
        <v>230.27503884000049</v>
      </c>
      <c r="BM79" s="27">
        <f>_xlfn.XLOOKUP($C79,[21]PSP!$C:$C,[21]PSP!BM:BM)</f>
        <v>17.98</v>
      </c>
      <c r="BN79" s="28">
        <f t="shared" si="388"/>
        <v>4140.34</v>
      </c>
      <c r="BO79" s="29"/>
      <c r="BP79" s="54">
        <f>_xlfn.XLOOKUP($C79,[21]PSP!$C:$C,[21]PSP!BP:BP)</f>
        <v>43.49004844799974</v>
      </c>
      <c r="BQ79" s="27">
        <f>_xlfn.XLOOKUP($C79,[21]PSP!$C:$C,[21]PSP!BQ:BQ)</f>
        <v>17.98</v>
      </c>
      <c r="BR79" s="28">
        <f t="shared" si="389"/>
        <v>781.95</v>
      </c>
      <c r="BS79" s="29"/>
      <c r="BT79" s="54">
        <f>_xlfn.XLOOKUP($C79,[21]PSP!$C:$C,[21]PSP!BT:BT)</f>
        <v>143.2374318144002</v>
      </c>
      <c r="BU79" s="27">
        <f>_xlfn.XLOOKUP($C79,[21]PSP!$C:$C,[21]PSP!BU:BU)</f>
        <v>17.98</v>
      </c>
      <c r="BV79" s="28">
        <f t="shared" si="390"/>
        <v>2575.4</v>
      </c>
      <c r="BW79" s="29"/>
      <c r="BX79" s="54">
        <f>_xlfn.XLOOKUP($C79,[21]PSP!$C:$C,[21]PSP!BX:BX)</f>
        <v>113.01094838880002</v>
      </c>
      <c r="BY79" s="27">
        <f>_xlfn.XLOOKUP($C79,[21]PSP!$C:$C,[21]PSP!BY:BY)</f>
        <v>17.98</v>
      </c>
      <c r="BZ79" s="28">
        <f t="shared" si="391"/>
        <v>2031.93</v>
      </c>
      <c r="CA79" s="29"/>
      <c r="CB79" s="54">
        <f>_xlfn.XLOOKUP($C79,[21]PSP!$C:$C,[21]PSP!CB:CB)</f>
        <v>120.28429274400021</v>
      </c>
      <c r="CC79" s="27">
        <f>_xlfn.XLOOKUP($C79,[21]PSP!$C:$C,[21]PSP!CC:CC)</f>
        <v>17.98</v>
      </c>
      <c r="CD79" s="28">
        <f t="shared" si="392"/>
        <v>2162.71</v>
      </c>
      <c r="CE79" s="29"/>
      <c r="CF79" s="54">
        <f>_xlfn.XLOOKUP($C79,[21]PSP!$C:$C,[21]PSP!CF:CF)</f>
        <v>230.79712249440007</v>
      </c>
      <c r="CG79" s="27">
        <f>_xlfn.XLOOKUP($C79,[21]PSP!$C:$C,[21]PSP!CG:CG)</f>
        <v>17.98</v>
      </c>
      <c r="CH79" s="28">
        <f t="shared" si="393"/>
        <v>4149.7299999999996</v>
      </c>
      <c r="CI79" s="29"/>
      <c r="CJ79" s="54">
        <f>_xlfn.XLOOKUP($C79,[21]PSP!$C:$C,[21]PSP!CJ:CJ)</f>
        <v>97.174061107199734</v>
      </c>
      <c r="CK79" s="27">
        <f>_xlfn.XLOOKUP($C79,[21]PSP!$C:$C,[21]PSP!CK:CK)</f>
        <v>17.98</v>
      </c>
      <c r="CL79" s="28">
        <f t="shared" si="394"/>
        <v>1747.18</v>
      </c>
      <c r="CM79" s="29"/>
      <c r="CN79" s="54">
        <f>_xlfn.XLOOKUP($C79,[21]PSP!$C:$C,[21]PSP!CN:CN)</f>
        <v>260.71754496479969</v>
      </c>
      <c r="CO79" s="27">
        <f>_xlfn.XLOOKUP($C79,[21]PSP!$C:$C,[21]PSP!CO:CO)</f>
        <v>17.98</v>
      </c>
      <c r="CP79" s="28">
        <f t="shared" si="395"/>
        <v>4687.7</v>
      </c>
      <c r="CQ79" s="29"/>
      <c r="CR79" s="54">
        <f>_xlfn.XLOOKUP($C79,[21]PSP!$C:$C,[21]PSP!CR:CR)</f>
        <v>248.53406830560004</v>
      </c>
      <c r="CS79" s="27">
        <f>_xlfn.XLOOKUP($C79,[21]PSP!$C:$C,[21]PSP!CS:CS)</f>
        <v>17.98</v>
      </c>
      <c r="CT79" s="28">
        <f t="shared" si="396"/>
        <v>4468.6400000000003</v>
      </c>
      <c r="CU79" s="29"/>
      <c r="CV79" s="54">
        <f>_xlfn.XLOOKUP($C79,[21]PSP!$C:$C,[21]PSP!CV:CV)</f>
        <v>241.39973975039987</v>
      </c>
      <c r="CW79" s="27">
        <f>_xlfn.XLOOKUP($C79,[21]PSP!$C:$C,[21]PSP!CW:CW)</f>
        <v>17.98</v>
      </c>
      <c r="CX79" s="28">
        <f t="shared" si="397"/>
        <v>4340.3599999999997</v>
      </c>
      <c r="CY79" s="29"/>
      <c r="CZ79" s="54">
        <f>_xlfn.XLOOKUP($C79,[21]PSP!$C:$C,[21]PSP!CZ:CZ)</f>
        <v>221.2566990480006</v>
      </c>
      <c r="DA79" s="27">
        <f>_xlfn.XLOOKUP($C79,[21]PSP!$C:$C,[21]PSP!DA:DA)</f>
        <v>17.98</v>
      </c>
      <c r="DB79" s="28">
        <f t="shared" si="398"/>
        <v>3978.19</v>
      </c>
      <c r="DC79" s="29"/>
      <c r="DD79" s="54">
        <f>_xlfn.XLOOKUP($C79,[21]PSP!$C:$C,[21]PSP!DD:DD)</f>
        <v>166.51261630079949</v>
      </c>
      <c r="DE79" s="27">
        <f>_xlfn.XLOOKUP($C79,[21]PSP!$C:$C,[21]PSP!DE:DE)</f>
        <v>17.98</v>
      </c>
      <c r="DF79" s="28">
        <f t="shared" si="399"/>
        <v>2993.89</v>
      </c>
      <c r="DG79" s="29"/>
      <c r="DH79" s="54">
        <f>_xlfn.XLOOKUP($C79,[21]PSP!$C:$C,[21]PSP!DH:DH)</f>
        <v>48.564411033600365</v>
      </c>
      <c r="DI79" s="27">
        <f>_xlfn.XLOOKUP($C79,[21]PSP!$C:$C,[21]PSP!DI:DI)</f>
        <v>17.98</v>
      </c>
      <c r="DJ79" s="28">
        <f t="shared" si="400"/>
        <v>873.18</v>
      </c>
      <c r="DK79" s="29"/>
      <c r="DL79" s="54">
        <f>_xlfn.XLOOKUP($C79,[21]PSP!$C:$C,[21]PSP!DL:DL)</f>
        <v>26.005435948799882</v>
      </c>
      <c r="DM79" s="27">
        <f>_xlfn.XLOOKUP($C79,[21]PSP!$C:$C,[21]PSP!DM:DM)</f>
        <v>17.98</v>
      </c>
      <c r="DN79" s="28">
        <f t="shared" si="401"/>
        <v>467.57</v>
      </c>
      <c r="DO79" s="29"/>
      <c r="DP79" s="54">
        <f>_xlfn.XLOOKUP($C79,[21]PSP!$C:$C,[21]PSP!DP:DP)</f>
        <v>74.240657568000017</v>
      </c>
      <c r="DQ79" s="27">
        <f>_xlfn.XLOOKUP($C79,[21]PSP!$C:$C,[21]PSP!DQ:DQ)</f>
        <v>17.98</v>
      </c>
      <c r="DR79" s="28">
        <f t="shared" si="402"/>
        <v>1334.84</v>
      </c>
      <c r="DS79" s="29"/>
      <c r="DT79" s="54">
        <f>_xlfn.XLOOKUP($C79,[21]PSP!$C:$C,[21]PSP!DT:DT)</f>
        <v>123.46891381440045</v>
      </c>
      <c r="DU79" s="27">
        <f>_xlfn.XLOOKUP($C79,[21]PSP!$C:$C,[21]PSP!DU:DU)</f>
        <v>17.98</v>
      </c>
      <c r="DV79" s="28">
        <f t="shared" si="403"/>
        <v>2219.9699999999998</v>
      </c>
      <c r="DW79" s="29"/>
      <c r="DX79" s="54">
        <f>_xlfn.XLOOKUP($C79,[21]PSP!$C:$C,[21]PSP!DX:DX)</f>
        <v>26.939258764830726</v>
      </c>
      <c r="DY79" s="27">
        <f>_xlfn.XLOOKUP($C79,[21]PSP!$C:$C,[21]PSP!DY:DY)</f>
        <v>17.98</v>
      </c>
      <c r="DZ79" s="28">
        <f t="shared" si="404"/>
        <v>484.36</v>
      </c>
      <c r="EA79" s="29"/>
      <c r="EB79" s="54">
        <f>_xlfn.XLOOKUP($C79,[21]PSP!$C:$C,[21]PSP!EB:EB)</f>
        <v>0</v>
      </c>
      <c r="EC79" s="27">
        <f>_xlfn.XLOOKUP($C79,[21]PSP!$C:$C,[21]PSP!EC:EC)</f>
        <v>17.98</v>
      </c>
      <c r="ED79" s="28">
        <f t="shared" si="405"/>
        <v>0</v>
      </c>
      <c r="EE79" s="29"/>
      <c r="EF79" s="54">
        <f>_xlfn.XLOOKUP($C79,[21]PSP!$C:$C,[21]PSP!EF:EF)</f>
        <v>0</v>
      </c>
      <c r="EG79" s="27">
        <f>_xlfn.XLOOKUP($C79,[21]PSP!$C:$C,[21]PSP!EG:EG)</f>
        <v>17.98</v>
      </c>
      <c r="EH79" s="28">
        <f t="shared" si="406"/>
        <v>0</v>
      </c>
      <c r="EI79" s="29"/>
      <c r="EJ79" s="54">
        <f>_xlfn.XLOOKUP($C79,[21]PSP!$C:$C,[21]PSP!EJ:EJ)</f>
        <v>0</v>
      </c>
      <c r="EK79" s="27">
        <f>_xlfn.XLOOKUP($C79,[21]PSP!$C:$C,[21]PSP!EK:EK)</f>
        <v>17.98</v>
      </c>
      <c r="EL79" s="28">
        <f t="shared" si="407"/>
        <v>0</v>
      </c>
      <c r="EM79" s="29"/>
      <c r="EN79" s="108"/>
      <c r="EO79" s="29">
        <f t="shared" si="33"/>
        <v>67159.320000000007</v>
      </c>
      <c r="EP79" s="29">
        <f t="shared" si="305"/>
        <v>67159.319999999992</v>
      </c>
      <c r="EQ79" s="4" t="b">
        <f t="shared" si="34"/>
        <v>1</v>
      </c>
      <c r="ES79" s="118">
        <f t="shared" si="200"/>
        <v>1.1767000000000001</v>
      </c>
    </row>
    <row r="80" spans="3:149" ht="14.25" x14ac:dyDescent="0.25">
      <c r="C80" s="24" t="s">
        <v>293</v>
      </c>
      <c r="D80" s="43">
        <f>_xlfn.XLOOKUP($C80,[21]PSP!$C:$C,[21]PSP!D:D)</f>
        <v>4915713</v>
      </c>
      <c r="E80" s="43" t="str">
        <f>_xlfn.XLOOKUP($C80,[21]PSP!$C:$C,[21]PSP!E:E)</f>
        <v>SICRO SERVIÇO</v>
      </c>
      <c r="F80" s="25" t="str">
        <f>_xlfn.XLOOKUP($C80,[21]PSP!$C:$C,[21]PSP!F:F)</f>
        <v>DESOBSTRUÇÃO DE BUEIRO</v>
      </c>
      <c r="G80" s="43" t="str">
        <f>_xlfn.XLOOKUP($C80,[21]PSP!$C:$C,[21]PSP!G:G)</f>
        <v>M³</v>
      </c>
      <c r="H80" s="53">
        <f>_xlfn.XLOOKUP($C80,[21]PSP!$C:$C,[21]PSP!H:H)</f>
        <v>601.61744172842214</v>
      </c>
      <c r="I80" s="28">
        <f>_xlfn.XLOOKUP($C80,[21]PSP!$C:$C,[21]PSP!I:I)</f>
        <v>32457.14</v>
      </c>
      <c r="J80" s="28">
        <f t="shared" si="374"/>
        <v>38192.316638000004</v>
      </c>
      <c r="K80" s="29"/>
      <c r="L80" s="54">
        <f>_xlfn.XLOOKUP($C80,[21]PSP!$C:$C,[21]PSP!L:L)</f>
        <v>9.1587944448000034</v>
      </c>
      <c r="M80" s="27">
        <f>_xlfn.XLOOKUP($C80,[21]PSP!$C:$C,[21]PSP!M:M)</f>
        <v>53.95</v>
      </c>
      <c r="N80" s="28">
        <f t="shared" si="375"/>
        <v>494.11</v>
      </c>
      <c r="O80" s="29"/>
      <c r="P80" s="54">
        <f>_xlfn.XLOOKUP($C80,[21]PSP!$C:$C,[21]PSP!P:P)</f>
        <v>0</v>
      </c>
      <c r="Q80" s="27">
        <f>_xlfn.XLOOKUP($C80,[21]PSP!$C:$C,[21]PSP!Q:Q)</f>
        <v>53.95</v>
      </c>
      <c r="R80" s="28">
        <f t="shared" si="376"/>
        <v>0</v>
      </c>
      <c r="S80" s="29"/>
      <c r="T80" s="54">
        <f>_xlfn.XLOOKUP($C80,[21]PSP!$C:$C,[21]PSP!T:T)</f>
        <v>0</v>
      </c>
      <c r="U80" s="27">
        <f>_xlfn.XLOOKUP($C80,[21]PSP!$C:$C,[21]PSP!U:U)</f>
        <v>53.95</v>
      </c>
      <c r="V80" s="28">
        <f t="shared" si="377"/>
        <v>0</v>
      </c>
      <c r="W80" s="29"/>
      <c r="X80" s="54">
        <f>_xlfn.XLOOKUP($C80,[21]PSP!$C:$C,[21]PSP!X:X)</f>
        <v>28.929461299200007</v>
      </c>
      <c r="Y80" s="27">
        <f>_xlfn.XLOOKUP($C80,[21]PSP!$C:$C,[21]PSP!Y:Y)</f>
        <v>53.95</v>
      </c>
      <c r="Z80" s="28">
        <f t="shared" si="378"/>
        <v>1560.74</v>
      </c>
      <c r="AA80" s="29"/>
      <c r="AB80" s="54">
        <f>_xlfn.XLOOKUP($C80,[21]PSP!$C:$C,[21]PSP!AB:AB)</f>
        <v>18.731978496000004</v>
      </c>
      <c r="AC80" s="27">
        <f>_xlfn.XLOOKUP($C80,[21]PSP!$C:$C,[21]PSP!AC:AC)</f>
        <v>53.95</v>
      </c>
      <c r="AD80" s="28">
        <f t="shared" si="379"/>
        <v>1010.59</v>
      </c>
      <c r="AE80" s="29"/>
      <c r="AF80" s="54">
        <f>_xlfn.XLOOKUP($C80,[21]PSP!$C:$C,[21]PSP!AF:AF)</f>
        <v>11.996187033600004</v>
      </c>
      <c r="AG80" s="27">
        <f>_xlfn.XLOOKUP($C80,[21]PSP!$C:$C,[21]PSP!AG:AG)</f>
        <v>53.95</v>
      </c>
      <c r="AH80" s="28">
        <f t="shared" si="380"/>
        <v>647.19000000000005</v>
      </c>
      <c r="AI80" s="29"/>
      <c r="AJ80" s="54">
        <f>_xlfn.XLOOKUP($C80,[21]PSP!$C:$C,[21]PSP!AJ:AJ)</f>
        <v>7.3830113280000074</v>
      </c>
      <c r="AK80" s="27">
        <f>_xlfn.XLOOKUP($C80,[21]PSP!$C:$C,[21]PSP!AK:AK)</f>
        <v>53.95</v>
      </c>
      <c r="AL80" s="28">
        <f t="shared" si="381"/>
        <v>398.31</v>
      </c>
      <c r="AM80" s="29"/>
      <c r="AN80" s="54">
        <f>_xlfn.XLOOKUP($C80,[21]PSP!$C:$C,[21]PSP!AN:AN)</f>
        <v>32.472329573375738</v>
      </c>
      <c r="AO80" s="27">
        <f>_xlfn.XLOOKUP($C80,[21]PSP!$C:$C,[21]PSP!AO:AO)</f>
        <v>53.95</v>
      </c>
      <c r="AP80" s="28">
        <f t="shared" si="382"/>
        <v>1751.88</v>
      </c>
      <c r="AQ80" s="29"/>
      <c r="AR80" s="54">
        <f>_xlfn.XLOOKUP($C80,[21]PSP!$C:$C,[21]PSP!AR:AR)</f>
        <v>5.1681079296000005</v>
      </c>
      <c r="AS80" s="27">
        <f>_xlfn.XLOOKUP($C80,[21]PSP!$C:$C,[21]PSP!AS:AS)</f>
        <v>53.95</v>
      </c>
      <c r="AT80" s="28">
        <f t="shared" si="383"/>
        <v>278.81</v>
      </c>
      <c r="AU80" s="29"/>
      <c r="AV80" s="54">
        <f>_xlfn.XLOOKUP($C80,[21]PSP!$C:$C,[21]PSP!AV:AV)</f>
        <v>21.018259046400082</v>
      </c>
      <c r="AW80" s="27">
        <f>_xlfn.XLOOKUP($C80,[21]PSP!$C:$C,[21]PSP!AW:AW)</f>
        <v>53.95</v>
      </c>
      <c r="AX80" s="28">
        <f t="shared" si="384"/>
        <v>1133.93</v>
      </c>
      <c r="AY80" s="29"/>
      <c r="AZ80" s="54">
        <f>_xlfn.XLOOKUP($C80,[21]PSP!$C:$C,[21]PSP!AZ:AZ)</f>
        <v>0</v>
      </c>
      <c r="BA80" s="27">
        <f>_xlfn.XLOOKUP($C80,[21]PSP!$C:$C,[21]PSP!BA:BA)</f>
        <v>53.95</v>
      </c>
      <c r="BB80" s="28">
        <f t="shared" si="385"/>
        <v>0</v>
      </c>
      <c r="BC80" s="54"/>
      <c r="BD80" s="54">
        <f>_xlfn.XLOOKUP($C80,[21]PSP!$C:$C,[21]PSP!BD:BD)</f>
        <v>25.565486284800127</v>
      </c>
      <c r="BE80" s="27">
        <f>_xlfn.XLOOKUP($C80,[21]PSP!$C:$C,[21]PSP!BE:BE)</f>
        <v>53.95</v>
      </c>
      <c r="BF80" s="28">
        <f t="shared" si="386"/>
        <v>1379.25</v>
      </c>
      <c r="BG80" s="29"/>
      <c r="BH80" s="54">
        <f>_xlfn.XLOOKUP($C80,[21]PSP!$C:$C,[21]PSP!BH:BH)</f>
        <v>24.359111884800011</v>
      </c>
      <c r="BI80" s="27">
        <f>_xlfn.XLOOKUP($C80,[21]PSP!$C:$C,[21]PSP!BI:BI)</f>
        <v>53.95</v>
      </c>
      <c r="BJ80" s="28">
        <f t="shared" si="387"/>
        <v>1314.17</v>
      </c>
      <c r="BK80" s="29"/>
      <c r="BL80" s="54">
        <f>_xlfn.XLOOKUP($C80,[21]PSP!$C:$C,[21]PSP!BL:BL)</f>
        <v>47.481891072000209</v>
      </c>
      <c r="BM80" s="27">
        <f>_xlfn.XLOOKUP($C80,[21]PSP!$C:$C,[21]PSP!BM:BM)</f>
        <v>53.95</v>
      </c>
      <c r="BN80" s="28">
        <f t="shared" si="388"/>
        <v>2561.64</v>
      </c>
      <c r="BO80" s="29"/>
      <c r="BP80" s="54">
        <f>_xlfn.XLOOKUP($C80,[21]PSP!$C:$C,[21]PSP!BP:BP)</f>
        <v>5.8678050815999319</v>
      </c>
      <c r="BQ80" s="27">
        <f>_xlfn.XLOOKUP($C80,[21]PSP!$C:$C,[21]PSP!BQ:BQ)</f>
        <v>53.95</v>
      </c>
      <c r="BR80" s="28">
        <f t="shared" si="389"/>
        <v>316.56</v>
      </c>
      <c r="BS80" s="29"/>
      <c r="BT80" s="54">
        <f>_xlfn.XLOOKUP($C80,[21]PSP!$C:$C,[21]PSP!BT:BT)</f>
        <v>30.752413655040073</v>
      </c>
      <c r="BU80" s="27">
        <f>_xlfn.XLOOKUP($C80,[21]PSP!$C:$C,[21]PSP!BU:BU)</f>
        <v>53.95</v>
      </c>
      <c r="BV80" s="28">
        <f t="shared" si="390"/>
        <v>1659.09</v>
      </c>
      <c r="BW80" s="29"/>
      <c r="BX80" s="54">
        <f>_xlfn.XLOOKUP($C80,[21]PSP!$C:$C,[21]PSP!BX:BX)</f>
        <v>25.327589253120003</v>
      </c>
      <c r="BY80" s="27">
        <f>_xlfn.XLOOKUP($C80,[21]PSP!$C:$C,[21]PSP!BY:BY)</f>
        <v>53.95</v>
      </c>
      <c r="BZ80" s="28">
        <f t="shared" si="391"/>
        <v>1366.42</v>
      </c>
      <c r="CA80" s="29"/>
      <c r="CB80" s="54">
        <f>_xlfn.XLOOKUP($C80,[21]PSP!$C:$C,[21]PSP!CB:CB)</f>
        <v>28.092840652800085</v>
      </c>
      <c r="CC80" s="27">
        <f>_xlfn.XLOOKUP($C80,[21]PSP!$C:$C,[21]PSP!CC:CC)</f>
        <v>53.95</v>
      </c>
      <c r="CD80" s="28">
        <f t="shared" si="392"/>
        <v>1515.6</v>
      </c>
      <c r="CE80" s="29"/>
      <c r="CF80" s="54">
        <f>_xlfn.XLOOKUP($C80,[21]PSP!$C:$C,[21]PSP!CF:CF)</f>
        <v>32.705292533760016</v>
      </c>
      <c r="CG80" s="27">
        <f>_xlfn.XLOOKUP($C80,[21]PSP!$C:$C,[21]PSP!CG:CG)</f>
        <v>53.95</v>
      </c>
      <c r="CH80" s="28">
        <f t="shared" si="393"/>
        <v>1764.45</v>
      </c>
      <c r="CI80" s="29"/>
      <c r="CJ80" s="54">
        <f>_xlfn.XLOOKUP($C80,[21]PSP!$C:$C,[21]PSP!CJ:CJ)</f>
        <v>25.221910855679894</v>
      </c>
      <c r="CK80" s="27">
        <f>_xlfn.XLOOKUP($C80,[21]PSP!$C:$C,[21]PSP!CK:CK)</f>
        <v>53.95</v>
      </c>
      <c r="CL80" s="28">
        <f t="shared" si="394"/>
        <v>1360.72</v>
      </c>
      <c r="CM80" s="29"/>
      <c r="CN80" s="54">
        <f>_xlfn.XLOOKUP($C80,[21]PSP!$C:$C,[21]PSP!CN:CN)</f>
        <v>38.332707409919919</v>
      </c>
      <c r="CO80" s="27">
        <f>_xlfn.XLOOKUP($C80,[21]PSP!$C:$C,[21]PSP!CO:CO)</f>
        <v>53.95</v>
      </c>
      <c r="CP80" s="28">
        <f t="shared" si="395"/>
        <v>2068.04</v>
      </c>
      <c r="CQ80" s="29"/>
      <c r="CR80" s="54">
        <f>_xlfn.XLOOKUP($C80,[21]PSP!$C:$C,[21]PSP!CR:CR)</f>
        <v>48.45354522624001</v>
      </c>
      <c r="CS80" s="27">
        <f>_xlfn.XLOOKUP($C80,[21]PSP!$C:$C,[21]PSP!CS:CS)</f>
        <v>53.95</v>
      </c>
      <c r="CT80" s="28">
        <f t="shared" si="396"/>
        <v>2614.06</v>
      </c>
      <c r="CU80" s="29"/>
      <c r="CV80" s="54">
        <f>_xlfn.XLOOKUP($C80,[21]PSP!$C:$C,[21]PSP!CV:CV)</f>
        <v>44.983771176959934</v>
      </c>
      <c r="CW80" s="27">
        <f>_xlfn.XLOOKUP($C80,[21]PSP!$C:$C,[21]PSP!CW:CW)</f>
        <v>53.95</v>
      </c>
      <c r="CX80" s="28">
        <f t="shared" si="397"/>
        <v>2426.87</v>
      </c>
      <c r="CY80" s="29"/>
      <c r="CZ80" s="54">
        <f>_xlfn.XLOOKUP($C80,[21]PSP!$C:$C,[21]PSP!CZ:CZ)</f>
        <v>40.245856358400253</v>
      </c>
      <c r="DA80" s="27">
        <f>_xlfn.XLOOKUP($C80,[21]PSP!$C:$C,[21]PSP!DA:DA)</f>
        <v>53.95</v>
      </c>
      <c r="DB80" s="28">
        <f t="shared" si="398"/>
        <v>2171.2600000000002</v>
      </c>
      <c r="DC80" s="29"/>
      <c r="DD80" s="54">
        <f>_xlfn.XLOOKUP($C80,[21]PSP!$C:$C,[21]PSP!DD:DD)</f>
        <v>26.648569221119793</v>
      </c>
      <c r="DE80" s="27">
        <f>_xlfn.XLOOKUP($C80,[21]PSP!$C:$C,[21]PSP!DE:DE)</f>
        <v>53.95</v>
      </c>
      <c r="DF80" s="28">
        <f t="shared" si="399"/>
        <v>1437.69</v>
      </c>
      <c r="DG80" s="29"/>
      <c r="DH80" s="54">
        <f>_xlfn.XLOOKUP($C80,[21]PSP!$C:$C,[21]PSP!DH:DH)</f>
        <v>0</v>
      </c>
      <c r="DI80" s="27">
        <f>_xlfn.XLOOKUP($C80,[21]PSP!$C:$C,[21]PSP!DI:DI)</f>
        <v>53.95</v>
      </c>
      <c r="DJ80" s="28">
        <f t="shared" si="400"/>
        <v>0</v>
      </c>
      <c r="DK80" s="29"/>
      <c r="DL80" s="54">
        <f>_xlfn.XLOOKUP($C80,[21]PSP!$C:$C,[21]PSP!DL:DL)</f>
        <v>0</v>
      </c>
      <c r="DM80" s="27">
        <f>_xlfn.XLOOKUP($C80,[21]PSP!$C:$C,[21]PSP!DM:DM)</f>
        <v>53.95</v>
      </c>
      <c r="DN80" s="28">
        <f t="shared" si="401"/>
        <v>0</v>
      </c>
      <c r="DO80" s="29"/>
      <c r="DP80" s="54">
        <f>_xlfn.XLOOKUP($C80,[21]PSP!$C:$C,[21]PSP!DP:DP)</f>
        <v>9.5544852480000042</v>
      </c>
      <c r="DQ80" s="27">
        <f>_xlfn.XLOOKUP($C80,[21]PSP!$C:$C,[21]PSP!DQ:DQ)</f>
        <v>53.95</v>
      </c>
      <c r="DR80" s="28">
        <f t="shared" si="402"/>
        <v>515.46</v>
      </c>
      <c r="DS80" s="29"/>
      <c r="DT80" s="54">
        <f>_xlfn.XLOOKUP($C80,[21]PSP!$C:$C,[21]PSP!DT:DT)</f>
        <v>9.4270921113601194</v>
      </c>
      <c r="DU80" s="27">
        <f>_xlfn.XLOOKUP($C80,[21]PSP!$C:$C,[21]PSP!DU:DU)</f>
        <v>53.95</v>
      </c>
      <c r="DV80" s="28">
        <f t="shared" si="403"/>
        <v>508.59</v>
      </c>
      <c r="DW80" s="29"/>
      <c r="DX80" s="54">
        <f>_xlfn.XLOOKUP($C80,[21]PSP!$C:$C,[21]PSP!DX:DX)</f>
        <v>3.7389445518458895</v>
      </c>
      <c r="DY80" s="27">
        <f>_xlfn.XLOOKUP($C80,[21]PSP!$C:$C,[21]PSP!DY:DY)</f>
        <v>53.95</v>
      </c>
      <c r="DZ80" s="28">
        <f t="shared" si="404"/>
        <v>201.71</v>
      </c>
      <c r="EA80" s="29"/>
      <c r="EB80" s="54">
        <f>_xlfn.XLOOKUP($C80,[21]PSP!$C:$C,[21]PSP!EB:EB)</f>
        <v>0</v>
      </c>
      <c r="EC80" s="27">
        <f>_xlfn.XLOOKUP($C80,[21]PSP!$C:$C,[21]PSP!EC:EC)</f>
        <v>53.95</v>
      </c>
      <c r="ED80" s="28">
        <f t="shared" si="405"/>
        <v>0</v>
      </c>
      <c r="EE80" s="29"/>
      <c r="EF80" s="54">
        <f>_xlfn.XLOOKUP($C80,[21]PSP!$C:$C,[21]PSP!EF:EF)</f>
        <v>0</v>
      </c>
      <c r="EG80" s="27">
        <f>_xlfn.XLOOKUP($C80,[21]PSP!$C:$C,[21]PSP!EG:EG)</f>
        <v>53.95</v>
      </c>
      <c r="EH80" s="28">
        <f t="shared" si="406"/>
        <v>0</v>
      </c>
      <c r="EI80" s="29"/>
      <c r="EJ80" s="54">
        <f>_xlfn.XLOOKUP($C80,[21]PSP!$C:$C,[21]PSP!EJ:EJ)</f>
        <v>0</v>
      </c>
      <c r="EK80" s="27">
        <f>_xlfn.XLOOKUP($C80,[21]PSP!$C:$C,[21]PSP!EK:EK)</f>
        <v>53.95</v>
      </c>
      <c r="EL80" s="28">
        <f t="shared" si="407"/>
        <v>0</v>
      </c>
      <c r="EM80" s="29"/>
      <c r="EN80" s="108"/>
      <c r="EO80" s="29">
        <f t="shared" si="33"/>
        <v>32457.140000000007</v>
      </c>
      <c r="EP80" s="29">
        <f t="shared" si="305"/>
        <v>32457.14</v>
      </c>
      <c r="EQ80" s="4" t="b">
        <f t="shared" si="34"/>
        <v>1</v>
      </c>
      <c r="ES80" s="118">
        <f t="shared" si="200"/>
        <v>1.1767000000000001</v>
      </c>
    </row>
    <row r="81" spans="3:149" ht="14.25" x14ac:dyDescent="0.25">
      <c r="C81" s="64" t="s">
        <v>294</v>
      </c>
      <c r="D81" s="67"/>
      <c r="E81" s="67"/>
      <c r="F81" s="66" t="s">
        <v>295</v>
      </c>
      <c r="G81" s="67"/>
      <c r="H81" s="67"/>
      <c r="I81" s="67"/>
      <c r="J81" s="67"/>
      <c r="L81" s="67"/>
      <c r="M81" s="67"/>
      <c r="N81" s="67"/>
      <c r="P81" s="67"/>
      <c r="Q81" s="67"/>
      <c r="R81" s="67"/>
      <c r="T81" s="67"/>
      <c r="U81" s="67"/>
      <c r="V81" s="67"/>
      <c r="X81" s="67"/>
      <c r="Y81" s="67"/>
      <c r="Z81" s="67"/>
      <c r="AB81" s="67"/>
      <c r="AC81" s="67"/>
      <c r="AD81" s="67"/>
      <c r="AF81" s="67"/>
      <c r="AG81" s="67"/>
      <c r="AH81" s="67"/>
      <c r="AJ81" s="67"/>
      <c r="AK81" s="67"/>
      <c r="AL81" s="67"/>
      <c r="AN81" s="67"/>
      <c r="AO81" s="67"/>
      <c r="AP81" s="67"/>
      <c r="AR81" s="67"/>
      <c r="AS81" s="67"/>
      <c r="AT81" s="67"/>
      <c r="AV81" s="67"/>
      <c r="AW81" s="67"/>
      <c r="AX81" s="67"/>
      <c r="AZ81" s="67"/>
      <c r="BA81" s="67"/>
      <c r="BB81" s="67"/>
      <c r="BC81" s="67"/>
      <c r="BD81" s="67"/>
      <c r="BE81" s="67"/>
      <c r="BF81" s="67"/>
      <c r="BH81" s="67"/>
      <c r="BI81" s="67"/>
      <c r="BJ81" s="67"/>
      <c r="BL81" s="67"/>
      <c r="BM81" s="67"/>
      <c r="BN81" s="67"/>
      <c r="BP81" s="67"/>
      <c r="BQ81" s="67"/>
      <c r="BR81" s="67"/>
      <c r="BT81" s="67"/>
      <c r="BU81" s="67"/>
      <c r="BV81" s="67"/>
      <c r="BX81" s="67"/>
      <c r="BY81" s="67"/>
      <c r="BZ81" s="67"/>
      <c r="CB81" s="67"/>
      <c r="CC81" s="67"/>
      <c r="CD81" s="67"/>
      <c r="CF81" s="67"/>
      <c r="CG81" s="67"/>
      <c r="CH81" s="67"/>
      <c r="CJ81" s="67"/>
      <c r="CK81" s="67"/>
      <c r="CL81" s="67"/>
      <c r="CN81" s="67"/>
      <c r="CO81" s="67"/>
      <c r="CP81" s="67"/>
      <c r="CR81" s="67"/>
      <c r="CS81" s="67"/>
      <c r="CT81" s="67"/>
      <c r="CV81" s="67"/>
      <c r="CW81" s="67"/>
      <c r="CX81" s="67"/>
      <c r="CZ81" s="67"/>
      <c r="DA81" s="67"/>
      <c r="DB81" s="67"/>
      <c r="DD81" s="67"/>
      <c r="DE81" s="67"/>
      <c r="DF81" s="67"/>
      <c r="DH81" s="67"/>
      <c r="DI81" s="67"/>
      <c r="DJ81" s="67"/>
      <c r="DL81" s="67"/>
      <c r="DM81" s="67"/>
      <c r="DN81" s="67"/>
      <c r="DP81" s="67"/>
      <c r="DQ81" s="67"/>
      <c r="DR81" s="67"/>
      <c r="DT81" s="67"/>
      <c r="DU81" s="67"/>
      <c r="DV81" s="67"/>
      <c r="DX81" s="67"/>
      <c r="DY81" s="67"/>
      <c r="DZ81" s="67"/>
      <c r="EB81" s="67"/>
      <c r="EC81" s="67"/>
      <c r="ED81" s="67"/>
      <c r="EF81" s="67"/>
      <c r="EG81" s="67"/>
      <c r="EH81" s="67"/>
      <c r="EJ81" s="67"/>
      <c r="EK81" s="67"/>
      <c r="EL81" s="67"/>
      <c r="EN81" s="107"/>
      <c r="EO81" s="29">
        <f t="shared" si="33"/>
        <v>0</v>
      </c>
      <c r="EP81" s="29">
        <f t="shared" si="305"/>
        <v>0</v>
      </c>
      <c r="EQ81" s="4" t="b">
        <f t="shared" si="34"/>
        <v>1</v>
      </c>
      <c r="ES81" s="118">
        <f t="shared" si="200"/>
        <v>1.1767000000000001</v>
      </c>
    </row>
    <row r="82" spans="3:149" ht="21" x14ac:dyDescent="0.25">
      <c r="C82" s="24" t="s">
        <v>296</v>
      </c>
      <c r="D82" s="43">
        <f>_xlfn.XLOOKUP($C82,[21]PSP!$C:$C,[21]PSP!D:D)</f>
        <v>101660</v>
      </c>
      <c r="E82" s="43" t="str">
        <f>_xlfn.XLOOKUP($C82,[21]PSP!$C:$C,[21]PSP!E:E)</f>
        <v>SINAPI SERVIÇO</v>
      </c>
      <c r="F82" s="25" t="str">
        <f>_xlfn.XLOOKUP($C82,[21]PSP!$C:$C,[21]PSP!F:F)</f>
        <v>LUMINÁRIA DE LED PARA ILUMINAÇÃO PÚBLICA, DE 240 W ATÉ 350 W - FORNECIMENTO E INSTALAÇÃO. AF_08/2020</v>
      </c>
      <c r="G82" s="43" t="str">
        <f>_xlfn.XLOOKUP($C82,[21]PSP!$C:$C,[21]PSP!G:G)</f>
        <v>UN</v>
      </c>
      <c r="H82" s="53">
        <f>_xlfn.XLOOKUP($C82,[21]PSP!$C:$C,[21]PSP!H:H)</f>
        <v>1778</v>
      </c>
      <c r="I82" s="28">
        <f>_xlfn.XLOOKUP($C82,[21]PSP!$C:$C,[21]PSP!I:I)</f>
        <v>3007202.52</v>
      </c>
      <c r="J82" s="28">
        <f t="shared" ref="J82:J83" si="408">IF(LEFT(D82,6)="COT.IS",I82,I82*(1+$J$7))</f>
        <v>3538575.2052840004</v>
      </c>
      <c r="K82" s="29"/>
      <c r="L82" s="54">
        <f>_xlfn.XLOOKUP($C82,[21]PSP!$C:$C,[21]PSP!L:L)</f>
        <v>2</v>
      </c>
      <c r="M82" s="27">
        <f>_xlfn.XLOOKUP($C82,[21]PSP!$C:$C,[21]PSP!M:M)</f>
        <v>1691.34</v>
      </c>
      <c r="N82" s="28">
        <f t="shared" ref="N82:N83" si="409">TRUNC(M82*L82,2)</f>
        <v>3382.68</v>
      </c>
      <c r="O82" s="29"/>
      <c r="P82" s="54">
        <f>_xlfn.XLOOKUP($C82,[21]PSP!$C:$C,[21]PSP!P:P)</f>
        <v>22</v>
      </c>
      <c r="Q82" s="27">
        <f>_xlfn.XLOOKUP($C82,[21]PSP!$C:$C,[21]PSP!Q:Q)</f>
        <v>1691.34</v>
      </c>
      <c r="R82" s="28">
        <f t="shared" ref="R82:R83" si="410">TRUNC(Q82*P82,2)</f>
        <v>37209.480000000003</v>
      </c>
      <c r="S82" s="29"/>
      <c r="T82" s="54">
        <f>_xlfn.XLOOKUP($C82,[21]PSP!$C:$C,[21]PSP!T:T)</f>
        <v>50</v>
      </c>
      <c r="U82" s="27">
        <f>_xlfn.XLOOKUP($C82,[21]PSP!$C:$C,[21]PSP!U:U)</f>
        <v>1691.34</v>
      </c>
      <c r="V82" s="28">
        <f t="shared" ref="V82:V83" si="411">TRUNC(U82*T82,2)</f>
        <v>84567</v>
      </c>
      <c r="W82" s="29"/>
      <c r="X82" s="54">
        <f>_xlfn.XLOOKUP($C82,[21]PSP!$C:$C,[21]PSP!X:X)</f>
        <v>0</v>
      </c>
      <c r="Y82" s="27">
        <f>_xlfn.XLOOKUP($C82,[21]PSP!$C:$C,[21]PSP!Y:Y)</f>
        <v>1691.34</v>
      </c>
      <c r="Z82" s="28">
        <f t="shared" ref="Z82:Z83" si="412">TRUNC(Y82*X82,2)</f>
        <v>0</v>
      </c>
      <c r="AA82" s="29"/>
      <c r="AB82" s="54">
        <f>_xlfn.XLOOKUP($C82,[21]PSP!$C:$C,[21]PSP!AB:AB)</f>
        <v>76</v>
      </c>
      <c r="AC82" s="27">
        <f>_xlfn.XLOOKUP($C82,[21]PSP!$C:$C,[21]PSP!AC:AC)</f>
        <v>1691.34</v>
      </c>
      <c r="AD82" s="28">
        <f t="shared" ref="AD82:AD83" si="413">TRUNC(AC82*AB82,2)</f>
        <v>128541.84</v>
      </c>
      <c r="AE82" s="29"/>
      <c r="AF82" s="54">
        <f>_xlfn.XLOOKUP($C82,[21]PSP!$C:$C,[21]PSP!AF:AF)</f>
        <v>1</v>
      </c>
      <c r="AG82" s="27">
        <f>_xlfn.XLOOKUP($C82,[21]PSP!$C:$C,[21]PSP!AG:AG)</f>
        <v>1691.34</v>
      </c>
      <c r="AH82" s="28">
        <f t="shared" ref="AH82:AH83" si="414">TRUNC(AG82*AF82,2)</f>
        <v>1691.34</v>
      </c>
      <c r="AI82" s="29"/>
      <c r="AJ82" s="54">
        <f>_xlfn.XLOOKUP($C82,[21]PSP!$C:$C,[21]PSP!AJ:AJ)</f>
        <v>0</v>
      </c>
      <c r="AK82" s="27">
        <f>_xlfn.XLOOKUP($C82,[21]PSP!$C:$C,[21]PSP!AK:AK)</f>
        <v>1691.34</v>
      </c>
      <c r="AL82" s="28">
        <f t="shared" ref="AL82:AL83" si="415">TRUNC(AK82*AJ82,2)</f>
        <v>0</v>
      </c>
      <c r="AM82" s="29"/>
      <c r="AN82" s="54">
        <f>_xlfn.XLOOKUP($C82,[21]PSP!$C:$C,[21]PSP!AN:AN)</f>
        <v>22</v>
      </c>
      <c r="AO82" s="27">
        <f>_xlfn.XLOOKUP($C82,[21]PSP!$C:$C,[21]PSP!AO:AO)</f>
        <v>1691.34</v>
      </c>
      <c r="AP82" s="28">
        <f t="shared" ref="AP82:AP83" si="416">TRUNC(AO82*AN82,2)</f>
        <v>37209.480000000003</v>
      </c>
      <c r="AQ82" s="29"/>
      <c r="AR82" s="54">
        <f>_xlfn.XLOOKUP($C82,[21]PSP!$C:$C,[21]PSP!AR:AR)</f>
        <v>0</v>
      </c>
      <c r="AS82" s="27">
        <f>_xlfn.XLOOKUP($C82,[21]PSP!$C:$C,[21]PSP!AS:AS)</f>
        <v>1691.34</v>
      </c>
      <c r="AT82" s="28">
        <f t="shared" ref="AT82:AT83" si="417">TRUNC(AS82*AR82,2)</f>
        <v>0</v>
      </c>
      <c r="AU82" s="29"/>
      <c r="AV82" s="54">
        <f>_xlfn.XLOOKUP($C82,[21]PSP!$C:$C,[21]PSP!AV:AV)</f>
        <v>13</v>
      </c>
      <c r="AW82" s="27">
        <f>_xlfn.XLOOKUP($C82,[21]PSP!$C:$C,[21]PSP!AW:AW)</f>
        <v>1691.34</v>
      </c>
      <c r="AX82" s="28">
        <f t="shared" ref="AX82:AX83" si="418">TRUNC(AW82*AV82,2)</f>
        <v>21987.42</v>
      </c>
      <c r="AY82" s="29"/>
      <c r="AZ82" s="54">
        <f>_xlfn.XLOOKUP($C82,[21]PSP!$C:$C,[21]PSP!AZ:AZ)</f>
        <v>34</v>
      </c>
      <c r="BA82" s="27">
        <f>_xlfn.XLOOKUP($C82,[21]PSP!$C:$C,[21]PSP!BA:BA)</f>
        <v>1691.34</v>
      </c>
      <c r="BB82" s="28">
        <f t="shared" ref="BB82:BB83" si="419">TRUNC(BA82*AZ82,2)</f>
        <v>57505.56</v>
      </c>
      <c r="BC82" s="54"/>
      <c r="BD82" s="54">
        <f>_xlfn.XLOOKUP($C82,[21]PSP!$C:$C,[21]PSP!BD:BD)</f>
        <v>25</v>
      </c>
      <c r="BE82" s="27">
        <f>_xlfn.XLOOKUP($C82,[21]PSP!$C:$C,[21]PSP!BE:BE)</f>
        <v>1691.34</v>
      </c>
      <c r="BF82" s="28">
        <f t="shared" ref="BF82:BF83" si="420">TRUNC(BE82*BD82,2)</f>
        <v>42283.5</v>
      </c>
      <c r="BG82" s="29"/>
      <c r="BH82" s="54">
        <f>_xlfn.XLOOKUP($C82,[21]PSP!$C:$C,[21]PSP!BH:BH)</f>
        <v>54</v>
      </c>
      <c r="BI82" s="27">
        <f>_xlfn.XLOOKUP($C82,[21]PSP!$C:$C,[21]PSP!BI:BI)</f>
        <v>1691.34</v>
      </c>
      <c r="BJ82" s="28">
        <f t="shared" ref="BJ82:BJ83" si="421">TRUNC(BI82*BH82,2)</f>
        <v>91332.36</v>
      </c>
      <c r="BK82" s="29"/>
      <c r="BL82" s="54">
        <f>_xlfn.XLOOKUP($C82,[21]PSP!$C:$C,[21]PSP!BL:BL)</f>
        <v>110</v>
      </c>
      <c r="BM82" s="27">
        <f>_xlfn.XLOOKUP($C82,[21]PSP!$C:$C,[21]PSP!BM:BM)</f>
        <v>1691.34</v>
      </c>
      <c r="BN82" s="28">
        <f t="shared" ref="BN82:BN83" si="422">TRUNC(BM82*BL82,2)</f>
        <v>186047.4</v>
      </c>
      <c r="BO82" s="29"/>
      <c r="BP82" s="54">
        <f>_xlfn.XLOOKUP($C82,[21]PSP!$C:$C,[21]PSP!BP:BP)</f>
        <v>161</v>
      </c>
      <c r="BQ82" s="27">
        <f>_xlfn.XLOOKUP($C82,[21]PSP!$C:$C,[21]PSP!BQ:BQ)</f>
        <v>1691.34</v>
      </c>
      <c r="BR82" s="28">
        <f t="shared" ref="BR82:BR83" si="423">TRUNC(BQ82*BP82,2)</f>
        <v>272305.74</v>
      </c>
      <c r="BS82" s="29"/>
      <c r="BT82" s="54">
        <f>_xlfn.XLOOKUP($C82,[21]PSP!$C:$C,[21]PSP!BT:BT)</f>
        <v>2</v>
      </c>
      <c r="BU82" s="27">
        <f>_xlfn.XLOOKUP($C82,[21]PSP!$C:$C,[21]PSP!BU:BU)</f>
        <v>1691.34</v>
      </c>
      <c r="BV82" s="28">
        <f t="shared" ref="BV82:BV83" si="424">TRUNC(BU82*BT82,2)</f>
        <v>3382.68</v>
      </c>
      <c r="BW82" s="29"/>
      <c r="BX82" s="54">
        <f>_xlfn.XLOOKUP($C82,[21]PSP!$C:$C,[21]PSP!BX:BX)</f>
        <v>42</v>
      </c>
      <c r="BY82" s="27">
        <f>_xlfn.XLOOKUP($C82,[21]PSP!$C:$C,[21]PSP!BY:BY)</f>
        <v>1691.34</v>
      </c>
      <c r="BZ82" s="28">
        <f t="shared" ref="BZ82:BZ83" si="425">TRUNC(BY82*BX82,2)</f>
        <v>71036.28</v>
      </c>
      <c r="CA82" s="29"/>
      <c r="CB82" s="54">
        <f>_xlfn.XLOOKUP($C82,[21]PSP!$C:$C,[21]PSP!CB:CB)</f>
        <v>72</v>
      </c>
      <c r="CC82" s="27">
        <f>_xlfn.XLOOKUP($C82,[21]PSP!$C:$C,[21]PSP!CC:CC)</f>
        <v>1691.34</v>
      </c>
      <c r="CD82" s="28">
        <f t="shared" ref="CD82:CD83" si="426">TRUNC(CC82*CB82,2)</f>
        <v>121776.48</v>
      </c>
      <c r="CE82" s="29"/>
      <c r="CF82" s="54">
        <f>_xlfn.XLOOKUP($C82,[21]PSP!$C:$C,[21]PSP!CF:CF)</f>
        <v>246</v>
      </c>
      <c r="CG82" s="27">
        <f>_xlfn.XLOOKUP($C82,[21]PSP!$C:$C,[21]PSP!CG:CG)</f>
        <v>1691.34</v>
      </c>
      <c r="CH82" s="28">
        <f t="shared" ref="CH82:CH83" si="427">TRUNC(CG82*CF82,2)</f>
        <v>416069.64</v>
      </c>
      <c r="CI82" s="29"/>
      <c r="CJ82" s="54">
        <f>_xlfn.XLOOKUP($C82,[21]PSP!$C:$C,[21]PSP!CJ:CJ)</f>
        <v>23</v>
      </c>
      <c r="CK82" s="27">
        <f>_xlfn.XLOOKUP($C82,[21]PSP!$C:$C,[21]PSP!CK:CK)</f>
        <v>1691.34</v>
      </c>
      <c r="CL82" s="28">
        <f t="shared" ref="CL82:CL83" si="428">TRUNC(CK82*CJ82,2)</f>
        <v>38900.82</v>
      </c>
      <c r="CM82" s="29"/>
      <c r="CN82" s="54">
        <f>_xlfn.XLOOKUP($C82,[21]PSP!$C:$C,[21]PSP!CN:CN)</f>
        <v>128</v>
      </c>
      <c r="CO82" s="27">
        <f>_xlfn.XLOOKUP($C82,[21]PSP!$C:$C,[21]PSP!CO:CO)</f>
        <v>1691.34</v>
      </c>
      <c r="CP82" s="28">
        <f t="shared" ref="CP82:CP83" si="429">TRUNC(CO82*CN82,2)</f>
        <v>216491.51999999999</v>
      </c>
      <c r="CQ82" s="29"/>
      <c r="CR82" s="54">
        <f>_xlfn.XLOOKUP($C82,[21]PSP!$C:$C,[21]PSP!CR:CR)</f>
        <v>235</v>
      </c>
      <c r="CS82" s="27">
        <f>_xlfn.XLOOKUP($C82,[21]PSP!$C:$C,[21]PSP!CS:CS)</f>
        <v>1691.34</v>
      </c>
      <c r="CT82" s="28">
        <f t="shared" ref="CT82:CT83" si="430">TRUNC(CS82*CR82,2)</f>
        <v>397464.9</v>
      </c>
      <c r="CU82" s="29"/>
      <c r="CV82" s="54">
        <f>_xlfn.XLOOKUP($C82,[21]PSP!$C:$C,[21]PSP!CV:CV)</f>
        <v>58</v>
      </c>
      <c r="CW82" s="27">
        <f>_xlfn.XLOOKUP($C82,[21]PSP!$C:$C,[21]PSP!CW:CW)</f>
        <v>1691.34</v>
      </c>
      <c r="CX82" s="28">
        <f t="shared" ref="CX82:CX83" si="431">TRUNC(CW82*CV82,2)</f>
        <v>98097.72</v>
      </c>
      <c r="CY82" s="29"/>
      <c r="CZ82" s="54">
        <f>_xlfn.XLOOKUP($C82,[21]PSP!$C:$C,[21]PSP!CZ:CZ)</f>
        <v>54</v>
      </c>
      <c r="DA82" s="27">
        <f>_xlfn.XLOOKUP($C82,[21]PSP!$C:$C,[21]PSP!DA:DA)</f>
        <v>1691.34</v>
      </c>
      <c r="DB82" s="28">
        <f t="shared" ref="DB82:DB83" si="432">TRUNC(DA82*CZ82,2)</f>
        <v>91332.36</v>
      </c>
      <c r="DC82" s="29"/>
      <c r="DD82" s="54">
        <f>_xlfn.XLOOKUP($C82,[21]PSP!$C:$C,[21]PSP!DD:DD)</f>
        <v>164</v>
      </c>
      <c r="DE82" s="27">
        <f>_xlfn.XLOOKUP($C82,[21]PSP!$C:$C,[21]PSP!DE:DE)</f>
        <v>1691.34</v>
      </c>
      <c r="DF82" s="28">
        <f t="shared" ref="DF82:DF83" si="433">TRUNC(DE82*DD82,2)</f>
        <v>277379.76</v>
      </c>
      <c r="DG82" s="29"/>
      <c r="DH82" s="54">
        <f>_xlfn.XLOOKUP($C82,[21]PSP!$C:$C,[21]PSP!DH:DH)</f>
        <v>48</v>
      </c>
      <c r="DI82" s="27">
        <f>_xlfn.XLOOKUP($C82,[21]PSP!$C:$C,[21]PSP!DI:DI)</f>
        <v>1691.34</v>
      </c>
      <c r="DJ82" s="28">
        <f t="shared" ref="DJ82:DJ83" si="434">TRUNC(DI82*DH82,2)</f>
        <v>81184.320000000007</v>
      </c>
      <c r="DK82" s="29"/>
      <c r="DL82" s="54">
        <f>_xlfn.XLOOKUP($C82,[21]PSP!$C:$C,[21]PSP!DL:DL)</f>
        <v>94</v>
      </c>
      <c r="DM82" s="27">
        <f>_xlfn.XLOOKUP($C82,[21]PSP!$C:$C,[21]PSP!DM:DM)</f>
        <v>1691.34</v>
      </c>
      <c r="DN82" s="28">
        <f t="shared" ref="DN82:DN83" si="435">TRUNC(DM82*DL82,2)</f>
        <v>158985.96</v>
      </c>
      <c r="DO82" s="29"/>
      <c r="DP82" s="54">
        <f>_xlfn.XLOOKUP($C82,[21]PSP!$C:$C,[21]PSP!DP:DP)</f>
        <v>36</v>
      </c>
      <c r="DQ82" s="27">
        <f>_xlfn.XLOOKUP($C82,[21]PSP!$C:$C,[21]PSP!DQ:DQ)</f>
        <v>1691.34</v>
      </c>
      <c r="DR82" s="28">
        <f t="shared" ref="DR82:DR83" si="436">TRUNC(DQ82*DP82,2)</f>
        <v>60888.24</v>
      </c>
      <c r="DS82" s="29"/>
      <c r="DT82" s="54">
        <f>_xlfn.XLOOKUP($C82,[21]PSP!$C:$C,[21]PSP!DT:DT)</f>
        <v>1</v>
      </c>
      <c r="DU82" s="27">
        <f>_xlfn.XLOOKUP($C82,[21]PSP!$C:$C,[21]PSP!DU:DU)</f>
        <v>1691.34</v>
      </c>
      <c r="DV82" s="28">
        <f t="shared" ref="DV82:DV83" si="437">TRUNC(DU82*DT82,2)</f>
        <v>1691.34</v>
      </c>
      <c r="DW82" s="29"/>
      <c r="DX82" s="54">
        <f>_xlfn.XLOOKUP($C82,[21]PSP!$C:$C,[21]PSP!DX:DX)</f>
        <v>5</v>
      </c>
      <c r="DY82" s="27">
        <f>_xlfn.XLOOKUP($C82,[21]PSP!$C:$C,[21]PSP!DY:DY)</f>
        <v>1691.34</v>
      </c>
      <c r="DZ82" s="28">
        <f t="shared" ref="DZ82:DZ83" si="438">TRUNC(DY82*DX82,2)</f>
        <v>8456.7000000000007</v>
      </c>
      <c r="EA82" s="29"/>
      <c r="EB82" s="54">
        <f>_xlfn.XLOOKUP($C82,[21]PSP!$C:$C,[21]PSP!EB:EB)</f>
        <v>0</v>
      </c>
      <c r="EC82" s="27">
        <f>_xlfn.XLOOKUP($C82,[21]PSP!$C:$C,[21]PSP!EC:EC)</f>
        <v>1691.34</v>
      </c>
      <c r="ED82" s="28">
        <f t="shared" ref="ED82:ED83" si="439">TRUNC(EC82*EB82,2)</f>
        <v>0</v>
      </c>
      <c r="EE82" s="29"/>
      <c r="EF82" s="54">
        <f>_xlfn.XLOOKUP($C82,[21]PSP!$C:$C,[21]PSP!EF:EF)</f>
        <v>0</v>
      </c>
      <c r="EG82" s="27">
        <f>_xlfn.XLOOKUP($C82,[21]PSP!$C:$C,[21]PSP!EG:EG)</f>
        <v>1691.34</v>
      </c>
      <c r="EH82" s="28">
        <f t="shared" ref="EH82:EH83" si="440">TRUNC(EG82*EF82,2)</f>
        <v>0</v>
      </c>
      <c r="EI82" s="29"/>
      <c r="EJ82" s="54">
        <f>_xlfn.XLOOKUP($C82,[21]PSP!$C:$C,[21]PSP!EJ:EJ)</f>
        <v>0</v>
      </c>
      <c r="EK82" s="27">
        <f>_xlfn.XLOOKUP($C82,[21]PSP!$C:$C,[21]PSP!EK:EK)</f>
        <v>1691.34</v>
      </c>
      <c r="EL82" s="28">
        <f t="shared" ref="EL82:EL83" si="441">TRUNC(EK82*EJ82,2)</f>
        <v>0</v>
      </c>
      <c r="EM82" s="29"/>
      <c r="EN82" s="108"/>
      <c r="EO82" s="29">
        <f t="shared" si="33"/>
        <v>3007202.5199999996</v>
      </c>
      <c r="EP82" s="29">
        <f t="shared" ref="EP82:EP113" si="442">I82</f>
        <v>3007202.52</v>
      </c>
      <c r="EQ82" s="4" t="b">
        <f t="shared" si="34"/>
        <v>1</v>
      </c>
      <c r="ES82" s="118">
        <f t="shared" si="200"/>
        <v>1.1767000000000001</v>
      </c>
    </row>
    <row r="83" spans="3:149" ht="21" x14ac:dyDescent="0.25">
      <c r="C83" s="24" t="s">
        <v>297</v>
      </c>
      <c r="D83" s="43" t="str">
        <f>_xlfn.XLOOKUP($C83,[21]PSP!$C:$C,[21]PSP!D:D)</f>
        <v>COMP_24005</v>
      </c>
      <c r="E83" s="43" t="str">
        <f>_xlfn.XLOOKUP($C83,[21]PSP!$C:$C,[21]PSP!E:E)</f>
        <v>COMPOSIÇÃO</v>
      </c>
      <c r="F83" s="25" t="str">
        <f>_xlfn.XLOOKUP($C83,[21]PSP!$C:$C,[21]PSP!F:F)</f>
        <v>POSTE DE AÇO CONICO CONTÍNUO CURVO SIMPLES, FLANGEADO, H=9M, EXCLUSIVE LUMINÁRIA - FORNECIMENTO E INSTALACAO.</v>
      </c>
      <c r="G83" s="43" t="str">
        <f>_xlfn.XLOOKUP($C83,[21]PSP!$C:$C,[21]PSP!G:G)</f>
        <v>UN</v>
      </c>
      <c r="H83" s="53">
        <f>_xlfn.XLOOKUP($C83,[21]PSP!$C:$C,[21]PSP!H:H)</f>
        <v>755</v>
      </c>
      <c r="I83" s="28">
        <f>_xlfn.XLOOKUP($C83,[21]PSP!$C:$C,[21]PSP!I:I)</f>
        <v>1649086.0999999999</v>
      </c>
      <c r="J83" s="28">
        <f t="shared" si="408"/>
        <v>1940479.61387</v>
      </c>
      <c r="K83" s="29"/>
      <c r="L83" s="54">
        <f>_xlfn.XLOOKUP($C83,[21]PSP!$C:$C,[21]PSP!L:L)</f>
        <v>0</v>
      </c>
      <c r="M83" s="27">
        <f>_xlfn.XLOOKUP($C83,[21]PSP!$C:$C,[21]PSP!M:M)</f>
        <v>2184.2199999999998</v>
      </c>
      <c r="N83" s="28">
        <f t="shared" si="409"/>
        <v>0</v>
      </c>
      <c r="O83" s="29"/>
      <c r="P83" s="54">
        <f>_xlfn.XLOOKUP($C83,[21]PSP!$C:$C,[21]PSP!P:P)</f>
        <v>0</v>
      </c>
      <c r="Q83" s="27">
        <f>_xlfn.XLOOKUP($C83,[21]PSP!$C:$C,[21]PSP!Q:Q)</f>
        <v>2184.2199999999998</v>
      </c>
      <c r="R83" s="28">
        <f t="shared" si="410"/>
        <v>0</v>
      </c>
      <c r="S83" s="29"/>
      <c r="T83" s="54">
        <f>_xlfn.XLOOKUP($C83,[21]PSP!$C:$C,[21]PSP!T:T)</f>
        <v>0</v>
      </c>
      <c r="U83" s="27">
        <f>_xlfn.XLOOKUP($C83,[21]PSP!$C:$C,[21]PSP!U:U)</f>
        <v>2184.2199999999998</v>
      </c>
      <c r="V83" s="28">
        <f t="shared" si="411"/>
        <v>0</v>
      </c>
      <c r="W83" s="29"/>
      <c r="X83" s="54">
        <f>_xlfn.XLOOKUP($C83,[21]PSP!$C:$C,[21]PSP!X:X)</f>
        <v>0</v>
      </c>
      <c r="Y83" s="27">
        <f>_xlfn.XLOOKUP($C83,[21]PSP!$C:$C,[21]PSP!Y:Y)</f>
        <v>2184.2199999999998</v>
      </c>
      <c r="Z83" s="28">
        <f t="shared" si="412"/>
        <v>0</v>
      </c>
      <c r="AA83" s="29"/>
      <c r="AB83" s="54">
        <f>_xlfn.XLOOKUP($C83,[21]PSP!$C:$C,[21]PSP!AB:AB)</f>
        <v>72</v>
      </c>
      <c r="AC83" s="27">
        <f>_xlfn.XLOOKUP($C83,[21]PSP!$C:$C,[21]PSP!AC:AC)</f>
        <v>2184.2199999999998</v>
      </c>
      <c r="AD83" s="28">
        <f t="shared" si="413"/>
        <v>157263.84</v>
      </c>
      <c r="AE83" s="29"/>
      <c r="AF83" s="54">
        <f>_xlfn.XLOOKUP($C83,[21]PSP!$C:$C,[21]PSP!AF:AF)</f>
        <v>1</v>
      </c>
      <c r="AG83" s="27">
        <f>_xlfn.XLOOKUP($C83,[21]PSP!$C:$C,[21]PSP!AG:AG)</f>
        <v>2184.2199999999998</v>
      </c>
      <c r="AH83" s="28">
        <f t="shared" si="414"/>
        <v>2184.2199999999998</v>
      </c>
      <c r="AI83" s="29"/>
      <c r="AJ83" s="54">
        <f>_xlfn.XLOOKUP($C83,[21]PSP!$C:$C,[21]PSP!AJ:AJ)</f>
        <v>0</v>
      </c>
      <c r="AK83" s="27">
        <f>_xlfn.XLOOKUP($C83,[21]PSP!$C:$C,[21]PSP!AK:AK)</f>
        <v>2184.2199999999998</v>
      </c>
      <c r="AL83" s="28">
        <f t="shared" si="415"/>
        <v>0</v>
      </c>
      <c r="AM83" s="29"/>
      <c r="AN83" s="54">
        <f>_xlfn.XLOOKUP($C83,[21]PSP!$C:$C,[21]PSP!AN:AN)</f>
        <v>0</v>
      </c>
      <c r="AO83" s="27">
        <f>_xlfn.XLOOKUP($C83,[21]PSP!$C:$C,[21]PSP!AO:AO)</f>
        <v>2184.2199999999998</v>
      </c>
      <c r="AP83" s="28">
        <f t="shared" si="416"/>
        <v>0</v>
      </c>
      <c r="AQ83" s="29"/>
      <c r="AR83" s="54">
        <f>_xlfn.XLOOKUP($C83,[21]PSP!$C:$C,[21]PSP!AR:AR)</f>
        <v>0</v>
      </c>
      <c r="AS83" s="27">
        <f>_xlfn.XLOOKUP($C83,[21]PSP!$C:$C,[21]PSP!AS:AS)</f>
        <v>2184.2199999999998</v>
      </c>
      <c r="AT83" s="28">
        <f t="shared" si="417"/>
        <v>0</v>
      </c>
      <c r="AU83" s="29"/>
      <c r="AV83" s="54">
        <f>_xlfn.XLOOKUP($C83,[21]PSP!$C:$C,[21]PSP!AV:AV)</f>
        <v>0</v>
      </c>
      <c r="AW83" s="27">
        <f>_xlfn.XLOOKUP($C83,[21]PSP!$C:$C,[21]PSP!AW:AW)</f>
        <v>2184.2199999999998</v>
      </c>
      <c r="AX83" s="28">
        <f t="shared" si="418"/>
        <v>0</v>
      </c>
      <c r="AY83" s="29"/>
      <c r="AZ83" s="54">
        <f>_xlfn.XLOOKUP($C83,[21]PSP!$C:$C,[21]PSP!AZ:AZ)</f>
        <v>0</v>
      </c>
      <c r="BA83" s="27">
        <f>_xlfn.XLOOKUP($C83,[21]PSP!$C:$C,[21]PSP!BA:BA)</f>
        <v>2184.2199999999998</v>
      </c>
      <c r="BB83" s="28">
        <f t="shared" si="419"/>
        <v>0</v>
      </c>
      <c r="BC83" s="54"/>
      <c r="BD83" s="54">
        <f>_xlfn.XLOOKUP($C83,[21]PSP!$C:$C,[21]PSP!BD:BD)</f>
        <v>0</v>
      </c>
      <c r="BE83" s="27">
        <f>_xlfn.XLOOKUP($C83,[21]PSP!$C:$C,[21]PSP!BE:BE)</f>
        <v>2184.2199999999998</v>
      </c>
      <c r="BF83" s="28">
        <f t="shared" si="420"/>
        <v>0</v>
      </c>
      <c r="BG83" s="29"/>
      <c r="BH83" s="54">
        <f>_xlfn.XLOOKUP($C83,[21]PSP!$C:$C,[21]PSP!BH:BH)</f>
        <v>0</v>
      </c>
      <c r="BI83" s="27">
        <f>_xlfn.XLOOKUP($C83,[21]PSP!$C:$C,[21]PSP!BI:BI)</f>
        <v>2184.2199999999998</v>
      </c>
      <c r="BJ83" s="28">
        <f t="shared" si="421"/>
        <v>0</v>
      </c>
      <c r="BK83" s="29"/>
      <c r="BL83" s="54">
        <f>_xlfn.XLOOKUP($C83,[21]PSP!$C:$C,[21]PSP!BL:BL)</f>
        <v>0</v>
      </c>
      <c r="BM83" s="27">
        <f>_xlfn.XLOOKUP($C83,[21]PSP!$C:$C,[21]PSP!BM:BM)</f>
        <v>2184.2199999999998</v>
      </c>
      <c r="BN83" s="28">
        <f t="shared" si="422"/>
        <v>0</v>
      </c>
      <c r="BO83" s="29"/>
      <c r="BP83" s="54">
        <f>_xlfn.XLOOKUP($C83,[21]PSP!$C:$C,[21]PSP!BP:BP)</f>
        <v>0</v>
      </c>
      <c r="BQ83" s="27">
        <f>_xlfn.XLOOKUP($C83,[21]PSP!$C:$C,[21]PSP!BQ:BQ)</f>
        <v>2184.2199999999998</v>
      </c>
      <c r="BR83" s="28">
        <f t="shared" si="423"/>
        <v>0</v>
      </c>
      <c r="BS83" s="29"/>
      <c r="BT83" s="54">
        <f>_xlfn.XLOOKUP($C83,[21]PSP!$C:$C,[21]PSP!BT:BT)</f>
        <v>0</v>
      </c>
      <c r="BU83" s="27">
        <f>_xlfn.XLOOKUP($C83,[21]PSP!$C:$C,[21]PSP!BU:BU)</f>
        <v>2184.2199999999998</v>
      </c>
      <c r="BV83" s="28">
        <f t="shared" si="424"/>
        <v>0</v>
      </c>
      <c r="BW83" s="29"/>
      <c r="BX83" s="54">
        <f>_xlfn.XLOOKUP($C83,[21]PSP!$C:$C,[21]PSP!BX:BX)</f>
        <v>42</v>
      </c>
      <c r="BY83" s="27">
        <f>_xlfn.XLOOKUP($C83,[21]PSP!$C:$C,[21]PSP!BY:BY)</f>
        <v>2184.2199999999998</v>
      </c>
      <c r="BZ83" s="28">
        <f t="shared" si="425"/>
        <v>91737.24</v>
      </c>
      <c r="CA83" s="29"/>
      <c r="CB83" s="54">
        <f>_xlfn.XLOOKUP($C83,[21]PSP!$C:$C,[21]PSP!CB:CB)</f>
        <v>69</v>
      </c>
      <c r="CC83" s="27">
        <f>_xlfn.XLOOKUP($C83,[21]PSP!$C:$C,[21]PSP!CC:CC)</f>
        <v>2184.2199999999998</v>
      </c>
      <c r="CD83" s="28">
        <f t="shared" si="426"/>
        <v>150711.18</v>
      </c>
      <c r="CE83" s="29"/>
      <c r="CF83" s="54">
        <f>_xlfn.XLOOKUP($C83,[21]PSP!$C:$C,[21]PSP!CF:CF)</f>
        <v>167</v>
      </c>
      <c r="CG83" s="27">
        <f>_xlfn.XLOOKUP($C83,[21]PSP!$C:$C,[21]PSP!CG:CG)</f>
        <v>2184.2199999999998</v>
      </c>
      <c r="CH83" s="28">
        <f t="shared" si="427"/>
        <v>364764.74</v>
      </c>
      <c r="CI83" s="29"/>
      <c r="CJ83" s="54">
        <f>_xlfn.XLOOKUP($C83,[21]PSP!$C:$C,[21]PSP!CJ:CJ)</f>
        <v>16</v>
      </c>
      <c r="CK83" s="27">
        <f>_xlfn.XLOOKUP($C83,[21]PSP!$C:$C,[21]PSP!CK:CK)</f>
        <v>2184.2199999999998</v>
      </c>
      <c r="CL83" s="28">
        <f t="shared" si="428"/>
        <v>34947.519999999997</v>
      </c>
      <c r="CM83" s="29"/>
      <c r="CN83" s="54">
        <f>_xlfn.XLOOKUP($C83,[21]PSP!$C:$C,[21]PSP!CN:CN)</f>
        <v>115</v>
      </c>
      <c r="CO83" s="27">
        <f>_xlfn.XLOOKUP($C83,[21]PSP!$C:$C,[21]PSP!CO:CO)</f>
        <v>2184.2199999999998</v>
      </c>
      <c r="CP83" s="28">
        <f t="shared" si="429"/>
        <v>251185.3</v>
      </c>
      <c r="CQ83" s="29"/>
      <c r="CR83" s="54">
        <f>_xlfn.XLOOKUP($C83,[21]PSP!$C:$C,[21]PSP!CR:CR)</f>
        <v>219</v>
      </c>
      <c r="CS83" s="27">
        <f>_xlfn.XLOOKUP($C83,[21]PSP!$C:$C,[21]PSP!CS:CS)</f>
        <v>2184.2199999999998</v>
      </c>
      <c r="CT83" s="28">
        <f t="shared" si="430"/>
        <v>478344.18</v>
      </c>
      <c r="CU83" s="29"/>
      <c r="CV83" s="54">
        <f>_xlfn.XLOOKUP($C83,[21]PSP!$C:$C,[21]PSP!CV:CV)</f>
        <v>7</v>
      </c>
      <c r="CW83" s="27">
        <f>_xlfn.XLOOKUP($C83,[21]PSP!$C:$C,[21]PSP!CW:CW)</f>
        <v>2184.2199999999998</v>
      </c>
      <c r="CX83" s="28">
        <f t="shared" si="431"/>
        <v>15289.54</v>
      </c>
      <c r="CY83" s="29"/>
      <c r="CZ83" s="54">
        <f>_xlfn.XLOOKUP($C83,[21]PSP!$C:$C,[21]PSP!CZ:CZ)</f>
        <v>0</v>
      </c>
      <c r="DA83" s="27">
        <f>_xlfn.XLOOKUP($C83,[21]PSP!$C:$C,[21]PSP!DA:DA)</f>
        <v>2184.2199999999998</v>
      </c>
      <c r="DB83" s="28">
        <f t="shared" si="432"/>
        <v>0</v>
      </c>
      <c r="DC83" s="29"/>
      <c r="DD83" s="54">
        <f>_xlfn.XLOOKUP($C83,[21]PSP!$C:$C,[21]PSP!DD:DD)</f>
        <v>1</v>
      </c>
      <c r="DE83" s="27">
        <f>_xlfn.XLOOKUP($C83,[21]PSP!$C:$C,[21]PSP!DE:DE)</f>
        <v>2184.2199999999998</v>
      </c>
      <c r="DF83" s="28">
        <f t="shared" si="433"/>
        <v>2184.2199999999998</v>
      </c>
      <c r="DG83" s="29"/>
      <c r="DH83" s="54">
        <f>_xlfn.XLOOKUP($C83,[21]PSP!$C:$C,[21]PSP!DH:DH)</f>
        <v>0</v>
      </c>
      <c r="DI83" s="27">
        <f>_xlfn.XLOOKUP($C83,[21]PSP!$C:$C,[21]PSP!DI:DI)</f>
        <v>2184.2199999999998</v>
      </c>
      <c r="DJ83" s="28">
        <f t="shared" si="434"/>
        <v>0</v>
      </c>
      <c r="DK83" s="29"/>
      <c r="DL83" s="54">
        <f>_xlfn.XLOOKUP($C83,[21]PSP!$C:$C,[21]PSP!DL:DL)</f>
        <v>0</v>
      </c>
      <c r="DM83" s="27">
        <f>_xlfn.XLOOKUP($C83,[21]PSP!$C:$C,[21]PSP!DM:DM)</f>
        <v>2184.2199999999998</v>
      </c>
      <c r="DN83" s="28">
        <f t="shared" si="435"/>
        <v>0</v>
      </c>
      <c r="DO83" s="29"/>
      <c r="DP83" s="54">
        <f>_xlfn.XLOOKUP($C83,[21]PSP!$C:$C,[21]PSP!DP:DP)</f>
        <v>18</v>
      </c>
      <c r="DQ83" s="27">
        <f>_xlfn.XLOOKUP($C83,[21]PSP!$C:$C,[21]PSP!DQ:DQ)</f>
        <v>2184.2199999999998</v>
      </c>
      <c r="DR83" s="28">
        <f t="shared" si="436"/>
        <v>39315.96</v>
      </c>
      <c r="DS83" s="29"/>
      <c r="DT83" s="54">
        <f>_xlfn.XLOOKUP($C83,[21]PSP!$C:$C,[21]PSP!DT:DT)</f>
        <v>25</v>
      </c>
      <c r="DU83" s="27">
        <f>_xlfn.XLOOKUP($C83,[21]PSP!$C:$C,[21]PSP!DU:DU)</f>
        <v>2184.2199999999998</v>
      </c>
      <c r="DV83" s="28">
        <f t="shared" si="437"/>
        <v>54605.5</v>
      </c>
      <c r="DW83" s="29"/>
      <c r="DX83" s="54">
        <f>_xlfn.XLOOKUP($C83,[21]PSP!$C:$C,[21]PSP!DX:DX)</f>
        <v>3</v>
      </c>
      <c r="DY83" s="27">
        <f>_xlfn.XLOOKUP($C83,[21]PSP!$C:$C,[21]PSP!DY:DY)</f>
        <v>2184.2199999999998</v>
      </c>
      <c r="DZ83" s="28">
        <f t="shared" si="438"/>
        <v>6552.66</v>
      </c>
      <c r="EA83" s="29"/>
      <c r="EB83" s="54">
        <f>_xlfn.XLOOKUP($C83,[21]PSP!$C:$C,[21]PSP!EB:EB)</f>
        <v>0</v>
      </c>
      <c r="EC83" s="27">
        <f>_xlfn.XLOOKUP($C83,[21]PSP!$C:$C,[21]PSP!EC:EC)</f>
        <v>2184.2199999999998</v>
      </c>
      <c r="ED83" s="28">
        <f t="shared" si="439"/>
        <v>0</v>
      </c>
      <c r="EE83" s="29"/>
      <c r="EF83" s="54">
        <f>_xlfn.XLOOKUP($C83,[21]PSP!$C:$C,[21]PSP!EF:EF)</f>
        <v>0</v>
      </c>
      <c r="EG83" s="27">
        <f>_xlfn.XLOOKUP($C83,[21]PSP!$C:$C,[21]PSP!EG:EG)</f>
        <v>2184.2199999999998</v>
      </c>
      <c r="EH83" s="28">
        <f t="shared" si="440"/>
        <v>0</v>
      </c>
      <c r="EI83" s="29"/>
      <c r="EJ83" s="54">
        <f>_xlfn.XLOOKUP($C83,[21]PSP!$C:$C,[21]PSP!EJ:EJ)</f>
        <v>0</v>
      </c>
      <c r="EK83" s="27">
        <f>_xlfn.XLOOKUP($C83,[21]PSP!$C:$C,[21]PSP!EK:EK)</f>
        <v>2184.2199999999998</v>
      </c>
      <c r="EL83" s="28">
        <f t="shared" si="441"/>
        <v>0</v>
      </c>
      <c r="EM83" s="29"/>
      <c r="EN83" s="108"/>
      <c r="EO83" s="29">
        <f t="shared" ref="EO83:EO146" si="443">EL83+EH83+ED83+DZ83+DV83+DR83+DN83+DJ83+DF83+DB83+CX83+CT83+CP83+CL83+CH83+CD83+BZ83+BV83+BR83+BN83+BJ83+BF83+BB83+AX83+AT83+AP83+AL83+AH83+AD83+Z83+V83+R83+N83</f>
        <v>1649086.1</v>
      </c>
      <c r="EP83" s="29">
        <f t="shared" si="442"/>
        <v>1649086.0999999999</v>
      </c>
      <c r="EQ83" s="4" t="b">
        <f t="shared" si="34"/>
        <v>1</v>
      </c>
      <c r="ES83" s="118">
        <f t="shared" si="200"/>
        <v>1.1767000000000001</v>
      </c>
    </row>
    <row r="84" spans="3:149" s="56" customFormat="1" ht="15" customHeight="1" x14ac:dyDescent="0.25">
      <c r="C84" s="58" t="s">
        <v>231</v>
      </c>
      <c r="D84" s="59"/>
      <c r="E84" s="58"/>
      <c r="F84" s="60" t="s">
        <v>757</v>
      </c>
      <c r="G84" s="58" t="str">
        <f>UPPER(IF($E84="SICRO SERVIÇO",_xlfn.XLOOKUP('PSP-CN'!D84,#REF!,#REF!),IF($E84="SICRO INSUMO",_xlfn.XLOOKUP('PSP-CN'!D84,#REF!,#REF!),IF($E84="SINAPI INSUMO",_xlfn.XLOOKUP('PSP-CN'!D84,#REF!,#REF!),IF($E84="SINAPI SERVIÇO",_xlfn.XLOOKUP('PSP-CN'!D84,#REF!,#REF!),IF($E84="COTAÇÃO",_xlfn.XLOOKUP('PSP-CN'!D84,#REF!,#REF!),IF(E84="COMPOSIÇÃO",VLOOKUP($D84,#REF!,7),"")))))))</f>
        <v/>
      </c>
      <c r="H84" s="58"/>
      <c r="I84" s="61">
        <f>SUM(I85:I197)</f>
        <v>52562849.590000011</v>
      </c>
      <c r="J84" s="61">
        <f>SUM(J85:J197)</f>
        <v>61850705.112553008</v>
      </c>
      <c r="L84" s="62"/>
      <c r="M84" s="63"/>
      <c r="N84" s="61">
        <f>SUMPRODUCT(N86:N197,$ES86:$ES197)</f>
        <v>14256208.995238002</v>
      </c>
      <c r="P84" s="62"/>
      <c r="Q84" s="63"/>
      <c r="R84" s="61">
        <f t="shared" ref="R84" si="444">SUMPRODUCT(R86:R197,$ES86:$ES197)</f>
        <v>149746.58312599998</v>
      </c>
      <c r="T84" s="62"/>
      <c r="U84" s="63"/>
      <c r="V84" s="61">
        <f t="shared" ref="V84" si="445">SUMPRODUCT(V86:V197,$ES86:$ES197)</f>
        <v>154474.269551</v>
      </c>
      <c r="X84" s="62"/>
      <c r="Y84" s="63"/>
      <c r="Z84" s="61">
        <f t="shared" ref="Z84" si="446">SUMPRODUCT(Z86:Z197,$ES86:$ES197)</f>
        <v>1198512.8173760006</v>
      </c>
      <c r="AB84" s="62"/>
      <c r="AC84" s="63"/>
      <c r="AD84" s="61">
        <f t="shared" ref="AD84" si="447">SUMPRODUCT(AD86:AD197,$ES86:$ES197)</f>
        <v>670386.79405600019</v>
      </c>
      <c r="AF84" s="62"/>
      <c r="AG84" s="63"/>
      <c r="AH84" s="61">
        <f t="shared" ref="AH84" si="448">SUMPRODUCT(AH86:AH197,$ES86:$ES197)</f>
        <v>630730.16840400023</v>
      </c>
      <c r="AJ84" s="62"/>
      <c r="AK84" s="63"/>
      <c r="AL84" s="61">
        <f t="shared" ref="AL84" si="449">SUMPRODUCT(AL86:AL197,$ES86:$ES197)</f>
        <v>417925.20893900009</v>
      </c>
      <c r="AN84" s="62"/>
      <c r="AO84" s="63"/>
      <c r="AP84" s="61">
        <f t="shared" ref="AP84" si="450">SUMPRODUCT(AP86:AP197,$ES86:$ES197)</f>
        <v>1441062.1758679997</v>
      </c>
      <c r="AR84" s="62"/>
      <c r="AS84" s="63"/>
      <c r="AT84" s="61">
        <f t="shared" ref="AT84" si="451">SUMPRODUCT(AT86:AT197,$ES86:$ES197)</f>
        <v>314156.42503000004</v>
      </c>
      <c r="AV84" s="62"/>
      <c r="AW84" s="63"/>
      <c r="AX84" s="61">
        <f t="shared" ref="AX84" si="452">SUMPRODUCT(AX86:AX197,$ES86:$ES197)</f>
        <v>898158.483229</v>
      </c>
      <c r="AZ84" s="62"/>
      <c r="BA84" s="63"/>
      <c r="BB84" s="61">
        <f t="shared" ref="BB84" si="453">SUMPRODUCT(BB86:BB197,$ES86:$ES197)</f>
        <v>189660.67073800002</v>
      </c>
      <c r="BD84" s="62"/>
      <c r="BE84" s="63"/>
      <c r="BF84" s="61">
        <f t="shared" ref="BF84" si="454">SUMPRODUCT(BF86:BF197,$ES86:$ES197)</f>
        <v>2086008.2452440006</v>
      </c>
      <c r="BH84" s="62"/>
      <c r="BI84" s="63"/>
      <c r="BJ84" s="61">
        <f t="shared" ref="BJ84" si="455">SUMPRODUCT(BJ86:BJ197,$ES86:$ES197)</f>
        <v>16482444.697152002</v>
      </c>
      <c r="BL84" s="62"/>
      <c r="BM84" s="63"/>
      <c r="BN84" s="61">
        <f t="shared" ref="BN84" si="456">SUMPRODUCT(BN86:BN197,$ES86:$ES197)</f>
        <v>3721419.8412720012</v>
      </c>
      <c r="BP84" s="62"/>
      <c r="BQ84" s="63"/>
      <c r="BR84" s="61">
        <f t="shared" ref="BR84" si="457">SUMPRODUCT(BR86:BR197,$ES86:$ES197)</f>
        <v>319637.81133900001</v>
      </c>
      <c r="BT84" s="62"/>
      <c r="BU84" s="63"/>
      <c r="BV84" s="61">
        <f t="shared" ref="BV84" si="458">SUMPRODUCT(BV86:BV197,$ES86:$ES197)</f>
        <v>1202819.3158030002</v>
      </c>
      <c r="BX84" s="62"/>
      <c r="BY84" s="63"/>
      <c r="BZ84" s="61">
        <f t="shared" ref="BZ84" si="459">SUMPRODUCT(BZ86:BZ197,$ES86:$ES197)</f>
        <v>1083559.8765109999</v>
      </c>
      <c r="CB84" s="62"/>
      <c r="CC84" s="63"/>
      <c r="CD84" s="61">
        <f t="shared" ref="CD84" si="460">SUMPRODUCT(CD86:CD197,$ES86:$ES197)</f>
        <v>1317870.075739</v>
      </c>
      <c r="CF84" s="62"/>
      <c r="CG84" s="63"/>
      <c r="CH84" s="61">
        <f t="shared" ref="CH84" si="461">SUMPRODUCT(CH86:CH197,$ES86:$ES197)</f>
        <v>2153512.0412120004</v>
      </c>
      <c r="CJ84" s="62"/>
      <c r="CK84" s="63"/>
      <c r="CL84" s="61">
        <f t="shared" ref="CL84" si="462">SUMPRODUCT(CL86:CL197,$ES86:$ES197)</f>
        <v>1387959.4228499997</v>
      </c>
      <c r="CN84" s="62"/>
      <c r="CO84" s="63"/>
      <c r="CP84" s="61">
        <f t="shared" ref="CP84" si="463">SUMPRODUCT(CP86:CP197,$ES86:$ES197)</f>
        <v>1562574.4308440005</v>
      </c>
      <c r="CR84" s="62"/>
      <c r="CS84" s="63"/>
      <c r="CT84" s="61">
        <f t="shared" ref="CT84" si="464">SUMPRODUCT(CT86:CT197,$ES86:$ES197)</f>
        <v>1810507.9802249998</v>
      </c>
      <c r="CV84" s="62"/>
      <c r="CW84" s="63"/>
      <c r="CX84" s="61">
        <f t="shared" ref="CX84" si="465">SUMPRODUCT(CX86:CX197,$ES86:$ES197)</f>
        <v>1771163.7919570003</v>
      </c>
      <c r="CZ84" s="62"/>
      <c r="DA84" s="63"/>
      <c r="DB84" s="61">
        <f t="shared" ref="DB84" si="466">SUMPRODUCT(DB86:DB197,$ES86:$ES197)</f>
        <v>1718734.0878049997</v>
      </c>
      <c r="DD84" s="62"/>
      <c r="DE84" s="63"/>
      <c r="DF84" s="61">
        <f t="shared" ref="DF84" si="467">SUMPRODUCT(DF86:DF197,$ES86:$ES197)</f>
        <v>1133996.8862810002</v>
      </c>
      <c r="DH84" s="62"/>
      <c r="DI84" s="63"/>
      <c r="DJ84" s="61">
        <f t="shared" ref="DJ84" si="468">SUMPRODUCT(DJ86:DJ197,$ES86:$ES197)</f>
        <v>1269033.8957169997</v>
      </c>
      <c r="DL84" s="62"/>
      <c r="DM84" s="63"/>
      <c r="DN84" s="61">
        <f t="shared" ref="DN84" si="469">SUMPRODUCT(DN86:DN197,$ES86:$ES197)</f>
        <v>193340.28224</v>
      </c>
      <c r="DP84" s="62"/>
      <c r="DQ84" s="63"/>
      <c r="DR84" s="61">
        <f t="shared" ref="DR84" si="470">SUMPRODUCT(DR86:DR197,$ES86:$ES197)</f>
        <v>627460.36621100013</v>
      </c>
      <c r="DT84" s="62"/>
      <c r="DU84" s="63"/>
      <c r="DV84" s="61">
        <f t="shared" ref="DV84" si="471">SUMPRODUCT(DV86:DV197,$ES86:$ES197)</f>
        <v>719229.75186999992</v>
      </c>
      <c r="DX84" s="62"/>
      <c r="DY84" s="63"/>
      <c r="DZ84" s="61">
        <f t="shared" ref="DZ84" si="472">SUMPRODUCT(DZ86:DZ197,$ES86:$ES197)</f>
        <v>968409.72072600015</v>
      </c>
      <c r="EB84" s="62"/>
      <c r="EC84" s="63"/>
      <c r="ED84" s="61">
        <f t="shared" ref="ED84" si="473">SUMPRODUCT(ED86:ED197,$ES86:$ES197)</f>
        <v>0</v>
      </c>
      <c r="EF84" s="62"/>
      <c r="EG84" s="63"/>
      <c r="EH84" s="61">
        <f t="shared" ref="EH84" si="474">SUMPRODUCT(EH86:EH197,$ES86:$ES197)</f>
        <v>0</v>
      </c>
      <c r="EJ84" s="62"/>
      <c r="EK84" s="63"/>
      <c r="EL84" s="61">
        <f t="shared" ref="EL84" si="475">SUMPRODUCT(EL86:EL197,$ES86:$ES197)</f>
        <v>0</v>
      </c>
      <c r="EN84" s="106"/>
      <c r="EO84" s="29">
        <f t="shared" si="443"/>
        <v>61850705.112553</v>
      </c>
      <c r="EP84" s="29">
        <f t="shared" si="442"/>
        <v>52562849.590000011</v>
      </c>
      <c r="EQ84" s="4" t="b">
        <f t="shared" si="34"/>
        <v>0</v>
      </c>
      <c r="ES84" s="118">
        <f t="shared" si="200"/>
        <v>1.1767000000000001</v>
      </c>
    </row>
    <row r="85" spans="3:149" ht="12.75" customHeight="1" x14ac:dyDescent="0.25">
      <c r="C85" s="64" t="s">
        <v>750</v>
      </c>
      <c r="D85" s="65"/>
      <c r="E85" s="64"/>
      <c r="F85" s="66" t="s">
        <v>42</v>
      </c>
      <c r="G85" s="55"/>
      <c r="H85" s="55"/>
      <c r="I85" s="67"/>
      <c r="J85" s="67"/>
      <c r="L85" s="68"/>
      <c r="M85" s="69"/>
      <c r="N85" s="67"/>
      <c r="P85" s="68"/>
      <c r="Q85" s="69"/>
      <c r="R85" s="67"/>
      <c r="T85" s="68"/>
      <c r="U85" s="69"/>
      <c r="V85" s="67"/>
      <c r="X85" s="68"/>
      <c r="Y85" s="69"/>
      <c r="Z85" s="67"/>
      <c r="AB85" s="68"/>
      <c r="AC85" s="69"/>
      <c r="AD85" s="67"/>
      <c r="AF85" s="68"/>
      <c r="AG85" s="69"/>
      <c r="AH85" s="67"/>
      <c r="AJ85" s="68"/>
      <c r="AK85" s="69"/>
      <c r="AL85" s="67"/>
      <c r="AN85" s="68"/>
      <c r="AO85" s="69"/>
      <c r="AP85" s="67"/>
      <c r="AR85" s="68"/>
      <c r="AS85" s="69"/>
      <c r="AT85" s="67"/>
      <c r="AV85" s="68"/>
      <c r="AW85" s="69"/>
      <c r="AX85" s="67"/>
      <c r="AZ85" s="68"/>
      <c r="BA85" s="69"/>
      <c r="BB85" s="67"/>
      <c r="BD85" s="68"/>
      <c r="BE85" s="69"/>
      <c r="BF85" s="67"/>
      <c r="BH85" s="68"/>
      <c r="BI85" s="69"/>
      <c r="BJ85" s="67"/>
      <c r="BL85" s="68"/>
      <c r="BM85" s="69"/>
      <c r="BN85" s="67"/>
      <c r="BP85" s="68"/>
      <c r="BQ85" s="69"/>
      <c r="BR85" s="67"/>
      <c r="BT85" s="68"/>
      <c r="BU85" s="69"/>
      <c r="BV85" s="67"/>
      <c r="BX85" s="68"/>
      <c r="BY85" s="69"/>
      <c r="BZ85" s="67"/>
      <c r="CB85" s="68"/>
      <c r="CC85" s="69"/>
      <c r="CD85" s="67"/>
      <c r="CF85" s="68"/>
      <c r="CG85" s="69"/>
      <c r="CH85" s="67"/>
      <c r="CJ85" s="68"/>
      <c r="CK85" s="69"/>
      <c r="CL85" s="67"/>
      <c r="CN85" s="68"/>
      <c r="CO85" s="69"/>
      <c r="CP85" s="67"/>
      <c r="CR85" s="68"/>
      <c r="CS85" s="69"/>
      <c r="CT85" s="67"/>
      <c r="CV85" s="68"/>
      <c r="CW85" s="69"/>
      <c r="CX85" s="67"/>
      <c r="CZ85" s="68"/>
      <c r="DA85" s="69"/>
      <c r="DB85" s="67"/>
      <c r="DD85" s="68"/>
      <c r="DE85" s="69"/>
      <c r="DF85" s="67"/>
      <c r="DH85" s="68"/>
      <c r="DI85" s="69"/>
      <c r="DJ85" s="67"/>
      <c r="DL85" s="68"/>
      <c r="DM85" s="69"/>
      <c r="DN85" s="67"/>
      <c r="DP85" s="68"/>
      <c r="DQ85" s="69"/>
      <c r="DR85" s="67"/>
      <c r="DT85" s="68"/>
      <c r="DU85" s="69"/>
      <c r="DV85" s="67"/>
      <c r="DX85" s="68"/>
      <c r="DY85" s="69"/>
      <c r="DZ85" s="67"/>
      <c r="EB85" s="68"/>
      <c r="EC85" s="69"/>
      <c r="ED85" s="67"/>
      <c r="EF85" s="68"/>
      <c r="EG85" s="69"/>
      <c r="EH85" s="67"/>
      <c r="EJ85" s="68"/>
      <c r="EK85" s="69"/>
      <c r="EL85" s="67"/>
      <c r="EN85" s="107"/>
      <c r="EO85" s="29">
        <f t="shared" si="443"/>
        <v>0</v>
      </c>
      <c r="EP85" s="29">
        <f t="shared" si="442"/>
        <v>0</v>
      </c>
      <c r="EQ85" s="4" t="b">
        <f t="shared" si="34"/>
        <v>1</v>
      </c>
      <c r="ES85" s="118">
        <f t="shared" si="200"/>
        <v>1.1767000000000001</v>
      </c>
    </row>
    <row r="86" spans="3:149" ht="14.25" x14ac:dyDescent="0.25">
      <c r="C86" s="24" t="s">
        <v>751</v>
      </c>
      <c r="D86" s="43">
        <f>_xlfn.XLOOKUP($C86,[23]PSP!$C:$C,[23]PSP!$D:$D)</f>
        <v>3713705</v>
      </c>
      <c r="E86" s="24" t="str">
        <f>_xlfn.XLOOKUP($C86,[23]PSP!$C:$C,[23]PSP!$E:$E)</f>
        <v>SICRO SERVIÇO</v>
      </c>
      <c r="F86" s="25" t="str">
        <f>_xlfn.XLOOKUP($C86,[23]PSP!$C:$C,[23]PSP!$F:$F)</f>
        <v>REMOÇÃO DE DEFENSA METÁLICA</v>
      </c>
      <c r="G86" s="26" t="str">
        <f>_xlfn.XLOOKUP($C86,[23]PSP!$C:$C,[23]PSP!$G:$G)</f>
        <v>M</v>
      </c>
      <c r="H86" s="53">
        <f>_xlfn.XLOOKUP($C86,[23]PSP!$C:$C,[23]PSP!$H:$H)</f>
        <v>1008</v>
      </c>
      <c r="I86" s="28">
        <f>_xlfn.XLOOKUP($C86,[23]PSP!$C:$C,[23]PSP!$I:$I)</f>
        <v>15593.760000000002</v>
      </c>
      <c r="J86" s="28">
        <f t="shared" ref="J86" si="476">IF(LEFT(D86,6)="COT.IS",I86,I86*(1+$J$7))</f>
        <v>18349.177392000005</v>
      </c>
      <c r="K86" s="29"/>
      <c r="L86" s="54">
        <f>_xlfn.XLOOKUP($C86,[23]PSP!$C:$C,[23]PSP!$L:$L)</f>
        <v>64</v>
      </c>
      <c r="M86" s="27">
        <f>_xlfn.XLOOKUP($C86,[23]PSP!$C:$C,[23]PSP!$M:$M)</f>
        <v>15.47</v>
      </c>
      <c r="N86" s="28">
        <f t="shared" ref="N86" si="477">TRUNC(M86*L86,2)</f>
        <v>990.08</v>
      </c>
      <c r="O86" s="29"/>
      <c r="P86" s="54">
        <f>_xlfn.XLOOKUP($C86,[23]PSP!$C:$C,[23]PSP!$P:$P)</f>
        <v>0</v>
      </c>
      <c r="Q86" s="27">
        <f>_xlfn.XLOOKUP($C86,[23]PSP!$C:$C,[23]PSP!$Q:$Q)</f>
        <v>15.47</v>
      </c>
      <c r="R86" s="28">
        <f t="shared" ref="R86" si="478">TRUNC(Q86*P86,2)</f>
        <v>0</v>
      </c>
      <c r="S86" s="29"/>
      <c r="T86" s="54">
        <f>_xlfn.XLOOKUP($C86,[23]PSP!$C:$C,[23]PSP!$T:$T)</f>
        <v>0</v>
      </c>
      <c r="U86" s="27">
        <f>_xlfn.XLOOKUP($C86,[23]PSP!$C:$C,[23]PSP!$U:$U)</f>
        <v>15.47</v>
      </c>
      <c r="V86" s="28">
        <f t="shared" ref="V86" si="479">TRUNC(U86*T86,2)</f>
        <v>0</v>
      </c>
      <c r="W86" s="29"/>
      <c r="X86" s="54">
        <f>_xlfn.XLOOKUP($C86,[23]PSP!$C:$C,[23]PSP!$X:$X)</f>
        <v>0</v>
      </c>
      <c r="Y86" s="27">
        <f>_xlfn.XLOOKUP($C86,[23]PSP!$C:$C,[23]PSP!$Y:$Y)</f>
        <v>15.47</v>
      </c>
      <c r="Z86" s="28">
        <f t="shared" ref="Z86" si="480">TRUNC(Y86*X86,2)</f>
        <v>0</v>
      </c>
      <c r="AA86" s="29"/>
      <c r="AB86" s="54">
        <f>_xlfn.XLOOKUP($C86,[23]PSP!$C:$C,[23]PSP!$AB:$AB)</f>
        <v>0</v>
      </c>
      <c r="AC86" s="27">
        <f>_xlfn.XLOOKUP($C86,[23]PSP!$C:$C,[23]PSP!$AC:$AC)</f>
        <v>15.47</v>
      </c>
      <c r="AD86" s="28">
        <f t="shared" ref="AD86" si="481">TRUNC(AC86*AB86,2)</f>
        <v>0</v>
      </c>
      <c r="AE86" s="29"/>
      <c r="AF86" s="54">
        <f>_xlfn.XLOOKUP($C86,[23]PSP!$C:$C,[23]PSP!$AF:$AF)</f>
        <v>0</v>
      </c>
      <c r="AG86" s="27">
        <f>_xlfn.XLOOKUP($C86,[23]PSP!$C:$C,[23]PSP!$AG:$AG)</f>
        <v>15.47</v>
      </c>
      <c r="AH86" s="28">
        <f t="shared" ref="AH86" si="482">TRUNC(AG86*AF86,2)</f>
        <v>0</v>
      </c>
      <c r="AI86" s="29"/>
      <c r="AJ86" s="54">
        <f>_xlfn.XLOOKUP($C86,[23]PSP!$C:$C,[23]PSP!$AJ:$AJ)</f>
        <v>0</v>
      </c>
      <c r="AK86" s="27">
        <f>_xlfn.XLOOKUP($C86,[23]PSP!$C:$C,[23]PSP!$AK:$AK)</f>
        <v>15.47</v>
      </c>
      <c r="AL86" s="28">
        <f t="shared" ref="AL86" si="483">TRUNC(AK86*AJ86,2)</f>
        <v>0</v>
      </c>
      <c r="AM86" s="29"/>
      <c r="AN86" s="54">
        <f>_xlfn.XLOOKUP($C86,[23]PSP!$C:$C,[23]PSP!$AN:$AN)</f>
        <v>16</v>
      </c>
      <c r="AO86" s="27">
        <f>_xlfn.XLOOKUP($C86,[23]PSP!$C:$C,[23]PSP!$AO:$AO)</f>
        <v>15.47</v>
      </c>
      <c r="AP86" s="28">
        <f t="shared" ref="AP86" si="484">TRUNC(AO86*AN86,2)</f>
        <v>247.52</v>
      </c>
      <c r="AQ86" s="29"/>
      <c r="AR86" s="54">
        <f>_xlfn.XLOOKUP($C86,[23]PSP!$C:$C,[23]PSP!$AR:$AR)</f>
        <v>0</v>
      </c>
      <c r="AS86" s="27">
        <f>_xlfn.XLOOKUP($C86,[23]PSP!$C:$C,[23]PSP!$AS:$AS)</f>
        <v>15.47</v>
      </c>
      <c r="AT86" s="28">
        <f t="shared" ref="AT86" si="485">TRUNC(AS86*AR86,2)</f>
        <v>0</v>
      </c>
      <c r="AU86" s="29"/>
      <c r="AV86" s="54">
        <f>_xlfn.XLOOKUP($C86,[23]PSP!$C:$C,[23]PSP!$AV:$AV)</f>
        <v>0</v>
      </c>
      <c r="AW86" s="27">
        <f>_xlfn.XLOOKUP($C86,[23]PSP!$C:$C,[23]PSP!$AW:$AW)</f>
        <v>15.47</v>
      </c>
      <c r="AX86" s="28">
        <f t="shared" ref="AX86" si="486">TRUNC(AW86*AV86,2)</f>
        <v>0</v>
      </c>
      <c r="AY86" s="29"/>
      <c r="AZ86" s="54">
        <f>_xlfn.XLOOKUP($C86,[23]PSP!$C:$C,[23]PSP!$AZ:$AZ)</f>
        <v>0</v>
      </c>
      <c r="BA86" s="27">
        <f>_xlfn.XLOOKUP($C86,[23]PSP!$C:$C,[23]PSP!$BA:$BA)</f>
        <v>15.47</v>
      </c>
      <c r="BB86" s="28">
        <f t="shared" ref="BB86" si="487">TRUNC(BA86*AZ86,2)</f>
        <v>0</v>
      </c>
      <c r="BC86" s="29"/>
      <c r="BD86" s="54">
        <f>_xlfn.XLOOKUP($C86,[23]PSP!$C:$C,[23]PSP!$BD:$BD)</f>
        <v>48</v>
      </c>
      <c r="BE86" s="27">
        <f>_xlfn.XLOOKUP($C86,[23]PSP!$C:$C,[23]PSP!$BE:$BE)</f>
        <v>15.47</v>
      </c>
      <c r="BF86" s="28">
        <f t="shared" ref="BF86" si="488">TRUNC(BE86*BD86,2)</f>
        <v>742.56</v>
      </c>
      <c r="BG86" s="29"/>
      <c r="BH86" s="54">
        <f>_xlfn.XLOOKUP($C86,[23]PSP!$C:$C,[23]PSP!$BH:$BH)</f>
        <v>32</v>
      </c>
      <c r="BI86" s="27">
        <f>_xlfn.XLOOKUP($C86,[23]PSP!$C:$C,[23]PSP!$BI:$BI)</f>
        <v>15.47</v>
      </c>
      <c r="BJ86" s="28">
        <f t="shared" ref="BJ86" si="489">TRUNC(BI86*BH86,2)</f>
        <v>495.04</v>
      </c>
      <c r="BK86" s="29"/>
      <c r="BL86" s="54">
        <f>_xlfn.XLOOKUP($C86,[23]PSP!$C:$C,[23]PSP!$BL:$BL)</f>
        <v>48</v>
      </c>
      <c r="BM86" s="27">
        <f>_xlfn.XLOOKUP($C86,[23]PSP!$C:$C,[23]PSP!$BM:$BM)</f>
        <v>15.47</v>
      </c>
      <c r="BN86" s="28">
        <f t="shared" ref="BN86" si="490">TRUNC(BM86*BL86,2)</f>
        <v>742.56</v>
      </c>
      <c r="BO86" s="29"/>
      <c r="BP86" s="54">
        <f>_xlfn.XLOOKUP($C86,[23]PSP!$C:$C,[23]PSP!$BP:$BP)</f>
        <v>0</v>
      </c>
      <c r="BQ86" s="27">
        <f>_xlfn.XLOOKUP($C86,[23]PSP!$C:$C,[23]PSP!$BQ:$BQ)</f>
        <v>15.47</v>
      </c>
      <c r="BR86" s="28">
        <f t="shared" ref="BR86" si="491">TRUNC(BQ86*BP86,2)</f>
        <v>0</v>
      </c>
      <c r="BS86" s="29"/>
      <c r="BT86" s="54">
        <f>_xlfn.XLOOKUP($C86,[23]PSP!$C:$C,[23]PSP!$BT:$BT)</f>
        <v>64</v>
      </c>
      <c r="BU86" s="27">
        <f>_xlfn.XLOOKUP($C86,[23]PSP!$C:$C,[23]PSP!$BU:$BU)</f>
        <v>15.47</v>
      </c>
      <c r="BV86" s="28">
        <f t="shared" ref="BV86" si="492">TRUNC(BU86*BT86,2)</f>
        <v>990.08</v>
      </c>
      <c r="BW86" s="29"/>
      <c r="BX86" s="54">
        <f>_xlfn.XLOOKUP($C86,[23]PSP!$C:$C,[23]PSP!$BX:$BX)</f>
        <v>80</v>
      </c>
      <c r="BY86" s="27">
        <f>_xlfn.XLOOKUP($C86,[23]PSP!$C:$C,[23]PSP!$BY:$BY)</f>
        <v>15.47</v>
      </c>
      <c r="BZ86" s="28">
        <f t="shared" ref="BZ86" si="493">TRUNC(BY86*BX86,2)</f>
        <v>1237.5999999999999</v>
      </c>
      <c r="CA86" s="29"/>
      <c r="CB86" s="54">
        <f>_xlfn.XLOOKUP($C86,[23]PSP!$C:$C,[23]PSP!$CB:$CB)</f>
        <v>176</v>
      </c>
      <c r="CC86" s="27">
        <f>_xlfn.XLOOKUP($C86,[23]PSP!$C:$C,[23]PSP!$CC:$CC)</f>
        <v>15.47</v>
      </c>
      <c r="CD86" s="28">
        <f t="shared" ref="CD86" si="494">TRUNC(CC86*CB86,2)</f>
        <v>2722.72</v>
      </c>
      <c r="CE86" s="29"/>
      <c r="CF86" s="54">
        <f>_xlfn.XLOOKUP($C86,[23]PSP!$C:$C,[23]PSP!$CF:$CF)</f>
        <v>144</v>
      </c>
      <c r="CG86" s="27">
        <f>_xlfn.XLOOKUP($C86,[23]PSP!$C:$C,[23]PSP!$CG:$CG)</f>
        <v>15.47</v>
      </c>
      <c r="CH86" s="28">
        <f t="shared" ref="CH86" si="495">TRUNC(CG86*CF86,2)</f>
        <v>2227.6799999999998</v>
      </c>
      <c r="CI86" s="29"/>
      <c r="CJ86" s="54">
        <f>_xlfn.XLOOKUP($C86,[23]PSP!$C:$C,[23]PSP!$CJ:$CJ)</f>
        <v>0</v>
      </c>
      <c r="CK86" s="27">
        <f>_xlfn.XLOOKUP($C86,[23]PSP!$C:$C,[23]PSP!$CK:$CK)</f>
        <v>15.47</v>
      </c>
      <c r="CL86" s="28">
        <f t="shared" ref="CL86" si="496">TRUNC(CK86*CJ86,2)</f>
        <v>0</v>
      </c>
      <c r="CM86" s="29"/>
      <c r="CN86" s="54">
        <f>_xlfn.XLOOKUP($C86,[23]PSP!$C:$C,[23]PSP!$CN:$CN)</f>
        <v>32</v>
      </c>
      <c r="CO86" s="27">
        <f>_xlfn.XLOOKUP($C86,[23]PSP!$C:$C,[23]PSP!$CO:$CO)</f>
        <v>15.47</v>
      </c>
      <c r="CP86" s="28">
        <f t="shared" ref="CP86" si="497">TRUNC(CO86*CN86,2)</f>
        <v>495.04</v>
      </c>
      <c r="CQ86" s="29"/>
      <c r="CR86" s="54">
        <f>_xlfn.XLOOKUP($C86,[23]PSP!$C:$C,[23]PSP!$CR:$CR)</f>
        <v>32</v>
      </c>
      <c r="CS86" s="27">
        <f>_xlfn.XLOOKUP($C86,[23]PSP!$C:$C,[23]PSP!$CS:$CS)</f>
        <v>15.47</v>
      </c>
      <c r="CT86" s="28">
        <f t="shared" ref="CT86" si="498">TRUNC(CS86*CR86,2)</f>
        <v>495.04</v>
      </c>
      <c r="CU86" s="29"/>
      <c r="CV86" s="54">
        <f>_xlfn.XLOOKUP($C86,[23]PSP!$C:$C,[23]PSP!$CV:$CV)</f>
        <v>48</v>
      </c>
      <c r="CW86" s="27">
        <f>_xlfn.XLOOKUP($C86,[23]PSP!$C:$C,[23]PSP!$CW:$CW)</f>
        <v>15.47</v>
      </c>
      <c r="CX86" s="28">
        <f t="shared" ref="CX86" si="499">TRUNC(CW86*CV86,2)</f>
        <v>742.56</v>
      </c>
      <c r="CY86" s="29"/>
      <c r="CZ86" s="54">
        <f>_xlfn.XLOOKUP($C86,[23]PSP!$C:$C,[23]PSP!$CZ:$CZ)</f>
        <v>96</v>
      </c>
      <c r="DA86" s="27">
        <f>_xlfn.XLOOKUP($C86,[23]PSP!$C:$C,[23]PSP!$DA:$DA)</f>
        <v>15.47</v>
      </c>
      <c r="DB86" s="28">
        <f t="shared" ref="DB86" si="500">TRUNC(DA86*CZ86,2)</f>
        <v>1485.12</v>
      </c>
      <c r="DC86" s="29"/>
      <c r="DD86" s="54">
        <f>_xlfn.XLOOKUP($C86,[23]PSP!$C:$C,[23]PSP!$DD:$DD)</f>
        <v>64</v>
      </c>
      <c r="DE86" s="27">
        <f>_xlfn.XLOOKUP($C86,[23]PSP!$C:$C,[23]PSP!$DE:$DE)</f>
        <v>15.47</v>
      </c>
      <c r="DF86" s="28">
        <f t="shared" ref="DF86" si="501">TRUNC(DE86*DD86,2)</f>
        <v>990.08</v>
      </c>
      <c r="DG86" s="29"/>
      <c r="DH86" s="54">
        <f>_xlfn.XLOOKUP($C86,[23]PSP!$C:$C,[23]PSP!$DH:$DH)</f>
        <v>16</v>
      </c>
      <c r="DI86" s="27">
        <f>_xlfn.XLOOKUP($C86,[23]PSP!$C:$C,[23]PSP!$DI:$DI)</f>
        <v>15.47</v>
      </c>
      <c r="DJ86" s="28">
        <f t="shared" ref="DJ86" si="502">TRUNC(DI86*DH86,2)</f>
        <v>247.52</v>
      </c>
      <c r="DK86" s="29"/>
      <c r="DL86" s="54">
        <f>_xlfn.XLOOKUP($C86,[23]PSP!$C:$C,[23]PSP!$DL:$DL)</f>
        <v>0</v>
      </c>
      <c r="DM86" s="27">
        <f>_xlfn.XLOOKUP($C86,[23]PSP!$C:$C,[23]PSP!$DM:$DM)</f>
        <v>15.47</v>
      </c>
      <c r="DN86" s="28">
        <f t="shared" ref="DN86" si="503">TRUNC(DM86*DL86,2)</f>
        <v>0</v>
      </c>
      <c r="DO86" s="29"/>
      <c r="DP86" s="54">
        <f>_xlfn.XLOOKUP($C86,[23]PSP!$C:$C,[23]PSP!$DP:$DP)</f>
        <v>48</v>
      </c>
      <c r="DQ86" s="27">
        <f>_xlfn.XLOOKUP($C86,[23]PSP!$C:$C,[23]PSP!$DQ:$DQ)</f>
        <v>15.47</v>
      </c>
      <c r="DR86" s="28">
        <f t="shared" ref="DR86" si="504">TRUNC(DQ86*DP86,2)</f>
        <v>742.56</v>
      </c>
      <c r="DS86" s="29"/>
      <c r="DT86" s="54">
        <f>_xlfn.XLOOKUP($C86,[23]PSP!$C:$C,[23]PSP!$DT:$DT)</f>
        <v>0</v>
      </c>
      <c r="DU86" s="27">
        <f>_xlfn.XLOOKUP($C86,[23]PSP!$C:$C,[23]PSP!$DU:$DU)</f>
        <v>15.47</v>
      </c>
      <c r="DV86" s="28">
        <f t="shared" ref="DV86" si="505">TRUNC(DU86*DT86,2)</f>
        <v>0</v>
      </c>
      <c r="DW86" s="29"/>
      <c r="DX86" s="54">
        <f>_xlfn.XLOOKUP($C86,[23]PSP!$C:$C,[23]PSP!$DX:$DX)</f>
        <v>0</v>
      </c>
      <c r="DY86" s="27">
        <f>_xlfn.XLOOKUP($C86,[23]PSP!$C:$C,[23]PSP!$DY:$DY)</f>
        <v>15.47</v>
      </c>
      <c r="DZ86" s="28">
        <f t="shared" ref="DZ86" si="506">TRUNC(DY86*DX86,2)</f>
        <v>0</v>
      </c>
      <c r="EA86" s="29"/>
      <c r="EB86" s="54">
        <f>_xlfn.XLOOKUP($C86,[23]PSP!$C:$C,[23]PSP!$EB:$EB)</f>
        <v>0</v>
      </c>
      <c r="EC86" s="27">
        <f>_xlfn.XLOOKUP($C86,[23]PSP!$C:$C,[23]PSP!$EC:$EC)</f>
        <v>15.47</v>
      </c>
      <c r="ED86" s="28">
        <f t="shared" ref="ED86" si="507">TRUNC(EC86*EB86,2)</f>
        <v>0</v>
      </c>
      <c r="EE86" s="29"/>
      <c r="EF86" s="54">
        <f>_xlfn.XLOOKUP($C86,[23]PSP!$C:$C,[23]PSP!$EF:$EF)</f>
        <v>0</v>
      </c>
      <c r="EG86" s="27">
        <f>_xlfn.XLOOKUP($C86,[23]PSP!$C:$C,[23]PSP!$EG:$EG)</f>
        <v>15.47</v>
      </c>
      <c r="EH86" s="28">
        <f t="shared" ref="EH86" si="508">TRUNC(EG86*EF86,2)</f>
        <v>0</v>
      </c>
      <c r="EI86" s="29"/>
      <c r="EJ86" s="54">
        <f>_xlfn.XLOOKUP($C86,[23]PSP!$C:$C,[23]PSP!$EJ:$EJ)</f>
        <v>0</v>
      </c>
      <c r="EK86" s="27">
        <f>_xlfn.XLOOKUP($C86,[23]PSP!$C:$C,[23]PSP!$EK:$EK)</f>
        <v>15.47</v>
      </c>
      <c r="EL86" s="28">
        <f t="shared" ref="EL86" si="509">TRUNC(EK86*EJ86,2)</f>
        <v>0</v>
      </c>
      <c r="EM86" s="29"/>
      <c r="EN86" s="108"/>
      <c r="EO86" s="29">
        <f t="shared" si="443"/>
        <v>15593.76</v>
      </c>
      <c r="EP86" s="29">
        <f t="shared" si="442"/>
        <v>15593.760000000002</v>
      </c>
      <c r="EQ86" s="4" t="b">
        <f t="shared" ref="EQ86:EQ202" si="510">EP86=EO86</f>
        <v>1</v>
      </c>
      <c r="ES86" s="118">
        <f t="shared" si="200"/>
        <v>1.1767000000000001</v>
      </c>
    </row>
    <row r="87" spans="3:149" ht="14.25" x14ac:dyDescent="0.25">
      <c r="C87" s="24" t="s">
        <v>752</v>
      </c>
      <c r="D87" s="43">
        <f>_xlfn.XLOOKUP($C87,[23]PSP!$C:$C,[23]PSP!$D:$D)</f>
        <v>3713600</v>
      </c>
      <c r="E87" s="24" t="str">
        <f>_xlfn.XLOOKUP($C87,[23]PSP!$C:$C,[23]PSP!$E:$E)</f>
        <v>SICRO SERVIÇO</v>
      </c>
      <c r="F87" s="25" t="str">
        <f>_xlfn.XLOOKUP($C87,[23]PSP!$C:$C,[23]PSP!$F:$F)</f>
        <v>DEFENSA MALEÁVEL SIMPLES - FORNECIMENTO E IMPLANTAÇÃO</v>
      </c>
      <c r="G87" s="26" t="str">
        <f>_xlfn.XLOOKUP($C87,[23]PSP!$C:$C,[23]PSP!$G:$G)</f>
        <v>M</v>
      </c>
      <c r="H87" s="53">
        <f>_xlfn.XLOOKUP($C87,[23]PSP!$C:$C,[23]PSP!$H:$H)</f>
        <v>21528</v>
      </c>
      <c r="I87" s="28">
        <f>_xlfn.XLOOKUP($C87,[23]PSP!$C:$C,[23]PSP!$I:$I)</f>
        <v>7437708.6000000006</v>
      </c>
      <c r="J87" s="28">
        <f t="shared" ref="J87:J91" si="511">IF(LEFT(D87,6)="COT.IS",I87,I87*(1+$J$7))</f>
        <v>8751951.7096200008</v>
      </c>
      <c r="K87" s="29"/>
      <c r="L87" s="54">
        <f>_xlfn.XLOOKUP($C87,[23]PSP!$C:$C,[23]PSP!$L:$L)</f>
        <v>474.5</v>
      </c>
      <c r="M87" s="27">
        <f>_xlfn.XLOOKUP($C87,[23]PSP!$C:$C,[23]PSP!$M:$M)</f>
        <v>345.49</v>
      </c>
      <c r="N87" s="28">
        <f t="shared" ref="N87:N91" si="512">TRUNC(M87*L87,2)</f>
        <v>163935</v>
      </c>
      <c r="O87" s="29"/>
      <c r="P87" s="54">
        <f>_xlfn.XLOOKUP($C87,[23]PSP!$C:$C,[23]PSP!$P:$P)</f>
        <v>83.5</v>
      </c>
      <c r="Q87" s="27">
        <f>_xlfn.XLOOKUP($C87,[23]PSP!$C:$C,[23]PSP!$Q:$Q)</f>
        <v>345.49</v>
      </c>
      <c r="R87" s="28">
        <f t="shared" ref="R87:R91" si="513">TRUNC(Q87*P87,2)</f>
        <v>28848.41</v>
      </c>
      <c r="S87" s="29"/>
      <c r="T87" s="54">
        <f>_xlfn.XLOOKUP($C87,[23]PSP!$C:$C,[23]PSP!$T:$T)</f>
        <v>108.99999999999999</v>
      </c>
      <c r="U87" s="27">
        <f>_xlfn.XLOOKUP($C87,[23]PSP!$C:$C,[23]PSP!$U:$U)</f>
        <v>345.49</v>
      </c>
      <c r="V87" s="28">
        <f t="shared" ref="V87:V91" si="514">TRUNC(U87*T87,2)</f>
        <v>37658.410000000003</v>
      </c>
      <c r="W87" s="29"/>
      <c r="X87" s="54">
        <f>_xlfn.XLOOKUP($C87,[23]PSP!$C:$C,[23]PSP!$X:$X)</f>
        <v>985.5</v>
      </c>
      <c r="Y87" s="27">
        <f>_xlfn.XLOOKUP($C87,[23]PSP!$C:$C,[23]PSP!$Y:$Y)</f>
        <v>345.49</v>
      </c>
      <c r="Z87" s="28">
        <f t="shared" ref="Z87:Z91" si="515">TRUNC(Y87*X87,2)</f>
        <v>340480.39</v>
      </c>
      <c r="AA87" s="29"/>
      <c r="AB87" s="54">
        <f>_xlfn.XLOOKUP($C87,[23]PSP!$C:$C,[23]PSP!$AB:$AB)</f>
        <v>552.49999999999989</v>
      </c>
      <c r="AC87" s="27">
        <f>_xlfn.XLOOKUP($C87,[23]PSP!$C:$C,[23]PSP!$AC:$AC)</f>
        <v>345.49</v>
      </c>
      <c r="AD87" s="28">
        <f t="shared" ref="AD87:AD91" si="516">TRUNC(AC87*AB87,2)</f>
        <v>190883.22</v>
      </c>
      <c r="AE87" s="29"/>
      <c r="AF87" s="54">
        <f>_xlfn.XLOOKUP($C87,[23]PSP!$C:$C,[23]PSP!$AF:$AF)</f>
        <v>621.5</v>
      </c>
      <c r="AG87" s="27">
        <f>_xlfn.XLOOKUP($C87,[23]PSP!$C:$C,[23]PSP!$AG:$AG)</f>
        <v>345.49</v>
      </c>
      <c r="AH87" s="28">
        <f t="shared" ref="AH87:AH91" si="517">TRUNC(AG87*AF87,2)</f>
        <v>214722.03</v>
      </c>
      <c r="AI87" s="29"/>
      <c r="AJ87" s="54">
        <f>_xlfn.XLOOKUP($C87,[23]PSP!$C:$C,[23]PSP!$AJ:$AJ)</f>
        <v>382.50000000000028</v>
      </c>
      <c r="AK87" s="27">
        <f>_xlfn.XLOOKUP($C87,[23]PSP!$C:$C,[23]PSP!$AK:$AK)</f>
        <v>345.49</v>
      </c>
      <c r="AL87" s="28">
        <f t="shared" ref="AL87:AL91" si="518">TRUNC(AK87*AJ87,2)</f>
        <v>132149.92000000001</v>
      </c>
      <c r="AM87" s="29"/>
      <c r="AN87" s="54">
        <f>_xlfn.XLOOKUP($C87,[23]PSP!$C:$C,[23]PSP!$AN:$AN)</f>
        <v>1084.4999999999914</v>
      </c>
      <c r="AO87" s="27">
        <f>_xlfn.XLOOKUP($C87,[23]PSP!$C:$C,[23]PSP!$AO:$AO)</f>
        <v>345.49</v>
      </c>
      <c r="AP87" s="28">
        <f t="shared" ref="AP87:AP91" si="519">TRUNC(AO87*AN87,2)</f>
        <v>374683.9</v>
      </c>
      <c r="AQ87" s="29"/>
      <c r="AR87" s="54">
        <f>_xlfn.XLOOKUP($C87,[23]PSP!$C:$C,[23]PSP!$AR:$AR)</f>
        <v>262.5</v>
      </c>
      <c r="AS87" s="27">
        <f>_xlfn.XLOOKUP($C87,[23]PSP!$C:$C,[23]PSP!$AS:$AS)</f>
        <v>345.49</v>
      </c>
      <c r="AT87" s="28">
        <f t="shared" ref="AT87:AT91" si="520">TRUNC(AS87*AR87,2)</f>
        <v>90691.12</v>
      </c>
      <c r="AU87" s="29"/>
      <c r="AV87" s="54">
        <f>_xlfn.XLOOKUP($C87,[23]PSP!$C:$C,[23]PSP!$AV:$AV)</f>
        <v>716.00000000000261</v>
      </c>
      <c r="AW87" s="27">
        <f>_xlfn.XLOOKUP($C87,[23]PSP!$C:$C,[23]PSP!$AW:$AW)</f>
        <v>345.49</v>
      </c>
      <c r="AX87" s="28">
        <f t="shared" ref="AX87:AX91" si="521">TRUNC(AW87*AV87,2)</f>
        <v>247370.84</v>
      </c>
      <c r="AY87" s="29"/>
      <c r="AZ87" s="54">
        <f>_xlfn.XLOOKUP($C87,[23]PSP!$C:$C,[23]PSP!$AZ:$AZ)</f>
        <v>141.49999999999636</v>
      </c>
      <c r="BA87" s="27">
        <f>_xlfn.XLOOKUP($C87,[23]PSP!$C:$C,[23]PSP!$BA:$BA)</f>
        <v>345.49</v>
      </c>
      <c r="BB87" s="28">
        <f t="shared" ref="BB87:BB91" si="522">TRUNC(BA87*AZ87,2)</f>
        <v>48886.83</v>
      </c>
      <c r="BC87" s="29"/>
      <c r="BD87" s="54">
        <f>_xlfn.XLOOKUP($C87,[23]PSP!$C:$C,[23]PSP!$BD:$BD)</f>
        <v>1324.5000000000064</v>
      </c>
      <c r="BE87" s="27">
        <f>_xlfn.XLOOKUP($C87,[23]PSP!$C:$C,[23]PSP!$BE:$BE)</f>
        <v>345.49</v>
      </c>
      <c r="BF87" s="28">
        <f t="shared" ref="BF87:BF91" si="523">TRUNC(BE87*BD87,2)</f>
        <v>457601.5</v>
      </c>
      <c r="BG87" s="29"/>
      <c r="BH87" s="54">
        <f>_xlfn.XLOOKUP($C87,[23]PSP!$C:$C,[23]PSP!$BH:$BH)</f>
        <v>1262.0000000000005</v>
      </c>
      <c r="BI87" s="27">
        <f>_xlfn.XLOOKUP($C87,[23]PSP!$C:$C,[23]PSP!$BI:$BI)</f>
        <v>345.49</v>
      </c>
      <c r="BJ87" s="28">
        <f t="shared" ref="BJ87:BJ91" si="524">TRUNC(BI87*BH87,2)</f>
        <v>436008.38</v>
      </c>
      <c r="BK87" s="29"/>
      <c r="BL87" s="54">
        <f>_xlfn.XLOOKUP($C87,[23]PSP!$C:$C,[23]PSP!$BL:$BL)</f>
        <v>1617.500000000007</v>
      </c>
      <c r="BM87" s="27">
        <f>_xlfn.XLOOKUP($C87,[23]PSP!$C:$C,[23]PSP!$BM:$BM)</f>
        <v>345.49</v>
      </c>
      <c r="BN87" s="28">
        <f t="shared" ref="BN87:BN91" si="525">TRUNC(BM87*BL87,2)</f>
        <v>558830.06999999995</v>
      </c>
      <c r="BO87" s="29"/>
      <c r="BP87" s="54">
        <f>_xlfn.XLOOKUP($C87,[23]PSP!$C:$C,[23]PSP!$BP:$BP)</f>
        <v>303.99999999999636</v>
      </c>
      <c r="BQ87" s="27">
        <f>_xlfn.XLOOKUP($C87,[23]PSP!$C:$C,[23]PSP!$BQ:$BQ)</f>
        <v>345.49</v>
      </c>
      <c r="BR87" s="28">
        <f t="shared" ref="BR87:BR91" si="526">TRUNC(BQ87*BP87,2)</f>
        <v>105028.95</v>
      </c>
      <c r="BS87" s="29"/>
      <c r="BT87" s="54">
        <f>_xlfn.XLOOKUP($C87,[23]PSP!$C:$C,[23]PSP!$BT:$BT)</f>
        <v>873.00000000000182</v>
      </c>
      <c r="BU87" s="27">
        <f>_xlfn.XLOOKUP($C87,[23]PSP!$C:$C,[23]PSP!$BU:$BU)</f>
        <v>345.49</v>
      </c>
      <c r="BV87" s="28">
        <f t="shared" ref="BV87:BV91" si="527">TRUNC(BU87*BT87,2)</f>
        <v>301612.77</v>
      </c>
      <c r="BW87" s="29"/>
      <c r="BX87" s="54">
        <f>_xlfn.XLOOKUP($C87,[23]PSP!$C:$C,[23]PSP!$BX:$BX)</f>
        <v>718.99999999999989</v>
      </c>
      <c r="BY87" s="27">
        <f>_xlfn.XLOOKUP($C87,[23]PSP!$C:$C,[23]PSP!$BY:$BY)</f>
        <v>345.49</v>
      </c>
      <c r="BZ87" s="28">
        <f t="shared" ref="BZ87:BZ91" si="528">TRUNC(BY87*BX87,2)</f>
        <v>248407.31</v>
      </c>
      <c r="CA87" s="29"/>
      <c r="CB87" s="54">
        <f>_xlfn.XLOOKUP($C87,[23]PSP!$C:$C,[23]PSP!$CB:$CB)</f>
        <v>797.50000000000227</v>
      </c>
      <c r="CC87" s="27">
        <f>_xlfn.XLOOKUP($C87,[23]PSP!$C:$C,[23]PSP!$CC:$CC)</f>
        <v>345.49</v>
      </c>
      <c r="CD87" s="28">
        <f t="shared" ref="CD87:CD91" si="529">TRUNC(CC87*CB87,2)</f>
        <v>275528.27</v>
      </c>
      <c r="CE87" s="29"/>
      <c r="CF87" s="54">
        <f>_xlfn.XLOOKUP($C87,[23]PSP!$C:$C,[23]PSP!$CF:$CF)</f>
        <v>1412.0000000000005</v>
      </c>
      <c r="CG87" s="27">
        <f>_xlfn.XLOOKUP($C87,[23]PSP!$C:$C,[23]PSP!$CG:$CG)</f>
        <v>345.49</v>
      </c>
      <c r="CH87" s="28">
        <f t="shared" ref="CH87:CH91" si="530">TRUNC(CG87*CF87,2)</f>
        <v>487831.88</v>
      </c>
      <c r="CI87" s="29"/>
      <c r="CJ87" s="54">
        <f>_xlfn.XLOOKUP($C87,[23]PSP!$C:$C,[23]PSP!$CJ:$CJ)</f>
        <v>715.99999999999682</v>
      </c>
      <c r="CK87" s="27">
        <f>_xlfn.XLOOKUP($C87,[23]PSP!$C:$C,[23]PSP!$CK:$CK)</f>
        <v>345.49</v>
      </c>
      <c r="CL87" s="28">
        <f t="shared" ref="CL87:CL91" si="531">TRUNC(CK87*CJ87,2)</f>
        <v>247370.83</v>
      </c>
      <c r="CM87" s="29"/>
      <c r="CN87" s="54">
        <f>_xlfn.XLOOKUP($C87,[23]PSP!$C:$C,[23]PSP!$CN:$CN)</f>
        <v>1266.4999999999964</v>
      </c>
      <c r="CO87" s="27">
        <f>_xlfn.XLOOKUP($C87,[23]PSP!$C:$C,[23]PSP!$CO:$CO)</f>
        <v>345.49</v>
      </c>
      <c r="CP87" s="28">
        <f t="shared" ref="CP87:CP91" si="532">TRUNC(CO87*CN87,2)</f>
        <v>437563.08</v>
      </c>
      <c r="CQ87" s="29"/>
      <c r="CR87" s="54">
        <f>_xlfn.XLOOKUP($C87,[23]PSP!$C:$C,[23]PSP!$CR:$CR)</f>
        <v>1375.4999999999998</v>
      </c>
      <c r="CS87" s="27">
        <f>_xlfn.XLOOKUP($C87,[23]PSP!$C:$C,[23]PSP!$CS:$CS)</f>
        <v>345.49</v>
      </c>
      <c r="CT87" s="28">
        <f t="shared" ref="CT87:CT91" si="533">TRUNC(CS87*CR87,2)</f>
        <v>475221.49</v>
      </c>
      <c r="CU87" s="29"/>
      <c r="CV87" s="54">
        <f>_xlfn.XLOOKUP($C87,[23]PSP!$C:$C,[23]PSP!$CV:$CV)</f>
        <v>1276.9999999999982</v>
      </c>
      <c r="CW87" s="27">
        <f>_xlfn.XLOOKUP($C87,[23]PSP!$C:$C,[23]PSP!$CW:$CW)</f>
        <v>345.49</v>
      </c>
      <c r="CX87" s="28">
        <f t="shared" ref="CX87:CX91" si="534">TRUNC(CW87*CV87,2)</f>
        <v>441190.72</v>
      </c>
      <c r="CY87" s="29"/>
      <c r="CZ87" s="54">
        <f>_xlfn.XLOOKUP($C87,[23]PSP!$C:$C,[23]PSP!$CZ:$CZ)</f>
        <v>1142.500000000007</v>
      </c>
      <c r="DA87" s="27">
        <f>_xlfn.XLOOKUP($C87,[23]PSP!$C:$C,[23]PSP!$DA:$DA)</f>
        <v>345.49</v>
      </c>
      <c r="DB87" s="28">
        <f t="shared" ref="DB87:DB91" si="535">TRUNC(DA87*CZ87,2)</f>
        <v>394722.32</v>
      </c>
      <c r="DC87" s="29"/>
      <c r="DD87" s="54">
        <f>_xlfn.XLOOKUP($C87,[23]PSP!$C:$C,[23]PSP!$DD:$DD)</f>
        <v>756.49999999999409</v>
      </c>
      <c r="DE87" s="27">
        <f>_xlfn.XLOOKUP($C87,[23]PSP!$C:$C,[23]PSP!$DE:$DE)</f>
        <v>345.49</v>
      </c>
      <c r="DF87" s="28">
        <f t="shared" ref="DF87:DF91" si="536">TRUNC(DE87*DD87,2)</f>
        <v>261363.18</v>
      </c>
      <c r="DG87" s="29"/>
      <c r="DH87" s="54">
        <f>_xlfn.XLOOKUP($C87,[23]PSP!$C:$C,[23]PSP!$DH:$DH)</f>
        <v>133.00000000000409</v>
      </c>
      <c r="DI87" s="27">
        <f>_xlfn.XLOOKUP($C87,[23]PSP!$C:$C,[23]PSP!$DI:$DI)</f>
        <v>345.49</v>
      </c>
      <c r="DJ87" s="28">
        <f t="shared" ref="DJ87:DJ91" si="537">TRUNC(DI87*DH87,2)</f>
        <v>45950.17</v>
      </c>
      <c r="DK87" s="29"/>
      <c r="DL87" s="54">
        <f>_xlfn.XLOOKUP($C87,[23]PSP!$C:$C,[23]PSP!$DL:$DL)</f>
        <v>76.499999999998636</v>
      </c>
      <c r="DM87" s="27">
        <f>_xlfn.XLOOKUP($C87,[23]PSP!$C:$C,[23]PSP!$DM:$DM)</f>
        <v>345.49</v>
      </c>
      <c r="DN87" s="28">
        <f t="shared" ref="DN87:DN91" si="538">TRUNC(DM87*DL87,2)</f>
        <v>26429.98</v>
      </c>
      <c r="DO87" s="29"/>
      <c r="DP87" s="54">
        <f>_xlfn.XLOOKUP($C87,[23]PSP!$C:$C,[23]PSP!$DP:$DP)</f>
        <v>412.5</v>
      </c>
      <c r="DQ87" s="27">
        <f>_xlfn.XLOOKUP($C87,[23]PSP!$C:$C,[23]PSP!$DQ:$DQ)</f>
        <v>345.49</v>
      </c>
      <c r="DR87" s="28">
        <f t="shared" ref="DR87:DR91" si="539">TRUNC(DQ87*DP87,2)</f>
        <v>142514.62</v>
      </c>
      <c r="DS87" s="29"/>
      <c r="DT87" s="54">
        <f>_xlfn.XLOOKUP($C87,[23]PSP!$C:$C,[23]PSP!$DT:$DT)</f>
        <v>407.000000000005</v>
      </c>
      <c r="DU87" s="27">
        <f>_xlfn.XLOOKUP($C87,[23]PSP!$C:$C,[23]PSP!$DU:$DU)</f>
        <v>345.49</v>
      </c>
      <c r="DV87" s="28">
        <f t="shared" ref="DV87:DV91" si="540">TRUNC(DU87*DT87,2)</f>
        <v>140614.43</v>
      </c>
      <c r="DW87" s="29"/>
      <c r="DX87" s="54">
        <f>_xlfn.XLOOKUP($C87,[23]PSP!$C:$C,[23]PSP!$DX:$DX)</f>
        <v>242.00000000000159</v>
      </c>
      <c r="DY87" s="27">
        <f>_xlfn.XLOOKUP($C87,[23]PSP!$C:$C,[23]PSP!$DY:$DY)</f>
        <v>345.49</v>
      </c>
      <c r="DZ87" s="28">
        <f t="shared" ref="DZ87:DZ91" si="541">TRUNC(DY87*DX87,2)</f>
        <v>83608.58</v>
      </c>
      <c r="EA87" s="29"/>
      <c r="EB87" s="54">
        <f>_xlfn.XLOOKUP($C87,[23]PSP!$C:$C,[23]PSP!$EB:$EB)</f>
        <v>0</v>
      </c>
      <c r="EC87" s="27">
        <f>_xlfn.XLOOKUP($C87,[23]PSP!$C:$C,[23]PSP!$EC:$EC)</f>
        <v>345.49</v>
      </c>
      <c r="ED87" s="28">
        <f t="shared" ref="ED87:ED91" si="542">TRUNC(EC87*EB87,2)</f>
        <v>0</v>
      </c>
      <c r="EE87" s="29"/>
      <c r="EF87" s="54">
        <f>_xlfn.XLOOKUP($C87,[23]PSP!$C:$C,[23]PSP!$EF:$EF)</f>
        <v>0</v>
      </c>
      <c r="EG87" s="27">
        <f>_xlfn.XLOOKUP($C87,[23]PSP!$C:$C,[23]PSP!$EG:$EG)</f>
        <v>345.49</v>
      </c>
      <c r="EH87" s="28">
        <f t="shared" ref="EH87:EH91" si="543">TRUNC(EG87*EF87,2)</f>
        <v>0</v>
      </c>
      <c r="EI87" s="29"/>
      <c r="EJ87" s="54">
        <f>_xlfn.XLOOKUP($C87,[23]PSP!$C:$C,[23]PSP!$EJ:$EJ)</f>
        <v>0</v>
      </c>
      <c r="EK87" s="27">
        <f>_xlfn.XLOOKUP($C87,[23]PSP!$C:$C,[23]PSP!$EK:$EK)</f>
        <v>345.49</v>
      </c>
      <c r="EL87" s="28">
        <f t="shared" ref="EL87:EL91" si="544">TRUNC(EK87*EJ87,2)</f>
        <v>0</v>
      </c>
      <c r="EM87" s="29"/>
      <c r="EN87" s="108"/>
      <c r="EO87" s="29">
        <f t="shared" si="443"/>
        <v>7437708.6000000006</v>
      </c>
      <c r="EP87" s="29">
        <f t="shared" si="442"/>
        <v>7437708.6000000006</v>
      </c>
      <c r="EQ87" s="4" t="b">
        <f t="shared" si="510"/>
        <v>1</v>
      </c>
      <c r="ES87" s="118">
        <f t="shared" si="200"/>
        <v>1.1767000000000001</v>
      </c>
    </row>
    <row r="88" spans="3:149" ht="21" x14ac:dyDescent="0.25">
      <c r="C88" s="24" t="s">
        <v>753</v>
      </c>
      <c r="D88" s="43" t="str">
        <f>_xlfn.XLOOKUP($C88,[23]PSP!$C:$C,[23]PSP!$D:$D)</f>
        <v>COMP_46008</v>
      </c>
      <c r="E88" s="24" t="str">
        <f>_xlfn.XLOOKUP($C88,[23]PSP!$C:$C,[23]PSP!$E:$E)</f>
        <v>COMPOSIÇÃO</v>
      </c>
      <c r="F88" s="25" t="str">
        <f>_xlfn.XLOOKUP($C88,[23]PSP!$C:$C,[23]PSP!$F:$F)</f>
        <v>BALIZADOR CATADIOPTRICO PARA DEFENSA METALICA COM PELICULA GT+GT - FORNECIMENTO E INSTALAÇÃO</v>
      </c>
      <c r="G88" s="26" t="str">
        <f>_xlfn.XLOOKUP($C88,[23]PSP!$C:$C,[23]PSP!$G:$G)</f>
        <v>UN</v>
      </c>
      <c r="H88" s="53">
        <f>_xlfn.XLOOKUP($C88,[23]PSP!$C:$C,[23]PSP!$H:$H)</f>
        <v>1809</v>
      </c>
      <c r="I88" s="28">
        <f>_xlfn.XLOOKUP($C88,[23]PSP!$C:$C,[23]PSP!$I:$I)</f>
        <v>73988.100000000006</v>
      </c>
      <c r="J88" s="28">
        <f t="shared" si="511"/>
        <v>87061.79727000001</v>
      </c>
      <c r="K88" s="29"/>
      <c r="L88" s="54">
        <f>_xlfn.XLOOKUP($C88,[23]PSP!$C:$C,[23]PSP!$L:$L)</f>
        <v>40</v>
      </c>
      <c r="M88" s="27">
        <f>_xlfn.XLOOKUP($C88,[23]PSP!$C:$C,[23]PSP!$M:$M)</f>
        <v>40.9</v>
      </c>
      <c r="N88" s="28">
        <f t="shared" si="512"/>
        <v>1636</v>
      </c>
      <c r="O88" s="29"/>
      <c r="P88" s="54">
        <f>_xlfn.XLOOKUP($C88,[23]PSP!$C:$C,[23]PSP!$P:$P)</f>
        <v>7</v>
      </c>
      <c r="Q88" s="27">
        <f>_xlfn.XLOOKUP($C88,[23]PSP!$C:$C,[23]PSP!$Q:$Q)</f>
        <v>40.9</v>
      </c>
      <c r="R88" s="28">
        <f t="shared" si="513"/>
        <v>286.3</v>
      </c>
      <c r="S88" s="29"/>
      <c r="T88" s="54">
        <f>_xlfn.XLOOKUP($C88,[23]PSP!$C:$C,[23]PSP!$T:$T)</f>
        <v>10</v>
      </c>
      <c r="U88" s="27">
        <f>_xlfn.XLOOKUP($C88,[23]PSP!$C:$C,[23]PSP!$U:$U)</f>
        <v>40.9</v>
      </c>
      <c r="V88" s="28">
        <f t="shared" si="514"/>
        <v>409</v>
      </c>
      <c r="W88" s="29"/>
      <c r="X88" s="54">
        <f>_xlfn.XLOOKUP($C88,[23]PSP!$C:$C,[23]PSP!$X:$X)</f>
        <v>83</v>
      </c>
      <c r="Y88" s="27">
        <f>_xlfn.XLOOKUP($C88,[23]PSP!$C:$C,[23]PSP!$Y:$Y)</f>
        <v>40.9</v>
      </c>
      <c r="Z88" s="28">
        <f t="shared" si="515"/>
        <v>3394.7</v>
      </c>
      <c r="AA88" s="29"/>
      <c r="AB88" s="54">
        <f>_xlfn.XLOOKUP($C88,[23]PSP!$C:$C,[23]PSP!$AB:$AB)</f>
        <v>47</v>
      </c>
      <c r="AC88" s="27">
        <f>_xlfn.XLOOKUP($C88,[23]PSP!$C:$C,[23]PSP!$AC:$AC)</f>
        <v>40.9</v>
      </c>
      <c r="AD88" s="28">
        <f t="shared" si="516"/>
        <v>1922.3</v>
      </c>
      <c r="AE88" s="29"/>
      <c r="AF88" s="54">
        <f>_xlfn.XLOOKUP($C88,[23]PSP!$C:$C,[23]PSP!$AF:$AF)</f>
        <v>52</v>
      </c>
      <c r="AG88" s="27">
        <f>_xlfn.XLOOKUP($C88,[23]PSP!$C:$C,[23]PSP!$AG:$AG)</f>
        <v>40.9</v>
      </c>
      <c r="AH88" s="28">
        <f t="shared" si="517"/>
        <v>2126.8000000000002</v>
      </c>
      <c r="AI88" s="29"/>
      <c r="AJ88" s="54">
        <f>_xlfn.XLOOKUP($C88,[23]PSP!$C:$C,[23]PSP!$AJ:$AJ)</f>
        <v>32</v>
      </c>
      <c r="AK88" s="27">
        <f>_xlfn.XLOOKUP($C88,[23]PSP!$C:$C,[23]PSP!$AK:$AK)</f>
        <v>40.9</v>
      </c>
      <c r="AL88" s="28">
        <f t="shared" si="518"/>
        <v>1308.8</v>
      </c>
      <c r="AM88" s="29"/>
      <c r="AN88" s="54">
        <f>_xlfn.XLOOKUP($C88,[23]PSP!$C:$C,[23]PSP!$AN:$AN)</f>
        <v>91</v>
      </c>
      <c r="AO88" s="27">
        <f>_xlfn.XLOOKUP($C88,[23]PSP!$C:$C,[23]PSP!$AO:$AO)</f>
        <v>40.9</v>
      </c>
      <c r="AP88" s="28">
        <f t="shared" si="519"/>
        <v>3721.9</v>
      </c>
      <c r="AQ88" s="29"/>
      <c r="AR88" s="54">
        <f>_xlfn.XLOOKUP($C88,[23]PSP!$C:$C,[23]PSP!$AR:$AR)</f>
        <v>22</v>
      </c>
      <c r="AS88" s="27">
        <f>_xlfn.XLOOKUP($C88,[23]PSP!$C:$C,[23]PSP!$AS:$AS)</f>
        <v>40.9</v>
      </c>
      <c r="AT88" s="28">
        <f t="shared" si="520"/>
        <v>899.8</v>
      </c>
      <c r="AU88" s="29"/>
      <c r="AV88" s="54">
        <f>_xlfn.XLOOKUP($C88,[23]PSP!$C:$C,[23]PSP!$AV:$AV)</f>
        <v>60</v>
      </c>
      <c r="AW88" s="27">
        <f>_xlfn.XLOOKUP($C88,[23]PSP!$C:$C,[23]PSP!$AW:$AW)</f>
        <v>40.9</v>
      </c>
      <c r="AX88" s="28">
        <f t="shared" si="521"/>
        <v>2454</v>
      </c>
      <c r="AY88" s="29"/>
      <c r="AZ88" s="54">
        <f>_xlfn.XLOOKUP($C88,[23]PSP!$C:$C,[23]PSP!$AZ:$AZ)</f>
        <v>12</v>
      </c>
      <c r="BA88" s="27">
        <f>_xlfn.XLOOKUP($C88,[23]PSP!$C:$C,[23]PSP!$BA:$BA)</f>
        <v>40.9</v>
      </c>
      <c r="BB88" s="28">
        <f t="shared" si="522"/>
        <v>490.8</v>
      </c>
      <c r="BC88" s="29"/>
      <c r="BD88" s="54">
        <f>_xlfn.XLOOKUP($C88,[23]PSP!$C:$C,[23]PSP!$BD:$BD)</f>
        <v>111</v>
      </c>
      <c r="BE88" s="27">
        <f>_xlfn.XLOOKUP($C88,[23]PSP!$C:$C,[23]PSP!$BE:$BE)</f>
        <v>40.9</v>
      </c>
      <c r="BF88" s="28">
        <f t="shared" si="523"/>
        <v>4539.8999999999996</v>
      </c>
      <c r="BG88" s="29"/>
      <c r="BH88" s="54">
        <f>_xlfn.XLOOKUP($C88,[23]PSP!$C:$C,[23]PSP!$BH:$BH)</f>
        <v>106</v>
      </c>
      <c r="BI88" s="27">
        <f>_xlfn.XLOOKUP($C88,[23]PSP!$C:$C,[23]PSP!$BI:$BI)</f>
        <v>40.9</v>
      </c>
      <c r="BJ88" s="28">
        <f t="shared" si="524"/>
        <v>4335.3999999999996</v>
      </c>
      <c r="BK88" s="29"/>
      <c r="BL88" s="54">
        <f>_xlfn.XLOOKUP($C88,[23]PSP!$C:$C,[23]PSP!$BL:$BL)</f>
        <v>135</v>
      </c>
      <c r="BM88" s="27">
        <f>_xlfn.XLOOKUP($C88,[23]PSP!$C:$C,[23]PSP!$BM:$BM)</f>
        <v>40.9</v>
      </c>
      <c r="BN88" s="28">
        <f t="shared" si="525"/>
        <v>5521.5</v>
      </c>
      <c r="BO88" s="29"/>
      <c r="BP88" s="54">
        <f>_xlfn.XLOOKUP($C88,[23]PSP!$C:$C,[23]PSP!$BP:$BP)</f>
        <v>26</v>
      </c>
      <c r="BQ88" s="27">
        <f>_xlfn.XLOOKUP($C88,[23]PSP!$C:$C,[23]PSP!$BQ:$BQ)</f>
        <v>40.9</v>
      </c>
      <c r="BR88" s="28">
        <f t="shared" si="526"/>
        <v>1063.4000000000001</v>
      </c>
      <c r="BS88" s="29"/>
      <c r="BT88" s="54">
        <f>_xlfn.XLOOKUP($C88,[23]PSP!$C:$C,[23]PSP!$BT:$BT)</f>
        <v>73</v>
      </c>
      <c r="BU88" s="27">
        <f>_xlfn.XLOOKUP($C88,[23]PSP!$C:$C,[23]PSP!$BU:$BU)</f>
        <v>40.9</v>
      </c>
      <c r="BV88" s="28">
        <f t="shared" si="527"/>
        <v>2985.7</v>
      </c>
      <c r="BW88" s="29"/>
      <c r="BX88" s="54">
        <f>_xlfn.XLOOKUP($C88,[23]PSP!$C:$C,[23]PSP!$BX:$BX)</f>
        <v>60</v>
      </c>
      <c r="BY88" s="27">
        <f>_xlfn.XLOOKUP($C88,[23]PSP!$C:$C,[23]PSP!$BY:$BY)</f>
        <v>40.9</v>
      </c>
      <c r="BZ88" s="28">
        <f t="shared" si="528"/>
        <v>2454</v>
      </c>
      <c r="CA88" s="29"/>
      <c r="CB88" s="54">
        <f>_xlfn.XLOOKUP($C88,[23]PSP!$C:$C,[23]PSP!$CB:$CB)</f>
        <v>67</v>
      </c>
      <c r="CC88" s="27">
        <f>_xlfn.XLOOKUP($C88,[23]PSP!$C:$C,[23]PSP!$CC:$CC)</f>
        <v>40.9</v>
      </c>
      <c r="CD88" s="28">
        <f t="shared" si="529"/>
        <v>2740.3</v>
      </c>
      <c r="CE88" s="29"/>
      <c r="CF88" s="54">
        <f>_xlfn.XLOOKUP($C88,[23]PSP!$C:$C,[23]PSP!$CF:$CF)</f>
        <v>118</v>
      </c>
      <c r="CG88" s="27">
        <f>_xlfn.XLOOKUP($C88,[23]PSP!$C:$C,[23]PSP!$CG:$CG)</f>
        <v>40.9</v>
      </c>
      <c r="CH88" s="28">
        <f t="shared" si="530"/>
        <v>4826.2</v>
      </c>
      <c r="CI88" s="29"/>
      <c r="CJ88" s="54">
        <f>_xlfn.XLOOKUP($C88,[23]PSP!$C:$C,[23]PSP!$CJ:$CJ)</f>
        <v>60</v>
      </c>
      <c r="CK88" s="27">
        <f>_xlfn.XLOOKUP($C88,[23]PSP!$C:$C,[23]PSP!$CK:$CK)</f>
        <v>40.9</v>
      </c>
      <c r="CL88" s="28">
        <f t="shared" si="531"/>
        <v>2454</v>
      </c>
      <c r="CM88" s="29"/>
      <c r="CN88" s="54">
        <f>_xlfn.XLOOKUP($C88,[23]PSP!$C:$C,[23]PSP!$CN:$CN)</f>
        <v>106</v>
      </c>
      <c r="CO88" s="27">
        <f>_xlfn.XLOOKUP($C88,[23]PSP!$C:$C,[23]PSP!$CO:$CO)</f>
        <v>40.9</v>
      </c>
      <c r="CP88" s="28">
        <f t="shared" si="532"/>
        <v>4335.3999999999996</v>
      </c>
      <c r="CQ88" s="29"/>
      <c r="CR88" s="54">
        <f>_xlfn.XLOOKUP($C88,[23]PSP!$C:$C,[23]PSP!$CR:$CR)</f>
        <v>115</v>
      </c>
      <c r="CS88" s="27">
        <f>_xlfn.XLOOKUP($C88,[23]PSP!$C:$C,[23]PSP!$CS:$CS)</f>
        <v>40.9</v>
      </c>
      <c r="CT88" s="28">
        <f t="shared" si="533"/>
        <v>4703.5</v>
      </c>
      <c r="CU88" s="29"/>
      <c r="CV88" s="54">
        <f>_xlfn.XLOOKUP($C88,[23]PSP!$C:$C,[23]PSP!$CV:$CV)</f>
        <v>107</v>
      </c>
      <c r="CW88" s="27">
        <f>_xlfn.XLOOKUP($C88,[23]PSP!$C:$C,[23]PSP!$CW:$CW)</f>
        <v>40.9</v>
      </c>
      <c r="CX88" s="28">
        <f t="shared" si="534"/>
        <v>4376.3</v>
      </c>
      <c r="CY88" s="29"/>
      <c r="CZ88" s="54">
        <f>_xlfn.XLOOKUP($C88,[23]PSP!$C:$C,[23]PSP!$CZ:$CZ)</f>
        <v>96</v>
      </c>
      <c r="DA88" s="27">
        <f>_xlfn.XLOOKUP($C88,[23]PSP!$C:$C,[23]PSP!$DA:$DA)</f>
        <v>40.9</v>
      </c>
      <c r="DB88" s="28">
        <f t="shared" si="535"/>
        <v>3926.4</v>
      </c>
      <c r="DC88" s="29"/>
      <c r="DD88" s="54">
        <f>_xlfn.XLOOKUP($C88,[23]PSP!$C:$C,[23]PSP!$DD:$DD)</f>
        <v>64</v>
      </c>
      <c r="DE88" s="27">
        <f>_xlfn.XLOOKUP($C88,[23]PSP!$C:$C,[23]PSP!$DE:$DE)</f>
        <v>40.9</v>
      </c>
      <c r="DF88" s="28">
        <f t="shared" si="536"/>
        <v>2617.6</v>
      </c>
      <c r="DG88" s="29"/>
      <c r="DH88" s="54">
        <f>_xlfn.XLOOKUP($C88,[23]PSP!$C:$C,[23]PSP!$DH:$DH)</f>
        <v>12</v>
      </c>
      <c r="DI88" s="27">
        <f>_xlfn.XLOOKUP($C88,[23]PSP!$C:$C,[23]PSP!$DI:$DI)</f>
        <v>40.9</v>
      </c>
      <c r="DJ88" s="28">
        <f t="shared" si="537"/>
        <v>490.8</v>
      </c>
      <c r="DK88" s="29"/>
      <c r="DL88" s="54">
        <f>_xlfn.XLOOKUP($C88,[23]PSP!$C:$C,[23]PSP!$DL:$DL)</f>
        <v>7</v>
      </c>
      <c r="DM88" s="27">
        <f>_xlfn.XLOOKUP($C88,[23]PSP!$C:$C,[23]PSP!$DM:$DM)</f>
        <v>40.9</v>
      </c>
      <c r="DN88" s="28">
        <f t="shared" si="538"/>
        <v>286.3</v>
      </c>
      <c r="DO88" s="29"/>
      <c r="DP88" s="54">
        <f>_xlfn.XLOOKUP($C88,[23]PSP!$C:$C,[23]PSP!$DP:$DP)</f>
        <v>35</v>
      </c>
      <c r="DQ88" s="27">
        <f>_xlfn.XLOOKUP($C88,[23]PSP!$C:$C,[23]PSP!$DQ:$DQ)</f>
        <v>40.9</v>
      </c>
      <c r="DR88" s="28">
        <f t="shared" si="539"/>
        <v>1431.5</v>
      </c>
      <c r="DS88" s="29"/>
      <c r="DT88" s="54">
        <f>_xlfn.XLOOKUP($C88,[23]PSP!$C:$C,[23]PSP!$DT:$DT)</f>
        <v>34</v>
      </c>
      <c r="DU88" s="27">
        <f>_xlfn.XLOOKUP($C88,[23]PSP!$C:$C,[23]PSP!$DU:$DU)</f>
        <v>40.9</v>
      </c>
      <c r="DV88" s="28">
        <f t="shared" si="540"/>
        <v>1390.6</v>
      </c>
      <c r="DW88" s="29"/>
      <c r="DX88" s="54">
        <f>_xlfn.XLOOKUP($C88,[23]PSP!$C:$C,[23]PSP!$DX:$DX)</f>
        <v>21</v>
      </c>
      <c r="DY88" s="27">
        <f>_xlfn.XLOOKUP($C88,[23]PSP!$C:$C,[23]PSP!$DY:$DY)</f>
        <v>40.9</v>
      </c>
      <c r="DZ88" s="28">
        <f t="shared" si="541"/>
        <v>858.9</v>
      </c>
      <c r="EA88" s="29"/>
      <c r="EB88" s="54">
        <f>_xlfn.XLOOKUP($C88,[23]PSP!$C:$C,[23]PSP!$EB:$EB)</f>
        <v>0</v>
      </c>
      <c r="EC88" s="27">
        <f>_xlfn.XLOOKUP($C88,[23]PSP!$C:$C,[23]PSP!$EC:$EC)</f>
        <v>40.9</v>
      </c>
      <c r="ED88" s="28">
        <f t="shared" si="542"/>
        <v>0</v>
      </c>
      <c r="EE88" s="29"/>
      <c r="EF88" s="54">
        <f>_xlfn.XLOOKUP($C88,[23]PSP!$C:$C,[23]PSP!$EF:$EF)</f>
        <v>0</v>
      </c>
      <c r="EG88" s="27">
        <f>_xlfn.XLOOKUP($C88,[23]PSP!$C:$C,[23]PSP!$EG:$EG)</f>
        <v>40.9</v>
      </c>
      <c r="EH88" s="28">
        <f t="shared" si="543"/>
        <v>0</v>
      </c>
      <c r="EI88" s="29"/>
      <c r="EJ88" s="54">
        <f>_xlfn.XLOOKUP($C88,[23]PSP!$C:$C,[23]PSP!$EJ:$EJ)</f>
        <v>0</v>
      </c>
      <c r="EK88" s="27">
        <f>_xlfn.XLOOKUP($C88,[23]PSP!$C:$C,[23]PSP!$EK:$EK)</f>
        <v>40.9</v>
      </c>
      <c r="EL88" s="28">
        <f t="shared" si="544"/>
        <v>0</v>
      </c>
      <c r="EM88" s="29"/>
      <c r="EN88" s="108"/>
      <c r="EO88" s="29">
        <f t="shared" si="443"/>
        <v>73988.10000000002</v>
      </c>
      <c r="EP88" s="29">
        <f t="shared" si="442"/>
        <v>73988.100000000006</v>
      </c>
      <c r="EQ88" s="4" t="b">
        <f t="shared" si="510"/>
        <v>1</v>
      </c>
      <c r="ES88" s="118">
        <f t="shared" si="200"/>
        <v>1.1767000000000001</v>
      </c>
    </row>
    <row r="89" spans="3:149" ht="14.25" x14ac:dyDescent="0.25">
      <c r="C89" s="24" t="s">
        <v>754</v>
      </c>
      <c r="D89" s="43" t="str">
        <f>_xlfn.XLOOKUP($C89,[23]PSP!$C:$C,[23]PSP!$D:$D)</f>
        <v>COMP_46006</v>
      </c>
      <c r="E89" s="24" t="str">
        <f>_xlfn.XLOOKUP($C89,[23]PSP!$C:$C,[23]PSP!$E:$E)</f>
        <v>COMPOSIÇÃO</v>
      </c>
      <c r="F89" s="25" t="str">
        <f>_xlfn.XLOOKUP($C89,[23]PSP!$C:$C,[23]PSP!$F:$F)</f>
        <v>TERMINAL ABSORVEDOR DE ENERGIA TL3 - FORNECIMENTO E IMPLANTAÇÃO</v>
      </c>
      <c r="G89" s="26" t="str">
        <f>_xlfn.XLOOKUP($C89,[23]PSP!$C:$C,[23]PSP!$G:$G)</f>
        <v>UN</v>
      </c>
      <c r="H89" s="53">
        <f>_xlfn.XLOOKUP($C89,[23]PSP!$C:$C,[23]PSP!$H:$H)</f>
        <v>128</v>
      </c>
      <c r="I89" s="28">
        <f>_xlfn.XLOOKUP($C89,[23]PSP!$C:$C,[23]PSP!$I:$I)</f>
        <v>2132454.3999999999</v>
      </c>
      <c r="J89" s="28">
        <f t="shared" si="511"/>
        <v>2509259.0924800001</v>
      </c>
      <c r="K89" s="29"/>
      <c r="L89" s="54">
        <f>_xlfn.XLOOKUP($C89,[23]PSP!$C:$C,[23]PSP!$L:$L)</f>
        <v>26</v>
      </c>
      <c r="M89" s="27">
        <f>_xlfn.XLOOKUP($C89,[23]PSP!$C:$C,[23]PSP!$M:$M)</f>
        <v>16659.8</v>
      </c>
      <c r="N89" s="28">
        <f t="shared" si="512"/>
        <v>433154.8</v>
      </c>
      <c r="O89" s="29"/>
      <c r="P89" s="54">
        <f>_xlfn.XLOOKUP($C89,[23]PSP!$C:$C,[23]PSP!$P:$P)</f>
        <v>0</v>
      </c>
      <c r="Q89" s="27">
        <f>_xlfn.XLOOKUP($C89,[23]PSP!$C:$C,[23]PSP!$Q:$Q)</f>
        <v>16659.8</v>
      </c>
      <c r="R89" s="28">
        <f t="shared" si="513"/>
        <v>0</v>
      </c>
      <c r="S89" s="29"/>
      <c r="T89" s="54">
        <f>_xlfn.XLOOKUP($C89,[23]PSP!$C:$C,[23]PSP!$T:$T)</f>
        <v>0</v>
      </c>
      <c r="U89" s="27">
        <f>_xlfn.XLOOKUP($C89,[23]PSP!$C:$C,[23]PSP!$U:$U)</f>
        <v>16659.8</v>
      </c>
      <c r="V89" s="28">
        <f t="shared" si="514"/>
        <v>0</v>
      </c>
      <c r="W89" s="29"/>
      <c r="X89" s="54">
        <f>_xlfn.XLOOKUP($C89,[23]PSP!$C:$C,[23]PSP!$X:$X)</f>
        <v>0</v>
      </c>
      <c r="Y89" s="27">
        <f>_xlfn.XLOOKUP($C89,[23]PSP!$C:$C,[23]PSP!$Y:$Y)</f>
        <v>16659.8</v>
      </c>
      <c r="Z89" s="28">
        <f t="shared" si="515"/>
        <v>0</v>
      </c>
      <c r="AA89" s="29"/>
      <c r="AB89" s="54">
        <f>_xlfn.XLOOKUP($C89,[23]PSP!$C:$C,[23]PSP!$AB:$AB)</f>
        <v>0</v>
      </c>
      <c r="AC89" s="27">
        <f>_xlfn.XLOOKUP($C89,[23]PSP!$C:$C,[23]PSP!$AC:$AC)</f>
        <v>16659.8</v>
      </c>
      <c r="AD89" s="28">
        <f t="shared" si="516"/>
        <v>0</v>
      </c>
      <c r="AE89" s="29"/>
      <c r="AF89" s="54">
        <f>_xlfn.XLOOKUP($C89,[23]PSP!$C:$C,[23]PSP!$AF:$AF)</f>
        <v>0</v>
      </c>
      <c r="AG89" s="27">
        <f>_xlfn.XLOOKUP($C89,[23]PSP!$C:$C,[23]PSP!$AG:$AG)</f>
        <v>16659.8</v>
      </c>
      <c r="AH89" s="28">
        <f t="shared" si="517"/>
        <v>0</v>
      </c>
      <c r="AI89" s="29"/>
      <c r="AJ89" s="54">
        <f>_xlfn.XLOOKUP($C89,[23]PSP!$C:$C,[23]PSP!$AJ:$AJ)</f>
        <v>0</v>
      </c>
      <c r="AK89" s="27">
        <f>_xlfn.XLOOKUP($C89,[23]PSP!$C:$C,[23]PSP!$AK:$AK)</f>
        <v>16659.8</v>
      </c>
      <c r="AL89" s="28">
        <f t="shared" si="518"/>
        <v>0</v>
      </c>
      <c r="AM89" s="29"/>
      <c r="AN89" s="54">
        <f>_xlfn.XLOOKUP($C89,[23]PSP!$C:$C,[23]PSP!$AN:$AN)</f>
        <v>1</v>
      </c>
      <c r="AO89" s="27">
        <f>_xlfn.XLOOKUP($C89,[23]PSP!$C:$C,[23]PSP!$AO:$AO)</f>
        <v>16659.8</v>
      </c>
      <c r="AP89" s="28">
        <f t="shared" si="519"/>
        <v>16659.8</v>
      </c>
      <c r="AQ89" s="29"/>
      <c r="AR89" s="54">
        <f>_xlfn.XLOOKUP($C89,[23]PSP!$C:$C,[23]PSP!$AR:$AR)</f>
        <v>0</v>
      </c>
      <c r="AS89" s="27">
        <f>_xlfn.XLOOKUP($C89,[23]PSP!$C:$C,[23]PSP!$AS:$AS)</f>
        <v>16659.8</v>
      </c>
      <c r="AT89" s="28">
        <f t="shared" si="520"/>
        <v>0</v>
      </c>
      <c r="AU89" s="29"/>
      <c r="AV89" s="54">
        <f>_xlfn.XLOOKUP($C89,[23]PSP!$C:$C,[23]PSP!$AV:$AV)</f>
        <v>0</v>
      </c>
      <c r="AW89" s="27">
        <f>_xlfn.XLOOKUP($C89,[23]PSP!$C:$C,[23]PSP!$AW:$AW)</f>
        <v>16659.8</v>
      </c>
      <c r="AX89" s="28">
        <f t="shared" si="521"/>
        <v>0</v>
      </c>
      <c r="AY89" s="29"/>
      <c r="AZ89" s="54">
        <f>_xlfn.XLOOKUP($C89,[23]PSP!$C:$C,[23]PSP!$AZ:$AZ)</f>
        <v>0</v>
      </c>
      <c r="BA89" s="27">
        <f>_xlfn.XLOOKUP($C89,[23]PSP!$C:$C,[23]PSP!$BA:$BA)</f>
        <v>16659.8</v>
      </c>
      <c r="BB89" s="28">
        <f t="shared" si="522"/>
        <v>0</v>
      </c>
      <c r="BC89" s="29"/>
      <c r="BD89" s="54">
        <f>_xlfn.XLOOKUP($C89,[23]PSP!$C:$C,[23]PSP!$BD:$BD)</f>
        <v>4</v>
      </c>
      <c r="BE89" s="27">
        <f>_xlfn.XLOOKUP($C89,[23]PSP!$C:$C,[23]PSP!$BE:$BE)</f>
        <v>16659.8</v>
      </c>
      <c r="BF89" s="28">
        <f t="shared" si="523"/>
        <v>66639.199999999997</v>
      </c>
      <c r="BG89" s="29"/>
      <c r="BH89" s="54">
        <f>_xlfn.XLOOKUP($C89,[23]PSP!$C:$C,[23]PSP!$BH:$BH)</f>
        <v>5</v>
      </c>
      <c r="BI89" s="27">
        <f>_xlfn.XLOOKUP($C89,[23]PSP!$C:$C,[23]PSP!$BI:$BI)</f>
        <v>16659.8</v>
      </c>
      <c r="BJ89" s="28">
        <f t="shared" si="524"/>
        <v>83299</v>
      </c>
      <c r="BK89" s="29"/>
      <c r="BL89" s="54">
        <f>_xlfn.XLOOKUP($C89,[23]PSP!$C:$C,[23]PSP!$BL:$BL)</f>
        <v>5</v>
      </c>
      <c r="BM89" s="27">
        <f>_xlfn.XLOOKUP($C89,[23]PSP!$C:$C,[23]PSP!$BM:$BM)</f>
        <v>16659.8</v>
      </c>
      <c r="BN89" s="28">
        <f t="shared" si="525"/>
        <v>83299</v>
      </c>
      <c r="BO89" s="29"/>
      <c r="BP89" s="54">
        <f>_xlfn.XLOOKUP($C89,[23]PSP!$C:$C,[23]PSP!$BP:$BP)</f>
        <v>0</v>
      </c>
      <c r="BQ89" s="27">
        <f>_xlfn.XLOOKUP($C89,[23]PSP!$C:$C,[23]PSP!$BQ:$BQ)</f>
        <v>16659.8</v>
      </c>
      <c r="BR89" s="28">
        <f t="shared" si="526"/>
        <v>0</v>
      </c>
      <c r="BS89" s="29"/>
      <c r="BT89" s="54">
        <f>_xlfn.XLOOKUP($C89,[23]PSP!$C:$C,[23]PSP!$BT:$BT)</f>
        <v>5</v>
      </c>
      <c r="BU89" s="27">
        <f>_xlfn.XLOOKUP($C89,[23]PSP!$C:$C,[23]PSP!$BU:$BU)</f>
        <v>16659.8</v>
      </c>
      <c r="BV89" s="28">
        <f t="shared" si="527"/>
        <v>83299</v>
      </c>
      <c r="BW89" s="29"/>
      <c r="BX89" s="54">
        <f>_xlfn.XLOOKUP($C89,[23]PSP!$C:$C,[23]PSP!$BX:$BX)</f>
        <v>8</v>
      </c>
      <c r="BY89" s="27">
        <f>_xlfn.XLOOKUP($C89,[23]PSP!$C:$C,[23]PSP!$BY:$BY)</f>
        <v>16659.8</v>
      </c>
      <c r="BZ89" s="28">
        <f t="shared" si="528"/>
        <v>133278.39999999999</v>
      </c>
      <c r="CA89" s="29"/>
      <c r="CB89" s="54">
        <f>_xlfn.XLOOKUP($C89,[23]PSP!$C:$C,[23]PSP!$CB:$CB)</f>
        <v>14</v>
      </c>
      <c r="CC89" s="27">
        <f>_xlfn.XLOOKUP($C89,[23]PSP!$C:$C,[23]PSP!$CC:$CC)</f>
        <v>16659.8</v>
      </c>
      <c r="CD89" s="28">
        <f t="shared" si="529"/>
        <v>233237.2</v>
      </c>
      <c r="CE89" s="29"/>
      <c r="CF89" s="54">
        <f>_xlfn.XLOOKUP($C89,[23]PSP!$C:$C,[23]PSP!$CF:$CF)</f>
        <v>17</v>
      </c>
      <c r="CG89" s="27">
        <f>_xlfn.XLOOKUP($C89,[23]PSP!$C:$C,[23]PSP!$CG:$CG)</f>
        <v>16659.8</v>
      </c>
      <c r="CH89" s="28">
        <f t="shared" si="530"/>
        <v>283216.59999999998</v>
      </c>
      <c r="CI89" s="29"/>
      <c r="CJ89" s="54">
        <f>_xlfn.XLOOKUP($C89,[23]PSP!$C:$C,[23]PSP!$CJ:$CJ)</f>
        <v>0</v>
      </c>
      <c r="CK89" s="27">
        <f>_xlfn.XLOOKUP($C89,[23]PSP!$C:$C,[23]PSP!$CK:$CK)</f>
        <v>16659.8</v>
      </c>
      <c r="CL89" s="28">
        <f t="shared" si="531"/>
        <v>0</v>
      </c>
      <c r="CM89" s="29"/>
      <c r="CN89" s="54">
        <f>_xlfn.XLOOKUP($C89,[23]PSP!$C:$C,[23]PSP!$CN:$CN)</f>
        <v>3</v>
      </c>
      <c r="CO89" s="27">
        <f>_xlfn.XLOOKUP($C89,[23]PSP!$C:$C,[23]PSP!$CO:$CO)</f>
        <v>16659.8</v>
      </c>
      <c r="CP89" s="28">
        <f t="shared" si="532"/>
        <v>49979.4</v>
      </c>
      <c r="CQ89" s="29"/>
      <c r="CR89" s="54">
        <f>_xlfn.XLOOKUP($C89,[23]PSP!$C:$C,[23]PSP!$CR:$CR)</f>
        <v>3</v>
      </c>
      <c r="CS89" s="27">
        <f>_xlfn.XLOOKUP($C89,[23]PSP!$C:$C,[23]PSP!$CS:$CS)</f>
        <v>16659.8</v>
      </c>
      <c r="CT89" s="28">
        <f t="shared" si="533"/>
        <v>49979.4</v>
      </c>
      <c r="CU89" s="29"/>
      <c r="CV89" s="54">
        <f>_xlfn.XLOOKUP($C89,[23]PSP!$C:$C,[23]PSP!$CV:$CV)</f>
        <v>4</v>
      </c>
      <c r="CW89" s="27">
        <f>_xlfn.XLOOKUP($C89,[23]PSP!$C:$C,[23]PSP!$CW:$CW)</f>
        <v>16659.8</v>
      </c>
      <c r="CX89" s="28">
        <f t="shared" si="534"/>
        <v>66639.199999999997</v>
      </c>
      <c r="CY89" s="29"/>
      <c r="CZ89" s="54">
        <f>_xlfn.XLOOKUP($C89,[23]PSP!$C:$C,[23]PSP!$CZ:$CZ)</f>
        <v>11</v>
      </c>
      <c r="DA89" s="27">
        <f>_xlfn.XLOOKUP($C89,[23]PSP!$C:$C,[23]PSP!$DA:$DA)</f>
        <v>16659.8</v>
      </c>
      <c r="DB89" s="28">
        <f t="shared" si="535"/>
        <v>183257.8</v>
      </c>
      <c r="DC89" s="29"/>
      <c r="DD89" s="54">
        <f>_xlfn.XLOOKUP($C89,[23]PSP!$C:$C,[23]PSP!$DD:$DD)</f>
        <v>5</v>
      </c>
      <c r="DE89" s="27">
        <f>_xlfn.XLOOKUP($C89,[23]PSP!$C:$C,[23]PSP!$DE:$DE)</f>
        <v>16659.8</v>
      </c>
      <c r="DF89" s="28">
        <f t="shared" si="536"/>
        <v>83299</v>
      </c>
      <c r="DG89" s="29"/>
      <c r="DH89" s="54">
        <f>_xlfn.XLOOKUP($C89,[23]PSP!$C:$C,[23]PSP!$DH:$DH)</f>
        <v>4</v>
      </c>
      <c r="DI89" s="27">
        <f>_xlfn.XLOOKUP($C89,[23]PSP!$C:$C,[23]PSP!$DI:$DI)</f>
        <v>16659.8</v>
      </c>
      <c r="DJ89" s="28">
        <f t="shared" si="537"/>
        <v>66639.199999999997</v>
      </c>
      <c r="DK89" s="29"/>
      <c r="DL89" s="54">
        <f>_xlfn.XLOOKUP($C89,[23]PSP!$C:$C,[23]PSP!$DL:$DL)</f>
        <v>4</v>
      </c>
      <c r="DM89" s="27">
        <f>_xlfn.XLOOKUP($C89,[23]PSP!$C:$C,[23]PSP!$DM:$DM)</f>
        <v>16659.8</v>
      </c>
      <c r="DN89" s="28">
        <f t="shared" si="538"/>
        <v>66639.199999999997</v>
      </c>
      <c r="DO89" s="29"/>
      <c r="DP89" s="54">
        <f>_xlfn.XLOOKUP($C89,[23]PSP!$C:$C,[23]PSP!$DP:$DP)</f>
        <v>6</v>
      </c>
      <c r="DQ89" s="27">
        <f>_xlfn.XLOOKUP($C89,[23]PSP!$C:$C,[23]PSP!$DQ:$DQ)</f>
        <v>16659.8</v>
      </c>
      <c r="DR89" s="28">
        <f t="shared" si="539"/>
        <v>99958.8</v>
      </c>
      <c r="DS89" s="29"/>
      <c r="DT89" s="54">
        <f>_xlfn.XLOOKUP($C89,[23]PSP!$C:$C,[23]PSP!$DT:$DT)</f>
        <v>3</v>
      </c>
      <c r="DU89" s="27">
        <f>_xlfn.XLOOKUP($C89,[23]PSP!$C:$C,[23]PSP!$DU:$DU)</f>
        <v>16659.8</v>
      </c>
      <c r="DV89" s="28">
        <f t="shared" si="540"/>
        <v>49979.4</v>
      </c>
      <c r="DW89" s="29"/>
      <c r="DX89" s="54">
        <f>_xlfn.XLOOKUP($C89,[23]PSP!$C:$C,[23]PSP!$DX:$DX)</f>
        <v>0</v>
      </c>
      <c r="DY89" s="27">
        <f>_xlfn.XLOOKUP($C89,[23]PSP!$C:$C,[23]PSP!$DY:$DY)</f>
        <v>16659.8</v>
      </c>
      <c r="DZ89" s="28">
        <f t="shared" si="541"/>
        <v>0</v>
      </c>
      <c r="EA89" s="29"/>
      <c r="EB89" s="54">
        <f>_xlfn.XLOOKUP($C89,[23]PSP!$C:$C,[23]PSP!$EB:$EB)</f>
        <v>0</v>
      </c>
      <c r="EC89" s="27">
        <f>_xlfn.XLOOKUP($C89,[23]PSP!$C:$C,[23]PSP!$EC:$EC)</f>
        <v>16659.8</v>
      </c>
      <c r="ED89" s="28">
        <f t="shared" si="542"/>
        <v>0</v>
      </c>
      <c r="EE89" s="29"/>
      <c r="EF89" s="54">
        <f>_xlfn.XLOOKUP($C89,[23]PSP!$C:$C,[23]PSP!$EF:$EF)</f>
        <v>0</v>
      </c>
      <c r="EG89" s="27">
        <f>_xlfn.XLOOKUP($C89,[23]PSP!$C:$C,[23]PSP!$EG:$EG)</f>
        <v>16659.8</v>
      </c>
      <c r="EH89" s="28">
        <f t="shared" si="543"/>
        <v>0</v>
      </c>
      <c r="EI89" s="29"/>
      <c r="EJ89" s="54">
        <f>_xlfn.XLOOKUP($C89,[23]PSP!$C:$C,[23]PSP!$EJ:$EJ)</f>
        <v>0</v>
      </c>
      <c r="EK89" s="27">
        <f>_xlfn.XLOOKUP($C89,[23]PSP!$C:$C,[23]PSP!$EK:$EK)</f>
        <v>16659.8</v>
      </c>
      <c r="EL89" s="28">
        <f t="shared" si="544"/>
        <v>0</v>
      </c>
      <c r="EM89" s="29"/>
      <c r="EN89" s="108"/>
      <c r="EO89" s="29">
        <f t="shared" si="443"/>
        <v>2132454.3999999999</v>
      </c>
      <c r="EP89" s="29">
        <f t="shared" si="442"/>
        <v>2132454.3999999999</v>
      </c>
      <c r="EQ89" s="4" t="b">
        <f t="shared" si="510"/>
        <v>1</v>
      </c>
      <c r="ES89" s="118">
        <f t="shared" si="200"/>
        <v>1.1767000000000001</v>
      </c>
    </row>
    <row r="90" spans="3:149" ht="21" x14ac:dyDescent="0.25">
      <c r="C90" s="24" t="s">
        <v>755</v>
      </c>
      <c r="D90" s="43">
        <f>_xlfn.XLOOKUP($C90,[23]PSP!$C:$C,[23]PSP!$D:$D)</f>
        <v>3713873</v>
      </c>
      <c r="E90" s="24" t="str">
        <f>_xlfn.XLOOKUP($C90,[23]PSP!$C:$C,[23]PSP!$E:$E)</f>
        <v>SICRO SERVIÇO</v>
      </c>
      <c r="F90" s="25" t="str">
        <f>_xlfn.XLOOKUP($C90,[23]PSP!$C:$C,[23]PSP!$F:$F)</f>
        <v>MÓDULO DE TRANSIÇÃO DE DEFENSA METÁLICA PARA BARREIRA RÍGIDA - FORNECIMENTO E IMPLANTAÇÃO</v>
      </c>
      <c r="G90" s="26" t="str">
        <f>_xlfn.XLOOKUP($C90,[23]PSP!$C:$C,[23]PSP!$G:$G)</f>
        <v>UN</v>
      </c>
      <c r="H90" s="53">
        <f>_xlfn.XLOOKUP($C90,[23]PSP!$C:$C,[23]PSP!$H:$H)</f>
        <v>74</v>
      </c>
      <c r="I90" s="28">
        <f>_xlfn.XLOOKUP($C90,[23]PSP!$C:$C,[23]PSP!$I:$I)</f>
        <v>371233.58000000013</v>
      </c>
      <c r="J90" s="28">
        <f t="shared" si="511"/>
        <v>436830.55358600017</v>
      </c>
      <c r="K90" s="29"/>
      <c r="L90" s="54">
        <f>_xlfn.XLOOKUP($C90,[23]PSP!$C:$C,[23]PSP!$L:$L)</f>
        <v>3</v>
      </c>
      <c r="M90" s="27">
        <f>_xlfn.XLOOKUP($C90,[23]PSP!$C:$C,[23]PSP!$M:$M)</f>
        <v>5016.67</v>
      </c>
      <c r="N90" s="28">
        <f t="shared" si="512"/>
        <v>15050.01</v>
      </c>
      <c r="O90" s="29"/>
      <c r="P90" s="54">
        <f>_xlfn.XLOOKUP($C90,[23]PSP!$C:$C,[23]PSP!$P:$P)</f>
        <v>0</v>
      </c>
      <c r="Q90" s="27">
        <f>_xlfn.XLOOKUP($C90,[23]PSP!$C:$C,[23]PSP!$Q:$Q)</f>
        <v>5016.67</v>
      </c>
      <c r="R90" s="28">
        <f t="shared" si="513"/>
        <v>0</v>
      </c>
      <c r="S90" s="29"/>
      <c r="T90" s="54">
        <f>_xlfn.XLOOKUP($C90,[23]PSP!$C:$C,[23]PSP!$T:$T)</f>
        <v>0</v>
      </c>
      <c r="U90" s="27">
        <f>_xlfn.XLOOKUP($C90,[23]PSP!$C:$C,[23]PSP!$U:$U)</f>
        <v>5016.67</v>
      </c>
      <c r="V90" s="28">
        <f t="shared" si="514"/>
        <v>0</v>
      </c>
      <c r="W90" s="29"/>
      <c r="X90" s="54">
        <f>_xlfn.XLOOKUP($C90,[23]PSP!$C:$C,[23]PSP!$X:$X)</f>
        <v>0</v>
      </c>
      <c r="Y90" s="27">
        <f>_xlfn.XLOOKUP($C90,[23]PSP!$C:$C,[23]PSP!$Y:$Y)</f>
        <v>5016.67</v>
      </c>
      <c r="Z90" s="28">
        <f t="shared" si="515"/>
        <v>0</v>
      </c>
      <c r="AA90" s="29"/>
      <c r="AB90" s="54">
        <f>_xlfn.XLOOKUP($C90,[23]PSP!$C:$C,[23]PSP!$AB:$AB)</f>
        <v>0</v>
      </c>
      <c r="AC90" s="27">
        <f>_xlfn.XLOOKUP($C90,[23]PSP!$C:$C,[23]PSP!$AC:$AC)</f>
        <v>5016.67</v>
      </c>
      <c r="AD90" s="28">
        <f t="shared" si="516"/>
        <v>0</v>
      </c>
      <c r="AE90" s="29"/>
      <c r="AF90" s="54">
        <f>_xlfn.XLOOKUP($C90,[23]PSP!$C:$C,[23]PSP!$AF:$AF)</f>
        <v>0</v>
      </c>
      <c r="AG90" s="27">
        <f>_xlfn.XLOOKUP($C90,[23]PSP!$C:$C,[23]PSP!$AG:$AG)</f>
        <v>5016.67</v>
      </c>
      <c r="AH90" s="28">
        <f t="shared" si="517"/>
        <v>0</v>
      </c>
      <c r="AI90" s="29"/>
      <c r="AJ90" s="54">
        <f>_xlfn.XLOOKUP($C90,[23]PSP!$C:$C,[23]PSP!$AJ:$AJ)</f>
        <v>0</v>
      </c>
      <c r="AK90" s="27">
        <f>_xlfn.XLOOKUP($C90,[23]PSP!$C:$C,[23]PSP!$AK:$AK)</f>
        <v>5016.67</v>
      </c>
      <c r="AL90" s="28">
        <f t="shared" si="518"/>
        <v>0</v>
      </c>
      <c r="AM90" s="29"/>
      <c r="AN90" s="54">
        <f>_xlfn.XLOOKUP($C90,[23]PSP!$C:$C,[23]PSP!$AN:$AN)</f>
        <v>0</v>
      </c>
      <c r="AO90" s="27">
        <f>_xlfn.XLOOKUP($C90,[23]PSP!$C:$C,[23]PSP!$AO:$AO)</f>
        <v>5016.67</v>
      </c>
      <c r="AP90" s="28">
        <f t="shared" si="519"/>
        <v>0</v>
      </c>
      <c r="AQ90" s="29"/>
      <c r="AR90" s="54">
        <f>_xlfn.XLOOKUP($C90,[23]PSP!$C:$C,[23]PSP!$AR:$AR)</f>
        <v>0</v>
      </c>
      <c r="AS90" s="27">
        <f>_xlfn.XLOOKUP($C90,[23]PSP!$C:$C,[23]PSP!$AS:$AS)</f>
        <v>5016.67</v>
      </c>
      <c r="AT90" s="28">
        <f t="shared" si="520"/>
        <v>0</v>
      </c>
      <c r="AU90" s="29"/>
      <c r="AV90" s="54">
        <f>_xlfn.XLOOKUP($C90,[23]PSP!$C:$C,[23]PSP!$AV:$AV)</f>
        <v>0</v>
      </c>
      <c r="AW90" s="27">
        <f>_xlfn.XLOOKUP($C90,[23]PSP!$C:$C,[23]PSP!$AW:$AW)</f>
        <v>5016.67</v>
      </c>
      <c r="AX90" s="28">
        <f t="shared" si="521"/>
        <v>0</v>
      </c>
      <c r="AY90" s="29"/>
      <c r="AZ90" s="54">
        <f>_xlfn.XLOOKUP($C90,[23]PSP!$C:$C,[23]PSP!$AZ:$AZ)</f>
        <v>0</v>
      </c>
      <c r="BA90" s="27">
        <f>_xlfn.XLOOKUP($C90,[23]PSP!$C:$C,[23]PSP!$BA:$BA)</f>
        <v>5016.67</v>
      </c>
      <c r="BB90" s="28">
        <f t="shared" si="522"/>
        <v>0</v>
      </c>
      <c r="BC90" s="29"/>
      <c r="BD90" s="54">
        <f>_xlfn.XLOOKUP($C90,[23]PSP!$C:$C,[23]PSP!$BD:$BD)</f>
        <v>3</v>
      </c>
      <c r="BE90" s="27">
        <f>_xlfn.XLOOKUP($C90,[23]PSP!$C:$C,[23]PSP!$BE:$BE)</f>
        <v>5016.67</v>
      </c>
      <c r="BF90" s="28">
        <f t="shared" si="523"/>
        <v>15050.01</v>
      </c>
      <c r="BG90" s="29"/>
      <c r="BH90" s="54">
        <f>_xlfn.XLOOKUP($C90,[23]PSP!$C:$C,[23]PSP!$BH:$BH)</f>
        <v>2</v>
      </c>
      <c r="BI90" s="27">
        <f>_xlfn.XLOOKUP($C90,[23]PSP!$C:$C,[23]PSP!$BI:$BI)</f>
        <v>5016.67</v>
      </c>
      <c r="BJ90" s="28">
        <f t="shared" si="524"/>
        <v>10033.34</v>
      </c>
      <c r="BK90" s="29"/>
      <c r="BL90" s="54">
        <f>_xlfn.XLOOKUP($C90,[23]PSP!$C:$C,[23]PSP!$BL:$BL)</f>
        <v>4</v>
      </c>
      <c r="BM90" s="27">
        <f>_xlfn.XLOOKUP($C90,[23]PSP!$C:$C,[23]PSP!$BM:$BM)</f>
        <v>5016.67</v>
      </c>
      <c r="BN90" s="28">
        <f t="shared" si="525"/>
        <v>20066.68</v>
      </c>
      <c r="BO90" s="29"/>
      <c r="BP90" s="54">
        <f>_xlfn.XLOOKUP($C90,[23]PSP!$C:$C,[23]PSP!$BP:$BP)</f>
        <v>0</v>
      </c>
      <c r="BQ90" s="27">
        <f>_xlfn.XLOOKUP($C90,[23]PSP!$C:$C,[23]PSP!$BQ:$BQ)</f>
        <v>5016.67</v>
      </c>
      <c r="BR90" s="28">
        <f t="shared" si="526"/>
        <v>0</v>
      </c>
      <c r="BS90" s="29"/>
      <c r="BT90" s="54">
        <f>_xlfn.XLOOKUP($C90,[23]PSP!$C:$C,[23]PSP!$BT:$BT)</f>
        <v>7</v>
      </c>
      <c r="BU90" s="27">
        <f>_xlfn.XLOOKUP($C90,[23]PSP!$C:$C,[23]PSP!$BU:$BU)</f>
        <v>5016.67</v>
      </c>
      <c r="BV90" s="28">
        <f t="shared" si="527"/>
        <v>35116.69</v>
      </c>
      <c r="BW90" s="29"/>
      <c r="BX90" s="54">
        <f>_xlfn.XLOOKUP($C90,[23]PSP!$C:$C,[23]PSP!$BX:$BX)</f>
        <v>5</v>
      </c>
      <c r="BY90" s="27">
        <f>_xlfn.XLOOKUP($C90,[23]PSP!$C:$C,[23]PSP!$BY:$BY)</f>
        <v>5016.67</v>
      </c>
      <c r="BZ90" s="28">
        <f t="shared" si="528"/>
        <v>25083.35</v>
      </c>
      <c r="CA90" s="29"/>
      <c r="CB90" s="54">
        <f>_xlfn.XLOOKUP($C90,[23]PSP!$C:$C,[23]PSP!$CB:$CB)</f>
        <v>10</v>
      </c>
      <c r="CC90" s="27">
        <f>_xlfn.XLOOKUP($C90,[23]PSP!$C:$C,[23]PSP!$CC:$CC)</f>
        <v>5016.67</v>
      </c>
      <c r="CD90" s="28">
        <f t="shared" si="529"/>
        <v>50166.7</v>
      </c>
      <c r="CE90" s="29"/>
      <c r="CF90" s="54">
        <f>_xlfn.XLOOKUP($C90,[23]PSP!$C:$C,[23]PSP!$CF:$CF)</f>
        <v>11</v>
      </c>
      <c r="CG90" s="27">
        <f>_xlfn.XLOOKUP($C90,[23]PSP!$C:$C,[23]PSP!$CG:$CG)</f>
        <v>5016.67</v>
      </c>
      <c r="CH90" s="28">
        <f t="shared" si="530"/>
        <v>55183.37</v>
      </c>
      <c r="CI90" s="29"/>
      <c r="CJ90" s="54">
        <f>_xlfn.XLOOKUP($C90,[23]PSP!$C:$C,[23]PSP!$CJ:$CJ)</f>
        <v>0</v>
      </c>
      <c r="CK90" s="27">
        <f>_xlfn.XLOOKUP($C90,[23]PSP!$C:$C,[23]PSP!$CK:$CK)</f>
        <v>5016.67</v>
      </c>
      <c r="CL90" s="28">
        <f t="shared" si="531"/>
        <v>0</v>
      </c>
      <c r="CM90" s="29"/>
      <c r="CN90" s="54">
        <f>_xlfn.XLOOKUP($C90,[23]PSP!$C:$C,[23]PSP!$CN:$CN)</f>
        <v>2</v>
      </c>
      <c r="CO90" s="27">
        <f>_xlfn.XLOOKUP($C90,[23]PSP!$C:$C,[23]PSP!$CO:$CO)</f>
        <v>5016.67</v>
      </c>
      <c r="CP90" s="28">
        <f t="shared" si="532"/>
        <v>10033.34</v>
      </c>
      <c r="CQ90" s="29"/>
      <c r="CR90" s="54">
        <f>_xlfn.XLOOKUP($C90,[23]PSP!$C:$C,[23]PSP!$CR:$CR)</f>
        <v>4</v>
      </c>
      <c r="CS90" s="27">
        <f>_xlfn.XLOOKUP($C90,[23]PSP!$C:$C,[23]PSP!$CS:$CS)</f>
        <v>5016.67</v>
      </c>
      <c r="CT90" s="28">
        <f t="shared" si="533"/>
        <v>20066.68</v>
      </c>
      <c r="CU90" s="29"/>
      <c r="CV90" s="54">
        <f>_xlfn.XLOOKUP($C90,[23]PSP!$C:$C,[23]PSP!$CV:$CV)</f>
        <v>4</v>
      </c>
      <c r="CW90" s="27">
        <f>_xlfn.XLOOKUP($C90,[23]PSP!$C:$C,[23]PSP!$CW:$CW)</f>
        <v>5016.67</v>
      </c>
      <c r="CX90" s="28">
        <f t="shared" si="534"/>
        <v>20066.68</v>
      </c>
      <c r="CY90" s="29"/>
      <c r="CZ90" s="54">
        <f>_xlfn.XLOOKUP($C90,[23]PSP!$C:$C,[23]PSP!$CZ:$CZ)</f>
        <v>4</v>
      </c>
      <c r="DA90" s="27">
        <f>_xlfn.XLOOKUP($C90,[23]PSP!$C:$C,[23]PSP!$DA:$DA)</f>
        <v>5016.67</v>
      </c>
      <c r="DB90" s="28">
        <f t="shared" si="535"/>
        <v>20066.68</v>
      </c>
      <c r="DC90" s="29"/>
      <c r="DD90" s="54">
        <f>_xlfn.XLOOKUP($C90,[23]PSP!$C:$C,[23]PSP!$DD:$DD)</f>
        <v>9</v>
      </c>
      <c r="DE90" s="27">
        <f>_xlfn.XLOOKUP($C90,[23]PSP!$C:$C,[23]PSP!$DE:$DE)</f>
        <v>5016.67</v>
      </c>
      <c r="DF90" s="28">
        <f t="shared" si="536"/>
        <v>45150.03</v>
      </c>
      <c r="DG90" s="29"/>
      <c r="DH90" s="54">
        <f>_xlfn.XLOOKUP($C90,[23]PSP!$C:$C,[23]PSP!$DH:$DH)</f>
        <v>2</v>
      </c>
      <c r="DI90" s="27">
        <f>_xlfn.XLOOKUP($C90,[23]PSP!$C:$C,[23]PSP!$DI:$DI)</f>
        <v>5016.67</v>
      </c>
      <c r="DJ90" s="28">
        <f t="shared" si="537"/>
        <v>10033.34</v>
      </c>
      <c r="DK90" s="29"/>
      <c r="DL90" s="54">
        <f>_xlfn.XLOOKUP($C90,[23]PSP!$C:$C,[23]PSP!$DL:$DL)</f>
        <v>0</v>
      </c>
      <c r="DM90" s="27">
        <f>_xlfn.XLOOKUP($C90,[23]PSP!$C:$C,[23]PSP!$DM:$DM)</f>
        <v>5016.67</v>
      </c>
      <c r="DN90" s="28">
        <f t="shared" si="538"/>
        <v>0</v>
      </c>
      <c r="DO90" s="29"/>
      <c r="DP90" s="54">
        <f>_xlfn.XLOOKUP($C90,[23]PSP!$C:$C,[23]PSP!$DP:$DP)</f>
        <v>2</v>
      </c>
      <c r="DQ90" s="27">
        <f>_xlfn.XLOOKUP($C90,[23]PSP!$C:$C,[23]PSP!$DQ:$DQ)</f>
        <v>5016.67</v>
      </c>
      <c r="DR90" s="28">
        <f t="shared" si="539"/>
        <v>10033.34</v>
      </c>
      <c r="DS90" s="29"/>
      <c r="DT90" s="54">
        <f>_xlfn.XLOOKUP($C90,[23]PSP!$C:$C,[23]PSP!$DT:$DT)</f>
        <v>2</v>
      </c>
      <c r="DU90" s="27">
        <f>_xlfn.XLOOKUP($C90,[23]PSP!$C:$C,[23]PSP!$DU:$DU)</f>
        <v>5016.67</v>
      </c>
      <c r="DV90" s="28">
        <f t="shared" si="540"/>
        <v>10033.34</v>
      </c>
      <c r="DW90" s="29"/>
      <c r="DX90" s="54">
        <f>_xlfn.XLOOKUP($C90,[23]PSP!$C:$C,[23]PSP!$DX:$DX)</f>
        <v>0</v>
      </c>
      <c r="DY90" s="27">
        <f>_xlfn.XLOOKUP($C90,[23]PSP!$C:$C,[23]PSP!$DY:$DY)</f>
        <v>5016.67</v>
      </c>
      <c r="DZ90" s="28">
        <f t="shared" si="541"/>
        <v>0</v>
      </c>
      <c r="EA90" s="29"/>
      <c r="EB90" s="54">
        <f>_xlfn.XLOOKUP($C90,[23]PSP!$C:$C,[23]PSP!$EB:$EB)</f>
        <v>0</v>
      </c>
      <c r="EC90" s="27">
        <f>_xlfn.XLOOKUP($C90,[23]PSP!$C:$C,[23]PSP!$EC:$EC)</f>
        <v>5016.67</v>
      </c>
      <c r="ED90" s="28">
        <f t="shared" si="542"/>
        <v>0</v>
      </c>
      <c r="EE90" s="29"/>
      <c r="EF90" s="54">
        <f>_xlfn.XLOOKUP($C90,[23]PSP!$C:$C,[23]PSP!$EF:$EF)</f>
        <v>0</v>
      </c>
      <c r="EG90" s="27">
        <f>_xlfn.XLOOKUP($C90,[23]PSP!$C:$C,[23]PSP!$EG:$EG)</f>
        <v>5016.67</v>
      </c>
      <c r="EH90" s="28">
        <f t="shared" si="543"/>
        <v>0</v>
      </c>
      <c r="EI90" s="29"/>
      <c r="EJ90" s="54">
        <f>_xlfn.XLOOKUP($C90,[23]PSP!$C:$C,[23]PSP!$EJ:$EJ)</f>
        <v>0</v>
      </c>
      <c r="EK90" s="27">
        <f>_xlfn.XLOOKUP($C90,[23]PSP!$C:$C,[23]PSP!$EK:$EK)</f>
        <v>5016.67</v>
      </c>
      <c r="EL90" s="28">
        <f t="shared" si="544"/>
        <v>0</v>
      </c>
      <c r="EM90" s="29"/>
      <c r="EN90" s="108"/>
      <c r="EO90" s="29">
        <f t="shared" si="443"/>
        <v>371233.58</v>
      </c>
      <c r="EP90" s="29">
        <f t="shared" si="442"/>
        <v>371233.58000000013</v>
      </c>
      <c r="EQ90" s="4" t="b">
        <f t="shared" si="510"/>
        <v>1</v>
      </c>
      <c r="ES90" s="118">
        <f t="shared" si="200"/>
        <v>1.1767000000000001</v>
      </c>
    </row>
    <row r="91" spans="3:149" ht="21" x14ac:dyDescent="0.25">
      <c r="C91" s="24" t="s">
        <v>756</v>
      </c>
      <c r="D91" s="43">
        <f>_xlfn.XLOOKUP($C91,[23]PSP!$C:$C,[23]PSP!$D:$D)</f>
        <v>3719529</v>
      </c>
      <c r="E91" s="24" t="str">
        <f>_xlfn.XLOOKUP($C91,[23]PSP!$C:$C,[23]PSP!$E:$E)</f>
        <v>SICRO SERVIÇO</v>
      </c>
      <c r="F91" s="25" t="str">
        <f>_xlfn.XLOOKUP($C91,[23]PSP!$C:$C,[23]PSP!$F:$F)</f>
        <v>BARREIRA SIMPLES DE CONCRETO, ARMADA, PRÉ-MOLDADA (PERFIL NEW JERSEY) - L &gt; 3,00 M E H = 810 MM</v>
      </c>
      <c r="G91" s="26" t="str">
        <f>_xlfn.XLOOKUP($C91,[23]PSP!$C:$C,[23]PSP!$G:$G)</f>
        <v>M</v>
      </c>
      <c r="H91" s="53">
        <f>_xlfn.XLOOKUP($C91,[23]PSP!$C:$C,[23]PSP!$H:$H)</f>
        <v>0</v>
      </c>
      <c r="I91" s="28">
        <f>_xlfn.XLOOKUP($C91,[23]PSP!$C:$C,[23]PSP!$I:$I)</f>
        <v>0</v>
      </c>
      <c r="J91" s="28">
        <f t="shared" si="511"/>
        <v>0</v>
      </c>
      <c r="K91" s="29"/>
      <c r="L91" s="54">
        <f>_xlfn.XLOOKUP($C91,[23]PSP!$C:$C,[23]PSP!$L:$L)</f>
        <v>0</v>
      </c>
      <c r="M91" s="27">
        <f>_xlfn.XLOOKUP($C91,[23]PSP!$C:$C,[23]PSP!$M:$M)</f>
        <v>146.87</v>
      </c>
      <c r="N91" s="28">
        <f t="shared" si="512"/>
        <v>0</v>
      </c>
      <c r="O91" s="29"/>
      <c r="P91" s="54">
        <f>_xlfn.XLOOKUP($C91,[23]PSP!$C:$C,[23]PSP!$P:$P)</f>
        <v>0</v>
      </c>
      <c r="Q91" s="27">
        <f>_xlfn.XLOOKUP($C91,[23]PSP!$C:$C,[23]PSP!$Q:$Q)</f>
        <v>146.87</v>
      </c>
      <c r="R91" s="28">
        <f t="shared" si="513"/>
        <v>0</v>
      </c>
      <c r="S91" s="29"/>
      <c r="T91" s="54">
        <f>_xlfn.XLOOKUP($C91,[23]PSP!$C:$C,[23]PSP!$T:$T)</f>
        <v>0</v>
      </c>
      <c r="U91" s="27">
        <f>_xlfn.XLOOKUP($C91,[23]PSP!$C:$C,[23]PSP!$U:$U)</f>
        <v>146.87</v>
      </c>
      <c r="V91" s="28">
        <f t="shared" si="514"/>
        <v>0</v>
      </c>
      <c r="W91" s="29"/>
      <c r="X91" s="54">
        <f>_xlfn.XLOOKUP($C91,[23]PSP!$C:$C,[23]PSP!$X:$X)</f>
        <v>0</v>
      </c>
      <c r="Y91" s="27">
        <f>_xlfn.XLOOKUP($C91,[23]PSP!$C:$C,[23]PSP!$Y:$Y)</f>
        <v>146.87</v>
      </c>
      <c r="Z91" s="28">
        <f t="shared" si="515"/>
        <v>0</v>
      </c>
      <c r="AA91" s="29"/>
      <c r="AB91" s="54">
        <f>_xlfn.XLOOKUP($C91,[23]PSP!$C:$C,[23]PSP!$AB:$AB)</f>
        <v>0</v>
      </c>
      <c r="AC91" s="27">
        <f>_xlfn.XLOOKUP($C91,[23]PSP!$C:$C,[23]PSP!$AC:$AC)</f>
        <v>146.87</v>
      </c>
      <c r="AD91" s="28">
        <f t="shared" si="516"/>
        <v>0</v>
      </c>
      <c r="AE91" s="29"/>
      <c r="AF91" s="54">
        <f>_xlfn.XLOOKUP($C91,[23]PSP!$C:$C,[23]PSP!$AF:$AF)</f>
        <v>0</v>
      </c>
      <c r="AG91" s="27">
        <f>_xlfn.XLOOKUP($C91,[23]PSP!$C:$C,[23]PSP!$AG:$AG)</f>
        <v>146.87</v>
      </c>
      <c r="AH91" s="28">
        <f t="shared" si="517"/>
        <v>0</v>
      </c>
      <c r="AI91" s="29"/>
      <c r="AJ91" s="54">
        <f>_xlfn.XLOOKUP($C91,[23]PSP!$C:$C,[23]PSP!$AJ:$AJ)</f>
        <v>0</v>
      </c>
      <c r="AK91" s="27">
        <f>_xlfn.XLOOKUP($C91,[23]PSP!$C:$C,[23]PSP!$AK:$AK)</f>
        <v>146.87</v>
      </c>
      <c r="AL91" s="28">
        <f t="shared" si="518"/>
        <v>0</v>
      </c>
      <c r="AM91" s="29"/>
      <c r="AN91" s="54">
        <f>_xlfn.XLOOKUP($C91,[23]PSP!$C:$C,[23]PSP!$AN:$AN)</f>
        <v>0</v>
      </c>
      <c r="AO91" s="27">
        <f>_xlfn.XLOOKUP($C91,[23]PSP!$C:$C,[23]PSP!$AO:$AO)</f>
        <v>146.87</v>
      </c>
      <c r="AP91" s="28">
        <f t="shared" si="519"/>
        <v>0</v>
      </c>
      <c r="AQ91" s="29"/>
      <c r="AR91" s="54">
        <f>_xlfn.XLOOKUP($C91,[23]PSP!$C:$C,[23]PSP!$AR:$AR)</f>
        <v>0</v>
      </c>
      <c r="AS91" s="27">
        <f>_xlfn.XLOOKUP($C91,[23]PSP!$C:$C,[23]PSP!$AS:$AS)</f>
        <v>146.87</v>
      </c>
      <c r="AT91" s="28">
        <f t="shared" si="520"/>
        <v>0</v>
      </c>
      <c r="AU91" s="29"/>
      <c r="AV91" s="54">
        <f>_xlfn.XLOOKUP($C91,[23]PSP!$C:$C,[23]PSP!$AV:$AV)</f>
        <v>0</v>
      </c>
      <c r="AW91" s="27">
        <f>_xlfn.XLOOKUP($C91,[23]PSP!$C:$C,[23]PSP!$AW:$AW)</f>
        <v>146.87</v>
      </c>
      <c r="AX91" s="28">
        <f t="shared" si="521"/>
        <v>0</v>
      </c>
      <c r="AY91" s="29"/>
      <c r="AZ91" s="54">
        <f>_xlfn.XLOOKUP($C91,[23]PSP!$C:$C,[23]PSP!$AZ:$AZ)</f>
        <v>0</v>
      </c>
      <c r="BA91" s="27">
        <f>_xlfn.XLOOKUP($C91,[23]PSP!$C:$C,[23]PSP!$BA:$BA)</f>
        <v>146.87</v>
      </c>
      <c r="BB91" s="28">
        <f t="shared" si="522"/>
        <v>0</v>
      </c>
      <c r="BC91" s="29"/>
      <c r="BD91" s="54">
        <f>_xlfn.XLOOKUP($C91,[23]PSP!$C:$C,[23]PSP!$BD:$BD)</f>
        <v>0</v>
      </c>
      <c r="BE91" s="27">
        <f>_xlfn.XLOOKUP($C91,[23]PSP!$C:$C,[23]PSP!$BE:$BE)</f>
        <v>146.87</v>
      </c>
      <c r="BF91" s="28">
        <f t="shared" si="523"/>
        <v>0</v>
      </c>
      <c r="BG91" s="29"/>
      <c r="BH91" s="54">
        <f>_xlfn.XLOOKUP($C91,[23]PSP!$C:$C,[23]PSP!$BH:$BH)</f>
        <v>0</v>
      </c>
      <c r="BI91" s="27">
        <f>_xlfn.XLOOKUP($C91,[23]PSP!$C:$C,[23]PSP!$BI:$BI)</f>
        <v>146.87</v>
      </c>
      <c r="BJ91" s="28">
        <f t="shared" si="524"/>
        <v>0</v>
      </c>
      <c r="BK91" s="29"/>
      <c r="BL91" s="54">
        <f>_xlfn.XLOOKUP($C91,[23]PSP!$C:$C,[23]PSP!$BL:$BL)</f>
        <v>0</v>
      </c>
      <c r="BM91" s="27">
        <f>_xlfn.XLOOKUP($C91,[23]PSP!$C:$C,[23]PSP!$BM:$BM)</f>
        <v>146.87</v>
      </c>
      <c r="BN91" s="28">
        <f t="shared" si="525"/>
        <v>0</v>
      </c>
      <c r="BO91" s="29"/>
      <c r="BP91" s="54">
        <f>_xlfn.XLOOKUP($C91,[23]PSP!$C:$C,[23]PSP!$BP:$BP)</f>
        <v>0</v>
      </c>
      <c r="BQ91" s="27">
        <f>_xlfn.XLOOKUP($C91,[23]PSP!$C:$C,[23]PSP!$BQ:$BQ)</f>
        <v>146.87</v>
      </c>
      <c r="BR91" s="28">
        <f t="shared" si="526"/>
        <v>0</v>
      </c>
      <c r="BS91" s="29"/>
      <c r="BT91" s="54">
        <f>_xlfn.XLOOKUP($C91,[23]PSP!$C:$C,[23]PSP!$BT:$BT)</f>
        <v>0</v>
      </c>
      <c r="BU91" s="27">
        <f>_xlfn.XLOOKUP($C91,[23]PSP!$C:$C,[23]PSP!$BU:$BU)</f>
        <v>146.87</v>
      </c>
      <c r="BV91" s="28">
        <f t="shared" si="527"/>
        <v>0</v>
      </c>
      <c r="BW91" s="29"/>
      <c r="BX91" s="54">
        <f>_xlfn.XLOOKUP($C91,[23]PSP!$C:$C,[23]PSP!$BX:$BX)</f>
        <v>0</v>
      </c>
      <c r="BY91" s="27">
        <f>_xlfn.XLOOKUP($C91,[23]PSP!$C:$C,[23]PSP!$BY:$BY)</f>
        <v>146.87</v>
      </c>
      <c r="BZ91" s="28">
        <f t="shared" si="528"/>
        <v>0</v>
      </c>
      <c r="CA91" s="29"/>
      <c r="CB91" s="54">
        <f>_xlfn.XLOOKUP($C91,[23]PSP!$C:$C,[23]PSP!$CB:$CB)</f>
        <v>0</v>
      </c>
      <c r="CC91" s="27">
        <f>_xlfn.XLOOKUP($C91,[23]PSP!$C:$C,[23]PSP!$CC:$CC)</f>
        <v>146.87</v>
      </c>
      <c r="CD91" s="28">
        <f t="shared" si="529"/>
        <v>0</v>
      </c>
      <c r="CE91" s="29"/>
      <c r="CF91" s="54">
        <f>_xlfn.XLOOKUP($C91,[23]PSP!$C:$C,[23]PSP!$CF:$CF)</f>
        <v>0</v>
      </c>
      <c r="CG91" s="27">
        <f>_xlfn.XLOOKUP($C91,[23]PSP!$C:$C,[23]PSP!$CG:$CG)</f>
        <v>146.87</v>
      </c>
      <c r="CH91" s="28">
        <f t="shared" si="530"/>
        <v>0</v>
      </c>
      <c r="CI91" s="29"/>
      <c r="CJ91" s="54">
        <f>_xlfn.XLOOKUP($C91,[23]PSP!$C:$C,[23]PSP!$CJ:$CJ)</f>
        <v>0</v>
      </c>
      <c r="CK91" s="27">
        <f>_xlfn.XLOOKUP($C91,[23]PSP!$C:$C,[23]PSP!$CK:$CK)</f>
        <v>146.87</v>
      </c>
      <c r="CL91" s="28">
        <f t="shared" si="531"/>
        <v>0</v>
      </c>
      <c r="CM91" s="29"/>
      <c r="CN91" s="54">
        <f>_xlfn.XLOOKUP($C91,[23]PSP!$C:$C,[23]PSP!$CN:$CN)</f>
        <v>0</v>
      </c>
      <c r="CO91" s="27">
        <f>_xlfn.XLOOKUP($C91,[23]PSP!$C:$C,[23]PSP!$CO:$CO)</f>
        <v>146.87</v>
      </c>
      <c r="CP91" s="28">
        <f t="shared" si="532"/>
        <v>0</v>
      </c>
      <c r="CQ91" s="29"/>
      <c r="CR91" s="54">
        <f>_xlfn.XLOOKUP($C91,[23]PSP!$C:$C,[23]PSP!$CR:$CR)</f>
        <v>0</v>
      </c>
      <c r="CS91" s="27">
        <f>_xlfn.XLOOKUP($C91,[23]PSP!$C:$C,[23]PSP!$CS:$CS)</f>
        <v>146.87</v>
      </c>
      <c r="CT91" s="28">
        <f t="shared" si="533"/>
        <v>0</v>
      </c>
      <c r="CU91" s="29"/>
      <c r="CV91" s="54">
        <f>_xlfn.XLOOKUP($C91,[23]PSP!$C:$C,[23]PSP!$CV:$CV)</f>
        <v>0</v>
      </c>
      <c r="CW91" s="27">
        <f>_xlfn.XLOOKUP($C91,[23]PSP!$C:$C,[23]PSP!$CW:$CW)</f>
        <v>146.87</v>
      </c>
      <c r="CX91" s="28">
        <f t="shared" si="534"/>
        <v>0</v>
      </c>
      <c r="CY91" s="29"/>
      <c r="CZ91" s="54">
        <f>_xlfn.XLOOKUP($C91,[23]PSP!$C:$C,[23]PSP!$CZ:$CZ)</f>
        <v>0</v>
      </c>
      <c r="DA91" s="27">
        <f>_xlfn.XLOOKUP($C91,[23]PSP!$C:$C,[23]PSP!$DA:$DA)</f>
        <v>146.87</v>
      </c>
      <c r="DB91" s="28">
        <f t="shared" si="535"/>
        <v>0</v>
      </c>
      <c r="DC91" s="29"/>
      <c r="DD91" s="54">
        <f>_xlfn.XLOOKUP($C91,[23]PSP!$C:$C,[23]PSP!$DD:$DD)</f>
        <v>0</v>
      </c>
      <c r="DE91" s="27">
        <f>_xlfn.XLOOKUP($C91,[23]PSP!$C:$C,[23]PSP!$DE:$DE)</f>
        <v>146.87</v>
      </c>
      <c r="DF91" s="28">
        <f t="shared" si="536"/>
        <v>0</v>
      </c>
      <c r="DG91" s="29"/>
      <c r="DH91" s="54">
        <f>_xlfn.XLOOKUP($C91,[23]PSP!$C:$C,[23]PSP!$DH:$DH)</f>
        <v>0</v>
      </c>
      <c r="DI91" s="27">
        <f>_xlfn.XLOOKUP($C91,[23]PSP!$C:$C,[23]PSP!$DI:$DI)</f>
        <v>146.87</v>
      </c>
      <c r="DJ91" s="28">
        <f t="shared" si="537"/>
        <v>0</v>
      </c>
      <c r="DK91" s="29"/>
      <c r="DL91" s="54">
        <f>_xlfn.XLOOKUP($C91,[23]PSP!$C:$C,[23]PSP!$DL:$DL)</f>
        <v>0</v>
      </c>
      <c r="DM91" s="27">
        <f>_xlfn.XLOOKUP($C91,[23]PSP!$C:$C,[23]PSP!$DM:$DM)</f>
        <v>146.87</v>
      </c>
      <c r="DN91" s="28">
        <f t="shared" si="538"/>
        <v>0</v>
      </c>
      <c r="DO91" s="29"/>
      <c r="DP91" s="54">
        <f>_xlfn.XLOOKUP($C91,[23]PSP!$C:$C,[23]PSP!$DP:$DP)</f>
        <v>0</v>
      </c>
      <c r="DQ91" s="27">
        <f>_xlfn.XLOOKUP($C91,[23]PSP!$C:$C,[23]PSP!$DQ:$DQ)</f>
        <v>146.87</v>
      </c>
      <c r="DR91" s="28">
        <f t="shared" si="539"/>
        <v>0</v>
      </c>
      <c r="DS91" s="29"/>
      <c r="DT91" s="54">
        <f>_xlfn.XLOOKUP($C91,[23]PSP!$C:$C,[23]PSP!$DT:$DT)</f>
        <v>0</v>
      </c>
      <c r="DU91" s="27">
        <f>_xlfn.XLOOKUP($C91,[23]PSP!$C:$C,[23]PSP!$DU:$DU)</f>
        <v>146.87</v>
      </c>
      <c r="DV91" s="28">
        <f t="shared" si="540"/>
        <v>0</v>
      </c>
      <c r="DW91" s="29"/>
      <c r="DX91" s="54">
        <f>_xlfn.XLOOKUP($C91,[23]PSP!$C:$C,[23]PSP!$DX:$DX)</f>
        <v>0</v>
      </c>
      <c r="DY91" s="27">
        <f>_xlfn.XLOOKUP($C91,[23]PSP!$C:$C,[23]PSP!$DY:$DY)</f>
        <v>146.87</v>
      </c>
      <c r="DZ91" s="28">
        <f t="shared" si="541"/>
        <v>0</v>
      </c>
      <c r="EA91" s="29"/>
      <c r="EB91" s="54">
        <f>_xlfn.XLOOKUP($C91,[23]PSP!$C:$C,[23]PSP!$EB:$EB)</f>
        <v>0</v>
      </c>
      <c r="EC91" s="27">
        <f>_xlfn.XLOOKUP($C91,[23]PSP!$C:$C,[23]PSP!$EC:$EC)</f>
        <v>146.87</v>
      </c>
      <c r="ED91" s="28">
        <f t="shared" si="542"/>
        <v>0</v>
      </c>
      <c r="EE91" s="29"/>
      <c r="EF91" s="54">
        <f>_xlfn.XLOOKUP($C91,[23]PSP!$C:$C,[23]PSP!$EF:$EF)</f>
        <v>0</v>
      </c>
      <c r="EG91" s="27">
        <f>_xlfn.XLOOKUP($C91,[23]PSP!$C:$C,[23]PSP!$EG:$EG)</f>
        <v>146.87</v>
      </c>
      <c r="EH91" s="28">
        <f t="shared" si="543"/>
        <v>0</v>
      </c>
      <c r="EI91" s="29"/>
      <c r="EJ91" s="54">
        <f>_xlfn.XLOOKUP($C91,[23]PSP!$C:$C,[23]PSP!$EJ:$EJ)</f>
        <v>0</v>
      </c>
      <c r="EK91" s="27">
        <f>_xlfn.XLOOKUP($C91,[23]PSP!$C:$C,[23]PSP!$EK:$EK)</f>
        <v>146.87</v>
      </c>
      <c r="EL91" s="28">
        <f t="shared" si="544"/>
        <v>0</v>
      </c>
      <c r="EM91" s="29"/>
      <c r="EN91" s="108"/>
      <c r="EO91" s="29">
        <f t="shared" si="443"/>
        <v>0</v>
      </c>
      <c r="EP91" s="29">
        <f t="shared" si="442"/>
        <v>0</v>
      </c>
      <c r="EQ91" s="4" t="b">
        <f t="shared" si="510"/>
        <v>1</v>
      </c>
      <c r="ES91" s="118">
        <f t="shared" si="200"/>
        <v>1.1767000000000001</v>
      </c>
    </row>
    <row r="92" spans="3:149" ht="14.25" x14ac:dyDescent="0.25">
      <c r="C92" s="64" t="s">
        <v>758</v>
      </c>
      <c r="D92" s="65"/>
      <c r="E92" s="64"/>
      <c r="F92" s="66" t="s">
        <v>766</v>
      </c>
      <c r="G92" s="55"/>
      <c r="H92" s="55"/>
      <c r="I92" s="67"/>
      <c r="J92" s="67"/>
      <c r="L92" s="68"/>
      <c r="M92" s="69"/>
      <c r="N92" s="67"/>
      <c r="P92" s="68"/>
      <c r="Q92" s="69"/>
      <c r="R92" s="67"/>
      <c r="T92" s="68"/>
      <c r="U92" s="69"/>
      <c r="V92" s="67"/>
      <c r="X92" s="68"/>
      <c r="Y92" s="69"/>
      <c r="Z92" s="67"/>
      <c r="AB92" s="68"/>
      <c r="AC92" s="69"/>
      <c r="AD92" s="67"/>
      <c r="AF92" s="68"/>
      <c r="AG92" s="69"/>
      <c r="AH92" s="67"/>
      <c r="AJ92" s="68"/>
      <c r="AK92" s="69"/>
      <c r="AL92" s="67"/>
      <c r="AN92" s="68"/>
      <c r="AO92" s="69"/>
      <c r="AP92" s="67"/>
      <c r="AR92" s="68"/>
      <c r="AS92" s="69"/>
      <c r="AT92" s="67"/>
      <c r="AV92" s="68"/>
      <c r="AW92" s="69"/>
      <c r="AX92" s="67"/>
      <c r="AZ92" s="68"/>
      <c r="BA92" s="69"/>
      <c r="BB92" s="67"/>
      <c r="BD92" s="68"/>
      <c r="BE92" s="69"/>
      <c r="BF92" s="67"/>
      <c r="BH92" s="68"/>
      <c r="BI92" s="69"/>
      <c r="BJ92" s="67"/>
      <c r="BL92" s="68"/>
      <c r="BM92" s="69"/>
      <c r="BN92" s="67"/>
      <c r="BP92" s="68"/>
      <c r="BQ92" s="69"/>
      <c r="BR92" s="67"/>
      <c r="BT92" s="68"/>
      <c r="BU92" s="69"/>
      <c r="BV92" s="67"/>
      <c r="BX92" s="68"/>
      <c r="BY92" s="69"/>
      <c r="BZ92" s="67"/>
      <c r="CB92" s="68"/>
      <c r="CC92" s="69"/>
      <c r="CD92" s="67"/>
      <c r="CF92" s="68"/>
      <c r="CG92" s="69"/>
      <c r="CH92" s="67"/>
      <c r="CJ92" s="68"/>
      <c r="CK92" s="69"/>
      <c r="CL92" s="67"/>
      <c r="CN92" s="68"/>
      <c r="CO92" s="69"/>
      <c r="CP92" s="67"/>
      <c r="CR92" s="68"/>
      <c r="CS92" s="69"/>
      <c r="CT92" s="67"/>
      <c r="CV92" s="68"/>
      <c r="CW92" s="69"/>
      <c r="CX92" s="67"/>
      <c r="CZ92" s="68"/>
      <c r="DA92" s="69"/>
      <c r="DB92" s="67"/>
      <c r="DD92" s="68"/>
      <c r="DE92" s="69"/>
      <c r="DF92" s="67"/>
      <c r="DH92" s="68"/>
      <c r="DI92" s="69"/>
      <c r="DJ92" s="67"/>
      <c r="DL92" s="68"/>
      <c r="DM92" s="69"/>
      <c r="DN92" s="67"/>
      <c r="DP92" s="68"/>
      <c r="DQ92" s="69"/>
      <c r="DR92" s="67"/>
      <c r="DT92" s="68"/>
      <c r="DU92" s="69"/>
      <c r="DV92" s="67"/>
      <c r="DX92" s="68"/>
      <c r="DY92" s="69"/>
      <c r="DZ92" s="67"/>
      <c r="EB92" s="68"/>
      <c r="EC92" s="69"/>
      <c r="ED92" s="67"/>
      <c r="EF92" s="68"/>
      <c r="EG92" s="69"/>
      <c r="EH92" s="67"/>
      <c r="EJ92" s="68"/>
      <c r="EK92" s="69"/>
      <c r="EL92" s="67"/>
      <c r="EN92" s="107"/>
      <c r="EO92" s="29">
        <f t="shared" si="443"/>
        <v>0</v>
      </c>
      <c r="EP92" s="29">
        <f t="shared" si="442"/>
        <v>0</v>
      </c>
      <c r="EQ92" s="4" t="b">
        <f t="shared" si="510"/>
        <v>1</v>
      </c>
      <c r="ES92" s="118">
        <f t="shared" si="200"/>
        <v>1.1767000000000001</v>
      </c>
    </row>
    <row r="93" spans="3:149" ht="14.25" x14ac:dyDescent="0.25">
      <c r="C93" s="24" t="s">
        <v>759</v>
      </c>
      <c r="D93" s="43">
        <f>_xlfn.XLOOKUP($C93,[23]PSP!$C:$C,[23]PSP!$D:$D)</f>
        <v>5213401</v>
      </c>
      <c r="E93" s="24" t="str">
        <f>_xlfn.XLOOKUP($C93,[23]PSP!$C:$C,[23]PSP!$E:$E)</f>
        <v>SICRO SERVIÇO</v>
      </c>
      <c r="F93" s="25" t="str">
        <f>_xlfn.XLOOKUP($C93,[23]PSP!$C:$C,[23]PSP!$F:$F)</f>
        <v>PINTURA DE FAIXA - TINTA BASE ACRÍLICA - ESPESSURA DE 0,6 MM</v>
      </c>
      <c r="G93" s="26" t="str">
        <f>_xlfn.XLOOKUP($C93,[23]PSP!$C:$C,[23]PSP!$G:$G)</f>
        <v>M²</v>
      </c>
      <c r="H93" s="53">
        <f>_xlfn.XLOOKUP($C93,[23]PSP!$C:$C,[23]PSP!$H:$H)</f>
        <v>219868.4442874128</v>
      </c>
      <c r="I93" s="28">
        <f>_xlfn.XLOOKUP($C93,[23]PSP!$C:$C,[23]PSP!$I:$I)</f>
        <v>5316418.82</v>
      </c>
      <c r="J93" s="28">
        <f t="shared" ref="J93:J99" si="545">IF(LEFT(D93,6)="COT.IS",I93,I93*(1+$J$7))</f>
        <v>6255830.0254940009</v>
      </c>
      <c r="K93" s="29"/>
      <c r="L93" s="54">
        <f>_xlfn.XLOOKUP($C93,[23]PSP!$C:$C,[23]PSP!$L:$L)</f>
        <v>3617.3469982950596</v>
      </c>
      <c r="M93" s="27">
        <f>_xlfn.XLOOKUP($C93,[23]PSP!$C:$C,[23]PSP!$M:$M)</f>
        <v>24.18</v>
      </c>
      <c r="N93" s="28">
        <f t="shared" ref="N93:N99" si="546">TRUNC(M93*L93,2)</f>
        <v>87467.45</v>
      </c>
      <c r="O93" s="29"/>
      <c r="P93" s="54">
        <f>_xlfn.XLOOKUP($C93,[23]PSP!$C:$C,[23]PSP!$P:$P)</f>
        <v>1466.12426773638</v>
      </c>
      <c r="Q93" s="27">
        <f>_xlfn.XLOOKUP($C93,[23]PSP!$C:$C,[23]PSP!$Q:$Q)</f>
        <v>24.18</v>
      </c>
      <c r="R93" s="28">
        <f t="shared" ref="R93:R99" si="547">TRUNC(Q93*P93,2)</f>
        <v>35450.879999999997</v>
      </c>
      <c r="S93" s="29"/>
      <c r="T93" s="54">
        <f>_xlfn.XLOOKUP($C93,[23]PSP!$C:$C,[23]PSP!$T:$T)</f>
        <v>695.17380267879923</v>
      </c>
      <c r="U93" s="27">
        <f>_xlfn.XLOOKUP($C93,[23]PSP!$C:$C,[23]PSP!$U:$U)</f>
        <v>24.18</v>
      </c>
      <c r="V93" s="28">
        <f t="shared" ref="V93:V99" si="548">TRUNC(U93*T93,2)</f>
        <v>16809.3</v>
      </c>
      <c r="W93" s="29"/>
      <c r="X93" s="54">
        <f>_xlfn.XLOOKUP($C93,[23]PSP!$C:$C,[23]PSP!$X:$X)</f>
        <v>8796.6831780495577</v>
      </c>
      <c r="Y93" s="27">
        <f>_xlfn.XLOOKUP($C93,[23]PSP!$C:$C,[23]PSP!$Y:$Y)</f>
        <v>24.18</v>
      </c>
      <c r="Z93" s="28">
        <f t="shared" ref="Z93:Z99" si="549">TRUNC(Y93*X93,2)</f>
        <v>212703.79</v>
      </c>
      <c r="AA93" s="29"/>
      <c r="AB93" s="54">
        <f>_xlfn.XLOOKUP($C93,[23]PSP!$C:$C,[23]PSP!$AB:$AB)</f>
        <v>4992.2050062470371</v>
      </c>
      <c r="AC93" s="27">
        <f>_xlfn.XLOOKUP($C93,[23]PSP!$C:$C,[23]PSP!$AC:$AC)</f>
        <v>24.18</v>
      </c>
      <c r="AD93" s="28">
        <f t="shared" ref="AD93:AD99" si="550">TRUNC(AC93*AB93,2)</f>
        <v>120711.51</v>
      </c>
      <c r="AE93" s="29"/>
      <c r="AF93" s="54">
        <f>_xlfn.XLOOKUP($C93,[23]PSP!$C:$C,[23]PSP!$AF:$AF)</f>
        <v>1770.1632964437129</v>
      </c>
      <c r="AG93" s="27">
        <f>_xlfn.XLOOKUP($C93,[23]PSP!$C:$C,[23]PSP!$AG:$AG)</f>
        <v>24.18</v>
      </c>
      <c r="AH93" s="28">
        <f t="shared" ref="AH93:AH99" si="551">TRUNC(AG93*AF93,2)</f>
        <v>42802.54</v>
      </c>
      <c r="AI93" s="29"/>
      <c r="AJ93" s="54">
        <f>_xlfn.XLOOKUP($C93,[23]PSP!$C:$C,[23]PSP!$AJ:$AJ)</f>
        <v>2064.0002952950422</v>
      </c>
      <c r="AK93" s="27">
        <f>_xlfn.XLOOKUP($C93,[23]PSP!$C:$C,[23]PSP!$AK:$AK)</f>
        <v>24.18</v>
      </c>
      <c r="AL93" s="28">
        <f t="shared" ref="AL93:AL99" si="552">TRUNC(AK93*AJ93,2)</f>
        <v>49907.519999999997</v>
      </c>
      <c r="AM93" s="29"/>
      <c r="AN93" s="54">
        <f>_xlfn.XLOOKUP($C93,[23]PSP!$C:$C,[23]PSP!$AN:$AN)</f>
        <v>11696.19389897401</v>
      </c>
      <c r="AO93" s="27">
        <f>_xlfn.XLOOKUP($C93,[23]PSP!$C:$C,[23]PSP!$AO:$AO)</f>
        <v>24.18</v>
      </c>
      <c r="AP93" s="28">
        <f t="shared" ref="AP93:AP99" si="553">TRUNC(AO93*AN93,2)</f>
        <v>282813.96000000002</v>
      </c>
      <c r="AQ93" s="29"/>
      <c r="AR93" s="54">
        <f>_xlfn.XLOOKUP($C93,[23]PSP!$C:$C,[23]PSP!$AR:$AR)</f>
        <v>2253.5614510078913</v>
      </c>
      <c r="AS93" s="27">
        <f>_xlfn.XLOOKUP($C93,[23]PSP!$C:$C,[23]PSP!$AS:$AS)</f>
        <v>24.18</v>
      </c>
      <c r="AT93" s="28">
        <f t="shared" ref="AT93:AT99" si="554">TRUNC(AS93*AR93,2)</f>
        <v>54491.11</v>
      </c>
      <c r="AU93" s="29"/>
      <c r="AV93" s="54">
        <f>_xlfn.XLOOKUP($C93,[23]PSP!$C:$C,[23]PSP!$AV:$AV)</f>
        <v>4280.8475683642955</v>
      </c>
      <c r="AW93" s="27">
        <f>_xlfn.XLOOKUP($C93,[23]PSP!$C:$C,[23]PSP!$AW:$AW)</f>
        <v>24.18</v>
      </c>
      <c r="AX93" s="28">
        <f t="shared" ref="AX93:AX99" si="555">TRUNC(AW93*AV93,2)</f>
        <v>103510.89</v>
      </c>
      <c r="AY93" s="29"/>
      <c r="AZ93" s="54">
        <f>_xlfn.XLOOKUP($C93,[23]PSP!$C:$C,[23]PSP!$AZ:$AZ)</f>
        <v>1770.8889347596967</v>
      </c>
      <c r="BA93" s="27">
        <f>_xlfn.XLOOKUP($C93,[23]PSP!$C:$C,[23]PSP!$BA:$BA)</f>
        <v>24.18</v>
      </c>
      <c r="BB93" s="28">
        <f t="shared" ref="BB93:BB99" si="556">TRUNC(BA93*AZ93,2)</f>
        <v>42820.09</v>
      </c>
      <c r="BC93" s="29"/>
      <c r="BD93" s="54">
        <f>_xlfn.XLOOKUP($C93,[23]PSP!$C:$C,[23]PSP!$BD:$BD)</f>
        <v>11900.89331688715</v>
      </c>
      <c r="BE93" s="27">
        <f>_xlfn.XLOOKUP($C93,[23]PSP!$C:$C,[23]PSP!$BE:$BE)</f>
        <v>24.18</v>
      </c>
      <c r="BF93" s="28">
        <f t="shared" ref="BF93:BF99" si="557">TRUNC(BE93*BD93,2)</f>
        <v>287763.59999999998</v>
      </c>
      <c r="BG93" s="29"/>
      <c r="BH93" s="54">
        <f>_xlfn.XLOOKUP($C93,[23]PSP!$C:$C,[23]PSP!$BH:$BH)</f>
        <v>19659.968874341608</v>
      </c>
      <c r="BI93" s="27">
        <f>_xlfn.XLOOKUP($C93,[23]PSP!$C:$C,[23]PSP!$BI:$BI)</f>
        <v>24.18</v>
      </c>
      <c r="BJ93" s="28">
        <f t="shared" ref="BJ93:BJ99" si="558">TRUNC(BI93*BH93,2)</f>
        <v>475378.04</v>
      </c>
      <c r="BK93" s="29"/>
      <c r="BL93" s="54">
        <f>_xlfn.XLOOKUP($C93,[23]PSP!$C:$C,[23]PSP!$BL:$BL)</f>
        <v>28248.835391769313</v>
      </c>
      <c r="BM93" s="27">
        <f>_xlfn.XLOOKUP($C93,[23]PSP!$C:$C,[23]PSP!$BM:$BM)</f>
        <v>24.18</v>
      </c>
      <c r="BN93" s="28">
        <f t="shared" ref="BN93:BN99" si="559">TRUNC(BM93*BL93,2)</f>
        <v>683056.83</v>
      </c>
      <c r="BO93" s="29"/>
      <c r="BP93" s="54">
        <f>_xlfn.XLOOKUP($C93,[23]PSP!$C:$C,[23]PSP!$BP:$BP)</f>
        <v>1327.4608116910442</v>
      </c>
      <c r="BQ93" s="27">
        <f>_xlfn.XLOOKUP($C93,[23]PSP!$C:$C,[23]PSP!$BQ:$BQ)</f>
        <v>24.18</v>
      </c>
      <c r="BR93" s="28">
        <f t="shared" ref="BR93:BR99" si="560">TRUNC(BQ93*BP93,2)</f>
        <v>32098</v>
      </c>
      <c r="BS93" s="29"/>
      <c r="BT93" s="54">
        <f>_xlfn.XLOOKUP($C93,[23]PSP!$C:$C,[23]PSP!$BT:$BT)</f>
        <v>7264.4995486257831</v>
      </c>
      <c r="BU93" s="27">
        <f>_xlfn.XLOOKUP($C93,[23]PSP!$C:$C,[23]PSP!$BU:$BU)</f>
        <v>24.18</v>
      </c>
      <c r="BV93" s="28">
        <f t="shared" ref="BV93:BV99" si="561">TRUNC(BU93*BT93,2)</f>
        <v>175655.59</v>
      </c>
      <c r="BW93" s="29"/>
      <c r="BX93" s="54">
        <f>_xlfn.XLOOKUP($C93,[23]PSP!$C:$C,[23]PSP!$BX:$BX)</f>
        <v>6919.6651775189266</v>
      </c>
      <c r="BY93" s="27">
        <f>_xlfn.XLOOKUP($C93,[23]PSP!$C:$C,[23]PSP!$BY:$BY)</f>
        <v>24.18</v>
      </c>
      <c r="BZ93" s="28">
        <f t="shared" ref="BZ93:BZ99" si="562">TRUNC(BY93*BX93,2)</f>
        <v>167317.5</v>
      </c>
      <c r="CA93" s="29"/>
      <c r="CB93" s="54">
        <f>_xlfn.XLOOKUP($C93,[23]PSP!$C:$C,[23]PSP!$CB:$CB)</f>
        <v>7328.2079092777331</v>
      </c>
      <c r="CC93" s="27">
        <f>_xlfn.XLOOKUP($C93,[23]PSP!$C:$C,[23]PSP!$CC:$CC)</f>
        <v>24.18</v>
      </c>
      <c r="CD93" s="28">
        <f t="shared" ref="CD93:CD99" si="563">TRUNC(CC93*CB93,2)</f>
        <v>177196.06</v>
      </c>
      <c r="CE93" s="29"/>
      <c r="CF93" s="54">
        <f>_xlfn.XLOOKUP($C93,[23]PSP!$C:$C,[23]PSP!$CF:$CF)</f>
        <v>13192.815821050981</v>
      </c>
      <c r="CG93" s="27">
        <f>_xlfn.XLOOKUP($C93,[23]PSP!$C:$C,[23]PSP!$CG:$CG)</f>
        <v>24.18</v>
      </c>
      <c r="CH93" s="28">
        <f t="shared" ref="CH93:CH99" si="564">TRUNC(CG93*CF93,2)</f>
        <v>319002.28000000003</v>
      </c>
      <c r="CI93" s="29"/>
      <c r="CJ93" s="54">
        <f>_xlfn.XLOOKUP($C93,[23]PSP!$C:$C,[23]PSP!$CJ:$CJ)</f>
        <v>7090.3311863831359</v>
      </c>
      <c r="CK93" s="27">
        <f>_xlfn.XLOOKUP($C93,[23]PSP!$C:$C,[23]PSP!$CK:$CK)</f>
        <v>24.18</v>
      </c>
      <c r="CL93" s="28">
        <f t="shared" ref="CL93:CL99" si="565">TRUNC(CK93*CJ93,2)</f>
        <v>171444.2</v>
      </c>
      <c r="CM93" s="29"/>
      <c r="CN93" s="54">
        <f>_xlfn.XLOOKUP($C93,[23]PSP!$C:$C,[23]PSP!$CN:$CN)</f>
        <v>9434.1848115219727</v>
      </c>
      <c r="CO93" s="27">
        <f>_xlfn.XLOOKUP($C93,[23]PSP!$C:$C,[23]PSP!$CO:$CO)</f>
        <v>24.18</v>
      </c>
      <c r="CP93" s="28">
        <f t="shared" ref="CP93:CP99" si="566">TRUNC(CO93*CN93,2)</f>
        <v>228118.58</v>
      </c>
      <c r="CQ93" s="29"/>
      <c r="CR93" s="54">
        <f>_xlfn.XLOOKUP($C93,[23]PSP!$C:$C,[23]PSP!$CR:$CR)</f>
        <v>13511.331945388438</v>
      </c>
      <c r="CS93" s="27">
        <f>_xlfn.XLOOKUP($C93,[23]PSP!$C:$C,[23]PSP!$CS:$CS)</f>
        <v>24.18</v>
      </c>
      <c r="CT93" s="28">
        <f t="shared" ref="CT93:CT99" si="567">TRUNC(CS93*CR93,2)</f>
        <v>326704</v>
      </c>
      <c r="CU93" s="29"/>
      <c r="CV93" s="54">
        <f>_xlfn.XLOOKUP($C93,[23]PSP!$C:$C,[23]PSP!$CV:$CV)</f>
        <v>14540.181389123469</v>
      </c>
      <c r="CW93" s="27">
        <f>_xlfn.XLOOKUP($C93,[23]PSP!$C:$C,[23]PSP!$CW:$CW)</f>
        <v>24.18</v>
      </c>
      <c r="CX93" s="28">
        <f t="shared" ref="CX93:CX99" si="568">TRUNC(CW93*CV93,2)</f>
        <v>351581.58</v>
      </c>
      <c r="CY93" s="29"/>
      <c r="CZ93" s="54">
        <f>_xlfn.XLOOKUP($C93,[23]PSP!$C:$C,[23]PSP!$CZ:$CZ)</f>
        <v>12478.861491669912</v>
      </c>
      <c r="DA93" s="27">
        <f>_xlfn.XLOOKUP($C93,[23]PSP!$C:$C,[23]PSP!$DA:$DA)</f>
        <v>24.18</v>
      </c>
      <c r="DB93" s="28">
        <f t="shared" ref="DB93:DB99" si="569">TRUNC(DA93*CZ93,2)</f>
        <v>301738.87</v>
      </c>
      <c r="DC93" s="29"/>
      <c r="DD93" s="54">
        <f>_xlfn.XLOOKUP($C93,[23]PSP!$C:$C,[23]PSP!$DD:$DD)</f>
        <v>8151.0298662256564</v>
      </c>
      <c r="DE93" s="27">
        <f>_xlfn.XLOOKUP($C93,[23]PSP!$C:$C,[23]PSP!$DE:$DE)</f>
        <v>24.18</v>
      </c>
      <c r="DF93" s="28">
        <f t="shared" ref="DF93:DF99" si="570">TRUNC(DE93*DD93,2)</f>
        <v>197091.9</v>
      </c>
      <c r="DG93" s="29"/>
      <c r="DH93" s="54">
        <f>_xlfn.XLOOKUP($C93,[23]PSP!$C:$C,[23]PSP!$DH:$DH)</f>
        <v>1868.7453880456624</v>
      </c>
      <c r="DI93" s="27">
        <f>_xlfn.XLOOKUP($C93,[23]PSP!$C:$C,[23]PSP!$DI:$DI)</f>
        <v>24.18</v>
      </c>
      <c r="DJ93" s="28">
        <f t="shared" ref="DJ93:DJ99" si="571">TRUNC(DI93*DH93,2)</f>
        <v>45186.26</v>
      </c>
      <c r="DK93" s="29"/>
      <c r="DL93" s="54">
        <f>_xlfn.XLOOKUP($C93,[23]PSP!$C:$C,[23]PSP!$DL:$DL)</f>
        <v>1243.1392166415928</v>
      </c>
      <c r="DM93" s="27">
        <f>_xlfn.XLOOKUP($C93,[23]PSP!$C:$C,[23]PSP!$DM:$DM)</f>
        <v>24.18</v>
      </c>
      <c r="DN93" s="28">
        <f t="shared" ref="DN93:DN99" si="572">TRUNC(DM93*DL93,2)</f>
        <v>30059.1</v>
      </c>
      <c r="DO93" s="29"/>
      <c r="DP93" s="54">
        <f>_xlfn.XLOOKUP($C93,[23]PSP!$C:$C,[23]PSP!$DP:$DP)</f>
        <v>2922.8111108815528</v>
      </c>
      <c r="DQ93" s="27">
        <f>_xlfn.XLOOKUP($C93,[23]PSP!$C:$C,[23]PSP!$DQ:$DQ)</f>
        <v>24.18</v>
      </c>
      <c r="DR93" s="28">
        <f t="shared" ref="DR93:DR99" si="573">TRUNC(DQ93*DP93,2)</f>
        <v>70673.570000000007</v>
      </c>
      <c r="DS93" s="29"/>
      <c r="DT93" s="54">
        <f>_xlfn.XLOOKUP($C93,[23]PSP!$C:$C,[23]PSP!$DT:$DT)</f>
        <v>7267.1084500063671</v>
      </c>
      <c r="DU93" s="27">
        <f>_xlfn.XLOOKUP($C93,[23]PSP!$C:$C,[23]PSP!$DU:$DU)</f>
        <v>24.18</v>
      </c>
      <c r="DV93" s="28">
        <f t="shared" ref="DV93:DV99" si="574">TRUNC(DU93*DT93,2)</f>
        <v>175718.68</v>
      </c>
      <c r="DW93" s="29"/>
      <c r="DX93" s="54">
        <f>_xlfn.XLOOKUP($C93,[23]PSP!$C:$C,[23]PSP!$DX:$DX)</f>
        <v>2115.183882510988</v>
      </c>
      <c r="DY93" s="27">
        <f>_xlfn.XLOOKUP($C93,[23]PSP!$C:$C,[23]PSP!$DY:$DY)</f>
        <v>24.18</v>
      </c>
      <c r="DZ93" s="28">
        <f t="shared" ref="DZ93:DZ99" si="575">TRUNC(DY93*DX93,2)</f>
        <v>51145.14</v>
      </c>
      <c r="EA93" s="29"/>
      <c r="EB93" s="54">
        <f>_xlfn.XLOOKUP($C93,[23]PSP!$C:$C,[23]PSP!$EB:$EB)</f>
        <v>0</v>
      </c>
      <c r="EC93" s="27">
        <f>_xlfn.XLOOKUP($C93,[23]PSP!$C:$C,[23]PSP!$EC:$EC)</f>
        <v>24.18</v>
      </c>
      <c r="ED93" s="28">
        <f t="shared" ref="ED93:ED99" si="576">TRUNC(EC93*EB93,2)</f>
        <v>0</v>
      </c>
      <c r="EE93" s="29"/>
      <c r="EF93" s="54">
        <f>_xlfn.XLOOKUP($C93,[23]PSP!$C:$C,[23]PSP!$EF:$EF)</f>
        <v>0</v>
      </c>
      <c r="EG93" s="27">
        <f>_xlfn.XLOOKUP($C93,[23]PSP!$C:$C,[23]PSP!$EG:$EG)</f>
        <v>24.18</v>
      </c>
      <c r="EH93" s="28">
        <f t="shared" ref="EH93:EH99" si="577">TRUNC(EG93*EF93,2)</f>
        <v>0</v>
      </c>
      <c r="EI93" s="29"/>
      <c r="EJ93" s="54">
        <f>_xlfn.XLOOKUP($C93,[23]PSP!$C:$C,[23]PSP!$EJ:$EJ)</f>
        <v>0</v>
      </c>
      <c r="EK93" s="27">
        <f>_xlfn.XLOOKUP($C93,[23]PSP!$C:$C,[23]PSP!$EK:$EK)</f>
        <v>24.18</v>
      </c>
      <c r="EL93" s="28">
        <f t="shared" ref="EL93:EL99" si="578">TRUNC(EK93*EJ93,2)</f>
        <v>0</v>
      </c>
      <c r="EM93" s="29"/>
      <c r="EN93" s="108"/>
      <c r="EO93" s="29">
        <f t="shared" si="443"/>
        <v>5316418.8199999994</v>
      </c>
      <c r="EP93" s="29">
        <f t="shared" si="442"/>
        <v>5316418.82</v>
      </c>
      <c r="EQ93" s="4" t="b">
        <f t="shared" si="510"/>
        <v>1</v>
      </c>
      <c r="ES93" s="118">
        <f t="shared" si="200"/>
        <v>1.1767000000000001</v>
      </c>
    </row>
    <row r="94" spans="3:149" ht="21" x14ac:dyDescent="0.25">
      <c r="C94" s="24" t="s">
        <v>760</v>
      </c>
      <c r="D94" s="43" t="str">
        <f>_xlfn.XLOOKUP($C94,[23]PSP!$C:$C,[23]PSP!$D:$D)</f>
        <v>RO-41230</v>
      </c>
      <c r="E94" s="24" t="str">
        <f>_xlfn.XLOOKUP($C94,[23]PSP!$C:$C,[23]PSP!$E:$E)</f>
        <v>DER/MG</v>
      </c>
      <c r="F94" s="25" t="str">
        <f>_xlfn.XLOOKUP($C94,[23]PSP!$C:$C,[23]PSP!$F:$F)</f>
        <v>TACHA REFLETIVA TIPO SHTRP, COM CATADIÓPTRICO NAS DUAS FACES (EXECUÇÃO, INCLUINDO FORNECIMENTO, COLOCAÇÃO E TRANSPORTE DE TODOS OS MATERIAIS)</v>
      </c>
      <c r="G94" s="26" t="str">
        <f>_xlfn.XLOOKUP($C94,[23]PSP!$C:$C,[23]PSP!$G:$G)</f>
        <v>U</v>
      </c>
      <c r="H94" s="53">
        <f>_xlfn.XLOOKUP($C94,[23]PSP!$C:$C,[23]PSP!$H:$H)</f>
        <v>91626</v>
      </c>
      <c r="I94" s="28">
        <f>_xlfn.XLOOKUP($C94,[23]PSP!$C:$C,[23]PSP!$I:$I)</f>
        <v>1254359.94</v>
      </c>
      <c r="J94" s="28">
        <f t="shared" si="545"/>
        <v>1476005.341398</v>
      </c>
      <c r="K94" s="29"/>
      <c r="L94" s="54">
        <f>_xlfn.XLOOKUP($C94,[23]PSP!$C:$C,[23]PSP!$L:$L)</f>
        <v>1508</v>
      </c>
      <c r="M94" s="27">
        <f>_xlfn.XLOOKUP($C94,[23]PSP!$C:$C,[23]PSP!$M:$M)</f>
        <v>13.69</v>
      </c>
      <c r="N94" s="28">
        <f t="shared" si="546"/>
        <v>20644.52</v>
      </c>
      <c r="O94" s="29"/>
      <c r="P94" s="54">
        <f>_xlfn.XLOOKUP($C94,[23]PSP!$C:$C,[23]PSP!$P:$P)</f>
        <v>611</v>
      </c>
      <c r="Q94" s="27">
        <f>_xlfn.XLOOKUP($C94,[23]PSP!$C:$C,[23]PSP!$Q:$Q)</f>
        <v>13.69</v>
      </c>
      <c r="R94" s="28">
        <f t="shared" si="547"/>
        <v>8364.59</v>
      </c>
      <c r="S94" s="29"/>
      <c r="T94" s="54">
        <f>_xlfn.XLOOKUP($C94,[23]PSP!$C:$C,[23]PSP!$T:$T)</f>
        <v>290</v>
      </c>
      <c r="U94" s="27">
        <f>_xlfn.XLOOKUP($C94,[23]PSP!$C:$C,[23]PSP!$U:$U)</f>
        <v>13.69</v>
      </c>
      <c r="V94" s="28">
        <f t="shared" si="548"/>
        <v>3970.1</v>
      </c>
      <c r="W94" s="29"/>
      <c r="X94" s="54">
        <f>_xlfn.XLOOKUP($C94,[23]PSP!$C:$C,[23]PSP!$X:$X)</f>
        <v>3666</v>
      </c>
      <c r="Y94" s="27">
        <f>_xlfn.XLOOKUP($C94,[23]PSP!$C:$C,[23]PSP!$Y:$Y)</f>
        <v>13.69</v>
      </c>
      <c r="Z94" s="28">
        <f t="shared" si="549"/>
        <v>50187.54</v>
      </c>
      <c r="AA94" s="29"/>
      <c r="AB94" s="54">
        <f>_xlfn.XLOOKUP($C94,[23]PSP!$C:$C,[23]PSP!$AB:$AB)</f>
        <v>2081</v>
      </c>
      <c r="AC94" s="27">
        <f>_xlfn.XLOOKUP($C94,[23]PSP!$C:$C,[23]PSP!$AC:$AC)</f>
        <v>13.69</v>
      </c>
      <c r="AD94" s="28">
        <f t="shared" si="550"/>
        <v>28488.89</v>
      </c>
      <c r="AE94" s="29"/>
      <c r="AF94" s="54">
        <f>_xlfn.XLOOKUP($C94,[23]PSP!$C:$C,[23]PSP!$AF:$AF)</f>
        <v>738</v>
      </c>
      <c r="AG94" s="27">
        <f>_xlfn.XLOOKUP($C94,[23]PSP!$C:$C,[23]PSP!$AG:$AG)</f>
        <v>13.69</v>
      </c>
      <c r="AH94" s="28">
        <f t="shared" si="551"/>
        <v>10103.219999999999</v>
      </c>
      <c r="AI94" s="29"/>
      <c r="AJ94" s="54">
        <f>_xlfn.XLOOKUP($C94,[23]PSP!$C:$C,[23]PSP!$AJ:$AJ)</f>
        <v>861</v>
      </c>
      <c r="AK94" s="27">
        <f>_xlfn.XLOOKUP($C94,[23]PSP!$C:$C,[23]PSP!$AK:$AK)</f>
        <v>13.69</v>
      </c>
      <c r="AL94" s="28">
        <f t="shared" si="552"/>
        <v>11787.09</v>
      </c>
      <c r="AM94" s="29"/>
      <c r="AN94" s="54">
        <f>_xlfn.XLOOKUP($C94,[23]PSP!$C:$C,[23]PSP!$AN:$AN)</f>
        <v>4874</v>
      </c>
      <c r="AO94" s="27">
        <f>_xlfn.XLOOKUP($C94,[23]PSP!$C:$C,[23]PSP!$AO:$AO)</f>
        <v>13.69</v>
      </c>
      <c r="AP94" s="28">
        <f t="shared" si="553"/>
        <v>66725.06</v>
      </c>
      <c r="AQ94" s="29"/>
      <c r="AR94" s="54">
        <f>_xlfn.XLOOKUP($C94,[23]PSP!$C:$C,[23]PSP!$AR:$AR)</f>
        <v>939</v>
      </c>
      <c r="AS94" s="27">
        <f>_xlfn.XLOOKUP($C94,[23]PSP!$C:$C,[23]PSP!$AS:$AS)</f>
        <v>13.69</v>
      </c>
      <c r="AT94" s="28">
        <f t="shared" si="554"/>
        <v>12854.91</v>
      </c>
      <c r="AU94" s="29"/>
      <c r="AV94" s="54">
        <f>_xlfn.XLOOKUP($C94,[23]PSP!$C:$C,[23]PSP!$AV:$AV)</f>
        <v>1784</v>
      </c>
      <c r="AW94" s="27">
        <f>_xlfn.XLOOKUP($C94,[23]PSP!$C:$C,[23]PSP!$AW:$AW)</f>
        <v>13.69</v>
      </c>
      <c r="AX94" s="28">
        <f t="shared" si="555"/>
        <v>24422.959999999999</v>
      </c>
      <c r="AY94" s="29"/>
      <c r="AZ94" s="54">
        <f>_xlfn.XLOOKUP($C94,[23]PSP!$C:$C,[23]PSP!$AZ:$AZ)</f>
        <v>738</v>
      </c>
      <c r="BA94" s="27">
        <f>_xlfn.XLOOKUP($C94,[23]PSP!$C:$C,[23]PSP!$BA:$BA)</f>
        <v>13.69</v>
      </c>
      <c r="BB94" s="28">
        <f t="shared" si="556"/>
        <v>10103.219999999999</v>
      </c>
      <c r="BC94" s="29"/>
      <c r="BD94" s="54">
        <f>_xlfn.XLOOKUP($C94,[23]PSP!$C:$C,[23]PSP!$BD:$BD)</f>
        <v>4959</v>
      </c>
      <c r="BE94" s="27">
        <f>_xlfn.XLOOKUP($C94,[23]PSP!$C:$C,[23]PSP!$BE:$BE)</f>
        <v>13.69</v>
      </c>
      <c r="BF94" s="28">
        <f t="shared" si="557"/>
        <v>67888.710000000006</v>
      </c>
      <c r="BG94" s="29"/>
      <c r="BH94" s="54">
        <f>_xlfn.XLOOKUP($C94,[23]PSP!$C:$C,[23]PSP!$BH:$BH)</f>
        <v>8192</v>
      </c>
      <c r="BI94" s="27">
        <f>_xlfn.XLOOKUP($C94,[23]PSP!$C:$C,[23]PSP!$BI:$BI)</f>
        <v>13.69</v>
      </c>
      <c r="BJ94" s="28">
        <f t="shared" si="558"/>
        <v>112148.48</v>
      </c>
      <c r="BK94" s="29"/>
      <c r="BL94" s="54">
        <f>_xlfn.XLOOKUP($C94,[23]PSP!$C:$C,[23]PSP!$BL:$BL)</f>
        <v>11771</v>
      </c>
      <c r="BM94" s="27">
        <f>_xlfn.XLOOKUP($C94,[23]PSP!$C:$C,[23]PSP!$BM:$BM)</f>
        <v>13.69</v>
      </c>
      <c r="BN94" s="28">
        <f t="shared" si="559"/>
        <v>161144.99</v>
      </c>
      <c r="BO94" s="29"/>
      <c r="BP94" s="54">
        <f>_xlfn.XLOOKUP($C94,[23]PSP!$C:$C,[23]PSP!$BP:$BP)</f>
        <v>554</v>
      </c>
      <c r="BQ94" s="27">
        <f>_xlfn.XLOOKUP($C94,[23]PSP!$C:$C,[23]PSP!$BQ:$BQ)</f>
        <v>13.69</v>
      </c>
      <c r="BR94" s="28">
        <f t="shared" si="560"/>
        <v>7584.26</v>
      </c>
      <c r="BS94" s="29"/>
      <c r="BT94" s="54">
        <f>_xlfn.XLOOKUP($C94,[23]PSP!$C:$C,[23]PSP!$BT:$BT)</f>
        <v>3027</v>
      </c>
      <c r="BU94" s="27">
        <f>_xlfn.XLOOKUP($C94,[23]PSP!$C:$C,[23]PSP!$BU:$BU)</f>
        <v>13.69</v>
      </c>
      <c r="BV94" s="28">
        <f t="shared" si="561"/>
        <v>41439.629999999997</v>
      </c>
      <c r="BW94" s="29"/>
      <c r="BX94" s="54">
        <f>_xlfn.XLOOKUP($C94,[23]PSP!$C:$C,[23]PSP!$BX:$BX)</f>
        <v>2884</v>
      </c>
      <c r="BY94" s="27">
        <f>_xlfn.XLOOKUP($C94,[23]PSP!$C:$C,[23]PSP!$BY:$BY)</f>
        <v>13.69</v>
      </c>
      <c r="BZ94" s="28">
        <f t="shared" si="562"/>
        <v>39481.96</v>
      </c>
      <c r="CA94" s="29"/>
      <c r="CB94" s="54">
        <f>_xlfn.XLOOKUP($C94,[23]PSP!$C:$C,[23]PSP!$CB:$CB)</f>
        <v>3054</v>
      </c>
      <c r="CC94" s="27">
        <f>_xlfn.XLOOKUP($C94,[23]PSP!$C:$C,[23]PSP!$CC:$CC)</f>
        <v>13.69</v>
      </c>
      <c r="CD94" s="28">
        <f t="shared" si="563"/>
        <v>41809.26</v>
      </c>
      <c r="CE94" s="29"/>
      <c r="CF94" s="54">
        <f>_xlfn.XLOOKUP($C94,[23]PSP!$C:$C,[23]PSP!$CF:$CF)</f>
        <v>5498</v>
      </c>
      <c r="CG94" s="27">
        <f>_xlfn.XLOOKUP($C94,[23]PSP!$C:$C,[23]PSP!$CG:$CG)</f>
        <v>13.69</v>
      </c>
      <c r="CH94" s="28">
        <f t="shared" si="564"/>
        <v>75267.62</v>
      </c>
      <c r="CI94" s="29"/>
      <c r="CJ94" s="54">
        <f>_xlfn.XLOOKUP($C94,[23]PSP!$C:$C,[23]PSP!$CJ:$CJ)</f>
        <v>2955</v>
      </c>
      <c r="CK94" s="27">
        <f>_xlfn.XLOOKUP($C94,[23]PSP!$C:$C,[23]PSP!$CK:$CK)</f>
        <v>13.69</v>
      </c>
      <c r="CL94" s="28">
        <f t="shared" si="565"/>
        <v>40453.949999999997</v>
      </c>
      <c r="CM94" s="29"/>
      <c r="CN94" s="54">
        <f>_xlfn.XLOOKUP($C94,[23]PSP!$C:$C,[23]PSP!$CN:$CN)</f>
        <v>3931</v>
      </c>
      <c r="CO94" s="27">
        <f>_xlfn.XLOOKUP($C94,[23]PSP!$C:$C,[23]PSP!$CO:$CO)</f>
        <v>13.69</v>
      </c>
      <c r="CP94" s="28">
        <f t="shared" si="566"/>
        <v>53815.39</v>
      </c>
      <c r="CQ94" s="29"/>
      <c r="CR94" s="54">
        <f>_xlfn.XLOOKUP($C94,[23]PSP!$C:$C,[23]PSP!$CR:$CR)</f>
        <v>5630</v>
      </c>
      <c r="CS94" s="27">
        <f>_xlfn.XLOOKUP($C94,[23]PSP!$C:$C,[23]PSP!$CS:$CS)</f>
        <v>13.69</v>
      </c>
      <c r="CT94" s="28">
        <f t="shared" si="567"/>
        <v>77074.7</v>
      </c>
      <c r="CU94" s="29"/>
      <c r="CV94" s="54">
        <f>_xlfn.XLOOKUP($C94,[23]PSP!$C:$C,[23]PSP!$CV:$CV)</f>
        <v>6059</v>
      </c>
      <c r="CW94" s="27">
        <f>_xlfn.XLOOKUP($C94,[23]PSP!$C:$C,[23]PSP!$CW:$CW)</f>
        <v>13.69</v>
      </c>
      <c r="CX94" s="28">
        <f t="shared" si="568"/>
        <v>82947.710000000006</v>
      </c>
      <c r="CY94" s="29"/>
      <c r="CZ94" s="54">
        <f>_xlfn.XLOOKUP($C94,[23]PSP!$C:$C,[23]PSP!$CZ:$CZ)</f>
        <v>5200</v>
      </c>
      <c r="DA94" s="27">
        <f>_xlfn.XLOOKUP($C94,[23]PSP!$C:$C,[23]PSP!$DA:$DA)</f>
        <v>13.69</v>
      </c>
      <c r="DB94" s="28">
        <f t="shared" si="569"/>
        <v>71188</v>
      </c>
      <c r="DC94" s="29"/>
      <c r="DD94" s="54">
        <f>_xlfn.XLOOKUP($C94,[23]PSP!$C:$C,[23]PSP!$DD:$DD)</f>
        <v>3397</v>
      </c>
      <c r="DE94" s="27">
        <f>_xlfn.XLOOKUP($C94,[23]PSP!$C:$C,[23]PSP!$DE:$DE)</f>
        <v>13.69</v>
      </c>
      <c r="DF94" s="28">
        <f t="shared" si="570"/>
        <v>46504.93</v>
      </c>
      <c r="DG94" s="29"/>
      <c r="DH94" s="54">
        <f>_xlfn.XLOOKUP($C94,[23]PSP!$C:$C,[23]PSP!$DH:$DH)</f>
        <v>779</v>
      </c>
      <c r="DI94" s="27">
        <f>_xlfn.XLOOKUP($C94,[23]PSP!$C:$C,[23]PSP!$DI:$DI)</f>
        <v>13.69</v>
      </c>
      <c r="DJ94" s="28">
        <f t="shared" si="571"/>
        <v>10664.51</v>
      </c>
      <c r="DK94" s="29"/>
      <c r="DL94" s="54">
        <f>_xlfn.XLOOKUP($C94,[23]PSP!$C:$C,[23]PSP!$DL:$DL)</f>
        <v>518</v>
      </c>
      <c r="DM94" s="27">
        <f>_xlfn.XLOOKUP($C94,[23]PSP!$C:$C,[23]PSP!$DM:$DM)</f>
        <v>13.69</v>
      </c>
      <c r="DN94" s="28">
        <f t="shared" si="572"/>
        <v>7091.42</v>
      </c>
      <c r="DO94" s="29"/>
      <c r="DP94" s="54">
        <f>_xlfn.XLOOKUP($C94,[23]PSP!$C:$C,[23]PSP!$DP:$DP)</f>
        <v>1218</v>
      </c>
      <c r="DQ94" s="27">
        <f>_xlfn.XLOOKUP($C94,[23]PSP!$C:$C,[23]PSP!$DQ:$DQ)</f>
        <v>13.69</v>
      </c>
      <c r="DR94" s="28">
        <f t="shared" si="573"/>
        <v>16674.419999999998</v>
      </c>
      <c r="DS94" s="29"/>
      <c r="DT94" s="54">
        <f>_xlfn.XLOOKUP($C94,[23]PSP!$C:$C,[23]PSP!$DT:$DT)</f>
        <v>3028</v>
      </c>
      <c r="DU94" s="27">
        <f>_xlfn.XLOOKUP($C94,[23]PSP!$C:$C,[23]PSP!$DU:$DU)</f>
        <v>13.69</v>
      </c>
      <c r="DV94" s="28">
        <f t="shared" si="574"/>
        <v>41453.32</v>
      </c>
      <c r="DW94" s="29"/>
      <c r="DX94" s="54">
        <f>_xlfn.XLOOKUP($C94,[23]PSP!$C:$C,[23]PSP!$DX:$DX)</f>
        <v>882</v>
      </c>
      <c r="DY94" s="27">
        <f>_xlfn.XLOOKUP($C94,[23]PSP!$C:$C,[23]PSP!$DY:$DY)</f>
        <v>13.69</v>
      </c>
      <c r="DZ94" s="28">
        <f t="shared" si="575"/>
        <v>12074.58</v>
      </c>
      <c r="EA94" s="29"/>
      <c r="EB94" s="54">
        <f>_xlfn.XLOOKUP($C94,[23]PSP!$C:$C,[23]PSP!$EB:$EB)</f>
        <v>0</v>
      </c>
      <c r="EC94" s="27">
        <f>_xlfn.XLOOKUP($C94,[23]PSP!$C:$C,[23]PSP!$EC:$EC)</f>
        <v>13.69</v>
      </c>
      <c r="ED94" s="28">
        <f t="shared" si="576"/>
        <v>0</v>
      </c>
      <c r="EE94" s="29"/>
      <c r="EF94" s="54">
        <f>_xlfn.XLOOKUP($C94,[23]PSP!$C:$C,[23]PSP!$EF:$EF)</f>
        <v>0</v>
      </c>
      <c r="EG94" s="27">
        <f>_xlfn.XLOOKUP($C94,[23]PSP!$C:$C,[23]PSP!$EG:$EG)</f>
        <v>13.69</v>
      </c>
      <c r="EH94" s="28">
        <f t="shared" si="577"/>
        <v>0</v>
      </c>
      <c r="EI94" s="29"/>
      <c r="EJ94" s="54">
        <f>_xlfn.XLOOKUP($C94,[23]PSP!$C:$C,[23]PSP!$EJ:$EJ)</f>
        <v>0</v>
      </c>
      <c r="EK94" s="27">
        <f>_xlfn.XLOOKUP($C94,[23]PSP!$C:$C,[23]PSP!$EK:$EK)</f>
        <v>13.69</v>
      </c>
      <c r="EL94" s="28">
        <f t="shared" si="578"/>
        <v>0</v>
      </c>
      <c r="EM94" s="29"/>
      <c r="EN94" s="108"/>
      <c r="EO94" s="29">
        <f t="shared" si="443"/>
        <v>1254359.9400000002</v>
      </c>
      <c r="EP94" s="29">
        <f t="shared" si="442"/>
        <v>1254359.94</v>
      </c>
      <c r="EQ94" s="4" t="b">
        <f t="shared" si="510"/>
        <v>1</v>
      </c>
      <c r="ES94" s="118">
        <f t="shared" si="200"/>
        <v>1.1767000000000001</v>
      </c>
    </row>
    <row r="95" spans="3:149" ht="31.5" x14ac:dyDescent="0.25">
      <c r="C95" s="24" t="s">
        <v>761</v>
      </c>
      <c r="D95" s="43" t="str">
        <f>_xlfn.XLOOKUP($C95,[23]PSP!$C:$C,[23]PSP!$D:$D)</f>
        <v>RO-42977</v>
      </c>
      <c r="E95" s="24" t="str">
        <f>_xlfn.XLOOKUP($C95,[23]PSP!$C:$C,[23]PSP!$E:$E)</f>
        <v>DER/MG</v>
      </c>
      <c r="F95" s="25" t="str">
        <f>_xlfn.XLOOKUP($C95,[23]PSP!$C:$C,[23]PSP!$F:$F)</f>
        <v>PLACA  DE  AÇO  CARBONO  COM  PELÍCULA  REFLETIVA  ALTA INTENSIDADE  PRISMÁTICA TIPO  III  DA ABNT  -  PLACA CIRCULAR  (EXECUÇÃO, INCLUINDO FORNECIMENTO E TRANSPORTE DE TODOS OS MATERIAIS, INCLUSIVE POSTES DE SUSTENTAÇÃO)</v>
      </c>
      <c r="G95" s="26" t="str">
        <f>_xlfn.XLOOKUP($C95,[23]PSP!$C:$C,[23]PSP!$G:$G)</f>
        <v>M2</v>
      </c>
      <c r="H95" s="53">
        <f>_xlfn.XLOOKUP($C95,[23]PSP!$C:$C,[23]PSP!$H:$H)</f>
        <v>15.930000000000001</v>
      </c>
      <c r="I95" s="28">
        <f>_xlfn.XLOOKUP($C95,[23]PSP!$C:$C,[23]PSP!$I:$I)</f>
        <v>6151.6400000000012</v>
      </c>
      <c r="J95" s="28">
        <f t="shared" si="545"/>
        <v>7238.6347880000021</v>
      </c>
      <c r="K95" s="29"/>
      <c r="L95" s="54">
        <f>_xlfn.XLOOKUP($C95,[23]PSP!$C:$C,[23]PSP!$L:$L)</f>
        <v>0</v>
      </c>
      <c r="M95" s="27">
        <f>_xlfn.XLOOKUP($C95,[23]PSP!$C:$C,[23]PSP!$M:$M)</f>
        <v>386.17</v>
      </c>
      <c r="N95" s="28">
        <f t="shared" si="546"/>
        <v>0</v>
      </c>
      <c r="O95" s="29"/>
      <c r="P95" s="54">
        <f>_xlfn.XLOOKUP($C95,[23]PSP!$C:$C,[23]PSP!$P:$P)</f>
        <v>0</v>
      </c>
      <c r="Q95" s="27">
        <f>_xlfn.XLOOKUP($C95,[23]PSP!$C:$C,[23]PSP!$Q:$Q)</f>
        <v>386.17</v>
      </c>
      <c r="R95" s="28">
        <f t="shared" si="547"/>
        <v>0</v>
      </c>
      <c r="S95" s="29"/>
      <c r="T95" s="54">
        <f>_xlfn.XLOOKUP($C95,[23]PSP!$C:$C,[23]PSP!$T:$T)</f>
        <v>0</v>
      </c>
      <c r="U95" s="27">
        <f>_xlfn.XLOOKUP($C95,[23]PSP!$C:$C,[23]PSP!$U:$U)</f>
        <v>386.17</v>
      </c>
      <c r="V95" s="28">
        <f t="shared" si="548"/>
        <v>0</v>
      </c>
      <c r="W95" s="29"/>
      <c r="X95" s="54">
        <f>_xlfn.XLOOKUP($C95,[23]PSP!$C:$C,[23]PSP!$X:$X)</f>
        <v>0</v>
      </c>
      <c r="Y95" s="27">
        <f>_xlfn.XLOOKUP($C95,[23]PSP!$C:$C,[23]PSP!$Y:$Y)</f>
        <v>386.17</v>
      </c>
      <c r="Z95" s="28">
        <f t="shared" si="549"/>
        <v>0</v>
      </c>
      <c r="AA95" s="29"/>
      <c r="AB95" s="54">
        <f>_xlfn.XLOOKUP($C95,[23]PSP!$C:$C,[23]PSP!$AB:$AB)</f>
        <v>0</v>
      </c>
      <c r="AC95" s="27">
        <f>_xlfn.XLOOKUP($C95,[23]PSP!$C:$C,[23]PSP!$AC:$AC)</f>
        <v>386.17</v>
      </c>
      <c r="AD95" s="28">
        <f t="shared" si="550"/>
        <v>0</v>
      </c>
      <c r="AE95" s="29"/>
      <c r="AF95" s="54">
        <f>_xlfn.XLOOKUP($C95,[23]PSP!$C:$C,[23]PSP!$AF:$AF)</f>
        <v>0</v>
      </c>
      <c r="AG95" s="27">
        <f>_xlfn.XLOOKUP($C95,[23]PSP!$C:$C,[23]PSP!$AG:$AG)</f>
        <v>386.17</v>
      </c>
      <c r="AH95" s="28">
        <f t="shared" si="551"/>
        <v>0</v>
      </c>
      <c r="AI95" s="29"/>
      <c r="AJ95" s="54">
        <f>_xlfn.XLOOKUP($C95,[23]PSP!$C:$C,[23]PSP!$AJ:$AJ)</f>
        <v>0</v>
      </c>
      <c r="AK95" s="27">
        <f>_xlfn.XLOOKUP($C95,[23]PSP!$C:$C,[23]PSP!$AK:$AK)</f>
        <v>386.17</v>
      </c>
      <c r="AL95" s="28">
        <f t="shared" si="552"/>
        <v>0</v>
      </c>
      <c r="AM95" s="29"/>
      <c r="AN95" s="54">
        <f>_xlfn.XLOOKUP($C95,[23]PSP!$C:$C,[23]PSP!$AN:$AN)</f>
        <v>0.27</v>
      </c>
      <c r="AO95" s="27">
        <f>_xlfn.XLOOKUP($C95,[23]PSP!$C:$C,[23]PSP!$AO:$AO)</f>
        <v>386.17</v>
      </c>
      <c r="AP95" s="28">
        <f t="shared" si="553"/>
        <v>104.26</v>
      </c>
      <c r="AQ95" s="29"/>
      <c r="AR95" s="54">
        <f>_xlfn.XLOOKUP($C95,[23]PSP!$C:$C,[23]PSP!$AR:$AR)</f>
        <v>0</v>
      </c>
      <c r="AS95" s="27">
        <f>_xlfn.XLOOKUP($C95,[23]PSP!$C:$C,[23]PSP!$AS:$AS)</f>
        <v>386.17</v>
      </c>
      <c r="AT95" s="28">
        <f t="shared" si="554"/>
        <v>0</v>
      </c>
      <c r="AU95" s="29"/>
      <c r="AV95" s="54">
        <f>_xlfn.XLOOKUP($C95,[23]PSP!$C:$C,[23]PSP!$AV:$AV)</f>
        <v>0</v>
      </c>
      <c r="AW95" s="27">
        <f>_xlfn.XLOOKUP($C95,[23]PSP!$C:$C,[23]PSP!$AW:$AW)</f>
        <v>386.17</v>
      </c>
      <c r="AX95" s="28">
        <f t="shared" si="555"/>
        <v>0</v>
      </c>
      <c r="AY95" s="29"/>
      <c r="AZ95" s="54">
        <f>_xlfn.XLOOKUP($C95,[23]PSP!$C:$C,[23]PSP!$AZ:$AZ)</f>
        <v>0</v>
      </c>
      <c r="BA95" s="27">
        <f>_xlfn.XLOOKUP($C95,[23]PSP!$C:$C,[23]PSP!$BA:$BA)</f>
        <v>386.17</v>
      </c>
      <c r="BB95" s="28">
        <f t="shared" si="556"/>
        <v>0</v>
      </c>
      <c r="BC95" s="29"/>
      <c r="BD95" s="54">
        <f>_xlfn.XLOOKUP($C95,[23]PSP!$C:$C,[23]PSP!$BD:$BD)</f>
        <v>0</v>
      </c>
      <c r="BE95" s="27">
        <f>_xlfn.XLOOKUP($C95,[23]PSP!$C:$C,[23]PSP!$BE:$BE)</f>
        <v>386.17</v>
      </c>
      <c r="BF95" s="28">
        <f t="shared" si="557"/>
        <v>0</v>
      </c>
      <c r="BG95" s="29"/>
      <c r="BH95" s="54">
        <f>_xlfn.XLOOKUP($C95,[23]PSP!$C:$C,[23]PSP!$BH:$BH)</f>
        <v>0</v>
      </c>
      <c r="BI95" s="27">
        <f>_xlfn.XLOOKUP($C95,[23]PSP!$C:$C,[23]PSP!$BI:$BI)</f>
        <v>386.17</v>
      </c>
      <c r="BJ95" s="28">
        <f t="shared" si="558"/>
        <v>0</v>
      </c>
      <c r="BK95" s="29"/>
      <c r="BL95" s="54">
        <f>_xlfn.XLOOKUP($C95,[23]PSP!$C:$C,[23]PSP!$BL:$BL)</f>
        <v>0.54</v>
      </c>
      <c r="BM95" s="27">
        <f>_xlfn.XLOOKUP($C95,[23]PSP!$C:$C,[23]PSP!$BM:$BM)</f>
        <v>386.17</v>
      </c>
      <c r="BN95" s="28">
        <f t="shared" si="559"/>
        <v>208.53</v>
      </c>
      <c r="BO95" s="29"/>
      <c r="BP95" s="54">
        <f>_xlfn.XLOOKUP($C95,[23]PSP!$C:$C,[23]PSP!$BP:$BP)</f>
        <v>0</v>
      </c>
      <c r="BQ95" s="27">
        <f>_xlfn.XLOOKUP($C95,[23]PSP!$C:$C,[23]PSP!$BQ:$BQ)</f>
        <v>386.17</v>
      </c>
      <c r="BR95" s="28">
        <f t="shared" si="560"/>
        <v>0</v>
      </c>
      <c r="BS95" s="29"/>
      <c r="BT95" s="54">
        <f>_xlfn.XLOOKUP($C95,[23]PSP!$C:$C,[23]PSP!$BT:$BT)</f>
        <v>5.1300000000000008</v>
      </c>
      <c r="BU95" s="27">
        <f>_xlfn.XLOOKUP($C95,[23]PSP!$C:$C,[23]PSP!$BU:$BU)</f>
        <v>386.17</v>
      </c>
      <c r="BV95" s="28">
        <f t="shared" si="561"/>
        <v>1981.05</v>
      </c>
      <c r="BW95" s="29"/>
      <c r="BX95" s="54">
        <f>_xlfn.XLOOKUP($C95,[23]PSP!$C:$C,[23]PSP!$BX:$BX)</f>
        <v>3.24</v>
      </c>
      <c r="BY95" s="27">
        <f>_xlfn.XLOOKUP($C95,[23]PSP!$C:$C,[23]PSP!$BY:$BY)</f>
        <v>386.17</v>
      </c>
      <c r="BZ95" s="28">
        <f t="shared" si="562"/>
        <v>1251.19</v>
      </c>
      <c r="CA95" s="29"/>
      <c r="CB95" s="54">
        <f>_xlfn.XLOOKUP($C95,[23]PSP!$C:$C,[23]PSP!$CB:$CB)</f>
        <v>0</v>
      </c>
      <c r="CC95" s="27">
        <f>_xlfn.XLOOKUP($C95,[23]PSP!$C:$C,[23]PSP!$CC:$CC)</f>
        <v>386.17</v>
      </c>
      <c r="CD95" s="28">
        <f t="shared" si="563"/>
        <v>0</v>
      </c>
      <c r="CE95" s="29"/>
      <c r="CF95" s="54">
        <f>_xlfn.XLOOKUP($C95,[23]PSP!$C:$C,[23]PSP!$CF:$CF)</f>
        <v>0.54</v>
      </c>
      <c r="CG95" s="27">
        <f>_xlfn.XLOOKUP($C95,[23]PSP!$C:$C,[23]PSP!$CG:$CG)</f>
        <v>386.17</v>
      </c>
      <c r="CH95" s="28">
        <f t="shared" si="564"/>
        <v>208.53</v>
      </c>
      <c r="CI95" s="29"/>
      <c r="CJ95" s="54">
        <f>_xlfn.XLOOKUP($C95,[23]PSP!$C:$C,[23]PSP!$CJ:$CJ)</f>
        <v>0</v>
      </c>
      <c r="CK95" s="27">
        <f>_xlfn.XLOOKUP($C95,[23]PSP!$C:$C,[23]PSP!$CK:$CK)</f>
        <v>386.17</v>
      </c>
      <c r="CL95" s="28">
        <f t="shared" si="565"/>
        <v>0</v>
      </c>
      <c r="CM95" s="29"/>
      <c r="CN95" s="54">
        <f>_xlfn.XLOOKUP($C95,[23]PSP!$C:$C,[23]PSP!$CN:$CN)</f>
        <v>0.54</v>
      </c>
      <c r="CO95" s="27">
        <f>_xlfn.XLOOKUP($C95,[23]PSP!$C:$C,[23]PSP!$CO:$CO)</f>
        <v>386.17</v>
      </c>
      <c r="CP95" s="28">
        <f t="shared" si="566"/>
        <v>208.53</v>
      </c>
      <c r="CQ95" s="29"/>
      <c r="CR95" s="54">
        <f>_xlfn.XLOOKUP($C95,[23]PSP!$C:$C,[23]PSP!$CR:$CR)</f>
        <v>0</v>
      </c>
      <c r="CS95" s="27">
        <f>_xlfn.XLOOKUP($C95,[23]PSP!$C:$C,[23]PSP!$CS:$CS)</f>
        <v>386.17</v>
      </c>
      <c r="CT95" s="28">
        <f t="shared" si="567"/>
        <v>0</v>
      </c>
      <c r="CU95" s="29"/>
      <c r="CV95" s="54">
        <f>_xlfn.XLOOKUP($C95,[23]PSP!$C:$C,[23]PSP!$CV:$CV)</f>
        <v>0.27</v>
      </c>
      <c r="CW95" s="27">
        <f>_xlfn.XLOOKUP($C95,[23]PSP!$C:$C,[23]PSP!$CW:$CW)</f>
        <v>386.17</v>
      </c>
      <c r="CX95" s="28">
        <f t="shared" si="568"/>
        <v>104.26</v>
      </c>
      <c r="CY95" s="29"/>
      <c r="CZ95" s="54">
        <f>_xlfn.XLOOKUP($C95,[23]PSP!$C:$C,[23]PSP!$CZ:$CZ)</f>
        <v>0.81</v>
      </c>
      <c r="DA95" s="27">
        <f>_xlfn.XLOOKUP($C95,[23]PSP!$C:$C,[23]PSP!$DA:$DA)</f>
        <v>386.17</v>
      </c>
      <c r="DB95" s="28">
        <f t="shared" si="569"/>
        <v>312.79000000000002</v>
      </c>
      <c r="DC95" s="29"/>
      <c r="DD95" s="54">
        <f>_xlfn.XLOOKUP($C95,[23]PSP!$C:$C,[23]PSP!$DD:$DD)</f>
        <v>0.81</v>
      </c>
      <c r="DE95" s="27">
        <f>_xlfn.XLOOKUP($C95,[23]PSP!$C:$C,[23]PSP!$DE:$DE)</f>
        <v>386.17</v>
      </c>
      <c r="DF95" s="28">
        <f t="shared" si="570"/>
        <v>312.79000000000002</v>
      </c>
      <c r="DG95" s="29"/>
      <c r="DH95" s="54">
        <f>_xlfn.XLOOKUP($C95,[23]PSP!$C:$C,[23]PSP!$DH:$DH)</f>
        <v>0</v>
      </c>
      <c r="DI95" s="27">
        <f>_xlfn.XLOOKUP($C95,[23]PSP!$C:$C,[23]PSP!$DI:$DI)</f>
        <v>386.17</v>
      </c>
      <c r="DJ95" s="28">
        <f t="shared" si="571"/>
        <v>0</v>
      </c>
      <c r="DK95" s="29"/>
      <c r="DL95" s="54">
        <f>_xlfn.XLOOKUP($C95,[23]PSP!$C:$C,[23]PSP!$DL:$DL)</f>
        <v>0.27</v>
      </c>
      <c r="DM95" s="27">
        <f>_xlfn.XLOOKUP($C95,[23]PSP!$C:$C,[23]PSP!$DM:$DM)</f>
        <v>386.17</v>
      </c>
      <c r="DN95" s="28">
        <f t="shared" si="572"/>
        <v>104.26</v>
      </c>
      <c r="DO95" s="29"/>
      <c r="DP95" s="54">
        <f>_xlfn.XLOOKUP($C95,[23]PSP!$C:$C,[23]PSP!$DP:$DP)</f>
        <v>3.5100000000000002</v>
      </c>
      <c r="DQ95" s="27">
        <f>_xlfn.XLOOKUP($C95,[23]PSP!$C:$C,[23]PSP!$DQ:$DQ)</f>
        <v>386.17</v>
      </c>
      <c r="DR95" s="28">
        <f t="shared" si="573"/>
        <v>1355.45</v>
      </c>
      <c r="DS95" s="29"/>
      <c r="DT95" s="54">
        <f>_xlfn.XLOOKUP($C95,[23]PSP!$C:$C,[23]PSP!$DT:$DT)</f>
        <v>0</v>
      </c>
      <c r="DU95" s="27">
        <f>_xlfn.XLOOKUP($C95,[23]PSP!$C:$C,[23]PSP!$DU:$DU)</f>
        <v>386.17</v>
      </c>
      <c r="DV95" s="28">
        <f t="shared" si="574"/>
        <v>0</v>
      </c>
      <c r="DW95" s="29"/>
      <c r="DX95" s="54">
        <f>_xlfn.XLOOKUP($C95,[23]PSP!$C:$C,[23]PSP!$DX:$DX)</f>
        <v>0</v>
      </c>
      <c r="DY95" s="27">
        <f>_xlfn.XLOOKUP($C95,[23]PSP!$C:$C,[23]PSP!$DY:$DY)</f>
        <v>386.17</v>
      </c>
      <c r="DZ95" s="28">
        <f t="shared" si="575"/>
        <v>0</v>
      </c>
      <c r="EA95" s="29"/>
      <c r="EB95" s="54">
        <f>_xlfn.XLOOKUP($C95,[23]PSP!$C:$C,[23]PSP!$EB:$EB)</f>
        <v>0</v>
      </c>
      <c r="EC95" s="27">
        <f>_xlfn.XLOOKUP($C95,[23]PSP!$C:$C,[23]PSP!$EC:$EC)</f>
        <v>386.17</v>
      </c>
      <c r="ED95" s="28">
        <f t="shared" si="576"/>
        <v>0</v>
      </c>
      <c r="EE95" s="29"/>
      <c r="EF95" s="54">
        <f>_xlfn.XLOOKUP($C95,[23]PSP!$C:$C,[23]PSP!$EF:$EF)</f>
        <v>0</v>
      </c>
      <c r="EG95" s="27">
        <f>_xlfn.XLOOKUP($C95,[23]PSP!$C:$C,[23]PSP!$EG:$EG)</f>
        <v>386.17</v>
      </c>
      <c r="EH95" s="28">
        <f t="shared" si="577"/>
        <v>0</v>
      </c>
      <c r="EI95" s="29"/>
      <c r="EJ95" s="54">
        <f>_xlfn.XLOOKUP($C95,[23]PSP!$C:$C,[23]PSP!$EJ:$EJ)</f>
        <v>0</v>
      </c>
      <c r="EK95" s="27">
        <f>_xlfn.XLOOKUP($C95,[23]PSP!$C:$C,[23]PSP!$EK:$EK)</f>
        <v>386.17</v>
      </c>
      <c r="EL95" s="28">
        <f t="shared" si="578"/>
        <v>0</v>
      </c>
      <c r="EM95" s="29"/>
      <c r="EN95" s="108"/>
      <c r="EO95" s="29">
        <f t="shared" si="443"/>
        <v>6151.64</v>
      </c>
      <c r="EP95" s="29">
        <f t="shared" si="442"/>
        <v>6151.6400000000012</v>
      </c>
      <c r="EQ95" s="4" t="b">
        <f t="shared" si="510"/>
        <v>1</v>
      </c>
      <c r="ES95" s="118">
        <f t="shared" si="200"/>
        <v>1.1767000000000001</v>
      </c>
    </row>
    <row r="96" spans="3:149" ht="21" x14ac:dyDescent="0.25">
      <c r="C96" s="24" t="s">
        <v>762</v>
      </c>
      <c r="D96" s="43">
        <f>_xlfn.XLOOKUP($C96,[23]PSP!$C:$C,[23]PSP!$D:$D)</f>
        <v>5213424</v>
      </c>
      <c r="E96" s="24" t="str">
        <f>_xlfn.XLOOKUP($C96,[23]PSP!$C:$C,[23]PSP!$E:$E)</f>
        <v>SICRO SERVIÇO</v>
      </c>
      <c r="F96" s="25" t="str">
        <f>_xlfn.XLOOKUP($C96,[23]PSP!$C:$C,[23]PSP!$F:$F)</f>
        <v>CONFECÇÃO DE PLACA MODULADA EM AÇO Nº 18, GALVANIZADO, COM PELÍCULA RETRORREFLETIVA TIPO III + III</v>
      </c>
      <c r="G96" s="26" t="str">
        <f>_xlfn.XLOOKUP($C96,[23]PSP!$C:$C,[23]PSP!$G:$G)</f>
        <v>M²</v>
      </c>
      <c r="H96" s="53">
        <f>_xlfn.XLOOKUP($C96,[23]PSP!$C:$C,[23]PSP!$H:$H)</f>
        <v>74.81</v>
      </c>
      <c r="I96" s="28">
        <f>_xlfn.XLOOKUP($C96,[23]PSP!$C:$C,[23]PSP!$I:$I)</f>
        <v>33148.979999999996</v>
      </c>
      <c r="J96" s="28">
        <f t="shared" si="545"/>
        <v>39006.404766</v>
      </c>
      <c r="K96" s="29"/>
      <c r="L96" s="54">
        <f>_xlfn.XLOOKUP($C96,[23]PSP!$C:$C,[23]PSP!$L:$L)</f>
        <v>0</v>
      </c>
      <c r="M96" s="27">
        <f>_xlfn.XLOOKUP($C96,[23]PSP!$C:$C,[23]PSP!$M:$M)</f>
        <v>443.11</v>
      </c>
      <c r="N96" s="28">
        <f t="shared" si="546"/>
        <v>0</v>
      </c>
      <c r="O96" s="29"/>
      <c r="P96" s="54">
        <f>_xlfn.XLOOKUP($C96,[23]PSP!$C:$C,[23]PSP!$P:$P)</f>
        <v>0</v>
      </c>
      <c r="Q96" s="27">
        <f>_xlfn.XLOOKUP($C96,[23]PSP!$C:$C,[23]PSP!$Q:$Q)</f>
        <v>443.11</v>
      </c>
      <c r="R96" s="28">
        <f t="shared" si="547"/>
        <v>0</v>
      </c>
      <c r="S96" s="29"/>
      <c r="T96" s="54">
        <f>_xlfn.XLOOKUP($C96,[23]PSP!$C:$C,[23]PSP!$T:$T)</f>
        <v>0</v>
      </c>
      <c r="U96" s="27">
        <f>_xlfn.XLOOKUP($C96,[23]PSP!$C:$C,[23]PSP!$U:$U)</f>
        <v>443.11</v>
      </c>
      <c r="V96" s="28">
        <f t="shared" si="548"/>
        <v>0</v>
      </c>
      <c r="W96" s="29"/>
      <c r="X96" s="54">
        <f>_xlfn.XLOOKUP($C96,[23]PSP!$C:$C,[23]PSP!$X:$X)</f>
        <v>0</v>
      </c>
      <c r="Y96" s="27">
        <f>_xlfn.XLOOKUP($C96,[23]PSP!$C:$C,[23]PSP!$Y:$Y)</f>
        <v>443.11</v>
      </c>
      <c r="Z96" s="28">
        <f t="shared" si="549"/>
        <v>0</v>
      </c>
      <c r="AA96" s="29"/>
      <c r="AB96" s="54">
        <f>_xlfn.XLOOKUP($C96,[23]PSP!$C:$C,[23]PSP!$AB:$AB)</f>
        <v>0</v>
      </c>
      <c r="AC96" s="27">
        <f>_xlfn.XLOOKUP($C96,[23]PSP!$C:$C,[23]PSP!$AC:$AC)</f>
        <v>443.11</v>
      </c>
      <c r="AD96" s="28">
        <f t="shared" si="550"/>
        <v>0</v>
      </c>
      <c r="AE96" s="29"/>
      <c r="AF96" s="54">
        <f>_xlfn.XLOOKUP($C96,[23]PSP!$C:$C,[23]PSP!$AF:$AF)</f>
        <v>0</v>
      </c>
      <c r="AG96" s="27">
        <f>_xlfn.XLOOKUP($C96,[23]PSP!$C:$C,[23]PSP!$AG:$AG)</f>
        <v>443.11</v>
      </c>
      <c r="AH96" s="28">
        <f t="shared" si="551"/>
        <v>0</v>
      </c>
      <c r="AI96" s="29"/>
      <c r="AJ96" s="54">
        <f>_xlfn.XLOOKUP($C96,[23]PSP!$C:$C,[23]PSP!$AJ:$AJ)</f>
        <v>0.79</v>
      </c>
      <c r="AK96" s="27">
        <f>_xlfn.XLOOKUP($C96,[23]PSP!$C:$C,[23]PSP!$AK:$AK)</f>
        <v>443.11</v>
      </c>
      <c r="AL96" s="28">
        <f t="shared" si="552"/>
        <v>350.05</v>
      </c>
      <c r="AM96" s="29"/>
      <c r="AN96" s="54">
        <f>_xlfn.XLOOKUP($C96,[23]PSP!$C:$C,[23]PSP!$AN:$AN)</f>
        <v>0.79</v>
      </c>
      <c r="AO96" s="27">
        <f>_xlfn.XLOOKUP($C96,[23]PSP!$C:$C,[23]PSP!$AO:$AO)</f>
        <v>443.11</v>
      </c>
      <c r="AP96" s="28">
        <f t="shared" si="553"/>
        <v>350.05</v>
      </c>
      <c r="AQ96" s="29"/>
      <c r="AR96" s="54">
        <f>_xlfn.XLOOKUP($C96,[23]PSP!$C:$C,[23]PSP!$AR:$AR)</f>
        <v>0</v>
      </c>
      <c r="AS96" s="27">
        <f>_xlfn.XLOOKUP($C96,[23]PSP!$C:$C,[23]PSP!$AS:$AS)</f>
        <v>443.11</v>
      </c>
      <c r="AT96" s="28">
        <f t="shared" si="554"/>
        <v>0</v>
      </c>
      <c r="AU96" s="29"/>
      <c r="AV96" s="54">
        <f>_xlfn.XLOOKUP($C96,[23]PSP!$C:$C,[23]PSP!$AV:$AV)</f>
        <v>0.79</v>
      </c>
      <c r="AW96" s="27">
        <f>_xlfn.XLOOKUP($C96,[23]PSP!$C:$C,[23]PSP!$AW:$AW)</f>
        <v>443.11</v>
      </c>
      <c r="AX96" s="28">
        <f t="shared" si="555"/>
        <v>350.05</v>
      </c>
      <c r="AY96" s="29"/>
      <c r="AZ96" s="54">
        <f>_xlfn.XLOOKUP($C96,[23]PSP!$C:$C,[23]PSP!$AZ:$AZ)</f>
        <v>0</v>
      </c>
      <c r="BA96" s="27">
        <f>_xlfn.XLOOKUP($C96,[23]PSP!$C:$C,[23]PSP!$BA:$BA)</f>
        <v>443.11</v>
      </c>
      <c r="BB96" s="28">
        <f t="shared" si="556"/>
        <v>0</v>
      </c>
      <c r="BC96" s="29"/>
      <c r="BD96" s="54">
        <f>_xlfn.XLOOKUP($C96,[23]PSP!$C:$C,[23]PSP!$BD:$BD)</f>
        <v>2.58</v>
      </c>
      <c r="BE96" s="27">
        <f>_xlfn.XLOOKUP($C96,[23]PSP!$C:$C,[23]PSP!$BE:$BE)</f>
        <v>443.11</v>
      </c>
      <c r="BF96" s="28">
        <f t="shared" si="557"/>
        <v>1143.22</v>
      </c>
      <c r="BG96" s="29"/>
      <c r="BH96" s="54">
        <f>_xlfn.XLOOKUP($C96,[23]PSP!$C:$C,[23]PSP!$BH:$BH)</f>
        <v>0</v>
      </c>
      <c r="BI96" s="27">
        <f>_xlfn.XLOOKUP($C96,[23]PSP!$C:$C,[23]PSP!$BI:$BI)</f>
        <v>443.11</v>
      </c>
      <c r="BJ96" s="28">
        <f t="shared" si="558"/>
        <v>0</v>
      </c>
      <c r="BK96" s="29"/>
      <c r="BL96" s="54">
        <f>_xlfn.XLOOKUP($C96,[23]PSP!$C:$C,[23]PSP!$BL:$BL)</f>
        <v>0.79</v>
      </c>
      <c r="BM96" s="27">
        <f>_xlfn.XLOOKUP($C96,[23]PSP!$C:$C,[23]PSP!$BM:$BM)</f>
        <v>443.11</v>
      </c>
      <c r="BN96" s="28">
        <f t="shared" si="559"/>
        <v>350.05</v>
      </c>
      <c r="BO96" s="29"/>
      <c r="BP96" s="54">
        <f>_xlfn.XLOOKUP($C96,[23]PSP!$C:$C,[23]PSP!$BP:$BP)</f>
        <v>2.37</v>
      </c>
      <c r="BQ96" s="27">
        <f>_xlfn.XLOOKUP($C96,[23]PSP!$C:$C,[23]PSP!$BQ:$BQ)</f>
        <v>443.11</v>
      </c>
      <c r="BR96" s="28">
        <f t="shared" si="560"/>
        <v>1050.17</v>
      </c>
      <c r="BS96" s="29"/>
      <c r="BT96" s="54">
        <f>_xlfn.XLOOKUP($C96,[23]PSP!$C:$C,[23]PSP!$BT:$BT)</f>
        <v>2.37</v>
      </c>
      <c r="BU96" s="27">
        <f>_xlfn.XLOOKUP($C96,[23]PSP!$C:$C,[23]PSP!$BU:$BU)</f>
        <v>443.11</v>
      </c>
      <c r="BV96" s="28">
        <f t="shared" si="561"/>
        <v>1050.17</v>
      </c>
      <c r="BW96" s="29"/>
      <c r="BX96" s="54">
        <f>_xlfn.XLOOKUP($C96,[23]PSP!$C:$C,[23]PSP!$BX:$BX)</f>
        <v>0</v>
      </c>
      <c r="BY96" s="27">
        <f>_xlfn.XLOOKUP($C96,[23]PSP!$C:$C,[23]PSP!$BY:$BY)</f>
        <v>443.11</v>
      </c>
      <c r="BZ96" s="28">
        <f t="shared" si="562"/>
        <v>0</v>
      </c>
      <c r="CA96" s="29"/>
      <c r="CB96" s="54">
        <f>_xlfn.XLOOKUP($C96,[23]PSP!$C:$C,[23]PSP!$CB:$CB)</f>
        <v>2.58</v>
      </c>
      <c r="CC96" s="27">
        <f>_xlfn.XLOOKUP($C96,[23]PSP!$C:$C,[23]PSP!$CC:$CC)</f>
        <v>443.11</v>
      </c>
      <c r="CD96" s="28">
        <f t="shared" si="563"/>
        <v>1143.22</v>
      </c>
      <c r="CE96" s="29"/>
      <c r="CF96" s="54">
        <f>_xlfn.XLOOKUP($C96,[23]PSP!$C:$C,[23]PSP!$CF:$CF)</f>
        <v>4.58</v>
      </c>
      <c r="CG96" s="27">
        <f>_xlfn.XLOOKUP($C96,[23]PSP!$C:$C,[23]PSP!$CG:$CG)</f>
        <v>443.11</v>
      </c>
      <c r="CH96" s="28">
        <f t="shared" si="564"/>
        <v>2029.44</v>
      </c>
      <c r="CI96" s="29"/>
      <c r="CJ96" s="54">
        <f>_xlfn.XLOOKUP($C96,[23]PSP!$C:$C,[23]PSP!$CJ:$CJ)</f>
        <v>0</v>
      </c>
      <c r="CK96" s="27">
        <f>_xlfn.XLOOKUP($C96,[23]PSP!$C:$C,[23]PSP!$CK:$CK)</f>
        <v>443.11</v>
      </c>
      <c r="CL96" s="28">
        <f t="shared" si="565"/>
        <v>0</v>
      </c>
      <c r="CM96" s="29"/>
      <c r="CN96" s="54">
        <f>_xlfn.XLOOKUP($C96,[23]PSP!$C:$C,[23]PSP!$CN:$CN)</f>
        <v>9.370000000000001</v>
      </c>
      <c r="CO96" s="27">
        <f>_xlfn.XLOOKUP($C96,[23]PSP!$C:$C,[23]PSP!$CO:$CO)</f>
        <v>443.11</v>
      </c>
      <c r="CP96" s="28">
        <f t="shared" si="566"/>
        <v>4151.9399999999996</v>
      </c>
      <c r="CQ96" s="29"/>
      <c r="CR96" s="54">
        <f>_xlfn.XLOOKUP($C96,[23]PSP!$C:$C,[23]PSP!$CR:$CR)</f>
        <v>12.16</v>
      </c>
      <c r="CS96" s="27">
        <f>_xlfn.XLOOKUP($C96,[23]PSP!$C:$C,[23]PSP!$CS:$CS)</f>
        <v>443.11</v>
      </c>
      <c r="CT96" s="28">
        <f t="shared" si="567"/>
        <v>5388.21</v>
      </c>
      <c r="CU96" s="29"/>
      <c r="CV96" s="54">
        <f>_xlfn.XLOOKUP($C96,[23]PSP!$C:$C,[23]PSP!$CV:$CV)</f>
        <v>0</v>
      </c>
      <c r="CW96" s="27">
        <f>_xlfn.XLOOKUP($C96,[23]PSP!$C:$C,[23]PSP!$CW:$CW)</f>
        <v>443.11</v>
      </c>
      <c r="CX96" s="28">
        <f t="shared" si="568"/>
        <v>0</v>
      </c>
      <c r="CY96" s="29"/>
      <c r="CZ96" s="54">
        <f>_xlfn.XLOOKUP($C96,[23]PSP!$C:$C,[23]PSP!$CZ:$CZ)</f>
        <v>0.79</v>
      </c>
      <c r="DA96" s="27">
        <f>_xlfn.XLOOKUP($C96,[23]PSP!$C:$C,[23]PSP!$DA:$DA)</f>
        <v>443.11</v>
      </c>
      <c r="DB96" s="28">
        <f t="shared" si="569"/>
        <v>350.05</v>
      </c>
      <c r="DC96" s="29"/>
      <c r="DD96" s="54">
        <f>_xlfn.XLOOKUP($C96,[23]PSP!$C:$C,[23]PSP!$DD:$DD)</f>
        <v>1.79</v>
      </c>
      <c r="DE96" s="27">
        <f>_xlfn.XLOOKUP($C96,[23]PSP!$C:$C,[23]PSP!$DE:$DE)</f>
        <v>443.11</v>
      </c>
      <c r="DF96" s="28">
        <f t="shared" si="570"/>
        <v>793.16</v>
      </c>
      <c r="DG96" s="29"/>
      <c r="DH96" s="54">
        <f>_xlfn.XLOOKUP($C96,[23]PSP!$C:$C,[23]PSP!$DH:$DH)</f>
        <v>0</v>
      </c>
      <c r="DI96" s="27">
        <f>_xlfn.XLOOKUP($C96,[23]PSP!$C:$C,[23]PSP!$DI:$DI)</f>
        <v>443.11</v>
      </c>
      <c r="DJ96" s="28">
        <f t="shared" si="571"/>
        <v>0</v>
      </c>
      <c r="DK96" s="29"/>
      <c r="DL96" s="54">
        <f>_xlfn.XLOOKUP($C96,[23]PSP!$C:$C,[23]PSP!$DL:$DL)</f>
        <v>0</v>
      </c>
      <c r="DM96" s="27">
        <f>_xlfn.XLOOKUP($C96,[23]PSP!$C:$C,[23]PSP!$DM:$DM)</f>
        <v>443.11</v>
      </c>
      <c r="DN96" s="28">
        <f t="shared" si="572"/>
        <v>0</v>
      </c>
      <c r="DO96" s="29"/>
      <c r="DP96" s="54">
        <f>_xlfn.XLOOKUP($C96,[23]PSP!$C:$C,[23]PSP!$DP:$DP)</f>
        <v>19.53</v>
      </c>
      <c r="DQ96" s="27">
        <f>_xlfn.XLOOKUP($C96,[23]PSP!$C:$C,[23]PSP!$DQ:$DQ)</f>
        <v>443.11</v>
      </c>
      <c r="DR96" s="28">
        <f t="shared" si="573"/>
        <v>8653.93</v>
      </c>
      <c r="DS96" s="29"/>
      <c r="DT96" s="54">
        <f>_xlfn.XLOOKUP($C96,[23]PSP!$C:$C,[23]PSP!$DT:$DT)</f>
        <v>10.74</v>
      </c>
      <c r="DU96" s="27">
        <f>_xlfn.XLOOKUP($C96,[23]PSP!$C:$C,[23]PSP!$DU:$DU)</f>
        <v>443.11</v>
      </c>
      <c r="DV96" s="28">
        <f t="shared" si="574"/>
        <v>4759</v>
      </c>
      <c r="DW96" s="29"/>
      <c r="DX96" s="54">
        <f>_xlfn.XLOOKUP($C96,[23]PSP!$C:$C,[23]PSP!$DX:$DX)</f>
        <v>2.79</v>
      </c>
      <c r="DY96" s="27">
        <f>_xlfn.XLOOKUP($C96,[23]PSP!$C:$C,[23]PSP!$DY:$DY)</f>
        <v>443.11</v>
      </c>
      <c r="DZ96" s="28">
        <f t="shared" si="575"/>
        <v>1236.27</v>
      </c>
      <c r="EA96" s="29"/>
      <c r="EB96" s="54">
        <f>_xlfn.XLOOKUP($C96,[23]PSP!$C:$C,[23]PSP!$EB:$EB)</f>
        <v>0</v>
      </c>
      <c r="EC96" s="27">
        <f>_xlfn.XLOOKUP($C96,[23]PSP!$C:$C,[23]PSP!$EC:$EC)</f>
        <v>443.11</v>
      </c>
      <c r="ED96" s="28">
        <f t="shared" si="576"/>
        <v>0</v>
      </c>
      <c r="EE96" s="29"/>
      <c r="EF96" s="54">
        <f>_xlfn.XLOOKUP($C96,[23]PSP!$C:$C,[23]PSP!$EF:$EF)</f>
        <v>0</v>
      </c>
      <c r="EG96" s="27">
        <f>_xlfn.XLOOKUP($C96,[23]PSP!$C:$C,[23]PSP!$EG:$EG)</f>
        <v>443.11</v>
      </c>
      <c r="EH96" s="28">
        <f t="shared" si="577"/>
        <v>0</v>
      </c>
      <c r="EI96" s="29"/>
      <c r="EJ96" s="54">
        <f>_xlfn.XLOOKUP($C96,[23]PSP!$C:$C,[23]PSP!$EJ:$EJ)</f>
        <v>0</v>
      </c>
      <c r="EK96" s="27">
        <f>_xlfn.XLOOKUP($C96,[23]PSP!$C:$C,[23]PSP!$EK:$EK)</f>
        <v>443.11</v>
      </c>
      <c r="EL96" s="28">
        <f t="shared" si="578"/>
        <v>0</v>
      </c>
      <c r="EM96" s="29"/>
      <c r="EN96" s="108"/>
      <c r="EO96" s="29">
        <f t="shared" si="443"/>
        <v>33148.980000000003</v>
      </c>
      <c r="EP96" s="29">
        <f t="shared" si="442"/>
        <v>33148.979999999996</v>
      </c>
      <c r="EQ96" s="4" t="b">
        <f t="shared" si="510"/>
        <v>1</v>
      </c>
      <c r="ES96" s="118">
        <f t="shared" si="200"/>
        <v>1.1767000000000001</v>
      </c>
    </row>
    <row r="97" spans="3:149" ht="21" x14ac:dyDescent="0.25">
      <c r="C97" s="24" t="s">
        <v>763</v>
      </c>
      <c r="D97" s="43">
        <f>_xlfn.XLOOKUP($C97,[23]PSP!$C:$C,[23]PSP!$D:$D)</f>
        <v>5213431</v>
      </c>
      <c r="E97" s="24" t="str">
        <f>_xlfn.XLOOKUP($C97,[23]PSP!$C:$C,[23]PSP!$E:$E)</f>
        <v>SICRO SERVIÇO</v>
      </c>
      <c r="F97" s="25" t="str">
        <f>_xlfn.XLOOKUP($C97,[23]PSP!$C:$C,[23]PSP!$F:$F)</f>
        <v>CONFECÇÃO DE PLACA EM CHAPA DE POLIESTER REFORÇADA COM FIBRA DE VIDRO COM PELÍCULA RETRORREFLETIVA TIPO I + III</v>
      </c>
      <c r="G97" s="26" t="str">
        <f>_xlfn.XLOOKUP($C97,[23]PSP!$C:$C,[23]PSP!$G:$G)</f>
        <v>M²</v>
      </c>
      <c r="H97" s="53">
        <f>_xlfn.XLOOKUP($C97,[23]PSP!$C:$C,[23]PSP!$H:$H)</f>
        <v>228</v>
      </c>
      <c r="I97" s="28">
        <f>_xlfn.XLOOKUP($C97,[23]PSP!$C:$C,[23]PSP!$I:$I)</f>
        <v>60217.010000000009</v>
      </c>
      <c r="J97" s="28">
        <f t="shared" si="545"/>
        <v>70857.355667000011</v>
      </c>
      <c r="K97" s="29"/>
      <c r="L97" s="54">
        <f>_xlfn.XLOOKUP($C97,[23]PSP!$C:$C,[23]PSP!$L:$L)</f>
        <v>0</v>
      </c>
      <c r="M97" s="27">
        <f>_xlfn.XLOOKUP($C97,[23]PSP!$C:$C,[23]PSP!$M:$M)</f>
        <v>264.11</v>
      </c>
      <c r="N97" s="28">
        <f t="shared" si="546"/>
        <v>0</v>
      </c>
      <c r="O97" s="29"/>
      <c r="P97" s="54">
        <f>_xlfn.XLOOKUP($C97,[23]PSP!$C:$C,[23]PSP!$P:$P)</f>
        <v>0</v>
      </c>
      <c r="Q97" s="27">
        <f>_xlfn.XLOOKUP($C97,[23]PSP!$C:$C,[23]PSP!$Q:$Q)</f>
        <v>264.11</v>
      </c>
      <c r="R97" s="28">
        <f t="shared" si="547"/>
        <v>0</v>
      </c>
      <c r="S97" s="29"/>
      <c r="T97" s="54">
        <f>_xlfn.XLOOKUP($C97,[23]PSP!$C:$C,[23]PSP!$T:$T)</f>
        <v>0</v>
      </c>
      <c r="U97" s="27">
        <f>_xlfn.XLOOKUP($C97,[23]PSP!$C:$C,[23]PSP!$U:$U)</f>
        <v>264.11</v>
      </c>
      <c r="V97" s="28">
        <f t="shared" si="548"/>
        <v>0</v>
      </c>
      <c r="W97" s="29"/>
      <c r="X97" s="54">
        <f>_xlfn.XLOOKUP($C97,[23]PSP!$C:$C,[23]PSP!$X:$X)</f>
        <v>0</v>
      </c>
      <c r="Y97" s="27">
        <f>_xlfn.XLOOKUP($C97,[23]PSP!$C:$C,[23]PSP!$Y:$Y)</f>
        <v>264.11</v>
      </c>
      <c r="Z97" s="28">
        <f t="shared" si="549"/>
        <v>0</v>
      </c>
      <c r="AA97" s="29"/>
      <c r="AB97" s="54">
        <f>_xlfn.XLOOKUP($C97,[23]PSP!$C:$C,[23]PSP!$AB:$AB)</f>
        <v>0</v>
      </c>
      <c r="AC97" s="27">
        <f>_xlfn.XLOOKUP($C97,[23]PSP!$C:$C,[23]PSP!$AC:$AC)</f>
        <v>264.11</v>
      </c>
      <c r="AD97" s="28">
        <f t="shared" si="550"/>
        <v>0</v>
      </c>
      <c r="AE97" s="29"/>
      <c r="AF97" s="54">
        <f>_xlfn.XLOOKUP($C97,[23]PSP!$C:$C,[23]PSP!$AF:$AF)</f>
        <v>9</v>
      </c>
      <c r="AG97" s="27">
        <f>_xlfn.XLOOKUP($C97,[23]PSP!$C:$C,[23]PSP!$AG:$AG)</f>
        <v>264.11</v>
      </c>
      <c r="AH97" s="28">
        <f t="shared" si="551"/>
        <v>2376.9899999999998</v>
      </c>
      <c r="AI97" s="29"/>
      <c r="AJ97" s="54">
        <f>_xlfn.XLOOKUP($C97,[23]PSP!$C:$C,[23]PSP!$AJ:$AJ)</f>
        <v>6</v>
      </c>
      <c r="AK97" s="27">
        <f>_xlfn.XLOOKUP($C97,[23]PSP!$C:$C,[23]PSP!$AK:$AK)</f>
        <v>264.11</v>
      </c>
      <c r="AL97" s="28">
        <f t="shared" si="552"/>
        <v>1584.66</v>
      </c>
      <c r="AM97" s="29"/>
      <c r="AN97" s="54">
        <f>_xlfn.XLOOKUP($C97,[23]PSP!$C:$C,[23]PSP!$AN:$AN)</f>
        <v>15</v>
      </c>
      <c r="AO97" s="27">
        <f>_xlfn.XLOOKUP($C97,[23]PSP!$C:$C,[23]PSP!$AO:$AO)</f>
        <v>264.11</v>
      </c>
      <c r="AP97" s="28">
        <f t="shared" si="553"/>
        <v>3961.65</v>
      </c>
      <c r="AQ97" s="29"/>
      <c r="AR97" s="54">
        <f>_xlfn.XLOOKUP($C97,[23]PSP!$C:$C,[23]PSP!$AR:$AR)</f>
        <v>0</v>
      </c>
      <c r="AS97" s="27">
        <f>_xlfn.XLOOKUP($C97,[23]PSP!$C:$C,[23]PSP!$AS:$AS)</f>
        <v>264.11</v>
      </c>
      <c r="AT97" s="28">
        <f t="shared" si="554"/>
        <v>0</v>
      </c>
      <c r="AU97" s="29"/>
      <c r="AV97" s="54">
        <f>_xlfn.XLOOKUP($C97,[23]PSP!$C:$C,[23]PSP!$AV:$AV)</f>
        <v>4.5</v>
      </c>
      <c r="AW97" s="27">
        <f>_xlfn.XLOOKUP($C97,[23]PSP!$C:$C,[23]PSP!$AW:$AW)</f>
        <v>264.11</v>
      </c>
      <c r="AX97" s="28">
        <f t="shared" si="555"/>
        <v>1188.49</v>
      </c>
      <c r="AY97" s="29"/>
      <c r="AZ97" s="54">
        <f>_xlfn.XLOOKUP($C97,[23]PSP!$C:$C,[23]PSP!$AZ:$AZ)</f>
        <v>0</v>
      </c>
      <c r="BA97" s="27">
        <f>_xlfn.XLOOKUP($C97,[23]PSP!$C:$C,[23]PSP!$BA:$BA)</f>
        <v>264.11</v>
      </c>
      <c r="BB97" s="28">
        <f t="shared" si="556"/>
        <v>0</v>
      </c>
      <c r="BC97" s="29"/>
      <c r="BD97" s="54">
        <f>_xlfn.XLOOKUP($C97,[23]PSP!$C:$C,[23]PSP!$BD:$BD)</f>
        <v>0</v>
      </c>
      <c r="BE97" s="27">
        <f>_xlfn.XLOOKUP($C97,[23]PSP!$C:$C,[23]PSP!$BE:$BE)</f>
        <v>264.11</v>
      </c>
      <c r="BF97" s="28">
        <f t="shared" si="557"/>
        <v>0</v>
      </c>
      <c r="BG97" s="29"/>
      <c r="BH97" s="54">
        <f>_xlfn.XLOOKUP($C97,[23]PSP!$C:$C,[23]PSP!$BH:$BH)</f>
        <v>0</v>
      </c>
      <c r="BI97" s="27">
        <f>_xlfn.XLOOKUP($C97,[23]PSP!$C:$C,[23]PSP!$BI:$BI)</f>
        <v>264.11</v>
      </c>
      <c r="BJ97" s="28">
        <f t="shared" si="558"/>
        <v>0</v>
      </c>
      <c r="BK97" s="29"/>
      <c r="BL97" s="54">
        <f>_xlfn.XLOOKUP($C97,[23]PSP!$C:$C,[23]PSP!$BL:$BL)</f>
        <v>8.25</v>
      </c>
      <c r="BM97" s="27">
        <f>_xlfn.XLOOKUP($C97,[23]PSP!$C:$C,[23]PSP!$BM:$BM)</f>
        <v>264.11</v>
      </c>
      <c r="BN97" s="28">
        <f t="shared" si="559"/>
        <v>2178.9</v>
      </c>
      <c r="BO97" s="29"/>
      <c r="BP97" s="54">
        <f>_xlfn.XLOOKUP($C97,[23]PSP!$C:$C,[23]PSP!$BP:$BP)</f>
        <v>0</v>
      </c>
      <c r="BQ97" s="27">
        <f>_xlfn.XLOOKUP($C97,[23]PSP!$C:$C,[23]PSP!$BQ:$BQ)</f>
        <v>264.11</v>
      </c>
      <c r="BR97" s="28">
        <f t="shared" si="560"/>
        <v>0</v>
      </c>
      <c r="BS97" s="29"/>
      <c r="BT97" s="54">
        <f>_xlfn.XLOOKUP($C97,[23]PSP!$C:$C,[23]PSP!$BT:$BT)</f>
        <v>44.25</v>
      </c>
      <c r="BU97" s="27">
        <f>_xlfn.XLOOKUP($C97,[23]PSP!$C:$C,[23]PSP!$BU:$BU)</f>
        <v>264.11</v>
      </c>
      <c r="BV97" s="28">
        <f t="shared" si="561"/>
        <v>11686.86</v>
      </c>
      <c r="BW97" s="29"/>
      <c r="BX97" s="54">
        <f>_xlfn.XLOOKUP($C97,[23]PSP!$C:$C,[23]PSP!$BX:$BX)</f>
        <v>0</v>
      </c>
      <c r="BY97" s="27">
        <f>_xlfn.XLOOKUP($C97,[23]PSP!$C:$C,[23]PSP!$BY:$BY)</f>
        <v>264.11</v>
      </c>
      <c r="BZ97" s="28">
        <f t="shared" si="562"/>
        <v>0</v>
      </c>
      <c r="CA97" s="29"/>
      <c r="CB97" s="54">
        <f>_xlfn.XLOOKUP($C97,[23]PSP!$C:$C,[23]PSP!$CB:$CB)</f>
        <v>4.5</v>
      </c>
      <c r="CC97" s="27">
        <f>_xlfn.XLOOKUP($C97,[23]PSP!$C:$C,[23]PSP!$CC:$CC)</f>
        <v>264.11</v>
      </c>
      <c r="CD97" s="28">
        <f t="shared" si="563"/>
        <v>1188.49</v>
      </c>
      <c r="CE97" s="29"/>
      <c r="CF97" s="54">
        <f>_xlfn.XLOOKUP($C97,[23]PSP!$C:$C,[23]PSP!$CF:$CF)</f>
        <v>22.5</v>
      </c>
      <c r="CG97" s="27">
        <f>_xlfn.XLOOKUP($C97,[23]PSP!$C:$C,[23]PSP!$CG:$CG)</f>
        <v>264.11</v>
      </c>
      <c r="CH97" s="28">
        <f t="shared" si="564"/>
        <v>5942.47</v>
      </c>
      <c r="CI97" s="29"/>
      <c r="CJ97" s="54">
        <f>_xlfn.XLOOKUP($C97,[23]PSP!$C:$C,[23]PSP!$CJ:$CJ)</f>
        <v>6</v>
      </c>
      <c r="CK97" s="27">
        <f>_xlfn.XLOOKUP($C97,[23]PSP!$C:$C,[23]PSP!$CK:$CK)</f>
        <v>264.11</v>
      </c>
      <c r="CL97" s="28">
        <f t="shared" si="565"/>
        <v>1584.66</v>
      </c>
      <c r="CM97" s="29"/>
      <c r="CN97" s="54">
        <f>_xlfn.XLOOKUP($C97,[23]PSP!$C:$C,[23]PSP!$CN:$CN)</f>
        <v>18.75</v>
      </c>
      <c r="CO97" s="27">
        <f>_xlfn.XLOOKUP($C97,[23]PSP!$C:$C,[23]PSP!$CO:$CO)</f>
        <v>264.11</v>
      </c>
      <c r="CP97" s="28">
        <f t="shared" si="566"/>
        <v>4952.0600000000004</v>
      </c>
      <c r="CQ97" s="29"/>
      <c r="CR97" s="54">
        <f>_xlfn.XLOOKUP($C97,[23]PSP!$C:$C,[23]PSP!$CR:$CR)</f>
        <v>10.5</v>
      </c>
      <c r="CS97" s="27">
        <f>_xlfn.XLOOKUP($C97,[23]PSP!$C:$C,[23]PSP!$CS:$CS)</f>
        <v>264.11</v>
      </c>
      <c r="CT97" s="28">
        <f t="shared" si="567"/>
        <v>2773.15</v>
      </c>
      <c r="CU97" s="29"/>
      <c r="CV97" s="54">
        <f>_xlfn.XLOOKUP($C97,[23]PSP!$C:$C,[23]PSP!$CV:$CV)</f>
        <v>4.5</v>
      </c>
      <c r="CW97" s="27">
        <f>_xlfn.XLOOKUP($C97,[23]PSP!$C:$C,[23]PSP!$CW:$CW)</f>
        <v>264.11</v>
      </c>
      <c r="CX97" s="28">
        <f t="shared" si="568"/>
        <v>1188.49</v>
      </c>
      <c r="CY97" s="29"/>
      <c r="CZ97" s="54">
        <f>_xlfn.XLOOKUP($C97,[23]PSP!$C:$C,[23]PSP!$CZ:$CZ)</f>
        <v>8.25</v>
      </c>
      <c r="DA97" s="27">
        <f>_xlfn.XLOOKUP($C97,[23]PSP!$C:$C,[23]PSP!$DA:$DA)</f>
        <v>264.11</v>
      </c>
      <c r="DB97" s="28">
        <f t="shared" si="569"/>
        <v>2178.9</v>
      </c>
      <c r="DC97" s="29"/>
      <c r="DD97" s="54">
        <f>_xlfn.XLOOKUP($C97,[23]PSP!$C:$C,[23]PSP!$DD:$DD)</f>
        <v>13.5</v>
      </c>
      <c r="DE97" s="27">
        <f>_xlfn.XLOOKUP($C97,[23]PSP!$C:$C,[23]PSP!$DE:$DE)</f>
        <v>264.11</v>
      </c>
      <c r="DF97" s="28">
        <f t="shared" si="570"/>
        <v>3565.48</v>
      </c>
      <c r="DG97" s="29"/>
      <c r="DH97" s="54">
        <f>_xlfn.XLOOKUP($C97,[23]PSP!$C:$C,[23]PSP!$DH:$DH)</f>
        <v>13.5</v>
      </c>
      <c r="DI97" s="27">
        <f>_xlfn.XLOOKUP($C97,[23]PSP!$C:$C,[23]PSP!$DI:$DI)</f>
        <v>264.11</v>
      </c>
      <c r="DJ97" s="28">
        <f t="shared" si="571"/>
        <v>3565.48</v>
      </c>
      <c r="DK97" s="29"/>
      <c r="DL97" s="54">
        <f>_xlfn.XLOOKUP($C97,[23]PSP!$C:$C,[23]PSP!$DL:$DL)</f>
        <v>0</v>
      </c>
      <c r="DM97" s="27">
        <f>_xlfn.XLOOKUP($C97,[23]PSP!$C:$C,[23]PSP!$DM:$DM)</f>
        <v>264.11</v>
      </c>
      <c r="DN97" s="28">
        <f t="shared" si="572"/>
        <v>0</v>
      </c>
      <c r="DO97" s="29"/>
      <c r="DP97" s="54">
        <f>_xlfn.XLOOKUP($C97,[23]PSP!$C:$C,[23]PSP!$DP:$DP)</f>
        <v>21.75</v>
      </c>
      <c r="DQ97" s="27">
        <f>_xlfn.XLOOKUP($C97,[23]PSP!$C:$C,[23]PSP!$DQ:$DQ)</f>
        <v>264.11</v>
      </c>
      <c r="DR97" s="28">
        <f t="shared" si="573"/>
        <v>5744.39</v>
      </c>
      <c r="DS97" s="29"/>
      <c r="DT97" s="54">
        <f>_xlfn.XLOOKUP($C97,[23]PSP!$C:$C,[23]PSP!$DT:$DT)</f>
        <v>12.75</v>
      </c>
      <c r="DU97" s="27">
        <f>_xlfn.XLOOKUP($C97,[23]PSP!$C:$C,[23]PSP!$DU:$DU)</f>
        <v>264.11</v>
      </c>
      <c r="DV97" s="28">
        <f t="shared" si="574"/>
        <v>3367.4</v>
      </c>
      <c r="DW97" s="29"/>
      <c r="DX97" s="54">
        <f>_xlfn.XLOOKUP($C97,[23]PSP!$C:$C,[23]PSP!$DX:$DX)</f>
        <v>4.5</v>
      </c>
      <c r="DY97" s="27">
        <f>_xlfn.XLOOKUP($C97,[23]PSP!$C:$C,[23]PSP!$DY:$DY)</f>
        <v>264.11</v>
      </c>
      <c r="DZ97" s="28">
        <f t="shared" si="575"/>
        <v>1188.49</v>
      </c>
      <c r="EA97" s="29"/>
      <c r="EB97" s="54">
        <f>_xlfn.XLOOKUP($C97,[23]PSP!$C:$C,[23]PSP!$EB:$EB)</f>
        <v>0</v>
      </c>
      <c r="EC97" s="27">
        <f>_xlfn.XLOOKUP($C97,[23]PSP!$C:$C,[23]PSP!$EC:$EC)</f>
        <v>264.11</v>
      </c>
      <c r="ED97" s="28">
        <f t="shared" si="576"/>
        <v>0</v>
      </c>
      <c r="EE97" s="29"/>
      <c r="EF97" s="54">
        <f>_xlfn.XLOOKUP($C97,[23]PSP!$C:$C,[23]PSP!$EF:$EF)</f>
        <v>0</v>
      </c>
      <c r="EG97" s="27">
        <f>_xlfn.XLOOKUP($C97,[23]PSP!$C:$C,[23]PSP!$EG:$EG)</f>
        <v>264.11</v>
      </c>
      <c r="EH97" s="28">
        <f t="shared" si="577"/>
        <v>0</v>
      </c>
      <c r="EI97" s="29"/>
      <c r="EJ97" s="54">
        <f>_xlfn.XLOOKUP($C97,[23]PSP!$C:$C,[23]PSP!$EJ:$EJ)</f>
        <v>0</v>
      </c>
      <c r="EK97" s="27">
        <f>_xlfn.XLOOKUP($C97,[23]PSP!$C:$C,[23]PSP!$EK:$EK)</f>
        <v>264.11</v>
      </c>
      <c r="EL97" s="28">
        <f t="shared" si="578"/>
        <v>0</v>
      </c>
      <c r="EM97" s="29"/>
      <c r="EN97" s="108"/>
      <c r="EO97" s="29">
        <f t="shared" si="443"/>
        <v>60217.010000000009</v>
      </c>
      <c r="EP97" s="29">
        <f t="shared" si="442"/>
        <v>60217.010000000009</v>
      </c>
      <c r="EQ97" s="4" t="b">
        <f t="shared" si="510"/>
        <v>1</v>
      </c>
      <c r="ES97" s="118">
        <f t="shared" si="200"/>
        <v>1.1767000000000001</v>
      </c>
    </row>
    <row r="98" spans="3:149" ht="21" x14ac:dyDescent="0.25">
      <c r="C98" s="24" t="s">
        <v>764</v>
      </c>
      <c r="D98" s="43">
        <f>_xlfn.XLOOKUP($C98,[23]PSP!$C:$C,[23]PSP!$D:$D)</f>
        <v>5216111</v>
      </c>
      <c r="E98" s="24" t="str">
        <f>_xlfn.XLOOKUP($C98,[23]PSP!$C:$C,[23]PSP!$E:$E)</f>
        <v>SICRO SERVIÇO</v>
      </c>
      <c r="F98" s="25" t="str">
        <f>_xlfn.XLOOKUP($C98,[23]PSP!$C:$C,[23]PSP!$F:$F)</f>
        <v>FORNECIMENTO E IMPLANTAÇÃO DE SUPORTE E TRAVESSA PARA PLACA DE SINALIZAÇÃO EM MADEIRA DE LEI TRATADA 8 X 8 CM</v>
      </c>
      <c r="G98" s="26" t="str">
        <f>_xlfn.XLOOKUP($C98,[23]PSP!$C:$C,[23]PSP!$G:$G)</f>
        <v>UN</v>
      </c>
      <c r="H98" s="53">
        <f>_xlfn.XLOOKUP($C98,[23]PSP!$C:$C,[23]PSP!$H:$H)</f>
        <v>100</v>
      </c>
      <c r="I98" s="28">
        <f>_xlfn.XLOOKUP($C98,[23]PSP!$C:$C,[23]PSP!$I:$I)</f>
        <v>10683</v>
      </c>
      <c r="J98" s="28">
        <f t="shared" si="545"/>
        <v>12570.686100000001</v>
      </c>
      <c r="K98" s="29"/>
      <c r="L98" s="54">
        <f>_xlfn.XLOOKUP($C98,[23]PSP!$C:$C,[23]PSP!$L:$L)</f>
        <v>0</v>
      </c>
      <c r="M98" s="27">
        <f>_xlfn.XLOOKUP($C98,[23]PSP!$C:$C,[23]PSP!$M:$M)</f>
        <v>106.83</v>
      </c>
      <c r="N98" s="28">
        <f t="shared" si="546"/>
        <v>0</v>
      </c>
      <c r="O98" s="29"/>
      <c r="P98" s="54">
        <f>_xlfn.XLOOKUP($C98,[23]PSP!$C:$C,[23]PSP!$P:$P)</f>
        <v>0</v>
      </c>
      <c r="Q98" s="27">
        <f>_xlfn.XLOOKUP($C98,[23]PSP!$C:$C,[23]PSP!$Q:$Q)</f>
        <v>106.83</v>
      </c>
      <c r="R98" s="28">
        <f t="shared" si="547"/>
        <v>0</v>
      </c>
      <c r="S98" s="29"/>
      <c r="T98" s="54">
        <f>_xlfn.XLOOKUP($C98,[23]PSP!$C:$C,[23]PSP!$T:$T)</f>
        <v>0</v>
      </c>
      <c r="U98" s="27">
        <f>_xlfn.XLOOKUP($C98,[23]PSP!$C:$C,[23]PSP!$U:$U)</f>
        <v>106.83</v>
      </c>
      <c r="V98" s="28">
        <f t="shared" si="548"/>
        <v>0</v>
      </c>
      <c r="W98" s="29"/>
      <c r="X98" s="54">
        <f>_xlfn.XLOOKUP($C98,[23]PSP!$C:$C,[23]PSP!$X:$X)</f>
        <v>0</v>
      </c>
      <c r="Y98" s="27">
        <f>_xlfn.XLOOKUP($C98,[23]PSP!$C:$C,[23]PSP!$Y:$Y)</f>
        <v>106.83</v>
      </c>
      <c r="Z98" s="28">
        <f t="shared" si="549"/>
        <v>0</v>
      </c>
      <c r="AA98" s="29"/>
      <c r="AB98" s="54">
        <f>_xlfn.XLOOKUP($C98,[23]PSP!$C:$C,[23]PSP!$AB:$AB)</f>
        <v>0</v>
      </c>
      <c r="AC98" s="27">
        <f>_xlfn.XLOOKUP($C98,[23]PSP!$C:$C,[23]PSP!$AC:$AC)</f>
        <v>106.83</v>
      </c>
      <c r="AD98" s="28">
        <f t="shared" si="550"/>
        <v>0</v>
      </c>
      <c r="AE98" s="29"/>
      <c r="AF98" s="54">
        <f>_xlfn.XLOOKUP($C98,[23]PSP!$C:$C,[23]PSP!$AF:$AF)</f>
        <v>1</v>
      </c>
      <c r="AG98" s="27">
        <f>_xlfn.XLOOKUP($C98,[23]PSP!$C:$C,[23]PSP!$AG:$AG)</f>
        <v>106.83</v>
      </c>
      <c r="AH98" s="28">
        <f t="shared" si="551"/>
        <v>106.83</v>
      </c>
      <c r="AI98" s="29"/>
      <c r="AJ98" s="54">
        <f>_xlfn.XLOOKUP($C98,[23]PSP!$C:$C,[23]PSP!$AJ:$AJ)</f>
        <v>1</v>
      </c>
      <c r="AK98" s="27">
        <f>_xlfn.XLOOKUP($C98,[23]PSP!$C:$C,[23]PSP!$AK:$AK)</f>
        <v>106.83</v>
      </c>
      <c r="AL98" s="28">
        <f t="shared" si="552"/>
        <v>106.83</v>
      </c>
      <c r="AM98" s="29"/>
      <c r="AN98" s="54">
        <f>_xlfn.XLOOKUP($C98,[23]PSP!$C:$C,[23]PSP!$AN:$AN)</f>
        <v>0</v>
      </c>
      <c r="AO98" s="27">
        <f>_xlfn.XLOOKUP($C98,[23]PSP!$C:$C,[23]PSP!$AO:$AO)</f>
        <v>106.83</v>
      </c>
      <c r="AP98" s="28">
        <f t="shared" si="553"/>
        <v>0</v>
      </c>
      <c r="AQ98" s="29"/>
      <c r="AR98" s="54">
        <f>_xlfn.XLOOKUP($C98,[23]PSP!$C:$C,[23]PSP!$AR:$AR)</f>
        <v>0</v>
      </c>
      <c r="AS98" s="27">
        <f>_xlfn.XLOOKUP($C98,[23]PSP!$C:$C,[23]PSP!$AS:$AS)</f>
        <v>106.83</v>
      </c>
      <c r="AT98" s="28">
        <f t="shared" si="554"/>
        <v>0</v>
      </c>
      <c r="AU98" s="29"/>
      <c r="AV98" s="54">
        <f>_xlfn.XLOOKUP($C98,[23]PSP!$C:$C,[23]PSP!$AV:$AV)</f>
        <v>1</v>
      </c>
      <c r="AW98" s="27">
        <f>_xlfn.XLOOKUP($C98,[23]PSP!$C:$C,[23]PSP!$AW:$AW)</f>
        <v>106.83</v>
      </c>
      <c r="AX98" s="28">
        <f t="shared" si="555"/>
        <v>106.83</v>
      </c>
      <c r="AY98" s="29"/>
      <c r="AZ98" s="54">
        <f>_xlfn.XLOOKUP($C98,[23]PSP!$C:$C,[23]PSP!$AZ:$AZ)</f>
        <v>0</v>
      </c>
      <c r="BA98" s="27">
        <f>_xlfn.XLOOKUP($C98,[23]PSP!$C:$C,[23]PSP!$BA:$BA)</f>
        <v>106.83</v>
      </c>
      <c r="BB98" s="28">
        <f t="shared" si="556"/>
        <v>0</v>
      </c>
      <c r="BC98" s="29"/>
      <c r="BD98" s="54">
        <f>_xlfn.XLOOKUP($C98,[23]PSP!$C:$C,[23]PSP!$BD:$BD)</f>
        <v>0</v>
      </c>
      <c r="BE98" s="27">
        <f>_xlfn.XLOOKUP($C98,[23]PSP!$C:$C,[23]PSP!$BE:$BE)</f>
        <v>106.83</v>
      </c>
      <c r="BF98" s="28">
        <f t="shared" si="557"/>
        <v>0</v>
      </c>
      <c r="BG98" s="29"/>
      <c r="BH98" s="54">
        <f>_xlfn.XLOOKUP($C98,[23]PSP!$C:$C,[23]PSP!$BH:$BH)</f>
        <v>1</v>
      </c>
      <c r="BI98" s="27">
        <f>_xlfn.XLOOKUP($C98,[23]PSP!$C:$C,[23]PSP!$BI:$BI)</f>
        <v>106.83</v>
      </c>
      <c r="BJ98" s="28">
        <f t="shared" si="558"/>
        <v>106.83</v>
      </c>
      <c r="BK98" s="29"/>
      <c r="BL98" s="54">
        <f>_xlfn.XLOOKUP($C98,[23]PSP!$C:$C,[23]PSP!$BL:$BL)</f>
        <v>0</v>
      </c>
      <c r="BM98" s="27">
        <f>_xlfn.XLOOKUP($C98,[23]PSP!$C:$C,[23]PSP!$BM:$BM)</f>
        <v>106.83</v>
      </c>
      <c r="BN98" s="28">
        <f t="shared" si="559"/>
        <v>0</v>
      </c>
      <c r="BO98" s="29"/>
      <c r="BP98" s="54">
        <f>_xlfn.XLOOKUP($C98,[23]PSP!$C:$C,[23]PSP!$BP:$BP)</f>
        <v>0</v>
      </c>
      <c r="BQ98" s="27">
        <f>_xlfn.XLOOKUP($C98,[23]PSP!$C:$C,[23]PSP!$BQ:$BQ)</f>
        <v>106.83</v>
      </c>
      <c r="BR98" s="28">
        <f t="shared" si="560"/>
        <v>0</v>
      </c>
      <c r="BS98" s="29"/>
      <c r="BT98" s="54">
        <f>_xlfn.XLOOKUP($C98,[23]PSP!$C:$C,[23]PSP!$BT:$BT)</f>
        <v>2</v>
      </c>
      <c r="BU98" s="27">
        <f>_xlfn.XLOOKUP($C98,[23]PSP!$C:$C,[23]PSP!$BU:$BU)</f>
        <v>106.83</v>
      </c>
      <c r="BV98" s="28">
        <f t="shared" si="561"/>
        <v>213.66</v>
      </c>
      <c r="BW98" s="29"/>
      <c r="BX98" s="54">
        <f>_xlfn.XLOOKUP($C98,[23]PSP!$C:$C,[23]PSP!$BX:$BX)</f>
        <v>1</v>
      </c>
      <c r="BY98" s="27">
        <f>_xlfn.XLOOKUP($C98,[23]PSP!$C:$C,[23]PSP!$BY:$BY)</f>
        <v>106.83</v>
      </c>
      <c r="BZ98" s="28">
        <f t="shared" si="562"/>
        <v>106.83</v>
      </c>
      <c r="CA98" s="29"/>
      <c r="CB98" s="54">
        <f>_xlfn.XLOOKUP($C98,[23]PSP!$C:$C,[23]PSP!$CB:$CB)</f>
        <v>1</v>
      </c>
      <c r="CC98" s="27">
        <f>_xlfn.XLOOKUP($C98,[23]PSP!$C:$C,[23]PSP!$CC:$CC)</f>
        <v>106.83</v>
      </c>
      <c r="CD98" s="28">
        <f t="shared" si="563"/>
        <v>106.83</v>
      </c>
      <c r="CE98" s="29"/>
      <c r="CF98" s="54">
        <f>_xlfn.XLOOKUP($C98,[23]PSP!$C:$C,[23]PSP!$CF:$CF)</f>
        <v>0</v>
      </c>
      <c r="CG98" s="27">
        <f>_xlfn.XLOOKUP($C98,[23]PSP!$C:$C,[23]PSP!$CG:$CG)</f>
        <v>106.83</v>
      </c>
      <c r="CH98" s="28">
        <f t="shared" si="564"/>
        <v>0</v>
      </c>
      <c r="CI98" s="29"/>
      <c r="CJ98" s="54">
        <f>_xlfn.XLOOKUP($C98,[23]PSP!$C:$C,[23]PSP!$CJ:$CJ)</f>
        <v>0</v>
      </c>
      <c r="CK98" s="27">
        <f>_xlfn.XLOOKUP($C98,[23]PSP!$C:$C,[23]PSP!$CK:$CK)</f>
        <v>106.83</v>
      </c>
      <c r="CL98" s="28">
        <f t="shared" si="565"/>
        <v>0</v>
      </c>
      <c r="CM98" s="29"/>
      <c r="CN98" s="54">
        <f>_xlfn.XLOOKUP($C98,[23]PSP!$C:$C,[23]PSP!$CN:$CN)</f>
        <v>2</v>
      </c>
      <c r="CO98" s="27">
        <f>_xlfn.XLOOKUP($C98,[23]PSP!$C:$C,[23]PSP!$CO:$CO)</f>
        <v>106.83</v>
      </c>
      <c r="CP98" s="28">
        <f t="shared" si="566"/>
        <v>213.66</v>
      </c>
      <c r="CQ98" s="29"/>
      <c r="CR98" s="54">
        <f>_xlfn.XLOOKUP($C98,[23]PSP!$C:$C,[23]PSP!$CR:$CR)</f>
        <v>0</v>
      </c>
      <c r="CS98" s="27">
        <f>_xlfn.XLOOKUP($C98,[23]PSP!$C:$C,[23]PSP!$CS:$CS)</f>
        <v>106.83</v>
      </c>
      <c r="CT98" s="28">
        <f t="shared" si="567"/>
        <v>0</v>
      </c>
      <c r="CU98" s="29"/>
      <c r="CV98" s="54">
        <f>_xlfn.XLOOKUP($C98,[23]PSP!$C:$C,[23]PSP!$CV:$CV)</f>
        <v>3</v>
      </c>
      <c r="CW98" s="27">
        <f>_xlfn.XLOOKUP($C98,[23]PSP!$C:$C,[23]PSP!$CW:$CW)</f>
        <v>106.83</v>
      </c>
      <c r="CX98" s="28">
        <f t="shared" si="568"/>
        <v>320.49</v>
      </c>
      <c r="CY98" s="29"/>
      <c r="CZ98" s="54">
        <f>_xlfn.XLOOKUP($C98,[23]PSP!$C:$C,[23]PSP!$CZ:$CZ)</f>
        <v>2</v>
      </c>
      <c r="DA98" s="27">
        <f>_xlfn.XLOOKUP($C98,[23]PSP!$C:$C,[23]PSP!$DA:$DA)</f>
        <v>106.83</v>
      </c>
      <c r="DB98" s="28">
        <f t="shared" si="569"/>
        <v>213.66</v>
      </c>
      <c r="DC98" s="29"/>
      <c r="DD98" s="54">
        <f>_xlfn.XLOOKUP($C98,[23]PSP!$C:$C,[23]PSP!$DD:$DD)</f>
        <v>17</v>
      </c>
      <c r="DE98" s="27">
        <f>_xlfn.XLOOKUP($C98,[23]PSP!$C:$C,[23]PSP!$DE:$DE)</f>
        <v>106.83</v>
      </c>
      <c r="DF98" s="28">
        <f t="shared" si="570"/>
        <v>1816.11</v>
      </c>
      <c r="DG98" s="29"/>
      <c r="DH98" s="54">
        <f>_xlfn.XLOOKUP($C98,[23]PSP!$C:$C,[23]PSP!$DH:$DH)</f>
        <v>1</v>
      </c>
      <c r="DI98" s="27">
        <f>_xlfn.XLOOKUP($C98,[23]PSP!$C:$C,[23]PSP!$DI:$DI)</f>
        <v>106.83</v>
      </c>
      <c r="DJ98" s="28">
        <f t="shared" si="571"/>
        <v>106.83</v>
      </c>
      <c r="DK98" s="29"/>
      <c r="DL98" s="54">
        <f>_xlfn.XLOOKUP($C98,[23]PSP!$C:$C,[23]PSP!$DL:$DL)</f>
        <v>0</v>
      </c>
      <c r="DM98" s="27">
        <f>_xlfn.XLOOKUP($C98,[23]PSP!$C:$C,[23]PSP!$DM:$DM)</f>
        <v>106.83</v>
      </c>
      <c r="DN98" s="28">
        <f t="shared" si="572"/>
        <v>0</v>
      </c>
      <c r="DO98" s="29"/>
      <c r="DP98" s="54">
        <f>_xlfn.XLOOKUP($C98,[23]PSP!$C:$C,[23]PSP!$DP:$DP)</f>
        <v>41</v>
      </c>
      <c r="DQ98" s="27">
        <f>_xlfn.XLOOKUP($C98,[23]PSP!$C:$C,[23]PSP!$DQ:$DQ)</f>
        <v>106.83</v>
      </c>
      <c r="DR98" s="28">
        <f t="shared" si="573"/>
        <v>4380.03</v>
      </c>
      <c r="DS98" s="29"/>
      <c r="DT98" s="54">
        <f>_xlfn.XLOOKUP($C98,[23]PSP!$C:$C,[23]PSP!$DT:$DT)</f>
        <v>25</v>
      </c>
      <c r="DU98" s="27">
        <f>_xlfn.XLOOKUP($C98,[23]PSP!$C:$C,[23]PSP!$DU:$DU)</f>
        <v>106.83</v>
      </c>
      <c r="DV98" s="28">
        <f t="shared" si="574"/>
        <v>2670.75</v>
      </c>
      <c r="DW98" s="29"/>
      <c r="DX98" s="54">
        <f>_xlfn.XLOOKUP($C98,[23]PSP!$C:$C,[23]PSP!$DX:$DX)</f>
        <v>1</v>
      </c>
      <c r="DY98" s="27">
        <f>_xlfn.XLOOKUP($C98,[23]PSP!$C:$C,[23]PSP!$DY:$DY)</f>
        <v>106.83</v>
      </c>
      <c r="DZ98" s="28">
        <f t="shared" si="575"/>
        <v>106.83</v>
      </c>
      <c r="EA98" s="29"/>
      <c r="EB98" s="54">
        <f>_xlfn.XLOOKUP($C98,[23]PSP!$C:$C,[23]PSP!$EB:$EB)</f>
        <v>0</v>
      </c>
      <c r="EC98" s="27">
        <f>_xlfn.XLOOKUP($C98,[23]PSP!$C:$C,[23]PSP!$EC:$EC)</f>
        <v>106.83</v>
      </c>
      <c r="ED98" s="28">
        <f t="shared" si="576"/>
        <v>0</v>
      </c>
      <c r="EE98" s="29"/>
      <c r="EF98" s="54">
        <f>_xlfn.XLOOKUP($C98,[23]PSP!$C:$C,[23]PSP!$EF:$EF)</f>
        <v>0</v>
      </c>
      <c r="EG98" s="27">
        <f>_xlfn.XLOOKUP($C98,[23]PSP!$C:$C,[23]PSP!$EG:$EG)</f>
        <v>106.83</v>
      </c>
      <c r="EH98" s="28">
        <f t="shared" si="577"/>
        <v>0</v>
      </c>
      <c r="EI98" s="29"/>
      <c r="EJ98" s="54">
        <f>_xlfn.XLOOKUP($C98,[23]PSP!$C:$C,[23]PSP!$EJ:$EJ)</f>
        <v>0</v>
      </c>
      <c r="EK98" s="27">
        <f>_xlfn.XLOOKUP($C98,[23]PSP!$C:$C,[23]PSP!$EK:$EK)</f>
        <v>106.83</v>
      </c>
      <c r="EL98" s="28">
        <f t="shared" si="578"/>
        <v>0</v>
      </c>
      <c r="EM98" s="29"/>
      <c r="EN98" s="108"/>
      <c r="EO98" s="29">
        <f t="shared" si="443"/>
        <v>10682.999999999998</v>
      </c>
      <c r="EP98" s="29">
        <f t="shared" si="442"/>
        <v>10683</v>
      </c>
      <c r="EQ98" s="4" t="b">
        <f t="shared" si="510"/>
        <v>1</v>
      </c>
      <c r="ES98" s="118">
        <f t="shared" si="200"/>
        <v>1.1767000000000001</v>
      </c>
    </row>
    <row r="99" spans="3:149" ht="21" x14ac:dyDescent="0.25">
      <c r="C99" s="24" t="s">
        <v>765</v>
      </c>
      <c r="D99" s="43">
        <f>_xlfn.XLOOKUP($C99,[23]PSP!$C:$C,[23]PSP!$D:$D)</f>
        <v>5213870</v>
      </c>
      <c r="E99" s="24" t="str">
        <f>_xlfn.XLOOKUP($C99,[23]PSP!$C:$C,[23]PSP!$E:$E)</f>
        <v>SICRO SERVIÇO</v>
      </c>
      <c r="F99" s="25" t="str">
        <f>_xlfn.XLOOKUP($C99,[23]PSP!$C:$C,[23]PSP!$F:$F)</f>
        <v>FORNECIMENTO E IMPLANTAÇÃO DE SUPORTE METÁLICO GALVANIZADO PARA PLACAS - 3,00 X 2,00 M</v>
      </c>
      <c r="G99" s="26" t="str">
        <f>_xlfn.XLOOKUP($C99,[23]PSP!$C:$C,[23]PSP!$G:$G)</f>
        <v>UN</v>
      </c>
      <c r="H99" s="53">
        <f>_xlfn.XLOOKUP($C99,[23]PSP!$C:$C,[23]PSP!$H:$H)</f>
        <v>17</v>
      </c>
      <c r="I99" s="28">
        <f>_xlfn.XLOOKUP($C99,[23]PSP!$C:$C,[23]PSP!$I:$I)</f>
        <v>20895.72</v>
      </c>
      <c r="J99" s="28">
        <f t="shared" si="545"/>
        <v>24587.993724000004</v>
      </c>
      <c r="K99" s="29"/>
      <c r="L99" s="54">
        <f>_xlfn.XLOOKUP($C99,[23]PSP!$C:$C,[23]PSP!$L:$L)</f>
        <v>0</v>
      </c>
      <c r="M99" s="27">
        <f>_xlfn.XLOOKUP($C99,[23]PSP!$C:$C,[23]PSP!$M:$M)</f>
        <v>1229.1600000000001</v>
      </c>
      <c r="N99" s="28">
        <f t="shared" si="546"/>
        <v>0</v>
      </c>
      <c r="O99" s="29"/>
      <c r="P99" s="54">
        <f>_xlfn.XLOOKUP($C99,[23]PSP!$C:$C,[23]PSP!$P:$P)</f>
        <v>0</v>
      </c>
      <c r="Q99" s="27">
        <f>_xlfn.XLOOKUP($C99,[23]PSP!$C:$C,[23]PSP!$Q:$Q)</f>
        <v>1229.1600000000001</v>
      </c>
      <c r="R99" s="28">
        <f t="shared" si="547"/>
        <v>0</v>
      </c>
      <c r="S99" s="29"/>
      <c r="T99" s="54">
        <f>_xlfn.XLOOKUP($C99,[23]PSP!$C:$C,[23]PSP!$T:$T)</f>
        <v>0</v>
      </c>
      <c r="U99" s="27">
        <f>_xlfn.XLOOKUP($C99,[23]PSP!$C:$C,[23]PSP!$U:$U)</f>
        <v>1229.1600000000001</v>
      </c>
      <c r="V99" s="28">
        <f t="shared" si="548"/>
        <v>0</v>
      </c>
      <c r="W99" s="29"/>
      <c r="X99" s="54">
        <f>_xlfn.XLOOKUP($C99,[23]PSP!$C:$C,[23]PSP!$X:$X)</f>
        <v>0</v>
      </c>
      <c r="Y99" s="27">
        <f>_xlfn.XLOOKUP($C99,[23]PSP!$C:$C,[23]PSP!$Y:$Y)</f>
        <v>1229.1600000000001</v>
      </c>
      <c r="Z99" s="28">
        <f t="shared" si="549"/>
        <v>0</v>
      </c>
      <c r="AA99" s="29"/>
      <c r="AB99" s="54">
        <f>_xlfn.XLOOKUP($C99,[23]PSP!$C:$C,[23]PSP!$AB:$AB)</f>
        <v>0</v>
      </c>
      <c r="AC99" s="27">
        <f>_xlfn.XLOOKUP($C99,[23]PSP!$C:$C,[23]PSP!$AC:$AC)</f>
        <v>1229.1600000000001</v>
      </c>
      <c r="AD99" s="28">
        <f t="shared" si="550"/>
        <v>0</v>
      </c>
      <c r="AE99" s="29"/>
      <c r="AF99" s="54">
        <f>_xlfn.XLOOKUP($C99,[23]PSP!$C:$C,[23]PSP!$AF:$AF)</f>
        <v>0</v>
      </c>
      <c r="AG99" s="27">
        <f>_xlfn.XLOOKUP($C99,[23]PSP!$C:$C,[23]PSP!$AG:$AG)</f>
        <v>1229.1600000000001</v>
      </c>
      <c r="AH99" s="28">
        <f t="shared" si="551"/>
        <v>0</v>
      </c>
      <c r="AI99" s="29"/>
      <c r="AJ99" s="54">
        <f>_xlfn.XLOOKUP($C99,[23]PSP!$C:$C,[23]PSP!$AJ:$AJ)</f>
        <v>0</v>
      </c>
      <c r="AK99" s="27">
        <f>_xlfn.XLOOKUP($C99,[23]PSP!$C:$C,[23]PSP!$AK:$AK)</f>
        <v>1229.1600000000001</v>
      </c>
      <c r="AL99" s="28">
        <f t="shared" si="552"/>
        <v>0</v>
      </c>
      <c r="AM99" s="29"/>
      <c r="AN99" s="54">
        <f>_xlfn.XLOOKUP($C99,[23]PSP!$C:$C,[23]PSP!$AN:$AN)</f>
        <v>4</v>
      </c>
      <c r="AO99" s="27">
        <f>_xlfn.XLOOKUP($C99,[23]PSP!$C:$C,[23]PSP!$AO:$AO)</f>
        <v>1229.1600000000001</v>
      </c>
      <c r="AP99" s="28">
        <f t="shared" si="553"/>
        <v>4916.6400000000003</v>
      </c>
      <c r="AQ99" s="29"/>
      <c r="AR99" s="54">
        <f>_xlfn.XLOOKUP($C99,[23]PSP!$C:$C,[23]PSP!$AR:$AR)</f>
        <v>0</v>
      </c>
      <c r="AS99" s="27">
        <f>_xlfn.XLOOKUP($C99,[23]PSP!$C:$C,[23]PSP!$AS:$AS)</f>
        <v>1229.1600000000001</v>
      </c>
      <c r="AT99" s="28">
        <f t="shared" si="554"/>
        <v>0</v>
      </c>
      <c r="AU99" s="29"/>
      <c r="AV99" s="54">
        <f>_xlfn.XLOOKUP($C99,[23]PSP!$C:$C,[23]PSP!$AV:$AV)</f>
        <v>0</v>
      </c>
      <c r="AW99" s="27">
        <f>_xlfn.XLOOKUP($C99,[23]PSP!$C:$C,[23]PSP!$AW:$AW)</f>
        <v>1229.1600000000001</v>
      </c>
      <c r="AX99" s="28">
        <f t="shared" si="555"/>
        <v>0</v>
      </c>
      <c r="AY99" s="29"/>
      <c r="AZ99" s="54">
        <f>_xlfn.XLOOKUP($C99,[23]PSP!$C:$C,[23]PSP!$AZ:$AZ)</f>
        <v>0</v>
      </c>
      <c r="BA99" s="27">
        <f>_xlfn.XLOOKUP($C99,[23]PSP!$C:$C,[23]PSP!$BA:$BA)</f>
        <v>1229.1600000000001</v>
      </c>
      <c r="BB99" s="28">
        <f t="shared" si="556"/>
        <v>0</v>
      </c>
      <c r="BC99" s="29"/>
      <c r="BD99" s="54">
        <f>_xlfn.XLOOKUP($C99,[23]PSP!$C:$C,[23]PSP!$BD:$BD)</f>
        <v>0</v>
      </c>
      <c r="BE99" s="27">
        <f>_xlfn.XLOOKUP($C99,[23]PSP!$C:$C,[23]PSP!$BE:$BE)</f>
        <v>1229.1600000000001</v>
      </c>
      <c r="BF99" s="28">
        <f t="shared" si="557"/>
        <v>0</v>
      </c>
      <c r="BG99" s="29"/>
      <c r="BH99" s="54">
        <f>_xlfn.XLOOKUP($C99,[23]PSP!$C:$C,[23]PSP!$BH:$BH)</f>
        <v>0</v>
      </c>
      <c r="BI99" s="27">
        <f>_xlfn.XLOOKUP($C99,[23]PSP!$C:$C,[23]PSP!$BI:$BI)</f>
        <v>1229.1600000000001</v>
      </c>
      <c r="BJ99" s="28">
        <f t="shared" si="558"/>
        <v>0</v>
      </c>
      <c r="BK99" s="29"/>
      <c r="BL99" s="54">
        <f>_xlfn.XLOOKUP($C99,[23]PSP!$C:$C,[23]PSP!$BL:$BL)</f>
        <v>0</v>
      </c>
      <c r="BM99" s="27">
        <f>_xlfn.XLOOKUP($C99,[23]PSP!$C:$C,[23]PSP!$BM:$BM)</f>
        <v>1229.1600000000001</v>
      </c>
      <c r="BN99" s="28">
        <f t="shared" si="559"/>
        <v>0</v>
      </c>
      <c r="BO99" s="29"/>
      <c r="BP99" s="54">
        <f>_xlfn.XLOOKUP($C99,[23]PSP!$C:$C,[23]PSP!$BP:$BP)</f>
        <v>0</v>
      </c>
      <c r="BQ99" s="27">
        <f>_xlfn.XLOOKUP($C99,[23]PSP!$C:$C,[23]PSP!$BQ:$BQ)</f>
        <v>1229.1600000000001</v>
      </c>
      <c r="BR99" s="28">
        <f t="shared" si="560"/>
        <v>0</v>
      </c>
      <c r="BS99" s="29"/>
      <c r="BT99" s="54">
        <f>_xlfn.XLOOKUP($C99,[23]PSP!$C:$C,[23]PSP!$BT:$BT)</f>
        <v>0</v>
      </c>
      <c r="BU99" s="27">
        <f>_xlfn.XLOOKUP($C99,[23]PSP!$C:$C,[23]PSP!$BU:$BU)</f>
        <v>1229.1600000000001</v>
      </c>
      <c r="BV99" s="28">
        <f t="shared" si="561"/>
        <v>0</v>
      </c>
      <c r="BW99" s="29"/>
      <c r="BX99" s="54">
        <f>_xlfn.XLOOKUP($C99,[23]PSP!$C:$C,[23]PSP!$BX:$BX)</f>
        <v>0</v>
      </c>
      <c r="BY99" s="27">
        <f>_xlfn.XLOOKUP($C99,[23]PSP!$C:$C,[23]PSP!$BY:$BY)</f>
        <v>1229.1600000000001</v>
      </c>
      <c r="BZ99" s="28">
        <f t="shared" si="562"/>
        <v>0</v>
      </c>
      <c r="CA99" s="29"/>
      <c r="CB99" s="54">
        <f>_xlfn.XLOOKUP($C99,[23]PSP!$C:$C,[23]PSP!$CB:$CB)</f>
        <v>1</v>
      </c>
      <c r="CC99" s="27">
        <f>_xlfn.XLOOKUP($C99,[23]PSP!$C:$C,[23]PSP!$CC:$CC)</f>
        <v>1229.1600000000001</v>
      </c>
      <c r="CD99" s="28">
        <f t="shared" si="563"/>
        <v>1229.1600000000001</v>
      </c>
      <c r="CE99" s="29"/>
      <c r="CF99" s="54">
        <f>_xlfn.XLOOKUP($C99,[23]PSP!$C:$C,[23]PSP!$CF:$CF)</f>
        <v>4</v>
      </c>
      <c r="CG99" s="27">
        <f>_xlfn.XLOOKUP($C99,[23]PSP!$C:$C,[23]PSP!$CG:$CG)</f>
        <v>1229.1600000000001</v>
      </c>
      <c r="CH99" s="28">
        <f t="shared" si="564"/>
        <v>4916.6400000000003</v>
      </c>
      <c r="CI99" s="29"/>
      <c r="CJ99" s="54">
        <f>_xlfn.XLOOKUP($C99,[23]PSP!$C:$C,[23]PSP!$CJ:$CJ)</f>
        <v>0</v>
      </c>
      <c r="CK99" s="27">
        <f>_xlfn.XLOOKUP($C99,[23]PSP!$C:$C,[23]PSP!$CK:$CK)</f>
        <v>1229.1600000000001</v>
      </c>
      <c r="CL99" s="28">
        <f t="shared" si="565"/>
        <v>0</v>
      </c>
      <c r="CM99" s="29"/>
      <c r="CN99" s="54">
        <f>_xlfn.XLOOKUP($C99,[23]PSP!$C:$C,[23]PSP!$CN:$CN)</f>
        <v>0</v>
      </c>
      <c r="CO99" s="27">
        <f>_xlfn.XLOOKUP($C99,[23]PSP!$C:$C,[23]PSP!$CO:$CO)</f>
        <v>1229.1600000000001</v>
      </c>
      <c r="CP99" s="28">
        <f t="shared" si="566"/>
        <v>0</v>
      </c>
      <c r="CQ99" s="29"/>
      <c r="CR99" s="54">
        <f>_xlfn.XLOOKUP($C99,[23]PSP!$C:$C,[23]PSP!$CR:$CR)</f>
        <v>0</v>
      </c>
      <c r="CS99" s="27">
        <f>_xlfn.XLOOKUP($C99,[23]PSP!$C:$C,[23]PSP!$CS:$CS)</f>
        <v>1229.1600000000001</v>
      </c>
      <c r="CT99" s="28">
        <f t="shared" si="567"/>
        <v>0</v>
      </c>
      <c r="CU99" s="29"/>
      <c r="CV99" s="54">
        <f>_xlfn.XLOOKUP($C99,[23]PSP!$C:$C,[23]PSP!$CV:$CV)</f>
        <v>0</v>
      </c>
      <c r="CW99" s="27">
        <f>_xlfn.XLOOKUP($C99,[23]PSP!$C:$C,[23]PSP!$CW:$CW)</f>
        <v>1229.1600000000001</v>
      </c>
      <c r="CX99" s="28">
        <f t="shared" si="568"/>
        <v>0</v>
      </c>
      <c r="CY99" s="29"/>
      <c r="CZ99" s="54">
        <f>_xlfn.XLOOKUP($C99,[23]PSP!$C:$C,[23]PSP!$CZ:$CZ)</f>
        <v>1</v>
      </c>
      <c r="DA99" s="27">
        <f>_xlfn.XLOOKUP($C99,[23]PSP!$C:$C,[23]PSP!$DA:$DA)</f>
        <v>1229.1600000000001</v>
      </c>
      <c r="DB99" s="28">
        <f t="shared" si="569"/>
        <v>1229.1600000000001</v>
      </c>
      <c r="DC99" s="29"/>
      <c r="DD99" s="54">
        <f>_xlfn.XLOOKUP($C99,[23]PSP!$C:$C,[23]PSP!$DD:$DD)</f>
        <v>0</v>
      </c>
      <c r="DE99" s="27">
        <f>_xlfn.XLOOKUP($C99,[23]PSP!$C:$C,[23]PSP!$DE:$DE)</f>
        <v>1229.1600000000001</v>
      </c>
      <c r="DF99" s="28">
        <f t="shared" si="570"/>
        <v>0</v>
      </c>
      <c r="DG99" s="29"/>
      <c r="DH99" s="54">
        <f>_xlfn.XLOOKUP($C99,[23]PSP!$C:$C,[23]PSP!$DH:$DH)</f>
        <v>0</v>
      </c>
      <c r="DI99" s="27">
        <f>_xlfn.XLOOKUP($C99,[23]PSP!$C:$C,[23]PSP!$DI:$DI)</f>
        <v>1229.1600000000001</v>
      </c>
      <c r="DJ99" s="28">
        <f t="shared" si="571"/>
        <v>0</v>
      </c>
      <c r="DK99" s="29"/>
      <c r="DL99" s="54">
        <f>_xlfn.XLOOKUP($C99,[23]PSP!$C:$C,[23]PSP!$DL:$DL)</f>
        <v>0</v>
      </c>
      <c r="DM99" s="27">
        <f>_xlfn.XLOOKUP($C99,[23]PSP!$C:$C,[23]PSP!$DM:$DM)</f>
        <v>1229.1600000000001</v>
      </c>
      <c r="DN99" s="28">
        <f t="shared" si="572"/>
        <v>0</v>
      </c>
      <c r="DO99" s="29"/>
      <c r="DP99" s="54">
        <f>_xlfn.XLOOKUP($C99,[23]PSP!$C:$C,[23]PSP!$DP:$DP)</f>
        <v>0</v>
      </c>
      <c r="DQ99" s="27">
        <f>_xlfn.XLOOKUP($C99,[23]PSP!$C:$C,[23]PSP!$DQ:$DQ)</f>
        <v>1229.1600000000001</v>
      </c>
      <c r="DR99" s="28">
        <f t="shared" si="573"/>
        <v>0</v>
      </c>
      <c r="DS99" s="29"/>
      <c r="DT99" s="54">
        <f>_xlfn.XLOOKUP($C99,[23]PSP!$C:$C,[23]PSP!$DT:$DT)</f>
        <v>7</v>
      </c>
      <c r="DU99" s="27">
        <f>_xlfn.XLOOKUP($C99,[23]PSP!$C:$C,[23]PSP!$DU:$DU)</f>
        <v>1229.1600000000001</v>
      </c>
      <c r="DV99" s="28">
        <f t="shared" si="574"/>
        <v>8604.1200000000008</v>
      </c>
      <c r="DW99" s="29"/>
      <c r="DX99" s="54">
        <f>_xlfn.XLOOKUP($C99,[23]PSP!$C:$C,[23]PSP!$DX:$DX)</f>
        <v>0</v>
      </c>
      <c r="DY99" s="27">
        <f>_xlfn.XLOOKUP($C99,[23]PSP!$C:$C,[23]PSP!$DY:$DY)</f>
        <v>1229.1600000000001</v>
      </c>
      <c r="DZ99" s="28">
        <f t="shared" si="575"/>
        <v>0</v>
      </c>
      <c r="EA99" s="29"/>
      <c r="EB99" s="54">
        <f>_xlfn.XLOOKUP($C99,[23]PSP!$C:$C,[23]PSP!$EB:$EB)</f>
        <v>0</v>
      </c>
      <c r="EC99" s="27">
        <f>_xlfn.XLOOKUP($C99,[23]PSP!$C:$C,[23]PSP!$EC:$EC)</f>
        <v>1229.1600000000001</v>
      </c>
      <c r="ED99" s="28">
        <f t="shared" si="576"/>
        <v>0</v>
      </c>
      <c r="EE99" s="29"/>
      <c r="EF99" s="54">
        <f>_xlfn.XLOOKUP($C99,[23]PSP!$C:$C,[23]PSP!$EF:$EF)</f>
        <v>0</v>
      </c>
      <c r="EG99" s="27">
        <f>_xlfn.XLOOKUP($C99,[23]PSP!$C:$C,[23]PSP!$EG:$EG)</f>
        <v>1229.1600000000001</v>
      </c>
      <c r="EH99" s="28">
        <f t="shared" si="577"/>
        <v>0</v>
      </c>
      <c r="EI99" s="29"/>
      <c r="EJ99" s="54">
        <f>_xlfn.XLOOKUP($C99,[23]PSP!$C:$C,[23]PSP!$EJ:$EJ)</f>
        <v>0</v>
      </c>
      <c r="EK99" s="27">
        <f>_xlfn.XLOOKUP($C99,[23]PSP!$C:$C,[23]PSP!$EK:$EK)</f>
        <v>1229.1600000000001</v>
      </c>
      <c r="EL99" s="28">
        <f t="shared" si="578"/>
        <v>0</v>
      </c>
      <c r="EM99" s="29"/>
      <c r="EN99" s="108"/>
      <c r="EO99" s="29">
        <f t="shared" si="443"/>
        <v>20895.72</v>
      </c>
      <c r="EP99" s="29">
        <f t="shared" si="442"/>
        <v>20895.72</v>
      </c>
      <c r="EQ99" s="4" t="b">
        <f t="shared" si="510"/>
        <v>1</v>
      </c>
      <c r="ES99" s="118">
        <f t="shared" si="200"/>
        <v>1.1767000000000001</v>
      </c>
    </row>
    <row r="100" spans="3:149" ht="14.25" x14ac:dyDescent="0.25">
      <c r="C100" s="64" t="s">
        <v>767</v>
      </c>
      <c r="D100" s="65"/>
      <c r="E100" s="64"/>
      <c r="F100" s="66" t="s">
        <v>1188</v>
      </c>
      <c r="G100" s="55"/>
      <c r="H100" s="55"/>
      <c r="I100" s="67"/>
      <c r="J100" s="67"/>
      <c r="L100" s="68"/>
      <c r="M100" s="69"/>
      <c r="N100" s="67"/>
      <c r="P100" s="68"/>
      <c r="Q100" s="69"/>
      <c r="R100" s="67"/>
      <c r="T100" s="68"/>
      <c r="U100" s="69"/>
      <c r="V100" s="67"/>
      <c r="X100" s="68"/>
      <c r="Y100" s="69"/>
      <c r="Z100" s="67"/>
      <c r="AB100" s="68"/>
      <c r="AC100" s="69"/>
      <c r="AD100" s="67"/>
      <c r="AF100" s="68"/>
      <c r="AG100" s="69"/>
      <c r="AH100" s="67"/>
      <c r="AJ100" s="68"/>
      <c r="AK100" s="69"/>
      <c r="AL100" s="67"/>
      <c r="AN100" s="68"/>
      <c r="AO100" s="69"/>
      <c r="AP100" s="67"/>
      <c r="AR100" s="68"/>
      <c r="AS100" s="69"/>
      <c r="AT100" s="67"/>
      <c r="AV100" s="68"/>
      <c r="AW100" s="69"/>
      <c r="AX100" s="67"/>
      <c r="AZ100" s="68"/>
      <c r="BA100" s="69"/>
      <c r="BB100" s="67"/>
      <c r="BD100" s="68"/>
      <c r="BE100" s="69"/>
      <c r="BF100" s="67"/>
      <c r="BH100" s="68"/>
      <c r="BI100" s="69"/>
      <c r="BJ100" s="67"/>
      <c r="BL100" s="68"/>
      <c r="BM100" s="69"/>
      <c r="BN100" s="67"/>
      <c r="BP100" s="68"/>
      <c r="BQ100" s="69"/>
      <c r="BR100" s="67"/>
      <c r="BT100" s="68"/>
      <c r="BU100" s="69"/>
      <c r="BV100" s="67"/>
      <c r="BX100" s="68"/>
      <c r="BY100" s="69"/>
      <c r="BZ100" s="67"/>
      <c r="CB100" s="68"/>
      <c r="CC100" s="69"/>
      <c r="CD100" s="67"/>
      <c r="CF100" s="68"/>
      <c r="CG100" s="69"/>
      <c r="CH100" s="67"/>
      <c r="CJ100" s="68"/>
      <c r="CK100" s="69"/>
      <c r="CL100" s="67"/>
      <c r="CN100" s="68"/>
      <c r="CO100" s="69"/>
      <c r="CP100" s="67"/>
      <c r="CR100" s="68"/>
      <c r="CS100" s="69"/>
      <c r="CT100" s="67"/>
      <c r="CV100" s="68"/>
      <c r="CW100" s="69"/>
      <c r="CX100" s="67"/>
      <c r="CZ100" s="68"/>
      <c r="DA100" s="69"/>
      <c r="DB100" s="67"/>
      <c r="DD100" s="68"/>
      <c r="DE100" s="69"/>
      <c r="DF100" s="67"/>
      <c r="DH100" s="68"/>
      <c r="DI100" s="69"/>
      <c r="DJ100" s="67"/>
      <c r="DL100" s="68"/>
      <c r="DM100" s="69"/>
      <c r="DN100" s="67"/>
      <c r="DP100" s="68"/>
      <c r="DQ100" s="69"/>
      <c r="DR100" s="67"/>
      <c r="DT100" s="68"/>
      <c r="DU100" s="69"/>
      <c r="DV100" s="67"/>
      <c r="DX100" s="68"/>
      <c r="DY100" s="69"/>
      <c r="DZ100" s="67"/>
      <c r="EB100" s="68"/>
      <c r="EC100" s="69"/>
      <c r="ED100" s="67"/>
      <c r="EF100" s="68"/>
      <c r="EG100" s="69"/>
      <c r="EH100" s="67"/>
      <c r="EJ100" s="68"/>
      <c r="EK100" s="69"/>
      <c r="EL100" s="67"/>
      <c r="EN100" s="107"/>
      <c r="EO100" s="29">
        <f t="shared" si="443"/>
        <v>0</v>
      </c>
      <c r="EP100" s="29">
        <f t="shared" si="442"/>
        <v>0</v>
      </c>
      <c r="EQ100" s="4" t="b">
        <f t="shared" si="510"/>
        <v>1</v>
      </c>
      <c r="ES100" s="118">
        <f t="shared" si="200"/>
        <v>1.1767000000000001</v>
      </c>
    </row>
    <row r="101" spans="3:149" ht="31.5" x14ac:dyDescent="0.25">
      <c r="C101" s="24" t="s">
        <v>768</v>
      </c>
      <c r="D101" s="43" t="str">
        <f>_xlfn.XLOOKUP($C101,[23]PSP!$C:$C,[23]PSP!$D:$D)</f>
        <v>RO-41278</v>
      </c>
      <c r="E101" s="24" t="str">
        <f>_xlfn.XLOOKUP($C101,[23]PSP!$C:$C,[23]PSP!$E:$E)</f>
        <v>DER/MG</v>
      </c>
      <c r="F101" s="25" t="str">
        <f>_xlfn.XLOOKUP($C101,[23]PSP!$C:$C,[23]PSP!$F:$F)</f>
        <v>CERCA  DE  ARAME  FARPADO,  TIPO  OC.CA-01  (COM  4  FIOS  E MOURÃO  DE  MADEIRA  COM  ESPAÇAMENTO  DE  2,5  METROS)  ((EXECUÇÃO,   INCLUINDO   ESCAVAÇÃO , FORNECIMENTO, ASSENTAMENTO E TRANSPORTE DE TODOS OS MATERIAIS)</v>
      </c>
      <c r="G101" s="26" t="str">
        <f>_xlfn.XLOOKUP($C101,[23]PSP!$C:$C,[23]PSP!$G:$G)</f>
        <v>M</v>
      </c>
      <c r="H101" s="53">
        <f>_xlfn.XLOOKUP($C101,[23]PSP!$C:$C,[23]PSP!$H:$H)</f>
        <v>206668.80000000005</v>
      </c>
      <c r="I101" s="28">
        <f>_xlfn.XLOOKUP($C101,[23]PSP!$C:$C,[23]PSP!$I:$I)</f>
        <v>2984297.34</v>
      </c>
      <c r="J101" s="28">
        <f t="shared" ref="J101:J102" si="579">IF(LEFT(D101,6)="COT.IS",I101,I101*(1+$J$7))</f>
        <v>3511622.679978</v>
      </c>
      <c r="K101" s="29"/>
      <c r="L101" s="54">
        <f>_xlfn.XLOOKUP($C101,[23]PSP!$C:$C,[23]PSP!$L:$L)</f>
        <v>4555.2</v>
      </c>
      <c r="M101" s="27">
        <f>_xlfn.XLOOKUP($C101,[23]PSP!$C:$C,[23]PSP!$M:$M)</f>
        <v>14.44</v>
      </c>
      <c r="N101" s="28">
        <f t="shared" ref="N101:N102" si="580">TRUNC(M101*L101,2)</f>
        <v>65777.08</v>
      </c>
      <c r="O101" s="29"/>
      <c r="P101" s="54">
        <f>_xlfn.XLOOKUP($C101,[23]PSP!$C:$C,[23]PSP!$P:$P)</f>
        <v>801.6</v>
      </c>
      <c r="Q101" s="27">
        <f>_xlfn.XLOOKUP($C101,[23]PSP!$C:$C,[23]PSP!$Q:$Q)</f>
        <v>14.44</v>
      </c>
      <c r="R101" s="28">
        <f t="shared" ref="R101:R102" si="581">TRUNC(Q101*P101,2)</f>
        <v>11575.1</v>
      </c>
      <c r="S101" s="29"/>
      <c r="T101" s="54">
        <f>_xlfn.XLOOKUP($C101,[23]PSP!$C:$C,[23]PSP!$T:$T)</f>
        <v>1046.3999999999996</v>
      </c>
      <c r="U101" s="27">
        <f>_xlfn.XLOOKUP($C101,[23]PSP!$C:$C,[23]PSP!$U:$U)</f>
        <v>14.44</v>
      </c>
      <c r="V101" s="28">
        <f t="shared" ref="V101:V102" si="582">TRUNC(U101*T101,2)</f>
        <v>15110.01</v>
      </c>
      <c r="W101" s="29"/>
      <c r="X101" s="54">
        <f>_xlfn.XLOOKUP($C101,[23]PSP!$C:$C,[23]PSP!$X:$X)</f>
        <v>9460.7999999999993</v>
      </c>
      <c r="Y101" s="27">
        <f>_xlfn.XLOOKUP($C101,[23]PSP!$C:$C,[23]PSP!$Y:$Y)</f>
        <v>14.44</v>
      </c>
      <c r="Z101" s="28">
        <f t="shared" ref="Z101:Z102" si="583">TRUNC(Y101*X101,2)</f>
        <v>136613.95000000001</v>
      </c>
      <c r="AA101" s="29"/>
      <c r="AB101" s="54">
        <f>_xlfn.XLOOKUP($C101,[23]PSP!$C:$C,[23]PSP!$AB:$AB)</f>
        <v>5303.9999999999982</v>
      </c>
      <c r="AC101" s="27">
        <f>_xlfn.XLOOKUP($C101,[23]PSP!$C:$C,[23]PSP!$AC:$AC)</f>
        <v>14.44</v>
      </c>
      <c r="AD101" s="28">
        <f t="shared" ref="AD101:AD102" si="584">TRUNC(AC101*AB101,2)</f>
        <v>76589.759999999995</v>
      </c>
      <c r="AE101" s="29"/>
      <c r="AF101" s="54">
        <f>_xlfn.XLOOKUP($C101,[23]PSP!$C:$C,[23]PSP!$AF:$AF)</f>
        <v>5966.4</v>
      </c>
      <c r="AG101" s="27">
        <f>_xlfn.XLOOKUP($C101,[23]PSP!$C:$C,[23]PSP!$AG:$AG)</f>
        <v>14.44</v>
      </c>
      <c r="AH101" s="28">
        <f t="shared" ref="AH101:AH102" si="585">TRUNC(AG101*AF101,2)</f>
        <v>86154.81</v>
      </c>
      <c r="AI101" s="29"/>
      <c r="AJ101" s="54">
        <f>_xlfn.XLOOKUP($C101,[23]PSP!$C:$C,[23]PSP!$AJ:$AJ)</f>
        <v>3672.0000000000023</v>
      </c>
      <c r="AK101" s="27">
        <f>_xlfn.XLOOKUP($C101,[23]PSP!$C:$C,[23]PSP!$AK:$AK)</f>
        <v>14.44</v>
      </c>
      <c r="AL101" s="28">
        <f t="shared" ref="AL101:AL102" si="586">TRUNC(AK101*AJ101,2)</f>
        <v>53023.68</v>
      </c>
      <c r="AM101" s="29"/>
      <c r="AN101" s="54">
        <f>_xlfn.XLOOKUP($C101,[23]PSP!$C:$C,[23]PSP!$AN:$AN)</f>
        <v>10411.199999999915</v>
      </c>
      <c r="AO101" s="27">
        <f>_xlfn.XLOOKUP($C101,[23]PSP!$C:$C,[23]PSP!$AO:$AO)</f>
        <v>14.44</v>
      </c>
      <c r="AP101" s="28">
        <f t="shared" ref="AP101:AP102" si="587">TRUNC(AO101*AN101,2)</f>
        <v>150337.72</v>
      </c>
      <c r="AQ101" s="29"/>
      <c r="AR101" s="54">
        <f>_xlfn.XLOOKUP($C101,[23]PSP!$C:$C,[23]PSP!$AR:$AR)</f>
        <v>2520</v>
      </c>
      <c r="AS101" s="27">
        <f>_xlfn.XLOOKUP($C101,[23]PSP!$C:$C,[23]PSP!$AS:$AS)</f>
        <v>14.44</v>
      </c>
      <c r="AT101" s="28">
        <f t="shared" ref="AT101:AT102" si="588">TRUNC(AS101*AR101,2)</f>
        <v>36388.800000000003</v>
      </c>
      <c r="AU101" s="29"/>
      <c r="AV101" s="54">
        <f>_xlfn.XLOOKUP($C101,[23]PSP!$C:$C,[23]PSP!$AV:$AV)</f>
        <v>6873.600000000024</v>
      </c>
      <c r="AW101" s="27">
        <f>_xlfn.XLOOKUP($C101,[23]PSP!$C:$C,[23]PSP!$AW:$AW)</f>
        <v>14.44</v>
      </c>
      <c r="AX101" s="28">
        <f t="shared" ref="AX101:AX102" si="589">TRUNC(AW101*AV101,2)</f>
        <v>99254.78</v>
      </c>
      <c r="AY101" s="29"/>
      <c r="AZ101" s="54">
        <f>_xlfn.XLOOKUP($C101,[23]PSP!$C:$C,[23]PSP!$AZ:$AZ)</f>
        <v>1358.3999999999651</v>
      </c>
      <c r="BA101" s="27">
        <f>_xlfn.XLOOKUP($C101,[23]PSP!$C:$C,[23]PSP!$BA:$BA)</f>
        <v>14.44</v>
      </c>
      <c r="BB101" s="28">
        <f t="shared" ref="BB101:BB102" si="590">TRUNC(BA101*AZ101,2)</f>
        <v>19615.29</v>
      </c>
      <c r="BC101" s="29"/>
      <c r="BD101" s="54">
        <f>_xlfn.XLOOKUP($C101,[23]PSP!$C:$C,[23]PSP!$BD:$BD)</f>
        <v>12715.200000000059</v>
      </c>
      <c r="BE101" s="27">
        <f>_xlfn.XLOOKUP($C101,[23]PSP!$C:$C,[23]PSP!$BE:$BE)</f>
        <v>14.44</v>
      </c>
      <c r="BF101" s="28">
        <f t="shared" ref="BF101:BF102" si="591">TRUNC(BE101*BD101,2)</f>
        <v>183607.48</v>
      </c>
      <c r="BG101" s="29"/>
      <c r="BH101" s="54">
        <f>_xlfn.XLOOKUP($C101,[23]PSP!$C:$C,[23]PSP!$BH:$BH)</f>
        <v>12115.200000000003</v>
      </c>
      <c r="BI101" s="27">
        <f>_xlfn.XLOOKUP($C101,[23]PSP!$C:$C,[23]PSP!$BI:$BI)</f>
        <v>14.44</v>
      </c>
      <c r="BJ101" s="28">
        <f t="shared" ref="BJ101:BJ102" si="592">TRUNC(BI101*BH101,2)</f>
        <v>174943.48</v>
      </c>
      <c r="BK101" s="29"/>
      <c r="BL101" s="54">
        <f>_xlfn.XLOOKUP($C101,[23]PSP!$C:$C,[23]PSP!$BL:$BL)</f>
        <v>15528.000000000065</v>
      </c>
      <c r="BM101" s="27">
        <f>_xlfn.XLOOKUP($C101,[23]PSP!$C:$C,[23]PSP!$BM:$BM)</f>
        <v>14.44</v>
      </c>
      <c r="BN101" s="28">
        <f t="shared" ref="BN101:BN102" si="593">TRUNC(BM101*BL101,2)</f>
        <v>224224.32</v>
      </c>
      <c r="BO101" s="29"/>
      <c r="BP101" s="54">
        <f>_xlfn.XLOOKUP($C101,[23]PSP!$C:$C,[23]PSP!$BP:$BP)</f>
        <v>2918.3999999999651</v>
      </c>
      <c r="BQ101" s="27">
        <f>_xlfn.XLOOKUP($C101,[23]PSP!$C:$C,[23]PSP!$BQ:$BQ)</f>
        <v>14.44</v>
      </c>
      <c r="BR101" s="28">
        <f t="shared" ref="BR101:BR102" si="594">TRUNC(BQ101*BP101,2)</f>
        <v>42141.69</v>
      </c>
      <c r="BS101" s="29"/>
      <c r="BT101" s="54">
        <f>_xlfn.XLOOKUP($C101,[23]PSP!$C:$C,[23]PSP!$BT:$BT)</f>
        <v>8380.8000000000175</v>
      </c>
      <c r="BU101" s="27">
        <f>_xlfn.XLOOKUP($C101,[23]PSP!$C:$C,[23]PSP!$BU:$BU)</f>
        <v>14.44</v>
      </c>
      <c r="BV101" s="28">
        <f t="shared" ref="BV101:BV102" si="595">TRUNC(BU101*BT101,2)</f>
        <v>121018.75</v>
      </c>
      <c r="BW101" s="29"/>
      <c r="BX101" s="54">
        <f>_xlfn.XLOOKUP($C101,[23]PSP!$C:$C,[23]PSP!$BX:$BX)</f>
        <v>6902.3999999999978</v>
      </c>
      <c r="BY101" s="27">
        <f>_xlfn.XLOOKUP($C101,[23]PSP!$C:$C,[23]PSP!$BY:$BY)</f>
        <v>14.44</v>
      </c>
      <c r="BZ101" s="28">
        <f t="shared" ref="BZ101:BZ102" si="596">TRUNC(BY101*BX101,2)</f>
        <v>99670.65</v>
      </c>
      <c r="CA101" s="29"/>
      <c r="CB101" s="54">
        <f>_xlfn.XLOOKUP($C101,[23]PSP!$C:$C,[23]PSP!$CB:$CB)</f>
        <v>7656.0000000000218</v>
      </c>
      <c r="CC101" s="27">
        <f>_xlfn.XLOOKUP($C101,[23]PSP!$C:$C,[23]PSP!$CC:$CC)</f>
        <v>14.44</v>
      </c>
      <c r="CD101" s="28">
        <f t="shared" ref="CD101:CD102" si="597">TRUNC(CC101*CB101,2)</f>
        <v>110552.64</v>
      </c>
      <c r="CE101" s="29"/>
      <c r="CF101" s="54">
        <f>_xlfn.XLOOKUP($C101,[23]PSP!$C:$C,[23]PSP!$CF:$CF)</f>
        <v>13555.200000000003</v>
      </c>
      <c r="CG101" s="27">
        <f>_xlfn.XLOOKUP($C101,[23]PSP!$C:$C,[23]PSP!$CG:$CG)</f>
        <v>14.44</v>
      </c>
      <c r="CH101" s="28">
        <f t="shared" ref="CH101:CH102" si="598">TRUNC(CG101*CF101,2)</f>
        <v>195737.08</v>
      </c>
      <c r="CI101" s="29"/>
      <c r="CJ101" s="54">
        <f>_xlfn.XLOOKUP($C101,[23]PSP!$C:$C,[23]PSP!$CJ:$CJ)</f>
        <v>6873.5999999999694</v>
      </c>
      <c r="CK101" s="27">
        <f>_xlfn.XLOOKUP($C101,[23]PSP!$C:$C,[23]PSP!$CK:$CK)</f>
        <v>14.44</v>
      </c>
      <c r="CL101" s="28">
        <f t="shared" ref="CL101:CL102" si="599">TRUNC(CK101*CJ101,2)</f>
        <v>99254.78</v>
      </c>
      <c r="CM101" s="29"/>
      <c r="CN101" s="54">
        <f>_xlfn.XLOOKUP($C101,[23]PSP!$C:$C,[23]PSP!$CN:$CN)</f>
        <v>12158.399999999965</v>
      </c>
      <c r="CO101" s="27">
        <f>_xlfn.XLOOKUP($C101,[23]PSP!$C:$C,[23]PSP!$CO:$CO)</f>
        <v>14.44</v>
      </c>
      <c r="CP101" s="28">
        <f t="shared" ref="CP101:CP102" si="600">TRUNC(CO101*CN101,2)</f>
        <v>175567.29</v>
      </c>
      <c r="CQ101" s="29"/>
      <c r="CR101" s="54">
        <f>_xlfn.XLOOKUP($C101,[23]PSP!$C:$C,[23]PSP!$CR:$CR)</f>
        <v>13204.799999999996</v>
      </c>
      <c r="CS101" s="27">
        <f>_xlfn.XLOOKUP($C101,[23]PSP!$C:$C,[23]PSP!$CS:$CS)</f>
        <v>14.44</v>
      </c>
      <c r="CT101" s="28">
        <f t="shared" ref="CT101:CT102" si="601">TRUNC(CS101*CR101,2)</f>
        <v>190677.31</v>
      </c>
      <c r="CU101" s="29"/>
      <c r="CV101" s="54">
        <f>_xlfn.XLOOKUP($C101,[23]PSP!$C:$C,[23]PSP!$CV:$CV)</f>
        <v>12259.199999999983</v>
      </c>
      <c r="CW101" s="27">
        <f>_xlfn.XLOOKUP($C101,[23]PSP!$C:$C,[23]PSP!$CW:$CW)</f>
        <v>14.44</v>
      </c>
      <c r="CX101" s="28">
        <f t="shared" ref="CX101:CX102" si="602">TRUNC(CW101*CV101,2)</f>
        <v>177022.84</v>
      </c>
      <c r="CY101" s="29"/>
      <c r="CZ101" s="54">
        <f>_xlfn.XLOOKUP($C101,[23]PSP!$C:$C,[23]PSP!$CZ:$CZ)</f>
        <v>10968.000000000065</v>
      </c>
      <c r="DA101" s="27">
        <f>_xlfn.XLOOKUP($C101,[23]PSP!$C:$C,[23]PSP!$DA:$DA)</f>
        <v>14.44</v>
      </c>
      <c r="DB101" s="28">
        <f t="shared" ref="DB101:DB102" si="603">TRUNC(DA101*CZ101,2)</f>
        <v>158377.92000000001</v>
      </c>
      <c r="DC101" s="29"/>
      <c r="DD101" s="54">
        <f>_xlfn.XLOOKUP($C101,[23]PSP!$C:$C,[23]PSP!$DD:$DD)</f>
        <v>7262.3999999999432</v>
      </c>
      <c r="DE101" s="27">
        <f>_xlfn.XLOOKUP($C101,[23]PSP!$C:$C,[23]PSP!$DE:$DE)</f>
        <v>14.44</v>
      </c>
      <c r="DF101" s="28">
        <f t="shared" ref="DF101:DF102" si="604">TRUNC(DE101*DD101,2)</f>
        <v>104869.05</v>
      </c>
      <c r="DG101" s="29"/>
      <c r="DH101" s="54">
        <f>_xlfn.XLOOKUP($C101,[23]PSP!$C:$C,[23]PSP!$DH:$DH)</f>
        <v>1276.8000000000393</v>
      </c>
      <c r="DI101" s="27">
        <f>_xlfn.XLOOKUP($C101,[23]PSP!$C:$C,[23]PSP!$DI:$DI)</f>
        <v>14.44</v>
      </c>
      <c r="DJ101" s="28">
        <f t="shared" ref="DJ101:DJ102" si="605">TRUNC(DI101*DH101,2)</f>
        <v>18436.990000000002</v>
      </c>
      <c r="DK101" s="29"/>
      <c r="DL101" s="54">
        <f>_xlfn.XLOOKUP($C101,[23]PSP!$C:$C,[23]PSP!$DL:$DL)</f>
        <v>734.3999999999869</v>
      </c>
      <c r="DM101" s="27">
        <f>_xlfn.XLOOKUP($C101,[23]PSP!$C:$C,[23]PSP!$DM:$DM)</f>
        <v>14.44</v>
      </c>
      <c r="DN101" s="28">
        <f t="shared" ref="DN101:DN102" si="606">TRUNC(DM101*DL101,2)</f>
        <v>10604.73</v>
      </c>
      <c r="DO101" s="29"/>
      <c r="DP101" s="54">
        <f>_xlfn.XLOOKUP($C101,[23]PSP!$C:$C,[23]PSP!$DP:$DP)</f>
        <v>3960</v>
      </c>
      <c r="DQ101" s="27">
        <f>_xlfn.XLOOKUP($C101,[23]PSP!$C:$C,[23]PSP!$DQ:$DQ)</f>
        <v>14.44</v>
      </c>
      <c r="DR101" s="28">
        <f t="shared" ref="DR101:DR102" si="607">TRUNC(DQ101*DP101,2)</f>
        <v>57182.400000000001</v>
      </c>
      <c r="DS101" s="29"/>
      <c r="DT101" s="54">
        <f>_xlfn.XLOOKUP($C101,[23]PSP!$C:$C,[23]PSP!$DT:$DT)</f>
        <v>3907.200000000048</v>
      </c>
      <c r="DU101" s="27">
        <f>_xlfn.XLOOKUP($C101,[23]PSP!$C:$C,[23]PSP!$DU:$DU)</f>
        <v>14.44</v>
      </c>
      <c r="DV101" s="28">
        <f t="shared" ref="DV101:DV102" si="608">TRUNC(DU101*DT101,2)</f>
        <v>56419.96</v>
      </c>
      <c r="DW101" s="29"/>
      <c r="DX101" s="54">
        <f>_xlfn.XLOOKUP($C101,[23]PSP!$C:$C,[23]PSP!$DX:$DX)</f>
        <v>2323.2000000000153</v>
      </c>
      <c r="DY101" s="27">
        <f>_xlfn.XLOOKUP($C101,[23]PSP!$C:$C,[23]PSP!$DY:$DY)</f>
        <v>14.44</v>
      </c>
      <c r="DZ101" s="28">
        <f t="shared" ref="DZ101:DZ102" si="609">TRUNC(DY101*DX101,2)</f>
        <v>33547</v>
      </c>
      <c r="EA101" s="29"/>
      <c r="EB101" s="54">
        <f>_xlfn.XLOOKUP($C101,[23]PSP!$C:$C,[23]PSP!$EB:$EB)</f>
        <v>0</v>
      </c>
      <c r="EC101" s="27">
        <f>_xlfn.XLOOKUP($C101,[23]PSP!$C:$C,[23]PSP!$EC:$EC)</f>
        <v>14.44</v>
      </c>
      <c r="ED101" s="28">
        <f t="shared" ref="ED101:ED102" si="610">TRUNC(EC101*EB101,2)</f>
        <v>0</v>
      </c>
      <c r="EE101" s="29"/>
      <c r="EF101" s="54">
        <f>_xlfn.XLOOKUP($C101,[23]PSP!$C:$C,[23]PSP!$EF:$EF)</f>
        <v>0</v>
      </c>
      <c r="EG101" s="27">
        <f>_xlfn.XLOOKUP($C101,[23]PSP!$C:$C,[23]PSP!$EG:$EG)</f>
        <v>14.44</v>
      </c>
      <c r="EH101" s="28">
        <f t="shared" ref="EH101:EH102" si="611">TRUNC(EG101*EF101,2)</f>
        <v>0</v>
      </c>
      <c r="EI101" s="29"/>
      <c r="EJ101" s="54">
        <f>_xlfn.XLOOKUP($C101,[23]PSP!$C:$C,[23]PSP!$EJ:$EJ)</f>
        <v>0</v>
      </c>
      <c r="EK101" s="27">
        <f>_xlfn.XLOOKUP($C101,[23]PSP!$C:$C,[23]PSP!$EK:$EK)</f>
        <v>14.44</v>
      </c>
      <c r="EL101" s="28">
        <f t="shared" ref="EL101:EL102" si="612">TRUNC(EK101*EJ101,2)</f>
        <v>0</v>
      </c>
      <c r="EM101" s="29"/>
      <c r="EN101" s="108"/>
      <c r="EO101" s="29">
        <f t="shared" si="443"/>
        <v>2984297.34</v>
      </c>
      <c r="EP101" s="29">
        <f t="shared" si="442"/>
        <v>2984297.34</v>
      </c>
      <c r="EQ101" s="4" t="b">
        <f t="shared" si="510"/>
        <v>1</v>
      </c>
      <c r="ES101" s="118">
        <f t="shared" si="200"/>
        <v>1.1767000000000001</v>
      </c>
    </row>
    <row r="102" spans="3:149" ht="21" x14ac:dyDescent="0.25">
      <c r="C102" s="24" t="s">
        <v>769</v>
      </c>
      <c r="D102" s="43" t="str">
        <f>_xlfn.XLOOKUP($C102,[23]PSP!$C:$C,[23]PSP!$D:$D)</f>
        <v>RO-41279</v>
      </c>
      <c r="E102" s="24" t="str">
        <f>_xlfn.XLOOKUP($C102,[23]PSP!$C:$C,[23]PSP!$E:$E)</f>
        <v>DER/MG</v>
      </c>
      <c r="F102" s="25" t="str">
        <f>_xlfn.XLOOKUP($C102,[23]PSP!$C:$C,[23]PSP!$F:$F)</f>
        <v>RECONFECÇÃO DE CERCA COM REAPROVEITAMENTO DE 70% DE MATERIAIS (EXECUÇÃO, INCLUINDO FORNECIMENTO, ASSENTAMENTO E TRANSPORTE DE TODOS OS MATERIAIS)</v>
      </c>
      <c r="G102" s="26" t="str">
        <f>_xlfn.XLOOKUP($C102,[23]PSP!$C:$C,[23]PSP!$G:$G)</f>
        <v>M</v>
      </c>
      <c r="H102" s="53">
        <f>_xlfn.XLOOKUP($C102,[23]PSP!$C:$C,[23]PSP!$H:$H)</f>
        <v>482227.20000000019</v>
      </c>
      <c r="I102" s="28">
        <f>_xlfn.XLOOKUP($C102,[23]PSP!$C:$C,[23]PSP!$I:$I)</f>
        <v>4899428.22</v>
      </c>
      <c r="J102" s="28">
        <f t="shared" si="579"/>
        <v>5765157.1864740001</v>
      </c>
      <c r="K102" s="29"/>
      <c r="L102" s="54">
        <f>_xlfn.XLOOKUP($C102,[23]PSP!$C:$C,[23]PSP!$L:$L)</f>
        <v>10628.800000000001</v>
      </c>
      <c r="M102" s="27">
        <f>_xlfn.XLOOKUP($C102,[23]PSP!$C:$C,[23]PSP!$M:$M)</f>
        <v>10.16</v>
      </c>
      <c r="N102" s="28">
        <f t="shared" si="580"/>
        <v>107988.6</v>
      </c>
      <c r="O102" s="29"/>
      <c r="P102" s="54">
        <f>_xlfn.XLOOKUP($C102,[23]PSP!$C:$C,[23]PSP!$P:$P)</f>
        <v>1870.4</v>
      </c>
      <c r="Q102" s="27">
        <f>_xlfn.XLOOKUP($C102,[23]PSP!$C:$C,[23]PSP!$Q:$Q)</f>
        <v>10.16</v>
      </c>
      <c r="R102" s="28">
        <f t="shared" si="581"/>
        <v>19003.259999999998</v>
      </c>
      <c r="S102" s="29"/>
      <c r="T102" s="54">
        <f>_xlfn.XLOOKUP($C102,[23]PSP!$C:$C,[23]PSP!$T:$T)</f>
        <v>2441.6</v>
      </c>
      <c r="U102" s="27">
        <f>_xlfn.XLOOKUP($C102,[23]PSP!$C:$C,[23]PSP!$U:$U)</f>
        <v>10.16</v>
      </c>
      <c r="V102" s="28">
        <f t="shared" si="582"/>
        <v>24806.65</v>
      </c>
      <c r="W102" s="29"/>
      <c r="X102" s="54">
        <f>_xlfn.XLOOKUP($C102,[23]PSP!$C:$C,[23]PSP!$X:$X)</f>
        <v>22075.200000000001</v>
      </c>
      <c r="Y102" s="27">
        <f>_xlfn.XLOOKUP($C102,[23]PSP!$C:$C,[23]PSP!$Y:$Y)</f>
        <v>10.16</v>
      </c>
      <c r="Z102" s="28">
        <f t="shared" si="583"/>
        <v>224284.03</v>
      </c>
      <c r="AA102" s="29"/>
      <c r="AB102" s="54">
        <f>_xlfn.XLOOKUP($C102,[23]PSP!$C:$C,[23]PSP!$AB:$AB)</f>
        <v>12375.999999999996</v>
      </c>
      <c r="AC102" s="27">
        <f>_xlfn.XLOOKUP($C102,[23]PSP!$C:$C,[23]PSP!$AC:$AC)</f>
        <v>10.16</v>
      </c>
      <c r="AD102" s="28">
        <f t="shared" si="584"/>
        <v>125740.16</v>
      </c>
      <c r="AE102" s="29"/>
      <c r="AF102" s="54">
        <f>_xlfn.XLOOKUP($C102,[23]PSP!$C:$C,[23]PSP!$AF:$AF)</f>
        <v>13921.600000000002</v>
      </c>
      <c r="AG102" s="27">
        <f>_xlfn.XLOOKUP($C102,[23]PSP!$C:$C,[23]PSP!$AG:$AG)</f>
        <v>10.16</v>
      </c>
      <c r="AH102" s="28">
        <f t="shared" si="585"/>
        <v>141443.45000000001</v>
      </c>
      <c r="AI102" s="29"/>
      <c r="AJ102" s="54">
        <f>_xlfn.XLOOKUP($C102,[23]PSP!$C:$C,[23]PSP!$AJ:$AJ)</f>
        <v>8568.0000000000073</v>
      </c>
      <c r="AK102" s="27">
        <f>_xlfn.XLOOKUP($C102,[23]PSP!$C:$C,[23]PSP!$AK:$AK)</f>
        <v>10.16</v>
      </c>
      <c r="AL102" s="28">
        <f t="shared" si="586"/>
        <v>87050.880000000005</v>
      </c>
      <c r="AM102" s="29"/>
      <c r="AN102" s="54">
        <f>_xlfn.XLOOKUP($C102,[23]PSP!$C:$C,[23]PSP!$AN:$AN)</f>
        <v>24292.799999999806</v>
      </c>
      <c r="AO102" s="27">
        <f>_xlfn.XLOOKUP($C102,[23]PSP!$C:$C,[23]PSP!$AO:$AO)</f>
        <v>10.16</v>
      </c>
      <c r="AP102" s="28">
        <f t="shared" si="587"/>
        <v>246814.84</v>
      </c>
      <c r="AQ102" s="29"/>
      <c r="AR102" s="54">
        <f>_xlfn.XLOOKUP($C102,[23]PSP!$C:$C,[23]PSP!$AR:$AR)</f>
        <v>5880.0000000000009</v>
      </c>
      <c r="AS102" s="27">
        <f>_xlfn.XLOOKUP($C102,[23]PSP!$C:$C,[23]PSP!$AS:$AS)</f>
        <v>10.16</v>
      </c>
      <c r="AT102" s="28">
        <f t="shared" si="588"/>
        <v>59740.800000000003</v>
      </c>
      <c r="AU102" s="29"/>
      <c r="AV102" s="54">
        <f>_xlfn.XLOOKUP($C102,[23]PSP!$C:$C,[23]PSP!$AV:$AV)</f>
        <v>16038.400000000058</v>
      </c>
      <c r="AW102" s="27">
        <f>_xlfn.XLOOKUP($C102,[23]PSP!$C:$C,[23]PSP!$AW:$AW)</f>
        <v>10.16</v>
      </c>
      <c r="AX102" s="28">
        <f t="shared" si="589"/>
        <v>162950.14000000001</v>
      </c>
      <c r="AY102" s="29"/>
      <c r="AZ102" s="54">
        <f>_xlfn.XLOOKUP($C102,[23]PSP!$C:$C,[23]PSP!$AZ:$AZ)</f>
        <v>3169.599999999919</v>
      </c>
      <c r="BA102" s="27">
        <f>_xlfn.XLOOKUP($C102,[23]PSP!$C:$C,[23]PSP!$BA:$BA)</f>
        <v>10.16</v>
      </c>
      <c r="BB102" s="28">
        <f t="shared" si="590"/>
        <v>32203.13</v>
      </c>
      <c r="BC102" s="29"/>
      <c r="BD102" s="54">
        <f>_xlfn.XLOOKUP($C102,[23]PSP!$C:$C,[23]PSP!$BD:$BD)</f>
        <v>29668.800000000141</v>
      </c>
      <c r="BE102" s="27">
        <f>_xlfn.XLOOKUP($C102,[23]PSP!$C:$C,[23]PSP!$BE:$BE)</f>
        <v>10.16</v>
      </c>
      <c r="BF102" s="28">
        <f t="shared" si="591"/>
        <v>301435</v>
      </c>
      <c r="BG102" s="29"/>
      <c r="BH102" s="54">
        <f>_xlfn.XLOOKUP($C102,[23]PSP!$C:$C,[23]PSP!$BH:$BH)</f>
        <v>28268.80000000001</v>
      </c>
      <c r="BI102" s="27">
        <f>_xlfn.XLOOKUP($C102,[23]PSP!$C:$C,[23]PSP!$BI:$BI)</f>
        <v>10.16</v>
      </c>
      <c r="BJ102" s="28">
        <f t="shared" si="592"/>
        <v>287211</v>
      </c>
      <c r="BK102" s="29"/>
      <c r="BL102" s="54">
        <f>_xlfn.XLOOKUP($C102,[23]PSP!$C:$C,[23]PSP!$BL:$BL)</f>
        <v>36232.00000000016</v>
      </c>
      <c r="BM102" s="27">
        <f>_xlfn.XLOOKUP($C102,[23]PSP!$C:$C,[23]PSP!$BM:$BM)</f>
        <v>10.16</v>
      </c>
      <c r="BN102" s="28">
        <f t="shared" si="593"/>
        <v>368117.12</v>
      </c>
      <c r="BO102" s="29"/>
      <c r="BP102" s="54">
        <f>_xlfn.XLOOKUP($C102,[23]PSP!$C:$C,[23]PSP!$BP:$BP)</f>
        <v>6809.5999999999194</v>
      </c>
      <c r="BQ102" s="27">
        <f>_xlfn.XLOOKUP($C102,[23]PSP!$C:$C,[23]PSP!$BQ:$BQ)</f>
        <v>10.16</v>
      </c>
      <c r="BR102" s="28">
        <f t="shared" si="594"/>
        <v>69185.53</v>
      </c>
      <c r="BS102" s="29"/>
      <c r="BT102" s="54">
        <f>_xlfn.XLOOKUP($C102,[23]PSP!$C:$C,[23]PSP!$BT:$BT)</f>
        <v>19555.200000000044</v>
      </c>
      <c r="BU102" s="27">
        <f>_xlfn.XLOOKUP($C102,[23]PSP!$C:$C,[23]PSP!$BU:$BU)</f>
        <v>10.16</v>
      </c>
      <c r="BV102" s="28">
        <f t="shared" si="595"/>
        <v>198680.83</v>
      </c>
      <c r="BW102" s="29"/>
      <c r="BX102" s="54">
        <f>_xlfn.XLOOKUP($C102,[23]PSP!$C:$C,[23]PSP!$BX:$BX)</f>
        <v>16105.599999999997</v>
      </c>
      <c r="BY102" s="27">
        <f>_xlfn.XLOOKUP($C102,[23]PSP!$C:$C,[23]PSP!$BY:$BY)</f>
        <v>10.16</v>
      </c>
      <c r="BZ102" s="28">
        <f t="shared" si="596"/>
        <v>163632.89000000001</v>
      </c>
      <c r="CA102" s="29"/>
      <c r="CB102" s="54">
        <f>_xlfn.XLOOKUP($C102,[23]PSP!$C:$C,[23]PSP!$CB:$CB)</f>
        <v>17864.000000000051</v>
      </c>
      <c r="CC102" s="27">
        <f>_xlfn.XLOOKUP($C102,[23]PSP!$C:$C,[23]PSP!$CC:$CC)</f>
        <v>10.16</v>
      </c>
      <c r="CD102" s="28">
        <f t="shared" si="597"/>
        <v>181498.23999999999</v>
      </c>
      <c r="CE102" s="29"/>
      <c r="CF102" s="54">
        <f>_xlfn.XLOOKUP($C102,[23]PSP!$C:$C,[23]PSP!$CF:$CF)</f>
        <v>31628.80000000001</v>
      </c>
      <c r="CG102" s="27">
        <f>_xlfn.XLOOKUP($C102,[23]PSP!$C:$C,[23]PSP!$CG:$CG)</f>
        <v>10.16</v>
      </c>
      <c r="CH102" s="28">
        <f t="shared" si="598"/>
        <v>321348.59999999998</v>
      </c>
      <c r="CI102" s="29"/>
      <c r="CJ102" s="54">
        <f>_xlfn.XLOOKUP($C102,[23]PSP!$C:$C,[23]PSP!$CJ:$CJ)</f>
        <v>16038.399999999931</v>
      </c>
      <c r="CK102" s="27">
        <f>_xlfn.XLOOKUP($C102,[23]PSP!$C:$C,[23]PSP!$CK:$CK)</f>
        <v>10.16</v>
      </c>
      <c r="CL102" s="28">
        <f t="shared" si="599"/>
        <v>162950.14000000001</v>
      </c>
      <c r="CM102" s="29"/>
      <c r="CN102" s="54">
        <f>_xlfn.XLOOKUP($C102,[23]PSP!$C:$C,[23]PSP!$CN:$CN)</f>
        <v>28369.599999999922</v>
      </c>
      <c r="CO102" s="27">
        <f>_xlfn.XLOOKUP($C102,[23]PSP!$C:$C,[23]PSP!$CO:$CO)</f>
        <v>10.16</v>
      </c>
      <c r="CP102" s="28">
        <f t="shared" si="600"/>
        <v>288235.13</v>
      </c>
      <c r="CQ102" s="29"/>
      <c r="CR102" s="54">
        <f>_xlfn.XLOOKUP($C102,[23]PSP!$C:$C,[23]PSP!$CR:$CR)</f>
        <v>30811.199999999993</v>
      </c>
      <c r="CS102" s="27">
        <f>_xlfn.XLOOKUP($C102,[23]PSP!$C:$C,[23]PSP!$CS:$CS)</f>
        <v>10.16</v>
      </c>
      <c r="CT102" s="28">
        <f t="shared" si="601"/>
        <v>313041.78999999998</v>
      </c>
      <c r="CU102" s="29"/>
      <c r="CV102" s="54">
        <f>_xlfn.XLOOKUP($C102,[23]PSP!$C:$C,[23]PSP!$CV:$CV)</f>
        <v>28604.799999999963</v>
      </c>
      <c r="CW102" s="27">
        <f>_xlfn.XLOOKUP($C102,[23]PSP!$C:$C,[23]PSP!$CW:$CW)</f>
        <v>10.16</v>
      </c>
      <c r="CX102" s="28">
        <f t="shared" si="602"/>
        <v>290624.76</v>
      </c>
      <c r="CY102" s="29"/>
      <c r="CZ102" s="54">
        <f>_xlfn.XLOOKUP($C102,[23]PSP!$C:$C,[23]PSP!$CZ:$CZ)</f>
        <v>25592.000000000156</v>
      </c>
      <c r="DA102" s="27">
        <f>_xlfn.XLOOKUP($C102,[23]PSP!$C:$C,[23]PSP!$DA:$DA)</f>
        <v>10.16</v>
      </c>
      <c r="DB102" s="28">
        <f t="shared" si="603"/>
        <v>260014.72</v>
      </c>
      <c r="DC102" s="29"/>
      <c r="DD102" s="54">
        <f>_xlfn.XLOOKUP($C102,[23]PSP!$C:$C,[23]PSP!$DD:$DD)</f>
        <v>16945.599999999868</v>
      </c>
      <c r="DE102" s="27">
        <f>_xlfn.XLOOKUP($C102,[23]PSP!$C:$C,[23]PSP!$DE:$DE)</f>
        <v>10.16</v>
      </c>
      <c r="DF102" s="28">
        <f t="shared" si="604"/>
        <v>172167.29</v>
      </c>
      <c r="DG102" s="29"/>
      <c r="DH102" s="54">
        <f>_xlfn.XLOOKUP($C102,[23]PSP!$C:$C,[23]PSP!$DH:$DH)</f>
        <v>2979.2000000000921</v>
      </c>
      <c r="DI102" s="27">
        <f>_xlfn.XLOOKUP($C102,[23]PSP!$C:$C,[23]PSP!$DI:$DI)</f>
        <v>10.16</v>
      </c>
      <c r="DJ102" s="28">
        <f t="shared" si="605"/>
        <v>30268.67</v>
      </c>
      <c r="DK102" s="29"/>
      <c r="DL102" s="54">
        <f>_xlfn.XLOOKUP($C102,[23]PSP!$C:$C,[23]PSP!$DL:$DL)</f>
        <v>1713.5999999999697</v>
      </c>
      <c r="DM102" s="27">
        <f>_xlfn.XLOOKUP($C102,[23]PSP!$C:$C,[23]PSP!$DM:$DM)</f>
        <v>10.16</v>
      </c>
      <c r="DN102" s="28">
        <f t="shared" si="606"/>
        <v>17410.169999999998</v>
      </c>
      <c r="DO102" s="29"/>
      <c r="DP102" s="54">
        <f>_xlfn.XLOOKUP($C102,[23]PSP!$C:$C,[23]PSP!$DP:$DP)</f>
        <v>9240</v>
      </c>
      <c r="DQ102" s="27">
        <f>_xlfn.XLOOKUP($C102,[23]PSP!$C:$C,[23]PSP!$DQ:$DQ)</f>
        <v>10.16</v>
      </c>
      <c r="DR102" s="28">
        <f t="shared" si="607"/>
        <v>93878.399999999994</v>
      </c>
      <c r="DS102" s="29"/>
      <c r="DT102" s="54">
        <f>_xlfn.XLOOKUP($C102,[23]PSP!$C:$C,[23]PSP!$DT:$DT)</f>
        <v>9116.800000000112</v>
      </c>
      <c r="DU102" s="27">
        <f>_xlfn.XLOOKUP($C102,[23]PSP!$C:$C,[23]PSP!$DU:$DU)</f>
        <v>10.16</v>
      </c>
      <c r="DV102" s="28">
        <f t="shared" si="608"/>
        <v>92626.68</v>
      </c>
      <c r="DW102" s="29"/>
      <c r="DX102" s="54">
        <f>_xlfn.XLOOKUP($C102,[23]PSP!$C:$C,[23]PSP!$DX:$DX)</f>
        <v>5420.8000000000366</v>
      </c>
      <c r="DY102" s="27">
        <f>_xlfn.XLOOKUP($C102,[23]PSP!$C:$C,[23]PSP!$DY:$DY)</f>
        <v>10.16</v>
      </c>
      <c r="DZ102" s="28">
        <f t="shared" si="609"/>
        <v>55075.32</v>
      </c>
      <c r="EA102" s="29"/>
      <c r="EB102" s="54">
        <f>_xlfn.XLOOKUP($C102,[23]PSP!$C:$C,[23]PSP!$EB:$EB)</f>
        <v>0</v>
      </c>
      <c r="EC102" s="27">
        <f>_xlfn.XLOOKUP($C102,[23]PSP!$C:$C,[23]PSP!$EC:$EC)</f>
        <v>10.16</v>
      </c>
      <c r="ED102" s="28">
        <f t="shared" si="610"/>
        <v>0</v>
      </c>
      <c r="EE102" s="29"/>
      <c r="EF102" s="54">
        <f>_xlfn.XLOOKUP($C102,[23]PSP!$C:$C,[23]PSP!$EF:$EF)</f>
        <v>0</v>
      </c>
      <c r="EG102" s="27">
        <f>_xlfn.XLOOKUP($C102,[23]PSP!$C:$C,[23]PSP!$EG:$EG)</f>
        <v>10.16</v>
      </c>
      <c r="EH102" s="28">
        <f t="shared" si="611"/>
        <v>0</v>
      </c>
      <c r="EI102" s="29"/>
      <c r="EJ102" s="54">
        <f>_xlfn.XLOOKUP($C102,[23]PSP!$C:$C,[23]PSP!$EJ:$EJ)</f>
        <v>0</v>
      </c>
      <c r="EK102" s="27">
        <f>_xlfn.XLOOKUP($C102,[23]PSP!$C:$C,[23]PSP!$EK:$EK)</f>
        <v>10.16</v>
      </c>
      <c r="EL102" s="28">
        <f t="shared" si="612"/>
        <v>0</v>
      </c>
      <c r="EM102" s="29"/>
      <c r="EN102" s="108"/>
      <c r="EO102" s="29">
        <f t="shared" si="443"/>
        <v>4899428.2200000007</v>
      </c>
      <c r="EP102" s="29">
        <f t="shared" si="442"/>
        <v>4899428.22</v>
      </c>
      <c r="EQ102" s="4" t="b">
        <f t="shared" si="510"/>
        <v>1</v>
      </c>
      <c r="ES102" s="118">
        <f t="shared" ref="ES102:ES165" si="613">IF(LEFT(D102,6)="COT.IS",1,1+$J$7)</f>
        <v>1.1767000000000001</v>
      </c>
    </row>
    <row r="103" spans="3:149" ht="14.25" x14ac:dyDescent="0.25">
      <c r="C103" s="64" t="s">
        <v>770</v>
      </c>
      <c r="D103" s="65"/>
      <c r="E103" s="64"/>
      <c r="F103" s="66" t="s">
        <v>285</v>
      </c>
      <c r="G103" s="55"/>
      <c r="H103" s="55"/>
      <c r="I103" s="67"/>
      <c r="J103" s="67"/>
      <c r="L103" s="68"/>
      <c r="M103" s="69"/>
      <c r="N103" s="67"/>
      <c r="P103" s="68"/>
      <c r="Q103" s="69"/>
      <c r="R103" s="67"/>
      <c r="T103" s="68"/>
      <c r="U103" s="69"/>
      <c r="V103" s="67"/>
      <c r="X103" s="68"/>
      <c r="Y103" s="69"/>
      <c r="Z103" s="67"/>
      <c r="AB103" s="68"/>
      <c r="AC103" s="69"/>
      <c r="AD103" s="67"/>
      <c r="AF103" s="68"/>
      <c r="AG103" s="69"/>
      <c r="AH103" s="67"/>
      <c r="AJ103" s="68"/>
      <c r="AK103" s="69"/>
      <c r="AL103" s="67"/>
      <c r="AN103" s="68"/>
      <c r="AO103" s="69"/>
      <c r="AP103" s="67"/>
      <c r="AR103" s="68"/>
      <c r="AS103" s="69"/>
      <c r="AT103" s="67"/>
      <c r="AV103" s="68"/>
      <c r="AW103" s="69"/>
      <c r="AX103" s="67"/>
      <c r="AZ103" s="68"/>
      <c r="BA103" s="69"/>
      <c r="BB103" s="67"/>
      <c r="BD103" s="68"/>
      <c r="BE103" s="69"/>
      <c r="BF103" s="67"/>
      <c r="BH103" s="68"/>
      <c r="BI103" s="69"/>
      <c r="BJ103" s="67"/>
      <c r="BL103" s="68"/>
      <c r="BM103" s="69"/>
      <c r="BN103" s="67"/>
      <c r="BP103" s="68"/>
      <c r="BQ103" s="69"/>
      <c r="BR103" s="67"/>
      <c r="BT103" s="68"/>
      <c r="BU103" s="69"/>
      <c r="BV103" s="67"/>
      <c r="BX103" s="68"/>
      <c r="BY103" s="69"/>
      <c r="BZ103" s="67"/>
      <c r="CB103" s="68"/>
      <c r="CC103" s="69"/>
      <c r="CD103" s="67"/>
      <c r="CF103" s="68"/>
      <c r="CG103" s="69"/>
      <c r="CH103" s="67"/>
      <c r="CJ103" s="68"/>
      <c r="CK103" s="69"/>
      <c r="CL103" s="67"/>
      <c r="CN103" s="68"/>
      <c r="CO103" s="69"/>
      <c r="CP103" s="67"/>
      <c r="CR103" s="68"/>
      <c r="CS103" s="69"/>
      <c r="CT103" s="67"/>
      <c r="CV103" s="68"/>
      <c r="CW103" s="69"/>
      <c r="CX103" s="67"/>
      <c r="CZ103" s="68"/>
      <c r="DA103" s="69"/>
      <c r="DB103" s="67"/>
      <c r="DD103" s="68"/>
      <c r="DE103" s="69"/>
      <c r="DF103" s="67"/>
      <c r="DH103" s="68"/>
      <c r="DI103" s="69"/>
      <c r="DJ103" s="67"/>
      <c r="DL103" s="68"/>
      <c r="DM103" s="69"/>
      <c r="DN103" s="67"/>
      <c r="DP103" s="68"/>
      <c r="DQ103" s="69"/>
      <c r="DR103" s="67"/>
      <c r="DT103" s="68"/>
      <c r="DU103" s="69"/>
      <c r="DV103" s="67"/>
      <c r="DX103" s="68"/>
      <c r="DY103" s="69"/>
      <c r="DZ103" s="67"/>
      <c r="EB103" s="68"/>
      <c r="EC103" s="69"/>
      <c r="ED103" s="67"/>
      <c r="EF103" s="68"/>
      <c r="EG103" s="69"/>
      <c r="EH103" s="67"/>
      <c r="EJ103" s="68"/>
      <c r="EK103" s="69"/>
      <c r="EL103" s="67"/>
      <c r="EN103" s="107"/>
      <c r="EO103" s="29">
        <f t="shared" si="443"/>
        <v>0</v>
      </c>
      <c r="EP103" s="29">
        <f t="shared" si="442"/>
        <v>0</v>
      </c>
      <c r="EQ103" s="4" t="b">
        <f t="shared" si="510"/>
        <v>1</v>
      </c>
      <c r="ES103" s="118">
        <f t="shared" si="613"/>
        <v>1.1767000000000001</v>
      </c>
    </row>
    <row r="104" spans="3:149" ht="14.25" x14ac:dyDescent="0.25">
      <c r="C104" s="24" t="s">
        <v>771</v>
      </c>
      <c r="D104" s="43" t="str">
        <f>_xlfn.XLOOKUP($C104,[23]PSP!$C:$C,[23]PSP!$D:$D)</f>
        <v>RO-41599</v>
      </c>
      <c r="E104" s="24" t="str">
        <f>_xlfn.XLOOKUP($C104,[23]PSP!$C:$C,[23]PSP!$E:$E)</f>
        <v>DER/MG</v>
      </c>
      <c r="F104" s="25" t="str">
        <f>_xlfn.XLOOKUP($C104,[23]PSP!$C:$C,[23]PSP!$F:$F)</f>
        <v>DEMOLIÇÃO DE CONCRETO SIMPLES</v>
      </c>
      <c r="G104" s="26" t="str">
        <f>_xlfn.XLOOKUP($C104,[23]PSP!$C:$C,[23]PSP!$G:$G)</f>
        <v>M3</v>
      </c>
      <c r="H104" s="53">
        <f>_xlfn.XLOOKUP($C104,[23]PSP!$C:$C,[23]PSP!$H:$H)</f>
        <v>305.26704000000012</v>
      </c>
      <c r="I104" s="28">
        <f>_xlfn.XLOOKUP($C104,[23]PSP!$C:$C,[23]PSP!$I:$I)</f>
        <v>39144.239999999998</v>
      </c>
      <c r="J104" s="28">
        <f t="shared" ref="J104:J144" si="614">IF(LEFT(D104,6)="COT.IS",I104,I104*(1+$J$7))</f>
        <v>46061.027208</v>
      </c>
      <c r="K104" s="29"/>
      <c r="L104" s="54">
        <f>_xlfn.XLOOKUP($C104,[23]PSP!$C:$C,[23]PSP!$L:$L)</f>
        <v>6.7284100000000064</v>
      </c>
      <c r="M104" s="27">
        <f>_xlfn.XLOOKUP($C104,[23]PSP!$C:$C,[23]PSP!$M:$M)</f>
        <v>128.22999999999999</v>
      </c>
      <c r="N104" s="28">
        <f t="shared" ref="N104:N144" si="615">TRUNC(M104*L104,2)</f>
        <v>862.78</v>
      </c>
      <c r="O104" s="29"/>
      <c r="P104" s="54">
        <f>_xlfn.XLOOKUP($C104,[23]PSP!$C:$C,[23]PSP!$P:$P)</f>
        <v>1.1840300000000514</v>
      </c>
      <c r="Q104" s="27">
        <f>_xlfn.XLOOKUP($C104,[23]PSP!$C:$C,[23]PSP!$Q:$Q)</f>
        <v>128.22999999999999</v>
      </c>
      <c r="R104" s="28">
        <f t="shared" ref="R104:R144" si="616">TRUNC(Q104*P104,2)</f>
        <v>151.82</v>
      </c>
      <c r="S104" s="29"/>
      <c r="T104" s="54">
        <f>_xlfn.XLOOKUP($C104,[23]PSP!$C:$C,[23]PSP!$T:$T)</f>
        <v>1.5456199999998841</v>
      </c>
      <c r="U104" s="27">
        <f>_xlfn.XLOOKUP($C104,[23]PSP!$C:$C,[23]PSP!$U:$U)</f>
        <v>128.22999999999999</v>
      </c>
      <c r="V104" s="28">
        <f t="shared" ref="V104:V144" si="617">TRUNC(U104*T104,2)</f>
        <v>198.19</v>
      </c>
      <c r="W104" s="29"/>
      <c r="X104" s="54">
        <f>_xlfn.XLOOKUP($C104,[23]PSP!$C:$C,[23]PSP!$X:$X)</f>
        <v>13.974390000000026</v>
      </c>
      <c r="Y104" s="27">
        <f>_xlfn.XLOOKUP($C104,[23]PSP!$C:$C,[23]PSP!$Y:$Y)</f>
        <v>128.22999999999999</v>
      </c>
      <c r="Z104" s="28">
        <f t="shared" ref="Z104:Z144" si="618">TRUNC(Y104*X104,2)</f>
        <v>1791.93</v>
      </c>
      <c r="AA104" s="29"/>
      <c r="AB104" s="54">
        <f>_xlfn.XLOOKUP($C104,[23]PSP!$C:$C,[23]PSP!$AB:$AB)</f>
        <v>7.8344499999999684</v>
      </c>
      <c r="AC104" s="27">
        <f>_xlfn.XLOOKUP($C104,[23]PSP!$C:$C,[23]PSP!$AC:$AC)</f>
        <v>128.22999999999999</v>
      </c>
      <c r="AD104" s="28">
        <f t="shared" ref="AD104:AD144" si="619">TRUNC(AC104*AB104,2)</f>
        <v>1004.61</v>
      </c>
      <c r="AE104" s="29"/>
      <c r="AF104" s="54">
        <f>_xlfn.XLOOKUP($C104,[23]PSP!$C:$C,[23]PSP!$AF:$AF)</f>
        <v>8.8128700000000464</v>
      </c>
      <c r="AG104" s="27">
        <f>_xlfn.XLOOKUP($C104,[23]PSP!$C:$C,[23]PSP!$AG:$AG)</f>
        <v>128.22999999999999</v>
      </c>
      <c r="AH104" s="28">
        <f t="shared" ref="AH104:AH144" si="620">TRUNC(AG104*AF104,2)</f>
        <v>1130.07</v>
      </c>
      <c r="AI104" s="29"/>
      <c r="AJ104" s="54">
        <f>_xlfn.XLOOKUP($C104,[23]PSP!$C:$C,[23]PSP!$AJ:$AJ)</f>
        <v>5.4238500000000647</v>
      </c>
      <c r="AK104" s="27">
        <f>_xlfn.XLOOKUP($C104,[23]PSP!$C:$C,[23]PSP!$AK:$AK)</f>
        <v>128.22999999999999</v>
      </c>
      <c r="AL104" s="28">
        <f t="shared" ref="AL104:AL144" si="621">TRUNC(AK104*AJ104,2)</f>
        <v>695.5</v>
      </c>
      <c r="AM104" s="29"/>
      <c r="AN104" s="54">
        <f>_xlfn.XLOOKUP($C104,[23]PSP!$C:$C,[23]PSP!$AN:$AN)</f>
        <v>15.378209999999877</v>
      </c>
      <c r="AO104" s="27">
        <f>_xlfn.XLOOKUP($C104,[23]PSP!$C:$C,[23]PSP!$AO:$AO)</f>
        <v>128.22999999999999</v>
      </c>
      <c r="AP104" s="28">
        <f t="shared" ref="AP104:AP144" si="622">TRUNC(AO104*AN104,2)</f>
        <v>1971.94</v>
      </c>
      <c r="AQ104" s="29"/>
      <c r="AR104" s="54">
        <f>_xlfn.XLOOKUP($C104,[23]PSP!$C:$C,[23]PSP!$AR:$AR)</f>
        <v>3.7222499999999998</v>
      </c>
      <c r="AS104" s="27">
        <f>_xlfn.XLOOKUP($C104,[23]PSP!$C:$C,[23]PSP!$AS:$AS)</f>
        <v>128.22999999999999</v>
      </c>
      <c r="AT104" s="28">
        <f t="shared" ref="AT104:AT144" si="623">TRUNC(AS104*AR104,2)</f>
        <v>477.3</v>
      </c>
      <c r="AU104" s="29"/>
      <c r="AV104" s="54">
        <f>_xlfn.XLOOKUP($C104,[23]PSP!$C:$C,[23]PSP!$AV:$AV)</f>
        <v>10.152880000000035</v>
      </c>
      <c r="AW104" s="27">
        <f>_xlfn.XLOOKUP($C104,[23]PSP!$C:$C,[23]PSP!$AW:$AW)</f>
        <v>128.22999999999999</v>
      </c>
      <c r="AX104" s="28">
        <f t="shared" ref="AX104:AX144" si="624">TRUNC(AW104*AV104,2)</f>
        <v>1301.9000000000001</v>
      </c>
      <c r="AY104" s="29"/>
      <c r="AZ104" s="54">
        <f>_xlfn.XLOOKUP($C104,[23]PSP!$C:$C,[23]PSP!$AZ:$AZ)</f>
        <v>2.0064699999999482</v>
      </c>
      <c r="BA104" s="27">
        <f>_xlfn.XLOOKUP($C104,[23]PSP!$C:$C,[23]PSP!$BA:$BA)</f>
        <v>128.22999999999999</v>
      </c>
      <c r="BB104" s="28">
        <f t="shared" ref="BB104:BB144" si="625">TRUNC(BA104*AZ104,2)</f>
        <v>257.27999999999997</v>
      </c>
      <c r="BC104" s="29"/>
      <c r="BD104" s="54">
        <f>_xlfn.XLOOKUP($C104,[23]PSP!$C:$C,[23]PSP!$BD:$BD)</f>
        <v>18.781410000000086</v>
      </c>
      <c r="BE104" s="27">
        <f>_xlfn.XLOOKUP($C104,[23]PSP!$C:$C,[23]PSP!$BE:$BE)</f>
        <v>128.22999999999999</v>
      </c>
      <c r="BF104" s="28">
        <f t="shared" ref="BF104:BF144" si="626">TRUNC(BE104*BD104,2)</f>
        <v>2408.34</v>
      </c>
      <c r="BG104" s="29"/>
      <c r="BH104" s="54">
        <f>_xlfn.XLOOKUP($C104,[23]PSP!$C:$C,[23]PSP!$BH:$BH)</f>
        <v>17.895160000000004</v>
      </c>
      <c r="BI104" s="27">
        <f>_xlfn.XLOOKUP($C104,[23]PSP!$C:$C,[23]PSP!$BI:$BI)</f>
        <v>128.22999999999999</v>
      </c>
      <c r="BJ104" s="28">
        <f t="shared" ref="BJ104:BJ144" si="627">TRUNC(BI104*BH104,2)</f>
        <v>2294.69</v>
      </c>
      <c r="BK104" s="29"/>
      <c r="BL104" s="54">
        <f>_xlfn.XLOOKUP($C104,[23]PSP!$C:$C,[23]PSP!$BL:$BL)</f>
        <v>22.936150000000094</v>
      </c>
      <c r="BM104" s="27">
        <f>_xlfn.XLOOKUP($C104,[23]PSP!$C:$C,[23]PSP!$BM:$BM)</f>
        <v>128.22999999999999</v>
      </c>
      <c r="BN104" s="28">
        <f t="shared" ref="BN104:BN144" si="628">TRUNC(BM104*BL104,2)</f>
        <v>2941.1</v>
      </c>
      <c r="BO104" s="29"/>
      <c r="BP104" s="54">
        <f>_xlfn.XLOOKUP($C104,[23]PSP!$C:$C,[23]PSP!$BP:$BP)</f>
        <v>4.3107199999999484</v>
      </c>
      <c r="BQ104" s="27">
        <f>_xlfn.XLOOKUP($C104,[23]PSP!$C:$C,[23]PSP!$BQ:$BQ)</f>
        <v>128.22999999999999</v>
      </c>
      <c r="BR104" s="28">
        <f t="shared" ref="BR104:BR144" si="629">TRUNC(BQ104*BP104,2)</f>
        <v>552.76</v>
      </c>
      <c r="BS104" s="29"/>
      <c r="BT104" s="54">
        <f>_xlfn.XLOOKUP($C104,[23]PSP!$C:$C,[23]PSP!$BT:$BT)</f>
        <v>12.379140000000026</v>
      </c>
      <c r="BU104" s="27">
        <f>_xlfn.XLOOKUP($C104,[23]PSP!$C:$C,[23]PSP!$BU:$BU)</f>
        <v>128.22999999999999</v>
      </c>
      <c r="BV104" s="28">
        <f t="shared" ref="BV104:BV144" si="630">TRUNC(BU104*BT104,2)</f>
        <v>1587.37</v>
      </c>
      <c r="BW104" s="29"/>
      <c r="BX104" s="54">
        <f>_xlfn.XLOOKUP($C104,[23]PSP!$C:$C,[23]PSP!$BX:$BX)</f>
        <v>10.195419999999997</v>
      </c>
      <c r="BY104" s="27">
        <f>_xlfn.XLOOKUP($C104,[23]PSP!$C:$C,[23]PSP!$BY:$BY)</f>
        <v>128.22999999999999</v>
      </c>
      <c r="BZ104" s="28">
        <f t="shared" ref="BZ104:BZ144" si="631">TRUNC(BY104*BX104,2)</f>
        <v>1307.3499999999999</v>
      </c>
      <c r="CA104" s="29"/>
      <c r="CB104" s="54">
        <f>_xlfn.XLOOKUP($C104,[23]PSP!$C:$C,[23]PSP!$CB:$CB)</f>
        <v>11.308550000000032</v>
      </c>
      <c r="CC104" s="27">
        <f>_xlfn.XLOOKUP($C104,[23]PSP!$C:$C,[23]PSP!$CC:$CC)</f>
        <v>128.22999999999999</v>
      </c>
      <c r="CD104" s="28">
        <f t="shared" ref="CD104:CD144" si="632">TRUNC(CC104*CB104,2)</f>
        <v>1450.09</v>
      </c>
      <c r="CE104" s="29"/>
      <c r="CF104" s="54">
        <f>_xlfn.XLOOKUP($C104,[23]PSP!$C:$C,[23]PSP!$CF:$CF)</f>
        <v>20.022160000000007</v>
      </c>
      <c r="CG104" s="27">
        <f>_xlfn.XLOOKUP($C104,[23]PSP!$C:$C,[23]PSP!$CG:$CG)</f>
        <v>128.22999999999999</v>
      </c>
      <c r="CH104" s="28">
        <f t="shared" ref="CH104:CH144" si="633">TRUNC(CG104*CF104,2)</f>
        <v>2567.44</v>
      </c>
      <c r="CI104" s="29"/>
      <c r="CJ104" s="54">
        <f>_xlfn.XLOOKUP($C104,[23]PSP!$C:$C,[23]PSP!$CJ:$CJ)</f>
        <v>10.152879999999955</v>
      </c>
      <c r="CK104" s="27">
        <f>_xlfn.XLOOKUP($C104,[23]PSP!$C:$C,[23]PSP!$CK:$CK)</f>
        <v>128.22999999999999</v>
      </c>
      <c r="CL104" s="28">
        <f t="shared" ref="CL104:CL144" si="634">TRUNC(CK104*CJ104,2)</f>
        <v>1301.9000000000001</v>
      </c>
      <c r="CM104" s="29"/>
      <c r="CN104" s="54">
        <f>_xlfn.XLOOKUP($C104,[23]PSP!$C:$C,[23]PSP!$CN:$CN)</f>
        <v>17.958969999999951</v>
      </c>
      <c r="CO104" s="27">
        <f>_xlfn.XLOOKUP($C104,[23]PSP!$C:$C,[23]PSP!$CO:$CO)</f>
        <v>128.22999999999999</v>
      </c>
      <c r="CP104" s="28">
        <f t="shared" ref="CP104:CP144" si="635">TRUNC(CO104*CN104,2)</f>
        <v>2302.87</v>
      </c>
      <c r="CQ104" s="29"/>
      <c r="CR104" s="54">
        <f>_xlfn.XLOOKUP($C104,[23]PSP!$C:$C,[23]PSP!$CR:$CR)</f>
        <v>19.504589999999993</v>
      </c>
      <c r="CS104" s="27">
        <f>_xlfn.XLOOKUP($C104,[23]PSP!$C:$C,[23]PSP!$CS:$CS)</f>
        <v>128.22999999999999</v>
      </c>
      <c r="CT104" s="28">
        <f t="shared" ref="CT104:CT144" si="636">TRUNC(CS104*CR104,2)</f>
        <v>2501.0700000000002</v>
      </c>
      <c r="CU104" s="29"/>
      <c r="CV104" s="54">
        <f>_xlfn.XLOOKUP($C104,[23]PSP!$C:$C,[23]PSP!$CV:$CV)</f>
        <v>18.107859999999974</v>
      </c>
      <c r="CW104" s="27">
        <f>_xlfn.XLOOKUP($C104,[23]PSP!$C:$C,[23]PSP!$CW:$CW)</f>
        <v>128.22999999999999</v>
      </c>
      <c r="CX104" s="28">
        <f t="shared" ref="CX104:CX144" si="637">TRUNC(CW104*CV104,2)</f>
        <v>2321.9699999999998</v>
      </c>
      <c r="CY104" s="29"/>
      <c r="CZ104" s="54">
        <f>_xlfn.XLOOKUP($C104,[23]PSP!$C:$C,[23]PSP!$CZ:$CZ)</f>
        <v>16.200650000000095</v>
      </c>
      <c r="DA104" s="27">
        <f>_xlfn.XLOOKUP($C104,[23]PSP!$C:$C,[23]PSP!$DA:$DA)</f>
        <v>128.22999999999999</v>
      </c>
      <c r="DB104" s="28">
        <f t="shared" ref="DB104:DB144" si="638">TRUNC(DA104*CZ104,2)</f>
        <v>2077.4</v>
      </c>
      <c r="DC104" s="29"/>
      <c r="DD104" s="54">
        <f>_xlfn.XLOOKUP($C104,[23]PSP!$C:$C,[23]PSP!$DD:$DD)</f>
        <v>10.727169999999916</v>
      </c>
      <c r="DE104" s="27">
        <f>_xlfn.XLOOKUP($C104,[23]PSP!$C:$C,[23]PSP!$DE:$DE)</f>
        <v>128.22999999999999</v>
      </c>
      <c r="DF104" s="28">
        <f t="shared" ref="DF104:DF144" si="639">TRUNC(DE104*DD104,2)</f>
        <v>1375.54</v>
      </c>
      <c r="DG104" s="29"/>
      <c r="DH104" s="54">
        <f>_xlfn.XLOOKUP($C104,[23]PSP!$C:$C,[23]PSP!$DH:$DH)</f>
        <v>1.8859400000000581</v>
      </c>
      <c r="DI104" s="27">
        <f>_xlfn.XLOOKUP($C104,[23]PSP!$C:$C,[23]PSP!$DI:$DI)</f>
        <v>128.22999999999999</v>
      </c>
      <c r="DJ104" s="28">
        <f t="shared" ref="DJ104:DJ144" si="640">TRUNC(DI104*DH104,2)</f>
        <v>241.83</v>
      </c>
      <c r="DK104" s="29"/>
      <c r="DL104" s="54">
        <f>_xlfn.XLOOKUP($C104,[23]PSP!$C:$C,[23]PSP!$DL:$DL)</f>
        <v>1.0847699999999807</v>
      </c>
      <c r="DM104" s="27">
        <f>_xlfn.XLOOKUP($C104,[23]PSP!$C:$C,[23]PSP!$DM:$DM)</f>
        <v>128.22999999999999</v>
      </c>
      <c r="DN104" s="28">
        <f t="shared" ref="DN104:DN144" si="641">TRUNC(DM104*DL104,2)</f>
        <v>139.1</v>
      </c>
      <c r="DO104" s="29"/>
      <c r="DP104" s="54">
        <f>_xlfn.XLOOKUP($C104,[23]PSP!$C:$C,[23]PSP!$DP:$DP)</f>
        <v>5.8492499999999996</v>
      </c>
      <c r="DQ104" s="27">
        <f>_xlfn.XLOOKUP($C104,[23]PSP!$C:$C,[23]PSP!$DQ:$DQ)</f>
        <v>128.22999999999999</v>
      </c>
      <c r="DR104" s="28">
        <f t="shared" ref="DR104:DR144" si="642">TRUNC(DQ104*DP104,2)</f>
        <v>750.04</v>
      </c>
      <c r="DS104" s="29"/>
      <c r="DT104" s="54">
        <f>_xlfn.XLOOKUP($C104,[23]PSP!$C:$C,[23]PSP!$DT:$DT)</f>
        <v>5.7712600000000709</v>
      </c>
      <c r="DU104" s="27">
        <f>_xlfn.XLOOKUP($C104,[23]PSP!$C:$C,[23]PSP!$DU:$DU)</f>
        <v>128.22999999999999</v>
      </c>
      <c r="DV104" s="28">
        <f t="shared" ref="DV104:DV144" si="643">TRUNC(DU104*DT104,2)</f>
        <v>740.04</v>
      </c>
      <c r="DW104" s="29"/>
      <c r="DX104" s="54">
        <f>_xlfn.XLOOKUP($C104,[23]PSP!$C:$C,[23]PSP!$DX:$DX)</f>
        <v>3.4315600000000224</v>
      </c>
      <c r="DY104" s="27">
        <f>_xlfn.XLOOKUP($C104,[23]PSP!$C:$C,[23]PSP!$DY:$DY)</f>
        <v>128.22999999999999</v>
      </c>
      <c r="DZ104" s="28">
        <f t="shared" ref="DZ104:DZ144" si="644">TRUNC(DY104*DX104,2)</f>
        <v>440.02</v>
      </c>
      <c r="EA104" s="29"/>
      <c r="EB104" s="54">
        <f>_xlfn.XLOOKUP($C104,[23]PSP!$C:$C,[23]PSP!$EB:$EB)</f>
        <v>0</v>
      </c>
      <c r="EC104" s="27">
        <f>_xlfn.XLOOKUP($C104,[23]PSP!$C:$C,[23]PSP!$EC:$EC)</f>
        <v>128.22999999999999</v>
      </c>
      <c r="ED104" s="28">
        <f t="shared" ref="ED104:ED144" si="645">TRUNC(EC104*EB104,2)</f>
        <v>0</v>
      </c>
      <c r="EE104" s="29"/>
      <c r="EF104" s="54">
        <f>_xlfn.XLOOKUP($C104,[23]PSP!$C:$C,[23]PSP!$EF:$EF)</f>
        <v>0</v>
      </c>
      <c r="EG104" s="27">
        <f>_xlfn.XLOOKUP($C104,[23]PSP!$C:$C,[23]PSP!$EG:$EG)</f>
        <v>128.22999999999999</v>
      </c>
      <c r="EH104" s="28">
        <f t="shared" ref="EH104:EH144" si="646">TRUNC(EG104*EF104,2)</f>
        <v>0</v>
      </c>
      <c r="EI104" s="29"/>
      <c r="EJ104" s="54">
        <f>_xlfn.XLOOKUP($C104,[23]PSP!$C:$C,[23]PSP!$EJ:$EJ)</f>
        <v>0</v>
      </c>
      <c r="EK104" s="27">
        <f>_xlfn.XLOOKUP($C104,[23]PSP!$C:$C,[23]PSP!$EK:$EK)</f>
        <v>128.22999999999999</v>
      </c>
      <c r="EL104" s="28">
        <f t="shared" ref="EL104:EL144" si="647">TRUNC(EK104*EJ104,2)</f>
        <v>0</v>
      </c>
      <c r="EM104" s="29"/>
      <c r="EN104" s="108"/>
      <c r="EO104" s="29">
        <f t="shared" si="443"/>
        <v>39144.239999999991</v>
      </c>
      <c r="EP104" s="29">
        <f t="shared" si="442"/>
        <v>39144.239999999998</v>
      </c>
      <c r="EQ104" s="4" t="b">
        <f t="shared" si="510"/>
        <v>1</v>
      </c>
      <c r="ES104" s="118">
        <f t="shared" si="613"/>
        <v>1.1767000000000001</v>
      </c>
    </row>
    <row r="105" spans="3:149" ht="31.5" x14ac:dyDescent="0.25">
      <c r="C105" s="24" t="s">
        <v>772</v>
      </c>
      <c r="D105" s="43" t="str">
        <f>_xlfn.XLOOKUP($C105,[23]PSP!$C:$C,[23]PSP!$D:$D)</f>
        <v>RO-40670</v>
      </c>
      <c r="E105" s="24" t="str">
        <f>_xlfn.XLOOKUP($C105,[23]PSP!$C:$C,[23]PSP!$E:$E)</f>
        <v>DER/MG</v>
      </c>
      <c r="F105" s="25" t="str">
        <f>_xlfn.XLOOKUP($C105,[23]PSP!$C:$C,[23]PSP!$F:$F)</f>
        <v>SARJETA DE CONCRETO EM CORTE TIPO DR.SCC-X/Y. LARGURA = 100 CM  TIPO 90/30 (EXECUÇÃO,  INCLUINDO  ESCAVAÇÃO, FORNECIMENTO E TRANSPORTE DE TODOS OS MATERIAIS)</v>
      </c>
      <c r="G105" s="26" t="str">
        <f>_xlfn.XLOOKUP($C105,[23]PSP!$C:$C,[23]PSP!$G:$G)</f>
        <v>M</v>
      </c>
      <c r="H105" s="53">
        <f>_xlfn.XLOOKUP($C105,[23]PSP!$C:$C,[23]PSP!$H:$H)</f>
        <v>861.12000000000035</v>
      </c>
      <c r="I105" s="28">
        <f>_xlfn.XLOOKUP($C105,[23]PSP!$C:$C,[23]PSP!$I:$I)</f>
        <v>55464.6</v>
      </c>
      <c r="J105" s="28">
        <f t="shared" si="614"/>
        <v>65265.194820000004</v>
      </c>
      <c r="K105" s="29"/>
      <c r="L105" s="54">
        <f>_xlfn.XLOOKUP($C105,[23]PSP!$C:$C,[23]PSP!$L:$L)</f>
        <v>18.980000000000018</v>
      </c>
      <c r="M105" s="27">
        <f>_xlfn.XLOOKUP($C105,[23]PSP!$C:$C,[23]PSP!$M:$M)</f>
        <v>64.41</v>
      </c>
      <c r="N105" s="28">
        <f t="shared" si="615"/>
        <v>1222.5</v>
      </c>
      <c r="O105" s="29"/>
      <c r="P105" s="54">
        <f>_xlfn.XLOOKUP($C105,[23]PSP!$C:$C,[23]PSP!$P:$P)</f>
        <v>3.3400000000001455</v>
      </c>
      <c r="Q105" s="27">
        <f>_xlfn.XLOOKUP($C105,[23]PSP!$C:$C,[23]PSP!$Q:$Q)</f>
        <v>64.41</v>
      </c>
      <c r="R105" s="28">
        <f t="shared" si="616"/>
        <v>215.12</v>
      </c>
      <c r="S105" s="29"/>
      <c r="T105" s="54">
        <f>_xlfn.XLOOKUP($C105,[23]PSP!$C:$C,[23]PSP!$T:$T)</f>
        <v>4.3599999999996726</v>
      </c>
      <c r="U105" s="27">
        <f>_xlfn.XLOOKUP($C105,[23]PSP!$C:$C,[23]PSP!$U:$U)</f>
        <v>64.41</v>
      </c>
      <c r="V105" s="28">
        <f t="shared" si="617"/>
        <v>280.82</v>
      </c>
      <c r="W105" s="29"/>
      <c r="X105" s="54">
        <f>_xlfn.XLOOKUP($C105,[23]PSP!$C:$C,[23]PSP!$X:$X)</f>
        <v>39.420000000000073</v>
      </c>
      <c r="Y105" s="27">
        <f>_xlfn.XLOOKUP($C105,[23]PSP!$C:$C,[23]PSP!$Y:$Y)</f>
        <v>64.41</v>
      </c>
      <c r="Z105" s="28">
        <f t="shared" si="618"/>
        <v>2539.04</v>
      </c>
      <c r="AA105" s="29"/>
      <c r="AB105" s="54">
        <f>_xlfn.XLOOKUP($C105,[23]PSP!$C:$C,[23]PSP!$AB:$AB)</f>
        <v>22.099999999999909</v>
      </c>
      <c r="AC105" s="27">
        <f>_xlfn.XLOOKUP($C105,[23]PSP!$C:$C,[23]PSP!$AC:$AC)</f>
        <v>64.41</v>
      </c>
      <c r="AD105" s="28">
        <f t="shared" si="619"/>
        <v>1423.46</v>
      </c>
      <c r="AE105" s="29"/>
      <c r="AF105" s="54">
        <f>_xlfn.XLOOKUP($C105,[23]PSP!$C:$C,[23]PSP!$AF:$AF)</f>
        <v>24.860000000000127</v>
      </c>
      <c r="AG105" s="27">
        <f>_xlfn.XLOOKUP($C105,[23]PSP!$C:$C,[23]PSP!$AG:$AG)</f>
        <v>64.41</v>
      </c>
      <c r="AH105" s="28">
        <f t="shared" si="620"/>
        <v>1601.23</v>
      </c>
      <c r="AI105" s="29"/>
      <c r="AJ105" s="54">
        <f>_xlfn.XLOOKUP($C105,[23]PSP!$C:$C,[23]PSP!$AJ:$AJ)</f>
        <v>15.300000000000182</v>
      </c>
      <c r="AK105" s="27">
        <f>_xlfn.XLOOKUP($C105,[23]PSP!$C:$C,[23]PSP!$AK:$AK)</f>
        <v>64.41</v>
      </c>
      <c r="AL105" s="28">
        <f t="shared" si="621"/>
        <v>985.47</v>
      </c>
      <c r="AM105" s="29"/>
      <c r="AN105" s="54">
        <f>_xlfn.XLOOKUP($C105,[23]PSP!$C:$C,[23]PSP!$AN:$AN)</f>
        <v>43.379999999999654</v>
      </c>
      <c r="AO105" s="27">
        <f>_xlfn.XLOOKUP($C105,[23]PSP!$C:$C,[23]PSP!$AO:$AO)</f>
        <v>64.41</v>
      </c>
      <c r="AP105" s="28">
        <f t="shared" si="622"/>
        <v>2794.1</v>
      </c>
      <c r="AQ105" s="29"/>
      <c r="AR105" s="54">
        <f>_xlfn.XLOOKUP($C105,[23]PSP!$C:$C,[23]PSP!$AR:$AR)</f>
        <v>10.5</v>
      </c>
      <c r="AS105" s="27">
        <f>_xlfn.XLOOKUP($C105,[23]PSP!$C:$C,[23]PSP!$AS:$AS)</f>
        <v>64.41</v>
      </c>
      <c r="AT105" s="28">
        <f t="shared" si="623"/>
        <v>676.3</v>
      </c>
      <c r="AU105" s="29"/>
      <c r="AV105" s="54">
        <f>_xlfn.XLOOKUP($C105,[23]PSP!$C:$C,[23]PSP!$AV:$AV)</f>
        <v>28.6400000000001</v>
      </c>
      <c r="AW105" s="27">
        <f>_xlfn.XLOOKUP($C105,[23]PSP!$C:$C,[23]PSP!$AW:$AW)</f>
        <v>64.41</v>
      </c>
      <c r="AX105" s="28">
        <f t="shared" si="624"/>
        <v>1844.7</v>
      </c>
      <c r="AY105" s="29"/>
      <c r="AZ105" s="54">
        <f>_xlfn.XLOOKUP($C105,[23]PSP!$C:$C,[23]PSP!$AZ:$AZ)</f>
        <v>5.6599999999998545</v>
      </c>
      <c r="BA105" s="27">
        <f>_xlfn.XLOOKUP($C105,[23]PSP!$C:$C,[23]PSP!$BA:$BA)</f>
        <v>64.41</v>
      </c>
      <c r="BB105" s="28">
        <f t="shared" si="625"/>
        <v>364.56</v>
      </c>
      <c r="BC105" s="29"/>
      <c r="BD105" s="54">
        <f>_xlfn.XLOOKUP($C105,[23]PSP!$C:$C,[23]PSP!$BD:$BD)</f>
        <v>52.980000000000246</v>
      </c>
      <c r="BE105" s="27">
        <f>_xlfn.XLOOKUP($C105,[23]PSP!$C:$C,[23]PSP!$BE:$BE)</f>
        <v>64.41</v>
      </c>
      <c r="BF105" s="28">
        <f t="shared" si="626"/>
        <v>3412.44</v>
      </c>
      <c r="BG105" s="29"/>
      <c r="BH105" s="54">
        <f>_xlfn.XLOOKUP($C105,[23]PSP!$C:$C,[23]PSP!$BH:$BH)</f>
        <v>50.480000000000018</v>
      </c>
      <c r="BI105" s="27">
        <f>_xlfn.XLOOKUP($C105,[23]PSP!$C:$C,[23]PSP!$BI:$BI)</f>
        <v>64.41</v>
      </c>
      <c r="BJ105" s="28">
        <f t="shared" si="627"/>
        <v>3251.41</v>
      </c>
      <c r="BK105" s="29"/>
      <c r="BL105" s="54">
        <f>_xlfn.XLOOKUP($C105,[23]PSP!$C:$C,[23]PSP!$BL:$BL)</f>
        <v>64.700000000000273</v>
      </c>
      <c r="BM105" s="27">
        <f>_xlfn.XLOOKUP($C105,[23]PSP!$C:$C,[23]PSP!$BM:$BM)</f>
        <v>64.41</v>
      </c>
      <c r="BN105" s="28">
        <f t="shared" si="628"/>
        <v>4167.32</v>
      </c>
      <c r="BO105" s="29"/>
      <c r="BP105" s="54">
        <f>_xlfn.XLOOKUP($C105,[23]PSP!$C:$C,[23]PSP!$BP:$BP)</f>
        <v>12.159999999999854</v>
      </c>
      <c r="BQ105" s="27">
        <f>_xlfn.XLOOKUP($C105,[23]PSP!$C:$C,[23]PSP!$BQ:$BQ)</f>
        <v>64.41</v>
      </c>
      <c r="BR105" s="28">
        <f t="shared" si="629"/>
        <v>783.22</v>
      </c>
      <c r="BS105" s="29"/>
      <c r="BT105" s="54">
        <f>_xlfn.XLOOKUP($C105,[23]PSP!$C:$C,[23]PSP!$BT:$BT)</f>
        <v>34.920000000000073</v>
      </c>
      <c r="BU105" s="27">
        <f>_xlfn.XLOOKUP($C105,[23]PSP!$C:$C,[23]PSP!$BU:$BU)</f>
        <v>64.41</v>
      </c>
      <c r="BV105" s="28">
        <f t="shared" si="630"/>
        <v>2249.19</v>
      </c>
      <c r="BW105" s="29"/>
      <c r="BX105" s="54">
        <f>_xlfn.XLOOKUP($C105,[23]PSP!$C:$C,[23]PSP!$BX:$BX)</f>
        <v>28.759999999999991</v>
      </c>
      <c r="BY105" s="27">
        <f>_xlfn.XLOOKUP($C105,[23]PSP!$C:$C,[23]PSP!$BY:$BY)</f>
        <v>64.41</v>
      </c>
      <c r="BZ105" s="28">
        <f t="shared" si="631"/>
        <v>1852.43</v>
      </c>
      <c r="CA105" s="29"/>
      <c r="CB105" s="54">
        <f>_xlfn.XLOOKUP($C105,[23]PSP!$C:$C,[23]PSP!$CB:$CB)</f>
        <v>31.900000000000091</v>
      </c>
      <c r="CC105" s="27">
        <f>_xlfn.XLOOKUP($C105,[23]PSP!$C:$C,[23]PSP!$CC:$CC)</f>
        <v>64.41</v>
      </c>
      <c r="CD105" s="28">
        <f t="shared" si="632"/>
        <v>2054.67</v>
      </c>
      <c r="CE105" s="29"/>
      <c r="CF105" s="54">
        <f>_xlfn.XLOOKUP($C105,[23]PSP!$C:$C,[23]PSP!$CF:$CF)</f>
        <v>56.480000000000018</v>
      </c>
      <c r="CG105" s="27">
        <f>_xlfn.XLOOKUP($C105,[23]PSP!$C:$C,[23]PSP!$CG:$CG)</f>
        <v>64.41</v>
      </c>
      <c r="CH105" s="28">
        <f t="shared" si="633"/>
        <v>3637.87</v>
      </c>
      <c r="CI105" s="29"/>
      <c r="CJ105" s="54">
        <f>_xlfn.XLOOKUP($C105,[23]PSP!$C:$C,[23]PSP!$CJ:$CJ)</f>
        <v>28.639999999999873</v>
      </c>
      <c r="CK105" s="27">
        <f>_xlfn.XLOOKUP($C105,[23]PSP!$C:$C,[23]PSP!$CK:$CK)</f>
        <v>64.41</v>
      </c>
      <c r="CL105" s="28">
        <f t="shared" si="634"/>
        <v>1844.7</v>
      </c>
      <c r="CM105" s="29"/>
      <c r="CN105" s="54">
        <f>_xlfn.XLOOKUP($C105,[23]PSP!$C:$C,[23]PSP!$CN:$CN)</f>
        <v>50.659999999999854</v>
      </c>
      <c r="CO105" s="27">
        <f>_xlfn.XLOOKUP($C105,[23]PSP!$C:$C,[23]PSP!$CO:$CO)</f>
        <v>64.41</v>
      </c>
      <c r="CP105" s="28">
        <f t="shared" si="635"/>
        <v>3263.01</v>
      </c>
      <c r="CQ105" s="29"/>
      <c r="CR105" s="54">
        <f>_xlfn.XLOOKUP($C105,[23]PSP!$C:$C,[23]PSP!$CR:$CR)</f>
        <v>55.019999999999982</v>
      </c>
      <c r="CS105" s="27">
        <f>_xlfn.XLOOKUP($C105,[23]PSP!$C:$C,[23]PSP!$CS:$CS)</f>
        <v>64.41</v>
      </c>
      <c r="CT105" s="28">
        <f t="shared" si="636"/>
        <v>3543.83</v>
      </c>
      <c r="CU105" s="29"/>
      <c r="CV105" s="54">
        <f>_xlfn.XLOOKUP($C105,[23]PSP!$C:$C,[23]PSP!$CV:$CV)</f>
        <v>51.079999999999927</v>
      </c>
      <c r="CW105" s="27">
        <f>_xlfn.XLOOKUP($C105,[23]PSP!$C:$C,[23]PSP!$CW:$CW)</f>
        <v>64.41</v>
      </c>
      <c r="CX105" s="28">
        <f t="shared" si="637"/>
        <v>3290.06</v>
      </c>
      <c r="CY105" s="29"/>
      <c r="CZ105" s="54">
        <f>_xlfn.XLOOKUP($C105,[23]PSP!$C:$C,[23]PSP!$CZ:$CZ)</f>
        <v>45.700000000000273</v>
      </c>
      <c r="DA105" s="27">
        <f>_xlfn.XLOOKUP($C105,[23]PSP!$C:$C,[23]PSP!$DA:$DA)</f>
        <v>64.41</v>
      </c>
      <c r="DB105" s="28">
        <f t="shared" si="638"/>
        <v>2943.53</v>
      </c>
      <c r="DC105" s="29"/>
      <c r="DD105" s="54">
        <f>_xlfn.XLOOKUP($C105,[23]PSP!$C:$C,[23]PSP!$DD:$DD)</f>
        <v>30.259999999999764</v>
      </c>
      <c r="DE105" s="27">
        <f>_xlfn.XLOOKUP($C105,[23]PSP!$C:$C,[23]PSP!$DE:$DE)</f>
        <v>64.41</v>
      </c>
      <c r="DF105" s="28">
        <f t="shared" si="639"/>
        <v>1949.04</v>
      </c>
      <c r="DG105" s="29"/>
      <c r="DH105" s="54">
        <f>_xlfn.XLOOKUP($C105,[23]PSP!$C:$C,[23]PSP!$DH:$DH)</f>
        <v>5.3200000000001637</v>
      </c>
      <c r="DI105" s="27">
        <f>_xlfn.XLOOKUP($C105,[23]PSP!$C:$C,[23]PSP!$DI:$DI)</f>
        <v>64.41</v>
      </c>
      <c r="DJ105" s="28">
        <f t="shared" si="640"/>
        <v>342.66</v>
      </c>
      <c r="DK105" s="29"/>
      <c r="DL105" s="54">
        <f>_xlfn.XLOOKUP($C105,[23]PSP!$C:$C,[23]PSP!$DL:$DL)</f>
        <v>3.0599999999999454</v>
      </c>
      <c r="DM105" s="27">
        <f>_xlfn.XLOOKUP($C105,[23]PSP!$C:$C,[23]PSP!$DM:$DM)</f>
        <v>64.41</v>
      </c>
      <c r="DN105" s="28">
        <f t="shared" si="641"/>
        <v>197.09</v>
      </c>
      <c r="DO105" s="29"/>
      <c r="DP105" s="54">
        <f>_xlfn.XLOOKUP($C105,[23]PSP!$C:$C,[23]PSP!$DP:$DP)</f>
        <v>16.5</v>
      </c>
      <c r="DQ105" s="27">
        <f>_xlfn.XLOOKUP($C105,[23]PSP!$C:$C,[23]PSP!$DQ:$DQ)</f>
        <v>64.41</v>
      </c>
      <c r="DR105" s="28">
        <f t="shared" si="642"/>
        <v>1062.76</v>
      </c>
      <c r="DS105" s="29"/>
      <c r="DT105" s="54">
        <f>_xlfn.XLOOKUP($C105,[23]PSP!$C:$C,[23]PSP!$DT:$DT)</f>
        <v>16.2800000000002</v>
      </c>
      <c r="DU105" s="27">
        <f>_xlfn.XLOOKUP($C105,[23]PSP!$C:$C,[23]PSP!$DU:$DU)</f>
        <v>64.41</v>
      </c>
      <c r="DV105" s="28">
        <f t="shared" si="643"/>
        <v>1048.5899999999999</v>
      </c>
      <c r="DW105" s="29"/>
      <c r="DX105" s="54">
        <f>_xlfn.XLOOKUP($C105,[23]PSP!$C:$C,[23]PSP!$DX:$DX)</f>
        <v>9.6800000000000637</v>
      </c>
      <c r="DY105" s="27">
        <f>_xlfn.XLOOKUP($C105,[23]PSP!$C:$C,[23]PSP!$DY:$DY)</f>
        <v>64.41</v>
      </c>
      <c r="DZ105" s="28">
        <f t="shared" si="644"/>
        <v>623.48</v>
      </c>
      <c r="EA105" s="29"/>
      <c r="EB105" s="54">
        <f>_xlfn.XLOOKUP($C105,[23]PSP!$C:$C,[23]PSP!$EB:$EB)</f>
        <v>0</v>
      </c>
      <c r="EC105" s="27">
        <f>_xlfn.XLOOKUP($C105,[23]PSP!$C:$C,[23]PSP!$EC:$EC)</f>
        <v>64.41</v>
      </c>
      <c r="ED105" s="28">
        <f t="shared" si="645"/>
        <v>0</v>
      </c>
      <c r="EE105" s="29"/>
      <c r="EF105" s="54">
        <f>_xlfn.XLOOKUP($C105,[23]PSP!$C:$C,[23]PSP!$EF:$EF)</f>
        <v>0</v>
      </c>
      <c r="EG105" s="27">
        <f>_xlfn.XLOOKUP($C105,[23]PSP!$C:$C,[23]PSP!$EG:$EG)</f>
        <v>64.41</v>
      </c>
      <c r="EH105" s="28">
        <f t="shared" si="646"/>
        <v>0</v>
      </c>
      <c r="EI105" s="29"/>
      <c r="EJ105" s="54">
        <f>_xlfn.XLOOKUP($C105,[23]PSP!$C:$C,[23]PSP!$EJ:$EJ)</f>
        <v>0</v>
      </c>
      <c r="EK105" s="27">
        <f>_xlfn.XLOOKUP($C105,[23]PSP!$C:$C,[23]PSP!$EK:$EK)</f>
        <v>64.41</v>
      </c>
      <c r="EL105" s="28">
        <f t="shared" si="647"/>
        <v>0</v>
      </c>
      <c r="EM105" s="29"/>
      <c r="EN105" s="108"/>
      <c r="EO105" s="29">
        <f t="shared" si="443"/>
        <v>55464.600000000006</v>
      </c>
      <c r="EP105" s="29">
        <f t="shared" si="442"/>
        <v>55464.6</v>
      </c>
      <c r="EQ105" s="4" t="b">
        <f t="shared" si="510"/>
        <v>1</v>
      </c>
      <c r="ES105" s="118">
        <f t="shared" si="613"/>
        <v>1.1767000000000001</v>
      </c>
    </row>
    <row r="106" spans="3:149" ht="42" x14ac:dyDescent="0.25">
      <c r="C106" s="24" t="s">
        <v>773</v>
      </c>
      <c r="D106" s="43" t="str">
        <f>_xlfn.XLOOKUP($C106,[23]PSP!$C:$C,[23]PSP!$D:$D)</f>
        <v>ED-48664</v>
      </c>
      <c r="E106" s="24" t="str">
        <f>_xlfn.XLOOKUP($C106,[23]PSP!$C:$C,[23]PSP!$E:$E)</f>
        <v>DER/MG</v>
      </c>
      <c r="F106" s="25" t="str">
        <f>_xlfn.XLOOKUP($C106,[23]PSP!$C:$C,[23]PSP!$F:$F)</f>
        <v>GUIA  DE  MEIO-FIO  (10X15X22)CM  E  SARJETA  (30X10)CM  COM INCLINAÇÃO DE 10%, EM CONCRETO COM FCK 15MPA, MOLDADA IN-LOCO,   FORMA   EM   MADEIRA,   INCLUSIVE   ESCAVAÇÃO, APILOAMENTO  E  TRANSPORTE  COM  RETIRADA  DO  MATERIAL ESCAVADO (EM CAÇAMBA)</v>
      </c>
      <c r="G106" s="26" t="str">
        <f>_xlfn.XLOOKUP($C106,[23]PSP!$C:$C,[23]PSP!$G:$G)</f>
        <v>M</v>
      </c>
      <c r="H106" s="53">
        <f>_xlfn.XLOOKUP($C106,[23]PSP!$C:$C,[23]PSP!$H:$H)</f>
        <v>1291.6800000000007</v>
      </c>
      <c r="I106" s="28">
        <f>_xlfn.XLOOKUP($C106,[23]PSP!$C:$C,[23]PSP!$I:$I)</f>
        <v>87511.189999999988</v>
      </c>
      <c r="J106" s="28">
        <f t="shared" si="614"/>
        <v>102974.417273</v>
      </c>
      <c r="K106" s="29"/>
      <c r="L106" s="54">
        <f>_xlfn.XLOOKUP($C106,[23]PSP!$C:$C,[23]PSP!$L:$L)</f>
        <v>28.470000000000027</v>
      </c>
      <c r="M106" s="27">
        <f>_xlfn.XLOOKUP($C106,[23]PSP!$C:$C,[23]PSP!$M:$M)</f>
        <v>67.75</v>
      </c>
      <c r="N106" s="28">
        <f t="shared" si="615"/>
        <v>1928.84</v>
      </c>
      <c r="O106" s="29"/>
      <c r="P106" s="54">
        <f>_xlfn.XLOOKUP($C106,[23]PSP!$C:$C,[23]PSP!$P:$P)</f>
        <v>5.0100000000002183</v>
      </c>
      <c r="Q106" s="27">
        <f>_xlfn.XLOOKUP($C106,[23]PSP!$C:$C,[23]PSP!$Q:$Q)</f>
        <v>67.75</v>
      </c>
      <c r="R106" s="28">
        <f t="shared" si="616"/>
        <v>339.42</v>
      </c>
      <c r="S106" s="29"/>
      <c r="T106" s="54">
        <f>_xlfn.XLOOKUP($C106,[23]PSP!$C:$C,[23]PSP!$T:$T)</f>
        <v>6.5399999999995089</v>
      </c>
      <c r="U106" s="27">
        <f>_xlfn.XLOOKUP($C106,[23]PSP!$C:$C,[23]PSP!$U:$U)</f>
        <v>67.75</v>
      </c>
      <c r="V106" s="28">
        <f t="shared" si="617"/>
        <v>443.08</v>
      </c>
      <c r="W106" s="29"/>
      <c r="X106" s="54">
        <f>_xlfn.XLOOKUP($C106,[23]PSP!$C:$C,[23]PSP!$X:$X)</f>
        <v>59.130000000000109</v>
      </c>
      <c r="Y106" s="27">
        <f>_xlfn.XLOOKUP($C106,[23]PSP!$C:$C,[23]PSP!$Y:$Y)</f>
        <v>67.75</v>
      </c>
      <c r="Z106" s="28">
        <f t="shared" si="618"/>
        <v>4006.05</v>
      </c>
      <c r="AA106" s="29"/>
      <c r="AB106" s="54">
        <f>_xlfn.XLOOKUP($C106,[23]PSP!$C:$C,[23]PSP!$AB:$AB)</f>
        <v>33.149999999999864</v>
      </c>
      <c r="AC106" s="27">
        <f>_xlfn.XLOOKUP($C106,[23]PSP!$C:$C,[23]PSP!$AC:$AC)</f>
        <v>67.75</v>
      </c>
      <c r="AD106" s="28">
        <f t="shared" si="619"/>
        <v>2245.91</v>
      </c>
      <c r="AE106" s="29"/>
      <c r="AF106" s="54">
        <f>_xlfn.XLOOKUP($C106,[23]PSP!$C:$C,[23]PSP!$AF:$AF)</f>
        <v>37.290000000000191</v>
      </c>
      <c r="AG106" s="27">
        <f>_xlfn.XLOOKUP($C106,[23]PSP!$C:$C,[23]PSP!$AG:$AG)</f>
        <v>67.75</v>
      </c>
      <c r="AH106" s="28">
        <f t="shared" si="620"/>
        <v>2526.39</v>
      </c>
      <c r="AI106" s="29"/>
      <c r="AJ106" s="54">
        <f>_xlfn.XLOOKUP($C106,[23]PSP!$C:$C,[23]PSP!$AJ:$AJ)</f>
        <v>22.950000000000273</v>
      </c>
      <c r="AK106" s="27">
        <f>_xlfn.XLOOKUP($C106,[23]PSP!$C:$C,[23]PSP!$AK:$AK)</f>
        <v>67.75</v>
      </c>
      <c r="AL106" s="28">
        <f t="shared" si="621"/>
        <v>1554.86</v>
      </c>
      <c r="AM106" s="29"/>
      <c r="AN106" s="54">
        <f>_xlfn.XLOOKUP($C106,[23]PSP!$C:$C,[23]PSP!$AN:$AN)</f>
        <v>65.069999999999482</v>
      </c>
      <c r="AO106" s="27">
        <f>_xlfn.XLOOKUP($C106,[23]PSP!$C:$C,[23]PSP!$AO:$AO)</f>
        <v>67.75</v>
      </c>
      <c r="AP106" s="28">
        <f t="shared" si="622"/>
        <v>4408.49</v>
      </c>
      <c r="AQ106" s="29"/>
      <c r="AR106" s="54">
        <f>_xlfn.XLOOKUP($C106,[23]PSP!$C:$C,[23]PSP!$AR:$AR)</f>
        <v>15.75</v>
      </c>
      <c r="AS106" s="27">
        <f>_xlfn.XLOOKUP($C106,[23]PSP!$C:$C,[23]PSP!$AS:$AS)</f>
        <v>67.75</v>
      </c>
      <c r="AT106" s="28">
        <f t="shared" si="623"/>
        <v>1067.06</v>
      </c>
      <c r="AU106" s="29"/>
      <c r="AV106" s="54">
        <f>_xlfn.XLOOKUP($C106,[23]PSP!$C:$C,[23]PSP!$AV:$AV)</f>
        <v>42.96000000000015</v>
      </c>
      <c r="AW106" s="27">
        <f>_xlfn.XLOOKUP($C106,[23]PSP!$C:$C,[23]PSP!$AW:$AW)</f>
        <v>67.75</v>
      </c>
      <c r="AX106" s="28">
        <f t="shared" si="624"/>
        <v>2910.54</v>
      </c>
      <c r="AY106" s="29"/>
      <c r="AZ106" s="54">
        <f>_xlfn.XLOOKUP($C106,[23]PSP!$C:$C,[23]PSP!$AZ:$AZ)</f>
        <v>8.4899999999997817</v>
      </c>
      <c r="BA106" s="27">
        <f>_xlfn.XLOOKUP($C106,[23]PSP!$C:$C,[23]PSP!$BA:$BA)</f>
        <v>67.75</v>
      </c>
      <c r="BB106" s="28">
        <f t="shared" si="625"/>
        <v>575.19000000000005</v>
      </c>
      <c r="BC106" s="29"/>
      <c r="BD106" s="54">
        <f>_xlfn.XLOOKUP($C106,[23]PSP!$C:$C,[23]PSP!$BD:$BD)</f>
        <v>79.470000000000368</v>
      </c>
      <c r="BE106" s="27">
        <f>_xlfn.XLOOKUP($C106,[23]PSP!$C:$C,[23]PSP!$BE:$BE)</f>
        <v>67.75</v>
      </c>
      <c r="BF106" s="28">
        <f t="shared" si="626"/>
        <v>5384.09</v>
      </c>
      <c r="BG106" s="29"/>
      <c r="BH106" s="54">
        <f>_xlfn.XLOOKUP($C106,[23]PSP!$C:$C,[23]PSP!$BH:$BH)</f>
        <v>75.720000000000027</v>
      </c>
      <c r="BI106" s="27">
        <f>_xlfn.XLOOKUP($C106,[23]PSP!$C:$C,[23]PSP!$BI:$BI)</f>
        <v>67.75</v>
      </c>
      <c r="BJ106" s="28">
        <f t="shared" si="627"/>
        <v>5130.03</v>
      </c>
      <c r="BK106" s="29"/>
      <c r="BL106" s="54">
        <f>_xlfn.XLOOKUP($C106,[23]PSP!$C:$C,[23]PSP!$BL:$BL)</f>
        <v>97.050000000000409</v>
      </c>
      <c r="BM106" s="27">
        <f>_xlfn.XLOOKUP($C106,[23]PSP!$C:$C,[23]PSP!$BM:$BM)</f>
        <v>67.75</v>
      </c>
      <c r="BN106" s="28">
        <f t="shared" si="628"/>
        <v>6575.13</v>
      </c>
      <c r="BO106" s="29"/>
      <c r="BP106" s="54">
        <f>_xlfn.XLOOKUP($C106,[23]PSP!$C:$C,[23]PSP!$BP:$BP)</f>
        <v>18.239999999999782</v>
      </c>
      <c r="BQ106" s="27">
        <f>_xlfn.XLOOKUP($C106,[23]PSP!$C:$C,[23]PSP!$BQ:$BQ)</f>
        <v>67.75</v>
      </c>
      <c r="BR106" s="28">
        <f t="shared" si="629"/>
        <v>1235.75</v>
      </c>
      <c r="BS106" s="29"/>
      <c r="BT106" s="54">
        <f>_xlfn.XLOOKUP($C106,[23]PSP!$C:$C,[23]PSP!$BT:$BT)</f>
        <v>52.380000000000109</v>
      </c>
      <c r="BU106" s="27">
        <f>_xlfn.XLOOKUP($C106,[23]PSP!$C:$C,[23]PSP!$BU:$BU)</f>
        <v>67.75</v>
      </c>
      <c r="BV106" s="28">
        <f t="shared" si="630"/>
        <v>3548.74</v>
      </c>
      <c r="BW106" s="29"/>
      <c r="BX106" s="54">
        <f>_xlfn.XLOOKUP($C106,[23]PSP!$C:$C,[23]PSP!$BX:$BX)</f>
        <v>43.139999999999986</v>
      </c>
      <c r="BY106" s="27">
        <f>_xlfn.XLOOKUP($C106,[23]PSP!$C:$C,[23]PSP!$BY:$BY)</f>
        <v>67.75</v>
      </c>
      <c r="BZ106" s="28">
        <f t="shared" si="631"/>
        <v>2922.73</v>
      </c>
      <c r="CA106" s="29"/>
      <c r="CB106" s="54">
        <f>_xlfn.XLOOKUP($C106,[23]PSP!$C:$C,[23]PSP!$CB:$CB)</f>
        <v>47.850000000000136</v>
      </c>
      <c r="CC106" s="27">
        <f>_xlfn.XLOOKUP($C106,[23]PSP!$C:$C,[23]PSP!$CC:$CC)</f>
        <v>67.75</v>
      </c>
      <c r="CD106" s="28">
        <f t="shared" si="632"/>
        <v>3241.83</v>
      </c>
      <c r="CE106" s="29"/>
      <c r="CF106" s="54">
        <f>_xlfn.XLOOKUP($C106,[23]PSP!$C:$C,[23]PSP!$CF:$CF)</f>
        <v>84.720000000000027</v>
      </c>
      <c r="CG106" s="27">
        <f>_xlfn.XLOOKUP($C106,[23]PSP!$C:$C,[23]PSP!$CG:$CG)</f>
        <v>67.75</v>
      </c>
      <c r="CH106" s="28">
        <f t="shared" si="633"/>
        <v>5739.78</v>
      </c>
      <c r="CI106" s="29"/>
      <c r="CJ106" s="54">
        <f>_xlfn.XLOOKUP($C106,[23]PSP!$C:$C,[23]PSP!$CJ:$CJ)</f>
        <v>42.959999999999809</v>
      </c>
      <c r="CK106" s="27">
        <f>_xlfn.XLOOKUP($C106,[23]PSP!$C:$C,[23]PSP!$CK:$CK)</f>
        <v>67.75</v>
      </c>
      <c r="CL106" s="28">
        <f t="shared" si="634"/>
        <v>2910.53</v>
      </c>
      <c r="CM106" s="29"/>
      <c r="CN106" s="54">
        <f>_xlfn.XLOOKUP($C106,[23]PSP!$C:$C,[23]PSP!$CN:$CN)</f>
        <v>75.989999999999782</v>
      </c>
      <c r="CO106" s="27">
        <f>_xlfn.XLOOKUP($C106,[23]PSP!$C:$C,[23]PSP!$CO:$CO)</f>
        <v>67.75</v>
      </c>
      <c r="CP106" s="28">
        <f t="shared" si="635"/>
        <v>5148.32</v>
      </c>
      <c r="CQ106" s="29"/>
      <c r="CR106" s="54">
        <f>_xlfn.XLOOKUP($C106,[23]PSP!$C:$C,[23]PSP!$CR:$CR)</f>
        <v>82.529999999999973</v>
      </c>
      <c r="CS106" s="27">
        <f>_xlfn.XLOOKUP($C106,[23]PSP!$C:$C,[23]PSP!$CS:$CS)</f>
        <v>67.75</v>
      </c>
      <c r="CT106" s="28">
        <f t="shared" si="636"/>
        <v>5591.4</v>
      </c>
      <c r="CU106" s="29"/>
      <c r="CV106" s="54">
        <f>_xlfn.XLOOKUP($C106,[23]PSP!$C:$C,[23]PSP!$CV:$CV)</f>
        <v>76.619999999999891</v>
      </c>
      <c r="CW106" s="27">
        <f>_xlfn.XLOOKUP($C106,[23]PSP!$C:$C,[23]PSP!$CW:$CW)</f>
        <v>67.75</v>
      </c>
      <c r="CX106" s="28">
        <f t="shared" si="637"/>
        <v>5191</v>
      </c>
      <c r="CY106" s="29"/>
      <c r="CZ106" s="54">
        <f>_xlfn.XLOOKUP($C106,[23]PSP!$C:$C,[23]PSP!$CZ:$CZ)</f>
        <v>68.550000000000409</v>
      </c>
      <c r="DA106" s="27">
        <f>_xlfn.XLOOKUP($C106,[23]PSP!$C:$C,[23]PSP!$DA:$DA)</f>
        <v>67.75</v>
      </c>
      <c r="DB106" s="28">
        <f t="shared" si="638"/>
        <v>4644.26</v>
      </c>
      <c r="DC106" s="29"/>
      <c r="DD106" s="54">
        <f>_xlfn.XLOOKUP($C106,[23]PSP!$C:$C,[23]PSP!$DD:$DD)</f>
        <v>45.389999999999645</v>
      </c>
      <c r="DE106" s="27">
        <f>_xlfn.XLOOKUP($C106,[23]PSP!$C:$C,[23]PSP!$DE:$DE)</f>
        <v>67.75</v>
      </c>
      <c r="DF106" s="28">
        <f t="shared" si="639"/>
        <v>3075.17</v>
      </c>
      <c r="DG106" s="29"/>
      <c r="DH106" s="54">
        <f>_xlfn.XLOOKUP($C106,[23]PSP!$C:$C,[23]PSP!$DH:$DH)</f>
        <v>7.9800000000002456</v>
      </c>
      <c r="DI106" s="27">
        <f>_xlfn.XLOOKUP($C106,[23]PSP!$C:$C,[23]PSP!$DI:$DI)</f>
        <v>67.75</v>
      </c>
      <c r="DJ106" s="28">
        <f t="shared" si="640"/>
        <v>540.64</v>
      </c>
      <c r="DK106" s="29"/>
      <c r="DL106" s="54">
        <f>_xlfn.XLOOKUP($C106,[23]PSP!$C:$C,[23]PSP!$DL:$DL)</f>
        <v>4.5899999999999181</v>
      </c>
      <c r="DM106" s="27">
        <f>_xlfn.XLOOKUP($C106,[23]PSP!$C:$C,[23]PSP!$DM:$DM)</f>
        <v>67.75</v>
      </c>
      <c r="DN106" s="28">
        <f t="shared" si="641"/>
        <v>310.97000000000003</v>
      </c>
      <c r="DO106" s="29"/>
      <c r="DP106" s="54">
        <f>_xlfn.XLOOKUP($C106,[23]PSP!$C:$C,[23]PSP!$DP:$DP)</f>
        <v>24.75</v>
      </c>
      <c r="DQ106" s="27">
        <f>_xlfn.XLOOKUP($C106,[23]PSP!$C:$C,[23]PSP!$DQ:$DQ)</f>
        <v>67.75</v>
      </c>
      <c r="DR106" s="28">
        <f t="shared" si="642"/>
        <v>1676.81</v>
      </c>
      <c r="DS106" s="29"/>
      <c r="DT106" s="54">
        <f>_xlfn.XLOOKUP($C106,[23]PSP!$C:$C,[23]PSP!$DT:$DT)</f>
        <v>24.4200000000003</v>
      </c>
      <c r="DU106" s="27">
        <f>_xlfn.XLOOKUP($C106,[23]PSP!$C:$C,[23]PSP!$DU:$DU)</f>
        <v>67.75</v>
      </c>
      <c r="DV106" s="28">
        <f t="shared" si="643"/>
        <v>1654.45</v>
      </c>
      <c r="DW106" s="29"/>
      <c r="DX106" s="54">
        <f>_xlfn.XLOOKUP($C106,[23]PSP!$C:$C,[23]PSP!$DX:$DX)</f>
        <v>14.520000000000095</v>
      </c>
      <c r="DY106" s="27">
        <f>_xlfn.XLOOKUP($C106,[23]PSP!$C:$C,[23]PSP!$DY:$DY)</f>
        <v>67.75</v>
      </c>
      <c r="DZ106" s="28">
        <f t="shared" si="644"/>
        <v>983.73</v>
      </c>
      <c r="EA106" s="29"/>
      <c r="EB106" s="54">
        <f>_xlfn.XLOOKUP($C106,[23]PSP!$C:$C,[23]PSP!$EB:$EB)</f>
        <v>0</v>
      </c>
      <c r="EC106" s="27">
        <f>_xlfn.XLOOKUP($C106,[23]PSP!$C:$C,[23]PSP!$EC:$EC)</f>
        <v>67.75</v>
      </c>
      <c r="ED106" s="28">
        <f t="shared" si="645"/>
        <v>0</v>
      </c>
      <c r="EE106" s="29"/>
      <c r="EF106" s="54">
        <f>_xlfn.XLOOKUP($C106,[23]PSP!$C:$C,[23]PSP!$EF:$EF)</f>
        <v>0</v>
      </c>
      <c r="EG106" s="27">
        <f>_xlfn.XLOOKUP($C106,[23]PSP!$C:$C,[23]PSP!$EG:$EG)</f>
        <v>67.75</v>
      </c>
      <c r="EH106" s="28">
        <f t="shared" si="646"/>
        <v>0</v>
      </c>
      <c r="EI106" s="29"/>
      <c r="EJ106" s="54">
        <f>_xlfn.XLOOKUP($C106,[23]PSP!$C:$C,[23]PSP!$EJ:$EJ)</f>
        <v>0</v>
      </c>
      <c r="EK106" s="27">
        <f>_xlfn.XLOOKUP($C106,[23]PSP!$C:$C,[23]PSP!$EK:$EK)</f>
        <v>67.75</v>
      </c>
      <c r="EL106" s="28">
        <f t="shared" si="647"/>
        <v>0</v>
      </c>
      <c r="EM106" s="29"/>
      <c r="EN106" s="108"/>
      <c r="EO106" s="29">
        <f t="shared" si="443"/>
        <v>87511.19</v>
      </c>
      <c r="EP106" s="29">
        <f t="shared" si="442"/>
        <v>87511.189999999988</v>
      </c>
      <c r="EQ106" s="4" t="b">
        <f t="shared" si="510"/>
        <v>1</v>
      </c>
      <c r="ES106" s="118">
        <f t="shared" si="613"/>
        <v>1.1767000000000001</v>
      </c>
    </row>
    <row r="107" spans="3:149" ht="14.25" x14ac:dyDescent="0.25">
      <c r="C107" s="24" t="s">
        <v>774</v>
      </c>
      <c r="D107" s="43" t="str">
        <f>_xlfn.XLOOKUP($C107,[23]PSP!$C:$C,[23]PSP!$D:$D)</f>
        <v>ED-48603</v>
      </c>
      <c r="E107" s="24" t="str">
        <f>_xlfn.XLOOKUP($C107,[23]PSP!$C:$C,[23]PSP!$E:$E)</f>
        <v>DER/MG</v>
      </c>
      <c r="F107" s="25" t="str">
        <f>_xlfn.XLOOKUP($C107,[23]PSP!$C:$C,[23]PSP!$F:$F)</f>
        <v>DESCIDA D´ÁGUA TIPO CALHA DN 1000, EXCLUSIVE BOTA FORA</v>
      </c>
      <c r="G107" s="26" t="str">
        <f>_xlfn.XLOOKUP($C107,[23]PSP!$C:$C,[23]PSP!$G:$G)</f>
        <v>M</v>
      </c>
      <c r="H107" s="53">
        <f>_xlfn.XLOOKUP($C107,[23]PSP!$C:$C,[23]PSP!$H:$H)</f>
        <v>215.28000000000009</v>
      </c>
      <c r="I107" s="28">
        <f>_xlfn.XLOOKUP($C107,[23]PSP!$C:$C,[23]PSP!$I:$I)</f>
        <v>131585.43</v>
      </c>
      <c r="J107" s="28">
        <f t="shared" si="614"/>
        <v>154836.57548100001</v>
      </c>
      <c r="K107" s="29"/>
      <c r="L107" s="54">
        <f>_xlfn.XLOOKUP($C107,[23]PSP!$C:$C,[23]PSP!$L:$L)</f>
        <v>4.7450000000000045</v>
      </c>
      <c r="M107" s="27">
        <f>_xlfn.XLOOKUP($C107,[23]PSP!$C:$C,[23]PSP!$M:$M)</f>
        <v>611.23</v>
      </c>
      <c r="N107" s="28">
        <f t="shared" si="615"/>
        <v>2900.28</v>
      </c>
      <c r="O107" s="29"/>
      <c r="P107" s="54">
        <f>_xlfn.XLOOKUP($C107,[23]PSP!$C:$C,[23]PSP!$P:$P)</f>
        <v>0.83500000000003638</v>
      </c>
      <c r="Q107" s="27">
        <f>_xlfn.XLOOKUP($C107,[23]PSP!$C:$C,[23]PSP!$Q:$Q)</f>
        <v>611.23</v>
      </c>
      <c r="R107" s="28">
        <f t="shared" si="616"/>
        <v>510.37</v>
      </c>
      <c r="S107" s="29"/>
      <c r="T107" s="54">
        <f>_xlfn.XLOOKUP($C107,[23]PSP!$C:$C,[23]PSP!$T:$T)</f>
        <v>1.0899999999999181</v>
      </c>
      <c r="U107" s="27">
        <f>_xlfn.XLOOKUP($C107,[23]PSP!$C:$C,[23]PSP!$U:$U)</f>
        <v>611.23</v>
      </c>
      <c r="V107" s="28">
        <f t="shared" si="617"/>
        <v>666.24</v>
      </c>
      <c r="W107" s="29"/>
      <c r="X107" s="54">
        <f>_xlfn.XLOOKUP($C107,[23]PSP!$C:$C,[23]PSP!$X:$X)</f>
        <v>9.8550000000000182</v>
      </c>
      <c r="Y107" s="27">
        <f>_xlfn.XLOOKUP($C107,[23]PSP!$C:$C,[23]PSP!$Y:$Y)</f>
        <v>611.23</v>
      </c>
      <c r="Z107" s="28">
        <f t="shared" si="618"/>
        <v>6023.67</v>
      </c>
      <c r="AA107" s="29"/>
      <c r="AB107" s="54">
        <f>_xlfn.XLOOKUP($C107,[23]PSP!$C:$C,[23]PSP!$AB:$AB)</f>
        <v>5.5249999999999773</v>
      </c>
      <c r="AC107" s="27">
        <f>_xlfn.XLOOKUP($C107,[23]PSP!$C:$C,[23]PSP!$AC:$AC)</f>
        <v>611.23</v>
      </c>
      <c r="AD107" s="28">
        <f t="shared" si="619"/>
        <v>3377.04</v>
      </c>
      <c r="AE107" s="29"/>
      <c r="AF107" s="54">
        <f>_xlfn.XLOOKUP($C107,[23]PSP!$C:$C,[23]PSP!$AF:$AF)</f>
        <v>6.2150000000000318</v>
      </c>
      <c r="AG107" s="27">
        <f>_xlfn.XLOOKUP($C107,[23]PSP!$C:$C,[23]PSP!$AG:$AG)</f>
        <v>611.23</v>
      </c>
      <c r="AH107" s="28">
        <f t="shared" si="620"/>
        <v>3798.79</v>
      </c>
      <c r="AI107" s="29"/>
      <c r="AJ107" s="54">
        <f>_xlfn.XLOOKUP($C107,[23]PSP!$C:$C,[23]PSP!$AJ:$AJ)</f>
        <v>3.8250000000000455</v>
      </c>
      <c r="AK107" s="27">
        <f>_xlfn.XLOOKUP($C107,[23]PSP!$C:$C,[23]PSP!$AK:$AK)</f>
        <v>611.23</v>
      </c>
      <c r="AL107" s="28">
        <f t="shared" si="621"/>
        <v>2337.9499999999998</v>
      </c>
      <c r="AM107" s="29"/>
      <c r="AN107" s="54">
        <f>_xlfn.XLOOKUP($C107,[23]PSP!$C:$C,[23]PSP!$AN:$AN)</f>
        <v>10.844999999999914</v>
      </c>
      <c r="AO107" s="27">
        <f>_xlfn.XLOOKUP($C107,[23]PSP!$C:$C,[23]PSP!$AO:$AO)</f>
        <v>611.23</v>
      </c>
      <c r="AP107" s="28">
        <f t="shared" si="622"/>
        <v>6628.78</v>
      </c>
      <c r="AQ107" s="29"/>
      <c r="AR107" s="54">
        <f>_xlfn.XLOOKUP($C107,[23]PSP!$C:$C,[23]PSP!$AR:$AR)</f>
        <v>2.625</v>
      </c>
      <c r="AS107" s="27">
        <f>_xlfn.XLOOKUP($C107,[23]PSP!$C:$C,[23]PSP!$AS:$AS)</f>
        <v>611.23</v>
      </c>
      <c r="AT107" s="28">
        <f t="shared" si="623"/>
        <v>1604.47</v>
      </c>
      <c r="AU107" s="29"/>
      <c r="AV107" s="54">
        <f>_xlfn.XLOOKUP($C107,[23]PSP!$C:$C,[23]PSP!$AV:$AV)</f>
        <v>7.160000000000025</v>
      </c>
      <c r="AW107" s="27">
        <f>_xlfn.XLOOKUP($C107,[23]PSP!$C:$C,[23]PSP!$AW:$AW)</f>
        <v>611.23</v>
      </c>
      <c r="AX107" s="28">
        <f t="shared" si="624"/>
        <v>4376.3999999999996</v>
      </c>
      <c r="AY107" s="29"/>
      <c r="AZ107" s="54">
        <f>_xlfn.XLOOKUP($C107,[23]PSP!$C:$C,[23]PSP!$AZ:$AZ)</f>
        <v>1.4149999999999636</v>
      </c>
      <c r="BA107" s="27">
        <f>_xlfn.XLOOKUP($C107,[23]PSP!$C:$C,[23]PSP!$BA:$BA)</f>
        <v>611.23</v>
      </c>
      <c r="BB107" s="28">
        <f t="shared" si="625"/>
        <v>864.89</v>
      </c>
      <c r="BC107" s="29"/>
      <c r="BD107" s="54">
        <f>_xlfn.XLOOKUP($C107,[23]PSP!$C:$C,[23]PSP!$BD:$BD)</f>
        <v>13.245000000000061</v>
      </c>
      <c r="BE107" s="27">
        <f>_xlfn.XLOOKUP($C107,[23]PSP!$C:$C,[23]PSP!$BE:$BE)</f>
        <v>611.23</v>
      </c>
      <c r="BF107" s="28">
        <f t="shared" si="626"/>
        <v>8095.74</v>
      </c>
      <c r="BG107" s="29"/>
      <c r="BH107" s="54">
        <f>_xlfn.XLOOKUP($C107,[23]PSP!$C:$C,[23]PSP!$BH:$BH)</f>
        <v>12.620000000000005</v>
      </c>
      <c r="BI107" s="27">
        <f>_xlfn.XLOOKUP($C107,[23]PSP!$C:$C,[23]PSP!$BI:$BI)</f>
        <v>611.23</v>
      </c>
      <c r="BJ107" s="28">
        <f t="shared" si="627"/>
        <v>7713.72</v>
      </c>
      <c r="BK107" s="29"/>
      <c r="BL107" s="54">
        <f>_xlfn.XLOOKUP($C107,[23]PSP!$C:$C,[23]PSP!$BL:$BL)</f>
        <v>16.175000000000068</v>
      </c>
      <c r="BM107" s="27">
        <f>_xlfn.XLOOKUP($C107,[23]PSP!$C:$C,[23]PSP!$BM:$BM)</f>
        <v>611.23</v>
      </c>
      <c r="BN107" s="28">
        <f t="shared" si="628"/>
        <v>9886.64</v>
      </c>
      <c r="BO107" s="29"/>
      <c r="BP107" s="54">
        <f>_xlfn.XLOOKUP($C107,[23]PSP!$C:$C,[23]PSP!$BP:$BP)</f>
        <v>3.0399999999999636</v>
      </c>
      <c r="BQ107" s="27">
        <f>_xlfn.XLOOKUP($C107,[23]PSP!$C:$C,[23]PSP!$BQ:$BQ)</f>
        <v>611.23</v>
      </c>
      <c r="BR107" s="28">
        <f t="shared" si="629"/>
        <v>1858.13</v>
      </c>
      <c r="BS107" s="29"/>
      <c r="BT107" s="54">
        <f>_xlfn.XLOOKUP($C107,[23]PSP!$C:$C,[23]PSP!$BT:$BT)</f>
        <v>8.7300000000000182</v>
      </c>
      <c r="BU107" s="27">
        <f>_xlfn.XLOOKUP($C107,[23]PSP!$C:$C,[23]PSP!$BU:$BU)</f>
        <v>611.23</v>
      </c>
      <c r="BV107" s="28">
        <f t="shared" si="630"/>
        <v>5336.03</v>
      </c>
      <c r="BW107" s="29"/>
      <c r="BX107" s="54">
        <f>_xlfn.XLOOKUP($C107,[23]PSP!$C:$C,[23]PSP!$BX:$BX)</f>
        <v>7.1899999999999977</v>
      </c>
      <c r="BY107" s="27">
        <f>_xlfn.XLOOKUP($C107,[23]PSP!$C:$C,[23]PSP!$BY:$BY)</f>
        <v>611.23</v>
      </c>
      <c r="BZ107" s="28">
        <f t="shared" si="631"/>
        <v>4394.74</v>
      </c>
      <c r="CA107" s="29"/>
      <c r="CB107" s="54">
        <f>_xlfn.XLOOKUP($C107,[23]PSP!$C:$C,[23]PSP!$CB:$CB)</f>
        <v>7.9750000000000227</v>
      </c>
      <c r="CC107" s="27">
        <f>_xlfn.XLOOKUP($C107,[23]PSP!$C:$C,[23]PSP!$CC:$CC)</f>
        <v>611.23</v>
      </c>
      <c r="CD107" s="28">
        <f t="shared" si="632"/>
        <v>4874.55</v>
      </c>
      <c r="CE107" s="29"/>
      <c r="CF107" s="54">
        <f>_xlfn.XLOOKUP($C107,[23]PSP!$C:$C,[23]PSP!$CF:$CF)</f>
        <v>14.120000000000005</v>
      </c>
      <c r="CG107" s="27">
        <f>_xlfn.XLOOKUP($C107,[23]PSP!$C:$C,[23]PSP!$CG:$CG)</f>
        <v>611.23</v>
      </c>
      <c r="CH107" s="28">
        <f t="shared" si="633"/>
        <v>8630.56</v>
      </c>
      <c r="CI107" s="29"/>
      <c r="CJ107" s="54">
        <f>_xlfn.XLOOKUP($C107,[23]PSP!$C:$C,[23]PSP!$CJ:$CJ)</f>
        <v>7.1599999999999682</v>
      </c>
      <c r="CK107" s="27">
        <f>_xlfn.XLOOKUP($C107,[23]PSP!$C:$C,[23]PSP!$CK:$CK)</f>
        <v>611.23</v>
      </c>
      <c r="CL107" s="28">
        <f t="shared" si="634"/>
        <v>4376.3999999999996</v>
      </c>
      <c r="CM107" s="29"/>
      <c r="CN107" s="54">
        <f>_xlfn.XLOOKUP($C107,[23]PSP!$C:$C,[23]PSP!$CN:$CN)</f>
        <v>12.664999999999964</v>
      </c>
      <c r="CO107" s="27">
        <f>_xlfn.XLOOKUP($C107,[23]PSP!$C:$C,[23]PSP!$CO:$CO)</f>
        <v>611.23</v>
      </c>
      <c r="CP107" s="28">
        <f t="shared" si="635"/>
        <v>7741.22</v>
      </c>
      <c r="CQ107" s="29"/>
      <c r="CR107" s="54">
        <f>_xlfn.XLOOKUP($C107,[23]PSP!$C:$C,[23]PSP!$CR:$CR)</f>
        <v>13.754999999999995</v>
      </c>
      <c r="CS107" s="27">
        <f>_xlfn.XLOOKUP($C107,[23]PSP!$C:$C,[23]PSP!$CS:$CS)</f>
        <v>611.23</v>
      </c>
      <c r="CT107" s="28">
        <f t="shared" si="636"/>
        <v>8407.4599999999991</v>
      </c>
      <c r="CU107" s="29"/>
      <c r="CV107" s="54">
        <f>_xlfn.XLOOKUP($C107,[23]PSP!$C:$C,[23]PSP!$CV:$CV)</f>
        <v>12.769999999999982</v>
      </c>
      <c r="CW107" s="27">
        <f>_xlfn.XLOOKUP($C107,[23]PSP!$C:$C,[23]PSP!$CW:$CW)</f>
        <v>611.23</v>
      </c>
      <c r="CX107" s="28">
        <f t="shared" si="637"/>
        <v>7805.4</v>
      </c>
      <c r="CY107" s="29"/>
      <c r="CZ107" s="54">
        <f>_xlfn.XLOOKUP($C107,[23]PSP!$C:$C,[23]PSP!$CZ:$CZ)</f>
        <v>11.425000000000068</v>
      </c>
      <c r="DA107" s="27">
        <f>_xlfn.XLOOKUP($C107,[23]PSP!$C:$C,[23]PSP!$DA:$DA)</f>
        <v>611.23</v>
      </c>
      <c r="DB107" s="28">
        <f t="shared" si="638"/>
        <v>6983.3</v>
      </c>
      <c r="DC107" s="29"/>
      <c r="DD107" s="54">
        <f>_xlfn.XLOOKUP($C107,[23]PSP!$C:$C,[23]PSP!$DD:$DD)</f>
        <v>7.5649999999999409</v>
      </c>
      <c r="DE107" s="27">
        <f>_xlfn.XLOOKUP($C107,[23]PSP!$C:$C,[23]PSP!$DE:$DE)</f>
        <v>611.23</v>
      </c>
      <c r="DF107" s="28">
        <f t="shared" si="639"/>
        <v>4623.95</v>
      </c>
      <c r="DG107" s="29"/>
      <c r="DH107" s="54">
        <f>_xlfn.XLOOKUP($C107,[23]PSP!$C:$C,[23]PSP!$DH:$DH)</f>
        <v>1.3300000000000409</v>
      </c>
      <c r="DI107" s="27">
        <f>_xlfn.XLOOKUP($C107,[23]PSP!$C:$C,[23]PSP!$DI:$DI)</f>
        <v>611.23</v>
      </c>
      <c r="DJ107" s="28">
        <f t="shared" si="640"/>
        <v>812.93</v>
      </c>
      <c r="DK107" s="29"/>
      <c r="DL107" s="54">
        <f>_xlfn.XLOOKUP($C107,[23]PSP!$C:$C,[23]PSP!$DL:$DL)</f>
        <v>0.76499999999998636</v>
      </c>
      <c r="DM107" s="27">
        <f>_xlfn.XLOOKUP($C107,[23]PSP!$C:$C,[23]PSP!$DM:$DM)</f>
        <v>611.23</v>
      </c>
      <c r="DN107" s="28">
        <f t="shared" si="641"/>
        <v>467.59</v>
      </c>
      <c r="DO107" s="29"/>
      <c r="DP107" s="54">
        <f>_xlfn.XLOOKUP($C107,[23]PSP!$C:$C,[23]PSP!$DP:$DP)</f>
        <v>4.125</v>
      </c>
      <c r="DQ107" s="27">
        <f>_xlfn.XLOOKUP($C107,[23]PSP!$C:$C,[23]PSP!$DQ:$DQ)</f>
        <v>611.23</v>
      </c>
      <c r="DR107" s="28">
        <f t="shared" si="642"/>
        <v>2521.3200000000002</v>
      </c>
      <c r="DS107" s="29"/>
      <c r="DT107" s="54">
        <f>_xlfn.XLOOKUP($C107,[23]PSP!$C:$C,[23]PSP!$DT:$DT)</f>
        <v>4.07000000000005</v>
      </c>
      <c r="DU107" s="27">
        <f>_xlfn.XLOOKUP($C107,[23]PSP!$C:$C,[23]PSP!$DU:$DU)</f>
        <v>611.23</v>
      </c>
      <c r="DV107" s="28">
        <f t="shared" si="643"/>
        <v>2487.6999999999998</v>
      </c>
      <c r="DW107" s="29"/>
      <c r="DX107" s="54">
        <f>_xlfn.XLOOKUP($C107,[23]PSP!$C:$C,[23]PSP!$DX:$DX)</f>
        <v>2.4200000000000159</v>
      </c>
      <c r="DY107" s="27">
        <f>_xlfn.XLOOKUP($C107,[23]PSP!$C:$C,[23]PSP!$DY:$DY)</f>
        <v>611.23</v>
      </c>
      <c r="DZ107" s="28">
        <f t="shared" si="644"/>
        <v>1479.17</v>
      </c>
      <c r="EA107" s="29"/>
      <c r="EB107" s="54">
        <f>_xlfn.XLOOKUP($C107,[23]PSP!$C:$C,[23]PSP!$EB:$EB)</f>
        <v>0</v>
      </c>
      <c r="EC107" s="27">
        <f>_xlfn.XLOOKUP($C107,[23]PSP!$C:$C,[23]PSP!$EC:$EC)</f>
        <v>611.23</v>
      </c>
      <c r="ED107" s="28">
        <f t="shared" si="645"/>
        <v>0</v>
      </c>
      <c r="EE107" s="29"/>
      <c r="EF107" s="54">
        <f>_xlfn.XLOOKUP($C107,[23]PSP!$C:$C,[23]PSP!$EF:$EF)</f>
        <v>0</v>
      </c>
      <c r="EG107" s="27">
        <f>_xlfn.XLOOKUP($C107,[23]PSP!$C:$C,[23]PSP!$EG:$EG)</f>
        <v>611.23</v>
      </c>
      <c r="EH107" s="28">
        <f t="shared" si="646"/>
        <v>0</v>
      </c>
      <c r="EI107" s="29"/>
      <c r="EJ107" s="54">
        <f>_xlfn.XLOOKUP($C107,[23]PSP!$C:$C,[23]PSP!$EJ:$EJ)</f>
        <v>0</v>
      </c>
      <c r="EK107" s="27">
        <f>_xlfn.XLOOKUP($C107,[23]PSP!$C:$C,[23]PSP!$EK:$EK)</f>
        <v>611.23</v>
      </c>
      <c r="EL107" s="28">
        <f t="shared" si="647"/>
        <v>0</v>
      </c>
      <c r="EM107" s="29"/>
      <c r="EN107" s="108"/>
      <c r="EO107" s="29">
        <f t="shared" si="443"/>
        <v>131585.43</v>
      </c>
      <c r="EP107" s="29">
        <f t="shared" si="442"/>
        <v>131585.43</v>
      </c>
      <c r="EQ107" s="4" t="b">
        <f t="shared" si="510"/>
        <v>1</v>
      </c>
      <c r="ES107" s="118">
        <f t="shared" si="613"/>
        <v>1.1767000000000001</v>
      </c>
    </row>
    <row r="108" spans="3:149" ht="21" x14ac:dyDescent="0.25">
      <c r="C108" s="24" t="s">
        <v>775</v>
      </c>
      <c r="D108" s="43">
        <f>_xlfn.XLOOKUP($C108,[23]PSP!$C:$C,[23]PSP!$D:$D)</f>
        <v>2003308</v>
      </c>
      <c r="E108" s="24" t="str">
        <f>_xlfn.XLOOKUP($C108,[23]PSP!$C:$C,[23]PSP!$E:$E)</f>
        <v>SICRO SERVIÇO</v>
      </c>
      <c r="F108" s="25" t="str">
        <f>_xlfn.XLOOKUP($C108,[23]PSP!$C:$C,[23]PSP!$F:$F)</f>
        <v>VALETA DE PROTEÇÃO DE CORTES COM REVESTIMENTO DE CONCRETO - VPC 04 - AREIA EXTRAÍDA E BRITA PRODUZIDA</v>
      </c>
      <c r="G108" s="26" t="str">
        <f>_xlfn.XLOOKUP($C108,[23]PSP!$C:$C,[23]PSP!$G:$G)</f>
        <v>M</v>
      </c>
      <c r="H108" s="53">
        <f>_xlfn.XLOOKUP($C108,[23]PSP!$C:$C,[23]PSP!$H:$H)</f>
        <v>861.12000000000035</v>
      </c>
      <c r="I108" s="28">
        <f>_xlfn.XLOOKUP($C108,[23]PSP!$C:$C,[23]PSP!$I:$I)</f>
        <v>55834.880000000005</v>
      </c>
      <c r="J108" s="28">
        <f t="shared" si="614"/>
        <v>65700.903296000004</v>
      </c>
      <c r="K108" s="29"/>
      <c r="L108" s="54">
        <f>_xlfn.XLOOKUP($C108,[23]PSP!$C:$C,[23]PSP!$L:$L)</f>
        <v>18.980000000000018</v>
      </c>
      <c r="M108" s="27">
        <f>_xlfn.XLOOKUP($C108,[23]PSP!$C:$C,[23]PSP!$M:$M)</f>
        <v>64.84</v>
      </c>
      <c r="N108" s="28">
        <f t="shared" si="615"/>
        <v>1230.6600000000001</v>
      </c>
      <c r="O108" s="29"/>
      <c r="P108" s="54">
        <f>_xlfn.XLOOKUP($C108,[23]PSP!$C:$C,[23]PSP!$P:$P)</f>
        <v>3.3400000000001455</v>
      </c>
      <c r="Q108" s="27">
        <f>_xlfn.XLOOKUP($C108,[23]PSP!$C:$C,[23]PSP!$Q:$Q)</f>
        <v>64.84</v>
      </c>
      <c r="R108" s="28">
        <f t="shared" si="616"/>
        <v>216.56</v>
      </c>
      <c r="S108" s="29"/>
      <c r="T108" s="54">
        <f>_xlfn.XLOOKUP($C108,[23]PSP!$C:$C,[23]PSP!$T:$T)</f>
        <v>4.3599999999996726</v>
      </c>
      <c r="U108" s="27">
        <f>_xlfn.XLOOKUP($C108,[23]PSP!$C:$C,[23]PSP!$U:$U)</f>
        <v>64.84</v>
      </c>
      <c r="V108" s="28">
        <f t="shared" si="617"/>
        <v>282.7</v>
      </c>
      <c r="W108" s="29"/>
      <c r="X108" s="54">
        <f>_xlfn.XLOOKUP($C108,[23]PSP!$C:$C,[23]PSP!$X:$X)</f>
        <v>39.420000000000073</v>
      </c>
      <c r="Y108" s="27">
        <f>_xlfn.XLOOKUP($C108,[23]PSP!$C:$C,[23]PSP!$Y:$Y)</f>
        <v>64.84</v>
      </c>
      <c r="Z108" s="28">
        <f t="shared" si="618"/>
        <v>2555.9899999999998</v>
      </c>
      <c r="AA108" s="29"/>
      <c r="AB108" s="54">
        <f>_xlfn.XLOOKUP($C108,[23]PSP!$C:$C,[23]PSP!$AB:$AB)</f>
        <v>22.099999999999909</v>
      </c>
      <c r="AC108" s="27">
        <f>_xlfn.XLOOKUP($C108,[23]PSP!$C:$C,[23]PSP!$AC:$AC)</f>
        <v>64.84</v>
      </c>
      <c r="AD108" s="28">
        <f t="shared" si="619"/>
        <v>1432.96</v>
      </c>
      <c r="AE108" s="29"/>
      <c r="AF108" s="54">
        <f>_xlfn.XLOOKUP($C108,[23]PSP!$C:$C,[23]PSP!$AF:$AF)</f>
        <v>24.860000000000127</v>
      </c>
      <c r="AG108" s="27">
        <f>_xlfn.XLOOKUP($C108,[23]PSP!$C:$C,[23]PSP!$AG:$AG)</f>
        <v>64.84</v>
      </c>
      <c r="AH108" s="28">
        <f t="shared" si="620"/>
        <v>1611.92</v>
      </c>
      <c r="AI108" s="29"/>
      <c r="AJ108" s="54">
        <f>_xlfn.XLOOKUP($C108,[23]PSP!$C:$C,[23]PSP!$AJ:$AJ)</f>
        <v>15.300000000000182</v>
      </c>
      <c r="AK108" s="27">
        <f>_xlfn.XLOOKUP($C108,[23]PSP!$C:$C,[23]PSP!$AK:$AK)</f>
        <v>64.84</v>
      </c>
      <c r="AL108" s="28">
        <f t="shared" si="621"/>
        <v>992.05</v>
      </c>
      <c r="AM108" s="29"/>
      <c r="AN108" s="54">
        <f>_xlfn.XLOOKUP($C108,[23]PSP!$C:$C,[23]PSP!$AN:$AN)</f>
        <v>43.379999999999654</v>
      </c>
      <c r="AO108" s="27">
        <f>_xlfn.XLOOKUP($C108,[23]PSP!$C:$C,[23]PSP!$AO:$AO)</f>
        <v>64.84</v>
      </c>
      <c r="AP108" s="28">
        <f t="shared" si="622"/>
        <v>2812.75</v>
      </c>
      <c r="AQ108" s="29"/>
      <c r="AR108" s="54">
        <f>_xlfn.XLOOKUP($C108,[23]PSP!$C:$C,[23]PSP!$AR:$AR)</f>
        <v>10.5</v>
      </c>
      <c r="AS108" s="27">
        <f>_xlfn.XLOOKUP($C108,[23]PSP!$C:$C,[23]PSP!$AS:$AS)</f>
        <v>64.84</v>
      </c>
      <c r="AT108" s="28">
        <f t="shared" si="623"/>
        <v>680.82</v>
      </c>
      <c r="AU108" s="29"/>
      <c r="AV108" s="54">
        <f>_xlfn.XLOOKUP($C108,[23]PSP!$C:$C,[23]PSP!$AV:$AV)</f>
        <v>28.6400000000001</v>
      </c>
      <c r="AW108" s="27">
        <f>_xlfn.XLOOKUP($C108,[23]PSP!$C:$C,[23]PSP!$AW:$AW)</f>
        <v>64.84</v>
      </c>
      <c r="AX108" s="28">
        <f t="shared" si="624"/>
        <v>1857.01</v>
      </c>
      <c r="AY108" s="29"/>
      <c r="AZ108" s="54">
        <f>_xlfn.XLOOKUP($C108,[23]PSP!$C:$C,[23]PSP!$AZ:$AZ)</f>
        <v>5.6599999999998545</v>
      </c>
      <c r="BA108" s="27">
        <f>_xlfn.XLOOKUP($C108,[23]PSP!$C:$C,[23]PSP!$BA:$BA)</f>
        <v>64.84</v>
      </c>
      <c r="BB108" s="28">
        <f t="shared" si="625"/>
        <v>366.99</v>
      </c>
      <c r="BC108" s="29"/>
      <c r="BD108" s="54">
        <f>_xlfn.XLOOKUP($C108,[23]PSP!$C:$C,[23]PSP!$BD:$BD)</f>
        <v>52.980000000000246</v>
      </c>
      <c r="BE108" s="27">
        <f>_xlfn.XLOOKUP($C108,[23]PSP!$C:$C,[23]PSP!$BE:$BE)</f>
        <v>64.84</v>
      </c>
      <c r="BF108" s="28">
        <f t="shared" si="626"/>
        <v>3435.22</v>
      </c>
      <c r="BG108" s="29"/>
      <c r="BH108" s="54">
        <f>_xlfn.XLOOKUP($C108,[23]PSP!$C:$C,[23]PSP!$BH:$BH)</f>
        <v>50.480000000000018</v>
      </c>
      <c r="BI108" s="27">
        <f>_xlfn.XLOOKUP($C108,[23]PSP!$C:$C,[23]PSP!$BI:$BI)</f>
        <v>64.84</v>
      </c>
      <c r="BJ108" s="28">
        <f t="shared" si="627"/>
        <v>3273.12</v>
      </c>
      <c r="BK108" s="29"/>
      <c r="BL108" s="54">
        <f>_xlfn.XLOOKUP($C108,[23]PSP!$C:$C,[23]PSP!$BL:$BL)</f>
        <v>64.700000000000273</v>
      </c>
      <c r="BM108" s="27">
        <f>_xlfn.XLOOKUP($C108,[23]PSP!$C:$C,[23]PSP!$BM:$BM)</f>
        <v>64.84</v>
      </c>
      <c r="BN108" s="28">
        <f t="shared" si="628"/>
        <v>4195.1400000000003</v>
      </c>
      <c r="BO108" s="29"/>
      <c r="BP108" s="54">
        <f>_xlfn.XLOOKUP($C108,[23]PSP!$C:$C,[23]PSP!$BP:$BP)</f>
        <v>12.159999999999854</v>
      </c>
      <c r="BQ108" s="27">
        <f>_xlfn.XLOOKUP($C108,[23]PSP!$C:$C,[23]PSP!$BQ:$BQ)</f>
        <v>64.84</v>
      </c>
      <c r="BR108" s="28">
        <f t="shared" si="629"/>
        <v>788.45</v>
      </c>
      <c r="BS108" s="29"/>
      <c r="BT108" s="54">
        <f>_xlfn.XLOOKUP($C108,[23]PSP!$C:$C,[23]PSP!$BT:$BT)</f>
        <v>34.920000000000073</v>
      </c>
      <c r="BU108" s="27">
        <f>_xlfn.XLOOKUP($C108,[23]PSP!$C:$C,[23]PSP!$BU:$BU)</f>
        <v>64.84</v>
      </c>
      <c r="BV108" s="28">
        <f t="shared" si="630"/>
        <v>2264.21</v>
      </c>
      <c r="BW108" s="29"/>
      <c r="BX108" s="54">
        <f>_xlfn.XLOOKUP($C108,[23]PSP!$C:$C,[23]PSP!$BX:$BX)</f>
        <v>28.759999999999991</v>
      </c>
      <c r="BY108" s="27">
        <f>_xlfn.XLOOKUP($C108,[23]PSP!$C:$C,[23]PSP!$BY:$BY)</f>
        <v>64.84</v>
      </c>
      <c r="BZ108" s="28">
        <f t="shared" si="631"/>
        <v>1864.79</v>
      </c>
      <c r="CA108" s="29"/>
      <c r="CB108" s="54">
        <f>_xlfn.XLOOKUP($C108,[23]PSP!$C:$C,[23]PSP!$CB:$CB)</f>
        <v>31.900000000000091</v>
      </c>
      <c r="CC108" s="27">
        <f>_xlfn.XLOOKUP($C108,[23]PSP!$C:$C,[23]PSP!$CC:$CC)</f>
        <v>64.84</v>
      </c>
      <c r="CD108" s="28">
        <f t="shared" si="632"/>
        <v>2068.39</v>
      </c>
      <c r="CE108" s="29"/>
      <c r="CF108" s="54">
        <f>_xlfn.XLOOKUP($C108,[23]PSP!$C:$C,[23]PSP!$CF:$CF)</f>
        <v>56.480000000000018</v>
      </c>
      <c r="CG108" s="27">
        <f>_xlfn.XLOOKUP($C108,[23]PSP!$C:$C,[23]PSP!$CG:$CG)</f>
        <v>64.84</v>
      </c>
      <c r="CH108" s="28">
        <f t="shared" si="633"/>
        <v>3662.16</v>
      </c>
      <c r="CI108" s="29"/>
      <c r="CJ108" s="54">
        <f>_xlfn.XLOOKUP($C108,[23]PSP!$C:$C,[23]PSP!$CJ:$CJ)</f>
        <v>28.639999999999873</v>
      </c>
      <c r="CK108" s="27">
        <f>_xlfn.XLOOKUP($C108,[23]PSP!$C:$C,[23]PSP!$CK:$CK)</f>
        <v>64.84</v>
      </c>
      <c r="CL108" s="28">
        <f t="shared" si="634"/>
        <v>1857.01</v>
      </c>
      <c r="CM108" s="29"/>
      <c r="CN108" s="54">
        <f>_xlfn.XLOOKUP($C108,[23]PSP!$C:$C,[23]PSP!$CN:$CN)</f>
        <v>50.659999999999854</v>
      </c>
      <c r="CO108" s="27">
        <f>_xlfn.XLOOKUP($C108,[23]PSP!$C:$C,[23]PSP!$CO:$CO)</f>
        <v>64.84</v>
      </c>
      <c r="CP108" s="28">
        <f t="shared" si="635"/>
        <v>3284.79</v>
      </c>
      <c r="CQ108" s="29"/>
      <c r="CR108" s="54">
        <f>_xlfn.XLOOKUP($C108,[23]PSP!$C:$C,[23]PSP!$CR:$CR)</f>
        <v>55.019999999999982</v>
      </c>
      <c r="CS108" s="27">
        <f>_xlfn.XLOOKUP($C108,[23]PSP!$C:$C,[23]PSP!$CS:$CS)</f>
        <v>64.84</v>
      </c>
      <c r="CT108" s="28">
        <f t="shared" si="636"/>
        <v>3567.49</v>
      </c>
      <c r="CU108" s="29"/>
      <c r="CV108" s="54">
        <f>_xlfn.XLOOKUP($C108,[23]PSP!$C:$C,[23]PSP!$CV:$CV)</f>
        <v>51.079999999999927</v>
      </c>
      <c r="CW108" s="27">
        <f>_xlfn.XLOOKUP($C108,[23]PSP!$C:$C,[23]PSP!$CW:$CW)</f>
        <v>64.84</v>
      </c>
      <c r="CX108" s="28">
        <f t="shared" si="637"/>
        <v>3312.02</v>
      </c>
      <c r="CY108" s="29"/>
      <c r="CZ108" s="54">
        <f>_xlfn.XLOOKUP($C108,[23]PSP!$C:$C,[23]PSP!$CZ:$CZ)</f>
        <v>45.700000000000273</v>
      </c>
      <c r="DA108" s="27">
        <f>_xlfn.XLOOKUP($C108,[23]PSP!$C:$C,[23]PSP!$DA:$DA)</f>
        <v>64.84</v>
      </c>
      <c r="DB108" s="28">
        <f t="shared" si="638"/>
        <v>2963.18</v>
      </c>
      <c r="DC108" s="29"/>
      <c r="DD108" s="54">
        <f>_xlfn.XLOOKUP($C108,[23]PSP!$C:$C,[23]PSP!$DD:$DD)</f>
        <v>30.259999999999764</v>
      </c>
      <c r="DE108" s="27">
        <f>_xlfn.XLOOKUP($C108,[23]PSP!$C:$C,[23]PSP!$DE:$DE)</f>
        <v>64.84</v>
      </c>
      <c r="DF108" s="28">
        <f t="shared" si="639"/>
        <v>1962.05</v>
      </c>
      <c r="DG108" s="29"/>
      <c r="DH108" s="54">
        <f>_xlfn.XLOOKUP($C108,[23]PSP!$C:$C,[23]PSP!$DH:$DH)</f>
        <v>5.3200000000001637</v>
      </c>
      <c r="DI108" s="27">
        <f>_xlfn.XLOOKUP($C108,[23]PSP!$C:$C,[23]PSP!$DI:$DI)</f>
        <v>64.84</v>
      </c>
      <c r="DJ108" s="28">
        <f t="shared" si="640"/>
        <v>344.94</v>
      </c>
      <c r="DK108" s="29"/>
      <c r="DL108" s="54">
        <f>_xlfn.XLOOKUP($C108,[23]PSP!$C:$C,[23]PSP!$DL:$DL)</f>
        <v>3.0599999999999454</v>
      </c>
      <c r="DM108" s="27">
        <f>_xlfn.XLOOKUP($C108,[23]PSP!$C:$C,[23]PSP!$DM:$DM)</f>
        <v>64.84</v>
      </c>
      <c r="DN108" s="28">
        <f t="shared" si="641"/>
        <v>198.41</v>
      </c>
      <c r="DO108" s="29"/>
      <c r="DP108" s="54">
        <f>_xlfn.XLOOKUP($C108,[23]PSP!$C:$C,[23]PSP!$DP:$DP)</f>
        <v>16.5</v>
      </c>
      <c r="DQ108" s="27">
        <f>_xlfn.XLOOKUP($C108,[23]PSP!$C:$C,[23]PSP!$DQ:$DQ)</f>
        <v>64.84</v>
      </c>
      <c r="DR108" s="28">
        <f t="shared" si="642"/>
        <v>1069.8599999999999</v>
      </c>
      <c r="DS108" s="29"/>
      <c r="DT108" s="54">
        <f>_xlfn.XLOOKUP($C108,[23]PSP!$C:$C,[23]PSP!$DT:$DT)</f>
        <v>16.2800000000002</v>
      </c>
      <c r="DU108" s="27">
        <f>_xlfn.XLOOKUP($C108,[23]PSP!$C:$C,[23]PSP!$DU:$DU)</f>
        <v>64.84</v>
      </c>
      <c r="DV108" s="28">
        <f t="shared" si="643"/>
        <v>1055.5899999999999</v>
      </c>
      <c r="DW108" s="29"/>
      <c r="DX108" s="54">
        <f>_xlfn.XLOOKUP($C108,[23]PSP!$C:$C,[23]PSP!$DX:$DX)</f>
        <v>9.6800000000000637</v>
      </c>
      <c r="DY108" s="27">
        <f>_xlfn.XLOOKUP($C108,[23]PSP!$C:$C,[23]PSP!$DY:$DY)</f>
        <v>64.84</v>
      </c>
      <c r="DZ108" s="28">
        <f t="shared" si="644"/>
        <v>627.65</v>
      </c>
      <c r="EA108" s="29"/>
      <c r="EB108" s="54">
        <f>_xlfn.XLOOKUP($C108,[23]PSP!$C:$C,[23]PSP!$EB:$EB)</f>
        <v>0</v>
      </c>
      <c r="EC108" s="27">
        <f>_xlfn.XLOOKUP($C108,[23]PSP!$C:$C,[23]PSP!$EC:$EC)</f>
        <v>64.84</v>
      </c>
      <c r="ED108" s="28">
        <f t="shared" si="645"/>
        <v>0</v>
      </c>
      <c r="EE108" s="29"/>
      <c r="EF108" s="54">
        <f>_xlfn.XLOOKUP($C108,[23]PSP!$C:$C,[23]PSP!$EF:$EF)</f>
        <v>0</v>
      </c>
      <c r="EG108" s="27">
        <f>_xlfn.XLOOKUP($C108,[23]PSP!$C:$C,[23]PSP!$EG:$EG)</f>
        <v>64.84</v>
      </c>
      <c r="EH108" s="28">
        <f t="shared" si="646"/>
        <v>0</v>
      </c>
      <c r="EI108" s="29"/>
      <c r="EJ108" s="54">
        <f>_xlfn.XLOOKUP($C108,[23]PSP!$C:$C,[23]PSP!$EJ:$EJ)</f>
        <v>0</v>
      </c>
      <c r="EK108" s="27">
        <f>_xlfn.XLOOKUP($C108,[23]PSP!$C:$C,[23]PSP!$EK:$EK)</f>
        <v>64.84</v>
      </c>
      <c r="EL108" s="28">
        <f t="shared" si="647"/>
        <v>0</v>
      </c>
      <c r="EM108" s="29"/>
      <c r="EN108" s="108"/>
      <c r="EO108" s="29">
        <f t="shared" si="443"/>
        <v>55834.879999999997</v>
      </c>
      <c r="EP108" s="29">
        <f t="shared" si="442"/>
        <v>55834.880000000005</v>
      </c>
      <c r="EQ108" s="4" t="b">
        <f t="shared" si="510"/>
        <v>1</v>
      </c>
      <c r="ES108" s="118">
        <f t="shared" si="613"/>
        <v>1.1767000000000001</v>
      </c>
    </row>
    <row r="109" spans="3:149" ht="14.25" x14ac:dyDescent="0.25">
      <c r="C109" s="24" t="s">
        <v>776</v>
      </c>
      <c r="D109" s="43">
        <f>_xlfn.XLOOKUP($C109,[23]PSP!$C:$C,[23]PSP!$D:$D)</f>
        <v>2003443</v>
      </c>
      <c r="E109" s="24" t="str">
        <f>_xlfn.XLOOKUP($C109,[23]PSP!$C:$C,[23]PSP!$E:$E)</f>
        <v>SICRO SERVIÇO</v>
      </c>
      <c r="F109" s="25" t="str">
        <f>_xlfn.XLOOKUP($C109,[23]PSP!$C:$C,[23]PSP!$F:$F)</f>
        <v>DISSIPADOR DE ENERGIA - DES 02 - AREIA E PEDRA DE MÃO COMERCIAIS</v>
      </c>
      <c r="G109" s="26" t="str">
        <f>_xlfn.XLOOKUP($C109,[23]PSP!$C:$C,[23]PSP!$G:$G)</f>
        <v>UN</v>
      </c>
      <c r="H109" s="53">
        <f>_xlfn.XLOOKUP($C109,[23]PSP!$C:$C,[23]PSP!$H:$H)</f>
        <v>172</v>
      </c>
      <c r="I109" s="28">
        <f>_xlfn.XLOOKUP($C109,[23]PSP!$C:$C,[23]PSP!$I:$I)</f>
        <v>28171.880000000005</v>
      </c>
      <c r="J109" s="28">
        <f t="shared" si="614"/>
        <v>33149.851196000011</v>
      </c>
      <c r="K109" s="29"/>
      <c r="L109" s="54">
        <f>_xlfn.XLOOKUP($C109,[23]PSP!$C:$C,[23]PSP!$L:$L)</f>
        <v>4</v>
      </c>
      <c r="M109" s="27">
        <f>_xlfn.XLOOKUP($C109,[23]PSP!$C:$C,[23]PSP!$M:$M)</f>
        <v>163.79</v>
      </c>
      <c r="N109" s="28">
        <f t="shared" si="615"/>
        <v>655.16</v>
      </c>
      <c r="O109" s="29"/>
      <c r="P109" s="54">
        <f>_xlfn.XLOOKUP($C109,[23]PSP!$C:$C,[23]PSP!$P:$P)</f>
        <v>1</v>
      </c>
      <c r="Q109" s="27">
        <f>_xlfn.XLOOKUP($C109,[23]PSP!$C:$C,[23]PSP!$Q:$Q)</f>
        <v>163.79</v>
      </c>
      <c r="R109" s="28">
        <f t="shared" si="616"/>
        <v>163.79</v>
      </c>
      <c r="S109" s="29"/>
      <c r="T109" s="54">
        <f>_xlfn.XLOOKUP($C109,[23]PSP!$C:$C,[23]PSP!$T:$T)</f>
        <v>1</v>
      </c>
      <c r="U109" s="27">
        <f>_xlfn.XLOOKUP($C109,[23]PSP!$C:$C,[23]PSP!$U:$U)</f>
        <v>163.79</v>
      </c>
      <c r="V109" s="28">
        <f t="shared" si="617"/>
        <v>163.79</v>
      </c>
      <c r="W109" s="29"/>
      <c r="X109" s="54">
        <f>_xlfn.XLOOKUP($C109,[23]PSP!$C:$C,[23]PSP!$X:$X)</f>
        <v>8</v>
      </c>
      <c r="Y109" s="27">
        <f>_xlfn.XLOOKUP($C109,[23]PSP!$C:$C,[23]PSP!$Y:$Y)</f>
        <v>163.79</v>
      </c>
      <c r="Z109" s="28">
        <f t="shared" si="618"/>
        <v>1310.32</v>
      </c>
      <c r="AA109" s="29"/>
      <c r="AB109" s="54">
        <f>_xlfn.XLOOKUP($C109,[23]PSP!$C:$C,[23]PSP!$AB:$AB)</f>
        <v>4</v>
      </c>
      <c r="AC109" s="27">
        <f>_xlfn.XLOOKUP($C109,[23]PSP!$C:$C,[23]PSP!$AC:$AC)</f>
        <v>163.79</v>
      </c>
      <c r="AD109" s="28">
        <f t="shared" si="619"/>
        <v>655.16</v>
      </c>
      <c r="AE109" s="29"/>
      <c r="AF109" s="54">
        <f>_xlfn.XLOOKUP($C109,[23]PSP!$C:$C,[23]PSP!$AF:$AF)</f>
        <v>5</v>
      </c>
      <c r="AG109" s="27">
        <f>_xlfn.XLOOKUP($C109,[23]PSP!$C:$C,[23]PSP!$AG:$AG)</f>
        <v>163.79</v>
      </c>
      <c r="AH109" s="28">
        <f t="shared" si="620"/>
        <v>818.95</v>
      </c>
      <c r="AI109" s="29"/>
      <c r="AJ109" s="54">
        <f>_xlfn.XLOOKUP($C109,[23]PSP!$C:$C,[23]PSP!$AJ:$AJ)</f>
        <v>3</v>
      </c>
      <c r="AK109" s="27">
        <f>_xlfn.XLOOKUP($C109,[23]PSP!$C:$C,[23]PSP!$AK:$AK)</f>
        <v>163.79</v>
      </c>
      <c r="AL109" s="28">
        <f t="shared" si="621"/>
        <v>491.37</v>
      </c>
      <c r="AM109" s="29"/>
      <c r="AN109" s="54">
        <f>_xlfn.XLOOKUP($C109,[23]PSP!$C:$C,[23]PSP!$AN:$AN)</f>
        <v>9</v>
      </c>
      <c r="AO109" s="27">
        <f>_xlfn.XLOOKUP($C109,[23]PSP!$C:$C,[23]PSP!$AO:$AO)</f>
        <v>163.79</v>
      </c>
      <c r="AP109" s="28">
        <f t="shared" si="622"/>
        <v>1474.11</v>
      </c>
      <c r="AQ109" s="29"/>
      <c r="AR109" s="54">
        <f>_xlfn.XLOOKUP($C109,[23]PSP!$C:$C,[23]PSP!$AR:$AR)</f>
        <v>2</v>
      </c>
      <c r="AS109" s="27">
        <f>_xlfn.XLOOKUP($C109,[23]PSP!$C:$C,[23]PSP!$AS:$AS)</f>
        <v>163.79</v>
      </c>
      <c r="AT109" s="28">
        <f t="shared" si="623"/>
        <v>327.58</v>
      </c>
      <c r="AU109" s="29"/>
      <c r="AV109" s="54">
        <f>_xlfn.XLOOKUP($C109,[23]PSP!$C:$C,[23]PSP!$AV:$AV)</f>
        <v>6</v>
      </c>
      <c r="AW109" s="27">
        <f>_xlfn.XLOOKUP($C109,[23]PSP!$C:$C,[23]PSP!$AW:$AW)</f>
        <v>163.79</v>
      </c>
      <c r="AX109" s="28">
        <f t="shared" si="624"/>
        <v>982.74</v>
      </c>
      <c r="AY109" s="29"/>
      <c r="AZ109" s="54">
        <f>_xlfn.XLOOKUP($C109,[23]PSP!$C:$C,[23]PSP!$AZ:$AZ)</f>
        <v>1</v>
      </c>
      <c r="BA109" s="27">
        <f>_xlfn.XLOOKUP($C109,[23]PSP!$C:$C,[23]PSP!$BA:$BA)</f>
        <v>163.79</v>
      </c>
      <c r="BB109" s="28">
        <f t="shared" si="625"/>
        <v>163.79</v>
      </c>
      <c r="BC109" s="29"/>
      <c r="BD109" s="54">
        <f>_xlfn.XLOOKUP($C109,[23]PSP!$C:$C,[23]PSP!$BD:$BD)</f>
        <v>11</v>
      </c>
      <c r="BE109" s="27">
        <f>_xlfn.XLOOKUP($C109,[23]PSP!$C:$C,[23]PSP!$BE:$BE)</f>
        <v>163.79</v>
      </c>
      <c r="BF109" s="28">
        <f t="shared" si="626"/>
        <v>1801.69</v>
      </c>
      <c r="BG109" s="29"/>
      <c r="BH109" s="54">
        <f>_xlfn.XLOOKUP($C109,[23]PSP!$C:$C,[23]PSP!$BH:$BH)</f>
        <v>10</v>
      </c>
      <c r="BI109" s="27">
        <f>_xlfn.XLOOKUP($C109,[23]PSP!$C:$C,[23]PSP!$BI:$BI)</f>
        <v>163.79</v>
      </c>
      <c r="BJ109" s="28">
        <f t="shared" si="627"/>
        <v>1637.9</v>
      </c>
      <c r="BK109" s="29"/>
      <c r="BL109" s="54">
        <f>_xlfn.XLOOKUP($C109,[23]PSP!$C:$C,[23]PSP!$BL:$BL)</f>
        <v>13</v>
      </c>
      <c r="BM109" s="27">
        <f>_xlfn.XLOOKUP($C109,[23]PSP!$C:$C,[23]PSP!$BM:$BM)</f>
        <v>163.79</v>
      </c>
      <c r="BN109" s="28">
        <f t="shared" si="628"/>
        <v>2129.27</v>
      </c>
      <c r="BO109" s="29"/>
      <c r="BP109" s="54">
        <f>_xlfn.XLOOKUP($C109,[23]PSP!$C:$C,[23]PSP!$BP:$BP)</f>
        <v>2</v>
      </c>
      <c r="BQ109" s="27">
        <f>_xlfn.XLOOKUP($C109,[23]PSP!$C:$C,[23]PSP!$BQ:$BQ)</f>
        <v>163.79</v>
      </c>
      <c r="BR109" s="28">
        <f t="shared" si="629"/>
        <v>327.58</v>
      </c>
      <c r="BS109" s="29"/>
      <c r="BT109" s="54">
        <f>_xlfn.XLOOKUP($C109,[23]PSP!$C:$C,[23]PSP!$BT:$BT)</f>
        <v>7</v>
      </c>
      <c r="BU109" s="27">
        <f>_xlfn.XLOOKUP($C109,[23]PSP!$C:$C,[23]PSP!$BU:$BU)</f>
        <v>163.79</v>
      </c>
      <c r="BV109" s="28">
        <f t="shared" si="630"/>
        <v>1146.53</v>
      </c>
      <c r="BW109" s="29"/>
      <c r="BX109" s="54">
        <f>_xlfn.XLOOKUP($C109,[23]PSP!$C:$C,[23]PSP!$BX:$BX)</f>
        <v>6</v>
      </c>
      <c r="BY109" s="27">
        <f>_xlfn.XLOOKUP($C109,[23]PSP!$C:$C,[23]PSP!$BY:$BY)</f>
        <v>163.79</v>
      </c>
      <c r="BZ109" s="28">
        <f t="shared" si="631"/>
        <v>982.74</v>
      </c>
      <c r="CA109" s="29"/>
      <c r="CB109" s="54">
        <f>_xlfn.XLOOKUP($C109,[23]PSP!$C:$C,[23]PSP!$CB:$CB)</f>
        <v>6</v>
      </c>
      <c r="CC109" s="27">
        <f>_xlfn.XLOOKUP($C109,[23]PSP!$C:$C,[23]PSP!$CC:$CC)</f>
        <v>163.79</v>
      </c>
      <c r="CD109" s="28">
        <f t="shared" si="632"/>
        <v>982.74</v>
      </c>
      <c r="CE109" s="29"/>
      <c r="CF109" s="54">
        <f>_xlfn.XLOOKUP($C109,[23]PSP!$C:$C,[23]PSP!$CF:$CF)</f>
        <v>11</v>
      </c>
      <c r="CG109" s="27">
        <f>_xlfn.XLOOKUP($C109,[23]PSP!$C:$C,[23]PSP!$CG:$CG)</f>
        <v>163.79</v>
      </c>
      <c r="CH109" s="28">
        <f t="shared" si="633"/>
        <v>1801.69</v>
      </c>
      <c r="CI109" s="29"/>
      <c r="CJ109" s="54">
        <f>_xlfn.XLOOKUP($C109,[23]PSP!$C:$C,[23]PSP!$CJ:$CJ)</f>
        <v>6</v>
      </c>
      <c r="CK109" s="27">
        <f>_xlfn.XLOOKUP($C109,[23]PSP!$C:$C,[23]PSP!$CK:$CK)</f>
        <v>163.79</v>
      </c>
      <c r="CL109" s="28">
        <f t="shared" si="634"/>
        <v>982.74</v>
      </c>
      <c r="CM109" s="29"/>
      <c r="CN109" s="54">
        <f>_xlfn.XLOOKUP($C109,[23]PSP!$C:$C,[23]PSP!$CN:$CN)</f>
        <v>10</v>
      </c>
      <c r="CO109" s="27">
        <f>_xlfn.XLOOKUP($C109,[23]PSP!$C:$C,[23]PSP!$CO:$CO)</f>
        <v>163.79</v>
      </c>
      <c r="CP109" s="28">
        <f t="shared" si="635"/>
        <v>1637.9</v>
      </c>
      <c r="CQ109" s="29"/>
      <c r="CR109" s="54">
        <f>_xlfn.XLOOKUP($C109,[23]PSP!$C:$C,[23]PSP!$CR:$CR)</f>
        <v>11</v>
      </c>
      <c r="CS109" s="27">
        <f>_xlfn.XLOOKUP($C109,[23]PSP!$C:$C,[23]PSP!$CS:$CS)</f>
        <v>163.79</v>
      </c>
      <c r="CT109" s="28">
        <f t="shared" si="636"/>
        <v>1801.69</v>
      </c>
      <c r="CU109" s="29"/>
      <c r="CV109" s="54">
        <f>_xlfn.XLOOKUP($C109,[23]PSP!$C:$C,[23]PSP!$CV:$CV)</f>
        <v>10</v>
      </c>
      <c r="CW109" s="27">
        <f>_xlfn.XLOOKUP($C109,[23]PSP!$C:$C,[23]PSP!$CW:$CW)</f>
        <v>163.79</v>
      </c>
      <c r="CX109" s="28">
        <f t="shared" si="637"/>
        <v>1637.9</v>
      </c>
      <c r="CY109" s="29"/>
      <c r="CZ109" s="54">
        <f>_xlfn.XLOOKUP($C109,[23]PSP!$C:$C,[23]PSP!$CZ:$CZ)</f>
        <v>9</v>
      </c>
      <c r="DA109" s="27">
        <f>_xlfn.XLOOKUP($C109,[23]PSP!$C:$C,[23]PSP!$DA:$DA)</f>
        <v>163.79</v>
      </c>
      <c r="DB109" s="28">
        <f t="shared" si="638"/>
        <v>1474.11</v>
      </c>
      <c r="DC109" s="29"/>
      <c r="DD109" s="54">
        <f>_xlfn.XLOOKUP($C109,[23]PSP!$C:$C,[23]PSP!$DD:$DD)</f>
        <v>6</v>
      </c>
      <c r="DE109" s="27">
        <f>_xlfn.XLOOKUP($C109,[23]PSP!$C:$C,[23]PSP!$DE:$DE)</f>
        <v>163.79</v>
      </c>
      <c r="DF109" s="28">
        <f t="shared" si="639"/>
        <v>982.74</v>
      </c>
      <c r="DG109" s="29"/>
      <c r="DH109" s="54">
        <f>_xlfn.XLOOKUP($C109,[23]PSP!$C:$C,[23]PSP!$DH:$DH)</f>
        <v>1</v>
      </c>
      <c r="DI109" s="27">
        <f>_xlfn.XLOOKUP($C109,[23]PSP!$C:$C,[23]PSP!$DI:$DI)</f>
        <v>163.79</v>
      </c>
      <c r="DJ109" s="28">
        <f t="shared" si="640"/>
        <v>163.79</v>
      </c>
      <c r="DK109" s="29"/>
      <c r="DL109" s="54">
        <f>_xlfn.XLOOKUP($C109,[23]PSP!$C:$C,[23]PSP!$DL:$DL)</f>
        <v>1</v>
      </c>
      <c r="DM109" s="27">
        <f>_xlfn.XLOOKUP($C109,[23]PSP!$C:$C,[23]PSP!$DM:$DM)</f>
        <v>163.79</v>
      </c>
      <c r="DN109" s="28">
        <f t="shared" si="641"/>
        <v>163.79</v>
      </c>
      <c r="DO109" s="29"/>
      <c r="DP109" s="54">
        <f>_xlfn.XLOOKUP($C109,[23]PSP!$C:$C,[23]PSP!$DP:$DP)</f>
        <v>3</v>
      </c>
      <c r="DQ109" s="27">
        <f>_xlfn.XLOOKUP($C109,[23]PSP!$C:$C,[23]PSP!$DQ:$DQ)</f>
        <v>163.79</v>
      </c>
      <c r="DR109" s="28">
        <f t="shared" si="642"/>
        <v>491.37</v>
      </c>
      <c r="DS109" s="29"/>
      <c r="DT109" s="54">
        <f>_xlfn.XLOOKUP($C109,[23]PSP!$C:$C,[23]PSP!$DT:$DT)</f>
        <v>3</v>
      </c>
      <c r="DU109" s="27">
        <f>_xlfn.XLOOKUP($C109,[23]PSP!$C:$C,[23]PSP!$DU:$DU)</f>
        <v>163.79</v>
      </c>
      <c r="DV109" s="28">
        <f t="shared" si="643"/>
        <v>491.37</v>
      </c>
      <c r="DW109" s="29"/>
      <c r="DX109" s="54">
        <f>_xlfn.XLOOKUP($C109,[23]PSP!$C:$C,[23]PSP!$DX:$DX)</f>
        <v>2</v>
      </c>
      <c r="DY109" s="27">
        <f>_xlfn.XLOOKUP($C109,[23]PSP!$C:$C,[23]PSP!$DY:$DY)</f>
        <v>163.79</v>
      </c>
      <c r="DZ109" s="28">
        <f t="shared" si="644"/>
        <v>327.58</v>
      </c>
      <c r="EA109" s="29"/>
      <c r="EB109" s="54">
        <f>_xlfn.XLOOKUP($C109,[23]PSP!$C:$C,[23]PSP!$EB:$EB)</f>
        <v>0</v>
      </c>
      <c r="EC109" s="27">
        <f>_xlfn.XLOOKUP($C109,[23]PSP!$C:$C,[23]PSP!$EC:$EC)</f>
        <v>163.79</v>
      </c>
      <c r="ED109" s="28">
        <f t="shared" si="645"/>
        <v>0</v>
      </c>
      <c r="EE109" s="29"/>
      <c r="EF109" s="54">
        <f>_xlfn.XLOOKUP($C109,[23]PSP!$C:$C,[23]PSP!$EF:$EF)</f>
        <v>0</v>
      </c>
      <c r="EG109" s="27">
        <f>_xlfn.XLOOKUP($C109,[23]PSP!$C:$C,[23]PSP!$EG:$EG)</f>
        <v>163.79</v>
      </c>
      <c r="EH109" s="28">
        <f t="shared" si="646"/>
        <v>0</v>
      </c>
      <c r="EI109" s="29"/>
      <c r="EJ109" s="54">
        <f>_xlfn.XLOOKUP($C109,[23]PSP!$C:$C,[23]PSP!$EJ:$EJ)</f>
        <v>0</v>
      </c>
      <c r="EK109" s="27">
        <f>_xlfn.XLOOKUP($C109,[23]PSP!$C:$C,[23]PSP!$EK:$EK)</f>
        <v>163.79</v>
      </c>
      <c r="EL109" s="28">
        <f t="shared" si="647"/>
        <v>0</v>
      </c>
      <c r="EM109" s="29"/>
      <c r="EN109" s="108"/>
      <c r="EO109" s="29">
        <f t="shared" si="443"/>
        <v>28171.880000000005</v>
      </c>
      <c r="EP109" s="29">
        <f t="shared" si="442"/>
        <v>28171.880000000005</v>
      </c>
      <c r="EQ109" s="4" t="b">
        <f t="shared" si="510"/>
        <v>1</v>
      </c>
      <c r="ES109" s="118">
        <f t="shared" si="613"/>
        <v>1.1767000000000001</v>
      </c>
    </row>
    <row r="110" spans="3:149" ht="14.25" x14ac:dyDescent="0.25">
      <c r="C110" s="24" t="s">
        <v>777</v>
      </c>
      <c r="D110" s="43">
        <f>_xlfn.XLOOKUP($C110,[23]PSP!$C:$C,[23]PSP!$D:$D)</f>
        <v>2003447</v>
      </c>
      <c r="E110" s="24" t="str">
        <f>_xlfn.XLOOKUP($C110,[23]PSP!$C:$C,[23]PSP!$E:$E)</f>
        <v>SICRO SERVIÇO</v>
      </c>
      <c r="F110" s="25" t="str">
        <f>_xlfn.XLOOKUP($C110,[23]PSP!$C:$C,[23]PSP!$F:$F)</f>
        <v>DISSIPADOR DE ENERGIA - DES 04 - AREIA E PEDRA DE MÃO COMERCIAIS</v>
      </c>
      <c r="G110" s="26" t="str">
        <f>_xlfn.XLOOKUP($C110,[23]PSP!$C:$C,[23]PSP!$G:$G)</f>
        <v>UN</v>
      </c>
      <c r="H110" s="53">
        <f>_xlfn.XLOOKUP($C110,[23]PSP!$C:$C,[23]PSP!$H:$H)</f>
        <v>172</v>
      </c>
      <c r="I110" s="28">
        <f>_xlfn.XLOOKUP($C110,[23]PSP!$C:$C,[23]PSP!$I:$I)</f>
        <v>41479.520000000011</v>
      </c>
      <c r="J110" s="28">
        <f t="shared" si="614"/>
        <v>48808.95118400002</v>
      </c>
      <c r="K110" s="29"/>
      <c r="L110" s="54">
        <f>_xlfn.XLOOKUP($C110,[23]PSP!$C:$C,[23]PSP!$L:$L)</f>
        <v>4</v>
      </c>
      <c r="M110" s="27">
        <f>_xlfn.XLOOKUP($C110,[23]PSP!$C:$C,[23]PSP!$M:$M)</f>
        <v>241.16</v>
      </c>
      <c r="N110" s="28">
        <f t="shared" si="615"/>
        <v>964.64</v>
      </c>
      <c r="O110" s="29"/>
      <c r="P110" s="54">
        <f>_xlfn.XLOOKUP($C110,[23]PSP!$C:$C,[23]PSP!$P:$P)</f>
        <v>1</v>
      </c>
      <c r="Q110" s="27">
        <f>_xlfn.XLOOKUP($C110,[23]PSP!$C:$C,[23]PSP!$Q:$Q)</f>
        <v>241.16</v>
      </c>
      <c r="R110" s="28">
        <f t="shared" si="616"/>
        <v>241.16</v>
      </c>
      <c r="S110" s="29"/>
      <c r="T110" s="54">
        <f>_xlfn.XLOOKUP($C110,[23]PSP!$C:$C,[23]PSP!$T:$T)</f>
        <v>1</v>
      </c>
      <c r="U110" s="27">
        <f>_xlfn.XLOOKUP($C110,[23]PSP!$C:$C,[23]PSP!$U:$U)</f>
        <v>241.16</v>
      </c>
      <c r="V110" s="28">
        <f t="shared" si="617"/>
        <v>241.16</v>
      </c>
      <c r="W110" s="29"/>
      <c r="X110" s="54">
        <f>_xlfn.XLOOKUP($C110,[23]PSP!$C:$C,[23]PSP!$X:$X)</f>
        <v>8</v>
      </c>
      <c r="Y110" s="27">
        <f>_xlfn.XLOOKUP($C110,[23]PSP!$C:$C,[23]PSP!$Y:$Y)</f>
        <v>241.16</v>
      </c>
      <c r="Z110" s="28">
        <f t="shared" si="618"/>
        <v>1929.28</v>
      </c>
      <c r="AA110" s="29"/>
      <c r="AB110" s="54">
        <f>_xlfn.XLOOKUP($C110,[23]PSP!$C:$C,[23]PSP!$AB:$AB)</f>
        <v>4</v>
      </c>
      <c r="AC110" s="27">
        <f>_xlfn.XLOOKUP($C110,[23]PSP!$C:$C,[23]PSP!$AC:$AC)</f>
        <v>241.16</v>
      </c>
      <c r="AD110" s="28">
        <f t="shared" si="619"/>
        <v>964.64</v>
      </c>
      <c r="AE110" s="29"/>
      <c r="AF110" s="54">
        <f>_xlfn.XLOOKUP($C110,[23]PSP!$C:$C,[23]PSP!$AF:$AF)</f>
        <v>5</v>
      </c>
      <c r="AG110" s="27">
        <f>_xlfn.XLOOKUP($C110,[23]PSP!$C:$C,[23]PSP!$AG:$AG)</f>
        <v>241.16</v>
      </c>
      <c r="AH110" s="28">
        <f t="shared" si="620"/>
        <v>1205.8</v>
      </c>
      <c r="AI110" s="29"/>
      <c r="AJ110" s="54">
        <f>_xlfn.XLOOKUP($C110,[23]PSP!$C:$C,[23]PSP!$AJ:$AJ)</f>
        <v>3</v>
      </c>
      <c r="AK110" s="27">
        <f>_xlfn.XLOOKUP($C110,[23]PSP!$C:$C,[23]PSP!$AK:$AK)</f>
        <v>241.16</v>
      </c>
      <c r="AL110" s="28">
        <f t="shared" si="621"/>
        <v>723.48</v>
      </c>
      <c r="AM110" s="29"/>
      <c r="AN110" s="54">
        <f>_xlfn.XLOOKUP($C110,[23]PSP!$C:$C,[23]PSP!$AN:$AN)</f>
        <v>9</v>
      </c>
      <c r="AO110" s="27">
        <f>_xlfn.XLOOKUP($C110,[23]PSP!$C:$C,[23]PSP!$AO:$AO)</f>
        <v>241.16</v>
      </c>
      <c r="AP110" s="28">
        <f t="shared" si="622"/>
        <v>2170.44</v>
      </c>
      <c r="AQ110" s="29"/>
      <c r="AR110" s="54">
        <f>_xlfn.XLOOKUP($C110,[23]PSP!$C:$C,[23]PSP!$AR:$AR)</f>
        <v>2</v>
      </c>
      <c r="AS110" s="27">
        <f>_xlfn.XLOOKUP($C110,[23]PSP!$C:$C,[23]PSP!$AS:$AS)</f>
        <v>241.16</v>
      </c>
      <c r="AT110" s="28">
        <f t="shared" si="623"/>
        <v>482.32</v>
      </c>
      <c r="AU110" s="29"/>
      <c r="AV110" s="54">
        <f>_xlfn.XLOOKUP($C110,[23]PSP!$C:$C,[23]PSP!$AV:$AV)</f>
        <v>6</v>
      </c>
      <c r="AW110" s="27">
        <f>_xlfn.XLOOKUP($C110,[23]PSP!$C:$C,[23]PSP!$AW:$AW)</f>
        <v>241.16</v>
      </c>
      <c r="AX110" s="28">
        <f t="shared" si="624"/>
        <v>1446.96</v>
      </c>
      <c r="AY110" s="29"/>
      <c r="AZ110" s="54">
        <f>_xlfn.XLOOKUP($C110,[23]PSP!$C:$C,[23]PSP!$AZ:$AZ)</f>
        <v>1</v>
      </c>
      <c r="BA110" s="27">
        <f>_xlfn.XLOOKUP($C110,[23]PSP!$C:$C,[23]PSP!$BA:$BA)</f>
        <v>241.16</v>
      </c>
      <c r="BB110" s="28">
        <f t="shared" si="625"/>
        <v>241.16</v>
      </c>
      <c r="BC110" s="29"/>
      <c r="BD110" s="54">
        <f>_xlfn.XLOOKUP($C110,[23]PSP!$C:$C,[23]PSP!$BD:$BD)</f>
        <v>11</v>
      </c>
      <c r="BE110" s="27">
        <f>_xlfn.XLOOKUP($C110,[23]PSP!$C:$C,[23]PSP!$BE:$BE)</f>
        <v>241.16</v>
      </c>
      <c r="BF110" s="28">
        <f t="shared" si="626"/>
        <v>2652.76</v>
      </c>
      <c r="BG110" s="29"/>
      <c r="BH110" s="54">
        <f>_xlfn.XLOOKUP($C110,[23]PSP!$C:$C,[23]PSP!$BH:$BH)</f>
        <v>10</v>
      </c>
      <c r="BI110" s="27">
        <f>_xlfn.XLOOKUP($C110,[23]PSP!$C:$C,[23]PSP!$BI:$BI)</f>
        <v>241.16</v>
      </c>
      <c r="BJ110" s="28">
        <f t="shared" si="627"/>
        <v>2411.6</v>
      </c>
      <c r="BK110" s="29"/>
      <c r="BL110" s="54">
        <f>_xlfn.XLOOKUP($C110,[23]PSP!$C:$C,[23]PSP!$BL:$BL)</f>
        <v>13</v>
      </c>
      <c r="BM110" s="27">
        <f>_xlfn.XLOOKUP($C110,[23]PSP!$C:$C,[23]PSP!$BM:$BM)</f>
        <v>241.16</v>
      </c>
      <c r="BN110" s="28">
        <f t="shared" si="628"/>
        <v>3135.08</v>
      </c>
      <c r="BO110" s="29"/>
      <c r="BP110" s="54">
        <f>_xlfn.XLOOKUP($C110,[23]PSP!$C:$C,[23]PSP!$BP:$BP)</f>
        <v>2</v>
      </c>
      <c r="BQ110" s="27">
        <f>_xlfn.XLOOKUP($C110,[23]PSP!$C:$C,[23]PSP!$BQ:$BQ)</f>
        <v>241.16</v>
      </c>
      <c r="BR110" s="28">
        <f t="shared" si="629"/>
        <v>482.32</v>
      </c>
      <c r="BS110" s="29"/>
      <c r="BT110" s="54">
        <f>_xlfn.XLOOKUP($C110,[23]PSP!$C:$C,[23]PSP!$BT:$BT)</f>
        <v>7</v>
      </c>
      <c r="BU110" s="27">
        <f>_xlfn.XLOOKUP($C110,[23]PSP!$C:$C,[23]PSP!$BU:$BU)</f>
        <v>241.16</v>
      </c>
      <c r="BV110" s="28">
        <f t="shared" si="630"/>
        <v>1688.12</v>
      </c>
      <c r="BW110" s="29"/>
      <c r="BX110" s="54">
        <f>_xlfn.XLOOKUP($C110,[23]PSP!$C:$C,[23]PSP!$BX:$BX)</f>
        <v>6</v>
      </c>
      <c r="BY110" s="27">
        <f>_xlfn.XLOOKUP($C110,[23]PSP!$C:$C,[23]PSP!$BY:$BY)</f>
        <v>241.16</v>
      </c>
      <c r="BZ110" s="28">
        <f t="shared" si="631"/>
        <v>1446.96</v>
      </c>
      <c r="CA110" s="29"/>
      <c r="CB110" s="54">
        <f>_xlfn.XLOOKUP($C110,[23]PSP!$C:$C,[23]PSP!$CB:$CB)</f>
        <v>6</v>
      </c>
      <c r="CC110" s="27">
        <f>_xlfn.XLOOKUP($C110,[23]PSP!$C:$C,[23]PSP!$CC:$CC)</f>
        <v>241.16</v>
      </c>
      <c r="CD110" s="28">
        <f t="shared" si="632"/>
        <v>1446.96</v>
      </c>
      <c r="CE110" s="29"/>
      <c r="CF110" s="54">
        <f>_xlfn.XLOOKUP($C110,[23]PSP!$C:$C,[23]PSP!$CF:$CF)</f>
        <v>11</v>
      </c>
      <c r="CG110" s="27">
        <f>_xlfn.XLOOKUP($C110,[23]PSP!$C:$C,[23]PSP!$CG:$CG)</f>
        <v>241.16</v>
      </c>
      <c r="CH110" s="28">
        <f t="shared" si="633"/>
        <v>2652.76</v>
      </c>
      <c r="CI110" s="29"/>
      <c r="CJ110" s="54">
        <f>_xlfn.XLOOKUP($C110,[23]PSP!$C:$C,[23]PSP!$CJ:$CJ)</f>
        <v>6</v>
      </c>
      <c r="CK110" s="27">
        <f>_xlfn.XLOOKUP($C110,[23]PSP!$C:$C,[23]PSP!$CK:$CK)</f>
        <v>241.16</v>
      </c>
      <c r="CL110" s="28">
        <f t="shared" si="634"/>
        <v>1446.96</v>
      </c>
      <c r="CM110" s="29"/>
      <c r="CN110" s="54">
        <f>_xlfn.XLOOKUP($C110,[23]PSP!$C:$C,[23]PSP!$CN:$CN)</f>
        <v>10</v>
      </c>
      <c r="CO110" s="27">
        <f>_xlfn.XLOOKUP($C110,[23]PSP!$C:$C,[23]PSP!$CO:$CO)</f>
        <v>241.16</v>
      </c>
      <c r="CP110" s="28">
        <f t="shared" si="635"/>
        <v>2411.6</v>
      </c>
      <c r="CQ110" s="29"/>
      <c r="CR110" s="54">
        <f>_xlfn.XLOOKUP($C110,[23]PSP!$C:$C,[23]PSP!$CR:$CR)</f>
        <v>11</v>
      </c>
      <c r="CS110" s="27">
        <f>_xlfn.XLOOKUP($C110,[23]PSP!$C:$C,[23]PSP!$CS:$CS)</f>
        <v>241.16</v>
      </c>
      <c r="CT110" s="28">
        <f t="shared" si="636"/>
        <v>2652.76</v>
      </c>
      <c r="CU110" s="29"/>
      <c r="CV110" s="54">
        <f>_xlfn.XLOOKUP($C110,[23]PSP!$C:$C,[23]PSP!$CV:$CV)</f>
        <v>10</v>
      </c>
      <c r="CW110" s="27">
        <f>_xlfn.XLOOKUP($C110,[23]PSP!$C:$C,[23]PSP!$CW:$CW)</f>
        <v>241.16</v>
      </c>
      <c r="CX110" s="28">
        <f t="shared" si="637"/>
        <v>2411.6</v>
      </c>
      <c r="CY110" s="29"/>
      <c r="CZ110" s="54">
        <f>_xlfn.XLOOKUP($C110,[23]PSP!$C:$C,[23]PSP!$CZ:$CZ)</f>
        <v>9</v>
      </c>
      <c r="DA110" s="27">
        <f>_xlfn.XLOOKUP($C110,[23]PSP!$C:$C,[23]PSP!$DA:$DA)</f>
        <v>241.16</v>
      </c>
      <c r="DB110" s="28">
        <f t="shared" si="638"/>
        <v>2170.44</v>
      </c>
      <c r="DC110" s="29"/>
      <c r="DD110" s="54">
        <f>_xlfn.XLOOKUP($C110,[23]PSP!$C:$C,[23]PSP!$DD:$DD)</f>
        <v>6</v>
      </c>
      <c r="DE110" s="27">
        <f>_xlfn.XLOOKUP($C110,[23]PSP!$C:$C,[23]PSP!$DE:$DE)</f>
        <v>241.16</v>
      </c>
      <c r="DF110" s="28">
        <f t="shared" si="639"/>
        <v>1446.96</v>
      </c>
      <c r="DG110" s="29"/>
      <c r="DH110" s="54">
        <f>_xlfn.XLOOKUP($C110,[23]PSP!$C:$C,[23]PSP!$DH:$DH)</f>
        <v>1</v>
      </c>
      <c r="DI110" s="27">
        <f>_xlfn.XLOOKUP($C110,[23]PSP!$C:$C,[23]PSP!$DI:$DI)</f>
        <v>241.16</v>
      </c>
      <c r="DJ110" s="28">
        <f t="shared" si="640"/>
        <v>241.16</v>
      </c>
      <c r="DK110" s="29"/>
      <c r="DL110" s="54">
        <f>_xlfn.XLOOKUP($C110,[23]PSP!$C:$C,[23]PSP!$DL:$DL)</f>
        <v>1</v>
      </c>
      <c r="DM110" s="27">
        <f>_xlfn.XLOOKUP($C110,[23]PSP!$C:$C,[23]PSP!$DM:$DM)</f>
        <v>241.16</v>
      </c>
      <c r="DN110" s="28">
        <f t="shared" si="641"/>
        <v>241.16</v>
      </c>
      <c r="DO110" s="29"/>
      <c r="DP110" s="54">
        <f>_xlfn.XLOOKUP($C110,[23]PSP!$C:$C,[23]PSP!$DP:$DP)</f>
        <v>3</v>
      </c>
      <c r="DQ110" s="27">
        <f>_xlfn.XLOOKUP($C110,[23]PSP!$C:$C,[23]PSP!$DQ:$DQ)</f>
        <v>241.16</v>
      </c>
      <c r="DR110" s="28">
        <f t="shared" si="642"/>
        <v>723.48</v>
      </c>
      <c r="DS110" s="29"/>
      <c r="DT110" s="54">
        <f>_xlfn.XLOOKUP($C110,[23]PSP!$C:$C,[23]PSP!$DT:$DT)</f>
        <v>3</v>
      </c>
      <c r="DU110" s="27">
        <f>_xlfn.XLOOKUP($C110,[23]PSP!$C:$C,[23]PSP!$DU:$DU)</f>
        <v>241.16</v>
      </c>
      <c r="DV110" s="28">
        <f t="shared" si="643"/>
        <v>723.48</v>
      </c>
      <c r="DW110" s="29"/>
      <c r="DX110" s="54">
        <f>_xlfn.XLOOKUP($C110,[23]PSP!$C:$C,[23]PSP!$DX:$DX)</f>
        <v>2</v>
      </c>
      <c r="DY110" s="27">
        <f>_xlfn.XLOOKUP($C110,[23]PSP!$C:$C,[23]PSP!$DY:$DY)</f>
        <v>241.16</v>
      </c>
      <c r="DZ110" s="28">
        <f t="shared" si="644"/>
        <v>482.32</v>
      </c>
      <c r="EA110" s="29"/>
      <c r="EB110" s="54">
        <f>_xlfn.XLOOKUP($C110,[23]PSP!$C:$C,[23]PSP!$EB:$EB)</f>
        <v>0</v>
      </c>
      <c r="EC110" s="27">
        <f>_xlfn.XLOOKUP($C110,[23]PSP!$C:$C,[23]PSP!$EC:$EC)</f>
        <v>241.16</v>
      </c>
      <c r="ED110" s="28">
        <f t="shared" si="645"/>
        <v>0</v>
      </c>
      <c r="EE110" s="29"/>
      <c r="EF110" s="54">
        <f>_xlfn.XLOOKUP($C110,[23]PSP!$C:$C,[23]PSP!$EF:$EF)</f>
        <v>0</v>
      </c>
      <c r="EG110" s="27">
        <f>_xlfn.XLOOKUP($C110,[23]PSP!$C:$C,[23]PSP!$EG:$EG)</f>
        <v>241.16</v>
      </c>
      <c r="EH110" s="28">
        <f t="shared" si="646"/>
        <v>0</v>
      </c>
      <c r="EI110" s="29"/>
      <c r="EJ110" s="54">
        <f>_xlfn.XLOOKUP($C110,[23]PSP!$C:$C,[23]PSP!$EJ:$EJ)</f>
        <v>0</v>
      </c>
      <c r="EK110" s="27">
        <f>_xlfn.XLOOKUP($C110,[23]PSP!$C:$C,[23]PSP!$EK:$EK)</f>
        <v>241.16</v>
      </c>
      <c r="EL110" s="28">
        <f t="shared" si="647"/>
        <v>0</v>
      </c>
      <c r="EM110" s="29"/>
      <c r="EN110" s="108"/>
      <c r="EO110" s="29">
        <f t="shared" si="443"/>
        <v>41479.520000000011</v>
      </c>
      <c r="EP110" s="29">
        <f t="shared" si="442"/>
        <v>41479.520000000011</v>
      </c>
      <c r="EQ110" s="4" t="b">
        <f t="shared" si="510"/>
        <v>1</v>
      </c>
      <c r="ES110" s="118">
        <f t="shared" si="613"/>
        <v>1.1767000000000001</v>
      </c>
    </row>
    <row r="111" spans="3:149" ht="14.25" x14ac:dyDescent="0.25">
      <c r="C111" s="24" t="s">
        <v>778</v>
      </c>
      <c r="D111" s="43">
        <f>_xlfn.XLOOKUP($C111,[23]PSP!$C:$C,[23]PSP!$D:$D)</f>
        <v>2003457</v>
      </c>
      <c r="E111" s="24" t="str">
        <f>_xlfn.XLOOKUP($C111,[23]PSP!$C:$C,[23]PSP!$E:$E)</f>
        <v>SICRO SERVIÇO</v>
      </c>
      <c r="F111" s="25" t="str">
        <f>_xlfn.XLOOKUP($C111,[23]PSP!$C:$C,[23]PSP!$F:$F)</f>
        <v>DISSIPADOR DE ENERGIA - DEB 05 - AREIA E PEDRA DE MÃO COMERCIAIS</v>
      </c>
      <c r="G111" s="26" t="str">
        <f>_xlfn.XLOOKUP($C111,[23]PSP!$C:$C,[23]PSP!$G:$G)</f>
        <v>UN</v>
      </c>
      <c r="H111" s="53">
        <f>_xlfn.XLOOKUP($C111,[23]PSP!$C:$C,[23]PSP!$H:$H)</f>
        <v>172</v>
      </c>
      <c r="I111" s="28">
        <f>_xlfn.XLOOKUP($C111,[23]PSP!$C:$C,[23]PSP!$I:$I)</f>
        <v>350878.27999999991</v>
      </c>
      <c r="J111" s="28">
        <f t="shared" si="614"/>
        <v>412878.47207599995</v>
      </c>
      <c r="K111" s="29"/>
      <c r="L111" s="54">
        <f>_xlfn.XLOOKUP($C111,[23]PSP!$C:$C,[23]PSP!$L:$L)</f>
        <v>4</v>
      </c>
      <c r="M111" s="27">
        <f>_xlfn.XLOOKUP($C111,[23]PSP!$C:$C,[23]PSP!$M:$M)</f>
        <v>2039.99</v>
      </c>
      <c r="N111" s="28">
        <f t="shared" si="615"/>
        <v>8159.96</v>
      </c>
      <c r="O111" s="29"/>
      <c r="P111" s="54">
        <f>_xlfn.XLOOKUP($C111,[23]PSP!$C:$C,[23]PSP!$P:$P)</f>
        <v>1</v>
      </c>
      <c r="Q111" s="27">
        <f>_xlfn.XLOOKUP($C111,[23]PSP!$C:$C,[23]PSP!$Q:$Q)</f>
        <v>2039.99</v>
      </c>
      <c r="R111" s="28">
        <f t="shared" si="616"/>
        <v>2039.99</v>
      </c>
      <c r="S111" s="29"/>
      <c r="T111" s="54">
        <f>_xlfn.XLOOKUP($C111,[23]PSP!$C:$C,[23]PSP!$T:$T)</f>
        <v>1</v>
      </c>
      <c r="U111" s="27">
        <f>_xlfn.XLOOKUP($C111,[23]PSP!$C:$C,[23]PSP!$U:$U)</f>
        <v>2039.99</v>
      </c>
      <c r="V111" s="28">
        <f t="shared" si="617"/>
        <v>2039.99</v>
      </c>
      <c r="W111" s="29"/>
      <c r="X111" s="54">
        <f>_xlfn.XLOOKUP($C111,[23]PSP!$C:$C,[23]PSP!$X:$X)</f>
        <v>8</v>
      </c>
      <c r="Y111" s="27">
        <f>_xlfn.XLOOKUP($C111,[23]PSP!$C:$C,[23]PSP!$Y:$Y)</f>
        <v>2039.99</v>
      </c>
      <c r="Z111" s="28">
        <f t="shared" si="618"/>
        <v>16319.92</v>
      </c>
      <c r="AA111" s="29"/>
      <c r="AB111" s="54">
        <f>_xlfn.XLOOKUP($C111,[23]PSP!$C:$C,[23]PSP!$AB:$AB)</f>
        <v>4</v>
      </c>
      <c r="AC111" s="27">
        <f>_xlfn.XLOOKUP($C111,[23]PSP!$C:$C,[23]PSP!$AC:$AC)</f>
        <v>2039.99</v>
      </c>
      <c r="AD111" s="28">
        <f t="shared" si="619"/>
        <v>8159.96</v>
      </c>
      <c r="AE111" s="29"/>
      <c r="AF111" s="54">
        <f>_xlfn.XLOOKUP($C111,[23]PSP!$C:$C,[23]PSP!$AF:$AF)</f>
        <v>5</v>
      </c>
      <c r="AG111" s="27">
        <f>_xlfn.XLOOKUP($C111,[23]PSP!$C:$C,[23]PSP!$AG:$AG)</f>
        <v>2039.99</v>
      </c>
      <c r="AH111" s="28">
        <f t="shared" si="620"/>
        <v>10199.950000000001</v>
      </c>
      <c r="AI111" s="29"/>
      <c r="AJ111" s="54">
        <f>_xlfn.XLOOKUP($C111,[23]PSP!$C:$C,[23]PSP!$AJ:$AJ)</f>
        <v>3</v>
      </c>
      <c r="AK111" s="27">
        <f>_xlfn.XLOOKUP($C111,[23]PSP!$C:$C,[23]PSP!$AK:$AK)</f>
        <v>2039.99</v>
      </c>
      <c r="AL111" s="28">
        <f t="shared" si="621"/>
        <v>6119.97</v>
      </c>
      <c r="AM111" s="29"/>
      <c r="AN111" s="54">
        <f>_xlfn.XLOOKUP($C111,[23]PSP!$C:$C,[23]PSP!$AN:$AN)</f>
        <v>9</v>
      </c>
      <c r="AO111" s="27">
        <f>_xlfn.XLOOKUP($C111,[23]PSP!$C:$C,[23]PSP!$AO:$AO)</f>
        <v>2039.99</v>
      </c>
      <c r="AP111" s="28">
        <f t="shared" si="622"/>
        <v>18359.91</v>
      </c>
      <c r="AQ111" s="29"/>
      <c r="AR111" s="54">
        <f>_xlfn.XLOOKUP($C111,[23]PSP!$C:$C,[23]PSP!$AR:$AR)</f>
        <v>2</v>
      </c>
      <c r="AS111" s="27">
        <f>_xlfn.XLOOKUP($C111,[23]PSP!$C:$C,[23]PSP!$AS:$AS)</f>
        <v>2039.99</v>
      </c>
      <c r="AT111" s="28">
        <f t="shared" si="623"/>
        <v>4079.98</v>
      </c>
      <c r="AU111" s="29"/>
      <c r="AV111" s="54">
        <f>_xlfn.XLOOKUP($C111,[23]PSP!$C:$C,[23]PSP!$AV:$AV)</f>
        <v>6</v>
      </c>
      <c r="AW111" s="27">
        <f>_xlfn.XLOOKUP($C111,[23]PSP!$C:$C,[23]PSP!$AW:$AW)</f>
        <v>2039.99</v>
      </c>
      <c r="AX111" s="28">
        <f t="shared" si="624"/>
        <v>12239.94</v>
      </c>
      <c r="AY111" s="29"/>
      <c r="AZ111" s="54">
        <f>_xlfn.XLOOKUP($C111,[23]PSP!$C:$C,[23]PSP!$AZ:$AZ)</f>
        <v>1</v>
      </c>
      <c r="BA111" s="27">
        <f>_xlfn.XLOOKUP($C111,[23]PSP!$C:$C,[23]PSP!$BA:$BA)</f>
        <v>2039.99</v>
      </c>
      <c r="BB111" s="28">
        <f t="shared" si="625"/>
        <v>2039.99</v>
      </c>
      <c r="BC111" s="29"/>
      <c r="BD111" s="54">
        <f>_xlfn.XLOOKUP($C111,[23]PSP!$C:$C,[23]PSP!$BD:$BD)</f>
        <v>11</v>
      </c>
      <c r="BE111" s="27">
        <f>_xlfn.XLOOKUP($C111,[23]PSP!$C:$C,[23]PSP!$BE:$BE)</f>
        <v>2039.99</v>
      </c>
      <c r="BF111" s="28">
        <f t="shared" si="626"/>
        <v>22439.89</v>
      </c>
      <c r="BG111" s="29"/>
      <c r="BH111" s="54">
        <f>_xlfn.XLOOKUP($C111,[23]PSP!$C:$C,[23]PSP!$BH:$BH)</f>
        <v>10</v>
      </c>
      <c r="BI111" s="27">
        <f>_xlfn.XLOOKUP($C111,[23]PSP!$C:$C,[23]PSP!$BI:$BI)</f>
        <v>2039.99</v>
      </c>
      <c r="BJ111" s="28">
        <f t="shared" si="627"/>
        <v>20399.900000000001</v>
      </c>
      <c r="BK111" s="29"/>
      <c r="BL111" s="54">
        <f>_xlfn.XLOOKUP($C111,[23]PSP!$C:$C,[23]PSP!$BL:$BL)</f>
        <v>13</v>
      </c>
      <c r="BM111" s="27">
        <f>_xlfn.XLOOKUP($C111,[23]PSP!$C:$C,[23]PSP!$BM:$BM)</f>
        <v>2039.99</v>
      </c>
      <c r="BN111" s="28">
        <f t="shared" si="628"/>
        <v>26519.87</v>
      </c>
      <c r="BO111" s="29"/>
      <c r="BP111" s="54">
        <f>_xlfn.XLOOKUP($C111,[23]PSP!$C:$C,[23]PSP!$BP:$BP)</f>
        <v>2</v>
      </c>
      <c r="BQ111" s="27">
        <f>_xlfn.XLOOKUP($C111,[23]PSP!$C:$C,[23]PSP!$BQ:$BQ)</f>
        <v>2039.99</v>
      </c>
      <c r="BR111" s="28">
        <f t="shared" si="629"/>
        <v>4079.98</v>
      </c>
      <c r="BS111" s="29"/>
      <c r="BT111" s="54">
        <f>_xlfn.XLOOKUP($C111,[23]PSP!$C:$C,[23]PSP!$BT:$BT)</f>
        <v>7</v>
      </c>
      <c r="BU111" s="27">
        <f>_xlfn.XLOOKUP($C111,[23]PSP!$C:$C,[23]PSP!$BU:$BU)</f>
        <v>2039.99</v>
      </c>
      <c r="BV111" s="28">
        <f t="shared" si="630"/>
        <v>14279.93</v>
      </c>
      <c r="BW111" s="29"/>
      <c r="BX111" s="54">
        <f>_xlfn.XLOOKUP($C111,[23]PSP!$C:$C,[23]PSP!$BX:$BX)</f>
        <v>6</v>
      </c>
      <c r="BY111" s="27">
        <f>_xlfn.XLOOKUP($C111,[23]PSP!$C:$C,[23]PSP!$BY:$BY)</f>
        <v>2039.99</v>
      </c>
      <c r="BZ111" s="28">
        <f t="shared" si="631"/>
        <v>12239.94</v>
      </c>
      <c r="CA111" s="29"/>
      <c r="CB111" s="54">
        <f>_xlfn.XLOOKUP($C111,[23]PSP!$C:$C,[23]PSP!$CB:$CB)</f>
        <v>6</v>
      </c>
      <c r="CC111" s="27">
        <f>_xlfn.XLOOKUP($C111,[23]PSP!$C:$C,[23]PSP!$CC:$CC)</f>
        <v>2039.99</v>
      </c>
      <c r="CD111" s="28">
        <f t="shared" si="632"/>
        <v>12239.94</v>
      </c>
      <c r="CE111" s="29"/>
      <c r="CF111" s="54">
        <f>_xlfn.XLOOKUP($C111,[23]PSP!$C:$C,[23]PSP!$CF:$CF)</f>
        <v>11</v>
      </c>
      <c r="CG111" s="27">
        <f>_xlfn.XLOOKUP($C111,[23]PSP!$C:$C,[23]PSP!$CG:$CG)</f>
        <v>2039.99</v>
      </c>
      <c r="CH111" s="28">
        <f t="shared" si="633"/>
        <v>22439.89</v>
      </c>
      <c r="CI111" s="29"/>
      <c r="CJ111" s="54">
        <f>_xlfn.XLOOKUP($C111,[23]PSP!$C:$C,[23]PSP!$CJ:$CJ)</f>
        <v>6</v>
      </c>
      <c r="CK111" s="27">
        <f>_xlfn.XLOOKUP($C111,[23]PSP!$C:$C,[23]PSP!$CK:$CK)</f>
        <v>2039.99</v>
      </c>
      <c r="CL111" s="28">
        <f t="shared" si="634"/>
        <v>12239.94</v>
      </c>
      <c r="CM111" s="29"/>
      <c r="CN111" s="54">
        <f>_xlfn.XLOOKUP($C111,[23]PSP!$C:$C,[23]PSP!$CN:$CN)</f>
        <v>10</v>
      </c>
      <c r="CO111" s="27">
        <f>_xlfn.XLOOKUP($C111,[23]PSP!$C:$C,[23]PSP!$CO:$CO)</f>
        <v>2039.99</v>
      </c>
      <c r="CP111" s="28">
        <f t="shared" si="635"/>
        <v>20399.900000000001</v>
      </c>
      <c r="CQ111" s="29"/>
      <c r="CR111" s="54">
        <f>_xlfn.XLOOKUP($C111,[23]PSP!$C:$C,[23]PSP!$CR:$CR)</f>
        <v>11</v>
      </c>
      <c r="CS111" s="27">
        <f>_xlfn.XLOOKUP($C111,[23]PSP!$C:$C,[23]PSP!$CS:$CS)</f>
        <v>2039.99</v>
      </c>
      <c r="CT111" s="28">
        <f t="shared" si="636"/>
        <v>22439.89</v>
      </c>
      <c r="CU111" s="29"/>
      <c r="CV111" s="54">
        <f>_xlfn.XLOOKUP($C111,[23]PSP!$C:$C,[23]PSP!$CV:$CV)</f>
        <v>10</v>
      </c>
      <c r="CW111" s="27">
        <f>_xlfn.XLOOKUP($C111,[23]PSP!$C:$C,[23]PSP!$CW:$CW)</f>
        <v>2039.99</v>
      </c>
      <c r="CX111" s="28">
        <f t="shared" si="637"/>
        <v>20399.900000000001</v>
      </c>
      <c r="CY111" s="29"/>
      <c r="CZ111" s="54">
        <f>_xlfn.XLOOKUP($C111,[23]PSP!$C:$C,[23]PSP!$CZ:$CZ)</f>
        <v>9</v>
      </c>
      <c r="DA111" s="27">
        <f>_xlfn.XLOOKUP($C111,[23]PSP!$C:$C,[23]PSP!$DA:$DA)</f>
        <v>2039.99</v>
      </c>
      <c r="DB111" s="28">
        <f t="shared" si="638"/>
        <v>18359.91</v>
      </c>
      <c r="DC111" s="29"/>
      <c r="DD111" s="54">
        <f>_xlfn.XLOOKUP($C111,[23]PSP!$C:$C,[23]PSP!$DD:$DD)</f>
        <v>6</v>
      </c>
      <c r="DE111" s="27">
        <f>_xlfn.XLOOKUP($C111,[23]PSP!$C:$C,[23]PSP!$DE:$DE)</f>
        <v>2039.99</v>
      </c>
      <c r="DF111" s="28">
        <f t="shared" si="639"/>
        <v>12239.94</v>
      </c>
      <c r="DG111" s="29"/>
      <c r="DH111" s="54">
        <f>_xlfn.XLOOKUP($C111,[23]PSP!$C:$C,[23]PSP!$DH:$DH)</f>
        <v>1</v>
      </c>
      <c r="DI111" s="27">
        <f>_xlfn.XLOOKUP($C111,[23]PSP!$C:$C,[23]PSP!$DI:$DI)</f>
        <v>2039.99</v>
      </c>
      <c r="DJ111" s="28">
        <f t="shared" si="640"/>
        <v>2039.99</v>
      </c>
      <c r="DK111" s="29"/>
      <c r="DL111" s="54">
        <f>_xlfn.XLOOKUP($C111,[23]PSP!$C:$C,[23]PSP!$DL:$DL)</f>
        <v>1</v>
      </c>
      <c r="DM111" s="27">
        <f>_xlfn.XLOOKUP($C111,[23]PSP!$C:$C,[23]PSP!$DM:$DM)</f>
        <v>2039.99</v>
      </c>
      <c r="DN111" s="28">
        <f t="shared" si="641"/>
        <v>2039.99</v>
      </c>
      <c r="DO111" s="29"/>
      <c r="DP111" s="54">
        <f>_xlfn.XLOOKUP($C111,[23]PSP!$C:$C,[23]PSP!$DP:$DP)</f>
        <v>3</v>
      </c>
      <c r="DQ111" s="27">
        <f>_xlfn.XLOOKUP($C111,[23]PSP!$C:$C,[23]PSP!$DQ:$DQ)</f>
        <v>2039.99</v>
      </c>
      <c r="DR111" s="28">
        <f t="shared" si="642"/>
        <v>6119.97</v>
      </c>
      <c r="DS111" s="29"/>
      <c r="DT111" s="54">
        <f>_xlfn.XLOOKUP($C111,[23]PSP!$C:$C,[23]PSP!$DT:$DT)</f>
        <v>3</v>
      </c>
      <c r="DU111" s="27">
        <f>_xlfn.XLOOKUP($C111,[23]PSP!$C:$C,[23]PSP!$DU:$DU)</f>
        <v>2039.99</v>
      </c>
      <c r="DV111" s="28">
        <f t="shared" si="643"/>
        <v>6119.97</v>
      </c>
      <c r="DW111" s="29"/>
      <c r="DX111" s="54">
        <f>_xlfn.XLOOKUP($C111,[23]PSP!$C:$C,[23]PSP!$DX:$DX)</f>
        <v>2</v>
      </c>
      <c r="DY111" s="27">
        <f>_xlfn.XLOOKUP($C111,[23]PSP!$C:$C,[23]PSP!$DY:$DY)</f>
        <v>2039.99</v>
      </c>
      <c r="DZ111" s="28">
        <f t="shared" si="644"/>
        <v>4079.98</v>
      </c>
      <c r="EA111" s="29"/>
      <c r="EB111" s="54">
        <f>_xlfn.XLOOKUP($C111,[23]PSP!$C:$C,[23]PSP!$EB:$EB)</f>
        <v>0</v>
      </c>
      <c r="EC111" s="27">
        <f>_xlfn.XLOOKUP($C111,[23]PSP!$C:$C,[23]PSP!$EC:$EC)</f>
        <v>2039.99</v>
      </c>
      <c r="ED111" s="28">
        <f t="shared" si="645"/>
        <v>0</v>
      </c>
      <c r="EE111" s="29"/>
      <c r="EF111" s="54">
        <f>_xlfn.XLOOKUP($C111,[23]PSP!$C:$C,[23]PSP!$EF:$EF)</f>
        <v>0</v>
      </c>
      <c r="EG111" s="27">
        <f>_xlfn.XLOOKUP($C111,[23]PSP!$C:$C,[23]PSP!$EG:$EG)</f>
        <v>2039.99</v>
      </c>
      <c r="EH111" s="28">
        <f t="shared" si="646"/>
        <v>0</v>
      </c>
      <c r="EI111" s="29"/>
      <c r="EJ111" s="54">
        <f>_xlfn.XLOOKUP($C111,[23]PSP!$C:$C,[23]PSP!$EJ:$EJ)</f>
        <v>0</v>
      </c>
      <c r="EK111" s="27">
        <f>_xlfn.XLOOKUP($C111,[23]PSP!$C:$C,[23]PSP!$EK:$EK)</f>
        <v>2039.99</v>
      </c>
      <c r="EL111" s="28">
        <f t="shared" si="647"/>
        <v>0</v>
      </c>
      <c r="EM111" s="29"/>
      <c r="EN111" s="108"/>
      <c r="EO111" s="29">
        <f t="shared" si="443"/>
        <v>350878.27999999997</v>
      </c>
      <c r="EP111" s="29">
        <f t="shared" si="442"/>
        <v>350878.27999999991</v>
      </c>
      <c r="EQ111" s="4" t="b">
        <f t="shared" si="510"/>
        <v>1</v>
      </c>
      <c r="ES111" s="118">
        <f t="shared" si="613"/>
        <v>1.1767000000000001</v>
      </c>
    </row>
    <row r="112" spans="3:149" ht="21" x14ac:dyDescent="0.25">
      <c r="C112" s="24" t="s">
        <v>779</v>
      </c>
      <c r="D112" s="43">
        <f>_xlfn.XLOOKUP($C112,[23]PSP!$C:$C,[23]PSP!$D:$D)</f>
        <v>2003482</v>
      </c>
      <c r="E112" s="24" t="str">
        <f>_xlfn.XLOOKUP($C112,[23]PSP!$C:$C,[23]PSP!$E:$E)</f>
        <v>SICRO SERVIÇO</v>
      </c>
      <c r="F112" s="25" t="str">
        <f>_xlfn.XLOOKUP($C112,[23]PSP!$C:$C,[23]PSP!$F:$F)</f>
        <v>CAIXA COLETORA DE SARJETA - CCS 04 - COM GRELHA DE CONCRETO - TCC 01 - AREIA EXTRAÍDA E BRITA PRODUZIDA</v>
      </c>
      <c r="G112" s="26" t="str">
        <f>_xlfn.XLOOKUP($C112,[23]PSP!$C:$C,[23]PSP!$G:$G)</f>
        <v>UN</v>
      </c>
      <c r="H112" s="53">
        <f>_xlfn.XLOOKUP($C112,[23]PSP!$C:$C,[23]PSP!$H:$H)</f>
        <v>0</v>
      </c>
      <c r="I112" s="28">
        <f>_xlfn.XLOOKUP($C112,[23]PSP!$C:$C,[23]PSP!$I:$I)</f>
        <v>0</v>
      </c>
      <c r="J112" s="28">
        <f t="shared" si="614"/>
        <v>0</v>
      </c>
      <c r="K112" s="29"/>
      <c r="L112" s="54">
        <f>_xlfn.XLOOKUP($C112,[23]PSP!$C:$C,[23]PSP!$L:$L)</f>
        <v>0</v>
      </c>
      <c r="M112" s="27">
        <f>_xlfn.XLOOKUP($C112,[23]PSP!$C:$C,[23]PSP!$M:$M)</f>
        <v>2615.15</v>
      </c>
      <c r="N112" s="28">
        <f t="shared" si="615"/>
        <v>0</v>
      </c>
      <c r="O112" s="29"/>
      <c r="P112" s="54">
        <f>_xlfn.XLOOKUP($C112,[23]PSP!$C:$C,[23]PSP!$P:$P)</f>
        <v>0</v>
      </c>
      <c r="Q112" s="27">
        <f>_xlfn.XLOOKUP($C112,[23]PSP!$C:$C,[23]PSP!$Q:$Q)</f>
        <v>2615.15</v>
      </c>
      <c r="R112" s="28">
        <f t="shared" si="616"/>
        <v>0</v>
      </c>
      <c r="S112" s="29"/>
      <c r="T112" s="54">
        <f>_xlfn.XLOOKUP($C112,[23]PSP!$C:$C,[23]PSP!$T:$T)</f>
        <v>0</v>
      </c>
      <c r="U112" s="27">
        <f>_xlfn.XLOOKUP($C112,[23]PSP!$C:$C,[23]PSP!$U:$U)</f>
        <v>2615.15</v>
      </c>
      <c r="V112" s="28">
        <f t="shared" si="617"/>
        <v>0</v>
      </c>
      <c r="W112" s="29"/>
      <c r="X112" s="54">
        <f>_xlfn.XLOOKUP($C112,[23]PSP!$C:$C,[23]PSP!$X:$X)</f>
        <v>0</v>
      </c>
      <c r="Y112" s="27">
        <f>_xlfn.XLOOKUP($C112,[23]PSP!$C:$C,[23]PSP!$Y:$Y)</f>
        <v>2615.15</v>
      </c>
      <c r="Z112" s="28">
        <f t="shared" si="618"/>
        <v>0</v>
      </c>
      <c r="AA112" s="29"/>
      <c r="AB112" s="54">
        <f>_xlfn.XLOOKUP($C112,[23]PSP!$C:$C,[23]PSP!$AB:$AB)</f>
        <v>0</v>
      </c>
      <c r="AC112" s="27">
        <f>_xlfn.XLOOKUP($C112,[23]PSP!$C:$C,[23]PSP!$AC:$AC)</f>
        <v>2615.15</v>
      </c>
      <c r="AD112" s="28">
        <f t="shared" si="619"/>
        <v>0</v>
      </c>
      <c r="AE112" s="29"/>
      <c r="AF112" s="54">
        <f>_xlfn.XLOOKUP($C112,[23]PSP!$C:$C,[23]PSP!$AF:$AF)</f>
        <v>0</v>
      </c>
      <c r="AG112" s="27">
        <f>_xlfn.XLOOKUP($C112,[23]PSP!$C:$C,[23]PSP!$AG:$AG)</f>
        <v>2615.15</v>
      </c>
      <c r="AH112" s="28">
        <f t="shared" si="620"/>
        <v>0</v>
      </c>
      <c r="AI112" s="29"/>
      <c r="AJ112" s="54">
        <f>_xlfn.XLOOKUP($C112,[23]PSP!$C:$C,[23]PSP!$AJ:$AJ)</f>
        <v>0</v>
      </c>
      <c r="AK112" s="27">
        <f>_xlfn.XLOOKUP($C112,[23]PSP!$C:$C,[23]PSP!$AK:$AK)</f>
        <v>2615.15</v>
      </c>
      <c r="AL112" s="28">
        <f t="shared" si="621"/>
        <v>0</v>
      </c>
      <c r="AM112" s="29"/>
      <c r="AN112" s="54">
        <f>_xlfn.XLOOKUP($C112,[23]PSP!$C:$C,[23]PSP!$AN:$AN)</f>
        <v>0</v>
      </c>
      <c r="AO112" s="27">
        <f>_xlfn.XLOOKUP($C112,[23]PSP!$C:$C,[23]PSP!$AO:$AO)</f>
        <v>2615.15</v>
      </c>
      <c r="AP112" s="28">
        <f t="shared" si="622"/>
        <v>0</v>
      </c>
      <c r="AQ112" s="29"/>
      <c r="AR112" s="54">
        <f>_xlfn.XLOOKUP($C112,[23]PSP!$C:$C,[23]PSP!$AR:$AR)</f>
        <v>0</v>
      </c>
      <c r="AS112" s="27">
        <f>_xlfn.XLOOKUP($C112,[23]PSP!$C:$C,[23]PSP!$AS:$AS)</f>
        <v>2615.15</v>
      </c>
      <c r="AT112" s="28">
        <f t="shared" si="623"/>
        <v>0</v>
      </c>
      <c r="AU112" s="29"/>
      <c r="AV112" s="54">
        <f>_xlfn.XLOOKUP($C112,[23]PSP!$C:$C,[23]PSP!$AV:$AV)</f>
        <v>0</v>
      </c>
      <c r="AW112" s="27">
        <f>_xlfn.XLOOKUP($C112,[23]PSP!$C:$C,[23]PSP!$AW:$AW)</f>
        <v>2615.15</v>
      </c>
      <c r="AX112" s="28">
        <f t="shared" si="624"/>
        <v>0</v>
      </c>
      <c r="AY112" s="29"/>
      <c r="AZ112" s="54">
        <f>_xlfn.XLOOKUP($C112,[23]PSP!$C:$C,[23]PSP!$AZ:$AZ)</f>
        <v>0</v>
      </c>
      <c r="BA112" s="27">
        <f>_xlfn.XLOOKUP($C112,[23]PSP!$C:$C,[23]PSP!$BA:$BA)</f>
        <v>2615.15</v>
      </c>
      <c r="BB112" s="28">
        <f t="shared" si="625"/>
        <v>0</v>
      </c>
      <c r="BC112" s="29"/>
      <c r="BD112" s="54">
        <f>_xlfn.XLOOKUP($C112,[23]PSP!$C:$C,[23]PSP!$BD:$BD)</f>
        <v>0</v>
      </c>
      <c r="BE112" s="27">
        <f>_xlfn.XLOOKUP($C112,[23]PSP!$C:$C,[23]PSP!$BE:$BE)</f>
        <v>2615.15</v>
      </c>
      <c r="BF112" s="28">
        <f t="shared" si="626"/>
        <v>0</v>
      </c>
      <c r="BG112" s="29"/>
      <c r="BH112" s="54">
        <f>_xlfn.XLOOKUP($C112,[23]PSP!$C:$C,[23]PSP!$BH:$BH)</f>
        <v>0</v>
      </c>
      <c r="BI112" s="27">
        <f>_xlfn.XLOOKUP($C112,[23]PSP!$C:$C,[23]PSP!$BI:$BI)</f>
        <v>2615.15</v>
      </c>
      <c r="BJ112" s="28">
        <f t="shared" si="627"/>
        <v>0</v>
      </c>
      <c r="BK112" s="29"/>
      <c r="BL112" s="54">
        <f>_xlfn.XLOOKUP($C112,[23]PSP!$C:$C,[23]PSP!$BL:$BL)</f>
        <v>0</v>
      </c>
      <c r="BM112" s="27">
        <f>_xlfn.XLOOKUP($C112,[23]PSP!$C:$C,[23]PSP!$BM:$BM)</f>
        <v>2615.15</v>
      </c>
      <c r="BN112" s="28">
        <f t="shared" si="628"/>
        <v>0</v>
      </c>
      <c r="BO112" s="29"/>
      <c r="BP112" s="54">
        <f>_xlfn.XLOOKUP($C112,[23]PSP!$C:$C,[23]PSP!$BP:$BP)</f>
        <v>0</v>
      </c>
      <c r="BQ112" s="27">
        <f>_xlfn.XLOOKUP($C112,[23]PSP!$C:$C,[23]PSP!$BQ:$BQ)</f>
        <v>2615.15</v>
      </c>
      <c r="BR112" s="28">
        <f t="shared" si="629"/>
        <v>0</v>
      </c>
      <c r="BS112" s="29"/>
      <c r="BT112" s="54">
        <f>_xlfn.XLOOKUP($C112,[23]PSP!$C:$C,[23]PSP!$BT:$BT)</f>
        <v>0</v>
      </c>
      <c r="BU112" s="27">
        <f>_xlfn.XLOOKUP($C112,[23]PSP!$C:$C,[23]PSP!$BU:$BU)</f>
        <v>2615.15</v>
      </c>
      <c r="BV112" s="28">
        <f t="shared" si="630"/>
        <v>0</v>
      </c>
      <c r="BW112" s="29"/>
      <c r="BX112" s="54">
        <f>_xlfn.XLOOKUP($C112,[23]PSP!$C:$C,[23]PSP!$BX:$BX)</f>
        <v>0</v>
      </c>
      <c r="BY112" s="27">
        <f>_xlfn.XLOOKUP($C112,[23]PSP!$C:$C,[23]PSP!$BY:$BY)</f>
        <v>2615.15</v>
      </c>
      <c r="BZ112" s="28">
        <f t="shared" si="631"/>
        <v>0</v>
      </c>
      <c r="CA112" s="29"/>
      <c r="CB112" s="54">
        <f>_xlfn.XLOOKUP($C112,[23]PSP!$C:$C,[23]PSP!$CB:$CB)</f>
        <v>0</v>
      </c>
      <c r="CC112" s="27">
        <f>_xlfn.XLOOKUP($C112,[23]PSP!$C:$C,[23]PSP!$CC:$CC)</f>
        <v>2615.15</v>
      </c>
      <c r="CD112" s="28">
        <f t="shared" si="632"/>
        <v>0</v>
      </c>
      <c r="CE112" s="29"/>
      <c r="CF112" s="54">
        <f>_xlfn.XLOOKUP($C112,[23]PSP!$C:$C,[23]PSP!$CF:$CF)</f>
        <v>0</v>
      </c>
      <c r="CG112" s="27">
        <f>_xlfn.XLOOKUP($C112,[23]PSP!$C:$C,[23]PSP!$CG:$CG)</f>
        <v>2615.15</v>
      </c>
      <c r="CH112" s="28">
        <f t="shared" si="633"/>
        <v>0</v>
      </c>
      <c r="CI112" s="29"/>
      <c r="CJ112" s="54">
        <f>_xlfn.XLOOKUP($C112,[23]PSP!$C:$C,[23]PSP!$CJ:$CJ)</f>
        <v>0</v>
      </c>
      <c r="CK112" s="27">
        <f>_xlfn.XLOOKUP($C112,[23]PSP!$C:$C,[23]PSP!$CK:$CK)</f>
        <v>2615.15</v>
      </c>
      <c r="CL112" s="28">
        <f t="shared" si="634"/>
        <v>0</v>
      </c>
      <c r="CM112" s="29"/>
      <c r="CN112" s="54">
        <f>_xlfn.XLOOKUP($C112,[23]PSP!$C:$C,[23]PSP!$CN:$CN)</f>
        <v>0</v>
      </c>
      <c r="CO112" s="27">
        <f>_xlfn.XLOOKUP($C112,[23]PSP!$C:$C,[23]PSP!$CO:$CO)</f>
        <v>2615.15</v>
      </c>
      <c r="CP112" s="28">
        <f t="shared" si="635"/>
        <v>0</v>
      </c>
      <c r="CQ112" s="29"/>
      <c r="CR112" s="54">
        <f>_xlfn.XLOOKUP($C112,[23]PSP!$C:$C,[23]PSP!$CR:$CR)</f>
        <v>0</v>
      </c>
      <c r="CS112" s="27">
        <f>_xlfn.XLOOKUP($C112,[23]PSP!$C:$C,[23]PSP!$CS:$CS)</f>
        <v>2615.15</v>
      </c>
      <c r="CT112" s="28">
        <f t="shared" si="636"/>
        <v>0</v>
      </c>
      <c r="CU112" s="29"/>
      <c r="CV112" s="54">
        <f>_xlfn.XLOOKUP($C112,[23]PSP!$C:$C,[23]PSP!$CV:$CV)</f>
        <v>0</v>
      </c>
      <c r="CW112" s="27">
        <f>_xlfn.XLOOKUP($C112,[23]PSP!$C:$C,[23]PSP!$CW:$CW)</f>
        <v>2615.15</v>
      </c>
      <c r="CX112" s="28">
        <f t="shared" si="637"/>
        <v>0</v>
      </c>
      <c r="CY112" s="29"/>
      <c r="CZ112" s="54">
        <f>_xlfn.XLOOKUP($C112,[23]PSP!$C:$C,[23]PSP!$CZ:$CZ)</f>
        <v>0</v>
      </c>
      <c r="DA112" s="27">
        <f>_xlfn.XLOOKUP($C112,[23]PSP!$C:$C,[23]PSP!$DA:$DA)</f>
        <v>2615.15</v>
      </c>
      <c r="DB112" s="28">
        <f t="shared" si="638"/>
        <v>0</v>
      </c>
      <c r="DC112" s="29"/>
      <c r="DD112" s="54">
        <f>_xlfn.XLOOKUP($C112,[23]PSP!$C:$C,[23]PSP!$DD:$DD)</f>
        <v>0</v>
      </c>
      <c r="DE112" s="27">
        <f>_xlfn.XLOOKUP($C112,[23]PSP!$C:$C,[23]PSP!$DE:$DE)</f>
        <v>2615.15</v>
      </c>
      <c r="DF112" s="28">
        <f t="shared" si="639"/>
        <v>0</v>
      </c>
      <c r="DG112" s="29"/>
      <c r="DH112" s="54">
        <f>_xlfn.XLOOKUP($C112,[23]PSP!$C:$C,[23]PSP!$DH:$DH)</f>
        <v>0</v>
      </c>
      <c r="DI112" s="27">
        <f>_xlfn.XLOOKUP($C112,[23]PSP!$C:$C,[23]PSP!$DI:$DI)</f>
        <v>2615.15</v>
      </c>
      <c r="DJ112" s="28">
        <f t="shared" si="640"/>
        <v>0</v>
      </c>
      <c r="DK112" s="29"/>
      <c r="DL112" s="54">
        <f>_xlfn.XLOOKUP($C112,[23]PSP!$C:$C,[23]PSP!$DL:$DL)</f>
        <v>0</v>
      </c>
      <c r="DM112" s="27">
        <f>_xlfn.XLOOKUP($C112,[23]PSP!$C:$C,[23]PSP!$DM:$DM)</f>
        <v>2615.15</v>
      </c>
      <c r="DN112" s="28">
        <f t="shared" si="641"/>
        <v>0</v>
      </c>
      <c r="DO112" s="29"/>
      <c r="DP112" s="54">
        <f>_xlfn.XLOOKUP($C112,[23]PSP!$C:$C,[23]PSP!$DP:$DP)</f>
        <v>0</v>
      </c>
      <c r="DQ112" s="27">
        <f>_xlfn.XLOOKUP($C112,[23]PSP!$C:$C,[23]PSP!$DQ:$DQ)</f>
        <v>2615.15</v>
      </c>
      <c r="DR112" s="28">
        <f t="shared" si="642"/>
        <v>0</v>
      </c>
      <c r="DS112" s="29"/>
      <c r="DT112" s="54">
        <f>_xlfn.XLOOKUP($C112,[23]PSP!$C:$C,[23]PSP!$DT:$DT)</f>
        <v>0</v>
      </c>
      <c r="DU112" s="27">
        <f>_xlfn.XLOOKUP($C112,[23]PSP!$C:$C,[23]PSP!$DU:$DU)</f>
        <v>2615.15</v>
      </c>
      <c r="DV112" s="28">
        <f t="shared" si="643"/>
        <v>0</v>
      </c>
      <c r="DW112" s="29"/>
      <c r="DX112" s="54">
        <f>_xlfn.XLOOKUP($C112,[23]PSP!$C:$C,[23]PSP!$DX:$DX)</f>
        <v>0</v>
      </c>
      <c r="DY112" s="27">
        <f>_xlfn.XLOOKUP($C112,[23]PSP!$C:$C,[23]PSP!$DY:$DY)</f>
        <v>2615.15</v>
      </c>
      <c r="DZ112" s="28">
        <f t="shared" si="644"/>
        <v>0</v>
      </c>
      <c r="EA112" s="29"/>
      <c r="EB112" s="54">
        <f>_xlfn.XLOOKUP($C112,[23]PSP!$C:$C,[23]PSP!$EB:$EB)</f>
        <v>0</v>
      </c>
      <c r="EC112" s="27">
        <f>_xlfn.XLOOKUP($C112,[23]PSP!$C:$C,[23]PSP!$EC:$EC)</f>
        <v>2615.15</v>
      </c>
      <c r="ED112" s="28">
        <f t="shared" si="645"/>
        <v>0</v>
      </c>
      <c r="EE112" s="29"/>
      <c r="EF112" s="54">
        <f>_xlfn.XLOOKUP($C112,[23]PSP!$C:$C,[23]PSP!$EF:$EF)</f>
        <v>0</v>
      </c>
      <c r="EG112" s="27">
        <f>_xlfn.XLOOKUP($C112,[23]PSP!$C:$C,[23]PSP!$EG:$EG)</f>
        <v>2615.15</v>
      </c>
      <c r="EH112" s="28">
        <f t="shared" si="646"/>
        <v>0</v>
      </c>
      <c r="EI112" s="29"/>
      <c r="EJ112" s="54">
        <f>_xlfn.XLOOKUP($C112,[23]PSP!$C:$C,[23]PSP!$EJ:$EJ)</f>
        <v>0</v>
      </c>
      <c r="EK112" s="27">
        <f>_xlfn.XLOOKUP($C112,[23]PSP!$C:$C,[23]PSP!$EK:$EK)</f>
        <v>2615.15</v>
      </c>
      <c r="EL112" s="28">
        <f t="shared" si="647"/>
        <v>0</v>
      </c>
      <c r="EM112" s="29"/>
      <c r="EN112" s="108"/>
      <c r="EO112" s="29">
        <f t="shared" si="443"/>
        <v>0</v>
      </c>
      <c r="EP112" s="29">
        <f t="shared" si="442"/>
        <v>0</v>
      </c>
      <c r="EQ112" s="4" t="b">
        <f t="shared" si="510"/>
        <v>1</v>
      </c>
      <c r="ES112" s="118">
        <f t="shared" si="613"/>
        <v>1.1767000000000001</v>
      </c>
    </row>
    <row r="113" spans="3:149" ht="14.25" x14ac:dyDescent="0.25">
      <c r="C113" s="24" t="s">
        <v>780</v>
      </c>
      <c r="D113" s="43" t="str">
        <f>_xlfn.XLOOKUP($C113,[23]PSP!$C:$C,[23]PSP!$D:$D)</f>
        <v>RO-41599</v>
      </c>
      <c r="E113" s="24" t="str">
        <f>_xlfn.XLOOKUP($C113,[23]PSP!$C:$C,[23]PSP!$E:$E)</f>
        <v>DER/MG</v>
      </c>
      <c r="F113" s="25" t="str">
        <f>_xlfn.XLOOKUP($C113,[23]PSP!$C:$C,[23]PSP!$F:$F)</f>
        <v>DEMOLIÇÃO DE CONCRETO SIMPLES</v>
      </c>
      <c r="G113" s="26" t="str">
        <f>_xlfn.XLOOKUP($C113,[23]PSP!$C:$C,[23]PSP!$G:$G)</f>
        <v>M3</v>
      </c>
      <c r="H113" s="53">
        <f>_xlfn.XLOOKUP($C113,[23]PSP!$C:$C,[23]PSP!$H:$H)</f>
        <v>19427.833108127157</v>
      </c>
      <c r="I113" s="28">
        <f>_xlfn.XLOOKUP($C113,[23]PSP!$C:$C,[23]PSP!$I:$I)</f>
        <v>2491231.0200000005</v>
      </c>
      <c r="J113" s="28">
        <f t="shared" si="614"/>
        <v>2931431.5412340006</v>
      </c>
      <c r="K113" s="29"/>
      <c r="L113" s="54">
        <f>_xlfn.XLOOKUP($C113,[23]PSP!$C:$C,[23]PSP!$L:$L)</f>
        <v>179.73664690876237</v>
      </c>
      <c r="M113" s="27">
        <f>_xlfn.XLOOKUP($C113,[23]PSP!$C:$C,[23]PSP!$M:$M)</f>
        <v>128.22999999999999</v>
      </c>
      <c r="N113" s="28">
        <f t="shared" si="615"/>
        <v>23047.63</v>
      </c>
      <c r="O113" s="29"/>
      <c r="P113" s="54">
        <f>_xlfn.XLOOKUP($C113,[23]PSP!$C:$C,[23]PSP!$P:$P)</f>
        <v>0</v>
      </c>
      <c r="Q113" s="27">
        <f>_xlfn.XLOOKUP($C113,[23]PSP!$C:$C,[23]PSP!$Q:$Q)</f>
        <v>128.22999999999999</v>
      </c>
      <c r="R113" s="28">
        <f t="shared" si="616"/>
        <v>0</v>
      </c>
      <c r="S113" s="29"/>
      <c r="T113" s="54">
        <f>_xlfn.XLOOKUP($C113,[23]PSP!$C:$C,[23]PSP!$T:$T)</f>
        <v>24.891935452036922</v>
      </c>
      <c r="U113" s="27">
        <f>_xlfn.XLOOKUP($C113,[23]PSP!$C:$C,[23]PSP!$U:$U)</f>
        <v>128.22999999999999</v>
      </c>
      <c r="V113" s="28">
        <f t="shared" si="617"/>
        <v>3191.89</v>
      </c>
      <c r="W113" s="29"/>
      <c r="X113" s="54">
        <f>_xlfn.XLOOKUP($C113,[23]PSP!$C:$C,[23]PSP!$X:$X)</f>
        <v>0</v>
      </c>
      <c r="Y113" s="27">
        <f>_xlfn.XLOOKUP($C113,[23]PSP!$C:$C,[23]PSP!$Y:$Y)</f>
        <v>128.22999999999999</v>
      </c>
      <c r="Z113" s="28">
        <f t="shared" si="618"/>
        <v>0</v>
      </c>
      <c r="AA113" s="29"/>
      <c r="AB113" s="54">
        <f>_xlfn.XLOOKUP($C113,[23]PSP!$C:$C,[23]PSP!$AB:$AB)</f>
        <v>0</v>
      </c>
      <c r="AC113" s="27">
        <f>_xlfn.XLOOKUP($C113,[23]PSP!$C:$C,[23]PSP!$AC:$AC)</f>
        <v>128.22999999999999</v>
      </c>
      <c r="AD113" s="28">
        <f t="shared" si="619"/>
        <v>0</v>
      </c>
      <c r="AE113" s="29"/>
      <c r="AF113" s="54">
        <f>_xlfn.XLOOKUP($C113,[23]PSP!$C:$C,[23]PSP!$AF:$AF)</f>
        <v>0</v>
      </c>
      <c r="AG113" s="27">
        <f>_xlfn.XLOOKUP($C113,[23]PSP!$C:$C,[23]PSP!$AG:$AG)</f>
        <v>128.22999999999999</v>
      </c>
      <c r="AH113" s="28">
        <f t="shared" si="620"/>
        <v>0</v>
      </c>
      <c r="AI113" s="29"/>
      <c r="AJ113" s="54">
        <f>_xlfn.XLOOKUP($C113,[23]PSP!$C:$C,[23]PSP!$AJ:$AJ)</f>
        <v>0</v>
      </c>
      <c r="AK113" s="27">
        <f>_xlfn.XLOOKUP($C113,[23]PSP!$C:$C,[23]PSP!$AK:$AK)</f>
        <v>128.22999999999999</v>
      </c>
      <c r="AL113" s="28">
        <f t="shared" si="621"/>
        <v>0</v>
      </c>
      <c r="AM113" s="29"/>
      <c r="AN113" s="54">
        <f>_xlfn.XLOOKUP($C113,[23]PSP!$C:$C,[23]PSP!$AN:$AN)</f>
        <v>14.345089637466808</v>
      </c>
      <c r="AO113" s="27">
        <f>_xlfn.XLOOKUP($C113,[23]PSP!$C:$C,[23]PSP!$AO:$AO)</f>
        <v>128.22999999999999</v>
      </c>
      <c r="AP113" s="28">
        <f t="shared" si="622"/>
        <v>1839.47</v>
      </c>
      <c r="AQ113" s="29"/>
      <c r="AR113" s="54">
        <f>_xlfn.XLOOKUP($C113,[23]PSP!$C:$C,[23]PSP!$AR:$AR)</f>
        <v>0</v>
      </c>
      <c r="AS113" s="27">
        <f>_xlfn.XLOOKUP($C113,[23]PSP!$C:$C,[23]PSP!$AS:$AS)</f>
        <v>128.22999999999999</v>
      </c>
      <c r="AT113" s="28">
        <f t="shared" si="623"/>
        <v>0</v>
      </c>
      <c r="AU113" s="29"/>
      <c r="AV113" s="54">
        <f>_xlfn.XLOOKUP($C113,[23]PSP!$C:$C,[23]PSP!$AV:$AV)</f>
        <v>90.270396347133484</v>
      </c>
      <c r="AW113" s="27">
        <f>_xlfn.XLOOKUP($C113,[23]PSP!$C:$C,[23]PSP!$AW:$AW)</f>
        <v>128.22999999999999</v>
      </c>
      <c r="AX113" s="28">
        <f t="shared" si="624"/>
        <v>11575.37</v>
      </c>
      <c r="AY113" s="29"/>
      <c r="AZ113" s="54">
        <f>_xlfn.XLOOKUP($C113,[23]PSP!$C:$C,[23]PSP!$AZ:$AZ)</f>
        <v>0</v>
      </c>
      <c r="BA113" s="27">
        <f>_xlfn.XLOOKUP($C113,[23]PSP!$C:$C,[23]PSP!$BA:$BA)</f>
        <v>128.22999999999999</v>
      </c>
      <c r="BB113" s="28">
        <f t="shared" si="625"/>
        <v>0</v>
      </c>
      <c r="BC113" s="29"/>
      <c r="BD113" s="54">
        <f>_xlfn.XLOOKUP($C113,[23]PSP!$C:$C,[23]PSP!$BD:$BD)</f>
        <v>238.10162631138178</v>
      </c>
      <c r="BE113" s="27">
        <f>_xlfn.XLOOKUP($C113,[23]PSP!$C:$C,[23]PSP!$BE:$BE)</f>
        <v>128.22999999999999</v>
      </c>
      <c r="BF113" s="28">
        <f t="shared" si="626"/>
        <v>30531.77</v>
      </c>
      <c r="BG113" s="29"/>
      <c r="BH113" s="54">
        <f>_xlfn.XLOOKUP($C113,[23]PSP!$C:$C,[23]PSP!$BH:$BH)</f>
        <v>15608.966552620406</v>
      </c>
      <c r="BI113" s="27">
        <f>_xlfn.XLOOKUP($C113,[23]PSP!$C:$C,[23]PSP!$BI:$BI)</f>
        <v>128.22999999999999</v>
      </c>
      <c r="BJ113" s="28">
        <f t="shared" si="627"/>
        <v>2001537.78</v>
      </c>
      <c r="BK113" s="29"/>
      <c r="BL113" s="54">
        <f>_xlfn.XLOOKUP($C113,[23]PSP!$C:$C,[23]PSP!$BL:$BL)</f>
        <v>1131.7085179484759</v>
      </c>
      <c r="BM113" s="27">
        <f>_xlfn.XLOOKUP($C113,[23]PSP!$C:$C,[23]PSP!$BM:$BM)</f>
        <v>128.22999999999999</v>
      </c>
      <c r="BN113" s="28">
        <f t="shared" si="628"/>
        <v>145118.98000000001</v>
      </c>
      <c r="BO113" s="29"/>
      <c r="BP113" s="54">
        <f>_xlfn.XLOOKUP($C113,[23]PSP!$C:$C,[23]PSP!$BP:$BP)</f>
        <v>0</v>
      </c>
      <c r="BQ113" s="27">
        <f>_xlfn.XLOOKUP($C113,[23]PSP!$C:$C,[23]PSP!$BQ:$BQ)</f>
        <v>128.22999999999999</v>
      </c>
      <c r="BR113" s="28">
        <f t="shared" si="629"/>
        <v>0</v>
      </c>
      <c r="BS113" s="29"/>
      <c r="BT113" s="54">
        <f>_xlfn.XLOOKUP($C113,[23]PSP!$C:$C,[23]PSP!$BT:$BT)</f>
        <v>0</v>
      </c>
      <c r="BU113" s="27">
        <f>_xlfn.XLOOKUP($C113,[23]PSP!$C:$C,[23]PSP!$BU:$BU)</f>
        <v>128.22999999999999</v>
      </c>
      <c r="BV113" s="28">
        <f t="shared" si="630"/>
        <v>0</v>
      </c>
      <c r="BW113" s="29"/>
      <c r="BX113" s="54">
        <f>_xlfn.XLOOKUP($C113,[23]PSP!$C:$C,[23]PSP!$BX:$BX)</f>
        <v>0</v>
      </c>
      <c r="BY113" s="27">
        <f>_xlfn.XLOOKUP($C113,[23]PSP!$C:$C,[23]PSP!$BY:$BY)</f>
        <v>128.22999999999999</v>
      </c>
      <c r="BZ113" s="28">
        <f t="shared" si="631"/>
        <v>0</v>
      </c>
      <c r="CA113" s="29"/>
      <c r="CB113" s="54">
        <f>_xlfn.XLOOKUP($C113,[23]PSP!$C:$C,[23]PSP!$CB:$CB)</f>
        <v>0</v>
      </c>
      <c r="CC113" s="27">
        <f>_xlfn.XLOOKUP($C113,[23]PSP!$C:$C,[23]PSP!$CC:$CC)</f>
        <v>128.22999999999999</v>
      </c>
      <c r="CD113" s="28">
        <f t="shared" si="632"/>
        <v>0</v>
      </c>
      <c r="CE113" s="29"/>
      <c r="CF113" s="54">
        <f>_xlfn.XLOOKUP($C113,[23]PSP!$C:$C,[23]PSP!$CF:$CF)</f>
        <v>0</v>
      </c>
      <c r="CG113" s="27">
        <f>_xlfn.XLOOKUP($C113,[23]PSP!$C:$C,[23]PSP!$CG:$CG)</f>
        <v>128.22999999999999</v>
      </c>
      <c r="CH113" s="28">
        <f t="shared" si="633"/>
        <v>0</v>
      </c>
      <c r="CI113" s="29"/>
      <c r="CJ113" s="54">
        <f>_xlfn.XLOOKUP($C113,[23]PSP!$C:$C,[23]PSP!$CJ:$CJ)</f>
        <v>511.06247401315852</v>
      </c>
      <c r="CK113" s="27">
        <f>_xlfn.XLOOKUP($C113,[23]PSP!$C:$C,[23]PSP!$CK:$CK)</f>
        <v>128.22999999999999</v>
      </c>
      <c r="CL113" s="28">
        <f t="shared" si="634"/>
        <v>65533.54</v>
      </c>
      <c r="CM113" s="29"/>
      <c r="CN113" s="54">
        <f>_xlfn.XLOOKUP($C113,[23]PSP!$C:$C,[23]PSP!$CN:$CN)</f>
        <v>0</v>
      </c>
      <c r="CO113" s="27">
        <f>_xlfn.XLOOKUP($C113,[23]PSP!$C:$C,[23]PSP!$CO:$CO)</f>
        <v>128.22999999999999</v>
      </c>
      <c r="CP113" s="28">
        <f t="shared" si="635"/>
        <v>0</v>
      </c>
      <c r="CQ113" s="29"/>
      <c r="CR113" s="54">
        <f>_xlfn.XLOOKUP($C113,[23]PSP!$C:$C,[23]PSP!$CR:$CR)</f>
        <v>0</v>
      </c>
      <c r="CS113" s="27">
        <f>_xlfn.XLOOKUP($C113,[23]PSP!$C:$C,[23]PSP!$CS:$CS)</f>
        <v>128.22999999999999</v>
      </c>
      <c r="CT113" s="28">
        <f t="shared" si="636"/>
        <v>0</v>
      </c>
      <c r="CU113" s="29"/>
      <c r="CV113" s="54">
        <f>_xlfn.XLOOKUP($C113,[23]PSP!$C:$C,[23]PSP!$CV:$CV)</f>
        <v>0</v>
      </c>
      <c r="CW113" s="27">
        <f>_xlfn.XLOOKUP($C113,[23]PSP!$C:$C,[23]PSP!$CW:$CW)</f>
        <v>128.22999999999999</v>
      </c>
      <c r="CX113" s="28">
        <f t="shared" si="637"/>
        <v>0</v>
      </c>
      <c r="CY113" s="29"/>
      <c r="CZ113" s="54">
        <f>_xlfn.XLOOKUP($C113,[23]PSP!$C:$C,[23]PSP!$CZ:$CZ)</f>
        <v>0</v>
      </c>
      <c r="DA113" s="27">
        <f>_xlfn.XLOOKUP($C113,[23]PSP!$C:$C,[23]PSP!$DA:$DA)</f>
        <v>128.22999999999999</v>
      </c>
      <c r="DB113" s="28">
        <f t="shared" si="638"/>
        <v>0</v>
      </c>
      <c r="DC113" s="29"/>
      <c r="DD113" s="54">
        <f>_xlfn.XLOOKUP($C113,[23]PSP!$C:$C,[23]PSP!$DD:$DD)</f>
        <v>0</v>
      </c>
      <c r="DE113" s="27">
        <f>_xlfn.XLOOKUP($C113,[23]PSP!$C:$C,[23]PSP!$DE:$DE)</f>
        <v>128.22999999999999</v>
      </c>
      <c r="DF113" s="28">
        <f t="shared" si="639"/>
        <v>0</v>
      </c>
      <c r="DG113" s="29"/>
      <c r="DH113" s="54">
        <f>_xlfn.XLOOKUP($C113,[23]PSP!$C:$C,[23]PSP!$DH:$DH)</f>
        <v>1040.403446198854</v>
      </c>
      <c r="DI113" s="27">
        <f>_xlfn.XLOOKUP($C113,[23]PSP!$C:$C,[23]PSP!$DI:$DI)</f>
        <v>128.22999999999999</v>
      </c>
      <c r="DJ113" s="28">
        <f t="shared" si="640"/>
        <v>133410.93</v>
      </c>
      <c r="DK113" s="29"/>
      <c r="DL113" s="54">
        <f>_xlfn.XLOOKUP($C113,[23]PSP!$C:$C,[23]PSP!$DL:$DL)</f>
        <v>0</v>
      </c>
      <c r="DM113" s="27">
        <f>_xlfn.XLOOKUP($C113,[23]PSP!$C:$C,[23]PSP!$DM:$DM)</f>
        <v>128.22999999999999</v>
      </c>
      <c r="DN113" s="28">
        <f t="shared" si="641"/>
        <v>0</v>
      </c>
      <c r="DO113" s="29"/>
      <c r="DP113" s="54">
        <f>_xlfn.XLOOKUP($C113,[23]PSP!$C:$C,[23]PSP!$DP:$DP)</f>
        <v>0</v>
      </c>
      <c r="DQ113" s="27">
        <f>_xlfn.XLOOKUP($C113,[23]PSP!$C:$C,[23]PSP!$DQ:$DQ)</f>
        <v>128.22999999999999</v>
      </c>
      <c r="DR113" s="28">
        <f t="shared" si="642"/>
        <v>0</v>
      </c>
      <c r="DS113" s="29"/>
      <c r="DT113" s="54">
        <f>_xlfn.XLOOKUP($C113,[23]PSP!$C:$C,[23]PSP!$DT:$DT)</f>
        <v>0</v>
      </c>
      <c r="DU113" s="27">
        <f>_xlfn.XLOOKUP($C113,[23]PSP!$C:$C,[23]PSP!$DU:$DU)</f>
        <v>128.22999999999999</v>
      </c>
      <c r="DV113" s="28">
        <f t="shared" si="643"/>
        <v>0</v>
      </c>
      <c r="DW113" s="29"/>
      <c r="DX113" s="54">
        <f>_xlfn.XLOOKUP($C113,[23]PSP!$C:$C,[23]PSP!$DX:$DX)</f>
        <v>588.34642268948278</v>
      </c>
      <c r="DY113" s="27">
        <f>_xlfn.XLOOKUP($C113,[23]PSP!$C:$C,[23]PSP!$DY:$DY)</f>
        <v>128.22999999999999</v>
      </c>
      <c r="DZ113" s="28">
        <f t="shared" si="644"/>
        <v>75443.66</v>
      </c>
      <c r="EA113" s="29"/>
      <c r="EB113" s="54">
        <f>_xlfn.XLOOKUP($C113,[23]PSP!$C:$C,[23]PSP!$EB:$EB)</f>
        <v>0</v>
      </c>
      <c r="EC113" s="27">
        <f>_xlfn.XLOOKUP($C113,[23]PSP!$C:$C,[23]PSP!$EC:$EC)</f>
        <v>128.22999999999999</v>
      </c>
      <c r="ED113" s="28">
        <f t="shared" si="645"/>
        <v>0</v>
      </c>
      <c r="EE113" s="29"/>
      <c r="EF113" s="54">
        <f>_xlfn.XLOOKUP($C113,[23]PSP!$C:$C,[23]PSP!$EF:$EF)</f>
        <v>0</v>
      </c>
      <c r="EG113" s="27">
        <f>_xlfn.XLOOKUP($C113,[23]PSP!$C:$C,[23]PSP!$EG:$EG)</f>
        <v>128.22999999999999</v>
      </c>
      <c r="EH113" s="28">
        <f t="shared" si="646"/>
        <v>0</v>
      </c>
      <c r="EI113" s="29"/>
      <c r="EJ113" s="54">
        <f>_xlfn.XLOOKUP($C113,[23]PSP!$C:$C,[23]PSP!$EJ:$EJ)</f>
        <v>0</v>
      </c>
      <c r="EK113" s="27">
        <f>_xlfn.XLOOKUP($C113,[23]PSP!$C:$C,[23]PSP!$EK:$EK)</f>
        <v>128.22999999999999</v>
      </c>
      <c r="EL113" s="28">
        <f t="shared" si="647"/>
        <v>0</v>
      </c>
      <c r="EM113" s="29"/>
      <c r="EN113" s="108"/>
      <c r="EO113" s="29">
        <f t="shared" si="443"/>
        <v>2491231.0200000005</v>
      </c>
      <c r="EP113" s="29">
        <f t="shared" si="442"/>
        <v>2491231.0200000005</v>
      </c>
      <c r="EQ113" s="4" t="b">
        <f t="shared" si="510"/>
        <v>1</v>
      </c>
      <c r="ES113" s="118">
        <f t="shared" si="613"/>
        <v>1.1767000000000001</v>
      </c>
    </row>
    <row r="114" spans="3:149" ht="31.5" x14ac:dyDescent="0.25">
      <c r="C114" s="24" t="s">
        <v>781</v>
      </c>
      <c r="D114" s="43" t="str">
        <f>_xlfn.XLOOKUP($C114,[23]PSP!$C:$C,[23]PSP!$D:$D)</f>
        <v>RO-40670</v>
      </c>
      <c r="E114" s="24" t="str">
        <f>_xlfn.XLOOKUP($C114,[23]PSP!$C:$C,[23]PSP!$E:$E)</f>
        <v>DER/MG</v>
      </c>
      <c r="F114" s="25" t="str">
        <f>_xlfn.XLOOKUP($C114,[23]PSP!$C:$C,[23]PSP!$F:$F)</f>
        <v>SARJETA DE CONCRETO EM CORTE TIPO DR.SCC-X/Y. LARGURA = 100 CM  TIPO 90/30 (EXECUÇÃO,  INCLUINDO  ESCAVAÇÃO, FORNECIMENTO E TRANSPORTE DE TODOS OS MATERIAIS)</v>
      </c>
      <c r="G114" s="26" t="str">
        <f>_xlfn.XLOOKUP($C114,[23]PSP!$C:$C,[23]PSP!$G:$G)</f>
        <v>M</v>
      </c>
      <c r="H114" s="53">
        <f>_xlfn.XLOOKUP($C114,[23]PSP!$C:$C,[23]PSP!$H:$H)</f>
        <v>75418.772348608909</v>
      </c>
      <c r="I114" s="28">
        <f>_xlfn.XLOOKUP($C114,[23]PSP!$C:$C,[23]PSP!$I:$I)</f>
        <v>4857723.0699999994</v>
      </c>
      <c r="J114" s="28">
        <f t="shared" si="614"/>
        <v>5716082.7364689996</v>
      </c>
      <c r="K114" s="29"/>
      <c r="L114" s="54">
        <f>_xlfn.XLOOKUP($C114,[23]PSP!$C:$C,[23]PSP!$L:$L)</f>
        <v>1619.2490712501115</v>
      </c>
      <c r="M114" s="27">
        <f>_xlfn.XLOOKUP($C114,[23]PSP!$C:$C,[23]PSP!$M:$M)</f>
        <v>64.41</v>
      </c>
      <c r="N114" s="28">
        <f t="shared" si="615"/>
        <v>104295.83</v>
      </c>
      <c r="O114" s="29"/>
      <c r="P114" s="54">
        <f>_xlfn.XLOOKUP($C114,[23]PSP!$C:$C,[23]PSP!$P:$P)</f>
        <v>0</v>
      </c>
      <c r="Q114" s="27">
        <f>_xlfn.XLOOKUP($C114,[23]PSP!$C:$C,[23]PSP!$Q:$Q)</f>
        <v>64.41</v>
      </c>
      <c r="R114" s="28">
        <f t="shared" si="616"/>
        <v>0</v>
      </c>
      <c r="S114" s="29"/>
      <c r="T114" s="54">
        <f>_xlfn.XLOOKUP($C114,[23]PSP!$C:$C,[23]PSP!$T:$T)</f>
        <v>224.25167073907136</v>
      </c>
      <c r="U114" s="27">
        <f>_xlfn.XLOOKUP($C114,[23]PSP!$C:$C,[23]PSP!$U:$U)</f>
        <v>64.41</v>
      </c>
      <c r="V114" s="28">
        <f t="shared" si="617"/>
        <v>14444.05</v>
      </c>
      <c r="W114" s="29"/>
      <c r="X114" s="54">
        <f>_xlfn.XLOOKUP($C114,[23]PSP!$C:$C,[23]PSP!$X:$X)</f>
        <v>0</v>
      </c>
      <c r="Y114" s="27">
        <f>_xlfn.XLOOKUP($C114,[23]PSP!$C:$C,[23]PSP!$Y:$Y)</f>
        <v>64.41</v>
      </c>
      <c r="Z114" s="28">
        <f t="shared" si="618"/>
        <v>0</v>
      </c>
      <c r="AA114" s="29"/>
      <c r="AB114" s="54">
        <f>_xlfn.XLOOKUP($C114,[23]PSP!$C:$C,[23]PSP!$AB:$AB)</f>
        <v>0</v>
      </c>
      <c r="AC114" s="27">
        <f>_xlfn.XLOOKUP($C114,[23]PSP!$C:$C,[23]PSP!$AC:$AC)</f>
        <v>64.41</v>
      </c>
      <c r="AD114" s="28">
        <f t="shared" si="619"/>
        <v>0</v>
      </c>
      <c r="AE114" s="29"/>
      <c r="AF114" s="54">
        <f>_xlfn.XLOOKUP($C114,[23]PSP!$C:$C,[23]PSP!$AF:$AF)</f>
        <v>0</v>
      </c>
      <c r="AG114" s="27">
        <f>_xlfn.XLOOKUP($C114,[23]PSP!$C:$C,[23]PSP!$AG:$AG)</f>
        <v>64.41</v>
      </c>
      <c r="AH114" s="28">
        <f t="shared" si="620"/>
        <v>0</v>
      </c>
      <c r="AI114" s="29"/>
      <c r="AJ114" s="54">
        <f>_xlfn.XLOOKUP($C114,[23]PSP!$C:$C,[23]PSP!$AJ:$AJ)</f>
        <v>0</v>
      </c>
      <c r="AK114" s="27">
        <f>_xlfn.XLOOKUP($C114,[23]PSP!$C:$C,[23]PSP!$AK:$AK)</f>
        <v>64.41</v>
      </c>
      <c r="AL114" s="28">
        <f t="shared" si="621"/>
        <v>0</v>
      </c>
      <c r="AM114" s="29"/>
      <c r="AN114" s="54">
        <f>_xlfn.XLOOKUP($C114,[23]PSP!$C:$C,[23]PSP!$AN:$AN)</f>
        <v>68.010859207479697</v>
      </c>
      <c r="AO114" s="27">
        <f>_xlfn.XLOOKUP($C114,[23]PSP!$C:$C,[23]PSP!$AO:$AO)</f>
        <v>64.41</v>
      </c>
      <c r="AP114" s="28">
        <f t="shared" si="622"/>
        <v>4380.57</v>
      </c>
      <c r="AQ114" s="29"/>
      <c r="AR114" s="54">
        <f>_xlfn.XLOOKUP($C114,[23]PSP!$C:$C,[23]PSP!$AR:$AR)</f>
        <v>0</v>
      </c>
      <c r="AS114" s="27">
        <f>_xlfn.XLOOKUP($C114,[23]PSP!$C:$C,[23]PSP!$AS:$AS)</f>
        <v>64.41</v>
      </c>
      <c r="AT114" s="28">
        <f t="shared" si="623"/>
        <v>0</v>
      </c>
      <c r="AU114" s="29"/>
      <c r="AV114" s="54">
        <f>_xlfn.XLOOKUP($C114,[23]PSP!$C:$C,[23]PSP!$AV:$AV)</f>
        <v>667.36244253299628</v>
      </c>
      <c r="AW114" s="27">
        <f>_xlfn.XLOOKUP($C114,[23]PSP!$C:$C,[23]PSP!$AW:$AW)</f>
        <v>64.41</v>
      </c>
      <c r="AX114" s="28">
        <f t="shared" si="624"/>
        <v>42984.81</v>
      </c>
      <c r="AY114" s="29"/>
      <c r="AZ114" s="54">
        <f>_xlfn.XLOOKUP($C114,[23]PSP!$C:$C,[23]PSP!$AZ:$AZ)</f>
        <v>0</v>
      </c>
      <c r="BA114" s="27">
        <f>_xlfn.XLOOKUP($C114,[23]PSP!$C:$C,[23]PSP!$BA:$BA)</f>
        <v>64.41</v>
      </c>
      <c r="BB114" s="28">
        <f t="shared" si="625"/>
        <v>0</v>
      </c>
      <c r="BC114" s="29"/>
      <c r="BD114" s="54">
        <f>_xlfn.XLOOKUP($C114,[23]PSP!$C:$C,[23]PSP!$BD:$BD)</f>
        <v>2145.059696498935</v>
      </c>
      <c r="BE114" s="27">
        <f>_xlfn.XLOOKUP($C114,[23]PSP!$C:$C,[23]PSP!$BE:$BE)</f>
        <v>64.41</v>
      </c>
      <c r="BF114" s="28">
        <f t="shared" si="626"/>
        <v>138163.29</v>
      </c>
      <c r="BG114" s="29"/>
      <c r="BH114" s="54">
        <f>_xlfn.XLOOKUP($C114,[23]PSP!$C:$C,[23]PSP!$BH:$BH)</f>
        <v>60191.280688554034</v>
      </c>
      <c r="BI114" s="27">
        <f>_xlfn.XLOOKUP($C114,[23]PSP!$C:$C,[23]PSP!$BI:$BI)</f>
        <v>64.41</v>
      </c>
      <c r="BJ114" s="28">
        <f t="shared" si="627"/>
        <v>3876920.38</v>
      </c>
      <c r="BK114" s="29"/>
      <c r="BL114" s="54">
        <f>_xlfn.XLOOKUP($C114,[23]PSP!$C:$C,[23]PSP!$BL:$BL)</f>
        <v>4679.5638150135701</v>
      </c>
      <c r="BM114" s="27">
        <f>_xlfn.XLOOKUP($C114,[23]PSP!$C:$C,[23]PSP!$BM:$BM)</f>
        <v>64.41</v>
      </c>
      <c r="BN114" s="28">
        <f t="shared" si="628"/>
        <v>301410.7</v>
      </c>
      <c r="BO114" s="29"/>
      <c r="BP114" s="54">
        <f>_xlfn.XLOOKUP($C114,[23]PSP!$C:$C,[23]PSP!$BP:$BP)</f>
        <v>0</v>
      </c>
      <c r="BQ114" s="27">
        <f>_xlfn.XLOOKUP($C114,[23]PSP!$C:$C,[23]PSP!$BQ:$BQ)</f>
        <v>64.41</v>
      </c>
      <c r="BR114" s="28">
        <f t="shared" si="629"/>
        <v>0</v>
      </c>
      <c r="BS114" s="29"/>
      <c r="BT114" s="54">
        <f>_xlfn.XLOOKUP($C114,[23]PSP!$C:$C,[23]PSP!$BT:$BT)</f>
        <v>0</v>
      </c>
      <c r="BU114" s="27">
        <f>_xlfn.XLOOKUP($C114,[23]PSP!$C:$C,[23]PSP!$BU:$BU)</f>
        <v>64.41</v>
      </c>
      <c r="BV114" s="28">
        <f t="shared" si="630"/>
        <v>0</v>
      </c>
      <c r="BW114" s="29"/>
      <c r="BX114" s="54">
        <f>_xlfn.XLOOKUP($C114,[23]PSP!$C:$C,[23]PSP!$BX:$BX)</f>
        <v>0</v>
      </c>
      <c r="BY114" s="27">
        <f>_xlfn.XLOOKUP($C114,[23]PSP!$C:$C,[23]PSP!$BY:$BY)</f>
        <v>64.41</v>
      </c>
      <c r="BZ114" s="28">
        <f t="shared" si="631"/>
        <v>0</v>
      </c>
      <c r="CA114" s="29"/>
      <c r="CB114" s="54">
        <f>_xlfn.XLOOKUP($C114,[23]PSP!$C:$C,[23]PSP!$CB:$CB)</f>
        <v>0</v>
      </c>
      <c r="CC114" s="27">
        <f>_xlfn.XLOOKUP($C114,[23]PSP!$C:$C,[23]PSP!$CC:$CC)</f>
        <v>64.41</v>
      </c>
      <c r="CD114" s="28">
        <f t="shared" si="632"/>
        <v>0</v>
      </c>
      <c r="CE114" s="29"/>
      <c r="CF114" s="54">
        <f>_xlfn.XLOOKUP($C114,[23]PSP!$C:$C,[23]PSP!$CF:$CF)</f>
        <v>0</v>
      </c>
      <c r="CG114" s="27">
        <f>_xlfn.XLOOKUP($C114,[23]PSP!$C:$C,[23]PSP!$CG:$CG)</f>
        <v>64.41</v>
      </c>
      <c r="CH114" s="28">
        <f t="shared" si="633"/>
        <v>0</v>
      </c>
      <c r="CI114" s="29"/>
      <c r="CJ114" s="54">
        <f>_xlfn.XLOOKUP($C114,[23]PSP!$C:$C,[23]PSP!$CJ:$CJ)</f>
        <v>387.52217663411722</v>
      </c>
      <c r="CK114" s="27">
        <f>_xlfn.XLOOKUP($C114,[23]PSP!$C:$C,[23]PSP!$CK:$CK)</f>
        <v>64.41</v>
      </c>
      <c r="CL114" s="28">
        <f t="shared" si="634"/>
        <v>24960.3</v>
      </c>
      <c r="CM114" s="29"/>
      <c r="CN114" s="54">
        <f>_xlfn.XLOOKUP($C114,[23]PSP!$C:$C,[23]PSP!$CN:$CN)</f>
        <v>0</v>
      </c>
      <c r="CO114" s="27">
        <f>_xlfn.XLOOKUP($C114,[23]PSP!$C:$C,[23]PSP!$CO:$CO)</f>
        <v>64.41</v>
      </c>
      <c r="CP114" s="28">
        <f t="shared" si="635"/>
        <v>0</v>
      </c>
      <c r="CQ114" s="29"/>
      <c r="CR114" s="54">
        <f>_xlfn.XLOOKUP($C114,[23]PSP!$C:$C,[23]PSP!$CR:$CR)</f>
        <v>0</v>
      </c>
      <c r="CS114" s="27">
        <f>_xlfn.XLOOKUP($C114,[23]PSP!$C:$C,[23]PSP!$CS:$CS)</f>
        <v>64.41</v>
      </c>
      <c r="CT114" s="28">
        <f t="shared" si="636"/>
        <v>0</v>
      </c>
      <c r="CU114" s="29"/>
      <c r="CV114" s="54">
        <f>_xlfn.XLOOKUP($C114,[23]PSP!$C:$C,[23]PSP!$CV:$CV)</f>
        <v>0</v>
      </c>
      <c r="CW114" s="27">
        <f>_xlfn.XLOOKUP($C114,[23]PSP!$C:$C,[23]PSP!$CW:$CW)</f>
        <v>64.41</v>
      </c>
      <c r="CX114" s="28">
        <f t="shared" si="637"/>
        <v>0</v>
      </c>
      <c r="CY114" s="29"/>
      <c r="CZ114" s="54">
        <f>_xlfn.XLOOKUP($C114,[23]PSP!$C:$C,[23]PSP!$CZ:$CZ)</f>
        <v>0</v>
      </c>
      <c r="DA114" s="27">
        <f>_xlfn.XLOOKUP($C114,[23]PSP!$C:$C,[23]PSP!$DA:$DA)</f>
        <v>64.41</v>
      </c>
      <c r="DB114" s="28">
        <f t="shared" si="638"/>
        <v>0</v>
      </c>
      <c r="DC114" s="29"/>
      <c r="DD114" s="54">
        <f>_xlfn.XLOOKUP($C114,[23]PSP!$C:$C,[23]PSP!$DD:$DD)</f>
        <v>0</v>
      </c>
      <c r="DE114" s="27">
        <f>_xlfn.XLOOKUP($C114,[23]PSP!$C:$C,[23]PSP!$DE:$DE)</f>
        <v>64.41</v>
      </c>
      <c r="DF114" s="28">
        <f t="shared" si="639"/>
        <v>0</v>
      </c>
      <c r="DG114" s="29"/>
      <c r="DH114" s="54">
        <f>_xlfn.XLOOKUP($C114,[23]PSP!$C:$C,[23]PSP!$DH:$DH)</f>
        <v>1733.9773298321193</v>
      </c>
      <c r="DI114" s="27">
        <f>_xlfn.XLOOKUP($C114,[23]PSP!$C:$C,[23]PSP!$DI:$DI)</f>
        <v>64.41</v>
      </c>
      <c r="DJ114" s="28">
        <f t="shared" si="640"/>
        <v>111685.47</v>
      </c>
      <c r="DK114" s="29"/>
      <c r="DL114" s="54">
        <f>_xlfn.XLOOKUP($C114,[23]PSP!$C:$C,[23]PSP!$DL:$DL)</f>
        <v>0</v>
      </c>
      <c r="DM114" s="27">
        <f>_xlfn.XLOOKUP($C114,[23]PSP!$C:$C,[23]PSP!$DM:$DM)</f>
        <v>64.41</v>
      </c>
      <c r="DN114" s="28">
        <f t="shared" si="641"/>
        <v>0</v>
      </c>
      <c r="DO114" s="29"/>
      <c r="DP114" s="54">
        <f>_xlfn.XLOOKUP($C114,[23]PSP!$C:$C,[23]PSP!$DP:$DP)</f>
        <v>0</v>
      </c>
      <c r="DQ114" s="27">
        <f>_xlfn.XLOOKUP($C114,[23]PSP!$C:$C,[23]PSP!$DQ:$DQ)</f>
        <v>64.41</v>
      </c>
      <c r="DR114" s="28">
        <f t="shared" si="642"/>
        <v>0</v>
      </c>
      <c r="DS114" s="29"/>
      <c r="DT114" s="54">
        <f>_xlfn.XLOOKUP($C114,[23]PSP!$C:$C,[23]PSP!$DT:$DT)</f>
        <v>0</v>
      </c>
      <c r="DU114" s="27">
        <f>_xlfn.XLOOKUP($C114,[23]PSP!$C:$C,[23]PSP!$DU:$DU)</f>
        <v>64.41</v>
      </c>
      <c r="DV114" s="28">
        <f t="shared" si="643"/>
        <v>0</v>
      </c>
      <c r="DW114" s="29"/>
      <c r="DX114" s="54">
        <f>_xlfn.XLOOKUP($C114,[23]PSP!$C:$C,[23]PSP!$DX:$DX)</f>
        <v>3702.4945983464763</v>
      </c>
      <c r="DY114" s="27">
        <f>_xlfn.XLOOKUP($C114,[23]PSP!$C:$C,[23]PSP!$DY:$DY)</f>
        <v>64.41</v>
      </c>
      <c r="DZ114" s="28">
        <f t="shared" si="644"/>
        <v>238477.67</v>
      </c>
      <c r="EA114" s="29"/>
      <c r="EB114" s="54">
        <f>_xlfn.XLOOKUP($C114,[23]PSP!$C:$C,[23]PSP!$EB:$EB)</f>
        <v>0</v>
      </c>
      <c r="EC114" s="27">
        <f>_xlfn.XLOOKUP($C114,[23]PSP!$C:$C,[23]PSP!$EC:$EC)</f>
        <v>64.41</v>
      </c>
      <c r="ED114" s="28">
        <f t="shared" si="645"/>
        <v>0</v>
      </c>
      <c r="EE114" s="29"/>
      <c r="EF114" s="54">
        <f>_xlfn.XLOOKUP($C114,[23]PSP!$C:$C,[23]PSP!$EF:$EF)</f>
        <v>0</v>
      </c>
      <c r="EG114" s="27">
        <f>_xlfn.XLOOKUP($C114,[23]PSP!$C:$C,[23]PSP!$EG:$EG)</f>
        <v>64.41</v>
      </c>
      <c r="EH114" s="28">
        <f t="shared" si="646"/>
        <v>0</v>
      </c>
      <c r="EI114" s="29"/>
      <c r="EJ114" s="54">
        <f>_xlfn.XLOOKUP($C114,[23]PSP!$C:$C,[23]PSP!$EJ:$EJ)</f>
        <v>0</v>
      </c>
      <c r="EK114" s="27">
        <f>_xlfn.XLOOKUP($C114,[23]PSP!$C:$C,[23]PSP!$EK:$EK)</f>
        <v>64.41</v>
      </c>
      <c r="EL114" s="28">
        <f t="shared" si="647"/>
        <v>0</v>
      </c>
      <c r="EM114" s="29"/>
      <c r="EN114" s="108"/>
      <c r="EO114" s="29">
        <f t="shared" si="443"/>
        <v>4857723.0699999994</v>
      </c>
      <c r="EP114" s="29">
        <f t="shared" ref="EP114:EP144" si="648">I114</f>
        <v>4857723.0699999994</v>
      </c>
      <c r="EQ114" s="4" t="b">
        <f t="shared" si="510"/>
        <v>1</v>
      </c>
      <c r="ES114" s="118">
        <f t="shared" si="613"/>
        <v>1.1767000000000001</v>
      </c>
    </row>
    <row r="115" spans="3:149" ht="42" x14ac:dyDescent="0.25">
      <c r="C115" s="24" t="s">
        <v>782</v>
      </c>
      <c r="D115" s="43" t="str">
        <f>_xlfn.XLOOKUP($C115,[23]PSP!$C:$C,[23]PSP!$D:$D)</f>
        <v>ED-48664</v>
      </c>
      <c r="E115" s="24" t="str">
        <f>_xlfn.XLOOKUP($C115,[23]PSP!$C:$C,[23]PSP!$E:$E)</f>
        <v>DER/MG</v>
      </c>
      <c r="F115" s="25" t="str">
        <f>_xlfn.XLOOKUP($C115,[23]PSP!$C:$C,[23]PSP!$F:$F)</f>
        <v>GUIA  DE  MEIO-FIO  (10X15X22)CM  E  SARJETA  (30X10)CM  COM INCLINAÇÃO DE 10%, EM CONCRETO COM FCK 15MPA, MOLDADA IN-LOCO,   FORMA   EM   MADEIRA,   INCLUSIVE   ESCAVAÇÃO, APILOAMENTO  E  TRANSPORTE  COM  RETIRADA  DO  MATERIAL ESCAVADO (EM CAÇAMBA)</v>
      </c>
      <c r="G115" s="26" t="str">
        <f>_xlfn.XLOOKUP($C115,[23]PSP!$C:$C,[23]PSP!$G:$G)</f>
        <v>M</v>
      </c>
      <c r="H115" s="53">
        <f>_xlfn.XLOOKUP($C115,[23]PSP!$C:$C,[23]PSP!$H:$H)</f>
        <v>107336.11858038521</v>
      </c>
      <c r="I115" s="28">
        <f>_xlfn.XLOOKUP($C115,[23]PSP!$C:$C,[23]PSP!$I:$I)</f>
        <v>7272021.9900000002</v>
      </c>
      <c r="J115" s="28">
        <f t="shared" si="614"/>
        <v>8556988.2756330017</v>
      </c>
      <c r="K115" s="29"/>
      <c r="L115" s="54">
        <f>_xlfn.XLOOKUP($C115,[23]PSP!$C:$C,[23]PSP!$L:$L)</f>
        <v>0</v>
      </c>
      <c r="M115" s="27">
        <f>_xlfn.XLOOKUP($C115,[23]PSP!$C:$C,[23]PSP!$M:$M)</f>
        <v>67.75</v>
      </c>
      <c r="N115" s="28">
        <f t="shared" si="615"/>
        <v>0</v>
      </c>
      <c r="O115" s="29"/>
      <c r="P115" s="54">
        <f>_xlfn.XLOOKUP($C115,[23]PSP!$C:$C,[23]PSP!$P:$P)</f>
        <v>0</v>
      </c>
      <c r="Q115" s="27">
        <f>_xlfn.XLOOKUP($C115,[23]PSP!$C:$C,[23]PSP!$Q:$Q)</f>
        <v>67.75</v>
      </c>
      <c r="R115" s="28">
        <f t="shared" si="616"/>
        <v>0</v>
      </c>
      <c r="S115" s="29"/>
      <c r="T115" s="54">
        <f>_xlfn.XLOOKUP($C115,[23]PSP!$C:$C,[23]PSP!$T:$T)</f>
        <v>0</v>
      </c>
      <c r="U115" s="27">
        <f>_xlfn.XLOOKUP($C115,[23]PSP!$C:$C,[23]PSP!$U:$U)</f>
        <v>67.75</v>
      </c>
      <c r="V115" s="28">
        <f t="shared" si="617"/>
        <v>0</v>
      </c>
      <c r="W115" s="29"/>
      <c r="X115" s="54">
        <f>_xlfn.XLOOKUP($C115,[23]PSP!$C:$C,[23]PSP!$X:$X)</f>
        <v>0</v>
      </c>
      <c r="Y115" s="27">
        <f>_xlfn.XLOOKUP($C115,[23]PSP!$C:$C,[23]PSP!$Y:$Y)</f>
        <v>67.75</v>
      </c>
      <c r="Z115" s="28">
        <f t="shared" si="618"/>
        <v>0</v>
      </c>
      <c r="AA115" s="29"/>
      <c r="AB115" s="54">
        <f>_xlfn.XLOOKUP($C115,[23]PSP!$C:$C,[23]PSP!$AB:$AB)</f>
        <v>0</v>
      </c>
      <c r="AC115" s="27">
        <f>_xlfn.XLOOKUP($C115,[23]PSP!$C:$C,[23]PSP!$AC:$AC)</f>
        <v>67.75</v>
      </c>
      <c r="AD115" s="28">
        <f t="shared" si="619"/>
        <v>0</v>
      </c>
      <c r="AE115" s="29"/>
      <c r="AF115" s="54">
        <f>_xlfn.XLOOKUP($C115,[23]PSP!$C:$C,[23]PSP!$AF:$AF)</f>
        <v>0</v>
      </c>
      <c r="AG115" s="27">
        <f>_xlfn.XLOOKUP($C115,[23]PSP!$C:$C,[23]PSP!$AG:$AG)</f>
        <v>67.75</v>
      </c>
      <c r="AH115" s="28">
        <f t="shared" si="620"/>
        <v>0</v>
      </c>
      <c r="AI115" s="29"/>
      <c r="AJ115" s="54">
        <f>_xlfn.XLOOKUP($C115,[23]PSP!$C:$C,[23]PSP!$AJ:$AJ)</f>
        <v>0</v>
      </c>
      <c r="AK115" s="27">
        <f>_xlfn.XLOOKUP($C115,[23]PSP!$C:$C,[23]PSP!$AK:$AK)</f>
        <v>67.75</v>
      </c>
      <c r="AL115" s="28">
        <f t="shared" si="621"/>
        <v>0</v>
      </c>
      <c r="AM115" s="29"/>
      <c r="AN115" s="54">
        <f>_xlfn.XLOOKUP($C115,[23]PSP!$C:$C,[23]PSP!$AN:$AN)</f>
        <v>65.979458887733614</v>
      </c>
      <c r="AO115" s="27">
        <f>_xlfn.XLOOKUP($C115,[23]PSP!$C:$C,[23]PSP!$AO:$AO)</f>
        <v>67.75</v>
      </c>
      <c r="AP115" s="28">
        <f t="shared" si="622"/>
        <v>4470.1000000000004</v>
      </c>
      <c r="AQ115" s="29"/>
      <c r="AR115" s="54">
        <f>_xlfn.XLOOKUP($C115,[23]PSP!$C:$C,[23]PSP!$AR:$AR)</f>
        <v>0</v>
      </c>
      <c r="AS115" s="27">
        <f>_xlfn.XLOOKUP($C115,[23]PSP!$C:$C,[23]PSP!$AS:$AS)</f>
        <v>67.75</v>
      </c>
      <c r="AT115" s="28">
        <f t="shared" si="623"/>
        <v>0</v>
      </c>
      <c r="AU115" s="29"/>
      <c r="AV115" s="54">
        <f>_xlfn.XLOOKUP($C115,[23]PSP!$C:$C,[23]PSP!$AV:$AV)</f>
        <v>157.21519636864949</v>
      </c>
      <c r="AW115" s="27">
        <f>_xlfn.XLOOKUP($C115,[23]PSP!$C:$C,[23]PSP!$AW:$AW)</f>
        <v>67.75</v>
      </c>
      <c r="AX115" s="28">
        <f t="shared" si="624"/>
        <v>10651.32</v>
      </c>
      <c r="AY115" s="29"/>
      <c r="AZ115" s="54">
        <f>_xlfn.XLOOKUP($C115,[23]PSP!$C:$C,[23]PSP!$AZ:$AZ)</f>
        <v>0</v>
      </c>
      <c r="BA115" s="27">
        <f>_xlfn.XLOOKUP($C115,[23]PSP!$C:$C,[23]PSP!$BA:$BA)</f>
        <v>67.75</v>
      </c>
      <c r="BB115" s="28">
        <f t="shared" si="625"/>
        <v>0</v>
      </c>
      <c r="BC115" s="29"/>
      <c r="BD115" s="54">
        <f>_xlfn.XLOOKUP($C115,[23]PSP!$C:$C,[23]PSP!$BD:$BD)</f>
        <v>0</v>
      </c>
      <c r="BE115" s="27">
        <f>_xlfn.XLOOKUP($C115,[23]PSP!$C:$C,[23]PSP!$BE:$BE)</f>
        <v>67.75</v>
      </c>
      <c r="BF115" s="28">
        <f t="shared" si="626"/>
        <v>0</v>
      </c>
      <c r="BG115" s="29"/>
      <c r="BH115" s="54">
        <f>_xlfn.XLOOKUP($C115,[23]PSP!$C:$C,[23]PSP!$BH:$BH)</f>
        <v>86669.953713971016</v>
      </c>
      <c r="BI115" s="27">
        <f>_xlfn.XLOOKUP($C115,[23]PSP!$C:$C,[23]PSP!$BI:$BI)</f>
        <v>67.75</v>
      </c>
      <c r="BJ115" s="28">
        <f t="shared" si="627"/>
        <v>5871889.3600000003</v>
      </c>
      <c r="BK115" s="29"/>
      <c r="BL115" s="54">
        <f>_xlfn.XLOOKUP($C115,[23]PSP!$C:$C,[23]PSP!$BL:$BL)</f>
        <v>5944.4362571065012</v>
      </c>
      <c r="BM115" s="27">
        <f>_xlfn.XLOOKUP($C115,[23]PSP!$C:$C,[23]PSP!$BM:$BM)</f>
        <v>67.75</v>
      </c>
      <c r="BN115" s="28">
        <f t="shared" si="628"/>
        <v>402735.55</v>
      </c>
      <c r="BO115" s="29"/>
      <c r="BP115" s="54">
        <f>_xlfn.XLOOKUP($C115,[23]PSP!$C:$C,[23]PSP!$BP:$BP)</f>
        <v>0</v>
      </c>
      <c r="BQ115" s="27">
        <f>_xlfn.XLOOKUP($C115,[23]PSP!$C:$C,[23]PSP!$BQ:$BQ)</f>
        <v>67.75</v>
      </c>
      <c r="BR115" s="28">
        <f t="shared" si="629"/>
        <v>0</v>
      </c>
      <c r="BS115" s="29"/>
      <c r="BT115" s="54">
        <f>_xlfn.XLOOKUP($C115,[23]PSP!$C:$C,[23]PSP!$BT:$BT)</f>
        <v>0</v>
      </c>
      <c r="BU115" s="27">
        <f>_xlfn.XLOOKUP($C115,[23]PSP!$C:$C,[23]PSP!$BU:$BU)</f>
        <v>67.75</v>
      </c>
      <c r="BV115" s="28">
        <f t="shared" si="630"/>
        <v>0</v>
      </c>
      <c r="BW115" s="29"/>
      <c r="BX115" s="54">
        <f>_xlfn.XLOOKUP($C115,[23]PSP!$C:$C,[23]PSP!$BX:$BX)</f>
        <v>0</v>
      </c>
      <c r="BY115" s="27">
        <f>_xlfn.XLOOKUP($C115,[23]PSP!$C:$C,[23]PSP!$BY:$BY)</f>
        <v>67.75</v>
      </c>
      <c r="BZ115" s="28">
        <f t="shared" si="631"/>
        <v>0</v>
      </c>
      <c r="CA115" s="29"/>
      <c r="CB115" s="54">
        <f>_xlfn.XLOOKUP($C115,[23]PSP!$C:$C,[23]PSP!$CB:$CB)</f>
        <v>0</v>
      </c>
      <c r="CC115" s="27">
        <f>_xlfn.XLOOKUP($C115,[23]PSP!$C:$C,[23]PSP!$CC:$CC)</f>
        <v>67.75</v>
      </c>
      <c r="CD115" s="28">
        <f t="shared" si="632"/>
        <v>0</v>
      </c>
      <c r="CE115" s="29"/>
      <c r="CF115" s="54">
        <f>_xlfn.XLOOKUP($C115,[23]PSP!$C:$C,[23]PSP!$CF:$CF)</f>
        <v>0</v>
      </c>
      <c r="CG115" s="27">
        <f>_xlfn.XLOOKUP($C115,[23]PSP!$C:$C,[23]PSP!$CG:$CG)</f>
        <v>67.75</v>
      </c>
      <c r="CH115" s="28">
        <f t="shared" si="633"/>
        <v>0</v>
      </c>
      <c r="CI115" s="29"/>
      <c r="CJ115" s="54">
        <f>_xlfn.XLOOKUP($C115,[23]PSP!$C:$C,[23]PSP!$CJ:$CJ)</f>
        <v>4544.1506058909854</v>
      </c>
      <c r="CK115" s="27">
        <f>_xlfn.XLOOKUP($C115,[23]PSP!$C:$C,[23]PSP!$CK:$CK)</f>
        <v>67.75</v>
      </c>
      <c r="CL115" s="28">
        <f t="shared" si="634"/>
        <v>307866.2</v>
      </c>
      <c r="CM115" s="29"/>
      <c r="CN115" s="54">
        <f>_xlfn.XLOOKUP($C115,[23]PSP!$C:$C,[23]PSP!$CN:$CN)</f>
        <v>0</v>
      </c>
      <c r="CO115" s="27">
        <f>_xlfn.XLOOKUP($C115,[23]PSP!$C:$C,[23]PSP!$CO:$CO)</f>
        <v>67.75</v>
      </c>
      <c r="CP115" s="28">
        <f t="shared" si="635"/>
        <v>0</v>
      </c>
      <c r="CQ115" s="29"/>
      <c r="CR115" s="54">
        <f>_xlfn.XLOOKUP($C115,[23]PSP!$C:$C,[23]PSP!$CR:$CR)</f>
        <v>0</v>
      </c>
      <c r="CS115" s="27">
        <f>_xlfn.XLOOKUP($C115,[23]PSP!$C:$C,[23]PSP!$CS:$CS)</f>
        <v>67.75</v>
      </c>
      <c r="CT115" s="28">
        <f t="shared" si="636"/>
        <v>0</v>
      </c>
      <c r="CU115" s="29"/>
      <c r="CV115" s="54">
        <f>_xlfn.XLOOKUP($C115,[23]PSP!$C:$C,[23]PSP!$CV:$CV)</f>
        <v>0</v>
      </c>
      <c r="CW115" s="27">
        <f>_xlfn.XLOOKUP($C115,[23]PSP!$C:$C,[23]PSP!$CW:$CW)</f>
        <v>67.75</v>
      </c>
      <c r="CX115" s="28">
        <f t="shared" si="637"/>
        <v>0</v>
      </c>
      <c r="CY115" s="29"/>
      <c r="CZ115" s="54">
        <f>_xlfn.XLOOKUP($C115,[23]PSP!$C:$C,[23]PSP!$CZ:$CZ)</f>
        <v>0</v>
      </c>
      <c r="DA115" s="27">
        <f>_xlfn.XLOOKUP($C115,[23]PSP!$C:$C,[23]PSP!$DA:$DA)</f>
        <v>67.75</v>
      </c>
      <c r="DB115" s="28">
        <f t="shared" si="638"/>
        <v>0</v>
      </c>
      <c r="DC115" s="29"/>
      <c r="DD115" s="54">
        <f>_xlfn.XLOOKUP($C115,[23]PSP!$C:$C,[23]PSP!$DD:$DD)</f>
        <v>0</v>
      </c>
      <c r="DE115" s="27">
        <f>_xlfn.XLOOKUP($C115,[23]PSP!$C:$C,[23]PSP!$DE:$DE)</f>
        <v>67.75</v>
      </c>
      <c r="DF115" s="28">
        <f t="shared" si="639"/>
        <v>0</v>
      </c>
      <c r="DG115" s="29"/>
      <c r="DH115" s="54">
        <f>_xlfn.XLOOKUP($C115,[23]PSP!$C:$C,[23]PSP!$DH:$DH)</f>
        <v>8232.3491513348436</v>
      </c>
      <c r="DI115" s="27">
        <f>_xlfn.XLOOKUP($C115,[23]PSP!$C:$C,[23]PSP!$DI:$DI)</f>
        <v>67.75</v>
      </c>
      <c r="DJ115" s="28">
        <f t="shared" si="640"/>
        <v>557741.65</v>
      </c>
      <c r="DK115" s="29"/>
      <c r="DL115" s="54">
        <f>_xlfn.XLOOKUP($C115,[23]PSP!$C:$C,[23]PSP!$DL:$DL)</f>
        <v>0</v>
      </c>
      <c r="DM115" s="27">
        <f>_xlfn.XLOOKUP($C115,[23]PSP!$C:$C,[23]PSP!$DM:$DM)</f>
        <v>67.75</v>
      </c>
      <c r="DN115" s="28">
        <f t="shared" si="641"/>
        <v>0</v>
      </c>
      <c r="DO115" s="29"/>
      <c r="DP115" s="54">
        <f>_xlfn.XLOOKUP($C115,[23]PSP!$C:$C,[23]PSP!$DP:$DP)</f>
        <v>0</v>
      </c>
      <c r="DQ115" s="27">
        <f>_xlfn.XLOOKUP($C115,[23]PSP!$C:$C,[23]PSP!$DQ:$DQ)</f>
        <v>67.75</v>
      </c>
      <c r="DR115" s="28">
        <f t="shared" si="642"/>
        <v>0</v>
      </c>
      <c r="DS115" s="29"/>
      <c r="DT115" s="54">
        <f>_xlfn.XLOOKUP($C115,[23]PSP!$C:$C,[23]PSP!$DT:$DT)</f>
        <v>0</v>
      </c>
      <c r="DU115" s="27">
        <f>_xlfn.XLOOKUP($C115,[23]PSP!$C:$C,[23]PSP!$DU:$DU)</f>
        <v>67.75</v>
      </c>
      <c r="DV115" s="28">
        <f t="shared" si="643"/>
        <v>0</v>
      </c>
      <c r="DW115" s="29"/>
      <c r="DX115" s="54">
        <f>_xlfn.XLOOKUP($C115,[23]PSP!$C:$C,[23]PSP!$DX:$DX)</f>
        <v>1722.034196825475</v>
      </c>
      <c r="DY115" s="27">
        <f>_xlfn.XLOOKUP($C115,[23]PSP!$C:$C,[23]PSP!$DY:$DY)</f>
        <v>67.75</v>
      </c>
      <c r="DZ115" s="28">
        <f t="shared" si="644"/>
        <v>116667.81</v>
      </c>
      <c r="EA115" s="29"/>
      <c r="EB115" s="54">
        <f>_xlfn.XLOOKUP($C115,[23]PSP!$C:$C,[23]PSP!$EB:$EB)</f>
        <v>0</v>
      </c>
      <c r="EC115" s="27">
        <f>_xlfn.XLOOKUP($C115,[23]PSP!$C:$C,[23]PSP!$EC:$EC)</f>
        <v>67.75</v>
      </c>
      <c r="ED115" s="28">
        <f t="shared" si="645"/>
        <v>0</v>
      </c>
      <c r="EE115" s="29"/>
      <c r="EF115" s="54">
        <f>_xlfn.XLOOKUP($C115,[23]PSP!$C:$C,[23]PSP!$EF:$EF)</f>
        <v>0</v>
      </c>
      <c r="EG115" s="27">
        <f>_xlfn.XLOOKUP($C115,[23]PSP!$C:$C,[23]PSP!$EG:$EG)</f>
        <v>67.75</v>
      </c>
      <c r="EH115" s="28">
        <f t="shared" si="646"/>
        <v>0</v>
      </c>
      <c r="EI115" s="29"/>
      <c r="EJ115" s="54">
        <f>_xlfn.XLOOKUP($C115,[23]PSP!$C:$C,[23]PSP!$EJ:$EJ)</f>
        <v>0</v>
      </c>
      <c r="EK115" s="27">
        <f>_xlfn.XLOOKUP($C115,[23]PSP!$C:$C,[23]PSP!$EK:$EK)</f>
        <v>67.75</v>
      </c>
      <c r="EL115" s="28">
        <f t="shared" si="647"/>
        <v>0</v>
      </c>
      <c r="EM115" s="29"/>
      <c r="EN115" s="108"/>
      <c r="EO115" s="29">
        <f t="shared" si="443"/>
        <v>7272021.9900000002</v>
      </c>
      <c r="EP115" s="29">
        <f t="shared" si="648"/>
        <v>7272021.9900000002</v>
      </c>
      <c r="EQ115" s="4" t="b">
        <f t="shared" si="510"/>
        <v>1</v>
      </c>
      <c r="ES115" s="118">
        <f t="shared" si="613"/>
        <v>1.1767000000000001</v>
      </c>
    </row>
    <row r="116" spans="3:149" ht="14.25" x14ac:dyDescent="0.25">
      <c r="C116" s="24" t="s">
        <v>783</v>
      </c>
      <c r="D116" s="43" t="str">
        <f>_xlfn.XLOOKUP($C116,[23]PSP!$C:$C,[23]PSP!$D:$D)</f>
        <v>ED-48603</v>
      </c>
      <c r="E116" s="24" t="str">
        <f>_xlfn.XLOOKUP($C116,[23]PSP!$C:$C,[23]PSP!$E:$E)</f>
        <v>DER/MG</v>
      </c>
      <c r="F116" s="25" t="str">
        <f>_xlfn.XLOOKUP($C116,[23]PSP!$C:$C,[23]PSP!$F:$F)</f>
        <v>DESCIDA D´ÁGUA TIPO CALHA DN 1000, EXCLUSIVE BOTA FORA</v>
      </c>
      <c r="G116" s="26" t="str">
        <f>_xlfn.XLOOKUP($C116,[23]PSP!$C:$C,[23]PSP!$G:$G)</f>
        <v>M</v>
      </c>
      <c r="H116" s="53">
        <f>_xlfn.XLOOKUP($C116,[23]PSP!$C:$C,[23]PSP!$H:$H)</f>
        <v>2.1445989761617406</v>
      </c>
      <c r="I116" s="28">
        <f>_xlfn.XLOOKUP($C116,[23]PSP!$C:$C,[23]PSP!$I:$I)</f>
        <v>1310.84</v>
      </c>
      <c r="J116" s="28">
        <f t="shared" si="614"/>
        <v>1542.465428</v>
      </c>
      <c r="K116" s="29"/>
      <c r="L116" s="54">
        <f>_xlfn.XLOOKUP($C116,[23]PSP!$C:$C,[23]PSP!$L:$L)</f>
        <v>0</v>
      </c>
      <c r="M116" s="27">
        <f>_xlfn.XLOOKUP($C116,[23]PSP!$C:$C,[23]PSP!$M:$M)</f>
        <v>611.23</v>
      </c>
      <c r="N116" s="28">
        <f t="shared" si="615"/>
        <v>0</v>
      </c>
      <c r="O116" s="29"/>
      <c r="P116" s="54">
        <f>_xlfn.XLOOKUP($C116,[23]PSP!$C:$C,[23]PSP!$P:$P)</f>
        <v>0</v>
      </c>
      <c r="Q116" s="27">
        <f>_xlfn.XLOOKUP($C116,[23]PSP!$C:$C,[23]PSP!$Q:$Q)</f>
        <v>611.23</v>
      </c>
      <c r="R116" s="28">
        <f t="shared" si="616"/>
        <v>0</v>
      </c>
      <c r="S116" s="29"/>
      <c r="T116" s="54">
        <f>_xlfn.XLOOKUP($C116,[23]PSP!$C:$C,[23]PSP!$T:$T)</f>
        <v>0</v>
      </c>
      <c r="U116" s="27">
        <f>_xlfn.XLOOKUP($C116,[23]PSP!$C:$C,[23]PSP!$U:$U)</f>
        <v>611.23</v>
      </c>
      <c r="V116" s="28">
        <f t="shared" si="617"/>
        <v>0</v>
      </c>
      <c r="W116" s="29"/>
      <c r="X116" s="54">
        <f>_xlfn.XLOOKUP($C116,[23]PSP!$C:$C,[23]PSP!$X:$X)</f>
        <v>0</v>
      </c>
      <c r="Y116" s="27">
        <f>_xlfn.XLOOKUP($C116,[23]PSP!$C:$C,[23]PSP!$Y:$Y)</f>
        <v>611.23</v>
      </c>
      <c r="Z116" s="28">
        <f t="shared" si="618"/>
        <v>0</v>
      </c>
      <c r="AA116" s="29"/>
      <c r="AB116" s="54">
        <f>_xlfn.XLOOKUP($C116,[23]PSP!$C:$C,[23]PSP!$AB:$AB)</f>
        <v>0</v>
      </c>
      <c r="AC116" s="27">
        <f>_xlfn.XLOOKUP($C116,[23]PSP!$C:$C,[23]PSP!$AC:$AC)</f>
        <v>611.23</v>
      </c>
      <c r="AD116" s="28">
        <f t="shared" si="619"/>
        <v>0</v>
      </c>
      <c r="AE116" s="29"/>
      <c r="AF116" s="54">
        <f>_xlfn.XLOOKUP($C116,[23]PSP!$C:$C,[23]PSP!$AF:$AF)</f>
        <v>0</v>
      </c>
      <c r="AG116" s="27">
        <f>_xlfn.XLOOKUP($C116,[23]PSP!$C:$C,[23]PSP!$AG:$AG)</f>
        <v>611.23</v>
      </c>
      <c r="AH116" s="28">
        <f t="shared" si="620"/>
        <v>0</v>
      </c>
      <c r="AI116" s="29"/>
      <c r="AJ116" s="54">
        <f>_xlfn.XLOOKUP($C116,[23]PSP!$C:$C,[23]PSP!$AJ:$AJ)</f>
        <v>0</v>
      </c>
      <c r="AK116" s="27">
        <f>_xlfn.XLOOKUP($C116,[23]PSP!$C:$C,[23]PSP!$AK:$AK)</f>
        <v>611.23</v>
      </c>
      <c r="AL116" s="28">
        <f t="shared" si="621"/>
        <v>0</v>
      </c>
      <c r="AM116" s="29"/>
      <c r="AN116" s="54">
        <f>_xlfn.XLOOKUP($C116,[23]PSP!$C:$C,[23]PSP!$AN:$AN)</f>
        <v>0</v>
      </c>
      <c r="AO116" s="27">
        <f>_xlfn.XLOOKUP($C116,[23]PSP!$C:$C,[23]PSP!$AO:$AO)</f>
        <v>611.23</v>
      </c>
      <c r="AP116" s="28">
        <f t="shared" si="622"/>
        <v>0</v>
      </c>
      <c r="AQ116" s="29"/>
      <c r="AR116" s="54">
        <f>_xlfn.XLOOKUP($C116,[23]PSP!$C:$C,[23]PSP!$AR:$AR)</f>
        <v>0</v>
      </c>
      <c r="AS116" s="27">
        <f>_xlfn.XLOOKUP($C116,[23]PSP!$C:$C,[23]PSP!$AS:$AS)</f>
        <v>611.23</v>
      </c>
      <c r="AT116" s="28">
        <f t="shared" si="623"/>
        <v>0</v>
      </c>
      <c r="AU116" s="29"/>
      <c r="AV116" s="54">
        <f>_xlfn.XLOOKUP($C116,[23]PSP!$C:$C,[23]PSP!$AV:$AV)</f>
        <v>0</v>
      </c>
      <c r="AW116" s="27">
        <f>_xlfn.XLOOKUP($C116,[23]PSP!$C:$C,[23]PSP!$AW:$AW)</f>
        <v>611.23</v>
      </c>
      <c r="AX116" s="28">
        <f t="shared" si="624"/>
        <v>0</v>
      </c>
      <c r="AY116" s="29"/>
      <c r="AZ116" s="54">
        <f>_xlfn.XLOOKUP($C116,[23]PSP!$C:$C,[23]PSP!$AZ:$AZ)</f>
        <v>0</v>
      </c>
      <c r="BA116" s="27">
        <f>_xlfn.XLOOKUP($C116,[23]PSP!$C:$C,[23]PSP!$BA:$BA)</f>
        <v>611.23</v>
      </c>
      <c r="BB116" s="28">
        <f t="shared" si="625"/>
        <v>0</v>
      </c>
      <c r="BC116" s="29"/>
      <c r="BD116" s="54">
        <f>_xlfn.XLOOKUP($C116,[23]PSP!$C:$C,[23]PSP!$BD:$BD)</f>
        <v>0</v>
      </c>
      <c r="BE116" s="27">
        <f>_xlfn.XLOOKUP($C116,[23]PSP!$C:$C,[23]PSP!$BE:$BE)</f>
        <v>611.23</v>
      </c>
      <c r="BF116" s="28">
        <f t="shared" si="626"/>
        <v>0</v>
      </c>
      <c r="BG116" s="29"/>
      <c r="BH116" s="54">
        <f>_xlfn.XLOOKUP($C116,[23]PSP!$C:$C,[23]PSP!$BH:$BH)</f>
        <v>2.1445989761617406</v>
      </c>
      <c r="BI116" s="27">
        <f>_xlfn.XLOOKUP($C116,[23]PSP!$C:$C,[23]PSP!$BI:$BI)</f>
        <v>611.23</v>
      </c>
      <c r="BJ116" s="28">
        <f t="shared" si="627"/>
        <v>1310.84</v>
      </c>
      <c r="BK116" s="29"/>
      <c r="BL116" s="54">
        <f>_xlfn.XLOOKUP($C116,[23]PSP!$C:$C,[23]PSP!$BL:$BL)</f>
        <v>0</v>
      </c>
      <c r="BM116" s="27">
        <f>_xlfn.XLOOKUP($C116,[23]PSP!$C:$C,[23]PSP!$BM:$BM)</f>
        <v>611.23</v>
      </c>
      <c r="BN116" s="28">
        <f t="shared" si="628"/>
        <v>0</v>
      </c>
      <c r="BO116" s="29"/>
      <c r="BP116" s="54">
        <f>_xlfn.XLOOKUP($C116,[23]PSP!$C:$C,[23]PSP!$BP:$BP)</f>
        <v>0</v>
      </c>
      <c r="BQ116" s="27">
        <f>_xlfn.XLOOKUP($C116,[23]PSP!$C:$C,[23]PSP!$BQ:$BQ)</f>
        <v>611.23</v>
      </c>
      <c r="BR116" s="28">
        <f t="shared" si="629"/>
        <v>0</v>
      </c>
      <c r="BS116" s="29"/>
      <c r="BT116" s="54">
        <f>_xlfn.XLOOKUP($C116,[23]PSP!$C:$C,[23]PSP!$BT:$BT)</f>
        <v>0</v>
      </c>
      <c r="BU116" s="27">
        <f>_xlfn.XLOOKUP($C116,[23]PSP!$C:$C,[23]PSP!$BU:$BU)</f>
        <v>611.23</v>
      </c>
      <c r="BV116" s="28">
        <f t="shared" si="630"/>
        <v>0</v>
      </c>
      <c r="BW116" s="29"/>
      <c r="BX116" s="54">
        <f>_xlfn.XLOOKUP($C116,[23]PSP!$C:$C,[23]PSP!$BX:$BX)</f>
        <v>0</v>
      </c>
      <c r="BY116" s="27">
        <f>_xlfn.XLOOKUP($C116,[23]PSP!$C:$C,[23]PSP!$BY:$BY)</f>
        <v>611.23</v>
      </c>
      <c r="BZ116" s="28">
        <f t="shared" si="631"/>
        <v>0</v>
      </c>
      <c r="CA116" s="29"/>
      <c r="CB116" s="54">
        <f>_xlfn.XLOOKUP($C116,[23]PSP!$C:$C,[23]PSP!$CB:$CB)</f>
        <v>0</v>
      </c>
      <c r="CC116" s="27">
        <f>_xlfn.XLOOKUP($C116,[23]PSP!$C:$C,[23]PSP!$CC:$CC)</f>
        <v>611.23</v>
      </c>
      <c r="CD116" s="28">
        <f t="shared" si="632"/>
        <v>0</v>
      </c>
      <c r="CE116" s="29"/>
      <c r="CF116" s="54">
        <f>_xlfn.XLOOKUP($C116,[23]PSP!$C:$C,[23]PSP!$CF:$CF)</f>
        <v>0</v>
      </c>
      <c r="CG116" s="27">
        <f>_xlfn.XLOOKUP($C116,[23]PSP!$C:$C,[23]PSP!$CG:$CG)</f>
        <v>611.23</v>
      </c>
      <c r="CH116" s="28">
        <f t="shared" si="633"/>
        <v>0</v>
      </c>
      <c r="CI116" s="29"/>
      <c r="CJ116" s="54">
        <f>_xlfn.XLOOKUP($C116,[23]PSP!$C:$C,[23]PSP!$CJ:$CJ)</f>
        <v>0</v>
      </c>
      <c r="CK116" s="27">
        <f>_xlfn.XLOOKUP($C116,[23]PSP!$C:$C,[23]PSP!$CK:$CK)</f>
        <v>611.23</v>
      </c>
      <c r="CL116" s="28">
        <f t="shared" si="634"/>
        <v>0</v>
      </c>
      <c r="CM116" s="29"/>
      <c r="CN116" s="54">
        <f>_xlfn.XLOOKUP($C116,[23]PSP!$C:$C,[23]PSP!$CN:$CN)</f>
        <v>0</v>
      </c>
      <c r="CO116" s="27">
        <f>_xlfn.XLOOKUP($C116,[23]PSP!$C:$C,[23]PSP!$CO:$CO)</f>
        <v>611.23</v>
      </c>
      <c r="CP116" s="28">
        <f t="shared" si="635"/>
        <v>0</v>
      </c>
      <c r="CQ116" s="29"/>
      <c r="CR116" s="54">
        <f>_xlfn.XLOOKUP($C116,[23]PSP!$C:$C,[23]PSP!$CR:$CR)</f>
        <v>0</v>
      </c>
      <c r="CS116" s="27">
        <f>_xlfn.XLOOKUP($C116,[23]PSP!$C:$C,[23]PSP!$CS:$CS)</f>
        <v>611.23</v>
      </c>
      <c r="CT116" s="28">
        <f t="shared" si="636"/>
        <v>0</v>
      </c>
      <c r="CU116" s="29"/>
      <c r="CV116" s="54">
        <f>_xlfn.XLOOKUP($C116,[23]PSP!$C:$C,[23]PSP!$CV:$CV)</f>
        <v>0</v>
      </c>
      <c r="CW116" s="27">
        <f>_xlfn.XLOOKUP($C116,[23]PSP!$C:$C,[23]PSP!$CW:$CW)</f>
        <v>611.23</v>
      </c>
      <c r="CX116" s="28">
        <f t="shared" si="637"/>
        <v>0</v>
      </c>
      <c r="CY116" s="29"/>
      <c r="CZ116" s="54">
        <f>_xlfn.XLOOKUP($C116,[23]PSP!$C:$C,[23]PSP!$CZ:$CZ)</f>
        <v>0</v>
      </c>
      <c r="DA116" s="27">
        <f>_xlfn.XLOOKUP($C116,[23]PSP!$C:$C,[23]PSP!$DA:$DA)</f>
        <v>611.23</v>
      </c>
      <c r="DB116" s="28">
        <f t="shared" si="638"/>
        <v>0</v>
      </c>
      <c r="DC116" s="29"/>
      <c r="DD116" s="54">
        <f>_xlfn.XLOOKUP($C116,[23]PSP!$C:$C,[23]PSP!$DD:$DD)</f>
        <v>0</v>
      </c>
      <c r="DE116" s="27">
        <f>_xlfn.XLOOKUP($C116,[23]PSP!$C:$C,[23]PSP!$DE:$DE)</f>
        <v>611.23</v>
      </c>
      <c r="DF116" s="28">
        <f t="shared" si="639"/>
        <v>0</v>
      </c>
      <c r="DG116" s="29"/>
      <c r="DH116" s="54">
        <f>_xlfn.XLOOKUP($C116,[23]PSP!$C:$C,[23]PSP!$DH:$DH)</f>
        <v>0</v>
      </c>
      <c r="DI116" s="27">
        <f>_xlfn.XLOOKUP($C116,[23]PSP!$C:$C,[23]PSP!$DI:$DI)</f>
        <v>611.23</v>
      </c>
      <c r="DJ116" s="28">
        <f t="shared" si="640"/>
        <v>0</v>
      </c>
      <c r="DK116" s="29"/>
      <c r="DL116" s="54">
        <f>_xlfn.XLOOKUP($C116,[23]PSP!$C:$C,[23]PSP!$DL:$DL)</f>
        <v>0</v>
      </c>
      <c r="DM116" s="27">
        <f>_xlfn.XLOOKUP($C116,[23]PSP!$C:$C,[23]PSP!$DM:$DM)</f>
        <v>611.23</v>
      </c>
      <c r="DN116" s="28">
        <f t="shared" si="641"/>
        <v>0</v>
      </c>
      <c r="DO116" s="29"/>
      <c r="DP116" s="54">
        <f>_xlfn.XLOOKUP($C116,[23]PSP!$C:$C,[23]PSP!$DP:$DP)</f>
        <v>0</v>
      </c>
      <c r="DQ116" s="27">
        <f>_xlfn.XLOOKUP($C116,[23]PSP!$C:$C,[23]PSP!$DQ:$DQ)</f>
        <v>611.23</v>
      </c>
      <c r="DR116" s="28">
        <f t="shared" si="642"/>
        <v>0</v>
      </c>
      <c r="DS116" s="29"/>
      <c r="DT116" s="54">
        <f>_xlfn.XLOOKUP($C116,[23]PSP!$C:$C,[23]PSP!$DT:$DT)</f>
        <v>0</v>
      </c>
      <c r="DU116" s="27">
        <f>_xlfn.XLOOKUP($C116,[23]PSP!$C:$C,[23]PSP!$DU:$DU)</f>
        <v>611.23</v>
      </c>
      <c r="DV116" s="28">
        <f t="shared" si="643"/>
        <v>0</v>
      </c>
      <c r="DW116" s="29"/>
      <c r="DX116" s="54">
        <f>_xlfn.XLOOKUP($C116,[23]PSP!$C:$C,[23]PSP!$DX:$DX)</f>
        <v>0</v>
      </c>
      <c r="DY116" s="27">
        <f>_xlfn.XLOOKUP($C116,[23]PSP!$C:$C,[23]PSP!$DY:$DY)</f>
        <v>611.23</v>
      </c>
      <c r="DZ116" s="28">
        <f t="shared" si="644"/>
        <v>0</v>
      </c>
      <c r="EA116" s="29"/>
      <c r="EB116" s="54">
        <f>_xlfn.XLOOKUP($C116,[23]PSP!$C:$C,[23]PSP!$EB:$EB)</f>
        <v>0</v>
      </c>
      <c r="EC116" s="27">
        <f>_xlfn.XLOOKUP($C116,[23]PSP!$C:$C,[23]PSP!$EC:$EC)</f>
        <v>611.23</v>
      </c>
      <c r="ED116" s="28">
        <f t="shared" si="645"/>
        <v>0</v>
      </c>
      <c r="EE116" s="29"/>
      <c r="EF116" s="54">
        <f>_xlfn.XLOOKUP($C116,[23]PSP!$C:$C,[23]PSP!$EF:$EF)</f>
        <v>0</v>
      </c>
      <c r="EG116" s="27">
        <f>_xlfn.XLOOKUP($C116,[23]PSP!$C:$C,[23]PSP!$EG:$EG)</f>
        <v>611.23</v>
      </c>
      <c r="EH116" s="28">
        <f t="shared" si="646"/>
        <v>0</v>
      </c>
      <c r="EI116" s="29"/>
      <c r="EJ116" s="54">
        <f>_xlfn.XLOOKUP($C116,[23]PSP!$C:$C,[23]PSP!$EJ:$EJ)</f>
        <v>0</v>
      </c>
      <c r="EK116" s="27">
        <f>_xlfn.XLOOKUP($C116,[23]PSP!$C:$C,[23]PSP!$EK:$EK)</f>
        <v>611.23</v>
      </c>
      <c r="EL116" s="28">
        <f t="shared" si="647"/>
        <v>0</v>
      </c>
      <c r="EM116" s="29"/>
      <c r="EN116" s="108"/>
      <c r="EO116" s="29">
        <f t="shared" si="443"/>
        <v>1310.84</v>
      </c>
      <c r="EP116" s="29">
        <f t="shared" si="648"/>
        <v>1310.84</v>
      </c>
      <c r="EQ116" s="4" t="b">
        <f t="shared" si="510"/>
        <v>1</v>
      </c>
      <c r="ES116" s="118">
        <f t="shared" si="613"/>
        <v>1.1767000000000001</v>
      </c>
    </row>
    <row r="117" spans="3:149" ht="14.25" x14ac:dyDescent="0.25">
      <c r="C117" s="24" t="s">
        <v>784</v>
      </c>
      <c r="D117" s="43">
        <f>_xlfn.XLOOKUP($C117,[23]PSP!$C:$C,[23]PSP!$D:$D)</f>
        <v>2003606</v>
      </c>
      <c r="E117" s="24" t="str">
        <f>_xlfn.XLOOKUP($C117,[23]PSP!$C:$C,[23]PSP!$E:$E)</f>
        <v>SICRO SERVIÇO</v>
      </c>
      <c r="F117" s="25" t="str">
        <f>_xlfn.XLOOKUP($C117,[23]PSP!$C:$C,[23]PSP!$F:$F)</f>
        <v>DRENO SUB-SUPERFICIAL - DSS 02 - BRITA PRODUZIDA</v>
      </c>
      <c r="G117" s="26" t="str">
        <f>_xlfn.XLOOKUP($C117,[23]PSP!$C:$C,[23]PSP!$G:$G)</f>
        <v>M</v>
      </c>
      <c r="H117" s="53">
        <f>_xlfn.XLOOKUP($C117,[23]PSP!$C:$C,[23]PSP!$H:$H)</f>
        <v>46900</v>
      </c>
      <c r="I117" s="28">
        <f>_xlfn.XLOOKUP($C117,[23]PSP!$C:$C,[23]PSP!$I:$I)</f>
        <v>1183755.99</v>
      </c>
      <c r="J117" s="28">
        <f t="shared" si="614"/>
        <v>1392925.673433</v>
      </c>
      <c r="K117" s="29"/>
      <c r="L117" s="54">
        <f>_xlfn.XLOOKUP($C117,[23]PSP!$C:$C,[23]PSP!$L:$L)</f>
        <v>2800.0000000000027</v>
      </c>
      <c r="M117" s="27">
        <f>_xlfn.XLOOKUP($C117,[23]PSP!$C:$C,[23]PSP!$M:$M)</f>
        <v>25.24</v>
      </c>
      <c r="N117" s="28">
        <f t="shared" si="615"/>
        <v>70672</v>
      </c>
      <c r="O117" s="29"/>
      <c r="P117" s="54">
        <f>_xlfn.XLOOKUP($C117,[23]PSP!$C:$C,[23]PSP!$P:$P)</f>
        <v>700.00000000003047</v>
      </c>
      <c r="Q117" s="27">
        <f>_xlfn.XLOOKUP($C117,[23]PSP!$C:$C,[23]PSP!$Q:$Q)</f>
        <v>25.24</v>
      </c>
      <c r="R117" s="28">
        <f t="shared" si="616"/>
        <v>17668</v>
      </c>
      <c r="S117" s="29"/>
      <c r="T117" s="54">
        <f>_xlfn.XLOOKUP($C117,[23]PSP!$C:$C,[23]PSP!$T:$T)</f>
        <v>349.99999999997374</v>
      </c>
      <c r="U117" s="27">
        <f>_xlfn.XLOOKUP($C117,[23]PSP!$C:$C,[23]PSP!$U:$U)</f>
        <v>25.24</v>
      </c>
      <c r="V117" s="28">
        <f t="shared" si="617"/>
        <v>8833.99</v>
      </c>
      <c r="W117" s="29"/>
      <c r="X117" s="54">
        <f>_xlfn.XLOOKUP($C117,[23]PSP!$C:$C,[23]PSP!$X:$X)</f>
        <v>0</v>
      </c>
      <c r="Y117" s="27">
        <f>_xlfn.XLOOKUP($C117,[23]PSP!$C:$C,[23]PSP!$Y:$Y)</f>
        <v>25.24</v>
      </c>
      <c r="Z117" s="28">
        <f t="shared" si="618"/>
        <v>0</v>
      </c>
      <c r="AA117" s="29"/>
      <c r="AB117" s="54">
        <f>_xlfn.XLOOKUP($C117,[23]PSP!$C:$C,[23]PSP!$AB:$AB)</f>
        <v>0</v>
      </c>
      <c r="AC117" s="27">
        <f>_xlfn.XLOOKUP($C117,[23]PSP!$C:$C,[23]PSP!$AC:$AC)</f>
        <v>25.24</v>
      </c>
      <c r="AD117" s="28">
        <f t="shared" si="619"/>
        <v>0</v>
      </c>
      <c r="AE117" s="29"/>
      <c r="AF117" s="54">
        <f>_xlfn.XLOOKUP($C117,[23]PSP!$C:$C,[23]PSP!$AF:$AF)</f>
        <v>0</v>
      </c>
      <c r="AG117" s="27">
        <f>_xlfn.XLOOKUP($C117,[23]PSP!$C:$C,[23]PSP!$AG:$AG)</f>
        <v>25.24</v>
      </c>
      <c r="AH117" s="28">
        <f t="shared" si="620"/>
        <v>0</v>
      </c>
      <c r="AI117" s="29"/>
      <c r="AJ117" s="54">
        <f>_xlfn.XLOOKUP($C117,[23]PSP!$C:$C,[23]PSP!$AJ:$AJ)</f>
        <v>0</v>
      </c>
      <c r="AK117" s="27">
        <f>_xlfn.XLOOKUP($C117,[23]PSP!$C:$C,[23]PSP!$AK:$AK)</f>
        <v>25.24</v>
      </c>
      <c r="AL117" s="28">
        <f t="shared" si="621"/>
        <v>0</v>
      </c>
      <c r="AM117" s="29"/>
      <c r="AN117" s="54">
        <f>_xlfn.XLOOKUP($C117,[23]PSP!$C:$C,[23]PSP!$AN:$AN)</f>
        <v>350</v>
      </c>
      <c r="AO117" s="27">
        <f>_xlfn.XLOOKUP($C117,[23]PSP!$C:$C,[23]PSP!$AO:$AO)</f>
        <v>25.24</v>
      </c>
      <c r="AP117" s="28">
        <f t="shared" si="622"/>
        <v>8834</v>
      </c>
      <c r="AQ117" s="29"/>
      <c r="AR117" s="54">
        <f>_xlfn.XLOOKUP($C117,[23]PSP!$C:$C,[23]PSP!$AR:$AR)</f>
        <v>0</v>
      </c>
      <c r="AS117" s="27">
        <f>_xlfn.XLOOKUP($C117,[23]PSP!$C:$C,[23]PSP!$AS:$AS)</f>
        <v>25.24</v>
      </c>
      <c r="AT117" s="28">
        <f t="shared" si="623"/>
        <v>0</v>
      </c>
      <c r="AU117" s="29"/>
      <c r="AV117" s="54">
        <f>_xlfn.XLOOKUP($C117,[23]PSP!$C:$C,[23]PSP!$AV:$AV)</f>
        <v>700</v>
      </c>
      <c r="AW117" s="27">
        <f>_xlfn.XLOOKUP($C117,[23]PSP!$C:$C,[23]PSP!$AW:$AW)</f>
        <v>25.24</v>
      </c>
      <c r="AX117" s="28">
        <f t="shared" si="624"/>
        <v>17668</v>
      </c>
      <c r="AY117" s="29"/>
      <c r="AZ117" s="54">
        <f>_xlfn.XLOOKUP($C117,[23]PSP!$C:$C,[23]PSP!$AZ:$AZ)</f>
        <v>0</v>
      </c>
      <c r="BA117" s="27">
        <f>_xlfn.XLOOKUP($C117,[23]PSP!$C:$C,[23]PSP!$BA:$BA)</f>
        <v>25.24</v>
      </c>
      <c r="BB117" s="28">
        <f t="shared" si="625"/>
        <v>0</v>
      </c>
      <c r="BC117" s="29"/>
      <c r="BD117" s="54">
        <f>_xlfn.XLOOKUP($C117,[23]PSP!$C:$C,[23]PSP!$BD:$BD)</f>
        <v>5600</v>
      </c>
      <c r="BE117" s="27">
        <f>_xlfn.XLOOKUP($C117,[23]PSP!$C:$C,[23]PSP!$BE:$BE)</f>
        <v>25.24</v>
      </c>
      <c r="BF117" s="28">
        <f t="shared" si="626"/>
        <v>141344</v>
      </c>
      <c r="BG117" s="29"/>
      <c r="BH117" s="54">
        <f>_xlfn.XLOOKUP($C117,[23]PSP!$C:$C,[23]PSP!$BH:$BH)</f>
        <v>23799.999999999993</v>
      </c>
      <c r="BI117" s="27">
        <f>_xlfn.XLOOKUP($C117,[23]PSP!$C:$C,[23]PSP!$BI:$BI)</f>
        <v>25.24</v>
      </c>
      <c r="BJ117" s="28">
        <f t="shared" si="627"/>
        <v>600712</v>
      </c>
      <c r="BK117" s="29"/>
      <c r="BL117" s="54">
        <f>_xlfn.XLOOKUP($C117,[23]PSP!$C:$C,[23]PSP!$BL:$BL)</f>
        <v>4900</v>
      </c>
      <c r="BM117" s="27">
        <f>_xlfn.XLOOKUP($C117,[23]PSP!$C:$C,[23]PSP!$BM:$BM)</f>
        <v>25.24</v>
      </c>
      <c r="BN117" s="28">
        <f t="shared" si="628"/>
        <v>123676</v>
      </c>
      <c r="BO117" s="29"/>
      <c r="BP117" s="54">
        <f>_xlfn.XLOOKUP($C117,[23]PSP!$C:$C,[23]PSP!$BP:$BP)</f>
        <v>0</v>
      </c>
      <c r="BQ117" s="27">
        <f>_xlfn.XLOOKUP($C117,[23]PSP!$C:$C,[23]PSP!$BQ:$BQ)</f>
        <v>25.24</v>
      </c>
      <c r="BR117" s="28">
        <f t="shared" si="629"/>
        <v>0</v>
      </c>
      <c r="BS117" s="29"/>
      <c r="BT117" s="54">
        <f>_xlfn.XLOOKUP($C117,[23]PSP!$C:$C,[23]PSP!$BT:$BT)</f>
        <v>0</v>
      </c>
      <c r="BU117" s="27">
        <f>_xlfn.XLOOKUP($C117,[23]PSP!$C:$C,[23]PSP!$BU:$BU)</f>
        <v>25.24</v>
      </c>
      <c r="BV117" s="28">
        <f t="shared" si="630"/>
        <v>0</v>
      </c>
      <c r="BW117" s="29"/>
      <c r="BX117" s="54">
        <f>_xlfn.XLOOKUP($C117,[23]PSP!$C:$C,[23]PSP!$BX:$BX)</f>
        <v>0</v>
      </c>
      <c r="BY117" s="27">
        <f>_xlfn.XLOOKUP($C117,[23]PSP!$C:$C,[23]PSP!$BY:$BY)</f>
        <v>25.24</v>
      </c>
      <c r="BZ117" s="28">
        <f t="shared" si="631"/>
        <v>0</v>
      </c>
      <c r="CA117" s="29"/>
      <c r="CB117" s="54">
        <f>_xlfn.XLOOKUP($C117,[23]PSP!$C:$C,[23]PSP!$CB:$CB)</f>
        <v>0</v>
      </c>
      <c r="CC117" s="27">
        <f>_xlfn.XLOOKUP($C117,[23]PSP!$C:$C,[23]PSP!$CC:$CC)</f>
        <v>25.24</v>
      </c>
      <c r="CD117" s="28">
        <f t="shared" si="632"/>
        <v>0</v>
      </c>
      <c r="CE117" s="29"/>
      <c r="CF117" s="54">
        <f>_xlfn.XLOOKUP($C117,[23]PSP!$C:$C,[23]PSP!$CF:$CF)</f>
        <v>0</v>
      </c>
      <c r="CG117" s="27">
        <f>_xlfn.XLOOKUP($C117,[23]PSP!$C:$C,[23]PSP!$CG:$CG)</f>
        <v>25.24</v>
      </c>
      <c r="CH117" s="28">
        <f t="shared" si="633"/>
        <v>0</v>
      </c>
      <c r="CI117" s="29"/>
      <c r="CJ117" s="54">
        <f>_xlfn.XLOOKUP($C117,[23]PSP!$C:$C,[23]PSP!$CJ:$CJ)</f>
        <v>700</v>
      </c>
      <c r="CK117" s="27">
        <f>_xlfn.XLOOKUP($C117,[23]PSP!$C:$C,[23]PSP!$CK:$CK)</f>
        <v>25.24</v>
      </c>
      <c r="CL117" s="28">
        <f t="shared" si="634"/>
        <v>17668</v>
      </c>
      <c r="CM117" s="29"/>
      <c r="CN117" s="54">
        <f>_xlfn.XLOOKUP($C117,[23]PSP!$C:$C,[23]PSP!$CN:$CN)</f>
        <v>0</v>
      </c>
      <c r="CO117" s="27">
        <f>_xlfn.XLOOKUP($C117,[23]PSP!$C:$C,[23]PSP!$CO:$CO)</f>
        <v>25.24</v>
      </c>
      <c r="CP117" s="28">
        <f t="shared" si="635"/>
        <v>0</v>
      </c>
      <c r="CQ117" s="29"/>
      <c r="CR117" s="54">
        <f>_xlfn.XLOOKUP($C117,[23]PSP!$C:$C,[23]PSP!$CR:$CR)</f>
        <v>0</v>
      </c>
      <c r="CS117" s="27">
        <f>_xlfn.XLOOKUP($C117,[23]PSP!$C:$C,[23]PSP!$CS:$CS)</f>
        <v>25.24</v>
      </c>
      <c r="CT117" s="28">
        <f t="shared" si="636"/>
        <v>0</v>
      </c>
      <c r="CU117" s="29"/>
      <c r="CV117" s="54">
        <f>_xlfn.XLOOKUP($C117,[23]PSP!$C:$C,[23]PSP!$CV:$CV)</f>
        <v>0</v>
      </c>
      <c r="CW117" s="27">
        <f>_xlfn.XLOOKUP($C117,[23]PSP!$C:$C,[23]PSP!$CW:$CW)</f>
        <v>25.24</v>
      </c>
      <c r="CX117" s="28">
        <f t="shared" si="637"/>
        <v>0</v>
      </c>
      <c r="CY117" s="29"/>
      <c r="CZ117" s="54">
        <f>_xlfn.XLOOKUP($C117,[23]PSP!$C:$C,[23]PSP!$CZ:$CZ)</f>
        <v>0</v>
      </c>
      <c r="DA117" s="27">
        <f>_xlfn.XLOOKUP($C117,[23]PSP!$C:$C,[23]PSP!$DA:$DA)</f>
        <v>25.24</v>
      </c>
      <c r="DB117" s="28">
        <f t="shared" si="638"/>
        <v>0</v>
      </c>
      <c r="DC117" s="29"/>
      <c r="DD117" s="54">
        <f>_xlfn.XLOOKUP($C117,[23]PSP!$C:$C,[23]PSP!$DD:$DD)</f>
        <v>0</v>
      </c>
      <c r="DE117" s="27">
        <f>_xlfn.XLOOKUP($C117,[23]PSP!$C:$C,[23]PSP!$DE:$DE)</f>
        <v>25.24</v>
      </c>
      <c r="DF117" s="28">
        <f t="shared" si="639"/>
        <v>0</v>
      </c>
      <c r="DG117" s="29"/>
      <c r="DH117" s="54">
        <f>_xlfn.XLOOKUP($C117,[23]PSP!$C:$C,[23]PSP!$DH:$DH)</f>
        <v>1400</v>
      </c>
      <c r="DI117" s="27">
        <f>_xlfn.XLOOKUP($C117,[23]PSP!$C:$C,[23]PSP!$DI:$DI)</f>
        <v>25.24</v>
      </c>
      <c r="DJ117" s="28">
        <f t="shared" si="640"/>
        <v>35336</v>
      </c>
      <c r="DK117" s="29"/>
      <c r="DL117" s="54">
        <f>_xlfn.XLOOKUP($C117,[23]PSP!$C:$C,[23]PSP!$DL:$DL)</f>
        <v>0</v>
      </c>
      <c r="DM117" s="27">
        <f>_xlfn.XLOOKUP($C117,[23]PSP!$C:$C,[23]PSP!$DM:$DM)</f>
        <v>25.24</v>
      </c>
      <c r="DN117" s="28">
        <f t="shared" si="641"/>
        <v>0</v>
      </c>
      <c r="DO117" s="29"/>
      <c r="DP117" s="54">
        <f>_xlfn.XLOOKUP($C117,[23]PSP!$C:$C,[23]PSP!$DP:$DP)</f>
        <v>0</v>
      </c>
      <c r="DQ117" s="27">
        <f>_xlfn.XLOOKUP($C117,[23]PSP!$C:$C,[23]PSP!$DQ:$DQ)</f>
        <v>25.24</v>
      </c>
      <c r="DR117" s="28">
        <f t="shared" si="642"/>
        <v>0</v>
      </c>
      <c r="DS117" s="29"/>
      <c r="DT117" s="54">
        <f>_xlfn.XLOOKUP($C117,[23]PSP!$C:$C,[23]PSP!$DT:$DT)</f>
        <v>0</v>
      </c>
      <c r="DU117" s="27">
        <f>_xlfn.XLOOKUP($C117,[23]PSP!$C:$C,[23]PSP!$DU:$DU)</f>
        <v>25.24</v>
      </c>
      <c r="DV117" s="28">
        <f t="shared" si="643"/>
        <v>0</v>
      </c>
      <c r="DW117" s="29"/>
      <c r="DX117" s="54">
        <f>_xlfn.XLOOKUP($C117,[23]PSP!$C:$C,[23]PSP!$DX:$DX)</f>
        <v>5600</v>
      </c>
      <c r="DY117" s="27">
        <f>_xlfn.XLOOKUP($C117,[23]PSP!$C:$C,[23]PSP!$DY:$DY)</f>
        <v>25.24</v>
      </c>
      <c r="DZ117" s="28">
        <f t="shared" si="644"/>
        <v>141344</v>
      </c>
      <c r="EA117" s="29"/>
      <c r="EB117" s="54">
        <f>_xlfn.XLOOKUP($C117,[23]PSP!$C:$C,[23]PSP!$EB:$EB)</f>
        <v>0</v>
      </c>
      <c r="EC117" s="27">
        <f>_xlfn.XLOOKUP($C117,[23]PSP!$C:$C,[23]PSP!$EC:$EC)</f>
        <v>25.24</v>
      </c>
      <c r="ED117" s="28">
        <f t="shared" si="645"/>
        <v>0</v>
      </c>
      <c r="EE117" s="29"/>
      <c r="EF117" s="54">
        <f>_xlfn.XLOOKUP($C117,[23]PSP!$C:$C,[23]PSP!$EF:$EF)</f>
        <v>0</v>
      </c>
      <c r="EG117" s="27">
        <f>_xlfn.XLOOKUP($C117,[23]PSP!$C:$C,[23]PSP!$EG:$EG)</f>
        <v>25.24</v>
      </c>
      <c r="EH117" s="28">
        <f t="shared" si="646"/>
        <v>0</v>
      </c>
      <c r="EI117" s="29"/>
      <c r="EJ117" s="54">
        <f>_xlfn.XLOOKUP($C117,[23]PSP!$C:$C,[23]PSP!$EJ:$EJ)</f>
        <v>0</v>
      </c>
      <c r="EK117" s="27">
        <f>_xlfn.XLOOKUP($C117,[23]PSP!$C:$C,[23]PSP!$EK:$EK)</f>
        <v>25.24</v>
      </c>
      <c r="EL117" s="28">
        <f t="shared" si="647"/>
        <v>0</v>
      </c>
      <c r="EM117" s="29"/>
      <c r="EN117" s="108"/>
      <c r="EO117" s="29">
        <f t="shared" si="443"/>
        <v>1183755.99</v>
      </c>
      <c r="EP117" s="29">
        <f t="shared" si="648"/>
        <v>1183755.99</v>
      </c>
      <c r="EQ117" s="4" t="b">
        <f t="shared" si="510"/>
        <v>1</v>
      </c>
      <c r="ES117" s="118">
        <f t="shared" si="613"/>
        <v>1.1767000000000001</v>
      </c>
    </row>
    <row r="118" spans="3:149" ht="21" x14ac:dyDescent="0.25">
      <c r="C118" s="24" t="s">
        <v>785</v>
      </c>
      <c r="D118" s="43">
        <f>_xlfn.XLOOKUP($C118,[23]PSP!$C:$C,[23]PSP!$D:$D)</f>
        <v>2003612</v>
      </c>
      <c r="E118" s="24" t="str">
        <f>_xlfn.XLOOKUP($C118,[23]PSP!$C:$C,[23]PSP!$E:$E)</f>
        <v>SICRO SERVIÇO</v>
      </c>
      <c r="F118" s="25" t="str">
        <f>_xlfn.XLOOKUP($C118,[23]PSP!$C:$C,[23]PSP!$F:$F)</f>
        <v>BOCA DE SAÍDA PARA DRENO SUB-SUPERFICIAL - BSD 03 - AREIA EXTRAÍDA E BRITA PRODUZIDA</v>
      </c>
      <c r="G118" s="26" t="str">
        <f>_xlfn.XLOOKUP($C118,[23]PSP!$C:$C,[23]PSP!$G:$G)</f>
        <v>UN</v>
      </c>
      <c r="H118" s="53">
        <f>_xlfn.XLOOKUP($C118,[23]PSP!$C:$C,[23]PSP!$H:$H)</f>
        <v>99</v>
      </c>
      <c r="I118" s="28">
        <f>_xlfn.XLOOKUP($C118,[23]PSP!$C:$C,[23]PSP!$I:$I)</f>
        <v>9775.2599999999984</v>
      </c>
      <c r="J118" s="28">
        <f t="shared" si="614"/>
        <v>11502.548441999999</v>
      </c>
      <c r="K118" s="29"/>
      <c r="L118" s="54">
        <f>_xlfn.XLOOKUP($C118,[23]PSP!$C:$C,[23]PSP!$L:$L)</f>
        <v>6</v>
      </c>
      <c r="M118" s="27">
        <f>_xlfn.XLOOKUP($C118,[23]PSP!$C:$C,[23]PSP!$M:$M)</f>
        <v>98.74</v>
      </c>
      <c r="N118" s="28">
        <f t="shared" si="615"/>
        <v>592.44000000000005</v>
      </c>
      <c r="O118" s="29"/>
      <c r="P118" s="54">
        <f>_xlfn.XLOOKUP($C118,[23]PSP!$C:$C,[23]PSP!$P:$P)</f>
        <v>2</v>
      </c>
      <c r="Q118" s="27">
        <f>_xlfn.XLOOKUP($C118,[23]PSP!$C:$C,[23]PSP!$Q:$Q)</f>
        <v>98.74</v>
      </c>
      <c r="R118" s="28">
        <f t="shared" si="616"/>
        <v>197.48</v>
      </c>
      <c r="S118" s="29"/>
      <c r="T118" s="54">
        <f>_xlfn.XLOOKUP($C118,[23]PSP!$C:$C,[23]PSP!$T:$T)</f>
        <v>1</v>
      </c>
      <c r="U118" s="27">
        <f>_xlfn.XLOOKUP($C118,[23]PSP!$C:$C,[23]PSP!$U:$U)</f>
        <v>98.74</v>
      </c>
      <c r="V118" s="28">
        <f t="shared" si="617"/>
        <v>98.74</v>
      </c>
      <c r="W118" s="29"/>
      <c r="X118" s="54">
        <f>_xlfn.XLOOKUP($C118,[23]PSP!$C:$C,[23]PSP!$X:$X)</f>
        <v>0</v>
      </c>
      <c r="Y118" s="27">
        <f>_xlfn.XLOOKUP($C118,[23]PSP!$C:$C,[23]PSP!$Y:$Y)</f>
        <v>98.74</v>
      </c>
      <c r="Z118" s="28">
        <f t="shared" si="618"/>
        <v>0</v>
      </c>
      <c r="AA118" s="29"/>
      <c r="AB118" s="54">
        <f>_xlfn.XLOOKUP($C118,[23]PSP!$C:$C,[23]PSP!$AB:$AB)</f>
        <v>0</v>
      </c>
      <c r="AC118" s="27">
        <f>_xlfn.XLOOKUP($C118,[23]PSP!$C:$C,[23]PSP!$AC:$AC)</f>
        <v>98.74</v>
      </c>
      <c r="AD118" s="28">
        <f t="shared" si="619"/>
        <v>0</v>
      </c>
      <c r="AE118" s="29"/>
      <c r="AF118" s="54">
        <f>_xlfn.XLOOKUP($C118,[23]PSP!$C:$C,[23]PSP!$AF:$AF)</f>
        <v>0</v>
      </c>
      <c r="AG118" s="27">
        <f>_xlfn.XLOOKUP($C118,[23]PSP!$C:$C,[23]PSP!$AG:$AG)</f>
        <v>98.74</v>
      </c>
      <c r="AH118" s="28">
        <f t="shared" si="620"/>
        <v>0</v>
      </c>
      <c r="AI118" s="29"/>
      <c r="AJ118" s="54">
        <f>_xlfn.XLOOKUP($C118,[23]PSP!$C:$C,[23]PSP!$AJ:$AJ)</f>
        <v>0</v>
      </c>
      <c r="AK118" s="27">
        <f>_xlfn.XLOOKUP($C118,[23]PSP!$C:$C,[23]PSP!$AK:$AK)</f>
        <v>98.74</v>
      </c>
      <c r="AL118" s="28">
        <f t="shared" si="621"/>
        <v>0</v>
      </c>
      <c r="AM118" s="29"/>
      <c r="AN118" s="54">
        <f>_xlfn.XLOOKUP($C118,[23]PSP!$C:$C,[23]PSP!$AN:$AN)</f>
        <v>1</v>
      </c>
      <c r="AO118" s="27">
        <f>_xlfn.XLOOKUP($C118,[23]PSP!$C:$C,[23]PSP!$AO:$AO)</f>
        <v>98.74</v>
      </c>
      <c r="AP118" s="28">
        <f t="shared" si="622"/>
        <v>98.74</v>
      </c>
      <c r="AQ118" s="29"/>
      <c r="AR118" s="54">
        <f>_xlfn.XLOOKUP($C118,[23]PSP!$C:$C,[23]PSP!$AR:$AR)</f>
        <v>0</v>
      </c>
      <c r="AS118" s="27">
        <f>_xlfn.XLOOKUP($C118,[23]PSP!$C:$C,[23]PSP!$AS:$AS)</f>
        <v>98.74</v>
      </c>
      <c r="AT118" s="28">
        <f t="shared" si="623"/>
        <v>0</v>
      </c>
      <c r="AU118" s="29"/>
      <c r="AV118" s="54">
        <f>_xlfn.XLOOKUP($C118,[23]PSP!$C:$C,[23]PSP!$AV:$AV)</f>
        <v>2</v>
      </c>
      <c r="AW118" s="27">
        <f>_xlfn.XLOOKUP($C118,[23]PSP!$C:$C,[23]PSP!$AW:$AW)</f>
        <v>98.74</v>
      </c>
      <c r="AX118" s="28">
        <f t="shared" si="624"/>
        <v>197.48</v>
      </c>
      <c r="AY118" s="29"/>
      <c r="AZ118" s="54">
        <f>_xlfn.XLOOKUP($C118,[23]PSP!$C:$C,[23]PSP!$AZ:$AZ)</f>
        <v>0</v>
      </c>
      <c r="BA118" s="27">
        <f>_xlfn.XLOOKUP($C118,[23]PSP!$C:$C,[23]PSP!$BA:$BA)</f>
        <v>98.74</v>
      </c>
      <c r="BB118" s="28">
        <f t="shared" si="625"/>
        <v>0</v>
      </c>
      <c r="BC118" s="29"/>
      <c r="BD118" s="54">
        <f>_xlfn.XLOOKUP($C118,[23]PSP!$C:$C,[23]PSP!$BD:$BD)</f>
        <v>12</v>
      </c>
      <c r="BE118" s="27">
        <f>_xlfn.XLOOKUP($C118,[23]PSP!$C:$C,[23]PSP!$BE:$BE)</f>
        <v>98.74</v>
      </c>
      <c r="BF118" s="28">
        <f t="shared" si="626"/>
        <v>1184.8800000000001</v>
      </c>
      <c r="BG118" s="29"/>
      <c r="BH118" s="54">
        <f>_xlfn.XLOOKUP($C118,[23]PSP!$C:$C,[23]PSP!$BH:$BH)</f>
        <v>48</v>
      </c>
      <c r="BI118" s="27">
        <f>_xlfn.XLOOKUP($C118,[23]PSP!$C:$C,[23]PSP!$BI:$BI)</f>
        <v>98.74</v>
      </c>
      <c r="BJ118" s="28">
        <f t="shared" si="627"/>
        <v>4739.5200000000004</v>
      </c>
      <c r="BK118" s="29"/>
      <c r="BL118" s="54">
        <f>_xlfn.XLOOKUP($C118,[23]PSP!$C:$C,[23]PSP!$BL:$BL)</f>
        <v>10</v>
      </c>
      <c r="BM118" s="27">
        <f>_xlfn.XLOOKUP($C118,[23]PSP!$C:$C,[23]PSP!$BM:$BM)</f>
        <v>98.74</v>
      </c>
      <c r="BN118" s="28">
        <f t="shared" si="628"/>
        <v>987.4</v>
      </c>
      <c r="BO118" s="29"/>
      <c r="BP118" s="54">
        <f>_xlfn.XLOOKUP($C118,[23]PSP!$C:$C,[23]PSP!$BP:$BP)</f>
        <v>0</v>
      </c>
      <c r="BQ118" s="27">
        <f>_xlfn.XLOOKUP($C118,[23]PSP!$C:$C,[23]PSP!$BQ:$BQ)</f>
        <v>98.74</v>
      </c>
      <c r="BR118" s="28">
        <f t="shared" si="629"/>
        <v>0</v>
      </c>
      <c r="BS118" s="29"/>
      <c r="BT118" s="54">
        <f>_xlfn.XLOOKUP($C118,[23]PSP!$C:$C,[23]PSP!$BT:$BT)</f>
        <v>0</v>
      </c>
      <c r="BU118" s="27">
        <f>_xlfn.XLOOKUP($C118,[23]PSP!$C:$C,[23]PSP!$BU:$BU)</f>
        <v>98.74</v>
      </c>
      <c r="BV118" s="28">
        <f t="shared" si="630"/>
        <v>0</v>
      </c>
      <c r="BW118" s="29"/>
      <c r="BX118" s="54">
        <f>_xlfn.XLOOKUP($C118,[23]PSP!$C:$C,[23]PSP!$BX:$BX)</f>
        <v>0</v>
      </c>
      <c r="BY118" s="27">
        <f>_xlfn.XLOOKUP($C118,[23]PSP!$C:$C,[23]PSP!$BY:$BY)</f>
        <v>98.74</v>
      </c>
      <c r="BZ118" s="28">
        <f t="shared" si="631"/>
        <v>0</v>
      </c>
      <c r="CA118" s="29"/>
      <c r="CB118" s="54">
        <f>_xlfn.XLOOKUP($C118,[23]PSP!$C:$C,[23]PSP!$CB:$CB)</f>
        <v>0</v>
      </c>
      <c r="CC118" s="27">
        <f>_xlfn.XLOOKUP($C118,[23]PSP!$C:$C,[23]PSP!$CC:$CC)</f>
        <v>98.74</v>
      </c>
      <c r="CD118" s="28">
        <f t="shared" si="632"/>
        <v>0</v>
      </c>
      <c r="CE118" s="29"/>
      <c r="CF118" s="54">
        <f>_xlfn.XLOOKUP($C118,[23]PSP!$C:$C,[23]PSP!$CF:$CF)</f>
        <v>0</v>
      </c>
      <c r="CG118" s="27">
        <f>_xlfn.XLOOKUP($C118,[23]PSP!$C:$C,[23]PSP!$CG:$CG)</f>
        <v>98.74</v>
      </c>
      <c r="CH118" s="28">
        <f t="shared" si="633"/>
        <v>0</v>
      </c>
      <c r="CI118" s="29"/>
      <c r="CJ118" s="54">
        <f>_xlfn.XLOOKUP($C118,[23]PSP!$C:$C,[23]PSP!$CJ:$CJ)</f>
        <v>2</v>
      </c>
      <c r="CK118" s="27">
        <f>_xlfn.XLOOKUP($C118,[23]PSP!$C:$C,[23]PSP!$CK:$CK)</f>
        <v>98.74</v>
      </c>
      <c r="CL118" s="28">
        <f t="shared" si="634"/>
        <v>197.48</v>
      </c>
      <c r="CM118" s="29"/>
      <c r="CN118" s="54">
        <f>_xlfn.XLOOKUP($C118,[23]PSP!$C:$C,[23]PSP!$CN:$CN)</f>
        <v>0</v>
      </c>
      <c r="CO118" s="27">
        <f>_xlfn.XLOOKUP($C118,[23]PSP!$C:$C,[23]PSP!$CO:$CO)</f>
        <v>98.74</v>
      </c>
      <c r="CP118" s="28">
        <f t="shared" si="635"/>
        <v>0</v>
      </c>
      <c r="CQ118" s="29"/>
      <c r="CR118" s="54">
        <f>_xlfn.XLOOKUP($C118,[23]PSP!$C:$C,[23]PSP!$CR:$CR)</f>
        <v>0</v>
      </c>
      <c r="CS118" s="27">
        <f>_xlfn.XLOOKUP($C118,[23]PSP!$C:$C,[23]PSP!$CS:$CS)</f>
        <v>98.74</v>
      </c>
      <c r="CT118" s="28">
        <f t="shared" si="636"/>
        <v>0</v>
      </c>
      <c r="CU118" s="29"/>
      <c r="CV118" s="54">
        <f>_xlfn.XLOOKUP($C118,[23]PSP!$C:$C,[23]PSP!$CV:$CV)</f>
        <v>0</v>
      </c>
      <c r="CW118" s="27">
        <f>_xlfn.XLOOKUP($C118,[23]PSP!$C:$C,[23]PSP!$CW:$CW)</f>
        <v>98.74</v>
      </c>
      <c r="CX118" s="28">
        <f t="shared" si="637"/>
        <v>0</v>
      </c>
      <c r="CY118" s="29"/>
      <c r="CZ118" s="54">
        <f>_xlfn.XLOOKUP($C118,[23]PSP!$C:$C,[23]PSP!$CZ:$CZ)</f>
        <v>0</v>
      </c>
      <c r="DA118" s="27">
        <f>_xlfn.XLOOKUP($C118,[23]PSP!$C:$C,[23]PSP!$DA:$DA)</f>
        <v>98.74</v>
      </c>
      <c r="DB118" s="28">
        <f t="shared" si="638"/>
        <v>0</v>
      </c>
      <c r="DC118" s="29"/>
      <c r="DD118" s="54">
        <f>_xlfn.XLOOKUP($C118,[23]PSP!$C:$C,[23]PSP!$DD:$DD)</f>
        <v>0</v>
      </c>
      <c r="DE118" s="27">
        <f>_xlfn.XLOOKUP($C118,[23]PSP!$C:$C,[23]PSP!$DE:$DE)</f>
        <v>98.74</v>
      </c>
      <c r="DF118" s="28">
        <f t="shared" si="639"/>
        <v>0</v>
      </c>
      <c r="DG118" s="29"/>
      <c r="DH118" s="54">
        <f>_xlfn.XLOOKUP($C118,[23]PSP!$C:$C,[23]PSP!$DH:$DH)</f>
        <v>3</v>
      </c>
      <c r="DI118" s="27">
        <f>_xlfn.XLOOKUP($C118,[23]PSP!$C:$C,[23]PSP!$DI:$DI)</f>
        <v>98.74</v>
      </c>
      <c r="DJ118" s="28">
        <f t="shared" si="640"/>
        <v>296.22000000000003</v>
      </c>
      <c r="DK118" s="29"/>
      <c r="DL118" s="54">
        <f>_xlfn.XLOOKUP($C118,[23]PSP!$C:$C,[23]PSP!$DL:$DL)</f>
        <v>0</v>
      </c>
      <c r="DM118" s="27">
        <f>_xlfn.XLOOKUP($C118,[23]PSP!$C:$C,[23]PSP!$DM:$DM)</f>
        <v>98.74</v>
      </c>
      <c r="DN118" s="28">
        <f t="shared" si="641"/>
        <v>0</v>
      </c>
      <c r="DO118" s="29"/>
      <c r="DP118" s="54">
        <f>_xlfn.XLOOKUP($C118,[23]PSP!$C:$C,[23]PSP!$DP:$DP)</f>
        <v>0</v>
      </c>
      <c r="DQ118" s="27">
        <f>_xlfn.XLOOKUP($C118,[23]PSP!$C:$C,[23]PSP!$DQ:$DQ)</f>
        <v>98.74</v>
      </c>
      <c r="DR118" s="28">
        <f t="shared" si="642"/>
        <v>0</v>
      </c>
      <c r="DS118" s="29"/>
      <c r="DT118" s="54">
        <f>_xlfn.XLOOKUP($C118,[23]PSP!$C:$C,[23]PSP!$DT:$DT)</f>
        <v>0</v>
      </c>
      <c r="DU118" s="27">
        <f>_xlfn.XLOOKUP($C118,[23]PSP!$C:$C,[23]PSP!$DU:$DU)</f>
        <v>98.74</v>
      </c>
      <c r="DV118" s="28">
        <f t="shared" si="643"/>
        <v>0</v>
      </c>
      <c r="DW118" s="29"/>
      <c r="DX118" s="54">
        <f>_xlfn.XLOOKUP($C118,[23]PSP!$C:$C,[23]PSP!$DX:$DX)</f>
        <v>12</v>
      </c>
      <c r="DY118" s="27">
        <f>_xlfn.XLOOKUP($C118,[23]PSP!$C:$C,[23]PSP!$DY:$DY)</f>
        <v>98.74</v>
      </c>
      <c r="DZ118" s="28">
        <f t="shared" si="644"/>
        <v>1184.8800000000001</v>
      </c>
      <c r="EA118" s="29"/>
      <c r="EB118" s="54">
        <f>_xlfn.XLOOKUP($C118,[23]PSP!$C:$C,[23]PSP!$EB:$EB)</f>
        <v>0</v>
      </c>
      <c r="EC118" s="27">
        <f>_xlfn.XLOOKUP($C118,[23]PSP!$C:$C,[23]PSP!$EC:$EC)</f>
        <v>98.74</v>
      </c>
      <c r="ED118" s="28">
        <f t="shared" si="645"/>
        <v>0</v>
      </c>
      <c r="EE118" s="29"/>
      <c r="EF118" s="54">
        <f>_xlfn.XLOOKUP($C118,[23]PSP!$C:$C,[23]PSP!$EF:$EF)</f>
        <v>0</v>
      </c>
      <c r="EG118" s="27">
        <f>_xlfn.XLOOKUP($C118,[23]PSP!$C:$C,[23]PSP!$EG:$EG)</f>
        <v>98.74</v>
      </c>
      <c r="EH118" s="28">
        <f t="shared" si="646"/>
        <v>0</v>
      </c>
      <c r="EI118" s="29"/>
      <c r="EJ118" s="54">
        <f>_xlfn.XLOOKUP($C118,[23]PSP!$C:$C,[23]PSP!$EJ:$EJ)</f>
        <v>0</v>
      </c>
      <c r="EK118" s="27">
        <f>_xlfn.XLOOKUP($C118,[23]PSP!$C:$C,[23]PSP!$EK:$EK)</f>
        <v>98.74</v>
      </c>
      <c r="EL118" s="28">
        <f t="shared" si="647"/>
        <v>0</v>
      </c>
      <c r="EM118" s="29"/>
      <c r="EN118" s="108"/>
      <c r="EO118" s="29">
        <f t="shared" si="443"/>
        <v>9775.26</v>
      </c>
      <c r="EP118" s="29">
        <f t="shared" si="648"/>
        <v>9775.2599999999984</v>
      </c>
      <c r="EQ118" s="4" t="b">
        <f t="shared" si="510"/>
        <v>1</v>
      </c>
      <c r="ES118" s="118">
        <f t="shared" si="613"/>
        <v>1.1767000000000001</v>
      </c>
    </row>
    <row r="119" spans="3:149" ht="31.5" x14ac:dyDescent="0.25">
      <c r="C119" s="24" t="s">
        <v>786</v>
      </c>
      <c r="D119" s="43" t="str">
        <f>_xlfn.XLOOKUP($C119,[23]PSP!$C:$C,[23]PSP!$D:$D)</f>
        <v>RO-40277</v>
      </c>
      <c r="E119" s="24" t="str">
        <f>_xlfn.XLOOKUP($C119,[23]PSP!$C:$C,[23]PSP!$E:$E)</f>
        <v>DER/MG</v>
      </c>
      <c r="F119" s="25" t="str">
        <f>_xlfn.XLOOKUP($C119,[23]PSP!$C:$C,[23]PSP!$F:$F)</f>
        <v>BUEIRO SIMPLES TUBULAR  DE CONCRETO, CLASSE CA-2.  BSTC Ø 0,80 M  - CORPO (EXECUÇÃO, INCLUINDO FORNECIMENTO E  TRANSPORTE  DE  TODOS  OS  MATERIAIS  E  BERÇO,  EXCLUSIVE ESCAVAÇÃO E COMPACTAÇÃO)</v>
      </c>
      <c r="G119" s="26" t="str">
        <f>_xlfn.XLOOKUP($C119,[23]PSP!$C:$C,[23]PSP!$G:$G)</f>
        <v>M</v>
      </c>
      <c r="H119" s="53">
        <f>_xlfn.XLOOKUP($C119,[23]PSP!$C:$C,[23]PSP!$H:$H)</f>
        <v>228.28365811199998</v>
      </c>
      <c r="I119" s="28">
        <f>_xlfn.XLOOKUP($C119,[23]PSP!$C:$C,[23]PSP!$I:$I)</f>
        <v>110680.91000000002</v>
      </c>
      <c r="J119" s="28">
        <f t="shared" si="614"/>
        <v>130238.22679700002</v>
      </c>
      <c r="K119" s="29"/>
      <c r="L119" s="54">
        <f>_xlfn.XLOOKUP($C119,[23]PSP!$C:$C,[23]PSP!$L:$L)</f>
        <v>4.5552000000000001</v>
      </c>
      <c r="M119" s="27">
        <f>_xlfn.XLOOKUP($C119,[23]PSP!$C:$C,[23]PSP!$M:$M)</f>
        <v>484.84</v>
      </c>
      <c r="N119" s="28">
        <f t="shared" si="615"/>
        <v>2208.54</v>
      </c>
      <c r="O119" s="29"/>
      <c r="P119" s="54">
        <f>_xlfn.XLOOKUP($C119,[23]PSP!$C:$C,[23]PSP!$P:$P)</f>
        <v>0.80159999999999998</v>
      </c>
      <c r="Q119" s="27">
        <f>_xlfn.XLOOKUP($C119,[23]PSP!$C:$C,[23]PSP!$Q:$Q)</f>
        <v>484.84</v>
      </c>
      <c r="R119" s="28">
        <f t="shared" si="616"/>
        <v>388.64</v>
      </c>
      <c r="S119" s="29"/>
      <c r="T119" s="54">
        <f>_xlfn.XLOOKUP($C119,[23]PSP!$C:$C,[23]PSP!$T:$T)</f>
        <v>1.0463999999999998</v>
      </c>
      <c r="U119" s="27">
        <f>_xlfn.XLOOKUP($C119,[23]PSP!$C:$C,[23]PSP!$U:$U)</f>
        <v>484.84</v>
      </c>
      <c r="V119" s="28">
        <f t="shared" si="617"/>
        <v>507.33</v>
      </c>
      <c r="W119" s="29"/>
      <c r="X119" s="54">
        <f>_xlfn.XLOOKUP($C119,[23]PSP!$C:$C,[23]PSP!$X:$X)</f>
        <v>9.4608000000000008</v>
      </c>
      <c r="Y119" s="27">
        <f>_xlfn.XLOOKUP($C119,[23]PSP!$C:$C,[23]PSP!$Y:$Y)</f>
        <v>484.84</v>
      </c>
      <c r="Z119" s="28">
        <f t="shared" si="618"/>
        <v>4586.97</v>
      </c>
      <c r="AA119" s="29"/>
      <c r="AB119" s="54">
        <f>_xlfn.XLOOKUP($C119,[23]PSP!$C:$C,[23]PSP!$AB:$AB)</f>
        <v>5.3039999999999985</v>
      </c>
      <c r="AC119" s="27">
        <f>_xlfn.XLOOKUP($C119,[23]PSP!$C:$C,[23]PSP!$AC:$AC)</f>
        <v>484.84</v>
      </c>
      <c r="AD119" s="28">
        <f t="shared" si="619"/>
        <v>2571.59</v>
      </c>
      <c r="AE119" s="29"/>
      <c r="AF119" s="54">
        <f>_xlfn.XLOOKUP($C119,[23]PSP!$C:$C,[23]PSP!$AF:$AF)</f>
        <v>5.9664000000000001</v>
      </c>
      <c r="AG119" s="27">
        <f>_xlfn.XLOOKUP($C119,[23]PSP!$C:$C,[23]PSP!$AG:$AG)</f>
        <v>484.84</v>
      </c>
      <c r="AH119" s="28">
        <f t="shared" si="620"/>
        <v>2892.74</v>
      </c>
      <c r="AI119" s="29"/>
      <c r="AJ119" s="54">
        <f>_xlfn.XLOOKUP($C119,[23]PSP!$C:$C,[23]PSP!$AJ:$AJ)</f>
        <v>3.6720000000000028</v>
      </c>
      <c r="AK119" s="27">
        <f>_xlfn.XLOOKUP($C119,[23]PSP!$C:$C,[23]PSP!$AK:$AK)</f>
        <v>484.84</v>
      </c>
      <c r="AL119" s="28">
        <f t="shared" si="621"/>
        <v>1780.33</v>
      </c>
      <c r="AM119" s="29"/>
      <c r="AN119" s="54">
        <f>_xlfn.XLOOKUP($C119,[23]PSP!$C:$C,[23]PSP!$AN:$AN)</f>
        <v>10.619423999999913</v>
      </c>
      <c r="AO119" s="27">
        <f>_xlfn.XLOOKUP($C119,[23]PSP!$C:$C,[23]PSP!$AO:$AO)</f>
        <v>484.84</v>
      </c>
      <c r="AP119" s="28">
        <f t="shared" si="622"/>
        <v>5148.72</v>
      </c>
      <c r="AQ119" s="29"/>
      <c r="AR119" s="54">
        <f>_xlfn.XLOOKUP($C119,[23]PSP!$C:$C,[23]PSP!$AR:$AR)</f>
        <v>2.5703999999999998</v>
      </c>
      <c r="AS119" s="27">
        <f>_xlfn.XLOOKUP($C119,[23]PSP!$C:$C,[23]PSP!$AS:$AS)</f>
        <v>484.84</v>
      </c>
      <c r="AT119" s="28">
        <f t="shared" si="623"/>
        <v>1246.23</v>
      </c>
      <c r="AU119" s="29"/>
      <c r="AV119" s="54">
        <f>_xlfn.XLOOKUP($C119,[23]PSP!$C:$C,[23]PSP!$AV:$AV)</f>
        <v>6.8736000000000255</v>
      </c>
      <c r="AW119" s="27">
        <f>_xlfn.XLOOKUP($C119,[23]PSP!$C:$C,[23]PSP!$AW:$AW)</f>
        <v>484.84</v>
      </c>
      <c r="AX119" s="28">
        <f t="shared" si="624"/>
        <v>3332.59</v>
      </c>
      <c r="AY119" s="29"/>
      <c r="AZ119" s="54">
        <f>_xlfn.XLOOKUP($C119,[23]PSP!$C:$C,[23]PSP!$AZ:$AZ)</f>
        <v>1.3583999999999652</v>
      </c>
      <c r="BA119" s="27">
        <f>_xlfn.XLOOKUP($C119,[23]PSP!$C:$C,[23]PSP!$BA:$BA)</f>
        <v>484.84</v>
      </c>
      <c r="BB119" s="28">
        <f t="shared" si="625"/>
        <v>658.6</v>
      </c>
      <c r="BC119" s="29"/>
      <c r="BD119" s="54">
        <f>_xlfn.XLOOKUP($C119,[23]PSP!$C:$C,[23]PSP!$BD:$BD)</f>
        <v>12.71520000000006</v>
      </c>
      <c r="BE119" s="27">
        <f>_xlfn.XLOOKUP($C119,[23]PSP!$C:$C,[23]PSP!$BE:$BE)</f>
        <v>484.84</v>
      </c>
      <c r="BF119" s="28">
        <f t="shared" si="626"/>
        <v>6164.83</v>
      </c>
      <c r="BG119" s="29"/>
      <c r="BH119" s="54">
        <f>_xlfn.XLOOKUP($C119,[23]PSP!$C:$C,[23]PSP!$BH:$BH)</f>
        <v>12.115200000000002</v>
      </c>
      <c r="BI119" s="27">
        <f>_xlfn.XLOOKUP($C119,[23]PSP!$C:$C,[23]PSP!$BI:$BI)</f>
        <v>484.84</v>
      </c>
      <c r="BJ119" s="28">
        <f t="shared" si="627"/>
        <v>5873.93</v>
      </c>
      <c r="BK119" s="29"/>
      <c r="BL119" s="54">
        <f>_xlfn.XLOOKUP($C119,[23]PSP!$C:$C,[23]PSP!$BL:$BL)</f>
        <v>15.528000000000066</v>
      </c>
      <c r="BM119" s="27">
        <f>_xlfn.XLOOKUP($C119,[23]PSP!$C:$C,[23]PSP!$BM:$BM)</f>
        <v>484.84</v>
      </c>
      <c r="BN119" s="28">
        <f t="shared" si="628"/>
        <v>7528.59</v>
      </c>
      <c r="BO119" s="29"/>
      <c r="BP119" s="54">
        <f>_xlfn.XLOOKUP($C119,[23]PSP!$C:$C,[23]PSP!$BP:$BP)</f>
        <v>2.918399999999965</v>
      </c>
      <c r="BQ119" s="27">
        <f>_xlfn.XLOOKUP($C119,[23]PSP!$C:$C,[23]PSP!$BQ:$BQ)</f>
        <v>484.84</v>
      </c>
      <c r="BR119" s="28">
        <f t="shared" si="629"/>
        <v>1414.95</v>
      </c>
      <c r="BS119" s="29"/>
      <c r="BT119" s="54">
        <f>_xlfn.XLOOKUP($C119,[23]PSP!$C:$C,[23]PSP!$BT:$BT)</f>
        <v>10.056960000000021</v>
      </c>
      <c r="BU119" s="27">
        <f>_xlfn.XLOOKUP($C119,[23]PSP!$C:$C,[23]PSP!$BU:$BU)</f>
        <v>484.84</v>
      </c>
      <c r="BV119" s="28">
        <f t="shared" si="630"/>
        <v>4876.01</v>
      </c>
      <c r="BW119" s="29"/>
      <c r="BX119" s="54">
        <f>_xlfn.XLOOKUP($C119,[23]PSP!$C:$C,[23]PSP!$BX:$BX)</f>
        <v>8.2828799999999987</v>
      </c>
      <c r="BY119" s="27">
        <f>_xlfn.XLOOKUP($C119,[23]PSP!$C:$C,[23]PSP!$BY:$BY)</f>
        <v>484.84</v>
      </c>
      <c r="BZ119" s="28">
        <f t="shared" si="631"/>
        <v>4015.87</v>
      </c>
      <c r="CA119" s="29"/>
      <c r="CB119" s="54">
        <f>_xlfn.XLOOKUP($C119,[23]PSP!$C:$C,[23]PSP!$CB:$CB)</f>
        <v>9.1872000000000273</v>
      </c>
      <c r="CC119" s="27">
        <f>_xlfn.XLOOKUP($C119,[23]PSP!$C:$C,[23]PSP!$CC:$CC)</f>
        <v>484.84</v>
      </c>
      <c r="CD119" s="28">
        <f t="shared" si="632"/>
        <v>4454.32</v>
      </c>
      <c r="CE119" s="29"/>
      <c r="CF119" s="54">
        <f>_xlfn.XLOOKUP($C119,[23]PSP!$C:$C,[23]PSP!$CF:$CF)</f>
        <v>16.266240000000003</v>
      </c>
      <c r="CG119" s="27">
        <f>_xlfn.XLOOKUP($C119,[23]PSP!$C:$C,[23]PSP!$CG:$CG)</f>
        <v>484.84</v>
      </c>
      <c r="CH119" s="28">
        <f t="shared" si="633"/>
        <v>7886.52</v>
      </c>
      <c r="CI119" s="29"/>
      <c r="CJ119" s="54">
        <f>_xlfn.XLOOKUP($C119,[23]PSP!$C:$C,[23]PSP!$CJ:$CJ)</f>
        <v>8.2483199999999641</v>
      </c>
      <c r="CK119" s="27">
        <f>_xlfn.XLOOKUP($C119,[23]PSP!$C:$C,[23]PSP!$CK:$CK)</f>
        <v>484.84</v>
      </c>
      <c r="CL119" s="28">
        <f t="shared" si="634"/>
        <v>3999.11</v>
      </c>
      <c r="CM119" s="29"/>
      <c r="CN119" s="54">
        <f>_xlfn.XLOOKUP($C119,[23]PSP!$C:$C,[23]PSP!$CN:$CN)</f>
        <v>14.590079999999958</v>
      </c>
      <c r="CO119" s="27">
        <f>_xlfn.XLOOKUP($C119,[23]PSP!$C:$C,[23]PSP!$CO:$CO)</f>
        <v>484.84</v>
      </c>
      <c r="CP119" s="28">
        <f t="shared" si="635"/>
        <v>7073.85</v>
      </c>
      <c r="CQ119" s="29"/>
      <c r="CR119" s="54">
        <f>_xlfn.XLOOKUP($C119,[23]PSP!$C:$C,[23]PSP!$CR:$CR)</f>
        <v>15.845759999999999</v>
      </c>
      <c r="CS119" s="27">
        <f>_xlfn.XLOOKUP($C119,[23]PSP!$C:$C,[23]PSP!$CS:$CS)</f>
        <v>484.84</v>
      </c>
      <c r="CT119" s="28">
        <f t="shared" si="636"/>
        <v>7682.65</v>
      </c>
      <c r="CU119" s="29"/>
      <c r="CV119" s="54">
        <f>_xlfn.XLOOKUP($C119,[23]PSP!$C:$C,[23]PSP!$CV:$CV)</f>
        <v>14.711039999999977</v>
      </c>
      <c r="CW119" s="27">
        <f>_xlfn.XLOOKUP($C119,[23]PSP!$C:$C,[23]PSP!$CW:$CW)</f>
        <v>484.84</v>
      </c>
      <c r="CX119" s="28">
        <f t="shared" si="637"/>
        <v>7132.5</v>
      </c>
      <c r="CY119" s="29"/>
      <c r="CZ119" s="54">
        <f>_xlfn.XLOOKUP($C119,[23]PSP!$C:$C,[23]PSP!$CZ:$CZ)</f>
        <v>13.16160000000008</v>
      </c>
      <c r="DA119" s="27">
        <f>_xlfn.XLOOKUP($C119,[23]PSP!$C:$C,[23]PSP!$DA:$DA)</f>
        <v>484.84</v>
      </c>
      <c r="DB119" s="28">
        <f t="shared" si="638"/>
        <v>6381.27</v>
      </c>
      <c r="DC119" s="29"/>
      <c r="DD119" s="54">
        <f>_xlfn.XLOOKUP($C119,[23]PSP!$C:$C,[23]PSP!$DD:$DD)</f>
        <v>8.7148799999999316</v>
      </c>
      <c r="DE119" s="27">
        <f>_xlfn.XLOOKUP($C119,[23]PSP!$C:$C,[23]PSP!$DE:$DE)</f>
        <v>484.84</v>
      </c>
      <c r="DF119" s="28">
        <f t="shared" si="639"/>
        <v>4225.32</v>
      </c>
      <c r="DG119" s="29"/>
      <c r="DH119" s="54">
        <f>_xlfn.XLOOKUP($C119,[23]PSP!$C:$C,[23]PSP!$DH:$DH)</f>
        <v>1.532160000000047</v>
      </c>
      <c r="DI119" s="27">
        <f>_xlfn.XLOOKUP($C119,[23]PSP!$C:$C,[23]PSP!$DI:$DI)</f>
        <v>484.84</v>
      </c>
      <c r="DJ119" s="28">
        <f t="shared" si="640"/>
        <v>742.85</v>
      </c>
      <c r="DK119" s="29"/>
      <c r="DL119" s="54">
        <f>_xlfn.XLOOKUP($C119,[23]PSP!$C:$C,[23]PSP!$DL:$DL)</f>
        <v>0.8812799999999843</v>
      </c>
      <c r="DM119" s="27">
        <f>_xlfn.XLOOKUP($C119,[23]PSP!$C:$C,[23]PSP!$DM:$DM)</f>
        <v>484.84</v>
      </c>
      <c r="DN119" s="28">
        <f t="shared" si="641"/>
        <v>427.27</v>
      </c>
      <c r="DO119" s="29"/>
      <c r="DP119" s="54">
        <f>_xlfn.XLOOKUP($C119,[23]PSP!$C:$C,[23]PSP!$DP:$DP)</f>
        <v>4.7519999999999998</v>
      </c>
      <c r="DQ119" s="27">
        <f>_xlfn.XLOOKUP($C119,[23]PSP!$C:$C,[23]PSP!$DQ:$DQ)</f>
        <v>484.84</v>
      </c>
      <c r="DR119" s="28">
        <f t="shared" si="642"/>
        <v>2303.9499999999998</v>
      </c>
      <c r="DS119" s="29"/>
      <c r="DT119" s="54">
        <f>_xlfn.XLOOKUP($C119,[23]PSP!$C:$C,[23]PSP!$DT:$DT)</f>
        <v>4.6886400000000572</v>
      </c>
      <c r="DU119" s="27">
        <f>_xlfn.XLOOKUP($C119,[23]PSP!$C:$C,[23]PSP!$DU:$DU)</f>
        <v>484.84</v>
      </c>
      <c r="DV119" s="28">
        <f t="shared" si="643"/>
        <v>2273.2399999999998</v>
      </c>
      <c r="DW119" s="29"/>
      <c r="DX119" s="54">
        <f>_xlfn.XLOOKUP($C119,[23]PSP!$C:$C,[23]PSP!$DX:$DX)</f>
        <v>1.8595941120000001</v>
      </c>
      <c r="DY119" s="27">
        <f>_xlfn.XLOOKUP($C119,[23]PSP!$C:$C,[23]PSP!$DY:$DY)</f>
        <v>484.84</v>
      </c>
      <c r="DZ119" s="28">
        <f t="shared" si="644"/>
        <v>901.6</v>
      </c>
      <c r="EA119" s="29"/>
      <c r="EB119" s="54">
        <f>_xlfn.XLOOKUP($C119,[23]PSP!$C:$C,[23]PSP!$EB:$EB)</f>
        <v>0</v>
      </c>
      <c r="EC119" s="27">
        <f>_xlfn.XLOOKUP($C119,[23]PSP!$C:$C,[23]PSP!$EC:$EC)</f>
        <v>484.84</v>
      </c>
      <c r="ED119" s="28">
        <f t="shared" si="645"/>
        <v>0</v>
      </c>
      <c r="EE119" s="29"/>
      <c r="EF119" s="54">
        <f>_xlfn.XLOOKUP($C119,[23]PSP!$C:$C,[23]PSP!$EF:$EF)</f>
        <v>0</v>
      </c>
      <c r="EG119" s="27">
        <f>_xlfn.XLOOKUP($C119,[23]PSP!$C:$C,[23]PSP!$EG:$EG)</f>
        <v>484.84</v>
      </c>
      <c r="EH119" s="28">
        <f t="shared" si="646"/>
        <v>0</v>
      </c>
      <c r="EI119" s="29"/>
      <c r="EJ119" s="54">
        <f>_xlfn.XLOOKUP($C119,[23]PSP!$C:$C,[23]PSP!$EJ:$EJ)</f>
        <v>0</v>
      </c>
      <c r="EK119" s="27">
        <f>_xlfn.XLOOKUP($C119,[23]PSP!$C:$C,[23]PSP!$EK:$EK)</f>
        <v>484.84</v>
      </c>
      <c r="EL119" s="28">
        <f t="shared" si="647"/>
        <v>0</v>
      </c>
      <c r="EM119" s="29"/>
      <c r="EN119" s="108"/>
      <c r="EO119" s="29">
        <f t="shared" si="443"/>
        <v>110680.91000000002</v>
      </c>
      <c r="EP119" s="29">
        <f t="shared" si="648"/>
        <v>110680.91000000002</v>
      </c>
      <c r="EQ119" s="4" t="b">
        <f t="shared" si="510"/>
        <v>1</v>
      </c>
      <c r="ES119" s="118">
        <f t="shared" si="613"/>
        <v>1.1767000000000001</v>
      </c>
    </row>
    <row r="120" spans="3:149" ht="14.25" x14ac:dyDescent="0.25">
      <c r="C120" s="24" t="s">
        <v>787</v>
      </c>
      <c r="D120" s="43">
        <f>_xlfn.XLOOKUP($C120,[23]PSP!$C:$C,[23]PSP!$D:$D)</f>
        <v>804183</v>
      </c>
      <c r="E120" s="24" t="str">
        <f>_xlfn.XLOOKUP($C120,[23]PSP!$C:$C,[23]PSP!$E:$E)</f>
        <v>SICRO SERVIÇO</v>
      </c>
      <c r="F120" s="25" t="str">
        <f>_xlfn.XLOOKUP($C120,[23]PSP!$C:$C,[23]PSP!$F:$F)</f>
        <v>CORPO DE BDTC D = 0,80 M CA2 - AREIA, BRITA E PEDRA DE MÃO COMERCIAIS</v>
      </c>
      <c r="G120" s="26" t="str">
        <f>_xlfn.XLOOKUP($C120,[23]PSP!$C:$C,[23]PSP!$G:$G)</f>
        <v>M</v>
      </c>
      <c r="H120" s="53">
        <f>_xlfn.XLOOKUP($C120,[23]PSP!$C:$C,[23]PSP!$H:$H)</f>
        <v>15.505350000000002</v>
      </c>
      <c r="I120" s="28">
        <f>_xlfn.XLOOKUP($C120,[23]PSP!$C:$C,[23]PSP!$I:$I)</f>
        <v>10929.319999999998</v>
      </c>
      <c r="J120" s="28">
        <f t="shared" si="614"/>
        <v>12860.530843999999</v>
      </c>
      <c r="K120" s="29"/>
      <c r="L120" s="54">
        <f>_xlfn.XLOOKUP($C120,[23]PSP!$C:$C,[23]PSP!$L:$L)</f>
        <v>0.54</v>
      </c>
      <c r="M120" s="27">
        <f>_xlfn.XLOOKUP($C120,[23]PSP!$C:$C,[23]PSP!$M:$M)</f>
        <v>704.88</v>
      </c>
      <c r="N120" s="28">
        <f t="shared" si="615"/>
        <v>380.63</v>
      </c>
      <c r="O120" s="29"/>
      <c r="P120" s="54">
        <f>_xlfn.XLOOKUP($C120,[23]PSP!$C:$C,[23]PSP!$P:$P)</f>
        <v>0</v>
      </c>
      <c r="Q120" s="27">
        <f>_xlfn.XLOOKUP($C120,[23]PSP!$C:$C,[23]PSP!$Q:$Q)</f>
        <v>704.88</v>
      </c>
      <c r="R120" s="28">
        <f t="shared" si="616"/>
        <v>0</v>
      </c>
      <c r="S120" s="29"/>
      <c r="T120" s="54">
        <f>_xlfn.XLOOKUP($C120,[23]PSP!$C:$C,[23]PSP!$T:$T)</f>
        <v>0</v>
      </c>
      <c r="U120" s="27">
        <f>_xlfn.XLOOKUP($C120,[23]PSP!$C:$C,[23]PSP!$U:$U)</f>
        <v>704.88</v>
      </c>
      <c r="V120" s="28">
        <f t="shared" si="617"/>
        <v>0</v>
      </c>
      <c r="W120" s="29"/>
      <c r="X120" s="54">
        <f>_xlfn.XLOOKUP($C120,[23]PSP!$C:$C,[23]PSP!$X:$X)</f>
        <v>0.89100000000000013</v>
      </c>
      <c r="Y120" s="27">
        <f>_xlfn.XLOOKUP($C120,[23]PSP!$C:$C,[23]PSP!$Y:$Y)</f>
        <v>704.88</v>
      </c>
      <c r="Z120" s="28">
        <f t="shared" si="618"/>
        <v>628.04</v>
      </c>
      <c r="AA120" s="29"/>
      <c r="AB120" s="54">
        <f>_xlfn.XLOOKUP($C120,[23]PSP!$C:$C,[23]PSP!$AB:$AB)</f>
        <v>0.315</v>
      </c>
      <c r="AC120" s="27">
        <f>_xlfn.XLOOKUP($C120,[23]PSP!$C:$C,[23]PSP!$AC:$AC)</f>
        <v>704.88</v>
      </c>
      <c r="AD120" s="28">
        <f t="shared" si="619"/>
        <v>222.03</v>
      </c>
      <c r="AE120" s="29"/>
      <c r="AF120" s="54">
        <f>_xlfn.XLOOKUP($C120,[23]PSP!$C:$C,[23]PSP!$AF:$AF)</f>
        <v>0.60720000000000007</v>
      </c>
      <c r="AG120" s="27">
        <f>_xlfn.XLOOKUP($C120,[23]PSP!$C:$C,[23]PSP!$AG:$AG)</f>
        <v>704.88</v>
      </c>
      <c r="AH120" s="28">
        <f t="shared" si="620"/>
        <v>428</v>
      </c>
      <c r="AI120" s="29"/>
      <c r="AJ120" s="54">
        <f>_xlfn.XLOOKUP($C120,[23]PSP!$C:$C,[23]PSP!$AJ:$AJ)</f>
        <v>0</v>
      </c>
      <c r="AK120" s="27">
        <f>_xlfn.XLOOKUP($C120,[23]PSP!$C:$C,[23]PSP!$AK:$AK)</f>
        <v>704.88</v>
      </c>
      <c r="AL120" s="28">
        <f t="shared" si="621"/>
        <v>0</v>
      </c>
      <c r="AM120" s="29"/>
      <c r="AN120" s="54">
        <f>_xlfn.XLOOKUP($C120,[23]PSP!$C:$C,[23]PSP!$AN:$AN)</f>
        <v>0.61199999999999999</v>
      </c>
      <c r="AO120" s="27">
        <f>_xlfn.XLOOKUP($C120,[23]PSP!$C:$C,[23]PSP!$AO:$AO)</f>
        <v>704.88</v>
      </c>
      <c r="AP120" s="28">
        <f t="shared" si="622"/>
        <v>431.38</v>
      </c>
      <c r="AQ120" s="29"/>
      <c r="AR120" s="54">
        <f>_xlfn.XLOOKUP($C120,[23]PSP!$C:$C,[23]PSP!$AR:$AR)</f>
        <v>0</v>
      </c>
      <c r="AS120" s="27">
        <f>_xlfn.XLOOKUP($C120,[23]PSP!$C:$C,[23]PSP!$AS:$AS)</f>
        <v>704.88</v>
      </c>
      <c r="AT120" s="28">
        <f t="shared" si="623"/>
        <v>0</v>
      </c>
      <c r="AU120" s="29"/>
      <c r="AV120" s="54">
        <f>_xlfn.XLOOKUP($C120,[23]PSP!$C:$C,[23]PSP!$AV:$AV)</f>
        <v>0.28199999999999997</v>
      </c>
      <c r="AW120" s="27">
        <f>_xlfn.XLOOKUP($C120,[23]PSP!$C:$C,[23]PSP!$AW:$AW)</f>
        <v>704.88</v>
      </c>
      <c r="AX120" s="28">
        <f t="shared" si="624"/>
        <v>198.77</v>
      </c>
      <c r="AY120" s="29"/>
      <c r="AZ120" s="54">
        <f>_xlfn.XLOOKUP($C120,[23]PSP!$C:$C,[23]PSP!$AZ:$AZ)</f>
        <v>0</v>
      </c>
      <c r="BA120" s="27">
        <f>_xlfn.XLOOKUP($C120,[23]PSP!$C:$C,[23]PSP!$BA:$BA)</f>
        <v>704.88</v>
      </c>
      <c r="BB120" s="28">
        <f t="shared" si="625"/>
        <v>0</v>
      </c>
      <c r="BC120" s="29"/>
      <c r="BD120" s="54">
        <f>_xlfn.XLOOKUP($C120,[23]PSP!$C:$C,[23]PSP!$BD:$BD)</f>
        <v>1.6847999999999999</v>
      </c>
      <c r="BE120" s="27">
        <f>_xlfn.XLOOKUP($C120,[23]PSP!$C:$C,[23]PSP!$BE:$BE)</f>
        <v>704.88</v>
      </c>
      <c r="BF120" s="28">
        <f t="shared" si="626"/>
        <v>1187.58</v>
      </c>
      <c r="BG120" s="29"/>
      <c r="BH120" s="54">
        <f>_xlfn.XLOOKUP($C120,[23]PSP!$C:$C,[23]PSP!$BH:$BH)</f>
        <v>0.64800000000000013</v>
      </c>
      <c r="BI120" s="27">
        <f>_xlfn.XLOOKUP($C120,[23]PSP!$C:$C,[23]PSP!$BI:$BI)</f>
        <v>704.88</v>
      </c>
      <c r="BJ120" s="28">
        <f t="shared" si="627"/>
        <v>456.76</v>
      </c>
      <c r="BK120" s="29"/>
      <c r="BL120" s="54">
        <f>_xlfn.XLOOKUP($C120,[23]PSP!$C:$C,[23]PSP!$BL:$BL)</f>
        <v>1.14855</v>
      </c>
      <c r="BM120" s="27">
        <f>_xlfn.XLOOKUP($C120,[23]PSP!$C:$C,[23]PSP!$BM:$BM)</f>
        <v>704.88</v>
      </c>
      <c r="BN120" s="28">
        <f t="shared" si="628"/>
        <v>809.58</v>
      </c>
      <c r="BO120" s="29"/>
      <c r="BP120" s="54">
        <f>_xlfn.XLOOKUP($C120,[23]PSP!$C:$C,[23]PSP!$BP:$BP)</f>
        <v>0</v>
      </c>
      <c r="BQ120" s="27">
        <f>_xlfn.XLOOKUP($C120,[23]PSP!$C:$C,[23]PSP!$BQ:$BQ)</f>
        <v>704.88</v>
      </c>
      <c r="BR120" s="28">
        <f t="shared" si="629"/>
        <v>0</v>
      </c>
      <c r="BS120" s="29"/>
      <c r="BT120" s="54">
        <f>_xlfn.XLOOKUP($C120,[23]PSP!$C:$C,[23]PSP!$BT:$BT)</f>
        <v>0.75239999999999996</v>
      </c>
      <c r="BU120" s="27">
        <f>_xlfn.XLOOKUP($C120,[23]PSP!$C:$C,[23]PSP!$BU:$BU)</f>
        <v>704.88</v>
      </c>
      <c r="BV120" s="28">
        <f t="shared" si="630"/>
        <v>530.35</v>
      </c>
      <c r="BW120" s="29"/>
      <c r="BX120" s="54">
        <f>_xlfn.XLOOKUP($C120,[23]PSP!$C:$C,[23]PSP!$BX:$BX)</f>
        <v>0</v>
      </c>
      <c r="BY120" s="27">
        <f>_xlfn.XLOOKUP($C120,[23]PSP!$C:$C,[23]PSP!$BY:$BY)</f>
        <v>704.88</v>
      </c>
      <c r="BZ120" s="28">
        <f t="shared" si="631"/>
        <v>0</v>
      </c>
      <c r="CA120" s="29"/>
      <c r="CB120" s="54">
        <f>_xlfn.XLOOKUP($C120,[23]PSP!$C:$C,[23]PSP!$CB:$CB)</f>
        <v>0.63</v>
      </c>
      <c r="CC120" s="27">
        <f>_xlfn.XLOOKUP($C120,[23]PSP!$C:$C,[23]PSP!$CC:$CC)</f>
        <v>704.88</v>
      </c>
      <c r="CD120" s="28">
        <f t="shared" si="632"/>
        <v>444.07</v>
      </c>
      <c r="CE120" s="29"/>
      <c r="CF120" s="54">
        <f>_xlfn.XLOOKUP($C120,[23]PSP!$C:$C,[23]PSP!$CF:$CF)</f>
        <v>1.1879999999999999</v>
      </c>
      <c r="CG120" s="27">
        <f>_xlfn.XLOOKUP($C120,[23]PSP!$C:$C,[23]PSP!$CG:$CG)</f>
        <v>704.88</v>
      </c>
      <c r="CH120" s="28">
        <f t="shared" si="633"/>
        <v>837.39</v>
      </c>
      <c r="CI120" s="29"/>
      <c r="CJ120" s="54">
        <f>_xlfn.XLOOKUP($C120,[23]PSP!$C:$C,[23]PSP!$CJ:$CJ)</f>
        <v>0.41400000000000009</v>
      </c>
      <c r="CK120" s="27">
        <f>_xlfn.XLOOKUP($C120,[23]PSP!$C:$C,[23]PSP!$CK:$CK)</f>
        <v>704.88</v>
      </c>
      <c r="CL120" s="28">
        <f t="shared" si="634"/>
        <v>291.82</v>
      </c>
      <c r="CM120" s="29"/>
      <c r="CN120" s="54">
        <f>_xlfn.XLOOKUP($C120,[23]PSP!$C:$C,[23]PSP!$CN:$CN)</f>
        <v>0.32400000000000001</v>
      </c>
      <c r="CO120" s="27">
        <f>_xlfn.XLOOKUP($C120,[23]PSP!$C:$C,[23]PSP!$CO:$CO)</f>
        <v>704.88</v>
      </c>
      <c r="CP120" s="28">
        <f t="shared" si="635"/>
        <v>228.38</v>
      </c>
      <c r="CQ120" s="29"/>
      <c r="CR120" s="54">
        <f>_xlfn.XLOOKUP($C120,[23]PSP!$C:$C,[23]PSP!$CR:$CR)</f>
        <v>1.5731999999999999</v>
      </c>
      <c r="CS120" s="27">
        <f>_xlfn.XLOOKUP($C120,[23]PSP!$C:$C,[23]PSP!$CS:$CS)</f>
        <v>704.88</v>
      </c>
      <c r="CT120" s="28">
        <f t="shared" si="636"/>
        <v>1108.9100000000001</v>
      </c>
      <c r="CU120" s="29"/>
      <c r="CV120" s="54">
        <f>_xlfn.XLOOKUP($C120,[23]PSP!$C:$C,[23]PSP!$CV:$CV)</f>
        <v>1.0368000000000002</v>
      </c>
      <c r="CW120" s="27">
        <f>_xlfn.XLOOKUP($C120,[23]PSP!$C:$C,[23]PSP!$CW:$CW)</f>
        <v>704.88</v>
      </c>
      <c r="CX120" s="28">
        <f t="shared" si="637"/>
        <v>730.81</v>
      </c>
      <c r="CY120" s="29"/>
      <c r="CZ120" s="54">
        <f>_xlfn.XLOOKUP($C120,[23]PSP!$C:$C,[23]PSP!$CZ:$CZ)</f>
        <v>1.3464000000000003</v>
      </c>
      <c r="DA120" s="27">
        <f>_xlfn.XLOOKUP($C120,[23]PSP!$C:$C,[23]PSP!$DA:$DA)</f>
        <v>704.88</v>
      </c>
      <c r="DB120" s="28">
        <f t="shared" si="638"/>
        <v>949.05</v>
      </c>
      <c r="DC120" s="29"/>
      <c r="DD120" s="54">
        <f>_xlfn.XLOOKUP($C120,[23]PSP!$C:$C,[23]PSP!$DD:$DD)</f>
        <v>0.36719999999999997</v>
      </c>
      <c r="DE120" s="27">
        <f>_xlfn.XLOOKUP($C120,[23]PSP!$C:$C,[23]PSP!$DE:$DE)</f>
        <v>704.88</v>
      </c>
      <c r="DF120" s="28">
        <f t="shared" si="639"/>
        <v>258.83</v>
      </c>
      <c r="DG120" s="29"/>
      <c r="DH120" s="54">
        <f>_xlfn.XLOOKUP($C120,[23]PSP!$C:$C,[23]PSP!$DH:$DH)</f>
        <v>0</v>
      </c>
      <c r="DI120" s="27">
        <f>_xlfn.XLOOKUP($C120,[23]PSP!$C:$C,[23]PSP!$DI:$DI)</f>
        <v>704.88</v>
      </c>
      <c r="DJ120" s="28">
        <f t="shared" si="640"/>
        <v>0</v>
      </c>
      <c r="DK120" s="29"/>
      <c r="DL120" s="54">
        <f>_xlfn.XLOOKUP($C120,[23]PSP!$C:$C,[23]PSP!$DL:$DL)</f>
        <v>0</v>
      </c>
      <c r="DM120" s="27">
        <f>_xlfn.XLOOKUP($C120,[23]PSP!$C:$C,[23]PSP!$DM:$DM)</f>
        <v>704.88</v>
      </c>
      <c r="DN120" s="28">
        <f t="shared" si="641"/>
        <v>0</v>
      </c>
      <c r="DO120" s="29"/>
      <c r="DP120" s="54">
        <f>_xlfn.XLOOKUP($C120,[23]PSP!$C:$C,[23]PSP!$DP:$DP)</f>
        <v>0.39600000000000002</v>
      </c>
      <c r="DQ120" s="27">
        <f>_xlfn.XLOOKUP($C120,[23]PSP!$C:$C,[23]PSP!$DQ:$DQ)</f>
        <v>704.88</v>
      </c>
      <c r="DR120" s="28">
        <f t="shared" si="642"/>
        <v>279.13</v>
      </c>
      <c r="DS120" s="29"/>
      <c r="DT120" s="54">
        <f>_xlfn.XLOOKUP($C120,[23]PSP!$C:$C,[23]PSP!$DT:$DT)</f>
        <v>0.74880000000000002</v>
      </c>
      <c r="DU120" s="27">
        <f>_xlfn.XLOOKUP($C120,[23]PSP!$C:$C,[23]PSP!$DU:$DU)</f>
        <v>704.88</v>
      </c>
      <c r="DV120" s="28">
        <f t="shared" si="643"/>
        <v>527.80999999999995</v>
      </c>
      <c r="DW120" s="29"/>
      <c r="DX120" s="54">
        <f>_xlfn.XLOOKUP($C120,[23]PSP!$C:$C,[23]PSP!$DX:$DX)</f>
        <v>0</v>
      </c>
      <c r="DY120" s="27">
        <f>_xlfn.XLOOKUP($C120,[23]PSP!$C:$C,[23]PSP!$DY:$DY)</f>
        <v>704.88</v>
      </c>
      <c r="DZ120" s="28">
        <f t="shared" si="644"/>
        <v>0</v>
      </c>
      <c r="EA120" s="29"/>
      <c r="EB120" s="54">
        <f>_xlfn.XLOOKUP($C120,[23]PSP!$C:$C,[23]PSP!$EB:$EB)</f>
        <v>0</v>
      </c>
      <c r="EC120" s="27">
        <f>_xlfn.XLOOKUP($C120,[23]PSP!$C:$C,[23]PSP!$EC:$EC)</f>
        <v>704.88</v>
      </c>
      <c r="ED120" s="28">
        <f t="shared" si="645"/>
        <v>0</v>
      </c>
      <c r="EE120" s="29"/>
      <c r="EF120" s="54">
        <f>_xlfn.XLOOKUP($C120,[23]PSP!$C:$C,[23]PSP!$EF:$EF)</f>
        <v>0</v>
      </c>
      <c r="EG120" s="27">
        <f>_xlfn.XLOOKUP($C120,[23]PSP!$C:$C,[23]PSP!$EG:$EG)</f>
        <v>704.88</v>
      </c>
      <c r="EH120" s="28">
        <f t="shared" si="646"/>
        <v>0</v>
      </c>
      <c r="EI120" s="29"/>
      <c r="EJ120" s="54">
        <f>_xlfn.XLOOKUP($C120,[23]PSP!$C:$C,[23]PSP!$EJ:$EJ)</f>
        <v>0</v>
      </c>
      <c r="EK120" s="27">
        <f>_xlfn.XLOOKUP($C120,[23]PSP!$C:$C,[23]PSP!$EK:$EK)</f>
        <v>704.88</v>
      </c>
      <c r="EL120" s="28">
        <f t="shared" si="647"/>
        <v>0</v>
      </c>
      <c r="EM120" s="29"/>
      <c r="EN120" s="108"/>
      <c r="EO120" s="29">
        <f t="shared" si="443"/>
        <v>10929.320000000002</v>
      </c>
      <c r="EP120" s="29">
        <f t="shared" si="648"/>
        <v>10929.319999999998</v>
      </c>
      <c r="EQ120" s="4" t="b">
        <f t="shared" si="510"/>
        <v>1</v>
      </c>
      <c r="ES120" s="118">
        <f t="shared" si="613"/>
        <v>1.1767000000000001</v>
      </c>
    </row>
    <row r="121" spans="3:149" ht="31.5" x14ac:dyDescent="0.25">
      <c r="C121" s="24" t="s">
        <v>788</v>
      </c>
      <c r="D121" s="43" t="str">
        <f>_xlfn.XLOOKUP($C121,[23]PSP!$C:$C,[23]PSP!$D:$D)</f>
        <v>RO-40278</v>
      </c>
      <c r="E121" s="24" t="str">
        <f>_xlfn.XLOOKUP($C121,[23]PSP!$C:$C,[23]PSP!$E:$E)</f>
        <v>DER/MG</v>
      </c>
      <c r="F121" s="25" t="str">
        <f>_xlfn.XLOOKUP($C121,[23]PSP!$C:$C,[23]PSP!$F:$F)</f>
        <v>BUEIRO SIMPLES TUBULAR  DE CONCRETO, CLASSE CA-2.  BSTC Ø 1,00 M  - CORPO (EXECUÇÃO, INCLUINDO FORNECIMENTO E  TRANSPORTE  DE  TODOS  OS  MATERIAIS  E  BERÇO,  EXCLUSIVE ESCAVAÇÃO E COMPACTAÇÃO)</v>
      </c>
      <c r="G121" s="26" t="str">
        <f>_xlfn.XLOOKUP($C121,[23]PSP!$C:$C,[23]PSP!$G:$G)</f>
        <v>M</v>
      </c>
      <c r="H121" s="53">
        <f>_xlfn.XLOOKUP($C121,[23]PSP!$C:$C,[23]PSP!$H:$H)</f>
        <v>76.094552704000009</v>
      </c>
      <c r="I121" s="28">
        <f>_xlfn.XLOOKUP($C121,[23]PSP!$C:$C,[23]PSP!$I:$I)</f>
        <v>50834.810000000005</v>
      </c>
      <c r="J121" s="28">
        <f t="shared" si="614"/>
        <v>59817.320927000008</v>
      </c>
      <c r="K121" s="29"/>
      <c r="L121" s="54">
        <f>_xlfn.XLOOKUP($C121,[23]PSP!$C:$C,[23]PSP!$L:$L)</f>
        <v>1.5184</v>
      </c>
      <c r="M121" s="27">
        <f>_xlfn.XLOOKUP($C121,[23]PSP!$C:$C,[23]PSP!$M:$M)</f>
        <v>668.05</v>
      </c>
      <c r="N121" s="28">
        <f t="shared" si="615"/>
        <v>1014.36</v>
      </c>
      <c r="O121" s="29"/>
      <c r="P121" s="54">
        <f>_xlfn.XLOOKUP($C121,[23]PSP!$C:$C,[23]PSP!$P:$P)</f>
        <v>0.26719999999999999</v>
      </c>
      <c r="Q121" s="27">
        <f>_xlfn.XLOOKUP($C121,[23]PSP!$C:$C,[23]PSP!$Q:$Q)</f>
        <v>668.05</v>
      </c>
      <c r="R121" s="28">
        <f t="shared" si="616"/>
        <v>178.5</v>
      </c>
      <c r="S121" s="29"/>
      <c r="T121" s="54">
        <f>_xlfn.XLOOKUP($C121,[23]PSP!$C:$C,[23]PSP!$T:$T)</f>
        <v>0.34879999999999989</v>
      </c>
      <c r="U121" s="27">
        <f>_xlfn.XLOOKUP($C121,[23]PSP!$C:$C,[23]PSP!$U:$U)</f>
        <v>668.05</v>
      </c>
      <c r="V121" s="28">
        <f t="shared" si="617"/>
        <v>233.01</v>
      </c>
      <c r="W121" s="29"/>
      <c r="X121" s="54">
        <f>_xlfn.XLOOKUP($C121,[23]PSP!$C:$C,[23]PSP!$X:$X)</f>
        <v>3.1536000000000004</v>
      </c>
      <c r="Y121" s="27">
        <f>_xlfn.XLOOKUP($C121,[23]PSP!$C:$C,[23]PSP!$Y:$Y)</f>
        <v>668.05</v>
      </c>
      <c r="Z121" s="28">
        <f t="shared" si="618"/>
        <v>2106.7600000000002</v>
      </c>
      <c r="AA121" s="29"/>
      <c r="AB121" s="54">
        <f>_xlfn.XLOOKUP($C121,[23]PSP!$C:$C,[23]PSP!$AB:$AB)</f>
        <v>1.7679999999999993</v>
      </c>
      <c r="AC121" s="27">
        <f>_xlfn.XLOOKUP($C121,[23]PSP!$C:$C,[23]PSP!$AC:$AC)</f>
        <v>668.05</v>
      </c>
      <c r="AD121" s="28">
        <f t="shared" si="619"/>
        <v>1181.1099999999999</v>
      </c>
      <c r="AE121" s="29"/>
      <c r="AF121" s="54">
        <f>_xlfn.XLOOKUP($C121,[23]PSP!$C:$C,[23]PSP!$AF:$AF)</f>
        <v>1.9888000000000003</v>
      </c>
      <c r="AG121" s="27">
        <f>_xlfn.XLOOKUP($C121,[23]PSP!$C:$C,[23]PSP!$AG:$AG)</f>
        <v>668.05</v>
      </c>
      <c r="AH121" s="28">
        <f t="shared" si="620"/>
        <v>1328.61</v>
      </c>
      <c r="AI121" s="29"/>
      <c r="AJ121" s="54">
        <f>_xlfn.XLOOKUP($C121,[23]PSP!$C:$C,[23]PSP!$AJ:$AJ)</f>
        <v>1.2240000000000006</v>
      </c>
      <c r="AK121" s="27">
        <f>_xlfn.XLOOKUP($C121,[23]PSP!$C:$C,[23]PSP!$AK:$AK)</f>
        <v>668.05</v>
      </c>
      <c r="AL121" s="28">
        <f t="shared" si="621"/>
        <v>817.69</v>
      </c>
      <c r="AM121" s="29"/>
      <c r="AN121" s="54">
        <f>_xlfn.XLOOKUP($C121,[23]PSP!$C:$C,[23]PSP!$AN:$AN)</f>
        <v>3.539807999999971</v>
      </c>
      <c r="AO121" s="27">
        <f>_xlfn.XLOOKUP($C121,[23]PSP!$C:$C,[23]PSP!$AO:$AO)</f>
        <v>668.05</v>
      </c>
      <c r="AP121" s="28">
        <f t="shared" si="622"/>
        <v>2364.7600000000002</v>
      </c>
      <c r="AQ121" s="29"/>
      <c r="AR121" s="54">
        <f>_xlfn.XLOOKUP($C121,[23]PSP!$C:$C,[23]PSP!$AR:$AR)</f>
        <v>0.8567999999999999</v>
      </c>
      <c r="AS121" s="27">
        <f>_xlfn.XLOOKUP($C121,[23]PSP!$C:$C,[23]PSP!$AS:$AS)</f>
        <v>668.05</v>
      </c>
      <c r="AT121" s="28">
        <f t="shared" si="623"/>
        <v>572.38</v>
      </c>
      <c r="AU121" s="29"/>
      <c r="AV121" s="54">
        <f>_xlfn.XLOOKUP($C121,[23]PSP!$C:$C,[23]PSP!$AV:$AV)</f>
        <v>2.2912000000000083</v>
      </c>
      <c r="AW121" s="27">
        <f>_xlfn.XLOOKUP($C121,[23]PSP!$C:$C,[23]PSP!$AW:$AW)</f>
        <v>668.05</v>
      </c>
      <c r="AX121" s="28">
        <f t="shared" si="624"/>
        <v>1530.63</v>
      </c>
      <c r="AY121" s="29"/>
      <c r="AZ121" s="54">
        <f>_xlfn.XLOOKUP($C121,[23]PSP!$C:$C,[23]PSP!$AZ:$AZ)</f>
        <v>0.45279999999998832</v>
      </c>
      <c r="BA121" s="27">
        <f>_xlfn.XLOOKUP($C121,[23]PSP!$C:$C,[23]PSP!$BA:$BA)</f>
        <v>668.05</v>
      </c>
      <c r="BB121" s="28">
        <f t="shared" si="625"/>
        <v>302.49</v>
      </c>
      <c r="BC121" s="29"/>
      <c r="BD121" s="54">
        <f>_xlfn.XLOOKUP($C121,[23]PSP!$C:$C,[23]PSP!$BD:$BD)</f>
        <v>4.2384000000000199</v>
      </c>
      <c r="BE121" s="27">
        <f>_xlfn.XLOOKUP($C121,[23]PSP!$C:$C,[23]PSP!$BE:$BE)</f>
        <v>668.05</v>
      </c>
      <c r="BF121" s="28">
        <f t="shared" si="626"/>
        <v>2831.46</v>
      </c>
      <c r="BG121" s="29"/>
      <c r="BH121" s="54">
        <f>_xlfn.XLOOKUP($C121,[23]PSP!$C:$C,[23]PSP!$BH:$BH)</f>
        <v>4.0384000000000011</v>
      </c>
      <c r="BI121" s="27">
        <f>_xlfn.XLOOKUP($C121,[23]PSP!$C:$C,[23]PSP!$BI:$BI)</f>
        <v>668.05</v>
      </c>
      <c r="BJ121" s="28">
        <f t="shared" si="627"/>
        <v>2697.85</v>
      </c>
      <c r="BK121" s="29"/>
      <c r="BL121" s="54">
        <f>_xlfn.XLOOKUP($C121,[23]PSP!$C:$C,[23]PSP!$BL:$BL)</f>
        <v>5.1760000000000224</v>
      </c>
      <c r="BM121" s="27">
        <f>_xlfn.XLOOKUP($C121,[23]PSP!$C:$C,[23]PSP!$BM:$BM)</f>
        <v>668.05</v>
      </c>
      <c r="BN121" s="28">
        <f t="shared" si="628"/>
        <v>3457.82</v>
      </c>
      <c r="BO121" s="29"/>
      <c r="BP121" s="54">
        <f>_xlfn.XLOOKUP($C121,[23]PSP!$C:$C,[23]PSP!$BP:$BP)</f>
        <v>0.97279999999998834</v>
      </c>
      <c r="BQ121" s="27">
        <f>_xlfn.XLOOKUP($C121,[23]PSP!$C:$C,[23]PSP!$BQ:$BQ)</f>
        <v>668.05</v>
      </c>
      <c r="BR121" s="28">
        <f t="shared" si="629"/>
        <v>649.87</v>
      </c>
      <c r="BS121" s="29"/>
      <c r="BT121" s="54">
        <f>_xlfn.XLOOKUP($C121,[23]PSP!$C:$C,[23]PSP!$BT:$BT)</f>
        <v>3.3523200000000073</v>
      </c>
      <c r="BU121" s="27">
        <f>_xlfn.XLOOKUP($C121,[23]PSP!$C:$C,[23]PSP!$BU:$BU)</f>
        <v>668.05</v>
      </c>
      <c r="BV121" s="28">
        <f t="shared" si="630"/>
        <v>2239.5100000000002</v>
      </c>
      <c r="BW121" s="29"/>
      <c r="BX121" s="54">
        <f>_xlfn.XLOOKUP($C121,[23]PSP!$C:$C,[23]PSP!$BX:$BX)</f>
        <v>2.760959999999999</v>
      </c>
      <c r="BY121" s="27">
        <f>_xlfn.XLOOKUP($C121,[23]PSP!$C:$C,[23]PSP!$BY:$BY)</f>
        <v>668.05</v>
      </c>
      <c r="BZ121" s="28">
        <f t="shared" si="631"/>
        <v>1844.45</v>
      </c>
      <c r="CA121" s="29"/>
      <c r="CB121" s="54">
        <f>_xlfn.XLOOKUP($C121,[23]PSP!$C:$C,[23]PSP!$CB:$CB)</f>
        <v>3.0624000000000087</v>
      </c>
      <c r="CC121" s="27">
        <f>_xlfn.XLOOKUP($C121,[23]PSP!$C:$C,[23]PSP!$CC:$CC)</f>
        <v>668.05</v>
      </c>
      <c r="CD121" s="28">
        <f t="shared" si="632"/>
        <v>2045.83</v>
      </c>
      <c r="CE121" s="29"/>
      <c r="CF121" s="54">
        <f>_xlfn.XLOOKUP($C121,[23]PSP!$C:$C,[23]PSP!$CF:$CF)</f>
        <v>5.422080000000002</v>
      </c>
      <c r="CG121" s="27">
        <f>_xlfn.XLOOKUP($C121,[23]PSP!$C:$C,[23]PSP!$CG:$CG)</f>
        <v>668.05</v>
      </c>
      <c r="CH121" s="28">
        <f t="shared" si="633"/>
        <v>3622.22</v>
      </c>
      <c r="CI121" s="29"/>
      <c r="CJ121" s="54">
        <f>_xlfn.XLOOKUP($C121,[23]PSP!$C:$C,[23]PSP!$CJ:$CJ)</f>
        <v>2.7494399999999879</v>
      </c>
      <c r="CK121" s="27">
        <f>_xlfn.XLOOKUP($C121,[23]PSP!$C:$C,[23]PSP!$CK:$CK)</f>
        <v>668.05</v>
      </c>
      <c r="CL121" s="28">
        <f t="shared" si="634"/>
        <v>1836.76</v>
      </c>
      <c r="CM121" s="29"/>
      <c r="CN121" s="54">
        <f>_xlfn.XLOOKUP($C121,[23]PSP!$C:$C,[23]PSP!$CN:$CN)</f>
        <v>4.8633599999999859</v>
      </c>
      <c r="CO121" s="27">
        <f>_xlfn.XLOOKUP($C121,[23]PSP!$C:$C,[23]PSP!$CO:$CO)</f>
        <v>668.05</v>
      </c>
      <c r="CP121" s="28">
        <f t="shared" si="635"/>
        <v>3248.96</v>
      </c>
      <c r="CQ121" s="29"/>
      <c r="CR121" s="54">
        <f>_xlfn.XLOOKUP($C121,[23]PSP!$C:$C,[23]PSP!$CR:$CR)</f>
        <v>5.2819199999999986</v>
      </c>
      <c r="CS121" s="27">
        <f>_xlfn.XLOOKUP($C121,[23]PSP!$C:$C,[23]PSP!$CS:$CS)</f>
        <v>668.05</v>
      </c>
      <c r="CT121" s="28">
        <f t="shared" si="636"/>
        <v>3528.58</v>
      </c>
      <c r="CU121" s="29"/>
      <c r="CV121" s="54">
        <f>_xlfn.XLOOKUP($C121,[23]PSP!$C:$C,[23]PSP!$CV:$CV)</f>
        <v>4.9036799999999925</v>
      </c>
      <c r="CW121" s="27">
        <f>_xlfn.XLOOKUP($C121,[23]PSP!$C:$C,[23]PSP!$CW:$CW)</f>
        <v>668.05</v>
      </c>
      <c r="CX121" s="28">
        <f t="shared" si="637"/>
        <v>3275.9</v>
      </c>
      <c r="CY121" s="29"/>
      <c r="CZ121" s="54">
        <f>_xlfn.XLOOKUP($C121,[23]PSP!$C:$C,[23]PSP!$CZ:$CZ)</f>
        <v>4.3872000000000257</v>
      </c>
      <c r="DA121" s="27">
        <f>_xlfn.XLOOKUP($C121,[23]PSP!$C:$C,[23]PSP!$DA:$DA)</f>
        <v>668.05</v>
      </c>
      <c r="DB121" s="28">
        <f t="shared" si="638"/>
        <v>2930.86</v>
      </c>
      <c r="DC121" s="29"/>
      <c r="DD121" s="54">
        <f>_xlfn.XLOOKUP($C121,[23]PSP!$C:$C,[23]PSP!$DD:$DD)</f>
        <v>2.9049599999999773</v>
      </c>
      <c r="DE121" s="27">
        <f>_xlfn.XLOOKUP($C121,[23]PSP!$C:$C,[23]PSP!$DE:$DE)</f>
        <v>668.05</v>
      </c>
      <c r="DF121" s="28">
        <f t="shared" si="639"/>
        <v>1940.65</v>
      </c>
      <c r="DG121" s="29"/>
      <c r="DH121" s="54">
        <f>_xlfn.XLOOKUP($C121,[23]PSP!$C:$C,[23]PSP!$DH:$DH)</f>
        <v>0.51072000000001572</v>
      </c>
      <c r="DI121" s="27">
        <f>_xlfn.XLOOKUP($C121,[23]PSP!$C:$C,[23]PSP!$DI:$DI)</f>
        <v>668.05</v>
      </c>
      <c r="DJ121" s="28">
        <f t="shared" si="640"/>
        <v>341.18</v>
      </c>
      <c r="DK121" s="29"/>
      <c r="DL121" s="54">
        <f>_xlfn.XLOOKUP($C121,[23]PSP!$C:$C,[23]PSP!$DL:$DL)</f>
        <v>0.29375999999999475</v>
      </c>
      <c r="DM121" s="27">
        <f>_xlfn.XLOOKUP($C121,[23]PSP!$C:$C,[23]PSP!$DM:$DM)</f>
        <v>668.05</v>
      </c>
      <c r="DN121" s="28">
        <f t="shared" si="641"/>
        <v>196.24</v>
      </c>
      <c r="DO121" s="29"/>
      <c r="DP121" s="54">
        <f>_xlfn.XLOOKUP($C121,[23]PSP!$C:$C,[23]PSP!$DP:$DP)</f>
        <v>1.5840000000000001</v>
      </c>
      <c r="DQ121" s="27">
        <f>_xlfn.XLOOKUP($C121,[23]PSP!$C:$C,[23]PSP!$DQ:$DQ)</f>
        <v>668.05</v>
      </c>
      <c r="DR121" s="28">
        <f t="shared" si="642"/>
        <v>1058.19</v>
      </c>
      <c r="DS121" s="29"/>
      <c r="DT121" s="54">
        <f>_xlfn.XLOOKUP($C121,[23]PSP!$C:$C,[23]PSP!$DT:$DT)</f>
        <v>1.5628800000000191</v>
      </c>
      <c r="DU121" s="27">
        <f>_xlfn.XLOOKUP($C121,[23]PSP!$C:$C,[23]PSP!$DU:$DU)</f>
        <v>668.05</v>
      </c>
      <c r="DV121" s="28">
        <f t="shared" si="643"/>
        <v>1044.08</v>
      </c>
      <c r="DW121" s="29"/>
      <c r="DX121" s="54">
        <f>_xlfn.XLOOKUP($C121,[23]PSP!$C:$C,[23]PSP!$DX:$DX)</f>
        <v>0.61986470399999993</v>
      </c>
      <c r="DY121" s="27">
        <f>_xlfn.XLOOKUP($C121,[23]PSP!$C:$C,[23]PSP!$DY:$DY)</f>
        <v>668.05</v>
      </c>
      <c r="DZ121" s="28">
        <f t="shared" si="644"/>
        <v>414.1</v>
      </c>
      <c r="EA121" s="29"/>
      <c r="EB121" s="54">
        <f>_xlfn.XLOOKUP($C121,[23]PSP!$C:$C,[23]PSP!$EB:$EB)</f>
        <v>0</v>
      </c>
      <c r="EC121" s="27">
        <f>_xlfn.XLOOKUP($C121,[23]PSP!$C:$C,[23]PSP!$EC:$EC)</f>
        <v>668.05</v>
      </c>
      <c r="ED121" s="28">
        <f t="shared" si="645"/>
        <v>0</v>
      </c>
      <c r="EE121" s="29"/>
      <c r="EF121" s="54">
        <f>_xlfn.XLOOKUP($C121,[23]PSP!$C:$C,[23]PSP!$EF:$EF)</f>
        <v>0</v>
      </c>
      <c r="EG121" s="27">
        <f>_xlfn.XLOOKUP($C121,[23]PSP!$C:$C,[23]PSP!$EG:$EG)</f>
        <v>668.05</v>
      </c>
      <c r="EH121" s="28">
        <f t="shared" si="646"/>
        <v>0</v>
      </c>
      <c r="EI121" s="29"/>
      <c r="EJ121" s="54">
        <f>_xlfn.XLOOKUP($C121,[23]PSP!$C:$C,[23]PSP!$EJ:$EJ)</f>
        <v>0</v>
      </c>
      <c r="EK121" s="27">
        <f>_xlfn.XLOOKUP($C121,[23]PSP!$C:$C,[23]PSP!$EK:$EK)</f>
        <v>668.05</v>
      </c>
      <c r="EL121" s="28">
        <f t="shared" si="647"/>
        <v>0</v>
      </c>
      <c r="EM121" s="29"/>
      <c r="EN121" s="108"/>
      <c r="EO121" s="29">
        <f t="shared" si="443"/>
        <v>50834.81</v>
      </c>
      <c r="EP121" s="29">
        <f t="shared" si="648"/>
        <v>50834.810000000005</v>
      </c>
      <c r="EQ121" s="4" t="b">
        <f t="shared" si="510"/>
        <v>1</v>
      </c>
      <c r="ES121" s="118">
        <f t="shared" si="613"/>
        <v>1.1767000000000001</v>
      </c>
    </row>
    <row r="122" spans="3:149" ht="14.25" x14ac:dyDescent="0.25">
      <c r="C122" s="24" t="s">
        <v>789</v>
      </c>
      <c r="D122" s="43">
        <f>_xlfn.XLOOKUP($C122,[23]PSP!$C:$C,[23]PSP!$D:$D)</f>
        <v>804191</v>
      </c>
      <c r="E122" s="24" t="str">
        <f>_xlfn.XLOOKUP($C122,[23]PSP!$C:$C,[23]PSP!$E:$E)</f>
        <v>SICRO SERVIÇO</v>
      </c>
      <c r="F122" s="25" t="str">
        <f>_xlfn.XLOOKUP($C122,[23]PSP!$C:$C,[23]PSP!$F:$F)</f>
        <v>CORPO DE BDTC D = 1,00 M CA2 - AREIA, BRITA E PEDRA DE MÃO COMERCIAIS</v>
      </c>
      <c r="G122" s="26" t="str">
        <f>_xlfn.XLOOKUP($C122,[23]PSP!$C:$C,[23]PSP!$G:$G)</f>
        <v>M</v>
      </c>
      <c r="H122" s="53">
        <f>_xlfn.XLOOKUP($C122,[23]PSP!$C:$C,[23]PSP!$H:$H)</f>
        <v>14.495039999999999</v>
      </c>
      <c r="I122" s="28">
        <f>_xlfn.XLOOKUP($C122,[23]PSP!$C:$C,[23]PSP!$I:$I)</f>
        <v>14409.84</v>
      </c>
      <c r="J122" s="28">
        <f t="shared" si="614"/>
        <v>16956.058728</v>
      </c>
      <c r="K122" s="29"/>
      <c r="L122" s="54">
        <f>_xlfn.XLOOKUP($C122,[23]PSP!$C:$C,[23]PSP!$L:$L)</f>
        <v>0.27539999999999998</v>
      </c>
      <c r="M122" s="27">
        <f>_xlfn.XLOOKUP($C122,[23]PSP!$C:$C,[23]PSP!$M:$M)</f>
        <v>994.13</v>
      </c>
      <c r="N122" s="28">
        <f t="shared" si="615"/>
        <v>273.77999999999997</v>
      </c>
      <c r="O122" s="29"/>
      <c r="P122" s="54">
        <f>_xlfn.XLOOKUP($C122,[23]PSP!$C:$C,[23]PSP!$P:$P)</f>
        <v>0</v>
      </c>
      <c r="Q122" s="27">
        <f>_xlfn.XLOOKUP($C122,[23]PSP!$C:$C,[23]PSP!$Q:$Q)</f>
        <v>994.13</v>
      </c>
      <c r="R122" s="28">
        <f t="shared" si="616"/>
        <v>0</v>
      </c>
      <c r="S122" s="29"/>
      <c r="T122" s="54">
        <f>_xlfn.XLOOKUP($C122,[23]PSP!$C:$C,[23]PSP!$T:$T)</f>
        <v>0</v>
      </c>
      <c r="U122" s="27">
        <f>_xlfn.XLOOKUP($C122,[23]PSP!$C:$C,[23]PSP!$U:$U)</f>
        <v>994.13</v>
      </c>
      <c r="V122" s="28">
        <f t="shared" si="617"/>
        <v>0</v>
      </c>
      <c r="W122" s="29"/>
      <c r="X122" s="54">
        <f>_xlfn.XLOOKUP($C122,[23]PSP!$C:$C,[23]PSP!$X:$X)</f>
        <v>0.70289999999999997</v>
      </c>
      <c r="Y122" s="27">
        <f>_xlfn.XLOOKUP($C122,[23]PSP!$C:$C,[23]PSP!$Y:$Y)</f>
        <v>994.13</v>
      </c>
      <c r="Z122" s="28">
        <f t="shared" si="618"/>
        <v>698.77</v>
      </c>
      <c r="AA122" s="29"/>
      <c r="AB122" s="54">
        <f>_xlfn.XLOOKUP($C122,[23]PSP!$C:$C,[23]PSP!$AB:$AB)</f>
        <v>0.63</v>
      </c>
      <c r="AC122" s="27">
        <f>_xlfn.XLOOKUP($C122,[23]PSP!$C:$C,[23]PSP!$AC:$AC)</f>
        <v>994.13</v>
      </c>
      <c r="AD122" s="28">
        <f t="shared" si="619"/>
        <v>626.29999999999995</v>
      </c>
      <c r="AE122" s="29"/>
      <c r="AF122" s="54">
        <f>_xlfn.XLOOKUP($C122,[23]PSP!$C:$C,[23]PSP!$AF:$AF)</f>
        <v>0.29700000000000004</v>
      </c>
      <c r="AG122" s="27">
        <f>_xlfn.XLOOKUP($C122,[23]PSP!$C:$C,[23]PSP!$AG:$AG)</f>
        <v>994.13</v>
      </c>
      <c r="AH122" s="28">
        <f t="shared" si="620"/>
        <v>295.25</v>
      </c>
      <c r="AI122" s="29"/>
      <c r="AJ122" s="54">
        <f>_xlfn.XLOOKUP($C122,[23]PSP!$C:$C,[23]PSP!$AJ:$AJ)</f>
        <v>0.31344</v>
      </c>
      <c r="AK122" s="27">
        <f>_xlfn.XLOOKUP($C122,[23]PSP!$C:$C,[23]PSP!$AK:$AK)</f>
        <v>994.13</v>
      </c>
      <c r="AL122" s="28">
        <f t="shared" si="621"/>
        <v>311.60000000000002</v>
      </c>
      <c r="AM122" s="29"/>
      <c r="AN122" s="54">
        <f>_xlfn.XLOOKUP($C122,[23]PSP!$C:$C,[23]PSP!$AN:$AN)</f>
        <v>0.5263199999999999</v>
      </c>
      <c r="AO122" s="27">
        <f>_xlfn.XLOOKUP($C122,[23]PSP!$C:$C,[23]PSP!$AO:$AO)</f>
        <v>994.13</v>
      </c>
      <c r="AP122" s="28">
        <f t="shared" si="622"/>
        <v>523.23</v>
      </c>
      <c r="AQ122" s="29"/>
      <c r="AR122" s="54">
        <f>_xlfn.XLOOKUP($C122,[23]PSP!$C:$C,[23]PSP!$AR:$AR)</f>
        <v>0.26927999999999996</v>
      </c>
      <c r="AS122" s="27">
        <f>_xlfn.XLOOKUP($C122,[23]PSP!$C:$C,[23]PSP!$AS:$AS)</f>
        <v>994.13</v>
      </c>
      <c r="AT122" s="28">
        <f t="shared" si="623"/>
        <v>267.69</v>
      </c>
      <c r="AU122" s="29"/>
      <c r="AV122" s="54">
        <f>_xlfn.XLOOKUP($C122,[23]PSP!$C:$C,[23]PSP!$AV:$AV)</f>
        <v>0.63</v>
      </c>
      <c r="AW122" s="27">
        <f>_xlfn.XLOOKUP($C122,[23]PSP!$C:$C,[23]PSP!$AW:$AW)</f>
        <v>994.13</v>
      </c>
      <c r="AX122" s="28">
        <f t="shared" si="624"/>
        <v>626.29999999999995</v>
      </c>
      <c r="AY122" s="29"/>
      <c r="AZ122" s="54">
        <f>_xlfn.XLOOKUP($C122,[23]PSP!$C:$C,[23]PSP!$AZ:$AZ)</f>
        <v>0</v>
      </c>
      <c r="BA122" s="27">
        <f>_xlfn.XLOOKUP($C122,[23]PSP!$C:$C,[23]PSP!$BA:$BA)</f>
        <v>994.13</v>
      </c>
      <c r="BB122" s="28">
        <f t="shared" si="625"/>
        <v>0</v>
      </c>
      <c r="BC122" s="29"/>
      <c r="BD122" s="54">
        <f>_xlfn.XLOOKUP($C122,[23]PSP!$C:$C,[23]PSP!$BD:$BD)</f>
        <v>1.2480000000000002</v>
      </c>
      <c r="BE122" s="27">
        <f>_xlfn.XLOOKUP($C122,[23]PSP!$C:$C,[23]PSP!$BE:$BE)</f>
        <v>994.13</v>
      </c>
      <c r="BF122" s="28">
        <f t="shared" si="626"/>
        <v>1240.67</v>
      </c>
      <c r="BG122" s="29"/>
      <c r="BH122" s="54">
        <f>_xlfn.XLOOKUP($C122,[23]PSP!$C:$C,[23]PSP!$BH:$BH)</f>
        <v>0.25920000000000004</v>
      </c>
      <c r="BI122" s="27">
        <f>_xlfn.XLOOKUP($C122,[23]PSP!$C:$C,[23]PSP!$BI:$BI)</f>
        <v>994.13</v>
      </c>
      <c r="BJ122" s="28">
        <f t="shared" si="627"/>
        <v>257.67</v>
      </c>
      <c r="BK122" s="29"/>
      <c r="BL122" s="54">
        <f>_xlfn.XLOOKUP($C122,[23]PSP!$C:$C,[23]PSP!$BL:$BL)</f>
        <v>1.1114999999999999</v>
      </c>
      <c r="BM122" s="27">
        <f>_xlfn.XLOOKUP($C122,[23]PSP!$C:$C,[23]PSP!$BM:$BM)</f>
        <v>994.13</v>
      </c>
      <c r="BN122" s="28">
        <f t="shared" si="628"/>
        <v>1104.97</v>
      </c>
      <c r="BO122" s="29"/>
      <c r="BP122" s="54">
        <f>_xlfn.XLOOKUP($C122,[23]PSP!$C:$C,[23]PSP!$BP:$BP)</f>
        <v>0.30119999999999997</v>
      </c>
      <c r="BQ122" s="27">
        <f>_xlfn.XLOOKUP($C122,[23]PSP!$C:$C,[23]PSP!$BQ:$BQ)</f>
        <v>994.13</v>
      </c>
      <c r="BR122" s="28">
        <f t="shared" si="629"/>
        <v>299.43</v>
      </c>
      <c r="BS122" s="29"/>
      <c r="BT122" s="54">
        <f>_xlfn.XLOOKUP($C122,[23]PSP!$C:$C,[23]PSP!$BT:$BT)</f>
        <v>0.99</v>
      </c>
      <c r="BU122" s="27">
        <f>_xlfn.XLOOKUP($C122,[23]PSP!$C:$C,[23]PSP!$BU:$BU)</f>
        <v>994.13</v>
      </c>
      <c r="BV122" s="28">
        <f t="shared" si="630"/>
        <v>984.18</v>
      </c>
      <c r="BW122" s="29"/>
      <c r="BX122" s="54">
        <f>_xlfn.XLOOKUP($C122,[23]PSP!$C:$C,[23]PSP!$BX:$BX)</f>
        <v>0.75600000000000012</v>
      </c>
      <c r="BY122" s="27">
        <f>_xlfn.XLOOKUP($C122,[23]PSP!$C:$C,[23]PSP!$BY:$BY)</f>
        <v>994.13</v>
      </c>
      <c r="BZ122" s="28">
        <f t="shared" si="631"/>
        <v>751.56</v>
      </c>
      <c r="CA122" s="29"/>
      <c r="CB122" s="54">
        <f>_xlfn.XLOOKUP($C122,[23]PSP!$C:$C,[23]PSP!$CB:$CB)</f>
        <v>0.37800000000000006</v>
      </c>
      <c r="CC122" s="27">
        <f>_xlfn.XLOOKUP($C122,[23]PSP!$C:$C,[23]PSP!$CC:$CC)</f>
        <v>994.13</v>
      </c>
      <c r="CD122" s="28">
        <f t="shared" si="632"/>
        <v>375.78</v>
      </c>
      <c r="CE122" s="29"/>
      <c r="CF122" s="54">
        <f>_xlfn.XLOOKUP($C122,[23]PSP!$C:$C,[23]PSP!$CF:$CF)</f>
        <v>0.70200000000000007</v>
      </c>
      <c r="CG122" s="27">
        <f>_xlfn.XLOOKUP($C122,[23]PSP!$C:$C,[23]PSP!$CG:$CG)</f>
        <v>994.13</v>
      </c>
      <c r="CH122" s="28">
        <f t="shared" si="633"/>
        <v>697.87</v>
      </c>
      <c r="CI122" s="29"/>
      <c r="CJ122" s="54">
        <f>_xlfn.XLOOKUP($C122,[23]PSP!$C:$C,[23]PSP!$CJ:$CJ)</f>
        <v>0.29880000000000001</v>
      </c>
      <c r="CK122" s="27">
        <f>_xlfn.XLOOKUP($C122,[23]PSP!$C:$C,[23]PSP!$CK:$CK)</f>
        <v>994.13</v>
      </c>
      <c r="CL122" s="28">
        <f t="shared" si="634"/>
        <v>297.04000000000002</v>
      </c>
      <c r="CM122" s="29"/>
      <c r="CN122" s="54">
        <f>_xlfn.XLOOKUP($C122,[23]PSP!$C:$C,[23]PSP!$CN:$CN)</f>
        <v>0</v>
      </c>
      <c r="CO122" s="27">
        <f>_xlfn.XLOOKUP($C122,[23]PSP!$C:$C,[23]PSP!$CO:$CO)</f>
        <v>994.13</v>
      </c>
      <c r="CP122" s="28">
        <f t="shared" si="635"/>
        <v>0</v>
      </c>
      <c r="CQ122" s="29"/>
      <c r="CR122" s="54">
        <f>_xlfn.XLOOKUP($C122,[23]PSP!$C:$C,[23]PSP!$CR:$CR)</f>
        <v>0.88919999999999999</v>
      </c>
      <c r="CS122" s="27">
        <f>_xlfn.XLOOKUP($C122,[23]PSP!$C:$C,[23]PSP!$CS:$CS)</f>
        <v>994.13</v>
      </c>
      <c r="CT122" s="28">
        <f t="shared" si="636"/>
        <v>883.98</v>
      </c>
      <c r="CU122" s="29"/>
      <c r="CV122" s="54">
        <f>_xlfn.XLOOKUP($C122,[23]PSP!$C:$C,[23]PSP!$CV:$CV)</f>
        <v>0.74880000000000002</v>
      </c>
      <c r="CW122" s="27">
        <f>_xlfn.XLOOKUP($C122,[23]PSP!$C:$C,[23]PSP!$CW:$CW)</f>
        <v>994.13</v>
      </c>
      <c r="CX122" s="28">
        <f t="shared" si="637"/>
        <v>744.4</v>
      </c>
      <c r="CY122" s="29"/>
      <c r="CZ122" s="54">
        <f>_xlfn.XLOOKUP($C122,[23]PSP!$C:$C,[23]PSP!$CZ:$CZ)</f>
        <v>0.79560000000000008</v>
      </c>
      <c r="DA122" s="27">
        <f>_xlfn.XLOOKUP($C122,[23]PSP!$C:$C,[23]PSP!$DA:$DA)</f>
        <v>994.13</v>
      </c>
      <c r="DB122" s="28">
        <f t="shared" si="638"/>
        <v>790.92</v>
      </c>
      <c r="DC122" s="29"/>
      <c r="DD122" s="54">
        <f>_xlfn.XLOOKUP($C122,[23]PSP!$C:$C,[23]PSP!$DD:$DD)</f>
        <v>1.0368000000000002</v>
      </c>
      <c r="DE122" s="27">
        <f>_xlfn.XLOOKUP($C122,[23]PSP!$C:$C,[23]PSP!$DE:$DE)</f>
        <v>994.13</v>
      </c>
      <c r="DF122" s="28">
        <f t="shared" si="639"/>
        <v>1030.71</v>
      </c>
      <c r="DG122" s="29"/>
      <c r="DH122" s="54">
        <f>_xlfn.XLOOKUP($C122,[23]PSP!$C:$C,[23]PSP!$DH:$DH)</f>
        <v>0.28800000000000003</v>
      </c>
      <c r="DI122" s="27">
        <f>_xlfn.XLOOKUP($C122,[23]PSP!$C:$C,[23]PSP!$DI:$DI)</f>
        <v>994.13</v>
      </c>
      <c r="DJ122" s="28">
        <f t="shared" si="640"/>
        <v>286.3</v>
      </c>
      <c r="DK122" s="29"/>
      <c r="DL122" s="54">
        <f>_xlfn.XLOOKUP($C122,[23]PSP!$C:$C,[23]PSP!$DL:$DL)</f>
        <v>0</v>
      </c>
      <c r="DM122" s="27">
        <f>_xlfn.XLOOKUP($C122,[23]PSP!$C:$C,[23]PSP!$DM:$DM)</f>
        <v>994.13</v>
      </c>
      <c r="DN122" s="28">
        <f t="shared" si="641"/>
        <v>0</v>
      </c>
      <c r="DO122" s="29"/>
      <c r="DP122" s="54">
        <f>_xlfn.XLOOKUP($C122,[23]PSP!$C:$C,[23]PSP!$DP:$DP)</f>
        <v>0.27</v>
      </c>
      <c r="DQ122" s="27">
        <f>_xlfn.XLOOKUP($C122,[23]PSP!$C:$C,[23]PSP!$DQ:$DQ)</f>
        <v>994.13</v>
      </c>
      <c r="DR122" s="28">
        <f t="shared" si="642"/>
        <v>268.41000000000003</v>
      </c>
      <c r="DS122" s="29"/>
      <c r="DT122" s="54">
        <f>_xlfn.XLOOKUP($C122,[23]PSP!$C:$C,[23]PSP!$DT:$DT)</f>
        <v>0.56159999999999999</v>
      </c>
      <c r="DU122" s="27">
        <f>_xlfn.XLOOKUP($C122,[23]PSP!$C:$C,[23]PSP!$DU:$DU)</f>
        <v>994.13</v>
      </c>
      <c r="DV122" s="28">
        <f t="shared" si="643"/>
        <v>558.29999999999995</v>
      </c>
      <c r="DW122" s="29"/>
      <c r="DX122" s="54">
        <f>_xlfn.XLOOKUP($C122,[23]PSP!$C:$C,[23]PSP!$DX:$DX)</f>
        <v>0.21600000000000003</v>
      </c>
      <c r="DY122" s="27">
        <f>_xlfn.XLOOKUP($C122,[23]PSP!$C:$C,[23]PSP!$DY:$DY)</f>
        <v>994.13</v>
      </c>
      <c r="DZ122" s="28">
        <f t="shared" si="644"/>
        <v>214.73</v>
      </c>
      <c r="EA122" s="29"/>
      <c r="EB122" s="54">
        <f>_xlfn.XLOOKUP($C122,[23]PSP!$C:$C,[23]PSP!$EB:$EB)</f>
        <v>0</v>
      </c>
      <c r="EC122" s="27">
        <f>_xlfn.XLOOKUP($C122,[23]PSP!$C:$C,[23]PSP!$EC:$EC)</f>
        <v>994.13</v>
      </c>
      <c r="ED122" s="28">
        <f t="shared" si="645"/>
        <v>0</v>
      </c>
      <c r="EE122" s="29"/>
      <c r="EF122" s="54">
        <f>_xlfn.XLOOKUP($C122,[23]PSP!$C:$C,[23]PSP!$EF:$EF)</f>
        <v>0</v>
      </c>
      <c r="EG122" s="27">
        <f>_xlfn.XLOOKUP($C122,[23]PSP!$C:$C,[23]PSP!$EG:$EG)</f>
        <v>994.13</v>
      </c>
      <c r="EH122" s="28">
        <f t="shared" si="646"/>
        <v>0</v>
      </c>
      <c r="EI122" s="29"/>
      <c r="EJ122" s="54">
        <f>_xlfn.XLOOKUP($C122,[23]PSP!$C:$C,[23]PSP!$EJ:$EJ)</f>
        <v>0</v>
      </c>
      <c r="EK122" s="27">
        <f>_xlfn.XLOOKUP($C122,[23]PSP!$C:$C,[23]PSP!$EK:$EK)</f>
        <v>994.13</v>
      </c>
      <c r="EL122" s="28">
        <f t="shared" si="647"/>
        <v>0</v>
      </c>
      <c r="EM122" s="29"/>
      <c r="EN122" s="108"/>
      <c r="EO122" s="29">
        <f t="shared" si="443"/>
        <v>14409.84</v>
      </c>
      <c r="EP122" s="29">
        <f t="shared" si="648"/>
        <v>14409.84</v>
      </c>
      <c r="EQ122" s="4" t="b">
        <f t="shared" si="510"/>
        <v>1</v>
      </c>
      <c r="ES122" s="118">
        <f t="shared" si="613"/>
        <v>1.1767000000000001</v>
      </c>
    </row>
    <row r="123" spans="3:149" ht="31.5" x14ac:dyDescent="0.25">
      <c r="C123" s="24" t="s">
        <v>790</v>
      </c>
      <c r="D123" s="43" t="str">
        <f>_xlfn.XLOOKUP($C123,[23]PSP!$C:$C,[23]PSP!$D:$D)</f>
        <v>RO-40279</v>
      </c>
      <c r="E123" s="24" t="str">
        <f>_xlfn.XLOOKUP($C123,[23]PSP!$C:$C,[23]PSP!$E:$E)</f>
        <v>DER/MG</v>
      </c>
      <c r="F123" s="25" t="str">
        <f>_xlfn.XLOOKUP($C123,[23]PSP!$C:$C,[23]PSP!$F:$F)</f>
        <v>BUEIRO SIMPLES TUBULAR  DE CONCRETO, CLASSE CA-2.  BSTC Ø 1,20 M  - CORPO (EXECUÇÃO, INCLUINDO FORNECIMENTO E  TRANSPORTE  DE  TODOS  OS  MATERIAIS  E  BERÇO,  EXCLUSIVE ESCAVAÇÃO E COMPACTAÇÃO)</v>
      </c>
      <c r="G123" s="26" t="str">
        <f>_xlfn.XLOOKUP($C123,[23]PSP!$C:$C,[23]PSP!$G:$G)</f>
        <v>M</v>
      </c>
      <c r="H123" s="53">
        <f>_xlfn.XLOOKUP($C123,[23]PSP!$C:$C,[23]PSP!$H:$H)</f>
        <v>14.081339999999999</v>
      </c>
      <c r="I123" s="28">
        <f>_xlfn.XLOOKUP($C123,[23]PSP!$C:$C,[23]PSP!$I:$I)</f>
        <v>12801.789999999999</v>
      </c>
      <c r="J123" s="28">
        <f t="shared" si="614"/>
        <v>15063.866292999999</v>
      </c>
      <c r="K123" s="29"/>
      <c r="L123" s="54">
        <f>_xlfn.XLOOKUP($C123,[23]PSP!$C:$C,[23]PSP!$L:$L)</f>
        <v>0.94500000000000006</v>
      </c>
      <c r="M123" s="27">
        <f>_xlfn.XLOOKUP($C123,[23]PSP!$C:$C,[23]PSP!$M:$M)</f>
        <v>909.14</v>
      </c>
      <c r="N123" s="28">
        <f t="shared" si="615"/>
        <v>859.13</v>
      </c>
      <c r="O123" s="29"/>
      <c r="P123" s="54">
        <f>_xlfn.XLOOKUP($C123,[23]PSP!$C:$C,[23]PSP!$P:$P)</f>
        <v>0.33210000000000001</v>
      </c>
      <c r="Q123" s="27">
        <f>_xlfn.XLOOKUP($C123,[23]PSP!$C:$C,[23]PSP!$Q:$Q)</f>
        <v>909.14</v>
      </c>
      <c r="R123" s="28">
        <f t="shared" si="616"/>
        <v>301.92</v>
      </c>
      <c r="S123" s="29"/>
      <c r="T123" s="54">
        <f>_xlfn.XLOOKUP($C123,[23]PSP!$C:$C,[23]PSP!$T:$T)</f>
        <v>0</v>
      </c>
      <c r="U123" s="27">
        <f>_xlfn.XLOOKUP($C123,[23]PSP!$C:$C,[23]PSP!$U:$U)</f>
        <v>909.14</v>
      </c>
      <c r="V123" s="28">
        <f t="shared" si="617"/>
        <v>0</v>
      </c>
      <c r="W123" s="29"/>
      <c r="X123" s="54">
        <f>_xlfn.XLOOKUP($C123,[23]PSP!$C:$C,[23]PSP!$X:$X)</f>
        <v>0.32340000000000002</v>
      </c>
      <c r="Y123" s="27">
        <f>_xlfn.XLOOKUP($C123,[23]PSP!$C:$C,[23]PSP!$Y:$Y)</f>
        <v>909.14</v>
      </c>
      <c r="Z123" s="28">
        <f t="shared" si="618"/>
        <v>294.01</v>
      </c>
      <c r="AA123" s="29"/>
      <c r="AB123" s="54">
        <f>_xlfn.XLOOKUP($C123,[23]PSP!$C:$C,[23]PSP!$AB:$AB)</f>
        <v>0.25200000000000006</v>
      </c>
      <c r="AC123" s="27">
        <f>_xlfn.XLOOKUP($C123,[23]PSP!$C:$C,[23]PSP!$AC:$AC)</f>
        <v>909.14</v>
      </c>
      <c r="AD123" s="28">
        <f t="shared" si="619"/>
        <v>229.1</v>
      </c>
      <c r="AE123" s="29"/>
      <c r="AF123" s="54">
        <f>_xlfn.XLOOKUP($C123,[23]PSP!$C:$C,[23]PSP!$AF:$AF)</f>
        <v>0.26400000000000001</v>
      </c>
      <c r="AG123" s="27">
        <f>_xlfn.XLOOKUP($C123,[23]PSP!$C:$C,[23]PSP!$AG:$AG)</f>
        <v>909.14</v>
      </c>
      <c r="AH123" s="28">
        <f t="shared" si="620"/>
        <v>240.01</v>
      </c>
      <c r="AI123" s="29"/>
      <c r="AJ123" s="54">
        <f>_xlfn.XLOOKUP($C123,[23]PSP!$C:$C,[23]PSP!$AJ:$AJ)</f>
        <v>0.23616000000000001</v>
      </c>
      <c r="AK123" s="27">
        <f>_xlfn.XLOOKUP($C123,[23]PSP!$C:$C,[23]PSP!$AK:$AK)</f>
        <v>909.14</v>
      </c>
      <c r="AL123" s="28">
        <f t="shared" si="621"/>
        <v>214.7</v>
      </c>
      <c r="AM123" s="29"/>
      <c r="AN123" s="54">
        <f>_xlfn.XLOOKUP($C123,[23]PSP!$C:$C,[23]PSP!$AN:$AN)</f>
        <v>0.30599999999999999</v>
      </c>
      <c r="AO123" s="27">
        <f>_xlfn.XLOOKUP($C123,[23]PSP!$C:$C,[23]PSP!$AO:$AO)</f>
        <v>909.14</v>
      </c>
      <c r="AP123" s="28">
        <f t="shared" si="622"/>
        <v>278.19</v>
      </c>
      <c r="AQ123" s="29"/>
      <c r="AR123" s="54">
        <f>_xlfn.XLOOKUP($C123,[23]PSP!$C:$C,[23]PSP!$AR:$AR)</f>
        <v>0</v>
      </c>
      <c r="AS123" s="27">
        <f>_xlfn.XLOOKUP($C123,[23]PSP!$C:$C,[23]PSP!$AS:$AS)</f>
        <v>909.14</v>
      </c>
      <c r="AT123" s="28">
        <f t="shared" si="623"/>
        <v>0</v>
      </c>
      <c r="AU123" s="29"/>
      <c r="AV123" s="54">
        <f>_xlfn.XLOOKUP($C123,[23]PSP!$C:$C,[23]PSP!$AV:$AV)</f>
        <v>0.69000000000000017</v>
      </c>
      <c r="AW123" s="27">
        <f>_xlfn.XLOOKUP($C123,[23]PSP!$C:$C,[23]PSP!$AW:$AW)</f>
        <v>909.14</v>
      </c>
      <c r="AX123" s="28">
        <f t="shared" si="624"/>
        <v>627.29999999999995</v>
      </c>
      <c r="AY123" s="29"/>
      <c r="AZ123" s="54">
        <f>_xlfn.XLOOKUP($C123,[23]PSP!$C:$C,[23]PSP!$AZ:$AZ)</f>
        <v>0</v>
      </c>
      <c r="BA123" s="27">
        <f>_xlfn.XLOOKUP($C123,[23]PSP!$C:$C,[23]PSP!$BA:$BA)</f>
        <v>909.14</v>
      </c>
      <c r="BB123" s="28">
        <f t="shared" si="625"/>
        <v>0</v>
      </c>
      <c r="BC123" s="29"/>
      <c r="BD123" s="54">
        <f>_xlfn.XLOOKUP($C123,[23]PSP!$C:$C,[23]PSP!$BD:$BD)</f>
        <v>0.26520000000000005</v>
      </c>
      <c r="BE123" s="27">
        <f>_xlfn.XLOOKUP($C123,[23]PSP!$C:$C,[23]PSP!$BE:$BE)</f>
        <v>909.14</v>
      </c>
      <c r="BF123" s="28">
        <f t="shared" si="626"/>
        <v>241.1</v>
      </c>
      <c r="BG123" s="29"/>
      <c r="BH123" s="54">
        <f>_xlfn.XLOOKUP($C123,[23]PSP!$C:$C,[23]PSP!$BH:$BH)</f>
        <v>1.1339999999999999</v>
      </c>
      <c r="BI123" s="27">
        <f>_xlfn.XLOOKUP($C123,[23]PSP!$C:$C,[23]PSP!$BI:$BI)</f>
        <v>909.14</v>
      </c>
      <c r="BJ123" s="28">
        <f t="shared" si="627"/>
        <v>1030.96</v>
      </c>
      <c r="BK123" s="29"/>
      <c r="BL123" s="54">
        <f>_xlfn.XLOOKUP($C123,[23]PSP!$C:$C,[23]PSP!$BL:$BL)</f>
        <v>0.9234</v>
      </c>
      <c r="BM123" s="27">
        <f>_xlfn.XLOOKUP($C123,[23]PSP!$C:$C,[23]PSP!$BM:$BM)</f>
        <v>909.14</v>
      </c>
      <c r="BN123" s="28">
        <f t="shared" si="628"/>
        <v>839.49</v>
      </c>
      <c r="BO123" s="29"/>
      <c r="BP123" s="54">
        <f>_xlfn.XLOOKUP($C123,[23]PSP!$C:$C,[23]PSP!$BP:$BP)</f>
        <v>0.35039999999999999</v>
      </c>
      <c r="BQ123" s="27">
        <f>_xlfn.XLOOKUP($C123,[23]PSP!$C:$C,[23]PSP!$BQ:$BQ)</f>
        <v>909.14</v>
      </c>
      <c r="BR123" s="28">
        <f t="shared" si="629"/>
        <v>318.56</v>
      </c>
      <c r="BS123" s="29"/>
      <c r="BT123" s="54">
        <f>_xlfn.XLOOKUP($C123,[23]PSP!$C:$C,[23]PSP!$BT:$BT)</f>
        <v>0.38807999999999998</v>
      </c>
      <c r="BU123" s="27">
        <f>_xlfn.XLOOKUP($C123,[23]PSP!$C:$C,[23]PSP!$BU:$BU)</f>
        <v>909.14</v>
      </c>
      <c r="BV123" s="28">
        <f t="shared" si="630"/>
        <v>352.81</v>
      </c>
      <c r="BW123" s="29"/>
      <c r="BX123" s="54">
        <f>_xlfn.XLOOKUP($C123,[23]PSP!$C:$C,[23]PSP!$BX:$BX)</f>
        <v>0.5796</v>
      </c>
      <c r="BY123" s="27">
        <f>_xlfn.XLOOKUP($C123,[23]PSP!$C:$C,[23]PSP!$BY:$BY)</f>
        <v>909.14</v>
      </c>
      <c r="BZ123" s="28">
        <f t="shared" si="631"/>
        <v>526.92999999999995</v>
      </c>
      <c r="CA123" s="29"/>
      <c r="CB123" s="54">
        <f>_xlfn.XLOOKUP($C123,[23]PSP!$C:$C,[23]PSP!$CB:$CB)</f>
        <v>0</v>
      </c>
      <c r="CC123" s="27">
        <f>_xlfn.XLOOKUP($C123,[23]PSP!$C:$C,[23]PSP!$CC:$CC)</f>
        <v>909.14</v>
      </c>
      <c r="CD123" s="28">
        <f t="shared" si="632"/>
        <v>0</v>
      </c>
      <c r="CE123" s="29"/>
      <c r="CF123" s="54">
        <f>_xlfn.XLOOKUP($C123,[23]PSP!$C:$C,[23]PSP!$CF:$CF)</f>
        <v>0.81</v>
      </c>
      <c r="CG123" s="27">
        <f>_xlfn.XLOOKUP($C123,[23]PSP!$C:$C,[23]PSP!$CG:$CG)</f>
        <v>909.14</v>
      </c>
      <c r="CH123" s="28">
        <f t="shared" si="633"/>
        <v>736.4</v>
      </c>
      <c r="CI123" s="29"/>
      <c r="CJ123" s="54">
        <f>_xlfn.XLOOKUP($C123,[23]PSP!$C:$C,[23]PSP!$CJ:$CJ)</f>
        <v>0.32400000000000001</v>
      </c>
      <c r="CK123" s="27">
        <f>_xlfn.XLOOKUP($C123,[23]PSP!$C:$C,[23]PSP!$CK:$CK)</f>
        <v>909.14</v>
      </c>
      <c r="CL123" s="28">
        <f t="shared" si="634"/>
        <v>294.56</v>
      </c>
      <c r="CM123" s="29"/>
      <c r="CN123" s="54">
        <f>_xlfn.XLOOKUP($C123,[23]PSP!$C:$C,[23]PSP!$CN:$CN)</f>
        <v>1.35</v>
      </c>
      <c r="CO123" s="27">
        <f>_xlfn.XLOOKUP($C123,[23]PSP!$C:$C,[23]PSP!$CO:$CO)</f>
        <v>909.14</v>
      </c>
      <c r="CP123" s="28">
        <f t="shared" si="635"/>
        <v>1227.33</v>
      </c>
      <c r="CQ123" s="29"/>
      <c r="CR123" s="54">
        <f>_xlfn.XLOOKUP($C123,[23]PSP!$C:$C,[23]PSP!$CR:$CR)</f>
        <v>1.026</v>
      </c>
      <c r="CS123" s="27">
        <f>_xlfn.XLOOKUP($C123,[23]PSP!$C:$C,[23]PSP!$CS:$CS)</f>
        <v>909.14</v>
      </c>
      <c r="CT123" s="28">
        <f t="shared" si="636"/>
        <v>932.77</v>
      </c>
      <c r="CU123" s="29"/>
      <c r="CV123" s="54">
        <f>_xlfn.XLOOKUP($C123,[23]PSP!$C:$C,[23]PSP!$CV:$CV)</f>
        <v>0.86399999999999988</v>
      </c>
      <c r="CW123" s="27">
        <f>_xlfn.XLOOKUP($C123,[23]PSP!$C:$C,[23]PSP!$CW:$CW)</f>
        <v>909.14</v>
      </c>
      <c r="CX123" s="28">
        <f t="shared" si="637"/>
        <v>785.49</v>
      </c>
      <c r="CY123" s="29"/>
      <c r="CZ123" s="54">
        <f>_xlfn.XLOOKUP($C123,[23]PSP!$C:$C,[23]PSP!$CZ:$CZ)</f>
        <v>0.91800000000000004</v>
      </c>
      <c r="DA123" s="27">
        <f>_xlfn.XLOOKUP($C123,[23]PSP!$C:$C,[23]PSP!$DA:$DA)</f>
        <v>909.14</v>
      </c>
      <c r="DB123" s="28">
        <f t="shared" si="638"/>
        <v>834.59</v>
      </c>
      <c r="DC123" s="29"/>
      <c r="DD123" s="54">
        <f>_xlfn.XLOOKUP($C123,[23]PSP!$C:$C,[23]PSP!$DD:$DD)</f>
        <v>0.77760000000000007</v>
      </c>
      <c r="DE123" s="27">
        <f>_xlfn.XLOOKUP($C123,[23]PSP!$C:$C,[23]PSP!$DE:$DE)</f>
        <v>909.14</v>
      </c>
      <c r="DF123" s="28">
        <f t="shared" si="639"/>
        <v>706.94</v>
      </c>
      <c r="DG123" s="29"/>
      <c r="DH123" s="54">
        <f>_xlfn.XLOOKUP($C123,[23]PSP!$C:$C,[23]PSP!$DH:$DH)</f>
        <v>0.37440000000000001</v>
      </c>
      <c r="DI123" s="27">
        <f>_xlfn.XLOOKUP($C123,[23]PSP!$C:$C,[23]PSP!$DI:$DI)</f>
        <v>909.14</v>
      </c>
      <c r="DJ123" s="28">
        <f t="shared" si="640"/>
        <v>340.38</v>
      </c>
      <c r="DK123" s="29"/>
      <c r="DL123" s="54">
        <f>_xlfn.XLOOKUP($C123,[23]PSP!$C:$C,[23]PSP!$DL:$DL)</f>
        <v>0.32400000000000001</v>
      </c>
      <c r="DM123" s="27">
        <f>_xlfn.XLOOKUP($C123,[23]PSP!$C:$C,[23]PSP!$DM:$DM)</f>
        <v>909.14</v>
      </c>
      <c r="DN123" s="28">
        <f t="shared" si="641"/>
        <v>294.56</v>
      </c>
      <c r="DO123" s="29"/>
      <c r="DP123" s="54">
        <f>_xlfn.XLOOKUP($C123,[23]PSP!$C:$C,[23]PSP!$DP:$DP)</f>
        <v>0</v>
      </c>
      <c r="DQ123" s="27">
        <f>_xlfn.XLOOKUP($C123,[23]PSP!$C:$C,[23]PSP!$DQ:$DQ)</f>
        <v>909.14</v>
      </c>
      <c r="DR123" s="28">
        <f t="shared" si="642"/>
        <v>0</v>
      </c>
      <c r="DS123" s="29"/>
      <c r="DT123" s="54">
        <f>_xlfn.XLOOKUP($C123,[23]PSP!$C:$C,[23]PSP!$DT:$DT)</f>
        <v>0.32400000000000001</v>
      </c>
      <c r="DU123" s="27">
        <f>_xlfn.XLOOKUP($C123,[23]PSP!$C:$C,[23]PSP!$DU:$DU)</f>
        <v>909.14</v>
      </c>
      <c r="DV123" s="28">
        <f t="shared" si="643"/>
        <v>294.56</v>
      </c>
      <c r="DW123" s="29"/>
      <c r="DX123" s="54">
        <f>_xlfn.XLOOKUP($C123,[23]PSP!$C:$C,[23]PSP!$DX:$DX)</f>
        <v>0</v>
      </c>
      <c r="DY123" s="27">
        <f>_xlfn.XLOOKUP($C123,[23]PSP!$C:$C,[23]PSP!$DY:$DY)</f>
        <v>909.14</v>
      </c>
      <c r="DZ123" s="28">
        <f t="shared" si="644"/>
        <v>0</v>
      </c>
      <c r="EA123" s="29"/>
      <c r="EB123" s="54">
        <f>_xlfn.XLOOKUP($C123,[23]PSP!$C:$C,[23]PSP!$EB:$EB)</f>
        <v>0</v>
      </c>
      <c r="EC123" s="27">
        <f>_xlfn.XLOOKUP($C123,[23]PSP!$C:$C,[23]PSP!$EC:$EC)</f>
        <v>909.14</v>
      </c>
      <c r="ED123" s="28">
        <f t="shared" si="645"/>
        <v>0</v>
      </c>
      <c r="EE123" s="29"/>
      <c r="EF123" s="54">
        <f>_xlfn.XLOOKUP($C123,[23]PSP!$C:$C,[23]PSP!$EF:$EF)</f>
        <v>0</v>
      </c>
      <c r="EG123" s="27">
        <f>_xlfn.XLOOKUP($C123,[23]PSP!$C:$C,[23]PSP!$EG:$EG)</f>
        <v>909.14</v>
      </c>
      <c r="EH123" s="28">
        <f t="shared" si="646"/>
        <v>0</v>
      </c>
      <c r="EI123" s="29"/>
      <c r="EJ123" s="54">
        <f>_xlfn.XLOOKUP($C123,[23]PSP!$C:$C,[23]PSP!$EJ:$EJ)</f>
        <v>0</v>
      </c>
      <c r="EK123" s="27">
        <f>_xlfn.XLOOKUP($C123,[23]PSP!$C:$C,[23]PSP!$EK:$EK)</f>
        <v>909.14</v>
      </c>
      <c r="EL123" s="28">
        <f t="shared" si="647"/>
        <v>0</v>
      </c>
      <c r="EM123" s="29"/>
      <c r="EN123" s="108"/>
      <c r="EO123" s="29">
        <f t="shared" si="443"/>
        <v>12801.790000000003</v>
      </c>
      <c r="EP123" s="29">
        <f t="shared" si="648"/>
        <v>12801.789999999999</v>
      </c>
      <c r="EQ123" s="4" t="b">
        <f t="shared" si="510"/>
        <v>1</v>
      </c>
      <c r="ES123" s="118">
        <f t="shared" si="613"/>
        <v>1.1767000000000001</v>
      </c>
    </row>
    <row r="124" spans="3:149" ht="14.25" x14ac:dyDescent="0.25">
      <c r="C124" s="24" t="s">
        <v>791</v>
      </c>
      <c r="D124" s="43">
        <f>_xlfn.XLOOKUP($C124,[23]PSP!$C:$C,[23]PSP!$D:$D)</f>
        <v>804199</v>
      </c>
      <c r="E124" s="24" t="str">
        <f>_xlfn.XLOOKUP($C124,[23]PSP!$C:$C,[23]PSP!$E:$E)</f>
        <v>SICRO SERVIÇO</v>
      </c>
      <c r="F124" s="25" t="str">
        <f>_xlfn.XLOOKUP($C124,[23]PSP!$C:$C,[23]PSP!$F:$F)</f>
        <v>CORPO DE BDTC D = 1,20 M CA2 - AREIA, BRITA E PEDRA DE MÃO COMERCIAIS</v>
      </c>
      <c r="G124" s="26" t="str">
        <f>_xlfn.XLOOKUP($C124,[23]PSP!$C:$C,[23]PSP!$G:$G)</f>
        <v>M</v>
      </c>
      <c r="H124" s="53">
        <f>_xlfn.XLOOKUP($C124,[23]PSP!$C:$C,[23]PSP!$H:$H)</f>
        <v>19.292352000000005</v>
      </c>
      <c r="I124" s="28">
        <f>_xlfn.XLOOKUP($C124,[23]PSP!$C:$C,[23]PSP!$I:$I)</f>
        <v>24331.170000000002</v>
      </c>
      <c r="J124" s="28">
        <f t="shared" si="614"/>
        <v>28630.487739000004</v>
      </c>
      <c r="K124" s="29"/>
      <c r="L124" s="54">
        <f>_xlfn.XLOOKUP($C124,[23]PSP!$C:$C,[23]PSP!$L:$L)</f>
        <v>0.27</v>
      </c>
      <c r="M124" s="27">
        <f>_xlfn.XLOOKUP($C124,[23]PSP!$C:$C,[23]PSP!$M:$M)</f>
        <v>1261.19</v>
      </c>
      <c r="N124" s="28">
        <f t="shared" si="615"/>
        <v>340.52</v>
      </c>
      <c r="O124" s="29"/>
      <c r="P124" s="54">
        <f>_xlfn.XLOOKUP($C124,[23]PSP!$C:$C,[23]PSP!$P:$P)</f>
        <v>0</v>
      </c>
      <c r="Q124" s="27">
        <f>_xlfn.XLOOKUP($C124,[23]PSP!$C:$C,[23]PSP!$Q:$Q)</f>
        <v>1261.19</v>
      </c>
      <c r="R124" s="28">
        <f t="shared" si="616"/>
        <v>0</v>
      </c>
      <c r="S124" s="29"/>
      <c r="T124" s="54">
        <f>_xlfn.XLOOKUP($C124,[23]PSP!$C:$C,[23]PSP!$T:$T)</f>
        <v>0.31200000000000006</v>
      </c>
      <c r="U124" s="27">
        <f>_xlfn.XLOOKUP($C124,[23]PSP!$C:$C,[23]PSP!$U:$U)</f>
        <v>1261.19</v>
      </c>
      <c r="V124" s="28">
        <f t="shared" si="617"/>
        <v>393.49</v>
      </c>
      <c r="W124" s="29"/>
      <c r="X124" s="54">
        <f>_xlfn.XLOOKUP($C124,[23]PSP!$C:$C,[23]PSP!$X:$X)</f>
        <v>0.56100000000000005</v>
      </c>
      <c r="Y124" s="27">
        <f>_xlfn.XLOOKUP($C124,[23]PSP!$C:$C,[23]PSP!$Y:$Y)</f>
        <v>1261.19</v>
      </c>
      <c r="Z124" s="28">
        <f t="shared" si="618"/>
        <v>707.52</v>
      </c>
      <c r="AA124" s="29"/>
      <c r="AB124" s="54">
        <f>_xlfn.XLOOKUP($C124,[23]PSP!$C:$C,[23]PSP!$AB:$AB)</f>
        <v>0.56280000000000008</v>
      </c>
      <c r="AC124" s="27">
        <f>_xlfn.XLOOKUP($C124,[23]PSP!$C:$C,[23]PSP!$AC:$AC)</f>
        <v>1261.19</v>
      </c>
      <c r="AD124" s="28">
        <f t="shared" si="619"/>
        <v>709.79</v>
      </c>
      <c r="AE124" s="29"/>
      <c r="AF124" s="54">
        <f>_xlfn.XLOOKUP($C124,[23]PSP!$C:$C,[23]PSP!$AF:$AF)</f>
        <v>0.56100000000000005</v>
      </c>
      <c r="AG124" s="27">
        <f>_xlfn.XLOOKUP($C124,[23]PSP!$C:$C,[23]PSP!$AG:$AG)</f>
        <v>1261.19</v>
      </c>
      <c r="AH124" s="28">
        <f t="shared" si="620"/>
        <v>707.52</v>
      </c>
      <c r="AI124" s="29"/>
      <c r="AJ124" s="54">
        <f>_xlfn.XLOOKUP($C124,[23]PSP!$C:$C,[23]PSP!$AJ:$AJ)</f>
        <v>0.28799999999999998</v>
      </c>
      <c r="AK124" s="27">
        <f>_xlfn.XLOOKUP($C124,[23]PSP!$C:$C,[23]PSP!$AK:$AK)</f>
        <v>1261.19</v>
      </c>
      <c r="AL124" s="28">
        <f t="shared" si="621"/>
        <v>363.22</v>
      </c>
      <c r="AM124" s="29"/>
      <c r="AN124" s="54">
        <f>_xlfn.XLOOKUP($C124,[23]PSP!$C:$C,[23]PSP!$AN:$AN)</f>
        <v>0.57283200000000001</v>
      </c>
      <c r="AO124" s="27">
        <f>_xlfn.XLOOKUP($C124,[23]PSP!$C:$C,[23]PSP!$AO:$AO)</f>
        <v>1261.19</v>
      </c>
      <c r="AP124" s="28">
        <f t="shared" si="622"/>
        <v>722.44</v>
      </c>
      <c r="AQ124" s="29"/>
      <c r="AR124" s="54">
        <f>_xlfn.XLOOKUP($C124,[23]PSP!$C:$C,[23]PSP!$AR:$AR)</f>
        <v>0.34271999999999997</v>
      </c>
      <c r="AS124" s="27">
        <f>_xlfn.XLOOKUP($C124,[23]PSP!$C:$C,[23]PSP!$AS:$AS)</f>
        <v>1261.19</v>
      </c>
      <c r="AT124" s="28">
        <f t="shared" si="623"/>
        <v>432.23</v>
      </c>
      <c r="AU124" s="29"/>
      <c r="AV124" s="54">
        <f>_xlfn.XLOOKUP($C124,[23]PSP!$C:$C,[23]PSP!$AV:$AV)</f>
        <v>0.24360000000000001</v>
      </c>
      <c r="AW124" s="27">
        <f>_xlfn.XLOOKUP($C124,[23]PSP!$C:$C,[23]PSP!$AW:$AW)</f>
        <v>1261.19</v>
      </c>
      <c r="AX124" s="28">
        <f t="shared" si="624"/>
        <v>307.22000000000003</v>
      </c>
      <c r="AY124" s="29"/>
      <c r="AZ124" s="54">
        <f>_xlfn.XLOOKUP($C124,[23]PSP!$C:$C,[23]PSP!$AZ:$AZ)</f>
        <v>0</v>
      </c>
      <c r="BA124" s="27">
        <f>_xlfn.XLOOKUP($C124,[23]PSP!$C:$C,[23]PSP!$BA:$BA)</f>
        <v>1261.19</v>
      </c>
      <c r="BB124" s="28">
        <f t="shared" si="625"/>
        <v>0</v>
      </c>
      <c r="BC124" s="29"/>
      <c r="BD124" s="54">
        <f>_xlfn.XLOOKUP($C124,[23]PSP!$C:$C,[23]PSP!$BD:$BD)</f>
        <v>1.95</v>
      </c>
      <c r="BE124" s="27">
        <f>_xlfn.XLOOKUP($C124,[23]PSP!$C:$C,[23]PSP!$BE:$BE)</f>
        <v>1261.19</v>
      </c>
      <c r="BF124" s="28">
        <f t="shared" si="626"/>
        <v>2459.3200000000002</v>
      </c>
      <c r="BG124" s="29"/>
      <c r="BH124" s="54">
        <f>_xlfn.XLOOKUP($C124,[23]PSP!$C:$C,[23]PSP!$BH:$BH)</f>
        <v>0.91800000000000015</v>
      </c>
      <c r="BI124" s="27">
        <f>_xlfn.XLOOKUP($C124,[23]PSP!$C:$C,[23]PSP!$BI:$BI)</f>
        <v>1261.19</v>
      </c>
      <c r="BJ124" s="28">
        <f t="shared" si="627"/>
        <v>1157.77</v>
      </c>
      <c r="BK124" s="29"/>
      <c r="BL124" s="54">
        <f>_xlfn.XLOOKUP($C124,[23]PSP!$C:$C,[23]PSP!$BL:$BL)</f>
        <v>0.57000000000000006</v>
      </c>
      <c r="BM124" s="27">
        <f>_xlfn.XLOOKUP($C124,[23]PSP!$C:$C,[23]PSP!$BM:$BM)</f>
        <v>1261.19</v>
      </c>
      <c r="BN124" s="28">
        <f t="shared" si="628"/>
        <v>718.87</v>
      </c>
      <c r="BO124" s="29"/>
      <c r="BP124" s="54">
        <f>_xlfn.XLOOKUP($C124,[23]PSP!$C:$C,[23]PSP!$BP:$BP)</f>
        <v>0.55200000000000005</v>
      </c>
      <c r="BQ124" s="27">
        <f>_xlfn.XLOOKUP($C124,[23]PSP!$C:$C,[23]PSP!$BQ:$BQ)</f>
        <v>1261.19</v>
      </c>
      <c r="BR124" s="28">
        <f t="shared" si="629"/>
        <v>696.17</v>
      </c>
      <c r="BS124" s="29"/>
      <c r="BT124" s="54">
        <f>_xlfn.XLOOKUP($C124,[23]PSP!$C:$C,[23]PSP!$BT:$BT)</f>
        <v>1.3464000000000003</v>
      </c>
      <c r="BU124" s="27">
        <f>_xlfn.XLOOKUP($C124,[23]PSP!$C:$C,[23]PSP!$BU:$BU)</f>
        <v>1261.19</v>
      </c>
      <c r="BV124" s="28">
        <f t="shared" si="630"/>
        <v>1698.06</v>
      </c>
      <c r="BW124" s="29"/>
      <c r="BX124" s="54">
        <f>_xlfn.XLOOKUP($C124,[23]PSP!$C:$C,[23]PSP!$BX:$BX)</f>
        <v>0.37800000000000006</v>
      </c>
      <c r="BY124" s="27">
        <f>_xlfn.XLOOKUP($C124,[23]PSP!$C:$C,[23]PSP!$BY:$BY)</f>
        <v>1261.19</v>
      </c>
      <c r="BZ124" s="28">
        <f t="shared" si="631"/>
        <v>476.72</v>
      </c>
      <c r="CA124" s="29"/>
      <c r="CB124" s="54">
        <f>_xlfn.XLOOKUP($C124,[23]PSP!$C:$C,[23]PSP!$CB:$CB)</f>
        <v>0.7056</v>
      </c>
      <c r="CC124" s="27">
        <f>_xlfn.XLOOKUP($C124,[23]PSP!$C:$C,[23]PSP!$CC:$CC)</f>
        <v>1261.19</v>
      </c>
      <c r="CD124" s="28">
        <f t="shared" si="632"/>
        <v>889.89</v>
      </c>
      <c r="CE124" s="29"/>
      <c r="CF124" s="54">
        <f>_xlfn.XLOOKUP($C124,[23]PSP!$C:$C,[23]PSP!$CF:$CF)</f>
        <v>1.1339999999999999</v>
      </c>
      <c r="CG124" s="27">
        <f>_xlfn.XLOOKUP($C124,[23]PSP!$C:$C,[23]PSP!$CG:$CG)</f>
        <v>1261.19</v>
      </c>
      <c r="CH124" s="28">
        <f t="shared" si="633"/>
        <v>1430.18</v>
      </c>
      <c r="CI124" s="29"/>
      <c r="CJ124" s="54">
        <f>_xlfn.XLOOKUP($C124,[23]PSP!$C:$C,[23]PSP!$CJ:$CJ)</f>
        <v>0.39240000000000008</v>
      </c>
      <c r="CK124" s="27">
        <f>_xlfn.XLOOKUP($C124,[23]PSP!$C:$C,[23]PSP!$CK:$CK)</f>
        <v>1261.19</v>
      </c>
      <c r="CL124" s="28">
        <f t="shared" si="634"/>
        <v>494.89</v>
      </c>
      <c r="CM124" s="29"/>
      <c r="CN124" s="54">
        <f>_xlfn.XLOOKUP($C124,[23]PSP!$C:$C,[23]PSP!$CN:$CN)</f>
        <v>0.75600000000000012</v>
      </c>
      <c r="CO124" s="27">
        <f>_xlfn.XLOOKUP($C124,[23]PSP!$C:$C,[23]PSP!$CO:$CO)</f>
        <v>1261.19</v>
      </c>
      <c r="CP124" s="28">
        <f t="shared" si="635"/>
        <v>953.45</v>
      </c>
      <c r="CQ124" s="29"/>
      <c r="CR124" s="54">
        <f>_xlfn.XLOOKUP($C124,[23]PSP!$C:$C,[23]PSP!$CR:$CR)</f>
        <v>1.5047999999999999</v>
      </c>
      <c r="CS124" s="27">
        <f>_xlfn.XLOOKUP($C124,[23]PSP!$C:$C,[23]PSP!$CS:$CS)</f>
        <v>1261.19</v>
      </c>
      <c r="CT124" s="28">
        <f t="shared" si="636"/>
        <v>1897.83</v>
      </c>
      <c r="CU124" s="29"/>
      <c r="CV124" s="54">
        <f>_xlfn.XLOOKUP($C124,[23]PSP!$C:$C,[23]PSP!$CV:$CV)</f>
        <v>1.4976</v>
      </c>
      <c r="CW124" s="27">
        <f>_xlfn.XLOOKUP($C124,[23]PSP!$C:$C,[23]PSP!$CW:$CW)</f>
        <v>1261.19</v>
      </c>
      <c r="CX124" s="28">
        <f t="shared" si="637"/>
        <v>1888.75</v>
      </c>
      <c r="CY124" s="29"/>
      <c r="CZ124" s="54">
        <f>_xlfn.XLOOKUP($C124,[23]PSP!$C:$C,[23]PSP!$CZ:$CZ)</f>
        <v>1.2851999999999999</v>
      </c>
      <c r="DA124" s="27">
        <f>_xlfn.XLOOKUP($C124,[23]PSP!$C:$C,[23]PSP!$DA:$DA)</f>
        <v>1261.19</v>
      </c>
      <c r="DB124" s="28">
        <f t="shared" si="638"/>
        <v>1620.88</v>
      </c>
      <c r="DC124" s="29"/>
      <c r="DD124" s="54">
        <f>_xlfn.XLOOKUP($C124,[23]PSP!$C:$C,[23]PSP!$DD:$DD)</f>
        <v>0.95039999999999991</v>
      </c>
      <c r="DE124" s="27">
        <f>_xlfn.XLOOKUP($C124,[23]PSP!$C:$C,[23]PSP!$DE:$DE)</f>
        <v>1261.19</v>
      </c>
      <c r="DF124" s="28">
        <f t="shared" si="639"/>
        <v>1198.6300000000001</v>
      </c>
      <c r="DG124" s="29"/>
      <c r="DH124" s="54">
        <f>_xlfn.XLOOKUP($C124,[23]PSP!$C:$C,[23]PSP!$DH:$DH)</f>
        <v>0.43199999999999994</v>
      </c>
      <c r="DI124" s="27">
        <f>_xlfn.XLOOKUP($C124,[23]PSP!$C:$C,[23]PSP!$DI:$DI)</f>
        <v>1261.19</v>
      </c>
      <c r="DJ124" s="28">
        <f t="shared" si="640"/>
        <v>544.83000000000004</v>
      </c>
      <c r="DK124" s="29"/>
      <c r="DL124" s="54">
        <f>_xlfn.XLOOKUP($C124,[23]PSP!$C:$C,[23]PSP!$DL:$DL)</f>
        <v>0.4536</v>
      </c>
      <c r="DM124" s="27">
        <f>_xlfn.XLOOKUP($C124,[23]PSP!$C:$C,[23]PSP!$DM:$DM)</f>
        <v>1261.19</v>
      </c>
      <c r="DN124" s="28">
        <f t="shared" si="641"/>
        <v>572.07000000000005</v>
      </c>
      <c r="DO124" s="29"/>
      <c r="DP124" s="54">
        <f>_xlfn.XLOOKUP($C124,[23]PSP!$C:$C,[23]PSP!$DP:$DP)</f>
        <v>0.35639999999999999</v>
      </c>
      <c r="DQ124" s="27">
        <f>_xlfn.XLOOKUP($C124,[23]PSP!$C:$C,[23]PSP!$DQ:$DQ)</f>
        <v>1261.19</v>
      </c>
      <c r="DR124" s="28">
        <f t="shared" si="642"/>
        <v>449.48</v>
      </c>
      <c r="DS124" s="29"/>
      <c r="DT124" s="54">
        <f>_xlfn.XLOOKUP($C124,[23]PSP!$C:$C,[23]PSP!$DT:$DT)</f>
        <v>0.39600000000000002</v>
      </c>
      <c r="DU124" s="27">
        <f>_xlfn.XLOOKUP($C124,[23]PSP!$C:$C,[23]PSP!$DU:$DU)</f>
        <v>1261.19</v>
      </c>
      <c r="DV124" s="28">
        <f t="shared" si="643"/>
        <v>499.43</v>
      </c>
      <c r="DW124" s="29"/>
      <c r="DX124" s="54">
        <f>_xlfn.XLOOKUP($C124,[23]PSP!$C:$C,[23]PSP!$DX:$DX)</f>
        <v>0</v>
      </c>
      <c r="DY124" s="27">
        <f>_xlfn.XLOOKUP($C124,[23]PSP!$C:$C,[23]PSP!$DY:$DY)</f>
        <v>1261.19</v>
      </c>
      <c r="DZ124" s="28">
        <f t="shared" si="644"/>
        <v>0</v>
      </c>
      <c r="EA124" s="29"/>
      <c r="EB124" s="54">
        <f>_xlfn.XLOOKUP($C124,[23]PSP!$C:$C,[23]PSP!$EB:$EB)</f>
        <v>0</v>
      </c>
      <c r="EC124" s="27">
        <f>_xlfn.XLOOKUP($C124,[23]PSP!$C:$C,[23]PSP!$EC:$EC)</f>
        <v>1261.19</v>
      </c>
      <c r="ED124" s="28">
        <f t="shared" si="645"/>
        <v>0</v>
      </c>
      <c r="EE124" s="29"/>
      <c r="EF124" s="54">
        <f>_xlfn.XLOOKUP($C124,[23]PSP!$C:$C,[23]PSP!$EF:$EF)</f>
        <v>0</v>
      </c>
      <c r="EG124" s="27">
        <f>_xlfn.XLOOKUP($C124,[23]PSP!$C:$C,[23]PSP!$EG:$EG)</f>
        <v>1261.19</v>
      </c>
      <c r="EH124" s="28">
        <f t="shared" si="646"/>
        <v>0</v>
      </c>
      <c r="EI124" s="29"/>
      <c r="EJ124" s="54">
        <f>_xlfn.XLOOKUP($C124,[23]PSP!$C:$C,[23]PSP!$EJ:$EJ)</f>
        <v>0</v>
      </c>
      <c r="EK124" s="27">
        <f>_xlfn.XLOOKUP($C124,[23]PSP!$C:$C,[23]PSP!$EK:$EK)</f>
        <v>1261.19</v>
      </c>
      <c r="EL124" s="28">
        <f t="shared" si="647"/>
        <v>0</v>
      </c>
      <c r="EM124" s="29"/>
      <c r="EN124" s="108"/>
      <c r="EO124" s="29">
        <f t="shared" si="443"/>
        <v>24331.170000000002</v>
      </c>
      <c r="EP124" s="29">
        <f t="shared" si="648"/>
        <v>24331.170000000002</v>
      </c>
      <c r="EQ124" s="4" t="b">
        <f t="shared" si="510"/>
        <v>1</v>
      </c>
      <c r="ES124" s="118">
        <f t="shared" si="613"/>
        <v>1.1767000000000001</v>
      </c>
    </row>
    <row r="125" spans="3:149" ht="31.5" x14ac:dyDescent="0.25">
      <c r="C125" s="24" t="s">
        <v>792</v>
      </c>
      <c r="D125" s="43" t="str">
        <f>_xlfn.XLOOKUP($C125,[23]PSP!$C:$C,[23]PSP!$D:$D)</f>
        <v>RO-40280</v>
      </c>
      <c r="E125" s="24" t="str">
        <f>_xlfn.XLOOKUP($C125,[23]PSP!$C:$C,[23]PSP!$E:$E)</f>
        <v>DER/MG</v>
      </c>
      <c r="F125" s="25" t="str">
        <f>_xlfn.XLOOKUP($C125,[23]PSP!$C:$C,[23]PSP!$F:$F)</f>
        <v>BUEIRO SIMPLES TUBULAR  DE CONCRETO, CLASSE CA-2.  BSTC Ø 1,50 M  - CORPO (EXECUÇÃO, INCLUINDO FORNECIMENTO E  TRANSPORTE  DE  TODOS  OS  MATERIAIS  E  BERÇO,  EXCLUSIVE ESCAVAÇÃO E COMPACTAÇÃO)</v>
      </c>
      <c r="G125" s="26" t="str">
        <f>_xlfn.XLOOKUP($C125,[23]PSP!$C:$C,[23]PSP!$G:$G)</f>
        <v>M</v>
      </c>
      <c r="H125" s="53">
        <f>_xlfn.XLOOKUP($C125,[23]PSP!$C:$C,[23]PSP!$H:$H)</f>
        <v>10.067952</v>
      </c>
      <c r="I125" s="28">
        <f>_xlfn.XLOOKUP($C125,[23]PSP!$C:$C,[23]PSP!$I:$I)</f>
        <v>14442.89</v>
      </c>
      <c r="J125" s="28">
        <f t="shared" si="614"/>
        <v>16994.948662999999</v>
      </c>
      <c r="K125" s="29"/>
      <c r="L125" s="54">
        <f>_xlfn.XLOOKUP($C125,[23]PSP!$C:$C,[23]PSP!$L:$L)</f>
        <v>0</v>
      </c>
      <c r="M125" s="27">
        <f>_xlfn.XLOOKUP($C125,[23]PSP!$C:$C,[23]PSP!$M:$M)</f>
        <v>1434.55</v>
      </c>
      <c r="N125" s="28">
        <f t="shared" si="615"/>
        <v>0</v>
      </c>
      <c r="O125" s="29"/>
      <c r="P125" s="54">
        <f>_xlfn.XLOOKUP($C125,[23]PSP!$C:$C,[23]PSP!$P:$P)</f>
        <v>0</v>
      </c>
      <c r="Q125" s="27">
        <f>_xlfn.XLOOKUP($C125,[23]PSP!$C:$C,[23]PSP!$Q:$Q)</f>
        <v>1434.55</v>
      </c>
      <c r="R125" s="28">
        <f t="shared" si="616"/>
        <v>0</v>
      </c>
      <c r="S125" s="29"/>
      <c r="T125" s="54">
        <f>_xlfn.XLOOKUP($C125,[23]PSP!$C:$C,[23]PSP!$T:$T)</f>
        <v>0</v>
      </c>
      <c r="U125" s="27">
        <f>_xlfn.XLOOKUP($C125,[23]PSP!$C:$C,[23]PSP!$U:$U)</f>
        <v>1434.55</v>
      </c>
      <c r="V125" s="28">
        <f t="shared" si="617"/>
        <v>0</v>
      </c>
      <c r="W125" s="29"/>
      <c r="X125" s="54">
        <f>_xlfn.XLOOKUP($C125,[23]PSP!$C:$C,[23]PSP!$X:$X)</f>
        <v>0</v>
      </c>
      <c r="Y125" s="27">
        <f>_xlfn.XLOOKUP($C125,[23]PSP!$C:$C,[23]PSP!$Y:$Y)</f>
        <v>1434.55</v>
      </c>
      <c r="Z125" s="28">
        <f t="shared" si="618"/>
        <v>0</v>
      </c>
      <c r="AA125" s="29"/>
      <c r="AB125" s="54">
        <f>_xlfn.XLOOKUP($C125,[23]PSP!$C:$C,[23]PSP!$AB:$AB)</f>
        <v>0</v>
      </c>
      <c r="AC125" s="27">
        <f>_xlfn.XLOOKUP($C125,[23]PSP!$C:$C,[23]PSP!$AC:$AC)</f>
        <v>1434.55</v>
      </c>
      <c r="AD125" s="28">
        <f t="shared" si="619"/>
        <v>0</v>
      </c>
      <c r="AE125" s="29"/>
      <c r="AF125" s="54">
        <f>_xlfn.XLOOKUP($C125,[23]PSP!$C:$C,[23]PSP!$AF:$AF)</f>
        <v>0</v>
      </c>
      <c r="AG125" s="27">
        <f>_xlfn.XLOOKUP($C125,[23]PSP!$C:$C,[23]PSP!$AG:$AG)</f>
        <v>1434.55</v>
      </c>
      <c r="AH125" s="28">
        <f t="shared" si="620"/>
        <v>0</v>
      </c>
      <c r="AI125" s="29"/>
      <c r="AJ125" s="54">
        <f>_xlfn.XLOOKUP($C125,[23]PSP!$C:$C,[23]PSP!$AJ:$AJ)</f>
        <v>0.35519999999999996</v>
      </c>
      <c r="AK125" s="27">
        <f>_xlfn.XLOOKUP($C125,[23]PSP!$C:$C,[23]PSP!$AK:$AK)</f>
        <v>1434.55</v>
      </c>
      <c r="AL125" s="28">
        <f t="shared" si="621"/>
        <v>509.55</v>
      </c>
      <c r="AM125" s="29"/>
      <c r="AN125" s="54">
        <f>_xlfn.XLOOKUP($C125,[23]PSP!$C:$C,[23]PSP!$AN:$AN)</f>
        <v>0.42595199999999994</v>
      </c>
      <c r="AO125" s="27">
        <f>_xlfn.XLOOKUP($C125,[23]PSP!$C:$C,[23]PSP!$AO:$AO)</f>
        <v>1434.55</v>
      </c>
      <c r="AP125" s="28">
        <f t="shared" si="622"/>
        <v>611.04</v>
      </c>
      <c r="AQ125" s="29"/>
      <c r="AR125" s="54">
        <f>_xlfn.XLOOKUP($C125,[23]PSP!$C:$C,[23]PSP!$AR:$AR)</f>
        <v>0</v>
      </c>
      <c r="AS125" s="27">
        <f>_xlfn.XLOOKUP($C125,[23]PSP!$C:$C,[23]PSP!$AS:$AS)</f>
        <v>1434.55</v>
      </c>
      <c r="AT125" s="28">
        <f t="shared" si="623"/>
        <v>0</v>
      </c>
      <c r="AU125" s="29"/>
      <c r="AV125" s="54">
        <f>_xlfn.XLOOKUP($C125,[23]PSP!$C:$C,[23]PSP!$AV:$AV)</f>
        <v>0</v>
      </c>
      <c r="AW125" s="27">
        <f>_xlfn.XLOOKUP($C125,[23]PSP!$C:$C,[23]PSP!$AW:$AW)</f>
        <v>1434.55</v>
      </c>
      <c r="AX125" s="28">
        <f t="shared" si="624"/>
        <v>0</v>
      </c>
      <c r="AY125" s="29"/>
      <c r="AZ125" s="54">
        <f>_xlfn.XLOOKUP($C125,[23]PSP!$C:$C,[23]PSP!$AZ:$AZ)</f>
        <v>0</v>
      </c>
      <c r="BA125" s="27">
        <f>_xlfn.XLOOKUP($C125,[23]PSP!$C:$C,[23]PSP!$BA:$BA)</f>
        <v>1434.55</v>
      </c>
      <c r="BB125" s="28">
        <f t="shared" si="625"/>
        <v>0</v>
      </c>
      <c r="BC125" s="29"/>
      <c r="BD125" s="54">
        <f>_xlfn.XLOOKUP($C125,[23]PSP!$C:$C,[23]PSP!$BD:$BD)</f>
        <v>1.5444</v>
      </c>
      <c r="BE125" s="27">
        <f>_xlfn.XLOOKUP($C125,[23]PSP!$C:$C,[23]PSP!$BE:$BE)</f>
        <v>1434.55</v>
      </c>
      <c r="BF125" s="28">
        <f t="shared" si="626"/>
        <v>2215.5100000000002</v>
      </c>
      <c r="BG125" s="29"/>
      <c r="BH125" s="54">
        <f>_xlfn.XLOOKUP($C125,[23]PSP!$C:$C,[23]PSP!$BH:$BH)</f>
        <v>1.2420000000000002</v>
      </c>
      <c r="BI125" s="27">
        <f>_xlfn.XLOOKUP($C125,[23]PSP!$C:$C,[23]PSP!$BI:$BI)</f>
        <v>1434.55</v>
      </c>
      <c r="BJ125" s="28">
        <f t="shared" si="627"/>
        <v>1781.71</v>
      </c>
      <c r="BK125" s="29"/>
      <c r="BL125" s="54">
        <f>_xlfn.XLOOKUP($C125,[23]PSP!$C:$C,[23]PSP!$BL:$BL)</f>
        <v>0.86640000000000006</v>
      </c>
      <c r="BM125" s="27">
        <f>_xlfn.XLOOKUP($C125,[23]PSP!$C:$C,[23]PSP!$BM:$BM)</f>
        <v>1434.55</v>
      </c>
      <c r="BN125" s="28">
        <f t="shared" si="628"/>
        <v>1242.8900000000001</v>
      </c>
      <c r="BO125" s="29"/>
      <c r="BP125" s="54">
        <f>_xlfn.XLOOKUP($C125,[23]PSP!$C:$C,[23]PSP!$BP:$BP)</f>
        <v>0</v>
      </c>
      <c r="BQ125" s="27">
        <f>_xlfn.XLOOKUP($C125,[23]PSP!$C:$C,[23]PSP!$BQ:$BQ)</f>
        <v>1434.55</v>
      </c>
      <c r="BR125" s="28">
        <f t="shared" si="629"/>
        <v>0</v>
      </c>
      <c r="BS125" s="29"/>
      <c r="BT125" s="54">
        <f>_xlfn.XLOOKUP($C125,[23]PSP!$C:$C,[23]PSP!$BT:$BT)</f>
        <v>0.47519999999999996</v>
      </c>
      <c r="BU125" s="27">
        <f>_xlfn.XLOOKUP($C125,[23]PSP!$C:$C,[23]PSP!$BU:$BU)</f>
        <v>1434.55</v>
      </c>
      <c r="BV125" s="28">
        <f t="shared" si="630"/>
        <v>681.69</v>
      </c>
      <c r="BW125" s="29"/>
      <c r="BX125" s="54">
        <f>_xlfn.XLOOKUP($C125,[23]PSP!$C:$C,[23]PSP!$BX:$BX)</f>
        <v>0.3276</v>
      </c>
      <c r="BY125" s="27">
        <f>_xlfn.XLOOKUP($C125,[23]PSP!$C:$C,[23]PSP!$BY:$BY)</f>
        <v>1434.55</v>
      </c>
      <c r="BZ125" s="28">
        <f t="shared" si="631"/>
        <v>469.95</v>
      </c>
      <c r="CA125" s="29"/>
      <c r="CB125" s="54">
        <f>_xlfn.XLOOKUP($C125,[23]PSP!$C:$C,[23]PSP!$CB:$CB)</f>
        <v>0.37800000000000006</v>
      </c>
      <c r="CC125" s="27">
        <f>_xlfn.XLOOKUP($C125,[23]PSP!$C:$C,[23]PSP!$CC:$CC)</f>
        <v>1434.55</v>
      </c>
      <c r="CD125" s="28">
        <f t="shared" si="632"/>
        <v>542.25</v>
      </c>
      <c r="CE125" s="29"/>
      <c r="CF125" s="54">
        <f>_xlfn.XLOOKUP($C125,[23]PSP!$C:$C,[23]PSP!$CF:$CF)</f>
        <v>0.59399999999999997</v>
      </c>
      <c r="CG125" s="27">
        <f>_xlfn.XLOOKUP($C125,[23]PSP!$C:$C,[23]PSP!$CG:$CG)</f>
        <v>1434.55</v>
      </c>
      <c r="CH125" s="28">
        <f t="shared" si="633"/>
        <v>852.12</v>
      </c>
      <c r="CI125" s="29"/>
      <c r="CJ125" s="54">
        <f>_xlfn.XLOOKUP($C125,[23]PSP!$C:$C,[23]PSP!$CJ:$CJ)</f>
        <v>0</v>
      </c>
      <c r="CK125" s="27">
        <f>_xlfn.XLOOKUP($C125,[23]PSP!$C:$C,[23]PSP!$CK:$CK)</f>
        <v>1434.55</v>
      </c>
      <c r="CL125" s="28">
        <f t="shared" si="634"/>
        <v>0</v>
      </c>
      <c r="CM125" s="29"/>
      <c r="CN125" s="54">
        <f>_xlfn.XLOOKUP($C125,[23]PSP!$C:$C,[23]PSP!$CN:$CN)</f>
        <v>0.97199999999999986</v>
      </c>
      <c r="CO125" s="27">
        <f>_xlfn.XLOOKUP($C125,[23]PSP!$C:$C,[23]PSP!$CO:$CO)</f>
        <v>1434.55</v>
      </c>
      <c r="CP125" s="28">
        <f t="shared" si="635"/>
        <v>1394.38</v>
      </c>
      <c r="CQ125" s="29"/>
      <c r="CR125" s="54">
        <f>_xlfn.XLOOKUP($C125,[23]PSP!$C:$C,[23]PSP!$CR:$CR)</f>
        <v>0.75239999999999996</v>
      </c>
      <c r="CS125" s="27">
        <f>_xlfn.XLOOKUP($C125,[23]PSP!$C:$C,[23]PSP!$CS:$CS)</f>
        <v>1434.55</v>
      </c>
      <c r="CT125" s="28">
        <f t="shared" si="636"/>
        <v>1079.3499999999999</v>
      </c>
      <c r="CU125" s="29"/>
      <c r="CV125" s="54">
        <f>_xlfn.XLOOKUP($C125,[23]PSP!$C:$C,[23]PSP!$CV:$CV)</f>
        <v>0.40320000000000006</v>
      </c>
      <c r="CW125" s="27">
        <f>_xlfn.XLOOKUP($C125,[23]PSP!$C:$C,[23]PSP!$CW:$CW)</f>
        <v>1434.55</v>
      </c>
      <c r="CX125" s="28">
        <f t="shared" si="637"/>
        <v>578.41</v>
      </c>
      <c r="CY125" s="29"/>
      <c r="CZ125" s="54">
        <f>_xlfn.XLOOKUP($C125,[23]PSP!$C:$C,[23]PSP!$CZ:$CZ)</f>
        <v>0.67320000000000013</v>
      </c>
      <c r="DA125" s="27">
        <f>_xlfn.XLOOKUP($C125,[23]PSP!$C:$C,[23]PSP!$DA:$DA)</f>
        <v>1434.55</v>
      </c>
      <c r="DB125" s="28">
        <f t="shared" si="638"/>
        <v>965.73</v>
      </c>
      <c r="DC125" s="29"/>
      <c r="DD125" s="54">
        <f>_xlfn.XLOOKUP($C125,[23]PSP!$C:$C,[23]PSP!$DD:$DD)</f>
        <v>0</v>
      </c>
      <c r="DE125" s="27">
        <f>_xlfn.XLOOKUP($C125,[23]PSP!$C:$C,[23]PSP!$DE:$DE)</f>
        <v>1434.55</v>
      </c>
      <c r="DF125" s="28">
        <f t="shared" si="639"/>
        <v>0</v>
      </c>
      <c r="DG125" s="29"/>
      <c r="DH125" s="54">
        <f>_xlfn.XLOOKUP($C125,[23]PSP!$C:$C,[23]PSP!$DH:$DH)</f>
        <v>0</v>
      </c>
      <c r="DI125" s="27">
        <f>_xlfn.XLOOKUP($C125,[23]PSP!$C:$C,[23]PSP!$DI:$DI)</f>
        <v>1434.55</v>
      </c>
      <c r="DJ125" s="28">
        <f t="shared" si="640"/>
        <v>0</v>
      </c>
      <c r="DK125" s="29"/>
      <c r="DL125" s="54">
        <f>_xlfn.XLOOKUP($C125,[23]PSP!$C:$C,[23]PSP!$DL:$DL)</f>
        <v>0.30240000000000006</v>
      </c>
      <c r="DM125" s="27">
        <f>_xlfn.XLOOKUP($C125,[23]PSP!$C:$C,[23]PSP!$DM:$DM)</f>
        <v>1434.55</v>
      </c>
      <c r="DN125" s="28">
        <f t="shared" si="641"/>
        <v>433.8</v>
      </c>
      <c r="DO125" s="29"/>
      <c r="DP125" s="54">
        <f>_xlfn.XLOOKUP($C125,[23]PSP!$C:$C,[23]PSP!$DP:$DP)</f>
        <v>0.32400000000000001</v>
      </c>
      <c r="DQ125" s="27">
        <f>_xlfn.XLOOKUP($C125,[23]PSP!$C:$C,[23]PSP!$DQ:$DQ)</f>
        <v>1434.55</v>
      </c>
      <c r="DR125" s="28">
        <f t="shared" si="642"/>
        <v>464.79</v>
      </c>
      <c r="DS125" s="29"/>
      <c r="DT125" s="54">
        <f>_xlfn.XLOOKUP($C125,[23]PSP!$C:$C,[23]PSP!$DT:$DT)</f>
        <v>0.43199999999999994</v>
      </c>
      <c r="DU125" s="27">
        <f>_xlfn.XLOOKUP($C125,[23]PSP!$C:$C,[23]PSP!$DU:$DU)</f>
        <v>1434.55</v>
      </c>
      <c r="DV125" s="28">
        <f t="shared" si="643"/>
        <v>619.72</v>
      </c>
      <c r="DW125" s="29"/>
      <c r="DX125" s="54">
        <f>_xlfn.XLOOKUP($C125,[23]PSP!$C:$C,[23]PSP!$DX:$DX)</f>
        <v>0</v>
      </c>
      <c r="DY125" s="27">
        <f>_xlfn.XLOOKUP($C125,[23]PSP!$C:$C,[23]PSP!$DY:$DY)</f>
        <v>1434.55</v>
      </c>
      <c r="DZ125" s="28">
        <f t="shared" si="644"/>
        <v>0</v>
      </c>
      <c r="EA125" s="29"/>
      <c r="EB125" s="54">
        <f>_xlfn.XLOOKUP($C125,[23]PSP!$C:$C,[23]PSP!$EB:$EB)</f>
        <v>0</v>
      </c>
      <c r="EC125" s="27">
        <f>_xlfn.XLOOKUP($C125,[23]PSP!$C:$C,[23]PSP!$EC:$EC)</f>
        <v>1434.55</v>
      </c>
      <c r="ED125" s="28">
        <f t="shared" si="645"/>
        <v>0</v>
      </c>
      <c r="EE125" s="29"/>
      <c r="EF125" s="54">
        <f>_xlfn.XLOOKUP($C125,[23]PSP!$C:$C,[23]PSP!$EF:$EF)</f>
        <v>0</v>
      </c>
      <c r="EG125" s="27">
        <f>_xlfn.XLOOKUP($C125,[23]PSP!$C:$C,[23]PSP!$EG:$EG)</f>
        <v>1434.55</v>
      </c>
      <c r="EH125" s="28">
        <f t="shared" si="646"/>
        <v>0</v>
      </c>
      <c r="EI125" s="29"/>
      <c r="EJ125" s="54">
        <f>_xlfn.XLOOKUP($C125,[23]PSP!$C:$C,[23]PSP!$EJ:$EJ)</f>
        <v>0</v>
      </c>
      <c r="EK125" s="27">
        <f>_xlfn.XLOOKUP($C125,[23]PSP!$C:$C,[23]PSP!$EK:$EK)</f>
        <v>1434.55</v>
      </c>
      <c r="EL125" s="28">
        <f t="shared" si="647"/>
        <v>0</v>
      </c>
      <c r="EM125" s="29"/>
      <c r="EN125" s="108"/>
      <c r="EO125" s="29">
        <f t="shared" si="443"/>
        <v>14442.889999999996</v>
      </c>
      <c r="EP125" s="29">
        <f t="shared" si="648"/>
        <v>14442.89</v>
      </c>
      <c r="EQ125" s="4" t="b">
        <f t="shared" si="510"/>
        <v>1</v>
      </c>
      <c r="ES125" s="118">
        <f t="shared" si="613"/>
        <v>1.1767000000000001</v>
      </c>
    </row>
    <row r="126" spans="3:149" ht="14.25" x14ac:dyDescent="0.25">
      <c r="C126" s="24" t="s">
        <v>793</v>
      </c>
      <c r="D126" s="43">
        <f>_xlfn.XLOOKUP($C126,[23]PSP!$C:$C,[23]PSP!$D:$D)</f>
        <v>804207</v>
      </c>
      <c r="E126" s="24" t="str">
        <f>_xlfn.XLOOKUP($C126,[23]PSP!$C:$C,[23]PSP!$E:$E)</f>
        <v>SICRO SERVIÇO</v>
      </c>
      <c r="F126" s="25" t="str">
        <f>_xlfn.XLOOKUP($C126,[23]PSP!$C:$C,[23]PSP!$F:$F)</f>
        <v>CORPO DE BDTC D = 1,50 M CA2 - AREIA, BRITA E PEDRA DE MÃO COMERCIAIS</v>
      </c>
      <c r="G126" s="26" t="str">
        <f>_xlfn.XLOOKUP($C126,[23]PSP!$C:$C,[23]PSP!$G:$G)</f>
        <v>M</v>
      </c>
      <c r="H126" s="53">
        <f>_xlfn.XLOOKUP($C126,[23]PSP!$C:$C,[23]PSP!$H:$H)</f>
        <v>12.1938</v>
      </c>
      <c r="I126" s="28">
        <f>_xlfn.XLOOKUP($C126,[23]PSP!$C:$C,[23]PSP!$I:$I)</f>
        <v>20983.010000000002</v>
      </c>
      <c r="J126" s="28">
        <f t="shared" si="614"/>
        <v>24690.707867000005</v>
      </c>
      <c r="K126" s="29"/>
      <c r="L126" s="54">
        <f>_xlfn.XLOOKUP($C126,[23]PSP!$C:$C,[23]PSP!$L:$L)</f>
        <v>0.67500000000000004</v>
      </c>
      <c r="M126" s="27">
        <f>_xlfn.XLOOKUP($C126,[23]PSP!$C:$C,[23]PSP!$M:$M)</f>
        <v>1720.8</v>
      </c>
      <c r="N126" s="28">
        <f t="shared" si="615"/>
        <v>1161.54</v>
      </c>
      <c r="O126" s="29"/>
      <c r="P126" s="54">
        <f>_xlfn.XLOOKUP($C126,[23]PSP!$C:$C,[23]PSP!$P:$P)</f>
        <v>0</v>
      </c>
      <c r="Q126" s="27">
        <f>_xlfn.XLOOKUP($C126,[23]PSP!$C:$C,[23]PSP!$Q:$Q)</f>
        <v>1720.8</v>
      </c>
      <c r="R126" s="28">
        <f t="shared" si="616"/>
        <v>0</v>
      </c>
      <c r="S126" s="29"/>
      <c r="T126" s="54">
        <f>_xlfn.XLOOKUP($C126,[23]PSP!$C:$C,[23]PSP!$T:$T)</f>
        <v>0.28799999999999998</v>
      </c>
      <c r="U126" s="27">
        <f>_xlfn.XLOOKUP($C126,[23]PSP!$C:$C,[23]PSP!$U:$U)</f>
        <v>1720.8</v>
      </c>
      <c r="V126" s="28">
        <f t="shared" si="617"/>
        <v>495.59</v>
      </c>
      <c r="W126" s="29"/>
      <c r="X126" s="54">
        <f>_xlfn.XLOOKUP($C126,[23]PSP!$C:$C,[23]PSP!$X:$X)</f>
        <v>0.42900000000000005</v>
      </c>
      <c r="Y126" s="27">
        <f>_xlfn.XLOOKUP($C126,[23]PSP!$C:$C,[23]PSP!$Y:$Y)</f>
        <v>1720.8</v>
      </c>
      <c r="Z126" s="28">
        <f t="shared" si="618"/>
        <v>738.22</v>
      </c>
      <c r="AA126" s="29"/>
      <c r="AB126" s="54">
        <f>_xlfn.XLOOKUP($C126,[23]PSP!$C:$C,[23]PSP!$AB:$AB)</f>
        <v>0.33600000000000002</v>
      </c>
      <c r="AC126" s="27">
        <f>_xlfn.XLOOKUP($C126,[23]PSP!$C:$C,[23]PSP!$AC:$AC)</f>
        <v>1720.8</v>
      </c>
      <c r="AD126" s="28">
        <f t="shared" si="619"/>
        <v>578.17999999999995</v>
      </c>
      <c r="AE126" s="29"/>
      <c r="AF126" s="54">
        <f>_xlfn.XLOOKUP($C126,[23]PSP!$C:$C,[23]PSP!$AF:$AF)</f>
        <v>0.89100000000000013</v>
      </c>
      <c r="AG126" s="27">
        <f>_xlfn.XLOOKUP($C126,[23]PSP!$C:$C,[23]PSP!$AG:$AG)</f>
        <v>1720.8</v>
      </c>
      <c r="AH126" s="28">
        <f t="shared" si="620"/>
        <v>1533.23</v>
      </c>
      <c r="AI126" s="29"/>
      <c r="AJ126" s="54">
        <f>_xlfn.XLOOKUP($C126,[23]PSP!$C:$C,[23]PSP!$AJ:$AJ)</f>
        <v>0</v>
      </c>
      <c r="AK126" s="27">
        <f>_xlfn.XLOOKUP($C126,[23]PSP!$C:$C,[23]PSP!$AK:$AK)</f>
        <v>1720.8</v>
      </c>
      <c r="AL126" s="28">
        <f t="shared" si="621"/>
        <v>0</v>
      </c>
      <c r="AM126" s="29"/>
      <c r="AN126" s="54">
        <f>_xlfn.XLOOKUP($C126,[23]PSP!$C:$C,[23]PSP!$AN:$AN)</f>
        <v>0</v>
      </c>
      <c r="AO126" s="27">
        <f>_xlfn.XLOOKUP($C126,[23]PSP!$C:$C,[23]PSP!$AO:$AO)</f>
        <v>1720.8</v>
      </c>
      <c r="AP126" s="28">
        <f t="shared" si="622"/>
        <v>0</v>
      </c>
      <c r="AQ126" s="29"/>
      <c r="AR126" s="54">
        <f>_xlfn.XLOOKUP($C126,[23]PSP!$C:$C,[23]PSP!$AR:$AR)</f>
        <v>0</v>
      </c>
      <c r="AS126" s="27">
        <f>_xlfn.XLOOKUP($C126,[23]PSP!$C:$C,[23]PSP!$AS:$AS)</f>
        <v>1720.8</v>
      </c>
      <c r="AT126" s="28">
        <f t="shared" si="623"/>
        <v>0</v>
      </c>
      <c r="AU126" s="29"/>
      <c r="AV126" s="54">
        <f>_xlfn.XLOOKUP($C126,[23]PSP!$C:$C,[23]PSP!$AV:$AV)</f>
        <v>1.17</v>
      </c>
      <c r="AW126" s="27">
        <f>_xlfn.XLOOKUP($C126,[23]PSP!$C:$C,[23]PSP!$AW:$AW)</f>
        <v>1720.8</v>
      </c>
      <c r="AX126" s="28">
        <f t="shared" si="624"/>
        <v>2013.33</v>
      </c>
      <c r="AY126" s="29"/>
      <c r="AZ126" s="54">
        <f>_xlfn.XLOOKUP($C126,[23]PSP!$C:$C,[23]PSP!$AZ:$AZ)</f>
        <v>0</v>
      </c>
      <c r="BA126" s="27">
        <f>_xlfn.XLOOKUP($C126,[23]PSP!$C:$C,[23]PSP!$BA:$BA)</f>
        <v>1720.8</v>
      </c>
      <c r="BB126" s="28">
        <f t="shared" si="625"/>
        <v>0</v>
      </c>
      <c r="BC126" s="29"/>
      <c r="BD126" s="54">
        <f>_xlfn.XLOOKUP($C126,[23]PSP!$C:$C,[23]PSP!$BD:$BD)</f>
        <v>0.35879999999999995</v>
      </c>
      <c r="BE126" s="27">
        <f>_xlfn.XLOOKUP($C126,[23]PSP!$C:$C,[23]PSP!$BE:$BE)</f>
        <v>1720.8</v>
      </c>
      <c r="BF126" s="28">
        <f t="shared" si="626"/>
        <v>617.41999999999996</v>
      </c>
      <c r="BG126" s="29"/>
      <c r="BH126" s="54">
        <f>_xlfn.XLOOKUP($C126,[23]PSP!$C:$C,[23]PSP!$BH:$BH)</f>
        <v>0.43199999999999994</v>
      </c>
      <c r="BI126" s="27">
        <f>_xlfn.XLOOKUP($C126,[23]PSP!$C:$C,[23]PSP!$BI:$BI)</f>
        <v>1720.8</v>
      </c>
      <c r="BJ126" s="28">
        <f t="shared" si="627"/>
        <v>743.38</v>
      </c>
      <c r="BK126" s="29"/>
      <c r="BL126" s="54">
        <f>_xlfn.XLOOKUP($C126,[23]PSP!$C:$C,[23]PSP!$BL:$BL)</f>
        <v>0.72960000000000014</v>
      </c>
      <c r="BM126" s="27">
        <f>_xlfn.XLOOKUP($C126,[23]PSP!$C:$C,[23]PSP!$BM:$BM)</f>
        <v>1720.8</v>
      </c>
      <c r="BN126" s="28">
        <f t="shared" si="628"/>
        <v>1255.49</v>
      </c>
      <c r="BO126" s="29"/>
      <c r="BP126" s="54">
        <f>_xlfn.XLOOKUP($C126,[23]PSP!$C:$C,[23]PSP!$BP:$BP)</f>
        <v>0</v>
      </c>
      <c r="BQ126" s="27">
        <f>_xlfn.XLOOKUP($C126,[23]PSP!$C:$C,[23]PSP!$BQ:$BQ)</f>
        <v>1720.8</v>
      </c>
      <c r="BR126" s="28">
        <f t="shared" si="629"/>
        <v>0</v>
      </c>
      <c r="BS126" s="29"/>
      <c r="BT126" s="54">
        <f>_xlfn.XLOOKUP($C126,[23]PSP!$C:$C,[23]PSP!$BT:$BT)</f>
        <v>0</v>
      </c>
      <c r="BU126" s="27">
        <f>_xlfn.XLOOKUP($C126,[23]PSP!$C:$C,[23]PSP!$BU:$BU)</f>
        <v>1720.8</v>
      </c>
      <c r="BV126" s="28">
        <f t="shared" si="630"/>
        <v>0</v>
      </c>
      <c r="BW126" s="29"/>
      <c r="BX126" s="54">
        <f>_xlfn.XLOOKUP($C126,[23]PSP!$C:$C,[23]PSP!$BX:$BX)</f>
        <v>0.47880000000000006</v>
      </c>
      <c r="BY126" s="27">
        <f>_xlfn.XLOOKUP($C126,[23]PSP!$C:$C,[23]PSP!$BY:$BY)</f>
        <v>1720.8</v>
      </c>
      <c r="BZ126" s="28">
        <f t="shared" si="631"/>
        <v>823.91</v>
      </c>
      <c r="CA126" s="29"/>
      <c r="CB126" s="54">
        <f>_xlfn.XLOOKUP($C126,[23]PSP!$C:$C,[23]PSP!$CB:$CB)</f>
        <v>0.42840000000000006</v>
      </c>
      <c r="CC126" s="27">
        <f>_xlfn.XLOOKUP($C126,[23]PSP!$C:$C,[23]PSP!$CC:$CC)</f>
        <v>1720.8</v>
      </c>
      <c r="CD126" s="28">
        <f t="shared" si="632"/>
        <v>737.19</v>
      </c>
      <c r="CE126" s="29"/>
      <c r="CF126" s="54">
        <f>_xlfn.XLOOKUP($C126,[23]PSP!$C:$C,[23]PSP!$CF:$CF)</f>
        <v>0.75600000000000012</v>
      </c>
      <c r="CG126" s="27">
        <f>_xlfn.XLOOKUP($C126,[23]PSP!$C:$C,[23]PSP!$CG:$CG)</f>
        <v>1720.8</v>
      </c>
      <c r="CH126" s="28">
        <f t="shared" si="633"/>
        <v>1300.92</v>
      </c>
      <c r="CI126" s="29"/>
      <c r="CJ126" s="54">
        <f>_xlfn.XLOOKUP($C126,[23]PSP!$C:$C,[23]PSP!$CJ:$CJ)</f>
        <v>0.36</v>
      </c>
      <c r="CK126" s="27">
        <f>_xlfn.XLOOKUP($C126,[23]PSP!$C:$C,[23]PSP!$CK:$CK)</f>
        <v>1720.8</v>
      </c>
      <c r="CL126" s="28">
        <f t="shared" si="634"/>
        <v>619.48</v>
      </c>
      <c r="CM126" s="29"/>
      <c r="CN126" s="54">
        <f>_xlfn.XLOOKUP($C126,[23]PSP!$C:$C,[23]PSP!$CN:$CN)</f>
        <v>0.54</v>
      </c>
      <c r="CO126" s="27">
        <f>_xlfn.XLOOKUP($C126,[23]PSP!$C:$C,[23]PSP!$CO:$CO)</f>
        <v>1720.8</v>
      </c>
      <c r="CP126" s="28">
        <f t="shared" si="635"/>
        <v>929.23</v>
      </c>
      <c r="CQ126" s="29"/>
      <c r="CR126" s="54">
        <f>_xlfn.XLOOKUP($C126,[23]PSP!$C:$C,[23]PSP!$CR:$CR)</f>
        <v>1.0944</v>
      </c>
      <c r="CS126" s="27">
        <f>_xlfn.XLOOKUP($C126,[23]PSP!$C:$C,[23]PSP!$CS:$CS)</f>
        <v>1720.8</v>
      </c>
      <c r="CT126" s="28">
        <f t="shared" si="636"/>
        <v>1883.24</v>
      </c>
      <c r="CU126" s="29"/>
      <c r="CV126" s="54">
        <f>_xlfn.XLOOKUP($C126,[23]PSP!$C:$C,[23]PSP!$CV:$CV)</f>
        <v>0.46079999999999999</v>
      </c>
      <c r="CW126" s="27">
        <f>_xlfn.XLOOKUP($C126,[23]PSP!$C:$C,[23]PSP!$CW:$CW)</f>
        <v>1720.8</v>
      </c>
      <c r="CX126" s="28">
        <f t="shared" si="637"/>
        <v>792.94</v>
      </c>
      <c r="CY126" s="29"/>
      <c r="CZ126" s="54">
        <f>_xlfn.XLOOKUP($C126,[23]PSP!$C:$C,[23]PSP!$CZ:$CZ)</f>
        <v>0.85680000000000012</v>
      </c>
      <c r="DA126" s="27">
        <f>_xlfn.XLOOKUP($C126,[23]PSP!$C:$C,[23]PSP!$DA:$DA)</f>
        <v>1720.8</v>
      </c>
      <c r="DB126" s="28">
        <f t="shared" si="638"/>
        <v>1474.38</v>
      </c>
      <c r="DC126" s="29"/>
      <c r="DD126" s="54">
        <f>_xlfn.XLOOKUP($C126,[23]PSP!$C:$C,[23]PSP!$DD:$DD)</f>
        <v>0.69120000000000004</v>
      </c>
      <c r="DE126" s="27">
        <f>_xlfn.XLOOKUP($C126,[23]PSP!$C:$C,[23]PSP!$DE:$DE)</f>
        <v>1720.8</v>
      </c>
      <c r="DF126" s="28">
        <f t="shared" si="639"/>
        <v>1189.4100000000001</v>
      </c>
      <c r="DG126" s="29"/>
      <c r="DH126" s="54">
        <f>_xlfn.XLOOKUP($C126,[23]PSP!$C:$C,[23]PSP!$DH:$DH)</f>
        <v>0</v>
      </c>
      <c r="DI126" s="27">
        <f>_xlfn.XLOOKUP($C126,[23]PSP!$C:$C,[23]PSP!$DI:$DI)</f>
        <v>1720.8</v>
      </c>
      <c r="DJ126" s="28">
        <f t="shared" si="640"/>
        <v>0</v>
      </c>
      <c r="DK126" s="29"/>
      <c r="DL126" s="54">
        <f>_xlfn.XLOOKUP($C126,[23]PSP!$C:$C,[23]PSP!$DL:$DL)</f>
        <v>0</v>
      </c>
      <c r="DM126" s="27">
        <f>_xlfn.XLOOKUP($C126,[23]PSP!$C:$C,[23]PSP!$DM:$DM)</f>
        <v>1720.8</v>
      </c>
      <c r="DN126" s="28">
        <f t="shared" si="641"/>
        <v>0</v>
      </c>
      <c r="DO126" s="29"/>
      <c r="DP126" s="54">
        <f>_xlfn.XLOOKUP($C126,[23]PSP!$C:$C,[23]PSP!$DP:$DP)</f>
        <v>0.45</v>
      </c>
      <c r="DQ126" s="27">
        <f>_xlfn.XLOOKUP($C126,[23]PSP!$C:$C,[23]PSP!$DQ:$DQ)</f>
        <v>1720.8</v>
      </c>
      <c r="DR126" s="28">
        <f t="shared" si="642"/>
        <v>774.36</v>
      </c>
      <c r="DS126" s="29"/>
      <c r="DT126" s="54">
        <f>_xlfn.XLOOKUP($C126,[23]PSP!$C:$C,[23]PSP!$DT:$DT)</f>
        <v>0.50400000000000011</v>
      </c>
      <c r="DU126" s="27">
        <f>_xlfn.XLOOKUP($C126,[23]PSP!$C:$C,[23]PSP!$DU:$DU)</f>
        <v>1720.8</v>
      </c>
      <c r="DV126" s="28">
        <f t="shared" si="643"/>
        <v>867.28</v>
      </c>
      <c r="DW126" s="29"/>
      <c r="DX126" s="54">
        <f>_xlfn.XLOOKUP($C126,[23]PSP!$C:$C,[23]PSP!$DX:$DX)</f>
        <v>0.26400000000000001</v>
      </c>
      <c r="DY126" s="27">
        <f>_xlfn.XLOOKUP($C126,[23]PSP!$C:$C,[23]PSP!$DY:$DY)</f>
        <v>1720.8</v>
      </c>
      <c r="DZ126" s="28">
        <f t="shared" si="644"/>
        <v>454.29</v>
      </c>
      <c r="EA126" s="29"/>
      <c r="EB126" s="54">
        <f>_xlfn.XLOOKUP($C126,[23]PSP!$C:$C,[23]PSP!$EB:$EB)</f>
        <v>0</v>
      </c>
      <c r="EC126" s="27">
        <f>_xlfn.XLOOKUP($C126,[23]PSP!$C:$C,[23]PSP!$EC:$EC)</f>
        <v>1720.8</v>
      </c>
      <c r="ED126" s="28">
        <f t="shared" si="645"/>
        <v>0</v>
      </c>
      <c r="EE126" s="29"/>
      <c r="EF126" s="54">
        <f>_xlfn.XLOOKUP($C126,[23]PSP!$C:$C,[23]PSP!$EF:$EF)</f>
        <v>0</v>
      </c>
      <c r="EG126" s="27">
        <f>_xlfn.XLOOKUP($C126,[23]PSP!$C:$C,[23]PSP!$EG:$EG)</f>
        <v>1720.8</v>
      </c>
      <c r="EH126" s="28">
        <f t="shared" si="646"/>
        <v>0</v>
      </c>
      <c r="EI126" s="29"/>
      <c r="EJ126" s="54">
        <f>_xlfn.XLOOKUP($C126,[23]PSP!$C:$C,[23]PSP!$EJ:$EJ)</f>
        <v>0</v>
      </c>
      <c r="EK126" s="27">
        <f>_xlfn.XLOOKUP($C126,[23]PSP!$C:$C,[23]PSP!$EK:$EK)</f>
        <v>1720.8</v>
      </c>
      <c r="EL126" s="28">
        <f t="shared" si="647"/>
        <v>0</v>
      </c>
      <c r="EM126" s="29"/>
      <c r="EN126" s="108"/>
      <c r="EO126" s="29">
        <f t="shared" si="443"/>
        <v>20983.010000000002</v>
      </c>
      <c r="EP126" s="29">
        <f t="shared" si="648"/>
        <v>20983.010000000002</v>
      </c>
      <c r="EQ126" s="4" t="b">
        <f t="shared" si="510"/>
        <v>1</v>
      </c>
      <c r="ES126" s="118">
        <f t="shared" si="613"/>
        <v>1.1767000000000001</v>
      </c>
    </row>
    <row r="127" spans="3:149" ht="31.5" x14ac:dyDescent="0.25">
      <c r="C127" s="24" t="s">
        <v>794</v>
      </c>
      <c r="D127" s="43" t="str">
        <f>_xlfn.XLOOKUP($C127,[23]PSP!$C:$C,[23]PSP!$D:$D)</f>
        <v>RO-40325</v>
      </c>
      <c r="E127" s="24" t="str">
        <f>_xlfn.XLOOKUP($C127,[23]PSP!$C:$C,[23]PSP!$E:$E)</f>
        <v>DER/MG</v>
      </c>
      <c r="F127" s="25" t="str">
        <f>_xlfn.XLOOKUP($C127,[23]PSP!$C:$C,[23]PSP!$F:$F)</f>
        <v>BUEIRO TRIPLO TUBULAR DE CONCRETO, CLASSE CA-2. BTTC Ø 1,50 M - CORPO (EXECUÇÃO,   INCLUINDO   FORNECIMENTO   E  TRANSPORTE  DE  TODOS  OS  MATERIAIS  E  BERÇO,  EXCLUSIVE ESCAVAÇÃO E COMPACTAÇÃO)</v>
      </c>
      <c r="G127" s="26" t="str">
        <f>_xlfn.XLOOKUP($C127,[23]PSP!$C:$C,[23]PSP!$G:$G)</f>
        <v>M</v>
      </c>
      <c r="H127" s="53">
        <f>_xlfn.XLOOKUP($C127,[23]PSP!$C:$C,[23]PSP!$H:$H)</f>
        <v>7.5831599999999995</v>
      </c>
      <c r="I127" s="28">
        <f>_xlfn.XLOOKUP($C127,[23]PSP!$C:$C,[23]PSP!$I:$I)</f>
        <v>31267.269999999997</v>
      </c>
      <c r="J127" s="28">
        <f t="shared" si="614"/>
        <v>36792.196608999999</v>
      </c>
      <c r="K127" s="29"/>
      <c r="L127" s="54">
        <f>_xlfn.XLOOKUP($C127,[23]PSP!$C:$C,[23]PSP!$L:$L)</f>
        <v>0</v>
      </c>
      <c r="M127" s="27">
        <f>_xlfn.XLOOKUP($C127,[23]PSP!$C:$C,[23]PSP!$M:$M)</f>
        <v>4123.26</v>
      </c>
      <c r="N127" s="28">
        <f t="shared" si="615"/>
        <v>0</v>
      </c>
      <c r="O127" s="29"/>
      <c r="P127" s="54">
        <f>_xlfn.XLOOKUP($C127,[23]PSP!$C:$C,[23]PSP!$P:$P)</f>
        <v>0.27126</v>
      </c>
      <c r="Q127" s="27">
        <f>_xlfn.XLOOKUP($C127,[23]PSP!$C:$C,[23]PSP!$Q:$Q)</f>
        <v>4123.26</v>
      </c>
      <c r="R127" s="28">
        <f t="shared" si="616"/>
        <v>1118.47</v>
      </c>
      <c r="S127" s="29"/>
      <c r="T127" s="54">
        <f>_xlfn.XLOOKUP($C127,[23]PSP!$C:$C,[23]PSP!$T:$T)</f>
        <v>0</v>
      </c>
      <c r="U127" s="27">
        <f>_xlfn.XLOOKUP($C127,[23]PSP!$C:$C,[23]PSP!$U:$U)</f>
        <v>4123.26</v>
      </c>
      <c r="V127" s="28">
        <f t="shared" si="617"/>
        <v>0</v>
      </c>
      <c r="W127" s="29"/>
      <c r="X127" s="54">
        <f>_xlfn.XLOOKUP($C127,[23]PSP!$C:$C,[23]PSP!$X:$X)</f>
        <v>0.39599999999999996</v>
      </c>
      <c r="Y127" s="27">
        <f>_xlfn.XLOOKUP($C127,[23]PSP!$C:$C,[23]PSP!$Y:$Y)</f>
        <v>4123.26</v>
      </c>
      <c r="Z127" s="28">
        <f t="shared" si="618"/>
        <v>1632.81</v>
      </c>
      <c r="AA127" s="29"/>
      <c r="AB127" s="54">
        <f>_xlfn.XLOOKUP($C127,[23]PSP!$C:$C,[23]PSP!$AB:$AB)</f>
        <v>0</v>
      </c>
      <c r="AC127" s="27">
        <f>_xlfn.XLOOKUP($C127,[23]PSP!$C:$C,[23]PSP!$AC:$AC)</f>
        <v>4123.26</v>
      </c>
      <c r="AD127" s="28">
        <f t="shared" si="619"/>
        <v>0</v>
      </c>
      <c r="AE127" s="29"/>
      <c r="AF127" s="54">
        <f>_xlfn.XLOOKUP($C127,[23]PSP!$C:$C,[23]PSP!$AF:$AF)</f>
        <v>0.69300000000000017</v>
      </c>
      <c r="AG127" s="27">
        <f>_xlfn.XLOOKUP($C127,[23]PSP!$C:$C,[23]PSP!$AG:$AG)</f>
        <v>4123.26</v>
      </c>
      <c r="AH127" s="28">
        <f t="shared" si="620"/>
        <v>2857.41</v>
      </c>
      <c r="AI127" s="29"/>
      <c r="AJ127" s="54">
        <f>_xlfn.XLOOKUP($C127,[23]PSP!$C:$C,[23]PSP!$AJ:$AJ)</f>
        <v>0</v>
      </c>
      <c r="AK127" s="27">
        <f>_xlfn.XLOOKUP($C127,[23]PSP!$C:$C,[23]PSP!$AK:$AK)</f>
        <v>4123.26</v>
      </c>
      <c r="AL127" s="28">
        <f t="shared" si="621"/>
        <v>0</v>
      </c>
      <c r="AM127" s="29"/>
      <c r="AN127" s="54">
        <f>_xlfn.XLOOKUP($C127,[23]PSP!$C:$C,[23]PSP!$AN:$AN)</f>
        <v>0</v>
      </c>
      <c r="AO127" s="27">
        <f>_xlfn.XLOOKUP($C127,[23]PSP!$C:$C,[23]PSP!$AO:$AO)</f>
        <v>4123.26</v>
      </c>
      <c r="AP127" s="28">
        <f t="shared" si="622"/>
        <v>0</v>
      </c>
      <c r="AQ127" s="29"/>
      <c r="AR127" s="54">
        <f>_xlfn.XLOOKUP($C127,[23]PSP!$C:$C,[23]PSP!$AR:$AR)</f>
        <v>0</v>
      </c>
      <c r="AS127" s="27">
        <f>_xlfn.XLOOKUP($C127,[23]PSP!$C:$C,[23]PSP!$AS:$AS)</f>
        <v>4123.26</v>
      </c>
      <c r="AT127" s="28">
        <f t="shared" si="623"/>
        <v>0</v>
      </c>
      <c r="AU127" s="29"/>
      <c r="AV127" s="54">
        <f>_xlfn.XLOOKUP($C127,[23]PSP!$C:$C,[23]PSP!$AV:$AV)</f>
        <v>0</v>
      </c>
      <c r="AW127" s="27">
        <f>_xlfn.XLOOKUP($C127,[23]PSP!$C:$C,[23]PSP!$AW:$AW)</f>
        <v>4123.26</v>
      </c>
      <c r="AX127" s="28">
        <f t="shared" si="624"/>
        <v>0</v>
      </c>
      <c r="AY127" s="29"/>
      <c r="AZ127" s="54">
        <f>_xlfn.XLOOKUP($C127,[23]PSP!$C:$C,[23]PSP!$AZ:$AZ)</f>
        <v>0.29730000000000001</v>
      </c>
      <c r="BA127" s="27">
        <f>_xlfn.XLOOKUP($C127,[23]PSP!$C:$C,[23]PSP!$BA:$BA)</f>
        <v>4123.26</v>
      </c>
      <c r="BB127" s="28">
        <f t="shared" si="625"/>
        <v>1225.8399999999999</v>
      </c>
      <c r="BC127" s="29"/>
      <c r="BD127" s="54">
        <f>_xlfn.XLOOKUP($C127,[23]PSP!$C:$C,[23]PSP!$BD:$BD)</f>
        <v>0.70199999999999985</v>
      </c>
      <c r="BE127" s="27">
        <f>_xlfn.XLOOKUP($C127,[23]PSP!$C:$C,[23]PSP!$BE:$BE)</f>
        <v>4123.26</v>
      </c>
      <c r="BF127" s="28">
        <f t="shared" si="626"/>
        <v>2894.52</v>
      </c>
      <c r="BG127" s="29"/>
      <c r="BH127" s="54">
        <f>_xlfn.XLOOKUP($C127,[23]PSP!$C:$C,[23]PSP!$BH:$BH)</f>
        <v>0.76679999999999982</v>
      </c>
      <c r="BI127" s="27">
        <f>_xlfn.XLOOKUP($C127,[23]PSP!$C:$C,[23]PSP!$BI:$BI)</f>
        <v>4123.26</v>
      </c>
      <c r="BJ127" s="28">
        <f t="shared" si="627"/>
        <v>3161.71</v>
      </c>
      <c r="BK127" s="29"/>
      <c r="BL127" s="54">
        <f>_xlfn.XLOOKUP($C127,[23]PSP!$C:$C,[23]PSP!$BL:$BL)</f>
        <v>0.34199999999999997</v>
      </c>
      <c r="BM127" s="27">
        <f>_xlfn.XLOOKUP($C127,[23]PSP!$C:$C,[23]PSP!$BM:$BM)</f>
        <v>4123.26</v>
      </c>
      <c r="BN127" s="28">
        <f t="shared" si="628"/>
        <v>1410.15</v>
      </c>
      <c r="BO127" s="29"/>
      <c r="BP127" s="54">
        <f>_xlfn.XLOOKUP($C127,[23]PSP!$C:$C,[23]PSP!$BP:$BP)</f>
        <v>0</v>
      </c>
      <c r="BQ127" s="27">
        <f>_xlfn.XLOOKUP($C127,[23]PSP!$C:$C,[23]PSP!$BQ:$BQ)</f>
        <v>4123.26</v>
      </c>
      <c r="BR127" s="28">
        <f t="shared" si="629"/>
        <v>0</v>
      </c>
      <c r="BS127" s="29"/>
      <c r="BT127" s="54">
        <f>_xlfn.XLOOKUP($C127,[23]PSP!$C:$C,[23]PSP!$BT:$BT)</f>
        <v>0</v>
      </c>
      <c r="BU127" s="27">
        <f>_xlfn.XLOOKUP($C127,[23]PSP!$C:$C,[23]PSP!$BU:$BU)</f>
        <v>4123.26</v>
      </c>
      <c r="BV127" s="28">
        <f t="shared" si="630"/>
        <v>0</v>
      </c>
      <c r="BW127" s="29"/>
      <c r="BX127" s="54">
        <f>_xlfn.XLOOKUP($C127,[23]PSP!$C:$C,[23]PSP!$BX:$BX)</f>
        <v>0</v>
      </c>
      <c r="BY127" s="27">
        <f>_xlfn.XLOOKUP($C127,[23]PSP!$C:$C,[23]PSP!$BY:$BY)</f>
        <v>4123.26</v>
      </c>
      <c r="BZ127" s="28">
        <f t="shared" si="631"/>
        <v>0</v>
      </c>
      <c r="CA127" s="29"/>
      <c r="CB127" s="54">
        <f>_xlfn.XLOOKUP($C127,[23]PSP!$C:$C,[23]PSP!$CB:$CB)</f>
        <v>0</v>
      </c>
      <c r="CC127" s="27">
        <f>_xlfn.XLOOKUP($C127,[23]PSP!$C:$C,[23]PSP!$CC:$CC)</f>
        <v>4123.26</v>
      </c>
      <c r="CD127" s="28">
        <f t="shared" si="632"/>
        <v>0</v>
      </c>
      <c r="CE127" s="29"/>
      <c r="CF127" s="54">
        <f>_xlfn.XLOOKUP($C127,[23]PSP!$C:$C,[23]PSP!$CF:$CF)</f>
        <v>0.21599999999999997</v>
      </c>
      <c r="CG127" s="27">
        <f>_xlfn.XLOOKUP($C127,[23]PSP!$C:$C,[23]PSP!$CG:$CG)</f>
        <v>4123.26</v>
      </c>
      <c r="CH127" s="28">
        <f t="shared" si="633"/>
        <v>890.62</v>
      </c>
      <c r="CI127" s="29"/>
      <c r="CJ127" s="54">
        <f>_xlfn.XLOOKUP($C127,[23]PSP!$C:$C,[23]PSP!$CJ:$CJ)</f>
        <v>0</v>
      </c>
      <c r="CK127" s="27">
        <f>_xlfn.XLOOKUP($C127,[23]PSP!$C:$C,[23]PSP!$CK:$CK)</f>
        <v>4123.26</v>
      </c>
      <c r="CL127" s="28">
        <f t="shared" si="634"/>
        <v>0</v>
      </c>
      <c r="CM127" s="29"/>
      <c r="CN127" s="54">
        <f>_xlfn.XLOOKUP($C127,[23]PSP!$C:$C,[23]PSP!$CN:$CN)</f>
        <v>1.4580000000000002</v>
      </c>
      <c r="CO127" s="27">
        <f>_xlfn.XLOOKUP($C127,[23]PSP!$C:$C,[23]PSP!$CO:$CO)</f>
        <v>4123.26</v>
      </c>
      <c r="CP127" s="28">
        <f t="shared" si="635"/>
        <v>6011.71</v>
      </c>
      <c r="CQ127" s="29"/>
      <c r="CR127" s="54">
        <f>_xlfn.XLOOKUP($C127,[23]PSP!$C:$C,[23]PSP!$CR:$CR)</f>
        <v>0</v>
      </c>
      <c r="CS127" s="27">
        <f>_xlfn.XLOOKUP($C127,[23]PSP!$C:$C,[23]PSP!$CS:$CS)</f>
        <v>4123.26</v>
      </c>
      <c r="CT127" s="28">
        <f t="shared" si="636"/>
        <v>0</v>
      </c>
      <c r="CU127" s="29"/>
      <c r="CV127" s="54">
        <f>_xlfn.XLOOKUP($C127,[23]PSP!$C:$C,[23]PSP!$CV:$CV)</f>
        <v>0.74880000000000002</v>
      </c>
      <c r="CW127" s="27">
        <f>_xlfn.XLOOKUP($C127,[23]PSP!$C:$C,[23]PSP!$CW:$CW)</f>
        <v>4123.26</v>
      </c>
      <c r="CX127" s="28">
        <f t="shared" si="637"/>
        <v>3087.49</v>
      </c>
      <c r="CY127" s="29"/>
      <c r="CZ127" s="54">
        <f>_xlfn.XLOOKUP($C127,[23]PSP!$C:$C,[23]PSP!$CZ:$CZ)</f>
        <v>0.24480000000000002</v>
      </c>
      <c r="DA127" s="27">
        <f>_xlfn.XLOOKUP($C127,[23]PSP!$C:$C,[23]PSP!$DA:$DA)</f>
        <v>4123.26</v>
      </c>
      <c r="DB127" s="28">
        <f t="shared" si="638"/>
        <v>1009.37</v>
      </c>
      <c r="DC127" s="29"/>
      <c r="DD127" s="54">
        <f>_xlfn.XLOOKUP($C127,[23]PSP!$C:$C,[23]PSP!$DD:$DD)</f>
        <v>0.47519999999999996</v>
      </c>
      <c r="DE127" s="27">
        <f>_xlfn.XLOOKUP($C127,[23]PSP!$C:$C,[23]PSP!$DE:$DE)</f>
        <v>4123.26</v>
      </c>
      <c r="DF127" s="28">
        <f t="shared" si="639"/>
        <v>1959.37</v>
      </c>
      <c r="DG127" s="29"/>
      <c r="DH127" s="54">
        <f>_xlfn.XLOOKUP($C127,[23]PSP!$C:$C,[23]PSP!$DH:$DH)</f>
        <v>0.34560000000000002</v>
      </c>
      <c r="DI127" s="27">
        <f>_xlfn.XLOOKUP($C127,[23]PSP!$C:$C,[23]PSP!$DI:$DI)</f>
        <v>4123.26</v>
      </c>
      <c r="DJ127" s="28">
        <f t="shared" si="640"/>
        <v>1424.99</v>
      </c>
      <c r="DK127" s="29"/>
      <c r="DL127" s="54">
        <f>_xlfn.XLOOKUP($C127,[23]PSP!$C:$C,[23]PSP!$DL:$DL)</f>
        <v>0</v>
      </c>
      <c r="DM127" s="27">
        <f>_xlfn.XLOOKUP($C127,[23]PSP!$C:$C,[23]PSP!$DM:$DM)</f>
        <v>4123.26</v>
      </c>
      <c r="DN127" s="28">
        <f t="shared" si="641"/>
        <v>0</v>
      </c>
      <c r="DO127" s="29"/>
      <c r="DP127" s="54">
        <f>_xlfn.XLOOKUP($C127,[23]PSP!$C:$C,[23]PSP!$DP:$DP)</f>
        <v>0</v>
      </c>
      <c r="DQ127" s="27">
        <f>_xlfn.XLOOKUP($C127,[23]PSP!$C:$C,[23]PSP!$DQ:$DQ)</f>
        <v>4123.26</v>
      </c>
      <c r="DR127" s="28">
        <f t="shared" si="642"/>
        <v>0</v>
      </c>
      <c r="DS127" s="29"/>
      <c r="DT127" s="54">
        <f>_xlfn.XLOOKUP($C127,[23]PSP!$C:$C,[23]PSP!$DT:$DT)</f>
        <v>0.62639999999999985</v>
      </c>
      <c r="DU127" s="27">
        <f>_xlfn.XLOOKUP($C127,[23]PSP!$C:$C,[23]PSP!$DU:$DU)</f>
        <v>4123.26</v>
      </c>
      <c r="DV127" s="28">
        <f t="shared" si="643"/>
        <v>2582.81</v>
      </c>
      <c r="DW127" s="29"/>
      <c r="DX127" s="54">
        <f>_xlfn.XLOOKUP($C127,[23]PSP!$C:$C,[23]PSP!$DX:$DX)</f>
        <v>0</v>
      </c>
      <c r="DY127" s="27">
        <f>_xlfn.XLOOKUP($C127,[23]PSP!$C:$C,[23]PSP!$DY:$DY)</f>
        <v>4123.26</v>
      </c>
      <c r="DZ127" s="28">
        <f t="shared" si="644"/>
        <v>0</v>
      </c>
      <c r="EA127" s="29"/>
      <c r="EB127" s="54">
        <f>_xlfn.XLOOKUP($C127,[23]PSP!$C:$C,[23]PSP!$EB:$EB)</f>
        <v>0</v>
      </c>
      <c r="EC127" s="27">
        <f>_xlfn.XLOOKUP($C127,[23]PSP!$C:$C,[23]PSP!$EC:$EC)</f>
        <v>4123.26</v>
      </c>
      <c r="ED127" s="28">
        <f t="shared" si="645"/>
        <v>0</v>
      </c>
      <c r="EE127" s="29"/>
      <c r="EF127" s="54">
        <f>_xlfn.XLOOKUP($C127,[23]PSP!$C:$C,[23]PSP!$EF:$EF)</f>
        <v>0</v>
      </c>
      <c r="EG127" s="27">
        <f>_xlfn.XLOOKUP($C127,[23]PSP!$C:$C,[23]PSP!$EG:$EG)</f>
        <v>4123.26</v>
      </c>
      <c r="EH127" s="28">
        <f t="shared" si="646"/>
        <v>0</v>
      </c>
      <c r="EI127" s="29"/>
      <c r="EJ127" s="54">
        <f>_xlfn.XLOOKUP($C127,[23]PSP!$C:$C,[23]PSP!$EJ:$EJ)</f>
        <v>0</v>
      </c>
      <c r="EK127" s="27">
        <f>_xlfn.XLOOKUP($C127,[23]PSP!$C:$C,[23]PSP!$EK:$EK)</f>
        <v>4123.26</v>
      </c>
      <c r="EL127" s="28">
        <f t="shared" si="647"/>
        <v>0</v>
      </c>
      <c r="EM127" s="29"/>
      <c r="EN127" s="108"/>
      <c r="EO127" s="29">
        <f t="shared" si="443"/>
        <v>31267.27</v>
      </c>
      <c r="EP127" s="29">
        <f t="shared" si="648"/>
        <v>31267.269999999997</v>
      </c>
      <c r="EQ127" s="4" t="b">
        <f t="shared" si="510"/>
        <v>1</v>
      </c>
      <c r="ES127" s="118">
        <f t="shared" si="613"/>
        <v>1.1767000000000001</v>
      </c>
    </row>
    <row r="128" spans="3:149" ht="31.5" x14ac:dyDescent="0.25">
      <c r="C128" s="24" t="s">
        <v>795</v>
      </c>
      <c r="D128" s="43" t="str">
        <f>_xlfn.XLOOKUP($C128,[23]PSP!$C:$C,[23]PSP!$D:$D)</f>
        <v>RO-40288</v>
      </c>
      <c r="E128" s="24" t="str">
        <f>_xlfn.XLOOKUP($C128,[23]PSP!$C:$C,[23]PSP!$E:$E)</f>
        <v>DER/MG</v>
      </c>
      <c r="F128" s="25" t="str">
        <f>_xlfn.XLOOKUP($C128,[23]PSP!$C:$C,[23]PSP!$F:$F)</f>
        <v>BUEIRO SIMPLES TUBULAR DE CONCRETO, BSTC Ø 0,80 M - BOCA (EXECUÇÃO, INCLUINDO FORNECIMENTO E TRANSPORTE DE TODOS OS MATERIAIS, EXCLUSIVE ESCAVAÇÃO E COMPACTAÇÃO)</v>
      </c>
      <c r="G128" s="26" t="str">
        <f>_xlfn.XLOOKUP($C128,[23]PSP!$C:$C,[23]PSP!$G:$G)</f>
        <v>U</v>
      </c>
      <c r="H128" s="53">
        <f>_xlfn.XLOOKUP($C128,[23]PSP!$C:$C,[23]PSP!$H:$H)</f>
        <v>17</v>
      </c>
      <c r="I128" s="28">
        <f>_xlfn.XLOOKUP($C128,[23]PSP!$C:$C,[23]PSP!$I:$I)</f>
        <v>25239.22</v>
      </c>
      <c r="J128" s="28">
        <f t="shared" si="614"/>
        <v>29698.990174000002</v>
      </c>
      <c r="K128" s="29"/>
      <c r="L128" s="54">
        <f>_xlfn.XLOOKUP($C128,[23]PSP!$C:$C,[23]PSP!$L:$L)</f>
        <v>0</v>
      </c>
      <c r="M128" s="27">
        <f>_xlfn.XLOOKUP($C128,[23]PSP!$C:$C,[23]PSP!$M:$M)</f>
        <v>1484.66</v>
      </c>
      <c r="N128" s="28">
        <f t="shared" si="615"/>
        <v>0</v>
      </c>
      <c r="O128" s="29"/>
      <c r="P128" s="54">
        <f>_xlfn.XLOOKUP($C128,[23]PSP!$C:$C,[23]PSP!$P:$P)</f>
        <v>0</v>
      </c>
      <c r="Q128" s="27">
        <f>_xlfn.XLOOKUP($C128,[23]PSP!$C:$C,[23]PSP!$Q:$Q)</f>
        <v>1484.66</v>
      </c>
      <c r="R128" s="28">
        <f t="shared" si="616"/>
        <v>0</v>
      </c>
      <c r="S128" s="29"/>
      <c r="T128" s="54">
        <f>_xlfn.XLOOKUP($C128,[23]PSP!$C:$C,[23]PSP!$T:$T)</f>
        <v>0</v>
      </c>
      <c r="U128" s="27">
        <f>_xlfn.XLOOKUP($C128,[23]PSP!$C:$C,[23]PSP!$U:$U)</f>
        <v>1484.66</v>
      </c>
      <c r="V128" s="28">
        <f t="shared" si="617"/>
        <v>0</v>
      </c>
      <c r="W128" s="29"/>
      <c r="X128" s="54">
        <f>_xlfn.XLOOKUP($C128,[23]PSP!$C:$C,[23]PSP!$X:$X)</f>
        <v>1</v>
      </c>
      <c r="Y128" s="27">
        <f>_xlfn.XLOOKUP($C128,[23]PSP!$C:$C,[23]PSP!$Y:$Y)</f>
        <v>1484.66</v>
      </c>
      <c r="Z128" s="28">
        <f t="shared" si="618"/>
        <v>1484.66</v>
      </c>
      <c r="AA128" s="29"/>
      <c r="AB128" s="54">
        <f>_xlfn.XLOOKUP($C128,[23]PSP!$C:$C,[23]PSP!$AB:$AB)</f>
        <v>0</v>
      </c>
      <c r="AC128" s="27">
        <f>_xlfn.XLOOKUP($C128,[23]PSP!$C:$C,[23]PSP!$AC:$AC)</f>
        <v>1484.66</v>
      </c>
      <c r="AD128" s="28">
        <f t="shared" si="619"/>
        <v>0</v>
      </c>
      <c r="AE128" s="29"/>
      <c r="AF128" s="54">
        <f>_xlfn.XLOOKUP($C128,[23]PSP!$C:$C,[23]PSP!$AF:$AF)</f>
        <v>1</v>
      </c>
      <c r="AG128" s="27">
        <f>_xlfn.XLOOKUP($C128,[23]PSP!$C:$C,[23]PSP!$AG:$AG)</f>
        <v>1484.66</v>
      </c>
      <c r="AH128" s="28">
        <f t="shared" si="620"/>
        <v>1484.66</v>
      </c>
      <c r="AI128" s="29"/>
      <c r="AJ128" s="54">
        <f>_xlfn.XLOOKUP($C128,[23]PSP!$C:$C,[23]PSP!$AJ:$AJ)</f>
        <v>0</v>
      </c>
      <c r="AK128" s="27">
        <f>_xlfn.XLOOKUP($C128,[23]PSP!$C:$C,[23]PSP!$AK:$AK)</f>
        <v>1484.66</v>
      </c>
      <c r="AL128" s="28">
        <f t="shared" si="621"/>
        <v>0</v>
      </c>
      <c r="AM128" s="29"/>
      <c r="AN128" s="54">
        <f>_xlfn.XLOOKUP($C128,[23]PSP!$C:$C,[23]PSP!$AN:$AN)</f>
        <v>1</v>
      </c>
      <c r="AO128" s="27">
        <f>_xlfn.XLOOKUP($C128,[23]PSP!$C:$C,[23]PSP!$AO:$AO)</f>
        <v>1484.66</v>
      </c>
      <c r="AP128" s="28">
        <f t="shared" si="622"/>
        <v>1484.66</v>
      </c>
      <c r="AQ128" s="29"/>
      <c r="AR128" s="54">
        <f>_xlfn.XLOOKUP($C128,[23]PSP!$C:$C,[23]PSP!$AR:$AR)</f>
        <v>0</v>
      </c>
      <c r="AS128" s="27">
        <f>_xlfn.XLOOKUP($C128,[23]PSP!$C:$C,[23]PSP!$AS:$AS)</f>
        <v>1484.66</v>
      </c>
      <c r="AT128" s="28">
        <f t="shared" si="623"/>
        <v>0</v>
      </c>
      <c r="AU128" s="29"/>
      <c r="AV128" s="54">
        <f>_xlfn.XLOOKUP($C128,[23]PSP!$C:$C,[23]PSP!$AV:$AV)</f>
        <v>1</v>
      </c>
      <c r="AW128" s="27">
        <f>_xlfn.XLOOKUP($C128,[23]PSP!$C:$C,[23]PSP!$AW:$AW)</f>
        <v>1484.66</v>
      </c>
      <c r="AX128" s="28">
        <f t="shared" si="624"/>
        <v>1484.66</v>
      </c>
      <c r="AY128" s="29"/>
      <c r="AZ128" s="54">
        <f>_xlfn.XLOOKUP($C128,[23]PSP!$C:$C,[23]PSP!$AZ:$AZ)</f>
        <v>0</v>
      </c>
      <c r="BA128" s="27">
        <f>_xlfn.XLOOKUP($C128,[23]PSP!$C:$C,[23]PSP!$BA:$BA)</f>
        <v>1484.66</v>
      </c>
      <c r="BB128" s="28">
        <f t="shared" si="625"/>
        <v>0</v>
      </c>
      <c r="BC128" s="29"/>
      <c r="BD128" s="54">
        <f>_xlfn.XLOOKUP($C128,[23]PSP!$C:$C,[23]PSP!$BD:$BD)</f>
        <v>1</v>
      </c>
      <c r="BE128" s="27">
        <f>_xlfn.XLOOKUP($C128,[23]PSP!$C:$C,[23]PSP!$BE:$BE)</f>
        <v>1484.66</v>
      </c>
      <c r="BF128" s="28">
        <f t="shared" si="626"/>
        <v>1484.66</v>
      </c>
      <c r="BG128" s="29"/>
      <c r="BH128" s="54">
        <f>_xlfn.XLOOKUP($C128,[23]PSP!$C:$C,[23]PSP!$BH:$BH)</f>
        <v>1</v>
      </c>
      <c r="BI128" s="27">
        <f>_xlfn.XLOOKUP($C128,[23]PSP!$C:$C,[23]PSP!$BI:$BI)</f>
        <v>1484.66</v>
      </c>
      <c r="BJ128" s="28">
        <f t="shared" si="627"/>
        <v>1484.66</v>
      </c>
      <c r="BK128" s="29"/>
      <c r="BL128" s="54">
        <f>_xlfn.XLOOKUP($C128,[23]PSP!$C:$C,[23]PSP!$BL:$BL)</f>
        <v>1</v>
      </c>
      <c r="BM128" s="27">
        <f>_xlfn.XLOOKUP($C128,[23]PSP!$C:$C,[23]PSP!$BM:$BM)</f>
        <v>1484.66</v>
      </c>
      <c r="BN128" s="28">
        <f t="shared" si="628"/>
        <v>1484.66</v>
      </c>
      <c r="BO128" s="29"/>
      <c r="BP128" s="54">
        <f>_xlfn.XLOOKUP($C128,[23]PSP!$C:$C,[23]PSP!$BP:$BP)</f>
        <v>0</v>
      </c>
      <c r="BQ128" s="27">
        <f>_xlfn.XLOOKUP($C128,[23]PSP!$C:$C,[23]PSP!$BQ:$BQ)</f>
        <v>1484.66</v>
      </c>
      <c r="BR128" s="28">
        <f t="shared" si="629"/>
        <v>0</v>
      </c>
      <c r="BS128" s="29"/>
      <c r="BT128" s="54">
        <f>_xlfn.XLOOKUP($C128,[23]PSP!$C:$C,[23]PSP!$BT:$BT)</f>
        <v>1</v>
      </c>
      <c r="BU128" s="27">
        <f>_xlfn.XLOOKUP($C128,[23]PSP!$C:$C,[23]PSP!$BU:$BU)</f>
        <v>1484.66</v>
      </c>
      <c r="BV128" s="28">
        <f t="shared" si="630"/>
        <v>1484.66</v>
      </c>
      <c r="BW128" s="29"/>
      <c r="BX128" s="54">
        <f>_xlfn.XLOOKUP($C128,[23]PSP!$C:$C,[23]PSP!$BX:$BX)</f>
        <v>1</v>
      </c>
      <c r="BY128" s="27">
        <f>_xlfn.XLOOKUP($C128,[23]PSP!$C:$C,[23]PSP!$BY:$BY)</f>
        <v>1484.66</v>
      </c>
      <c r="BZ128" s="28">
        <f t="shared" si="631"/>
        <v>1484.66</v>
      </c>
      <c r="CA128" s="29"/>
      <c r="CB128" s="54">
        <f>_xlfn.XLOOKUP($C128,[23]PSP!$C:$C,[23]PSP!$CB:$CB)</f>
        <v>1</v>
      </c>
      <c r="CC128" s="27">
        <f>_xlfn.XLOOKUP($C128,[23]PSP!$C:$C,[23]PSP!$CC:$CC)</f>
        <v>1484.66</v>
      </c>
      <c r="CD128" s="28">
        <f t="shared" si="632"/>
        <v>1484.66</v>
      </c>
      <c r="CE128" s="29"/>
      <c r="CF128" s="54">
        <f>_xlfn.XLOOKUP($C128,[23]PSP!$C:$C,[23]PSP!$CF:$CF)</f>
        <v>1</v>
      </c>
      <c r="CG128" s="27">
        <f>_xlfn.XLOOKUP($C128,[23]PSP!$C:$C,[23]PSP!$CG:$CG)</f>
        <v>1484.66</v>
      </c>
      <c r="CH128" s="28">
        <f t="shared" si="633"/>
        <v>1484.66</v>
      </c>
      <c r="CI128" s="29"/>
      <c r="CJ128" s="54">
        <f>_xlfn.XLOOKUP($C128,[23]PSP!$C:$C,[23]PSP!$CJ:$CJ)</f>
        <v>1</v>
      </c>
      <c r="CK128" s="27">
        <f>_xlfn.XLOOKUP($C128,[23]PSP!$C:$C,[23]PSP!$CK:$CK)</f>
        <v>1484.66</v>
      </c>
      <c r="CL128" s="28">
        <f t="shared" si="634"/>
        <v>1484.66</v>
      </c>
      <c r="CM128" s="29"/>
      <c r="CN128" s="54">
        <f>_xlfn.XLOOKUP($C128,[23]PSP!$C:$C,[23]PSP!$CN:$CN)</f>
        <v>1</v>
      </c>
      <c r="CO128" s="27">
        <f>_xlfn.XLOOKUP($C128,[23]PSP!$C:$C,[23]PSP!$CO:$CO)</f>
        <v>1484.66</v>
      </c>
      <c r="CP128" s="28">
        <f t="shared" si="635"/>
        <v>1484.66</v>
      </c>
      <c r="CQ128" s="29"/>
      <c r="CR128" s="54">
        <f>_xlfn.XLOOKUP($C128,[23]PSP!$C:$C,[23]PSP!$CR:$CR)</f>
        <v>1</v>
      </c>
      <c r="CS128" s="27">
        <f>_xlfn.XLOOKUP($C128,[23]PSP!$C:$C,[23]PSP!$CS:$CS)</f>
        <v>1484.66</v>
      </c>
      <c r="CT128" s="28">
        <f t="shared" si="636"/>
        <v>1484.66</v>
      </c>
      <c r="CU128" s="29"/>
      <c r="CV128" s="54">
        <f>_xlfn.XLOOKUP($C128,[23]PSP!$C:$C,[23]PSP!$CV:$CV)</f>
        <v>1</v>
      </c>
      <c r="CW128" s="27">
        <f>_xlfn.XLOOKUP($C128,[23]PSP!$C:$C,[23]PSP!$CW:$CW)</f>
        <v>1484.66</v>
      </c>
      <c r="CX128" s="28">
        <f t="shared" si="637"/>
        <v>1484.66</v>
      </c>
      <c r="CY128" s="29"/>
      <c r="CZ128" s="54">
        <f>_xlfn.XLOOKUP($C128,[23]PSP!$C:$C,[23]PSP!$CZ:$CZ)</f>
        <v>1</v>
      </c>
      <c r="DA128" s="27">
        <f>_xlfn.XLOOKUP($C128,[23]PSP!$C:$C,[23]PSP!$DA:$DA)</f>
        <v>1484.66</v>
      </c>
      <c r="DB128" s="28">
        <f t="shared" si="638"/>
        <v>1484.66</v>
      </c>
      <c r="DC128" s="29"/>
      <c r="DD128" s="54">
        <f>_xlfn.XLOOKUP($C128,[23]PSP!$C:$C,[23]PSP!$DD:$DD)</f>
        <v>1</v>
      </c>
      <c r="DE128" s="27">
        <f>_xlfn.XLOOKUP($C128,[23]PSP!$C:$C,[23]PSP!$DE:$DE)</f>
        <v>1484.66</v>
      </c>
      <c r="DF128" s="28">
        <f t="shared" si="639"/>
        <v>1484.66</v>
      </c>
      <c r="DG128" s="29"/>
      <c r="DH128" s="54">
        <f>_xlfn.XLOOKUP($C128,[23]PSP!$C:$C,[23]PSP!$DH:$DH)</f>
        <v>0</v>
      </c>
      <c r="DI128" s="27">
        <f>_xlfn.XLOOKUP($C128,[23]PSP!$C:$C,[23]PSP!$DI:$DI)</f>
        <v>1484.66</v>
      </c>
      <c r="DJ128" s="28">
        <f t="shared" si="640"/>
        <v>0</v>
      </c>
      <c r="DK128" s="29"/>
      <c r="DL128" s="54">
        <f>_xlfn.XLOOKUP($C128,[23]PSP!$C:$C,[23]PSP!$DL:$DL)</f>
        <v>0</v>
      </c>
      <c r="DM128" s="27">
        <f>_xlfn.XLOOKUP($C128,[23]PSP!$C:$C,[23]PSP!$DM:$DM)</f>
        <v>1484.66</v>
      </c>
      <c r="DN128" s="28">
        <f t="shared" si="641"/>
        <v>0</v>
      </c>
      <c r="DO128" s="29"/>
      <c r="DP128" s="54">
        <f>_xlfn.XLOOKUP($C128,[23]PSP!$C:$C,[23]PSP!$DP:$DP)</f>
        <v>0</v>
      </c>
      <c r="DQ128" s="27">
        <f>_xlfn.XLOOKUP($C128,[23]PSP!$C:$C,[23]PSP!$DQ:$DQ)</f>
        <v>1484.66</v>
      </c>
      <c r="DR128" s="28">
        <f t="shared" si="642"/>
        <v>0</v>
      </c>
      <c r="DS128" s="29"/>
      <c r="DT128" s="54">
        <f>_xlfn.XLOOKUP($C128,[23]PSP!$C:$C,[23]PSP!$DT:$DT)</f>
        <v>0</v>
      </c>
      <c r="DU128" s="27">
        <f>_xlfn.XLOOKUP($C128,[23]PSP!$C:$C,[23]PSP!$DU:$DU)</f>
        <v>1484.66</v>
      </c>
      <c r="DV128" s="28">
        <f t="shared" si="643"/>
        <v>0</v>
      </c>
      <c r="DW128" s="29"/>
      <c r="DX128" s="54">
        <f>_xlfn.XLOOKUP($C128,[23]PSP!$C:$C,[23]PSP!$DX:$DX)</f>
        <v>0</v>
      </c>
      <c r="DY128" s="27">
        <f>_xlfn.XLOOKUP($C128,[23]PSP!$C:$C,[23]PSP!$DY:$DY)</f>
        <v>1484.66</v>
      </c>
      <c r="DZ128" s="28">
        <f t="shared" si="644"/>
        <v>0</v>
      </c>
      <c r="EA128" s="29"/>
      <c r="EB128" s="54">
        <f>_xlfn.XLOOKUP($C128,[23]PSP!$C:$C,[23]PSP!$EB:$EB)</f>
        <v>0</v>
      </c>
      <c r="EC128" s="27">
        <f>_xlfn.XLOOKUP($C128,[23]PSP!$C:$C,[23]PSP!$EC:$EC)</f>
        <v>1484.66</v>
      </c>
      <c r="ED128" s="28">
        <f t="shared" si="645"/>
        <v>0</v>
      </c>
      <c r="EE128" s="29"/>
      <c r="EF128" s="54">
        <f>_xlfn.XLOOKUP($C128,[23]PSP!$C:$C,[23]PSP!$EF:$EF)</f>
        <v>0</v>
      </c>
      <c r="EG128" s="27">
        <f>_xlfn.XLOOKUP($C128,[23]PSP!$C:$C,[23]PSP!$EG:$EG)</f>
        <v>1484.66</v>
      </c>
      <c r="EH128" s="28">
        <f t="shared" si="646"/>
        <v>0</v>
      </c>
      <c r="EI128" s="29"/>
      <c r="EJ128" s="54">
        <f>_xlfn.XLOOKUP($C128,[23]PSP!$C:$C,[23]PSP!$EJ:$EJ)</f>
        <v>0</v>
      </c>
      <c r="EK128" s="27">
        <f>_xlfn.XLOOKUP($C128,[23]PSP!$C:$C,[23]PSP!$EK:$EK)</f>
        <v>1484.66</v>
      </c>
      <c r="EL128" s="28">
        <f t="shared" si="647"/>
        <v>0</v>
      </c>
      <c r="EM128" s="29"/>
      <c r="EN128" s="108"/>
      <c r="EO128" s="29">
        <f t="shared" si="443"/>
        <v>25239.22</v>
      </c>
      <c r="EP128" s="29">
        <f t="shared" si="648"/>
        <v>25239.22</v>
      </c>
      <c r="EQ128" s="4" t="b">
        <f t="shared" si="510"/>
        <v>1</v>
      </c>
      <c r="ES128" s="118">
        <f t="shared" si="613"/>
        <v>1.1767000000000001</v>
      </c>
    </row>
    <row r="129" spans="3:149" ht="31.5" x14ac:dyDescent="0.25">
      <c r="C129" s="24" t="s">
        <v>796</v>
      </c>
      <c r="D129" s="43" t="str">
        <f>_xlfn.XLOOKUP($C129,[23]PSP!$C:$C,[23]PSP!$D:$D)</f>
        <v>RO-40308</v>
      </c>
      <c r="E129" s="24" t="str">
        <f>_xlfn.XLOOKUP($C129,[23]PSP!$C:$C,[23]PSP!$E:$E)</f>
        <v>DER/MG</v>
      </c>
      <c r="F129" s="25" t="str">
        <f>_xlfn.XLOOKUP($C129,[23]PSP!$C:$C,[23]PSP!$F:$F)</f>
        <v>BUEIRO DUPLO TUBULAR DE CONCRETO, BDTC Ø 0,80 M - BOCA (EXECUÇÃO, INCLUINDO FORNECIMENTO E TRANSPORTE DE TODOS OS MATERIAIS, EXCLUSIVE ESCAVAÇÃO E COMPACTAÇÃO)</v>
      </c>
      <c r="G129" s="26" t="str">
        <f>_xlfn.XLOOKUP($C129,[23]PSP!$C:$C,[23]PSP!$G:$G)</f>
        <v>U</v>
      </c>
      <c r="H129" s="53">
        <f>_xlfn.XLOOKUP($C129,[23]PSP!$C:$C,[23]PSP!$H:$H)</f>
        <v>0</v>
      </c>
      <c r="I129" s="28">
        <f>_xlfn.XLOOKUP($C129,[23]PSP!$C:$C,[23]PSP!$I:$I)</f>
        <v>0</v>
      </c>
      <c r="J129" s="28">
        <f t="shared" si="614"/>
        <v>0</v>
      </c>
      <c r="K129" s="29"/>
      <c r="L129" s="54">
        <f>_xlfn.XLOOKUP($C129,[23]PSP!$C:$C,[23]PSP!$L:$L)</f>
        <v>0</v>
      </c>
      <c r="M129" s="27">
        <f>_xlfn.XLOOKUP($C129,[23]PSP!$C:$C,[23]PSP!$M:$M)</f>
        <v>2143.66</v>
      </c>
      <c r="N129" s="28">
        <f t="shared" si="615"/>
        <v>0</v>
      </c>
      <c r="O129" s="29"/>
      <c r="P129" s="54">
        <f>_xlfn.XLOOKUP($C129,[23]PSP!$C:$C,[23]PSP!$P:$P)</f>
        <v>0</v>
      </c>
      <c r="Q129" s="27">
        <f>_xlfn.XLOOKUP($C129,[23]PSP!$C:$C,[23]PSP!$Q:$Q)</f>
        <v>2143.66</v>
      </c>
      <c r="R129" s="28">
        <f t="shared" si="616"/>
        <v>0</v>
      </c>
      <c r="S129" s="29"/>
      <c r="T129" s="54">
        <f>_xlfn.XLOOKUP($C129,[23]PSP!$C:$C,[23]PSP!$T:$T)</f>
        <v>0</v>
      </c>
      <c r="U129" s="27">
        <f>_xlfn.XLOOKUP($C129,[23]PSP!$C:$C,[23]PSP!$U:$U)</f>
        <v>2143.66</v>
      </c>
      <c r="V129" s="28">
        <f t="shared" si="617"/>
        <v>0</v>
      </c>
      <c r="W129" s="29"/>
      <c r="X129" s="54">
        <f>_xlfn.XLOOKUP($C129,[23]PSP!$C:$C,[23]PSP!$X:$X)</f>
        <v>0</v>
      </c>
      <c r="Y129" s="27">
        <f>_xlfn.XLOOKUP($C129,[23]PSP!$C:$C,[23]PSP!$Y:$Y)</f>
        <v>2143.66</v>
      </c>
      <c r="Z129" s="28">
        <f t="shared" si="618"/>
        <v>0</v>
      </c>
      <c r="AA129" s="29"/>
      <c r="AB129" s="54">
        <f>_xlfn.XLOOKUP($C129,[23]PSP!$C:$C,[23]PSP!$AB:$AB)</f>
        <v>0</v>
      </c>
      <c r="AC129" s="27">
        <f>_xlfn.XLOOKUP($C129,[23]PSP!$C:$C,[23]PSP!$AC:$AC)</f>
        <v>2143.66</v>
      </c>
      <c r="AD129" s="28">
        <f t="shared" si="619"/>
        <v>0</v>
      </c>
      <c r="AE129" s="29"/>
      <c r="AF129" s="54">
        <f>_xlfn.XLOOKUP($C129,[23]PSP!$C:$C,[23]PSP!$AF:$AF)</f>
        <v>0</v>
      </c>
      <c r="AG129" s="27">
        <f>_xlfn.XLOOKUP($C129,[23]PSP!$C:$C,[23]PSP!$AG:$AG)</f>
        <v>2143.66</v>
      </c>
      <c r="AH129" s="28">
        <f t="shared" si="620"/>
        <v>0</v>
      </c>
      <c r="AI129" s="29"/>
      <c r="AJ129" s="54">
        <f>_xlfn.XLOOKUP($C129,[23]PSP!$C:$C,[23]PSP!$AJ:$AJ)</f>
        <v>0</v>
      </c>
      <c r="AK129" s="27">
        <f>_xlfn.XLOOKUP($C129,[23]PSP!$C:$C,[23]PSP!$AK:$AK)</f>
        <v>2143.66</v>
      </c>
      <c r="AL129" s="28">
        <f t="shared" si="621"/>
        <v>0</v>
      </c>
      <c r="AM129" s="29"/>
      <c r="AN129" s="54">
        <f>_xlfn.XLOOKUP($C129,[23]PSP!$C:$C,[23]PSP!$AN:$AN)</f>
        <v>0</v>
      </c>
      <c r="AO129" s="27">
        <f>_xlfn.XLOOKUP($C129,[23]PSP!$C:$C,[23]PSP!$AO:$AO)</f>
        <v>2143.66</v>
      </c>
      <c r="AP129" s="28">
        <f t="shared" si="622"/>
        <v>0</v>
      </c>
      <c r="AQ129" s="29"/>
      <c r="AR129" s="54">
        <f>_xlfn.XLOOKUP($C129,[23]PSP!$C:$C,[23]PSP!$AR:$AR)</f>
        <v>0</v>
      </c>
      <c r="AS129" s="27">
        <f>_xlfn.XLOOKUP($C129,[23]PSP!$C:$C,[23]PSP!$AS:$AS)</f>
        <v>2143.66</v>
      </c>
      <c r="AT129" s="28">
        <f t="shared" si="623"/>
        <v>0</v>
      </c>
      <c r="AU129" s="29"/>
      <c r="AV129" s="54">
        <f>_xlfn.XLOOKUP($C129,[23]PSP!$C:$C,[23]PSP!$AV:$AV)</f>
        <v>0</v>
      </c>
      <c r="AW129" s="27">
        <f>_xlfn.XLOOKUP($C129,[23]PSP!$C:$C,[23]PSP!$AW:$AW)</f>
        <v>2143.66</v>
      </c>
      <c r="AX129" s="28">
        <f t="shared" si="624"/>
        <v>0</v>
      </c>
      <c r="AY129" s="29"/>
      <c r="AZ129" s="54">
        <f>_xlfn.XLOOKUP($C129,[23]PSP!$C:$C,[23]PSP!$AZ:$AZ)</f>
        <v>0</v>
      </c>
      <c r="BA129" s="27">
        <f>_xlfn.XLOOKUP($C129,[23]PSP!$C:$C,[23]PSP!$BA:$BA)</f>
        <v>2143.66</v>
      </c>
      <c r="BB129" s="28">
        <f t="shared" si="625"/>
        <v>0</v>
      </c>
      <c r="BC129" s="29"/>
      <c r="BD129" s="54">
        <f>_xlfn.XLOOKUP($C129,[23]PSP!$C:$C,[23]PSP!$BD:$BD)</f>
        <v>0</v>
      </c>
      <c r="BE129" s="27">
        <f>_xlfn.XLOOKUP($C129,[23]PSP!$C:$C,[23]PSP!$BE:$BE)</f>
        <v>2143.66</v>
      </c>
      <c r="BF129" s="28">
        <f t="shared" si="626"/>
        <v>0</v>
      </c>
      <c r="BG129" s="29"/>
      <c r="BH129" s="54">
        <f>_xlfn.XLOOKUP($C129,[23]PSP!$C:$C,[23]PSP!$BH:$BH)</f>
        <v>0</v>
      </c>
      <c r="BI129" s="27">
        <f>_xlfn.XLOOKUP($C129,[23]PSP!$C:$C,[23]PSP!$BI:$BI)</f>
        <v>2143.66</v>
      </c>
      <c r="BJ129" s="28">
        <f t="shared" si="627"/>
        <v>0</v>
      </c>
      <c r="BK129" s="29"/>
      <c r="BL129" s="54">
        <f>_xlfn.XLOOKUP($C129,[23]PSP!$C:$C,[23]PSP!$BL:$BL)</f>
        <v>0</v>
      </c>
      <c r="BM129" s="27">
        <f>_xlfn.XLOOKUP($C129,[23]PSP!$C:$C,[23]PSP!$BM:$BM)</f>
        <v>2143.66</v>
      </c>
      <c r="BN129" s="28">
        <f t="shared" si="628"/>
        <v>0</v>
      </c>
      <c r="BO129" s="29"/>
      <c r="BP129" s="54">
        <f>_xlfn.XLOOKUP($C129,[23]PSP!$C:$C,[23]PSP!$BP:$BP)</f>
        <v>0</v>
      </c>
      <c r="BQ129" s="27">
        <f>_xlfn.XLOOKUP($C129,[23]PSP!$C:$C,[23]PSP!$BQ:$BQ)</f>
        <v>2143.66</v>
      </c>
      <c r="BR129" s="28">
        <f t="shared" si="629"/>
        <v>0</v>
      </c>
      <c r="BS129" s="29"/>
      <c r="BT129" s="54">
        <f>_xlfn.XLOOKUP($C129,[23]PSP!$C:$C,[23]PSP!$BT:$BT)</f>
        <v>0</v>
      </c>
      <c r="BU129" s="27">
        <f>_xlfn.XLOOKUP($C129,[23]PSP!$C:$C,[23]PSP!$BU:$BU)</f>
        <v>2143.66</v>
      </c>
      <c r="BV129" s="28">
        <f t="shared" si="630"/>
        <v>0</v>
      </c>
      <c r="BW129" s="29"/>
      <c r="BX129" s="54">
        <f>_xlfn.XLOOKUP($C129,[23]PSP!$C:$C,[23]PSP!$BX:$BX)</f>
        <v>0</v>
      </c>
      <c r="BY129" s="27">
        <f>_xlfn.XLOOKUP($C129,[23]PSP!$C:$C,[23]PSP!$BY:$BY)</f>
        <v>2143.66</v>
      </c>
      <c r="BZ129" s="28">
        <f t="shared" si="631"/>
        <v>0</v>
      </c>
      <c r="CA129" s="29"/>
      <c r="CB129" s="54">
        <f>_xlfn.XLOOKUP($C129,[23]PSP!$C:$C,[23]PSP!$CB:$CB)</f>
        <v>0</v>
      </c>
      <c r="CC129" s="27">
        <f>_xlfn.XLOOKUP($C129,[23]PSP!$C:$C,[23]PSP!$CC:$CC)</f>
        <v>2143.66</v>
      </c>
      <c r="CD129" s="28">
        <f t="shared" si="632"/>
        <v>0</v>
      </c>
      <c r="CE129" s="29"/>
      <c r="CF129" s="54">
        <f>_xlfn.XLOOKUP($C129,[23]PSP!$C:$C,[23]PSP!$CF:$CF)</f>
        <v>0</v>
      </c>
      <c r="CG129" s="27">
        <f>_xlfn.XLOOKUP($C129,[23]PSP!$C:$C,[23]PSP!$CG:$CG)</f>
        <v>2143.66</v>
      </c>
      <c r="CH129" s="28">
        <f t="shared" si="633"/>
        <v>0</v>
      </c>
      <c r="CI129" s="29"/>
      <c r="CJ129" s="54">
        <f>_xlfn.XLOOKUP($C129,[23]PSP!$C:$C,[23]PSP!$CJ:$CJ)</f>
        <v>0</v>
      </c>
      <c r="CK129" s="27">
        <f>_xlfn.XLOOKUP($C129,[23]PSP!$C:$C,[23]PSP!$CK:$CK)</f>
        <v>2143.66</v>
      </c>
      <c r="CL129" s="28">
        <f t="shared" si="634"/>
        <v>0</v>
      </c>
      <c r="CM129" s="29"/>
      <c r="CN129" s="54">
        <f>_xlfn.XLOOKUP($C129,[23]PSP!$C:$C,[23]PSP!$CN:$CN)</f>
        <v>0</v>
      </c>
      <c r="CO129" s="27">
        <f>_xlfn.XLOOKUP($C129,[23]PSP!$C:$C,[23]PSP!$CO:$CO)</f>
        <v>2143.66</v>
      </c>
      <c r="CP129" s="28">
        <f t="shared" si="635"/>
        <v>0</v>
      </c>
      <c r="CQ129" s="29"/>
      <c r="CR129" s="54">
        <f>_xlfn.XLOOKUP($C129,[23]PSP!$C:$C,[23]PSP!$CR:$CR)</f>
        <v>0</v>
      </c>
      <c r="CS129" s="27">
        <f>_xlfn.XLOOKUP($C129,[23]PSP!$C:$C,[23]PSP!$CS:$CS)</f>
        <v>2143.66</v>
      </c>
      <c r="CT129" s="28">
        <f t="shared" si="636"/>
        <v>0</v>
      </c>
      <c r="CU129" s="29"/>
      <c r="CV129" s="54">
        <f>_xlfn.XLOOKUP($C129,[23]PSP!$C:$C,[23]PSP!$CV:$CV)</f>
        <v>0</v>
      </c>
      <c r="CW129" s="27">
        <f>_xlfn.XLOOKUP($C129,[23]PSP!$C:$C,[23]PSP!$CW:$CW)</f>
        <v>2143.66</v>
      </c>
      <c r="CX129" s="28">
        <f t="shared" si="637"/>
        <v>0</v>
      </c>
      <c r="CY129" s="29"/>
      <c r="CZ129" s="54">
        <f>_xlfn.XLOOKUP($C129,[23]PSP!$C:$C,[23]PSP!$CZ:$CZ)</f>
        <v>0</v>
      </c>
      <c r="DA129" s="27">
        <f>_xlfn.XLOOKUP($C129,[23]PSP!$C:$C,[23]PSP!$DA:$DA)</f>
        <v>2143.66</v>
      </c>
      <c r="DB129" s="28">
        <f t="shared" si="638"/>
        <v>0</v>
      </c>
      <c r="DC129" s="29"/>
      <c r="DD129" s="54">
        <f>_xlfn.XLOOKUP($C129,[23]PSP!$C:$C,[23]PSP!$DD:$DD)</f>
        <v>0</v>
      </c>
      <c r="DE129" s="27">
        <f>_xlfn.XLOOKUP($C129,[23]PSP!$C:$C,[23]PSP!$DE:$DE)</f>
        <v>2143.66</v>
      </c>
      <c r="DF129" s="28">
        <f t="shared" si="639"/>
        <v>0</v>
      </c>
      <c r="DG129" s="29"/>
      <c r="DH129" s="54">
        <f>_xlfn.XLOOKUP($C129,[23]PSP!$C:$C,[23]PSP!$DH:$DH)</f>
        <v>0</v>
      </c>
      <c r="DI129" s="27">
        <f>_xlfn.XLOOKUP($C129,[23]PSP!$C:$C,[23]PSP!$DI:$DI)</f>
        <v>2143.66</v>
      </c>
      <c r="DJ129" s="28">
        <f t="shared" si="640"/>
        <v>0</v>
      </c>
      <c r="DK129" s="29"/>
      <c r="DL129" s="54">
        <f>_xlfn.XLOOKUP($C129,[23]PSP!$C:$C,[23]PSP!$DL:$DL)</f>
        <v>0</v>
      </c>
      <c r="DM129" s="27">
        <f>_xlfn.XLOOKUP($C129,[23]PSP!$C:$C,[23]PSP!$DM:$DM)</f>
        <v>2143.66</v>
      </c>
      <c r="DN129" s="28">
        <f t="shared" si="641"/>
        <v>0</v>
      </c>
      <c r="DO129" s="29"/>
      <c r="DP129" s="54">
        <f>_xlfn.XLOOKUP($C129,[23]PSP!$C:$C,[23]PSP!$DP:$DP)</f>
        <v>0</v>
      </c>
      <c r="DQ129" s="27">
        <f>_xlfn.XLOOKUP($C129,[23]PSP!$C:$C,[23]PSP!$DQ:$DQ)</f>
        <v>2143.66</v>
      </c>
      <c r="DR129" s="28">
        <f t="shared" si="642"/>
        <v>0</v>
      </c>
      <c r="DS129" s="29"/>
      <c r="DT129" s="54">
        <f>_xlfn.XLOOKUP($C129,[23]PSP!$C:$C,[23]PSP!$DT:$DT)</f>
        <v>0</v>
      </c>
      <c r="DU129" s="27">
        <f>_xlfn.XLOOKUP($C129,[23]PSP!$C:$C,[23]PSP!$DU:$DU)</f>
        <v>2143.66</v>
      </c>
      <c r="DV129" s="28">
        <f t="shared" si="643"/>
        <v>0</v>
      </c>
      <c r="DW129" s="29"/>
      <c r="DX129" s="54">
        <f>_xlfn.XLOOKUP($C129,[23]PSP!$C:$C,[23]PSP!$DX:$DX)</f>
        <v>0</v>
      </c>
      <c r="DY129" s="27">
        <f>_xlfn.XLOOKUP($C129,[23]PSP!$C:$C,[23]PSP!$DY:$DY)</f>
        <v>2143.66</v>
      </c>
      <c r="DZ129" s="28">
        <f t="shared" si="644"/>
        <v>0</v>
      </c>
      <c r="EA129" s="29"/>
      <c r="EB129" s="54">
        <f>_xlfn.XLOOKUP($C129,[23]PSP!$C:$C,[23]PSP!$EB:$EB)</f>
        <v>0</v>
      </c>
      <c r="EC129" s="27">
        <f>_xlfn.XLOOKUP($C129,[23]PSP!$C:$C,[23]PSP!$EC:$EC)</f>
        <v>2143.66</v>
      </c>
      <c r="ED129" s="28">
        <f t="shared" si="645"/>
        <v>0</v>
      </c>
      <c r="EE129" s="29"/>
      <c r="EF129" s="54">
        <f>_xlfn.XLOOKUP($C129,[23]PSP!$C:$C,[23]PSP!$EF:$EF)</f>
        <v>0</v>
      </c>
      <c r="EG129" s="27">
        <f>_xlfn.XLOOKUP($C129,[23]PSP!$C:$C,[23]PSP!$EG:$EG)</f>
        <v>2143.66</v>
      </c>
      <c r="EH129" s="28">
        <f t="shared" si="646"/>
        <v>0</v>
      </c>
      <c r="EI129" s="29"/>
      <c r="EJ129" s="54">
        <f>_xlfn.XLOOKUP($C129,[23]PSP!$C:$C,[23]PSP!$EJ:$EJ)</f>
        <v>0</v>
      </c>
      <c r="EK129" s="27">
        <f>_xlfn.XLOOKUP($C129,[23]PSP!$C:$C,[23]PSP!$EK:$EK)</f>
        <v>2143.66</v>
      </c>
      <c r="EL129" s="28">
        <f t="shared" si="647"/>
        <v>0</v>
      </c>
      <c r="EM129" s="29"/>
      <c r="EN129" s="108"/>
      <c r="EO129" s="29">
        <f t="shared" si="443"/>
        <v>0</v>
      </c>
      <c r="EP129" s="29">
        <f t="shared" si="648"/>
        <v>0</v>
      </c>
      <c r="EQ129" s="4" t="b">
        <f t="shared" si="510"/>
        <v>1</v>
      </c>
      <c r="ES129" s="118">
        <f t="shared" si="613"/>
        <v>1.1767000000000001</v>
      </c>
    </row>
    <row r="130" spans="3:149" ht="31.5" x14ac:dyDescent="0.25">
      <c r="C130" s="24" t="s">
        <v>797</v>
      </c>
      <c r="D130" s="43" t="str">
        <f>_xlfn.XLOOKUP($C130,[23]PSP!$C:$C,[23]PSP!$D:$D)</f>
        <v>RO-41754</v>
      </c>
      <c r="E130" s="24" t="str">
        <f>_xlfn.XLOOKUP($C130,[23]PSP!$C:$C,[23]PSP!$E:$E)</f>
        <v>DER/MG</v>
      </c>
      <c r="F130" s="25" t="str">
        <f>_xlfn.XLOOKUP($C130,[23]PSP!$C:$C,[23]PSP!$F:$F)</f>
        <v>BUEIRO SIMPLES TUBULAR DE CONCRETO. BSTC Ø 1,00 M - BOCA (EXECUÇÃO, INCLUINDO FORNECIMENTO E TRANSPORTE DE TODOS OS MATERIAIS, EXCLUSIVE ESCAVAÇÃO E COMPACTAÇÃO)</v>
      </c>
      <c r="G130" s="26" t="str">
        <f>_xlfn.XLOOKUP($C130,[23]PSP!$C:$C,[23]PSP!$G:$G)</f>
        <v>U</v>
      </c>
      <c r="H130" s="53">
        <f>_xlfn.XLOOKUP($C130,[23]PSP!$C:$C,[23]PSP!$H:$H)</f>
        <v>0</v>
      </c>
      <c r="I130" s="28">
        <f>_xlfn.XLOOKUP($C130,[23]PSP!$C:$C,[23]PSP!$I:$I)</f>
        <v>0</v>
      </c>
      <c r="J130" s="28">
        <f t="shared" si="614"/>
        <v>0</v>
      </c>
      <c r="K130" s="29"/>
      <c r="L130" s="54">
        <f>_xlfn.XLOOKUP($C130,[23]PSP!$C:$C,[23]PSP!$L:$L)</f>
        <v>0</v>
      </c>
      <c r="M130" s="27">
        <f>_xlfn.XLOOKUP($C130,[23]PSP!$C:$C,[23]PSP!$M:$M)</f>
        <v>2315.0100000000002</v>
      </c>
      <c r="N130" s="28">
        <f t="shared" si="615"/>
        <v>0</v>
      </c>
      <c r="O130" s="29"/>
      <c r="P130" s="54">
        <f>_xlfn.XLOOKUP($C130,[23]PSP!$C:$C,[23]PSP!$P:$P)</f>
        <v>0</v>
      </c>
      <c r="Q130" s="27">
        <f>_xlfn.XLOOKUP($C130,[23]PSP!$C:$C,[23]PSP!$Q:$Q)</f>
        <v>2315.0100000000002</v>
      </c>
      <c r="R130" s="28">
        <f t="shared" si="616"/>
        <v>0</v>
      </c>
      <c r="S130" s="29"/>
      <c r="T130" s="54">
        <f>_xlfn.XLOOKUP($C130,[23]PSP!$C:$C,[23]PSP!$T:$T)</f>
        <v>0</v>
      </c>
      <c r="U130" s="27">
        <f>_xlfn.XLOOKUP($C130,[23]PSP!$C:$C,[23]PSP!$U:$U)</f>
        <v>2315.0100000000002</v>
      </c>
      <c r="V130" s="28">
        <f t="shared" si="617"/>
        <v>0</v>
      </c>
      <c r="W130" s="29"/>
      <c r="X130" s="54">
        <f>_xlfn.XLOOKUP($C130,[23]PSP!$C:$C,[23]PSP!$X:$X)</f>
        <v>0</v>
      </c>
      <c r="Y130" s="27">
        <f>_xlfn.XLOOKUP($C130,[23]PSP!$C:$C,[23]PSP!$Y:$Y)</f>
        <v>2315.0100000000002</v>
      </c>
      <c r="Z130" s="28">
        <f t="shared" si="618"/>
        <v>0</v>
      </c>
      <c r="AA130" s="29"/>
      <c r="AB130" s="54">
        <f>_xlfn.XLOOKUP($C130,[23]PSP!$C:$C,[23]PSP!$AB:$AB)</f>
        <v>0</v>
      </c>
      <c r="AC130" s="27">
        <f>_xlfn.XLOOKUP($C130,[23]PSP!$C:$C,[23]PSP!$AC:$AC)</f>
        <v>2315.0100000000002</v>
      </c>
      <c r="AD130" s="28">
        <f t="shared" si="619"/>
        <v>0</v>
      </c>
      <c r="AE130" s="29"/>
      <c r="AF130" s="54">
        <f>_xlfn.XLOOKUP($C130,[23]PSP!$C:$C,[23]PSP!$AF:$AF)</f>
        <v>0</v>
      </c>
      <c r="AG130" s="27">
        <f>_xlfn.XLOOKUP($C130,[23]PSP!$C:$C,[23]PSP!$AG:$AG)</f>
        <v>2315.0100000000002</v>
      </c>
      <c r="AH130" s="28">
        <f t="shared" si="620"/>
        <v>0</v>
      </c>
      <c r="AI130" s="29"/>
      <c r="AJ130" s="54">
        <f>_xlfn.XLOOKUP($C130,[23]PSP!$C:$C,[23]PSP!$AJ:$AJ)</f>
        <v>0</v>
      </c>
      <c r="AK130" s="27">
        <f>_xlfn.XLOOKUP($C130,[23]PSP!$C:$C,[23]PSP!$AK:$AK)</f>
        <v>2315.0100000000002</v>
      </c>
      <c r="AL130" s="28">
        <f t="shared" si="621"/>
        <v>0</v>
      </c>
      <c r="AM130" s="29"/>
      <c r="AN130" s="54">
        <f>_xlfn.XLOOKUP($C130,[23]PSP!$C:$C,[23]PSP!$AN:$AN)</f>
        <v>0</v>
      </c>
      <c r="AO130" s="27">
        <f>_xlfn.XLOOKUP($C130,[23]PSP!$C:$C,[23]PSP!$AO:$AO)</f>
        <v>2315.0100000000002</v>
      </c>
      <c r="AP130" s="28">
        <f t="shared" si="622"/>
        <v>0</v>
      </c>
      <c r="AQ130" s="29"/>
      <c r="AR130" s="54">
        <f>_xlfn.XLOOKUP($C130,[23]PSP!$C:$C,[23]PSP!$AR:$AR)</f>
        <v>0</v>
      </c>
      <c r="AS130" s="27">
        <f>_xlfn.XLOOKUP($C130,[23]PSP!$C:$C,[23]PSP!$AS:$AS)</f>
        <v>2315.0100000000002</v>
      </c>
      <c r="AT130" s="28">
        <f t="shared" si="623"/>
        <v>0</v>
      </c>
      <c r="AU130" s="29"/>
      <c r="AV130" s="54">
        <f>_xlfn.XLOOKUP($C130,[23]PSP!$C:$C,[23]PSP!$AV:$AV)</f>
        <v>0</v>
      </c>
      <c r="AW130" s="27">
        <f>_xlfn.XLOOKUP($C130,[23]PSP!$C:$C,[23]PSP!$AW:$AW)</f>
        <v>2315.0100000000002</v>
      </c>
      <c r="AX130" s="28">
        <f t="shared" si="624"/>
        <v>0</v>
      </c>
      <c r="AY130" s="29"/>
      <c r="AZ130" s="54">
        <f>_xlfn.XLOOKUP($C130,[23]PSP!$C:$C,[23]PSP!$AZ:$AZ)</f>
        <v>0</v>
      </c>
      <c r="BA130" s="27">
        <f>_xlfn.XLOOKUP($C130,[23]PSP!$C:$C,[23]PSP!$BA:$BA)</f>
        <v>2315.0100000000002</v>
      </c>
      <c r="BB130" s="28">
        <f t="shared" si="625"/>
        <v>0</v>
      </c>
      <c r="BC130" s="29"/>
      <c r="BD130" s="54">
        <f>_xlfn.XLOOKUP($C130,[23]PSP!$C:$C,[23]PSP!$BD:$BD)</f>
        <v>0</v>
      </c>
      <c r="BE130" s="27">
        <f>_xlfn.XLOOKUP($C130,[23]PSP!$C:$C,[23]PSP!$BE:$BE)</f>
        <v>2315.0100000000002</v>
      </c>
      <c r="BF130" s="28">
        <f t="shared" si="626"/>
        <v>0</v>
      </c>
      <c r="BG130" s="29"/>
      <c r="BH130" s="54">
        <f>_xlfn.XLOOKUP($C130,[23]PSP!$C:$C,[23]PSP!$BH:$BH)</f>
        <v>0</v>
      </c>
      <c r="BI130" s="27">
        <f>_xlfn.XLOOKUP($C130,[23]PSP!$C:$C,[23]PSP!$BI:$BI)</f>
        <v>2315.0100000000002</v>
      </c>
      <c r="BJ130" s="28">
        <f t="shared" si="627"/>
        <v>0</v>
      </c>
      <c r="BK130" s="29"/>
      <c r="BL130" s="54">
        <f>_xlfn.XLOOKUP($C130,[23]PSP!$C:$C,[23]PSP!$BL:$BL)</f>
        <v>0</v>
      </c>
      <c r="BM130" s="27">
        <f>_xlfn.XLOOKUP($C130,[23]PSP!$C:$C,[23]PSP!$BM:$BM)</f>
        <v>2315.0100000000002</v>
      </c>
      <c r="BN130" s="28">
        <f t="shared" si="628"/>
        <v>0</v>
      </c>
      <c r="BO130" s="29"/>
      <c r="BP130" s="54">
        <f>_xlfn.XLOOKUP($C130,[23]PSP!$C:$C,[23]PSP!$BP:$BP)</f>
        <v>0</v>
      </c>
      <c r="BQ130" s="27">
        <f>_xlfn.XLOOKUP($C130,[23]PSP!$C:$C,[23]PSP!$BQ:$BQ)</f>
        <v>2315.0100000000002</v>
      </c>
      <c r="BR130" s="28">
        <f t="shared" si="629"/>
        <v>0</v>
      </c>
      <c r="BS130" s="29"/>
      <c r="BT130" s="54">
        <f>_xlfn.XLOOKUP($C130,[23]PSP!$C:$C,[23]PSP!$BT:$BT)</f>
        <v>0</v>
      </c>
      <c r="BU130" s="27">
        <f>_xlfn.XLOOKUP($C130,[23]PSP!$C:$C,[23]PSP!$BU:$BU)</f>
        <v>2315.0100000000002</v>
      </c>
      <c r="BV130" s="28">
        <f t="shared" si="630"/>
        <v>0</v>
      </c>
      <c r="BW130" s="29"/>
      <c r="BX130" s="54">
        <f>_xlfn.XLOOKUP($C130,[23]PSP!$C:$C,[23]PSP!$BX:$BX)</f>
        <v>0</v>
      </c>
      <c r="BY130" s="27">
        <f>_xlfn.XLOOKUP($C130,[23]PSP!$C:$C,[23]PSP!$BY:$BY)</f>
        <v>2315.0100000000002</v>
      </c>
      <c r="BZ130" s="28">
        <f t="shared" si="631"/>
        <v>0</v>
      </c>
      <c r="CA130" s="29"/>
      <c r="CB130" s="54">
        <f>_xlfn.XLOOKUP($C130,[23]PSP!$C:$C,[23]PSP!$CB:$CB)</f>
        <v>0</v>
      </c>
      <c r="CC130" s="27">
        <f>_xlfn.XLOOKUP($C130,[23]PSP!$C:$C,[23]PSP!$CC:$CC)</f>
        <v>2315.0100000000002</v>
      </c>
      <c r="CD130" s="28">
        <f t="shared" si="632"/>
        <v>0</v>
      </c>
      <c r="CE130" s="29"/>
      <c r="CF130" s="54">
        <f>_xlfn.XLOOKUP($C130,[23]PSP!$C:$C,[23]PSP!$CF:$CF)</f>
        <v>0</v>
      </c>
      <c r="CG130" s="27">
        <f>_xlfn.XLOOKUP($C130,[23]PSP!$C:$C,[23]PSP!$CG:$CG)</f>
        <v>2315.0100000000002</v>
      </c>
      <c r="CH130" s="28">
        <f t="shared" si="633"/>
        <v>0</v>
      </c>
      <c r="CI130" s="29"/>
      <c r="CJ130" s="54">
        <f>_xlfn.XLOOKUP($C130,[23]PSP!$C:$C,[23]PSP!$CJ:$CJ)</f>
        <v>0</v>
      </c>
      <c r="CK130" s="27">
        <f>_xlfn.XLOOKUP($C130,[23]PSP!$C:$C,[23]PSP!$CK:$CK)</f>
        <v>2315.0100000000002</v>
      </c>
      <c r="CL130" s="28">
        <f t="shared" si="634"/>
        <v>0</v>
      </c>
      <c r="CM130" s="29"/>
      <c r="CN130" s="54">
        <f>_xlfn.XLOOKUP($C130,[23]PSP!$C:$C,[23]PSP!$CN:$CN)</f>
        <v>0</v>
      </c>
      <c r="CO130" s="27">
        <f>_xlfn.XLOOKUP($C130,[23]PSP!$C:$C,[23]PSP!$CO:$CO)</f>
        <v>2315.0100000000002</v>
      </c>
      <c r="CP130" s="28">
        <f t="shared" si="635"/>
        <v>0</v>
      </c>
      <c r="CQ130" s="29"/>
      <c r="CR130" s="54">
        <f>_xlfn.XLOOKUP($C130,[23]PSP!$C:$C,[23]PSP!$CR:$CR)</f>
        <v>0</v>
      </c>
      <c r="CS130" s="27">
        <f>_xlfn.XLOOKUP($C130,[23]PSP!$C:$C,[23]PSP!$CS:$CS)</f>
        <v>2315.0100000000002</v>
      </c>
      <c r="CT130" s="28">
        <f t="shared" si="636"/>
        <v>0</v>
      </c>
      <c r="CU130" s="29"/>
      <c r="CV130" s="54">
        <f>_xlfn.XLOOKUP($C130,[23]PSP!$C:$C,[23]PSP!$CV:$CV)</f>
        <v>0</v>
      </c>
      <c r="CW130" s="27">
        <f>_xlfn.XLOOKUP($C130,[23]PSP!$C:$C,[23]PSP!$CW:$CW)</f>
        <v>2315.0100000000002</v>
      </c>
      <c r="CX130" s="28">
        <f t="shared" si="637"/>
        <v>0</v>
      </c>
      <c r="CY130" s="29"/>
      <c r="CZ130" s="54">
        <f>_xlfn.XLOOKUP($C130,[23]PSP!$C:$C,[23]PSP!$CZ:$CZ)</f>
        <v>0</v>
      </c>
      <c r="DA130" s="27">
        <f>_xlfn.XLOOKUP($C130,[23]PSP!$C:$C,[23]PSP!$DA:$DA)</f>
        <v>2315.0100000000002</v>
      </c>
      <c r="DB130" s="28">
        <f t="shared" si="638"/>
        <v>0</v>
      </c>
      <c r="DC130" s="29"/>
      <c r="DD130" s="54">
        <f>_xlfn.XLOOKUP($C130,[23]PSP!$C:$C,[23]PSP!$DD:$DD)</f>
        <v>0</v>
      </c>
      <c r="DE130" s="27">
        <f>_xlfn.XLOOKUP($C130,[23]PSP!$C:$C,[23]PSP!$DE:$DE)</f>
        <v>2315.0100000000002</v>
      </c>
      <c r="DF130" s="28">
        <f t="shared" si="639"/>
        <v>0</v>
      </c>
      <c r="DG130" s="29"/>
      <c r="DH130" s="54">
        <f>_xlfn.XLOOKUP($C130,[23]PSP!$C:$C,[23]PSP!$DH:$DH)</f>
        <v>0</v>
      </c>
      <c r="DI130" s="27">
        <f>_xlfn.XLOOKUP($C130,[23]PSP!$C:$C,[23]PSP!$DI:$DI)</f>
        <v>2315.0100000000002</v>
      </c>
      <c r="DJ130" s="28">
        <f t="shared" si="640"/>
        <v>0</v>
      </c>
      <c r="DK130" s="29"/>
      <c r="DL130" s="54">
        <f>_xlfn.XLOOKUP($C130,[23]PSP!$C:$C,[23]PSP!$DL:$DL)</f>
        <v>0</v>
      </c>
      <c r="DM130" s="27">
        <f>_xlfn.XLOOKUP($C130,[23]PSP!$C:$C,[23]PSP!$DM:$DM)</f>
        <v>2315.0100000000002</v>
      </c>
      <c r="DN130" s="28">
        <f t="shared" si="641"/>
        <v>0</v>
      </c>
      <c r="DO130" s="29"/>
      <c r="DP130" s="54">
        <f>_xlfn.XLOOKUP($C130,[23]PSP!$C:$C,[23]PSP!$DP:$DP)</f>
        <v>0</v>
      </c>
      <c r="DQ130" s="27">
        <f>_xlfn.XLOOKUP($C130,[23]PSP!$C:$C,[23]PSP!$DQ:$DQ)</f>
        <v>2315.0100000000002</v>
      </c>
      <c r="DR130" s="28">
        <f t="shared" si="642"/>
        <v>0</v>
      </c>
      <c r="DS130" s="29"/>
      <c r="DT130" s="54">
        <f>_xlfn.XLOOKUP($C130,[23]PSP!$C:$C,[23]PSP!$DT:$DT)</f>
        <v>0</v>
      </c>
      <c r="DU130" s="27">
        <f>_xlfn.XLOOKUP($C130,[23]PSP!$C:$C,[23]PSP!$DU:$DU)</f>
        <v>2315.0100000000002</v>
      </c>
      <c r="DV130" s="28">
        <f t="shared" si="643"/>
        <v>0</v>
      </c>
      <c r="DW130" s="29"/>
      <c r="DX130" s="54">
        <f>_xlfn.XLOOKUP($C130,[23]PSP!$C:$C,[23]PSP!$DX:$DX)</f>
        <v>0</v>
      </c>
      <c r="DY130" s="27">
        <f>_xlfn.XLOOKUP($C130,[23]PSP!$C:$C,[23]PSP!$DY:$DY)</f>
        <v>2315.0100000000002</v>
      </c>
      <c r="DZ130" s="28">
        <f t="shared" si="644"/>
        <v>0</v>
      </c>
      <c r="EA130" s="29"/>
      <c r="EB130" s="54">
        <f>_xlfn.XLOOKUP($C130,[23]PSP!$C:$C,[23]PSP!$EB:$EB)</f>
        <v>0</v>
      </c>
      <c r="EC130" s="27">
        <f>_xlfn.XLOOKUP($C130,[23]PSP!$C:$C,[23]PSP!$EC:$EC)</f>
        <v>2315.0100000000002</v>
      </c>
      <c r="ED130" s="28">
        <f t="shared" si="645"/>
        <v>0</v>
      </c>
      <c r="EE130" s="29"/>
      <c r="EF130" s="54">
        <f>_xlfn.XLOOKUP($C130,[23]PSP!$C:$C,[23]PSP!$EF:$EF)</f>
        <v>0</v>
      </c>
      <c r="EG130" s="27">
        <f>_xlfn.XLOOKUP($C130,[23]PSP!$C:$C,[23]PSP!$EG:$EG)</f>
        <v>2315.0100000000002</v>
      </c>
      <c r="EH130" s="28">
        <f t="shared" si="646"/>
        <v>0</v>
      </c>
      <c r="EI130" s="29"/>
      <c r="EJ130" s="54">
        <f>_xlfn.XLOOKUP($C130,[23]PSP!$C:$C,[23]PSP!$EJ:$EJ)</f>
        <v>0</v>
      </c>
      <c r="EK130" s="27">
        <f>_xlfn.XLOOKUP($C130,[23]PSP!$C:$C,[23]PSP!$EK:$EK)</f>
        <v>2315.0100000000002</v>
      </c>
      <c r="EL130" s="28">
        <f t="shared" si="647"/>
        <v>0</v>
      </c>
      <c r="EM130" s="29"/>
      <c r="EN130" s="108"/>
      <c r="EO130" s="29">
        <f t="shared" si="443"/>
        <v>0</v>
      </c>
      <c r="EP130" s="29">
        <f t="shared" si="648"/>
        <v>0</v>
      </c>
      <c r="EQ130" s="4" t="b">
        <f t="shared" si="510"/>
        <v>1</v>
      </c>
      <c r="ES130" s="118">
        <f t="shared" si="613"/>
        <v>1.1767000000000001</v>
      </c>
    </row>
    <row r="131" spans="3:149" ht="31.5" x14ac:dyDescent="0.25">
      <c r="C131" s="24" t="s">
        <v>798</v>
      </c>
      <c r="D131" s="43" t="str">
        <f>_xlfn.XLOOKUP($C131,[23]PSP!$C:$C,[23]PSP!$D:$D)</f>
        <v>RO-40309</v>
      </c>
      <c r="E131" s="24" t="str">
        <f>_xlfn.XLOOKUP($C131,[23]PSP!$C:$C,[23]PSP!$E:$E)</f>
        <v>DER/MG</v>
      </c>
      <c r="F131" s="25" t="str">
        <f>_xlfn.XLOOKUP($C131,[23]PSP!$C:$C,[23]PSP!$F:$F)</f>
        <v>BUEIRO DUPLO TUBULAR DE CONCRETO, BDTC Ø 1,00 M - BOCA (EXECUÇÃO, INCLUINDO FORNECIMENTO E TRANSPORTE DE TODOS OS MATERIAIS, EXCLUSIVE ESCAVAÇÃO E COMPACTAÇÃO)</v>
      </c>
      <c r="G131" s="26" t="str">
        <f>_xlfn.XLOOKUP($C131,[23]PSP!$C:$C,[23]PSP!$G:$G)</f>
        <v>U</v>
      </c>
      <c r="H131" s="53">
        <f>_xlfn.XLOOKUP($C131,[23]PSP!$C:$C,[23]PSP!$H:$H)</f>
        <v>0</v>
      </c>
      <c r="I131" s="28">
        <f>_xlfn.XLOOKUP($C131,[23]PSP!$C:$C,[23]PSP!$I:$I)</f>
        <v>0</v>
      </c>
      <c r="J131" s="28">
        <f t="shared" si="614"/>
        <v>0</v>
      </c>
      <c r="K131" s="29"/>
      <c r="L131" s="54">
        <f>_xlfn.XLOOKUP($C131,[23]PSP!$C:$C,[23]PSP!$L:$L)</f>
        <v>0</v>
      </c>
      <c r="M131" s="27">
        <f>_xlfn.XLOOKUP($C131,[23]PSP!$C:$C,[23]PSP!$M:$M)</f>
        <v>3239.64</v>
      </c>
      <c r="N131" s="28">
        <f t="shared" si="615"/>
        <v>0</v>
      </c>
      <c r="O131" s="29"/>
      <c r="P131" s="54">
        <f>_xlfn.XLOOKUP($C131,[23]PSP!$C:$C,[23]PSP!$P:$P)</f>
        <v>0</v>
      </c>
      <c r="Q131" s="27">
        <f>_xlfn.XLOOKUP($C131,[23]PSP!$C:$C,[23]PSP!$Q:$Q)</f>
        <v>3239.64</v>
      </c>
      <c r="R131" s="28">
        <f t="shared" si="616"/>
        <v>0</v>
      </c>
      <c r="S131" s="29"/>
      <c r="T131" s="54">
        <f>_xlfn.XLOOKUP($C131,[23]PSP!$C:$C,[23]PSP!$T:$T)</f>
        <v>0</v>
      </c>
      <c r="U131" s="27">
        <f>_xlfn.XLOOKUP($C131,[23]PSP!$C:$C,[23]PSP!$U:$U)</f>
        <v>3239.64</v>
      </c>
      <c r="V131" s="28">
        <f t="shared" si="617"/>
        <v>0</v>
      </c>
      <c r="W131" s="29"/>
      <c r="X131" s="54">
        <f>_xlfn.XLOOKUP($C131,[23]PSP!$C:$C,[23]PSP!$X:$X)</f>
        <v>0</v>
      </c>
      <c r="Y131" s="27">
        <f>_xlfn.XLOOKUP($C131,[23]PSP!$C:$C,[23]PSP!$Y:$Y)</f>
        <v>3239.64</v>
      </c>
      <c r="Z131" s="28">
        <f t="shared" si="618"/>
        <v>0</v>
      </c>
      <c r="AA131" s="29"/>
      <c r="AB131" s="54">
        <f>_xlfn.XLOOKUP($C131,[23]PSP!$C:$C,[23]PSP!$AB:$AB)</f>
        <v>0</v>
      </c>
      <c r="AC131" s="27">
        <f>_xlfn.XLOOKUP($C131,[23]PSP!$C:$C,[23]PSP!$AC:$AC)</f>
        <v>3239.64</v>
      </c>
      <c r="AD131" s="28">
        <f t="shared" si="619"/>
        <v>0</v>
      </c>
      <c r="AE131" s="29"/>
      <c r="AF131" s="54">
        <f>_xlfn.XLOOKUP($C131,[23]PSP!$C:$C,[23]PSP!$AF:$AF)</f>
        <v>0</v>
      </c>
      <c r="AG131" s="27">
        <f>_xlfn.XLOOKUP($C131,[23]PSP!$C:$C,[23]PSP!$AG:$AG)</f>
        <v>3239.64</v>
      </c>
      <c r="AH131" s="28">
        <f t="shared" si="620"/>
        <v>0</v>
      </c>
      <c r="AI131" s="29"/>
      <c r="AJ131" s="54">
        <f>_xlfn.XLOOKUP($C131,[23]PSP!$C:$C,[23]PSP!$AJ:$AJ)</f>
        <v>0</v>
      </c>
      <c r="AK131" s="27">
        <f>_xlfn.XLOOKUP($C131,[23]PSP!$C:$C,[23]PSP!$AK:$AK)</f>
        <v>3239.64</v>
      </c>
      <c r="AL131" s="28">
        <f t="shared" si="621"/>
        <v>0</v>
      </c>
      <c r="AM131" s="29"/>
      <c r="AN131" s="54">
        <f>_xlfn.XLOOKUP($C131,[23]PSP!$C:$C,[23]PSP!$AN:$AN)</f>
        <v>0</v>
      </c>
      <c r="AO131" s="27">
        <f>_xlfn.XLOOKUP($C131,[23]PSP!$C:$C,[23]PSP!$AO:$AO)</f>
        <v>3239.64</v>
      </c>
      <c r="AP131" s="28">
        <f t="shared" si="622"/>
        <v>0</v>
      </c>
      <c r="AQ131" s="29"/>
      <c r="AR131" s="54">
        <f>_xlfn.XLOOKUP($C131,[23]PSP!$C:$C,[23]PSP!$AR:$AR)</f>
        <v>0</v>
      </c>
      <c r="AS131" s="27">
        <f>_xlfn.XLOOKUP($C131,[23]PSP!$C:$C,[23]PSP!$AS:$AS)</f>
        <v>3239.64</v>
      </c>
      <c r="AT131" s="28">
        <f t="shared" si="623"/>
        <v>0</v>
      </c>
      <c r="AU131" s="29"/>
      <c r="AV131" s="54">
        <f>_xlfn.XLOOKUP($C131,[23]PSP!$C:$C,[23]PSP!$AV:$AV)</f>
        <v>0</v>
      </c>
      <c r="AW131" s="27">
        <f>_xlfn.XLOOKUP($C131,[23]PSP!$C:$C,[23]PSP!$AW:$AW)</f>
        <v>3239.64</v>
      </c>
      <c r="AX131" s="28">
        <f t="shared" si="624"/>
        <v>0</v>
      </c>
      <c r="AY131" s="29"/>
      <c r="AZ131" s="54">
        <f>_xlfn.XLOOKUP($C131,[23]PSP!$C:$C,[23]PSP!$AZ:$AZ)</f>
        <v>0</v>
      </c>
      <c r="BA131" s="27">
        <f>_xlfn.XLOOKUP($C131,[23]PSP!$C:$C,[23]PSP!$BA:$BA)</f>
        <v>3239.64</v>
      </c>
      <c r="BB131" s="28">
        <f t="shared" si="625"/>
        <v>0</v>
      </c>
      <c r="BC131" s="29"/>
      <c r="BD131" s="54">
        <f>_xlfn.XLOOKUP($C131,[23]PSP!$C:$C,[23]PSP!$BD:$BD)</f>
        <v>0</v>
      </c>
      <c r="BE131" s="27">
        <f>_xlfn.XLOOKUP($C131,[23]PSP!$C:$C,[23]PSP!$BE:$BE)</f>
        <v>3239.64</v>
      </c>
      <c r="BF131" s="28">
        <f t="shared" si="626"/>
        <v>0</v>
      </c>
      <c r="BG131" s="29"/>
      <c r="BH131" s="54">
        <f>_xlfn.XLOOKUP($C131,[23]PSP!$C:$C,[23]PSP!$BH:$BH)</f>
        <v>0</v>
      </c>
      <c r="BI131" s="27">
        <f>_xlfn.XLOOKUP($C131,[23]PSP!$C:$C,[23]PSP!$BI:$BI)</f>
        <v>3239.64</v>
      </c>
      <c r="BJ131" s="28">
        <f t="shared" si="627"/>
        <v>0</v>
      </c>
      <c r="BK131" s="29"/>
      <c r="BL131" s="54">
        <f>_xlfn.XLOOKUP($C131,[23]PSP!$C:$C,[23]PSP!$BL:$BL)</f>
        <v>0</v>
      </c>
      <c r="BM131" s="27">
        <f>_xlfn.XLOOKUP($C131,[23]PSP!$C:$C,[23]PSP!$BM:$BM)</f>
        <v>3239.64</v>
      </c>
      <c r="BN131" s="28">
        <f t="shared" si="628"/>
        <v>0</v>
      </c>
      <c r="BO131" s="29"/>
      <c r="BP131" s="54">
        <f>_xlfn.XLOOKUP($C131,[23]PSP!$C:$C,[23]PSP!$BP:$BP)</f>
        <v>0</v>
      </c>
      <c r="BQ131" s="27">
        <f>_xlfn.XLOOKUP($C131,[23]PSP!$C:$C,[23]PSP!$BQ:$BQ)</f>
        <v>3239.64</v>
      </c>
      <c r="BR131" s="28">
        <f t="shared" si="629"/>
        <v>0</v>
      </c>
      <c r="BS131" s="29"/>
      <c r="BT131" s="54">
        <f>_xlfn.XLOOKUP($C131,[23]PSP!$C:$C,[23]PSP!$BT:$BT)</f>
        <v>0</v>
      </c>
      <c r="BU131" s="27">
        <f>_xlfn.XLOOKUP($C131,[23]PSP!$C:$C,[23]PSP!$BU:$BU)</f>
        <v>3239.64</v>
      </c>
      <c r="BV131" s="28">
        <f t="shared" si="630"/>
        <v>0</v>
      </c>
      <c r="BW131" s="29"/>
      <c r="BX131" s="54">
        <f>_xlfn.XLOOKUP($C131,[23]PSP!$C:$C,[23]PSP!$BX:$BX)</f>
        <v>0</v>
      </c>
      <c r="BY131" s="27">
        <f>_xlfn.XLOOKUP($C131,[23]PSP!$C:$C,[23]PSP!$BY:$BY)</f>
        <v>3239.64</v>
      </c>
      <c r="BZ131" s="28">
        <f t="shared" si="631"/>
        <v>0</v>
      </c>
      <c r="CA131" s="29"/>
      <c r="CB131" s="54">
        <f>_xlfn.XLOOKUP($C131,[23]PSP!$C:$C,[23]PSP!$CB:$CB)</f>
        <v>0</v>
      </c>
      <c r="CC131" s="27">
        <f>_xlfn.XLOOKUP($C131,[23]PSP!$C:$C,[23]PSP!$CC:$CC)</f>
        <v>3239.64</v>
      </c>
      <c r="CD131" s="28">
        <f t="shared" si="632"/>
        <v>0</v>
      </c>
      <c r="CE131" s="29"/>
      <c r="CF131" s="54">
        <f>_xlfn.XLOOKUP($C131,[23]PSP!$C:$C,[23]PSP!$CF:$CF)</f>
        <v>0</v>
      </c>
      <c r="CG131" s="27">
        <f>_xlfn.XLOOKUP($C131,[23]PSP!$C:$C,[23]PSP!$CG:$CG)</f>
        <v>3239.64</v>
      </c>
      <c r="CH131" s="28">
        <f t="shared" si="633"/>
        <v>0</v>
      </c>
      <c r="CI131" s="29"/>
      <c r="CJ131" s="54">
        <f>_xlfn.XLOOKUP($C131,[23]PSP!$C:$C,[23]PSP!$CJ:$CJ)</f>
        <v>0</v>
      </c>
      <c r="CK131" s="27">
        <f>_xlfn.XLOOKUP($C131,[23]PSP!$C:$C,[23]PSP!$CK:$CK)</f>
        <v>3239.64</v>
      </c>
      <c r="CL131" s="28">
        <f t="shared" si="634"/>
        <v>0</v>
      </c>
      <c r="CM131" s="29"/>
      <c r="CN131" s="54">
        <f>_xlfn.XLOOKUP($C131,[23]PSP!$C:$C,[23]PSP!$CN:$CN)</f>
        <v>0</v>
      </c>
      <c r="CO131" s="27">
        <f>_xlfn.XLOOKUP($C131,[23]PSP!$C:$C,[23]PSP!$CO:$CO)</f>
        <v>3239.64</v>
      </c>
      <c r="CP131" s="28">
        <f t="shared" si="635"/>
        <v>0</v>
      </c>
      <c r="CQ131" s="29"/>
      <c r="CR131" s="54">
        <f>_xlfn.XLOOKUP($C131,[23]PSP!$C:$C,[23]PSP!$CR:$CR)</f>
        <v>0</v>
      </c>
      <c r="CS131" s="27">
        <f>_xlfn.XLOOKUP($C131,[23]PSP!$C:$C,[23]PSP!$CS:$CS)</f>
        <v>3239.64</v>
      </c>
      <c r="CT131" s="28">
        <f t="shared" si="636"/>
        <v>0</v>
      </c>
      <c r="CU131" s="29"/>
      <c r="CV131" s="54">
        <f>_xlfn.XLOOKUP($C131,[23]PSP!$C:$C,[23]PSP!$CV:$CV)</f>
        <v>0</v>
      </c>
      <c r="CW131" s="27">
        <f>_xlfn.XLOOKUP($C131,[23]PSP!$C:$C,[23]PSP!$CW:$CW)</f>
        <v>3239.64</v>
      </c>
      <c r="CX131" s="28">
        <f t="shared" si="637"/>
        <v>0</v>
      </c>
      <c r="CY131" s="29"/>
      <c r="CZ131" s="54">
        <f>_xlfn.XLOOKUP($C131,[23]PSP!$C:$C,[23]PSP!$CZ:$CZ)</f>
        <v>0</v>
      </c>
      <c r="DA131" s="27">
        <f>_xlfn.XLOOKUP($C131,[23]PSP!$C:$C,[23]PSP!$DA:$DA)</f>
        <v>3239.64</v>
      </c>
      <c r="DB131" s="28">
        <f t="shared" si="638"/>
        <v>0</v>
      </c>
      <c r="DC131" s="29"/>
      <c r="DD131" s="54">
        <f>_xlfn.XLOOKUP($C131,[23]PSP!$C:$C,[23]PSP!$DD:$DD)</f>
        <v>0</v>
      </c>
      <c r="DE131" s="27">
        <f>_xlfn.XLOOKUP($C131,[23]PSP!$C:$C,[23]PSP!$DE:$DE)</f>
        <v>3239.64</v>
      </c>
      <c r="DF131" s="28">
        <f t="shared" si="639"/>
        <v>0</v>
      </c>
      <c r="DG131" s="29"/>
      <c r="DH131" s="54">
        <f>_xlfn.XLOOKUP($C131,[23]PSP!$C:$C,[23]PSP!$DH:$DH)</f>
        <v>0</v>
      </c>
      <c r="DI131" s="27">
        <f>_xlfn.XLOOKUP($C131,[23]PSP!$C:$C,[23]PSP!$DI:$DI)</f>
        <v>3239.64</v>
      </c>
      <c r="DJ131" s="28">
        <f t="shared" si="640"/>
        <v>0</v>
      </c>
      <c r="DK131" s="29"/>
      <c r="DL131" s="54">
        <f>_xlfn.XLOOKUP($C131,[23]PSP!$C:$C,[23]PSP!$DL:$DL)</f>
        <v>0</v>
      </c>
      <c r="DM131" s="27">
        <f>_xlfn.XLOOKUP($C131,[23]PSP!$C:$C,[23]PSP!$DM:$DM)</f>
        <v>3239.64</v>
      </c>
      <c r="DN131" s="28">
        <f t="shared" si="641"/>
        <v>0</v>
      </c>
      <c r="DO131" s="29"/>
      <c r="DP131" s="54">
        <f>_xlfn.XLOOKUP($C131,[23]PSP!$C:$C,[23]PSP!$DP:$DP)</f>
        <v>0</v>
      </c>
      <c r="DQ131" s="27">
        <f>_xlfn.XLOOKUP($C131,[23]PSP!$C:$C,[23]PSP!$DQ:$DQ)</f>
        <v>3239.64</v>
      </c>
      <c r="DR131" s="28">
        <f t="shared" si="642"/>
        <v>0</v>
      </c>
      <c r="DS131" s="29"/>
      <c r="DT131" s="54">
        <f>_xlfn.XLOOKUP($C131,[23]PSP!$C:$C,[23]PSP!$DT:$DT)</f>
        <v>0</v>
      </c>
      <c r="DU131" s="27">
        <f>_xlfn.XLOOKUP($C131,[23]PSP!$C:$C,[23]PSP!$DU:$DU)</f>
        <v>3239.64</v>
      </c>
      <c r="DV131" s="28">
        <f t="shared" si="643"/>
        <v>0</v>
      </c>
      <c r="DW131" s="29"/>
      <c r="DX131" s="54">
        <f>_xlfn.XLOOKUP($C131,[23]PSP!$C:$C,[23]PSP!$DX:$DX)</f>
        <v>0</v>
      </c>
      <c r="DY131" s="27">
        <f>_xlfn.XLOOKUP($C131,[23]PSP!$C:$C,[23]PSP!$DY:$DY)</f>
        <v>3239.64</v>
      </c>
      <c r="DZ131" s="28">
        <f t="shared" si="644"/>
        <v>0</v>
      </c>
      <c r="EA131" s="29"/>
      <c r="EB131" s="54">
        <f>_xlfn.XLOOKUP($C131,[23]PSP!$C:$C,[23]PSP!$EB:$EB)</f>
        <v>0</v>
      </c>
      <c r="EC131" s="27">
        <f>_xlfn.XLOOKUP($C131,[23]PSP!$C:$C,[23]PSP!$EC:$EC)</f>
        <v>3239.64</v>
      </c>
      <c r="ED131" s="28">
        <f t="shared" si="645"/>
        <v>0</v>
      </c>
      <c r="EE131" s="29"/>
      <c r="EF131" s="54">
        <f>_xlfn.XLOOKUP($C131,[23]PSP!$C:$C,[23]PSP!$EF:$EF)</f>
        <v>0</v>
      </c>
      <c r="EG131" s="27">
        <f>_xlfn.XLOOKUP($C131,[23]PSP!$C:$C,[23]PSP!$EG:$EG)</f>
        <v>3239.64</v>
      </c>
      <c r="EH131" s="28">
        <f t="shared" si="646"/>
        <v>0</v>
      </c>
      <c r="EI131" s="29"/>
      <c r="EJ131" s="54">
        <f>_xlfn.XLOOKUP($C131,[23]PSP!$C:$C,[23]PSP!$EJ:$EJ)</f>
        <v>0</v>
      </c>
      <c r="EK131" s="27">
        <f>_xlfn.XLOOKUP($C131,[23]PSP!$C:$C,[23]PSP!$EK:$EK)</f>
        <v>3239.64</v>
      </c>
      <c r="EL131" s="28">
        <f t="shared" si="647"/>
        <v>0</v>
      </c>
      <c r="EM131" s="29"/>
      <c r="EN131" s="108"/>
      <c r="EO131" s="29">
        <f t="shared" si="443"/>
        <v>0</v>
      </c>
      <c r="EP131" s="29">
        <f t="shared" si="648"/>
        <v>0</v>
      </c>
      <c r="EQ131" s="4" t="b">
        <f t="shared" si="510"/>
        <v>1</v>
      </c>
      <c r="ES131" s="118">
        <f t="shared" si="613"/>
        <v>1.1767000000000001</v>
      </c>
    </row>
    <row r="132" spans="3:149" ht="31.5" x14ac:dyDescent="0.25">
      <c r="C132" s="24" t="s">
        <v>799</v>
      </c>
      <c r="D132" s="43" t="str">
        <f>_xlfn.XLOOKUP($C132,[23]PSP!$C:$C,[23]PSP!$D:$D)</f>
        <v>RO-41783</v>
      </c>
      <c r="E132" s="24" t="str">
        <f>_xlfn.XLOOKUP($C132,[23]PSP!$C:$C,[23]PSP!$E:$E)</f>
        <v>DER/MG</v>
      </c>
      <c r="F132" s="25" t="str">
        <f>_xlfn.XLOOKUP($C132,[23]PSP!$C:$C,[23]PSP!$F:$F)</f>
        <v>BUEIRO SIMPLES TUBULAR DE CONCRETO. BSTC Ø 1,20 M - BOCA (EXECUÇÃO, INCLUINDO FORNECIMENTO E TRANSPORTE DE TODOS OS MATERIAIS, EXCLUSIVE ESCAVAÇÃO E COMPACTAÇÃO)</v>
      </c>
      <c r="G132" s="26" t="str">
        <f>_xlfn.XLOOKUP($C132,[23]PSP!$C:$C,[23]PSP!$G:$G)</f>
        <v>U</v>
      </c>
      <c r="H132" s="53">
        <f>_xlfn.XLOOKUP($C132,[23]PSP!$C:$C,[23]PSP!$H:$H)</f>
        <v>0</v>
      </c>
      <c r="I132" s="28">
        <f>_xlfn.XLOOKUP($C132,[23]PSP!$C:$C,[23]PSP!$I:$I)</f>
        <v>0</v>
      </c>
      <c r="J132" s="28">
        <f t="shared" si="614"/>
        <v>0</v>
      </c>
      <c r="K132" s="29"/>
      <c r="L132" s="54">
        <f>_xlfn.XLOOKUP($C132,[23]PSP!$C:$C,[23]PSP!$L:$L)</f>
        <v>0</v>
      </c>
      <c r="M132" s="27">
        <f>_xlfn.XLOOKUP($C132,[23]PSP!$C:$C,[23]PSP!$M:$M)</f>
        <v>3380.34</v>
      </c>
      <c r="N132" s="28">
        <f t="shared" si="615"/>
        <v>0</v>
      </c>
      <c r="O132" s="29"/>
      <c r="P132" s="54">
        <f>_xlfn.XLOOKUP($C132,[23]PSP!$C:$C,[23]PSP!$P:$P)</f>
        <v>0</v>
      </c>
      <c r="Q132" s="27">
        <f>_xlfn.XLOOKUP($C132,[23]PSP!$C:$C,[23]PSP!$Q:$Q)</f>
        <v>3380.34</v>
      </c>
      <c r="R132" s="28">
        <f t="shared" si="616"/>
        <v>0</v>
      </c>
      <c r="S132" s="29"/>
      <c r="T132" s="54">
        <f>_xlfn.XLOOKUP($C132,[23]PSP!$C:$C,[23]PSP!$T:$T)</f>
        <v>0</v>
      </c>
      <c r="U132" s="27">
        <f>_xlfn.XLOOKUP($C132,[23]PSP!$C:$C,[23]PSP!$U:$U)</f>
        <v>3380.34</v>
      </c>
      <c r="V132" s="28">
        <f t="shared" si="617"/>
        <v>0</v>
      </c>
      <c r="W132" s="29"/>
      <c r="X132" s="54">
        <f>_xlfn.XLOOKUP($C132,[23]PSP!$C:$C,[23]PSP!$X:$X)</f>
        <v>0</v>
      </c>
      <c r="Y132" s="27">
        <f>_xlfn.XLOOKUP($C132,[23]PSP!$C:$C,[23]PSP!$Y:$Y)</f>
        <v>3380.34</v>
      </c>
      <c r="Z132" s="28">
        <f t="shared" si="618"/>
        <v>0</v>
      </c>
      <c r="AA132" s="29"/>
      <c r="AB132" s="54">
        <f>_xlfn.XLOOKUP($C132,[23]PSP!$C:$C,[23]PSP!$AB:$AB)</f>
        <v>0</v>
      </c>
      <c r="AC132" s="27">
        <f>_xlfn.XLOOKUP($C132,[23]PSP!$C:$C,[23]PSP!$AC:$AC)</f>
        <v>3380.34</v>
      </c>
      <c r="AD132" s="28">
        <f t="shared" si="619"/>
        <v>0</v>
      </c>
      <c r="AE132" s="29"/>
      <c r="AF132" s="54">
        <f>_xlfn.XLOOKUP($C132,[23]PSP!$C:$C,[23]PSP!$AF:$AF)</f>
        <v>0</v>
      </c>
      <c r="AG132" s="27">
        <f>_xlfn.XLOOKUP($C132,[23]PSP!$C:$C,[23]PSP!$AG:$AG)</f>
        <v>3380.34</v>
      </c>
      <c r="AH132" s="28">
        <f t="shared" si="620"/>
        <v>0</v>
      </c>
      <c r="AI132" s="29"/>
      <c r="AJ132" s="54">
        <f>_xlfn.XLOOKUP($C132,[23]PSP!$C:$C,[23]PSP!$AJ:$AJ)</f>
        <v>0</v>
      </c>
      <c r="AK132" s="27">
        <f>_xlfn.XLOOKUP($C132,[23]PSP!$C:$C,[23]PSP!$AK:$AK)</f>
        <v>3380.34</v>
      </c>
      <c r="AL132" s="28">
        <f t="shared" si="621"/>
        <v>0</v>
      </c>
      <c r="AM132" s="29"/>
      <c r="AN132" s="54">
        <f>_xlfn.XLOOKUP($C132,[23]PSP!$C:$C,[23]PSP!$AN:$AN)</f>
        <v>0</v>
      </c>
      <c r="AO132" s="27">
        <f>_xlfn.XLOOKUP($C132,[23]PSP!$C:$C,[23]PSP!$AO:$AO)</f>
        <v>3380.34</v>
      </c>
      <c r="AP132" s="28">
        <f t="shared" si="622"/>
        <v>0</v>
      </c>
      <c r="AQ132" s="29"/>
      <c r="AR132" s="54">
        <f>_xlfn.XLOOKUP($C132,[23]PSP!$C:$C,[23]PSP!$AR:$AR)</f>
        <v>0</v>
      </c>
      <c r="AS132" s="27">
        <f>_xlfn.XLOOKUP($C132,[23]PSP!$C:$C,[23]PSP!$AS:$AS)</f>
        <v>3380.34</v>
      </c>
      <c r="AT132" s="28">
        <f t="shared" si="623"/>
        <v>0</v>
      </c>
      <c r="AU132" s="29"/>
      <c r="AV132" s="54">
        <f>_xlfn.XLOOKUP($C132,[23]PSP!$C:$C,[23]PSP!$AV:$AV)</f>
        <v>0</v>
      </c>
      <c r="AW132" s="27">
        <f>_xlfn.XLOOKUP($C132,[23]PSP!$C:$C,[23]PSP!$AW:$AW)</f>
        <v>3380.34</v>
      </c>
      <c r="AX132" s="28">
        <f t="shared" si="624"/>
        <v>0</v>
      </c>
      <c r="AY132" s="29"/>
      <c r="AZ132" s="54">
        <f>_xlfn.XLOOKUP($C132,[23]PSP!$C:$C,[23]PSP!$AZ:$AZ)</f>
        <v>0</v>
      </c>
      <c r="BA132" s="27">
        <f>_xlfn.XLOOKUP($C132,[23]PSP!$C:$C,[23]PSP!$BA:$BA)</f>
        <v>3380.34</v>
      </c>
      <c r="BB132" s="28">
        <f t="shared" si="625"/>
        <v>0</v>
      </c>
      <c r="BC132" s="29"/>
      <c r="BD132" s="54">
        <f>_xlfn.XLOOKUP($C132,[23]PSP!$C:$C,[23]PSP!$BD:$BD)</f>
        <v>0</v>
      </c>
      <c r="BE132" s="27">
        <f>_xlfn.XLOOKUP($C132,[23]PSP!$C:$C,[23]PSP!$BE:$BE)</f>
        <v>3380.34</v>
      </c>
      <c r="BF132" s="28">
        <f t="shared" si="626"/>
        <v>0</v>
      </c>
      <c r="BG132" s="29"/>
      <c r="BH132" s="54">
        <f>_xlfn.XLOOKUP($C132,[23]PSP!$C:$C,[23]PSP!$BH:$BH)</f>
        <v>0</v>
      </c>
      <c r="BI132" s="27">
        <f>_xlfn.XLOOKUP($C132,[23]PSP!$C:$C,[23]PSP!$BI:$BI)</f>
        <v>3380.34</v>
      </c>
      <c r="BJ132" s="28">
        <f t="shared" si="627"/>
        <v>0</v>
      </c>
      <c r="BK132" s="29"/>
      <c r="BL132" s="54">
        <f>_xlfn.XLOOKUP($C132,[23]PSP!$C:$C,[23]PSP!$BL:$BL)</f>
        <v>0</v>
      </c>
      <c r="BM132" s="27">
        <f>_xlfn.XLOOKUP($C132,[23]PSP!$C:$C,[23]PSP!$BM:$BM)</f>
        <v>3380.34</v>
      </c>
      <c r="BN132" s="28">
        <f t="shared" si="628"/>
        <v>0</v>
      </c>
      <c r="BO132" s="29"/>
      <c r="BP132" s="54">
        <f>_xlfn.XLOOKUP($C132,[23]PSP!$C:$C,[23]PSP!$BP:$BP)</f>
        <v>0</v>
      </c>
      <c r="BQ132" s="27">
        <f>_xlfn.XLOOKUP($C132,[23]PSP!$C:$C,[23]PSP!$BQ:$BQ)</f>
        <v>3380.34</v>
      </c>
      <c r="BR132" s="28">
        <f t="shared" si="629"/>
        <v>0</v>
      </c>
      <c r="BS132" s="29"/>
      <c r="BT132" s="54">
        <f>_xlfn.XLOOKUP($C132,[23]PSP!$C:$C,[23]PSP!$BT:$BT)</f>
        <v>0</v>
      </c>
      <c r="BU132" s="27">
        <f>_xlfn.XLOOKUP($C132,[23]PSP!$C:$C,[23]PSP!$BU:$BU)</f>
        <v>3380.34</v>
      </c>
      <c r="BV132" s="28">
        <f t="shared" si="630"/>
        <v>0</v>
      </c>
      <c r="BW132" s="29"/>
      <c r="BX132" s="54">
        <f>_xlfn.XLOOKUP($C132,[23]PSP!$C:$C,[23]PSP!$BX:$BX)</f>
        <v>0</v>
      </c>
      <c r="BY132" s="27">
        <f>_xlfn.XLOOKUP($C132,[23]PSP!$C:$C,[23]PSP!$BY:$BY)</f>
        <v>3380.34</v>
      </c>
      <c r="BZ132" s="28">
        <f t="shared" si="631"/>
        <v>0</v>
      </c>
      <c r="CA132" s="29"/>
      <c r="CB132" s="54">
        <f>_xlfn.XLOOKUP($C132,[23]PSP!$C:$C,[23]PSP!$CB:$CB)</f>
        <v>0</v>
      </c>
      <c r="CC132" s="27">
        <f>_xlfn.XLOOKUP($C132,[23]PSP!$C:$C,[23]PSP!$CC:$CC)</f>
        <v>3380.34</v>
      </c>
      <c r="CD132" s="28">
        <f t="shared" si="632"/>
        <v>0</v>
      </c>
      <c r="CE132" s="29"/>
      <c r="CF132" s="54">
        <f>_xlfn.XLOOKUP($C132,[23]PSP!$C:$C,[23]PSP!$CF:$CF)</f>
        <v>0</v>
      </c>
      <c r="CG132" s="27">
        <f>_xlfn.XLOOKUP($C132,[23]PSP!$C:$C,[23]PSP!$CG:$CG)</f>
        <v>3380.34</v>
      </c>
      <c r="CH132" s="28">
        <f t="shared" si="633"/>
        <v>0</v>
      </c>
      <c r="CI132" s="29"/>
      <c r="CJ132" s="54">
        <f>_xlfn.XLOOKUP($C132,[23]PSP!$C:$C,[23]PSP!$CJ:$CJ)</f>
        <v>0</v>
      </c>
      <c r="CK132" s="27">
        <f>_xlfn.XLOOKUP($C132,[23]PSP!$C:$C,[23]PSP!$CK:$CK)</f>
        <v>3380.34</v>
      </c>
      <c r="CL132" s="28">
        <f t="shared" si="634"/>
        <v>0</v>
      </c>
      <c r="CM132" s="29"/>
      <c r="CN132" s="54">
        <f>_xlfn.XLOOKUP($C132,[23]PSP!$C:$C,[23]PSP!$CN:$CN)</f>
        <v>0</v>
      </c>
      <c r="CO132" s="27">
        <f>_xlfn.XLOOKUP($C132,[23]PSP!$C:$C,[23]PSP!$CO:$CO)</f>
        <v>3380.34</v>
      </c>
      <c r="CP132" s="28">
        <f t="shared" si="635"/>
        <v>0</v>
      </c>
      <c r="CQ132" s="29"/>
      <c r="CR132" s="54">
        <f>_xlfn.XLOOKUP($C132,[23]PSP!$C:$C,[23]PSP!$CR:$CR)</f>
        <v>0</v>
      </c>
      <c r="CS132" s="27">
        <f>_xlfn.XLOOKUP($C132,[23]PSP!$C:$C,[23]PSP!$CS:$CS)</f>
        <v>3380.34</v>
      </c>
      <c r="CT132" s="28">
        <f t="shared" si="636"/>
        <v>0</v>
      </c>
      <c r="CU132" s="29"/>
      <c r="CV132" s="54">
        <f>_xlfn.XLOOKUP($C132,[23]PSP!$C:$C,[23]PSP!$CV:$CV)</f>
        <v>0</v>
      </c>
      <c r="CW132" s="27">
        <f>_xlfn.XLOOKUP($C132,[23]PSP!$C:$C,[23]PSP!$CW:$CW)</f>
        <v>3380.34</v>
      </c>
      <c r="CX132" s="28">
        <f t="shared" si="637"/>
        <v>0</v>
      </c>
      <c r="CY132" s="29"/>
      <c r="CZ132" s="54">
        <f>_xlfn.XLOOKUP($C132,[23]PSP!$C:$C,[23]PSP!$CZ:$CZ)</f>
        <v>0</v>
      </c>
      <c r="DA132" s="27">
        <f>_xlfn.XLOOKUP($C132,[23]PSP!$C:$C,[23]PSP!$DA:$DA)</f>
        <v>3380.34</v>
      </c>
      <c r="DB132" s="28">
        <f t="shared" si="638"/>
        <v>0</v>
      </c>
      <c r="DC132" s="29"/>
      <c r="DD132" s="54">
        <f>_xlfn.XLOOKUP($C132,[23]PSP!$C:$C,[23]PSP!$DD:$DD)</f>
        <v>0</v>
      </c>
      <c r="DE132" s="27">
        <f>_xlfn.XLOOKUP($C132,[23]PSP!$C:$C,[23]PSP!$DE:$DE)</f>
        <v>3380.34</v>
      </c>
      <c r="DF132" s="28">
        <f t="shared" si="639"/>
        <v>0</v>
      </c>
      <c r="DG132" s="29"/>
      <c r="DH132" s="54">
        <f>_xlfn.XLOOKUP($C132,[23]PSP!$C:$C,[23]PSP!$DH:$DH)</f>
        <v>0</v>
      </c>
      <c r="DI132" s="27">
        <f>_xlfn.XLOOKUP($C132,[23]PSP!$C:$C,[23]PSP!$DI:$DI)</f>
        <v>3380.34</v>
      </c>
      <c r="DJ132" s="28">
        <f t="shared" si="640"/>
        <v>0</v>
      </c>
      <c r="DK132" s="29"/>
      <c r="DL132" s="54">
        <f>_xlfn.XLOOKUP($C132,[23]PSP!$C:$C,[23]PSP!$DL:$DL)</f>
        <v>0</v>
      </c>
      <c r="DM132" s="27">
        <f>_xlfn.XLOOKUP($C132,[23]PSP!$C:$C,[23]PSP!$DM:$DM)</f>
        <v>3380.34</v>
      </c>
      <c r="DN132" s="28">
        <f t="shared" si="641"/>
        <v>0</v>
      </c>
      <c r="DO132" s="29"/>
      <c r="DP132" s="54">
        <f>_xlfn.XLOOKUP($C132,[23]PSP!$C:$C,[23]PSP!$DP:$DP)</f>
        <v>0</v>
      </c>
      <c r="DQ132" s="27">
        <f>_xlfn.XLOOKUP($C132,[23]PSP!$C:$C,[23]PSP!$DQ:$DQ)</f>
        <v>3380.34</v>
      </c>
      <c r="DR132" s="28">
        <f t="shared" si="642"/>
        <v>0</v>
      </c>
      <c r="DS132" s="29"/>
      <c r="DT132" s="54">
        <f>_xlfn.XLOOKUP($C132,[23]PSP!$C:$C,[23]PSP!$DT:$DT)</f>
        <v>0</v>
      </c>
      <c r="DU132" s="27">
        <f>_xlfn.XLOOKUP($C132,[23]PSP!$C:$C,[23]PSP!$DU:$DU)</f>
        <v>3380.34</v>
      </c>
      <c r="DV132" s="28">
        <f t="shared" si="643"/>
        <v>0</v>
      </c>
      <c r="DW132" s="29"/>
      <c r="DX132" s="54">
        <f>_xlfn.XLOOKUP($C132,[23]PSP!$C:$C,[23]PSP!$DX:$DX)</f>
        <v>0</v>
      </c>
      <c r="DY132" s="27">
        <f>_xlfn.XLOOKUP($C132,[23]PSP!$C:$C,[23]PSP!$DY:$DY)</f>
        <v>3380.34</v>
      </c>
      <c r="DZ132" s="28">
        <f t="shared" si="644"/>
        <v>0</v>
      </c>
      <c r="EA132" s="29"/>
      <c r="EB132" s="54">
        <f>_xlfn.XLOOKUP($C132,[23]PSP!$C:$C,[23]PSP!$EB:$EB)</f>
        <v>0</v>
      </c>
      <c r="EC132" s="27">
        <f>_xlfn.XLOOKUP($C132,[23]PSP!$C:$C,[23]PSP!$EC:$EC)</f>
        <v>3380.34</v>
      </c>
      <c r="ED132" s="28">
        <f t="shared" si="645"/>
        <v>0</v>
      </c>
      <c r="EE132" s="29"/>
      <c r="EF132" s="54">
        <f>_xlfn.XLOOKUP($C132,[23]PSP!$C:$C,[23]PSP!$EF:$EF)</f>
        <v>0</v>
      </c>
      <c r="EG132" s="27">
        <f>_xlfn.XLOOKUP($C132,[23]PSP!$C:$C,[23]PSP!$EG:$EG)</f>
        <v>3380.34</v>
      </c>
      <c r="EH132" s="28">
        <f t="shared" si="646"/>
        <v>0</v>
      </c>
      <c r="EI132" s="29"/>
      <c r="EJ132" s="54">
        <f>_xlfn.XLOOKUP($C132,[23]PSP!$C:$C,[23]PSP!$EJ:$EJ)</f>
        <v>0</v>
      </c>
      <c r="EK132" s="27">
        <f>_xlfn.XLOOKUP($C132,[23]PSP!$C:$C,[23]PSP!$EK:$EK)</f>
        <v>3380.34</v>
      </c>
      <c r="EL132" s="28">
        <f t="shared" si="647"/>
        <v>0</v>
      </c>
      <c r="EM132" s="29"/>
      <c r="EN132" s="108"/>
      <c r="EO132" s="29">
        <f t="shared" si="443"/>
        <v>0</v>
      </c>
      <c r="EP132" s="29">
        <f t="shared" si="648"/>
        <v>0</v>
      </c>
      <c r="EQ132" s="4" t="b">
        <f t="shared" si="510"/>
        <v>1</v>
      </c>
      <c r="ES132" s="118">
        <f t="shared" si="613"/>
        <v>1.1767000000000001</v>
      </c>
    </row>
    <row r="133" spans="3:149" ht="31.5" x14ac:dyDescent="0.25">
      <c r="C133" s="24" t="s">
        <v>800</v>
      </c>
      <c r="D133" s="43" t="str">
        <f>_xlfn.XLOOKUP($C133,[23]PSP!$C:$C,[23]PSP!$D:$D)</f>
        <v>RO-40310</v>
      </c>
      <c r="E133" s="24" t="str">
        <f>_xlfn.XLOOKUP($C133,[23]PSP!$C:$C,[23]PSP!$E:$E)</f>
        <v>DER/MG</v>
      </c>
      <c r="F133" s="25" t="str">
        <f>_xlfn.XLOOKUP($C133,[23]PSP!$C:$C,[23]PSP!$F:$F)</f>
        <v>BUEIRO DUPLO TUBULAR DE CONCRETO, BDTC Ø 1,20 M - BOCA (EXECUÇÃO, INCLUINDO FORNECIMENTO E TRANSPORTE DE TODOS OS MATERIAIS, EXCLUSIVE ESCAVAÇÃO E COMPACTAÇÃO)</v>
      </c>
      <c r="G133" s="26" t="str">
        <f>_xlfn.XLOOKUP($C133,[23]PSP!$C:$C,[23]PSP!$G:$G)</f>
        <v>U</v>
      </c>
      <c r="H133" s="53">
        <f>_xlfn.XLOOKUP($C133,[23]PSP!$C:$C,[23]PSP!$H:$H)</f>
        <v>0</v>
      </c>
      <c r="I133" s="28">
        <f>_xlfn.XLOOKUP($C133,[23]PSP!$C:$C,[23]PSP!$I:$I)</f>
        <v>0</v>
      </c>
      <c r="J133" s="28">
        <f t="shared" si="614"/>
        <v>0</v>
      </c>
      <c r="K133" s="29"/>
      <c r="L133" s="54">
        <f>_xlfn.XLOOKUP($C133,[23]PSP!$C:$C,[23]PSP!$L:$L)</f>
        <v>0</v>
      </c>
      <c r="M133" s="27">
        <f>_xlfn.XLOOKUP($C133,[23]PSP!$C:$C,[23]PSP!$M:$M)</f>
        <v>4743.51</v>
      </c>
      <c r="N133" s="28">
        <f t="shared" si="615"/>
        <v>0</v>
      </c>
      <c r="O133" s="29"/>
      <c r="P133" s="54">
        <f>_xlfn.XLOOKUP($C133,[23]PSP!$C:$C,[23]PSP!$P:$P)</f>
        <v>0</v>
      </c>
      <c r="Q133" s="27">
        <f>_xlfn.XLOOKUP($C133,[23]PSP!$C:$C,[23]PSP!$Q:$Q)</f>
        <v>4743.51</v>
      </c>
      <c r="R133" s="28">
        <f t="shared" si="616"/>
        <v>0</v>
      </c>
      <c r="S133" s="29"/>
      <c r="T133" s="54">
        <f>_xlfn.XLOOKUP($C133,[23]PSP!$C:$C,[23]PSP!$T:$T)</f>
        <v>0</v>
      </c>
      <c r="U133" s="27">
        <f>_xlfn.XLOOKUP($C133,[23]PSP!$C:$C,[23]PSP!$U:$U)</f>
        <v>4743.51</v>
      </c>
      <c r="V133" s="28">
        <f t="shared" si="617"/>
        <v>0</v>
      </c>
      <c r="W133" s="29"/>
      <c r="X133" s="54">
        <f>_xlfn.XLOOKUP($C133,[23]PSP!$C:$C,[23]PSP!$X:$X)</f>
        <v>0</v>
      </c>
      <c r="Y133" s="27">
        <f>_xlfn.XLOOKUP($C133,[23]PSP!$C:$C,[23]PSP!$Y:$Y)</f>
        <v>4743.51</v>
      </c>
      <c r="Z133" s="28">
        <f t="shared" si="618"/>
        <v>0</v>
      </c>
      <c r="AA133" s="29"/>
      <c r="AB133" s="54">
        <f>_xlfn.XLOOKUP($C133,[23]PSP!$C:$C,[23]PSP!$AB:$AB)</f>
        <v>0</v>
      </c>
      <c r="AC133" s="27">
        <f>_xlfn.XLOOKUP($C133,[23]PSP!$C:$C,[23]PSP!$AC:$AC)</f>
        <v>4743.51</v>
      </c>
      <c r="AD133" s="28">
        <f t="shared" si="619"/>
        <v>0</v>
      </c>
      <c r="AE133" s="29"/>
      <c r="AF133" s="54">
        <f>_xlfn.XLOOKUP($C133,[23]PSP!$C:$C,[23]PSP!$AF:$AF)</f>
        <v>0</v>
      </c>
      <c r="AG133" s="27">
        <f>_xlfn.XLOOKUP($C133,[23]PSP!$C:$C,[23]PSP!$AG:$AG)</f>
        <v>4743.51</v>
      </c>
      <c r="AH133" s="28">
        <f t="shared" si="620"/>
        <v>0</v>
      </c>
      <c r="AI133" s="29"/>
      <c r="AJ133" s="54">
        <f>_xlfn.XLOOKUP($C133,[23]PSP!$C:$C,[23]PSP!$AJ:$AJ)</f>
        <v>0</v>
      </c>
      <c r="AK133" s="27">
        <f>_xlfn.XLOOKUP($C133,[23]PSP!$C:$C,[23]PSP!$AK:$AK)</f>
        <v>4743.51</v>
      </c>
      <c r="AL133" s="28">
        <f t="shared" si="621"/>
        <v>0</v>
      </c>
      <c r="AM133" s="29"/>
      <c r="AN133" s="54">
        <f>_xlfn.XLOOKUP($C133,[23]PSP!$C:$C,[23]PSP!$AN:$AN)</f>
        <v>0</v>
      </c>
      <c r="AO133" s="27">
        <f>_xlfn.XLOOKUP($C133,[23]PSP!$C:$C,[23]PSP!$AO:$AO)</f>
        <v>4743.51</v>
      </c>
      <c r="AP133" s="28">
        <f t="shared" si="622"/>
        <v>0</v>
      </c>
      <c r="AQ133" s="29"/>
      <c r="AR133" s="54">
        <f>_xlfn.XLOOKUP($C133,[23]PSP!$C:$C,[23]PSP!$AR:$AR)</f>
        <v>0</v>
      </c>
      <c r="AS133" s="27">
        <f>_xlfn.XLOOKUP($C133,[23]PSP!$C:$C,[23]PSP!$AS:$AS)</f>
        <v>4743.51</v>
      </c>
      <c r="AT133" s="28">
        <f t="shared" si="623"/>
        <v>0</v>
      </c>
      <c r="AU133" s="29"/>
      <c r="AV133" s="54">
        <f>_xlfn.XLOOKUP($C133,[23]PSP!$C:$C,[23]PSP!$AV:$AV)</f>
        <v>0</v>
      </c>
      <c r="AW133" s="27">
        <f>_xlfn.XLOOKUP($C133,[23]PSP!$C:$C,[23]PSP!$AW:$AW)</f>
        <v>4743.51</v>
      </c>
      <c r="AX133" s="28">
        <f t="shared" si="624"/>
        <v>0</v>
      </c>
      <c r="AY133" s="29"/>
      <c r="AZ133" s="54">
        <f>_xlfn.XLOOKUP($C133,[23]PSP!$C:$C,[23]PSP!$AZ:$AZ)</f>
        <v>0</v>
      </c>
      <c r="BA133" s="27">
        <f>_xlfn.XLOOKUP($C133,[23]PSP!$C:$C,[23]PSP!$BA:$BA)</f>
        <v>4743.51</v>
      </c>
      <c r="BB133" s="28">
        <f t="shared" si="625"/>
        <v>0</v>
      </c>
      <c r="BC133" s="29"/>
      <c r="BD133" s="54">
        <f>_xlfn.XLOOKUP($C133,[23]PSP!$C:$C,[23]PSP!$BD:$BD)</f>
        <v>0</v>
      </c>
      <c r="BE133" s="27">
        <f>_xlfn.XLOOKUP($C133,[23]PSP!$C:$C,[23]PSP!$BE:$BE)</f>
        <v>4743.51</v>
      </c>
      <c r="BF133" s="28">
        <f t="shared" si="626"/>
        <v>0</v>
      </c>
      <c r="BG133" s="29"/>
      <c r="BH133" s="54">
        <f>_xlfn.XLOOKUP($C133,[23]PSP!$C:$C,[23]PSP!$BH:$BH)</f>
        <v>0</v>
      </c>
      <c r="BI133" s="27">
        <f>_xlfn.XLOOKUP($C133,[23]PSP!$C:$C,[23]PSP!$BI:$BI)</f>
        <v>4743.51</v>
      </c>
      <c r="BJ133" s="28">
        <f t="shared" si="627"/>
        <v>0</v>
      </c>
      <c r="BK133" s="29"/>
      <c r="BL133" s="54">
        <f>_xlfn.XLOOKUP($C133,[23]PSP!$C:$C,[23]PSP!$BL:$BL)</f>
        <v>0</v>
      </c>
      <c r="BM133" s="27">
        <f>_xlfn.XLOOKUP($C133,[23]PSP!$C:$C,[23]PSP!$BM:$BM)</f>
        <v>4743.51</v>
      </c>
      <c r="BN133" s="28">
        <f t="shared" si="628"/>
        <v>0</v>
      </c>
      <c r="BO133" s="29"/>
      <c r="BP133" s="54">
        <f>_xlfn.XLOOKUP($C133,[23]PSP!$C:$C,[23]PSP!$BP:$BP)</f>
        <v>0</v>
      </c>
      <c r="BQ133" s="27">
        <f>_xlfn.XLOOKUP($C133,[23]PSP!$C:$C,[23]PSP!$BQ:$BQ)</f>
        <v>4743.51</v>
      </c>
      <c r="BR133" s="28">
        <f t="shared" si="629"/>
        <v>0</v>
      </c>
      <c r="BS133" s="29"/>
      <c r="BT133" s="54">
        <f>_xlfn.XLOOKUP($C133,[23]PSP!$C:$C,[23]PSP!$BT:$BT)</f>
        <v>0</v>
      </c>
      <c r="BU133" s="27">
        <f>_xlfn.XLOOKUP($C133,[23]PSP!$C:$C,[23]PSP!$BU:$BU)</f>
        <v>4743.51</v>
      </c>
      <c r="BV133" s="28">
        <f t="shared" si="630"/>
        <v>0</v>
      </c>
      <c r="BW133" s="29"/>
      <c r="BX133" s="54">
        <f>_xlfn.XLOOKUP($C133,[23]PSP!$C:$C,[23]PSP!$BX:$BX)</f>
        <v>0</v>
      </c>
      <c r="BY133" s="27">
        <f>_xlfn.XLOOKUP($C133,[23]PSP!$C:$C,[23]PSP!$BY:$BY)</f>
        <v>4743.51</v>
      </c>
      <c r="BZ133" s="28">
        <f t="shared" si="631"/>
        <v>0</v>
      </c>
      <c r="CA133" s="29"/>
      <c r="CB133" s="54">
        <f>_xlfn.XLOOKUP($C133,[23]PSP!$C:$C,[23]PSP!$CB:$CB)</f>
        <v>0</v>
      </c>
      <c r="CC133" s="27">
        <f>_xlfn.XLOOKUP($C133,[23]PSP!$C:$C,[23]PSP!$CC:$CC)</f>
        <v>4743.51</v>
      </c>
      <c r="CD133" s="28">
        <f t="shared" si="632"/>
        <v>0</v>
      </c>
      <c r="CE133" s="29"/>
      <c r="CF133" s="54">
        <f>_xlfn.XLOOKUP($C133,[23]PSP!$C:$C,[23]PSP!$CF:$CF)</f>
        <v>0</v>
      </c>
      <c r="CG133" s="27">
        <f>_xlfn.XLOOKUP($C133,[23]PSP!$C:$C,[23]PSP!$CG:$CG)</f>
        <v>4743.51</v>
      </c>
      <c r="CH133" s="28">
        <f t="shared" si="633"/>
        <v>0</v>
      </c>
      <c r="CI133" s="29"/>
      <c r="CJ133" s="54">
        <f>_xlfn.XLOOKUP($C133,[23]PSP!$C:$C,[23]PSP!$CJ:$CJ)</f>
        <v>0</v>
      </c>
      <c r="CK133" s="27">
        <f>_xlfn.XLOOKUP($C133,[23]PSP!$C:$C,[23]PSP!$CK:$CK)</f>
        <v>4743.51</v>
      </c>
      <c r="CL133" s="28">
        <f t="shared" si="634"/>
        <v>0</v>
      </c>
      <c r="CM133" s="29"/>
      <c r="CN133" s="54">
        <f>_xlfn.XLOOKUP($C133,[23]PSP!$C:$C,[23]PSP!$CN:$CN)</f>
        <v>0</v>
      </c>
      <c r="CO133" s="27">
        <f>_xlfn.XLOOKUP($C133,[23]PSP!$C:$C,[23]PSP!$CO:$CO)</f>
        <v>4743.51</v>
      </c>
      <c r="CP133" s="28">
        <f t="shared" si="635"/>
        <v>0</v>
      </c>
      <c r="CQ133" s="29"/>
      <c r="CR133" s="54">
        <f>_xlfn.XLOOKUP($C133,[23]PSP!$C:$C,[23]PSP!$CR:$CR)</f>
        <v>0</v>
      </c>
      <c r="CS133" s="27">
        <f>_xlfn.XLOOKUP($C133,[23]PSP!$C:$C,[23]PSP!$CS:$CS)</f>
        <v>4743.51</v>
      </c>
      <c r="CT133" s="28">
        <f t="shared" si="636"/>
        <v>0</v>
      </c>
      <c r="CU133" s="29"/>
      <c r="CV133" s="54">
        <f>_xlfn.XLOOKUP($C133,[23]PSP!$C:$C,[23]PSP!$CV:$CV)</f>
        <v>0</v>
      </c>
      <c r="CW133" s="27">
        <f>_xlfn.XLOOKUP($C133,[23]PSP!$C:$C,[23]PSP!$CW:$CW)</f>
        <v>4743.51</v>
      </c>
      <c r="CX133" s="28">
        <f t="shared" si="637"/>
        <v>0</v>
      </c>
      <c r="CY133" s="29"/>
      <c r="CZ133" s="54">
        <f>_xlfn.XLOOKUP($C133,[23]PSP!$C:$C,[23]PSP!$CZ:$CZ)</f>
        <v>0</v>
      </c>
      <c r="DA133" s="27">
        <f>_xlfn.XLOOKUP($C133,[23]PSP!$C:$C,[23]PSP!$DA:$DA)</f>
        <v>4743.51</v>
      </c>
      <c r="DB133" s="28">
        <f t="shared" si="638"/>
        <v>0</v>
      </c>
      <c r="DC133" s="29"/>
      <c r="DD133" s="54">
        <f>_xlfn.XLOOKUP($C133,[23]PSP!$C:$C,[23]PSP!$DD:$DD)</f>
        <v>0</v>
      </c>
      <c r="DE133" s="27">
        <f>_xlfn.XLOOKUP($C133,[23]PSP!$C:$C,[23]PSP!$DE:$DE)</f>
        <v>4743.51</v>
      </c>
      <c r="DF133" s="28">
        <f t="shared" si="639"/>
        <v>0</v>
      </c>
      <c r="DG133" s="29"/>
      <c r="DH133" s="54">
        <f>_xlfn.XLOOKUP($C133,[23]PSP!$C:$C,[23]PSP!$DH:$DH)</f>
        <v>0</v>
      </c>
      <c r="DI133" s="27">
        <f>_xlfn.XLOOKUP($C133,[23]PSP!$C:$C,[23]PSP!$DI:$DI)</f>
        <v>4743.51</v>
      </c>
      <c r="DJ133" s="28">
        <f t="shared" si="640"/>
        <v>0</v>
      </c>
      <c r="DK133" s="29"/>
      <c r="DL133" s="54">
        <f>_xlfn.XLOOKUP($C133,[23]PSP!$C:$C,[23]PSP!$DL:$DL)</f>
        <v>0</v>
      </c>
      <c r="DM133" s="27">
        <f>_xlfn.XLOOKUP($C133,[23]PSP!$C:$C,[23]PSP!$DM:$DM)</f>
        <v>4743.51</v>
      </c>
      <c r="DN133" s="28">
        <f t="shared" si="641"/>
        <v>0</v>
      </c>
      <c r="DO133" s="29"/>
      <c r="DP133" s="54">
        <f>_xlfn.XLOOKUP($C133,[23]PSP!$C:$C,[23]PSP!$DP:$DP)</f>
        <v>0</v>
      </c>
      <c r="DQ133" s="27">
        <f>_xlfn.XLOOKUP($C133,[23]PSP!$C:$C,[23]PSP!$DQ:$DQ)</f>
        <v>4743.51</v>
      </c>
      <c r="DR133" s="28">
        <f t="shared" si="642"/>
        <v>0</v>
      </c>
      <c r="DS133" s="29"/>
      <c r="DT133" s="54">
        <f>_xlfn.XLOOKUP($C133,[23]PSP!$C:$C,[23]PSP!$DT:$DT)</f>
        <v>0</v>
      </c>
      <c r="DU133" s="27">
        <f>_xlfn.XLOOKUP($C133,[23]PSP!$C:$C,[23]PSP!$DU:$DU)</f>
        <v>4743.51</v>
      </c>
      <c r="DV133" s="28">
        <f t="shared" si="643"/>
        <v>0</v>
      </c>
      <c r="DW133" s="29"/>
      <c r="DX133" s="54">
        <f>_xlfn.XLOOKUP($C133,[23]PSP!$C:$C,[23]PSP!$DX:$DX)</f>
        <v>0</v>
      </c>
      <c r="DY133" s="27">
        <f>_xlfn.XLOOKUP($C133,[23]PSP!$C:$C,[23]PSP!$DY:$DY)</f>
        <v>4743.51</v>
      </c>
      <c r="DZ133" s="28">
        <f t="shared" si="644"/>
        <v>0</v>
      </c>
      <c r="EA133" s="29"/>
      <c r="EB133" s="54">
        <f>_xlfn.XLOOKUP($C133,[23]PSP!$C:$C,[23]PSP!$EB:$EB)</f>
        <v>0</v>
      </c>
      <c r="EC133" s="27">
        <f>_xlfn.XLOOKUP($C133,[23]PSP!$C:$C,[23]PSP!$EC:$EC)</f>
        <v>4743.51</v>
      </c>
      <c r="ED133" s="28">
        <f t="shared" si="645"/>
        <v>0</v>
      </c>
      <c r="EE133" s="29"/>
      <c r="EF133" s="54">
        <f>_xlfn.XLOOKUP($C133,[23]PSP!$C:$C,[23]PSP!$EF:$EF)</f>
        <v>0</v>
      </c>
      <c r="EG133" s="27">
        <f>_xlfn.XLOOKUP($C133,[23]PSP!$C:$C,[23]PSP!$EG:$EG)</f>
        <v>4743.51</v>
      </c>
      <c r="EH133" s="28">
        <f t="shared" si="646"/>
        <v>0</v>
      </c>
      <c r="EI133" s="29"/>
      <c r="EJ133" s="54">
        <f>_xlfn.XLOOKUP($C133,[23]PSP!$C:$C,[23]PSP!$EJ:$EJ)</f>
        <v>0</v>
      </c>
      <c r="EK133" s="27">
        <f>_xlfn.XLOOKUP($C133,[23]PSP!$C:$C,[23]PSP!$EK:$EK)</f>
        <v>4743.51</v>
      </c>
      <c r="EL133" s="28">
        <f t="shared" si="647"/>
        <v>0</v>
      </c>
      <c r="EM133" s="29"/>
      <c r="EN133" s="108"/>
      <c r="EO133" s="29">
        <f t="shared" si="443"/>
        <v>0</v>
      </c>
      <c r="EP133" s="29">
        <f t="shared" si="648"/>
        <v>0</v>
      </c>
      <c r="EQ133" s="4" t="b">
        <f t="shared" si="510"/>
        <v>1</v>
      </c>
      <c r="ES133" s="118">
        <f t="shared" si="613"/>
        <v>1.1767000000000001</v>
      </c>
    </row>
    <row r="134" spans="3:149" ht="31.5" x14ac:dyDescent="0.25">
      <c r="C134" s="24" t="s">
        <v>801</v>
      </c>
      <c r="D134" s="43" t="str">
        <f>_xlfn.XLOOKUP($C134,[23]PSP!$C:$C,[23]PSP!$D:$D)</f>
        <v>RO-42197</v>
      </c>
      <c r="E134" s="24" t="str">
        <f>_xlfn.XLOOKUP($C134,[23]PSP!$C:$C,[23]PSP!$E:$E)</f>
        <v>DER/MG</v>
      </c>
      <c r="F134" s="25" t="str">
        <f>_xlfn.XLOOKUP($C134,[23]PSP!$C:$C,[23]PSP!$F:$F)</f>
        <v>BUEIRO SIMPLES TUBULAR DE CONCRETO. BSTC Ø 1,50 M - BOCA (EXECUÇÃO, INCLUINDO FORNECIMENTO E TRANSPORTE DE TODOS OS MATERIAIS, EXCLUSIVE ESCAVAÇÃO E COMPACTAÇÃO)</v>
      </c>
      <c r="G134" s="26" t="str">
        <f>_xlfn.XLOOKUP($C134,[23]PSP!$C:$C,[23]PSP!$G:$G)</f>
        <v>U</v>
      </c>
      <c r="H134" s="53">
        <f>_xlfn.XLOOKUP($C134,[23]PSP!$C:$C,[23]PSP!$H:$H)</f>
        <v>0</v>
      </c>
      <c r="I134" s="28">
        <f>_xlfn.XLOOKUP($C134,[23]PSP!$C:$C,[23]PSP!$I:$I)</f>
        <v>0</v>
      </c>
      <c r="J134" s="28">
        <f t="shared" si="614"/>
        <v>0</v>
      </c>
      <c r="K134" s="29"/>
      <c r="L134" s="54">
        <f>_xlfn.XLOOKUP($C134,[23]PSP!$C:$C,[23]PSP!$L:$L)</f>
        <v>0</v>
      </c>
      <c r="M134" s="27">
        <f>_xlfn.XLOOKUP($C134,[23]PSP!$C:$C,[23]PSP!$M:$M)</f>
        <v>6201.82</v>
      </c>
      <c r="N134" s="28">
        <f t="shared" si="615"/>
        <v>0</v>
      </c>
      <c r="O134" s="29"/>
      <c r="P134" s="54">
        <f>_xlfn.XLOOKUP($C134,[23]PSP!$C:$C,[23]PSP!$P:$P)</f>
        <v>0</v>
      </c>
      <c r="Q134" s="27">
        <f>_xlfn.XLOOKUP($C134,[23]PSP!$C:$C,[23]PSP!$Q:$Q)</f>
        <v>6201.82</v>
      </c>
      <c r="R134" s="28">
        <f t="shared" si="616"/>
        <v>0</v>
      </c>
      <c r="S134" s="29"/>
      <c r="T134" s="54">
        <f>_xlfn.XLOOKUP($C134,[23]PSP!$C:$C,[23]PSP!$T:$T)</f>
        <v>0</v>
      </c>
      <c r="U134" s="27">
        <f>_xlfn.XLOOKUP($C134,[23]PSP!$C:$C,[23]PSP!$U:$U)</f>
        <v>6201.82</v>
      </c>
      <c r="V134" s="28">
        <f t="shared" si="617"/>
        <v>0</v>
      </c>
      <c r="W134" s="29"/>
      <c r="X134" s="54">
        <f>_xlfn.XLOOKUP($C134,[23]PSP!$C:$C,[23]PSP!$X:$X)</f>
        <v>0</v>
      </c>
      <c r="Y134" s="27">
        <f>_xlfn.XLOOKUP($C134,[23]PSP!$C:$C,[23]PSP!$Y:$Y)</f>
        <v>6201.82</v>
      </c>
      <c r="Z134" s="28">
        <f t="shared" si="618"/>
        <v>0</v>
      </c>
      <c r="AA134" s="29"/>
      <c r="AB134" s="54">
        <f>_xlfn.XLOOKUP($C134,[23]PSP!$C:$C,[23]PSP!$AB:$AB)</f>
        <v>0</v>
      </c>
      <c r="AC134" s="27">
        <f>_xlfn.XLOOKUP($C134,[23]PSP!$C:$C,[23]PSP!$AC:$AC)</f>
        <v>6201.82</v>
      </c>
      <c r="AD134" s="28">
        <f t="shared" si="619"/>
        <v>0</v>
      </c>
      <c r="AE134" s="29"/>
      <c r="AF134" s="54">
        <f>_xlfn.XLOOKUP($C134,[23]PSP!$C:$C,[23]PSP!$AF:$AF)</f>
        <v>0</v>
      </c>
      <c r="AG134" s="27">
        <f>_xlfn.XLOOKUP($C134,[23]PSP!$C:$C,[23]PSP!$AG:$AG)</f>
        <v>6201.82</v>
      </c>
      <c r="AH134" s="28">
        <f t="shared" si="620"/>
        <v>0</v>
      </c>
      <c r="AI134" s="29"/>
      <c r="AJ134" s="54">
        <f>_xlfn.XLOOKUP($C134,[23]PSP!$C:$C,[23]PSP!$AJ:$AJ)</f>
        <v>0</v>
      </c>
      <c r="AK134" s="27">
        <f>_xlfn.XLOOKUP($C134,[23]PSP!$C:$C,[23]PSP!$AK:$AK)</f>
        <v>6201.82</v>
      </c>
      <c r="AL134" s="28">
        <f t="shared" si="621"/>
        <v>0</v>
      </c>
      <c r="AM134" s="29"/>
      <c r="AN134" s="54">
        <f>_xlfn.XLOOKUP($C134,[23]PSP!$C:$C,[23]PSP!$AN:$AN)</f>
        <v>0</v>
      </c>
      <c r="AO134" s="27">
        <f>_xlfn.XLOOKUP($C134,[23]PSP!$C:$C,[23]PSP!$AO:$AO)</f>
        <v>6201.82</v>
      </c>
      <c r="AP134" s="28">
        <f t="shared" si="622"/>
        <v>0</v>
      </c>
      <c r="AQ134" s="29"/>
      <c r="AR134" s="54">
        <f>_xlfn.XLOOKUP($C134,[23]PSP!$C:$C,[23]PSP!$AR:$AR)</f>
        <v>0</v>
      </c>
      <c r="AS134" s="27">
        <f>_xlfn.XLOOKUP($C134,[23]PSP!$C:$C,[23]PSP!$AS:$AS)</f>
        <v>6201.82</v>
      </c>
      <c r="AT134" s="28">
        <f t="shared" si="623"/>
        <v>0</v>
      </c>
      <c r="AU134" s="29"/>
      <c r="AV134" s="54">
        <f>_xlfn.XLOOKUP($C134,[23]PSP!$C:$C,[23]PSP!$AV:$AV)</f>
        <v>0</v>
      </c>
      <c r="AW134" s="27">
        <f>_xlfn.XLOOKUP($C134,[23]PSP!$C:$C,[23]PSP!$AW:$AW)</f>
        <v>6201.82</v>
      </c>
      <c r="AX134" s="28">
        <f t="shared" si="624"/>
        <v>0</v>
      </c>
      <c r="AY134" s="29"/>
      <c r="AZ134" s="54">
        <f>_xlfn.XLOOKUP($C134,[23]PSP!$C:$C,[23]PSP!$AZ:$AZ)</f>
        <v>0</v>
      </c>
      <c r="BA134" s="27">
        <f>_xlfn.XLOOKUP($C134,[23]PSP!$C:$C,[23]PSP!$BA:$BA)</f>
        <v>6201.82</v>
      </c>
      <c r="BB134" s="28">
        <f t="shared" si="625"/>
        <v>0</v>
      </c>
      <c r="BC134" s="29"/>
      <c r="BD134" s="54">
        <f>_xlfn.XLOOKUP($C134,[23]PSP!$C:$C,[23]PSP!$BD:$BD)</f>
        <v>0</v>
      </c>
      <c r="BE134" s="27">
        <f>_xlfn.XLOOKUP($C134,[23]PSP!$C:$C,[23]PSP!$BE:$BE)</f>
        <v>6201.82</v>
      </c>
      <c r="BF134" s="28">
        <f t="shared" si="626"/>
        <v>0</v>
      </c>
      <c r="BG134" s="29"/>
      <c r="BH134" s="54">
        <f>_xlfn.XLOOKUP($C134,[23]PSP!$C:$C,[23]PSP!$BH:$BH)</f>
        <v>0</v>
      </c>
      <c r="BI134" s="27">
        <f>_xlfn.XLOOKUP($C134,[23]PSP!$C:$C,[23]PSP!$BI:$BI)</f>
        <v>6201.82</v>
      </c>
      <c r="BJ134" s="28">
        <f t="shared" si="627"/>
        <v>0</v>
      </c>
      <c r="BK134" s="29"/>
      <c r="BL134" s="54">
        <f>_xlfn.XLOOKUP($C134,[23]PSP!$C:$C,[23]PSP!$BL:$BL)</f>
        <v>0</v>
      </c>
      <c r="BM134" s="27">
        <f>_xlfn.XLOOKUP($C134,[23]PSP!$C:$C,[23]PSP!$BM:$BM)</f>
        <v>6201.82</v>
      </c>
      <c r="BN134" s="28">
        <f t="shared" si="628"/>
        <v>0</v>
      </c>
      <c r="BO134" s="29"/>
      <c r="BP134" s="54">
        <f>_xlfn.XLOOKUP($C134,[23]PSP!$C:$C,[23]PSP!$BP:$BP)</f>
        <v>0</v>
      </c>
      <c r="BQ134" s="27">
        <f>_xlfn.XLOOKUP($C134,[23]PSP!$C:$C,[23]PSP!$BQ:$BQ)</f>
        <v>6201.82</v>
      </c>
      <c r="BR134" s="28">
        <f t="shared" si="629"/>
        <v>0</v>
      </c>
      <c r="BS134" s="29"/>
      <c r="BT134" s="54">
        <f>_xlfn.XLOOKUP($C134,[23]PSP!$C:$C,[23]PSP!$BT:$BT)</f>
        <v>0</v>
      </c>
      <c r="BU134" s="27">
        <f>_xlfn.XLOOKUP($C134,[23]PSP!$C:$C,[23]PSP!$BU:$BU)</f>
        <v>6201.82</v>
      </c>
      <c r="BV134" s="28">
        <f t="shared" si="630"/>
        <v>0</v>
      </c>
      <c r="BW134" s="29"/>
      <c r="BX134" s="54">
        <f>_xlfn.XLOOKUP($C134,[23]PSP!$C:$C,[23]PSP!$BX:$BX)</f>
        <v>0</v>
      </c>
      <c r="BY134" s="27">
        <f>_xlfn.XLOOKUP($C134,[23]PSP!$C:$C,[23]PSP!$BY:$BY)</f>
        <v>6201.82</v>
      </c>
      <c r="BZ134" s="28">
        <f t="shared" si="631"/>
        <v>0</v>
      </c>
      <c r="CA134" s="29"/>
      <c r="CB134" s="54">
        <f>_xlfn.XLOOKUP($C134,[23]PSP!$C:$C,[23]PSP!$CB:$CB)</f>
        <v>0</v>
      </c>
      <c r="CC134" s="27">
        <f>_xlfn.XLOOKUP($C134,[23]PSP!$C:$C,[23]PSP!$CC:$CC)</f>
        <v>6201.82</v>
      </c>
      <c r="CD134" s="28">
        <f t="shared" si="632"/>
        <v>0</v>
      </c>
      <c r="CE134" s="29"/>
      <c r="CF134" s="54">
        <f>_xlfn.XLOOKUP($C134,[23]PSP!$C:$C,[23]PSP!$CF:$CF)</f>
        <v>0</v>
      </c>
      <c r="CG134" s="27">
        <f>_xlfn.XLOOKUP($C134,[23]PSP!$C:$C,[23]PSP!$CG:$CG)</f>
        <v>6201.82</v>
      </c>
      <c r="CH134" s="28">
        <f t="shared" si="633"/>
        <v>0</v>
      </c>
      <c r="CI134" s="29"/>
      <c r="CJ134" s="54">
        <f>_xlfn.XLOOKUP($C134,[23]PSP!$C:$C,[23]PSP!$CJ:$CJ)</f>
        <v>0</v>
      </c>
      <c r="CK134" s="27">
        <f>_xlfn.XLOOKUP($C134,[23]PSP!$C:$C,[23]PSP!$CK:$CK)</f>
        <v>6201.82</v>
      </c>
      <c r="CL134" s="28">
        <f t="shared" si="634"/>
        <v>0</v>
      </c>
      <c r="CM134" s="29"/>
      <c r="CN134" s="54">
        <f>_xlfn.XLOOKUP($C134,[23]PSP!$C:$C,[23]PSP!$CN:$CN)</f>
        <v>0</v>
      </c>
      <c r="CO134" s="27">
        <f>_xlfn.XLOOKUP($C134,[23]PSP!$C:$C,[23]PSP!$CO:$CO)</f>
        <v>6201.82</v>
      </c>
      <c r="CP134" s="28">
        <f t="shared" si="635"/>
        <v>0</v>
      </c>
      <c r="CQ134" s="29"/>
      <c r="CR134" s="54">
        <f>_xlfn.XLOOKUP($C134,[23]PSP!$C:$C,[23]PSP!$CR:$CR)</f>
        <v>0</v>
      </c>
      <c r="CS134" s="27">
        <f>_xlfn.XLOOKUP($C134,[23]PSP!$C:$C,[23]PSP!$CS:$CS)</f>
        <v>6201.82</v>
      </c>
      <c r="CT134" s="28">
        <f t="shared" si="636"/>
        <v>0</v>
      </c>
      <c r="CU134" s="29"/>
      <c r="CV134" s="54">
        <f>_xlfn.XLOOKUP($C134,[23]PSP!$C:$C,[23]PSP!$CV:$CV)</f>
        <v>0</v>
      </c>
      <c r="CW134" s="27">
        <f>_xlfn.XLOOKUP($C134,[23]PSP!$C:$C,[23]PSP!$CW:$CW)</f>
        <v>6201.82</v>
      </c>
      <c r="CX134" s="28">
        <f t="shared" si="637"/>
        <v>0</v>
      </c>
      <c r="CY134" s="29"/>
      <c r="CZ134" s="54">
        <f>_xlfn.XLOOKUP($C134,[23]PSP!$C:$C,[23]PSP!$CZ:$CZ)</f>
        <v>0</v>
      </c>
      <c r="DA134" s="27">
        <f>_xlfn.XLOOKUP($C134,[23]PSP!$C:$C,[23]PSP!$DA:$DA)</f>
        <v>6201.82</v>
      </c>
      <c r="DB134" s="28">
        <f t="shared" si="638"/>
        <v>0</v>
      </c>
      <c r="DC134" s="29"/>
      <c r="DD134" s="54">
        <f>_xlfn.XLOOKUP($C134,[23]PSP!$C:$C,[23]PSP!$DD:$DD)</f>
        <v>0</v>
      </c>
      <c r="DE134" s="27">
        <f>_xlfn.XLOOKUP($C134,[23]PSP!$C:$C,[23]PSP!$DE:$DE)</f>
        <v>6201.82</v>
      </c>
      <c r="DF134" s="28">
        <f t="shared" si="639"/>
        <v>0</v>
      </c>
      <c r="DG134" s="29"/>
      <c r="DH134" s="54">
        <f>_xlfn.XLOOKUP($C134,[23]PSP!$C:$C,[23]PSP!$DH:$DH)</f>
        <v>0</v>
      </c>
      <c r="DI134" s="27">
        <f>_xlfn.XLOOKUP($C134,[23]PSP!$C:$C,[23]PSP!$DI:$DI)</f>
        <v>6201.82</v>
      </c>
      <c r="DJ134" s="28">
        <f t="shared" si="640"/>
        <v>0</v>
      </c>
      <c r="DK134" s="29"/>
      <c r="DL134" s="54">
        <f>_xlfn.XLOOKUP($C134,[23]PSP!$C:$C,[23]PSP!$DL:$DL)</f>
        <v>0</v>
      </c>
      <c r="DM134" s="27">
        <f>_xlfn.XLOOKUP($C134,[23]PSP!$C:$C,[23]PSP!$DM:$DM)</f>
        <v>6201.82</v>
      </c>
      <c r="DN134" s="28">
        <f t="shared" si="641"/>
        <v>0</v>
      </c>
      <c r="DO134" s="29"/>
      <c r="DP134" s="54">
        <f>_xlfn.XLOOKUP($C134,[23]PSP!$C:$C,[23]PSP!$DP:$DP)</f>
        <v>0</v>
      </c>
      <c r="DQ134" s="27">
        <f>_xlfn.XLOOKUP($C134,[23]PSP!$C:$C,[23]PSP!$DQ:$DQ)</f>
        <v>6201.82</v>
      </c>
      <c r="DR134" s="28">
        <f t="shared" si="642"/>
        <v>0</v>
      </c>
      <c r="DS134" s="29"/>
      <c r="DT134" s="54">
        <f>_xlfn.XLOOKUP($C134,[23]PSP!$C:$C,[23]PSP!$DT:$DT)</f>
        <v>0</v>
      </c>
      <c r="DU134" s="27">
        <f>_xlfn.XLOOKUP($C134,[23]PSP!$C:$C,[23]PSP!$DU:$DU)</f>
        <v>6201.82</v>
      </c>
      <c r="DV134" s="28">
        <f t="shared" si="643"/>
        <v>0</v>
      </c>
      <c r="DW134" s="29"/>
      <c r="DX134" s="54">
        <f>_xlfn.XLOOKUP($C134,[23]PSP!$C:$C,[23]PSP!$DX:$DX)</f>
        <v>0</v>
      </c>
      <c r="DY134" s="27">
        <f>_xlfn.XLOOKUP($C134,[23]PSP!$C:$C,[23]PSP!$DY:$DY)</f>
        <v>6201.82</v>
      </c>
      <c r="DZ134" s="28">
        <f t="shared" si="644"/>
        <v>0</v>
      </c>
      <c r="EA134" s="29"/>
      <c r="EB134" s="54">
        <f>_xlfn.XLOOKUP($C134,[23]PSP!$C:$C,[23]PSP!$EB:$EB)</f>
        <v>0</v>
      </c>
      <c r="EC134" s="27">
        <f>_xlfn.XLOOKUP($C134,[23]PSP!$C:$C,[23]PSP!$EC:$EC)</f>
        <v>6201.82</v>
      </c>
      <c r="ED134" s="28">
        <f t="shared" si="645"/>
        <v>0</v>
      </c>
      <c r="EE134" s="29"/>
      <c r="EF134" s="54">
        <f>_xlfn.XLOOKUP($C134,[23]PSP!$C:$C,[23]PSP!$EF:$EF)</f>
        <v>0</v>
      </c>
      <c r="EG134" s="27">
        <f>_xlfn.XLOOKUP($C134,[23]PSP!$C:$C,[23]PSP!$EG:$EG)</f>
        <v>6201.82</v>
      </c>
      <c r="EH134" s="28">
        <f t="shared" si="646"/>
        <v>0</v>
      </c>
      <c r="EI134" s="29"/>
      <c r="EJ134" s="54">
        <f>_xlfn.XLOOKUP($C134,[23]PSP!$C:$C,[23]PSP!$EJ:$EJ)</f>
        <v>0</v>
      </c>
      <c r="EK134" s="27">
        <f>_xlfn.XLOOKUP($C134,[23]PSP!$C:$C,[23]PSP!$EK:$EK)</f>
        <v>6201.82</v>
      </c>
      <c r="EL134" s="28">
        <f t="shared" si="647"/>
        <v>0</v>
      </c>
      <c r="EM134" s="29"/>
      <c r="EN134" s="108"/>
      <c r="EO134" s="29">
        <f t="shared" si="443"/>
        <v>0</v>
      </c>
      <c r="EP134" s="29">
        <f t="shared" si="648"/>
        <v>0</v>
      </c>
      <c r="EQ134" s="4" t="b">
        <f t="shared" si="510"/>
        <v>1</v>
      </c>
      <c r="ES134" s="118">
        <f t="shared" si="613"/>
        <v>1.1767000000000001</v>
      </c>
    </row>
    <row r="135" spans="3:149" ht="31.5" x14ac:dyDescent="0.25">
      <c r="C135" s="24" t="s">
        <v>802</v>
      </c>
      <c r="D135" s="43" t="str">
        <f>_xlfn.XLOOKUP($C135,[23]PSP!$C:$C,[23]PSP!$D:$D)</f>
        <v>RO-40311</v>
      </c>
      <c r="E135" s="24" t="str">
        <f>_xlfn.XLOOKUP($C135,[23]PSP!$C:$C,[23]PSP!$E:$E)</f>
        <v>DER/MG</v>
      </c>
      <c r="F135" s="25" t="str">
        <f>_xlfn.XLOOKUP($C135,[23]PSP!$C:$C,[23]PSP!$F:$F)</f>
        <v>BUEIRO DUPLO TUBULAR DE CONCRETO, BDTC Ø 1,50 M - BOCA (EXECUÇÃO, INCLUINDO FORNECIMENTO E TRANSPORTE DE TODOS OS MATERIAIS, EXCLUSIVE ESCAVAÇÃO E COMPACTAÇÃO)</v>
      </c>
      <c r="G135" s="26" t="str">
        <f>_xlfn.XLOOKUP($C135,[23]PSP!$C:$C,[23]PSP!$G:$G)</f>
        <v>U</v>
      </c>
      <c r="H135" s="53">
        <f>_xlfn.XLOOKUP($C135,[23]PSP!$C:$C,[23]PSP!$H:$H)</f>
        <v>0</v>
      </c>
      <c r="I135" s="28">
        <f>_xlfn.XLOOKUP($C135,[23]PSP!$C:$C,[23]PSP!$I:$I)</f>
        <v>0</v>
      </c>
      <c r="J135" s="28">
        <f t="shared" si="614"/>
        <v>0</v>
      </c>
      <c r="K135" s="29"/>
      <c r="L135" s="54">
        <f>_xlfn.XLOOKUP($C135,[23]PSP!$C:$C,[23]PSP!$L:$L)</f>
        <v>0</v>
      </c>
      <c r="M135" s="27">
        <f>_xlfn.XLOOKUP($C135,[23]PSP!$C:$C,[23]PSP!$M:$M)</f>
        <v>8498.57</v>
      </c>
      <c r="N135" s="28">
        <f t="shared" si="615"/>
        <v>0</v>
      </c>
      <c r="O135" s="29"/>
      <c r="P135" s="54">
        <f>_xlfn.XLOOKUP($C135,[23]PSP!$C:$C,[23]PSP!$P:$P)</f>
        <v>0</v>
      </c>
      <c r="Q135" s="27">
        <f>_xlfn.XLOOKUP($C135,[23]PSP!$C:$C,[23]PSP!$Q:$Q)</f>
        <v>8498.57</v>
      </c>
      <c r="R135" s="28">
        <f t="shared" si="616"/>
        <v>0</v>
      </c>
      <c r="S135" s="29"/>
      <c r="T135" s="54">
        <f>_xlfn.XLOOKUP($C135,[23]PSP!$C:$C,[23]PSP!$T:$T)</f>
        <v>0</v>
      </c>
      <c r="U135" s="27">
        <f>_xlfn.XLOOKUP($C135,[23]PSP!$C:$C,[23]PSP!$U:$U)</f>
        <v>8498.57</v>
      </c>
      <c r="V135" s="28">
        <f t="shared" si="617"/>
        <v>0</v>
      </c>
      <c r="W135" s="29"/>
      <c r="X135" s="54">
        <f>_xlfn.XLOOKUP($C135,[23]PSP!$C:$C,[23]PSP!$X:$X)</f>
        <v>0</v>
      </c>
      <c r="Y135" s="27">
        <f>_xlfn.XLOOKUP($C135,[23]PSP!$C:$C,[23]PSP!$Y:$Y)</f>
        <v>8498.57</v>
      </c>
      <c r="Z135" s="28">
        <f t="shared" si="618"/>
        <v>0</v>
      </c>
      <c r="AA135" s="29"/>
      <c r="AB135" s="54">
        <f>_xlfn.XLOOKUP($C135,[23]PSP!$C:$C,[23]PSP!$AB:$AB)</f>
        <v>0</v>
      </c>
      <c r="AC135" s="27">
        <f>_xlfn.XLOOKUP($C135,[23]PSP!$C:$C,[23]PSP!$AC:$AC)</f>
        <v>8498.57</v>
      </c>
      <c r="AD135" s="28">
        <f t="shared" si="619"/>
        <v>0</v>
      </c>
      <c r="AE135" s="29"/>
      <c r="AF135" s="54">
        <f>_xlfn.XLOOKUP($C135,[23]PSP!$C:$C,[23]PSP!$AF:$AF)</f>
        <v>0</v>
      </c>
      <c r="AG135" s="27">
        <f>_xlfn.XLOOKUP($C135,[23]PSP!$C:$C,[23]PSP!$AG:$AG)</f>
        <v>8498.57</v>
      </c>
      <c r="AH135" s="28">
        <f t="shared" si="620"/>
        <v>0</v>
      </c>
      <c r="AI135" s="29"/>
      <c r="AJ135" s="54">
        <f>_xlfn.XLOOKUP($C135,[23]PSP!$C:$C,[23]PSP!$AJ:$AJ)</f>
        <v>0</v>
      </c>
      <c r="AK135" s="27">
        <f>_xlfn.XLOOKUP($C135,[23]PSP!$C:$C,[23]PSP!$AK:$AK)</f>
        <v>8498.57</v>
      </c>
      <c r="AL135" s="28">
        <f t="shared" si="621"/>
        <v>0</v>
      </c>
      <c r="AM135" s="29"/>
      <c r="AN135" s="54">
        <f>_xlfn.XLOOKUP($C135,[23]PSP!$C:$C,[23]PSP!$AN:$AN)</f>
        <v>0</v>
      </c>
      <c r="AO135" s="27">
        <f>_xlfn.XLOOKUP($C135,[23]PSP!$C:$C,[23]PSP!$AO:$AO)</f>
        <v>8498.57</v>
      </c>
      <c r="AP135" s="28">
        <f t="shared" si="622"/>
        <v>0</v>
      </c>
      <c r="AQ135" s="29"/>
      <c r="AR135" s="54">
        <f>_xlfn.XLOOKUP($C135,[23]PSP!$C:$C,[23]PSP!$AR:$AR)</f>
        <v>0</v>
      </c>
      <c r="AS135" s="27">
        <f>_xlfn.XLOOKUP($C135,[23]PSP!$C:$C,[23]PSP!$AS:$AS)</f>
        <v>8498.57</v>
      </c>
      <c r="AT135" s="28">
        <f t="shared" si="623"/>
        <v>0</v>
      </c>
      <c r="AU135" s="29"/>
      <c r="AV135" s="54">
        <f>_xlfn.XLOOKUP($C135,[23]PSP!$C:$C,[23]PSP!$AV:$AV)</f>
        <v>0</v>
      </c>
      <c r="AW135" s="27">
        <f>_xlfn.XLOOKUP($C135,[23]PSP!$C:$C,[23]PSP!$AW:$AW)</f>
        <v>8498.57</v>
      </c>
      <c r="AX135" s="28">
        <f t="shared" si="624"/>
        <v>0</v>
      </c>
      <c r="AY135" s="29"/>
      <c r="AZ135" s="54">
        <f>_xlfn.XLOOKUP($C135,[23]PSP!$C:$C,[23]PSP!$AZ:$AZ)</f>
        <v>0</v>
      </c>
      <c r="BA135" s="27">
        <f>_xlfn.XLOOKUP($C135,[23]PSP!$C:$C,[23]PSP!$BA:$BA)</f>
        <v>8498.57</v>
      </c>
      <c r="BB135" s="28">
        <f t="shared" si="625"/>
        <v>0</v>
      </c>
      <c r="BC135" s="29"/>
      <c r="BD135" s="54">
        <f>_xlfn.XLOOKUP($C135,[23]PSP!$C:$C,[23]PSP!$BD:$BD)</f>
        <v>0</v>
      </c>
      <c r="BE135" s="27">
        <f>_xlfn.XLOOKUP($C135,[23]PSP!$C:$C,[23]PSP!$BE:$BE)</f>
        <v>8498.57</v>
      </c>
      <c r="BF135" s="28">
        <f t="shared" si="626"/>
        <v>0</v>
      </c>
      <c r="BG135" s="29"/>
      <c r="BH135" s="54">
        <f>_xlfn.XLOOKUP($C135,[23]PSP!$C:$C,[23]PSP!$BH:$BH)</f>
        <v>0</v>
      </c>
      <c r="BI135" s="27">
        <f>_xlfn.XLOOKUP($C135,[23]PSP!$C:$C,[23]PSP!$BI:$BI)</f>
        <v>8498.57</v>
      </c>
      <c r="BJ135" s="28">
        <f t="shared" si="627"/>
        <v>0</v>
      </c>
      <c r="BK135" s="29"/>
      <c r="BL135" s="54">
        <f>_xlfn.XLOOKUP($C135,[23]PSP!$C:$C,[23]PSP!$BL:$BL)</f>
        <v>0</v>
      </c>
      <c r="BM135" s="27">
        <f>_xlfn.XLOOKUP($C135,[23]PSP!$C:$C,[23]PSP!$BM:$BM)</f>
        <v>8498.57</v>
      </c>
      <c r="BN135" s="28">
        <f t="shared" si="628"/>
        <v>0</v>
      </c>
      <c r="BO135" s="29"/>
      <c r="BP135" s="54">
        <f>_xlfn.XLOOKUP($C135,[23]PSP!$C:$C,[23]PSP!$BP:$BP)</f>
        <v>0</v>
      </c>
      <c r="BQ135" s="27">
        <f>_xlfn.XLOOKUP($C135,[23]PSP!$C:$C,[23]PSP!$BQ:$BQ)</f>
        <v>8498.57</v>
      </c>
      <c r="BR135" s="28">
        <f t="shared" si="629"/>
        <v>0</v>
      </c>
      <c r="BS135" s="29"/>
      <c r="BT135" s="54">
        <f>_xlfn.XLOOKUP($C135,[23]PSP!$C:$C,[23]PSP!$BT:$BT)</f>
        <v>0</v>
      </c>
      <c r="BU135" s="27">
        <f>_xlfn.XLOOKUP($C135,[23]PSP!$C:$C,[23]PSP!$BU:$BU)</f>
        <v>8498.57</v>
      </c>
      <c r="BV135" s="28">
        <f t="shared" si="630"/>
        <v>0</v>
      </c>
      <c r="BW135" s="29"/>
      <c r="BX135" s="54">
        <f>_xlfn.XLOOKUP($C135,[23]PSP!$C:$C,[23]PSP!$BX:$BX)</f>
        <v>0</v>
      </c>
      <c r="BY135" s="27">
        <f>_xlfn.XLOOKUP($C135,[23]PSP!$C:$C,[23]PSP!$BY:$BY)</f>
        <v>8498.57</v>
      </c>
      <c r="BZ135" s="28">
        <f t="shared" si="631"/>
        <v>0</v>
      </c>
      <c r="CA135" s="29"/>
      <c r="CB135" s="54">
        <f>_xlfn.XLOOKUP($C135,[23]PSP!$C:$C,[23]PSP!$CB:$CB)</f>
        <v>0</v>
      </c>
      <c r="CC135" s="27">
        <f>_xlfn.XLOOKUP($C135,[23]PSP!$C:$C,[23]PSP!$CC:$CC)</f>
        <v>8498.57</v>
      </c>
      <c r="CD135" s="28">
        <f t="shared" si="632"/>
        <v>0</v>
      </c>
      <c r="CE135" s="29"/>
      <c r="CF135" s="54">
        <f>_xlfn.XLOOKUP($C135,[23]PSP!$C:$C,[23]PSP!$CF:$CF)</f>
        <v>0</v>
      </c>
      <c r="CG135" s="27">
        <f>_xlfn.XLOOKUP($C135,[23]PSP!$C:$C,[23]PSP!$CG:$CG)</f>
        <v>8498.57</v>
      </c>
      <c r="CH135" s="28">
        <f t="shared" si="633"/>
        <v>0</v>
      </c>
      <c r="CI135" s="29"/>
      <c r="CJ135" s="54">
        <f>_xlfn.XLOOKUP($C135,[23]PSP!$C:$C,[23]PSP!$CJ:$CJ)</f>
        <v>0</v>
      </c>
      <c r="CK135" s="27">
        <f>_xlfn.XLOOKUP($C135,[23]PSP!$C:$C,[23]PSP!$CK:$CK)</f>
        <v>8498.57</v>
      </c>
      <c r="CL135" s="28">
        <f t="shared" si="634"/>
        <v>0</v>
      </c>
      <c r="CM135" s="29"/>
      <c r="CN135" s="54">
        <f>_xlfn.XLOOKUP($C135,[23]PSP!$C:$C,[23]PSP!$CN:$CN)</f>
        <v>0</v>
      </c>
      <c r="CO135" s="27">
        <f>_xlfn.XLOOKUP($C135,[23]PSP!$C:$C,[23]PSP!$CO:$CO)</f>
        <v>8498.57</v>
      </c>
      <c r="CP135" s="28">
        <f t="shared" si="635"/>
        <v>0</v>
      </c>
      <c r="CQ135" s="29"/>
      <c r="CR135" s="54">
        <f>_xlfn.XLOOKUP($C135,[23]PSP!$C:$C,[23]PSP!$CR:$CR)</f>
        <v>0</v>
      </c>
      <c r="CS135" s="27">
        <f>_xlfn.XLOOKUP($C135,[23]PSP!$C:$C,[23]PSP!$CS:$CS)</f>
        <v>8498.57</v>
      </c>
      <c r="CT135" s="28">
        <f t="shared" si="636"/>
        <v>0</v>
      </c>
      <c r="CU135" s="29"/>
      <c r="CV135" s="54">
        <f>_xlfn.XLOOKUP($C135,[23]PSP!$C:$C,[23]PSP!$CV:$CV)</f>
        <v>0</v>
      </c>
      <c r="CW135" s="27">
        <f>_xlfn.XLOOKUP($C135,[23]PSP!$C:$C,[23]PSP!$CW:$CW)</f>
        <v>8498.57</v>
      </c>
      <c r="CX135" s="28">
        <f t="shared" si="637"/>
        <v>0</v>
      </c>
      <c r="CY135" s="29"/>
      <c r="CZ135" s="54">
        <f>_xlfn.XLOOKUP($C135,[23]PSP!$C:$C,[23]PSP!$CZ:$CZ)</f>
        <v>0</v>
      </c>
      <c r="DA135" s="27">
        <f>_xlfn.XLOOKUP($C135,[23]PSP!$C:$C,[23]PSP!$DA:$DA)</f>
        <v>8498.57</v>
      </c>
      <c r="DB135" s="28">
        <f t="shared" si="638"/>
        <v>0</v>
      </c>
      <c r="DC135" s="29"/>
      <c r="DD135" s="54">
        <f>_xlfn.XLOOKUP($C135,[23]PSP!$C:$C,[23]PSP!$DD:$DD)</f>
        <v>0</v>
      </c>
      <c r="DE135" s="27">
        <f>_xlfn.XLOOKUP($C135,[23]PSP!$C:$C,[23]PSP!$DE:$DE)</f>
        <v>8498.57</v>
      </c>
      <c r="DF135" s="28">
        <f t="shared" si="639"/>
        <v>0</v>
      </c>
      <c r="DG135" s="29"/>
      <c r="DH135" s="54">
        <f>_xlfn.XLOOKUP($C135,[23]PSP!$C:$C,[23]PSP!$DH:$DH)</f>
        <v>0</v>
      </c>
      <c r="DI135" s="27">
        <f>_xlfn.XLOOKUP($C135,[23]PSP!$C:$C,[23]PSP!$DI:$DI)</f>
        <v>8498.57</v>
      </c>
      <c r="DJ135" s="28">
        <f t="shared" si="640"/>
        <v>0</v>
      </c>
      <c r="DK135" s="29"/>
      <c r="DL135" s="54">
        <f>_xlfn.XLOOKUP($C135,[23]PSP!$C:$C,[23]PSP!$DL:$DL)</f>
        <v>0</v>
      </c>
      <c r="DM135" s="27">
        <f>_xlfn.XLOOKUP($C135,[23]PSP!$C:$C,[23]PSP!$DM:$DM)</f>
        <v>8498.57</v>
      </c>
      <c r="DN135" s="28">
        <f t="shared" si="641"/>
        <v>0</v>
      </c>
      <c r="DO135" s="29"/>
      <c r="DP135" s="54">
        <f>_xlfn.XLOOKUP($C135,[23]PSP!$C:$C,[23]PSP!$DP:$DP)</f>
        <v>0</v>
      </c>
      <c r="DQ135" s="27">
        <f>_xlfn.XLOOKUP($C135,[23]PSP!$C:$C,[23]PSP!$DQ:$DQ)</f>
        <v>8498.57</v>
      </c>
      <c r="DR135" s="28">
        <f t="shared" si="642"/>
        <v>0</v>
      </c>
      <c r="DS135" s="29"/>
      <c r="DT135" s="54">
        <f>_xlfn.XLOOKUP($C135,[23]PSP!$C:$C,[23]PSP!$DT:$DT)</f>
        <v>0</v>
      </c>
      <c r="DU135" s="27">
        <f>_xlfn.XLOOKUP($C135,[23]PSP!$C:$C,[23]PSP!$DU:$DU)</f>
        <v>8498.57</v>
      </c>
      <c r="DV135" s="28">
        <f t="shared" si="643"/>
        <v>0</v>
      </c>
      <c r="DW135" s="29"/>
      <c r="DX135" s="54">
        <f>_xlfn.XLOOKUP($C135,[23]PSP!$C:$C,[23]PSP!$DX:$DX)</f>
        <v>0</v>
      </c>
      <c r="DY135" s="27">
        <f>_xlfn.XLOOKUP($C135,[23]PSP!$C:$C,[23]PSP!$DY:$DY)</f>
        <v>8498.57</v>
      </c>
      <c r="DZ135" s="28">
        <f t="shared" si="644"/>
        <v>0</v>
      </c>
      <c r="EA135" s="29"/>
      <c r="EB135" s="54">
        <f>_xlfn.XLOOKUP($C135,[23]PSP!$C:$C,[23]PSP!$EB:$EB)</f>
        <v>0</v>
      </c>
      <c r="EC135" s="27">
        <f>_xlfn.XLOOKUP($C135,[23]PSP!$C:$C,[23]PSP!$EC:$EC)</f>
        <v>8498.57</v>
      </c>
      <c r="ED135" s="28">
        <f t="shared" si="645"/>
        <v>0</v>
      </c>
      <c r="EE135" s="29"/>
      <c r="EF135" s="54">
        <f>_xlfn.XLOOKUP($C135,[23]PSP!$C:$C,[23]PSP!$EF:$EF)</f>
        <v>0</v>
      </c>
      <c r="EG135" s="27">
        <f>_xlfn.XLOOKUP($C135,[23]PSP!$C:$C,[23]PSP!$EG:$EG)</f>
        <v>8498.57</v>
      </c>
      <c r="EH135" s="28">
        <f t="shared" si="646"/>
        <v>0</v>
      </c>
      <c r="EI135" s="29"/>
      <c r="EJ135" s="54">
        <f>_xlfn.XLOOKUP($C135,[23]PSP!$C:$C,[23]PSP!$EJ:$EJ)</f>
        <v>0</v>
      </c>
      <c r="EK135" s="27">
        <f>_xlfn.XLOOKUP($C135,[23]PSP!$C:$C,[23]PSP!$EK:$EK)</f>
        <v>8498.57</v>
      </c>
      <c r="EL135" s="28">
        <f t="shared" si="647"/>
        <v>0</v>
      </c>
      <c r="EM135" s="29"/>
      <c r="EN135" s="108"/>
      <c r="EO135" s="29">
        <f t="shared" si="443"/>
        <v>0</v>
      </c>
      <c r="EP135" s="29">
        <f t="shared" si="648"/>
        <v>0</v>
      </c>
      <c r="EQ135" s="4" t="b">
        <f t="shared" si="510"/>
        <v>1</v>
      </c>
      <c r="ES135" s="118">
        <f t="shared" si="613"/>
        <v>1.1767000000000001</v>
      </c>
    </row>
    <row r="136" spans="3:149" ht="30.6" customHeight="1" x14ac:dyDescent="0.25">
      <c r="C136" s="24" t="s">
        <v>803</v>
      </c>
      <c r="D136" s="43" t="str">
        <f>_xlfn.XLOOKUP($C136,[23]PSP!$C:$C,[23]PSP!$D:$D)</f>
        <v>RO-40335</v>
      </c>
      <c r="E136" s="24" t="str">
        <f>_xlfn.XLOOKUP($C136,[23]PSP!$C:$C,[23]PSP!$E:$E)</f>
        <v>DER/MG</v>
      </c>
      <c r="F136" s="25" t="str">
        <f>_xlfn.XLOOKUP($C136,[23]PSP!$C:$C,[23]PSP!$F:$F)</f>
        <v>BUEIRO TRIPLO TUBULAR DE CONCRETO. BTTC Ø 1,50 M - BOCA (EXECUÇÃO, INCLUINDO FORNECIMENTO E TRANSPORTE DE TODOS OS MATERIAIS, EXCLUSIVE ESCAVAÇÃO E COMPACTAÇÃO)</v>
      </c>
      <c r="G136" s="26" t="str">
        <f>_xlfn.XLOOKUP($C136,[23]PSP!$C:$C,[23]PSP!$G:$G)</f>
        <v>U</v>
      </c>
      <c r="H136" s="53">
        <f>_xlfn.XLOOKUP($C136,[23]PSP!$C:$C,[23]PSP!$H:$H)</f>
        <v>0</v>
      </c>
      <c r="I136" s="28">
        <f>_xlfn.XLOOKUP($C136,[23]PSP!$C:$C,[23]PSP!$I:$I)</f>
        <v>0</v>
      </c>
      <c r="J136" s="28">
        <f t="shared" si="614"/>
        <v>0</v>
      </c>
      <c r="K136" s="29"/>
      <c r="L136" s="54">
        <f>_xlfn.XLOOKUP($C136,[23]PSP!$C:$C,[23]PSP!$L:$L)</f>
        <v>0</v>
      </c>
      <c r="M136" s="27">
        <f>_xlfn.XLOOKUP($C136,[23]PSP!$C:$C,[23]PSP!$M:$M)</f>
        <v>10833.76</v>
      </c>
      <c r="N136" s="28">
        <f t="shared" si="615"/>
        <v>0</v>
      </c>
      <c r="O136" s="29"/>
      <c r="P136" s="54">
        <f>_xlfn.XLOOKUP($C136,[23]PSP!$C:$C,[23]PSP!$P:$P)</f>
        <v>0</v>
      </c>
      <c r="Q136" s="27">
        <f>_xlfn.XLOOKUP($C136,[23]PSP!$C:$C,[23]PSP!$Q:$Q)</f>
        <v>10833.76</v>
      </c>
      <c r="R136" s="28">
        <f t="shared" si="616"/>
        <v>0</v>
      </c>
      <c r="S136" s="29"/>
      <c r="T136" s="54">
        <f>_xlfn.XLOOKUP($C136,[23]PSP!$C:$C,[23]PSP!$T:$T)</f>
        <v>0</v>
      </c>
      <c r="U136" s="27">
        <f>_xlfn.XLOOKUP($C136,[23]PSP!$C:$C,[23]PSP!$U:$U)</f>
        <v>10833.76</v>
      </c>
      <c r="V136" s="28">
        <f t="shared" si="617"/>
        <v>0</v>
      </c>
      <c r="W136" s="29"/>
      <c r="X136" s="54">
        <f>_xlfn.XLOOKUP($C136,[23]PSP!$C:$C,[23]PSP!$X:$X)</f>
        <v>0</v>
      </c>
      <c r="Y136" s="27">
        <f>_xlfn.XLOOKUP($C136,[23]PSP!$C:$C,[23]PSP!$Y:$Y)</f>
        <v>10833.76</v>
      </c>
      <c r="Z136" s="28">
        <f t="shared" si="618"/>
        <v>0</v>
      </c>
      <c r="AA136" s="29"/>
      <c r="AB136" s="54">
        <f>_xlfn.XLOOKUP($C136,[23]PSP!$C:$C,[23]PSP!$AB:$AB)</f>
        <v>0</v>
      </c>
      <c r="AC136" s="27">
        <f>_xlfn.XLOOKUP($C136,[23]PSP!$C:$C,[23]PSP!$AC:$AC)</f>
        <v>10833.76</v>
      </c>
      <c r="AD136" s="28">
        <f t="shared" si="619"/>
        <v>0</v>
      </c>
      <c r="AE136" s="29"/>
      <c r="AF136" s="54">
        <f>_xlfn.XLOOKUP($C136,[23]PSP!$C:$C,[23]PSP!$AF:$AF)</f>
        <v>0</v>
      </c>
      <c r="AG136" s="27">
        <f>_xlfn.XLOOKUP($C136,[23]PSP!$C:$C,[23]PSP!$AG:$AG)</f>
        <v>10833.76</v>
      </c>
      <c r="AH136" s="28">
        <f t="shared" si="620"/>
        <v>0</v>
      </c>
      <c r="AI136" s="29"/>
      <c r="AJ136" s="54">
        <f>_xlfn.XLOOKUP($C136,[23]PSP!$C:$C,[23]PSP!$AJ:$AJ)</f>
        <v>0</v>
      </c>
      <c r="AK136" s="27">
        <f>_xlfn.XLOOKUP($C136,[23]PSP!$C:$C,[23]PSP!$AK:$AK)</f>
        <v>10833.76</v>
      </c>
      <c r="AL136" s="28">
        <f t="shared" si="621"/>
        <v>0</v>
      </c>
      <c r="AM136" s="29"/>
      <c r="AN136" s="54">
        <f>_xlfn.XLOOKUP($C136,[23]PSP!$C:$C,[23]PSP!$AN:$AN)</f>
        <v>0</v>
      </c>
      <c r="AO136" s="27">
        <f>_xlfn.XLOOKUP($C136,[23]PSP!$C:$C,[23]PSP!$AO:$AO)</f>
        <v>10833.76</v>
      </c>
      <c r="AP136" s="28">
        <f t="shared" si="622"/>
        <v>0</v>
      </c>
      <c r="AQ136" s="29"/>
      <c r="AR136" s="54">
        <f>_xlfn.XLOOKUP($C136,[23]PSP!$C:$C,[23]PSP!$AR:$AR)</f>
        <v>0</v>
      </c>
      <c r="AS136" s="27">
        <f>_xlfn.XLOOKUP($C136,[23]PSP!$C:$C,[23]PSP!$AS:$AS)</f>
        <v>10833.76</v>
      </c>
      <c r="AT136" s="28">
        <f t="shared" si="623"/>
        <v>0</v>
      </c>
      <c r="AU136" s="29"/>
      <c r="AV136" s="54">
        <f>_xlfn.XLOOKUP($C136,[23]PSP!$C:$C,[23]PSP!$AV:$AV)</f>
        <v>0</v>
      </c>
      <c r="AW136" s="27">
        <f>_xlfn.XLOOKUP($C136,[23]PSP!$C:$C,[23]PSP!$AW:$AW)</f>
        <v>10833.76</v>
      </c>
      <c r="AX136" s="28">
        <f t="shared" si="624"/>
        <v>0</v>
      </c>
      <c r="AY136" s="29"/>
      <c r="AZ136" s="54">
        <f>_xlfn.XLOOKUP($C136,[23]PSP!$C:$C,[23]PSP!$AZ:$AZ)</f>
        <v>0</v>
      </c>
      <c r="BA136" s="27">
        <f>_xlfn.XLOOKUP($C136,[23]PSP!$C:$C,[23]PSP!$BA:$BA)</f>
        <v>10833.76</v>
      </c>
      <c r="BB136" s="28">
        <f t="shared" si="625"/>
        <v>0</v>
      </c>
      <c r="BC136" s="29"/>
      <c r="BD136" s="54">
        <f>_xlfn.XLOOKUP($C136,[23]PSP!$C:$C,[23]PSP!$BD:$BD)</f>
        <v>0</v>
      </c>
      <c r="BE136" s="27">
        <f>_xlfn.XLOOKUP($C136,[23]PSP!$C:$C,[23]PSP!$BE:$BE)</f>
        <v>10833.76</v>
      </c>
      <c r="BF136" s="28">
        <f t="shared" si="626"/>
        <v>0</v>
      </c>
      <c r="BG136" s="29"/>
      <c r="BH136" s="54">
        <f>_xlfn.XLOOKUP($C136,[23]PSP!$C:$C,[23]PSP!$BH:$BH)</f>
        <v>0</v>
      </c>
      <c r="BI136" s="27">
        <f>_xlfn.XLOOKUP($C136,[23]PSP!$C:$C,[23]PSP!$BI:$BI)</f>
        <v>10833.76</v>
      </c>
      <c r="BJ136" s="28">
        <f t="shared" si="627"/>
        <v>0</v>
      </c>
      <c r="BK136" s="29"/>
      <c r="BL136" s="54">
        <f>_xlfn.XLOOKUP($C136,[23]PSP!$C:$C,[23]PSP!$BL:$BL)</f>
        <v>0</v>
      </c>
      <c r="BM136" s="27">
        <f>_xlfn.XLOOKUP($C136,[23]PSP!$C:$C,[23]PSP!$BM:$BM)</f>
        <v>10833.76</v>
      </c>
      <c r="BN136" s="28">
        <f t="shared" si="628"/>
        <v>0</v>
      </c>
      <c r="BO136" s="29"/>
      <c r="BP136" s="54">
        <f>_xlfn.XLOOKUP($C136,[23]PSP!$C:$C,[23]PSP!$BP:$BP)</f>
        <v>0</v>
      </c>
      <c r="BQ136" s="27">
        <f>_xlfn.XLOOKUP($C136,[23]PSP!$C:$C,[23]PSP!$BQ:$BQ)</f>
        <v>10833.76</v>
      </c>
      <c r="BR136" s="28">
        <f t="shared" si="629"/>
        <v>0</v>
      </c>
      <c r="BS136" s="29"/>
      <c r="BT136" s="54">
        <f>_xlfn.XLOOKUP($C136,[23]PSP!$C:$C,[23]PSP!$BT:$BT)</f>
        <v>0</v>
      </c>
      <c r="BU136" s="27">
        <f>_xlfn.XLOOKUP($C136,[23]PSP!$C:$C,[23]PSP!$BU:$BU)</f>
        <v>10833.76</v>
      </c>
      <c r="BV136" s="28">
        <f t="shared" si="630"/>
        <v>0</v>
      </c>
      <c r="BW136" s="29"/>
      <c r="BX136" s="54">
        <f>_xlfn.XLOOKUP($C136,[23]PSP!$C:$C,[23]PSP!$BX:$BX)</f>
        <v>0</v>
      </c>
      <c r="BY136" s="27">
        <f>_xlfn.XLOOKUP($C136,[23]PSP!$C:$C,[23]PSP!$BY:$BY)</f>
        <v>10833.76</v>
      </c>
      <c r="BZ136" s="28">
        <f t="shared" si="631"/>
        <v>0</v>
      </c>
      <c r="CA136" s="29"/>
      <c r="CB136" s="54">
        <f>_xlfn.XLOOKUP($C136,[23]PSP!$C:$C,[23]PSP!$CB:$CB)</f>
        <v>0</v>
      </c>
      <c r="CC136" s="27">
        <f>_xlfn.XLOOKUP($C136,[23]PSP!$C:$C,[23]PSP!$CC:$CC)</f>
        <v>10833.76</v>
      </c>
      <c r="CD136" s="28">
        <f t="shared" si="632"/>
        <v>0</v>
      </c>
      <c r="CE136" s="29"/>
      <c r="CF136" s="54">
        <f>_xlfn.XLOOKUP($C136,[23]PSP!$C:$C,[23]PSP!$CF:$CF)</f>
        <v>0</v>
      </c>
      <c r="CG136" s="27">
        <f>_xlfn.XLOOKUP($C136,[23]PSP!$C:$C,[23]PSP!$CG:$CG)</f>
        <v>10833.76</v>
      </c>
      <c r="CH136" s="28">
        <f t="shared" si="633"/>
        <v>0</v>
      </c>
      <c r="CI136" s="29"/>
      <c r="CJ136" s="54">
        <f>_xlfn.XLOOKUP($C136,[23]PSP!$C:$C,[23]PSP!$CJ:$CJ)</f>
        <v>0</v>
      </c>
      <c r="CK136" s="27">
        <f>_xlfn.XLOOKUP($C136,[23]PSP!$C:$C,[23]PSP!$CK:$CK)</f>
        <v>10833.76</v>
      </c>
      <c r="CL136" s="28">
        <f t="shared" si="634"/>
        <v>0</v>
      </c>
      <c r="CM136" s="29"/>
      <c r="CN136" s="54">
        <f>_xlfn.XLOOKUP($C136,[23]PSP!$C:$C,[23]PSP!$CN:$CN)</f>
        <v>0</v>
      </c>
      <c r="CO136" s="27">
        <f>_xlfn.XLOOKUP($C136,[23]PSP!$C:$C,[23]PSP!$CO:$CO)</f>
        <v>10833.76</v>
      </c>
      <c r="CP136" s="28">
        <f t="shared" si="635"/>
        <v>0</v>
      </c>
      <c r="CQ136" s="29"/>
      <c r="CR136" s="54">
        <f>_xlfn.XLOOKUP($C136,[23]PSP!$C:$C,[23]PSP!$CR:$CR)</f>
        <v>0</v>
      </c>
      <c r="CS136" s="27">
        <f>_xlfn.XLOOKUP($C136,[23]PSP!$C:$C,[23]PSP!$CS:$CS)</f>
        <v>10833.76</v>
      </c>
      <c r="CT136" s="28">
        <f t="shared" si="636"/>
        <v>0</v>
      </c>
      <c r="CU136" s="29"/>
      <c r="CV136" s="54">
        <f>_xlfn.XLOOKUP($C136,[23]PSP!$C:$C,[23]PSP!$CV:$CV)</f>
        <v>0</v>
      </c>
      <c r="CW136" s="27">
        <f>_xlfn.XLOOKUP($C136,[23]PSP!$C:$C,[23]PSP!$CW:$CW)</f>
        <v>10833.76</v>
      </c>
      <c r="CX136" s="28">
        <f t="shared" si="637"/>
        <v>0</v>
      </c>
      <c r="CY136" s="29"/>
      <c r="CZ136" s="54">
        <f>_xlfn.XLOOKUP($C136,[23]PSP!$C:$C,[23]PSP!$CZ:$CZ)</f>
        <v>0</v>
      </c>
      <c r="DA136" s="27">
        <f>_xlfn.XLOOKUP($C136,[23]PSP!$C:$C,[23]PSP!$DA:$DA)</f>
        <v>10833.76</v>
      </c>
      <c r="DB136" s="28">
        <f t="shared" si="638"/>
        <v>0</v>
      </c>
      <c r="DC136" s="29"/>
      <c r="DD136" s="54">
        <f>_xlfn.XLOOKUP($C136,[23]PSP!$C:$C,[23]PSP!$DD:$DD)</f>
        <v>0</v>
      </c>
      <c r="DE136" s="27">
        <f>_xlfn.XLOOKUP($C136,[23]PSP!$C:$C,[23]PSP!$DE:$DE)</f>
        <v>10833.76</v>
      </c>
      <c r="DF136" s="28">
        <f t="shared" si="639"/>
        <v>0</v>
      </c>
      <c r="DG136" s="29"/>
      <c r="DH136" s="54">
        <f>_xlfn.XLOOKUP($C136,[23]PSP!$C:$C,[23]PSP!$DH:$DH)</f>
        <v>0</v>
      </c>
      <c r="DI136" s="27">
        <f>_xlfn.XLOOKUP($C136,[23]PSP!$C:$C,[23]PSP!$DI:$DI)</f>
        <v>10833.76</v>
      </c>
      <c r="DJ136" s="28">
        <f t="shared" si="640"/>
        <v>0</v>
      </c>
      <c r="DK136" s="29"/>
      <c r="DL136" s="54">
        <f>_xlfn.XLOOKUP($C136,[23]PSP!$C:$C,[23]PSP!$DL:$DL)</f>
        <v>0</v>
      </c>
      <c r="DM136" s="27">
        <f>_xlfn.XLOOKUP($C136,[23]PSP!$C:$C,[23]PSP!$DM:$DM)</f>
        <v>10833.76</v>
      </c>
      <c r="DN136" s="28">
        <f t="shared" si="641"/>
        <v>0</v>
      </c>
      <c r="DO136" s="29"/>
      <c r="DP136" s="54">
        <f>_xlfn.XLOOKUP($C136,[23]PSP!$C:$C,[23]PSP!$DP:$DP)</f>
        <v>0</v>
      </c>
      <c r="DQ136" s="27">
        <f>_xlfn.XLOOKUP($C136,[23]PSP!$C:$C,[23]PSP!$DQ:$DQ)</f>
        <v>10833.76</v>
      </c>
      <c r="DR136" s="28">
        <f t="shared" si="642"/>
        <v>0</v>
      </c>
      <c r="DS136" s="29"/>
      <c r="DT136" s="54">
        <f>_xlfn.XLOOKUP($C136,[23]PSP!$C:$C,[23]PSP!$DT:$DT)</f>
        <v>0</v>
      </c>
      <c r="DU136" s="27">
        <f>_xlfn.XLOOKUP($C136,[23]PSP!$C:$C,[23]PSP!$DU:$DU)</f>
        <v>10833.76</v>
      </c>
      <c r="DV136" s="28">
        <f t="shared" si="643"/>
        <v>0</v>
      </c>
      <c r="DW136" s="29"/>
      <c r="DX136" s="54">
        <f>_xlfn.XLOOKUP($C136,[23]PSP!$C:$C,[23]PSP!$DX:$DX)</f>
        <v>0</v>
      </c>
      <c r="DY136" s="27">
        <f>_xlfn.XLOOKUP($C136,[23]PSP!$C:$C,[23]PSP!$DY:$DY)</f>
        <v>10833.76</v>
      </c>
      <c r="DZ136" s="28">
        <f t="shared" si="644"/>
        <v>0</v>
      </c>
      <c r="EA136" s="29"/>
      <c r="EB136" s="54">
        <f>_xlfn.XLOOKUP($C136,[23]PSP!$C:$C,[23]PSP!$EB:$EB)</f>
        <v>0</v>
      </c>
      <c r="EC136" s="27">
        <f>_xlfn.XLOOKUP($C136,[23]PSP!$C:$C,[23]PSP!$EC:$EC)</f>
        <v>10833.76</v>
      </c>
      <c r="ED136" s="28">
        <f t="shared" si="645"/>
        <v>0</v>
      </c>
      <c r="EE136" s="29"/>
      <c r="EF136" s="54">
        <f>_xlfn.XLOOKUP($C136,[23]PSP!$C:$C,[23]PSP!$EF:$EF)</f>
        <v>0</v>
      </c>
      <c r="EG136" s="27">
        <f>_xlfn.XLOOKUP($C136,[23]PSP!$C:$C,[23]PSP!$EG:$EG)</f>
        <v>10833.76</v>
      </c>
      <c r="EH136" s="28">
        <f t="shared" si="646"/>
        <v>0</v>
      </c>
      <c r="EI136" s="29"/>
      <c r="EJ136" s="54">
        <f>_xlfn.XLOOKUP($C136,[23]PSP!$C:$C,[23]PSP!$EJ:$EJ)</f>
        <v>0</v>
      </c>
      <c r="EK136" s="27">
        <f>_xlfn.XLOOKUP($C136,[23]PSP!$C:$C,[23]PSP!$EK:$EK)</f>
        <v>10833.76</v>
      </c>
      <c r="EL136" s="28">
        <f t="shared" si="647"/>
        <v>0</v>
      </c>
      <c r="EM136" s="29"/>
      <c r="EN136" s="108"/>
      <c r="EO136" s="29">
        <f t="shared" si="443"/>
        <v>0</v>
      </c>
      <c r="EP136" s="29">
        <f t="shared" si="648"/>
        <v>0</v>
      </c>
      <c r="EQ136" s="4" t="b">
        <f t="shared" si="510"/>
        <v>1</v>
      </c>
      <c r="ES136" s="118">
        <f t="shared" si="613"/>
        <v>1.1767000000000001</v>
      </c>
    </row>
    <row r="137" spans="3:149" ht="14.25" x14ac:dyDescent="0.25">
      <c r="C137" s="24" t="s">
        <v>804</v>
      </c>
      <c r="D137" s="43">
        <f>_xlfn.XLOOKUP($C137,[23]PSP!$C:$C,[23]PSP!$D:$D)</f>
        <v>2003455</v>
      </c>
      <c r="E137" s="24" t="str">
        <f>_xlfn.XLOOKUP($C137,[23]PSP!$C:$C,[23]PSP!$E:$E)</f>
        <v>SICRO SERVIÇO</v>
      </c>
      <c r="F137" s="25" t="str">
        <f>_xlfn.XLOOKUP($C137,[23]PSP!$C:$C,[23]PSP!$F:$F)</f>
        <v>DISSIPADOR DE ENERGIA - DEB 04 - AREIA E PEDRA DE MÃO COMERCIAIS</v>
      </c>
      <c r="G137" s="26" t="str">
        <f>_xlfn.XLOOKUP($C137,[23]PSP!$C:$C,[23]PSP!$G:$G)</f>
        <v>UN</v>
      </c>
      <c r="H137" s="53">
        <f>_xlfn.XLOOKUP($C137,[23]PSP!$C:$C,[23]PSP!$H:$H)</f>
        <v>17</v>
      </c>
      <c r="I137" s="28">
        <f>_xlfn.XLOOKUP($C137,[23]PSP!$C:$C,[23]PSP!$I:$I)</f>
        <v>25821.639999999992</v>
      </c>
      <c r="J137" s="28">
        <f t="shared" si="614"/>
        <v>30384.323787999994</v>
      </c>
      <c r="K137" s="29"/>
      <c r="L137" s="54">
        <f>_xlfn.XLOOKUP($C137,[23]PSP!$C:$C,[23]PSP!$L:$L)</f>
        <v>0</v>
      </c>
      <c r="M137" s="27">
        <f>_xlfn.XLOOKUP($C137,[23]PSP!$C:$C,[23]PSP!$M:$M)</f>
        <v>1518.92</v>
      </c>
      <c r="N137" s="28">
        <f t="shared" si="615"/>
        <v>0</v>
      </c>
      <c r="O137" s="29"/>
      <c r="P137" s="54">
        <f>_xlfn.XLOOKUP($C137,[23]PSP!$C:$C,[23]PSP!$P:$P)</f>
        <v>0</v>
      </c>
      <c r="Q137" s="27">
        <f>_xlfn.XLOOKUP($C137,[23]PSP!$C:$C,[23]PSP!$Q:$Q)</f>
        <v>1518.92</v>
      </c>
      <c r="R137" s="28">
        <f t="shared" si="616"/>
        <v>0</v>
      </c>
      <c r="S137" s="29"/>
      <c r="T137" s="54">
        <f>_xlfn.XLOOKUP($C137,[23]PSP!$C:$C,[23]PSP!$T:$T)</f>
        <v>0</v>
      </c>
      <c r="U137" s="27">
        <f>_xlfn.XLOOKUP($C137,[23]PSP!$C:$C,[23]PSP!$U:$U)</f>
        <v>1518.92</v>
      </c>
      <c r="V137" s="28">
        <f t="shared" si="617"/>
        <v>0</v>
      </c>
      <c r="W137" s="29"/>
      <c r="X137" s="54">
        <f>_xlfn.XLOOKUP($C137,[23]PSP!$C:$C,[23]PSP!$X:$X)</f>
        <v>1</v>
      </c>
      <c r="Y137" s="27">
        <f>_xlfn.XLOOKUP($C137,[23]PSP!$C:$C,[23]PSP!$Y:$Y)</f>
        <v>1518.92</v>
      </c>
      <c r="Z137" s="28">
        <f t="shared" si="618"/>
        <v>1518.92</v>
      </c>
      <c r="AA137" s="29"/>
      <c r="AB137" s="54">
        <f>_xlfn.XLOOKUP($C137,[23]PSP!$C:$C,[23]PSP!$AB:$AB)</f>
        <v>0</v>
      </c>
      <c r="AC137" s="27">
        <f>_xlfn.XLOOKUP($C137,[23]PSP!$C:$C,[23]PSP!$AC:$AC)</f>
        <v>1518.92</v>
      </c>
      <c r="AD137" s="28">
        <f t="shared" si="619"/>
        <v>0</v>
      </c>
      <c r="AE137" s="29"/>
      <c r="AF137" s="54">
        <f>_xlfn.XLOOKUP($C137,[23]PSP!$C:$C,[23]PSP!$AF:$AF)</f>
        <v>1</v>
      </c>
      <c r="AG137" s="27">
        <f>_xlfn.XLOOKUP($C137,[23]PSP!$C:$C,[23]PSP!$AG:$AG)</f>
        <v>1518.92</v>
      </c>
      <c r="AH137" s="28">
        <f t="shared" si="620"/>
        <v>1518.92</v>
      </c>
      <c r="AI137" s="29"/>
      <c r="AJ137" s="54">
        <f>_xlfn.XLOOKUP($C137,[23]PSP!$C:$C,[23]PSP!$AJ:$AJ)</f>
        <v>0</v>
      </c>
      <c r="AK137" s="27">
        <f>_xlfn.XLOOKUP($C137,[23]PSP!$C:$C,[23]PSP!$AK:$AK)</f>
        <v>1518.92</v>
      </c>
      <c r="AL137" s="28">
        <f t="shared" si="621"/>
        <v>0</v>
      </c>
      <c r="AM137" s="29"/>
      <c r="AN137" s="54">
        <f>_xlfn.XLOOKUP($C137,[23]PSP!$C:$C,[23]PSP!$AN:$AN)</f>
        <v>1</v>
      </c>
      <c r="AO137" s="27">
        <f>_xlfn.XLOOKUP($C137,[23]PSP!$C:$C,[23]PSP!$AO:$AO)</f>
        <v>1518.92</v>
      </c>
      <c r="AP137" s="28">
        <f t="shared" si="622"/>
        <v>1518.92</v>
      </c>
      <c r="AQ137" s="29"/>
      <c r="AR137" s="54">
        <f>_xlfn.XLOOKUP($C137,[23]PSP!$C:$C,[23]PSP!$AR:$AR)</f>
        <v>0</v>
      </c>
      <c r="AS137" s="27">
        <f>_xlfn.XLOOKUP($C137,[23]PSP!$C:$C,[23]PSP!$AS:$AS)</f>
        <v>1518.92</v>
      </c>
      <c r="AT137" s="28">
        <f t="shared" si="623"/>
        <v>0</v>
      </c>
      <c r="AU137" s="29"/>
      <c r="AV137" s="54">
        <f>_xlfn.XLOOKUP($C137,[23]PSP!$C:$C,[23]PSP!$AV:$AV)</f>
        <v>1</v>
      </c>
      <c r="AW137" s="27">
        <f>_xlfn.XLOOKUP($C137,[23]PSP!$C:$C,[23]PSP!$AW:$AW)</f>
        <v>1518.92</v>
      </c>
      <c r="AX137" s="28">
        <f t="shared" si="624"/>
        <v>1518.92</v>
      </c>
      <c r="AY137" s="29"/>
      <c r="AZ137" s="54">
        <f>_xlfn.XLOOKUP($C137,[23]PSP!$C:$C,[23]PSP!$AZ:$AZ)</f>
        <v>0</v>
      </c>
      <c r="BA137" s="27">
        <f>_xlfn.XLOOKUP($C137,[23]PSP!$C:$C,[23]PSP!$BA:$BA)</f>
        <v>1518.92</v>
      </c>
      <c r="BB137" s="28">
        <f t="shared" si="625"/>
        <v>0</v>
      </c>
      <c r="BC137" s="29"/>
      <c r="BD137" s="54">
        <f>_xlfn.XLOOKUP($C137,[23]PSP!$C:$C,[23]PSP!$BD:$BD)</f>
        <v>1</v>
      </c>
      <c r="BE137" s="27">
        <f>_xlfn.XLOOKUP($C137,[23]PSP!$C:$C,[23]PSP!$BE:$BE)</f>
        <v>1518.92</v>
      </c>
      <c r="BF137" s="28">
        <f t="shared" si="626"/>
        <v>1518.92</v>
      </c>
      <c r="BG137" s="29"/>
      <c r="BH137" s="54">
        <f>_xlfn.XLOOKUP($C137,[23]PSP!$C:$C,[23]PSP!$BH:$BH)</f>
        <v>1</v>
      </c>
      <c r="BI137" s="27">
        <f>_xlfn.XLOOKUP($C137,[23]PSP!$C:$C,[23]PSP!$BI:$BI)</f>
        <v>1518.92</v>
      </c>
      <c r="BJ137" s="28">
        <f t="shared" si="627"/>
        <v>1518.92</v>
      </c>
      <c r="BK137" s="29"/>
      <c r="BL137" s="54">
        <f>_xlfn.XLOOKUP($C137,[23]PSP!$C:$C,[23]PSP!$BL:$BL)</f>
        <v>1</v>
      </c>
      <c r="BM137" s="27">
        <f>_xlfn.XLOOKUP($C137,[23]PSP!$C:$C,[23]PSP!$BM:$BM)</f>
        <v>1518.92</v>
      </c>
      <c r="BN137" s="28">
        <f t="shared" si="628"/>
        <v>1518.92</v>
      </c>
      <c r="BO137" s="29"/>
      <c r="BP137" s="54">
        <f>_xlfn.XLOOKUP($C137,[23]PSP!$C:$C,[23]PSP!$BP:$BP)</f>
        <v>0</v>
      </c>
      <c r="BQ137" s="27">
        <f>_xlfn.XLOOKUP($C137,[23]PSP!$C:$C,[23]PSP!$BQ:$BQ)</f>
        <v>1518.92</v>
      </c>
      <c r="BR137" s="28">
        <f t="shared" si="629"/>
        <v>0</v>
      </c>
      <c r="BS137" s="29"/>
      <c r="BT137" s="54">
        <f>_xlfn.XLOOKUP($C137,[23]PSP!$C:$C,[23]PSP!$BT:$BT)</f>
        <v>1</v>
      </c>
      <c r="BU137" s="27">
        <f>_xlfn.XLOOKUP($C137,[23]PSP!$C:$C,[23]PSP!$BU:$BU)</f>
        <v>1518.92</v>
      </c>
      <c r="BV137" s="28">
        <f t="shared" si="630"/>
        <v>1518.92</v>
      </c>
      <c r="BW137" s="29"/>
      <c r="BX137" s="54">
        <f>_xlfn.XLOOKUP($C137,[23]PSP!$C:$C,[23]PSP!$BX:$BX)</f>
        <v>1</v>
      </c>
      <c r="BY137" s="27">
        <f>_xlfn.XLOOKUP($C137,[23]PSP!$C:$C,[23]PSP!$BY:$BY)</f>
        <v>1518.92</v>
      </c>
      <c r="BZ137" s="28">
        <f t="shared" si="631"/>
        <v>1518.92</v>
      </c>
      <c r="CA137" s="29"/>
      <c r="CB137" s="54">
        <f>_xlfn.XLOOKUP($C137,[23]PSP!$C:$C,[23]PSP!$CB:$CB)</f>
        <v>1</v>
      </c>
      <c r="CC137" s="27">
        <f>_xlfn.XLOOKUP($C137,[23]PSP!$C:$C,[23]PSP!$CC:$CC)</f>
        <v>1518.92</v>
      </c>
      <c r="CD137" s="28">
        <f t="shared" si="632"/>
        <v>1518.92</v>
      </c>
      <c r="CE137" s="29"/>
      <c r="CF137" s="54">
        <f>_xlfn.XLOOKUP($C137,[23]PSP!$C:$C,[23]PSP!$CF:$CF)</f>
        <v>1</v>
      </c>
      <c r="CG137" s="27">
        <f>_xlfn.XLOOKUP($C137,[23]PSP!$C:$C,[23]PSP!$CG:$CG)</f>
        <v>1518.92</v>
      </c>
      <c r="CH137" s="28">
        <f t="shared" si="633"/>
        <v>1518.92</v>
      </c>
      <c r="CI137" s="29"/>
      <c r="CJ137" s="54">
        <f>_xlfn.XLOOKUP($C137,[23]PSP!$C:$C,[23]PSP!$CJ:$CJ)</f>
        <v>1</v>
      </c>
      <c r="CK137" s="27">
        <f>_xlfn.XLOOKUP($C137,[23]PSP!$C:$C,[23]PSP!$CK:$CK)</f>
        <v>1518.92</v>
      </c>
      <c r="CL137" s="28">
        <f t="shared" si="634"/>
        <v>1518.92</v>
      </c>
      <c r="CM137" s="29"/>
      <c r="CN137" s="54">
        <f>_xlfn.XLOOKUP($C137,[23]PSP!$C:$C,[23]PSP!$CN:$CN)</f>
        <v>1</v>
      </c>
      <c r="CO137" s="27">
        <f>_xlfn.XLOOKUP($C137,[23]PSP!$C:$C,[23]PSP!$CO:$CO)</f>
        <v>1518.92</v>
      </c>
      <c r="CP137" s="28">
        <f t="shared" si="635"/>
        <v>1518.92</v>
      </c>
      <c r="CQ137" s="29"/>
      <c r="CR137" s="54">
        <f>_xlfn.XLOOKUP($C137,[23]PSP!$C:$C,[23]PSP!$CR:$CR)</f>
        <v>1</v>
      </c>
      <c r="CS137" s="27">
        <f>_xlfn.XLOOKUP($C137,[23]PSP!$C:$C,[23]PSP!$CS:$CS)</f>
        <v>1518.92</v>
      </c>
      <c r="CT137" s="28">
        <f t="shared" si="636"/>
        <v>1518.92</v>
      </c>
      <c r="CU137" s="29"/>
      <c r="CV137" s="54">
        <f>_xlfn.XLOOKUP($C137,[23]PSP!$C:$C,[23]PSP!$CV:$CV)</f>
        <v>1</v>
      </c>
      <c r="CW137" s="27">
        <f>_xlfn.XLOOKUP($C137,[23]PSP!$C:$C,[23]PSP!$CW:$CW)</f>
        <v>1518.92</v>
      </c>
      <c r="CX137" s="28">
        <f t="shared" si="637"/>
        <v>1518.92</v>
      </c>
      <c r="CY137" s="29"/>
      <c r="CZ137" s="54">
        <f>_xlfn.XLOOKUP($C137,[23]PSP!$C:$C,[23]PSP!$CZ:$CZ)</f>
        <v>1</v>
      </c>
      <c r="DA137" s="27">
        <f>_xlfn.XLOOKUP($C137,[23]PSP!$C:$C,[23]PSP!$DA:$DA)</f>
        <v>1518.92</v>
      </c>
      <c r="DB137" s="28">
        <f t="shared" si="638"/>
        <v>1518.92</v>
      </c>
      <c r="DC137" s="29"/>
      <c r="DD137" s="54">
        <f>_xlfn.XLOOKUP($C137,[23]PSP!$C:$C,[23]PSP!$DD:$DD)</f>
        <v>1</v>
      </c>
      <c r="DE137" s="27">
        <f>_xlfn.XLOOKUP($C137,[23]PSP!$C:$C,[23]PSP!$DE:$DE)</f>
        <v>1518.92</v>
      </c>
      <c r="DF137" s="28">
        <f t="shared" si="639"/>
        <v>1518.92</v>
      </c>
      <c r="DG137" s="29"/>
      <c r="DH137" s="54">
        <f>_xlfn.XLOOKUP($C137,[23]PSP!$C:$C,[23]PSP!$DH:$DH)</f>
        <v>0</v>
      </c>
      <c r="DI137" s="27">
        <f>_xlfn.XLOOKUP($C137,[23]PSP!$C:$C,[23]PSP!$DI:$DI)</f>
        <v>1518.92</v>
      </c>
      <c r="DJ137" s="28">
        <f t="shared" si="640"/>
        <v>0</v>
      </c>
      <c r="DK137" s="29"/>
      <c r="DL137" s="54">
        <f>_xlfn.XLOOKUP($C137,[23]PSP!$C:$C,[23]PSP!$DL:$DL)</f>
        <v>0</v>
      </c>
      <c r="DM137" s="27">
        <f>_xlfn.XLOOKUP($C137,[23]PSP!$C:$C,[23]PSP!$DM:$DM)</f>
        <v>1518.92</v>
      </c>
      <c r="DN137" s="28">
        <f t="shared" si="641"/>
        <v>0</v>
      </c>
      <c r="DO137" s="29"/>
      <c r="DP137" s="54">
        <f>_xlfn.XLOOKUP($C137,[23]PSP!$C:$C,[23]PSP!$DP:$DP)</f>
        <v>0</v>
      </c>
      <c r="DQ137" s="27">
        <f>_xlfn.XLOOKUP($C137,[23]PSP!$C:$C,[23]PSP!$DQ:$DQ)</f>
        <v>1518.92</v>
      </c>
      <c r="DR137" s="28">
        <f t="shared" si="642"/>
        <v>0</v>
      </c>
      <c r="DS137" s="29"/>
      <c r="DT137" s="54">
        <f>_xlfn.XLOOKUP($C137,[23]PSP!$C:$C,[23]PSP!$DT:$DT)</f>
        <v>0</v>
      </c>
      <c r="DU137" s="27">
        <f>_xlfn.XLOOKUP($C137,[23]PSP!$C:$C,[23]PSP!$DU:$DU)</f>
        <v>1518.92</v>
      </c>
      <c r="DV137" s="28">
        <f t="shared" si="643"/>
        <v>0</v>
      </c>
      <c r="DW137" s="29"/>
      <c r="DX137" s="54">
        <f>_xlfn.XLOOKUP($C137,[23]PSP!$C:$C,[23]PSP!$DX:$DX)</f>
        <v>0</v>
      </c>
      <c r="DY137" s="27">
        <f>_xlfn.XLOOKUP($C137,[23]PSP!$C:$C,[23]PSP!$DY:$DY)</f>
        <v>1518.92</v>
      </c>
      <c r="DZ137" s="28">
        <f t="shared" si="644"/>
        <v>0</v>
      </c>
      <c r="EA137" s="29"/>
      <c r="EB137" s="54">
        <f>_xlfn.XLOOKUP($C137,[23]PSP!$C:$C,[23]PSP!$EB:$EB)</f>
        <v>0</v>
      </c>
      <c r="EC137" s="27">
        <f>_xlfn.XLOOKUP($C137,[23]PSP!$C:$C,[23]PSP!$EC:$EC)</f>
        <v>1518.92</v>
      </c>
      <c r="ED137" s="28">
        <f t="shared" si="645"/>
        <v>0</v>
      </c>
      <c r="EE137" s="29"/>
      <c r="EF137" s="54">
        <f>_xlfn.XLOOKUP($C137,[23]PSP!$C:$C,[23]PSP!$EF:$EF)</f>
        <v>0</v>
      </c>
      <c r="EG137" s="27">
        <f>_xlfn.XLOOKUP($C137,[23]PSP!$C:$C,[23]PSP!$EG:$EG)</f>
        <v>1518.92</v>
      </c>
      <c r="EH137" s="28">
        <f t="shared" si="646"/>
        <v>0</v>
      </c>
      <c r="EI137" s="29"/>
      <c r="EJ137" s="54">
        <f>_xlfn.XLOOKUP($C137,[23]PSP!$C:$C,[23]PSP!$EJ:$EJ)</f>
        <v>0</v>
      </c>
      <c r="EK137" s="27">
        <f>_xlfn.XLOOKUP($C137,[23]PSP!$C:$C,[23]PSP!$EK:$EK)</f>
        <v>1518.92</v>
      </c>
      <c r="EL137" s="28">
        <f t="shared" si="647"/>
        <v>0</v>
      </c>
      <c r="EM137" s="29"/>
      <c r="EN137" s="108"/>
      <c r="EO137" s="29">
        <f t="shared" si="443"/>
        <v>25821.639999999992</v>
      </c>
      <c r="EP137" s="29">
        <f t="shared" si="648"/>
        <v>25821.639999999992</v>
      </c>
      <c r="EQ137" s="4" t="b">
        <f t="shared" si="510"/>
        <v>1</v>
      </c>
      <c r="ES137" s="118">
        <f t="shared" si="613"/>
        <v>1.1767000000000001</v>
      </c>
    </row>
    <row r="138" spans="3:149" ht="14.25" x14ac:dyDescent="0.25">
      <c r="C138" s="24" t="s">
        <v>805</v>
      </c>
      <c r="D138" s="43">
        <f>_xlfn.XLOOKUP($C138,[23]PSP!$C:$C,[23]PSP!$D:$D)</f>
        <v>2003457</v>
      </c>
      <c r="E138" s="24" t="str">
        <f>_xlfn.XLOOKUP($C138,[23]PSP!$C:$C,[23]PSP!$E:$E)</f>
        <v>SICRO SERVIÇO</v>
      </c>
      <c r="F138" s="25" t="str">
        <f>_xlfn.XLOOKUP($C138,[23]PSP!$C:$C,[23]PSP!$F:$F)</f>
        <v>DISSIPADOR DE ENERGIA - DEB 05 - AREIA E PEDRA DE MÃO COMERCIAIS</v>
      </c>
      <c r="G138" s="26" t="str">
        <f>_xlfn.XLOOKUP($C138,[23]PSP!$C:$C,[23]PSP!$G:$G)</f>
        <v>UN</v>
      </c>
      <c r="H138" s="53">
        <f>_xlfn.XLOOKUP($C138,[23]PSP!$C:$C,[23]PSP!$H:$H)</f>
        <v>0</v>
      </c>
      <c r="I138" s="28">
        <f>_xlfn.XLOOKUP($C138,[23]PSP!$C:$C,[23]PSP!$I:$I)</f>
        <v>0</v>
      </c>
      <c r="J138" s="28">
        <f t="shared" si="614"/>
        <v>0</v>
      </c>
      <c r="K138" s="29"/>
      <c r="L138" s="54">
        <f>_xlfn.XLOOKUP($C138,[23]PSP!$C:$C,[23]PSP!$L:$L)</f>
        <v>0</v>
      </c>
      <c r="M138" s="27">
        <f>_xlfn.XLOOKUP($C138,[23]PSP!$C:$C,[23]PSP!$M:$M)</f>
        <v>2039.99</v>
      </c>
      <c r="N138" s="28">
        <f t="shared" si="615"/>
        <v>0</v>
      </c>
      <c r="O138" s="29"/>
      <c r="P138" s="54">
        <f>_xlfn.XLOOKUP($C138,[23]PSP!$C:$C,[23]PSP!$P:$P)</f>
        <v>0</v>
      </c>
      <c r="Q138" s="27">
        <f>_xlfn.XLOOKUP($C138,[23]PSP!$C:$C,[23]PSP!$Q:$Q)</f>
        <v>2039.99</v>
      </c>
      <c r="R138" s="28">
        <f t="shared" si="616"/>
        <v>0</v>
      </c>
      <c r="S138" s="29"/>
      <c r="T138" s="54">
        <f>_xlfn.XLOOKUP($C138,[23]PSP!$C:$C,[23]PSP!$T:$T)</f>
        <v>0</v>
      </c>
      <c r="U138" s="27">
        <f>_xlfn.XLOOKUP($C138,[23]PSP!$C:$C,[23]PSP!$U:$U)</f>
        <v>2039.99</v>
      </c>
      <c r="V138" s="28">
        <f t="shared" si="617"/>
        <v>0</v>
      </c>
      <c r="W138" s="29"/>
      <c r="X138" s="54">
        <f>_xlfn.XLOOKUP($C138,[23]PSP!$C:$C,[23]PSP!$X:$X)</f>
        <v>0</v>
      </c>
      <c r="Y138" s="27">
        <f>_xlfn.XLOOKUP($C138,[23]PSP!$C:$C,[23]PSP!$Y:$Y)</f>
        <v>2039.99</v>
      </c>
      <c r="Z138" s="28">
        <f t="shared" si="618"/>
        <v>0</v>
      </c>
      <c r="AA138" s="29"/>
      <c r="AB138" s="54">
        <f>_xlfn.XLOOKUP($C138,[23]PSP!$C:$C,[23]PSP!$AB:$AB)</f>
        <v>0</v>
      </c>
      <c r="AC138" s="27">
        <f>_xlfn.XLOOKUP($C138,[23]PSP!$C:$C,[23]PSP!$AC:$AC)</f>
        <v>2039.99</v>
      </c>
      <c r="AD138" s="28">
        <f t="shared" si="619"/>
        <v>0</v>
      </c>
      <c r="AE138" s="29"/>
      <c r="AF138" s="54">
        <f>_xlfn.XLOOKUP($C138,[23]PSP!$C:$C,[23]PSP!$AF:$AF)</f>
        <v>0</v>
      </c>
      <c r="AG138" s="27">
        <f>_xlfn.XLOOKUP($C138,[23]PSP!$C:$C,[23]PSP!$AG:$AG)</f>
        <v>2039.99</v>
      </c>
      <c r="AH138" s="28">
        <f t="shared" si="620"/>
        <v>0</v>
      </c>
      <c r="AI138" s="29"/>
      <c r="AJ138" s="54">
        <f>_xlfn.XLOOKUP($C138,[23]PSP!$C:$C,[23]PSP!$AJ:$AJ)</f>
        <v>0</v>
      </c>
      <c r="AK138" s="27">
        <f>_xlfn.XLOOKUP($C138,[23]PSP!$C:$C,[23]PSP!$AK:$AK)</f>
        <v>2039.99</v>
      </c>
      <c r="AL138" s="28">
        <f t="shared" si="621"/>
        <v>0</v>
      </c>
      <c r="AM138" s="29"/>
      <c r="AN138" s="54">
        <f>_xlfn.XLOOKUP($C138,[23]PSP!$C:$C,[23]PSP!$AN:$AN)</f>
        <v>0</v>
      </c>
      <c r="AO138" s="27">
        <f>_xlfn.XLOOKUP($C138,[23]PSP!$C:$C,[23]PSP!$AO:$AO)</f>
        <v>2039.99</v>
      </c>
      <c r="AP138" s="28">
        <f t="shared" si="622"/>
        <v>0</v>
      </c>
      <c r="AQ138" s="29"/>
      <c r="AR138" s="54">
        <f>_xlfn.XLOOKUP($C138,[23]PSP!$C:$C,[23]PSP!$AR:$AR)</f>
        <v>0</v>
      </c>
      <c r="AS138" s="27">
        <f>_xlfn.XLOOKUP($C138,[23]PSP!$C:$C,[23]PSP!$AS:$AS)</f>
        <v>2039.99</v>
      </c>
      <c r="AT138" s="28">
        <f t="shared" si="623"/>
        <v>0</v>
      </c>
      <c r="AU138" s="29"/>
      <c r="AV138" s="54">
        <f>_xlfn.XLOOKUP($C138,[23]PSP!$C:$C,[23]PSP!$AV:$AV)</f>
        <v>0</v>
      </c>
      <c r="AW138" s="27">
        <f>_xlfn.XLOOKUP($C138,[23]PSP!$C:$C,[23]PSP!$AW:$AW)</f>
        <v>2039.99</v>
      </c>
      <c r="AX138" s="28">
        <f t="shared" si="624"/>
        <v>0</v>
      </c>
      <c r="AY138" s="29"/>
      <c r="AZ138" s="54">
        <f>_xlfn.XLOOKUP($C138,[23]PSP!$C:$C,[23]PSP!$AZ:$AZ)</f>
        <v>0</v>
      </c>
      <c r="BA138" s="27">
        <f>_xlfn.XLOOKUP($C138,[23]PSP!$C:$C,[23]PSP!$BA:$BA)</f>
        <v>2039.99</v>
      </c>
      <c r="BB138" s="28">
        <f t="shared" si="625"/>
        <v>0</v>
      </c>
      <c r="BC138" s="29"/>
      <c r="BD138" s="54">
        <f>_xlfn.XLOOKUP($C138,[23]PSP!$C:$C,[23]PSP!$BD:$BD)</f>
        <v>0</v>
      </c>
      <c r="BE138" s="27">
        <f>_xlfn.XLOOKUP($C138,[23]PSP!$C:$C,[23]PSP!$BE:$BE)</f>
        <v>2039.99</v>
      </c>
      <c r="BF138" s="28">
        <f t="shared" si="626"/>
        <v>0</v>
      </c>
      <c r="BG138" s="29"/>
      <c r="BH138" s="54">
        <f>_xlfn.XLOOKUP($C138,[23]PSP!$C:$C,[23]PSP!$BH:$BH)</f>
        <v>0</v>
      </c>
      <c r="BI138" s="27">
        <f>_xlfn.XLOOKUP($C138,[23]PSP!$C:$C,[23]PSP!$BI:$BI)</f>
        <v>2039.99</v>
      </c>
      <c r="BJ138" s="28">
        <f t="shared" si="627"/>
        <v>0</v>
      </c>
      <c r="BK138" s="29"/>
      <c r="BL138" s="54">
        <f>_xlfn.XLOOKUP($C138,[23]PSP!$C:$C,[23]PSP!$BL:$BL)</f>
        <v>0</v>
      </c>
      <c r="BM138" s="27">
        <f>_xlfn.XLOOKUP($C138,[23]PSP!$C:$C,[23]PSP!$BM:$BM)</f>
        <v>2039.99</v>
      </c>
      <c r="BN138" s="28">
        <f t="shared" si="628"/>
        <v>0</v>
      </c>
      <c r="BO138" s="29"/>
      <c r="BP138" s="54">
        <f>_xlfn.XLOOKUP($C138,[23]PSP!$C:$C,[23]PSP!$BP:$BP)</f>
        <v>0</v>
      </c>
      <c r="BQ138" s="27">
        <f>_xlfn.XLOOKUP($C138,[23]PSP!$C:$C,[23]PSP!$BQ:$BQ)</f>
        <v>2039.99</v>
      </c>
      <c r="BR138" s="28">
        <f t="shared" si="629"/>
        <v>0</v>
      </c>
      <c r="BS138" s="29"/>
      <c r="BT138" s="54">
        <f>_xlfn.XLOOKUP($C138,[23]PSP!$C:$C,[23]PSP!$BT:$BT)</f>
        <v>0</v>
      </c>
      <c r="BU138" s="27">
        <f>_xlfn.XLOOKUP($C138,[23]PSP!$C:$C,[23]PSP!$BU:$BU)</f>
        <v>2039.99</v>
      </c>
      <c r="BV138" s="28">
        <f t="shared" si="630"/>
        <v>0</v>
      </c>
      <c r="BW138" s="29"/>
      <c r="BX138" s="54">
        <f>_xlfn.XLOOKUP($C138,[23]PSP!$C:$C,[23]PSP!$BX:$BX)</f>
        <v>0</v>
      </c>
      <c r="BY138" s="27">
        <f>_xlfn.XLOOKUP($C138,[23]PSP!$C:$C,[23]PSP!$BY:$BY)</f>
        <v>2039.99</v>
      </c>
      <c r="BZ138" s="28">
        <f t="shared" si="631"/>
        <v>0</v>
      </c>
      <c r="CA138" s="29"/>
      <c r="CB138" s="54">
        <f>_xlfn.XLOOKUP($C138,[23]PSP!$C:$C,[23]PSP!$CB:$CB)</f>
        <v>0</v>
      </c>
      <c r="CC138" s="27">
        <f>_xlfn.XLOOKUP($C138,[23]PSP!$C:$C,[23]PSP!$CC:$CC)</f>
        <v>2039.99</v>
      </c>
      <c r="CD138" s="28">
        <f t="shared" si="632"/>
        <v>0</v>
      </c>
      <c r="CE138" s="29"/>
      <c r="CF138" s="54">
        <f>_xlfn.XLOOKUP($C138,[23]PSP!$C:$C,[23]PSP!$CF:$CF)</f>
        <v>0</v>
      </c>
      <c r="CG138" s="27">
        <f>_xlfn.XLOOKUP($C138,[23]PSP!$C:$C,[23]PSP!$CG:$CG)</f>
        <v>2039.99</v>
      </c>
      <c r="CH138" s="28">
        <f t="shared" si="633"/>
        <v>0</v>
      </c>
      <c r="CI138" s="29"/>
      <c r="CJ138" s="54">
        <f>_xlfn.XLOOKUP($C138,[23]PSP!$C:$C,[23]PSP!$CJ:$CJ)</f>
        <v>0</v>
      </c>
      <c r="CK138" s="27">
        <f>_xlfn.XLOOKUP($C138,[23]PSP!$C:$C,[23]PSP!$CK:$CK)</f>
        <v>2039.99</v>
      </c>
      <c r="CL138" s="28">
        <f t="shared" si="634"/>
        <v>0</v>
      </c>
      <c r="CM138" s="29"/>
      <c r="CN138" s="54">
        <f>_xlfn.XLOOKUP($C138,[23]PSP!$C:$C,[23]PSP!$CN:$CN)</f>
        <v>0</v>
      </c>
      <c r="CO138" s="27">
        <f>_xlfn.XLOOKUP($C138,[23]PSP!$C:$C,[23]PSP!$CO:$CO)</f>
        <v>2039.99</v>
      </c>
      <c r="CP138" s="28">
        <f t="shared" si="635"/>
        <v>0</v>
      </c>
      <c r="CQ138" s="29"/>
      <c r="CR138" s="54">
        <f>_xlfn.XLOOKUP($C138,[23]PSP!$C:$C,[23]PSP!$CR:$CR)</f>
        <v>0</v>
      </c>
      <c r="CS138" s="27">
        <f>_xlfn.XLOOKUP($C138,[23]PSP!$C:$C,[23]PSP!$CS:$CS)</f>
        <v>2039.99</v>
      </c>
      <c r="CT138" s="28">
        <f t="shared" si="636"/>
        <v>0</v>
      </c>
      <c r="CU138" s="29"/>
      <c r="CV138" s="54">
        <f>_xlfn.XLOOKUP($C138,[23]PSP!$C:$C,[23]PSP!$CV:$CV)</f>
        <v>0</v>
      </c>
      <c r="CW138" s="27">
        <f>_xlfn.XLOOKUP($C138,[23]PSP!$C:$C,[23]PSP!$CW:$CW)</f>
        <v>2039.99</v>
      </c>
      <c r="CX138" s="28">
        <f t="shared" si="637"/>
        <v>0</v>
      </c>
      <c r="CY138" s="29"/>
      <c r="CZ138" s="54">
        <f>_xlfn.XLOOKUP($C138,[23]PSP!$C:$C,[23]PSP!$CZ:$CZ)</f>
        <v>0</v>
      </c>
      <c r="DA138" s="27">
        <f>_xlfn.XLOOKUP($C138,[23]PSP!$C:$C,[23]PSP!$DA:$DA)</f>
        <v>2039.99</v>
      </c>
      <c r="DB138" s="28">
        <f t="shared" si="638"/>
        <v>0</v>
      </c>
      <c r="DC138" s="29"/>
      <c r="DD138" s="54">
        <f>_xlfn.XLOOKUP($C138,[23]PSP!$C:$C,[23]PSP!$DD:$DD)</f>
        <v>0</v>
      </c>
      <c r="DE138" s="27">
        <f>_xlfn.XLOOKUP($C138,[23]PSP!$C:$C,[23]PSP!$DE:$DE)</f>
        <v>2039.99</v>
      </c>
      <c r="DF138" s="28">
        <f t="shared" si="639"/>
        <v>0</v>
      </c>
      <c r="DG138" s="29"/>
      <c r="DH138" s="54">
        <f>_xlfn.XLOOKUP($C138,[23]PSP!$C:$C,[23]PSP!$DH:$DH)</f>
        <v>0</v>
      </c>
      <c r="DI138" s="27">
        <f>_xlfn.XLOOKUP($C138,[23]PSP!$C:$C,[23]PSP!$DI:$DI)</f>
        <v>2039.99</v>
      </c>
      <c r="DJ138" s="28">
        <f t="shared" si="640"/>
        <v>0</v>
      </c>
      <c r="DK138" s="29"/>
      <c r="DL138" s="54">
        <f>_xlfn.XLOOKUP($C138,[23]PSP!$C:$C,[23]PSP!$DL:$DL)</f>
        <v>0</v>
      </c>
      <c r="DM138" s="27">
        <f>_xlfn.XLOOKUP($C138,[23]PSP!$C:$C,[23]PSP!$DM:$DM)</f>
        <v>2039.99</v>
      </c>
      <c r="DN138" s="28">
        <f t="shared" si="641"/>
        <v>0</v>
      </c>
      <c r="DO138" s="29"/>
      <c r="DP138" s="54">
        <f>_xlfn.XLOOKUP($C138,[23]PSP!$C:$C,[23]PSP!$DP:$DP)</f>
        <v>0</v>
      </c>
      <c r="DQ138" s="27">
        <f>_xlfn.XLOOKUP($C138,[23]PSP!$C:$C,[23]PSP!$DQ:$DQ)</f>
        <v>2039.99</v>
      </c>
      <c r="DR138" s="28">
        <f t="shared" si="642"/>
        <v>0</v>
      </c>
      <c r="DS138" s="29"/>
      <c r="DT138" s="54">
        <f>_xlfn.XLOOKUP($C138,[23]PSP!$C:$C,[23]PSP!$DT:$DT)</f>
        <v>0</v>
      </c>
      <c r="DU138" s="27">
        <f>_xlfn.XLOOKUP($C138,[23]PSP!$C:$C,[23]PSP!$DU:$DU)</f>
        <v>2039.99</v>
      </c>
      <c r="DV138" s="28">
        <f t="shared" si="643"/>
        <v>0</v>
      </c>
      <c r="DW138" s="29"/>
      <c r="DX138" s="54">
        <f>_xlfn.XLOOKUP($C138,[23]PSP!$C:$C,[23]PSP!$DX:$DX)</f>
        <v>0</v>
      </c>
      <c r="DY138" s="27">
        <f>_xlfn.XLOOKUP($C138,[23]PSP!$C:$C,[23]PSP!$DY:$DY)</f>
        <v>2039.99</v>
      </c>
      <c r="DZ138" s="28">
        <f t="shared" si="644"/>
        <v>0</v>
      </c>
      <c r="EA138" s="29"/>
      <c r="EB138" s="54">
        <f>_xlfn.XLOOKUP($C138,[23]PSP!$C:$C,[23]PSP!$EB:$EB)</f>
        <v>0</v>
      </c>
      <c r="EC138" s="27">
        <f>_xlfn.XLOOKUP($C138,[23]PSP!$C:$C,[23]PSP!$EC:$EC)</f>
        <v>2039.99</v>
      </c>
      <c r="ED138" s="28">
        <f t="shared" si="645"/>
        <v>0</v>
      </c>
      <c r="EE138" s="29"/>
      <c r="EF138" s="54">
        <f>_xlfn.XLOOKUP($C138,[23]PSP!$C:$C,[23]PSP!$EF:$EF)</f>
        <v>0</v>
      </c>
      <c r="EG138" s="27">
        <f>_xlfn.XLOOKUP($C138,[23]PSP!$C:$C,[23]PSP!$EG:$EG)</f>
        <v>2039.99</v>
      </c>
      <c r="EH138" s="28">
        <f t="shared" si="646"/>
        <v>0</v>
      </c>
      <c r="EI138" s="29"/>
      <c r="EJ138" s="54">
        <f>_xlfn.XLOOKUP($C138,[23]PSP!$C:$C,[23]PSP!$EJ:$EJ)</f>
        <v>0</v>
      </c>
      <c r="EK138" s="27">
        <f>_xlfn.XLOOKUP($C138,[23]PSP!$C:$C,[23]PSP!$EK:$EK)</f>
        <v>2039.99</v>
      </c>
      <c r="EL138" s="28">
        <f t="shared" si="647"/>
        <v>0</v>
      </c>
      <c r="EM138" s="29"/>
      <c r="EN138" s="108"/>
      <c r="EO138" s="29">
        <f t="shared" si="443"/>
        <v>0</v>
      </c>
      <c r="EP138" s="29">
        <f t="shared" si="648"/>
        <v>0</v>
      </c>
      <c r="EQ138" s="4" t="b">
        <f t="shared" si="510"/>
        <v>1</v>
      </c>
      <c r="ES138" s="118">
        <f t="shared" si="613"/>
        <v>1.1767000000000001</v>
      </c>
    </row>
    <row r="139" spans="3:149" ht="14.25" x14ac:dyDescent="0.25">
      <c r="C139" s="24" t="s">
        <v>806</v>
      </c>
      <c r="D139" s="43">
        <f>_xlfn.XLOOKUP($C139,[23]PSP!$C:$C,[23]PSP!$D:$D)</f>
        <v>2003459</v>
      </c>
      <c r="E139" s="24" t="str">
        <f>_xlfn.XLOOKUP($C139,[23]PSP!$C:$C,[23]PSP!$E:$E)</f>
        <v>SICRO SERVIÇO</v>
      </c>
      <c r="F139" s="25" t="str">
        <f>_xlfn.XLOOKUP($C139,[23]PSP!$C:$C,[23]PSP!$F:$F)</f>
        <v>DISSIPADOR DE ENERGIA - DEB 06 - AREIA E PEDRA DE MÃO COMERCIAIS</v>
      </c>
      <c r="G139" s="26" t="str">
        <f>_xlfn.XLOOKUP($C139,[23]PSP!$C:$C,[23]PSP!$G:$G)</f>
        <v>UN</v>
      </c>
      <c r="H139" s="53">
        <f>_xlfn.XLOOKUP($C139,[23]PSP!$C:$C,[23]PSP!$H:$H)</f>
        <v>0</v>
      </c>
      <c r="I139" s="28">
        <f>_xlfn.XLOOKUP($C139,[23]PSP!$C:$C,[23]PSP!$I:$I)</f>
        <v>0</v>
      </c>
      <c r="J139" s="28">
        <f t="shared" si="614"/>
        <v>0</v>
      </c>
      <c r="K139" s="29"/>
      <c r="L139" s="54">
        <f>_xlfn.XLOOKUP($C139,[23]PSP!$C:$C,[23]PSP!$L:$L)</f>
        <v>0</v>
      </c>
      <c r="M139" s="27">
        <f>_xlfn.XLOOKUP($C139,[23]PSP!$C:$C,[23]PSP!$M:$M)</f>
        <v>2599.6</v>
      </c>
      <c r="N139" s="28">
        <f t="shared" si="615"/>
        <v>0</v>
      </c>
      <c r="O139" s="29"/>
      <c r="P139" s="54">
        <f>_xlfn.XLOOKUP($C139,[23]PSP!$C:$C,[23]PSP!$P:$P)</f>
        <v>0</v>
      </c>
      <c r="Q139" s="27">
        <f>_xlfn.XLOOKUP($C139,[23]PSP!$C:$C,[23]PSP!$Q:$Q)</f>
        <v>2599.6</v>
      </c>
      <c r="R139" s="28">
        <f t="shared" si="616"/>
        <v>0</v>
      </c>
      <c r="S139" s="29"/>
      <c r="T139" s="54">
        <f>_xlfn.XLOOKUP($C139,[23]PSP!$C:$C,[23]PSP!$T:$T)</f>
        <v>0</v>
      </c>
      <c r="U139" s="27">
        <f>_xlfn.XLOOKUP($C139,[23]PSP!$C:$C,[23]PSP!$U:$U)</f>
        <v>2599.6</v>
      </c>
      <c r="V139" s="28">
        <f t="shared" si="617"/>
        <v>0</v>
      </c>
      <c r="W139" s="29"/>
      <c r="X139" s="54">
        <f>_xlfn.XLOOKUP($C139,[23]PSP!$C:$C,[23]PSP!$X:$X)</f>
        <v>0</v>
      </c>
      <c r="Y139" s="27">
        <f>_xlfn.XLOOKUP($C139,[23]PSP!$C:$C,[23]PSP!$Y:$Y)</f>
        <v>2599.6</v>
      </c>
      <c r="Z139" s="28">
        <f t="shared" si="618"/>
        <v>0</v>
      </c>
      <c r="AA139" s="29"/>
      <c r="AB139" s="54">
        <f>_xlfn.XLOOKUP($C139,[23]PSP!$C:$C,[23]PSP!$AB:$AB)</f>
        <v>0</v>
      </c>
      <c r="AC139" s="27">
        <f>_xlfn.XLOOKUP($C139,[23]PSP!$C:$C,[23]PSP!$AC:$AC)</f>
        <v>2599.6</v>
      </c>
      <c r="AD139" s="28">
        <f t="shared" si="619"/>
        <v>0</v>
      </c>
      <c r="AE139" s="29"/>
      <c r="AF139" s="54">
        <f>_xlfn.XLOOKUP($C139,[23]PSP!$C:$C,[23]PSP!$AF:$AF)</f>
        <v>0</v>
      </c>
      <c r="AG139" s="27">
        <f>_xlfn.XLOOKUP($C139,[23]PSP!$C:$C,[23]PSP!$AG:$AG)</f>
        <v>2599.6</v>
      </c>
      <c r="AH139" s="28">
        <f t="shared" si="620"/>
        <v>0</v>
      </c>
      <c r="AI139" s="29"/>
      <c r="AJ139" s="54">
        <f>_xlfn.XLOOKUP($C139,[23]PSP!$C:$C,[23]PSP!$AJ:$AJ)</f>
        <v>0</v>
      </c>
      <c r="AK139" s="27">
        <f>_xlfn.XLOOKUP($C139,[23]PSP!$C:$C,[23]PSP!$AK:$AK)</f>
        <v>2599.6</v>
      </c>
      <c r="AL139" s="28">
        <f t="shared" si="621"/>
        <v>0</v>
      </c>
      <c r="AM139" s="29"/>
      <c r="AN139" s="54">
        <f>_xlfn.XLOOKUP($C139,[23]PSP!$C:$C,[23]PSP!$AN:$AN)</f>
        <v>0</v>
      </c>
      <c r="AO139" s="27">
        <f>_xlfn.XLOOKUP($C139,[23]PSP!$C:$C,[23]PSP!$AO:$AO)</f>
        <v>2599.6</v>
      </c>
      <c r="AP139" s="28">
        <f t="shared" si="622"/>
        <v>0</v>
      </c>
      <c r="AQ139" s="29"/>
      <c r="AR139" s="54">
        <f>_xlfn.XLOOKUP($C139,[23]PSP!$C:$C,[23]PSP!$AR:$AR)</f>
        <v>0</v>
      </c>
      <c r="AS139" s="27">
        <f>_xlfn.XLOOKUP($C139,[23]PSP!$C:$C,[23]PSP!$AS:$AS)</f>
        <v>2599.6</v>
      </c>
      <c r="AT139" s="28">
        <f t="shared" si="623"/>
        <v>0</v>
      </c>
      <c r="AU139" s="29"/>
      <c r="AV139" s="54">
        <f>_xlfn.XLOOKUP($C139,[23]PSP!$C:$C,[23]PSP!$AV:$AV)</f>
        <v>0</v>
      </c>
      <c r="AW139" s="27">
        <f>_xlfn.XLOOKUP($C139,[23]PSP!$C:$C,[23]PSP!$AW:$AW)</f>
        <v>2599.6</v>
      </c>
      <c r="AX139" s="28">
        <f t="shared" si="624"/>
        <v>0</v>
      </c>
      <c r="AY139" s="29"/>
      <c r="AZ139" s="54">
        <f>_xlfn.XLOOKUP($C139,[23]PSP!$C:$C,[23]PSP!$AZ:$AZ)</f>
        <v>0</v>
      </c>
      <c r="BA139" s="27">
        <f>_xlfn.XLOOKUP($C139,[23]PSP!$C:$C,[23]PSP!$BA:$BA)</f>
        <v>2599.6</v>
      </c>
      <c r="BB139" s="28">
        <f t="shared" si="625"/>
        <v>0</v>
      </c>
      <c r="BC139" s="29"/>
      <c r="BD139" s="54">
        <f>_xlfn.XLOOKUP($C139,[23]PSP!$C:$C,[23]PSP!$BD:$BD)</f>
        <v>0</v>
      </c>
      <c r="BE139" s="27">
        <f>_xlfn.XLOOKUP($C139,[23]PSP!$C:$C,[23]PSP!$BE:$BE)</f>
        <v>2599.6</v>
      </c>
      <c r="BF139" s="28">
        <f t="shared" si="626"/>
        <v>0</v>
      </c>
      <c r="BG139" s="29"/>
      <c r="BH139" s="54">
        <f>_xlfn.XLOOKUP($C139,[23]PSP!$C:$C,[23]PSP!$BH:$BH)</f>
        <v>0</v>
      </c>
      <c r="BI139" s="27">
        <f>_xlfn.XLOOKUP($C139,[23]PSP!$C:$C,[23]PSP!$BI:$BI)</f>
        <v>2599.6</v>
      </c>
      <c r="BJ139" s="28">
        <f t="shared" si="627"/>
        <v>0</v>
      </c>
      <c r="BK139" s="29"/>
      <c r="BL139" s="54">
        <f>_xlfn.XLOOKUP($C139,[23]PSP!$C:$C,[23]PSP!$BL:$BL)</f>
        <v>0</v>
      </c>
      <c r="BM139" s="27">
        <f>_xlfn.XLOOKUP($C139,[23]PSP!$C:$C,[23]PSP!$BM:$BM)</f>
        <v>2599.6</v>
      </c>
      <c r="BN139" s="28">
        <f t="shared" si="628"/>
        <v>0</v>
      </c>
      <c r="BO139" s="29"/>
      <c r="BP139" s="54">
        <f>_xlfn.XLOOKUP($C139,[23]PSP!$C:$C,[23]PSP!$BP:$BP)</f>
        <v>0</v>
      </c>
      <c r="BQ139" s="27">
        <f>_xlfn.XLOOKUP($C139,[23]PSP!$C:$C,[23]PSP!$BQ:$BQ)</f>
        <v>2599.6</v>
      </c>
      <c r="BR139" s="28">
        <f t="shared" si="629"/>
        <v>0</v>
      </c>
      <c r="BS139" s="29"/>
      <c r="BT139" s="54">
        <f>_xlfn.XLOOKUP($C139,[23]PSP!$C:$C,[23]PSP!$BT:$BT)</f>
        <v>0</v>
      </c>
      <c r="BU139" s="27">
        <f>_xlfn.XLOOKUP($C139,[23]PSP!$C:$C,[23]PSP!$BU:$BU)</f>
        <v>2599.6</v>
      </c>
      <c r="BV139" s="28">
        <f t="shared" si="630"/>
        <v>0</v>
      </c>
      <c r="BW139" s="29"/>
      <c r="BX139" s="54">
        <f>_xlfn.XLOOKUP($C139,[23]PSP!$C:$C,[23]PSP!$BX:$BX)</f>
        <v>0</v>
      </c>
      <c r="BY139" s="27">
        <f>_xlfn.XLOOKUP($C139,[23]PSP!$C:$C,[23]PSP!$BY:$BY)</f>
        <v>2599.6</v>
      </c>
      <c r="BZ139" s="28">
        <f t="shared" si="631"/>
        <v>0</v>
      </c>
      <c r="CA139" s="29"/>
      <c r="CB139" s="54">
        <f>_xlfn.XLOOKUP($C139,[23]PSP!$C:$C,[23]PSP!$CB:$CB)</f>
        <v>0</v>
      </c>
      <c r="CC139" s="27">
        <f>_xlfn.XLOOKUP($C139,[23]PSP!$C:$C,[23]PSP!$CC:$CC)</f>
        <v>2599.6</v>
      </c>
      <c r="CD139" s="28">
        <f t="shared" si="632"/>
        <v>0</v>
      </c>
      <c r="CE139" s="29"/>
      <c r="CF139" s="54">
        <f>_xlfn.XLOOKUP($C139,[23]PSP!$C:$C,[23]PSP!$CF:$CF)</f>
        <v>0</v>
      </c>
      <c r="CG139" s="27">
        <f>_xlfn.XLOOKUP($C139,[23]PSP!$C:$C,[23]PSP!$CG:$CG)</f>
        <v>2599.6</v>
      </c>
      <c r="CH139" s="28">
        <f t="shared" si="633"/>
        <v>0</v>
      </c>
      <c r="CI139" s="29"/>
      <c r="CJ139" s="54">
        <f>_xlfn.XLOOKUP($C139,[23]PSP!$C:$C,[23]PSP!$CJ:$CJ)</f>
        <v>0</v>
      </c>
      <c r="CK139" s="27">
        <f>_xlfn.XLOOKUP($C139,[23]PSP!$C:$C,[23]PSP!$CK:$CK)</f>
        <v>2599.6</v>
      </c>
      <c r="CL139" s="28">
        <f t="shared" si="634"/>
        <v>0</v>
      </c>
      <c r="CM139" s="29"/>
      <c r="CN139" s="54">
        <f>_xlfn.XLOOKUP($C139,[23]PSP!$C:$C,[23]PSP!$CN:$CN)</f>
        <v>0</v>
      </c>
      <c r="CO139" s="27">
        <f>_xlfn.XLOOKUP($C139,[23]PSP!$C:$C,[23]PSP!$CO:$CO)</f>
        <v>2599.6</v>
      </c>
      <c r="CP139" s="28">
        <f t="shared" si="635"/>
        <v>0</v>
      </c>
      <c r="CQ139" s="29"/>
      <c r="CR139" s="54">
        <f>_xlfn.XLOOKUP($C139,[23]PSP!$C:$C,[23]PSP!$CR:$CR)</f>
        <v>0</v>
      </c>
      <c r="CS139" s="27">
        <f>_xlfn.XLOOKUP($C139,[23]PSP!$C:$C,[23]PSP!$CS:$CS)</f>
        <v>2599.6</v>
      </c>
      <c r="CT139" s="28">
        <f t="shared" si="636"/>
        <v>0</v>
      </c>
      <c r="CU139" s="29"/>
      <c r="CV139" s="54">
        <f>_xlfn.XLOOKUP($C139,[23]PSP!$C:$C,[23]PSP!$CV:$CV)</f>
        <v>0</v>
      </c>
      <c r="CW139" s="27">
        <f>_xlfn.XLOOKUP($C139,[23]PSP!$C:$C,[23]PSP!$CW:$CW)</f>
        <v>2599.6</v>
      </c>
      <c r="CX139" s="28">
        <f t="shared" si="637"/>
        <v>0</v>
      </c>
      <c r="CY139" s="29"/>
      <c r="CZ139" s="54">
        <f>_xlfn.XLOOKUP($C139,[23]PSP!$C:$C,[23]PSP!$CZ:$CZ)</f>
        <v>0</v>
      </c>
      <c r="DA139" s="27">
        <f>_xlfn.XLOOKUP($C139,[23]PSP!$C:$C,[23]PSP!$DA:$DA)</f>
        <v>2599.6</v>
      </c>
      <c r="DB139" s="28">
        <f t="shared" si="638"/>
        <v>0</v>
      </c>
      <c r="DC139" s="29"/>
      <c r="DD139" s="54">
        <f>_xlfn.XLOOKUP($C139,[23]PSP!$C:$C,[23]PSP!$DD:$DD)</f>
        <v>0</v>
      </c>
      <c r="DE139" s="27">
        <f>_xlfn.XLOOKUP($C139,[23]PSP!$C:$C,[23]PSP!$DE:$DE)</f>
        <v>2599.6</v>
      </c>
      <c r="DF139" s="28">
        <f t="shared" si="639"/>
        <v>0</v>
      </c>
      <c r="DG139" s="29"/>
      <c r="DH139" s="54">
        <f>_xlfn.XLOOKUP($C139,[23]PSP!$C:$C,[23]PSP!$DH:$DH)</f>
        <v>0</v>
      </c>
      <c r="DI139" s="27">
        <f>_xlfn.XLOOKUP($C139,[23]PSP!$C:$C,[23]PSP!$DI:$DI)</f>
        <v>2599.6</v>
      </c>
      <c r="DJ139" s="28">
        <f t="shared" si="640"/>
        <v>0</v>
      </c>
      <c r="DK139" s="29"/>
      <c r="DL139" s="54">
        <f>_xlfn.XLOOKUP($C139,[23]PSP!$C:$C,[23]PSP!$DL:$DL)</f>
        <v>0</v>
      </c>
      <c r="DM139" s="27">
        <f>_xlfn.XLOOKUP($C139,[23]PSP!$C:$C,[23]PSP!$DM:$DM)</f>
        <v>2599.6</v>
      </c>
      <c r="DN139" s="28">
        <f t="shared" si="641"/>
        <v>0</v>
      </c>
      <c r="DO139" s="29"/>
      <c r="DP139" s="54">
        <f>_xlfn.XLOOKUP($C139,[23]PSP!$C:$C,[23]PSP!$DP:$DP)</f>
        <v>0</v>
      </c>
      <c r="DQ139" s="27">
        <f>_xlfn.XLOOKUP($C139,[23]PSP!$C:$C,[23]PSP!$DQ:$DQ)</f>
        <v>2599.6</v>
      </c>
      <c r="DR139" s="28">
        <f t="shared" si="642"/>
        <v>0</v>
      </c>
      <c r="DS139" s="29"/>
      <c r="DT139" s="54">
        <f>_xlfn.XLOOKUP($C139,[23]PSP!$C:$C,[23]PSP!$DT:$DT)</f>
        <v>0</v>
      </c>
      <c r="DU139" s="27">
        <f>_xlfn.XLOOKUP($C139,[23]PSP!$C:$C,[23]PSP!$DU:$DU)</f>
        <v>2599.6</v>
      </c>
      <c r="DV139" s="28">
        <f t="shared" si="643"/>
        <v>0</v>
      </c>
      <c r="DW139" s="29"/>
      <c r="DX139" s="54">
        <f>_xlfn.XLOOKUP($C139,[23]PSP!$C:$C,[23]PSP!$DX:$DX)</f>
        <v>0</v>
      </c>
      <c r="DY139" s="27">
        <f>_xlfn.XLOOKUP($C139,[23]PSP!$C:$C,[23]PSP!$DY:$DY)</f>
        <v>2599.6</v>
      </c>
      <c r="DZ139" s="28">
        <f t="shared" si="644"/>
        <v>0</v>
      </c>
      <c r="EA139" s="29"/>
      <c r="EB139" s="54">
        <f>_xlfn.XLOOKUP($C139,[23]PSP!$C:$C,[23]PSP!$EB:$EB)</f>
        <v>0</v>
      </c>
      <c r="EC139" s="27">
        <f>_xlfn.XLOOKUP($C139,[23]PSP!$C:$C,[23]PSP!$EC:$EC)</f>
        <v>2599.6</v>
      </c>
      <c r="ED139" s="28">
        <f t="shared" si="645"/>
        <v>0</v>
      </c>
      <c r="EE139" s="29"/>
      <c r="EF139" s="54">
        <f>_xlfn.XLOOKUP($C139,[23]PSP!$C:$C,[23]PSP!$EF:$EF)</f>
        <v>0</v>
      </c>
      <c r="EG139" s="27">
        <f>_xlfn.XLOOKUP($C139,[23]PSP!$C:$C,[23]PSP!$EG:$EG)</f>
        <v>2599.6</v>
      </c>
      <c r="EH139" s="28">
        <f t="shared" si="646"/>
        <v>0</v>
      </c>
      <c r="EI139" s="29"/>
      <c r="EJ139" s="54">
        <f>_xlfn.XLOOKUP($C139,[23]PSP!$C:$C,[23]PSP!$EJ:$EJ)</f>
        <v>0</v>
      </c>
      <c r="EK139" s="27">
        <f>_xlfn.XLOOKUP($C139,[23]PSP!$C:$C,[23]PSP!$EK:$EK)</f>
        <v>2599.6</v>
      </c>
      <c r="EL139" s="28">
        <f t="shared" si="647"/>
        <v>0</v>
      </c>
      <c r="EM139" s="29"/>
      <c r="EN139" s="108"/>
      <c r="EO139" s="29">
        <f t="shared" si="443"/>
        <v>0</v>
      </c>
      <c r="EP139" s="29">
        <f t="shared" si="648"/>
        <v>0</v>
      </c>
      <c r="EQ139" s="4" t="b">
        <f t="shared" si="510"/>
        <v>1</v>
      </c>
      <c r="ES139" s="118">
        <f t="shared" si="613"/>
        <v>1.1767000000000001</v>
      </c>
    </row>
    <row r="140" spans="3:149" ht="14.25" x14ac:dyDescent="0.25">
      <c r="C140" s="24" t="s">
        <v>807</v>
      </c>
      <c r="D140" s="43">
        <f>_xlfn.XLOOKUP($C140,[23]PSP!$C:$C,[23]PSP!$D:$D)</f>
        <v>2003461</v>
      </c>
      <c r="E140" s="24" t="str">
        <f>_xlfn.XLOOKUP($C140,[23]PSP!$C:$C,[23]PSP!$E:$E)</f>
        <v>SICRO SERVIÇO</v>
      </c>
      <c r="F140" s="25" t="str">
        <f>_xlfn.XLOOKUP($C140,[23]PSP!$C:$C,[23]PSP!$F:$F)</f>
        <v>DISSIPADOR DE ENERGIA - DEB 07 - AREIA E PEDRA DE MÃO COMERCIAIS</v>
      </c>
      <c r="G140" s="26" t="str">
        <f>_xlfn.XLOOKUP($C140,[23]PSP!$C:$C,[23]PSP!$G:$G)</f>
        <v>UN</v>
      </c>
      <c r="H140" s="53">
        <f>_xlfn.XLOOKUP($C140,[23]PSP!$C:$C,[23]PSP!$H:$H)</f>
        <v>0</v>
      </c>
      <c r="I140" s="28">
        <f>_xlfn.XLOOKUP($C140,[23]PSP!$C:$C,[23]PSP!$I:$I)</f>
        <v>0</v>
      </c>
      <c r="J140" s="28">
        <f t="shared" si="614"/>
        <v>0</v>
      </c>
      <c r="K140" s="29"/>
      <c r="L140" s="54">
        <f>_xlfn.XLOOKUP($C140,[23]PSP!$C:$C,[23]PSP!$L:$L)</f>
        <v>0</v>
      </c>
      <c r="M140" s="27">
        <f>_xlfn.XLOOKUP($C140,[23]PSP!$C:$C,[23]PSP!$M:$M)</f>
        <v>3689.73</v>
      </c>
      <c r="N140" s="28">
        <f t="shared" si="615"/>
        <v>0</v>
      </c>
      <c r="O140" s="29"/>
      <c r="P140" s="54">
        <f>_xlfn.XLOOKUP($C140,[23]PSP!$C:$C,[23]PSP!$P:$P)</f>
        <v>0</v>
      </c>
      <c r="Q140" s="27">
        <f>_xlfn.XLOOKUP($C140,[23]PSP!$C:$C,[23]PSP!$Q:$Q)</f>
        <v>3689.73</v>
      </c>
      <c r="R140" s="28">
        <f t="shared" si="616"/>
        <v>0</v>
      </c>
      <c r="S140" s="29"/>
      <c r="T140" s="54">
        <f>_xlfn.XLOOKUP($C140,[23]PSP!$C:$C,[23]PSP!$T:$T)</f>
        <v>0</v>
      </c>
      <c r="U140" s="27">
        <f>_xlfn.XLOOKUP($C140,[23]PSP!$C:$C,[23]PSP!$U:$U)</f>
        <v>3689.73</v>
      </c>
      <c r="V140" s="28">
        <f t="shared" si="617"/>
        <v>0</v>
      </c>
      <c r="W140" s="29"/>
      <c r="X140" s="54">
        <f>_xlfn.XLOOKUP($C140,[23]PSP!$C:$C,[23]PSP!$X:$X)</f>
        <v>0</v>
      </c>
      <c r="Y140" s="27">
        <f>_xlfn.XLOOKUP($C140,[23]PSP!$C:$C,[23]PSP!$Y:$Y)</f>
        <v>3689.73</v>
      </c>
      <c r="Z140" s="28">
        <f t="shared" si="618"/>
        <v>0</v>
      </c>
      <c r="AA140" s="29"/>
      <c r="AB140" s="54">
        <f>_xlfn.XLOOKUP($C140,[23]PSP!$C:$C,[23]PSP!$AB:$AB)</f>
        <v>0</v>
      </c>
      <c r="AC140" s="27">
        <f>_xlfn.XLOOKUP($C140,[23]PSP!$C:$C,[23]PSP!$AC:$AC)</f>
        <v>3689.73</v>
      </c>
      <c r="AD140" s="28">
        <f t="shared" si="619"/>
        <v>0</v>
      </c>
      <c r="AE140" s="29"/>
      <c r="AF140" s="54">
        <f>_xlfn.XLOOKUP($C140,[23]PSP!$C:$C,[23]PSP!$AF:$AF)</f>
        <v>0</v>
      </c>
      <c r="AG140" s="27">
        <f>_xlfn.XLOOKUP($C140,[23]PSP!$C:$C,[23]PSP!$AG:$AG)</f>
        <v>3689.73</v>
      </c>
      <c r="AH140" s="28">
        <f t="shared" si="620"/>
        <v>0</v>
      </c>
      <c r="AI140" s="29"/>
      <c r="AJ140" s="54">
        <f>_xlfn.XLOOKUP($C140,[23]PSP!$C:$C,[23]PSP!$AJ:$AJ)</f>
        <v>0</v>
      </c>
      <c r="AK140" s="27">
        <f>_xlfn.XLOOKUP($C140,[23]PSP!$C:$C,[23]PSP!$AK:$AK)</f>
        <v>3689.73</v>
      </c>
      <c r="AL140" s="28">
        <f t="shared" si="621"/>
        <v>0</v>
      </c>
      <c r="AM140" s="29"/>
      <c r="AN140" s="54">
        <f>_xlfn.XLOOKUP($C140,[23]PSP!$C:$C,[23]PSP!$AN:$AN)</f>
        <v>0</v>
      </c>
      <c r="AO140" s="27">
        <f>_xlfn.XLOOKUP($C140,[23]PSP!$C:$C,[23]PSP!$AO:$AO)</f>
        <v>3689.73</v>
      </c>
      <c r="AP140" s="28">
        <f t="shared" si="622"/>
        <v>0</v>
      </c>
      <c r="AQ140" s="29"/>
      <c r="AR140" s="54">
        <f>_xlfn.XLOOKUP($C140,[23]PSP!$C:$C,[23]PSP!$AR:$AR)</f>
        <v>0</v>
      </c>
      <c r="AS140" s="27">
        <f>_xlfn.XLOOKUP($C140,[23]PSP!$C:$C,[23]PSP!$AS:$AS)</f>
        <v>3689.73</v>
      </c>
      <c r="AT140" s="28">
        <f t="shared" si="623"/>
        <v>0</v>
      </c>
      <c r="AU140" s="29"/>
      <c r="AV140" s="54">
        <f>_xlfn.XLOOKUP($C140,[23]PSP!$C:$C,[23]PSP!$AV:$AV)</f>
        <v>0</v>
      </c>
      <c r="AW140" s="27">
        <f>_xlfn.XLOOKUP($C140,[23]PSP!$C:$C,[23]PSP!$AW:$AW)</f>
        <v>3689.73</v>
      </c>
      <c r="AX140" s="28">
        <f t="shared" si="624"/>
        <v>0</v>
      </c>
      <c r="AY140" s="29"/>
      <c r="AZ140" s="54">
        <f>_xlfn.XLOOKUP($C140,[23]PSP!$C:$C,[23]PSP!$AZ:$AZ)</f>
        <v>0</v>
      </c>
      <c r="BA140" s="27">
        <f>_xlfn.XLOOKUP($C140,[23]PSP!$C:$C,[23]PSP!$BA:$BA)</f>
        <v>3689.73</v>
      </c>
      <c r="BB140" s="28">
        <f t="shared" si="625"/>
        <v>0</v>
      </c>
      <c r="BC140" s="29"/>
      <c r="BD140" s="54">
        <f>_xlfn.XLOOKUP($C140,[23]PSP!$C:$C,[23]PSP!$BD:$BD)</f>
        <v>0</v>
      </c>
      <c r="BE140" s="27">
        <f>_xlfn.XLOOKUP($C140,[23]PSP!$C:$C,[23]PSP!$BE:$BE)</f>
        <v>3689.73</v>
      </c>
      <c r="BF140" s="28">
        <f t="shared" si="626"/>
        <v>0</v>
      </c>
      <c r="BG140" s="29"/>
      <c r="BH140" s="54">
        <f>_xlfn.XLOOKUP($C140,[23]PSP!$C:$C,[23]PSP!$BH:$BH)</f>
        <v>0</v>
      </c>
      <c r="BI140" s="27">
        <f>_xlfn.XLOOKUP($C140,[23]PSP!$C:$C,[23]PSP!$BI:$BI)</f>
        <v>3689.73</v>
      </c>
      <c r="BJ140" s="28">
        <f t="shared" si="627"/>
        <v>0</v>
      </c>
      <c r="BK140" s="29"/>
      <c r="BL140" s="54">
        <f>_xlfn.XLOOKUP($C140,[23]PSP!$C:$C,[23]PSP!$BL:$BL)</f>
        <v>0</v>
      </c>
      <c r="BM140" s="27">
        <f>_xlfn.XLOOKUP($C140,[23]PSP!$C:$C,[23]PSP!$BM:$BM)</f>
        <v>3689.73</v>
      </c>
      <c r="BN140" s="28">
        <f t="shared" si="628"/>
        <v>0</v>
      </c>
      <c r="BO140" s="29"/>
      <c r="BP140" s="54">
        <f>_xlfn.XLOOKUP($C140,[23]PSP!$C:$C,[23]PSP!$BP:$BP)</f>
        <v>0</v>
      </c>
      <c r="BQ140" s="27">
        <f>_xlfn.XLOOKUP($C140,[23]PSP!$C:$C,[23]PSP!$BQ:$BQ)</f>
        <v>3689.73</v>
      </c>
      <c r="BR140" s="28">
        <f t="shared" si="629"/>
        <v>0</v>
      </c>
      <c r="BS140" s="29"/>
      <c r="BT140" s="54">
        <f>_xlfn.XLOOKUP($C140,[23]PSP!$C:$C,[23]PSP!$BT:$BT)</f>
        <v>0</v>
      </c>
      <c r="BU140" s="27">
        <f>_xlfn.XLOOKUP($C140,[23]PSP!$C:$C,[23]PSP!$BU:$BU)</f>
        <v>3689.73</v>
      </c>
      <c r="BV140" s="28">
        <f t="shared" si="630"/>
        <v>0</v>
      </c>
      <c r="BW140" s="29"/>
      <c r="BX140" s="54">
        <f>_xlfn.XLOOKUP($C140,[23]PSP!$C:$C,[23]PSP!$BX:$BX)</f>
        <v>0</v>
      </c>
      <c r="BY140" s="27">
        <f>_xlfn.XLOOKUP($C140,[23]PSP!$C:$C,[23]PSP!$BY:$BY)</f>
        <v>3689.73</v>
      </c>
      <c r="BZ140" s="28">
        <f t="shared" si="631"/>
        <v>0</v>
      </c>
      <c r="CA140" s="29"/>
      <c r="CB140" s="54">
        <f>_xlfn.XLOOKUP($C140,[23]PSP!$C:$C,[23]PSP!$CB:$CB)</f>
        <v>0</v>
      </c>
      <c r="CC140" s="27">
        <f>_xlfn.XLOOKUP($C140,[23]PSP!$C:$C,[23]PSP!$CC:$CC)</f>
        <v>3689.73</v>
      </c>
      <c r="CD140" s="28">
        <f t="shared" si="632"/>
        <v>0</v>
      </c>
      <c r="CE140" s="29"/>
      <c r="CF140" s="54">
        <f>_xlfn.XLOOKUP($C140,[23]PSP!$C:$C,[23]PSP!$CF:$CF)</f>
        <v>0</v>
      </c>
      <c r="CG140" s="27">
        <f>_xlfn.XLOOKUP($C140,[23]PSP!$C:$C,[23]PSP!$CG:$CG)</f>
        <v>3689.73</v>
      </c>
      <c r="CH140" s="28">
        <f t="shared" si="633"/>
        <v>0</v>
      </c>
      <c r="CI140" s="29"/>
      <c r="CJ140" s="54">
        <f>_xlfn.XLOOKUP($C140,[23]PSP!$C:$C,[23]PSP!$CJ:$CJ)</f>
        <v>0</v>
      </c>
      <c r="CK140" s="27">
        <f>_xlfn.XLOOKUP($C140,[23]PSP!$C:$C,[23]PSP!$CK:$CK)</f>
        <v>3689.73</v>
      </c>
      <c r="CL140" s="28">
        <f t="shared" si="634"/>
        <v>0</v>
      </c>
      <c r="CM140" s="29"/>
      <c r="CN140" s="54">
        <f>_xlfn.XLOOKUP($C140,[23]PSP!$C:$C,[23]PSP!$CN:$CN)</f>
        <v>0</v>
      </c>
      <c r="CO140" s="27">
        <f>_xlfn.XLOOKUP($C140,[23]PSP!$C:$C,[23]PSP!$CO:$CO)</f>
        <v>3689.73</v>
      </c>
      <c r="CP140" s="28">
        <f t="shared" si="635"/>
        <v>0</v>
      </c>
      <c r="CQ140" s="29"/>
      <c r="CR140" s="54">
        <f>_xlfn.XLOOKUP($C140,[23]PSP!$C:$C,[23]PSP!$CR:$CR)</f>
        <v>0</v>
      </c>
      <c r="CS140" s="27">
        <f>_xlfn.XLOOKUP($C140,[23]PSP!$C:$C,[23]PSP!$CS:$CS)</f>
        <v>3689.73</v>
      </c>
      <c r="CT140" s="28">
        <f t="shared" si="636"/>
        <v>0</v>
      </c>
      <c r="CU140" s="29"/>
      <c r="CV140" s="54">
        <f>_xlfn.XLOOKUP($C140,[23]PSP!$C:$C,[23]PSP!$CV:$CV)</f>
        <v>0</v>
      </c>
      <c r="CW140" s="27">
        <f>_xlfn.XLOOKUP($C140,[23]PSP!$C:$C,[23]PSP!$CW:$CW)</f>
        <v>3689.73</v>
      </c>
      <c r="CX140" s="28">
        <f t="shared" si="637"/>
        <v>0</v>
      </c>
      <c r="CY140" s="29"/>
      <c r="CZ140" s="54">
        <f>_xlfn.XLOOKUP($C140,[23]PSP!$C:$C,[23]PSP!$CZ:$CZ)</f>
        <v>0</v>
      </c>
      <c r="DA140" s="27">
        <f>_xlfn.XLOOKUP($C140,[23]PSP!$C:$C,[23]PSP!$DA:$DA)</f>
        <v>3689.73</v>
      </c>
      <c r="DB140" s="28">
        <f t="shared" si="638"/>
        <v>0</v>
      </c>
      <c r="DC140" s="29"/>
      <c r="DD140" s="54">
        <f>_xlfn.XLOOKUP($C140,[23]PSP!$C:$C,[23]PSP!$DD:$DD)</f>
        <v>0</v>
      </c>
      <c r="DE140" s="27">
        <f>_xlfn.XLOOKUP($C140,[23]PSP!$C:$C,[23]PSP!$DE:$DE)</f>
        <v>3689.73</v>
      </c>
      <c r="DF140" s="28">
        <f t="shared" si="639"/>
        <v>0</v>
      </c>
      <c r="DG140" s="29"/>
      <c r="DH140" s="54">
        <f>_xlfn.XLOOKUP($C140,[23]PSP!$C:$C,[23]PSP!$DH:$DH)</f>
        <v>0</v>
      </c>
      <c r="DI140" s="27">
        <f>_xlfn.XLOOKUP($C140,[23]PSP!$C:$C,[23]PSP!$DI:$DI)</f>
        <v>3689.73</v>
      </c>
      <c r="DJ140" s="28">
        <f t="shared" si="640"/>
        <v>0</v>
      </c>
      <c r="DK140" s="29"/>
      <c r="DL140" s="54">
        <f>_xlfn.XLOOKUP($C140,[23]PSP!$C:$C,[23]PSP!$DL:$DL)</f>
        <v>0</v>
      </c>
      <c r="DM140" s="27">
        <f>_xlfn.XLOOKUP($C140,[23]PSP!$C:$C,[23]PSP!$DM:$DM)</f>
        <v>3689.73</v>
      </c>
      <c r="DN140" s="28">
        <f t="shared" si="641"/>
        <v>0</v>
      </c>
      <c r="DO140" s="29"/>
      <c r="DP140" s="54">
        <f>_xlfn.XLOOKUP($C140,[23]PSP!$C:$C,[23]PSP!$DP:$DP)</f>
        <v>0</v>
      </c>
      <c r="DQ140" s="27">
        <f>_xlfn.XLOOKUP($C140,[23]PSP!$C:$C,[23]PSP!$DQ:$DQ)</f>
        <v>3689.73</v>
      </c>
      <c r="DR140" s="28">
        <f t="shared" si="642"/>
        <v>0</v>
      </c>
      <c r="DS140" s="29"/>
      <c r="DT140" s="54">
        <f>_xlfn.XLOOKUP($C140,[23]PSP!$C:$C,[23]PSP!$DT:$DT)</f>
        <v>0</v>
      </c>
      <c r="DU140" s="27">
        <f>_xlfn.XLOOKUP($C140,[23]PSP!$C:$C,[23]PSP!$DU:$DU)</f>
        <v>3689.73</v>
      </c>
      <c r="DV140" s="28">
        <f t="shared" si="643"/>
        <v>0</v>
      </c>
      <c r="DW140" s="29"/>
      <c r="DX140" s="54">
        <f>_xlfn.XLOOKUP($C140,[23]PSP!$C:$C,[23]PSP!$DX:$DX)</f>
        <v>0</v>
      </c>
      <c r="DY140" s="27">
        <f>_xlfn.XLOOKUP($C140,[23]PSP!$C:$C,[23]PSP!$DY:$DY)</f>
        <v>3689.73</v>
      </c>
      <c r="DZ140" s="28">
        <f t="shared" si="644"/>
        <v>0</v>
      </c>
      <c r="EA140" s="29"/>
      <c r="EB140" s="54">
        <f>_xlfn.XLOOKUP($C140,[23]PSP!$C:$C,[23]PSP!$EB:$EB)</f>
        <v>0</v>
      </c>
      <c r="EC140" s="27">
        <f>_xlfn.XLOOKUP($C140,[23]PSP!$C:$C,[23]PSP!$EC:$EC)</f>
        <v>3689.73</v>
      </c>
      <c r="ED140" s="28">
        <f t="shared" si="645"/>
        <v>0</v>
      </c>
      <c r="EE140" s="29"/>
      <c r="EF140" s="54">
        <f>_xlfn.XLOOKUP($C140,[23]PSP!$C:$C,[23]PSP!$EF:$EF)</f>
        <v>0</v>
      </c>
      <c r="EG140" s="27">
        <f>_xlfn.XLOOKUP($C140,[23]PSP!$C:$C,[23]PSP!$EG:$EG)</f>
        <v>3689.73</v>
      </c>
      <c r="EH140" s="28">
        <f t="shared" si="646"/>
        <v>0</v>
      </c>
      <c r="EI140" s="29"/>
      <c r="EJ140" s="54">
        <f>_xlfn.XLOOKUP($C140,[23]PSP!$C:$C,[23]PSP!$EJ:$EJ)</f>
        <v>0</v>
      </c>
      <c r="EK140" s="27">
        <f>_xlfn.XLOOKUP($C140,[23]PSP!$C:$C,[23]PSP!$EK:$EK)</f>
        <v>3689.73</v>
      </c>
      <c r="EL140" s="28">
        <f t="shared" si="647"/>
        <v>0</v>
      </c>
      <c r="EM140" s="29"/>
      <c r="EN140" s="108"/>
      <c r="EO140" s="29">
        <f t="shared" si="443"/>
        <v>0</v>
      </c>
      <c r="EP140" s="29">
        <f t="shared" si="648"/>
        <v>0</v>
      </c>
      <c r="EQ140" s="4" t="b">
        <f t="shared" si="510"/>
        <v>1</v>
      </c>
      <c r="ES140" s="118">
        <f t="shared" si="613"/>
        <v>1.1767000000000001</v>
      </c>
    </row>
    <row r="141" spans="3:149" ht="14.25" x14ac:dyDescent="0.25">
      <c r="C141" s="24" t="s">
        <v>808</v>
      </c>
      <c r="D141" s="43">
        <f>_xlfn.XLOOKUP($C141,[23]PSP!$C:$C,[23]PSP!$D:$D)</f>
        <v>2003463</v>
      </c>
      <c r="E141" s="24" t="str">
        <f>_xlfn.XLOOKUP($C141,[23]PSP!$C:$C,[23]PSP!$E:$E)</f>
        <v>SICRO SERVIÇO</v>
      </c>
      <c r="F141" s="25" t="str">
        <f>_xlfn.XLOOKUP($C141,[23]PSP!$C:$C,[23]PSP!$F:$F)</f>
        <v>DISSIPADOR DE ENERGIA - DEB 08 - AREIA E PEDRA DE MÃO COMERCIAIS</v>
      </c>
      <c r="G141" s="26" t="str">
        <f>_xlfn.XLOOKUP($C141,[23]PSP!$C:$C,[23]PSP!$G:$G)</f>
        <v>UN</v>
      </c>
      <c r="H141" s="53">
        <f>_xlfn.XLOOKUP($C141,[23]PSP!$C:$C,[23]PSP!$H:$H)</f>
        <v>1</v>
      </c>
      <c r="I141" s="28">
        <f>_xlfn.XLOOKUP($C141,[23]PSP!$C:$C,[23]PSP!$I:$I)</f>
        <v>2640.04</v>
      </c>
      <c r="J141" s="28">
        <f t="shared" si="614"/>
        <v>3106.5350680000001</v>
      </c>
      <c r="K141" s="29"/>
      <c r="L141" s="54">
        <f>_xlfn.XLOOKUP($C141,[23]PSP!$C:$C,[23]PSP!$L:$L)</f>
        <v>0</v>
      </c>
      <c r="M141" s="27">
        <f>_xlfn.XLOOKUP($C141,[23]PSP!$C:$C,[23]PSP!$M:$M)</f>
        <v>2640.04</v>
      </c>
      <c r="N141" s="28">
        <f t="shared" si="615"/>
        <v>0</v>
      </c>
      <c r="O141" s="29"/>
      <c r="P141" s="54">
        <f>_xlfn.XLOOKUP($C141,[23]PSP!$C:$C,[23]PSP!$P:$P)</f>
        <v>0</v>
      </c>
      <c r="Q141" s="27">
        <f>_xlfn.XLOOKUP($C141,[23]PSP!$C:$C,[23]PSP!$Q:$Q)</f>
        <v>2640.04</v>
      </c>
      <c r="R141" s="28">
        <f t="shared" si="616"/>
        <v>0</v>
      </c>
      <c r="S141" s="29"/>
      <c r="T141" s="54">
        <f>_xlfn.XLOOKUP($C141,[23]PSP!$C:$C,[23]PSP!$T:$T)</f>
        <v>0</v>
      </c>
      <c r="U141" s="27">
        <f>_xlfn.XLOOKUP($C141,[23]PSP!$C:$C,[23]PSP!$U:$U)</f>
        <v>2640.04</v>
      </c>
      <c r="V141" s="28">
        <f t="shared" si="617"/>
        <v>0</v>
      </c>
      <c r="W141" s="29"/>
      <c r="X141" s="54">
        <f>_xlfn.XLOOKUP($C141,[23]PSP!$C:$C,[23]PSP!$X:$X)</f>
        <v>0</v>
      </c>
      <c r="Y141" s="27">
        <f>_xlfn.XLOOKUP($C141,[23]PSP!$C:$C,[23]PSP!$Y:$Y)</f>
        <v>2640.04</v>
      </c>
      <c r="Z141" s="28">
        <f t="shared" si="618"/>
        <v>0</v>
      </c>
      <c r="AA141" s="29"/>
      <c r="AB141" s="54">
        <f>_xlfn.XLOOKUP($C141,[23]PSP!$C:$C,[23]PSP!$AB:$AB)</f>
        <v>0</v>
      </c>
      <c r="AC141" s="27">
        <f>_xlfn.XLOOKUP($C141,[23]PSP!$C:$C,[23]PSP!$AC:$AC)</f>
        <v>2640.04</v>
      </c>
      <c r="AD141" s="28">
        <f t="shared" si="619"/>
        <v>0</v>
      </c>
      <c r="AE141" s="29"/>
      <c r="AF141" s="54">
        <f>_xlfn.XLOOKUP($C141,[23]PSP!$C:$C,[23]PSP!$AF:$AF)</f>
        <v>0</v>
      </c>
      <c r="AG141" s="27">
        <f>_xlfn.XLOOKUP($C141,[23]PSP!$C:$C,[23]PSP!$AG:$AG)</f>
        <v>2640.04</v>
      </c>
      <c r="AH141" s="28">
        <f t="shared" si="620"/>
        <v>0</v>
      </c>
      <c r="AI141" s="29"/>
      <c r="AJ141" s="54">
        <f>_xlfn.XLOOKUP($C141,[23]PSP!$C:$C,[23]PSP!$AJ:$AJ)</f>
        <v>0</v>
      </c>
      <c r="AK141" s="27">
        <f>_xlfn.XLOOKUP($C141,[23]PSP!$C:$C,[23]PSP!$AK:$AK)</f>
        <v>2640.04</v>
      </c>
      <c r="AL141" s="28">
        <f t="shared" si="621"/>
        <v>0</v>
      </c>
      <c r="AM141" s="29"/>
      <c r="AN141" s="54">
        <f>_xlfn.XLOOKUP($C141,[23]PSP!$C:$C,[23]PSP!$AN:$AN)</f>
        <v>0</v>
      </c>
      <c r="AO141" s="27">
        <f>_xlfn.XLOOKUP($C141,[23]PSP!$C:$C,[23]PSP!$AO:$AO)</f>
        <v>2640.04</v>
      </c>
      <c r="AP141" s="28">
        <f t="shared" si="622"/>
        <v>0</v>
      </c>
      <c r="AQ141" s="29"/>
      <c r="AR141" s="54">
        <f>_xlfn.XLOOKUP($C141,[23]PSP!$C:$C,[23]PSP!$AR:$AR)</f>
        <v>0</v>
      </c>
      <c r="AS141" s="27">
        <f>_xlfn.XLOOKUP($C141,[23]PSP!$C:$C,[23]PSP!$AS:$AS)</f>
        <v>2640.04</v>
      </c>
      <c r="AT141" s="28">
        <f t="shared" si="623"/>
        <v>0</v>
      </c>
      <c r="AU141" s="29"/>
      <c r="AV141" s="54">
        <f>_xlfn.XLOOKUP($C141,[23]PSP!$C:$C,[23]PSP!$AV:$AV)</f>
        <v>0</v>
      </c>
      <c r="AW141" s="27">
        <f>_xlfn.XLOOKUP($C141,[23]PSP!$C:$C,[23]PSP!$AW:$AW)</f>
        <v>2640.04</v>
      </c>
      <c r="AX141" s="28">
        <f t="shared" si="624"/>
        <v>0</v>
      </c>
      <c r="AY141" s="29"/>
      <c r="AZ141" s="54">
        <f>_xlfn.XLOOKUP($C141,[23]PSP!$C:$C,[23]PSP!$AZ:$AZ)</f>
        <v>0</v>
      </c>
      <c r="BA141" s="27">
        <f>_xlfn.XLOOKUP($C141,[23]PSP!$C:$C,[23]PSP!$BA:$BA)</f>
        <v>2640.04</v>
      </c>
      <c r="BB141" s="28">
        <f t="shared" si="625"/>
        <v>0</v>
      </c>
      <c r="BC141" s="29"/>
      <c r="BD141" s="54">
        <f>_xlfn.XLOOKUP($C141,[23]PSP!$C:$C,[23]PSP!$BD:$BD)</f>
        <v>1</v>
      </c>
      <c r="BE141" s="27">
        <f>_xlfn.XLOOKUP($C141,[23]PSP!$C:$C,[23]PSP!$BE:$BE)</f>
        <v>2640.04</v>
      </c>
      <c r="BF141" s="28">
        <f t="shared" si="626"/>
        <v>2640.04</v>
      </c>
      <c r="BG141" s="29"/>
      <c r="BH141" s="54">
        <f>_xlfn.XLOOKUP($C141,[23]PSP!$C:$C,[23]PSP!$BH:$BH)</f>
        <v>0</v>
      </c>
      <c r="BI141" s="27">
        <f>_xlfn.XLOOKUP($C141,[23]PSP!$C:$C,[23]PSP!$BI:$BI)</f>
        <v>2640.04</v>
      </c>
      <c r="BJ141" s="28">
        <f t="shared" si="627"/>
        <v>0</v>
      </c>
      <c r="BK141" s="29"/>
      <c r="BL141" s="54">
        <f>_xlfn.XLOOKUP($C141,[23]PSP!$C:$C,[23]PSP!$BL:$BL)</f>
        <v>0</v>
      </c>
      <c r="BM141" s="27">
        <f>_xlfn.XLOOKUP($C141,[23]PSP!$C:$C,[23]PSP!$BM:$BM)</f>
        <v>2640.04</v>
      </c>
      <c r="BN141" s="28">
        <f t="shared" si="628"/>
        <v>0</v>
      </c>
      <c r="BO141" s="29"/>
      <c r="BP141" s="54">
        <f>_xlfn.XLOOKUP($C141,[23]PSP!$C:$C,[23]PSP!$BP:$BP)</f>
        <v>0</v>
      </c>
      <c r="BQ141" s="27">
        <f>_xlfn.XLOOKUP($C141,[23]PSP!$C:$C,[23]PSP!$BQ:$BQ)</f>
        <v>2640.04</v>
      </c>
      <c r="BR141" s="28">
        <f t="shared" si="629"/>
        <v>0</v>
      </c>
      <c r="BS141" s="29"/>
      <c r="BT141" s="54">
        <f>_xlfn.XLOOKUP($C141,[23]PSP!$C:$C,[23]PSP!$BT:$BT)</f>
        <v>0</v>
      </c>
      <c r="BU141" s="27">
        <f>_xlfn.XLOOKUP($C141,[23]PSP!$C:$C,[23]PSP!$BU:$BU)</f>
        <v>2640.04</v>
      </c>
      <c r="BV141" s="28">
        <f t="shared" si="630"/>
        <v>0</v>
      </c>
      <c r="BW141" s="29"/>
      <c r="BX141" s="54">
        <f>_xlfn.XLOOKUP($C141,[23]PSP!$C:$C,[23]PSP!$BX:$BX)</f>
        <v>0</v>
      </c>
      <c r="BY141" s="27">
        <f>_xlfn.XLOOKUP($C141,[23]PSP!$C:$C,[23]PSP!$BY:$BY)</f>
        <v>2640.04</v>
      </c>
      <c r="BZ141" s="28">
        <f t="shared" si="631"/>
        <v>0</v>
      </c>
      <c r="CA141" s="29"/>
      <c r="CB141" s="54">
        <f>_xlfn.XLOOKUP($C141,[23]PSP!$C:$C,[23]PSP!$CB:$CB)</f>
        <v>0</v>
      </c>
      <c r="CC141" s="27">
        <f>_xlfn.XLOOKUP($C141,[23]PSP!$C:$C,[23]PSP!$CC:$CC)</f>
        <v>2640.04</v>
      </c>
      <c r="CD141" s="28">
        <f t="shared" si="632"/>
        <v>0</v>
      </c>
      <c r="CE141" s="29"/>
      <c r="CF141" s="54">
        <f>_xlfn.XLOOKUP($C141,[23]PSP!$C:$C,[23]PSP!$CF:$CF)</f>
        <v>0</v>
      </c>
      <c r="CG141" s="27">
        <f>_xlfn.XLOOKUP($C141,[23]PSP!$C:$C,[23]PSP!$CG:$CG)</f>
        <v>2640.04</v>
      </c>
      <c r="CH141" s="28">
        <f t="shared" si="633"/>
        <v>0</v>
      </c>
      <c r="CI141" s="29"/>
      <c r="CJ141" s="54">
        <f>_xlfn.XLOOKUP($C141,[23]PSP!$C:$C,[23]PSP!$CJ:$CJ)</f>
        <v>0</v>
      </c>
      <c r="CK141" s="27">
        <f>_xlfn.XLOOKUP($C141,[23]PSP!$C:$C,[23]PSP!$CK:$CK)</f>
        <v>2640.04</v>
      </c>
      <c r="CL141" s="28">
        <f t="shared" si="634"/>
        <v>0</v>
      </c>
      <c r="CM141" s="29"/>
      <c r="CN141" s="54">
        <f>_xlfn.XLOOKUP($C141,[23]PSP!$C:$C,[23]PSP!$CN:$CN)</f>
        <v>0</v>
      </c>
      <c r="CO141" s="27">
        <f>_xlfn.XLOOKUP($C141,[23]PSP!$C:$C,[23]PSP!$CO:$CO)</f>
        <v>2640.04</v>
      </c>
      <c r="CP141" s="28">
        <f t="shared" si="635"/>
        <v>0</v>
      </c>
      <c r="CQ141" s="29"/>
      <c r="CR141" s="54">
        <f>_xlfn.XLOOKUP($C141,[23]PSP!$C:$C,[23]PSP!$CR:$CR)</f>
        <v>0</v>
      </c>
      <c r="CS141" s="27">
        <f>_xlfn.XLOOKUP($C141,[23]PSP!$C:$C,[23]PSP!$CS:$CS)</f>
        <v>2640.04</v>
      </c>
      <c r="CT141" s="28">
        <f t="shared" si="636"/>
        <v>0</v>
      </c>
      <c r="CU141" s="29"/>
      <c r="CV141" s="54">
        <f>_xlfn.XLOOKUP($C141,[23]PSP!$C:$C,[23]PSP!$CV:$CV)</f>
        <v>0</v>
      </c>
      <c r="CW141" s="27">
        <f>_xlfn.XLOOKUP($C141,[23]PSP!$C:$C,[23]PSP!$CW:$CW)</f>
        <v>2640.04</v>
      </c>
      <c r="CX141" s="28">
        <f t="shared" si="637"/>
        <v>0</v>
      </c>
      <c r="CY141" s="29"/>
      <c r="CZ141" s="54">
        <f>_xlfn.XLOOKUP($C141,[23]PSP!$C:$C,[23]PSP!$CZ:$CZ)</f>
        <v>0</v>
      </c>
      <c r="DA141" s="27">
        <f>_xlfn.XLOOKUP($C141,[23]PSP!$C:$C,[23]PSP!$DA:$DA)</f>
        <v>2640.04</v>
      </c>
      <c r="DB141" s="28">
        <f t="shared" si="638"/>
        <v>0</v>
      </c>
      <c r="DC141" s="29"/>
      <c r="DD141" s="54">
        <f>_xlfn.XLOOKUP($C141,[23]PSP!$C:$C,[23]PSP!$DD:$DD)</f>
        <v>0</v>
      </c>
      <c r="DE141" s="27">
        <f>_xlfn.XLOOKUP($C141,[23]PSP!$C:$C,[23]PSP!$DE:$DE)</f>
        <v>2640.04</v>
      </c>
      <c r="DF141" s="28">
        <f t="shared" si="639"/>
        <v>0</v>
      </c>
      <c r="DG141" s="29"/>
      <c r="DH141" s="54">
        <f>_xlfn.XLOOKUP($C141,[23]PSP!$C:$C,[23]PSP!$DH:$DH)</f>
        <v>0</v>
      </c>
      <c r="DI141" s="27">
        <f>_xlfn.XLOOKUP($C141,[23]PSP!$C:$C,[23]PSP!$DI:$DI)</f>
        <v>2640.04</v>
      </c>
      <c r="DJ141" s="28">
        <f t="shared" si="640"/>
        <v>0</v>
      </c>
      <c r="DK141" s="29"/>
      <c r="DL141" s="54">
        <f>_xlfn.XLOOKUP($C141,[23]PSP!$C:$C,[23]PSP!$DL:$DL)</f>
        <v>0</v>
      </c>
      <c r="DM141" s="27">
        <f>_xlfn.XLOOKUP($C141,[23]PSP!$C:$C,[23]PSP!$DM:$DM)</f>
        <v>2640.04</v>
      </c>
      <c r="DN141" s="28">
        <f t="shared" si="641"/>
        <v>0</v>
      </c>
      <c r="DO141" s="29"/>
      <c r="DP141" s="54">
        <f>_xlfn.XLOOKUP($C141,[23]PSP!$C:$C,[23]PSP!$DP:$DP)</f>
        <v>0</v>
      </c>
      <c r="DQ141" s="27">
        <f>_xlfn.XLOOKUP($C141,[23]PSP!$C:$C,[23]PSP!$DQ:$DQ)</f>
        <v>2640.04</v>
      </c>
      <c r="DR141" s="28">
        <f t="shared" si="642"/>
        <v>0</v>
      </c>
      <c r="DS141" s="29"/>
      <c r="DT141" s="54">
        <f>_xlfn.XLOOKUP($C141,[23]PSP!$C:$C,[23]PSP!$DT:$DT)</f>
        <v>0</v>
      </c>
      <c r="DU141" s="27">
        <f>_xlfn.XLOOKUP($C141,[23]PSP!$C:$C,[23]PSP!$DU:$DU)</f>
        <v>2640.04</v>
      </c>
      <c r="DV141" s="28">
        <f t="shared" si="643"/>
        <v>0</v>
      </c>
      <c r="DW141" s="29"/>
      <c r="DX141" s="54">
        <f>_xlfn.XLOOKUP($C141,[23]PSP!$C:$C,[23]PSP!$DX:$DX)</f>
        <v>0</v>
      </c>
      <c r="DY141" s="27">
        <f>_xlfn.XLOOKUP($C141,[23]PSP!$C:$C,[23]PSP!$DY:$DY)</f>
        <v>2640.04</v>
      </c>
      <c r="DZ141" s="28">
        <f t="shared" si="644"/>
        <v>0</v>
      </c>
      <c r="EA141" s="29"/>
      <c r="EB141" s="54">
        <f>_xlfn.XLOOKUP($C141,[23]PSP!$C:$C,[23]PSP!$EB:$EB)</f>
        <v>0</v>
      </c>
      <c r="EC141" s="27">
        <f>_xlfn.XLOOKUP($C141,[23]PSP!$C:$C,[23]PSP!$EC:$EC)</f>
        <v>2640.04</v>
      </c>
      <c r="ED141" s="28">
        <f t="shared" si="645"/>
        <v>0</v>
      </c>
      <c r="EE141" s="29"/>
      <c r="EF141" s="54">
        <f>_xlfn.XLOOKUP($C141,[23]PSP!$C:$C,[23]PSP!$EF:$EF)</f>
        <v>0</v>
      </c>
      <c r="EG141" s="27">
        <f>_xlfn.XLOOKUP($C141,[23]PSP!$C:$C,[23]PSP!$EG:$EG)</f>
        <v>2640.04</v>
      </c>
      <c r="EH141" s="28">
        <f t="shared" si="646"/>
        <v>0</v>
      </c>
      <c r="EI141" s="29"/>
      <c r="EJ141" s="54">
        <f>_xlfn.XLOOKUP($C141,[23]PSP!$C:$C,[23]PSP!$EJ:$EJ)</f>
        <v>0</v>
      </c>
      <c r="EK141" s="27">
        <f>_xlfn.XLOOKUP($C141,[23]PSP!$C:$C,[23]PSP!$EK:$EK)</f>
        <v>2640.04</v>
      </c>
      <c r="EL141" s="28">
        <f t="shared" si="647"/>
        <v>0</v>
      </c>
      <c r="EM141" s="29"/>
      <c r="EN141" s="108"/>
      <c r="EO141" s="29">
        <f t="shared" si="443"/>
        <v>2640.04</v>
      </c>
      <c r="EP141" s="29">
        <f t="shared" si="648"/>
        <v>2640.04</v>
      </c>
      <c r="EQ141" s="4" t="b">
        <f t="shared" si="510"/>
        <v>1</v>
      </c>
      <c r="ES141" s="118">
        <f t="shared" si="613"/>
        <v>1.1767000000000001</v>
      </c>
    </row>
    <row r="142" spans="3:149" ht="14.25" x14ac:dyDescent="0.25">
      <c r="C142" s="24" t="s">
        <v>809</v>
      </c>
      <c r="D142" s="43">
        <f>_xlfn.XLOOKUP($C142,[23]PSP!$C:$C,[23]PSP!$D:$D)</f>
        <v>2003465</v>
      </c>
      <c r="E142" s="24" t="str">
        <f>_xlfn.XLOOKUP($C142,[23]PSP!$C:$C,[23]PSP!$E:$E)</f>
        <v>SICRO SERVIÇO</v>
      </c>
      <c r="F142" s="25" t="str">
        <f>_xlfn.XLOOKUP($C142,[23]PSP!$C:$C,[23]PSP!$F:$F)</f>
        <v>DISSIPADOR DE ENERGIA - DEB 09 - AREIA E PEDRA DE MÃO COMERCIAIS</v>
      </c>
      <c r="G142" s="26" t="str">
        <f>_xlfn.XLOOKUP($C142,[23]PSP!$C:$C,[23]PSP!$G:$G)</f>
        <v>UN</v>
      </c>
      <c r="H142" s="53">
        <f>_xlfn.XLOOKUP($C142,[23]PSP!$C:$C,[23]PSP!$H:$H)</f>
        <v>0</v>
      </c>
      <c r="I142" s="28">
        <f>_xlfn.XLOOKUP($C142,[23]PSP!$C:$C,[23]PSP!$I:$I)</f>
        <v>0</v>
      </c>
      <c r="J142" s="28">
        <f t="shared" si="614"/>
        <v>0</v>
      </c>
      <c r="K142" s="29"/>
      <c r="L142" s="54">
        <f>_xlfn.XLOOKUP($C142,[23]PSP!$C:$C,[23]PSP!$L:$L)</f>
        <v>0</v>
      </c>
      <c r="M142" s="27">
        <f>_xlfn.XLOOKUP($C142,[23]PSP!$C:$C,[23]PSP!$M:$M)</f>
        <v>3404.49</v>
      </c>
      <c r="N142" s="28">
        <f t="shared" si="615"/>
        <v>0</v>
      </c>
      <c r="O142" s="29"/>
      <c r="P142" s="54">
        <f>_xlfn.XLOOKUP($C142,[23]PSP!$C:$C,[23]PSP!$P:$P)</f>
        <v>0</v>
      </c>
      <c r="Q142" s="27">
        <f>_xlfn.XLOOKUP($C142,[23]PSP!$C:$C,[23]PSP!$Q:$Q)</f>
        <v>3404.49</v>
      </c>
      <c r="R142" s="28">
        <f t="shared" si="616"/>
        <v>0</v>
      </c>
      <c r="S142" s="29"/>
      <c r="T142" s="54">
        <f>_xlfn.XLOOKUP($C142,[23]PSP!$C:$C,[23]PSP!$T:$T)</f>
        <v>0</v>
      </c>
      <c r="U142" s="27">
        <f>_xlfn.XLOOKUP($C142,[23]PSP!$C:$C,[23]PSP!$U:$U)</f>
        <v>3404.49</v>
      </c>
      <c r="V142" s="28">
        <f t="shared" si="617"/>
        <v>0</v>
      </c>
      <c r="W142" s="29"/>
      <c r="X142" s="54">
        <f>_xlfn.XLOOKUP($C142,[23]PSP!$C:$C,[23]PSP!$X:$X)</f>
        <v>0</v>
      </c>
      <c r="Y142" s="27">
        <f>_xlfn.XLOOKUP($C142,[23]PSP!$C:$C,[23]PSP!$Y:$Y)</f>
        <v>3404.49</v>
      </c>
      <c r="Z142" s="28">
        <f t="shared" si="618"/>
        <v>0</v>
      </c>
      <c r="AA142" s="29"/>
      <c r="AB142" s="54">
        <f>_xlfn.XLOOKUP($C142,[23]PSP!$C:$C,[23]PSP!$AB:$AB)</f>
        <v>0</v>
      </c>
      <c r="AC142" s="27">
        <f>_xlfn.XLOOKUP($C142,[23]PSP!$C:$C,[23]PSP!$AC:$AC)</f>
        <v>3404.49</v>
      </c>
      <c r="AD142" s="28">
        <f t="shared" si="619"/>
        <v>0</v>
      </c>
      <c r="AE142" s="29"/>
      <c r="AF142" s="54">
        <f>_xlfn.XLOOKUP($C142,[23]PSP!$C:$C,[23]PSP!$AF:$AF)</f>
        <v>0</v>
      </c>
      <c r="AG142" s="27">
        <f>_xlfn.XLOOKUP($C142,[23]PSP!$C:$C,[23]PSP!$AG:$AG)</f>
        <v>3404.49</v>
      </c>
      <c r="AH142" s="28">
        <f t="shared" si="620"/>
        <v>0</v>
      </c>
      <c r="AI142" s="29"/>
      <c r="AJ142" s="54">
        <f>_xlfn.XLOOKUP($C142,[23]PSP!$C:$C,[23]PSP!$AJ:$AJ)</f>
        <v>0</v>
      </c>
      <c r="AK142" s="27">
        <f>_xlfn.XLOOKUP($C142,[23]PSP!$C:$C,[23]PSP!$AK:$AK)</f>
        <v>3404.49</v>
      </c>
      <c r="AL142" s="28">
        <f t="shared" si="621"/>
        <v>0</v>
      </c>
      <c r="AM142" s="29"/>
      <c r="AN142" s="54">
        <f>_xlfn.XLOOKUP($C142,[23]PSP!$C:$C,[23]PSP!$AN:$AN)</f>
        <v>0</v>
      </c>
      <c r="AO142" s="27">
        <f>_xlfn.XLOOKUP($C142,[23]PSP!$C:$C,[23]PSP!$AO:$AO)</f>
        <v>3404.49</v>
      </c>
      <c r="AP142" s="28">
        <f t="shared" si="622"/>
        <v>0</v>
      </c>
      <c r="AQ142" s="29"/>
      <c r="AR142" s="54">
        <f>_xlfn.XLOOKUP($C142,[23]PSP!$C:$C,[23]PSP!$AR:$AR)</f>
        <v>0</v>
      </c>
      <c r="AS142" s="27">
        <f>_xlfn.XLOOKUP($C142,[23]PSP!$C:$C,[23]PSP!$AS:$AS)</f>
        <v>3404.49</v>
      </c>
      <c r="AT142" s="28">
        <f t="shared" si="623"/>
        <v>0</v>
      </c>
      <c r="AU142" s="29"/>
      <c r="AV142" s="54">
        <f>_xlfn.XLOOKUP($C142,[23]PSP!$C:$C,[23]PSP!$AV:$AV)</f>
        <v>0</v>
      </c>
      <c r="AW142" s="27">
        <f>_xlfn.XLOOKUP($C142,[23]PSP!$C:$C,[23]PSP!$AW:$AW)</f>
        <v>3404.49</v>
      </c>
      <c r="AX142" s="28">
        <f t="shared" si="624"/>
        <v>0</v>
      </c>
      <c r="AY142" s="29"/>
      <c r="AZ142" s="54">
        <f>_xlfn.XLOOKUP($C142,[23]PSP!$C:$C,[23]PSP!$AZ:$AZ)</f>
        <v>0</v>
      </c>
      <c r="BA142" s="27">
        <f>_xlfn.XLOOKUP($C142,[23]PSP!$C:$C,[23]PSP!$BA:$BA)</f>
        <v>3404.49</v>
      </c>
      <c r="BB142" s="28">
        <f t="shared" si="625"/>
        <v>0</v>
      </c>
      <c r="BC142" s="29"/>
      <c r="BD142" s="54">
        <f>_xlfn.XLOOKUP($C142,[23]PSP!$C:$C,[23]PSP!$BD:$BD)</f>
        <v>0</v>
      </c>
      <c r="BE142" s="27">
        <f>_xlfn.XLOOKUP($C142,[23]PSP!$C:$C,[23]PSP!$BE:$BE)</f>
        <v>3404.49</v>
      </c>
      <c r="BF142" s="28">
        <f t="shared" si="626"/>
        <v>0</v>
      </c>
      <c r="BG142" s="29"/>
      <c r="BH142" s="54">
        <f>_xlfn.XLOOKUP($C142,[23]PSP!$C:$C,[23]PSP!$BH:$BH)</f>
        <v>0</v>
      </c>
      <c r="BI142" s="27">
        <f>_xlfn.XLOOKUP($C142,[23]PSP!$C:$C,[23]PSP!$BI:$BI)</f>
        <v>3404.49</v>
      </c>
      <c r="BJ142" s="28">
        <f t="shared" si="627"/>
        <v>0</v>
      </c>
      <c r="BK142" s="29"/>
      <c r="BL142" s="54">
        <f>_xlfn.XLOOKUP($C142,[23]PSP!$C:$C,[23]PSP!$BL:$BL)</f>
        <v>0</v>
      </c>
      <c r="BM142" s="27">
        <f>_xlfn.XLOOKUP($C142,[23]PSP!$C:$C,[23]PSP!$BM:$BM)</f>
        <v>3404.49</v>
      </c>
      <c r="BN142" s="28">
        <f t="shared" si="628"/>
        <v>0</v>
      </c>
      <c r="BO142" s="29"/>
      <c r="BP142" s="54">
        <f>_xlfn.XLOOKUP($C142,[23]PSP!$C:$C,[23]PSP!$BP:$BP)</f>
        <v>0</v>
      </c>
      <c r="BQ142" s="27">
        <f>_xlfn.XLOOKUP($C142,[23]PSP!$C:$C,[23]PSP!$BQ:$BQ)</f>
        <v>3404.49</v>
      </c>
      <c r="BR142" s="28">
        <f t="shared" si="629"/>
        <v>0</v>
      </c>
      <c r="BS142" s="29"/>
      <c r="BT142" s="54">
        <f>_xlfn.XLOOKUP($C142,[23]PSP!$C:$C,[23]PSP!$BT:$BT)</f>
        <v>0</v>
      </c>
      <c r="BU142" s="27">
        <f>_xlfn.XLOOKUP($C142,[23]PSP!$C:$C,[23]PSP!$BU:$BU)</f>
        <v>3404.49</v>
      </c>
      <c r="BV142" s="28">
        <f t="shared" si="630"/>
        <v>0</v>
      </c>
      <c r="BW142" s="29"/>
      <c r="BX142" s="54">
        <f>_xlfn.XLOOKUP($C142,[23]PSP!$C:$C,[23]PSP!$BX:$BX)</f>
        <v>0</v>
      </c>
      <c r="BY142" s="27">
        <f>_xlfn.XLOOKUP($C142,[23]PSP!$C:$C,[23]PSP!$BY:$BY)</f>
        <v>3404.49</v>
      </c>
      <c r="BZ142" s="28">
        <f t="shared" si="631"/>
        <v>0</v>
      </c>
      <c r="CA142" s="29"/>
      <c r="CB142" s="54">
        <f>_xlfn.XLOOKUP($C142,[23]PSP!$C:$C,[23]PSP!$CB:$CB)</f>
        <v>0</v>
      </c>
      <c r="CC142" s="27">
        <f>_xlfn.XLOOKUP($C142,[23]PSP!$C:$C,[23]PSP!$CC:$CC)</f>
        <v>3404.49</v>
      </c>
      <c r="CD142" s="28">
        <f t="shared" si="632"/>
        <v>0</v>
      </c>
      <c r="CE142" s="29"/>
      <c r="CF142" s="54">
        <f>_xlfn.XLOOKUP($C142,[23]PSP!$C:$C,[23]PSP!$CF:$CF)</f>
        <v>0</v>
      </c>
      <c r="CG142" s="27">
        <f>_xlfn.XLOOKUP($C142,[23]PSP!$C:$C,[23]PSP!$CG:$CG)</f>
        <v>3404.49</v>
      </c>
      <c r="CH142" s="28">
        <f t="shared" si="633"/>
        <v>0</v>
      </c>
      <c r="CI142" s="29"/>
      <c r="CJ142" s="54">
        <f>_xlfn.XLOOKUP($C142,[23]PSP!$C:$C,[23]PSP!$CJ:$CJ)</f>
        <v>0</v>
      </c>
      <c r="CK142" s="27">
        <f>_xlfn.XLOOKUP($C142,[23]PSP!$C:$C,[23]PSP!$CK:$CK)</f>
        <v>3404.49</v>
      </c>
      <c r="CL142" s="28">
        <f t="shared" si="634"/>
        <v>0</v>
      </c>
      <c r="CM142" s="29"/>
      <c r="CN142" s="54">
        <f>_xlfn.XLOOKUP($C142,[23]PSP!$C:$C,[23]PSP!$CN:$CN)</f>
        <v>0</v>
      </c>
      <c r="CO142" s="27">
        <f>_xlfn.XLOOKUP($C142,[23]PSP!$C:$C,[23]PSP!$CO:$CO)</f>
        <v>3404.49</v>
      </c>
      <c r="CP142" s="28">
        <f t="shared" si="635"/>
        <v>0</v>
      </c>
      <c r="CQ142" s="29"/>
      <c r="CR142" s="54">
        <f>_xlfn.XLOOKUP($C142,[23]PSP!$C:$C,[23]PSP!$CR:$CR)</f>
        <v>0</v>
      </c>
      <c r="CS142" s="27">
        <f>_xlfn.XLOOKUP($C142,[23]PSP!$C:$C,[23]PSP!$CS:$CS)</f>
        <v>3404.49</v>
      </c>
      <c r="CT142" s="28">
        <f t="shared" si="636"/>
        <v>0</v>
      </c>
      <c r="CU142" s="29"/>
      <c r="CV142" s="54">
        <f>_xlfn.XLOOKUP($C142,[23]PSP!$C:$C,[23]PSP!$CV:$CV)</f>
        <v>0</v>
      </c>
      <c r="CW142" s="27">
        <f>_xlfn.XLOOKUP($C142,[23]PSP!$C:$C,[23]PSP!$CW:$CW)</f>
        <v>3404.49</v>
      </c>
      <c r="CX142" s="28">
        <f t="shared" si="637"/>
        <v>0</v>
      </c>
      <c r="CY142" s="29"/>
      <c r="CZ142" s="54">
        <f>_xlfn.XLOOKUP($C142,[23]PSP!$C:$C,[23]PSP!$CZ:$CZ)</f>
        <v>0</v>
      </c>
      <c r="DA142" s="27">
        <f>_xlfn.XLOOKUP($C142,[23]PSP!$C:$C,[23]PSP!$DA:$DA)</f>
        <v>3404.49</v>
      </c>
      <c r="DB142" s="28">
        <f t="shared" si="638"/>
        <v>0</v>
      </c>
      <c r="DC142" s="29"/>
      <c r="DD142" s="54">
        <f>_xlfn.XLOOKUP($C142,[23]PSP!$C:$C,[23]PSP!$DD:$DD)</f>
        <v>0</v>
      </c>
      <c r="DE142" s="27">
        <f>_xlfn.XLOOKUP($C142,[23]PSP!$C:$C,[23]PSP!$DE:$DE)</f>
        <v>3404.49</v>
      </c>
      <c r="DF142" s="28">
        <f t="shared" si="639"/>
        <v>0</v>
      </c>
      <c r="DG142" s="29"/>
      <c r="DH142" s="54">
        <f>_xlfn.XLOOKUP($C142,[23]PSP!$C:$C,[23]PSP!$DH:$DH)</f>
        <v>0</v>
      </c>
      <c r="DI142" s="27">
        <f>_xlfn.XLOOKUP($C142,[23]PSP!$C:$C,[23]PSP!$DI:$DI)</f>
        <v>3404.49</v>
      </c>
      <c r="DJ142" s="28">
        <f t="shared" si="640"/>
        <v>0</v>
      </c>
      <c r="DK142" s="29"/>
      <c r="DL142" s="54">
        <f>_xlfn.XLOOKUP($C142,[23]PSP!$C:$C,[23]PSP!$DL:$DL)</f>
        <v>0</v>
      </c>
      <c r="DM142" s="27">
        <f>_xlfn.XLOOKUP($C142,[23]PSP!$C:$C,[23]PSP!$DM:$DM)</f>
        <v>3404.49</v>
      </c>
      <c r="DN142" s="28">
        <f t="shared" si="641"/>
        <v>0</v>
      </c>
      <c r="DO142" s="29"/>
      <c r="DP142" s="54">
        <f>_xlfn.XLOOKUP($C142,[23]PSP!$C:$C,[23]PSP!$DP:$DP)</f>
        <v>0</v>
      </c>
      <c r="DQ142" s="27">
        <f>_xlfn.XLOOKUP($C142,[23]PSP!$C:$C,[23]PSP!$DQ:$DQ)</f>
        <v>3404.49</v>
      </c>
      <c r="DR142" s="28">
        <f t="shared" si="642"/>
        <v>0</v>
      </c>
      <c r="DS142" s="29"/>
      <c r="DT142" s="54">
        <f>_xlfn.XLOOKUP($C142,[23]PSP!$C:$C,[23]PSP!$DT:$DT)</f>
        <v>0</v>
      </c>
      <c r="DU142" s="27">
        <f>_xlfn.XLOOKUP($C142,[23]PSP!$C:$C,[23]PSP!$DU:$DU)</f>
        <v>3404.49</v>
      </c>
      <c r="DV142" s="28">
        <f t="shared" si="643"/>
        <v>0</v>
      </c>
      <c r="DW142" s="29"/>
      <c r="DX142" s="54">
        <f>_xlfn.XLOOKUP($C142,[23]PSP!$C:$C,[23]PSP!$DX:$DX)</f>
        <v>0</v>
      </c>
      <c r="DY142" s="27">
        <f>_xlfn.XLOOKUP($C142,[23]PSP!$C:$C,[23]PSP!$DY:$DY)</f>
        <v>3404.49</v>
      </c>
      <c r="DZ142" s="28">
        <f t="shared" si="644"/>
        <v>0</v>
      </c>
      <c r="EA142" s="29"/>
      <c r="EB142" s="54">
        <f>_xlfn.XLOOKUP($C142,[23]PSP!$C:$C,[23]PSP!$EB:$EB)</f>
        <v>0</v>
      </c>
      <c r="EC142" s="27">
        <f>_xlfn.XLOOKUP($C142,[23]PSP!$C:$C,[23]PSP!$EC:$EC)</f>
        <v>3404.49</v>
      </c>
      <c r="ED142" s="28">
        <f t="shared" si="645"/>
        <v>0</v>
      </c>
      <c r="EE142" s="29"/>
      <c r="EF142" s="54">
        <f>_xlfn.XLOOKUP($C142,[23]PSP!$C:$C,[23]PSP!$EF:$EF)</f>
        <v>0</v>
      </c>
      <c r="EG142" s="27">
        <f>_xlfn.XLOOKUP($C142,[23]PSP!$C:$C,[23]PSP!$EG:$EG)</f>
        <v>3404.49</v>
      </c>
      <c r="EH142" s="28">
        <f t="shared" si="646"/>
        <v>0</v>
      </c>
      <c r="EI142" s="29"/>
      <c r="EJ142" s="54">
        <f>_xlfn.XLOOKUP($C142,[23]PSP!$C:$C,[23]PSP!$EJ:$EJ)</f>
        <v>0</v>
      </c>
      <c r="EK142" s="27">
        <f>_xlfn.XLOOKUP($C142,[23]PSP!$C:$C,[23]PSP!$EK:$EK)</f>
        <v>3404.49</v>
      </c>
      <c r="EL142" s="28">
        <f t="shared" si="647"/>
        <v>0</v>
      </c>
      <c r="EM142" s="29"/>
      <c r="EN142" s="108"/>
      <c r="EO142" s="29">
        <f t="shared" si="443"/>
        <v>0</v>
      </c>
      <c r="EP142" s="29">
        <f t="shared" si="648"/>
        <v>0</v>
      </c>
      <c r="EQ142" s="4" t="b">
        <f t="shared" si="510"/>
        <v>1</v>
      </c>
      <c r="ES142" s="118">
        <f t="shared" si="613"/>
        <v>1.1767000000000001</v>
      </c>
    </row>
    <row r="143" spans="3:149" ht="14.25" x14ac:dyDescent="0.25">
      <c r="C143" s="24" t="s">
        <v>810</v>
      </c>
      <c r="D143" s="43">
        <f>_xlfn.XLOOKUP($C143,[23]PSP!$C:$C,[23]PSP!$D:$D)</f>
        <v>2003467</v>
      </c>
      <c r="E143" s="24" t="str">
        <f>_xlfn.XLOOKUP($C143,[23]PSP!$C:$C,[23]PSP!$E:$E)</f>
        <v>SICRO SERVIÇO</v>
      </c>
      <c r="F143" s="25" t="str">
        <f>_xlfn.XLOOKUP($C143,[23]PSP!$C:$C,[23]PSP!$F:$F)</f>
        <v>DISSIPADOR DE ENERGIA - DEB 10 - AREIA E PEDRA DE MÃO COMERCIAIS</v>
      </c>
      <c r="G143" s="26" t="str">
        <f>_xlfn.XLOOKUP($C143,[23]PSP!$C:$C,[23]PSP!$G:$G)</f>
        <v>UN</v>
      </c>
      <c r="H143" s="53">
        <f>_xlfn.XLOOKUP($C143,[23]PSP!$C:$C,[23]PSP!$H:$H)</f>
        <v>0</v>
      </c>
      <c r="I143" s="28">
        <f>_xlfn.XLOOKUP($C143,[23]PSP!$C:$C,[23]PSP!$I:$I)</f>
        <v>0</v>
      </c>
      <c r="J143" s="28">
        <f t="shared" si="614"/>
        <v>0</v>
      </c>
      <c r="K143" s="29"/>
      <c r="L143" s="54">
        <f>_xlfn.XLOOKUP($C143,[23]PSP!$C:$C,[23]PSP!$L:$L)</f>
        <v>0</v>
      </c>
      <c r="M143" s="27">
        <f>_xlfn.XLOOKUP($C143,[23]PSP!$C:$C,[23]PSP!$M:$M)</f>
        <v>4784.37</v>
      </c>
      <c r="N143" s="28">
        <f t="shared" si="615"/>
        <v>0</v>
      </c>
      <c r="O143" s="29"/>
      <c r="P143" s="54">
        <f>_xlfn.XLOOKUP($C143,[23]PSP!$C:$C,[23]PSP!$P:$P)</f>
        <v>0</v>
      </c>
      <c r="Q143" s="27">
        <f>_xlfn.XLOOKUP($C143,[23]PSP!$C:$C,[23]PSP!$Q:$Q)</f>
        <v>4784.37</v>
      </c>
      <c r="R143" s="28">
        <f t="shared" si="616"/>
        <v>0</v>
      </c>
      <c r="S143" s="29"/>
      <c r="T143" s="54">
        <f>_xlfn.XLOOKUP($C143,[23]PSP!$C:$C,[23]PSP!$T:$T)</f>
        <v>0</v>
      </c>
      <c r="U143" s="27">
        <f>_xlfn.XLOOKUP($C143,[23]PSP!$C:$C,[23]PSP!$U:$U)</f>
        <v>4784.37</v>
      </c>
      <c r="V143" s="28">
        <f t="shared" si="617"/>
        <v>0</v>
      </c>
      <c r="W143" s="29"/>
      <c r="X143" s="54">
        <f>_xlfn.XLOOKUP($C143,[23]PSP!$C:$C,[23]PSP!$X:$X)</f>
        <v>0</v>
      </c>
      <c r="Y143" s="27">
        <f>_xlfn.XLOOKUP($C143,[23]PSP!$C:$C,[23]PSP!$Y:$Y)</f>
        <v>4784.37</v>
      </c>
      <c r="Z143" s="28">
        <f t="shared" si="618"/>
        <v>0</v>
      </c>
      <c r="AA143" s="29"/>
      <c r="AB143" s="54">
        <f>_xlfn.XLOOKUP($C143,[23]PSP!$C:$C,[23]PSP!$AB:$AB)</f>
        <v>0</v>
      </c>
      <c r="AC143" s="27">
        <f>_xlfn.XLOOKUP($C143,[23]PSP!$C:$C,[23]PSP!$AC:$AC)</f>
        <v>4784.37</v>
      </c>
      <c r="AD143" s="28">
        <f t="shared" si="619"/>
        <v>0</v>
      </c>
      <c r="AE143" s="29"/>
      <c r="AF143" s="54">
        <f>_xlfn.XLOOKUP($C143,[23]PSP!$C:$C,[23]PSP!$AF:$AF)</f>
        <v>0</v>
      </c>
      <c r="AG143" s="27">
        <f>_xlfn.XLOOKUP($C143,[23]PSP!$C:$C,[23]PSP!$AG:$AG)</f>
        <v>4784.37</v>
      </c>
      <c r="AH143" s="28">
        <f t="shared" si="620"/>
        <v>0</v>
      </c>
      <c r="AI143" s="29"/>
      <c r="AJ143" s="54">
        <f>_xlfn.XLOOKUP($C143,[23]PSP!$C:$C,[23]PSP!$AJ:$AJ)</f>
        <v>0</v>
      </c>
      <c r="AK143" s="27">
        <f>_xlfn.XLOOKUP($C143,[23]PSP!$C:$C,[23]PSP!$AK:$AK)</f>
        <v>4784.37</v>
      </c>
      <c r="AL143" s="28">
        <f t="shared" si="621"/>
        <v>0</v>
      </c>
      <c r="AM143" s="29"/>
      <c r="AN143" s="54">
        <f>_xlfn.XLOOKUP($C143,[23]PSP!$C:$C,[23]PSP!$AN:$AN)</f>
        <v>0</v>
      </c>
      <c r="AO143" s="27">
        <f>_xlfn.XLOOKUP($C143,[23]PSP!$C:$C,[23]PSP!$AO:$AO)</f>
        <v>4784.37</v>
      </c>
      <c r="AP143" s="28">
        <f t="shared" si="622"/>
        <v>0</v>
      </c>
      <c r="AQ143" s="29"/>
      <c r="AR143" s="54">
        <f>_xlfn.XLOOKUP($C143,[23]PSP!$C:$C,[23]PSP!$AR:$AR)</f>
        <v>0</v>
      </c>
      <c r="AS143" s="27">
        <f>_xlfn.XLOOKUP($C143,[23]PSP!$C:$C,[23]PSP!$AS:$AS)</f>
        <v>4784.37</v>
      </c>
      <c r="AT143" s="28">
        <f t="shared" si="623"/>
        <v>0</v>
      </c>
      <c r="AU143" s="29"/>
      <c r="AV143" s="54">
        <f>_xlfn.XLOOKUP($C143,[23]PSP!$C:$C,[23]PSP!$AV:$AV)</f>
        <v>0</v>
      </c>
      <c r="AW143" s="27">
        <f>_xlfn.XLOOKUP($C143,[23]PSP!$C:$C,[23]PSP!$AW:$AW)</f>
        <v>4784.37</v>
      </c>
      <c r="AX143" s="28">
        <f t="shared" si="624"/>
        <v>0</v>
      </c>
      <c r="AY143" s="29"/>
      <c r="AZ143" s="54">
        <f>_xlfn.XLOOKUP($C143,[23]PSP!$C:$C,[23]PSP!$AZ:$AZ)</f>
        <v>0</v>
      </c>
      <c r="BA143" s="27">
        <f>_xlfn.XLOOKUP($C143,[23]PSP!$C:$C,[23]PSP!$BA:$BA)</f>
        <v>4784.37</v>
      </c>
      <c r="BB143" s="28">
        <f t="shared" si="625"/>
        <v>0</v>
      </c>
      <c r="BC143" s="29"/>
      <c r="BD143" s="54">
        <f>_xlfn.XLOOKUP($C143,[23]PSP!$C:$C,[23]PSP!$BD:$BD)</f>
        <v>0</v>
      </c>
      <c r="BE143" s="27">
        <f>_xlfn.XLOOKUP($C143,[23]PSP!$C:$C,[23]PSP!$BE:$BE)</f>
        <v>4784.37</v>
      </c>
      <c r="BF143" s="28">
        <f t="shared" si="626"/>
        <v>0</v>
      </c>
      <c r="BG143" s="29"/>
      <c r="BH143" s="54">
        <f>_xlfn.XLOOKUP($C143,[23]PSP!$C:$C,[23]PSP!$BH:$BH)</f>
        <v>0</v>
      </c>
      <c r="BI143" s="27">
        <f>_xlfn.XLOOKUP($C143,[23]PSP!$C:$C,[23]PSP!$BI:$BI)</f>
        <v>4784.37</v>
      </c>
      <c r="BJ143" s="28">
        <f t="shared" si="627"/>
        <v>0</v>
      </c>
      <c r="BK143" s="29"/>
      <c r="BL143" s="54">
        <f>_xlfn.XLOOKUP($C143,[23]PSP!$C:$C,[23]PSP!$BL:$BL)</f>
        <v>0</v>
      </c>
      <c r="BM143" s="27">
        <f>_xlfn.XLOOKUP($C143,[23]PSP!$C:$C,[23]PSP!$BM:$BM)</f>
        <v>4784.37</v>
      </c>
      <c r="BN143" s="28">
        <f t="shared" si="628"/>
        <v>0</v>
      </c>
      <c r="BO143" s="29"/>
      <c r="BP143" s="54">
        <f>_xlfn.XLOOKUP($C143,[23]PSP!$C:$C,[23]PSP!$BP:$BP)</f>
        <v>0</v>
      </c>
      <c r="BQ143" s="27">
        <f>_xlfn.XLOOKUP($C143,[23]PSP!$C:$C,[23]PSP!$BQ:$BQ)</f>
        <v>4784.37</v>
      </c>
      <c r="BR143" s="28">
        <f t="shared" si="629"/>
        <v>0</v>
      </c>
      <c r="BS143" s="29"/>
      <c r="BT143" s="54">
        <f>_xlfn.XLOOKUP($C143,[23]PSP!$C:$C,[23]PSP!$BT:$BT)</f>
        <v>0</v>
      </c>
      <c r="BU143" s="27">
        <f>_xlfn.XLOOKUP($C143,[23]PSP!$C:$C,[23]PSP!$BU:$BU)</f>
        <v>4784.37</v>
      </c>
      <c r="BV143" s="28">
        <f t="shared" si="630"/>
        <v>0</v>
      </c>
      <c r="BW143" s="29"/>
      <c r="BX143" s="54">
        <f>_xlfn.XLOOKUP($C143,[23]PSP!$C:$C,[23]PSP!$BX:$BX)</f>
        <v>0</v>
      </c>
      <c r="BY143" s="27">
        <f>_xlfn.XLOOKUP($C143,[23]PSP!$C:$C,[23]PSP!$BY:$BY)</f>
        <v>4784.37</v>
      </c>
      <c r="BZ143" s="28">
        <f t="shared" si="631"/>
        <v>0</v>
      </c>
      <c r="CA143" s="29"/>
      <c r="CB143" s="54">
        <f>_xlfn.XLOOKUP($C143,[23]PSP!$C:$C,[23]PSP!$CB:$CB)</f>
        <v>0</v>
      </c>
      <c r="CC143" s="27">
        <f>_xlfn.XLOOKUP($C143,[23]PSP!$C:$C,[23]PSP!$CC:$CC)</f>
        <v>4784.37</v>
      </c>
      <c r="CD143" s="28">
        <f t="shared" si="632"/>
        <v>0</v>
      </c>
      <c r="CE143" s="29"/>
      <c r="CF143" s="54">
        <f>_xlfn.XLOOKUP($C143,[23]PSP!$C:$C,[23]PSP!$CF:$CF)</f>
        <v>0</v>
      </c>
      <c r="CG143" s="27">
        <f>_xlfn.XLOOKUP($C143,[23]PSP!$C:$C,[23]PSP!$CG:$CG)</f>
        <v>4784.37</v>
      </c>
      <c r="CH143" s="28">
        <f t="shared" si="633"/>
        <v>0</v>
      </c>
      <c r="CI143" s="29"/>
      <c r="CJ143" s="54">
        <f>_xlfn.XLOOKUP($C143,[23]PSP!$C:$C,[23]PSP!$CJ:$CJ)</f>
        <v>0</v>
      </c>
      <c r="CK143" s="27">
        <f>_xlfn.XLOOKUP($C143,[23]PSP!$C:$C,[23]PSP!$CK:$CK)</f>
        <v>4784.37</v>
      </c>
      <c r="CL143" s="28">
        <f t="shared" si="634"/>
        <v>0</v>
      </c>
      <c r="CM143" s="29"/>
      <c r="CN143" s="54">
        <f>_xlfn.XLOOKUP($C143,[23]PSP!$C:$C,[23]PSP!$CN:$CN)</f>
        <v>0</v>
      </c>
      <c r="CO143" s="27">
        <f>_xlfn.XLOOKUP($C143,[23]PSP!$C:$C,[23]PSP!$CO:$CO)</f>
        <v>4784.37</v>
      </c>
      <c r="CP143" s="28">
        <f t="shared" si="635"/>
        <v>0</v>
      </c>
      <c r="CQ143" s="29"/>
      <c r="CR143" s="54">
        <f>_xlfn.XLOOKUP($C143,[23]PSP!$C:$C,[23]PSP!$CR:$CR)</f>
        <v>0</v>
      </c>
      <c r="CS143" s="27">
        <f>_xlfn.XLOOKUP($C143,[23]PSP!$C:$C,[23]PSP!$CS:$CS)</f>
        <v>4784.37</v>
      </c>
      <c r="CT143" s="28">
        <f t="shared" si="636"/>
        <v>0</v>
      </c>
      <c r="CU143" s="29"/>
      <c r="CV143" s="54">
        <f>_xlfn.XLOOKUP($C143,[23]PSP!$C:$C,[23]PSP!$CV:$CV)</f>
        <v>0</v>
      </c>
      <c r="CW143" s="27">
        <f>_xlfn.XLOOKUP($C143,[23]PSP!$C:$C,[23]PSP!$CW:$CW)</f>
        <v>4784.37</v>
      </c>
      <c r="CX143" s="28">
        <f t="shared" si="637"/>
        <v>0</v>
      </c>
      <c r="CY143" s="29"/>
      <c r="CZ143" s="54">
        <f>_xlfn.XLOOKUP($C143,[23]PSP!$C:$C,[23]PSP!$CZ:$CZ)</f>
        <v>0</v>
      </c>
      <c r="DA143" s="27">
        <f>_xlfn.XLOOKUP($C143,[23]PSP!$C:$C,[23]PSP!$DA:$DA)</f>
        <v>4784.37</v>
      </c>
      <c r="DB143" s="28">
        <f t="shared" si="638"/>
        <v>0</v>
      </c>
      <c r="DC143" s="29"/>
      <c r="DD143" s="54">
        <f>_xlfn.XLOOKUP($C143,[23]PSP!$C:$C,[23]PSP!$DD:$DD)</f>
        <v>0</v>
      </c>
      <c r="DE143" s="27">
        <f>_xlfn.XLOOKUP($C143,[23]PSP!$C:$C,[23]PSP!$DE:$DE)</f>
        <v>4784.37</v>
      </c>
      <c r="DF143" s="28">
        <f t="shared" si="639"/>
        <v>0</v>
      </c>
      <c r="DG143" s="29"/>
      <c r="DH143" s="54">
        <f>_xlfn.XLOOKUP($C143,[23]PSP!$C:$C,[23]PSP!$DH:$DH)</f>
        <v>0</v>
      </c>
      <c r="DI143" s="27">
        <f>_xlfn.XLOOKUP($C143,[23]PSP!$C:$C,[23]PSP!$DI:$DI)</f>
        <v>4784.37</v>
      </c>
      <c r="DJ143" s="28">
        <f t="shared" si="640"/>
        <v>0</v>
      </c>
      <c r="DK143" s="29"/>
      <c r="DL143" s="54">
        <f>_xlfn.XLOOKUP($C143,[23]PSP!$C:$C,[23]PSP!$DL:$DL)</f>
        <v>0</v>
      </c>
      <c r="DM143" s="27">
        <f>_xlfn.XLOOKUP($C143,[23]PSP!$C:$C,[23]PSP!$DM:$DM)</f>
        <v>4784.37</v>
      </c>
      <c r="DN143" s="28">
        <f t="shared" si="641"/>
        <v>0</v>
      </c>
      <c r="DO143" s="29"/>
      <c r="DP143" s="54">
        <f>_xlfn.XLOOKUP($C143,[23]PSP!$C:$C,[23]PSP!$DP:$DP)</f>
        <v>0</v>
      </c>
      <c r="DQ143" s="27">
        <f>_xlfn.XLOOKUP($C143,[23]PSP!$C:$C,[23]PSP!$DQ:$DQ)</f>
        <v>4784.37</v>
      </c>
      <c r="DR143" s="28">
        <f t="shared" si="642"/>
        <v>0</v>
      </c>
      <c r="DS143" s="29"/>
      <c r="DT143" s="54">
        <f>_xlfn.XLOOKUP($C143,[23]PSP!$C:$C,[23]PSP!$DT:$DT)</f>
        <v>0</v>
      </c>
      <c r="DU143" s="27">
        <f>_xlfn.XLOOKUP($C143,[23]PSP!$C:$C,[23]PSP!$DU:$DU)</f>
        <v>4784.37</v>
      </c>
      <c r="DV143" s="28">
        <f t="shared" si="643"/>
        <v>0</v>
      </c>
      <c r="DW143" s="29"/>
      <c r="DX143" s="54">
        <f>_xlfn.XLOOKUP($C143,[23]PSP!$C:$C,[23]PSP!$DX:$DX)</f>
        <v>0</v>
      </c>
      <c r="DY143" s="27">
        <f>_xlfn.XLOOKUP($C143,[23]PSP!$C:$C,[23]PSP!$DY:$DY)</f>
        <v>4784.37</v>
      </c>
      <c r="DZ143" s="28">
        <f t="shared" si="644"/>
        <v>0</v>
      </c>
      <c r="EA143" s="29"/>
      <c r="EB143" s="54">
        <f>_xlfn.XLOOKUP($C143,[23]PSP!$C:$C,[23]PSP!$EB:$EB)</f>
        <v>0</v>
      </c>
      <c r="EC143" s="27">
        <f>_xlfn.XLOOKUP($C143,[23]PSP!$C:$C,[23]PSP!$EC:$EC)</f>
        <v>4784.37</v>
      </c>
      <c r="ED143" s="28">
        <f t="shared" si="645"/>
        <v>0</v>
      </c>
      <c r="EE143" s="29"/>
      <c r="EF143" s="54">
        <f>_xlfn.XLOOKUP($C143,[23]PSP!$C:$C,[23]PSP!$EF:$EF)</f>
        <v>0</v>
      </c>
      <c r="EG143" s="27">
        <f>_xlfn.XLOOKUP($C143,[23]PSP!$C:$C,[23]PSP!$EG:$EG)</f>
        <v>4784.37</v>
      </c>
      <c r="EH143" s="28">
        <f t="shared" si="646"/>
        <v>0</v>
      </c>
      <c r="EI143" s="29"/>
      <c r="EJ143" s="54">
        <f>_xlfn.XLOOKUP($C143,[23]PSP!$C:$C,[23]PSP!$EJ:$EJ)</f>
        <v>0</v>
      </c>
      <c r="EK143" s="27">
        <f>_xlfn.XLOOKUP($C143,[23]PSP!$C:$C,[23]PSP!$EK:$EK)</f>
        <v>4784.37</v>
      </c>
      <c r="EL143" s="28">
        <f t="shared" si="647"/>
        <v>0</v>
      </c>
      <c r="EM143" s="29"/>
      <c r="EN143" s="108"/>
      <c r="EO143" s="29">
        <f t="shared" si="443"/>
        <v>0</v>
      </c>
      <c r="EP143" s="29">
        <f t="shared" si="648"/>
        <v>0</v>
      </c>
      <c r="EQ143" s="4" t="b">
        <f t="shared" si="510"/>
        <v>1</v>
      </c>
      <c r="ES143" s="118">
        <f t="shared" si="613"/>
        <v>1.1767000000000001</v>
      </c>
    </row>
    <row r="144" spans="3:149" ht="14.25" x14ac:dyDescent="0.25">
      <c r="C144" s="24" t="s">
        <v>811</v>
      </c>
      <c r="D144" s="43">
        <f>_xlfn.XLOOKUP($C144,[23]PSP!$C:$C,[23]PSP!$D:$D)</f>
        <v>2003473</v>
      </c>
      <c r="E144" s="24" t="str">
        <f>_xlfn.XLOOKUP($C144,[23]PSP!$C:$C,[23]PSP!$E:$E)</f>
        <v>SICRO SERVIÇO</v>
      </c>
      <c r="F144" s="25" t="str">
        <f>_xlfn.XLOOKUP($C144,[23]PSP!$C:$C,[23]PSP!$F:$F)</f>
        <v>DISSIPADOR DE ENERGIA - DEB 13 - AREIA E PEDRA DE MÃO COMERCIAIS</v>
      </c>
      <c r="G144" s="26" t="str">
        <f>_xlfn.XLOOKUP($C144,[23]PSP!$C:$C,[23]PSP!$G:$G)</f>
        <v>UN</v>
      </c>
      <c r="H144" s="53">
        <f>_xlfn.XLOOKUP($C144,[23]PSP!$C:$C,[23]PSP!$H:$H)</f>
        <v>0</v>
      </c>
      <c r="I144" s="28">
        <f>_xlfn.XLOOKUP($C144,[23]PSP!$C:$C,[23]PSP!$I:$I)</f>
        <v>0</v>
      </c>
      <c r="J144" s="28">
        <f t="shared" si="614"/>
        <v>0</v>
      </c>
      <c r="K144" s="29"/>
      <c r="L144" s="54">
        <f>_xlfn.XLOOKUP($C144,[23]PSP!$C:$C,[23]PSP!$L:$L)</f>
        <v>0</v>
      </c>
      <c r="M144" s="27">
        <f>_xlfn.XLOOKUP($C144,[23]PSP!$C:$C,[23]PSP!$M:$M)</f>
        <v>6235.52</v>
      </c>
      <c r="N144" s="28">
        <f t="shared" si="615"/>
        <v>0</v>
      </c>
      <c r="O144" s="29"/>
      <c r="P144" s="54">
        <f>_xlfn.XLOOKUP($C144,[23]PSP!$C:$C,[23]PSP!$P:$P)</f>
        <v>0</v>
      </c>
      <c r="Q144" s="27">
        <f>_xlfn.XLOOKUP($C144,[23]PSP!$C:$C,[23]PSP!$Q:$Q)</f>
        <v>6235.52</v>
      </c>
      <c r="R144" s="28">
        <f t="shared" si="616"/>
        <v>0</v>
      </c>
      <c r="S144" s="29"/>
      <c r="T144" s="54">
        <f>_xlfn.XLOOKUP($C144,[23]PSP!$C:$C,[23]PSP!$T:$T)</f>
        <v>0</v>
      </c>
      <c r="U144" s="27">
        <f>_xlfn.XLOOKUP($C144,[23]PSP!$C:$C,[23]PSP!$U:$U)</f>
        <v>6235.52</v>
      </c>
      <c r="V144" s="28">
        <f t="shared" si="617"/>
        <v>0</v>
      </c>
      <c r="W144" s="29"/>
      <c r="X144" s="54">
        <f>_xlfn.XLOOKUP($C144,[23]PSP!$C:$C,[23]PSP!$X:$X)</f>
        <v>0</v>
      </c>
      <c r="Y144" s="27">
        <f>_xlfn.XLOOKUP($C144,[23]PSP!$C:$C,[23]PSP!$Y:$Y)</f>
        <v>6235.52</v>
      </c>
      <c r="Z144" s="28">
        <f t="shared" si="618"/>
        <v>0</v>
      </c>
      <c r="AA144" s="29"/>
      <c r="AB144" s="54">
        <f>_xlfn.XLOOKUP($C144,[23]PSP!$C:$C,[23]PSP!$AB:$AB)</f>
        <v>0</v>
      </c>
      <c r="AC144" s="27">
        <f>_xlfn.XLOOKUP($C144,[23]PSP!$C:$C,[23]PSP!$AC:$AC)</f>
        <v>6235.52</v>
      </c>
      <c r="AD144" s="28">
        <f t="shared" si="619"/>
        <v>0</v>
      </c>
      <c r="AE144" s="29"/>
      <c r="AF144" s="54">
        <f>_xlfn.XLOOKUP($C144,[23]PSP!$C:$C,[23]PSP!$AF:$AF)</f>
        <v>0</v>
      </c>
      <c r="AG144" s="27">
        <f>_xlfn.XLOOKUP($C144,[23]PSP!$C:$C,[23]PSP!$AG:$AG)</f>
        <v>6235.52</v>
      </c>
      <c r="AH144" s="28">
        <f t="shared" si="620"/>
        <v>0</v>
      </c>
      <c r="AI144" s="29"/>
      <c r="AJ144" s="54">
        <f>_xlfn.XLOOKUP($C144,[23]PSP!$C:$C,[23]PSP!$AJ:$AJ)</f>
        <v>0</v>
      </c>
      <c r="AK144" s="27">
        <f>_xlfn.XLOOKUP($C144,[23]PSP!$C:$C,[23]PSP!$AK:$AK)</f>
        <v>6235.52</v>
      </c>
      <c r="AL144" s="28">
        <f t="shared" si="621"/>
        <v>0</v>
      </c>
      <c r="AM144" s="29"/>
      <c r="AN144" s="54">
        <f>_xlfn.XLOOKUP($C144,[23]PSP!$C:$C,[23]PSP!$AN:$AN)</f>
        <v>0</v>
      </c>
      <c r="AO144" s="27">
        <f>_xlfn.XLOOKUP($C144,[23]PSP!$C:$C,[23]PSP!$AO:$AO)</f>
        <v>6235.52</v>
      </c>
      <c r="AP144" s="28">
        <f t="shared" si="622"/>
        <v>0</v>
      </c>
      <c r="AQ144" s="29"/>
      <c r="AR144" s="54">
        <f>_xlfn.XLOOKUP($C144,[23]PSP!$C:$C,[23]PSP!$AR:$AR)</f>
        <v>0</v>
      </c>
      <c r="AS144" s="27">
        <f>_xlfn.XLOOKUP($C144,[23]PSP!$C:$C,[23]PSP!$AS:$AS)</f>
        <v>6235.52</v>
      </c>
      <c r="AT144" s="28">
        <f t="shared" si="623"/>
        <v>0</v>
      </c>
      <c r="AU144" s="29"/>
      <c r="AV144" s="54">
        <f>_xlfn.XLOOKUP($C144,[23]PSP!$C:$C,[23]PSP!$AV:$AV)</f>
        <v>0</v>
      </c>
      <c r="AW144" s="27">
        <f>_xlfn.XLOOKUP($C144,[23]PSP!$C:$C,[23]PSP!$AW:$AW)</f>
        <v>6235.52</v>
      </c>
      <c r="AX144" s="28">
        <f t="shared" si="624"/>
        <v>0</v>
      </c>
      <c r="AY144" s="29"/>
      <c r="AZ144" s="54">
        <f>_xlfn.XLOOKUP($C144,[23]PSP!$C:$C,[23]PSP!$AZ:$AZ)</f>
        <v>0</v>
      </c>
      <c r="BA144" s="27">
        <f>_xlfn.XLOOKUP($C144,[23]PSP!$C:$C,[23]PSP!$BA:$BA)</f>
        <v>6235.52</v>
      </c>
      <c r="BB144" s="28">
        <f t="shared" si="625"/>
        <v>0</v>
      </c>
      <c r="BC144" s="29"/>
      <c r="BD144" s="54">
        <f>_xlfn.XLOOKUP($C144,[23]PSP!$C:$C,[23]PSP!$BD:$BD)</f>
        <v>0</v>
      </c>
      <c r="BE144" s="27">
        <f>_xlfn.XLOOKUP($C144,[23]PSP!$C:$C,[23]PSP!$BE:$BE)</f>
        <v>6235.52</v>
      </c>
      <c r="BF144" s="28">
        <f t="shared" si="626"/>
        <v>0</v>
      </c>
      <c r="BG144" s="29"/>
      <c r="BH144" s="54">
        <f>_xlfn.XLOOKUP($C144,[23]PSP!$C:$C,[23]PSP!$BH:$BH)</f>
        <v>0</v>
      </c>
      <c r="BI144" s="27">
        <f>_xlfn.XLOOKUP($C144,[23]PSP!$C:$C,[23]PSP!$BI:$BI)</f>
        <v>6235.52</v>
      </c>
      <c r="BJ144" s="28">
        <f t="shared" si="627"/>
        <v>0</v>
      </c>
      <c r="BK144" s="29"/>
      <c r="BL144" s="54">
        <f>_xlfn.XLOOKUP($C144,[23]PSP!$C:$C,[23]PSP!$BL:$BL)</f>
        <v>0</v>
      </c>
      <c r="BM144" s="27">
        <f>_xlfn.XLOOKUP($C144,[23]PSP!$C:$C,[23]PSP!$BM:$BM)</f>
        <v>6235.52</v>
      </c>
      <c r="BN144" s="28">
        <f t="shared" si="628"/>
        <v>0</v>
      </c>
      <c r="BO144" s="29"/>
      <c r="BP144" s="54">
        <f>_xlfn.XLOOKUP($C144,[23]PSP!$C:$C,[23]PSP!$BP:$BP)</f>
        <v>0</v>
      </c>
      <c r="BQ144" s="27">
        <f>_xlfn.XLOOKUP($C144,[23]PSP!$C:$C,[23]PSP!$BQ:$BQ)</f>
        <v>6235.52</v>
      </c>
      <c r="BR144" s="28">
        <f t="shared" si="629"/>
        <v>0</v>
      </c>
      <c r="BS144" s="29"/>
      <c r="BT144" s="54">
        <f>_xlfn.XLOOKUP($C144,[23]PSP!$C:$C,[23]PSP!$BT:$BT)</f>
        <v>0</v>
      </c>
      <c r="BU144" s="27">
        <f>_xlfn.XLOOKUP($C144,[23]PSP!$C:$C,[23]PSP!$BU:$BU)</f>
        <v>6235.52</v>
      </c>
      <c r="BV144" s="28">
        <f t="shared" si="630"/>
        <v>0</v>
      </c>
      <c r="BW144" s="29"/>
      <c r="BX144" s="54">
        <f>_xlfn.XLOOKUP($C144,[23]PSP!$C:$C,[23]PSP!$BX:$BX)</f>
        <v>0</v>
      </c>
      <c r="BY144" s="27">
        <f>_xlfn.XLOOKUP($C144,[23]PSP!$C:$C,[23]PSP!$BY:$BY)</f>
        <v>6235.52</v>
      </c>
      <c r="BZ144" s="28">
        <f t="shared" si="631"/>
        <v>0</v>
      </c>
      <c r="CA144" s="29"/>
      <c r="CB144" s="54">
        <f>_xlfn.XLOOKUP($C144,[23]PSP!$C:$C,[23]PSP!$CB:$CB)</f>
        <v>0</v>
      </c>
      <c r="CC144" s="27">
        <f>_xlfn.XLOOKUP($C144,[23]PSP!$C:$C,[23]PSP!$CC:$CC)</f>
        <v>6235.52</v>
      </c>
      <c r="CD144" s="28">
        <f t="shared" si="632"/>
        <v>0</v>
      </c>
      <c r="CE144" s="29"/>
      <c r="CF144" s="54">
        <f>_xlfn.XLOOKUP($C144,[23]PSP!$C:$C,[23]PSP!$CF:$CF)</f>
        <v>0</v>
      </c>
      <c r="CG144" s="27">
        <f>_xlfn.XLOOKUP($C144,[23]PSP!$C:$C,[23]PSP!$CG:$CG)</f>
        <v>6235.52</v>
      </c>
      <c r="CH144" s="28">
        <f t="shared" si="633"/>
        <v>0</v>
      </c>
      <c r="CI144" s="29"/>
      <c r="CJ144" s="54">
        <f>_xlfn.XLOOKUP($C144,[23]PSP!$C:$C,[23]PSP!$CJ:$CJ)</f>
        <v>0</v>
      </c>
      <c r="CK144" s="27">
        <f>_xlfn.XLOOKUP($C144,[23]PSP!$C:$C,[23]PSP!$CK:$CK)</f>
        <v>6235.52</v>
      </c>
      <c r="CL144" s="28">
        <f t="shared" si="634"/>
        <v>0</v>
      </c>
      <c r="CM144" s="29"/>
      <c r="CN144" s="54">
        <f>_xlfn.XLOOKUP($C144,[23]PSP!$C:$C,[23]PSP!$CN:$CN)</f>
        <v>0</v>
      </c>
      <c r="CO144" s="27">
        <f>_xlfn.XLOOKUP($C144,[23]PSP!$C:$C,[23]PSP!$CO:$CO)</f>
        <v>6235.52</v>
      </c>
      <c r="CP144" s="28">
        <f t="shared" si="635"/>
        <v>0</v>
      </c>
      <c r="CQ144" s="29"/>
      <c r="CR144" s="54">
        <f>_xlfn.XLOOKUP($C144,[23]PSP!$C:$C,[23]PSP!$CR:$CR)</f>
        <v>0</v>
      </c>
      <c r="CS144" s="27">
        <f>_xlfn.XLOOKUP($C144,[23]PSP!$C:$C,[23]PSP!$CS:$CS)</f>
        <v>6235.52</v>
      </c>
      <c r="CT144" s="28">
        <f t="shared" si="636"/>
        <v>0</v>
      </c>
      <c r="CU144" s="29"/>
      <c r="CV144" s="54">
        <f>_xlfn.XLOOKUP($C144,[23]PSP!$C:$C,[23]PSP!$CV:$CV)</f>
        <v>0</v>
      </c>
      <c r="CW144" s="27">
        <f>_xlfn.XLOOKUP($C144,[23]PSP!$C:$C,[23]PSP!$CW:$CW)</f>
        <v>6235.52</v>
      </c>
      <c r="CX144" s="28">
        <f t="shared" si="637"/>
        <v>0</v>
      </c>
      <c r="CY144" s="29"/>
      <c r="CZ144" s="54">
        <f>_xlfn.XLOOKUP($C144,[23]PSP!$C:$C,[23]PSP!$CZ:$CZ)</f>
        <v>0</v>
      </c>
      <c r="DA144" s="27">
        <f>_xlfn.XLOOKUP($C144,[23]PSP!$C:$C,[23]PSP!$DA:$DA)</f>
        <v>6235.52</v>
      </c>
      <c r="DB144" s="28">
        <f t="shared" si="638"/>
        <v>0</v>
      </c>
      <c r="DC144" s="29"/>
      <c r="DD144" s="54">
        <f>_xlfn.XLOOKUP($C144,[23]PSP!$C:$C,[23]PSP!$DD:$DD)</f>
        <v>0</v>
      </c>
      <c r="DE144" s="27">
        <f>_xlfn.XLOOKUP($C144,[23]PSP!$C:$C,[23]PSP!$DE:$DE)</f>
        <v>6235.52</v>
      </c>
      <c r="DF144" s="28">
        <f t="shared" si="639"/>
        <v>0</v>
      </c>
      <c r="DG144" s="29"/>
      <c r="DH144" s="54">
        <f>_xlfn.XLOOKUP($C144,[23]PSP!$C:$C,[23]PSP!$DH:$DH)</f>
        <v>0</v>
      </c>
      <c r="DI144" s="27">
        <f>_xlfn.XLOOKUP($C144,[23]PSP!$C:$C,[23]PSP!$DI:$DI)</f>
        <v>6235.52</v>
      </c>
      <c r="DJ144" s="28">
        <f t="shared" si="640"/>
        <v>0</v>
      </c>
      <c r="DK144" s="29"/>
      <c r="DL144" s="54">
        <f>_xlfn.XLOOKUP($C144,[23]PSP!$C:$C,[23]PSP!$DL:$DL)</f>
        <v>0</v>
      </c>
      <c r="DM144" s="27">
        <f>_xlfn.XLOOKUP($C144,[23]PSP!$C:$C,[23]PSP!$DM:$DM)</f>
        <v>6235.52</v>
      </c>
      <c r="DN144" s="28">
        <f t="shared" si="641"/>
        <v>0</v>
      </c>
      <c r="DO144" s="29"/>
      <c r="DP144" s="54">
        <f>_xlfn.XLOOKUP($C144,[23]PSP!$C:$C,[23]PSP!$DP:$DP)</f>
        <v>0</v>
      </c>
      <c r="DQ144" s="27">
        <f>_xlfn.XLOOKUP($C144,[23]PSP!$C:$C,[23]PSP!$DQ:$DQ)</f>
        <v>6235.52</v>
      </c>
      <c r="DR144" s="28">
        <f t="shared" si="642"/>
        <v>0</v>
      </c>
      <c r="DS144" s="29"/>
      <c r="DT144" s="54">
        <f>_xlfn.XLOOKUP($C144,[23]PSP!$C:$C,[23]PSP!$DT:$DT)</f>
        <v>0</v>
      </c>
      <c r="DU144" s="27">
        <f>_xlfn.XLOOKUP($C144,[23]PSP!$C:$C,[23]PSP!$DU:$DU)</f>
        <v>6235.52</v>
      </c>
      <c r="DV144" s="28">
        <f t="shared" si="643"/>
        <v>0</v>
      </c>
      <c r="DW144" s="29"/>
      <c r="DX144" s="54">
        <f>_xlfn.XLOOKUP($C144,[23]PSP!$C:$C,[23]PSP!$DX:$DX)</f>
        <v>0</v>
      </c>
      <c r="DY144" s="27">
        <f>_xlfn.XLOOKUP($C144,[23]PSP!$C:$C,[23]PSP!$DY:$DY)</f>
        <v>6235.52</v>
      </c>
      <c r="DZ144" s="28">
        <f t="shared" si="644"/>
        <v>0</v>
      </c>
      <c r="EA144" s="29"/>
      <c r="EB144" s="54">
        <f>_xlfn.XLOOKUP($C144,[23]PSP!$C:$C,[23]PSP!$EB:$EB)</f>
        <v>0</v>
      </c>
      <c r="EC144" s="27">
        <f>_xlfn.XLOOKUP($C144,[23]PSP!$C:$C,[23]PSP!$EC:$EC)</f>
        <v>6235.52</v>
      </c>
      <c r="ED144" s="28">
        <f t="shared" si="645"/>
        <v>0</v>
      </c>
      <c r="EE144" s="29"/>
      <c r="EF144" s="54">
        <f>_xlfn.XLOOKUP($C144,[23]PSP!$C:$C,[23]PSP!$EF:$EF)</f>
        <v>0</v>
      </c>
      <c r="EG144" s="27">
        <f>_xlfn.XLOOKUP($C144,[23]PSP!$C:$C,[23]PSP!$EG:$EG)</f>
        <v>6235.52</v>
      </c>
      <c r="EH144" s="28">
        <f t="shared" si="646"/>
        <v>0</v>
      </c>
      <c r="EI144" s="29"/>
      <c r="EJ144" s="54">
        <f>_xlfn.XLOOKUP($C144,[23]PSP!$C:$C,[23]PSP!$EJ:$EJ)</f>
        <v>0</v>
      </c>
      <c r="EK144" s="27">
        <f>_xlfn.XLOOKUP($C144,[23]PSP!$C:$C,[23]PSP!$EK:$EK)</f>
        <v>6235.52</v>
      </c>
      <c r="EL144" s="28">
        <f t="shared" si="647"/>
        <v>0</v>
      </c>
      <c r="EM144" s="29"/>
      <c r="EN144" s="108"/>
      <c r="EO144" s="29">
        <f t="shared" si="443"/>
        <v>0</v>
      </c>
      <c r="EP144" s="29">
        <f t="shared" si="648"/>
        <v>0</v>
      </c>
      <c r="EQ144" s="4" t="b">
        <f t="shared" si="510"/>
        <v>1</v>
      </c>
      <c r="ES144" s="118">
        <f t="shared" si="613"/>
        <v>1.1767000000000001</v>
      </c>
    </row>
    <row r="145" spans="3:149" s="1" customFormat="1" ht="14.25" x14ac:dyDescent="0.25">
      <c r="C145" s="64" t="s">
        <v>1130</v>
      </c>
      <c r="D145" s="65"/>
      <c r="E145" s="64"/>
      <c r="F145" s="66" t="s">
        <v>1131</v>
      </c>
      <c r="G145" s="55"/>
      <c r="H145" s="55"/>
      <c r="I145" s="67"/>
      <c r="J145" s="67"/>
      <c r="L145" s="68"/>
      <c r="M145" s="69"/>
      <c r="N145" s="67"/>
      <c r="P145" s="68"/>
      <c r="Q145" s="69"/>
      <c r="R145" s="67"/>
      <c r="T145" s="68"/>
      <c r="U145" s="69"/>
      <c r="V145" s="67"/>
      <c r="X145" s="68"/>
      <c r="Y145" s="69"/>
      <c r="Z145" s="67"/>
      <c r="AB145" s="68"/>
      <c r="AC145" s="69"/>
      <c r="AD145" s="67"/>
      <c r="AF145" s="68"/>
      <c r="AG145" s="69"/>
      <c r="AH145" s="67"/>
      <c r="AJ145" s="68"/>
      <c r="AK145" s="69"/>
      <c r="AL145" s="67"/>
      <c r="AN145" s="68"/>
      <c r="AO145" s="69"/>
      <c r="AP145" s="67"/>
      <c r="AR145" s="68"/>
      <c r="AS145" s="69"/>
      <c r="AT145" s="67"/>
      <c r="AV145" s="68"/>
      <c r="AW145" s="69"/>
      <c r="AX145" s="67"/>
      <c r="AZ145" s="68"/>
      <c r="BA145" s="69"/>
      <c r="BB145" s="67"/>
      <c r="BD145" s="68"/>
      <c r="BE145" s="69"/>
      <c r="BF145" s="67"/>
      <c r="BH145" s="68"/>
      <c r="BI145" s="69"/>
      <c r="BJ145" s="67"/>
      <c r="BL145" s="68"/>
      <c r="BM145" s="69"/>
      <c r="BN145" s="67"/>
      <c r="BP145" s="68"/>
      <c r="BQ145" s="69"/>
      <c r="BR145" s="67"/>
      <c r="BT145" s="68"/>
      <c r="BU145" s="69"/>
      <c r="BV145" s="67"/>
      <c r="BX145" s="68"/>
      <c r="BY145" s="69"/>
      <c r="BZ145" s="67"/>
      <c r="CB145" s="68"/>
      <c r="CC145" s="69"/>
      <c r="CD145" s="67"/>
      <c r="CF145" s="68"/>
      <c r="CG145" s="69"/>
      <c r="CH145" s="67"/>
      <c r="CJ145" s="68"/>
      <c r="CK145" s="69"/>
      <c r="CL145" s="67"/>
      <c r="CN145" s="68"/>
      <c r="CO145" s="69"/>
      <c r="CP145" s="67"/>
      <c r="CR145" s="68"/>
      <c r="CS145" s="69"/>
      <c r="CT145" s="67"/>
      <c r="CV145" s="68"/>
      <c r="CW145" s="69"/>
      <c r="CX145" s="67"/>
      <c r="CZ145" s="68"/>
      <c r="DA145" s="69"/>
      <c r="DB145" s="67"/>
      <c r="DD145" s="68"/>
      <c r="DE145" s="69"/>
      <c r="DF145" s="67"/>
      <c r="DH145" s="68"/>
      <c r="DI145" s="69"/>
      <c r="DJ145" s="67"/>
      <c r="DL145" s="68"/>
      <c r="DM145" s="69"/>
      <c r="DN145" s="67"/>
      <c r="DP145" s="68"/>
      <c r="DQ145" s="69"/>
      <c r="DR145" s="67"/>
      <c r="DT145" s="68"/>
      <c r="DU145" s="69"/>
      <c r="DV145" s="67"/>
      <c r="DX145" s="68"/>
      <c r="DY145" s="69"/>
      <c r="DZ145" s="67"/>
      <c r="EB145" s="68"/>
      <c r="EC145" s="69"/>
      <c r="ED145" s="67"/>
      <c r="EF145" s="68"/>
      <c r="EG145" s="69"/>
      <c r="EH145" s="67"/>
      <c r="EJ145" s="68"/>
      <c r="EK145" s="69"/>
      <c r="EL145" s="67"/>
      <c r="EO145" s="29">
        <f t="shared" si="443"/>
        <v>0</v>
      </c>
      <c r="ES145" s="118">
        <f t="shared" si="613"/>
        <v>1.1767000000000001</v>
      </c>
    </row>
    <row r="146" spans="3:149" s="1" customFormat="1" ht="10.9" customHeight="1" x14ac:dyDescent="0.25">
      <c r="C146" s="91" t="s">
        <v>1132</v>
      </c>
      <c r="D146" s="92"/>
      <c r="E146" s="91"/>
      <c r="F146" s="93" t="s">
        <v>1133</v>
      </c>
      <c r="G146" s="94"/>
      <c r="H146" s="94"/>
      <c r="I146" s="95"/>
      <c r="J146" s="95"/>
      <c r="L146" s="96"/>
      <c r="M146" s="97"/>
      <c r="N146" s="95"/>
      <c r="P146" s="96"/>
      <c r="Q146" s="97"/>
      <c r="R146" s="95"/>
      <c r="T146" s="96"/>
      <c r="U146" s="97"/>
      <c r="V146" s="95"/>
      <c r="X146" s="96"/>
      <c r="Y146" s="97"/>
      <c r="Z146" s="95"/>
      <c r="AB146" s="96"/>
      <c r="AC146" s="97"/>
      <c r="AD146" s="95"/>
      <c r="AF146" s="96"/>
      <c r="AG146" s="97"/>
      <c r="AH146" s="95"/>
      <c r="AJ146" s="96"/>
      <c r="AK146" s="97"/>
      <c r="AL146" s="95"/>
      <c r="AN146" s="96"/>
      <c r="AO146" s="97"/>
      <c r="AP146" s="95"/>
      <c r="AR146" s="96"/>
      <c r="AS146" s="97"/>
      <c r="AT146" s="95"/>
      <c r="AV146" s="96"/>
      <c r="AW146" s="97"/>
      <c r="AX146" s="95"/>
      <c r="AZ146" s="96"/>
      <c r="BA146" s="97"/>
      <c r="BB146" s="95"/>
      <c r="BD146" s="96"/>
      <c r="BE146" s="97"/>
      <c r="BF146" s="95"/>
      <c r="BH146" s="96"/>
      <c r="BI146" s="97"/>
      <c r="BJ146" s="95"/>
      <c r="BL146" s="96"/>
      <c r="BM146" s="97"/>
      <c r="BN146" s="95"/>
      <c r="BP146" s="96"/>
      <c r="BQ146" s="97"/>
      <c r="BR146" s="95"/>
      <c r="BT146" s="96"/>
      <c r="BU146" s="97"/>
      <c r="BV146" s="95"/>
      <c r="BX146" s="96"/>
      <c r="BY146" s="97"/>
      <c r="BZ146" s="95"/>
      <c r="CB146" s="96"/>
      <c r="CC146" s="97"/>
      <c r="CD146" s="95"/>
      <c r="CF146" s="96"/>
      <c r="CG146" s="97"/>
      <c r="CH146" s="95"/>
      <c r="CJ146" s="96"/>
      <c r="CK146" s="97"/>
      <c r="CL146" s="95"/>
      <c r="CN146" s="96"/>
      <c r="CO146" s="97"/>
      <c r="CP146" s="95"/>
      <c r="CR146" s="96"/>
      <c r="CS146" s="97"/>
      <c r="CT146" s="95"/>
      <c r="CV146" s="96"/>
      <c r="CW146" s="97"/>
      <c r="CX146" s="95"/>
      <c r="CZ146" s="96"/>
      <c r="DA146" s="97"/>
      <c r="DB146" s="95"/>
      <c r="DD146" s="96"/>
      <c r="DE146" s="97"/>
      <c r="DF146" s="95"/>
      <c r="DH146" s="96"/>
      <c r="DI146" s="97"/>
      <c r="DJ146" s="95"/>
      <c r="DL146" s="96"/>
      <c r="DM146" s="97"/>
      <c r="DN146" s="95"/>
      <c r="DP146" s="96"/>
      <c r="DQ146" s="97"/>
      <c r="DR146" s="95"/>
      <c r="DT146" s="96"/>
      <c r="DU146" s="97"/>
      <c r="DV146" s="95"/>
      <c r="DX146" s="96"/>
      <c r="DY146" s="97"/>
      <c r="DZ146" s="95"/>
      <c r="EB146" s="96"/>
      <c r="EC146" s="97"/>
      <c r="ED146" s="95"/>
      <c r="EF146" s="96"/>
      <c r="EG146" s="97"/>
      <c r="EH146" s="95"/>
      <c r="EJ146" s="96"/>
      <c r="EK146" s="97"/>
      <c r="EL146" s="95"/>
      <c r="EO146" s="29">
        <f t="shared" si="443"/>
        <v>0</v>
      </c>
      <c r="ES146" s="118">
        <f t="shared" si="613"/>
        <v>1.1767000000000001</v>
      </c>
    </row>
    <row r="147" spans="3:149" ht="14.25" x14ac:dyDescent="0.25">
      <c r="C147" s="24" t="s">
        <v>1134</v>
      </c>
      <c r="D147" s="43" t="str">
        <f>_xlfn.XLOOKUP($C147,[23]PSP!$C:$C,[23]PSP!$D:$D)</f>
        <v>RO-43107</v>
      </c>
      <c r="E147" s="24" t="str">
        <f>_xlfn.XLOOKUP($C147,[23]PSP!$C:$C,[23]PSP!$E:$E)</f>
        <v>DER/MG</v>
      </c>
      <c r="F147" s="25" t="str">
        <f>_xlfn.XLOOKUP($C147,[23]PSP!$C:$C,[23]PSP!$F:$F)</f>
        <v>DEMOLIÇÃO MANUAL DE CONCRETO ARMADO</v>
      </c>
      <c r="G147" s="26" t="str">
        <f>_xlfn.XLOOKUP($C147,[23]PSP!$C:$C,[23]PSP!$G:$G)</f>
        <v>M3</v>
      </c>
      <c r="H147" s="53">
        <f>_xlfn.XLOOKUP($C147,[23]PSP!$C:$C,[23]PSP!$H:$H)</f>
        <v>0</v>
      </c>
      <c r="I147" s="28">
        <f>_xlfn.XLOOKUP($C147,[23]PSP!$C:$C,[23]PSP!$I:$I)</f>
        <v>0</v>
      </c>
      <c r="J147" s="28">
        <f t="shared" ref="J147" si="649">IF(LEFT(D147,6)="COT.IS",I147,I147*(1+$J$7))</f>
        <v>0</v>
      </c>
      <c r="K147" s="29"/>
      <c r="L147" s="54">
        <f>_xlfn.XLOOKUP($C147,[23]PSP!$C:$C,[23]PSP!$L:$L)</f>
        <v>0</v>
      </c>
      <c r="M147" s="27">
        <f>_xlfn.XLOOKUP($C147,[23]PSP!$C:$C,[23]PSP!$M:$M)</f>
        <v>183.68</v>
      </c>
      <c r="N147" s="28">
        <f t="shared" ref="N147" si="650">TRUNC(M147*L147,2)</f>
        <v>0</v>
      </c>
      <c r="O147" s="29"/>
      <c r="P147" s="54">
        <f>_xlfn.XLOOKUP($C147,[23]PSP!$C:$C,[23]PSP!$P:$P)</f>
        <v>0</v>
      </c>
      <c r="Q147" s="27">
        <f>_xlfn.XLOOKUP($C147,[23]PSP!$C:$C,[23]PSP!$Q:$Q)</f>
        <v>183.68</v>
      </c>
      <c r="R147" s="28">
        <f t="shared" ref="R147" si="651">TRUNC(Q147*P147,2)</f>
        <v>0</v>
      </c>
      <c r="S147" s="29"/>
      <c r="T147" s="54">
        <f>_xlfn.XLOOKUP($C147,[23]PSP!$C:$C,[23]PSP!$T:$T)</f>
        <v>0</v>
      </c>
      <c r="U147" s="27">
        <f>_xlfn.XLOOKUP($C147,[23]PSP!$C:$C,[23]PSP!$U:$U)</f>
        <v>183.68</v>
      </c>
      <c r="V147" s="28">
        <f t="shared" ref="V147" si="652">TRUNC(U147*T147,2)</f>
        <v>0</v>
      </c>
      <c r="W147" s="29"/>
      <c r="X147" s="54">
        <f>_xlfn.XLOOKUP($C147,[23]PSP!$C:$C,[23]PSP!$X:$X)</f>
        <v>0</v>
      </c>
      <c r="Y147" s="27">
        <f>_xlfn.XLOOKUP($C147,[23]PSP!$C:$C,[23]PSP!$Y:$Y)</f>
        <v>183.68</v>
      </c>
      <c r="Z147" s="28">
        <f t="shared" ref="Z147" si="653">TRUNC(Y147*X147,2)</f>
        <v>0</v>
      </c>
      <c r="AA147" s="29"/>
      <c r="AB147" s="54">
        <f>_xlfn.XLOOKUP($C147,[23]PSP!$C:$C,[23]PSP!$AB:$AB)</f>
        <v>0</v>
      </c>
      <c r="AC147" s="27">
        <f>_xlfn.XLOOKUP($C147,[23]PSP!$C:$C,[23]PSP!$AC:$AC)</f>
        <v>183.68</v>
      </c>
      <c r="AD147" s="28">
        <f t="shared" ref="AD147" si="654">TRUNC(AC147*AB147,2)</f>
        <v>0</v>
      </c>
      <c r="AE147" s="29"/>
      <c r="AF147" s="54">
        <f>_xlfn.XLOOKUP($C147,[23]PSP!$C:$C,[23]PSP!$AF:$AF)</f>
        <v>0</v>
      </c>
      <c r="AG147" s="27">
        <f>_xlfn.XLOOKUP($C147,[23]PSP!$C:$C,[23]PSP!$AG:$AG)</f>
        <v>183.68</v>
      </c>
      <c r="AH147" s="28">
        <f t="shared" ref="AH147" si="655">TRUNC(AG147*AF147,2)</f>
        <v>0</v>
      </c>
      <c r="AI147" s="29"/>
      <c r="AJ147" s="54">
        <f>_xlfn.XLOOKUP($C147,[23]PSP!$C:$C,[23]PSP!$AJ:$AJ)</f>
        <v>0</v>
      </c>
      <c r="AK147" s="27">
        <f>_xlfn.XLOOKUP($C147,[23]PSP!$C:$C,[23]PSP!$AK:$AK)</f>
        <v>183.68</v>
      </c>
      <c r="AL147" s="28">
        <f t="shared" ref="AL147" si="656">TRUNC(AK147*AJ147,2)</f>
        <v>0</v>
      </c>
      <c r="AM147" s="29"/>
      <c r="AN147" s="54">
        <f>_xlfn.XLOOKUP($C147,[23]PSP!$C:$C,[23]PSP!$AN:$AN)</f>
        <v>0</v>
      </c>
      <c r="AO147" s="27">
        <f>_xlfn.XLOOKUP($C147,[23]PSP!$C:$C,[23]PSP!$AO:$AO)</f>
        <v>183.68</v>
      </c>
      <c r="AP147" s="28">
        <f t="shared" ref="AP147" si="657">TRUNC(AO147*AN147,2)</f>
        <v>0</v>
      </c>
      <c r="AQ147" s="29"/>
      <c r="AR147" s="54">
        <f>_xlfn.XLOOKUP($C147,[23]PSP!$C:$C,[23]PSP!$AR:$AR)</f>
        <v>0</v>
      </c>
      <c r="AS147" s="27">
        <f>_xlfn.XLOOKUP($C147,[23]PSP!$C:$C,[23]PSP!$AS:$AS)</f>
        <v>183.68</v>
      </c>
      <c r="AT147" s="28">
        <f t="shared" ref="AT147" si="658">TRUNC(AS147*AR147,2)</f>
        <v>0</v>
      </c>
      <c r="AU147" s="29"/>
      <c r="AV147" s="54">
        <f>_xlfn.XLOOKUP($C147,[23]PSP!$C:$C,[23]PSP!$AV:$AV)</f>
        <v>0</v>
      </c>
      <c r="AW147" s="27">
        <f>_xlfn.XLOOKUP($C147,[23]PSP!$C:$C,[23]PSP!$AW:$AW)</f>
        <v>183.68</v>
      </c>
      <c r="AX147" s="28">
        <f t="shared" ref="AX147" si="659">TRUNC(AW147*AV147,2)</f>
        <v>0</v>
      </c>
      <c r="AY147" s="29"/>
      <c r="AZ147" s="54">
        <f>_xlfn.XLOOKUP($C147,[23]PSP!$C:$C,[23]PSP!$AZ:$AZ)</f>
        <v>0</v>
      </c>
      <c r="BA147" s="27">
        <f>_xlfn.XLOOKUP($C147,[23]PSP!$C:$C,[23]PSP!$BA:$BA)</f>
        <v>183.68</v>
      </c>
      <c r="BB147" s="28">
        <f t="shared" ref="BB147" si="660">TRUNC(BA147*AZ147,2)</f>
        <v>0</v>
      </c>
      <c r="BC147" s="29"/>
      <c r="BD147" s="54">
        <f>_xlfn.XLOOKUP($C147,[23]PSP!$C:$C,[23]PSP!$BD:$BD)</f>
        <v>0</v>
      </c>
      <c r="BE147" s="27">
        <f>_xlfn.XLOOKUP($C147,[23]PSP!$C:$C,[23]PSP!$BE:$BE)</f>
        <v>183.68</v>
      </c>
      <c r="BF147" s="28">
        <f t="shared" ref="BF147" si="661">TRUNC(BE147*BD147,2)</f>
        <v>0</v>
      </c>
      <c r="BG147" s="29"/>
      <c r="BH147" s="54">
        <f>_xlfn.XLOOKUP($C147,[23]PSP!$C:$C,[23]PSP!$BH:$BH)</f>
        <v>0</v>
      </c>
      <c r="BI147" s="27">
        <f>_xlfn.XLOOKUP($C147,[23]PSP!$C:$C,[23]PSP!$BI:$BI)</f>
        <v>183.68</v>
      </c>
      <c r="BJ147" s="28">
        <f t="shared" ref="BJ147" si="662">TRUNC(BI147*BH147,2)</f>
        <v>0</v>
      </c>
      <c r="BK147" s="29"/>
      <c r="BL147" s="54">
        <f>_xlfn.XLOOKUP($C147,[23]PSP!$C:$C,[23]PSP!$BL:$BL)</f>
        <v>0</v>
      </c>
      <c r="BM147" s="27">
        <f>_xlfn.XLOOKUP($C147,[23]PSP!$C:$C,[23]PSP!$BM:$BM)</f>
        <v>183.68</v>
      </c>
      <c r="BN147" s="28">
        <f t="shared" ref="BN147" si="663">TRUNC(BM147*BL147,2)</f>
        <v>0</v>
      </c>
      <c r="BO147" s="29"/>
      <c r="BP147" s="54">
        <f>_xlfn.XLOOKUP($C147,[23]PSP!$C:$C,[23]PSP!$BP:$BP)</f>
        <v>0</v>
      </c>
      <c r="BQ147" s="27">
        <f>_xlfn.XLOOKUP($C147,[23]PSP!$C:$C,[23]PSP!$BQ:$BQ)</f>
        <v>183.68</v>
      </c>
      <c r="BR147" s="28">
        <f t="shared" ref="BR147" si="664">TRUNC(BQ147*BP147,2)</f>
        <v>0</v>
      </c>
      <c r="BS147" s="29"/>
      <c r="BT147" s="54">
        <f>_xlfn.XLOOKUP($C147,[23]PSP!$C:$C,[23]PSP!$BT:$BT)</f>
        <v>0</v>
      </c>
      <c r="BU147" s="27">
        <f>_xlfn.XLOOKUP($C147,[23]PSP!$C:$C,[23]PSP!$BU:$BU)</f>
        <v>183.68</v>
      </c>
      <c r="BV147" s="28">
        <f t="shared" ref="BV147" si="665">TRUNC(BU147*BT147,2)</f>
        <v>0</v>
      </c>
      <c r="BW147" s="29"/>
      <c r="BX147" s="54">
        <f>_xlfn.XLOOKUP($C147,[23]PSP!$C:$C,[23]PSP!$BX:$BX)</f>
        <v>0</v>
      </c>
      <c r="BY147" s="27">
        <f>_xlfn.XLOOKUP($C147,[23]PSP!$C:$C,[23]PSP!$BY:$BY)</f>
        <v>183.68</v>
      </c>
      <c r="BZ147" s="28">
        <f t="shared" ref="BZ147" si="666">TRUNC(BY147*BX147,2)</f>
        <v>0</v>
      </c>
      <c r="CA147" s="29"/>
      <c r="CB147" s="54">
        <f>_xlfn.XLOOKUP($C147,[23]PSP!$C:$C,[23]PSP!$CB:$CB)</f>
        <v>0</v>
      </c>
      <c r="CC147" s="27">
        <f>_xlfn.XLOOKUP($C147,[23]PSP!$C:$C,[23]PSP!$CC:$CC)</f>
        <v>183.68</v>
      </c>
      <c r="CD147" s="28">
        <f t="shared" ref="CD147" si="667">TRUNC(CC147*CB147,2)</f>
        <v>0</v>
      </c>
      <c r="CE147" s="29"/>
      <c r="CF147" s="54">
        <f>_xlfn.XLOOKUP($C147,[23]PSP!$C:$C,[23]PSP!$CF:$CF)</f>
        <v>0</v>
      </c>
      <c r="CG147" s="27">
        <f>_xlfn.XLOOKUP($C147,[23]PSP!$C:$C,[23]PSP!$CG:$CG)</f>
        <v>183.68</v>
      </c>
      <c r="CH147" s="28">
        <f t="shared" ref="CH147" si="668">TRUNC(CG147*CF147,2)</f>
        <v>0</v>
      </c>
      <c r="CI147" s="29"/>
      <c r="CJ147" s="54">
        <f>_xlfn.XLOOKUP($C147,[23]PSP!$C:$C,[23]PSP!$CJ:$CJ)</f>
        <v>0</v>
      </c>
      <c r="CK147" s="27">
        <f>_xlfn.XLOOKUP($C147,[23]PSP!$C:$C,[23]PSP!$CK:$CK)</f>
        <v>183.68</v>
      </c>
      <c r="CL147" s="28">
        <f t="shared" ref="CL147" si="669">TRUNC(CK147*CJ147,2)</f>
        <v>0</v>
      </c>
      <c r="CM147" s="29"/>
      <c r="CN147" s="54">
        <f>_xlfn.XLOOKUP($C147,[23]PSP!$C:$C,[23]PSP!$CN:$CN)</f>
        <v>0</v>
      </c>
      <c r="CO147" s="27">
        <f>_xlfn.XLOOKUP($C147,[23]PSP!$C:$C,[23]PSP!$CO:$CO)</f>
        <v>183.68</v>
      </c>
      <c r="CP147" s="28">
        <f t="shared" ref="CP147" si="670">TRUNC(CO147*CN147,2)</f>
        <v>0</v>
      </c>
      <c r="CQ147" s="29"/>
      <c r="CR147" s="54">
        <f>_xlfn.XLOOKUP($C147,[23]PSP!$C:$C,[23]PSP!$CR:$CR)</f>
        <v>0</v>
      </c>
      <c r="CS147" s="27">
        <f>_xlfn.XLOOKUP($C147,[23]PSP!$C:$C,[23]PSP!$CS:$CS)</f>
        <v>183.68</v>
      </c>
      <c r="CT147" s="28">
        <f t="shared" ref="CT147" si="671">TRUNC(CS147*CR147,2)</f>
        <v>0</v>
      </c>
      <c r="CU147" s="29"/>
      <c r="CV147" s="54">
        <f>_xlfn.XLOOKUP($C147,[23]PSP!$C:$C,[23]PSP!$CV:$CV)</f>
        <v>0</v>
      </c>
      <c r="CW147" s="27">
        <f>_xlfn.XLOOKUP($C147,[23]PSP!$C:$C,[23]PSP!$CW:$CW)</f>
        <v>183.68</v>
      </c>
      <c r="CX147" s="28">
        <f t="shared" ref="CX147" si="672">TRUNC(CW147*CV147,2)</f>
        <v>0</v>
      </c>
      <c r="CY147" s="29"/>
      <c r="CZ147" s="54">
        <f>_xlfn.XLOOKUP($C147,[23]PSP!$C:$C,[23]PSP!$CZ:$CZ)</f>
        <v>0</v>
      </c>
      <c r="DA147" s="27">
        <f>_xlfn.XLOOKUP($C147,[23]PSP!$C:$C,[23]PSP!$DA:$DA)</f>
        <v>183.68</v>
      </c>
      <c r="DB147" s="28">
        <f t="shared" ref="DB147" si="673">TRUNC(DA147*CZ147,2)</f>
        <v>0</v>
      </c>
      <c r="DC147" s="29"/>
      <c r="DD147" s="54">
        <f>_xlfn.XLOOKUP($C147,[23]PSP!$C:$C,[23]PSP!$DD:$DD)</f>
        <v>0</v>
      </c>
      <c r="DE147" s="27">
        <f>_xlfn.XLOOKUP($C147,[23]PSP!$C:$C,[23]PSP!$DE:$DE)</f>
        <v>183.68</v>
      </c>
      <c r="DF147" s="28">
        <f t="shared" ref="DF147" si="674">TRUNC(DE147*DD147,2)</f>
        <v>0</v>
      </c>
      <c r="DG147" s="29"/>
      <c r="DH147" s="54">
        <f>_xlfn.XLOOKUP($C147,[23]PSP!$C:$C,[23]PSP!$DH:$DH)</f>
        <v>0</v>
      </c>
      <c r="DI147" s="27">
        <f>_xlfn.XLOOKUP($C147,[23]PSP!$C:$C,[23]PSP!$DI:$DI)</f>
        <v>183.68</v>
      </c>
      <c r="DJ147" s="28">
        <f t="shared" ref="DJ147" si="675">TRUNC(DI147*DH147,2)</f>
        <v>0</v>
      </c>
      <c r="DK147" s="29"/>
      <c r="DL147" s="54">
        <f>_xlfn.XLOOKUP($C147,[23]PSP!$C:$C,[23]PSP!$DL:$DL)</f>
        <v>0</v>
      </c>
      <c r="DM147" s="27">
        <f>_xlfn.XLOOKUP($C147,[23]PSP!$C:$C,[23]PSP!$DM:$DM)</f>
        <v>183.68</v>
      </c>
      <c r="DN147" s="28">
        <f t="shared" ref="DN147" si="676">TRUNC(DM147*DL147,2)</f>
        <v>0</v>
      </c>
      <c r="DO147" s="29"/>
      <c r="DP147" s="54">
        <f>_xlfn.XLOOKUP($C147,[23]PSP!$C:$C,[23]PSP!$DP:$DP)</f>
        <v>0</v>
      </c>
      <c r="DQ147" s="27">
        <f>_xlfn.XLOOKUP($C147,[23]PSP!$C:$C,[23]PSP!$DQ:$DQ)</f>
        <v>183.68</v>
      </c>
      <c r="DR147" s="28">
        <f t="shared" ref="DR147" si="677">TRUNC(DQ147*DP147,2)</f>
        <v>0</v>
      </c>
      <c r="DS147" s="29"/>
      <c r="DT147" s="54">
        <f>_xlfn.XLOOKUP($C147,[23]PSP!$C:$C,[23]PSP!$DT:$DT)</f>
        <v>0</v>
      </c>
      <c r="DU147" s="27">
        <f>_xlfn.XLOOKUP($C147,[23]PSP!$C:$C,[23]PSP!$DU:$DU)</f>
        <v>183.68</v>
      </c>
      <c r="DV147" s="28">
        <f t="shared" ref="DV147" si="678">TRUNC(DU147*DT147,2)</f>
        <v>0</v>
      </c>
      <c r="DW147" s="29"/>
      <c r="DX147" s="54">
        <f>_xlfn.XLOOKUP($C147,[23]PSP!$C:$C,[23]PSP!$DX:$DX)</f>
        <v>0</v>
      </c>
      <c r="DY147" s="27">
        <f>_xlfn.XLOOKUP($C147,[23]PSP!$C:$C,[23]PSP!$DY:$DY)</f>
        <v>183.68</v>
      </c>
      <c r="DZ147" s="28">
        <f t="shared" ref="DZ147" si="679">TRUNC(DY147*DX147,2)</f>
        <v>0</v>
      </c>
      <c r="EA147" s="29"/>
      <c r="EB147" s="54">
        <f>_xlfn.XLOOKUP($C147,[23]PSP!$C:$C,[23]PSP!$EB:$EB)</f>
        <v>0</v>
      </c>
      <c r="EC147" s="27">
        <f>_xlfn.XLOOKUP($C147,[23]PSP!$C:$C,[23]PSP!$EC:$EC)</f>
        <v>183.68</v>
      </c>
      <c r="ED147" s="28">
        <f t="shared" ref="ED147" si="680">TRUNC(EC147*EB147,2)</f>
        <v>0</v>
      </c>
      <c r="EE147" s="29"/>
      <c r="EF147" s="54">
        <f>_xlfn.XLOOKUP($C147,[23]PSP!$C:$C,[23]PSP!$EF:$EF)</f>
        <v>0</v>
      </c>
      <c r="EG147" s="27">
        <f>_xlfn.XLOOKUP($C147,[23]PSP!$C:$C,[23]PSP!$EG:$EG)</f>
        <v>183.68</v>
      </c>
      <c r="EH147" s="28">
        <f t="shared" ref="EH147" si="681">TRUNC(EG147*EF147,2)</f>
        <v>0</v>
      </c>
      <c r="EI147" s="29"/>
      <c r="EJ147" s="54">
        <f>_xlfn.XLOOKUP($C147,[23]PSP!$C:$C,[23]PSP!$EJ:$EJ)</f>
        <v>0</v>
      </c>
      <c r="EK147" s="27">
        <f>_xlfn.XLOOKUP($C147,[23]PSP!$C:$C,[23]PSP!$EK:$EK)</f>
        <v>183.68</v>
      </c>
      <c r="EL147" s="28">
        <f t="shared" ref="EL147" si="682">TRUNC(EK147*EJ147,2)</f>
        <v>0</v>
      </c>
      <c r="EM147" s="29"/>
      <c r="EN147" s="108"/>
      <c r="EO147" s="29">
        <f t="shared" ref="EO147:EO210" si="683">EL147+EH147+ED147+DZ147+DV147+DR147+DN147+DJ147+DF147+DB147+CX147+CT147+CP147+CL147+CH147+CD147+BZ147+BV147+BR147+BN147+BJ147+BF147+BB147+AX147+AT147+AP147+AL147+AH147+AD147+Z147+V147+R147+N147</f>
        <v>0</v>
      </c>
      <c r="EP147" s="29">
        <f t="shared" ref="EP147:EP165" si="684">I147</f>
        <v>0</v>
      </c>
      <c r="EQ147" s="4" t="b">
        <f t="shared" ref="EQ147" si="685">EP147=EO147</f>
        <v>1</v>
      </c>
      <c r="ES147" s="118">
        <f t="shared" si="613"/>
        <v>1.1767000000000001</v>
      </c>
    </row>
    <row r="148" spans="3:149" ht="21" x14ac:dyDescent="0.25">
      <c r="C148" s="24" t="s">
        <v>1135</v>
      </c>
      <c r="D148" s="43">
        <f>_xlfn.XLOOKUP($C148,[23]PSP!$C:$C,[23]PSP!$D:$D)</f>
        <v>5915320</v>
      </c>
      <c r="E148" s="24" t="str">
        <f>_xlfn.XLOOKUP($C148,[23]PSP!$C:$C,[23]PSP!$E:$E)</f>
        <v>SICRO SERVIÇO</v>
      </c>
      <c r="F148" s="25" t="str">
        <f>_xlfn.XLOOKUP($C148,[23]PSP!$C:$C,[23]PSP!$F:$F)</f>
        <v>TRANSPORTE COM CAMINHÃO BASCULANTE DE 14 M³ - RODOVIA EM REVESTIMENTO PRIMÁRIO</v>
      </c>
      <c r="G148" s="26" t="str">
        <f>_xlfn.XLOOKUP($C148,[23]PSP!$C:$C,[23]PSP!$G:$G)</f>
        <v>TKM</v>
      </c>
      <c r="H148" s="53">
        <f>_xlfn.XLOOKUP($C148,[23]PSP!$C:$C,[23]PSP!$H:$H)</f>
        <v>0</v>
      </c>
      <c r="I148" s="28">
        <f>_xlfn.XLOOKUP($C148,[23]PSP!$C:$C,[23]PSP!$I:$I)</f>
        <v>0</v>
      </c>
      <c r="J148" s="28">
        <f t="shared" ref="J148:J165" si="686">IF(LEFT(D148,6)="COT.IS",I148,I148*(1+$J$7))</f>
        <v>0</v>
      </c>
      <c r="K148" s="29"/>
      <c r="L148" s="54">
        <f>_xlfn.XLOOKUP($C148,[23]PSP!$C:$C,[23]PSP!$L:$L)</f>
        <v>0</v>
      </c>
      <c r="M148" s="27">
        <f>_xlfn.XLOOKUP($C148,[23]PSP!$C:$C,[23]PSP!$M:$M)</f>
        <v>0.36</v>
      </c>
      <c r="N148" s="28">
        <f t="shared" ref="N148:N165" si="687">TRUNC(M148*L148,2)</f>
        <v>0</v>
      </c>
      <c r="O148" s="29"/>
      <c r="P148" s="54">
        <f>_xlfn.XLOOKUP($C148,[23]PSP!$C:$C,[23]PSP!$P:$P)</f>
        <v>0</v>
      </c>
      <c r="Q148" s="27">
        <f>_xlfn.XLOOKUP($C148,[23]PSP!$C:$C,[23]PSP!$Q:$Q)</f>
        <v>0.36</v>
      </c>
      <c r="R148" s="28">
        <f t="shared" ref="R148:R165" si="688">TRUNC(Q148*P148,2)</f>
        <v>0</v>
      </c>
      <c r="S148" s="29"/>
      <c r="T148" s="54">
        <f>_xlfn.XLOOKUP($C148,[23]PSP!$C:$C,[23]PSP!$T:$T)</f>
        <v>0</v>
      </c>
      <c r="U148" s="27">
        <f>_xlfn.XLOOKUP($C148,[23]PSP!$C:$C,[23]PSP!$U:$U)</f>
        <v>0.36</v>
      </c>
      <c r="V148" s="28">
        <f t="shared" ref="V148:V165" si="689">TRUNC(U148*T148,2)</f>
        <v>0</v>
      </c>
      <c r="W148" s="29"/>
      <c r="X148" s="54">
        <f>_xlfn.XLOOKUP($C148,[23]PSP!$C:$C,[23]PSP!$X:$X)</f>
        <v>0</v>
      </c>
      <c r="Y148" s="27">
        <f>_xlfn.XLOOKUP($C148,[23]PSP!$C:$C,[23]PSP!$Y:$Y)</f>
        <v>0.36</v>
      </c>
      <c r="Z148" s="28">
        <f t="shared" ref="Z148:Z165" si="690">TRUNC(Y148*X148,2)</f>
        <v>0</v>
      </c>
      <c r="AA148" s="29"/>
      <c r="AB148" s="54">
        <f>_xlfn.XLOOKUP($C148,[23]PSP!$C:$C,[23]PSP!$AB:$AB)</f>
        <v>0</v>
      </c>
      <c r="AC148" s="27">
        <f>_xlfn.XLOOKUP($C148,[23]PSP!$C:$C,[23]PSP!$AC:$AC)</f>
        <v>0.36</v>
      </c>
      <c r="AD148" s="28">
        <f t="shared" ref="AD148:AD165" si="691">TRUNC(AC148*AB148,2)</f>
        <v>0</v>
      </c>
      <c r="AE148" s="29"/>
      <c r="AF148" s="54">
        <f>_xlfn.XLOOKUP($C148,[23]PSP!$C:$C,[23]PSP!$AF:$AF)</f>
        <v>0</v>
      </c>
      <c r="AG148" s="27">
        <f>_xlfn.XLOOKUP($C148,[23]PSP!$C:$C,[23]PSP!$AG:$AG)</f>
        <v>0.36</v>
      </c>
      <c r="AH148" s="28">
        <f t="shared" ref="AH148:AH165" si="692">TRUNC(AG148*AF148,2)</f>
        <v>0</v>
      </c>
      <c r="AI148" s="29"/>
      <c r="AJ148" s="54">
        <f>_xlfn.XLOOKUP($C148,[23]PSP!$C:$C,[23]PSP!$AJ:$AJ)</f>
        <v>0</v>
      </c>
      <c r="AK148" s="27">
        <f>_xlfn.XLOOKUP($C148,[23]PSP!$C:$C,[23]PSP!$AK:$AK)</f>
        <v>0.36</v>
      </c>
      <c r="AL148" s="28">
        <f t="shared" ref="AL148:AL165" si="693">TRUNC(AK148*AJ148,2)</f>
        <v>0</v>
      </c>
      <c r="AM148" s="29"/>
      <c r="AN148" s="54">
        <f>_xlfn.XLOOKUP($C148,[23]PSP!$C:$C,[23]PSP!$AN:$AN)</f>
        <v>0</v>
      </c>
      <c r="AO148" s="27">
        <f>_xlfn.XLOOKUP($C148,[23]PSP!$C:$C,[23]PSP!$AO:$AO)</f>
        <v>0.36</v>
      </c>
      <c r="AP148" s="28">
        <f t="shared" ref="AP148:AP165" si="694">TRUNC(AO148*AN148,2)</f>
        <v>0</v>
      </c>
      <c r="AQ148" s="29"/>
      <c r="AR148" s="54">
        <f>_xlfn.XLOOKUP($C148,[23]PSP!$C:$C,[23]PSP!$AR:$AR)</f>
        <v>0</v>
      </c>
      <c r="AS148" s="27">
        <f>_xlfn.XLOOKUP($C148,[23]PSP!$C:$C,[23]PSP!$AS:$AS)</f>
        <v>0.36</v>
      </c>
      <c r="AT148" s="28">
        <f t="shared" ref="AT148:AT165" si="695">TRUNC(AS148*AR148,2)</f>
        <v>0</v>
      </c>
      <c r="AU148" s="29"/>
      <c r="AV148" s="54">
        <f>_xlfn.XLOOKUP($C148,[23]PSP!$C:$C,[23]PSP!$AV:$AV)</f>
        <v>0</v>
      </c>
      <c r="AW148" s="27">
        <f>_xlfn.XLOOKUP($C148,[23]PSP!$C:$C,[23]PSP!$AW:$AW)</f>
        <v>0.36</v>
      </c>
      <c r="AX148" s="28">
        <f t="shared" ref="AX148:AX165" si="696">TRUNC(AW148*AV148,2)</f>
        <v>0</v>
      </c>
      <c r="AY148" s="29"/>
      <c r="AZ148" s="54">
        <f>_xlfn.XLOOKUP($C148,[23]PSP!$C:$C,[23]PSP!$AZ:$AZ)</f>
        <v>0</v>
      </c>
      <c r="BA148" s="27">
        <f>_xlfn.XLOOKUP($C148,[23]PSP!$C:$C,[23]PSP!$BA:$BA)</f>
        <v>0.36</v>
      </c>
      <c r="BB148" s="28">
        <f t="shared" ref="BB148:BB165" si="697">TRUNC(BA148*AZ148,2)</f>
        <v>0</v>
      </c>
      <c r="BC148" s="29"/>
      <c r="BD148" s="54">
        <f>_xlfn.XLOOKUP($C148,[23]PSP!$C:$C,[23]PSP!$BD:$BD)</f>
        <v>0</v>
      </c>
      <c r="BE148" s="27">
        <f>_xlfn.XLOOKUP($C148,[23]PSP!$C:$C,[23]PSP!$BE:$BE)</f>
        <v>0.36</v>
      </c>
      <c r="BF148" s="28">
        <f t="shared" ref="BF148:BF165" si="698">TRUNC(BE148*BD148,2)</f>
        <v>0</v>
      </c>
      <c r="BG148" s="29"/>
      <c r="BH148" s="54">
        <f>_xlfn.XLOOKUP($C148,[23]PSP!$C:$C,[23]PSP!$BH:$BH)</f>
        <v>0</v>
      </c>
      <c r="BI148" s="27">
        <f>_xlfn.XLOOKUP($C148,[23]PSP!$C:$C,[23]PSP!$BI:$BI)</f>
        <v>0.36</v>
      </c>
      <c r="BJ148" s="28">
        <f t="shared" ref="BJ148:BJ165" si="699">TRUNC(BI148*BH148,2)</f>
        <v>0</v>
      </c>
      <c r="BK148" s="29"/>
      <c r="BL148" s="54">
        <f>_xlfn.XLOOKUP($C148,[23]PSP!$C:$C,[23]PSP!$BL:$BL)</f>
        <v>0</v>
      </c>
      <c r="BM148" s="27">
        <f>_xlfn.XLOOKUP($C148,[23]PSP!$C:$C,[23]PSP!$BM:$BM)</f>
        <v>0.36</v>
      </c>
      <c r="BN148" s="28">
        <f t="shared" ref="BN148:BN165" si="700">TRUNC(BM148*BL148,2)</f>
        <v>0</v>
      </c>
      <c r="BO148" s="29"/>
      <c r="BP148" s="54">
        <f>_xlfn.XLOOKUP($C148,[23]PSP!$C:$C,[23]PSP!$BP:$BP)</f>
        <v>0</v>
      </c>
      <c r="BQ148" s="27">
        <f>_xlfn.XLOOKUP($C148,[23]PSP!$C:$C,[23]PSP!$BQ:$BQ)</f>
        <v>0.36</v>
      </c>
      <c r="BR148" s="28">
        <f t="shared" ref="BR148:BR165" si="701">TRUNC(BQ148*BP148,2)</f>
        <v>0</v>
      </c>
      <c r="BS148" s="29"/>
      <c r="BT148" s="54">
        <f>_xlfn.XLOOKUP($C148,[23]PSP!$C:$C,[23]PSP!$BT:$BT)</f>
        <v>0</v>
      </c>
      <c r="BU148" s="27">
        <f>_xlfn.XLOOKUP($C148,[23]PSP!$C:$C,[23]PSP!$BU:$BU)</f>
        <v>0.36</v>
      </c>
      <c r="BV148" s="28">
        <f t="shared" ref="BV148:BV165" si="702">TRUNC(BU148*BT148,2)</f>
        <v>0</v>
      </c>
      <c r="BW148" s="29"/>
      <c r="BX148" s="54">
        <f>_xlfn.XLOOKUP($C148,[23]PSP!$C:$C,[23]PSP!$BX:$BX)</f>
        <v>0</v>
      </c>
      <c r="BY148" s="27">
        <f>_xlfn.XLOOKUP($C148,[23]PSP!$C:$C,[23]PSP!$BY:$BY)</f>
        <v>0.36</v>
      </c>
      <c r="BZ148" s="28">
        <f t="shared" ref="BZ148:BZ165" si="703">TRUNC(BY148*BX148,2)</f>
        <v>0</v>
      </c>
      <c r="CA148" s="29"/>
      <c r="CB148" s="54">
        <f>_xlfn.XLOOKUP($C148,[23]PSP!$C:$C,[23]PSP!$CB:$CB)</f>
        <v>0</v>
      </c>
      <c r="CC148" s="27">
        <f>_xlfn.XLOOKUP($C148,[23]PSP!$C:$C,[23]PSP!$CC:$CC)</f>
        <v>0.36</v>
      </c>
      <c r="CD148" s="28">
        <f t="shared" ref="CD148:CD165" si="704">TRUNC(CC148*CB148,2)</f>
        <v>0</v>
      </c>
      <c r="CE148" s="29"/>
      <c r="CF148" s="54">
        <f>_xlfn.XLOOKUP($C148,[23]PSP!$C:$C,[23]PSP!$CF:$CF)</f>
        <v>0</v>
      </c>
      <c r="CG148" s="27">
        <f>_xlfn.XLOOKUP($C148,[23]PSP!$C:$C,[23]PSP!$CG:$CG)</f>
        <v>0.36</v>
      </c>
      <c r="CH148" s="28">
        <f t="shared" ref="CH148:CH165" si="705">TRUNC(CG148*CF148,2)</f>
        <v>0</v>
      </c>
      <c r="CI148" s="29"/>
      <c r="CJ148" s="54">
        <f>_xlfn.XLOOKUP($C148,[23]PSP!$C:$C,[23]PSP!$CJ:$CJ)</f>
        <v>0</v>
      </c>
      <c r="CK148" s="27">
        <f>_xlfn.XLOOKUP($C148,[23]PSP!$C:$C,[23]PSP!$CK:$CK)</f>
        <v>0.36</v>
      </c>
      <c r="CL148" s="28">
        <f t="shared" ref="CL148:CL165" si="706">TRUNC(CK148*CJ148,2)</f>
        <v>0</v>
      </c>
      <c r="CM148" s="29"/>
      <c r="CN148" s="54">
        <f>_xlfn.XLOOKUP($C148,[23]PSP!$C:$C,[23]PSP!$CN:$CN)</f>
        <v>0</v>
      </c>
      <c r="CO148" s="27">
        <f>_xlfn.XLOOKUP($C148,[23]PSP!$C:$C,[23]PSP!$CO:$CO)</f>
        <v>0.36</v>
      </c>
      <c r="CP148" s="28">
        <f t="shared" ref="CP148:CP165" si="707">TRUNC(CO148*CN148,2)</f>
        <v>0</v>
      </c>
      <c r="CQ148" s="29"/>
      <c r="CR148" s="54">
        <f>_xlfn.XLOOKUP($C148,[23]PSP!$C:$C,[23]PSP!$CR:$CR)</f>
        <v>0</v>
      </c>
      <c r="CS148" s="27">
        <f>_xlfn.XLOOKUP($C148,[23]PSP!$C:$C,[23]PSP!$CS:$CS)</f>
        <v>0.36</v>
      </c>
      <c r="CT148" s="28">
        <f t="shared" ref="CT148:CT165" si="708">TRUNC(CS148*CR148,2)</f>
        <v>0</v>
      </c>
      <c r="CU148" s="29"/>
      <c r="CV148" s="54">
        <f>_xlfn.XLOOKUP($C148,[23]PSP!$C:$C,[23]PSP!$CV:$CV)</f>
        <v>0</v>
      </c>
      <c r="CW148" s="27">
        <f>_xlfn.XLOOKUP($C148,[23]PSP!$C:$C,[23]PSP!$CW:$CW)</f>
        <v>0.36</v>
      </c>
      <c r="CX148" s="28">
        <f t="shared" ref="CX148:CX165" si="709">TRUNC(CW148*CV148,2)</f>
        <v>0</v>
      </c>
      <c r="CY148" s="29"/>
      <c r="CZ148" s="54">
        <f>_xlfn.XLOOKUP($C148,[23]PSP!$C:$C,[23]PSP!$CZ:$CZ)</f>
        <v>0</v>
      </c>
      <c r="DA148" s="27">
        <f>_xlfn.XLOOKUP($C148,[23]PSP!$C:$C,[23]PSP!$DA:$DA)</f>
        <v>0.36</v>
      </c>
      <c r="DB148" s="28">
        <f t="shared" ref="DB148:DB165" si="710">TRUNC(DA148*CZ148,2)</f>
        <v>0</v>
      </c>
      <c r="DC148" s="29"/>
      <c r="DD148" s="54">
        <f>_xlfn.XLOOKUP($C148,[23]PSP!$C:$C,[23]PSP!$DD:$DD)</f>
        <v>0</v>
      </c>
      <c r="DE148" s="27">
        <f>_xlfn.XLOOKUP($C148,[23]PSP!$C:$C,[23]PSP!$DE:$DE)</f>
        <v>0.36</v>
      </c>
      <c r="DF148" s="28">
        <f t="shared" ref="DF148:DF165" si="711">TRUNC(DE148*DD148,2)</f>
        <v>0</v>
      </c>
      <c r="DG148" s="29"/>
      <c r="DH148" s="54">
        <f>_xlfn.XLOOKUP($C148,[23]PSP!$C:$C,[23]PSP!$DH:$DH)</f>
        <v>0</v>
      </c>
      <c r="DI148" s="27">
        <f>_xlfn.XLOOKUP($C148,[23]PSP!$C:$C,[23]PSP!$DI:$DI)</f>
        <v>0.36</v>
      </c>
      <c r="DJ148" s="28">
        <f t="shared" ref="DJ148:DJ165" si="712">TRUNC(DI148*DH148,2)</f>
        <v>0</v>
      </c>
      <c r="DK148" s="29"/>
      <c r="DL148" s="54">
        <f>_xlfn.XLOOKUP($C148,[23]PSP!$C:$C,[23]PSP!$DL:$DL)</f>
        <v>0</v>
      </c>
      <c r="DM148" s="27">
        <f>_xlfn.XLOOKUP($C148,[23]PSP!$C:$C,[23]PSP!$DM:$DM)</f>
        <v>0.36</v>
      </c>
      <c r="DN148" s="28">
        <f t="shared" ref="DN148:DN165" si="713">TRUNC(DM148*DL148,2)</f>
        <v>0</v>
      </c>
      <c r="DO148" s="29"/>
      <c r="DP148" s="54">
        <f>_xlfn.XLOOKUP($C148,[23]PSP!$C:$C,[23]PSP!$DP:$DP)</f>
        <v>0</v>
      </c>
      <c r="DQ148" s="27">
        <f>_xlfn.XLOOKUP($C148,[23]PSP!$C:$C,[23]PSP!$DQ:$DQ)</f>
        <v>0.36</v>
      </c>
      <c r="DR148" s="28">
        <f t="shared" ref="DR148:DR165" si="714">TRUNC(DQ148*DP148,2)</f>
        <v>0</v>
      </c>
      <c r="DS148" s="29"/>
      <c r="DT148" s="54">
        <f>_xlfn.XLOOKUP($C148,[23]PSP!$C:$C,[23]PSP!$DT:$DT)</f>
        <v>0</v>
      </c>
      <c r="DU148" s="27">
        <f>_xlfn.XLOOKUP($C148,[23]PSP!$C:$C,[23]PSP!$DU:$DU)</f>
        <v>0.36</v>
      </c>
      <c r="DV148" s="28">
        <f t="shared" ref="DV148:DV165" si="715">TRUNC(DU148*DT148,2)</f>
        <v>0</v>
      </c>
      <c r="DW148" s="29"/>
      <c r="DX148" s="54">
        <f>_xlfn.XLOOKUP($C148,[23]PSP!$C:$C,[23]PSP!$DX:$DX)</f>
        <v>0</v>
      </c>
      <c r="DY148" s="27">
        <f>_xlfn.XLOOKUP($C148,[23]PSP!$C:$C,[23]PSP!$DY:$DY)</f>
        <v>0.36</v>
      </c>
      <c r="DZ148" s="28">
        <f t="shared" ref="DZ148:DZ165" si="716">TRUNC(DY148*DX148,2)</f>
        <v>0</v>
      </c>
      <c r="EA148" s="29"/>
      <c r="EB148" s="54">
        <f>_xlfn.XLOOKUP($C148,[23]PSP!$C:$C,[23]PSP!$EB:$EB)</f>
        <v>0</v>
      </c>
      <c r="EC148" s="27">
        <f>_xlfn.XLOOKUP($C148,[23]PSP!$C:$C,[23]PSP!$EC:$EC)</f>
        <v>0.36</v>
      </c>
      <c r="ED148" s="28">
        <f t="shared" ref="ED148:ED165" si="717">TRUNC(EC148*EB148,2)</f>
        <v>0</v>
      </c>
      <c r="EE148" s="29"/>
      <c r="EF148" s="54">
        <f>_xlfn.XLOOKUP($C148,[23]PSP!$C:$C,[23]PSP!$EF:$EF)</f>
        <v>0</v>
      </c>
      <c r="EG148" s="27">
        <f>_xlfn.XLOOKUP($C148,[23]PSP!$C:$C,[23]PSP!$EG:$EG)</f>
        <v>0.36</v>
      </c>
      <c r="EH148" s="28">
        <f t="shared" ref="EH148:EH165" si="718">TRUNC(EG148*EF148,2)</f>
        <v>0</v>
      </c>
      <c r="EI148" s="29"/>
      <c r="EJ148" s="54">
        <f>_xlfn.XLOOKUP($C148,[23]PSP!$C:$C,[23]PSP!$EJ:$EJ)</f>
        <v>0</v>
      </c>
      <c r="EK148" s="27">
        <f>_xlfn.XLOOKUP($C148,[23]PSP!$C:$C,[23]PSP!$EK:$EK)</f>
        <v>0.36</v>
      </c>
      <c r="EL148" s="28">
        <f t="shared" ref="EL148:EL165" si="719">TRUNC(EK148*EJ148,2)</f>
        <v>0</v>
      </c>
      <c r="EM148" s="29"/>
      <c r="EN148" s="108"/>
      <c r="EO148" s="29">
        <f t="shared" si="683"/>
        <v>0</v>
      </c>
      <c r="EP148" s="29">
        <f t="shared" si="684"/>
        <v>0</v>
      </c>
      <c r="EQ148" s="4" t="b">
        <f t="shared" ref="EQ148:EQ165" si="720">EP148=EO148</f>
        <v>1</v>
      </c>
      <c r="ES148" s="118">
        <f t="shared" si="613"/>
        <v>1.1767000000000001</v>
      </c>
    </row>
    <row r="149" spans="3:149" ht="14.25" x14ac:dyDescent="0.25">
      <c r="C149" s="24" t="s">
        <v>1136</v>
      </c>
      <c r="D149" s="43" t="str">
        <f>_xlfn.XLOOKUP($C149,[23]PSP!$C:$C,[23]PSP!$D:$D)</f>
        <v>RO-41475</v>
      </c>
      <c r="E149" s="24" t="str">
        <f>_xlfn.XLOOKUP($C149,[23]PSP!$C:$C,[23]PSP!$E:$E)</f>
        <v>DER/MG</v>
      </c>
      <c r="F149" s="25" t="str">
        <f>_xlfn.XLOOKUP($C149,[23]PSP!$C:$C,[23]PSP!$F:$F)</f>
        <v>FURO EM CONCRETO Ø = 40,0 MM, PROFUNDIDADE = 30 CM</v>
      </c>
      <c r="G149" s="26" t="str">
        <f>_xlfn.XLOOKUP($C149,[23]PSP!$C:$C,[23]PSP!$G:$G)</f>
        <v>U</v>
      </c>
      <c r="H149" s="53">
        <f>_xlfn.XLOOKUP($C149,[23]PSP!$C:$C,[23]PSP!$H:$H)</f>
        <v>0</v>
      </c>
      <c r="I149" s="28">
        <f>_xlfn.XLOOKUP($C149,[23]PSP!$C:$C,[23]PSP!$I:$I)</f>
        <v>0</v>
      </c>
      <c r="J149" s="28">
        <f t="shared" si="686"/>
        <v>0</v>
      </c>
      <c r="K149" s="29"/>
      <c r="L149" s="54">
        <f>_xlfn.XLOOKUP($C149,[23]PSP!$C:$C,[23]PSP!$L:$L)</f>
        <v>0</v>
      </c>
      <c r="M149" s="27">
        <f>_xlfn.XLOOKUP($C149,[23]PSP!$C:$C,[23]PSP!$M:$M)</f>
        <v>53.75</v>
      </c>
      <c r="N149" s="28">
        <f t="shared" si="687"/>
        <v>0</v>
      </c>
      <c r="O149" s="29"/>
      <c r="P149" s="54">
        <f>_xlfn.XLOOKUP($C149,[23]PSP!$C:$C,[23]PSP!$P:$P)</f>
        <v>0</v>
      </c>
      <c r="Q149" s="27">
        <f>_xlfn.XLOOKUP($C149,[23]PSP!$C:$C,[23]PSP!$Q:$Q)</f>
        <v>53.75</v>
      </c>
      <c r="R149" s="28">
        <f t="shared" si="688"/>
        <v>0</v>
      </c>
      <c r="S149" s="29"/>
      <c r="T149" s="54">
        <f>_xlfn.XLOOKUP($C149,[23]PSP!$C:$C,[23]PSP!$T:$T)</f>
        <v>0</v>
      </c>
      <c r="U149" s="27">
        <f>_xlfn.XLOOKUP($C149,[23]PSP!$C:$C,[23]PSP!$U:$U)</f>
        <v>53.75</v>
      </c>
      <c r="V149" s="28">
        <f t="shared" si="689"/>
        <v>0</v>
      </c>
      <c r="W149" s="29"/>
      <c r="X149" s="54">
        <f>_xlfn.XLOOKUP($C149,[23]PSP!$C:$C,[23]PSP!$X:$X)</f>
        <v>0</v>
      </c>
      <c r="Y149" s="27">
        <f>_xlfn.XLOOKUP($C149,[23]PSP!$C:$C,[23]PSP!$Y:$Y)</f>
        <v>53.75</v>
      </c>
      <c r="Z149" s="28">
        <f t="shared" si="690"/>
        <v>0</v>
      </c>
      <c r="AA149" s="29"/>
      <c r="AB149" s="54">
        <f>_xlfn.XLOOKUP($C149,[23]PSP!$C:$C,[23]PSP!$AB:$AB)</f>
        <v>0</v>
      </c>
      <c r="AC149" s="27">
        <f>_xlfn.XLOOKUP($C149,[23]PSP!$C:$C,[23]PSP!$AC:$AC)</f>
        <v>53.75</v>
      </c>
      <c r="AD149" s="28">
        <f t="shared" si="691"/>
        <v>0</v>
      </c>
      <c r="AE149" s="29"/>
      <c r="AF149" s="54">
        <f>_xlfn.XLOOKUP($C149,[23]PSP!$C:$C,[23]PSP!$AF:$AF)</f>
        <v>0</v>
      </c>
      <c r="AG149" s="27">
        <f>_xlfn.XLOOKUP($C149,[23]PSP!$C:$C,[23]PSP!$AG:$AG)</f>
        <v>53.75</v>
      </c>
      <c r="AH149" s="28">
        <f t="shared" si="692"/>
        <v>0</v>
      </c>
      <c r="AI149" s="29"/>
      <c r="AJ149" s="54">
        <f>_xlfn.XLOOKUP($C149,[23]PSP!$C:$C,[23]PSP!$AJ:$AJ)</f>
        <v>0</v>
      </c>
      <c r="AK149" s="27">
        <f>_xlfn.XLOOKUP($C149,[23]PSP!$C:$C,[23]PSP!$AK:$AK)</f>
        <v>53.75</v>
      </c>
      <c r="AL149" s="28">
        <f t="shared" si="693"/>
        <v>0</v>
      </c>
      <c r="AM149" s="29"/>
      <c r="AN149" s="54">
        <f>_xlfn.XLOOKUP($C149,[23]PSP!$C:$C,[23]PSP!$AN:$AN)</f>
        <v>0</v>
      </c>
      <c r="AO149" s="27">
        <f>_xlfn.XLOOKUP($C149,[23]PSP!$C:$C,[23]PSP!$AO:$AO)</f>
        <v>53.75</v>
      </c>
      <c r="AP149" s="28">
        <f t="shared" si="694"/>
        <v>0</v>
      </c>
      <c r="AQ149" s="29"/>
      <c r="AR149" s="54">
        <f>_xlfn.XLOOKUP($C149,[23]PSP!$C:$C,[23]PSP!$AR:$AR)</f>
        <v>0</v>
      </c>
      <c r="AS149" s="27">
        <f>_xlfn.XLOOKUP($C149,[23]PSP!$C:$C,[23]PSP!$AS:$AS)</f>
        <v>53.75</v>
      </c>
      <c r="AT149" s="28">
        <f t="shared" si="695"/>
        <v>0</v>
      </c>
      <c r="AU149" s="29"/>
      <c r="AV149" s="54">
        <f>_xlfn.XLOOKUP($C149,[23]PSP!$C:$C,[23]PSP!$AV:$AV)</f>
        <v>0</v>
      </c>
      <c r="AW149" s="27">
        <f>_xlfn.XLOOKUP($C149,[23]PSP!$C:$C,[23]PSP!$AW:$AW)</f>
        <v>53.75</v>
      </c>
      <c r="AX149" s="28">
        <f t="shared" si="696"/>
        <v>0</v>
      </c>
      <c r="AY149" s="29"/>
      <c r="AZ149" s="54">
        <f>_xlfn.XLOOKUP($C149,[23]PSP!$C:$C,[23]PSP!$AZ:$AZ)</f>
        <v>0</v>
      </c>
      <c r="BA149" s="27">
        <f>_xlfn.XLOOKUP($C149,[23]PSP!$C:$C,[23]PSP!$BA:$BA)</f>
        <v>53.75</v>
      </c>
      <c r="BB149" s="28">
        <f t="shared" si="697"/>
        <v>0</v>
      </c>
      <c r="BC149" s="29"/>
      <c r="BD149" s="54">
        <f>_xlfn.XLOOKUP($C149,[23]PSP!$C:$C,[23]PSP!$BD:$BD)</f>
        <v>0</v>
      </c>
      <c r="BE149" s="27">
        <f>_xlfn.XLOOKUP($C149,[23]PSP!$C:$C,[23]PSP!$BE:$BE)</f>
        <v>53.75</v>
      </c>
      <c r="BF149" s="28">
        <f t="shared" si="698"/>
        <v>0</v>
      </c>
      <c r="BG149" s="29"/>
      <c r="BH149" s="54">
        <f>_xlfn.XLOOKUP($C149,[23]PSP!$C:$C,[23]PSP!$BH:$BH)</f>
        <v>0</v>
      </c>
      <c r="BI149" s="27">
        <f>_xlfn.XLOOKUP($C149,[23]PSP!$C:$C,[23]PSP!$BI:$BI)</f>
        <v>53.75</v>
      </c>
      <c r="BJ149" s="28">
        <f t="shared" si="699"/>
        <v>0</v>
      </c>
      <c r="BK149" s="29"/>
      <c r="BL149" s="54">
        <f>_xlfn.XLOOKUP($C149,[23]PSP!$C:$C,[23]PSP!$BL:$BL)</f>
        <v>0</v>
      </c>
      <c r="BM149" s="27">
        <f>_xlfn.XLOOKUP($C149,[23]PSP!$C:$C,[23]PSP!$BM:$BM)</f>
        <v>53.75</v>
      </c>
      <c r="BN149" s="28">
        <f t="shared" si="700"/>
        <v>0</v>
      </c>
      <c r="BO149" s="29"/>
      <c r="BP149" s="54">
        <f>_xlfn.XLOOKUP($C149,[23]PSP!$C:$C,[23]PSP!$BP:$BP)</f>
        <v>0</v>
      </c>
      <c r="BQ149" s="27">
        <f>_xlfn.XLOOKUP($C149,[23]PSP!$C:$C,[23]PSP!$BQ:$BQ)</f>
        <v>53.75</v>
      </c>
      <c r="BR149" s="28">
        <f t="shared" si="701"/>
        <v>0</v>
      </c>
      <c r="BS149" s="29"/>
      <c r="BT149" s="54">
        <f>_xlfn.XLOOKUP($C149,[23]PSP!$C:$C,[23]PSP!$BT:$BT)</f>
        <v>0</v>
      </c>
      <c r="BU149" s="27">
        <f>_xlfn.XLOOKUP($C149,[23]PSP!$C:$C,[23]PSP!$BU:$BU)</f>
        <v>53.75</v>
      </c>
      <c r="BV149" s="28">
        <f t="shared" si="702"/>
        <v>0</v>
      </c>
      <c r="BW149" s="29"/>
      <c r="BX149" s="54">
        <f>_xlfn.XLOOKUP($C149,[23]PSP!$C:$C,[23]PSP!$BX:$BX)</f>
        <v>0</v>
      </c>
      <c r="BY149" s="27">
        <f>_xlfn.XLOOKUP($C149,[23]PSP!$C:$C,[23]PSP!$BY:$BY)</f>
        <v>53.75</v>
      </c>
      <c r="BZ149" s="28">
        <f t="shared" si="703"/>
        <v>0</v>
      </c>
      <c r="CA149" s="29"/>
      <c r="CB149" s="54">
        <f>_xlfn.XLOOKUP($C149,[23]PSP!$C:$C,[23]PSP!$CB:$CB)</f>
        <v>0</v>
      </c>
      <c r="CC149" s="27">
        <f>_xlfn.XLOOKUP($C149,[23]PSP!$C:$C,[23]PSP!$CC:$CC)</f>
        <v>53.75</v>
      </c>
      <c r="CD149" s="28">
        <f t="shared" si="704"/>
        <v>0</v>
      </c>
      <c r="CE149" s="29"/>
      <c r="CF149" s="54">
        <f>_xlfn.XLOOKUP($C149,[23]PSP!$C:$C,[23]PSP!$CF:$CF)</f>
        <v>0</v>
      </c>
      <c r="CG149" s="27">
        <f>_xlfn.XLOOKUP($C149,[23]PSP!$C:$C,[23]PSP!$CG:$CG)</f>
        <v>53.75</v>
      </c>
      <c r="CH149" s="28">
        <f t="shared" si="705"/>
        <v>0</v>
      </c>
      <c r="CI149" s="29"/>
      <c r="CJ149" s="54">
        <f>_xlfn.XLOOKUP($C149,[23]PSP!$C:$C,[23]PSP!$CJ:$CJ)</f>
        <v>0</v>
      </c>
      <c r="CK149" s="27">
        <f>_xlfn.XLOOKUP($C149,[23]PSP!$C:$C,[23]PSP!$CK:$CK)</f>
        <v>53.75</v>
      </c>
      <c r="CL149" s="28">
        <f t="shared" si="706"/>
        <v>0</v>
      </c>
      <c r="CM149" s="29"/>
      <c r="CN149" s="54">
        <f>_xlfn.XLOOKUP($C149,[23]PSP!$C:$C,[23]PSP!$CN:$CN)</f>
        <v>0</v>
      </c>
      <c r="CO149" s="27">
        <f>_xlfn.XLOOKUP($C149,[23]PSP!$C:$C,[23]PSP!$CO:$CO)</f>
        <v>53.75</v>
      </c>
      <c r="CP149" s="28">
        <f t="shared" si="707"/>
        <v>0</v>
      </c>
      <c r="CQ149" s="29"/>
      <c r="CR149" s="54">
        <f>_xlfn.XLOOKUP($C149,[23]PSP!$C:$C,[23]PSP!$CR:$CR)</f>
        <v>0</v>
      </c>
      <c r="CS149" s="27">
        <f>_xlfn.XLOOKUP($C149,[23]PSP!$C:$C,[23]PSP!$CS:$CS)</f>
        <v>53.75</v>
      </c>
      <c r="CT149" s="28">
        <f t="shared" si="708"/>
        <v>0</v>
      </c>
      <c r="CU149" s="29"/>
      <c r="CV149" s="54">
        <f>_xlfn.XLOOKUP($C149,[23]PSP!$C:$C,[23]PSP!$CV:$CV)</f>
        <v>0</v>
      </c>
      <c r="CW149" s="27">
        <f>_xlfn.XLOOKUP($C149,[23]PSP!$C:$C,[23]PSP!$CW:$CW)</f>
        <v>53.75</v>
      </c>
      <c r="CX149" s="28">
        <f t="shared" si="709"/>
        <v>0</v>
      </c>
      <c r="CY149" s="29"/>
      <c r="CZ149" s="54">
        <f>_xlfn.XLOOKUP($C149,[23]PSP!$C:$C,[23]PSP!$CZ:$CZ)</f>
        <v>0</v>
      </c>
      <c r="DA149" s="27">
        <f>_xlfn.XLOOKUP($C149,[23]PSP!$C:$C,[23]PSP!$DA:$DA)</f>
        <v>53.75</v>
      </c>
      <c r="DB149" s="28">
        <f t="shared" si="710"/>
        <v>0</v>
      </c>
      <c r="DC149" s="29"/>
      <c r="DD149" s="54">
        <f>_xlfn.XLOOKUP($C149,[23]PSP!$C:$C,[23]PSP!$DD:$DD)</f>
        <v>0</v>
      </c>
      <c r="DE149" s="27">
        <f>_xlfn.XLOOKUP($C149,[23]PSP!$C:$C,[23]PSP!$DE:$DE)</f>
        <v>53.75</v>
      </c>
      <c r="DF149" s="28">
        <f t="shared" si="711"/>
        <v>0</v>
      </c>
      <c r="DG149" s="29"/>
      <c r="DH149" s="54">
        <f>_xlfn.XLOOKUP($C149,[23]PSP!$C:$C,[23]PSP!$DH:$DH)</f>
        <v>0</v>
      </c>
      <c r="DI149" s="27">
        <f>_xlfn.XLOOKUP($C149,[23]PSP!$C:$C,[23]PSP!$DI:$DI)</f>
        <v>53.75</v>
      </c>
      <c r="DJ149" s="28">
        <f t="shared" si="712"/>
        <v>0</v>
      </c>
      <c r="DK149" s="29"/>
      <c r="DL149" s="54">
        <f>_xlfn.XLOOKUP($C149,[23]PSP!$C:$C,[23]PSP!$DL:$DL)</f>
        <v>0</v>
      </c>
      <c r="DM149" s="27">
        <f>_xlfn.XLOOKUP($C149,[23]PSP!$C:$C,[23]PSP!$DM:$DM)</f>
        <v>53.75</v>
      </c>
      <c r="DN149" s="28">
        <f t="shared" si="713"/>
        <v>0</v>
      </c>
      <c r="DO149" s="29"/>
      <c r="DP149" s="54">
        <f>_xlfn.XLOOKUP($C149,[23]PSP!$C:$C,[23]PSP!$DP:$DP)</f>
        <v>0</v>
      </c>
      <c r="DQ149" s="27">
        <f>_xlfn.XLOOKUP($C149,[23]PSP!$C:$C,[23]PSP!$DQ:$DQ)</f>
        <v>53.75</v>
      </c>
      <c r="DR149" s="28">
        <f t="shared" si="714"/>
        <v>0</v>
      </c>
      <c r="DS149" s="29"/>
      <c r="DT149" s="54">
        <f>_xlfn.XLOOKUP($C149,[23]PSP!$C:$C,[23]PSP!$DT:$DT)</f>
        <v>0</v>
      </c>
      <c r="DU149" s="27">
        <f>_xlfn.XLOOKUP($C149,[23]PSP!$C:$C,[23]PSP!$DU:$DU)</f>
        <v>53.75</v>
      </c>
      <c r="DV149" s="28">
        <f t="shared" si="715"/>
        <v>0</v>
      </c>
      <c r="DW149" s="29"/>
      <c r="DX149" s="54">
        <f>_xlfn.XLOOKUP($C149,[23]PSP!$C:$C,[23]PSP!$DX:$DX)</f>
        <v>0</v>
      </c>
      <c r="DY149" s="27">
        <f>_xlfn.XLOOKUP($C149,[23]PSP!$C:$C,[23]PSP!$DY:$DY)</f>
        <v>53.75</v>
      </c>
      <c r="DZ149" s="28">
        <f t="shared" si="716"/>
        <v>0</v>
      </c>
      <c r="EA149" s="29"/>
      <c r="EB149" s="54">
        <f>_xlfn.XLOOKUP($C149,[23]PSP!$C:$C,[23]PSP!$EB:$EB)</f>
        <v>0</v>
      </c>
      <c r="EC149" s="27">
        <f>_xlfn.XLOOKUP($C149,[23]PSP!$C:$C,[23]PSP!$EC:$EC)</f>
        <v>53.75</v>
      </c>
      <c r="ED149" s="28">
        <f t="shared" si="717"/>
        <v>0</v>
      </c>
      <c r="EE149" s="29"/>
      <c r="EF149" s="54">
        <f>_xlfn.XLOOKUP($C149,[23]PSP!$C:$C,[23]PSP!$EF:$EF)</f>
        <v>0</v>
      </c>
      <c r="EG149" s="27">
        <f>_xlfn.XLOOKUP($C149,[23]PSP!$C:$C,[23]PSP!$EG:$EG)</f>
        <v>53.75</v>
      </c>
      <c r="EH149" s="28">
        <f t="shared" si="718"/>
        <v>0</v>
      </c>
      <c r="EI149" s="29"/>
      <c r="EJ149" s="54">
        <f>_xlfn.XLOOKUP($C149,[23]PSP!$C:$C,[23]PSP!$EJ:$EJ)</f>
        <v>0</v>
      </c>
      <c r="EK149" s="27">
        <f>_xlfn.XLOOKUP($C149,[23]PSP!$C:$C,[23]PSP!$EK:$EK)</f>
        <v>53.75</v>
      </c>
      <c r="EL149" s="28">
        <f t="shared" si="719"/>
        <v>0</v>
      </c>
      <c r="EM149" s="29"/>
      <c r="EN149" s="108"/>
      <c r="EO149" s="29">
        <f t="shared" si="683"/>
        <v>0</v>
      </c>
      <c r="EP149" s="29">
        <f t="shared" si="684"/>
        <v>0</v>
      </c>
      <c r="EQ149" s="4" t="b">
        <f t="shared" si="720"/>
        <v>1</v>
      </c>
      <c r="ES149" s="118">
        <f t="shared" si="613"/>
        <v>1.1767000000000001</v>
      </c>
    </row>
    <row r="150" spans="3:149" ht="14.25" x14ac:dyDescent="0.25">
      <c r="C150" s="24" t="s">
        <v>1137</v>
      </c>
      <c r="D150" s="43">
        <f>_xlfn.XLOOKUP($C150,[23]PSP!$C:$C,[23]PSP!$D:$D)</f>
        <v>2407972</v>
      </c>
      <c r="E150" s="24" t="str">
        <f>_xlfn.XLOOKUP($C150,[23]PSP!$C:$C,[23]PSP!$E:$E)</f>
        <v>SICRO SERVIÇO</v>
      </c>
      <c r="F150" s="25" t="str">
        <f>_xlfn.XLOOKUP($C150,[23]PSP!$C:$C,[23]PSP!$F:$F)</f>
        <v>FORNECIMENTO E APLICAÇÃO DE ADESIVO ESTRUTURAL À BASE DE RESINA EPÓXI</v>
      </c>
      <c r="G150" s="26" t="str">
        <f>_xlfn.XLOOKUP($C150,[23]PSP!$C:$C,[23]PSP!$G:$G)</f>
        <v>KG</v>
      </c>
      <c r="H150" s="53">
        <f>_xlfn.XLOOKUP($C150,[23]PSP!$C:$C,[23]PSP!$H:$H)</f>
        <v>0</v>
      </c>
      <c r="I150" s="28">
        <f>_xlfn.XLOOKUP($C150,[23]PSP!$C:$C,[23]PSP!$I:$I)</f>
        <v>0</v>
      </c>
      <c r="J150" s="28">
        <f t="shared" si="686"/>
        <v>0</v>
      </c>
      <c r="K150" s="29"/>
      <c r="L150" s="54">
        <f>_xlfn.XLOOKUP($C150,[23]PSP!$C:$C,[23]PSP!$L:$L)</f>
        <v>0</v>
      </c>
      <c r="M150" s="27">
        <f>_xlfn.XLOOKUP($C150,[23]PSP!$C:$C,[23]PSP!$M:$M)</f>
        <v>45.99</v>
      </c>
      <c r="N150" s="28">
        <f t="shared" si="687"/>
        <v>0</v>
      </c>
      <c r="O150" s="29"/>
      <c r="P150" s="54">
        <f>_xlfn.XLOOKUP($C150,[23]PSP!$C:$C,[23]PSP!$P:$P)</f>
        <v>0</v>
      </c>
      <c r="Q150" s="27">
        <f>_xlfn.XLOOKUP($C150,[23]PSP!$C:$C,[23]PSP!$Q:$Q)</f>
        <v>45.99</v>
      </c>
      <c r="R150" s="28">
        <f t="shared" si="688"/>
        <v>0</v>
      </c>
      <c r="S150" s="29"/>
      <c r="T150" s="54">
        <f>_xlfn.XLOOKUP($C150,[23]PSP!$C:$C,[23]PSP!$T:$T)</f>
        <v>0</v>
      </c>
      <c r="U150" s="27">
        <f>_xlfn.XLOOKUP($C150,[23]PSP!$C:$C,[23]PSP!$U:$U)</f>
        <v>45.99</v>
      </c>
      <c r="V150" s="28">
        <f t="shared" si="689"/>
        <v>0</v>
      </c>
      <c r="W150" s="29"/>
      <c r="X150" s="54">
        <f>_xlfn.XLOOKUP($C150,[23]PSP!$C:$C,[23]PSP!$X:$X)</f>
        <v>0</v>
      </c>
      <c r="Y150" s="27">
        <f>_xlfn.XLOOKUP($C150,[23]PSP!$C:$C,[23]PSP!$Y:$Y)</f>
        <v>45.99</v>
      </c>
      <c r="Z150" s="28">
        <f t="shared" si="690"/>
        <v>0</v>
      </c>
      <c r="AA150" s="29"/>
      <c r="AB150" s="54">
        <f>_xlfn.XLOOKUP($C150,[23]PSP!$C:$C,[23]PSP!$AB:$AB)</f>
        <v>0</v>
      </c>
      <c r="AC150" s="27">
        <f>_xlfn.XLOOKUP($C150,[23]PSP!$C:$C,[23]PSP!$AC:$AC)</f>
        <v>45.99</v>
      </c>
      <c r="AD150" s="28">
        <f t="shared" si="691"/>
        <v>0</v>
      </c>
      <c r="AE150" s="29"/>
      <c r="AF150" s="54">
        <f>_xlfn.XLOOKUP($C150,[23]PSP!$C:$C,[23]PSP!$AF:$AF)</f>
        <v>0</v>
      </c>
      <c r="AG150" s="27">
        <f>_xlfn.XLOOKUP($C150,[23]PSP!$C:$C,[23]PSP!$AG:$AG)</f>
        <v>45.99</v>
      </c>
      <c r="AH150" s="28">
        <f t="shared" si="692"/>
        <v>0</v>
      </c>
      <c r="AI150" s="29"/>
      <c r="AJ150" s="54">
        <f>_xlfn.XLOOKUP($C150,[23]PSP!$C:$C,[23]PSP!$AJ:$AJ)</f>
        <v>0</v>
      </c>
      <c r="AK150" s="27">
        <f>_xlfn.XLOOKUP($C150,[23]PSP!$C:$C,[23]PSP!$AK:$AK)</f>
        <v>45.99</v>
      </c>
      <c r="AL150" s="28">
        <f t="shared" si="693"/>
        <v>0</v>
      </c>
      <c r="AM150" s="29"/>
      <c r="AN150" s="54">
        <f>_xlfn.XLOOKUP($C150,[23]PSP!$C:$C,[23]PSP!$AN:$AN)</f>
        <v>0</v>
      </c>
      <c r="AO150" s="27">
        <f>_xlfn.XLOOKUP($C150,[23]PSP!$C:$C,[23]PSP!$AO:$AO)</f>
        <v>45.99</v>
      </c>
      <c r="AP150" s="28">
        <f t="shared" si="694"/>
        <v>0</v>
      </c>
      <c r="AQ150" s="29"/>
      <c r="AR150" s="54">
        <f>_xlfn.XLOOKUP($C150,[23]PSP!$C:$C,[23]PSP!$AR:$AR)</f>
        <v>0</v>
      </c>
      <c r="AS150" s="27">
        <f>_xlfn.XLOOKUP($C150,[23]PSP!$C:$C,[23]PSP!$AS:$AS)</f>
        <v>45.99</v>
      </c>
      <c r="AT150" s="28">
        <f t="shared" si="695"/>
        <v>0</v>
      </c>
      <c r="AU150" s="29"/>
      <c r="AV150" s="54">
        <f>_xlfn.XLOOKUP($C150,[23]PSP!$C:$C,[23]PSP!$AV:$AV)</f>
        <v>0</v>
      </c>
      <c r="AW150" s="27">
        <f>_xlfn.XLOOKUP($C150,[23]PSP!$C:$C,[23]PSP!$AW:$AW)</f>
        <v>45.99</v>
      </c>
      <c r="AX150" s="28">
        <f t="shared" si="696"/>
        <v>0</v>
      </c>
      <c r="AY150" s="29"/>
      <c r="AZ150" s="54">
        <f>_xlfn.XLOOKUP($C150,[23]PSP!$C:$C,[23]PSP!$AZ:$AZ)</f>
        <v>0</v>
      </c>
      <c r="BA150" s="27">
        <f>_xlfn.XLOOKUP($C150,[23]PSP!$C:$C,[23]PSP!$BA:$BA)</f>
        <v>45.99</v>
      </c>
      <c r="BB150" s="28">
        <f t="shared" si="697"/>
        <v>0</v>
      </c>
      <c r="BC150" s="29"/>
      <c r="BD150" s="54">
        <f>_xlfn.XLOOKUP($C150,[23]PSP!$C:$C,[23]PSP!$BD:$BD)</f>
        <v>0</v>
      </c>
      <c r="BE150" s="27">
        <f>_xlfn.XLOOKUP($C150,[23]PSP!$C:$C,[23]PSP!$BE:$BE)</f>
        <v>45.99</v>
      </c>
      <c r="BF150" s="28">
        <f t="shared" si="698"/>
        <v>0</v>
      </c>
      <c r="BG150" s="29"/>
      <c r="BH150" s="54">
        <f>_xlfn.XLOOKUP($C150,[23]PSP!$C:$C,[23]PSP!$BH:$BH)</f>
        <v>0</v>
      </c>
      <c r="BI150" s="27">
        <f>_xlfn.XLOOKUP($C150,[23]PSP!$C:$C,[23]PSP!$BI:$BI)</f>
        <v>45.99</v>
      </c>
      <c r="BJ150" s="28">
        <f t="shared" si="699"/>
        <v>0</v>
      </c>
      <c r="BK150" s="29"/>
      <c r="BL150" s="54">
        <f>_xlfn.XLOOKUP($C150,[23]PSP!$C:$C,[23]PSP!$BL:$BL)</f>
        <v>0</v>
      </c>
      <c r="BM150" s="27">
        <f>_xlfn.XLOOKUP($C150,[23]PSP!$C:$C,[23]PSP!$BM:$BM)</f>
        <v>45.99</v>
      </c>
      <c r="BN150" s="28">
        <f t="shared" si="700"/>
        <v>0</v>
      </c>
      <c r="BO150" s="29"/>
      <c r="BP150" s="54">
        <f>_xlfn.XLOOKUP($C150,[23]PSP!$C:$C,[23]PSP!$BP:$BP)</f>
        <v>0</v>
      </c>
      <c r="BQ150" s="27">
        <f>_xlfn.XLOOKUP($C150,[23]PSP!$C:$C,[23]PSP!$BQ:$BQ)</f>
        <v>45.99</v>
      </c>
      <c r="BR150" s="28">
        <f t="shared" si="701"/>
        <v>0</v>
      </c>
      <c r="BS150" s="29"/>
      <c r="BT150" s="54">
        <f>_xlfn.XLOOKUP($C150,[23]PSP!$C:$C,[23]PSP!$BT:$BT)</f>
        <v>0</v>
      </c>
      <c r="BU150" s="27">
        <f>_xlfn.XLOOKUP($C150,[23]PSP!$C:$C,[23]PSP!$BU:$BU)</f>
        <v>45.99</v>
      </c>
      <c r="BV150" s="28">
        <f t="shared" si="702"/>
        <v>0</v>
      </c>
      <c r="BW150" s="29"/>
      <c r="BX150" s="54">
        <f>_xlfn.XLOOKUP($C150,[23]PSP!$C:$C,[23]PSP!$BX:$BX)</f>
        <v>0</v>
      </c>
      <c r="BY150" s="27">
        <f>_xlfn.XLOOKUP($C150,[23]PSP!$C:$C,[23]PSP!$BY:$BY)</f>
        <v>45.99</v>
      </c>
      <c r="BZ150" s="28">
        <f t="shared" si="703"/>
        <v>0</v>
      </c>
      <c r="CA150" s="29"/>
      <c r="CB150" s="54">
        <f>_xlfn.XLOOKUP($C150,[23]PSP!$C:$C,[23]PSP!$CB:$CB)</f>
        <v>0</v>
      </c>
      <c r="CC150" s="27">
        <f>_xlfn.XLOOKUP($C150,[23]PSP!$C:$C,[23]PSP!$CC:$CC)</f>
        <v>45.99</v>
      </c>
      <c r="CD150" s="28">
        <f t="shared" si="704"/>
        <v>0</v>
      </c>
      <c r="CE150" s="29"/>
      <c r="CF150" s="54">
        <f>_xlfn.XLOOKUP($C150,[23]PSP!$C:$C,[23]PSP!$CF:$CF)</f>
        <v>0</v>
      </c>
      <c r="CG150" s="27">
        <f>_xlfn.XLOOKUP($C150,[23]PSP!$C:$C,[23]PSP!$CG:$CG)</f>
        <v>45.99</v>
      </c>
      <c r="CH150" s="28">
        <f t="shared" si="705"/>
        <v>0</v>
      </c>
      <c r="CI150" s="29"/>
      <c r="CJ150" s="54">
        <f>_xlfn.XLOOKUP($C150,[23]PSP!$C:$C,[23]PSP!$CJ:$CJ)</f>
        <v>0</v>
      </c>
      <c r="CK150" s="27">
        <f>_xlfn.XLOOKUP($C150,[23]PSP!$C:$C,[23]PSP!$CK:$CK)</f>
        <v>45.99</v>
      </c>
      <c r="CL150" s="28">
        <f t="shared" si="706"/>
        <v>0</v>
      </c>
      <c r="CM150" s="29"/>
      <c r="CN150" s="54">
        <f>_xlfn.XLOOKUP($C150,[23]PSP!$C:$C,[23]PSP!$CN:$CN)</f>
        <v>0</v>
      </c>
      <c r="CO150" s="27">
        <f>_xlfn.XLOOKUP($C150,[23]PSP!$C:$C,[23]PSP!$CO:$CO)</f>
        <v>45.99</v>
      </c>
      <c r="CP150" s="28">
        <f t="shared" si="707"/>
        <v>0</v>
      </c>
      <c r="CQ150" s="29"/>
      <c r="CR150" s="54">
        <f>_xlfn.XLOOKUP($C150,[23]PSP!$C:$C,[23]PSP!$CR:$CR)</f>
        <v>0</v>
      </c>
      <c r="CS150" s="27">
        <f>_xlfn.XLOOKUP($C150,[23]PSP!$C:$C,[23]PSP!$CS:$CS)</f>
        <v>45.99</v>
      </c>
      <c r="CT150" s="28">
        <f t="shared" si="708"/>
        <v>0</v>
      </c>
      <c r="CU150" s="29"/>
      <c r="CV150" s="54">
        <f>_xlfn.XLOOKUP($C150,[23]PSP!$C:$C,[23]PSP!$CV:$CV)</f>
        <v>0</v>
      </c>
      <c r="CW150" s="27">
        <f>_xlfn.XLOOKUP($C150,[23]PSP!$C:$C,[23]PSP!$CW:$CW)</f>
        <v>45.99</v>
      </c>
      <c r="CX150" s="28">
        <f t="shared" si="709"/>
        <v>0</v>
      </c>
      <c r="CY150" s="29"/>
      <c r="CZ150" s="54">
        <f>_xlfn.XLOOKUP($C150,[23]PSP!$C:$C,[23]PSP!$CZ:$CZ)</f>
        <v>0</v>
      </c>
      <c r="DA150" s="27">
        <f>_xlfn.XLOOKUP($C150,[23]PSP!$C:$C,[23]PSP!$DA:$DA)</f>
        <v>45.99</v>
      </c>
      <c r="DB150" s="28">
        <f t="shared" si="710"/>
        <v>0</v>
      </c>
      <c r="DC150" s="29"/>
      <c r="DD150" s="54">
        <f>_xlfn.XLOOKUP($C150,[23]PSP!$C:$C,[23]PSP!$DD:$DD)</f>
        <v>0</v>
      </c>
      <c r="DE150" s="27">
        <f>_xlfn.XLOOKUP($C150,[23]PSP!$C:$C,[23]PSP!$DE:$DE)</f>
        <v>45.99</v>
      </c>
      <c r="DF150" s="28">
        <f t="shared" si="711"/>
        <v>0</v>
      </c>
      <c r="DG150" s="29"/>
      <c r="DH150" s="54">
        <f>_xlfn.XLOOKUP($C150,[23]PSP!$C:$C,[23]PSP!$DH:$DH)</f>
        <v>0</v>
      </c>
      <c r="DI150" s="27">
        <f>_xlfn.XLOOKUP($C150,[23]PSP!$C:$C,[23]PSP!$DI:$DI)</f>
        <v>45.99</v>
      </c>
      <c r="DJ150" s="28">
        <f t="shared" si="712"/>
        <v>0</v>
      </c>
      <c r="DK150" s="29"/>
      <c r="DL150" s="54">
        <f>_xlfn.XLOOKUP($C150,[23]PSP!$C:$C,[23]PSP!$DL:$DL)</f>
        <v>0</v>
      </c>
      <c r="DM150" s="27">
        <f>_xlfn.XLOOKUP($C150,[23]PSP!$C:$C,[23]PSP!$DM:$DM)</f>
        <v>45.99</v>
      </c>
      <c r="DN150" s="28">
        <f t="shared" si="713"/>
        <v>0</v>
      </c>
      <c r="DO150" s="29"/>
      <c r="DP150" s="54">
        <f>_xlfn.XLOOKUP($C150,[23]PSP!$C:$C,[23]PSP!$DP:$DP)</f>
        <v>0</v>
      </c>
      <c r="DQ150" s="27">
        <f>_xlfn.XLOOKUP($C150,[23]PSP!$C:$C,[23]PSP!$DQ:$DQ)</f>
        <v>45.99</v>
      </c>
      <c r="DR150" s="28">
        <f t="shared" si="714"/>
        <v>0</v>
      </c>
      <c r="DS150" s="29"/>
      <c r="DT150" s="54">
        <f>_xlfn.XLOOKUP($C150,[23]PSP!$C:$C,[23]PSP!$DT:$DT)</f>
        <v>0</v>
      </c>
      <c r="DU150" s="27">
        <f>_xlfn.XLOOKUP($C150,[23]PSP!$C:$C,[23]PSP!$DU:$DU)</f>
        <v>45.99</v>
      </c>
      <c r="DV150" s="28">
        <f t="shared" si="715"/>
        <v>0</v>
      </c>
      <c r="DW150" s="29"/>
      <c r="DX150" s="54">
        <f>_xlfn.XLOOKUP($C150,[23]PSP!$C:$C,[23]PSP!$DX:$DX)</f>
        <v>0</v>
      </c>
      <c r="DY150" s="27">
        <f>_xlfn.XLOOKUP($C150,[23]PSP!$C:$C,[23]PSP!$DY:$DY)</f>
        <v>45.99</v>
      </c>
      <c r="DZ150" s="28">
        <f t="shared" si="716"/>
        <v>0</v>
      </c>
      <c r="EA150" s="29"/>
      <c r="EB150" s="54">
        <f>_xlfn.XLOOKUP($C150,[23]PSP!$C:$C,[23]PSP!$EB:$EB)</f>
        <v>0</v>
      </c>
      <c r="EC150" s="27">
        <f>_xlfn.XLOOKUP($C150,[23]PSP!$C:$C,[23]PSP!$EC:$EC)</f>
        <v>45.99</v>
      </c>
      <c r="ED150" s="28">
        <f t="shared" si="717"/>
        <v>0</v>
      </c>
      <c r="EE150" s="29"/>
      <c r="EF150" s="54">
        <f>_xlfn.XLOOKUP($C150,[23]PSP!$C:$C,[23]PSP!$EF:$EF)</f>
        <v>0</v>
      </c>
      <c r="EG150" s="27">
        <f>_xlfn.XLOOKUP($C150,[23]PSP!$C:$C,[23]PSP!$EG:$EG)</f>
        <v>45.99</v>
      </c>
      <c r="EH150" s="28">
        <f t="shared" si="718"/>
        <v>0</v>
      </c>
      <c r="EI150" s="29"/>
      <c r="EJ150" s="54">
        <f>_xlfn.XLOOKUP($C150,[23]PSP!$C:$C,[23]PSP!$EJ:$EJ)</f>
        <v>0</v>
      </c>
      <c r="EK150" s="27">
        <f>_xlfn.XLOOKUP($C150,[23]PSP!$C:$C,[23]PSP!$EK:$EK)</f>
        <v>45.99</v>
      </c>
      <c r="EL150" s="28">
        <f t="shared" si="719"/>
        <v>0</v>
      </c>
      <c r="EM150" s="29"/>
      <c r="EN150" s="108"/>
      <c r="EO150" s="29">
        <f t="shared" si="683"/>
        <v>0</v>
      </c>
      <c r="EP150" s="29">
        <f t="shared" si="684"/>
        <v>0</v>
      </c>
      <c r="EQ150" s="4" t="b">
        <f t="shared" si="720"/>
        <v>1</v>
      </c>
      <c r="ES150" s="118">
        <f t="shared" si="613"/>
        <v>1.1767000000000001</v>
      </c>
    </row>
    <row r="151" spans="3:149" ht="21" x14ac:dyDescent="0.25">
      <c r="C151" s="24" t="s">
        <v>1138</v>
      </c>
      <c r="D151" s="43">
        <f>_xlfn.XLOOKUP($C151,[23]PSP!$C:$C,[23]PSP!$D:$D)</f>
        <v>1106282</v>
      </c>
      <c r="E151" s="24" t="str">
        <f>_xlfn.XLOOKUP($C151,[23]PSP!$C:$C,[23]PSP!$E:$E)</f>
        <v>SICRO SERVIÇO</v>
      </c>
      <c r="F151" s="25" t="str">
        <f>_xlfn.XLOOKUP($C151,[23]PSP!$C:$C,[23]PSP!$F:$F)</f>
        <v>CONCRETO PARA BOMBEAMENTO FCK = 40 MPA - CONFECÇÃO EM CENTRAL DOSADORA DE 30 M³/H - AREIA E BRITA COMERCIAIS</v>
      </c>
      <c r="G151" s="26" t="str">
        <f>_xlfn.XLOOKUP($C151,[23]PSP!$C:$C,[23]PSP!$G:$G)</f>
        <v>M³</v>
      </c>
      <c r="H151" s="53">
        <f>_xlfn.XLOOKUP($C151,[23]PSP!$C:$C,[23]PSP!$H:$H)</f>
        <v>0.15</v>
      </c>
      <c r="I151" s="28">
        <f>_xlfn.XLOOKUP($C151,[23]PSP!$C:$C,[23]PSP!$I:$I)</f>
        <v>45.3</v>
      </c>
      <c r="J151" s="28">
        <f t="shared" si="686"/>
        <v>53.304510000000001</v>
      </c>
      <c r="K151" s="29"/>
      <c r="L151" s="54">
        <f>_xlfn.XLOOKUP($C151,[23]PSP!$C:$C,[23]PSP!$L:$L)</f>
        <v>0.15</v>
      </c>
      <c r="M151" s="27">
        <f>_xlfn.XLOOKUP($C151,[23]PSP!$C:$C,[23]PSP!$M:$M)</f>
        <v>302.01</v>
      </c>
      <c r="N151" s="28">
        <f t="shared" si="687"/>
        <v>45.3</v>
      </c>
      <c r="O151" s="29"/>
      <c r="P151" s="54">
        <f>_xlfn.XLOOKUP($C151,[23]PSP!$C:$C,[23]PSP!$P:$P)</f>
        <v>0</v>
      </c>
      <c r="Q151" s="27">
        <f>_xlfn.XLOOKUP($C151,[23]PSP!$C:$C,[23]PSP!$Q:$Q)</f>
        <v>302.01</v>
      </c>
      <c r="R151" s="28">
        <f t="shared" si="688"/>
        <v>0</v>
      </c>
      <c r="S151" s="29"/>
      <c r="T151" s="54">
        <f>_xlfn.XLOOKUP($C151,[23]PSP!$C:$C,[23]PSP!$T:$T)</f>
        <v>0</v>
      </c>
      <c r="U151" s="27">
        <f>_xlfn.XLOOKUP($C151,[23]PSP!$C:$C,[23]PSP!$U:$U)</f>
        <v>302.01</v>
      </c>
      <c r="V151" s="28">
        <f t="shared" si="689"/>
        <v>0</v>
      </c>
      <c r="W151" s="29"/>
      <c r="X151" s="54">
        <f>_xlfn.XLOOKUP($C151,[23]PSP!$C:$C,[23]PSP!$X:$X)</f>
        <v>0</v>
      </c>
      <c r="Y151" s="27">
        <f>_xlfn.XLOOKUP($C151,[23]PSP!$C:$C,[23]PSP!$Y:$Y)</f>
        <v>302.01</v>
      </c>
      <c r="Z151" s="28">
        <f t="shared" si="690"/>
        <v>0</v>
      </c>
      <c r="AA151" s="29"/>
      <c r="AB151" s="54">
        <f>_xlfn.XLOOKUP($C151,[23]PSP!$C:$C,[23]PSP!$AB:$AB)</f>
        <v>0</v>
      </c>
      <c r="AC151" s="27">
        <f>_xlfn.XLOOKUP($C151,[23]PSP!$C:$C,[23]PSP!$AC:$AC)</f>
        <v>302.01</v>
      </c>
      <c r="AD151" s="28">
        <f t="shared" si="691"/>
        <v>0</v>
      </c>
      <c r="AE151" s="29"/>
      <c r="AF151" s="54">
        <f>_xlfn.XLOOKUP($C151,[23]PSP!$C:$C,[23]PSP!$AF:$AF)</f>
        <v>0</v>
      </c>
      <c r="AG151" s="27">
        <f>_xlfn.XLOOKUP($C151,[23]PSP!$C:$C,[23]PSP!$AG:$AG)</f>
        <v>302.01</v>
      </c>
      <c r="AH151" s="28">
        <f t="shared" si="692"/>
        <v>0</v>
      </c>
      <c r="AI151" s="29"/>
      <c r="AJ151" s="54">
        <f>_xlfn.XLOOKUP($C151,[23]PSP!$C:$C,[23]PSP!$AJ:$AJ)</f>
        <v>0</v>
      </c>
      <c r="AK151" s="27">
        <f>_xlfn.XLOOKUP($C151,[23]PSP!$C:$C,[23]PSP!$AK:$AK)</f>
        <v>302.01</v>
      </c>
      <c r="AL151" s="28">
        <f t="shared" si="693"/>
        <v>0</v>
      </c>
      <c r="AM151" s="29"/>
      <c r="AN151" s="54">
        <f>_xlfn.XLOOKUP($C151,[23]PSP!$C:$C,[23]PSP!$AN:$AN)</f>
        <v>0</v>
      </c>
      <c r="AO151" s="27">
        <f>_xlfn.XLOOKUP($C151,[23]PSP!$C:$C,[23]PSP!$AO:$AO)</f>
        <v>302.01</v>
      </c>
      <c r="AP151" s="28">
        <f t="shared" si="694"/>
        <v>0</v>
      </c>
      <c r="AQ151" s="29"/>
      <c r="AR151" s="54">
        <f>_xlfn.XLOOKUP($C151,[23]PSP!$C:$C,[23]PSP!$AR:$AR)</f>
        <v>0</v>
      </c>
      <c r="AS151" s="27">
        <f>_xlfn.XLOOKUP($C151,[23]PSP!$C:$C,[23]PSP!$AS:$AS)</f>
        <v>302.01</v>
      </c>
      <c r="AT151" s="28">
        <f t="shared" si="695"/>
        <v>0</v>
      </c>
      <c r="AU151" s="29"/>
      <c r="AV151" s="54">
        <f>_xlfn.XLOOKUP($C151,[23]PSP!$C:$C,[23]PSP!$AV:$AV)</f>
        <v>0</v>
      </c>
      <c r="AW151" s="27">
        <f>_xlfn.XLOOKUP($C151,[23]PSP!$C:$C,[23]PSP!$AW:$AW)</f>
        <v>302.01</v>
      </c>
      <c r="AX151" s="28">
        <f t="shared" si="696"/>
        <v>0</v>
      </c>
      <c r="AY151" s="29"/>
      <c r="AZ151" s="54">
        <f>_xlfn.XLOOKUP($C151,[23]PSP!$C:$C,[23]PSP!$AZ:$AZ)</f>
        <v>0</v>
      </c>
      <c r="BA151" s="27">
        <f>_xlfn.XLOOKUP($C151,[23]PSP!$C:$C,[23]PSP!$BA:$BA)</f>
        <v>302.01</v>
      </c>
      <c r="BB151" s="28">
        <f t="shared" si="697"/>
        <v>0</v>
      </c>
      <c r="BC151" s="29"/>
      <c r="BD151" s="54">
        <f>_xlfn.XLOOKUP($C151,[23]PSP!$C:$C,[23]PSP!$BD:$BD)</f>
        <v>0</v>
      </c>
      <c r="BE151" s="27">
        <f>_xlfn.XLOOKUP($C151,[23]PSP!$C:$C,[23]PSP!$BE:$BE)</f>
        <v>302.01</v>
      </c>
      <c r="BF151" s="28">
        <f t="shared" si="698"/>
        <v>0</v>
      </c>
      <c r="BG151" s="29"/>
      <c r="BH151" s="54">
        <f>_xlfn.XLOOKUP($C151,[23]PSP!$C:$C,[23]PSP!$BH:$BH)</f>
        <v>0</v>
      </c>
      <c r="BI151" s="27">
        <f>_xlfn.XLOOKUP($C151,[23]PSP!$C:$C,[23]PSP!$BI:$BI)</f>
        <v>302.01</v>
      </c>
      <c r="BJ151" s="28">
        <f t="shared" si="699"/>
        <v>0</v>
      </c>
      <c r="BK151" s="29"/>
      <c r="BL151" s="54">
        <f>_xlfn.XLOOKUP($C151,[23]PSP!$C:$C,[23]PSP!$BL:$BL)</f>
        <v>0</v>
      </c>
      <c r="BM151" s="27">
        <f>_xlfn.XLOOKUP($C151,[23]PSP!$C:$C,[23]PSP!$BM:$BM)</f>
        <v>302.01</v>
      </c>
      <c r="BN151" s="28">
        <f t="shared" si="700"/>
        <v>0</v>
      </c>
      <c r="BO151" s="29"/>
      <c r="BP151" s="54">
        <f>_xlfn.XLOOKUP($C151,[23]PSP!$C:$C,[23]PSP!$BP:$BP)</f>
        <v>0</v>
      </c>
      <c r="BQ151" s="27">
        <f>_xlfn.XLOOKUP($C151,[23]PSP!$C:$C,[23]PSP!$BQ:$BQ)</f>
        <v>302.01</v>
      </c>
      <c r="BR151" s="28">
        <f t="shared" si="701"/>
        <v>0</v>
      </c>
      <c r="BS151" s="29"/>
      <c r="BT151" s="54">
        <f>_xlfn.XLOOKUP($C151,[23]PSP!$C:$C,[23]PSP!$BT:$BT)</f>
        <v>0</v>
      </c>
      <c r="BU151" s="27">
        <f>_xlfn.XLOOKUP($C151,[23]PSP!$C:$C,[23]PSP!$BU:$BU)</f>
        <v>302.01</v>
      </c>
      <c r="BV151" s="28">
        <f t="shared" si="702"/>
        <v>0</v>
      </c>
      <c r="BW151" s="29"/>
      <c r="BX151" s="54">
        <f>_xlfn.XLOOKUP($C151,[23]PSP!$C:$C,[23]PSP!$BX:$BX)</f>
        <v>0</v>
      </c>
      <c r="BY151" s="27">
        <f>_xlfn.XLOOKUP($C151,[23]PSP!$C:$C,[23]PSP!$BY:$BY)</f>
        <v>302.01</v>
      </c>
      <c r="BZ151" s="28">
        <f t="shared" si="703"/>
        <v>0</v>
      </c>
      <c r="CA151" s="29"/>
      <c r="CB151" s="54">
        <f>_xlfn.XLOOKUP($C151,[23]PSP!$C:$C,[23]PSP!$CB:$CB)</f>
        <v>0</v>
      </c>
      <c r="CC151" s="27">
        <f>_xlfn.XLOOKUP($C151,[23]PSP!$C:$C,[23]PSP!$CC:$CC)</f>
        <v>302.01</v>
      </c>
      <c r="CD151" s="28">
        <f t="shared" si="704"/>
        <v>0</v>
      </c>
      <c r="CE151" s="29"/>
      <c r="CF151" s="54">
        <f>_xlfn.XLOOKUP($C151,[23]PSP!$C:$C,[23]PSP!$CF:$CF)</f>
        <v>0</v>
      </c>
      <c r="CG151" s="27">
        <f>_xlfn.XLOOKUP($C151,[23]PSP!$C:$C,[23]PSP!$CG:$CG)</f>
        <v>302.01</v>
      </c>
      <c r="CH151" s="28">
        <f t="shared" si="705"/>
        <v>0</v>
      </c>
      <c r="CI151" s="29"/>
      <c r="CJ151" s="54">
        <f>_xlfn.XLOOKUP($C151,[23]PSP!$C:$C,[23]PSP!$CJ:$CJ)</f>
        <v>0</v>
      </c>
      <c r="CK151" s="27">
        <f>_xlfn.XLOOKUP($C151,[23]PSP!$C:$C,[23]PSP!$CK:$CK)</f>
        <v>302.01</v>
      </c>
      <c r="CL151" s="28">
        <f t="shared" si="706"/>
        <v>0</v>
      </c>
      <c r="CM151" s="29"/>
      <c r="CN151" s="54">
        <f>_xlfn.XLOOKUP($C151,[23]PSP!$C:$C,[23]PSP!$CN:$CN)</f>
        <v>0</v>
      </c>
      <c r="CO151" s="27">
        <f>_xlfn.XLOOKUP($C151,[23]PSP!$C:$C,[23]PSP!$CO:$CO)</f>
        <v>302.01</v>
      </c>
      <c r="CP151" s="28">
        <f t="shared" si="707"/>
        <v>0</v>
      </c>
      <c r="CQ151" s="29"/>
      <c r="CR151" s="54">
        <f>_xlfn.XLOOKUP($C151,[23]PSP!$C:$C,[23]PSP!$CR:$CR)</f>
        <v>0</v>
      </c>
      <c r="CS151" s="27">
        <f>_xlfn.XLOOKUP($C151,[23]PSP!$C:$C,[23]PSP!$CS:$CS)</f>
        <v>302.01</v>
      </c>
      <c r="CT151" s="28">
        <f t="shared" si="708"/>
        <v>0</v>
      </c>
      <c r="CU151" s="29"/>
      <c r="CV151" s="54">
        <f>_xlfn.XLOOKUP($C151,[23]PSP!$C:$C,[23]PSP!$CV:$CV)</f>
        <v>0</v>
      </c>
      <c r="CW151" s="27">
        <f>_xlfn.XLOOKUP($C151,[23]PSP!$C:$C,[23]PSP!$CW:$CW)</f>
        <v>302.01</v>
      </c>
      <c r="CX151" s="28">
        <f t="shared" si="709"/>
        <v>0</v>
      </c>
      <c r="CY151" s="29"/>
      <c r="CZ151" s="54">
        <f>_xlfn.XLOOKUP($C151,[23]PSP!$C:$C,[23]PSP!$CZ:$CZ)</f>
        <v>0</v>
      </c>
      <c r="DA151" s="27">
        <f>_xlfn.XLOOKUP($C151,[23]PSP!$C:$C,[23]PSP!$DA:$DA)</f>
        <v>302.01</v>
      </c>
      <c r="DB151" s="28">
        <f t="shared" si="710"/>
        <v>0</v>
      </c>
      <c r="DC151" s="29"/>
      <c r="DD151" s="54">
        <f>_xlfn.XLOOKUP($C151,[23]PSP!$C:$C,[23]PSP!$DD:$DD)</f>
        <v>0</v>
      </c>
      <c r="DE151" s="27">
        <f>_xlfn.XLOOKUP($C151,[23]PSP!$C:$C,[23]PSP!$DE:$DE)</f>
        <v>302.01</v>
      </c>
      <c r="DF151" s="28">
        <f t="shared" si="711"/>
        <v>0</v>
      </c>
      <c r="DG151" s="29"/>
      <c r="DH151" s="54">
        <f>_xlfn.XLOOKUP($C151,[23]PSP!$C:$C,[23]PSP!$DH:$DH)</f>
        <v>0</v>
      </c>
      <c r="DI151" s="27">
        <f>_xlfn.XLOOKUP($C151,[23]PSP!$C:$C,[23]PSP!$DI:$DI)</f>
        <v>302.01</v>
      </c>
      <c r="DJ151" s="28">
        <f t="shared" si="712"/>
        <v>0</v>
      </c>
      <c r="DK151" s="29"/>
      <c r="DL151" s="54">
        <f>_xlfn.XLOOKUP($C151,[23]PSP!$C:$C,[23]PSP!$DL:$DL)</f>
        <v>0</v>
      </c>
      <c r="DM151" s="27">
        <f>_xlfn.XLOOKUP($C151,[23]PSP!$C:$C,[23]PSP!$DM:$DM)</f>
        <v>302.01</v>
      </c>
      <c r="DN151" s="28">
        <f t="shared" si="713"/>
        <v>0</v>
      </c>
      <c r="DO151" s="29"/>
      <c r="DP151" s="54">
        <f>_xlfn.XLOOKUP($C151,[23]PSP!$C:$C,[23]PSP!$DP:$DP)</f>
        <v>0</v>
      </c>
      <c r="DQ151" s="27">
        <f>_xlfn.XLOOKUP($C151,[23]PSP!$C:$C,[23]PSP!$DQ:$DQ)</f>
        <v>302.01</v>
      </c>
      <c r="DR151" s="28">
        <f t="shared" si="714"/>
        <v>0</v>
      </c>
      <c r="DS151" s="29"/>
      <c r="DT151" s="54">
        <f>_xlfn.XLOOKUP($C151,[23]PSP!$C:$C,[23]PSP!$DT:$DT)</f>
        <v>0</v>
      </c>
      <c r="DU151" s="27">
        <f>_xlfn.XLOOKUP($C151,[23]PSP!$C:$C,[23]PSP!$DU:$DU)</f>
        <v>302.01</v>
      </c>
      <c r="DV151" s="28">
        <f t="shared" si="715"/>
        <v>0</v>
      </c>
      <c r="DW151" s="29"/>
      <c r="DX151" s="54">
        <f>_xlfn.XLOOKUP($C151,[23]PSP!$C:$C,[23]PSP!$DX:$DX)</f>
        <v>0</v>
      </c>
      <c r="DY151" s="27">
        <f>_xlfn.XLOOKUP($C151,[23]PSP!$C:$C,[23]PSP!$DY:$DY)</f>
        <v>302.01</v>
      </c>
      <c r="DZ151" s="28">
        <f t="shared" si="716"/>
        <v>0</v>
      </c>
      <c r="EA151" s="29"/>
      <c r="EB151" s="54">
        <f>_xlfn.XLOOKUP($C151,[23]PSP!$C:$C,[23]PSP!$EB:$EB)</f>
        <v>0</v>
      </c>
      <c r="EC151" s="27">
        <f>_xlfn.XLOOKUP($C151,[23]PSP!$C:$C,[23]PSP!$EC:$EC)</f>
        <v>302.01</v>
      </c>
      <c r="ED151" s="28">
        <f t="shared" si="717"/>
        <v>0</v>
      </c>
      <c r="EE151" s="29"/>
      <c r="EF151" s="54">
        <f>_xlfn.XLOOKUP($C151,[23]PSP!$C:$C,[23]PSP!$EF:$EF)</f>
        <v>0</v>
      </c>
      <c r="EG151" s="27">
        <f>_xlfn.XLOOKUP($C151,[23]PSP!$C:$C,[23]PSP!$EG:$EG)</f>
        <v>302.01</v>
      </c>
      <c r="EH151" s="28">
        <f t="shared" si="718"/>
        <v>0</v>
      </c>
      <c r="EI151" s="29"/>
      <c r="EJ151" s="54">
        <f>_xlfn.XLOOKUP($C151,[23]PSP!$C:$C,[23]PSP!$EJ:$EJ)</f>
        <v>0</v>
      </c>
      <c r="EK151" s="27">
        <f>_xlfn.XLOOKUP($C151,[23]PSP!$C:$C,[23]PSP!$EK:$EK)</f>
        <v>302.01</v>
      </c>
      <c r="EL151" s="28">
        <f t="shared" si="719"/>
        <v>0</v>
      </c>
      <c r="EM151" s="29"/>
      <c r="EN151" s="108"/>
      <c r="EO151" s="29">
        <f t="shared" si="683"/>
        <v>45.3</v>
      </c>
      <c r="EP151" s="29">
        <f t="shared" si="684"/>
        <v>45.3</v>
      </c>
      <c r="EQ151" s="4" t="b">
        <f t="shared" si="720"/>
        <v>1</v>
      </c>
      <c r="ES151" s="118">
        <f t="shared" si="613"/>
        <v>1.1767000000000001</v>
      </c>
    </row>
    <row r="152" spans="3:149" ht="21" x14ac:dyDescent="0.25">
      <c r="C152" s="24" t="s">
        <v>1139</v>
      </c>
      <c r="D152" s="43">
        <f>_xlfn.XLOOKUP($C152,[23]PSP!$C:$C,[23]PSP!$D:$D)</f>
        <v>97737</v>
      </c>
      <c r="E152" s="24" t="str">
        <f>_xlfn.XLOOKUP($C152,[23]PSP!$C:$C,[23]PSP!$E:$E)</f>
        <v>SINAPI SERVIÇO</v>
      </c>
      <c r="F152" s="25" t="str">
        <f>_xlfn.XLOOKUP($C152,[23]PSP!$C:$C,[23]PSP!$F:$F)</f>
        <v>PEÇA RETANGULAR PRÉ-MOLDADA, VOLUME DE CONCRETO DE 30 A 70 LITROS , TAXA DE AÇO APROXIMADA DE 70KG/M³. AF_01/2018</v>
      </c>
      <c r="G152" s="26" t="str">
        <f>_xlfn.XLOOKUP($C152,[23]PSP!$C:$C,[23]PSP!$G:$G)</f>
        <v>M3</v>
      </c>
      <c r="H152" s="53">
        <f>_xlfn.XLOOKUP($C152,[23]PSP!$C:$C,[23]PSP!$H:$H)</f>
        <v>278.53480000000002</v>
      </c>
      <c r="I152" s="28">
        <f>_xlfn.XLOOKUP($C152,[23]PSP!$C:$C,[23]PSP!$I:$I)</f>
        <v>661536.86</v>
      </c>
      <c r="J152" s="28">
        <f t="shared" si="686"/>
        <v>778430.42316200002</v>
      </c>
      <c r="K152" s="29"/>
      <c r="L152" s="54">
        <f>_xlfn.XLOOKUP($C152,[23]PSP!$C:$C,[23]PSP!$L:$L)</f>
        <v>278.53480000000002</v>
      </c>
      <c r="M152" s="27">
        <f>_xlfn.XLOOKUP($C152,[23]PSP!$C:$C,[23]PSP!$M:$M)</f>
        <v>2375.06</v>
      </c>
      <c r="N152" s="28">
        <f t="shared" si="687"/>
        <v>661536.86</v>
      </c>
      <c r="O152" s="29"/>
      <c r="P152" s="54">
        <f>_xlfn.XLOOKUP($C152,[23]PSP!$C:$C,[23]PSP!$P:$P)</f>
        <v>0</v>
      </c>
      <c r="Q152" s="27">
        <f>_xlfn.XLOOKUP($C152,[23]PSP!$C:$C,[23]PSP!$Q:$Q)</f>
        <v>2375.06</v>
      </c>
      <c r="R152" s="28">
        <f t="shared" si="688"/>
        <v>0</v>
      </c>
      <c r="S152" s="29"/>
      <c r="T152" s="54">
        <f>_xlfn.XLOOKUP($C152,[23]PSP!$C:$C,[23]PSP!$T:$T)</f>
        <v>0</v>
      </c>
      <c r="U152" s="27">
        <f>_xlfn.XLOOKUP($C152,[23]PSP!$C:$C,[23]PSP!$U:$U)</f>
        <v>2375.06</v>
      </c>
      <c r="V152" s="28">
        <f t="shared" si="689"/>
        <v>0</v>
      </c>
      <c r="W152" s="29"/>
      <c r="X152" s="54">
        <f>_xlfn.XLOOKUP($C152,[23]PSP!$C:$C,[23]PSP!$X:$X)</f>
        <v>0</v>
      </c>
      <c r="Y152" s="27">
        <f>_xlfn.XLOOKUP($C152,[23]PSP!$C:$C,[23]PSP!$Y:$Y)</f>
        <v>2375.06</v>
      </c>
      <c r="Z152" s="28">
        <f t="shared" si="690"/>
        <v>0</v>
      </c>
      <c r="AA152" s="29"/>
      <c r="AB152" s="54">
        <f>_xlfn.XLOOKUP($C152,[23]PSP!$C:$C,[23]PSP!$AB:$AB)</f>
        <v>0</v>
      </c>
      <c r="AC152" s="27">
        <f>_xlfn.XLOOKUP($C152,[23]PSP!$C:$C,[23]PSP!$AC:$AC)</f>
        <v>2375.06</v>
      </c>
      <c r="AD152" s="28">
        <f t="shared" si="691"/>
        <v>0</v>
      </c>
      <c r="AE152" s="29"/>
      <c r="AF152" s="54">
        <f>_xlfn.XLOOKUP($C152,[23]PSP!$C:$C,[23]PSP!$AF:$AF)</f>
        <v>0</v>
      </c>
      <c r="AG152" s="27">
        <f>_xlfn.XLOOKUP($C152,[23]PSP!$C:$C,[23]PSP!$AG:$AG)</f>
        <v>2375.06</v>
      </c>
      <c r="AH152" s="28">
        <f t="shared" si="692"/>
        <v>0</v>
      </c>
      <c r="AI152" s="29"/>
      <c r="AJ152" s="54">
        <f>_xlfn.XLOOKUP($C152,[23]PSP!$C:$C,[23]PSP!$AJ:$AJ)</f>
        <v>0</v>
      </c>
      <c r="AK152" s="27">
        <f>_xlfn.XLOOKUP($C152,[23]PSP!$C:$C,[23]PSP!$AK:$AK)</f>
        <v>2375.06</v>
      </c>
      <c r="AL152" s="28">
        <f t="shared" si="693"/>
        <v>0</v>
      </c>
      <c r="AM152" s="29"/>
      <c r="AN152" s="54">
        <f>_xlfn.XLOOKUP($C152,[23]PSP!$C:$C,[23]PSP!$AN:$AN)</f>
        <v>0</v>
      </c>
      <c r="AO152" s="27">
        <f>_xlfn.XLOOKUP($C152,[23]PSP!$C:$C,[23]PSP!$AO:$AO)</f>
        <v>2375.06</v>
      </c>
      <c r="AP152" s="28">
        <f t="shared" si="694"/>
        <v>0</v>
      </c>
      <c r="AQ152" s="29"/>
      <c r="AR152" s="54">
        <f>_xlfn.XLOOKUP($C152,[23]PSP!$C:$C,[23]PSP!$AR:$AR)</f>
        <v>0</v>
      </c>
      <c r="AS152" s="27">
        <f>_xlfn.XLOOKUP($C152,[23]PSP!$C:$C,[23]PSP!$AS:$AS)</f>
        <v>2375.06</v>
      </c>
      <c r="AT152" s="28">
        <f t="shared" si="695"/>
        <v>0</v>
      </c>
      <c r="AU152" s="29"/>
      <c r="AV152" s="54">
        <f>_xlfn.XLOOKUP($C152,[23]PSP!$C:$C,[23]PSP!$AV:$AV)</f>
        <v>0</v>
      </c>
      <c r="AW152" s="27">
        <f>_xlfn.XLOOKUP($C152,[23]PSP!$C:$C,[23]PSP!$AW:$AW)</f>
        <v>2375.06</v>
      </c>
      <c r="AX152" s="28">
        <f t="shared" si="696"/>
        <v>0</v>
      </c>
      <c r="AY152" s="29"/>
      <c r="AZ152" s="54">
        <f>_xlfn.XLOOKUP($C152,[23]PSP!$C:$C,[23]PSP!$AZ:$AZ)</f>
        <v>0</v>
      </c>
      <c r="BA152" s="27">
        <f>_xlfn.XLOOKUP($C152,[23]PSP!$C:$C,[23]PSP!$BA:$BA)</f>
        <v>2375.06</v>
      </c>
      <c r="BB152" s="28">
        <f t="shared" si="697"/>
        <v>0</v>
      </c>
      <c r="BC152" s="29"/>
      <c r="BD152" s="54">
        <f>_xlfn.XLOOKUP($C152,[23]PSP!$C:$C,[23]PSP!$BD:$BD)</f>
        <v>0</v>
      </c>
      <c r="BE152" s="27">
        <f>_xlfn.XLOOKUP($C152,[23]PSP!$C:$C,[23]PSP!$BE:$BE)</f>
        <v>2375.06</v>
      </c>
      <c r="BF152" s="28">
        <f t="shared" si="698"/>
        <v>0</v>
      </c>
      <c r="BG152" s="29"/>
      <c r="BH152" s="54">
        <f>_xlfn.XLOOKUP($C152,[23]PSP!$C:$C,[23]PSP!$BH:$BH)</f>
        <v>0</v>
      </c>
      <c r="BI152" s="27">
        <f>_xlfn.XLOOKUP($C152,[23]PSP!$C:$C,[23]PSP!$BI:$BI)</f>
        <v>2375.06</v>
      </c>
      <c r="BJ152" s="28">
        <f t="shared" si="699"/>
        <v>0</v>
      </c>
      <c r="BK152" s="29"/>
      <c r="BL152" s="54">
        <f>_xlfn.XLOOKUP($C152,[23]PSP!$C:$C,[23]PSP!$BL:$BL)</f>
        <v>0</v>
      </c>
      <c r="BM152" s="27">
        <f>_xlfn.XLOOKUP($C152,[23]PSP!$C:$C,[23]PSP!$BM:$BM)</f>
        <v>2375.06</v>
      </c>
      <c r="BN152" s="28">
        <f t="shared" si="700"/>
        <v>0</v>
      </c>
      <c r="BO152" s="29"/>
      <c r="BP152" s="54">
        <f>_xlfn.XLOOKUP($C152,[23]PSP!$C:$C,[23]PSP!$BP:$BP)</f>
        <v>0</v>
      </c>
      <c r="BQ152" s="27">
        <f>_xlfn.XLOOKUP($C152,[23]PSP!$C:$C,[23]PSP!$BQ:$BQ)</f>
        <v>2375.06</v>
      </c>
      <c r="BR152" s="28">
        <f t="shared" si="701"/>
        <v>0</v>
      </c>
      <c r="BS152" s="29"/>
      <c r="BT152" s="54">
        <f>_xlfn.XLOOKUP($C152,[23]PSP!$C:$C,[23]PSP!$BT:$BT)</f>
        <v>0</v>
      </c>
      <c r="BU152" s="27">
        <f>_xlfn.XLOOKUP($C152,[23]PSP!$C:$C,[23]PSP!$BU:$BU)</f>
        <v>2375.06</v>
      </c>
      <c r="BV152" s="28">
        <f t="shared" si="702"/>
        <v>0</v>
      </c>
      <c r="BW152" s="29"/>
      <c r="BX152" s="54">
        <f>_xlfn.XLOOKUP($C152,[23]PSP!$C:$C,[23]PSP!$BX:$BX)</f>
        <v>0</v>
      </c>
      <c r="BY152" s="27">
        <f>_xlfn.XLOOKUP($C152,[23]PSP!$C:$C,[23]PSP!$BY:$BY)</f>
        <v>2375.06</v>
      </c>
      <c r="BZ152" s="28">
        <f t="shared" si="703"/>
        <v>0</v>
      </c>
      <c r="CA152" s="29"/>
      <c r="CB152" s="54">
        <f>_xlfn.XLOOKUP($C152,[23]PSP!$C:$C,[23]PSP!$CB:$CB)</f>
        <v>0</v>
      </c>
      <c r="CC152" s="27">
        <f>_xlfn.XLOOKUP($C152,[23]PSP!$C:$C,[23]PSP!$CC:$CC)</f>
        <v>2375.06</v>
      </c>
      <c r="CD152" s="28">
        <f t="shared" si="704"/>
        <v>0</v>
      </c>
      <c r="CE152" s="29"/>
      <c r="CF152" s="54">
        <f>_xlfn.XLOOKUP($C152,[23]PSP!$C:$C,[23]PSP!$CF:$CF)</f>
        <v>0</v>
      </c>
      <c r="CG152" s="27">
        <f>_xlfn.XLOOKUP($C152,[23]PSP!$C:$C,[23]PSP!$CG:$CG)</f>
        <v>2375.06</v>
      </c>
      <c r="CH152" s="28">
        <f t="shared" si="705"/>
        <v>0</v>
      </c>
      <c r="CI152" s="29"/>
      <c r="CJ152" s="54">
        <f>_xlfn.XLOOKUP($C152,[23]PSP!$C:$C,[23]PSP!$CJ:$CJ)</f>
        <v>0</v>
      </c>
      <c r="CK152" s="27">
        <f>_xlfn.XLOOKUP($C152,[23]PSP!$C:$C,[23]PSP!$CK:$CK)</f>
        <v>2375.06</v>
      </c>
      <c r="CL152" s="28">
        <f t="shared" si="706"/>
        <v>0</v>
      </c>
      <c r="CM152" s="29"/>
      <c r="CN152" s="54">
        <f>_xlfn.XLOOKUP($C152,[23]PSP!$C:$C,[23]PSP!$CN:$CN)</f>
        <v>0</v>
      </c>
      <c r="CO152" s="27">
        <f>_xlfn.XLOOKUP($C152,[23]PSP!$C:$C,[23]PSP!$CO:$CO)</f>
        <v>2375.06</v>
      </c>
      <c r="CP152" s="28">
        <f t="shared" si="707"/>
        <v>0</v>
      </c>
      <c r="CQ152" s="29"/>
      <c r="CR152" s="54">
        <f>_xlfn.XLOOKUP($C152,[23]PSP!$C:$C,[23]PSP!$CR:$CR)</f>
        <v>0</v>
      </c>
      <c r="CS152" s="27">
        <f>_xlfn.XLOOKUP($C152,[23]PSP!$C:$C,[23]PSP!$CS:$CS)</f>
        <v>2375.06</v>
      </c>
      <c r="CT152" s="28">
        <f t="shared" si="708"/>
        <v>0</v>
      </c>
      <c r="CU152" s="29"/>
      <c r="CV152" s="54">
        <f>_xlfn.XLOOKUP($C152,[23]PSP!$C:$C,[23]PSP!$CV:$CV)</f>
        <v>0</v>
      </c>
      <c r="CW152" s="27">
        <f>_xlfn.XLOOKUP($C152,[23]PSP!$C:$C,[23]PSP!$CW:$CW)</f>
        <v>2375.06</v>
      </c>
      <c r="CX152" s="28">
        <f t="shared" si="709"/>
        <v>0</v>
      </c>
      <c r="CY152" s="29"/>
      <c r="CZ152" s="54">
        <f>_xlfn.XLOOKUP($C152,[23]PSP!$C:$C,[23]PSP!$CZ:$CZ)</f>
        <v>0</v>
      </c>
      <c r="DA152" s="27">
        <f>_xlfn.XLOOKUP($C152,[23]PSP!$C:$C,[23]PSP!$DA:$DA)</f>
        <v>2375.06</v>
      </c>
      <c r="DB152" s="28">
        <f t="shared" si="710"/>
        <v>0</v>
      </c>
      <c r="DC152" s="29"/>
      <c r="DD152" s="54">
        <f>_xlfn.XLOOKUP($C152,[23]PSP!$C:$C,[23]PSP!$DD:$DD)</f>
        <v>0</v>
      </c>
      <c r="DE152" s="27">
        <f>_xlfn.XLOOKUP($C152,[23]PSP!$C:$C,[23]PSP!$DE:$DE)</f>
        <v>2375.06</v>
      </c>
      <c r="DF152" s="28">
        <f t="shared" si="711"/>
        <v>0</v>
      </c>
      <c r="DG152" s="29"/>
      <c r="DH152" s="54">
        <f>_xlfn.XLOOKUP($C152,[23]PSP!$C:$C,[23]PSP!$DH:$DH)</f>
        <v>0</v>
      </c>
      <c r="DI152" s="27">
        <f>_xlfn.XLOOKUP($C152,[23]PSP!$C:$C,[23]PSP!$DI:$DI)</f>
        <v>2375.06</v>
      </c>
      <c r="DJ152" s="28">
        <f t="shared" si="712"/>
        <v>0</v>
      </c>
      <c r="DK152" s="29"/>
      <c r="DL152" s="54">
        <f>_xlfn.XLOOKUP($C152,[23]PSP!$C:$C,[23]PSP!$DL:$DL)</f>
        <v>0</v>
      </c>
      <c r="DM152" s="27">
        <f>_xlfn.XLOOKUP($C152,[23]PSP!$C:$C,[23]PSP!$DM:$DM)</f>
        <v>2375.06</v>
      </c>
      <c r="DN152" s="28">
        <f t="shared" si="713"/>
        <v>0</v>
      </c>
      <c r="DO152" s="29"/>
      <c r="DP152" s="54">
        <f>_xlfn.XLOOKUP($C152,[23]PSP!$C:$C,[23]PSP!$DP:$DP)</f>
        <v>0</v>
      </c>
      <c r="DQ152" s="27">
        <f>_xlfn.XLOOKUP($C152,[23]PSP!$C:$C,[23]PSP!$DQ:$DQ)</f>
        <v>2375.06</v>
      </c>
      <c r="DR152" s="28">
        <f t="shared" si="714"/>
        <v>0</v>
      </c>
      <c r="DS152" s="29"/>
      <c r="DT152" s="54">
        <f>_xlfn.XLOOKUP($C152,[23]PSP!$C:$C,[23]PSP!$DT:$DT)</f>
        <v>0</v>
      </c>
      <c r="DU152" s="27">
        <f>_xlfn.XLOOKUP($C152,[23]PSP!$C:$C,[23]PSP!$DU:$DU)</f>
        <v>2375.06</v>
      </c>
      <c r="DV152" s="28">
        <f t="shared" si="715"/>
        <v>0</v>
      </c>
      <c r="DW152" s="29"/>
      <c r="DX152" s="54">
        <f>_xlfn.XLOOKUP($C152,[23]PSP!$C:$C,[23]PSP!$DX:$DX)</f>
        <v>0</v>
      </c>
      <c r="DY152" s="27">
        <f>_xlfn.XLOOKUP($C152,[23]PSP!$C:$C,[23]PSP!$DY:$DY)</f>
        <v>2375.06</v>
      </c>
      <c r="DZ152" s="28">
        <f t="shared" si="716"/>
        <v>0</v>
      </c>
      <c r="EA152" s="29"/>
      <c r="EB152" s="54">
        <f>_xlfn.XLOOKUP($C152,[23]PSP!$C:$C,[23]PSP!$EB:$EB)</f>
        <v>0</v>
      </c>
      <c r="EC152" s="27">
        <f>_xlfn.XLOOKUP($C152,[23]PSP!$C:$C,[23]PSP!$EC:$EC)</f>
        <v>2375.06</v>
      </c>
      <c r="ED152" s="28">
        <f t="shared" si="717"/>
        <v>0</v>
      </c>
      <c r="EE152" s="29"/>
      <c r="EF152" s="54">
        <f>_xlfn.XLOOKUP($C152,[23]PSP!$C:$C,[23]PSP!$EF:$EF)</f>
        <v>0</v>
      </c>
      <c r="EG152" s="27">
        <f>_xlfn.XLOOKUP($C152,[23]PSP!$C:$C,[23]PSP!$EG:$EG)</f>
        <v>2375.06</v>
      </c>
      <c r="EH152" s="28">
        <f t="shared" si="718"/>
        <v>0</v>
      </c>
      <c r="EI152" s="29"/>
      <c r="EJ152" s="54">
        <f>_xlfn.XLOOKUP($C152,[23]PSP!$C:$C,[23]PSP!$EJ:$EJ)</f>
        <v>0</v>
      </c>
      <c r="EK152" s="27">
        <f>_xlfn.XLOOKUP($C152,[23]PSP!$C:$C,[23]PSP!$EK:$EK)</f>
        <v>2375.06</v>
      </c>
      <c r="EL152" s="28">
        <f t="shared" si="719"/>
        <v>0</v>
      </c>
      <c r="EM152" s="29"/>
      <c r="EN152" s="108"/>
      <c r="EO152" s="29">
        <f t="shared" si="683"/>
        <v>661536.86</v>
      </c>
      <c r="EP152" s="29">
        <f t="shared" si="684"/>
        <v>661536.86</v>
      </c>
      <c r="EQ152" s="4" t="b">
        <f t="shared" si="720"/>
        <v>1</v>
      </c>
      <c r="ES152" s="118">
        <f t="shared" si="613"/>
        <v>1.1767000000000001</v>
      </c>
    </row>
    <row r="153" spans="3:149" ht="21" x14ac:dyDescent="0.25">
      <c r="C153" s="24" t="s">
        <v>1140</v>
      </c>
      <c r="D153" s="43">
        <f>_xlfn.XLOOKUP($C153,[23]PSP!$C:$C,[23]PSP!$D:$D)</f>
        <v>1106088</v>
      </c>
      <c r="E153" s="24" t="str">
        <f>_xlfn.XLOOKUP($C153,[23]PSP!$C:$C,[23]PSP!$E:$E)</f>
        <v>SICRO SERVIÇO</v>
      </c>
      <c r="F153" s="25" t="str">
        <f>_xlfn.XLOOKUP($C153,[23]PSP!$C:$C,[23]PSP!$F:$F)</f>
        <v>LANÇAMENTO MECÂNICO DE CONCRETO COM BOMBA REBOCÁVEL COM CAPACIDADE DE 30 M³/H - CONFECÇÃO EM CENTRAL DOSADORA DE 30 M³/H</v>
      </c>
      <c r="G153" s="26" t="str">
        <f>_xlfn.XLOOKUP($C153,[23]PSP!$C:$C,[23]PSP!$G:$G)</f>
        <v>M³</v>
      </c>
      <c r="H153" s="53">
        <f>_xlfn.XLOOKUP($C153,[23]PSP!$C:$C,[23]PSP!$H:$H)</f>
        <v>29.76</v>
      </c>
      <c r="I153" s="28">
        <f>_xlfn.XLOOKUP($C153,[23]PSP!$C:$C,[23]PSP!$I:$I)</f>
        <v>983.56</v>
      </c>
      <c r="J153" s="28">
        <f t="shared" si="686"/>
        <v>1157.3550520000001</v>
      </c>
      <c r="K153" s="29"/>
      <c r="L153" s="54">
        <f>_xlfn.XLOOKUP($C153,[23]PSP!$C:$C,[23]PSP!$L:$L)</f>
        <v>29.76</v>
      </c>
      <c r="M153" s="27">
        <f>_xlfn.XLOOKUP($C153,[23]PSP!$C:$C,[23]PSP!$M:$M)</f>
        <v>33.049999999999997</v>
      </c>
      <c r="N153" s="28">
        <f t="shared" si="687"/>
        <v>983.56</v>
      </c>
      <c r="O153" s="29"/>
      <c r="P153" s="54">
        <f>_xlfn.XLOOKUP($C153,[23]PSP!$C:$C,[23]PSP!$P:$P)</f>
        <v>0</v>
      </c>
      <c r="Q153" s="27">
        <f>_xlfn.XLOOKUP($C153,[23]PSP!$C:$C,[23]PSP!$Q:$Q)</f>
        <v>33.049999999999997</v>
      </c>
      <c r="R153" s="28">
        <f t="shared" si="688"/>
        <v>0</v>
      </c>
      <c r="S153" s="29"/>
      <c r="T153" s="54">
        <f>_xlfn.XLOOKUP($C153,[23]PSP!$C:$C,[23]PSP!$T:$T)</f>
        <v>0</v>
      </c>
      <c r="U153" s="27">
        <f>_xlfn.XLOOKUP($C153,[23]PSP!$C:$C,[23]PSP!$U:$U)</f>
        <v>33.049999999999997</v>
      </c>
      <c r="V153" s="28">
        <f t="shared" si="689"/>
        <v>0</v>
      </c>
      <c r="W153" s="29"/>
      <c r="X153" s="54">
        <f>_xlfn.XLOOKUP($C153,[23]PSP!$C:$C,[23]PSP!$X:$X)</f>
        <v>0</v>
      </c>
      <c r="Y153" s="27">
        <f>_xlfn.XLOOKUP($C153,[23]PSP!$C:$C,[23]PSP!$Y:$Y)</f>
        <v>33.049999999999997</v>
      </c>
      <c r="Z153" s="28">
        <f t="shared" si="690"/>
        <v>0</v>
      </c>
      <c r="AA153" s="29"/>
      <c r="AB153" s="54">
        <f>_xlfn.XLOOKUP($C153,[23]PSP!$C:$C,[23]PSP!$AB:$AB)</f>
        <v>0</v>
      </c>
      <c r="AC153" s="27">
        <f>_xlfn.XLOOKUP($C153,[23]PSP!$C:$C,[23]PSP!$AC:$AC)</f>
        <v>33.049999999999997</v>
      </c>
      <c r="AD153" s="28">
        <f t="shared" si="691"/>
        <v>0</v>
      </c>
      <c r="AE153" s="29"/>
      <c r="AF153" s="54">
        <f>_xlfn.XLOOKUP($C153,[23]PSP!$C:$C,[23]PSP!$AF:$AF)</f>
        <v>0</v>
      </c>
      <c r="AG153" s="27">
        <f>_xlfn.XLOOKUP($C153,[23]PSP!$C:$C,[23]PSP!$AG:$AG)</f>
        <v>33.049999999999997</v>
      </c>
      <c r="AH153" s="28">
        <f t="shared" si="692"/>
        <v>0</v>
      </c>
      <c r="AI153" s="29"/>
      <c r="AJ153" s="54">
        <f>_xlfn.XLOOKUP($C153,[23]PSP!$C:$C,[23]PSP!$AJ:$AJ)</f>
        <v>0</v>
      </c>
      <c r="AK153" s="27">
        <f>_xlfn.XLOOKUP($C153,[23]PSP!$C:$C,[23]PSP!$AK:$AK)</f>
        <v>33.049999999999997</v>
      </c>
      <c r="AL153" s="28">
        <f t="shared" si="693"/>
        <v>0</v>
      </c>
      <c r="AM153" s="29"/>
      <c r="AN153" s="54">
        <f>_xlfn.XLOOKUP($C153,[23]PSP!$C:$C,[23]PSP!$AN:$AN)</f>
        <v>0</v>
      </c>
      <c r="AO153" s="27">
        <f>_xlfn.XLOOKUP($C153,[23]PSP!$C:$C,[23]PSP!$AO:$AO)</f>
        <v>33.049999999999997</v>
      </c>
      <c r="AP153" s="28">
        <f t="shared" si="694"/>
        <v>0</v>
      </c>
      <c r="AQ153" s="29"/>
      <c r="AR153" s="54">
        <f>_xlfn.XLOOKUP($C153,[23]PSP!$C:$C,[23]PSP!$AR:$AR)</f>
        <v>0</v>
      </c>
      <c r="AS153" s="27">
        <f>_xlfn.XLOOKUP($C153,[23]PSP!$C:$C,[23]PSP!$AS:$AS)</f>
        <v>33.049999999999997</v>
      </c>
      <c r="AT153" s="28">
        <f t="shared" si="695"/>
        <v>0</v>
      </c>
      <c r="AU153" s="29"/>
      <c r="AV153" s="54">
        <f>_xlfn.XLOOKUP($C153,[23]PSP!$C:$C,[23]PSP!$AV:$AV)</f>
        <v>0</v>
      </c>
      <c r="AW153" s="27">
        <f>_xlfn.XLOOKUP($C153,[23]PSP!$C:$C,[23]PSP!$AW:$AW)</f>
        <v>33.049999999999997</v>
      </c>
      <c r="AX153" s="28">
        <f t="shared" si="696"/>
        <v>0</v>
      </c>
      <c r="AY153" s="29"/>
      <c r="AZ153" s="54">
        <f>_xlfn.XLOOKUP($C153,[23]PSP!$C:$C,[23]PSP!$AZ:$AZ)</f>
        <v>0</v>
      </c>
      <c r="BA153" s="27">
        <f>_xlfn.XLOOKUP($C153,[23]PSP!$C:$C,[23]PSP!$BA:$BA)</f>
        <v>33.049999999999997</v>
      </c>
      <c r="BB153" s="28">
        <f t="shared" si="697"/>
        <v>0</v>
      </c>
      <c r="BC153" s="29"/>
      <c r="BD153" s="54">
        <f>_xlfn.XLOOKUP($C153,[23]PSP!$C:$C,[23]PSP!$BD:$BD)</f>
        <v>0</v>
      </c>
      <c r="BE153" s="27">
        <f>_xlfn.XLOOKUP($C153,[23]PSP!$C:$C,[23]PSP!$BE:$BE)</f>
        <v>33.049999999999997</v>
      </c>
      <c r="BF153" s="28">
        <f t="shared" si="698"/>
        <v>0</v>
      </c>
      <c r="BG153" s="29"/>
      <c r="BH153" s="54">
        <f>_xlfn.XLOOKUP($C153,[23]PSP!$C:$C,[23]PSP!$BH:$BH)</f>
        <v>0</v>
      </c>
      <c r="BI153" s="27">
        <f>_xlfn.XLOOKUP($C153,[23]PSP!$C:$C,[23]PSP!$BI:$BI)</f>
        <v>33.049999999999997</v>
      </c>
      <c r="BJ153" s="28">
        <f t="shared" si="699"/>
        <v>0</v>
      </c>
      <c r="BK153" s="29"/>
      <c r="BL153" s="54">
        <f>_xlfn.XLOOKUP($C153,[23]PSP!$C:$C,[23]PSP!$BL:$BL)</f>
        <v>0</v>
      </c>
      <c r="BM153" s="27">
        <f>_xlfn.XLOOKUP($C153,[23]PSP!$C:$C,[23]PSP!$BM:$BM)</f>
        <v>33.049999999999997</v>
      </c>
      <c r="BN153" s="28">
        <f t="shared" si="700"/>
        <v>0</v>
      </c>
      <c r="BO153" s="29"/>
      <c r="BP153" s="54">
        <f>_xlfn.XLOOKUP($C153,[23]PSP!$C:$C,[23]PSP!$BP:$BP)</f>
        <v>0</v>
      </c>
      <c r="BQ153" s="27">
        <f>_xlfn.XLOOKUP($C153,[23]PSP!$C:$C,[23]PSP!$BQ:$BQ)</f>
        <v>33.049999999999997</v>
      </c>
      <c r="BR153" s="28">
        <f t="shared" si="701"/>
        <v>0</v>
      </c>
      <c r="BS153" s="29"/>
      <c r="BT153" s="54">
        <f>_xlfn.XLOOKUP($C153,[23]PSP!$C:$C,[23]PSP!$BT:$BT)</f>
        <v>0</v>
      </c>
      <c r="BU153" s="27">
        <f>_xlfn.XLOOKUP($C153,[23]PSP!$C:$C,[23]PSP!$BU:$BU)</f>
        <v>33.049999999999997</v>
      </c>
      <c r="BV153" s="28">
        <f t="shared" si="702"/>
        <v>0</v>
      </c>
      <c r="BW153" s="29"/>
      <c r="BX153" s="54">
        <f>_xlfn.XLOOKUP($C153,[23]PSP!$C:$C,[23]PSP!$BX:$BX)</f>
        <v>0</v>
      </c>
      <c r="BY153" s="27">
        <f>_xlfn.XLOOKUP($C153,[23]PSP!$C:$C,[23]PSP!$BY:$BY)</f>
        <v>33.049999999999997</v>
      </c>
      <c r="BZ153" s="28">
        <f t="shared" si="703"/>
        <v>0</v>
      </c>
      <c r="CA153" s="29"/>
      <c r="CB153" s="54">
        <f>_xlfn.XLOOKUP($C153,[23]PSP!$C:$C,[23]PSP!$CB:$CB)</f>
        <v>0</v>
      </c>
      <c r="CC153" s="27">
        <f>_xlfn.XLOOKUP($C153,[23]PSP!$C:$C,[23]PSP!$CC:$CC)</f>
        <v>33.049999999999997</v>
      </c>
      <c r="CD153" s="28">
        <f t="shared" si="704"/>
        <v>0</v>
      </c>
      <c r="CE153" s="29"/>
      <c r="CF153" s="54">
        <f>_xlfn.XLOOKUP($C153,[23]PSP!$C:$C,[23]PSP!$CF:$CF)</f>
        <v>0</v>
      </c>
      <c r="CG153" s="27">
        <f>_xlfn.XLOOKUP($C153,[23]PSP!$C:$C,[23]PSP!$CG:$CG)</f>
        <v>33.049999999999997</v>
      </c>
      <c r="CH153" s="28">
        <f t="shared" si="705"/>
        <v>0</v>
      </c>
      <c r="CI153" s="29"/>
      <c r="CJ153" s="54">
        <f>_xlfn.XLOOKUP($C153,[23]PSP!$C:$C,[23]PSP!$CJ:$CJ)</f>
        <v>0</v>
      </c>
      <c r="CK153" s="27">
        <f>_xlfn.XLOOKUP($C153,[23]PSP!$C:$C,[23]PSP!$CK:$CK)</f>
        <v>33.049999999999997</v>
      </c>
      <c r="CL153" s="28">
        <f t="shared" si="706"/>
        <v>0</v>
      </c>
      <c r="CM153" s="29"/>
      <c r="CN153" s="54">
        <f>_xlfn.XLOOKUP($C153,[23]PSP!$C:$C,[23]PSP!$CN:$CN)</f>
        <v>0</v>
      </c>
      <c r="CO153" s="27">
        <f>_xlfn.XLOOKUP($C153,[23]PSP!$C:$C,[23]PSP!$CO:$CO)</f>
        <v>33.049999999999997</v>
      </c>
      <c r="CP153" s="28">
        <f t="shared" si="707"/>
        <v>0</v>
      </c>
      <c r="CQ153" s="29"/>
      <c r="CR153" s="54">
        <f>_xlfn.XLOOKUP($C153,[23]PSP!$C:$C,[23]PSP!$CR:$CR)</f>
        <v>0</v>
      </c>
      <c r="CS153" s="27">
        <f>_xlfn.XLOOKUP($C153,[23]PSP!$C:$C,[23]PSP!$CS:$CS)</f>
        <v>33.049999999999997</v>
      </c>
      <c r="CT153" s="28">
        <f t="shared" si="708"/>
        <v>0</v>
      </c>
      <c r="CU153" s="29"/>
      <c r="CV153" s="54">
        <f>_xlfn.XLOOKUP($C153,[23]PSP!$C:$C,[23]PSP!$CV:$CV)</f>
        <v>0</v>
      </c>
      <c r="CW153" s="27">
        <f>_xlfn.XLOOKUP($C153,[23]PSP!$C:$C,[23]PSP!$CW:$CW)</f>
        <v>33.049999999999997</v>
      </c>
      <c r="CX153" s="28">
        <f t="shared" si="709"/>
        <v>0</v>
      </c>
      <c r="CY153" s="29"/>
      <c r="CZ153" s="54">
        <f>_xlfn.XLOOKUP($C153,[23]PSP!$C:$C,[23]PSP!$CZ:$CZ)</f>
        <v>0</v>
      </c>
      <c r="DA153" s="27">
        <f>_xlfn.XLOOKUP($C153,[23]PSP!$C:$C,[23]PSP!$DA:$DA)</f>
        <v>33.049999999999997</v>
      </c>
      <c r="DB153" s="28">
        <f t="shared" si="710"/>
        <v>0</v>
      </c>
      <c r="DC153" s="29"/>
      <c r="DD153" s="54">
        <f>_xlfn.XLOOKUP($C153,[23]PSP!$C:$C,[23]PSP!$DD:$DD)</f>
        <v>0</v>
      </c>
      <c r="DE153" s="27">
        <f>_xlfn.XLOOKUP($C153,[23]PSP!$C:$C,[23]PSP!$DE:$DE)</f>
        <v>33.049999999999997</v>
      </c>
      <c r="DF153" s="28">
        <f t="shared" si="711"/>
        <v>0</v>
      </c>
      <c r="DG153" s="29"/>
      <c r="DH153" s="54">
        <f>_xlfn.XLOOKUP($C153,[23]PSP!$C:$C,[23]PSP!$DH:$DH)</f>
        <v>0</v>
      </c>
      <c r="DI153" s="27">
        <f>_xlfn.XLOOKUP($C153,[23]PSP!$C:$C,[23]PSP!$DI:$DI)</f>
        <v>33.049999999999997</v>
      </c>
      <c r="DJ153" s="28">
        <f t="shared" si="712"/>
        <v>0</v>
      </c>
      <c r="DK153" s="29"/>
      <c r="DL153" s="54">
        <f>_xlfn.XLOOKUP($C153,[23]PSP!$C:$C,[23]PSP!$DL:$DL)</f>
        <v>0</v>
      </c>
      <c r="DM153" s="27">
        <f>_xlfn.XLOOKUP($C153,[23]PSP!$C:$C,[23]PSP!$DM:$DM)</f>
        <v>33.049999999999997</v>
      </c>
      <c r="DN153" s="28">
        <f t="shared" si="713"/>
        <v>0</v>
      </c>
      <c r="DO153" s="29"/>
      <c r="DP153" s="54">
        <f>_xlfn.XLOOKUP($C153,[23]PSP!$C:$C,[23]PSP!$DP:$DP)</f>
        <v>0</v>
      </c>
      <c r="DQ153" s="27">
        <f>_xlfn.XLOOKUP($C153,[23]PSP!$C:$C,[23]PSP!$DQ:$DQ)</f>
        <v>33.049999999999997</v>
      </c>
      <c r="DR153" s="28">
        <f t="shared" si="714"/>
        <v>0</v>
      </c>
      <c r="DS153" s="29"/>
      <c r="DT153" s="54">
        <f>_xlfn.XLOOKUP($C153,[23]PSP!$C:$C,[23]PSP!$DT:$DT)</f>
        <v>0</v>
      </c>
      <c r="DU153" s="27">
        <f>_xlfn.XLOOKUP($C153,[23]PSP!$C:$C,[23]PSP!$DU:$DU)</f>
        <v>33.049999999999997</v>
      </c>
      <c r="DV153" s="28">
        <f t="shared" si="715"/>
        <v>0</v>
      </c>
      <c r="DW153" s="29"/>
      <c r="DX153" s="54">
        <f>_xlfn.XLOOKUP($C153,[23]PSP!$C:$C,[23]PSP!$DX:$DX)</f>
        <v>0</v>
      </c>
      <c r="DY153" s="27">
        <f>_xlfn.XLOOKUP($C153,[23]PSP!$C:$C,[23]PSP!$DY:$DY)</f>
        <v>33.049999999999997</v>
      </c>
      <c r="DZ153" s="28">
        <f t="shared" si="716"/>
        <v>0</v>
      </c>
      <c r="EA153" s="29"/>
      <c r="EB153" s="54">
        <f>_xlfn.XLOOKUP($C153,[23]PSP!$C:$C,[23]PSP!$EB:$EB)</f>
        <v>0</v>
      </c>
      <c r="EC153" s="27">
        <f>_xlfn.XLOOKUP($C153,[23]PSP!$C:$C,[23]PSP!$EC:$EC)</f>
        <v>33.049999999999997</v>
      </c>
      <c r="ED153" s="28">
        <f t="shared" si="717"/>
        <v>0</v>
      </c>
      <c r="EE153" s="29"/>
      <c r="EF153" s="54">
        <f>_xlfn.XLOOKUP($C153,[23]PSP!$C:$C,[23]PSP!$EF:$EF)</f>
        <v>0</v>
      </c>
      <c r="EG153" s="27">
        <f>_xlfn.XLOOKUP($C153,[23]PSP!$C:$C,[23]PSP!$EG:$EG)</f>
        <v>33.049999999999997</v>
      </c>
      <c r="EH153" s="28">
        <f t="shared" si="718"/>
        <v>0</v>
      </c>
      <c r="EI153" s="29"/>
      <c r="EJ153" s="54">
        <f>_xlfn.XLOOKUP($C153,[23]PSP!$C:$C,[23]PSP!$EJ:$EJ)</f>
        <v>0</v>
      </c>
      <c r="EK153" s="27">
        <f>_xlfn.XLOOKUP($C153,[23]PSP!$C:$C,[23]PSP!$EK:$EK)</f>
        <v>33.049999999999997</v>
      </c>
      <c r="EL153" s="28">
        <f t="shared" si="719"/>
        <v>0</v>
      </c>
      <c r="EM153" s="29"/>
      <c r="EN153" s="108"/>
      <c r="EO153" s="29">
        <f t="shared" si="683"/>
        <v>983.56</v>
      </c>
      <c r="EP153" s="29">
        <f t="shared" si="684"/>
        <v>983.56</v>
      </c>
      <c r="EQ153" s="4" t="b">
        <f t="shared" si="720"/>
        <v>1</v>
      </c>
      <c r="ES153" s="118">
        <f t="shared" si="613"/>
        <v>1.1767000000000001</v>
      </c>
    </row>
    <row r="154" spans="3:149" ht="21" x14ac:dyDescent="0.25">
      <c r="C154" s="24" t="s">
        <v>1141</v>
      </c>
      <c r="D154" s="43">
        <f>_xlfn.XLOOKUP($C154,[23]PSP!$C:$C,[23]PSP!$D:$D)</f>
        <v>3106427</v>
      </c>
      <c r="E154" s="24" t="str">
        <f>_xlfn.XLOOKUP($C154,[23]PSP!$C:$C,[23]PSP!$E:$E)</f>
        <v>SICRO SERVIÇO</v>
      </c>
      <c r="F154" s="25" t="str">
        <f>_xlfn.XLOOKUP($C154,[23]PSP!$C:$C,[23]PSP!$F:$F)</f>
        <v>FÔRMA METÁLICA PARA VIGA DE CONCRETO PRÉ-MOLDADA PROTENDIDA PARA OAE - UTILIZAÇÃO DE 20 VEZES - CONFECÇÃO, INSTALAÇÃO E RETIRADA</v>
      </c>
      <c r="G154" s="26" t="str">
        <f>_xlfn.XLOOKUP($C154,[23]PSP!$C:$C,[23]PSP!$G:$G)</f>
        <v>M²</v>
      </c>
      <c r="H154" s="53">
        <f>_xlfn.XLOOKUP($C154,[23]PSP!$C:$C,[23]PSP!$H:$H)</f>
        <v>278.53480000000002</v>
      </c>
      <c r="I154" s="28">
        <f>_xlfn.XLOOKUP($C154,[23]PSP!$C:$C,[23]PSP!$I:$I)</f>
        <v>16057.53</v>
      </c>
      <c r="J154" s="28">
        <f t="shared" si="686"/>
        <v>18894.895551000001</v>
      </c>
      <c r="K154" s="29"/>
      <c r="L154" s="54">
        <f>_xlfn.XLOOKUP($C154,[23]PSP!$C:$C,[23]PSP!$L:$L)</f>
        <v>278.53480000000002</v>
      </c>
      <c r="M154" s="27">
        <f>_xlfn.XLOOKUP($C154,[23]PSP!$C:$C,[23]PSP!$M:$M)</f>
        <v>57.65</v>
      </c>
      <c r="N154" s="28">
        <f t="shared" si="687"/>
        <v>16057.53</v>
      </c>
      <c r="O154" s="29"/>
      <c r="P154" s="54">
        <f>_xlfn.XLOOKUP($C154,[23]PSP!$C:$C,[23]PSP!$P:$P)</f>
        <v>0</v>
      </c>
      <c r="Q154" s="27">
        <f>_xlfn.XLOOKUP($C154,[23]PSP!$C:$C,[23]PSP!$Q:$Q)</f>
        <v>57.65</v>
      </c>
      <c r="R154" s="28">
        <f t="shared" si="688"/>
        <v>0</v>
      </c>
      <c r="S154" s="29"/>
      <c r="T154" s="54">
        <f>_xlfn.XLOOKUP($C154,[23]PSP!$C:$C,[23]PSP!$T:$T)</f>
        <v>0</v>
      </c>
      <c r="U154" s="27">
        <f>_xlfn.XLOOKUP($C154,[23]PSP!$C:$C,[23]PSP!$U:$U)</f>
        <v>57.65</v>
      </c>
      <c r="V154" s="28">
        <f t="shared" si="689"/>
        <v>0</v>
      </c>
      <c r="W154" s="29"/>
      <c r="X154" s="54">
        <f>_xlfn.XLOOKUP($C154,[23]PSP!$C:$C,[23]PSP!$X:$X)</f>
        <v>0</v>
      </c>
      <c r="Y154" s="27">
        <f>_xlfn.XLOOKUP($C154,[23]PSP!$C:$C,[23]PSP!$Y:$Y)</f>
        <v>57.65</v>
      </c>
      <c r="Z154" s="28">
        <f t="shared" si="690"/>
        <v>0</v>
      </c>
      <c r="AA154" s="29"/>
      <c r="AB154" s="54">
        <f>_xlfn.XLOOKUP($C154,[23]PSP!$C:$C,[23]PSP!$AB:$AB)</f>
        <v>0</v>
      </c>
      <c r="AC154" s="27">
        <f>_xlfn.XLOOKUP($C154,[23]PSP!$C:$C,[23]PSP!$AC:$AC)</f>
        <v>57.65</v>
      </c>
      <c r="AD154" s="28">
        <f t="shared" si="691"/>
        <v>0</v>
      </c>
      <c r="AE154" s="29"/>
      <c r="AF154" s="54">
        <f>_xlfn.XLOOKUP($C154,[23]PSP!$C:$C,[23]PSP!$AF:$AF)</f>
        <v>0</v>
      </c>
      <c r="AG154" s="27">
        <f>_xlfn.XLOOKUP($C154,[23]PSP!$C:$C,[23]PSP!$AG:$AG)</f>
        <v>57.65</v>
      </c>
      <c r="AH154" s="28">
        <f t="shared" si="692"/>
        <v>0</v>
      </c>
      <c r="AI154" s="29"/>
      <c r="AJ154" s="54">
        <f>_xlfn.XLOOKUP($C154,[23]PSP!$C:$C,[23]PSP!$AJ:$AJ)</f>
        <v>0</v>
      </c>
      <c r="AK154" s="27">
        <f>_xlfn.XLOOKUP($C154,[23]PSP!$C:$C,[23]PSP!$AK:$AK)</f>
        <v>57.65</v>
      </c>
      <c r="AL154" s="28">
        <f t="shared" si="693"/>
        <v>0</v>
      </c>
      <c r="AM154" s="29"/>
      <c r="AN154" s="54">
        <f>_xlfn.XLOOKUP($C154,[23]PSP!$C:$C,[23]PSP!$AN:$AN)</f>
        <v>0</v>
      </c>
      <c r="AO154" s="27">
        <f>_xlfn.XLOOKUP($C154,[23]PSP!$C:$C,[23]PSP!$AO:$AO)</f>
        <v>57.65</v>
      </c>
      <c r="AP154" s="28">
        <f t="shared" si="694"/>
        <v>0</v>
      </c>
      <c r="AQ154" s="29"/>
      <c r="AR154" s="54">
        <f>_xlfn.XLOOKUP($C154,[23]PSP!$C:$C,[23]PSP!$AR:$AR)</f>
        <v>0</v>
      </c>
      <c r="AS154" s="27">
        <f>_xlfn.XLOOKUP($C154,[23]PSP!$C:$C,[23]PSP!$AS:$AS)</f>
        <v>57.65</v>
      </c>
      <c r="AT154" s="28">
        <f t="shared" si="695"/>
        <v>0</v>
      </c>
      <c r="AU154" s="29"/>
      <c r="AV154" s="54">
        <f>_xlfn.XLOOKUP($C154,[23]PSP!$C:$C,[23]PSP!$AV:$AV)</f>
        <v>0</v>
      </c>
      <c r="AW154" s="27">
        <f>_xlfn.XLOOKUP($C154,[23]PSP!$C:$C,[23]PSP!$AW:$AW)</f>
        <v>57.65</v>
      </c>
      <c r="AX154" s="28">
        <f t="shared" si="696"/>
        <v>0</v>
      </c>
      <c r="AY154" s="29"/>
      <c r="AZ154" s="54">
        <f>_xlfn.XLOOKUP($C154,[23]PSP!$C:$C,[23]PSP!$AZ:$AZ)</f>
        <v>0</v>
      </c>
      <c r="BA154" s="27">
        <f>_xlfn.XLOOKUP($C154,[23]PSP!$C:$C,[23]PSP!$BA:$BA)</f>
        <v>57.65</v>
      </c>
      <c r="BB154" s="28">
        <f t="shared" si="697"/>
        <v>0</v>
      </c>
      <c r="BC154" s="29"/>
      <c r="BD154" s="54">
        <f>_xlfn.XLOOKUP($C154,[23]PSP!$C:$C,[23]PSP!$BD:$BD)</f>
        <v>0</v>
      </c>
      <c r="BE154" s="27">
        <f>_xlfn.XLOOKUP($C154,[23]PSP!$C:$C,[23]PSP!$BE:$BE)</f>
        <v>57.65</v>
      </c>
      <c r="BF154" s="28">
        <f t="shared" si="698"/>
        <v>0</v>
      </c>
      <c r="BG154" s="29"/>
      <c r="BH154" s="54">
        <f>_xlfn.XLOOKUP($C154,[23]PSP!$C:$C,[23]PSP!$BH:$BH)</f>
        <v>0</v>
      </c>
      <c r="BI154" s="27">
        <f>_xlfn.XLOOKUP($C154,[23]PSP!$C:$C,[23]PSP!$BI:$BI)</f>
        <v>57.65</v>
      </c>
      <c r="BJ154" s="28">
        <f t="shared" si="699"/>
        <v>0</v>
      </c>
      <c r="BK154" s="29"/>
      <c r="BL154" s="54">
        <f>_xlfn.XLOOKUP($C154,[23]PSP!$C:$C,[23]PSP!$BL:$BL)</f>
        <v>0</v>
      </c>
      <c r="BM154" s="27">
        <f>_xlfn.XLOOKUP($C154,[23]PSP!$C:$C,[23]PSP!$BM:$BM)</f>
        <v>57.65</v>
      </c>
      <c r="BN154" s="28">
        <f t="shared" si="700"/>
        <v>0</v>
      </c>
      <c r="BO154" s="29"/>
      <c r="BP154" s="54">
        <f>_xlfn.XLOOKUP($C154,[23]PSP!$C:$C,[23]PSP!$BP:$BP)</f>
        <v>0</v>
      </c>
      <c r="BQ154" s="27">
        <f>_xlfn.XLOOKUP($C154,[23]PSP!$C:$C,[23]PSP!$BQ:$BQ)</f>
        <v>57.65</v>
      </c>
      <c r="BR154" s="28">
        <f t="shared" si="701"/>
        <v>0</v>
      </c>
      <c r="BS154" s="29"/>
      <c r="BT154" s="54">
        <f>_xlfn.XLOOKUP($C154,[23]PSP!$C:$C,[23]PSP!$BT:$BT)</f>
        <v>0</v>
      </c>
      <c r="BU154" s="27">
        <f>_xlfn.XLOOKUP($C154,[23]PSP!$C:$C,[23]PSP!$BU:$BU)</f>
        <v>57.65</v>
      </c>
      <c r="BV154" s="28">
        <f t="shared" si="702"/>
        <v>0</v>
      </c>
      <c r="BW154" s="29"/>
      <c r="BX154" s="54">
        <f>_xlfn.XLOOKUP($C154,[23]PSP!$C:$C,[23]PSP!$BX:$BX)</f>
        <v>0</v>
      </c>
      <c r="BY154" s="27">
        <f>_xlfn.XLOOKUP($C154,[23]PSP!$C:$C,[23]PSP!$BY:$BY)</f>
        <v>57.65</v>
      </c>
      <c r="BZ154" s="28">
        <f t="shared" si="703"/>
        <v>0</v>
      </c>
      <c r="CA154" s="29"/>
      <c r="CB154" s="54">
        <f>_xlfn.XLOOKUP($C154,[23]PSP!$C:$C,[23]PSP!$CB:$CB)</f>
        <v>0</v>
      </c>
      <c r="CC154" s="27">
        <f>_xlfn.XLOOKUP($C154,[23]PSP!$C:$C,[23]PSP!$CC:$CC)</f>
        <v>57.65</v>
      </c>
      <c r="CD154" s="28">
        <f t="shared" si="704"/>
        <v>0</v>
      </c>
      <c r="CE154" s="29"/>
      <c r="CF154" s="54">
        <f>_xlfn.XLOOKUP($C154,[23]PSP!$C:$C,[23]PSP!$CF:$CF)</f>
        <v>0</v>
      </c>
      <c r="CG154" s="27">
        <f>_xlfn.XLOOKUP($C154,[23]PSP!$C:$C,[23]PSP!$CG:$CG)</f>
        <v>57.65</v>
      </c>
      <c r="CH154" s="28">
        <f t="shared" si="705"/>
        <v>0</v>
      </c>
      <c r="CI154" s="29"/>
      <c r="CJ154" s="54">
        <f>_xlfn.XLOOKUP($C154,[23]PSP!$C:$C,[23]PSP!$CJ:$CJ)</f>
        <v>0</v>
      </c>
      <c r="CK154" s="27">
        <f>_xlfn.XLOOKUP($C154,[23]PSP!$C:$C,[23]PSP!$CK:$CK)</f>
        <v>57.65</v>
      </c>
      <c r="CL154" s="28">
        <f t="shared" si="706"/>
        <v>0</v>
      </c>
      <c r="CM154" s="29"/>
      <c r="CN154" s="54">
        <f>_xlfn.XLOOKUP($C154,[23]PSP!$C:$C,[23]PSP!$CN:$CN)</f>
        <v>0</v>
      </c>
      <c r="CO154" s="27">
        <f>_xlfn.XLOOKUP($C154,[23]PSP!$C:$C,[23]PSP!$CO:$CO)</f>
        <v>57.65</v>
      </c>
      <c r="CP154" s="28">
        <f t="shared" si="707"/>
        <v>0</v>
      </c>
      <c r="CQ154" s="29"/>
      <c r="CR154" s="54">
        <f>_xlfn.XLOOKUP($C154,[23]PSP!$C:$C,[23]PSP!$CR:$CR)</f>
        <v>0</v>
      </c>
      <c r="CS154" s="27">
        <f>_xlfn.XLOOKUP($C154,[23]PSP!$C:$C,[23]PSP!$CS:$CS)</f>
        <v>57.65</v>
      </c>
      <c r="CT154" s="28">
        <f t="shared" si="708"/>
        <v>0</v>
      </c>
      <c r="CU154" s="29"/>
      <c r="CV154" s="54">
        <f>_xlfn.XLOOKUP($C154,[23]PSP!$C:$C,[23]PSP!$CV:$CV)</f>
        <v>0</v>
      </c>
      <c r="CW154" s="27">
        <f>_xlfn.XLOOKUP($C154,[23]PSP!$C:$C,[23]PSP!$CW:$CW)</f>
        <v>57.65</v>
      </c>
      <c r="CX154" s="28">
        <f t="shared" si="709"/>
        <v>0</v>
      </c>
      <c r="CY154" s="29"/>
      <c r="CZ154" s="54">
        <f>_xlfn.XLOOKUP($C154,[23]PSP!$C:$C,[23]PSP!$CZ:$CZ)</f>
        <v>0</v>
      </c>
      <c r="DA154" s="27">
        <f>_xlfn.XLOOKUP($C154,[23]PSP!$C:$C,[23]PSP!$DA:$DA)</f>
        <v>57.65</v>
      </c>
      <c r="DB154" s="28">
        <f t="shared" si="710"/>
        <v>0</v>
      </c>
      <c r="DC154" s="29"/>
      <c r="DD154" s="54">
        <f>_xlfn.XLOOKUP($C154,[23]PSP!$C:$C,[23]PSP!$DD:$DD)</f>
        <v>0</v>
      </c>
      <c r="DE154" s="27">
        <f>_xlfn.XLOOKUP($C154,[23]PSP!$C:$C,[23]PSP!$DE:$DE)</f>
        <v>57.65</v>
      </c>
      <c r="DF154" s="28">
        <f t="shared" si="711"/>
        <v>0</v>
      </c>
      <c r="DG154" s="29"/>
      <c r="DH154" s="54">
        <f>_xlfn.XLOOKUP($C154,[23]PSP!$C:$C,[23]PSP!$DH:$DH)</f>
        <v>0</v>
      </c>
      <c r="DI154" s="27">
        <f>_xlfn.XLOOKUP($C154,[23]PSP!$C:$C,[23]PSP!$DI:$DI)</f>
        <v>57.65</v>
      </c>
      <c r="DJ154" s="28">
        <f t="shared" si="712"/>
        <v>0</v>
      </c>
      <c r="DK154" s="29"/>
      <c r="DL154" s="54">
        <f>_xlfn.XLOOKUP($C154,[23]PSP!$C:$C,[23]PSP!$DL:$DL)</f>
        <v>0</v>
      </c>
      <c r="DM154" s="27">
        <f>_xlfn.XLOOKUP($C154,[23]PSP!$C:$C,[23]PSP!$DM:$DM)</f>
        <v>57.65</v>
      </c>
      <c r="DN154" s="28">
        <f t="shared" si="713"/>
        <v>0</v>
      </c>
      <c r="DO154" s="29"/>
      <c r="DP154" s="54">
        <f>_xlfn.XLOOKUP($C154,[23]PSP!$C:$C,[23]PSP!$DP:$DP)</f>
        <v>0</v>
      </c>
      <c r="DQ154" s="27">
        <f>_xlfn.XLOOKUP($C154,[23]PSP!$C:$C,[23]PSP!$DQ:$DQ)</f>
        <v>57.65</v>
      </c>
      <c r="DR154" s="28">
        <f t="shared" si="714"/>
        <v>0</v>
      </c>
      <c r="DS154" s="29"/>
      <c r="DT154" s="54">
        <f>_xlfn.XLOOKUP($C154,[23]PSP!$C:$C,[23]PSP!$DT:$DT)</f>
        <v>0</v>
      </c>
      <c r="DU154" s="27">
        <f>_xlfn.XLOOKUP($C154,[23]PSP!$C:$C,[23]PSP!$DU:$DU)</f>
        <v>57.65</v>
      </c>
      <c r="DV154" s="28">
        <f t="shared" si="715"/>
        <v>0</v>
      </c>
      <c r="DW154" s="29"/>
      <c r="DX154" s="54">
        <f>_xlfn.XLOOKUP($C154,[23]PSP!$C:$C,[23]PSP!$DX:$DX)</f>
        <v>0</v>
      </c>
      <c r="DY154" s="27">
        <f>_xlfn.XLOOKUP($C154,[23]PSP!$C:$C,[23]PSP!$DY:$DY)</f>
        <v>57.65</v>
      </c>
      <c r="DZ154" s="28">
        <f t="shared" si="716"/>
        <v>0</v>
      </c>
      <c r="EA154" s="29"/>
      <c r="EB154" s="54">
        <f>_xlfn.XLOOKUP($C154,[23]PSP!$C:$C,[23]PSP!$EB:$EB)</f>
        <v>0</v>
      </c>
      <c r="EC154" s="27">
        <f>_xlfn.XLOOKUP($C154,[23]PSP!$C:$C,[23]PSP!$EC:$EC)</f>
        <v>57.65</v>
      </c>
      <c r="ED154" s="28">
        <f t="shared" si="717"/>
        <v>0</v>
      </c>
      <c r="EE154" s="29"/>
      <c r="EF154" s="54">
        <f>_xlfn.XLOOKUP($C154,[23]PSP!$C:$C,[23]PSP!$EF:$EF)</f>
        <v>0</v>
      </c>
      <c r="EG154" s="27">
        <f>_xlfn.XLOOKUP($C154,[23]PSP!$C:$C,[23]PSP!$EG:$EG)</f>
        <v>57.65</v>
      </c>
      <c r="EH154" s="28">
        <f t="shared" si="718"/>
        <v>0</v>
      </c>
      <c r="EI154" s="29"/>
      <c r="EJ154" s="54">
        <f>_xlfn.XLOOKUP($C154,[23]PSP!$C:$C,[23]PSP!$EJ:$EJ)</f>
        <v>0</v>
      </c>
      <c r="EK154" s="27">
        <f>_xlfn.XLOOKUP($C154,[23]PSP!$C:$C,[23]PSP!$EK:$EK)</f>
        <v>57.65</v>
      </c>
      <c r="EL154" s="28">
        <f t="shared" si="719"/>
        <v>0</v>
      </c>
      <c r="EM154" s="29"/>
      <c r="EN154" s="108"/>
      <c r="EO154" s="29">
        <f t="shared" si="683"/>
        <v>16057.53</v>
      </c>
      <c r="EP154" s="29">
        <f t="shared" si="684"/>
        <v>16057.53</v>
      </c>
      <c r="EQ154" s="4" t="b">
        <f t="shared" si="720"/>
        <v>1</v>
      </c>
      <c r="ES154" s="118">
        <f t="shared" si="613"/>
        <v>1.1767000000000001</v>
      </c>
    </row>
    <row r="155" spans="3:149" ht="21" x14ac:dyDescent="0.25">
      <c r="C155" s="24" t="s">
        <v>1142</v>
      </c>
      <c r="D155" s="43" t="str">
        <f>_xlfn.XLOOKUP($C155,[23]PSP!$C:$C,[23]PSP!$D:$D)</f>
        <v>ED-8398</v>
      </c>
      <c r="E155" s="24" t="str">
        <f>_xlfn.XLOOKUP($C155,[23]PSP!$C:$C,[23]PSP!$E:$E)</f>
        <v>DER/MG</v>
      </c>
      <c r="F155" s="25" t="str">
        <f>_xlfn.XLOOKUP($C155,[23]PSP!$C:$C,[23]PSP!$F:$F)</f>
        <v>FORMA E DESFORMA DE COMPENSADO PLASTIFICADO, ESP. 12MM,  REAPROVEITAMENTO (3X), EXCLUSIVE ESCORAMENTO</v>
      </c>
      <c r="G155" s="26" t="str">
        <f>_xlfn.XLOOKUP($C155,[23]PSP!$C:$C,[23]PSP!$G:$G)</f>
        <v>M2</v>
      </c>
      <c r="H155" s="53">
        <f>_xlfn.XLOOKUP($C155,[23]PSP!$C:$C,[23]PSP!$H:$H)</f>
        <v>1576.9103743583123</v>
      </c>
      <c r="I155" s="28">
        <f>_xlfn.XLOOKUP($C155,[23]PSP!$C:$C,[23]PSP!$I:$I)</f>
        <v>69541.740000000005</v>
      </c>
      <c r="J155" s="28">
        <f t="shared" si="686"/>
        <v>81829.765458000009</v>
      </c>
      <c r="K155" s="29"/>
      <c r="L155" s="54">
        <f>_xlfn.XLOOKUP($C155,[23]PSP!$C:$C,[23]PSP!$L:$L)</f>
        <v>1576.9103743583123</v>
      </c>
      <c r="M155" s="27">
        <f>_xlfn.XLOOKUP($C155,[23]PSP!$C:$C,[23]PSP!$M:$M)</f>
        <v>44.1</v>
      </c>
      <c r="N155" s="28">
        <f t="shared" si="687"/>
        <v>69541.740000000005</v>
      </c>
      <c r="O155" s="29"/>
      <c r="P155" s="54">
        <f>_xlfn.XLOOKUP($C155,[23]PSP!$C:$C,[23]PSP!$P:$P)</f>
        <v>0</v>
      </c>
      <c r="Q155" s="27">
        <f>_xlfn.XLOOKUP($C155,[23]PSP!$C:$C,[23]PSP!$Q:$Q)</f>
        <v>44.1</v>
      </c>
      <c r="R155" s="28">
        <f t="shared" si="688"/>
        <v>0</v>
      </c>
      <c r="S155" s="29"/>
      <c r="T155" s="54">
        <f>_xlfn.XLOOKUP($C155,[23]PSP!$C:$C,[23]PSP!$T:$T)</f>
        <v>0</v>
      </c>
      <c r="U155" s="27">
        <f>_xlfn.XLOOKUP($C155,[23]PSP!$C:$C,[23]PSP!$U:$U)</f>
        <v>44.1</v>
      </c>
      <c r="V155" s="28">
        <f t="shared" si="689"/>
        <v>0</v>
      </c>
      <c r="W155" s="29"/>
      <c r="X155" s="54">
        <f>_xlfn.XLOOKUP($C155,[23]PSP!$C:$C,[23]PSP!$X:$X)</f>
        <v>0</v>
      </c>
      <c r="Y155" s="27">
        <f>_xlfn.XLOOKUP($C155,[23]PSP!$C:$C,[23]PSP!$Y:$Y)</f>
        <v>44.1</v>
      </c>
      <c r="Z155" s="28">
        <f t="shared" si="690"/>
        <v>0</v>
      </c>
      <c r="AA155" s="29"/>
      <c r="AB155" s="54">
        <f>_xlfn.XLOOKUP($C155,[23]PSP!$C:$C,[23]PSP!$AB:$AB)</f>
        <v>0</v>
      </c>
      <c r="AC155" s="27">
        <f>_xlfn.XLOOKUP($C155,[23]PSP!$C:$C,[23]PSP!$AC:$AC)</f>
        <v>44.1</v>
      </c>
      <c r="AD155" s="28">
        <f t="shared" si="691"/>
        <v>0</v>
      </c>
      <c r="AE155" s="29"/>
      <c r="AF155" s="54">
        <f>_xlfn.XLOOKUP($C155,[23]PSP!$C:$C,[23]PSP!$AF:$AF)</f>
        <v>0</v>
      </c>
      <c r="AG155" s="27">
        <f>_xlfn.XLOOKUP($C155,[23]PSP!$C:$C,[23]PSP!$AG:$AG)</f>
        <v>44.1</v>
      </c>
      <c r="AH155" s="28">
        <f t="shared" si="692"/>
        <v>0</v>
      </c>
      <c r="AI155" s="29"/>
      <c r="AJ155" s="54">
        <f>_xlfn.XLOOKUP($C155,[23]PSP!$C:$C,[23]PSP!$AJ:$AJ)</f>
        <v>0</v>
      </c>
      <c r="AK155" s="27">
        <f>_xlfn.XLOOKUP($C155,[23]PSP!$C:$C,[23]PSP!$AK:$AK)</f>
        <v>44.1</v>
      </c>
      <c r="AL155" s="28">
        <f t="shared" si="693"/>
        <v>0</v>
      </c>
      <c r="AM155" s="29"/>
      <c r="AN155" s="54">
        <f>_xlfn.XLOOKUP($C155,[23]PSP!$C:$C,[23]PSP!$AN:$AN)</f>
        <v>0</v>
      </c>
      <c r="AO155" s="27">
        <f>_xlfn.XLOOKUP($C155,[23]PSP!$C:$C,[23]PSP!$AO:$AO)</f>
        <v>44.1</v>
      </c>
      <c r="AP155" s="28">
        <f t="shared" si="694"/>
        <v>0</v>
      </c>
      <c r="AQ155" s="29"/>
      <c r="AR155" s="54">
        <f>_xlfn.XLOOKUP($C155,[23]PSP!$C:$C,[23]PSP!$AR:$AR)</f>
        <v>0</v>
      </c>
      <c r="AS155" s="27">
        <f>_xlfn.XLOOKUP($C155,[23]PSP!$C:$C,[23]PSP!$AS:$AS)</f>
        <v>44.1</v>
      </c>
      <c r="AT155" s="28">
        <f t="shared" si="695"/>
        <v>0</v>
      </c>
      <c r="AU155" s="29"/>
      <c r="AV155" s="54">
        <f>_xlfn.XLOOKUP($C155,[23]PSP!$C:$C,[23]PSP!$AV:$AV)</f>
        <v>0</v>
      </c>
      <c r="AW155" s="27">
        <f>_xlfn.XLOOKUP($C155,[23]PSP!$C:$C,[23]PSP!$AW:$AW)</f>
        <v>44.1</v>
      </c>
      <c r="AX155" s="28">
        <f t="shared" si="696"/>
        <v>0</v>
      </c>
      <c r="AY155" s="29"/>
      <c r="AZ155" s="54">
        <f>_xlfn.XLOOKUP($C155,[23]PSP!$C:$C,[23]PSP!$AZ:$AZ)</f>
        <v>0</v>
      </c>
      <c r="BA155" s="27">
        <f>_xlfn.XLOOKUP($C155,[23]PSP!$C:$C,[23]PSP!$BA:$BA)</f>
        <v>44.1</v>
      </c>
      <c r="BB155" s="28">
        <f t="shared" si="697"/>
        <v>0</v>
      </c>
      <c r="BC155" s="29"/>
      <c r="BD155" s="54">
        <f>_xlfn.XLOOKUP($C155,[23]PSP!$C:$C,[23]PSP!$BD:$BD)</f>
        <v>0</v>
      </c>
      <c r="BE155" s="27">
        <f>_xlfn.XLOOKUP($C155,[23]PSP!$C:$C,[23]PSP!$BE:$BE)</f>
        <v>44.1</v>
      </c>
      <c r="BF155" s="28">
        <f t="shared" si="698"/>
        <v>0</v>
      </c>
      <c r="BG155" s="29"/>
      <c r="BH155" s="54">
        <f>_xlfn.XLOOKUP($C155,[23]PSP!$C:$C,[23]PSP!$BH:$BH)</f>
        <v>0</v>
      </c>
      <c r="BI155" s="27">
        <f>_xlfn.XLOOKUP($C155,[23]PSP!$C:$C,[23]PSP!$BI:$BI)</f>
        <v>44.1</v>
      </c>
      <c r="BJ155" s="28">
        <f t="shared" si="699"/>
        <v>0</v>
      </c>
      <c r="BK155" s="29"/>
      <c r="BL155" s="54">
        <f>_xlfn.XLOOKUP($C155,[23]PSP!$C:$C,[23]PSP!$BL:$BL)</f>
        <v>0</v>
      </c>
      <c r="BM155" s="27">
        <f>_xlfn.XLOOKUP($C155,[23]PSP!$C:$C,[23]PSP!$BM:$BM)</f>
        <v>44.1</v>
      </c>
      <c r="BN155" s="28">
        <f t="shared" si="700"/>
        <v>0</v>
      </c>
      <c r="BO155" s="29"/>
      <c r="BP155" s="54">
        <f>_xlfn.XLOOKUP($C155,[23]PSP!$C:$C,[23]PSP!$BP:$BP)</f>
        <v>0</v>
      </c>
      <c r="BQ155" s="27">
        <f>_xlfn.XLOOKUP($C155,[23]PSP!$C:$C,[23]PSP!$BQ:$BQ)</f>
        <v>44.1</v>
      </c>
      <c r="BR155" s="28">
        <f t="shared" si="701"/>
        <v>0</v>
      </c>
      <c r="BS155" s="29"/>
      <c r="BT155" s="54">
        <f>_xlfn.XLOOKUP($C155,[23]PSP!$C:$C,[23]PSP!$BT:$BT)</f>
        <v>0</v>
      </c>
      <c r="BU155" s="27">
        <f>_xlfn.XLOOKUP($C155,[23]PSP!$C:$C,[23]PSP!$BU:$BU)</f>
        <v>44.1</v>
      </c>
      <c r="BV155" s="28">
        <f t="shared" si="702"/>
        <v>0</v>
      </c>
      <c r="BW155" s="29"/>
      <c r="BX155" s="54">
        <f>_xlfn.XLOOKUP($C155,[23]PSP!$C:$C,[23]PSP!$BX:$BX)</f>
        <v>0</v>
      </c>
      <c r="BY155" s="27">
        <f>_xlfn.XLOOKUP($C155,[23]PSP!$C:$C,[23]PSP!$BY:$BY)</f>
        <v>44.1</v>
      </c>
      <c r="BZ155" s="28">
        <f t="shared" si="703"/>
        <v>0</v>
      </c>
      <c r="CA155" s="29"/>
      <c r="CB155" s="54">
        <f>_xlfn.XLOOKUP($C155,[23]PSP!$C:$C,[23]PSP!$CB:$CB)</f>
        <v>0</v>
      </c>
      <c r="CC155" s="27">
        <f>_xlfn.XLOOKUP($C155,[23]PSP!$C:$C,[23]PSP!$CC:$CC)</f>
        <v>44.1</v>
      </c>
      <c r="CD155" s="28">
        <f t="shared" si="704"/>
        <v>0</v>
      </c>
      <c r="CE155" s="29"/>
      <c r="CF155" s="54">
        <f>_xlfn.XLOOKUP($C155,[23]PSP!$C:$C,[23]PSP!$CF:$CF)</f>
        <v>0</v>
      </c>
      <c r="CG155" s="27">
        <f>_xlfn.XLOOKUP($C155,[23]PSP!$C:$C,[23]PSP!$CG:$CG)</f>
        <v>44.1</v>
      </c>
      <c r="CH155" s="28">
        <f t="shared" si="705"/>
        <v>0</v>
      </c>
      <c r="CI155" s="29"/>
      <c r="CJ155" s="54">
        <f>_xlfn.XLOOKUP($C155,[23]PSP!$C:$C,[23]PSP!$CJ:$CJ)</f>
        <v>0</v>
      </c>
      <c r="CK155" s="27">
        <f>_xlfn.XLOOKUP($C155,[23]PSP!$C:$C,[23]PSP!$CK:$CK)</f>
        <v>44.1</v>
      </c>
      <c r="CL155" s="28">
        <f t="shared" si="706"/>
        <v>0</v>
      </c>
      <c r="CM155" s="29"/>
      <c r="CN155" s="54">
        <f>_xlfn.XLOOKUP($C155,[23]PSP!$C:$C,[23]PSP!$CN:$CN)</f>
        <v>0</v>
      </c>
      <c r="CO155" s="27">
        <f>_xlfn.XLOOKUP($C155,[23]PSP!$C:$C,[23]PSP!$CO:$CO)</f>
        <v>44.1</v>
      </c>
      <c r="CP155" s="28">
        <f t="shared" si="707"/>
        <v>0</v>
      </c>
      <c r="CQ155" s="29"/>
      <c r="CR155" s="54">
        <f>_xlfn.XLOOKUP($C155,[23]PSP!$C:$C,[23]PSP!$CR:$CR)</f>
        <v>0</v>
      </c>
      <c r="CS155" s="27">
        <f>_xlfn.XLOOKUP($C155,[23]PSP!$C:$C,[23]PSP!$CS:$CS)</f>
        <v>44.1</v>
      </c>
      <c r="CT155" s="28">
        <f t="shared" si="708"/>
        <v>0</v>
      </c>
      <c r="CU155" s="29"/>
      <c r="CV155" s="54">
        <f>_xlfn.XLOOKUP($C155,[23]PSP!$C:$C,[23]PSP!$CV:$CV)</f>
        <v>0</v>
      </c>
      <c r="CW155" s="27">
        <f>_xlfn.XLOOKUP($C155,[23]PSP!$C:$C,[23]PSP!$CW:$CW)</f>
        <v>44.1</v>
      </c>
      <c r="CX155" s="28">
        <f t="shared" si="709"/>
        <v>0</v>
      </c>
      <c r="CY155" s="29"/>
      <c r="CZ155" s="54">
        <f>_xlfn.XLOOKUP($C155,[23]PSP!$C:$C,[23]PSP!$CZ:$CZ)</f>
        <v>0</v>
      </c>
      <c r="DA155" s="27">
        <f>_xlfn.XLOOKUP($C155,[23]PSP!$C:$C,[23]PSP!$DA:$DA)</f>
        <v>44.1</v>
      </c>
      <c r="DB155" s="28">
        <f t="shared" si="710"/>
        <v>0</v>
      </c>
      <c r="DC155" s="29"/>
      <c r="DD155" s="54">
        <f>_xlfn.XLOOKUP($C155,[23]PSP!$C:$C,[23]PSP!$DD:$DD)</f>
        <v>0</v>
      </c>
      <c r="DE155" s="27">
        <f>_xlfn.XLOOKUP($C155,[23]PSP!$C:$C,[23]PSP!$DE:$DE)</f>
        <v>44.1</v>
      </c>
      <c r="DF155" s="28">
        <f t="shared" si="711"/>
        <v>0</v>
      </c>
      <c r="DG155" s="29"/>
      <c r="DH155" s="54">
        <f>_xlfn.XLOOKUP($C155,[23]PSP!$C:$C,[23]PSP!$DH:$DH)</f>
        <v>0</v>
      </c>
      <c r="DI155" s="27">
        <f>_xlfn.XLOOKUP($C155,[23]PSP!$C:$C,[23]PSP!$DI:$DI)</f>
        <v>44.1</v>
      </c>
      <c r="DJ155" s="28">
        <f t="shared" si="712"/>
        <v>0</v>
      </c>
      <c r="DK155" s="29"/>
      <c r="DL155" s="54">
        <f>_xlfn.XLOOKUP($C155,[23]PSP!$C:$C,[23]PSP!$DL:$DL)</f>
        <v>0</v>
      </c>
      <c r="DM155" s="27">
        <f>_xlfn.XLOOKUP($C155,[23]PSP!$C:$C,[23]PSP!$DM:$DM)</f>
        <v>44.1</v>
      </c>
      <c r="DN155" s="28">
        <f t="shared" si="713"/>
        <v>0</v>
      </c>
      <c r="DO155" s="29"/>
      <c r="DP155" s="54">
        <f>_xlfn.XLOOKUP($C155,[23]PSP!$C:$C,[23]PSP!$DP:$DP)</f>
        <v>0</v>
      </c>
      <c r="DQ155" s="27">
        <f>_xlfn.XLOOKUP($C155,[23]PSP!$C:$C,[23]PSP!$DQ:$DQ)</f>
        <v>44.1</v>
      </c>
      <c r="DR155" s="28">
        <f t="shared" si="714"/>
        <v>0</v>
      </c>
      <c r="DS155" s="29"/>
      <c r="DT155" s="54">
        <f>_xlfn.XLOOKUP($C155,[23]PSP!$C:$C,[23]PSP!$DT:$DT)</f>
        <v>0</v>
      </c>
      <c r="DU155" s="27">
        <f>_xlfn.XLOOKUP($C155,[23]PSP!$C:$C,[23]PSP!$DU:$DU)</f>
        <v>44.1</v>
      </c>
      <c r="DV155" s="28">
        <f t="shared" si="715"/>
        <v>0</v>
      </c>
      <c r="DW155" s="29"/>
      <c r="DX155" s="54">
        <f>_xlfn.XLOOKUP($C155,[23]PSP!$C:$C,[23]PSP!$DX:$DX)</f>
        <v>0</v>
      </c>
      <c r="DY155" s="27">
        <f>_xlfn.XLOOKUP($C155,[23]PSP!$C:$C,[23]PSP!$DY:$DY)</f>
        <v>44.1</v>
      </c>
      <c r="DZ155" s="28">
        <f t="shared" si="716"/>
        <v>0</v>
      </c>
      <c r="EA155" s="29"/>
      <c r="EB155" s="54">
        <f>_xlfn.XLOOKUP($C155,[23]PSP!$C:$C,[23]PSP!$EB:$EB)</f>
        <v>0</v>
      </c>
      <c r="EC155" s="27">
        <f>_xlfn.XLOOKUP($C155,[23]PSP!$C:$C,[23]PSP!$EC:$EC)</f>
        <v>44.1</v>
      </c>
      <c r="ED155" s="28">
        <f t="shared" si="717"/>
        <v>0</v>
      </c>
      <c r="EE155" s="29"/>
      <c r="EF155" s="54">
        <f>_xlfn.XLOOKUP($C155,[23]PSP!$C:$C,[23]PSP!$EF:$EF)</f>
        <v>0</v>
      </c>
      <c r="EG155" s="27">
        <f>_xlfn.XLOOKUP($C155,[23]PSP!$C:$C,[23]PSP!$EG:$EG)</f>
        <v>44.1</v>
      </c>
      <c r="EH155" s="28">
        <f t="shared" si="718"/>
        <v>0</v>
      </c>
      <c r="EI155" s="29"/>
      <c r="EJ155" s="54">
        <f>_xlfn.XLOOKUP($C155,[23]PSP!$C:$C,[23]PSP!$EJ:$EJ)</f>
        <v>0</v>
      </c>
      <c r="EK155" s="27">
        <f>_xlfn.XLOOKUP($C155,[23]PSP!$C:$C,[23]PSP!$EK:$EK)</f>
        <v>44.1</v>
      </c>
      <c r="EL155" s="28">
        <f t="shared" si="719"/>
        <v>0</v>
      </c>
      <c r="EM155" s="29"/>
      <c r="EN155" s="108"/>
      <c r="EO155" s="29">
        <f t="shared" si="683"/>
        <v>69541.740000000005</v>
      </c>
      <c r="EP155" s="29">
        <f t="shared" si="684"/>
        <v>69541.740000000005</v>
      </c>
      <c r="EQ155" s="4" t="b">
        <f t="shared" si="720"/>
        <v>1</v>
      </c>
      <c r="ES155" s="118">
        <f t="shared" si="613"/>
        <v>1.1767000000000001</v>
      </c>
    </row>
    <row r="156" spans="3:149" ht="14.25" x14ac:dyDescent="0.25">
      <c r="C156" s="24" t="s">
        <v>1143</v>
      </c>
      <c r="D156" s="43">
        <f>_xlfn.XLOOKUP($C156,[23]PSP!$C:$C,[23]PSP!$D:$D)</f>
        <v>3806426</v>
      </c>
      <c r="E156" s="24" t="str">
        <f>_xlfn.XLOOKUP($C156,[23]PSP!$C:$C,[23]PSP!$E:$E)</f>
        <v>SICRO SERVIÇO</v>
      </c>
      <c r="F156" s="25" t="str">
        <f>_xlfn.XLOOKUP($C156,[23]PSP!$C:$C,[23]PSP!$F:$F)</f>
        <v>LANÇAMENTO DE PRÉ-LAJE COM UTILIZAÇÃO DE GUINDAUTO</v>
      </c>
      <c r="G156" s="26" t="str">
        <f>_xlfn.XLOOKUP($C156,[23]PSP!$C:$C,[23]PSP!$G:$G)</f>
        <v>T</v>
      </c>
      <c r="H156" s="53">
        <f>_xlfn.XLOOKUP($C156,[23]PSP!$C:$C,[23]PSP!$H:$H)</f>
        <v>178.71999999999997</v>
      </c>
      <c r="I156" s="28">
        <f>_xlfn.XLOOKUP($C156,[23]PSP!$C:$C,[23]PSP!$I:$I)</f>
        <v>5627.89</v>
      </c>
      <c r="J156" s="28">
        <f t="shared" si="686"/>
        <v>6622.3381630000013</v>
      </c>
      <c r="K156" s="29"/>
      <c r="L156" s="54">
        <f>_xlfn.XLOOKUP($C156,[23]PSP!$C:$C,[23]PSP!$L:$L)</f>
        <v>178.71999999999997</v>
      </c>
      <c r="M156" s="27">
        <f>_xlfn.XLOOKUP($C156,[23]PSP!$C:$C,[23]PSP!$M:$M)</f>
        <v>31.49</v>
      </c>
      <c r="N156" s="28">
        <f t="shared" si="687"/>
        <v>5627.89</v>
      </c>
      <c r="O156" s="29"/>
      <c r="P156" s="54">
        <f>_xlfn.XLOOKUP($C156,[23]PSP!$C:$C,[23]PSP!$P:$P)</f>
        <v>0</v>
      </c>
      <c r="Q156" s="27">
        <f>_xlfn.XLOOKUP($C156,[23]PSP!$C:$C,[23]PSP!$Q:$Q)</f>
        <v>31.49</v>
      </c>
      <c r="R156" s="28">
        <f t="shared" si="688"/>
        <v>0</v>
      </c>
      <c r="S156" s="29"/>
      <c r="T156" s="54">
        <f>_xlfn.XLOOKUP($C156,[23]PSP!$C:$C,[23]PSP!$T:$T)</f>
        <v>0</v>
      </c>
      <c r="U156" s="27">
        <f>_xlfn.XLOOKUP($C156,[23]PSP!$C:$C,[23]PSP!$U:$U)</f>
        <v>31.49</v>
      </c>
      <c r="V156" s="28">
        <f t="shared" si="689"/>
        <v>0</v>
      </c>
      <c r="W156" s="29"/>
      <c r="X156" s="54">
        <f>_xlfn.XLOOKUP($C156,[23]PSP!$C:$C,[23]PSP!$X:$X)</f>
        <v>0</v>
      </c>
      <c r="Y156" s="27">
        <f>_xlfn.XLOOKUP($C156,[23]PSP!$C:$C,[23]PSP!$Y:$Y)</f>
        <v>31.49</v>
      </c>
      <c r="Z156" s="28">
        <f t="shared" si="690"/>
        <v>0</v>
      </c>
      <c r="AA156" s="29"/>
      <c r="AB156" s="54">
        <f>_xlfn.XLOOKUP($C156,[23]PSP!$C:$C,[23]PSP!$AB:$AB)</f>
        <v>0</v>
      </c>
      <c r="AC156" s="27">
        <f>_xlfn.XLOOKUP($C156,[23]PSP!$C:$C,[23]PSP!$AC:$AC)</f>
        <v>31.49</v>
      </c>
      <c r="AD156" s="28">
        <f t="shared" si="691"/>
        <v>0</v>
      </c>
      <c r="AE156" s="29"/>
      <c r="AF156" s="54">
        <f>_xlfn.XLOOKUP($C156,[23]PSP!$C:$C,[23]PSP!$AF:$AF)</f>
        <v>0</v>
      </c>
      <c r="AG156" s="27">
        <f>_xlfn.XLOOKUP($C156,[23]PSP!$C:$C,[23]PSP!$AG:$AG)</f>
        <v>31.49</v>
      </c>
      <c r="AH156" s="28">
        <f t="shared" si="692"/>
        <v>0</v>
      </c>
      <c r="AI156" s="29"/>
      <c r="AJ156" s="54">
        <f>_xlfn.XLOOKUP($C156,[23]PSP!$C:$C,[23]PSP!$AJ:$AJ)</f>
        <v>0</v>
      </c>
      <c r="AK156" s="27">
        <f>_xlfn.XLOOKUP($C156,[23]PSP!$C:$C,[23]PSP!$AK:$AK)</f>
        <v>31.49</v>
      </c>
      <c r="AL156" s="28">
        <f t="shared" si="693"/>
        <v>0</v>
      </c>
      <c r="AM156" s="29"/>
      <c r="AN156" s="54">
        <f>_xlfn.XLOOKUP($C156,[23]PSP!$C:$C,[23]PSP!$AN:$AN)</f>
        <v>0</v>
      </c>
      <c r="AO156" s="27">
        <f>_xlfn.XLOOKUP($C156,[23]PSP!$C:$C,[23]PSP!$AO:$AO)</f>
        <v>31.49</v>
      </c>
      <c r="AP156" s="28">
        <f t="shared" si="694"/>
        <v>0</v>
      </c>
      <c r="AQ156" s="29"/>
      <c r="AR156" s="54">
        <f>_xlfn.XLOOKUP($C156,[23]PSP!$C:$C,[23]PSP!$AR:$AR)</f>
        <v>0</v>
      </c>
      <c r="AS156" s="27">
        <f>_xlfn.XLOOKUP($C156,[23]PSP!$C:$C,[23]PSP!$AS:$AS)</f>
        <v>31.49</v>
      </c>
      <c r="AT156" s="28">
        <f t="shared" si="695"/>
        <v>0</v>
      </c>
      <c r="AU156" s="29"/>
      <c r="AV156" s="54">
        <f>_xlfn.XLOOKUP($C156,[23]PSP!$C:$C,[23]PSP!$AV:$AV)</f>
        <v>0</v>
      </c>
      <c r="AW156" s="27">
        <f>_xlfn.XLOOKUP($C156,[23]PSP!$C:$C,[23]PSP!$AW:$AW)</f>
        <v>31.49</v>
      </c>
      <c r="AX156" s="28">
        <f t="shared" si="696"/>
        <v>0</v>
      </c>
      <c r="AY156" s="29"/>
      <c r="AZ156" s="54">
        <f>_xlfn.XLOOKUP($C156,[23]PSP!$C:$C,[23]PSP!$AZ:$AZ)</f>
        <v>0</v>
      </c>
      <c r="BA156" s="27">
        <f>_xlfn.XLOOKUP($C156,[23]PSP!$C:$C,[23]PSP!$BA:$BA)</f>
        <v>31.49</v>
      </c>
      <c r="BB156" s="28">
        <f t="shared" si="697"/>
        <v>0</v>
      </c>
      <c r="BC156" s="29"/>
      <c r="BD156" s="54">
        <f>_xlfn.XLOOKUP($C156,[23]PSP!$C:$C,[23]PSP!$BD:$BD)</f>
        <v>0</v>
      </c>
      <c r="BE156" s="27">
        <f>_xlfn.XLOOKUP($C156,[23]PSP!$C:$C,[23]PSP!$BE:$BE)</f>
        <v>31.49</v>
      </c>
      <c r="BF156" s="28">
        <f t="shared" si="698"/>
        <v>0</v>
      </c>
      <c r="BG156" s="29"/>
      <c r="BH156" s="54">
        <f>_xlfn.XLOOKUP($C156,[23]PSP!$C:$C,[23]PSP!$BH:$BH)</f>
        <v>0</v>
      </c>
      <c r="BI156" s="27">
        <f>_xlfn.XLOOKUP($C156,[23]PSP!$C:$C,[23]PSP!$BI:$BI)</f>
        <v>31.49</v>
      </c>
      <c r="BJ156" s="28">
        <f t="shared" si="699"/>
        <v>0</v>
      </c>
      <c r="BK156" s="29"/>
      <c r="BL156" s="54">
        <f>_xlfn.XLOOKUP($C156,[23]PSP!$C:$C,[23]PSP!$BL:$BL)</f>
        <v>0</v>
      </c>
      <c r="BM156" s="27">
        <f>_xlfn.XLOOKUP($C156,[23]PSP!$C:$C,[23]PSP!$BM:$BM)</f>
        <v>31.49</v>
      </c>
      <c r="BN156" s="28">
        <f t="shared" si="700"/>
        <v>0</v>
      </c>
      <c r="BO156" s="29"/>
      <c r="BP156" s="54">
        <f>_xlfn.XLOOKUP($C156,[23]PSP!$C:$C,[23]PSP!$BP:$BP)</f>
        <v>0</v>
      </c>
      <c r="BQ156" s="27">
        <f>_xlfn.XLOOKUP($C156,[23]PSP!$C:$C,[23]PSP!$BQ:$BQ)</f>
        <v>31.49</v>
      </c>
      <c r="BR156" s="28">
        <f t="shared" si="701"/>
        <v>0</v>
      </c>
      <c r="BS156" s="29"/>
      <c r="BT156" s="54">
        <f>_xlfn.XLOOKUP($C156,[23]PSP!$C:$C,[23]PSP!$BT:$BT)</f>
        <v>0</v>
      </c>
      <c r="BU156" s="27">
        <f>_xlfn.XLOOKUP($C156,[23]PSP!$C:$C,[23]PSP!$BU:$BU)</f>
        <v>31.49</v>
      </c>
      <c r="BV156" s="28">
        <f t="shared" si="702"/>
        <v>0</v>
      </c>
      <c r="BW156" s="29"/>
      <c r="BX156" s="54">
        <f>_xlfn.XLOOKUP($C156,[23]PSP!$C:$C,[23]PSP!$BX:$BX)</f>
        <v>0</v>
      </c>
      <c r="BY156" s="27">
        <f>_xlfn.XLOOKUP($C156,[23]PSP!$C:$C,[23]PSP!$BY:$BY)</f>
        <v>31.49</v>
      </c>
      <c r="BZ156" s="28">
        <f t="shared" si="703"/>
        <v>0</v>
      </c>
      <c r="CA156" s="29"/>
      <c r="CB156" s="54">
        <f>_xlfn.XLOOKUP($C156,[23]PSP!$C:$C,[23]PSP!$CB:$CB)</f>
        <v>0</v>
      </c>
      <c r="CC156" s="27">
        <f>_xlfn.XLOOKUP($C156,[23]PSP!$C:$C,[23]PSP!$CC:$CC)</f>
        <v>31.49</v>
      </c>
      <c r="CD156" s="28">
        <f t="shared" si="704"/>
        <v>0</v>
      </c>
      <c r="CE156" s="29"/>
      <c r="CF156" s="54">
        <f>_xlfn.XLOOKUP($C156,[23]PSP!$C:$C,[23]PSP!$CF:$CF)</f>
        <v>0</v>
      </c>
      <c r="CG156" s="27">
        <f>_xlfn.XLOOKUP($C156,[23]PSP!$C:$C,[23]PSP!$CG:$CG)</f>
        <v>31.49</v>
      </c>
      <c r="CH156" s="28">
        <f t="shared" si="705"/>
        <v>0</v>
      </c>
      <c r="CI156" s="29"/>
      <c r="CJ156" s="54">
        <f>_xlfn.XLOOKUP($C156,[23]PSP!$C:$C,[23]PSP!$CJ:$CJ)</f>
        <v>0</v>
      </c>
      <c r="CK156" s="27">
        <f>_xlfn.XLOOKUP($C156,[23]PSP!$C:$C,[23]PSP!$CK:$CK)</f>
        <v>31.49</v>
      </c>
      <c r="CL156" s="28">
        <f t="shared" si="706"/>
        <v>0</v>
      </c>
      <c r="CM156" s="29"/>
      <c r="CN156" s="54">
        <f>_xlfn.XLOOKUP($C156,[23]PSP!$C:$C,[23]PSP!$CN:$CN)</f>
        <v>0</v>
      </c>
      <c r="CO156" s="27">
        <f>_xlfn.XLOOKUP($C156,[23]PSP!$C:$C,[23]PSP!$CO:$CO)</f>
        <v>31.49</v>
      </c>
      <c r="CP156" s="28">
        <f t="shared" si="707"/>
        <v>0</v>
      </c>
      <c r="CQ156" s="29"/>
      <c r="CR156" s="54">
        <f>_xlfn.XLOOKUP($C156,[23]PSP!$C:$C,[23]PSP!$CR:$CR)</f>
        <v>0</v>
      </c>
      <c r="CS156" s="27">
        <f>_xlfn.XLOOKUP($C156,[23]PSP!$C:$C,[23]PSP!$CS:$CS)</f>
        <v>31.49</v>
      </c>
      <c r="CT156" s="28">
        <f t="shared" si="708"/>
        <v>0</v>
      </c>
      <c r="CU156" s="29"/>
      <c r="CV156" s="54">
        <f>_xlfn.XLOOKUP($C156,[23]PSP!$C:$C,[23]PSP!$CV:$CV)</f>
        <v>0</v>
      </c>
      <c r="CW156" s="27">
        <f>_xlfn.XLOOKUP($C156,[23]PSP!$C:$C,[23]PSP!$CW:$CW)</f>
        <v>31.49</v>
      </c>
      <c r="CX156" s="28">
        <f t="shared" si="709"/>
        <v>0</v>
      </c>
      <c r="CY156" s="29"/>
      <c r="CZ156" s="54">
        <f>_xlfn.XLOOKUP($C156,[23]PSP!$C:$C,[23]PSP!$CZ:$CZ)</f>
        <v>0</v>
      </c>
      <c r="DA156" s="27">
        <f>_xlfn.XLOOKUP($C156,[23]PSP!$C:$C,[23]PSP!$DA:$DA)</f>
        <v>31.49</v>
      </c>
      <c r="DB156" s="28">
        <f t="shared" si="710"/>
        <v>0</v>
      </c>
      <c r="DC156" s="29"/>
      <c r="DD156" s="54">
        <f>_xlfn.XLOOKUP($C156,[23]PSP!$C:$C,[23]PSP!$DD:$DD)</f>
        <v>0</v>
      </c>
      <c r="DE156" s="27">
        <f>_xlfn.XLOOKUP($C156,[23]PSP!$C:$C,[23]PSP!$DE:$DE)</f>
        <v>31.49</v>
      </c>
      <c r="DF156" s="28">
        <f t="shared" si="711"/>
        <v>0</v>
      </c>
      <c r="DG156" s="29"/>
      <c r="DH156" s="54">
        <f>_xlfn.XLOOKUP($C156,[23]PSP!$C:$C,[23]PSP!$DH:$DH)</f>
        <v>0</v>
      </c>
      <c r="DI156" s="27">
        <f>_xlfn.XLOOKUP($C156,[23]PSP!$C:$C,[23]PSP!$DI:$DI)</f>
        <v>31.49</v>
      </c>
      <c r="DJ156" s="28">
        <f t="shared" si="712"/>
        <v>0</v>
      </c>
      <c r="DK156" s="29"/>
      <c r="DL156" s="54">
        <f>_xlfn.XLOOKUP($C156,[23]PSP!$C:$C,[23]PSP!$DL:$DL)</f>
        <v>0</v>
      </c>
      <c r="DM156" s="27">
        <f>_xlfn.XLOOKUP($C156,[23]PSP!$C:$C,[23]PSP!$DM:$DM)</f>
        <v>31.49</v>
      </c>
      <c r="DN156" s="28">
        <f t="shared" si="713"/>
        <v>0</v>
      </c>
      <c r="DO156" s="29"/>
      <c r="DP156" s="54">
        <f>_xlfn.XLOOKUP($C156,[23]PSP!$C:$C,[23]PSP!$DP:$DP)</f>
        <v>0</v>
      </c>
      <c r="DQ156" s="27">
        <f>_xlfn.XLOOKUP($C156,[23]PSP!$C:$C,[23]PSP!$DQ:$DQ)</f>
        <v>31.49</v>
      </c>
      <c r="DR156" s="28">
        <f t="shared" si="714"/>
        <v>0</v>
      </c>
      <c r="DS156" s="29"/>
      <c r="DT156" s="54">
        <f>_xlfn.XLOOKUP($C156,[23]PSP!$C:$C,[23]PSP!$DT:$DT)</f>
        <v>0</v>
      </c>
      <c r="DU156" s="27">
        <f>_xlfn.XLOOKUP($C156,[23]PSP!$C:$C,[23]PSP!$DU:$DU)</f>
        <v>31.49</v>
      </c>
      <c r="DV156" s="28">
        <f t="shared" si="715"/>
        <v>0</v>
      </c>
      <c r="DW156" s="29"/>
      <c r="DX156" s="54">
        <f>_xlfn.XLOOKUP($C156,[23]PSP!$C:$C,[23]PSP!$DX:$DX)</f>
        <v>0</v>
      </c>
      <c r="DY156" s="27">
        <f>_xlfn.XLOOKUP($C156,[23]PSP!$C:$C,[23]PSP!$DY:$DY)</f>
        <v>31.49</v>
      </c>
      <c r="DZ156" s="28">
        <f t="shared" si="716"/>
        <v>0</v>
      </c>
      <c r="EA156" s="29"/>
      <c r="EB156" s="54">
        <f>_xlfn.XLOOKUP($C156,[23]PSP!$C:$C,[23]PSP!$EB:$EB)</f>
        <v>0</v>
      </c>
      <c r="EC156" s="27">
        <f>_xlfn.XLOOKUP($C156,[23]PSP!$C:$C,[23]PSP!$EC:$EC)</f>
        <v>31.49</v>
      </c>
      <c r="ED156" s="28">
        <f t="shared" si="717"/>
        <v>0</v>
      </c>
      <c r="EE156" s="29"/>
      <c r="EF156" s="54">
        <f>_xlfn.XLOOKUP($C156,[23]PSP!$C:$C,[23]PSP!$EF:$EF)</f>
        <v>0</v>
      </c>
      <c r="EG156" s="27">
        <f>_xlfn.XLOOKUP($C156,[23]PSP!$C:$C,[23]PSP!$EG:$EG)</f>
        <v>31.49</v>
      </c>
      <c r="EH156" s="28">
        <f t="shared" si="718"/>
        <v>0</v>
      </c>
      <c r="EI156" s="29"/>
      <c r="EJ156" s="54">
        <f>_xlfn.XLOOKUP($C156,[23]PSP!$C:$C,[23]PSP!$EJ:$EJ)</f>
        <v>0</v>
      </c>
      <c r="EK156" s="27">
        <f>_xlfn.XLOOKUP($C156,[23]PSP!$C:$C,[23]PSP!$EK:$EK)</f>
        <v>31.49</v>
      </c>
      <c r="EL156" s="28">
        <f t="shared" si="719"/>
        <v>0</v>
      </c>
      <c r="EM156" s="29"/>
      <c r="EN156" s="108"/>
      <c r="EO156" s="29">
        <f t="shared" si="683"/>
        <v>5627.89</v>
      </c>
      <c r="EP156" s="29">
        <f t="shared" si="684"/>
        <v>5627.89</v>
      </c>
      <c r="EQ156" s="4" t="b">
        <f t="shared" si="720"/>
        <v>1</v>
      </c>
      <c r="ES156" s="118">
        <f t="shared" si="613"/>
        <v>1.1767000000000001</v>
      </c>
    </row>
    <row r="157" spans="3:149" ht="14.25" x14ac:dyDescent="0.25">
      <c r="C157" s="24" t="s">
        <v>1144</v>
      </c>
      <c r="D157" s="43">
        <f>_xlfn.XLOOKUP($C157,[23]PSP!$C:$C,[23]PSP!$D:$D)</f>
        <v>3806421</v>
      </c>
      <c r="E157" s="24" t="str">
        <f>_xlfn.XLOOKUP($C157,[23]PSP!$C:$C,[23]PSP!$E:$E)</f>
        <v>SICRO SERVIÇO</v>
      </c>
      <c r="F157" s="25" t="str">
        <f>_xlfn.XLOOKUP($C157,[23]PSP!$C:$C,[23]PSP!$F:$F)</f>
        <v>LANÇAMENTO DE VIGA PRÉ-MOLDADA DE 500 A 750 KN COM UTILIZAÇÃO DE GUINDASTE</v>
      </c>
      <c r="G157" s="26" t="str">
        <f>_xlfn.XLOOKUP($C157,[23]PSP!$C:$C,[23]PSP!$G:$G)</f>
        <v>UN</v>
      </c>
      <c r="H157" s="53">
        <f>_xlfn.XLOOKUP($C157,[23]PSP!$C:$C,[23]PSP!$H:$H)</f>
        <v>37.200000000000003</v>
      </c>
      <c r="I157" s="28">
        <f>_xlfn.XLOOKUP($C157,[23]PSP!$C:$C,[23]PSP!$I:$I)</f>
        <v>119994.55</v>
      </c>
      <c r="J157" s="28">
        <f t="shared" si="686"/>
        <v>141197.586985</v>
      </c>
      <c r="K157" s="29"/>
      <c r="L157" s="54">
        <f>_xlfn.XLOOKUP($C157,[23]PSP!$C:$C,[23]PSP!$L:$L)</f>
        <v>37.200000000000003</v>
      </c>
      <c r="M157" s="27">
        <f>_xlfn.XLOOKUP($C157,[23]PSP!$C:$C,[23]PSP!$M:$M)</f>
        <v>3225.66</v>
      </c>
      <c r="N157" s="28">
        <f t="shared" si="687"/>
        <v>119994.55</v>
      </c>
      <c r="O157" s="29"/>
      <c r="P157" s="54">
        <f>_xlfn.XLOOKUP($C157,[23]PSP!$C:$C,[23]PSP!$P:$P)</f>
        <v>0</v>
      </c>
      <c r="Q157" s="27">
        <f>_xlfn.XLOOKUP($C157,[23]PSP!$C:$C,[23]PSP!$Q:$Q)</f>
        <v>3225.66</v>
      </c>
      <c r="R157" s="28">
        <f t="shared" si="688"/>
        <v>0</v>
      </c>
      <c r="S157" s="29"/>
      <c r="T157" s="54">
        <f>_xlfn.XLOOKUP($C157,[23]PSP!$C:$C,[23]PSP!$T:$T)</f>
        <v>0</v>
      </c>
      <c r="U157" s="27">
        <f>_xlfn.XLOOKUP($C157,[23]PSP!$C:$C,[23]PSP!$U:$U)</f>
        <v>3225.66</v>
      </c>
      <c r="V157" s="28">
        <f t="shared" si="689"/>
        <v>0</v>
      </c>
      <c r="W157" s="29"/>
      <c r="X157" s="54">
        <f>_xlfn.XLOOKUP($C157,[23]PSP!$C:$C,[23]PSP!$X:$X)</f>
        <v>0</v>
      </c>
      <c r="Y157" s="27">
        <f>_xlfn.XLOOKUP($C157,[23]PSP!$C:$C,[23]PSP!$Y:$Y)</f>
        <v>3225.66</v>
      </c>
      <c r="Z157" s="28">
        <f t="shared" si="690"/>
        <v>0</v>
      </c>
      <c r="AA157" s="29"/>
      <c r="AB157" s="54">
        <f>_xlfn.XLOOKUP($C157,[23]PSP!$C:$C,[23]PSP!$AB:$AB)</f>
        <v>0</v>
      </c>
      <c r="AC157" s="27">
        <f>_xlfn.XLOOKUP($C157,[23]PSP!$C:$C,[23]PSP!$AC:$AC)</f>
        <v>3225.66</v>
      </c>
      <c r="AD157" s="28">
        <f t="shared" si="691"/>
        <v>0</v>
      </c>
      <c r="AE157" s="29"/>
      <c r="AF157" s="54">
        <f>_xlfn.XLOOKUP($C157,[23]PSP!$C:$C,[23]PSP!$AF:$AF)</f>
        <v>0</v>
      </c>
      <c r="AG157" s="27">
        <f>_xlfn.XLOOKUP($C157,[23]PSP!$C:$C,[23]PSP!$AG:$AG)</f>
        <v>3225.66</v>
      </c>
      <c r="AH157" s="28">
        <f t="shared" si="692"/>
        <v>0</v>
      </c>
      <c r="AI157" s="29"/>
      <c r="AJ157" s="54">
        <f>_xlfn.XLOOKUP($C157,[23]PSP!$C:$C,[23]PSP!$AJ:$AJ)</f>
        <v>0</v>
      </c>
      <c r="AK157" s="27">
        <f>_xlfn.XLOOKUP($C157,[23]PSP!$C:$C,[23]PSP!$AK:$AK)</f>
        <v>3225.66</v>
      </c>
      <c r="AL157" s="28">
        <f t="shared" si="693"/>
        <v>0</v>
      </c>
      <c r="AM157" s="29"/>
      <c r="AN157" s="54">
        <f>_xlfn.XLOOKUP($C157,[23]PSP!$C:$C,[23]PSP!$AN:$AN)</f>
        <v>0</v>
      </c>
      <c r="AO157" s="27">
        <f>_xlfn.XLOOKUP($C157,[23]PSP!$C:$C,[23]PSP!$AO:$AO)</f>
        <v>3225.66</v>
      </c>
      <c r="AP157" s="28">
        <f t="shared" si="694"/>
        <v>0</v>
      </c>
      <c r="AQ157" s="29"/>
      <c r="AR157" s="54">
        <f>_xlfn.XLOOKUP($C157,[23]PSP!$C:$C,[23]PSP!$AR:$AR)</f>
        <v>0</v>
      </c>
      <c r="AS157" s="27">
        <f>_xlfn.XLOOKUP($C157,[23]PSP!$C:$C,[23]PSP!$AS:$AS)</f>
        <v>3225.66</v>
      </c>
      <c r="AT157" s="28">
        <f t="shared" si="695"/>
        <v>0</v>
      </c>
      <c r="AU157" s="29"/>
      <c r="AV157" s="54">
        <f>_xlfn.XLOOKUP($C157,[23]PSP!$C:$C,[23]PSP!$AV:$AV)</f>
        <v>0</v>
      </c>
      <c r="AW157" s="27">
        <f>_xlfn.XLOOKUP($C157,[23]PSP!$C:$C,[23]PSP!$AW:$AW)</f>
        <v>3225.66</v>
      </c>
      <c r="AX157" s="28">
        <f t="shared" si="696"/>
        <v>0</v>
      </c>
      <c r="AY157" s="29"/>
      <c r="AZ157" s="54">
        <f>_xlfn.XLOOKUP($C157,[23]PSP!$C:$C,[23]PSP!$AZ:$AZ)</f>
        <v>0</v>
      </c>
      <c r="BA157" s="27">
        <f>_xlfn.XLOOKUP($C157,[23]PSP!$C:$C,[23]PSP!$BA:$BA)</f>
        <v>3225.66</v>
      </c>
      <c r="BB157" s="28">
        <f t="shared" si="697"/>
        <v>0</v>
      </c>
      <c r="BC157" s="29"/>
      <c r="BD157" s="54">
        <f>_xlfn.XLOOKUP($C157,[23]PSP!$C:$C,[23]PSP!$BD:$BD)</f>
        <v>0</v>
      </c>
      <c r="BE157" s="27">
        <f>_xlfn.XLOOKUP($C157,[23]PSP!$C:$C,[23]PSP!$BE:$BE)</f>
        <v>3225.66</v>
      </c>
      <c r="BF157" s="28">
        <f t="shared" si="698"/>
        <v>0</v>
      </c>
      <c r="BG157" s="29"/>
      <c r="BH157" s="54">
        <f>_xlfn.XLOOKUP($C157,[23]PSP!$C:$C,[23]PSP!$BH:$BH)</f>
        <v>0</v>
      </c>
      <c r="BI157" s="27">
        <f>_xlfn.XLOOKUP($C157,[23]PSP!$C:$C,[23]PSP!$BI:$BI)</f>
        <v>3225.66</v>
      </c>
      <c r="BJ157" s="28">
        <f t="shared" si="699"/>
        <v>0</v>
      </c>
      <c r="BK157" s="29"/>
      <c r="BL157" s="54">
        <f>_xlfn.XLOOKUP($C157,[23]PSP!$C:$C,[23]PSP!$BL:$BL)</f>
        <v>0</v>
      </c>
      <c r="BM157" s="27">
        <f>_xlfn.XLOOKUP($C157,[23]PSP!$C:$C,[23]PSP!$BM:$BM)</f>
        <v>3225.66</v>
      </c>
      <c r="BN157" s="28">
        <f t="shared" si="700"/>
        <v>0</v>
      </c>
      <c r="BO157" s="29"/>
      <c r="BP157" s="54">
        <f>_xlfn.XLOOKUP($C157,[23]PSP!$C:$C,[23]PSP!$BP:$BP)</f>
        <v>0</v>
      </c>
      <c r="BQ157" s="27">
        <f>_xlfn.XLOOKUP($C157,[23]PSP!$C:$C,[23]PSP!$BQ:$BQ)</f>
        <v>3225.66</v>
      </c>
      <c r="BR157" s="28">
        <f t="shared" si="701"/>
        <v>0</v>
      </c>
      <c r="BS157" s="29"/>
      <c r="BT157" s="54">
        <f>_xlfn.XLOOKUP($C157,[23]PSP!$C:$C,[23]PSP!$BT:$BT)</f>
        <v>0</v>
      </c>
      <c r="BU157" s="27">
        <f>_xlfn.XLOOKUP($C157,[23]PSP!$C:$C,[23]PSP!$BU:$BU)</f>
        <v>3225.66</v>
      </c>
      <c r="BV157" s="28">
        <f t="shared" si="702"/>
        <v>0</v>
      </c>
      <c r="BW157" s="29"/>
      <c r="BX157" s="54">
        <f>_xlfn.XLOOKUP($C157,[23]PSP!$C:$C,[23]PSP!$BX:$BX)</f>
        <v>0</v>
      </c>
      <c r="BY157" s="27">
        <f>_xlfn.XLOOKUP($C157,[23]PSP!$C:$C,[23]PSP!$BY:$BY)</f>
        <v>3225.66</v>
      </c>
      <c r="BZ157" s="28">
        <f t="shared" si="703"/>
        <v>0</v>
      </c>
      <c r="CA157" s="29"/>
      <c r="CB157" s="54">
        <f>_xlfn.XLOOKUP($C157,[23]PSP!$C:$C,[23]PSP!$CB:$CB)</f>
        <v>0</v>
      </c>
      <c r="CC157" s="27">
        <f>_xlfn.XLOOKUP($C157,[23]PSP!$C:$C,[23]PSP!$CC:$CC)</f>
        <v>3225.66</v>
      </c>
      <c r="CD157" s="28">
        <f t="shared" si="704"/>
        <v>0</v>
      </c>
      <c r="CE157" s="29"/>
      <c r="CF157" s="54">
        <f>_xlfn.XLOOKUP($C157,[23]PSP!$C:$C,[23]PSP!$CF:$CF)</f>
        <v>0</v>
      </c>
      <c r="CG157" s="27">
        <f>_xlfn.XLOOKUP($C157,[23]PSP!$C:$C,[23]PSP!$CG:$CG)</f>
        <v>3225.66</v>
      </c>
      <c r="CH157" s="28">
        <f t="shared" si="705"/>
        <v>0</v>
      </c>
      <c r="CI157" s="29"/>
      <c r="CJ157" s="54">
        <f>_xlfn.XLOOKUP($C157,[23]PSP!$C:$C,[23]PSP!$CJ:$CJ)</f>
        <v>0</v>
      </c>
      <c r="CK157" s="27">
        <f>_xlfn.XLOOKUP($C157,[23]PSP!$C:$C,[23]PSP!$CK:$CK)</f>
        <v>3225.66</v>
      </c>
      <c r="CL157" s="28">
        <f t="shared" si="706"/>
        <v>0</v>
      </c>
      <c r="CM157" s="29"/>
      <c r="CN157" s="54">
        <f>_xlfn.XLOOKUP($C157,[23]PSP!$C:$C,[23]PSP!$CN:$CN)</f>
        <v>0</v>
      </c>
      <c r="CO157" s="27">
        <f>_xlfn.XLOOKUP($C157,[23]PSP!$C:$C,[23]PSP!$CO:$CO)</f>
        <v>3225.66</v>
      </c>
      <c r="CP157" s="28">
        <f t="shared" si="707"/>
        <v>0</v>
      </c>
      <c r="CQ157" s="29"/>
      <c r="CR157" s="54">
        <f>_xlfn.XLOOKUP($C157,[23]PSP!$C:$C,[23]PSP!$CR:$CR)</f>
        <v>0</v>
      </c>
      <c r="CS157" s="27">
        <f>_xlfn.XLOOKUP($C157,[23]PSP!$C:$C,[23]PSP!$CS:$CS)</f>
        <v>3225.66</v>
      </c>
      <c r="CT157" s="28">
        <f t="shared" si="708"/>
        <v>0</v>
      </c>
      <c r="CU157" s="29"/>
      <c r="CV157" s="54">
        <f>_xlfn.XLOOKUP($C157,[23]PSP!$C:$C,[23]PSP!$CV:$CV)</f>
        <v>0</v>
      </c>
      <c r="CW157" s="27">
        <f>_xlfn.XLOOKUP($C157,[23]PSP!$C:$C,[23]PSP!$CW:$CW)</f>
        <v>3225.66</v>
      </c>
      <c r="CX157" s="28">
        <f t="shared" si="709"/>
        <v>0</v>
      </c>
      <c r="CY157" s="29"/>
      <c r="CZ157" s="54">
        <f>_xlfn.XLOOKUP($C157,[23]PSP!$C:$C,[23]PSP!$CZ:$CZ)</f>
        <v>0</v>
      </c>
      <c r="DA157" s="27">
        <f>_xlfn.XLOOKUP($C157,[23]PSP!$C:$C,[23]PSP!$DA:$DA)</f>
        <v>3225.66</v>
      </c>
      <c r="DB157" s="28">
        <f t="shared" si="710"/>
        <v>0</v>
      </c>
      <c r="DC157" s="29"/>
      <c r="DD157" s="54">
        <f>_xlfn.XLOOKUP($C157,[23]PSP!$C:$C,[23]PSP!$DD:$DD)</f>
        <v>0</v>
      </c>
      <c r="DE157" s="27">
        <f>_xlfn.XLOOKUP($C157,[23]PSP!$C:$C,[23]PSP!$DE:$DE)</f>
        <v>3225.66</v>
      </c>
      <c r="DF157" s="28">
        <f t="shared" si="711"/>
        <v>0</v>
      </c>
      <c r="DG157" s="29"/>
      <c r="DH157" s="54">
        <f>_xlfn.XLOOKUP($C157,[23]PSP!$C:$C,[23]PSP!$DH:$DH)</f>
        <v>0</v>
      </c>
      <c r="DI157" s="27">
        <f>_xlfn.XLOOKUP($C157,[23]PSP!$C:$C,[23]PSP!$DI:$DI)</f>
        <v>3225.66</v>
      </c>
      <c r="DJ157" s="28">
        <f t="shared" si="712"/>
        <v>0</v>
      </c>
      <c r="DK157" s="29"/>
      <c r="DL157" s="54">
        <f>_xlfn.XLOOKUP($C157,[23]PSP!$C:$C,[23]PSP!$DL:$DL)</f>
        <v>0</v>
      </c>
      <c r="DM157" s="27">
        <f>_xlfn.XLOOKUP($C157,[23]PSP!$C:$C,[23]PSP!$DM:$DM)</f>
        <v>3225.66</v>
      </c>
      <c r="DN157" s="28">
        <f t="shared" si="713"/>
        <v>0</v>
      </c>
      <c r="DO157" s="29"/>
      <c r="DP157" s="54">
        <f>_xlfn.XLOOKUP($C157,[23]PSP!$C:$C,[23]PSP!$DP:$DP)</f>
        <v>0</v>
      </c>
      <c r="DQ157" s="27">
        <f>_xlfn.XLOOKUP($C157,[23]PSP!$C:$C,[23]PSP!$DQ:$DQ)</f>
        <v>3225.66</v>
      </c>
      <c r="DR157" s="28">
        <f t="shared" si="714"/>
        <v>0</v>
      </c>
      <c r="DS157" s="29"/>
      <c r="DT157" s="54">
        <f>_xlfn.XLOOKUP($C157,[23]PSP!$C:$C,[23]PSP!$DT:$DT)</f>
        <v>0</v>
      </c>
      <c r="DU157" s="27">
        <f>_xlfn.XLOOKUP($C157,[23]PSP!$C:$C,[23]PSP!$DU:$DU)</f>
        <v>3225.66</v>
      </c>
      <c r="DV157" s="28">
        <f t="shared" si="715"/>
        <v>0</v>
      </c>
      <c r="DW157" s="29"/>
      <c r="DX157" s="54">
        <f>_xlfn.XLOOKUP($C157,[23]PSP!$C:$C,[23]PSP!$DX:$DX)</f>
        <v>0</v>
      </c>
      <c r="DY157" s="27">
        <f>_xlfn.XLOOKUP($C157,[23]PSP!$C:$C,[23]PSP!$DY:$DY)</f>
        <v>3225.66</v>
      </c>
      <c r="DZ157" s="28">
        <f t="shared" si="716"/>
        <v>0</v>
      </c>
      <c r="EA157" s="29"/>
      <c r="EB157" s="54">
        <f>_xlfn.XLOOKUP($C157,[23]PSP!$C:$C,[23]PSP!$EB:$EB)</f>
        <v>0</v>
      </c>
      <c r="EC157" s="27">
        <f>_xlfn.XLOOKUP($C157,[23]PSP!$C:$C,[23]PSP!$EC:$EC)</f>
        <v>3225.66</v>
      </c>
      <c r="ED157" s="28">
        <f t="shared" si="717"/>
        <v>0</v>
      </c>
      <c r="EE157" s="29"/>
      <c r="EF157" s="54">
        <f>_xlfn.XLOOKUP($C157,[23]PSP!$C:$C,[23]PSP!$EF:$EF)</f>
        <v>0</v>
      </c>
      <c r="EG157" s="27">
        <f>_xlfn.XLOOKUP($C157,[23]PSP!$C:$C,[23]PSP!$EG:$EG)</f>
        <v>3225.66</v>
      </c>
      <c r="EH157" s="28">
        <f t="shared" si="718"/>
        <v>0</v>
      </c>
      <c r="EI157" s="29"/>
      <c r="EJ157" s="54">
        <f>_xlfn.XLOOKUP($C157,[23]PSP!$C:$C,[23]PSP!$EJ:$EJ)</f>
        <v>0</v>
      </c>
      <c r="EK157" s="27">
        <f>_xlfn.XLOOKUP($C157,[23]PSP!$C:$C,[23]PSP!$EK:$EK)</f>
        <v>3225.66</v>
      </c>
      <c r="EL157" s="28">
        <f t="shared" si="719"/>
        <v>0</v>
      </c>
      <c r="EM157" s="29"/>
      <c r="EN157" s="108"/>
      <c r="EO157" s="29">
        <f t="shared" si="683"/>
        <v>119994.55</v>
      </c>
      <c r="EP157" s="29">
        <f t="shared" si="684"/>
        <v>119994.55</v>
      </c>
      <c r="EQ157" s="4" t="b">
        <f t="shared" si="720"/>
        <v>1</v>
      </c>
      <c r="ES157" s="118">
        <f t="shared" si="613"/>
        <v>1.1767000000000001</v>
      </c>
    </row>
    <row r="158" spans="3:149" ht="21" x14ac:dyDescent="0.25">
      <c r="C158" s="24" t="s">
        <v>1145</v>
      </c>
      <c r="D158" s="43" t="str">
        <f>_xlfn.XLOOKUP($C158,[23]PSP!$C:$C,[23]PSP!$D:$D)</f>
        <v>RO-42285</v>
      </c>
      <c r="E158" s="24" t="str">
        <f>_xlfn.XLOOKUP($C158,[23]PSP!$C:$C,[23]PSP!$E:$E)</f>
        <v>DER/MG</v>
      </c>
      <c r="F158" s="25" t="str">
        <f>_xlfn.XLOOKUP($C158,[23]PSP!$C:$C,[23]PSP!$F:$F)</f>
        <v>ARMAÇÃO:  AÇO  CA-50 (EXECUÇÃO,  INCLUINDO  PREPARO, DOBRAGEM, COLOCAÇÃO NAS FORMAS E TRANSPORTE DE TODOS OS MATERIAIS)</v>
      </c>
      <c r="G158" s="26" t="str">
        <f>_xlfn.XLOOKUP($C158,[23]PSP!$C:$C,[23]PSP!$G:$G)</f>
        <v>KG</v>
      </c>
      <c r="H158" s="53">
        <f>_xlfn.XLOOKUP($C158,[23]PSP!$C:$C,[23]PSP!$H:$H)</f>
        <v>10</v>
      </c>
      <c r="I158" s="28">
        <f>_xlfn.XLOOKUP($C158,[23]PSP!$C:$C,[23]PSP!$I:$I)</f>
        <v>83</v>
      </c>
      <c r="J158" s="28">
        <f t="shared" si="686"/>
        <v>97.6661</v>
      </c>
      <c r="K158" s="29"/>
      <c r="L158" s="54">
        <f>_xlfn.XLOOKUP($C158,[23]PSP!$C:$C,[23]PSP!$L:$L)</f>
        <v>10</v>
      </c>
      <c r="M158" s="27">
        <f>_xlfn.XLOOKUP($C158,[23]PSP!$C:$C,[23]PSP!$M:$M)</f>
        <v>8.3000000000000007</v>
      </c>
      <c r="N158" s="28">
        <f t="shared" si="687"/>
        <v>83</v>
      </c>
      <c r="O158" s="29"/>
      <c r="P158" s="54">
        <f>_xlfn.XLOOKUP($C158,[23]PSP!$C:$C,[23]PSP!$P:$P)</f>
        <v>0</v>
      </c>
      <c r="Q158" s="27">
        <f>_xlfn.XLOOKUP($C158,[23]PSP!$C:$C,[23]PSP!$Q:$Q)</f>
        <v>8.3000000000000007</v>
      </c>
      <c r="R158" s="28">
        <f t="shared" si="688"/>
        <v>0</v>
      </c>
      <c r="S158" s="29"/>
      <c r="T158" s="54">
        <f>_xlfn.XLOOKUP($C158,[23]PSP!$C:$C,[23]PSP!$T:$T)</f>
        <v>0</v>
      </c>
      <c r="U158" s="27">
        <f>_xlfn.XLOOKUP($C158,[23]PSP!$C:$C,[23]PSP!$U:$U)</f>
        <v>8.3000000000000007</v>
      </c>
      <c r="V158" s="28">
        <f t="shared" si="689"/>
        <v>0</v>
      </c>
      <c r="W158" s="29"/>
      <c r="X158" s="54">
        <f>_xlfn.XLOOKUP($C158,[23]PSP!$C:$C,[23]PSP!$X:$X)</f>
        <v>0</v>
      </c>
      <c r="Y158" s="27">
        <f>_xlfn.XLOOKUP($C158,[23]PSP!$C:$C,[23]PSP!$Y:$Y)</f>
        <v>8.3000000000000007</v>
      </c>
      <c r="Z158" s="28">
        <f t="shared" si="690"/>
        <v>0</v>
      </c>
      <c r="AA158" s="29"/>
      <c r="AB158" s="54">
        <f>_xlfn.XLOOKUP($C158,[23]PSP!$C:$C,[23]PSP!$AB:$AB)</f>
        <v>0</v>
      </c>
      <c r="AC158" s="27">
        <f>_xlfn.XLOOKUP($C158,[23]PSP!$C:$C,[23]PSP!$AC:$AC)</f>
        <v>8.3000000000000007</v>
      </c>
      <c r="AD158" s="28">
        <f t="shared" si="691"/>
        <v>0</v>
      </c>
      <c r="AE158" s="29"/>
      <c r="AF158" s="54">
        <f>_xlfn.XLOOKUP($C158,[23]PSP!$C:$C,[23]PSP!$AF:$AF)</f>
        <v>0</v>
      </c>
      <c r="AG158" s="27">
        <f>_xlfn.XLOOKUP($C158,[23]PSP!$C:$C,[23]PSP!$AG:$AG)</f>
        <v>8.3000000000000007</v>
      </c>
      <c r="AH158" s="28">
        <f t="shared" si="692"/>
        <v>0</v>
      </c>
      <c r="AI158" s="29"/>
      <c r="AJ158" s="54">
        <f>_xlfn.XLOOKUP($C158,[23]PSP!$C:$C,[23]PSP!$AJ:$AJ)</f>
        <v>0</v>
      </c>
      <c r="AK158" s="27">
        <f>_xlfn.XLOOKUP($C158,[23]PSP!$C:$C,[23]PSP!$AK:$AK)</f>
        <v>8.3000000000000007</v>
      </c>
      <c r="AL158" s="28">
        <f t="shared" si="693"/>
        <v>0</v>
      </c>
      <c r="AM158" s="29"/>
      <c r="AN158" s="54">
        <f>_xlfn.XLOOKUP($C158,[23]PSP!$C:$C,[23]PSP!$AN:$AN)</f>
        <v>0</v>
      </c>
      <c r="AO158" s="27">
        <f>_xlfn.XLOOKUP($C158,[23]PSP!$C:$C,[23]PSP!$AO:$AO)</f>
        <v>8.3000000000000007</v>
      </c>
      <c r="AP158" s="28">
        <f t="shared" si="694"/>
        <v>0</v>
      </c>
      <c r="AQ158" s="29"/>
      <c r="AR158" s="54">
        <f>_xlfn.XLOOKUP($C158,[23]PSP!$C:$C,[23]PSP!$AR:$AR)</f>
        <v>0</v>
      </c>
      <c r="AS158" s="27">
        <f>_xlfn.XLOOKUP($C158,[23]PSP!$C:$C,[23]PSP!$AS:$AS)</f>
        <v>8.3000000000000007</v>
      </c>
      <c r="AT158" s="28">
        <f t="shared" si="695"/>
        <v>0</v>
      </c>
      <c r="AU158" s="29"/>
      <c r="AV158" s="54">
        <f>_xlfn.XLOOKUP($C158,[23]PSP!$C:$C,[23]PSP!$AV:$AV)</f>
        <v>0</v>
      </c>
      <c r="AW158" s="27">
        <f>_xlfn.XLOOKUP($C158,[23]PSP!$C:$C,[23]PSP!$AW:$AW)</f>
        <v>8.3000000000000007</v>
      </c>
      <c r="AX158" s="28">
        <f t="shared" si="696"/>
        <v>0</v>
      </c>
      <c r="AY158" s="29"/>
      <c r="AZ158" s="54">
        <f>_xlfn.XLOOKUP($C158,[23]PSP!$C:$C,[23]PSP!$AZ:$AZ)</f>
        <v>0</v>
      </c>
      <c r="BA158" s="27">
        <f>_xlfn.XLOOKUP($C158,[23]PSP!$C:$C,[23]PSP!$BA:$BA)</f>
        <v>8.3000000000000007</v>
      </c>
      <c r="BB158" s="28">
        <f t="shared" si="697"/>
        <v>0</v>
      </c>
      <c r="BC158" s="29"/>
      <c r="BD158" s="54">
        <f>_xlfn.XLOOKUP($C158,[23]PSP!$C:$C,[23]PSP!$BD:$BD)</f>
        <v>0</v>
      </c>
      <c r="BE158" s="27">
        <f>_xlfn.XLOOKUP($C158,[23]PSP!$C:$C,[23]PSP!$BE:$BE)</f>
        <v>8.3000000000000007</v>
      </c>
      <c r="BF158" s="28">
        <f t="shared" si="698"/>
        <v>0</v>
      </c>
      <c r="BG158" s="29"/>
      <c r="BH158" s="54">
        <f>_xlfn.XLOOKUP($C158,[23]PSP!$C:$C,[23]PSP!$BH:$BH)</f>
        <v>0</v>
      </c>
      <c r="BI158" s="27">
        <f>_xlfn.XLOOKUP($C158,[23]PSP!$C:$C,[23]PSP!$BI:$BI)</f>
        <v>8.3000000000000007</v>
      </c>
      <c r="BJ158" s="28">
        <f t="shared" si="699"/>
        <v>0</v>
      </c>
      <c r="BK158" s="29"/>
      <c r="BL158" s="54">
        <f>_xlfn.XLOOKUP($C158,[23]PSP!$C:$C,[23]PSP!$BL:$BL)</f>
        <v>0</v>
      </c>
      <c r="BM158" s="27">
        <f>_xlfn.XLOOKUP($C158,[23]PSP!$C:$C,[23]PSP!$BM:$BM)</f>
        <v>8.3000000000000007</v>
      </c>
      <c r="BN158" s="28">
        <f t="shared" si="700"/>
        <v>0</v>
      </c>
      <c r="BO158" s="29"/>
      <c r="BP158" s="54">
        <f>_xlfn.XLOOKUP($C158,[23]PSP!$C:$C,[23]PSP!$BP:$BP)</f>
        <v>0</v>
      </c>
      <c r="BQ158" s="27">
        <f>_xlfn.XLOOKUP($C158,[23]PSP!$C:$C,[23]PSP!$BQ:$BQ)</f>
        <v>8.3000000000000007</v>
      </c>
      <c r="BR158" s="28">
        <f t="shared" si="701"/>
        <v>0</v>
      </c>
      <c r="BS158" s="29"/>
      <c r="BT158" s="54">
        <f>_xlfn.XLOOKUP($C158,[23]PSP!$C:$C,[23]PSP!$BT:$BT)</f>
        <v>0</v>
      </c>
      <c r="BU158" s="27">
        <f>_xlfn.XLOOKUP($C158,[23]PSP!$C:$C,[23]PSP!$BU:$BU)</f>
        <v>8.3000000000000007</v>
      </c>
      <c r="BV158" s="28">
        <f t="shared" si="702"/>
        <v>0</v>
      </c>
      <c r="BW158" s="29"/>
      <c r="BX158" s="54">
        <f>_xlfn.XLOOKUP($C158,[23]PSP!$C:$C,[23]PSP!$BX:$BX)</f>
        <v>0</v>
      </c>
      <c r="BY158" s="27">
        <f>_xlfn.XLOOKUP($C158,[23]PSP!$C:$C,[23]PSP!$BY:$BY)</f>
        <v>8.3000000000000007</v>
      </c>
      <c r="BZ158" s="28">
        <f t="shared" si="703"/>
        <v>0</v>
      </c>
      <c r="CA158" s="29"/>
      <c r="CB158" s="54">
        <f>_xlfn.XLOOKUP($C158,[23]PSP!$C:$C,[23]PSP!$CB:$CB)</f>
        <v>0</v>
      </c>
      <c r="CC158" s="27">
        <f>_xlfn.XLOOKUP($C158,[23]PSP!$C:$C,[23]PSP!$CC:$CC)</f>
        <v>8.3000000000000007</v>
      </c>
      <c r="CD158" s="28">
        <f t="shared" si="704"/>
        <v>0</v>
      </c>
      <c r="CE158" s="29"/>
      <c r="CF158" s="54">
        <f>_xlfn.XLOOKUP($C158,[23]PSP!$C:$C,[23]PSP!$CF:$CF)</f>
        <v>0</v>
      </c>
      <c r="CG158" s="27">
        <f>_xlfn.XLOOKUP($C158,[23]PSP!$C:$C,[23]PSP!$CG:$CG)</f>
        <v>8.3000000000000007</v>
      </c>
      <c r="CH158" s="28">
        <f t="shared" si="705"/>
        <v>0</v>
      </c>
      <c r="CI158" s="29"/>
      <c r="CJ158" s="54">
        <f>_xlfn.XLOOKUP($C158,[23]PSP!$C:$C,[23]PSP!$CJ:$CJ)</f>
        <v>0</v>
      </c>
      <c r="CK158" s="27">
        <f>_xlfn.XLOOKUP($C158,[23]PSP!$C:$C,[23]PSP!$CK:$CK)</f>
        <v>8.3000000000000007</v>
      </c>
      <c r="CL158" s="28">
        <f t="shared" si="706"/>
        <v>0</v>
      </c>
      <c r="CM158" s="29"/>
      <c r="CN158" s="54">
        <f>_xlfn.XLOOKUP($C158,[23]PSP!$C:$C,[23]PSP!$CN:$CN)</f>
        <v>0</v>
      </c>
      <c r="CO158" s="27">
        <f>_xlfn.XLOOKUP($C158,[23]PSP!$C:$C,[23]PSP!$CO:$CO)</f>
        <v>8.3000000000000007</v>
      </c>
      <c r="CP158" s="28">
        <f t="shared" si="707"/>
        <v>0</v>
      </c>
      <c r="CQ158" s="29"/>
      <c r="CR158" s="54">
        <f>_xlfn.XLOOKUP($C158,[23]PSP!$C:$C,[23]PSP!$CR:$CR)</f>
        <v>0</v>
      </c>
      <c r="CS158" s="27">
        <f>_xlfn.XLOOKUP($C158,[23]PSP!$C:$C,[23]PSP!$CS:$CS)</f>
        <v>8.3000000000000007</v>
      </c>
      <c r="CT158" s="28">
        <f t="shared" si="708"/>
        <v>0</v>
      </c>
      <c r="CU158" s="29"/>
      <c r="CV158" s="54">
        <f>_xlfn.XLOOKUP($C158,[23]PSP!$C:$C,[23]PSP!$CV:$CV)</f>
        <v>0</v>
      </c>
      <c r="CW158" s="27">
        <f>_xlfn.XLOOKUP($C158,[23]PSP!$C:$C,[23]PSP!$CW:$CW)</f>
        <v>8.3000000000000007</v>
      </c>
      <c r="CX158" s="28">
        <f t="shared" si="709"/>
        <v>0</v>
      </c>
      <c r="CY158" s="29"/>
      <c r="CZ158" s="54">
        <f>_xlfn.XLOOKUP($C158,[23]PSP!$C:$C,[23]PSP!$CZ:$CZ)</f>
        <v>0</v>
      </c>
      <c r="DA158" s="27">
        <f>_xlfn.XLOOKUP($C158,[23]PSP!$C:$C,[23]PSP!$DA:$DA)</f>
        <v>8.3000000000000007</v>
      </c>
      <c r="DB158" s="28">
        <f t="shared" si="710"/>
        <v>0</v>
      </c>
      <c r="DC158" s="29"/>
      <c r="DD158" s="54">
        <f>_xlfn.XLOOKUP($C158,[23]PSP!$C:$C,[23]PSP!$DD:$DD)</f>
        <v>0</v>
      </c>
      <c r="DE158" s="27">
        <f>_xlfn.XLOOKUP($C158,[23]PSP!$C:$C,[23]PSP!$DE:$DE)</f>
        <v>8.3000000000000007</v>
      </c>
      <c r="DF158" s="28">
        <f t="shared" si="711"/>
        <v>0</v>
      </c>
      <c r="DG158" s="29"/>
      <c r="DH158" s="54">
        <f>_xlfn.XLOOKUP($C158,[23]PSP!$C:$C,[23]PSP!$DH:$DH)</f>
        <v>0</v>
      </c>
      <c r="DI158" s="27">
        <f>_xlfn.XLOOKUP($C158,[23]PSP!$C:$C,[23]PSP!$DI:$DI)</f>
        <v>8.3000000000000007</v>
      </c>
      <c r="DJ158" s="28">
        <f t="shared" si="712"/>
        <v>0</v>
      </c>
      <c r="DK158" s="29"/>
      <c r="DL158" s="54">
        <f>_xlfn.XLOOKUP($C158,[23]PSP!$C:$C,[23]PSP!$DL:$DL)</f>
        <v>0</v>
      </c>
      <c r="DM158" s="27">
        <f>_xlfn.XLOOKUP($C158,[23]PSP!$C:$C,[23]PSP!$DM:$DM)</f>
        <v>8.3000000000000007</v>
      </c>
      <c r="DN158" s="28">
        <f t="shared" si="713"/>
        <v>0</v>
      </c>
      <c r="DO158" s="29"/>
      <c r="DP158" s="54">
        <f>_xlfn.XLOOKUP($C158,[23]PSP!$C:$C,[23]PSP!$DP:$DP)</f>
        <v>0</v>
      </c>
      <c r="DQ158" s="27">
        <f>_xlfn.XLOOKUP($C158,[23]PSP!$C:$C,[23]PSP!$DQ:$DQ)</f>
        <v>8.3000000000000007</v>
      </c>
      <c r="DR158" s="28">
        <f t="shared" si="714"/>
        <v>0</v>
      </c>
      <c r="DS158" s="29"/>
      <c r="DT158" s="54">
        <f>_xlfn.XLOOKUP($C158,[23]PSP!$C:$C,[23]PSP!$DT:$DT)</f>
        <v>0</v>
      </c>
      <c r="DU158" s="27">
        <f>_xlfn.XLOOKUP($C158,[23]PSP!$C:$C,[23]PSP!$DU:$DU)</f>
        <v>8.3000000000000007</v>
      </c>
      <c r="DV158" s="28">
        <f t="shared" si="715"/>
        <v>0</v>
      </c>
      <c r="DW158" s="29"/>
      <c r="DX158" s="54">
        <f>_xlfn.XLOOKUP($C158,[23]PSP!$C:$C,[23]PSP!$DX:$DX)</f>
        <v>0</v>
      </c>
      <c r="DY158" s="27">
        <f>_xlfn.XLOOKUP($C158,[23]PSP!$C:$C,[23]PSP!$DY:$DY)</f>
        <v>8.3000000000000007</v>
      </c>
      <c r="DZ158" s="28">
        <f t="shared" si="716"/>
        <v>0</v>
      </c>
      <c r="EA158" s="29"/>
      <c r="EB158" s="54">
        <f>_xlfn.XLOOKUP($C158,[23]PSP!$C:$C,[23]PSP!$EB:$EB)</f>
        <v>0</v>
      </c>
      <c r="EC158" s="27">
        <f>_xlfn.XLOOKUP($C158,[23]PSP!$C:$C,[23]PSP!$EC:$EC)</f>
        <v>8.3000000000000007</v>
      </c>
      <c r="ED158" s="28">
        <f t="shared" si="717"/>
        <v>0</v>
      </c>
      <c r="EE158" s="29"/>
      <c r="EF158" s="54">
        <f>_xlfn.XLOOKUP($C158,[23]PSP!$C:$C,[23]PSP!$EF:$EF)</f>
        <v>0</v>
      </c>
      <c r="EG158" s="27">
        <f>_xlfn.XLOOKUP($C158,[23]PSP!$C:$C,[23]PSP!$EG:$EG)</f>
        <v>8.3000000000000007</v>
      </c>
      <c r="EH158" s="28">
        <f t="shared" si="718"/>
        <v>0</v>
      </c>
      <c r="EI158" s="29"/>
      <c r="EJ158" s="54">
        <f>_xlfn.XLOOKUP($C158,[23]PSP!$C:$C,[23]PSP!$EJ:$EJ)</f>
        <v>0</v>
      </c>
      <c r="EK158" s="27">
        <f>_xlfn.XLOOKUP($C158,[23]PSP!$C:$C,[23]PSP!$EK:$EK)</f>
        <v>8.3000000000000007</v>
      </c>
      <c r="EL158" s="28">
        <f t="shared" si="719"/>
        <v>0</v>
      </c>
      <c r="EM158" s="29"/>
      <c r="EN158" s="108"/>
      <c r="EO158" s="29">
        <f t="shared" si="683"/>
        <v>83</v>
      </c>
      <c r="EP158" s="29">
        <f t="shared" si="684"/>
        <v>83</v>
      </c>
      <c r="EQ158" s="4" t="b">
        <f t="shared" si="720"/>
        <v>1</v>
      </c>
      <c r="ES158" s="118">
        <f t="shared" si="613"/>
        <v>1.1767000000000001</v>
      </c>
    </row>
    <row r="159" spans="3:149" ht="14.25" x14ac:dyDescent="0.25">
      <c r="C159" s="24" t="s">
        <v>1146</v>
      </c>
      <c r="D159" s="43">
        <f>_xlfn.XLOOKUP($C159,[23]PSP!$C:$C,[23]PSP!$D:$D)</f>
        <v>4507956</v>
      </c>
      <c r="E159" s="24" t="str">
        <f>_xlfn.XLOOKUP($C159,[23]PSP!$C:$C,[23]PSP!$E:$E)</f>
        <v>SICRO SERVIÇO</v>
      </c>
      <c r="F159" s="25" t="str">
        <f>_xlfn.XLOOKUP($C159,[23]PSP!$C:$C,[23]PSP!$F:$F)</f>
        <v>CORDOALHA CP 190 RB D = 12,7 MM - FORNECIMENTO, PREPARO E COLOCAÇÃO</v>
      </c>
      <c r="G159" s="26" t="str">
        <f>_xlfn.XLOOKUP($C159,[23]PSP!$C:$C,[23]PSP!$G:$G)</f>
        <v>KG</v>
      </c>
      <c r="H159" s="53">
        <f>_xlfn.XLOOKUP($C159,[23]PSP!$C:$C,[23]PSP!$H:$H)</f>
        <v>36805.976000000002</v>
      </c>
      <c r="I159" s="28">
        <f>_xlfn.XLOOKUP($C159,[23]PSP!$C:$C,[23]PSP!$I:$I)</f>
        <v>367691.7</v>
      </c>
      <c r="J159" s="28">
        <f t="shared" si="686"/>
        <v>432662.82339000003</v>
      </c>
      <c r="K159" s="29"/>
      <c r="L159" s="54">
        <f>_xlfn.XLOOKUP($C159,[23]PSP!$C:$C,[23]PSP!$L:$L)</f>
        <v>36805.976000000002</v>
      </c>
      <c r="M159" s="27">
        <f>_xlfn.XLOOKUP($C159,[23]PSP!$C:$C,[23]PSP!$M:$M)</f>
        <v>9.99</v>
      </c>
      <c r="N159" s="28">
        <f t="shared" si="687"/>
        <v>367691.7</v>
      </c>
      <c r="O159" s="29"/>
      <c r="P159" s="54">
        <f>_xlfn.XLOOKUP($C159,[23]PSP!$C:$C,[23]PSP!$P:$P)</f>
        <v>0</v>
      </c>
      <c r="Q159" s="27">
        <f>_xlfn.XLOOKUP($C159,[23]PSP!$C:$C,[23]PSP!$Q:$Q)</f>
        <v>9.99</v>
      </c>
      <c r="R159" s="28">
        <f t="shared" si="688"/>
        <v>0</v>
      </c>
      <c r="S159" s="29"/>
      <c r="T159" s="54">
        <f>_xlfn.XLOOKUP($C159,[23]PSP!$C:$C,[23]PSP!$T:$T)</f>
        <v>0</v>
      </c>
      <c r="U159" s="27">
        <f>_xlfn.XLOOKUP($C159,[23]PSP!$C:$C,[23]PSP!$U:$U)</f>
        <v>9.99</v>
      </c>
      <c r="V159" s="28">
        <f t="shared" si="689"/>
        <v>0</v>
      </c>
      <c r="W159" s="29"/>
      <c r="X159" s="54">
        <f>_xlfn.XLOOKUP($C159,[23]PSP!$C:$C,[23]PSP!$X:$X)</f>
        <v>0</v>
      </c>
      <c r="Y159" s="27">
        <f>_xlfn.XLOOKUP($C159,[23]PSP!$C:$C,[23]PSP!$Y:$Y)</f>
        <v>9.99</v>
      </c>
      <c r="Z159" s="28">
        <f t="shared" si="690"/>
        <v>0</v>
      </c>
      <c r="AA159" s="29"/>
      <c r="AB159" s="54">
        <f>_xlfn.XLOOKUP($C159,[23]PSP!$C:$C,[23]PSP!$AB:$AB)</f>
        <v>0</v>
      </c>
      <c r="AC159" s="27">
        <f>_xlfn.XLOOKUP($C159,[23]PSP!$C:$C,[23]PSP!$AC:$AC)</f>
        <v>9.99</v>
      </c>
      <c r="AD159" s="28">
        <f t="shared" si="691"/>
        <v>0</v>
      </c>
      <c r="AE159" s="29"/>
      <c r="AF159" s="54">
        <f>_xlfn.XLOOKUP($C159,[23]PSP!$C:$C,[23]PSP!$AF:$AF)</f>
        <v>0</v>
      </c>
      <c r="AG159" s="27">
        <f>_xlfn.XLOOKUP($C159,[23]PSP!$C:$C,[23]PSP!$AG:$AG)</f>
        <v>9.99</v>
      </c>
      <c r="AH159" s="28">
        <f t="shared" si="692"/>
        <v>0</v>
      </c>
      <c r="AI159" s="29"/>
      <c r="AJ159" s="54">
        <f>_xlfn.XLOOKUP($C159,[23]PSP!$C:$C,[23]PSP!$AJ:$AJ)</f>
        <v>0</v>
      </c>
      <c r="AK159" s="27">
        <f>_xlfn.XLOOKUP($C159,[23]PSP!$C:$C,[23]PSP!$AK:$AK)</f>
        <v>9.99</v>
      </c>
      <c r="AL159" s="28">
        <f t="shared" si="693"/>
        <v>0</v>
      </c>
      <c r="AM159" s="29"/>
      <c r="AN159" s="54">
        <f>_xlfn.XLOOKUP($C159,[23]PSP!$C:$C,[23]PSP!$AN:$AN)</f>
        <v>0</v>
      </c>
      <c r="AO159" s="27">
        <f>_xlfn.XLOOKUP($C159,[23]PSP!$C:$C,[23]PSP!$AO:$AO)</f>
        <v>9.99</v>
      </c>
      <c r="AP159" s="28">
        <f t="shared" si="694"/>
        <v>0</v>
      </c>
      <c r="AQ159" s="29"/>
      <c r="AR159" s="54">
        <f>_xlfn.XLOOKUP($C159,[23]PSP!$C:$C,[23]PSP!$AR:$AR)</f>
        <v>0</v>
      </c>
      <c r="AS159" s="27">
        <f>_xlfn.XLOOKUP($C159,[23]PSP!$C:$C,[23]PSP!$AS:$AS)</f>
        <v>9.99</v>
      </c>
      <c r="AT159" s="28">
        <f t="shared" si="695"/>
        <v>0</v>
      </c>
      <c r="AU159" s="29"/>
      <c r="AV159" s="54">
        <f>_xlfn.XLOOKUP($C159,[23]PSP!$C:$C,[23]PSP!$AV:$AV)</f>
        <v>0</v>
      </c>
      <c r="AW159" s="27">
        <f>_xlfn.XLOOKUP($C159,[23]PSP!$C:$C,[23]PSP!$AW:$AW)</f>
        <v>9.99</v>
      </c>
      <c r="AX159" s="28">
        <f t="shared" si="696"/>
        <v>0</v>
      </c>
      <c r="AY159" s="29"/>
      <c r="AZ159" s="54">
        <f>_xlfn.XLOOKUP($C159,[23]PSP!$C:$C,[23]PSP!$AZ:$AZ)</f>
        <v>0</v>
      </c>
      <c r="BA159" s="27">
        <f>_xlfn.XLOOKUP($C159,[23]PSP!$C:$C,[23]PSP!$BA:$BA)</f>
        <v>9.99</v>
      </c>
      <c r="BB159" s="28">
        <f t="shared" si="697"/>
        <v>0</v>
      </c>
      <c r="BC159" s="29"/>
      <c r="BD159" s="54">
        <f>_xlfn.XLOOKUP($C159,[23]PSP!$C:$C,[23]PSP!$BD:$BD)</f>
        <v>0</v>
      </c>
      <c r="BE159" s="27">
        <f>_xlfn.XLOOKUP($C159,[23]PSP!$C:$C,[23]PSP!$BE:$BE)</f>
        <v>9.99</v>
      </c>
      <c r="BF159" s="28">
        <f t="shared" si="698"/>
        <v>0</v>
      </c>
      <c r="BG159" s="29"/>
      <c r="BH159" s="54">
        <f>_xlfn.XLOOKUP($C159,[23]PSP!$C:$C,[23]PSP!$BH:$BH)</f>
        <v>0</v>
      </c>
      <c r="BI159" s="27">
        <f>_xlfn.XLOOKUP($C159,[23]PSP!$C:$C,[23]PSP!$BI:$BI)</f>
        <v>9.99</v>
      </c>
      <c r="BJ159" s="28">
        <f t="shared" si="699"/>
        <v>0</v>
      </c>
      <c r="BK159" s="29"/>
      <c r="BL159" s="54">
        <f>_xlfn.XLOOKUP($C159,[23]PSP!$C:$C,[23]PSP!$BL:$BL)</f>
        <v>0</v>
      </c>
      <c r="BM159" s="27">
        <f>_xlfn.XLOOKUP($C159,[23]PSP!$C:$C,[23]PSP!$BM:$BM)</f>
        <v>9.99</v>
      </c>
      <c r="BN159" s="28">
        <f t="shared" si="700"/>
        <v>0</v>
      </c>
      <c r="BO159" s="29"/>
      <c r="BP159" s="54">
        <f>_xlfn.XLOOKUP($C159,[23]PSP!$C:$C,[23]PSP!$BP:$BP)</f>
        <v>0</v>
      </c>
      <c r="BQ159" s="27">
        <f>_xlfn.XLOOKUP($C159,[23]PSP!$C:$C,[23]PSP!$BQ:$BQ)</f>
        <v>9.99</v>
      </c>
      <c r="BR159" s="28">
        <f t="shared" si="701"/>
        <v>0</v>
      </c>
      <c r="BS159" s="29"/>
      <c r="BT159" s="54">
        <f>_xlfn.XLOOKUP($C159,[23]PSP!$C:$C,[23]PSP!$BT:$BT)</f>
        <v>0</v>
      </c>
      <c r="BU159" s="27">
        <f>_xlfn.XLOOKUP($C159,[23]PSP!$C:$C,[23]PSP!$BU:$BU)</f>
        <v>9.99</v>
      </c>
      <c r="BV159" s="28">
        <f t="shared" si="702"/>
        <v>0</v>
      </c>
      <c r="BW159" s="29"/>
      <c r="BX159" s="54">
        <f>_xlfn.XLOOKUP($C159,[23]PSP!$C:$C,[23]PSP!$BX:$BX)</f>
        <v>0</v>
      </c>
      <c r="BY159" s="27">
        <f>_xlfn.XLOOKUP($C159,[23]PSP!$C:$C,[23]PSP!$BY:$BY)</f>
        <v>9.99</v>
      </c>
      <c r="BZ159" s="28">
        <f t="shared" si="703"/>
        <v>0</v>
      </c>
      <c r="CA159" s="29"/>
      <c r="CB159" s="54">
        <f>_xlfn.XLOOKUP($C159,[23]PSP!$C:$C,[23]PSP!$CB:$CB)</f>
        <v>0</v>
      </c>
      <c r="CC159" s="27">
        <f>_xlfn.XLOOKUP($C159,[23]PSP!$C:$C,[23]PSP!$CC:$CC)</f>
        <v>9.99</v>
      </c>
      <c r="CD159" s="28">
        <f t="shared" si="704"/>
        <v>0</v>
      </c>
      <c r="CE159" s="29"/>
      <c r="CF159" s="54">
        <f>_xlfn.XLOOKUP($C159,[23]PSP!$C:$C,[23]PSP!$CF:$CF)</f>
        <v>0</v>
      </c>
      <c r="CG159" s="27">
        <f>_xlfn.XLOOKUP($C159,[23]PSP!$C:$C,[23]PSP!$CG:$CG)</f>
        <v>9.99</v>
      </c>
      <c r="CH159" s="28">
        <f t="shared" si="705"/>
        <v>0</v>
      </c>
      <c r="CI159" s="29"/>
      <c r="CJ159" s="54">
        <f>_xlfn.XLOOKUP($C159,[23]PSP!$C:$C,[23]PSP!$CJ:$CJ)</f>
        <v>0</v>
      </c>
      <c r="CK159" s="27">
        <f>_xlfn.XLOOKUP($C159,[23]PSP!$C:$C,[23]PSP!$CK:$CK)</f>
        <v>9.99</v>
      </c>
      <c r="CL159" s="28">
        <f t="shared" si="706"/>
        <v>0</v>
      </c>
      <c r="CM159" s="29"/>
      <c r="CN159" s="54">
        <f>_xlfn.XLOOKUP($C159,[23]PSP!$C:$C,[23]PSP!$CN:$CN)</f>
        <v>0</v>
      </c>
      <c r="CO159" s="27">
        <f>_xlfn.XLOOKUP($C159,[23]PSP!$C:$C,[23]PSP!$CO:$CO)</f>
        <v>9.99</v>
      </c>
      <c r="CP159" s="28">
        <f t="shared" si="707"/>
        <v>0</v>
      </c>
      <c r="CQ159" s="29"/>
      <c r="CR159" s="54">
        <f>_xlfn.XLOOKUP($C159,[23]PSP!$C:$C,[23]PSP!$CR:$CR)</f>
        <v>0</v>
      </c>
      <c r="CS159" s="27">
        <f>_xlfn.XLOOKUP($C159,[23]PSP!$C:$C,[23]PSP!$CS:$CS)</f>
        <v>9.99</v>
      </c>
      <c r="CT159" s="28">
        <f t="shared" si="708"/>
        <v>0</v>
      </c>
      <c r="CU159" s="29"/>
      <c r="CV159" s="54">
        <f>_xlfn.XLOOKUP($C159,[23]PSP!$C:$C,[23]PSP!$CV:$CV)</f>
        <v>0</v>
      </c>
      <c r="CW159" s="27">
        <f>_xlfn.XLOOKUP($C159,[23]PSP!$C:$C,[23]PSP!$CW:$CW)</f>
        <v>9.99</v>
      </c>
      <c r="CX159" s="28">
        <f t="shared" si="709"/>
        <v>0</v>
      </c>
      <c r="CY159" s="29"/>
      <c r="CZ159" s="54">
        <f>_xlfn.XLOOKUP($C159,[23]PSP!$C:$C,[23]PSP!$CZ:$CZ)</f>
        <v>0</v>
      </c>
      <c r="DA159" s="27">
        <f>_xlfn.XLOOKUP($C159,[23]PSP!$C:$C,[23]PSP!$DA:$DA)</f>
        <v>9.99</v>
      </c>
      <c r="DB159" s="28">
        <f t="shared" si="710"/>
        <v>0</v>
      </c>
      <c r="DC159" s="29"/>
      <c r="DD159" s="54">
        <f>_xlfn.XLOOKUP($C159,[23]PSP!$C:$C,[23]PSP!$DD:$DD)</f>
        <v>0</v>
      </c>
      <c r="DE159" s="27">
        <f>_xlfn.XLOOKUP($C159,[23]PSP!$C:$C,[23]PSP!$DE:$DE)</f>
        <v>9.99</v>
      </c>
      <c r="DF159" s="28">
        <f t="shared" si="711"/>
        <v>0</v>
      </c>
      <c r="DG159" s="29"/>
      <c r="DH159" s="54">
        <f>_xlfn.XLOOKUP($C159,[23]PSP!$C:$C,[23]PSP!$DH:$DH)</f>
        <v>0</v>
      </c>
      <c r="DI159" s="27">
        <f>_xlfn.XLOOKUP($C159,[23]PSP!$C:$C,[23]PSP!$DI:$DI)</f>
        <v>9.99</v>
      </c>
      <c r="DJ159" s="28">
        <f t="shared" si="712"/>
        <v>0</v>
      </c>
      <c r="DK159" s="29"/>
      <c r="DL159" s="54">
        <f>_xlfn.XLOOKUP($C159,[23]PSP!$C:$C,[23]PSP!$DL:$DL)</f>
        <v>0</v>
      </c>
      <c r="DM159" s="27">
        <f>_xlfn.XLOOKUP($C159,[23]PSP!$C:$C,[23]PSP!$DM:$DM)</f>
        <v>9.99</v>
      </c>
      <c r="DN159" s="28">
        <f t="shared" si="713"/>
        <v>0</v>
      </c>
      <c r="DO159" s="29"/>
      <c r="DP159" s="54">
        <f>_xlfn.XLOOKUP($C159,[23]PSP!$C:$C,[23]PSP!$DP:$DP)</f>
        <v>0</v>
      </c>
      <c r="DQ159" s="27">
        <f>_xlfn.XLOOKUP($C159,[23]PSP!$C:$C,[23]PSP!$DQ:$DQ)</f>
        <v>9.99</v>
      </c>
      <c r="DR159" s="28">
        <f t="shared" si="714"/>
        <v>0</v>
      </c>
      <c r="DS159" s="29"/>
      <c r="DT159" s="54">
        <f>_xlfn.XLOOKUP($C159,[23]PSP!$C:$C,[23]PSP!$DT:$DT)</f>
        <v>0</v>
      </c>
      <c r="DU159" s="27">
        <f>_xlfn.XLOOKUP($C159,[23]PSP!$C:$C,[23]PSP!$DU:$DU)</f>
        <v>9.99</v>
      </c>
      <c r="DV159" s="28">
        <f t="shared" si="715"/>
        <v>0</v>
      </c>
      <c r="DW159" s="29"/>
      <c r="DX159" s="54">
        <f>_xlfn.XLOOKUP($C159,[23]PSP!$C:$C,[23]PSP!$DX:$DX)</f>
        <v>0</v>
      </c>
      <c r="DY159" s="27">
        <f>_xlfn.XLOOKUP($C159,[23]PSP!$C:$C,[23]PSP!$DY:$DY)</f>
        <v>9.99</v>
      </c>
      <c r="DZ159" s="28">
        <f t="shared" si="716"/>
        <v>0</v>
      </c>
      <c r="EA159" s="29"/>
      <c r="EB159" s="54">
        <f>_xlfn.XLOOKUP($C159,[23]PSP!$C:$C,[23]PSP!$EB:$EB)</f>
        <v>0</v>
      </c>
      <c r="EC159" s="27">
        <f>_xlfn.XLOOKUP($C159,[23]PSP!$C:$C,[23]PSP!$EC:$EC)</f>
        <v>9.99</v>
      </c>
      <c r="ED159" s="28">
        <f t="shared" si="717"/>
        <v>0</v>
      </c>
      <c r="EE159" s="29"/>
      <c r="EF159" s="54">
        <f>_xlfn.XLOOKUP($C159,[23]PSP!$C:$C,[23]PSP!$EF:$EF)</f>
        <v>0</v>
      </c>
      <c r="EG159" s="27">
        <f>_xlfn.XLOOKUP($C159,[23]PSP!$C:$C,[23]PSP!$EG:$EG)</f>
        <v>9.99</v>
      </c>
      <c r="EH159" s="28">
        <f t="shared" si="718"/>
        <v>0</v>
      </c>
      <c r="EI159" s="29"/>
      <c r="EJ159" s="54">
        <f>_xlfn.XLOOKUP($C159,[23]PSP!$C:$C,[23]PSP!$EJ:$EJ)</f>
        <v>0</v>
      </c>
      <c r="EK159" s="27">
        <f>_xlfn.XLOOKUP($C159,[23]PSP!$C:$C,[23]PSP!$EK:$EK)</f>
        <v>9.99</v>
      </c>
      <c r="EL159" s="28">
        <f t="shared" si="719"/>
        <v>0</v>
      </c>
      <c r="EM159" s="29"/>
      <c r="EN159" s="108"/>
      <c r="EO159" s="29">
        <f t="shared" si="683"/>
        <v>367691.7</v>
      </c>
      <c r="EP159" s="29">
        <f t="shared" si="684"/>
        <v>367691.7</v>
      </c>
      <c r="EQ159" s="4" t="b">
        <f t="shared" si="720"/>
        <v>1</v>
      </c>
      <c r="ES159" s="118">
        <f t="shared" si="613"/>
        <v>1.1767000000000001</v>
      </c>
    </row>
    <row r="160" spans="3:149" ht="21" x14ac:dyDescent="0.25">
      <c r="C160" s="24" t="s">
        <v>1147</v>
      </c>
      <c r="D160" s="43">
        <f>_xlfn.XLOOKUP($C160,[23]PSP!$C:$C,[23]PSP!$D:$D)</f>
        <v>4507755</v>
      </c>
      <c r="E160" s="24" t="str">
        <f>_xlfn.XLOOKUP($C160,[23]PSP!$C:$C,[23]PSP!$E:$E)</f>
        <v>SICRO SERVIÇO</v>
      </c>
      <c r="F160" s="25" t="str">
        <f>_xlfn.XLOOKUP($C160,[23]PSP!$C:$C,[23]PSP!$F:$F)</f>
        <v>ANCORAGEM ATIVA PARA 12 CORDOALHAS D = 12,7 MM COM PLACA DE ANCORAGEM, BLOCO, CUNHAS TRIPARTIDAS, TROMBETA E PROTENSÃO</v>
      </c>
      <c r="G160" s="26" t="str">
        <f>_xlfn.XLOOKUP($C160,[23]PSP!$C:$C,[23]PSP!$G:$G)</f>
        <v>UN</v>
      </c>
      <c r="H160" s="53">
        <f>_xlfn.XLOOKUP($C160,[23]PSP!$C:$C,[23]PSP!$H:$H)</f>
        <v>10454.400000000001</v>
      </c>
      <c r="I160" s="28">
        <f>_xlfn.XLOOKUP($C160,[23]PSP!$C:$C,[23]PSP!$I:$I)</f>
        <v>5001803.13</v>
      </c>
      <c r="J160" s="28">
        <f t="shared" si="686"/>
        <v>5885621.7430710001</v>
      </c>
      <c r="K160" s="29"/>
      <c r="L160" s="54">
        <f>_xlfn.XLOOKUP($C160,[23]PSP!$C:$C,[23]PSP!$L:$L)</f>
        <v>10454.400000000001</v>
      </c>
      <c r="M160" s="27">
        <f>_xlfn.XLOOKUP($C160,[23]PSP!$C:$C,[23]PSP!$M:$M)</f>
        <v>478.44</v>
      </c>
      <c r="N160" s="28">
        <f t="shared" si="687"/>
        <v>5001803.13</v>
      </c>
      <c r="O160" s="29"/>
      <c r="P160" s="54">
        <f>_xlfn.XLOOKUP($C160,[23]PSP!$C:$C,[23]PSP!$P:$P)</f>
        <v>0</v>
      </c>
      <c r="Q160" s="27">
        <f>_xlfn.XLOOKUP($C160,[23]PSP!$C:$C,[23]PSP!$Q:$Q)</f>
        <v>478.44</v>
      </c>
      <c r="R160" s="28">
        <f t="shared" si="688"/>
        <v>0</v>
      </c>
      <c r="S160" s="29"/>
      <c r="T160" s="54">
        <f>_xlfn.XLOOKUP($C160,[23]PSP!$C:$C,[23]PSP!$T:$T)</f>
        <v>0</v>
      </c>
      <c r="U160" s="27">
        <f>_xlfn.XLOOKUP($C160,[23]PSP!$C:$C,[23]PSP!$U:$U)</f>
        <v>478.44</v>
      </c>
      <c r="V160" s="28">
        <f t="shared" si="689"/>
        <v>0</v>
      </c>
      <c r="W160" s="29"/>
      <c r="X160" s="54">
        <f>_xlfn.XLOOKUP($C160,[23]PSP!$C:$C,[23]PSP!$X:$X)</f>
        <v>0</v>
      </c>
      <c r="Y160" s="27">
        <f>_xlfn.XLOOKUP($C160,[23]PSP!$C:$C,[23]PSP!$Y:$Y)</f>
        <v>478.44</v>
      </c>
      <c r="Z160" s="28">
        <f t="shared" si="690"/>
        <v>0</v>
      </c>
      <c r="AA160" s="29"/>
      <c r="AB160" s="54">
        <f>_xlfn.XLOOKUP($C160,[23]PSP!$C:$C,[23]PSP!$AB:$AB)</f>
        <v>0</v>
      </c>
      <c r="AC160" s="27">
        <f>_xlfn.XLOOKUP($C160,[23]PSP!$C:$C,[23]PSP!$AC:$AC)</f>
        <v>478.44</v>
      </c>
      <c r="AD160" s="28">
        <f t="shared" si="691"/>
        <v>0</v>
      </c>
      <c r="AE160" s="29"/>
      <c r="AF160" s="54">
        <f>_xlfn.XLOOKUP($C160,[23]PSP!$C:$C,[23]PSP!$AF:$AF)</f>
        <v>0</v>
      </c>
      <c r="AG160" s="27">
        <f>_xlfn.XLOOKUP($C160,[23]PSP!$C:$C,[23]PSP!$AG:$AG)</f>
        <v>478.44</v>
      </c>
      <c r="AH160" s="28">
        <f t="shared" si="692"/>
        <v>0</v>
      </c>
      <c r="AI160" s="29"/>
      <c r="AJ160" s="54">
        <f>_xlfn.XLOOKUP($C160,[23]PSP!$C:$C,[23]PSP!$AJ:$AJ)</f>
        <v>0</v>
      </c>
      <c r="AK160" s="27">
        <f>_xlfn.XLOOKUP($C160,[23]PSP!$C:$C,[23]PSP!$AK:$AK)</f>
        <v>478.44</v>
      </c>
      <c r="AL160" s="28">
        <f t="shared" si="693"/>
        <v>0</v>
      </c>
      <c r="AM160" s="29"/>
      <c r="AN160" s="54">
        <f>_xlfn.XLOOKUP($C160,[23]PSP!$C:$C,[23]PSP!$AN:$AN)</f>
        <v>0</v>
      </c>
      <c r="AO160" s="27">
        <f>_xlfn.XLOOKUP($C160,[23]PSP!$C:$C,[23]PSP!$AO:$AO)</f>
        <v>478.44</v>
      </c>
      <c r="AP160" s="28">
        <f t="shared" si="694"/>
        <v>0</v>
      </c>
      <c r="AQ160" s="29"/>
      <c r="AR160" s="54">
        <f>_xlfn.XLOOKUP($C160,[23]PSP!$C:$C,[23]PSP!$AR:$AR)</f>
        <v>0</v>
      </c>
      <c r="AS160" s="27">
        <f>_xlfn.XLOOKUP($C160,[23]PSP!$C:$C,[23]PSP!$AS:$AS)</f>
        <v>478.44</v>
      </c>
      <c r="AT160" s="28">
        <f t="shared" si="695"/>
        <v>0</v>
      </c>
      <c r="AU160" s="29"/>
      <c r="AV160" s="54">
        <f>_xlfn.XLOOKUP($C160,[23]PSP!$C:$C,[23]PSP!$AV:$AV)</f>
        <v>0</v>
      </c>
      <c r="AW160" s="27">
        <f>_xlfn.XLOOKUP($C160,[23]PSP!$C:$C,[23]PSP!$AW:$AW)</f>
        <v>478.44</v>
      </c>
      <c r="AX160" s="28">
        <f t="shared" si="696"/>
        <v>0</v>
      </c>
      <c r="AY160" s="29"/>
      <c r="AZ160" s="54">
        <f>_xlfn.XLOOKUP($C160,[23]PSP!$C:$C,[23]PSP!$AZ:$AZ)</f>
        <v>0</v>
      </c>
      <c r="BA160" s="27">
        <f>_xlfn.XLOOKUP($C160,[23]PSP!$C:$C,[23]PSP!$BA:$BA)</f>
        <v>478.44</v>
      </c>
      <c r="BB160" s="28">
        <f t="shared" si="697"/>
        <v>0</v>
      </c>
      <c r="BC160" s="29"/>
      <c r="BD160" s="54">
        <f>_xlfn.XLOOKUP($C160,[23]PSP!$C:$C,[23]PSP!$BD:$BD)</f>
        <v>0</v>
      </c>
      <c r="BE160" s="27">
        <f>_xlfn.XLOOKUP($C160,[23]PSP!$C:$C,[23]PSP!$BE:$BE)</f>
        <v>478.44</v>
      </c>
      <c r="BF160" s="28">
        <f t="shared" si="698"/>
        <v>0</v>
      </c>
      <c r="BG160" s="29"/>
      <c r="BH160" s="54">
        <f>_xlfn.XLOOKUP($C160,[23]PSP!$C:$C,[23]PSP!$BH:$BH)</f>
        <v>0</v>
      </c>
      <c r="BI160" s="27">
        <f>_xlfn.XLOOKUP($C160,[23]PSP!$C:$C,[23]PSP!$BI:$BI)</f>
        <v>478.44</v>
      </c>
      <c r="BJ160" s="28">
        <f t="shared" si="699"/>
        <v>0</v>
      </c>
      <c r="BK160" s="29"/>
      <c r="BL160" s="54">
        <f>_xlfn.XLOOKUP($C160,[23]PSP!$C:$C,[23]PSP!$BL:$BL)</f>
        <v>0</v>
      </c>
      <c r="BM160" s="27">
        <f>_xlfn.XLOOKUP($C160,[23]PSP!$C:$C,[23]PSP!$BM:$BM)</f>
        <v>478.44</v>
      </c>
      <c r="BN160" s="28">
        <f t="shared" si="700"/>
        <v>0</v>
      </c>
      <c r="BO160" s="29"/>
      <c r="BP160" s="54">
        <f>_xlfn.XLOOKUP($C160,[23]PSP!$C:$C,[23]PSP!$BP:$BP)</f>
        <v>0</v>
      </c>
      <c r="BQ160" s="27">
        <f>_xlfn.XLOOKUP($C160,[23]PSP!$C:$C,[23]PSP!$BQ:$BQ)</f>
        <v>478.44</v>
      </c>
      <c r="BR160" s="28">
        <f t="shared" si="701"/>
        <v>0</v>
      </c>
      <c r="BS160" s="29"/>
      <c r="BT160" s="54">
        <f>_xlfn.XLOOKUP($C160,[23]PSP!$C:$C,[23]PSP!$BT:$BT)</f>
        <v>0</v>
      </c>
      <c r="BU160" s="27">
        <f>_xlfn.XLOOKUP($C160,[23]PSP!$C:$C,[23]PSP!$BU:$BU)</f>
        <v>478.44</v>
      </c>
      <c r="BV160" s="28">
        <f t="shared" si="702"/>
        <v>0</v>
      </c>
      <c r="BW160" s="29"/>
      <c r="BX160" s="54">
        <f>_xlfn.XLOOKUP($C160,[23]PSP!$C:$C,[23]PSP!$BX:$BX)</f>
        <v>0</v>
      </c>
      <c r="BY160" s="27">
        <f>_xlfn.XLOOKUP($C160,[23]PSP!$C:$C,[23]PSP!$BY:$BY)</f>
        <v>478.44</v>
      </c>
      <c r="BZ160" s="28">
        <f t="shared" si="703"/>
        <v>0</v>
      </c>
      <c r="CA160" s="29"/>
      <c r="CB160" s="54">
        <f>_xlfn.XLOOKUP($C160,[23]PSP!$C:$C,[23]PSP!$CB:$CB)</f>
        <v>0</v>
      </c>
      <c r="CC160" s="27">
        <f>_xlfn.XLOOKUP($C160,[23]PSP!$C:$C,[23]PSP!$CC:$CC)</f>
        <v>478.44</v>
      </c>
      <c r="CD160" s="28">
        <f t="shared" si="704"/>
        <v>0</v>
      </c>
      <c r="CE160" s="29"/>
      <c r="CF160" s="54">
        <f>_xlfn.XLOOKUP($C160,[23]PSP!$C:$C,[23]PSP!$CF:$CF)</f>
        <v>0</v>
      </c>
      <c r="CG160" s="27">
        <f>_xlfn.XLOOKUP($C160,[23]PSP!$C:$C,[23]PSP!$CG:$CG)</f>
        <v>478.44</v>
      </c>
      <c r="CH160" s="28">
        <f t="shared" si="705"/>
        <v>0</v>
      </c>
      <c r="CI160" s="29"/>
      <c r="CJ160" s="54">
        <f>_xlfn.XLOOKUP($C160,[23]PSP!$C:$C,[23]PSP!$CJ:$CJ)</f>
        <v>0</v>
      </c>
      <c r="CK160" s="27">
        <f>_xlfn.XLOOKUP($C160,[23]PSP!$C:$C,[23]PSP!$CK:$CK)</f>
        <v>478.44</v>
      </c>
      <c r="CL160" s="28">
        <f t="shared" si="706"/>
        <v>0</v>
      </c>
      <c r="CM160" s="29"/>
      <c r="CN160" s="54">
        <f>_xlfn.XLOOKUP($C160,[23]PSP!$C:$C,[23]PSP!$CN:$CN)</f>
        <v>0</v>
      </c>
      <c r="CO160" s="27">
        <f>_xlfn.XLOOKUP($C160,[23]PSP!$C:$C,[23]PSP!$CO:$CO)</f>
        <v>478.44</v>
      </c>
      <c r="CP160" s="28">
        <f t="shared" si="707"/>
        <v>0</v>
      </c>
      <c r="CQ160" s="29"/>
      <c r="CR160" s="54">
        <f>_xlfn.XLOOKUP($C160,[23]PSP!$C:$C,[23]PSP!$CR:$CR)</f>
        <v>0</v>
      </c>
      <c r="CS160" s="27">
        <f>_xlfn.XLOOKUP($C160,[23]PSP!$C:$C,[23]PSP!$CS:$CS)</f>
        <v>478.44</v>
      </c>
      <c r="CT160" s="28">
        <f t="shared" si="708"/>
        <v>0</v>
      </c>
      <c r="CU160" s="29"/>
      <c r="CV160" s="54">
        <f>_xlfn.XLOOKUP($C160,[23]PSP!$C:$C,[23]PSP!$CV:$CV)</f>
        <v>0</v>
      </c>
      <c r="CW160" s="27">
        <f>_xlfn.XLOOKUP($C160,[23]PSP!$C:$C,[23]PSP!$CW:$CW)</f>
        <v>478.44</v>
      </c>
      <c r="CX160" s="28">
        <f t="shared" si="709"/>
        <v>0</v>
      </c>
      <c r="CY160" s="29"/>
      <c r="CZ160" s="54">
        <f>_xlfn.XLOOKUP($C160,[23]PSP!$C:$C,[23]PSP!$CZ:$CZ)</f>
        <v>0</v>
      </c>
      <c r="DA160" s="27">
        <f>_xlfn.XLOOKUP($C160,[23]PSP!$C:$C,[23]PSP!$DA:$DA)</f>
        <v>478.44</v>
      </c>
      <c r="DB160" s="28">
        <f t="shared" si="710"/>
        <v>0</v>
      </c>
      <c r="DC160" s="29"/>
      <c r="DD160" s="54">
        <f>_xlfn.XLOOKUP($C160,[23]PSP!$C:$C,[23]PSP!$DD:$DD)</f>
        <v>0</v>
      </c>
      <c r="DE160" s="27">
        <f>_xlfn.XLOOKUP($C160,[23]PSP!$C:$C,[23]PSP!$DE:$DE)</f>
        <v>478.44</v>
      </c>
      <c r="DF160" s="28">
        <f t="shared" si="711"/>
        <v>0</v>
      </c>
      <c r="DG160" s="29"/>
      <c r="DH160" s="54">
        <f>_xlfn.XLOOKUP($C160,[23]PSP!$C:$C,[23]PSP!$DH:$DH)</f>
        <v>0</v>
      </c>
      <c r="DI160" s="27">
        <f>_xlfn.XLOOKUP($C160,[23]PSP!$C:$C,[23]PSP!$DI:$DI)</f>
        <v>478.44</v>
      </c>
      <c r="DJ160" s="28">
        <f t="shared" si="712"/>
        <v>0</v>
      </c>
      <c r="DK160" s="29"/>
      <c r="DL160" s="54">
        <f>_xlfn.XLOOKUP($C160,[23]PSP!$C:$C,[23]PSP!$DL:$DL)</f>
        <v>0</v>
      </c>
      <c r="DM160" s="27">
        <f>_xlfn.XLOOKUP($C160,[23]PSP!$C:$C,[23]PSP!$DM:$DM)</f>
        <v>478.44</v>
      </c>
      <c r="DN160" s="28">
        <f t="shared" si="713"/>
        <v>0</v>
      </c>
      <c r="DO160" s="29"/>
      <c r="DP160" s="54">
        <f>_xlfn.XLOOKUP($C160,[23]PSP!$C:$C,[23]PSP!$DP:$DP)</f>
        <v>0</v>
      </c>
      <c r="DQ160" s="27">
        <f>_xlfn.XLOOKUP($C160,[23]PSP!$C:$C,[23]PSP!$DQ:$DQ)</f>
        <v>478.44</v>
      </c>
      <c r="DR160" s="28">
        <f t="shared" si="714"/>
        <v>0</v>
      </c>
      <c r="DS160" s="29"/>
      <c r="DT160" s="54">
        <f>_xlfn.XLOOKUP($C160,[23]PSP!$C:$C,[23]PSP!$DT:$DT)</f>
        <v>0</v>
      </c>
      <c r="DU160" s="27">
        <f>_xlfn.XLOOKUP($C160,[23]PSP!$C:$C,[23]PSP!$DU:$DU)</f>
        <v>478.44</v>
      </c>
      <c r="DV160" s="28">
        <f t="shared" si="715"/>
        <v>0</v>
      </c>
      <c r="DW160" s="29"/>
      <c r="DX160" s="54">
        <f>_xlfn.XLOOKUP($C160,[23]PSP!$C:$C,[23]PSP!$DX:$DX)</f>
        <v>0</v>
      </c>
      <c r="DY160" s="27">
        <f>_xlfn.XLOOKUP($C160,[23]PSP!$C:$C,[23]PSP!$DY:$DY)</f>
        <v>478.44</v>
      </c>
      <c r="DZ160" s="28">
        <f t="shared" si="716"/>
        <v>0</v>
      </c>
      <c r="EA160" s="29"/>
      <c r="EB160" s="54">
        <f>_xlfn.XLOOKUP($C160,[23]PSP!$C:$C,[23]PSP!$EB:$EB)</f>
        <v>0</v>
      </c>
      <c r="EC160" s="27">
        <f>_xlfn.XLOOKUP($C160,[23]PSP!$C:$C,[23]PSP!$EC:$EC)</f>
        <v>478.44</v>
      </c>
      <c r="ED160" s="28">
        <f t="shared" si="717"/>
        <v>0</v>
      </c>
      <c r="EE160" s="29"/>
      <c r="EF160" s="54">
        <f>_xlfn.XLOOKUP($C160,[23]PSP!$C:$C,[23]PSP!$EF:$EF)</f>
        <v>0</v>
      </c>
      <c r="EG160" s="27">
        <f>_xlfn.XLOOKUP($C160,[23]PSP!$C:$C,[23]PSP!$EG:$EG)</f>
        <v>478.44</v>
      </c>
      <c r="EH160" s="28">
        <f t="shared" si="718"/>
        <v>0</v>
      </c>
      <c r="EI160" s="29"/>
      <c r="EJ160" s="54">
        <f>_xlfn.XLOOKUP($C160,[23]PSP!$C:$C,[23]PSP!$EJ:$EJ)</f>
        <v>0</v>
      </c>
      <c r="EK160" s="27">
        <f>_xlfn.XLOOKUP($C160,[23]PSP!$C:$C,[23]PSP!$EK:$EK)</f>
        <v>478.44</v>
      </c>
      <c r="EL160" s="28">
        <f t="shared" si="719"/>
        <v>0</v>
      </c>
      <c r="EM160" s="29"/>
      <c r="EN160" s="108"/>
      <c r="EO160" s="29">
        <f t="shared" si="683"/>
        <v>5001803.13</v>
      </c>
      <c r="EP160" s="29">
        <f t="shared" si="684"/>
        <v>5001803.13</v>
      </c>
      <c r="EQ160" s="4" t="b">
        <f t="shared" si="720"/>
        <v>1</v>
      </c>
      <c r="ES160" s="118">
        <f t="shared" si="613"/>
        <v>1.1767000000000001</v>
      </c>
    </row>
    <row r="161" spans="3:149" ht="21" x14ac:dyDescent="0.25">
      <c r="C161" s="24" t="s">
        <v>1148</v>
      </c>
      <c r="D161" s="43" t="str">
        <f>_xlfn.XLOOKUP($C161,[23]PSP!$C:$C,[23]PSP!$D:$D)</f>
        <v>RO-40989</v>
      </c>
      <c r="E161" s="24" t="str">
        <f>_xlfn.XLOOKUP($C161,[23]PSP!$C:$C,[23]PSP!$E:$E)</f>
        <v>DER/MG</v>
      </c>
      <c r="F161" s="25" t="str">
        <f>_xlfn.XLOOKUP($C161,[23]PSP!$C:$C,[23]PSP!$F:$F)</f>
        <v>BARREIRA  SIMPLES  DE  CONCRETO  ARMADO  TIPO  NEW  JERSEY (EXECUÇÃO,  INCLUINDO   FORNECIMENTO  E  TRANSPORTE  DE TODOS OS MATERIAIS)</v>
      </c>
      <c r="G161" s="26" t="str">
        <f>_xlfn.XLOOKUP($C161,[23]PSP!$C:$C,[23]PSP!$G:$G)</f>
        <v>M</v>
      </c>
      <c r="H161" s="53">
        <f>_xlfn.XLOOKUP($C161,[23]PSP!$C:$C,[23]PSP!$H:$H)</f>
        <v>80</v>
      </c>
      <c r="I161" s="28">
        <f>_xlfn.XLOOKUP($C161,[23]PSP!$C:$C,[23]PSP!$I:$I)</f>
        <v>23573.599999999999</v>
      </c>
      <c r="J161" s="28">
        <f t="shared" si="686"/>
        <v>27739.055120000001</v>
      </c>
      <c r="K161" s="29"/>
      <c r="L161" s="54">
        <f>_xlfn.XLOOKUP($C161,[23]PSP!$C:$C,[23]PSP!$L:$L)</f>
        <v>80</v>
      </c>
      <c r="M161" s="27">
        <f>_xlfn.XLOOKUP($C161,[23]PSP!$C:$C,[23]PSP!$M:$M)</f>
        <v>294.67</v>
      </c>
      <c r="N161" s="28">
        <f t="shared" si="687"/>
        <v>23573.599999999999</v>
      </c>
      <c r="O161" s="29"/>
      <c r="P161" s="54">
        <f>_xlfn.XLOOKUP($C161,[23]PSP!$C:$C,[23]PSP!$P:$P)</f>
        <v>0</v>
      </c>
      <c r="Q161" s="27">
        <f>_xlfn.XLOOKUP($C161,[23]PSP!$C:$C,[23]PSP!$Q:$Q)</f>
        <v>294.67</v>
      </c>
      <c r="R161" s="28">
        <f t="shared" si="688"/>
        <v>0</v>
      </c>
      <c r="S161" s="29"/>
      <c r="T161" s="54">
        <f>_xlfn.XLOOKUP($C161,[23]PSP!$C:$C,[23]PSP!$T:$T)</f>
        <v>0</v>
      </c>
      <c r="U161" s="27">
        <f>_xlfn.XLOOKUP($C161,[23]PSP!$C:$C,[23]PSP!$U:$U)</f>
        <v>294.67</v>
      </c>
      <c r="V161" s="28">
        <f t="shared" si="689"/>
        <v>0</v>
      </c>
      <c r="W161" s="29"/>
      <c r="X161" s="54">
        <f>_xlfn.XLOOKUP($C161,[23]PSP!$C:$C,[23]PSP!$X:$X)</f>
        <v>0</v>
      </c>
      <c r="Y161" s="27">
        <f>_xlfn.XLOOKUP($C161,[23]PSP!$C:$C,[23]PSP!$Y:$Y)</f>
        <v>294.67</v>
      </c>
      <c r="Z161" s="28">
        <f t="shared" si="690"/>
        <v>0</v>
      </c>
      <c r="AA161" s="29"/>
      <c r="AB161" s="54">
        <f>_xlfn.XLOOKUP($C161,[23]PSP!$C:$C,[23]PSP!$AB:$AB)</f>
        <v>0</v>
      </c>
      <c r="AC161" s="27">
        <f>_xlfn.XLOOKUP($C161,[23]PSP!$C:$C,[23]PSP!$AC:$AC)</f>
        <v>294.67</v>
      </c>
      <c r="AD161" s="28">
        <f t="shared" si="691"/>
        <v>0</v>
      </c>
      <c r="AE161" s="29"/>
      <c r="AF161" s="54">
        <f>_xlfn.XLOOKUP($C161,[23]PSP!$C:$C,[23]PSP!$AF:$AF)</f>
        <v>0</v>
      </c>
      <c r="AG161" s="27">
        <f>_xlfn.XLOOKUP($C161,[23]PSP!$C:$C,[23]PSP!$AG:$AG)</f>
        <v>294.67</v>
      </c>
      <c r="AH161" s="28">
        <f t="shared" si="692"/>
        <v>0</v>
      </c>
      <c r="AI161" s="29"/>
      <c r="AJ161" s="54">
        <f>_xlfn.XLOOKUP($C161,[23]PSP!$C:$C,[23]PSP!$AJ:$AJ)</f>
        <v>0</v>
      </c>
      <c r="AK161" s="27">
        <f>_xlfn.XLOOKUP($C161,[23]PSP!$C:$C,[23]PSP!$AK:$AK)</f>
        <v>294.67</v>
      </c>
      <c r="AL161" s="28">
        <f t="shared" si="693"/>
        <v>0</v>
      </c>
      <c r="AM161" s="29"/>
      <c r="AN161" s="54">
        <f>_xlfn.XLOOKUP($C161,[23]PSP!$C:$C,[23]PSP!$AN:$AN)</f>
        <v>0</v>
      </c>
      <c r="AO161" s="27">
        <f>_xlfn.XLOOKUP($C161,[23]PSP!$C:$C,[23]PSP!$AO:$AO)</f>
        <v>294.67</v>
      </c>
      <c r="AP161" s="28">
        <f t="shared" si="694"/>
        <v>0</v>
      </c>
      <c r="AQ161" s="29"/>
      <c r="AR161" s="54">
        <f>_xlfn.XLOOKUP($C161,[23]PSP!$C:$C,[23]PSP!$AR:$AR)</f>
        <v>0</v>
      </c>
      <c r="AS161" s="27">
        <f>_xlfn.XLOOKUP($C161,[23]PSP!$C:$C,[23]PSP!$AS:$AS)</f>
        <v>294.67</v>
      </c>
      <c r="AT161" s="28">
        <f t="shared" si="695"/>
        <v>0</v>
      </c>
      <c r="AU161" s="29"/>
      <c r="AV161" s="54">
        <f>_xlfn.XLOOKUP($C161,[23]PSP!$C:$C,[23]PSP!$AV:$AV)</f>
        <v>0</v>
      </c>
      <c r="AW161" s="27">
        <f>_xlfn.XLOOKUP($C161,[23]PSP!$C:$C,[23]PSP!$AW:$AW)</f>
        <v>294.67</v>
      </c>
      <c r="AX161" s="28">
        <f t="shared" si="696"/>
        <v>0</v>
      </c>
      <c r="AY161" s="29"/>
      <c r="AZ161" s="54">
        <f>_xlfn.XLOOKUP($C161,[23]PSP!$C:$C,[23]PSP!$AZ:$AZ)</f>
        <v>0</v>
      </c>
      <c r="BA161" s="27">
        <f>_xlfn.XLOOKUP($C161,[23]PSP!$C:$C,[23]PSP!$BA:$BA)</f>
        <v>294.67</v>
      </c>
      <c r="BB161" s="28">
        <f t="shared" si="697"/>
        <v>0</v>
      </c>
      <c r="BC161" s="29"/>
      <c r="BD161" s="54">
        <f>_xlfn.XLOOKUP($C161,[23]PSP!$C:$C,[23]PSP!$BD:$BD)</f>
        <v>0</v>
      </c>
      <c r="BE161" s="27">
        <f>_xlfn.XLOOKUP($C161,[23]PSP!$C:$C,[23]PSP!$BE:$BE)</f>
        <v>294.67</v>
      </c>
      <c r="BF161" s="28">
        <f t="shared" si="698"/>
        <v>0</v>
      </c>
      <c r="BG161" s="29"/>
      <c r="BH161" s="54">
        <f>_xlfn.XLOOKUP($C161,[23]PSP!$C:$C,[23]PSP!$BH:$BH)</f>
        <v>0</v>
      </c>
      <c r="BI161" s="27">
        <f>_xlfn.XLOOKUP($C161,[23]PSP!$C:$C,[23]PSP!$BI:$BI)</f>
        <v>294.67</v>
      </c>
      <c r="BJ161" s="28">
        <f t="shared" si="699"/>
        <v>0</v>
      </c>
      <c r="BK161" s="29"/>
      <c r="BL161" s="54">
        <f>_xlfn.XLOOKUP($C161,[23]PSP!$C:$C,[23]PSP!$BL:$BL)</f>
        <v>0</v>
      </c>
      <c r="BM161" s="27">
        <f>_xlfn.XLOOKUP($C161,[23]PSP!$C:$C,[23]PSP!$BM:$BM)</f>
        <v>294.67</v>
      </c>
      <c r="BN161" s="28">
        <f t="shared" si="700"/>
        <v>0</v>
      </c>
      <c r="BO161" s="29"/>
      <c r="BP161" s="54">
        <f>_xlfn.XLOOKUP($C161,[23]PSP!$C:$C,[23]PSP!$BP:$BP)</f>
        <v>0</v>
      </c>
      <c r="BQ161" s="27">
        <f>_xlfn.XLOOKUP($C161,[23]PSP!$C:$C,[23]PSP!$BQ:$BQ)</f>
        <v>294.67</v>
      </c>
      <c r="BR161" s="28">
        <f t="shared" si="701"/>
        <v>0</v>
      </c>
      <c r="BS161" s="29"/>
      <c r="BT161" s="54">
        <f>_xlfn.XLOOKUP($C161,[23]PSP!$C:$C,[23]PSP!$BT:$BT)</f>
        <v>0</v>
      </c>
      <c r="BU161" s="27">
        <f>_xlfn.XLOOKUP($C161,[23]PSP!$C:$C,[23]PSP!$BU:$BU)</f>
        <v>294.67</v>
      </c>
      <c r="BV161" s="28">
        <f t="shared" si="702"/>
        <v>0</v>
      </c>
      <c r="BW161" s="29"/>
      <c r="BX161" s="54">
        <f>_xlfn.XLOOKUP($C161,[23]PSP!$C:$C,[23]PSP!$BX:$BX)</f>
        <v>0</v>
      </c>
      <c r="BY161" s="27">
        <f>_xlfn.XLOOKUP($C161,[23]PSP!$C:$C,[23]PSP!$BY:$BY)</f>
        <v>294.67</v>
      </c>
      <c r="BZ161" s="28">
        <f t="shared" si="703"/>
        <v>0</v>
      </c>
      <c r="CA161" s="29"/>
      <c r="CB161" s="54">
        <f>_xlfn.XLOOKUP($C161,[23]PSP!$C:$C,[23]PSP!$CB:$CB)</f>
        <v>0</v>
      </c>
      <c r="CC161" s="27">
        <f>_xlfn.XLOOKUP($C161,[23]PSP!$C:$C,[23]PSP!$CC:$CC)</f>
        <v>294.67</v>
      </c>
      <c r="CD161" s="28">
        <f t="shared" si="704"/>
        <v>0</v>
      </c>
      <c r="CE161" s="29"/>
      <c r="CF161" s="54">
        <f>_xlfn.XLOOKUP($C161,[23]PSP!$C:$C,[23]PSP!$CF:$CF)</f>
        <v>0</v>
      </c>
      <c r="CG161" s="27">
        <f>_xlfn.XLOOKUP($C161,[23]PSP!$C:$C,[23]PSP!$CG:$CG)</f>
        <v>294.67</v>
      </c>
      <c r="CH161" s="28">
        <f t="shared" si="705"/>
        <v>0</v>
      </c>
      <c r="CI161" s="29"/>
      <c r="CJ161" s="54">
        <f>_xlfn.XLOOKUP($C161,[23]PSP!$C:$C,[23]PSP!$CJ:$CJ)</f>
        <v>0</v>
      </c>
      <c r="CK161" s="27">
        <f>_xlfn.XLOOKUP($C161,[23]PSP!$C:$C,[23]PSP!$CK:$CK)</f>
        <v>294.67</v>
      </c>
      <c r="CL161" s="28">
        <f t="shared" si="706"/>
        <v>0</v>
      </c>
      <c r="CM161" s="29"/>
      <c r="CN161" s="54">
        <f>_xlfn.XLOOKUP($C161,[23]PSP!$C:$C,[23]PSP!$CN:$CN)</f>
        <v>0</v>
      </c>
      <c r="CO161" s="27">
        <f>_xlfn.XLOOKUP($C161,[23]PSP!$C:$C,[23]PSP!$CO:$CO)</f>
        <v>294.67</v>
      </c>
      <c r="CP161" s="28">
        <f t="shared" si="707"/>
        <v>0</v>
      </c>
      <c r="CQ161" s="29"/>
      <c r="CR161" s="54">
        <f>_xlfn.XLOOKUP($C161,[23]PSP!$C:$C,[23]PSP!$CR:$CR)</f>
        <v>0</v>
      </c>
      <c r="CS161" s="27">
        <f>_xlfn.XLOOKUP($C161,[23]PSP!$C:$C,[23]PSP!$CS:$CS)</f>
        <v>294.67</v>
      </c>
      <c r="CT161" s="28">
        <f t="shared" si="708"/>
        <v>0</v>
      </c>
      <c r="CU161" s="29"/>
      <c r="CV161" s="54">
        <f>_xlfn.XLOOKUP($C161,[23]PSP!$C:$C,[23]PSP!$CV:$CV)</f>
        <v>0</v>
      </c>
      <c r="CW161" s="27">
        <f>_xlfn.XLOOKUP($C161,[23]PSP!$C:$C,[23]PSP!$CW:$CW)</f>
        <v>294.67</v>
      </c>
      <c r="CX161" s="28">
        <f t="shared" si="709"/>
        <v>0</v>
      </c>
      <c r="CY161" s="29"/>
      <c r="CZ161" s="54">
        <f>_xlfn.XLOOKUP($C161,[23]PSP!$C:$C,[23]PSP!$CZ:$CZ)</f>
        <v>0</v>
      </c>
      <c r="DA161" s="27">
        <f>_xlfn.XLOOKUP($C161,[23]PSP!$C:$C,[23]PSP!$DA:$DA)</f>
        <v>294.67</v>
      </c>
      <c r="DB161" s="28">
        <f t="shared" si="710"/>
        <v>0</v>
      </c>
      <c r="DC161" s="29"/>
      <c r="DD161" s="54">
        <f>_xlfn.XLOOKUP($C161,[23]PSP!$C:$C,[23]PSP!$DD:$DD)</f>
        <v>0</v>
      </c>
      <c r="DE161" s="27">
        <f>_xlfn.XLOOKUP($C161,[23]PSP!$C:$C,[23]PSP!$DE:$DE)</f>
        <v>294.67</v>
      </c>
      <c r="DF161" s="28">
        <f t="shared" si="711"/>
        <v>0</v>
      </c>
      <c r="DG161" s="29"/>
      <c r="DH161" s="54">
        <f>_xlfn.XLOOKUP($C161,[23]PSP!$C:$C,[23]PSP!$DH:$DH)</f>
        <v>0</v>
      </c>
      <c r="DI161" s="27">
        <f>_xlfn.XLOOKUP($C161,[23]PSP!$C:$C,[23]PSP!$DI:$DI)</f>
        <v>294.67</v>
      </c>
      <c r="DJ161" s="28">
        <f t="shared" si="712"/>
        <v>0</v>
      </c>
      <c r="DK161" s="29"/>
      <c r="DL161" s="54">
        <f>_xlfn.XLOOKUP($C161,[23]PSP!$C:$C,[23]PSP!$DL:$DL)</f>
        <v>0</v>
      </c>
      <c r="DM161" s="27">
        <f>_xlfn.XLOOKUP($C161,[23]PSP!$C:$C,[23]PSP!$DM:$DM)</f>
        <v>294.67</v>
      </c>
      <c r="DN161" s="28">
        <f t="shared" si="713"/>
        <v>0</v>
      </c>
      <c r="DO161" s="29"/>
      <c r="DP161" s="54">
        <f>_xlfn.XLOOKUP($C161,[23]PSP!$C:$C,[23]PSP!$DP:$DP)</f>
        <v>0</v>
      </c>
      <c r="DQ161" s="27">
        <f>_xlfn.XLOOKUP($C161,[23]PSP!$C:$C,[23]PSP!$DQ:$DQ)</f>
        <v>294.67</v>
      </c>
      <c r="DR161" s="28">
        <f t="shared" si="714"/>
        <v>0</v>
      </c>
      <c r="DS161" s="29"/>
      <c r="DT161" s="54">
        <f>_xlfn.XLOOKUP($C161,[23]PSP!$C:$C,[23]PSP!$DT:$DT)</f>
        <v>0</v>
      </c>
      <c r="DU161" s="27">
        <f>_xlfn.XLOOKUP($C161,[23]PSP!$C:$C,[23]PSP!$DU:$DU)</f>
        <v>294.67</v>
      </c>
      <c r="DV161" s="28">
        <f t="shared" si="715"/>
        <v>0</v>
      </c>
      <c r="DW161" s="29"/>
      <c r="DX161" s="54">
        <f>_xlfn.XLOOKUP($C161,[23]PSP!$C:$C,[23]PSP!$DX:$DX)</f>
        <v>0</v>
      </c>
      <c r="DY161" s="27">
        <f>_xlfn.XLOOKUP($C161,[23]PSP!$C:$C,[23]PSP!$DY:$DY)</f>
        <v>294.67</v>
      </c>
      <c r="DZ161" s="28">
        <f t="shared" si="716"/>
        <v>0</v>
      </c>
      <c r="EA161" s="29"/>
      <c r="EB161" s="54">
        <f>_xlfn.XLOOKUP($C161,[23]PSP!$C:$C,[23]PSP!$EB:$EB)</f>
        <v>0</v>
      </c>
      <c r="EC161" s="27">
        <f>_xlfn.XLOOKUP($C161,[23]PSP!$C:$C,[23]PSP!$EC:$EC)</f>
        <v>294.67</v>
      </c>
      <c r="ED161" s="28">
        <f t="shared" si="717"/>
        <v>0</v>
      </c>
      <c r="EE161" s="29"/>
      <c r="EF161" s="54">
        <f>_xlfn.XLOOKUP($C161,[23]PSP!$C:$C,[23]PSP!$EF:$EF)</f>
        <v>0</v>
      </c>
      <c r="EG161" s="27">
        <f>_xlfn.XLOOKUP($C161,[23]PSP!$C:$C,[23]PSP!$EG:$EG)</f>
        <v>294.67</v>
      </c>
      <c r="EH161" s="28">
        <f t="shared" si="718"/>
        <v>0</v>
      </c>
      <c r="EI161" s="29"/>
      <c r="EJ161" s="54">
        <f>_xlfn.XLOOKUP($C161,[23]PSP!$C:$C,[23]PSP!$EJ:$EJ)</f>
        <v>0</v>
      </c>
      <c r="EK161" s="27">
        <f>_xlfn.XLOOKUP($C161,[23]PSP!$C:$C,[23]PSP!$EK:$EK)</f>
        <v>294.67</v>
      </c>
      <c r="EL161" s="28">
        <f t="shared" si="719"/>
        <v>0</v>
      </c>
      <c r="EM161" s="29"/>
      <c r="EN161" s="108"/>
      <c r="EO161" s="29">
        <f t="shared" si="683"/>
        <v>23573.599999999999</v>
      </c>
      <c r="EP161" s="29">
        <f t="shared" si="684"/>
        <v>23573.599999999999</v>
      </c>
      <c r="EQ161" s="4" t="b">
        <f t="shared" si="720"/>
        <v>1</v>
      </c>
      <c r="ES161" s="118">
        <f t="shared" si="613"/>
        <v>1.1767000000000001</v>
      </c>
    </row>
    <row r="162" spans="3:149" ht="21" x14ac:dyDescent="0.25">
      <c r="C162" s="24" t="s">
        <v>1149</v>
      </c>
      <c r="D162" s="43">
        <f>_xlfn.XLOOKUP($C162,[23]PSP!$C:$C,[23]PSP!$D:$D)</f>
        <v>3713828</v>
      </c>
      <c r="E162" s="24" t="str">
        <f>_xlfn.XLOOKUP($C162,[23]PSP!$C:$C,[23]PSP!$E:$E)</f>
        <v>SICRO SERVIÇO</v>
      </c>
      <c r="F162" s="25" t="str">
        <f>_xlfn.XLOOKUP($C162,[23]PSP!$C:$C,[23]PSP!$F:$F)</f>
        <v>BARREIRA DUPLA DE CONCRETO, ARMADA, PRÉ-MOLDADA (PERFIL NEW JERSEY) - L &gt; 3,00 M E H = 810 MM</v>
      </c>
      <c r="G162" s="26" t="str">
        <f>_xlfn.XLOOKUP($C162,[23]PSP!$C:$C,[23]PSP!$G:$G)</f>
        <v>M</v>
      </c>
      <c r="H162" s="53">
        <f>_xlfn.XLOOKUP($C162,[23]PSP!$C:$C,[23]PSP!$H:$H)</f>
        <v>116</v>
      </c>
      <c r="I162" s="28">
        <f>_xlfn.XLOOKUP($C162,[23]PSP!$C:$C,[23]PSP!$I:$I)</f>
        <v>20213</v>
      </c>
      <c r="J162" s="28">
        <f t="shared" si="686"/>
        <v>23784.6371</v>
      </c>
      <c r="K162" s="29"/>
      <c r="L162" s="54">
        <f>_xlfn.XLOOKUP($C162,[23]PSP!$C:$C,[23]PSP!$L:$L)</f>
        <v>116</v>
      </c>
      <c r="M162" s="27">
        <f>_xlfn.XLOOKUP($C162,[23]PSP!$C:$C,[23]PSP!$M:$M)</f>
        <v>174.25</v>
      </c>
      <c r="N162" s="28">
        <f t="shared" si="687"/>
        <v>20213</v>
      </c>
      <c r="O162" s="29"/>
      <c r="P162" s="54">
        <f>_xlfn.XLOOKUP($C162,[23]PSP!$C:$C,[23]PSP!$P:$P)</f>
        <v>0</v>
      </c>
      <c r="Q162" s="27">
        <f>_xlfn.XLOOKUP($C162,[23]PSP!$C:$C,[23]PSP!$Q:$Q)</f>
        <v>174.25</v>
      </c>
      <c r="R162" s="28">
        <f t="shared" si="688"/>
        <v>0</v>
      </c>
      <c r="S162" s="29"/>
      <c r="T162" s="54">
        <f>_xlfn.XLOOKUP($C162,[23]PSP!$C:$C,[23]PSP!$T:$T)</f>
        <v>0</v>
      </c>
      <c r="U162" s="27">
        <f>_xlfn.XLOOKUP($C162,[23]PSP!$C:$C,[23]PSP!$U:$U)</f>
        <v>174.25</v>
      </c>
      <c r="V162" s="28">
        <f t="shared" si="689"/>
        <v>0</v>
      </c>
      <c r="W162" s="29"/>
      <c r="X162" s="54">
        <f>_xlfn.XLOOKUP($C162,[23]PSP!$C:$C,[23]PSP!$X:$X)</f>
        <v>0</v>
      </c>
      <c r="Y162" s="27">
        <f>_xlfn.XLOOKUP($C162,[23]PSP!$C:$C,[23]PSP!$Y:$Y)</f>
        <v>174.25</v>
      </c>
      <c r="Z162" s="28">
        <f t="shared" si="690"/>
        <v>0</v>
      </c>
      <c r="AA162" s="29"/>
      <c r="AB162" s="54">
        <f>_xlfn.XLOOKUP($C162,[23]PSP!$C:$C,[23]PSP!$AB:$AB)</f>
        <v>0</v>
      </c>
      <c r="AC162" s="27">
        <f>_xlfn.XLOOKUP($C162,[23]PSP!$C:$C,[23]PSP!$AC:$AC)</f>
        <v>174.25</v>
      </c>
      <c r="AD162" s="28">
        <f t="shared" si="691"/>
        <v>0</v>
      </c>
      <c r="AE162" s="29"/>
      <c r="AF162" s="54">
        <f>_xlfn.XLOOKUP($C162,[23]PSP!$C:$C,[23]PSP!$AF:$AF)</f>
        <v>0</v>
      </c>
      <c r="AG162" s="27">
        <f>_xlfn.XLOOKUP($C162,[23]PSP!$C:$C,[23]PSP!$AG:$AG)</f>
        <v>174.25</v>
      </c>
      <c r="AH162" s="28">
        <f t="shared" si="692"/>
        <v>0</v>
      </c>
      <c r="AI162" s="29"/>
      <c r="AJ162" s="54">
        <f>_xlfn.XLOOKUP($C162,[23]PSP!$C:$C,[23]PSP!$AJ:$AJ)</f>
        <v>0</v>
      </c>
      <c r="AK162" s="27">
        <f>_xlfn.XLOOKUP($C162,[23]PSP!$C:$C,[23]PSP!$AK:$AK)</f>
        <v>174.25</v>
      </c>
      <c r="AL162" s="28">
        <f t="shared" si="693"/>
        <v>0</v>
      </c>
      <c r="AM162" s="29"/>
      <c r="AN162" s="54">
        <f>_xlfn.XLOOKUP($C162,[23]PSP!$C:$C,[23]PSP!$AN:$AN)</f>
        <v>0</v>
      </c>
      <c r="AO162" s="27">
        <f>_xlfn.XLOOKUP($C162,[23]PSP!$C:$C,[23]PSP!$AO:$AO)</f>
        <v>174.25</v>
      </c>
      <c r="AP162" s="28">
        <f t="shared" si="694"/>
        <v>0</v>
      </c>
      <c r="AQ162" s="29"/>
      <c r="AR162" s="54">
        <f>_xlfn.XLOOKUP($C162,[23]PSP!$C:$C,[23]PSP!$AR:$AR)</f>
        <v>0</v>
      </c>
      <c r="AS162" s="27">
        <f>_xlfn.XLOOKUP($C162,[23]PSP!$C:$C,[23]PSP!$AS:$AS)</f>
        <v>174.25</v>
      </c>
      <c r="AT162" s="28">
        <f t="shared" si="695"/>
        <v>0</v>
      </c>
      <c r="AU162" s="29"/>
      <c r="AV162" s="54">
        <f>_xlfn.XLOOKUP($C162,[23]PSP!$C:$C,[23]PSP!$AV:$AV)</f>
        <v>0</v>
      </c>
      <c r="AW162" s="27">
        <f>_xlfn.XLOOKUP($C162,[23]PSP!$C:$C,[23]PSP!$AW:$AW)</f>
        <v>174.25</v>
      </c>
      <c r="AX162" s="28">
        <f t="shared" si="696"/>
        <v>0</v>
      </c>
      <c r="AY162" s="29"/>
      <c r="AZ162" s="54">
        <f>_xlfn.XLOOKUP($C162,[23]PSP!$C:$C,[23]PSP!$AZ:$AZ)</f>
        <v>0</v>
      </c>
      <c r="BA162" s="27">
        <f>_xlfn.XLOOKUP($C162,[23]PSP!$C:$C,[23]PSP!$BA:$BA)</f>
        <v>174.25</v>
      </c>
      <c r="BB162" s="28">
        <f t="shared" si="697"/>
        <v>0</v>
      </c>
      <c r="BC162" s="29"/>
      <c r="BD162" s="54">
        <f>_xlfn.XLOOKUP($C162,[23]PSP!$C:$C,[23]PSP!$BD:$BD)</f>
        <v>0</v>
      </c>
      <c r="BE162" s="27">
        <f>_xlfn.XLOOKUP($C162,[23]PSP!$C:$C,[23]PSP!$BE:$BE)</f>
        <v>174.25</v>
      </c>
      <c r="BF162" s="28">
        <f t="shared" si="698"/>
        <v>0</v>
      </c>
      <c r="BG162" s="29"/>
      <c r="BH162" s="54">
        <f>_xlfn.XLOOKUP($C162,[23]PSP!$C:$C,[23]PSP!$BH:$BH)</f>
        <v>0</v>
      </c>
      <c r="BI162" s="27">
        <f>_xlfn.XLOOKUP($C162,[23]PSP!$C:$C,[23]PSP!$BI:$BI)</f>
        <v>174.25</v>
      </c>
      <c r="BJ162" s="28">
        <f t="shared" si="699"/>
        <v>0</v>
      </c>
      <c r="BK162" s="29"/>
      <c r="BL162" s="54">
        <f>_xlfn.XLOOKUP($C162,[23]PSP!$C:$C,[23]PSP!$BL:$BL)</f>
        <v>0</v>
      </c>
      <c r="BM162" s="27">
        <f>_xlfn.XLOOKUP($C162,[23]PSP!$C:$C,[23]PSP!$BM:$BM)</f>
        <v>174.25</v>
      </c>
      <c r="BN162" s="28">
        <f t="shared" si="700"/>
        <v>0</v>
      </c>
      <c r="BO162" s="29"/>
      <c r="BP162" s="54">
        <f>_xlfn.XLOOKUP($C162,[23]PSP!$C:$C,[23]PSP!$BP:$BP)</f>
        <v>0</v>
      </c>
      <c r="BQ162" s="27">
        <f>_xlfn.XLOOKUP($C162,[23]PSP!$C:$C,[23]PSP!$BQ:$BQ)</f>
        <v>174.25</v>
      </c>
      <c r="BR162" s="28">
        <f t="shared" si="701"/>
        <v>0</v>
      </c>
      <c r="BS162" s="29"/>
      <c r="BT162" s="54">
        <f>_xlfn.XLOOKUP($C162,[23]PSP!$C:$C,[23]PSP!$BT:$BT)</f>
        <v>0</v>
      </c>
      <c r="BU162" s="27">
        <f>_xlfn.XLOOKUP($C162,[23]PSP!$C:$C,[23]PSP!$BU:$BU)</f>
        <v>174.25</v>
      </c>
      <c r="BV162" s="28">
        <f t="shared" si="702"/>
        <v>0</v>
      </c>
      <c r="BW162" s="29"/>
      <c r="BX162" s="54">
        <f>_xlfn.XLOOKUP($C162,[23]PSP!$C:$C,[23]PSP!$BX:$BX)</f>
        <v>0</v>
      </c>
      <c r="BY162" s="27">
        <f>_xlfn.XLOOKUP($C162,[23]PSP!$C:$C,[23]PSP!$BY:$BY)</f>
        <v>174.25</v>
      </c>
      <c r="BZ162" s="28">
        <f t="shared" si="703"/>
        <v>0</v>
      </c>
      <c r="CA162" s="29"/>
      <c r="CB162" s="54">
        <f>_xlfn.XLOOKUP($C162,[23]PSP!$C:$C,[23]PSP!$CB:$CB)</f>
        <v>0</v>
      </c>
      <c r="CC162" s="27">
        <f>_xlfn.XLOOKUP($C162,[23]PSP!$C:$C,[23]PSP!$CC:$CC)</f>
        <v>174.25</v>
      </c>
      <c r="CD162" s="28">
        <f t="shared" si="704"/>
        <v>0</v>
      </c>
      <c r="CE162" s="29"/>
      <c r="CF162" s="54">
        <f>_xlfn.XLOOKUP($C162,[23]PSP!$C:$C,[23]PSP!$CF:$CF)</f>
        <v>0</v>
      </c>
      <c r="CG162" s="27">
        <f>_xlfn.XLOOKUP($C162,[23]PSP!$C:$C,[23]PSP!$CG:$CG)</f>
        <v>174.25</v>
      </c>
      <c r="CH162" s="28">
        <f t="shared" si="705"/>
        <v>0</v>
      </c>
      <c r="CI162" s="29"/>
      <c r="CJ162" s="54">
        <f>_xlfn.XLOOKUP($C162,[23]PSP!$C:$C,[23]PSP!$CJ:$CJ)</f>
        <v>0</v>
      </c>
      <c r="CK162" s="27">
        <f>_xlfn.XLOOKUP($C162,[23]PSP!$C:$C,[23]PSP!$CK:$CK)</f>
        <v>174.25</v>
      </c>
      <c r="CL162" s="28">
        <f t="shared" si="706"/>
        <v>0</v>
      </c>
      <c r="CM162" s="29"/>
      <c r="CN162" s="54">
        <f>_xlfn.XLOOKUP($C162,[23]PSP!$C:$C,[23]PSP!$CN:$CN)</f>
        <v>0</v>
      </c>
      <c r="CO162" s="27">
        <f>_xlfn.XLOOKUP($C162,[23]PSP!$C:$C,[23]PSP!$CO:$CO)</f>
        <v>174.25</v>
      </c>
      <c r="CP162" s="28">
        <f t="shared" si="707"/>
        <v>0</v>
      </c>
      <c r="CQ162" s="29"/>
      <c r="CR162" s="54">
        <f>_xlfn.XLOOKUP($C162,[23]PSP!$C:$C,[23]PSP!$CR:$CR)</f>
        <v>0</v>
      </c>
      <c r="CS162" s="27">
        <f>_xlfn.XLOOKUP($C162,[23]PSP!$C:$C,[23]PSP!$CS:$CS)</f>
        <v>174.25</v>
      </c>
      <c r="CT162" s="28">
        <f t="shared" si="708"/>
        <v>0</v>
      </c>
      <c r="CU162" s="29"/>
      <c r="CV162" s="54">
        <f>_xlfn.XLOOKUP($C162,[23]PSP!$C:$C,[23]PSP!$CV:$CV)</f>
        <v>0</v>
      </c>
      <c r="CW162" s="27">
        <f>_xlfn.XLOOKUP($C162,[23]PSP!$C:$C,[23]PSP!$CW:$CW)</f>
        <v>174.25</v>
      </c>
      <c r="CX162" s="28">
        <f t="shared" si="709"/>
        <v>0</v>
      </c>
      <c r="CY162" s="29"/>
      <c r="CZ162" s="54">
        <f>_xlfn.XLOOKUP($C162,[23]PSP!$C:$C,[23]PSP!$CZ:$CZ)</f>
        <v>0</v>
      </c>
      <c r="DA162" s="27">
        <f>_xlfn.XLOOKUP($C162,[23]PSP!$C:$C,[23]PSP!$DA:$DA)</f>
        <v>174.25</v>
      </c>
      <c r="DB162" s="28">
        <f t="shared" si="710"/>
        <v>0</v>
      </c>
      <c r="DC162" s="29"/>
      <c r="DD162" s="54">
        <f>_xlfn.XLOOKUP($C162,[23]PSP!$C:$C,[23]PSP!$DD:$DD)</f>
        <v>0</v>
      </c>
      <c r="DE162" s="27">
        <f>_xlfn.XLOOKUP($C162,[23]PSP!$C:$C,[23]PSP!$DE:$DE)</f>
        <v>174.25</v>
      </c>
      <c r="DF162" s="28">
        <f t="shared" si="711"/>
        <v>0</v>
      </c>
      <c r="DG162" s="29"/>
      <c r="DH162" s="54">
        <f>_xlfn.XLOOKUP($C162,[23]PSP!$C:$C,[23]PSP!$DH:$DH)</f>
        <v>0</v>
      </c>
      <c r="DI162" s="27">
        <f>_xlfn.XLOOKUP($C162,[23]PSP!$C:$C,[23]PSP!$DI:$DI)</f>
        <v>174.25</v>
      </c>
      <c r="DJ162" s="28">
        <f t="shared" si="712"/>
        <v>0</v>
      </c>
      <c r="DK162" s="29"/>
      <c r="DL162" s="54">
        <f>_xlfn.XLOOKUP($C162,[23]PSP!$C:$C,[23]PSP!$DL:$DL)</f>
        <v>0</v>
      </c>
      <c r="DM162" s="27">
        <f>_xlfn.XLOOKUP($C162,[23]PSP!$C:$C,[23]PSP!$DM:$DM)</f>
        <v>174.25</v>
      </c>
      <c r="DN162" s="28">
        <f t="shared" si="713"/>
        <v>0</v>
      </c>
      <c r="DO162" s="29"/>
      <c r="DP162" s="54">
        <f>_xlfn.XLOOKUP($C162,[23]PSP!$C:$C,[23]PSP!$DP:$DP)</f>
        <v>0</v>
      </c>
      <c r="DQ162" s="27">
        <f>_xlfn.XLOOKUP($C162,[23]PSP!$C:$C,[23]PSP!$DQ:$DQ)</f>
        <v>174.25</v>
      </c>
      <c r="DR162" s="28">
        <f t="shared" si="714"/>
        <v>0</v>
      </c>
      <c r="DS162" s="29"/>
      <c r="DT162" s="54">
        <f>_xlfn.XLOOKUP($C162,[23]PSP!$C:$C,[23]PSP!$DT:$DT)</f>
        <v>0</v>
      </c>
      <c r="DU162" s="27">
        <f>_xlfn.XLOOKUP($C162,[23]PSP!$C:$C,[23]PSP!$DU:$DU)</f>
        <v>174.25</v>
      </c>
      <c r="DV162" s="28">
        <f t="shared" si="715"/>
        <v>0</v>
      </c>
      <c r="DW162" s="29"/>
      <c r="DX162" s="54">
        <f>_xlfn.XLOOKUP($C162,[23]PSP!$C:$C,[23]PSP!$DX:$DX)</f>
        <v>0</v>
      </c>
      <c r="DY162" s="27">
        <f>_xlfn.XLOOKUP($C162,[23]PSP!$C:$C,[23]PSP!$DY:$DY)</f>
        <v>174.25</v>
      </c>
      <c r="DZ162" s="28">
        <f t="shared" si="716"/>
        <v>0</v>
      </c>
      <c r="EA162" s="29"/>
      <c r="EB162" s="54">
        <f>_xlfn.XLOOKUP($C162,[23]PSP!$C:$C,[23]PSP!$EB:$EB)</f>
        <v>0</v>
      </c>
      <c r="EC162" s="27">
        <f>_xlfn.XLOOKUP($C162,[23]PSP!$C:$C,[23]PSP!$EC:$EC)</f>
        <v>174.25</v>
      </c>
      <c r="ED162" s="28">
        <f t="shared" si="717"/>
        <v>0</v>
      </c>
      <c r="EE162" s="29"/>
      <c r="EF162" s="54">
        <f>_xlfn.XLOOKUP($C162,[23]PSP!$C:$C,[23]PSP!$EF:$EF)</f>
        <v>0</v>
      </c>
      <c r="EG162" s="27">
        <f>_xlfn.XLOOKUP($C162,[23]PSP!$C:$C,[23]PSP!$EG:$EG)</f>
        <v>174.25</v>
      </c>
      <c r="EH162" s="28">
        <f t="shared" si="718"/>
        <v>0</v>
      </c>
      <c r="EI162" s="29"/>
      <c r="EJ162" s="54">
        <f>_xlfn.XLOOKUP($C162,[23]PSP!$C:$C,[23]PSP!$EJ:$EJ)</f>
        <v>0</v>
      </c>
      <c r="EK162" s="27">
        <f>_xlfn.XLOOKUP($C162,[23]PSP!$C:$C,[23]PSP!$EK:$EK)</f>
        <v>174.25</v>
      </c>
      <c r="EL162" s="28">
        <f t="shared" si="719"/>
        <v>0</v>
      </c>
      <c r="EM162" s="29"/>
      <c r="EN162" s="108"/>
      <c r="EO162" s="29">
        <f t="shared" si="683"/>
        <v>20213</v>
      </c>
      <c r="EP162" s="29">
        <f t="shared" si="684"/>
        <v>20213</v>
      </c>
      <c r="EQ162" s="4" t="b">
        <f t="shared" si="720"/>
        <v>1</v>
      </c>
      <c r="ES162" s="118">
        <f t="shared" si="613"/>
        <v>1.1767000000000001</v>
      </c>
    </row>
    <row r="163" spans="3:149" ht="21" x14ac:dyDescent="0.25">
      <c r="C163" s="24" t="s">
        <v>1150</v>
      </c>
      <c r="D163" s="43">
        <f>_xlfn.XLOOKUP($C163,[23]PSP!$C:$C,[23]PSP!$D:$D)</f>
        <v>307735</v>
      </c>
      <c r="E163" s="24" t="str">
        <f>_xlfn.XLOOKUP($C163,[23]PSP!$C:$C,[23]PSP!$E:$E)</f>
        <v>SICRO SERVIÇO</v>
      </c>
      <c r="F163" s="25" t="str">
        <f>_xlfn.XLOOKUP($C163,[23]PSP!$C:$C,[23]PSP!$F:$F)</f>
        <v>JUNTA DE DILATAÇÃO EM PERFIL EXTRUDADO DE BORRACHA VULCANIZADA DE 35 X 60 MM - FORNECIMENTO E INSTALAÇÃO</v>
      </c>
      <c r="G163" s="26" t="str">
        <f>_xlfn.XLOOKUP($C163,[23]PSP!$C:$C,[23]PSP!$G:$G)</f>
        <v>M</v>
      </c>
      <c r="H163" s="53">
        <f>_xlfn.XLOOKUP($C163,[23]PSP!$C:$C,[23]PSP!$H:$H)</f>
        <v>0</v>
      </c>
      <c r="I163" s="28">
        <f>_xlfn.XLOOKUP($C163,[23]PSP!$C:$C,[23]PSP!$I:$I)</f>
        <v>0</v>
      </c>
      <c r="J163" s="28">
        <f t="shared" si="686"/>
        <v>0</v>
      </c>
      <c r="K163" s="29"/>
      <c r="L163" s="54">
        <f>_xlfn.XLOOKUP($C163,[23]PSP!$C:$C,[23]PSP!$L:$L)</f>
        <v>0</v>
      </c>
      <c r="M163" s="27">
        <f>_xlfn.XLOOKUP($C163,[23]PSP!$C:$C,[23]PSP!$M:$M)</f>
        <v>745.6</v>
      </c>
      <c r="N163" s="28">
        <f t="shared" si="687"/>
        <v>0</v>
      </c>
      <c r="O163" s="29"/>
      <c r="P163" s="54">
        <f>_xlfn.XLOOKUP($C163,[23]PSP!$C:$C,[23]PSP!$P:$P)</f>
        <v>0</v>
      </c>
      <c r="Q163" s="27">
        <f>_xlfn.XLOOKUP($C163,[23]PSP!$C:$C,[23]PSP!$Q:$Q)</f>
        <v>745.6</v>
      </c>
      <c r="R163" s="28">
        <f t="shared" si="688"/>
        <v>0</v>
      </c>
      <c r="S163" s="29"/>
      <c r="T163" s="54">
        <f>_xlfn.XLOOKUP($C163,[23]PSP!$C:$C,[23]PSP!$T:$T)</f>
        <v>0</v>
      </c>
      <c r="U163" s="27">
        <f>_xlfn.XLOOKUP($C163,[23]PSP!$C:$C,[23]PSP!$U:$U)</f>
        <v>745.6</v>
      </c>
      <c r="V163" s="28">
        <f t="shared" si="689"/>
        <v>0</v>
      </c>
      <c r="W163" s="29"/>
      <c r="X163" s="54">
        <f>_xlfn.XLOOKUP($C163,[23]PSP!$C:$C,[23]PSP!$X:$X)</f>
        <v>0</v>
      </c>
      <c r="Y163" s="27">
        <f>_xlfn.XLOOKUP($C163,[23]PSP!$C:$C,[23]PSP!$Y:$Y)</f>
        <v>745.6</v>
      </c>
      <c r="Z163" s="28">
        <f t="shared" si="690"/>
        <v>0</v>
      </c>
      <c r="AA163" s="29"/>
      <c r="AB163" s="54">
        <f>_xlfn.XLOOKUP($C163,[23]PSP!$C:$C,[23]PSP!$AB:$AB)</f>
        <v>0</v>
      </c>
      <c r="AC163" s="27">
        <f>_xlfn.XLOOKUP($C163,[23]PSP!$C:$C,[23]PSP!$AC:$AC)</f>
        <v>745.6</v>
      </c>
      <c r="AD163" s="28">
        <f t="shared" si="691"/>
        <v>0</v>
      </c>
      <c r="AE163" s="29"/>
      <c r="AF163" s="54">
        <f>_xlfn.XLOOKUP($C163,[23]PSP!$C:$C,[23]PSP!$AF:$AF)</f>
        <v>0</v>
      </c>
      <c r="AG163" s="27">
        <f>_xlfn.XLOOKUP($C163,[23]PSP!$C:$C,[23]PSP!$AG:$AG)</f>
        <v>745.6</v>
      </c>
      <c r="AH163" s="28">
        <f t="shared" si="692"/>
        <v>0</v>
      </c>
      <c r="AI163" s="29"/>
      <c r="AJ163" s="54">
        <f>_xlfn.XLOOKUP($C163,[23]PSP!$C:$C,[23]PSP!$AJ:$AJ)</f>
        <v>0</v>
      </c>
      <c r="AK163" s="27">
        <f>_xlfn.XLOOKUP($C163,[23]PSP!$C:$C,[23]PSP!$AK:$AK)</f>
        <v>745.6</v>
      </c>
      <c r="AL163" s="28">
        <f t="shared" si="693"/>
        <v>0</v>
      </c>
      <c r="AM163" s="29"/>
      <c r="AN163" s="54">
        <f>_xlfn.XLOOKUP($C163,[23]PSP!$C:$C,[23]PSP!$AN:$AN)</f>
        <v>0</v>
      </c>
      <c r="AO163" s="27">
        <f>_xlfn.XLOOKUP($C163,[23]PSP!$C:$C,[23]PSP!$AO:$AO)</f>
        <v>745.6</v>
      </c>
      <c r="AP163" s="28">
        <f t="shared" si="694"/>
        <v>0</v>
      </c>
      <c r="AQ163" s="29"/>
      <c r="AR163" s="54">
        <f>_xlfn.XLOOKUP($C163,[23]PSP!$C:$C,[23]PSP!$AR:$AR)</f>
        <v>0</v>
      </c>
      <c r="AS163" s="27">
        <f>_xlfn.XLOOKUP($C163,[23]PSP!$C:$C,[23]PSP!$AS:$AS)</f>
        <v>745.6</v>
      </c>
      <c r="AT163" s="28">
        <f t="shared" si="695"/>
        <v>0</v>
      </c>
      <c r="AU163" s="29"/>
      <c r="AV163" s="54">
        <f>_xlfn.XLOOKUP($C163,[23]PSP!$C:$C,[23]PSP!$AV:$AV)</f>
        <v>0</v>
      </c>
      <c r="AW163" s="27">
        <f>_xlfn.XLOOKUP($C163,[23]PSP!$C:$C,[23]PSP!$AW:$AW)</f>
        <v>745.6</v>
      </c>
      <c r="AX163" s="28">
        <f t="shared" si="696"/>
        <v>0</v>
      </c>
      <c r="AY163" s="29"/>
      <c r="AZ163" s="54">
        <f>_xlfn.XLOOKUP($C163,[23]PSP!$C:$C,[23]PSP!$AZ:$AZ)</f>
        <v>0</v>
      </c>
      <c r="BA163" s="27">
        <f>_xlfn.XLOOKUP($C163,[23]PSP!$C:$C,[23]PSP!$BA:$BA)</f>
        <v>745.6</v>
      </c>
      <c r="BB163" s="28">
        <f t="shared" si="697"/>
        <v>0</v>
      </c>
      <c r="BC163" s="29"/>
      <c r="BD163" s="54">
        <f>_xlfn.XLOOKUP($C163,[23]PSP!$C:$C,[23]PSP!$BD:$BD)</f>
        <v>0</v>
      </c>
      <c r="BE163" s="27">
        <f>_xlfn.XLOOKUP($C163,[23]PSP!$C:$C,[23]PSP!$BE:$BE)</f>
        <v>745.6</v>
      </c>
      <c r="BF163" s="28">
        <f t="shared" si="698"/>
        <v>0</v>
      </c>
      <c r="BG163" s="29"/>
      <c r="BH163" s="54">
        <f>_xlfn.XLOOKUP($C163,[23]PSP!$C:$C,[23]PSP!$BH:$BH)</f>
        <v>0</v>
      </c>
      <c r="BI163" s="27">
        <f>_xlfn.XLOOKUP($C163,[23]PSP!$C:$C,[23]PSP!$BI:$BI)</f>
        <v>745.6</v>
      </c>
      <c r="BJ163" s="28">
        <f t="shared" si="699"/>
        <v>0</v>
      </c>
      <c r="BK163" s="29"/>
      <c r="BL163" s="54">
        <f>_xlfn.XLOOKUP($C163,[23]PSP!$C:$C,[23]PSP!$BL:$BL)</f>
        <v>0</v>
      </c>
      <c r="BM163" s="27">
        <f>_xlfn.XLOOKUP($C163,[23]PSP!$C:$C,[23]PSP!$BM:$BM)</f>
        <v>745.6</v>
      </c>
      <c r="BN163" s="28">
        <f t="shared" si="700"/>
        <v>0</v>
      </c>
      <c r="BO163" s="29"/>
      <c r="BP163" s="54">
        <f>_xlfn.XLOOKUP($C163,[23]PSP!$C:$C,[23]PSP!$BP:$BP)</f>
        <v>0</v>
      </c>
      <c r="BQ163" s="27">
        <f>_xlfn.XLOOKUP($C163,[23]PSP!$C:$C,[23]PSP!$BQ:$BQ)</f>
        <v>745.6</v>
      </c>
      <c r="BR163" s="28">
        <f t="shared" si="701"/>
        <v>0</v>
      </c>
      <c r="BS163" s="29"/>
      <c r="BT163" s="54">
        <f>_xlfn.XLOOKUP($C163,[23]PSP!$C:$C,[23]PSP!$BT:$BT)</f>
        <v>0</v>
      </c>
      <c r="BU163" s="27">
        <f>_xlfn.XLOOKUP($C163,[23]PSP!$C:$C,[23]PSP!$BU:$BU)</f>
        <v>745.6</v>
      </c>
      <c r="BV163" s="28">
        <f t="shared" si="702"/>
        <v>0</v>
      </c>
      <c r="BW163" s="29"/>
      <c r="BX163" s="54">
        <f>_xlfn.XLOOKUP($C163,[23]PSP!$C:$C,[23]PSP!$BX:$BX)</f>
        <v>0</v>
      </c>
      <c r="BY163" s="27">
        <f>_xlfn.XLOOKUP($C163,[23]PSP!$C:$C,[23]PSP!$BY:$BY)</f>
        <v>745.6</v>
      </c>
      <c r="BZ163" s="28">
        <f t="shared" si="703"/>
        <v>0</v>
      </c>
      <c r="CA163" s="29"/>
      <c r="CB163" s="54">
        <f>_xlfn.XLOOKUP($C163,[23]PSP!$C:$C,[23]PSP!$CB:$CB)</f>
        <v>0</v>
      </c>
      <c r="CC163" s="27">
        <f>_xlfn.XLOOKUP($C163,[23]PSP!$C:$C,[23]PSP!$CC:$CC)</f>
        <v>745.6</v>
      </c>
      <c r="CD163" s="28">
        <f t="shared" si="704"/>
        <v>0</v>
      </c>
      <c r="CE163" s="29"/>
      <c r="CF163" s="54">
        <f>_xlfn.XLOOKUP($C163,[23]PSP!$C:$C,[23]PSP!$CF:$CF)</f>
        <v>0</v>
      </c>
      <c r="CG163" s="27">
        <f>_xlfn.XLOOKUP($C163,[23]PSP!$C:$C,[23]PSP!$CG:$CG)</f>
        <v>745.6</v>
      </c>
      <c r="CH163" s="28">
        <f t="shared" si="705"/>
        <v>0</v>
      </c>
      <c r="CI163" s="29"/>
      <c r="CJ163" s="54">
        <f>_xlfn.XLOOKUP($C163,[23]PSP!$C:$C,[23]PSP!$CJ:$CJ)</f>
        <v>0</v>
      </c>
      <c r="CK163" s="27">
        <f>_xlfn.XLOOKUP($C163,[23]PSP!$C:$C,[23]PSP!$CK:$CK)</f>
        <v>745.6</v>
      </c>
      <c r="CL163" s="28">
        <f t="shared" si="706"/>
        <v>0</v>
      </c>
      <c r="CM163" s="29"/>
      <c r="CN163" s="54">
        <f>_xlfn.XLOOKUP($C163,[23]PSP!$C:$C,[23]PSP!$CN:$CN)</f>
        <v>0</v>
      </c>
      <c r="CO163" s="27">
        <f>_xlfn.XLOOKUP($C163,[23]PSP!$C:$C,[23]PSP!$CO:$CO)</f>
        <v>745.6</v>
      </c>
      <c r="CP163" s="28">
        <f t="shared" si="707"/>
        <v>0</v>
      </c>
      <c r="CQ163" s="29"/>
      <c r="CR163" s="54">
        <f>_xlfn.XLOOKUP($C163,[23]PSP!$C:$C,[23]PSP!$CR:$CR)</f>
        <v>0</v>
      </c>
      <c r="CS163" s="27">
        <f>_xlfn.XLOOKUP($C163,[23]PSP!$C:$C,[23]PSP!$CS:$CS)</f>
        <v>745.6</v>
      </c>
      <c r="CT163" s="28">
        <f t="shared" si="708"/>
        <v>0</v>
      </c>
      <c r="CU163" s="29"/>
      <c r="CV163" s="54">
        <f>_xlfn.XLOOKUP($C163,[23]PSP!$C:$C,[23]PSP!$CV:$CV)</f>
        <v>0</v>
      </c>
      <c r="CW163" s="27">
        <f>_xlfn.XLOOKUP($C163,[23]PSP!$C:$C,[23]PSP!$CW:$CW)</f>
        <v>745.6</v>
      </c>
      <c r="CX163" s="28">
        <f t="shared" si="709"/>
        <v>0</v>
      </c>
      <c r="CY163" s="29"/>
      <c r="CZ163" s="54">
        <f>_xlfn.XLOOKUP($C163,[23]PSP!$C:$C,[23]PSP!$CZ:$CZ)</f>
        <v>0</v>
      </c>
      <c r="DA163" s="27">
        <f>_xlfn.XLOOKUP($C163,[23]PSP!$C:$C,[23]PSP!$DA:$DA)</f>
        <v>745.6</v>
      </c>
      <c r="DB163" s="28">
        <f t="shared" si="710"/>
        <v>0</v>
      </c>
      <c r="DC163" s="29"/>
      <c r="DD163" s="54">
        <f>_xlfn.XLOOKUP($C163,[23]PSP!$C:$C,[23]PSP!$DD:$DD)</f>
        <v>0</v>
      </c>
      <c r="DE163" s="27">
        <f>_xlfn.XLOOKUP($C163,[23]PSP!$C:$C,[23]PSP!$DE:$DE)</f>
        <v>745.6</v>
      </c>
      <c r="DF163" s="28">
        <f t="shared" si="711"/>
        <v>0</v>
      </c>
      <c r="DG163" s="29"/>
      <c r="DH163" s="54">
        <f>_xlfn.XLOOKUP($C163,[23]PSP!$C:$C,[23]PSP!$DH:$DH)</f>
        <v>0</v>
      </c>
      <c r="DI163" s="27">
        <f>_xlfn.XLOOKUP($C163,[23]PSP!$C:$C,[23]PSP!$DI:$DI)</f>
        <v>745.6</v>
      </c>
      <c r="DJ163" s="28">
        <f t="shared" si="712"/>
        <v>0</v>
      </c>
      <c r="DK163" s="29"/>
      <c r="DL163" s="54">
        <f>_xlfn.XLOOKUP($C163,[23]PSP!$C:$C,[23]PSP!$DL:$DL)</f>
        <v>0</v>
      </c>
      <c r="DM163" s="27">
        <f>_xlfn.XLOOKUP($C163,[23]PSP!$C:$C,[23]PSP!$DM:$DM)</f>
        <v>745.6</v>
      </c>
      <c r="DN163" s="28">
        <f t="shared" si="713"/>
        <v>0</v>
      </c>
      <c r="DO163" s="29"/>
      <c r="DP163" s="54">
        <f>_xlfn.XLOOKUP($C163,[23]PSP!$C:$C,[23]PSP!$DP:$DP)</f>
        <v>0</v>
      </c>
      <c r="DQ163" s="27">
        <f>_xlfn.XLOOKUP($C163,[23]PSP!$C:$C,[23]PSP!$DQ:$DQ)</f>
        <v>745.6</v>
      </c>
      <c r="DR163" s="28">
        <f t="shared" si="714"/>
        <v>0</v>
      </c>
      <c r="DS163" s="29"/>
      <c r="DT163" s="54">
        <f>_xlfn.XLOOKUP($C163,[23]PSP!$C:$C,[23]PSP!$DT:$DT)</f>
        <v>0</v>
      </c>
      <c r="DU163" s="27">
        <f>_xlfn.XLOOKUP($C163,[23]PSP!$C:$C,[23]PSP!$DU:$DU)</f>
        <v>745.6</v>
      </c>
      <c r="DV163" s="28">
        <f t="shared" si="715"/>
        <v>0</v>
      </c>
      <c r="DW163" s="29"/>
      <c r="DX163" s="54">
        <f>_xlfn.XLOOKUP($C163,[23]PSP!$C:$C,[23]PSP!$DX:$DX)</f>
        <v>0</v>
      </c>
      <c r="DY163" s="27">
        <f>_xlfn.XLOOKUP($C163,[23]PSP!$C:$C,[23]PSP!$DY:$DY)</f>
        <v>745.6</v>
      </c>
      <c r="DZ163" s="28">
        <f t="shared" si="716"/>
        <v>0</v>
      </c>
      <c r="EA163" s="29"/>
      <c r="EB163" s="54">
        <f>_xlfn.XLOOKUP($C163,[23]PSP!$C:$C,[23]PSP!$EB:$EB)</f>
        <v>0</v>
      </c>
      <c r="EC163" s="27">
        <f>_xlfn.XLOOKUP($C163,[23]PSP!$C:$C,[23]PSP!$EC:$EC)</f>
        <v>745.6</v>
      </c>
      <c r="ED163" s="28">
        <f t="shared" si="717"/>
        <v>0</v>
      </c>
      <c r="EE163" s="29"/>
      <c r="EF163" s="54">
        <f>_xlfn.XLOOKUP($C163,[23]PSP!$C:$C,[23]PSP!$EF:$EF)</f>
        <v>0</v>
      </c>
      <c r="EG163" s="27">
        <f>_xlfn.XLOOKUP($C163,[23]PSP!$C:$C,[23]PSP!$EG:$EG)</f>
        <v>745.6</v>
      </c>
      <c r="EH163" s="28">
        <f t="shared" si="718"/>
        <v>0</v>
      </c>
      <c r="EI163" s="29"/>
      <c r="EJ163" s="54">
        <f>_xlfn.XLOOKUP($C163,[23]PSP!$C:$C,[23]PSP!$EJ:$EJ)</f>
        <v>0</v>
      </c>
      <c r="EK163" s="27">
        <f>_xlfn.XLOOKUP($C163,[23]PSP!$C:$C,[23]PSP!$EK:$EK)</f>
        <v>745.6</v>
      </c>
      <c r="EL163" s="28">
        <f t="shared" si="719"/>
        <v>0</v>
      </c>
      <c r="EM163" s="29"/>
      <c r="EN163" s="108"/>
      <c r="EO163" s="29">
        <f t="shared" si="683"/>
        <v>0</v>
      </c>
      <c r="EP163" s="29">
        <f t="shared" si="684"/>
        <v>0</v>
      </c>
      <c r="EQ163" s="4" t="b">
        <f t="shared" si="720"/>
        <v>1</v>
      </c>
      <c r="ES163" s="118">
        <f t="shared" si="613"/>
        <v>1.1767000000000001</v>
      </c>
    </row>
    <row r="164" spans="3:149" ht="42" x14ac:dyDescent="0.25">
      <c r="C164" s="24" t="s">
        <v>1151</v>
      </c>
      <c r="D164" s="43" t="str">
        <f>_xlfn.XLOOKUP($C164,[23]PSP!$C:$C,[23]PSP!$D:$D)</f>
        <v>RO-41177</v>
      </c>
      <c r="E164" s="24" t="str">
        <f>_xlfn.XLOOKUP($C164,[23]PSP!$C:$C,[23]PSP!$E:$E)</f>
        <v>DER/MG</v>
      </c>
      <c r="F164" s="25" t="str">
        <f>_xlfn.XLOOKUP($C164,[23]PSP!$C:$C,[23]PSP!$F:$F)</f>
        <v>CONCRETO   BETUMINOSO   USINADO   A   QUENTE (FAIXA   C) (EXECUÇÃO, INCLUINDO USINAGEM, APLICAÇÃO, ESPALHAMENTO E COMPACTAÇÃO, FORNECIMENTO DOS AGREGADOS; EXCLUI O  FORNECIMENTO  E  TRANSPORTE  DO  MATERIAL  BETUMINOSO,  O TRANSPORTE DOS AGREGADOS E O TRANSPORTE DA USINA ATÉ A PISTA)</v>
      </c>
      <c r="G164" s="26" t="str">
        <f>_xlfn.XLOOKUP($C164,[23]PSP!$C:$C,[23]PSP!$G:$G)</f>
        <v>M3</v>
      </c>
      <c r="H164" s="53">
        <f>_xlfn.XLOOKUP($C164,[23]PSP!$C:$C,[23]PSP!$H:$H)</f>
        <v>40.5</v>
      </c>
      <c r="I164" s="28">
        <f>_xlfn.XLOOKUP($C164,[23]PSP!$C:$C,[23]PSP!$I:$I)</f>
        <v>8789.31</v>
      </c>
      <c r="J164" s="28">
        <f t="shared" si="686"/>
        <v>10342.381077</v>
      </c>
      <c r="K164" s="29"/>
      <c r="L164" s="54">
        <f>_xlfn.XLOOKUP($C164,[23]PSP!$C:$C,[23]PSP!$L:$L)</f>
        <v>40.5</v>
      </c>
      <c r="M164" s="27">
        <f>_xlfn.XLOOKUP($C164,[23]PSP!$C:$C,[23]PSP!$M:$M)</f>
        <v>217.02</v>
      </c>
      <c r="N164" s="28">
        <f t="shared" si="687"/>
        <v>8789.31</v>
      </c>
      <c r="O164" s="29"/>
      <c r="P164" s="54">
        <f>_xlfn.XLOOKUP($C164,[23]PSP!$C:$C,[23]PSP!$P:$P)</f>
        <v>0</v>
      </c>
      <c r="Q164" s="27">
        <f>_xlfn.XLOOKUP($C164,[23]PSP!$C:$C,[23]PSP!$Q:$Q)</f>
        <v>217.02</v>
      </c>
      <c r="R164" s="28">
        <f t="shared" si="688"/>
        <v>0</v>
      </c>
      <c r="S164" s="29"/>
      <c r="T164" s="54">
        <f>_xlfn.XLOOKUP($C164,[23]PSP!$C:$C,[23]PSP!$T:$T)</f>
        <v>0</v>
      </c>
      <c r="U164" s="27">
        <f>_xlfn.XLOOKUP($C164,[23]PSP!$C:$C,[23]PSP!$U:$U)</f>
        <v>217.02</v>
      </c>
      <c r="V164" s="28">
        <f t="shared" si="689"/>
        <v>0</v>
      </c>
      <c r="W164" s="29"/>
      <c r="X164" s="54">
        <f>_xlfn.XLOOKUP($C164,[23]PSP!$C:$C,[23]PSP!$X:$X)</f>
        <v>0</v>
      </c>
      <c r="Y164" s="27">
        <f>_xlfn.XLOOKUP($C164,[23]PSP!$C:$C,[23]PSP!$Y:$Y)</f>
        <v>217.02</v>
      </c>
      <c r="Z164" s="28">
        <f t="shared" si="690"/>
        <v>0</v>
      </c>
      <c r="AA164" s="29"/>
      <c r="AB164" s="54">
        <f>_xlfn.XLOOKUP($C164,[23]PSP!$C:$C,[23]PSP!$AB:$AB)</f>
        <v>0</v>
      </c>
      <c r="AC164" s="27">
        <f>_xlfn.XLOOKUP($C164,[23]PSP!$C:$C,[23]PSP!$AC:$AC)</f>
        <v>217.02</v>
      </c>
      <c r="AD164" s="28">
        <f t="shared" si="691"/>
        <v>0</v>
      </c>
      <c r="AE164" s="29"/>
      <c r="AF164" s="54">
        <f>_xlfn.XLOOKUP($C164,[23]PSP!$C:$C,[23]PSP!$AF:$AF)</f>
        <v>0</v>
      </c>
      <c r="AG164" s="27">
        <f>_xlfn.XLOOKUP($C164,[23]PSP!$C:$C,[23]PSP!$AG:$AG)</f>
        <v>217.02</v>
      </c>
      <c r="AH164" s="28">
        <f t="shared" si="692"/>
        <v>0</v>
      </c>
      <c r="AI164" s="29"/>
      <c r="AJ164" s="54">
        <f>_xlfn.XLOOKUP($C164,[23]PSP!$C:$C,[23]PSP!$AJ:$AJ)</f>
        <v>0</v>
      </c>
      <c r="AK164" s="27">
        <f>_xlfn.XLOOKUP($C164,[23]PSP!$C:$C,[23]PSP!$AK:$AK)</f>
        <v>217.02</v>
      </c>
      <c r="AL164" s="28">
        <f t="shared" si="693"/>
        <v>0</v>
      </c>
      <c r="AM164" s="29"/>
      <c r="AN164" s="54">
        <f>_xlfn.XLOOKUP($C164,[23]PSP!$C:$C,[23]PSP!$AN:$AN)</f>
        <v>0</v>
      </c>
      <c r="AO164" s="27">
        <f>_xlfn.XLOOKUP($C164,[23]PSP!$C:$C,[23]PSP!$AO:$AO)</f>
        <v>217.02</v>
      </c>
      <c r="AP164" s="28">
        <f t="shared" si="694"/>
        <v>0</v>
      </c>
      <c r="AQ164" s="29"/>
      <c r="AR164" s="54">
        <f>_xlfn.XLOOKUP($C164,[23]PSP!$C:$C,[23]PSP!$AR:$AR)</f>
        <v>0</v>
      </c>
      <c r="AS164" s="27">
        <f>_xlfn.XLOOKUP($C164,[23]PSP!$C:$C,[23]PSP!$AS:$AS)</f>
        <v>217.02</v>
      </c>
      <c r="AT164" s="28">
        <f t="shared" si="695"/>
        <v>0</v>
      </c>
      <c r="AU164" s="29"/>
      <c r="AV164" s="54">
        <f>_xlfn.XLOOKUP($C164,[23]PSP!$C:$C,[23]PSP!$AV:$AV)</f>
        <v>0</v>
      </c>
      <c r="AW164" s="27">
        <f>_xlfn.XLOOKUP($C164,[23]PSP!$C:$C,[23]PSP!$AW:$AW)</f>
        <v>217.02</v>
      </c>
      <c r="AX164" s="28">
        <f t="shared" si="696"/>
        <v>0</v>
      </c>
      <c r="AY164" s="29"/>
      <c r="AZ164" s="54">
        <f>_xlfn.XLOOKUP($C164,[23]PSP!$C:$C,[23]PSP!$AZ:$AZ)</f>
        <v>0</v>
      </c>
      <c r="BA164" s="27">
        <f>_xlfn.XLOOKUP($C164,[23]PSP!$C:$C,[23]PSP!$BA:$BA)</f>
        <v>217.02</v>
      </c>
      <c r="BB164" s="28">
        <f t="shared" si="697"/>
        <v>0</v>
      </c>
      <c r="BC164" s="29"/>
      <c r="BD164" s="54">
        <f>_xlfn.XLOOKUP($C164,[23]PSP!$C:$C,[23]PSP!$BD:$BD)</f>
        <v>0</v>
      </c>
      <c r="BE164" s="27">
        <f>_xlfn.XLOOKUP($C164,[23]PSP!$C:$C,[23]PSP!$BE:$BE)</f>
        <v>217.02</v>
      </c>
      <c r="BF164" s="28">
        <f t="shared" si="698"/>
        <v>0</v>
      </c>
      <c r="BG164" s="29"/>
      <c r="BH164" s="54">
        <f>_xlfn.XLOOKUP($C164,[23]PSP!$C:$C,[23]PSP!$BH:$BH)</f>
        <v>0</v>
      </c>
      <c r="BI164" s="27">
        <f>_xlfn.XLOOKUP($C164,[23]PSP!$C:$C,[23]PSP!$BI:$BI)</f>
        <v>217.02</v>
      </c>
      <c r="BJ164" s="28">
        <f t="shared" si="699"/>
        <v>0</v>
      </c>
      <c r="BK164" s="29"/>
      <c r="BL164" s="54">
        <f>_xlfn.XLOOKUP($C164,[23]PSP!$C:$C,[23]PSP!$BL:$BL)</f>
        <v>0</v>
      </c>
      <c r="BM164" s="27">
        <f>_xlfn.XLOOKUP($C164,[23]PSP!$C:$C,[23]PSP!$BM:$BM)</f>
        <v>217.02</v>
      </c>
      <c r="BN164" s="28">
        <f t="shared" si="700"/>
        <v>0</v>
      </c>
      <c r="BO164" s="29"/>
      <c r="BP164" s="54">
        <f>_xlfn.XLOOKUP($C164,[23]PSP!$C:$C,[23]PSP!$BP:$BP)</f>
        <v>0</v>
      </c>
      <c r="BQ164" s="27">
        <f>_xlfn.XLOOKUP($C164,[23]PSP!$C:$C,[23]PSP!$BQ:$BQ)</f>
        <v>217.02</v>
      </c>
      <c r="BR164" s="28">
        <f t="shared" si="701"/>
        <v>0</v>
      </c>
      <c r="BS164" s="29"/>
      <c r="BT164" s="54">
        <f>_xlfn.XLOOKUP($C164,[23]PSP!$C:$C,[23]PSP!$BT:$BT)</f>
        <v>0</v>
      </c>
      <c r="BU164" s="27">
        <f>_xlfn.XLOOKUP($C164,[23]PSP!$C:$C,[23]PSP!$BU:$BU)</f>
        <v>217.02</v>
      </c>
      <c r="BV164" s="28">
        <f t="shared" si="702"/>
        <v>0</v>
      </c>
      <c r="BW164" s="29"/>
      <c r="BX164" s="54">
        <f>_xlfn.XLOOKUP($C164,[23]PSP!$C:$C,[23]PSP!$BX:$BX)</f>
        <v>0</v>
      </c>
      <c r="BY164" s="27">
        <f>_xlfn.XLOOKUP($C164,[23]PSP!$C:$C,[23]PSP!$BY:$BY)</f>
        <v>217.02</v>
      </c>
      <c r="BZ164" s="28">
        <f t="shared" si="703"/>
        <v>0</v>
      </c>
      <c r="CA164" s="29"/>
      <c r="CB164" s="54">
        <f>_xlfn.XLOOKUP($C164,[23]PSP!$C:$C,[23]PSP!$CB:$CB)</f>
        <v>0</v>
      </c>
      <c r="CC164" s="27">
        <f>_xlfn.XLOOKUP($C164,[23]PSP!$C:$C,[23]PSP!$CC:$CC)</f>
        <v>217.02</v>
      </c>
      <c r="CD164" s="28">
        <f t="shared" si="704"/>
        <v>0</v>
      </c>
      <c r="CE164" s="29"/>
      <c r="CF164" s="54">
        <f>_xlfn.XLOOKUP($C164,[23]PSP!$C:$C,[23]PSP!$CF:$CF)</f>
        <v>0</v>
      </c>
      <c r="CG164" s="27">
        <f>_xlfn.XLOOKUP($C164,[23]PSP!$C:$C,[23]PSP!$CG:$CG)</f>
        <v>217.02</v>
      </c>
      <c r="CH164" s="28">
        <f t="shared" si="705"/>
        <v>0</v>
      </c>
      <c r="CI164" s="29"/>
      <c r="CJ164" s="54">
        <f>_xlfn.XLOOKUP($C164,[23]PSP!$C:$C,[23]PSP!$CJ:$CJ)</f>
        <v>0</v>
      </c>
      <c r="CK164" s="27">
        <f>_xlfn.XLOOKUP($C164,[23]PSP!$C:$C,[23]PSP!$CK:$CK)</f>
        <v>217.02</v>
      </c>
      <c r="CL164" s="28">
        <f t="shared" si="706"/>
        <v>0</v>
      </c>
      <c r="CM164" s="29"/>
      <c r="CN164" s="54">
        <f>_xlfn.XLOOKUP($C164,[23]PSP!$C:$C,[23]PSP!$CN:$CN)</f>
        <v>0</v>
      </c>
      <c r="CO164" s="27">
        <f>_xlfn.XLOOKUP($C164,[23]PSP!$C:$C,[23]PSP!$CO:$CO)</f>
        <v>217.02</v>
      </c>
      <c r="CP164" s="28">
        <f t="shared" si="707"/>
        <v>0</v>
      </c>
      <c r="CQ164" s="29"/>
      <c r="CR164" s="54">
        <f>_xlfn.XLOOKUP($C164,[23]PSP!$C:$C,[23]PSP!$CR:$CR)</f>
        <v>0</v>
      </c>
      <c r="CS164" s="27">
        <f>_xlfn.XLOOKUP($C164,[23]PSP!$C:$C,[23]PSP!$CS:$CS)</f>
        <v>217.02</v>
      </c>
      <c r="CT164" s="28">
        <f t="shared" si="708"/>
        <v>0</v>
      </c>
      <c r="CU164" s="29"/>
      <c r="CV164" s="54">
        <f>_xlfn.XLOOKUP($C164,[23]PSP!$C:$C,[23]PSP!$CV:$CV)</f>
        <v>0</v>
      </c>
      <c r="CW164" s="27">
        <f>_xlfn.XLOOKUP($C164,[23]PSP!$C:$C,[23]PSP!$CW:$CW)</f>
        <v>217.02</v>
      </c>
      <c r="CX164" s="28">
        <f t="shared" si="709"/>
        <v>0</v>
      </c>
      <c r="CY164" s="29"/>
      <c r="CZ164" s="54">
        <f>_xlfn.XLOOKUP($C164,[23]PSP!$C:$C,[23]PSP!$CZ:$CZ)</f>
        <v>0</v>
      </c>
      <c r="DA164" s="27">
        <f>_xlfn.XLOOKUP($C164,[23]PSP!$C:$C,[23]PSP!$DA:$DA)</f>
        <v>217.02</v>
      </c>
      <c r="DB164" s="28">
        <f t="shared" si="710"/>
        <v>0</v>
      </c>
      <c r="DC164" s="29"/>
      <c r="DD164" s="54">
        <f>_xlfn.XLOOKUP($C164,[23]PSP!$C:$C,[23]PSP!$DD:$DD)</f>
        <v>0</v>
      </c>
      <c r="DE164" s="27">
        <f>_xlfn.XLOOKUP($C164,[23]PSP!$C:$C,[23]PSP!$DE:$DE)</f>
        <v>217.02</v>
      </c>
      <c r="DF164" s="28">
        <f t="shared" si="711"/>
        <v>0</v>
      </c>
      <c r="DG164" s="29"/>
      <c r="DH164" s="54">
        <f>_xlfn.XLOOKUP($C164,[23]PSP!$C:$C,[23]PSP!$DH:$DH)</f>
        <v>0</v>
      </c>
      <c r="DI164" s="27">
        <f>_xlfn.XLOOKUP($C164,[23]PSP!$C:$C,[23]PSP!$DI:$DI)</f>
        <v>217.02</v>
      </c>
      <c r="DJ164" s="28">
        <f t="shared" si="712"/>
        <v>0</v>
      </c>
      <c r="DK164" s="29"/>
      <c r="DL164" s="54">
        <f>_xlfn.XLOOKUP($C164,[23]PSP!$C:$C,[23]PSP!$DL:$DL)</f>
        <v>0</v>
      </c>
      <c r="DM164" s="27">
        <f>_xlfn.XLOOKUP($C164,[23]PSP!$C:$C,[23]PSP!$DM:$DM)</f>
        <v>217.02</v>
      </c>
      <c r="DN164" s="28">
        <f t="shared" si="713"/>
        <v>0</v>
      </c>
      <c r="DO164" s="29"/>
      <c r="DP164" s="54">
        <f>_xlfn.XLOOKUP($C164,[23]PSP!$C:$C,[23]PSP!$DP:$DP)</f>
        <v>0</v>
      </c>
      <c r="DQ164" s="27">
        <f>_xlfn.XLOOKUP($C164,[23]PSP!$C:$C,[23]PSP!$DQ:$DQ)</f>
        <v>217.02</v>
      </c>
      <c r="DR164" s="28">
        <f t="shared" si="714"/>
        <v>0</v>
      </c>
      <c r="DS164" s="29"/>
      <c r="DT164" s="54">
        <f>_xlfn.XLOOKUP($C164,[23]PSP!$C:$C,[23]PSP!$DT:$DT)</f>
        <v>0</v>
      </c>
      <c r="DU164" s="27">
        <f>_xlfn.XLOOKUP($C164,[23]PSP!$C:$C,[23]PSP!$DU:$DU)</f>
        <v>217.02</v>
      </c>
      <c r="DV164" s="28">
        <f t="shared" si="715"/>
        <v>0</v>
      </c>
      <c r="DW164" s="29"/>
      <c r="DX164" s="54">
        <f>_xlfn.XLOOKUP($C164,[23]PSP!$C:$C,[23]PSP!$DX:$DX)</f>
        <v>0</v>
      </c>
      <c r="DY164" s="27">
        <f>_xlfn.XLOOKUP($C164,[23]PSP!$C:$C,[23]PSP!$DY:$DY)</f>
        <v>217.02</v>
      </c>
      <c r="DZ164" s="28">
        <f t="shared" si="716"/>
        <v>0</v>
      </c>
      <c r="EA164" s="29"/>
      <c r="EB164" s="54">
        <f>_xlfn.XLOOKUP($C164,[23]PSP!$C:$C,[23]PSP!$EB:$EB)</f>
        <v>0</v>
      </c>
      <c r="EC164" s="27">
        <f>_xlfn.XLOOKUP($C164,[23]PSP!$C:$C,[23]PSP!$EC:$EC)</f>
        <v>217.02</v>
      </c>
      <c r="ED164" s="28">
        <f t="shared" si="717"/>
        <v>0</v>
      </c>
      <c r="EE164" s="29"/>
      <c r="EF164" s="54">
        <f>_xlfn.XLOOKUP($C164,[23]PSP!$C:$C,[23]PSP!$EF:$EF)</f>
        <v>0</v>
      </c>
      <c r="EG164" s="27">
        <f>_xlfn.XLOOKUP($C164,[23]PSP!$C:$C,[23]PSP!$EG:$EG)</f>
        <v>217.02</v>
      </c>
      <c r="EH164" s="28">
        <f t="shared" si="718"/>
        <v>0</v>
      </c>
      <c r="EI164" s="29"/>
      <c r="EJ164" s="54">
        <f>_xlfn.XLOOKUP($C164,[23]PSP!$C:$C,[23]PSP!$EJ:$EJ)</f>
        <v>0</v>
      </c>
      <c r="EK164" s="27">
        <f>_xlfn.XLOOKUP($C164,[23]PSP!$C:$C,[23]PSP!$EK:$EK)</f>
        <v>217.02</v>
      </c>
      <c r="EL164" s="28">
        <f t="shared" si="719"/>
        <v>0</v>
      </c>
      <c r="EM164" s="29"/>
      <c r="EN164" s="108"/>
      <c r="EO164" s="29">
        <f t="shared" si="683"/>
        <v>8789.31</v>
      </c>
      <c r="EP164" s="29">
        <f t="shared" si="684"/>
        <v>8789.31</v>
      </c>
      <c r="EQ164" s="4" t="b">
        <f t="shared" si="720"/>
        <v>1</v>
      </c>
      <c r="ES164" s="118">
        <f t="shared" si="613"/>
        <v>1.1767000000000001</v>
      </c>
    </row>
    <row r="165" spans="3:149" ht="21" x14ac:dyDescent="0.25">
      <c r="C165" s="24" t="s">
        <v>1152</v>
      </c>
      <c r="D165" s="43" t="str">
        <f>_xlfn.XLOOKUP($C165,[23]PSP!$C:$C,[23]PSP!$D:$D)</f>
        <v>RO-51229</v>
      </c>
      <c r="E165" s="24" t="str">
        <f>_xlfn.XLOOKUP($C165,[23]PSP!$C:$C,[23]PSP!$E:$E)</f>
        <v>DER/MG</v>
      </c>
      <c r="F165" s="25" t="str">
        <f>_xlfn.XLOOKUP($C165,[23]PSP!$C:$C,[23]PSP!$F:$F)</f>
        <v>PINTURA DE LIGAÇÃO (EXECUÇÃO E FORNECIMENTO DO MATERIAL  BETUMINOSO, EXCLUSIVE TRANSPORTE DO MATERIAL BETUMINOSO)</v>
      </c>
      <c r="G165" s="26" t="str">
        <f>_xlfn.XLOOKUP($C165,[23]PSP!$C:$C,[23]PSP!$G:$G)</f>
        <v>M2</v>
      </c>
      <c r="H165" s="53">
        <f>_xlfn.XLOOKUP($C165,[23]PSP!$C:$C,[23]PSP!$H:$H)</f>
        <v>36.6</v>
      </c>
      <c r="I165" s="28">
        <f>_xlfn.XLOOKUP($C165,[23]PSP!$C:$C,[23]PSP!$I:$I)</f>
        <v>49.04</v>
      </c>
      <c r="J165" s="28">
        <f t="shared" si="686"/>
        <v>57.705368</v>
      </c>
      <c r="K165" s="29"/>
      <c r="L165" s="54">
        <f>_xlfn.XLOOKUP($C165,[23]PSP!$C:$C,[23]PSP!$L:$L)</f>
        <v>36.6</v>
      </c>
      <c r="M165" s="27">
        <f>_xlfn.XLOOKUP($C165,[23]PSP!$C:$C,[23]PSP!$M:$M)</f>
        <v>1.34</v>
      </c>
      <c r="N165" s="28">
        <f t="shared" si="687"/>
        <v>49.04</v>
      </c>
      <c r="O165" s="29"/>
      <c r="P165" s="54">
        <f>_xlfn.XLOOKUP($C165,[23]PSP!$C:$C,[23]PSP!$P:$P)</f>
        <v>0</v>
      </c>
      <c r="Q165" s="27">
        <f>_xlfn.XLOOKUP($C165,[23]PSP!$C:$C,[23]PSP!$Q:$Q)</f>
        <v>1.34</v>
      </c>
      <c r="R165" s="28">
        <f t="shared" si="688"/>
        <v>0</v>
      </c>
      <c r="S165" s="29"/>
      <c r="T165" s="54">
        <f>_xlfn.XLOOKUP($C165,[23]PSP!$C:$C,[23]PSP!$T:$T)</f>
        <v>0</v>
      </c>
      <c r="U165" s="27">
        <f>_xlfn.XLOOKUP($C165,[23]PSP!$C:$C,[23]PSP!$U:$U)</f>
        <v>1.34</v>
      </c>
      <c r="V165" s="28">
        <f t="shared" si="689"/>
        <v>0</v>
      </c>
      <c r="W165" s="29"/>
      <c r="X165" s="54">
        <f>_xlfn.XLOOKUP($C165,[23]PSP!$C:$C,[23]PSP!$X:$X)</f>
        <v>0</v>
      </c>
      <c r="Y165" s="27">
        <f>_xlfn.XLOOKUP($C165,[23]PSP!$C:$C,[23]PSP!$Y:$Y)</f>
        <v>1.34</v>
      </c>
      <c r="Z165" s="28">
        <f t="shared" si="690"/>
        <v>0</v>
      </c>
      <c r="AA165" s="29"/>
      <c r="AB165" s="54">
        <f>_xlfn.XLOOKUP($C165,[23]PSP!$C:$C,[23]PSP!$AB:$AB)</f>
        <v>0</v>
      </c>
      <c r="AC165" s="27">
        <f>_xlfn.XLOOKUP($C165,[23]PSP!$C:$C,[23]PSP!$AC:$AC)</f>
        <v>1.34</v>
      </c>
      <c r="AD165" s="28">
        <f t="shared" si="691"/>
        <v>0</v>
      </c>
      <c r="AE165" s="29"/>
      <c r="AF165" s="54">
        <f>_xlfn.XLOOKUP($C165,[23]PSP!$C:$C,[23]PSP!$AF:$AF)</f>
        <v>0</v>
      </c>
      <c r="AG165" s="27">
        <f>_xlfn.XLOOKUP($C165,[23]PSP!$C:$C,[23]PSP!$AG:$AG)</f>
        <v>1.34</v>
      </c>
      <c r="AH165" s="28">
        <f t="shared" si="692"/>
        <v>0</v>
      </c>
      <c r="AI165" s="29"/>
      <c r="AJ165" s="54">
        <f>_xlfn.XLOOKUP($C165,[23]PSP!$C:$C,[23]PSP!$AJ:$AJ)</f>
        <v>0</v>
      </c>
      <c r="AK165" s="27">
        <f>_xlfn.XLOOKUP($C165,[23]PSP!$C:$C,[23]PSP!$AK:$AK)</f>
        <v>1.34</v>
      </c>
      <c r="AL165" s="28">
        <f t="shared" si="693"/>
        <v>0</v>
      </c>
      <c r="AM165" s="29"/>
      <c r="AN165" s="54">
        <f>_xlfn.XLOOKUP($C165,[23]PSP!$C:$C,[23]PSP!$AN:$AN)</f>
        <v>0</v>
      </c>
      <c r="AO165" s="27">
        <f>_xlfn.XLOOKUP($C165,[23]PSP!$C:$C,[23]PSP!$AO:$AO)</f>
        <v>1.34</v>
      </c>
      <c r="AP165" s="28">
        <f t="shared" si="694"/>
        <v>0</v>
      </c>
      <c r="AQ165" s="29"/>
      <c r="AR165" s="54">
        <f>_xlfn.XLOOKUP($C165,[23]PSP!$C:$C,[23]PSP!$AR:$AR)</f>
        <v>0</v>
      </c>
      <c r="AS165" s="27">
        <f>_xlfn.XLOOKUP($C165,[23]PSP!$C:$C,[23]PSP!$AS:$AS)</f>
        <v>1.34</v>
      </c>
      <c r="AT165" s="28">
        <f t="shared" si="695"/>
        <v>0</v>
      </c>
      <c r="AU165" s="29"/>
      <c r="AV165" s="54">
        <f>_xlfn.XLOOKUP($C165,[23]PSP!$C:$C,[23]PSP!$AV:$AV)</f>
        <v>0</v>
      </c>
      <c r="AW165" s="27">
        <f>_xlfn.XLOOKUP($C165,[23]PSP!$C:$C,[23]PSP!$AW:$AW)</f>
        <v>1.34</v>
      </c>
      <c r="AX165" s="28">
        <f t="shared" si="696"/>
        <v>0</v>
      </c>
      <c r="AY165" s="29"/>
      <c r="AZ165" s="54">
        <f>_xlfn.XLOOKUP($C165,[23]PSP!$C:$C,[23]PSP!$AZ:$AZ)</f>
        <v>0</v>
      </c>
      <c r="BA165" s="27">
        <f>_xlfn.XLOOKUP($C165,[23]PSP!$C:$C,[23]PSP!$BA:$BA)</f>
        <v>1.34</v>
      </c>
      <c r="BB165" s="28">
        <f t="shared" si="697"/>
        <v>0</v>
      </c>
      <c r="BC165" s="29"/>
      <c r="BD165" s="54">
        <f>_xlfn.XLOOKUP($C165,[23]PSP!$C:$C,[23]PSP!$BD:$BD)</f>
        <v>0</v>
      </c>
      <c r="BE165" s="27">
        <f>_xlfn.XLOOKUP($C165,[23]PSP!$C:$C,[23]PSP!$BE:$BE)</f>
        <v>1.34</v>
      </c>
      <c r="BF165" s="28">
        <f t="shared" si="698"/>
        <v>0</v>
      </c>
      <c r="BG165" s="29"/>
      <c r="BH165" s="54">
        <f>_xlfn.XLOOKUP($C165,[23]PSP!$C:$C,[23]PSP!$BH:$BH)</f>
        <v>0</v>
      </c>
      <c r="BI165" s="27">
        <f>_xlfn.XLOOKUP($C165,[23]PSP!$C:$C,[23]PSP!$BI:$BI)</f>
        <v>1.34</v>
      </c>
      <c r="BJ165" s="28">
        <f t="shared" si="699"/>
        <v>0</v>
      </c>
      <c r="BK165" s="29"/>
      <c r="BL165" s="54">
        <f>_xlfn.XLOOKUP($C165,[23]PSP!$C:$C,[23]PSP!$BL:$BL)</f>
        <v>0</v>
      </c>
      <c r="BM165" s="27">
        <f>_xlfn.XLOOKUP($C165,[23]PSP!$C:$C,[23]PSP!$BM:$BM)</f>
        <v>1.34</v>
      </c>
      <c r="BN165" s="28">
        <f t="shared" si="700"/>
        <v>0</v>
      </c>
      <c r="BO165" s="29"/>
      <c r="BP165" s="54">
        <f>_xlfn.XLOOKUP($C165,[23]PSP!$C:$C,[23]PSP!$BP:$BP)</f>
        <v>0</v>
      </c>
      <c r="BQ165" s="27">
        <f>_xlfn.XLOOKUP($C165,[23]PSP!$C:$C,[23]PSP!$BQ:$BQ)</f>
        <v>1.34</v>
      </c>
      <c r="BR165" s="28">
        <f t="shared" si="701"/>
        <v>0</v>
      </c>
      <c r="BS165" s="29"/>
      <c r="BT165" s="54">
        <f>_xlfn.XLOOKUP($C165,[23]PSP!$C:$C,[23]PSP!$BT:$BT)</f>
        <v>0</v>
      </c>
      <c r="BU165" s="27">
        <f>_xlfn.XLOOKUP($C165,[23]PSP!$C:$C,[23]PSP!$BU:$BU)</f>
        <v>1.34</v>
      </c>
      <c r="BV165" s="28">
        <f t="shared" si="702"/>
        <v>0</v>
      </c>
      <c r="BW165" s="29"/>
      <c r="BX165" s="54">
        <f>_xlfn.XLOOKUP($C165,[23]PSP!$C:$C,[23]PSP!$BX:$BX)</f>
        <v>0</v>
      </c>
      <c r="BY165" s="27">
        <f>_xlfn.XLOOKUP($C165,[23]PSP!$C:$C,[23]PSP!$BY:$BY)</f>
        <v>1.34</v>
      </c>
      <c r="BZ165" s="28">
        <f t="shared" si="703"/>
        <v>0</v>
      </c>
      <c r="CA165" s="29"/>
      <c r="CB165" s="54">
        <f>_xlfn.XLOOKUP($C165,[23]PSP!$C:$C,[23]PSP!$CB:$CB)</f>
        <v>0</v>
      </c>
      <c r="CC165" s="27">
        <f>_xlfn.XLOOKUP($C165,[23]PSP!$C:$C,[23]PSP!$CC:$CC)</f>
        <v>1.34</v>
      </c>
      <c r="CD165" s="28">
        <f t="shared" si="704"/>
        <v>0</v>
      </c>
      <c r="CE165" s="29"/>
      <c r="CF165" s="54">
        <f>_xlfn.XLOOKUP($C165,[23]PSP!$C:$C,[23]PSP!$CF:$CF)</f>
        <v>0</v>
      </c>
      <c r="CG165" s="27">
        <f>_xlfn.XLOOKUP($C165,[23]PSP!$C:$C,[23]PSP!$CG:$CG)</f>
        <v>1.34</v>
      </c>
      <c r="CH165" s="28">
        <f t="shared" si="705"/>
        <v>0</v>
      </c>
      <c r="CI165" s="29"/>
      <c r="CJ165" s="54">
        <f>_xlfn.XLOOKUP($C165,[23]PSP!$C:$C,[23]PSP!$CJ:$CJ)</f>
        <v>0</v>
      </c>
      <c r="CK165" s="27">
        <f>_xlfn.XLOOKUP($C165,[23]PSP!$C:$C,[23]PSP!$CK:$CK)</f>
        <v>1.34</v>
      </c>
      <c r="CL165" s="28">
        <f t="shared" si="706"/>
        <v>0</v>
      </c>
      <c r="CM165" s="29"/>
      <c r="CN165" s="54">
        <f>_xlfn.XLOOKUP($C165,[23]PSP!$C:$C,[23]PSP!$CN:$CN)</f>
        <v>0</v>
      </c>
      <c r="CO165" s="27">
        <f>_xlfn.XLOOKUP($C165,[23]PSP!$C:$C,[23]PSP!$CO:$CO)</f>
        <v>1.34</v>
      </c>
      <c r="CP165" s="28">
        <f t="shared" si="707"/>
        <v>0</v>
      </c>
      <c r="CQ165" s="29"/>
      <c r="CR165" s="54">
        <f>_xlfn.XLOOKUP($C165,[23]PSP!$C:$C,[23]PSP!$CR:$CR)</f>
        <v>0</v>
      </c>
      <c r="CS165" s="27">
        <f>_xlfn.XLOOKUP($C165,[23]PSP!$C:$C,[23]PSP!$CS:$CS)</f>
        <v>1.34</v>
      </c>
      <c r="CT165" s="28">
        <f t="shared" si="708"/>
        <v>0</v>
      </c>
      <c r="CU165" s="29"/>
      <c r="CV165" s="54">
        <f>_xlfn.XLOOKUP($C165,[23]PSP!$C:$C,[23]PSP!$CV:$CV)</f>
        <v>0</v>
      </c>
      <c r="CW165" s="27">
        <f>_xlfn.XLOOKUP($C165,[23]PSP!$C:$C,[23]PSP!$CW:$CW)</f>
        <v>1.34</v>
      </c>
      <c r="CX165" s="28">
        <f t="shared" si="709"/>
        <v>0</v>
      </c>
      <c r="CY165" s="29"/>
      <c r="CZ165" s="54">
        <f>_xlfn.XLOOKUP($C165,[23]PSP!$C:$C,[23]PSP!$CZ:$CZ)</f>
        <v>0</v>
      </c>
      <c r="DA165" s="27">
        <f>_xlfn.XLOOKUP($C165,[23]PSP!$C:$C,[23]PSP!$DA:$DA)</f>
        <v>1.34</v>
      </c>
      <c r="DB165" s="28">
        <f t="shared" si="710"/>
        <v>0</v>
      </c>
      <c r="DC165" s="29"/>
      <c r="DD165" s="54">
        <f>_xlfn.XLOOKUP($C165,[23]PSP!$C:$C,[23]PSP!$DD:$DD)</f>
        <v>0</v>
      </c>
      <c r="DE165" s="27">
        <f>_xlfn.XLOOKUP($C165,[23]PSP!$C:$C,[23]PSP!$DE:$DE)</f>
        <v>1.34</v>
      </c>
      <c r="DF165" s="28">
        <f t="shared" si="711"/>
        <v>0</v>
      </c>
      <c r="DG165" s="29"/>
      <c r="DH165" s="54">
        <f>_xlfn.XLOOKUP($C165,[23]PSP!$C:$C,[23]PSP!$DH:$DH)</f>
        <v>0</v>
      </c>
      <c r="DI165" s="27">
        <f>_xlfn.XLOOKUP($C165,[23]PSP!$C:$C,[23]PSP!$DI:$DI)</f>
        <v>1.34</v>
      </c>
      <c r="DJ165" s="28">
        <f t="shared" si="712"/>
        <v>0</v>
      </c>
      <c r="DK165" s="29"/>
      <c r="DL165" s="54">
        <f>_xlfn.XLOOKUP($C165,[23]PSP!$C:$C,[23]PSP!$DL:$DL)</f>
        <v>0</v>
      </c>
      <c r="DM165" s="27">
        <f>_xlfn.XLOOKUP($C165,[23]PSP!$C:$C,[23]PSP!$DM:$DM)</f>
        <v>1.34</v>
      </c>
      <c r="DN165" s="28">
        <f t="shared" si="713"/>
        <v>0</v>
      </c>
      <c r="DO165" s="29"/>
      <c r="DP165" s="54">
        <f>_xlfn.XLOOKUP($C165,[23]PSP!$C:$C,[23]PSP!$DP:$DP)</f>
        <v>0</v>
      </c>
      <c r="DQ165" s="27">
        <f>_xlfn.XLOOKUP($C165,[23]PSP!$C:$C,[23]PSP!$DQ:$DQ)</f>
        <v>1.34</v>
      </c>
      <c r="DR165" s="28">
        <f t="shared" si="714"/>
        <v>0</v>
      </c>
      <c r="DS165" s="29"/>
      <c r="DT165" s="54">
        <f>_xlfn.XLOOKUP($C165,[23]PSP!$C:$C,[23]PSP!$DT:$DT)</f>
        <v>0</v>
      </c>
      <c r="DU165" s="27">
        <f>_xlfn.XLOOKUP($C165,[23]PSP!$C:$C,[23]PSP!$DU:$DU)</f>
        <v>1.34</v>
      </c>
      <c r="DV165" s="28">
        <f t="shared" si="715"/>
        <v>0</v>
      </c>
      <c r="DW165" s="29"/>
      <c r="DX165" s="54">
        <f>_xlfn.XLOOKUP($C165,[23]PSP!$C:$C,[23]PSP!$DX:$DX)</f>
        <v>0</v>
      </c>
      <c r="DY165" s="27">
        <f>_xlfn.XLOOKUP($C165,[23]PSP!$C:$C,[23]PSP!$DY:$DY)</f>
        <v>1.34</v>
      </c>
      <c r="DZ165" s="28">
        <f t="shared" si="716"/>
        <v>0</v>
      </c>
      <c r="EA165" s="29"/>
      <c r="EB165" s="54">
        <f>_xlfn.XLOOKUP($C165,[23]PSP!$C:$C,[23]PSP!$EB:$EB)</f>
        <v>0</v>
      </c>
      <c r="EC165" s="27">
        <f>_xlfn.XLOOKUP($C165,[23]PSP!$C:$C,[23]PSP!$EC:$EC)</f>
        <v>1.34</v>
      </c>
      <c r="ED165" s="28">
        <f t="shared" si="717"/>
        <v>0</v>
      </c>
      <c r="EE165" s="29"/>
      <c r="EF165" s="54">
        <f>_xlfn.XLOOKUP($C165,[23]PSP!$C:$C,[23]PSP!$EF:$EF)</f>
        <v>0</v>
      </c>
      <c r="EG165" s="27">
        <f>_xlfn.XLOOKUP($C165,[23]PSP!$C:$C,[23]PSP!$EG:$EG)</f>
        <v>1.34</v>
      </c>
      <c r="EH165" s="28">
        <f t="shared" si="718"/>
        <v>0</v>
      </c>
      <c r="EI165" s="29"/>
      <c r="EJ165" s="54">
        <f>_xlfn.XLOOKUP($C165,[23]PSP!$C:$C,[23]PSP!$EJ:$EJ)</f>
        <v>0</v>
      </c>
      <c r="EK165" s="27">
        <f>_xlfn.XLOOKUP($C165,[23]PSP!$C:$C,[23]PSP!$EK:$EK)</f>
        <v>1.34</v>
      </c>
      <c r="EL165" s="28">
        <f t="shared" si="719"/>
        <v>0</v>
      </c>
      <c r="EM165" s="29"/>
      <c r="EN165" s="108"/>
      <c r="EO165" s="29">
        <f t="shared" si="683"/>
        <v>49.04</v>
      </c>
      <c r="EP165" s="29">
        <f t="shared" si="684"/>
        <v>49.04</v>
      </c>
      <c r="EQ165" s="4" t="b">
        <f t="shared" si="720"/>
        <v>1</v>
      </c>
      <c r="ES165" s="118">
        <f t="shared" si="613"/>
        <v>1.1767000000000001</v>
      </c>
    </row>
    <row r="166" spans="3:149" s="1" customFormat="1" ht="10.9" customHeight="1" x14ac:dyDescent="0.25">
      <c r="C166" s="91" t="s">
        <v>1153</v>
      </c>
      <c r="D166" s="92"/>
      <c r="E166" s="91"/>
      <c r="F166" s="93" t="s">
        <v>1154</v>
      </c>
      <c r="G166" s="94"/>
      <c r="H166" s="94"/>
      <c r="I166" s="95"/>
      <c r="J166" s="95"/>
      <c r="L166" s="68"/>
      <c r="M166" s="69"/>
      <c r="N166" s="67"/>
      <c r="P166" s="68"/>
      <c r="Q166" s="69"/>
      <c r="R166" s="67"/>
      <c r="T166" s="68"/>
      <c r="U166" s="69"/>
      <c r="V166" s="67"/>
      <c r="X166" s="68"/>
      <c r="Y166" s="69"/>
      <c r="Z166" s="67"/>
      <c r="AB166" s="68"/>
      <c r="AC166" s="69"/>
      <c r="AD166" s="67"/>
      <c r="AF166" s="68"/>
      <c r="AG166" s="69"/>
      <c r="AH166" s="67"/>
      <c r="AJ166" s="68"/>
      <c r="AK166" s="69"/>
      <c r="AL166" s="67"/>
      <c r="AN166" s="68"/>
      <c r="AO166" s="69"/>
      <c r="AP166" s="67"/>
      <c r="AR166" s="68"/>
      <c r="AS166" s="69"/>
      <c r="AT166" s="67"/>
      <c r="AV166" s="68"/>
      <c r="AW166" s="69"/>
      <c r="AX166" s="67"/>
      <c r="AZ166" s="68"/>
      <c r="BA166" s="69"/>
      <c r="BB166" s="67"/>
      <c r="BD166" s="68"/>
      <c r="BE166" s="69"/>
      <c r="BF166" s="67"/>
      <c r="BH166" s="68"/>
      <c r="BI166" s="69"/>
      <c r="BJ166" s="67"/>
      <c r="BL166" s="68"/>
      <c r="BM166" s="69"/>
      <c r="BN166" s="67"/>
      <c r="BP166" s="68"/>
      <c r="BQ166" s="69"/>
      <c r="BR166" s="67"/>
      <c r="BT166" s="68"/>
      <c r="BU166" s="69"/>
      <c r="BV166" s="67"/>
      <c r="BX166" s="68"/>
      <c r="BY166" s="69"/>
      <c r="BZ166" s="67"/>
      <c r="CB166" s="68"/>
      <c r="CC166" s="69"/>
      <c r="CD166" s="67"/>
      <c r="CF166" s="68"/>
      <c r="CG166" s="69"/>
      <c r="CH166" s="67"/>
      <c r="CJ166" s="68"/>
      <c r="CK166" s="69"/>
      <c r="CL166" s="67"/>
      <c r="CN166" s="68"/>
      <c r="CO166" s="69"/>
      <c r="CP166" s="67"/>
      <c r="CR166" s="68"/>
      <c r="CS166" s="69"/>
      <c r="CT166" s="67"/>
      <c r="CV166" s="68"/>
      <c r="CW166" s="69"/>
      <c r="CX166" s="67"/>
      <c r="CZ166" s="68"/>
      <c r="DA166" s="69"/>
      <c r="DB166" s="67"/>
      <c r="DD166" s="68"/>
      <c r="DE166" s="69"/>
      <c r="DF166" s="67"/>
      <c r="DH166" s="68"/>
      <c r="DI166" s="69"/>
      <c r="DJ166" s="67"/>
      <c r="DL166" s="68"/>
      <c r="DM166" s="69"/>
      <c r="DN166" s="67"/>
      <c r="DP166" s="68"/>
      <c r="DQ166" s="69"/>
      <c r="DR166" s="67"/>
      <c r="DT166" s="68"/>
      <c r="DU166" s="69"/>
      <c r="DV166" s="67"/>
      <c r="DX166" s="68"/>
      <c r="DY166" s="69"/>
      <c r="DZ166" s="67"/>
      <c r="EB166" s="68"/>
      <c r="EC166" s="69"/>
      <c r="ED166" s="67"/>
      <c r="EF166" s="68"/>
      <c r="EG166" s="69"/>
      <c r="EH166" s="67"/>
      <c r="EJ166" s="68"/>
      <c r="EK166" s="69"/>
      <c r="EL166" s="67"/>
      <c r="EO166" s="29">
        <f t="shared" si="683"/>
        <v>0</v>
      </c>
      <c r="ES166" s="118">
        <f t="shared" ref="ES166:ES229" si="721">IF(LEFT(D166,6)="COT.IS",1,1+$J$7)</f>
        <v>1.1767000000000001</v>
      </c>
    </row>
    <row r="167" spans="3:149" ht="21" x14ac:dyDescent="0.25">
      <c r="C167" s="24" t="s">
        <v>1155</v>
      </c>
      <c r="D167" s="43" t="str">
        <f>_xlfn.XLOOKUP($C167,[23]PSP!$C:$C,[23]PSP!$D:$D)</f>
        <v>ED-50523</v>
      </c>
      <c r="E167" s="24" t="str">
        <f>_xlfn.XLOOKUP($C167,[23]PSP!$C:$C,[23]PSP!$E:$E)</f>
        <v>DER/MG</v>
      </c>
      <c r="F167" s="25" t="str">
        <f>_xlfn.XLOOKUP($C167,[23]PSP!$C:$C,[23]PSP!$F:$F)</f>
        <v xml:space="preserve">TRATAMENTO EM SUPERFÍCIE DE CONCRETO APARENTE, INCLUSIVE RASPAGEM, ESTUCAGEM E POLIMENTO COM DUAS (2) DEMÃOS DE RESINA ACRÍLICA </v>
      </c>
      <c r="G167" s="26" t="str">
        <f>_xlfn.XLOOKUP($C167,[23]PSP!$C:$C,[23]PSP!$G:$G)</f>
        <v>M2</v>
      </c>
      <c r="H167" s="53">
        <f>_xlfn.XLOOKUP($C167,[23]PSP!$C:$C,[23]PSP!$H:$H)</f>
        <v>0</v>
      </c>
      <c r="I167" s="28">
        <f>_xlfn.XLOOKUP($C167,[23]PSP!$C:$C,[23]PSP!$I:$I)</f>
        <v>0</v>
      </c>
      <c r="J167" s="28">
        <f t="shared" ref="J167" si="722">IF(LEFT(D167,6)="COT.IS",I167,I167*(1+$J$7))</f>
        <v>0</v>
      </c>
      <c r="K167" s="29"/>
      <c r="L167" s="54">
        <f>_xlfn.XLOOKUP($C167,[23]PSP!$C:$C,[23]PSP!$L:$L)</f>
        <v>0</v>
      </c>
      <c r="M167" s="27">
        <f>_xlfn.XLOOKUP($C167,[23]PSP!$C:$C,[23]PSP!$M:$M)</f>
        <v>36.24</v>
      </c>
      <c r="N167" s="28">
        <f t="shared" ref="N167" si="723">TRUNC(M167*L167,2)</f>
        <v>0</v>
      </c>
      <c r="O167" s="29"/>
      <c r="P167" s="54">
        <f>_xlfn.XLOOKUP($C167,[23]PSP!$C:$C,[23]PSP!$P:$P)</f>
        <v>0</v>
      </c>
      <c r="Q167" s="27">
        <f>_xlfn.XLOOKUP($C167,[23]PSP!$C:$C,[23]PSP!$Q:$Q)</f>
        <v>36.24</v>
      </c>
      <c r="R167" s="28">
        <f t="shared" ref="R167" si="724">TRUNC(Q167*P167,2)</f>
        <v>0</v>
      </c>
      <c r="S167" s="29"/>
      <c r="T167" s="54">
        <f>_xlfn.XLOOKUP($C167,[23]PSP!$C:$C,[23]PSP!$T:$T)</f>
        <v>0</v>
      </c>
      <c r="U167" s="27">
        <f>_xlfn.XLOOKUP($C167,[23]PSP!$C:$C,[23]PSP!$U:$U)</f>
        <v>36.24</v>
      </c>
      <c r="V167" s="28">
        <f t="shared" ref="V167" si="725">TRUNC(U167*T167,2)</f>
        <v>0</v>
      </c>
      <c r="W167" s="29"/>
      <c r="X167" s="54">
        <f>_xlfn.XLOOKUP($C167,[23]PSP!$C:$C,[23]PSP!$X:$X)</f>
        <v>0</v>
      </c>
      <c r="Y167" s="27">
        <f>_xlfn.XLOOKUP($C167,[23]PSP!$C:$C,[23]PSP!$Y:$Y)</f>
        <v>36.24</v>
      </c>
      <c r="Z167" s="28">
        <f t="shared" ref="Z167" si="726">TRUNC(Y167*X167,2)</f>
        <v>0</v>
      </c>
      <c r="AA167" s="29"/>
      <c r="AB167" s="54">
        <f>_xlfn.XLOOKUP($C167,[23]PSP!$C:$C,[23]PSP!$AB:$AB)</f>
        <v>0</v>
      </c>
      <c r="AC167" s="27">
        <f>_xlfn.XLOOKUP($C167,[23]PSP!$C:$C,[23]PSP!$AC:$AC)</f>
        <v>36.24</v>
      </c>
      <c r="AD167" s="28">
        <f t="shared" ref="AD167" si="727">TRUNC(AC167*AB167,2)</f>
        <v>0</v>
      </c>
      <c r="AE167" s="29"/>
      <c r="AF167" s="54">
        <f>_xlfn.XLOOKUP($C167,[23]PSP!$C:$C,[23]PSP!$AF:$AF)</f>
        <v>0</v>
      </c>
      <c r="AG167" s="27">
        <f>_xlfn.XLOOKUP($C167,[23]PSP!$C:$C,[23]PSP!$AG:$AG)</f>
        <v>36.24</v>
      </c>
      <c r="AH167" s="28">
        <f t="shared" ref="AH167" si="728">TRUNC(AG167*AF167,2)</f>
        <v>0</v>
      </c>
      <c r="AI167" s="29"/>
      <c r="AJ167" s="54">
        <f>_xlfn.XLOOKUP($C167,[23]PSP!$C:$C,[23]PSP!$AJ:$AJ)</f>
        <v>0</v>
      </c>
      <c r="AK167" s="27">
        <f>_xlfn.XLOOKUP($C167,[23]PSP!$C:$C,[23]PSP!$AK:$AK)</f>
        <v>36.24</v>
      </c>
      <c r="AL167" s="28">
        <f t="shared" ref="AL167" si="729">TRUNC(AK167*AJ167,2)</f>
        <v>0</v>
      </c>
      <c r="AM167" s="29"/>
      <c r="AN167" s="54">
        <f>_xlfn.XLOOKUP($C167,[23]PSP!$C:$C,[23]PSP!$AN:$AN)</f>
        <v>0</v>
      </c>
      <c r="AO167" s="27">
        <f>_xlfn.XLOOKUP($C167,[23]PSP!$C:$C,[23]PSP!$AO:$AO)</f>
        <v>36.24</v>
      </c>
      <c r="AP167" s="28">
        <f t="shared" ref="AP167" si="730">TRUNC(AO167*AN167,2)</f>
        <v>0</v>
      </c>
      <c r="AQ167" s="29"/>
      <c r="AR167" s="54">
        <f>_xlfn.XLOOKUP($C167,[23]PSP!$C:$C,[23]PSP!$AR:$AR)</f>
        <v>0</v>
      </c>
      <c r="AS167" s="27">
        <f>_xlfn.XLOOKUP($C167,[23]PSP!$C:$C,[23]PSP!$AS:$AS)</f>
        <v>36.24</v>
      </c>
      <c r="AT167" s="28">
        <f t="shared" ref="AT167" si="731">TRUNC(AS167*AR167,2)</f>
        <v>0</v>
      </c>
      <c r="AU167" s="29"/>
      <c r="AV167" s="54">
        <f>_xlfn.XLOOKUP($C167,[23]PSP!$C:$C,[23]PSP!$AV:$AV)</f>
        <v>0</v>
      </c>
      <c r="AW167" s="27">
        <f>_xlfn.XLOOKUP($C167,[23]PSP!$C:$C,[23]PSP!$AW:$AW)</f>
        <v>36.24</v>
      </c>
      <c r="AX167" s="28">
        <f t="shared" ref="AX167" si="732">TRUNC(AW167*AV167,2)</f>
        <v>0</v>
      </c>
      <c r="AY167" s="29"/>
      <c r="AZ167" s="54">
        <f>_xlfn.XLOOKUP($C167,[23]PSP!$C:$C,[23]PSP!$AZ:$AZ)</f>
        <v>0</v>
      </c>
      <c r="BA167" s="27">
        <f>_xlfn.XLOOKUP($C167,[23]PSP!$C:$C,[23]PSP!$BA:$BA)</f>
        <v>36.24</v>
      </c>
      <c r="BB167" s="28">
        <f t="shared" ref="BB167" si="733">TRUNC(BA167*AZ167,2)</f>
        <v>0</v>
      </c>
      <c r="BC167" s="29"/>
      <c r="BD167" s="54">
        <f>_xlfn.XLOOKUP($C167,[23]PSP!$C:$C,[23]PSP!$BD:$BD)</f>
        <v>0</v>
      </c>
      <c r="BE167" s="27">
        <f>_xlfn.XLOOKUP($C167,[23]PSP!$C:$C,[23]PSP!$BE:$BE)</f>
        <v>36.24</v>
      </c>
      <c r="BF167" s="28">
        <f t="shared" ref="BF167" si="734">TRUNC(BE167*BD167,2)</f>
        <v>0</v>
      </c>
      <c r="BG167" s="29"/>
      <c r="BH167" s="54">
        <f>_xlfn.XLOOKUP($C167,[23]PSP!$C:$C,[23]PSP!$BH:$BH)</f>
        <v>0</v>
      </c>
      <c r="BI167" s="27">
        <f>_xlfn.XLOOKUP($C167,[23]PSP!$C:$C,[23]PSP!$BI:$BI)</f>
        <v>36.24</v>
      </c>
      <c r="BJ167" s="28">
        <f t="shared" ref="BJ167" si="735">TRUNC(BI167*BH167,2)</f>
        <v>0</v>
      </c>
      <c r="BK167" s="29"/>
      <c r="BL167" s="54">
        <f>_xlfn.XLOOKUP($C167,[23]PSP!$C:$C,[23]PSP!$BL:$BL)</f>
        <v>0</v>
      </c>
      <c r="BM167" s="27">
        <f>_xlfn.XLOOKUP($C167,[23]PSP!$C:$C,[23]PSP!$BM:$BM)</f>
        <v>36.24</v>
      </c>
      <c r="BN167" s="28">
        <f t="shared" ref="BN167" si="736">TRUNC(BM167*BL167,2)</f>
        <v>0</v>
      </c>
      <c r="BO167" s="29"/>
      <c r="BP167" s="54">
        <f>_xlfn.XLOOKUP($C167,[23]PSP!$C:$C,[23]PSP!$BP:$BP)</f>
        <v>0</v>
      </c>
      <c r="BQ167" s="27">
        <f>_xlfn.XLOOKUP($C167,[23]PSP!$C:$C,[23]PSP!$BQ:$BQ)</f>
        <v>36.24</v>
      </c>
      <c r="BR167" s="28">
        <f t="shared" ref="BR167" si="737">TRUNC(BQ167*BP167,2)</f>
        <v>0</v>
      </c>
      <c r="BS167" s="29"/>
      <c r="BT167" s="54">
        <f>_xlfn.XLOOKUP($C167,[23]PSP!$C:$C,[23]PSP!$BT:$BT)</f>
        <v>0</v>
      </c>
      <c r="BU167" s="27">
        <f>_xlfn.XLOOKUP($C167,[23]PSP!$C:$C,[23]PSP!$BU:$BU)</f>
        <v>36.24</v>
      </c>
      <c r="BV167" s="28">
        <f t="shared" ref="BV167" si="738">TRUNC(BU167*BT167,2)</f>
        <v>0</v>
      </c>
      <c r="BW167" s="29"/>
      <c r="BX167" s="54">
        <f>_xlfn.XLOOKUP($C167,[23]PSP!$C:$C,[23]PSP!$BX:$BX)</f>
        <v>0</v>
      </c>
      <c r="BY167" s="27">
        <f>_xlfn.XLOOKUP($C167,[23]PSP!$C:$C,[23]PSP!$BY:$BY)</f>
        <v>36.24</v>
      </c>
      <c r="BZ167" s="28">
        <f t="shared" ref="BZ167" si="739">TRUNC(BY167*BX167,2)</f>
        <v>0</v>
      </c>
      <c r="CA167" s="29"/>
      <c r="CB167" s="54">
        <f>_xlfn.XLOOKUP($C167,[23]PSP!$C:$C,[23]PSP!$CB:$CB)</f>
        <v>0</v>
      </c>
      <c r="CC167" s="27">
        <f>_xlfn.XLOOKUP($C167,[23]PSP!$C:$C,[23]PSP!$CC:$CC)</f>
        <v>36.24</v>
      </c>
      <c r="CD167" s="28">
        <f t="shared" ref="CD167" si="740">TRUNC(CC167*CB167,2)</f>
        <v>0</v>
      </c>
      <c r="CE167" s="29"/>
      <c r="CF167" s="54">
        <f>_xlfn.XLOOKUP($C167,[23]PSP!$C:$C,[23]PSP!$CF:$CF)</f>
        <v>0</v>
      </c>
      <c r="CG167" s="27">
        <f>_xlfn.XLOOKUP($C167,[23]PSP!$C:$C,[23]PSP!$CG:$CG)</f>
        <v>36.24</v>
      </c>
      <c r="CH167" s="28">
        <f t="shared" ref="CH167" si="741">TRUNC(CG167*CF167,2)</f>
        <v>0</v>
      </c>
      <c r="CI167" s="29"/>
      <c r="CJ167" s="54">
        <f>_xlfn.XLOOKUP($C167,[23]PSP!$C:$C,[23]PSP!$CJ:$CJ)</f>
        <v>0</v>
      </c>
      <c r="CK167" s="27">
        <f>_xlfn.XLOOKUP($C167,[23]PSP!$C:$C,[23]PSP!$CK:$CK)</f>
        <v>36.24</v>
      </c>
      <c r="CL167" s="28">
        <f t="shared" ref="CL167" si="742">TRUNC(CK167*CJ167,2)</f>
        <v>0</v>
      </c>
      <c r="CM167" s="29"/>
      <c r="CN167" s="54">
        <f>_xlfn.XLOOKUP($C167,[23]PSP!$C:$C,[23]PSP!$CN:$CN)</f>
        <v>0</v>
      </c>
      <c r="CO167" s="27">
        <f>_xlfn.XLOOKUP($C167,[23]PSP!$C:$C,[23]PSP!$CO:$CO)</f>
        <v>36.24</v>
      </c>
      <c r="CP167" s="28">
        <f t="shared" ref="CP167" si="743">TRUNC(CO167*CN167,2)</f>
        <v>0</v>
      </c>
      <c r="CQ167" s="29"/>
      <c r="CR167" s="54">
        <f>_xlfn.XLOOKUP($C167,[23]PSP!$C:$C,[23]PSP!$CR:$CR)</f>
        <v>0</v>
      </c>
      <c r="CS167" s="27">
        <f>_xlfn.XLOOKUP($C167,[23]PSP!$C:$C,[23]PSP!$CS:$CS)</f>
        <v>36.24</v>
      </c>
      <c r="CT167" s="28">
        <f t="shared" ref="CT167" si="744">TRUNC(CS167*CR167,2)</f>
        <v>0</v>
      </c>
      <c r="CU167" s="29"/>
      <c r="CV167" s="54">
        <f>_xlfn.XLOOKUP($C167,[23]PSP!$C:$C,[23]PSP!$CV:$CV)</f>
        <v>0</v>
      </c>
      <c r="CW167" s="27">
        <f>_xlfn.XLOOKUP($C167,[23]PSP!$C:$C,[23]PSP!$CW:$CW)</f>
        <v>36.24</v>
      </c>
      <c r="CX167" s="28">
        <f t="shared" ref="CX167" si="745">TRUNC(CW167*CV167,2)</f>
        <v>0</v>
      </c>
      <c r="CY167" s="29"/>
      <c r="CZ167" s="54">
        <f>_xlfn.XLOOKUP($C167,[23]PSP!$C:$C,[23]PSP!$CZ:$CZ)</f>
        <v>0</v>
      </c>
      <c r="DA167" s="27">
        <f>_xlfn.XLOOKUP($C167,[23]PSP!$C:$C,[23]PSP!$DA:$DA)</f>
        <v>36.24</v>
      </c>
      <c r="DB167" s="28">
        <f t="shared" ref="DB167" si="746">TRUNC(DA167*CZ167,2)</f>
        <v>0</v>
      </c>
      <c r="DC167" s="29"/>
      <c r="DD167" s="54">
        <f>_xlfn.XLOOKUP($C167,[23]PSP!$C:$C,[23]PSP!$DD:$DD)</f>
        <v>0</v>
      </c>
      <c r="DE167" s="27">
        <f>_xlfn.XLOOKUP($C167,[23]PSP!$C:$C,[23]PSP!$DE:$DE)</f>
        <v>36.24</v>
      </c>
      <c r="DF167" s="28">
        <f t="shared" ref="DF167" si="747">TRUNC(DE167*DD167,2)</f>
        <v>0</v>
      </c>
      <c r="DG167" s="29"/>
      <c r="DH167" s="54">
        <f>_xlfn.XLOOKUP($C167,[23]PSP!$C:$C,[23]PSP!$DH:$DH)</f>
        <v>0</v>
      </c>
      <c r="DI167" s="27">
        <f>_xlfn.XLOOKUP($C167,[23]PSP!$C:$C,[23]PSP!$DI:$DI)</f>
        <v>36.24</v>
      </c>
      <c r="DJ167" s="28">
        <f t="shared" ref="DJ167" si="748">TRUNC(DI167*DH167,2)</f>
        <v>0</v>
      </c>
      <c r="DK167" s="29"/>
      <c r="DL167" s="54">
        <f>_xlfn.XLOOKUP($C167,[23]PSP!$C:$C,[23]PSP!$DL:$DL)</f>
        <v>0</v>
      </c>
      <c r="DM167" s="27">
        <f>_xlfn.XLOOKUP($C167,[23]PSP!$C:$C,[23]PSP!$DM:$DM)</f>
        <v>36.24</v>
      </c>
      <c r="DN167" s="28">
        <f t="shared" ref="DN167" si="749">TRUNC(DM167*DL167,2)</f>
        <v>0</v>
      </c>
      <c r="DO167" s="29"/>
      <c r="DP167" s="54">
        <f>_xlfn.XLOOKUP($C167,[23]PSP!$C:$C,[23]PSP!$DP:$DP)</f>
        <v>0</v>
      </c>
      <c r="DQ167" s="27">
        <f>_xlfn.XLOOKUP($C167,[23]PSP!$C:$C,[23]PSP!$DQ:$DQ)</f>
        <v>36.24</v>
      </c>
      <c r="DR167" s="28">
        <f t="shared" ref="DR167" si="750">TRUNC(DQ167*DP167,2)</f>
        <v>0</v>
      </c>
      <c r="DS167" s="29"/>
      <c r="DT167" s="54">
        <f>_xlfn.XLOOKUP($C167,[23]PSP!$C:$C,[23]PSP!$DT:$DT)</f>
        <v>0</v>
      </c>
      <c r="DU167" s="27">
        <f>_xlfn.XLOOKUP($C167,[23]PSP!$C:$C,[23]PSP!$DU:$DU)</f>
        <v>36.24</v>
      </c>
      <c r="DV167" s="28">
        <f t="shared" ref="DV167" si="751">TRUNC(DU167*DT167,2)</f>
        <v>0</v>
      </c>
      <c r="DW167" s="29"/>
      <c r="DX167" s="54">
        <f>_xlfn.XLOOKUP($C167,[23]PSP!$C:$C,[23]PSP!$DX:$DX)</f>
        <v>0</v>
      </c>
      <c r="DY167" s="27">
        <f>_xlfn.XLOOKUP($C167,[23]PSP!$C:$C,[23]PSP!$DY:$DY)</f>
        <v>36.24</v>
      </c>
      <c r="DZ167" s="28">
        <f t="shared" ref="DZ167" si="752">TRUNC(DY167*DX167,2)</f>
        <v>0</v>
      </c>
      <c r="EA167" s="29"/>
      <c r="EB167" s="54">
        <f>_xlfn.XLOOKUP($C167,[23]PSP!$C:$C,[23]PSP!$EB:$EB)</f>
        <v>0</v>
      </c>
      <c r="EC167" s="27">
        <f>_xlfn.XLOOKUP($C167,[23]PSP!$C:$C,[23]PSP!$EC:$EC)</f>
        <v>36.24</v>
      </c>
      <c r="ED167" s="28">
        <f t="shared" ref="ED167" si="753">TRUNC(EC167*EB167,2)</f>
        <v>0</v>
      </c>
      <c r="EE167" s="29"/>
      <c r="EF167" s="54">
        <f>_xlfn.XLOOKUP($C167,[23]PSP!$C:$C,[23]PSP!$EF:$EF)</f>
        <v>0</v>
      </c>
      <c r="EG167" s="27">
        <f>_xlfn.XLOOKUP($C167,[23]PSP!$C:$C,[23]PSP!$EG:$EG)</f>
        <v>36.24</v>
      </c>
      <c r="EH167" s="28">
        <f t="shared" ref="EH167" si="754">TRUNC(EG167*EF167,2)</f>
        <v>0</v>
      </c>
      <c r="EI167" s="29"/>
      <c r="EJ167" s="54">
        <f>_xlfn.XLOOKUP($C167,[23]PSP!$C:$C,[23]PSP!$EJ:$EJ)</f>
        <v>0</v>
      </c>
      <c r="EK167" s="27">
        <f>_xlfn.XLOOKUP($C167,[23]PSP!$C:$C,[23]PSP!$EK:$EK)</f>
        <v>36.24</v>
      </c>
      <c r="EL167" s="28">
        <f t="shared" ref="EL167" si="755">TRUNC(EK167*EJ167,2)</f>
        <v>0</v>
      </c>
      <c r="EM167" s="29"/>
      <c r="EN167" s="108"/>
      <c r="EO167" s="29">
        <f t="shared" si="683"/>
        <v>0</v>
      </c>
      <c r="EP167" s="29">
        <f t="shared" ref="EP167:EP177" si="756">I167</f>
        <v>0</v>
      </c>
      <c r="EQ167" s="4" t="b">
        <f t="shared" ref="EQ167" si="757">EP167=EO167</f>
        <v>1</v>
      </c>
      <c r="ES167" s="118">
        <f t="shared" si="721"/>
        <v>1.1767000000000001</v>
      </c>
    </row>
    <row r="168" spans="3:149" ht="14.25" x14ac:dyDescent="0.25">
      <c r="C168" s="24" t="s">
        <v>1156</v>
      </c>
      <c r="D168" s="43" t="str">
        <f>_xlfn.XLOOKUP($C168,[23]PSP!$C:$C,[23]PSP!$D:$D)</f>
        <v>RO-41475</v>
      </c>
      <c r="E168" s="24" t="str">
        <f>_xlfn.XLOOKUP($C168,[23]PSP!$C:$C,[23]PSP!$E:$E)</f>
        <v>DER/MG</v>
      </c>
      <c r="F168" s="25" t="str">
        <f>_xlfn.XLOOKUP($C168,[23]PSP!$C:$C,[23]PSP!$F:$F)</f>
        <v>FURO EM CONCRETO Ø = 40,0 MM, PROFUNDIDADE = 30 CM</v>
      </c>
      <c r="G168" s="26" t="str">
        <f>_xlfn.XLOOKUP($C168,[23]PSP!$C:$C,[23]PSP!$G:$G)</f>
        <v>U</v>
      </c>
      <c r="H168" s="53">
        <f>_xlfn.XLOOKUP($C168,[23]PSP!$C:$C,[23]PSP!$H:$H)</f>
        <v>0</v>
      </c>
      <c r="I168" s="28">
        <f>_xlfn.XLOOKUP($C168,[23]PSP!$C:$C,[23]PSP!$I:$I)</f>
        <v>0</v>
      </c>
      <c r="J168" s="28">
        <f t="shared" ref="J168:J177" si="758">IF(LEFT(D168,6)="COT.IS",I168,I168*(1+$J$7))</f>
        <v>0</v>
      </c>
      <c r="K168" s="29"/>
      <c r="L168" s="54">
        <f>_xlfn.XLOOKUP($C168,[23]PSP!$C:$C,[23]PSP!$L:$L)</f>
        <v>0</v>
      </c>
      <c r="M168" s="27">
        <f>_xlfn.XLOOKUP($C168,[23]PSP!$C:$C,[23]PSP!$M:$M)</f>
        <v>53.75</v>
      </c>
      <c r="N168" s="28">
        <f t="shared" ref="N168:N177" si="759">TRUNC(M168*L168,2)</f>
        <v>0</v>
      </c>
      <c r="O168" s="29"/>
      <c r="P168" s="54">
        <f>_xlfn.XLOOKUP($C168,[23]PSP!$C:$C,[23]PSP!$P:$P)</f>
        <v>0</v>
      </c>
      <c r="Q168" s="27">
        <f>_xlfn.XLOOKUP($C168,[23]PSP!$C:$C,[23]PSP!$Q:$Q)</f>
        <v>53.75</v>
      </c>
      <c r="R168" s="28">
        <f t="shared" ref="R168:R177" si="760">TRUNC(Q168*P168,2)</f>
        <v>0</v>
      </c>
      <c r="S168" s="29"/>
      <c r="T168" s="54">
        <f>_xlfn.XLOOKUP($C168,[23]PSP!$C:$C,[23]PSP!$T:$T)</f>
        <v>0</v>
      </c>
      <c r="U168" s="27">
        <f>_xlfn.XLOOKUP($C168,[23]PSP!$C:$C,[23]PSP!$U:$U)</f>
        <v>53.75</v>
      </c>
      <c r="V168" s="28">
        <f t="shared" ref="V168:V177" si="761">TRUNC(U168*T168,2)</f>
        <v>0</v>
      </c>
      <c r="W168" s="29"/>
      <c r="X168" s="54">
        <f>_xlfn.XLOOKUP($C168,[23]PSP!$C:$C,[23]PSP!$X:$X)</f>
        <v>0</v>
      </c>
      <c r="Y168" s="27">
        <f>_xlfn.XLOOKUP($C168,[23]PSP!$C:$C,[23]PSP!$Y:$Y)</f>
        <v>53.75</v>
      </c>
      <c r="Z168" s="28">
        <f t="shared" ref="Z168:Z177" si="762">TRUNC(Y168*X168,2)</f>
        <v>0</v>
      </c>
      <c r="AA168" s="29"/>
      <c r="AB168" s="54">
        <f>_xlfn.XLOOKUP($C168,[23]PSP!$C:$C,[23]PSP!$AB:$AB)</f>
        <v>0</v>
      </c>
      <c r="AC168" s="27">
        <f>_xlfn.XLOOKUP($C168,[23]PSP!$C:$C,[23]PSP!$AC:$AC)</f>
        <v>53.75</v>
      </c>
      <c r="AD168" s="28">
        <f t="shared" ref="AD168:AD177" si="763">TRUNC(AC168*AB168,2)</f>
        <v>0</v>
      </c>
      <c r="AE168" s="29"/>
      <c r="AF168" s="54">
        <f>_xlfn.XLOOKUP($C168,[23]PSP!$C:$C,[23]PSP!$AF:$AF)</f>
        <v>0</v>
      </c>
      <c r="AG168" s="27">
        <f>_xlfn.XLOOKUP($C168,[23]PSP!$C:$C,[23]PSP!$AG:$AG)</f>
        <v>53.75</v>
      </c>
      <c r="AH168" s="28">
        <f t="shared" ref="AH168:AH177" si="764">TRUNC(AG168*AF168,2)</f>
        <v>0</v>
      </c>
      <c r="AI168" s="29"/>
      <c r="AJ168" s="54">
        <f>_xlfn.XLOOKUP($C168,[23]PSP!$C:$C,[23]PSP!$AJ:$AJ)</f>
        <v>0</v>
      </c>
      <c r="AK168" s="27">
        <f>_xlfn.XLOOKUP($C168,[23]PSP!$C:$C,[23]PSP!$AK:$AK)</f>
        <v>53.75</v>
      </c>
      <c r="AL168" s="28">
        <f t="shared" ref="AL168:AL177" si="765">TRUNC(AK168*AJ168,2)</f>
        <v>0</v>
      </c>
      <c r="AM168" s="29"/>
      <c r="AN168" s="54">
        <f>_xlfn.XLOOKUP($C168,[23]PSP!$C:$C,[23]PSP!$AN:$AN)</f>
        <v>0</v>
      </c>
      <c r="AO168" s="27">
        <f>_xlfn.XLOOKUP($C168,[23]PSP!$C:$C,[23]PSP!$AO:$AO)</f>
        <v>53.75</v>
      </c>
      <c r="AP168" s="28">
        <f t="shared" ref="AP168:AP177" si="766">TRUNC(AO168*AN168,2)</f>
        <v>0</v>
      </c>
      <c r="AQ168" s="29"/>
      <c r="AR168" s="54">
        <f>_xlfn.XLOOKUP($C168,[23]PSP!$C:$C,[23]PSP!$AR:$AR)</f>
        <v>0</v>
      </c>
      <c r="AS168" s="27">
        <f>_xlfn.XLOOKUP($C168,[23]PSP!$C:$C,[23]PSP!$AS:$AS)</f>
        <v>53.75</v>
      </c>
      <c r="AT168" s="28">
        <f t="shared" ref="AT168:AT177" si="767">TRUNC(AS168*AR168,2)</f>
        <v>0</v>
      </c>
      <c r="AU168" s="29"/>
      <c r="AV168" s="54">
        <f>_xlfn.XLOOKUP($C168,[23]PSP!$C:$C,[23]PSP!$AV:$AV)</f>
        <v>0</v>
      </c>
      <c r="AW168" s="27">
        <f>_xlfn.XLOOKUP($C168,[23]PSP!$C:$C,[23]PSP!$AW:$AW)</f>
        <v>53.75</v>
      </c>
      <c r="AX168" s="28">
        <f t="shared" ref="AX168:AX177" si="768">TRUNC(AW168*AV168,2)</f>
        <v>0</v>
      </c>
      <c r="AY168" s="29"/>
      <c r="AZ168" s="54">
        <f>_xlfn.XLOOKUP($C168,[23]PSP!$C:$C,[23]PSP!$AZ:$AZ)</f>
        <v>0</v>
      </c>
      <c r="BA168" s="27">
        <f>_xlfn.XLOOKUP($C168,[23]PSP!$C:$C,[23]PSP!$BA:$BA)</f>
        <v>53.75</v>
      </c>
      <c r="BB168" s="28">
        <f t="shared" ref="BB168:BB177" si="769">TRUNC(BA168*AZ168,2)</f>
        <v>0</v>
      </c>
      <c r="BC168" s="29"/>
      <c r="BD168" s="54">
        <f>_xlfn.XLOOKUP($C168,[23]PSP!$C:$C,[23]PSP!$BD:$BD)</f>
        <v>0</v>
      </c>
      <c r="BE168" s="27">
        <f>_xlfn.XLOOKUP($C168,[23]PSP!$C:$C,[23]PSP!$BE:$BE)</f>
        <v>53.75</v>
      </c>
      <c r="BF168" s="28">
        <f t="shared" ref="BF168:BF177" si="770">TRUNC(BE168*BD168,2)</f>
        <v>0</v>
      </c>
      <c r="BG168" s="29"/>
      <c r="BH168" s="54">
        <f>_xlfn.XLOOKUP($C168,[23]PSP!$C:$C,[23]PSP!$BH:$BH)</f>
        <v>0</v>
      </c>
      <c r="BI168" s="27">
        <f>_xlfn.XLOOKUP($C168,[23]PSP!$C:$C,[23]PSP!$BI:$BI)</f>
        <v>53.75</v>
      </c>
      <c r="BJ168" s="28">
        <f t="shared" ref="BJ168:BJ177" si="771">TRUNC(BI168*BH168,2)</f>
        <v>0</v>
      </c>
      <c r="BK168" s="29"/>
      <c r="BL168" s="54">
        <f>_xlfn.XLOOKUP($C168,[23]PSP!$C:$C,[23]PSP!$BL:$BL)</f>
        <v>0</v>
      </c>
      <c r="BM168" s="27">
        <f>_xlfn.XLOOKUP($C168,[23]PSP!$C:$C,[23]PSP!$BM:$BM)</f>
        <v>53.75</v>
      </c>
      <c r="BN168" s="28">
        <f t="shared" ref="BN168:BN177" si="772">TRUNC(BM168*BL168,2)</f>
        <v>0</v>
      </c>
      <c r="BO168" s="29"/>
      <c r="BP168" s="54">
        <f>_xlfn.XLOOKUP($C168,[23]PSP!$C:$C,[23]PSP!$BP:$BP)</f>
        <v>0</v>
      </c>
      <c r="BQ168" s="27">
        <f>_xlfn.XLOOKUP($C168,[23]PSP!$C:$C,[23]PSP!$BQ:$BQ)</f>
        <v>53.75</v>
      </c>
      <c r="BR168" s="28">
        <f t="shared" ref="BR168:BR177" si="773">TRUNC(BQ168*BP168,2)</f>
        <v>0</v>
      </c>
      <c r="BS168" s="29"/>
      <c r="BT168" s="54">
        <f>_xlfn.XLOOKUP($C168,[23]PSP!$C:$C,[23]PSP!$BT:$BT)</f>
        <v>0</v>
      </c>
      <c r="BU168" s="27">
        <f>_xlfn.XLOOKUP($C168,[23]PSP!$C:$C,[23]PSP!$BU:$BU)</f>
        <v>53.75</v>
      </c>
      <c r="BV168" s="28">
        <f t="shared" ref="BV168:BV177" si="774">TRUNC(BU168*BT168,2)</f>
        <v>0</v>
      </c>
      <c r="BW168" s="29"/>
      <c r="BX168" s="54">
        <f>_xlfn.XLOOKUP($C168,[23]PSP!$C:$C,[23]PSP!$BX:$BX)</f>
        <v>0</v>
      </c>
      <c r="BY168" s="27">
        <f>_xlfn.XLOOKUP($C168,[23]PSP!$C:$C,[23]PSP!$BY:$BY)</f>
        <v>53.75</v>
      </c>
      <c r="BZ168" s="28">
        <f t="shared" ref="BZ168:BZ177" si="775">TRUNC(BY168*BX168,2)</f>
        <v>0</v>
      </c>
      <c r="CA168" s="29"/>
      <c r="CB168" s="54">
        <f>_xlfn.XLOOKUP($C168,[23]PSP!$C:$C,[23]PSP!$CB:$CB)</f>
        <v>0</v>
      </c>
      <c r="CC168" s="27">
        <f>_xlfn.XLOOKUP($C168,[23]PSP!$C:$C,[23]PSP!$CC:$CC)</f>
        <v>53.75</v>
      </c>
      <c r="CD168" s="28">
        <f t="shared" ref="CD168:CD177" si="776">TRUNC(CC168*CB168,2)</f>
        <v>0</v>
      </c>
      <c r="CE168" s="29"/>
      <c r="CF168" s="54">
        <f>_xlfn.XLOOKUP($C168,[23]PSP!$C:$C,[23]PSP!$CF:$CF)</f>
        <v>0</v>
      </c>
      <c r="CG168" s="27">
        <f>_xlfn.XLOOKUP($C168,[23]PSP!$C:$C,[23]PSP!$CG:$CG)</f>
        <v>53.75</v>
      </c>
      <c r="CH168" s="28">
        <f t="shared" ref="CH168:CH177" si="777">TRUNC(CG168*CF168,2)</f>
        <v>0</v>
      </c>
      <c r="CI168" s="29"/>
      <c r="CJ168" s="54">
        <f>_xlfn.XLOOKUP($C168,[23]PSP!$C:$C,[23]PSP!$CJ:$CJ)</f>
        <v>0</v>
      </c>
      <c r="CK168" s="27">
        <f>_xlfn.XLOOKUP($C168,[23]PSP!$C:$C,[23]PSP!$CK:$CK)</f>
        <v>53.75</v>
      </c>
      <c r="CL168" s="28">
        <f t="shared" ref="CL168:CL177" si="778">TRUNC(CK168*CJ168,2)</f>
        <v>0</v>
      </c>
      <c r="CM168" s="29"/>
      <c r="CN168" s="54">
        <f>_xlfn.XLOOKUP($C168,[23]PSP!$C:$C,[23]PSP!$CN:$CN)</f>
        <v>0</v>
      </c>
      <c r="CO168" s="27">
        <f>_xlfn.XLOOKUP($C168,[23]PSP!$C:$C,[23]PSP!$CO:$CO)</f>
        <v>53.75</v>
      </c>
      <c r="CP168" s="28">
        <f t="shared" ref="CP168:CP177" si="779">TRUNC(CO168*CN168,2)</f>
        <v>0</v>
      </c>
      <c r="CQ168" s="29"/>
      <c r="CR168" s="54">
        <f>_xlfn.XLOOKUP($C168,[23]PSP!$C:$C,[23]PSP!$CR:$CR)</f>
        <v>0</v>
      </c>
      <c r="CS168" s="27">
        <f>_xlfn.XLOOKUP($C168,[23]PSP!$C:$C,[23]PSP!$CS:$CS)</f>
        <v>53.75</v>
      </c>
      <c r="CT168" s="28">
        <f t="shared" ref="CT168:CT177" si="780">TRUNC(CS168*CR168,2)</f>
        <v>0</v>
      </c>
      <c r="CU168" s="29"/>
      <c r="CV168" s="54">
        <f>_xlfn.XLOOKUP($C168,[23]PSP!$C:$C,[23]PSP!$CV:$CV)</f>
        <v>0</v>
      </c>
      <c r="CW168" s="27">
        <f>_xlfn.XLOOKUP($C168,[23]PSP!$C:$C,[23]PSP!$CW:$CW)</f>
        <v>53.75</v>
      </c>
      <c r="CX168" s="28">
        <f t="shared" ref="CX168:CX177" si="781">TRUNC(CW168*CV168,2)</f>
        <v>0</v>
      </c>
      <c r="CY168" s="29"/>
      <c r="CZ168" s="54">
        <f>_xlfn.XLOOKUP($C168,[23]PSP!$C:$C,[23]PSP!$CZ:$CZ)</f>
        <v>0</v>
      </c>
      <c r="DA168" s="27">
        <f>_xlfn.XLOOKUP($C168,[23]PSP!$C:$C,[23]PSP!$DA:$DA)</f>
        <v>53.75</v>
      </c>
      <c r="DB168" s="28">
        <f t="shared" ref="DB168:DB177" si="782">TRUNC(DA168*CZ168,2)</f>
        <v>0</v>
      </c>
      <c r="DC168" s="29"/>
      <c r="DD168" s="54">
        <f>_xlfn.XLOOKUP($C168,[23]PSP!$C:$C,[23]PSP!$DD:$DD)</f>
        <v>0</v>
      </c>
      <c r="DE168" s="27">
        <f>_xlfn.XLOOKUP($C168,[23]PSP!$C:$C,[23]PSP!$DE:$DE)</f>
        <v>53.75</v>
      </c>
      <c r="DF168" s="28">
        <f t="shared" ref="DF168:DF177" si="783">TRUNC(DE168*DD168,2)</f>
        <v>0</v>
      </c>
      <c r="DG168" s="29"/>
      <c r="DH168" s="54">
        <f>_xlfn.XLOOKUP($C168,[23]PSP!$C:$C,[23]PSP!$DH:$DH)</f>
        <v>0</v>
      </c>
      <c r="DI168" s="27">
        <f>_xlfn.XLOOKUP($C168,[23]PSP!$C:$C,[23]PSP!$DI:$DI)</f>
        <v>53.75</v>
      </c>
      <c r="DJ168" s="28">
        <f t="shared" ref="DJ168:DJ177" si="784">TRUNC(DI168*DH168,2)</f>
        <v>0</v>
      </c>
      <c r="DK168" s="29"/>
      <c r="DL168" s="54">
        <f>_xlfn.XLOOKUP($C168,[23]PSP!$C:$C,[23]PSP!$DL:$DL)</f>
        <v>0</v>
      </c>
      <c r="DM168" s="27">
        <f>_xlfn.XLOOKUP($C168,[23]PSP!$C:$C,[23]PSP!$DM:$DM)</f>
        <v>53.75</v>
      </c>
      <c r="DN168" s="28">
        <f t="shared" ref="DN168:DN177" si="785">TRUNC(DM168*DL168,2)</f>
        <v>0</v>
      </c>
      <c r="DO168" s="29"/>
      <c r="DP168" s="54">
        <f>_xlfn.XLOOKUP($C168,[23]PSP!$C:$C,[23]PSP!$DP:$DP)</f>
        <v>0</v>
      </c>
      <c r="DQ168" s="27">
        <f>_xlfn.XLOOKUP($C168,[23]PSP!$C:$C,[23]PSP!$DQ:$DQ)</f>
        <v>53.75</v>
      </c>
      <c r="DR168" s="28">
        <f t="shared" ref="DR168:DR177" si="786">TRUNC(DQ168*DP168,2)</f>
        <v>0</v>
      </c>
      <c r="DS168" s="29"/>
      <c r="DT168" s="54">
        <f>_xlfn.XLOOKUP($C168,[23]PSP!$C:$C,[23]PSP!$DT:$DT)</f>
        <v>0</v>
      </c>
      <c r="DU168" s="27">
        <f>_xlfn.XLOOKUP($C168,[23]PSP!$C:$C,[23]PSP!$DU:$DU)</f>
        <v>53.75</v>
      </c>
      <c r="DV168" s="28">
        <f t="shared" ref="DV168:DV177" si="787">TRUNC(DU168*DT168,2)</f>
        <v>0</v>
      </c>
      <c r="DW168" s="29"/>
      <c r="DX168" s="54">
        <f>_xlfn.XLOOKUP($C168,[23]PSP!$C:$C,[23]PSP!$DX:$DX)</f>
        <v>0</v>
      </c>
      <c r="DY168" s="27">
        <f>_xlfn.XLOOKUP($C168,[23]PSP!$C:$C,[23]PSP!$DY:$DY)</f>
        <v>53.75</v>
      </c>
      <c r="DZ168" s="28">
        <f t="shared" ref="DZ168:DZ177" si="788">TRUNC(DY168*DX168,2)</f>
        <v>0</v>
      </c>
      <c r="EA168" s="29"/>
      <c r="EB168" s="54">
        <f>_xlfn.XLOOKUP($C168,[23]PSP!$C:$C,[23]PSP!$EB:$EB)</f>
        <v>0</v>
      </c>
      <c r="EC168" s="27">
        <f>_xlfn.XLOOKUP($C168,[23]PSP!$C:$C,[23]PSP!$EC:$EC)</f>
        <v>53.75</v>
      </c>
      <c r="ED168" s="28">
        <f t="shared" ref="ED168:ED177" si="789">TRUNC(EC168*EB168,2)</f>
        <v>0</v>
      </c>
      <c r="EE168" s="29"/>
      <c r="EF168" s="54">
        <f>_xlfn.XLOOKUP($C168,[23]PSP!$C:$C,[23]PSP!$EF:$EF)</f>
        <v>0</v>
      </c>
      <c r="EG168" s="27">
        <f>_xlfn.XLOOKUP($C168,[23]PSP!$C:$C,[23]PSP!$EG:$EG)</f>
        <v>53.75</v>
      </c>
      <c r="EH168" s="28">
        <f t="shared" ref="EH168:EH177" si="790">TRUNC(EG168*EF168,2)</f>
        <v>0</v>
      </c>
      <c r="EI168" s="29"/>
      <c r="EJ168" s="54">
        <f>_xlfn.XLOOKUP($C168,[23]PSP!$C:$C,[23]PSP!$EJ:$EJ)</f>
        <v>0</v>
      </c>
      <c r="EK168" s="27">
        <f>_xlfn.XLOOKUP($C168,[23]PSP!$C:$C,[23]PSP!$EK:$EK)</f>
        <v>53.75</v>
      </c>
      <c r="EL168" s="28">
        <f t="shared" ref="EL168:EL177" si="791">TRUNC(EK168*EJ168,2)</f>
        <v>0</v>
      </c>
      <c r="EM168" s="29"/>
      <c r="EN168" s="108"/>
      <c r="EO168" s="29">
        <f t="shared" si="683"/>
        <v>0</v>
      </c>
      <c r="EP168" s="29">
        <f t="shared" si="756"/>
        <v>0</v>
      </c>
      <c r="EQ168" s="4" t="b">
        <f t="shared" ref="EQ168:EQ177" si="792">EP168=EO168</f>
        <v>1</v>
      </c>
      <c r="ES168" s="118">
        <f t="shared" si="721"/>
        <v>1.1767000000000001</v>
      </c>
    </row>
    <row r="169" spans="3:149" ht="14.25" x14ac:dyDescent="0.25">
      <c r="C169" s="24" t="s">
        <v>1157</v>
      </c>
      <c r="D169" s="43">
        <f>_xlfn.XLOOKUP($C169,[23]PSP!$C:$C,[23]PSP!$D:$D)</f>
        <v>2407972</v>
      </c>
      <c r="E169" s="24" t="str">
        <f>_xlfn.XLOOKUP($C169,[23]PSP!$C:$C,[23]PSP!$E:$E)</f>
        <v>SICRO SERVIÇO</v>
      </c>
      <c r="F169" s="25" t="str">
        <f>_xlfn.XLOOKUP($C169,[23]PSP!$C:$C,[23]PSP!$F:$F)</f>
        <v>FORNECIMENTO E APLICAÇÃO DE ADESIVO ESTRUTURAL À BASE DE RESINA EPÓXI</v>
      </c>
      <c r="G169" s="26" t="str">
        <f>_xlfn.XLOOKUP($C169,[23]PSP!$C:$C,[23]PSP!$G:$G)</f>
        <v>KG</v>
      </c>
      <c r="H169" s="53">
        <f>_xlfn.XLOOKUP($C169,[23]PSP!$C:$C,[23]PSP!$H:$H)</f>
        <v>0</v>
      </c>
      <c r="I169" s="28">
        <f>_xlfn.XLOOKUP($C169,[23]PSP!$C:$C,[23]PSP!$I:$I)</f>
        <v>0</v>
      </c>
      <c r="J169" s="28">
        <f t="shared" si="758"/>
        <v>0</v>
      </c>
      <c r="K169" s="29"/>
      <c r="L169" s="54">
        <f>_xlfn.XLOOKUP($C169,[23]PSP!$C:$C,[23]PSP!$L:$L)</f>
        <v>0</v>
      </c>
      <c r="M169" s="27">
        <f>_xlfn.XLOOKUP($C169,[23]PSP!$C:$C,[23]PSP!$M:$M)</f>
        <v>45.99</v>
      </c>
      <c r="N169" s="28">
        <f t="shared" si="759"/>
        <v>0</v>
      </c>
      <c r="O169" s="29"/>
      <c r="P169" s="54">
        <f>_xlfn.XLOOKUP($C169,[23]PSP!$C:$C,[23]PSP!$P:$P)</f>
        <v>0</v>
      </c>
      <c r="Q169" s="27">
        <f>_xlfn.XLOOKUP($C169,[23]PSP!$C:$C,[23]PSP!$Q:$Q)</f>
        <v>45.99</v>
      </c>
      <c r="R169" s="28">
        <f t="shared" si="760"/>
        <v>0</v>
      </c>
      <c r="S169" s="29"/>
      <c r="T169" s="54">
        <f>_xlfn.XLOOKUP($C169,[23]PSP!$C:$C,[23]PSP!$T:$T)</f>
        <v>0</v>
      </c>
      <c r="U169" s="27">
        <f>_xlfn.XLOOKUP($C169,[23]PSP!$C:$C,[23]PSP!$U:$U)</f>
        <v>45.99</v>
      </c>
      <c r="V169" s="28">
        <f t="shared" si="761"/>
        <v>0</v>
      </c>
      <c r="W169" s="29"/>
      <c r="X169" s="54">
        <f>_xlfn.XLOOKUP($C169,[23]PSP!$C:$C,[23]PSP!$X:$X)</f>
        <v>0</v>
      </c>
      <c r="Y169" s="27">
        <f>_xlfn.XLOOKUP($C169,[23]PSP!$C:$C,[23]PSP!$Y:$Y)</f>
        <v>45.99</v>
      </c>
      <c r="Z169" s="28">
        <f t="shared" si="762"/>
        <v>0</v>
      </c>
      <c r="AA169" s="29"/>
      <c r="AB169" s="54">
        <f>_xlfn.XLOOKUP($C169,[23]PSP!$C:$C,[23]PSP!$AB:$AB)</f>
        <v>0</v>
      </c>
      <c r="AC169" s="27">
        <f>_xlfn.XLOOKUP($C169,[23]PSP!$C:$C,[23]PSP!$AC:$AC)</f>
        <v>45.99</v>
      </c>
      <c r="AD169" s="28">
        <f t="shared" si="763"/>
        <v>0</v>
      </c>
      <c r="AE169" s="29"/>
      <c r="AF169" s="54">
        <f>_xlfn.XLOOKUP($C169,[23]PSP!$C:$C,[23]PSP!$AF:$AF)</f>
        <v>0</v>
      </c>
      <c r="AG169" s="27">
        <f>_xlfn.XLOOKUP($C169,[23]PSP!$C:$C,[23]PSP!$AG:$AG)</f>
        <v>45.99</v>
      </c>
      <c r="AH169" s="28">
        <f t="shared" si="764"/>
        <v>0</v>
      </c>
      <c r="AI169" s="29"/>
      <c r="AJ169" s="54">
        <f>_xlfn.XLOOKUP($C169,[23]PSP!$C:$C,[23]PSP!$AJ:$AJ)</f>
        <v>0</v>
      </c>
      <c r="AK169" s="27">
        <f>_xlfn.XLOOKUP($C169,[23]PSP!$C:$C,[23]PSP!$AK:$AK)</f>
        <v>45.99</v>
      </c>
      <c r="AL169" s="28">
        <f t="shared" si="765"/>
        <v>0</v>
      </c>
      <c r="AM169" s="29"/>
      <c r="AN169" s="54">
        <f>_xlfn.XLOOKUP($C169,[23]PSP!$C:$C,[23]PSP!$AN:$AN)</f>
        <v>0</v>
      </c>
      <c r="AO169" s="27">
        <f>_xlfn.XLOOKUP($C169,[23]PSP!$C:$C,[23]PSP!$AO:$AO)</f>
        <v>45.99</v>
      </c>
      <c r="AP169" s="28">
        <f t="shared" si="766"/>
        <v>0</v>
      </c>
      <c r="AQ169" s="29"/>
      <c r="AR169" s="54">
        <f>_xlfn.XLOOKUP($C169,[23]PSP!$C:$C,[23]PSP!$AR:$AR)</f>
        <v>0</v>
      </c>
      <c r="AS169" s="27">
        <f>_xlfn.XLOOKUP($C169,[23]PSP!$C:$C,[23]PSP!$AS:$AS)</f>
        <v>45.99</v>
      </c>
      <c r="AT169" s="28">
        <f t="shared" si="767"/>
        <v>0</v>
      </c>
      <c r="AU169" s="29"/>
      <c r="AV169" s="54">
        <f>_xlfn.XLOOKUP($C169,[23]PSP!$C:$C,[23]PSP!$AV:$AV)</f>
        <v>0</v>
      </c>
      <c r="AW169" s="27">
        <f>_xlfn.XLOOKUP($C169,[23]PSP!$C:$C,[23]PSP!$AW:$AW)</f>
        <v>45.99</v>
      </c>
      <c r="AX169" s="28">
        <f t="shared" si="768"/>
        <v>0</v>
      </c>
      <c r="AY169" s="29"/>
      <c r="AZ169" s="54">
        <f>_xlfn.XLOOKUP($C169,[23]PSP!$C:$C,[23]PSP!$AZ:$AZ)</f>
        <v>0</v>
      </c>
      <c r="BA169" s="27">
        <f>_xlfn.XLOOKUP($C169,[23]PSP!$C:$C,[23]PSP!$BA:$BA)</f>
        <v>45.99</v>
      </c>
      <c r="BB169" s="28">
        <f t="shared" si="769"/>
        <v>0</v>
      </c>
      <c r="BC169" s="29"/>
      <c r="BD169" s="54">
        <f>_xlfn.XLOOKUP($C169,[23]PSP!$C:$C,[23]PSP!$BD:$BD)</f>
        <v>0</v>
      </c>
      <c r="BE169" s="27">
        <f>_xlfn.XLOOKUP($C169,[23]PSP!$C:$C,[23]PSP!$BE:$BE)</f>
        <v>45.99</v>
      </c>
      <c r="BF169" s="28">
        <f t="shared" si="770"/>
        <v>0</v>
      </c>
      <c r="BG169" s="29"/>
      <c r="BH169" s="54">
        <f>_xlfn.XLOOKUP($C169,[23]PSP!$C:$C,[23]PSP!$BH:$BH)</f>
        <v>0</v>
      </c>
      <c r="BI169" s="27">
        <f>_xlfn.XLOOKUP($C169,[23]PSP!$C:$C,[23]PSP!$BI:$BI)</f>
        <v>45.99</v>
      </c>
      <c r="BJ169" s="28">
        <f t="shared" si="771"/>
        <v>0</v>
      </c>
      <c r="BK169" s="29"/>
      <c r="BL169" s="54">
        <f>_xlfn.XLOOKUP($C169,[23]PSP!$C:$C,[23]PSP!$BL:$BL)</f>
        <v>0</v>
      </c>
      <c r="BM169" s="27">
        <f>_xlfn.XLOOKUP($C169,[23]PSP!$C:$C,[23]PSP!$BM:$BM)</f>
        <v>45.99</v>
      </c>
      <c r="BN169" s="28">
        <f t="shared" si="772"/>
        <v>0</v>
      </c>
      <c r="BO169" s="29"/>
      <c r="BP169" s="54">
        <f>_xlfn.XLOOKUP($C169,[23]PSP!$C:$C,[23]PSP!$BP:$BP)</f>
        <v>0</v>
      </c>
      <c r="BQ169" s="27">
        <f>_xlfn.XLOOKUP($C169,[23]PSP!$C:$C,[23]PSP!$BQ:$BQ)</f>
        <v>45.99</v>
      </c>
      <c r="BR169" s="28">
        <f t="shared" si="773"/>
        <v>0</v>
      </c>
      <c r="BS169" s="29"/>
      <c r="BT169" s="54">
        <f>_xlfn.XLOOKUP($C169,[23]PSP!$C:$C,[23]PSP!$BT:$BT)</f>
        <v>0</v>
      </c>
      <c r="BU169" s="27">
        <f>_xlfn.XLOOKUP($C169,[23]PSP!$C:$C,[23]PSP!$BU:$BU)</f>
        <v>45.99</v>
      </c>
      <c r="BV169" s="28">
        <f t="shared" si="774"/>
        <v>0</v>
      </c>
      <c r="BW169" s="29"/>
      <c r="BX169" s="54">
        <f>_xlfn.XLOOKUP($C169,[23]PSP!$C:$C,[23]PSP!$BX:$BX)</f>
        <v>0</v>
      </c>
      <c r="BY169" s="27">
        <f>_xlfn.XLOOKUP($C169,[23]PSP!$C:$C,[23]PSP!$BY:$BY)</f>
        <v>45.99</v>
      </c>
      <c r="BZ169" s="28">
        <f t="shared" si="775"/>
        <v>0</v>
      </c>
      <c r="CA169" s="29"/>
      <c r="CB169" s="54">
        <f>_xlfn.XLOOKUP($C169,[23]PSP!$C:$C,[23]PSP!$CB:$CB)</f>
        <v>0</v>
      </c>
      <c r="CC169" s="27">
        <f>_xlfn.XLOOKUP($C169,[23]PSP!$C:$C,[23]PSP!$CC:$CC)</f>
        <v>45.99</v>
      </c>
      <c r="CD169" s="28">
        <f t="shared" si="776"/>
        <v>0</v>
      </c>
      <c r="CE169" s="29"/>
      <c r="CF169" s="54">
        <f>_xlfn.XLOOKUP($C169,[23]PSP!$C:$C,[23]PSP!$CF:$CF)</f>
        <v>0</v>
      </c>
      <c r="CG169" s="27">
        <f>_xlfn.XLOOKUP($C169,[23]PSP!$C:$C,[23]PSP!$CG:$CG)</f>
        <v>45.99</v>
      </c>
      <c r="CH169" s="28">
        <f t="shared" si="777"/>
        <v>0</v>
      </c>
      <c r="CI169" s="29"/>
      <c r="CJ169" s="54">
        <f>_xlfn.XLOOKUP($C169,[23]PSP!$C:$C,[23]PSP!$CJ:$CJ)</f>
        <v>0</v>
      </c>
      <c r="CK169" s="27">
        <f>_xlfn.XLOOKUP($C169,[23]PSP!$C:$C,[23]PSP!$CK:$CK)</f>
        <v>45.99</v>
      </c>
      <c r="CL169" s="28">
        <f t="shared" si="778"/>
        <v>0</v>
      </c>
      <c r="CM169" s="29"/>
      <c r="CN169" s="54">
        <f>_xlfn.XLOOKUP($C169,[23]PSP!$C:$C,[23]PSP!$CN:$CN)</f>
        <v>0</v>
      </c>
      <c r="CO169" s="27">
        <f>_xlfn.XLOOKUP($C169,[23]PSP!$C:$C,[23]PSP!$CO:$CO)</f>
        <v>45.99</v>
      </c>
      <c r="CP169" s="28">
        <f t="shared" si="779"/>
        <v>0</v>
      </c>
      <c r="CQ169" s="29"/>
      <c r="CR169" s="54">
        <f>_xlfn.XLOOKUP($C169,[23]PSP!$C:$C,[23]PSP!$CR:$CR)</f>
        <v>0</v>
      </c>
      <c r="CS169" s="27">
        <f>_xlfn.XLOOKUP($C169,[23]PSP!$C:$C,[23]PSP!$CS:$CS)</f>
        <v>45.99</v>
      </c>
      <c r="CT169" s="28">
        <f t="shared" si="780"/>
        <v>0</v>
      </c>
      <c r="CU169" s="29"/>
      <c r="CV169" s="54">
        <f>_xlfn.XLOOKUP($C169,[23]PSP!$C:$C,[23]PSP!$CV:$CV)</f>
        <v>0</v>
      </c>
      <c r="CW169" s="27">
        <f>_xlfn.XLOOKUP($C169,[23]PSP!$C:$C,[23]PSP!$CW:$CW)</f>
        <v>45.99</v>
      </c>
      <c r="CX169" s="28">
        <f t="shared" si="781"/>
        <v>0</v>
      </c>
      <c r="CY169" s="29"/>
      <c r="CZ169" s="54">
        <f>_xlfn.XLOOKUP($C169,[23]PSP!$C:$C,[23]PSP!$CZ:$CZ)</f>
        <v>0</v>
      </c>
      <c r="DA169" s="27">
        <f>_xlfn.XLOOKUP($C169,[23]PSP!$C:$C,[23]PSP!$DA:$DA)</f>
        <v>45.99</v>
      </c>
      <c r="DB169" s="28">
        <f t="shared" si="782"/>
        <v>0</v>
      </c>
      <c r="DC169" s="29"/>
      <c r="DD169" s="54">
        <f>_xlfn.XLOOKUP($C169,[23]PSP!$C:$C,[23]PSP!$DD:$DD)</f>
        <v>0</v>
      </c>
      <c r="DE169" s="27">
        <f>_xlfn.XLOOKUP($C169,[23]PSP!$C:$C,[23]PSP!$DE:$DE)</f>
        <v>45.99</v>
      </c>
      <c r="DF169" s="28">
        <f t="shared" si="783"/>
        <v>0</v>
      </c>
      <c r="DG169" s="29"/>
      <c r="DH169" s="54">
        <f>_xlfn.XLOOKUP($C169,[23]PSP!$C:$C,[23]PSP!$DH:$DH)</f>
        <v>0</v>
      </c>
      <c r="DI169" s="27">
        <f>_xlfn.XLOOKUP($C169,[23]PSP!$C:$C,[23]PSP!$DI:$DI)</f>
        <v>45.99</v>
      </c>
      <c r="DJ169" s="28">
        <f t="shared" si="784"/>
        <v>0</v>
      </c>
      <c r="DK169" s="29"/>
      <c r="DL169" s="54">
        <f>_xlfn.XLOOKUP($C169,[23]PSP!$C:$C,[23]PSP!$DL:$DL)</f>
        <v>0</v>
      </c>
      <c r="DM169" s="27">
        <f>_xlfn.XLOOKUP($C169,[23]PSP!$C:$C,[23]PSP!$DM:$DM)</f>
        <v>45.99</v>
      </c>
      <c r="DN169" s="28">
        <f t="shared" si="785"/>
        <v>0</v>
      </c>
      <c r="DO169" s="29"/>
      <c r="DP169" s="54">
        <f>_xlfn.XLOOKUP($C169,[23]PSP!$C:$C,[23]PSP!$DP:$DP)</f>
        <v>0</v>
      </c>
      <c r="DQ169" s="27">
        <f>_xlfn.XLOOKUP($C169,[23]PSP!$C:$C,[23]PSP!$DQ:$DQ)</f>
        <v>45.99</v>
      </c>
      <c r="DR169" s="28">
        <f t="shared" si="786"/>
        <v>0</v>
      </c>
      <c r="DS169" s="29"/>
      <c r="DT169" s="54">
        <f>_xlfn.XLOOKUP($C169,[23]PSP!$C:$C,[23]PSP!$DT:$DT)</f>
        <v>0</v>
      </c>
      <c r="DU169" s="27">
        <f>_xlfn.XLOOKUP($C169,[23]PSP!$C:$C,[23]PSP!$DU:$DU)</f>
        <v>45.99</v>
      </c>
      <c r="DV169" s="28">
        <f t="shared" si="787"/>
        <v>0</v>
      </c>
      <c r="DW169" s="29"/>
      <c r="DX169" s="54">
        <f>_xlfn.XLOOKUP($C169,[23]PSP!$C:$C,[23]PSP!$DX:$DX)</f>
        <v>0</v>
      </c>
      <c r="DY169" s="27">
        <f>_xlfn.XLOOKUP($C169,[23]PSP!$C:$C,[23]PSP!$DY:$DY)</f>
        <v>45.99</v>
      </c>
      <c r="DZ169" s="28">
        <f t="shared" si="788"/>
        <v>0</v>
      </c>
      <c r="EA169" s="29"/>
      <c r="EB169" s="54">
        <f>_xlfn.XLOOKUP($C169,[23]PSP!$C:$C,[23]PSP!$EB:$EB)</f>
        <v>0</v>
      </c>
      <c r="EC169" s="27">
        <f>_xlfn.XLOOKUP($C169,[23]PSP!$C:$C,[23]PSP!$EC:$EC)</f>
        <v>45.99</v>
      </c>
      <c r="ED169" s="28">
        <f t="shared" si="789"/>
        <v>0</v>
      </c>
      <c r="EE169" s="29"/>
      <c r="EF169" s="54">
        <f>_xlfn.XLOOKUP($C169,[23]PSP!$C:$C,[23]PSP!$EF:$EF)</f>
        <v>0</v>
      </c>
      <c r="EG169" s="27">
        <f>_xlfn.XLOOKUP($C169,[23]PSP!$C:$C,[23]PSP!$EG:$EG)</f>
        <v>45.99</v>
      </c>
      <c r="EH169" s="28">
        <f t="shared" si="790"/>
        <v>0</v>
      </c>
      <c r="EI169" s="29"/>
      <c r="EJ169" s="54">
        <f>_xlfn.XLOOKUP($C169,[23]PSP!$C:$C,[23]PSP!$EJ:$EJ)</f>
        <v>0</v>
      </c>
      <c r="EK169" s="27">
        <f>_xlfn.XLOOKUP($C169,[23]PSP!$C:$C,[23]PSP!$EK:$EK)</f>
        <v>45.99</v>
      </c>
      <c r="EL169" s="28">
        <f t="shared" si="791"/>
        <v>0</v>
      </c>
      <c r="EM169" s="29"/>
      <c r="EN169" s="108"/>
      <c r="EO169" s="29">
        <f t="shared" si="683"/>
        <v>0</v>
      </c>
      <c r="EP169" s="29">
        <f t="shared" si="756"/>
        <v>0</v>
      </c>
      <c r="EQ169" s="4" t="b">
        <f t="shared" si="792"/>
        <v>1</v>
      </c>
      <c r="ES169" s="118">
        <f t="shared" si="721"/>
        <v>1.1767000000000001</v>
      </c>
    </row>
    <row r="170" spans="3:149" ht="21" x14ac:dyDescent="0.25">
      <c r="C170" s="24" t="s">
        <v>1158</v>
      </c>
      <c r="D170" s="43">
        <f>_xlfn.XLOOKUP($C170,[23]PSP!$C:$C,[23]PSP!$D:$D)</f>
        <v>1106280</v>
      </c>
      <c r="E170" s="24" t="str">
        <f>_xlfn.XLOOKUP($C170,[23]PSP!$C:$C,[23]PSP!$E:$E)</f>
        <v>SICRO SERVIÇO</v>
      </c>
      <c r="F170" s="25" t="str">
        <f>_xlfn.XLOOKUP($C170,[23]PSP!$C:$C,[23]PSP!$F:$F)</f>
        <v>CONCRETO PARA BOMBEAMENTO FCK = 30 MPA - CONFECÇÃO EM CENTRAL DOSADORA DE 30 M³/H - AREIA E BRITA COMERCIAIS</v>
      </c>
      <c r="G170" s="26" t="str">
        <f>_xlfn.XLOOKUP($C170,[23]PSP!$C:$C,[23]PSP!$G:$G)</f>
        <v>M³</v>
      </c>
      <c r="H170" s="53">
        <f>_xlfn.XLOOKUP($C170,[23]PSP!$C:$C,[23]PSP!$H:$H)</f>
        <v>4.0909090909090909E-2</v>
      </c>
      <c r="I170" s="28">
        <f>_xlfn.XLOOKUP($C170,[23]PSP!$C:$C,[23]PSP!$I:$I)</f>
        <v>11.08</v>
      </c>
      <c r="J170" s="28">
        <f t="shared" si="758"/>
        <v>13.037836</v>
      </c>
      <c r="K170" s="29"/>
      <c r="L170" s="54">
        <f>_xlfn.XLOOKUP($C170,[23]PSP!$C:$C,[23]PSP!$L:$L)</f>
        <v>4.0909090909090909E-2</v>
      </c>
      <c r="M170" s="27">
        <f>_xlfn.XLOOKUP($C170,[23]PSP!$C:$C,[23]PSP!$M:$M)</f>
        <v>270.85000000000002</v>
      </c>
      <c r="N170" s="28">
        <f t="shared" si="759"/>
        <v>11.08</v>
      </c>
      <c r="O170" s="29"/>
      <c r="P170" s="54">
        <f>_xlfn.XLOOKUP($C170,[23]PSP!$C:$C,[23]PSP!$P:$P)</f>
        <v>0</v>
      </c>
      <c r="Q170" s="27">
        <f>_xlfn.XLOOKUP($C170,[23]PSP!$C:$C,[23]PSP!$Q:$Q)</f>
        <v>270.85000000000002</v>
      </c>
      <c r="R170" s="28">
        <f t="shared" si="760"/>
        <v>0</v>
      </c>
      <c r="S170" s="29"/>
      <c r="T170" s="54">
        <f>_xlfn.XLOOKUP($C170,[23]PSP!$C:$C,[23]PSP!$T:$T)</f>
        <v>0</v>
      </c>
      <c r="U170" s="27">
        <f>_xlfn.XLOOKUP($C170,[23]PSP!$C:$C,[23]PSP!$U:$U)</f>
        <v>270.85000000000002</v>
      </c>
      <c r="V170" s="28">
        <f t="shared" si="761"/>
        <v>0</v>
      </c>
      <c r="W170" s="29"/>
      <c r="X170" s="54">
        <f>_xlfn.XLOOKUP($C170,[23]PSP!$C:$C,[23]PSP!$X:$X)</f>
        <v>0</v>
      </c>
      <c r="Y170" s="27">
        <f>_xlfn.XLOOKUP($C170,[23]PSP!$C:$C,[23]PSP!$Y:$Y)</f>
        <v>270.85000000000002</v>
      </c>
      <c r="Z170" s="28">
        <f t="shared" si="762"/>
        <v>0</v>
      </c>
      <c r="AA170" s="29"/>
      <c r="AB170" s="54">
        <f>_xlfn.XLOOKUP($C170,[23]PSP!$C:$C,[23]PSP!$AB:$AB)</f>
        <v>0</v>
      </c>
      <c r="AC170" s="27">
        <f>_xlfn.XLOOKUP($C170,[23]PSP!$C:$C,[23]PSP!$AC:$AC)</f>
        <v>270.85000000000002</v>
      </c>
      <c r="AD170" s="28">
        <f t="shared" si="763"/>
        <v>0</v>
      </c>
      <c r="AE170" s="29"/>
      <c r="AF170" s="54">
        <f>_xlfn.XLOOKUP($C170,[23]PSP!$C:$C,[23]PSP!$AF:$AF)</f>
        <v>0</v>
      </c>
      <c r="AG170" s="27">
        <f>_xlfn.XLOOKUP($C170,[23]PSP!$C:$C,[23]PSP!$AG:$AG)</f>
        <v>270.85000000000002</v>
      </c>
      <c r="AH170" s="28">
        <f t="shared" si="764"/>
        <v>0</v>
      </c>
      <c r="AI170" s="29"/>
      <c r="AJ170" s="54">
        <f>_xlfn.XLOOKUP($C170,[23]PSP!$C:$C,[23]PSP!$AJ:$AJ)</f>
        <v>0</v>
      </c>
      <c r="AK170" s="27">
        <f>_xlfn.XLOOKUP($C170,[23]PSP!$C:$C,[23]PSP!$AK:$AK)</f>
        <v>270.85000000000002</v>
      </c>
      <c r="AL170" s="28">
        <f t="shared" si="765"/>
        <v>0</v>
      </c>
      <c r="AM170" s="29"/>
      <c r="AN170" s="54">
        <f>_xlfn.XLOOKUP($C170,[23]PSP!$C:$C,[23]PSP!$AN:$AN)</f>
        <v>0</v>
      </c>
      <c r="AO170" s="27">
        <f>_xlfn.XLOOKUP($C170,[23]PSP!$C:$C,[23]PSP!$AO:$AO)</f>
        <v>270.85000000000002</v>
      </c>
      <c r="AP170" s="28">
        <f t="shared" si="766"/>
        <v>0</v>
      </c>
      <c r="AQ170" s="29"/>
      <c r="AR170" s="54">
        <f>_xlfn.XLOOKUP($C170,[23]PSP!$C:$C,[23]PSP!$AR:$AR)</f>
        <v>0</v>
      </c>
      <c r="AS170" s="27">
        <f>_xlfn.XLOOKUP($C170,[23]PSP!$C:$C,[23]PSP!$AS:$AS)</f>
        <v>270.85000000000002</v>
      </c>
      <c r="AT170" s="28">
        <f t="shared" si="767"/>
        <v>0</v>
      </c>
      <c r="AU170" s="29"/>
      <c r="AV170" s="54">
        <f>_xlfn.XLOOKUP($C170,[23]PSP!$C:$C,[23]PSP!$AV:$AV)</f>
        <v>0</v>
      </c>
      <c r="AW170" s="27">
        <f>_xlfn.XLOOKUP($C170,[23]PSP!$C:$C,[23]PSP!$AW:$AW)</f>
        <v>270.85000000000002</v>
      </c>
      <c r="AX170" s="28">
        <f t="shared" si="768"/>
        <v>0</v>
      </c>
      <c r="AY170" s="29"/>
      <c r="AZ170" s="54">
        <f>_xlfn.XLOOKUP($C170,[23]PSP!$C:$C,[23]PSP!$AZ:$AZ)</f>
        <v>0</v>
      </c>
      <c r="BA170" s="27">
        <f>_xlfn.XLOOKUP($C170,[23]PSP!$C:$C,[23]PSP!$BA:$BA)</f>
        <v>270.85000000000002</v>
      </c>
      <c r="BB170" s="28">
        <f t="shared" si="769"/>
        <v>0</v>
      </c>
      <c r="BC170" s="29"/>
      <c r="BD170" s="54">
        <f>_xlfn.XLOOKUP($C170,[23]PSP!$C:$C,[23]PSP!$BD:$BD)</f>
        <v>0</v>
      </c>
      <c r="BE170" s="27">
        <f>_xlfn.XLOOKUP($C170,[23]PSP!$C:$C,[23]PSP!$BE:$BE)</f>
        <v>270.85000000000002</v>
      </c>
      <c r="BF170" s="28">
        <f t="shared" si="770"/>
        <v>0</v>
      </c>
      <c r="BG170" s="29"/>
      <c r="BH170" s="54">
        <f>_xlfn.XLOOKUP($C170,[23]PSP!$C:$C,[23]PSP!$BH:$BH)</f>
        <v>0</v>
      </c>
      <c r="BI170" s="27">
        <f>_xlfn.XLOOKUP($C170,[23]PSP!$C:$C,[23]PSP!$BI:$BI)</f>
        <v>270.85000000000002</v>
      </c>
      <c r="BJ170" s="28">
        <f t="shared" si="771"/>
        <v>0</v>
      </c>
      <c r="BK170" s="29"/>
      <c r="BL170" s="54">
        <f>_xlfn.XLOOKUP($C170,[23]PSP!$C:$C,[23]PSP!$BL:$BL)</f>
        <v>0</v>
      </c>
      <c r="BM170" s="27">
        <f>_xlfn.XLOOKUP($C170,[23]PSP!$C:$C,[23]PSP!$BM:$BM)</f>
        <v>270.85000000000002</v>
      </c>
      <c r="BN170" s="28">
        <f t="shared" si="772"/>
        <v>0</v>
      </c>
      <c r="BO170" s="29"/>
      <c r="BP170" s="54">
        <f>_xlfn.XLOOKUP($C170,[23]PSP!$C:$C,[23]PSP!$BP:$BP)</f>
        <v>0</v>
      </c>
      <c r="BQ170" s="27">
        <f>_xlfn.XLOOKUP($C170,[23]PSP!$C:$C,[23]PSP!$BQ:$BQ)</f>
        <v>270.85000000000002</v>
      </c>
      <c r="BR170" s="28">
        <f t="shared" si="773"/>
        <v>0</v>
      </c>
      <c r="BS170" s="29"/>
      <c r="BT170" s="54">
        <f>_xlfn.XLOOKUP($C170,[23]PSP!$C:$C,[23]PSP!$BT:$BT)</f>
        <v>0</v>
      </c>
      <c r="BU170" s="27">
        <f>_xlfn.XLOOKUP($C170,[23]PSP!$C:$C,[23]PSP!$BU:$BU)</f>
        <v>270.85000000000002</v>
      </c>
      <c r="BV170" s="28">
        <f t="shared" si="774"/>
        <v>0</v>
      </c>
      <c r="BW170" s="29"/>
      <c r="BX170" s="54">
        <f>_xlfn.XLOOKUP($C170,[23]PSP!$C:$C,[23]PSP!$BX:$BX)</f>
        <v>0</v>
      </c>
      <c r="BY170" s="27">
        <f>_xlfn.XLOOKUP($C170,[23]PSP!$C:$C,[23]PSP!$BY:$BY)</f>
        <v>270.85000000000002</v>
      </c>
      <c r="BZ170" s="28">
        <f t="shared" si="775"/>
        <v>0</v>
      </c>
      <c r="CA170" s="29"/>
      <c r="CB170" s="54">
        <f>_xlfn.XLOOKUP($C170,[23]PSP!$C:$C,[23]PSP!$CB:$CB)</f>
        <v>0</v>
      </c>
      <c r="CC170" s="27">
        <f>_xlfn.XLOOKUP($C170,[23]PSP!$C:$C,[23]PSP!$CC:$CC)</f>
        <v>270.85000000000002</v>
      </c>
      <c r="CD170" s="28">
        <f t="shared" si="776"/>
        <v>0</v>
      </c>
      <c r="CE170" s="29"/>
      <c r="CF170" s="54">
        <f>_xlfn.XLOOKUP($C170,[23]PSP!$C:$C,[23]PSP!$CF:$CF)</f>
        <v>0</v>
      </c>
      <c r="CG170" s="27">
        <f>_xlfn.XLOOKUP($C170,[23]PSP!$C:$C,[23]PSP!$CG:$CG)</f>
        <v>270.85000000000002</v>
      </c>
      <c r="CH170" s="28">
        <f t="shared" si="777"/>
        <v>0</v>
      </c>
      <c r="CI170" s="29"/>
      <c r="CJ170" s="54">
        <f>_xlfn.XLOOKUP($C170,[23]PSP!$C:$C,[23]PSP!$CJ:$CJ)</f>
        <v>0</v>
      </c>
      <c r="CK170" s="27">
        <f>_xlfn.XLOOKUP($C170,[23]PSP!$C:$C,[23]PSP!$CK:$CK)</f>
        <v>270.85000000000002</v>
      </c>
      <c r="CL170" s="28">
        <f t="shared" si="778"/>
        <v>0</v>
      </c>
      <c r="CM170" s="29"/>
      <c r="CN170" s="54">
        <f>_xlfn.XLOOKUP($C170,[23]PSP!$C:$C,[23]PSP!$CN:$CN)</f>
        <v>0</v>
      </c>
      <c r="CO170" s="27">
        <f>_xlfn.XLOOKUP($C170,[23]PSP!$C:$C,[23]PSP!$CO:$CO)</f>
        <v>270.85000000000002</v>
      </c>
      <c r="CP170" s="28">
        <f t="shared" si="779"/>
        <v>0</v>
      </c>
      <c r="CQ170" s="29"/>
      <c r="CR170" s="54">
        <f>_xlfn.XLOOKUP($C170,[23]PSP!$C:$C,[23]PSP!$CR:$CR)</f>
        <v>0</v>
      </c>
      <c r="CS170" s="27">
        <f>_xlfn.XLOOKUP($C170,[23]PSP!$C:$C,[23]PSP!$CS:$CS)</f>
        <v>270.85000000000002</v>
      </c>
      <c r="CT170" s="28">
        <f t="shared" si="780"/>
        <v>0</v>
      </c>
      <c r="CU170" s="29"/>
      <c r="CV170" s="54">
        <f>_xlfn.XLOOKUP($C170,[23]PSP!$C:$C,[23]PSP!$CV:$CV)</f>
        <v>0</v>
      </c>
      <c r="CW170" s="27">
        <f>_xlfn.XLOOKUP($C170,[23]PSP!$C:$C,[23]PSP!$CW:$CW)</f>
        <v>270.85000000000002</v>
      </c>
      <c r="CX170" s="28">
        <f t="shared" si="781"/>
        <v>0</v>
      </c>
      <c r="CY170" s="29"/>
      <c r="CZ170" s="54">
        <f>_xlfn.XLOOKUP($C170,[23]PSP!$C:$C,[23]PSP!$CZ:$CZ)</f>
        <v>0</v>
      </c>
      <c r="DA170" s="27">
        <f>_xlfn.XLOOKUP($C170,[23]PSP!$C:$C,[23]PSP!$DA:$DA)</f>
        <v>270.85000000000002</v>
      </c>
      <c r="DB170" s="28">
        <f t="shared" si="782"/>
        <v>0</v>
      </c>
      <c r="DC170" s="29"/>
      <c r="DD170" s="54">
        <f>_xlfn.XLOOKUP($C170,[23]PSP!$C:$C,[23]PSP!$DD:$DD)</f>
        <v>0</v>
      </c>
      <c r="DE170" s="27">
        <f>_xlfn.XLOOKUP($C170,[23]PSP!$C:$C,[23]PSP!$DE:$DE)</f>
        <v>270.85000000000002</v>
      </c>
      <c r="DF170" s="28">
        <f t="shared" si="783"/>
        <v>0</v>
      </c>
      <c r="DG170" s="29"/>
      <c r="DH170" s="54">
        <f>_xlfn.XLOOKUP($C170,[23]PSP!$C:$C,[23]PSP!$DH:$DH)</f>
        <v>0</v>
      </c>
      <c r="DI170" s="27">
        <f>_xlfn.XLOOKUP($C170,[23]PSP!$C:$C,[23]PSP!$DI:$DI)</f>
        <v>270.85000000000002</v>
      </c>
      <c r="DJ170" s="28">
        <f t="shared" si="784"/>
        <v>0</v>
      </c>
      <c r="DK170" s="29"/>
      <c r="DL170" s="54">
        <f>_xlfn.XLOOKUP($C170,[23]PSP!$C:$C,[23]PSP!$DL:$DL)</f>
        <v>0</v>
      </c>
      <c r="DM170" s="27">
        <f>_xlfn.XLOOKUP($C170,[23]PSP!$C:$C,[23]PSP!$DM:$DM)</f>
        <v>270.85000000000002</v>
      </c>
      <c r="DN170" s="28">
        <f t="shared" si="785"/>
        <v>0</v>
      </c>
      <c r="DO170" s="29"/>
      <c r="DP170" s="54">
        <f>_xlfn.XLOOKUP($C170,[23]PSP!$C:$C,[23]PSP!$DP:$DP)</f>
        <v>0</v>
      </c>
      <c r="DQ170" s="27">
        <f>_xlfn.XLOOKUP($C170,[23]PSP!$C:$C,[23]PSP!$DQ:$DQ)</f>
        <v>270.85000000000002</v>
      </c>
      <c r="DR170" s="28">
        <f t="shared" si="786"/>
        <v>0</v>
      </c>
      <c r="DS170" s="29"/>
      <c r="DT170" s="54">
        <f>_xlfn.XLOOKUP($C170,[23]PSP!$C:$C,[23]PSP!$DT:$DT)</f>
        <v>0</v>
      </c>
      <c r="DU170" s="27">
        <f>_xlfn.XLOOKUP($C170,[23]PSP!$C:$C,[23]PSP!$DU:$DU)</f>
        <v>270.85000000000002</v>
      </c>
      <c r="DV170" s="28">
        <f t="shared" si="787"/>
        <v>0</v>
      </c>
      <c r="DW170" s="29"/>
      <c r="DX170" s="54">
        <f>_xlfn.XLOOKUP($C170,[23]PSP!$C:$C,[23]PSP!$DX:$DX)</f>
        <v>0</v>
      </c>
      <c r="DY170" s="27">
        <f>_xlfn.XLOOKUP($C170,[23]PSP!$C:$C,[23]PSP!$DY:$DY)</f>
        <v>270.85000000000002</v>
      </c>
      <c r="DZ170" s="28">
        <f t="shared" si="788"/>
        <v>0</v>
      </c>
      <c r="EA170" s="29"/>
      <c r="EB170" s="54">
        <f>_xlfn.XLOOKUP($C170,[23]PSP!$C:$C,[23]PSP!$EB:$EB)</f>
        <v>0</v>
      </c>
      <c r="EC170" s="27">
        <f>_xlfn.XLOOKUP($C170,[23]PSP!$C:$C,[23]PSP!$EC:$EC)</f>
        <v>270.85000000000002</v>
      </c>
      <c r="ED170" s="28">
        <f t="shared" si="789"/>
        <v>0</v>
      </c>
      <c r="EE170" s="29"/>
      <c r="EF170" s="54">
        <f>_xlfn.XLOOKUP($C170,[23]PSP!$C:$C,[23]PSP!$EF:$EF)</f>
        <v>0</v>
      </c>
      <c r="EG170" s="27">
        <f>_xlfn.XLOOKUP($C170,[23]PSP!$C:$C,[23]PSP!$EG:$EG)</f>
        <v>270.85000000000002</v>
      </c>
      <c r="EH170" s="28">
        <f t="shared" si="790"/>
        <v>0</v>
      </c>
      <c r="EI170" s="29"/>
      <c r="EJ170" s="54">
        <f>_xlfn.XLOOKUP($C170,[23]PSP!$C:$C,[23]PSP!$EJ:$EJ)</f>
        <v>0</v>
      </c>
      <c r="EK170" s="27">
        <f>_xlfn.XLOOKUP($C170,[23]PSP!$C:$C,[23]PSP!$EK:$EK)</f>
        <v>270.85000000000002</v>
      </c>
      <c r="EL170" s="28">
        <f t="shared" si="791"/>
        <v>0</v>
      </c>
      <c r="EM170" s="29"/>
      <c r="EN170" s="108"/>
      <c r="EO170" s="29">
        <f t="shared" si="683"/>
        <v>11.08</v>
      </c>
      <c r="EP170" s="29">
        <f t="shared" si="756"/>
        <v>11.08</v>
      </c>
      <c r="EQ170" s="4" t="b">
        <f t="shared" si="792"/>
        <v>1</v>
      </c>
      <c r="ES170" s="118">
        <f t="shared" si="721"/>
        <v>1.1767000000000001</v>
      </c>
    </row>
    <row r="171" spans="3:149" ht="21" x14ac:dyDescent="0.25">
      <c r="C171" s="24" t="s">
        <v>1159</v>
      </c>
      <c r="D171" s="43">
        <f>_xlfn.XLOOKUP($C171,[23]PSP!$C:$C,[23]PSP!$D:$D)</f>
        <v>1106088</v>
      </c>
      <c r="E171" s="24" t="str">
        <f>_xlfn.XLOOKUP($C171,[23]PSP!$C:$C,[23]PSP!$E:$E)</f>
        <v>SICRO SERVIÇO</v>
      </c>
      <c r="F171" s="25" t="str">
        <f>_xlfn.XLOOKUP($C171,[23]PSP!$C:$C,[23]PSP!$F:$F)</f>
        <v>LANÇAMENTO MECÂNICO DE CONCRETO COM BOMBA REBOCÁVEL COM CAPACIDADE DE 30 M³/H - CONFECÇÃO EM CENTRAL DOSADORA DE 30 M³/H</v>
      </c>
      <c r="G171" s="26" t="str">
        <f>_xlfn.XLOOKUP($C171,[23]PSP!$C:$C,[23]PSP!$G:$G)</f>
        <v>M³</v>
      </c>
      <c r="H171" s="53">
        <f>_xlfn.XLOOKUP($C171,[23]PSP!$C:$C,[23]PSP!$H:$H)</f>
        <v>49.432607999999995</v>
      </c>
      <c r="I171" s="28">
        <f>_xlfn.XLOOKUP($C171,[23]PSP!$C:$C,[23]PSP!$I:$I)</f>
        <v>1633.74</v>
      </c>
      <c r="J171" s="28">
        <f t="shared" si="758"/>
        <v>1922.4218580000002</v>
      </c>
      <c r="K171" s="29"/>
      <c r="L171" s="54">
        <f>_xlfn.XLOOKUP($C171,[23]PSP!$C:$C,[23]PSP!$L:$L)</f>
        <v>49.432607999999995</v>
      </c>
      <c r="M171" s="27">
        <f>_xlfn.XLOOKUP($C171,[23]PSP!$C:$C,[23]PSP!$M:$M)</f>
        <v>33.049999999999997</v>
      </c>
      <c r="N171" s="28">
        <f t="shared" si="759"/>
        <v>1633.74</v>
      </c>
      <c r="O171" s="29"/>
      <c r="P171" s="54">
        <f>_xlfn.XLOOKUP($C171,[23]PSP!$C:$C,[23]PSP!$P:$P)</f>
        <v>0</v>
      </c>
      <c r="Q171" s="27">
        <f>_xlfn.XLOOKUP($C171,[23]PSP!$C:$C,[23]PSP!$Q:$Q)</f>
        <v>33.049999999999997</v>
      </c>
      <c r="R171" s="28">
        <f t="shared" si="760"/>
        <v>0</v>
      </c>
      <c r="S171" s="29"/>
      <c r="T171" s="54">
        <f>_xlfn.XLOOKUP($C171,[23]PSP!$C:$C,[23]PSP!$T:$T)</f>
        <v>0</v>
      </c>
      <c r="U171" s="27">
        <f>_xlfn.XLOOKUP($C171,[23]PSP!$C:$C,[23]PSP!$U:$U)</f>
        <v>33.049999999999997</v>
      </c>
      <c r="V171" s="28">
        <f t="shared" si="761"/>
        <v>0</v>
      </c>
      <c r="W171" s="29"/>
      <c r="X171" s="54">
        <f>_xlfn.XLOOKUP($C171,[23]PSP!$C:$C,[23]PSP!$X:$X)</f>
        <v>0</v>
      </c>
      <c r="Y171" s="27">
        <f>_xlfn.XLOOKUP($C171,[23]PSP!$C:$C,[23]PSP!$Y:$Y)</f>
        <v>33.049999999999997</v>
      </c>
      <c r="Z171" s="28">
        <f t="shared" si="762"/>
        <v>0</v>
      </c>
      <c r="AA171" s="29"/>
      <c r="AB171" s="54">
        <f>_xlfn.XLOOKUP($C171,[23]PSP!$C:$C,[23]PSP!$AB:$AB)</f>
        <v>0</v>
      </c>
      <c r="AC171" s="27">
        <f>_xlfn.XLOOKUP($C171,[23]PSP!$C:$C,[23]PSP!$AC:$AC)</f>
        <v>33.049999999999997</v>
      </c>
      <c r="AD171" s="28">
        <f t="shared" si="763"/>
        <v>0</v>
      </c>
      <c r="AE171" s="29"/>
      <c r="AF171" s="54">
        <f>_xlfn.XLOOKUP($C171,[23]PSP!$C:$C,[23]PSP!$AF:$AF)</f>
        <v>0</v>
      </c>
      <c r="AG171" s="27">
        <f>_xlfn.XLOOKUP($C171,[23]PSP!$C:$C,[23]PSP!$AG:$AG)</f>
        <v>33.049999999999997</v>
      </c>
      <c r="AH171" s="28">
        <f t="shared" si="764"/>
        <v>0</v>
      </c>
      <c r="AI171" s="29"/>
      <c r="AJ171" s="54">
        <f>_xlfn.XLOOKUP($C171,[23]PSP!$C:$C,[23]PSP!$AJ:$AJ)</f>
        <v>0</v>
      </c>
      <c r="AK171" s="27">
        <f>_xlfn.XLOOKUP($C171,[23]PSP!$C:$C,[23]PSP!$AK:$AK)</f>
        <v>33.049999999999997</v>
      </c>
      <c r="AL171" s="28">
        <f t="shared" si="765"/>
        <v>0</v>
      </c>
      <c r="AM171" s="29"/>
      <c r="AN171" s="54">
        <f>_xlfn.XLOOKUP($C171,[23]PSP!$C:$C,[23]PSP!$AN:$AN)</f>
        <v>0</v>
      </c>
      <c r="AO171" s="27">
        <f>_xlfn.XLOOKUP($C171,[23]PSP!$C:$C,[23]PSP!$AO:$AO)</f>
        <v>33.049999999999997</v>
      </c>
      <c r="AP171" s="28">
        <f t="shared" si="766"/>
        <v>0</v>
      </c>
      <c r="AQ171" s="29"/>
      <c r="AR171" s="54">
        <f>_xlfn.XLOOKUP($C171,[23]PSP!$C:$C,[23]PSP!$AR:$AR)</f>
        <v>0</v>
      </c>
      <c r="AS171" s="27">
        <f>_xlfn.XLOOKUP($C171,[23]PSP!$C:$C,[23]PSP!$AS:$AS)</f>
        <v>33.049999999999997</v>
      </c>
      <c r="AT171" s="28">
        <f t="shared" si="767"/>
        <v>0</v>
      </c>
      <c r="AU171" s="29"/>
      <c r="AV171" s="54">
        <f>_xlfn.XLOOKUP($C171,[23]PSP!$C:$C,[23]PSP!$AV:$AV)</f>
        <v>0</v>
      </c>
      <c r="AW171" s="27">
        <f>_xlfn.XLOOKUP($C171,[23]PSP!$C:$C,[23]PSP!$AW:$AW)</f>
        <v>33.049999999999997</v>
      </c>
      <c r="AX171" s="28">
        <f t="shared" si="768"/>
        <v>0</v>
      </c>
      <c r="AY171" s="29"/>
      <c r="AZ171" s="54">
        <f>_xlfn.XLOOKUP($C171,[23]PSP!$C:$C,[23]PSP!$AZ:$AZ)</f>
        <v>0</v>
      </c>
      <c r="BA171" s="27">
        <f>_xlfn.XLOOKUP($C171,[23]PSP!$C:$C,[23]PSP!$BA:$BA)</f>
        <v>33.049999999999997</v>
      </c>
      <c r="BB171" s="28">
        <f t="shared" si="769"/>
        <v>0</v>
      </c>
      <c r="BC171" s="29"/>
      <c r="BD171" s="54">
        <f>_xlfn.XLOOKUP($C171,[23]PSP!$C:$C,[23]PSP!$BD:$BD)</f>
        <v>0</v>
      </c>
      <c r="BE171" s="27">
        <f>_xlfn.XLOOKUP($C171,[23]PSP!$C:$C,[23]PSP!$BE:$BE)</f>
        <v>33.049999999999997</v>
      </c>
      <c r="BF171" s="28">
        <f t="shared" si="770"/>
        <v>0</v>
      </c>
      <c r="BG171" s="29"/>
      <c r="BH171" s="54">
        <f>_xlfn.XLOOKUP($C171,[23]PSP!$C:$C,[23]PSP!$BH:$BH)</f>
        <v>0</v>
      </c>
      <c r="BI171" s="27">
        <f>_xlfn.XLOOKUP($C171,[23]PSP!$C:$C,[23]PSP!$BI:$BI)</f>
        <v>33.049999999999997</v>
      </c>
      <c r="BJ171" s="28">
        <f t="shared" si="771"/>
        <v>0</v>
      </c>
      <c r="BK171" s="29"/>
      <c r="BL171" s="54">
        <f>_xlfn.XLOOKUP($C171,[23]PSP!$C:$C,[23]PSP!$BL:$BL)</f>
        <v>0</v>
      </c>
      <c r="BM171" s="27">
        <f>_xlfn.XLOOKUP($C171,[23]PSP!$C:$C,[23]PSP!$BM:$BM)</f>
        <v>33.049999999999997</v>
      </c>
      <c r="BN171" s="28">
        <f t="shared" si="772"/>
        <v>0</v>
      </c>
      <c r="BO171" s="29"/>
      <c r="BP171" s="54">
        <f>_xlfn.XLOOKUP($C171,[23]PSP!$C:$C,[23]PSP!$BP:$BP)</f>
        <v>0</v>
      </c>
      <c r="BQ171" s="27">
        <f>_xlfn.XLOOKUP($C171,[23]PSP!$C:$C,[23]PSP!$BQ:$BQ)</f>
        <v>33.049999999999997</v>
      </c>
      <c r="BR171" s="28">
        <f t="shared" si="773"/>
        <v>0</v>
      </c>
      <c r="BS171" s="29"/>
      <c r="BT171" s="54">
        <f>_xlfn.XLOOKUP($C171,[23]PSP!$C:$C,[23]PSP!$BT:$BT)</f>
        <v>0</v>
      </c>
      <c r="BU171" s="27">
        <f>_xlfn.XLOOKUP($C171,[23]PSP!$C:$C,[23]PSP!$BU:$BU)</f>
        <v>33.049999999999997</v>
      </c>
      <c r="BV171" s="28">
        <f t="shared" si="774"/>
        <v>0</v>
      </c>
      <c r="BW171" s="29"/>
      <c r="BX171" s="54">
        <f>_xlfn.XLOOKUP($C171,[23]PSP!$C:$C,[23]PSP!$BX:$BX)</f>
        <v>0</v>
      </c>
      <c r="BY171" s="27">
        <f>_xlfn.XLOOKUP($C171,[23]PSP!$C:$C,[23]PSP!$BY:$BY)</f>
        <v>33.049999999999997</v>
      </c>
      <c r="BZ171" s="28">
        <f t="shared" si="775"/>
        <v>0</v>
      </c>
      <c r="CA171" s="29"/>
      <c r="CB171" s="54">
        <f>_xlfn.XLOOKUP($C171,[23]PSP!$C:$C,[23]PSP!$CB:$CB)</f>
        <v>0</v>
      </c>
      <c r="CC171" s="27">
        <f>_xlfn.XLOOKUP($C171,[23]PSP!$C:$C,[23]PSP!$CC:$CC)</f>
        <v>33.049999999999997</v>
      </c>
      <c r="CD171" s="28">
        <f t="shared" si="776"/>
        <v>0</v>
      </c>
      <c r="CE171" s="29"/>
      <c r="CF171" s="54">
        <f>_xlfn.XLOOKUP($C171,[23]PSP!$C:$C,[23]PSP!$CF:$CF)</f>
        <v>0</v>
      </c>
      <c r="CG171" s="27">
        <f>_xlfn.XLOOKUP($C171,[23]PSP!$C:$C,[23]PSP!$CG:$CG)</f>
        <v>33.049999999999997</v>
      </c>
      <c r="CH171" s="28">
        <f t="shared" si="777"/>
        <v>0</v>
      </c>
      <c r="CI171" s="29"/>
      <c r="CJ171" s="54">
        <f>_xlfn.XLOOKUP($C171,[23]PSP!$C:$C,[23]PSP!$CJ:$CJ)</f>
        <v>0</v>
      </c>
      <c r="CK171" s="27">
        <f>_xlfn.XLOOKUP($C171,[23]PSP!$C:$C,[23]PSP!$CK:$CK)</f>
        <v>33.049999999999997</v>
      </c>
      <c r="CL171" s="28">
        <f t="shared" si="778"/>
        <v>0</v>
      </c>
      <c r="CM171" s="29"/>
      <c r="CN171" s="54">
        <f>_xlfn.XLOOKUP($C171,[23]PSP!$C:$C,[23]PSP!$CN:$CN)</f>
        <v>0</v>
      </c>
      <c r="CO171" s="27">
        <f>_xlfn.XLOOKUP($C171,[23]PSP!$C:$C,[23]PSP!$CO:$CO)</f>
        <v>33.049999999999997</v>
      </c>
      <c r="CP171" s="28">
        <f t="shared" si="779"/>
        <v>0</v>
      </c>
      <c r="CQ171" s="29"/>
      <c r="CR171" s="54">
        <f>_xlfn.XLOOKUP($C171,[23]PSP!$C:$C,[23]PSP!$CR:$CR)</f>
        <v>0</v>
      </c>
      <c r="CS171" s="27">
        <f>_xlfn.XLOOKUP($C171,[23]PSP!$C:$C,[23]PSP!$CS:$CS)</f>
        <v>33.049999999999997</v>
      </c>
      <c r="CT171" s="28">
        <f t="shared" si="780"/>
        <v>0</v>
      </c>
      <c r="CU171" s="29"/>
      <c r="CV171" s="54">
        <f>_xlfn.XLOOKUP($C171,[23]PSP!$C:$C,[23]PSP!$CV:$CV)</f>
        <v>0</v>
      </c>
      <c r="CW171" s="27">
        <f>_xlfn.XLOOKUP($C171,[23]PSP!$C:$C,[23]PSP!$CW:$CW)</f>
        <v>33.049999999999997</v>
      </c>
      <c r="CX171" s="28">
        <f t="shared" si="781"/>
        <v>0</v>
      </c>
      <c r="CY171" s="29"/>
      <c r="CZ171" s="54">
        <f>_xlfn.XLOOKUP($C171,[23]PSP!$C:$C,[23]PSP!$CZ:$CZ)</f>
        <v>0</v>
      </c>
      <c r="DA171" s="27">
        <f>_xlfn.XLOOKUP($C171,[23]PSP!$C:$C,[23]PSP!$DA:$DA)</f>
        <v>33.049999999999997</v>
      </c>
      <c r="DB171" s="28">
        <f t="shared" si="782"/>
        <v>0</v>
      </c>
      <c r="DC171" s="29"/>
      <c r="DD171" s="54">
        <f>_xlfn.XLOOKUP($C171,[23]PSP!$C:$C,[23]PSP!$DD:$DD)</f>
        <v>0</v>
      </c>
      <c r="DE171" s="27">
        <f>_xlfn.XLOOKUP($C171,[23]PSP!$C:$C,[23]PSP!$DE:$DE)</f>
        <v>33.049999999999997</v>
      </c>
      <c r="DF171" s="28">
        <f t="shared" si="783"/>
        <v>0</v>
      </c>
      <c r="DG171" s="29"/>
      <c r="DH171" s="54">
        <f>_xlfn.XLOOKUP($C171,[23]PSP!$C:$C,[23]PSP!$DH:$DH)</f>
        <v>0</v>
      </c>
      <c r="DI171" s="27">
        <f>_xlfn.XLOOKUP($C171,[23]PSP!$C:$C,[23]PSP!$DI:$DI)</f>
        <v>33.049999999999997</v>
      </c>
      <c r="DJ171" s="28">
        <f t="shared" si="784"/>
        <v>0</v>
      </c>
      <c r="DK171" s="29"/>
      <c r="DL171" s="54">
        <f>_xlfn.XLOOKUP($C171,[23]PSP!$C:$C,[23]PSP!$DL:$DL)</f>
        <v>0</v>
      </c>
      <c r="DM171" s="27">
        <f>_xlfn.XLOOKUP($C171,[23]PSP!$C:$C,[23]PSP!$DM:$DM)</f>
        <v>33.049999999999997</v>
      </c>
      <c r="DN171" s="28">
        <f t="shared" si="785"/>
        <v>0</v>
      </c>
      <c r="DO171" s="29"/>
      <c r="DP171" s="54">
        <f>_xlfn.XLOOKUP($C171,[23]PSP!$C:$C,[23]PSP!$DP:$DP)</f>
        <v>0</v>
      </c>
      <c r="DQ171" s="27">
        <f>_xlfn.XLOOKUP($C171,[23]PSP!$C:$C,[23]PSP!$DQ:$DQ)</f>
        <v>33.049999999999997</v>
      </c>
      <c r="DR171" s="28">
        <f t="shared" si="786"/>
        <v>0</v>
      </c>
      <c r="DS171" s="29"/>
      <c r="DT171" s="54">
        <f>_xlfn.XLOOKUP($C171,[23]PSP!$C:$C,[23]PSP!$DT:$DT)</f>
        <v>0</v>
      </c>
      <c r="DU171" s="27">
        <f>_xlfn.XLOOKUP($C171,[23]PSP!$C:$C,[23]PSP!$DU:$DU)</f>
        <v>33.049999999999997</v>
      </c>
      <c r="DV171" s="28">
        <f t="shared" si="787"/>
        <v>0</v>
      </c>
      <c r="DW171" s="29"/>
      <c r="DX171" s="54">
        <f>_xlfn.XLOOKUP($C171,[23]PSP!$C:$C,[23]PSP!$DX:$DX)</f>
        <v>0</v>
      </c>
      <c r="DY171" s="27">
        <f>_xlfn.XLOOKUP($C171,[23]PSP!$C:$C,[23]PSP!$DY:$DY)</f>
        <v>33.049999999999997</v>
      </c>
      <c r="DZ171" s="28">
        <f t="shared" si="788"/>
        <v>0</v>
      </c>
      <c r="EA171" s="29"/>
      <c r="EB171" s="54">
        <f>_xlfn.XLOOKUP($C171,[23]PSP!$C:$C,[23]PSP!$EB:$EB)</f>
        <v>0</v>
      </c>
      <c r="EC171" s="27">
        <f>_xlfn.XLOOKUP($C171,[23]PSP!$C:$C,[23]PSP!$EC:$EC)</f>
        <v>33.049999999999997</v>
      </c>
      <c r="ED171" s="28">
        <f t="shared" si="789"/>
        <v>0</v>
      </c>
      <c r="EE171" s="29"/>
      <c r="EF171" s="54">
        <f>_xlfn.XLOOKUP($C171,[23]PSP!$C:$C,[23]PSP!$EF:$EF)</f>
        <v>0</v>
      </c>
      <c r="EG171" s="27">
        <f>_xlfn.XLOOKUP($C171,[23]PSP!$C:$C,[23]PSP!$EG:$EG)</f>
        <v>33.049999999999997</v>
      </c>
      <c r="EH171" s="28">
        <f t="shared" si="790"/>
        <v>0</v>
      </c>
      <c r="EI171" s="29"/>
      <c r="EJ171" s="54">
        <f>_xlfn.XLOOKUP($C171,[23]PSP!$C:$C,[23]PSP!$EJ:$EJ)</f>
        <v>0</v>
      </c>
      <c r="EK171" s="27">
        <f>_xlfn.XLOOKUP($C171,[23]PSP!$C:$C,[23]PSP!$EK:$EK)</f>
        <v>33.049999999999997</v>
      </c>
      <c r="EL171" s="28">
        <f t="shared" si="791"/>
        <v>0</v>
      </c>
      <c r="EM171" s="29"/>
      <c r="EN171" s="108"/>
      <c r="EO171" s="29">
        <f t="shared" si="683"/>
        <v>1633.74</v>
      </c>
      <c r="EP171" s="29">
        <f t="shared" si="756"/>
        <v>1633.74</v>
      </c>
      <c r="EQ171" s="4" t="b">
        <f t="shared" si="792"/>
        <v>1</v>
      </c>
      <c r="ES171" s="118">
        <f t="shared" si="721"/>
        <v>1.1767000000000001</v>
      </c>
    </row>
    <row r="172" spans="3:149" ht="21" x14ac:dyDescent="0.25">
      <c r="C172" s="24" t="s">
        <v>1160</v>
      </c>
      <c r="D172" s="43" t="str">
        <f>_xlfn.XLOOKUP($C172,[23]PSP!$C:$C,[23]PSP!$D:$D)</f>
        <v>ED-8398</v>
      </c>
      <c r="E172" s="24" t="str">
        <f>_xlfn.XLOOKUP($C172,[23]PSP!$C:$C,[23]PSP!$E:$E)</f>
        <v>DER/MG</v>
      </c>
      <c r="F172" s="25" t="str">
        <f>_xlfn.XLOOKUP($C172,[23]PSP!$C:$C,[23]PSP!$F:$F)</f>
        <v>FORMA E DESFORMA DE COMPENSADO PLASTIFICADO, ESP. 12MM,  REAPROVEITAMENTO (3X), EXCLUSIVE ESCORAMENTO</v>
      </c>
      <c r="G172" s="26" t="str">
        <f>_xlfn.XLOOKUP($C172,[23]PSP!$C:$C,[23]PSP!$G:$G)</f>
        <v>M2</v>
      </c>
      <c r="H172" s="53">
        <f>_xlfn.XLOOKUP($C172,[23]PSP!$C:$C,[23]PSP!$H:$H)</f>
        <v>49.432607999999995</v>
      </c>
      <c r="I172" s="28">
        <f>_xlfn.XLOOKUP($C172,[23]PSP!$C:$C,[23]PSP!$I:$I)</f>
        <v>2179.9699999999998</v>
      </c>
      <c r="J172" s="28">
        <f t="shared" si="758"/>
        <v>2565.1706989999998</v>
      </c>
      <c r="K172" s="29"/>
      <c r="L172" s="54">
        <f>_xlfn.XLOOKUP($C172,[23]PSP!$C:$C,[23]PSP!$L:$L)</f>
        <v>49.432607999999995</v>
      </c>
      <c r="M172" s="27">
        <f>_xlfn.XLOOKUP($C172,[23]PSP!$C:$C,[23]PSP!$M:$M)</f>
        <v>44.1</v>
      </c>
      <c r="N172" s="28">
        <f t="shared" si="759"/>
        <v>2179.9699999999998</v>
      </c>
      <c r="O172" s="29"/>
      <c r="P172" s="54">
        <f>_xlfn.XLOOKUP($C172,[23]PSP!$C:$C,[23]PSP!$P:$P)</f>
        <v>0</v>
      </c>
      <c r="Q172" s="27">
        <f>_xlfn.XLOOKUP($C172,[23]PSP!$C:$C,[23]PSP!$Q:$Q)</f>
        <v>44.1</v>
      </c>
      <c r="R172" s="28">
        <f t="shared" si="760"/>
        <v>0</v>
      </c>
      <c r="S172" s="29"/>
      <c r="T172" s="54">
        <f>_xlfn.XLOOKUP($C172,[23]PSP!$C:$C,[23]PSP!$T:$T)</f>
        <v>0</v>
      </c>
      <c r="U172" s="27">
        <f>_xlfn.XLOOKUP($C172,[23]PSP!$C:$C,[23]PSP!$U:$U)</f>
        <v>44.1</v>
      </c>
      <c r="V172" s="28">
        <f t="shared" si="761"/>
        <v>0</v>
      </c>
      <c r="W172" s="29"/>
      <c r="X172" s="54">
        <f>_xlfn.XLOOKUP($C172,[23]PSP!$C:$C,[23]PSP!$X:$X)</f>
        <v>0</v>
      </c>
      <c r="Y172" s="27">
        <f>_xlfn.XLOOKUP($C172,[23]PSP!$C:$C,[23]PSP!$Y:$Y)</f>
        <v>44.1</v>
      </c>
      <c r="Z172" s="28">
        <f t="shared" si="762"/>
        <v>0</v>
      </c>
      <c r="AA172" s="29"/>
      <c r="AB172" s="54">
        <f>_xlfn.XLOOKUP($C172,[23]PSP!$C:$C,[23]PSP!$AB:$AB)</f>
        <v>0</v>
      </c>
      <c r="AC172" s="27">
        <f>_xlfn.XLOOKUP($C172,[23]PSP!$C:$C,[23]PSP!$AC:$AC)</f>
        <v>44.1</v>
      </c>
      <c r="AD172" s="28">
        <f t="shared" si="763"/>
        <v>0</v>
      </c>
      <c r="AE172" s="29"/>
      <c r="AF172" s="54">
        <f>_xlfn.XLOOKUP($C172,[23]PSP!$C:$C,[23]PSP!$AF:$AF)</f>
        <v>0</v>
      </c>
      <c r="AG172" s="27">
        <f>_xlfn.XLOOKUP($C172,[23]PSP!$C:$C,[23]PSP!$AG:$AG)</f>
        <v>44.1</v>
      </c>
      <c r="AH172" s="28">
        <f t="shared" si="764"/>
        <v>0</v>
      </c>
      <c r="AI172" s="29"/>
      <c r="AJ172" s="54">
        <f>_xlfn.XLOOKUP($C172,[23]PSP!$C:$C,[23]PSP!$AJ:$AJ)</f>
        <v>0</v>
      </c>
      <c r="AK172" s="27">
        <f>_xlfn.XLOOKUP($C172,[23]PSP!$C:$C,[23]PSP!$AK:$AK)</f>
        <v>44.1</v>
      </c>
      <c r="AL172" s="28">
        <f t="shared" si="765"/>
        <v>0</v>
      </c>
      <c r="AM172" s="29"/>
      <c r="AN172" s="54">
        <f>_xlfn.XLOOKUP($C172,[23]PSP!$C:$C,[23]PSP!$AN:$AN)</f>
        <v>0</v>
      </c>
      <c r="AO172" s="27">
        <f>_xlfn.XLOOKUP($C172,[23]PSP!$C:$C,[23]PSP!$AO:$AO)</f>
        <v>44.1</v>
      </c>
      <c r="AP172" s="28">
        <f t="shared" si="766"/>
        <v>0</v>
      </c>
      <c r="AQ172" s="29"/>
      <c r="AR172" s="54">
        <f>_xlfn.XLOOKUP($C172,[23]PSP!$C:$C,[23]PSP!$AR:$AR)</f>
        <v>0</v>
      </c>
      <c r="AS172" s="27">
        <f>_xlfn.XLOOKUP($C172,[23]PSP!$C:$C,[23]PSP!$AS:$AS)</f>
        <v>44.1</v>
      </c>
      <c r="AT172" s="28">
        <f t="shared" si="767"/>
        <v>0</v>
      </c>
      <c r="AU172" s="29"/>
      <c r="AV172" s="54">
        <f>_xlfn.XLOOKUP($C172,[23]PSP!$C:$C,[23]PSP!$AV:$AV)</f>
        <v>0</v>
      </c>
      <c r="AW172" s="27">
        <f>_xlfn.XLOOKUP($C172,[23]PSP!$C:$C,[23]PSP!$AW:$AW)</f>
        <v>44.1</v>
      </c>
      <c r="AX172" s="28">
        <f t="shared" si="768"/>
        <v>0</v>
      </c>
      <c r="AY172" s="29"/>
      <c r="AZ172" s="54">
        <f>_xlfn.XLOOKUP($C172,[23]PSP!$C:$C,[23]PSP!$AZ:$AZ)</f>
        <v>0</v>
      </c>
      <c r="BA172" s="27">
        <f>_xlfn.XLOOKUP($C172,[23]PSP!$C:$C,[23]PSP!$BA:$BA)</f>
        <v>44.1</v>
      </c>
      <c r="BB172" s="28">
        <f t="shared" si="769"/>
        <v>0</v>
      </c>
      <c r="BC172" s="29"/>
      <c r="BD172" s="54">
        <f>_xlfn.XLOOKUP($C172,[23]PSP!$C:$C,[23]PSP!$BD:$BD)</f>
        <v>0</v>
      </c>
      <c r="BE172" s="27">
        <f>_xlfn.XLOOKUP($C172,[23]PSP!$C:$C,[23]PSP!$BE:$BE)</f>
        <v>44.1</v>
      </c>
      <c r="BF172" s="28">
        <f t="shared" si="770"/>
        <v>0</v>
      </c>
      <c r="BG172" s="29"/>
      <c r="BH172" s="54">
        <f>_xlfn.XLOOKUP($C172,[23]PSP!$C:$C,[23]PSP!$BH:$BH)</f>
        <v>0</v>
      </c>
      <c r="BI172" s="27">
        <f>_xlfn.XLOOKUP($C172,[23]PSP!$C:$C,[23]PSP!$BI:$BI)</f>
        <v>44.1</v>
      </c>
      <c r="BJ172" s="28">
        <f t="shared" si="771"/>
        <v>0</v>
      </c>
      <c r="BK172" s="29"/>
      <c r="BL172" s="54">
        <f>_xlfn.XLOOKUP($C172,[23]PSP!$C:$C,[23]PSP!$BL:$BL)</f>
        <v>0</v>
      </c>
      <c r="BM172" s="27">
        <f>_xlfn.XLOOKUP($C172,[23]PSP!$C:$C,[23]PSP!$BM:$BM)</f>
        <v>44.1</v>
      </c>
      <c r="BN172" s="28">
        <f t="shared" si="772"/>
        <v>0</v>
      </c>
      <c r="BO172" s="29"/>
      <c r="BP172" s="54">
        <f>_xlfn.XLOOKUP($C172,[23]PSP!$C:$C,[23]PSP!$BP:$BP)</f>
        <v>0</v>
      </c>
      <c r="BQ172" s="27">
        <f>_xlfn.XLOOKUP($C172,[23]PSP!$C:$C,[23]PSP!$BQ:$BQ)</f>
        <v>44.1</v>
      </c>
      <c r="BR172" s="28">
        <f t="shared" si="773"/>
        <v>0</v>
      </c>
      <c r="BS172" s="29"/>
      <c r="BT172" s="54">
        <f>_xlfn.XLOOKUP($C172,[23]PSP!$C:$C,[23]PSP!$BT:$BT)</f>
        <v>0</v>
      </c>
      <c r="BU172" s="27">
        <f>_xlfn.XLOOKUP($C172,[23]PSP!$C:$C,[23]PSP!$BU:$BU)</f>
        <v>44.1</v>
      </c>
      <c r="BV172" s="28">
        <f t="shared" si="774"/>
        <v>0</v>
      </c>
      <c r="BW172" s="29"/>
      <c r="BX172" s="54">
        <f>_xlfn.XLOOKUP($C172,[23]PSP!$C:$C,[23]PSP!$BX:$BX)</f>
        <v>0</v>
      </c>
      <c r="BY172" s="27">
        <f>_xlfn.XLOOKUP($C172,[23]PSP!$C:$C,[23]PSP!$BY:$BY)</f>
        <v>44.1</v>
      </c>
      <c r="BZ172" s="28">
        <f t="shared" si="775"/>
        <v>0</v>
      </c>
      <c r="CA172" s="29"/>
      <c r="CB172" s="54">
        <f>_xlfn.XLOOKUP($C172,[23]PSP!$C:$C,[23]PSP!$CB:$CB)</f>
        <v>0</v>
      </c>
      <c r="CC172" s="27">
        <f>_xlfn.XLOOKUP($C172,[23]PSP!$C:$C,[23]PSP!$CC:$CC)</f>
        <v>44.1</v>
      </c>
      <c r="CD172" s="28">
        <f t="shared" si="776"/>
        <v>0</v>
      </c>
      <c r="CE172" s="29"/>
      <c r="CF172" s="54">
        <f>_xlfn.XLOOKUP($C172,[23]PSP!$C:$C,[23]PSP!$CF:$CF)</f>
        <v>0</v>
      </c>
      <c r="CG172" s="27">
        <f>_xlfn.XLOOKUP($C172,[23]PSP!$C:$C,[23]PSP!$CG:$CG)</f>
        <v>44.1</v>
      </c>
      <c r="CH172" s="28">
        <f t="shared" si="777"/>
        <v>0</v>
      </c>
      <c r="CI172" s="29"/>
      <c r="CJ172" s="54">
        <f>_xlfn.XLOOKUP($C172,[23]PSP!$C:$C,[23]PSP!$CJ:$CJ)</f>
        <v>0</v>
      </c>
      <c r="CK172" s="27">
        <f>_xlfn.XLOOKUP($C172,[23]PSP!$C:$C,[23]PSP!$CK:$CK)</f>
        <v>44.1</v>
      </c>
      <c r="CL172" s="28">
        <f t="shared" si="778"/>
        <v>0</v>
      </c>
      <c r="CM172" s="29"/>
      <c r="CN172" s="54">
        <f>_xlfn.XLOOKUP($C172,[23]PSP!$C:$C,[23]PSP!$CN:$CN)</f>
        <v>0</v>
      </c>
      <c r="CO172" s="27">
        <f>_xlfn.XLOOKUP($C172,[23]PSP!$C:$C,[23]PSP!$CO:$CO)</f>
        <v>44.1</v>
      </c>
      <c r="CP172" s="28">
        <f t="shared" si="779"/>
        <v>0</v>
      </c>
      <c r="CQ172" s="29"/>
      <c r="CR172" s="54">
        <f>_xlfn.XLOOKUP($C172,[23]PSP!$C:$C,[23]PSP!$CR:$CR)</f>
        <v>0</v>
      </c>
      <c r="CS172" s="27">
        <f>_xlfn.XLOOKUP($C172,[23]PSP!$C:$C,[23]PSP!$CS:$CS)</f>
        <v>44.1</v>
      </c>
      <c r="CT172" s="28">
        <f t="shared" si="780"/>
        <v>0</v>
      </c>
      <c r="CU172" s="29"/>
      <c r="CV172" s="54">
        <f>_xlfn.XLOOKUP($C172,[23]PSP!$C:$C,[23]PSP!$CV:$CV)</f>
        <v>0</v>
      </c>
      <c r="CW172" s="27">
        <f>_xlfn.XLOOKUP($C172,[23]PSP!$C:$C,[23]PSP!$CW:$CW)</f>
        <v>44.1</v>
      </c>
      <c r="CX172" s="28">
        <f t="shared" si="781"/>
        <v>0</v>
      </c>
      <c r="CY172" s="29"/>
      <c r="CZ172" s="54">
        <f>_xlfn.XLOOKUP($C172,[23]PSP!$C:$C,[23]PSP!$CZ:$CZ)</f>
        <v>0</v>
      </c>
      <c r="DA172" s="27">
        <f>_xlfn.XLOOKUP($C172,[23]PSP!$C:$C,[23]PSP!$DA:$DA)</f>
        <v>44.1</v>
      </c>
      <c r="DB172" s="28">
        <f t="shared" si="782"/>
        <v>0</v>
      </c>
      <c r="DC172" s="29"/>
      <c r="DD172" s="54">
        <f>_xlfn.XLOOKUP($C172,[23]PSP!$C:$C,[23]PSP!$DD:$DD)</f>
        <v>0</v>
      </c>
      <c r="DE172" s="27">
        <f>_xlfn.XLOOKUP($C172,[23]PSP!$C:$C,[23]PSP!$DE:$DE)</f>
        <v>44.1</v>
      </c>
      <c r="DF172" s="28">
        <f t="shared" si="783"/>
        <v>0</v>
      </c>
      <c r="DG172" s="29"/>
      <c r="DH172" s="54">
        <f>_xlfn.XLOOKUP($C172,[23]PSP!$C:$C,[23]PSP!$DH:$DH)</f>
        <v>0</v>
      </c>
      <c r="DI172" s="27">
        <f>_xlfn.XLOOKUP($C172,[23]PSP!$C:$C,[23]PSP!$DI:$DI)</f>
        <v>44.1</v>
      </c>
      <c r="DJ172" s="28">
        <f t="shared" si="784"/>
        <v>0</v>
      </c>
      <c r="DK172" s="29"/>
      <c r="DL172" s="54">
        <f>_xlfn.XLOOKUP($C172,[23]PSP!$C:$C,[23]PSP!$DL:$DL)</f>
        <v>0</v>
      </c>
      <c r="DM172" s="27">
        <f>_xlfn.XLOOKUP($C172,[23]PSP!$C:$C,[23]PSP!$DM:$DM)</f>
        <v>44.1</v>
      </c>
      <c r="DN172" s="28">
        <f t="shared" si="785"/>
        <v>0</v>
      </c>
      <c r="DO172" s="29"/>
      <c r="DP172" s="54">
        <f>_xlfn.XLOOKUP($C172,[23]PSP!$C:$C,[23]PSP!$DP:$DP)</f>
        <v>0</v>
      </c>
      <c r="DQ172" s="27">
        <f>_xlfn.XLOOKUP($C172,[23]PSP!$C:$C,[23]PSP!$DQ:$DQ)</f>
        <v>44.1</v>
      </c>
      <c r="DR172" s="28">
        <f t="shared" si="786"/>
        <v>0</v>
      </c>
      <c r="DS172" s="29"/>
      <c r="DT172" s="54">
        <f>_xlfn.XLOOKUP($C172,[23]PSP!$C:$C,[23]PSP!$DT:$DT)</f>
        <v>0</v>
      </c>
      <c r="DU172" s="27">
        <f>_xlfn.XLOOKUP($C172,[23]PSP!$C:$C,[23]PSP!$DU:$DU)</f>
        <v>44.1</v>
      </c>
      <c r="DV172" s="28">
        <f t="shared" si="787"/>
        <v>0</v>
      </c>
      <c r="DW172" s="29"/>
      <c r="DX172" s="54">
        <f>_xlfn.XLOOKUP($C172,[23]PSP!$C:$C,[23]PSP!$DX:$DX)</f>
        <v>0</v>
      </c>
      <c r="DY172" s="27">
        <f>_xlfn.XLOOKUP($C172,[23]PSP!$C:$C,[23]PSP!$DY:$DY)</f>
        <v>44.1</v>
      </c>
      <c r="DZ172" s="28">
        <f t="shared" si="788"/>
        <v>0</v>
      </c>
      <c r="EA172" s="29"/>
      <c r="EB172" s="54">
        <f>_xlfn.XLOOKUP($C172,[23]PSP!$C:$C,[23]PSP!$EB:$EB)</f>
        <v>0</v>
      </c>
      <c r="EC172" s="27">
        <f>_xlfn.XLOOKUP($C172,[23]PSP!$C:$C,[23]PSP!$EC:$EC)</f>
        <v>44.1</v>
      </c>
      <c r="ED172" s="28">
        <f t="shared" si="789"/>
        <v>0</v>
      </c>
      <c r="EE172" s="29"/>
      <c r="EF172" s="54">
        <f>_xlfn.XLOOKUP($C172,[23]PSP!$C:$C,[23]PSP!$EF:$EF)</f>
        <v>0</v>
      </c>
      <c r="EG172" s="27">
        <f>_xlfn.XLOOKUP($C172,[23]PSP!$C:$C,[23]PSP!$EG:$EG)</f>
        <v>44.1</v>
      </c>
      <c r="EH172" s="28">
        <f t="shared" si="790"/>
        <v>0</v>
      </c>
      <c r="EI172" s="29"/>
      <c r="EJ172" s="54">
        <f>_xlfn.XLOOKUP($C172,[23]PSP!$C:$C,[23]PSP!$EJ:$EJ)</f>
        <v>0</v>
      </c>
      <c r="EK172" s="27">
        <f>_xlfn.XLOOKUP($C172,[23]PSP!$C:$C,[23]PSP!$EK:$EK)</f>
        <v>44.1</v>
      </c>
      <c r="EL172" s="28">
        <f t="shared" si="791"/>
        <v>0</v>
      </c>
      <c r="EM172" s="29"/>
      <c r="EN172" s="108"/>
      <c r="EO172" s="29">
        <f t="shared" si="683"/>
        <v>2179.9699999999998</v>
      </c>
      <c r="EP172" s="29">
        <f t="shared" si="756"/>
        <v>2179.9699999999998</v>
      </c>
      <c r="EQ172" s="4" t="b">
        <f t="shared" si="792"/>
        <v>1</v>
      </c>
      <c r="ES172" s="118">
        <f t="shared" si="721"/>
        <v>1.1767000000000001</v>
      </c>
    </row>
    <row r="173" spans="3:149" ht="21" x14ac:dyDescent="0.25">
      <c r="C173" s="24" t="s">
        <v>1161</v>
      </c>
      <c r="D173" s="43">
        <f>_xlfn.XLOOKUP($C173,[23]PSP!$C:$C,[23]PSP!$D:$D)</f>
        <v>3107969</v>
      </c>
      <c r="E173" s="24" t="str">
        <f>_xlfn.XLOOKUP($C173,[23]PSP!$C:$C,[23]PSP!$E:$E)</f>
        <v>SICRO SERVIÇO</v>
      </c>
      <c r="F173" s="25" t="str">
        <f>_xlfn.XLOOKUP($C173,[23]PSP!$C:$C,[23]PSP!$F:$F)</f>
        <v>FORMAS CURVAS DE COMPENSADO PLASTIFICADO 10 MM - USO GERAL - UTILIZAÇÃO DE 2 VEZES - CONFECÇÃO, INSTALAÇÃO E RETIRADA</v>
      </c>
      <c r="G173" s="26" t="str">
        <f>_xlfn.XLOOKUP($C173,[23]PSP!$C:$C,[23]PSP!$G:$G)</f>
        <v>M²</v>
      </c>
      <c r="H173" s="53">
        <f>_xlfn.XLOOKUP($C173,[23]PSP!$C:$C,[23]PSP!$H:$H)</f>
        <v>68.239999999999995</v>
      </c>
      <c r="I173" s="28">
        <f>_xlfn.XLOOKUP($C173,[23]PSP!$C:$C,[23]PSP!$I:$I)</f>
        <v>7123.57</v>
      </c>
      <c r="J173" s="28">
        <f t="shared" si="758"/>
        <v>8382.3048190000009</v>
      </c>
      <c r="K173" s="29"/>
      <c r="L173" s="54">
        <f>_xlfn.XLOOKUP($C173,[23]PSP!$C:$C,[23]PSP!$L:$L)</f>
        <v>68.239999999999995</v>
      </c>
      <c r="M173" s="27">
        <f>_xlfn.XLOOKUP($C173,[23]PSP!$C:$C,[23]PSP!$M:$M)</f>
        <v>104.39</v>
      </c>
      <c r="N173" s="28">
        <f t="shared" si="759"/>
        <v>7123.57</v>
      </c>
      <c r="O173" s="29"/>
      <c r="P173" s="54">
        <f>_xlfn.XLOOKUP($C173,[23]PSP!$C:$C,[23]PSP!$P:$P)</f>
        <v>0</v>
      </c>
      <c r="Q173" s="27">
        <f>_xlfn.XLOOKUP($C173,[23]PSP!$C:$C,[23]PSP!$Q:$Q)</f>
        <v>104.39</v>
      </c>
      <c r="R173" s="28">
        <f t="shared" si="760"/>
        <v>0</v>
      </c>
      <c r="S173" s="29"/>
      <c r="T173" s="54">
        <f>_xlfn.XLOOKUP($C173,[23]PSP!$C:$C,[23]PSP!$T:$T)</f>
        <v>0</v>
      </c>
      <c r="U173" s="27">
        <f>_xlfn.XLOOKUP($C173,[23]PSP!$C:$C,[23]PSP!$U:$U)</f>
        <v>104.39</v>
      </c>
      <c r="V173" s="28">
        <f t="shared" si="761"/>
        <v>0</v>
      </c>
      <c r="W173" s="29"/>
      <c r="X173" s="54">
        <f>_xlfn.XLOOKUP($C173,[23]PSP!$C:$C,[23]PSP!$X:$X)</f>
        <v>0</v>
      </c>
      <c r="Y173" s="27">
        <f>_xlfn.XLOOKUP($C173,[23]PSP!$C:$C,[23]PSP!$Y:$Y)</f>
        <v>104.39</v>
      </c>
      <c r="Z173" s="28">
        <f t="shared" si="762"/>
        <v>0</v>
      </c>
      <c r="AA173" s="29"/>
      <c r="AB173" s="54">
        <f>_xlfn.XLOOKUP($C173,[23]PSP!$C:$C,[23]PSP!$AB:$AB)</f>
        <v>0</v>
      </c>
      <c r="AC173" s="27">
        <f>_xlfn.XLOOKUP($C173,[23]PSP!$C:$C,[23]PSP!$AC:$AC)</f>
        <v>104.39</v>
      </c>
      <c r="AD173" s="28">
        <f t="shared" si="763"/>
        <v>0</v>
      </c>
      <c r="AE173" s="29"/>
      <c r="AF173" s="54">
        <f>_xlfn.XLOOKUP($C173,[23]PSP!$C:$C,[23]PSP!$AF:$AF)</f>
        <v>0</v>
      </c>
      <c r="AG173" s="27">
        <f>_xlfn.XLOOKUP($C173,[23]PSP!$C:$C,[23]PSP!$AG:$AG)</f>
        <v>104.39</v>
      </c>
      <c r="AH173" s="28">
        <f t="shared" si="764"/>
        <v>0</v>
      </c>
      <c r="AI173" s="29"/>
      <c r="AJ173" s="54">
        <f>_xlfn.XLOOKUP($C173,[23]PSP!$C:$C,[23]PSP!$AJ:$AJ)</f>
        <v>0</v>
      </c>
      <c r="AK173" s="27">
        <f>_xlfn.XLOOKUP($C173,[23]PSP!$C:$C,[23]PSP!$AK:$AK)</f>
        <v>104.39</v>
      </c>
      <c r="AL173" s="28">
        <f t="shared" si="765"/>
        <v>0</v>
      </c>
      <c r="AM173" s="29"/>
      <c r="AN173" s="54">
        <f>_xlfn.XLOOKUP($C173,[23]PSP!$C:$C,[23]PSP!$AN:$AN)</f>
        <v>0</v>
      </c>
      <c r="AO173" s="27">
        <f>_xlfn.XLOOKUP($C173,[23]PSP!$C:$C,[23]PSP!$AO:$AO)</f>
        <v>104.39</v>
      </c>
      <c r="AP173" s="28">
        <f t="shared" si="766"/>
        <v>0</v>
      </c>
      <c r="AQ173" s="29"/>
      <c r="AR173" s="54">
        <f>_xlfn.XLOOKUP($C173,[23]PSP!$C:$C,[23]PSP!$AR:$AR)</f>
        <v>0</v>
      </c>
      <c r="AS173" s="27">
        <f>_xlfn.XLOOKUP($C173,[23]PSP!$C:$C,[23]PSP!$AS:$AS)</f>
        <v>104.39</v>
      </c>
      <c r="AT173" s="28">
        <f t="shared" si="767"/>
        <v>0</v>
      </c>
      <c r="AU173" s="29"/>
      <c r="AV173" s="54">
        <f>_xlfn.XLOOKUP($C173,[23]PSP!$C:$C,[23]PSP!$AV:$AV)</f>
        <v>0</v>
      </c>
      <c r="AW173" s="27">
        <f>_xlfn.XLOOKUP($C173,[23]PSP!$C:$C,[23]PSP!$AW:$AW)</f>
        <v>104.39</v>
      </c>
      <c r="AX173" s="28">
        <f t="shared" si="768"/>
        <v>0</v>
      </c>
      <c r="AY173" s="29"/>
      <c r="AZ173" s="54">
        <f>_xlfn.XLOOKUP($C173,[23]PSP!$C:$C,[23]PSP!$AZ:$AZ)</f>
        <v>0</v>
      </c>
      <c r="BA173" s="27">
        <f>_xlfn.XLOOKUP($C173,[23]PSP!$C:$C,[23]PSP!$BA:$BA)</f>
        <v>104.39</v>
      </c>
      <c r="BB173" s="28">
        <f t="shared" si="769"/>
        <v>0</v>
      </c>
      <c r="BC173" s="29"/>
      <c r="BD173" s="54">
        <f>_xlfn.XLOOKUP($C173,[23]PSP!$C:$C,[23]PSP!$BD:$BD)</f>
        <v>0</v>
      </c>
      <c r="BE173" s="27">
        <f>_xlfn.XLOOKUP($C173,[23]PSP!$C:$C,[23]PSP!$BE:$BE)</f>
        <v>104.39</v>
      </c>
      <c r="BF173" s="28">
        <f t="shared" si="770"/>
        <v>0</v>
      </c>
      <c r="BG173" s="29"/>
      <c r="BH173" s="54">
        <f>_xlfn.XLOOKUP($C173,[23]PSP!$C:$C,[23]PSP!$BH:$BH)</f>
        <v>0</v>
      </c>
      <c r="BI173" s="27">
        <f>_xlfn.XLOOKUP($C173,[23]PSP!$C:$C,[23]PSP!$BI:$BI)</f>
        <v>104.39</v>
      </c>
      <c r="BJ173" s="28">
        <f t="shared" si="771"/>
        <v>0</v>
      </c>
      <c r="BK173" s="29"/>
      <c r="BL173" s="54">
        <f>_xlfn.XLOOKUP($C173,[23]PSP!$C:$C,[23]PSP!$BL:$BL)</f>
        <v>0</v>
      </c>
      <c r="BM173" s="27">
        <f>_xlfn.XLOOKUP($C173,[23]PSP!$C:$C,[23]PSP!$BM:$BM)</f>
        <v>104.39</v>
      </c>
      <c r="BN173" s="28">
        <f t="shared" si="772"/>
        <v>0</v>
      </c>
      <c r="BO173" s="29"/>
      <c r="BP173" s="54">
        <f>_xlfn.XLOOKUP($C173,[23]PSP!$C:$C,[23]PSP!$BP:$BP)</f>
        <v>0</v>
      </c>
      <c r="BQ173" s="27">
        <f>_xlfn.XLOOKUP($C173,[23]PSP!$C:$C,[23]PSP!$BQ:$BQ)</f>
        <v>104.39</v>
      </c>
      <c r="BR173" s="28">
        <f t="shared" si="773"/>
        <v>0</v>
      </c>
      <c r="BS173" s="29"/>
      <c r="BT173" s="54">
        <f>_xlfn.XLOOKUP($C173,[23]PSP!$C:$C,[23]PSP!$BT:$BT)</f>
        <v>0</v>
      </c>
      <c r="BU173" s="27">
        <f>_xlfn.XLOOKUP($C173,[23]PSP!$C:$C,[23]PSP!$BU:$BU)</f>
        <v>104.39</v>
      </c>
      <c r="BV173" s="28">
        <f t="shared" si="774"/>
        <v>0</v>
      </c>
      <c r="BW173" s="29"/>
      <c r="BX173" s="54">
        <f>_xlfn.XLOOKUP($C173,[23]PSP!$C:$C,[23]PSP!$BX:$BX)</f>
        <v>0</v>
      </c>
      <c r="BY173" s="27">
        <f>_xlfn.XLOOKUP($C173,[23]PSP!$C:$C,[23]PSP!$BY:$BY)</f>
        <v>104.39</v>
      </c>
      <c r="BZ173" s="28">
        <f t="shared" si="775"/>
        <v>0</v>
      </c>
      <c r="CA173" s="29"/>
      <c r="CB173" s="54">
        <f>_xlfn.XLOOKUP($C173,[23]PSP!$C:$C,[23]PSP!$CB:$CB)</f>
        <v>0</v>
      </c>
      <c r="CC173" s="27">
        <f>_xlfn.XLOOKUP($C173,[23]PSP!$C:$C,[23]PSP!$CC:$CC)</f>
        <v>104.39</v>
      </c>
      <c r="CD173" s="28">
        <f t="shared" si="776"/>
        <v>0</v>
      </c>
      <c r="CE173" s="29"/>
      <c r="CF173" s="54">
        <f>_xlfn.XLOOKUP($C173,[23]PSP!$C:$C,[23]PSP!$CF:$CF)</f>
        <v>0</v>
      </c>
      <c r="CG173" s="27">
        <f>_xlfn.XLOOKUP($C173,[23]PSP!$C:$C,[23]PSP!$CG:$CG)</f>
        <v>104.39</v>
      </c>
      <c r="CH173" s="28">
        <f t="shared" si="777"/>
        <v>0</v>
      </c>
      <c r="CI173" s="29"/>
      <c r="CJ173" s="54">
        <f>_xlfn.XLOOKUP($C173,[23]PSP!$C:$C,[23]PSP!$CJ:$CJ)</f>
        <v>0</v>
      </c>
      <c r="CK173" s="27">
        <f>_xlfn.XLOOKUP($C173,[23]PSP!$C:$C,[23]PSP!$CK:$CK)</f>
        <v>104.39</v>
      </c>
      <c r="CL173" s="28">
        <f t="shared" si="778"/>
        <v>0</v>
      </c>
      <c r="CM173" s="29"/>
      <c r="CN173" s="54">
        <f>_xlfn.XLOOKUP($C173,[23]PSP!$C:$C,[23]PSP!$CN:$CN)</f>
        <v>0</v>
      </c>
      <c r="CO173" s="27">
        <f>_xlfn.XLOOKUP($C173,[23]PSP!$C:$C,[23]PSP!$CO:$CO)</f>
        <v>104.39</v>
      </c>
      <c r="CP173" s="28">
        <f t="shared" si="779"/>
        <v>0</v>
      </c>
      <c r="CQ173" s="29"/>
      <c r="CR173" s="54">
        <f>_xlfn.XLOOKUP($C173,[23]PSP!$C:$C,[23]PSP!$CR:$CR)</f>
        <v>0</v>
      </c>
      <c r="CS173" s="27">
        <f>_xlfn.XLOOKUP($C173,[23]PSP!$C:$C,[23]PSP!$CS:$CS)</f>
        <v>104.39</v>
      </c>
      <c r="CT173" s="28">
        <f t="shared" si="780"/>
        <v>0</v>
      </c>
      <c r="CU173" s="29"/>
      <c r="CV173" s="54">
        <f>_xlfn.XLOOKUP($C173,[23]PSP!$C:$C,[23]PSP!$CV:$CV)</f>
        <v>0</v>
      </c>
      <c r="CW173" s="27">
        <f>_xlfn.XLOOKUP($C173,[23]PSP!$C:$C,[23]PSP!$CW:$CW)</f>
        <v>104.39</v>
      </c>
      <c r="CX173" s="28">
        <f t="shared" si="781"/>
        <v>0</v>
      </c>
      <c r="CY173" s="29"/>
      <c r="CZ173" s="54">
        <f>_xlfn.XLOOKUP($C173,[23]PSP!$C:$C,[23]PSP!$CZ:$CZ)</f>
        <v>0</v>
      </c>
      <c r="DA173" s="27">
        <f>_xlfn.XLOOKUP($C173,[23]PSP!$C:$C,[23]PSP!$DA:$DA)</f>
        <v>104.39</v>
      </c>
      <c r="DB173" s="28">
        <f t="shared" si="782"/>
        <v>0</v>
      </c>
      <c r="DC173" s="29"/>
      <c r="DD173" s="54">
        <f>_xlfn.XLOOKUP($C173,[23]PSP!$C:$C,[23]PSP!$DD:$DD)</f>
        <v>0</v>
      </c>
      <c r="DE173" s="27">
        <f>_xlfn.XLOOKUP($C173,[23]PSP!$C:$C,[23]PSP!$DE:$DE)</f>
        <v>104.39</v>
      </c>
      <c r="DF173" s="28">
        <f t="shared" si="783"/>
        <v>0</v>
      </c>
      <c r="DG173" s="29"/>
      <c r="DH173" s="54">
        <f>_xlfn.XLOOKUP($C173,[23]PSP!$C:$C,[23]PSP!$DH:$DH)</f>
        <v>0</v>
      </c>
      <c r="DI173" s="27">
        <f>_xlfn.XLOOKUP($C173,[23]PSP!$C:$C,[23]PSP!$DI:$DI)</f>
        <v>104.39</v>
      </c>
      <c r="DJ173" s="28">
        <f t="shared" si="784"/>
        <v>0</v>
      </c>
      <c r="DK173" s="29"/>
      <c r="DL173" s="54">
        <f>_xlfn.XLOOKUP($C173,[23]PSP!$C:$C,[23]PSP!$DL:$DL)</f>
        <v>0</v>
      </c>
      <c r="DM173" s="27">
        <f>_xlfn.XLOOKUP($C173,[23]PSP!$C:$C,[23]PSP!$DM:$DM)</f>
        <v>104.39</v>
      </c>
      <c r="DN173" s="28">
        <f t="shared" si="785"/>
        <v>0</v>
      </c>
      <c r="DO173" s="29"/>
      <c r="DP173" s="54">
        <f>_xlfn.XLOOKUP($C173,[23]PSP!$C:$C,[23]PSP!$DP:$DP)</f>
        <v>0</v>
      </c>
      <c r="DQ173" s="27">
        <f>_xlfn.XLOOKUP($C173,[23]PSP!$C:$C,[23]PSP!$DQ:$DQ)</f>
        <v>104.39</v>
      </c>
      <c r="DR173" s="28">
        <f t="shared" si="786"/>
        <v>0</v>
      </c>
      <c r="DS173" s="29"/>
      <c r="DT173" s="54">
        <f>_xlfn.XLOOKUP($C173,[23]PSP!$C:$C,[23]PSP!$DT:$DT)</f>
        <v>0</v>
      </c>
      <c r="DU173" s="27">
        <f>_xlfn.XLOOKUP($C173,[23]PSP!$C:$C,[23]PSP!$DU:$DU)</f>
        <v>104.39</v>
      </c>
      <c r="DV173" s="28">
        <f t="shared" si="787"/>
        <v>0</v>
      </c>
      <c r="DW173" s="29"/>
      <c r="DX173" s="54">
        <f>_xlfn.XLOOKUP($C173,[23]PSP!$C:$C,[23]PSP!$DX:$DX)</f>
        <v>0</v>
      </c>
      <c r="DY173" s="27">
        <f>_xlfn.XLOOKUP($C173,[23]PSP!$C:$C,[23]PSP!$DY:$DY)</f>
        <v>104.39</v>
      </c>
      <c r="DZ173" s="28">
        <f t="shared" si="788"/>
        <v>0</v>
      </c>
      <c r="EA173" s="29"/>
      <c r="EB173" s="54">
        <f>_xlfn.XLOOKUP($C173,[23]PSP!$C:$C,[23]PSP!$EB:$EB)</f>
        <v>0</v>
      </c>
      <c r="EC173" s="27">
        <f>_xlfn.XLOOKUP($C173,[23]PSP!$C:$C,[23]PSP!$EC:$EC)</f>
        <v>104.39</v>
      </c>
      <c r="ED173" s="28">
        <f t="shared" si="789"/>
        <v>0</v>
      </c>
      <c r="EE173" s="29"/>
      <c r="EF173" s="54">
        <f>_xlfn.XLOOKUP($C173,[23]PSP!$C:$C,[23]PSP!$EF:$EF)</f>
        <v>0</v>
      </c>
      <c r="EG173" s="27">
        <f>_xlfn.XLOOKUP($C173,[23]PSP!$C:$C,[23]PSP!$EG:$EG)</f>
        <v>104.39</v>
      </c>
      <c r="EH173" s="28">
        <f t="shared" si="790"/>
        <v>0</v>
      </c>
      <c r="EI173" s="29"/>
      <c r="EJ173" s="54">
        <f>_xlfn.XLOOKUP($C173,[23]PSP!$C:$C,[23]PSP!$EJ:$EJ)</f>
        <v>0</v>
      </c>
      <c r="EK173" s="27">
        <f>_xlfn.XLOOKUP($C173,[23]PSP!$C:$C,[23]PSP!$EK:$EK)</f>
        <v>104.39</v>
      </c>
      <c r="EL173" s="28">
        <f t="shared" si="791"/>
        <v>0</v>
      </c>
      <c r="EM173" s="29"/>
      <c r="EN173" s="108"/>
      <c r="EO173" s="29">
        <f t="shared" si="683"/>
        <v>7123.57</v>
      </c>
      <c r="EP173" s="29">
        <f t="shared" si="756"/>
        <v>7123.57</v>
      </c>
      <c r="EQ173" s="4" t="b">
        <f t="shared" si="792"/>
        <v>1</v>
      </c>
      <c r="ES173" s="118">
        <f t="shared" si="721"/>
        <v>1.1767000000000001</v>
      </c>
    </row>
    <row r="174" spans="3:149" ht="21" x14ac:dyDescent="0.25">
      <c r="C174" s="24" t="s">
        <v>1162</v>
      </c>
      <c r="D174" s="43" t="str">
        <f>_xlfn.XLOOKUP($C174,[23]PSP!$C:$C,[23]PSP!$D:$D)</f>
        <v>RO-42285</v>
      </c>
      <c r="E174" s="24" t="str">
        <f>_xlfn.XLOOKUP($C174,[23]PSP!$C:$C,[23]PSP!$E:$E)</f>
        <v>DER/MG</v>
      </c>
      <c r="F174" s="25" t="str">
        <f>_xlfn.XLOOKUP($C174,[23]PSP!$C:$C,[23]PSP!$F:$F)</f>
        <v>ARMAÇÃO:  AÇO  CA-50 (EXECUÇÃO,  INCLUINDO  PREPARO, DOBRAGEM, COLOCAÇÃO NAS FORMAS E TRANSPORTE DE TODOS OS MATERIAIS)</v>
      </c>
      <c r="G174" s="26" t="str">
        <f>_xlfn.XLOOKUP($C174,[23]PSP!$C:$C,[23]PSP!$G:$G)</f>
        <v>KG</v>
      </c>
      <c r="H174" s="53">
        <f>_xlfn.XLOOKUP($C174,[23]PSP!$C:$C,[23]PSP!$H:$H)</f>
        <v>52.778879999999987</v>
      </c>
      <c r="I174" s="28">
        <f>_xlfn.XLOOKUP($C174,[23]PSP!$C:$C,[23]PSP!$I:$I)</f>
        <v>438.06</v>
      </c>
      <c r="J174" s="28">
        <f t="shared" si="758"/>
        <v>515.46520200000009</v>
      </c>
      <c r="K174" s="29"/>
      <c r="L174" s="54">
        <f>_xlfn.XLOOKUP($C174,[23]PSP!$C:$C,[23]PSP!$L:$L)</f>
        <v>52.778879999999987</v>
      </c>
      <c r="M174" s="27">
        <f>_xlfn.XLOOKUP($C174,[23]PSP!$C:$C,[23]PSP!$M:$M)</f>
        <v>8.3000000000000007</v>
      </c>
      <c r="N174" s="28">
        <f t="shared" si="759"/>
        <v>438.06</v>
      </c>
      <c r="O174" s="29"/>
      <c r="P174" s="54">
        <f>_xlfn.XLOOKUP($C174,[23]PSP!$C:$C,[23]PSP!$P:$P)</f>
        <v>0</v>
      </c>
      <c r="Q174" s="27">
        <f>_xlfn.XLOOKUP($C174,[23]PSP!$C:$C,[23]PSP!$Q:$Q)</f>
        <v>8.3000000000000007</v>
      </c>
      <c r="R174" s="28">
        <f t="shared" si="760"/>
        <v>0</v>
      </c>
      <c r="S174" s="29"/>
      <c r="T174" s="54">
        <f>_xlfn.XLOOKUP($C174,[23]PSP!$C:$C,[23]PSP!$T:$T)</f>
        <v>0</v>
      </c>
      <c r="U174" s="27">
        <f>_xlfn.XLOOKUP($C174,[23]PSP!$C:$C,[23]PSP!$U:$U)</f>
        <v>8.3000000000000007</v>
      </c>
      <c r="V174" s="28">
        <f t="shared" si="761"/>
        <v>0</v>
      </c>
      <c r="W174" s="29"/>
      <c r="X174" s="54">
        <f>_xlfn.XLOOKUP($C174,[23]PSP!$C:$C,[23]PSP!$X:$X)</f>
        <v>0</v>
      </c>
      <c r="Y174" s="27">
        <f>_xlfn.XLOOKUP($C174,[23]PSP!$C:$C,[23]PSP!$Y:$Y)</f>
        <v>8.3000000000000007</v>
      </c>
      <c r="Z174" s="28">
        <f t="shared" si="762"/>
        <v>0</v>
      </c>
      <c r="AA174" s="29"/>
      <c r="AB174" s="54">
        <f>_xlfn.XLOOKUP($C174,[23]PSP!$C:$C,[23]PSP!$AB:$AB)</f>
        <v>0</v>
      </c>
      <c r="AC174" s="27">
        <f>_xlfn.XLOOKUP($C174,[23]PSP!$C:$C,[23]PSP!$AC:$AC)</f>
        <v>8.3000000000000007</v>
      </c>
      <c r="AD174" s="28">
        <f t="shared" si="763"/>
        <v>0</v>
      </c>
      <c r="AE174" s="29"/>
      <c r="AF174" s="54">
        <f>_xlfn.XLOOKUP($C174,[23]PSP!$C:$C,[23]PSP!$AF:$AF)</f>
        <v>0</v>
      </c>
      <c r="AG174" s="27">
        <f>_xlfn.XLOOKUP($C174,[23]PSP!$C:$C,[23]PSP!$AG:$AG)</f>
        <v>8.3000000000000007</v>
      </c>
      <c r="AH174" s="28">
        <f t="shared" si="764"/>
        <v>0</v>
      </c>
      <c r="AI174" s="29"/>
      <c r="AJ174" s="54">
        <f>_xlfn.XLOOKUP($C174,[23]PSP!$C:$C,[23]PSP!$AJ:$AJ)</f>
        <v>0</v>
      </c>
      <c r="AK174" s="27">
        <f>_xlfn.XLOOKUP($C174,[23]PSP!$C:$C,[23]PSP!$AK:$AK)</f>
        <v>8.3000000000000007</v>
      </c>
      <c r="AL174" s="28">
        <f t="shared" si="765"/>
        <v>0</v>
      </c>
      <c r="AM174" s="29"/>
      <c r="AN174" s="54">
        <f>_xlfn.XLOOKUP($C174,[23]PSP!$C:$C,[23]PSP!$AN:$AN)</f>
        <v>0</v>
      </c>
      <c r="AO174" s="27">
        <f>_xlfn.XLOOKUP($C174,[23]PSP!$C:$C,[23]PSP!$AO:$AO)</f>
        <v>8.3000000000000007</v>
      </c>
      <c r="AP174" s="28">
        <f t="shared" si="766"/>
        <v>0</v>
      </c>
      <c r="AQ174" s="29"/>
      <c r="AR174" s="54">
        <f>_xlfn.XLOOKUP($C174,[23]PSP!$C:$C,[23]PSP!$AR:$AR)</f>
        <v>0</v>
      </c>
      <c r="AS174" s="27">
        <f>_xlfn.XLOOKUP($C174,[23]PSP!$C:$C,[23]PSP!$AS:$AS)</f>
        <v>8.3000000000000007</v>
      </c>
      <c r="AT174" s="28">
        <f t="shared" si="767"/>
        <v>0</v>
      </c>
      <c r="AU174" s="29"/>
      <c r="AV174" s="54">
        <f>_xlfn.XLOOKUP($C174,[23]PSP!$C:$C,[23]PSP!$AV:$AV)</f>
        <v>0</v>
      </c>
      <c r="AW174" s="27">
        <f>_xlfn.XLOOKUP($C174,[23]PSP!$C:$C,[23]PSP!$AW:$AW)</f>
        <v>8.3000000000000007</v>
      </c>
      <c r="AX174" s="28">
        <f t="shared" si="768"/>
        <v>0</v>
      </c>
      <c r="AY174" s="29"/>
      <c r="AZ174" s="54">
        <f>_xlfn.XLOOKUP($C174,[23]PSP!$C:$C,[23]PSP!$AZ:$AZ)</f>
        <v>0</v>
      </c>
      <c r="BA174" s="27">
        <f>_xlfn.XLOOKUP($C174,[23]PSP!$C:$C,[23]PSP!$BA:$BA)</f>
        <v>8.3000000000000007</v>
      </c>
      <c r="BB174" s="28">
        <f t="shared" si="769"/>
        <v>0</v>
      </c>
      <c r="BC174" s="29"/>
      <c r="BD174" s="54">
        <f>_xlfn.XLOOKUP($C174,[23]PSP!$C:$C,[23]PSP!$BD:$BD)</f>
        <v>0</v>
      </c>
      <c r="BE174" s="27">
        <f>_xlfn.XLOOKUP($C174,[23]PSP!$C:$C,[23]PSP!$BE:$BE)</f>
        <v>8.3000000000000007</v>
      </c>
      <c r="BF174" s="28">
        <f t="shared" si="770"/>
        <v>0</v>
      </c>
      <c r="BG174" s="29"/>
      <c r="BH174" s="54">
        <f>_xlfn.XLOOKUP($C174,[23]PSP!$C:$C,[23]PSP!$BH:$BH)</f>
        <v>0</v>
      </c>
      <c r="BI174" s="27">
        <f>_xlfn.XLOOKUP($C174,[23]PSP!$C:$C,[23]PSP!$BI:$BI)</f>
        <v>8.3000000000000007</v>
      </c>
      <c r="BJ174" s="28">
        <f t="shared" si="771"/>
        <v>0</v>
      </c>
      <c r="BK174" s="29"/>
      <c r="BL174" s="54">
        <f>_xlfn.XLOOKUP($C174,[23]PSP!$C:$C,[23]PSP!$BL:$BL)</f>
        <v>0</v>
      </c>
      <c r="BM174" s="27">
        <f>_xlfn.XLOOKUP($C174,[23]PSP!$C:$C,[23]PSP!$BM:$BM)</f>
        <v>8.3000000000000007</v>
      </c>
      <c r="BN174" s="28">
        <f t="shared" si="772"/>
        <v>0</v>
      </c>
      <c r="BO174" s="29"/>
      <c r="BP174" s="54">
        <f>_xlfn.XLOOKUP($C174,[23]PSP!$C:$C,[23]PSP!$BP:$BP)</f>
        <v>0</v>
      </c>
      <c r="BQ174" s="27">
        <f>_xlfn.XLOOKUP($C174,[23]PSP!$C:$C,[23]PSP!$BQ:$BQ)</f>
        <v>8.3000000000000007</v>
      </c>
      <c r="BR174" s="28">
        <f t="shared" si="773"/>
        <v>0</v>
      </c>
      <c r="BS174" s="29"/>
      <c r="BT174" s="54">
        <f>_xlfn.XLOOKUP($C174,[23]PSP!$C:$C,[23]PSP!$BT:$BT)</f>
        <v>0</v>
      </c>
      <c r="BU174" s="27">
        <f>_xlfn.XLOOKUP($C174,[23]PSP!$C:$C,[23]PSP!$BU:$BU)</f>
        <v>8.3000000000000007</v>
      </c>
      <c r="BV174" s="28">
        <f t="shared" si="774"/>
        <v>0</v>
      </c>
      <c r="BW174" s="29"/>
      <c r="BX174" s="54">
        <f>_xlfn.XLOOKUP($C174,[23]PSP!$C:$C,[23]PSP!$BX:$BX)</f>
        <v>0</v>
      </c>
      <c r="BY174" s="27">
        <f>_xlfn.XLOOKUP($C174,[23]PSP!$C:$C,[23]PSP!$BY:$BY)</f>
        <v>8.3000000000000007</v>
      </c>
      <c r="BZ174" s="28">
        <f t="shared" si="775"/>
        <v>0</v>
      </c>
      <c r="CA174" s="29"/>
      <c r="CB174" s="54">
        <f>_xlfn.XLOOKUP($C174,[23]PSP!$C:$C,[23]PSP!$CB:$CB)</f>
        <v>0</v>
      </c>
      <c r="CC174" s="27">
        <f>_xlfn.XLOOKUP($C174,[23]PSP!$C:$C,[23]PSP!$CC:$CC)</f>
        <v>8.3000000000000007</v>
      </c>
      <c r="CD174" s="28">
        <f t="shared" si="776"/>
        <v>0</v>
      </c>
      <c r="CE174" s="29"/>
      <c r="CF174" s="54">
        <f>_xlfn.XLOOKUP($C174,[23]PSP!$C:$C,[23]PSP!$CF:$CF)</f>
        <v>0</v>
      </c>
      <c r="CG174" s="27">
        <f>_xlfn.XLOOKUP($C174,[23]PSP!$C:$C,[23]PSP!$CG:$CG)</f>
        <v>8.3000000000000007</v>
      </c>
      <c r="CH174" s="28">
        <f t="shared" si="777"/>
        <v>0</v>
      </c>
      <c r="CI174" s="29"/>
      <c r="CJ174" s="54">
        <f>_xlfn.XLOOKUP($C174,[23]PSP!$C:$C,[23]PSP!$CJ:$CJ)</f>
        <v>0</v>
      </c>
      <c r="CK174" s="27">
        <f>_xlfn.XLOOKUP($C174,[23]PSP!$C:$C,[23]PSP!$CK:$CK)</f>
        <v>8.3000000000000007</v>
      </c>
      <c r="CL174" s="28">
        <f t="shared" si="778"/>
        <v>0</v>
      </c>
      <c r="CM174" s="29"/>
      <c r="CN174" s="54">
        <f>_xlfn.XLOOKUP($C174,[23]PSP!$C:$C,[23]PSP!$CN:$CN)</f>
        <v>0</v>
      </c>
      <c r="CO174" s="27">
        <f>_xlfn.XLOOKUP($C174,[23]PSP!$C:$C,[23]PSP!$CO:$CO)</f>
        <v>8.3000000000000007</v>
      </c>
      <c r="CP174" s="28">
        <f t="shared" si="779"/>
        <v>0</v>
      </c>
      <c r="CQ174" s="29"/>
      <c r="CR174" s="54">
        <f>_xlfn.XLOOKUP($C174,[23]PSP!$C:$C,[23]PSP!$CR:$CR)</f>
        <v>0</v>
      </c>
      <c r="CS174" s="27">
        <f>_xlfn.XLOOKUP($C174,[23]PSP!$C:$C,[23]PSP!$CS:$CS)</f>
        <v>8.3000000000000007</v>
      </c>
      <c r="CT174" s="28">
        <f t="shared" si="780"/>
        <v>0</v>
      </c>
      <c r="CU174" s="29"/>
      <c r="CV174" s="54">
        <f>_xlfn.XLOOKUP($C174,[23]PSP!$C:$C,[23]PSP!$CV:$CV)</f>
        <v>0</v>
      </c>
      <c r="CW174" s="27">
        <f>_xlfn.XLOOKUP($C174,[23]PSP!$C:$C,[23]PSP!$CW:$CW)</f>
        <v>8.3000000000000007</v>
      </c>
      <c r="CX174" s="28">
        <f t="shared" si="781"/>
        <v>0</v>
      </c>
      <c r="CY174" s="29"/>
      <c r="CZ174" s="54">
        <f>_xlfn.XLOOKUP($C174,[23]PSP!$C:$C,[23]PSP!$CZ:$CZ)</f>
        <v>0</v>
      </c>
      <c r="DA174" s="27">
        <f>_xlfn.XLOOKUP($C174,[23]PSP!$C:$C,[23]PSP!$DA:$DA)</f>
        <v>8.3000000000000007</v>
      </c>
      <c r="DB174" s="28">
        <f t="shared" si="782"/>
        <v>0</v>
      </c>
      <c r="DC174" s="29"/>
      <c r="DD174" s="54">
        <f>_xlfn.XLOOKUP($C174,[23]PSP!$C:$C,[23]PSP!$DD:$DD)</f>
        <v>0</v>
      </c>
      <c r="DE174" s="27">
        <f>_xlfn.XLOOKUP($C174,[23]PSP!$C:$C,[23]PSP!$DE:$DE)</f>
        <v>8.3000000000000007</v>
      </c>
      <c r="DF174" s="28">
        <f t="shared" si="783"/>
        <v>0</v>
      </c>
      <c r="DG174" s="29"/>
      <c r="DH174" s="54">
        <f>_xlfn.XLOOKUP($C174,[23]PSP!$C:$C,[23]PSP!$DH:$DH)</f>
        <v>0</v>
      </c>
      <c r="DI174" s="27">
        <f>_xlfn.XLOOKUP($C174,[23]PSP!$C:$C,[23]PSP!$DI:$DI)</f>
        <v>8.3000000000000007</v>
      </c>
      <c r="DJ174" s="28">
        <f t="shared" si="784"/>
        <v>0</v>
      </c>
      <c r="DK174" s="29"/>
      <c r="DL174" s="54">
        <f>_xlfn.XLOOKUP($C174,[23]PSP!$C:$C,[23]PSP!$DL:$DL)</f>
        <v>0</v>
      </c>
      <c r="DM174" s="27">
        <f>_xlfn.XLOOKUP($C174,[23]PSP!$C:$C,[23]PSP!$DM:$DM)</f>
        <v>8.3000000000000007</v>
      </c>
      <c r="DN174" s="28">
        <f t="shared" si="785"/>
        <v>0</v>
      </c>
      <c r="DO174" s="29"/>
      <c r="DP174" s="54">
        <f>_xlfn.XLOOKUP($C174,[23]PSP!$C:$C,[23]PSP!$DP:$DP)</f>
        <v>0</v>
      </c>
      <c r="DQ174" s="27">
        <f>_xlfn.XLOOKUP($C174,[23]PSP!$C:$C,[23]PSP!$DQ:$DQ)</f>
        <v>8.3000000000000007</v>
      </c>
      <c r="DR174" s="28">
        <f t="shared" si="786"/>
        <v>0</v>
      </c>
      <c r="DS174" s="29"/>
      <c r="DT174" s="54">
        <f>_xlfn.XLOOKUP($C174,[23]PSP!$C:$C,[23]PSP!$DT:$DT)</f>
        <v>0</v>
      </c>
      <c r="DU174" s="27">
        <f>_xlfn.XLOOKUP($C174,[23]PSP!$C:$C,[23]PSP!$DU:$DU)</f>
        <v>8.3000000000000007</v>
      </c>
      <c r="DV174" s="28">
        <f t="shared" si="787"/>
        <v>0</v>
      </c>
      <c r="DW174" s="29"/>
      <c r="DX174" s="54">
        <f>_xlfn.XLOOKUP($C174,[23]PSP!$C:$C,[23]PSP!$DX:$DX)</f>
        <v>0</v>
      </c>
      <c r="DY174" s="27">
        <f>_xlfn.XLOOKUP($C174,[23]PSP!$C:$C,[23]PSP!$DY:$DY)</f>
        <v>8.3000000000000007</v>
      </c>
      <c r="DZ174" s="28">
        <f t="shared" si="788"/>
        <v>0</v>
      </c>
      <c r="EA174" s="29"/>
      <c r="EB174" s="54">
        <f>_xlfn.XLOOKUP($C174,[23]PSP!$C:$C,[23]PSP!$EB:$EB)</f>
        <v>0</v>
      </c>
      <c r="EC174" s="27">
        <f>_xlfn.XLOOKUP($C174,[23]PSP!$C:$C,[23]PSP!$EC:$EC)</f>
        <v>8.3000000000000007</v>
      </c>
      <c r="ED174" s="28">
        <f t="shared" si="789"/>
        <v>0</v>
      </c>
      <c r="EE174" s="29"/>
      <c r="EF174" s="54">
        <f>_xlfn.XLOOKUP($C174,[23]PSP!$C:$C,[23]PSP!$EF:$EF)</f>
        <v>0</v>
      </c>
      <c r="EG174" s="27">
        <f>_xlfn.XLOOKUP($C174,[23]PSP!$C:$C,[23]PSP!$EG:$EG)</f>
        <v>8.3000000000000007</v>
      </c>
      <c r="EH174" s="28">
        <f t="shared" si="790"/>
        <v>0</v>
      </c>
      <c r="EI174" s="29"/>
      <c r="EJ174" s="54">
        <f>_xlfn.XLOOKUP($C174,[23]PSP!$C:$C,[23]PSP!$EJ:$EJ)</f>
        <v>0</v>
      </c>
      <c r="EK174" s="27">
        <f>_xlfn.XLOOKUP($C174,[23]PSP!$C:$C,[23]PSP!$EK:$EK)</f>
        <v>8.3000000000000007</v>
      </c>
      <c r="EL174" s="28">
        <f t="shared" si="791"/>
        <v>0</v>
      </c>
      <c r="EM174" s="29"/>
      <c r="EN174" s="108"/>
      <c r="EO174" s="29">
        <f t="shared" si="683"/>
        <v>438.06</v>
      </c>
      <c r="EP174" s="29">
        <f t="shared" si="756"/>
        <v>438.06</v>
      </c>
      <c r="EQ174" s="4" t="b">
        <f t="shared" si="792"/>
        <v>1</v>
      </c>
      <c r="ES174" s="118">
        <f t="shared" si="721"/>
        <v>1.1767000000000001</v>
      </c>
    </row>
    <row r="175" spans="3:149" ht="31.5" x14ac:dyDescent="0.25">
      <c r="C175" s="24" t="s">
        <v>1163</v>
      </c>
      <c r="D175" s="43">
        <f>_xlfn.XLOOKUP($C175,[23]PSP!$C:$C,[23]PSP!$D:$D)</f>
        <v>2106235</v>
      </c>
      <c r="E175" s="24" t="str">
        <f>_xlfn.XLOOKUP($C175,[23]PSP!$C:$C,[23]PSP!$E:$E)</f>
        <v>SICRO SERVIÇO</v>
      </c>
      <c r="F175" s="25" t="str">
        <f>_xlfn.XLOOKUP($C175,[23]PSP!$C:$C,[23]PSP!$F:$F)</f>
        <v>ESCORAMENTO METÁLICO COM QUADRO TUBULAR CONTRAVENTADO - CAPACIDADE DE CARGA ATÉ 3,8 T/M² - QUADRO DE 1,0 X 1,0 X 1,2 M - UTILIZAÇÃO DE 50 VEZES - FORNECIMENTO, INSTALAÇÃO E RETIRADA</v>
      </c>
      <c r="G175" s="26" t="str">
        <f>_xlfn.XLOOKUP($C175,[23]PSP!$C:$C,[23]PSP!$G:$G)</f>
        <v>M³</v>
      </c>
      <c r="H175" s="53">
        <f>_xlfn.XLOOKUP($C175,[23]PSP!$C:$C,[23]PSP!$H:$H)</f>
        <v>6610.9651199999989</v>
      </c>
      <c r="I175" s="28">
        <f>_xlfn.XLOOKUP($C175,[23]PSP!$C:$C,[23]PSP!$I:$I)</f>
        <v>18312.37</v>
      </c>
      <c r="J175" s="28">
        <f t="shared" si="758"/>
        <v>21548.165778999999</v>
      </c>
      <c r="K175" s="29"/>
      <c r="L175" s="54">
        <f>_xlfn.XLOOKUP($C175,[23]PSP!$C:$C,[23]PSP!$L:$L)</f>
        <v>6610.9651199999989</v>
      </c>
      <c r="M175" s="27">
        <f>_xlfn.XLOOKUP($C175,[23]PSP!$C:$C,[23]PSP!$M:$M)</f>
        <v>2.77</v>
      </c>
      <c r="N175" s="28">
        <f t="shared" si="759"/>
        <v>18312.37</v>
      </c>
      <c r="O175" s="29"/>
      <c r="P175" s="54">
        <f>_xlfn.XLOOKUP($C175,[23]PSP!$C:$C,[23]PSP!$P:$P)</f>
        <v>0</v>
      </c>
      <c r="Q175" s="27">
        <f>_xlfn.XLOOKUP($C175,[23]PSP!$C:$C,[23]PSP!$Q:$Q)</f>
        <v>2.77</v>
      </c>
      <c r="R175" s="28">
        <f t="shared" si="760"/>
        <v>0</v>
      </c>
      <c r="S175" s="29"/>
      <c r="T175" s="54">
        <f>_xlfn.XLOOKUP($C175,[23]PSP!$C:$C,[23]PSP!$T:$T)</f>
        <v>0</v>
      </c>
      <c r="U175" s="27">
        <f>_xlfn.XLOOKUP($C175,[23]PSP!$C:$C,[23]PSP!$U:$U)</f>
        <v>2.77</v>
      </c>
      <c r="V175" s="28">
        <f t="shared" si="761"/>
        <v>0</v>
      </c>
      <c r="W175" s="29"/>
      <c r="X175" s="54">
        <f>_xlfn.XLOOKUP($C175,[23]PSP!$C:$C,[23]PSP!$X:$X)</f>
        <v>0</v>
      </c>
      <c r="Y175" s="27">
        <f>_xlfn.XLOOKUP($C175,[23]PSP!$C:$C,[23]PSP!$Y:$Y)</f>
        <v>2.77</v>
      </c>
      <c r="Z175" s="28">
        <f t="shared" si="762"/>
        <v>0</v>
      </c>
      <c r="AA175" s="29"/>
      <c r="AB175" s="54">
        <f>_xlfn.XLOOKUP($C175,[23]PSP!$C:$C,[23]PSP!$AB:$AB)</f>
        <v>0</v>
      </c>
      <c r="AC175" s="27">
        <f>_xlfn.XLOOKUP($C175,[23]PSP!$C:$C,[23]PSP!$AC:$AC)</f>
        <v>2.77</v>
      </c>
      <c r="AD175" s="28">
        <f t="shared" si="763"/>
        <v>0</v>
      </c>
      <c r="AE175" s="29"/>
      <c r="AF175" s="54">
        <f>_xlfn.XLOOKUP($C175,[23]PSP!$C:$C,[23]PSP!$AF:$AF)</f>
        <v>0</v>
      </c>
      <c r="AG175" s="27">
        <f>_xlfn.XLOOKUP($C175,[23]PSP!$C:$C,[23]PSP!$AG:$AG)</f>
        <v>2.77</v>
      </c>
      <c r="AH175" s="28">
        <f t="shared" si="764"/>
        <v>0</v>
      </c>
      <c r="AI175" s="29"/>
      <c r="AJ175" s="54">
        <f>_xlfn.XLOOKUP($C175,[23]PSP!$C:$C,[23]PSP!$AJ:$AJ)</f>
        <v>0</v>
      </c>
      <c r="AK175" s="27">
        <f>_xlfn.XLOOKUP($C175,[23]PSP!$C:$C,[23]PSP!$AK:$AK)</f>
        <v>2.77</v>
      </c>
      <c r="AL175" s="28">
        <f t="shared" si="765"/>
        <v>0</v>
      </c>
      <c r="AM175" s="29"/>
      <c r="AN175" s="54">
        <f>_xlfn.XLOOKUP($C175,[23]PSP!$C:$C,[23]PSP!$AN:$AN)</f>
        <v>0</v>
      </c>
      <c r="AO175" s="27">
        <f>_xlfn.XLOOKUP($C175,[23]PSP!$C:$C,[23]PSP!$AO:$AO)</f>
        <v>2.77</v>
      </c>
      <c r="AP175" s="28">
        <f t="shared" si="766"/>
        <v>0</v>
      </c>
      <c r="AQ175" s="29"/>
      <c r="AR175" s="54">
        <f>_xlfn.XLOOKUP($C175,[23]PSP!$C:$C,[23]PSP!$AR:$AR)</f>
        <v>0</v>
      </c>
      <c r="AS175" s="27">
        <f>_xlfn.XLOOKUP($C175,[23]PSP!$C:$C,[23]PSP!$AS:$AS)</f>
        <v>2.77</v>
      </c>
      <c r="AT175" s="28">
        <f t="shared" si="767"/>
        <v>0</v>
      </c>
      <c r="AU175" s="29"/>
      <c r="AV175" s="54">
        <f>_xlfn.XLOOKUP($C175,[23]PSP!$C:$C,[23]PSP!$AV:$AV)</f>
        <v>0</v>
      </c>
      <c r="AW175" s="27">
        <f>_xlfn.XLOOKUP($C175,[23]PSP!$C:$C,[23]PSP!$AW:$AW)</f>
        <v>2.77</v>
      </c>
      <c r="AX175" s="28">
        <f t="shared" si="768"/>
        <v>0</v>
      </c>
      <c r="AY175" s="29"/>
      <c r="AZ175" s="54">
        <f>_xlfn.XLOOKUP($C175,[23]PSP!$C:$C,[23]PSP!$AZ:$AZ)</f>
        <v>0</v>
      </c>
      <c r="BA175" s="27">
        <f>_xlfn.XLOOKUP($C175,[23]PSP!$C:$C,[23]PSP!$BA:$BA)</f>
        <v>2.77</v>
      </c>
      <c r="BB175" s="28">
        <f t="shared" si="769"/>
        <v>0</v>
      </c>
      <c r="BC175" s="29"/>
      <c r="BD175" s="54">
        <f>_xlfn.XLOOKUP($C175,[23]PSP!$C:$C,[23]PSP!$BD:$BD)</f>
        <v>0</v>
      </c>
      <c r="BE175" s="27">
        <f>_xlfn.XLOOKUP($C175,[23]PSP!$C:$C,[23]PSP!$BE:$BE)</f>
        <v>2.77</v>
      </c>
      <c r="BF175" s="28">
        <f t="shared" si="770"/>
        <v>0</v>
      </c>
      <c r="BG175" s="29"/>
      <c r="BH175" s="54">
        <f>_xlfn.XLOOKUP($C175,[23]PSP!$C:$C,[23]PSP!$BH:$BH)</f>
        <v>0</v>
      </c>
      <c r="BI175" s="27">
        <f>_xlfn.XLOOKUP($C175,[23]PSP!$C:$C,[23]PSP!$BI:$BI)</f>
        <v>2.77</v>
      </c>
      <c r="BJ175" s="28">
        <f t="shared" si="771"/>
        <v>0</v>
      </c>
      <c r="BK175" s="29"/>
      <c r="BL175" s="54">
        <f>_xlfn.XLOOKUP($C175,[23]PSP!$C:$C,[23]PSP!$BL:$BL)</f>
        <v>0</v>
      </c>
      <c r="BM175" s="27">
        <f>_xlfn.XLOOKUP($C175,[23]PSP!$C:$C,[23]PSP!$BM:$BM)</f>
        <v>2.77</v>
      </c>
      <c r="BN175" s="28">
        <f t="shared" si="772"/>
        <v>0</v>
      </c>
      <c r="BO175" s="29"/>
      <c r="BP175" s="54">
        <f>_xlfn.XLOOKUP($C175,[23]PSP!$C:$C,[23]PSP!$BP:$BP)</f>
        <v>0</v>
      </c>
      <c r="BQ175" s="27">
        <f>_xlfn.XLOOKUP($C175,[23]PSP!$C:$C,[23]PSP!$BQ:$BQ)</f>
        <v>2.77</v>
      </c>
      <c r="BR175" s="28">
        <f t="shared" si="773"/>
        <v>0</v>
      </c>
      <c r="BS175" s="29"/>
      <c r="BT175" s="54">
        <f>_xlfn.XLOOKUP($C175,[23]PSP!$C:$C,[23]PSP!$BT:$BT)</f>
        <v>0</v>
      </c>
      <c r="BU175" s="27">
        <f>_xlfn.XLOOKUP($C175,[23]PSP!$C:$C,[23]PSP!$BU:$BU)</f>
        <v>2.77</v>
      </c>
      <c r="BV175" s="28">
        <f t="shared" si="774"/>
        <v>0</v>
      </c>
      <c r="BW175" s="29"/>
      <c r="BX175" s="54">
        <f>_xlfn.XLOOKUP($C175,[23]PSP!$C:$C,[23]PSP!$BX:$BX)</f>
        <v>0</v>
      </c>
      <c r="BY175" s="27">
        <f>_xlfn.XLOOKUP($C175,[23]PSP!$C:$C,[23]PSP!$BY:$BY)</f>
        <v>2.77</v>
      </c>
      <c r="BZ175" s="28">
        <f t="shared" si="775"/>
        <v>0</v>
      </c>
      <c r="CA175" s="29"/>
      <c r="CB175" s="54">
        <f>_xlfn.XLOOKUP($C175,[23]PSP!$C:$C,[23]PSP!$CB:$CB)</f>
        <v>0</v>
      </c>
      <c r="CC175" s="27">
        <f>_xlfn.XLOOKUP($C175,[23]PSP!$C:$C,[23]PSP!$CC:$CC)</f>
        <v>2.77</v>
      </c>
      <c r="CD175" s="28">
        <f t="shared" si="776"/>
        <v>0</v>
      </c>
      <c r="CE175" s="29"/>
      <c r="CF175" s="54">
        <f>_xlfn.XLOOKUP($C175,[23]PSP!$C:$C,[23]PSP!$CF:$CF)</f>
        <v>0</v>
      </c>
      <c r="CG175" s="27">
        <f>_xlfn.XLOOKUP($C175,[23]PSP!$C:$C,[23]PSP!$CG:$CG)</f>
        <v>2.77</v>
      </c>
      <c r="CH175" s="28">
        <f t="shared" si="777"/>
        <v>0</v>
      </c>
      <c r="CI175" s="29"/>
      <c r="CJ175" s="54">
        <f>_xlfn.XLOOKUP($C175,[23]PSP!$C:$C,[23]PSP!$CJ:$CJ)</f>
        <v>0</v>
      </c>
      <c r="CK175" s="27">
        <f>_xlfn.XLOOKUP($C175,[23]PSP!$C:$C,[23]PSP!$CK:$CK)</f>
        <v>2.77</v>
      </c>
      <c r="CL175" s="28">
        <f t="shared" si="778"/>
        <v>0</v>
      </c>
      <c r="CM175" s="29"/>
      <c r="CN175" s="54">
        <f>_xlfn.XLOOKUP($C175,[23]PSP!$C:$C,[23]PSP!$CN:$CN)</f>
        <v>0</v>
      </c>
      <c r="CO175" s="27">
        <f>_xlfn.XLOOKUP($C175,[23]PSP!$C:$C,[23]PSP!$CO:$CO)</f>
        <v>2.77</v>
      </c>
      <c r="CP175" s="28">
        <f t="shared" si="779"/>
        <v>0</v>
      </c>
      <c r="CQ175" s="29"/>
      <c r="CR175" s="54">
        <f>_xlfn.XLOOKUP($C175,[23]PSP!$C:$C,[23]PSP!$CR:$CR)</f>
        <v>0</v>
      </c>
      <c r="CS175" s="27">
        <f>_xlfn.XLOOKUP($C175,[23]PSP!$C:$C,[23]PSP!$CS:$CS)</f>
        <v>2.77</v>
      </c>
      <c r="CT175" s="28">
        <f t="shared" si="780"/>
        <v>0</v>
      </c>
      <c r="CU175" s="29"/>
      <c r="CV175" s="54">
        <f>_xlfn.XLOOKUP($C175,[23]PSP!$C:$C,[23]PSP!$CV:$CV)</f>
        <v>0</v>
      </c>
      <c r="CW175" s="27">
        <f>_xlfn.XLOOKUP($C175,[23]PSP!$C:$C,[23]PSP!$CW:$CW)</f>
        <v>2.77</v>
      </c>
      <c r="CX175" s="28">
        <f t="shared" si="781"/>
        <v>0</v>
      </c>
      <c r="CY175" s="29"/>
      <c r="CZ175" s="54">
        <f>_xlfn.XLOOKUP($C175,[23]PSP!$C:$C,[23]PSP!$CZ:$CZ)</f>
        <v>0</v>
      </c>
      <c r="DA175" s="27">
        <f>_xlfn.XLOOKUP($C175,[23]PSP!$C:$C,[23]PSP!$DA:$DA)</f>
        <v>2.77</v>
      </c>
      <c r="DB175" s="28">
        <f t="shared" si="782"/>
        <v>0</v>
      </c>
      <c r="DC175" s="29"/>
      <c r="DD175" s="54">
        <f>_xlfn.XLOOKUP($C175,[23]PSP!$C:$C,[23]PSP!$DD:$DD)</f>
        <v>0</v>
      </c>
      <c r="DE175" s="27">
        <f>_xlfn.XLOOKUP($C175,[23]PSP!$C:$C,[23]PSP!$DE:$DE)</f>
        <v>2.77</v>
      </c>
      <c r="DF175" s="28">
        <f t="shared" si="783"/>
        <v>0</v>
      </c>
      <c r="DG175" s="29"/>
      <c r="DH175" s="54">
        <f>_xlfn.XLOOKUP($C175,[23]PSP!$C:$C,[23]PSP!$DH:$DH)</f>
        <v>0</v>
      </c>
      <c r="DI175" s="27">
        <f>_xlfn.XLOOKUP($C175,[23]PSP!$C:$C,[23]PSP!$DI:$DI)</f>
        <v>2.77</v>
      </c>
      <c r="DJ175" s="28">
        <f t="shared" si="784"/>
        <v>0</v>
      </c>
      <c r="DK175" s="29"/>
      <c r="DL175" s="54">
        <f>_xlfn.XLOOKUP($C175,[23]PSP!$C:$C,[23]PSP!$DL:$DL)</f>
        <v>0</v>
      </c>
      <c r="DM175" s="27">
        <f>_xlfn.XLOOKUP($C175,[23]PSP!$C:$C,[23]PSP!$DM:$DM)</f>
        <v>2.77</v>
      </c>
      <c r="DN175" s="28">
        <f t="shared" si="785"/>
        <v>0</v>
      </c>
      <c r="DO175" s="29"/>
      <c r="DP175" s="54">
        <f>_xlfn.XLOOKUP($C175,[23]PSP!$C:$C,[23]PSP!$DP:$DP)</f>
        <v>0</v>
      </c>
      <c r="DQ175" s="27">
        <f>_xlfn.XLOOKUP($C175,[23]PSP!$C:$C,[23]PSP!$DQ:$DQ)</f>
        <v>2.77</v>
      </c>
      <c r="DR175" s="28">
        <f t="shared" si="786"/>
        <v>0</v>
      </c>
      <c r="DS175" s="29"/>
      <c r="DT175" s="54">
        <f>_xlfn.XLOOKUP($C175,[23]PSP!$C:$C,[23]PSP!$DT:$DT)</f>
        <v>0</v>
      </c>
      <c r="DU175" s="27">
        <f>_xlfn.XLOOKUP($C175,[23]PSP!$C:$C,[23]PSP!$DU:$DU)</f>
        <v>2.77</v>
      </c>
      <c r="DV175" s="28">
        <f t="shared" si="787"/>
        <v>0</v>
      </c>
      <c r="DW175" s="29"/>
      <c r="DX175" s="54">
        <f>_xlfn.XLOOKUP($C175,[23]PSP!$C:$C,[23]PSP!$DX:$DX)</f>
        <v>0</v>
      </c>
      <c r="DY175" s="27">
        <f>_xlfn.XLOOKUP($C175,[23]PSP!$C:$C,[23]PSP!$DY:$DY)</f>
        <v>2.77</v>
      </c>
      <c r="DZ175" s="28">
        <f t="shared" si="788"/>
        <v>0</v>
      </c>
      <c r="EA175" s="29"/>
      <c r="EB175" s="54">
        <f>_xlfn.XLOOKUP($C175,[23]PSP!$C:$C,[23]PSP!$EB:$EB)</f>
        <v>0</v>
      </c>
      <c r="EC175" s="27">
        <f>_xlfn.XLOOKUP($C175,[23]PSP!$C:$C,[23]PSP!$EC:$EC)</f>
        <v>2.77</v>
      </c>
      <c r="ED175" s="28">
        <f t="shared" si="789"/>
        <v>0</v>
      </c>
      <c r="EE175" s="29"/>
      <c r="EF175" s="54">
        <f>_xlfn.XLOOKUP($C175,[23]PSP!$C:$C,[23]PSP!$EF:$EF)</f>
        <v>0</v>
      </c>
      <c r="EG175" s="27">
        <f>_xlfn.XLOOKUP($C175,[23]PSP!$C:$C,[23]PSP!$EG:$EG)</f>
        <v>2.77</v>
      </c>
      <c r="EH175" s="28">
        <f t="shared" si="790"/>
        <v>0</v>
      </c>
      <c r="EI175" s="29"/>
      <c r="EJ175" s="54">
        <f>_xlfn.XLOOKUP($C175,[23]PSP!$C:$C,[23]PSP!$EJ:$EJ)</f>
        <v>0</v>
      </c>
      <c r="EK175" s="27">
        <f>_xlfn.XLOOKUP($C175,[23]PSP!$C:$C,[23]PSP!$EK:$EK)</f>
        <v>2.77</v>
      </c>
      <c r="EL175" s="28">
        <f t="shared" si="791"/>
        <v>0</v>
      </c>
      <c r="EM175" s="29"/>
      <c r="EN175" s="108"/>
      <c r="EO175" s="29">
        <f t="shared" si="683"/>
        <v>18312.37</v>
      </c>
      <c r="EP175" s="29">
        <f t="shared" si="756"/>
        <v>18312.37</v>
      </c>
      <c r="EQ175" s="4" t="b">
        <f t="shared" si="792"/>
        <v>1</v>
      </c>
      <c r="ES175" s="118">
        <f t="shared" si="721"/>
        <v>1.1767000000000001</v>
      </c>
    </row>
    <row r="176" spans="3:149" ht="21" x14ac:dyDescent="0.25">
      <c r="C176" s="24" t="s">
        <v>1164</v>
      </c>
      <c r="D176" s="43" t="str">
        <f>_xlfn.XLOOKUP($C176,[23]PSP!$C:$C,[23]PSP!$D:$D)</f>
        <v>RO-41582</v>
      </c>
      <c r="E176" s="24" t="str">
        <f>_xlfn.XLOOKUP($C176,[23]PSP!$C:$C,[23]PSP!$E:$E)</f>
        <v>DER/MG</v>
      </c>
      <c r="F176" s="25" t="str">
        <f>_xlfn.XLOOKUP($C176,[23]PSP!$C:$C,[23]PSP!$F:$F)</f>
        <v>APARELHOS  DE  APOIO  EM  NEOPRENE  FRETADO (EXECUÇÃO, INCLUINDO A APLICAÇÃO, FORNECIMENTO E TRANSPORTE DOS MATERIAIS)</v>
      </c>
      <c r="G176" s="26" t="str">
        <f>_xlfn.XLOOKUP($C176,[23]PSP!$C:$C,[23]PSP!$G:$G)</f>
        <v>DM3</v>
      </c>
      <c r="H176" s="53">
        <f>_xlfn.XLOOKUP($C176,[23]PSP!$C:$C,[23]PSP!$H:$H)</f>
        <v>218.39999999999998</v>
      </c>
      <c r="I176" s="28">
        <f>_xlfn.XLOOKUP($C176,[23]PSP!$C:$C,[23]PSP!$I:$I)</f>
        <v>17249.23</v>
      </c>
      <c r="J176" s="28">
        <f t="shared" si="758"/>
        <v>20297.168941</v>
      </c>
      <c r="K176" s="29"/>
      <c r="L176" s="54">
        <f>_xlfn.XLOOKUP($C176,[23]PSP!$C:$C,[23]PSP!$L:$L)</f>
        <v>218.39999999999998</v>
      </c>
      <c r="M176" s="27">
        <f>_xlfn.XLOOKUP($C176,[23]PSP!$C:$C,[23]PSP!$M:$M)</f>
        <v>78.98</v>
      </c>
      <c r="N176" s="28">
        <f t="shared" si="759"/>
        <v>17249.23</v>
      </c>
      <c r="O176" s="29"/>
      <c r="P176" s="54">
        <f>_xlfn.XLOOKUP($C176,[23]PSP!$C:$C,[23]PSP!$P:$P)</f>
        <v>0</v>
      </c>
      <c r="Q176" s="27">
        <f>_xlfn.XLOOKUP($C176,[23]PSP!$C:$C,[23]PSP!$Q:$Q)</f>
        <v>78.98</v>
      </c>
      <c r="R176" s="28">
        <f t="shared" si="760"/>
        <v>0</v>
      </c>
      <c r="S176" s="29"/>
      <c r="T176" s="54">
        <f>_xlfn.XLOOKUP($C176,[23]PSP!$C:$C,[23]PSP!$T:$T)</f>
        <v>0</v>
      </c>
      <c r="U176" s="27">
        <f>_xlfn.XLOOKUP($C176,[23]PSP!$C:$C,[23]PSP!$U:$U)</f>
        <v>78.98</v>
      </c>
      <c r="V176" s="28">
        <f t="shared" si="761"/>
        <v>0</v>
      </c>
      <c r="W176" s="29"/>
      <c r="X176" s="54">
        <f>_xlfn.XLOOKUP($C176,[23]PSP!$C:$C,[23]PSP!$X:$X)</f>
        <v>0</v>
      </c>
      <c r="Y176" s="27">
        <f>_xlfn.XLOOKUP($C176,[23]PSP!$C:$C,[23]PSP!$Y:$Y)</f>
        <v>78.98</v>
      </c>
      <c r="Z176" s="28">
        <f t="shared" si="762"/>
        <v>0</v>
      </c>
      <c r="AA176" s="29"/>
      <c r="AB176" s="54">
        <f>_xlfn.XLOOKUP($C176,[23]PSP!$C:$C,[23]PSP!$AB:$AB)</f>
        <v>0</v>
      </c>
      <c r="AC176" s="27">
        <f>_xlfn.XLOOKUP($C176,[23]PSP!$C:$C,[23]PSP!$AC:$AC)</f>
        <v>78.98</v>
      </c>
      <c r="AD176" s="28">
        <f t="shared" si="763"/>
        <v>0</v>
      </c>
      <c r="AE176" s="29"/>
      <c r="AF176" s="54">
        <f>_xlfn.XLOOKUP($C176,[23]PSP!$C:$C,[23]PSP!$AF:$AF)</f>
        <v>0</v>
      </c>
      <c r="AG176" s="27">
        <f>_xlfn.XLOOKUP($C176,[23]PSP!$C:$C,[23]PSP!$AG:$AG)</f>
        <v>78.98</v>
      </c>
      <c r="AH176" s="28">
        <f t="shared" si="764"/>
        <v>0</v>
      </c>
      <c r="AI176" s="29"/>
      <c r="AJ176" s="54">
        <f>_xlfn.XLOOKUP($C176,[23]PSP!$C:$C,[23]PSP!$AJ:$AJ)</f>
        <v>0</v>
      </c>
      <c r="AK176" s="27">
        <f>_xlfn.XLOOKUP($C176,[23]PSP!$C:$C,[23]PSP!$AK:$AK)</f>
        <v>78.98</v>
      </c>
      <c r="AL176" s="28">
        <f t="shared" si="765"/>
        <v>0</v>
      </c>
      <c r="AM176" s="29"/>
      <c r="AN176" s="54">
        <f>_xlfn.XLOOKUP($C176,[23]PSP!$C:$C,[23]PSP!$AN:$AN)</f>
        <v>0</v>
      </c>
      <c r="AO176" s="27">
        <f>_xlfn.XLOOKUP($C176,[23]PSP!$C:$C,[23]PSP!$AO:$AO)</f>
        <v>78.98</v>
      </c>
      <c r="AP176" s="28">
        <f t="shared" si="766"/>
        <v>0</v>
      </c>
      <c r="AQ176" s="29"/>
      <c r="AR176" s="54">
        <f>_xlfn.XLOOKUP($C176,[23]PSP!$C:$C,[23]PSP!$AR:$AR)</f>
        <v>0</v>
      </c>
      <c r="AS176" s="27">
        <f>_xlfn.XLOOKUP($C176,[23]PSP!$C:$C,[23]PSP!$AS:$AS)</f>
        <v>78.98</v>
      </c>
      <c r="AT176" s="28">
        <f t="shared" si="767"/>
        <v>0</v>
      </c>
      <c r="AU176" s="29"/>
      <c r="AV176" s="54">
        <f>_xlfn.XLOOKUP($C176,[23]PSP!$C:$C,[23]PSP!$AV:$AV)</f>
        <v>0</v>
      </c>
      <c r="AW176" s="27">
        <f>_xlfn.XLOOKUP($C176,[23]PSP!$C:$C,[23]PSP!$AW:$AW)</f>
        <v>78.98</v>
      </c>
      <c r="AX176" s="28">
        <f t="shared" si="768"/>
        <v>0</v>
      </c>
      <c r="AY176" s="29"/>
      <c r="AZ176" s="54">
        <f>_xlfn.XLOOKUP($C176,[23]PSP!$C:$C,[23]PSP!$AZ:$AZ)</f>
        <v>0</v>
      </c>
      <c r="BA176" s="27">
        <f>_xlfn.XLOOKUP($C176,[23]PSP!$C:$C,[23]PSP!$BA:$BA)</f>
        <v>78.98</v>
      </c>
      <c r="BB176" s="28">
        <f t="shared" si="769"/>
        <v>0</v>
      </c>
      <c r="BC176" s="29"/>
      <c r="BD176" s="54">
        <f>_xlfn.XLOOKUP($C176,[23]PSP!$C:$C,[23]PSP!$BD:$BD)</f>
        <v>0</v>
      </c>
      <c r="BE176" s="27">
        <f>_xlfn.XLOOKUP($C176,[23]PSP!$C:$C,[23]PSP!$BE:$BE)</f>
        <v>78.98</v>
      </c>
      <c r="BF176" s="28">
        <f t="shared" si="770"/>
        <v>0</v>
      </c>
      <c r="BG176" s="29"/>
      <c r="BH176" s="54">
        <f>_xlfn.XLOOKUP($C176,[23]PSP!$C:$C,[23]PSP!$BH:$BH)</f>
        <v>0</v>
      </c>
      <c r="BI176" s="27">
        <f>_xlfn.XLOOKUP($C176,[23]PSP!$C:$C,[23]PSP!$BI:$BI)</f>
        <v>78.98</v>
      </c>
      <c r="BJ176" s="28">
        <f t="shared" si="771"/>
        <v>0</v>
      </c>
      <c r="BK176" s="29"/>
      <c r="BL176" s="54">
        <f>_xlfn.XLOOKUP($C176,[23]PSP!$C:$C,[23]PSP!$BL:$BL)</f>
        <v>0</v>
      </c>
      <c r="BM176" s="27">
        <f>_xlfn.XLOOKUP($C176,[23]PSP!$C:$C,[23]PSP!$BM:$BM)</f>
        <v>78.98</v>
      </c>
      <c r="BN176" s="28">
        <f t="shared" si="772"/>
        <v>0</v>
      </c>
      <c r="BO176" s="29"/>
      <c r="BP176" s="54">
        <f>_xlfn.XLOOKUP($C176,[23]PSP!$C:$C,[23]PSP!$BP:$BP)</f>
        <v>0</v>
      </c>
      <c r="BQ176" s="27">
        <f>_xlfn.XLOOKUP($C176,[23]PSP!$C:$C,[23]PSP!$BQ:$BQ)</f>
        <v>78.98</v>
      </c>
      <c r="BR176" s="28">
        <f t="shared" si="773"/>
        <v>0</v>
      </c>
      <c r="BS176" s="29"/>
      <c r="BT176" s="54">
        <f>_xlfn.XLOOKUP($C176,[23]PSP!$C:$C,[23]PSP!$BT:$BT)</f>
        <v>0</v>
      </c>
      <c r="BU176" s="27">
        <f>_xlfn.XLOOKUP($C176,[23]PSP!$C:$C,[23]PSP!$BU:$BU)</f>
        <v>78.98</v>
      </c>
      <c r="BV176" s="28">
        <f t="shared" si="774"/>
        <v>0</v>
      </c>
      <c r="BW176" s="29"/>
      <c r="BX176" s="54">
        <f>_xlfn.XLOOKUP($C176,[23]PSP!$C:$C,[23]PSP!$BX:$BX)</f>
        <v>0</v>
      </c>
      <c r="BY176" s="27">
        <f>_xlfn.XLOOKUP($C176,[23]PSP!$C:$C,[23]PSP!$BY:$BY)</f>
        <v>78.98</v>
      </c>
      <c r="BZ176" s="28">
        <f t="shared" si="775"/>
        <v>0</v>
      </c>
      <c r="CA176" s="29"/>
      <c r="CB176" s="54">
        <f>_xlfn.XLOOKUP($C176,[23]PSP!$C:$C,[23]PSP!$CB:$CB)</f>
        <v>0</v>
      </c>
      <c r="CC176" s="27">
        <f>_xlfn.XLOOKUP($C176,[23]PSP!$C:$C,[23]PSP!$CC:$CC)</f>
        <v>78.98</v>
      </c>
      <c r="CD176" s="28">
        <f t="shared" si="776"/>
        <v>0</v>
      </c>
      <c r="CE176" s="29"/>
      <c r="CF176" s="54">
        <f>_xlfn.XLOOKUP($C176,[23]PSP!$C:$C,[23]PSP!$CF:$CF)</f>
        <v>0</v>
      </c>
      <c r="CG176" s="27">
        <f>_xlfn.XLOOKUP($C176,[23]PSP!$C:$C,[23]PSP!$CG:$CG)</f>
        <v>78.98</v>
      </c>
      <c r="CH176" s="28">
        <f t="shared" si="777"/>
        <v>0</v>
      </c>
      <c r="CI176" s="29"/>
      <c r="CJ176" s="54">
        <f>_xlfn.XLOOKUP($C176,[23]PSP!$C:$C,[23]PSP!$CJ:$CJ)</f>
        <v>0</v>
      </c>
      <c r="CK176" s="27">
        <f>_xlfn.XLOOKUP($C176,[23]PSP!$C:$C,[23]PSP!$CK:$CK)</f>
        <v>78.98</v>
      </c>
      <c r="CL176" s="28">
        <f t="shared" si="778"/>
        <v>0</v>
      </c>
      <c r="CM176" s="29"/>
      <c r="CN176" s="54">
        <f>_xlfn.XLOOKUP($C176,[23]PSP!$C:$C,[23]PSP!$CN:$CN)</f>
        <v>0</v>
      </c>
      <c r="CO176" s="27">
        <f>_xlfn.XLOOKUP($C176,[23]PSP!$C:$C,[23]PSP!$CO:$CO)</f>
        <v>78.98</v>
      </c>
      <c r="CP176" s="28">
        <f t="shared" si="779"/>
        <v>0</v>
      </c>
      <c r="CQ176" s="29"/>
      <c r="CR176" s="54">
        <f>_xlfn.XLOOKUP($C176,[23]PSP!$C:$C,[23]PSP!$CR:$CR)</f>
        <v>0</v>
      </c>
      <c r="CS176" s="27">
        <f>_xlfn.XLOOKUP($C176,[23]PSP!$C:$C,[23]PSP!$CS:$CS)</f>
        <v>78.98</v>
      </c>
      <c r="CT176" s="28">
        <f t="shared" si="780"/>
        <v>0</v>
      </c>
      <c r="CU176" s="29"/>
      <c r="CV176" s="54">
        <f>_xlfn.XLOOKUP($C176,[23]PSP!$C:$C,[23]PSP!$CV:$CV)</f>
        <v>0</v>
      </c>
      <c r="CW176" s="27">
        <f>_xlfn.XLOOKUP($C176,[23]PSP!$C:$C,[23]PSP!$CW:$CW)</f>
        <v>78.98</v>
      </c>
      <c r="CX176" s="28">
        <f t="shared" si="781"/>
        <v>0</v>
      </c>
      <c r="CY176" s="29"/>
      <c r="CZ176" s="54">
        <f>_xlfn.XLOOKUP($C176,[23]PSP!$C:$C,[23]PSP!$CZ:$CZ)</f>
        <v>0</v>
      </c>
      <c r="DA176" s="27">
        <f>_xlfn.XLOOKUP($C176,[23]PSP!$C:$C,[23]PSP!$DA:$DA)</f>
        <v>78.98</v>
      </c>
      <c r="DB176" s="28">
        <f t="shared" si="782"/>
        <v>0</v>
      </c>
      <c r="DC176" s="29"/>
      <c r="DD176" s="54">
        <f>_xlfn.XLOOKUP($C176,[23]PSP!$C:$C,[23]PSP!$DD:$DD)</f>
        <v>0</v>
      </c>
      <c r="DE176" s="27">
        <f>_xlfn.XLOOKUP($C176,[23]PSP!$C:$C,[23]PSP!$DE:$DE)</f>
        <v>78.98</v>
      </c>
      <c r="DF176" s="28">
        <f t="shared" si="783"/>
        <v>0</v>
      </c>
      <c r="DG176" s="29"/>
      <c r="DH176" s="54">
        <f>_xlfn.XLOOKUP($C176,[23]PSP!$C:$C,[23]PSP!$DH:$DH)</f>
        <v>0</v>
      </c>
      <c r="DI176" s="27">
        <f>_xlfn.XLOOKUP($C176,[23]PSP!$C:$C,[23]PSP!$DI:$DI)</f>
        <v>78.98</v>
      </c>
      <c r="DJ176" s="28">
        <f t="shared" si="784"/>
        <v>0</v>
      </c>
      <c r="DK176" s="29"/>
      <c r="DL176" s="54">
        <f>_xlfn.XLOOKUP($C176,[23]PSP!$C:$C,[23]PSP!$DL:$DL)</f>
        <v>0</v>
      </c>
      <c r="DM176" s="27">
        <f>_xlfn.XLOOKUP($C176,[23]PSP!$C:$C,[23]PSP!$DM:$DM)</f>
        <v>78.98</v>
      </c>
      <c r="DN176" s="28">
        <f t="shared" si="785"/>
        <v>0</v>
      </c>
      <c r="DO176" s="29"/>
      <c r="DP176" s="54">
        <f>_xlfn.XLOOKUP($C176,[23]PSP!$C:$C,[23]PSP!$DP:$DP)</f>
        <v>0</v>
      </c>
      <c r="DQ176" s="27">
        <f>_xlfn.XLOOKUP($C176,[23]PSP!$C:$C,[23]PSP!$DQ:$DQ)</f>
        <v>78.98</v>
      </c>
      <c r="DR176" s="28">
        <f t="shared" si="786"/>
        <v>0</v>
      </c>
      <c r="DS176" s="29"/>
      <c r="DT176" s="54">
        <f>_xlfn.XLOOKUP($C176,[23]PSP!$C:$C,[23]PSP!$DT:$DT)</f>
        <v>0</v>
      </c>
      <c r="DU176" s="27">
        <f>_xlfn.XLOOKUP($C176,[23]PSP!$C:$C,[23]PSP!$DU:$DU)</f>
        <v>78.98</v>
      </c>
      <c r="DV176" s="28">
        <f t="shared" si="787"/>
        <v>0</v>
      </c>
      <c r="DW176" s="29"/>
      <c r="DX176" s="54">
        <f>_xlfn.XLOOKUP($C176,[23]PSP!$C:$C,[23]PSP!$DX:$DX)</f>
        <v>0</v>
      </c>
      <c r="DY176" s="27">
        <f>_xlfn.XLOOKUP($C176,[23]PSP!$C:$C,[23]PSP!$DY:$DY)</f>
        <v>78.98</v>
      </c>
      <c r="DZ176" s="28">
        <f t="shared" si="788"/>
        <v>0</v>
      </c>
      <c r="EA176" s="29"/>
      <c r="EB176" s="54">
        <f>_xlfn.XLOOKUP($C176,[23]PSP!$C:$C,[23]PSP!$EB:$EB)</f>
        <v>0</v>
      </c>
      <c r="EC176" s="27">
        <f>_xlfn.XLOOKUP($C176,[23]PSP!$C:$C,[23]PSP!$EC:$EC)</f>
        <v>78.98</v>
      </c>
      <c r="ED176" s="28">
        <f t="shared" si="789"/>
        <v>0</v>
      </c>
      <c r="EE176" s="29"/>
      <c r="EF176" s="54">
        <f>_xlfn.XLOOKUP($C176,[23]PSP!$C:$C,[23]PSP!$EF:$EF)</f>
        <v>0</v>
      </c>
      <c r="EG176" s="27">
        <f>_xlfn.XLOOKUP($C176,[23]PSP!$C:$C,[23]PSP!$EG:$EG)</f>
        <v>78.98</v>
      </c>
      <c r="EH176" s="28">
        <f t="shared" si="790"/>
        <v>0</v>
      </c>
      <c r="EI176" s="29"/>
      <c r="EJ176" s="54">
        <f>_xlfn.XLOOKUP($C176,[23]PSP!$C:$C,[23]PSP!$EJ:$EJ)</f>
        <v>0</v>
      </c>
      <c r="EK176" s="27">
        <f>_xlfn.XLOOKUP($C176,[23]PSP!$C:$C,[23]PSP!$EK:$EK)</f>
        <v>78.98</v>
      </c>
      <c r="EL176" s="28">
        <f t="shared" si="791"/>
        <v>0</v>
      </c>
      <c r="EM176" s="29"/>
      <c r="EN176" s="108"/>
      <c r="EO176" s="29">
        <f t="shared" si="683"/>
        <v>17249.23</v>
      </c>
      <c r="EP176" s="29">
        <f t="shared" si="756"/>
        <v>17249.23</v>
      </c>
      <c r="EQ176" s="4" t="b">
        <f t="shared" si="792"/>
        <v>1</v>
      </c>
      <c r="ES176" s="118">
        <f t="shared" si="721"/>
        <v>1.1767000000000001</v>
      </c>
    </row>
    <row r="177" spans="3:149" ht="21" x14ac:dyDescent="0.25">
      <c r="C177" s="24" t="s">
        <v>1165</v>
      </c>
      <c r="D177" s="43" t="str">
        <f>_xlfn.XLOOKUP($C177,[23]PSP!$C:$C,[23]PSP!$D:$D)</f>
        <v>ED-49662</v>
      </c>
      <c r="E177" s="24" t="str">
        <f>_xlfn.XLOOKUP($C177,[23]PSP!$C:$C,[23]PSP!$E:$E)</f>
        <v>DER/MG</v>
      </c>
      <c r="F177" s="25" t="str">
        <f>_xlfn.XLOOKUP($C177,[23]PSP!$C:$C,[23]PSP!$F:$F)</f>
        <v>FORNECIMENTO E APLICAÇÃO DE GROUT PARA ANCORAGENS,  RECUPERAÇÕES ESTRUTURAIS E USO EM GERAL</v>
      </c>
      <c r="G177" s="26" t="str">
        <f>_xlfn.XLOOKUP($C177,[23]PSP!$C:$C,[23]PSP!$G:$G)</f>
        <v>M3</v>
      </c>
      <c r="H177" s="53">
        <f>_xlfn.XLOOKUP($C177,[23]PSP!$C:$C,[23]PSP!$H:$H)</f>
        <v>120</v>
      </c>
      <c r="I177" s="28">
        <f>_xlfn.XLOOKUP($C177,[23]PSP!$C:$C,[23]PSP!$I:$I)</f>
        <v>245805.6</v>
      </c>
      <c r="J177" s="28">
        <f t="shared" si="758"/>
        <v>289239.44952000002</v>
      </c>
      <c r="K177" s="29"/>
      <c r="L177" s="54">
        <f>_xlfn.XLOOKUP($C177,[23]PSP!$C:$C,[23]PSP!$L:$L)</f>
        <v>120</v>
      </c>
      <c r="M177" s="27">
        <f>_xlfn.XLOOKUP($C177,[23]PSP!$C:$C,[23]PSP!$M:$M)</f>
        <v>2048.38</v>
      </c>
      <c r="N177" s="28">
        <f t="shared" si="759"/>
        <v>245805.6</v>
      </c>
      <c r="O177" s="29"/>
      <c r="P177" s="54">
        <f>_xlfn.XLOOKUP($C177,[23]PSP!$C:$C,[23]PSP!$P:$P)</f>
        <v>0</v>
      </c>
      <c r="Q177" s="27">
        <f>_xlfn.XLOOKUP($C177,[23]PSP!$C:$C,[23]PSP!$Q:$Q)</f>
        <v>2048.38</v>
      </c>
      <c r="R177" s="28">
        <f t="shared" si="760"/>
        <v>0</v>
      </c>
      <c r="S177" s="29"/>
      <c r="T177" s="54">
        <f>_xlfn.XLOOKUP($C177,[23]PSP!$C:$C,[23]PSP!$T:$T)</f>
        <v>0</v>
      </c>
      <c r="U177" s="27">
        <f>_xlfn.XLOOKUP($C177,[23]PSP!$C:$C,[23]PSP!$U:$U)</f>
        <v>2048.38</v>
      </c>
      <c r="V177" s="28">
        <f t="shared" si="761"/>
        <v>0</v>
      </c>
      <c r="W177" s="29"/>
      <c r="X177" s="54">
        <f>_xlfn.XLOOKUP($C177,[23]PSP!$C:$C,[23]PSP!$X:$X)</f>
        <v>0</v>
      </c>
      <c r="Y177" s="27">
        <f>_xlfn.XLOOKUP($C177,[23]PSP!$C:$C,[23]PSP!$Y:$Y)</f>
        <v>2048.38</v>
      </c>
      <c r="Z177" s="28">
        <f t="shared" si="762"/>
        <v>0</v>
      </c>
      <c r="AA177" s="29"/>
      <c r="AB177" s="54">
        <f>_xlfn.XLOOKUP($C177,[23]PSP!$C:$C,[23]PSP!$AB:$AB)</f>
        <v>0</v>
      </c>
      <c r="AC177" s="27">
        <f>_xlfn.XLOOKUP($C177,[23]PSP!$C:$C,[23]PSP!$AC:$AC)</f>
        <v>2048.38</v>
      </c>
      <c r="AD177" s="28">
        <f t="shared" si="763"/>
        <v>0</v>
      </c>
      <c r="AE177" s="29"/>
      <c r="AF177" s="54">
        <f>_xlfn.XLOOKUP($C177,[23]PSP!$C:$C,[23]PSP!$AF:$AF)</f>
        <v>0</v>
      </c>
      <c r="AG177" s="27">
        <f>_xlfn.XLOOKUP($C177,[23]PSP!$C:$C,[23]PSP!$AG:$AG)</f>
        <v>2048.38</v>
      </c>
      <c r="AH177" s="28">
        <f t="shared" si="764"/>
        <v>0</v>
      </c>
      <c r="AI177" s="29"/>
      <c r="AJ177" s="54">
        <f>_xlfn.XLOOKUP($C177,[23]PSP!$C:$C,[23]PSP!$AJ:$AJ)</f>
        <v>0</v>
      </c>
      <c r="AK177" s="27">
        <f>_xlfn.XLOOKUP($C177,[23]PSP!$C:$C,[23]PSP!$AK:$AK)</f>
        <v>2048.38</v>
      </c>
      <c r="AL177" s="28">
        <f t="shared" si="765"/>
        <v>0</v>
      </c>
      <c r="AM177" s="29"/>
      <c r="AN177" s="54">
        <f>_xlfn.XLOOKUP($C177,[23]PSP!$C:$C,[23]PSP!$AN:$AN)</f>
        <v>0</v>
      </c>
      <c r="AO177" s="27">
        <f>_xlfn.XLOOKUP($C177,[23]PSP!$C:$C,[23]PSP!$AO:$AO)</f>
        <v>2048.38</v>
      </c>
      <c r="AP177" s="28">
        <f t="shared" si="766"/>
        <v>0</v>
      </c>
      <c r="AQ177" s="29"/>
      <c r="AR177" s="54">
        <f>_xlfn.XLOOKUP($C177,[23]PSP!$C:$C,[23]PSP!$AR:$AR)</f>
        <v>0</v>
      </c>
      <c r="AS177" s="27">
        <f>_xlfn.XLOOKUP($C177,[23]PSP!$C:$C,[23]PSP!$AS:$AS)</f>
        <v>2048.38</v>
      </c>
      <c r="AT177" s="28">
        <f t="shared" si="767"/>
        <v>0</v>
      </c>
      <c r="AU177" s="29"/>
      <c r="AV177" s="54">
        <f>_xlfn.XLOOKUP($C177,[23]PSP!$C:$C,[23]PSP!$AV:$AV)</f>
        <v>0</v>
      </c>
      <c r="AW177" s="27">
        <f>_xlfn.XLOOKUP($C177,[23]PSP!$C:$C,[23]PSP!$AW:$AW)</f>
        <v>2048.38</v>
      </c>
      <c r="AX177" s="28">
        <f t="shared" si="768"/>
        <v>0</v>
      </c>
      <c r="AY177" s="29"/>
      <c r="AZ177" s="54">
        <f>_xlfn.XLOOKUP($C177,[23]PSP!$C:$C,[23]PSP!$AZ:$AZ)</f>
        <v>0</v>
      </c>
      <c r="BA177" s="27">
        <f>_xlfn.XLOOKUP($C177,[23]PSP!$C:$C,[23]PSP!$BA:$BA)</f>
        <v>2048.38</v>
      </c>
      <c r="BB177" s="28">
        <f t="shared" si="769"/>
        <v>0</v>
      </c>
      <c r="BC177" s="29"/>
      <c r="BD177" s="54">
        <f>_xlfn.XLOOKUP($C177,[23]PSP!$C:$C,[23]PSP!$BD:$BD)</f>
        <v>0</v>
      </c>
      <c r="BE177" s="27">
        <f>_xlfn.XLOOKUP($C177,[23]PSP!$C:$C,[23]PSP!$BE:$BE)</f>
        <v>2048.38</v>
      </c>
      <c r="BF177" s="28">
        <f t="shared" si="770"/>
        <v>0</v>
      </c>
      <c r="BG177" s="29"/>
      <c r="BH177" s="54">
        <f>_xlfn.XLOOKUP($C177,[23]PSP!$C:$C,[23]PSP!$BH:$BH)</f>
        <v>0</v>
      </c>
      <c r="BI177" s="27">
        <f>_xlfn.XLOOKUP($C177,[23]PSP!$C:$C,[23]PSP!$BI:$BI)</f>
        <v>2048.38</v>
      </c>
      <c r="BJ177" s="28">
        <f t="shared" si="771"/>
        <v>0</v>
      </c>
      <c r="BK177" s="29"/>
      <c r="BL177" s="54">
        <f>_xlfn.XLOOKUP($C177,[23]PSP!$C:$C,[23]PSP!$BL:$BL)</f>
        <v>0</v>
      </c>
      <c r="BM177" s="27">
        <f>_xlfn.XLOOKUP($C177,[23]PSP!$C:$C,[23]PSP!$BM:$BM)</f>
        <v>2048.38</v>
      </c>
      <c r="BN177" s="28">
        <f t="shared" si="772"/>
        <v>0</v>
      </c>
      <c r="BO177" s="29"/>
      <c r="BP177" s="54">
        <f>_xlfn.XLOOKUP($C177,[23]PSP!$C:$C,[23]PSP!$BP:$BP)</f>
        <v>0</v>
      </c>
      <c r="BQ177" s="27">
        <f>_xlfn.XLOOKUP($C177,[23]PSP!$C:$C,[23]PSP!$BQ:$BQ)</f>
        <v>2048.38</v>
      </c>
      <c r="BR177" s="28">
        <f t="shared" si="773"/>
        <v>0</v>
      </c>
      <c r="BS177" s="29"/>
      <c r="BT177" s="54">
        <f>_xlfn.XLOOKUP($C177,[23]PSP!$C:$C,[23]PSP!$BT:$BT)</f>
        <v>0</v>
      </c>
      <c r="BU177" s="27">
        <f>_xlfn.XLOOKUP($C177,[23]PSP!$C:$C,[23]PSP!$BU:$BU)</f>
        <v>2048.38</v>
      </c>
      <c r="BV177" s="28">
        <f t="shared" si="774"/>
        <v>0</v>
      </c>
      <c r="BW177" s="29"/>
      <c r="BX177" s="54">
        <f>_xlfn.XLOOKUP($C177,[23]PSP!$C:$C,[23]PSP!$BX:$BX)</f>
        <v>0</v>
      </c>
      <c r="BY177" s="27">
        <f>_xlfn.XLOOKUP($C177,[23]PSP!$C:$C,[23]PSP!$BY:$BY)</f>
        <v>2048.38</v>
      </c>
      <c r="BZ177" s="28">
        <f t="shared" si="775"/>
        <v>0</v>
      </c>
      <c r="CA177" s="29"/>
      <c r="CB177" s="54">
        <f>_xlfn.XLOOKUP($C177,[23]PSP!$C:$C,[23]PSP!$CB:$CB)</f>
        <v>0</v>
      </c>
      <c r="CC177" s="27">
        <f>_xlfn.XLOOKUP($C177,[23]PSP!$C:$C,[23]PSP!$CC:$CC)</f>
        <v>2048.38</v>
      </c>
      <c r="CD177" s="28">
        <f t="shared" si="776"/>
        <v>0</v>
      </c>
      <c r="CE177" s="29"/>
      <c r="CF177" s="54">
        <f>_xlfn.XLOOKUP($C177,[23]PSP!$C:$C,[23]PSP!$CF:$CF)</f>
        <v>0</v>
      </c>
      <c r="CG177" s="27">
        <f>_xlfn.XLOOKUP($C177,[23]PSP!$C:$C,[23]PSP!$CG:$CG)</f>
        <v>2048.38</v>
      </c>
      <c r="CH177" s="28">
        <f t="shared" si="777"/>
        <v>0</v>
      </c>
      <c r="CI177" s="29"/>
      <c r="CJ177" s="54">
        <f>_xlfn.XLOOKUP($C177,[23]PSP!$C:$C,[23]PSP!$CJ:$CJ)</f>
        <v>0</v>
      </c>
      <c r="CK177" s="27">
        <f>_xlfn.XLOOKUP($C177,[23]PSP!$C:$C,[23]PSP!$CK:$CK)</f>
        <v>2048.38</v>
      </c>
      <c r="CL177" s="28">
        <f t="shared" si="778"/>
        <v>0</v>
      </c>
      <c r="CM177" s="29"/>
      <c r="CN177" s="54">
        <f>_xlfn.XLOOKUP($C177,[23]PSP!$C:$C,[23]PSP!$CN:$CN)</f>
        <v>0</v>
      </c>
      <c r="CO177" s="27">
        <f>_xlfn.XLOOKUP($C177,[23]PSP!$C:$C,[23]PSP!$CO:$CO)</f>
        <v>2048.38</v>
      </c>
      <c r="CP177" s="28">
        <f t="shared" si="779"/>
        <v>0</v>
      </c>
      <c r="CQ177" s="29"/>
      <c r="CR177" s="54">
        <f>_xlfn.XLOOKUP($C177,[23]PSP!$C:$C,[23]PSP!$CR:$CR)</f>
        <v>0</v>
      </c>
      <c r="CS177" s="27">
        <f>_xlfn.XLOOKUP($C177,[23]PSP!$C:$C,[23]PSP!$CS:$CS)</f>
        <v>2048.38</v>
      </c>
      <c r="CT177" s="28">
        <f t="shared" si="780"/>
        <v>0</v>
      </c>
      <c r="CU177" s="29"/>
      <c r="CV177" s="54">
        <f>_xlfn.XLOOKUP($C177,[23]PSP!$C:$C,[23]PSP!$CV:$CV)</f>
        <v>0</v>
      </c>
      <c r="CW177" s="27">
        <f>_xlfn.XLOOKUP($C177,[23]PSP!$C:$C,[23]PSP!$CW:$CW)</f>
        <v>2048.38</v>
      </c>
      <c r="CX177" s="28">
        <f t="shared" si="781"/>
        <v>0</v>
      </c>
      <c r="CY177" s="29"/>
      <c r="CZ177" s="54">
        <f>_xlfn.XLOOKUP($C177,[23]PSP!$C:$C,[23]PSP!$CZ:$CZ)</f>
        <v>0</v>
      </c>
      <c r="DA177" s="27">
        <f>_xlfn.XLOOKUP($C177,[23]PSP!$C:$C,[23]PSP!$DA:$DA)</f>
        <v>2048.38</v>
      </c>
      <c r="DB177" s="28">
        <f t="shared" si="782"/>
        <v>0</v>
      </c>
      <c r="DC177" s="29"/>
      <c r="DD177" s="54">
        <f>_xlfn.XLOOKUP($C177,[23]PSP!$C:$C,[23]PSP!$DD:$DD)</f>
        <v>0</v>
      </c>
      <c r="DE177" s="27">
        <f>_xlfn.XLOOKUP($C177,[23]PSP!$C:$C,[23]PSP!$DE:$DE)</f>
        <v>2048.38</v>
      </c>
      <c r="DF177" s="28">
        <f t="shared" si="783"/>
        <v>0</v>
      </c>
      <c r="DG177" s="29"/>
      <c r="DH177" s="54">
        <f>_xlfn.XLOOKUP($C177,[23]PSP!$C:$C,[23]PSP!$DH:$DH)</f>
        <v>0</v>
      </c>
      <c r="DI177" s="27">
        <f>_xlfn.XLOOKUP($C177,[23]PSP!$C:$C,[23]PSP!$DI:$DI)</f>
        <v>2048.38</v>
      </c>
      <c r="DJ177" s="28">
        <f t="shared" si="784"/>
        <v>0</v>
      </c>
      <c r="DK177" s="29"/>
      <c r="DL177" s="54">
        <f>_xlfn.XLOOKUP($C177,[23]PSP!$C:$C,[23]PSP!$DL:$DL)</f>
        <v>0</v>
      </c>
      <c r="DM177" s="27">
        <f>_xlfn.XLOOKUP($C177,[23]PSP!$C:$C,[23]PSP!$DM:$DM)</f>
        <v>2048.38</v>
      </c>
      <c r="DN177" s="28">
        <f t="shared" si="785"/>
        <v>0</v>
      </c>
      <c r="DO177" s="29"/>
      <c r="DP177" s="54">
        <f>_xlfn.XLOOKUP($C177,[23]PSP!$C:$C,[23]PSP!$DP:$DP)</f>
        <v>0</v>
      </c>
      <c r="DQ177" s="27">
        <f>_xlfn.XLOOKUP($C177,[23]PSP!$C:$C,[23]PSP!$DQ:$DQ)</f>
        <v>2048.38</v>
      </c>
      <c r="DR177" s="28">
        <f t="shared" si="786"/>
        <v>0</v>
      </c>
      <c r="DS177" s="29"/>
      <c r="DT177" s="54">
        <f>_xlfn.XLOOKUP($C177,[23]PSP!$C:$C,[23]PSP!$DT:$DT)</f>
        <v>0</v>
      </c>
      <c r="DU177" s="27">
        <f>_xlfn.XLOOKUP($C177,[23]PSP!$C:$C,[23]PSP!$DU:$DU)</f>
        <v>2048.38</v>
      </c>
      <c r="DV177" s="28">
        <f t="shared" si="787"/>
        <v>0</v>
      </c>
      <c r="DW177" s="29"/>
      <c r="DX177" s="54">
        <f>_xlfn.XLOOKUP($C177,[23]PSP!$C:$C,[23]PSP!$DX:$DX)</f>
        <v>0</v>
      </c>
      <c r="DY177" s="27">
        <f>_xlfn.XLOOKUP($C177,[23]PSP!$C:$C,[23]PSP!$DY:$DY)</f>
        <v>2048.38</v>
      </c>
      <c r="DZ177" s="28">
        <f t="shared" si="788"/>
        <v>0</v>
      </c>
      <c r="EA177" s="29"/>
      <c r="EB177" s="54">
        <f>_xlfn.XLOOKUP($C177,[23]PSP!$C:$C,[23]PSP!$EB:$EB)</f>
        <v>0</v>
      </c>
      <c r="EC177" s="27">
        <f>_xlfn.XLOOKUP($C177,[23]PSP!$C:$C,[23]PSP!$EC:$EC)</f>
        <v>2048.38</v>
      </c>
      <c r="ED177" s="28">
        <f t="shared" si="789"/>
        <v>0</v>
      </c>
      <c r="EE177" s="29"/>
      <c r="EF177" s="54">
        <f>_xlfn.XLOOKUP($C177,[23]PSP!$C:$C,[23]PSP!$EF:$EF)</f>
        <v>0</v>
      </c>
      <c r="EG177" s="27">
        <f>_xlfn.XLOOKUP($C177,[23]PSP!$C:$C,[23]PSP!$EG:$EG)</f>
        <v>2048.38</v>
      </c>
      <c r="EH177" s="28">
        <f t="shared" si="790"/>
        <v>0</v>
      </c>
      <c r="EI177" s="29"/>
      <c r="EJ177" s="54">
        <f>_xlfn.XLOOKUP($C177,[23]PSP!$C:$C,[23]PSP!$EJ:$EJ)</f>
        <v>0</v>
      </c>
      <c r="EK177" s="27">
        <f>_xlfn.XLOOKUP($C177,[23]PSP!$C:$C,[23]PSP!$EK:$EK)</f>
        <v>2048.38</v>
      </c>
      <c r="EL177" s="28">
        <f t="shared" si="791"/>
        <v>0</v>
      </c>
      <c r="EM177" s="29"/>
      <c r="EN177" s="108"/>
      <c r="EO177" s="29">
        <f t="shared" si="683"/>
        <v>245805.6</v>
      </c>
      <c r="EP177" s="29">
        <f t="shared" si="756"/>
        <v>245805.6</v>
      </c>
      <c r="EQ177" s="4" t="b">
        <f t="shared" si="792"/>
        <v>1</v>
      </c>
      <c r="ES177" s="118">
        <f t="shared" si="721"/>
        <v>1.1767000000000001</v>
      </c>
    </row>
    <row r="178" spans="3:149" s="1" customFormat="1" ht="14.25" x14ac:dyDescent="0.25">
      <c r="C178" s="91" t="s">
        <v>1166</v>
      </c>
      <c r="D178" s="92"/>
      <c r="E178" s="91"/>
      <c r="F178" s="93" t="s">
        <v>1167</v>
      </c>
      <c r="G178" s="94"/>
      <c r="H178" s="94"/>
      <c r="I178" s="95"/>
      <c r="J178" s="95"/>
      <c r="L178" s="68"/>
      <c r="M178" s="69"/>
      <c r="N178" s="67"/>
      <c r="P178" s="68"/>
      <c r="Q178" s="69"/>
      <c r="R178" s="67"/>
      <c r="T178" s="68"/>
      <c r="U178" s="69"/>
      <c r="V178" s="67"/>
      <c r="X178" s="68"/>
      <c r="Y178" s="69"/>
      <c r="Z178" s="67"/>
      <c r="AB178" s="68"/>
      <c r="AC178" s="69"/>
      <c r="AD178" s="67"/>
      <c r="AF178" s="68"/>
      <c r="AG178" s="69"/>
      <c r="AH178" s="67"/>
      <c r="AJ178" s="68"/>
      <c r="AK178" s="69"/>
      <c r="AL178" s="67"/>
      <c r="AN178" s="68"/>
      <c r="AO178" s="69"/>
      <c r="AP178" s="67"/>
      <c r="AR178" s="68"/>
      <c r="AS178" s="69"/>
      <c r="AT178" s="67"/>
      <c r="AV178" s="68"/>
      <c r="AW178" s="69"/>
      <c r="AX178" s="67"/>
      <c r="AZ178" s="68"/>
      <c r="BA178" s="69"/>
      <c r="BB178" s="67"/>
      <c r="BD178" s="68"/>
      <c r="BE178" s="69"/>
      <c r="BF178" s="67"/>
      <c r="BH178" s="68"/>
      <c r="BI178" s="69"/>
      <c r="BJ178" s="67"/>
      <c r="BL178" s="68"/>
      <c r="BM178" s="69"/>
      <c r="BN178" s="67"/>
      <c r="BP178" s="68"/>
      <c r="BQ178" s="69"/>
      <c r="BR178" s="67"/>
      <c r="BT178" s="68"/>
      <c r="BU178" s="69"/>
      <c r="BV178" s="67"/>
      <c r="BX178" s="68"/>
      <c r="BY178" s="69"/>
      <c r="BZ178" s="67"/>
      <c r="CB178" s="68"/>
      <c r="CC178" s="69"/>
      <c r="CD178" s="67"/>
      <c r="CF178" s="68"/>
      <c r="CG178" s="69"/>
      <c r="CH178" s="67"/>
      <c r="CJ178" s="68"/>
      <c r="CK178" s="69"/>
      <c r="CL178" s="67"/>
      <c r="CN178" s="68"/>
      <c r="CO178" s="69"/>
      <c r="CP178" s="67"/>
      <c r="CR178" s="68"/>
      <c r="CS178" s="69"/>
      <c r="CT178" s="67"/>
      <c r="CV178" s="68"/>
      <c r="CW178" s="69"/>
      <c r="CX178" s="67"/>
      <c r="CZ178" s="68"/>
      <c r="DA178" s="69"/>
      <c r="DB178" s="67"/>
      <c r="DD178" s="68"/>
      <c r="DE178" s="69"/>
      <c r="DF178" s="67"/>
      <c r="DH178" s="68"/>
      <c r="DI178" s="69"/>
      <c r="DJ178" s="67"/>
      <c r="DL178" s="68"/>
      <c r="DM178" s="69"/>
      <c r="DN178" s="67"/>
      <c r="DP178" s="68"/>
      <c r="DQ178" s="69"/>
      <c r="DR178" s="67"/>
      <c r="DT178" s="68"/>
      <c r="DU178" s="69"/>
      <c r="DV178" s="67"/>
      <c r="DX178" s="68"/>
      <c r="DY178" s="69"/>
      <c r="DZ178" s="67"/>
      <c r="EB178" s="68"/>
      <c r="EC178" s="69"/>
      <c r="ED178" s="67"/>
      <c r="EF178" s="68"/>
      <c r="EG178" s="69"/>
      <c r="EH178" s="67"/>
      <c r="EJ178" s="68"/>
      <c r="EK178" s="69"/>
      <c r="EL178" s="67"/>
      <c r="EO178" s="29">
        <f t="shared" si="683"/>
        <v>0</v>
      </c>
      <c r="ES178" s="118">
        <f t="shared" si="721"/>
        <v>1.1767000000000001</v>
      </c>
    </row>
    <row r="179" spans="3:149" ht="10.9" customHeight="1" x14ac:dyDescent="0.25">
      <c r="C179" s="24" t="s">
        <v>1168</v>
      </c>
      <c r="D179" s="43" t="str">
        <f>_xlfn.XLOOKUP($C179,[23]PSP!$C:$C,[23]PSP!$D:$D)</f>
        <v>RO-43107</v>
      </c>
      <c r="E179" s="24" t="str">
        <f>_xlfn.XLOOKUP($C179,[23]PSP!$C:$C,[23]PSP!$E:$E)</f>
        <v>DER/MG</v>
      </c>
      <c r="F179" s="25" t="str">
        <f>_xlfn.XLOOKUP($C179,[23]PSP!$C:$C,[23]PSP!$F:$F)</f>
        <v>DEMOLIÇÃO MANUAL DE CONCRETO ARMADO</v>
      </c>
      <c r="G179" s="26" t="str">
        <f>_xlfn.XLOOKUP($C179,[23]PSP!$C:$C,[23]PSP!$G:$G)</f>
        <v>M3</v>
      </c>
      <c r="H179" s="53">
        <f>_xlfn.XLOOKUP($C179,[23]PSP!$C:$C,[23]PSP!$H:$H)</f>
        <v>0</v>
      </c>
      <c r="I179" s="28">
        <f>_xlfn.XLOOKUP($C179,[23]PSP!$C:$C,[23]PSP!$I:$I)</f>
        <v>0</v>
      </c>
      <c r="J179" s="28">
        <f t="shared" ref="J179" si="793">IF(LEFT(D179,6)="COT.IS",I179,I179*(1+$J$7))</f>
        <v>0</v>
      </c>
      <c r="K179" s="29"/>
      <c r="L179" s="54">
        <f>_xlfn.XLOOKUP($C179,[23]PSP!$C:$C,[23]PSP!$L:$L)</f>
        <v>0</v>
      </c>
      <c r="M179" s="27">
        <f>_xlfn.XLOOKUP($C179,[23]PSP!$C:$C,[23]PSP!$M:$M)</f>
        <v>183.68</v>
      </c>
      <c r="N179" s="28">
        <f t="shared" ref="N179" si="794">TRUNC(M179*L179,2)</f>
        <v>0</v>
      </c>
      <c r="O179" s="29"/>
      <c r="P179" s="54">
        <f>_xlfn.XLOOKUP($C179,[23]PSP!$C:$C,[23]PSP!$P:$P)</f>
        <v>0</v>
      </c>
      <c r="Q179" s="27">
        <f>_xlfn.XLOOKUP($C179,[23]PSP!$C:$C,[23]PSP!$Q:$Q)</f>
        <v>183.68</v>
      </c>
      <c r="R179" s="28">
        <f t="shared" ref="R179" si="795">TRUNC(Q179*P179,2)</f>
        <v>0</v>
      </c>
      <c r="S179" s="29"/>
      <c r="T179" s="54">
        <f>_xlfn.XLOOKUP($C179,[23]PSP!$C:$C,[23]PSP!$T:$T)</f>
        <v>0</v>
      </c>
      <c r="U179" s="27">
        <f>_xlfn.XLOOKUP($C179,[23]PSP!$C:$C,[23]PSP!$U:$U)</f>
        <v>183.68</v>
      </c>
      <c r="V179" s="28">
        <f t="shared" ref="V179" si="796">TRUNC(U179*T179,2)</f>
        <v>0</v>
      </c>
      <c r="W179" s="29"/>
      <c r="X179" s="54">
        <f>_xlfn.XLOOKUP($C179,[23]PSP!$C:$C,[23]PSP!$X:$X)</f>
        <v>0</v>
      </c>
      <c r="Y179" s="27">
        <f>_xlfn.XLOOKUP($C179,[23]PSP!$C:$C,[23]PSP!$Y:$Y)</f>
        <v>183.68</v>
      </c>
      <c r="Z179" s="28">
        <f t="shared" ref="Z179" si="797">TRUNC(Y179*X179,2)</f>
        <v>0</v>
      </c>
      <c r="AA179" s="29"/>
      <c r="AB179" s="54">
        <f>_xlfn.XLOOKUP($C179,[23]PSP!$C:$C,[23]PSP!$AB:$AB)</f>
        <v>0</v>
      </c>
      <c r="AC179" s="27">
        <f>_xlfn.XLOOKUP($C179,[23]PSP!$C:$C,[23]PSP!$AC:$AC)</f>
        <v>183.68</v>
      </c>
      <c r="AD179" s="28">
        <f t="shared" ref="AD179" si="798">TRUNC(AC179*AB179,2)</f>
        <v>0</v>
      </c>
      <c r="AE179" s="29"/>
      <c r="AF179" s="54">
        <f>_xlfn.XLOOKUP($C179,[23]PSP!$C:$C,[23]PSP!$AF:$AF)</f>
        <v>0</v>
      </c>
      <c r="AG179" s="27">
        <f>_xlfn.XLOOKUP($C179,[23]PSP!$C:$C,[23]PSP!$AG:$AG)</f>
        <v>183.68</v>
      </c>
      <c r="AH179" s="28">
        <f t="shared" ref="AH179" si="799">TRUNC(AG179*AF179,2)</f>
        <v>0</v>
      </c>
      <c r="AI179" s="29"/>
      <c r="AJ179" s="54">
        <f>_xlfn.XLOOKUP($C179,[23]PSP!$C:$C,[23]PSP!$AJ:$AJ)</f>
        <v>0</v>
      </c>
      <c r="AK179" s="27">
        <f>_xlfn.XLOOKUP($C179,[23]PSP!$C:$C,[23]PSP!$AK:$AK)</f>
        <v>183.68</v>
      </c>
      <c r="AL179" s="28">
        <f t="shared" ref="AL179" si="800">TRUNC(AK179*AJ179,2)</f>
        <v>0</v>
      </c>
      <c r="AM179" s="29"/>
      <c r="AN179" s="54">
        <f>_xlfn.XLOOKUP($C179,[23]PSP!$C:$C,[23]PSP!$AN:$AN)</f>
        <v>0</v>
      </c>
      <c r="AO179" s="27">
        <f>_xlfn.XLOOKUP($C179,[23]PSP!$C:$C,[23]PSP!$AO:$AO)</f>
        <v>183.68</v>
      </c>
      <c r="AP179" s="28">
        <f t="shared" ref="AP179" si="801">TRUNC(AO179*AN179,2)</f>
        <v>0</v>
      </c>
      <c r="AQ179" s="29"/>
      <c r="AR179" s="54">
        <f>_xlfn.XLOOKUP($C179,[23]PSP!$C:$C,[23]PSP!$AR:$AR)</f>
        <v>0</v>
      </c>
      <c r="AS179" s="27">
        <f>_xlfn.XLOOKUP($C179,[23]PSP!$C:$C,[23]PSP!$AS:$AS)</f>
        <v>183.68</v>
      </c>
      <c r="AT179" s="28">
        <f t="shared" ref="AT179" si="802">TRUNC(AS179*AR179,2)</f>
        <v>0</v>
      </c>
      <c r="AU179" s="29"/>
      <c r="AV179" s="54">
        <f>_xlfn.XLOOKUP($C179,[23]PSP!$C:$C,[23]PSP!$AV:$AV)</f>
        <v>0</v>
      </c>
      <c r="AW179" s="27">
        <f>_xlfn.XLOOKUP($C179,[23]PSP!$C:$C,[23]PSP!$AW:$AW)</f>
        <v>183.68</v>
      </c>
      <c r="AX179" s="28">
        <f t="shared" ref="AX179" si="803">TRUNC(AW179*AV179,2)</f>
        <v>0</v>
      </c>
      <c r="AY179" s="29"/>
      <c r="AZ179" s="54">
        <f>_xlfn.XLOOKUP($C179,[23]PSP!$C:$C,[23]PSP!$AZ:$AZ)</f>
        <v>0</v>
      </c>
      <c r="BA179" s="27">
        <f>_xlfn.XLOOKUP($C179,[23]PSP!$C:$C,[23]PSP!$BA:$BA)</f>
        <v>183.68</v>
      </c>
      <c r="BB179" s="28">
        <f t="shared" ref="BB179" si="804">TRUNC(BA179*AZ179,2)</f>
        <v>0</v>
      </c>
      <c r="BC179" s="29"/>
      <c r="BD179" s="54">
        <f>_xlfn.XLOOKUP($C179,[23]PSP!$C:$C,[23]PSP!$BD:$BD)</f>
        <v>0</v>
      </c>
      <c r="BE179" s="27">
        <f>_xlfn.XLOOKUP($C179,[23]PSP!$C:$C,[23]PSP!$BE:$BE)</f>
        <v>183.68</v>
      </c>
      <c r="BF179" s="28">
        <f t="shared" ref="BF179" si="805">TRUNC(BE179*BD179,2)</f>
        <v>0</v>
      </c>
      <c r="BG179" s="29"/>
      <c r="BH179" s="54">
        <f>_xlfn.XLOOKUP($C179,[23]PSP!$C:$C,[23]PSP!$BH:$BH)</f>
        <v>0</v>
      </c>
      <c r="BI179" s="27">
        <f>_xlfn.XLOOKUP($C179,[23]PSP!$C:$C,[23]PSP!$BI:$BI)</f>
        <v>183.68</v>
      </c>
      <c r="BJ179" s="28">
        <f t="shared" ref="BJ179" si="806">TRUNC(BI179*BH179,2)</f>
        <v>0</v>
      </c>
      <c r="BK179" s="29"/>
      <c r="BL179" s="54">
        <f>_xlfn.XLOOKUP($C179,[23]PSP!$C:$C,[23]PSP!$BL:$BL)</f>
        <v>0</v>
      </c>
      <c r="BM179" s="27">
        <f>_xlfn.XLOOKUP($C179,[23]PSP!$C:$C,[23]PSP!$BM:$BM)</f>
        <v>183.68</v>
      </c>
      <c r="BN179" s="28">
        <f t="shared" ref="BN179" si="807">TRUNC(BM179*BL179,2)</f>
        <v>0</v>
      </c>
      <c r="BO179" s="29"/>
      <c r="BP179" s="54">
        <f>_xlfn.XLOOKUP($C179,[23]PSP!$C:$C,[23]PSP!$BP:$BP)</f>
        <v>0</v>
      </c>
      <c r="BQ179" s="27">
        <f>_xlfn.XLOOKUP($C179,[23]PSP!$C:$C,[23]PSP!$BQ:$BQ)</f>
        <v>183.68</v>
      </c>
      <c r="BR179" s="28">
        <f t="shared" ref="BR179" si="808">TRUNC(BQ179*BP179,2)</f>
        <v>0</v>
      </c>
      <c r="BS179" s="29"/>
      <c r="BT179" s="54">
        <f>_xlfn.XLOOKUP($C179,[23]PSP!$C:$C,[23]PSP!$BT:$BT)</f>
        <v>0</v>
      </c>
      <c r="BU179" s="27">
        <f>_xlfn.XLOOKUP($C179,[23]PSP!$C:$C,[23]PSP!$BU:$BU)</f>
        <v>183.68</v>
      </c>
      <c r="BV179" s="28">
        <f t="shared" ref="BV179" si="809">TRUNC(BU179*BT179,2)</f>
        <v>0</v>
      </c>
      <c r="BW179" s="29"/>
      <c r="BX179" s="54">
        <f>_xlfn.XLOOKUP($C179,[23]PSP!$C:$C,[23]PSP!$BX:$BX)</f>
        <v>0</v>
      </c>
      <c r="BY179" s="27">
        <f>_xlfn.XLOOKUP($C179,[23]PSP!$C:$C,[23]PSP!$BY:$BY)</f>
        <v>183.68</v>
      </c>
      <c r="BZ179" s="28">
        <f t="shared" ref="BZ179" si="810">TRUNC(BY179*BX179,2)</f>
        <v>0</v>
      </c>
      <c r="CA179" s="29"/>
      <c r="CB179" s="54">
        <f>_xlfn.XLOOKUP($C179,[23]PSP!$C:$C,[23]PSP!$CB:$CB)</f>
        <v>0</v>
      </c>
      <c r="CC179" s="27">
        <f>_xlfn.XLOOKUP($C179,[23]PSP!$C:$C,[23]PSP!$CC:$CC)</f>
        <v>183.68</v>
      </c>
      <c r="CD179" s="28">
        <f t="shared" ref="CD179" si="811">TRUNC(CC179*CB179,2)</f>
        <v>0</v>
      </c>
      <c r="CE179" s="29"/>
      <c r="CF179" s="54">
        <f>_xlfn.XLOOKUP($C179,[23]PSP!$C:$C,[23]PSP!$CF:$CF)</f>
        <v>0</v>
      </c>
      <c r="CG179" s="27">
        <f>_xlfn.XLOOKUP($C179,[23]PSP!$C:$C,[23]PSP!$CG:$CG)</f>
        <v>183.68</v>
      </c>
      <c r="CH179" s="28">
        <f t="shared" ref="CH179" si="812">TRUNC(CG179*CF179,2)</f>
        <v>0</v>
      </c>
      <c r="CI179" s="29"/>
      <c r="CJ179" s="54">
        <f>_xlfn.XLOOKUP($C179,[23]PSP!$C:$C,[23]PSP!$CJ:$CJ)</f>
        <v>0</v>
      </c>
      <c r="CK179" s="27">
        <f>_xlfn.XLOOKUP($C179,[23]PSP!$C:$C,[23]PSP!$CK:$CK)</f>
        <v>183.68</v>
      </c>
      <c r="CL179" s="28">
        <f t="shared" ref="CL179" si="813">TRUNC(CK179*CJ179,2)</f>
        <v>0</v>
      </c>
      <c r="CM179" s="29"/>
      <c r="CN179" s="54">
        <f>_xlfn.XLOOKUP($C179,[23]PSP!$C:$C,[23]PSP!$CN:$CN)</f>
        <v>0</v>
      </c>
      <c r="CO179" s="27">
        <f>_xlfn.XLOOKUP($C179,[23]PSP!$C:$C,[23]PSP!$CO:$CO)</f>
        <v>183.68</v>
      </c>
      <c r="CP179" s="28">
        <f t="shared" ref="CP179" si="814">TRUNC(CO179*CN179,2)</f>
        <v>0</v>
      </c>
      <c r="CQ179" s="29"/>
      <c r="CR179" s="54">
        <f>_xlfn.XLOOKUP($C179,[23]PSP!$C:$C,[23]PSP!$CR:$CR)</f>
        <v>0</v>
      </c>
      <c r="CS179" s="27">
        <f>_xlfn.XLOOKUP($C179,[23]PSP!$C:$C,[23]PSP!$CS:$CS)</f>
        <v>183.68</v>
      </c>
      <c r="CT179" s="28">
        <f t="shared" ref="CT179" si="815">TRUNC(CS179*CR179,2)</f>
        <v>0</v>
      </c>
      <c r="CU179" s="29"/>
      <c r="CV179" s="54">
        <f>_xlfn.XLOOKUP($C179,[23]PSP!$C:$C,[23]PSP!$CV:$CV)</f>
        <v>0</v>
      </c>
      <c r="CW179" s="27">
        <f>_xlfn.XLOOKUP($C179,[23]PSP!$C:$C,[23]PSP!$CW:$CW)</f>
        <v>183.68</v>
      </c>
      <c r="CX179" s="28">
        <f t="shared" ref="CX179" si="816">TRUNC(CW179*CV179,2)</f>
        <v>0</v>
      </c>
      <c r="CY179" s="29"/>
      <c r="CZ179" s="54">
        <f>_xlfn.XLOOKUP($C179,[23]PSP!$C:$C,[23]PSP!$CZ:$CZ)</f>
        <v>0</v>
      </c>
      <c r="DA179" s="27">
        <f>_xlfn.XLOOKUP($C179,[23]PSP!$C:$C,[23]PSP!$DA:$DA)</f>
        <v>183.68</v>
      </c>
      <c r="DB179" s="28">
        <f t="shared" ref="DB179" si="817">TRUNC(DA179*CZ179,2)</f>
        <v>0</v>
      </c>
      <c r="DC179" s="29"/>
      <c r="DD179" s="54">
        <f>_xlfn.XLOOKUP($C179,[23]PSP!$C:$C,[23]PSP!$DD:$DD)</f>
        <v>0</v>
      </c>
      <c r="DE179" s="27">
        <f>_xlfn.XLOOKUP($C179,[23]PSP!$C:$C,[23]PSP!$DE:$DE)</f>
        <v>183.68</v>
      </c>
      <c r="DF179" s="28">
        <f t="shared" ref="DF179" si="818">TRUNC(DE179*DD179,2)</f>
        <v>0</v>
      </c>
      <c r="DG179" s="29"/>
      <c r="DH179" s="54">
        <f>_xlfn.XLOOKUP($C179,[23]PSP!$C:$C,[23]PSP!$DH:$DH)</f>
        <v>0</v>
      </c>
      <c r="DI179" s="27">
        <f>_xlfn.XLOOKUP($C179,[23]PSP!$C:$C,[23]PSP!$DI:$DI)</f>
        <v>183.68</v>
      </c>
      <c r="DJ179" s="28">
        <f t="shared" ref="DJ179" si="819">TRUNC(DI179*DH179,2)</f>
        <v>0</v>
      </c>
      <c r="DK179" s="29"/>
      <c r="DL179" s="54">
        <f>_xlfn.XLOOKUP($C179,[23]PSP!$C:$C,[23]PSP!$DL:$DL)</f>
        <v>0</v>
      </c>
      <c r="DM179" s="27">
        <f>_xlfn.XLOOKUP($C179,[23]PSP!$C:$C,[23]PSP!$DM:$DM)</f>
        <v>183.68</v>
      </c>
      <c r="DN179" s="28">
        <f t="shared" ref="DN179" si="820">TRUNC(DM179*DL179,2)</f>
        <v>0</v>
      </c>
      <c r="DO179" s="29"/>
      <c r="DP179" s="54">
        <f>_xlfn.XLOOKUP($C179,[23]PSP!$C:$C,[23]PSP!$DP:$DP)</f>
        <v>0</v>
      </c>
      <c r="DQ179" s="27">
        <f>_xlfn.XLOOKUP($C179,[23]PSP!$C:$C,[23]PSP!$DQ:$DQ)</f>
        <v>183.68</v>
      </c>
      <c r="DR179" s="28">
        <f t="shared" ref="DR179" si="821">TRUNC(DQ179*DP179,2)</f>
        <v>0</v>
      </c>
      <c r="DS179" s="29"/>
      <c r="DT179" s="54">
        <f>_xlfn.XLOOKUP($C179,[23]PSP!$C:$C,[23]PSP!$DT:$DT)</f>
        <v>0</v>
      </c>
      <c r="DU179" s="27">
        <f>_xlfn.XLOOKUP($C179,[23]PSP!$C:$C,[23]PSP!$DU:$DU)</f>
        <v>183.68</v>
      </c>
      <c r="DV179" s="28">
        <f t="shared" ref="DV179" si="822">TRUNC(DU179*DT179,2)</f>
        <v>0</v>
      </c>
      <c r="DW179" s="29"/>
      <c r="DX179" s="54">
        <f>_xlfn.XLOOKUP($C179,[23]PSP!$C:$C,[23]PSP!$DX:$DX)</f>
        <v>0</v>
      </c>
      <c r="DY179" s="27">
        <f>_xlfn.XLOOKUP($C179,[23]PSP!$C:$C,[23]PSP!$DY:$DY)</f>
        <v>183.68</v>
      </c>
      <c r="DZ179" s="28">
        <f t="shared" ref="DZ179" si="823">TRUNC(DY179*DX179,2)</f>
        <v>0</v>
      </c>
      <c r="EA179" s="29"/>
      <c r="EB179" s="54">
        <f>_xlfn.XLOOKUP($C179,[23]PSP!$C:$C,[23]PSP!$EB:$EB)</f>
        <v>0</v>
      </c>
      <c r="EC179" s="27">
        <f>_xlfn.XLOOKUP($C179,[23]PSP!$C:$C,[23]PSP!$EC:$EC)</f>
        <v>183.68</v>
      </c>
      <c r="ED179" s="28">
        <f t="shared" ref="ED179" si="824">TRUNC(EC179*EB179,2)</f>
        <v>0</v>
      </c>
      <c r="EE179" s="29"/>
      <c r="EF179" s="54">
        <f>_xlfn.XLOOKUP($C179,[23]PSP!$C:$C,[23]PSP!$EF:$EF)</f>
        <v>0</v>
      </c>
      <c r="EG179" s="27">
        <f>_xlfn.XLOOKUP($C179,[23]PSP!$C:$C,[23]PSP!$EG:$EG)</f>
        <v>183.68</v>
      </c>
      <c r="EH179" s="28">
        <f t="shared" ref="EH179" si="825">TRUNC(EG179*EF179,2)</f>
        <v>0</v>
      </c>
      <c r="EI179" s="29"/>
      <c r="EJ179" s="54">
        <f>_xlfn.XLOOKUP($C179,[23]PSP!$C:$C,[23]PSP!$EJ:$EJ)</f>
        <v>0</v>
      </c>
      <c r="EK179" s="27">
        <f>_xlfn.XLOOKUP($C179,[23]PSP!$C:$C,[23]PSP!$EK:$EK)</f>
        <v>183.68</v>
      </c>
      <c r="EL179" s="28">
        <f t="shared" ref="EL179" si="826">TRUNC(EK179*EJ179,2)</f>
        <v>0</v>
      </c>
      <c r="EM179" s="29"/>
      <c r="EN179" s="108"/>
      <c r="EO179" s="29">
        <f t="shared" si="683"/>
        <v>0</v>
      </c>
      <c r="EP179" s="29">
        <f t="shared" ref="EP179:EP191" si="827">I179</f>
        <v>0</v>
      </c>
      <c r="EQ179" s="4" t="b">
        <f t="shared" ref="EQ179" si="828">EP179=EO179</f>
        <v>1</v>
      </c>
      <c r="ES179" s="118">
        <f t="shared" si="721"/>
        <v>1.1767000000000001</v>
      </c>
    </row>
    <row r="180" spans="3:149" ht="21" x14ac:dyDescent="0.25">
      <c r="C180" s="24" t="s">
        <v>1169</v>
      </c>
      <c r="D180" s="43">
        <f>_xlfn.XLOOKUP($C180,[23]PSP!$C:$C,[23]PSP!$D:$D)</f>
        <v>5915320</v>
      </c>
      <c r="E180" s="24" t="str">
        <f>_xlfn.XLOOKUP($C180,[23]PSP!$C:$C,[23]PSP!$E:$E)</f>
        <v>SICRO SERVIÇO</v>
      </c>
      <c r="F180" s="25" t="str">
        <f>_xlfn.XLOOKUP($C180,[23]PSP!$C:$C,[23]PSP!$F:$F)</f>
        <v>TRANSPORTE COM CAMINHÃO BASCULANTE DE 14 M³ - RODOVIA EM REVESTIMENTO PRIMÁRIO</v>
      </c>
      <c r="G180" s="26" t="str">
        <f>_xlfn.XLOOKUP($C180,[23]PSP!$C:$C,[23]PSP!$G:$G)</f>
        <v>TKM</v>
      </c>
      <c r="H180" s="53">
        <f>_xlfn.XLOOKUP($C180,[23]PSP!$C:$C,[23]PSP!$H:$H)</f>
        <v>0</v>
      </c>
      <c r="I180" s="28">
        <f>_xlfn.XLOOKUP($C180,[23]PSP!$C:$C,[23]PSP!$I:$I)</f>
        <v>0</v>
      </c>
      <c r="J180" s="28">
        <f t="shared" ref="J180:J191" si="829">IF(LEFT(D180,6)="COT.IS",I180,I180*(1+$J$7))</f>
        <v>0</v>
      </c>
      <c r="K180" s="29"/>
      <c r="L180" s="54">
        <f>_xlfn.XLOOKUP($C180,[23]PSP!$C:$C,[23]PSP!$L:$L)</f>
        <v>0</v>
      </c>
      <c r="M180" s="27">
        <f>_xlfn.XLOOKUP($C180,[23]PSP!$C:$C,[23]PSP!$M:$M)</f>
        <v>0.36</v>
      </c>
      <c r="N180" s="28">
        <f t="shared" ref="N180:N191" si="830">TRUNC(M180*L180,2)</f>
        <v>0</v>
      </c>
      <c r="O180" s="29"/>
      <c r="P180" s="54">
        <f>_xlfn.XLOOKUP($C180,[23]PSP!$C:$C,[23]PSP!$P:$P)</f>
        <v>0</v>
      </c>
      <c r="Q180" s="27">
        <f>_xlfn.XLOOKUP($C180,[23]PSP!$C:$C,[23]PSP!$Q:$Q)</f>
        <v>0.36</v>
      </c>
      <c r="R180" s="28">
        <f t="shared" ref="R180:R191" si="831">TRUNC(Q180*P180,2)</f>
        <v>0</v>
      </c>
      <c r="S180" s="29"/>
      <c r="T180" s="54">
        <f>_xlfn.XLOOKUP($C180,[23]PSP!$C:$C,[23]PSP!$T:$T)</f>
        <v>0</v>
      </c>
      <c r="U180" s="27">
        <f>_xlfn.XLOOKUP($C180,[23]PSP!$C:$C,[23]PSP!$U:$U)</f>
        <v>0.36</v>
      </c>
      <c r="V180" s="28">
        <f t="shared" ref="V180:V191" si="832">TRUNC(U180*T180,2)</f>
        <v>0</v>
      </c>
      <c r="W180" s="29"/>
      <c r="X180" s="54">
        <f>_xlfn.XLOOKUP($C180,[23]PSP!$C:$C,[23]PSP!$X:$X)</f>
        <v>0</v>
      </c>
      <c r="Y180" s="27">
        <f>_xlfn.XLOOKUP($C180,[23]PSP!$C:$C,[23]PSP!$Y:$Y)</f>
        <v>0.36</v>
      </c>
      <c r="Z180" s="28">
        <f t="shared" ref="Z180:Z191" si="833">TRUNC(Y180*X180,2)</f>
        <v>0</v>
      </c>
      <c r="AA180" s="29"/>
      <c r="AB180" s="54">
        <f>_xlfn.XLOOKUP($C180,[23]PSP!$C:$C,[23]PSP!$AB:$AB)</f>
        <v>0</v>
      </c>
      <c r="AC180" s="27">
        <f>_xlfn.XLOOKUP($C180,[23]PSP!$C:$C,[23]PSP!$AC:$AC)</f>
        <v>0.36</v>
      </c>
      <c r="AD180" s="28">
        <f t="shared" ref="AD180:AD191" si="834">TRUNC(AC180*AB180,2)</f>
        <v>0</v>
      </c>
      <c r="AE180" s="29"/>
      <c r="AF180" s="54">
        <f>_xlfn.XLOOKUP($C180,[23]PSP!$C:$C,[23]PSP!$AF:$AF)</f>
        <v>0</v>
      </c>
      <c r="AG180" s="27">
        <f>_xlfn.XLOOKUP($C180,[23]PSP!$C:$C,[23]PSP!$AG:$AG)</f>
        <v>0.36</v>
      </c>
      <c r="AH180" s="28">
        <f t="shared" ref="AH180:AH191" si="835">TRUNC(AG180*AF180,2)</f>
        <v>0</v>
      </c>
      <c r="AI180" s="29"/>
      <c r="AJ180" s="54">
        <f>_xlfn.XLOOKUP($C180,[23]PSP!$C:$C,[23]PSP!$AJ:$AJ)</f>
        <v>0</v>
      </c>
      <c r="AK180" s="27">
        <f>_xlfn.XLOOKUP($C180,[23]PSP!$C:$C,[23]PSP!$AK:$AK)</f>
        <v>0.36</v>
      </c>
      <c r="AL180" s="28">
        <f t="shared" ref="AL180:AL191" si="836">TRUNC(AK180*AJ180,2)</f>
        <v>0</v>
      </c>
      <c r="AM180" s="29"/>
      <c r="AN180" s="54">
        <f>_xlfn.XLOOKUP($C180,[23]PSP!$C:$C,[23]PSP!$AN:$AN)</f>
        <v>0</v>
      </c>
      <c r="AO180" s="27">
        <f>_xlfn.XLOOKUP($C180,[23]PSP!$C:$C,[23]PSP!$AO:$AO)</f>
        <v>0.36</v>
      </c>
      <c r="AP180" s="28">
        <f t="shared" ref="AP180:AP191" si="837">TRUNC(AO180*AN180,2)</f>
        <v>0</v>
      </c>
      <c r="AQ180" s="29"/>
      <c r="AR180" s="54">
        <f>_xlfn.XLOOKUP($C180,[23]PSP!$C:$C,[23]PSP!$AR:$AR)</f>
        <v>0</v>
      </c>
      <c r="AS180" s="27">
        <f>_xlfn.XLOOKUP($C180,[23]PSP!$C:$C,[23]PSP!$AS:$AS)</f>
        <v>0.36</v>
      </c>
      <c r="AT180" s="28">
        <f t="shared" ref="AT180:AT191" si="838">TRUNC(AS180*AR180,2)</f>
        <v>0</v>
      </c>
      <c r="AU180" s="29"/>
      <c r="AV180" s="54">
        <f>_xlfn.XLOOKUP($C180,[23]PSP!$C:$C,[23]PSP!$AV:$AV)</f>
        <v>0</v>
      </c>
      <c r="AW180" s="27">
        <f>_xlfn.XLOOKUP($C180,[23]PSP!$C:$C,[23]PSP!$AW:$AW)</f>
        <v>0.36</v>
      </c>
      <c r="AX180" s="28">
        <f t="shared" ref="AX180:AX191" si="839">TRUNC(AW180*AV180,2)</f>
        <v>0</v>
      </c>
      <c r="AY180" s="29"/>
      <c r="AZ180" s="54">
        <f>_xlfn.XLOOKUP($C180,[23]PSP!$C:$C,[23]PSP!$AZ:$AZ)</f>
        <v>0</v>
      </c>
      <c r="BA180" s="27">
        <f>_xlfn.XLOOKUP($C180,[23]PSP!$C:$C,[23]PSP!$BA:$BA)</f>
        <v>0.36</v>
      </c>
      <c r="BB180" s="28">
        <f t="shared" ref="BB180:BB191" si="840">TRUNC(BA180*AZ180,2)</f>
        <v>0</v>
      </c>
      <c r="BC180" s="29"/>
      <c r="BD180" s="54">
        <f>_xlfn.XLOOKUP($C180,[23]PSP!$C:$C,[23]PSP!$BD:$BD)</f>
        <v>0</v>
      </c>
      <c r="BE180" s="27">
        <f>_xlfn.XLOOKUP($C180,[23]PSP!$C:$C,[23]PSP!$BE:$BE)</f>
        <v>0.36</v>
      </c>
      <c r="BF180" s="28">
        <f t="shared" ref="BF180:BF191" si="841">TRUNC(BE180*BD180,2)</f>
        <v>0</v>
      </c>
      <c r="BG180" s="29"/>
      <c r="BH180" s="54">
        <f>_xlfn.XLOOKUP($C180,[23]PSP!$C:$C,[23]PSP!$BH:$BH)</f>
        <v>0</v>
      </c>
      <c r="BI180" s="27">
        <f>_xlfn.XLOOKUP($C180,[23]PSP!$C:$C,[23]PSP!$BI:$BI)</f>
        <v>0.36</v>
      </c>
      <c r="BJ180" s="28">
        <f t="shared" ref="BJ180:BJ191" si="842">TRUNC(BI180*BH180,2)</f>
        <v>0</v>
      </c>
      <c r="BK180" s="29"/>
      <c r="BL180" s="54">
        <f>_xlfn.XLOOKUP($C180,[23]PSP!$C:$C,[23]PSP!$BL:$BL)</f>
        <v>0</v>
      </c>
      <c r="BM180" s="27">
        <f>_xlfn.XLOOKUP($C180,[23]PSP!$C:$C,[23]PSP!$BM:$BM)</f>
        <v>0.36</v>
      </c>
      <c r="BN180" s="28">
        <f t="shared" ref="BN180:BN191" si="843">TRUNC(BM180*BL180,2)</f>
        <v>0</v>
      </c>
      <c r="BO180" s="29"/>
      <c r="BP180" s="54">
        <f>_xlfn.XLOOKUP($C180,[23]PSP!$C:$C,[23]PSP!$BP:$BP)</f>
        <v>0</v>
      </c>
      <c r="BQ180" s="27">
        <f>_xlfn.XLOOKUP($C180,[23]PSP!$C:$C,[23]PSP!$BQ:$BQ)</f>
        <v>0.36</v>
      </c>
      <c r="BR180" s="28">
        <f t="shared" ref="BR180:BR191" si="844">TRUNC(BQ180*BP180,2)</f>
        <v>0</v>
      </c>
      <c r="BS180" s="29"/>
      <c r="BT180" s="54">
        <f>_xlfn.XLOOKUP($C180,[23]PSP!$C:$C,[23]PSP!$BT:$BT)</f>
        <v>0</v>
      </c>
      <c r="BU180" s="27">
        <f>_xlfn.XLOOKUP($C180,[23]PSP!$C:$C,[23]PSP!$BU:$BU)</f>
        <v>0.36</v>
      </c>
      <c r="BV180" s="28">
        <f t="shared" ref="BV180:BV191" si="845">TRUNC(BU180*BT180,2)</f>
        <v>0</v>
      </c>
      <c r="BW180" s="29"/>
      <c r="BX180" s="54">
        <f>_xlfn.XLOOKUP($C180,[23]PSP!$C:$C,[23]PSP!$BX:$BX)</f>
        <v>0</v>
      </c>
      <c r="BY180" s="27">
        <f>_xlfn.XLOOKUP($C180,[23]PSP!$C:$C,[23]PSP!$BY:$BY)</f>
        <v>0.36</v>
      </c>
      <c r="BZ180" s="28">
        <f t="shared" ref="BZ180:BZ191" si="846">TRUNC(BY180*BX180,2)</f>
        <v>0</v>
      </c>
      <c r="CA180" s="29"/>
      <c r="CB180" s="54">
        <f>_xlfn.XLOOKUP($C180,[23]PSP!$C:$C,[23]PSP!$CB:$CB)</f>
        <v>0</v>
      </c>
      <c r="CC180" s="27">
        <f>_xlfn.XLOOKUP($C180,[23]PSP!$C:$C,[23]PSP!$CC:$CC)</f>
        <v>0.36</v>
      </c>
      <c r="CD180" s="28">
        <f t="shared" ref="CD180:CD191" si="847">TRUNC(CC180*CB180,2)</f>
        <v>0</v>
      </c>
      <c r="CE180" s="29"/>
      <c r="CF180" s="54">
        <f>_xlfn.XLOOKUP($C180,[23]PSP!$C:$C,[23]PSP!$CF:$CF)</f>
        <v>0</v>
      </c>
      <c r="CG180" s="27">
        <f>_xlfn.XLOOKUP($C180,[23]PSP!$C:$C,[23]PSP!$CG:$CG)</f>
        <v>0.36</v>
      </c>
      <c r="CH180" s="28">
        <f t="shared" ref="CH180:CH191" si="848">TRUNC(CG180*CF180,2)</f>
        <v>0</v>
      </c>
      <c r="CI180" s="29"/>
      <c r="CJ180" s="54">
        <f>_xlfn.XLOOKUP($C180,[23]PSP!$C:$C,[23]PSP!$CJ:$CJ)</f>
        <v>0</v>
      </c>
      <c r="CK180" s="27">
        <f>_xlfn.XLOOKUP($C180,[23]PSP!$C:$C,[23]PSP!$CK:$CK)</f>
        <v>0.36</v>
      </c>
      <c r="CL180" s="28">
        <f t="shared" ref="CL180:CL191" si="849">TRUNC(CK180*CJ180,2)</f>
        <v>0</v>
      </c>
      <c r="CM180" s="29"/>
      <c r="CN180" s="54">
        <f>_xlfn.XLOOKUP($C180,[23]PSP!$C:$C,[23]PSP!$CN:$CN)</f>
        <v>0</v>
      </c>
      <c r="CO180" s="27">
        <f>_xlfn.XLOOKUP($C180,[23]PSP!$C:$C,[23]PSP!$CO:$CO)</f>
        <v>0.36</v>
      </c>
      <c r="CP180" s="28">
        <f t="shared" ref="CP180:CP191" si="850">TRUNC(CO180*CN180,2)</f>
        <v>0</v>
      </c>
      <c r="CQ180" s="29"/>
      <c r="CR180" s="54">
        <f>_xlfn.XLOOKUP($C180,[23]PSP!$C:$C,[23]PSP!$CR:$CR)</f>
        <v>0</v>
      </c>
      <c r="CS180" s="27">
        <f>_xlfn.XLOOKUP($C180,[23]PSP!$C:$C,[23]PSP!$CS:$CS)</f>
        <v>0.36</v>
      </c>
      <c r="CT180" s="28">
        <f t="shared" ref="CT180:CT191" si="851">TRUNC(CS180*CR180,2)</f>
        <v>0</v>
      </c>
      <c r="CU180" s="29"/>
      <c r="CV180" s="54">
        <f>_xlfn.XLOOKUP($C180,[23]PSP!$C:$C,[23]PSP!$CV:$CV)</f>
        <v>0</v>
      </c>
      <c r="CW180" s="27">
        <f>_xlfn.XLOOKUP($C180,[23]PSP!$C:$C,[23]PSP!$CW:$CW)</f>
        <v>0.36</v>
      </c>
      <c r="CX180" s="28">
        <f t="shared" ref="CX180:CX191" si="852">TRUNC(CW180*CV180,2)</f>
        <v>0</v>
      </c>
      <c r="CY180" s="29"/>
      <c r="CZ180" s="54">
        <f>_xlfn.XLOOKUP($C180,[23]PSP!$C:$C,[23]PSP!$CZ:$CZ)</f>
        <v>0</v>
      </c>
      <c r="DA180" s="27">
        <f>_xlfn.XLOOKUP($C180,[23]PSP!$C:$C,[23]PSP!$DA:$DA)</f>
        <v>0.36</v>
      </c>
      <c r="DB180" s="28">
        <f t="shared" ref="DB180:DB191" si="853">TRUNC(DA180*CZ180,2)</f>
        <v>0</v>
      </c>
      <c r="DC180" s="29"/>
      <c r="DD180" s="54">
        <f>_xlfn.XLOOKUP($C180,[23]PSP!$C:$C,[23]PSP!$DD:$DD)</f>
        <v>0</v>
      </c>
      <c r="DE180" s="27">
        <f>_xlfn.XLOOKUP($C180,[23]PSP!$C:$C,[23]PSP!$DE:$DE)</f>
        <v>0.36</v>
      </c>
      <c r="DF180" s="28">
        <f t="shared" ref="DF180:DF191" si="854">TRUNC(DE180*DD180,2)</f>
        <v>0</v>
      </c>
      <c r="DG180" s="29"/>
      <c r="DH180" s="54">
        <f>_xlfn.XLOOKUP($C180,[23]PSP!$C:$C,[23]PSP!$DH:$DH)</f>
        <v>0</v>
      </c>
      <c r="DI180" s="27">
        <f>_xlfn.XLOOKUP($C180,[23]PSP!$C:$C,[23]PSP!$DI:$DI)</f>
        <v>0.36</v>
      </c>
      <c r="DJ180" s="28">
        <f t="shared" ref="DJ180:DJ191" si="855">TRUNC(DI180*DH180,2)</f>
        <v>0</v>
      </c>
      <c r="DK180" s="29"/>
      <c r="DL180" s="54">
        <f>_xlfn.XLOOKUP($C180,[23]PSP!$C:$C,[23]PSP!$DL:$DL)</f>
        <v>0</v>
      </c>
      <c r="DM180" s="27">
        <f>_xlfn.XLOOKUP($C180,[23]PSP!$C:$C,[23]PSP!$DM:$DM)</f>
        <v>0.36</v>
      </c>
      <c r="DN180" s="28">
        <f t="shared" ref="DN180:DN191" si="856">TRUNC(DM180*DL180,2)</f>
        <v>0</v>
      </c>
      <c r="DO180" s="29"/>
      <c r="DP180" s="54">
        <f>_xlfn.XLOOKUP($C180,[23]PSP!$C:$C,[23]PSP!$DP:$DP)</f>
        <v>0</v>
      </c>
      <c r="DQ180" s="27">
        <f>_xlfn.XLOOKUP($C180,[23]PSP!$C:$C,[23]PSP!$DQ:$DQ)</f>
        <v>0.36</v>
      </c>
      <c r="DR180" s="28">
        <f t="shared" ref="DR180:DR191" si="857">TRUNC(DQ180*DP180,2)</f>
        <v>0</v>
      </c>
      <c r="DS180" s="29"/>
      <c r="DT180" s="54">
        <f>_xlfn.XLOOKUP($C180,[23]PSP!$C:$C,[23]PSP!$DT:$DT)</f>
        <v>0</v>
      </c>
      <c r="DU180" s="27">
        <f>_xlfn.XLOOKUP($C180,[23]PSP!$C:$C,[23]PSP!$DU:$DU)</f>
        <v>0.36</v>
      </c>
      <c r="DV180" s="28">
        <f t="shared" ref="DV180:DV191" si="858">TRUNC(DU180*DT180,2)</f>
        <v>0</v>
      </c>
      <c r="DW180" s="29"/>
      <c r="DX180" s="54">
        <f>_xlfn.XLOOKUP($C180,[23]PSP!$C:$C,[23]PSP!$DX:$DX)</f>
        <v>0</v>
      </c>
      <c r="DY180" s="27">
        <f>_xlfn.XLOOKUP($C180,[23]PSP!$C:$C,[23]PSP!$DY:$DY)</f>
        <v>0.36</v>
      </c>
      <c r="DZ180" s="28">
        <f t="shared" ref="DZ180:DZ191" si="859">TRUNC(DY180*DX180,2)</f>
        <v>0</v>
      </c>
      <c r="EA180" s="29"/>
      <c r="EB180" s="54">
        <f>_xlfn.XLOOKUP($C180,[23]PSP!$C:$C,[23]PSP!$EB:$EB)</f>
        <v>0</v>
      </c>
      <c r="EC180" s="27">
        <f>_xlfn.XLOOKUP($C180,[23]PSP!$C:$C,[23]PSP!$EC:$EC)</f>
        <v>0.36</v>
      </c>
      <c r="ED180" s="28">
        <f t="shared" ref="ED180:ED191" si="860">TRUNC(EC180*EB180,2)</f>
        <v>0</v>
      </c>
      <c r="EE180" s="29"/>
      <c r="EF180" s="54">
        <f>_xlfn.XLOOKUP($C180,[23]PSP!$C:$C,[23]PSP!$EF:$EF)</f>
        <v>0</v>
      </c>
      <c r="EG180" s="27">
        <f>_xlfn.XLOOKUP($C180,[23]PSP!$C:$C,[23]PSP!$EG:$EG)</f>
        <v>0.36</v>
      </c>
      <c r="EH180" s="28">
        <f t="shared" ref="EH180:EH191" si="861">TRUNC(EG180*EF180,2)</f>
        <v>0</v>
      </c>
      <c r="EI180" s="29"/>
      <c r="EJ180" s="54">
        <f>_xlfn.XLOOKUP($C180,[23]PSP!$C:$C,[23]PSP!$EJ:$EJ)</f>
        <v>0</v>
      </c>
      <c r="EK180" s="27">
        <f>_xlfn.XLOOKUP($C180,[23]PSP!$C:$C,[23]PSP!$EK:$EK)</f>
        <v>0.36</v>
      </c>
      <c r="EL180" s="28">
        <f t="shared" ref="EL180:EL191" si="862">TRUNC(EK180*EJ180,2)</f>
        <v>0</v>
      </c>
      <c r="EM180" s="29"/>
      <c r="EN180" s="108"/>
      <c r="EO180" s="29">
        <f t="shared" si="683"/>
        <v>0</v>
      </c>
      <c r="EP180" s="29">
        <f t="shared" si="827"/>
        <v>0</v>
      </c>
      <c r="EQ180" s="4" t="b">
        <f t="shared" ref="EQ180:EQ191" si="863">EP180=EO180</f>
        <v>1</v>
      </c>
      <c r="ES180" s="118">
        <f t="shared" si="721"/>
        <v>1.1767000000000001</v>
      </c>
    </row>
    <row r="181" spans="3:149" ht="21" x14ac:dyDescent="0.25">
      <c r="C181" s="24" t="s">
        <v>1170</v>
      </c>
      <c r="D181" s="43" t="str">
        <f>_xlfn.XLOOKUP($C181,[23]PSP!$C:$C,[23]PSP!$D:$D)</f>
        <v>ED-50523</v>
      </c>
      <c r="E181" s="24" t="str">
        <f>_xlfn.XLOOKUP($C181,[23]PSP!$C:$C,[23]PSP!$E:$E)</f>
        <v>DER/MG</v>
      </c>
      <c r="F181" s="25" t="str">
        <f>_xlfn.XLOOKUP($C181,[23]PSP!$C:$C,[23]PSP!$F:$F)</f>
        <v xml:space="preserve">TRATAMENTO EM SUPERFÍCIE DE CONCRETO APARENTE, INCLUSIVE RASPAGEM, ESTUCAGEM E POLIMENTO COM DUAS (2) DEMÃOS DE RESINA ACRÍLICA </v>
      </c>
      <c r="G181" s="26" t="str">
        <f>_xlfn.XLOOKUP($C181,[23]PSP!$C:$C,[23]PSP!$G:$G)</f>
        <v>M2</v>
      </c>
      <c r="H181" s="53">
        <f>_xlfn.XLOOKUP($C181,[23]PSP!$C:$C,[23]PSP!$H:$H)</f>
        <v>0</v>
      </c>
      <c r="I181" s="28">
        <f>_xlfn.XLOOKUP($C181,[23]PSP!$C:$C,[23]PSP!$I:$I)</f>
        <v>0</v>
      </c>
      <c r="J181" s="28">
        <f t="shared" si="829"/>
        <v>0</v>
      </c>
      <c r="K181" s="29"/>
      <c r="L181" s="54">
        <f>_xlfn.XLOOKUP($C181,[23]PSP!$C:$C,[23]PSP!$L:$L)</f>
        <v>0</v>
      </c>
      <c r="M181" s="27">
        <f>_xlfn.XLOOKUP($C181,[23]PSP!$C:$C,[23]PSP!$M:$M)</f>
        <v>36.24</v>
      </c>
      <c r="N181" s="28">
        <f t="shared" si="830"/>
        <v>0</v>
      </c>
      <c r="O181" s="29"/>
      <c r="P181" s="54">
        <f>_xlfn.XLOOKUP($C181,[23]PSP!$C:$C,[23]PSP!$P:$P)</f>
        <v>0</v>
      </c>
      <c r="Q181" s="27">
        <f>_xlfn.XLOOKUP($C181,[23]PSP!$C:$C,[23]PSP!$Q:$Q)</f>
        <v>36.24</v>
      </c>
      <c r="R181" s="28">
        <f t="shared" si="831"/>
        <v>0</v>
      </c>
      <c r="S181" s="29"/>
      <c r="T181" s="54">
        <f>_xlfn.XLOOKUP($C181,[23]PSP!$C:$C,[23]PSP!$T:$T)</f>
        <v>0</v>
      </c>
      <c r="U181" s="27">
        <f>_xlfn.XLOOKUP($C181,[23]PSP!$C:$C,[23]PSP!$U:$U)</f>
        <v>36.24</v>
      </c>
      <c r="V181" s="28">
        <f t="shared" si="832"/>
        <v>0</v>
      </c>
      <c r="W181" s="29"/>
      <c r="X181" s="54">
        <f>_xlfn.XLOOKUP($C181,[23]PSP!$C:$C,[23]PSP!$X:$X)</f>
        <v>0</v>
      </c>
      <c r="Y181" s="27">
        <f>_xlfn.XLOOKUP($C181,[23]PSP!$C:$C,[23]PSP!$Y:$Y)</f>
        <v>36.24</v>
      </c>
      <c r="Z181" s="28">
        <f t="shared" si="833"/>
        <v>0</v>
      </c>
      <c r="AA181" s="29"/>
      <c r="AB181" s="54">
        <f>_xlfn.XLOOKUP($C181,[23]PSP!$C:$C,[23]PSP!$AB:$AB)</f>
        <v>0</v>
      </c>
      <c r="AC181" s="27">
        <f>_xlfn.XLOOKUP($C181,[23]PSP!$C:$C,[23]PSP!$AC:$AC)</f>
        <v>36.24</v>
      </c>
      <c r="AD181" s="28">
        <f t="shared" si="834"/>
        <v>0</v>
      </c>
      <c r="AE181" s="29"/>
      <c r="AF181" s="54">
        <f>_xlfn.XLOOKUP($C181,[23]PSP!$C:$C,[23]PSP!$AF:$AF)</f>
        <v>0</v>
      </c>
      <c r="AG181" s="27">
        <f>_xlfn.XLOOKUP($C181,[23]PSP!$C:$C,[23]PSP!$AG:$AG)</f>
        <v>36.24</v>
      </c>
      <c r="AH181" s="28">
        <f t="shared" si="835"/>
        <v>0</v>
      </c>
      <c r="AI181" s="29"/>
      <c r="AJ181" s="54">
        <f>_xlfn.XLOOKUP($C181,[23]PSP!$C:$C,[23]PSP!$AJ:$AJ)</f>
        <v>0</v>
      </c>
      <c r="AK181" s="27">
        <f>_xlfn.XLOOKUP($C181,[23]PSP!$C:$C,[23]PSP!$AK:$AK)</f>
        <v>36.24</v>
      </c>
      <c r="AL181" s="28">
        <f t="shared" si="836"/>
        <v>0</v>
      </c>
      <c r="AM181" s="29"/>
      <c r="AN181" s="54">
        <f>_xlfn.XLOOKUP($C181,[23]PSP!$C:$C,[23]PSP!$AN:$AN)</f>
        <v>0</v>
      </c>
      <c r="AO181" s="27">
        <f>_xlfn.XLOOKUP($C181,[23]PSP!$C:$C,[23]PSP!$AO:$AO)</f>
        <v>36.24</v>
      </c>
      <c r="AP181" s="28">
        <f t="shared" si="837"/>
        <v>0</v>
      </c>
      <c r="AQ181" s="29"/>
      <c r="AR181" s="54">
        <f>_xlfn.XLOOKUP($C181,[23]PSP!$C:$C,[23]PSP!$AR:$AR)</f>
        <v>0</v>
      </c>
      <c r="AS181" s="27">
        <f>_xlfn.XLOOKUP($C181,[23]PSP!$C:$C,[23]PSP!$AS:$AS)</f>
        <v>36.24</v>
      </c>
      <c r="AT181" s="28">
        <f t="shared" si="838"/>
        <v>0</v>
      </c>
      <c r="AU181" s="29"/>
      <c r="AV181" s="54">
        <f>_xlfn.XLOOKUP($C181,[23]PSP!$C:$C,[23]PSP!$AV:$AV)</f>
        <v>0</v>
      </c>
      <c r="AW181" s="27">
        <f>_xlfn.XLOOKUP($C181,[23]PSP!$C:$C,[23]PSP!$AW:$AW)</f>
        <v>36.24</v>
      </c>
      <c r="AX181" s="28">
        <f t="shared" si="839"/>
        <v>0</v>
      </c>
      <c r="AY181" s="29"/>
      <c r="AZ181" s="54">
        <f>_xlfn.XLOOKUP($C181,[23]PSP!$C:$C,[23]PSP!$AZ:$AZ)</f>
        <v>0</v>
      </c>
      <c r="BA181" s="27">
        <f>_xlfn.XLOOKUP($C181,[23]PSP!$C:$C,[23]PSP!$BA:$BA)</f>
        <v>36.24</v>
      </c>
      <c r="BB181" s="28">
        <f t="shared" si="840"/>
        <v>0</v>
      </c>
      <c r="BC181" s="29"/>
      <c r="BD181" s="54">
        <f>_xlfn.XLOOKUP($C181,[23]PSP!$C:$C,[23]PSP!$BD:$BD)</f>
        <v>0</v>
      </c>
      <c r="BE181" s="27">
        <f>_xlfn.XLOOKUP($C181,[23]PSP!$C:$C,[23]PSP!$BE:$BE)</f>
        <v>36.24</v>
      </c>
      <c r="BF181" s="28">
        <f t="shared" si="841"/>
        <v>0</v>
      </c>
      <c r="BG181" s="29"/>
      <c r="BH181" s="54">
        <f>_xlfn.XLOOKUP($C181,[23]PSP!$C:$C,[23]PSP!$BH:$BH)</f>
        <v>0</v>
      </c>
      <c r="BI181" s="27">
        <f>_xlfn.XLOOKUP($C181,[23]PSP!$C:$C,[23]PSP!$BI:$BI)</f>
        <v>36.24</v>
      </c>
      <c r="BJ181" s="28">
        <f t="shared" si="842"/>
        <v>0</v>
      </c>
      <c r="BK181" s="29"/>
      <c r="BL181" s="54">
        <f>_xlfn.XLOOKUP($C181,[23]PSP!$C:$C,[23]PSP!$BL:$BL)</f>
        <v>0</v>
      </c>
      <c r="BM181" s="27">
        <f>_xlfn.XLOOKUP($C181,[23]PSP!$C:$C,[23]PSP!$BM:$BM)</f>
        <v>36.24</v>
      </c>
      <c r="BN181" s="28">
        <f t="shared" si="843"/>
        <v>0</v>
      </c>
      <c r="BO181" s="29"/>
      <c r="BP181" s="54">
        <f>_xlfn.XLOOKUP($C181,[23]PSP!$C:$C,[23]PSP!$BP:$BP)</f>
        <v>0</v>
      </c>
      <c r="BQ181" s="27">
        <f>_xlfn.XLOOKUP($C181,[23]PSP!$C:$C,[23]PSP!$BQ:$BQ)</f>
        <v>36.24</v>
      </c>
      <c r="BR181" s="28">
        <f t="shared" si="844"/>
        <v>0</v>
      </c>
      <c r="BS181" s="29"/>
      <c r="BT181" s="54">
        <f>_xlfn.XLOOKUP($C181,[23]PSP!$C:$C,[23]PSP!$BT:$BT)</f>
        <v>0</v>
      </c>
      <c r="BU181" s="27">
        <f>_xlfn.XLOOKUP($C181,[23]PSP!$C:$C,[23]PSP!$BU:$BU)</f>
        <v>36.24</v>
      </c>
      <c r="BV181" s="28">
        <f t="shared" si="845"/>
        <v>0</v>
      </c>
      <c r="BW181" s="29"/>
      <c r="BX181" s="54">
        <f>_xlfn.XLOOKUP($C181,[23]PSP!$C:$C,[23]PSP!$BX:$BX)</f>
        <v>0</v>
      </c>
      <c r="BY181" s="27">
        <f>_xlfn.XLOOKUP($C181,[23]PSP!$C:$C,[23]PSP!$BY:$BY)</f>
        <v>36.24</v>
      </c>
      <c r="BZ181" s="28">
        <f t="shared" si="846"/>
        <v>0</v>
      </c>
      <c r="CA181" s="29"/>
      <c r="CB181" s="54">
        <f>_xlfn.XLOOKUP($C181,[23]PSP!$C:$C,[23]PSP!$CB:$CB)</f>
        <v>0</v>
      </c>
      <c r="CC181" s="27">
        <f>_xlfn.XLOOKUP($C181,[23]PSP!$C:$C,[23]PSP!$CC:$CC)</f>
        <v>36.24</v>
      </c>
      <c r="CD181" s="28">
        <f t="shared" si="847"/>
        <v>0</v>
      </c>
      <c r="CE181" s="29"/>
      <c r="CF181" s="54">
        <f>_xlfn.XLOOKUP($C181,[23]PSP!$C:$C,[23]PSP!$CF:$CF)</f>
        <v>0</v>
      </c>
      <c r="CG181" s="27">
        <f>_xlfn.XLOOKUP($C181,[23]PSP!$C:$C,[23]PSP!$CG:$CG)</f>
        <v>36.24</v>
      </c>
      <c r="CH181" s="28">
        <f t="shared" si="848"/>
        <v>0</v>
      </c>
      <c r="CI181" s="29"/>
      <c r="CJ181" s="54">
        <f>_xlfn.XLOOKUP($C181,[23]PSP!$C:$C,[23]PSP!$CJ:$CJ)</f>
        <v>0</v>
      </c>
      <c r="CK181" s="27">
        <f>_xlfn.XLOOKUP($C181,[23]PSP!$C:$C,[23]PSP!$CK:$CK)</f>
        <v>36.24</v>
      </c>
      <c r="CL181" s="28">
        <f t="shared" si="849"/>
        <v>0</v>
      </c>
      <c r="CM181" s="29"/>
      <c r="CN181" s="54">
        <f>_xlfn.XLOOKUP($C181,[23]PSP!$C:$C,[23]PSP!$CN:$CN)</f>
        <v>0</v>
      </c>
      <c r="CO181" s="27">
        <f>_xlfn.XLOOKUP($C181,[23]PSP!$C:$C,[23]PSP!$CO:$CO)</f>
        <v>36.24</v>
      </c>
      <c r="CP181" s="28">
        <f t="shared" si="850"/>
        <v>0</v>
      </c>
      <c r="CQ181" s="29"/>
      <c r="CR181" s="54">
        <f>_xlfn.XLOOKUP($C181,[23]PSP!$C:$C,[23]PSP!$CR:$CR)</f>
        <v>0</v>
      </c>
      <c r="CS181" s="27">
        <f>_xlfn.XLOOKUP($C181,[23]PSP!$C:$C,[23]PSP!$CS:$CS)</f>
        <v>36.24</v>
      </c>
      <c r="CT181" s="28">
        <f t="shared" si="851"/>
        <v>0</v>
      </c>
      <c r="CU181" s="29"/>
      <c r="CV181" s="54">
        <f>_xlfn.XLOOKUP($C181,[23]PSP!$C:$C,[23]PSP!$CV:$CV)</f>
        <v>0</v>
      </c>
      <c r="CW181" s="27">
        <f>_xlfn.XLOOKUP($C181,[23]PSP!$C:$C,[23]PSP!$CW:$CW)</f>
        <v>36.24</v>
      </c>
      <c r="CX181" s="28">
        <f t="shared" si="852"/>
        <v>0</v>
      </c>
      <c r="CY181" s="29"/>
      <c r="CZ181" s="54">
        <f>_xlfn.XLOOKUP($C181,[23]PSP!$C:$C,[23]PSP!$CZ:$CZ)</f>
        <v>0</v>
      </c>
      <c r="DA181" s="27">
        <f>_xlfn.XLOOKUP($C181,[23]PSP!$C:$C,[23]PSP!$DA:$DA)</f>
        <v>36.24</v>
      </c>
      <c r="DB181" s="28">
        <f t="shared" si="853"/>
        <v>0</v>
      </c>
      <c r="DC181" s="29"/>
      <c r="DD181" s="54">
        <f>_xlfn.XLOOKUP($C181,[23]PSP!$C:$C,[23]PSP!$DD:$DD)</f>
        <v>0</v>
      </c>
      <c r="DE181" s="27">
        <f>_xlfn.XLOOKUP($C181,[23]PSP!$C:$C,[23]PSP!$DE:$DE)</f>
        <v>36.24</v>
      </c>
      <c r="DF181" s="28">
        <f t="shared" si="854"/>
        <v>0</v>
      </c>
      <c r="DG181" s="29"/>
      <c r="DH181" s="54">
        <f>_xlfn.XLOOKUP($C181,[23]PSP!$C:$C,[23]PSP!$DH:$DH)</f>
        <v>0</v>
      </c>
      <c r="DI181" s="27">
        <f>_xlfn.XLOOKUP($C181,[23]PSP!$C:$C,[23]PSP!$DI:$DI)</f>
        <v>36.24</v>
      </c>
      <c r="DJ181" s="28">
        <f t="shared" si="855"/>
        <v>0</v>
      </c>
      <c r="DK181" s="29"/>
      <c r="DL181" s="54">
        <f>_xlfn.XLOOKUP($C181,[23]PSP!$C:$C,[23]PSP!$DL:$DL)</f>
        <v>0</v>
      </c>
      <c r="DM181" s="27">
        <f>_xlfn.XLOOKUP($C181,[23]PSP!$C:$C,[23]PSP!$DM:$DM)</f>
        <v>36.24</v>
      </c>
      <c r="DN181" s="28">
        <f t="shared" si="856"/>
        <v>0</v>
      </c>
      <c r="DO181" s="29"/>
      <c r="DP181" s="54">
        <f>_xlfn.XLOOKUP($C181,[23]PSP!$C:$C,[23]PSP!$DP:$DP)</f>
        <v>0</v>
      </c>
      <c r="DQ181" s="27">
        <f>_xlfn.XLOOKUP($C181,[23]PSP!$C:$C,[23]PSP!$DQ:$DQ)</f>
        <v>36.24</v>
      </c>
      <c r="DR181" s="28">
        <f t="shared" si="857"/>
        <v>0</v>
      </c>
      <c r="DS181" s="29"/>
      <c r="DT181" s="54">
        <f>_xlfn.XLOOKUP($C181,[23]PSP!$C:$C,[23]PSP!$DT:$DT)</f>
        <v>0</v>
      </c>
      <c r="DU181" s="27">
        <f>_xlfn.XLOOKUP($C181,[23]PSP!$C:$C,[23]PSP!$DU:$DU)</f>
        <v>36.24</v>
      </c>
      <c r="DV181" s="28">
        <f t="shared" si="858"/>
        <v>0</v>
      </c>
      <c r="DW181" s="29"/>
      <c r="DX181" s="54">
        <f>_xlfn.XLOOKUP($C181,[23]PSP!$C:$C,[23]PSP!$DX:$DX)</f>
        <v>0</v>
      </c>
      <c r="DY181" s="27">
        <f>_xlfn.XLOOKUP($C181,[23]PSP!$C:$C,[23]PSP!$DY:$DY)</f>
        <v>36.24</v>
      </c>
      <c r="DZ181" s="28">
        <f t="shared" si="859"/>
        <v>0</v>
      </c>
      <c r="EA181" s="29"/>
      <c r="EB181" s="54">
        <f>_xlfn.XLOOKUP($C181,[23]PSP!$C:$C,[23]PSP!$EB:$EB)</f>
        <v>0</v>
      </c>
      <c r="EC181" s="27">
        <f>_xlfn.XLOOKUP($C181,[23]PSP!$C:$C,[23]PSP!$EC:$EC)</f>
        <v>36.24</v>
      </c>
      <c r="ED181" s="28">
        <f t="shared" si="860"/>
        <v>0</v>
      </c>
      <c r="EE181" s="29"/>
      <c r="EF181" s="54">
        <f>_xlfn.XLOOKUP($C181,[23]PSP!$C:$C,[23]PSP!$EF:$EF)</f>
        <v>0</v>
      </c>
      <c r="EG181" s="27">
        <f>_xlfn.XLOOKUP($C181,[23]PSP!$C:$C,[23]PSP!$EG:$EG)</f>
        <v>36.24</v>
      </c>
      <c r="EH181" s="28">
        <f t="shared" si="861"/>
        <v>0</v>
      </c>
      <c r="EI181" s="29"/>
      <c r="EJ181" s="54">
        <f>_xlfn.XLOOKUP($C181,[23]PSP!$C:$C,[23]PSP!$EJ:$EJ)</f>
        <v>0</v>
      </c>
      <c r="EK181" s="27">
        <f>_xlfn.XLOOKUP($C181,[23]PSP!$C:$C,[23]PSP!$EK:$EK)</f>
        <v>36.24</v>
      </c>
      <c r="EL181" s="28">
        <f t="shared" si="862"/>
        <v>0</v>
      </c>
      <c r="EM181" s="29"/>
      <c r="EN181" s="108"/>
      <c r="EO181" s="29">
        <f t="shared" si="683"/>
        <v>0</v>
      </c>
      <c r="EP181" s="29">
        <f t="shared" si="827"/>
        <v>0</v>
      </c>
      <c r="EQ181" s="4" t="b">
        <f t="shared" si="863"/>
        <v>1</v>
      </c>
      <c r="ES181" s="118">
        <f t="shared" si="721"/>
        <v>1.1767000000000001</v>
      </c>
    </row>
    <row r="182" spans="3:149" ht="14.25" x14ac:dyDescent="0.25">
      <c r="C182" s="24" t="s">
        <v>1171</v>
      </c>
      <c r="D182" s="43" t="str">
        <f>_xlfn.XLOOKUP($C182,[23]PSP!$C:$C,[23]PSP!$D:$D)</f>
        <v>RO-41475</v>
      </c>
      <c r="E182" s="24" t="str">
        <f>_xlfn.XLOOKUP($C182,[23]PSP!$C:$C,[23]PSP!$E:$E)</f>
        <v>DER/MG</v>
      </c>
      <c r="F182" s="25" t="str">
        <f>_xlfn.XLOOKUP($C182,[23]PSP!$C:$C,[23]PSP!$F:$F)</f>
        <v>FURO EM CONCRETO Ø = 40,0 MM, PROFUNDIDADE = 30 CM</v>
      </c>
      <c r="G182" s="26" t="str">
        <f>_xlfn.XLOOKUP($C182,[23]PSP!$C:$C,[23]PSP!$G:$G)</f>
        <v>U</v>
      </c>
      <c r="H182" s="53">
        <f>_xlfn.XLOOKUP($C182,[23]PSP!$C:$C,[23]PSP!$H:$H)</f>
        <v>0</v>
      </c>
      <c r="I182" s="28">
        <f>_xlfn.XLOOKUP($C182,[23]PSP!$C:$C,[23]PSP!$I:$I)</f>
        <v>0</v>
      </c>
      <c r="J182" s="28">
        <f t="shared" si="829"/>
        <v>0</v>
      </c>
      <c r="K182" s="29"/>
      <c r="L182" s="54">
        <f>_xlfn.XLOOKUP($C182,[23]PSP!$C:$C,[23]PSP!$L:$L)</f>
        <v>0</v>
      </c>
      <c r="M182" s="27">
        <f>_xlfn.XLOOKUP($C182,[23]PSP!$C:$C,[23]PSP!$M:$M)</f>
        <v>53.75</v>
      </c>
      <c r="N182" s="28">
        <f t="shared" si="830"/>
        <v>0</v>
      </c>
      <c r="O182" s="29"/>
      <c r="P182" s="54">
        <f>_xlfn.XLOOKUP($C182,[23]PSP!$C:$C,[23]PSP!$P:$P)</f>
        <v>0</v>
      </c>
      <c r="Q182" s="27">
        <f>_xlfn.XLOOKUP($C182,[23]PSP!$C:$C,[23]PSP!$Q:$Q)</f>
        <v>53.75</v>
      </c>
      <c r="R182" s="28">
        <f t="shared" si="831"/>
        <v>0</v>
      </c>
      <c r="S182" s="29"/>
      <c r="T182" s="54">
        <f>_xlfn.XLOOKUP($C182,[23]PSP!$C:$C,[23]PSP!$T:$T)</f>
        <v>0</v>
      </c>
      <c r="U182" s="27">
        <f>_xlfn.XLOOKUP($C182,[23]PSP!$C:$C,[23]PSP!$U:$U)</f>
        <v>53.75</v>
      </c>
      <c r="V182" s="28">
        <f t="shared" si="832"/>
        <v>0</v>
      </c>
      <c r="W182" s="29"/>
      <c r="X182" s="54">
        <f>_xlfn.XLOOKUP($C182,[23]PSP!$C:$C,[23]PSP!$X:$X)</f>
        <v>0</v>
      </c>
      <c r="Y182" s="27">
        <f>_xlfn.XLOOKUP($C182,[23]PSP!$C:$C,[23]PSP!$Y:$Y)</f>
        <v>53.75</v>
      </c>
      <c r="Z182" s="28">
        <f t="shared" si="833"/>
        <v>0</v>
      </c>
      <c r="AA182" s="29"/>
      <c r="AB182" s="54">
        <f>_xlfn.XLOOKUP($C182,[23]PSP!$C:$C,[23]PSP!$AB:$AB)</f>
        <v>0</v>
      </c>
      <c r="AC182" s="27">
        <f>_xlfn.XLOOKUP($C182,[23]PSP!$C:$C,[23]PSP!$AC:$AC)</f>
        <v>53.75</v>
      </c>
      <c r="AD182" s="28">
        <f t="shared" si="834"/>
        <v>0</v>
      </c>
      <c r="AE182" s="29"/>
      <c r="AF182" s="54">
        <f>_xlfn.XLOOKUP($C182,[23]PSP!$C:$C,[23]PSP!$AF:$AF)</f>
        <v>0</v>
      </c>
      <c r="AG182" s="27">
        <f>_xlfn.XLOOKUP($C182,[23]PSP!$C:$C,[23]PSP!$AG:$AG)</f>
        <v>53.75</v>
      </c>
      <c r="AH182" s="28">
        <f t="shared" si="835"/>
        <v>0</v>
      </c>
      <c r="AI182" s="29"/>
      <c r="AJ182" s="54">
        <f>_xlfn.XLOOKUP($C182,[23]PSP!$C:$C,[23]PSP!$AJ:$AJ)</f>
        <v>0</v>
      </c>
      <c r="AK182" s="27">
        <f>_xlfn.XLOOKUP($C182,[23]PSP!$C:$C,[23]PSP!$AK:$AK)</f>
        <v>53.75</v>
      </c>
      <c r="AL182" s="28">
        <f t="shared" si="836"/>
        <v>0</v>
      </c>
      <c r="AM182" s="29"/>
      <c r="AN182" s="54">
        <f>_xlfn.XLOOKUP($C182,[23]PSP!$C:$C,[23]PSP!$AN:$AN)</f>
        <v>0</v>
      </c>
      <c r="AO182" s="27">
        <f>_xlfn.XLOOKUP($C182,[23]PSP!$C:$C,[23]PSP!$AO:$AO)</f>
        <v>53.75</v>
      </c>
      <c r="AP182" s="28">
        <f t="shared" si="837"/>
        <v>0</v>
      </c>
      <c r="AQ182" s="29"/>
      <c r="AR182" s="54">
        <f>_xlfn.XLOOKUP($C182,[23]PSP!$C:$C,[23]PSP!$AR:$AR)</f>
        <v>0</v>
      </c>
      <c r="AS182" s="27">
        <f>_xlfn.XLOOKUP($C182,[23]PSP!$C:$C,[23]PSP!$AS:$AS)</f>
        <v>53.75</v>
      </c>
      <c r="AT182" s="28">
        <f t="shared" si="838"/>
        <v>0</v>
      </c>
      <c r="AU182" s="29"/>
      <c r="AV182" s="54">
        <f>_xlfn.XLOOKUP($C182,[23]PSP!$C:$C,[23]PSP!$AV:$AV)</f>
        <v>0</v>
      </c>
      <c r="AW182" s="27">
        <f>_xlfn.XLOOKUP($C182,[23]PSP!$C:$C,[23]PSP!$AW:$AW)</f>
        <v>53.75</v>
      </c>
      <c r="AX182" s="28">
        <f t="shared" si="839"/>
        <v>0</v>
      </c>
      <c r="AY182" s="29"/>
      <c r="AZ182" s="54">
        <f>_xlfn.XLOOKUP($C182,[23]PSP!$C:$C,[23]PSP!$AZ:$AZ)</f>
        <v>0</v>
      </c>
      <c r="BA182" s="27">
        <f>_xlfn.XLOOKUP($C182,[23]PSP!$C:$C,[23]PSP!$BA:$BA)</f>
        <v>53.75</v>
      </c>
      <c r="BB182" s="28">
        <f t="shared" si="840"/>
        <v>0</v>
      </c>
      <c r="BC182" s="29"/>
      <c r="BD182" s="54">
        <f>_xlfn.XLOOKUP($C182,[23]PSP!$C:$C,[23]PSP!$BD:$BD)</f>
        <v>0</v>
      </c>
      <c r="BE182" s="27">
        <f>_xlfn.XLOOKUP($C182,[23]PSP!$C:$C,[23]PSP!$BE:$BE)</f>
        <v>53.75</v>
      </c>
      <c r="BF182" s="28">
        <f t="shared" si="841"/>
        <v>0</v>
      </c>
      <c r="BG182" s="29"/>
      <c r="BH182" s="54">
        <f>_xlfn.XLOOKUP($C182,[23]PSP!$C:$C,[23]PSP!$BH:$BH)</f>
        <v>0</v>
      </c>
      <c r="BI182" s="27">
        <f>_xlfn.XLOOKUP($C182,[23]PSP!$C:$C,[23]PSP!$BI:$BI)</f>
        <v>53.75</v>
      </c>
      <c r="BJ182" s="28">
        <f t="shared" si="842"/>
        <v>0</v>
      </c>
      <c r="BK182" s="29"/>
      <c r="BL182" s="54">
        <f>_xlfn.XLOOKUP($C182,[23]PSP!$C:$C,[23]PSP!$BL:$BL)</f>
        <v>0</v>
      </c>
      <c r="BM182" s="27">
        <f>_xlfn.XLOOKUP($C182,[23]PSP!$C:$C,[23]PSP!$BM:$BM)</f>
        <v>53.75</v>
      </c>
      <c r="BN182" s="28">
        <f t="shared" si="843"/>
        <v>0</v>
      </c>
      <c r="BO182" s="29"/>
      <c r="BP182" s="54">
        <f>_xlfn.XLOOKUP($C182,[23]PSP!$C:$C,[23]PSP!$BP:$BP)</f>
        <v>0</v>
      </c>
      <c r="BQ182" s="27">
        <f>_xlfn.XLOOKUP($C182,[23]PSP!$C:$C,[23]PSP!$BQ:$BQ)</f>
        <v>53.75</v>
      </c>
      <c r="BR182" s="28">
        <f t="shared" si="844"/>
        <v>0</v>
      </c>
      <c r="BS182" s="29"/>
      <c r="BT182" s="54">
        <f>_xlfn.XLOOKUP($C182,[23]PSP!$C:$C,[23]PSP!$BT:$BT)</f>
        <v>0</v>
      </c>
      <c r="BU182" s="27">
        <f>_xlfn.XLOOKUP($C182,[23]PSP!$C:$C,[23]PSP!$BU:$BU)</f>
        <v>53.75</v>
      </c>
      <c r="BV182" s="28">
        <f t="shared" si="845"/>
        <v>0</v>
      </c>
      <c r="BW182" s="29"/>
      <c r="BX182" s="54">
        <f>_xlfn.XLOOKUP($C182,[23]PSP!$C:$C,[23]PSP!$BX:$BX)</f>
        <v>0</v>
      </c>
      <c r="BY182" s="27">
        <f>_xlfn.XLOOKUP($C182,[23]PSP!$C:$C,[23]PSP!$BY:$BY)</f>
        <v>53.75</v>
      </c>
      <c r="BZ182" s="28">
        <f t="shared" si="846"/>
        <v>0</v>
      </c>
      <c r="CA182" s="29"/>
      <c r="CB182" s="54">
        <f>_xlfn.XLOOKUP($C182,[23]PSP!$C:$C,[23]PSP!$CB:$CB)</f>
        <v>0</v>
      </c>
      <c r="CC182" s="27">
        <f>_xlfn.XLOOKUP($C182,[23]PSP!$C:$C,[23]PSP!$CC:$CC)</f>
        <v>53.75</v>
      </c>
      <c r="CD182" s="28">
        <f t="shared" si="847"/>
        <v>0</v>
      </c>
      <c r="CE182" s="29"/>
      <c r="CF182" s="54">
        <f>_xlfn.XLOOKUP($C182,[23]PSP!$C:$C,[23]PSP!$CF:$CF)</f>
        <v>0</v>
      </c>
      <c r="CG182" s="27">
        <f>_xlfn.XLOOKUP($C182,[23]PSP!$C:$C,[23]PSP!$CG:$CG)</f>
        <v>53.75</v>
      </c>
      <c r="CH182" s="28">
        <f t="shared" si="848"/>
        <v>0</v>
      </c>
      <c r="CI182" s="29"/>
      <c r="CJ182" s="54">
        <f>_xlfn.XLOOKUP($C182,[23]PSP!$C:$C,[23]PSP!$CJ:$CJ)</f>
        <v>0</v>
      </c>
      <c r="CK182" s="27">
        <f>_xlfn.XLOOKUP($C182,[23]PSP!$C:$C,[23]PSP!$CK:$CK)</f>
        <v>53.75</v>
      </c>
      <c r="CL182" s="28">
        <f t="shared" si="849"/>
        <v>0</v>
      </c>
      <c r="CM182" s="29"/>
      <c r="CN182" s="54">
        <f>_xlfn.XLOOKUP($C182,[23]PSP!$C:$C,[23]PSP!$CN:$CN)</f>
        <v>0</v>
      </c>
      <c r="CO182" s="27">
        <f>_xlfn.XLOOKUP($C182,[23]PSP!$C:$C,[23]PSP!$CO:$CO)</f>
        <v>53.75</v>
      </c>
      <c r="CP182" s="28">
        <f t="shared" si="850"/>
        <v>0</v>
      </c>
      <c r="CQ182" s="29"/>
      <c r="CR182" s="54">
        <f>_xlfn.XLOOKUP($C182,[23]PSP!$C:$C,[23]PSP!$CR:$CR)</f>
        <v>0</v>
      </c>
      <c r="CS182" s="27">
        <f>_xlfn.XLOOKUP($C182,[23]PSP!$C:$C,[23]PSP!$CS:$CS)</f>
        <v>53.75</v>
      </c>
      <c r="CT182" s="28">
        <f t="shared" si="851"/>
        <v>0</v>
      </c>
      <c r="CU182" s="29"/>
      <c r="CV182" s="54">
        <f>_xlfn.XLOOKUP($C182,[23]PSP!$C:$C,[23]PSP!$CV:$CV)</f>
        <v>0</v>
      </c>
      <c r="CW182" s="27">
        <f>_xlfn.XLOOKUP($C182,[23]PSP!$C:$C,[23]PSP!$CW:$CW)</f>
        <v>53.75</v>
      </c>
      <c r="CX182" s="28">
        <f t="shared" si="852"/>
        <v>0</v>
      </c>
      <c r="CY182" s="29"/>
      <c r="CZ182" s="54">
        <f>_xlfn.XLOOKUP($C182,[23]PSP!$C:$C,[23]PSP!$CZ:$CZ)</f>
        <v>0</v>
      </c>
      <c r="DA182" s="27">
        <f>_xlfn.XLOOKUP($C182,[23]PSP!$C:$C,[23]PSP!$DA:$DA)</f>
        <v>53.75</v>
      </c>
      <c r="DB182" s="28">
        <f t="shared" si="853"/>
        <v>0</v>
      </c>
      <c r="DC182" s="29"/>
      <c r="DD182" s="54">
        <f>_xlfn.XLOOKUP($C182,[23]PSP!$C:$C,[23]PSP!$DD:$DD)</f>
        <v>0</v>
      </c>
      <c r="DE182" s="27">
        <f>_xlfn.XLOOKUP($C182,[23]PSP!$C:$C,[23]PSP!$DE:$DE)</f>
        <v>53.75</v>
      </c>
      <c r="DF182" s="28">
        <f t="shared" si="854"/>
        <v>0</v>
      </c>
      <c r="DG182" s="29"/>
      <c r="DH182" s="54">
        <f>_xlfn.XLOOKUP($C182,[23]PSP!$C:$C,[23]PSP!$DH:$DH)</f>
        <v>0</v>
      </c>
      <c r="DI182" s="27">
        <f>_xlfn.XLOOKUP($C182,[23]PSP!$C:$C,[23]PSP!$DI:$DI)</f>
        <v>53.75</v>
      </c>
      <c r="DJ182" s="28">
        <f t="shared" si="855"/>
        <v>0</v>
      </c>
      <c r="DK182" s="29"/>
      <c r="DL182" s="54">
        <f>_xlfn.XLOOKUP($C182,[23]PSP!$C:$C,[23]PSP!$DL:$DL)</f>
        <v>0</v>
      </c>
      <c r="DM182" s="27">
        <f>_xlfn.XLOOKUP($C182,[23]PSP!$C:$C,[23]PSP!$DM:$DM)</f>
        <v>53.75</v>
      </c>
      <c r="DN182" s="28">
        <f t="shared" si="856"/>
        <v>0</v>
      </c>
      <c r="DO182" s="29"/>
      <c r="DP182" s="54">
        <f>_xlfn.XLOOKUP($C182,[23]PSP!$C:$C,[23]PSP!$DP:$DP)</f>
        <v>0</v>
      </c>
      <c r="DQ182" s="27">
        <f>_xlfn.XLOOKUP($C182,[23]PSP!$C:$C,[23]PSP!$DQ:$DQ)</f>
        <v>53.75</v>
      </c>
      <c r="DR182" s="28">
        <f t="shared" si="857"/>
        <v>0</v>
      </c>
      <c r="DS182" s="29"/>
      <c r="DT182" s="54">
        <f>_xlfn.XLOOKUP($C182,[23]PSP!$C:$C,[23]PSP!$DT:$DT)</f>
        <v>0</v>
      </c>
      <c r="DU182" s="27">
        <f>_xlfn.XLOOKUP($C182,[23]PSP!$C:$C,[23]PSP!$DU:$DU)</f>
        <v>53.75</v>
      </c>
      <c r="DV182" s="28">
        <f t="shared" si="858"/>
        <v>0</v>
      </c>
      <c r="DW182" s="29"/>
      <c r="DX182" s="54">
        <f>_xlfn.XLOOKUP($C182,[23]PSP!$C:$C,[23]PSP!$DX:$DX)</f>
        <v>0</v>
      </c>
      <c r="DY182" s="27">
        <f>_xlfn.XLOOKUP($C182,[23]PSP!$C:$C,[23]PSP!$DY:$DY)</f>
        <v>53.75</v>
      </c>
      <c r="DZ182" s="28">
        <f t="shared" si="859"/>
        <v>0</v>
      </c>
      <c r="EA182" s="29"/>
      <c r="EB182" s="54">
        <f>_xlfn.XLOOKUP($C182,[23]PSP!$C:$C,[23]PSP!$EB:$EB)</f>
        <v>0</v>
      </c>
      <c r="EC182" s="27">
        <f>_xlfn.XLOOKUP($C182,[23]PSP!$C:$C,[23]PSP!$EC:$EC)</f>
        <v>53.75</v>
      </c>
      <c r="ED182" s="28">
        <f t="shared" si="860"/>
        <v>0</v>
      </c>
      <c r="EE182" s="29"/>
      <c r="EF182" s="54">
        <f>_xlfn.XLOOKUP($C182,[23]PSP!$C:$C,[23]PSP!$EF:$EF)</f>
        <v>0</v>
      </c>
      <c r="EG182" s="27">
        <f>_xlfn.XLOOKUP($C182,[23]PSP!$C:$C,[23]PSP!$EG:$EG)</f>
        <v>53.75</v>
      </c>
      <c r="EH182" s="28">
        <f t="shared" si="861"/>
        <v>0</v>
      </c>
      <c r="EI182" s="29"/>
      <c r="EJ182" s="54">
        <f>_xlfn.XLOOKUP($C182,[23]PSP!$C:$C,[23]PSP!$EJ:$EJ)</f>
        <v>0</v>
      </c>
      <c r="EK182" s="27">
        <f>_xlfn.XLOOKUP($C182,[23]PSP!$C:$C,[23]PSP!$EK:$EK)</f>
        <v>53.75</v>
      </c>
      <c r="EL182" s="28">
        <f t="shared" si="862"/>
        <v>0</v>
      </c>
      <c r="EM182" s="29"/>
      <c r="EN182" s="108"/>
      <c r="EO182" s="29">
        <f t="shared" si="683"/>
        <v>0</v>
      </c>
      <c r="EP182" s="29">
        <f t="shared" si="827"/>
        <v>0</v>
      </c>
      <c r="EQ182" s="4" t="b">
        <f t="shared" si="863"/>
        <v>1</v>
      </c>
      <c r="ES182" s="118">
        <f t="shared" si="721"/>
        <v>1.1767000000000001</v>
      </c>
    </row>
    <row r="183" spans="3:149" ht="14.25" x14ac:dyDescent="0.25">
      <c r="C183" s="24" t="s">
        <v>1172</v>
      </c>
      <c r="D183" s="43">
        <f>_xlfn.XLOOKUP($C183,[23]PSP!$C:$C,[23]PSP!$D:$D)</f>
        <v>2407972</v>
      </c>
      <c r="E183" s="24" t="str">
        <f>_xlfn.XLOOKUP($C183,[23]PSP!$C:$C,[23]PSP!$E:$E)</f>
        <v>SICRO SERVIÇO</v>
      </c>
      <c r="F183" s="25" t="str">
        <f>_xlfn.XLOOKUP($C183,[23]PSP!$C:$C,[23]PSP!$F:$F)</f>
        <v>FORNECIMENTO E APLICAÇÃO DE ADESIVO ESTRUTURAL À BASE DE RESINA EPÓXI</v>
      </c>
      <c r="G183" s="26" t="str">
        <f>_xlfn.XLOOKUP($C183,[23]PSP!$C:$C,[23]PSP!$G:$G)</f>
        <v>KG</v>
      </c>
      <c r="H183" s="53">
        <f>_xlfn.XLOOKUP($C183,[23]PSP!$C:$C,[23]PSP!$H:$H)</f>
        <v>0</v>
      </c>
      <c r="I183" s="28">
        <f>_xlfn.XLOOKUP($C183,[23]PSP!$C:$C,[23]PSP!$I:$I)</f>
        <v>0</v>
      </c>
      <c r="J183" s="28">
        <f t="shared" si="829"/>
        <v>0</v>
      </c>
      <c r="K183" s="29"/>
      <c r="L183" s="54">
        <f>_xlfn.XLOOKUP($C183,[23]PSP!$C:$C,[23]PSP!$L:$L)</f>
        <v>0</v>
      </c>
      <c r="M183" s="27">
        <f>_xlfn.XLOOKUP($C183,[23]PSP!$C:$C,[23]PSP!$M:$M)</f>
        <v>45.99</v>
      </c>
      <c r="N183" s="28">
        <f t="shared" si="830"/>
        <v>0</v>
      </c>
      <c r="O183" s="29"/>
      <c r="P183" s="54">
        <f>_xlfn.XLOOKUP($C183,[23]PSP!$C:$C,[23]PSP!$P:$P)</f>
        <v>0</v>
      </c>
      <c r="Q183" s="27">
        <f>_xlfn.XLOOKUP($C183,[23]PSP!$C:$C,[23]PSP!$Q:$Q)</f>
        <v>45.99</v>
      </c>
      <c r="R183" s="28">
        <f t="shared" si="831"/>
        <v>0</v>
      </c>
      <c r="S183" s="29"/>
      <c r="T183" s="54">
        <f>_xlfn.XLOOKUP($C183,[23]PSP!$C:$C,[23]PSP!$T:$T)</f>
        <v>0</v>
      </c>
      <c r="U183" s="27">
        <f>_xlfn.XLOOKUP($C183,[23]PSP!$C:$C,[23]PSP!$U:$U)</f>
        <v>45.99</v>
      </c>
      <c r="V183" s="28">
        <f t="shared" si="832"/>
        <v>0</v>
      </c>
      <c r="W183" s="29"/>
      <c r="X183" s="54">
        <f>_xlfn.XLOOKUP($C183,[23]PSP!$C:$C,[23]PSP!$X:$X)</f>
        <v>0</v>
      </c>
      <c r="Y183" s="27">
        <f>_xlfn.XLOOKUP($C183,[23]PSP!$C:$C,[23]PSP!$Y:$Y)</f>
        <v>45.99</v>
      </c>
      <c r="Z183" s="28">
        <f t="shared" si="833"/>
        <v>0</v>
      </c>
      <c r="AA183" s="29"/>
      <c r="AB183" s="54">
        <f>_xlfn.XLOOKUP($C183,[23]PSP!$C:$C,[23]PSP!$AB:$AB)</f>
        <v>0</v>
      </c>
      <c r="AC183" s="27">
        <f>_xlfn.XLOOKUP($C183,[23]PSP!$C:$C,[23]PSP!$AC:$AC)</f>
        <v>45.99</v>
      </c>
      <c r="AD183" s="28">
        <f t="shared" si="834"/>
        <v>0</v>
      </c>
      <c r="AE183" s="29"/>
      <c r="AF183" s="54">
        <f>_xlfn.XLOOKUP($C183,[23]PSP!$C:$C,[23]PSP!$AF:$AF)</f>
        <v>0</v>
      </c>
      <c r="AG183" s="27">
        <f>_xlfn.XLOOKUP($C183,[23]PSP!$C:$C,[23]PSP!$AG:$AG)</f>
        <v>45.99</v>
      </c>
      <c r="AH183" s="28">
        <f t="shared" si="835"/>
        <v>0</v>
      </c>
      <c r="AI183" s="29"/>
      <c r="AJ183" s="54">
        <f>_xlfn.XLOOKUP($C183,[23]PSP!$C:$C,[23]PSP!$AJ:$AJ)</f>
        <v>0</v>
      </c>
      <c r="AK183" s="27">
        <f>_xlfn.XLOOKUP($C183,[23]PSP!$C:$C,[23]PSP!$AK:$AK)</f>
        <v>45.99</v>
      </c>
      <c r="AL183" s="28">
        <f t="shared" si="836"/>
        <v>0</v>
      </c>
      <c r="AM183" s="29"/>
      <c r="AN183" s="54">
        <f>_xlfn.XLOOKUP($C183,[23]PSP!$C:$C,[23]PSP!$AN:$AN)</f>
        <v>0</v>
      </c>
      <c r="AO183" s="27">
        <f>_xlfn.XLOOKUP($C183,[23]PSP!$C:$C,[23]PSP!$AO:$AO)</f>
        <v>45.99</v>
      </c>
      <c r="AP183" s="28">
        <f t="shared" si="837"/>
        <v>0</v>
      </c>
      <c r="AQ183" s="29"/>
      <c r="AR183" s="54">
        <f>_xlfn.XLOOKUP($C183,[23]PSP!$C:$C,[23]PSP!$AR:$AR)</f>
        <v>0</v>
      </c>
      <c r="AS183" s="27">
        <f>_xlfn.XLOOKUP($C183,[23]PSP!$C:$C,[23]PSP!$AS:$AS)</f>
        <v>45.99</v>
      </c>
      <c r="AT183" s="28">
        <f t="shared" si="838"/>
        <v>0</v>
      </c>
      <c r="AU183" s="29"/>
      <c r="AV183" s="54">
        <f>_xlfn.XLOOKUP($C183,[23]PSP!$C:$C,[23]PSP!$AV:$AV)</f>
        <v>0</v>
      </c>
      <c r="AW183" s="27">
        <f>_xlfn.XLOOKUP($C183,[23]PSP!$C:$C,[23]PSP!$AW:$AW)</f>
        <v>45.99</v>
      </c>
      <c r="AX183" s="28">
        <f t="shared" si="839"/>
        <v>0</v>
      </c>
      <c r="AY183" s="29"/>
      <c r="AZ183" s="54">
        <f>_xlfn.XLOOKUP($C183,[23]PSP!$C:$C,[23]PSP!$AZ:$AZ)</f>
        <v>0</v>
      </c>
      <c r="BA183" s="27">
        <f>_xlfn.XLOOKUP($C183,[23]PSP!$C:$C,[23]PSP!$BA:$BA)</f>
        <v>45.99</v>
      </c>
      <c r="BB183" s="28">
        <f t="shared" si="840"/>
        <v>0</v>
      </c>
      <c r="BC183" s="29"/>
      <c r="BD183" s="54">
        <f>_xlfn.XLOOKUP($C183,[23]PSP!$C:$C,[23]PSP!$BD:$BD)</f>
        <v>0</v>
      </c>
      <c r="BE183" s="27">
        <f>_xlfn.XLOOKUP($C183,[23]PSP!$C:$C,[23]PSP!$BE:$BE)</f>
        <v>45.99</v>
      </c>
      <c r="BF183" s="28">
        <f t="shared" si="841"/>
        <v>0</v>
      </c>
      <c r="BG183" s="29"/>
      <c r="BH183" s="54">
        <f>_xlfn.XLOOKUP($C183,[23]PSP!$C:$C,[23]PSP!$BH:$BH)</f>
        <v>0</v>
      </c>
      <c r="BI183" s="27">
        <f>_xlfn.XLOOKUP($C183,[23]PSP!$C:$C,[23]PSP!$BI:$BI)</f>
        <v>45.99</v>
      </c>
      <c r="BJ183" s="28">
        <f t="shared" si="842"/>
        <v>0</v>
      </c>
      <c r="BK183" s="29"/>
      <c r="BL183" s="54">
        <f>_xlfn.XLOOKUP($C183,[23]PSP!$C:$C,[23]PSP!$BL:$BL)</f>
        <v>0</v>
      </c>
      <c r="BM183" s="27">
        <f>_xlfn.XLOOKUP($C183,[23]PSP!$C:$C,[23]PSP!$BM:$BM)</f>
        <v>45.99</v>
      </c>
      <c r="BN183" s="28">
        <f t="shared" si="843"/>
        <v>0</v>
      </c>
      <c r="BO183" s="29"/>
      <c r="BP183" s="54">
        <f>_xlfn.XLOOKUP($C183,[23]PSP!$C:$C,[23]PSP!$BP:$BP)</f>
        <v>0</v>
      </c>
      <c r="BQ183" s="27">
        <f>_xlfn.XLOOKUP($C183,[23]PSP!$C:$C,[23]PSP!$BQ:$BQ)</f>
        <v>45.99</v>
      </c>
      <c r="BR183" s="28">
        <f t="shared" si="844"/>
        <v>0</v>
      </c>
      <c r="BS183" s="29"/>
      <c r="BT183" s="54">
        <f>_xlfn.XLOOKUP($C183,[23]PSP!$C:$C,[23]PSP!$BT:$BT)</f>
        <v>0</v>
      </c>
      <c r="BU183" s="27">
        <f>_xlfn.XLOOKUP($C183,[23]PSP!$C:$C,[23]PSP!$BU:$BU)</f>
        <v>45.99</v>
      </c>
      <c r="BV183" s="28">
        <f t="shared" si="845"/>
        <v>0</v>
      </c>
      <c r="BW183" s="29"/>
      <c r="BX183" s="54">
        <f>_xlfn.XLOOKUP($C183,[23]PSP!$C:$C,[23]PSP!$BX:$BX)</f>
        <v>0</v>
      </c>
      <c r="BY183" s="27">
        <f>_xlfn.XLOOKUP($C183,[23]PSP!$C:$C,[23]PSP!$BY:$BY)</f>
        <v>45.99</v>
      </c>
      <c r="BZ183" s="28">
        <f t="shared" si="846"/>
        <v>0</v>
      </c>
      <c r="CA183" s="29"/>
      <c r="CB183" s="54">
        <f>_xlfn.XLOOKUP($C183,[23]PSP!$C:$C,[23]PSP!$CB:$CB)</f>
        <v>0</v>
      </c>
      <c r="CC183" s="27">
        <f>_xlfn.XLOOKUP($C183,[23]PSP!$C:$C,[23]PSP!$CC:$CC)</f>
        <v>45.99</v>
      </c>
      <c r="CD183" s="28">
        <f t="shared" si="847"/>
        <v>0</v>
      </c>
      <c r="CE183" s="29"/>
      <c r="CF183" s="54">
        <f>_xlfn.XLOOKUP($C183,[23]PSP!$C:$C,[23]PSP!$CF:$CF)</f>
        <v>0</v>
      </c>
      <c r="CG183" s="27">
        <f>_xlfn.XLOOKUP($C183,[23]PSP!$C:$C,[23]PSP!$CG:$CG)</f>
        <v>45.99</v>
      </c>
      <c r="CH183" s="28">
        <f t="shared" si="848"/>
        <v>0</v>
      </c>
      <c r="CI183" s="29"/>
      <c r="CJ183" s="54">
        <f>_xlfn.XLOOKUP($C183,[23]PSP!$C:$C,[23]PSP!$CJ:$CJ)</f>
        <v>0</v>
      </c>
      <c r="CK183" s="27">
        <f>_xlfn.XLOOKUP($C183,[23]PSP!$C:$C,[23]PSP!$CK:$CK)</f>
        <v>45.99</v>
      </c>
      <c r="CL183" s="28">
        <f t="shared" si="849"/>
        <v>0</v>
      </c>
      <c r="CM183" s="29"/>
      <c r="CN183" s="54">
        <f>_xlfn.XLOOKUP($C183,[23]PSP!$C:$C,[23]PSP!$CN:$CN)</f>
        <v>0</v>
      </c>
      <c r="CO183" s="27">
        <f>_xlfn.XLOOKUP($C183,[23]PSP!$C:$C,[23]PSP!$CO:$CO)</f>
        <v>45.99</v>
      </c>
      <c r="CP183" s="28">
        <f t="shared" si="850"/>
        <v>0</v>
      </c>
      <c r="CQ183" s="29"/>
      <c r="CR183" s="54">
        <f>_xlfn.XLOOKUP($C183,[23]PSP!$C:$C,[23]PSP!$CR:$CR)</f>
        <v>0</v>
      </c>
      <c r="CS183" s="27">
        <f>_xlfn.XLOOKUP($C183,[23]PSP!$C:$C,[23]PSP!$CS:$CS)</f>
        <v>45.99</v>
      </c>
      <c r="CT183" s="28">
        <f t="shared" si="851"/>
        <v>0</v>
      </c>
      <c r="CU183" s="29"/>
      <c r="CV183" s="54">
        <f>_xlfn.XLOOKUP($C183,[23]PSP!$C:$C,[23]PSP!$CV:$CV)</f>
        <v>0</v>
      </c>
      <c r="CW183" s="27">
        <f>_xlfn.XLOOKUP($C183,[23]PSP!$C:$C,[23]PSP!$CW:$CW)</f>
        <v>45.99</v>
      </c>
      <c r="CX183" s="28">
        <f t="shared" si="852"/>
        <v>0</v>
      </c>
      <c r="CY183" s="29"/>
      <c r="CZ183" s="54">
        <f>_xlfn.XLOOKUP($C183,[23]PSP!$C:$C,[23]PSP!$CZ:$CZ)</f>
        <v>0</v>
      </c>
      <c r="DA183" s="27">
        <f>_xlfn.XLOOKUP($C183,[23]PSP!$C:$C,[23]PSP!$DA:$DA)</f>
        <v>45.99</v>
      </c>
      <c r="DB183" s="28">
        <f t="shared" si="853"/>
        <v>0</v>
      </c>
      <c r="DC183" s="29"/>
      <c r="DD183" s="54">
        <f>_xlfn.XLOOKUP($C183,[23]PSP!$C:$C,[23]PSP!$DD:$DD)</f>
        <v>0</v>
      </c>
      <c r="DE183" s="27">
        <f>_xlfn.XLOOKUP($C183,[23]PSP!$C:$C,[23]PSP!$DE:$DE)</f>
        <v>45.99</v>
      </c>
      <c r="DF183" s="28">
        <f t="shared" si="854"/>
        <v>0</v>
      </c>
      <c r="DG183" s="29"/>
      <c r="DH183" s="54">
        <f>_xlfn.XLOOKUP($C183,[23]PSP!$C:$C,[23]PSP!$DH:$DH)</f>
        <v>0</v>
      </c>
      <c r="DI183" s="27">
        <f>_xlfn.XLOOKUP($C183,[23]PSP!$C:$C,[23]PSP!$DI:$DI)</f>
        <v>45.99</v>
      </c>
      <c r="DJ183" s="28">
        <f t="shared" si="855"/>
        <v>0</v>
      </c>
      <c r="DK183" s="29"/>
      <c r="DL183" s="54">
        <f>_xlfn.XLOOKUP($C183,[23]PSP!$C:$C,[23]PSP!$DL:$DL)</f>
        <v>0</v>
      </c>
      <c r="DM183" s="27">
        <f>_xlfn.XLOOKUP($C183,[23]PSP!$C:$C,[23]PSP!$DM:$DM)</f>
        <v>45.99</v>
      </c>
      <c r="DN183" s="28">
        <f t="shared" si="856"/>
        <v>0</v>
      </c>
      <c r="DO183" s="29"/>
      <c r="DP183" s="54">
        <f>_xlfn.XLOOKUP($C183,[23]PSP!$C:$C,[23]PSP!$DP:$DP)</f>
        <v>0</v>
      </c>
      <c r="DQ183" s="27">
        <f>_xlfn.XLOOKUP($C183,[23]PSP!$C:$C,[23]PSP!$DQ:$DQ)</f>
        <v>45.99</v>
      </c>
      <c r="DR183" s="28">
        <f t="shared" si="857"/>
        <v>0</v>
      </c>
      <c r="DS183" s="29"/>
      <c r="DT183" s="54">
        <f>_xlfn.XLOOKUP($C183,[23]PSP!$C:$C,[23]PSP!$DT:$DT)</f>
        <v>0</v>
      </c>
      <c r="DU183" s="27">
        <f>_xlfn.XLOOKUP($C183,[23]PSP!$C:$C,[23]PSP!$DU:$DU)</f>
        <v>45.99</v>
      </c>
      <c r="DV183" s="28">
        <f t="shared" si="858"/>
        <v>0</v>
      </c>
      <c r="DW183" s="29"/>
      <c r="DX183" s="54">
        <f>_xlfn.XLOOKUP($C183,[23]PSP!$C:$C,[23]PSP!$DX:$DX)</f>
        <v>0</v>
      </c>
      <c r="DY183" s="27">
        <f>_xlfn.XLOOKUP($C183,[23]PSP!$C:$C,[23]PSP!$DY:$DY)</f>
        <v>45.99</v>
      </c>
      <c r="DZ183" s="28">
        <f t="shared" si="859"/>
        <v>0</v>
      </c>
      <c r="EA183" s="29"/>
      <c r="EB183" s="54">
        <f>_xlfn.XLOOKUP($C183,[23]PSP!$C:$C,[23]PSP!$EB:$EB)</f>
        <v>0</v>
      </c>
      <c r="EC183" s="27">
        <f>_xlfn.XLOOKUP($C183,[23]PSP!$C:$C,[23]PSP!$EC:$EC)</f>
        <v>45.99</v>
      </c>
      <c r="ED183" s="28">
        <f t="shared" si="860"/>
        <v>0</v>
      </c>
      <c r="EE183" s="29"/>
      <c r="EF183" s="54">
        <f>_xlfn.XLOOKUP($C183,[23]PSP!$C:$C,[23]PSP!$EF:$EF)</f>
        <v>0</v>
      </c>
      <c r="EG183" s="27">
        <f>_xlfn.XLOOKUP($C183,[23]PSP!$C:$C,[23]PSP!$EG:$EG)</f>
        <v>45.99</v>
      </c>
      <c r="EH183" s="28">
        <f t="shared" si="861"/>
        <v>0</v>
      </c>
      <c r="EI183" s="29"/>
      <c r="EJ183" s="54">
        <f>_xlfn.XLOOKUP($C183,[23]PSP!$C:$C,[23]PSP!$EJ:$EJ)</f>
        <v>0</v>
      </c>
      <c r="EK183" s="27">
        <f>_xlfn.XLOOKUP($C183,[23]PSP!$C:$C,[23]PSP!$EK:$EK)</f>
        <v>45.99</v>
      </c>
      <c r="EL183" s="28">
        <f t="shared" si="862"/>
        <v>0</v>
      </c>
      <c r="EM183" s="29"/>
      <c r="EN183" s="108"/>
      <c r="EO183" s="29">
        <f t="shared" si="683"/>
        <v>0</v>
      </c>
      <c r="EP183" s="29">
        <f t="shared" si="827"/>
        <v>0</v>
      </c>
      <c r="EQ183" s="4" t="b">
        <f t="shared" si="863"/>
        <v>1</v>
      </c>
      <c r="ES183" s="118">
        <f t="shared" si="721"/>
        <v>1.1767000000000001</v>
      </c>
    </row>
    <row r="184" spans="3:149" ht="21" x14ac:dyDescent="0.25">
      <c r="C184" s="24" t="s">
        <v>1173</v>
      </c>
      <c r="D184" s="43" t="str">
        <f>_xlfn.XLOOKUP($C184,[23]PSP!$C:$C,[23]PSP!$D:$D)</f>
        <v>RO-42415</v>
      </c>
      <c r="E184" s="24" t="str">
        <f>_xlfn.XLOOKUP($C184,[23]PSP!$C:$C,[23]PSP!$E:$E)</f>
        <v>DER/MG</v>
      </c>
      <c r="F184" s="25" t="str">
        <f>_xlfn.XLOOKUP($C184,[23]PSP!$C:$C,[23]PSP!$F:$F)</f>
        <v>CONCRETO MAGRO DE CIMENTO PORTLAND FCK &gt;= 10,0 MPA (EXECUÇÃO, INCLUINDO O FORNECIMENTO E TRANSPORTE DOS AGREGADOS)</v>
      </c>
      <c r="G184" s="26" t="str">
        <f>_xlfn.XLOOKUP($C184,[23]PSP!$C:$C,[23]PSP!$G:$G)</f>
        <v>M3</v>
      </c>
      <c r="H184" s="53">
        <f>_xlfn.XLOOKUP($C184,[23]PSP!$C:$C,[23]PSP!$H:$H)</f>
        <v>8.1818181818181818E-2</v>
      </c>
      <c r="I184" s="28">
        <f>_xlfn.XLOOKUP($C184,[23]PSP!$C:$C,[23]PSP!$I:$I)</f>
        <v>27.43</v>
      </c>
      <c r="J184" s="28">
        <f t="shared" si="829"/>
        <v>32.276881000000003</v>
      </c>
      <c r="K184" s="29"/>
      <c r="L184" s="54">
        <f>_xlfn.XLOOKUP($C184,[23]PSP!$C:$C,[23]PSP!$L:$L)</f>
        <v>8.1818181818181818E-2</v>
      </c>
      <c r="M184" s="27">
        <f>_xlfn.XLOOKUP($C184,[23]PSP!$C:$C,[23]PSP!$M:$M)</f>
        <v>335.33</v>
      </c>
      <c r="N184" s="28">
        <f t="shared" si="830"/>
        <v>27.43</v>
      </c>
      <c r="O184" s="29"/>
      <c r="P184" s="54">
        <f>_xlfn.XLOOKUP($C184,[23]PSP!$C:$C,[23]PSP!$P:$P)</f>
        <v>0</v>
      </c>
      <c r="Q184" s="27">
        <f>_xlfn.XLOOKUP($C184,[23]PSP!$C:$C,[23]PSP!$Q:$Q)</f>
        <v>335.33</v>
      </c>
      <c r="R184" s="28">
        <f t="shared" si="831"/>
        <v>0</v>
      </c>
      <c r="S184" s="29"/>
      <c r="T184" s="54">
        <f>_xlfn.XLOOKUP($C184,[23]PSP!$C:$C,[23]PSP!$T:$T)</f>
        <v>0</v>
      </c>
      <c r="U184" s="27">
        <f>_xlfn.XLOOKUP($C184,[23]PSP!$C:$C,[23]PSP!$U:$U)</f>
        <v>335.33</v>
      </c>
      <c r="V184" s="28">
        <f t="shared" si="832"/>
        <v>0</v>
      </c>
      <c r="W184" s="29"/>
      <c r="X184" s="54">
        <f>_xlfn.XLOOKUP($C184,[23]PSP!$C:$C,[23]PSP!$X:$X)</f>
        <v>0</v>
      </c>
      <c r="Y184" s="27">
        <f>_xlfn.XLOOKUP($C184,[23]PSP!$C:$C,[23]PSP!$Y:$Y)</f>
        <v>335.33</v>
      </c>
      <c r="Z184" s="28">
        <f t="shared" si="833"/>
        <v>0</v>
      </c>
      <c r="AA184" s="29"/>
      <c r="AB184" s="54">
        <f>_xlfn.XLOOKUP($C184,[23]PSP!$C:$C,[23]PSP!$AB:$AB)</f>
        <v>0</v>
      </c>
      <c r="AC184" s="27">
        <f>_xlfn.XLOOKUP($C184,[23]PSP!$C:$C,[23]PSP!$AC:$AC)</f>
        <v>335.33</v>
      </c>
      <c r="AD184" s="28">
        <f t="shared" si="834"/>
        <v>0</v>
      </c>
      <c r="AE184" s="29"/>
      <c r="AF184" s="54">
        <f>_xlfn.XLOOKUP($C184,[23]PSP!$C:$C,[23]PSP!$AF:$AF)</f>
        <v>0</v>
      </c>
      <c r="AG184" s="27">
        <f>_xlfn.XLOOKUP($C184,[23]PSP!$C:$C,[23]PSP!$AG:$AG)</f>
        <v>335.33</v>
      </c>
      <c r="AH184" s="28">
        <f t="shared" si="835"/>
        <v>0</v>
      </c>
      <c r="AI184" s="29"/>
      <c r="AJ184" s="54">
        <f>_xlfn.XLOOKUP($C184,[23]PSP!$C:$C,[23]PSP!$AJ:$AJ)</f>
        <v>0</v>
      </c>
      <c r="AK184" s="27">
        <f>_xlfn.XLOOKUP($C184,[23]PSP!$C:$C,[23]PSP!$AK:$AK)</f>
        <v>335.33</v>
      </c>
      <c r="AL184" s="28">
        <f t="shared" si="836"/>
        <v>0</v>
      </c>
      <c r="AM184" s="29"/>
      <c r="AN184" s="54">
        <f>_xlfn.XLOOKUP($C184,[23]PSP!$C:$C,[23]PSP!$AN:$AN)</f>
        <v>0</v>
      </c>
      <c r="AO184" s="27">
        <f>_xlfn.XLOOKUP($C184,[23]PSP!$C:$C,[23]PSP!$AO:$AO)</f>
        <v>335.33</v>
      </c>
      <c r="AP184" s="28">
        <f t="shared" si="837"/>
        <v>0</v>
      </c>
      <c r="AQ184" s="29"/>
      <c r="AR184" s="54">
        <f>_xlfn.XLOOKUP($C184,[23]PSP!$C:$C,[23]PSP!$AR:$AR)</f>
        <v>0</v>
      </c>
      <c r="AS184" s="27">
        <f>_xlfn.XLOOKUP($C184,[23]PSP!$C:$C,[23]PSP!$AS:$AS)</f>
        <v>335.33</v>
      </c>
      <c r="AT184" s="28">
        <f t="shared" si="838"/>
        <v>0</v>
      </c>
      <c r="AU184" s="29"/>
      <c r="AV184" s="54">
        <f>_xlfn.XLOOKUP($C184,[23]PSP!$C:$C,[23]PSP!$AV:$AV)</f>
        <v>0</v>
      </c>
      <c r="AW184" s="27">
        <f>_xlfn.XLOOKUP($C184,[23]PSP!$C:$C,[23]PSP!$AW:$AW)</f>
        <v>335.33</v>
      </c>
      <c r="AX184" s="28">
        <f t="shared" si="839"/>
        <v>0</v>
      </c>
      <c r="AY184" s="29"/>
      <c r="AZ184" s="54">
        <f>_xlfn.XLOOKUP($C184,[23]PSP!$C:$C,[23]PSP!$AZ:$AZ)</f>
        <v>0</v>
      </c>
      <c r="BA184" s="27">
        <f>_xlfn.XLOOKUP($C184,[23]PSP!$C:$C,[23]PSP!$BA:$BA)</f>
        <v>335.33</v>
      </c>
      <c r="BB184" s="28">
        <f t="shared" si="840"/>
        <v>0</v>
      </c>
      <c r="BC184" s="29"/>
      <c r="BD184" s="54">
        <f>_xlfn.XLOOKUP($C184,[23]PSP!$C:$C,[23]PSP!$BD:$BD)</f>
        <v>0</v>
      </c>
      <c r="BE184" s="27">
        <f>_xlfn.XLOOKUP($C184,[23]PSP!$C:$C,[23]PSP!$BE:$BE)</f>
        <v>335.33</v>
      </c>
      <c r="BF184" s="28">
        <f t="shared" si="841"/>
        <v>0</v>
      </c>
      <c r="BG184" s="29"/>
      <c r="BH184" s="54">
        <f>_xlfn.XLOOKUP($C184,[23]PSP!$C:$C,[23]PSP!$BH:$BH)</f>
        <v>0</v>
      </c>
      <c r="BI184" s="27">
        <f>_xlfn.XLOOKUP($C184,[23]PSP!$C:$C,[23]PSP!$BI:$BI)</f>
        <v>335.33</v>
      </c>
      <c r="BJ184" s="28">
        <f t="shared" si="842"/>
        <v>0</v>
      </c>
      <c r="BK184" s="29"/>
      <c r="BL184" s="54">
        <f>_xlfn.XLOOKUP($C184,[23]PSP!$C:$C,[23]PSP!$BL:$BL)</f>
        <v>0</v>
      </c>
      <c r="BM184" s="27">
        <f>_xlfn.XLOOKUP($C184,[23]PSP!$C:$C,[23]PSP!$BM:$BM)</f>
        <v>335.33</v>
      </c>
      <c r="BN184" s="28">
        <f t="shared" si="843"/>
        <v>0</v>
      </c>
      <c r="BO184" s="29"/>
      <c r="BP184" s="54">
        <f>_xlfn.XLOOKUP($C184,[23]PSP!$C:$C,[23]PSP!$BP:$BP)</f>
        <v>0</v>
      </c>
      <c r="BQ184" s="27">
        <f>_xlfn.XLOOKUP($C184,[23]PSP!$C:$C,[23]PSP!$BQ:$BQ)</f>
        <v>335.33</v>
      </c>
      <c r="BR184" s="28">
        <f t="shared" si="844"/>
        <v>0</v>
      </c>
      <c r="BS184" s="29"/>
      <c r="BT184" s="54">
        <f>_xlfn.XLOOKUP($C184,[23]PSP!$C:$C,[23]PSP!$BT:$BT)</f>
        <v>0</v>
      </c>
      <c r="BU184" s="27">
        <f>_xlfn.XLOOKUP($C184,[23]PSP!$C:$C,[23]PSP!$BU:$BU)</f>
        <v>335.33</v>
      </c>
      <c r="BV184" s="28">
        <f t="shared" si="845"/>
        <v>0</v>
      </c>
      <c r="BW184" s="29"/>
      <c r="BX184" s="54">
        <f>_xlfn.XLOOKUP($C184,[23]PSP!$C:$C,[23]PSP!$BX:$BX)</f>
        <v>0</v>
      </c>
      <c r="BY184" s="27">
        <f>_xlfn.XLOOKUP($C184,[23]PSP!$C:$C,[23]PSP!$BY:$BY)</f>
        <v>335.33</v>
      </c>
      <c r="BZ184" s="28">
        <f t="shared" si="846"/>
        <v>0</v>
      </c>
      <c r="CA184" s="29"/>
      <c r="CB184" s="54">
        <f>_xlfn.XLOOKUP($C184,[23]PSP!$C:$C,[23]PSP!$CB:$CB)</f>
        <v>0</v>
      </c>
      <c r="CC184" s="27">
        <f>_xlfn.XLOOKUP($C184,[23]PSP!$C:$C,[23]PSP!$CC:$CC)</f>
        <v>335.33</v>
      </c>
      <c r="CD184" s="28">
        <f t="shared" si="847"/>
        <v>0</v>
      </c>
      <c r="CE184" s="29"/>
      <c r="CF184" s="54">
        <f>_xlfn.XLOOKUP($C184,[23]PSP!$C:$C,[23]PSP!$CF:$CF)</f>
        <v>0</v>
      </c>
      <c r="CG184" s="27">
        <f>_xlfn.XLOOKUP($C184,[23]PSP!$C:$C,[23]PSP!$CG:$CG)</f>
        <v>335.33</v>
      </c>
      <c r="CH184" s="28">
        <f t="shared" si="848"/>
        <v>0</v>
      </c>
      <c r="CI184" s="29"/>
      <c r="CJ184" s="54">
        <f>_xlfn.XLOOKUP($C184,[23]PSP!$C:$C,[23]PSP!$CJ:$CJ)</f>
        <v>0</v>
      </c>
      <c r="CK184" s="27">
        <f>_xlfn.XLOOKUP($C184,[23]PSP!$C:$C,[23]PSP!$CK:$CK)</f>
        <v>335.33</v>
      </c>
      <c r="CL184" s="28">
        <f t="shared" si="849"/>
        <v>0</v>
      </c>
      <c r="CM184" s="29"/>
      <c r="CN184" s="54">
        <f>_xlfn.XLOOKUP($C184,[23]PSP!$C:$C,[23]PSP!$CN:$CN)</f>
        <v>0</v>
      </c>
      <c r="CO184" s="27">
        <f>_xlfn.XLOOKUP($C184,[23]PSP!$C:$C,[23]PSP!$CO:$CO)</f>
        <v>335.33</v>
      </c>
      <c r="CP184" s="28">
        <f t="shared" si="850"/>
        <v>0</v>
      </c>
      <c r="CQ184" s="29"/>
      <c r="CR184" s="54">
        <f>_xlfn.XLOOKUP($C184,[23]PSP!$C:$C,[23]PSP!$CR:$CR)</f>
        <v>0</v>
      </c>
      <c r="CS184" s="27">
        <f>_xlfn.XLOOKUP($C184,[23]PSP!$C:$C,[23]PSP!$CS:$CS)</f>
        <v>335.33</v>
      </c>
      <c r="CT184" s="28">
        <f t="shared" si="851"/>
        <v>0</v>
      </c>
      <c r="CU184" s="29"/>
      <c r="CV184" s="54">
        <f>_xlfn.XLOOKUP($C184,[23]PSP!$C:$C,[23]PSP!$CV:$CV)</f>
        <v>0</v>
      </c>
      <c r="CW184" s="27">
        <f>_xlfn.XLOOKUP($C184,[23]PSP!$C:$C,[23]PSP!$CW:$CW)</f>
        <v>335.33</v>
      </c>
      <c r="CX184" s="28">
        <f t="shared" si="852"/>
        <v>0</v>
      </c>
      <c r="CY184" s="29"/>
      <c r="CZ184" s="54">
        <f>_xlfn.XLOOKUP($C184,[23]PSP!$C:$C,[23]PSP!$CZ:$CZ)</f>
        <v>0</v>
      </c>
      <c r="DA184" s="27">
        <f>_xlfn.XLOOKUP($C184,[23]PSP!$C:$C,[23]PSP!$DA:$DA)</f>
        <v>335.33</v>
      </c>
      <c r="DB184" s="28">
        <f t="shared" si="853"/>
        <v>0</v>
      </c>
      <c r="DC184" s="29"/>
      <c r="DD184" s="54">
        <f>_xlfn.XLOOKUP($C184,[23]PSP!$C:$C,[23]PSP!$DD:$DD)</f>
        <v>0</v>
      </c>
      <c r="DE184" s="27">
        <f>_xlfn.XLOOKUP($C184,[23]PSP!$C:$C,[23]PSP!$DE:$DE)</f>
        <v>335.33</v>
      </c>
      <c r="DF184" s="28">
        <f t="shared" si="854"/>
        <v>0</v>
      </c>
      <c r="DG184" s="29"/>
      <c r="DH184" s="54">
        <f>_xlfn.XLOOKUP($C184,[23]PSP!$C:$C,[23]PSP!$DH:$DH)</f>
        <v>0</v>
      </c>
      <c r="DI184" s="27">
        <f>_xlfn.XLOOKUP($C184,[23]PSP!$C:$C,[23]PSP!$DI:$DI)</f>
        <v>335.33</v>
      </c>
      <c r="DJ184" s="28">
        <f t="shared" si="855"/>
        <v>0</v>
      </c>
      <c r="DK184" s="29"/>
      <c r="DL184" s="54">
        <f>_xlfn.XLOOKUP($C184,[23]PSP!$C:$C,[23]PSP!$DL:$DL)</f>
        <v>0</v>
      </c>
      <c r="DM184" s="27">
        <f>_xlfn.XLOOKUP($C184,[23]PSP!$C:$C,[23]PSP!$DM:$DM)</f>
        <v>335.33</v>
      </c>
      <c r="DN184" s="28">
        <f t="shared" si="856"/>
        <v>0</v>
      </c>
      <c r="DO184" s="29"/>
      <c r="DP184" s="54">
        <f>_xlfn.XLOOKUP($C184,[23]PSP!$C:$C,[23]PSP!$DP:$DP)</f>
        <v>0</v>
      </c>
      <c r="DQ184" s="27">
        <f>_xlfn.XLOOKUP($C184,[23]PSP!$C:$C,[23]PSP!$DQ:$DQ)</f>
        <v>335.33</v>
      </c>
      <c r="DR184" s="28">
        <f t="shared" si="857"/>
        <v>0</v>
      </c>
      <c r="DS184" s="29"/>
      <c r="DT184" s="54">
        <f>_xlfn.XLOOKUP($C184,[23]PSP!$C:$C,[23]PSP!$DT:$DT)</f>
        <v>0</v>
      </c>
      <c r="DU184" s="27">
        <f>_xlfn.XLOOKUP($C184,[23]PSP!$C:$C,[23]PSP!$DU:$DU)</f>
        <v>335.33</v>
      </c>
      <c r="DV184" s="28">
        <f t="shared" si="858"/>
        <v>0</v>
      </c>
      <c r="DW184" s="29"/>
      <c r="DX184" s="54">
        <f>_xlfn.XLOOKUP($C184,[23]PSP!$C:$C,[23]PSP!$DX:$DX)</f>
        <v>0</v>
      </c>
      <c r="DY184" s="27">
        <f>_xlfn.XLOOKUP($C184,[23]PSP!$C:$C,[23]PSP!$DY:$DY)</f>
        <v>335.33</v>
      </c>
      <c r="DZ184" s="28">
        <f t="shared" si="859"/>
        <v>0</v>
      </c>
      <c r="EA184" s="29"/>
      <c r="EB184" s="54">
        <f>_xlfn.XLOOKUP($C184,[23]PSP!$C:$C,[23]PSP!$EB:$EB)</f>
        <v>0</v>
      </c>
      <c r="EC184" s="27">
        <f>_xlfn.XLOOKUP($C184,[23]PSP!$C:$C,[23]PSP!$EC:$EC)</f>
        <v>335.33</v>
      </c>
      <c r="ED184" s="28">
        <f t="shared" si="860"/>
        <v>0</v>
      </c>
      <c r="EE184" s="29"/>
      <c r="EF184" s="54">
        <f>_xlfn.XLOOKUP($C184,[23]PSP!$C:$C,[23]PSP!$EF:$EF)</f>
        <v>0</v>
      </c>
      <c r="EG184" s="27">
        <f>_xlfn.XLOOKUP($C184,[23]PSP!$C:$C,[23]PSP!$EG:$EG)</f>
        <v>335.33</v>
      </c>
      <c r="EH184" s="28">
        <f t="shared" si="861"/>
        <v>0</v>
      </c>
      <c r="EI184" s="29"/>
      <c r="EJ184" s="54">
        <f>_xlfn.XLOOKUP($C184,[23]PSP!$C:$C,[23]PSP!$EJ:$EJ)</f>
        <v>0</v>
      </c>
      <c r="EK184" s="27">
        <f>_xlfn.XLOOKUP($C184,[23]PSP!$C:$C,[23]PSP!$EK:$EK)</f>
        <v>335.33</v>
      </c>
      <c r="EL184" s="28">
        <f t="shared" si="862"/>
        <v>0</v>
      </c>
      <c r="EM184" s="29"/>
      <c r="EN184" s="108"/>
      <c r="EO184" s="29">
        <f t="shared" si="683"/>
        <v>27.43</v>
      </c>
      <c r="EP184" s="29">
        <f t="shared" si="827"/>
        <v>27.43</v>
      </c>
      <c r="EQ184" s="4" t="b">
        <f t="shared" si="863"/>
        <v>1</v>
      </c>
      <c r="ES184" s="118">
        <f t="shared" si="721"/>
        <v>1.1767000000000001</v>
      </c>
    </row>
    <row r="185" spans="3:149" ht="21" x14ac:dyDescent="0.25">
      <c r="C185" s="24" t="s">
        <v>1174</v>
      </c>
      <c r="D185" s="43">
        <f>_xlfn.XLOOKUP($C185,[23]PSP!$C:$C,[23]PSP!$D:$D)</f>
        <v>1106280</v>
      </c>
      <c r="E185" s="24" t="str">
        <f>_xlfn.XLOOKUP($C185,[23]PSP!$C:$C,[23]PSP!$E:$E)</f>
        <v>SICRO SERVIÇO</v>
      </c>
      <c r="F185" s="25" t="str">
        <f>_xlfn.XLOOKUP($C185,[23]PSP!$C:$C,[23]PSP!$F:$F)</f>
        <v>CONCRETO PARA BOMBEAMENTO FCK = 30 MPA - CONFECÇÃO EM CENTRAL DOSADORA DE 30 M³/H - AREIA E BRITA COMERCIAIS</v>
      </c>
      <c r="G185" s="26" t="str">
        <f>_xlfn.XLOOKUP($C185,[23]PSP!$C:$C,[23]PSP!$G:$G)</f>
        <v>M³</v>
      </c>
      <c r="H185" s="53">
        <f>_xlfn.XLOOKUP($C185,[23]PSP!$C:$C,[23]PSP!$H:$H)</f>
        <v>17.868000000000002</v>
      </c>
      <c r="I185" s="28">
        <f>_xlfn.XLOOKUP($C185,[23]PSP!$C:$C,[23]PSP!$I:$I)</f>
        <v>4839.54</v>
      </c>
      <c r="J185" s="28">
        <f t="shared" si="829"/>
        <v>5694.6867179999999</v>
      </c>
      <c r="K185" s="29"/>
      <c r="L185" s="54">
        <f>_xlfn.XLOOKUP($C185,[23]PSP!$C:$C,[23]PSP!$L:$L)</f>
        <v>17.868000000000002</v>
      </c>
      <c r="M185" s="27">
        <f>_xlfn.XLOOKUP($C185,[23]PSP!$C:$C,[23]PSP!$M:$M)</f>
        <v>270.85000000000002</v>
      </c>
      <c r="N185" s="28">
        <f t="shared" si="830"/>
        <v>4839.54</v>
      </c>
      <c r="O185" s="29"/>
      <c r="P185" s="54">
        <f>_xlfn.XLOOKUP($C185,[23]PSP!$C:$C,[23]PSP!$P:$P)</f>
        <v>0</v>
      </c>
      <c r="Q185" s="27">
        <f>_xlfn.XLOOKUP($C185,[23]PSP!$C:$C,[23]PSP!$Q:$Q)</f>
        <v>270.85000000000002</v>
      </c>
      <c r="R185" s="28">
        <f t="shared" si="831"/>
        <v>0</v>
      </c>
      <c r="S185" s="29"/>
      <c r="T185" s="54">
        <f>_xlfn.XLOOKUP($C185,[23]PSP!$C:$C,[23]PSP!$T:$T)</f>
        <v>0</v>
      </c>
      <c r="U185" s="27">
        <f>_xlfn.XLOOKUP($C185,[23]PSP!$C:$C,[23]PSP!$U:$U)</f>
        <v>270.85000000000002</v>
      </c>
      <c r="V185" s="28">
        <f t="shared" si="832"/>
        <v>0</v>
      </c>
      <c r="W185" s="29"/>
      <c r="X185" s="54">
        <f>_xlfn.XLOOKUP($C185,[23]PSP!$C:$C,[23]PSP!$X:$X)</f>
        <v>0</v>
      </c>
      <c r="Y185" s="27">
        <f>_xlfn.XLOOKUP($C185,[23]PSP!$C:$C,[23]PSP!$Y:$Y)</f>
        <v>270.85000000000002</v>
      </c>
      <c r="Z185" s="28">
        <f t="shared" si="833"/>
        <v>0</v>
      </c>
      <c r="AA185" s="29"/>
      <c r="AB185" s="54">
        <f>_xlfn.XLOOKUP($C185,[23]PSP!$C:$C,[23]PSP!$AB:$AB)</f>
        <v>0</v>
      </c>
      <c r="AC185" s="27">
        <f>_xlfn.XLOOKUP($C185,[23]PSP!$C:$C,[23]PSP!$AC:$AC)</f>
        <v>270.85000000000002</v>
      </c>
      <c r="AD185" s="28">
        <f t="shared" si="834"/>
        <v>0</v>
      </c>
      <c r="AE185" s="29"/>
      <c r="AF185" s="54">
        <f>_xlfn.XLOOKUP($C185,[23]PSP!$C:$C,[23]PSP!$AF:$AF)</f>
        <v>0</v>
      </c>
      <c r="AG185" s="27">
        <f>_xlfn.XLOOKUP($C185,[23]PSP!$C:$C,[23]PSP!$AG:$AG)</f>
        <v>270.85000000000002</v>
      </c>
      <c r="AH185" s="28">
        <f t="shared" si="835"/>
        <v>0</v>
      </c>
      <c r="AI185" s="29"/>
      <c r="AJ185" s="54">
        <f>_xlfn.XLOOKUP($C185,[23]PSP!$C:$C,[23]PSP!$AJ:$AJ)</f>
        <v>0</v>
      </c>
      <c r="AK185" s="27">
        <f>_xlfn.XLOOKUP($C185,[23]PSP!$C:$C,[23]PSP!$AK:$AK)</f>
        <v>270.85000000000002</v>
      </c>
      <c r="AL185" s="28">
        <f t="shared" si="836"/>
        <v>0</v>
      </c>
      <c r="AM185" s="29"/>
      <c r="AN185" s="54">
        <f>_xlfn.XLOOKUP($C185,[23]PSP!$C:$C,[23]PSP!$AN:$AN)</f>
        <v>0</v>
      </c>
      <c r="AO185" s="27">
        <f>_xlfn.XLOOKUP($C185,[23]PSP!$C:$C,[23]PSP!$AO:$AO)</f>
        <v>270.85000000000002</v>
      </c>
      <c r="AP185" s="28">
        <f t="shared" si="837"/>
        <v>0</v>
      </c>
      <c r="AQ185" s="29"/>
      <c r="AR185" s="54">
        <f>_xlfn.XLOOKUP($C185,[23]PSP!$C:$C,[23]PSP!$AR:$AR)</f>
        <v>0</v>
      </c>
      <c r="AS185" s="27">
        <f>_xlfn.XLOOKUP($C185,[23]PSP!$C:$C,[23]PSP!$AS:$AS)</f>
        <v>270.85000000000002</v>
      </c>
      <c r="AT185" s="28">
        <f t="shared" si="838"/>
        <v>0</v>
      </c>
      <c r="AU185" s="29"/>
      <c r="AV185" s="54">
        <f>_xlfn.XLOOKUP($C185,[23]PSP!$C:$C,[23]PSP!$AV:$AV)</f>
        <v>0</v>
      </c>
      <c r="AW185" s="27">
        <f>_xlfn.XLOOKUP($C185,[23]PSP!$C:$C,[23]PSP!$AW:$AW)</f>
        <v>270.85000000000002</v>
      </c>
      <c r="AX185" s="28">
        <f t="shared" si="839"/>
        <v>0</v>
      </c>
      <c r="AY185" s="29"/>
      <c r="AZ185" s="54">
        <f>_xlfn.XLOOKUP($C185,[23]PSP!$C:$C,[23]PSP!$AZ:$AZ)</f>
        <v>0</v>
      </c>
      <c r="BA185" s="27">
        <f>_xlfn.XLOOKUP($C185,[23]PSP!$C:$C,[23]PSP!$BA:$BA)</f>
        <v>270.85000000000002</v>
      </c>
      <c r="BB185" s="28">
        <f t="shared" si="840"/>
        <v>0</v>
      </c>
      <c r="BC185" s="29"/>
      <c r="BD185" s="54">
        <f>_xlfn.XLOOKUP($C185,[23]PSP!$C:$C,[23]PSP!$BD:$BD)</f>
        <v>0</v>
      </c>
      <c r="BE185" s="27">
        <f>_xlfn.XLOOKUP($C185,[23]PSP!$C:$C,[23]PSP!$BE:$BE)</f>
        <v>270.85000000000002</v>
      </c>
      <c r="BF185" s="28">
        <f t="shared" si="841"/>
        <v>0</v>
      </c>
      <c r="BG185" s="29"/>
      <c r="BH185" s="54">
        <f>_xlfn.XLOOKUP($C185,[23]PSP!$C:$C,[23]PSP!$BH:$BH)</f>
        <v>0</v>
      </c>
      <c r="BI185" s="27">
        <f>_xlfn.XLOOKUP($C185,[23]PSP!$C:$C,[23]PSP!$BI:$BI)</f>
        <v>270.85000000000002</v>
      </c>
      <c r="BJ185" s="28">
        <f t="shared" si="842"/>
        <v>0</v>
      </c>
      <c r="BK185" s="29"/>
      <c r="BL185" s="54">
        <f>_xlfn.XLOOKUP($C185,[23]PSP!$C:$C,[23]PSP!$BL:$BL)</f>
        <v>0</v>
      </c>
      <c r="BM185" s="27">
        <f>_xlfn.XLOOKUP($C185,[23]PSP!$C:$C,[23]PSP!$BM:$BM)</f>
        <v>270.85000000000002</v>
      </c>
      <c r="BN185" s="28">
        <f t="shared" si="843"/>
        <v>0</v>
      </c>
      <c r="BO185" s="29"/>
      <c r="BP185" s="54">
        <f>_xlfn.XLOOKUP($C185,[23]PSP!$C:$C,[23]PSP!$BP:$BP)</f>
        <v>0</v>
      </c>
      <c r="BQ185" s="27">
        <f>_xlfn.XLOOKUP($C185,[23]PSP!$C:$C,[23]PSP!$BQ:$BQ)</f>
        <v>270.85000000000002</v>
      </c>
      <c r="BR185" s="28">
        <f t="shared" si="844"/>
        <v>0</v>
      </c>
      <c r="BS185" s="29"/>
      <c r="BT185" s="54">
        <f>_xlfn.XLOOKUP($C185,[23]PSP!$C:$C,[23]PSP!$BT:$BT)</f>
        <v>0</v>
      </c>
      <c r="BU185" s="27">
        <f>_xlfn.XLOOKUP($C185,[23]PSP!$C:$C,[23]PSP!$BU:$BU)</f>
        <v>270.85000000000002</v>
      </c>
      <c r="BV185" s="28">
        <f t="shared" si="845"/>
        <v>0</v>
      </c>
      <c r="BW185" s="29"/>
      <c r="BX185" s="54">
        <f>_xlfn.XLOOKUP($C185,[23]PSP!$C:$C,[23]PSP!$BX:$BX)</f>
        <v>0</v>
      </c>
      <c r="BY185" s="27">
        <f>_xlfn.XLOOKUP($C185,[23]PSP!$C:$C,[23]PSP!$BY:$BY)</f>
        <v>270.85000000000002</v>
      </c>
      <c r="BZ185" s="28">
        <f t="shared" si="846"/>
        <v>0</v>
      </c>
      <c r="CA185" s="29"/>
      <c r="CB185" s="54">
        <f>_xlfn.XLOOKUP($C185,[23]PSP!$C:$C,[23]PSP!$CB:$CB)</f>
        <v>0</v>
      </c>
      <c r="CC185" s="27">
        <f>_xlfn.XLOOKUP($C185,[23]PSP!$C:$C,[23]PSP!$CC:$CC)</f>
        <v>270.85000000000002</v>
      </c>
      <c r="CD185" s="28">
        <f t="shared" si="847"/>
        <v>0</v>
      </c>
      <c r="CE185" s="29"/>
      <c r="CF185" s="54">
        <f>_xlfn.XLOOKUP($C185,[23]PSP!$C:$C,[23]PSP!$CF:$CF)</f>
        <v>0</v>
      </c>
      <c r="CG185" s="27">
        <f>_xlfn.XLOOKUP($C185,[23]PSP!$C:$C,[23]PSP!$CG:$CG)</f>
        <v>270.85000000000002</v>
      </c>
      <c r="CH185" s="28">
        <f t="shared" si="848"/>
        <v>0</v>
      </c>
      <c r="CI185" s="29"/>
      <c r="CJ185" s="54">
        <f>_xlfn.XLOOKUP($C185,[23]PSP!$C:$C,[23]PSP!$CJ:$CJ)</f>
        <v>0</v>
      </c>
      <c r="CK185" s="27">
        <f>_xlfn.XLOOKUP($C185,[23]PSP!$C:$C,[23]PSP!$CK:$CK)</f>
        <v>270.85000000000002</v>
      </c>
      <c r="CL185" s="28">
        <f t="shared" si="849"/>
        <v>0</v>
      </c>
      <c r="CM185" s="29"/>
      <c r="CN185" s="54">
        <f>_xlfn.XLOOKUP($C185,[23]PSP!$C:$C,[23]PSP!$CN:$CN)</f>
        <v>0</v>
      </c>
      <c r="CO185" s="27">
        <f>_xlfn.XLOOKUP($C185,[23]PSP!$C:$C,[23]PSP!$CO:$CO)</f>
        <v>270.85000000000002</v>
      </c>
      <c r="CP185" s="28">
        <f t="shared" si="850"/>
        <v>0</v>
      </c>
      <c r="CQ185" s="29"/>
      <c r="CR185" s="54">
        <f>_xlfn.XLOOKUP($C185,[23]PSP!$C:$C,[23]PSP!$CR:$CR)</f>
        <v>0</v>
      </c>
      <c r="CS185" s="27">
        <f>_xlfn.XLOOKUP($C185,[23]PSP!$C:$C,[23]PSP!$CS:$CS)</f>
        <v>270.85000000000002</v>
      </c>
      <c r="CT185" s="28">
        <f t="shared" si="851"/>
        <v>0</v>
      </c>
      <c r="CU185" s="29"/>
      <c r="CV185" s="54">
        <f>_xlfn.XLOOKUP($C185,[23]PSP!$C:$C,[23]PSP!$CV:$CV)</f>
        <v>0</v>
      </c>
      <c r="CW185" s="27">
        <f>_xlfn.XLOOKUP($C185,[23]PSP!$C:$C,[23]PSP!$CW:$CW)</f>
        <v>270.85000000000002</v>
      </c>
      <c r="CX185" s="28">
        <f t="shared" si="852"/>
        <v>0</v>
      </c>
      <c r="CY185" s="29"/>
      <c r="CZ185" s="54">
        <f>_xlfn.XLOOKUP($C185,[23]PSP!$C:$C,[23]PSP!$CZ:$CZ)</f>
        <v>0</v>
      </c>
      <c r="DA185" s="27">
        <f>_xlfn.XLOOKUP($C185,[23]PSP!$C:$C,[23]PSP!$DA:$DA)</f>
        <v>270.85000000000002</v>
      </c>
      <c r="DB185" s="28">
        <f t="shared" si="853"/>
        <v>0</v>
      </c>
      <c r="DC185" s="29"/>
      <c r="DD185" s="54">
        <f>_xlfn.XLOOKUP($C185,[23]PSP!$C:$C,[23]PSP!$DD:$DD)</f>
        <v>0</v>
      </c>
      <c r="DE185" s="27">
        <f>_xlfn.XLOOKUP($C185,[23]PSP!$C:$C,[23]PSP!$DE:$DE)</f>
        <v>270.85000000000002</v>
      </c>
      <c r="DF185" s="28">
        <f t="shared" si="854"/>
        <v>0</v>
      </c>
      <c r="DG185" s="29"/>
      <c r="DH185" s="54">
        <f>_xlfn.XLOOKUP($C185,[23]PSP!$C:$C,[23]PSP!$DH:$DH)</f>
        <v>0</v>
      </c>
      <c r="DI185" s="27">
        <f>_xlfn.XLOOKUP($C185,[23]PSP!$C:$C,[23]PSP!$DI:$DI)</f>
        <v>270.85000000000002</v>
      </c>
      <c r="DJ185" s="28">
        <f t="shared" si="855"/>
        <v>0</v>
      </c>
      <c r="DK185" s="29"/>
      <c r="DL185" s="54">
        <f>_xlfn.XLOOKUP($C185,[23]PSP!$C:$C,[23]PSP!$DL:$DL)</f>
        <v>0</v>
      </c>
      <c r="DM185" s="27">
        <f>_xlfn.XLOOKUP($C185,[23]PSP!$C:$C,[23]PSP!$DM:$DM)</f>
        <v>270.85000000000002</v>
      </c>
      <c r="DN185" s="28">
        <f t="shared" si="856"/>
        <v>0</v>
      </c>
      <c r="DO185" s="29"/>
      <c r="DP185" s="54">
        <f>_xlfn.XLOOKUP($C185,[23]PSP!$C:$C,[23]PSP!$DP:$DP)</f>
        <v>0</v>
      </c>
      <c r="DQ185" s="27">
        <f>_xlfn.XLOOKUP($C185,[23]PSP!$C:$C,[23]PSP!$DQ:$DQ)</f>
        <v>270.85000000000002</v>
      </c>
      <c r="DR185" s="28">
        <f t="shared" si="857"/>
        <v>0</v>
      </c>
      <c r="DS185" s="29"/>
      <c r="DT185" s="54">
        <f>_xlfn.XLOOKUP($C185,[23]PSP!$C:$C,[23]PSP!$DT:$DT)</f>
        <v>0</v>
      </c>
      <c r="DU185" s="27">
        <f>_xlfn.XLOOKUP($C185,[23]PSP!$C:$C,[23]PSP!$DU:$DU)</f>
        <v>270.85000000000002</v>
      </c>
      <c r="DV185" s="28">
        <f t="shared" si="858"/>
        <v>0</v>
      </c>
      <c r="DW185" s="29"/>
      <c r="DX185" s="54">
        <f>_xlfn.XLOOKUP($C185,[23]PSP!$C:$C,[23]PSP!$DX:$DX)</f>
        <v>0</v>
      </c>
      <c r="DY185" s="27">
        <f>_xlfn.XLOOKUP($C185,[23]PSP!$C:$C,[23]PSP!$DY:$DY)</f>
        <v>270.85000000000002</v>
      </c>
      <c r="DZ185" s="28">
        <f t="shared" si="859"/>
        <v>0</v>
      </c>
      <c r="EA185" s="29"/>
      <c r="EB185" s="54">
        <f>_xlfn.XLOOKUP($C185,[23]PSP!$C:$C,[23]PSP!$EB:$EB)</f>
        <v>0</v>
      </c>
      <c r="EC185" s="27">
        <f>_xlfn.XLOOKUP($C185,[23]PSP!$C:$C,[23]PSP!$EC:$EC)</f>
        <v>270.85000000000002</v>
      </c>
      <c r="ED185" s="28">
        <f t="shared" si="860"/>
        <v>0</v>
      </c>
      <c r="EE185" s="29"/>
      <c r="EF185" s="54">
        <f>_xlfn.XLOOKUP($C185,[23]PSP!$C:$C,[23]PSP!$EF:$EF)</f>
        <v>0</v>
      </c>
      <c r="EG185" s="27">
        <f>_xlfn.XLOOKUP($C185,[23]PSP!$C:$C,[23]PSP!$EG:$EG)</f>
        <v>270.85000000000002</v>
      </c>
      <c r="EH185" s="28">
        <f t="shared" si="861"/>
        <v>0</v>
      </c>
      <c r="EI185" s="29"/>
      <c r="EJ185" s="54">
        <f>_xlfn.XLOOKUP($C185,[23]PSP!$C:$C,[23]PSP!$EJ:$EJ)</f>
        <v>0</v>
      </c>
      <c r="EK185" s="27">
        <f>_xlfn.XLOOKUP($C185,[23]PSP!$C:$C,[23]PSP!$EK:$EK)</f>
        <v>270.85000000000002</v>
      </c>
      <c r="EL185" s="28">
        <f t="shared" si="862"/>
        <v>0</v>
      </c>
      <c r="EM185" s="29"/>
      <c r="EN185" s="108"/>
      <c r="EO185" s="29">
        <f t="shared" si="683"/>
        <v>4839.54</v>
      </c>
      <c r="EP185" s="29">
        <f t="shared" si="827"/>
        <v>4839.54</v>
      </c>
      <c r="EQ185" s="4" t="b">
        <f t="shared" si="863"/>
        <v>1</v>
      </c>
      <c r="ES185" s="118">
        <f t="shared" si="721"/>
        <v>1.1767000000000001</v>
      </c>
    </row>
    <row r="186" spans="3:149" ht="21" x14ac:dyDescent="0.25">
      <c r="C186" s="24" t="s">
        <v>1175</v>
      </c>
      <c r="D186" s="43">
        <f>_xlfn.XLOOKUP($C186,[23]PSP!$C:$C,[23]PSP!$D:$D)</f>
        <v>1106088</v>
      </c>
      <c r="E186" s="24" t="str">
        <f>_xlfn.XLOOKUP($C186,[23]PSP!$C:$C,[23]PSP!$E:$E)</f>
        <v>SICRO SERVIÇO</v>
      </c>
      <c r="F186" s="25" t="str">
        <f>_xlfn.XLOOKUP($C186,[23]PSP!$C:$C,[23]PSP!$F:$F)</f>
        <v>LANÇAMENTO MECÂNICO DE CONCRETO COM BOMBA REBOCÁVEL COM CAPACIDADE DE 30 M³/H - CONFECÇÃO EM CENTRAL DOSADORA DE 30 M³/H</v>
      </c>
      <c r="G186" s="26" t="str">
        <f>_xlfn.XLOOKUP($C186,[23]PSP!$C:$C,[23]PSP!$G:$G)</f>
        <v>M³</v>
      </c>
      <c r="H186" s="53">
        <f>_xlfn.XLOOKUP($C186,[23]PSP!$C:$C,[23]PSP!$H:$H)</f>
        <v>144.96825000000001</v>
      </c>
      <c r="I186" s="28">
        <f>_xlfn.XLOOKUP($C186,[23]PSP!$C:$C,[23]PSP!$I:$I)</f>
        <v>4791.2</v>
      </c>
      <c r="J186" s="28">
        <f t="shared" si="829"/>
        <v>5637.8050400000002</v>
      </c>
      <c r="K186" s="29"/>
      <c r="L186" s="54">
        <f>_xlfn.XLOOKUP($C186,[23]PSP!$C:$C,[23]PSP!$L:$L)</f>
        <v>144.96825000000001</v>
      </c>
      <c r="M186" s="27">
        <f>_xlfn.XLOOKUP($C186,[23]PSP!$C:$C,[23]PSP!$M:$M)</f>
        <v>33.049999999999997</v>
      </c>
      <c r="N186" s="28">
        <f t="shared" si="830"/>
        <v>4791.2</v>
      </c>
      <c r="O186" s="29"/>
      <c r="P186" s="54">
        <f>_xlfn.XLOOKUP($C186,[23]PSP!$C:$C,[23]PSP!$P:$P)</f>
        <v>0</v>
      </c>
      <c r="Q186" s="27">
        <f>_xlfn.XLOOKUP($C186,[23]PSP!$C:$C,[23]PSP!$Q:$Q)</f>
        <v>33.049999999999997</v>
      </c>
      <c r="R186" s="28">
        <f t="shared" si="831"/>
        <v>0</v>
      </c>
      <c r="S186" s="29"/>
      <c r="T186" s="54">
        <f>_xlfn.XLOOKUP($C186,[23]PSP!$C:$C,[23]PSP!$T:$T)</f>
        <v>0</v>
      </c>
      <c r="U186" s="27">
        <f>_xlfn.XLOOKUP($C186,[23]PSP!$C:$C,[23]PSP!$U:$U)</f>
        <v>33.049999999999997</v>
      </c>
      <c r="V186" s="28">
        <f t="shared" si="832"/>
        <v>0</v>
      </c>
      <c r="W186" s="29"/>
      <c r="X186" s="54">
        <f>_xlfn.XLOOKUP($C186,[23]PSP!$C:$C,[23]PSP!$X:$X)</f>
        <v>0</v>
      </c>
      <c r="Y186" s="27">
        <f>_xlfn.XLOOKUP($C186,[23]PSP!$C:$C,[23]PSP!$Y:$Y)</f>
        <v>33.049999999999997</v>
      </c>
      <c r="Z186" s="28">
        <f t="shared" si="833"/>
        <v>0</v>
      </c>
      <c r="AA186" s="29"/>
      <c r="AB186" s="54">
        <f>_xlfn.XLOOKUP($C186,[23]PSP!$C:$C,[23]PSP!$AB:$AB)</f>
        <v>0</v>
      </c>
      <c r="AC186" s="27">
        <f>_xlfn.XLOOKUP($C186,[23]PSP!$C:$C,[23]PSP!$AC:$AC)</f>
        <v>33.049999999999997</v>
      </c>
      <c r="AD186" s="28">
        <f t="shared" si="834"/>
        <v>0</v>
      </c>
      <c r="AE186" s="29"/>
      <c r="AF186" s="54">
        <f>_xlfn.XLOOKUP($C186,[23]PSP!$C:$C,[23]PSP!$AF:$AF)</f>
        <v>0</v>
      </c>
      <c r="AG186" s="27">
        <f>_xlfn.XLOOKUP($C186,[23]PSP!$C:$C,[23]PSP!$AG:$AG)</f>
        <v>33.049999999999997</v>
      </c>
      <c r="AH186" s="28">
        <f t="shared" si="835"/>
        <v>0</v>
      </c>
      <c r="AI186" s="29"/>
      <c r="AJ186" s="54">
        <f>_xlfn.XLOOKUP($C186,[23]PSP!$C:$C,[23]PSP!$AJ:$AJ)</f>
        <v>0</v>
      </c>
      <c r="AK186" s="27">
        <f>_xlfn.XLOOKUP($C186,[23]PSP!$C:$C,[23]PSP!$AK:$AK)</f>
        <v>33.049999999999997</v>
      </c>
      <c r="AL186" s="28">
        <f t="shared" si="836"/>
        <v>0</v>
      </c>
      <c r="AM186" s="29"/>
      <c r="AN186" s="54">
        <f>_xlfn.XLOOKUP($C186,[23]PSP!$C:$C,[23]PSP!$AN:$AN)</f>
        <v>0</v>
      </c>
      <c r="AO186" s="27">
        <f>_xlfn.XLOOKUP($C186,[23]PSP!$C:$C,[23]PSP!$AO:$AO)</f>
        <v>33.049999999999997</v>
      </c>
      <c r="AP186" s="28">
        <f t="shared" si="837"/>
        <v>0</v>
      </c>
      <c r="AQ186" s="29"/>
      <c r="AR186" s="54">
        <f>_xlfn.XLOOKUP($C186,[23]PSP!$C:$C,[23]PSP!$AR:$AR)</f>
        <v>0</v>
      </c>
      <c r="AS186" s="27">
        <f>_xlfn.XLOOKUP($C186,[23]PSP!$C:$C,[23]PSP!$AS:$AS)</f>
        <v>33.049999999999997</v>
      </c>
      <c r="AT186" s="28">
        <f t="shared" si="838"/>
        <v>0</v>
      </c>
      <c r="AU186" s="29"/>
      <c r="AV186" s="54">
        <f>_xlfn.XLOOKUP($C186,[23]PSP!$C:$C,[23]PSP!$AV:$AV)</f>
        <v>0</v>
      </c>
      <c r="AW186" s="27">
        <f>_xlfn.XLOOKUP($C186,[23]PSP!$C:$C,[23]PSP!$AW:$AW)</f>
        <v>33.049999999999997</v>
      </c>
      <c r="AX186" s="28">
        <f t="shared" si="839"/>
        <v>0</v>
      </c>
      <c r="AY186" s="29"/>
      <c r="AZ186" s="54">
        <f>_xlfn.XLOOKUP($C186,[23]PSP!$C:$C,[23]PSP!$AZ:$AZ)</f>
        <v>0</v>
      </c>
      <c r="BA186" s="27">
        <f>_xlfn.XLOOKUP($C186,[23]PSP!$C:$C,[23]PSP!$BA:$BA)</f>
        <v>33.049999999999997</v>
      </c>
      <c r="BB186" s="28">
        <f t="shared" si="840"/>
        <v>0</v>
      </c>
      <c r="BC186" s="29"/>
      <c r="BD186" s="54">
        <f>_xlfn.XLOOKUP($C186,[23]PSP!$C:$C,[23]PSP!$BD:$BD)</f>
        <v>0</v>
      </c>
      <c r="BE186" s="27">
        <f>_xlfn.XLOOKUP($C186,[23]PSP!$C:$C,[23]PSP!$BE:$BE)</f>
        <v>33.049999999999997</v>
      </c>
      <c r="BF186" s="28">
        <f t="shared" si="841"/>
        <v>0</v>
      </c>
      <c r="BG186" s="29"/>
      <c r="BH186" s="54">
        <f>_xlfn.XLOOKUP($C186,[23]PSP!$C:$C,[23]PSP!$BH:$BH)</f>
        <v>0</v>
      </c>
      <c r="BI186" s="27">
        <f>_xlfn.XLOOKUP($C186,[23]PSP!$C:$C,[23]PSP!$BI:$BI)</f>
        <v>33.049999999999997</v>
      </c>
      <c r="BJ186" s="28">
        <f t="shared" si="842"/>
        <v>0</v>
      </c>
      <c r="BK186" s="29"/>
      <c r="BL186" s="54">
        <f>_xlfn.XLOOKUP($C186,[23]PSP!$C:$C,[23]PSP!$BL:$BL)</f>
        <v>0</v>
      </c>
      <c r="BM186" s="27">
        <f>_xlfn.XLOOKUP($C186,[23]PSP!$C:$C,[23]PSP!$BM:$BM)</f>
        <v>33.049999999999997</v>
      </c>
      <c r="BN186" s="28">
        <f t="shared" si="843"/>
        <v>0</v>
      </c>
      <c r="BO186" s="29"/>
      <c r="BP186" s="54">
        <f>_xlfn.XLOOKUP($C186,[23]PSP!$C:$C,[23]PSP!$BP:$BP)</f>
        <v>0</v>
      </c>
      <c r="BQ186" s="27">
        <f>_xlfn.XLOOKUP($C186,[23]PSP!$C:$C,[23]PSP!$BQ:$BQ)</f>
        <v>33.049999999999997</v>
      </c>
      <c r="BR186" s="28">
        <f t="shared" si="844"/>
        <v>0</v>
      </c>
      <c r="BS186" s="29"/>
      <c r="BT186" s="54">
        <f>_xlfn.XLOOKUP($C186,[23]PSP!$C:$C,[23]PSP!$BT:$BT)</f>
        <v>0</v>
      </c>
      <c r="BU186" s="27">
        <f>_xlfn.XLOOKUP($C186,[23]PSP!$C:$C,[23]PSP!$BU:$BU)</f>
        <v>33.049999999999997</v>
      </c>
      <c r="BV186" s="28">
        <f t="shared" si="845"/>
        <v>0</v>
      </c>
      <c r="BW186" s="29"/>
      <c r="BX186" s="54">
        <f>_xlfn.XLOOKUP($C186,[23]PSP!$C:$C,[23]PSP!$BX:$BX)</f>
        <v>0</v>
      </c>
      <c r="BY186" s="27">
        <f>_xlfn.XLOOKUP($C186,[23]PSP!$C:$C,[23]PSP!$BY:$BY)</f>
        <v>33.049999999999997</v>
      </c>
      <c r="BZ186" s="28">
        <f t="shared" si="846"/>
        <v>0</v>
      </c>
      <c r="CA186" s="29"/>
      <c r="CB186" s="54">
        <f>_xlfn.XLOOKUP($C186,[23]PSP!$C:$C,[23]PSP!$CB:$CB)</f>
        <v>0</v>
      </c>
      <c r="CC186" s="27">
        <f>_xlfn.XLOOKUP($C186,[23]PSP!$C:$C,[23]PSP!$CC:$CC)</f>
        <v>33.049999999999997</v>
      </c>
      <c r="CD186" s="28">
        <f t="shared" si="847"/>
        <v>0</v>
      </c>
      <c r="CE186" s="29"/>
      <c r="CF186" s="54">
        <f>_xlfn.XLOOKUP($C186,[23]PSP!$C:$C,[23]PSP!$CF:$CF)</f>
        <v>0</v>
      </c>
      <c r="CG186" s="27">
        <f>_xlfn.XLOOKUP($C186,[23]PSP!$C:$C,[23]PSP!$CG:$CG)</f>
        <v>33.049999999999997</v>
      </c>
      <c r="CH186" s="28">
        <f t="shared" si="848"/>
        <v>0</v>
      </c>
      <c r="CI186" s="29"/>
      <c r="CJ186" s="54">
        <f>_xlfn.XLOOKUP($C186,[23]PSP!$C:$C,[23]PSP!$CJ:$CJ)</f>
        <v>0</v>
      </c>
      <c r="CK186" s="27">
        <f>_xlfn.XLOOKUP($C186,[23]PSP!$C:$C,[23]PSP!$CK:$CK)</f>
        <v>33.049999999999997</v>
      </c>
      <c r="CL186" s="28">
        <f t="shared" si="849"/>
        <v>0</v>
      </c>
      <c r="CM186" s="29"/>
      <c r="CN186" s="54">
        <f>_xlfn.XLOOKUP($C186,[23]PSP!$C:$C,[23]PSP!$CN:$CN)</f>
        <v>0</v>
      </c>
      <c r="CO186" s="27">
        <f>_xlfn.XLOOKUP($C186,[23]PSP!$C:$C,[23]PSP!$CO:$CO)</f>
        <v>33.049999999999997</v>
      </c>
      <c r="CP186" s="28">
        <f t="shared" si="850"/>
        <v>0</v>
      </c>
      <c r="CQ186" s="29"/>
      <c r="CR186" s="54">
        <f>_xlfn.XLOOKUP($C186,[23]PSP!$C:$C,[23]PSP!$CR:$CR)</f>
        <v>0</v>
      </c>
      <c r="CS186" s="27">
        <f>_xlfn.XLOOKUP($C186,[23]PSP!$C:$C,[23]PSP!$CS:$CS)</f>
        <v>33.049999999999997</v>
      </c>
      <c r="CT186" s="28">
        <f t="shared" si="851"/>
        <v>0</v>
      </c>
      <c r="CU186" s="29"/>
      <c r="CV186" s="54">
        <f>_xlfn.XLOOKUP($C186,[23]PSP!$C:$C,[23]PSP!$CV:$CV)</f>
        <v>0</v>
      </c>
      <c r="CW186" s="27">
        <f>_xlfn.XLOOKUP($C186,[23]PSP!$C:$C,[23]PSP!$CW:$CW)</f>
        <v>33.049999999999997</v>
      </c>
      <c r="CX186" s="28">
        <f t="shared" si="852"/>
        <v>0</v>
      </c>
      <c r="CY186" s="29"/>
      <c r="CZ186" s="54">
        <f>_xlfn.XLOOKUP($C186,[23]PSP!$C:$C,[23]PSP!$CZ:$CZ)</f>
        <v>0</v>
      </c>
      <c r="DA186" s="27">
        <f>_xlfn.XLOOKUP($C186,[23]PSP!$C:$C,[23]PSP!$DA:$DA)</f>
        <v>33.049999999999997</v>
      </c>
      <c r="DB186" s="28">
        <f t="shared" si="853"/>
        <v>0</v>
      </c>
      <c r="DC186" s="29"/>
      <c r="DD186" s="54">
        <f>_xlfn.XLOOKUP($C186,[23]PSP!$C:$C,[23]PSP!$DD:$DD)</f>
        <v>0</v>
      </c>
      <c r="DE186" s="27">
        <f>_xlfn.XLOOKUP($C186,[23]PSP!$C:$C,[23]PSP!$DE:$DE)</f>
        <v>33.049999999999997</v>
      </c>
      <c r="DF186" s="28">
        <f t="shared" si="854"/>
        <v>0</v>
      </c>
      <c r="DG186" s="29"/>
      <c r="DH186" s="54">
        <f>_xlfn.XLOOKUP($C186,[23]PSP!$C:$C,[23]PSP!$DH:$DH)</f>
        <v>0</v>
      </c>
      <c r="DI186" s="27">
        <f>_xlfn.XLOOKUP($C186,[23]PSP!$C:$C,[23]PSP!$DI:$DI)</f>
        <v>33.049999999999997</v>
      </c>
      <c r="DJ186" s="28">
        <f t="shared" si="855"/>
        <v>0</v>
      </c>
      <c r="DK186" s="29"/>
      <c r="DL186" s="54">
        <f>_xlfn.XLOOKUP($C186,[23]PSP!$C:$C,[23]PSP!$DL:$DL)</f>
        <v>0</v>
      </c>
      <c r="DM186" s="27">
        <f>_xlfn.XLOOKUP($C186,[23]PSP!$C:$C,[23]PSP!$DM:$DM)</f>
        <v>33.049999999999997</v>
      </c>
      <c r="DN186" s="28">
        <f t="shared" si="856"/>
        <v>0</v>
      </c>
      <c r="DO186" s="29"/>
      <c r="DP186" s="54">
        <f>_xlfn.XLOOKUP($C186,[23]PSP!$C:$C,[23]PSP!$DP:$DP)</f>
        <v>0</v>
      </c>
      <c r="DQ186" s="27">
        <f>_xlfn.XLOOKUP($C186,[23]PSP!$C:$C,[23]PSP!$DQ:$DQ)</f>
        <v>33.049999999999997</v>
      </c>
      <c r="DR186" s="28">
        <f t="shared" si="857"/>
        <v>0</v>
      </c>
      <c r="DS186" s="29"/>
      <c r="DT186" s="54">
        <f>_xlfn.XLOOKUP($C186,[23]PSP!$C:$C,[23]PSP!$DT:$DT)</f>
        <v>0</v>
      </c>
      <c r="DU186" s="27">
        <f>_xlfn.XLOOKUP($C186,[23]PSP!$C:$C,[23]PSP!$DU:$DU)</f>
        <v>33.049999999999997</v>
      </c>
      <c r="DV186" s="28">
        <f t="shared" si="858"/>
        <v>0</v>
      </c>
      <c r="DW186" s="29"/>
      <c r="DX186" s="54">
        <f>_xlfn.XLOOKUP($C186,[23]PSP!$C:$C,[23]PSP!$DX:$DX)</f>
        <v>0</v>
      </c>
      <c r="DY186" s="27">
        <f>_xlfn.XLOOKUP($C186,[23]PSP!$C:$C,[23]PSP!$DY:$DY)</f>
        <v>33.049999999999997</v>
      </c>
      <c r="DZ186" s="28">
        <f t="shared" si="859"/>
        <v>0</v>
      </c>
      <c r="EA186" s="29"/>
      <c r="EB186" s="54">
        <f>_xlfn.XLOOKUP($C186,[23]PSP!$C:$C,[23]PSP!$EB:$EB)</f>
        <v>0</v>
      </c>
      <c r="EC186" s="27">
        <f>_xlfn.XLOOKUP($C186,[23]PSP!$C:$C,[23]PSP!$EC:$EC)</f>
        <v>33.049999999999997</v>
      </c>
      <c r="ED186" s="28">
        <f t="shared" si="860"/>
        <v>0</v>
      </c>
      <c r="EE186" s="29"/>
      <c r="EF186" s="54">
        <f>_xlfn.XLOOKUP($C186,[23]PSP!$C:$C,[23]PSP!$EF:$EF)</f>
        <v>0</v>
      </c>
      <c r="EG186" s="27">
        <f>_xlfn.XLOOKUP($C186,[23]PSP!$C:$C,[23]PSP!$EG:$EG)</f>
        <v>33.049999999999997</v>
      </c>
      <c r="EH186" s="28">
        <f t="shared" si="861"/>
        <v>0</v>
      </c>
      <c r="EI186" s="29"/>
      <c r="EJ186" s="54">
        <f>_xlfn.XLOOKUP($C186,[23]PSP!$C:$C,[23]PSP!$EJ:$EJ)</f>
        <v>0</v>
      </c>
      <c r="EK186" s="27">
        <f>_xlfn.XLOOKUP($C186,[23]PSP!$C:$C,[23]PSP!$EK:$EK)</f>
        <v>33.049999999999997</v>
      </c>
      <c r="EL186" s="28">
        <f t="shared" si="862"/>
        <v>0</v>
      </c>
      <c r="EM186" s="29"/>
      <c r="EN186" s="108"/>
      <c r="EO186" s="29">
        <f t="shared" si="683"/>
        <v>4791.2</v>
      </c>
      <c r="EP186" s="29">
        <f t="shared" si="827"/>
        <v>4791.2</v>
      </c>
      <c r="EQ186" s="4" t="b">
        <f t="shared" si="863"/>
        <v>1</v>
      </c>
      <c r="ES186" s="118">
        <f t="shared" si="721"/>
        <v>1.1767000000000001</v>
      </c>
    </row>
    <row r="187" spans="3:149" ht="21" x14ac:dyDescent="0.25">
      <c r="C187" s="24" t="s">
        <v>1176</v>
      </c>
      <c r="D187" s="43" t="str">
        <f>_xlfn.XLOOKUP($C187,[23]PSP!$C:$C,[23]PSP!$D:$D)</f>
        <v>ED-8398</v>
      </c>
      <c r="E187" s="24" t="str">
        <f>_xlfn.XLOOKUP($C187,[23]PSP!$C:$C,[23]PSP!$E:$E)</f>
        <v>DER/MG</v>
      </c>
      <c r="F187" s="25" t="str">
        <f>_xlfn.XLOOKUP($C187,[23]PSP!$C:$C,[23]PSP!$F:$F)</f>
        <v>FORMA E DESFORMA DE COMPENSADO PLASTIFICADO, ESP. 12MM,  REAPROVEITAMENTO (3X), EXCLUSIVE ESCORAMENTO</v>
      </c>
      <c r="G187" s="26" t="str">
        <f>_xlfn.XLOOKUP($C187,[23]PSP!$C:$C,[23]PSP!$G:$G)</f>
        <v>M2</v>
      </c>
      <c r="H187" s="53">
        <f>_xlfn.XLOOKUP($C187,[23]PSP!$C:$C,[23]PSP!$H:$H)</f>
        <v>162.83625000000001</v>
      </c>
      <c r="I187" s="28">
        <f>_xlfn.XLOOKUP($C187,[23]PSP!$C:$C,[23]PSP!$I:$I)</f>
        <v>7181.07</v>
      </c>
      <c r="J187" s="28">
        <f t="shared" si="829"/>
        <v>8449.9650689999999</v>
      </c>
      <c r="K187" s="29"/>
      <c r="L187" s="54">
        <f>_xlfn.XLOOKUP($C187,[23]PSP!$C:$C,[23]PSP!$L:$L)</f>
        <v>162.83625000000001</v>
      </c>
      <c r="M187" s="27">
        <f>_xlfn.XLOOKUP($C187,[23]PSP!$C:$C,[23]PSP!$M:$M)</f>
        <v>44.1</v>
      </c>
      <c r="N187" s="28">
        <f t="shared" si="830"/>
        <v>7181.07</v>
      </c>
      <c r="O187" s="29"/>
      <c r="P187" s="54">
        <f>_xlfn.XLOOKUP($C187,[23]PSP!$C:$C,[23]PSP!$P:$P)</f>
        <v>0</v>
      </c>
      <c r="Q187" s="27">
        <f>_xlfn.XLOOKUP($C187,[23]PSP!$C:$C,[23]PSP!$Q:$Q)</f>
        <v>44.1</v>
      </c>
      <c r="R187" s="28">
        <f t="shared" si="831"/>
        <v>0</v>
      </c>
      <c r="S187" s="29"/>
      <c r="T187" s="54">
        <f>_xlfn.XLOOKUP($C187,[23]PSP!$C:$C,[23]PSP!$T:$T)</f>
        <v>0</v>
      </c>
      <c r="U187" s="27">
        <f>_xlfn.XLOOKUP($C187,[23]PSP!$C:$C,[23]PSP!$U:$U)</f>
        <v>44.1</v>
      </c>
      <c r="V187" s="28">
        <f t="shared" si="832"/>
        <v>0</v>
      </c>
      <c r="W187" s="29"/>
      <c r="X187" s="54">
        <f>_xlfn.XLOOKUP($C187,[23]PSP!$C:$C,[23]PSP!$X:$X)</f>
        <v>0</v>
      </c>
      <c r="Y187" s="27">
        <f>_xlfn.XLOOKUP($C187,[23]PSP!$C:$C,[23]PSP!$Y:$Y)</f>
        <v>44.1</v>
      </c>
      <c r="Z187" s="28">
        <f t="shared" si="833"/>
        <v>0</v>
      </c>
      <c r="AA187" s="29"/>
      <c r="AB187" s="54">
        <f>_xlfn.XLOOKUP($C187,[23]PSP!$C:$C,[23]PSP!$AB:$AB)</f>
        <v>0</v>
      </c>
      <c r="AC187" s="27">
        <f>_xlfn.XLOOKUP($C187,[23]PSP!$C:$C,[23]PSP!$AC:$AC)</f>
        <v>44.1</v>
      </c>
      <c r="AD187" s="28">
        <f t="shared" si="834"/>
        <v>0</v>
      </c>
      <c r="AE187" s="29"/>
      <c r="AF187" s="54">
        <f>_xlfn.XLOOKUP($C187,[23]PSP!$C:$C,[23]PSP!$AF:$AF)</f>
        <v>0</v>
      </c>
      <c r="AG187" s="27">
        <f>_xlfn.XLOOKUP($C187,[23]PSP!$C:$C,[23]PSP!$AG:$AG)</f>
        <v>44.1</v>
      </c>
      <c r="AH187" s="28">
        <f t="shared" si="835"/>
        <v>0</v>
      </c>
      <c r="AI187" s="29"/>
      <c r="AJ187" s="54">
        <f>_xlfn.XLOOKUP($C187,[23]PSP!$C:$C,[23]PSP!$AJ:$AJ)</f>
        <v>0</v>
      </c>
      <c r="AK187" s="27">
        <f>_xlfn.XLOOKUP($C187,[23]PSP!$C:$C,[23]PSP!$AK:$AK)</f>
        <v>44.1</v>
      </c>
      <c r="AL187" s="28">
        <f t="shared" si="836"/>
        <v>0</v>
      </c>
      <c r="AM187" s="29"/>
      <c r="AN187" s="54">
        <f>_xlfn.XLOOKUP($C187,[23]PSP!$C:$C,[23]PSP!$AN:$AN)</f>
        <v>0</v>
      </c>
      <c r="AO187" s="27">
        <f>_xlfn.XLOOKUP($C187,[23]PSP!$C:$C,[23]PSP!$AO:$AO)</f>
        <v>44.1</v>
      </c>
      <c r="AP187" s="28">
        <f t="shared" si="837"/>
        <v>0</v>
      </c>
      <c r="AQ187" s="29"/>
      <c r="AR187" s="54">
        <f>_xlfn.XLOOKUP($C187,[23]PSP!$C:$C,[23]PSP!$AR:$AR)</f>
        <v>0</v>
      </c>
      <c r="AS187" s="27">
        <f>_xlfn.XLOOKUP($C187,[23]PSP!$C:$C,[23]PSP!$AS:$AS)</f>
        <v>44.1</v>
      </c>
      <c r="AT187" s="28">
        <f t="shared" si="838"/>
        <v>0</v>
      </c>
      <c r="AU187" s="29"/>
      <c r="AV187" s="54">
        <f>_xlfn.XLOOKUP($C187,[23]PSP!$C:$C,[23]PSP!$AV:$AV)</f>
        <v>0</v>
      </c>
      <c r="AW187" s="27">
        <f>_xlfn.XLOOKUP($C187,[23]PSP!$C:$C,[23]PSP!$AW:$AW)</f>
        <v>44.1</v>
      </c>
      <c r="AX187" s="28">
        <f t="shared" si="839"/>
        <v>0</v>
      </c>
      <c r="AY187" s="29"/>
      <c r="AZ187" s="54">
        <f>_xlfn.XLOOKUP($C187,[23]PSP!$C:$C,[23]PSP!$AZ:$AZ)</f>
        <v>0</v>
      </c>
      <c r="BA187" s="27">
        <f>_xlfn.XLOOKUP($C187,[23]PSP!$C:$C,[23]PSP!$BA:$BA)</f>
        <v>44.1</v>
      </c>
      <c r="BB187" s="28">
        <f t="shared" si="840"/>
        <v>0</v>
      </c>
      <c r="BC187" s="29"/>
      <c r="BD187" s="54">
        <f>_xlfn.XLOOKUP($C187,[23]PSP!$C:$C,[23]PSP!$BD:$BD)</f>
        <v>0</v>
      </c>
      <c r="BE187" s="27">
        <f>_xlfn.XLOOKUP($C187,[23]PSP!$C:$C,[23]PSP!$BE:$BE)</f>
        <v>44.1</v>
      </c>
      <c r="BF187" s="28">
        <f t="shared" si="841"/>
        <v>0</v>
      </c>
      <c r="BG187" s="29"/>
      <c r="BH187" s="54">
        <f>_xlfn.XLOOKUP($C187,[23]PSP!$C:$C,[23]PSP!$BH:$BH)</f>
        <v>0</v>
      </c>
      <c r="BI187" s="27">
        <f>_xlfn.XLOOKUP($C187,[23]PSP!$C:$C,[23]PSP!$BI:$BI)</f>
        <v>44.1</v>
      </c>
      <c r="BJ187" s="28">
        <f t="shared" si="842"/>
        <v>0</v>
      </c>
      <c r="BK187" s="29"/>
      <c r="BL187" s="54">
        <f>_xlfn.XLOOKUP($C187,[23]PSP!$C:$C,[23]PSP!$BL:$BL)</f>
        <v>0</v>
      </c>
      <c r="BM187" s="27">
        <f>_xlfn.XLOOKUP($C187,[23]PSP!$C:$C,[23]PSP!$BM:$BM)</f>
        <v>44.1</v>
      </c>
      <c r="BN187" s="28">
        <f t="shared" si="843"/>
        <v>0</v>
      </c>
      <c r="BO187" s="29"/>
      <c r="BP187" s="54">
        <f>_xlfn.XLOOKUP($C187,[23]PSP!$C:$C,[23]PSP!$BP:$BP)</f>
        <v>0</v>
      </c>
      <c r="BQ187" s="27">
        <f>_xlfn.XLOOKUP($C187,[23]PSP!$C:$C,[23]PSP!$BQ:$BQ)</f>
        <v>44.1</v>
      </c>
      <c r="BR187" s="28">
        <f t="shared" si="844"/>
        <v>0</v>
      </c>
      <c r="BS187" s="29"/>
      <c r="BT187" s="54">
        <f>_xlfn.XLOOKUP($C187,[23]PSP!$C:$C,[23]PSP!$BT:$BT)</f>
        <v>0</v>
      </c>
      <c r="BU187" s="27">
        <f>_xlfn.XLOOKUP($C187,[23]PSP!$C:$C,[23]PSP!$BU:$BU)</f>
        <v>44.1</v>
      </c>
      <c r="BV187" s="28">
        <f t="shared" si="845"/>
        <v>0</v>
      </c>
      <c r="BW187" s="29"/>
      <c r="BX187" s="54">
        <f>_xlfn.XLOOKUP($C187,[23]PSP!$C:$C,[23]PSP!$BX:$BX)</f>
        <v>0</v>
      </c>
      <c r="BY187" s="27">
        <f>_xlfn.XLOOKUP($C187,[23]PSP!$C:$C,[23]PSP!$BY:$BY)</f>
        <v>44.1</v>
      </c>
      <c r="BZ187" s="28">
        <f t="shared" si="846"/>
        <v>0</v>
      </c>
      <c r="CA187" s="29"/>
      <c r="CB187" s="54">
        <f>_xlfn.XLOOKUP($C187,[23]PSP!$C:$C,[23]PSP!$CB:$CB)</f>
        <v>0</v>
      </c>
      <c r="CC187" s="27">
        <f>_xlfn.XLOOKUP($C187,[23]PSP!$C:$C,[23]PSP!$CC:$CC)</f>
        <v>44.1</v>
      </c>
      <c r="CD187" s="28">
        <f t="shared" si="847"/>
        <v>0</v>
      </c>
      <c r="CE187" s="29"/>
      <c r="CF187" s="54">
        <f>_xlfn.XLOOKUP($C187,[23]PSP!$C:$C,[23]PSP!$CF:$CF)</f>
        <v>0</v>
      </c>
      <c r="CG187" s="27">
        <f>_xlfn.XLOOKUP($C187,[23]PSP!$C:$C,[23]PSP!$CG:$CG)</f>
        <v>44.1</v>
      </c>
      <c r="CH187" s="28">
        <f t="shared" si="848"/>
        <v>0</v>
      </c>
      <c r="CI187" s="29"/>
      <c r="CJ187" s="54">
        <f>_xlfn.XLOOKUP($C187,[23]PSP!$C:$C,[23]PSP!$CJ:$CJ)</f>
        <v>0</v>
      </c>
      <c r="CK187" s="27">
        <f>_xlfn.XLOOKUP($C187,[23]PSP!$C:$C,[23]PSP!$CK:$CK)</f>
        <v>44.1</v>
      </c>
      <c r="CL187" s="28">
        <f t="shared" si="849"/>
        <v>0</v>
      </c>
      <c r="CM187" s="29"/>
      <c r="CN187" s="54">
        <f>_xlfn.XLOOKUP($C187,[23]PSP!$C:$C,[23]PSP!$CN:$CN)</f>
        <v>0</v>
      </c>
      <c r="CO187" s="27">
        <f>_xlfn.XLOOKUP($C187,[23]PSP!$C:$C,[23]PSP!$CO:$CO)</f>
        <v>44.1</v>
      </c>
      <c r="CP187" s="28">
        <f t="shared" si="850"/>
        <v>0</v>
      </c>
      <c r="CQ187" s="29"/>
      <c r="CR187" s="54">
        <f>_xlfn.XLOOKUP($C187,[23]PSP!$C:$C,[23]PSP!$CR:$CR)</f>
        <v>0</v>
      </c>
      <c r="CS187" s="27">
        <f>_xlfn.XLOOKUP($C187,[23]PSP!$C:$C,[23]PSP!$CS:$CS)</f>
        <v>44.1</v>
      </c>
      <c r="CT187" s="28">
        <f t="shared" si="851"/>
        <v>0</v>
      </c>
      <c r="CU187" s="29"/>
      <c r="CV187" s="54">
        <f>_xlfn.XLOOKUP($C187,[23]PSP!$C:$C,[23]PSP!$CV:$CV)</f>
        <v>0</v>
      </c>
      <c r="CW187" s="27">
        <f>_xlfn.XLOOKUP($C187,[23]PSP!$C:$C,[23]PSP!$CW:$CW)</f>
        <v>44.1</v>
      </c>
      <c r="CX187" s="28">
        <f t="shared" si="852"/>
        <v>0</v>
      </c>
      <c r="CY187" s="29"/>
      <c r="CZ187" s="54">
        <f>_xlfn.XLOOKUP($C187,[23]PSP!$C:$C,[23]PSP!$CZ:$CZ)</f>
        <v>0</v>
      </c>
      <c r="DA187" s="27">
        <f>_xlfn.XLOOKUP($C187,[23]PSP!$C:$C,[23]PSP!$DA:$DA)</f>
        <v>44.1</v>
      </c>
      <c r="DB187" s="28">
        <f t="shared" si="853"/>
        <v>0</v>
      </c>
      <c r="DC187" s="29"/>
      <c r="DD187" s="54">
        <f>_xlfn.XLOOKUP($C187,[23]PSP!$C:$C,[23]PSP!$DD:$DD)</f>
        <v>0</v>
      </c>
      <c r="DE187" s="27">
        <f>_xlfn.XLOOKUP($C187,[23]PSP!$C:$C,[23]PSP!$DE:$DE)</f>
        <v>44.1</v>
      </c>
      <c r="DF187" s="28">
        <f t="shared" si="854"/>
        <v>0</v>
      </c>
      <c r="DG187" s="29"/>
      <c r="DH187" s="54">
        <f>_xlfn.XLOOKUP($C187,[23]PSP!$C:$C,[23]PSP!$DH:$DH)</f>
        <v>0</v>
      </c>
      <c r="DI187" s="27">
        <f>_xlfn.XLOOKUP($C187,[23]PSP!$C:$C,[23]PSP!$DI:$DI)</f>
        <v>44.1</v>
      </c>
      <c r="DJ187" s="28">
        <f t="shared" si="855"/>
        <v>0</v>
      </c>
      <c r="DK187" s="29"/>
      <c r="DL187" s="54">
        <f>_xlfn.XLOOKUP($C187,[23]PSP!$C:$C,[23]PSP!$DL:$DL)</f>
        <v>0</v>
      </c>
      <c r="DM187" s="27">
        <f>_xlfn.XLOOKUP($C187,[23]PSP!$C:$C,[23]PSP!$DM:$DM)</f>
        <v>44.1</v>
      </c>
      <c r="DN187" s="28">
        <f t="shared" si="856"/>
        <v>0</v>
      </c>
      <c r="DO187" s="29"/>
      <c r="DP187" s="54">
        <f>_xlfn.XLOOKUP($C187,[23]PSP!$C:$C,[23]PSP!$DP:$DP)</f>
        <v>0</v>
      </c>
      <c r="DQ187" s="27">
        <f>_xlfn.XLOOKUP($C187,[23]PSP!$C:$C,[23]PSP!$DQ:$DQ)</f>
        <v>44.1</v>
      </c>
      <c r="DR187" s="28">
        <f t="shared" si="857"/>
        <v>0</v>
      </c>
      <c r="DS187" s="29"/>
      <c r="DT187" s="54">
        <f>_xlfn.XLOOKUP($C187,[23]PSP!$C:$C,[23]PSP!$DT:$DT)</f>
        <v>0</v>
      </c>
      <c r="DU187" s="27">
        <f>_xlfn.XLOOKUP($C187,[23]PSP!$C:$C,[23]PSP!$DU:$DU)</f>
        <v>44.1</v>
      </c>
      <c r="DV187" s="28">
        <f t="shared" si="858"/>
        <v>0</v>
      </c>
      <c r="DW187" s="29"/>
      <c r="DX187" s="54">
        <f>_xlfn.XLOOKUP($C187,[23]PSP!$C:$C,[23]PSP!$DX:$DX)</f>
        <v>0</v>
      </c>
      <c r="DY187" s="27">
        <f>_xlfn.XLOOKUP($C187,[23]PSP!$C:$C,[23]PSP!$DY:$DY)</f>
        <v>44.1</v>
      </c>
      <c r="DZ187" s="28">
        <f t="shared" si="859"/>
        <v>0</v>
      </c>
      <c r="EA187" s="29"/>
      <c r="EB187" s="54">
        <f>_xlfn.XLOOKUP($C187,[23]PSP!$C:$C,[23]PSP!$EB:$EB)</f>
        <v>0</v>
      </c>
      <c r="EC187" s="27">
        <f>_xlfn.XLOOKUP($C187,[23]PSP!$C:$C,[23]PSP!$EC:$EC)</f>
        <v>44.1</v>
      </c>
      <c r="ED187" s="28">
        <f t="shared" si="860"/>
        <v>0</v>
      </c>
      <c r="EE187" s="29"/>
      <c r="EF187" s="54">
        <f>_xlfn.XLOOKUP($C187,[23]PSP!$C:$C,[23]PSP!$EF:$EF)</f>
        <v>0</v>
      </c>
      <c r="EG187" s="27">
        <f>_xlfn.XLOOKUP($C187,[23]PSP!$C:$C,[23]PSP!$EG:$EG)</f>
        <v>44.1</v>
      </c>
      <c r="EH187" s="28">
        <f t="shared" si="861"/>
        <v>0</v>
      </c>
      <c r="EI187" s="29"/>
      <c r="EJ187" s="54">
        <f>_xlfn.XLOOKUP($C187,[23]PSP!$C:$C,[23]PSP!$EJ:$EJ)</f>
        <v>0</v>
      </c>
      <c r="EK187" s="27">
        <f>_xlfn.XLOOKUP($C187,[23]PSP!$C:$C,[23]PSP!$EK:$EK)</f>
        <v>44.1</v>
      </c>
      <c r="EL187" s="28">
        <f t="shared" si="862"/>
        <v>0</v>
      </c>
      <c r="EM187" s="29"/>
      <c r="EN187" s="108"/>
      <c r="EO187" s="29">
        <f t="shared" si="683"/>
        <v>7181.07</v>
      </c>
      <c r="EP187" s="29">
        <f t="shared" si="827"/>
        <v>7181.07</v>
      </c>
      <c r="EQ187" s="4" t="b">
        <f t="shared" si="863"/>
        <v>1</v>
      </c>
      <c r="ES187" s="118">
        <f t="shared" si="721"/>
        <v>1.1767000000000001</v>
      </c>
    </row>
    <row r="188" spans="3:149" ht="21" x14ac:dyDescent="0.25">
      <c r="C188" s="24" t="s">
        <v>1177</v>
      </c>
      <c r="D188" s="43" t="str">
        <f>_xlfn.XLOOKUP($C188,[23]PSP!$C:$C,[23]PSP!$D:$D)</f>
        <v>RO-42285</v>
      </c>
      <c r="E188" s="24" t="str">
        <f>_xlfn.XLOOKUP($C188,[23]PSP!$C:$C,[23]PSP!$E:$E)</f>
        <v>DER/MG</v>
      </c>
      <c r="F188" s="25" t="str">
        <f>_xlfn.XLOOKUP($C188,[23]PSP!$C:$C,[23]PSP!$F:$F)</f>
        <v>ARMAÇÃO:  AÇO  CA-50 (EXECUÇÃO,  INCLUINDO  PREPARO, DOBRAGEM, COLOCAÇÃO NAS FORMAS E TRANSPORTE DE TODOS OS MATERIAIS)</v>
      </c>
      <c r="G188" s="26" t="str">
        <f>_xlfn.XLOOKUP($C188,[23]PSP!$C:$C,[23]PSP!$G:$G)</f>
        <v>KG</v>
      </c>
      <c r="H188" s="53">
        <f>_xlfn.XLOOKUP($C188,[23]PSP!$C:$C,[23]PSP!$H:$H)</f>
        <v>321</v>
      </c>
      <c r="I188" s="28">
        <f>_xlfn.XLOOKUP($C188,[23]PSP!$C:$C,[23]PSP!$I:$I)</f>
        <v>2664.3</v>
      </c>
      <c r="J188" s="28">
        <f t="shared" si="829"/>
        <v>3135.0818100000006</v>
      </c>
      <c r="K188" s="29"/>
      <c r="L188" s="54">
        <f>_xlfn.XLOOKUP($C188,[23]PSP!$C:$C,[23]PSP!$L:$L)</f>
        <v>321</v>
      </c>
      <c r="M188" s="27">
        <f>_xlfn.XLOOKUP($C188,[23]PSP!$C:$C,[23]PSP!$M:$M)</f>
        <v>8.3000000000000007</v>
      </c>
      <c r="N188" s="28">
        <f t="shared" si="830"/>
        <v>2664.3</v>
      </c>
      <c r="O188" s="29"/>
      <c r="P188" s="54">
        <f>_xlfn.XLOOKUP($C188,[23]PSP!$C:$C,[23]PSP!$P:$P)</f>
        <v>0</v>
      </c>
      <c r="Q188" s="27">
        <f>_xlfn.XLOOKUP($C188,[23]PSP!$C:$C,[23]PSP!$Q:$Q)</f>
        <v>8.3000000000000007</v>
      </c>
      <c r="R188" s="28">
        <f t="shared" si="831"/>
        <v>0</v>
      </c>
      <c r="S188" s="29"/>
      <c r="T188" s="54">
        <f>_xlfn.XLOOKUP($C188,[23]PSP!$C:$C,[23]PSP!$T:$T)</f>
        <v>0</v>
      </c>
      <c r="U188" s="27">
        <f>_xlfn.XLOOKUP($C188,[23]PSP!$C:$C,[23]PSP!$U:$U)</f>
        <v>8.3000000000000007</v>
      </c>
      <c r="V188" s="28">
        <f t="shared" si="832"/>
        <v>0</v>
      </c>
      <c r="W188" s="29"/>
      <c r="X188" s="54">
        <f>_xlfn.XLOOKUP($C188,[23]PSP!$C:$C,[23]PSP!$X:$X)</f>
        <v>0</v>
      </c>
      <c r="Y188" s="27">
        <f>_xlfn.XLOOKUP($C188,[23]PSP!$C:$C,[23]PSP!$Y:$Y)</f>
        <v>8.3000000000000007</v>
      </c>
      <c r="Z188" s="28">
        <f t="shared" si="833"/>
        <v>0</v>
      </c>
      <c r="AA188" s="29"/>
      <c r="AB188" s="54">
        <f>_xlfn.XLOOKUP($C188,[23]PSP!$C:$C,[23]PSP!$AB:$AB)</f>
        <v>0</v>
      </c>
      <c r="AC188" s="27">
        <f>_xlfn.XLOOKUP($C188,[23]PSP!$C:$C,[23]PSP!$AC:$AC)</f>
        <v>8.3000000000000007</v>
      </c>
      <c r="AD188" s="28">
        <f t="shared" si="834"/>
        <v>0</v>
      </c>
      <c r="AE188" s="29"/>
      <c r="AF188" s="54">
        <f>_xlfn.XLOOKUP($C188,[23]PSP!$C:$C,[23]PSP!$AF:$AF)</f>
        <v>0</v>
      </c>
      <c r="AG188" s="27">
        <f>_xlfn.XLOOKUP($C188,[23]PSP!$C:$C,[23]PSP!$AG:$AG)</f>
        <v>8.3000000000000007</v>
      </c>
      <c r="AH188" s="28">
        <f t="shared" si="835"/>
        <v>0</v>
      </c>
      <c r="AI188" s="29"/>
      <c r="AJ188" s="54">
        <f>_xlfn.XLOOKUP($C188,[23]PSP!$C:$C,[23]PSP!$AJ:$AJ)</f>
        <v>0</v>
      </c>
      <c r="AK188" s="27">
        <f>_xlfn.XLOOKUP($C188,[23]PSP!$C:$C,[23]PSP!$AK:$AK)</f>
        <v>8.3000000000000007</v>
      </c>
      <c r="AL188" s="28">
        <f t="shared" si="836"/>
        <v>0</v>
      </c>
      <c r="AM188" s="29"/>
      <c r="AN188" s="54">
        <f>_xlfn.XLOOKUP($C188,[23]PSP!$C:$C,[23]PSP!$AN:$AN)</f>
        <v>0</v>
      </c>
      <c r="AO188" s="27">
        <f>_xlfn.XLOOKUP($C188,[23]PSP!$C:$C,[23]PSP!$AO:$AO)</f>
        <v>8.3000000000000007</v>
      </c>
      <c r="AP188" s="28">
        <f t="shared" si="837"/>
        <v>0</v>
      </c>
      <c r="AQ188" s="29"/>
      <c r="AR188" s="54">
        <f>_xlfn.XLOOKUP($C188,[23]PSP!$C:$C,[23]PSP!$AR:$AR)</f>
        <v>0</v>
      </c>
      <c r="AS188" s="27">
        <f>_xlfn.XLOOKUP($C188,[23]PSP!$C:$C,[23]PSP!$AS:$AS)</f>
        <v>8.3000000000000007</v>
      </c>
      <c r="AT188" s="28">
        <f t="shared" si="838"/>
        <v>0</v>
      </c>
      <c r="AU188" s="29"/>
      <c r="AV188" s="54">
        <f>_xlfn.XLOOKUP($C188,[23]PSP!$C:$C,[23]PSP!$AV:$AV)</f>
        <v>0</v>
      </c>
      <c r="AW188" s="27">
        <f>_xlfn.XLOOKUP($C188,[23]PSP!$C:$C,[23]PSP!$AW:$AW)</f>
        <v>8.3000000000000007</v>
      </c>
      <c r="AX188" s="28">
        <f t="shared" si="839"/>
        <v>0</v>
      </c>
      <c r="AY188" s="29"/>
      <c r="AZ188" s="54">
        <f>_xlfn.XLOOKUP($C188,[23]PSP!$C:$C,[23]PSP!$AZ:$AZ)</f>
        <v>0</v>
      </c>
      <c r="BA188" s="27">
        <f>_xlfn.XLOOKUP($C188,[23]PSP!$C:$C,[23]PSP!$BA:$BA)</f>
        <v>8.3000000000000007</v>
      </c>
      <c r="BB188" s="28">
        <f t="shared" si="840"/>
        <v>0</v>
      </c>
      <c r="BC188" s="29"/>
      <c r="BD188" s="54">
        <f>_xlfn.XLOOKUP($C188,[23]PSP!$C:$C,[23]PSP!$BD:$BD)</f>
        <v>0</v>
      </c>
      <c r="BE188" s="27">
        <f>_xlfn.XLOOKUP($C188,[23]PSP!$C:$C,[23]PSP!$BE:$BE)</f>
        <v>8.3000000000000007</v>
      </c>
      <c r="BF188" s="28">
        <f t="shared" si="841"/>
        <v>0</v>
      </c>
      <c r="BG188" s="29"/>
      <c r="BH188" s="54">
        <f>_xlfn.XLOOKUP($C188,[23]PSP!$C:$C,[23]PSP!$BH:$BH)</f>
        <v>0</v>
      </c>
      <c r="BI188" s="27">
        <f>_xlfn.XLOOKUP($C188,[23]PSP!$C:$C,[23]PSP!$BI:$BI)</f>
        <v>8.3000000000000007</v>
      </c>
      <c r="BJ188" s="28">
        <f t="shared" si="842"/>
        <v>0</v>
      </c>
      <c r="BK188" s="29"/>
      <c r="BL188" s="54">
        <f>_xlfn.XLOOKUP($C188,[23]PSP!$C:$C,[23]PSP!$BL:$BL)</f>
        <v>0</v>
      </c>
      <c r="BM188" s="27">
        <f>_xlfn.XLOOKUP($C188,[23]PSP!$C:$C,[23]PSP!$BM:$BM)</f>
        <v>8.3000000000000007</v>
      </c>
      <c r="BN188" s="28">
        <f t="shared" si="843"/>
        <v>0</v>
      </c>
      <c r="BO188" s="29"/>
      <c r="BP188" s="54">
        <f>_xlfn.XLOOKUP($C188,[23]PSP!$C:$C,[23]PSP!$BP:$BP)</f>
        <v>0</v>
      </c>
      <c r="BQ188" s="27">
        <f>_xlfn.XLOOKUP($C188,[23]PSP!$C:$C,[23]PSP!$BQ:$BQ)</f>
        <v>8.3000000000000007</v>
      </c>
      <c r="BR188" s="28">
        <f t="shared" si="844"/>
        <v>0</v>
      </c>
      <c r="BS188" s="29"/>
      <c r="BT188" s="54">
        <f>_xlfn.XLOOKUP($C188,[23]PSP!$C:$C,[23]PSP!$BT:$BT)</f>
        <v>0</v>
      </c>
      <c r="BU188" s="27">
        <f>_xlfn.XLOOKUP($C188,[23]PSP!$C:$C,[23]PSP!$BU:$BU)</f>
        <v>8.3000000000000007</v>
      </c>
      <c r="BV188" s="28">
        <f t="shared" si="845"/>
        <v>0</v>
      </c>
      <c r="BW188" s="29"/>
      <c r="BX188" s="54">
        <f>_xlfn.XLOOKUP($C188,[23]PSP!$C:$C,[23]PSP!$BX:$BX)</f>
        <v>0</v>
      </c>
      <c r="BY188" s="27">
        <f>_xlfn.XLOOKUP($C188,[23]PSP!$C:$C,[23]PSP!$BY:$BY)</f>
        <v>8.3000000000000007</v>
      </c>
      <c r="BZ188" s="28">
        <f t="shared" si="846"/>
        <v>0</v>
      </c>
      <c r="CA188" s="29"/>
      <c r="CB188" s="54">
        <f>_xlfn.XLOOKUP($C188,[23]PSP!$C:$C,[23]PSP!$CB:$CB)</f>
        <v>0</v>
      </c>
      <c r="CC188" s="27">
        <f>_xlfn.XLOOKUP($C188,[23]PSP!$C:$C,[23]PSP!$CC:$CC)</f>
        <v>8.3000000000000007</v>
      </c>
      <c r="CD188" s="28">
        <f t="shared" si="847"/>
        <v>0</v>
      </c>
      <c r="CE188" s="29"/>
      <c r="CF188" s="54">
        <f>_xlfn.XLOOKUP($C188,[23]PSP!$C:$C,[23]PSP!$CF:$CF)</f>
        <v>0</v>
      </c>
      <c r="CG188" s="27">
        <f>_xlfn.XLOOKUP($C188,[23]PSP!$C:$C,[23]PSP!$CG:$CG)</f>
        <v>8.3000000000000007</v>
      </c>
      <c r="CH188" s="28">
        <f t="shared" si="848"/>
        <v>0</v>
      </c>
      <c r="CI188" s="29"/>
      <c r="CJ188" s="54">
        <f>_xlfn.XLOOKUP($C188,[23]PSP!$C:$C,[23]PSP!$CJ:$CJ)</f>
        <v>0</v>
      </c>
      <c r="CK188" s="27">
        <f>_xlfn.XLOOKUP($C188,[23]PSP!$C:$C,[23]PSP!$CK:$CK)</f>
        <v>8.3000000000000007</v>
      </c>
      <c r="CL188" s="28">
        <f t="shared" si="849"/>
        <v>0</v>
      </c>
      <c r="CM188" s="29"/>
      <c r="CN188" s="54">
        <f>_xlfn.XLOOKUP($C188,[23]PSP!$C:$C,[23]PSP!$CN:$CN)</f>
        <v>0</v>
      </c>
      <c r="CO188" s="27">
        <f>_xlfn.XLOOKUP($C188,[23]PSP!$C:$C,[23]PSP!$CO:$CO)</f>
        <v>8.3000000000000007</v>
      </c>
      <c r="CP188" s="28">
        <f t="shared" si="850"/>
        <v>0</v>
      </c>
      <c r="CQ188" s="29"/>
      <c r="CR188" s="54">
        <f>_xlfn.XLOOKUP($C188,[23]PSP!$C:$C,[23]PSP!$CR:$CR)</f>
        <v>0</v>
      </c>
      <c r="CS188" s="27">
        <f>_xlfn.XLOOKUP($C188,[23]PSP!$C:$C,[23]PSP!$CS:$CS)</f>
        <v>8.3000000000000007</v>
      </c>
      <c r="CT188" s="28">
        <f t="shared" si="851"/>
        <v>0</v>
      </c>
      <c r="CU188" s="29"/>
      <c r="CV188" s="54">
        <f>_xlfn.XLOOKUP($C188,[23]PSP!$C:$C,[23]PSP!$CV:$CV)</f>
        <v>0</v>
      </c>
      <c r="CW188" s="27">
        <f>_xlfn.XLOOKUP($C188,[23]PSP!$C:$C,[23]PSP!$CW:$CW)</f>
        <v>8.3000000000000007</v>
      </c>
      <c r="CX188" s="28">
        <f t="shared" si="852"/>
        <v>0</v>
      </c>
      <c r="CY188" s="29"/>
      <c r="CZ188" s="54">
        <f>_xlfn.XLOOKUP($C188,[23]PSP!$C:$C,[23]PSP!$CZ:$CZ)</f>
        <v>0</v>
      </c>
      <c r="DA188" s="27">
        <f>_xlfn.XLOOKUP($C188,[23]PSP!$C:$C,[23]PSP!$DA:$DA)</f>
        <v>8.3000000000000007</v>
      </c>
      <c r="DB188" s="28">
        <f t="shared" si="853"/>
        <v>0</v>
      </c>
      <c r="DC188" s="29"/>
      <c r="DD188" s="54">
        <f>_xlfn.XLOOKUP($C188,[23]PSP!$C:$C,[23]PSP!$DD:$DD)</f>
        <v>0</v>
      </c>
      <c r="DE188" s="27">
        <f>_xlfn.XLOOKUP($C188,[23]PSP!$C:$C,[23]PSP!$DE:$DE)</f>
        <v>8.3000000000000007</v>
      </c>
      <c r="DF188" s="28">
        <f t="shared" si="854"/>
        <v>0</v>
      </c>
      <c r="DG188" s="29"/>
      <c r="DH188" s="54">
        <f>_xlfn.XLOOKUP($C188,[23]PSP!$C:$C,[23]PSP!$DH:$DH)</f>
        <v>0</v>
      </c>
      <c r="DI188" s="27">
        <f>_xlfn.XLOOKUP($C188,[23]PSP!$C:$C,[23]PSP!$DI:$DI)</f>
        <v>8.3000000000000007</v>
      </c>
      <c r="DJ188" s="28">
        <f t="shared" si="855"/>
        <v>0</v>
      </c>
      <c r="DK188" s="29"/>
      <c r="DL188" s="54">
        <f>_xlfn.XLOOKUP($C188,[23]PSP!$C:$C,[23]PSP!$DL:$DL)</f>
        <v>0</v>
      </c>
      <c r="DM188" s="27">
        <f>_xlfn.XLOOKUP($C188,[23]PSP!$C:$C,[23]PSP!$DM:$DM)</f>
        <v>8.3000000000000007</v>
      </c>
      <c r="DN188" s="28">
        <f t="shared" si="856"/>
        <v>0</v>
      </c>
      <c r="DO188" s="29"/>
      <c r="DP188" s="54">
        <f>_xlfn.XLOOKUP($C188,[23]PSP!$C:$C,[23]PSP!$DP:$DP)</f>
        <v>0</v>
      </c>
      <c r="DQ188" s="27">
        <f>_xlfn.XLOOKUP($C188,[23]PSP!$C:$C,[23]PSP!$DQ:$DQ)</f>
        <v>8.3000000000000007</v>
      </c>
      <c r="DR188" s="28">
        <f t="shared" si="857"/>
        <v>0</v>
      </c>
      <c r="DS188" s="29"/>
      <c r="DT188" s="54">
        <f>_xlfn.XLOOKUP($C188,[23]PSP!$C:$C,[23]PSP!$DT:$DT)</f>
        <v>0</v>
      </c>
      <c r="DU188" s="27">
        <f>_xlfn.XLOOKUP($C188,[23]PSP!$C:$C,[23]PSP!$DU:$DU)</f>
        <v>8.3000000000000007</v>
      </c>
      <c r="DV188" s="28">
        <f t="shared" si="858"/>
        <v>0</v>
      </c>
      <c r="DW188" s="29"/>
      <c r="DX188" s="54">
        <f>_xlfn.XLOOKUP($C188,[23]PSP!$C:$C,[23]PSP!$DX:$DX)</f>
        <v>0</v>
      </c>
      <c r="DY188" s="27">
        <f>_xlfn.XLOOKUP($C188,[23]PSP!$C:$C,[23]PSP!$DY:$DY)</f>
        <v>8.3000000000000007</v>
      </c>
      <c r="DZ188" s="28">
        <f t="shared" si="859"/>
        <v>0</v>
      </c>
      <c r="EA188" s="29"/>
      <c r="EB188" s="54">
        <f>_xlfn.XLOOKUP($C188,[23]PSP!$C:$C,[23]PSP!$EB:$EB)</f>
        <v>0</v>
      </c>
      <c r="EC188" s="27">
        <f>_xlfn.XLOOKUP($C188,[23]PSP!$C:$C,[23]PSP!$EC:$EC)</f>
        <v>8.3000000000000007</v>
      </c>
      <c r="ED188" s="28">
        <f t="shared" si="860"/>
        <v>0</v>
      </c>
      <c r="EE188" s="29"/>
      <c r="EF188" s="54">
        <f>_xlfn.XLOOKUP($C188,[23]PSP!$C:$C,[23]PSP!$EF:$EF)</f>
        <v>0</v>
      </c>
      <c r="EG188" s="27">
        <f>_xlfn.XLOOKUP($C188,[23]PSP!$C:$C,[23]PSP!$EG:$EG)</f>
        <v>8.3000000000000007</v>
      </c>
      <c r="EH188" s="28">
        <f t="shared" si="861"/>
        <v>0</v>
      </c>
      <c r="EI188" s="29"/>
      <c r="EJ188" s="54">
        <f>_xlfn.XLOOKUP($C188,[23]PSP!$C:$C,[23]PSP!$EJ:$EJ)</f>
        <v>0</v>
      </c>
      <c r="EK188" s="27">
        <f>_xlfn.XLOOKUP($C188,[23]PSP!$C:$C,[23]PSP!$EK:$EK)</f>
        <v>8.3000000000000007</v>
      </c>
      <c r="EL188" s="28">
        <f t="shared" si="862"/>
        <v>0</v>
      </c>
      <c r="EM188" s="29"/>
      <c r="EN188" s="108"/>
      <c r="EO188" s="29">
        <f t="shared" si="683"/>
        <v>2664.3</v>
      </c>
      <c r="EP188" s="29">
        <f t="shared" si="827"/>
        <v>2664.3</v>
      </c>
      <c r="EQ188" s="4" t="b">
        <f t="shared" si="863"/>
        <v>1</v>
      </c>
      <c r="ES188" s="118">
        <f t="shared" si="721"/>
        <v>1.1767000000000001</v>
      </c>
    </row>
    <row r="189" spans="3:149" ht="14.25" x14ac:dyDescent="0.25">
      <c r="C189" s="24" t="s">
        <v>1178</v>
      </c>
      <c r="D189" s="43">
        <f>_xlfn.XLOOKUP($C189,[23]PSP!$C:$C,[23]PSP!$D:$D)</f>
        <v>4805750</v>
      </c>
      <c r="E189" s="24" t="str">
        <f>_xlfn.XLOOKUP($C189,[23]PSP!$C:$C,[23]PSP!$E:$E)</f>
        <v>SICRO SERVIÇO</v>
      </c>
      <c r="F189" s="25" t="str">
        <f>_xlfn.XLOOKUP($C189,[23]PSP!$C:$C,[23]PSP!$F:$F)</f>
        <v>ESCAVAÇÃO MANUAL EM MATERIAL DE 1ª CATEGORIA NA PROFUNDIDADE DE ATÉ 1 M</v>
      </c>
      <c r="G189" s="26" t="str">
        <f>_xlfn.XLOOKUP($C189,[23]PSP!$C:$C,[23]PSP!$G:$G)</f>
        <v>M³</v>
      </c>
      <c r="H189" s="53">
        <f>_xlfn.XLOOKUP($C189,[23]PSP!$C:$C,[23]PSP!$H:$H)</f>
        <v>15659.787500000002</v>
      </c>
      <c r="I189" s="28">
        <f>_xlfn.XLOOKUP($C189,[23]PSP!$C:$C,[23]PSP!$I:$I)</f>
        <v>576436.77</v>
      </c>
      <c r="J189" s="28">
        <f t="shared" si="829"/>
        <v>678293.14725900011</v>
      </c>
      <c r="K189" s="29"/>
      <c r="L189" s="54">
        <f>_xlfn.XLOOKUP($C189,[23]PSP!$C:$C,[23]PSP!$L:$L)</f>
        <v>15659.787500000002</v>
      </c>
      <c r="M189" s="27">
        <f>_xlfn.XLOOKUP($C189,[23]PSP!$C:$C,[23]PSP!$M:$M)</f>
        <v>36.81</v>
      </c>
      <c r="N189" s="28">
        <f t="shared" si="830"/>
        <v>576436.77</v>
      </c>
      <c r="O189" s="29"/>
      <c r="P189" s="54">
        <f>_xlfn.XLOOKUP($C189,[23]PSP!$C:$C,[23]PSP!$P:$P)</f>
        <v>0</v>
      </c>
      <c r="Q189" s="27">
        <f>_xlfn.XLOOKUP($C189,[23]PSP!$C:$C,[23]PSP!$Q:$Q)</f>
        <v>36.81</v>
      </c>
      <c r="R189" s="28">
        <f t="shared" si="831"/>
        <v>0</v>
      </c>
      <c r="S189" s="29"/>
      <c r="T189" s="54">
        <f>_xlfn.XLOOKUP($C189,[23]PSP!$C:$C,[23]PSP!$T:$T)</f>
        <v>0</v>
      </c>
      <c r="U189" s="27">
        <f>_xlfn.XLOOKUP($C189,[23]PSP!$C:$C,[23]PSP!$U:$U)</f>
        <v>36.81</v>
      </c>
      <c r="V189" s="28">
        <f t="shared" si="832"/>
        <v>0</v>
      </c>
      <c r="W189" s="29"/>
      <c r="X189" s="54">
        <f>_xlfn.XLOOKUP($C189,[23]PSP!$C:$C,[23]PSP!$X:$X)</f>
        <v>0</v>
      </c>
      <c r="Y189" s="27">
        <f>_xlfn.XLOOKUP($C189,[23]PSP!$C:$C,[23]PSP!$Y:$Y)</f>
        <v>36.81</v>
      </c>
      <c r="Z189" s="28">
        <f t="shared" si="833"/>
        <v>0</v>
      </c>
      <c r="AA189" s="29"/>
      <c r="AB189" s="54">
        <f>_xlfn.XLOOKUP($C189,[23]PSP!$C:$C,[23]PSP!$AB:$AB)</f>
        <v>0</v>
      </c>
      <c r="AC189" s="27">
        <f>_xlfn.XLOOKUP($C189,[23]PSP!$C:$C,[23]PSP!$AC:$AC)</f>
        <v>36.81</v>
      </c>
      <c r="AD189" s="28">
        <f t="shared" si="834"/>
        <v>0</v>
      </c>
      <c r="AE189" s="29"/>
      <c r="AF189" s="54">
        <f>_xlfn.XLOOKUP($C189,[23]PSP!$C:$C,[23]PSP!$AF:$AF)</f>
        <v>0</v>
      </c>
      <c r="AG189" s="27">
        <f>_xlfn.XLOOKUP($C189,[23]PSP!$C:$C,[23]PSP!$AG:$AG)</f>
        <v>36.81</v>
      </c>
      <c r="AH189" s="28">
        <f t="shared" si="835"/>
        <v>0</v>
      </c>
      <c r="AI189" s="29"/>
      <c r="AJ189" s="54">
        <f>_xlfn.XLOOKUP($C189,[23]PSP!$C:$C,[23]PSP!$AJ:$AJ)</f>
        <v>0</v>
      </c>
      <c r="AK189" s="27">
        <f>_xlfn.XLOOKUP($C189,[23]PSP!$C:$C,[23]PSP!$AK:$AK)</f>
        <v>36.81</v>
      </c>
      <c r="AL189" s="28">
        <f t="shared" si="836"/>
        <v>0</v>
      </c>
      <c r="AM189" s="29"/>
      <c r="AN189" s="54">
        <f>_xlfn.XLOOKUP($C189,[23]PSP!$C:$C,[23]PSP!$AN:$AN)</f>
        <v>0</v>
      </c>
      <c r="AO189" s="27">
        <f>_xlfn.XLOOKUP($C189,[23]PSP!$C:$C,[23]PSP!$AO:$AO)</f>
        <v>36.81</v>
      </c>
      <c r="AP189" s="28">
        <f t="shared" si="837"/>
        <v>0</v>
      </c>
      <c r="AQ189" s="29"/>
      <c r="AR189" s="54">
        <f>_xlfn.XLOOKUP($C189,[23]PSP!$C:$C,[23]PSP!$AR:$AR)</f>
        <v>0</v>
      </c>
      <c r="AS189" s="27">
        <f>_xlfn.XLOOKUP($C189,[23]PSP!$C:$C,[23]PSP!$AS:$AS)</f>
        <v>36.81</v>
      </c>
      <c r="AT189" s="28">
        <f t="shared" si="838"/>
        <v>0</v>
      </c>
      <c r="AU189" s="29"/>
      <c r="AV189" s="54">
        <f>_xlfn.XLOOKUP($C189,[23]PSP!$C:$C,[23]PSP!$AV:$AV)</f>
        <v>0</v>
      </c>
      <c r="AW189" s="27">
        <f>_xlfn.XLOOKUP($C189,[23]PSP!$C:$C,[23]PSP!$AW:$AW)</f>
        <v>36.81</v>
      </c>
      <c r="AX189" s="28">
        <f t="shared" si="839"/>
        <v>0</v>
      </c>
      <c r="AY189" s="29"/>
      <c r="AZ189" s="54">
        <f>_xlfn.XLOOKUP($C189,[23]PSP!$C:$C,[23]PSP!$AZ:$AZ)</f>
        <v>0</v>
      </c>
      <c r="BA189" s="27">
        <f>_xlfn.XLOOKUP($C189,[23]PSP!$C:$C,[23]PSP!$BA:$BA)</f>
        <v>36.81</v>
      </c>
      <c r="BB189" s="28">
        <f t="shared" si="840"/>
        <v>0</v>
      </c>
      <c r="BC189" s="29"/>
      <c r="BD189" s="54">
        <f>_xlfn.XLOOKUP($C189,[23]PSP!$C:$C,[23]PSP!$BD:$BD)</f>
        <v>0</v>
      </c>
      <c r="BE189" s="27">
        <f>_xlfn.XLOOKUP($C189,[23]PSP!$C:$C,[23]PSP!$BE:$BE)</f>
        <v>36.81</v>
      </c>
      <c r="BF189" s="28">
        <f t="shared" si="841"/>
        <v>0</v>
      </c>
      <c r="BG189" s="29"/>
      <c r="BH189" s="54">
        <f>_xlfn.XLOOKUP($C189,[23]PSP!$C:$C,[23]PSP!$BH:$BH)</f>
        <v>0</v>
      </c>
      <c r="BI189" s="27">
        <f>_xlfn.XLOOKUP($C189,[23]PSP!$C:$C,[23]PSP!$BI:$BI)</f>
        <v>36.81</v>
      </c>
      <c r="BJ189" s="28">
        <f t="shared" si="842"/>
        <v>0</v>
      </c>
      <c r="BK189" s="29"/>
      <c r="BL189" s="54">
        <f>_xlfn.XLOOKUP($C189,[23]PSP!$C:$C,[23]PSP!$BL:$BL)</f>
        <v>0</v>
      </c>
      <c r="BM189" s="27">
        <f>_xlfn.XLOOKUP($C189,[23]PSP!$C:$C,[23]PSP!$BM:$BM)</f>
        <v>36.81</v>
      </c>
      <c r="BN189" s="28">
        <f t="shared" si="843"/>
        <v>0</v>
      </c>
      <c r="BO189" s="29"/>
      <c r="BP189" s="54">
        <f>_xlfn.XLOOKUP($C189,[23]PSP!$C:$C,[23]PSP!$BP:$BP)</f>
        <v>0</v>
      </c>
      <c r="BQ189" s="27">
        <f>_xlfn.XLOOKUP($C189,[23]PSP!$C:$C,[23]PSP!$BQ:$BQ)</f>
        <v>36.81</v>
      </c>
      <c r="BR189" s="28">
        <f t="shared" si="844"/>
        <v>0</v>
      </c>
      <c r="BS189" s="29"/>
      <c r="BT189" s="54">
        <f>_xlfn.XLOOKUP($C189,[23]PSP!$C:$C,[23]PSP!$BT:$BT)</f>
        <v>0</v>
      </c>
      <c r="BU189" s="27">
        <f>_xlfn.XLOOKUP($C189,[23]PSP!$C:$C,[23]PSP!$BU:$BU)</f>
        <v>36.81</v>
      </c>
      <c r="BV189" s="28">
        <f t="shared" si="845"/>
        <v>0</v>
      </c>
      <c r="BW189" s="29"/>
      <c r="BX189" s="54">
        <f>_xlfn.XLOOKUP($C189,[23]PSP!$C:$C,[23]PSP!$BX:$BX)</f>
        <v>0</v>
      </c>
      <c r="BY189" s="27">
        <f>_xlfn.XLOOKUP($C189,[23]PSP!$C:$C,[23]PSP!$BY:$BY)</f>
        <v>36.81</v>
      </c>
      <c r="BZ189" s="28">
        <f t="shared" si="846"/>
        <v>0</v>
      </c>
      <c r="CA189" s="29"/>
      <c r="CB189" s="54">
        <f>_xlfn.XLOOKUP($C189,[23]PSP!$C:$C,[23]PSP!$CB:$CB)</f>
        <v>0</v>
      </c>
      <c r="CC189" s="27">
        <f>_xlfn.XLOOKUP($C189,[23]PSP!$C:$C,[23]PSP!$CC:$CC)</f>
        <v>36.81</v>
      </c>
      <c r="CD189" s="28">
        <f t="shared" si="847"/>
        <v>0</v>
      </c>
      <c r="CE189" s="29"/>
      <c r="CF189" s="54">
        <f>_xlfn.XLOOKUP($C189,[23]PSP!$C:$C,[23]PSP!$CF:$CF)</f>
        <v>0</v>
      </c>
      <c r="CG189" s="27">
        <f>_xlfn.XLOOKUP($C189,[23]PSP!$C:$C,[23]PSP!$CG:$CG)</f>
        <v>36.81</v>
      </c>
      <c r="CH189" s="28">
        <f t="shared" si="848"/>
        <v>0</v>
      </c>
      <c r="CI189" s="29"/>
      <c r="CJ189" s="54">
        <f>_xlfn.XLOOKUP($C189,[23]PSP!$C:$C,[23]PSP!$CJ:$CJ)</f>
        <v>0</v>
      </c>
      <c r="CK189" s="27">
        <f>_xlfn.XLOOKUP($C189,[23]PSP!$C:$C,[23]PSP!$CK:$CK)</f>
        <v>36.81</v>
      </c>
      <c r="CL189" s="28">
        <f t="shared" si="849"/>
        <v>0</v>
      </c>
      <c r="CM189" s="29"/>
      <c r="CN189" s="54">
        <f>_xlfn.XLOOKUP($C189,[23]PSP!$C:$C,[23]PSP!$CN:$CN)</f>
        <v>0</v>
      </c>
      <c r="CO189" s="27">
        <f>_xlfn.XLOOKUP($C189,[23]PSP!$C:$C,[23]PSP!$CO:$CO)</f>
        <v>36.81</v>
      </c>
      <c r="CP189" s="28">
        <f t="shared" si="850"/>
        <v>0</v>
      </c>
      <c r="CQ189" s="29"/>
      <c r="CR189" s="54">
        <f>_xlfn.XLOOKUP($C189,[23]PSP!$C:$C,[23]PSP!$CR:$CR)</f>
        <v>0</v>
      </c>
      <c r="CS189" s="27">
        <f>_xlfn.XLOOKUP($C189,[23]PSP!$C:$C,[23]PSP!$CS:$CS)</f>
        <v>36.81</v>
      </c>
      <c r="CT189" s="28">
        <f t="shared" si="851"/>
        <v>0</v>
      </c>
      <c r="CU189" s="29"/>
      <c r="CV189" s="54">
        <f>_xlfn.XLOOKUP($C189,[23]PSP!$C:$C,[23]PSP!$CV:$CV)</f>
        <v>0</v>
      </c>
      <c r="CW189" s="27">
        <f>_xlfn.XLOOKUP($C189,[23]PSP!$C:$C,[23]PSP!$CW:$CW)</f>
        <v>36.81</v>
      </c>
      <c r="CX189" s="28">
        <f t="shared" si="852"/>
        <v>0</v>
      </c>
      <c r="CY189" s="29"/>
      <c r="CZ189" s="54">
        <f>_xlfn.XLOOKUP($C189,[23]PSP!$C:$C,[23]PSP!$CZ:$CZ)</f>
        <v>0</v>
      </c>
      <c r="DA189" s="27">
        <f>_xlfn.XLOOKUP($C189,[23]PSP!$C:$C,[23]PSP!$DA:$DA)</f>
        <v>36.81</v>
      </c>
      <c r="DB189" s="28">
        <f t="shared" si="853"/>
        <v>0</v>
      </c>
      <c r="DC189" s="29"/>
      <c r="DD189" s="54">
        <f>_xlfn.XLOOKUP($C189,[23]PSP!$C:$C,[23]PSP!$DD:$DD)</f>
        <v>0</v>
      </c>
      <c r="DE189" s="27">
        <f>_xlfn.XLOOKUP($C189,[23]PSP!$C:$C,[23]PSP!$DE:$DE)</f>
        <v>36.81</v>
      </c>
      <c r="DF189" s="28">
        <f t="shared" si="854"/>
        <v>0</v>
      </c>
      <c r="DG189" s="29"/>
      <c r="DH189" s="54">
        <f>_xlfn.XLOOKUP($C189,[23]PSP!$C:$C,[23]PSP!$DH:$DH)</f>
        <v>0</v>
      </c>
      <c r="DI189" s="27">
        <f>_xlfn.XLOOKUP($C189,[23]PSP!$C:$C,[23]PSP!$DI:$DI)</f>
        <v>36.81</v>
      </c>
      <c r="DJ189" s="28">
        <f t="shared" si="855"/>
        <v>0</v>
      </c>
      <c r="DK189" s="29"/>
      <c r="DL189" s="54">
        <f>_xlfn.XLOOKUP($C189,[23]PSP!$C:$C,[23]PSP!$DL:$DL)</f>
        <v>0</v>
      </c>
      <c r="DM189" s="27">
        <f>_xlfn.XLOOKUP($C189,[23]PSP!$C:$C,[23]PSP!$DM:$DM)</f>
        <v>36.81</v>
      </c>
      <c r="DN189" s="28">
        <f t="shared" si="856"/>
        <v>0</v>
      </c>
      <c r="DO189" s="29"/>
      <c r="DP189" s="54">
        <f>_xlfn.XLOOKUP($C189,[23]PSP!$C:$C,[23]PSP!$DP:$DP)</f>
        <v>0</v>
      </c>
      <c r="DQ189" s="27">
        <f>_xlfn.XLOOKUP($C189,[23]PSP!$C:$C,[23]PSP!$DQ:$DQ)</f>
        <v>36.81</v>
      </c>
      <c r="DR189" s="28">
        <f t="shared" si="857"/>
        <v>0</v>
      </c>
      <c r="DS189" s="29"/>
      <c r="DT189" s="54">
        <f>_xlfn.XLOOKUP($C189,[23]PSP!$C:$C,[23]PSP!$DT:$DT)</f>
        <v>0</v>
      </c>
      <c r="DU189" s="27">
        <f>_xlfn.XLOOKUP($C189,[23]PSP!$C:$C,[23]PSP!$DU:$DU)</f>
        <v>36.81</v>
      </c>
      <c r="DV189" s="28">
        <f t="shared" si="858"/>
        <v>0</v>
      </c>
      <c r="DW189" s="29"/>
      <c r="DX189" s="54">
        <f>_xlfn.XLOOKUP($C189,[23]PSP!$C:$C,[23]PSP!$DX:$DX)</f>
        <v>0</v>
      </c>
      <c r="DY189" s="27">
        <f>_xlfn.XLOOKUP($C189,[23]PSP!$C:$C,[23]PSP!$DY:$DY)</f>
        <v>36.81</v>
      </c>
      <c r="DZ189" s="28">
        <f t="shared" si="859"/>
        <v>0</v>
      </c>
      <c r="EA189" s="29"/>
      <c r="EB189" s="54">
        <f>_xlfn.XLOOKUP($C189,[23]PSP!$C:$C,[23]PSP!$EB:$EB)</f>
        <v>0</v>
      </c>
      <c r="EC189" s="27">
        <f>_xlfn.XLOOKUP($C189,[23]PSP!$C:$C,[23]PSP!$EC:$EC)</f>
        <v>36.81</v>
      </c>
      <c r="ED189" s="28">
        <f t="shared" si="860"/>
        <v>0</v>
      </c>
      <c r="EE189" s="29"/>
      <c r="EF189" s="54">
        <f>_xlfn.XLOOKUP($C189,[23]PSP!$C:$C,[23]PSP!$EF:$EF)</f>
        <v>0</v>
      </c>
      <c r="EG189" s="27">
        <f>_xlfn.XLOOKUP($C189,[23]PSP!$C:$C,[23]PSP!$EG:$EG)</f>
        <v>36.81</v>
      </c>
      <c r="EH189" s="28">
        <f t="shared" si="861"/>
        <v>0</v>
      </c>
      <c r="EI189" s="29"/>
      <c r="EJ189" s="54">
        <f>_xlfn.XLOOKUP($C189,[23]PSP!$C:$C,[23]PSP!$EJ:$EJ)</f>
        <v>0</v>
      </c>
      <c r="EK189" s="27">
        <f>_xlfn.XLOOKUP($C189,[23]PSP!$C:$C,[23]PSP!$EK:$EK)</f>
        <v>36.81</v>
      </c>
      <c r="EL189" s="28">
        <f t="shared" si="862"/>
        <v>0</v>
      </c>
      <c r="EM189" s="29"/>
      <c r="EN189" s="108"/>
      <c r="EO189" s="29">
        <f t="shared" si="683"/>
        <v>576436.77</v>
      </c>
      <c r="EP189" s="29">
        <f t="shared" si="827"/>
        <v>576436.77</v>
      </c>
      <c r="EQ189" s="4" t="b">
        <f t="shared" si="863"/>
        <v>1</v>
      </c>
      <c r="ES189" s="118">
        <f t="shared" si="721"/>
        <v>1.1767000000000001</v>
      </c>
    </row>
    <row r="190" spans="3:149" ht="14.25" x14ac:dyDescent="0.25">
      <c r="C190" s="24" t="s">
        <v>1179</v>
      </c>
      <c r="D190" s="43" t="str">
        <f>_xlfn.XLOOKUP($C190,[23]PSP!$C:$C,[23]PSP!$D:$D)</f>
        <v>ED-51121</v>
      </c>
      <c r="E190" s="24" t="str">
        <f>_xlfn.XLOOKUP($C190,[23]PSP!$C:$C,[23]PSP!$E:$E)</f>
        <v>DER/MG</v>
      </c>
      <c r="F190" s="25" t="str">
        <f>_xlfn.XLOOKUP($C190,[23]PSP!$C:$C,[23]PSP!$F:$F)</f>
        <v>REATERRO COMPACTADO DE VALA COM EQUIPAMENTO PLACA  VIBRATÓRIA</v>
      </c>
      <c r="G190" s="26" t="str">
        <f>_xlfn.XLOOKUP($C190,[23]PSP!$C:$C,[23]PSP!$G:$G)</f>
        <v>M3</v>
      </c>
      <c r="H190" s="53">
        <f>_xlfn.XLOOKUP($C190,[23]PSP!$C:$C,[23]PSP!$H:$H)</f>
        <v>248.61600000000004</v>
      </c>
      <c r="I190" s="28">
        <f>_xlfn.XLOOKUP($C190,[23]PSP!$C:$C,[23]PSP!$I:$I)</f>
        <v>7816.48</v>
      </c>
      <c r="J190" s="28">
        <f t="shared" si="829"/>
        <v>9197.652016</v>
      </c>
      <c r="K190" s="29"/>
      <c r="L190" s="54">
        <f>_xlfn.XLOOKUP($C190,[23]PSP!$C:$C,[23]PSP!$L:$L)</f>
        <v>248.61600000000004</v>
      </c>
      <c r="M190" s="27">
        <f>_xlfn.XLOOKUP($C190,[23]PSP!$C:$C,[23]PSP!$M:$M)</f>
        <v>31.44</v>
      </c>
      <c r="N190" s="28">
        <f t="shared" si="830"/>
        <v>7816.48</v>
      </c>
      <c r="O190" s="29"/>
      <c r="P190" s="54">
        <f>_xlfn.XLOOKUP($C190,[23]PSP!$C:$C,[23]PSP!$P:$P)</f>
        <v>0</v>
      </c>
      <c r="Q190" s="27">
        <f>_xlfn.XLOOKUP($C190,[23]PSP!$C:$C,[23]PSP!$Q:$Q)</f>
        <v>31.44</v>
      </c>
      <c r="R190" s="28">
        <f t="shared" si="831"/>
        <v>0</v>
      </c>
      <c r="S190" s="29"/>
      <c r="T190" s="54">
        <f>_xlfn.XLOOKUP($C190,[23]PSP!$C:$C,[23]PSP!$T:$T)</f>
        <v>0</v>
      </c>
      <c r="U190" s="27">
        <f>_xlfn.XLOOKUP($C190,[23]PSP!$C:$C,[23]PSP!$U:$U)</f>
        <v>31.44</v>
      </c>
      <c r="V190" s="28">
        <f t="shared" si="832"/>
        <v>0</v>
      </c>
      <c r="W190" s="29"/>
      <c r="X190" s="54">
        <f>_xlfn.XLOOKUP($C190,[23]PSP!$C:$C,[23]PSP!$X:$X)</f>
        <v>0</v>
      </c>
      <c r="Y190" s="27">
        <f>_xlfn.XLOOKUP($C190,[23]PSP!$C:$C,[23]PSP!$Y:$Y)</f>
        <v>31.44</v>
      </c>
      <c r="Z190" s="28">
        <f t="shared" si="833"/>
        <v>0</v>
      </c>
      <c r="AA190" s="29"/>
      <c r="AB190" s="54">
        <f>_xlfn.XLOOKUP($C190,[23]PSP!$C:$C,[23]PSP!$AB:$AB)</f>
        <v>0</v>
      </c>
      <c r="AC190" s="27">
        <f>_xlfn.XLOOKUP($C190,[23]PSP!$C:$C,[23]PSP!$AC:$AC)</f>
        <v>31.44</v>
      </c>
      <c r="AD190" s="28">
        <f t="shared" si="834"/>
        <v>0</v>
      </c>
      <c r="AE190" s="29"/>
      <c r="AF190" s="54">
        <f>_xlfn.XLOOKUP($C190,[23]PSP!$C:$C,[23]PSP!$AF:$AF)</f>
        <v>0</v>
      </c>
      <c r="AG190" s="27">
        <f>_xlfn.XLOOKUP($C190,[23]PSP!$C:$C,[23]PSP!$AG:$AG)</f>
        <v>31.44</v>
      </c>
      <c r="AH190" s="28">
        <f t="shared" si="835"/>
        <v>0</v>
      </c>
      <c r="AI190" s="29"/>
      <c r="AJ190" s="54">
        <f>_xlfn.XLOOKUP($C190,[23]PSP!$C:$C,[23]PSP!$AJ:$AJ)</f>
        <v>0</v>
      </c>
      <c r="AK190" s="27">
        <f>_xlfn.XLOOKUP($C190,[23]PSP!$C:$C,[23]PSP!$AK:$AK)</f>
        <v>31.44</v>
      </c>
      <c r="AL190" s="28">
        <f t="shared" si="836"/>
        <v>0</v>
      </c>
      <c r="AM190" s="29"/>
      <c r="AN190" s="54">
        <f>_xlfn.XLOOKUP($C190,[23]PSP!$C:$C,[23]PSP!$AN:$AN)</f>
        <v>0</v>
      </c>
      <c r="AO190" s="27">
        <f>_xlfn.XLOOKUP($C190,[23]PSP!$C:$C,[23]PSP!$AO:$AO)</f>
        <v>31.44</v>
      </c>
      <c r="AP190" s="28">
        <f t="shared" si="837"/>
        <v>0</v>
      </c>
      <c r="AQ190" s="29"/>
      <c r="AR190" s="54">
        <f>_xlfn.XLOOKUP($C190,[23]PSP!$C:$C,[23]PSP!$AR:$AR)</f>
        <v>0</v>
      </c>
      <c r="AS190" s="27">
        <f>_xlfn.XLOOKUP($C190,[23]PSP!$C:$C,[23]PSP!$AS:$AS)</f>
        <v>31.44</v>
      </c>
      <c r="AT190" s="28">
        <f t="shared" si="838"/>
        <v>0</v>
      </c>
      <c r="AU190" s="29"/>
      <c r="AV190" s="54">
        <f>_xlfn.XLOOKUP($C190,[23]PSP!$C:$C,[23]PSP!$AV:$AV)</f>
        <v>0</v>
      </c>
      <c r="AW190" s="27">
        <f>_xlfn.XLOOKUP($C190,[23]PSP!$C:$C,[23]PSP!$AW:$AW)</f>
        <v>31.44</v>
      </c>
      <c r="AX190" s="28">
        <f t="shared" si="839"/>
        <v>0</v>
      </c>
      <c r="AY190" s="29"/>
      <c r="AZ190" s="54">
        <f>_xlfn.XLOOKUP($C190,[23]PSP!$C:$C,[23]PSP!$AZ:$AZ)</f>
        <v>0</v>
      </c>
      <c r="BA190" s="27">
        <f>_xlfn.XLOOKUP($C190,[23]PSP!$C:$C,[23]PSP!$BA:$BA)</f>
        <v>31.44</v>
      </c>
      <c r="BB190" s="28">
        <f t="shared" si="840"/>
        <v>0</v>
      </c>
      <c r="BC190" s="29"/>
      <c r="BD190" s="54">
        <f>_xlfn.XLOOKUP($C190,[23]PSP!$C:$C,[23]PSP!$BD:$BD)</f>
        <v>0</v>
      </c>
      <c r="BE190" s="27">
        <f>_xlfn.XLOOKUP($C190,[23]PSP!$C:$C,[23]PSP!$BE:$BE)</f>
        <v>31.44</v>
      </c>
      <c r="BF190" s="28">
        <f t="shared" si="841"/>
        <v>0</v>
      </c>
      <c r="BG190" s="29"/>
      <c r="BH190" s="54">
        <f>_xlfn.XLOOKUP($C190,[23]PSP!$C:$C,[23]PSP!$BH:$BH)</f>
        <v>0</v>
      </c>
      <c r="BI190" s="27">
        <f>_xlfn.XLOOKUP($C190,[23]PSP!$C:$C,[23]PSP!$BI:$BI)</f>
        <v>31.44</v>
      </c>
      <c r="BJ190" s="28">
        <f t="shared" si="842"/>
        <v>0</v>
      </c>
      <c r="BK190" s="29"/>
      <c r="BL190" s="54">
        <f>_xlfn.XLOOKUP($C190,[23]PSP!$C:$C,[23]PSP!$BL:$BL)</f>
        <v>0</v>
      </c>
      <c r="BM190" s="27">
        <f>_xlfn.XLOOKUP($C190,[23]PSP!$C:$C,[23]PSP!$BM:$BM)</f>
        <v>31.44</v>
      </c>
      <c r="BN190" s="28">
        <f t="shared" si="843"/>
        <v>0</v>
      </c>
      <c r="BO190" s="29"/>
      <c r="BP190" s="54">
        <f>_xlfn.XLOOKUP($C190,[23]PSP!$C:$C,[23]PSP!$BP:$BP)</f>
        <v>0</v>
      </c>
      <c r="BQ190" s="27">
        <f>_xlfn.XLOOKUP($C190,[23]PSP!$C:$C,[23]PSP!$BQ:$BQ)</f>
        <v>31.44</v>
      </c>
      <c r="BR190" s="28">
        <f t="shared" si="844"/>
        <v>0</v>
      </c>
      <c r="BS190" s="29"/>
      <c r="BT190" s="54">
        <f>_xlfn.XLOOKUP($C190,[23]PSP!$C:$C,[23]PSP!$BT:$BT)</f>
        <v>0</v>
      </c>
      <c r="BU190" s="27">
        <f>_xlfn.XLOOKUP($C190,[23]PSP!$C:$C,[23]PSP!$BU:$BU)</f>
        <v>31.44</v>
      </c>
      <c r="BV190" s="28">
        <f t="shared" si="845"/>
        <v>0</v>
      </c>
      <c r="BW190" s="29"/>
      <c r="BX190" s="54">
        <f>_xlfn.XLOOKUP($C190,[23]PSP!$C:$C,[23]PSP!$BX:$BX)</f>
        <v>0</v>
      </c>
      <c r="BY190" s="27">
        <f>_xlfn.XLOOKUP($C190,[23]PSP!$C:$C,[23]PSP!$BY:$BY)</f>
        <v>31.44</v>
      </c>
      <c r="BZ190" s="28">
        <f t="shared" si="846"/>
        <v>0</v>
      </c>
      <c r="CA190" s="29"/>
      <c r="CB190" s="54">
        <f>_xlfn.XLOOKUP($C190,[23]PSP!$C:$C,[23]PSP!$CB:$CB)</f>
        <v>0</v>
      </c>
      <c r="CC190" s="27">
        <f>_xlfn.XLOOKUP($C190,[23]PSP!$C:$C,[23]PSP!$CC:$CC)</f>
        <v>31.44</v>
      </c>
      <c r="CD190" s="28">
        <f t="shared" si="847"/>
        <v>0</v>
      </c>
      <c r="CE190" s="29"/>
      <c r="CF190" s="54">
        <f>_xlfn.XLOOKUP($C190,[23]PSP!$C:$C,[23]PSP!$CF:$CF)</f>
        <v>0</v>
      </c>
      <c r="CG190" s="27">
        <f>_xlfn.XLOOKUP($C190,[23]PSP!$C:$C,[23]PSP!$CG:$CG)</f>
        <v>31.44</v>
      </c>
      <c r="CH190" s="28">
        <f t="shared" si="848"/>
        <v>0</v>
      </c>
      <c r="CI190" s="29"/>
      <c r="CJ190" s="54">
        <f>_xlfn.XLOOKUP($C190,[23]PSP!$C:$C,[23]PSP!$CJ:$CJ)</f>
        <v>0</v>
      </c>
      <c r="CK190" s="27">
        <f>_xlfn.XLOOKUP($C190,[23]PSP!$C:$C,[23]PSP!$CK:$CK)</f>
        <v>31.44</v>
      </c>
      <c r="CL190" s="28">
        <f t="shared" si="849"/>
        <v>0</v>
      </c>
      <c r="CM190" s="29"/>
      <c r="CN190" s="54">
        <f>_xlfn.XLOOKUP($C190,[23]PSP!$C:$C,[23]PSP!$CN:$CN)</f>
        <v>0</v>
      </c>
      <c r="CO190" s="27">
        <f>_xlfn.XLOOKUP($C190,[23]PSP!$C:$C,[23]PSP!$CO:$CO)</f>
        <v>31.44</v>
      </c>
      <c r="CP190" s="28">
        <f t="shared" si="850"/>
        <v>0</v>
      </c>
      <c r="CQ190" s="29"/>
      <c r="CR190" s="54">
        <f>_xlfn.XLOOKUP($C190,[23]PSP!$C:$C,[23]PSP!$CR:$CR)</f>
        <v>0</v>
      </c>
      <c r="CS190" s="27">
        <f>_xlfn.XLOOKUP($C190,[23]PSP!$C:$C,[23]PSP!$CS:$CS)</f>
        <v>31.44</v>
      </c>
      <c r="CT190" s="28">
        <f t="shared" si="851"/>
        <v>0</v>
      </c>
      <c r="CU190" s="29"/>
      <c r="CV190" s="54">
        <f>_xlfn.XLOOKUP($C190,[23]PSP!$C:$C,[23]PSP!$CV:$CV)</f>
        <v>0</v>
      </c>
      <c r="CW190" s="27">
        <f>_xlfn.XLOOKUP($C190,[23]PSP!$C:$C,[23]PSP!$CW:$CW)</f>
        <v>31.44</v>
      </c>
      <c r="CX190" s="28">
        <f t="shared" si="852"/>
        <v>0</v>
      </c>
      <c r="CY190" s="29"/>
      <c r="CZ190" s="54">
        <f>_xlfn.XLOOKUP($C190,[23]PSP!$C:$C,[23]PSP!$CZ:$CZ)</f>
        <v>0</v>
      </c>
      <c r="DA190" s="27">
        <f>_xlfn.XLOOKUP($C190,[23]PSP!$C:$C,[23]PSP!$DA:$DA)</f>
        <v>31.44</v>
      </c>
      <c r="DB190" s="28">
        <f t="shared" si="853"/>
        <v>0</v>
      </c>
      <c r="DC190" s="29"/>
      <c r="DD190" s="54">
        <f>_xlfn.XLOOKUP($C190,[23]PSP!$C:$C,[23]PSP!$DD:$DD)</f>
        <v>0</v>
      </c>
      <c r="DE190" s="27">
        <f>_xlfn.XLOOKUP($C190,[23]PSP!$C:$C,[23]PSP!$DE:$DE)</f>
        <v>31.44</v>
      </c>
      <c r="DF190" s="28">
        <f t="shared" si="854"/>
        <v>0</v>
      </c>
      <c r="DG190" s="29"/>
      <c r="DH190" s="54">
        <f>_xlfn.XLOOKUP($C190,[23]PSP!$C:$C,[23]PSP!$DH:$DH)</f>
        <v>0</v>
      </c>
      <c r="DI190" s="27">
        <f>_xlfn.XLOOKUP($C190,[23]PSP!$C:$C,[23]PSP!$DI:$DI)</f>
        <v>31.44</v>
      </c>
      <c r="DJ190" s="28">
        <f t="shared" si="855"/>
        <v>0</v>
      </c>
      <c r="DK190" s="29"/>
      <c r="DL190" s="54">
        <f>_xlfn.XLOOKUP($C190,[23]PSP!$C:$C,[23]PSP!$DL:$DL)</f>
        <v>0</v>
      </c>
      <c r="DM190" s="27">
        <f>_xlfn.XLOOKUP($C190,[23]PSP!$C:$C,[23]PSP!$DM:$DM)</f>
        <v>31.44</v>
      </c>
      <c r="DN190" s="28">
        <f t="shared" si="856"/>
        <v>0</v>
      </c>
      <c r="DO190" s="29"/>
      <c r="DP190" s="54">
        <f>_xlfn.XLOOKUP($C190,[23]PSP!$C:$C,[23]PSP!$DP:$DP)</f>
        <v>0</v>
      </c>
      <c r="DQ190" s="27">
        <f>_xlfn.XLOOKUP($C190,[23]PSP!$C:$C,[23]PSP!$DQ:$DQ)</f>
        <v>31.44</v>
      </c>
      <c r="DR190" s="28">
        <f t="shared" si="857"/>
        <v>0</v>
      </c>
      <c r="DS190" s="29"/>
      <c r="DT190" s="54">
        <f>_xlfn.XLOOKUP($C190,[23]PSP!$C:$C,[23]PSP!$DT:$DT)</f>
        <v>0</v>
      </c>
      <c r="DU190" s="27">
        <f>_xlfn.XLOOKUP($C190,[23]PSP!$C:$C,[23]PSP!$DU:$DU)</f>
        <v>31.44</v>
      </c>
      <c r="DV190" s="28">
        <f t="shared" si="858"/>
        <v>0</v>
      </c>
      <c r="DW190" s="29"/>
      <c r="DX190" s="54">
        <f>_xlfn.XLOOKUP($C190,[23]PSP!$C:$C,[23]PSP!$DX:$DX)</f>
        <v>0</v>
      </c>
      <c r="DY190" s="27">
        <f>_xlfn.XLOOKUP($C190,[23]PSP!$C:$C,[23]PSP!$DY:$DY)</f>
        <v>31.44</v>
      </c>
      <c r="DZ190" s="28">
        <f t="shared" si="859"/>
        <v>0</v>
      </c>
      <c r="EA190" s="29"/>
      <c r="EB190" s="54">
        <f>_xlfn.XLOOKUP($C190,[23]PSP!$C:$C,[23]PSP!$EB:$EB)</f>
        <v>0</v>
      </c>
      <c r="EC190" s="27">
        <f>_xlfn.XLOOKUP($C190,[23]PSP!$C:$C,[23]PSP!$EC:$EC)</f>
        <v>31.44</v>
      </c>
      <c r="ED190" s="28">
        <f t="shared" si="860"/>
        <v>0</v>
      </c>
      <c r="EE190" s="29"/>
      <c r="EF190" s="54">
        <f>_xlfn.XLOOKUP($C190,[23]PSP!$C:$C,[23]PSP!$EF:$EF)</f>
        <v>0</v>
      </c>
      <c r="EG190" s="27">
        <f>_xlfn.XLOOKUP($C190,[23]PSP!$C:$C,[23]PSP!$EG:$EG)</f>
        <v>31.44</v>
      </c>
      <c r="EH190" s="28">
        <f t="shared" si="861"/>
        <v>0</v>
      </c>
      <c r="EI190" s="29"/>
      <c r="EJ190" s="54">
        <f>_xlfn.XLOOKUP($C190,[23]PSP!$C:$C,[23]PSP!$EJ:$EJ)</f>
        <v>0</v>
      </c>
      <c r="EK190" s="27">
        <f>_xlfn.XLOOKUP($C190,[23]PSP!$C:$C,[23]PSP!$EK:$EK)</f>
        <v>31.44</v>
      </c>
      <c r="EL190" s="28">
        <f t="shared" si="862"/>
        <v>0</v>
      </c>
      <c r="EM190" s="29"/>
      <c r="EN190" s="108"/>
      <c r="EO190" s="29">
        <f t="shared" si="683"/>
        <v>7816.48</v>
      </c>
      <c r="EP190" s="29">
        <f t="shared" si="827"/>
        <v>7816.48</v>
      </c>
      <c r="EQ190" s="4" t="b">
        <f t="shared" si="863"/>
        <v>1</v>
      </c>
      <c r="ES190" s="118">
        <f t="shared" si="721"/>
        <v>1.1767000000000001</v>
      </c>
    </row>
    <row r="191" spans="3:149" ht="21" x14ac:dyDescent="0.25">
      <c r="C191" s="24" t="s">
        <v>1180</v>
      </c>
      <c r="D191" s="43">
        <f>_xlfn.XLOOKUP($C191,[23]PSP!$C:$C,[23]PSP!$D:$D)</f>
        <v>5915320</v>
      </c>
      <c r="E191" s="24" t="str">
        <f>_xlfn.XLOOKUP($C191,[23]PSP!$C:$C,[23]PSP!$E:$E)</f>
        <v>SICRO SERVIÇO</v>
      </c>
      <c r="F191" s="25" t="str">
        <f>_xlfn.XLOOKUP($C191,[23]PSP!$C:$C,[23]PSP!$F:$F)</f>
        <v>TRANSPORTE COM CAMINHÃO BASCULANTE DE 14 M³ - RODOVIA EM REVESTIMENTO PRIMÁRIO</v>
      </c>
      <c r="G191" s="26" t="str">
        <f>_xlfn.XLOOKUP($C191,[23]PSP!$C:$C,[23]PSP!$G:$G)</f>
        <v>TKM</v>
      </c>
      <c r="H191" s="53">
        <f>_xlfn.XLOOKUP($C191,[23]PSP!$C:$C,[23]PSP!$H:$H)</f>
        <v>154.90400000000002</v>
      </c>
      <c r="I191" s="28">
        <f>_xlfn.XLOOKUP($C191,[23]PSP!$C:$C,[23]PSP!$I:$I)</f>
        <v>55.76</v>
      </c>
      <c r="J191" s="28">
        <f t="shared" si="829"/>
        <v>65.612791999999999</v>
      </c>
      <c r="K191" s="29"/>
      <c r="L191" s="54">
        <f>_xlfn.XLOOKUP($C191,[23]PSP!$C:$C,[23]PSP!$L:$L)</f>
        <v>154.90400000000002</v>
      </c>
      <c r="M191" s="27">
        <f>_xlfn.XLOOKUP($C191,[23]PSP!$C:$C,[23]PSP!$M:$M)</f>
        <v>0.36</v>
      </c>
      <c r="N191" s="28">
        <f t="shared" si="830"/>
        <v>55.76</v>
      </c>
      <c r="O191" s="29"/>
      <c r="P191" s="54">
        <f>_xlfn.XLOOKUP($C191,[23]PSP!$C:$C,[23]PSP!$P:$P)</f>
        <v>0</v>
      </c>
      <c r="Q191" s="27">
        <f>_xlfn.XLOOKUP($C191,[23]PSP!$C:$C,[23]PSP!$Q:$Q)</f>
        <v>0.36</v>
      </c>
      <c r="R191" s="28">
        <f t="shared" si="831"/>
        <v>0</v>
      </c>
      <c r="S191" s="29"/>
      <c r="T191" s="54">
        <f>_xlfn.XLOOKUP($C191,[23]PSP!$C:$C,[23]PSP!$T:$T)</f>
        <v>0</v>
      </c>
      <c r="U191" s="27">
        <f>_xlfn.XLOOKUP($C191,[23]PSP!$C:$C,[23]PSP!$U:$U)</f>
        <v>0.36</v>
      </c>
      <c r="V191" s="28">
        <f t="shared" si="832"/>
        <v>0</v>
      </c>
      <c r="W191" s="29"/>
      <c r="X191" s="54">
        <f>_xlfn.XLOOKUP($C191,[23]PSP!$C:$C,[23]PSP!$X:$X)</f>
        <v>0</v>
      </c>
      <c r="Y191" s="27">
        <f>_xlfn.XLOOKUP($C191,[23]PSP!$C:$C,[23]PSP!$Y:$Y)</f>
        <v>0.36</v>
      </c>
      <c r="Z191" s="28">
        <f t="shared" si="833"/>
        <v>0</v>
      </c>
      <c r="AA191" s="29"/>
      <c r="AB191" s="54">
        <f>_xlfn.XLOOKUP($C191,[23]PSP!$C:$C,[23]PSP!$AB:$AB)</f>
        <v>0</v>
      </c>
      <c r="AC191" s="27">
        <f>_xlfn.XLOOKUP($C191,[23]PSP!$C:$C,[23]PSP!$AC:$AC)</f>
        <v>0.36</v>
      </c>
      <c r="AD191" s="28">
        <f t="shared" si="834"/>
        <v>0</v>
      </c>
      <c r="AE191" s="29"/>
      <c r="AF191" s="54">
        <f>_xlfn.XLOOKUP($C191,[23]PSP!$C:$C,[23]PSP!$AF:$AF)</f>
        <v>0</v>
      </c>
      <c r="AG191" s="27">
        <f>_xlfn.XLOOKUP($C191,[23]PSP!$C:$C,[23]PSP!$AG:$AG)</f>
        <v>0.36</v>
      </c>
      <c r="AH191" s="28">
        <f t="shared" si="835"/>
        <v>0</v>
      </c>
      <c r="AI191" s="29"/>
      <c r="AJ191" s="54">
        <f>_xlfn.XLOOKUP($C191,[23]PSP!$C:$C,[23]PSP!$AJ:$AJ)</f>
        <v>0</v>
      </c>
      <c r="AK191" s="27">
        <f>_xlfn.XLOOKUP($C191,[23]PSP!$C:$C,[23]PSP!$AK:$AK)</f>
        <v>0.36</v>
      </c>
      <c r="AL191" s="28">
        <f t="shared" si="836"/>
        <v>0</v>
      </c>
      <c r="AM191" s="29"/>
      <c r="AN191" s="54">
        <f>_xlfn.XLOOKUP($C191,[23]PSP!$C:$C,[23]PSP!$AN:$AN)</f>
        <v>0</v>
      </c>
      <c r="AO191" s="27">
        <f>_xlfn.XLOOKUP($C191,[23]PSP!$C:$C,[23]PSP!$AO:$AO)</f>
        <v>0.36</v>
      </c>
      <c r="AP191" s="28">
        <f t="shared" si="837"/>
        <v>0</v>
      </c>
      <c r="AQ191" s="29"/>
      <c r="AR191" s="54">
        <f>_xlfn.XLOOKUP($C191,[23]PSP!$C:$C,[23]PSP!$AR:$AR)</f>
        <v>0</v>
      </c>
      <c r="AS191" s="27">
        <f>_xlfn.XLOOKUP($C191,[23]PSP!$C:$C,[23]PSP!$AS:$AS)</f>
        <v>0.36</v>
      </c>
      <c r="AT191" s="28">
        <f t="shared" si="838"/>
        <v>0</v>
      </c>
      <c r="AU191" s="29"/>
      <c r="AV191" s="54">
        <f>_xlfn.XLOOKUP($C191,[23]PSP!$C:$C,[23]PSP!$AV:$AV)</f>
        <v>0</v>
      </c>
      <c r="AW191" s="27">
        <f>_xlfn.XLOOKUP($C191,[23]PSP!$C:$C,[23]PSP!$AW:$AW)</f>
        <v>0.36</v>
      </c>
      <c r="AX191" s="28">
        <f t="shared" si="839"/>
        <v>0</v>
      </c>
      <c r="AY191" s="29"/>
      <c r="AZ191" s="54">
        <f>_xlfn.XLOOKUP($C191,[23]PSP!$C:$C,[23]PSP!$AZ:$AZ)</f>
        <v>0</v>
      </c>
      <c r="BA191" s="27">
        <f>_xlfn.XLOOKUP($C191,[23]PSP!$C:$C,[23]PSP!$BA:$BA)</f>
        <v>0.36</v>
      </c>
      <c r="BB191" s="28">
        <f t="shared" si="840"/>
        <v>0</v>
      </c>
      <c r="BC191" s="29"/>
      <c r="BD191" s="54">
        <f>_xlfn.XLOOKUP($C191,[23]PSP!$C:$C,[23]PSP!$BD:$BD)</f>
        <v>0</v>
      </c>
      <c r="BE191" s="27">
        <f>_xlfn.XLOOKUP($C191,[23]PSP!$C:$C,[23]PSP!$BE:$BE)</f>
        <v>0.36</v>
      </c>
      <c r="BF191" s="28">
        <f t="shared" si="841"/>
        <v>0</v>
      </c>
      <c r="BG191" s="29"/>
      <c r="BH191" s="54">
        <f>_xlfn.XLOOKUP($C191,[23]PSP!$C:$C,[23]PSP!$BH:$BH)</f>
        <v>0</v>
      </c>
      <c r="BI191" s="27">
        <f>_xlfn.XLOOKUP($C191,[23]PSP!$C:$C,[23]PSP!$BI:$BI)</f>
        <v>0.36</v>
      </c>
      <c r="BJ191" s="28">
        <f t="shared" si="842"/>
        <v>0</v>
      </c>
      <c r="BK191" s="29"/>
      <c r="BL191" s="54">
        <f>_xlfn.XLOOKUP($C191,[23]PSP!$C:$C,[23]PSP!$BL:$BL)</f>
        <v>0</v>
      </c>
      <c r="BM191" s="27">
        <f>_xlfn.XLOOKUP($C191,[23]PSP!$C:$C,[23]PSP!$BM:$BM)</f>
        <v>0.36</v>
      </c>
      <c r="BN191" s="28">
        <f t="shared" si="843"/>
        <v>0</v>
      </c>
      <c r="BO191" s="29"/>
      <c r="BP191" s="54">
        <f>_xlfn.XLOOKUP($C191,[23]PSP!$C:$C,[23]PSP!$BP:$BP)</f>
        <v>0</v>
      </c>
      <c r="BQ191" s="27">
        <f>_xlfn.XLOOKUP($C191,[23]PSP!$C:$C,[23]PSP!$BQ:$BQ)</f>
        <v>0.36</v>
      </c>
      <c r="BR191" s="28">
        <f t="shared" si="844"/>
        <v>0</v>
      </c>
      <c r="BS191" s="29"/>
      <c r="BT191" s="54">
        <f>_xlfn.XLOOKUP($C191,[23]PSP!$C:$C,[23]PSP!$BT:$BT)</f>
        <v>0</v>
      </c>
      <c r="BU191" s="27">
        <f>_xlfn.XLOOKUP($C191,[23]PSP!$C:$C,[23]PSP!$BU:$BU)</f>
        <v>0.36</v>
      </c>
      <c r="BV191" s="28">
        <f t="shared" si="845"/>
        <v>0</v>
      </c>
      <c r="BW191" s="29"/>
      <c r="BX191" s="54">
        <f>_xlfn.XLOOKUP($C191,[23]PSP!$C:$C,[23]PSP!$BX:$BX)</f>
        <v>0</v>
      </c>
      <c r="BY191" s="27">
        <f>_xlfn.XLOOKUP($C191,[23]PSP!$C:$C,[23]PSP!$BY:$BY)</f>
        <v>0.36</v>
      </c>
      <c r="BZ191" s="28">
        <f t="shared" si="846"/>
        <v>0</v>
      </c>
      <c r="CA191" s="29"/>
      <c r="CB191" s="54">
        <f>_xlfn.XLOOKUP($C191,[23]PSP!$C:$C,[23]PSP!$CB:$CB)</f>
        <v>0</v>
      </c>
      <c r="CC191" s="27">
        <f>_xlfn.XLOOKUP($C191,[23]PSP!$C:$C,[23]PSP!$CC:$CC)</f>
        <v>0.36</v>
      </c>
      <c r="CD191" s="28">
        <f t="shared" si="847"/>
        <v>0</v>
      </c>
      <c r="CE191" s="29"/>
      <c r="CF191" s="54">
        <f>_xlfn.XLOOKUP($C191,[23]PSP!$C:$C,[23]PSP!$CF:$CF)</f>
        <v>0</v>
      </c>
      <c r="CG191" s="27">
        <f>_xlfn.XLOOKUP($C191,[23]PSP!$C:$C,[23]PSP!$CG:$CG)</f>
        <v>0.36</v>
      </c>
      <c r="CH191" s="28">
        <f t="shared" si="848"/>
        <v>0</v>
      </c>
      <c r="CI191" s="29"/>
      <c r="CJ191" s="54">
        <f>_xlfn.XLOOKUP($C191,[23]PSP!$C:$C,[23]PSP!$CJ:$CJ)</f>
        <v>0</v>
      </c>
      <c r="CK191" s="27">
        <f>_xlfn.XLOOKUP($C191,[23]PSP!$C:$C,[23]PSP!$CK:$CK)</f>
        <v>0.36</v>
      </c>
      <c r="CL191" s="28">
        <f t="shared" si="849"/>
        <v>0</v>
      </c>
      <c r="CM191" s="29"/>
      <c r="CN191" s="54">
        <f>_xlfn.XLOOKUP($C191,[23]PSP!$C:$C,[23]PSP!$CN:$CN)</f>
        <v>0</v>
      </c>
      <c r="CO191" s="27">
        <f>_xlfn.XLOOKUP($C191,[23]PSP!$C:$C,[23]PSP!$CO:$CO)</f>
        <v>0.36</v>
      </c>
      <c r="CP191" s="28">
        <f t="shared" si="850"/>
        <v>0</v>
      </c>
      <c r="CQ191" s="29"/>
      <c r="CR191" s="54">
        <f>_xlfn.XLOOKUP($C191,[23]PSP!$C:$C,[23]PSP!$CR:$CR)</f>
        <v>0</v>
      </c>
      <c r="CS191" s="27">
        <f>_xlfn.XLOOKUP($C191,[23]PSP!$C:$C,[23]PSP!$CS:$CS)</f>
        <v>0.36</v>
      </c>
      <c r="CT191" s="28">
        <f t="shared" si="851"/>
        <v>0</v>
      </c>
      <c r="CU191" s="29"/>
      <c r="CV191" s="54">
        <f>_xlfn.XLOOKUP($C191,[23]PSP!$C:$C,[23]PSP!$CV:$CV)</f>
        <v>0</v>
      </c>
      <c r="CW191" s="27">
        <f>_xlfn.XLOOKUP($C191,[23]PSP!$C:$C,[23]PSP!$CW:$CW)</f>
        <v>0.36</v>
      </c>
      <c r="CX191" s="28">
        <f t="shared" si="852"/>
        <v>0</v>
      </c>
      <c r="CY191" s="29"/>
      <c r="CZ191" s="54">
        <f>_xlfn.XLOOKUP($C191,[23]PSP!$C:$C,[23]PSP!$CZ:$CZ)</f>
        <v>0</v>
      </c>
      <c r="DA191" s="27">
        <f>_xlfn.XLOOKUP($C191,[23]PSP!$C:$C,[23]PSP!$DA:$DA)</f>
        <v>0.36</v>
      </c>
      <c r="DB191" s="28">
        <f t="shared" si="853"/>
        <v>0</v>
      </c>
      <c r="DC191" s="29"/>
      <c r="DD191" s="54">
        <f>_xlfn.XLOOKUP($C191,[23]PSP!$C:$C,[23]PSP!$DD:$DD)</f>
        <v>0</v>
      </c>
      <c r="DE191" s="27">
        <f>_xlfn.XLOOKUP($C191,[23]PSP!$C:$C,[23]PSP!$DE:$DE)</f>
        <v>0.36</v>
      </c>
      <c r="DF191" s="28">
        <f t="shared" si="854"/>
        <v>0</v>
      </c>
      <c r="DG191" s="29"/>
      <c r="DH191" s="54">
        <f>_xlfn.XLOOKUP($C191,[23]PSP!$C:$C,[23]PSP!$DH:$DH)</f>
        <v>0</v>
      </c>
      <c r="DI191" s="27">
        <f>_xlfn.XLOOKUP($C191,[23]PSP!$C:$C,[23]PSP!$DI:$DI)</f>
        <v>0.36</v>
      </c>
      <c r="DJ191" s="28">
        <f t="shared" si="855"/>
        <v>0</v>
      </c>
      <c r="DK191" s="29"/>
      <c r="DL191" s="54">
        <f>_xlfn.XLOOKUP($C191,[23]PSP!$C:$C,[23]PSP!$DL:$DL)</f>
        <v>0</v>
      </c>
      <c r="DM191" s="27">
        <f>_xlfn.XLOOKUP($C191,[23]PSP!$C:$C,[23]PSP!$DM:$DM)</f>
        <v>0.36</v>
      </c>
      <c r="DN191" s="28">
        <f t="shared" si="856"/>
        <v>0</v>
      </c>
      <c r="DO191" s="29"/>
      <c r="DP191" s="54">
        <f>_xlfn.XLOOKUP($C191,[23]PSP!$C:$C,[23]PSP!$DP:$DP)</f>
        <v>0</v>
      </c>
      <c r="DQ191" s="27">
        <f>_xlfn.XLOOKUP($C191,[23]PSP!$C:$C,[23]PSP!$DQ:$DQ)</f>
        <v>0.36</v>
      </c>
      <c r="DR191" s="28">
        <f t="shared" si="857"/>
        <v>0</v>
      </c>
      <c r="DS191" s="29"/>
      <c r="DT191" s="54">
        <f>_xlfn.XLOOKUP($C191,[23]PSP!$C:$C,[23]PSP!$DT:$DT)</f>
        <v>0</v>
      </c>
      <c r="DU191" s="27">
        <f>_xlfn.XLOOKUP($C191,[23]PSP!$C:$C,[23]PSP!$DU:$DU)</f>
        <v>0.36</v>
      </c>
      <c r="DV191" s="28">
        <f t="shared" si="858"/>
        <v>0</v>
      </c>
      <c r="DW191" s="29"/>
      <c r="DX191" s="54">
        <f>_xlfn.XLOOKUP($C191,[23]PSP!$C:$C,[23]PSP!$DX:$DX)</f>
        <v>0</v>
      </c>
      <c r="DY191" s="27">
        <f>_xlfn.XLOOKUP($C191,[23]PSP!$C:$C,[23]PSP!$DY:$DY)</f>
        <v>0.36</v>
      </c>
      <c r="DZ191" s="28">
        <f t="shared" si="859"/>
        <v>0</v>
      </c>
      <c r="EA191" s="29"/>
      <c r="EB191" s="54">
        <f>_xlfn.XLOOKUP($C191,[23]PSP!$C:$C,[23]PSP!$EB:$EB)</f>
        <v>0</v>
      </c>
      <c r="EC191" s="27">
        <f>_xlfn.XLOOKUP($C191,[23]PSP!$C:$C,[23]PSP!$EC:$EC)</f>
        <v>0.36</v>
      </c>
      <c r="ED191" s="28">
        <f t="shared" si="860"/>
        <v>0</v>
      </c>
      <c r="EE191" s="29"/>
      <c r="EF191" s="54">
        <f>_xlfn.XLOOKUP($C191,[23]PSP!$C:$C,[23]PSP!$EF:$EF)</f>
        <v>0</v>
      </c>
      <c r="EG191" s="27">
        <f>_xlfn.XLOOKUP($C191,[23]PSP!$C:$C,[23]PSP!$EG:$EG)</f>
        <v>0.36</v>
      </c>
      <c r="EH191" s="28">
        <f t="shared" si="861"/>
        <v>0</v>
      </c>
      <c r="EI191" s="29"/>
      <c r="EJ191" s="54">
        <f>_xlfn.XLOOKUP($C191,[23]PSP!$C:$C,[23]PSP!$EJ:$EJ)</f>
        <v>0</v>
      </c>
      <c r="EK191" s="27">
        <f>_xlfn.XLOOKUP($C191,[23]PSP!$C:$C,[23]PSP!$EK:$EK)</f>
        <v>0.36</v>
      </c>
      <c r="EL191" s="28">
        <f t="shared" si="862"/>
        <v>0</v>
      </c>
      <c r="EM191" s="29"/>
      <c r="EN191" s="108"/>
      <c r="EO191" s="29">
        <f t="shared" si="683"/>
        <v>55.76</v>
      </c>
      <c r="EP191" s="29">
        <f t="shared" si="827"/>
        <v>55.76</v>
      </c>
      <c r="EQ191" s="4" t="b">
        <f t="shared" si="863"/>
        <v>1</v>
      </c>
      <c r="ES191" s="118">
        <f t="shared" si="721"/>
        <v>1.1767000000000001</v>
      </c>
    </row>
    <row r="192" spans="3:149" s="1" customFormat="1" ht="14.25" x14ac:dyDescent="0.25">
      <c r="C192" s="91" t="s">
        <v>1181</v>
      </c>
      <c r="D192" s="92"/>
      <c r="E192" s="91"/>
      <c r="F192" s="93" t="s">
        <v>584</v>
      </c>
      <c r="G192" s="94"/>
      <c r="H192" s="94"/>
      <c r="I192" s="95"/>
      <c r="J192" s="95"/>
      <c r="L192" s="68"/>
      <c r="M192" s="69"/>
      <c r="N192" s="67"/>
      <c r="P192" s="68"/>
      <c r="Q192" s="69"/>
      <c r="R192" s="67"/>
      <c r="T192" s="68"/>
      <c r="U192" s="69"/>
      <c r="V192" s="67"/>
      <c r="X192" s="68"/>
      <c r="Y192" s="69"/>
      <c r="Z192" s="67"/>
      <c r="AB192" s="68"/>
      <c r="AC192" s="69"/>
      <c r="AD192" s="67"/>
      <c r="AF192" s="68"/>
      <c r="AG192" s="69"/>
      <c r="AH192" s="67"/>
      <c r="AJ192" s="68"/>
      <c r="AK192" s="69"/>
      <c r="AL192" s="67"/>
      <c r="AN192" s="68"/>
      <c r="AO192" s="69"/>
      <c r="AP192" s="67"/>
      <c r="AR192" s="68"/>
      <c r="AS192" s="69"/>
      <c r="AT192" s="67"/>
      <c r="AV192" s="68"/>
      <c r="AW192" s="69"/>
      <c r="AX192" s="67"/>
      <c r="AZ192" s="68"/>
      <c r="BA192" s="69"/>
      <c r="BB192" s="67"/>
      <c r="BD192" s="68"/>
      <c r="BE192" s="69"/>
      <c r="BF192" s="67"/>
      <c r="BH192" s="68"/>
      <c r="BI192" s="69"/>
      <c r="BJ192" s="67"/>
      <c r="BL192" s="68"/>
      <c r="BM192" s="69"/>
      <c r="BN192" s="67"/>
      <c r="BP192" s="68"/>
      <c r="BQ192" s="69"/>
      <c r="BR192" s="67"/>
      <c r="BT192" s="68"/>
      <c r="BU192" s="69"/>
      <c r="BV192" s="67"/>
      <c r="BX192" s="68"/>
      <c r="BY192" s="69"/>
      <c r="BZ192" s="67"/>
      <c r="CB192" s="68"/>
      <c r="CC192" s="69"/>
      <c r="CD192" s="67"/>
      <c r="CF192" s="68"/>
      <c r="CG192" s="69"/>
      <c r="CH192" s="67"/>
      <c r="CJ192" s="68"/>
      <c r="CK192" s="69"/>
      <c r="CL192" s="67"/>
      <c r="CN192" s="68"/>
      <c r="CO192" s="69"/>
      <c r="CP192" s="67"/>
      <c r="CR192" s="68"/>
      <c r="CS192" s="69"/>
      <c r="CT192" s="67"/>
      <c r="CV192" s="68"/>
      <c r="CW192" s="69"/>
      <c r="CX192" s="67"/>
      <c r="CZ192" s="68"/>
      <c r="DA192" s="69"/>
      <c r="DB192" s="67"/>
      <c r="DD192" s="68"/>
      <c r="DE192" s="69"/>
      <c r="DF192" s="67"/>
      <c r="DH192" s="68"/>
      <c r="DI192" s="69"/>
      <c r="DJ192" s="67"/>
      <c r="DL192" s="68"/>
      <c r="DM192" s="69"/>
      <c r="DN192" s="67"/>
      <c r="DP192" s="68"/>
      <c r="DQ192" s="69"/>
      <c r="DR192" s="67"/>
      <c r="DT192" s="68"/>
      <c r="DU192" s="69"/>
      <c r="DV192" s="67"/>
      <c r="DX192" s="68"/>
      <c r="DY192" s="69"/>
      <c r="DZ192" s="67"/>
      <c r="EB192" s="68"/>
      <c r="EC192" s="69"/>
      <c r="ED192" s="67"/>
      <c r="EF192" s="68"/>
      <c r="EG192" s="69"/>
      <c r="EH192" s="67"/>
      <c r="EJ192" s="68"/>
      <c r="EK192" s="69"/>
      <c r="EL192" s="67"/>
      <c r="EO192" s="29">
        <f t="shared" si="683"/>
        <v>0</v>
      </c>
      <c r="ES192" s="118">
        <f t="shared" si="721"/>
        <v>1.1767000000000001</v>
      </c>
    </row>
    <row r="193" spans="3:149" ht="10.9" customHeight="1" x14ac:dyDescent="0.25">
      <c r="C193" s="24" t="s">
        <v>1182</v>
      </c>
      <c r="D193" s="43">
        <f>_xlfn.XLOOKUP($C193,[23]PSP!$C:$C,[23]PSP!$D:$D)</f>
        <v>2306066</v>
      </c>
      <c r="E193" s="24" t="str">
        <f>_xlfn.XLOOKUP($C193,[23]PSP!$C:$C,[23]PSP!$E:$E)</f>
        <v>SICRO SERVIÇO</v>
      </c>
      <c r="F193" s="25" t="str">
        <f>_xlfn.XLOOKUP($C193,[23]PSP!$C:$C,[23]PSP!$F:$F)</f>
        <v>ESTACA RAIZ PERFURADA NO SOLO COM D = 40 CM - CONFECÇÃO</v>
      </c>
      <c r="G193" s="26" t="str">
        <f>_xlfn.XLOOKUP($C193,[23]PSP!$C:$C,[23]PSP!$G:$G)</f>
        <v>M</v>
      </c>
      <c r="H193" s="53">
        <f>_xlfn.XLOOKUP($C193,[23]PSP!$C:$C,[23]PSP!$H:$H)</f>
        <v>0</v>
      </c>
      <c r="I193" s="28">
        <f>_xlfn.XLOOKUP($C193,[23]PSP!$C:$C,[23]PSP!$I:$I)</f>
        <v>0</v>
      </c>
      <c r="J193" s="28">
        <f t="shared" ref="J193" si="864">IF(LEFT(D193,6)="COT.IS",I193,I193*(1+$J$7))</f>
        <v>0</v>
      </c>
      <c r="K193" s="29"/>
      <c r="L193" s="54">
        <f>_xlfn.XLOOKUP($C193,[23]PSP!$C:$C,[23]PSP!$L:$L)</f>
        <v>0</v>
      </c>
      <c r="M193" s="27">
        <f>_xlfn.XLOOKUP($C193,[23]PSP!$C:$C,[23]PSP!$M:$M)</f>
        <v>380.03</v>
      </c>
      <c r="N193" s="28">
        <f t="shared" ref="N193" si="865">TRUNC(M193*L193,2)</f>
        <v>0</v>
      </c>
      <c r="O193" s="29"/>
      <c r="P193" s="54">
        <f>_xlfn.XLOOKUP($C193,[23]PSP!$C:$C,[23]PSP!$P:$P)</f>
        <v>0</v>
      </c>
      <c r="Q193" s="27">
        <f>_xlfn.XLOOKUP($C193,[23]PSP!$C:$C,[23]PSP!$Q:$Q)</f>
        <v>380.03</v>
      </c>
      <c r="R193" s="28">
        <f t="shared" ref="R193" si="866">TRUNC(Q193*P193,2)</f>
        <v>0</v>
      </c>
      <c r="S193" s="29"/>
      <c r="T193" s="54">
        <f>_xlfn.XLOOKUP($C193,[23]PSP!$C:$C,[23]PSP!$T:$T)</f>
        <v>0</v>
      </c>
      <c r="U193" s="27">
        <f>_xlfn.XLOOKUP($C193,[23]PSP!$C:$C,[23]PSP!$U:$U)</f>
        <v>380.03</v>
      </c>
      <c r="V193" s="28">
        <f t="shared" ref="V193" si="867">TRUNC(U193*T193,2)</f>
        <v>0</v>
      </c>
      <c r="W193" s="29"/>
      <c r="X193" s="54">
        <f>_xlfn.XLOOKUP($C193,[23]PSP!$C:$C,[23]PSP!$X:$X)</f>
        <v>0</v>
      </c>
      <c r="Y193" s="27">
        <f>_xlfn.XLOOKUP($C193,[23]PSP!$C:$C,[23]PSP!$Y:$Y)</f>
        <v>380.03</v>
      </c>
      <c r="Z193" s="28">
        <f t="shared" ref="Z193" si="868">TRUNC(Y193*X193,2)</f>
        <v>0</v>
      </c>
      <c r="AA193" s="29"/>
      <c r="AB193" s="54">
        <f>_xlfn.XLOOKUP($C193,[23]PSP!$C:$C,[23]PSP!$AB:$AB)</f>
        <v>0</v>
      </c>
      <c r="AC193" s="27">
        <f>_xlfn.XLOOKUP($C193,[23]PSP!$C:$C,[23]PSP!$AC:$AC)</f>
        <v>380.03</v>
      </c>
      <c r="AD193" s="28">
        <f t="shared" ref="AD193" si="869">TRUNC(AC193*AB193,2)</f>
        <v>0</v>
      </c>
      <c r="AE193" s="29"/>
      <c r="AF193" s="54">
        <f>_xlfn.XLOOKUP($C193,[23]PSP!$C:$C,[23]PSP!$AF:$AF)</f>
        <v>0</v>
      </c>
      <c r="AG193" s="27">
        <f>_xlfn.XLOOKUP($C193,[23]PSP!$C:$C,[23]PSP!$AG:$AG)</f>
        <v>380.03</v>
      </c>
      <c r="AH193" s="28">
        <f t="shared" ref="AH193" si="870">TRUNC(AG193*AF193,2)</f>
        <v>0</v>
      </c>
      <c r="AI193" s="29"/>
      <c r="AJ193" s="54">
        <f>_xlfn.XLOOKUP($C193,[23]PSP!$C:$C,[23]PSP!$AJ:$AJ)</f>
        <v>0</v>
      </c>
      <c r="AK193" s="27">
        <f>_xlfn.XLOOKUP($C193,[23]PSP!$C:$C,[23]PSP!$AK:$AK)</f>
        <v>380.03</v>
      </c>
      <c r="AL193" s="28">
        <f t="shared" ref="AL193" si="871">TRUNC(AK193*AJ193,2)</f>
        <v>0</v>
      </c>
      <c r="AM193" s="29"/>
      <c r="AN193" s="54">
        <f>_xlfn.XLOOKUP($C193,[23]PSP!$C:$C,[23]PSP!$AN:$AN)</f>
        <v>0</v>
      </c>
      <c r="AO193" s="27">
        <f>_xlfn.XLOOKUP($C193,[23]PSP!$C:$C,[23]PSP!$AO:$AO)</f>
        <v>380.03</v>
      </c>
      <c r="AP193" s="28">
        <f t="shared" ref="AP193" si="872">TRUNC(AO193*AN193,2)</f>
        <v>0</v>
      </c>
      <c r="AQ193" s="29"/>
      <c r="AR193" s="54">
        <f>_xlfn.XLOOKUP($C193,[23]PSP!$C:$C,[23]PSP!$AR:$AR)</f>
        <v>0</v>
      </c>
      <c r="AS193" s="27">
        <f>_xlfn.XLOOKUP($C193,[23]PSP!$C:$C,[23]PSP!$AS:$AS)</f>
        <v>380.03</v>
      </c>
      <c r="AT193" s="28">
        <f t="shared" ref="AT193" si="873">TRUNC(AS193*AR193,2)</f>
        <v>0</v>
      </c>
      <c r="AU193" s="29"/>
      <c r="AV193" s="54">
        <f>_xlfn.XLOOKUP($C193,[23]PSP!$C:$C,[23]PSP!$AV:$AV)</f>
        <v>0</v>
      </c>
      <c r="AW193" s="27">
        <f>_xlfn.XLOOKUP($C193,[23]PSP!$C:$C,[23]PSP!$AW:$AW)</f>
        <v>380.03</v>
      </c>
      <c r="AX193" s="28">
        <f t="shared" ref="AX193" si="874">TRUNC(AW193*AV193,2)</f>
        <v>0</v>
      </c>
      <c r="AY193" s="29"/>
      <c r="AZ193" s="54">
        <f>_xlfn.XLOOKUP($C193,[23]PSP!$C:$C,[23]PSP!$AZ:$AZ)</f>
        <v>0</v>
      </c>
      <c r="BA193" s="27">
        <f>_xlfn.XLOOKUP($C193,[23]PSP!$C:$C,[23]PSP!$BA:$BA)</f>
        <v>380.03</v>
      </c>
      <c r="BB193" s="28">
        <f t="shared" ref="BB193" si="875">TRUNC(BA193*AZ193,2)</f>
        <v>0</v>
      </c>
      <c r="BC193" s="29"/>
      <c r="BD193" s="54">
        <f>_xlfn.XLOOKUP($C193,[23]PSP!$C:$C,[23]PSP!$BD:$BD)</f>
        <v>0</v>
      </c>
      <c r="BE193" s="27">
        <f>_xlfn.XLOOKUP($C193,[23]PSP!$C:$C,[23]PSP!$BE:$BE)</f>
        <v>380.03</v>
      </c>
      <c r="BF193" s="28">
        <f t="shared" ref="BF193" si="876">TRUNC(BE193*BD193,2)</f>
        <v>0</v>
      </c>
      <c r="BG193" s="29"/>
      <c r="BH193" s="54">
        <f>_xlfn.XLOOKUP($C193,[23]PSP!$C:$C,[23]PSP!$BH:$BH)</f>
        <v>0</v>
      </c>
      <c r="BI193" s="27">
        <f>_xlfn.XLOOKUP($C193,[23]PSP!$C:$C,[23]PSP!$BI:$BI)</f>
        <v>380.03</v>
      </c>
      <c r="BJ193" s="28">
        <f t="shared" ref="BJ193" si="877">TRUNC(BI193*BH193,2)</f>
        <v>0</v>
      </c>
      <c r="BK193" s="29"/>
      <c r="BL193" s="54">
        <f>_xlfn.XLOOKUP($C193,[23]PSP!$C:$C,[23]PSP!$BL:$BL)</f>
        <v>0</v>
      </c>
      <c r="BM193" s="27">
        <f>_xlfn.XLOOKUP($C193,[23]PSP!$C:$C,[23]PSP!$BM:$BM)</f>
        <v>380.03</v>
      </c>
      <c r="BN193" s="28">
        <f t="shared" ref="BN193" si="878">TRUNC(BM193*BL193,2)</f>
        <v>0</v>
      </c>
      <c r="BO193" s="29"/>
      <c r="BP193" s="54">
        <f>_xlfn.XLOOKUP($C193,[23]PSP!$C:$C,[23]PSP!$BP:$BP)</f>
        <v>0</v>
      </c>
      <c r="BQ193" s="27">
        <f>_xlfn.XLOOKUP($C193,[23]PSP!$C:$C,[23]PSP!$BQ:$BQ)</f>
        <v>380.03</v>
      </c>
      <c r="BR193" s="28">
        <f t="shared" ref="BR193" si="879">TRUNC(BQ193*BP193,2)</f>
        <v>0</v>
      </c>
      <c r="BS193" s="29"/>
      <c r="BT193" s="54">
        <f>_xlfn.XLOOKUP($C193,[23]PSP!$C:$C,[23]PSP!$BT:$BT)</f>
        <v>0</v>
      </c>
      <c r="BU193" s="27">
        <f>_xlfn.XLOOKUP($C193,[23]PSP!$C:$C,[23]PSP!$BU:$BU)</f>
        <v>380.03</v>
      </c>
      <c r="BV193" s="28">
        <f t="shared" ref="BV193" si="880">TRUNC(BU193*BT193,2)</f>
        <v>0</v>
      </c>
      <c r="BW193" s="29"/>
      <c r="BX193" s="54">
        <f>_xlfn.XLOOKUP($C193,[23]PSP!$C:$C,[23]PSP!$BX:$BX)</f>
        <v>0</v>
      </c>
      <c r="BY193" s="27">
        <f>_xlfn.XLOOKUP($C193,[23]PSP!$C:$C,[23]PSP!$BY:$BY)</f>
        <v>380.03</v>
      </c>
      <c r="BZ193" s="28">
        <f t="shared" ref="BZ193" si="881">TRUNC(BY193*BX193,2)</f>
        <v>0</v>
      </c>
      <c r="CA193" s="29"/>
      <c r="CB193" s="54">
        <f>_xlfn.XLOOKUP($C193,[23]PSP!$C:$C,[23]PSP!$CB:$CB)</f>
        <v>0</v>
      </c>
      <c r="CC193" s="27">
        <f>_xlfn.XLOOKUP($C193,[23]PSP!$C:$C,[23]PSP!$CC:$CC)</f>
        <v>380.03</v>
      </c>
      <c r="CD193" s="28">
        <f t="shared" ref="CD193" si="882">TRUNC(CC193*CB193,2)</f>
        <v>0</v>
      </c>
      <c r="CE193" s="29"/>
      <c r="CF193" s="54">
        <f>_xlfn.XLOOKUP($C193,[23]PSP!$C:$C,[23]PSP!$CF:$CF)</f>
        <v>0</v>
      </c>
      <c r="CG193" s="27">
        <f>_xlfn.XLOOKUP($C193,[23]PSP!$C:$C,[23]PSP!$CG:$CG)</f>
        <v>380.03</v>
      </c>
      <c r="CH193" s="28">
        <f t="shared" ref="CH193" si="883">TRUNC(CG193*CF193,2)</f>
        <v>0</v>
      </c>
      <c r="CI193" s="29"/>
      <c r="CJ193" s="54">
        <f>_xlfn.XLOOKUP($C193,[23]PSP!$C:$C,[23]PSP!$CJ:$CJ)</f>
        <v>0</v>
      </c>
      <c r="CK193" s="27">
        <f>_xlfn.XLOOKUP($C193,[23]PSP!$C:$C,[23]PSP!$CK:$CK)</f>
        <v>380.03</v>
      </c>
      <c r="CL193" s="28">
        <f t="shared" ref="CL193" si="884">TRUNC(CK193*CJ193,2)</f>
        <v>0</v>
      </c>
      <c r="CM193" s="29"/>
      <c r="CN193" s="54">
        <f>_xlfn.XLOOKUP($C193,[23]PSP!$C:$C,[23]PSP!$CN:$CN)</f>
        <v>0</v>
      </c>
      <c r="CO193" s="27">
        <f>_xlfn.XLOOKUP($C193,[23]PSP!$C:$C,[23]PSP!$CO:$CO)</f>
        <v>380.03</v>
      </c>
      <c r="CP193" s="28">
        <f t="shared" ref="CP193" si="885">TRUNC(CO193*CN193,2)</f>
        <v>0</v>
      </c>
      <c r="CQ193" s="29"/>
      <c r="CR193" s="54">
        <f>_xlfn.XLOOKUP($C193,[23]PSP!$C:$C,[23]PSP!$CR:$CR)</f>
        <v>0</v>
      </c>
      <c r="CS193" s="27">
        <f>_xlfn.XLOOKUP($C193,[23]PSP!$C:$C,[23]PSP!$CS:$CS)</f>
        <v>380.03</v>
      </c>
      <c r="CT193" s="28">
        <f t="shared" ref="CT193" si="886">TRUNC(CS193*CR193,2)</f>
        <v>0</v>
      </c>
      <c r="CU193" s="29"/>
      <c r="CV193" s="54">
        <f>_xlfn.XLOOKUP($C193,[23]PSP!$C:$C,[23]PSP!$CV:$CV)</f>
        <v>0</v>
      </c>
      <c r="CW193" s="27">
        <f>_xlfn.XLOOKUP($C193,[23]PSP!$C:$C,[23]PSP!$CW:$CW)</f>
        <v>380.03</v>
      </c>
      <c r="CX193" s="28">
        <f t="shared" ref="CX193" si="887">TRUNC(CW193*CV193,2)</f>
        <v>0</v>
      </c>
      <c r="CY193" s="29"/>
      <c r="CZ193" s="54">
        <f>_xlfn.XLOOKUP($C193,[23]PSP!$C:$C,[23]PSP!$CZ:$CZ)</f>
        <v>0</v>
      </c>
      <c r="DA193" s="27">
        <f>_xlfn.XLOOKUP($C193,[23]PSP!$C:$C,[23]PSP!$DA:$DA)</f>
        <v>380.03</v>
      </c>
      <c r="DB193" s="28">
        <f t="shared" ref="DB193" si="888">TRUNC(DA193*CZ193,2)</f>
        <v>0</v>
      </c>
      <c r="DC193" s="29"/>
      <c r="DD193" s="54">
        <f>_xlfn.XLOOKUP($C193,[23]PSP!$C:$C,[23]PSP!$DD:$DD)</f>
        <v>0</v>
      </c>
      <c r="DE193" s="27">
        <f>_xlfn.XLOOKUP($C193,[23]PSP!$C:$C,[23]PSP!$DE:$DE)</f>
        <v>380.03</v>
      </c>
      <c r="DF193" s="28">
        <f t="shared" ref="DF193" si="889">TRUNC(DE193*DD193,2)</f>
        <v>0</v>
      </c>
      <c r="DG193" s="29"/>
      <c r="DH193" s="54">
        <f>_xlfn.XLOOKUP($C193,[23]PSP!$C:$C,[23]PSP!$DH:$DH)</f>
        <v>0</v>
      </c>
      <c r="DI193" s="27">
        <f>_xlfn.XLOOKUP($C193,[23]PSP!$C:$C,[23]PSP!$DI:$DI)</f>
        <v>380.03</v>
      </c>
      <c r="DJ193" s="28">
        <f t="shared" ref="DJ193" si="890">TRUNC(DI193*DH193,2)</f>
        <v>0</v>
      </c>
      <c r="DK193" s="29"/>
      <c r="DL193" s="54">
        <f>_xlfn.XLOOKUP($C193,[23]PSP!$C:$C,[23]PSP!$DL:$DL)</f>
        <v>0</v>
      </c>
      <c r="DM193" s="27">
        <f>_xlfn.XLOOKUP($C193,[23]PSP!$C:$C,[23]PSP!$DM:$DM)</f>
        <v>380.03</v>
      </c>
      <c r="DN193" s="28">
        <f t="shared" ref="DN193" si="891">TRUNC(DM193*DL193,2)</f>
        <v>0</v>
      </c>
      <c r="DO193" s="29"/>
      <c r="DP193" s="54">
        <f>_xlfn.XLOOKUP($C193,[23]PSP!$C:$C,[23]PSP!$DP:$DP)</f>
        <v>0</v>
      </c>
      <c r="DQ193" s="27">
        <f>_xlfn.XLOOKUP($C193,[23]PSP!$C:$C,[23]PSP!$DQ:$DQ)</f>
        <v>380.03</v>
      </c>
      <c r="DR193" s="28">
        <f t="shared" ref="DR193" si="892">TRUNC(DQ193*DP193,2)</f>
        <v>0</v>
      </c>
      <c r="DS193" s="29"/>
      <c r="DT193" s="54">
        <f>_xlfn.XLOOKUP($C193,[23]PSP!$C:$C,[23]PSP!$DT:$DT)</f>
        <v>0</v>
      </c>
      <c r="DU193" s="27">
        <f>_xlfn.XLOOKUP($C193,[23]PSP!$C:$C,[23]PSP!$DU:$DU)</f>
        <v>380.03</v>
      </c>
      <c r="DV193" s="28">
        <f t="shared" ref="DV193" si="893">TRUNC(DU193*DT193,2)</f>
        <v>0</v>
      </c>
      <c r="DW193" s="29"/>
      <c r="DX193" s="54">
        <f>_xlfn.XLOOKUP($C193,[23]PSP!$C:$C,[23]PSP!$DX:$DX)</f>
        <v>0</v>
      </c>
      <c r="DY193" s="27">
        <f>_xlfn.XLOOKUP($C193,[23]PSP!$C:$C,[23]PSP!$DY:$DY)</f>
        <v>380.03</v>
      </c>
      <c r="DZ193" s="28">
        <f t="shared" ref="DZ193" si="894">TRUNC(DY193*DX193,2)</f>
        <v>0</v>
      </c>
      <c r="EA193" s="29"/>
      <c r="EB193" s="54">
        <f>_xlfn.XLOOKUP($C193,[23]PSP!$C:$C,[23]PSP!$EB:$EB)</f>
        <v>0</v>
      </c>
      <c r="EC193" s="27">
        <f>_xlfn.XLOOKUP($C193,[23]PSP!$C:$C,[23]PSP!$EC:$EC)</f>
        <v>380.03</v>
      </c>
      <c r="ED193" s="28">
        <f t="shared" ref="ED193" si="895">TRUNC(EC193*EB193,2)</f>
        <v>0</v>
      </c>
      <c r="EE193" s="29"/>
      <c r="EF193" s="54">
        <f>_xlfn.XLOOKUP($C193,[23]PSP!$C:$C,[23]PSP!$EF:$EF)</f>
        <v>0</v>
      </c>
      <c r="EG193" s="27">
        <f>_xlfn.XLOOKUP($C193,[23]PSP!$C:$C,[23]PSP!$EG:$EG)</f>
        <v>380.03</v>
      </c>
      <c r="EH193" s="28">
        <f t="shared" ref="EH193" si="896">TRUNC(EG193*EF193,2)</f>
        <v>0</v>
      </c>
      <c r="EI193" s="29"/>
      <c r="EJ193" s="54">
        <f>_xlfn.XLOOKUP($C193,[23]PSP!$C:$C,[23]PSP!$EJ:$EJ)</f>
        <v>0</v>
      </c>
      <c r="EK193" s="27">
        <f>_xlfn.XLOOKUP($C193,[23]PSP!$C:$C,[23]PSP!$EK:$EK)</f>
        <v>380.03</v>
      </c>
      <c r="EL193" s="28">
        <f t="shared" ref="EL193" si="897">TRUNC(EK193*EJ193,2)</f>
        <v>0</v>
      </c>
      <c r="EM193" s="29"/>
      <c r="EN193" s="108"/>
      <c r="EO193" s="29">
        <f t="shared" si="683"/>
        <v>0</v>
      </c>
      <c r="EP193" s="29">
        <f>I193</f>
        <v>0</v>
      </c>
      <c r="EQ193" s="4" t="b">
        <f t="shared" ref="EQ193" si="898">EP193=EO193</f>
        <v>1</v>
      </c>
      <c r="ES193" s="118">
        <f t="shared" si="721"/>
        <v>1.1767000000000001</v>
      </c>
    </row>
    <row r="194" spans="3:149" ht="10.9" customHeight="1" x14ac:dyDescent="0.25">
      <c r="C194" s="24" t="s">
        <v>1183</v>
      </c>
      <c r="D194" s="43">
        <f>_xlfn.XLOOKUP($C194,[23]PSP!$C:$C,[23]PSP!$D:$D)</f>
        <v>2306065</v>
      </c>
      <c r="E194" s="24" t="str">
        <f>_xlfn.XLOOKUP($C194,[23]PSP!$C:$C,[23]PSP!$E:$E)</f>
        <v>SICRO SERVIÇO</v>
      </c>
      <c r="F194" s="25" t="str">
        <f>_xlfn.XLOOKUP($C194,[23]PSP!$C:$C,[23]PSP!$F:$F)</f>
        <v>ESTACA RAIZ PERFURADA NO SOLO COM D = 31 CM - CONFECÇÃO</v>
      </c>
      <c r="G194" s="26" t="str">
        <f>_xlfn.XLOOKUP($C194,[23]PSP!$C:$C,[23]PSP!$G:$G)</f>
        <v>M</v>
      </c>
      <c r="H194" s="53">
        <f>_xlfn.XLOOKUP($C194,[23]PSP!$C:$C,[23]PSP!$H:$H)</f>
        <v>510</v>
      </c>
      <c r="I194" s="28">
        <f>_xlfn.XLOOKUP($C194,[23]PSP!$C:$C,[23]PSP!$I:$I)</f>
        <v>162424.79999999999</v>
      </c>
      <c r="J194" s="28">
        <f t="shared" ref="J194:J195" si="899">IF(LEFT(D194,6)="COT.IS",I194,I194*(1+$J$7))</f>
        <v>191125.26216000001</v>
      </c>
      <c r="K194" s="29"/>
      <c r="L194" s="54">
        <f>_xlfn.XLOOKUP($C194,[23]PSP!$C:$C,[23]PSP!$L:$L)</f>
        <v>510</v>
      </c>
      <c r="M194" s="27">
        <f>_xlfn.XLOOKUP($C194,[23]PSP!$C:$C,[23]PSP!$M:$M)</f>
        <v>318.48</v>
      </c>
      <c r="N194" s="28">
        <f t="shared" ref="N194:N195" si="900">TRUNC(M194*L194,2)</f>
        <v>162424.79999999999</v>
      </c>
      <c r="O194" s="29"/>
      <c r="P194" s="54">
        <f>_xlfn.XLOOKUP($C194,[23]PSP!$C:$C,[23]PSP!$P:$P)</f>
        <v>0</v>
      </c>
      <c r="Q194" s="27">
        <f>_xlfn.XLOOKUP($C194,[23]PSP!$C:$C,[23]PSP!$Q:$Q)</f>
        <v>318.48</v>
      </c>
      <c r="R194" s="28">
        <f t="shared" ref="R194:R195" si="901">TRUNC(Q194*P194,2)</f>
        <v>0</v>
      </c>
      <c r="S194" s="29"/>
      <c r="T194" s="54">
        <f>_xlfn.XLOOKUP($C194,[23]PSP!$C:$C,[23]PSP!$T:$T)</f>
        <v>0</v>
      </c>
      <c r="U194" s="27">
        <f>_xlfn.XLOOKUP($C194,[23]PSP!$C:$C,[23]PSP!$U:$U)</f>
        <v>318.48</v>
      </c>
      <c r="V194" s="28">
        <f t="shared" ref="V194:V195" si="902">TRUNC(U194*T194,2)</f>
        <v>0</v>
      </c>
      <c r="W194" s="29"/>
      <c r="X194" s="54">
        <f>_xlfn.XLOOKUP($C194,[23]PSP!$C:$C,[23]PSP!$X:$X)</f>
        <v>0</v>
      </c>
      <c r="Y194" s="27">
        <f>_xlfn.XLOOKUP($C194,[23]PSP!$C:$C,[23]PSP!$Y:$Y)</f>
        <v>318.48</v>
      </c>
      <c r="Z194" s="28">
        <f t="shared" ref="Z194:Z195" si="903">TRUNC(Y194*X194,2)</f>
        <v>0</v>
      </c>
      <c r="AA194" s="29"/>
      <c r="AB194" s="54">
        <f>_xlfn.XLOOKUP($C194,[23]PSP!$C:$C,[23]PSP!$AB:$AB)</f>
        <v>0</v>
      </c>
      <c r="AC194" s="27">
        <f>_xlfn.XLOOKUP($C194,[23]PSP!$C:$C,[23]PSP!$AC:$AC)</f>
        <v>318.48</v>
      </c>
      <c r="AD194" s="28">
        <f t="shared" ref="AD194:AD195" si="904">TRUNC(AC194*AB194,2)</f>
        <v>0</v>
      </c>
      <c r="AE194" s="29"/>
      <c r="AF194" s="54">
        <f>_xlfn.XLOOKUP($C194,[23]PSP!$C:$C,[23]PSP!$AF:$AF)</f>
        <v>0</v>
      </c>
      <c r="AG194" s="27">
        <f>_xlfn.XLOOKUP($C194,[23]PSP!$C:$C,[23]PSP!$AG:$AG)</f>
        <v>318.48</v>
      </c>
      <c r="AH194" s="28">
        <f t="shared" ref="AH194:AH195" si="905">TRUNC(AG194*AF194,2)</f>
        <v>0</v>
      </c>
      <c r="AI194" s="29"/>
      <c r="AJ194" s="54">
        <f>_xlfn.XLOOKUP($C194,[23]PSP!$C:$C,[23]PSP!$AJ:$AJ)</f>
        <v>0</v>
      </c>
      <c r="AK194" s="27">
        <f>_xlfn.XLOOKUP($C194,[23]PSP!$C:$C,[23]PSP!$AK:$AK)</f>
        <v>318.48</v>
      </c>
      <c r="AL194" s="28">
        <f t="shared" ref="AL194:AL195" si="906">TRUNC(AK194*AJ194,2)</f>
        <v>0</v>
      </c>
      <c r="AM194" s="29"/>
      <c r="AN194" s="54">
        <f>_xlfn.XLOOKUP($C194,[23]PSP!$C:$C,[23]PSP!$AN:$AN)</f>
        <v>0</v>
      </c>
      <c r="AO194" s="27">
        <f>_xlfn.XLOOKUP($C194,[23]PSP!$C:$C,[23]PSP!$AO:$AO)</f>
        <v>318.48</v>
      </c>
      <c r="AP194" s="28">
        <f t="shared" ref="AP194:AP195" si="907">TRUNC(AO194*AN194,2)</f>
        <v>0</v>
      </c>
      <c r="AQ194" s="29"/>
      <c r="AR194" s="54">
        <f>_xlfn.XLOOKUP($C194,[23]PSP!$C:$C,[23]PSP!$AR:$AR)</f>
        <v>0</v>
      </c>
      <c r="AS194" s="27">
        <f>_xlfn.XLOOKUP($C194,[23]PSP!$C:$C,[23]PSP!$AS:$AS)</f>
        <v>318.48</v>
      </c>
      <c r="AT194" s="28">
        <f t="shared" ref="AT194:AT195" si="908">TRUNC(AS194*AR194,2)</f>
        <v>0</v>
      </c>
      <c r="AU194" s="29"/>
      <c r="AV194" s="54">
        <f>_xlfn.XLOOKUP($C194,[23]PSP!$C:$C,[23]PSP!$AV:$AV)</f>
        <v>0</v>
      </c>
      <c r="AW194" s="27">
        <f>_xlfn.XLOOKUP($C194,[23]PSP!$C:$C,[23]PSP!$AW:$AW)</f>
        <v>318.48</v>
      </c>
      <c r="AX194" s="28">
        <f t="shared" ref="AX194:AX195" si="909">TRUNC(AW194*AV194,2)</f>
        <v>0</v>
      </c>
      <c r="AY194" s="29"/>
      <c r="AZ194" s="54">
        <f>_xlfn.XLOOKUP($C194,[23]PSP!$C:$C,[23]PSP!$AZ:$AZ)</f>
        <v>0</v>
      </c>
      <c r="BA194" s="27">
        <f>_xlfn.XLOOKUP($C194,[23]PSP!$C:$C,[23]PSP!$BA:$BA)</f>
        <v>318.48</v>
      </c>
      <c r="BB194" s="28">
        <f t="shared" ref="BB194:BB195" si="910">TRUNC(BA194*AZ194,2)</f>
        <v>0</v>
      </c>
      <c r="BC194" s="29"/>
      <c r="BD194" s="54">
        <f>_xlfn.XLOOKUP($C194,[23]PSP!$C:$C,[23]PSP!$BD:$BD)</f>
        <v>0</v>
      </c>
      <c r="BE194" s="27">
        <f>_xlfn.XLOOKUP($C194,[23]PSP!$C:$C,[23]PSP!$BE:$BE)</f>
        <v>318.48</v>
      </c>
      <c r="BF194" s="28">
        <f t="shared" ref="BF194:BF195" si="911">TRUNC(BE194*BD194,2)</f>
        <v>0</v>
      </c>
      <c r="BG194" s="29"/>
      <c r="BH194" s="54">
        <f>_xlfn.XLOOKUP($C194,[23]PSP!$C:$C,[23]PSP!$BH:$BH)</f>
        <v>0</v>
      </c>
      <c r="BI194" s="27">
        <f>_xlfn.XLOOKUP($C194,[23]PSP!$C:$C,[23]PSP!$BI:$BI)</f>
        <v>318.48</v>
      </c>
      <c r="BJ194" s="28">
        <f t="shared" ref="BJ194:BJ195" si="912">TRUNC(BI194*BH194,2)</f>
        <v>0</v>
      </c>
      <c r="BK194" s="29"/>
      <c r="BL194" s="54">
        <f>_xlfn.XLOOKUP($C194,[23]PSP!$C:$C,[23]PSP!$BL:$BL)</f>
        <v>0</v>
      </c>
      <c r="BM194" s="27">
        <f>_xlfn.XLOOKUP($C194,[23]PSP!$C:$C,[23]PSP!$BM:$BM)</f>
        <v>318.48</v>
      </c>
      <c r="BN194" s="28">
        <f t="shared" ref="BN194:BN195" si="913">TRUNC(BM194*BL194,2)</f>
        <v>0</v>
      </c>
      <c r="BO194" s="29"/>
      <c r="BP194" s="54">
        <f>_xlfn.XLOOKUP($C194,[23]PSP!$C:$C,[23]PSP!$BP:$BP)</f>
        <v>0</v>
      </c>
      <c r="BQ194" s="27">
        <f>_xlfn.XLOOKUP($C194,[23]PSP!$C:$C,[23]PSP!$BQ:$BQ)</f>
        <v>318.48</v>
      </c>
      <c r="BR194" s="28">
        <f t="shared" ref="BR194:BR195" si="914">TRUNC(BQ194*BP194,2)</f>
        <v>0</v>
      </c>
      <c r="BS194" s="29"/>
      <c r="BT194" s="54">
        <f>_xlfn.XLOOKUP($C194,[23]PSP!$C:$C,[23]PSP!$BT:$BT)</f>
        <v>0</v>
      </c>
      <c r="BU194" s="27">
        <f>_xlfn.XLOOKUP($C194,[23]PSP!$C:$C,[23]PSP!$BU:$BU)</f>
        <v>318.48</v>
      </c>
      <c r="BV194" s="28">
        <f t="shared" ref="BV194:BV195" si="915">TRUNC(BU194*BT194,2)</f>
        <v>0</v>
      </c>
      <c r="BW194" s="29"/>
      <c r="BX194" s="54">
        <f>_xlfn.XLOOKUP($C194,[23]PSP!$C:$C,[23]PSP!$BX:$BX)</f>
        <v>0</v>
      </c>
      <c r="BY194" s="27">
        <f>_xlfn.XLOOKUP($C194,[23]PSP!$C:$C,[23]PSP!$BY:$BY)</f>
        <v>318.48</v>
      </c>
      <c r="BZ194" s="28">
        <f t="shared" ref="BZ194:BZ195" si="916">TRUNC(BY194*BX194,2)</f>
        <v>0</v>
      </c>
      <c r="CA194" s="29"/>
      <c r="CB194" s="54">
        <f>_xlfn.XLOOKUP($C194,[23]PSP!$C:$C,[23]PSP!$CB:$CB)</f>
        <v>0</v>
      </c>
      <c r="CC194" s="27">
        <f>_xlfn.XLOOKUP($C194,[23]PSP!$C:$C,[23]PSP!$CC:$CC)</f>
        <v>318.48</v>
      </c>
      <c r="CD194" s="28">
        <f t="shared" ref="CD194:CD195" si="917">TRUNC(CC194*CB194,2)</f>
        <v>0</v>
      </c>
      <c r="CE194" s="29"/>
      <c r="CF194" s="54">
        <f>_xlfn.XLOOKUP($C194,[23]PSP!$C:$C,[23]PSP!$CF:$CF)</f>
        <v>0</v>
      </c>
      <c r="CG194" s="27">
        <f>_xlfn.XLOOKUP($C194,[23]PSP!$C:$C,[23]PSP!$CG:$CG)</f>
        <v>318.48</v>
      </c>
      <c r="CH194" s="28">
        <f t="shared" ref="CH194:CH195" si="918">TRUNC(CG194*CF194,2)</f>
        <v>0</v>
      </c>
      <c r="CI194" s="29"/>
      <c r="CJ194" s="54">
        <f>_xlfn.XLOOKUP($C194,[23]PSP!$C:$C,[23]PSP!$CJ:$CJ)</f>
        <v>0</v>
      </c>
      <c r="CK194" s="27">
        <f>_xlfn.XLOOKUP($C194,[23]PSP!$C:$C,[23]PSP!$CK:$CK)</f>
        <v>318.48</v>
      </c>
      <c r="CL194" s="28">
        <f t="shared" ref="CL194:CL195" si="919">TRUNC(CK194*CJ194,2)</f>
        <v>0</v>
      </c>
      <c r="CM194" s="29"/>
      <c r="CN194" s="54">
        <f>_xlfn.XLOOKUP($C194,[23]PSP!$C:$C,[23]PSP!$CN:$CN)</f>
        <v>0</v>
      </c>
      <c r="CO194" s="27">
        <f>_xlfn.XLOOKUP($C194,[23]PSP!$C:$C,[23]PSP!$CO:$CO)</f>
        <v>318.48</v>
      </c>
      <c r="CP194" s="28">
        <f t="shared" ref="CP194:CP195" si="920">TRUNC(CO194*CN194,2)</f>
        <v>0</v>
      </c>
      <c r="CQ194" s="29"/>
      <c r="CR194" s="54">
        <f>_xlfn.XLOOKUP($C194,[23]PSP!$C:$C,[23]PSP!$CR:$CR)</f>
        <v>0</v>
      </c>
      <c r="CS194" s="27">
        <f>_xlfn.XLOOKUP($C194,[23]PSP!$C:$C,[23]PSP!$CS:$CS)</f>
        <v>318.48</v>
      </c>
      <c r="CT194" s="28">
        <f t="shared" ref="CT194:CT195" si="921">TRUNC(CS194*CR194,2)</f>
        <v>0</v>
      </c>
      <c r="CU194" s="29"/>
      <c r="CV194" s="54">
        <f>_xlfn.XLOOKUP($C194,[23]PSP!$C:$C,[23]PSP!$CV:$CV)</f>
        <v>0</v>
      </c>
      <c r="CW194" s="27">
        <f>_xlfn.XLOOKUP($C194,[23]PSP!$C:$C,[23]PSP!$CW:$CW)</f>
        <v>318.48</v>
      </c>
      <c r="CX194" s="28">
        <f t="shared" ref="CX194:CX195" si="922">TRUNC(CW194*CV194,2)</f>
        <v>0</v>
      </c>
      <c r="CY194" s="29"/>
      <c r="CZ194" s="54">
        <f>_xlfn.XLOOKUP($C194,[23]PSP!$C:$C,[23]PSP!$CZ:$CZ)</f>
        <v>0</v>
      </c>
      <c r="DA194" s="27">
        <f>_xlfn.XLOOKUP($C194,[23]PSP!$C:$C,[23]PSP!$DA:$DA)</f>
        <v>318.48</v>
      </c>
      <c r="DB194" s="28">
        <f t="shared" ref="DB194:DB195" si="923">TRUNC(DA194*CZ194,2)</f>
        <v>0</v>
      </c>
      <c r="DC194" s="29"/>
      <c r="DD194" s="54">
        <f>_xlfn.XLOOKUP($C194,[23]PSP!$C:$C,[23]PSP!$DD:$DD)</f>
        <v>0</v>
      </c>
      <c r="DE194" s="27">
        <f>_xlfn.XLOOKUP($C194,[23]PSP!$C:$C,[23]PSP!$DE:$DE)</f>
        <v>318.48</v>
      </c>
      <c r="DF194" s="28">
        <f t="shared" ref="DF194:DF195" si="924">TRUNC(DE194*DD194,2)</f>
        <v>0</v>
      </c>
      <c r="DG194" s="29"/>
      <c r="DH194" s="54">
        <f>_xlfn.XLOOKUP($C194,[23]PSP!$C:$C,[23]PSP!$DH:$DH)</f>
        <v>0</v>
      </c>
      <c r="DI194" s="27">
        <f>_xlfn.XLOOKUP($C194,[23]PSP!$C:$C,[23]PSP!$DI:$DI)</f>
        <v>318.48</v>
      </c>
      <c r="DJ194" s="28">
        <f t="shared" ref="DJ194:DJ195" si="925">TRUNC(DI194*DH194,2)</f>
        <v>0</v>
      </c>
      <c r="DK194" s="29"/>
      <c r="DL194" s="54">
        <f>_xlfn.XLOOKUP($C194,[23]PSP!$C:$C,[23]PSP!$DL:$DL)</f>
        <v>0</v>
      </c>
      <c r="DM194" s="27">
        <f>_xlfn.XLOOKUP($C194,[23]PSP!$C:$C,[23]PSP!$DM:$DM)</f>
        <v>318.48</v>
      </c>
      <c r="DN194" s="28">
        <f t="shared" ref="DN194:DN195" si="926">TRUNC(DM194*DL194,2)</f>
        <v>0</v>
      </c>
      <c r="DO194" s="29"/>
      <c r="DP194" s="54">
        <f>_xlfn.XLOOKUP($C194,[23]PSP!$C:$C,[23]PSP!$DP:$DP)</f>
        <v>0</v>
      </c>
      <c r="DQ194" s="27">
        <f>_xlfn.XLOOKUP($C194,[23]PSP!$C:$C,[23]PSP!$DQ:$DQ)</f>
        <v>318.48</v>
      </c>
      <c r="DR194" s="28">
        <f t="shared" ref="DR194:DR195" si="927">TRUNC(DQ194*DP194,2)</f>
        <v>0</v>
      </c>
      <c r="DS194" s="29"/>
      <c r="DT194" s="54">
        <f>_xlfn.XLOOKUP($C194,[23]PSP!$C:$C,[23]PSP!$DT:$DT)</f>
        <v>0</v>
      </c>
      <c r="DU194" s="27">
        <f>_xlfn.XLOOKUP($C194,[23]PSP!$C:$C,[23]PSP!$DU:$DU)</f>
        <v>318.48</v>
      </c>
      <c r="DV194" s="28">
        <f t="shared" ref="DV194:DV195" si="928">TRUNC(DU194*DT194,2)</f>
        <v>0</v>
      </c>
      <c r="DW194" s="29"/>
      <c r="DX194" s="54">
        <f>_xlfn.XLOOKUP($C194,[23]PSP!$C:$C,[23]PSP!$DX:$DX)</f>
        <v>0</v>
      </c>
      <c r="DY194" s="27">
        <f>_xlfn.XLOOKUP($C194,[23]PSP!$C:$C,[23]PSP!$DY:$DY)</f>
        <v>318.48</v>
      </c>
      <c r="DZ194" s="28">
        <f t="shared" ref="DZ194:DZ195" si="929">TRUNC(DY194*DX194,2)</f>
        <v>0</v>
      </c>
      <c r="EA194" s="29"/>
      <c r="EB194" s="54">
        <f>_xlfn.XLOOKUP($C194,[23]PSP!$C:$C,[23]PSP!$EB:$EB)</f>
        <v>0</v>
      </c>
      <c r="EC194" s="27">
        <f>_xlfn.XLOOKUP($C194,[23]PSP!$C:$C,[23]PSP!$EC:$EC)</f>
        <v>318.48</v>
      </c>
      <c r="ED194" s="28">
        <f t="shared" ref="ED194:ED195" si="930">TRUNC(EC194*EB194,2)</f>
        <v>0</v>
      </c>
      <c r="EE194" s="29"/>
      <c r="EF194" s="54">
        <f>_xlfn.XLOOKUP($C194,[23]PSP!$C:$C,[23]PSP!$EF:$EF)</f>
        <v>0</v>
      </c>
      <c r="EG194" s="27">
        <f>_xlfn.XLOOKUP($C194,[23]PSP!$C:$C,[23]PSP!$EG:$EG)</f>
        <v>318.48</v>
      </c>
      <c r="EH194" s="28">
        <f t="shared" ref="EH194:EH195" si="931">TRUNC(EG194*EF194,2)</f>
        <v>0</v>
      </c>
      <c r="EI194" s="29"/>
      <c r="EJ194" s="54">
        <f>_xlfn.XLOOKUP($C194,[23]PSP!$C:$C,[23]PSP!$EJ:$EJ)</f>
        <v>0</v>
      </c>
      <c r="EK194" s="27">
        <f>_xlfn.XLOOKUP($C194,[23]PSP!$C:$C,[23]PSP!$EK:$EK)</f>
        <v>318.48</v>
      </c>
      <c r="EL194" s="28">
        <f t="shared" ref="EL194:EL195" si="932">TRUNC(EK194*EJ194,2)</f>
        <v>0</v>
      </c>
      <c r="EM194" s="29"/>
      <c r="EN194" s="108"/>
      <c r="EO194" s="29">
        <f t="shared" si="683"/>
        <v>162424.79999999999</v>
      </c>
      <c r="EP194" s="29">
        <f>I194</f>
        <v>162424.79999999999</v>
      </c>
      <c r="EQ194" s="4" t="b">
        <f t="shared" ref="EQ194:EQ195" si="933">EP194=EO194</f>
        <v>1</v>
      </c>
      <c r="ES194" s="118">
        <f t="shared" si="721"/>
        <v>1.1767000000000001</v>
      </c>
    </row>
    <row r="195" spans="3:149" ht="10.9" customHeight="1" x14ac:dyDescent="0.25">
      <c r="C195" s="24" t="s">
        <v>1184</v>
      </c>
      <c r="D195" s="43" t="str">
        <f>_xlfn.XLOOKUP($C195,[23]PSP!$C:$C,[23]PSP!$D:$D)</f>
        <v>COMP_44007</v>
      </c>
      <c r="E195" s="24" t="str">
        <f>_xlfn.XLOOKUP($C195,[23]PSP!$C:$C,[23]PSP!$E:$E)</f>
        <v>COMPOSIÇÃO</v>
      </c>
      <c r="F195" s="25" t="str">
        <f>_xlfn.XLOOKUP($C195,[23]PSP!$C:$C,[23]PSP!$F:$F)</f>
        <v>TAXA DE MOBILIZAÇÃO DE EQUIPAMENTO PARA ESTACA RAIZ</v>
      </c>
      <c r="G195" s="26" t="str">
        <f>_xlfn.XLOOKUP($C195,[23]PSP!$C:$C,[23]PSP!$G:$G)</f>
        <v>UN</v>
      </c>
      <c r="H195" s="53">
        <f>_xlfn.XLOOKUP($C195,[23]PSP!$C:$C,[23]PSP!$H:$H)</f>
        <v>170</v>
      </c>
      <c r="I195" s="28">
        <f>_xlfn.XLOOKUP($C195,[23]PSP!$C:$C,[23]PSP!$I:$I)</f>
        <v>3641019.2</v>
      </c>
      <c r="J195" s="28">
        <f t="shared" si="899"/>
        <v>4284387.2926400006</v>
      </c>
      <c r="K195" s="29"/>
      <c r="L195" s="54">
        <f>_xlfn.XLOOKUP($C195,[23]PSP!$C:$C,[23]PSP!$L:$L)</f>
        <v>170</v>
      </c>
      <c r="M195" s="27">
        <f>_xlfn.XLOOKUP($C195,[23]PSP!$C:$C,[23]PSP!$M:$M)</f>
        <v>21417.759999999998</v>
      </c>
      <c r="N195" s="28">
        <f t="shared" si="900"/>
        <v>3641019.2</v>
      </c>
      <c r="O195" s="29"/>
      <c r="P195" s="54">
        <f>_xlfn.XLOOKUP($C195,[23]PSP!$C:$C,[23]PSP!$P:$P)</f>
        <v>0</v>
      </c>
      <c r="Q195" s="27">
        <f>_xlfn.XLOOKUP($C195,[23]PSP!$C:$C,[23]PSP!$Q:$Q)</f>
        <v>21417.759999999998</v>
      </c>
      <c r="R195" s="28">
        <f t="shared" si="901"/>
        <v>0</v>
      </c>
      <c r="S195" s="29"/>
      <c r="T195" s="54">
        <f>_xlfn.XLOOKUP($C195,[23]PSP!$C:$C,[23]PSP!$T:$T)</f>
        <v>0</v>
      </c>
      <c r="U195" s="27">
        <f>_xlfn.XLOOKUP($C195,[23]PSP!$C:$C,[23]PSP!$U:$U)</f>
        <v>21417.759999999998</v>
      </c>
      <c r="V195" s="28">
        <f t="shared" si="902"/>
        <v>0</v>
      </c>
      <c r="W195" s="29"/>
      <c r="X195" s="54">
        <f>_xlfn.XLOOKUP($C195,[23]PSP!$C:$C,[23]PSP!$X:$X)</f>
        <v>0</v>
      </c>
      <c r="Y195" s="27">
        <f>_xlfn.XLOOKUP($C195,[23]PSP!$C:$C,[23]PSP!$Y:$Y)</f>
        <v>21417.759999999998</v>
      </c>
      <c r="Z195" s="28">
        <f t="shared" si="903"/>
        <v>0</v>
      </c>
      <c r="AA195" s="29"/>
      <c r="AB195" s="54">
        <f>_xlfn.XLOOKUP($C195,[23]PSP!$C:$C,[23]PSP!$AB:$AB)</f>
        <v>0</v>
      </c>
      <c r="AC195" s="27">
        <f>_xlfn.XLOOKUP($C195,[23]PSP!$C:$C,[23]PSP!$AC:$AC)</f>
        <v>21417.759999999998</v>
      </c>
      <c r="AD195" s="28">
        <f t="shared" si="904"/>
        <v>0</v>
      </c>
      <c r="AE195" s="29"/>
      <c r="AF195" s="54">
        <f>_xlfn.XLOOKUP($C195,[23]PSP!$C:$C,[23]PSP!$AF:$AF)</f>
        <v>0</v>
      </c>
      <c r="AG195" s="27">
        <f>_xlfn.XLOOKUP($C195,[23]PSP!$C:$C,[23]PSP!$AG:$AG)</f>
        <v>21417.759999999998</v>
      </c>
      <c r="AH195" s="28">
        <f t="shared" si="905"/>
        <v>0</v>
      </c>
      <c r="AI195" s="29"/>
      <c r="AJ195" s="54">
        <f>_xlfn.XLOOKUP($C195,[23]PSP!$C:$C,[23]PSP!$AJ:$AJ)</f>
        <v>0</v>
      </c>
      <c r="AK195" s="27">
        <f>_xlfn.XLOOKUP($C195,[23]PSP!$C:$C,[23]PSP!$AK:$AK)</f>
        <v>21417.759999999998</v>
      </c>
      <c r="AL195" s="28">
        <f t="shared" si="906"/>
        <v>0</v>
      </c>
      <c r="AM195" s="29"/>
      <c r="AN195" s="54">
        <f>_xlfn.XLOOKUP($C195,[23]PSP!$C:$C,[23]PSP!$AN:$AN)</f>
        <v>0</v>
      </c>
      <c r="AO195" s="27">
        <f>_xlfn.XLOOKUP($C195,[23]PSP!$C:$C,[23]PSP!$AO:$AO)</f>
        <v>21417.759999999998</v>
      </c>
      <c r="AP195" s="28">
        <f t="shared" si="907"/>
        <v>0</v>
      </c>
      <c r="AQ195" s="29"/>
      <c r="AR195" s="54">
        <f>_xlfn.XLOOKUP($C195,[23]PSP!$C:$C,[23]PSP!$AR:$AR)</f>
        <v>0</v>
      </c>
      <c r="AS195" s="27">
        <f>_xlfn.XLOOKUP($C195,[23]PSP!$C:$C,[23]PSP!$AS:$AS)</f>
        <v>21417.759999999998</v>
      </c>
      <c r="AT195" s="28">
        <f t="shared" si="908"/>
        <v>0</v>
      </c>
      <c r="AU195" s="29"/>
      <c r="AV195" s="54">
        <f>_xlfn.XLOOKUP($C195,[23]PSP!$C:$C,[23]PSP!$AV:$AV)</f>
        <v>0</v>
      </c>
      <c r="AW195" s="27">
        <f>_xlfn.XLOOKUP($C195,[23]PSP!$C:$C,[23]PSP!$AW:$AW)</f>
        <v>21417.759999999998</v>
      </c>
      <c r="AX195" s="28">
        <f t="shared" si="909"/>
        <v>0</v>
      </c>
      <c r="AY195" s="29"/>
      <c r="AZ195" s="54">
        <f>_xlfn.XLOOKUP($C195,[23]PSP!$C:$C,[23]PSP!$AZ:$AZ)</f>
        <v>0</v>
      </c>
      <c r="BA195" s="27">
        <f>_xlfn.XLOOKUP($C195,[23]PSP!$C:$C,[23]PSP!$BA:$BA)</f>
        <v>21417.759999999998</v>
      </c>
      <c r="BB195" s="28">
        <f t="shared" si="910"/>
        <v>0</v>
      </c>
      <c r="BC195" s="29"/>
      <c r="BD195" s="54">
        <f>_xlfn.XLOOKUP($C195,[23]PSP!$C:$C,[23]PSP!$BD:$BD)</f>
        <v>0</v>
      </c>
      <c r="BE195" s="27">
        <f>_xlfn.XLOOKUP($C195,[23]PSP!$C:$C,[23]PSP!$BE:$BE)</f>
        <v>21417.759999999998</v>
      </c>
      <c r="BF195" s="28">
        <f t="shared" si="911"/>
        <v>0</v>
      </c>
      <c r="BG195" s="29"/>
      <c r="BH195" s="54">
        <f>_xlfn.XLOOKUP($C195,[23]PSP!$C:$C,[23]PSP!$BH:$BH)</f>
        <v>0</v>
      </c>
      <c r="BI195" s="27">
        <f>_xlfn.XLOOKUP($C195,[23]PSP!$C:$C,[23]PSP!$BI:$BI)</f>
        <v>21417.759999999998</v>
      </c>
      <c r="BJ195" s="28">
        <f t="shared" si="912"/>
        <v>0</v>
      </c>
      <c r="BK195" s="29"/>
      <c r="BL195" s="54">
        <f>_xlfn.XLOOKUP($C195,[23]PSP!$C:$C,[23]PSP!$BL:$BL)</f>
        <v>0</v>
      </c>
      <c r="BM195" s="27">
        <f>_xlfn.XLOOKUP($C195,[23]PSP!$C:$C,[23]PSP!$BM:$BM)</f>
        <v>21417.759999999998</v>
      </c>
      <c r="BN195" s="28">
        <f t="shared" si="913"/>
        <v>0</v>
      </c>
      <c r="BO195" s="29"/>
      <c r="BP195" s="54">
        <f>_xlfn.XLOOKUP($C195,[23]PSP!$C:$C,[23]PSP!$BP:$BP)</f>
        <v>0</v>
      </c>
      <c r="BQ195" s="27">
        <f>_xlfn.XLOOKUP($C195,[23]PSP!$C:$C,[23]PSP!$BQ:$BQ)</f>
        <v>21417.759999999998</v>
      </c>
      <c r="BR195" s="28">
        <f t="shared" si="914"/>
        <v>0</v>
      </c>
      <c r="BS195" s="29"/>
      <c r="BT195" s="54">
        <f>_xlfn.XLOOKUP($C195,[23]PSP!$C:$C,[23]PSP!$BT:$BT)</f>
        <v>0</v>
      </c>
      <c r="BU195" s="27">
        <f>_xlfn.XLOOKUP($C195,[23]PSP!$C:$C,[23]PSP!$BU:$BU)</f>
        <v>21417.759999999998</v>
      </c>
      <c r="BV195" s="28">
        <f t="shared" si="915"/>
        <v>0</v>
      </c>
      <c r="BW195" s="29"/>
      <c r="BX195" s="54">
        <f>_xlfn.XLOOKUP($C195,[23]PSP!$C:$C,[23]PSP!$BX:$BX)</f>
        <v>0</v>
      </c>
      <c r="BY195" s="27">
        <f>_xlfn.XLOOKUP($C195,[23]PSP!$C:$C,[23]PSP!$BY:$BY)</f>
        <v>21417.759999999998</v>
      </c>
      <c r="BZ195" s="28">
        <f t="shared" si="916"/>
        <v>0</v>
      </c>
      <c r="CA195" s="29"/>
      <c r="CB195" s="54">
        <f>_xlfn.XLOOKUP($C195,[23]PSP!$C:$C,[23]PSP!$CB:$CB)</f>
        <v>0</v>
      </c>
      <c r="CC195" s="27">
        <f>_xlfn.XLOOKUP($C195,[23]PSP!$C:$C,[23]PSP!$CC:$CC)</f>
        <v>21417.759999999998</v>
      </c>
      <c r="CD195" s="28">
        <f t="shared" si="917"/>
        <v>0</v>
      </c>
      <c r="CE195" s="29"/>
      <c r="CF195" s="54">
        <f>_xlfn.XLOOKUP($C195,[23]PSP!$C:$C,[23]PSP!$CF:$CF)</f>
        <v>0</v>
      </c>
      <c r="CG195" s="27">
        <f>_xlfn.XLOOKUP($C195,[23]PSP!$C:$C,[23]PSP!$CG:$CG)</f>
        <v>21417.759999999998</v>
      </c>
      <c r="CH195" s="28">
        <f t="shared" si="918"/>
        <v>0</v>
      </c>
      <c r="CI195" s="29"/>
      <c r="CJ195" s="54">
        <f>_xlfn.XLOOKUP($C195,[23]PSP!$C:$C,[23]PSP!$CJ:$CJ)</f>
        <v>0</v>
      </c>
      <c r="CK195" s="27">
        <f>_xlfn.XLOOKUP($C195,[23]PSP!$C:$C,[23]PSP!$CK:$CK)</f>
        <v>21417.759999999998</v>
      </c>
      <c r="CL195" s="28">
        <f t="shared" si="919"/>
        <v>0</v>
      </c>
      <c r="CM195" s="29"/>
      <c r="CN195" s="54">
        <f>_xlfn.XLOOKUP($C195,[23]PSP!$C:$C,[23]PSP!$CN:$CN)</f>
        <v>0</v>
      </c>
      <c r="CO195" s="27">
        <f>_xlfn.XLOOKUP($C195,[23]PSP!$C:$C,[23]PSP!$CO:$CO)</f>
        <v>21417.759999999998</v>
      </c>
      <c r="CP195" s="28">
        <f t="shared" si="920"/>
        <v>0</v>
      </c>
      <c r="CQ195" s="29"/>
      <c r="CR195" s="54">
        <f>_xlfn.XLOOKUP($C195,[23]PSP!$C:$C,[23]PSP!$CR:$CR)</f>
        <v>0</v>
      </c>
      <c r="CS195" s="27">
        <f>_xlfn.XLOOKUP($C195,[23]PSP!$C:$C,[23]PSP!$CS:$CS)</f>
        <v>21417.759999999998</v>
      </c>
      <c r="CT195" s="28">
        <f t="shared" si="921"/>
        <v>0</v>
      </c>
      <c r="CU195" s="29"/>
      <c r="CV195" s="54">
        <f>_xlfn.XLOOKUP($C195,[23]PSP!$C:$C,[23]PSP!$CV:$CV)</f>
        <v>0</v>
      </c>
      <c r="CW195" s="27">
        <f>_xlfn.XLOOKUP($C195,[23]PSP!$C:$C,[23]PSP!$CW:$CW)</f>
        <v>21417.759999999998</v>
      </c>
      <c r="CX195" s="28">
        <f t="shared" si="922"/>
        <v>0</v>
      </c>
      <c r="CY195" s="29"/>
      <c r="CZ195" s="54">
        <f>_xlfn.XLOOKUP($C195,[23]PSP!$C:$C,[23]PSP!$CZ:$CZ)</f>
        <v>0</v>
      </c>
      <c r="DA195" s="27">
        <f>_xlfn.XLOOKUP($C195,[23]PSP!$C:$C,[23]PSP!$DA:$DA)</f>
        <v>21417.759999999998</v>
      </c>
      <c r="DB195" s="28">
        <f t="shared" si="923"/>
        <v>0</v>
      </c>
      <c r="DC195" s="29"/>
      <c r="DD195" s="54">
        <f>_xlfn.XLOOKUP($C195,[23]PSP!$C:$C,[23]PSP!$DD:$DD)</f>
        <v>0</v>
      </c>
      <c r="DE195" s="27">
        <f>_xlfn.XLOOKUP($C195,[23]PSP!$C:$C,[23]PSP!$DE:$DE)</f>
        <v>21417.759999999998</v>
      </c>
      <c r="DF195" s="28">
        <f t="shared" si="924"/>
        <v>0</v>
      </c>
      <c r="DG195" s="29"/>
      <c r="DH195" s="54">
        <f>_xlfn.XLOOKUP($C195,[23]PSP!$C:$C,[23]PSP!$DH:$DH)</f>
        <v>0</v>
      </c>
      <c r="DI195" s="27">
        <f>_xlfn.XLOOKUP($C195,[23]PSP!$C:$C,[23]PSP!$DI:$DI)</f>
        <v>21417.759999999998</v>
      </c>
      <c r="DJ195" s="28">
        <f t="shared" si="925"/>
        <v>0</v>
      </c>
      <c r="DK195" s="29"/>
      <c r="DL195" s="54">
        <f>_xlfn.XLOOKUP($C195,[23]PSP!$C:$C,[23]PSP!$DL:$DL)</f>
        <v>0</v>
      </c>
      <c r="DM195" s="27">
        <f>_xlfn.XLOOKUP($C195,[23]PSP!$C:$C,[23]PSP!$DM:$DM)</f>
        <v>21417.759999999998</v>
      </c>
      <c r="DN195" s="28">
        <f t="shared" si="926"/>
        <v>0</v>
      </c>
      <c r="DO195" s="29"/>
      <c r="DP195" s="54">
        <f>_xlfn.XLOOKUP($C195,[23]PSP!$C:$C,[23]PSP!$DP:$DP)</f>
        <v>0</v>
      </c>
      <c r="DQ195" s="27">
        <f>_xlfn.XLOOKUP($C195,[23]PSP!$C:$C,[23]PSP!$DQ:$DQ)</f>
        <v>21417.759999999998</v>
      </c>
      <c r="DR195" s="28">
        <f t="shared" si="927"/>
        <v>0</v>
      </c>
      <c r="DS195" s="29"/>
      <c r="DT195" s="54">
        <f>_xlfn.XLOOKUP($C195,[23]PSP!$C:$C,[23]PSP!$DT:$DT)</f>
        <v>0</v>
      </c>
      <c r="DU195" s="27">
        <f>_xlfn.XLOOKUP($C195,[23]PSP!$C:$C,[23]PSP!$DU:$DU)</f>
        <v>21417.759999999998</v>
      </c>
      <c r="DV195" s="28">
        <f t="shared" si="928"/>
        <v>0</v>
      </c>
      <c r="DW195" s="29"/>
      <c r="DX195" s="54">
        <f>_xlfn.XLOOKUP($C195,[23]PSP!$C:$C,[23]PSP!$DX:$DX)</f>
        <v>0</v>
      </c>
      <c r="DY195" s="27">
        <f>_xlfn.XLOOKUP($C195,[23]PSP!$C:$C,[23]PSP!$DY:$DY)</f>
        <v>21417.759999999998</v>
      </c>
      <c r="DZ195" s="28">
        <f t="shared" si="929"/>
        <v>0</v>
      </c>
      <c r="EA195" s="29"/>
      <c r="EB195" s="54">
        <f>_xlfn.XLOOKUP($C195,[23]PSP!$C:$C,[23]PSP!$EB:$EB)</f>
        <v>0</v>
      </c>
      <c r="EC195" s="27">
        <f>_xlfn.XLOOKUP($C195,[23]PSP!$C:$C,[23]PSP!$EC:$EC)</f>
        <v>21417.759999999998</v>
      </c>
      <c r="ED195" s="28">
        <f t="shared" si="930"/>
        <v>0</v>
      </c>
      <c r="EE195" s="29"/>
      <c r="EF195" s="54">
        <f>_xlfn.XLOOKUP($C195,[23]PSP!$C:$C,[23]PSP!$EF:$EF)</f>
        <v>0</v>
      </c>
      <c r="EG195" s="27">
        <f>_xlfn.XLOOKUP($C195,[23]PSP!$C:$C,[23]PSP!$EG:$EG)</f>
        <v>21417.759999999998</v>
      </c>
      <c r="EH195" s="28">
        <f t="shared" si="931"/>
        <v>0</v>
      </c>
      <c r="EI195" s="29"/>
      <c r="EJ195" s="54">
        <f>_xlfn.XLOOKUP($C195,[23]PSP!$C:$C,[23]PSP!$EJ:$EJ)</f>
        <v>0</v>
      </c>
      <c r="EK195" s="27">
        <f>_xlfn.XLOOKUP($C195,[23]PSP!$C:$C,[23]PSP!$EK:$EK)</f>
        <v>21417.759999999998</v>
      </c>
      <c r="EL195" s="28">
        <f t="shared" si="932"/>
        <v>0</v>
      </c>
      <c r="EM195" s="29"/>
      <c r="EN195" s="108"/>
      <c r="EO195" s="29">
        <f t="shared" si="683"/>
        <v>3641019.2</v>
      </c>
      <c r="EP195" s="29">
        <f>I195</f>
        <v>3641019.2</v>
      </c>
      <c r="EQ195" s="4" t="b">
        <f t="shared" si="933"/>
        <v>1</v>
      </c>
      <c r="ES195" s="118">
        <f t="shared" si="721"/>
        <v>1.1767000000000001</v>
      </c>
    </row>
    <row r="196" spans="3:149" s="1" customFormat="1" ht="14.25" x14ac:dyDescent="0.25">
      <c r="C196" s="91" t="s">
        <v>1185</v>
      </c>
      <c r="D196" s="92"/>
      <c r="E196" s="91"/>
      <c r="F196" s="93" t="s">
        <v>656</v>
      </c>
      <c r="G196" s="94"/>
      <c r="H196" s="94"/>
      <c r="I196" s="95"/>
      <c r="J196" s="95"/>
      <c r="L196" s="68"/>
      <c r="M196" s="69"/>
      <c r="N196" s="67"/>
      <c r="P196" s="68"/>
      <c r="Q196" s="69"/>
      <c r="R196" s="67"/>
      <c r="T196" s="68"/>
      <c r="U196" s="69"/>
      <c r="V196" s="67"/>
      <c r="X196" s="68"/>
      <c r="Y196" s="69"/>
      <c r="Z196" s="67"/>
      <c r="AB196" s="68"/>
      <c r="AC196" s="69"/>
      <c r="AD196" s="67"/>
      <c r="AF196" s="68"/>
      <c r="AG196" s="69"/>
      <c r="AH196" s="67"/>
      <c r="AJ196" s="68"/>
      <c r="AK196" s="69"/>
      <c r="AL196" s="67"/>
      <c r="AN196" s="68"/>
      <c r="AO196" s="69"/>
      <c r="AP196" s="67"/>
      <c r="AR196" s="68"/>
      <c r="AS196" s="69"/>
      <c r="AT196" s="67"/>
      <c r="AV196" s="68"/>
      <c r="AW196" s="69"/>
      <c r="AX196" s="67"/>
      <c r="AZ196" s="68"/>
      <c r="BA196" s="69"/>
      <c r="BB196" s="67"/>
      <c r="BD196" s="68"/>
      <c r="BE196" s="69"/>
      <c r="BF196" s="67"/>
      <c r="BH196" s="68"/>
      <c r="BI196" s="69"/>
      <c r="BJ196" s="67"/>
      <c r="BL196" s="68"/>
      <c r="BM196" s="69"/>
      <c r="BN196" s="67"/>
      <c r="BP196" s="68"/>
      <c r="BQ196" s="69"/>
      <c r="BR196" s="67"/>
      <c r="BT196" s="68"/>
      <c r="BU196" s="69"/>
      <c r="BV196" s="67"/>
      <c r="BX196" s="68"/>
      <c r="BY196" s="69"/>
      <c r="BZ196" s="67"/>
      <c r="CB196" s="68"/>
      <c r="CC196" s="69"/>
      <c r="CD196" s="67"/>
      <c r="CF196" s="68"/>
      <c r="CG196" s="69"/>
      <c r="CH196" s="67"/>
      <c r="CJ196" s="68"/>
      <c r="CK196" s="69"/>
      <c r="CL196" s="67"/>
      <c r="CN196" s="68"/>
      <c r="CO196" s="69"/>
      <c r="CP196" s="67"/>
      <c r="CR196" s="68"/>
      <c r="CS196" s="69"/>
      <c r="CT196" s="67"/>
      <c r="CV196" s="68"/>
      <c r="CW196" s="69"/>
      <c r="CX196" s="67"/>
      <c r="CZ196" s="68"/>
      <c r="DA196" s="69"/>
      <c r="DB196" s="67"/>
      <c r="DD196" s="68"/>
      <c r="DE196" s="69"/>
      <c r="DF196" s="67"/>
      <c r="DH196" s="68"/>
      <c r="DI196" s="69"/>
      <c r="DJ196" s="67"/>
      <c r="DL196" s="68"/>
      <c r="DM196" s="69"/>
      <c r="DN196" s="67"/>
      <c r="DP196" s="68"/>
      <c r="DQ196" s="69"/>
      <c r="DR196" s="67"/>
      <c r="DT196" s="68"/>
      <c r="DU196" s="69"/>
      <c r="DV196" s="67"/>
      <c r="DX196" s="68"/>
      <c r="DY196" s="69"/>
      <c r="DZ196" s="67"/>
      <c r="EB196" s="68"/>
      <c r="EC196" s="69"/>
      <c r="ED196" s="67"/>
      <c r="EF196" s="68"/>
      <c r="EG196" s="69"/>
      <c r="EH196" s="67"/>
      <c r="EJ196" s="68"/>
      <c r="EK196" s="69"/>
      <c r="EL196" s="67"/>
      <c r="EO196" s="29">
        <f t="shared" si="683"/>
        <v>0</v>
      </c>
      <c r="ES196" s="118">
        <f t="shared" si="721"/>
        <v>1.1767000000000001</v>
      </c>
    </row>
    <row r="197" spans="3:149" ht="10.9" customHeight="1" x14ac:dyDescent="0.25">
      <c r="C197" s="24" t="s">
        <v>1186</v>
      </c>
      <c r="D197" s="43" t="str">
        <f>_xlfn.XLOOKUP($C197,[23]PSP!$C:$C,[23]PSP!$D:$D)</f>
        <v>COMP_04007</v>
      </c>
      <c r="E197" s="24" t="str">
        <f>_xlfn.XLOOKUP($C197,[23]PSP!$C:$C,[23]PSP!$E:$E)</f>
        <v>COMPOSIÇÃO</v>
      </c>
      <c r="F197" s="25" t="str">
        <f>_xlfn.XLOOKUP($C197,[23]PSP!$C:$C,[23]PSP!$F:$F)</f>
        <v>DEMOLIÇÃO MECÂNICA DE OAE, COM ESCAVADEIRA HIDRÁULICA COM MARTELO HIDRÁULICO - SEM REAPROVEITAMENTO</v>
      </c>
      <c r="G197" s="26" t="str">
        <f>_xlfn.XLOOKUP($C197,[23]PSP!$C:$C,[23]PSP!$G:$G)</f>
        <v>M2</v>
      </c>
      <c r="H197" s="53">
        <f>_xlfn.XLOOKUP($C197,[23]PSP!$C:$C,[23]PSP!$H:$H)</f>
        <v>0</v>
      </c>
      <c r="I197" s="28">
        <f>_xlfn.XLOOKUP($C197,[23]PSP!$C:$C,[23]PSP!$I:$I)</f>
        <v>0</v>
      </c>
      <c r="J197" s="28">
        <f t="shared" ref="J197" si="934">IF(LEFT(D197,6)="COT.IS",I197,I197*(1+$J$7))</f>
        <v>0</v>
      </c>
      <c r="K197" s="29"/>
      <c r="L197" s="54">
        <f>_xlfn.XLOOKUP($C197,[23]PSP!$C:$C,[23]PSP!$L:$L)</f>
        <v>0</v>
      </c>
      <c r="M197" s="27">
        <f>_xlfn.XLOOKUP($C197,[23]PSP!$C:$C,[23]PSP!$M:$M)</f>
        <v>81.55</v>
      </c>
      <c r="N197" s="28">
        <f t="shared" ref="N197" si="935">TRUNC(M197*L197,2)</f>
        <v>0</v>
      </c>
      <c r="O197" s="29"/>
      <c r="P197" s="54">
        <f>_xlfn.XLOOKUP($C197,[23]PSP!$C:$C,[23]PSP!$P:$P)</f>
        <v>0</v>
      </c>
      <c r="Q197" s="27">
        <f>_xlfn.XLOOKUP($C197,[23]PSP!$C:$C,[23]PSP!$Q:$Q)</f>
        <v>81.55</v>
      </c>
      <c r="R197" s="28">
        <f t="shared" ref="R197" si="936">TRUNC(Q197*P197,2)</f>
        <v>0</v>
      </c>
      <c r="S197" s="29"/>
      <c r="T197" s="54">
        <f>_xlfn.XLOOKUP($C197,[23]PSP!$C:$C,[23]PSP!$T:$T)</f>
        <v>0</v>
      </c>
      <c r="U197" s="27">
        <f>_xlfn.XLOOKUP($C197,[23]PSP!$C:$C,[23]PSP!$U:$U)</f>
        <v>81.55</v>
      </c>
      <c r="V197" s="28">
        <f t="shared" ref="V197" si="937">TRUNC(U197*T197,2)</f>
        <v>0</v>
      </c>
      <c r="W197" s="29"/>
      <c r="X197" s="54">
        <f>_xlfn.XLOOKUP($C197,[23]PSP!$C:$C,[23]PSP!$X:$X)</f>
        <v>0</v>
      </c>
      <c r="Y197" s="27">
        <f>_xlfn.XLOOKUP($C197,[23]PSP!$C:$C,[23]PSP!$Y:$Y)</f>
        <v>81.55</v>
      </c>
      <c r="Z197" s="28">
        <f t="shared" ref="Z197" si="938">TRUNC(Y197*X197,2)</f>
        <v>0</v>
      </c>
      <c r="AA197" s="29"/>
      <c r="AB197" s="54">
        <f>_xlfn.XLOOKUP($C197,[23]PSP!$C:$C,[23]PSP!$AB:$AB)</f>
        <v>0</v>
      </c>
      <c r="AC197" s="27">
        <f>_xlfn.XLOOKUP($C197,[23]PSP!$C:$C,[23]PSP!$AC:$AC)</f>
        <v>81.55</v>
      </c>
      <c r="AD197" s="28">
        <f t="shared" ref="AD197" si="939">TRUNC(AC197*AB197,2)</f>
        <v>0</v>
      </c>
      <c r="AE197" s="29"/>
      <c r="AF197" s="54">
        <f>_xlfn.XLOOKUP($C197,[23]PSP!$C:$C,[23]PSP!$AF:$AF)</f>
        <v>0</v>
      </c>
      <c r="AG197" s="27">
        <f>_xlfn.XLOOKUP($C197,[23]PSP!$C:$C,[23]PSP!$AG:$AG)</f>
        <v>81.55</v>
      </c>
      <c r="AH197" s="28">
        <f t="shared" ref="AH197" si="940">TRUNC(AG197*AF197,2)</f>
        <v>0</v>
      </c>
      <c r="AI197" s="29"/>
      <c r="AJ197" s="54">
        <f>_xlfn.XLOOKUP($C197,[23]PSP!$C:$C,[23]PSP!$AJ:$AJ)</f>
        <v>0</v>
      </c>
      <c r="AK197" s="27">
        <f>_xlfn.XLOOKUP($C197,[23]PSP!$C:$C,[23]PSP!$AK:$AK)</f>
        <v>81.55</v>
      </c>
      <c r="AL197" s="28">
        <f t="shared" ref="AL197" si="941">TRUNC(AK197*AJ197,2)</f>
        <v>0</v>
      </c>
      <c r="AM197" s="29"/>
      <c r="AN197" s="54">
        <f>_xlfn.XLOOKUP($C197,[23]PSP!$C:$C,[23]PSP!$AN:$AN)</f>
        <v>0</v>
      </c>
      <c r="AO197" s="27">
        <f>_xlfn.XLOOKUP($C197,[23]PSP!$C:$C,[23]PSP!$AO:$AO)</f>
        <v>81.55</v>
      </c>
      <c r="AP197" s="28">
        <f t="shared" ref="AP197" si="942">TRUNC(AO197*AN197,2)</f>
        <v>0</v>
      </c>
      <c r="AQ197" s="29"/>
      <c r="AR197" s="54">
        <f>_xlfn.XLOOKUP($C197,[23]PSP!$C:$C,[23]PSP!$AR:$AR)</f>
        <v>0</v>
      </c>
      <c r="AS197" s="27">
        <f>_xlfn.XLOOKUP($C197,[23]PSP!$C:$C,[23]PSP!$AS:$AS)</f>
        <v>81.55</v>
      </c>
      <c r="AT197" s="28">
        <f t="shared" ref="AT197" si="943">TRUNC(AS197*AR197,2)</f>
        <v>0</v>
      </c>
      <c r="AU197" s="29"/>
      <c r="AV197" s="54">
        <f>_xlfn.XLOOKUP($C197,[23]PSP!$C:$C,[23]PSP!$AV:$AV)</f>
        <v>0</v>
      </c>
      <c r="AW197" s="27">
        <f>_xlfn.XLOOKUP($C197,[23]PSP!$C:$C,[23]PSP!$AW:$AW)</f>
        <v>81.55</v>
      </c>
      <c r="AX197" s="28">
        <f t="shared" ref="AX197" si="944">TRUNC(AW197*AV197,2)</f>
        <v>0</v>
      </c>
      <c r="AY197" s="29"/>
      <c r="AZ197" s="54">
        <f>_xlfn.XLOOKUP($C197,[23]PSP!$C:$C,[23]PSP!$AZ:$AZ)</f>
        <v>0</v>
      </c>
      <c r="BA197" s="27">
        <f>_xlfn.XLOOKUP($C197,[23]PSP!$C:$C,[23]PSP!$BA:$BA)</f>
        <v>81.55</v>
      </c>
      <c r="BB197" s="28">
        <f t="shared" ref="BB197" si="945">TRUNC(BA197*AZ197,2)</f>
        <v>0</v>
      </c>
      <c r="BC197" s="29"/>
      <c r="BD197" s="54">
        <f>_xlfn.XLOOKUP($C197,[23]PSP!$C:$C,[23]PSP!$BD:$BD)</f>
        <v>0</v>
      </c>
      <c r="BE197" s="27">
        <f>_xlfn.XLOOKUP($C197,[23]PSP!$C:$C,[23]PSP!$BE:$BE)</f>
        <v>81.55</v>
      </c>
      <c r="BF197" s="28">
        <f t="shared" ref="BF197" si="946">TRUNC(BE197*BD197,2)</f>
        <v>0</v>
      </c>
      <c r="BG197" s="29"/>
      <c r="BH197" s="54">
        <f>_xlfn.XLOOKUP($C197,[23]PSP!$C:$C,[23]PSP!$BH:$BH)</f>
        <v>0</v>
      </c>
      <c r="BI197" s="27">
        <f>_xlfn.XLOOKUP($C197,[23]PSP!$C:$C,[23]PSP!$BI:$BI)</f>
        <v>81.55</v>
      </c>
      <c r="BJ197" s="28">
        <f t="shared" ref="BJ197" si="947">TRUNC(BI197*BH197,2)</f>
        <v>0</v>
      </c>
      <c r="BK197" s="29"/>
      <c r="BL197" s="54">
        <f>_xlfn.XLOOKUP($C197,[23]PSP!$C:$C,[23]PSP!$BL:$BL)</f>
        <v>0</v>
      </c>
      <c r="BM197" s="27">
        <f>_xlfn.XLOOKUP($C197,[23]PSP!$C:$C,[23]PSP!$BM:$BM)</f>
        <v>81.55</v>
      </c>
      <c r="BN197" s="28">
        <f t="shared" ref="BN197" si="948">TRUNC(BM197*BL197,2)</f>
        <v>0</v>
      </c>
      <c r="BO197" s="29"/>
      <c r="BP197" s="54">
        <f>_xlfn.XLOOKUP($C197,[23]PSP!$C:$C,[23]PSP!$BP:$BP)</f>
        <v>0</v>
      </c>
      <c r="BQ197" s="27">
        <f>_xlfn.XLOOKUP($C197,[23]PSP!$C:$C,[23]PSP!$BQ:$BQ)</f>
        <v>81.55</v>
      </c>
      <c r="BR197" s="28">
        <f t="shared" ref="BR197" si="949">TRUNC(BQ197*BP197,2)</f>
        <v>0</v>
      </c>
      <c r="BS197" s="29"/>
      <c r="BT197" s="54">
        <f>_xlfn.XLOOKUP($C197,[23]PSP!$C:$C,[23]PSP!$BT:$BT)</f>
        <v>0</v>
      </c>
      <c r="BU197" s="27">
        <f>_xlfn.XLOOKUP($C197,[23]PSP!$C:$C,[23]PSP!$BU:$BU)</f>
        <v>81.55</v>
      </c>
      <c r="BV197" s="28">
        <f t="shared" ref="BV197" si="950">TRUNC(BU197*BT197,2)</f>
        <v>0</v>
      </c>
      <c r="BW197" s="29"/>
      <c r="BX197" s="54">
        <f>_xlfn.XLOOKUP($C197,[23]PSP!$C:$C,[23]PSP!$BX:$BX)</f>
        <v>0</v>
      </c>
      <c r="BY197" s="27">
        <f>_xlfn.XLOOKUP($C197,[23]PSP!$C:$C,[23]PSP!$BY:$BY)</f>
        <v>81.55</v>
      </c>
      <c r="BZ197" s="28">
        <f t="shared" ref="BZ197" si="951">TRUNC(BY197*BX197,2)</f>
        <v>0</v>
      </c>
      <c r="CA197" s="29"/>
      <c r="CB197" s="54">
        <f>_xlfn.XLOOKUP($C197,[23]PSP!$C:$C,[23]PSP!$CB:$CB)</f>
        <v>0</v>
      </c>
      <c r="CC197" s="27">
        <f>_xlfn.XLOOKUP($C197,[23]PSP!$C:$C,[23]PSP!$CC:$CC)</f>
        <v>81.55</v>
      </c>
      <c r="CD197" s="28">
        <f t="shared" ref="CD197" si="952">TRUNC(CC197*CB197,2)</f>
        <v>0</v>
      </c>
      <c r="CE197" s="29"/>
      <c r="CF197" s="54">
        <f>_xlfn.XLOOKUP($C197,[23]PSP!$C:$C,[23]PSP!$CF:$CF)</f>
        <v>0</v>
      </c>
      <c r="CG197" s="27">
        <f>_xlfn.XLOOKUP($C197,[23]PSP!$C:$C,[23]PSP!$CG:$CG)</f>
        <v>81.55</v>
      </c>
      <c r="CH197" s="28">
        <f t="shared" ref="CH197" si="953">TRUNC(CG197*CF197,2)</f>
        <v>0</v>
      </c>
      <c r="CI197" s="29"/>
      <c r="CJ197" s="54">
        <f>_xlfn.XLOOKUP($C197,[23]PSP!$C:$C,[23]PSP!$CJ:$CJ)</f>
        <v>0</v>
      </c>
      <c r="CK197" s="27">
        <f>_xlfn.XLOOKUP($C197,[23]PSP!$C:$C,[23]PSP!$CK:$CK)</f>
        <v>81.55</v>
      </c>
      <c r="CL197" s="28">
        <f t="shared" ref="CL197" si="954">TRUNC(CK197*CJ197,2)</f>
        <v>0</v>
      </c>
      <c r="CM197" s="29"/>
      <c r="CN197" s="54">
        <f>_xlfn.XLOOKUP($C197,[23]PSP!$C:$C,[23]PSP!$CN:$CN)</f>
        <v>0</v>
      </c>
      <c r="CO197" s="27">
        <f>_xlfn.XLOOKUP($C197,[23]PSP!$C:$C,[23]PSP!$CO:$CO)</f>
        <v>81.55</v>
      </c>
      <c r="CP197" s="28">
        <f t="shared" ref="CP197" si="955">TRUNC(CO197*CN197,2)</f>
        <v>0</v>
      </c>
      <c r="CQ197" s="29"/>
      <c r="CR197" s="54">
        <f>_xlfn.XLOOKUP($C197,[23]PSP!$C:$C,[23]PSP!$CR:$CR)</f>
        <v>0</v>
      </c>
      <c r="CS197" s="27">
        <f>_xlfn.XLOOKUP($C197,[23]PSP!$C:$C,[23]PSP!$CS:$CS)</f>
        <v>81.55</v>
      </c>
      <c r="CT197" s="28">
        <f t="shared" ref="CT197" si="956">TRUNC(CS197*CR197,2)</f>
        <v>0</v>
      </c>
      <c r="CU197" s="29"/>
      <c r="CV197" s="54">
        <f>_xlfn.XLOOKUP($C197,[23]PSP!$C:$C,[23]PSP!$CV:$CV)</f>
        <v>0</v>
      </c>
      <c r="CW197" s="27">
        <f>_xlfn.XLOOKUP($C197,[23]PSP!$C:$C,[23]PSP!$CW:$CW)</f>
        <v>81.55</v>
      </c>
      <c r="CX197" s="28">
        <f t="shared" ref="CX197" si="957">TRUNC(CW197*CV197,2)</f>
        <v>0</v>
      </c>
      <c r="CY197" s="29"/>
      <c r="CZ197" s="54">
        <f>_xlfn.XLOOKUP($C197,[23]PSP!$C:$C,[23]PSP!$CZ:$CZ)</f>
        <v>0</v>
      </c>
      <c r="DA197" s="27">
        <f>_xlfn.XLOOKUP($C197,[23]PSP!$C:$C,[23]PSP!$DA:$DA)</f>
        <v>81.55</v>
      </c>
      <c r="DB197" s="28">
        <f t="shared" ref="DB197" si="958">TRUNC(DA197*CZ197,2)</f>
        <v>0</v>
      </c>
      <c r="DC197" s="29"/>
      <c r="DD197" s="54">
        <f>_xlfn.XLOOKUP($C197,[23]PSP!$C:$C,[23]PSP!$DD:$DD)</f>
        <v>0</v>
      </c>
      <c r="DE197" s="27">
        <f>_xlfn.XLOOKUP($C197,[23]PSP!$C:$C,[23]PSP!$DE:$DE)</f>
        <v>81.55</v>
      </c>
      <c r="DF197" s="28">
        <f t="shared" ref="DF197" si="959">TRUNC(DE197*DD197,2)</f>
        <v>0</v>
      </c>
      <c r="DG197" s="29"/>
      <c r="DH197" s="54">
        <f>_xlfn.XLOOKUP($C197,[23]PSP!$C:$C,[23]PSP!$DH:$DH)</f>
        <v>0</v>
      </c>
      <c r="DI197" s="27">
        <f>_xlfn.XLOOKUP($C197,[23]PSP!$C:$C,[23]PSP!$DI:$DI)</f>
        <v>81.55</v>
      </c>
      <c r="DJ197" s="28">
        <f t="shared" ref="DJ197" si="960">TRUNC(DI197*DH197,2)</f>
        <v>0</v>
      </c>
      <c r="DK197" s="29"/>
      <c r="DL197" s="54">
        <f>_xlfn.XLOOKUP($C197,[23]PSP!$C:$C,[23]PSP!$DL:$DL)</f>
        <v>0</v>
      </c>
      <c r="DM197" s="27">
        <f>_xlfn.XLOOKUP($C197,[23]PSP!$C:$C,[23]PSP!$DM:$DM)</f>
        <v>81.55</v>
      </c>
      <c r="DN197" s="28">
        <f t="shared" ref="DN197" si="961">TRUNC(DM197*DL197,2)</f>
        <v>0</v>
      </c>
      <c r="DO197" s="29"/>
      <c r="DP197" s="54">
        <f>_xlfn.XLOOKUP($C197,[23]PSP!$C:$C,[23]PSP!$DP:$DP)</f>
        <v>0</v>
      </c>
      <c r="DQ197" s="27">
        <f>_xlfn.XLOOKUP($C197,[23]PSP!$C:$C,[23]PSP!$DQ:$DQ)</f>
        <v>81.55</v>
      </c>
      <c r="DR197" s="28">
        <f t="shared" ref="DR197" si="962">TRUNC(DQ197*DP197,2)</f>
        <v>0</v>
      </c>
      <c r="DS197" s="29"/>
      <c r="DT197" s="54">
        <f>_xlfn.XLOOKUP($C197,[23]PSP!$C:$C,[23]PSP!$DT:$DT)</f>
        <v>0</v>
      </c>
      <c r="DU197" s="27">
        <f>_xlfn.XLOOKUP($C197,[23]PSP!$C:$C,[23]PSP!$DU:$DU)</f>
        <v>81.55</v>
      </c>
      <c r="DV197" s="28">
        <f t="shared" ref="DV197" si="963">TRUNC(DU197*DT197,2)</f>
        <v>0</v>
      </c>
      <c r="DW197" s="29"/>
      <c r="DX197" s="54">
        <f>_xlfn.XLOOKUP($C197,[23]PSP!$C:$C,[23]PSP!$DX:$DX)</f>
        <v>0</v>
      </c>
      <c r="DY197" s="27">
        <f>_xlfn.XLOOKUP($C197,[23]PSP!$C:$C,[23]PSP!$DY:$DY)</f>
        <v>81.55</v>
      </c>
      <c r="DZ197" s="28">
        <f t="shared" ref="DZ197" si="964">TRUNC(DY197*DX197,2)</f>
        <v>0</v>
      </c>
      <c r="EA197" s="29"/>
      <c r="EB197" s="54">
        <f>_xlfn.XLOOKUP($C197,[23]PSP!$C:$C,[23]PSP!$EB:$EB)</f>
        <v>0</v>
      </c>
      <c r="EC197" s="27">
        <f>_xlfn.XLOOKUP($C197,[23]PSP!$C:$C,[23]PSP!$EC:$EC)</f>
        <v>81.55</v>
      </c>
      <c r="ED197" s="28">
        <f t="shared" ref="ED197" si="965">TRUNC(EC197*EB197,2)</f>
        <v>0</v>
      </c>
      <c r="EE197" s="29"/>
      <c r="EF197" s="54">
        <f>_xlfn.XLOOKUP($C197,[23]PSP!$C:$C,[23]PSP!$EF:$EF)</f>
        <v>0</v>
      </c>
      <c r="EG197" s="27">
        <f>_xlfn.XLOOKUP($C197,[23]PSP!$C:$C,[23]PSP!$EG:$EG)</f>
        <v>81.55</v>
      </c>
      <c r="EH197" s="28">
        <f t="shared" ref="EH197" si="966">TRUNC(EG197*EF197,2)</f>
        <v>0</v>
      </c>
      <c r="EI197" s="29"/>
      <c r="EJ197" s="54">
        <f>_xlfn.XLOOKUP($C197,[23]PSP!$C:$C,[23]PSP!$EJ:$EJ)</f>
        <v>0</v>
      </c>
      <c r="EK197" s="27">
        <f>_xlfn.XLOOKUP($C197,[23]PSP!$C:$C,[23]PSP!$EK:$EK)</f>
        <v>81.55</v>
      </c>
      <c r="EL197" s="28">
        <f t="shared" ref="EL197" si="967">TRUNC(EK197*EJ197,2)</f>
        <v>0</v>
      </c>
      <c r="EM197" s="29"/>
      <c r="EN197" s="108"/>
      <c r="EO197" s="29">
        <f t="shared" si="683"/>
        <v>0</v>
      </c>
      <c r="EP197" s="29">
        <f t="shared" ref="EP197:EP260" si="968">I197</f>
        <v>0</v>
      </c>
      <c r="EQ197" s="4" t="b">
        <f t="shared" ref="EQ197" si="969">EP197=EO197</f>
        <v>1</v>
      </c>
      <c r="ES197" s="118">
        <f t="shared" si="721"/>
        <v>1.1767000000000001</v>
      </c>
    </row>
    <row r="198" spans="3:149" s="56" customFormat="1" ht="15" customHeight="1" x14ac:dyDescent="0.25">
      <c r="C198" s="58" t="s">
        <v>29</v>
      </c>
      <c r="D198" s="59"/>
      <c r="E198" s="58"/>
      <c r="F198" s="60" t="s">
        <v>30</v>
      </c>
      <c r="G198" s="58" t="str">
        <f>UPPER(IF($E198="SICRO SERVIÇO",_xlfn.XLOOKUP('PSP-CN'!D198,#REF!,#REF!),IF($E198="SICRO INSUMO",_xlfn.XLOOKUP('PSP-CN'!D198,#REF!,#REF!),IF($E198="SINAPI INSUMO",_xlfn.XLOOKUP('PSP-CN'!D198,#REF!,#REF!),IF($E198="SINAPI SERVIÇO",_xlfn.XLOOKUP('PSP-CN'!D198,#REF!,#REF!),IF($E198="COTAÇÃO",_xlfn.XLOOKUP('PSP-CN'!D198,#REF!,#REF!),IF(E198="COMPOSIÇÃO",VLOOKUP($D198,#REF!,7),"")))))))</f>
        <v/>
      </c>
      <c r="H198" s="58"/>
      <c r="I198" s="61" t="e">
        <f>I199+I379+I559+I879+I932+I986+I1030+I739</f>
        <v>#REF!</v>
      </c>
      <c r="J198" s="61" t="e">
        <f>J199+J379+J559+J879+J932+J986+J1030+J739</f>
        <v>#REF!</v>
      </c>
      <c r="L198" s="62"/>
      <c r="M198" s="63"/>
      <c r="N198" s="61"/>
      <c r="P198" s="62"/>
      <c r="Q198" s="63"/>
      <c r="R198" s="61"/>
      <c r="T198" s="62"/>
      <c r="U198" s="63"/>
      <c r="V198" s="61"/>
      <c r="X198" s="62"/>
      <c r="Y198" s="63"/>
      <c r="Z198" s="61"/>
      <c r="AB198" s="62"/>
      <c r="AC198" s="63"/>
      <c r="AD198" s="61"/>
      <c r="AF198" s="62"/>
      <c r="AG198" s="63"/>
      <c r="AH198" s="61"/>
      <c r="AJ198" s="62"/>
      <c r="AK198" s="63"/>
      <c r="AL198" s="61"/>
      <c r="AN198" s="62"/>
      <c r="AO198" s="63"/>
      <c r="AP198" s="61"/>
      <c r="AR198" s="62"/>
      <c r="AS198" s="63"/>
      <c r="AT198" s="61"/>
      <c r="AV198" s="62"/>
      <c r="AW198" s="63"/>
      <c r="AX198" s="61"/>
      <c r="AZ198" s="62"/>
      <c r="BA198" s="63"/>
      <c r="BB198" s="61"/>
      <c r="BD198" s="62"/>
      <c r="BE198" s="63"/>
      <c r="BF198" s="61"/>
      <c r="BH198" s="62"/>
      <c r="BI198" s="63"/>
      <c r="BJ198" s="61"/>
      <c r="BL198" s="62"/>
      <c r="BM198" s="63"/>
      <c r="BN198" s="61"/>
      <c r="BP198" s="62"/>
      <c r="BQ198" s="63"/>
      <c r="BR198" s="61"/>
      <c r="BT198" s="62"/>
      <c r="BU198" s="63"/>
      <c r="BV198" s="61"/>
      <c r="BX198" s="62"/>
      <c r="BY198" s="63"/>
      <c r="BZ198" s="61"/>
      <c r="CB198" s="62"/>
      <c r="CC198" s="63"/>
      <c r="CD198" s="61"/>
      <c r="CF198" s="62"/>
      <c r="CG198" s="63"/>
      <c r="CH198" s="61"/>
      <c r="CJ198" s="62"/>
      <c r="CK198" s="63"/>
      <c r="CL198" s="61"/>
      <c r="CN198" s="62"/>
      <c r="CO198" s="63"/>
      <c r="CP198" s="61"/>
      <c r="CR198" s="62"/>
      <c r="CS198" s="63"/>
      <c r="CT198" s="61"/>
      <c r="CV198" s="62"/>
      <c r="CW198" s="63"/>
      <c r="CX198" s="61"/>
      <c r="CZ198" s="62"/>
      <c r="DA198" s="63"/>
      <c r="DB198" s="61"/>
      <c r="DD198" s="62"/>
      <c r="DE198" s="63"/>
      <c r="DF198" s="61"/>
      <c r="DH198" s="62"/>
      <c r="DI198" s="63"/>
      <c r="DJ198" s="61"/>
      <c r="DL198" s="62"/>
      <c r="DM198" s="63"/>
      <c r="DN198" s="61"/>
      <c r="DP198" s="62"/>
      <c r="DQ198" s="63"/>
      <c r="DR198" s="61"/>
      <c r="DT198" s="62"/>
      <c r="DU198" s="63"/>
      <c r="DV198" s="61"/>
      <c r="DX198" s="62"/>
      <c r="DY198" s="63"/>
      <c r="DZ198" s="61"/>
      <c r="EB198" s="62"/>
      <c r="EC198" s="63"/>
      <c r="ED198" s="61"/>
      <c r="EF198" s="62"/>
      <c r="EG198" s="63"/>
      <c r="EH198" s="61"/>
      <c r="EJ198" s="62"/>
      <c r="EK198" s="63"/>
      <c r="EL198" s="61"/>
      <c r="EN198" s="106"/>
      <c r="EO198" s="29">
        <f t="shared" si="683"/>
        <v>0</v>
      </c>
      <c r="EP198" s="29" t="e">
        <f t="shared" si="968"/>
        <v>#REF!</v>
      </c>
      <c r="EQ198" s="4" t="e">
        <f t="shared" si="510"/>
        <v>#REF!</v>
      </c>
      <c r="ER198" s="57"/>
      <c r="ES198" s="118">
        <f t="shared" si="721"/>
        <v>1.1767000000000001</v>
      </c>
    </row>
    <row r="199" spans="3:149" ht="12" customHeight="1" x14ac:dyDescent="0.25">
      <c r="C199" s="64" t="s">
        <v>45</v>
      </c>
      <c r="D199" s="65"/>
      <c r="E199" s="64"/>
      <c r="F199" s="66" t="s">
        <v>46</v>
      </c>
      <c r="G199" s="55"/>
      <c r="H199" s="55"/>
      <c r="I199" s="67">
        <f>SUM(I200:I378)</f>
        <v>35229205.220000006</v>
      </c>
      <c r="J199" s="67">
        <f>SUM(J200:J378)</f>
        <v>41454205.782374002</v>
      </c>
      <c r="L199" s="68"/>
      <c r="M199" s="69"/>
      <c r="N199" s="67">
        <f>SUMPRODUCT(N201:N378,$ES201:$ES378)</f>
        <v>0</v>
      </c>
      <c r="P199" s="68"/>
      <c r="Q199" s="69"/>
      <c r="R199" s="67">
        <f t="shared" ref="R199" si="970">SUMPRODUCT(R201:R378,$ES201:$ES378)</f>
        <v>0</v>
      </c>
      <c r="T199" s="68"/>
      <c r="U199" s="69"/>
      <c r="V199" s="67">
        <f t="shared" ref="V199" si="971">SUMPRODUCT(V201:V378,$ES201:$ES378)</f>
        <v>0</v>
      </c>
      <c r="X199" s="68"/>
      <c r="Y199" s="69"/>
      <c r="Z199" s="67">
        <f t="shared" ref="Z199" si="972">SUMPRODUCT(Z201:Z378,$ES201:$ES378)</f>
        <v>0</v>
      </c>
      <c r="AB199" s="68"/>
      <c r="AC199" s="69"/>
      <c r="AD199" s="67">
        <f t="shared" ref="AD199" si="973">SUMPRODUCT(AD201:AD378,$ES201:$ES378)</f>
        <v>0</v>
      </c>
      <c r="AF199" s="68"/>
      <c r="AG199" s="69"/>
      <c r="AH199" s="67">
        <f t="shared" ref="AH199" si="974">SUMPRODUCT(AH201:AH378,$ES201:$ES378)</f>
        <v>0</v>
      </c>
      <c r="AJ199" s="68"/>
      <c r="AK199" s="69"/>
      <c r="AL199" s="67">
        <f t="shared" ref="AL199" si="975">SUMPRODUCT(AL201:AL378,$ES201:$ES378)</f>
        <v>0</v>
      </c>
      <c r="AN199" s="68"/>
      <c r="AO199" s="69"/>
      <c r="AP199" s="67">
        <f t="shared" ref="AP199" si="976">SUMPRODUCT(AP201:AP378,$ES201:$ES378)</f>
        <v>0</v>
      </c>
      <c r="AR199" s="68"/>
      <c r="AS199" s="69"/>
      <c r="AT199" s="67">
        <f t="shared" ref="AT199" si="977">SUMPRODUCT(AT201:AT378,$ES201:$ES378)</f>
        <v>0</v>
      </c>
      <c r="AV199" s="68"/>
      <c r="AW199" s="69"/>
      <c r="AX199" s="67">
        <f t="shared" ref="AX199" si="978">SUMPRODUCT(AX201:AX378,$ES201:$ES378)</f>
        <v>0</v>
      </c>
      <c r="AZ199" s="68"/>
      <c r="BA199" s="69"/>
      <c r="BB199" s="67">
        <f t="shared" ref="BB199" si="979">SUMPRODUCT(BB201:BB378,$ES201:$ES378)</f>
        <v>2129515.8099180008</v>
      </c>
      <c r="BD199" s="68"/>
      <c r="BE199" s="69"/>
      <c r="BF199" s="67">
        <f t="shared" ref="BF199" si="980">SUMPRODUCT(BF201:BF378,$ES201:$ES378)</f>
        <v>23214694.194566004</v>
      </c>
      <c r="BH199" s="68"/>
      <c r="BI199" s="69"/>
      <c r="BJ199" s="67">
        <f t="shared" ref="BJ199" si="981">SUMPRODUCT(BJ201:BJ378,$ES201:$ES378)</f>
        <v>0</v>
      </c>
      <c r="BL199" s="68"/>
      <c r="BM199" s="69"/>
      <c r="BN199" s="67">
        <f t="shared" ref="BN199" si="982">SUMPRODUCT(BN201:BN378,$ES201:$ES378)</f>
        <v>16109995.777890002</v>
      </c>
      <c r="BP199" s="68"/>
      <c r="BQ199" s="69"/>
      <c r="BR199" s="67">
        <f t="shared" ref="BR199" si="983">SUMPRODUCT(BR201:BR378,$ES201:$ES378)</f>
        <v>0</v>
      </c>
      <c r="BT199" s="68"/>
      <c r="BU199" s="69"/>
      <c r="BV199" s="67">
        <f t="shared" ref="BV199" si="984">SUMPRODUCT(BV201:BV378,$ES201:$ES378)</f>
        <v>0</v>
      </c>
      <c r="BX199" s="68"/>
      <c r="BY199" s="69"/>
      <c r="BZ199" s="67">
        <f t="shared" ref="BZ199" si="985">SUMPRODUCT(BZ201:BZ378,$ES201:$ES378)</f>
        <v>0</v>
      </c>
      <c r="CB199" s="68"/>
      <c r="CC199" s="69"/>
      <c r="CD199" s="67">
        <f t="shared" ref="CD199" si="986">SUMPRODUCT(CD201:CD378,$ES201:$ES378)</f>
        <v>0</v>
      </c>
      <c r="CF199" s="68"/>
      <c r="CG199" s="69"/>
      <c r="CH199" s="67">
        <f t="shared" ref="CH199" si="987">SUMPRODUCT(CH201:CH378,$ES201:$ES378)</f>
        <v>0</v>
      </c>
      <c r="CJ199" s="68"/>
      <c r="CK199" s="69"/>
      <c r="CL199" s="67">
        <f t="shared" ref="CL199" si="988">SUMPRODUCT(CL201:CL378,$ES201:$ES378)</f>
        <v>0</v>
      </c>
      <c r="CN199" s="68"/>
      <c r="CO199" s="69"/>
      <c r="CP199" s="67">
        <f t="shared" ref="CP199" si="989">SUMPRODUCT(CP201:CP378,$ES201:$ES378)</f>
        <v>0</v>
      </c>
      <c r="CR199" s="68"/>
      <c r="CS199" s="69"/>
      <c r="CT199" s="67">
        <f t="shared" ref="CT199" si="990">SUMPRODUCT(CT201:CT378,$ES201:$ES378)</f>
        <v>0</v>
      </c>
      <c r="CV199" s="68"/>
      <c r="CW199" s="69"/>
      <c r="CX199" s="67">
        <f t="shared" ref="CX199" si="991">SUMPRODUCT(CX201:CX378,$ES201:$ES378)</f>
        <v>0</v>
      </c>
      <c r="CZ199" s="68"/>
      <c r="DA199" s="69"/>
      <c r="DB199" s="67">
        <f t="shared" ref="DB199" si="992">SUMPRODUCT(DB201:DB378,$ES201:$ES378)</f>
        <v>0</v>
      </c>
      <c r="DD199" s="68"/>
      <c r="DE199" s="69"/>
      <c r="DF199" s="67">
        <f t="shared" ref="DF199" si="993">SUMPRODUCT(DF201:DF378,$ES201:$ES378)</f>
        <v>0</v>
      </c>
      <c r="DH199" s="68"/>
      <c r="DI199" s="69"/>
      <c r="DJ199" s="67">
        <f t="shared" ref="DJ199" si="994">SUMPRODUCT(DJ201:DJ378,$ES201:$ES378)</f>
        <v>0</v>
      </c>
      <c r="DL199" s="68"/>
      <c r="DM199" s="69"/>
      <c r="DN199" s="67">
        <f t="shared" ref="DN199" si="995">SUMPRODUCT(DN201:DN378,$ES201:$ES378)</f>
        <v>0</v>
      </c>
      <c r="DP199" s="68"/>
      <c r="DQ199" s="69"/>
      <c r="DR199" s="67">
        <f t="shared" ref="DR199" si="996">SUMPRODUCT(DR201:DR378,$ES201:$ES378)</f>
        <v>0</v>
      </c>
      <c r="DT199" s="68"/>
      <c r="DU199" s="69"/>
      <c r="DV199" s="67">
        <f t="shared" ref="DV199" si="997">SUMPRODUCT(DV201:DV378,$ES201:$ES378)</f>
        <v>0</v>
      </c>
      <c r="DX199" s="68"/>
      <c r="DY199" s="69"/>
      <c r="DZ199" s="67">
        <f t="shared" ref="DZ199" si="998">SUMPRODUCT(DZ201:DZ378,$ES201:$ES378)</f>
        <v>0</v>
      </c>
      <c r="EB199" s="68"/>
      <c r="EC199" s="69"/>
      <c r="ED199" s="67">
        <f t="shared" ref="ED199" si="999">SUMPRODUCT(ED201:ED378,$ES201:$ES378)</f>
        <v>0</v>
      </c>
      <c r="EF199" s="68"/>
      <c r="EG199" s="69"/>
      <c r="EH199" s="67">
        <f t="shared" ref="EH199" si="1000">SUMPRODUCT(EH201:EH378,$ES201:$ES378)</f>
        <v>0</v>
      </c>
      <c r="EJ199" s="68"/>
      <c r="EK199" s="69"/>
      <c r="EL199" s="67">
        <f t="shared" ref="EL199" si="1001">SUMPRODUCT(EL201:EL378,$ES201:$ES378)</f>
        <v>0</v>
      </c>
      <c r="EN199" s="107"/>
      <c r="EO199" s="29">
        <f t="shared" si="683"/>
        <v>41454205.782374009</v>
      </c>
      <c r="EP199" s="29">
        <f t="shared" si="968"/>
        <v>35229205.220000006</v>
      </c>
      <c r="EQ199" s="4" t="b">
        <f t="shared" si="510"/>
        <v>0</v>
      </c>
      <c r="ER199" s="1"/>
      <c r="ES199" s="118">
        <f t="shared" si="721"/>
        <v>1.1767000000000001</v>
      </c>
    </row>
    <row r="200" spans="3:149" s="1" customFormat="1" ht="12.75" customHeight="1" x14ac:dyDescent="0.25">
      <c r="C200" s="79" t="s">
        <v>47</v>
      </c>
      <c r="D200" s="80"/>
      <c r="E200" s="79"/>
      <c r="F200" s="81" t="s">
        <v>31</v>
      </c>
      <c r="G200" s="82"/>
      <c r="H200" s="82"/>
      <c r="I200" s="83"/>
      <c r="J200" s="83"/>
      <c r="L200" s="84"/>
      <c r="M200" s="85"/>
      <c r="N200" s="83"/>
      <c r="P200" s="84"/>
      <c r="Q200" s="85"/>
      <c r="R200" s="83"/>
      <c r="T200" s="84"/>
      <c r="U200" s="85"/>
      <c r="V200" s="83"/>
      <c r="X200" s="84"/>
      <c r="Y200" s="85"/>
      <c r="Z200" s="83"/>
      <c r="AB200" s="84"/>
      <c r="AC200" s="85"/>
      <c r="AD200" s="83"/>
      <c r="AF200" s="84"/>
      <c r="AG200" s="85"/>
      <c r="AH200" s="83"/>
      <c r="AJ200" s="84"/>
      <c r="AK200" s="85"/>
      <c r="AL200" s="83"/>
      <c r="AN200" s="84"/>
      <c r="AO200" s="85"/>
      <c r="AP200" s="83"/>
      <c r="AR200" s="84"/>
      <c r="AS200" s="85"/>
      <c r="AT200" s="83"/>
      <c r="AV200" s="84"/>
      <c r="AW200" s="85"/>
      <c r="AX200" s="83"/>
      <c r="AZ200" s="84"/>
      <c r="BA200" s="85"/>
      <c r="BB200" s="83"/>
      <c r="BD200" s="84"/>
      <c r="BE200" s="85"/>
      <c r="BF200" s="83"/>
      <c r="BH200" s="84"/>
      <c r="BI200" s="85"/>
      <c r="BJ200" s="83"/>
      <c r="BL200" s="84"/>
      <c r="BM200" s="85"/>
      <c r="BN200" s="83"/>
      <c r="BP200" s="84"/>
      <c r="BQ200" s="85"/>
      <c r="BR200" s="83"/>
      <c r="BT200" s="84"/>
      <c r="BU200" s="85"/>
      <c r="BV200" s="83"/>
      <c r="BX200" s="84"/>
      <c r="BY200" s="85"/>
      <c r="BZ200" s="83"/>
      <c r="CB200" s="84"/>
      <c r="CC200" s="85"/>
      <c r="CD200" s="83"/>
      <c r="CF200" s="84"/>
      <c r="CG200" s="85"/>
      <c r="CH200" s="83"/>
      <c r="CJ200" s="84"/>
      <c r="CK200" s="85"/>
      <c r="CL200" s="83"/>
      <c r="CN200" s="84"/>
      <c r="CO200" s="85"/>
      <c r="CP200" s="83"/>
      <c r="CR200" s="84"/>
      <c r="CS200" s="85"/>
      <c r="CT200" s="83"/>
      <c r="CV200" s="84"/>
      <c r="CW200" s="85"/>
      <c r="CX200" s="83"/>
      <c r="CZ200" s="84"/>
      <c r="DA200" s="85"/>
      <c r="DB200" s="83"/>
      <c r="DD200" s="84"/>
      <c r="DE200" s="85"/>
      <c r="DF200" s="83"/>
      <c r="DH200" s="84"/>
      <c r="DI200" s="85"/>
      <c r="DJ200" s="83"/>
      <c r="DL200" s="84"/>
      <c r="DM200" s="85"/>
      <c r="DN200" s="83"/>
      <c r="DP200" s="84"/>
      <c r="DQ200" s="85"/>
      <c r="DR200" s="83"/>
      <c r="DT200" s="84"/>
      <c r="DU200" s="85"/>
      <c r="DV200" s="83"/>
      <c r="DX200" s="84"/>
      <c r="DY200" s="85"/>
      <c r="DZ200" s="83"/>
      <c r="EB200" s="84"/>
      <c r="EC200" s="85"/>
      <c r="ED200" s="83"/>
      <c r="EF200" s="84"/>
      <c r="EG200" s="85"/>
      <c r="EH200" s="83"/>
      <c r="EJ200" s="84"/>
      <c r="EK200" s="85"/>
      <c r="EL200" s="83"/>
      <c r="EN200" s="109"/>
      <c r="EO200" s="29">
        <f t="shared" si="683"/>
        <v>0</v>
      </c>
      <c r="EP200" s="29">
        <f t="shared" si="968"/>
        <v>0</v>
      </c>
      <c r="EQ200" s="4" t="b">
        <f t="shared" si="510"/>
        <v>1</v>
      </c>
      <c r="ES200" s="118">
        <f t="shared" si="721"/>
        <v>1.1767000000000001</v>
      </c>
    </row>
    <row r="201" spans="3:149" ht="31.5" x14ac:dyDescent="0.25">
      <c r="C201" s="24" t="s">
        <v>48</v>
      </c>
      <c r="D201" s="43" t="str">
        <f>_xlfn.XLOOKUP($C201,[24]PSP!$C:$C,[24]PSP!$D:$D)</f>
        <v>RO-43333</v>
      </c>
      <c r="E201" s="24" t="str">
        <f>_xlfn.XLOOKUP($C201,[24]PSP!$C:$C,[24]PSP!$E:$E)</f>
        <v>DER/MG</v>
      </c>
      <c r="F201" s="25" t="str">
        <f>_xlfn.XLOOKUP($C201,[24]PSP!$C:$C,[24]PSP!$F:$F)</f>
        <v>DESMATAMENTO,  DESTOCAMENTO  E  LIMPEZA  DE  ÁRVORES, ARBUSTOS E VEGETAÇÃO RASTEIRA. (EXECUÇÃO NA ESPESSURA DE ATÉ 30CM, INCLUINDO REMANEJAMENTO PARA FORA DA LINHA DE OFFSETS E ACERTO DO MATERIAL)</v>
      </c>
      <c r="G201" s="26" t="str">
        <f>_xlfn.XLOOKUP($C201,[24]PSP!$C:$C,[24]PSP!$G:$G)</f>
        <v>M2</v>
      </c>
      <c r="H201" s="53">
        <f>_xlfn.XLOOKUP($C201,[24]PSP!$C:$C,[24]PSP!$H:$H)</f>
        <v>271699.09999999998</v>
      </c>
      <c r="I201" s="28">
        <f>_xlfn.XLOOKUP($C201,[24]PSP!$C:$C,[24]PSP!$I:$I)</f>
        <v>76075.73000000001</v>
      </c>
      <c r="J201" s="28">
        <f t="shared" ref="J201" si="1002">IF(LEFT(D201,6)="COT.IS",I201,I201*(1+$J$7))</f>
        <v>89518.311491000015</v>
      </c>
      <c r="K201" s="29"/>
      <c r="L201" s="54">
        <f>_xlfn.XLOOKUP($C201,[24]PSP!$C:$C,[24]PSP!$L:$L)</f>
        <v>0</v>
      </c>
      <c r="M201" s="27">
        <f>_xlfn.XLOOKUP($C201,[24]PSP!$C:$C,[24]PSP!$M:$M)</f>
        <v>0.28000000000000003</v>
      </c>
      <c r="N201" s="28">
        <f t="shared" ref="N201" si="1003">TRUNC(M201*L201,2)</f>
        <v>0</v>
      </c>
      <c r="O201" s="29"/>
      <c r="P201" s="54">
        <f>_xlfn.XLOOKUP($C201,[24]PSP!$C:$C,[24]PSP!$P:$P)</f>
        <v>0</v>
      </c>
      <c r="Q201" s="27">
        <f>_xlfn.XLOOKUP($C201,[24]PSP!$C:$C,[24]PSP!$Q:$Q)</f>
        <v>0.28000000000000003</v>
      </c>
      <c r="R201" s="28">
        <f t="shared" ref="R201" si="1004">TRUNC(Q201*P201,2)</f>
        <v>0</v>
      </c>
      <c r="S201" s="29"/>
      <c r="T201" s="54">
        <f>_xlfn.XLOOKUP($C201,[24]PSP!$C:$C,[24]PSP!$T:$T)</f>
        <v>0</v>
      </c>
      <c r="U201" s="27">
        <f>_xlfn.XLOOKUP($C201,[24]PSP!$C:$C,[24]PSP!$U:$U)</f>
        <v>0.28000000000000003</v>
      </c>
      <c r="V201" s="28">
        <f t="shared" ref="V201" si="1005">TRUNC(U201*T201,2)</f>
        <v>0</v>
      </c>
      <c r="W201" s="29"/>
      <c r="X201" s="54">
        <f>_xlfn.XLOOKUP($C201,[24]PSP!$C:$C,[24]PSP!$X:$X)</f>
        <v>0</v>
      </c>
      <c r="Y201" s="27">
        <f>_xlfn.XLOOKUP($C201,[24]PSP!$C:$C,[24]PSP!$Y:$Y)</f>
        <v>0.28000000000000003</v>
      </c>
      <c r="Z201" s="28">
        <f t="shared" ref="Z201" si="1006">TRUNC(Y201*X201,2)</f>
        <v>0</v>
      </c>
      <c r="AA201" s="29"/>
      <c r="AB201" s="54">
        <f>_xlfn.XLOOKUP($C201,[24]PSP!$C:$C,[24]PSP!$AB:$AB)</f>
        <v>0</v>
      </c>
      <c r="AC201" s="27">
        <f>_xlfn.XLOOKUP($C201,[24]PSP!$C:$C,[24]PSP!$AC:$AC)</f>
        <v>0.28000000000000003</v>
      </c>
      <c r="AD201" s="28">
        <f t="shared" ref="AD201" si="1007">TRUNC(AC201*AB201,2)</f>
        <v>0</v>
      </c>
      <c r="AE201" s="29"/>
      <c r="AF201" s="54">
        <f>_xlfn.XLOOKUP($C201,[24]PSP!$C:$C,[24]PSP!$AF:$AF)</f>
        <v>0</v>
      </c>
      <c r="AG201" s="27">
        <f>_xlfn.XLOOKUP($C201,[24]PSP!$C:$C,[24]PSP!$AG:$AG)</f>
        <v>0.28000000000000003</v>
      </c>
      <c r="AH201" s="28">
        <f t="shared" ref="AH201" si="1008">TRUNC(AG201*AF201,2)</f>
        <v>0</v>
      </c>
      <c r="AI201" s="29"/>
      <c r="AJ201" s="54">
        <f>_xlfn.XLOOKUP($C201,[24]PSP!$C:$C,[24]PSP!$AJ:$AJ)</f>
        <v>0</v>
      </c>
      <c r="AK201" s="27">
        <f>_xlfn.XLOOKUP($C201,[24]PSP!$C:$C,[24]PSP!$AK:$AK)</f>
        <v>0.28000000000000003</v>
      </c>
      <c r="AL201" s="28">
        <f t="shared" ref="AL201" si="1009">TRUNC(AK201*AJ201,2)</f>
        <v>0</v>
      </c>
      <c r="AM201" s="29"/>
      <c r="AN201" s="54">
        <f>_xlfn.XLOOKUP($C201,[24]PSP!$C:$C,[24]PSP!$AN:$AN)</f>
        <v>0</v>
      </c>
      <c r="AO201" s="27">
        <f>_xlfn.XLOOKUP($C201,[24]PSP!$C:$C,[24]PSP!$AO:$AO)</f>
        <v>0.28000000000000003</v>
      </c>
      <c r="AP201" s="28">
        <f t="shared" ref="AP201" si="1010">TRUNC(AO201*AN201,2)</f>
        <v>0</v>
      </c>
      <c r="AQ201" s="29"/>
      <c r="AR201" s="54">
        <f>_xlfn.XLOOKUP($C201,[24]PSP!$C:$C,[24]PSP!$AR:$AR)</f>
        <v>0</v>
      </c>
      <c r="AS201" s="27">
        <f>_xlfn.XLOOKUP($C201,[24]PSP!$C:$C,[24]PSP!$AS:$AS)</f>
        <v>0.28000000000000003</v>
      </c>
      <c r="AT201" s="28">
        <f t="shared" ref="AT201" si="1011">TRUNC(AS201*AR201,2)</f>
        <v>0</v>
      </c>
      <c r="AU201" s="29"/>
      <c r="AV201" s="54">
        <f>_xlfn.XLOOKUP($C201,[24]PSP!$C:$C,[24]PSP!$AV:$AV)</f>
        <v>0</v>
      </c>
      <c r="AW201" s="27">
        <f>_xlfn.XLOOKUP($C201,[24]PSP!$C:$C,[24]PSP!$AW:$AW)</f>
        <v>0.28000000000000003</v>
      </c>
      <c r="AX201" s="28">
        <f t="shared" ref="AX201" si="1012">TRUNC(AW201*AV201,2)</f>
        <v>0</v>
      </c>
      <c r="AY201" s="29"/>
      <c r="AZ201" s="54">
        <f>_xlfn.XLOOKUP($C201,[24]PSP!$C:$C,[24]PSP!$AZ:$AZ)</f>
        <v>16412.2</v>
      </c>
      <c r="BA201" s="27">
        <f>_xlfn.XLOOKUP($C201,[24]PSP!$C:$C,[24]PSP!$BA:$BA)</f>
        <v>0.28000000000000003</v>
      </c>
      <c r="BB201" s="28">
        <f t="shared" ref="BB201" si="1013">TRUNC(BA201*AZ201,2)</f>
        <v>4595.41</v>
      </c>
      <c r="BC201" s="29"/>
      <c r="BD201" s="54">
        <f>_xlfn.XLOOKUP($C201,[24]PSP!$C:$C,[24]PSP!$BD:$BD)</f>
        <v>129517.67</v>
      </c>
      <c r="BE201" s="27">
        <f>_xlfn.XLOOKUP($C201,[24]PSP!$C:$C,[24]PSP!$BE:$BE)</f>
        <v>0.28000000000000003</v>
      </c>
      <c r="BF201" s="28">
        <f t="shared" ref="BF201" si="1014">TRUNC(BE201*BD201,2)</f>
        <v>36264.94</v>
      </c>
      <c r="BG201" s="29"/>
      <c r="BH201" s="54">
        <f>_xlfn.XLOOKUP($C201,[24]PSP!$C:$C,[24]PSP!$BH:$BH)</f>
        <v>0</v>
      </c>
      <c r="BI201" s="27">
        <f>_xlfn.XLOOKUP($C201,[24]PSP!$C:$C,[24]PSP!$BI:$BI)</f>
        <v>0.28000000000000003</v>
      </c>
      <c r="BJ201" s="28">
        <f t="shared" ref="BJ201" si="1015">TRUNC(BI201*BH201,2)</f>
        <v>0</v>
      </c>
      <c r="BK201" s="29"/>
      <c r="BL201" s="54">
        <f>_xlfn.XLOOKUP($C201,[24]PSP!$C:$C,[24]PSP!$BL:$BL)</f>
        <v>125769.23</v>
      </c>
      <c r="BM201" s="27">
        <f>_xlfn.XLOOKUP($C201,[24]PSP!$C:$C,[24]PSP!$BM:$BM)</f>
        <v>0.28000000000000003</v>
      </c>
      <c r="BN201" s="28">
        <f t="shared" ref="BN201" si="1016">TRUNC(BM201*BL201,2)</f>
        <v>35215.379999999997</v>
      </c>
      <c r="BO201" s="29"/>
      <c r="BP201" s="54">
        <f>_xlfn.XLOOKUP($C201,[24]PSP!$C:$C,[24]PSP!$BP:$BP)</f>
        <v>0</v>
      </c>
      <c r="BQ201" s="27">
        <f>_xlfn.XLOOKUP($C201,[24]PSP!$C:$C,[24]PSP!$BQ:$BQ)</f>
        <v>0.28000000000000003</v>
      </c>
      <c r="BR201" s="28">
        <f t="shared" ref="BR201" si="1017">TRUNC(BQ201*BP201,2)</f>
        <v>0</v>
      </c>
      <c r="BS201" s="29"/>
      <c r="BT201" s="54">
        <f>_xlfn.XLOOKUP($C201,[24]PSP!$C:$C,[24]PSP!$BT:$BT)</f>
        <v>0</v>
      </c>
      <c r="BU201" s="27">
        <f>_xlfn.XLOOKUP($C201,[24]PSP!$C:$C,[24]PSP!$BU:$BU)</f>
        <v>0.28000000000000003</v>
      </c>
      <c r="BV201" s="28">
        <f t="shared" ref="BV201" si="1018">TRUNC(BU201*BT201,2)</f>
        <v>0</v>
      </c>
      <c r="BW201" s="29"/>
      <c r="BX201" s="54">
        <f>_xlfn.XLOOKUP($C201,[24]PSP!$C:$C,[24]PSP!$BX:$BX)</f>
        <v>0</v>
      </c>
      <c r="BY201" s="27">
        <f>_xlfn.XLOOKUP($C201,[24]PSP!$C:$C,[24]PSP!$BY:$BY)</f>
        <v>0.28000000000000003</v>
      </c>
      <c r="BZ201" s="28">
        <f t="shared" ref="BZ201" si="1019">TRUNC(BY201*BX201,2)</f>
        <v>0</v>
      </c>
      <c r="CA201" s="29"/>
      <c r="CB201" s="54">
        <f>_xlfn.XLOOKUP($C201,[24]PSP!$C:$C,[24]PSP!$CB:$CB)</f>
        <v>0</v>
      </c>
      <c r="CC201" s="27">
        <f>_xlfn.XLOOKUP($C201,[24]PSP!$C:$C,[24]PSP!$CC:$CC)</f>
        <v>0.28000000000000003</v>
      </c>
      <c r="CD201" s="28">
        <f t="shared" ref="CD201" si="1020">TRUNC(CC201*CB201,2)</f>
        <v>0</v>
      </c>
      <c r="CE201" s="29"/>
      <c r="CF201" s="54">
        <f>_xlfn.XLOOKUP($C201,[24]PSP!$C:$C,[24]PSP!$CF:$CF)</f>
        <v>0</v>
      </c>
      <c r="CG201" s="27">
        <f>_xlfn.XLOOKUP($C201,[24]PSP!$C:$C,[24]PSP!$CG:$CG)</f>
        <v>0.28000000000000003</v>
      </c>
      <c r="CH201" s="28">
        <f t="shared" ref="CH201" si="1021">TRUNC(CG201*CF201,2)</f>
        <v>0</v>
      </c>
      <c r="CI201" s="29"/>
      <c r="CJ201" s="54">
        <f>_xlfn.XLOOKUP($C201,[24]PSP!$C:$C,[24]PSP!$CJ:$CJ)</f>
        <v>0</v>
      </c>
      <c r="CK201" s="27">
        <f>_xlfn.XLOOKUP($C201,[24]PSP!$C:$C,[24]PSP!$CK:$CK)</f>
        <v>0.28000000000000003</v>
      </c>
      <c r="CL201" s="28">
        <f t="shared" ref="CL201" si="1022">TRUNC(CK201*CJ201,2)</f>
        <v>0</v>
      </c>
      <c r="CM201" s="29"/>
      <c r="CN201" s="54">
        <f>_xlfn.XLOOKUP($C201,[24]PSP!$C:$C,[24]PSP!$CN:$CN)</f>
        <v>0</v>
      </c>
      <c r="CO201" s="27">
        <f>_xlfn.XLOOKUP($C201,[24]PSP!$C:$C,[24]PSP!$CO:$CO)</f>
        <v>0.28000000000000003</v>
      </c>
      <c r="CP201" s="28">
        <f t="shared" ref="CP201" si="1023">TRUNC(CO201*CN201,2)</f>
        <v>0</v>
      </c>
      <c r="CQ201" s="29"/>
      <c r="CR201" s="54">
        <f>_xlfn.XLOOKUP($C201,[24]PSP!$C:$C,[24]PSP!$CR:$CR)</f>
        <v>0</v>
      </c>
      <c r="CS201" s="27">
        <f>_xlfn.XLOOKUP($C201,[24]PSP!$C:$C,[24]PSP!$CS:$CS)</f>
        <v>0.28000000000000003</v>
      </c>
      <c r="CT201" s="28">
        <f t="shared" ref="CT201" si="1024">TRUNC(CS201*CR201,2)</f>
        <v>0</v>
      </c>
      <c r="CU201" s="29"/>
      <c r="CV201" s="54">
        <f>_xlfn.XLOOKUP($C201,[24]PSP!$C:$C,[24]PSP!$CV:$CV)</f>
        <v>0</v>
      </c>
      <c r="CW201" s="27">
        <f>_xlfn.XLOOKUP($C201,[24]PSP!$C:$C,[24]PSP!$CW:$CW)</f>
        <v>0.28000000000000003</v>
      </c>
      <c r="CX201" s="28">
        <f t="shared" ref="CX201" si="1025">TRUNC(CW201*CV201,2)</f>
        <v>0</v>
      </c>
      <c r="CY201" s="29"/>
      <c r="CZ201" s="54">
        <f>_xlfn.XLOOKUP($C201,[24]PSP!$C:$C,[24]PSP!$CZ:$CZ)</f>
        <v>0</v>
      </c>
      <c r="DA201" s="27">
        <f>_xlfn.XLOOKUP($C201,[24]PSP!$C:$C,[24]PSP!$DA:$DA)</f>
        <v>0.28000000000000003</v>
      </c>
      <c r="DB201" s="28">
        <f t="shared" ref="DB201" si="1026">TRUNC(DA201*CZ201,2)</f>
        <v>0</v>
      </c>
      <c r="DC201" s="29"/>
      <c r="DD201" s="54">
        <f>_xlfn.XLOOKUP($C201,[24]PSP!$C:$C,[24]PSP!$DD:$DD)</f>
        <v>0</v>
      </c>
      <c r="DE201" s="27">
        <f>_xlfn.XLOOKUP($C201,[24]PSP!$C:$C,[24]PSP!$DE:$DE)</f>
        <v>0.28000000000000003</v>
      </c>
      <c r="DF201" s="28">
        <f t="shared" ref="DF201" si="1027">TRUNC(DE201*DD201,2)</f>
        <v>0</v>
      </c>
      <c r="DG201" s="29"/>
      <c r="DH201" s="54">
        <f>_xlfn.XLOOKUP($C201,[24]PSP!$C:$C,[24]PSP!$DH:$DH)</f>
        <v>0</v>
      </c>
      <c r="DI201" s="27">
        <f>_xlfn.XLOOKUP($C201,[24]PSP!$C:$C,[24]PSP!$DI:$DI)</f>
        <v>0.28000000000000003</v>
      </c>
      <c r="DJ201" s="28">
        <f t="shared" ref="DJ201" si="1028">TRUNC(DI201*DH201,2)</f>
        <v>0</v>
      </c>
      <c r="DK201" s="29"/>
      <c r="DL201" s="54">
        <f>_xlfn.XLOOKUP($C201,[24]PSP!$C:$C,[24]PSP!$DL:$DL)</f>
        <v>0</v>
      </c>
      <c r="DM201" s="27">
        <f>_xlfn.XLOOKUP($C201,[24]PSP!$C:$C,[24]PSP!$DM:$DM)</f>
        <v>0.28000000000000003</v>
      </c>
      <c r="DN201" s="28">
        <f t="shared" ref="DN201" si="1029">TRUNC(DM201*DL201,2)</f>
        <v>0</v>
      </c>
      <c r="DO201" s="29"/>
      <c r="DP201" s="54">
        <f>_xlfn.XLOOKUP($C201,[24]PSP!$C:$C,[24]PSP!$DP:$DP)</f>
        <v>0</v>
      </c>
      <c r="DQ201" s="27">
        <f>_xlfn.XLOOKUP($C201,[24]PSP!$C:$C,[24]PSP!$DQ:$DQ)</f>
        <v>0.28000000000000003</v>
      </c>
      <c r="DR201" s="28">
        <f t="shared" ref="DR201" si="1030">TRUNC(DQ201*DP201,2)</f>
        <v>0</v>
      </c>
      <c r="DS201" s="29"/>
      <c r="DT201" s="54">
        <f>_xlfn.XLOOKUP($C201,[24]PSP!$C:$C,[24]PSP!$DT:$DT)</f>
        <v>0</v>
      </c>
      <c r="DU201" s="27">
        <f>_xlfn.XLOOKUP($C201,[24]PSP!$C:$C,[24]PSP!$DU:$DU)</f>
        <v>0.28000000000000003</v>
      </c>
      <c r="DV201" s="28">
        <f t="shared" ref="DV201" si="1031">TRUNC(DU201*DT201,2)</f>
        <v>0</v>
      </c>
      <c r="DW201" s="29"/>
      <c r="DX201" s="54">
        <f>_xlfn.XLOOKUP($C201,[24]PSP!$C:$C,[24]PSP!$DX:$DX)</f>
        <v>0</v>
      </c>
      <c r="DY201" s="27">
        <f>_xlfn.XLOOKUP($C201,[24]PSP!$C:$C,[24]PSP!$DY:$DY)</f>
        <v>0.28000000000000003</v>
      </c>
      <c r="DZ201" s="28">
        <f t="shared" ref="DZ201" si="1032">TRUNC(DY201*DX201,2)</f>
        <v>0</v>
      </c>
      <c r="EA201" s="29"/>
      <c r="EB201" s="54">
        <f>_xlfn.XLOOKUP($C201,[24]PSP!$C:$C,[24]PSP!$EB:$EB)</f>
        <v>0</v>
      </c>
      <c r="EC201" s="27">
        <f>_xlfn.XLOOKUP($C201,[24]PSP!$C:$C,[24]PSP!$EC:$EC)</f>
        <v>0</v>
      </c>
      <c r="ED201" s="28">
        <f t="shared" ref="ED201" si="1033">TRUNC(EC201*EB201,2)</f>
        <v>0</v>
      </c>
      <c r="EE201" s="29"/>
      <c r="EF201" s="54">
        <f>_xlfn.XLOOKUP($C201,[24]PSP!$C:$C,[24]PSP!$EF:$EF)</f>
        <v>0</v>
      </c>
      <c r="EG201" s="27">
        <f>_xlfn.XLOOKUP($C201,[24]PSP!$C:$C,[24]PSP!$EG:$EG)</f>
        <v>0</v>
      </c>
      <c r="EH201" s="28">
        <f t="shared" ref="EH201" si="1034">TRUNC(EG201*EF201,2)</f>
        <v>0</v>
      </c>
      <c r="EI201" s="29"/>
      <c r="EJ201" s="54">
        <f>_xlfn.XLOOKUP($C201,[24]PSP!$C:$C,[24]PSP!$EJ:$EJ)</f>
        <v>0</v>
      </c>
      <c r="EK201" s="27">
        <f>_xlfn.XLOOKUP($C201,[24]PSP!$C:$C,[24]PSP!$EK:$EK)</f>
        <v>0</v>
      </c>
      <c r="EL201" s="28">
        <f t="shared" ref="EL201" si="1035">TRUNC(EK201*EJ201,2)</f>
        <v>0</v>
      </c>
      <c r="EM201" s="29"/>
      <c r="EN201" s="108"/>
      <c r="EO201" s="29">
        <f t="shared" si="683"/>
        <v>76075.73000000001</v>
      </c>
      <c r="EP201" s="29">
        <f t="shared" si="968"/>
        <v>76075.73000000001</v>
      </c>
      <c r="EQ201" s="4" t="b">
        <f t="shared" si="510"/>
        <v>1</v>
      </c>
      <c r="ES201" s="118">
        <f t="shared" si="721"/>
        <v>1.1767000000000001</v>
      </c>
    </row>
    <row r="202" spans="3:149" ht="21" x14ac:dyDescent="0.25">
      <c r="C202" s="24" t="s">
        <v>49</v>
      </c>
      <c r="D202" s="43" t="str">
        <f>_xlfn.XLOOKUP($C202,[24]PSP!$C:$C,[24]PSP!$D:$D)</f>
        <v>RO-43419</v>
      </c>
      <c r="E202" s="24" t="str">
        <f>_xlfn.XLOOKUP($C202,[24]PSP!$C:$C,[24]PSP!$E:$E)</f>
        <v>DER/MG</v>
      </c>
      <c r="F202" s="25" t="str">
        <f>_xlfn.XLOOKUP($C202,[24]PSP!$C:$C,[24]PSP!$F:$F)</f>
        <v>CORTE DE ÁRVORE NATIVA COM MOTO-SERRA 0,15M  =&lt; Ø &lt; 0,30M - ACIMA DE 1.000 UNIDADES</v>
      </c>
      <c r="G202" s="26" t="str">
        <f>_xlfn.XLOOKUP($C202,[24]PSP!$C:$C,[24]PSP!$G:$G)</f>
        <v>U</v>
      </c>
      <c r="H202" s="53">
        <f>_xlfn.XLOOKUP($C202,[24]PSP!$C:$C,[24]PSP!$H:$H)</f>
        <v>813</v>
      </c>
      <c r="I202" s="53">
        <f>_xlfn.XLOOKUP($C202,[24]PSP!$C:$C,[24]PSP!$I:$I)</f>
        <v>17211.21</v>
      </c>
      <c r="J202" s="28">
        <f t="shared" ref="J202:J208" si="1036">IF(LEFT(D202,6)="COT.IS",I202,I202*(1+$J$7))</f>
        <v>20252.430807000001</v>
      </c>
      <c r="K202" s="29"/>
      <c r="L202" s="54">
        <f>_xlfn.XLOOKUP($C202,[24]PSP!$C:$C,[24]PSP!$L:$L)</f>
        <v>0</v>
      </c>
      <c r="M202" s="27">
        <f>_xlfn.XLOOKUP($C202,[24]PSP!$C:$C,[24]PSP!$M:$M)</f>
        <v>21.17</v>
      </c>
      <c r="N202" s="28">
        <f t="shared" ref="N202:N208" si="1037">TRUNC(M202*L202,2)</f>
        <v>0</v>
      </c>
      <c r="O202" s="29"/>
      <c r="P202" s="54">
        <f>_xlfn.XLOOKUP($C202,[24]PSP!$C:$C,[24]PSP!$P:$P)</f>
        <v>0</v>
      </c>
      <c r="Q202" s="27">
        <f>_xlfn.XLOOKUP($C202,[24]PSP!$C:$C,[24]PSP!$Q:$Q)</f>
        <v>21.17</v>
      </c>
      <c r="R202" s="28">
        <f t="shared" ref="R202:R208" si="1038">TRUNC(Q202*P202,2)</f>
        <v>0</v>
      </c>
      <c r="S202" s="29"/>
      <c r="T202" s="54">
        <f>_xlfn.XLOOKUP($C202,[24]PSP!$C:$C,[24]PSP!$T:$T)</f>
        <v>0</v>
      </c>
      <c r="U202" s="27">
        <f>_xlfn.XLOOKUP($C202,[24]PSP!$C:$C,[24]PSP!$U:$U)</f>
        <v>21.17</v>
      </c>
      <c r="V202" s="28">
        <f t="shared" ref="V202:V208" si="1039">TRUNC(U202*T202,2)</f>
        <v>0</v>
      </c>
      <c r="W202" s="29"/>
      <c r="X202" s="54">
        <f>_xlfn.XLOOKUP($C202,[24]PSP!$C:$C,[24]PSP!$X:$X)</f>
        <v>0</v>
      </c>
      <c r="Y202" s="27">
        <f>_xlfn.XLOOKUP($C202,[24]PSP!$C:$C,[24]PSP!$Y:$Y)</f>
        <v>21.17</v>
      </c>
      <c r="Z202" s="28">
        <f t="shared" ref="Z202:Z208" si="1040">TRUNC(Y202*X202,2)</f>
        <v>0</v>
      </c>
      <c r="AA202" s="29"/>
      <c r="AB202" s="54">
        <f>_xlfn.XLOOKUP($C202,[24]PSP!$C:$C,[24]PSP!$AB:$AB)</f>
        <v>0</v>
      </c>
      <c r="AC202" s="27">
        <f>_xlfn.XLOOKUP($C202,[24]PSP!$C:$C,[24]PSP!$AC:$AC)</f>
        <v>21.17</v>
      </c>
      <c r="AD202" s="28">
        <f t="shared" ref="AD202:AD208" si="1041">TRUNC(AC202*AB202,2)</f>
        <v>0</v>
      </c>
      <c r="AE202" s="29"/>
      <c r="AF202" s="54">
        <f>_xlfn.XLOOKUP($C202,[24]PSP!$C:$C,[24]PSP!$AF:$AF)</f>
        <v>0</v>
      </c>
      <c r="AG202" s="27">
        <f>_xlfn.XLOOKUP($C202,[24]PSP!$C:$C,[24]PSP!$AG:$AG)</f>
        <v>21.17</v>
      </c>
      <c r="AH202" s="28">
        <f t="shared" ref="AH202:AH208" si="1042">TRUNC(AG202*AF202,2)</f>
        <v>0</v>
      </c>
      <c r="AI202" s="29"/>
      <c r="AJ202" s="54">
        <f>_xlfn.XLOOKUP($C202,[24]PSP!$C:$C,[24]PSP!$AJ:$AJ)</f>
        <v>0</v>
      </c>
      <c r="AK202" s="27">
        <f>_xlfn.XLOOKUP($C202,[24]PSP!$C:$C,[24]PSP!$AK:$AK)</f>
        <v>21.17</v>
      </c>
      <c r="AL202" s="28">
        <f t="shared" ref="AL202:AL208" si="1043">TRUNC(AK202*AJ202,2)</f>
        <v>0</v>
      </c>
      <c r="AM202" s="29"/>
      <c r="AN202" s="54">
        <f>_xlfn.XLOOKUP($C202,[24]PSP!$C:$C,[24]PSP!$AN:$AN)</f>
        <v>0</v>
      </c>
      <c r="AO202" s="27">
        <f>_xlfn.XLOOKUP($C202,[24]PSP!$C:$C,[24]PSP!$AO:$AO)</f>
        <v>21.17</v>
      </c>
      <c r="AP202" s="28">
        <f t="shared" ref="AP202:AP208" si="1044">TRUNC(AO202*AN202,2)</f>
        <v>0</v>
      </c>
      <c r="AQ202" s="29"/>
      <c r="AR202" s="54">
        <f>_xlfn.XLOOKUP($C202,[24]PSP!$C:$C,[24]PSP!$AR:$AR)</f>
        <v>0</v>
      </c>
      <c r="AS202" s="27">
        <f>_xlfn.XLOOKUP($C202,[24]PSP!$C:$C,[24]PSP!$AS:$AS)</f>
        <v>21.17</v>
      </c>
      <c r="AT202" s="28">
        <f t="shared" ref="AT202:AT208" si="1045">TRUNC(AS202*AR202,2)</f>
        <v>0</v>
      </c>
      <c r="AU202" s="29"/>
      <c r="AV202" s="54">
        <f>_xlfn.XLOOKUP($C202,[24]PSP!$C:$C,[24]PSP!$AV:$AV)</f>
        <v>0</v>
      </c>
      <c r="AW202" s="27">
        <f>_xlfn.XLOOKUP($C202,[24]PSP!$C:$C,[24]PSP!$AW:$AW)</f>
        <v>21.17</v>
      </c>
      <c r="AX202" s="28">
        <f t="shared" ref="AX202:AX208" si="1046">TRUNC(AW202*AV202,2)</f>
        <v>0</v>
      </c>
      <c r="AY202" s="29"/>
      <c r="AZ202" s="54">
        <f>_xlfn.XLOOKUP($C202,[24]PSP!$C:$C,[24]PSP!$AZ:$AZ)</f>
        <v>41</v>
      </c>
      <c r="BA202" s="27">
        <f>_xlfn.XLOOKUP($C202,[24]PSP!$C:$C,[24]PSP!$BA:$BA)</f>
        <v>21.17</v>
      </c>
      <c r="BB202" s="28">
        <f t="shared" ref="BB202:BB208" si="1047">TRUNC(BA202*AZ202,2)</f>
        <v>867.97</v>
      </c>
      <c r="BC202" s="29"/>
      <c r="BD202" s="54">
        <f>_xlfn.XLOOKUP($C202,[24]PSP!$C:$C,[24]PSP!$BD:$BD)</f>
        <v>428</v>
      </c>
      <c r="BE202" s="27">
        <f>_xlfn.XLOOKUP($C202,[24]PSP!$C:$C,[24]PSP!$BE:$BE)</f>
        <v>21.17</v>
      </c>
      <c r="BF202" s="28">
        <f t="shared" ref="BF202:BF208" si="1048">TRUNC(BE202*BD202,2)</f>
        <v>9060.76</v>
      </c>
      <c r="BG202" s="29"/>
      <c r="BH202" s="54">
        <f>_xlfn.XLOOKUP($C202,[24]PSP!$C:$C,[24]PSP!$BH:$BH)</f>
        <v>0</v>
      </c>
      <c r="BI202" s="27">
        <f>_xlfn.XLOOKUP($C202,[24]PSP!$C:$C,[24]PSP!$BI:$BI)</f>
        <v>21.17</v>
      </c>
      <c r="BJ202" s="28">
        <f t="shared" ref="BJ202:BJ208" si="1049">TRUNC(BI202*BH202,2)</f>
        <v>0</v>
      </c>
      <c r="BK202" s="29"/>
      <c r="BL202" s="54">
        <f>_xlfn.XLOOKUP($C202,[24]PSP!$C:$C,[24]PSP!$BL:$BL)</f>
        <v>344</v>
      </c>
      <c r="BM202" s="27">
        <f>_xlfn.XLOOKUP($C202,[24]PSP!$C:$C,[24]PSP!$BM:$BM)</f>
        <v>21.17</v>
      </c>
      <c r="BN202" s="28">
        <f t="shared" ref="BN202:BN208" si="1050">TRUNC(BM202*BL202,2)</f>
        <v>7282.48</v>
      </c>
      <c r="BO202" s="29"/>
      <c r="BP202" s="54">
        <f>_xlfn.XLOOKUP($C202,[24]PSP!$C:$C,[24]PSP!$BP:$BP)</f>
        <v>0</v>
      </c>
      <c r="BQ202" s="27">
        <f>_xlfn.XLOOKUP($C202,[24]PSP!$C:$C,[24]PSP!$BQ:$BQ)</f>
        <v>21.17</v>
      </c>
      <c r="BR202" s="28">
        <f t="shared" ref="BR202:BR208" si="1051">TRUNC(BQ202*BP202,2)</f>
        <v>0</v>
      </c>
      <c r="BS202" s="29"/>
      <c r="BT202" s="54">
        <f>_xlfn.XLOOKUP($C202,[24]PSP!$C:$C,[24]PSP!$BT:$BT)</f>
        <v>0</v>
      </c>
      <c r="BU202" s="27">
        <f>_xlfn.XLOOKUP($C202,[24]PSP!$C:$C,[24]PSP!$BU:$BU)</f>
        <v>21.17</v>
      </c>
      <c r="BV202" s="28">
        <f t="shared" ref="BV202:BV208" si="1052">TRUNC(BU202*BT202,2)</f>
        <v>0</v>
      </c>
      <c r="BW202" s="29"/>
      <c r="BX202" s="54">
        <f>_xlfn.XLOOKUP($C202,[24]PSP!$C:$C,[24]PSP!$BX:$BX)</f>
        <v>0</v>
      </c>
      <c r="BY202" s="27">
        <f>_xlfn.XLOOKUP($C202,[24]PSP!$C:$C,[24]PSP!$BY:$BY)</f>
        <v>21.17</v>
      </c>
      <c r="BZ202" s="28">
        <f t="shared" ref="BZ202:BZ208" si="1053">TRUNC(BY202*BX202,2)</f>
        <v>0</v>
      </c>
      <c r="CA202" s="29"/>
      <c r="CB202" s="54">
        <f>_xlfn.XLOOKUP($C202,[24]PSP!$C:$C,[24]PSP!$CB:$CB)</f>
        <v>0</v>
      </c>
      <c r="CC202" s="27">
        <f>_xlfn.XLOOKUP($C202,[24]PSP!$C:$C,[24]PSP!$CC:$CC)</f>
        <v>21.17</v>
      </c>
      <c r="CD202" s="28">
        <f t="shared" ref="CD202:CD208" si="1054">TRUNC(CC202*CB202,2)</f>
        <v>0</v>
      </c>
      <c r="CE202" s="29"/>
      <c r="CF202" s="54">
        <f>_xlfn.XLOOKUP($C202,[24]PSP!$C:$C,[24]PSP!$CF:$CF)</f>
        <v>0</v>
      </c>
      <c r="CG202" s="27">
        <f>_xlfn.XLOOKUP($C202,[24]PSP!$C:$C,[24]PSP!$CG:$CG)</f>
        <v>21.17</v>
      </c>
      <c r="CH202" s="28">
        <f t="shared" ref="CH202:CH208" si="1055">TRUNC(CG202*CF202,2)</f>
        <v>0</v>
      </c>
      <c r="CI202" s="29"/>
      <c r="CJ202" s="54">
        <f>_xlfn.XLOOKUP($C202,[24]PSP!$C:$C,[24]PSP!$CJ:$CJ)</f>
        <v>0</v>
      </c>
      <c r="CK202" s="27">
        <f>_xlfn.XLOOKUP($C202,[24]PSP!$C:$C,[24]PSP!$CK:$CK)</f>
        <v>21.17</v>
      </c>
      <c r="CL202" s="28">
        <f t="shared" ref="CL202:CL208" si="1056">TRUNC(CK202*CJ202,2)</f>
        <v>0</v>
      </c>
      <c r="CM202" s="29"/>
      <c r="CN202" s="54">
        <f>_xlfn.XLOOKUP($C202,[24]PSP!$C:$C,[24]PSP!$CN:$CN)</f>
        <v>0</v>
      </c>
      <c r="CO202" s="27">
        <f>_xlfn.XLOOKUP($C202,[24]PSP!$C:$C,[24]PSP!$CO:$CO)</f>
        <v>21.17</v>
      </c>
      <c r="CP202" s="28">
        <f t="shared" ref="CP202:CP208" si="1057">TRUNC(CO202*CN202,2)</f>
        <v>0</v>
      </c>
      <c r="CQ202" s="29"/>
      <c r="CR202" s="54">
        <f>_xlfn.XLOOKUP($C202,[24]PSP!$C:$C,[24]PSP!$CR:$CR)</f>
        <v>0</v>
      </c>
      <c r="CS202" s="27">
        <f>_xlfn.XLOOKUP($C202,[24]PSP!$C:$C,[24]PSP!$CS:$CS)</f>
        <v>21.17</v>
      </c>
      <c r="CT202" s="28">
        <f t="shared" ref="CT202:CT208" si="1058">TRUNC(CS202*CR202,2)</f>
        <v>0</v>
      </c>
      <c r="CU202" s="29"/>
      <c r="CV202" s="54">
        <f>_xlfn.XLOOKUP($C202,[24]PSP!$C:$C,[24]PSP!$CV:$CV)</f>
        <v>0</v>
      </c>
      <c r="CW202" s="27">
        <f>_xlfn.XLOOKUP($C202,[24]PSP!$C:$C,[24]PSP!$CW:$CW)</f>
        <v>21.17</v>
      </c>
      <c r="CX202" s="28">
        <f t="shared" ref="CX202:CX208" si="1059">TRUNC(CW202*CV202,2)</f>
        <v>0</v>
      </c>
      <c r="CY202" s="29"/>
      <c r="CZ202" s="54">
        <f>_xlfn.XLOOKUP($C202,[24]PSP!$C:$C,[24]PSP!$CZ:$CZ)</f>
        <v>0</v>
      </c>
      <c r="DA202" s="27">
        <f>_xlfn.XLOOKUP($C202,[24]PSP!$C:$C,[24]PSP!$DA:$DA)</f>
        <v>21.17</v>
      </c>
      <c r="DB202" s="28">
        <f t="shared" ref="DB202:DB208" si="1060">TRUNC(DA202*CZ202,2)</f>
        <v>0</v>
      </c>
      <c r="DC202" s="29"/>
      <c r="DD202" s="54">
        <f>_xlfn.XLOOKUP($C202,[24]PSP!$C:$C,[24]PSP!$DD:$DD)</f>
        <v>0</v>
      </c>
      <c r="DE202" s="27">
        <f>_xlfn.XLOOKUP($C202,[24]PSP!$C:$C,[24]PSP!$DE:$DE)</f>
        <v>21.17</v>
      </c>
      <c r="DF202" s="28">
        <f t="shared" ref="DF202:DF208" si="1061">TRUNC(DE202*DD202,2)</f>
        <v>0</v>
      </c>
      <c r="DG202" s="29"/>
      <c r="DH202" s="54">
        <f>_xlfn.XLOOKUP($C202,[24]PSP!$C:$C,[24]PSP!$DH:$DH)</f>
        <v>0</v>
      </c>
      <c r="DI202" s="27">
        <f>_xlfn.XLOOKUP($C202,[24]PSP!$C:$C,[24]PSP!$DI:$DI)</f>
        <v>21.17</v>
      </c>
      <c r="DJ202" s="28">
        <f t="shared" ref="DJ202:DJ208" si="1062">TRUNC(DI202*DH202,2)</f>
        <v>0</v>
      </c>
      <c r="DK202" s="29"/>
      <c r="DL202" s="54">
        <f>_xlfn.XLOOKUP($C202,[24]PSP!$C:$C,[24]PSP!$DL:$DL)</f>
        <v>0</v>
      </c>
      <c r="DM202" s="27">
        <f>_xlfn.XLOOKUP($C202,[24]PSP!$C:$C,[24]PSP!$DM:$DM)</f>
        <v>21.17</v>
      </c>
      <c r="DN202" s="28">
        <f t="shared" ref="DN202:DN208" si="1063">TRUNC(DM202*DL202,2)</f>
        <v>0</v>
      </c>
      <c r="DO202" s="29"/>
      <c r="DP202" s="54">
        <f>_xlfn.XLOOKUP($C202,[24]PSP!$C:$C,[24]PSP!$DP:$DP)</f>
        <v>0</v>
      </c>
      <c r="DQ202" s="27">
        <f>_xlfn.XLOOKUP($C202,[24]PSP!$C:$C,[24]PSP!$DQ:$DQ)</f>
        <v>21.17</v>
      </c>
      <c r="DR202" s="28">
        <f t="shared" ref="DR202:DR208" si="1064">TRUNC(DQ202*DP202,2)</f>
        <v>0</v>
      </c>
      <c r="DS202" s="29"/>
      <c r="DT202" s="54">
        <f>_xlfn.XLOOKUP($C202,[24]PSP!$C:$C,[24]PSP!$DT:$DT)</f>
        <v>0</v>
      </c>
      <c r="DU202" s="27">
        <f>_xlfn.XLOOKUP($C202,[24]PSP!$C:$C,[24]PSP!$DU:$DU)</f>
        <v>21.17</v>
      </c>
      <c r="DV202" s="28">
        <f t="shared" ref="DV202:DV208" si="1065">TRUNC(DU202*DT202,2)</f>
        <v>0</v>
      </c>
      <c r="DW202" s="29"/>
      <c r="DX202" s="54">
        <f>_xlfn.XLOOKUP($C202,[24]PSP!$C:$C,[24]PSP!$DX:$DX)</f>
        <v>0</v>
      </c>
      <c r="DY202" s="27">
        <f>_xlfn.XLOOKUP($C202,[24]PSP!$C:$C,[24]PSP!$DY:$DY)</f>
        <v>21.17</v>
      </c>
      <c r="DZ202" s="28">
        <f t="shared" ref="DZ202:DZ208" si="1066">TRUNC(DY202*DX202,2)</f>
        <v>0</v>
      </c>
      <c r="EA202" s="29"/>
      <c r="EB202" s="54">
        <f>_xlfn.XLOOKUP($C202,[24]PSP!$C:$C,[24]PSP!$EB:$EB)</f>
        <v>0</v>
      </c>
      <c r="EC202" s="27">
        <f>_xlfn.XLOOKUP($C202,[24]PSP!$C:$C,[24]PSP!$EC:$EC)</f>
        <v>0</v>
      </c>
      <c r="ED202" s="28">
        <f t="shared" ref="ED202:ED208" si="1067">TRUNC(EC202*EB202,2)</f>
        <v>0</v>
      </c>
      <c r="EE202" s="29"/>
      <c r="EF202" s="54">
        <f>_xlfn.XLOOKUP($C202,[24]PSP!$C:$C,[24]PSP!$EF:$EF)</f>
        <v>0</v>
      </c>
      <c r="EG202" s="27">
        <f>_xlfn.XLOOKUP($C202,[24]PSP!$C:$C,[24]PSP!$EG:$EG)</f>
        <v>0</v>
      </c>
      <c r="EH202" s="28">
        <f t="shared" ref="EH202:EH208" si="1068">TRUNC(EG202*EF202,2)</f>
        <v>0</v>
      </c>
      <c r="EI202" s="29"/>
      <c r="EJ202" s="54">
        <f>_xlfn.XLOOKUP($C202,[24]PSP!$C:$C,[24]PSP!$EJ:$EJ)</f>
        <v>0</v>
      </c>
      <c r="EK202" s="27">
        <f>_xlfn.XLOOKUP($C202,[24]PSP!$C:$C,[24]PSP!$EK:$EK)</f>
        <v>0</v>
      </c>
      <c r="EL202" s="28">
        <f t="shared" ref="EL202:EL208" si="1069">TRUNC(EK202*EJ202,2)</f>
        <v>0</v>
      </c>
      <c r="EM202" s="29"/>
      <c r="EN202" s="108"/>
      <c r="EO202" s="29">
        <f t="shared" si="683"/>
        <v>17211.21</v>
      </c>
      <c r="EP202" s="29">
        <f t="shared" si="968"/>
        <v>17211.21</v>
      </c>
      <c r="EQ202" s="4" t="b">
        <f t="shared" si="510"/>
        <v>1</v>
      </c>
      <c r="ES202" s="118">
        <f t="shared" si="721"/>
        <v>1.1767000000000001</v>
      </c>
    </row>
    <row r="203" spans="3:149" ht="14.25" x14ac:dyDescent="0.25">
      <c r="C203" s="24" t="s">
        <v>50</v>
      </c>
      <c r="D203" s="43" t="str">
        <f>_xlfn.XLOOKUP($C203,[24]PSP!$C:$C,[24]PSP!$D:$D)</f>
        <v>RO-42488</v>
      </c>
      <c r="E203" s="24" t="str">
        <f>_xlfn.XLOOKUP($C203,[24]PSP!$C:$C,[24]PSP!$E:$E)</f>
        <v>DER/MG</v>
      </c>
      <c r="F203" s="25" t="str">
        <f>_xlfn.XLOOKUP($C203,[24]PSP!$C:$C,[24]PSP!$F:$F)</f>
        <v>CORTE DE ÁRVORE NATIVA COM MOTO-SERRA Ø &gt;= 0,30M - ATÉ 1.000 UNIDADES</v>
      </c>
      <c r="G203" s="26" t="str">
        <f>_xlfn.XLOOKUP($C203,[24]PSP!$C:$C,[24]PSP!$G:$G)</f>
        <v>U</v>
      </c>
      <c r="H203" s="53">
        <f>_xlfn.XLOOKUP($C203,[24]PSP!$C:$C,[24]PSP!$H:$H)</f>
        <v>581</v>
      </c>
      <c r="I203" s="28">
        <f>_xlfn.XLOOKUP($C203,[24]PSP!$C:$C,[24]PSP!$I:$I)</f>
        <v>23454.97</v>
      </c>
      <c r="J203" s="28">
        <f t="shared" si="1036"/>
        <v>27599.463199000002</v>
      </c>
      <c r="K203" s="29"/>
      <c r="L203" s="54">
        <f>_xlfn.XLOOKUP($C203,[24]PSP!$C:$C,[24]PSP!$L:$L)</f>
        <v>0</v>
      </c>
      <c r="M203" s="27">
        <f>_xlfn.XLOOKUP($C203,[24]PSP!$C:$C,[24]PSP!$M:$M)</f>
        <v>40.369999999999997</v>
      </c>
      <c r="N203" s="28">
        <f t="shared" si="1037"/>
        <v>0</v>
      </c>
      <c r="O203" s="29"/>
      <c r="P203" s="54">
        <f>_xlfn.XLOOKUP($C203,[24]PSP!$C:$C,[24]PSP!$P:$P)</f>
        <v>0</v>
      </c>
      <c r="Q203" s="27">
        <f>_xlfn.XLOOKUP($C203,[24]PSP!$C:$C,[24]PSP!$Q:$Q)</f>
        <v>40.369999999999997</v>
      </c>
      <c r="R203" s="28">
        <f t="shared" si="1038"/>
        <v>0</v>
      </c>
      <c r="S203" s="29"/>
      <c r="T203" s="54">
        <f>_xlfn.XLOOKUP($C203,[24]PSP!$C:$C,[24]PSP!$T:$T)</f>
        <v>0</v>
      </c>
      <c r="U203" s="27">
        <f>_xlfn.XLOOKUP($C203,[24]PSP!$C:$C,[24]PSP!$U:$U)</f>
        <v>40.369999999999997</v>
      </c>
      <c r="V203" s="28">
        <f t="shared" si="1039"/>
        <v>0</v>
      </c>
      <c r="W203" s="29"/>
      <c r="X203" s="54">
        <f>_xlfn.XLOOKUP($C203,[24]PSP!$C:$C,[24]PSP!$X:$X)</f>
        <v>0</v>
      </c>
      <c r="Y203" s="27">
        <f>_xlfn.XLOOKUP($C203,[24]PSP!$C:$C,[24]PSP!$Y:$Y)</f>
        <v>40.369999999999997</v>
      </c>
      <c r="Z203" s="28">
        <f t="shared" si="1040"/>
        <v>0</v>
      </c>
      <c r="AA203" s="29"/>
      <c r="AB203" s="54">
        <f>_xlfn.XLOOKUP($C203,[24]PSP!$C:$C,[24]PSP!$AB:$AB)</f>
        <v>0</v>
      </c>
      <c r="AC203" s="27">
        <f>_xlfn.XLOOKUP($C203,[24]PSP!$C:$C,[24]PSP!$AC:$AC)</f>
        <v>40.369999999999997</v>
      </c>
      <c r="AD203" s="28">
        <f t="shared" si="1041"/>
        <v>0</v>
      </c>
      <c r="AE203" s="29"/>
      <c r="AF203" s="54">
        <f>_xlfn.XLOOKUP($C203,[24]PSP!$C:$C,[24]PSP!$AF:$AF)</f>
        <v>0</v>
      </c>
      <c r="AG203" s="27">
        <f>_xlfn.XLOOKUP($C203,[24]PSP!$C:$C,[24]PSP!$AG:$AG)</f>
        <v>40.369999999999997</v>
      </c>
      <c r="AH203" s="28">
        <f t="shared" si="1042"/>
        <v>0</v>
      </c>
      <c r="AI203" s="29"/>
      <c r="AJ203" s="54">
        <f>_xlfn.XLOOKUP($C203,[24]PSP!$C:$C,[24]PSP!$AJ:$AJ)</f>
        <v>0</v>
      </c>
      <c r="AK203" s="27">
        <f>_xlfn.XLOOKUP($C203,[24]PSP!$C:$C,[24]PSP!$AK:$AK)</f>
        <v>40.369999999999997</v>
      </c>
      <c r="AL203" s="28">
        <f t="shared" si="1043"/>
        <v>0</v>
      </c>
      <c r="AM203" s="29"/>
      <c r="AN203" s="54">
        <f>_xlfn.XLOOKUP($C203,[24]PSP!$C:$C,[24]PSP!$AN:$AN)</f>
        <v>0</v>
      </c>
      <c r="AO203" s="27">
        <f>_xlfn.XLOOKUP($C203,[24]PSP!$C:$C,[24]PSP!$AO:$AO)</f>
        <v>40.369999999999997</v>
      </c>
      <c r="AP203" s="28">
        <f t="shared" si="1044"/>
        <v>0</v>
      </c>
      <c r="AQ203" s="29"/>
      <c r="AR203" s="54">
        <f>_xlfn.XLOOKUP($C203,[24]PSP!$C:$C,[24]PSP!$AR:$AR)</f>
        <v>0</v>
      </c>
      <c r="AS203" s="27">
        <f>_xlfn.XLOOKUP($C203,[24]PSP!$C:$C,[24]PSP!$AS:$AS)</f>
        <v>40.369999999999997</v>
      </c>
      <c r="AT203" s="28">
        <f t="shared" si="1045"/>
        <v>0</v>
      </c>
      <c r="AU203" s="29"/>
      <c r="AV203" s="54">
        <f>_xlfn.XLOOKUP($C203,[24]PSP!$C:$C,[24]PSP!$AV:$AV)</f>
        <v>0</v>
      </c>
      <c r="AW203" s="27">
        <f>_xlfn.XLOOKUP($C203,[24]PSP!$C:$C,[24]PSP!$AW:$AW)</f>
        <v>40.369999999999997</v>
      </c>
      <c r="AX203" s="28">
        <f t="shared" si="1046"/>
        <v>0</v>
      </c>
      <c r="AY203" s="29"/>
      <c r="AZ203" s="54">
        <f>_xlfn.XLOOKUP($C203,[24]PSP!$C:$C,[24]PSP!$AZ:$AZ)</f>
        <v>29</v>
      </c>
      <c r="BA203" s="27">
        <f>_xlfn.XLOOKUP($C203,[24]PSP!$C:$C,[24]PSP!$BA:$BA)</f>
        <v>40.369999999999997</v>
      </c>
      <c r="BB203" s="28">
        <f t="shared" si="1047"/>
        <v>1170.73</v>
      </c>
      <c r="BC203" s="29"/>
      <c r="BD203" s="54">
        <f>_xlfn.XLOOKUP($C203,[24]PSP!$C:$C,[24]PSP!$BD:$BD)</f>
        <v>306</v>
      </c>
      <c r="BE203" s="27">
        <f>_xlfn.XLOOKUP($C203,[24]PSP!$C:$C,[24]PSP!$BE:$BE)</f>
        <v>40.369999999999997</v>
      </c>
      <c r="BF203" s="28">
        <f t="shared" si="1048"/>
        <v>12353.22</v>
      </c>
      <c r="BG203" s="29"/>
      <c r="BH203" s="54">
        <f>_xlfn.XLOOKUP($C203,[24]PSP!$C:$C,[24]PSP!$BH:$BH)</f>
        <v>0</v>
      </c>
      <c r="BI203" s="27">
        <f>_xlfn.XLOOKUP($C203,[24]PSP!$C:$C,[24]PSP!$BI:$BI)</f>
        <v>40.369999999999997</v>
      </c>
      <c r="BJ203" s="28">
        <f t="shared" si="1049"/>
        <v>0</v>
      </c>
      <c r="BK203" s="29"/>
      <c r="BL203" s="54">
        <f>_xlfn.XLOOKUP($C203,[24]PSP!$C:$C,[24]PSP!$BL:$BL)</f>
        <v>246</v>
      </c>
      <c r="BM203" s="27">
        <f>_xlfn.XLOOKUP($C203,[24]PSP!$C:$C,[24]PSP!$BM:$BM)</f>
        <v>40.369999999999997</v>
      </c>
      <c r="BN203" s="28">
        <f t="shared" si="1050"/>
        <v>9931.02</v>
      </c>
      <c r="BO203" s="29"/>
      <c r="BP203" s="54">
        <f>_xlfn.XLOOKUP($C203,[24]PSP!$C:$C,[24]PSP!$BP:$BP)</f>
        <v>0</v>
      </c>
      <c r="BQ203" s="27">
        <f>_xlfn.XLOOKUP($C203,[24]PSP!$C:$C,[24]PSP!$BQ:$BQ)</f>
        <v>40.369999999999997</v>
      </c>
      <c r="BR203" s="28">
        <f t="shared" si="1051"/>
        <v>0</v>
      </c>
      <c r="BS203" s="29"/>
      <c r="BT203" s="54">
        <f>_xlfn.XLOOKUP($C203,[24]PSP!$C:$C,[24]PSP!$BT:$BT)</f>
        <v>0</v>
      </c>
      <c r="BU203" s="27">
        <f>_xlfn.XLOOKUP($C203,[24]PSP!$C:$C,[24]PSP!$BU:$BU)</f>
        <v>40.369999999999997</v>
      </c>
      <c r="BV203" s="28">
        <f t="shared" si="1052"/>
        <v>0</v>
      </c>
      <c r="BW203" s="29"/>
      <c r="BX203" s="54">
        <f>_xlfn.XLOOKUP($C203,[24]PSP!$C:$C,[24]PSP!$BX:$BX)</f>
        <v>0</v>
      </c>
      <c r="BY203" s="27">
        <f>_xlfn.XLOOKUP($C203,[24]PSP!$C:$C,[24]PSP!$BY:$BY)</f>
        <v>40.369999999999997</v>
      </c>
      <c r="BZ203" s="28">
        <f t="shared" si="1053"/>
        <v>0</v>
      </c>
      <c r="CA203" s="29"/>
      <c r="CB203" s="54">
        <f>_xlfn.XLOOKUP($C203,[24]PSP!$C:$C,[24]PSP!$CB:$CB)</f>
        <v>0</v>
      </c>
      <c r="CC203" s="27">
        <f>_xlfn.XLOOKUP($C203,[24]PSP!$C:$C,[24]PSP!$CC:$CC)</f>
        <v>40.369999999999997</v>
      </c>
      <c r="CD203" s="28">
        <f t="shared" si="1054"/>
        <v>0</v>
      </c>
      <c r="CE203" s="29"/>
      <c r="CF203" s="54">
        <f>_xlfn.XLOOKUP($C203,[24]PSP!$C:$C,[24]PSP!$CF:$CF)</f>
        <v>0</v>
      </c>
      <c r="CG203" s="27">
        <f>_xlfn.XLOOKUP($C203,[24]PSP!$C:$C,[24]PSP!$CG:$CG)</f>
        <v>40.369999999999997</v>
      </c>
      <c r="CH203" s="28">
        <f t="shared" si="1055"/>
        <v>0</v>
      </c>
      <c r="CI203" s="29"/>
      <c r="CJ203" s="54">
        <f>_xlfn.XLOOKUP($C203,[24]PSP!$C:$C,[24]PSP!$CJ:$CJ)</f>
        <v>0</v>
      </c>
      <c r="CK203" s="27">
        <f>_xlfn.XLOOKUP($C203,[24]PSP!$C:$C,[24]PSP!$CK:$CK)</f>
        <v>40.369999999999997</v>
      </c>
      <c r="CL203" s="28">
        <f t="shared" si="1056"/>
        <v>0</v>
      </c>
      <c r="CM203" s="29"/>
      <c r="CN203" s="54">
        <f>_xlfn.XLOOKUP($C203,[24]PSP!$C:$C,[24]PSP!$CN:$CN)</f>
        <v>0</v>
      </c>
      <c r="CO203" s="27">
        <f>_xlfn.XLOOKUP($C203,[24]PSP!$C:$C,[24]PSP!$CO:$CO)</f>
        <v>40.369999999999997</v>
      </c>
      <c r="CP203" s="28">
        <f t="shared" si="1057"/>
        <v>0</v>
      </c>
      <c r="CQ203" s="29"/>
      <c r="CR203" s="54">
        <f>_xlfn.XLOOKUP($C203,[24]PSP!$C:$C,[24]PSP!$CR:$CR)</f>
        <v>0</v>
      </c>
      <c r="CS203" s="27">
        <f>_xlfn.XLOOKUP($C203,[24]PSP!$C:$C,[24]PSP!$CS:$CS)</f>
        <v>40.369999999999997</v>
      </c>
      <c r="CT203" s="28">
        <f t="shared" si="1058"/>
        <v>0</v>
      </c>
      <c r="CU203" s="29"/>
      <c r="CV203" s="54">
        <f>_xlfn.XLOOKUP($C203,[24]PSP!$C:$C,[24]PSP!$CV:$CV)</f>
        <v>0</v>
      </c>
      <c r="CW203" s="27">
        <f>_xlfn.XLOOKUP($C203,[24]PSP!$C:$C,[24]PSP!$CW:$CW)</f>
        <v>40.369999999999997</v>
      </c>
      <c r="CX203" s="28">
        <f t="shared" si="1059"/>
        <v>0</v>
      </c>
      <c r="CY203" s="29"/>
      <c r="CZ203" s="54">
        <f>_xlfn.XLOOKUP($C203,[24]PSP!$C:$C,[24]PSP!$CZ:$CZ)</f>
        <v>0</v>
      </c>
      <c r="DA203" s="27">
        <f>_xlfn.XLOOKUP($C203,[24]PSP!$C:$C,[24]PSP!$DA:$DA)</f>
        <v>40.369999999999997</v>
      </c>
      <c r="DB203" s="28">
        <f t="shared" si="1060"/>
        <v>0</v>
      </c>
      <c r="DC203" s="29"/>
      <c r="DD203" s="54">
        <f>_xlfn.XLOOKUP($C203,[24]PSP!$C:$C,[24]PSP!$DD:$DD)</f>
        <v>0</v>
      </c>
      <c r="DE203" s="27">
        <f>_xlfn.XLOOKUP($C203,[24]PSP!$C:$C,[24]PSP!$DE:$DE)</f>
        <v>40.369999999999997</v>
      </c>
      <c r="DF203" s="28">
        <f t="shared" si="1061"/>
        <v>0</v>
      </c>
      <c r="DG203" s="29"/>
      <c r="DH203" s="54">
        <f>_xlfn.XLOOKUP($C203,[24]PSP!$C:$C,[24]PSP!$DH:$DH)</f>
        <v>0</v>
      </c>
      <c r="DI203" s="27">
        <f>_xlfn.XLOOKUP($C203,[24]PSP!$C:$C,[24]PSP!$DI:$DI)</f>
        <v>40.369999999999997</v>
      </c>
      <c r="DJ203" s="28">
        <f t="shared" si="1062"/>
        <v>0</v>
      </c>
      <c r="DK203" s="29"/>
      <c r="DL203" s="54">
        <f>_xlfn.XLOOKUP($C203,[24]PSP!$C:$C,[24]PSP!$DL:$DL)</f>
        <v>0</v>
      </c>
      <c r="DM203" s="27">
        <f>_xlfn.XLOOKUP($C203,[24]PSP!$C:$C,[24]PSP!$DM:$DM)</f>
        <v>40.369999999999997</v>
      </c>
      <c r="DN203" s="28">
        <f t="shared" si="1063"/>
        <v>0</v>
      </c>
      <c r="DO203" s="29"/>
      <c r="DP203" s="54">
        <f>_xlfn.XLOOKUP($C203,[24]PSP!$C:$C,[24]PSP!$DP:$DP)</f>
        <v>0</v>
      </c>
      <c r="DQ203" s="27">
        <f>_xlfn.XLOOKUP($C203,[24]PSP!$C:$C,[24]PSP!$DQ:$DQ)</f>
        <v>40.369999999999997</v>
      </c>
      <c r="DR203" s="28">
        <f t="shared" si="1064"/>
        <v>0</v>
      </c>
      <c r="DS203" s="29"/>
      <c r="DT203" s="54">
        <f>_xlfn.XLOOKUP($C203,[24]PSP!$C:$C,[24]PSP!$DT:$DT)</f>
        <v>0</v>
      </c>
      <c r="DU203" s="27">
        <f>_xlfn.XLOOKUP($C203,[24]PSP!$C:$C,[24]PSP!$DU:$DU)</f>
        <v>40.369999999999997</v>
      </c>
      <c r="DV203" s="28">
        <f t="shared" si="1065"/>
        <v>0</v>
      </c>
      <c r="DW203" s="29"/>
      <c r="DX203" s="54">
        <f>_xlfn.XLOOKUP($C203,[24]PSP!$C:$C,[24]PSP!$DX:$DX)</f>
        <v>0</v>
      </c>
      <c r="DY203" s="27">
        <f>_xlfn.XLOOKUP($C203,[24]PSP!$C:$C,[24]PSP!$DY:$DY)</f>
        <v>40.369999999999997</v>
      </c>
      <c r="DZ203" s="28">
        <f t="shared" si="1066"/>
        <v>0</v>
      </c>
      <c r="EA203" s="29"/>
      <c r="EB203" s="54">
        <f>_xlfn.XLOOKUP($C203,[24]PSP!$C:$C,[24]PSP!$EB:$EB)</f>
        <v>0</v>
      </c>
      <c r="EC203" s="27">
        <f>_xlfn.XLOOKUP($C203,[24]PSP!$C:$C,[24]PSP!$EC:$EC)</f>
        <v>0</v>
      </c>
      <c r="ED203" s="28">
        <f t="shared" si="1067"/>
        <v>0</v>
      </c>
      <c r="EE203" s="29"/>
      <c r="EF203" s="54">
        <f>_xlfn.XLOOKUP($C203,[24]PSP!$C:$C,[24]PSP!$EF:$EF)</f>
        <v>0</v>
      </c>
      <c r="EG203" s="27">
        <f>_xlfn.XLOOKUP($C203,[24]PSP!$C:$C,[24]PSP!$EG:$EG)</f>
        <v>0</v>
      </c>
      <c r="EH203" s="28">
        <f t="shared" si="1068"/>
        <v>0</v>
      </c>
      <c r="EI203" s="29"/>
      <c r="EJ203" s="54">
        <f>_xlfn.XLOOKUP($C203,[24]PSP!$C:$C,[24]PSP!$EJ:$EJ)</f>
        <v>0</v>
      </c>
      <c r="EK203" s="27">
        <f>_xlfn.XLOOKUP($C203,[24]PSP!$C:$C,[24]PSP!$EK:$EK)</f>
        <v>0</v>
      </c>
      <c r="EL203" s="28">
        <f t="shared" si="1069"/>
        <v>0</v>
      </c>
      <c r="EM203" s="29"/>
      <c r="EN203" s="108"/>
      <c r="EO203" s="29">
        <f t="shared" si="683"/>
        <v>23454.969999999998</v>
      </c>
      <c r="EP203" s="29">
        <f t="shared" si="968"/>
        <v>23454.97</v>
      </c>
      <c r="EQ203" s="4" t="b">
        <f t="shared" ref="EQ203:EQ266" si="1070">EP203=EO203</f>
        <v>1</v>
      </c>
      <c r="ES203" s="118">
        <f t="shared" si="721"/>
        <v>1.1767000000000001</v>
      </c>
    </row>
    <row r="204" spans="3:149" ht="14.25" x14ac:dyDescent="0.25">
      <c r="C204" s="24" t="s">
        <v>51</v>
      </c>
      <c r="D204" s="43" t="str">
        <f>_xlfn.XLOOKUP($C204,[24]PSP!$C:$C,[24]PSP!$D:$D)</f>
        <v>ED-51132</v>
      </c>
      <c r="E204" s="24" t="str">
        <f>_xlfn.XLOOKUP($C204,[24]PSP!$C:$C,[24]PSP!$E:$E)</f>
        <v>DER/MG</v>
      </c>
      <c r="F204" s="25" t="str">
        <f>_xlfn.XLOOKUP($C204,[24]PSP!$C:$C,[24]PSP!$F:$F)</f>
        <v>CARGA DE MATERIAL DE QUALQUER NATUREZA SOBRE CAMINHÃO -  MECÂNICA</v>
      </c>
      <c r="G204" s="26" t="str">
        <f>_xlfn.XLOOKUP($C204,[24]PSP!$C:$C,[24]PSP!$G:$G)</f>
        <v>M3</v>
      </c>
      <c r="H204" s="53">
        <f>_xlfn.XLOOKUP($C204,[24]PSP!$C:$C,[24]PSP!$H:$H)</f>
        <v>54339.820000000007</v>
      </c>
      <c r="I204" s="28">
        <f>_xlfn.XLOOKUP($C204,[24]PSP!$C:$C,[24]PSP!$I:$I)</f>
        <v>75532.34</v>
      </c>
      <c r="J204" s="28">
        <f t="shared" si="1036"/>
        <v>88878.904477999997</v>
      </c>
      <c r="K204" s="29"/>
      <c r="L204" s="54">
        <f>_xlfn.XLOOKUP($C204,[24]PSP!$C:$C,[24]PSP!$L:$L)</f>
        <v>0</v>
      </c>
      <c r="M204" s="27">
        <f>_xlfn.XLOOKUP($C204,[24]PSP!$C:$C,[24]PSP!$M:$M)</f>
        <v>1.39</v>
      </c>
      <c r="N204" s="28">
        <f t="shared" si="1037"/>
        <v>0</v>
      </c>
      <c r="O204" s="29"/>
      <c r="P204" s="54">
        <f>_xlfn.XLOOKUP($C204,[24]PSP!$C:$C,[24]PSP!$P:$P)</f>
        <v>0</v>
      </c>
      <c r="Q204" s="27">
        <f>_xlfn.XLOOKUP($C204,[24]PSP!$C:$C,[24]PSP!$Q:$Q)</f>
        <v>1.39</v>
      </c>
      <c r="R204" s="28">
        <f t="shared" si="1038"/>
        <v>0</v>
      </c>
      <c r="S204" s="29"/>
      <c r="T204" s="54">
        <f>_xlfn.XLOOKUP($C204,[24]PSP!$C:$C,[24]PSP!$T:$T)</f>
        <v>0</v>
      </c>
      <c r="U204" s="27">
        <f>_xlfn.XLOOKUP($C204,[24]PSP!$C:$C,[24]PSP!$U:$U)</f>
        <v>1.39</v>
      </c>
      <c r="V204" s="28">
        <f t="shared" si="1039"/>
        <v>0</v>
      </c>
      <c r="W204" s="29"/>
      <c r="X204" s="54">
        <f>_xlfn.XLOOKUP($C204,[24]PSP!$C:$C,[24]PSP!$X:$X)</f>
        <v>0</v>
      </c>
      <c r="Y204" s="27">
        <f>_xlfn.XLOOKUP($C204,[24]PSP!$C:$C,[24]PSP!$Y:$Y)</f>
        <v>1.39</v>
      </c>
      <c r="Z204" s="28">
        <f t="shared" si="1040"/>
        <v>0</v>
      </c>
      <c r="AA204" s="29"/>
      <c r="AB204" s="54">
        <f>_xlfn.XLOOKUP($C204,[24]PSP!$C:$C,[24]PSP!$AB:$AB)</f>
        <v>0</v>
      </c>
      <c r="AC204" s="27">
        <f>_xlfn.XLOOKUP($C204,[24]PSP!$C:$C,[24]PSP!$AC:$AC)</f>
        <v>1.39</v>
      </c>
      <c r="AD204" s="28">
        <f t="shared" si="1041"/>
        <v>0</v>
      </c>
      <c r="AE204" s="29"/>
      <c r="AF204" s="54">
        <f>_xlfn.XLOOKUP($C204,[24]PSP!$C:$C,[24]PSP!$AF:$AF)</f>
        <v>0</v>
      </c>
      <c r="AG204" s="27">
        <f>_xlfn.XLOOKUP($C204,[24]PSP!$C:$C,[24]PSP!$AG:$AG)</f>
        <v>1.39</v>
      </c>
      <c r="AH204" s="28">
        <f t="shared" si="1042"/>
        <v>0</v>
      </c>
      <c r="AI204" s="29"/>
      <c r="AJ204" s="54">
        <f>_xlfn.XLOOKUP($C204,[24]PSP!$C:$C,[24]PSP!$AJ:$AJ)</f>
        <v>0</v>
      </c>
      <c r="AK204" s="27">
        <f>_xlfn.XLOOKUP($C204,[24]PSP!$C:$C,[24]PSP!$AK:$AK)</f>
        <v>1.39</v>
      </c>
      <c r="AL204" s="28">
        <f t="shared" si="1043"/>
        <v>0</v>
      </c>
      <c r="AM204" s="29"/>
      <c r="AN204" s="54">
        <f>_xlfn.XLOOKUP($C204,[24]PSP!$C:$C,[24]PSP!$AN:$AN)</f>
        <v>0</v>
      </c>
      <c r="AO204" s="27">
        <f>_xlfn.XLOOKUP($C204,[24]PSP!$C:$C,[24]PSP!$AO:$AO)</f>
        <v>1.39</v>
      </c>
      <c r="AP204" s="28">
        <f t="shared" si="1044"/>
        <v>0</v>
      </c>
      <c r="AQ204" s="29"/>
      <c r="AR204" s="54">
        <f>_xlfn.XLOOKUP($C204,[24]PSP!$C:$C,[24]PSP!$AR:$AR)</f>
        <v>0</v>
      </c>
      <c r="AS204" s="27">
        <f>_xlfn.XLOOKUP($C204,[24]PSP!$C:$C,[24]PSP!$AS:$AS)</f>
        <v>1.39</v>
      </c>
      <c r="AT204" s="28">
        <f t="shared" si="1045"/>
        <v>0</v>
      </c>
      <c r="AU204" s="29"/>
      <c r="AV204" s="54">
        <f>_xlfn.XLOOKUP($C204,[24]PSP!$C:$C,[24]PSP!$AV:$AV)</f>
        <v>0</v>
      </c>
      <c r="AW204" s="27">
        <f>_xlfn.XLOOKUP($C204,[24]PSP!$C:$C,[24]PSP!$AW:$AW)</f>
        <v>1.39</v>
      </c>
      <c r="AX204" s="28">
        <f t="shared" si="1046"/>
        <v>0</v>
      </c>
      <c r="AY204" s="29"/>
      <c r="AZ204" s="54">
        <f>_xlfn.XLOOKUP($C204,[24]PSP!$C:$C,[24]PSP!$AZ:$AZ)</f>
        <v>3282.4400000000005</v>
      </c>
      <c r="BA204" s="27">
        <f>_xlfn.XLOOKUP($C204,[24]PSP!$C:$C,[24]PSP!$BA:$BA)</f>
        <v>1.39</v>
      </c>
      <c r="BB204" s="28">
        <f t="shared" si="1047"/>
        <v>4562.59</v>
      </c>
      <c r="BC204" s="29"/>
      <c r="BD204" s="54">
        <f>_xlfn.XLOOKUP($C204,[24]PSP!$C:$C,[24]PSP!$BD:$BD)</f>
        <v>25903.534</v>
      </c>
      <c r="BE204" s="27">
        <f>_xlfn.XLOOKUP($C204,[24]PSP!$C:$C,[24]PSP!$BE:$BE)</f>
        <v>1.39</v>
      </c>
      <c r="BF204" s="28">
        <f t="shared" si="1048"/>
        <v>36005.910000000003</v>
      </c>
      <c r="BG204" s="29"/>
      <c r="BH204" s="54">
        <f>_xlfn.XLOOKUP($C204,[24]PSP!$C:$C,[24]PSP!$BH:$BH)</f>
        <v>0</v>
      </c>
      <c r="BI204" s="27">
        <f>_xlfn.XLOOKUP($C204,[24]PSP!$C:$C,[24]PSP!$BI:$BI)</f>
        <v>1.39</v>
      </c>
      <c r="BJ204" s="28">
        <f t="shared" si="1049"/>
        <v>0</v>
      </c>
      <c r="BK204" s="29"/>
      <c r="BL204" s="54">
        <f>_xlfn.XLOOKUP($C204,[24]PSP!$C:$C,[24]PSP!$BL:$BL)</f>
        <v>25153.846000000001</v>
      </c>
      <c r="BM204" s="27">
        <f>_xlfn.XLOOKUP($C204,[24]PSP!$C:$C,[24]PSP!$BM:$BM)</f>
        <v>1.39</v>
      </c>
      <c r="BN204" s="28">
        <f t="shared" si="1050"/>
        <v>34963.839999999997</v>
      </c>
      <c r="BO204" s="29"/>
      <c r="BP204" s="54">
        <f>_xlfn.XLOOKUP($C204,[24]PSP!$C:$C,[24]PSP!$BP:$BP)</f>
        <v>0</v>
      </c>
      <c r="BQ204" s="27">
        <f>_xlfn.XLOOKUP($C204,[24]PSP!$C:$C,[24]PSP!$BQ:$BQ)</f>
        <v>1.39</v>
      </c>
      <c r="BR204" s="28">
        <f t="shared" si="1051"/>
        <v>0</v>
      </c>
      <c r="BS204" s="29"/>
      <c r="BT204" s="54">
        <f>_xlfn.XLOOKUP($C204,[24]PSP!$C:$C,[24]PSP!$BT:$BT)</f>
        <v>0</v>
      </c>
      <c r="BU204" s="27">
        <f>_xlfn.XLOOKUP($C204,[24]PSP!$C:$C,[24]PSP!$BU:$BU)</f>
        <v>1.39</v>
      </c>
      <c r="BV204" s="28">
        <f t="shared" si="1052"/>
        <v>0</v>
      </c>
      <c r="BW204" s="29"/>
      <c r="BX204" s="54">
        <f>_xlfn.XLOOKUP($C204,[24]PSP!$C:$C,[24]PSP!$BX:$BX)</f>
        <v>0</v>
      </c>
      <c r="BY204" s="27">
        <f>_xlfn.XLOOKUP($C204,[24]PSP!$C:$C,[24]PSP!$BY:$BY)</f>
        <v>1.39</v>
      </c>
      <c r="BZ204" s="28">
        <f t="shared" si="1053"/>
        <v>0</v>
      </c>
      <c r="CA204" s="29"/>
      <c r="CB204" s="54">
        <f>_xlfn.XLOOKUP($C204,[24]PSP!$C:$C,[24]PSP!$CB:$CB)</f>
        <v>0</v>
      </c>
      <c r="CC204" s="27">
        <f>_xlfn.XLOOKUP($C204,[24]PSP!$C:$C,[24]PSP!$CC:$CC)</f>
        <v>1.39</v>
      </c>
      <c r="CD204" s="28">
        <f t="shared" si="1054"/>
        <v>0</v>
      </c>
      <c r="CE204" s="29"/>
      <c r="CF204" s="54">
        <f>_xlfn.XLOOKUP($C204,[24]PSP!$C:$C,[24]PSP!$CF:$CF)</f>
        <v>0</v>
      </c>
      <c r="CG204" s="27">
        <f>_xlfn.XLOOKUP($C204,[24]PSP!$C:$C,[24]PSP!$CG:$CG)</f>
        <v>1.39</v>
      </c>
      <c r="CH204" s="28">
        <f t="shared" si="1055"/>
        <v>0</v>
      </c>
      <c r="CI204" s="29"/>
      <c r="CJ204" s="54">
        <f>_xlfn.XLOOKUP($C204,[24]PSP!$C:$C,[24]PSP!$CJ:$CJ)</f>
        <v>0</v>
      </c>
      <c r="CK204" s="27">
        <f>_xlfn.XLOOKUP($C204,[24]PSP!$C:$C,[24]PSP!$CK:$CK)</f>
        <v>1.39</v>
      </c>
      <c r="CL204" s="28">
        <f t="shared" si="1056"/>
        <v>0</v>
      </c>
      <c r="CM204" s="29"/>
      <c r="CN204" s="54">
        <f>_xlfn.XLOOKUP($C204,[24]PSP!$C:$C,[24]PSP!$CN:$CN)</f>
        <v>0</v>
      </c>
      <c r="CO204" s="27">
        <f>_xlfn.XLOOKUP($C204,[24]PSP!$C:$C,[24]PSP!$CO:$CO)</f>
        <v>1.39</v>
      </c>
      <c r="CP204" s="28">
        <f t="shared" si="1057"/>
        <v>0</v>
      </c>
      <c r="CQ204" s="29"/>
      <c r="CR204" s="54">
        <f>_xlfn.XLOOKUP($C204,[24]PSP!$C:$C,[24]PSP!$CR:$CR)</f>
        <v>0</v>
      </c>
      <c r="CS204" s="27">
        <f>_xlfn.XLOOKUP($C204,[24]PSP!$C:$C,[24]PSP!$CS:$CS)</f>
        <v>1.39</v>
      </c>
      <c r="CT204" s="28">
        <f t="shared" si="1058"/>
        <v>0</v>
      </c>
      <c r="CU204" s="29"/>
      <c r="CV204" s="54">
        <f>_xlfn.XLOOKUP($C204,[24]PSP!$C:$C,[24]PSP!$CV:$CV)</f>
        <v>0</v>
      </c>
      <c r="CW204" s="27">
        <f>_xlfn.XLOOKUP($C204,[24]PSP!$C:$C,[24]PSP!$CW:$CW)</f>
        <v>1.39</v>
      </c>
      <c r="CX204" s="28">
        <f t="shared" si="1059"/>
        <v>0</v>
      </c>
      <c r="CY204" s="29"/>
      <c r="CZ204" s="54">
        <f>_xlfn.XLOOKUP($C204,[24]PSP!$C:$C,[24]PSP!$CZ:$CZ)</f>
        <v>0</v>
      </c>
      <c r="DA204" s="27">
        <f>_xlfn.XLOOKUP($C204,[24]PSP!$C:$C,[24]PSP!$DA:$DA)</f>
        <v>1.39</v>
      </c>
      <c r="DB204" s="28">
        <f t="shared" si="1060"/>
        <v>0</v>
      </c>
      <c r="DC204" s="29"/>
      <c r="DD204" s="54">
        <f>_xlfn.XLOOKUP($C204,[24]PSP!$C:$C,[24]PSP!$DD:$DD)</f>
        <v>0</v>
      </c>
      <c r="DE204" s="27">
        <f>_xlfn.XLOOKUP($C204,[24]PSP!$C:$C,[24]PSP!$DE:$DE)</f>
        <v>1.39</v>
      </c>
      <c r="DF204" s="28">
        <f t="shared" si="1061"/>
        <v>0</v>
      </c>
      <c r="DG204" s="29"/>
      <c r="DH204" s="54">
        <f>_xlfn.XLOOKUP($C204,[24]PSP!$C:$C,[24]PSP!$DH:$DH)</f>
        <v>0</v>
      </c>
      <c r="DI204" s="27">
        <f>_xlfn.XLOOKUP($C204,[24]PSP!$C:$C,[24]PSP!$DI:$DI)</f>
        <v>1.39</v>
      </c>
      <c r="DJ204" s="28">
        <f t="shared" si="1062"/>
        <v>0</v>
      </c>
      <c r="DK204" s="29"/>
      <c r="DL204" s="54">
        <f>_xlfn.XLOOKUP($C204,[24]PSP!$C:$C,[24]PSP!$DL:$DL)</f>
        <v>0</v>
      </c>
      <c r="DM204" s="27">
        <f>_xlfn.XLOOKUP($C204,[24]PSP!$C:$C,[24]PSP!$DM:$DM)</f>
        <v>1.39</v>
      </c>
      <c r="DN204" s="28">
        <f t="shared" si="1063"/>
        <v>0</v>
      </c>
      <c r="DO204" s="29"/>
      <c r="DP204" s="54">
        <f>_xlfn.XLOOKUP($C204,[24]PSP!$C:$C,[24]PSP!$DP:$DP)</f>
        <v>0</v>
      </c>
      <c r="DQ204" s="27">
        <f>_xlfn.XLOOKUP($C204,[24]PSP!$C:$C,[24]PSP!$DQ:$DQ)</f>
        <v>1.39</v>
      </c>
      <c r="DR204" s="28">
        <f t="shared" si="1064"/>
        <v>0</v>
      </c>
      <c r="DS204" s="29"/>
      <c r="DT204" s="54">
        <f>_xlfn.XLOOKUP($C204,[24]PSP!$C:$C,[24]PSP!$DT:$DT)</f>
        <v>0</v>
      </c>
      <c r="DU204" s="27">
        <f>_xlfn.XLOOKUP($C204,[24]PSP!$C:$C,[24]PSP!$DU:$DU)</f>
        <v>1.39</v>
      </c>
      <c r="DV204" s="28">
        <f t="shared" si="1065"/>
        <v>0</v>
      </c>
      <c r="DW204" s="29"/>
      <c r="DX204" s="54">
        <f>_xlfn.XLOOKUP($C204,[24]PSP!$C:$C,[24]PSP!$DX:$DX)</f>
        <v>0</v>
      </c>
      <c r="DY204" s="27">
        <f>_xlfn.XLOOKUP($C204,[24]PSP!$C:$C,[24]PSP!$DY:$DY)</f>
        <v>1.39</v>
      </c>
      <c r="DZ204" s="28">
        <f t="shared" si="1066"/>
        <v>0</v>
      </c>
      <c r="EA204" s="29"/>
      <c r="EB204" s="54">
        <f>_xlfn.XLOOKUP($C204,[24]PSP!$C:$C,[24]PSP!$EB:$EB)</f>
        <v>0</v>
      </c>
      <c r="EC204" s="27">
        <f>_xlfn.XLOOKUP($C204,[24]PSP!$C:$C,[24]PSP!$EC:$EC)</f>
        <v>0</v>
      </c>
      <c r="ED204" s="28">
        <f t="shared" si="1067"/>
        <v>0</v>
      </c>
      <c r="EE204" s="29"/>
      <c r="EF204" s="54">
        <f>_xlfn.XLOOKUP($C204,[24]PSP!$C:$C,[24]PSP!$EF:$EF)</f>
        <v>0</v>
      </c>
      <c r="EG204" s="27">
        <f>_xlfn.XLOOKUP($C204,[24]PSP!$C:$C,[24]PSP!$EG:$EG)</f>
        <v>0</v>
      </c>
      <c r="EH204" s="28">
        <f t="shared" si="1068"/>
        <v>0</v>
      </c>
      <c r="EI204" s="29"/>
      <c r="EJ204" s="54">
        <f>_xlfn.XLOOKUP($C204,[24]PSP!$C:$C,[24]PSP!$EJ:$EJ)</f>
        <v>0</v>
      </c>
      <c r="EK204" s="27">
        <f>_xlfn.XLOOKUP($C204,[24]PSP!$C:$C,[24]PSP!$EK:$EK)</f>
        <v>0</v>
      </c>
      <c r="EL204" s="28">
        <f t="shared" si="1069"/>
        <v>0</v>
      </c>
      <c r="EM204" s="29"/>
      <c r="EN204" s="108"/>
      <c r="EO204" s="29">
        <f t="shared" si="683"/>
        <v>75532.34</v>
      </c>
      <c r="EP204" s="29">
        <f t="shared" si="968"/>
        <v>75532.34</v>
      </c>
      <c r="EQ204" s="4" t="b">
        <f t="shared" si="1070"/>
        <v>1</v>
      </c>
      <c r="ES204" s="118">
        <f t="shared" si="721"/>
        <v>1.1767000000000001</v>
      </c>
    </row>
    <row r="205" spans="3:149" ht="21" x14ac:dyDescent="0.25">
      <c r="C205" s="24" t="s">
        <v>52</v>
      </c>
      <c r="D205" s="43">
        <f>_xlfn.XLOOKUP($C205,[24]PSP!$C:$C,[24]PSP!$D:$D)</f>
        <v>5914374</v>
      </c>
      <c r="E205" s="24" t="str">
        <f>_xlfn.XLOOKUP($C205,[24]PSP!$C:$C,[24]PSP!$E:$E)</f>
        <v>SICRO SERVIÇO</v>
      </c>
      <c r="F205" s="25" t="str">
        <f>_xlfn.XLOOKUP($C205,[24]PSP!$C:$C,[24]PSP!$F:$F)</f>
        <v>TRANSPORTE COM CAMINHÃO BASCULANTE DE 10 M³ - RODOVIA EM REVESTIMENTO PRIMÁRIO</v>
      </c>
      <c r="G205" s="26" t="str">
        <f>_xlfn.XLOOKUP($C205,[24]PSP!$C:$C,[24]PSP!$G:$G)</f>
        <v>TKM</v>
      </c>
      <c r="H205" s="53">
        <f>_xlfn.XLOOKUP($C205,[24]PSP!$C:$C,[24]PSP!$H:$H)</f>
        <v>407548.65</v>
      </c>
      <c r="I205" s="28">
        <f>_xlfn.XLOOKUP($C205,[24]PSP!$C:$C,[24]PSP!$I:$I)</f>
        <v>203774.32</v>
      </c>
      <c r="J205" s="28">
        <f t="shared" si="1036"/>
        <v>239781.24234400003</v>
      </c>
      <c r="K205" s="29"/>
      <c r="L205" s="54">
        <f>_xlfn.XLOOKUP($C205,[24]PSP!$C:$C,[24]PSP!$L:$L)</f>
        <v>0</v>
      </c>
      <c r="M205" s="27">
        <f>_xlfn.XLOOKUP($C205,[24]PSP!$C:$C,[24]PSP!$M:$M)</f>
        <v>0.5</v>
      </c>
      <c r="N205" s="28">
        <f t="shared" si="1037"/>
        <v>0</v>
      </c>
      <c r="O205" s="29"/>
      <c r="P205" s="54">
        <f>_xlfn.XLOOKUP($C205,[24]PSP!$C:$C,[24]PSP!$P:$P)</f>
        <v>0</v>
      </c>
      <c r="Q205" s="27">
        <f>_xlfn.XLOOKUP($C205,[24]PSP!$C:$C,[24]PSP!$Q:$Q)</f>
        <v>0.5</v>
      </c>
      <c r="R205" s="28">
        <f t="shared" si="1038"/>
        <v>0</v>
      </c>
      <c r="S205" s="29"/>
      <c r="T205" s="54">
        <f>_xlfn.XLOOKUP($C205,[24]PSP!$C:$C,[24]PSP!$T:$T)</f>
        <v>0</v>
      </c>
      <c r="U205" s="27">
        <f>_xlfn.XLOOKUP($C205,[24]PSP!$C:$C,[24]PSP!$U:$U)</f>
        <v>0.5</v>
      </c>
      <c r="V205" s="28">
        <f t="shared" si="1039"/>
        <v>0</v>
      </c>
      <c r="W205" s="29"/>
      <c r="X205" s="54">
        <f>_xlfn.XLOOKUP($C205,[24]PSP!$C:$C,[24]PSP!$X:$X)</f>
        <v>0</v>
      </c>
      <c r="Y205" s="27">
        <f>_xlfn.XLOOKUP($C205,[24]PSP!$C:$C,[24]PSP!$Y:$Y)</f>
        <v>0.5</v>
      </c>
      <c r="Z205" s="28">
        <f t="shared" si="1040"/>
        <v>0</v>
      </c>
      <c r="AA205" s="29"/>
      <c r="AB205" s="54">
        <f>_xlfn.XLOOKUP($C205,[24]PSP!$C:$C,[24]PSP!$AB:$AB)</f>
        <v>0</v>
      </c>
      <c r="AC205" s="27">
        <f>_xlfn.XLOOKUP($C205,[24]PSP!$C:$C,[24]PSP!$AC:$AC)</f>
        <v>0.5</v>
      </c>
      <c r="AD205" s="28">
        <f t="shared" si="1041"/>
        <v>0</v>
      </c>
      <c r="AE205" s="29"/>
      <c r="AF205" s="54">
        <f>_xlfn.XLOOKUP($C205,[24]PSP!$C:$C,[24]PSP!$AF:$AF)</f>
        <v>0</v>
      </c>
      <c r="AG205" s="27">
        <f>_xlfn.XLOOKUP($C205,[24]PSP!$C:$C,[24]PSP!$AG:$AG)</f>
        <v>0.5</v>
      </c>
      <c r="AH205" s="28">
        <f t="shared" si="1042"/>
        <v>0</v>
      </c>
      <c r="AI205" s="29"/>
      <c r="AJ205" s="54">
        <f>_xlfn.XLOOKUP($C205,[24]PSP!$C:$C,[24]PSP!$AJ:$AJ)</f>
        <v>0</v>
      </c>
      <c r="AK205" s="27">
        <f>_xlfn.XLOOKUP($C205,[24]PSP!$C:$C,[24]PSP!$AK:$AK)</f>
        <v>0.5</v>
      </c>
      <c r="AL205" s="28">
        <f t="shared" si="1043"/>
        <v>0</v>
      </c>
      <c r="AM205" s="29"/>
      <c r="AN205" s="54">
        <f>_xlfn.XLOOKUP($C205,[24]PSP!$C:$C,[24]PSP!$AN:$AN)</f>
        <v>0</v>
      </c>
      <c r="AO205" s="27">
        <f>_xlfn.XLOOKUP($C205,[24]PSP!$C:$C,[24]PSP!$AO:$AO)</f>
        <v>0.5</v>
      </c>
      <c r="AP205" s="28">
        <f t="shared" si="1044"/>
        <v>0</v>
      </c>
      <c r="AQ205" s="29"/>
      <c r="AR205" s="54">
        <f>_xlfn.XLOOKUP($C205,[24]PSP!$C:$C,[24]PSP!$AR:$AR)</f>
        <v>0</v>
      </c>
      <c r="AS205" s="27">
        <f>_xlfn.XLOOKUP($C205,[24]PSP!$C:$C,[24]PSP!$AS:$AS)</f>
        <v>0.5</v>
      </c>
      <c r="AT205" s="28">
        <f t="shared" si="1045"/>
        <v>0</v>
      </c>
      <c r="AU205" s="29"/>
      <c r="AV205" s="54">
        <f>_xlfn.XLOOKUP($C205,[24]PSP!$C:$C,[24]PSP!$AV:$AV)</f>
        <v>0</v>
      </c>
      <c r="AW205" s="27">
        <f>_xlfn.XLOOKUP($C205,[24]PSP!$C:$C,[24]PSP!$AW:$AW)</f>
        <v>0.5</v>
      </c>
      <c r="AX205" s="28">
        <f t="shared" si="1046"/>
        <v>0</v>
      </c>
      <c r="AY205" s="29"/>
      <c r="AZ205" s="54">
        <f>_xlfn.XLOOKUP($C205,[24]PSP!$C:$C,[24]PSP!$AZ:$AZ)</f>
        <v>24618.300000000003</v>
      </c>
      <c r="BA205" s="27">
        <f>_xlfn.XLOOKUP($C205,[24]PSP!$C:$C,[24]PSP!$BA:$BA)</f>
        <v>0.5</v>
      </c>
      <c r="BB205" s="28">
        <f t="shared" si="1047"/>
        <v>12309.15</v>
      </c>
      <c r="BC205" s="29"/>
      <c r="BD205" s="54">
        <f>_xlfn.XLOOKUP($C205,[24]PSP!$C:$C,[24]PSP!$BD:$BD)</f>
        <v>194276.505</v>
      </c>
      <c r="BE205" s="27">
        <f>_xlfn.XLOOKUP($C205,[24]PSP!$C:$C,[24]PSP!$BE:$BE)</f>
        <v>0.5</v>
      </c>
      <c r="BF205" s="28">
        <f t="shared" si="1048"/>
        <v>97138.25</v>
      </c>
      <c r="BG205" s="29"/>
      <c r="BH205" s="54">
        <f>_xlfn.XLOOKUP($C205,[24]PSP!$C:$C,[24]PSP!$BH:$BH)</f>
        <v>0</v>
      </c>
      <c r="BI205" s="27">
        <f>_xlfn.XLOOKUP($C205,[24]PSP!$C:$C,[24]PSP!$BI:$BI)</f>
        <v>0.5</v>
      </c>
      <c r="BJ205" s="28">
        <f t="shared" si="1049"/>
        <v>0</v>
      </c>
      <c r="BK205" s="29"/>
      <c r="BL205" s="54">
        <f>_xlfn.XLOOKUP($C205,[24]PSP!$C:$C,[24]PSP!$BL:$BL)</f>
        <v>188653.845</v>
      </c>
      <c r="BM205" s="27">
        <f>_xlfn.XLOOKUP($C205,[24]PSP!$C:$C,[24]PSP!$BM:$BM)</f>
        <v>0.5</v>
      </c>
      <c r="BN205" s="28">
        <f t="shared" si="1050"/>
        <v>94326.92</v>
      </c>
      <c r="BO205" s="29"/>
      <c r="BP205" s="54">
        <f>_xlfn.XLOOKUP($C205,[24]PSP!$C:$C,[24]PSP!$BP:$BP)</f>
        <v>0</v>
      </c>
      <c r="BQ205" s="27">
        <f>_xlfn.XLOOKUP($C205,[24]PSP!$C:$C,[24]PSP!$BQ:$BQ)</f>
        <v>0.5</v>
      </c>
      <c r="BR205" s="28">
        <f t="shared" si="1051"/>
        <v>0</v>
      </c>
      <c r="BS205" s="29"/>
      <c r="BT205" s="54">
        <f>_xlfn.XLOOKUP($C205,[24]PSP!$C:$C,[24]PSP!$BT:$BT)</f>
        <v>0</v>
      </c>
      <c r="BU205" s="27">
        <f>_xlfn.XLOOKUP($C205,[24]PSP!$C:$C,[24]PSP!$BU:$BU)</f>
        <v>0.5</v>
      </c>
      <c r="BV205" s="28">
        <f t="shared" si="1052"/>
        <v>0</v>
      </c>
      <c r="BW205" s="29"/>
      <c r="BX205" s="54">
        <f>_xlfn.XLOOKUP($C205,[24]PSP!$C:$C,[24]PSP!$BX:$BX)</f>
        <v>0</v>
      </c>
      <c r="BY205" s="27">
        <f>_xlfn.XLOOKUP($C205,[24]PSP!$C:$C,[24]PSP!$BY:$BY)</f>
        <v>0.5</v>
      </c>
      <c r="BZ205" s="28">
        <f t="shared" si="1053"/>
        <v>0</v>
      </c>
      <c r="CA205" s="29"/>
      <c r="CB205" s="54">
        <f>_xlfn.XLOOKUP($C205,[24]PSP!$C:$C,[24]PSP!$CB:$CB)</f>
        <v>0</v>
      </c>
      <c r="CC205" s="27">
        <f>_xlfn.XLOOKUP($C205,[24]PSP!$C:$C,[24]PSP!$CC:$CC)</f>
        <v>0.5</v>
      </c>
      <c r="CD205" s="28">
        <f t="shared" si="1054"/>
        <v>0</v>
      </c>
      <c r="CE205" s="29"/>
      <c r="CF205" s="54">
        <f>_xlfn.XLOOKUP($C205,[24]PSP!$C:$C,[24]PSP!$CF:$CF)</f>
        <v>0</v>
      </c>
      <c r="CG205" s="27">
        <f>_xlfn.XLOOKUP($C205,[24]PSP!$C:$C,[24]PSP!$CG:$CG)</f>
        <v>0.5</v>
      </c>
      <c r="CH205" s="28">
        <f t="shared" si="1055"/>
        <v>0</v>
      </c>
      <c r="CI205" s="29"/>
      <c r="CJ205" s="54">
        <f>_xlfn.XLOOKUP($C205,[24]PSP!$C:$C,[24]PSP!$CJ:$CJ)</f>
        <v>0</v>
      </c>
      <c r="CK205" s="27">
        <f>_xlfn.XLOOKUP($C205,[24]PSP!$C:$C,[24]PSP!$CK:$CK)</f>
        <v>0.5</v>
      </c>
      <c r="CL205" s="28">
        <f t="shared" si="1056"/>
        <v>0</v>
      </c>
      <c r="CM205" s="29"/>
      <c r="CN205" s="54">
        <f>_xlfn.XLOOKUP($C205,[24]PSP!$C:$C,[24]PSP!$CN:$CN)</f>
        <v>0</v>
      </c>
      <c r="CO205" s="27">
        <f>_xlfn.XLOOKUP($C205,[24]PSP!$C:$C,[24]PSP!$CO:$CO)</f>
        <v>0.5</v>
      </c>
      <c r="CP205" s="28">
        <f t="shared" si="1057"/>
        <v>0</v>
      </c>
      <c r="CQ205" s="29"/>
      <c r="CR205" s="54">
        <f>_xlfn.XLOOKUP($C205,[24]PSP!$C:$C,[24]PSP!$CR:$CR)</f>
        <v>0</v>
      </c>
      <c r="CS205" s="27">
        <f>_xlfn.XLOOKUP($C205,[24]PSP!$C:$C,[24]PSP!$CS:$CS)</f>
        <v>0.5</v>
      </c>
      <c r="CT205" s="28">
        <f t="shared" si="1058"/>
        <v>0</v>
      </c>
      <c r="CU205" s="29"/>
      <c r="CV205" s="54">
        <f>_xlfn.XLOOKUP($C205,[24]PSP!$C:$C,[24]PSP!$CV:$CV)</f>
        <v>0</v>
      </c>
      <c r="CW205" s="27">
        <f>_xlfn.XLOOKUP($C205,[24]PSP!$C:$C,[24]PSP!$CW:$CW)</f>
        <v>0.5</v>
      </c>
      <c r="CX205" s="28">
        <f t="shared" si="1059"/>
        <v>0</v>
      </c>
      <c r="CY205" s="29"/>
      <c r="CZ205" s="54">
        <f>_xlfn.XLOOKUP($C205,[24]PSP!$C:$C,[24]PSP!$CZ:$CZ)</f>
        <v>0</v>
      </c>
      <c r="DA205" s="27">
        <f>_xlfn.XLOOKUP($C205,[24]PSP!$C:$C,[24]PSP!$DA:$DA)</f>
        <v>0.5</v>
      </c>
      <c r="DB205" s="28">
        <f t="shared" si="1060"/>
        <v>0</v>
      </c>
      <c r="DC205" s="29"/>
      <c r="DD205" s="54">
        <f>_xlfn.XLOOKUP($C205,[24]PSP!$C:$C,[24]PSP!$DD:$DD)</f>
        <v>0</v>
      </c>
      <c r="DE205" s="27">
        <f>_xlfn.XLOOKUP($C205,[24]PSP!$C:$C,[24]PSP!$DE:$DE)</f>
        <v>0.5</v>
      </c>
      <c r="DF205" s="28">
        <f t="shared" si="1061"/>
        <v>0</v>
      </c>
      <c r="DG205" s="29"/>
      <c r="DH205" s="54">
        <f>_xlfn.XLOOKUP($C205,[24]PSP!$C:$C,[24]PSP!$DH:$DH)</f>
        <v>0</v>
      </c>
      <c r="DI205" s="27">
        <f>_xlfn.XLOOKUP($C205,[24]PSP!$C:$C,[24]PSP!$DI:$DI)</f>
        <v>0.5</v>
      </c>
      <c r="DJ205" s="28">
        <f t="shared" si="1062"/>
        <v>0</v>
      </c>
      <c r="DK205" s="29"/>
      <c r="DL205" s="54">
        <f>_xlfn.XLOOKUP($C205,[24]PSP!$C:$C,[24]PSP!$DL:$DL)</f>
        <v>0</v>
      </c>
      <c r="DM205" s="27">
        <f>_xlfn.XLOOKUP($C205,[24]PSP!$C:$C,[24]PSP!$DM:$DM)</f>
        <v>0.5</v>
      </c>
      <c r="DN205" s="28">
        <f t="shared" si="1063"/>
        <v>0</v>
      </c>
      <c r="DO205" s="29"/>
      <c r="DP205" s="54">
        <f>_xlfn.XLOOKUP($C205,[24]PSP!$C:$C,[24]PSP!$DP:$DP)</f>
        <v>0</v>
      </c>
      <c r="DQ205" s="27">
        <f>_xlfn.XLOOKUP($C205,[24]PSP!$C:$C,[24]PSP!$DQ:$DQ)</f>
        <v>0.5</v>
      </c>
      <c r="DR205" s="28">
        <f t="shared" si="1064"/>
        <v>0</v>
      </c>
      <c r="DS205" s="29"/>
      <c r="DT205" s="54">
        <f>_xlfn.XLOOKUP($C205,[24]PSP!$C:$C,[24]PSP!$DT:$DT)</f>
        <v>0</v>
      </c>
      <c r="DU205" s="27">
        <f>_xlfn.XLOOKUP($C205,[24]PSP!$C:$C,[24]PSP!$DU:$DU)</f>
        <v>0.5</v>
      </c>
      <c r="DV205" s="28">
        <f t="shared" si="1065"/>
        <v>0</v>
      </c>
      <c r="DW205" s="29"/>
      <c r="DX205" s="54">
        <f>_xlfn.XLOOKUP($C205,[24]PSP!$C:$C,[24]PSP!$DX:$DX)</f>
        <v>0</v>
      </c>
      <c r="DY205" s="27">
        <f>_xlfn.XLOOKUP($C205,[24]PSP!$C:$C,[24]PSP!$DY:$DY)</f>
        <v>0.5</v>
      </c>
      <c r="DZ205" s="28">
        <f t="shared" si="1066"/>
        <v>0</v>
      </c>
      <c r="EA205" s="29"/>
      <c r="EB205" s="54">
        <f>_xlfn.XLOOKUP($C205,[24]PSP!$C:$C,[24]PSP!$EB:$EB)</f>
        <v>0</v>
      </c>
      <c r="EC205" s="27">
        <f>_xlfn.XLOOKUP($C205,[24]PSP!$C:$C,[24]PSP!$EC:$EC)</f>
        <v>0</v>
      </c>
      <c r="ED205" s="28">
        <f t="shared" si="1067"/>
        <v>0</v>
      </c>
      <c r="EE205" s="29"/>
      <c r="EF205" s="54">
        <f>_xlfn.XLOOKUP($C205,[24]PSP!$C:$C,[24]PSP!$EF:$EF)</f>
        <v>0</v>
      </c>
      <c r="EG205" s="27">
        <f>_xlfn.XLOOKUP($C205,[24]PSP!$C:$C,[24]PSP!$EG:$EG)</f>
        <v>0</v>
      </c>
      <c r="EH205" s="28">
        <f t="shared" si="1068"/>
        <v>0</v>
      </c>
      <c r="EI205" s="29"/>
      <c r="EJ205" s="54">
        <f>_xlfn.XLOOKUP($C205,[24]PSP!$C:$C,[24]PSP!$EJ:$EJ)</f>
        <v>0</v>
      </c>
      <c r="EK205" s="27">
        <f>_xlfn.XLOOKUP($C205,[24]PSP!$C:$C,[24]PSP!$EK:$EK)</f>
        <v>0</v>
      </c>
      <c r="EL205" s="28">
        <f t="shared" si="1069"/>
        <v>0</v>
      </c>
      <c r="EM205" s="29"/>
      <c r="EN205" s="108"/>
      <c r="EO205" s="29">
        <f t="shared" si="683"/>
        <v>203774.31999999998</v>
      </c>
      <c r="EP205" s="29">
        <f t="shared" si="968"/>
        <v>203774.32</v>
      </c>
      <c r="EQ205" s="4" t="b">
        <f t="shared" si="1070"/>
        <v>1</v>
      </c>
      <c r="ER205" s="1"/>
      <c r="ES205" s="118">
        <f t="shared" si="721"/>
        <v>1.1767000000000001</v>
      </c>
    </row>
    <row r="206" spans="3:149" ht="14.25" x14ac:dyDescent="0.25">
      <c r="C206" s="24" t="s">
        <v>53</v>
      </c>
      <c r="D206" s="43" t="str">
        <f>_xlfn.XLOOKUP($C206,[24]PSP!$C:$C,[24]PSP!$D:$D)</f>
        <v>RO-42263</v>
      </c>
      <c r="E206" s="24" t="str">
        <f>_xlfn.XLOOKUP($C206,[24]PSP!$C:$C,[24]PSP!$E:$E)</f>
        <v>DER/MG</v>
      </c>
      <c r="F206" s="25" t="str">
        <f>_xlfn.XLOOKUP($C206,[24]PSP!$C:$C,[24]PSP!$F:$F)</f>
        <v>ESPALHAMENTO DE MATERIAL EM BOTA-FORA</v>
      </c>
      <c r="G206" s="26" t="str">
        <f>_xlfn.XLOOKUP($C206,[24]PSP!$C:$C,[24]PSP!$G:$G)</f>
        <v>M3</v>
      </c>
      <c r="H206" s="53">
        <f>_xlfn.XLOOKUP($C206,[24]PSP!$C:$C,[24]PSP!$H:$H)</f>
        <v>54339.820000000007</v>
      </c>
      <c r="I206" s="28">
        <f>_xlfn.XLOOKUP($C206,[24]PSP!$C:$C,[24]PSP!$I:$I)</f>
        <v>9237.76</v>
      </c>
      <c r="J206" s="28">
        <f t="shared" si="1036"/>
        <v>10870.072192000001</v>
      </c>
      <c r="K206" s="29"/>
      <c r="L206" s="54">
        <f>_xlfn.XLOOKUP($C206,[24]PSP!$C:$C,[24]PSP!$L:$L)</f>
        <v>0</v>
      </c>
      <c r="M206" s="27">
        <f>_xlfn.XLOOKUP($C206,[24]PSP!$C:$C,[24]PSP!$M:$M)</f>
        <v>0.17</v>
      </c>
      <c r="N206" s="28">
        <f t="shared" si="1037"/>
        <v>0</v>
      </c>
      <c r="O206" s="29"/>
      <c r="P206" s="54">
        <f>_xlfn.XLOOKUP($C206,[24]PSP!$C:$C,[24]PSP!$P:$P)</f>
        <v>0</v>
      </c>
      <c r="Q206" s="27">
        <f>_xlfn.XLOOKUP($C206,[24]PSP!$C:$C,[24]PSP!$Q:$Q)</f>
        <v>0.17</v>
      </c>
      <c r="R206" s="28">
        <f t="shared" si="1038"/>
        <v>0</v>
      </c>
      <c r="S206" s="29"/>
      <c r="T206" s="54">
        <f>_xlfn.XLOOKUP($C206,[24]PSP!$C:$C,[24]PSP!$T:$T)</f>
        <v>0</v>
      </c>
      <c r="U206" s="27">
        <f>_xlfn.XLOOKUP($C206,[24]PSP!$C:$C,[24]PSP!$U:$U)</f>
        <v>0.17</v>
      </c>
      <c r="V206" s="28">
        <f t="shared" si="1039"/>
        <v>0</v>
      </c>
      <c r="W206" s="29"/>
      <c r="X206" s="54">
        <f>_xlfn.XLOOKUP($C206,[24]PSP!$C:$C,[24]PSP!$X:$X)</f>
        <v>0</v>
      </c>
      <c r="Y206" s="27">
        <f>_xlfn.XLOOKUP($C206,[24]PSP!$C:$C,[24]PSP!$Y:$Y)</f>
        <v>0.17</v>
      </c>
      <c r="Z206" s="28">
        <f t="shared" si="1040"/>
        <v>0</v>
      </c>
      <c r="AA206" s="29"/>
      <c r="AB206" s="54">
        <f>_xlfn.XLOOKUP($C206,[24]PSP!$C:$C,[24]PSP!$AB:$AB)</f>
        <v>0</v>
      </c>
      <c r="AC206" s="27">
        <f>_xlfn.XLOOKUP($C206,[24]PSP!$C:$C,[24]PSP!$AC:$AC)</f>
        <v>0.17</v>
      </c>
      <c r="AD206" s="28">
        <f t="shared" si="1041"/>
        <v>0</v>
      </c>
      <c r="AE206" s="29"/>
      <c r="AF206" s="54">
        <f>_xlfn.XLOOKUP($C206,[24]PSP!$C:$C,[24]PSP!$AF:$AF)</f>
        <v>0</v>
      </c>
      <c r="AG206" s="27">
        <f>_xlfn.XLOOKUP($C206,[24]PSP!$C:$C,[24]PSP!$AG:$AG)</f>
        <v>0.17</v>
      </c>
      <c r="AH206" s="28">
        <f t="shared" si="1042"/>
        <v>0</v>
      </c>
      <c r="AI206" s="29"/>
      <c r="AJ206" s="54">
        <f>_xlfn.XLOOKUP($C206,[24]PSP!$C:$C,[24]PSP!$AJ:$AJ)</f>
        <v>0</v>
      </c>
      <c r="AK206" s="27">
        <f>_xlfn.XLOOKUP($C206,[24]PSP!$C:$C,[24]PSP!$AK:$AK)</f>
        <v>0.17</v>
      </c>
      <c r="AL206" s="28">
        <f t="shared" si="1043"/>
        <v>0</v>
      </c>
      <c r="AM206" s="29"/>
      <c r="AN206" s="54">
        <f>_xlfn.XLOOKUP($C206,[24]PSP!$C:$C,[24]PSP!$AN:$AN)</f>
        <v>0</v>
      </c>
      <c r="AO206" s="27">
        <f>_xlfn.XLOOKUP($C206,[24]PSP!$C:$C,[24]PSP!$AO:$AO)</f>
        <v>0.17</v>
      </c>
      <c r="AP206" s="28">
        <f t="shared" si="1044"/>
        <v>0</v>
      </c>
      <c r="AQ206" s="29"/>
      <c r="AR206" s="54">
        <f>_xlfn.XLOOKUP($C206,[24]PSP!$C:$C,[24]PSP!$AR:$AR)</f>
        <v>0</v>
      </c>
      <c r="AS206" s="27">
        <f>_xlfn.XLOOKUP($C206,[24]PSP!$C:$C,[24]PSP!$AS:$AS)</f>
        <v>0.17</v>
      </c>
      <c r="AT206" s="28">
        <f t="shared" si="1045"/>
        <v>0</v>
      </c>
      <c r="AU206" s="29"/>
      <c r="AV206" s="54">
        <f>_xlfn.XLOOKUP($C206,[24]PSP!$C:$C,[24]PSP!$AV:$AV)</f>
        <v>0</v>
      </c>
      <c r="AW206" s="27">
        <f>_xlfn.XLOOKUP($C206,[24]PSP!$C:$C,[24]PSP!$AW:$AW)</f>
        <v>0.17</v>
      </c>
      <c r="AX206" s="28">
        <f t="shared" si="1046"/>
        <v>0</v>
      </c>
      <c r="AY206" s="29"/>
      <c r="AZ206" s="54">
        <f>_xlfn.XLOOKUP($C206,[24]PSP!$C:$C,[24]PSP!$AZ:$AZ)</f>
        <v>3282.4400000000005</v>
      </c>
      <c r="BA206" s="27">
        <f>_xlfn.XLOOKUP($C206,[24]PSP!$C:$C,[24]PSP!$BA:$BA)</f>
        <v>0.17</v>
      </c>
      <c r="BB206" s="28">
        <f t="shared" si="1047"/>
        <v>558.01</v>
      </c>
      <c r="BC206" s="29"/>
      <c r="BD206" s="54">
        <f>_xlfn.XLOOKUP($C206,[24]PSP!$C:$C,[24]PSP!$BD:$BD)</f>
        <v>25903.534</v>
      </c>
      <c r="BE206" s="27">
        <f>_xlfn.XLOOKUP($C206,[24]PSP!$C:$C,[24]PSP!$BE:$BE)</f>
        <v>0.17</v>
      </c>
      <c r="BF206" s="28">
        <f t="shared" si="1048"/>
        <v>4403.6000000000004</v>
      </c>
      <c r="BG206" s="29"/>
      <c r="BH206" s="54">
        <f>_xlfn.XLOOKUP($C206,[24]PSP!$C:$C,[24]PSP!$BH:$BH)</f>
        <v>0</v>
      </c>
      <c r="BI206" s="27">
        <f>_xlfn.XLOOKUP($C206,[24]PSP!$C:$C,[24]PSP!$BI:$BI)</f>
        <v>0.17</v>
      </c>
      <c r="BJ206" s="28">
        <f t="shared" si="1049"/>
        <v>0</v>
      </c>
      <c r="BK206" s="29"/>
      <c r="BL206" s="54">
        <f>_xlfn.XLOOKUP($C206,[24]PSP!$C:$C,[24]PSP!$BL:$BL)</f>
        <v>25153.846000000001</v>
      </c>
      <c r="BM206" s="27">
        <f>_xlfn.XLOOKUP($C206,[24]PSP!$C:$C,[24]PSP!$BM:$BM)</f>
        <v>0.17</v>
      </c>
      <c r="BN206" s="28">
        <f t="shared" si="1050"/>
        <v>4276.1499999999996</v>
      </c>
      <c r="BO206" s="29"/>
      <c r="BP206" s="54">
        <f>_xlfn.XLOOKUP($C206,[24]PSP!$C:$C,[24]PSP!$BP:$BP)</f>
        <v>0</v>
      </c>
      <c r="BQ206" s="27">
        <f>_xlfn.XLOOKUP($C206,[24]PSP!$C:$C,[24]PSP!$BQ:$BQ)</f>
        <v>0.17</v>
      </c>
      <c r="BR206" s="28">
        <f t="shared" si="1051"/>
        <v>0</v>
      </c>
      <c r="BS206" s="29"/>
      <c r="BT206" s="54">
        <f>_xlfn.XLOOKUP($C206,[24]PSP!$C:$C,[24]PSP!$BT:$BT)</f>
        <v>0</v>
      </c>
      <c r="BU206" s="27">
        <f>_xlfn.XLOOKUP($C206,[24]PSP!$C:$C,[24]PSP!$BU:$BU)</f>
        <v>0.17</v>
      </c>
      <c r="BV206" s="28">
        <f t="shared" si="1052"/>
        <v>0</v>
      </c>
      <c r="BW206" s="29"/>
      <c r="BX206" s="54">
        <f>_xlfn.XLOOKUP($C206,[24]PSP!$C:$C,[24]PSP!$BX:$BX)</f>
        <v>0</v>
      </c>
      <c r="BY206" s="27">
        <f>_xlfn.XLOOKUP($C206,[24]PSP!$C:$C,[24]PSP!$BY:$BY)</f>
        <v>0.17</v>
      </c>
      <c r="BZ206" s="28">
        <f t="shared" si="1053"/>
        <v>0</v>
      </c>
      <c r="CA206" s="29"/>
      <c r="CB206" s="54">
        <f>_xlfn.XLOOKUP($C206,[24]PSP!$C:$C,[24]PSP!$CB:$CB)</f>
        <v>0</v>
      </c>
      <c r="CC206" s="27">
        <f>_xlfn.XLOOKUP($C206,[24]PSP!$C:$C,[24]PSP!$CC:$CC)</f>
        <v>0.17</v>
      </c>
      <c r="CD206" s="28">
        <f t="shared" si="1054"/>
        <v>0</v>
      </c>
      <c r="CE206" s="29"/>
      <c r="CF206" s="54">
        <f>_xlfn.XLOOKUP($C206,[24]PSP!$C:$C,[24]PSP!$CF:$CF)</f>
        <v>0</v>
      </c>
      <c r="CG206" s="27">
        <f>_xlfn.XLOOKUP($C206,[24]PSP!$C:$C,[24]PSP!$CG:$CG)</f>
        <v>0.17</v>
      </c>
      <c r="CH206" s="28">
        <f t="shared" si="1055"/>
        <v>0</v>
      </c>
      <c r="CI206" s="29"/>
      <c r="CJ206" s="54">
        <f>_xlfn.XLOOKUP($C206,[24]PSP!$C:$C,[24]PSP!$CJ:$CJ)</f>
        <v>0</v>
      </c>
      <c r="CK206" s="27">
        <f>_xlfn.XLOOKUP($C206,[24]PSP!$C:$C,[24]PSP!$CK:$CK)</f>
        <v>0.17</v>
      </c>
      <c r="CL206" s="28">
        <f t="shared" si="1056"/>
        <v>0</v>
      </c>
      <c r="CM206" s="29"/>
      <c r="CN206" s="54">
        <f>_xlfn.XLOOKUP($C206,[24]PSP!$C:$C,[24]PSP!$CN:$CN)</f>
        <v>0</v>
      </c>
      <c r="CO206" s="27">
        <f>_xlfn.XLOOKUP($C206,[24]PSP!$C:$C,[24]PSP!$CO:$CO)</f>
        <v>0.17</v>
      </c>
      <c r="CP206" s="28">
        <f t="shared" si="1057"/>
        <v>0</v>
      </c>
      <c r="CQ206" s="29"/>
      <c r="CR206" s="54">
        <f>_xlfn.XLOOKUP($C206,[24]PSP!$C:$C,[24]PSP!$CR:$CR)</f>
        <v>0</v>
      </c>
      <c r="CS206" s="27">
        <f>_xlfn.XLOOKUP($C206,[24]PSP!$C:$C,[24]PSP!$CS:$CS)</f>
        <v>0.17</v>
      </c>
      <c r="CT206" s="28">
        <f t="shared" si="1058"/>
        <v>0</v>
      </c>
      <c r="CU206" s="29"/>
      <c r="CV206" s="54">
        <f>_xlfn.XLOOKUP($C206,[24]PSP!$C:$C,[24]PSP!$CV:$CV)</f>
        <v>0</v>
      </c>
      <c r="CW206" s="27">
        <f>_xlfn.XLOOKUP($C206,[24]PSP!$C:$C,[24]PSP!$CW:$CW)</f>
        <v>0.17</v>
      </c>
      <c r="CX206" s="28">
        <f t="shared" si="1059"/>
        <v>0</v>
      </c>
      <c r="CY206" s="29"/>
      <c r="CZ206" s="54">
        <f>_xlfn.XLOOKUP($C206,[24]PSP!$C:$C,[24]PSP!$CZ:$CZ)</f>
        <v>0</v>
      </c>
      <c r="DA206" s="27">
        <f>_xlfn.XLOOKUP($C206,[24]PSP!$C:$C,[24]PSP!$DA:$DA)</f>
        <v>0.17</v>
      </c>
      <c r="DB206" s="28">
        <f t="shared" si="1060"/>
        <v>0</v>
      </c>
      <c r="DC206" s="29"/>
      <c r="DD206" s="54">
        <f>_xlfn.XLOOKUP($C206,[24]PSP!$C:$C,[24]PSP!$DD:$DD)</f>
        <v>0</v>
      </c>
      <c r="DE206" s="27">
        <f>_xlfn.XLOOKUP($C206,[24]PSP!$C:$C,[24]PSP!$DE:$DE)</f>
        <v>0.17</v>
      </c>
      <c r="DF206" s="28">
        <f t="shared" si="1061"/>
        <v>0</v>
      </c>
      <c r="DG206" s="29"/>
      <c r="DH206" s="54">
        <f>_xlfn.XLOOKUP($C206,[24]PSP!$C:$C,[24]PSP!$DH:$DH)</f>
        <v>0</v>
      </c>
      <c r="DI206" s="27">
        <f>_xlfn.XLOOKUP($C206,[24]PSP!$C:$C,[24]PSP!$DI:$DI)</f>
        <v>0.17</v>
      </c>
      <c r="DJ206" s="28">
        <f t="shared" si="1062"/>
        <v>0</v>
      </c>
      <c r="DK206" s="29"/>
      <c r="DL206" s="54">
        <f>_xlfn.XLOOKUP($C206,[24]PSP!$C:$C,[24]PSP!$DL:$DL)</f>
        <v>0</v>
      </c>
      <c r="DM206" s="27">
        <f>_xlfn.XLOOKUP($C206,[24]PSP!$C:$C,[24]PSP!$DM:$DM)</f>
        <v>0.17</v>
      </c>
      <c r="DN206" s="28">
        <f t="shared" si="1063"/>
        <v>0</v>
      </c>
      <c r="DO206" s="29"/>
      <c r="DP206" s="54">
        <f>_xlfn.XLOOKUP($C206,[24]PSP!$C:$C,[24]PSP!$DP:$DP)</f>
        <v>0</v>
      </c>
      <c r="DQ206" s="27">
        <f>_xlfn.XLOOKUP($C206,[24]PSP!$C:$C,[24]PSP!$DQ:$DQ)</f>
        <v>0.17</v>
      </c>
      <c r="DR206" s="28">
        <f t="shared" si="1064"/>
        <v>0</v>
      </c>
      <c r="DS206" s="29"/>
      <c r="DT206" s="54">
        <f>_xlfn.XLOOKUP($C206,[24]PSP!$C:$C,[24]PSP!$DT:$DT)</f>
        <v>0</v>
      </c>
      <c r="DU206" s="27">
        <f>_xlfn.XLOOKUP($C206,[24]PSP!$C:$C,[24]PSP!$DU:$DU)</f>
        <v>0.17</v>
      </c>
      <c r="DV206" s="28">
        <f t="shared" si="1065"/>
        <v>0</v>
      </c>
      <c r="DW206" s="29"/>
      <c r="DX206" s="54">
        <f>_xlfn.XLOOKUP($C206,[24]PSP!$C:$C,[24]PSP!$DX:$DX)</f>
        <v>0</v>
      </c>
      <c r="DY206" s="27">
        <f>_xlfn.XLOOKUP($C206,[24]PSP!$C:$C,[24]PSP!$DY:$DY)</f>
        <v>0.17</v>
      </c>
      <c r="DZ206" s="28">
        <f t="shared" si="1066"/>
        <v>0</v>
      </c>
      <c r="EA206" s="29"/>
      <c r="EB206" s="54">
        <f>_xlfn.XLOOKUP($C206,[24]PSP!$C:$C,[24]PSP!$EB:$EB)</f>
        <v>0</v>
      </c>
      <c r="EC206" s="27">
        <f>_xlfn.XLOOKUP($C206,[24]PSP!$C:$C,[24]PSP!$EC:$EC)</f>
        <v>0</v>
      </c>
      <c r="ED206" s="28">
        <f t="shared" si="1067"/>
        <v>0</v>
      </c>
      <c r="EE206" s="29"/>
      <c r="EF206" s="54">
        <f>_xlfn.XLOOKUP($C206,[24]PSP!$C:$C,[24]PSP!$EF:$EF)</f>
        <v>0</v>
      </c>
      <c r="EG206" s="27">
        <f>_xlfn.XLOOKUP($C206,[24]PSP!$C:$C,[24]PSP!$EG:$EG)</f>
        <v>0</v>
      </c>
      <c r="EH206" s="28">
        <f t="shared" si="1068"/>
        <v>0</v>
      </c>
      <c r="EI206" s="29"/>
      <c r="EJ206" s="54">
        <f>_xlfn.XLOOKUP($C206,[24]PSP!$C:$C,[24]PSP!$EJ:$EJ)</f>
        <v>0</v>
      </c>
      <c r="EK206" s="27">
        <f>_xlfn.XLOOKUP($C206,[24]PSP!$C:$C,[24]PSP!$EK:$EK)</f>
        <v>0</v>
      </c>
      <c r="EL206" s="28">
        <f t="shared" si="1069"/>
        <v>0</v>
      </c>
      <c r="EM206" s="29"/>
      <c r="EN206" s="108"/>
      <c r="EO206" s="29">
        <f t="shared" si="683"/>
        <v>9237.76</v>
      </c>
      <c r="EP206" s="29">
        <f t="shared" si="968"/>
        <v>9237.76</v>
      </c>
      <c r="EQ206" s="4" t="b">
        <f t="shared" si="1070"/>
        <v>1</v>
      </c>
      <c r="ES206" s="118">
        <f t="shared" si="721"/>
        <v>1.1767000000000001</v>
      </c>
    </row>
    <row r="207" spans="3:149" ht="14.25" x14ac:dyDescent="0.25">
      <c r="C207" s="24" t="s">
        <v>54</v>
      </c>
      <c r="D207" s="43" t="str">
        <f>_xlfn.XLOOKUP($C207,[24]PSP!$C:$C,[24]PSP!$D:$D)</f>
        <v>RO-40241</v>
      </c>
      <c r="E207" s="24" t="str">
        <f>_xlfn.XLOOKUP($C207,[24]PSP!$C:$C,[24]PSP!$E:$E)</f>
        <v>DER/MG</v>
      </c>
      <c r="F207" s="25" t="str">
        <f>_xlfn.XLOOKUP($C207,[24]PSP!$C:$C,[24]PSP!$F:$F)</f>
        <v>COMPACTAÇÃO DE BOTA-FORA A 80% PROCTOR NORMAL</v>
      </c>
      <c r="G207" s="26" t="str">
        <f>_xlfn.XLOOKUP($C207,[24]PSP!$C:$C,[24]PSP!$G:$G)</f>
        <v>M3</v>
      </c>
      <c r="H207" s="53">
        <f>_xlfn.XLOOKUP($C207,[24]PSP!$C:$C,[24]PSP!$H:$H)</f>
        <v>54339.820000000007</v>
      </c>
      <c r="I207" s="28">
        <f>_xlfn.XLOOKUP($C207,[24]PSP!$C:$C,[24]PSP!$I:$I)</f>
        <v>115200.41</v>
      </c>
      <c r="J207" s="28">
        <f t="shared" si="1036"/>
        <v>135556.32244700001</v>
      </c>
      <c r="K207" s="29"/>
      <c r="L207" s="54">
        <f>_xlfn.XLOOKUP($C207,[24]PSP!$C:$C,[24]PSP!$L:$L)</f>
        <v>0</v>
      </c>
      <c r="M207" s="27">
        <f>_xlfn.XLOOKUP($C207,[24]PSP!$C:$C,[24]PSP!$M:$M)</f>
        <v>2.12</v>
      </c>
      <c r="N207" s="28">
        <f t="shared" si="1037"/>
        <v>0</v>
      </c>
      <c r="O207" s="29"/>
      <c r="P207" s="54">
        <f>_xlfn.XLOOKUP($C207,[24]PSP!$C:$C,[24]PSP!$P:$P)</f>
        <v>0</v>
      </c>
      <c r="Q207" s="27">
        <f>_xlfn.XLOOKUP($C207,[24]PSP!$C:$C,[24]PSP!$Q:$Q)</f>
        <v>2.12</v>
      </c>
      <c r="R207" s="28">
        <f t="shared" si="1038"/>
        <v>0</v>
      </c>
      <c r="S207" s="29"/>
      <c r="T207" s="54">
        <f>_xlfn.XLOOKUP($C207,[24]PSP!$C:$C,[24]PSP!$T:$T)</f>
        <v>0</v>
      </c>
      <c r="U207" s="27">
        <f>_xlfn.XLOOKUP($C207,[24]PSP!$C:$C,[24]PSP!$U:$U)</f>
        <v>2.12</v>
      </c>
      <c r="V207" s="28">
        <f t="shared" si="1039"/>
        <v>0</v>
      </c>
      <c r="W207" s="29"/>
      <c r="X207" s="54">
        <f>_xlfn.XLOOKUP($C207,[24]PSP!$C:$C,[24]PSP!$X:$X)</f>
        <v>0</v>
      </c>
      <c r="Y207" s="27">
        <f>_xlfn.XLOOKUP($C207,[24]PSP!$C:$C,[24]PSP!$Y:$Y)</f>
        <v>2.12</v>
      </c>
      <c r="Z207" s="28">
        <f t="shared" si="1040"/>
        <v>0</v>
      </c>
      <c r="AA207" s="29"/>
      <c r="AB207" s="54">
        <f>_xlfn.XLOOKUP($C207,[24]PSP!$C:$C,[24]PSP!$AB:$AB)</f>
        <v>0</v>
      </c>
      <c r="AC207" s="27">
        <f>_xlfn.XLOOKUP($C207,[24]PSP!$C:$C,[24]PSP!$AC:$AC)</f>
        <v>2.12</v>
      </c>
      <c r="AD207" s="28">
        <f t="shared" si="1041"/>
        <v>0</v>
      </c>
      <c r="AE207" s="29"/>
      <c r="AF207" s="54">
        <f>_xlfn.XLOOKUP($C207,[24]PSP!$C:$C,[24]PSP!$AF:$AF)</f>
        <v>0</v>
      </c>
      <c r="AG207" s="27">
        <f>_xlfn.XLOOKUP($C207,[24]PSP!$C:$C,[24]PSP!$AG:$AG)</f>
        <v>2.12</v>
      </c>
      <c r="AH207" s="28">
        <f t="shared" si="1042"/>
        <v>0</v>
      </c>
      <c r="AI207" s="29"/>
      <c r="AJ207" s="54">
        <f>_xlfn.XLOOKUP($C207,[24]PSP!$C:$C,[24]PSP!$AJ:$AJ)</f>
        <v>0</v>
      </c>
      <c r="AK207" s="27">
        <f>_xlfn.XLOOKUP($C207,[24]PSP!$C:$C,[24]PSP!$AK:$AK)</f>
        <v>2.12</v>
      </c>
      <c r="AL207" s="28">
        <f t="shared" si="1043"/>
        <v>0</v>
      </c>
      <c r="AM207" s="29"/>
      <c r="AN207" s="54">
        <f>_xlfn.XLOOKUP($C207,[24]PSP!$C:$C,[24]PSP!$AN:$AN)</f>
        <v>0</v>
      </c>
      <c r="AO207" s="27">
        <f>_xlfn.XLOOKUP($C207,[24]PSP!$C:$C,[24]PSP!$AO:$AO)</f>
        <v>2.12</v>
      </c>
      <c r="AP207" s="28">
        <f t="shared" si="1044"/>
        <v>0</v>
      </c>
      <c r="AQ207" s="29"/>
      <c r="AR207" s="54">
        <f>_xlfn.XLOOKUP($C207,[24]PSP!$C:$C,[24]PSP!$AR:$AR)</f>
        <v>0</v>
      </c>
      <c r="AS207" s="27">
        <f>_xlfn.XLOOKUP($C207,[24]PSP!$C:$C,[24]PSP!$AS:$AS)</f>
        <v>2.12</v>
      </c>
      <c r="AT207" s="28">
        <f t="shared" si="1045"/>
        <v>0</v>
      </c>
      <c r="AU207" s="29"/>
      <c r="AV207" s="54">
        <f>_xlfn.XLOOKUP($C207,[24]PSP!$C:$C,[24]PSP!$AV:$AV)</f>
        <v>0</v>
      </c>
      <c r="AW207" s="27">
        <f>_xlfn.XLOOKUP($C207,[24]PSP!$C:$C,[24]PSP!$AW:$AW)</f>
        <v>2.12</v>
      </c>
      <c r="AX207" s="28">
        <f t="shared" si="1046"/>
        <v>0</v>
      </c>
      <c r="AY207" s="29"/>
      <c r="AZ207" s="54">
        <f>_xlfn.XLOOKUP($C207,[24]PSP!$C:$C,[24]PSP!$AZ:$AZ)</f>
        <v>3282.4400000000005</v>
      </c>
      <c r="BA207" s="27">
        <f>_xlfn.XLOOKUP($C207,[24]PSP!$C:$C,[24]PSP!$BA:$BA)</f>
        <v>2.12</v>
      </c>
      <c r="BB207" s="28">
        <f t="shared" si="1047"/>
        <v>6958.77</v>
      </c>
      <c r="BC207" s="29"/>
      <c r="BD207" s="54">
        <f>_xlfn.XLOOKUP($C207,[24]PSP!$C:$C,[24]PSP!$BD:$BD)</f>
        <v>25903.534</v>
      </c>
      <c r="BE207" s="27">
        <f>_xlfn.XLOOKUP($C207,[24]PSP!$C:$C,[24]PSP!$BE:$BE)</f>
        <v>2.12</v>
      </c>
      <c r="BF207" s="28">
        <f t="shared" si="1048"/>
        <v>54915.49</v>
      </c>
      <c r="BG207" s="29"/>
      <c r="BH207" s="54">
        <f>_xlfn.XLOOKUP($C207,[24]PSP!$C:$C,[24]PSP!$BH:$BH)</f>
        <v>0</v>
      </c>
      <c r="BI207" s="27">
        <f>_xlfn.XLOOKUP($C207,[24]PSP!$C:$C,[24]PSP!$BI:$BI)</f>
        <v>2.12</v>
      </c>
      <c r="BJ207" s="28">
        <f t="shared" si="1049"/>
        <v>0</v>
      </c>
      <c r="BK207" s="29"/>
      <c r="BL207" s="54">
        <f>_xlfn.XLOOKUP($C207,[24]PSP!$C:$C,[24]PSP!$BL:$BL)</f>
        <v>25153.846000000001</v>
      </c>
      <c r="BM207" s="27">
        <f>_xlfn.XLOOKUP($C207,[24]PSP!$C:$C,[24]PSP!$BM:$BM)</f>
        <v>2.12</v>
      </c>
      <c r="BN207" s="28">
        <f t="shared" si="1050"/>
        <v>53326.15</v>
      </c>
      <c r="BO207" s="29"/>
      <c r="BP207" s="54">
        <f>_xlfn.XLOOKUP($C207,[24]PSP!$C:$C,[24]PSP!$BP:$BP)</f>
        <v>0</v>
      </c>
      <c r="BQ207" s="27">
        <f>_xlfn.XLOOKUP($C207,[24]PSP!$C:$C,[24]PSP!$BQ:$BQ)</f>
        <v>2.12</v>
      </c>
      <c r="BR207" s="28">
        <f t="shared" si="1051"/>
        <v>0</v>
      </c>
      <c r="BS207" s="29"/>
      <c r="BT207" s="54">
        <f>_xlfn.XLOOKUP($C207,[24]PSP!$C:$C,[24]PSP!$BT:$BT)</f>
        <v>0</v>
      </c>
      <c r="BU207" s="27">
        <f>_xlfn.XLOOKUP($C207,[24]PSP!$C:$C,[24]PSP!$BU:$BU)</f>
        <v>2.12</v>
      </c>
      <c r="BV207" s="28">
        <f t="shared" si="1052"/>
        <v>0</v>
      </c>
      <c r="BW207" s="29"/>
      <c r="BX207" s="54">
        <f>_xlfn.XLOOKUP($C207,[24]PSP!$C:$C,[24]PSP!$BX:$BX)</f>
        <v>0</v>
      </c>
      <c r="BY207" s="27">
        <f>_xlfn.XLOOKUP($C207,[24]PSP!$C:$C,[24]PSP!$BY:$BY)</f>
        <v>2.12</v>
      </c>
      <c r="BZ207" s="28">
        <f t="shared" si="1053"/>
        <v>0</v>
      </c>
      <c r="CA207" s="29"/>
      <c r="CB207" s="54">
        <f>_xlfn.XLOOKUP($C207,[24]PSP!$C:$C,[24]PSP!$CB:$CB)</f>
        <v>0</v>
      </c>
      <c r="CC207" s="27">
        <f>_xlfn.XLOOKUP($C207,[24]PSP!$C:$C,[24]PSP!$CC:$CC)</f>
        <v>2.12</v>
      </c>
      <c r="CD207" s="28">
        <f t="shared" si="1054"/>
        <v>0</v>
      </c>
      <c r="CE207" s="29"/>
      <c r="CF207" s="54">
        <f>_xlfn.XLOOKUP($C207,[24]PSP!$C:$C,[24]PSP!$CF:$CF)</f>
        <v>0</v>
      </c>
      <c r="CG207" s="27">
        <f>_xlfn.XLOOKUP($C207,[24]PSP!$C:$C,[24]PSP!$CG:$CG)</f>
        <v>2.12</v>
      </c>
      <c r="CH207" s="28">
        <f t="shared" si="1055"/>
        <v>0</v>
      </c>
      <c r="CI207" s="29"/>
      <c r="CJ207" s="54">
        <f>_xlfn.XLOOKUP($C207,[24]PSP!$C:$C,[24]PSP!$CJ:$CJ)</f>
        <v>0</v>
      </c>
      <c r="CK207" s="27">
        <f>_xlfn.XLOOKUP($C207,[24]PSP!$C:$C,[24]PSP!$CK:$CK)</f>
        <v>2.12</v>
      </c>
      <c r="CL207" s="28">
        <f t="shared" si="1056"/>
        <v>0</v>
      </c>
      <c r="CM207" s="29"/>
      <c r="CN207" s="54">
        <f>_xlfn.XLOOKUP($C207,[24]PSP!$C:$C,[24]PSP!$CN:$CN)</f>
        <v>0</v>
      </c>
      <c r="CO207" s="27">
        <f>_xlfn.XLOOKUP($C207,[24]PSP!$C:$C,[24]PSP!$CO:$CO)</f>
        <v>2.12</v>
      </c>
      <c r="CP207" s="28">
        <f t="shared" si="1057"/>
        <v>0</v>
      </c>
      <c r="CQ207" s="29"/>
      <c r="CR207" s="54">
        <f>_xlfn.XLOOKUP($C207,[24]PSP!$C:$C,[24]PSP!$CR:$CR)</f>
        <v>0</v>
      </c>
      <c r="CS207" s="27">
        <f>_xlfn.XLOOKUP($C207,[24]PSP!$C:$C,[24]PSP!$CS:$CS)</f>
        <v>2.12</v>
      </c>
      <c r="CT207" s="28">
        <f t="shared" si="1058"/>
        <v>0</v>
      </c>
      <c r="CU207" s="29"/>
      <c r="CV207" s="54">
        <f>_xlfn.XLOOKUP($C207,[24]PSP!$C:$C,[24]PSP!$CV:$CV)</f>
        <v>0</v>
      </c>
      <c r="CW207" s="27">
        <f>_xlfn.XLOOKUP($C207,[24]PSP!$C:$C,[24]PSP!$CW:$CW)</f>
        <v>2.12</v>
      </c>
      <c r="CX207" s="28">
        <f t="shared" si="1059"/>
        <v>0</v>
      </c>
      <c r="CY207" s="29"/>
      <c r="CZ207" s="54">
        <f>_xlfn.XLOOKUP($C207,[24]PSP!$C:$C,[24]PSP!$CZ:$CZ)</f>
        <v>0</v>
      </c>
      <c r="DA207" s="27">
        <f>_xlfn.XLOOKUP($C207,[24]PSP!$C:$C,[24]PSP!$DA:$DA)</f>
        <v>2.12</v>
      </c>
      <c r="DB207" s="28">
        <f t="shared" si="1060"/>
        <v>0</v>
      </c>
      <c r="DC207" s="29"/>
      <c r="DD207" s="54">
        <f>_xlfn.XLOOKUP($C207,[24]PSP!$C:$C,[24]PSP!$DD:$DD)</f>
        <v>0</v>
      </c>
      <c r="DE207" s="27">
        <f>_xlfn.XLOOKUP($C207,[24]PSP!$C:$C,[24]PSP!$DE:$DE)</f>
        <v>2.12</v>
      </c>
      <c r="DF207" s="28">
        <f t="shared" si="1061"/>
        <v>0</v>
      </c>
      <c r="DG207" s="29"/>
      <c r="DH207" s="54">
        <f>_xlfn.XLOOKUP($C207,[24]PSP!$C:$C,[24]PSP!$DH:$DH)</f>
        <v>0</v>
      </c>
      <c r="DI207" s="27">
        <f>_xlfn.XLOOKUP($C207,[24]PSP!$C:$C,[24]PSP!$DI:$DI)</f>
        <v>2.12</v>
      </c>
      <c r="DJ207" s="28">
        <f t="shared" si="1062"/>
        <v>0</v>
      </c>
      <c r="DK207" s="29"/>
      <c r="DL207" s="54">
        <f>_xlfn.XLOOKUP($C207,[24]PSP!$C:$C,[24]PSP!$DL:$DL)</f>
        <v>0</v>
      </c>
      <c r="DM207" s="27">
        <f>_xlfn.XLOOKUP($C207,[24]PSP!$C:$C,[24]PSP!$DM:$DM)</f>
        <v>2.12</v>
      </c>
      <c r="DN207" s="28">
        <f t="shared" si="1063"/>
        <v>0</v>
      </c>
      <c r="DO207" s="29"/>
      <c r="DP207" s="54">
        <f>_xlfn.XLOOKUP($C207,[24]PSP!$C:$C,[24]PSP!$DP:$DP)</f>
        <v>0</v>
      </c>
      <c r="DQ207" s="27">
        <f>_xlfn.XLOOKUP($C207,[24]PSP!$C:$C,[24]PSP!$DQ:$DQ)</f>
        <v>2.12</v>
      </c>
      <c r="DR207" s="28">
        <f t="shared" si="1064"/>
        <v>0</v>
      </c>
      <c r="DS207" s="29"/>
      <c r="DT207" s="54">
        <f>_xlfn.XLOOKUP($C207,[24]PSP!$C:$C,[24]PSP!$DT:$DT)</f>
        <v>0</v>
      </c>
      <c r="DU207" s="27">
        <f>_xlfn.XLOOKUP($C207,[24]PSP!$C:$C,[24]PSP!$DU:$DU)</f>
        <v>2.12</v>
      </c>
      <c r="DV207" s="28">
        <f t="shared" si="1065"/>
        <v>0</v>
      </c>
      <c r="DW207" s="29"/>
      <c r="DX207" s="54">
        <f>_xlfn.XLOOKUP($C207,[24]PSP!$C:$C,[24]PSP!$DX:$DX)</f>
        <v>0</v>
      </c>
      <c r="DY207" s="27">
        <f>_xlfn.XLOOKUP($C207,[24]PSP!$C:$C,[24]PSP!$DY:$DY)</f>
        <v>2.12</v>
      </c>
      <c r="DZ207" s="28">
        <f t="shared" si="1066"/>
        <v>0</v>
      </c>
      <c r="EA207" s="29"/>
      <c r="EB207" s="54">
        <f>_xlfn.XLOOKUP($C207,[24]PSP!$C:$C,[24]PSP!$EB:$EB)</f>
        <v>0</v>
      </c>
      <c r="EC207" s="27">
        <f>_xlfn.XLOOKUP($C207,[24]PSP!$C:$C,[24]PSP!$EC:$EC)</f>
        <v>0</v>
      </c>
      <c r="ED207" s="28">
        <f t="shared" si="1067"/>
        <v>0</v>
      </c>
      <c r="EE207" s="29"/>
      <c r="EF207" s="54">
        <f>_xlfn.XLOOKUP($C207,[24]PSP!$C:$C,[24]PSP!$EF:$EF)</f>
        <v>0</v>
      </c>
      <c r="EG207" s="27">
        <f>_xlfn.XLOOKUP($C207,[24]PSP!$C:$C,[24]PSP!$EG:$EG)</f>
        <v>0</v>
      </c>
      <c r="EH207" s="28">
        <f t="shared" si="1068"/>
        <v>0</v>
      </c>
      <c r="EI207" s="29"/>
      <c r="EJ207" s="54">
        <f>_xlfn.XLOOKUP($C207,[24]PSP!$C:$C,[24]PSP!$EJ:$EJ)</f>
        <v>0</v>
      </c>
      <c r="EK207" s="27">
        <f>_xlfn.XLOOKUP($C207,[24]PSP!$C:$C,[24]PSP!$EK:$EK)</f>
        <v>0</v>
      </c>
      <c r="EL207" s="28">
        <f t="shared" si="1069"/>
        <v>0</v>
      </c>
      <c r="EM207" s="29"/>
      <c r="EN207" s="108"/>
      <c r="EO207" s="29">
        <f t="shared" si="683"/>
        <v>115200.41</v>
      </c>
      <c r="EP207" s="29">
        <f t="shared" si="968"/>
        <v>115200.41</v>
      </c>
      <c r="EQ207" s="4" t="b">
        <f t="shared" si="1070"/>
        <v>1</v>
      </c>
      <c r="ES207" s="118">
        <f t="shared" si="721"/>
        <v>1.1767000000000001</v>
      </c>
    </row>
    <row r="208" spans="3:149" ht="14.25" x14ac:dyDescent="0.25">
      <c r="C208" s="24" t="s">
        <v>55</v>
      </c>
      <c r="D208" s="43">
        <f>_xlfn.XLOOKUP($C208,[24]PSP!$C:$C,[24]PSP!$D:$D)</f>
        <v>4413905</v>
      </c>
      <c r="E208" s="24" t="str">
        <f>_xlfn.XLOOKUP($C208,[24]PSP!$C:$C,[24]PSP!$E:$E)</f>
        <v>SICRO SERVIÇO</v>
      </c>
      <c r="F208" s="25" t="str">
        <f>_xlfn.XLOOKUP($C208,[24]PSP!$C:$C,[24]PSP!$F:$F)</f>
        <v>HIDROSSEMEADURA</v>
      </c>
      <c r="G208" s="26" t="str">
        <f>_xlfn.XLOOKUP($C208,[24]PSP!$C:$C,[24]PSP!$G:$G)</f>
        <v>M²</v>
      </c>
      <c r="H208" s="53">
        <f>_xlfn.XLOOKUP($C208,[24]PSP!$C:$C,[24]PSP!$H:$H)</f>
        <v>27169.910000000003</v>
      </c>
      <c r="I208" s="28">
        <f>_xlfn.XLOOKUP($C208,[24]PSP!$C:$C,[24]PSP!$I:$I)</f>
        <v>74988.930000000008</v>
      </c>
      <c r="J208" s="28">
        <f t="shared" si="1036"/>
        <v>88239.473931000015</v>
      </c>
      <c r="K208" s="29"/>
      <c r="L208" s="54">
        <f>_xlfn.XLOOKUP($C208,[24]PSP!$C:$C,[24]PSP!$L:$L)</f>
        <v>0</v>
      </c>
      <c r="M208" s="27">
        <f>_xlfn.XLOOKUP($C208,[24]PSP!$C:$C,[24]PSP!$M:$M)</f>
        <v>2.76</v>
      </c>
      <c r="N208" s="28">
        <f t="shared" si="1037"/>
        <v>0</v>
      </c>
      <c r="O208" s="29"/>
      <c r="P208" s="54">
        <f>_xlfn.XLOOKUP($C208,[24]PSP!$C:$C,[24]PSP!$P:$P)</f>
        <v>0</v>
      </c>
      <c r="Q208" s="27">
        <f>_xlfn.XLOOKUP($C208,[24]PSP!$C:$C,[24]PSP!$Q:$Q)</f>
        <v>2.76</v>
      </c>
      <c r="R208" s="28">
        <f t="shared" si="1038"/>
        <v>0</v>
      </c>
      <c r="S208" s="29"/>
      <c r="T208" s="54">
        <f>_xlfn.XLOOKUP($C208,[24]PSP!$C:$C,[24]PSP!$T:$T)</f>
        <v>0</v>
      </c>
      <c r="U208" s="27">
        <f>_xlfn.XLOOKUP($C208,[24]PSP!$C:$C,[24]PSP!$U:$U)</f>
        <v>2.76</v>
      </c>
      <c r="V208" s="28">
        <f t="shared" si="1039"/>
        <v>0</v>
      </c>
      <c r="W208" s="29"/>
      <c r="X208" s="54">
        <f>_xlfn.XLOOKUP($C208,[24]PSP!$C:$C,[24]PSP!$X:$X)</f>
        <v>0</v>
      </c>
      <c r="Y208" s="27">
        <f>_xlfn.XLOOKUP($C208,[24]PSP!$C:$C,[24]PSP!$Y:$Y)</f>
        <v>2.76</v>
      </c>
      <c r="Z208" s="28">
        <f t="shared" si="1040"/>
        <v>0</v>
      </c>
      <c r="AA208" s="29"/>
      <c r="AB208" s="54">
        <f>_xlfn.XLOOKUP($C208,[24]PSP!$C:$C,[24]PSP!$AB:$AB)</f>
        <v>0</v>
      </c>
      <c r="AC208" s="27">
        <f>_xlfn.XLOOKUP($C208,[24]PSP!$C:$C,[24]PSP!$AC:$AC)</f>
        <v>2.76</v>
      </c>
      <c r="AD208" s="28">
        <f t="shared" si="1041"/>
        <v>0</v>
      </c>
      <c r="AE208" s="29"/>
      <c r="AF208" s="54">
        <f>_xlfn.XLOOKUP($C208,[24]PSP!$C:$C,[24]PSP!$AF:$AF)</f>
        <v>0</v>
      </c>
      <c r="AG208" s="27">
        <f>_xlfn.XLOOKUP($C208,[24]PSP!$C:$C,[24]PSP!$AG:$AG)</f>
        <v>2.76</v>
      </c>
      <c r="AH208" s="28">
        <f t="shared" si="1042"/>
        <v>0</v>
      </c>
      <c r="AI208" s="29"/>
      <c r="AJ208" s="54">
        <f>_xlfn.XLOOKUP($C208,[24]PSP!$C:$C,[24]PSP!$AJ:$AJ)</f>
        <v>0</v>
      </c>
      <c r="AK208" s="27">
        <f>_xlfn.XLOOKUP($C208,[24]PSP!$C:$C,[24]PSP!$AK:$AK)</f>
        <v>2.76</v>
      </c>
      <c r="AL208" s="28">
        <f t="shared" si="1043"/>
        <v>0</v>
      </c>
      <c r="AM208" s="29"/>
      <c r="AN208" s="54">
        <f>_xlfn.XLOOKUP($C208,[24]PSP!$C:$C,[24]PSP!$AN:$AN)</f>
        <v>0</v>
      </c>
      <c r="AO208" s="27">
        <f>_xlfn.XLOOKUP($C208,[24]PSP!$C:$C,[24]PSP!$AO:$AO)</f>
        <v>2.76</v>
      </c>
      <c r="AP208" s="28">
        <f t="shared" si="1044"/>
        <v>0</v>
      </c>
      <c r="AQ208" s="29"/>
      <c r="AR208" s="54">
        <f>_xlfn.XLOOKUP($C208,[24]PSP!$C:$C,[24]PSP!$AR:$AR)</f>
        <v>0</v>
      </c>
      <c r="AS208" s="27">
        <f>_xlfn.XLOOKUP($C208,[24]PSP!$C:$C,[24]PSP!$AS:$AS)</f>
        <v>2.76</v>
      </c>
      <c r="AT208" s="28">
        <f t="shared" si="1045"/>
        <v>0</v>
      </c>
      <c r="AU208" s="29"/>
      <c r="AV208" s="54">
        <f>_xlfn.XLOOKUP($C208,[24]PSP!$C:$C,[24]PSP!$AV:$AV)</f>
        <v>0</v>
      </c>
      <c r="AW208" s="27">
        <f>_xlfn.XLOOKUP($C208,[24]PSP!$C:$C,[24]PSP!$AW:$AW)</f>
        <v>2.76</v>
      </c>
      <c r="AX208" s="28">
        <f t="shared" si="1046"/>
        <v>0</v>
      </c>
      <c r="AY208" s="29"/>
      <c r="AZ208" s="54">
        <f>_xlfn.XLOOKUP($C208,[24]PSP!$C:$C,[24]PSP!$AZ:$AZ)</f>
        <v>1641.2200000000003</v>
      </c>
      <c r="BA208" s="27">
        <f>_xlfn.XLOOKUP($C208,[24]PSP!$C:$C,[24]PSP!$BA:$BA)</f>
        <v>2.76</v>
      </c>
      <c r="BB208" s="28">
        <f t="shared" si="1047"/>
        <v>4529.76</v>
      </c>
      <c r="BC208" s="29"/>
      <c r="BD208" s="54">
        <f>_xlfn.XLOOKUP($C208,[24]PSP!$C:$C,[24]PSP!$BD:$BD)</f>
        <v>12951.767</v>
      </c>
      <c r="BE208" s="27">
        <f>_xlfn.XLOOKUP($C208,[24]PSP!$C:$C,[24]PSP!$BE:$BE)</f>
        <v>2.76</v>
      </c>
      <c r="BF208" s="28">
        <f t="shared" si="1048"/>
        <v>35746.870000000003</v>
      </c>
      <c r="BG208" s="29"/>
      <c r="BH208" s="54">
        <f>_xlfn.XLOOKUP($C208,[24]PSP!$C:$C,[24]PSP!$BH:$BH)</f>
        <v>0</v>
      </c>
      <c r="BI208" s="27">
        <f>_xlfn.XLOOKUP($C208,[24]PSP!$C:$C,[24]PSP!$BI:$BI)</f>
        <v>2.76</v>
      </c>
      <c r="BJ208" s="28">
        <f t="shared" si="1049"/>
        <v>0</v>
      </c>
      <c r="BK208" s="29"/>
      <c r="BL208" s="54">
        <f>_xlfn.XLOOKUP($C208,[24]PSP!$C:$C,[24]PSP!$BL:$BL)</f>
        <v>12576.923000000001</v>
      </c>
      <c r="BM208" s="27">
        <f>_xlfn.XLOOKUP($C208,[24]PSP!$C:$C,[24]PSP!$BM:$BM)</f>
        <v>2.76</v>
      </c>
      <c r="BN208" s="28">
        <f t="shared" si="1050"/>
        <v>34712.300000000003</v>
      </c>
      <c r="BO208" s="29"/>
      <c r="BP208" s="54">
        <f>_xlfn.XLOOKUP($C208,[24]PSP!$C:$C,[24]PSP!$BP:$BP)</f>
        <v>0</v>
      </c>
      <c r="BQ208" s="27">
        <f>_xlfn.XLOOKUP($C208,[24]PSP!$C:$C,[24]PSP!$BQ:$BQ)</f>
        <v>2.76</v>
      </c>
      <c r="BR208" s="28">
        <f t="shared" si="1051"/>
        <v>0</v>
      </c>
      <c r="BS208" s="29"/>
      <c r="BT208" s="54">
        <f>_xlfn.XLOOKUP($C208,[24]PSP!$C:$C,[24]PSP!$BT:$BT)</f>
        <v>0</v>
      </c>
      <c r="BU208" s="27">
        <f>_xlfn.XLOOKUP($C208,[24]PSP!$C:$C,[24]PSP!$BU:$BU)</f>
        <v>2.76</v>
      </c>
      <c r="BV208" s="28">
        <f t="shared" si="1052"/>
        <v>0</v>
      </c>
      <c r="BW208" s="29"/>
      <c r="BX208" s="54">
        <f>_xlfn.XLOOKUP($C208,[24]PSP!$C:$C,[24]PSP!$BX:$BX)</f>
        <v>0</v>
      </c>
      <c r="BY208" s="27">
        <f>_xlfn.XLOOKUP($C208,[24]PSP!$C:$C,[24]PSP!$BY:$BY)</f>
        <v>2.76</v>
      </c>
      <c r="BZ208" s="28">
        <f t="shared" si="1053"/>
        <v>0</v>
      </c>
      <c r="CA208" s="29"/>
      <c r="CB208" s="54">
        <f>_xlfn.XLOOKUP($C208,[24]PSP!$C:$C,[24]PSP!$CB:$CB)</f>
        <v>0</v>
      </c>
      <c r="CC208" s="27">
        <f>_xlfn.XLOOKUP($C208,[24]PSP!$C:$C,[24]PSP!$CC:$CC)</f>
        <v>2.76</v>
      </c>
      <c r="CD208" s="28">
        <f t="shared" si="1054"/>
        <v>0</v>
      </c>
      <c r="CE208" s="29"/>
      <c r="CF208" s="54">
        <f>_xlfn.XLOOKUP($C208,[24]PSP!$C:$C,[24]PSP!$CF:$CF)</f>
        <v>0</v>
      </c>
      <c r="CG208" s="27">
        <f>_xlfn.XLOOKUP($C208,[24]PSP!$C:$C,[24]PSP!$CG:$CG)</f>
        <v>2.76</v>
      </c>
      <c r="CH208" s="28">
        <f t="shared" si="1055"/>
        <v>0</v>
      </c>
      <c r="CI208" s="29"/>
      <c r="CJ208" s="54">
        <f>_xlfn.XLOOKUP($C208,[24]PSP!$C:$C,[24]PSP!$CJ:$CJ)</f>
        <v>0</v>
      </c>
      <c r="CK208" s="27">
        <f>_xlfn.XLOOKUP($C208,[24]PSP!$C:$C,[24]PSP!$CK:$CK)</f>
        <v>2.76</v>
      </c>
      <c r="CL208" s="28">
        <f t="shared" si="1056"/>
        <v>0</v>
      </c>
      <c r="CM208" s="29"/>
      <c r="CN208" s="54">
        <f>_xlfn.XLOOKUP($C208,[24]PSP!$C:$C,[24]PSP!$CN:$CN)</f>
        <v>0</v>
      </c>
      <c r="CO208" s="27">
        <f>_xlfn.XLOOKUP($C208,[24]PSP!$C:$C,[24]PSP!$CO:$CO)</f>
        <v>2.76</v>
      </c>
      <c r="CP208" s="28">
        <f t="shared" si="1057"/>
        <v>0</v>
      </c>
      <c r="CQ208" s="29"/>
      <c r="CR208" s="54">
        <f>_xlfn.XLOOKUP($C208,[24]PSP!$C:$C,[24]PSP!$CR:$CR)</f>
        <v>0</v>
      </c>
      <c r="CS208" s="27">
        <f>_xlfn.XLOOKUP($C208,[24]PSP!$C:$C,[24]PSP!$CS:$CS)</f>
        <v>2.76</v>
      </c>
      <c r="CT208" s="28">
        <f t="shared" si="1058"/>
        <v>0</v>
      </c>
      <c r="CU208" s="29"/>
      <c r="CV208" s="54">
        <f>_xlfn.XLOOKUP($C208,[24]PSP!$C:$C,[24]PSP!$CV:$CV)</f>
        <v>0</v>
      </c>
      <c r="CW208" s="27">
        <f>_xlfn.XLOOKUP($C208,[24]PSP!$C:$C,[24]PSP!$CW:$CW)</f>
        <v>2.76</v>
      </c>
      <c r="CX208" s="28">
        <f t="shared" si="1059"/>
        <v>0</v>
      </c>
      <c r="CY208" s="29"/>
      <c r="CZ208" s="54">
        <f>_xlfn.XLOOKUP($C208,[24]PSP!$C:$C,[24]PSP!$CZ:$CZ)</f>
        <v>0</v>
      </c>
      <c r="DA208" s="27">
        <f>_xlfn.XLOOKUP($C208,[24]PSP!$C:$C,[24]PSP!$DA:$DA)</f>
        <v>2.76</v>
      </c>
      <c r="DB208" s="28">
        <f t="shared" si="1060"/>
        <v>0</v>
      </c>
      <c r="DC208" s="29"/>
      <c r="DD208" s="54">
        <f>_xlfn.XLOOKUP($C208,[24]PSP!$C:$C,[24]PSP!$DD:$DD)</f>
        <v>0</v>
      </c>
      <c r="DE208" s="27">
        <f>_xlfn.XLOOKUP($C208,[24]PSP!$C:$C,[24]PSP!$DE:$DE)</f>
        <v>2.76</v>
      </c>
      <c r="DF208" s="28">
        <f t="shared" si="1061"/>
        <v>0</v>
      </c>
      <c r="DG208" s="29"/>
      <c r="DH208" s="54">
        <f>_xlfn.XLOOKUP($C208,[24]PSP!$C:$C,[24]PSP!$DH:$DH)</f>
        <v>0</v>
      </c>
      <c r="DI208" s="27">
        <f>_xlfn.XLOOKUP($C208,[24]PSP!$C:$C,[24]PSP!$DI:$DI)</f>
        <v>2.76</v>
      </c>
      <c r="DJ208" s="28">
        <f t="shared" si="1062"/>
        <v>0</v>
      </c>
      <c r="DK208" s="29"/>
      <c r="DL208" s="54">
        <f>_xlfn.XLOOKUP($C208,[24]PSP!$C:$C,[24]PSP!$DL:$DL)</f>
        <v>0</v>
      </c>
      <c r="DM208" s="27">
        <f>_xlfn.XLOOKUP($C208,[24]PSP!$C:$C,[24]PSP!$DM:$DM)</f>
        <v>2.76</v>
      </c>
      <c r="DN208" s="28">
        <f t="shared" si="1063"/>
        <v>0</v>
      </c>
      <c r="DO208" s="29"/>
      <c r="DP208" s="54">
        <f>_xlfn.XLOOKUP($C208,[24]PSP!$C:$C,[24]PSP!$DP:$DP)</f>
        <v>0</v>
      </c>
      <c r="DQ208" s="27">
        <f>_xlfn.XLOOKUP($C208,[24]PSP!$C:$C,[24]PSP!$DQ:$DQ)</f>
        <v>2.76</v>
      </c>
      <c r="DR208" s="28">
        <f t="shared" si="1064"/>
        <v>0</v>
      </c>
      <c r="DS208" s="29"/>
      <c r="DT208" s="54">
        <f>_xlfn.XLOOKUP($C208,[24]PSP!$C:$C,[24]PSP!$DT:$DT)</f>
        <v>0</v>
      </c>
      <c r="DU208" s="27">
        <f>_xlfn.XLOOKUP($C208,[24]PSP!$C:$C,[24]PSP!$DU:$DU)</f>
        <v>2.76</v>
      </c>
      <c r="DV208" s="28">
        <f t="shared" si="1065"/>
        <v>0</v>
      </c>
      <c r="DW208" s="29"/>
      <c r="DX208" s="54">
        <f>_xlfn.XLOOKUP($C208,[24]PSP!$C:$C,[24]PSP!$DX:$DX)</f>
        <v>0</v>
      </c>
      <c r="DY208" s="27">
        <f>_xlfn.XLOOKUP($C208,[24]PSP!$C:$C,[24]PSP!$DY:$DY)</f>
        <v>2.76</v>
      </c>
      <c r="DZ208" s="28">
        <f t="shared" si="1066"/>
        <v>0</v>
      </c>
      <c r="EA208" s="29"/>
      <c r="EB208" s="54">
        <f>_xlfn.XLOOKUP($C208,[24]PSP!$C:$C,[24]PSP!$EB:$EB)</f>
        <v>0</v>
      </c>
      <c r="EC208" s="27">
        <f>_xlfn.XLOOKUP($C208,[24]PSP!$C:$C,[24]PSP!$EC:$EC)</f>
        <v>0</v>
      </c>
      <c r="ED208" s="28">
        <f t="shared" si="1067"/>
        <v>0</v>
      </c>
      <c r="EE208" s="29"/>
      <c r="EF208" s="54">
        <f>_xlfn.XLOOKUP($C208,[24]PSP!$C:$C,[24]PSP!$EF:$EF)</f>
        <v>0</v>
      </c>
      <c r="EG208" s="27">
        <f>_xlfn.XLOOKUP($C208,[24]PSP!$C:$C,[24]PSP!$EG:$EG)</f>
        <v>0</v>
      </c>
      <c r="EH208" s="28">
        <f t="shared" si="1068"/>
        <v>0</v>
      </c>
      <c r="EI208" s="29"/>
      <c r="EJ208" s="54">
        <f>_xlfn.XLOOKUP($C208,[24]PSP!$C:$C,[24]PSP!$EJ:$EJ)</f>
        <v>0</v>
      </c>
      <c r="EK208" s="27">
        <f>_xlfn.XLOOKUP($C208,[24]PSP!$C:$C,[24]PSP!$EK:$EK)</f>
        <v>0</v>
      </c>
      <c r="EL208" s="28">
        <f t="shared" si="1069"/>
        <v>0</v>
      </c>
      <c r="EM208" s="29"/>
      <c r="EN208" s="108"/>
      <c r="EO208" s="29">
        <f t="shared" si="683"/>
        <v>74988.930000000008</v>
      </c>
      <c r="EP208" s="29">
        <f t="shared" si="968"/>
        <v>74988.930000000008</v>
      </c>
      <c r="EQ208" s="4" t="b">
        <f t="shared" si="1070"/>
        <v>1</v>
      </c>
      <c r="ES208" s="118">
        <f t="shared" si="721"/>
        <v>1.1767000000000001</v>
      </c>
    </row>
    <row r="209" spans="3:149" s="1" customFormat="1" ht="12.75" customHeight="1" x14ac:dyDescent="0.25">
      <c r="C209" s="79" t="s">
        <v>56</v>
      </c>
      <c r="D209" s="80"/>
      <c r="E209" s="79"/>
      <c r="F209" s="81" t="s">
        <v>25</v>
      </c>
      <c r="G209" s="82"/>
      <c r="H209" s="82"/>
      <c r="I209" s="83"/>
      <c r="J209" s="83"/>
      <c r="L209" s="84"/>
      <c r="M209" s="85"/>
      <c r="N209" s="83"/>
      <c r="P209" s="84"/>
      <c r="Q209" s="85"/>
      <c r="R209" s="83"/>
      <c r="T209" s="84"/>
      <c r="U209" s="85"/>
      <c r="V209" s="83"/>
      <c r="X209" s="84"/>
      <c r="Y209" s="85"/>
      <c r="Z209" s="83"/>
      <c r="AB209" s="84"/>
      <c r="AC209" s="85"/>
      <c r="AD209" s="83"/>
      <c r="AF209" s="84"/>
      <c r="AG209" s="85"/>
      <c r="AH209" s="83"/>
      <c r="AJ209" s="84"/>
      <c r="AK209" s="85"/>
      <c r="AL209" s="83"/>
      <c r="AN209" s="84"/>
      <c r="AO209" s="85"/>
      <c r="AP209" s="83"/>
      <c r="AR209" s="84"/>
      <c r="AS209" s="85"/>
      <c r="AT209" s="83"/>
      <c r="AV209" s="84"/>
      <c r="AW209" s="85"/>
      <c r="AX209" s="83"/>
      <c r="AZ209" s="84"/>
      <c r="BA209" s="85"/>
      <c r="BB209" s="83"/>
      <c r="BD209" s="84"/>
      <c r="BE209" s="85"/>
      <c r="BF209" s="83"/>
      <c r="BH209" s="84"/>
      <c r="BI209" s="85"/>
      <c r="BJ209" s="83"/>
      <c r="BL209" s="84"/>
      <c r="BM209" s="85"/>
      <c r="BN209" s="83"/>
      <c r="BP209" s="84"/>
      <c r="BQ209" s="85"/>
      <c r="BR209" s="83"/>
      <c r="BT209" s="84"/>
      <c r="BU209" s="85"/>
      <c r="BV209" s="83"/>
      <c r="BX209" s="84"/>
      <c r="BY209" s="85"/>
      <c r="BZ209" s="83"/>
      <c r="CB209" s="84"/>
      <c r="CC209" s="85"/>
      <c r="CD209" s="83"/>
      <c r="CF209" s="84"/>
      <c r="CG209" s="85"/>
      <c r="CH209" s="83"/>
      <c r="CJ209" s="84"/>
      <c r="CK209" s="85"/>
      <c r="CL209" s="83"/>
      <c r="CN209" s="84"/>
      <c r="CO209" s="85"/>
      <c r="CP209" s="83"/>
      <c r="CR209" s="84"/>
      <c r="CS209" s="85"/>
      <c r="CT209" s="83"/>
      <c r="CV209" s="84"/>
      <c r="CW209" s="85"/>
      <c r="CX209" s="83"/>
      <c r="CZ209" s="84"/>
      <c r="DA209" s="85"/>
      <c r="DB209" s="83"/>
      <c r="DD209" s="84"/>
      <c r="DE209" s="85"/>
      <c r="DF209" s="83"/>
      <c r="DH209" s="84"/>
      <c r="DI209" s="85"/>
      <c r="DJ209" s="83"/>
      <c r="DL209" s="84"/>
      <c r="DM209" s="85"/>
      <c r="DN209" s="83"/>
      <c r="DP209" s="84"/>
      <c r="DQ209" s="85"/>
      <c r="DR209" s="83"/>
      <c r="DT209" s="84"/>
      <c r="DU209" s="85"/>
      <c r="DV209" s="83"/>
      <c r="DX209" s="84"/>
      <c r="DY209" s="85"/>
      <c r="DZ209" s="83"/>
      <c r="EB209" s="84"/>
      <c r="EC209" s="85"/>
      <c r="ED209" s="83"/>
      <c r="EF209" s="84"/>
      <c r="EG209" s="85"/>
      <c r="EH209" s="83"/>
      <c r="EJ209" s="84"/>
      <c r="EK209" s="85"/>
      <c r="EL209" s="83"/>
      <c r="EN209" s="109"/>
      <c r="EO209" s="29">
        <f t="shared" si="683"/>
        <v>0</v>
      </c>
      <c r="EP209" s="29">
        <f t="shared" si="968"/>
        <v>0</v>
      </c>
      <c r="EQ209" s="4" t="b">
        <f t="shared" si="1070"/>
        <v>1</v>
      </c>
      <c r="ES209" s="118">
        <f t="shared" si="721"/>
        <v>1.1767000000000001</v>
      </c>
    </row>
    <row r="210" spans="3:149" ht="21" x14ac:dyDescent="0.25">
      <c r="C210" s="24" t="s">
        <v>57</v>
      </c>
      <c r="D210" s="43" t="str">
        <f>_xlfn.XLOOKUP($C210,[24]PSP!$C:$C,[24]PSP!$D:$D)</f>
        <v>RO-40149</v>
      </c>
      <c r="E210" s="24" t="str">
        <f>_xlfn.XLOOKUP($C210,[24]PSP!$C:$C,[24]PSP!$E:$E)</f>
        <v>DER/MG</v>
      </c>
      <c r="F210" s="25" t="str">
        <f>_xlfn.XLOOKUP($C210,[24]PSP!$C:$C,[24]PSP!$F:$F)</f>
        <v>ESCAVAÇÃO, CARGA, DESCARGA, ESPALHAMENTO E TRANSPORTE DE  MATERIAL  DE  1ª  CATEGORIA,  COM  CAMINHÃO.  DISTÂNCIA MÉDIA DE TRANSPORTE  DE 201 A 400 M</v>
      </c>
      <c r="G210" s="26" t="str">
        <f>_xlfn.XLOOKUP($C210,[24]PSP!$C:$C,[24]PSP!$G:$G)</f>
        <v>M3</v>
      </c>
      <c r="H210" s="53">
        <f>_xlfn.XLOOKUP($C210,[24]PSP!$C:$C,[24]PSP!$H:$H)</f>
        <v>18360.489600000001</v>
      </c>
      <c r="I210" s="28">
        <f>_xlfn.XLOOKUP($C210,[24]PSP!$C:$C,[24]PSP!$I:$I)</f>
        <v>68484.61</v>
      </c>
      <c r="J210" s="28">
        <f t="shared" ref="J210:J219" si="1071">IF(LEFT(D210,6)="COT.IS",I210,I210*(1+$J$7))</f>
        <v>80585.840587000013</v>
      </c>
      <c r="K210" s="29"/>
      <c r="L210" s="54">
        <f>_xlfn.XLOOKUP($C210,[24]PSP!$C:$C,[24]PSP!$L:$L)</f>
        <v>0</v>
      </c>
      <c r="M210" s="27">
        <f>_xlfn.XLOOKUP($C210,[24]PSP!$C:$C,[24]PSP!$M:$M)</f>
        <v>3.73</v>
      </c>
      <c r="N210" s="28">
        <f t="shared" ref="N210:N219" si="1072">TRUNC(M210*L210,2)</f>
        <v>0</v>
      </c>
      <c r="O210" s="29"/>
      <c r="P210" s="54">
        <f>_xlfn.XLOOKUP($C210,[24]PSP!$C:$C,[24]PSP!$P:$P)</f>
        <v>0</v>
      </c>
      <c r="Q210" s="27">
        <f>_xlfn.XLOOKUP($C210,[24]PSP!$C:$C,[24]PSP!$Q:$Q)</f>
        <v>3.73</v>
      </c>
      <c r="R210" s="28">
        <f t="shared" ref="R210:R219" si="1073">TRUNC(Q210*P210,2)</f>
        <v>0</v>
      </c>
      <c r="S210" s="29"/>
      <c r="T210" s="54">
        <f>_xlfn.XLOOKUP($C210,[24]PSP!$C:$C,[24]PSP!$T:$T)</f>
        <v>0</v>
      </c>
      <c r="U210" s="27">
        <f>_xlfn.XLOOKUP($C210,[24]PSP!$C:$C,[24]PSP!$U:$U)</f>
        <v>3.73</v>
      </c>
      <c r="V210" s="28">
        <f t="shared" ref="V210:V219" si="1074">TRUNC(U210*T210,2)</f>
        <v>0</v>
      </c>
      <c r="W210" s="29"/>
      <c r="X210" s="54">
        <f>_xlfn.XLOOKUP($C210,[24]PSP!$C:$C,[24]PSP!$X:$X)</f>
        <v>0</v>
      </c>
      <c r="Y210" s="27">
        <f>_xlfn.XLOOKUP($C210,[24]PSP!$C:$C,[24]PSP!$Y:$Y)</f>
        <v>3.73</v>
      </c>
      <c r="Z210" s="28">
        <f t="shared" ref="Z210:Z219" si="1075">TRUNC(Y210*X210,2)</f>
        <v>0</v>
      </c>
      <c r="AA210" s="29"/>
      <c r="AB210" s="54">
        <f>_xlfn.XLOOKUP($C210,[24]PSP!$C:$C,[24]PSP!$AB:$AB)</f>
        <v>0</v>
      </c>
      <c r="AC210" s="27">
        <f>_xlfn.XLOOKUP($C210,[24]PSP!$C:$C,[24]PSP!$AC:$AC)</f>
        <v>3.73</v>
      </c>
      <c r="AD210" s="28">
        <f t="shared" ref="AD210:AD219" si="1076">TRUNC(AC210*AB210,2)</f>
        <v>0</v>
      </c>
      <c r="AE210" s="29"/>
      <c r="AF210" s="54">
        <f>_xlfn.XLOOKUP($C210,[24]PSP!$C:$C,[24]PSP!$AF:$AF)</f>
        <v>0</v>
      </c>
      <c r="AG210" s="27">
        <f>_xlfn.XLOOKUP($C210,[24]PSP!$C:$C,[24]PSP!$AG:$AG)</f>
        <v>3.73</v>
      </c>
      <c r="AH210" s="28">
        <f t="shared" ref="AH210:AH219" si="1077">TRUNC(AG210*AF210,2)</f>
        <v>0</v>
      </c>
      <c r="AI210" s="29"/>
      <c r="AJ210" s="54">
        <f>_xlfn.XLOOKUP($C210,[24]PSP!$C:$C,[24]PSP!$AJ:$AJ)</f>
        <v>0</v>
      </c>
      <c r="AK210" s="27">
        <f>_xlfn.XLOOKUP($C210,[24]PSP!$C:$C,[24]PSP!$AK:$AK)</f>
        <v>3.73</v>
      </c>
      <c r="AL210" s="28">
        <f t="shared" ref="AL210:AL219" si="1078">TRUNC(AK210*AJ210,2)</f>
        <v>0</v>
      </c>
      <c r="AM210" s="29"/>
      <c r="AN210" s="54">
        <f>_xlfn.XLOOKUP($C210,[24]PSP!$C:$C,[24]PSP!$AN:$AN)</f>
        <v>0</v>
      </c>
      <c r="AO210" s="27">
        <f>_xlfn.XLOOKUP($C210,[24]PSP!$C:$C,[24]PSP!$AO:$AO)</f>
        <v>3.73</v>
      </c>
      <c r="AP210" s="28">
        <f t="shared" ref="AP210:AP219" si="1079">TRUNC(AO210*AN210,2)</f>
        <v>0</v>
      </c>
      <c r="AQ210" s="29"/>
      <c r="AR210" s="54">
        <f>_xlfn.XLOOKUP($C210,[24]PSP!$C:$C,[24]PSP!$AR:$AR)</f>
        <v>0</v>
      </c>
      <c r="AS210" s="27">
        <f>_xlfn.XLOOKUP($C210,[24]PSP!$C:$C,[24]PSP!$AS:$AS)</f>
        <v>3.73</v>
      </c>
      <c r="AT210" s="28">
        <f t="shared" ref="AT210:AT219" si="1080">TRUNC(AS210*AR210,2)</f>
        <v>0</v>
      </c>
      <c r="AU210" s="29"/>
      <c r="AV210" s="54">
        <f>_xlfn.XLOOKUP($C210,[24]PSP!$C:$C,[24]PSP!$AV:$AV)</f>
        <v>0</v>
      </c>
      <c r="AW210" s="27">
        <f>_xlfn.XLOOKUP($C210,[24]PSP!$C:$C,[24]PSP!$AW:$AW)</f>
        <v>3.73</v>
      </c>
      <c r="AX210" s="28">
        <f t="shared" ref="AX210:AX219" si="1081">TRUNC(AW210*AV210,2)</f>
        <v>0</v>
      </c>
      <c r="AY210" s="29"/>
      <c r="AZ210" s="54">
        <f>_xlfn.XLOOKUP($C210,[24]PSP!$C:$C,[24]PSP!$AZ:$AZ)</f>
        <v>885.72479999999996</v>
      </c>
      <c r="BA210" s="27">
        <f>_xlfn.XLOOKUP($C210,[24]PSP!$C:$C,[24]PSP!$BA:$BA)</f>
        <v>3.73</v>
      </c>
      <c r="BB210" s="28">
        <f t="shared" ref="BB210:BB219" si="1082">TRUNC(BA210*AZ210,2)</f>
        <v>3303.75</v>
      </c>
      <c r="BC210" s="29"/>
      <c r="BD210" s="54">
        <f>_xlfn.XLOOKUP($C210,[24]PSP!$C:$C,[24]PSP!$BD:$BD)</f>
        <v>7205.4016000000011</v>
      </c>
      <c r="BE210" s="27">
        <f>_xlfn.XLOOKUP($C210,[24]PSP!$C:$C,[24]PSP!$BE:$BE)</f>
        <v>3.73</v>
      </c>
      <c r="BF210" s="28">
        <f t="shared" ref="BF210:BF219" si="1083">TRUNC(BE210*BD210,2)</f>
        <v>26876.14</v>
      </c>
      <c r="BG210" s="29"/>
      <c r="BH210" s="54">
        <f>_xlfn.XLOOKUP($C210,[24]PSP!$C:$C,[24]PSP!$BH:$BH)</f>
        <v>0</v>
      </c>
      <c r="BI210" s="27">
        <f>_xlfn.XLOOKUP($C210,[24]PSP!$C:$C,[24]PSP!$BI:$BI)</f>
        <v>3.73</v>
      </c>
      <c r="BJ210" s="28">
        <f t="shared" ref="BJ210:BJ219" si="1084">TRUNC(BI210*BH210,2)</f>
        <v>0</v>
      </c>
      <c r="BK210" s="29"/>
      <c r="BL210" s="54">
        <f>_xlfn.XLOOKUP($C210,[24]PSP!$C:$C,[24]PSP!$BL:$BL)</f>
        <v>10269.3632</v>
      </c>
      <c r="BM210" s="27">
        <f>_xlfn.XLOOKUP($C210,[24]PSP!$C:$C,[24]PSP!$BM:$BM)</f>
        <v>3.73</v>
      </c>
      <c r="BN210" s="28">
        <f t="shared" ref="BN210:BN219" si="1085">TRUNC(BM210*BL210,2)</f>
        <v>38304.720000000001</v>
      </c>
      <c r="BO210" s="29"/>
      <c r="BP210" s="54">
        <f>_xlfn.XLOOKUP($C210,[24]PSP!$C:$C,[24]PSP!$BP:$BP)</f>
        <v>0</v>
      </c>
      <c r="BQ210" s="27">
        <f>_xlfn.XLOOKUP($C210,[24]PSP!$C:$C,[24]PSP!$BQ:$BQ)</f>
        <v>3.73</v>
      </c>
      <c r="BR210" s="28">
        <f t="shared" ref="BR210:BR219" si="1086">TRUNC(BQ210*BP210,2)</f>
        <v>0</v>
      </c>
      <c r="BS210" s="29"/>
      <c r="BT210" s="54">
        <f>_xlfn.XLOOKUP($C210,[24]PSP!$C:$C,[24]PSP!$BT:$BT)</f>
        <v>0</v>
      </c>
      <c r="BU210" s="27">
        <f>_xlfn.XLOOKUP($C210,[24]PSP!$C:$C,[24]PSP!$BU:$BU)</f>
        <v>3.73</v>
      </c>
      <c r="BV210" s="28">
        <f t="shared" ref="BV210:BV219" si="1087">TRUNC(BU210*BT210,2)</f>
        <v>0</v>
      </c>
      <c r="BW210" s="29"/>
      <c r="BX210" s="54">
        <f>_xlfn.XLOOKUP($C210,[24]PSP!$C:$C,[24]PSP!$BX:$BX)</f>
        <v>0</v>
      </c>
      <c r="BY210" s="27">
        <f>_xlfn.XLOOKUP($C210,[24]PSP!$C:$C,[24]PSP!$BY:$BY)</f>
        <v>3.73</v>
      </c>
      <c r="BZ210" s="28">
        <f t="shared" ref="BZ210:BZ219" si="1088">TRUNC(BY210*BX210,2)</f>
        <v>0</v>
      </c>
      <c r="CA210" s="29"/>
      <c r="CB210" s="54">
        <f>_xlfn.XLOOKUP($C210,[24]PSP!$C:$C,[24]PSP!$CB:$CB)</f>
        <v>0</v>
      </c>
      <c r="CC210" s="27">
        <f>_xlfn.XLOOKUP($C210,[24]PSP!$C:$C,[24]PSP!$CC:$CC)</f>
        <v>3.73</v>
      </c>
      <c r="CD210" s="28">
        <f t="shared" ref="CD210:CD219" si="1089">TRUNC(CC210*CB210,2)</f>
        <v>0</v>
      </c>
      <c r="CE210" s="29"/>
      <c r="CF210" s="54">
        <f>_xlfn.XLOOKUP($C210,[24]PSP!$C:$C,[24]PSP!$CF:$CF)</f>
        <v>0</v>
      </c>
      <c r="CG210" s="27">
        <f>_xlfn.XLOOKUP($C210,[24]PSP!$C:$C,[24]PSP!$CG:$CG)</f>
        <v>3.73</v>
      </c>
      <c r="CH210" s="28">
        <f t="shared" ref="CH210:CH219" si="1090">TRUNC(CG210*CF210,2)</f>
        <v>0</v>
      </c>
      <c r="CI210" s="29"/>
      <c r="CJ210" s="54">
        <f>_xlfn.XLOOKUP($C210,[24]PSP!$C:$C,[24]PSP!$CJ:$CJ)</f>
        <v>0</v>
      </c>
      <c r="CK210" s="27">
        <f>_xlfn.XLOOKUP($C210,[24]PSP!$C:$C,[24]PSP!$CK:$CK)</f>
        <v>3.73</v>
      </c>
      <c r="CL210" s="28">
        <f t="shared" ref="CL210:CL219" si="1091">TRUNC(CK210*CJ210,2)</f>
        <v>0</v>
      </c>
      <c r="CM210" s="29"/>
      <c r="CN210" s="54">
        <f>_xlfn.XLOOKUP($C210,[24]PSP!$C:$C,[24]PSP!$CN:$CN)</f>
        <v>0</v>
      </c>
      <c r="CO210" s="27">
        <f>_xlfn.XLOOKUP($C210,[24]PSP!$C:$C,[24]PSP!$CO:$CO)</f>
        <v>3.73</v>
      </c>
      <c r="CP210" s="28">
        <f t="shared" ref="CP210:CP219" si="1092">TRUNC(CO210*CN210,2)</f>
        <v>0</v>
      </c>
      <c r="CQ210" s="29"/>
      <c r="CR210" s="54">
        <f>_xlfn.XLOOKUP($C210,[24]PSP!$C:$C,[24]PSP!$CR:$CR)</f>
        <v>0</v>
      </c>
      <c r="CS210" s="27">
        <f>_xlfn.XLOOKUP($C210,[24]PSP!$C:$C,[24]PSP!$CS:$CS)</f>
        <v>3.73</v>
      </c>
      <c r="CT210" s="28">
        <f t="shared" ref="CT210:CT219" si="1093">TRUNC(CS210*CR210,2)</f>
        <v>0</v>
      </c>
      <c r="CU210" s="29"/>
      <c r="CV210" s="54">
        <f>_xlfn.XLOOKUP($C210,[24]PSP!$C:$C,[24]PSP!$CV:$CV)</f>
        <v>0</v>
      </c>
      <c r="CW210" s="27">
        <f>_xlfn.XLOOKUP($C210,[24]PSP!$C:$C,[24]PSP!$CW:$CW)</f>
        <v>3.73</v>
      </c>
      <c r="CX210" s="28">
        <f t="shared" ref="CX210:CX219" si="1094">TRUNC(CW210*CV210,2)</f>
        <v>0</v>
      </c>
      <c r="CY210" s="29"/>
      <c r="CZ210" s="54">
        <f>_xlfn.XLOOKUP($C210,[24]PSP!$C:$C,[24]PSP!$CZ:$CZ)</f>
        <v>0</v>
      </c>
      <c r="DA210" s="27">
        <f>_xlfn.XLOOKUP($C210,[24]PSP!$C:$C,[24]PSP!$DA:$DA)</f>
        <v>3.73</v>
      </c>
      <c r="DB210" s="28">
        <f t="shared" ref="DB210:DB219" si="1095">TRUNC(DA210*CZ210,2)</f>
        <v>0</v>
      </c>
      <c r="DC210" s="29"/>
      <c r="DD210" s="54">
        <f>_xlfn.XLOOKUP($C210,[24]PSP!$C:$C,[24]PSP!$DD:$DD)</f>
        <v>0</v>
      </c>
      <c r="DE210" s="27">
        <f>_xlfn.XLOOKUP($C210,[24]PSP!$C:$C,[24]PSP!$DE:$DE)</f>
        <v>3.73</v>
      </c>
      <c r="DF210" s="28">
        <f t="shared" ref="DF210:DF219" si="1096">TRUNC(DE210*DD210,2)</f>
        <v>0</v>
      </c>
      <c r="DG210" s="29"/>
      <c r="DH210" s="54">
        <f>_xlfn.XLOOKUP($C210,[24]PSP!$C:$C,[24]PSP!$DH:$DH)</f>
        <v>0</v>
      </c>
      <c r="DI210" s="27">
        <f>_xlfn.XLOOKUP($C210,[24]PSP!$C:$C,[24]PSP!$DI:$DI)</f>
        <v>3.73</v>
      </c>
      <c r="DJ210" s="28">
        <f t="shared" ref="DJ210:DJ219" si="1097">TRUNC(DI210*DH210,2)</f>
        <v>0</v>
      </c>
      <c r="DK210" s="29"/>
      <c r="DL210" s="54">
        <f>_xlfn.XLOOKUP($C210,[24]PSP!$C:$C,[24]PSP!$DL:$DL)</f>
        <v>0</v>
      </c>
      <c r="DM210" s="27">
        <f>_xlfn.XLOOKUP($C210,[24]PSP!$C:$C,[24]PSP!$DM:$DM)</f>
        <v>3.73</v>
      </c>
      <c r="DN210" s="28">
        <f t="shared" ref="DN210:DN219" si="1098">TRUNC(DM210*DL210,2)</f>
        <v>0</v>
      </c>
      <c r="DO210" s="29"/>
      <c r="DP210" s="54">
        <f>_xlfn.XLOOKUP($C210,[24]PSP!$C:$C,[24]PSP!$DP:$DP)</f>
        <v>0</v>
      </c>
      <c r="DQ210" s="27">
        <f>_xlfn.XLOOKUP($C210,[24]PSP!$C:$C,[24]PSP!$DQ:$DQ)</f>
        <v>3.73</v>
      </c>
      <c r="DR210" s="28">
        <f t="shared" ref="DR210:DR219" si="1099">TRUNC(DQ210*DP210,2)</f>
        <v>0</v>
      </c>
      <c r="DS210" s="29"/>
      <c r="DT210" s="54">
        <f>_xlfn.XLOOKUP($C210,[24]PSP!$C:$C,[24]PSP!$DT:$DT)</f>
        <v>0</v>
      </c>
      <c r="DU210" s="27">
        <f>_xlfn.XLOOKUP($C210,[24]PSP!$C:$C,[24]PSP!$DU:$DU)</f>
        <v>3.73</v>
      </c>
      <c r="DV210" s="28">
        <f t="shared" ref="DV210:DV219" si="1100">TRUNC(DU210*DT210,2)</f>
        <v>0</v>
      </c>
      <c r="DW210" s="29"/>
      <c r="DX210" s="54">
        <f>_xlfn.XLOOKUP($C210,[24]PSP!$C:$C,[24]PSP!$DX:$DX)</f>
        <v>0</v>
      </c>
      <c r="DY210" s="27">
        <f>_xlfn.XLOOKUP($C210,[24]PSP!$C:$C,[24]PSP!$DY:$DY)</f>
        <v>3.73</v>
      </c>
      <c r="DZ210" s="28">
        <f t="shared" ref="DZ210:DZ219" si="1101">TRUNC(DY210*DX210,2)</f>
        <v>0</v>
      </c>
      <c r="EA210" s="29"/>
      <c r="EB210" s="54">
        <f>_xlfn.XLOOKUP($C210,[24]PSP!$C:$C,[24]PSP!$EB:$EB)</f>
        <v>0</v>
      </c>
      <c r="EC210" s="27">
        <f>_xlfn.XLOOKUP($C210,[24]PSP!$C:$C,[24]PSP!$EC:$EC)</f>
        <v>0</v>
      </c>
      <c r="ED210" s="28">
        <f t="shared" ref="ED210:ED219" si="1102">TRUNC(EC210*EB210,2)</f>
        <v>0</v>
      </c>
      <c r="EE210" s="29"/>
      <c r="EF210" s="54">
        <f>_xlfn.XLOOKUP($C210,[24]PSP!$C:$C,[24]PSP!$EF:$EF)</f>
        <v>0</v>
      </c>
      <c r="EG210" s="27">
        <f>_xlfn.XLOOKUP($C210,[24]PSP!$C:$C,[24]PSP!$EG:$EG)</f>
        <v>0</v>
      </c>
      <c r="EH210" s="28">
        <f t="shared" ref="EH210:EH219" si="1103">TRUNC(EG210*EF210,2)</f>
        <v>0</v>
      </c>
      <c r="EI210" s="29"/>
      <c r="EJ210" s="54">
        <f>_xlfn.XLOOKUP($C210,[24]PSP!$C:$C,[24]PSP!$EJ:$EJ)</f>
        <v>0</v>
      </c>
      <c r="EK210" s="27">
        <f>_xlfn.XLOOKUP($C210,[24]PSP!$C:$C,[24]PSP!$EK:$EK)</f>
        <v>0</v>
      </c>
      <c r="EL210" s="28">
        <f t="shared" ref="EL210:EL219" si="1104">TRUNC(EK210*EJ210,2)</f>
        <v>0</v>
      </c>
      <c r="EM210" s="29"/>
      <c r="EN210" s="108"/>
      <c r="EO210" s="29">
        <f t="shared" si="683"/>
        <v>68484.61</v>
      </c>
      <c r="EP210" s="29">
        <f t="shared" si="968"/>
        <v>68484.61</v>
      </c>
      <c r="EQ210" s="4" t="b">
        <f t="shared" si="1070"/>
        <v>1</v>
      </c>
      <c r="ES210" s="118">
        <f t="shared" si="721"/>
        <v>1.1767000000000001</v>
      </c>
    </row>
    <row r="211" spans="3:149" ht="21" x14ac:dyDescent="0.25">
      <c r="C211" s="24" t="s">
        <v>58</v>
      </c>
      <c r="D211" s="43" t="str">
        <f>_xlfn.XLOOKUP($C211,[24]PSP!$C:$C,[24]PSP!$D:$D)</f>
        <v>RO-40155</v>
      </c>
      <c r="E211" s="24" t="str">
        <f>_xlfn.XLOOKUP($C211,[24]PSP!$C:$C,[24]PSP!$E:$E)</f>
        <v>DER/MG</v>
      </c>
      <c r="F211" s="25" t="str">
        <f>_xlfn.XLOOKUP($C211,[24]PSP!$C:$C,[24]PSP!$F:$F)</f>
        <v>ESCAVAÇÃO, CARGA, DESCARGA, ESPALHAMENTO E TRANSPORTE DE  MATERIAL  DE  1ª  CATEGORIA,  COM  CAMINHÃO.  DISTÂNCIA MÉDIA DE TRANSPORTE  DE 1.401 A 1.600 M</v>
      </c>
      <c r="G211" s="26" t="str">
        <f>_xlfn.XLOOKUP($C211,[24]PSP!$C:$C,[24]PSP!$G:$G)</f>
        <v>M3</v>
      </c>
      <c r="H211" s="53">
        <f>_xlfn.XLOOKUP($C211,[24]PSP!$C:$C,[24]PSP!$H:$H)</f>
        <v>13770.367200000001</v>
      </c>
      <c r="I211" s="28">
        <f>_xlfn.XLOOKUP($C211,[24]PSP!$C:$C,[24]PSP!$I:$I)</f>
        <v>74497.670000000013</v>
      </c>
      <c r="J211" s="28">
        <f t="shared" si="1071"/>
        <v>87661.408289000028</v>
      </c>
      <c r="K211" s="29"/>
      <c r="L211" s="54">
        <f>_xlfn.XLOOKUP($C211,[24]PSP!$C:$C,[24]PSP!$L:$L)</f>
        <v>0</v>
      </c>
      <c r="M211" s="27">
        <f>_xlfn.XLOOKUP($C211,[24]PSP!$C:$C,[24]PSP!$M:$M)</f>
        <v>5.41</v>
      </c>
      <c r="N211" s="28">
        <f t="shared" si="1072"/>
        <v>0</v>
      </c>
      <c r="O211" s="29"/>
      <c r="P211" s="54">
        <f>_xlfn.XLOOKUP($C211,[24]PSP!$C:$C,[24]PSP!$P:$P)</f>
        <v>0</v>
      </c>
      <c r="Q211" s="27">
        <f>_xlfn.XLOOKUP($C211,[24]PSP!$C:$C,[24]PSP!$Q:$Q)</f>
        <v>5.41</v>
      </c>
      <c r="R211" s="28">
        <f t="shared" si="1073"/>
        <v>0</v>
      </c>
      <c r="S211" s="29"/>
      <c r="T211" s="54">
        <f>_xlfn.XLOOKUP($C211,[24]PSP!$C:$C,[24]PSP!$T:$T)</f>
        <v>0</v>
      </c>
      <c r="U211" s="27">
        <f>_xlfn.XLOOKUP($C211,[24]PSP!$C:$C,[24]PSP!$U:$U)</f>
        <v>5.41</v>
      </c>
      <c r="V211" s="28">
        <f t="shared" si="1074"/>
        <v>0</v>
      </c>
      <c r="W211" s="29"/>
      <c r="X211" s="54">
        <f>_xlfn.XLOOKUP($C211,[24]PSP!$C:$C,[24]PSP!$X:$X)</f>
        <v>0</v>
      </c>
      <c r="Y211" s="27">
        <f>_xlfn.XLOOKUP($C211,[24]PSP!$C:$C,[24]PSP!$Y:$Y)</f>
        <v>5.41</v>
      </c>
      <c r="Z211" s="28">
        <f t="shared" si="1075"/>
        <v>0</v>
      </c>
      <c r="AA211" s="29"/>
      <c r="AB211" s="54">
        <f>_xlfn.XLOOKUP($C211,[24]PSP!$C:$C,[24]PSP!$AB:$AB)</f>
        <v>0</v>
      </c>
      <c r="AC211" s="27">
        <f>_xlfn.XLOOKUP($C211,[24]PSP!$C:$C,[24]PSP!$AC:$AC)</f>
        <v>5.41</v>
      </c>
      <c r="AD211" s="28">
        <f t="shared" si="1076"/>
        <v>0</v>
      </c>
      <c r="AE211" s="29"/>
      <c r="AF211" s="54">
        <f>_xlfn.XLOOKUP($C211,[24]PSP!$C:$C,[24]PSP!$AF:$AF)</f>
        <v>0</v>
      </c>
      <c r="AG211" s="27">
        <f>_xlfn.XLOOKUP($C211,[24]PSP!$C:$C,[24]PSP!$AG:$AG)</f>
        <v>5.41</v>
      </c>
      <c r="AH211" s="28">
        <f t="shared" si="1077"/>
        <v>0</v>
      </c>
      <c r="AI211" s="29"/>
      <c r="AJ211" s="54">
        <f>_xlfn.XLOOKUP($C211,[24]PSP!$C:$C,[24]PSP!$AJ:$AJ)</f>
        <v>0</v>
      </c>
      <c r="AK211" s="27">
        <f>_xlfn.XLOOKUP($C211,[24]PSP!$C:$C,[24]PSP!$AK:$AK)</f>
        <v>5.41</v>
      </c>
      <c r="AL211" s="28">
        <f t="shared" si="1078"/>
        <v>0</v>
      </c>
      <c r="AM211" s="29"/>
      <c r="AN211" s="54">
        <f>_xlfn.XLOOKUP($C211,[24]PSP!$C:$C,[24]PSP!$AN:$AN)</f>
        <v>0</v>
      </c>
      <c r="AO211" s="27">
        <f>_xlfn.XLOOKUP($C211,[24]PSP!$C:$C,[24]PSP!$AO:$AO)</f>
        <v>5.41</v>
      </c>
      <c r="AP211" s="28">
        <f t="shared" si="1079"/>
        <v>0</v>
      </c>
      <c r="AQ211" s="29"/>
      <c r="AR211" s="54">
        <f>_xlfn.XLOOKUP($C211,[24]PSP!$C:$C,[24]PSP!$AR:$AR)</f>
        <v>0</v>
      </c>
      <c r="AS211" s="27">
        <f>_xlfn.XLOOKUP($C211,[24]PSP!$C:$C,[24]PSP!$AS:$AS)</f>
        <v>5.41</v>
      </c>
      <c r="AT211" s="28">
        <f t="shared" si="1080"/>
        <v>0</v>
      </c>
      <c r="AU211" s="29"/>
      <c r="AV211" s="54">
        <f>_xlfn.XLOOKUP($C211,[24]PSP!$C:$C,[24]PSP!$AV:$AV)</f>
        <v>0</v>
      </c>
      <c r="AW211" s="27">
        <f>_xlfn.XLOOKUP($C211,[24]PSP!$C:$C,[24]PSP!$AW:$AW)</f>
        <v>5.41</v>
      </c>
      <c r="AX211" s="28">
        <f t="shared" si="1081"/>
        <v>0</v>
      </c>
      <c r="AY211" s="29"/>
      <c r="AZ211" s="54">
        <f>_xlfn.XLOOKUP($C211,[24]PSP!$C:$C,[24]PSP!$AZ:$AZ)</f>
        <v>664.29359999999997</v>
      </c>
      <c r="BA211" s="27">
        <f>_xlfn.XLOOKUP($C211,[24]PSP!$C:$C,[24]PSP!$BA:$BA)</f>
        <v>5.41</v>
      </c>
      <c r="BB211" s="28">
        <f t="shared" si="1082"/>
        <v>3593.82</v>
      </c>
      <c r="BC211" s="29"/>
      <c r="BD211" s="54">
        <f>_xlfn.XLOOKUP($C211,[24]PSP!$C:$C,[24]PSP!$BD:$BD)</f>
        <v>5404.0511999999999</v>
      </c>
      <c r="BE211" s="27">
        <f>_xlfn.XLOOKUP($C211,[24]PSP!$C:$C,[24]PSP!$BE:$BE)</f>
        <v>5.41</v>
      </c>
      <c r="BF211" s="28">
        <f t="shared" si="1083"/>
        <v>29235.91</v>
      </c>
      <c r="BG211" s="29"/>
      <c r="BH211" s="54">
        <f>_xlfn.XLOOKUP($C211,[24]PSP!$C:$C,[24]PSP!$BH:$BH)</f>
        <v>0</v>
      </c>
      <c r="BI211" s="27">
        <f>_xlfn.XLOOKUP($C211,[24]PSP!$C:$C,[24]PSP!$BI:$BI)</f>
        <v>5.41</v>
      </c>
      <c r="BJ211" s="28">
        <f t="shared" si="1084"/>
        <v>0</v>
      </c>
      <c r="BK211" s="29"/>
      <c r="BL211" s="54">
        <f>_xlfn.XLOOKUP($C211,[24]PSP!$C:$C,[24]PSP!$BL:$BL)</f>
        <v>7702.0223999999998</v>
      </c>
      <c r="BM211" s="27">
        <f>_xlfn.XLOOKUP($C211,[24]PSP!$C:$C,[24]PSP!$BM:$BM)</f>
        <v>5.41</v>
      </c>
      <c r="BN211" s="28">
        <f t="shared" si="1085"/>
        <v>41667.94</v>
      </c>
      <c r="BO211" s="29"/>
      <c r="BP211" s="54">
        <f>_xlfn.XLOOKUP($C211,[24]PSP!$C:$C,[24]PSP!$BP:$BP)</f>
        <v>0</v>
      </c>
      <c r="BQ211" s="27">
        <f>_xlfn.XLOOKUP($C211,[24]PSP!$C:$C,[24]PSP!$BQ:$BQ)</f>
        <v>5.41</v>
      </c>
      <c r="BR211" s="28">
        <f t="shared" si="1086"/>
        <v>0</v>
      </c>
      <c r="BS211" s="29"/>
      <c r="BT211" s="54">
        <f>_xlfn.XLOOKUP($C211,[24]PSP!$C:$C,[24]PSP!$BT:$BT)</f>
        <v>0</v>
      </c>
      <c r="BU211" s="27">
        <f>_xlfn.XLOOKUP($C211,[24]PSP!$C:$C,[24]PSP!$BU:$BU)</f>
        <v>5.41</v>
      </c>
      <c r="BV211" s="28">
        <f t="shared" si="1087"/>
        <v>0</v>
      </c>
      <c r="BW211" s="29"/>
      <c r="BX211" s="54">
        <f>_xlfn.XLOOKUP($C211,[24]PSP!$C:$C,[24]PSP!$BX:$BX)</f>
        <v>0</v>
      </c>
      <c r="BY211" s="27">
        <f>_xlfn.XLOOKUP($C211,[24]PSP!$C:$C,[24]PSP!$BY:$BY)</f>
        <v>5.41</v>
      </c>
      <c r="BZ211" s="28">
        <f t="shared" si="1088"/>
        <v>0</v>
      </c>
      <c r="CA211" s="29"/>
      <c r="CB211" s="54">
        <f>_xlfn.XLOOKUP($C211,[24]PSP!$C:$C,[24]PSP!$CB:$CB)</f>
        <v>0</v>
      </c>
      <c r="CC211" s="27">
        <f>_xlfn.XLOOKUP($C211,[24]PSP!$C:$C,[24]PSP!$CC:$CC)</f>
        <v>5.41</v>
      </c>
      <c r="CD211" s="28">
        <f t="shared" si="1089"/>
        <v>0</v>
      </c>
      <c r="CE211" s="29"/>
      <c r="CF211" s="54">
        <f>_xlfn.XLOOKUP($C211,[24]PSP!$C:$C,[24]PSP!$CF:$CF)</f>
        <v>0</v>
      </c>
      <c r="CG211" s="27">
        <f>_xlfn.XLOOKUP($C211,[24]PSP!$C:$C,[24]PSP!$CG:$CG)</f>
        <v>5.41</v>
      </c>
      <c r="CH211" s="28">
        <f t="shared" si="1090"/>
        <v>0</v>
      </c>
      <c r="CI211" s="29"/>
      <c r="CJ211" s="54">
        <f>_xlfn.XLOOKUP($C211,[24]PSP!$C:$C,[24]PSP!$CJ:$CJ)</f>
        <v>0</v>
      </c>
      <c r="CK211" s="27">
        <f>_xlfn.XLOOKUP($C211,[24]PSP!$C:$C,[24]PSP!$CK:$CK)</f>
        <v>5.41</v>
      </c>
      <c r="CL211" s="28">
        <f t="shared" si="1091"/>
        <v>0</v>
      </c>
      <c r="CM211" s="29"/>
      <c r="CN211" s="54">
        <f>_xlfn.XLOOKUP($C211,[24]PSP!$C:$C,[24]PSP!$CN:$CN)</f>
        <v>0</v>
      </c>
      <c r="CO211" s="27">
        <f>_xlfn.XLOOKUP($C211,[24]PSP!$C:$C,[24]PSP!$CO:$CO)</f>
        <v>5.41</v>
      </c>
      <c r="CP211" s="28">
        <f t="shared" si="1092"/>
        <v>0</v>
      </c>
      <c r="CQ211" s="29"/>
      <c r="CR211" s="54">
        <f>_xlfn.XLOOKUP($C211,[24]PSP!$C:$C,[24]PSP!$CR:$CR)</f>
        <v>0</v>
      </c>
      <c r="CS211" s="27">
        <f>_xlfn.XLOOKUP($C211,[24]PSP!$C:$C,[24]PSP!$CS:$CS)</f>
        <v>5.41</v>
      </c>
      <c r="CT211" s="28">
        <f t="shared" si="1093"/>
        <v>0</v>
      </c>
      <c r="CU211" s="29"/>
      <c r="CV211" s="54">
        <f>_xlfn.XLOOKUP($C211,[24]PSP!$C:$C,[24]PSP!$CV:$CV)</f>
        <v>0</v>
      </c>
      <c r="CW211" s="27">
        <f>_xlfn.XLOOKUP($C211,[24]PSP!$C:$C,[24]PSP!$CW:$CW)</f>
        <v>5.41</v>
      </c>
      <c r="CX211" s="28">
        <f t="shared" si="1094"/>
        <v>0</v>
      </c>
      <c r="CY211" s="29"/>
      <c r="CZ211" s="54">
        <f>_xlfn.XLOOKUP($C211,[24]PSP!$C:$C,[24]PSP!$CZ:$CZ)</f>
        <v>0</v>
      </c>
      <c r="DA211" s="27">
        <f>_xlfn.XLOOKUP($C211,[24]PSP!$C:$C,[24]PSP!$DA:$DA)</f>
        <v>5.41</v>
      </c>
      <c r="DB211" s="28">
        <f t="shared" si="1095"/>
        <v>0</v>
      </c>
      <c r="DC211" s="29"/>
      <c r="DD211" s="54">
        <f>_xlfn.XLOOKUP($C211,[24]PSP!$C:$C,[24]PSP!$DD:$DD)</f>
        <v>0</v>
      </c>
      <c r="DE211" s="27">
        <f>_xlfn.XLOOKUP($C211,[24]PSP!$C:$C,[24]PSP!$DE:$DE)</f>
        <v>5.41</v>
      </c>
      <c r="DF211" s="28">
        <f t="shared" si="1096"/>
        <v>0</v>
      </c>
      <c r="DG211" s="29"/>
      <c r="DH211" s="54">
        <f>_xlfn.XLOOKUP($C211,[24]PSP!$C:$C,[24]PSP!$DH:$DH)</f>
        <v>0</v>
      </c>
      <c r="DI211" s="27">
        <f>_xlfn.XLOOKUP($C211,[24]PSP!$C:$C,[24]PSP!$DI:$DI)</f>
        <v>5.41</v>
      </c>
      <c r="DJ211" s="28">
        <f t="shared" si="1097"/>
        <v>0</v>
      </c>
      <c r="DK211" s="29"/>
      <c r="DL211" s="54">
        <f>_xlfn.XLOOKUP($C211,[24]PSP!$C:$C,[24]PSP!$DL:$DL)</f>
        <v>0</v>
      </c>
      <c r="DM211" s="27">
        <f>_xlfn.XLOOKUP($C211,[24]PSP!$C:$C,[24]PSP!$DM:$DM)</f>
        <v>5.41</v>
      </c>
      <c r="DN211" s="28">
        <f t="shared" si="1098"/>
        <v>0</v>
      </c>
      <c r="DO211" s="29"/>
      <c r="DP211" s="54">
        <f>_xlfn.XLOOKUP($C211,[24]PSP!$C:$C,[24]PSP!$DP:$DP)</f>
        <v>0</v>
      </c>
      <c r="DQ211" s="27">
        <f>_xlfn.XLOOKUP($C211,[24]PSP!$C:$C,[24]PSP!$DQ:$DQ)</f>
        <v>5.41</v>
      </c>
      <c r="DR211" s="28">
        <f t="shared" si="1099"/>
        <v>0</v>
      </c>
      <c r="DS211" s="29"/>
      <c r="DT211" s="54">
        <f>_xlfn.XLOOKUP($C211,[24]PSP!$C:$C,[24]PSP!$DT:$DT)</f>
        <v>0</v>
      </c>
      <c r="DU211" s="27">
        <f>_xlfn.XLOOKUP($C211,[24]PSP!$C:$C,[24]PSP!$DU:$DU)</f>
        <v>5.41</v>
      </c>
      <c r="DV211" s="28">
        <f t="shared" si="1100"/>
        <v>0</v>
      </c>
      <c r="DW211" s="29"/>
      <c r="DX211" s="54">
        <f>_xlfn.XLOOKUP($C211,[24]PSP!$C:$C,[24]PSP!$DX:$DX)</f>
        <v>0</v>
      </c>
      <c r="DY211" s="27">
        <f>_xlfn.XLOOKUP($C211,[24]PSP!$C:$C,[24]PSP!$DY:$DY)</f>
        <v>5.41</v>
      </c>
      <c r="DZ211" s="28">
        <f t="shared" si="1101"/>
        <v>0</v>
      </c>
      <c r="EA211" s="29"/>
      <c r="EB211" s="54">
        <f>_xlfn.XLOOKUP($C211,[24]PSP!$C:$C,[24]PSP!$EB:$EB)</f>
        <v>0</v>
      </c>
      <c r="EC211" s="27">
        <f>_xlfn.XLOOKUP($C211,[24]PSP!$C:$C,[24]PSP!$EC:$EC)</f>
        <v>0</v>
      </c>
      <c r="ED211" s="28">
        <f t="shared" si="1102"/>
        <v>0</v>
      </c>
      <c r="EE211" s="29"/>
      <c r="EF211" s="54">
        <f>_xlfn.XLOOKUP($C211,[24]PSP!$C:$C,[24]PSP!$EF:$EF)</f>
        <v>0</v>
      </c>
      <c r="EG211" s="27">
        <f>_xlfn.XLOOKUP($C211,[24]PSP!$C:$C,[24]PSP!$EG:$EG)</f>
        <v>0</v>
      </c>
      <c r="EH211" s="28">
        <f t="shared" si="1103"/>
        <v>0</v>
      </c>
      <c r="EI211" s="29"/>
      <c r="EJ211" s="54">
        <f>_xlfn.XLOOKUP($C211,[24]PSP!$C:$C,[24]PSP!$EJ:$EJ)</f>
        <v>0</v>
      </c>
      <c r="EK211" s="27">
        <f>_xlfn.XLOOKUP($C211,[24]PSP!$C:$C,[24]PSP!$EK:$EK)</f>
        <v>0</v>
      </c>
      <c r="EL211" s="28">
        <f t="shared" si="1104"/>
        <v>0</v>
      </c>
      <c r="EM211" s="29"/>
      <c r="EN211" s="108"/>
      <c r="EO211" s="29">
        <f t="shared" ref="EO211:EO274" si="1105">EL211+EH211+ED211+DZ211+DV211+DR211+DN211+DJ211+DF211+DB211+CX211+CT211+CP211+CL211+CH211+CD211+BZ211+BV211+BR211+BN211+BJ211+BF211+BB211+AX211+AT211+AP211+AL211+AH211+AD211+Z211+V211+R211+N211</f>
        <v>74497.670000000013</v>
      </c>
      <c r="EP211" s="29">
        <f t="shared" si="968"/>
        <v>74497.670000000013</v>
      </c>
      <c r="EQ211" s="4" t="b">
        <f t="shared" si="1070"/>
        <v>1</v>
      </c>
      <c r="ES211" s="118">
        <f t="shared" si="721"/>
        <v>1.1767000000000001</v>
      </c>
    </row>
    <row r="212" spans="3:149" ht="21" x14ac:dyDescent="0.25">
      <c r="C212" s="24" t="s">
        <v>59</v>
      </c>
      <c r="D212" s="43" t="str">
        <f>_xlfn.XLOOKUP($C212,[24]PSP!$C:$C,[24]PSP!$D:$D)</f>
        <v>RO-40160</v>
      </c>
      <c r="E212" s="24" t="str">
        <f>_xlfn.XLOOKUP($C212,[24]PSP!$C:$C,[24]PSP!$E:$E)</f>
        <v>DER/MG</v>
      </c>
      <c r="F212" s="25" t="str">
        <f>_xlfn.XLOOKUP($C212,[24]PSP!$C:$C,[24]PSP!$F:$F)</f>
        <v>ESCAVAÇÃO, CARGA, DESCARGA, ESPALHAMENTO E TRANSPORTE DE  MATERIAL  DE  1ª  CATEGORIA,  COM  CAMINHÃO.  DISTÂNCIA MÉDIA DE TRANSPORTE  DE 3.001 A 4.000 M</v>
      </c>
      <c r="G212" s="26" t="str">
        <f>_xlfn.XLOOKUP($C212,[24]PSP!$C:$C,[24]PSP!$G:$G)</f>
        <v>M3</v>
      </c>
      <c r="H212" s="53">
        <f>_xlfn.XLOOKUP($C212,[24]PSP!$C:$C,[24]PSP!$H:$H)</f>
        <v>13770.367200000001</v>
      </c>
      <c r="I212" s="28">
        <f>_xlfn.XLOOKUP($C212,[24]PSP!$C:$C,[24]PSP!$I:$I)</f>
        <v>98182.7</v>
      </c>
      <c r="J212" s="28">
        <f t="shared" si="1071"/>
        <v>115531.58309</v>
      </c>
      <c r="K212" s="29"/>
      <c r="L212" s="54">
        <f>_xlfn.XLOOKUP($C212,[24]PSP!$C:$C,[24]PSP!$L:$L)</f>
        <v>0</v>
      </c>
      <c r="M212" s="27">
        <f>_xlfn.XLOOKUP($C212,[24]PSP!$C:$C,[24]PSP!$M:$M)</f>
        <v>7.13</v>
      </c>
      <c r="N212" s="28">
        <f t="shared" si="1072"/>
        <v>0</v>
      </c>
      <c r="O212" s="29"/>
      <c r="P212" s="54">
        <f>_xlfn.XLOOKUP($C212,[24]PSP!$C:$C,[24]PSP!$P:$P)</f>
        <v>0</v>
      </c>
      <c r="Q212" s="27">
        <f>_xlfn.XLOOKUP($C212,[24]PSP!$C:$C,[24]PSP!$Q:$Q)</f>
        <v>7.13</v>
      </c>
      <c r="R212" s="28">
        <f t="shared" si="1073"/>
        <v>0</v>
      </c>
      <c r="S212" s="29"/>
      <c r="T212" s="54">
        <f>_xlfn.XLOOKUP($C212,[24]PSP!$C:$C,[24]PSP!$T:$T)</f>
        <v>0</v>
      </c>
      <c r="U212" s="27">
        <f>_xlfn.XLOOKUP($C212,[24]PSP!$C:$C,[24]PSP!$U:$U)</f>
        <v>7.13</v>
      </c>
      <c r="V212" s="28">
        <f t="shared" si="1074"/>
        <v>0</v>
      </c>
      <c r="W212" s="29"/>
      <c r="X212" s="54">
        <f>_xlfn.XLOOKUP($C212,[24]PSP!$C:$C,[24]PSP!$X:$X)</f>
        <v>0</v>
      </c>
      <c r="Y212" s="27">
        <f>_xlfn.XLOOKUP($C212,[24]PSP!$C:$C,[24]PSP!$Y:$Y)</f>
        <v>7.13</v>
      </c>
      <c r="Z212" s="28">
        <f t="shared" si="1075"/>
        <v>0</v>
      </c>
      <c r="AA212" s="29"/>
      <c r="AB212" s="54">
        <f>_xlfn.XLOOKUP($C212,[24]PSP!$C:$C,[24]PSP!$AB:$AB)</f>
        <v>0</v>
      </c>
      <c r="AC212" s="27">
        <f>_xlfn.XLOOKUP($C212,[24]PSP!$C:$C,[24]PSP!$AC:$AC)</f>
        <v>7.13</v>
      </c>
      <c r="AD212" s="28">
        <f t="shared" si="1076"/>
        <v>0</v>
      </c>
      <c r="AE212" s="29"/>
      <c r="AF212" s="54">
        <f>_xlfn.XLOOKUP($C212,[24]PSP!$C:$C,[24]PSP!$AF:$AF)</f>
        <v>0</v>
      </c>
      <c r="AG212" s="27">
        <f>_xlfn.XLOOKUP($C212,[24]PSP!$C:$C,[24]PSP!$AG:$AG)</f>
        <v>7.13</v>
      </c>
      <c r="AH212" s="28">
        <f t="shared" si="1077"/>
        <v>0</v>
      </c>
      <c r="AI212" s="29"/>
      <c r="AJ212" s="54">
        <f>_xlfn.XLOOKUP($C212,[24]PSP!$C:$C,[24]PSP!$AJ:$AJ)</f>
        <v>0</v>
      </c>
      <c r="AK212" s="27">
        <f>_xlfn.XLOOKUP($C212,[24]PSP!$C:$C,[24]PSP!$AK:$AK)</f>
        <v>7.13</v>
      </c>
      <c r="AL212" s="28">
        <f t="shared" si="1078"/>
        <v>0</v>
      </c>
      <c r="AM212" s="29"/>
      <c r="AN212" s="54">
        <f>_xlfn.XLOOKUP($C212,[24]PSP!$C:$C,[24]PSP!$AN:$AN)</f>
        <v>0</v>
      </c>
      <c r="AO212" s="27">
        <f>_xlfn.XLOOKUP($C212,[24]PSP!$C:$C,[24]PSP!$AO:$AO)</f>
        <v>7.13</v>
      </c>
      <c r="AP212" s="28">
        <f t="shared" si="1079"/>
        <v>0</v>
      </c>
      <c r="AQ212" s="29"/>
      <c r="AR212" s="54">
        <f>_xlfn.XLOOKUP($C212,[24]PSP!$C:$C,[24]PSP!$AR:$AR)</f>
        <v>0</v>
      </c>
      <c r="AS212" s="27">
        <f>_xlfn.XLOOKUP($C212,[24]PSP!$C:$C,[24]PSP!$AS:$AS)</f>
        <v>7.13</v>
      </c>
      <c r="AT212" s="28">
        <f t="shared" si="1080"/>
        <v>0</v>
      </c>
      <c r="AU212" s="29"/>
      <c r="AV212" s="54">
        <f>_xlfn.XLOOKUP($C212,[24]PSP!$C:$C,[24]PSP!$AV:$AV)</f>
        <v>0</v>
      </c>
      <c r="AW212" s="27">
        <f>_xlfn.XLOOKUP($C212,[24]PSP!$C:$C,[24]PSP!$AW:$AW)</f>
        <v>7.13</v>
      </c>
      <c r="AX212" s="28">
        <f t="shared" si="1081"/>
        <v>0</v>
      </c>
      <c r="AY212" s="29"/>
      <c r="AZ212" s="54">
        <f>_xlfn.XLOOKUP($C212,[24]PSP!$C:$C,[24]PSP!$AZ:$AZ)</f>
        <v>664.29359999999997</v>
      </c>
      <c r="BA212" s="27">
        <f>_xlfn.XLOOKUP($C212,[24]PSP!$C:$C,[24]PSP!$BA:$BA)</f>
        <v>7.13</v>
      </c>
      <c r="BB212" s="28">
        <f t="shared" si="1082"/>
        <v>4736.41</v>
      </c>
      <c r="BC212" s="29"/>
      <c r="BD212" s="54">
        <f>_xlfn.XLOOKUP($C212,[24]PSP!$C:$C,[24]PSP!$BD:$BD)</f>
        <v>5404.0511999999999</v>
      </c>
      <c r="BE212" s="27">
        <f>_xlfn.XLOOKUP($C212,[24]PSP!$C:$C,[24]PSP!$BE:$BE)</f>
        <v>7.13</v>
      </c>
      <c r="BF212" s="28">
        <f t="shared" si="1083"/>
        <v>38530.879999999997</v>
      </c>
      <c r="BG212" s="29"/>
      <c r="BH212" s="54">
        <f>_xlfn.XLOOKUP($C212,[24]PSP!$C:$C,[24]PSP!$BH:$BH)</f>
        <v>0</v>
      </c>
      <c r="BI212" s="27">
        <f>_xlfn.XLOOKUP($C212,[24]PSP!$C:$C,[24]PSP!$BI:$BI)</f>
        <v>7.13</v>
      </c>
      <c r="BJ212" s="28">
        <f t="shared" si="1084"/>
        <v>0</v>
      </c>
      <c r="BK212" s="29"/>
      <c r="BL212" s="54">
        <f>_xlfn.XLOOKUP($C212,[24]PSP!$C:$C,[24]PSP!$BL:$BL)</f>
        <v>7702.0223999999998</v>
      </c>
      <c r="BM212" s="27">
        <f>_xlfn.XLOOKUP($C212,[24]PSP!$C:$C,[24]PSP!$BM:$BM)</f>
        <v>7.13</v>
      </c>
      <c r="BN212" s="28">
        <f t="shared" si="1085"/>
        <v>54915.41</v>
      </c>
      <c r="BO212" s="29"/>
      <c r="BP212" s="54">
        <f>_xlfn.XLOOKUP($C212,[24]PSP!$C:$C,[24]PSP!$BP:$BP)</f>
        <v>0</v>
      </c>
      <c r="BQ212" s="27">
        <f>_xlfn.XLOOKUP($C212,[24]PSP!$C:$C,[24]PSP!$BQ:$BQ)</f>
        <v>7.13</v>
      </c>
      <c r="BR212" s="28">
        <f t="shared" si="1086"/>
        <v>0</v>
      </c>
      <c r="BS212" s="29"/>
      <c r="BT212" s="54">
        <f>_xlfn.XLOOKUP($C212,[24]PSP!$C:$C,[24]PSP!$BT:$BT)</f>
        <v>0</v>
      </c>
      <c r="BU212" s="27">
        <f>_xlfn.XLOOKUP($C212,[24]PSP!$C:$C,[24]PSP!$BU:$BU)</f>
        <v>7.13</v>
      </c>
      <c r="BV212" s="28">
        <f t="shared" si="1087"/>
        <v>0</v>
      </c>
      <c r="BW212" s="29"/>
      <c r="BX212" s="54">
        <f>_xlfn.XLOOKUP($C212,[24]PSP!$C:$C,[24]PSP!$BX:$BX)</f>
        <v>0</v>
      </c>
      <c r="BY212" s="27">
        <f>_xlfn.XLOOKUP($C212,[24]PSP!$C:$C,[24]PSP!$BY:$BY)</f>
        <v>7.13</v>
      </c>
      <c r="BZ212" s="28">
        <f t="shared" si="1088"/>
        <v>0</v>
      </c>
      <c r="CA212" s="29"/>
      <c r="CB212" s="54">
        <f>_xlfn.XLOOKUP($C212,[24]PSP!$C:$C,[24]PSP!$CB:$CB)</f>
        <v>0</v>
      </c>
      <c r="CC212" s="27">
        <f>_xlfn.XLOOKUP($C212,[24]PSP!$C:$C,[24]PSP!$CC:$CC)</f>
        <v>7.13</v>
      </c>
      <c r="CD212" s="28">
        <f t="shared" si="1089"/>
        <v>0</v>
      </c>
      <c r="CE212" s="29"/>
      <c r="CF212" s="54">
        <f>_xlfn.XLOOKUP($C212,[24]PSP!$C:$C,[24]PSP!$CF:$CF)</f>
        <v>0</v>
      </c>
      <c r="CG212" s="27">
        <f>_xlfn.XLOOKUP($C212,[24]PSP!$C:$C,[24]PSP!$CG:$CG)</f>
        <v>7.13</v>
      </c>
      <c r="CH212" s="28">
        <f t="shared" si="1090"/>
        <v>0</v>
      </c>
      <c r="CI212" s="29"/>
      <c r="CJ212" s="54">
        <f>_xlfn.XLOOKUP($C212,[24]PSP!$C:$C,[24]PSP!$CJ:$CJ)</f>
        <v>0</v>
      </c>
      <c r="CK212" s="27">
        <f>_xlfn.XLOOKUP($C212,[24]PSP!$C:$C,[24]PSP!$CK:$CK)</f>
        <v>7.13</v>
      </c>
      <c r="CL212" s="28">
        <f t="shared" si="1091"/>
        <v>0</v>
      </c>
      <c r="CM212" s="29"/>
      <c r="CN212" s="54">
        <f>_xlfn.XLOOKUP($C212,[24]PSP!$C:$C,[24]PSP!$CN:$CN)</f>
        <v>0</v>
      </c>
      <c r="CO212" s="27">
        <f>_xlfn.XLOOKUP($C212,[24]PSP!$C:$C,[24]PSP!$CO:$CO)</f>
        <v>7.13</v>
      </c>
      <c r="CP212" s="28">
        <f t="shared" si="1092"/>
        <v>0</v>
      </c>
      <c r="CQ212" s="29"/>
      <c r="CR212" s="54">
        <f>_xlfn.XLOOKUP($C212,[24]PSP!$C:$C,[24]PSP!$CR:$CR)</f>
        <v>0</v>
      </c>
      <c r="CS212" s="27">
        <f>_xlfn.XLOOKUP($C212,[24]PSP!$C:$C,[24]PSP!$CS:$CS)</f>
        <v>7.13</v>
      </c>
      <c r="CT212" s="28">
        <f t="shared" si="1093"/>
        <v>0</v>
      </c>
      <c r="CU212" s="29"/>
      <c r="CV212" s="54">
        <f>_xlfn.XLOOKUP($C212,[24]PSP!$C:$C,[24]PSP!$CV:$CV)</f>
        <v>0</v>
      </c>
      <c r="CW212" s="27">
        <f>_xlfn.XLOOKUP($C212,[24]PSP!$C:$C,[24]PSP!$CW:$CW)</f>
        <v>7.13</v>
      </c>
      <c r="CX212" s="28">
        <f t="shared" si="1094"/>
        <v>0</v>
      </c>
      <c r="CY212" s="29"/>
      <c r="CZ212" s="54">
        <f>_xlfn.XLOOKUP($C212,[24]PSP!$C:$C,[24]PSP!$CZ:$CZ)</f>
        <v>0</v>
      </c>
      <c r="DA212" s="27">
        <f>_xlfn.XLOOKUP($C212,[24]PSP!$C:$C,[24]PSP!$DA:$DA)</f>
        <v>7.13</v>
      </c>
      <c r="DB212" s="28">
        <f t="shared" si="1095"/>
        <v>0</v>
      </c>
      <c r="DC212" s="29"/>
      <c r="DD212" s="54">
        <f>_xlfn.XLOOKUP($C212,[24]PSP!$C:$C,[24]PSP!$DD:$DD)</f>
        <v>0</v>
      </c>
      <c r="DE212" s="27">
        <f>_xlfn.XLOOKUP($C212,[24]PSP!$C:$C,[24]PSP!$DE:$DE)</f>
        <v>7.13</v>
      </c>
      <c r="DF212" s="28">
        <f t="shared" si="1096"/>
        <v>0</v>
      </c>
      <c r="DG212" s="29"/>
      <c r="DH212" s="54">
        <f>_xlfn.XLOOKUP($C212,[24]PSP!$C:$C,[24]PSP!$DH:$DH)</f>
        <v>0</v>
      </c>
      <c r="DI212" s="27">
        <f>_xlfn.XLOOKUP($C212,[24]PSP!$C:$C,[24]PSP!$DI:$DI)</f>
        <v>7.13</v>
      </c>
      <c r="DJ212" s="28">
        <f t="shared" si="1097"/>
        <v>0</v>
      </c>
      <c r="DK212" s="29"/>
      <c r="DL212" s="54">
        <f>_xlfn.XLOOKUP($C212,[24]PSP!$C:$C,[24]PSP!$DL:$DL)</f>
        <v>0</v>
      </c>
      <c r="DM212" s="27">
        <f>_xlfn.XLOOKUP($C212,[24]PSP!$C:$C,[24]PSP!$DM:$DM)</f>
        <v>7.13</v>
      </c>
      <c r="DN212" s="28">
        <f t="shared" si="1098"/>
        <v>0</v>
      </c>
      <c r="DO212" s="29"/>
      <c r="DP212" s="54">
        <f>_xlfn.XLOOKUP($C212,[24]PSP!$C:$C,[24]PSP!$DP:$DP)</f>
        <v>0</v>
      </c>
      <c r="DQ212" s="27">
        <f>_xlfn.XLOOKUP($C212,[24]PSP!$C:$C,[24]PSP!$DQ:$DQ)</f>
        <v>7.13</v>
      </c>
      <c r="DR212" s="28">
        <f t="shared" si="1099"/>
        <v>0</v>
      </c>
      <c r="DS212" s="29"/>
      <c r="DT212" s="54">
        <f>_xlfn.XLOOKUP($C212,[24]PSP!$C:$C,[24]PSP!$DT:$DT)</f>
        <v>0</v>
      </c>
      <c r="DU212" s="27">
        <f>_xlfn.XLOOKUP($C212,[24]PSP!$C:$C,[24]PSP!$DU:$DU)</f>
        <v>7.13</v>
      </c>
      <c r="DV212" s="28">
        <f t="shared" si="1100"/>
        <v>0</v>
      </c>
      <c r="DW212" s="29"/>
      <c r="DX212" s="54">
        <f>_xlfn.XLOOKUP($C212,[24]PSP!$C:$C,[24]PSP!$DX:$DX)</f>
        <v>0</v>
      </c>
      <c r="DY212" s="27">
        <f>_xlfn.XLOOKUP($C212,[24]PSP!$C:$C,[24]PSP!$DY:$DY)</f>
        <v>7.13</v>
      </c>
      <c r="DZ212" s="28">
        <f t="shared" si="1101"/>
        <v>0</v>
      </c>
      <c r="EA212" s="29"/>
      <c r="EB212" s="54">
        <f>_xlfn.XLOOKUP($C212,[24]PSP!$C:$C,[24]PSP!$EB:$EB)</f>
        <v>0</v>
      </c>
      <c r="EC212" s="27">
        <f>_xlfn.XLOOKUP($C212,[24]PSP!$C:$C,[24]PSP!$EC:$EC)</f>
        <v>0</v>
      </c>
      <c r="ED212" s="28">
        <f t="shared" si="1102"/>
        <v>0</v>
      </c>
      <c r="EE212" s="29"/>
      <c r="EF212" s="54">
        <f>_xlfn.XLOOKUP($C212,[24]PSP!$C:$C,[24]PSP!$EF:$EF)</f>
        <v>0</v>
      </c>
      <c r="EG212" s="27">
        <f>_xlfn.XLOOKUP($C212,[24]PSP!$C:$C,[24]PSP!$EG:$EG)</f>
        <v>0</v>
      </c>
      <c r="EH212" s="28">
        <f t="shared" si="1103"/>
        <v>0</v>
      </c>
      <c r="EI212" s="29"/>
      <c r="EJ212" s="54">
        <f>_xlfn.XLOOKUP($C212,[24]PSP!$C:$C,[24]PSP!$EJ:$EJ)</f>
        <v>0</v>
      </c>
      <c r="EK212" s="27">
        <f>_xlfn.XLOOKUP($C212,[24]PSP!$C:$C,[24]PSP!$EK:$EK)</f>
        <v>0</v>
      </c>
      <c r="EL212" s="28">
        <f t="shared" si="1104"/>
        <v>0</v>
      </c>
      <c r="EM212" s="29"/>
      <c r="EN212" s="108"/>
      <c r="EO212" s="29">
        <f t="shared" si="1105"/>
        <v>98182.700000000012</v>
      </c>
      <c r="EP212" s="29">
        <f t="shared" si="968"/>
        <v>98182.7</v>
      </c>
      <c r="EQ212" s="4" t="b">
        <f t="shared" si="1070"/>
        <v>1</v>
      </c>
      <c r="ES212" s="118">
        <f t="shared" si="721"/>
        <v>1.1767000000000001</v>
      </c>
    </row>
    <row r="213" spans="3:149" ht="21" x14ac:dyDescent="0.25">
      <c r="C213" s="24" t="s">
        <v>60</v>
      </c>
      <c r="D213" s="43" t="str">
        <f>_xlfn.XLOOKUP($C213,[24]PSP!$C:$C,[24]PSP!$D:$D)</f>
        <v>RO-40164</v>
      </c>
      <c r="E213" s="24" t="str">
        <f>_xlfn.XLOOKUP($C213,[24]PSP!$C:$C,[24]PSP!$E:$E)</f>
        <v>DER/MG</v>
      </c>
      <c r="F213" s="25" t="str">
        <f>_xlfn.XLOOKUP($C213,[24]PSP!$C:$C,[24]PSP!$F:$F)</f>
        <v>ESCAVAÇÃO, CARGA, DESCARGA, ESPALHAMENTO E TRANSPORTE DE  MATERIAL  DE  2ª.  CATEGORIA COM  CAMINHÃO.  DISTÂNCIA MÉDIA DE TRANSPORTE  DE 401 A 600 M</v>
      </c>
      <c r="G213" s="26" t="str">
        <f>_xlfn.XLOOKUP($C213,[24]PSP!$C:$C,[24]PSP!$G:$G)</f>
        <v>M3</v>
      </c>
      <c r="H213" s="53">
        <f>_xlfn.XLOOKUP($C213,[24]PSP!$C:$C,[24]PSP!$H:$H)</f>
        <v>2754.0734400000001</v>
      </c>
      <c r="I213" s="28">
        <f>_xlfn.XLOOKUP($C213,[24]PSP!$C:$C,[24]PSP!$I:$I)</f>
        <v>13687.73</v>
      </c>
      <c r="J213" s="28">
        <f t="shared" si="1071"/>
        <v>16106.351891</v>
      </c>
      <c r="K213" s="29"/>
      <c r="L213" s="54">
        <f>_xlfn.XLOOKUP($C213,[24]PSP!$C:$C,[24]PSP!$L:$L)</f>
        <v>0</v>
      </c>
      <c r="M213" s="27">
        <f>_xlfn.XLOOKUP($C213,[24]PSP!$C:$C,[24]PSP!$M:$M)</f>
        <v>4.97</v>
      </c>
      <c r="N213" s="28">
        <f t="shared" si="1072"/>
        <v>0</v>
      </c>
      <c r="O213" s="29"/>
      <c r="P213" s="54">
        <f>_xlfn.XLOOKUP($C213,[24]PSP!$C:$C,[24]PSP!$P:$P)</f>
        <v>0</v>
      </c>
      <c r="Q213" s="27">
        <f>_xlfn.XLOOKUP($C213,[24]PSP!$C:$C,[24]PSP!$Q:$Q)</f>
        <v>4.97</v>
      </c>
      <c r="R213" s="28">
        <f t="shared" si="1073"/>
        <v>0</v>
      </c>
      <c r="S213" s="29"/>
      <c r="T213" s="54">
        <f>_xlfn.XLOOKUP($C213,[24]PSP!$C:$C,[24]PSP!$T:$T)</f>
        <v>0</v>
      </c>
      <c r="U213" s="27">
        <f>_xlfn.XLOOKUP($C213,[24]PSP!$C:$C,[24]PSP!$U:$U)</f>
        <v>4.97</v>
      </c>
      <c r="V213" s="28">
        <f t="shared" si="1074"/>
        <v>0</v>
      </c>
      <c r="W213" s="29"/>
      <c r="X213" s="54">
        <f>_xlfn.XLOOKUP($C213,[24]PSP!$C:$C,[24]PSP!$X:$X)</f>
        <v>0</v>
      </c>
      <c r="Y213" s="27">
        <f>_xlfn.XLOOKUP($C213,[24]PSP!$C:$C,[24]PSP!$Y:$Y)</f>
        <v>4.97</v>
      </c>
      <c r="Z213" s="28">
        <f t="shared" si="1075"/>
        <v>0</v>
      </c>
      <c r="AA213" s="29"/>
      <c r="AB213" s="54">
        <f>_xlfn.XLOOKUP($C213,[24]PSP!$C:$C,[24]PSP!$AB:$AB)</f>
        <v>0</v>
      </c>
      <c r="AC213" s="27">
        <f>_xlfn.XLOOKUP($C213,[24]PSP!$C:$C,[24]PSP!$AC:$AC)</f>
        <v>4.97</v>
      </c>
      <c r="AD213" s="28">
        <f t="shared" si="1076"/>
        <v>0</v>
      </c>
      <c r="AE213" s="29"/>
      <c r="AF213" s="54">
        <f>_xlfn.XLOOKUP($C213,[24]PSP!$C:$C,[24]PSP!$AF:$AF)</f>
        <v>0</v>
      </c>
      <c r="AG213" s="27">
        <f>_xlfn.XLOOKUP($C213,[24]PSP!$C:$C,[24]PSP!$AG:$AG)</f>
        <v>4.97</v>
      </c>
      <c r="AH213" s="28">
        <f t="shared" si="1077"/>
        <v>0</v>
      </c>
      <c r="AI213" s="29"/>
      <c r="AJ213" s="54">
        <f>_xlfn.XLOOKUP($C213,[24]PSP!$C:$C,[24]PSP!$AJ:$AJ)</f>
        <v>0</v>
      </c>
      <c r="AK213" s="27">
        <f>_xlfn.XLOOKUP($C213,[24]PSP!$C:$C,[24]PSP!$AK:$AK)</f>
        <v>4.97</v>
      </c>
      <c r="AL213" s="28">
        <f t="shared" si="1078"/>
        <v>0</v>
      </c>
      <c r="AM213" s="29"/>
      <c r="AN213" s="54">
        <f>_xlfn.XLOOKUP($C213,[24]PSP!$C:$C,[24]PSP!$AN:$AN)</f>
        <v>0</v>
      </c>
      <c r="AO213" s="27">
        <f>_xlfn.XLOOKUP($C213,[24]PSP!$C:$C,[24]PSP!$AO:$AO)</f>
        <v>4.97</v>
      </c>
      <c r="AP213" s="28">
        <f t="shared" si="1079"/>
        <v>0</v>
      </c>
      <c r="AQ213" s="29"/>
      <c r="AR213" s="54">
        <f>_xlfn.XLOOKUP($C213,[24]PSP!$C:$C,[24]PSP!$AR:$AR)</f>
        <v>0</v>
      </c>
      <c r="AS213" s="27">
        <f>_xlfn.XLOOKUP($C213,[24]PSP!$C:$C,[24]PSP!$AS:$AS)</f>
        <v>4.97</v>
      </c>
      <c r="AT213" s="28">
        <f t="shared" si="1080"/>
        <v>0</v>
      </c>
      <c r="AU213" s="29"/>
      <c r="AV213" s="54">
        <f>_xlfn.XLOOKUP($C213,[24]PSP!$C:$C,[24]PSP!$AV:$AV)</f>
        <v>0</v>
      </c>
      <c r="AW213" s="27">
        <f>_xlfn.XLOOKUP($C213,[24]PSP!$C:$C,[24]PSP!$AW:$AW)</f>
        <v>4.97</v>
      </c>
      <c r="AX213" s="28">
        <f t="shared" si="1081"/>
        <v>0</v>
      </c>
      <c r="AY213" s="29"/>
      <c r="AZ213" s="54">
        <f>_xlfn.XLOOKUP($C213,[24]PSP!$C:$C,[24]PSP!$AZ:$AZ)</f>
        <v>132.85872000000001</v>
      </c>
      <c r="BA213" s="27">
        <f>_xlfn.XLOOKUP($C213,[24]PSP!$C:$C,[24]PSP!$BA:$BA)</f>
        <v>4.97</v>
      </c>
      <c r="BB213" s="28">
        <f t="shared" si="1082"/>
        <v>660.3</v>
      </c>
      <c r="BC213" s="29"/>
      <c r="BD213" s="54">
        <f>_xlfn.XLOOKUP($C213,[24]PSP!$C:$C,[24]PSP!$BD:$BD)</f>
        <v>1080.81024</v>
      </c>
      <c r="BE213" s="27">
        <f>_xlfn.XLOOKUP($C213,[24]PSP!$C:$C,[24]PSP!$BE:$BE)</f>
        <v>4.97</v>
      </c>
      <c r="BF213" s="28">
        <f t="shared" si="1083"/>
        <v>5371.62</v>
      </c>
      <c r="BG213" s="29"/>
      <c r="BH213" s="54">
        <f>_xlfn.XLOOKUP($C213,[24]PSP!$C:$C,[24]PSP!$BH:$BH)</f>
        <v>0</v>
      </c>
      <c r="BI213" s="27">
        <f>_xlfn.XLOOKUP($C213,[24]PSP!$C:$C,[24]PSP!$BI:$BI)</f>
        <v>4.97</v>
      </c>
      <c r="BJ213" s="28">
        <f t="shared" si="1084"/>
        <v>0</v>
      </c>
      <c r="BK213" s="29"/>
      <c r="BL213" s="54">
        <f>_xlfn.XLOOKUP($C213,[24]PSP!$C:$C,[24]PSP!$BL:$BL)</f>
        <v>1540.4044799999999</v>
      </c>
      <c r="BM213" s="27">
        <f>_xlfn.XLOOKUP($C213,[24]PSP!$C:$C,[24]PSP!$BM:$BM)</f>
        <v>4.97</v>
      </c>
      <c r="BN213" s="28">
        <f t="shared" si="1085"/>
        <v>7655.81</v>
      </c>
      <c r="BO213" s="29"/>
      <c r="BP213" s="54">
        <f>_xlfn.XLOOKUP($C213,[24]PSP!$C:$C,[24]PSP!$BP:$BP)</f>
        <v>0</v>
      </c>
      <c r="BQ213" s="27">
        <f>_xlfn.XLOOKUP($C213,[24]PSP!$C:$C,[24]PSP!$BQ:$BQ)</f>
        <v>4.97</v>
      </c>
      <c r="BR213" s="28">
        <f t="shared" si="1086"/>
        <v>0</v>
      </c>
      <c r="BS213" s="29"/>
      <c r="BT213" s="54">
        <f>_xlfn.XLOOKUP($C213,[24]PSP!$C:$C,[24]PSP!$BT:$BT)</f>
        <v>0</v>
      </c>
      <c r="BU213" s="27">
        <f>_xlfn.XLOOKUP($C213,[24]PSP!$C:$C,[24]PSP!$BU:$BU)</f>
        <v>4.97</v>
      </c>
      <c r="BV213" s="28">
        <f t="shared" si="1087"/>
        <v>0</v>
      </c>
      <c r="BW213" s="29"/>
      <c r="BX213" s="54">
        <f>_xlfn.XLOOKUP($C213,[24]PSP!$C:$C,[24]PSP!$BX:$BX)</f>
        <v>0</v>
      </c>
      <c r="BY213" s="27">
        <f>_xlfn.XLOOKUP($C213,[24]PSP!$C:$C,[24]PSP!$BY:$BY)</f>
        <v>4.97</v>
      </c>
      <c r="BZ213" s="28">
        <f t="shared" si="1088"/>
        <v>0</v>
      </c>
      <c r="CA213" s="29"/>
      <c r="CB213" s="54">
        <f>_xlfn.XLOOKUP($C213,[24]PSP!$C:$C,[24]PSP!$CB:$CB)</f>
        <v>0</v>
      </c>
      <c r="CC213" s="27">
        <f>_xlfn.XLOOKUP($C213,[24]PSP!$C:$C,[24]PSP!$CC:$CC)</f>
        <v>4.97</v>
      </c>
      <c r="CD213" s="28">
        <f t="shared" si="1089"/>
        <v>0</v>
      </c>
      <c r="CE213" s="29"/>
      <c r="CF213" s="54">
        <f>_xlfn.XLOOKUP($C213,[24]PSP!$C:$C,[24]PSP!$CF:$CF)</f>
        <v>0</v>
      </c>
      <c r="CG213" s="27">
        <f>_xlfn.XLOOKUP($C213,[24]PSP!$C:$C,[24]PSP!$CG:$CG)</f>
        <v>4.97</v>
      </c>
      <c r="CH213" s="28">
        <f t="shared" si="1090"/>
        <v>0</v>
      </c>
      <c r="CI213" s="29"/>
      <c r="CJ213" s="54">
        <f>_xlfn.XLOOKUP($C213,[24]PSP!$C:$C,[24]PSP!$CJ:$CJ)</f>
        <v>0</v>
      </c>
      <c r="CK213" s="27">
        <f>_xlfn.XLOOKUP($C213,[24]PSP!$C:$C,[24]PSP!$CK:$CK)</f>
        <v>4.97</v>
      </c>
      <c r="CL213" s="28">
        <f t="shared" si="1091"/>
        <v>0</v>
      </c>
      <c r="CM213" s="29"/>
      <c r="CN213" s="54">
        <f>_xlfn.XLOOKUP($C213,[24]PSP!$C:$C,[24]PSP!$CN:$CN)</f>
        <v>0</v>
      </c>
      <c r="CO213" s="27">
        <f>_xlfn.XLOOKUP($C213,[24]PSP!$C:$C,[24]PSP!$CO:$CO)</f>
        <v>4.97</v>
      </c>
      <c r="CP213" s="28">
        <f t="shared" si="1092"/>
        <v>0</v>
      </c>
      <c r="CQ213" s="29"/>
      <c r="CR213" s="54">
        <f>_xlfn.XLOOKUP($C213,[24]PSP!$C:$C,[24]PSP!$CR:$CR)</f>
        <v>0</v>
      </c>
      <c r="CS213" s="27">
        <f>_xlfn.XLOOKUP($C213,[24]PSP!$C:$C,[24]PSP!$CS:$CS)</f>
        <v>4.97</v>
      </c>
      <c r="CT213" s="28">
        <f t="shared" si="1093"/>
        <v>0</v>
      </c>
      <c r="CU213" s="29"/>
      <c r="CV213" s="54">
        <f>_xlfn.XLOOKUP($C213,[24]PSP!$C:$C,[24]PSP!$CV:$CV)</f>
        <v>0</v>
      </c>
      <c r="CW213" s="27">
        <f>_xlfn.XLOOKUP($C213,[24]PSP!$C:$C,[24]PSP!$CW:$CW)</f>
        <v>4.97</v>
      </c>
      <c r="CX213" s="28">
        <f t="shared" si="1094"/>
        <v>0</v>
      </c>
      <c r="CY213" s="29"/>
      <c r="CZ213" s="54">
        <f>_xlfn.XLOOKUP($C213,[24]PSP!$C:$C,[24]PSP!$CZ:$CZ)</f>
        <v>0</v>
      </c>
      <c r="DA213" s="27">
        <f>_xlfn.XLOOKUP($C213,[24]PSP!$C:$C,[24]PSP!$DA:$DA)</f>
        <v>4.97</v>
      </c>
      <c r="DB213" s="28">
        <f t="shared" si="1095"/>
        <v>0</v>
      </c>
      <c r="DC213" s="29"/>
      <c r="DD213" s="54">
        <f>_xlfn.XLOOKUP($C213,[24]PSP!$C:$C,[24]PSP!$DD:$DD)</f>
        <v>0</v>
      </c>
      <c r="DE213" s="27">
        <f>_xlfn.XLOOKUP($C213,[24]PSP!$C:$C,[24]PSP!$DE:$DE)</f>
        <v>4.97</v>
      </c>
      <c r="DF213" s="28">
        <f t="shared" si="1096"/>
        <v>0</v>
      </c>
      <c r="DG213" s="29"/>
      <c r="DH213" s="54">
        <f>_xlfn.XLOOKUP($C213,[24]PSP!$C:$C,[24]PSP!$DH:$DH)</f>
        <v>0</v>
      </c>
      <c r="DI213" s="27">
        <f>_xlfn.XLOOKUP($C213,[24]PSP!$C:$C,[24]PSP!$DI:$DI)</f>
        <v>4.97</v>
      </c>
      <c r="DJ213" s="28">
        <f t="shared" si="1097"/>
        <v>0</v>
      </c>
      <c r="DK213" s="29"/>
      <c r="DL213" s="54">
        <f>_xlfn.XLOOKUP($C213,[24]PSP!$C:$C,[24]PSP!$DL:$DL)</f>
        <v>0</v>
      </c>
      <c r="DM213" s="27">
        <f>_xlfn.XLOOKUP($C213,[24]PSP!$C:$C,[24]PSP!$DM:$DM)</f>
        <v>4.97</v>
      </c>
      <c r="DN213" s="28">
        <f t="shared" si="1098"/>
        <v>0</v>
      </c>
      <c r="DO213" s="29"/>
      <c r="DP213" s="54">
        <f>_xlfn.XLOOKUP($C213,[24]PSP!$C:$C,[24]PSP!$DP:$DP)</f>
        <v>0</v>
      </c>
      <c r="DQ213" s="27">
        <f>_xlfn.XLOOKUP($C213,[24]PSP!$C:$C,[24]PSP!$DQ:$DQ)</f>
        <v>4.97</v>
      </c>
      <c r="DR213" s="28">
        <f t="shared" si="1099"/>
        <v>0</v>
      </c>
      <c r="DS213" s="29"/>
      <c r="DT213" s="54">
        <f>_xlfn.XLOOKUP($C213,[24]PSP!$C:$C,[24]PSP!$DT:$DT)</f>
        <v>0</v>
      </c>
      <c r="DU213" s="27">
        <f>_xlfn.XLOOKUP($C213,[24]PSP!$C:$C,[24]PSP!$DU:$DU)</f>
        <v>4.97</v>
      </c>
      <c r="DV213" s="28">
        <f t="shared" si="1100"/>
        <v>0</v>
      </c>
      <c r="DW213" s="29"/>
      <c r="DX213" s="54">
        <f>_xlfn.XLOOKUP($C213,[24]PSP!$C:$C,[24]PSP!$DX:$DX)</f>
        <v>0</v>
      </c>
      <c r="DY213" s="27">
        <f>_xlfn.XLOOKUP($C213,[24]PSP!$C:$C,[24]PSP!$DY:$DY)</f>
        <v>4.97</v>
      </c>
      <c r="DZ213" s="28">
        <f t="shared" si="1101"/>
        <v>0</v>
      </c>
      <c r="EA213" s="29"/>
      <c r="EB213" s="54">
        <f>_xlfn.XLOOKUP($C213,[24]PSP!$C:$C,[24]PSP!$EB:$EB)</f>
        <v>0</v>
      </c>
      <c r="EC213" s="27">
        <f>_xlfn.XLOOKUP($C213,[24]PSP!$C:$C,[24]PSP!$EC:$EC)</f>
        <v>0</v>
      </c>
      <c r="ED213" s="28">
        <f t="shared" si="1102"/>
        <v>0</v>
      </c>
      <c r="EE213" s="29"/>
      <c r="EF213" s="54">
        <f>_xlfn.XLOOKUP($C213,[24]PSP!$C:$C,[24]PSP!$EF:$EF)</f>
        <v>0</v>
      </c>
      <c r="EG213" s="27">
        <f>_xlfn.XLOOKUP($C213,[24]PSP!$C:$C,[24]PSP!$EG:$EG)</f>
        <v>0</v>
      </c>
      <c r="EH213" s="28">
        <f t="shared" si="1103"/>
        <v>0</v>
      </c>
      <c r="EI213" s="29"/>
      <c r="EJ213" s="54">
        <f>_xlfn.XLOOKUP($C213,[24]PSP!$C:$C,[24]PSP!$EJ:$EJ)</f>
        <v>0</v>
      </c>
      <c r="EK213" s="27">
        <f>_xlfn.XLOOKUP($C213,[24]PSP!$C:$C,[24]PSP!$EK:$EK)</f>
        <v>0</v>
      </c>
      <c r="EL213" s="28">
        <f t="shared" si="1104"/>
        <v>0</v>
      </c>
      <c r="EM213" s="29"/>
      <c r="EN213" s="108"/>
      <c r="EO213" s="29">
        <f t="shared" si="1105"/>
        <v>13687.73</v>
      </c>
      <c r="EP213" s="29">
        <f t="shared" si="968"/>
        <v>13687.73</v>
      </c>
      <c r="EQ213" s="4" t="b">
        <f t="shared" si="1070"/>
        <v>1</v>
      </c>
      <c r="ES213" s="118">
        <f t="shared" si="721"/>
        <v>1.1767000000000001</v>
      </c>
    </row>
    <row r="214" spans="3:149" ht="21" x14ac:dyDescent="0.25">
      <c r="C214" s="24" t="s">
        <v>61</v>
      </c>
      <c r="D214" s="43" t="str">
        <f>_xlfn.XLOOKUP($C214,[24]PSP!$C:$C,[24]PSP!$D:$D)</f>
        <v>RO-40169</v>
      </c>
      <c r="E214" s="24" t="str">
        <f>_xlfn.XLOOKUP($C214,[24]PSP!$C:$C,[24]PSP!$E:$E)</f>
        <v>DER/MG</v>
      </c>
      <c r="F214" s="25" t="str">
        <f>_xlfn.XLOOKUP($C214,[24]PSP!$C:$C,[24]PSP!$F:$F)</f>
        <v>ESCAVAÇÃO, CARGA, DESCARGA, ESPALHAMENTO E TRANSPORTE DE  MATERIAL  DE  2ª.  CATEGORIA COM  CAMINHÃO.  DISTÂNCIA MÉDIA DE TRANSPORTE  DE 1.401 A 1.600 M</v>
      </c>
      <c r="G214" s="26" t="str">
        <f>_xlfn.XLOOKUP($C214,[24]PSP!$C:$C,[24]PSP!$G:$G)</f>
        <v>M3</v>
      </c>
      <c r="H214" s="53">
        <f>_xlfn.XLOOKUP($C214,[24]PSP!$C:$C,[24]PSP!$H:$H)</f>
        <v>2065.5550800000001</v>
      </c>
      <c r="I214" s="28">
        <f>_xlfn.XLOOKUP($C214,[24]PSP!$C:$C,[24]PSP!$I:$I)</f>
        <v>13012.98</v>
      </c>
      <c r="J214" s="28">
        <f t="shared" si="1071"/>
        <v>15312.373566</v>
      </c>
      <c r="K214" s="29"/>
      <c r="L214" s="54">
        <f>_xlfn.XLOOKUP($C214,[24]PSP!$C:$C,[24]PSP!$L:$L)</f>
        <v>0</v>
      </c>
      <c r="M214" s="27">
        <f>_xlfn.XLOOKUP($C214,[24]PSP!$C:$C,[24]PSP!$M:$M)</f>
        <v>6.3</v>
      </c>
      <c r="N214" s="28">
        <f t="shared" si="1072"/>
        <v>0</v>
      </c>
      <c r="O214" s="29"/>
      <c r="P214" s="54">
        <f>_xlfn.XLOOKUP($C214,[24]PSP!$C:$C,[24]PSP!$P:$P)</f>
        <v>0</v>
      </c>
      <c r="Q214" s="27">
        <f>_xlfn.XLOOKUP($C214,[24]PSP!$C:$C,[24]PSP!$Q:$Q)</f>
        <v>6.3</v>
      </c>
      <c r="R214" s="28">
        <f t="shared" si="1073"/>
        <v>0</v>
      </c>
      <c r="S214" s="29"/>
      <c r="T214" s="54">
        <f>_xlfn.XLOOKUP($C214,[24]PSP!$C:$C,[24]PSP!$T:$T)</f>
        <v>0</v>
      </c>
      <c r="U214" s="27">
        <f>_xlfn.XLOOKUP($C214,[24]PSP!$C:$C,[24]PSP!$U:$U)</f>
        <v>6.3</v>
      </c>
      <c r="V214" s="28">
        <f t="shared" si="1074"/>
        <v>0</v>
      </c>
      <c r="W214" s="29"/>
      <c r="X214" s="54">
        <f>_xlfn.XLOOKUP($C214,[24]PSP!$C:$C,[24]PSP!$X:$X)</f>
        <v>0</v>
      </c>
      <c r="Y214" s="27">
        <f>_xlfn.XLOOKUP($C214,[24]PSP!$C:$C,[24]PSP!$Y:$Y)</f>
        <v>6.3</v>
      </c>
      <c r="Z214" s="28">
        <f t="shared" si="1075"/>
        <v>0</v>
      </c>
      <c r="AA214" s="29"/>
      <c r="AB214" s="54">
        <f>_xlfn.XLOOKUP($C214,[24]PSP!$C:$C,[24]PSP!$AB:$AB)</f>
        <v>0</v>
      </c>
      <c r="AC214" s="27">
        <f>_xlfn.XLOOKUP($C214,[24]PSP!$C:$C,[24]PSP!$AC:$AC)</f>
        <v>6.3</v>
      </c>
      <c r="AD214" s="28">
        <f t="shared" si="1076"/>
        <v>0</v>
      </c>
      <c r="AE214" s="29"/>
      <c r="AF214" s="54">
        <f>_xlfn.XLOOKUP($C214,[24]PSP!$C:$C,[24]PSP!$AF:$AF)</f>
        <v>0</v>
      </c>
      <c r="AG214" s="27">
        <f>_xlfn.XLOOKUP($C214,[24]PSP!$C:$C,[24]PSP!$AG:$AG)</f>
        <v>6.3</v>
      </c>
      <c r="AH214" s="28">
        <f t="shared" si="1077"/>
        <v>0</v>
      </c>
      <c r="AI214" s="29"/>
      <c r="AJ214" s="54">
        <f>_xlfn.XLOOKUP($C214,[24]PSP!$C:$C,[24]PSP!$AJ:$AJ)</f>
        <v>0</v>
      </c>
      <c r="AK214" s="27">
        <f>_xlfn.XLOOKUP($C214,[24]PSP!$C:$C,[24]PSP!$AK:$AK)</f>
        <v>6.3</v>
      </c>
      <c r="AL214" s="28">
        <f t="shared" si="1078"/>
        <v>0</v>
      </c>
      <c r="AM214" s="29"/>
      <c r="AN214" s="54">
        <f>_xlfn.XLOOKUP($C214,[24]PSP!$C:$C,[24]PSP!$AN:$AN)</f>
        <v>0</v>
      </c>
      <c r="AO214" s="27">
        <f>_xlfn.XLOOKUP($C214,[24]PSP!$C:$C,[24]PSP!$AO:$AO)</f>
        <v>6.3</v>
      </c>
      <c r="AP214" s="28">
        <f t="shared" si="1079"/>
        <v>0</v>
      </c>
      <c r="AQ214" s="29"/>
      <c r="AR214" s="54">
        <f>_xlfn.XLOOKUP($C214,[24]PSP!$C:$C,[24]PSP!$AR:$AR)</f>
        <v>0</v>
      </c>
      <c r="AS214" s="27">
        <f>_xlfn.XLOOKUP($C214,[24]PSP!$C:$C,[24]PSP!$AS:$AS)</f>
        <v>6.3</v>
      </c>
      <c r="AT214" s="28">
        <f t="shared" si="1080"/>
        <v>0</v>
      </c>
      <c r="AU214" s="29"/>
      <c r="AV214" s="54">
        <f>_xlfn.XLOOKUP($C214,[24]PSP!$C:$C,[24]PSP!$AV:$AV)</f>
        <v>0</v>
      </c>
      <c r="AW214" s="27">
        <f>_xlfn.XLOOKUP($C214,[24]PSP!$C:$C,[24]PSP!$AW:$AW)</f>
        <v>6.3</v>
      </c>
      <c r="AX214" s="28">
        <f t="shared" si="1081"/>
        <v>0</v>
      </c>
      <c r="AY214" s="29"/>
      <c r="AZ214" s="54">
        <f>_xlfn.XLOOKUP($C214,[24]PSP!$C:$C,[24]PSP!$AZ:$AZ)</f>
        <v>99.64403999999999</v>
      </c>
      <c r="BA214" s="27">
        <f>_xlfn.XLOOKUP($C214,[24]PSP!$C:$C,[24]PSP!$BA:$BA)</f>
        <v>6.3</v>
      </c>
      <c r="BB214" s="28">
        <f t="shared" si="1082"/>
        <v>627.75</v>
      </c>
      <c r="BC214" s="29"/>
      <c r="BD214" s="54">
        <f>_xlfn.XLOOKUP($C214,[24]PSP!$C:$C,[24]PSP!$BD:$BD)</f>
        <v>810.60767999999996</v>
      </c>
      <c r="BE214" s="27">
        <f>_xlfn.XLOOKUP($C214,[24]PSP!$C:$C,[24]PSP!$BE:$BE)</f>
        <v>6.3</v>
      </c>
      <c r="BF214" s="28">
        <f t="shared" si="1083"/>
        <v>5106.82</v>
      </c>
      <c r="BG214" s="29"/>
      <c r="BH214" s="54">
        <f>_xlfn.XLOOKUP($C214,[24]PSP!$C:$C,[24]PSP!$BH:$BH)</f>
        <v>0</v>
      </c>
      <c r="BI214" s="27">
        <f>_xlfn.XLOOKUP($C214,[24]PSP!$C:$C,[24]PSP!$BI:$BI)</f>
        <v>6.3</v>
      </c>
      <c r="BJ214" s="28">
        <f t="shared" si="1084"/>
        <v>0</v>
      </c>
      <c r="BK214" s="29"/>
      <c r="BL214" s="54">
        <f>_xlfn.XLOOKUP($C214,[24]PSP!$C:$C,[24]PSP!$BL:$BL)</f>
        <v>1155.3033599999999</v>
      </c>
      <c r="BM214" s="27">
        <f>_xlfn.XLOOKUP($C214,[24]PSP!$C:$C,[24]PSP!$BM:$BM)</f>
        <v>6.3</v>
      </c>
      <c r="BN214" s="28">
        <f t="shared" si="1085"/>
        <v>7278.41</v>
      </c>
      <c r="BO214" s="29"/>
      <c r="BP214" s="54">
        <f>_xlfn.XLOOKUP($C214,[24]PSP!$C:$C,[24]PSP!$BP:$BP)</f>
        <v>0</v>
      </c>
      <c r="BQ214" s="27">
        <f>_xlfn.XLOOKUP($C214,[24]PSP!$C:$C,[24]PSP!$BQ:$BQ)</f>
        <v>6.3</v>
      </c>
      <c r="BR214" s="28">
        <f t="shared" si="1086"/>
        <v>0</v>
      </c>
      <c r="BS214" s="29"/>
      <c r="BT214" s="54">
        <f>_xlfn.XLOOKUP($C214,[24]PSP!$C:$C,[24]PSP!$BT:$BT)</f>
        <v>0</v>
      </c>
      <c r="BU214" s="27">
        <f>_xlfn.XLOOKUP($C214,[24]PSP!$C:$C,[24]PSP!$BU:$BU)</f>
        <v>6.3</v>
      </c>
      <c r="BV214" s="28">
        <f t="shared" si="1087"/>
        <v>0</v>
      </c>
      <c r="BW214" s="29"/>
      <c r="BX214" s="54">
        <f>_xlfn.XLOOKUP($C214,[24]PSP!$C:$C,[24]PSP!$BX:$BX)</f>
        <v>0</v>
      </c>
      <c r="BY214" s="27">
        <f>_xlfn.XLOOKUP($C214,[24]PSP!$C:$C,[24]PSP!$BY:$BY)</f>
        <v>6.3</v>
      </c>
      <c r="BZ214" s="28">
        <f t="shared" si="1088"/>
        <v>0</v>
      </c>
      <c r="CA214" s="29"/>
      <c r="CB214" s="54">
        <f>_xlfn.XLOOKUP($C214,[24]PSP!$C:$C,[24]PSP!$CB:$CB)</f>
        <v>0</v>
      </c>
      <c r="CC214" s="27">
        <f>_xlfn.XLOOKUP($C214,[24]PSP!$C:$C,[24]PSP!$CC:$CC)</f>
        <v>6.3</v>
      </c>
      <c r="CD214" s="28">
        <f t="shared" si="1089"/>
        <v>0</v>
      </c>
      <c r="CE214" s="29"/>
      <c r="CF214" s="54">
        <f>_xlfn.XLOOKUP($C214,[24]PSP!$C:$C,[24]PSP!$CF:$CF)</f>
        <v>0</v>
      </c>
      <c r="CG214" s="27">
        <f>_xlfn.XLOOKUP($C214,[24]PSP!$C:$C,[24]PSP!$CG:$CG)</f>
        <v>6.3</v>
      </c>
      <c r="CH214" s="28">
        <f t="shared" si="1090"/>
        <v>0</v>
      </c>
      <c r="CI214" s="29"/>
      <c r="CJ214" s="54">
        <f>_xlfn.XLOOKUP($C214,[24]PSP!$C:$C,[24]PSP!$CJ:$CJ)</f>
        <v>0</v>
      </c>
      <c r="CK214" s="27">
        <f>_xlfn.XLOOKUP($C214,[24]PSP!$C:$C,[24]PSP!$CK:$CK)</f>
        <v>6.3</v>
      </c>
      <c r="CL214" s="28">
        <f t="shared" si="1091"/>
        <v>0</v>
      </c>
      <c r="CM214" s="29"/>
      <c r="CN214" s="54">
        <f>_xlfn.XLOOKUP($C214,[24]PSP!$C:$C,[24]PSP!$CN:$CN)</f>
        <v>0</v>
      </c>
      <c r="CO214" s="27">
        <f>_xlfn.XLOOKUP($C214,[24]PSP!$C:$C,[24]PSP!$CO:$CO)</f>
        <v>6.3</v>
      </c>
      <c r="CP214" s="28">
        <f t="shared" si="1092"/>
        <v>0</v>
      </c>
      <c r="CQ214" s="29"/>
      <c r="CR214" s="54">
        <f>_xlfn.XLOOKUP($C214,[24]PSP!$C:$C,[24]PSP!$CR:$CR)</f>
        <v>0</v>
      </c>
      <c r="CS214" s="27">
        <f>_xlfn.XLOOKUP($C214,[24]PSP!$C:$C,[24]PSP!$CS:$CS)</f>
        <v>6.3</v>
      </c>
      <c r="CT214" s="28">
        <f t="shared" si="1093"/>
        <v>0</v>
      </c>
      <c r="CU214" s="29"/>
      <c r="CV214" s="54">
        <f>_xlfn.XLOOKUP($C214,[24]PSP!$C:$C,[24]PSP!$CV:$CV)</f>
        <v>0</v>
      </c>
      <c r="CW214" s="27">
        <f>_xlfn.XLOOKUP($C214,[24]PSP!$C:$C,[24]PSP!$CW:$CW)</f>
        <v>6.3</v>
      </c>
      <c r="CX214" s="28">
        <f t="shared" si="1094"/>
        <v>0</v>
      </c>
      <c r="CY214" s="29"/>
      <c r="CZ214" s="54">
        <f>_xlfn.XLOOKUP($C214,[24]PSP!$C:$C,[24]PSP!$CZ:$CZ)</f>
        <v>0</v>
      </c>
      <c r="DA214" s="27">
        <f>_xlfn.XLOOKUP($C214,[24]PSP!$C:$C,[24]PSP!$DA:$DA)</f>
        <v>6.3</v>
      </c>
      <c r="DB214" s="28">
        <f t="shared" si="1095"/>
        <v>0</v>
      </c>
      <c r="DC214" s="29"/>
      <c r="DD214" s="54">
        <f>_xlfn.XLOOKUP($C214,[24]PSP!$C:$C,[24]PSP!$DD:$DD)</f>
        <v>0</v>
      </c>
      <c r="DE214" s="27">
        <f>_xlfn.XLOOKUP($C214,[24]PSP!$C:$C,[24]PSP!$DE:$DE)</f>
        <v>6.3</v>
      </c>
      <c r="DF214" s="28">
        <f t="shared" si="1096"/>
        <v>0</v>
      </c>
      <c r="DG214" s="29"/>
      <c r="DH214" s="54">
        <f>_xlfn.XLOOKUP($C214,[24]PSP!$C:$C,[24]PSP!$DH:$DH)</f>
        <v>0</v>
      </c>
      <c r="DI214" s="27">
        <f>_xlfn.XLOOKUP($C214,[24]PSP!$C:$C,[24]PSP!$DI:$DI)</f>
        <v>6.3</v>
      </c>
      <c r="DJ214" s="28">
        <f t="shared" si="1097"/>
        <v>0</v>
      </c>
      <c r="DK214" s="29"/>
      <c r="DL214" s="54">
        <f>_xlfn.XLOOKUP($C214,[24]PSP!$C:$C,[24]PSP!$DL:$DL)</f>
        <v>0</v>
      </c>
      <c r="DM214" s="27">
        <f>_xlfn.XLOOKUP($C214,[24]PSP!$C:$C,[24]PSP!$DM:$DM)</f>
        <v>6.3</v>
      </c>
      <c r="DN214" s="28">
        <f t="shared" si="1098"/>
        <v>0</v>
      </c>
      <c r="DO214" s="29"/>
      <c r="DP214" s="54">
        <f>_xlfn.XLOOKUP($C214,[24]PSP!$C:$C,[24]PSP!$DP:$DP)</f>
        <v>0</v>
      </c>
      <c r="DQ214" s="27">
        <f>_xlfn.XLOOKUP($C214,[24]PSP!$C:$C,[24]PSP!$DQ:$DQ)</f>
        <v>6.3</v>
      </c>
      <c r="DR214" s="28">
        <f t="shared" si="1099"/>
        <v>0</v>
      </c>
      <c r="DS214" s="29"/>
      <c r="DT214" s="54">
        <f>_xlfn.XLOOKUP($C214,[24]PSP!$C:$C,[24]PSP!$DT:$DT)</f>
        <v>0</v>
      </c>
      <c r="DU214" s="27">
        <f>_xlfn.XLOOKUP($C214,[24]PSP!$C:$C,[24]PSP!$DU:$DU)</f>
        <v>6.3</v>
      </c>
      <c r="DV214" s="28">
        <f t="shared" si="1100"/>
        <v>0</v>
      </c>
      <c r="DW214" s="29"/>
      <c r="DX214" s="54">
        <f>_xlfn.XLOOKUP($C214,[24]PSP!$C:$C,[24]PSP!$DX:$DX)</f>
        <v>0</v>
      </c>
      <c r="DY214" s="27">
        <f>_xlfn.XLOOKUP($C214,[24]PSP!$C:$C,[24]PSP!$DY:$DY)</f>
        <v>6.3</v>
      </c>
      <c r="DZ214" s="28">
        <f t="shared" si="1101"/>
        <v>0</v>
      </c>
      <c r="EA214" s="29"/>
      <c r="EB214" s="54">
        <f>_xlfn.XLOOKUP($C214,[24]PSP!$C:$C,[24]PSP!$EB:$EB)</f>
        <v>0</v>
      </c>
      <c r="EC214" s="27">
        <f>_xlfn.XLOOKUP($C214,[24]PSP!$C:$C,[24]PSP!$EC:$EC)</f>
        <v>0</v>
      </c>
      <c r="ED214" s="28">
        <f t="shared" si="1102"/>
        <v>0</v>
      </c>
      <c r="EE214" s="29"/>
      <c r="EF214" s="54">
        <f>_xlfn.XLOOKUP($C214,[24]PSP!$C:$C,[24]PSP!$EF:$EF)</f>
        <v>0</v>
      </c>
      <c r="EG214" s="27">
        <f>_xlfn.XLOOKUP($C214,[24]PSP!$C:$C,[24]PSP!$EG:$EG)</f>
        <v>0</v>
      </c>
      <c r="EH214" s="28">
        <f t="shared" si="1103"/>
        <v>0</v>
      </c>
      <c r="EI214" s="29"/>
      <c r="EJ214" s="54">
        <f>_xlfn.XLOOKUP($C214,[24]PSP!$C:$C,[24]PSP!$EJ:$EJ)</f>
        <v>0</v>
      </c>
      <c r="EK214" s="27">
        <f>_xlfn.XLOOKUP($C214,[24]PSP!$C:$C,[24]PSP!$EK:$EK)</f>
        <v>0</v>
      </c>
      <c r="EL214" s="28">
        <f t="shared" si="1104"/>
        <v>0</v>
      </c>
      <c r="EM214" s="29"/>
      <c r="EN214" s="108"/>
      <c r="EO214" s="29">
        <f t="shared" si="1105"/>
        <v>13012.98</v>
      </c>
      <c r="EP214" s="29">
        <f t="shared" si="968"/>
        <v>13012.98</v>
      </c>
      <c r="EQ214" s="4" t="b">
        <f t="shared" si="1070"/>
        <v>1</v>
      </c>
      <c r="ES214" s="118">
        <f t="shared" si="721"/>
        <v>1.1767000000000001</v>
      </c>
    </row>
    <row r="215" spans="3:149" ht="21" x14ac:dyDescent="0.25">
      <c r="C215" s="24" t="s">
        <v>62</v>
      </c>
      <c r="D215" s="43" t="str">
        <f>_xlfn.XLOOKUP($C215,[24]PSP!$C:$C,[24]PSP!$D:$D)</f>
        <v>RO-40174</v>
      </c>
      <c r="E215" s="24" t="str">
        <f>_xlfn.XLOOKUP($C215,[24]PSP!$C:$C,[24]PSP!$E:$E)</f>
        <v>DER/MG</v>
      </c>
      <c r="F215" s="25" t="str">
        <f>_xlfn.XLOOKUP($C215,[24]PSP!$C:$C,[24]PSP!$F:$F)</f>
        <v>ESCAVAÇÃO, CARGA, DESCARGA, ESPALHAMENTO E TRANSPORTE DE  MATERIAL  DE  2ª.  CATEGORIA COM  CAMINHÃO.  DISTÂNCIA MÉDIA DE TRANSPORTE  DE 3.001 A 4.000 M</v>
      </c>
      <c r="G215" s="26" t="str">
        <f>_xlfn.XLOOKUP($C215,[24]PSP!$C:$C,[24]PSP!$G:$G)</f>
        <v>M3</v>
      </c>
      <c r="H215" s="53">
        <f>_xlfn.XLOOKUP($C215,[24]PSP!$C:$C,[24]PSP!$H:$H)</f>
        <v>2065.5550800000001</v>
      </c>
      <c r="I215" s="28">
        <f>_xlfn.XLOOKUP($C215,[24]PSP!$C:$C,[24]PSP!$I:$I)</f>
        <v>16379.829999999998</v>
      </c>
      <c r="J215" s="28">
        <f t="shared" si="1071"/>
        <v>19274.145960999998</v>
      </c>
      <c r="K215" s="29"/>
      <c r="L215" s="54">
        <f>_xlfn.XLOOKUP($C215,[24]PSP!$C:$C,[24]PSP!$L:$L)</f>
        <v>0</v>
      </c>
      <c r="M215" s="27">
        <f>_xlfn.XLOOKUP($C215,[24]PSP!$C:$C,[24]PSP!$M:$M)</f>
        <v>7.93</v>
      </c>
      <c r="N215" s="28">
        <f t="shared" si="1072"/>
        <v>0</v>
      </c>
      <c r="O215" s="29"/>
      <c r="P215" s="54">
        <f>_xlfn.XLOOKUP($C215,[24]PSP!$C:$C,[24]PSP!$P:$P)</f>
        <v>0</v>
      </c>
      <c r="Q215" s="27">
        <f>_xlfn.XLOOKUP($C215,[24]PSP!$C:$C,[24]PSP!$Q:$Q)</f>
        <v>7.93</v>
      </c>
      <c r="R215" s="28">
        <f t="shared" si="1073"/>
        <v>0</v>
      </c>
      <c r="S215" s="29"/>
      <c r="T215" s="54">
        <f>_xlfn.XLOOKUP($C215,[24]PSP!$C:$C,[24]PSP!$T:$T)</f>
        <v>0</v>
      </c>
      <c r="U215" s="27">
        <f>_xlfn.XLOOKUP($C215,[24]PSP!$C:$C,[24]PSP!$U:$U)</f>
        <v>7.93</v>
      </c>
      <c r="V215" s="28">
        <f t="shared" si="1074"/>
        <v>0</v>
      </c>
      <c r="W215" s="29"/>
      <c r="X215" s="54">
        <f>_xlfn.XLOOKUP($C215,[24]PSP!$C:$C,[24]PSP!$X:$X)</f>
        <v>0</v>
      </c>
      <c r="Y215" s="27">
        <f>_xlfn.XLOOKUP($C215,[24]PSP!$C:$C,[24]PSP!$Y:$Y)</f>
        <v>7.93</v>
      </c>
      <c r="Z215" s="28">
        <f t="shared" si="1075"/>
        <v>0</v>
      </c>
      <c r="AA215" s="29"/>
      <c r="AB215" s="54">
        <f>_xlfn.XLOOKUP($C215,[24]PSP!$C:$C,[24]PSP!$AB:$AB)</f>
        <v>0</v>
      </c>
      <c r="AC215" s="27">
        <f>_xlfn.XLOOKUP($C215,[24]PSP!$C:$C,[24]PSP!$AC:$AC)</f>
        <v>7.93</v>
      </c>
      <c r="AD215" s="28">
        <f t="shared" si="1076"/>
        <v>0</v>
      </c>
      <c r="AE215" s="29"/>
      <c r="AF215" s="54">
        <f>_xlfn.XLOOKUP($C215,[24]PSP!$C:$C,[24]PSP!$AF:$AF)</f>
        <v>0</v>
      </c>
      <c r="AG215" s="27">
        <f>_xlfn.XLOOKUP($C215,[24]PSP!$C:$C,[24]PSP!$AG:$AG)</f>
        <v>7.93</v>
      </c>
      <c r="AH215" s="28">
        <f t="shared" si="1077"/>
        <v>0</v>
      </c>
      <c r="AI215" s="29"/>
      <c r="AJ215" s="54">
        <f>_xlfn.XLOOKUP($C215,[24]PSP!$C:$C,[24]PSP!$AJ:$AJ)</f>
        <v>0</v>
      </c>
      <c r="AK215" s="27">
        <f>_xlfn.XLOOKUP($C215,[24]PSP!$C:$C,[24]PSP!$AK:$AK)</f>
        <v>7.93</v>
      </c>
      <c r="AL215" s="28">
        <f t="shared" si="1078"/>
        <v>0</v>
      </c>
      <c r="AM215" s="29"/>
      <c r="AN215" s="54">
        <f>_xlfn.XLOOKUP($C215,[24]PSP!$C:$C,[24]PSP!$AN:$AN)</f>
        <v>0</v>
      </c>
      <c r="AO215" s="27">
        <f>_xlfn.XLOOKUP($C215,[24]PSP!$C:$C,[24]PSP!$AO:$AO)</f>
        <v>7.93</v>
      </c>
      <c r="AP215" s="28">
        <f t="shared" si="1079"/>
        <v>0</v>
      </c>
      <c r="AQ215" s="29"/>
      <c r="AR215" s="54">
        <f>_xlfn.XLOOKUP($C215,[24]PSP!$C:$C,[24]PSP!$AR:$AR)</f>
        <v>0</v>
      </c>
      <c r="AS215" s="27">
        <f>_xlfn.XLOOKUP($C215,[24]PSP!$C:$C,[24]PSP!$AS:$AS)</f>
        <v>7.93</v>
      </c>
      <c r="AT215" s="28">
        <f t="shared" si="1080"/>
        <v>0</v>
      </c>
      <c r="AU215" s="29"/>
      <c r="AV215" s="54">
        <f>_xlfn.XLOOKUP($C215,[24]PSP!$C:$C,[24]PSP!$AV:$AV)</f>
        <v>0</v>
      </c>
      <c r="AW215" s="27">
        <f>_xlfn.XLOOKUP($C215,[24]PSP!$C:$C,[24]PSP!$AW:$AW)</f>
        <v>7.93</v>
      </c>
      <c r="AX215" s="28">
        <f t="shared" si="1081"/>
        <v>0</v>
      </c>
      <c r="AY215" s="29"/>
      <c r="AZ215" s="54">
        <f>_xlfn.XLOOKUP($C215,[24]PSP!$C:$C,[24]PSP!$AZ:$AZ)</f>
        <v>99.64403999999999</v>
      </c>
      <c r="BA215" s="27">
        <f>_xlfn.XLOOKUP($C215,[24]PSP!$C:$C,[24]PSP!$BA:$BA)</f>
        <v>7.93</v>
      </c>
      <c r="BB215" s="28">
        <f t="shared" si="1082"/>
        <v>790.17</v>
      </c>
      <c r="BC215" s="29"/>
      <c r="BD215" s="54">
        <f>_xlfn.XLOOKUP($C215,[24]PSP!$C:$C,[24]PSP!$BD:$BD)</f>
        <v>810.60767999999996</v>
      </c>
      <c r="BE215" s="27">
        <f>_xlfn.XLOOKUP($C215,[24]PSP!$C:$C,[24]PSP!$BE:$BE)</f>
        <v>7.93</v>
      </c>
      <c r="BF215" s="28">
        <f t="shared" si="1083"/>
        <v>6428.11</v>
      </c>
      <c r="BG215" s="29"/>
      <c r="BH215" s="54">
        <f>_xlfn.XLOOKUP($C215,[24]PSP!$C:$C,[24]PSP!$BH:$BH)</f>
        <v>0</v>
      </c>
      <c r="BI215" s="27">
        <f>_xlfn.XLOOKUP($C215,[24]PSP!$C:$C,[24]PSP!$BI:$BI)</f>
        <v>7.93</v>
      </c>
      <c r="BJ215" s="28">
        <f t="shared" si="1084"/>
        <v>0</v>
      </c>
      <c r="BK215" s="29"/>
      <c r="BL215" s="54">
        <f>_xlfn.XLOOKUP($C215,[24]PSP!$C:$C,[24]PSP!$BL:$BL)</f>
        <v>1155.3033599999999</v>
      </c>
      <c r="BM215" s="27">
        <f>_xlfn.XLOOKUP($C215,[24]PSP!$C:$C,[24]PSP!$BM:$BM)</f>
        <v>7.93</v>
      </c>
      <c r="BN215" s="28">
        <f t="shared" si="1085"/>
        <v>9161.5499999999993</v>
      </c>
      <c r="BO215" s="29"/>
      <c r="BP215" s="54">
        <f>_xlfn.XLOOKUP($C215,[24]PSP!$C:$C,[24]PSP!$BP:$BP)</f>
        <v>0</v>
      </c>
      <c r="BQ215" s="27">
        <f>_xlfn.XLOOKUP($C215,[24]PSP!$C:$C,[24]PSP!$BQ:$BQ)</f>
        <v>7.93</v>
      </c>
      <c r="BR215" s="28">
        <f t="shared" si="1086"/>
        <v>0</v>
      </c>
      <c r="BS215" s="29"/>
      <c r="BT215" s="54">
        <f>_xlfn.XLOOKUP($C215,[24]PSP!$C:$C,[24]PSP!$BT:$BT)</f>
        <v>0</v>
      </c>
      <c r="BU215" s="27">
        <f>_xlfn.XLOOKUP($C215,[24]PSP!$C:$C,[24]PSP!$BU:$BU)</f>
        <v>7.93</v>
      </c>
      <c r="BV215" s="28">
        <f t="shared" si="1087"/>
        <v>0</v>
      </c>
      <c r="BW215" s="29"/>
      <c r="BX215" s="54">
        <f>_xlfn.XLOOKUP($C215,[24]PSP!$C:$C,[24]PSP!$BX:$BX)</f>
        <v>0</v>
      </c>
      <c r="BY215" s="27">
        <f>_xlfn.XLOOKUP($C215,[24]PSP!$C:$C,[24]PSP!$BY:$BY)</f>
        <v>7.93</v>
      </c>
      <c r="BZ215" s="28">
        <f t="shared" si="1088"/>
        <v>0</v>
      </c>
      <c r="CA215" s="29"/>
      <c r="CB215" s="54">
        <f>_xlfn.XLOOKUP($C215,[24]PSP!$C:$C,[24]PSP!$CB:$CB)</f>
        <v>0</v>
      </c>
      <c r="CC215" s="27">
        <f>_xlfn.XLOOKUP($C215,[24]PSP!$C:$C,[24]PSP!$CC:$CC)</f>
        <v>7.93</v>
      </c>
      <c r="CD215" s="28">
        <f t="shared" si="1089"/>
        <v>0</v>
      </c>
      <c r="CE215" s="29"/>
      <c r="CF215" s="54">
        <f>_xlfn.XLOOKUP($C215,[24]PSP!$C:$C,[24]PSP!$CF:$CF)</f>
        <v>0</v>
      </c>
      <c r="CG215" s="27">
        <f>_xlfn.XLOOKUP($C215,[24]PSP!$C:$C,[24]PSP!$CG:$CG)</f>
        <v>7.93</v>
      </c>
      <c r="CH215" s="28">
        <f t="shared" si="1090"/>
        <v>0</v>
      </c>
      <c r="CI215" s="29"/>
      <c r="CJ215" s="54">
        <f>_xlfn.XLOOKUP($C215,[24]PSP!$C:$C,[24]PSP!$CJ:$CJ)</f>
        <v>0</v>
      </c>
      <c r="CK215" s="27">
        <f>_xlfn.XLOOKUP($C215,[24]PSP!$C:$C,[24]PSP!$CK:$CK)</f>
        <v>7.93</v>
      </c>
      <c r="CL215" s="28">
        <f t="shared" si="1091"/>
        <v>0</v>
      </c>
      <c r="CM215" s="29"/>
      <c r="CN215" s="54">
        <f>_xlfn.XLOOKUP($C215,[24]PSP!$C:$C,[24]PSP!$CN:$CN)</f>
        <v>0</v>
      </c>
      <c r="CO215" s="27">
        <f>_xlfn.XLOOKUP($C215,[24]PSP!$C:$C,[24]PSP!$CO:$CO)</f>
        <v>7.93</v>
      </c>
      <c r="CP215" s="28">
        <f t="shared" si="1092"/>
        <v>0</v>
      </c>
      <c r="CQ215" s="29"/>
      <c r="CR215" s="54">
        <f>_xlfn.XLOOKUP($C215,[24]PSP!$C:$C,[24]PSP!$CR:$CR)</f>
        <v>0</v>
      </c>
      <c r="CS215" s="27">
        <f>_xlfn.XLOOKUP($C215,[24]PSP!$C:$C,[24]PSP!$CS:$CS)</f>
        <v>7.93</v>
      </c>
      <c r="CT215" s="28">
        <f t="shared" si="1093"/>
        <v>0</v>
      </c>
      <c r="CU215" s="29"/>
      <c r="CV215" s="54">
        <f>_xlfn.XLOOKUP($C215,[24]PSP!$C:$C,[24]PSP!$CV:$CV)</f>
        <v>0</v>
      </c>
      <c r="CW215" s="27">
        <f>_xlfn.XLOOKUP($C215,[24]PSP!$C:$C,[24]PSP!$CW:$CW)</f>
        <v>7.93</v>
      </c>
      <c r="CX215" s="28">
        <f t="shared" si="1094"/>
        <v>0</v>
      </c>
      <c r="CY215" s="29"/>
      <c r="CZ215" s="54">
        <f>_xlfn.XLOOKUP($C215,[24]PSP!$C:$C,[24]PSP!$CZ:$CZ)</f>
        <v>0</v>
      </c>
      <c r="DA215" s="27">
        <f>_xlfn.XLOOKUP($C215,[24]PSP!$C:$C,[24]PSP!$DA:$DA)</f>
        <v>7.93</v>
      </c>
      <c r="DB215" s="28">
        <f t="shared" si="1095"/>
        <v>0</v>
      </c>
      <c r="DC215" s="29"/>
      <c r="DD215" s="54">
        <f>_xlfn.XLOOKUP($C215,[24]PSP!$C:$C,[24]PSP!$DD:$DD)</f>
        <v>0</v>
      </c>
      <c r="DE215" s="27">
        <f>_xlfn.XLOOKUP($C215,[24]PSP!$C:$C,[24]PSP!$DE:$DE)</f>
        <v>7.93</v>
      </c>
      <c r="DF215" s="28">
        <f t="shared" si="1096"/>
        <v>0</v>
      </c>
      <c r="DG215" s="29"/>
      <c r="DH215" s="54">
        <f>_xlfn.XLOOKUP($C215,[24]PSP!$C:$C,[24]PSP!$DH:$DH)</f>
        <v>0</v>
      </c>
      <c r="DI215" s="27">
        <f>_xlfn.XLOOKUP($C215,[24]PSP!$C:$C,[24]PSP!$DI:$DI)</f>
        <v>7.93</v>
      </c>
      <c r="DJ215" s="28">
        <f t="shared" si="1097"/>
        <v>0</v>
      </c>
      <c r="DK215" s="29"/>
      <c r="DL215" s="54">
        <f>_xlfn.XLOOKUP($C215,[24]PSP!$C:$C,[24]PSP!$DL:$DL)</f>
        <v>0</v>
      </c>
      <c r="DM215" s="27">
        <f>_xlfn.XLOOKUP($C215,[24]PSP!$C:$C,[24]PSP!$DM:$DM)</f>
        <v>7.93</v>
      </c>
      <c r="DN215" s="28">
        <f t="shared" si="1098"/>
        <v>0</v>
      </c>
      <c r="DO215" s="29"/>
      <c r="DP215" s="54">
        <f>_xlfn.XLOOKUP($C215,[24]PSP!$C:$C,[24]PSP!$DP:$DP)</f>
        <v>0</v>
      </c>
      <c r="DQ215" s="27">
        <f>_xlfn.XLOOKUP($C215,[24]PSP!$C:$C,[24]PSP!$DQ:$DQ)</f>
        <v>7.93</v>
      </c>
      <c r="DR215" s="28">
        <f t="shared" si="1099"/>
        <v>0</v>
      </c>
      <c r="DS215" s="29"/>
      <c r="DT215" s="54">
        <f>_xlfn.XLOOKUP($C215,[24]PSP!$C:$C,[24]PSP!$DT:$DT)</f>
        <v>0</v>
      </c>
      <c r="DU215" s="27">
        <f>_xlfn.XLOOKUP($C215,[24]PSP!$C:$C,[24]PSP!$DU:$DU)</f>
        <v>7.93</v>
      </c>
      <c r="DV215" s="28">
        <f t="shared" si="1100"/>
        <v>0</v>
      </c>
      <c r="DW215" s="29"/>
      <c r="DX215" s="54">
        <f>_xlfn.XLOOKUP($C215,[24]PSP!$C:$C,[24]PSP!$DX:$DX)</f>
        <v>0</v>
      </c>
      <c r="DY215" s="27">
        <f>_xlfn.XLOOKUP($C215,[24]PSP!$C:$C,[24]PSP!$DY:$DY)</f>
        <v>7.93</v>
      </c>
      <c r="DZ215" s="28">
        <f t="shared" si="1101"/>
        <v>0</v>
      </c>
      <c r="EA215" s="29"/>
      <c r="EB215" s="54">
        <f>_xlfn.XLOOKUP($C215,[24]PSP!$C:$C,[24]PSP!$EB:$EB)</f>
        <v>0</v>
      </c>
      <c r="EC215" s="27">
        <f>_xlfn.XLOOKUP($C215,[24]PSP!$C:$C,[24]PSP!$EC:$EC)</f>
        <v>0</v>
      </c>
      <c r="ED215" s="28">
        <f t="shared" si="1102"/>
        <v>0</v>
      </c>
      <c r="EE215" s="29"/>
      <c r="EF215" s="54">
        <f>_xlfn.XLOOKUP($C215,[24]PSP!$C:$C,[24]PSP!$EF:$EF)</f>
        <v>0</v>
      </c>
      <c r="EG215" s="27">
        <f>_xlfn.XLOOKUP($C215,[24]PSP!$C:$C,[24]PSP!$EG:$EG)</f>
        <v>0</v>
      </c>
      <c r="EH215" s="28">
        <f t="shared" si="1103"/>
        <v>0</v>
      </c>
      <c r="EI215" s="29"/>
      <c r="EJ215" s="54">
        <f>_xlfn.XLOOKUP($C215,[24]PSP!$C:$C,[24]PSP!$EJ:$EJ)</f>
        <v>0</v>
      </c>
      <c r="EK215" s="27">
        <f>_xlfn.XLOOKUP($C215,[24]PSP!$C:$C,[24]PSP!$EK:$EK)</f>
        <v>0</v>
      </c>
      <c r="EL215" s="28">
        <f t="shared" si="1104"/>
        <v>0</v>
      </c>
      <c r="EM215" s="29"/>
      <c r="EN215" s="108"/>
      <c r="EO215" s="29">
        <f t="shared" si="1105"/>
        <v>16379.83</v>
      </c>
      <c r="EP215" s="29">
        <f t="shared" si="968"/>
        <v>16379.829999999998</v>
      </c>
      <c r="EQ215" s="4" t="b">
        <f t="shared" si="1070"/>
        <v>1</v>
      </c>
      <c r="ES215" s="118">
        <f t="shared" si="721"/>
        <v>1.1767000000000001</v>
      </c>
    </row>
    <row r="216" spans="3:149" ht="21" x14ac:dyDescent="0.25">
      <c r="C216" s="24" t="s">
        <v>63</v>
      </c>
      <c r="D216" s="43" t="str">
        <f>_xlfn.XLOOKUP($C216,[24]PSP!$C:$C,[24]PSP!$D:$D)</f>
        <v>RO-40183</v>
      </c>
      <c r="E216" s="24" t="str">
        <f>_xlfn.XLOOKUP($C216,[24]PSP!$C:$C,[24]PSP!$E:$E)</f>
        <v>DER/MG</v>
      </c>
      <c r="F216" s="25" t="str">
        <f>_xlfn.XLOOKUP($C216,[24]PSP!$C:$C,[24]PSP!$F:$F)</f>
        <v>ESCAVAÇÃO, CARGA, DESCARGA, ESPALHAMENTO E TRANSPORTE DE MATERIAL DE 3ª CATEGORIA. DISTÂNCIA MÉDIA DE TRANSPORTE DE 201 A 400 M</v>
      </c>
      <c r="G216" s="26" t="str">
        <f>_xlfn.XLOOKUP($C216,[24]PSP!$C:$C,[24]PSP!$G:$G)</f>
        <v>M3</v>
      </c>
      <c r="H216" s="53">
        <f>_xlfn.XLOOKUP($C216,[24]PSP!$C:$C,[24]PSP!$H:$H)</f>
        <v>1836.0489600000001</v>
      </c>
      <c r="I216" s="28">
        <f>_xlfn.XLOOKUP($C216,[24]PSP!$C:$C,[24]PSP!$I:$I)</f>
        <v>47847.42</v>
      </c>
      <c r="J216" s="28">
        <f t="shared" si="1071"/>
        <v>56302.059114000003</v>
      </c>
      <c r="K216" s="29"/>
      <c r="L216" s="54">
        <f>_xlfn.XLOOKUP($C216,[24]PSP!$C:$C,[24]PSP!$L:$L)</f>
        <v>0</v>
      </c>
      <c r="M216" s="27">
        <f>_xlfn.XLOOKUP($C216,[24]PSP!$C:$C,[24]PSP!$M:$M)</f>
        <v>26.06</v>
      </c>
      <c r="N216" s="28">
        <f t="shared" si="1072"/>
        <v>0</v>
      </c>
      <c r="O216" s="29"/>
      <c r="P216" s="54">
        <f>_xlfn.XLOOKUP($C216,[24]PSP!$C:$C,[24]PSP!$P:$P)</f>
        <v>0</v>
      </c>
      <c r="Q216" s="27">
        <f>_xlfn.XLOOKUP($C216,[24]PSP!$C:$C,[24]PSP!$Q:$Q)</f>
        <v>26.06</v>
      </c>
      <c r="R216" s="28">
        <f t="shared" si="1073"/>
        <v>0</v>
      </c>
      <c r="S216" s="29"/>
      <c r="T216" s="54">
        <f>_xlfn.XLOOKUP($C216,[24]PSP!$C:$C,[24]PSP!$T:$T)</f>
        <v>0</v>
      </c>
      <c r="U216" s="27">
        <f>_xlfn.XLOOKUP($C216,[24]PSP!$C:$C,[24]PSP!$U:$U)</f>
        <v>26.06</v>
      </c>
      <c r="V216" s="28">
        <f t="shared" si="1074"/>
        <v>0</v>
      </c>
      <c r="W216" s="29"/>
      <c r="X216" s="54">
        <f>_xlfn.XLOOKUP($C216,[24]PSP!$C:$C,[24]PSP!$X:$X)</f>
        <v>0</v>
      </c>
      <c r="Y216" s="27">
        <f>_xlfn.XLOOKUP($C216,[24]PSP!$C:$C,[24]PSP!$Y:$Y)</f>
        <v>26.06</v>
      </c>
      <c r="Z216" s="28">
        <f t="shared" si="1075"/>
        <v>0</v>
      </c>
      <c r="AA216" s="29"/>
      <c r="AB216" s="54">
        <f>_xlfn.XLOOKUP($C216,[24]PSP!$C:$C,[24]PSP!$AB:$AB)</f>
        <v>0</v>
      </c>
      <c r="AC216" s="27">
        <f>_xlfn.XLOOKUP($C216,[24]PSP!$C:$C,[24]PSP!$AC:$AC)</f>
        <v>26.06</v>
      </c>
      <c r="AD216" s="28">
        <f t="shared" si="1076"/>
        <v>0</v>
      </c>
      <c r="AE216" s="29"/>
      <c r="AF216" s="54">
        <f>_xlfn.XLOOKUP($C216,[24]PSP!$C:$C,[24]PSP!$AF:$AF)</f>
        <v>0</v>
      </c>
      <c r="AG216" s="27">
        <f>_xlfn.XLOOKUP($C216,[24]PSP!$C:$C,[24]PSP!$AG:$AG)</f>
        <v>26.06</v>
      </c>
      <c r="AH216" s="28">
        <f t="shared" si="1077"/>
        <v>0</v>
      </c>
      <c r="AI216" s="29"/>
      <c r="AJ216" s="54">
        <f>_xlfn.XLOOKUP($C216,[24]PSP!$C:$C,[24]PSP!$AJ:$AJ)</f>
        <v>0</v>
      </c>
      <c r="AK216" s="27">
        <f>_xlfn.XLOOKUP($C216,[24]PSP!$C:$C,[24]PSP!$AK:$AK)</f>
        <v>26.06</v>
      </c>
      <c r="AL216" s="28">
        <f t="shared" si="1078"/>
        <v>0</v>
      </c>
      <c r="AM216" s="29"/>
      <c r="AN216" s="54">
        <f>_xlfn.XLOOKUP($C216,[24]PSP!$C:$C,[24]PSP!$AN:$AN)</f>
        <v>0</v>
      </c>
      <c r="AO216" s="27">
        <f>_xlfn.XLOOKUP($C216,[24]PSP!$C:$C,[24]PSP!$AO:$AO)</f>
        <v>26.06</v>
      </c>
      <c r="AP216" s="28">
        <f t="shared" si="1079"/>
        <v>0</v>
      </c>
      <c r="AQ216" s="29"/>
      <c r="AR216" s="54">
        <f>_xlfn.XLOOKUP($C216,[24]PSP!$C:$C,[24]PSP!$AR:$AR)</f>
        <v>0</v>
      </c>
      <c r="AS216" s="27">
        <f>_xlfn.XLOOKUP($C216,[24]PSP!$C:$C,[24]PSP!$AS:$AS)</f>
        <v>26.06</v>
      </c>
      <c r="AT216" s="28">
        <f t="shared" si="1080"/>
        <v>0</v>
      </c>
      <c r="AU216" s="29"/>
      <c r="AV216" s="54">
        <f>_xlfn.XLOOKUP($C216,[24]PSP!$C:$C,[24]PSP!$AV:$AV)</f>
        <v>0</v>
      </c>
      <c r="AW216" s="27">
        <f>_xlfn.XLOOKUP($C216,[24]PSP!$C:$C,[24]PSP!$AW:$AW)</f>
        <v>26.06</v>
      </c>
      <c r="AX216" s="28">
        <f t="shared" si="1081"/>
        <v>0</v>
      </c>
      <c r="AY216" s="29"/>
      <c r="AZ216" s="54">
        <f>_xlfn.XLOOKUP($C216,[24]PSP!$C:$C,[24]PSP!$AZ:$AZ)</f>
        <v>88.572479999999999</v>
      </c>
      <c r="BA216" s="27">
        <f>_xlfn.XLOOKUP($C216,[24]PSP!$C:$C,[24]PSP!$BA:$BA)</f>
        <v>26.06</v>
      </c>
      <c r="BB216" s="28">
        <f t="shared" si="1082"/>
        <v>2308.19</v>
      </c>
      <c r="BC216" s="29"/>
      <c r="BD216" s="54">
        <f>_xlfn.XLOOKUP($C216,[24]PSP!$C:$C,[24]PSP!$BD:$BD)</f>
        <v>720.54016000000001</v>
      </c>
      <c r="BE216" s="27">
        <f>_xlfn.XLOOKUP($C216,[24]PSP!$C:$C,[24]PSP!$BE:$BE)</f>
        <v>26.06</v>
      </c>
      <c r="BF216" s="28">
        <f t="shared" si="1083"/>
        <v>18777.27</v>
      </c>
      <c r="BG216" s="29"/>
      <c r="BH216" s="54">
        <f>_xlfn.XLOOKUP($C216,[24]PSP!$C:$C,[24]PSP!$BH:$BH)</f>
        <v>0</v>
      </c>
      <c r="BI216" s="27">
        <f>_xlfn.XLOOKUP($C216,[24]PSP!$C:$C,[24]PSP!$BI:$BI)</f>
        <v>26.06</v>
      </c>
      <c r="BJ216" s="28">
        <f t="shared" si="1084"/>
        <v>0</v>
      </c>
      <c r="BK216" s="29"/>
      <c r="BL216" s="54">
        <f>_xlfn.XLOOKUP($C216,[24]PSP!$C:$C,[24]PSP!$BL:$BL)</f>
        <v>1026.93632</v>
      </c>
      <c r="BM216" s="27">
        <f>_xlfn.XLOOKUP($C216,[24]PSP!$C:$C,[24]PSP!$BM:$BM)</f>
        <v>26.06</v>
      </c>
      <c r="BN216" s="28">
        <f t="shared" si="1085"/>
        <v>26761.96</v>
      </c>
      <c r="BO216" s="29"/>
      <c r="BP216" s="54">
        <f>_xlfn.XLOOKUP($C216,[24]PSP!$C:$C,[24]PSP!$BP:$BP)</f>
        <v>0</v>
      </c>
      <c r="BQ216" s="27">
        <f>_xlfn.XLOOKUP($C216,[24]PSP!$C:$C,[24]PSP!$BQ:$BQ)</f>
        <v>26.06</v>
      </c>
      <c r="BR216" s="28">
        <f t="shared" si="1086"/>
        <v>0</v>
      </c>
      <c r="BS216" s="29"/>
      <c r="BT216" s="54">
        <f>_xlfn.XLOOKUP($C216,[24]PSP!$C:$C,[24]PSP!$BT:$BT)</f>
        <v>0</v>
      </c>
      <c r="BU216" s="27">
        <f>_xlfn.XLOOKUP($C216,[24]PSP!$C:$C,[24]PSP!$BU:$BU)</f>
        <v>26.06</v>
      </c>
      <c r="BV216" s="28">
        <f t="shared" si="1087"/>
        <v>0</v>
      </c>
      <c r="BW216" s="29"/>
      <c r="BX216" s="54">
        <f>_xlfn.XLOOKUP($C216,[24]PSP!$C:$C,[24]PSP!$BX:$BX)</f>
        <v>0</v>
      </c>
      <c r="BY216" s="27">
        <f>_xlfn.XLOOKUP($C216,[24]PSP!$C:$C,[24]PSP!$BY:$BY)</f>
        <v>26.06</v>
      </c>
      <c r="BZ216" s="28">
        <f t="shared" si="1088"/>
        <v>0</v>
      </c>
      <c r="CA216" s="29"/>
      <c r="CB216" s="54">
        <f>_xlfn.XLOOKUP($C216,[24]PSP!$C:$C,[24]PSP!$CB:$CB)</f>
        <v>0</v>
      </c>
      <c r="CC216" s="27">
        <f>_xlfn.XLOOKUP($C216,[24]PSP!$C:$C,[24]PSP!$CC:$CC)</f>
        <v>26.06</v>
      </c>
      <c r="CD216" s="28">
        <f t="shared" si="1089"/>
        <v>0</v>
      </c>
      <c r="CE216" s="29"/>
      <c r="CF216" s="54">
        <f>_xlfn.XLOOKUP($C216,[24]PSP!$C:$C,[24]PSP!$CF:$CF)</f>
        <v>0</v>
      </c>
      <c r="CG216" s="27">
        <f>_xlfn.XLOOKUP($C216,[24]PSP!$C:$C,[24]PSP!$CG:$CG)</f>
        <v>26.06</v>
      </c>
      <c r="CH216" s="28">
        <f t="shared" si="1090"/>
        <v>0</v>
      </c>
      <c r="CI216" s="29"/>
      <c r="CJ216" s="54">
        <f>_xlfn.XLOOKUP($C216,[24]PSP!$C:$C,[24]PSP!$CJ:$CJ)</f>
        <v>0</v>
      </c>
      <c r="CK216" s="27">
        <f>_xlfn.XLOOKUP($C216,[24]PSP!$C:$C,[24]PSP!$CK:$CK)</f>
        <v>26.06</v>
      </c>
      <c r="CL216" s="28">
        <f t="shared" si="1091"/>
        <v>0</v>
      </c>
      <c r="CM216" s="29"/>
      <c r="CN216" s="54">
        <f>_xlfn.XLOOKUP($C216,[24]PSP!$C:$C,[24]PSP!$CN:$CN)</f>
        <v>0</v>
      </c>
      <c r="CO216" s="27">
        <f>_xlfn.XLOOKUP($C216,[24]PSP!$C:$C,[24]PSP!$CO:$CO)</f>
        <v>26.06</v>
      </c>
      <c r="CP216" s="28">
        <f t="shared" si="1092"/>
        <v>0</v>
      </c>
      <c r="CQ216" s="29"/>
      <c r="CR216" s="54">
        <f>_xlfn.XLOOKUP($C216,[24]PSP!$C:$C,[24]PSP!$CR:$CR)</f>
        <v>0</v>
      </c>
      <c r="CS216" s="27">
        <f>_xlfn.XLOOKUP($C216,[24]PSP!$C:$C,[24]PSP!$CS:$CS)</f>
        <v>26.06</v>
      </c>
      <c r="CT216" s="28">
        <f t="shared" si="1093"/>
        <v>0</v>
      </c>
      <c r="CU216" s="29"/>
      <c r="CV216" s="54">
        <f>_xlfn.XLOOKUP($C216,[24]PSP!$C:$C,[24]PSP!$CV:$CV)</f>
        <v>0</v>
      </c>
      <c r="CW216" s="27">
        <f>_xlfn.XLOOKUP($C216,[24]PSP!$C:$C,[24]PSP!$CW:$CW)</f>
        <v>26.06</v>
      </c>
      <c r="CX216" s="28">
        <f t="shared" si="1094"/>
        <v>0</v>
      </c>
      <c r="CY216" s="29"/>
      <c r="CZ216" s="54">
        <f>_xlfn.XLOOKUP($C216,[24]PSP!$C:$C,[24]PSP!$CZ:$CZ)</f>
        <v>0</v>
      </c>
      <c r="DA216" s="27">
        <f>_xlfn.XLOOKUP($C216,[24]PSP!$C:$C,[24]PSP!$DA:$DA)</f>
        <v>26.06</v>
      </c>
      <c r="DB216" s="28">
        <f t="shared" si="1095"/>
        <v>0</v>
      </c>
      <c r="DC216" s="29"/>
      <c r="DD216" s="54">
        <f>_xlfn.XLOOKUP($C216,[24]PSP!$C:$C,[24]PSP!$DD:$DD)</f>
        <v>0</v>
      </c>
      <c r="DE216" s="27">
        <f>_xlfn.XLOOKUP($C216,[24]PSP!$C:$C,[24]PSP!$DE:$DE)</f>
        <v>26.06</v>
      </c>
      <c r="DF216" s="28">
        <f t="shared" si="1096"/>
        <v>0</v>
      </c>
      <c r="DG216" s="29"/>
      <c r="DH216" s="54">
        <f>_xlfn.XLOOKUP($C216,[24]PSP!$C:$C,[24]PSP!$DH:$DH)</f>
        <v>0</v>
      </c>
      <c r="DI216" s="27">
        <f>_xlfn.XLOOKUP($C216,[24]PSP!$C:$C,[24]PSP!$DI:$DI)</f>
        <v>26.06</v>
      </c>
      <c r="DJ216" s="28">
        <f t="shared" si="1097"/>
        <v>0</v>
      </c>
      <c r="DK216" s="29"/>
      <c r="DL216" s="54">
        <f>_xlfn.XLOOKUP($C216,[24]PSP!$C:$C,[24]PSP!$DL:$DL)</f>
        <v>0</v>
      </c>
      <c r="DM216" s="27">
        <f>_xlfn.XLOOKUP($C216,[24]PSP!$C:$C,[24]PSP!$DM:$DM)</f>
        <v>26.06</v>
      </c>
      <c r="DN216" s="28">
        <f t="shared" si="1098"/>
        <v>0</v>
      </c>
      <c r="DO216" s="29"/>
      <c r="DP216" s="54">
        <f>_xlfn.XLOOKUP($C216,[24]PSP!$C:$C,[24]PSP!$DP:$DP)</f>
        <v>0</v>
      </c>
      <c r="DQ216" s="27">
        <f>_xlfn.XLOOKUP($C216,[24]PSP!$C:$C,[24]PSP!$DQ:$DQ)</f>
        <v>26.06</v>
      </c>
      <c r="DR216" s="28">
        <f t="shared" si="1099"/>
        <v>0</v>
      </c>
      <c r="DS216" s="29"/>
      <c r="DT216" s="54">
        <f>_xlfn.XLOOKUP($C216,[24]PSP!$C:$C,[24]PSP!$DT:$DT)</f>
        <v>0</v>
      </c>
      <c r="DU216" s="27">
        <f>_xlfn.XLOOKUP($C216,[24]PSP!$C:$C,[24]PSP!$DU:$DU)</f>
        <v>26.06</v>
      </c>
      <c r="DV216" s="28">
        <f t="shared" si="1100"/>
        <v>0</v>
      </c>
      <c r="DW216" s="29"/>
      <c r="DX216" s="54">
        <f>_xlfn.XLOOKUP($C216,[24]PSP!$C:$C,[24]PSP!$DX:$DX)</f>
        <v>0</v>
      </c>
      <c r="DY216" s="27">
        <f>_xlfn.XLOOKUP($C216,[24]PSP!$C:$C,[24]PSP!$DY:$DY)</f>
        <v>26.06</v>
      </c>
      <c r="DZ216" s="28">
        <f t="shared" si="1101"/>
        <v>0</v>
      </c>
      <c r="EA216" s="29"/>
      <c r="EB216" s="54">
        <f>_xlfn.XLOOKUP($C216,[24]PSP!$C:$C,[24]PSP!$EB:$EB)</f>
        <v>0</v>
      </c>
      <c r="EC216" s="27">
        <f>_xlfn.XLOOKUP($C216,[24]PSP!$C:$C,[24]PSP!$EC:$EC)</f>
        <v>0</v>
      </c>
      <c r="ED216" s="28">
        <f t="shared" si="1102"/>
        <v>0</v>
      </c>
      <c r="EE216" s="29"/>
      <c r="EF216" s="54">
        <f>_xlfn.XLOOKUP($C216,[24]PSP!$C:$C,[24]PSP!$EF:$EF)</f>
        <v>0</v>
      </c>
      <c r="EG216" s="27">
        <f>_xlfn.XLOOKUP($C216,[24]PSP!$C:$C,[24]PSP!$EG:$EG)</f>
        <v>0</v>
      </c>
      <c r="EH216" s="28">
        <f t="shared" si="1103"/>
        <v>0</v>
      </c>
      <c r="EI216" s="29"/>
      <c r="EJ216" s="54">
        <f>_xlfn.XLOOKUP($C216,[24]PSP!$C:$C,[24]PSP!$EJ:$EJ)</f>
        <v>0</v>
      </c>
      <c r="EK216" s="27">
        <f>_xlfn.XLOOKUP($C216,[24]PSP!$C:$C,[24]PSP!$EK:$EK)</f>
        <v>0</v>
      </c>
      <c r="EL216" s="28">
        <f t="shared" si="1104"/>
        <v>0</v>
      </c>
      <c r="EM216" s="29"/>
      <c r="EN216" s="108"/>
      <c r="EO216" s="29">
        <f t="shared" si="1105"/>
        <v>47847.42</v>
      </c>
      <c r="EP216" s="29">
        <f t="shared" si="968"/>
        <v>47847.42</v>
      </c>
      <c r="EQ216" s="4" t="b">
        <f t="shared" si="1070"/>
        <v>1</v>
      </c>
      <c r="ES216" s="118">
        <f t="shared" si="721"/>
        <v>1.1767000000000001</v>
      </c>
    </row>
    <row r="217" spans="3:149" ht="21" x14ac:dyDescent="0.25">
      <c r="C217" s="24" t="s">
        <v>64</v>
      </c>
      <c r="D217" s="43" t="str">
        <f>_xlfn.XLOOKUP($C217,[24]PSP!$C:$C,[24]PSP!$D:$D)</f>
        <v>RO-41834</v>
      </c>
      <c r="E217" s="24" t="str">
        <f>_xlfn.XLOOKUP($C217,[24]PSP!$C:$C,[24]PSP!$E:$E)</f>
        <v>DER/MG</v>
      </c>
      <c r="F217" s="25" t="str">
        <f>_xlfn.XLOOKUP($C217,[24]PSP!$C:$C,[24]PSP!$F:$F)</f>
        <v>ESCAVAÇÃO, CARGA, DESCARGA, ESPALHAMENTO E TRANSPORTE DE MATERIAL DE 3ª CATEGORIA. DISTÂNCIA MÉDIA DE TRANSPORTE DE 1.401 A 1.600 M</v>
      </c>
      <c r="G217" s="26" t="str">
        <f>_xlfn.XLOOKUP($C217,[24]PSP!$C:$C,[24]PSP!$G:$G)</f>
        <v>M3</v>
      </c>
      <c r="H217" s="53">
        <f>_xlfn.XLOOKUP($C217,[24]PSP!$C:$C,[24]PSP!$H:$H)</f>
        <v>1377.0367200000001</v>
      </c>
      <c r="I217" s="28">
        <f>_xlfn.XLOOKUP($C217,[24]PSP!$C:$C,[24]PSP!$I:$I)</f>
        <v>38667.17</v>
      </c>
      <c r="J217" s="28">
        <f t="shared" si="1071"/>
        <v>45499.658939000001</v>
      </c>
      <c r="K217" s="29"/>
      <c r="L217" s="54">
        <f>_xlfn.XLOOKUP($C217,[24]PSP!$C:$C,[24]PSP!$L:$L)</f>
        <v>0</v>
      </c>
      <c r="M217" s="27">
        <f>_xlfn.XLOOKUP($C217,[24]PSP!$C:$C,[24]PSP!$M:$M)</f>
        <v>28.08</v>
      </c>
      <c r="N217" s="28">
        <f t="shared" si="1072"/>
        <v>0</v>
      </c>
      <c r="O217" s="29"/>
      <c r="P217" s="54">
        <f>_xlfn.XLOOKUP($C217,[24]PSP!$C:$C,[24]PSP!$P:$P)</f>
        <v>0</v>
      </c>
      <c r="Q217" s="27">
        <f>_xlfn.XLOOKUP($C217,[24]PSP!$C:$C,[24]PSP!$Q:$Q)</f>
        <v>28.08</v>
      </c>
      <c r="R217" s="28">
        <f t="shared" si="1073"/>
        <v>0</v>
      </c>
      <c r="S217" s="29"/>
      <c r="T217" s="54">
        <f>_xlfn.XLOOKUP($C217,[24]PSP!$C:$C,[24]PSP!$T:$T)</f>
        <v>0</v>
      </c>
      <c r="U217" s="27">
        <f>_xlfn.XLOOKUP($C217,[24]PSP!$C:$C,[24]PSP!$U:$U)</f>
        <v>28.08</v>
      </c>
      <c r="V217" s="28">
        <f t="shared" si="1074"/>
        <v>0</v>
      </c>
      <c r="W217" s="29"/>
      <c r="X217" s="54">
        <f>_xlfn.XLOOKUP($C217,[24]PSP!$C:$C,[24]PSP!$X:$X)</f>
        <v>0</v>
      </c>
      <c r="Y217" s="27">
        <f>_xlfn.XLOOKUP($C217,[24]PSP!$C:$C,[24]PSP!$Y:$Y)</f>
        <v>28.08</v>
      </c>
      <c r="Z217" s="28">
        <f t="shared" si="1075"/>
        <v>0</v>
      </c>
      <c r="AA217" s="29"/>
      <c r="AB217" s="54">
        <f>_xlfn.XLOOKUP($C217,[24]PSP!$C:$C,[24]PSP!$AB:$AB)</f>
        <v>0</v>
      </c>
      <c r="AC217" s="27">
        <f>_xlfn.XLOOKUP($C217,[24]PSP!$C:$C,[24]PSP!$AC:$AC)</f>
        <v>28.08</v>
      </c>
      <c r="AD217" s="28">
        <f t="shared" si="1076"/>
        <v>0</v>
      </c>
      <c r="AE217" s="29"/>
      <c r="AF217" s="54">
        <f>_xlfn.XLOOKUP($C217,[24]PSP!$C:$C,[24]PSP!$AF:$AF)</f>
        <v>0</v>
      </c>
      <c r="AG217" s="27">
        <f>_xlfn.XLOOKUP($C217,[24]PSP!$C:$C,[24]PSP!$AG:$AG)</f>
        <v>28.08</v>
      </c>
      <c r="AH217" s="28">
        <f t="shared" si="1077"/>
        <v>0</v>
      </c>
      <c r="AI217" s="29"/>
      <c r="AJ217" s="54">
        <f>_xlfn.XLOOKUP($C217,[24]PSP!$C:$C,[24]PSP!$AJ:$AJ)</f>
        <v>0</v>
      </c>
      <c r="AK217" s="27">
        <f>_xlfn.XLOOKUP($C217,[24]PSP!$C:$C,[24]PSP!$AK:$AK)</f>
        <v>28.08</v>
      </c>
      <c r="AL217" s="28">
        <f t="shared" si="1078"/>
        <v>0</v>
      </c>
      <c r="AM217" s="29"/>
      <c r="AN217" s="54">
        <f>_xlfn.XLOOKUP($C217,[24]PSP!$C:$C,[24]PSP!$AN:$AN)</f>
        <v>0</v>
      </c>
      <c r="AO217" s="27">
        <f>_xlfn.XLOOKUP($C217,[24]PSP!$C:$C,[24]PSP!$AO:$AO)</f>
        <v>28.08</v>
      </c>
      <c r="AP217" s="28">
        <f t="shared" si="1079"/>
        <v>0</v>
      </c>
      <c r="AQ217" s="29"/>
      <c r="AR217" s="54">
        <f>_xlfn.XLOOKUP($C217,[24]PSP!$C:$C,[24]PSP!$AR:$AR)</f>
        <v>0</v>
      </c>
      <c r="AS217" s="27">
        <f>_xlfn.XLOOKUP($C217,[24]PSP!$C:$C,[24]PSP!$AS:$AS)</f>
        <v>28.08</v>
      </c>
      <c r="AT217" s="28">
        <f t="shared" si="1080"/>
        <v>0</v>
      </c>
      <c r="AU217" s="29"/>
      <c r="AV217" s="54">
        <f>_xlfn.XLOOKUP($C217,[24]PSP!$C:$C,[24]PSP!$AV:$AV)</f>
        <v>0</v>
      </c>
      <c r="AW217" s="27">
        <f>_xlfn.XLOOKUP($C217,[24]PSP!$C:$C,[24]PSP!$AW:$AW)</f>
        <v>28.08</v>
      </c>
      <c r="AX217" s="28">
        <f t="shared" si="1081"/>
        <v>0</v>
      </c>
      <c r="AY217" s="29"/>
      <c r="AZ217" s="54">
        <f>_xlfn.XLOOKUP($C217,[24]PSP!$C:$C,[24]PSP!$AZ:$AZ)</f>
        <v>66.429359999999988</v>
      </c>
      <c r="BA217" s="27">
        <f>_xlfn.XLOOKUP($C217,[24]PSP!$C:$C,[24]PSP!$BA:$BA)</f>
        <v>28.08</v>
      </c>
      <c r="BB217" s="28">
        <f t="shared" si="1082"/>
        <v>1865.33</v>
      </c>
      <c r="BC217" s="29"/>
      <c r="BD217" s="54">
        <f>_xlfn.XLOOKUP($C217,[24]PSP!$C:$C,[24]PSP!$BD:$BD)</f>
        <v>540.40512000000001</v>
      </c>
      <c r="BE217" s="27">
        <f>_xlfn.XLOOKUP($C217,[24]PSP!$C:$C,[24]PSP!$BE:$BE)</f>
        <v>28.08</v>
      </c>
      <c r="BF217" s="28">
        <f t="shared" si="1083"/>
        <v>15174.57</v>
      </c>
      <c r="BG217" s="29"/>
      <c r="BH217" s="54">
        <f>_xlfn.XLOOKUP($C217,[24]PSP!$C:$C,[24]PSP!$BH:$BH)</f>
        <v>0</v>
      </c>
      <c r="BI217" s="27">
        <f>_xlfn.XLOOKUP($C217,[24]PSP!$C:$C,[24]PSP!$BI:$BI)</f>
        <v>28.08</v>
      </c>
      <c r="BJ217" s="28">
        <f t="shared" si="1084"/>
        <v>0</v>
      </c>
      <c r="BK217" s="29"/>
      <c r="BL217" s="54">
        <f>_xlfn.XLOOKUP($C217,[24]PSP!$C:$C,[24]PSP!$BL:$BL)</f>
        <v>770.20223999999996</v>
      </c>
      <c r="BM217" s="27">
        <f>_xlfn.XLOOKUP($C217,[24]PSP!$C:$C,[24]PSP!$BM:$BM)</f>
        <v>28.08</v>
      </c>
      <c r="BN217" s="28">
        <f t="shared" si="1085"/>
        <v>21627.27</v>
      </c>
      <c r="BO217" s="29"/>
      <c r="BP217" s="54">
        <f>_xlfn.XLOOKUP($C217,[24]PSP!$C:$C,[24]PSP!$BP:$BP)</f>
        <v>0</v>
      </c>
      <c r="BQ217" s="27">
        <f>_xlfn.XLOOKUP($C217,[24]PSP!$C:$C,[24]PSP!$BQ:$BQ)</f>
        <v>28.08</v>
      </c>
      <c r="BR217" s="28">
        <f t="shared" si="1086"/>
        <v>0</v>
      </c>
      <c r="BS217" s="29"/>
      <c r="BT217" s="54">
        <f>_xlfn.XLOOKUP($C217,[24]PSP!$C:$C,[24]PSP!$BT:$BT)</f>
        <v>0</v>
      </c>
      <c r="BU217" s="27">
        <f>_xlfn.XLOOKUP($C217,[24]PSP!$C:$C,[24]PSP!$BU:$BU)</f>
        <v>28.08</v>
      </c>
      <c r="BV217" s="28">
        <f t="shared" si="1087"/>
        <v>0</v>
      </c>
      <c r="BW217" s="29"/>
      <c r="BX217" s="54">
        <f>_xlfn.XLOOKUP($C217,[24]PSP!$C:$C,[24]PSP!$BX:$BX)</f>
        <v>0</v>
      </c>
      <c r="BY217" s="27">
        <f>_xlfn.XLOOKUP($C217,[24]PSP!$C:$C,[24]PSP!$BY:$BY)</f>
        <v>28.08</v>
      </c>
      <c r="BZ217" s="28">
        <f t="shared" si="1088"/>
        <v>0</v>
      </c>
      <c r="CA217" s="29"/>
      <c r="CB217" s="54">
        <f>_xlfn.XLOOKUP($C217,[24]PSP!$C:$C,[24]PSP!$CB:$CB)</f>
        <v>0</v>
      </c>
      <c r="CC217" s="27">
        <f>_xlfn.XLOOKUP($C217,[24]PSP!$C:$C,[24]PSP!$CC:$CC)</f>
        <v>28.08</v>
      </c>
      <c r="CD217" s="28">
        <f t="shared" si="1089"/>
        <v>0</v>
      </c>
      <c r="CE217" s="29"/>
      <c r="CF217" s="54">
        <f>_xlfn.XLOOKUP($C217,[24]PSP!$C:$C,[24]PSP!$CF:$CF)</f>
        <v>0</v>
      </c>
      <c r="CG217" s="27">
        <f>_xlfn.XLOOKUP($C217,[24]PSP!$C:$C,[24]PSP!$CG:$CG)</f>
        <v>28.08</v>
      </c>
      <c r="CH217" s="28">
        <f t="shared" si="1090"/>
        <v>0</v>
      </c>
      <c r="CI217" s="29"/>
      <c r="CJ217" s="54">
        <f>_xlfn.XLOOKUP($C217,[24]PSP!$C:$C,[24]PSP!$CJ:$CJ)</f>
        <v>0</v>
      </c>
      <c r="CK217" s="27">
        <f>_xlfn.XLOOKUP($C217,[24]PSP!$C:$C,[24]PSP!$CK:$CK)</f>
        <v>28.08</v>
      </c>
      <c r="CL217" s="28">
        <f t="shared" si="1091"/>
        <v>0</v>
      </c>
      <c r="CM217" s="29"/>
      <c r="CN217" s="54">
        <f>_xlfn.XLOOKUP($C217,[24]PSP!$C:$C,[24]PSP!$CN:$CN)</f>
        <v>0</v>
      </c>
      <c r="CO217" s="27">
        <f>_xlfn.XLOOKUP($C217,[24]PSP!$C:$C,[24]PSP!$CO:$CO)</f>
        <v>28.08</v>
      </c>
      <c r="CP217" s="28">
        <f t="shared" si="1092"/>
        <v>0</v>
      </c>
      <c r="CQ217" s="29"/>
      <c r="CR217" s="54">
        <f>_xlfn.XLOOKUP($C217,[24]PSP!$C:$C,[24]PSP!$CR:$CR)</f>
        <v>0</v>
      </c>
      <c r="CS217" s="27">
        <f>_xlfn.XLOOKUP($C217,[24]PSP!$C:$C,[24]PSP!$CS:$CS)</f>
        <v>28.08</v>
      </c>
      <c r="CT217" s="28">
        <f t="shared" si="1093"/>
        <v>0</v>
      </c>
      <c r="CU217" s="29"/>
      <c r="CV217" s="54">
        <f>_xlfn.XLOOKUP($C217,[24]PSP!$C:$C,[24]PSP!$CV:$CV)</f>
        <v>0</v>
      </c>
      <c r="CW217" s="27">
        <f>_xlfn.XLOOKUP($C217,[24]PSP!$C:$C,[24]PSP!$CW:$CW)</f>
        <v>28.08</v>
      </c>
      <c r="CX217" s="28">
        <f t="shared" si="1094"/>
        <v>0</v>
      </c>
      <c r="CY217" s="29"/>
      <c r="CZ217" s="54">
        <f>_xlfn.XLOOKUP($C217,[24]PSP!$C:$C,[24]PSP!$CZ:$CZ)</f>
        <v>0</v>
      </c>
      <c r="DA217" s="27">
        <f>_xlfn.XLOOKUP($C217,[24]PSP!$C:$C,[24]PSP!$DA:$DA)</f>
        <v>28.08</v>
      </c>
      <c r="DB217" s="28">
        <f t="shared" si="1095"/>
        <v>0</v>
      </c>
      <c r="DC217" s="29"/>
      <c r="DD217" s="54">
        <f>_xlfn.XLOOKUP($C217,[24]PSP!$C:$C,[24]PSP!$DD:$DD)</f>
        <v>0</v>
      </c>
      <c r="DE217" s="27">
        <f>_xlfn.XLOOKUP($C217,[24]PSP!$C:$C,[24]PSP!$DE:$DE)</f>
        <v>28.08</v>
      </c>
      <c r="DF217" s="28">
        <f t="shared" si="1096"/>
        <v>0</v>
      </c>
      <c r="DG217" s="29"/>
      <c r="DH217" s="54">
        <f>_xlfn.XLOOKUP($C217,[24]PSP!$C:$C,[24]PSP!$DH:$DH)</f>
        <v>0</v>
      </c>
      <c r="DI217" s="27">
        <f>_xlfn.XLOOKUP($C217,[24]PSP!$C:$C,[24]PSP!$DI:$DI)</f>
        <v>28.08</v>
      </c>
      <c r="DJ217" s="28">
        <f t="shared" si="1097"/>
        <v>0</v>
      </c>
      <c r="DK217" s="29"/>
      <c r="DL217" s="54">
        <f>_xlfn.XLOOKUP($C217,[24]PSP!$C:$C,[24]PSP!$DL:$DL)</f>
        <v>0</v>
      </c>
      <c r="DM217" s="27">
        <f>_xlfn.XLOOKUP($C217,[24]PSP!$C:$C,[24]PSP!$DM:$DM)</f>
        <v>28.08</v>
      </c>
      <c r="DN217" s="28">
        <f t="shared" si="1098"/>
        <v>0</v>
      </c>
      <c r="DO217" s="29"/>
      <c r="DP217" s="54">
        <f>_xlfn.XLOOKUP($C217,[24]PSP!$C:$C,[24]PSP!$DP:$DP)</f>
        <v>0</v>
      </c>
      <c r="DQ217" s="27">
        <f>_xlfn.XLOOKUP($C217,[24]PSP!$C:$C,[24]PSP!$DQ:$DQ)</f>
        <v>28.08</v>
      </c>
      <c r="DR217" s="28">
        <f t="shared" si="1099"/>
        <v>0</v>
      </c>
      <c r="DS217" s="29"/>
      <c r="DT217" s="54">
        <f>_xlfn.XLOOKUP($C217,[24]PSP!$C:$C,[24]PSP!$DT:$DT)</f>
        <v>0</v>
      </c>
      <c r="DU217" s="27">
        <f>_xlfn.XLOOKUP($C217,[24]PSP!$C:$C,[24]PSP!$DU:$DU)</f>
        <v>28.08</v>
      </c>
      <c r="DV217" s="28">
        <f t="shared" si="1100"/>
        <v>0</v>
      </c>
      <c r="DW217" s="29"/>
      <c r="DX217" s="54">
        <f>_xlfn.XLOOKUP($C217,[24]PSP!$C:$C,[24]PSP!$DX:$DX)</f>
        <v>0</v>
      </c>
      <c r="DY217" s="27">
        <f>_xlfn.XLOOKUP($C217,[24]PSP!$C:$C,[24]PSP!$DY:$DY)</f>
        <v>28.08</v>
      </c>
      <c r="DZ217" s="28">
        <f t="shared" si="1101"/>
        <v>0</v>
      </c>
      <c r="EA217" s="29"/>
      <c r="EB217" s="54">
        <f>_xlfn.XLOOKUP($C217,[24]PSP!$C:$C,[24]PSP!$EB:$EB)</f>
        <v>0</v>
      </c>
      <c r="EC217" s="27">
        <f>_xlfn.XLOOKUP($C217,[24]PSP!$C:$C,[24]PSP!$EC:$EC)</f>
        <v>0</v>
      </c>
      <c r="ED217" s="28">
        <f t="shared" si="1102"/>
        <v>0</v>
      </c>
      <c r="EE217" s="29"/>
      <c r="EF217" s="54">
        <f>_xlfn.XLOOKUP($C217,[24]PSP!$C:$C,[24]PSP!$EF:$EF)</f>
        <v>0</v>
      </c>
      <c r="EG217" s="27">
        <f>_xlfn.XLOOKUP($C217,[24]PSP!$C:$C,[24]PSP!$EG:$EG)</f>
        <v>0</v>
      </c>
      <c r="EH217" s="28">
        <f t="shared" si="1103"/>
        <v>0</v>
      </c>
      <c r="EI217" s="29"/>
      <c r="EJ217" s="54">
        <f>_xlfn.XLOOKUP($C217,[24]PSP!$C:$C,[24]PSP!$EJ:$EJ)</f>
        <v>0</v>
      </c>
      <c r="EK217" s="27">
        <f>_xlfn.XLOOKUP($C217,[24]PSP!$C:$C,[24]PSP!$EK:$EK)</f>
        <v>0</v>
      </c>
      <c r="EL217" s="28">
        <f t="shared" si="1104"/>
        <v>0</v>
      </c>
      <c r="EM217" s="29"/>
      <c r="EN217" s="108"/>
      <c r="EO217" s="29">
        <f t="shared" si="1105"/>
        <v>38667.17</v>
      </c>
      <c r="EP217" s="29">
        <f t="shared" si="968"/>
        <v>38667.17</v>
      </c>
      <c r="EQ217" s="4" t="b">
        <f t="shared" si="1070"/>
        <v>1</v>
      </c>
      <c r="ES217" s="118">
        <f t="shared" si="721"/>
        <v>1.1767000000000001</v>
      </c>
    </row>
    <row r="218" spans="3:149" ht="21" x14ac:dyDescent="0.25">
      <c r="C218" s="24" t="s">
        <v>65</v>
      </c>
      <c r="D218" s="43" t="str">
        <f>_xlfn.XLOOKUP($C218,[24]PSP!$C:$C,[24]PSP!$D:$D)</f>
        <v>RO-42330</v>
      </c>
      <c r="E218" s="24" t="str">
        <f>_xlfn.XLOOKUP($C218,[24]PSP!$C:$C,[24]PSP!$E:$E)</f>
        <v>DER/MG</v>
      </c>
      <c r="F218" s="25" t="str">
        <f>_xlfn.XLOOKUP($C218,[24]PSP!$C:$C,[24]PSP!$F:$F)</f>
        <v>ESCAVAÇÃO, CARGA, DESCARGA, ESPALHAMENTO E TRANSPORTE DE MATERIAL DE 3ª. CATEGORIA. DISTÂNCIA MÉDIA DE TRANSPORTE DE 3.001 A 4.000 M</v>
      </c>
      <c r="G218" s="26" t="str">
        <f>_xlfn.XLOOKUP($C218,[24]PSP!$C:$C,[24]PSP!$G:$G)</f>
        <v>M3</v>
      </c>
      <c r="H218" s="53">
        <f>_xlfn.XLOOKUP($C218,[24]PSP!$C:$C,[24]PSP!$H:$H)</f>
        <v>1377.0367200000001</v>
      </c>
      <c r="I218" s="28">
        <f>_xlfn.XLOOKUP($C218,[24]PSP!$C:$C,[24]PSP!$I:$I)</f>
        <v>41517.64</v>
      </c>
      <c r="J218" s="28">
        <f t="shared" si="1071"/>
        <v>48853.806988000004</v>
      </c>
      <c r="K218" s="29"/>
      <c r="L218" s="54">
        <f>_xlfn.XLOOKUP($C218,[24]PSP!$C:$C,[24]PSP!$L:$L)</f>
        <v>0</v>
      </c>
      <c r="M218" s="27">
        <f>_xlfn.XLOOKUP($C218,[24]PSP!$C:$C,[24]PSP!$M:$M)</f>
        <v>30.15</v>
      </c>
      <c r="N218" s="28">
        <f t="shared" si="1072"/>
        <v>0</v>
      </c>
      <c r="O218" s="29"/>
      <c r="P218" s="54">
        <f>_xlfn.XLOOKUP($C218,[24]PSP!$C:$C,[24]PSP!$P:$P)</f>
        <v>0</v>
      </c>
      <c r="Q218" s="27">
        <f>_xlfn.XLOOKUP($C218,[24]PSP!$C:$C,[24]PSP!$Q:$Q)</f>
        <v>30.15</v>
      </c>
      <c r="R218" s="28">
        <f t="shared" si="1073"/>
        <v>0</v>
      </c>
      <c r="S218" s="29"/>
      <c r="T218" s="54">
        <f>_xlfn.XLOOKUP($C218,[24]PSP!$C:$C,[24]PSP!$T:$T)</f>
        <v>0</v>
      </c>
      <c r="U218" s="27">
        <f>_xlfn.XLOOKUP($C218,[24]PSP!$C:$C,[24]PSP!$U:$U)</f>
        <v>30.15</v>
      </c>
      <c r="V218" s="28">
        <f t="shared" si="1074"/>
        <v>0</v>
      </c>
      <c r="W218" s="29"/>
      <c r="X218" s="54">
        <f>_xlfn.XLOOKUP($C218,[24]PSP!$C:$C,[24]PSP!$X:$X)</f>
        <v>0</v>
      </c>
      <c r="Y218" s="27">
        <f>_xlfn.XLOOKUP($C218,[24]PSP!$C:$C,[24]PSP!$Y:$Y)</f>
        <v>30.15</v>
      </c>
      <c r="Z218" s="28">
        <f t="shared" si="1075"/>
        <v>0</v>
      </c>
      <c r="AA218" s="29"/>
      <c r="AB218" s="54">
        <f>_xlfn.XLOOKUP($C218,[24]PSP!$C:$C,[24]PSP!$AB:$AB)</f>
        <v>0</v>
      </c>
      <c r="AC218" s="27">
        <f>_xlfn.XLOOKUP($C218,[24]PSP!$C:$C,[24]PSP!$AC:$AC)</f>
        <v>30.15</v>
      </c>
      <c r="AD218" s="28">
        <f t="shared" si="1076"/>
        <v>0</v>
      </c>
      <c r="AE218" s="29"/>
      <c r="AF218" s="54">
        <f>_xlfn.XLOOKUP($C218,[24]PSP!$C:$C,[24]PSP!$AF:$AF)</f>
        <v>0</v>
      </c>
      <c r="AG218" s="27">
        <f>_xlfn.XLOOKUP($C218,[24]PSP!$C:$C,[24]PSP!$AG:$AG)</f>
        <v>30.15</v>
      </c>
      <c r="AH218" s="28">
        <f t="shared" si="1077"/>
        <v>0</v>
      </c>
      <c r="AI218" s="29"/>
      <c r="AJ218" s="54">
        <f>_xlfn.XLOOKUP($C218,[24]PSP!$C:$C,[24]PSP!$AJ:$AJ)</f>
        <v>0</v>
      </c>
      <c r="AK218" s="27">
        <f>_xlfn.XLOOKUP($C218,[24]PSP!$C:$C,[24]PSP!$AK:$AK)</f>
        <v>30.15</v>
      </c>
      <c r="AL218" s="28">
        <f t="shared" si="1078"/>
        <v>0</v>
      </c>
      <c r="AM218" s="29"/>
      <c r="AN218" s="54">
        <f>_xlfn.XLOOKUP($C218,[24]PSP!$C:$C,[24]PSP!$AN:$AN)</f>
        <v>0</v>
      </c>
      <c r="AO218" s="27">
        <f>_xlfn.XLOOKUP($C218,[24]PSP!$C:$C,[24]PSP!$AO:$AO)</f>
        <v>30.15</v>
      </c>
      <c r="AP218" s="28">
        <f t="shared" si="1079"/>
        <v>0</v>
      </c>
      <c r="AQ218" s="29"/>
      <c r="AR218" s="54">
        <f>_xlfn.XLOOKUP($C218,[24]PSP!$C:$C,[24]PSP!$AR:$AR)</f>
        <v>0</v>
      </c>
      <c r="AS218" s="27">
        <f>_xlfn.XLOOKUP($C218,[24]PSP!$C:$C,[24]PSP!$AS:$AS)</f>
        <v>30.15</v>
      </c>
      <c r="AT218" s="28">
        <f t="shared" si="1080"/>
        <v>0</v>
      </c>
      <c r="AU218" s="29"/>
      <c r="AV218" s="54">
        <f>_xlfn.XLOOKUP($C218,[24]PSP!$C:$C,[24]PSP!$AV:$AV)</f>
        <v>0</v>
      </c>
      <c r="AW218" s="27">
        <f>_xlfn.XLOOKUP($C218,[24]PSP!$C:$C,[24]PSP!$AW:$AW)</f>
        <v>30.15</v>
      </c>
      <c r="AX218" s="28">
        <f t="shared" si="1081"/>
        <v>0</v>
      </c>
      <c r="AY218" s="29"/>
      <c r="AZ218" s="54">
        <f>_xlfn.XLOOKUP($C218,[24]PSP!$C:$C,[24]PSP!$AZ:$AZ)</f>
        <v>66.429359999999988</v>
      </c>
      <c r="BA218" s="27">
        <f>_xlfn.XLOOKUP($C218,[24]PSP!$C:$C,[24]PSP!$BA:$BA)</f>
        <v>30.15</v>
      </c>
      <c r="BB218" s="28">
        <f t="shared" si="1082"/>
        <v>2002.84</v>
      </c>
      <c r="BC218" s="29"/>
      <c r="BD218" s="54">
        <f>_xlfn.XLOOKUP($C218,[24]PSP!$C:$C,[24]PSP!$BD:$BD)</f>
        <v>540.40512000000001</v>
      </c>
      <c r="BE218" s="27">
        <f>_xlfn.XLOOKUP($C218,[24]PSP!$C:$C,[24]PSP!$BE:$BE)</f>
        <v>30.15</v>
      </c>
      <c r="BF218" s="28">
        <f t="shared" si="1083"/>
        <v>16293.21</v>
      </c>
      <c r="BG218" s="29"/>
      <c r="BH218" s="54">
        <f>_xlfn.XLOOKUP($C218,[24]PSP!$C:$C,[24]PSP!$BH:$BH)</f>
        <v>0</v>
      </c>
      <c r="BI218" s="27">
        <f>_xlfn.XLOOKUP($C218,[24]PSP!$C:$C,[24]PSP!$BI:$BI)</f>
        <v>30.15</v>
      </c>
      <c r="BJ218" s="28">
        <f t="shared" si="1084"/>
        <v>0</v>
      </c>
      <c r="BK218" s="29"/>
      <c r="BL218" s="54">
        <f>_xlfn.XLOOKUP($C218,[24]PSP!$C:$C,[24]PSP!$BL:$BL)</f>
        <v>770.20223999999996</v>
      </c>
      <c r="BM218" s="27">
        <f>_xlfn.XLOOKUP($C218,[24]PSP!$C:$C,[24]PSP!$BM:$BM)</f>
        <v>30.15</v>
      </c>
      <c r="BN218" s="28">
        <f t="shared" si="1085"/>
        <v>23221.59</v>
      </c>
      <c r="BO218" s="29"/>
      <c r="BP218" s="54">
        <f>_xlfn.XLOOKUP($C218,[24]PSP!$C:$C,[24]PSP!$BP:$BP)</f>
        <v>0</v>
      </c>
      <c r="BQ218" s="27">
        <f>_xlfn.XLOOKUP($C218,[24]PSP!$C:$C,[24]PSP!$BQ:$BQ)</f>
        <v>30.15</v>
      </c>
      <c r="BR218" s="28">
        <f t="shared" si="1086"/>
        <v>0</v>
      </c>
      <c r="BS218" s="29"/>
      <c r="BT218" s="54">
        <f>_xlfn.XLOOKUP($C218,[24]PSP!$C:$C,[24]PSP!$BT:$BT)</f>
        <v>0</v>
      </c>
      <c r="BU218" s="27">
        <f>_xlfn.XLOOKUP($C218,[24]PSP!$C:$C,[24]PSP!$BU:$BU)</f>
        <v>30.15</v>
      </c>
      <c r="BV218" s="28">
        <f t="shared" si="1087"/>
        <v>0</v>
      </c>
      <c r="BW218" s="29"/>
      <c r="BX218" s="54">
        <f>_xlfn.XLOOKUP($C218,[24]PSP!$C:$C,[24]PSP!$BX:$BX)</f>
        <v>0</v>
      </c>
      <c r="BY218" s="27">
        <f>_xlfn.XLOOKUP($C218,[24]PSP!$C:$C,[24]PSP!$BY:$BY)</f>
        <v>30.15</v>
      </c>
      <c r="BZ218" s="28">
        <f t="shared" si="1088"/>
        <v>0</v>
      </c>
      <c r="CA218" s="29"/>
      <c r="CB218" s="54">
        <f>_xlfn.XLOOKUP($C218,[24]PSP!$C:$C,[24]PSP!$CB:$CB)</f>
        <v>0</v>
      </c>
      <c r="CC218" s="27">
        <f>_xlfn.XLOOKUP($C218,[24]PSP!$C:$C,[24]PSP!$CC:$CC)</f>
        <v>30.15</v>
      </c>
      <c r="CD218" s="28">
        <f t="shared" si="1089"/>
        <v>0</v>
      </c>
      <c r="CE218" s="29"/>
      <c r="CF218" s="54">
        <f>_xlfn.XLOOKUP($C218,[24]PSP!$C:$C,[24]PSP!$CF:$CF)</f>
        <v>0</v>
      </c>
      <c r="CG218" s="27">
        <f>_xlfn.XLOOKUP($C218,[24]PSP!$C:$C,[24]PSP!$CG:$CG)</f>
        <v>30.15</v>
      </c>
      <c r="CH218" s="28">
        <f t="shared" si="1090"/>
        <v>0</v>
      </c>
      <c r="CI218" s="29"/>
      <c r="CJ218" s="54">
        <f>_xlfn.XLOOKUP($C218,[24]PSP!$C:$C,[24]PSP!$CJ:$CJ)</f>
        <v>0</v>
      </c>
      <c r="CK218" s="27">
        <f>_xlfn.XLOOKUP($C218,[24]PSP!$C:$C,[24]PSP!$CK:$CK)</f>
        <v>30.15</v>
      </c>
      <c r="CL218" s="28">
        <f t="shared" si="1091"/>
        <v>0</v>
      </c>
      <c r="CM218" s="29"/>
      <c r="CN218" s="54">
        <f>_xlfn.XLOOKUP($C218,[24]PSP!$C:$C,[24]PSP!$CN:$CN)</f>
        <v>0</v>
      </c>
      <c r="CO218" s="27">
        <f>_xlfn.XLOOKUP($C218,[24]PSP!$C:$C,[24]PSP!$CO:$CO)</f>
        <v>30.15</v>
      </c>
      <c r="CP218" s="28">
        <f t="shared" si="1092"/>
        <v>0</v>
      </c>
      <c r="CQ218" s="29"/>
      <c r="CR218" s="54">
        <f>_xlfn.XLOOKUP($C218,[24]PSP!$C:$C,[24]PSP!$CR:$CR)</f>
        <v>0</v>
      </c>
      <c r="CS218" s="27">
        <f>_xlfn.XLOOKUP($C218,[24]PSP!$C:$C,[24]PSP!$CS:$CS)</f>
        <v>30.15</v>
      </c>
      <c r="CT218" s="28">
        <f t="shared" si="1093"/>
        <v>0</v>
      </c>
      <c r="CU218" s="29"/>
      <c r="CV218" s="54">
        <f>_xlfn.XLOOKUP($C218,[24]PSP!$C:$C,[24]PSP!$CV:$CV)</f>
        <v>0</v>
      </c>
      <c r="CW218" s="27">
        <f>_xlfn.XLOOKUP($C218,[24]PSP!$C:$C,[24]PSP!$CW:$CW)</f>
        <v>30.15</v>
      </c>
      <c r="CX218" s="28">
        <f t="shared" si="1094"/>
        <v>0</v>
      </c>
      <c r="CY218" s="29"/>
      <c r="CZ218" s="54">
        <f>_xlfn.XLOOKUP($C218,[24]PSP!$C:$C,[24]PSP!$CZ:$CZ)</f>
        <v>0</v>
      </c>
      <c r="DA218" s="27">
        <f>_xlfn.XLOOKUP($C218,[24]PSP!$C:$C,[24]PSP!$DA:$DA)</f>
        <v>30.15</v>
      </c>
      <c r="DB218" s="28">
        <f t="shared" si="1095"/>
        <v>0</v>
      </c>
      <c r="DC218" s="29"/>
      <c r="DD218" s="54">
        <f>_xlfn.XLOOKUP($C218,[24]PSP!$C:$C,[24]PSP!$DD:$DD)</f>
        <v>0</v>
      </c>
      <c r="DE218" s="27">
        <f>_xlfn.XLOOKUP($C218,[24]PSP!$C:$C,[24]PSP!$DE:$DE)</f>
        <v>30.15</v>
      </c>
      <c r="DF218" s="28">
        <f t="shared" si="1096"/>
        <v>0</v>
      </c>
      <c r="DG218" s="29"/>
      <c r="DH218" s="54">
        <f>_xlfn.XLOOKUP($C218,[24]PSP!$C:$C,[24]PSP!$DH:$DH)</f>
        <v>0</v>
      </c>
      <c r="DI218" s="27">
        <f>_xlfn.XLOOKUP($C218,[24]PSP!$C:$C,[24]PSP!$DI:$DI)</f>
        <v>30.15</v>
      </c>
      <c r="DJ218" s="28">
        <f t="shared" si="1097"/>
        <v>0</v>
      </c>
      <c r="DK218" s="29"/>
      <c r="DL218" s="54">
        <f>_xlfn.XLOOKUP($C218,[24]PSP!$C:$C,[24]PSP!$DL:$DL)</f>
        <v>0</v>
      </c>
      <c r="DM218" s="27">
        <f>_xlfn.XLOOKUP($C218,[24]PSP!$C:$C,[24]PSP!$DM:$DM)</f>
        <v>30.15</v>
      </c>
      <c r="DN218" s="28">
        <f t="shared" si="1098"/>
        <v>0</v>
      </c>
      <c r="DO218" s="29"/>
      <c r="DP218" s="54">
        <f>_xlfn.XLOOKUP($C218,[24]PSP!$C:$C,[24]PSP!$DP:$DP)</f>
        <v>0</v>
      </c>
      <c r="DQ218" s="27">
        <f>_xlfn.XLOOKUP($C218,[24]PSP!$C:$C,[24]PSP!$DQ:$DQ)</f>
        <v>30.15</v>
      </c>
      <c r="DR218" s="28">
        <f t="shared" si="1099"/>
        <v>0</v>
      </c>
      <c r="DS218" s="29"/>
      <c r="DT218" s="54">
        <f>_xlfn.XLOOKUP($C218,[24]PSP!$C:$C,[24]PSP!$DT:$DT)</f>
        <v>0</v>
      </c>
      <c r="DU218" s="27">
        <f>_xlfn.XLOOKUP($C218,[24]PSP!$C:$C,[24]PSP!$DU:$DU)</f>
        <v>30.15</v>
      </c>
      <c r="DV218" s="28">
        <f t="shared" si="1100"/>
        <v>0</v>
      </c>
      <c r="DW218" s="29"/>
      <c r="DX218" s="54">
        <f>_xlfn.XLOOKUP($C218,[24]PSP!$C:$C,[24]PSP!$DX:$DX)</f>
        <v>0</v>
      </c>
      <c r="DY218" s="27">
        <f>_xlfn.XLOOKUP($C218,[24]PSP!$C:$C,[24]PSP!$DY:$DY)</f>
        <v>30.15</v>
      </c>
      <c r="DZ218" s="28">
        <f t="shared" si="1101"/>
        <v>0</v>
      </c>
      <c r="EA218" s="29"/>
      <c r="EB218" s="54">
        <f>_xlfn.XLOOKUP($C218,[24]PSP!$C:$C,[24]PSP!$EB:$EB)</f>
        <v>0</v>
      </c>
      <c r="EC218" s="27">
        <f>_xlfn.XLOOKUP($C218,[24]PSP!$C:$C,[24]PSP!$EC:$EC)</f>
        <v>0</v>
      </c>
      <c r="ED218" s="28">
        <f t="shared" si="1102"/>
        <v>0</v>
      </c>
      <c r="EE218" s="29"/>
      <c r="EF218" s="54">
        <f>_xlfn.XLOOKUP($C218,[24]PSP!$C:$C,[24]PSP!$EF:$EF)</f>
        <v>0</v>
      </c>
      <c r="EG218" s="27">
        <f>_xlfn.XLOOKUP($C218,[24]PSP!$C:$C,[24]PSP!$EG:$EG)</f>
        <v>0</v>
      </c>
      <c r="EH218" s="28">
        <f t="shared" si="1103"/>
        <v>0</v>
      </c>
      <c r="EI218" s="29"/>
      <c r="EJ218" s="54">
        <f>_xlfn.XLOOKUP($C218,[24]PSP!$C:$C,[24]PSP!$EJ:$EJ)</f>
        <v>0</v>
      </c>
      <c r="EK218" s="27">
        <f>_xlfn.XLOOKUP($C218,[24]PSP!$C:$C,[24]PSP!$EK:$EK)</f>
        <v>0</v>
      </c>
      <c r="EL218" s="28">
        <f t="shared" si="1104"/>
        <v>0</v>
      </c>
      <c r="EM218" s="29"/>
      <c r="EN218" s="108"/>
      <c r="EO218" s="29">
        <f t="shared" si="1105"/>
        <v>41517.64</v>
      </c>
      <c r="EP218" s="29">
        <f t="shared" si="968"/>
        <v>41517.64</v>
      </c>
      <c r="EQ218" s="4" t="b">
        <f t="shared" si="1070"/>
        <v>1</v>
      </c>
      <c r="ES218" s="118">
        <f t="shared" si="721"/>
        <v>1.1767000000000001</v>
      </c>
    </row>
    <row r="219" spans="3:149" ht="21" x14ac:dyDescent="0.25">
      <c r="C219" s="24" t="s">
        <v>66</v>
      </c>
      <c r="D219" s="43" t="str">
        <f>_xlfn.XLOOKUP($C219,[24]PSP!$C:$C,[24]PSP!$D:$D)</f>
        <v>RO-40149</v>
      </c>
      <c r="E219" s="24" t="str">
        <f>_xlfn.XLOOKUP($C219,[24]PSP!$C:$C,[24]PSP!$E:$E)</f>
        <v>DER/MG</v>
      </c>
      <c r="F219" s="25" t="str">
        <f>_xlfn.XLOOKUP($C219,[24]PSP!$C:$C,[24]PSP!$F:$F)</f>
        <v>ESCAVAÇÃO, CARGA, DESCARGA, ESPALHAMENTO E TRANSPORTE DE  MATERIAL  DE  1ª  CATEGORIA,  COM  CAMINHÃO.  DISTÂNCIA MÉDIA DE TRANSPORTE  DE 201 A 400 M</v>
      </c>
      <c r="G219" s="26" t="str">
        <f>_xlfn.XLOOKUP($C219,[24]PSP!$C:$C,[24]PSP!$G:$G)</f>
        <v>M3</v>
      </c>
      <c r="H219" s="53">
        <f>_xlfn.XLOOKUP($C219,[24]PSP!$C:$C,[24]PSP!$H:$H)</f>
        <v>67672.5</v>
      </c>
      <c r="I219" s="28">
        <f>_xlfn.XLOOKUP($C219,[24]PSP!$C:$C,[24]PSP!$I:$I)</f>
        <v>252418.41000000003</v>
      </c>
      <c r="J219" s="28">
        <f t="shared" si="1071"/>
        <v>297020.74304700008</v>
      </c>
      <c r="K219" s="29"/>
      <c r="L219" s="54">
        <f>_xlfn.XLOOKUP($C219,[24]PSP!$C:$C,[24]PSP!$L:$L)</f>
        <v>0</v>
      </c>
      <c r="M219" s="27">
        <f>_xlfn.XLOOKUP($C219,[24]PSP!$C:$C,[24]PSP!$M:$M)</f>
        <v>3.73</v>
      </c>
      <c r="N219" s="28">
        <f t="shared" si="1072"/>
        <v>0</v>
      </c>
      <c r="O219" s="29"/>
      <c r="P219" s="54">
        <f>_xlfn.XLOOKUP($C219,[24]PSP!$C:$C,[24]PSP!$P:$P)</f>
        <v>0</v>
      </c>
      <c r="Q219" s="27">
        <f>_xlfn.XLOOKUP($C219,[24]PSP!$C:$C,[24]PSP!$Q:$Q)</f>
        <v>3.73</v>
      </c>
      <c r="R219" s="28">
        <f t="shared" si="1073"/>
        <v>0</v>
      </c>
      <c r="S219" s="29"/>
      <c r="T219" s="54">
        <f>_xlfn.XLOOKUP($C219,[24]PSP!$C:$C,[24]PSP!$T:$T)</f>
        <v>0</v>
      </c>
      <c r="U219" s="27">
        <f>_xlfn.XLOOKUP($C219,[24]PSP!$C:$C,[24]PSP!$U:$U)</f>
        <v>3.73</v>
      </c>
      <c r="V219" s="28">
        <f t="shared" si="1074"/>
        <v>0</v>
      </c>
      <c r="W219" s="29"/>
      <c r="X219" s="54">
        <f>_xlfn.XLOOKUP($C219,[24]PSP!$C:$C,[24]PSP!$X:$X)</f>
        <v>0</v>
      </c>
      <c r="Y219" s="27">
        <f>_xlfn.XLOOKUP($C219,[24]PSP!$C:$C,[24]PSP!$Y:$Y)</f>
        <v>3.73</v>
      </c>
      <c r="Z219" s="28">
        <f t="shared" si="1075"/>
        <v>0</v>
      </c>
      <c r="AA219" s="29"/>
      <c r="AB219" s="54">
        <f>_xlfn.XLOOKUP($C219,[24]PSP!$C:$C,[24]PSP!$AB:$AB)</f>
        <v>0</v>
      </c>
      <c r="AC219" s="27">
        <f>_xlfn.XLOOKUP($C219,[24]PSP!$C:$C,[24]PSP!$AC:$AC)</f>
        <v>3.73</v>
      </c>
      <c r="AD219" s="28">
        <f t="shared" si="1076"/>
        <v>0</v>
      </c>
      <c r="AE219" s="29"/>
      <c r="AF219" s="54">
        <f>_xlfn.XLOOKUP($C219,[24]PSP!$C:$C,[24]PSP!$AF:$AF)</f>
        <v>0</v>
      </c>
      <c r="AG219" s="27">
        <f>_xlfn.XLOOKUP($C219,[24]PSP!$C:$C,[24]PSP!$AG:$AG)</f>
        <v>3.73</v>
      </c>
      <c r="AH219" s="28">
        <f t="shared" si="1077"/>
        <v>0</v>
      </c>
      <c r="AI219" s="29"/>
      <c r="AJ219" s="54">
        <f>_xlfn.XLOOKUP($C219,[24]PSP!$C:$C,[24]PSP!$AJ:$AJ)</f>
        <v>0</v>
      </c>
      <c r="AK219" s="27">
        <f>_xlfn.XLOOKUP($C219,[24]PSP!$C:$C,[24]PSP!$AK:$AK)</f>
        <v>3.73</v>
      </c>
      <c r="AL219" s="28">
        <f t="shared" si="1078"/>
        <v>0</v>
      </c>
      <c r="AM219" s="29"/>
      <c r="AN219" s="54">
        <f>_xlfn.XLOOKUP($C219,[24]PSP!$C:$C,[24]PSP!$AN:$AN)</f>
        <v>0</v>
      </c>
      <c r="AO219" s="27">
        <f>_xlfn.XLOOKUP($C219,[24]PSP!$C:$C,[24]PSP!$AO:$AO)</f>
        <v>3.73</v>
      </c>
      <c r="AP219" s="28">
        <f t="shared" si="1079"/>
        <v>0</v>
      </c>
      <c r="AQ219" s="29"/>
      <c r="AR219" s="54">
        <f>_xlfn.XLOOKUP($C219,[24]PSP!$C:$C,[24]PSP!$AR:$AR)</f>
        <v>0</v>
      </c>
      <c r="AS219" s="27">
        <f>_xlfn.XLOOKUP($C219,[24]PSP!$C:$C,[24]PSP!$AS:$AS)</f>
        <v>3.73</v>
      </c>
      <c r="AT219" s="28">
        <f t="shared" si="1080"/>
        <v>0</v>
      </c>
      <c r="AU219" s="29"/>
      <c r="AV219" s="54">
        <f>_xlfn.XLOOKUP($C219,[24]PSP!$C:$C,[24]PSP!$AV:$AV)</f>
        <v>0</v>
      </c>
      <c r="AW219" s="27">
        <f>_xlfn.XLOOKUP($C219,[24]PSP!$C:$C,[24]PSP!$AW:$AW)</f>
        <v>3.73</v>
      </c>
      <c r="AX219" s="28">
        <f t="shared" si="1081"/>
        <v>0</v>
      </c>
      <c r="AY219" s="29"/>
      <c r="AZ219" s="54">
        <f>_xlfn.XLOOKUP($C219,[24]PSP!$C:$C,[24]PSP!$AZ:$AZ)</f>
        <v>3377.5</v>
      </c>
      <c r="BA219" s="27">
        <f>_xlfn.XLOOKUP($C219,[24]PSP!$C:$C,[24]PSP!$BA:$BA)</f>
        <v>3.73</v>
      </c>
      <c r="BB219" s="28">
        <f t="shared" si="1082"/>
        <v>12598.07</v>
      </c>
      <c r="BC219" s="29"/>
      <c r="BD219" s="54">
        <f>_xlfn.XLOOKUP($C219,[24]PSP!$C:$C,[24]PSP!$BD:$BD)</f>
        <v>35647.5</v>
      </c>
      <c r="BE219" s="27">
        <f>_xlfn.XLOOKUP($C219,[24]PSP!$C:$C,[24]PSP!$BE:$BE)</f>
        <v>3.73</v>
      </c>
      <c r="BF219" s="28">
        <f t="shared" si="1083"/>
        <v>132965.17000000001</v>
      </c>
      <c r="BG219" s="29"/>
      <c r="BH219" s="54">
        <f>_xlfn.XLOOKUP($C219,[24]PSP!$C:$C,[24]PSP!$BH:$BH)</f>
        <v>0</v>
      </c>
      <c r="BI219" s="27">
        <f>_xlfn.XLOOKUP($C219,[24]PSP!$C:$C,[24]PSP!$BI:$BI)</f>
        <v>3.73</v>
      </c>
      <c r="BJ219" s="28">
        <f t="shared" si="1084"/>
        <v>0</v>
      </c>
      <c r="BK219" s="29"/>
      <c r="BL219" s="54">
        <f>_xlfn.XLOOKUP($C219,[24]PSP!$C:$C,[24]PSP!$BL:$BL)</f>
        <v>28647.5</v>
      </c>
      <c r="BM219" s="27">
        <f>_xlfn.XLOOKUP($C219,[24]PSP!$C:$C,[24]PSP!$BM:$BM)</f>
        <v>3.73</v>
      </c>
      <c r="BN219" s="28">
        <f t="shared" si="1085"/>
        <v>106855.17</v>
      </c>
      <c r="BO219" s="29"/>
      <c r="BP219" s="54">
        <f>_xlfn.XLOOKUP($C219,[24]PSP!$C:$C,[24]PSP!$BP:$BP)</f>
        <v>0</v>
      </c>
      <c r="BQ219" s="27">
        <f>_xlfn.XLOOKUP($C219,[24]PSP!$C:$C,[24]PSP!$BQ:$BQ)</f>
        <v>3.73</v>
      </c>
      <c r="BR219" s="28">
        <f t="shared" si="1086"/>
        <v>0</v>
      </c>
      <c r="BS219" s="29"/>
      <c r="BT219" s="54">
        <f>_xlfn.XLOOKUP($C219,[24]PSP!$C:$C,[24]PSP!$BT:$BT)</f>
        <v>0</v>
      </c>
      <c r="BU219" s="27">
        <f>_xlfn.XLOOKUP($C219,[24]PSP!$C:$C,[24]PSP!$BU:$BU)</f>
        <v>3.73</v>
      </c>
      <c r="BV219" s="28">
        <f t="shared" si="1087"/>
        <v>0</v>
      </c>
      <c r="BW219" s="29"/>
      <c r="BX219" s="54">
        <f>_xlfn.XLOOKUP($C219,[24]PSP!$C:$C,[24]PSP!$BX:$BX)</f>
        <v>0</v>
      </c>
      <c r="BY219" s="27">
        <f>_xlfn.XLOOKUP($C219,[24]PSP!$C:$C,[24]PSP!$BY:$BY)</f>
        <v>3.73</v>
      </c>
      <c r="BZ219" s="28">
        <f t="shared" si="1088"/>
        <v>0</v>
      </c>
      <c r="CA219" s="29"/>
      <c r="CB219" s="54">
        <f>_xlfn.XLOOKUP($C219,[24]PSP!$C:$C,[24]PSP!$CB:$CB)</f>
        <v>0</v>
      </c>
      <c r="CC219" s="27">
        <f>_xlfn.XLOOKUP($C219,[24]PSP!$C:$C,[24]PSP!$CC:$CC)</f>
        <v>3.73</v>
      </c>
      <c r="CD219" s="28">
        <f t="shared" si="1089"/>
        <v>0</v>
      </c>
      <c r="CE219" s="29"/>
      <c r="CF219" s="54">
        <f>_xlfn.XLOOKUP($C219,[24]PSP!$C:$C,[24]PSP!$CF:$CF)</f>
        <v>0</v>
      </c>
      <c r="CG219" s="27">
        <f>_xlfn.XLOOKUP($C219,[24]PSP!$C:$C,[24]PSP!$CG:$CG)</f>
        <v>3.73</v>
      </c>
      <c r="CH219" s="28">
        <f t="shared" si="1090"/>
        <v>0</v>
      </c>
      <c r="CI219" s="29"/>
      <c r="CJ219" s="54">
        <f>_xlfn.XLOOKUP($C219,[24]PSP!$C:$C,[24]PSP!$CJ:$CJ)</f>
        <v>0</v>
      </c>
      <c r="CK219" s="27">
        <f>_xlfn.XLOOKUP($C219,[24]PSP!$C:$C,[24]PSP!$CK:$CK)</f>
        <v>3.73</v>
      </c>
      <c r="CL219" s="28">
        <f t="shared" si="1091"/>
        <v>0</v>
      </c>
      <c r="CM219" s="29"/>
      <c r="CN219" s="54">
        <f>_xlfn.XLOOKUP($C219,[24]PSP!$C:$C,[24]PSP!$CN:$CN)</f>
        <v>0</v>
      </c>
      <c r="CO219" s="27">
        <f>_xlfn.XLOOKUP($C219,[24]PSP!$C:$C,[24]PSP!$CO:$CO)</f>
        <v>3.73</v>
      </c>
      <c r="CP219" s="28">
        <f t="shared" si="1092"/>
        <v>0</v>
      </c>
      <c r="CQ219" s="29"/>
      <c r="CR219" s="54">
        <f>_xlfn.XLOOKUP($C219,[24]PSP!$C:$C,[24]PSP!$CR:$CR)</f>
        <v>0</v>
      </c>
      <c r="CS219" s="27">
        <f>_xlfn.XLOOKUP($C219,[24]PSP!$C:$C,[24]PSP!$CS:$CS)</f>
        <v>3.73</v>
      </c>
      <c r="CT219" s="28">
        <f t="shared" si="1093"/>
        <v>0</v>
      </c>
      <c r="CU219" s="29"/>
      <c r="CV219" s="54">
        <f>_xlfn.XLOOKUP($C219,[24]PSP!$C:$C,[24]PSP!$CV:$CV)</f>
        <v>0</v>
      </c>
      <c r="CW219" s="27">
        <f>_xlfn.XLOOKUP($C219,[24]PSP!$C:$C,[24]PSP!$CW:$CW)</f>
        <v>3.73</v>
      </c>
      <c r="CX219" s="28">
        <f t="shared" si="1094"/>
        <v>0</v>
      </c>
      <c r="CY219" s="29"/>
      <c r="CZ219" s="54">
        <f>_xlfn.XLOOKUP($C219,[24]PSP!$C:$C,[24]PSP!$CZ:$CZ)</f>
        <v>0</v>
      </c>
      <c r="DA219" s="27">
        <f>_xlfn.XLOOKUP($C219,[24]PSP!$C:$C,[24]PSP!$DA:$DA)</f>
        <v>3.73</v>
      </c>
      <c r="DB219" s="28">
        <f t="shared" si="1095"/>
        <v>0</v>
      </c>
      <c r="DC219" s="29"/>
      <c r="DD219" s="54">
        <f>_xlfn.XLOOKUP($C219,[24]PSP!$C:$C,[24]PSP!$DD:$DD)</f>
        <v>0</v>
      </c>
      <c r="DE219" s="27">
        <f>_xlfn.XLOOKUP($C219,[24]PSP!$C:$C,[24]PSP!$DE:$DE)</f>
        <v>3.73</v>
      </c>
      <c r="DF219" s="28">
        <f t="shared" si="1096"/>
        <v>0</v>
      </c>
      <c r="DG219" s="29"/>
      <c r="DH219" s="54">
        <f>_xlfn.XLOOKUP($C219,[24]PSP!$C:$C,[24]PSP!$DH:$DH)</f>
        <v>0</v>
      </c>
      <c r="DI219" s="27">
        <f>_xlfn.XLOOKUP($C219,[24]PSP!$C:$C,[24]PSP!$DI:$DI)</f>
        <v>3.73</v>
      </c>
      <c r="DJ219" s="28">
        <f t="shared" si="1097"/>
        <v>0</v>
      </c>
      <c r="DK219" s="29"/>
      <c r="DL219" s="54">
        <f>_xlfn.XLOOKUP($C219,[24]PSP!$C:$C,[24]PSP!$DL:$DL)</f>
        <v>0</v>
      </c>
      <c r="DM219" s="27">
        <f>_xlfn.XLOOKUP($C219,[24]PSP!$C:$C,[24]PSP!$DM:$DM)</f>
        <v>3.73</v>
      </c>
      <c r="DN219" s="28">
        <f t="shared" si="1098"/>
        <v>0</v>
      </c>
      <c r="DO219" s="29"/>
      <c r="DP219" s="54">
        <f>_xlfn.XLOOKUP($C219,[24]PSP!$C:$C,[24]PSP!$DP:$DP)</f>
        <v>0</v>
      </c>
      <c r="DQ219" s="27">
        <f>_xlfn.XLOOKUP($C219,[24]PSP!$C:$C,[24]PSP!$DQ:$DQ)</f>
        <v>3.73</v>
      </c>
      <c r="DR219" s="28">
        <f t="shared" si="1099"/>
        <v>0</v>
      </c>
      <c r="DS219" s="29"/>
      <c r="DT219" s="54">
        <f>_xlfn.XLOOKUP($C219,[24]PSP!$C:$C,[24]PSP!$DT:$DT)</f>
        <v>0</v>
      </c>
      <c r="DU219" s="27">
        <f>_xlfn.XLOOKUP($C219,[24]PSP!$C:$C,[24]PSP!$DU:$DU)</f>
        <v>3.73</v>
      </c>
      <c r="DV219" s="28">
        <f t="shared" si="1100"/>
        <v>0</v>
      </c>
      <c r="DW219" s="29"/>
      <c r="DX219" s="54">
        <f>_xlfn.XLOOKUP($C219,[24]PSP!$C:$C,[24]PSP!$DX:$DX)</f>
        <v>0</v>
      </c>
      <c r="DY219" s="27">
        <f>_xlfn.XLOOKUP($C219,[24]PSP!$C:$C,[24]PSP!$DY:$DY)</f>
        <v>3.73</v>
      </c>
      <c r="DZ219" s="28">
        <f t="shared" si="1101"/>
        <v>0</v>
      </c>
      <c r="EA219" s="29"/>
      <c r="EB219" s="54">
        <f>_xlfn.XLOOKUP($C219,[24]PSP!$C:$C,[24]PSP!$EB:$EB)</f>
        <v>0</v>
      </c>
      <c r="EC219" s="27">
        <f>_xlfn.XLOOKUP($C219,[24]PSP!$C:$C,[24]PSP!$EC:$EC)</f>
        <v>0</v>
      </c>
      <c r="ED219" s="28">
        <f t="shared" si="1102"/>
        <v>0</v>
      </c>
      <c r="EE219" s="29"/>
      <c r="EF219" s="54">
        <f>_xlfn.XLOOKUP($C219,[24]PSP!$C:$C,[24]PSP!$EF:$EF)</f>
        <v>0</v>
      </c>
      <c r="EG219" s="27">
        <f>_xlfn.XLOOKUP($C219,[24]PSP!$C:$C,[24]PSP!$EG:$EG)</f>
        <v>0</v>
      </c>
      <c r="EH219" s="28">
        <f t="shared" si="1103"/>
        <v>0</v>
      </c>
      <c r="EI219" s="29"/>
      <c r="EJ219" s="54">
        <f>_xlfn.XLOOKUP($C219,[24]PSP!$C:$C,[24]PSP!$EJ:$EJ)</f>
        <v>0</v>
      </c>
      <c r="EK219" s="27">
        <f>_xlfn.XLOOKUP($C219,[24]PSP!$C:$C,[24]PSP!$EK:$EK)</f>
        <v>0</v>
      </c>
      <c r="EL219" s="28">
        <f t="shared" si="1104"/>
        <v>0</v>
      </c>
      <c r="EM219" s="29"/>
      <c r="EN219" s="108"/>
      <c r="EO219" s="29">
        <f t="shared" si="1105"/>
        <v>252418.41000000003</v>
      </c>
      <c r="EP219" s="29">
        <f t="shared" si="968"/>
        <v>252418.41000000003</v>
      </c>
      <c r="EQ219" s="4" t="b">
        <f t="shared" si="1070"/>
        <v>1</v>
      </c>
      <c r="ER219" s="1"/>
      <c r="ES219" s="118">
        <f t="shared" si="721"/>
        <v>1.1767000000000001</v>
      </c>
    </row>
    <row r="220" spans="3:149" s="1" customFormat="1" ht="12.75" customHeight="1" x14ac:dyDescent="0.25">
      <c r="C220" s="79" t="s">
        <v>67</v>
      </c>
      <c r="D220" s="80"/>
      <c r="E220" s="79"/>
      <c r="F220" s="81" t="s">
        <v>32</v>
      </c>
      <c r="G220" s="82"/>
      <c r="H220" s="82"/>
      <c r="I220" s="83"/>
      <c r="J220" s="83"/>
      <c r="L220" s="84"/>
      <c r="M220" s="85"/>
      <c r="N220" s="83"/>
      <c r="P220" s="84"/>
      <c r="Q220" s="85"/>
      <c r="R220" s="83"/>
      <c r="T220" s="84"/>
      <c r="U220" s="85"/>
      <c r="V220" s="83"/>
      <c r="X220" s="84"/>
      <c r="Y220" s="85"/>
      <c r="Z220" s="83"/>
      <c r="AB220" s="84"/>
      <c r="AC220" s="85"/>
      <c r="AD220" s="83"/>
      <c r="AF220" s="84"/>
      <c r="AG220" s="85"/>
      <c r="AH220" s="83"/>
      <c r="AJ220" s="84"/>
      <c r="AK220" s="85"/>
      <c r="AL220" s="83"/>
      <c r="AN220" s="84"/>
      <c r="AO220" s="85"/>
      <c r="AP220" s="83"/>
      <c r="AR220" s="84"/>
      <c r="AS220" s="85"/>
      <c r="AT220" s="83"/>
      <c r="AV220" s="84"/>
      <c r="AW220" s="85"/>
      <c r="AX220" s="83"/>
      <c r="AZ220" s="84"/>
      <c r="BA220" s="85"/>
      <c r="BB220" s="83"/>
      <c r="BD220" s="84"/>
      <c r="BE220" s="85"/>
      <c r="BF220" s="83"/>
      <c r="BH220" s="84"/>
      <c r="BI220" s="85"/>
      <c r="BJ220" s="83"/>
      <c r="BL220" s="84"/>
      <c r="BM220" s="85"/>
      <c r="BN220" s="83"/>
      <c r="BP220" s="84"/>
      <c r="BQ220" s="85"/>
      <c r="BR220" s="83"/>
      <c r="BT220" s="84"/>
      <c r="BU220" s="85"/>
      <c r="BV220" s="83"/>
      <c r="BX220" s="84"/>
      <c r="BY220" s="85"/>
      <c r="BZ220" s="83"/>
      <c r="CB220" s="84"/>
      <c r="CC220" s="85"/>
      <c r="CD220" s="83"/>
      <c r="CF220" s="84"/>
      <c r="CG220" s="85"/>
      <c r="CH220" s="83"/>
      <c r="CJ220" s="84"/>
      <c r="CK220" s="85"/>
      <c r="CL220" s="83"/>
      <c r="CN220" s="84"/>
      <c r="CO220" s="85"/>
      <c r="CP220" s="83"/>
      <c r="CR220" s="84"/>
      <c r="CS220" s="85"/>
      <c r="CT220" s="83"/>
      <c r="CV220" s="84"/>
      <c r="CW220" s="85"/>
      <c r="CX220" s="83"/>
      <c r="CZ220" s="84"/>
      <c r="DA220" s="85"/>
      <c r="DB220" s="83"/>
      <c r="DD220" s="84"/>
      <c r="DE220" s="85"/>
      <c r="DF220" s="83"/>
      <c r="DH220" s="84"/>
      <c r="DI220" s="85"/>
      <c r="DJ220" s="83"/>
      <c r="DL220" s="84"/>
      <c r="DM220" s="85"/>
      <c r="DN220" s="83"/>
      <c r="DP220" s="84"/>
      <c r="DQ220" s="85"/>
      <c r="DR220" s="83"/>
      <c r="DT220" s="84"/>
      <c r="DU220" s="85"/>
      <c r="DV220" s="83"/>
      <c r="DX220" s="84"/>
      <c r="DY220" s="85"/>
      <c r="DZ220" s="83"/>
      <c r="EB220" s="84"/>
      <c r="EC220" s="85"/>
      <c r="ED220" s="83"/>
      <c r="EF220" s="84"/>
      <c r="EG220" s="85"/>
      <c r="EH220" s="83"/>
      <c r="EJ220" s="84"/>
      <c r="EK220" s="85"/>
      <c r="EL220" s="83"/>
      <c r="EN220" s="109"/>
      <c r="EO220" s="29">
        <f t="shared" si="1105"/>
        <v>0</v>
      </c>
      <c r="EP220" s="29">
        <f t="shared" si="968"/>
        <v>0</v>
      </c>
      <c r="EQ220" s="4" t="b">
        <f t="shared" si="1070"/>
        <v>1</v>
      </c>
      <c r="ES220" s="118">
        <f t="shared" si="721"/>
        <v>1.1767000000000001</v>
      </c>
    </row>
    <row r="221" spans="3:149" ht="21" x14ac:dyDescent="0.25">
      <c r="C221" s="24" t="s">
        <v>68</v>
      </c>
      <c r="D221" s="43" t="str">
        <f>_xlfn.XLOOKUP($C221,[24]PSP!$C:$C,[24]PSP!$D:$D)</f>
        <v>RO-40123</v>
      </c>
      <c r="E221" s="24" t="str">
        <f>_xlfn.XLOOKUP($C221,[24]PSP!$C:$C,[24]PSP!$E:$E)</f>
        <v>DER/MG</v>
      </c>
      <c r="F221" s="25" t="str">
        <f>_xlfn.XLOOKUP($C221,[24]PSP!$C:$C,[24]PSP!$F:$F)</f>
        <v>REMOÇÃO,  TRANSPORTE  E  ESPALHAMENTO  DE  SOLO  MOLE. DISTÂNCIA MÉDIA DE TRANSPORTE  DE 801 A 1.000 M</v>
      </c>
      <c r="G221" s="26" t="str">
        <f>_xlfn.XLOOKUP($C221,[24]PSP!$C:$C,[24]PSP!$G:$G)</f>
        <v>M3</v>
      </c>
      <c r="H221" s="53">
        <f>_xlfn.XLOOKUP($C221,[24]PSP!$C:$C,[24]PSP!$H:$H)</f>
        <v>45186.040416099684</v>
      </c>
      <c r="I221" s="28">
        <f>_xlfn.XLOOKUP($C221,[24]PSP!$C:$C,[24]PSP!$I:$I)</f>
        <v>520995.02</v>
      </c>
      <c r="J221" s="28">
        <f t="shared" ref="J221:J234" si="1106">IF(LEFT(D221,6)="COT.IS",I221,I221*(1+$J$7))</f>
        <v>613054.84003400011</v>
      </c>
      <c r="K221" s="29"/>
      <c r="L221" s="54">
        <f>_xlfn.XLOOKUP($C221,[24]PSP!$C:$C,[24]PSP!$L:$L)</f>
        <v>0</v>
      </c>
      <c r="M221" s="27">
        <f>_xlfn.XLOOKUP($C221,[24]PSP!$C:$C,[24]PSP!$M:$M)</f>
        <v>11.53</v>
      </c>
      <c r="N221" s="28">
        <f t="shared" ref="N221:N234" si="1107">TRUNC(M221*L221,2)</f>
        <v>0</v>
      </c>
      <c r="O221" s="29"/>
      <c r="P221" s="54">
        <f>_xlfn.XLOOKUP($C221,[24]PSP!$C:$C,[24]PSP!$P:$P)</f>
        <v>0</v>
      </c>
      <c r="Q221" s="27">
        <f>_xlfn.XLOOKUP($C221,[24]PSP!$C:$C,[24]PSP!$Q:$Q)</f>
        <v>11.53</v>
      </c>
      <c r="R221" s="28">
        <f t="shared" ref="R221:R234" si="1108">TRUNC(Q221*P221,2)</f>
        <v>0</v>
      </c>
      <c r="S221" s="29"/>
      <c r="T221" s="54">
        <f>_xlfn.XLOOKUP($C221,[24]PSP!$C:$C,[24]PSP!$T:$T)</f>
        <v>0</v>
      </c>
      <c r="U221" s="27">
        <f>_xlfn.XLOOKUP($C221,[24]PSP!$C:$C,[24]PSP!$U:$U)</f>
        <v>11.53</v>
      </c>
      <c r="V221" s="28">
        <f t="shared" ref="V221:V234" si="1109">TRUNC(U221*T221,2)</f>
        <v>0</v>
      </c>
      <c r="W221" s="29"/>
      <c r="X221" s="54">
        <f>_xlfn.XLOOKUP($C221,[24]PSP!$C:$C,[24]PSP!$X:$X)</f>
        <v>0</v>
      </c>
      <c r="Y221" s="27">
        <f>_xlfn.XLOOKUP($C221,[24]PSP!$C:$C,[24]PSP!$Y:$Y)</f>
        <v>11.53</v>
      </c>
      <c r="Z221" s="28">
        <f t="shared" ref="Z221:Z234" si="1110">TRUNC(Y221*X221,2)</f>
        <v>0</v>
      </c>
      <c r="AA221" s="29"/>
      <c r="AB221" s="54">
        <f>_xlfn.XLOOKUP($C221,[24]PSP!$C:$C,[24]PSP!$AB:$AB)</f>
        <v>0</v>
      </c>
      <c r="AC221" s="27">
        <f>_xlfn.XLOOKUP($C221,[24]PSP!$C:$C,[24]PSP!$AC:$AC)</f>
        <v>11.53</v>
      </c>
      <c r="AD221" s="28">
        <f t="shared" ref="AD221:AD234" si="1111">TRUNC(AC221*AB221,2)</f>
        <v>0</v>
      </c>
      <c r="AE221" s="29"/>
      <c r="AF221" s="54">
        <f>_xlfn.XLOOKUP($C221,[24]PSP!$C:$C,[24]PSP!$AF:$AF)</f>
        <v>0</v>
      </c>
      <c r="AG221" s="27">
        <f>_xlfn.XLOOKUP($C221,[24]PSP!$C:$C,[24]PSP!$AG:$AG)</f>
        <v>11.53</v>
      </c>
      <c r="AH221" s="28">
        <f t="shared" ref="AH221:AH234" si="1112">TRUNC(AG221*AF221,2)</f>
        <v>0</v>
      </c>
      <c r="AI221" s="29"/>
      <c r="AJ221" s="54">
        <f>_xlfn.XLOOKUP($C221,[24]PSP!$C:$C,[24]PSP!$AJ:$AJ)</f>
        <v>0</v>
      </c>
      <c r="AK221" s="27">
        <f>_xlfn.XLOOKUP($C221,[24]PSP!$C:$C,[24]PSP!$AK:$AK)</f>
        <v>11.53</v>
      </c>
      <c r="AL221" s="28">
        <f t="shared" ref="AL221:AL234" si="1113">TRUNC(AK221*AJ221,2)</f>
        <v>0</v>
      </c>
      <c r="AM221" s="29"/>
      <c r="AN221" s="54">
        <f>_xlfn.XLOOKUP($C221,[24]PSP!$C:$C,[24]PSP!$AN:$AN)</f>
        <v>0</v>
      </c>
      <c r="AO221" s="27">
        <f>_xlfn.XLOOKUP($C221,[24]PSP!$C:$C,[24]PSP!$AO:$AO)</f>
        <v>11.53</v>
      </c>
      <c r="AP221" s="28">
        <f t="shared" ref="AP221:AP234" si="1114">TRUNC(AO221*AN221,2)</f>
        <v>0</v>
      </c>
      <c r="AQ221" s="29"/>
      <c r="AR221" s="54">
        <f>_xlfn.XLOOKUP($C221,[24]PSP!$C:$C,[24]PSP!$AR:$AR)</f>
        <v>0</v>
      </c>
      <c r="AS221" s="27">
        <f>_xlfn.XLOOKUP($C221,[24]PSP!$C:$C,[24]PSP!$AS:$AS)</f>
        <v>11.53</v>
      </c>
      <c r="AT221" s="28">
        <f t="shared" ref="AT221:AT234" si="1115">TRUNC(AS221*AR221,2)</f>
        <v>0</v>
      </c>
      <c r="AU221" s="29"/>
      <c r="AV221" s="54">
        <f>_xlfn.XLOOKUP($C221,[24]PSP!$C:$C,[24]PSP!$AV:$AV)</f>
        <v>0</v>
      </c>
      <c r="AW221" s="27">
        <f>_xlfn.XLOOKUP($C221,[24]PSP!$C:$C,[24]PSP!$AW:$AW)</f>
        <v>11.53</v>
      </c>
      <c r="AX221" s="28">
        <f t="shared" ref="AX221:AX234" si="1116">TRUNC(AW221*AV221,2)</f>
        <v>0</v>
      </c>
      <c r="AY221" s="29"/>
      <c r="AZ221" s="54">
        <f>_xlfn.XLOOKUP($C221,[24]PSP!$C:$C,[24]PSP!$AZ:$AZ)</f>
        <v>1515.2081249001621</v>
      </c>
      <c r="BA221" s="27">
        <f>_xlfn.XLOOKUP($C221,[24]PSP!$C:$C,[24]PSP!$BA:$BA)</f>
        <v>11.53</v>
      </c>
      <c r="BB221" s="28">
        <f t="shared" ref="BB221:BB234" si="1117">TRUNC(BA221*AZ221,2)</f>
        <v>17470.34</v>
      </c>
      <c r="BC221" s="29"/>
      <c r="BD221" s="54">
        <f>_xlfn.XLOOKUP($C221,[24]PSP!$C:$C,[24]PSP!$BD:$BD)</f>
        <v>32514.545459157271</v>
      </c>
      <c r="BE221" s="27">
        <f>_xlfn.XLOOKUP($C221,[24]PSP!$C:$C,[24]PSP!$BE:$BE)</f>
        <v>11.53</v>
      </c>
      <c r="BF221" s="28">
        <f t="shared" ref="BF221:BF234" si="1118">TRUNC(BE221*BD221,2)</f>
        <v>374892.7</v>
      </c>
      <c r="BG221" s="29"/>
      <c r="BH221" s="54">
        <f>_xlfn.XLOOKUP($C221,[24]PSP!$C:$C,[24]PSP!$BH:$BH)</f>
        <v>0</v>
      </c>
      <c r="BI221" s="27">
        <f>_xlfn.XLOOKUP($C221,[24]PSP!$C:$C,[24]PSP!$BI:$BI)</f>
        <v>11.53</v>
      </c>
      <c r="BJ221" s="28">
        <f t="shared" ref="BJ221:BJ234" si="1119">TRUNC(BI221*BH221,2)</f>
        <v>0</v>
      </c>
      <c r="BK221" s="29"/>
      <c r="BL221" s="54">
        <f>_xlfn.XLOOKUP($C221,[24]PSP!$C:$C,[24]PSP!$BL:$BL)</f>
        <v>11156.286832042249</v>
      </c>
      <c r="BM221" s="27">
        <f>_xlfn.XLOOKUP($C221,[24]PSP!$C:$C,[24]PSP!$BM:$BM)</f>
        <v>11.53</v>
      </c>
      <c r="BN221" s="28">
        <f t="shared" ref="BN221:BN234" si="1120">TRUNC(BM221*BL221,2)</f>
        <v>128631.98</v>
      </c>
      <c r="BO221" s="29"/>
      <c r="BP221" s="54">
        <f>_xlfn.XLOOKUP($C221,[24]PSP!$C:$C,[24]PSP!$BP:$BP)</f>
        <v>0</v>
      </c>
      <c r="BQ221" s="27">
        <f>_xlfn.XLOOKUP($C221,[24]PSP!$C:$C,[24]PSP!$BQ:$BQ)</f>
        <v>11.53</v>
      </c>
      <c r="BR221" s="28">
        <f t="shared" ref="BR221:BR234" si="1121">TRUNC(BQ221*BP221,2)</f>
        <v>0</v>
      </c>
      <c r="BS221" s="29"/>
      <c r="BT221" s="54">
        <f>_xlfn.XLOOKUP($C221,[24]PSP!$C:$C,[24]PSP!$BT:$BT)</f>
        <v>0</v>
      </c>
      <c r="BU221" s="27">
        <f>_xlfn.XLOOKUP($C221,[24]PSP!$C:$C,[24]PSP!$BU:$BU)</f>
        <v>11.53</v>
      </c>
      <c r="BV221" s="28">
        <f t="shared" ref="BV221:BV234" si="1122">TRUNC(BU221*BT221,2)</f>
        <v>0</v>
      </c>
      <c r="BW221" s="29"/>
      <c r="BX221" s="54">
        <f>_xlfn.XLOOKUP($C221,[24]PSP!$C:$C,[24]PSP!$BX:$BX)</f>
        <v>0</v>
      </c>
      <c r="BY221" s="27">
        <f>_xlfn.XLOOKUP($C221,[24]PSP!$C:$C,[24]PSP!$BY:$BY)</f>
        <v>11.53</v>
      </c>
      <c r="BZ221" s="28">
        <f t="shared" ref="BZ221:BZ234" si="1123">TRUNC(BY221*BX221,2)</f>
        <v>0</v>
      </c>
      <c r="CA221" s="29"/>
      <c r="CB221" s="54">
        <f>_xlfn.XLOOKUP($C221,[24]PSP!$C:$C,[24]PSP!$CB:$CB)</f>
        <v>0</v>
      </c>
      <c r="CC221" s="27">
        <f>_xlfn.XLOOKUP($C221,[24]PSP!$C:$C,[24]PSP!$CC:$CC)</f>
        <v>11.53</v>
      </c>
      <c r="CD221" s="28">
        <f t="shared" ref="CD221:CD234" si="1124">TRUNC(CC221*CB221,2)</f>
        <v>0</v>
      </c>
      <c r="CE221" s="29"/>
      <c r="CF221" s="54">
        <f>_xlfn.XLOOKUP($C221,[24]PSP!$C:$C,[24]PSP!$CF:$CF)</f>
        <v>0</v>
      </c>
      <c r="CG221" s="27">
        <f>_xlfn.XLOOKUP($C221,[24]PSP!$C:$C,[24]PSP!$CG:$CG)</f>
        <v>11.53</v>
      </c>
      <c r="CH221" s="28">
        <f t="shared" ref="CH221:CH234" si="1125">TRUNC(CG221*CF221,2)</f>
        <v>0</v>
      </c>
      <c r="CI221" s="29"/>
      <c r="CJ221" s="54">
        <f>_xlfn.XLOOKUP($C221,[24]PSP!$C:$C,[24]PSP!$CJ:$CJ)</f>
        <v>0</v>
      </c>
      <c r="CK221" s="27">
        <f>_xlfn.XLOOKUP($C221,[24]PSP!$C:$C,[24]PSP!$CK:$CK)</f>
        <v>11.53</v>
      </c>
      <c r="CL221" s="28">
        <f t="shared" ref="CL221:CL234" si="1126">TRUNC(CK221*CJ221,2)</f>
        <v>0</v>
      </c>
      <c r="CM221" s="29"/>
      <c r="CN221" s="54">
        <f>_xlfn.XLOOKUP($C221,[24]PSP!$C:$C,[24]PSP!$CN:$CN)</f>
        <v>0</v>
      </c>
      <c r="CO221" s="27">
        <f>_xlfn.XLOOKUP($C221,[24]PSP!$C:$C,[24]PSP!$CO:$CO)</f>
        <v>11.53</v>
      </c>
      <c r="CP221" s="28">
        <f t="shared" ref="CP221:CP234" si="1127">TRUNC(CO221*CN221,2)</f>
        <v>0</v>
      </c>
      <c r="CQ221" s="29"/>
      <c r="CR221" s="54">
        <f>_xlfn.XLOOKUP($C221,[24]PSP!$C:$C,[24]PSP!$CR:$CR)</f>
        <v>0</v>
      </c>
      <c r="CS221" s="27">
        <f>_xlfn.XLOOKUP($C221,[24]PSP!$C:$C,[24]PSP!$CS:$CS)</f>
        <v>11.53</v>
      </c>
      <c r="CT221" s="28">
        <f t="shared" ref="CT221:CT234" si="1128">TRUNC(CS221*CR221,2)</f>
        <v>0</v>
      </c>
      <c r="CU221" s="29"/>
      <c r="CV221" s="54">
        <f>_xlfn.XLOOKUP($C221,[24]PSP!$C:$C,[24]PSP!$CV:$CV)</f>
        <v>0</v>
      </c>
      <c r="CW221" s="27">
        <f>_xlfn.XLOOKUP($C221,[24]PSP!$C:$C,[24]PSP!$CW:$CW)</f>
        <v>11.53</v>
      </c>
      <c r="CX221" s="28">
        <f t="shared" ref="CX221:CX234" si="1129">TRUNC(CW221*CV221,2)</f>
        <v>0</v>
      </c>
      <c r="CY221" s="29"/>
      <c r="CZ221" s="54">
        <f>_xlfn.XLOOKUP($C221,[24]PSP!$C:$C,[24]PSP!$CZ:$CZ)</f>
        <v>0</v>
      </c>
      <c r="DA221" s="27">
        <f>_xlfn.XLOOKUP($C221,[24]PSP!$C:$C,[24]PSP!$DA:$DA)</f>
        <v>11.53</v>
      </c>
      <c r="DB221" s="28">
        <f t="shared" ref="DB221:DB234" si="1130">TRUNC(DA221*CZ221,2)</f>
        <v>0</v>
      </c>
      <c r="DC221" s="29"/>
      <c r="DD221" s="54">
        <f>_xlfn.XLOOKUP($C221,[24]PSP!$C:$C,[24]PSP!$DD:$DD)</f>
        <v>0</v>
      </c>
      <c r="DE221" s="27">
        <f>_xlfn.XLOOKUP($C221,[24]PSP!$C:$C,[24]PSP!$DE:$DE)</f>
        <v>11.53</v>
      </c>
      <c r="DF221" s="28">
        <f t="shared" ref="DF221:DF234" si="1131">TRUNC(DE221*DD221,2)</f>
        <v>0</v>
      </c>
      <c r="DG221" s="29"/>
      <c r="DH221" s="54">
        <f>_xlfn.XLOOKUP($C221,[24]PSP!$C:$C,[24]PSP!$DH:$DH)</f>
        <v>0</v>
      </c>
      <c r="DI221" s="27">
        <f>_xlfn.XLOOKUP($C221,[24]PSP!$C:$C,[24]PSP!$DI:$DI)</f>
        <v>11.53</v>
      </c>
      <c r="DJ221" s="28">
        <f t="shared" ref="DJ221:DJ234" si="1132">TRUNC(DI221*DH221,2)</f>
        <v>0</v>
      </c>
      <c r="DK221" s="29"/>
      <c r="DL221" s="54">
        <f>_xlfn.XLOOKUP($C221,[24]PSP!$C:$C,[24]PSP!$DL:$DL)</f>
        <v>0</v>
      </c>
      <c r="DM221" s="27">
        <f>_xlfn.XLOOKUP($C221,[24]PSP!$C:$C,[24]PSP!$DM:$DM)</f>
        <v>11.53</v>
      </c>
      <c r="DN221" s="28">
        <f t="shared" ref="DN221:DN234" si="1133">TRUNC(DM221*DL221,2)</f>
        <v>0</v>
      </c>
      <c r="DO221" s="29"/>
      <c r="DP221" s="54">
        <f>_xlfn.XLOOKUP($C221,[24]PSP!$C:$C,[24]PSP!$DP:$DP)</f>
        <v>0</v>
      </c>
      <c r="DQ221" s="27">
        <f>_xlfn.XLOOKUP($C221,[24]PSP!$C:$C,[24]PSP!$DQ:$DQ)</f>
        <v>11.53</v>
      </c>
      <c r="DR221" s="28">
        <f t="shared" ref="DR221:DR234" si="1134">TRUNC(DQ221*DP221,2)</f>
        <v>0</v>
      </c>
      <c r="DS221" s="29"/>
      <c r="DT221" s="54">
        <f>_xlfn.XLOOKUP($C221,[24]PSP!$C:$C,[24]PSP!$DT:$DT)</f>
        <v>0</v>
      </c>
      <c r="DU221" s="27">
        <f>_xlfn.XLOOKUP($C221,[24]PSP!$C:$C,[24]PSP!$DU:$DU)</f>
        <v>11.53</v>
      </c>
      <c r="DV221" s="28">
        <f t="shared" ref="DV221:DV234" si="1135">TRUNC(DU221*DT221,2)</f>
        <v>0</v>
      </c>
      <c r="DW221" s="29"/>
      <c r="DX221" s="54">
        <f>_xlfn.XLOOKUP($C221,[24]PSP!$C:$C,[24]PSP!$DX:$DX)</f>
        <v>0</v>
      </c>
      <c r="DY221" s="27">
        <f>_xlfn.XLOOKUP($C221,[24]PSP!$C:$C,[24]PSP!$DY:$DY)</f>
        <v>11.53</v>
      </c>
      <c r="DZ221" s="28">
        <f t="shared" ref="DZ221:DZ234" si="1136">TRUNC(DY221*DX221,2)</f>
        <v>0</v>
      </c>
      <c r="EA221" s="29"/>
      <c r="EB221" s="54">
        <f>_xlfn.XLOOKUP($C221,[24]PSP!$C:$C,[24]PSP!$EB:$EB)</f>
        <v>0</v>
      </c>
      <c r="EC221" s="27">
        <f>_xlfn.XLOOKUP($C221,[24]PSP!$C:$C,[24]PSP!$EC:$EC)</f>
        <v>0</v>
      </c>
      <c r="ED221" s="28">
        <f t="shared" ref="ED221:ED234" si="1137">TRUNC(EC221*EB221,2)</f>
        <v>0</v>
      </c>
      <c r="EE221" s="29"/>
      <c r="EF221" s="54">
        <f>_xlfn.XLOOKUP($C221,[24]PSP!$C:$C,[24]PSP!$EF:$EF)</f>
        <v>0</v>
      </c>
      <c r="EG221" s="27">
        <f>_xlfn.XLOOKUP($C221,[24]PSP!$C:$C,[24]PSP!$EG:$EG)</f>
        <v>0</v>
      </c>
      <c r="EH221" s="28">
        <f t="shared" ref="EH221:EH234" si="1138">TRUNC(EG221*EF221,2)</f>
        <v>0</v>
      </c>
      <c r="EI221" s="29"/>
      <c r="EJ221" s="54">
        <f>_xlfn.XLOOKUP($C221,[24]PSP!$C:$C,[24]PSP!$EJ:$EJ)</f>
        <v>0</v>
      </c>
      <c r="EK221" s="27">
        <f>_xlfn.XLOOKUP($C221,[24]PSP!$C:$C,[24]PSP!$EK:$EK)</f>
        <v>0</v>
      </c>
      <c r="EL221" s="28">
        <f t="shared" ref="EL221:EL234" si="1139">TRUNC(EK221*EJ221,2)</f>
        <v>0</v>
      </c>
      <c r="EM221" s="29"/>
      <c r="EN221" s="108"/>
      <c r="EO221" s="29">
        <f t="shared" si="1105"/>
        <v>520995.02</v>
      </c>
      <c r="EP221" s="29">
        <f t="shared" si="968"/>
        <v>520995.02</v>
      </c>
      <c r="EQ221" s="4" t="b">
        <f t="shared" si="1070"/>
        <v>1</v>
      </c>
      <c r="ES221" s="118">
        <f t="shared" si="721"/>
        <v>1.1767000000000001</v>
      </c>
    </row>
    <row r="222" spans="3:149" ht="14.25" x14ac:dyDescent="0.25">
      <c r="C222" s="24" t="s">
        <v>69</v>
      </c>
      <c r="D222" s="43" t="str">
        <f>_xlfn.XLOOKUP($C222,[24]PSP!$C:$C,[24]PSP!$D:$D)</f>
        <v>RO-42263</v>
      </c>
      <c r="E222" s="24" t="str">
        <f>_xlfn.XLOOKUP($C222,[24]PSP!$C:$C,[24]PSP!$E:$E)</f>
        <v>DER/MG</v>
      </c>
      <c r="F222" s="25" t="str">
        <f>_xlfn.XLOOKUP($C222,[24]PSP!$C:$C,[24]PSP!$F:$F)</f>
        <v>ESPALHAMENTO DE MATERIAL EM BOTA-FORA</v>
      </c>
      <c r="G222" s="26" t="str">
        <f>_xlfn.XLOOKUP($C222,[24]PSP!$C:$C,[24]PSP!$G:$G)</f>
        <v>M3</v>
      </c>
      <c r="H222" s="53">
        <f>_xlfn.XLOOKUP($C222,[24]PSP!$C:$C,[24]PSP!$H:$H)</f>
        <v>45186.040416099684</v>
      </c>
      <c r="I222" s="28">
        <f>_xlfn.XLOOKUP($C222,[24]PSP!$C:$C,[24]PSP!$I:$I)</f>
        <v>7681.6100000000006</v>
      </c>
      <c r="J222" s="28">
        <f t="shared" si="1106"/>
        <v>9038.9504870000019</v>
      </c>
      <c r="K222" s="29"/>
      <c r="L222" s="54">
        <f>_xlfn.XLOOKUP($C222,[24]PSP!$C:$C,[24]PSP!$L:$L)</f>
        <v>0</v>
      </c>
      <c r="M222" s="27">
        <f>_xlfn.XLOOKUP($C222,[24]PSP!$C:$C,[24]PSP!$M:$M)</f>
        <v>0.17</v>
      </c>
      <c r="N222" s="28">
        <f t="shared" si="1107"/>
        <v>0</v>
      </c>
      <c r="O222" s="29"/>
      <c r="P222" s="54">
        <f>_xlfn.XLOOKUP($C222,[24]PSP!$C:$C,[24]PSP!$P:$P)</f>
        <v>0</v>
      </c>
      <c r="Q222" s="27">
        <f>_xlfn.XLOOKUP($C222,[24]PSP!$C:$C,[24]PSP!$Q:$Q)</f>
        <v>0.17</v>
      </c>
      <c r="R222" s="28">
        <f t="shared" si="1108"/>
        <v>0</v>
      </c>
      <c r="S222" s="29"/>
      <c r="T222" s="54">
        <f>_xlfn.XLOOKUP($C222,[24]PSP!$C:$C,[24]PSP!$T:$T)</f>
        <v>0</v>
      </c>
      <c r="U222" s="27">
        <f>_xlfn.XLOOKUP($C222,[24]PSP!$C:$C,[24]PSP!$U:$U)</f>
        <v>0.17</v>
      </c>
      <c r="V222" s="28">
        <f t="shared" si="1109"/>
        <v>0</v>
      </c>
      <c r="W222" s="29"/>
      <c r="X222" s="54">
        <f>_xlfn.XLOOKUP($C222,[24]PSP!$C:$C,[24]PSP!$X:$X)</f>
        <v>0</v>
      </c>
      <c r="Y222" s="27">
        <f>_xlfn.XLOOKUP($C222,[24]PSP!$C:$C,[24]PSP!$Y:$Y)</f>
        <v>0.17</v>
      </c>
      <c r="Z222" s="28">
        <f t="shared" si="1110"/>
        <v>0</v>
      </c>
      <c r="AA222" s="29"/>
      <c r="AB222" s="54">
        <f>_xlfn.XLOOKUP($C222,[24]PSP!$C:$C,[24]PSP!$AB:$AB)</f>
        <v>0</v>
      </c>
      <c r="AC222" s="27">
        <f>_xlfn.XLOOKUP($C222,[24]PSP!$C:$C,[24]PSP!$AC:$AC)</f>
        <v>0.17</v>
      </c>
      <c r="AD222" s="28">
        <f t="shared" si="1111"/>
        <v>0</v>
      </c>
      <c r="AE222" s="29"/>
      <c r="AF222" s="54">
        <f>_xlfn.XLOOKUP($C222,[24]PSP!$C:$C,[24]PSP!$AF:$AF)</f>
        <v>0</v>
      </c>
      <c r="AG222" s="27">
        <f>_xlfn.XLOOKUP($C222,[24]PSP!$C:$C,[24]PSP!$AG:$AG)</f>
        <v>0.17</v>
      </c>
      <c r="AH222" s="28">
        <f t="shared" si="1112"/>
        <v>0</v>
      </c>
      <c r="AI222" s="29"/>
      <c r="AJ222" s="54">
        <f>_xlfn.XLOOKUP($C222,[24]PSP!$C:$C,[24]PSP!$AJ:$AJ)</f>
        <v>0</v>
      </c>
      <c r="AK222" s="27">
        <f>_xlfn.XLOOKUP($C222,[24]PSP!$C:$C,[24]PSP!$AK:$AK)</f>
        <v>0.17</v>
      </c>
      <c r="AL222" s="28">
        <f t="shared" si="1113"/>
        <v>0</v>
      </c>
      <c r="AM222" s="29"/>
      <c r="AN222" s="54">
        <f>_xlfn.XLOOKUP($C222,[24]PSP!$C:$C,[24]PSP!$AN:$AN)</f>
        <v>0</v>
      </c>
      <c r="AO222" s="27">
        <f>_xlfn.XLOOKUP($C222,[24]PSP!$C:$C,[24]PSP!$AO:$AO)</f>
        <v>0.17</v>
      </c>
      <c r="AP222" s="28">
        <f t="shared" si="1114"/>
        <v>0</v>
      </c>
      <c r="AQ222" s="29"/>
      <c r="AR222" s="54">
        <f>_xlfn.XLOOKUP($C222,[24]PSP!$C:$C,[24]PSP!$AR:$AR)</f>
        <v>0</v>
      </c>
      <c r="AS222" s="27">
        <f>_xlfn.XLOOKUP($C222,[24]PSP!$C:$C,[24]PSP!$AS:$AS)</f>
        <v>0.17</v>
      </c>
      <c r="AT222" s="28">
        <f t="shared" si="1115"/>
        <v>0</v>
      </c>
      <c r="AU222" s="29"/>
      <c r="AV222" s="54">
        <f>_xlfn.XLOOKUP($C222,[24]PSP!$C:$C,[24]PSP!$AV:$AV)</f>
        <v>0</v>
      </c>
      <c r="AW222" s="27">
        <f>_xlfn.XLOOKUP($C222,[24]PSP!$C:$C,[24]PSP!$AW:$AW)</f>
        <v>0.17</v>
      </c>
      <c r="AX222" s="28">
        <f t="shared" si="1116"/>
        <v>0</v>
      </c>
      <c r="AY222" s="29"/>
      <c r="AZ222" s="54">
        <f>_xlfn.XLOOKUP($C222,[24]PSP!$C:$C,[24]PSP!$AZ:$AZ)</f>
        <v>1515.2081249001621</v>
      </c>
      <c r="BA222" s="27">
        <f>_xlfn.XLOOKUP($C222,[24]PSP!$C:$C,[24]PSP!$BA:$BA)</f>
        <v>0.17</v>
      </c>
      <c r="BB222" s="28">
        <f t="shared" si="1117"/>
        <v>257.58</v>
      </c>
      <c r="BC222" s="29"/>
      <c r="BD222" s="54">
        <f>_xlfn.XLOOKUP($C222,[24]PSP!$C:$C,[24]PSP!$BD:$BD)</f>
        <v>32514.545459157271</v>
      </c>
      <c r="BE222" s="27">
        <f>_xlfn.XLOOKUP($C222,[24]PSP!$C:$C,[24]PSP!$BE:$BE)</f>
        <v>0.17</v>
      </c>
      <c r="BF222" s="28">
        <f t="shared" si="1118"/>
        <v>5527.47</v>
      </c>
      <c r="BG222" s="29"/>
      <c r="BH222" s="54">
        <f>_xlfn.XLOOKUP($C222,[24]PSP!$C:$C,[24]PSP!$BH:$BH)</f>
        <v>0</v>
      </c>
      <c r="BI222" s="27">
        <f>_xlfn.XLOOKUP($C222,[24]PSP!$C:$C,[24]PSP!$BI:$BI)</f>
        <v>0.17</v>
      </c>
      <c r="BJ222" s="28">
        <f t="shared" si="1119"/>
        <v>0</v>
      </c>
      <c r="BK222" s="29"/>
      <c r="BL222" s="54">
        <f>_xlfn.XLOOKUP($C222,[24]PSP!$C:$C,[24]PSP!$BL:$BL)</f>
        <v>11156.286832042249</v>
      </c>
      <c r="BM222" s="27">
        <f>_xlfn.XLOOKUP($C222,[24]PSP!$C:$C,[24]PSP!$BM:$BM)</f>
        <v>0.17</v>
      </c>
      <c r="BN222" s="28">
        <f t="shared" si="1120"/>
        <v>1896.56</v>
      </c>
      <c r="BO222" s="29"/>
      <c r="BP222" s="54">
        <f>_xlfn.XLOOKUP($C222,[24]PSP!$C:$C,[24]PSP!$BP:$BP)</f>
        <v>0</v>
      </c>
      <c r="BQ222" s="27">
        <f>_xlfn.XLOOKUP($C222,[24]PSP!$C:$C,[24]PSP!$BQ:$BQ)</f>
        <v>0.17</v>
      </c>
      <c r="BR222" s="28">
        <f t="shared" si="1121"/>
        <v>0</v>
      </c>
      <c r="BS222" s="29"/>
      <c r="BT222" s="54">
        <f>_xlfn.XLOOKUP($C222,[24]PSP!$C:$C,[24]PSP!$BT:$BT)</f>
        <v>0</v>
      </c>
      <c r="BU222" s="27">
        <f>_xlfn.XLOOKUP($C222,[24]PSP!$C:$C,[24]PSP!$BU:$BU)</f>
        <v>0.17</v>
      </c>
      <c r="BV222" s="28">
        <f t="shared" si="1122"/>
        <v>0</v>
      </c>
      <c r="BW222" s="29"/>
      <c r="BX222" s="54">
        <f>_xlfn.XLOOKUP($C222,[24]PSP!$C:$C,[24]PSP!$BX:$BX)</f>
        <v>0</v>
      </c>
      <c r="BY222" s="27">
        <f>_xlfn.XLOOKUP($C222,[24]PSP!$C:$C,[24]PSP!$BY:$BY)</f>
        <v>0.17</v>
      </c>
      <c r="BZ222" s="28">
        <f t="shared" si="1123"/>
        <v>0</v>
      </c>
      <c r="CA222" s="29"/>
      <c r="CB222" s="54">
        <f>_xlfn.XLOOKUP($C222,[24]PSP!$C:$C,[24]PSP!$CB:$CB)</f>
        <v>0</v>
      </c>
      <c r="CC222" s="27">
        <f>_xlfn.XLOOKUP($C222,[24]PSP!$C:$C,[24]PSP!$CC:$CC)</f>
        <v>0.17</v>
      </c>
      <c r="CD222" s="28">
        <f t="shared" si="1124"/>
        <v>0</v>
      </c>
      <c r="CE222" s="29"/>
      <c r="CF222" s="54">
        <f>_xlfn.XLOOKUP($C222,[24]PSP!$C:$C,[24]PSP!$CF:$CF)</f>
        <v>0</v>
      </c>
      <c r="CG222" s="27">
        <f>_xlfn.XLOOKUP($C222,[24]PSP!$C:$C,[24]PSP!$CG:$CG)</f>
        <v>0.17</v>
      </c>
      <c r="CH222" s="28">
        <f t="shared" si="1125"/>
        <v>0</v>
      </c>
      <c r="CI222" s="29"/>
      <c r="CJ222" s="54">
        <f>_xlfn.XLOOKUP($C222,[24]PSP!$C:$C,[24]PSP!$CJ:$CJ)</f>
        <v>0</v>
      </c>
      <c r="CK222" s="27">
        <f>_xlfn.XLOOKUP($C222,[24]PSP!$C:$C,[24]PSP!$CK:$CK)</f>
        <v>0.17</v>
      </c>
      <c r="CL222" s="28">
        <f t="shared" si="1126"/>
        <v>0</v>
      </c>
      <c r="CM222" s="29"/>
      <c r="CN222" s="54">
        <f>_xlfn.XLOOKUP($C222,[24]PSP!$C:$C,[24]PSP!$CN:$CN)</f>
        <v>0</v>
      </c>
      <c r="CO222" s="27">
        <f>_xlfn.XLOOKUP($C222,[24]PSP!$C:$C,[24]PSP!$CO:$CO)</f>
        <v>0.17</v>
      </c>
      <c r="CP222" s="28">
        <f t="shared" si="1127"/>
        <v>0</v>
      </c>
      <c r="CQ222" s="29"/>
      <c r="CR222" s="54">
        <f>_xlfn.XLOOKUP($C222,[24]PSP!$C:$C,[24]PSP!$CR:$CR)</f>
        <v>0</v>
      </c>
      <c r="CS222" s="27">
        <f>_xlfn.XLOOKUP($C222,[24]PSP!$C:$C,[24]PSP!$CS:$CS)</f>
        <v>0.17</v>
      </c>
      <c r="CT222" s="28">
        <f t="shared" si="1128"/>
        <v>0</v>
      </c>
      <c r="CU222" s="29"/>
      <c r="CV222" s="54">
        <f>_xlfn.XLOOKUP($C222,[24]PSP!$C:$C,[24]PSP!$CV:$CV)</f>
        <v>0</v>
      </c>
      <c r="CW222" s="27">
        <f>_xlfn.XLOOKUP($C222,[24]PSP!$C:$C,[24]PSP!$CW:$CW)</f>
        <v>0.17</v>
      </c>
      <c r="CX222" s="28">
        <f t="shared" si="1129"/>
        <v>0</v>
      </c>
      <c r="CY222" s="29"/>
      <c r="CZ222" s="54">
        <f>_xlfn.XLOOKUP($C222,[24]PSP!$C:$C,[24]PSP!$CZ:$CZ)</f>
        <v>0</v>
      </c>
      <c r="DA222" s="27">
        <f>_xlfn.XLOOKUP($C222,[24]PSP!$C:$C,[24]PSP!$DA:$DA)</f>
        <v>0.17</v>
      </c>
      <c r="DB222" s="28">
        <f t="shared" si="1130"/>
        <v>0</v>
      </c>
      <c r="DC222" s="29"/>
      <c r="DD222" s="54">
        <f>_xlfn.XLOOKUP($C222,[24]PSP!$C:$C,[24]PSP!$DD:$DD)</f>
        <v>0</v>
      </c>
      <c r="DE222" s="27">
        <f>_xlfn.XLOOKUP($C222,[24]PSP!$C:$C,[24]PSP!$DE:$DE)</f>
        <v>0.17</v>
      </c>
      <c r="DF222" s="28">
        <f t="shared" si="1131"/>
        <v>0</v>
      </c>
      <c r="DG222" s="29"/>
      <c r="DH222" s="54">
        <f>_xlfn.XLOOKUP($C222,[24]PSP!$C:$C,[24]PSP!$DH:$DH)</f>
        <v>0</v>
      </c>
      <c r="DI222" s="27">
        <f>_xlfn.XLOOKUP($C222,[24]PSP!$C:$C,[24]PSP!$DI:$DI)</f>
        <v>0.17</v>
      </c>
      <c r="DJ222" s="28">
        <f t="shared" si="1132"/>
        <v>0</v>
      </c>
      <c r="DK222" s="29"/>
      <c r="DL222" s="54">
        <f>_xlfn.XLOOKUP($C222,[24]PSP!$C:$C,[24]PSP!$DL:$DL)</f>
        <v>0</v>
      </c>
      <c r="DM222" s="27">
        <f>_xlfn.XLOOKUP($C222,[24]PSP!$C:$C,[24]PSP!$DM:$DM)</f>
        <v>0.17</v>
      </c>
      <c r="DN222" s="28">
        <f t="shared" si="1133"/>
        <v>0</v>
      </c>
      <c r="DO222" s="29"/>
      <c r="DP222" s="54">
        <f>_xlfn.XLOOKUP($C222,[24]PSP!$C:$C,[24]PSP!$DP:$DP)</f>
        <v>0</v>
      </c>
      <c r="DQ222" s="27">
        <f>_xlfn.XLOOKUP($C222,[24]PSP!$C:$C,[24]PSP!$DQ:$DQ)</f>
        <v>0.17</v>
      </c>
      <c r="DR222" s="28">
        <f t="shared" si="1134"/>
        <v>0</v>
      </c>
      <c r="DS222" s="29"/>
      <c r="DT222" s="54">
        <f>_xlfn.XLOOKUP($C222,[24]PSP!$C:$C,[24]PSP!$DT:$DT)</f>
        <v>0</v>
      </c>
      <c r="DU222" s="27">
        <f>_xlfn.XLOOKUP($C222,[24]PSP!$C:$C,[24]PSP!$DU:$DU)</f>
        <v>0.17</v>
      </c>
      <c r="DV222" s="28">
        <f t="shared" si="1135"/>
        <v>0</v>
      </c>
      <c r="DW222" s="29"/>
      <c r="DX222" s="54">
        <f>_xlfn.XLOOKUP($C222,[24]PSP!$C:$C,[24]PSP!$DX:$DX)</f>
        <v>0</v>
      </c>
      <c r="DY222" s="27">
        <f>_xlfn.XLOOKUP($C222,[24]PSP!$C:$C,[24]PSP!$DY:$DY)</f>
        <v>0.17</v>
      </c>
      <c r="DZ222" s="28">
        <f t="shared" si="1136"/>
        <v>0</v>
      </c>
      <c r="EA222" s="29"/>
      <c r="EB222" s="54">
        <f>_xlfn.XLOOKUP($C222,[24]PSP!$C:$C,[24]PSP!$EB:$EB)</f>
        <v>0</v>
      </c>
      <c r="EC222" s="27">
        <f>_xlfn.XLOOKUP($C222,[24]PSP!$C:$C,[24]PSP!$EC:$EC)</f>
        <v>0</v>
      </c>
      <c r="ED222" s="28">
        <f t="shared" si="1137"/>
        <v>0</v>
      </c>
      <c r="EE222" s="29"/>
      <c r="EF222" s="54">
        <f>_xlfn.XLOOKUP($C222,[24]PSP!$C:$C,[24]PSP!$EF:$EF)</f>
        <v>0</v>
      </c>
      <c r="EG222" s="27">
        <f>_xlfn.XLOOKUP($C222,[24]PSP!$C:$C,[24]PSP!$EG:$EG)</f>
        <v>0</v>
      </c>
      <c r="EH222" s="28">
        <f t="shared" si="1138"/>
        <v>0</v>
      </c>
      <c r="EI222" s="29"/>
      <c r="EJ222" s="54">
        <f>_xlfn.XLOOKUP($C222,[24]PSP!$C:$C,[24]PSP!$EJ:$EJ)</f>
        <v>0</v>
      </c>
      <c r="EK222" s="27">
        <f>_xlfn.XLOOKUP($C222,[24]PSP!$C:$C,[24]PSP!$EK:$EK)</f>
        <v>0</v>
      </c>
      <c r="EL222" s="28">
        <f t="shared" si="1139"/>
        <v>0</v>
      </c>
      <c r="EM222" s="29"/>
      <c r="EN222" s="108"/>
      <c r="EO222" s="29">
        <f t="shared" si="1105"/>
        <v>7681.6100000000006</v>
      </c>
      <c r="EP222" s="29">
        <f t="shared" si="968"/>
        <v>7681.6100000000006</v>
      </c>
      <c r="EQ222" s="4" t="b">
        <f t="shared" si="1070"/>
        <v>1</v>
      </c>
      <c r="ES222" s="118">
        <f t="shared" si="721"/>
        <v>1.1767000000000001</v>
      </c>
    </row>
    <row r="223" spans="3:149" ht="14.25" x14ac:dyDescent="0.25">
      <c r="C223" s="24" t="s">
        <v>70</v>
      </c>
      <c r="D223" s="43" t="str">
        <f>_xlfn.XLOOKUP($C223,[24]PSP!$C:$C,[24]PSP!$D:$D)</f>
        <v>RO-40241</v>
      </c>
      <c r="E223" s="24" t="str">
        <f>_xlfn.XLOOKUP($C223,[24]PSP!$C:$C,[24]PSP!$E:$E)</f>
        <v>DER/MG</v>
      </c>
      <c r="F223" s="25" t="str">
        <f>_xlfn.XLOOKUP($C223,[24]PSP!$C:$C,[24]PSP!$F:$F)</f>
        <v>COMPACTAÇÃO DE BOTA-FORA A 80% PROCTOR NORMAL</v>
      </c>
      <c r="G223" s="26" t="str">
        <f>_xlfn.XLOOKUP($C223,[24]PSP!$C:$C,[24]PSP!$G:$G)</f>
        <v>M3</v>
      </c>
      <c r="H223" s="53">
        <f>_xlfn.XLOOKUP($C223,[24]PSP!$C:$C,[24]PSP!$H:$H)</f>
        <v>45186.040416099684</v>
      </c>
      <c r="I223" s="28">
        <f>_xlfn.XLOOKUP($C223,[24]PSP!$C:$C,[24]PSP!$I:$I)</f>
        <v>95794.390000000014</v>
      </c>
      <c r="J223" s="28">
        <f t="shared" si="1106"/>
        <v>112721.25871300002</v>
      </c>
      <c r="K223" s="29"/>
      <c r="L223" s="54">
        <f>_xlfn.XLOOKUP($C223,[24]PSP!$C:$C,[24]PSP!$L:$L)</f>
        <v>0</v>
      </c>
      <c r="M223" s="27">
        <f>_xlfn.XLOOKUP($C223,[24]PSP!$C:$C,[24]PSP!$M:$M)</f>
        <v>2.12</v>
      </c>
      <c r="N223" s="28">
        <f t="shared" si="1107"/>
        <v>0</v>
      </c>
      <c r="O223" s="29"/>
      <c r="P223" s="54">
        <f>_xlfn.XLOOKUP($C223,[24]PSP!$C:$C,[24]PSP!$P:$P)</f>
        <v>0</v>
      </c>
      <c r="Q223" s="27">
        <f>_xlfn.XLOOKUP($C223,[24]PSP!$C:$C,[24]PSP!$Q:$Q)</f>
        <v>2.12</v>
      </c>
      <c r="R223" s="28">
        <f t="shared" si="1108"/>
        <v>0</v>
      </c>
      <c r="S223" s="29"/>
      <c r="T223" s="54">
        <f>_xlfn.XLOOKUP($C223,[24]PSP!$C:$C,[24]PSP!$T:$T)</f>
        <v>0</v>
      </c>
      <c r="U223" s="27">
        <f>_xlfn.XLOOKUP($C223,[24]PSP!$C:$C,[24]PSP!$U:$U)</f>
        <v>2.12</v>
      </c>
      <c r="V223" s="28">
        <f t="shared" si="1109"/>
        <v>0</v>
      </c>
      <c r="W223" s="29"/>
      <c r="X223" s="54">
        <f>_xlfn.XLOOKUP($C223,[24]PSP!$C:$C,[24]PSP!$X:$X)</f>
        <v>0</v>
      </c>
      <c r="Y223" s="27">
        <f>_xlfn.XLOOKUP($C223,[24]PSP!$C:$C,[24]PSP!$Y:$Y)</f>
        <v>2.12</v>
      </c>
      <c r="Z223" s="28">
        <f t="shared" si="1110"/>
        <v>0</v>
      </c>
      <c r="AA223" s="29"/>
      <c r="AB223" s="54">
        <f>_xlfn.XLOOKUP($C223,[24]PSP!$C:$C,[24]PSP!$AB:$AB)</f>
        <v>0</v>
      </c>
      <c r="AC223" s="27">
        <f>_xlfn.XLOOKUP($C223,[24]PSP!$C:$C,[24]PSP!$AC:$AC)</f>
        <v>2.12</v>
      </c>
      <c r="AD223" s="28">
        <f t="shared" si="1111"/>
        <v>0</v>
      </c>
      <c r="AE223" s="29"/>
      <c r="AF223" s="54">
        <f>_xlfn.XLOOKUP($C223,[24]PSP!$C:$C,[24]PSP!$AF:$AF)</f>
        <v>0</v>
      </c>
      <c r="AG223" s="27">
        <f>_xlfn.XLOOKUP($C223,[24]PSP!$C:$C,[24]PSP!$AG:$AG)</f>
        <v>2.12</v>
      </c>
      <c r="AH223" s="28">
        <f t="shared" si="1112"/>
        <v>0</v>
      </c>
      <c r="AI223" s="29"/>
      <c r="AJ223" s="54">
        <f>_xlfn.XLOOKUP($C223,[24]PSP!$C:$C,[24]PSP!$AJ:$AJ)</f>
        <v>0</v>
      </c>
      <c r="AK223" s="27">
        <f>_xlfn.XLOOKUP($C223,[24]PSP!$C:$C,[24]PSP!$AK:$AK)</f>
        <v>2.12</v>
      </c>
      <c r="AL223" s="28">
        <f t="shared" si="1113"/>
        <v>0</v>
      </c>
      <c r="AM223" s="29"/>
      <c r="AN223" s="54">
        <f>_xlfn.XLOOKUP($C223,[24]PSP!$C:$C,[24]PSP!$AN:$AN)</f>
        <v>0</v>
      </c>
      <c r="AO223" s="27">
        <f>_xlfn.XLOOKUP($C223,[24]PSP!$C:$C,[24]PSP!$AO:$AO)</f>
        <v>2.12</v>
      </c>
      <c r="AP223" s="28">
        <f t="shared" si="1114"/>
        <v>0</v>
      </c>
      <c r="AQ223" s="29"/>
      <c r="AR223" s="54">
        <f>_xlfn.XLOOKUP($C223,[24]PSP!$C:$C,[24]PSP!$AR:$AR)</f>
        <v>0</v>
      </c>
      <c r="AS223" s="27">
        <f>_xlfn.XLOOKUP($C223,[24]PSP!$C:$C,[24]PSP!$AS:$AS)</f>
        <v>2.12</v>
      </c>
      <c r="AT223" s="28">
        <f t="shared" si="1115"/>
        <v>0</v>
      </c>
      <c r="AU223" s="29"/>
      <c r="AV223" s="54">
        <f>_xlfn.XLOOKUP($C223,[24]PSP!$C:$C,[24]PSP!$AV:$AV)</f>
        <v>0</v>
      </c>
      <c r="AW223" s="27">
        <f>_xlfn.XLOOKUP($C223,[24]PSP!$C:$C,[24]PSP!$AW:$AW)</f>
        <v>2.12</v>
      </c>
      <c r="AX223" s="28">
        <f t="shared" si="1116"/>
        <v>0</v>
      </c>
      <c r="AY223" s="29"/>
      <c r="AZ223" s="54">
        <f>_xlfn.XLOOKUP($C223,[24]PSP!$C:$C,[24]PSP!$AZ:$AZ)</f>
        <v>1515.2081249001621</v>
      </c>
      <c r="BA223" s="27">
        <f>_xlfn.XLOOKUP($C223,[24]PSP!$C:$C,[24]PSP!$BA:$BA)</f>
        <v>2.12</v>
      </c>
      <c r="BB223" s="28">
        <f t="shared" si="1117"/>
        <v>3212.24</v>
      </c>
      <c r="BC223" s="29"/>
      <c r="BD223" s="54">
        <f>_xlfn.XLOOKUP($C223,[24]PSP!$C:$C,[24]PSP!$BD:$BD)</f>
        <v>32514.545459157271</v>
      </c>
      <c r="BE223" s="27">
        <f>_xlfn.XLOOKUP($C223,[24]PSP!$C:$C,[24]PSP!$BE:$BE)</f>
        <v>2.12</v>
      </c>
      <c r="BF223" s="28">
        <f t="shared" si="1118"/>
        <v>68930.83</v>
      </c>
      <c r="BG223" s="29"/>
      <c r="BH223" s="54">
        <f>_xlfn.XLOOKUP($C223,[24]PSP!$C:$C,[24]PSP!$BH:$BH)</f>
        <v>0</v>
      </c>
      <c r="BI223" s="27">
        <f>_xlfn.XLOOKUP($C223,[24]PSP!$C:$C,[24]PSP!$BI:$BI)</f>
        <v>2.12</v>
      </c>
      <c r="BJ223" s="28">
        <f t="shared" si="1119"/>
        <v>0</v>
      </c>
      <c r="BK223" s="29"/>
      <c r="BL223" s="54">
        <f>_xlfn.XLOOKUP($C223,[24]PSP!$C:$C,[24]PSP!$BL:$BL)</f>
        <v>11156.286832042249</v>
      </c>
      <c r="BM223" s="27">
        <f>_xlfn.XLOOKUP($C223,[24]PSP!$C:$C,[24]PSP!$BM:$BM)</f>
        <v>2.12</v>
      </c>
      <c r="BN223" s="28">
        <f t="shared" si="1120"/>
        <v>23651.32</v>
      </c>
      <c r="BO223" s="29"/>
      <c r="BP223" s="54">
        <f>_xlfn.XLOOKUP($C223,[24]PSP!$C:$C,[24]PSP!$BP:$BP)</f>
        <v>0</v>
      </c>
      <c r="BQ223" s="27">
        <f>_xlfn.XLOOKUP($C223,[24]PSP!$C:$C,[24]PSP!$BQ:$BQ)</f>
        <v>2.12</v>
      </c>
      <c r="BR223" s="28">
        <f t="shared" si="1121"/>
        <v>0</v>
      </c>
      <c r="BS223" s="29"/>
      <c r="BT223" s="54">
        <f>_xlfn.XLOOKUP($C223,[24]PSP!$C:$C,[24]PSP!$BT:$BT)</f>
        <v>0</v>
      </c>
      <c r="BU223" s="27">
        <f>_xlfn.XLOOKUP($C223,[24]PSP!$C:$C,[24]PSP!$BU:$BU)</f>
        <v>2.12</v>
      </c>
      <c r="BV223" s="28">
        <f t="shared" si="1122"/>
        <v>0</v>
      </c>
      <c r="BW223" s="29"/>
      <c r="BX223" s="54">
        <f>_xlfn.XLOOKUP($C223,[24]PSP!$C:$C,[24]PSP!$BX:$BX)</f>
        <v>0</v>
      </c>
      <c r="BY223" s="27">
        <f>_xlfn.XLOOKUP($C223,[24]PSP!$C:$C,[24]PSP!$BY:$BY)</f>
        <v>2.12</v>
      </c>
      <c r="BZ223" s="28">
        <f t="shared" si="1123"/>
        <v>0</v>
      </c>
      <c r="CA223" s="29"/>
      <c r="CB223" s="54">
        <f>_xlfn.XLOOKUP($C223,[24]PSP!$C:$C,[24]PSP!$CB:$CB)</f>
        <v>0</v>
      </c>
      <c r="CC223" s="27">
        <f>_xlfn.XLOOKUP($C223,[24]PSP!$C:$C,[24]PSP!$CC:$CC)</f>
        <v>2.12</v>
      </c>
      <c r="CD223" s="28">
        <f t="shared" si="1124"/>
        <v>0</v>
      </c>
      <c r="CE223" s="29"/>
      <c r="CF223" s="54">
        <f>_xlfn.XLOOKUP($C223,[24]PSP!$C:$C,[24]PSP!$CF:$CF)</f>
        <v>0</v>
      </c>
      <c r="CG223" s="27">
        <f>_xlfn.XLOOKUP($C223,[24]PSP!$C:$C,[24]PSP!$CG:$CG)</f>
        <v>2.12</v>
      </c>
      <c r="CH223" s="28">
        <f t="shared" si="1125"/>
        <v>0</v>
      </c>
      <c r="CI223" s="29"/>
      <c r="CJ223" s="54">
        <f>_xlfn.XLOOKUP($C223,[24]PSP!$C:$C,[24]PSP!$CJ:$CJ)</f>
        <v>0</v>
      </c>
      <c r="CK223" s="27">
        <f>_xlfn.XLOOKUP($C223,[24]PSP!$C:$C,[24]PSP!$CK:$CK)</f>
        <v>2.12</v>
      </c>
      <c r="CL223" s="28">
        <f t="shared" si="1126"/>
        <v>0</v>
      </c>
      <c r="CM223" s="29"/>
      <c r="CN223" s="54">
        <f>_xlfn.XLOOKUP($C223,[24]PSP!$C:$C,[24]PSP!$CN:$CN)</f>
        <v>0</v>
      </c>
      <c r="CO223" s="27">
        <f>_xlfn.XLOOKUP($C223,[24]PSP!$C:$C,[24]PSP!$CO:$CO)</f>
        <v>2.12</v>
      </c>
      <c r="CP223" s="28">
        <f t="shared" si="1127"/>
        <v>0</v>
      </c>
      <c r="CQ223" s="29"/>
      <c r="CR223" s="54">
        <f>_xlfn.XLOOKUP($C223,[24]PSP!$C:$C,[24]PSP!$CR:$CR)</f>
        <v>0</v>
      </c>
      <c r="CS223" s="27">
        <f>_xlfn.XLOOKUP($C223,[24]PSP!$C:$C,[24]PSP!$CS:$CS)</f>
        <v>2.12</v>
      </c>
      <c r="CT223" s="28">
        <f t="shared" si="1128"/>
        <v>0</v>
      </c>
      <c r="CU223" s="29"/>
      <c r="CV223" s="54">
        <f>_xlfn.XLOOKUP($C223,[24]PSP!$C:$C,[24]PSP!$CV:$CV)</f>
        <v>0</v>
      </c>
      <c r="CW223" s="27">
        <f>_xlfn.XLOOKUP($C223,[24]PSP!$C:$C,[24]PSP!$CW:$CW)</f>
        <v>2.12</v>
      </c>
      <c r="CX223" s="28">
        <f t="shared" si="1129"/>
        <v>0</v>
      </c>
      <c r="CY223" s="29"/>
      <c r="CZ223" s="54">
        <f>_xlfn.XLOOKUP($C223,[24]PSP!$C:$C,[24]PSP!$CZ:$CZ)</f>
        <v>0</v>
      </c>
      <c r="DA223" s="27">
        <f>_xlfn.XLOOKUP($C223,[24]PSP!$C:$C,[24]PSP!$DA:$DA)</f>
        <v>2.12</v>
      </c>
      <c r="DB223" s="28">
        <f t="shared" si="1130"/>
        <v>0</v>
      </c>
      <c r="DC223" s="29"/>
      <c r="DD223" s="54">
        <f>_xlfn.XLOOKUP($C223,[24]PSP!$C:$C,[24]PSP!$DD:$DD)</f>
        <v>0</v>
      </c>
      <c r="DE223" s="27">
        <f>_xlfn.XLOOKUP($C223,[24]PSP!$C:$C,[24]PSP!$DE:$DE)</f>
        <v>2.12</v>
      </c>
      <c r="DF223" s="28">
        <f t="shared" si="1131"/>
        <v>0</v>
      </c>
      <c r="DG223" s="29"/>
      <c r="DH223" s="54">
        <f>_xlfn.XLOOKUP($C223,[24]PSP!$C:$C,[24]PSP!$DH:$DH)</f>
        <v>0</v>
      </c>
      <c r="DI223" s="27">
        <f>_xlfn.XLOOKUP($C223,[24]PSP!$C:$C,[24]PSP!$DI:$DI)</f>
        <v>2.12</v>
      </c>
      <c r="DJ223" s="28">
        <f t="shared" si="1132"/>
        <v>0</v>
      </c>
      <c r="DK223" s="29"/>
      <c r="DL223" s="54">
        <f>_xlfn.XLOOKUP($C223,[24]PSP!$C:$C,[24]PSP!$DL:$DL)</f>
        <v>0</v>
      </c>
      <c r="DM223" s="27">
        <f>_xlfn.XLOOKUP($C223,[24]PSP!$C:$C,[24]PSP!$DM:$DM)</f>
        <v>2.12</v>
      </c>
      <c r="DN223" s="28">
        <f t="shared" si="1133"/>
        <v>0</v>
      </c>
      <c r="DO223" s="29"/>
      <c r="DP223" s="54">
        <f>_xlfn.XLOOKUP($C223,[24]PSP!$C:$C,[24]PSP!$DP:$DP)</f>
        <v>0</v>
      </c>
      <c r="DQ223" s="27">
        <f>_xlfn.XLOOKUP($C223,[24]PSP!$C:$C,[24]PSP!$DQ:$DQ)</f>
        <v>2.12</v>
      </c>
      <c r="DR223" s="28">
        <f t="shared" si="1134"/>
        <v>0</v>
      </c>
      <c r="DS223" s="29"/>
      <c r="DT223" s="54">
        <f>_xlfn.XLOOKUP($C223,[24]PSP!$C:$C,[24]PSP!$DT:$DT)</f>
        <v>0</v>
      </c>
      <c r="DU223" s="27">
        <f>_xlfn.XLOOKUP($C223,[24]PSP!$C:$C,[24]PSP!$DU:$DU)</f>
        <v>2.12</v>
      </c>
      <c r="DV223" s="28">
        <f t="shared" si="1135"/>
        <v>0</v>
      </c>
      <c r="DW223" s="29"/>
      <c r="DX223" s="54">
        <f>_xlfn.XLOOKUP($C223,[24]PSP!$C:$C,[24]PSP!$DX:$DX)</f>
        <v>0</v>
      </c>
      <c r="DY223" s="27">
        <f>_xlfn.XLOOKUP($C223,[24]PSP!$C:$C,[24]PSP!$DY:$DY)</f>
        <v>2.12</v>
      </c>
      <c r="DZ223" s="28">
        <f t="shared" si="1136"/>
        <v>0</v>
      </c>
      <c r="EA223" s="29"/>
      <c r="EB223" s="54">
        <f>_xlfn.XLOOKUP($C223,[24]PSP!$C:$C,[24]PSP!$EB:$EB)</f>
        <v>0</v>
      </c>
      <c r="EC223" s="27">
        <f>_xlfn.XLOOKUP($C223,[24]PSP!$C:$C,[24]PSP!$EC:$EC)</f>
        <v>0</v>
      </c>
      <c r="ED223" s="28">
        <f t="shared" si="1137"/>
        <v>0</v>
      </c>
      <c r="EE223" s="29"/>
      <c r="EF223" s="54">
        <f>_xlfn.XLOOKUP($C223,[24]PSP!$C:$C,[24]PSP!$EF:$EF)</f>
        <v>0</v>
      </c>
      <c r="EG223" s="27">
        <f>_xlfn.XLOOKUP($C223,[24]PSP!$C:$C,[24]PSP!$EG:$EG)</f>
        <v>0</v>
      </c>
      <c r="EH223" s="28">
        <f t="shared" si="1138"/>
        <v>0</v>
      </c>
      <c r="EI223" s="29"/>
      <c r="EJ223" s="54">
        <f>_xlfn.XLOOKUP($C223,[24]PSP!$C:$C,[24]PSP!$EJ:$EJ)</f>
        <v>0</v>
      </c>
      <c r="EK223" s="27">
        <f>_xlfn.XLOOKUP($C223,[24]PSP!$C:$C,[24]PSP!$EK:$EK)</f>
        <v>0</v>
      </c>
      <c r="EL223" s="28">
        <f t="shared" si="1139"/>
        <v>0</v>
      </c>
      <c r="EM223" s="29"/>
      <c r="EN223" s="108"/>
      <c r="EO223" s="29">
        <f t="shared" si="1105"/>
        <v>95794.39</v>
      </c>
      <c r="EP223" s="29">
        <f t="shared" si="968"/>
        <v>95794.390000000014</v>
      </c>
      <c r="EQ223" s="4" t="b">
        <f t="shared" si="1070"/>
        <v>1</v>
      </c>
      <c r="ES223" s="118">
        <f t="shared" si="721"/>
        <v>1.1767000000000001</v>
      </c>
    </row>
    <row r="224" spans="3:149" ht="14.25" x14ac:dyDescent="0.25">
      <c r="C224" s="24" t="s">
        <v>71</v>
      </c>
      <c r="D224" s="43">
        <f>_xlfn.XLOOKUP($C224,[24]PSP!$C:$C,[24]PSP!$D:$D)</f>
        <v>4413905</v>
      </c>
      <c r="E224" s="24" t="str">
        <f>_xlfn.XLOOKUP($C224,[24]PSP!$C:$C,[24]PSP!$E:$E)</f>
        <v>SICRO SERVIÇO</v>
      </c>
      <c r="F224" s="25" t="str">
        <f>_xlfn.XLOOKUP($C224,[24]PSP!$C:$C,[24]PSP!$F:$F)</f>
        <v>HIDROSSEMEADURA</v>
      </c>
      <c r="G224" s="26" t="str">
        <f>_xlfn.XLOOKUP($C224,[24]PSP!$C:$C,[24]PSP!$G:$G)</f>
        <v>M²</v>
      </c>
      <c r="H224" s="53">
        <f>_xlfn.XLOOKUP($C224,[24]PSP!$C:$C,[24]PSP!$H:$H)</f>
        <v>22593.020208049842</v>
      </c>
      <c r="I224" s="28">
        <f>_xlfn.XLOOKUP($C224,[24]PSP!$C:$C,[24]PSP!$I:$I)</f>
        <v>62356.72</v>
      </c>
      <c r="J224" s="28">
        <f t="shared" si="1106"/>
        <v>73375.152424</v>
      </c>
      <c r="K224" s="29"/>
      <c r="L224" s="54">
        <f>_xlfn.XLOOKUP($C224,[24]PSP!$C:$C,[24]PSP!$L:$L)</f>
        <v>0</v>
      </c>
      <c r="M224" s="27">
        <f>_xlfn.XLOOKUP($C224,[24]PSP!$C:$C,[24]PSP!$M:$M)</f>
        <v>2.76</v>
      </c>
      <c r="N224" s="28">
        <f t="shared" si="1107"/>
        <v>0</v>
      </c>
      <c r="O224" s="29"/>
      <c r="P224" s="54">
        <f>_xlfn.XLOOKUP($C224,[24]PSP!$C:$C,[24]PSP!$P:$P)</f>
        <v>0</v>
      </c>
      <c r="Q224" s="27">
        <f>_xlfn.XLOOKUP($C224,[24]PSP!$C:$C,[24]PSP!$Q:$Q)</f>
        <v>2.76</v>
      </c>
      <c r="R224" s="28">
        <f t="shared" si="1108"/>
        <v>0</v>
      </c>
      <c r="S224" s="29"/>
      <c r="T224" s="54">
        <f>_xlfn.XLOOKUP($C224,[24]PSP!$C:$C,[24]PSP!$T:$T)</f>
        <v>0</v>
      </c>
      <c r="U224" s="27">
        <f>_xlfn.XLOOKUP($C224,[24]PSP!$C:$C,[24]PSP!$U:$U)</f>
        <v>2.76</v>
      </c>
      <c r="V224" s="28">
        <f t="shared" si="1109"/>
        <v>0</v>
      </c>
      <c r="W224" s="29"/>
      <c r="X224" s="54">
        <f>_xlfn.XLOOKUP($C224,[24]PSP!$C:$C,[24]PSP!$X:$X)</f>
        <v>0</v>
      </c>
      <c r="Y224" s="27">
        <f>_xlfn.XLOOKUP($C224,[24]PSP!$C:$C,[24]PSP!$Y:$Y)</f>
        <v>2.76</v>
      </c>
      <c r="Z224" s="28">
        <f t="shared" si="1110"/>
        <v>0</v>
      </c>
      <c r="AA224" s="29"/>
      <c r="AB224" s="54">
        <f>_xlfn.XLOOKUP($C224,[24]PSP!$C:$C,[24]PSP!$AB:$AB)</f>
        <v>0</v>
      </c>
      <c r="AC224" s="27">
        <f>_xlfn.XLOOKUP($C224,[24]PSP!$C:$C,[24]PSP!$AC:$AC)</f>
        <v>2.76</v>
      </c>
      <c r="AD224" s="28">
        <f t="shared" si="1111"/>
        <v>0</v>
      </c>
      <c r="AE224" s="29"/>
      <c r="AF224" s="54">
        <f>_xlfn.XLOOKUP($C224,[24]PSP!$C:$C,[24]PSP!$AF:$AF)</f>
        <v>0</v>
      </c>
      <c r="AG224" s="27">
        <f>_xlfn.XLOOKUP($C224,[24]PSP!$C:$C,[24]PSP!$AG:$AG)</f>
        <v>2.76</v>
      </c>
      <c r="AH224" s="28">
        <f t="shared" si="1112"/>
        <v>0</v>
      </c>
      <c r="AI224" s="29"/>
      <c r="AJ224" s="54">
        <f>_xlfn.XLOOKUP($C224,[24]PSP!$C:$C,[24]PSP!$AJ:$AJ)</f>
        <v>0</v>
      </c>
      <c r="AK224" s="27">
        <f>_xlfn.XLOOKUP($C224,[24]PSP!$C:$C,[24]PSP!$AK:$AK)</f>
        <v>2.76</v>
      </c>
      <c r="AL224" s="28">
        <f t="shared" si="1113"/>
        <v>0</v>
      </c>
      <c r="AM224" s="29"/>
      <c r="AN224" s="54">
        <f>_xlfn.XLOOKUP($C224,[24]PSP!$C:$C,[24]PSP!$AN:$AN)</f>
        <v>0</v>
      </c>
      <c r="AO224" s="27">
        <f>_xlfn.XLOOKUP($C224,[24]PSP!$C:$C,[24]PSP!$AO:$AO)</f>
        <v>2.76</v>
      </c>
      <c r="AP224" s="28">
        <f t="shared" si="1114"/>
        <v>0</v>
      </c>
      <c r="AQ224" s="29"/>
      <c r="AR224" s="54">
        <f>_xlfn.XLOOKUP($C224,[24]PSP!$C:$C,[24]PSP!$AR:$AR)</f>
        <v>0</v>
      </c>
      <c r="AS224" s="27">
        <f>_xlfn.XLOOKUP($C224,[24]PSP!$C:$C,[24]PSP!$AS:$AS)</f>
        <v>2.76</v>
      </c>
      <c r="AT224" s="28">
        <f t="shared" si="1115"/>
        <v>0</v>
      </c>
      <c r="AU224" s="29"/>
      <c r="AV224" s="54">
        <f>_xlfn.XLOOKUP($C224,[24]PSP!$C:$C,[24]PSP!$AV:$AV)</f>
        <v>0</v>
      </c>
      <c r="AW224" s="27">
        <f>_xlfn.XLOOKUP($C224,[24]PSP!$C:$C,[24]PSP!$AW:$AW)</f>
        <v>2.76</v>
      </c>
      <c r="AX224" s="28">
        <f t="shared" si="1116"/>
        <v>0</v>
      </c>
      <c r="AY224" s="29"/>
      <c r="AZ224" s="54">
        <f>_xlfn.XLOOKUP($C224,[24]PSP!$C:$C,[24]PSP!$AZ:$AZ)</f>
        <v>757.60406245008107</v>
      </c>
      <c r="BA224" s="27">
        <f>_xlfn.XLOOKUP($C224,[24]PSP!$C:$C,[24]PSP!$BA:$BA)</f>
        <v>2.76</v>
      </c>
      <c r="BB224" s="28">
        <f t="shared" si="1117"/>
        <v>2090.98</v>
      </c>
      <c r="BC224" s="29"/>
      <c r="BD224" s="54">
        <f>_xlfn.XLOOKUP($C224,[24]PSP!$C:$C,[24]PSP!$BD:$BD)</f>
        <v>16257.272729578635</v>
      </c>
      <c r="BE224" s="27">
        <f>_xlfn.XLOOKUP($C224,[24]PSP!$C:$C,[24]PSP!$BE:$BE)</f>
        <v>2.76</v>
      </c>
      <c r="BF224" s="28">
        <f t="shared" si="1118"/>
        <v>44870.07</v>
      </c>
      <c r="BG224" s="29"/>
      <c r="BH224" s="54">
        <f>_xlfn.XLOOKUP($C224,[24]PSP!$C:$C,[24]PSP!$BH:$BH)</f>
        <v>0</v>
      </c>
      <c r="BI224" s="27">
        <f>_xlfn.XLOOKUP($C224,[24]PSP!$C:$C,[24]PSP!$BI:$BI)</f>
        <v>2.76</v>
      </c>
      <c r="BJ224" s="28">
        <f t="shared" si="1119"/>
        <v>0</v>
      </c>
      <c r="BK224" s="29"/>
      <c r="BL224" s="54">
        <f>_xlfn.XLOOKUP($C224,[24]PSP!$C:$C,[24]PSP!$BL:$BL)</f>
        <v>5578.1434160211247</v>
      </c>
      <c r="BM224" s="27">
        <f>_xlfn.XLOOKUP($C224,[24]PSP!$C:$C,[24]PSP!$BM:$BM)</f>
        <v>2.76</v>
      </c>
      <c r="BN224" s="28">
        <f t="shared" si="1120"/>
        <v>15395.67</v>
      </c>
      <c r="BO224" s="29"/>
      <c r="BP224" s="54">
        <f>_xlfn.XLOOKUP($C224,[24]PSP!$C:$C,[24]PSP!$BP:$BP)</f>
        <v>0</v>
      </c>
      <c r="BQ224" s="27">
        <f>_xlfn.XLOOKUP($C224,[24]PSP!$C:$C,[24]PSP!$BQ:$BQ)</f>
        <v>2.76</v>
      </c>
      <c r="BR224" s="28">
        <f t="shared" si="1121"/>
        <v>0</v>
      </c>
      <c r="BS224" s="29"/>
      <c r="BT224" s="54">
        <f>_xlfn.XLOOKUP($C224,[24]PSP!$C:$C,[24]PSP!$BT:$BT)</f>
        <v>0</v>
      </c>
      <c r="BU224" s="27">
        <f>_xlfn.XLOOKUP($C224,[24]PSP!$C:$C,[24]PSP!$BU:$BU)</f>
        <v>2.76</v>
      </c>
      <c r="BV224" s="28">
        <f t="shared" si="1122"/>
        <v>0</v>
      </c>
      <c r="BW224" s="29"/>
      <c r="BX224" s="54">
        <f>_xlfn.XLOOKUP($C224,[24]PSP!$C:$C,[24]PSP!$BX:$BX)</f>
        <v>0</v>
      </c>
      <c r="BY224" s="27">
        <f>_xlfn.XLOOKUP($C224,[24]PSP!$C:$C,[24]PSP!$BY:$BY)</f>
        <v>2.76</v>
      </c>
      <c r="BZ224" s="28">
        <f t="shared" si="1123"/>
        <v>0</v>
      </c>
      <c r="CA224" s="29"/>
      <c r="CB224" s="54">
        <f>_xlfn.XLOOKUP($C224,[24]PSP!$C:$C,[24]PSP!$CB:$CB)</f>
        <v>0</v>
      </c>
      <c r="CC224" s="27">
        <f>_xlfn.XLOOKUP($C224,[24]PSP!$C:$C,[24]PSP!$CC:$CC)</f>
        <v>2.76</v>
      </c>
      <c r="CD224" s="28">
        <f t="shared" si="1124"/>
        <v>0</v>
      </c>
      <c r="CE224" s="29"/>
      <c r="CF224" s="54">
        <f>_xlfn.XLOOKUP($C224,[24]PSP!$C:$C,[24]PSP!$CF:$CF)</f>
        <v>0</v>
      </c>
      <c r="CG224" s="27">
        <f>_xlfn.XLOOKUP($C224,[24]PSP!$C:$C,[24]PSP!$CG:$CG)</f>
        <v>2.76</v>
      </c>
      <c r="CH224" s="28">
        <f t="shared" si="1125"/>
        <v>0</v>
      </c>
      <c r="CI224" s="29"/>
      <c r="CJ224" s="54">
        <f>_xlfn.XLOOKUP($C224,[24]PSP!$C:$C,[24]PSP!$CJ:$CJ)</f>
        <v>0</v>
      </c>
      <c r="CK224" s="27">
        <f>_xlfn.XLOOKUP($C224,[24]PSP!$C:$C,[24]PSP!$CK:$CK)</f>
        <v>2.76</v>
      </c>
      <c r="CL224" s="28">
        <f t="shared" si="1126"/>
        <v>0</v>
      </c>
      <c r="CM224" s="29"/>
      <c r="CN224" s="54">
        <f>_xlfn.XLOOKUP($C224,[24]PSP!$C:$C,[24]PSP!$CN:$CN)</f>
        <v>0</v>
      </c>
      <c r="CO224" s="27">
        <f>_xlfn.XLOOKUP($C224,[24]PSP!$C:$C,[24]PSP!$CO:$CO)</f>
        <v>2.76</v>
      </c>
      <c r="CP224" s="28">
        <f t="shared" si="1127"/>
        <v>0</v>
      </c>
      <c r="CQ224" s="29"/>
      <c r="CR224" s="54">
        <f>_xlfn.XLOOKUP($C224,[24]PSP!$C:$C,[24]PSP!$CR:$CR)</f>
        <v>0</v>
      </c>
      <c r="CS224" s="27">
        <f>_xlfn.XLOOKUP($C224,[24]PSP!$C:$C,[24]PSP!$CS:$CS)</f>
        <v>2.76</v>
      </c>
      <c r="CT224" s="28">
        <f t="shared" si="1128"/>
        <v>0</v>
      </c>
      <c r="CU224" s="29"/>
      <c r="CV224" s="54">
        <f>_xlfn.XLOOKUP($C224,[24]PSP!$C:$C,[24]PSP!$CV:$CV)</f>
        <v>0</v>
      </c>
      <c r="CW224" s="27">
        <f>_xlfn.XLOOKUP($C224,[24]PSP!$C:$C,[24]PSP!$CW:$CW)</f>
        <v>2.76</v>
      </c>
      <c r="CX224" s="28">
        <f t="shared" si="1129"/>
        <v>0</v>
      </c>
      <c r="CY224" s="29"/>
      <c r="CZ224" s="54">
        <f>_xlfn.XLOOKUP($C224,[24]PSP!$C:$C,[24]PSP!$CZ:$CZ)</f>
        <v>0</v>
      </c>
      <c r="DA224" s="27">
        <f>_xlfn.XLOOKUP($C224,[24]PSP!$C:$C,[24]PSP!$DA:$DA)</f>
        <v>2.76</v>
      </c>
      <c r="DB224" s="28">
        <f t="shared" si="1130"/>
        <v>0</v>
      </c>
      <c r="DC224" s="29"/>
      <c r="DD224" s="54">
        <f>_xlfn.XLOOKUP($C224,[24]PSP!$C:$C,[24]PSP!$DD:$DD)</f>
        <v>0</v>
      </c>
      <c r="DE224" s="27">
        <f>_xlfn.XLOOKUP($C224,[24]PSP!$C:$C,[24]PSP!$DE:$DE)</f>
        <v>2.76</v>
      </c>
      <c r="DF224" s="28">
        <f t="shared" si="1131"/>
        <v>0</v>
      </c>
      <c r="DG224" s="29"/>
      <c r="DH224" s="54">
        <f>_xlfn.XLOOKUP($C224,[24]PSP!$C:$C,[24]PSP!$DH:$DH)</f>
        <v>0</v>
      </c>
      <c r="DI224" s="27">
        <f>_xlfn.XLOOKUP($C224,[24]PSP!$C:$C,[24]PSP!$DI:$DI)</f>
        <v>2.76</v>
      </c>
      <c r="DJ224" s="28">
        <f t="shared" si="1132"/>
        <v>0</v>
      </c>
      <c r="DK224" s="29"/>
      <c r="DL224" s="54">
        <f>_xlfn.XLOOKUP($C224,[24]PSP!$C:$C,[24]PSP!$DL:$DL)</f>
        <v>0</v>
      </c>
      <c r="DM224" s="27">
        <f>_xlfn.XLOOKUP($C224,[24]PSP!$C:$C,[24]PSP!$DM:$DM)</f>
        <v>2.76</v>
      </c>
      <c r="DN224" s="28">
        <f t="shared" si="1133"/>
        <v>0</v>
      </c>
      <c r="DO224" s="29"/>
      <c r="DP224" s="54">
        <f>_xlfn.XLOOKUP($C224,[24]PSP!$C:$C,[24]PSP!$DP:$DP)</f>
        <v>0</v>
      </c>
      <c r="DQ224" s="27">
        <f>_xlfn.XLOOKUP($C224,[24]PSP!$C:$C,[24]PSP!$DQ:$DQ)</f>
        <v>2.76</v>
      </c>
      <c r="DR224" s="28">
        <f t="shared" si="1134"/>
        <v>0</v>
      </c>
      <c r="DS224" s="29"/>
      <c r="DT224" s="54">
        <f>_xlfn.XLOOKUP($C224,[24]PSP!$C:$C,[24]PSP!$DT:$DT)</f>
        <v>0</v>
      </c>
      <c r="DU224" s="27">
        <f>_xlfn.XLOOKUP($C224,[24]PSP!$C:$C,[24]PSP!$DU:$DU)</f>
        <v>2.76</v>
      </c>
      <c r="DV224" s="28">
        <f t="shared" si="1135"/>
        <v>0</v>
      </c>
      <c r="DW224" s="29"/>
      <c r="DX224" s="54">
        <f>_xlfn.XLOOKUP($C224,[24]PSP!$C:$C,[24]PSP!$DX:$DX)</f>
        <v>0</v>
      </c>
      <c r="DY224" s="27">
        <f>_xlfn.XLOOKUP($C224,[24]PSP!$C:$C,[24]PSP!$DY:$DY)</f>
        <v>2.76</v>
      </c>
      <c r="DZ224" s="28">
        <f t="shared" si="1136"/>
        <v>0</v>
      </c>
      <c r="EA224" s="29"/>
      <c r="EB224" s="54">
        <f>_xlfn.XLOOKUP($C224,[24]PSP!$C:$C,[24]PSP!$EB:$EB)</f>
        <v>0</v>
      </c>
      <c r="EC224" s="27">
        <f>_xlfn.XLOOKUP($C224,[24]PSP!$C:$C,[24]PSP!$EC:$EC)</f>
        <v>0</v>
      </c>
      <c r="ED224" s="28">
        <f t="shared" si="1137"/>
        <v>0</v>
      </c>
      <c r="EE224" s="29"/>
      <c r="EF224" s="54">
        <f>_xlfn.XLOOKUP($C224,[24]PSP!$C:$C,[24]PSP!$EF:$EF)</f>
        <v>0</v>
      </c>
      <c r="EG224" s="27">
        <f>_xlfn.XLOOKUP($C224,[24]PSP!$C:$C,[24]PSP!$EG:$EG)</f>
        <v>0</v>
      </c>
      <c r="EH224" s="28">
        <f t="shared" si="1138"/>
        <v>0</v>
      </c>
      <c r="EI224" s="29"/>
      <c r="EJ224" s="54">
        <f>_xlfn.XLOOKUP($C224,[24]PSP!$C:$C,[24]PSP!$EJ:$EJ)</f>
        <v>0</v>
      </c>
      <c r="EK224" s="27">
        <f>_xlfn.XLOOKUP($C224,[24]PSP!$C:$C,[24]PSP!$EK:$EK)</f>
        <v>0</v>
      </c>
      <c r="EL224" s="28">
        <f t="shared" si="1139"/>
        <v>0</v>
      </c>
      <c r="EM224" s="29"/>
      <c r="EN224" s="108"/>
      <c r="EO224" s="29">
        <f t="shared" si="1105"/>
        <v>62356.72</v>
      </c>
      <c r="EP224" s="29">
        <f t="shared" si="968"/>
        <v>62356.72</v>
      </c>
      <c r="EQ224" s="4" t="b">
        <f t="shared" si="1070"/>
        <v>1</v>
      </c>
      <c r="ES224" s="118">
        <f t="shared" si="721"/>
        <v>1.1767000000000001</v>
      </c>
    </row>
    <row r="225" spans="3:149" ht="21" x14ac:dyDescent="0.25">
      <c r="C225" s="24" t="s">
        <v>72</v>
      </c>
      <c r="D225" s="43" t="str">
        <f>_xlfn.XLOOKUP($C225,[24]PSP!$C:$C,[24]PSP!$D:$D)</f>
        <v>RO-40229</v>
      </c>
      <c r="E225" s="24" t="str">
        <f>_xlfn.XLOOKUP($C225,[24]PSP!$C:$C,[24]PSP!$E:$E)</f>
        <v>DER/MG</v>
      </c>
      <c r="F225" s="25" t="str">
        <f>_xlfn.XLOOKUP($C225,[24]PSP!$C:$C,[24]PSP!$F:$F)</f>
        <v>ENROCAMENTO  DE  PEDRA  DE  MÃO  JOGADA (EXECUÇÃO  INCLUINDO O FORNECIMENTO DE TODOS OS MATERIAIS)</v>
      </c>
      <c r="G225" s="26" t="str">
        <f>_xlfn.XLOOKUP($C225,[24]PSP!$C:$C,[24]PSP!$G:$G)</f>
        <v>M3</v>
      </c>
      <c r="H225" s="53">
        <f>_xlfn.XLOOKUP($C225,[24]PSP!$C:$C,[24]PSP!$H:$H)</f>
        <v>40667.436374489713</v>
      </c>
      <c r="I225" s="28">
        <f>_xlfn.XLOOKUP($C225,[24]PSP!$C:$C,[24]PSP!$I:$I)</f>
        <v>3577107.6900000004</v>
      </c>
      <c r="J225" s="28">
        <f t="shared" si="1106"/>
        <v>4209182.6188230012</v>
      </c>
      <c r="K225" s="29"/>
      <c r="L225" s="54">
        <f>_xlfn.XLOOKUP($C225,[24]PSP!$C:$C,[24]PSP!$L:$L)</f>
        <v>0</v>
      </c>
      <c r="M225" s="27">
        <f>_xlfn.XLOOKUP($C225,[24]PSP!$C:$C,[24]PSP!$M:$M)</f>
        <v>87.96</v>
      </c>
      <c r="N225" s="28">
        <f t="shared" si="1107"/>
        <v>0</v>
      </c>
      <c r="O225" s="29"/>
      <c r="P225" s="54">
        <f>_xlfn.XLOOKUP($C225,[24]PSP!$C:$C,[24]PSP!$P:$P)</f>
        <v>0</v>
      </c>
      <c r="Q225" s="27">
        <f>_xlfn.XLOOKUP($C225,[24]PSP!$C:$C,[24]PSP!$Q:$Q)</f>
        <v>87.96</v>
      </c>
      <c r="R225" s="28">
        <f t="shared" si="1108"/>
        <v>0</v>
      </c>
      <c r="S225" s="29"/>
      <c r="T225" s="54">
        <f>_xlfn.XLOOKUP($C225,[24]PSP!$C:$C,[24]PSP!$T:$T)</f>
        <v>0</v>
      </c>
      <c r="U225" s="27">
        <f>_xlfn.XLOOKUP($C225,[24]PSP!$C:$C,[24]PSP!$U:$U)</f>
        <v>87.96</v>
      </c>
      <c r="V225" s="28">
        <f t="shared" si="1109"/>
        <v>0</v>
      </c>
      <c r="W225" s="29"/>
      <c r="X225" s="54">
        <f>_xlfn.XLOOKUP($C225,[24]PSP!$C:$C,[24]PSP!$X:$X)</f>
        <v>0</v>
      </c>
      <c r="Y225" s="27">
        <f>_xlfn.XLOOKUP($C225,[24]PSP!$C:$C,[24]PSP!$Y:$Y)</f>
        <v>87.96</v>
      </c>
      <c r="Z225" s="28">
        <f t="shared" si="1110"/>
        <v>0</v>
      </c>
      <c r="AA225" s="29"/>
      <c r="AB225" s="54">
        <f>_xlfn.XLOOKUP($C225,[24]PSP!$C:$C,[24]PSP!$AB:$AB)</f>
        <v>0</v>
      </c>
      <c r="AC225" s="27">
        <f>_xlfn.XLOOKUP($C225,[24]PSP!$C:$C,[24]PSP!$AC:$AC)</f>
        <v>87.96</v>
      </c>
      <c r="AD225" s="28">
        <f t="shared" si="1111"/>
        <v>0</v>
      </c>
      <c r="AE225" s="29"/>
      <c r="AF225" s="54">
        <f>_xlfn.XLOOKUP($C225,[24]PSP!$C:$C,[24]PSP!$AF:$AF)</f>
        <v>0</v>
      </c>
      <c r="AG225" s="27">
        <f>_xlfn.XLOOKUP($C225,[24]PSP!$C:$C,[24]PSP!$AG:$AG)</f>
        <v>87.96</v>
      </c>
      <c r="AH225" s="28">
        <f t="shared" si="1112"/>
        <v>0</v>
      </c>
      <c r="AI225" s="29"/>
      <c r="AJ225" s="54">
        <f>_xlfn.XLOOKUP($C225,[24]PSP!$C:$C,[24]PSP!$AJ:$AJ)</f>
        <v>0</v>
      </c>
      <c r="AK225" s="27">
        <f>_xlfn.XLOOKUP($C225,[24]PSP!$C:$C,[24]PSP!$AK:$AK)</f>
        <v>87.96</v>
      </c>
      <c r="AL225" s="28">
        <f t="shared" si="1113"/>
        <v>0</v>
      </c>
      <c r="AM225" s="29"/>
      <c r="AN225" s="54">
        <f>_xlfn.XLOOKUP($C225,[24]PSP!$C:$C,[24]PSP!$AN:$AN)</f>
        <v>0</v>
      </c>
      <c r="AO225" s="27">
        <f>_xlfn.XLOOKUP($C225,[24]PSP!$C:$C,[24]PSP!$AO:$AO)</f>
        <v>87.96</v>
      </c>
      <c r="AP225" s="28">
        <f t="shared" si="1114"/>
        <v>0</v>
      </c>
      <c r="AQ225" s="29"/>
      <c r="AR225" s="54">
        <f>_xlfn.XLOOKUP($C225,[24]PSP!$C:$C,[24]PSP!$AR:$AR)</f>
        <v>0</v>
      </c>
      <c r="AS225" s="27">
        <f>_xlfn.XLOOKUP($C225,[24]PSP!$C:$C,[24]PSP!$AS:$AS)</f>
        <v>87.96</v>
      </c>
      <c r="AT225" s="28">
        <f t="shared" si="1115"/>
        <v>0</v>
      </c>
      <c r="AU225" s="29"/>
      <c r="AV225" s="54">
        <f>_xlfn.XLOOKUP($C225,[24]PSP!$C:$C,[24]PSP!$AV:$AV)</f>
        <v>0</v>
      </c>
      <c r="AW225" s="27">
        <f>_xlfn.XLOOKUP($C225,[24]PSP!$C:$C,[24]PSP!$AW:$AW)</f>
        <v>87.96</v>
      </c>
      <c r="AX225" s="28">
        <f t="shared" si="1116"/>
        <v>0</v>
      </c>
      <c r="AY225" s="29"/>
      <c r="AZ225" s="54">
        <f>_xlfn.XLOOKUP($C225,[24]PSP!$C:$C,[24]PSP!$AZ:$AZ)</f>
        <v>1363.687312410146</v>
      </c>
      <c r="BA225" s="27">
        <f>_xlfn.XLOOKUP($C225,[24]PSP!$C:$C,[24]PSP!$BA:$BA)</f>
        <v>87.96</v>
      </c>
      <c r="BB225" s="28">
        <f t="shared" si="1117"/>
        <v>119949.93</v>
      </c>
      <c r="BC225" s="29"/>
      <c r="BD225" s="54">
        <f>_xlfn.XLOOKUP($C225,[24]PSP!$C:$C,[24]PSP!$BD:$BD)</f>
        <v>29263.090913241544</v>
      </c>
      <c r="BE225" s="27">
        <f>_xlfn.XLOOKUP($C225,[24]PSP!$C:$C,[24]PSP!$BE:$BE)</f>
        <v>87.96</v>
      </c>
      <c r="BF225" s="28">
        <f t="shared" si="1118"/>
        <v>2573981.4700000002</v>
      </c>
      <c r="BG225" s="29"/>
      <c r="BH225" s="54">
        <f>_xlfn.XLOOKUP($C225,[24]PSP!$C:$C,[24]PSP!$BH:$BH)</f>
        <v>0</v>
      </c>
      <c r="BI225" s="27">
        <f>_xlfn.XLOOKUP($C225,[24]PSP!$C:$C,[24]PSP!$BI:$BI)</f>
        <v>87.96</v>
      </c>
      <c r="BJ225" s="28">
        <f t="shared" si="1119"/>
        <v>0</v>
      </c>
      <c r="BK225" s="29"/>
      <c r="BL225" s="54">
        <f>_xlfn.XLOOKUP($C225,[24]PSP!$C:$C,[24]PSP!$BL:$BL)</f>
        <v>10040.658148838025</v>
      </c>
      <c r="BM225" s="27">
        <f>_xlfn.XLOOKUP($C225,[24]PSP!$C:$C,[24]PSP!$BM:$BM)</f>
        <v>87.96</v>
      </c>
      <c r="BN225" s="28">
        <f t="shared" si="1120"/>
        <v>883176.29</v>
      </c>
      <c r="BO225" s="29"/>
      <c r="BP225" s="54">
        <f>_xlfn.XLOOKUP($C225,[24]PSP!$C:$C,[24]PSP!$BP:$BP)</f>
        <v>0</v>
      </c>
      <c r="BQ225" s="27">
        <f>_xlfn.XLOOKUP($C225,[24]PSP!$C:$C,[24]PSP!$BQ:$BQ)</f>
        <v>87.96</v>
      </c>
      <c r="BR225" s="28">
        <f t="shared" si="1121"/>
        <v>0</v>
      </c>
      <c r="BS225" s="29"/>
      <c r="BT225" s="54">
        <f>_xlfn.XLOOKUP($C225,[24]PSP!$C:$C,[24]PSP!$BT:$BT)</f>
        <v>0</v>
      </c>
      <c r="BU225" s="27">
        <f>_xlfn.XLOOKUP($C225,[24]PSP!$C:$C,[24]PSP!$BU:$BU)</f>
        <v>87.96</v>
      </c>
      <c r="BV225" s="28">
        <f t="shared" si="1122"/>
        <v>0</v>
      </c>
      <c r="BW225" s="29"/>
      <c r="BX225" s="54">
        <f>_xlfn.XLOOKUP($C225,[24]PSP!$C:$C,[24]PSP!$BX:$BX)</f>
        <v>0</v>
      </c>
      <c r="BY225" s="27">
        <f>_xlfn.XLOOKUP($C225,[24]PSP!$C:$C,[24]PSP!$BY:$BY)</f>
        <v>87.96</v>
      </c>
      <c r="BZ225" s="28">
        <f t="shared" si="1123"/>
        <v>0</v>
      </c>
      <c r="CA225" s="29"/>
      <c r="CB225" s="54">
        <f>_xlfn.XLOOKUP($C225,[24]PSP!$C:$C,[24]PSP!$CB:$CB)</f>
        <v>0</v>
      </c>
      <c r="CC225" s="27">
        <f>_xlfn.XLOOKUP($C225,[24]PSP!$C:$C,[24]PSP!$CC:$CC)</f>
        <v>87.96</v>
      </c>
      <c r="CD225" s="28">
        <f t="shared" si="1124"/>
        <v>0</v>
      </c>
      <c r="CE225" s="29"/>
      <c r="CF225" s="54">
        <f>_xlfn.XLOOKUP($C225,[24]PSP!$C:$C,[24]PSP!$CF:$CF)</f>
        <v>0</v>
      </c>
      <c r="CG225" s="27">
        <f>_xlfn.XLOOKUP($C225,[24]PSP!$C:$C,[24]PSP!$CG:$CG)</f>
        <v>87.96</v>
      </c>
      <c r="CH225" s="28">
        <f t="shared" si="1125"/>
        <v>0</v>
      </c>
      <c r="CI225" s="29"/>
      <c r="CJ225" s="54">
        <f>_xlfn.XLOOKUP($C225,[24]PSP!$C:$C,[24]PSP!$CJ:$CJ)</f>
        <v>0</v>
      </c>
      <c r="CK225" s="27">
        <f>_xlfn.XLOOKUP($C225,[24]PSP!$C:$C,[24]PSP!$CK:$CK)</f>
        <v>87.96</v>
      </c>
      <c r="CL225" s="28">
        <f t="shared" si="1126"/>
        <v>0</v>
      </c>
      <c r="CM225" s="29"/>
      <c r="CN225" s="54">
        <f>_xlfn.XLOOKUP($C225,[24]PSP!$C:$C,[24]PSP!$CN:$CN)</f>
        <v>0</v>
      </c>
      <c r="CO225" s="27">
        <f>_xlfn.XLOOKUP($C225,[24]PSP!$C:$C,[24]PSP!$CO:$CO)</f>
        <v>87.96</v>
      </c>
      <c r="CP225" s="28">
        <f t="shared" si="1127"/>
        <v>0</v>
      </c>
      <c r="CQ225" s="29"/>
      <c r="CR225" s="54">
        <f>_xlfn.XLOOKUP($C225,[24]PSP!$C:$C,[24]PSP!$CR:$CR)</f>
        <v>0</v>
      </c>
      <c r="CS225" s="27">
        <f>_xlfn.XLOOKUP($C225,[24]PSP!$C:$C,[24]PSP!$CS:$CS)</f>
        <v>87.96</v>
      </c>
      <c r="CT225" s="28">
        <f t="shared" si="1128"/>
        <v>0</v>
      </c>
      <c r="CU225" s="29"/>
      <c r="CV225" s="54">
        <f>_xlfn.XLOOKUP($C225,[24]PSP!$C:$C,[24]PSP!$CV:$CV)</f>
        <v>0</v>
      </c>
      <c r="CW225" s="27">
        <f>_xlfn.XLOOKUP($C225,[24]PSP!$C:$C,[24]PSP!$CW:$CW)</f>
        <v>87.96</v>
      </c>
      <c r="CX225" s="28">
        <f t="shared" si="1129"/>
        <v>0</v>
      </c>
      <c r="CY225" s="29"/>
      <c r="CZ225" s="54">
        <f>_xlfn.XLOOKUP($C225,[24]PSP!$C:$C,[24]PSP!$CZ:$CZ)</f>
        <v>0</v>
      </c>
      <c r="DA225" s="27">
        <f>_xlfn.XLOOKUP($C225,[24]PSP!$C:$C,[24]PSP!$DA:$DA)</f>
        <v>87.96</v>
      </c>
      <c r="DB225" s="28">
        <f t="shared" si="1130"/>
        <v>0</v>
      </c>
      <c r="DC225" s="29"/>
      <c r="DD225" s="54">
        <f>_xlfn.XLOOKUP($C225,[24]PSP!$C:$C,[24]PSP!$DD:$DD)</f>
        <v>0</v>
      </c>
      <c r="DE225" s="27">
        <f>_xlfn.XLOOKUP($C225,[24]PSP!$C:$C,[24]PSP!$DE:$DE)</f>
        <v>87.96</v>
      </c>
      <c r="DF225" s="28">
        <f t="shared" si="1131"/>
        <v>0</v>
      </c>
      <c r="DG225" s="29"/>
      <c r="DH225" s="54">
        <f>_xlfn.XLOOKUP($C225,[24]PSP!$C:$C,[24]PSP!$DH:$DH)</f>
        <v>0</v>
      </c>
      <c r="DI225" s="27">
        <f>_xlfn.XLOOKUP($C225,[24]PSP!$C:$C,[24]PSP!$DI:$DI)</f>
        <v>87.96</v>
      </c>
      <c r="DJ225" s="28">
        <f t="shared" si="1132"/>
        <v>0</v>
      </c>
      <c r="DK225" s="29"/>
      <c r="DL225" s="54">
        <f>_xlfn.XLOOKUP($C225,[24]PSP!$C:$C,[24]PSP!$DL:$DL)</f>
        <v>0</v>
      </c>
      <c r="DM225" s="27">
        <f>_xlfn.XLOOKUP($C225,[24]PSP!$C:$C,[24]PSP!$DM:$DM)</f>
        <v>87.96</v>
      </c>
      <c r="DN225" s="28">
        <f t="shared" si="1133"/>
        <v>0</v>
      </c>
      <c r="DO225" s="29"/>
      <c r="DP225" s="54">
        <f>_xlfn.XLOOKUP($C225,[24]PSP!$C:$C,[24]PSP!$DP:$DP)</f>
        <v>0</v>
      </c>
      <c r="DQ225" s="27">
        <f>_xlfn.XLOOKUP($C225,[24]PSP!$C:$C,[24]PSP!$DQ:$DQ)</f>
        <v>87.96</v>
      </c>
      <c r="DR225" s="28">
        <f t="shared" si="1134"/>
        <v>0</v>
      </c>
      <c r="DS225" s="29"/>
      <c r="DT225" s="54">
        <f>_xlfn.XLOOKUP($C225,[24]PSP!$C:$C,[24]PSP!$DT:$DT)</f>
        <v>0</v>
      </c>
      <c r="DU225" s="27">
        <f>_xlfn.XLOOKUP($C225,[24]PSP!$C:$C,[24]PSP!$DU:$DU)</f>
        <v>87.96</v>
      </c>
      <c r="DV225" s="28">
        <f t="shared" si="1135"/>
        <v>0</v>
      </c>
      <c r="DW225" s="29"/>
      <c r="DX225" s="54">
        <f>_xlfn.XLOOKUP($C225,[24]PSP!$C:$C,[24]PSP!$DX:$DX)</f>
        <v>0</v>
      </c>
      <c r="DY225" s="27">
        <f>_xlfn.XLOOKUP($C225,[24]PSP!$C:$C,[24]PSP!$DY:$DY)</f>
        <v>87.96</v>
      </c>
      <c r="DZ225" s="28">
        <f t="shared" si="1136"/>
        <v>0</v>
      </c>
      <c r="EA225" s="29"/>
      <c r="EB225" s="54">
        <f>_xlfn.XLOOKUP($C225,[24]PSP!$C:$C,[24]PSP!$EB:$EB)</f>
        <v>0</v>
      </c>
      <c r="EC225" s="27">
        <f>_xlfn.XLOOKUP($C225,[24]PSP!$C:$C,[24]PSP!$EC:$EC)</f>
        <v>0</v>
      </c>
      <c r="ED225" s="28">
        <f t="shared" si="1137"/>
        <v>0</v>
      </c>
      <c r="EE225" s="29"/>
      <c r="EF225" s="54">
        <f>_xlfn.XLOOKUP($C225,[24]PSP!$C:$C,[24]PSP!$EF:$EF)</f>
        <v>0</v>
      </c>
      <c r="EG225" s="27">
        <f>_xlfn.XLOOKUP($C225,[24]PSP!$C:$C,[24]PSP!$EG:$EG)</f>
        <v>0</v>
      </c>
      <c r="EH225" s="28">
        <f t="shared" si="1138"/>
        <v>0</v>
      </c>
      <c r="EI225" s="29"/>
      <c r="EJ225" s="54">
        <f>_xlfn.XLOOKUP($C225,[24]PSP!$C:$C,[24]PSP!$EJ:$EJ)</f>
        <v>0</v>
      </c>
      <c r="EK225" s="27">
        <f>_xlfn.XLOOKUP($C225,[24]PSP!$C:$C,[24]PSP!$EK:$EK)</f>
        <v>0</v>
      </c>
      <c r="EL225" s="28">
        <f t="shared" si="1139"/>
        <v>0</v>
      </c>
      <c r="EM225" s="29"/>
      <c r="EN225" s="108"/>
      <c r="EO225" s="29">
        <f t="shared" si="1105"/>
        <v>3577107.6900000004</v>
      </c>
      <c r="EP225" s="29">
        <f t="shared" si="968"/>
        <v>3577107.6900000004</v>
      </c>
      <c r="EQ225" s="4" t="b">
        <f t="shared" si="1070"/>
        <v>1</v>
      </c>
      <c r="ER225" s="1"/>
      <c r="ES225" s="118">
        <f t="shared" si="721"/>
        <v>1.1767000000000001</v>
      </c>
    </row>
    <row r="226" spans="3:149" ht="14.25" x14ac:dyDescent="0.25">
      <c r="C226" s="24" t="s">
        <v>73</v>
      </c>
      <c r="D226" s="43" t="str">
        <f>_xlfn.XLOOKUP($C226,[24]PSP!$C:$C,[24]PSP!$D:$D)</f>
        <v>ED-49814</v>
      </c>
      <c r="E226" s="24" t="str">
        <f>_xlfn.XLOOKUP($C226,[24]PSP!$C:$C,[24]PSP!$E:$E)</f>
        <v>DER/MG</v>
      </c>
      <c r="F226" s="25" t="str">
        <f>_xlfn.XLOOKUP($C226,[24]PSP!$C:$C,[24]PSP!$F:$F)</f>
        <v>LASTRO DE AREIA</v>
      </c>
      <c r="G226" s="26" t="str">
        <f>_xlfn.XLOOKUP($C226,[24]PSP!$C:$C,[24]PSP!$G:$G)</f>
        <v>M3</v>
      </c>
      <c r="H226" s="53">
        <f>_xlfn.XLOOKUP($C226,[24]PSP!$C:$C,[24]PSP!$H:$H)</f>
        <v>4518.6040416099677</v>
      </c>
      <c r="I226" s="28">
        <f>_xlfn.XLOOKUP($C226,[24]PSP!$C:$C,[24]PSP!$I:$I)</f>
        <v>418829.4</v>
      </c>
      <c r="J226" s="28">
        <f t="shared" si="1106"/>
        <v>492836.55498000007</v>
      </c>
      <c r="K226" s="29"/>
      <c r="L226" s="54">
        <f>_xlfn.XLOOKUP($C226,[24]PSP!$C:$C,[24]PSP!$L:$L)</f>
        <v>0</v>
      </c>
      <c r="M226" s="27">
        <f>_xlfn.XLOOKUP($C226,[24]PSP!$C:$C,[24]PSP!$M:$M)</f>
        <v>92.69</v>
      </c>
      <c r="N226" s="28">
        <f t="shared" si="1107"/>
        <v>0</v>
      </c>
      <c r="O226" s="29"/>
      <c r="P226" s="54">
        <f>_xlfn.XLOOKUP($C226,[24]PSP!$C:$C,[24]PSP!$P:$P)</f>
        <v>0</v>
      </c>
      <c r="Q226" s="27">
        <f>_xlfn.XLOOKUP($C226,[24]PSP!$C:$C,[24]PSP!$Q:$Q)</f>
        <v>92.69</v>
      </c>
      <c r="R226" s="28">
        <f t="shared" si="1108"/>
        <v>0</v>
      </c>
      <c r="S226" s="29"/>
      <c r="T226" s="54">
        <f>_xlfn.XLOOKUP($C226,[24]PSP!$C:$C,[24]PSP!$T:$T)</f>
        <v>0</v>
      </c>
      <c r="U226" s="27">
        <f>_xlfn.XLOOKUP($C226,[24]PSP!$C:$C,[24]PSP!$U:$U)</f>
        <v>92.69</v>
      </c>
      <c r="V226" s="28">
        <f t="shared" si="1109"/>
        <v>0</v>
      </c>
      <c r="W226" s="29"/>
      <c r="X226" s="54">
        <f>_xlfn.XLOOKUP($C226,[24]PSP!$C:$C,[24]PSP!$X:$X)</f>
        <v>0</v>
      </c>
      <c r="Y226" s="27">
        <f>_xlfn.XLOOKUP($C226,[24]PSP!$C:$C,[24]PSP!$Y:$Y)</f>
        <v>92.69</v>
      </c>
      <c r="Z226" s="28">
        <f t="shared" si="1110"/>
        <v>0</v>
      </c>
      <c r="AA226" s="29"/>
      <c r="AB226" s="54">
        <f>_xlfn.XLOOKUP($C226,[24]PSP!$C:$C,[24]PSP!$AB:$AB)</f>
        <v>0</v>
      </c>
      <c r="AC226" s="27">
        <f>_xlfn.XLOOKUP($C226,[24]PSP!$C:$C,[24]PSP!$AC:$AC)</f>
        <v>92.69</v>
      </c>
      <c r="AD226" s="28">
        <f t="shared" si="1111"/>
        <v>0</v>
      </c>
      <c r="AE226" s="29"/>
      <c r="AF226" s="54">
        <f>_xlfn.XLOOKUP($C226,[24]PSP!$C:$C,[24]PSP!$AF:$AF)</f>
        <v>0</v>
      </c>
      <c r="AG226" s="27">
        <f>_xlfn.XLOOKUP($C226,[24]PSP!$C:$C,[24]PSP!$AG:$AG)</f>
        <v>92.69</v>
      </c>
      <c r="AH226" s="28">
        <f t="shared" si="1112"/>
        <v>0</v>
      </c>
      <c r="AI226" s="29"/>
      <c r="AJ226" s="54">
        <f>_xlfn.XLOOKUP($C226,[24]PSP!$C:$C,[24]PSP!$AJ:$AJ)</f>
        <v>0</v>
      </c>
      <c r="AK226" s="27">
        <f>_xlfn.XLOOKUP($C226,[24]PSP!$C:$C,[24]PSP!$AK:$AK)</f>
        <v>92.69</v>
      </c>
      <c r="AL226" s="28">
        <f t="shared" si="1113"/>
        <v>0</v>
      </c>
      <c r="AM226" s="29"/>
      <c r="AN226" s="54">
        <f>_xlfn.XLOOKUP($C226,[24]PSP!$C:$C,[24]PSP!$AN:$AN)</f>
        <v>0</v>
      </c>
      <c r="AO226" s="27">
        <f>_xlfn.XLOOKUP($C226,[24]PSP!$C:$C,[24]PSP!$AO:$AO)</f>
        <v>92.69</v>
      </c>
      <c r="AP226" s="28">
        <f t="shared" si="1114"/>
        <v>0</v>
      </c>
      <c r="AQ226" s="29"/>
      <c r="AR226" s="54">
        <f>_xlfn.XLOOKUP($C226,[24]PSP!$C:$C,[24]PSP!$AR:$AR)</f>
        <v>0</v>
      </c>
      <c r="AS226" s="27">
        <f>_xlfn.XLOOKUP($C226,[24]PSP!$C:$C,[24]PSP!$AS:$AS)</f>
        <v>92.69</v>
      </c>
      <c r="AT226" s="28">
        <f t="shared" si="1115"/>
        <v>0</v>
      </c>
      <c r="AU226" s="29"/>
      <c r="AV226" s="54">
        <f>_xlfn.XLOOKUP($C226,[24]PSP!$C:$C,[24]PSP!$AV:$AV)</f>
        <v>0</v>
      </c>
      <c r="AW226" s="27">
        <f>_xlfn.XLOOKUP($C226,[24]PSP!$C:$C,[24]PSP!$AW:$AW)</f>
        <v>92.69</v>
      </c>
      <c r="AX226" s="28">
        <f t="shared" si="1116"/>
        <v>0</v>
      </c>
      <c r="AY226" s="29"/>
      <c r="AZ226" s="54">
        <f>_xlfn.XLOOKUP($C226,[24]PSP!$C:$C,[24]PSP!$AZ:$AZ)</f>
        <v>151.52081249001617</v>
      </c>
      <c r="BA226" s="27">
        <f>_xlfn.XLOOKUP($C226,[24]PSP!$C:$C,[24]PSP!$BA:$BA)</f>
        <v>92.69</v>
      </c>
      <c r="BB226" s="28">
        <f t="shared" si="1117"/>
        <v>14044.46</v>
      </c>
      <c r="BC226" s="29"/>
      <c r="BD226" s="54">
        <f>_xlfn.XLOOKUP($C226,[24]PSP!$C:$C,[24]PSP!$BD:$BD)</f>
        <v>3251.4545459157262</v>
      </c>
      <c r="BE226" s="27">
        <f>_xlfn.XLOOKUP($C226,[24]PSP!$C:$C,[24]PSP!$BE:$BE)</f>
        <v>92.69</v>
      </c>
      <c r="BF226" s="28">
        <f t="shared" si="1118"/>
        <v>301377.32</v>
      </c>
      <c r="BG226" s="29"/>
      <c r="BH226" s="54">
        <f>_xlfn.XLOOKUP($C226,[24]PSP!$C:$C,[24]PSP!$BH:$BH)</f>
        <v>0</v>
      </c>
      <c r="BI226" s="27">
        <f>_xlfn.XLOOKUP($C226,[24]PSP!$C:$C,[24]PSP!$BI:$BI)</f>
        <v>92.69</v>
      </c>
      <c r="BJ226" s="28">
        <f t="shared" si="1119"/>
        <v>0</v>
      </c>
      <c r="BK226" s="29"/>
      <c r="BL226" s="54">
        <f>_xlfn.XLOOKUP($C226,[24]PSP!$C:$C,[24]PSP!$BL:$BL)</f>
        <v>1115.6286832042247</v>
      </c>
      <c r="BM226" s="27">
        <f>_xlfn.XLOOKUP($C226,[24]PSP!$C:$C,[24]PSP!$BM:$BM)</f>
        <v>92.69</v>
      </c>
      <c r="BN226" s="28">
        <f t="shared" si="1120"/>
        <v>103407.62</v>
      </c>
      <c r="BO226" s="29"/>
      <c r="BP226" s="54">
        <f>_xlfn.XLOOKUP($C226,[24]PSP!$C:$C,[24]PSP!$BP:$BP)</f>
        <v>0</v>
      </c>
      <c r="BQ226" s="27">
        <f>_xlfn.XLOOKUP($C226,[24]PSP!$C:$C,[24]PSP!$BQ:$BQ)</f>
        <v>92.69</v>
      </c>
      <c r="BR226" s="28">
        <f t="shared" si="1121"/>
        <v>0</v>
      </c>
      <c r="BS226" s="29"/>
      <c r="BT226" s="54">
        <f>_xlfn.XLOOKUP($C226,[24]PSP!$C:$C,[24]PSP!$BT:$BT)</f>
        <v>0</v>
      </c>
      <c r="BU226" s="27">
        <f>_xlfn.XLOOKUP($C226,[24]PSP!$C:$C,[24]PSP!$BU:$BU)</f>
        <v>92.69</v>
      </c>
      <c r="BV226" s="28">
        <f t="shared" si="1122"/>
        <v>0</v>
      </c>
      <c r="BW226" s="29"/>
      <c r="BX226" s="54">
        <f>_xlfn.XLOOKUP($C226,[24]PSP!$C:$C,[24]PSP!$BX:$BX)</f>
        <v>0</v>
      </c>
      <c r="BY226" s="27">
        <f>_xlfn.XLOOKUP($C226,[24]PSP!$C:$C,[24]PSP!$BY:$BY)</f>
        <v>92.69</v>
      </c>
      <c r="BZ226" s="28">
        <f t="shared" si="1123"/>
        <v>0</v>
      </c>
      <c r="CA226" s="29"/>
      <c r="CB226" s="54">
        <f>_xlfn.XLOOKUP($C226,[24]PSP!$C:$C,[24]PSP!$CB:$CB)</f>
        <v>0</v>
      </c>
      <c r="CC226" s="27">
        <f>_xlfn.XLOOKUP($C226,[24]PSP!$C:$C,[24]PSP!$CC:$CC)</f>
        <v>92.69</v>
      </c>
      <c r="CD226" s="28">
        <f t="shared" si="1124"/>
        <v>0</v>
      </c>
      <c r="CE226" s="29"/>
      <c r="CF226" s="54">
        <f>_xlfn.XLOOKUP($C226,[24]PSP!$C:$C,[24]PSP!$CF:$CF)</f>
        <v>0</v>
      </c>
      <c r="CG226" s="27">
        <f>_xlfn.XLOOKUP($C226,[24]PSP!$C:$C,[24]PSP!$CG:$CG)</f>
        <v>92.69</v>
      </c>
      <c r="CH226" s="28">
        <f t="shared" si="1125"/>
        <v>0</v>
      </c>
      <c r="CI226" s="29"/>
      <c r="CJ226" s="54">
        <f>_xlfn.XLOOKUP($C226,[24]PSP!$C:$C,[24]PSP!$CJ:$CJ)</f>
        <v>0</v>
      </c>
      <c r="CK226" s="27">
        <f>_xlfn.XLOOKUP($C226,[24]PSP!$C:$C,[24]PSP!$CK:$CK)</f>
        <v>92.69</v>
      </c>
      <c r="CL226" s="28">
        <f t="shared" si="1126"/>
        <v>0</v>
      </c>
      <c r="CM226" s="29"/>
      <c r="CN226" s="54">
        <f>_xlfn.XLOOKUP($C226,[24]PSP!$C:$C,[24]PSP!$CN:$CN)</f>
        <v>0</v>
      </c>
      <c r="CO226" s="27">
        <f>_xlfn.XLOOKUP($C226,[24]PSP!$C:$C,[24]PSP!$CO:$CO)</f>
        <v>92.69</v>
      </c>
      <c r="CP226" s="28">
        <f t="shared" si="1127"/>
        <v>0</v>
      </c>
      <c r="CQ226" s="29"/>
      <c r="CR226" s="54">
        <f>_xlfn.XLOOKUP($C226,[24]PSP!$C:$C,[24]PSP!$CR:$CR)</f>
        <v>0</v>
      </c>
      <c r="CS226" s="27">
        <f>_xlfn.XLOOKUP($C226,[24]PSP!$C:$C,[24]PSP!$CS:$CS)</f>
        <v>92.69</v>
      </c>
      <c r="CT226" s="28">
        <f t="shared" si="1128"/>
        <v>0</v>
      </c>
      <c r="CU226" s="29"/>
      <c r="CV226" s="54">
        <f>_xlfn.XLOOKUP($C226,[24]PSP!$C:$C,[24]PSP!$CV:$CV)</f>
        <v>0</v>
      </c>
      <c r="CW226" s="27">
        <f>_xlfn.XLOOKUP($C226,[24]PSP!$C:$C,[24]PSP!$CW:$CW)</f>
        <v>92.69</v>
      </c>
      <c r="CX226" s="28">
        <f t="shared" si="1129"/>
        <v>0</v>
      </c>
      <c r="CY226" s="29"/>
      <c r="CZ226" s="54">
        <f>_xlfn.XLOOKUP($C226,[24]PSP!$C:$C,[24]PSP!$CZ:$CZ)</f>
        <v>0</v>
      </c>
      <c r="DA226" s="27">
        <f>_xlfn.XLOOKUP($C226,[24]PSP!$C:$C,[24]PSP!$DA:$DA)</f>
        <v>92.69</v>
      </c>
      <c r="DB226" s="28">
        <f t="shared" si="1130"/>
        <v>0</v>
      </c>
      <c r="DC226" s="29"/>
      <c r="DD226" s="54">
        <f>_xlfn.XLOOKUP($C226,[24]PSP!$C:$C,[24]PSP!$DD:$DD)</f>
        <v>0</v>
      </c>
      <c r="DE226" s="27">
        <f>_xlfn.XLOOKUP($C226,[24]PSP!$C:$C,[24]PSP!$DE:$DE)</f>
        <v>92.69</v>
      </c>
      <c r="DF226" s="28">
        <f t="shared" si="1131"/>
        <v>0</v>
      </c>
      <c r="DG226" s="29"/>
      <c r="DH226" s="54">
        <f>_xlfn.XLOOKUP($C226,[24]PSP!$C:$C,[24]PSP!$DH:$DH)</f>
        <v>0</v>
      </c>
      <c r="DI226" s="27">
        <f>_xlfn.XLOOKUP($C226,[24]PSP!$C:$C,[24]PSP!$DI:$DI)</f>
        <v>92.69</v>
      </c>
      <c r="DJ226" s="28">
        <f t="shared" si="1132"/>
        <v>0</v>
      </c>
      <c r="DK226" s="29"/>
      <c r="DL226" s="54">
        <f>_xlfn.XLOOKUP($C226,[24]PSP!$C:$C,[24]PSP!$DL:$DL)</f>
        <v>0</v>
      </c>
      <c r="DM226" s="27">
        <f>_xlfn.XLOOKUP($C226,[24]PSP!$C:$C,[24]PSP!$DM:$DM)</f>
        <v>92.69</v>
      </c>
      <c r="DN226" s="28">
        <f t="shared" si="1133"/>
        <v>0</v>
      </c>
      <c r="DO226" s="29"/>
      <c r="DP226" s="54">
        <f>_xlfn.XLOOKUP($C226,[24]PSP!$C:$C,[24]PSP!$DP:$DP)</f>
        <v>0</v>
      </c>
      <c r="DQ226" s="27">
        <f>_xlfn.XLOOKUP($C226,[24]PSP!$C:$C,[24]PSP!$DQ:$DQ)</f>
        <v>92.69</v>
      </c>
      <c r="DR226" s="28">
        <f t="shared" si="1134"/>
        <v>0</v>
      </c>
      <c r="DS226" s="29"/>
      <c r="DT226" s="54">
        <f>_xlfn.XLOOKUP($C226,[24]PSP!$C:$C,[24]PSP!$DT:$DT)</f>
        <v>0</v>
      </c>
      <c r="DU226" s="27">
        <f>_xlfn.XLOOKUP($C226,[24]PSP!$C:$C,[24]PSP!$DU:$DU)</f>
        <v>92.69</v>
      </c>
      <c r="DV226" s="28">
        <f t="shared" si="1135"/>
        <v>0</v>
      </c>
      <c r="DW226" s="29"/>
      <c r="DX226" s="54">
        <f>_xlfn.XLOOKUP($C226,[24]PSP!$C:$C,[24]PSP!$DX:$DX)</f>
        <v>0</v>
      </c>
      <c r="DY226" s="27">
        <f>_xlfn.XLOOKUP($C226,[24]PSP!$C:$C,[24]PSP!$DY:$DY)</f>
        <v>92.69</v>
      </c>
      <c r="DZ226" s="28">
        <f t="shared" si="1136"/>
        <v>0</v>
      </c>
      <c r="EA226" s="29"/>
      <c r="EB226" s="54">
        <f>_xlfn.XLOOKUP($C226,[24]PSP!$C:$C,[24]PSP!$EB:$EB)</f>
        <v>0</v>
      </c>
      <c r="EC226" s="27">
        <f>_xlfn.XLOOKUP($C226,[24]PSP!$C:$C,[24]PSP!$EC:$EC)</f>
        <v>0</v>
      </c>
      <c r="ED226" s="28">
        <f t="shared" si="1137"/>
        <v>0</v>
      </c>
      <c r="EE226" s="29"/>
      <c r="EF226" s="54">
        <f>_xlfn.XLOOKUP($C226,[24]PSP!$C:$C,[24]PSP!$EF:$EF)</f>
        <v>0</v>
      </c>
      <c r="EG226" s="27">
        <f>_xlfn.XLOOKUP($C226,[24]PSP!$C:$C,[24]PSP!$EG:$EG)</f>
        <v>0</v>
      </c>
      <c r="EH226" s="28">
        <f t="shared" si="1138"/>
        <v>0</v>
      </c>
      <c r="EI226" s="29"/>
      <c r="EJ226" s="54">
        <f>_xlfn.XLOOKUP($C226,[24]PSP!$C:$C,[24]PSP!$EJ:$EJ)</f>
        <v>0</v>
      </c>
      <c r="EK226" s="27">
        <f>_xlfn.XLOOKUP($C226,[24]PSP!$C:$C,[24]PSP!$EK:$EK)</f>
        <v>0</v>
      </c>
      <c r="EL226" s="28">
        <f t="shared" si="1139"/>
        <v>0</v>
      </c>
      <c r="EM226" s="29"/>
      <c r="EN226" s="108"/>
      <c r="EO226" s="29">
        <f t="shared" si="1105"/>
        <v>418829.4</v>
      </c>
      <c r="EP226" s="29">
        <f t="shared" si="968"/>
        <v>418829.4</v>
      </c>
      <c r="EQ226" s="4" t="b">
        <f t="shared" si="1070"/>
        <v>1</v>
      </c>
      <c r="ER226" s="1"/>
      <c r="ES226" s="118">
        <f t="shared" si="721"/>
        <v>1.1767000000000001</v>
      </c>
    </row>
    <row r="227" spans="3:149" ht="14.25" x14ac:dyDescent="0.25">
      <c r="C227" s="24" t="s">
        <v>74</v>
      </c>
      <c r="D227" s="43" t="str">
        <f>_xlfn.XLOOKUP($C227,[24]PSP!$C:$C,[24]PSP!$D:$D)</f>
        <v>RO-40251</v>
      </c>
      <c r="E227" s="24" t="str">
        <f>_xlfn.XLOOKUP($C227,[24]PSP!$C:$C,[24]PSP!$E:$E)</f>
        <v>DER/MG</v>
      </c>
      <c r="F227" s="25" t="str">
        <f>_xlfn.XLOOKUP($C227,[24]PSP!$C:$C,[24]PSP!$F:$F)</f>
        <v>COMPACTAÇÃO DE ATERRO A 100% PROCTOR NORMAL</v>
      </c>
      <c r="G227" s="26" t="str">
        <f>_xlfn.XLOOKUP($C227,[24]PSP!$C:$C,[24]PSP!$G:$G)</f>
        <v>M3</v>
      </c>
      <c r="H227" s="53">
        <f>_xlfn.XLOOKUP($C227,[24]PSP!$C:$C,[24]PSP!$H:$H)</f>
        <v>4518.6040416099677</v>
      </c>
      <c r="I227" s="28">
        <f>_xlfn.XLOOKUP($C227,[24]PSP!$C:$C,[24]PSP!$I:$I)</f>
        <v>13646.17</v>
      </c>
      <c r="J227" s="28">
        <f t="shared" si="1106"/>
        <v>16057.448239000001</v>
      </c>
      <c r="K227" s="29"/>
      <c r="L227" s="54">
        <f>_xlfn.XLOOKUP($C227,[24]PSP!$C:$C,[24]PSP!$L:$L)</f>
        <v>0</v>
      </c>
      <c r="M227" s="27">
        <f>_xlfn.XLOOKUP($C227,[24]PSP!$C:$C,[24]PSP!$M:$M)</f>
        <v>3.02</v>
      </c>
      <c r="N227" s="28">
        <f t="shared" si="1107"/>
        <v>0</v>
      </c>
      <c r="O227" s="29"/>
      <c r="P227" s="54">
        <f>_xlfn.XLOOKUP($C227,[24]PSP!$C:$C,[24]PSP!$P:$P)</f>
        <v>0</v>
      </c>
      <c r="Q227" s="27">
        <f>_xlfn.XLOOKUP($C227,[24]PSP!$C:$C,[24]PSP!$Q:$Q)</f>
        <v>3.02</v>
      </c>
      <c r="R227" s="28">
        <f t="shared" si="1108"/>
        <v>0</v>
      </c>
      <c r="S227" s="29"/>
      <c r="T227" s="54">
        <f>_xlfn.XLOOKUP($C227,[24]PSP!$C:$C,[24]PSP!$T:$T)</f>
        <v>0</v>
      </c>
      <c r="U227" s="27">
        <f>_xlfn.XLOOKUP($C227,[24]PSP!$C:$C,[24]PSP!$U:$U)</f>
        <v>3.02</v>
      </c>
      <c r="V227" s="28">
        <f t="shared" si="1109"/>
        <v>0</v>
      </c>
      <c r="W227" s="29"/>
      <c r="X227" s="54">
        <f>_xlfn.XLOOKUP($C227,[24]PSP!$C:$C,[24]PSP!$X:$X)</f>
        <v>0</v>
      </c>
      <c r="Y227" s="27">
        <f>_xlfn.XLOOKUP($C227,[24]PSP!$C:$C,[24]PSP!$Y:$Y)</f>
        <v>3.02</v>
      </c>
      <c r="Z227" s="28">
        <f t="shared" si="1110"/>
        <v>0</v>
      </c>
      <c r="AA227" s="29"/>
      <c r="AB227" s="54">
        <f>_xlfn.XLOOKUP($C227,[24]PSP!$C:$C,[24]PSP!$AB:$AB)</f>
        <v>0</v>
      </c>
      <c r="AC227" s="27">
        <f>_xlfn.XLOOKUP($C227,[24]PSP!$C:$C,[24]PSP!$AC:$AC)</f>
        <v>3.02</v>
      </c>
      <c r="AD227" s="28">
        <f t="shared" si="1111"/>
        <v>0</v>
      </c>
      <c r="AE227" s="29"/>
      <c r="AF227" s="54">
        <f>_xlfn.XLOOKUP($C227,[24]PSP!$C:$C,[24]PSP!$AF:$AF)</f>
        <v>0</v>
      </c>
      <c r="AG227" s="27">
        <f>_xlfn.XLOOKUP($C227,[24]PSP!$C:$C,[24]PSP!$AG:$AG)</f>
        <v>3.02</v>
      </c>
      <c r="AH227" s="28">
        <f t="shared" si="1112"/>
        <v>0</v>
      </c>
      <c r="AI227" s="29"/>
      <c r="AJ227" s="54">
        <f>_xlfn.XLOOKUP($C227,[24]PSP!$C:$C,[24]PSP!$AJ:$AJ)</f>
        <v>0</v>
      </c>
      <c r="AK227" s="27">
        <f>_xlfn.XLOOKUP($C227,[24]PSP!$C:$C,[24]PSP!$AK:$AK)</f>
        <v>3.02</v>
      </c>
      <c r="AL227" s="28">
        <f t="shared" si="1113"/>
        <v>0</v>
      </c>
      <c r="AM227" s="29"/>
      <c r="AN227" s="54">
        <f>_xlfn.XLOOKUP($C227,[24]PSP!$C:$C,[24]PSP!$AN:$AN)</f>
        <v>0</v>
      </c>
      <c r="AO227" s="27">
        <f>_xlfn.XLOOKUP($C227,[24]PSP!$C:$C,[24]PSP!$AO:$AO)</f>
        <v>3.02</v>
      </c>
      <c r="AP227" s="28">
        <f t="shared" si="1114"/>
        <v>0</v>
      </c>
      <c r="AQ227" s="29"/>
      <c r="AR227" s="54">
        <f>_xlfn.XLOOKUP($C227,[24]PSP!$C:$C,[24]PSP!$AR:$AR)</f>
        <v>0</v>
      </c>
      <c r="AS227" s="27">
        <f>_xlfn.XLOOKUP($C227,[24]PSP!$C:$C,[24]PSP!$AS:$AS)</f>
        <v>3.02</v>
      </c>
      <c r="AT227" s="28">
        <f t="shared" si="1115"/>
        <v>0</v>
      </c>
      <c r="AU227" s="29"/>
      <c r="AV227" s="54">
        <f>_xlfn.XLOOKUP($C227,[24]PSP!$C:$C,[24]PSP!$AV:$AV)</f>
        <v>0</v>
      </c>
      <c r="AW227" s="27">
        <f>_xlfn.XLOOKUP($C227,[24]PSP!$C:$C,[24]PSP!$AW:$AW)</f>
        <v>3.02</v>
      </c>
      <c r="AX227" s="28">
        <f t="shared" si="1116"/>
        <v>0</v>
      </c>
      <c r="AY227" s="29"/>
      <c r="AZ227" s="54">
        <f>_xlfn.XLOOKUP($C227,[24]PSP!$C:$C,[24]PSP!$AZ:$AZ)</f>
        <v>151.52081249001617</v>
      </c>
      <c r="BA227" s="27">
        <f>_xlfn.XLOOKUP($C227,[24]PSP!$C:$C,[24]PSP!$BA:$BA)</f>
        <v>3.02</v>
      </c>
      <c r="BB227" s="28">
        <f t="shared" si="1117"/>
        <v>457.59</v>
      </c>
      <c r="BC227" s="29"/>
      <c r="BD227" s="54">
        <f>_xlfn.XLOOKUP($C227,[24]PSP!$C:$C,[24]PSP!$BD:$BD)</f>
        <v>3251.4545459157262</v>
      </c>
      <c r="BE227" s="27">
        <f>_xlfn.XLOOKUP($C227,[24]PSP!$C:$C,[24]PSP!$BE:$BE)</f>
        <v>3.02</v>
      </c>
      <c r="BF227" s="28">
        <f t="shared" si="1118"/>
        <v>9819.39</v>
      </c>
      <c r="BG227" s="29"/>
      <c r="BH227" s="54">
        <f>_xlfn.XLOOKUP($C227,[24]PSP!$C:$C,[24]PSP!$BH:$BH)</f>
        <v>0</v>
      </c>
      <c r="BI227" s="27">
        <f>_xlfn.XLOOKUP($C227,[24]PSP!$C:$C,[24]PSP!$BI:$BI)</f>
        <v>3.02</v>
      </c>
      <c r="BJ227" s="28">
        <f t="shared" si="1119"/>
        <v>0</v>
      </c>
      <c r="BK227" s="29"/>
      <c r="BL227" s="54">
        <f>_xlfn.XLOOKUP($C227,[24]PSP!$C:$C,[24]PSP!$BL:$BL)</f>
        <v>1115.6286832042247</v>
      </c>
      <c r="BM227" s="27">
        <f>_xlfn.XLOOKUP($C227,[24]PSP!$C:$C,[24]PSP!$BM:$BM)</f>
        <v>3.02</v>
      </c>
      <c r="BN227" s="28">
        <f t="shared" si="1120"/>
        <v>3369.19</v>
      </c>
      <c r="BO227" s="29"/>
      <c r="BP227" s="54">
        <f>_xlfn.XLOOKUP($C227,[24]PSP!$C:$C,[24]PSP!$BP:$BP)</f>
        <v>0</v>
      </c>
      <c r="BQ227" s="27">
        <f>_xlfn.XLOOKUP($C227,[24]PSP!$C:$C,[24]PSP!$BQ:$BQ)</f>
        <v>3.02</v>
      </c>
      <c r="BR227" s="28">
        <f t="shared" si="1121"/>
        <v>0</v>
      </c>
      <c r="BS227" s="29"/>
      <c r="BT227" s="54">
        <f>_xlfn.XLOOKUP($C227,[24]PSP!$C:$C,[24]PSP!$BT:$BT)</f>
        <v>0</v>
      </c>
      <c r="BU227" s="27">
        <f>_xlfn.XLOOKUP($C227,[24]PSP!$C:$C,[24]PSP!$BU:$BU)</f>
        <v>3.02</v>
      </c>
      <c r="BV227" s="28">
        <f t="shared" si="1122"/>
        <v>0</v>
      </c>
      <c r="BW227" s="29"/>
      <c r="BX227" s="54">
        <f>_xlfn.XLOOKUP($C227,[24]PSP!$C:$C,[24]PSP!$BX:$BX)</f>
        <v>0</v>
      </c>
      <c r="BY227" s="27">
        <f>_xlfn.XLOOKUP($C227,[24]PSP!$C:$C,[24]PSP!$BY:$BY)</f>
        <v>3.02</v>
      </c>
      <c r="BZ227" s="28">
        <f t="shared" si="1123"/>
        <v>0</v>
      </c>
      <c r="CA227" s="29"/>
      <c r="CB227" s="54">
        <f>_xlfn.XLOOKUP($C227,[24]PSP!$C:$C,[24]PSP!$CB:$CB)</f>
        <v>0</v>
      </c>
      <c r="CC227" s="27">
        <f>_xlfn.XLOOKUP($C227,[24]PSP!$C:$C,[24]PSP!$CC:$CC)</f>
        <v>3.02</v>
      </c>
      <c r="CD227" s="28">
        <f t="shared" si="1124"/>
        <v>0</v>
      </c>
      <c r="CE227" s="29"/>
      <c r="CF227" s="54">
        <f>_xlfn.XLOOKUP($C227,[24]PSP!$C:$C,[24]PSP!$CF:$CF)</f>
        <v>0</v>
      </c>
      <c r="CG227" s="27">
        <f>_xlfn.XLOOKUP($C227,[24]PSP!$C:$C,[24]PSP!$CG:$CG)</f>
        <v>3.02</v>
      </c>
      <c r="CH227" s="28">
        <f t="shared" si="1125"/>
        <v>0</v>
      </c>
      <c r="CI227" s="29"/>
      <c r="CJ227" s="54">
        <f>_xlfn.XLOOKUP($C227,[24]PSP!$C:$C,[24]PSP!$CJ:$CJ)</f>
        <v>0</v>
      </c>
      <c r="CK227" s="27">
        <f>_xlfn.XLOOKUP($C227,[24]PSP!$C:$C,[24]PSP!$CK:$CK)</f>
        <v>3.02</v>
      </c>
      <c r="CL227" s="28">
        <f t="shared" si="1126"/>
        <v>0</v>
      </c>
      <c r="CM227" s="29"/>
      <c r="CN227" s="54">
        <f>_xlfn.XLOOKUP($C227,[24]PSP!$C:$C,[24]PSP!$CN:$CN)</f>
        <v>0</v>
      </c>
      <c r="CO227" s="27">
        <f>_xlfn.XLOOKUP($C227,[24]PSP!$C:$C,[24]PSP!$CO:$CO)</f>
        <v>3.02</v>
      </c>
      <c r="CP227" s="28">
        <f t="shared" si="1127"/>
        <v>0</v>
      </c>
      <c r="CQ227" s="29"/>
      <c r="CR227" s="54">
        <f>_xlfn.XLOOKUP($C227,[24]PSP!$C:$C,[24]PSP!$CR:$CR)</f>
        <v>0</v>
      </c>
      <c r="CS227" s="27">
        <f>_xlfn.XLOOKUP($C227,[24]PSP!$C:$C,[24]PSP!$CS:$CS)</f>
        <v>3.02</v>
      </c>
      <c r="CT227" s="28">
        <f t="shared" si="1128"/>
        <v>0</v>
      </c>
      <c r="CU227" s="29"/>
      <c r="CV227" s="54">
        <f>_xlfn.XLOOKUP($C227,[24]PSP!$C:$C,[24]PSP!$CV:$CV)</f>
        <v>0</v>
      </c>
      <c r="CW227" s="27">
        <f>_xlfn.XLOOKUP($C227,[24]PSP!$C:$C,[24]PSP!$CW:$CW)</f>
        <v>3.02</v>
      </c>
      <c r="CX227" s="28">
        <f t="shared" si="1129"/>
        <v>0</v>
      </c>
      <c r="CY227" s="29"/>
      <c r="CZ227" s="54">
        <f>_xlfn.XLOOKUP($C227,[24]PSP!$C:$C,[24]PSP!$CZ:$CZ)</f>
        <v>0</v>
      </c>
      <c r="DA227" s="27">
        <f>_xlfn.XLOOKUP($C227,[24]PSP!$C:$C,[24]PSP!$DA:$DA)</f>
        <v>3.02</v>
      </c>
      <c r="DB227" s="28">
        <f t="shared" si="1130"/>
        <v>0</v>
      </c>
      <c r="DC227" s="29"/>
      <c r="DD227" s="54">
        <f>_xlfn.XLOOKUP($C227,[24]PSP!$C:$C,[24]PSP!$DD:$DD)</f>
        <v>0</v>
      </c>
      <c r="DE227" s="27">
        <f>_xlfn.XLOOKUP($C227,[24]PSP!$C:$C,[24]PSP!$DE:$DE)</f>
        <v>3.02</v>
      </c>
      <c r="DF227" s="28">
        <f t="shared" si="1131"/>
        <v>0</v>
      </c>
      <c r="DG227" s="29"/>
      <c r="DH227" s="54">
        <f>_xlfn.XLOOKUP($C227,[24]PSP!$C:$C,[24]PSP!$DH:$DH)</f>
        <v>0</v>
      </c>
      <c r="DI227" s="27">
        <f>_xlfn.XLOOKUP($C227,[24]PSP!$C:$C,[24]PSP!$DI:$DI)</f>
        <v>3.02</v>
      </c>
      <c r="DJ227" s="28">
        <f t="shared" si="1132"/>
        <v>0</v>
      </c>
      <c r="DK227" s="29"/>
      <c r="DL227" s="54">
        <f>_xlfn.XLOOKUP($C227,[24]PSP!$C:$C,[24]PSP!$DL:$DL)</f>
        <v>0</v>
      </c>
      <c r="DM227" s="27">
        <f>_xlfn.XLOOKUP($C227,[24]PSP!$C:$C,[24]PSP!$DM:$DM)</f>
        <v>3.02</v>
      </c>
      <c r="DN227" s="28">
        <f t="shared" si="1133"/>
        <v>0</v>
      </c>
      <c r="DO227" s="29"/>
      <c r="DP227" s="54">
        <f>_xlfn.XLOOKUP($C227,[24]PSP!$C:$C,[24]PSP!$DP:$DP)</f>
        <v>0</v>
      </c>
      <c r="DQ227" s="27">
        <f>_xlfn.XLOOKUP($C227,[24]PSP!$C:$C,[24]PSP!$DQ:$DQ)</f>
        <v>3.02</v>
      </c>
      <c r="DR227" s="28">
        <f t="shared" si="1134"/>
        <v>0</v>
      </c>
      <c r="DS227" s="29"/>
      <c r="DT227" s="54">
        <f>_xlfn.XLOOKUP($C227,[24]PSP!$C:$C,[24]PSP!$DT:$DT)</f>
        <v>0</v>
      </c>
      <c r="DU227" s="27">
        <f>_xlfn.XLOOKUP($C227,[24]PSP!$C:$C,[24]PSP!$DU:$DU)</f>
        <v>3.02</v>
      </c>
      <c r="DV227" s="28">
        <f t="shared" si="1135"/>
        <v>0</v>
      </c>
      <c r="DW227" s="29"/>
      <c r="DX227" s="54">
        <f>_xlfn.XLOOKUP($C227,[24]PSP!$C:$C,[24]PSP!$DX:$DX)</f>
        <v>0</v>
      </c>
      <c r="DY227" s="27">
        <f>_xlfn.XLOOKUP($C227,[24]PSP!$C:$C,[24]PSP!$DY:$DY)</f>
        <v>3.02</v>
      </c>
      <c r="DZ227" s="28">
        <f t="shared" si="1136"/>
        <v>0</v>
      </c>
      <c r="EA227" s="29"/>
      <c r="EB227" s="54">
        <f>_xlfn.XLOOKUP($C227,[24]PSP!$C:$C,[24]PSP!$EB:$EB)</f>
        <v>0</v>
      </c>
      <c r="EC227" s="27">
        <f>_xlfn.XLOOKUP($C227,[24]PSP!$C:$C,[24]PSP!$EC:$EC)</f>
        <v>0</v>
      </c>
      <c r="ED227" s="28">
        <f t="shared" si="1137"/>
        <v>0</v>
      </c>
      <c r="EE227" s="29"/>
      <c r="EF227" s="54">
        <f>_xlfn.XLOOKUP($C227,[24]PSP!$C:$C,[24]PSP!$EF:$EF)</f>
        <v>0</v>
      </c>
      <c r="EG227" s="27">
        <f>_xlfn.XLOOKUP($C227,[24]PSP!$C:$C,[24]PSP!$EG:$EG)</f>
        <v>0</v>
      </c>
      <c r="EH227" s="28">
        <f t="shared" si="1138"/>
        <v>0</v>
      </c>
      <c r="EI227" s="29"/>
      <c r="EJ227" s="54">
        <f>_xlfn.XLOOKUP($C227,[24]PSP!$C:$C,[24]PSP!$EJ:$EJ)</f>
        <v>0</v>
      </c>
      <c r="EK227" s="27">
        <f>_xlfn.XLOOKUP($C227,[24]PSP!$C:$C,[24]PSP!$EK:$EK)</f>
        <v>0</v>
      </c>
      <c r="EL227" s="28">
        <f t="shared" si="1139"/>
        <v>0</v>
      </c>
      <c r="EM227" s="29"/>
      <c r="EN227" s="108"/>
      <c r="EO227" s="29">
        <f t="shared" si="1105"/>
        <v>13646.17</v>
      </c>
      <c r="EP227" s="29">
        <f t="shared" si="968"/>
        <v>13646.17</v>
      </c>
      <c r="EQ227" s="4" t="b">
        <f t="shared" si="1070"/>
        <v>1</v>
      </c>
      <c r="ER227" s="1"/>
      <c r="ES227" s="118">
        <f t="shared" si="721"/>
        <v>1.1767000000000001</v>
      </c>
    </row>
    <row r="228" spans="3:149" ht="14.25" x14ac:dyDescent="0.25">
      <c r="C228" s="24" t="s">
        <v>75</v>
      </c>
      <c r="D228" s="43">
        <f>_xlfn.XLOOKUP($C228,[24]PSP!$C:$C,[24]PSP!$D:$D)</f>
        <v>2004508</v>
      </c>
      <c r="E228" s="24" t="str">
        <f>_xlfn.XLOOKUP($C228,[24]PSP!$C:$C,[24]PSP!$E:$E)</f>
        <v>SICRO SERVIÇO</v>
      </c>
      <c r="F228" s="25" t="str">
        <f>_xlfn.XLOOKUP($C228,[24]PSP!$C:$C,[24]PSP!$F:$F)</f>
        <v>GEODRENO VERTICAL PARA TRATAMENTO DE SOLOS MOLES</v>
      </c>
      <c r="G228" s="26" t="str">
        <f>_xlfn.XLOOKUP($C228,[24]PSP!$C:$C,[24]PSP!$G:$G)</f>
        <v>M</v>
      </c>
      <c r="H228" s="53">
        <f>_xlfn.XLOOKUP($C228,[24]PSP!$C:$C,[24]PSP!$H:$H)</f>
        <v>0</v>
      </c>
      <c r="I228" s="28">
        <f>_xlfn.XLOOKUP($C228,[24]PSP!$C:$C,[24]PSP!$I:$I)</f>
        <v>0</v>
      </c>
      <c r="J228" s="28">
        <f t="shared" si="1106"/>
        <v>0</v>
      </c>
      <c r="K228" s="29"/>
      <c r="L228" s="54">
        <f>_xlfn.XLOOKUP($C228,[24]PSP!$C:$C,[24]PSP!$L:$L)</f>
        <v>0</v>
      </c>
      <c r="M228" s="27">
        <f>_xlfn.XLOOKUP($C228,[24]PSP!$C:$C,[24]PSP!$M:$M)</f>
        <v>5.77</v>
      </c>
      <c r="N228" s="28">
        <f t="shared" si="1107"/>
        <v>0</v>
      </c>
      <c r="O228" s="29"/>
      <c r="P228" s="54">
        <f>_xlfn.XLOOKUP($C228,[24]PSP!$C:$C,[24]PSP!$P:$P)</f>
        <v>0</v>
      </c>
      <c r="Q228" s="27">
        <f>_xlfn.XLOOKUP($C228,[24]PSP!$C:$C,[24]PSP!$Q:$Q)</f>
        <v>5.77</v>
      </c>
      <c r="R228" s="28">
        <f t="shared" si="1108"/>
        <v>0</v>
      </c>
      <c r="S228" s="29"/>
      <c r="T228" s="54">
        <f>_xlfn.XLOOKUP($C228,[24]PSP!$C:$C,[24]PSP!$T:$T)</f>
        <v>0</v>
      </c>
      <c r="U228" s="27">
        <f>_xlfn.XLOOKUP($C228,[24]PSP!$C:$C,[24]PSP!$U:$U)</f>
        <v>5.77</v>
      </c>
      <c r="V228" s="28">
        <f t="shared" si="1109"/>
        <v>0</v>
      </c>
      <c r="W228" s="29"/>
      <c r="X228" s="54">
        <f>_xlfn.XLOOKUP($C228,[24]PSP!$C:$C,[24]PSP!$X:$X)</f>
        <v>0</v>
      </c>
      <c r="Y228" s="27">
        <f>_xlfn.XLOOKUP($C228,[24]PSP!$C:$C,[24]PSP!$Y:$Y)</f>
        <v>5.77</v>
      </c>
      <c r="Z228" s="28">
        <f t="shared" si="1110"/>
        <v>0</v>
      </c>
      <c r="AA228" s="29"/>
      <c r="AB228" s="54">
        <f>_xlfn.XLOOKUP($C228,[24]PSP!$C:$C,[24]PSP!$AB:$AB)</f>
        <v>0</v>
      </c>
      <c r="AC228" s="27">
        <f>_xlfn.XLOOKUP($C228,[24]PSP!$C:$C,[24]PSP!$AC:$AC)</f>
        <v>5.77</v>
      </c>
      <c r="AD228" s="28">
        <f t="shared" si="1111"/>
        <v>0</v>
      </c>
      <c r="AE228" s="29"/>
      <c r="AF228" s="54">
        <f>_xlfn.XLOOKUP($C228,[24]PSP!$C:$C,[24]PSP!$AF:$AF)</f>
        <v>0</v>
      </c>
      <c r="AG228" s="27">
        <f>_xlfn.XLOOKUP($C228,[24]PSP!$C:$C,[24]PSP!$AG:$AG)</f>
        <v>5.77</v>
      </c>
      <c r="AH228" s="28">
        <f t="shared" si="1112"/>
        <v>0</v>
      </c>
      <c r="AI228" s="29"/>
      <c r="AJ228" s="54">
        <f>_xlfn.XLOOKUP($C228,[24]PSP!$C:$C,[24]PSP!$AJ:$AJ)</f>
        <v>0</v>
      </c>
      <c r="AK228" s="27">
        <f>_xlfn.XLOOKUP($C228,[24]PSP!$C:$C,[24]PSP!$AK:$AK)</f>
        <v>5.77</v>
      </c>
      <c r="AL228" s="28">
        <f t="shared" si="1113"/>
        <v>0</v>
      </c>
      <c r="AM228" s="29"/>
      <c r="AN228" s="54">
        <f>_xlfn.XLOOKUP($C228,[24]PSP!$C:$C,[24]PSP!$AN:$AN)</f>
        <v>0</v>
      </c>
      <c r="AO228" s="27">
        <f>_xlfn.XLOOKUP($C228,[24]PSP!$C:$C,[24]PSP!$AO:$AO)</f>
        <v>5.77</v>
      </c>
      <c r="AP228" s="28">
        <f t="shared" si="1114"/>
        <v>0</v>
      </c>
      <c r="AQ228" s="29"/>
      <c r="AR228" s="54">
        <f>_xlfn.XLOOKUP($C228,[24]PSP!$C:$C,[24]PSP!$AR:$AR)</f>
        <v>0</v>
      </c>
      <c r="AS228" s="27">
        <f>_xlfn.XLOOKUP($C228,[24]PSP!$C:$C,[24]PSP!$AS:$AS)</f>
        <v>5.77</v>
      </c>
      <c r="AT228" s="28">
        <f t="shared" si="1115"/>
        <v>0</v>
      </c>
      <c r="AU228" s="29"/>
      <c r="AV228" s="54">
        <f>_xlfn.XLOOKUP($C228,[24]PSP!$C:$C,[24]PSP!$AV:$AV)</f>
        <v>0</v>
      </c>
      <c r="AW228" s="27">
        <f>_xlfn.XLOOKUP($C228,[24]PSP!$C:$C,[24]PSP!$AW:$AW)</f>
        <v>5.77</v>
      </c>
      <c r="AX228" s="28">
        <f t="shared" si="1116"/>
        <v>0</v>
      </c>
      <c r="AY228" s="29"/>
      <c r="AZ228" s="54">
        <f>_xlfn.XLOOKUP($C228,[24]PSP!$C:$C,[24]PSP!$AZ:$AZ)</f>
        <v>0</v>
      </c>
      <c r="BA228" s="27">
        <f>_xlfn.XLOOKUP($C228,[24]PSP!$C:$C,[24]PSP!$BA:$BA)</f>
        <v>5.77</v>
      </c>
      <c r="BB228" s="28">
        <f t="shared" si="1117"/>
        <v>0</v>
      </c>
      <c r="BC228" s="29"/>
      <c r="BD228" s="54">
        <f>_xlfn.XLOOKUP($C228,[24]PSP!$C:$C,[24]PSP!$BD:$BD)</f>
        <v>0</v>
      </c>
      <c r="BE228" s="27">
        <f>_xlfn.XLOOKUP($C228,[24]PSP!$C:$C,[24]PSP!$BE:$BE)</f>
        <v>5.77</v>
      </c>
      <c r="BF228" s="28">
        <f t="shared" si="1118"/>
        <v>0</v>
      </c>
      <c r="BG228" s="29"/>
      <c r="BH228" s="54">
        <f>_xlfn.XLOOKUP($C228,[24]PSP!$C:$C,[24]PSP!$BH:$BH)</f>
        <v>0</v>
      </c>
      <c r="BI228" s="27">
        <f>_xlfn.XLOOKUP($C228,[24]PSP!$C:$C,[24]PSP!$BI:$BI)</f>
        <v>5.77</v>
      </c>
      <c r="BJ228" s="28">
        <f t="shared" si="1119"/>
        <v>0</v>
      </c>
      <c r="BK228" s="29"/>
      <c r="BL228" s="54">
        <f>_xlfn.XLOOKUP($C228,[24]PSP!$C:$C,[24]PSP!$BL:$BL)</f>
        <v>0</v>
      </c>
      <c r="BM228" s="27">
        <f>_xlfn.XLOOKUP($C228,[24]PSP!$C:$C,[24]PSP!$BM:$BM)</f>
        <v>5.77</v>
      </c>
      <c r="BN228" s="28">
        <f t="shared" si="1120"/>
        <v>0</v>
      </c>
      <c r="BO228" s="29"/>
      <c r="BP228" s="54">
        <f>_xlfn.XLOOKUP($C228,[24]PSP!$C:$C,[24]PSP!$BP:$BP)</f>
        <v>0</v>
      </c>
      <c r="BQ228" s="27">
        <f>_xlfn.XLOOKUP($C228,[24]PSP!$C:$C,[24]PSP!$BQ:$BQ)</f>
        <v>5.77</v>
      </c>
      <c r="BR228" s="28">
        <f t="shared" si="1121"/>
        <v>0</v>
      </c>
      <c r="BS228" s="29"/>
      <c r="BT228" s="54">
        <f>_xlfn.XLOOKUP($C228,[24]PSP!$C:$C,[24]PSP!$BT:$BT)</f>
        <v>0</v>
      </c>
      <c r="BU228" s="27">
        <f>_xlfn.XLOOKUP($C228,[24]PSP!$C:$C,[24]PSP!$BU:$BU)</f>
        <v>5.77</v>
      </c>
      <c r="BV228" s="28">
        <f t="shared" si="1122"/>
        <v>0</v>
      </c>
      <c r="BW228" s="29"/>
      <c r="BX228" s="54">
        <f>_xlfn.XLOOKUP($C228,[24]PSP!$C:$C,[24]PSP!$BX:$BX)</f>
        <v>0</v>
      </c>
      <c r="BY228" s="27">
        <f>_xlfn.XLOOKUP($C228,[24]PSP!$C:$C,[24]PSP!$BY:$BY)</f>
        <v>5.77</v>
      </c>
      <c r="BZ228" s="28">
        <f t="shared" si="1123"/>
        <v>0</v>
      </c>
      <c r="CA228" s="29"/>
      <c r="CB228" s="54">
        <f>_xlfn.XLOOKUP($C228,[24]PSP!$C:$C,[24]PSP!$CB:$CB)</f>
        <v>0</v>
      </c>
      <c r="CC228" s="27">
        <f>_xlfn.XLOOKUP($C228,[24]PSP!$C:$C,[24]PSP!$CC:$CC)</f>
        <v>5.77</v>
      </c>
      <c r="CD228" s="28">
        <f t="shared" si="1124"/>
        <v>0</v>
      </c>
      <c r="CE228" s="29"/>
      <c r="CF228" s="54">
        <f>_xlfn.XLOOKUP($C228,[24]PSP!$C:$C,[24]PSP!$CF:$CF)</f>
        <v>0</v>
      </c>
      <c r="CG228" s="27">
        <f>_xlfn.XLOOKUP($C228,[24]PSP!$C:$C,[24]PSP!$CG:$CG)</f>
        <v>5.77</v>
      </c>
      <c r="CH228" s="28">
        <f t="shared" si="1125"/>
        <v>0</v>
      </c>
      <c r="CI228" s="29"/>
      <c r="CJ228" s="54">
        <f>_xlfn.XLOOKUP($C228,[24]PSP!$C:$C,[24]PSP!$CJ:$CJ)</f>
        <v>0</v>
      </c>
      <c r="CK228" s="27">
        <f>_xlfn.XLOOKUP($C228,[24]PSP!$C:$C,[24]PSP!$CK:$CK)</f>
        <v>5.77</v>
      </c>
      <c r="CL228" s="28">
        <f t="shared" si="1126"/>
        <v>0</v>
      </c>
      <c r="CM228" s="29"/>
      <c r="CN228" s="54">
        <f>_xlfn.XLOOKUP($C228,[24]PSP!$C:$C,[24]PSP!$CN:$CN)</f>
        <v>0</v>
      </c>
      <c r="CO228" s="27">
        <f>_xlfn.XLOOKUP($C228,[24]PSP!$C:$C,[24]PSP!$CO:$CO)</f>
        <v>5.77</v>
      </c>
      <c r="CP228" s="28">
        <f t="shared" si="1127"/>
        <v>0</v>
      </c>
      <c r="CQ228" s="29"/>
      <c r="CR228" s="54">
        <f>_xlfn.XLOOKUP($C228,[24]PSP!$C:$C,[24]PSP!$CR:$CR)</f>
        <v>0</v>
      </c>
      <c r="CS228" s="27">
        <f>_xlfn.XLOOKUP($C228,[24]PSP!$C:$C,[24]PSP!$CS:$CS)</f>
        <v>5.77</v>
      </c>
      <c r="CT228" s="28">
        <f t="shared" si="1128"/>
        <v>0</v>
      </c>
      <c r="CU228" s="29"/>
      <c r="CV228" s="54">
        <f>_xlfn.XLOOKUP($C228,[24]PSP!$C:$C,[24]PSP!$CV:$CV)</f>
        <v>0</v>
      </c>
      <c r="CW228" s="27">
        <f>_xlfn.XLOOKUP($C228,[24]PSP!$C:$C,[24]PSP!$CW:$CW)</f>
        <v>5.77</v>
      </c>
      <c r="CX228" s="28">
        <f t="shared" si="1129"/>
        <v>0</v>
      </c>
      <c r="CY228" s="29"/>
      <c r="CZ228" s="54">
        <f>_xlfn.XLOOKUP($C228,[24]PSP!$C:$C,[24]PSP!$CZ:$CZ)</f>
        <v>0</v>
      </c>
      <c r="DA228" s="27">
        <f>_xlfn.XLOOKUP($C228,[24]PSP!$C:$C,[24]PSP!$DA:$DA)</f>
        <v>5.77</v>
      </c>
      <c r="DB228" s="28">
        <f t="shared" si="1130"/>
        <v>0</v>
      </c>
      <c r="DC228" s="29"/>
      <c r="DD228" s="54">
        <f>_xlfn.XLOOKUP($C228,[24]PSP!$C:$C,[24]PSP!$DD:$DD)</f>
        <v>0</v>
      </c>
      <c r="DE228" s="27">
        <f>_xlfn.XLOOKUP($C228,[24]PSP!$C:$C,[24]PSP!$DE:$DE)</f>
        <v>5.77</v>
      </c>
      <c r="DF228" s="28">
        <f t="shared" si="1131"/>
        <v>0</v>
      </c>
      <c r="DG228" s="29"/>
      <c r="DH228" s="54">
        <f>_xlfn.XLOOKUP($C228,[24]PSP!$C:$C,[24]PSP!$DH:$DH)</f>
        <v>0</v>
      </c>
      <c r="DI228" s="27">
        <f>_xlfn.XLOOKUP($C228,[24]PSP!$C:$C,[24]PSP!$DI:$DI)</f>
        <v>5.77</v>
      </c>
      <c r="DJ228" s="28">
        <f t="shared" si="1132"/>
        <v>0</v>
      </c>
      <c r="DK228" s="29"/>
      <c r="DL228" s="54">
        <f>_xlfn.XLOOKUP($C228,[24]PSP!$C:$C,[24]PSP!$DL:$DL)</f>
        <v>0</v>
      </c>
      <c r="DM228" s="27">
        <f>_xlfn.XLOOKUP($C228,[24]PSP!$C:$C,[24]PSP!$DM:$DM)</f>
        <v>5.77</v>
      </c>
      <c r="DN228" s="28">
        <f t="shared" si="1133"/>
        <v>0</v>
      </c>
      <c r="DO228" s="29"/>
      <c r="DP228" s="54">
        <f>_xlfn.XLOOKUP($C228,[24]PSP!$C:$C,[24]PSP!$DP:$DP)</f>
        <v>0</v>
      </c>
      <c r="DQ228" s="27">
        <f>_xlfn.XLOOKUP($C228,[24]PSP!$C:$C,[24]PSP!$DQ:$DQ)</f>
        <v>5.77</v>
      </c>
      <c r="DR228" s="28">
        <f t="shared" si="1134"/>
        <v>0</v>
      </c>
      <c r="DS228" s="29"/>
      <c r="DT228" s="54">
        <f>_xlfn.XLOOKUP($C228,[24]PSP!$C:$C,[24]PSP!$DT:$DT)</f>
        <v>0</v>
      </c>
      <c r="DU228" s="27">
        <f>_xlfn.XLOOKUP($C228,[24]PSP!$C:$C,[24]PSP!$DU:$DU)</f>
        <v>5.77</v>
      </c>
      <c r="DV228" s="28">
        <f t="shared" si="1135"/>
        <v>0</v>
      </c>
      <c r="DW228" s="29"/>
      <c r="DX228" s="54">
        <f>_xlfn.XLOOKUP($C228,[24]PSP!$C:$C,[24]PSP!$DX:$DX)</f>
        <v>0</v>
      </c>
      <c r="DY228" s="27">
        <f>_xlfn.XLOOKUP($C228,[24]PSP!$C:$C,[24]PSP!$DY:$DY)</f>
        <v>5.77</v>
      </c>
      <c r="DZ228" s="28">
        <f t="shared" si="1136"/>
        <v>0</v>
      </c>
      <c r="EA228" s="29"/>
      <c r="EB228" s="54">
        <f>_xlfn.XLOOKUP($C228,[24]PSP!$C:$C,[24]PSP!$EB:$EB)</f>
        <v>0</v>
      </c>
      <c r="EC228" s="27">
        <f>_xlfn.XLOOKUP($C228,[24]PSP!$C:$C,[24]PSP!$EC:$EC)</f>
        <v>0</v>
      </c>
      <c r="ED228" s="28">
        <f t="shared" si="1137"/>
        <v>0</v>
      </c>
      <c r="EE228" s="29"/>
      <c r="EF228" s="54">
        <f>_xlfn.XLOOKUP($C228,[24]PSP!$C:$C,[24]PSP!$EF:$EF)</f>
        <v>0</v>
      </c>
      <c r="EG228" s="27">
        <f>_xlfn.XLOOKUP($C228,[24]PSP!$C:$C,[24]PSP!$EG:$EG)</f>
        <v>0</v>
      </c>
      <c r="EH228" s="28">
        <f t="shared" si="1138"/>
        <v>0</v>
      </c>
      <c r="EI228" s="29"/>
      <c r="EJ228" s="54">
        <f>_xlfn.XLOOKUP($C228,[24]PSP!$C:$C,[24]PSP!$EJ:$EJ)</f>
        <v>0</v>
      </c>
      <c r="EK228" s="27">
        <f>_xlfn.XLOOKUP($C228,[24]PSP!$C:$C,[24]PSP!$EK:$EK)</f>
        <v>0</v>
      </c>
      <c r="EL228" s="28">
        <f t="shared" si="1139"/>
        <v>0</v>
      </c>
      <c r="EM228" s="29"/>
      <c r="EN228" s="108"/>
      <c r="EO228" s="29">
        <f t="shared" si="1105"/>
        <v>0</v>
      </c>
      <c r="EP228" s="29">
        <f t="shared" si="968"/>
        <v>0</v>
      </c>
      <c r="EQ228" s="4" t="b">
        <f t="shared" si="1070"/>
        <v>1</v>
      </c>
      <c r="ER228" s="1"/>
      <c r="ES228" s="118">
        <f t="shared" si="721"/>
        <v>1.1767000000000001</v>
      </c>
    </row>
    <row r="229" spans="3:149" ht="14.25" x14ac:dyDescent="0.25">
      <c r="C229" s="24" t="s">
        <v>76</v>
      </c>
      <c r="D229" s="43">
        <f>_xlfn.XLOOKUP($C229,[24]PSP!$C:$C,[24]PSP!$D:$D)</f>
        <v>2003867</v>
      </c>
      <c r="E229" s="24" t="str">
        <f>_xlfn.XLOOKUP($C229,[24]PSP!$C:$C,[24]PSP!$E:$E)</f>
        <v>SICRO SERVIÇO</v>
      </c>
      <c r="F229" s="25" t="str">
        <f>_xlfn.XLOOKUP($C229,[24]PSP!$C:$C,[24]PSP!$F:$F)</f>
        <v>APLICAÇÃO DE GEOTEXTIL NÃO-TECIDO AGULHADO RT 31</v>
      </c>
      <c r="G229" s="26" t="str">
        <f>_xlfn.XLOOKUP($C229,[24]PSP!$C:$C,[24]PSP!$G:$G)</f>
        <v>M²</v>
      </c>
      <c r="H229" s="53">
        <f>_xlfn.XLOOKUP($C229,[24]PSP!$C:$C,[24]PSP!$H:$H)</f>
        <v>0</v>
      </c>
      <c r="I229" s="28">
        <f>_xlfn.XLOOKUP($C229,[24]PSP!$C:$C,[24]PSP!$I:$I)</f>
        <v>0</v>
      </c>
      <c r="J229" s="28">
        <f t="shared" si="1106"/>
        <v>0</v>
      </c>
      <c r="K229" s="29"/>
      <c r="L229" s="54">
        <f>_xlfn.XLOOKUP($C229,[24]PSP!$C:$C,[24]PSP!$L:$L)</f>
        <v>0</v>
      </c>
      <c r="M229" s="27">
        <f>_xlfn.XLOOKUP($C229,[24]PSP!$C:$C,[24]PSP!$M:$M)</f>
        <v>14.21</v>
      </c>
      <c r="N229" s="28">
        <f t="shared" si="1107"/>
        <v>0</v>
      </c>
      <c r="O229" s="29"/>
      <c r="P229" s="54">
        <f>_xlfn.XLOOKUP($C229,[24]PSP!$C:$C,[24]PSP!$P:$P)</f>
        <v>0</v>
      </c>
      <c r="Q229" s="27">
        <f>_xlfn.XLOOKUP($C229,[24]PSP!$C:$C,[24]PSP!$Q:$Q)</f>
        <v>14.21</v>
      </c>
      <c r="R229" s="28">
        <f t="shared" si="1108"/>
        <v>0</v>
      </c>
      <c r="S229" s="29"/>
      <c r="T229" s="54">
        <f>_xlfn.XLOOKUP($C229,[24]PSP!$C:$C,[24]PSP!$T:$T)</f>
        <v>0</v>
      </c>
      <c r="U229" s="27">
        <f>_xlfn.XLOOKUP($C229,[24]PSP!$C:$C,[24]PSP!$U:$U)</f>
        <v>14.21</v>
      </c>
      <c r="V229" s="28">
        <f t="shared" si="1109"/>
        <v>0</v>
      </c>
      <c r="W229" s="29"/>
      <c r="X229" s="54">
        <f>_xlfn.XLOOKUP($C229,[24]PSP!$C:$C,[24]PSP!$X:$X)</f>
        <v>0</v>
      </c>
      <c r="Y229" s="27">
        <f>_xlfn.XLOOKUP($C229,[24]PSP!$C:$C,[24]PSP!$Y:$Y)</f>
        <v>14.21</v>
      </c>
      <c r="Z229" s="28">
        <f t="shared" si="1110"/>
        <v>0</v>
      </c>
      <c r="AA229" s="29"/>
      <c r="AB229" s="54">
        <f>_xlfn.XLOOKUP($C229,[24]PSP!$C:$C,[24]PSP!$AB:$AB)</f>
        <v>0</v>
      </c>
      <c r="AC229" s="27">
        <f>_xlfn.XLOOKUP($C229,[24]PSP!$C:$C,[24]PSP!$AC:$AC)</f>
        <v>14.21</v>
      </c>
      <c r="AD229" s="28">
        <f t="shared" si="1111"/>
        <v>0</v>
      </c>
      <c r="AE229" s="29"/>
      <c r="AF229" s="54">
        <f>_xlfn.XLOOKUP($C229,[24]PSP!$C:$C,[24]PSP!$AF:$AF)</f>
        <v>0</v>
      </c>
      <c r="AG229" s="27">
        <f>_xlfn.XLOOKUP($C229,[24]PSP!$C:$C,[24]PSP!$AG:$AG)</f>
        <v>14.21</v>
      </c>
      <c r="AH229" s="28">
        <f t="shared" si="1112"/>
        <v>0</v>
      </c>
      <c r="AI229" s="29"/>
      <c r="AJ229" s="54">
        <f>_xlfn.XLOOKUP($C229,[24]PSP!$C:$C,[24]PSP!$AJ:$AJ)</f>
        <v>0</v>
      </c>
      <c r="AK229" s="27">
        <f>_xlfn.XLOOKUP($C229,[24]PSP!$C:$C,[24]PSP!$AK:$AK)</f>
        <v>14.21</v>
      </c>
      <c r="AL229" s="28">
        <f t="shared" si="1113"/>
        <v>0</v>
      </c>
      <c r="AM229" s="29"/>
      <c r="AN229" s="54">
        <f>_xlfn.XLOOKUP($C229,[24]PSP!$C:$C,[24]PSP!$AN:$AN)</f>
        <v>0</v>
      </c>
      <c r="AO229" s="27">
        <f>_xlfn.XLOOKUP($C229,[24]PSP!$C:$C,[24]PSP!$AO:$AO)</f>
        <v>14.21</v>
      </c>
      <c r="AP229" s="28">
        <f t="shared" si="1114"/>
        <v>0</v>
      </c>
      <c r="AQ229" s="29"/>
      <c r="AR229" s="54">
        <f>_xlfn.XLOOKUP($C229,[24]PSP!$C:$C,[24]PSP!$AR:$AR)</f>
        <v>0</v>
      </c>
      <c r="AS229" s="27">
        <f>_xlfn.XLOOKUP($C229,[24]PSP!$C:$C,[24]PSP!$AS:$AS)</f>
        <v>14.21</v>
      </c>
      <c r="AT229" s="28">
        <f t="shared" si="1115"/>
        <v>0</v>
      </c>
      <c r="AU229" s="29"/>
      <c r="AV229" s="54">
        <f>_xlfn.XLOOKUP($C229,[24]PSP!$C:$C,[24]PSP!$AV:$AV)</f>
        <v>0</v>
      </c>
      <c r="AW229" s="27">
        <f>_xlfn.XLOOKUP($C229,[24]PSP!$C:$C,[24]PSP!$AW:$AW)</f>
        <v>14.21</v>
      </c>
      <c r="AX229" s="28">
        <f t="shared" si="1116"/>
        <v>0</v>
      </c>
      <c r="AY229" s="29"/>
      <c r="AZ229" s="54">
        <f>_xlfn.XLOOKUP($C229,[24]PSP!$C:$C,[24]PSP!$AZ:$AZ)</f>
        <v>0</v>
      </c>
      <c r="BA229" s="27">
        <f>_xlfn.XLOOKUP($C229,[24]PSP!$C:$C,[24]PSP!$BA:$BA)</f>
        <v>14.21</v>
      </c>
      <c r="BB229" s="28">
        <f t="shared" si="1117"/>
        <v>0</v>
      </c>
      <c r="BC229" s="29"/>
      <c r="BD229" s="54">
        <f>_xlfn.XLOOKUP($C229,[24]PSP!$C:$C,[24]PSP!$BD:$BD)</f>
        <v>0</v>
      </c>
      <c r="BE229" s="27">
        <f>_xlfn.XLOOKUP($C229,[24]PSP!$C:$C,[24]PSP!$BE:$BE)</f>
        <v>14.21</v>
      </c>
      <c r="BF229" s="28">
        <f t="shared" si="1118"/>
        <v>0</v>
      </c>
      <c r="BG229" s="29"/>
      <c r="BH229" s="54">
        <f>_xlfn.XLOOKUP($C229,[24]PSP!$C:$C,[24]PSP!$BH:$BH)</f>
        <v>0</v>
      </c>
      <c r="BI229" s="27">
        <f>_xlfn.XLOOKUP($C229,[24]PSP!$C:$C,[24]PSP!$BI:$BI)</f>
        <v>14.21</v>
      </c>
      <c r="BJ229" s="28">
        <f t="shared" si="1119"/>
        <v>0</v>
      </c>
      <c r="BK229" s="29"/>
      <c r="BL229" s="54">
        <f>_xlfn.XLOOKUP($C229,[24]PSP!$C:$C,[24]PSP!$BL:$BL)</f>
        <v>0</v>
      </c>
      <c r="BM229" s="27">
        <f>_xlfn.XLOOKUP($C229,[24]PSP!$C:$C,[24]PSP!$BM:$BM)</f>
        <v>14.21</v>
      </c>
      <c r="BN229" s="28">
        <f t="shared" si="1120"/>
        <v>0</v>
      </c>
      <c r="BO229" s="29"/>
      <c r="BP229" s="54">
        <f>_xlfn.XLOOKUP($C229,[24]PSP!$C:$C,[24]PSP!$BP:$BP)</f>
        <v>0</v>
      </c>
      <c r="BQ229" s="27">
        <f>_xlfn.XLOOKUP($C229,[24]PSP!$C:$C,[24]PSP!$BQ:$BQ)</f>
        <v>14.21</v>
      </c>
      <c r="BR229" s="28">
        <f t="shared" si="1121"/>
        <v>0</v>
      </c>
      <c r="BS229" s="29"/>
      <c r="BT229" s="54">
        <f>_xlfn.XLOOKUP($C229,[24]PSP!$C:$C,[24]PSP!$BT:$BT)</f>
        <v>0</v>
      </c>
      <c r="BU229" s="27">
        <f>_xlfn.XLOOKUP($C229,[24]PSP!$C:$C,[24]PSP!$BU:$BU)</f>
        <v>14.21</v>
      </c>
      <c r="BV229" s="28">
        <f t="shared" si="1122"/>
        <v>0</v>
      </c>
      <c r="BW229" s="29"/>
      <c r="BX229" s="54">
        <f>_xlfn.XLOOKUP($C229,[24]PSP!$C:$C,[24]PSP!$BX:$BX)</f>
        <v>0</v>
      </c>
      <c r="BY229" s="27">
        <f>_xlfn.XLOOKUP($C229,[24]PSP!$C:$C,[24]PSP!$BY:$BY)</f>
        <v>14.21</v>
      </c>
      <c r="BZ229" s="28">
        <f t="shared" si="1123"/>
        <v>0</v>
      </c>
      <c r="CA229" s="29"/>
      <c r="CB229" s="54">
        <f>_xlfn.XLOOKUP($C229,[24]PSP!$C:$C,[24]PSP!$CB:$CB)</f>
        <v>0</v>
      </c>
      <c r="CC229" s="27">
        <f>_xlfn.XLOOKUP($C229,[24]PSP!$C:$C,[24]PSP!$CC:$CC)</f>
        <v>14.21</v>
      </c>
      <c r="CD229" s="28">
        <f t="shared" si="1124"/>
        <v>0</v>
      </c>
      <c r="CE229" s="29"/>
      <c r="CF229" s="54">
        <f>_xlfn.XLOOKUP($C229,[24]PSP!$C:$C,[24]PSP!$CF:$CF)</f>
        <v>0</v>
      </c>
      <c r="CG229" s="27">
        <f>_xlfn.XLOOKUP($C229,[24]PSP!$C:$C,[24]PSP!$CG:$CG)</f>
        <v>14.21</v>
      </c>
      <c r="CH229" s="28">
        <f t="shared" si="1125"/>
        <v>0</v>
      </c>
      <c r="CI229" s="29"/>
      <c r="CJ229" s="54">
        <f>_xlfn.XLOOKUP($C229,[24]PSP!$C:$C,[24]PSP!$CJ:$CJ)</f>
        <v>0</v>
      </c>
      <c r="CK229" s="27">
        <f>_xlfn.XLOOKUP($C229,[24]PSP!$C:$C,[24]PSP!$CK:$CK)</f>
        <v>14.21</v>
      </c>
      <c r="CL229" s="28">
        <f t="shared" si="1126"/>
        <v>0</v>
      </c>
      <c r="CM229" s="29"/>
      <c r="CN229" s="54">
        <f>_xlfn.XLOOKUP($C229,[24]PSP!$C:$C,[24]PSP!$CN:$CN)</f>
        <v>0</v>
      </c>
      <c r="CO229" s="27">
        <f>_xlfn.XLOOKUP($C229,[24]PSP!$C:$C,[24]PSP!$CO:$CO)</f>
        <v>14.21</v>
      </c>
      <c r="CP229" s="28">
        <f t="shared" si="1127"/>
        <v>0</v>
      </c>
      <c r="CQ229" s="29"/>
      <c r="CR229" s="54">
        <f>_xlfn.XLOOKUP($C229,[24]PSP!$C:$C,[24]PSP!$CR:$CR)</f>
        <v>0</v>
      </c>
      <c r="CS229" s="27">
        <f>_xlfn.XLOOKUP($C229,[24]PSP!$C:$C,[24]PSP!$CS:$CS)</f>
        <v>14.21</v>
      </c>
      <c r="CT229" s="28">
        <f t="shared" si="1128"/>
        <v>0</v>
      </c>
      <c r="CU229" s="29"/>
      <c r="CV229" s="54">
        <f>_xlfn.XLOOKUP($C229,[24]PSP!$C:$C,[24]PSP!$CV:$CV)</f>
        <v>0</v>
      </c>
      <c r="CW229" s="27">
        <f>_xlfn.XLOOKUP($C229,[24]PSP!$C:$C,[24]PSP!$CW:$CW)</f>
        <v>14.21</v>
      </c>
      <c r="CX229" s="28">
        <f t="shared" si="1129"/>
        <v>0</v>
      </c>
      <c r="CY229" s="29"/>
      <c r="CZ229" s="54">
        <f>_xlfn.XLOOKUP($C229,[24]PSP!$C:$C,[24]PSP!$CZ:$CZ)</f>
        <v>0</v>
      </c>
      <c r="DA229" s="27">
        <f>_xlfn.XLOOKUP($C229,[24]PSP!$C:$C,[24]PSP!$DA:$DA)</f>
        <v>14.21</v>
      </c>
      <c r="DB229" s="28">
        <f t="shared" si="1130"/>
        <v>0</v>
      </c>
      <c r="DC229" s="29"/>
      <c r="DD229" s="54">
        <f>_xlfn.XLOOKUP($C229,[24]PSP!$C:$C,[24]PSP!$DD:$DD)</f>
        <v>0</v>
      </c>
      <c r="DE229" s="27">
        <f>_xlfn.XLOOKUP($C229,[24]PSP!$C:$C,[24]PSP!$DE:$DE)</f>
        <v>14.21</v>
      </c>
      <c r="DF229" s="28">
        <f t="shared" si="1131"/>
        <v>0</v>
      </c>
      <c r="DG229" s="29"/>
      <c r="DH229" s="54">
        <f>_xlfn.XLOOKUP($C229,[24]PSP!$C:$C,[24]PSP!$DH:$DH)</f>
        <v>0</v>
      </c>
      <c r="DI229" s="27">
        <f>_xlfn.XLOOKUP($C229,[24]PSP!$C:$C,[24]PSP!$DI:$DI)</f>
        <v>14.21</v>
      </c>
      <c r="DJ229" s="28">
        <f t="shared" si="1132"/>
        <v>0</v>
      </c>
      <c r="DK229" s="29"/>
      <c r="DL229" s="54">
        <f>_xlfn.XLOOKUP($C229,[24]PSP!$C:$C,[24]PSP!$DL:$DL)</f>
        <v>0</v>
      </c>
      <c r="DM229" s="27">
        <f>_xlfn.XLOOKUP($C229,[24]PSP!$C:$C,[24]PSP!$DM:$DM)</f>
        <v>14.21</v>
      </c>
      <c r="DN229" s="28">
        <f t="shared" si="1133"/>
        <v>0</v>
      </c>
      <c r="DO229" s="29"/>
      <c r="DP229" s="54">
        <f>_xlfn.XLOOKUP($C229,[24]PSP!$C:$C,[24]PSP!$DP:$DP)</f>
        <v>0</v>
      </c>
      <c r="DQ229" s="27">
        <f>_xlfn.XLOOKUP($C229,[24]PSP!$C:$C,[24]PSP!$DQ:$DQ)</f>
        <v>14.21</v>
      </c>
      <c r="DR229" s="28">
        <f t="shared" si="1134"/>
        <v>0</v>
      </c>
      <c r="DS229" s="29"/>
      <c r="DT229" s="54">
        <f>_xlfn.XLOOKUP($C229,[24]PSP!$C:$C,[24]PSP!$DT:$DT)</f>
        <v>0</v>
      </c>
      <c r="DU229" s="27">
        <f>_xlfn.XLOOKUP($C229,[24]PSP!$C:$C,[24]PSP!$DU:$DU)</f>
        <v>14.21</v>
      </c>
      <c r="DV229" s="28">
        <f t="shared" si="1135"/>
        <v>0</v>
      </c>
      <c r="DW229" s="29"/>
      <c r="DX229" s="54">
        <f>_xlfn.XLOOKUP($C229,[24]PSP!$C:$C,[24]PSP!$DX:$DX)</f>
        <v>0</v>
      </c>
      <c r="DY229" s="27">
        <f>_xlfn.XLOOKUP($C229,[24]PSP!$C:$C,[24]PSP!$DY:$DY)</f>
        <v>14.21</v>
      </c>
      <c r="DZ229" s="28">
        <f t="shared" si="1136"/>
        <v>0</v>
      </c>
      <c r="EA229" s="29"/>
      <c r="EB229" s="54">
        <f>_xlfn.XLOOKUP($C229,[24]PSP!$C:$C,[24]PSP!$EB:$EB)</f>
        <v>0</v>
      </c>
      <c r="EC229" s="27">
        <f>_xlfn.XLOOKUP($C229,[24]PSP!$C:$C,[24]PSP!$EC:$EC)</f>
        <v>0</v>
      </c>
      <c r="ED229" s="28">
        <f t="shared" si="1137"/>
        <v>0</v>
      </c>
      <c r="EE229" s="29"/>
      <c r="EF229" s="54">
        <f>_xlfn.XLOOKUP($C229,[24]PSP!$C:$C,[24]PSP!$EF:$EF)</f>
        <v>0</v>
      </c>
      <c r="EG229" s="27">
        <f>_xlfn.XLOOKUP($C229,[24]PSP!$C:$C,[24]PSP!$EG:$EG)</f>
        <v>0</v>
      </c>
      <c r="EH229" s="28">
        <f t="shared" si="1138"/>
        <v>0</v>
      </c>
      <c r="EI229" s="29"/>
      <c r="EJ229" s="54">
        <f>_xlfn.XLOOKUP($C229,[24]PSP!$C:$C,[24]PSP!$EJ:$EJ)</f>
        <v>0</v>
      </c>
      <c r="EK229" s="27">
        <f>_xlfn.XLOOKUP($C229,[24]PSP!$C:$C,[24]PSP!$EK:$EK)</f>
        <v>0</v>
      </c>
      <c r="EL229" s="28">
        <f t="shared" si="1139"/>
        <v>0</v>
      </c>
      <c r="EM229" s="29"/>
      <c r="EN229" s="108"/>
      <c r="EO229" s="29">
        <f t="shared" si="1105"/>
        <v>0</v>
      </c>
      <c r="EP229" s="29">
        <f t="shared" si="968"/>
        <v>0</v>
      </c>
      <c r="EQ229" s="4" t="b">
        <f t="shared" si="1070"/>
        <v>1</v>
      </c>
      <c r="ER229" s="1"/>
      <c r="ES229" s="118">
        <f t="shared" si="721"/>
        <v>1.1767000000000001</v>
      </c>
    </row>
    <row r="230" spans="3:149" ht="14.25" x14ac:dyDescent="0.25">
      <c r="C230" s="24" t="s">
        <v>77</v>
      </c>
      <c r="D230" s="43" t="str">
        <f>_xlfn.XLOOKUP($C230,[24]PSP!$C:$C,[24]PSP!$D:$D)</f>
        <v>RO-41087</v>
      </c>
      <c r="E230" s="24" t="str">
        <f>_xlfn.XLOOKUP($C230,[24]PSP!$C:$C,[24]PSP!$E:$E)</f>
        <v>DER/MG</v>
      </c>
      <c r="F230" s="25" t="str">
        <f>_xlfn.XLOOKUP($C230,[24]PSP!$C:$C,[24]PSP!$F:$F)</f>
        <v>ESCAVAÇÃO  E  CARGA  DE  MATERIAL  DE  JAZIDA (INCLUSIVE  EXPURGO E CAPEAMENTO)</v>
      </c>
      <c r="G230" s="26" t="str">
        <f>_xlfn.XLOOKUP($C230,[24]PSP!$C:$C,[24]PSP!$G:$G)</f>
        <v>M3</v>
      </c>
      <c r="H230" s="53">
        <f>_xlfn.XLOOKUP($C230,[24]PSP!$C:$C,[24]PSP!$H:$H)</f>
        <v>0</v>
      </c>
      <c r="I230" s="28">
        <f>_xlfn.XLOOKUP($C230,[24]PSP!$C:$C,[24]PSP!$I:$I)</f>
        <v>0</v>
      </c>
      <c r="J230" s="28">
        <f t="shared" si="1106"/>
        <v>0</v>
      </c>
      <c r="K230" s="29"/>
      <c r="L230" s="54">
        <f>_xlfn.XLOOKUP($C230,[24]PSP!$C:$C,[24]PSP!$L:$L)</f>
        <v>0</v>
      </c>
      <c r="M230" s="27">
        <f>_xlfn.XLOOKUP($C230,[24]PSP!$C:$C,[24]PSP!$M:$M)</f>
        <v>5.56</v>
      </c>
      <c r="N230" s="28">
        <f t="shared" si="1107"/>
        <v>0</v>
      </c>
      <c r="O230" s="29"/>
      <c r="P230" s="54">
        <f>_xlfn.XLOOKUP($C230,[24]PSP!$C:$C,[24]PSP!$P:$P)</f>
        <v>0</v>
      </c>
      <c r="Q230" s="27">
        <f>_xlfn.XLOOKUP($C230,[24]PSP!$C:$C,[24]PSP!$Q:$Q)</f>
        <v>5.56</v>
      </c>
      <c r="R230" s="28">
        <f t="shared" si="1108"/>
        <v>0</v>
      </c>
      <c r="S230" s="29"/>
      <c r="T230" s="54">
        <f>_xlfn.XLOOKUP($C230,[24]PSP!$C:$C,[24]PSP!$T:$T)</f>
        <v>0</v>
      </c>
      <c r="U230" s="27">
        <f>_xlfn.XLOOKUP($C230,[24]PSP!$C:$C,[24]PSP!$U:$U)</f>
        <v>5.56</v>
      </c>
      <c r="V230" s="28">
        <f t="shared" si="1109"/>
        <v>0</v>
      </c>
      <c r="W230" s="29"/>
      <c r="X230" s="54">
        <f>_xlfn.XLOOKUP($C230,[24]PSP!$C:$C,[24]PSP!$X:$X)</f>
        <v>0</v>
      </c>
      <c r="Y230" s="27">
        <f>_xlfn.XLOOKUP($C230,[24]PSP!$C:$C,[24]PSP!$Y:$Y)</f>
        <v>5.56</v>
      </c>
      <c r="Z230" s="28">
        <f t="shared" si="1110"/>
        <v>0</v>
      </c>
      <c r="AA230" s="29"/>
      <c r="AB230" s="54">
        <f>_xlfn.XLOOKUP($C230,[24]PSP!$C:$C,[24]PSP!$AB:$AB)</f>
        <v>0</v>
      </c>
      <c r="AC230" s="27">
        <f>_xlfn.XLOOKUP($C230,[24]PSP!$C:$C,[24]PSP!$AC:$AC)</f>
        <v>5.56</v>
      </c>
      <c r="AD230" s="28">
        <f t="shared" si="1111"/>
        <v>0</v>
      </c>
      <c r="AE230" s="29"/>
      <c r="AF230" s="54">
        <f>_xlfn.XLOOKUP($C230,[24]PSP!$C:$C,[24]PSP!$AF:$AF)</f>
        <v>0</v>
      </c>
      <c r="AG230" s="27">
        <f>_xlfn.XLOOKUP($C230,[24]PSP!$C:$C,[24]PSP!$AG:$AG)</f>
        <v>5.56</v>
      </c>
      <c r="AH230" s="28">
        <f t="shared" si="1112"/>
        <v>0</v>
      </c>
      <c r="AI230" s="29"/>
      <c r="AJ230" s="54">
        <f>_xlfn.XLOOKUP($C230,[24]PSP!$C:$C,[24]PSP!$AJ:$AJ)</f>
        <v>0</v>
      </c>
      <c r="AK230" s="27">
        <f>_xlfn.XLOOKUP($C230,[24]PSP!$C:$C,[24]PSP!$AK:$AK)</f>
        <v>5.56</v>
      </c>
      <c r="AL230" s="28">
        <f t="shared" si="1113"/>
        <v>0</v>
      </c>
      <c r="AM230" s="29"/>
      <c r="AN230" s="54">
        <f>_xlfn.XLOOKUP($C230,[24]PSP!$C:$C,[24]PSP!$AN:$AN)</f>
        <v>0</v>
      </c>
      <c r="AO230" s="27">
        <f>_xlfn.XLOOKUP($C230,[24]PSP!$C:$C,[24]PSP!$AO:$AO)</f>
        <v>5.56</v>
      </c>
      <c r="AP230" s="28">
        <f t="shared" si="1114"/>
        <v>0</v>
      </c>
      <c r="AQ230" s="29"/>
      <c r="AR230" s="54">
        <f>_xlfn.XLOOKUP($C230,[24]PSP!$C:$C,[24]PSP!$AR:$AR)</f>
        <v>0</v>
      </c>
      <c r="AS230" s="27">
        <f>_xlfn.XLOOKUP($C230,[24]PSP!$C:$C,[24]PSP!$AS:$AS)</f>
        <v>5.56</v>
      </c>
      <c r="AT230" s="28">
        <f t="shared" si="1115"/>
        <v>0</v>
      </c>
      <c r="AU230" s="29"/>
      <c r="AV230" s="54">
        <f>_xlfn.XLOOKUP($C230,[24]PSP!$C:$C,[24]PSP!$AV:$AV)</f>
        <v>0</v>
      </c>
      <c r="AW230" s="27">
        <f>_xlfn.XLOOKUP($C230,[24]PSP!$C:$C,[24]PSP!$AW:$AW)</f>
        <v>5.56</v>
      </c>
      <c r="AX230" s="28">
        <f t="shared" si="1116"/>
        <v>0</v>
      </c>
      <c r="AY230" s="29"/>
      <c r="AZ230" s="54">
        <f>_xlfn.XLOOKUP($C230,[24]PSP!$C:$C,[24]PSP!$AZ:$AZ)</f>
        <v>0</v>
      </c>
      <c r="BA230" s="27">
        <f>_xlfn.XLOOKUP($C230,[24]PSP!$C:$C,[24]PSP!$BA:$BA)</f>
        <v>5.56</v>
      </c>
      <c r="BB230" s="28">
        <f t="shared" si="1117"/>
        <v>0</v>
      </c>
      <c r="BC230" s="29"/>
      <c r="BD230" s="54">
        <f>_xlfn.XLOOKUP($C230,[24]PSP!$C:$C,[24]PSP!$BD:$BD)</f>
        <v>0</v>
      </c>
      <c r="BE230" s="27">
        <f>_xlfn.XLOOKUP($C230,[24]PSP!$C:$C,[24]PSP!$BE:$BE)</f>
        <v>5.56</v>
      </c>
      <c r="BF230" s="28">
        <f t="shared" si="1118"/>
        <v>0</v>
      </c>
      <c r="BG230" s="29"/>
      <c r="BH230" s="54">
        <f>_xlfn.XLOOKUP($C230,[24]PSP!$C:$C,[24]PSP!$BH:$BH)</f>
        <v>0</v>
      </c>
      <c r="BI230" s="27">
        <f>_xlfn.XLOOKUP($C230,[24]PSP!$C:$C,[24]PSP!$BI:$BI)</f>
        <v>5.56</v>
      </c>
      <c r="BJ230" s="28">
        <f t="shared" si="1119"/>
        <v>0</v>
      </c>
      <c r="BK230" s="29"/>
      <c r="BL230" s="54">
        <f>_xlfn.XLOOKUP($C230,[24]PSP!$C:$C,[24]PSP!$BL:$BL)</f>
        <v>0</v>
      </c>
      <c r="BM230" s="27">
        <f>_xlfn.XLOOKUP($C230,[24]PSP!$C:$C,[24]PSP!$BM:$BM)</f>
        <v>5.56</v>
      </c>
      <c r="BN230" s="28">
        <f t="shared" si="1120"/>
        <v>0</v>
      </c>
      <c r="BO230" s="29"/>
      <c r="BP230" s="54">
        <f>_xlfn.XLOOKUP($C230,[24]PSP!$C:$C,[24]PSP!$BP:$BP)</f>
        <v>0</v>
      </c>
      <c r="BQ230" s="27">
        <f>_xlfn.XLOOKUP($C230,[24]PSP!$C:$C,[24]PSP!$BQ:$BQ)</f>
        <v>5.56</v>
      </c>
      <c r="BR230" s="28">
        <f t="shared" si="1121"/>
        <v>0</v>
      </c>
      <c r="BS230" s="29"/>
      <c r="BT230" s="54">
        <f>_xlfn.XLOOKUP($C230,[24]PSP!$C:$C,[24]PSP!$BT:$BT)</f>
        <v>0</v>
      </c>
      <c r="BU230" s="27">
        <f>_xlfn.XLOOKUP($C230,[24]PSP!$C:$C,[24]PSP!$BU:$BU)</f>
        <v>5.56</v>
      </c>
      <c r="BV230" s="28">
        <f t="shared" si="1122"/>
        <v>0</v>
      </c>
      <c r="BW230" s="29"/>
      <c r="BX230" s="54">
        <f>_xlfn.XLOOKUP($C230,[24]PSP!$C:$C,[24]PSP!$BX:$BX)</f>
        <v>0</v>
      </c>
      <c r="BY230" s="27">
        <f>_xlfn.XLOOKUP($C230,[24]PSP!$C:$C,[24]PSP!$BY:$BY)</f>
        <v>5.56</v>
      </c>
      <c r="BZ230" s="28">
        <f t="shared" si="1123"/>
        <v>0</v>
      </c>
      <c r="CA230" s="29"/>
      <c r="CB230" s="54">
        <f>_xlfn.XLOOKUP($C230,[24]PSP!$C:$C,[24]PSP!$CB:$CB)</f>
        <v>0</v>
      </c>
      <c r="CC230" s="27">
        <f>_xlfn.XLOOKUP($C230,[24]PSP!$C:$C,[24]PSP!$CC:$CC)</f>
        <v>5.56</v>
      </c>
      <c r="CD230" s="28">
        <f t="shared" si="1124"/>
        <v>0</v>
      </c>
      <c r="CE230" s="29"/>
      <c r="CF230" s="54">
        <f>_xlfn.XLOOKUP($C230,[24]PSP!$C:$C,[24]PSP!$CF:$CF)</f>
        <v>0</v>
      </c>
      <c r="CG230" s="27">
        <f>_xlfn.XLOOKUP($C230,[24]PSP!$C:$C,[24]PSP!$CG:$CG)</f>
        <v>5.56</v>
      </c>
      <c r="CH230" s="28">
        <f t="shared" si="1125"/>
        <v>0</v>
      </c>
      <c r="CI230" s="29"/>
      <c r="CJ230" s="54">
        <f>_xlfn.XLOOKUP($C230,[24]PSP!$C:$C,[24]PSP!$CJ:$CJ)</f>
        <v>0</v>
      </c>
      <c r="CK230" s="27">
        <f>_xlfn.XLOOKUP($C230,[24]PSP!$C:$C,[24]PSP!$CK:$CK)</f>
        <v>5.56</v>
      </c>
      <c r="CL230" s="28">
        <f t="shared" si="1126"/>
        <v>0</v>
      </c>
      <c r="CM230" s="29"/>
      <c r="CN230" s="54">
        <f>_xlfn.XLOOKUP($C230,[24]PSP!$C:$C,[24]PSP!$CN:$CN)</f>
        <v>0</v>
      </c>
      <c r="CO230" s="27">
        <f>_xlfn.XLOOKUP($C230,[24]PSP!$C:$C,[24]PSP!$CO:$CO)</f>
        <v>5.56</v>
      </c>
      <c r="CP230" s="28">
        <f t="shared" si="1127"/>
        <v>0</v>
      </c>
      <c r="CQ230" s="29"/>
      <c r="CR230" s="54">
        <f>_xlfn.XLOOKUP($C230,[24]PSP!$C:$C,[24]PSP!$CR:$CR)</f>
        <v>0</v>
      </c>
      <c r="CS230" s="27">
        <f>_xlfn.XLOOKUP($C230,[24]PSP!$C:$C,[24]PSP!$CS:$CS)</f>
        <v>5.56</v>
      </c>
      <c r="CT230" s="28">
        <f t="shared" si="1128"/>
        <v>0</v>
      </c>
      <c r="CU230" s="29"/>
      <c r="CV230" s="54">
        <f>_xlfn.XLOOKUP($C230,[24]PSP!$C:$C,[24]PSP!$CV:$CV)</f>
        <v>0</v>
      </c>
      <c r="CW230" s="27">
        <f>_xlfn.XLOOKUP($C230,[24]PSP!$C:$C,[24]PSP!$CW:$CW)</f>
        <v>5.56</v>
      </c>
      <c r="CX230" s="28">
        <f t="shared" si="1129"/>
        <v>0</v>
      </c>
      <c r="CY230" s="29"/>
      <c r="CZ230" s="54">
        <f>_xlfn.XLOOKUP($C230,[24]PSP!$C:$C,[24]PSP!$CZ:$CZ)</f>
        <v>0</v>
      </c>
      <c r="DA230" s="27">
        <f>_xlfn.XLOOKUP($C230,[24]PSP!$C:$C,[24]PSP!$DA:$DA)</f>
        <v>5.56</v>
      </c>
      <c r="DB230" s="28">
        <f t="shared" si="1130"/>
        <v>0</v>
      </c>
      <c r="DC230" s="29"/>
      <c r="DD230" s="54">
        <f>_xlfn.XLOOKUP($C230,[24]PSP!$C:$C,[24]PSP!$DD:$DD)</f>
        <v>0</v>
      </c>
      <c r="DE230" s="27">
        <f>_xlfn.XLOOKUP($C230,[24]PSP!$C:$C,[24]PSP!$DE:$DE)</f>
        <v>5.56</v>
      </c>
      <c r="DF230" s="28">
        <f t="shared" si="1131"/>
        <v>0</v>
      </c>
      <c r="DG230" s="29"/>
      <c r="DH230" s="54">
        <f>_xlfn.XLOOKUP($C230,[24]PSP!$C:$C,[24]PSP!$DH:$DH)</f>
        <v>0</v>
      </c>
      <c r="DI230" s="27">
        <f>_xlfn.XLOOKUP($C230,[24]PSP!$C:$C,[24]PSP!$DI:$DI)</f>
        <v>5.56</v>
      </c>
      <c r="DJ230" s="28">
        <f t="shared" si="1132"/>
        <v>0</v>
      </c>
      <c r="DK230" s="29"/>
      <c r="DL230" s="54">
        <f>_xlfn.XLOOKUP($C230,[24]PSP!$C:$C,[24]PSP!$DL:$DL)</f>
        <v>0</v>
      </c>
      <c r="DM230" s="27">
        <f>_xlfn.XLOOKUP($C230,[24]PSP!$C:$C,[24]PSP!$DM:$DM)</f>
        <v>5.56</v>
      </c>
      <c r="DN230" s="28">
        <f t="shared" si="1133"/>
        <v>0</v>
      </c>
      <c r="DO230" s="29"/>
      <c r="DP230" s="54">
        <f>_xlfn.XLOOKUP($C230,[24]PSP!$C:$C,[24]PSP!$DP:$DP)</f>
        <v>0</v>
      </c>
      <c r="DQ230" s="27">
        <f>_xlfn.XLOOKUP($C230,[24]PSP!$C:$C,[24]PSP!$DQ:$DQ)</f>
        <v>5.56</v>
      </c>
      <c r="DR230" s="28">
        <f t="shared" si="1134"/>
        <v>0</v>
      </c>
      <c r="DS230" s="29"/>
      <c r="DT230" s="54">
        <f>_xlfn.XLOOKUP($C230,[24]PSP!$C:$C,[24]PSP!$DT:$DT)</f>
        <v>0</v>
      </c>
      <c r="DU230" s="27">
        <f>_xlfn.XLOOKUP($C230,[24]PSP!$C:$C,[24]PSP!$DU:$DU)</f>
        <v>5.56</v>
      </c>
      <c r="DV230" s="28">
        <f t="shared" si="1135"/>
        <v>0</v>
      </c>
      <c r="DW230" s="29"/>
      <c r="DX230" s="54">
        <f>_xlfn.XLOOKUP($C230,[24]PSP!$C:$C,[24]PSP!$DX:$DX)</f>
        <v>0</v>
      </c>
      <c r="DY230" s="27">
        <f>_xlfn.XLOOKUP($C230,[24]PSP!$C:$C,[24]PSP!$DY:$DY)</f>
        <v>5.56</v>
      </c>
      <c r="DZ230" s="28">
        <f t="shared" si="1136"/>
        <v>0</v>
      </c>
      <c r="EA230" s="29"/>
      <c r="EB230" s="54">
        <f>_xlfn.XLOOKUP($C230,[24]PSP!$C:$C,[24]PSP!$EB:$EB)</f>
        <v>0</v>
      </c>
      <c r="EC230" s="27">
        <f>_xlfn.XLOOKUP($C230,[24]PSP!$C:$C,[24]PSP!$EC:$EC)</f>
        <v>0</v>
      </c>
      <c r="ED230" s="28">
        <f t="shared" si="1137"/>
        <v>0</v>
      </c>
      <c r="EE230" s="29"/>
      <c r="EF230" s="54">
        <f>_xlfn.XLOOKUP($C230,[24]PSP!$C:$C,[24]PSP!$EF:$EF)</f>
        <v>0</v>
      </c>
      <c r="EG230" s="27">
        <f>_xlfn.XLOOKUP($C230,[24]PSP!$C:$C,[24]PSP!$EG:$EG)</f>
        <v>0</v>
      </c>
      <c r="EH230" s="28">
        <f t="shared" si="1138"/>
        <v>0</v>
      </c>
      <c r="EI230" s="29"/>
      <c r="EJ230" s="54">
        <f>_xlfn.XLOOKUP($C230,[24]PSP!$C:$C,[24]PSP!$EJ:$EJ)</f>
        <v>0</v>
      </c>
      <c r="EK230" s="27">
        <f>_xlfn.XLOOKUP($C230,[24]PSP!$C:$C,[24]PSP!$EK:$EK)</f>
        <v>0</v>
      </c>
      <c r="EL230" s="28">
        <f t="shared" si="1139"/>
        <v>0</v>
      </c>
      <c r="EM230" s="29"/>
      <c r="EN230" s="108"/>
      <c r="EO230" s="29">
        <f t="shared" si="1105"/>
        <v>0</v>
      </c>
      <c r="EP230" s="29">
        <f t="shared" si="968"/>
        <v>0</v>
      </c>
      <c r="EQ230" s="4" t="b">
        <f t="shared" si="1070"/>
        <v>1</v>
      </c>
      <c r="ER230" s="1"/>
      <c r="ES230" s="118">
        <f t="shared" ref="ES230:ES293" si="1140">IF(LEFT(D230,6)="COT.IS",1,1+$J$7)</f>
        <v>1.1767000000000001</v>
      </c>
    </row>
    <row r="231" spans="3:149" ht="21" x14ac:dyDescent="0.25">
      <c r="C231" s="24" t="s">
        <v>78</v>
      </c>
      <c r="D231" s="43" t="str">
        <f>_xlfn.XLOOKUP($C231,[24]PSP!$C:$C,[24]PSP!$D:$D)</f>
        <v>ED-51130</v>
      </c>
      <c r="E231" s="24" t="str">
        <f>_xlfn.XLOOKUP($C231,[24]PSP!$C:$C,[24]PSP!$E:$E)</f>
        <v>DER/MG</v>
      </c>
      <c r="F231" s="25" t="str">
        <f>_xlfn.XLOOKUP($C231,[24]PSP!$C:$C,[24]PSP!$F:$F)</f>
        <v>TRANSPORTE   DE   MATERIAL   DE   QUALQUER   NATUREZA   EM  CAMINHÃO DMT &gt; 5 KM (DENTRO DO PERÍMETRO URBANO)</v>
      </c>
      <c r="G231" s="26" t="str">
        <f>_xlfn.XLOOKUP($C231,[24]PSP!$C:$C,[24]PSP!$G:$G)</f>
        <v>M3XKM</v>
      </c>
      <c r="H231" s="53">
        <f>_xlfn.XLOOKUP($C231,[24]PSP!$C:$C,[24]PSP!$H:$H)</f>
        <v>0</v>
      </c>
      <c r="I231" s="28">
        <f>_xlfn.XLOOKUP($C231,[24]PSP!$C:$C,[24]PSP!$I:$I)</f>
        <v>0</v>
      </c>
      <c r="J231" s="28">
        <f t="shared" si="1106"/>
        <v>0</v>
      </c>
      <c r="K231" s="29"/>
      <c r="L231" s="54">
        <f>_xlfn.XLOOKUP($C231,[24]PSP!$C:$C,[24]PSP!$L:$L)</f>
        <v>0</v>
      </c>
      <c r="M231" s="27">
        <f>_xlfn.XLOOKUP($C231,[24]PSP!$C:$C,[24]PSP!$M:$M)</f>
        <v>3.2</v>
      </c>
      <c r="N231" s="28">
        <f t="shared" si="1107"/>
        <v>0</v>
      </c>
      <c r="O231" s="29"/>
      <c r="P231" s="54">
        <f>_xlfn.XLOOKUP($C231,[24]PSP!$C:$C,[24]PSP!$P:$P)</f>
        <v>0</v>
      </c>
      <c r="Q231" s="27">
        <f>_xlfn.XLOOKUP($C231,[24]PSP!$C:$C,[24]PSP!$Q:$Q)</f>
        <v>3.2</v>
      </c>
      <c r="R231" s="28">
        <f t="shared" si="1108"/>
        <v>0</v>
      </c>
      <c r="S231" s="29"/>
      <c r="T231" s="54">
        <f>_xlfn.XLOOKUP($C231,[24]PSP!$C:$C,[24]PSP!$T:$T)</f>
        <v>0</v>
      </c>
      <c r="U231" s="27">
        <f>_xlfn.XLOOKUP($C231,[24]PSP!$C:$C,[24]PSP!$U:$U)</f>
        <v>3.2</v>
      </c>
      <c r="V231" s="28">
        <f t="shared" si="1109"/>
        <v>0</v>
      </c>
      <c r="W231" s="29"/>
      <c r="X231" s="54">
        <f>_xlfn.XLOOKUP($C231,[24]PSP!$C:$C,[24]PSP!$X:$X)</f>
        <v>0</v>
      </c>
      <c r="Y231" s="27">
        <f>_xlfn.XLOOKUP($C231,[24]PSP!$C:$C,[24]PSP!$Y:$Y)</f>
        <v>3.2</v>
      </c>
      <c r="Z231" s="28">
        <f t="shared" si="1110"/>
        <v>0</v>
      </c>
      <c r="AA231" s="29"/>
      <c r="AB231" s="54">
        <f>_xlfn.XLOOKUP($C231,[24]PSP!$C:$C,[24]PSP!$AB:$AB)</f>
        <v>0</v>
      </c>
      <c r="AC231" s="27">
        <f>_xlfn.XLOOKUP($C231,[24]PSP!$C:$C,[24]PSP!$AC:$AC)</f>
        <v>3.2</v>
      </c>
      <c r="AD231" s="28">
        <f t="shared" si="1111"/>
        <v>0</v>
      </c>
      <c r="AE231" s="29"/>
      <c r="AF231" s="54">
        <f>_xlfn.XLOOKUP($C231,[24]PSP!$C:$C,[24]PSP!$AF:$AF)</f>
        <v>0</v>
      </c>
      <c r="AG231" s="27">
        <f>_xlfn.XLOOKUP($C231,[24]PSP!$C:$C,[24]PSP!$AG:$AG)</f>
        <v>3.2</v>
      </c>
      <c r="AH231" s="28">
        <f t="shared" si="1112"/>
        <v>0</v>
      </c>
      <c r="AI231" s="29"/>
      <c r="AJ231" s="54">
        <f>_xlfn.XLOOKUP($C231,[24]PSP!$C:$C,[24]PSP!$AJ:$AJ)</f>
        <v>0</v>
      </c>
      <c r="AK231" s="27">
        <f>_xlfn.XLOOKUP($C231,[24]PSP!$C:$C,[24]PSP!$AK:$AK)</f>
        <v>3.2</v>
      </c>
      <c r="AL231" s="28">
        <f t="shared" si="1113"/>
        <v>0</v>
      </c>
      <c r="AM231" s="29"/>
      <c r="AN231" s="54">
        <f>_xlfn.XLOOKUP($C231,[24]PSP!$C:$C,[24]PSP!$AN:$AN)</f>
        <v>0</v>
      </c>
      <c r="AO231" s="27">
        <f>_xlfn.XLOOKUP($C231,[24]PSP!$C:$C,[24]PSP!$AO:$AO)</f>
        <v>3.2</v>
      </c>
      <c r="AP231" s="28">
        <f t="shared" si="1114"/>
        <v>0</v>
      </c>
      <c r="AQ231" s="29"/>
      <c r="AR231" s="54">
        <f>_xlfn.XLOOKUP($C231,[24]PSP!$C:$C,[24]PSP!$AR:$AR)</f>
        <v>0</v>
      </c>
      <c r="AS231" s="27">
        <f>_xlfn.XLOOKUP($C231,[24]PSP!$C:$C,[24]PSP!$AS:$AS)</f>
        <v>3.2</v>
      </c>
      <c r="AT231" s="28">
        <f t="shared" si="1115"/>
        <v>0</v>
      </c>
      <c r="AU231" s="29"/>
      <c r="AV231" s="54">
        <f>_xlfn.XLOOKUP($C231,[24]PSP!$C:$C,[24]PSP!$AV:$AV)</f>
        <v>0</v>
      </c>
      <c r="AW231" s="27">
        <f>_xlfn.XLOOKUP($C231,[24]PSP!$C:$C,[24]PSP!$AW:$AW)</f>
        <v>3.2</v>
      </c>
      <c r="AX231" s="28">
        <f t="shared" si="1116"/>
        <v>0</v>
      </c>
      <c r="AY231" s="29"/>
      <c r="AZ231" s="54">
        <f>_xlfn.XLOOKUP($C231,[24]PSP!$C:$C,[24]PSP!$AZ:$AZ)</f>
        <v>0</v>
      </c>
      <c r="BA231" s="27">
        <f>_xlfn.XLOOKUP($C231,[24]PSP!$C:$C,[24]PSP!$BA:$BA)</f>
        <v>3.2</v>
      </c>
      <c r="BB231" s="28">
        <f t="shared" si="1117"/>
        <v>0</v>
      </c>
      <c r="BC231" s="29"/>
      <c r="BD231" s="54">
        <f>_xlfn.XLOOKUP($C231,[24]PSP!$C:$C,[24]PSP!$BD:$BD)</f>
        <v>0</v>
      </c>
      <c r="BE231" s="27">
        <f>_xlfn.XLOOKUP($C231,[24]PSP!$C:$C,[24]PSP!$BE:$BE)</f>
        <v>3.2</v>
      </c>
      <c r="BF231" s="28">
        <f t="shared" si="1118"/>
        <v>0</v>
      </c>
      <c r="BG231" s="29"/>
      <c r="BH231" s="54">
        <f>_xlfn.XLOOKUP($C231,[24]PSP!$C:$C,[24]PSP!$BH:$BH)</f>
        <v>0</v>
      </c>
      <c r="BI231" s="27">
        <f>_xlfn.XLOOKUP($C231,[24]PSP!$C:$C,[24]PSP!$BI:$BI)</f>
        <v>3.2</v>
      </c>
      <c r="BJ231" s="28">
        <f t="shared" si="1119"/>
        <v>0</v>
      </c>
      <c r="BK231" s="29"/>
      <c r="BL231" s="54">
        <f>_xlfn.XLOOKUP($C231,[24]PSP!$C:$C,[24]PSP!$BL:$BL)</f>
        <v>0</v>
      </c>
      <c r="BM231" s="27">
        <f>_xlfn.XLOOKUP($C231,[24]PSP!$C:$C,[24]PSP!$BM:$BM)</f>
        <v>3.2</v>
      </c>
      <c r="BN231" s="28">
        <f t="shared" si="1120"/>
        <v>0</v>
      </c>
      <c r="BO231" s="29"/>
      <c r="BP231" s="54">
        <f>_xlfn.XLOOKUP($C231,[24]PSP!$C:$C,[24]PSP!$BP:$BP)</f>
        <v>0</v>
      </c>
      <c r="BQ231" s="27">
        <f>_xlfn.XLOOKUP($C231,[24]PSP!$C:$C,[24]PSP!$BQ:$BQ)</f>
        <v>3.2</v>
      </c>
      <c r="BR231" s="28">
        <f t="shared" si="1121"/>
        <v>0</v>
      </c>
      <c r="BS231" s="29"/>
      <c r="BT231" s="54">
        <f>_xlfn.XLOOKUP($C231,[24]PSP!$C:$C,[24]PSP!$BT:$BT)</f>
        <v>0</v>
      </c>
      <c r="BU231" s="27">
        <f>_xlfn.XLOOKUP($C231,[24]PSP!$C:$C,[24]PSP!$BU:$BU)</f>
        <v>3.2</v>
      </c>
      <c r="BV231" s="28">
        <f t="shared" si="1122"/>
        <v>0</v>
      </c>
      <c r="BW231" s="29"/>
      <c r="BX231" s="54">
        <f>_xlfn.XLOOKUP($C231,[24]PSP!$C:$C,[24]PSP!$BX:$BX)</f>
        <v>0</v>
      </c>
      <c r="BY231" s="27">
        <f>_xlfn.XLOOKUP($C231,[24]PSP!$C:$C,[24]PSP!$BY:$BY)</f>
        <v>3.2</v>
      </c>
      <c r="BZ231" s="28">
        <f t="shared" si="1123"/>
        <v>0</v>
      </c>
      <c r="CA231" s="29"/>
      <c r="CB231" s="54">
        <f>_xlfn.XLOOKUP($C231,[24]PSP!$C:$C,[24]PSP!$CB:$CB)</f>
        <v>0</v>
      </c>
      <c r="CC231" s="27">
        <f>_xlfn.XLOOKUP($C231,[24]PSP!$C:$C,[24]PSP!$CC:$CC)</f>
        <v>3.2</v>
      </c>
      <c r="CD231" s="28">
        <f t="shared" si="1124"/>
        <v>0</v>
      </c>
      <c r="CE231" s="29"/>
      <c r="CF231" s="54">
        <f>_xlfn.XLOOKUP($C231,[24]PSP!$C:$C,[24]PSP!$CF:$CF)</f>
        <v>0</v>
      </c>
      <c r="CG231" s="27">
        <f>_xlfn.XLOOKUP($C231,[24]PSP!$C:$C,[24]PSP!$CG:$CG)</f>
        <v>3.2</v>
      </c>
      <c r="CH231" s="28">
        <f t="shared" si="1125"/>
        <v>0</v>
      </c>
      <c r="CI231" s="29"/>
      <c r="CJ231" s="54">
        <f>_xlfn.XLOOKUP($C231,[24]PSP!$C:$C,[24]PSP!$CJ:$CJ)</f>
        <v>0</v>
      </c>
      <c r="CK231" s="27">
        <f>_xlfn.XLOOKUP($C231,[24]PSP!$C:$C,[24]PSP!$CK:$CK)</f>
        <v>3.2</v>
      </c>
      <c r="CL231" s="28">
        <f t="shared" si="1126"/>
        <v>0</v>
      </c>
      <c r="CM231" s="29"/>
      <c r="CN231" s="54">
        <f>_xlfn.XLOOKUP($C231,[24]PSP!$C:$C,[24]PSP!$CN:$CN)</f>
        <v>0</v>
      </c>
      <c r="CO231" s="27">
        <f>_xlfn.XLOOKUP($C231,[24]PSP!$C:$C,[24]PSP!$CO:$CO)</f>
        <v>3.2</v>
      </c>
      <c r="CP231" s="28">
        <f t="shared" si="1127"/>
        <v>0</v>
      </c>
      <c r="CQ231" s="29"/>
      <c r="CR231" s="54">
        <f>_xlfn.XLOOKUP($C231,[24]PSP!$C:$C,[24]PSP!$CR:$CR)</f>
        <v>0</v>
      </c>
      <c r="CS231" s="27">
        <f>_xlfn.XLOOKUP($C231,[24]PSP!$C:$C,[24]PSP!$CS:$CS)</f>
        <v>3.2</v>
      </c>
      <c r="CT231" s="28">
        <f t="shared" si="1128"/>
        <v>0</v>
      </c>
      <c r="CU231" s="29"/>
      <c r="CV231" s="54">
        <f>_xlfn.XLOOKUP($C231,[24]PSP!$C:$C,[24]PSP!$CV:$CV)</f>
        <v>0</v>
      </c>
      <c r="CW231" s="27">
        <f>_xlfn.XLOOKUP($C231,[24]PSP!$C:$C,[24]PSP!$CW:$CW)</f>
        <v>3.2</v>
      </c>
      <c r="CX231" s="28">
        <f t="shared" si="1129"/>
        <v>0</v>
      </c>
      <c r="CY231" s="29"/>
      <c r="CZ231" s="54">
        <f>_xlfn.XLOOKUP($C231,[24]PSP!$C:$C,[24]PSP!$CZ:$CZ)</f>
        <v>0</v>
      </c>
      <c r="DA231" s="27">
        <f>_xlfn.XLOOKUP($C231,[24]PSP!$C:$C,[24]PSP!$DA:$DA)</f>
        <v>3.2</v>
      </c>
      <c r="DB231" s="28">
        <f t="shared" si="1130"/>
        <v>0</v>
      </c>
      <c r="DC231" s="29"/>
      <c r="DD231" s="54">
        <f>_xlfn.XLOOKUP($C231,[24]PSP!$C:$C,[24]PSP!$DD:$DD)</f>
        <v>0</v>
      </c>
      <c r="DE231" s="27">
        <f>_xlfn.XLOOKUP($C231,[24]PSP!$C:$C,[24]PSP!$DE:$DE)</f>
        <v>3.2</v>
      </c>
      <c r="DF231" s="28">
        <f t="shared" si="1131"/>
        <v>0</v>
      </c>
      <c r="DG231" s="29"/>
      <c r="DH231" s="54">
        <f>_xlfn.XLOOKUP($C231,[24]PSP!$C:$C,[24]PSP!$DH:$DH)</f>
        <v>0</v>
      </c>
      <c r="DI231" s="27">
        <f>_xlfn.XLOOKUP($C231,[24]PSP!$C:$C,[24]PSP!$DI:$DI)</f>
        <v>3.2</v>
      </c>
      <c r="DJ231" s="28">
        <f t="shared" si="1132"/>
        <v>0</v>
      </c>
      <c r="DK231" s="29"/>
      <c r="DL231" s="54">
        <f>_xlfn.XLOOKUP($C231,[24]PSP!$C:$C,[24]PSP!$DL:$DL)</f>
        <v>0</v>
      </c>
      <c r="DM231" s="27">
        <f>_xlfn.XLOOKUP($C231,[24]PSP!$C:$C,[24]PSP!$DM:$DM)</f>
        <v>3.2</v>
      </c>
      <c r="DN231" s="28">
        <f t="shared" si="1133"/>
        <v>0</v>
      </c>
      <c r="DO231" s="29"/>
      <c r="DP231" s="54">
        <f>_xlfn.XLOOKUP($C231,[24]PSP!$C:$C,[24]PSP!$DP:$DP)</f>
        <v>0</v>
      </c>
      <c r="DQ231" s="27">
        <f>_xlfn.XLOOKUP($C231,[24]PSP!$C:$C,[24]PSP!$DQ:$DQ)</f>
        <v>3.2</v>
      </c>
      <c r="DR231" s="28">
        <f t="shared" si="1134"/>
        <v>0</v>
      </c>
      <c r="DS231" s="29"/>
      <c r="DT231" s="54">
        <f>_xlfn.XLOOKUP($C231,[24]PSP!$C:$C,[24]PSP!$DT:$DT)</f>
        <v>0</v>
      </c>
      <c r="DU231" s="27">
        <f>_xlfn.XLOOKUP($C231,[24]PSP!$C:$C,[24]PSP!$DU:$DU)</f>
        <v>3.2</v>
      </c>
      <c r="DV231" s="28">
        <f t="shared" si="1135"/>
        <v>0</v>
      </c>
      <c r="DW231" s="29"/>
      <c r="DX231" s="54">
        <f>_xlfn.XLOOKUP($C231,[24]PSP!$C:$C,[24]PSP!$DX:$DX)</f>
        <v>0</v>
      </c>
      <c r="DY231" s="27">
        <f>_xlfn.XLOOKUP($C231,[24]PSP!$C:$C,[24]PSP!$DY:$DY)</f>
        <v>3.2</v>
      </c>
      <c r="DZ231" s="28">
        <f t="shared" si="1136"/>
        <v>0</v>
      </c>
      <c r="EA231" s="29"/>
      <c r="EB231" s="54">
        <f>_xlfn.XLOOKUP($C231,[24]PSP!$C:$C,[24]PSP!$EB:$EB)</f>
        <v>0</v>
      </c>
      <c r="EC231" s="27">
        <f>_xlfn.XLOOKUP($C231,[24]PSP!$C:$C,[24]PSP!$EC:$EC)</f>
        <v>0</v>
      </c>
      <c r="ED231" s="28">
        <f t="shared" si="1137"/>
        <v>0</v>
      </c>
      <c r="EE231" s="29"/>
      <c r="EF231" s="54">
        <f>_xlfn.XLOOKUP($C231,[24]PSP!$C:$C,[24]PSP!$EF:$EF)</f>
        <v>0</v>
      </c>
      <c r="EG231" s="27">
        <f>_xlfn.XLOOKUP($C231,[24]PSP!$C:$C,[24]PSP!$EG:$EG)</f>
        <v>0</v>
      </c>
      <c r="EH231" s="28">
        <f t="shared" si="1138"/>
        <v>0</v>
      </c>
      <c r="EI231" s="29"/>
      <c r="EJ231" s="54">
        <f>_xlfn.XLOOKUP($C231,[24]PSP!$C:$C,[24]PSP!$EJ:$EJ)</f>
        <v>0</v>
      </c>
      <c r="EK231" s="27">
        <f>_xlfn.XLOOKUP($C231,[24]PSP!$C:$C,[24]PSP!$EK:$EK)</f>
        <v>0</v>
      </c>
      <c r="EL231" s="28">
        <f t="shared" si="1139"/>
        <v>0</v>
      </c>
      <c r="EM231" s="29"/>
      <c r="EN231" s="108"/>
      <c r="EO231" s="29">
        <f t="shared" si="1105"/>
        <v>0</v>
      </c>
      <c r="EP231" s="29">
        <f t="shared" si="968"/>
        <v>0</v>
      </c>
      <c r="EQ231" s="4" t="b">
        <f t="shared" si="1070"/>
        <v>1</v>
      </c>
      <c r="ER231" s="1"/>
      <c r="ES231" s="118">
        <f t="shared" si="1140"/>
        <v>1.1767000000000001</v>
      </c>
    </row>
    <row r="232" spans="3:149" ht="21" x14ac:dyDescent="0.25">
      <c r="C232" s="24" t="s">
        <v>79</v>
      </c>
      <c r="D232" s="43">
        <f>_xlfn.XLOOKUP($C232,[24]PSP!$C:$C,[24]PSP!$D:$D)</f>
        <v>5915407</v>
      </c>
      <c r="E232" s="24" t="str">
        <f>_xlfn.XLOOKUP($C232,[24]PSP!$C:$C,[24]PSP!$E:$E)</f>
        <v>SICRO SERVIÇO</v>
      </c>
      <c r="F232" s="25" t="str">
        <f>_xlfn.XLOOKUP($C232,[24]PSP!$C:$C,[24]PSP!$F:$F)</f>
        <v>CARGA, MANOBRA E DESCARGA DE AGREGADOS OU SOLOS EM CAMINHÃO BASCULANTE DE 10 M³ - CARGA COM CARREGADEIRA DE 3,40 M³ E DESCARGA LIVRE</v>
      </c>
      <c r="G232" s="26" t="str">
        <f>_xlfn.XLOOKUP($C232,[24]PSP!$C:$C,[24]PSP!$G:$G)</f>
        <v>T</v>
      </c>
      <c r="H232" s="53">
        <f>_xlfn.XLOOKUP($C232,[24]PSP!$C:$C,[24]PSP!$H:$H)</f>
        <v>0</v>
      </c>
      <c r="I232" s="28">
        <f>_xlfn.XLOOKUP($C232,[24]PSP!$C:$C,[24]PSP!$I:$I)</f>
        <v>0</v>
      </c>
      <c r="J232" s="28">
        <f t="shared" si="1106"/>
        <v>0</v>
      </c>
      <c r="K232" s="29"/>
      <c r="L232" s="54">
        <f>_xlfn.XLOOKUP($C232,[24]PSP!$C:$C,[24]PSP!$L:$L)</f>
        <v>0</v>
      </c>
      <c r="M232" s="27">
        <f>_xlfn.XLOOKUP($C232,[24]PSP!$C:$C,[24]PSP!$M:$M)</f>
        <v>1.38</v>
      </c>
      <c r="N232" s="28">
        <f t="shared" si="1107"/>
        <v>0</v>
      </c>
      <c r="O232" s="29"/>
      <c r="P232" s="54">
        <f>_xlfn.XLOOKUP($C232,[24]PSP!$C:$C,[24]PSP!$P:$P)</f>
        <v>0</v>
      </c>
      <c r="Q232" s="27">
        <f>_xlfn.XLOOKUP($C232,[24]PSP!$C:$C,[24]PSP!$Q:$Q)</f>
        <v>1.38</v>
      </c>
      <c r="R232" s="28">
        <f t="shared" si="1108"/>
        <v>0</v>
      </c>
      <c r="S232" s="29"/>
      <c r="T232" s="54">
        <f>_xlfn.XLOOKUP($C232,[24]PSP!$C:$C,[24]PSP!$T:$T)</f>
        <v>0</v>
      </c>
      <c r="U232" s="27">
        <f>_xlfn.XLOOKUP($C232,[24]PSP!$C:$C,[24]PSP!$U:$U)</f>
        <v>1.38</v>
      </c>
      <c r="V232" s="28">
        <f t="shared" si="1109"/>
        <v>0</v>
      </c>
      <c r="W232" s="29"/>
      <c r="X232" s="54">
        <f>_xlfn.XLOOKUP($C232,[24]PSP!$C:$C,[24]PSP!$X:$X)</f>
        <v>0</v>
      </c>
      <c r="Y232" s="27">
        <f>_xlfn.XLOOKUP($C232,[24]PSP!$C:$C,[24]PSP!$Y:$Y)</f>
        <v>1.38</v>
      </c>
      <c r="Z232" s="28">
        <f t="shared" si="1110"/>
        <v>0</v>
      </c>
      <c r="AA232" s="29"/>
      <c r="AB232" s="54">
        <f>_xlfn.XLOOKUP($C232,[24]PSP!$C:$C,[24]PSP!$AB:$AB)</f>
        <v>0</v>
      </c>
      <c r="AC232" s="27">
        <f>_xlfn.XLOOKUP($C232,[24]PSP!$C:$C,[24]PSP!$AC:$AC)</f>
        <v>1.38</v>
      </c>
      <c r="AD232" s="28">
        <f t="shared" si="1111"/>
        <v>0</v>
      </c>
      <c r="AE232" s="29"/>
      <c r="AF232" s="54">
        <f>_xlfn.XLOOKUP($C232,[24]PSP!$C:$C,[24]PSP!$AF:$AF)</f>
        <v>0</v>
      </c>
      <c r="AG232" s="27">
        <f>_xlfn.XLOOKUP($C232,[24]PSP!$C:$C,[24]PSP!$AG:$AG)</f>
        <v>1.38</v>
      </c>
      <c r="AH232" s="28">
        <f t="shared" si="1112"/>
        <v>0</v>
      </c>
      <c r="AI232" s="29"/>
      <c r="AJ232" s="54">
        <f>_xlfn.XLOOKUP($C232,[24]PSP!$C:$C,[24]PSP!$AJ:$AJ)</f>
        <v>0</v>
      </c>
      <c r="AK232" s="27">
        <f>_xlfn.XLOOKUP($C232,[24]PSP!$C:$C,[24]PSP!$AK:$AK)</f>
        <v>1.38</v>
      </c>
      <c r="AL232" s="28">
        <f t="shared" si="1113"/>
        <v>0</v>
      </c>
      <c r="AM232" s="29"/>
      <c r="AN232" s="54">
        <f>_xlfn.XLOOKUP($C232,[24]PSP!$C:$C,[24]PSP!$AN:$AN)</f>
        <v>0</v>
      </c>
      <c r="AO232" s="27">
        <f>_xlfn.XLOOKUP($C232,[24]PSP!$C:$C,[24]PSP!$AO:$AO)</f>
        <v>1.38</v>
      </c>
      <c r="AP232" s="28">
        <f t="shared" si="1114"/>
        <v>0</v>
      </c>
      <c r="AQ232" s="29"/>
      <c r="AR232" s="54">
        <f>_xlfn.XLOOKUP($C232,[24]PSP!$C:$C,[24]PSP!$AR:$AR)</f>
        <v>0</v>
      </c>
      <c r="AS232" s="27">
        <f>_xlfn.XLOOKUP($C232,[24]PSP!$C:$C,[24]PSP!$AS:$AS)</f>
        <v>1.38</v>
      </c>
      <c r="AT232" s="28">
        <f t="shared" si="1115"/>
        <v>0</v>
      </c>
      <c r="AU232" s="29"/>
      <c r="AV232" s="54">
        <f>_xlfn.XLOOKUP($C232,[24]PSP!$C:$C,[24]PSP!$AV:$AV)</f>
        <v>0</v>
      </c>
      <c r="AW232" s="27">
        <f>_xlfn.XLOOKUP($C232,[24]PSP!$C:$C,[24]PSP!$AW:$AW)</f>
        <v>1.38</v>
      </c>
      <c r="AX232" s="28">
        <f t="shared" si="1116"/>
        <v>0</v>
      </c>
      <c r="AY232" s="29"/>
      <c r="AZ232" s="54">
        <f>_xlfn.XLOOKUP($C232,[24]PSP!$C:$C,[24]PSP!$AZ:$AZ)</f>
        <v>0</v>
      </c>
      <c r="BA232" s="27">
        <f>_xlfn.XLOOKUP($C232,[24]PSP!$C:$C,[24]PSP!$BA:$BA)</f>
        <v>1.38</v>
      </c>
      <c r="BB232" s="28">
        <f t="shared" si="1117"/>
        <v>0</v>
      </c>
      <c r="BC232" s="29"/>
      <c r="BD232" s="54">
        <f>_xlfn.XLOOKUP($C232,[24]PSP!$C:$C,[24]PSP!$BD:$BD)</f>
        <v>0</v>
      </c>
      <c r="BE232" s="27">
        <f>_xlfn.XLOOKUP($C232,[24]PSP!$C:$C,[24]PSP!$BE:$BE)</f>
        <v>1.38</v>
      </c>
      <c r="BF232" s="28">
        <f t="shared" si="1118"/>
        <v>0</v>
      </c>
      <c r="BG232" s="29"/>
      <c r="BH232" s="54">
        <f>_xlfn.XLOOKUP($C232,[24]PSP!$C:$C,[24]PSP!$BH:$BH)</f>
        <v>0</v>
      </c>
      <c r="BI232" s="27">
        <f>_xlfn.XLOOKUP($C232,[24]PSP!$C:$C,[24]PSP!$BI:$BI)</f>
        <v>1.38</v>
      </c>
      <c r="BJ232" s="28">
        <f t="shared" si="1119"/>
        <v>0</v>
      </c>
      <c r="BK232" s="29"/>
      <c r="BL232" s="54">
        <f>_xlfn.XLOOKUP($C232,[24]PSP!$C:$C,[24]PSP!$BL:$BL)</f>
        <v>0</v>
      </c>
      <c r="BM232" s="27">
        <f>_xlfn.XLOOKUP($C232,[24]PSP!$C:$C,[24]PSP!$BM:$BM)</f>
        <v>1.38</v>
      </c>
      <c r="BN232" s="28">
        <f t="shared" si="1120"/>
        <v>0</v>
      </c>
      <c r="BO232" s="29"/>
      <c r="BP232" s="54">
        <f>_xlfn.XLOOKUP($C232,[24]PSP!$C:$C,[24]PSP!$BP:$BP)</f>
        <v>0</v>
      </c>
      <c r="BQ232" s="27">
        <f>_xlfn.XLOOKUP($C232,[24]PSP!$C:$C,[24]PSP!$BQ:$BQ)</f>
        <v>1.38</v>
      </c>
      <c r="BR232" s="28">
        <f t="shared" si="1121"/>
        <v>0</v>
      </c>
      <c r="BS232" s="29"/>
      <c r="BT232" s="54">
        <f>_xlfn.XLOOKUP($C232,[24]PSP!$C:$C,[24]PSP!$BT:$BT)</f>
        <v>0</v>
      </c>
      <c r="BU232" s="27">
        <f>_xlfn.XLOOKUP($C232,[24]PSP!$C:$C,[24]PSP!$BU:$BU)</f>
        <v>1.38</v>
      </c>
      <c r="BV232" s="28">
        <f t="shared" si="1122"/>
        <v>0</v>
      </c>
      <c r="BW232" s="29"/>
      <c r="BX232" s="54">
        <f>_xlfn.XLOOKUP($C232,[24]PSP!$C:$C,[24]PSP!$BX:$BX)</f>
        <v>0</v>
      </c>
      <c r="BY232" s="27">
        <f>_xlfn.XLOOKUP($C232,[24]PSP!$C:$C,[24]PSP!$BY:$BY)</f>
        <v>1.38</v>
      </c>
      <c r="BZ232" s="28">
        <f t="shared" si="1123"/>
        <v>0</v>
      </c>
      <c r="CA232" s="29"/>
      <c r="CB232" s="54">
        <f>_xlfn.XLOOKUP($C232,[24]PSP!$C:$C,[24]PSP!$CB:$CB)</f>
        <v>0</v>
      </c>
      <c r="CC232" s="27">
        <f>_xlfn.XLOOKUP($C232,[24]PSP!$C:$C,[24]PSP!$CC:$CC)</f>
        <v>1.38</v>
      </c>
      <c r="CD232" s="28">
        <f t="shared" si="1124"/>
        <v>0</v>
      </c>
      <c r="CE232" s="29"/>
      <c r="CF232" s="54">
        <f>_xlfn.XLOOKUP($C232,[24]PSP!$C:$C,[24]PSP!$CF:$CF)</f>
        <v>0</v>
      </c>
      <c r="CG232" s="27">
        <f>_xlfn.XLOOKUP($C232,[24]PSP!$C:$C,[24]PSP!$CG:$CG)</f>
        <v>1.38</v>
      </c>
      <c r="CH232" s="28">
        <f t="shared" si="1125"/>
        <v>0</v>
      </c>
      <c r="CI232" s="29"/>
      <c r="CJ232" s="54">
        <f>_xlfn.XLOOKUP($C232,[24]PSP!$C:$C,[24]PSP!$CJ:$CJ)</f>
        <v>0</v>
      </c>
      <c r="CK232" s="27">
        <f>_xlfn.XLOOKUP($C232,[24]PSP!$C:$C,[24]PSP!$CK:$CK)</f>
        <v>1.38</v>
      </c>
      <c r="CL232" s="28">
        <f t="shared" si="1126"/>
        <v>0</v>
      </c>
      <c r="CM232" s="29"/>
      <c r="CN232" s="54">
        <f>_xlfn.XLOOKUP($C232,[24]PSP!$C:$C,[24]PSP!$CN:$CN)</f>
        <v>0</v>
      </c>
      <c r="CO232" s="27">
        <f>_xlfn.XLOOKUP($C232,[24]PSP!$C:$C,[24]PSP!$CO:$CO)</f>
        <v>1.38</v>
      </c>
      <c r="CP232" s="28">
        <f t="shared" si="1127"/>
        <v>0</v>
      </c>
      <c r="CQ232" s="29"/>
      <c r="CR232" s="54">
        <f>_xlfn.XLOOKUP($C232,[24]PSP!$C:$C,[24]PSP!$CR:$CR)</f>
        <v>0</v>
      </c>
      <c r="CS232" s="27">
        <f>_xlfn.XLOOKUP($C232,[24]PSP!$C:$C,[24]PSP!$CS:$CS)</f>
        <v>1.38</v>
      </c>
      <c r="CT232" s="28">
        <f t="shared" si="1128"/>
        <v>0</v>
      </c>
      <c r="CU232" s="29"/>
      <c r="CV232" s="54">
        <f>_xlfn.XLOOKUP($C232,[24]PSP!$C:$C,[24]PSP!$CV:$CV)</f>
        <v>0</v>
      </c>
      <c r="CW232" s="27">
        <f>_xlfn.XLOOKUP($C232,[24]PSP!$C:$C,[24]PSP!$CW:$CW)</f>
        <v>1.38</v>
      </c>
      <c r="CX232" s="28">
        <f t="shared" si="1129"/>
        <v>0</v>
      </c>
      <c r="CY232" s="29"/>
      <c r="CZ232" s="54">
        <f>_xlfn.XLOOKUP($C232,[24]PSP!$C:$C,[24]PSP!$CZ:$CZ)</f>
        <v>0</v>
      </c>
      <c r="DA232" s="27">
        <f>_xlfn.XLOOKUP($C232,[24]PSP!$C:$C,[24]PSP!$DA:$DA)</f>
        <v>1.38</v>
      </c>
      <c r="DB232" s="28">
        <f t="shared" si="1130"/>
        <v>0</v>
      </c>
      <c r="DC232" s="29"/>
      <c r="DD232" s="54">
        <f>_xlfn.XLOOKUP($C232,[24]PSP!$C:$C,[24]PSP!$DD:$DD)</f>
        <v>0</v>
      </c>
      <c r="DE232" s="27">
        <f>_xlfn.XLOOKUP($C232,[24]PSP!$C:$C,[24]PSP!$DE:$DE)</f>
        <v>1.38</v>
      </c>
      <c r="DF232" s="28">
        <f t="shared" si="1131"/>
        <v>0</v>
      </c>
      <c r="DG232" s="29"/>
      <c r="DH232" s="54">
        <f>_xlfn.XLOOKUP($C232,[24]PSP!$C:$C,[24]PSP!$DH:$DH)</f>
        <v>0</v>
      </c>
      <c r="DI232" s="27">
        <f>_xlfn.XLOOKUP($C232,[24]PSP!$C:$C,[24]PSP!$DI:$DI)</f>
        <v>1.38</v>
      </c>
      <c r="DJ232" s="28">
        <f t="shared" si="1132"/>
        <v>0</v>
      </c>
      <c r="DK232" s="29"/>
      <c r="DL232" s="54">
        <f>_xlfn.XLOOKUP($C232,[24]PSP!$C:$C,[24]PSP!$DL:$DL)</f>
        <v>0</v>
      </c>
      <c r="DM232" s="27">
        <f>_xlfn.XLOOKUP($C232,[24]PSP!$C:$C,[24]PSP!$DM:$DM)</f>
        <v>1.38</v>
      </c>
      <c r="DN232" s="28">
        <f t="shared" si="1133"/>
        <v>0</v>
      </c>
      <c r="DO232" s="29"/>
      <c r="DP232" s="54">
        <f>_xlfn.XLOOKUP($C232,[24]PSP!$C:$C,[24]PSP!$DP:$DP)</f>
        <v>0</v>
      </c>
      <c r="DQ232" s="27">
        <f>_xlfn.XLOOKUP($C232,[24]PSP!$C:$C,[24]PSP!$DQ:$DQ)</f>
        <v>1.38</v>
      </c>
      <c r="DR232" s="28">
        <f t="shared" si="1134"/>
        <v>0</v>
      </c>
      <c r="DS232" s="29"/>
      <c r="DT232" s="54">
        <f>_xlfn.XLOOKUP($C232,[24]PSP!$C:$C,[24]PSP!$DT:$DT)</f>
        <v>0</v>
      </c>
      <c r="DU232" s="27">
        <f>_xlfn.XLOOKUP($C232,[24]PSP!$C:$C,[24]PSP!$DU:$DU)</f>
        <v>1.38</v>
      </c>
      <c r="DV232" s="28">
        <f t="shared" si="1135"/>
        <v>0</v>
      </c>
      <c r="DW232" s="29"/>
      <c r="DX232" s="54">
        <f>_xlfn.XLOOKUP($C232,[24]PSP!$C:$C,[24]PSP!$DX:$DX)</f>
        <v>0</v>
      </c>
      <c r="DY232" s="27">
        <f>_xlfn.XLOOKUP($C232,[24]PSP!$C:$C,[24]PSP!$DY:$DY)</f>
        <v>1.38</v>
      </c>
      <c r="DZ232" s="28">
        <f t="shared" si="1136"/>
        <v>0</v>
      </c>
      <c r="EA232" s="29"/>
      <c r="EB232" s="54">
        <f>_xlfn.XLOOKUP($C232,[24]PSP!$C:$C,[24]PSP!$EB:$EB)</f>
        <v>0</v>
      </c>
      <c r="EC232" s="27">
        <f>_xlfn.XLOOKUP($C232,[24]PSP!$C:$C,[24]PSP!$EC:$EC)</f>
        <v>0</v>
      </c>
      <c r="ED232" s="28">
        <f t="shared" si="1137"/>
        <v>0</v>
      </c>
      <c r="EE232" s="29"/>
      <c r="EF232" s="54">
        <f>_xlfn.XLOOKUP($C232,[24]PSP!$C:$C,[24]PSP!$EF:$EF)</f>
        <v>0</v>
      </c>
      <c r="EG232" s="27">
        <f>_xlfn.XLOOKUP($C232,[24]PSP!$C:$C,[24]PSP!$EG:$EG)</f>
        <v>0</v>
      </c>
      <c r="EH232" s="28">
        <f t="shared" si="1138"/>
        <v>0</v>
      </c>
      <c r="EI232" s="29"/>
      <c r="EJ232" s="54">
        <f>_xlfn.XLOOKUP($C232,[24]PSP!$C:$C,[24]PSP!$EJ:$EJ)</f>
        <v>0</v>
      </c>
      <c r="EK232" s="27">
        <f>_xlfn.XLOOKUP($C232,[24]PSP!$C:$C,[24]PSP!$EK:$EK)</f>
        <v>0</v>
      </c>
      <c r="EL232" s="28">
        <f t="shared" si="1139"/>
        <v>0</v>
      </c>
      <c r="EM232" s="29"/>
      <c r="EN232" s="108"/>
      <c r="EO232" s="29">
        <f t="shared" si="1105"/>
        <v>0</v>
      </c>
      <c r="EP232" s="29">
        <f t="shared" si="968"/>
        <v>0</v>
      </c>
      <c r="EQ232" s="4" t="b">
        <f t="shared" si="1070"/>
        <v>1</v>
      </c>
      <c r="ER232" s="1"/>
      <c r="ES232" s="118">
        <f t="shared" si="1140"/>
        <v>1.1767000000000001</v>
      </c>
    </row>
    <row r="233" spans="3:149" ht="21" x14ac:dyDescent="0.25">
      <c r="C233" s="24" t="s">
        <v>80</v>
      </c>
      <c r="D233" s="43" t="str">
        <f>_xlfn.XLOOKUP($C233,[24]PSP!$C:$C,[24]PSP!$D:$D)</f>
        <v>ED-51130</v>
      </c>
      <c r="E233" s="24" t="str">
        <f>_xlfn.XLOOKUP($C233,[24]PSP!$C:$C,[24]PSP!$E:$E)</f>
        <v>DER/MG</v>
      </c>
      <c r="F233" s="25" t="str">
        <f>_xlfn.XLOOKUP($C233,[24]PSP!$C:$C,[24]PSP!$F:$F)</f>
        <v>TRANSPORTE   DE   MATERIAL   DE   QUALQUER   NATUREZA   EM  CAMINHÃO DMT &gt; 5 KM (DENTRO DO PERÍMETRO URBANO)</v>
      </c>
      <c r="G233" s="26" t="str">
        <f>_xlfn.XLOOKUP($C233,[24]PSP!$C:$C,[24]PSP!$G:$G)</f>
        <v>M3XKM</v>
      </c>
      <c r="H233" s="53">
        <f>_xlfn.XLOOKUP($C233,[24]PSP!$C:$C,[24]PSP!$H:$H)</f>
        <v>0</v>
      </c>
      <c r="I233" s="28">
        <f>_xlfn.XLOOKUP($C233,[24]PSP!$C:$C,[24]PSP!$I:$I)</f>
        <v>0</v>
      </c>
      <c r="J233" s="28">
        <f t="shared" si="1106"/>
        <v>0</v>
      </c>
      <c r="K233" s="29"/>
      <c r="L233" s="54">
        <f>_xlfn.XLOOKUP($C233,[24]PSP!$C:$C,[24]PSP!$L:$L)</f>
        <v>0</v>
      </c>
      <c r="M233" s="27">
        <f>_xlfn.XLOOKUP($C233,[24]PSP!$C:$C,[24]PSP!$M:$M)</f>
        <v>3.2</v>
      </c>
      <c r="N233" s="28">
        <f t="shared" si="1107"/>
        <v>0</v>
      </c>
      <c r="O233" s="29"/>
      <c r="P233" s="54">
        <f>_xlfn.XLOOKUP($C233,[24]PSP!$C:$C,[24]PSP!$P:$P)</f>
        <v>0</v>
      </c>
      <c r="Q233" s="27">
        <f>_xlfn.XLOOKUP($C233,[24]PSP!$C:$C,[24]PSP!$Q:$Q)</f>
        <v>3.2</v>
      </c>
      <c r="R233" s="28">
        <f t="shared" si="1108"/>
        <v>0</v>
      </c>
      <c r="S233" s="29"/>
      <c r="T233" s="54">
        <f>_xlfn.XLOOKUP($C233,[24]PSP!$C:$C,[24]PSP!$T:$T)</f>
        <v>0</v>
      </c>
      <c r="U233" s="27">
        <f>_xlfn.XLOOKUP($C233,[24]PSP!$C:$C,[24]PSP!$U:$U)</f>
        <v>3.2</v>
      </c>
      <c r="V233" s="28">
        <f t="shared" si="1109"/>
        <v>0</v>
      </c>
      <c r="W233" s="29"/>
      <c r="X233" s="54">
        <f>_xlfn.XLOOKUP($C233,[24]PSP!$C:$C,[24]PSP!$X:$X)</f>
        <v>0</v>
      </c>
      <c r="Y233" s="27">
        <f>_xlfn.XLOOKUP($C233,[24]PSP!$C:$C,[24]PSP!$Y:$Y)</f>
        <v>3.2</v>
      </c>
      <c r="Z233" s="28">
        <f t="shared" si="1110"/>
        <v>0</v>
      </c>
      <c r="AA233" s="29"/>
      <c r="AB233" s="54">
        <f>_xlfn.XLOOKUP($C233,[24]PSP!$C:$C,[24]PSP!$AB:$AB)</f>
        <v>0</v>
      </c>
      <c r="AC233" s="27">
        <f>_xlfn.XLOOKUP($C233,[24]PSP!$C:$C,[24]PSP!$AC:$AC)</f>
        <v>3.2</v>
      </c>
      <c r="AD233" s="28">
        <f t="shared" si="1111"/>
        <v>0</v>
      </c>
      <c r="AE233" s="29"/>
      <c r="AF233" s="54">
        <f>_xlfn.XLOOKUP($C233,[24]PSP!$C:$C,[24]PSP!$AF:$AF)</f>
        <v>0</v>
      </c>
      <c r="AG233" s="27">
        <f>_xlfn.XLOOKUP($C233,[24]PSP!$C:$C,[24]PSP!$AG:$AG)</f>
        <v>3.2</v>
      </c>
      <c r="AH233" s="28">
        <f t="shared" si="1112"/>
        <v>0</v>
      </c>
      <c r="AI233" s="29"/>
      <c r="AJ233" s="54">
        <f>_xlfn.XLOOKUP($C233,[24]PSP!$C:$C,[24]PSP!$AJ:$AJ)</f>
        <v>0</v>
      </c>
      <c r="AK233" s="27">
        <f>_xlfn.XLOOKUP($C233,[24]PSP!$C:$C,[24]PSP!$AK:$AK)</f>
        <v>3.2</v>
      </c>
      <c r="AL233" s="28">
        <f t="shared" si="1113"/>
        <v>0</v>
      </c>
      <c r="AM233" s="29"/>
      <c r="AN233" s="54">
        <f>_xlfn.XLOOKUP($C233,[24]PSP!$C:$C,[24]PSP!$AN:$AN)</f>
        <v>0</v>
      </c>
      <c r="AO233" s="27">
        <f>_xlfn.XLOOKUP($C233,[24]PSP!$C:$C,[24]PSP!$AO:$AO)</f>
        <v>3.2</v>
      </c>
      <c r="AP233" s="28">
        <f t="shared" si="1114"/>
        <v>0</v>
      </c>
      <c r="AQ233" s="29"/>
      <c r="AR233" s="54">
        <f>_xlfn.XLOOKUP($C233,[24]PSP!$C:$C,[24]PSP!$AR:$AR)</f>
        <v>0</v>
      </c>
      <c r="AS233" s="27">
        <f>_xlfn.XLOOKUP($C233,[24]PSP!$C:$C,[24]PSP!$AS:$AS)</f>
        <v>3.2</v>
      </c>
      <c r="AT233" s="28">
        <f t="shared" si="1115"/>
        <v>0</v>
      </c>
      <c r="AU233" s="29"/>
      <c r="AV233" s="54">
        <f>_xlfn.XLOOKUP($C233,[24]PSP!$C:$C,[24]PSP!$AV:$AV)</f>
        <v>0</v>
      </c>
      <c r="AW233" s="27">
        <f>_xlfn.XLOOKUP($C233,[24]PSP!$C:$C,[24]PSP!$AW:$AW)</f>
        <v>3.2</v>
      </c>
      <c r="AX233" s="28">
        <f t="shared" si="1116"/>
        <v>0</v>
      </c>
      <c r="AY233" s="29"/>
      <c r="AZ233" s="54">
        <f>_xlfn.XLOOKUP($C233,[24]PSP!$C:$C,[24]PSP!$AZ:$AZ)</f>
        <v>0</v>
      </c>
      <c r="BA233" s="27">
        <f>_xlfn.XLOOKUP($C233,[24]PSP!$C:$C,[24]PSP!$BA:$BA)</f>
        <v>3.2</v>
      </c>
      <c r="BB233" s="28">
        <f t="shared" si="1117"/>
        <v>0</v>
      </c>
      <c r="BC233" s="29"/>
      <c r="BD233" s="54">
        <f>_xlfn.XLOOKUP($C233,[24]PSP!$C:$C,[24]PSP!$BD:$BD)</f>
        <v>0</v>
      </c>
      <c r="BE233" s="27">
        <f>_xlfn.XLOOKUP($C233,[24]PSP!$C:$C,[24]PSP!$BE:$BE)</f>
        <v>3.2</v>
      </c>
      <c r="BF233" s="28">
        <f t="shared" si="1118"/>
        <v>0</v>
      </c>
      <c r="BG233" s="29"/>
      <c r="BH233" s="54">
        <f>_xlfn.XLOOKUP($C233,[24]PSP!$C:$C,[24]PSP!$BH:$BH)</f>
        <v>0</v>
      </c>
      <c r="BI233" s="27">
        <f>_xlfn.XLOOKUP($C233,[24]PSP!$C:$C,[24]PSP!$BI:$BI)</f>
        <v>3.2</v>
      </c>
      <c r="BJ233" s="28">
        <f t="shared" si="1119"/>
        <v>0</v>
      </c>
      <c r="BK233" s="29"/>
      <c r="BL233" s="54">
        <f>_xlfn.XLOOKUP($C233,[24]PSP!$C:$C,[24]PSP!$BL:$BL)</f>
        <v>0</v>
      </c>
      <c r="BM233" s="27">
        <f>_xlfn.XLOOKUP($C233,[24]PSP!$C:$C,[24]PSP!$BM:$BM)</f>
        <v>3.2</v>
      </c>
      <c r="BN233" s="28">
        <f t="shared" si="1120"/>
        <v>0</v>
      </c>
      <c r="BO233" s="29"/>
      <c r="BP233" s="54">
        <f>_xlfn.XLOOKUP($C233,[24]PSP!$C:$C,[24]PSP!$BP:$BP)</f>
        <v>0</v>
      </c>
      <c r="BQ233" s="27">
        <f>_xlfn.XLOOKUP($C233,[24]PSP!$C:$C,[24]PSP!$BQ:$BQ)</f>
        <v>3.2</v>
      </c>
      <c r="BR233" s="28">
        <f t="shared" si="1121"/>
        <v>0</v>
      </c>
      <c r="BS233" s="29"/>
      <c r="BT233" s="54">
        <f>_xlfn.XLOOKUP($C233,[24]PSP!$C:$C,[24]PSP!$BT:$BT)</f>
        <v>0</v>
      </c>
      <c r="BU233" s="27">
        <f>_xlfn.XLOOKUP($C233,[24]PSP!$C:$C,[24]PSP!$BU:$BU)</f>
        <v>3.2</v>
      </c>
      <c r="BV233" s="28">
        <f t="shared" si="1122"/>
        <v>0</v>
      </c>
      <c r="BW233" s="29"/>
      <c r="BX233" s="54">
        <f>_xlfn.XLOOKUP($C233,[24]PSP!$C:$C,[24]PSP!$BX:$BX)</f>
        <v>0</v>
      </c>
      <c r="BY233" s="27">
        <f>_xlfn.XLOOKUP($C233,[24]PSP!$C:$C,[24]PSP!$BY:$BY)</f>
        <v>3.2</v>
      </c>
      <c r="BZ233" s="28">
        <f t="shared" si="1123"/>
        <v>0</v>
      </c>
      <c r="CA233" s="29"/>
      <c r="CB233" s="54">
        <f>_xlfn.XLOOKUP($C233,[24]PSP!$C:$C,[24]PSP!$CB:$CB)</f>
        <v>0</v>
      </c>
      <c r="CC233" s="27">
        <f>_xlfn.XLOOKUP($C233,[24]PSP!$C:$C,[24]PSP!$CC:$CC)</f>
        <v>3.2</v>
      </c>
      <c r="CD233" s="28">
        <f t="shared" si="1124"/>
        <v>0</v>
      </c>
      <c r="CE233" s="29"/>
      <c r="CF233" s="54">
        <f>_xlfn.XLOOKUP($C233,[24]PSP!$C:$C,[24]PSP!$CF:$CF)</f>
        <v>0</v>
      </c>
      <c r="CG233" s="27">
        <f>_xlfn.XLOOKUP($C233,[24]PSP!$C:$C,[24]PSP!$CG:$CG)</f>
        <v>3.2</v>
      </c>
      <c r="CH233" s="28">
        <f t="shared" si="1125"/>
        <v>0</v>
      </c>
      <c r="CI233" s="29"/>
      <c r="CJ233" s="54">
        <f>_xlfn.XLOOKUP($C233,[24]PSP!$C:$C,[24]PSP!$CJ:$CJ)</f>
        <v>0</v>
      </c>
      <c r="CK233" s="27">
        <f>_xlfn.XLOOKUP($C233,[24]PSP!$C:$C,[24]PSP!$CK:$CK)</f>
        <v>3.2</v>
      </c>
      <c r="CL233" s="28">
        <f t="shared" si="1126"/>
        <v>0</v>
      </c>
      <c r="CM233" s="29"/>
      <c r="CN233" s="54">
        <f>_xlfn.XLOOKUP($C233,[24]PSP!$C:$C,[24]PSP!$CN:$CN)</f>
        <v>0</v>
      </c>
      <c r="CO233" s="27">
        <f>_xlfn.XLOOKUP($C233,[24]PSP!$C:$C,[24]PSP!$CO:$CO)</f>
        <v>3.2</v>
      </c>
      <c r="CP233" s="28">
        <f t="shared" si="1127"/>
        <v>0</v>
      </c>
      <c r="CQ233" s="29"/>
      <c r="CR233" s="54">
        <f>_xlfn.XLOOKUP($C233,[24]PSP!$C:$C,[24]PSP!$CR:$CR)</f>
        <v>0</v>
      </c>
      <c r="CS233" s="27">
        <f>_xlfn.XLOOKUP($C233,[24]PSP!$C:$C,[24]PSP!$CS:$CS)</f>
        <v>3.2</v>
      </c>
      <c r="CT233" s="28">
        <f t="shared" si="1128"/>
        <v>0</v>
      </c>
      <c r="CU233" s="29"/>
      <c r="CV233" s="54">
        <f>_xlfn.XLOOKUP($C233,[24]PSP!$C:$C,[24]PSP!$CV:$CV)</f>
        <v>0</v>
      </c>
      <c r="CW233" s="27">
        <f>_xlfn.XLOOKUP($C233,[24]PSP!$C:$C,[24]PSP!$CW:$CW)</f>
        <v>3.2</v>
      </c>
      <c r="CX233" s="28">
        <f t="shared" si="1129"/>
        <v>0</v>
      </c>
      <c r="CY233" s="29"/>
      <c r="CZ233" s="54">
        <f>_xlfn.XLOOKUP($C233,[24]PSP!$C:$C,[24]PSP!$CZ:$CZ)</f>
        <v>0</v>
      </c>
      <c r="DA233" s="27">
        <f>_xlfn.XLOOKUP($C233,[24]PSP!$C:$C,[24]PSP!$DA:$DA)</f>
        <v>3.2</v>
      </c>
      <c r="DB233" s="28">
        <f t="shared" si="1130"/>
        <v>0</v>
      </c>
      <c r="DC233" s="29"/>
      <c r="DD233" s="54">
        <f>_xlfn.XLOOKUP($C233,[24]PSP!$C:$C,[24]PSP!$DD:$DD)</f>
        <v>0</v>
      </c>
      <c r="DE233" s="27">
        <f>_xlfn.XLOOKUP($C233,[24]PSP!$C:$C,[24]PSP!$DE:$DE)</f>
        <v>3.2</v>
      </c>
      <c r="DF233" s="28">
        <f t="shared" si="1131"/>
        <v>0</v>
      </c>
      <c r="DG233" s="29"/>
      <c r="DH233" s="54">
        <f>_xlfn.XLOOKUP($C233,[24]PSP!$C:$C,[24]PSP!$DH:$DH)</f>
        <v>0</v>
      </c>
      <c r="DI233" s="27">
        <f>_xlfn.XLOOKUP($C233,[24]PSP!$C:$C,[24]PSP!$DI:$DI)</f>
        <v>3.2</v>
      </c>
      <c r="DJ233" s="28">
        <f t="shared" si="1132"/>
        <v>0</v>
      </c>
      <c r="DK233" s="29"/>
      <c r="DL233" s="54">
        <f>_xlfn.XLOOKUP($C233,[24]PSP!$C:$C,[24]PSP!$DL:$DL)</f>
        <v>0</v>
      </c>
      <c r="DM233" s="27">
        <f>_xlfn.XLOOKUP($C233,[24]PSP!$C:$C,[24]PSP!$DM:$DM)</f>
        <v>3.2</v>
      </c>
      <c r="DN233" s="28">
        <f t="shared" si="1133"/>
        <v>0</v>
      </c>
      <c r="DO233" s="29"/>
      <c r="DP233" s="54">
        <f>_xlfn.XLOOKUP($C233,[24]PSP!$C:$C,[24]PSP!$DP:$DP)</f>
        <v>0</v>
      </c>
      <c r="DQ233" s="27">
        <f>_xlfn.XLOOKUP($C233,[24]PSP!$C:$C,[24]PSP!$DQ:$DQ)</f>
        <v>3.2</v>
      </c>
      <c r="DR233" s="28">
        <f t="shared" si="1134"/>
        <v>0</v>
      </c>
      <c r="DS233" s="29"/>
      <c r="DT233" s="54">
        <f>_xlfn.XLOOKUP($C233,[24]PSP!$C:$C,[24]PSP!$DT:$DT)</f>
        <v>0</v>
      </c>
      <c r="DU233" s="27">
        <f>_xlfn.XLOOKUP($C233,[24]PSP!$C:$C,[24]PSP!$DU:$DU)</f>
        <v>3.2</v>
      </c>
      <c r="DV233" s="28">
        <f t="shared" si="1135"/>
        <v>0</v>
      </c>
      <c r="DW233" s="29"/>
      <c r="DX233" s="54">
        <f>_xlfn.XLOOKUP($C233,[24]PSP!$C:$C,[24]PSP!$DX:$DX)</f>
        <v>0</v>
      </c>
      <c r="DY233" s="27">
        <f>_xlfn.XLOOKUP($C233,[24]PSP!$C:$C,[24]PSP!$DY:$DY)</f>
        <v>3.2</v>
      </c>
      <c r="DZ233" s="28">
        <f t="shared" si="1136"/>
        <v>0</v>
      </c>
      <c r="EA233" s="29"/>
      <c r="EB233" s="54">
        <f>_xlfn.XLOOKUP($C233,[24]PSP!$C:$C,[24]PSP!$EB:$EB)</f>
        <v>0</v>
      </c>
      <c r="EC233" s="27">
        <f>_xlfn.XLOOKUP($C233,[24]PSP!$C:$C,[24]PSP!$EC:$EC)</f>
        <v>0</v>
      </c>
      <c r="ED233" s="28">
        <f t="shared" si="1137"/>
        <v>0</v>
      </c>
      <c r="EE233" s="29"/>
      <c r="EF233" s="54">
        <f>_xlfn.XLOOKUP($C233,[24]PSP!$C:$C,[24]PSP!$EF:$EF)</f>
        <v>0</v>
      </c>
      <c r="EG233" s="27">
        <f>_xlfn.XLOOKUP($C233,[24]PSP!$C:$C,[24]PSP!$EG:$EG)</f>
        <v>0</v>
      </c>
      <c r="EH233" s="28">
        <f t="shared" si="1138"/>
        <v>0</v>
      </c>
      <c r="EI233" s="29"/>
      <c r="EJ233" s="54">
        <f>_xlfn.XLOOKUP($C233,[24]PSP!$C:$C,[24]PSP!$EJ:$EJ)</f>
        <v>0</v>
      </c>
      <c r="EK233" s="27">
        <f>_xlfn.XLOOKUP($C233,[24]PSP!$C:$C,[24]PSP!$EK:$EK)</f>
        <v>0</v>
      </c>
      <c r="EL233" s="28">
        <f t="shared" si="1139"/>
        <v>0</v>
      </c>
      <c r="EM233" s="29"/>
      <c r="EN233" s="108"/>
      <c r="EO233" s="29">
        <f t="shared" si="1105"/>
        <v>0</v>
      </c>
      <c r="EP233" s="29">
        <f t="shared" si="968"/>
        <v>0</v>
      </c>
      <c r="EQ233" s="4" t="b">
        <f t="shared" si="1070"/>
        <v>1</v>
      </c>
      <c r="ER233" s="1"/>
      <c r="ES233" s="118">
        <f t="shared" si="1140"/>
        <v>1.1767000000000001</v>
      </c>
    </row>
    <row r="234" spans="3:149" ht="14.25" x14ac:dyDescent="0.25">
      <c r="C234" s="24" t="s">
        <v>81</v>
      </c>
      <c r="D234" s="43">
        <f>_xlfn.XLOOKUP($C234,[24]PSP!$C:$C,[24]PSP!$D:$D)</f>
        <v>4413984</v>
      </c>
      <c r="E234" s="24" t="str">
        <f>_xlfn.XLOOKUP($C234,[24]PSP!$C:$C,[24]PSP!$E:$E)</f>
        <v>SICRO SERVIÇO</v>
      </c>
      <c r="F234" s="25" t="str">
        <f>_xlfn.XLOOKUP($C234,[24]PSP!$C:$C,[24]PSP!$F:$F)</f>
        <v>REGULARIZAÇÃO DE BOTA-FORA COM ESPALHAMENTO E COMPACTAÇÃO</v>
      </c>
      <c r="G234" s="26" t="str">
        <f>_xlfn.XLOOKUP($C234,[24]PSP!$C:$C,[24]PSP!$G:$G)</f>
        <v>M³</v>
      </c>
      <c r="H234" s="53">
        <f>_xlfn.XLOOKUP($C234,[24]PSP!$C:$C,[24]PSP!$H:$H)</f>
        <v>0</v>
      </c>
      <c r="I234" s="28">
        <f>_xlfn.XLOOKUP($C234,[24]PSP!$C:$C,[24]PSP!$I:$I)</f>
        <v>0</v>
      </c>
      <c r="J234" s="28">
        <f t="shared" si="1106"/>
        <v>0</v>
      </c>
      <c r="K234" s="29"/>
      <c r="L234" s="54">
        <f>_xlfn.XLOOKUP($C234,[24]PSP!$C:$C,[24]PSP!$L:$L)</f>
        <v>0</v>
      </c>
      <c r="M234" s="27">
        <f>_xlfn.XLOOKUP($C234,[24]PSP!$C:$C,[24]PSP!$M:$M)</f>
        <v>2.25</v>
      </c>
      <c r="N234" s="28">
        <f t="shared" si="1107"/>
        <v>0</v>
      </c>
      <c r="O234" s="29"/>
      <c r="P234" s="54">
        <f>_xlfn.XLOOKUP($C234,[24]PSP!$C:$C,[24]PSP!$P:$P)</f>
        <v>0</v>
      </c>
      <c r="Q234" s="27">
        <f>_xlfn.XLOOKUP($C234,[24]PSP!$C:$C,[24]PSP!$Q:$Q)</f>
        <v>2.25</v>
      </c>
      <c r="R234" s="28">
        <f t="shared" si="1108"/>
        <v>0</v>
      </c>
      <c r="S234" s="29"/>
      <c r="T234" s="54">
        <f>_xlfn.XLOOKUP($C234,[24]PSP!$C:$C,[24]PSP!$T:$T)</f>
        <v>0</v>
      </c>
      <c r="U234" s="27">
        <f>_xlfn.XLOOKUP($C234,[24]PSP!$C:$C,[24]PSP!$U:$U)</f>
        <v>2.25</v>
      </c>
      <c r="V234" s="28">
        <f t="shared" si="1109"/>
        <v>0</v>
      </c>
      <c r="W234" s="29"/>
      <c r="X234" s="54">
        <f>_xlfn.XLOOKUP($C234,[24]PSP!$C:$C,[24]PSP!$X:$X)</f>
        <v>0</v>
      </c>
      <c r="Y234" s="27">
        <f>_xlfn.XLOOKUP($C234,[24]PSP!$C:$C,[24]PSP!$Y:$Y)</f>
        <v>2.25</v>
      </c>
      <c r="Z234" s="28">
        <f t="shared" si="1110"/>
        <v>0</v>
      </c>
      <c r="AA234" s="29"/>
      <c r="AB234" s="54">
        <f>_xlfn.XLOOKUP($C234,[24]PSP!$C:$C,[24]PSP!$AB:$AB)</f>
        <v>0</v>
      </c>
      <c r="AC234" s="27">
        <f>_xlfn.XLOOKUP($C234,[24]PSP!$C:$C,[24]PSP!$AC:$AC)</f>
        <v>2.25</v>
      </c>
      <c r="AD234" s="28">
        <f t="shared" si="1111"/>
        <v>0</v>
      </c>
      <c r="AE234" s="29"/>
      <c r="AF234" s="54">
        <f>_xlfn.XLOOKUP($C234,[24]PSP!$C:$C,[24]PSP!$AF:$AF)</f>
        <v>0</v>
      </c>
      <c r="AG234" s="27">
        <f>_xlfn.XLOOKUP($C234,[24]PSP!$C:$C,[24]PSP!$AG:$AG)</f>
        <v>2.25</v>
      </c>
      <c r="AH234" s="28">
        <f t="shared" si="1112"/>
        <v>0</v>
      </c>
      <c r="AI234" s="29"/>
      <c r="AJ234" s="54">
        <f>_xlfn.XLOOKUP($C234,[24]PSP!$C:$C,[24]PSP!$AJ:$AJ)</f>
        <v>0</v>
      </c>
      <c r="AK234" s="27">
        <f>_xlfn.XLOOKUP($C234,[24]PSP!$C:$C,[24]PSP!$AK:$AK)</f>
        <v>2.25</v>
      </c>
      <c r="AL234" s="28">
        <f t="shared" si="1113"/>
        <v>0</v>
      </c>
      <c r="AM234" s="29"/>
      <c r="AN234" s="54">
        <f>_xlfn.XLOOKUP($C234,[24]PSP!$C:$C,[24]PSP!$AN:$AN)</f>
        <v>0</v>
      </c>
      <c r="AO234" s="27">
        <f>_xlfn.XLOOKUP($C234,[24]PSP!$C:$C,[24]PSP!$AO:$AO)</f>
        <v>2.25</v>
      </c>
      <c r="AP234" s="28">
        <f t="shared" si="1114"/>
        <v>0</v>
      </c>
      <c r="AQ234" s="29"/>
      <c r="AR234" s="54">
        <f>_xlfn.XLOOKUP($C234,[24]PSP!$C:$C,[24]PSP!$AR:$AR)</f>
        <v>0</v>
      </c>
      <c r="AS234" s="27">
        <f>_xlfn.XLOOKUP($C234,[24]PSP!$C:$C,[24]PSP!$AS:$AS)</f>
        <v>2.25</v>
      </c>
      <c r="AT234" s="28">
        <f t="shared" si="1115"/>
        <v>0</v>
      </c>
      <c r="AU234" s="29"/>
      <c r="AV234" s="54">
        <f>_xlfn.XLOOKUP($C234,[24]PSP!$C:$C,[24]PSP!$AV:$AV)</f>
        <v>0</v>
      </c>
      <c r="AW234" s="27">
        <f>_xlfn.XLOOKUP($C234,[24]PSP!$C:$C,[24]PSP!$AW:$AW)</f>
        <v>2.25</v>
      </c>
      <c r="AX234" s="28">
        <f t="shared" si="1116"/>
        <v>0</v>
      </c>
      <c r="AY234" s="29"/>
      <c r="AZ234" s="54">
        <f>_xlfn.XLOOKUP($C234,[24]PSP!$C:$C,[24]PSP!$AZ:$AZ)</f>
        <v>0</v>
      </c>
      <c r="BA234" s="27">
        <f>_xlfn.XLOOKUP($C234,[24]PSP!$C:$C,[24]PSP!$BA:$BA)</f>
        <v>2.25</v>
      </c>
      <c r="BB234" s="28">
        <f t="shared" si="1117"/>
        <v>0</v>
      </c>
      <c r="BC234" s="29"/>
      <c r="BD234" s="54">
        <f>_xlfn.XLOOKUP($C234,[24]PSP!$C:$C,[24]PSP!$BD:$BD)</f>
        <v>0</v>
      </c>
      <c r="BE234" s="27">
        <f>_xlfn.XLOOKUP($C234,[24]PSP!$C:$C,[24]PSP!$BE:$BE)</f>
        <v>2.25</v>
      </c>
      <c r="BF234" s="28">
        <f t="shared" si="1118"/>
        <v>0</v>
      </c>
      <c r="BG234" s="29"/>
      <c r="BH234" s="54">
        <f>_xlfn.XLOOKUP($C234,[24]PSP!$C:$C,[24]PSP!$BH:$BH)</f>
        <v>0</v>
      </c>
      <c r="BI234" s="27">
        <f>_xlfn.XLOOKUP($C234,[24]PSP!$C:$C,[24]PSP!$BI:$BI)</f>
        <v>2.25</v>
      </c>
      <c r="BJ234" s="28">
        <f t="shared" si="1119"/>
        <v>0</v>
      </c>
      <c r="BK234" s="29"/>
      <c r="BL234" s="54">
        <f>_xlfn.XLOOKUP($C234,[24]PSP!$C:$C,[24]PSP!$BL:$BL)</f>
        <v>0</v>
      </c>
      <c r="BM234" s="27">
        <f>_xlfn.XLOOKUP($C234,[24]PSP!$C:$C,[24]PSP!$BM:$BM)</f>
        <v>2.25</v>
      </c>
      <c r="BN234" s="28">
        <f t="shared" si="1120"/>
        <v>0</v>
      </c>
      <c r="BO234" s="29"/>
      <c r="BP234" s="54">
        <f>_xlfn.XLOOKUP($C234,[24]PSP!$C:$C,[24]PSP!$BP:$BP)</f>
        <v>0</v>
      </c>
      <c r="BQ234" s="27">
        <f>_xlfn.XLOOKUP($C234,[24]PSP!$C:$C,[24]PSP!$BQ:$BQ)</f>
        <v>2.25</v>
      </c>
      <c r="BR234" s="28">
        <f t="shared" si="1121"/>
        <v>0</v>
      </c>
      <c r="BS234" s="29"/>
      <c r="BT234" s="54">
        <f>_xlfn.XLOOKUP($C234,[24]PSP!$C:$C,[24]PSP!$BT:$BT)</f>
        <v>0</v>
      </c>
      <c r="BU234" s="27">
        <f>_xlfn.XLOOKUP($C234,[24]PSP!$C:$C,[24]PSP!$BU:$BU)</f>
        <v>2.25</v>
      </c>
      <c r="BV234" s="28">
        <f t="shared" si="1122"/>
        <v>0</v>
      </c>
      <c r="BW234" s="29"/>
      <c r="BX234" s="54">
        <f>_xlfn.XLOOKUP($C234,[24]PSP!$C:$C,[24]PSP!$BX:$BX)</f>
        <v>0</v>
      </c>
      <c r="BY234" s="27">
        <f>_xlfn.XLOOKUP($C234,[24]PSP!$C:$C,[24]PSP!$BY:$BY)</f>
        <v>2.25</v>
      </c>
      <c r="BZ234" s="28">
        <f t="shared" si="1123"/>
        <v>0</v>
      </c>
      <c r="CA234" s="29"/>
      <c r="CB234" s="54">
        <f>_xlfn.XLOOKUP($C234,[24]PSP!$C:$C,[24]PSP!$CB:$CB)</f>
        <v>0</v>
      </c>
      <c r="CC234" s="27">
        <f>_xlfn.XLOOKUP($C234,[24]PSP!$C:$C,[24]PSP!$CC:$CC)</f>
        <v>2.25</v>
      </c>
      <c r="CD234" s="28">
        <f t="shared" si="1124"/>
        <v>0</v>
      </c>
      <c r="CE234" s="29"/>
      <c r="CF234" s="54">
        <f>_xlfn.XLOOKUP($C234,[24]PSP!$C:$C,[24]PSP!$CF:$CF)</f>
        <v>0</v>
      </c>
      <c r="CG234" s="27">
        <f>_xlfn.XLOOKUP($C234,[24]PSP!$C:$C,[24]PSP!$CG:$CG)</f>
        <v>2.25</v>
      </c>
      <c r="CH234" s="28">
        <f t="shared" si="1125"/>
        <v>0</v>
      </c>
      <c r="CI234" s="29"/>
      <c r="CJ234" s="54">
        <f>_xlfn.XLOOKUP($C234,[24]PSP!$C:$C,[24]PSP!$CJ:$CJ)</f>
        <v>0</v>
      </c>
      <c r="CK234" s="27">
        <f>_xlfn.XLOOKUP($C234,[24]PSP!$C:$C,[24]PSP!$CK:$CK)</f>
        <v>2.25</v>
      </c>
      <c r="CL234" s="28">
        <f t="shared" si="1126"/>
        <v>0</v>
      </c>
      <c r="CM234" s="29"/>
      <c r="CN234" s="54">
        <f>_xlfn.XLOOKUP($C234,[24]PSP!$C:$C,[24]PSP!$CN:$CN)</f>
        <v>0</v>
      </c>
      <c r="CO234" s="27">
        <f>_xlfn.XLOOKUP($C234,[24]PSP!$C:$C,[24]PSP!$CO:$CO)</f>
        <v>2.25</v>
      </c>
      <c r="CP234" s="28">
        <f t="shared" si="1127"/>
        <v>0</v>
      </c>
      <c r="CQ234" s="29"/>
      <c r="CR234" s="54">
        <f>_xlfn.XLOOKUP($C234,[24]PSP!$C:$C,[24]PSP!$CR:$CR)</f>
        <v>0</v>
      </c>
      <c r="CS234" s="27">
        <f>_xlfn.XLOOKUP($C234,[24]PSP!$C:$C,[24]PSP!$CS:$CS)</f>
        <v>2.25</v>
      </c>
      <c r="CT234" s="28">
        <f t="shared" si="1128"/>
        <v>0</v>
      </c>
      <c r="CU234" s="29"/>
      <c r="CV234" s="54">
        <f>_xlfn.XLOOKUP($C234,[24]PSP!$C:$C,[24]PSP!$CV:$CV)</f>
        <v>0</v>
      </c>
      <c r="CW234" s="27">
        <f>_xlfn.XLOOKUP($C234,[24]PSP!$C:$C,[24]PSP!$CW:$CW)</f>
        <v>2.25</v>
      </c>
      <c r="CX234" s="28">
        <f t="shared" si="1129"/>
        <v>0</v>
      </c>
      <c r="CY234" s="29"/>
      <c r="CZ234" s="54">
        <f>_xlfn.XLOOKUP($C234,[24]PSP!$C:$C,[24]PSP!$CZ:$CZ)</f>
        <v>0</v>
      </c>
      <c r="DA234" s="27">
        <f>_xlfn.XLOOKUP($C234,[24]PSP!$C:$C,[24]PSP!$DA:$DA)</f>
        <v>2.25</v>
      </c>
      <c r="DB234" s="28">
        <f t="shared" si="1130"/>
        <v>0</v>
      </c>
      <c r="DC234" s="29"/>
      <c r="DD234" s="54">
        <f>_xlfn.XLOOKUP($C234,[24]PSP!$C:$C,[24]PSP!$DD:$DD)</f>
        <v>0</v>
      </c>
      <c r="DE234" s="27">
        <f>_xlfn.XLOOKUP($C234,[24]PSP!$C:$C,[24]PSP!$DE:$DE)</f>
        <v>2.25</v>
      </c>
      <c r="DF234" s="28">
        <f t="shared" si="1131"/>
        <v>0</v>
      </c>
      <c r="DG234" s="29"/>
      <c r="DH234" s="54">
        <f>_xlfn.XLOOKUP($C234,[24]PSP!$C:$C,[24]PSP!$DH:$DH)</f>
        <v>0</v>
      </c>
      <c r="DI234" s="27">
        <f>_xlfn.XLOOKUP($C234,[24]PSP!$C:$C,[24]PSP!$DI:$DI)</f>
        <v>2.25</v>
      </c>
      <c r="DJ234" s="28">
        <f t="shared" si="1132"/>
        <v>0</v>
      </c>
      <c r="DK234" s="29"/>
      <c r="DL234" s="54">
        <f>_xlfn.XLOOKUP($C234,[24]PSP!$C:$C,[24]PSP!$DL:$DL)</f>
        <v>0</v>
      </c>
      <c r="DM234" s="27">
        <f>_xlfn.XLOOKUP($C234,[24]PSP!$C:$C,[24]PSP!$DM:$DM)</f>
        <v>2.25</v>
      </c>
      <c r="DN234" s="28">
        <f t="shared" si="1133"/>
        <v>0</v>
      </c>
      <c r="DO234" s="29"/>
      <c r="DP234" s="54">
        <f>_xlfn.XLOOKUP($C234,[24]PSP!$C:$C,[24]PSP!$DP:$DP)</f>
        <v>0</v>
      </c>
      <c r="DQ234" s="27">
        <f>_xlfn.XLOOKUP($C234,[24]PSP!$C:$C,[24]PSP!$DQ:$DQ)</f>
        <v>2.25</v>
      </c>
      <c r="DR234" s="28">
        <f t="shared" si="1134"/>
        <v>0</v>
      </c>
      <c r="DS234" s="29"/>
      <c r="DT234" s="54">
        <f>_xlfn.XLOOKUP($C234,[24]PSP!$C:$C,[24]PSP!$DT:$DT)</f>
        <v>0</v>
      </c>
      <c r="DU234" s="27">
        <f>_xlfn.XLOOKUP($C234,[24]PSP!$C:$C,[24]PSP!$DU:$DU)</f>
        <v>2.25</v>
      </c>
      <c r="DV234" s="28">
        <f t="shared" si="1135"/>
        <v>0</v>
      </c>
      <c r="DW234" s="29"/>
      <c r="DX234" s="54">
        <f>_xlfn.XLOOKUP($C234,[24]PSP!$C:$C,[24]PSP!$DX:$DX)</f>
        <v>0</v>
      </c>
      <c r="DY234" s="27">
        <f>_xlfn.XLOOKUP($C234,[24]PSP!$C:$C,[24]PSP!$DY:$DY)</f>
        <v>2.25</v>
      </c>
      <c r="DZ234" s="28">
        <f t="shared" si="1136"/>
        <v>0</v>
      </c>
      <c r="EA234" s="29"/>
      <c r="EB234" s="54">
        <f>_xlfn.XLOOKUP($C234,[24]PSP!$C:$C,[24]PSP!$EB:$EB)</f>
        <v>0</v>
      </c>
      <c r="EC234" s="27">
        <f>_xlfn.XLOOKUP($C234,[24]PSP!$C:$C,[24]PSP!$EC:$EC)</f>
        <v>0</v>
      </c>
      <c r="ED234" s="28">
        <f t="shared" si="1137"/>
        <v>0</v>
      </c>
      <c r="EE234" s="29"/>
      <c r="EF234" s="54">
        <f>_xlfn.XLOOKUP($C234,[24]PSP!$C:$C,[24]PSP!$EF:$EF)</f>
        <v>0</v>
      </c>
      <c r="EG234" s="27">
        <f>_xlfn.XLOOKUP($C234,[24]PSP!$C:$C,[24]PSP!$EG:$EG)</f>
        <v>0</v>
      </c>
      <c r="EH234" s="28">
        <f t="shared" si="1138"/>
        <v>0</v>
      </c>
      <c r="EI234" s="29"/>
      <c r="EJ234" s="54">
        <f>_xlfn.XLOOKUP($C234,[24]PSP!$C:$C,[24]PSP!$EJ:$EJ)</f>
        <v>0</v>
      </c>
      <c r="EK234" s="27">
        <f>_xlfn.XLOOKUP($C234,[24]PSP!$C:$C,[24]PSP!$EK:$EK)</f>
        <v>0</v>
      </c>
      <c r="EL234" s="28">
        <f t="shared" si="1139"/>
        <v>0</v>
      </c>
      <c r="EM234" s="29"/>
      <c r="EN234" s="108"/>
      <c r="EO234" s="29">
        <f t="shared" si="1105"/>
        <v>0</v>
      </c>
      <c r="EP234" s="29">
        <f t="shared" si="968"/>
        <v>0</v>
      </c>
      <c r="EQ234" s="4" t="b">
        <f t="shared" si="1070"/>
        <v>1</v>
      </c>
      <c r="ES234" s="118">
        <f t="shared" si="1140"/>
        <v>1.1767000000000001</v>
      </c>
    </row>
    <row r="235" spans="3:149" s="1" customFormat="1" ht="12.75" customHeight="1" x14ac:dyDescent="0.25">
      <c r="C235" s="79" t="s">
        <v>82</v>
      </c>
      <c r="D235" s="80"/>
      <c r="E235" s="79"/>
      <c r="F235" s="81" t="s">
        <v>26</v>
      </c>
      <c r="G235" s="82"/>
      <c r="H235" s="82"/>
      <c r="I235" s="83"/>
      <c r="J235" s="83"/>
      <c r="L235" s="84"/>
      <c r="M235" s="85"/>
      <c r="N235" s="83"/>
      <c r="P235" s="84"/>
      <c r="Q235" s="85"/>
      <c r="R235" s="83"/>
      <c r="T235" s="84"/>
      <c r="U235" s="85"/>
      <c r="V235" s="83"/>
      <c r="X235" s="84"/>
      <c r="Y235" s="85"/>
      <c r="Z235" s="83"/>
      <c r="AB235" s="84"/>
      <c r="AC235" s="85"/>
      <c r="AD235" s="83"/>
      <c r="AF235" s="84"/>
      <c r="AG235" s="85"/>
      <c r="AH235" s="83"/>
      <c r="AJ235" s="84"/>
      <c r="AK235" s="85"/>
      <c r="AL235" s="83"/>
      <c r="AN235" s="84"/>
      <c r="AO235" s="85"/>
      <c r="AP235" s="83"/>
      <c r="AR235" s="84"/>
      <c r="AS235" s="85"/>
      <c r="AT235" s="83"/>
      <c r="AV235" s="84"/>
      <c r="AW235" s="85"/>
      <c r="AX235" s="83"/>
      <c r="AZ235" s="84"/>
      <c r="BA235" s="85"/>
      <c r="BB235" s="83"/>
      <c r="BD235" s="84"/>
      <c r="BE235" s="85"/>
      <c r="BF235" s="83"/>
      <c r="BH235" s="84"/>
      <c r="BI235" s="85"/>
      <c r="BJ235" s="83"/>
      <c r="BL235" s="84"/>
      <c r="BM235" s="85"/>
      <c r="BN235" s="83"/>
      <c r="BP235" s="84"/>
      <c r="BQ235" s="85"/>
      <c r="BR235" s="83"/>
      <c r="BT235" s="84"/>
      <c r="BU235" s="85"/>
      <c r="BV235" s="83"/>
      <c r="BX235" s="84"/>
      <c r="BY235" s="85"/>
      <c r="BZ235" s="83"/>
      <c r="CB235" s="84"/>
      <c r="CC235" s="85"/>
      <c r="CD235" s="83"/>
      <c r="CF235" s="84"/>
      <c r="CG235" s="85"/>
      <c r="CH235" s="83"/>
      <c r="CJ235" s="84"/>
      <c r="CK235" s="85"/>
      <c r="CL235" s="83"/>
      <c r="CN235" s="84"/>
      <c r="CO235" s="85"/>
      <c r="CP235" s="83"/>
      <c r="CR235" s="84"/>
      <c r="CS235" s="85"/>
      <c r="CT235" s="83"/>
      <c r="CV235" s="84"/>
      <c r="CW235" s="85"/>
      <c r="CX235" s="83"/>
      <c r="CZ235" s="84"/>
      <c r="DA235" s="85"/>
      <c r="DB235" s="83"/>
      <c r="DD235" s="84"/>
      <c r="DE235" s="85"/>
      <c r="DF235" s="83"/>
      <c r="DH235" s="84"/>
      <c r="DI235" s="85"/>
      <c r="DJ235" s="83"/>
      <c r="DL235" s="84"/>
      <c r="DM235" s="85"/>
      <c r="DN235" s="83"/>
      <c r="DP235" s="84"/>
      <c r="DQ235" s="85"/>
      <c r="DR235" s="83"/>
      <c r="DT235" s="84"/>
      <c r="DU235" s="85"/>
      <c r="DV235" s="83"/>
      <c r="DX235" s="84"/>
      <c r="DY235" s="85"/>
      <c r="DZ235" s="83"/>
      <c r="EB235" s="84"/>
      <c r="EC235" s="85"/>
      <c r="ED235" s="83"/>
      <c r="EF235" s="84"/>
      <c r="EG235" s="85"/>
      <c r="EH235" s="83"/>
      <c r="EJ235" s="84"/>
      <c r="EK235" s="85"/>
      <c r="EL235" s="83"/>
      <c r="EN235" s="109"/>
      <c r="EO235" s="29">
        <f t="shared" si="1105"/>
        <v>0</v>
      </c>
      <c r="EP235" s="29">
        <f t="shared" si="968"/>
        <v>0</v>
      </c>
      <c r="EQ235" s="4" t="b">
        <f t="shared" si="1070"/>
        <v>1</v>
      </c>
      <c r="ES235" s="118">
        <f t="shared" si="1140"/>
        <v>1.1767000000000001</v>
      </c>
    </row>
    <row r="236" spans="3:149" ht="14.25" x14ac:dyDescent="0.25">
      <c r="C236" s="24" t="s">
        <v>83</v>
      </c>
      <c r="D236" s="43" t="str">
        <f>_xlfn.XLOOKUP($C236,[24]PSP!$C:$C,[24]PSP!$D:$D)</f>
        <v>RO-40252</v>
      </c>
      <c r="E236" s="24" t="str">
        <f>_xlfn.XLOOKUP($C236,[24]PSP!$C:$C,[24]PSP!$E:$E)</f>
        <v>DER/MG</v>
      </c>
      <c r="F236" s="25" t="str">
        <f>_xlfn.XLOOKUP($C236,[24]PSP!$C:$C,[24]PSP!$F:$F)</f>
        <v>COMPACTAÇÃO DE ATERRO A 100% DO PROCTOR INTERMEDIÁRIO</v>
      </c>
      <c r="G236" s="26" t="str">
        <f>_xlfn.XLOOKUP($C236,[24]PSP!$C:$C,[24]PSP!$G:$G)</f>
        <v>M3</v>
      </c>
      <c r="H236" s="53">
        <f>_xlfn.XLOOKUP($C236,[24]PSP!$C:$C,[24]PSP!$H:$H)</f>
        <v>0</v>
      </c>
      <c r="I236" s="28">
        <f>_xlfn.XLOOKUP($C236,[24]PSP!$C:$C,[24]PSP!$I:$I)</f>
        <v>0</v>
      </c>
      <c r="J236" s="28">
        <f t="shared" ref="J236:J237" si="1141">IF(LEFT(D236,6)="COT.IS",I236,I236*(1+$J$7))</f>
        <v>0</v>
      </c>
      <c r="K236" s="29"/>
      <c r="L236" s="54">
        <f>_xlfn.XLOOKUP($C236,[24]PSP!$C:$C,[24]PSP!$L:$L)</f>
        <v>0</v>
      </c>
      <c r="M236" s="27">
        <f>_xlfn.XLOOKUP($C236,[24]PSP!$C:$C,[24]PSP!$M:$M)</f>
        <v>3.21</v>
      </c>
      <c r="N236" s="28">
        <f t="shared" ref="N236:N237" si="1142">TRUNC(M236*L236,2)</f>
        <v>0</v>
      </c>
      <c r="O236" s="29"/>
      <c r="P236" s="54">
        <f>_xlfn.XLOOKUP($C236,[24]PSP!$C:$C,[24]PSP!$P:$P)</f>
        <v>0</v>
      </c>
      <c r="Q236" s="27">
        <f>_xlfn.XLOOKUP($C236,[24]PSP!$C:$C,[24]PSP!$Q:$Q)</f>
        <v>3.21</v>
      </c>
      <c r="R236" s="28">
        <f t="shared" ref="R236:R237" si="1143">TRUNC(Q236*P236,2)</f>
        <v>0</v>
      </c>
      <c r="S236" s="29"/>
      <c r="T236" s="54">
        <f>_xlfn.XLOOKUP($C236,[24]PSP!$C:$C,[24]PSP!$T:$T)</f>
        <v>0</v>
      </c>
      <c r="U236" s="27">
        <f>_xlfn.XLOOKUP($C236,[24]PSP!$C:$C,[24]PSP!$U:$U)</f>
        <v>3.21</v>
      </c>
      <c r="V236" s="28">
        <f t="shared" ref="V236:V237" si="1144">TRUNC(U236*T236,2)</f>
        <v>0</v>
      </c>
      <c r="W236" s="29"/>
      <c r="X236" s="54">
        <f>_xlfn.XLOOKUP($C236,[24]PSP!$C:$C,[24]PSP!$X:$X)</f>
        <v>0</v>
      </c>
      <c r="Y236" s="27">
        <f>_xlfn.XLOOKUP($C236,[24]PSP!$C:$C,[24]PSP!$Y:$Y)</f>
        <v>3.21</v>
      </c>
      <c r="Z236" s="28">
        <f t="shared" ref="Z236:Z237" si="1145">TRUNC(Y236*X236,2)</f>
        <v>0</v>
      </c>
      <c r="AA236" s="29"/>
      <c r="AB236" s="54">
        <f>_xlfn.XLOOKUP($C236,[24]PSP!$C:$C,[24]PSP!$AB:$AB)</f>
        <v>0</v>
      </c>
      <c r="AC236" s="27">
        <f>_xlfn.XLOOKUP($C236,[24]PSP!$C:$C,[24]PSP!$AC:$AC)</f>
        <v>3.21</v>
      </c>
      <c r="AD236" s="28">
        <f t="shared" ref="AD236:AD237" si="1146">TRUNC(AC236*AB236,2)</f>
        <v>0</v>
      </c>
      <c r="AE236" s="29"/>
      <c r="AF236" s="54">
        <f>_xlfn.XLOOKUP($C236,[24]PSP!$C:$C,[24]PSP!$AF:$AF)</f>
        <v>0</v>
      </c>
      <c r="AG236" s="27">
        <f>_xlfn.XLOOKUP($C236,[24]PSP!$C:$C,[24]PSP!$AG:$AG)</f>
        <v>3.21</v>
      </c>
      <c r="AH236" s="28">
        <f t="shared" ref="AH236:AH237" si="1147">TRUNC(AG236*AF236,2)</f>
        <v>0</v>
      </c>
      <c r="AI236" s="29"/>
      <c r="AJ236" s="54">
        <f>_xlfn.XLOOKUP($C236,[24]PSP!$C:$C,[24]PSP!$AJ:$AJ)</f>
        <v>0</v>
      </c>
      <c r="AK236" s="27">
        <f>_xlfn.XLOOKUP($C236,[24]PSP!$C:$C,[24]PSP!$AK:$AK)</f>
        <v>3.21</v>
      </c>
      <c r="AL236" s="28">
        <f t="shared" ref="AL236:AL237" si="1148">TRUNC(AK236*AJ236,2)</f>
        <v>0</v>
      </c>
      <c r="AM236" s="29"/>
      <c r="AN236" s="54">
        <f>_xlfn.XLOOKUP($C236,[24]PSP!$C:$C,[24]PSP!$AN:$AN)</f>
        <v>0</v>
      </c>
      <c r="AO236" s="27">
        <f>_xlfn.XLOOKUP($C236,[24]PSP!$C:$C,[24]PSP!$AO:$AO)</f>
        <v>3.21</v>
      </c>
      <c r="AP236" s="28">
        <f t="shared" ref="AP236:AP237" si="1149">TRUNC(AO236*AN236,2)</f>
        <v>0</v>
      </c>
      <c r="AQ236" s="29"/>
      <c r="AR236" s="54">
        <f>_xlfn.XLOOKUP($C236,[24]PSP!$C:$C,[24]PSP!$AR:$AR)</f>
        <v>0</v>
      </c>
      <c r="AS236" s="27">
        <f>_xlfn.XLOOKUP($C236,[24]PSP!$C:$C,[24]PSP!$AS:$AS)</f>
        <v>3.21</v>
      </c>
      <c r="AT236" s="28">
        <f t="shared" ref="AT236:AT237" si="1150">TRUNC(AS236*AR236,2)</f>
        <v>0</v>
      </c>
      <c r="AU236" s="29"/>
      <c r="AV236" s="54">
        <f>_xlfn.XLOOKUP($C236,[24]PSP!$C:$C,[24]PSP!$AV:$AV)</f>
        <v>0</v>
      </c>
      <c r="AW236" s="27">
        <f>_xlfn.XLOOKUP($C236,[24]PSP!$C:$C,[24]PSP!$AW:$AW)</f>
        <v>3.21</v>
      </c>
      <c r="AX236" s="28">
        <f t="shared" ref="AX236:AX237" si="1151">TRUNC(AW236*AV236,2)</f>
        <v>0</v>
      </c>
      <c r="AY236" s="29"/>
      <c r="AZ236" s="54">
        <f>_xlfn.XLOOKUP($C236,[24]PSP!$C:$C,[24]PSP!$AZ:$AZ)</f>
        <v>0</v>
      </c>
      <c r="BA236" s="27">
        <f>_xlfn.XLOOKUP($C236,[24]PSP!$C:$C,[24]PSP!$BA:$BA)</f>
        <v>3.21</v>
      </c>
      <c r="BB236" s="28">
        <f t="shared" ref="BB236:BB237" si="1152">TRUNC(BA236*AZ236,2)</f>
        <v>0</v>
      </c>
      <c r="BC236" s="29"/>
      <c r="BD236" s="54">
        <f>_xlfn.XLOOKUP($C236,[24]PSP!$C:$C,[24]PSP!$BD:$BD)</f>
        <v>0</v>
      </c>
      <c r="BE236" s="27">
        <f>_xlfn.XLOOKUP($C236,[24]PSP!$C:$C,[24]PSP!$BE:$BE)</f>
        <v>3.21</v>
      </c>
      <c r="BF236" s="28">
        <f t="shared" ref="BF236:BF237" si="1153">TRUNC(BE236*BD236,2)</f>
        <v>0</v>
      </c>
      <c r="BG236" s="29"/>
      <c r="BH236" s="54">
        <f>_xlfn.XLOOKUP($C236,[24]PSP!$C:$C,[24]PSP!$BH:$BH)</f>
        <v>0</v>
      </c>
      <c r="BI236" s="27">
        <f>_xlfn.XLOOKUP($C236,[24]PSP!$C:$C,[24]PSP!$BI:$BI)</f>
        <v>3.21</v>
      </c>
      <c r="BJ236" s="28">
        <f t="shared" ref="BJ236:BJ237" si="1154">TRUNC(BI236*BH236,2)</f>
        <v>0</v>
      </c>
      <c r="BK236" s="29"/>
      <c r="BL236" s="54">
        <f>_xlfn.XLOOKUP($C236,[24]PSP!$C:$C,[24]PSP!$BL:$BL)</f>
        <v>0</v>
      </c>
      <c r="BM236" s="27">
        <f>_xlfn.XLOOKUP($C236,[24]PSP!$C:$C,[24]PSP!$BM:$BM)</f>
        <v>3.21</v>
      </c>
      <c r="BN236" s="28">
        <f t="shared" ref="BN236:BN237" si="1155">TRUNC(BM236*BL236,2)</f>
        <v>0</v>
      </c>
      <c r="BO236" s="29"/>
      <c r="BP236" s="54">
        <f>_xlfn.XLOOKUP($C236,[24]PSP!$C:$C,[24]PSP!$BP:$BP)</f>
        <v>0</v>
      </c>
      <c r="BQ236" s="27">
        <f>_xlfn.XLOOKUP($C236,[24]PSP!$C:$C,[24]PSP!$BQ:$BQ)</f>
        <v>3.21</v>
      </c>
      <c r="BR236" s="28">
        <f t="shared" ref="BR236:BR237" si="1156">TRUNC(BQ236*BP236,2)</f>
        <v>0</v>
      </c>
      <c r="BS236" s="29"/>
      <c r="BT236" s="54">
        <f>_xlfn.XLOOKUP($C236,[24]PSP!$C:$C,[24]PSP!$BT:$BT)</f>
        <v>0</v>
      </c>
      <c r="BU236" s="27">
        <f>_xlfn.XLOOKUP($C236,[24]PSP!$C:$C,[24]PSP!$BU:$BU)</f>
        <v>3.21</v>
      </c>
      <c r="BV236" s="28">
        <f t="shared" ref="BV236:BV237" si="1157">TRUNC(BU236*BT236,2)</f>
        <v>0</v>
      </c>
      <c r="BW236" s="29"/>
      <c r="BX236" s="54">
        <f>_xlfn.XLOOKUP($C236,[24]PSP!$C:$C,[24]PSP!$BX:$BX)</f>
        <v>0</v>
      </c>
      <c r="BY236" s="27">
        <f>_xlfn.XLOOKUP($C236,[24]PSP!$C:$C,[24]PSP!$BY:$BY)</f>
        <v>3.21</v>
      </c>
      <c r="BZ236" s="28">
        <f t="shared" ref="BZ236:BZ237" si="1158">TRUNC(BY236*BX236,2)</f>
        <v>0</v>
      </c>
      <c r="CA236" s="29"/>
      <c r="CB236" s="54">
        <f>_xlfn.XLOOKUP($C236,[24]PSP!$C:$C,[24]PSP!$CB:$CB)</f>
        <v>0</v>
      </c>
      <c r="CC236" s="27">
        <f>_xlfn.XLOOKUP($C236,[24]PSP!$C:$C,[24]PSP!$CC:$CC)</f>
        <v>3.21</v>
      </c>
      <c r="CD236" s="28">
        <f t="shared" ref="CD236:CD237" si="1159">TRUNC(CC236*CB236,2)</f>
        <v>0</v>
      </c>
      <c r="CE236" s="29"/>
      <c r="CF236" s="54">
        <f>_xlfn.XLOOKUP($C236,[24]PSP!$C:$C,[24]PSP!$CF:$CF)</f>
        <v>0</v>
      </c>
      <c r="CG236" s="27">
        <f>_xlfn.XLOOKUP($C236,[24]PSP!$C:$C,[24]PSP!$CG:$CG)</f>
        <v>3.21</v>
      </c>
      <c r="CH236" s="28">
        <f t="shared" ref="CH236:CH237" si="1160">TRUNC(CG236*CF236,2)</f>
        <v>0</v>
      </c>
      <c r="CI236" s="29"/>
      <c r="CJ236" s="54">
        <f>_xlfn.XLOOKUP($C236,[24]PSP!$C:$C,[24]PSP!$CJ:$CJ)</f>
        <v>0</v>
      </c>
      <c r="CK236" s="27">
        <f>_xlfn.XLOOKUP($C236,[24]PSP!$C:$C,[24]PSP!$CK:$CK)</f>
        <v>3.21</v>
      </c>
      <c r="CL236" s="28">
        <f t="shared" ref="CL236:CL237" si="1161">TRUNC(CK236*CJ236,2)</f>
        <v>0</v>
      </c>
      <c r="CM236" s="29"/>
      <c r="CN236" s="54">
        <f>_xlfn.XLOOKUP($C236,[24]PSP!$C:$C,[24]PSP!$CN:$CN)</f>
        <v>0</v>
      </c>
      <c r="CO236" s="27">
        <f>_xlfn.XLOOKUP($C236,[24]PSP!$C:$C,[24]PSP!$CO:$CO)</f>
        <v>3.21</v>
      </c>
      <c r="CP236" s="28">
        <f t="shared" ref="CP236:CP237" si="1162">TRUNC(CO236*CN236,2)</f>
        <v>0</v>
      </c>
      <c r="CQ236" s="29"/>
      <c r="CR236" s="54">
        <f>_xlfn.XLOOKUP($C236,[24]PSP!$C:$C,[24]PSP!$CR:$CR)</f>
        <v>0</v>
      </c>
      <c r="CS236" s="27">
        <f>_xlfn.XLOOKUP($C236,[24]PSP!$C:$C,[24]PSP!$CS:$CS)</f>
        <v>3.21</v>
      </c>
      <c r="CT236" s="28">
        <f t="shared" ref="CT236:CT237" si="1163">TRUNC(CS236*CR236,2)</f>
        <v>0</v>
      </c>
      <c r="CU236" s="29"/>
      <c r="CV236" s="54">
        <f>_xlfn.XLOOKUP($C236,[24]PSP!$C:$C,[24]PSP!$CV:$CV)</f>
        <v>0</v>
      </c>
      <c r="CW236" s="27">
        <f>_xlfn.XLOOKUP($C236,[24]PSP!$C:$C,[24]PSP!$CW:$CW)</f>
        <v>3.21</v>
      </c>
      <c r="CX236" s="28">
        <f t="shared" ref="CX236:CX237" si="1164">TRUNC(CW236*CV236,2)</f>
        <v>0</v>
      </c>
      <c r="CY236" s="29"/>
      <c r="CZ236" s="54">
        <f>_xlfn.XLOOKUP($C236,[24]PSP!$C:$C,[24]PSP!$CZ:$CZ)</f>
        <v>0</v>
      </c>
      <c r="DA236" s="27">
        <f>_xlfn.XLOOKUP($C236,[24]PSP!$C:$C,[24]PSP!$DA:$DA)</f>
        <v>3.21</v>
      </c>
      <c r="DB236" s="28">
        <f t="shared" ref="DB236:DB237" si="1165">TRUNC(DA236*CZ236,2)</f>
        <v>0</v>
      </c>
      <c r="DC236" s="29"/>
      <c r="DD236" s="54">
        <f>_xlfn.XLOOKUP($C236,[24]PSP!$C:$C,[24]PSP!$DD:$DD)</f>
        <v>0</v>
      </c>
      <c r="DE236" s="27">
        <f>_xlfn.XLOOKUP($C236,[24]PSP!$C:$C,[24]PSP!$DE:$DE)</f>
        <v>3.21</v>
      </c>
      <c r="DF236" s="28">
        <f t="shared" ref="DF236:DF237" si="1166">TRUNC(DE236*DD236,2)</f>
        <v>0</v>
      </c>
      <c r="DG236" s="29"/>
      <c r="DH236" s="54">
        <f>_xlfn.XLOOKUP($C236,[24]PSP!$C:$C,[24]PSP!$DH:$DH)</f>
        <v>0</v>
      </c>
      <c r="DI236" s="27">
        <f>_xlfn.XLOOKUP($C236,[24]PSP!$C:$C,[24]PSP!$DI:$DI)</f>
        <v>3.21</v>
      </c>
      <c r="DJ236" s="28">
        <f t="shared" ref="DJ236:DJ237" si="1167">TRUNC(DI236*DH236,2)</f>
        <v>0</v>
      </c>
      <c r="DK236" s="29"/>
      <c r="DL236" s="54">
        <f>_xlfn.XLOOKUP($C236,[24]PSP!$C:$C,[24]PSP!$DL:$DL)</f>
        <v>0</v>
      </c>
      <c r="DM236" s="27">
        <f>_xlfn.XLOOKUP($C236,[24]PSP!$C:$C,[24]PSP!$DM:$DM)</f>
        <v>3.21</v>
      </c>
      <c r="DN236" s="28">
        <f t="shared" ref="DN236:DN237" si="1168">TRUNC(DM236*DL236,2)</f>
        <v>0</v>
      </c>
      <c r="DO236" s="29"/>
      <c r="DP236" s="54">
        <f>_xlfn.XLOOKUP($C236,[24]PSP!$C:$C,[24]PSP!$DP:$DP)</f>
        <v>0</v>
      </c>
      <c r="DQ236" s="27">
        <f>_xlfn.XLOOKUP($C236,[24]PSP!$C:$C,[24]PSP!$DQ:$DQ)</f>
        <v>3.21</v>
      </c>
      <c r="DR236" s="28">
        <f t="shared" ref="DR236:DR237" si="1169">TRUNC(DQ236*DP236,2)</f>
        <v>0</v>
      </c>
      <c r="DS236" s="29"/>
      <c r="DT236" s="54">
        <f>_xlfn.XLOOKUP($C236,[24]PSP!$C:$C,[24]PSP!$DT:$DT)</f>
        <v>0</v>
      </c>
      <c r="DU236" s="27">
        <f>_xlfn.XLOOKUP($C236,[24]PSP!$C:$C,[24]PSP!$DU:$DU)</f>
        <v>3.21</v>
      </c>
      <c r="DV236" s="28">
        <f t="shared" ref="DV236:DV237" si="1170">TRUNC(DU236*DT236,2)</f>
        <v>0</v>
      </c>
      <c r="DW236" s="29"/>
      <c r="DX236" s="54">
        <f>_xlfn.XLOOKUP($C236,[24]PSP!$C:$C,[24]PSP!$DX:$DX)</f>
        <v>0</v>
      </c>
      <c r="DY236" s="27">
        <f>_xlfn.XLOOKUP($C236,[24]PSP!$C:$C,[24]PSP!$DY:$DY)</f>
        <v>3.21</v>
      </c>
      <c r="DZ236" s="28">
        <f t="shared" ref="DZ236:DZ237" si="1171">TRUNC(DY236*DX236,2)</f>
        <v>0</v>
      </c>
      <c r="EA236" s="29"/>
      <c r="EB236" s="54">
        <f>_xlfn.XLOOKUP($C236,[24]PSP!$C:$C,[24]PSP!$EB:$EB)</f>
        <v>0</v>
      </c>
      <c r="EC236" s="27">
        <f>_xlfn.XLOOKUP($C236,[24]PSP!$C:$C,[24]PSP!$EC:$EC)</f>
        <v>0</v>
      </c>
      <c r="ED236" s="28">
        <f t="shared" ref="ED236:ED237" si="1172">TRUNC(EC236*EB236,2)</f>
        <v>0</v>
      </c>
      <c r="EE236" s="29"/>
      <c r="EF236" s="54">
        <f>_xlfn.XLOOKUP($C236,[24]PSP!$C:$C,[24]PSP!$EF:$EF)</f>
        <v>0</v>
      </c>
      <c r="EG236" s="27">
        <f>_xlfn.XLOOKUP($C236,[24]PSP!$C:$C,[24]PSP!$EG:$EG)</f>
        <v>0</v>
      </c>
      <c r="EH236" s="28">
        <f t="shared" ref="EH236:EH237" si="1173">TRUNC(EG236*EF236,2)</f>
        <v>0</v>
      </c>
      <c r="EI236" s="29"/>
      <c r="EJ236" s="54">
        <f>_xlfn.XLOOKUP($C236,[24]PSP!$C:$C,[24]PSP!$EJ:$EJ)</f>
        <v>0</v>
      </c>
      <c r="EK236" s="27">
        <f>_xlfn.XLOOKUP($C236,[24]PSP!$C:$C,[24]PSP!$EK:$EK)</f>
        <v>0</v>
      </c>
      <c r="EL236" s="28">
        <f t="shared" ref="EL236:EL237" si="1174">TRUNC(EK236*EJ236,2)</f>
        <v>0</v>
      </c>
      <c r="EM236" s="29"/>
      <c r="EN236" s="108"/>
      <c r="EO236" s="29">
        <f t="shared" si="1105"/>
        <v>0</v>
      </c>
      <c r="EP236" s="29">
        <f t="shared" si="968"/>
        <v>0</v>
      </c>
      <c r="EQ236" s="4" t="b">
        <f t="shared" si="1070"/>
        <v>1</v>
      </c>
      <c r="ES236" s="118">
        <f t="shared" si="1140"/>
        <v>1.1767000000000001</v>
      </c>
    </row>
    <row r="237" spans="3:149" ht="14.25" x14ac:dyDescent="0.25">
      <c r="C237" s="24" t="s">
        <v>84</v>
      </c>
      <c r="D237" s="43" t="str">
        <f>_xlfn.XLOOKUP($C237,[24]PSP!$C:$C,[24]PSP!$D:$D)</f>
        <v>RO-40251</v>
      </c>
      <c r="E237" s="24" t="str">
        <f>_xlfn.XLOOKUP($C237,[24]PSP!$C:$C,[24]PSP!$E:$E)</f>
        <v>DER/MG</v>
      </c>
      <c r="F237" s="25" t="str">
        <f>_xlfn.XLOOKUP($C237,[24]PSP!$C:$C,[24]PSP!$F:$F)</f>
        <v>COMPACTAÇÃO DE ATERRO A 100% PROCTOR NORMAL</v>
      </c>
      <c r="G237" s="26" t="str">
        <f>_xlfn.XLOOKUP($C237,[24]PSP!$C:$C,[24]PSP!$G:$G)</f>
        <v>M3</v>
      </c>
      <c r="H237" s="53">
        <f>_xlfn.XLOOKUP($C237,[24]PSP!$C:$C,[24]PSP!$H:$H)</f>
        <v>27438.890000000003</v>
      </c>
      <c r="I237" s="28">
        <f>_xlfn.XLOOKUP($C237,[24]PSP!$C:$C,[24]PSP!$I:$I)</f>
        <v>82865.429999999993</v>
      </c>
      <c r="J237" s="28">
        <f t="shared" si="1141"/>
        <v>97507.751480999999</v>
      </c>
      <c r="K237" s="29"/>
      <c r="L237" s="54">
        <f>_xlfn.XLOOKUP($C237,[24]PSP!$C:$C,[24]PSP!$L:$L)</f>
        <v>0</v>
      </c>
      <c r="M237" s="27">
        <f>_xlfn.XLOOKUP($C237,[24]PSP!$C:$C,[24]PSP!$M:$M)</f>
        <v>3.02</v>
      </c>
      <c r="N237" s="28">
        <f t="shared" si="1142"/>
        <v>0</v>
      </c>
      <c r="O237" s="29"/>
      <c r="P237" s="54">
        <f>_xlfn.XLOOKUP($C237,[24]PSP!$C:$C,[24]PSP!$P:$P)</f>
        <v>0</v>
      </c>
      <c r="Q237" s="27">
        <f>_xlfn.XLOOKUP($C237,[24]PSP!$C:$C,[24]PSP!$Q:$Q)</f>
        <v>3.02</v>
      </c>
      <c r="R237" s="28">
        <f t="shared" si="1143"/>
        <v>0</v>
      </c>
      <c r="S237" s="29"/>
      <c r="T237" s="54">
        <f>_xlfn.XLOOKUP($C237,[24]PSP!$C:$C,[24]PSP!$T:$T)</f>
        <v>0</v>
      </c>
      <c r="U237" s="27">
        <f>_xlfn.XLOOKUP($C237,[24]PSP!$C:$C,[24]PSP!$U:$U)</f>
        <v>3.02</v>
      </c>
      <c r="V237" s="28">
        <f t="shared" si="1144"/>
        <v>0</v>
      </c>
      <c r="W237" s="29"/>
      <c r="X237" s="54">
        <f>_xlfn.XLOOKUP($C237,[24]PSP!$C:$C,[24]PSP!$X:$X)</f>
        <v>0</v>
      </c>
      <c r="Y237" s="27">
        <f>_xlfn.XLOOKUP($C237,[24]PSP!$C:$C,[24]PSP!$Y:$Y)</f>
        <v>3.02</v>
      </c>
      <c r="Z237" s="28">
        <f t="shared" si="1145"/>
        <v>0</v>
      </c>
      <c r="AA237" s="29"/>
      <c r="AB237" s="54">
        <f>_xlfn.XLOOKUP($C237,[24]PSP!$C:$C,[24]PSP!$AB:$AB)</f>
        <v>0</v>
      </c>
      <c r="AC237" s="27">
        <f>_xlfn.XLOOKUP($C237,[24]PSP!$C:$C,[24]PSP!$AC:$AC)</f>
        <v>3.02</v>
      </c>
      <c r="AD237" s="28">
        <f t="shared" si="1146"/>
        <v>0</v>
      </c>
      <c r="AE237" s="29"/>
      <c r="AF237" s="54">
        <f>_xlfn.XLOOKUP($C237,[24]PSP!$C:$C,[24]PSP!$AF:$AF)</f>
        <v>0</v>
      </c>
      <c r="AG237" s="27">
        <f>_xlfn.XLOOKUP($C237,[24]PSP!$C:$C,[24]PSP!$AG:$AG)</f>
        <v>3.02</v>
      </c>
      <c r="AH237" s="28">
        <f t="shared" si="1147"/>
        <v>0</v>
      </c>
      <c r="AI237" s="29"/>
      <c r="AJ237" s="54">
        <f>_xlfn.XLOOKUP($C237,[24]PSP!$C:$C,[24]PSP!$AJ:$AJ)</f>
        <v>0</v>
      </c>
      <c r="AK237" s="27">
        <f>_xlfn.XLOOKUP($C237,[24]PSP!$C:$C,[24]PSP!$AK:$AK)</f>
        <v>3.02</v>
      </c>
      <c r="AL237" s="28">
        <f t="shared" si="1148"/>
        <v>0</v>
      </c>
      <c r="AM237" s="29"/>
      <c r="AN237" s="54">
        <f>_xlfn.XLOOKUP($C237,[24]PSP!$C:$C,[24]PSP!$AN:$AN)</f>
        <v>0</v>
      </c>
      <c r="AO237" s="27">
        <f>_xlfn.XLOOKUP($C237,[24]PSP!$C:$C,[24]PSP!$AO:$AO)</f>
        <v>3.02</v>
      </c>
      <c r="AP237" s="28">
        <f t="shared" si="1149"/>
        <v>0</v>
      </c>
      <c r="AQ237" s="29"/>
      <c r="AR237" s="54">
        <f>_xlfn.XLOOKUP($C237,[24]PSP!$C:$C,[24]PSP!$AR:$AR)</f>
        <v>0</v>
      </c>
      <c r="AS237" s="27">
        <f>_xlfn.XLOOKUP($C237,[24]PSP!$C:$C,[24]PSP!$AS:$AS)</f>
        <v>3.02</v>
      </c>
      <c r="AT237" s="28">
        <f t="shared" si="1150"/>
        <v>0</v>
      </c>
      <c r="AU237" s="29"/>
      <c r="AV237" s="54">
        <f>_xlfn.XLOOKUP($C237,[24]PSP!$C:$C,[24]PSP!$AV:$AV)</f>
        <v>0</v>
      </c>
      <c r="AW237" s="27">
        <f>_xlfn.XLOOKUP($C237,[24]PSP!$C:$C,[24]PSP!$AW:$AW)</f>
        <v>3.02</v>
      </c>
      <c r="AX237" s="28">
        <f t="shared" si="1151"/>
        <v>0</v>
      </c>
      <c r="AY237" s="29"/>
      <c r="AZ237" s="54">
        <f>_xlfn.XLOOKUP($C237,[24]PSP!$C:$C,[24]PSP!$AZ:$AZ)</f>
        <v>800.4</v>
      </c>
      <c r="BA237" s="27">
        <f>_xlfn.XLOOKUP($C237,[24]PSP!$C:$C,[24]PSP!$BA:$BA)</f>
        <v>3.02</v>
      </c>
      <c r="BB237" s="28">
        <f t="shared" si="1152"/>
        <v>2417.1999999999998</v>
      </c>
      <c r="BC237" s="29"/>
      <c r="BD237" s="54">
        <f>_xlfn.XLOOKUP($C237,[24]PSP!$C:$C,[24]PSP!$BD:$BD)</f>
        <v>18878.740000000002</v>
      </c>
      <c r="BE237" s="27">
        <f>_xlfn.XLOOKUP($C237,[24]PSP!$C:$C,[24]PSP!$BE:$BE)</f>
        <v>3.02</v>
      </c>
      <c r="BF237" s="28">
        <f t="shared" si="1153"/>
        <v>57013.79</v>
      </c>
      <c r="BG237" s="29"/>
      <c r="BH237" s="54">
        <f>_xlfn.XLOOKUP($C237,[24]PSP!$C:$C,[24]PSP!$BH:$BH)</f>
        <v>0</v>
      </c>
      <c r="BI237" s="27">
        <f>_xlfn.XLOOKUP($C237,[24]PSP!$C:$C,[24]PSP!$BI:$BI)</f>
        <v>3.02</v>
      </c>
      <c r="BJ237" s="28">
        <f t="shared" si="1154"/>
        <v>0</v>
      </c>
      <c r="BK237" s="29"/>
      <c r="BL237" s="54">
        <f>_xlfn.XLOOKUP($C237,[24]PSP!$C:$C,[24]PSP!$BL:$BL)</f>
        <v>7759.7499999999991</v>
      </c>
      <c r="BM237" s="27">
        <f>_xlfn.XLOOKUP($C237,[24]PSP!$C:$C,[24]PSP!$BM:$BM)</f>
        <v>3.02</v>
      </c>
      <c r="BN237" s="28">
        <f t="shared" si="1155"/>
        <v>23434.44</v>
      </c>
      <c r="BO237" s="29"/>
      <c r="BP237" s="54">
        <f>_xlfn.XLOOKUP($C237,[24]PSP!$C:$C,[24]PSP!$BP:$BP)</f>
        <v>0</v>
      </c>
      <c r="BQ237" s="27">
        <f>_xlfn.XLOOKUP($C237,[24]PSP!$C:$C,[24]PSP!$BQ:$BQ)</f>
        <v>3.02</v>
      </c>
      <c r="BR237" s="28">
        <f t="shared" si="1156"/>
        <v>0</v>
      </c>
      <c r="BS237" s="29"/>
      <c r="BT237" s="54">
        <f>_xlfn.XLOOKUP($C237,[24]PSP!$C:$C,[24]PSP!$BT:$BT)</f>
        <v>0</v>
      </c>
      <c r="BU237" s="27">
        <f>_xlfn.XLOOKUP($C237,[24]PSP!$C:$C,[24]PSP!$BU:$BU)</f>
        <v>3.02</v>
      </c>
      <c r="BV237" s="28">
        <f t="shared" si="1157"/>
        <v>0</v>
      </c>
      <c r="BW237" s="29"/>
      <c r="BX237" s="54">
        <f>_xlfn.XLOOKUP($C237,[24]PSP!$C:$C,[24]PSP!$BX:$BX)</f>
        <v>0</v>
      </c>
      <c r="BY237" s="27">
        <f>_xlfn.XLOOKUP($C237,[24]PSP!$C:$C,[24]PSP!$BY:$BY)</f>
        <v>3.02</v>
      </c>
      <c r="BZ237" s="28">
        <f t="shared" si="1158"/>
        <v>0</v>
      </c>
      <c r="CA237" s="29"/>
      <c r="CB237" s="54">
        <f>_xlfn.XLOOKUP($C237,[24]PSP!$C:$C,[24]PSP!$CB:$CB)</f>
        <v>0</v>
      </c>
      <c r="CC237" s="27">
        <f>_xlfn.XLOOKUP($C237,[24]PSP!$C:$C,[24]PSP!$CC:$CC)</f>
        <v>3.02</v>
      </c>
      <c r="CD237" s="28">
        <f t="shared" si="1159"/>
        <v>0</v>
      </c>
      <c r="CE237" s="29"/>
      <c r="CF237" s="54">
        <f>_xlfn.XLOOKUP($C237,[24]PSP!$C:$C,[24]PSP!$CF:$CF)</f>
        <v>0</v>
      </c>
      <c r="CG237" s="27">
        <f>_xlfn.XLOOKUP($C237,[24]PSP!$C:$C,[24]PSP!$CG:$CG)</f>
        <v>3.02</v>
      </c>
      <c r="CH237" s="28">
        <f t="shared" si="1160"/>
        <v>0</v>
      </c>
      <c r="CI237" s="29"/>
      <c r="CJ237" s="54">
        <f>_xlfn.XLOOKUP($C237,[24]PSP!$C:$C,[24]PSP!$CJ:$CJ)</f>
        <v>0</v>
      </c>
      <c r="CK237" s="27">
        <f>_xlfn.XLOOKUP($C237,[24]PSP!$C:$C,[24]PSP!$CK:$CK)</f>
        <v>3.02</v>
      </c>
      <c r="CL237" s="28">
        <f t="shared" si="1161"/>
        <v>0</v>
      </c>
      <c r="CM237" s="29"/>
      <c r="CN237" s="54">
        <f>_xlfn.XLOOKUP($C237,[24]PSP!$C:$C,[24]PSP!$CN:$CN)</f>
        <v>0</v>
      </c>
      <c r="CO237" s="27">
        <f>_xlfn.XLOOKUP($C237,[24]PSP!$C:$C,[24]PSP!$CO:$CO)</f>
        <v>3.02</v>
      </c>
      <c r="CP237" s="28">
        <f t="shared" si="1162"/>
        <v>0</v>
      </c>
      <c r="CQ237" s="29"/>
      <c r="CR237" s="54">
        <f>_xlfn.XLOOKUP($C237,[24]PSP!$C:$C,[24]PSP!$CR:$CR)</f>
        <v>0</v>
      </c>
      <c r="CS237" s="27">
        <f>_xlfn.XLOOKUP($C237,[24]PSP!$C:$C,[24]PSP!$CS:$CS)</f>
        <v>3.02</v>
      </c>
      <c r="CT237" s="28">
        <f t="shared" si="1163"/>
        <v>0</v>
      </c>
      <c r="CU237" s="29"/>
      <c r="CV237" s="54">
        <f>_xlfn.XLOOKUP($C237,[24]PSP!$C:$C,[24]PSP!$CV:$CV)</f>
        <v>0</v>
      </c>
      <c r="CW237" s="27">
        <f>_xlfn.XLOOKUP($C237,[24]PSP!$C:$C,[24]PSP!$CW:$CW)</f>
        <v>3.02</v>
      </c>
      <c r="CX237" s="28">
        <f t="shared" si="1164"/>
        <v>0</v>
      </c>
      <c r="CY237" s="29"/>
      <c r="CZ237" s="54">
        <f>_xlfn.XLOOKUP($C237,[24]PSP!$C:$C,[24]PSP!$CZ:$CZ)</f>
        <v>0</v>
      </c>
      <c r="DA237" s="27">
        <f>_xlfn.XLOOKUP($C237,[24]PSP!$C:$C,[24]PSP!$DA:$DA)</f>
        <v>3.02</v>
      </c>
      <c r="DB237" s="28">
        <f t="shared" si="1165"/>
        <v>0</v>
      </c>
      <c r="DC237" s="29"/>
      <c r="DD237" s="54">
        <f>_xlfn.XLOOKUP($C237,[24]PSP!$C:$C,[24]PSP!$DD:$DD)</f>
        <v>0</v>
      </c>
      <c r="DE237" s="27">
        <f>_xlfn.XLOOKUP($C237,[24]PSP!$C:$C,[24]PSP!$DE:$DE)</f>
        <v>3.02</v>
      </c>
      <c r="DF237" s="28">
        <f t="shared" si="1166"/>
        <v>0</v>
      </c>
      <c r="DG237" s="29"/>
      <c r="DH237" s="54">
        <f>_xlfn.XLOOKUP($C237,[24]PSP!$C:$C,[24]PSP!$DH:$DH)</f>
        <v>0</v>
      </c>
      <c r="DI237" s="27">
        <f>_xlfn.XLOOKUP($C237,[24]PSP!$C:$C,[24]PSP!$DI:$DI)</f>
        <v>3.02</v>
      </c>
      <c r="DJ237" s="28">
        <f t="shared" si="1167"/>
        <v>0</v>
      </c>
      <c r="DK237" s="29"/>
      <c r="DL237" s="54">
        <f>_xlfn.XLOOKUP($C237,[24]PSP!$C:$C,[24]PSP!$DL:$DL)</f>
        <v>0</v>
      </c>
      <c r="DM237" s="27">
        <f>_xlfn.XLOOKUP($C237,[24]PSP!$C:$C,[24]PSP!$DM:$DM)</f>
        <v>3.02</v>
      </c>
      <c r="DN237" s="28">
        <f t="shared" si="1168"/>
        <v>0</v>
      </c>
      <c r="DO237" s="29"/>
      <c r="DP237" s="54">
        <f>_xlfn.XLOOKUP($C237,[24]PSP!$C:$C,[24]PSP!$DP:$DP)</f>
        <v>0</v>
      </c>
      <c r="DQ237" s="27">
        <f>_xlfn.XLOOKUP($C237,[24]PSP!$C:$C,[24]PSP!$DQ:$DQ)</f>
        <v>3.02</v>
      </c>
      <c r="DR237" s="28">
        <f t="shared" si="1169"/>
        <v>0</v>
      </c>
      <c r="DS237" s="29"/>
      <c r="DT237" s="54">
        <f>_xlfn.XLOOKUP($C237,[24]PSP!$C:$C,[24]PSP!$DT:$DT)</f>
        <v>0</v>
      </c>
      <c r="DU237" s="27">
        <f>_xlfn.XLOOKUP($C237,[24]PSP!$C:$C,[24]PSP!$DU:$DU)</f>
        <v>3.02</v>
      </c>
      <c r="DV237" s="28">
        <f t="shared" si="1170"/>
        <v>0</v>
      </c>
      <c r="DW237" s="29"/>
      <c r="DX237" s="54">
        <f>_xlfn.XLOOKUP($C237,[24]PSP!$C:$C,[24]PSP!$DX:$DX)</f>
        <v>0</v>
      </c>
      <c r="DY237" s="27">
        <f>_xlfn.XLOOKUP($C237,[24]PSP!$C:$C,[24]PSP!$DY:$DY)</f>
        <v>3.02</v>
      </c>
      <c r="DZ237" s="28">
        <f t="shared" si="1171"/>
        <v>0</v>
      </c>
      <c r="EA237" s="29"/>
      <c r="EB237" s="54">
        <f>_xlfn.XLOOKUP($C237,[24]PSP!$C:$C,[24]PSP!$EB:$EB)</f>
        <v>0</v>
      </c>
      <c r="EC237" s="27">
        <f>_xlfn.XLOOKUP($C237,[24]PSP!$C:$C,[24]PSP!$EC:$EC)</f>
        <v>0</v>
      </c>
      <c r="ED237" s="28">
        <f t="shared" si="1172"/>
        <v>0</v>
      </c>
      <c r="EE237" s="29"/>
      <c r="EF237" s="54">
        <f>_xlfn.XLOOKUP($C237,[24]PSP!$C:$C,[24]PSP!$EF:$EF)</f>
        <v>0</v>
      </c>
      <c r="EG237" s="27">
        <f>_xlfn.XLOOKUP($C237,[24]PSP!$C:$C,[24]PSP!$EG:$EG)</f>
        <v>0</v>
      </c>
      <c r="EH237" s="28">
        <f t="shared" si="1173"/>
        <v>0</v>
      </c>
      <c r="EI237" s="29"/>
      <c r="EJ237" s="54">
        <f>_xlfn.XLOOKUP($C237,[24]PSP!$C:$C,[24]PSP!$EJ:$EJ)</f>
        <v>0</v>
      </c>
      <c r="EK237" s="27">
        <f>_xlfn.XLOOKUP($C237,[24]PSP!$C:$C,[24]PSP!$EK:$EK)</f>
        <v>0</v>
      </c>
      <c r="EL237" s="28">
        <f t="shared" si="1174"/>
        <v>0</v>
      </c>
      <c r="EM237" s="29"/>
      <c r="EN237" s="108"/>
      <c r="EO237" s="29">
        <f t="shared" si="1105"/>
        <v>82865.429999999993</v>
      </c>
      <c r="EP237" s="29">
        <f t="shared" si="968"/>
        <v>82865.429999999993</v>
      </c>
      <c r="EQ237" s="4" t="b">
        <f t="shared" si="1070"/>
        <v>1</v>
      </c>
      <c r="ES237" s="118">
        <f t="shared" si="1140"/>
        <v>1.1767000000000001</v>
      </c>
    </row>
    <row r="238" spans="3:149" s="1" customFormat="1" ht="12.75" customHeight="1" x14ac:dyDescent="0.25">
      <c r="C238" s="79" t="s">
        <v>85</v>
      </c>
      <c r="D238" s="80"/>
      <c r="E238" s="79"/>
      <c r="F238" s="81" t="s">
        <v>33</v>
      </c>
      <c r="G238" s="82"/>
      <c r="H238" s="82"/>
      <c r="I238" s="83"/>
      <c r="J238" s="83"/>
      <c r="L238" s="84"/>
      <c r="M238" s="85"/>
      <c r="N238" s="83"/>
      <c r="P238" s="84"/>
      <c r="Q238" s="85"/>
      <c r="R238" s="83"/>
      <c r="T238" s="84"/>
      <c r="U238" s="85"/>
      <c r="V238" s="83"/>
      <c r="X238" s="84"/>
      <c r="Y238" s="85"/>
      <c r="Z238" s="83"/>
      <c r="AB238" s="84"/>
      <c r="AC238" s="85"/>
      <c r="AD238" s="83"/>
      <c r="AF238" s="84"/>
      <c r="AG238" s="85"/>
      <c r="AH238" s="83"/>
      <c r="AJ238" s="84"/>
      <c r="AK238" s="85"/>
      <c r="AL238" s="83"/>
      <c r="AN238" s="84"/>
      <c r="AO238" s="85"/>
      <c r="AP238" s="83"/>
      <c r="AR238" s="84"/>
      <c r="AS238" s="85"/>
      <c r="AT238" s="83"/>
      <c r="AV238" s="84"/>
      <c r="AW238" s="85"/>
      <c r="AX238" s="83"/>
      <c r="AZ238" s="84"/>
      <c r="BA238" s="85"/>
      <c r="BB238" s="83"/>
      <c r="BD238" s="84"/>
      <c r="BE238" s="85"/>
      <c r="BF238" s="83"/>
      <c r="BH238" s="84"/>
      <c r="BI238" s="85"/>
      <c r="BJ238" s="83"/>
      <c r="BL238" s="84"/>
      <c r="BM238" s="85"/>
      <c r="BN238" s="83"/>
      <c r="BP238" s="84"/>
      <c r="BQ238" s="85"/>
      <c r="BR238" s="83"/>
      <c r="BT238" s="84"/>
      <c r="BU238" s="85"/>
      <c r="BV238" s="83"/>
      <c r="BX238" s="84"/>
      <c r="BY238" s="85"/>
      <c r="BZ238" s="83"/>
      <c r="CB238" s="84"/>
      <c r="CC238" s="85"/>
      <c r="CD238" s="83"/>
      <c r="CF238" s="84"/>
      <c r="CG238" s="85"/>
      <c r="CH238" s="83"/>
      <c r="CJ238" s="84"/>
      <c r="CK238" s="85"/>
      <c r="CL238" s="83"/>
      <c r="CN238" s="84"/>
      <c r="CO238" s="85"/>
      <c r="CP238" s="83"/>
      <c r="CR238" s="84"/>
      <c r="CS238" s="85"/>
      <c r="CT238" s="83"/>
      <c r="CV238" s="84"/>
      <c r="CW238" s="85"/>
      <c r="CX238" s="83"/>
      <c r="CZ238" s="84"/>
      <c r="DA238" s="85"/>
      <c r="DB238" s="83"/>
      <c r="DD238" s="84"/>
      <c r="DE238" s="85"/>
      <c r="DF238" s="83"/>
      <c r="DH238" s="84"/>
      <c r="DI238" s="85"/>
      <c r="DJ238" s="83"/>
      <c r="DL238" s="84"/>
      <c r="DM238" s="85"/>
      <c r="DN238" s="83"/>
      <c r="DP238" s="84"/>
      <c r="DQ238" s="85"/>
      <c r="DR238" s="83"/>
      <c r="DT238" s="84"/>
      <c r="DU238" s="85"/>
      <c r="DV238" s="83"/>
      <c r="DX238" s="84"/>
      <c r="DY238" s="85"/>
      <c r="DZ238" s="83"/>
      <c r="EB238" s="84"/>
      <c r="EC238" s="85"/>
      <c r="ED238" s="83"/>
      <c r="EF238" s="84"/>
      <c r="EG238" s="85"/>
      <c r="EH238" s="83"/>
      <c r="EJ238" s="84"/>
      <c r="EK238" s="85"/>
      <c r="EL238" s="83"/>
      <c r="EN238" s="109"/>
      <c r="EO238" s="29">
        <f t="shared" si="1105"/>
        <v>0</v>
      </c>
      <c r="EP238" s="29">
        <f t="shared" si="968"/>
        <v>0</v>
      </c>
      <c r="EQ238" s="4" t="b">
        <f t="shared" si="1070"/>
        <v>1</v>
      </c>
      <c r="ES238" s="118">
        <f t="shared" si="1140"/>
        <v>1.1767000000000001</v>
      </c>
    </row>
    <row r="239" spans="3:149" ht="14.25" x14ac:dyDescent="0.25">
      <c r="C239" s="24" t="s">
        <v>86</v>
      </c>
      <c r="D239" s="43" t="str">
        <f>_xlfn.XLOOKUP($C239,[24]PSP!$C:$C,[24]PSP!$D:$D)</f>
        <v>RO-41087</v>
      </c>
      <c r="E239" s="24" t="str">
        <f>_xlfn.XLOOKUP($C239,[24]PSP!$C:$C,[24]PSP!$E:$E)</f>
        <v>DER/MG</v>
      </c>
      <c r="F239" s="25" t="str">
        <f>_xlfn.XLOOKUP($C239,[24]PSP!$C:$C,[24]PSP!$F:$F)</f>
        <v>ESCAVAÇÃO  E  CARGA  DE  MATERIAL  DE  JAZIDA (INCLUSIVE  EXPURGO E CAPEAMENTO)</v>
      </c>
      <c r="G239" s="26" t="str">
        <f>_xlfn.XLOOKUP($C239,[24]PSP!$C:$C,[24]PSP!$G:$G)</f>
        <v>M3</v>
      </c>
      <c r="H239" s="53">
        <f>_xlfn.XLOOKUP($C239,[24]PSP!$C:$C,[24]PSP!$H:$H)</f>
        <v>0</v>
      </c>
      <c r="I239" s="28">
        <f>_xlfn.XLOOKUP($C239,[24]PSP!$C:$C,[24]PSP!$I:$I)</f>
        <v>0</v>
      </c>
      <c r="J239" s="28">
        <f t="shared" ref="J239:J247" si="1175">IF(LEFT(D239,6)="COT.IS",I239,I239*(1+$J$7))</f>
        <v>0</v>
      </c>
      <c r="K239" s="29"/>
      <c r="L239" s="54">
        <f>_xlfn.XLOOKUP($C239,[24]PSP!$C:$C,[24]PSP!$L:$L)</f>
        <v>0</v>
      </c>
      <c r="M239" s="27">
        <f>_xlfn.XLOOKUP($C239,[24]PSP!$C:$C,[24]PSP!$M:$M)</f>
        <v>5.56</v>
      </c>
      <c r="N239" s="28">
        <f t="shared" ref="N239:N247" si="1176">TRUNC(M239*L239,2)</f>
        <v>0</v>
      </c>
      <c r="O239" s="29"/>
      <c r="P239" s="54">
        <f>_xlfn.XLOOKUP($C239,[24]PSP!$C:$C,[24]PSP!$P:$P)</f>
        <v>0</v>
      </c>
      <c r="Q239" s="27">
        <f>_xlfn.XLOOKUP($C239,[24]PSP!$C:$C,[24]PSP!$Q:$Q)</f>
        <v>5.56</v>
      </c>
      <c r="R239" s="28">
        <f t="shared" ref="R239:R247" si="1177">TRUNC(Q239*P239,2)</f>
        <v>0</v>
      </c>
      <c r="S239" s="29"/>
      <c r="T239" s="54">
        <f>_xlfn.XLOOKUP($C239,[24]PSP!$C:$C,[24]PSP!$T:$T)</f>
        <v>0</v>
      </c>
      <c r="U239" s="27">
        <f>_xlfn.XLOOKUP($C239,[24]PSP!$C:$C,[24]PSP!$U:$U)</f>
        <v>5.56</v>
      </c>
      <c r="V239" s="28">
        <f t="shared" ref="V239:V247" si="1178">TRUNC(U239*T239,2)</f>
        <v>0</v>
      </c>
      <c r="W239" s="29"/>
      <c r="X239" s="54">
        <f>_xlfn.XLOOKUP($C239,[24]PSP!$C:$C,[24]PSP!$X:$X)</f>
        <v>0</v>
      </c>
      <c r="Y239" s="27">
        <f>_xlfn.XLOOKUP($C239,[24]PSP!$C:$C,[24]PSP!$Y:$Y)</f>
        <v>5.56</v>
      </c>
      <c r="Z239" s="28">
        <f t="shared" ref="Z239:Z247" si="1179">TRUNC(Y239*X239,2)</f>
        <v>0</v>
      </c>
      <c r="AA239" s="29"/>
      <c r="AB239" s="54">
        <f>_xlfn.XLOOKUP($C239,[24]PSP!$C:$C,[24]PSP!$AB:$AB)</f>
        <v>0</v>
      </c>
      <c r="AC239" s="27">
        <f>_xlfn.XLOOKUP($C239,[24]PSP!$C:$C,[24]PSP!$AC:$AC)</f>
        <v>5.56</v>
      </c>
      <c r="AD239" s="28">
        <f t="shared" ref="AD239:AD247" si="1180">TRUNC(AC239*AB239,2)</f>
        <v>0</v>
      </c>
      <c r="AE239" s="29"/>
      <c r="AF239" s="54">
        <f>_xlfn.XLOOKUP($C239,[24]PSP!$C:$C,[24]PSP!$AF:$AF)</f>
        <v>0</v>
      </c>
      <c r="AG239" s="27">
        <f>_xlfn.XLOOKUP($C239,[24]PSP!$C:$C,[24]PSP!$AG:$AG)</f>
        <v>5.56</v>
      </c>
      <c r="AH239" s="28">
        <f t="shared" ref="AH239:AH247" si="1181">TRUNC(AG239*AF239,2)</f>
        <v>0</v>
      </c>
      <c r="AI239" s="29"/>
      <c r="AJ239" s="54">
        <f>_xlfn.XLOOKUP($C239,[24]PSP!$C:$C,[24]PSP!$AJ:$AJ)</f>
        <v>0</v>
      </c>
      <c r="AK239" s="27">
        <f>_xlfn.XLOOKUP($C239,[24]PSP!$C:$C,[24]PSP!$AK:$AK)</f>
        <v>5.56</v>
      </c>
      <c r="AL239" s="28">
        <f t="shared" ref="AL239:AL247" si="1182">TRUNC(AK239*AJ239,2)</f>
        <v>0</v>
      </c>
      <c r="AM239" s="29"/>
      <c r="AN239" s="54">
        <f>_xlfn.XLOOKUP($C239,[24]PSP!$C:$C,[24]PSP!$AN:$AN)</f>
        <v>0</v>
      </c>
      <c r="AO239" s="27">
        <f>_xlfn.XLOOKUP($C239,[24]PSP!$C:$C,[24]PSP!$AO:$AO)</f>
        <v>5.56</v>
      </c>
      <c r="AP239" s="28">
        <f t="shared" ref="AP239:AP247" si="1183">TRUNC(AO239*AN239,2)</f>
        <v>0</v>
      </c>
      <c r="AQ239" s="29"/>
      <c r="AR239" s="54">
        <f>_xlfn.XLOOKUP($C239,[24]PSP!$C:$C,[24]PSP!$AR:$AR)</f>
        <v>0</v>
      </c>
      <c r="AS239" s="27">
        <f>_xlfn.XLOOKUP($C239,[24]PSP!$C:$C,[24]PSP!$AS:$AS)</f>
        <v>5.56</v>
      </c>
      <c r="AT239" s="28">
        <f t="shared" ref="AT239:AT247" si="1184">TRUNC(AS239*AR239,2)</f>
        <v>0</v>
      </c>
      <c r="AU239" s="29"/>
      <c r="AV239" s="54">
        <f>_xlfn.XLOOKUP($C239,[24]PSP!$C:$C,[24]PSP!$AV:$AV)</f>
        <v>0</v>
      </c>
      <c r="AW239" s="27">
        <f>_xlfn.XLOOKUP($C239,[24]PSP!$C:$C,[24]PSP!$AW:$AW)</f>
        <v>5.56</v>
      </c>
      <c r="AX239" s="28">
        <f t="shared" ref="AX239:AX247" si="1185">TRUNC(AW239*AV239,2)</f>
        <v>0</v>
      </c>
      <c r="AY239" s="29"/>
      <c r="AZ239" s="54">
        <f>_xlfn.XLOOKUP($C239,[24]PSP!$C:$C,[24]PSP!$AZ:$AZ)</f>
        <v>0</v>
      </c>
      <c r="BA239" s="27">
        <f>_xlfn.XLOOKUP($C239,[24]PSP!$C:$C,[24]PSP!$BA:$BA)</f>
        <v>5.56</v>
      </c>
      <c r="BB239" s="28">
        <f t="shared" ref="BB239:BB247" si="1186">TRUNC(BA239*AZ239,2)</f>
        <v>0</v>
      </c>
      <c r="BC239" s="29"/>
      <c r="BD239" s="54">
        <f>_xlfn.XLOOKUP($C239,[24]PSP!$C:$C,[24]PSP!$BD:$BD)</f>
        <v>0</v>
      </c>
      <c r="BE239" s="27">
        <f>_xlfn.XLOOKUP($C239,[24]PSP!$C:$C,[24]PSP!$BE:$BE)</f>
        <v>5.56</v>
      </c>
      <c r="BF239" s="28">
        <f t="shared" ref="BF239:BF247" si="1187">TRUNC(BE239*BD239,2)</f>
        <v>0</v>
      </c>
      <c r="BG239" s="29"/>
      <c r="BH239" s="54">
        <f>_xlfn.XLOOKUP($C239,[24]PSP!$C:$C,[24]PSP!$BH:$BH)</f>
        <v>0</v>
      </c>
      <c r="BI239" s="27">
        <f>_xlfn.XLOOKUP($C239,[24]PSP!$C:$C,[24]PSP!$BI:$BI)</f>
        <v>5.56</v>
      </c>
      <c r="BJ239" s="28">
        <f t="shared" ref="BJ239:BJ247" si="1188">TRUNC(BI239*BH239,2)</f>
        <v>0</v>
      </c>
      <c r="BK239" s="29"/>
      <c r="BL239" s="54">
        <f>_xlfn.XLOOKUP($C239,[24]PSP!$C:$C,[24]PSP!$BL:$BL)</f>
        <v>0</v>
      </c>
      <c r="BM239" s="27">
        <f>_xlfn.XLOOKUP($C239,[24]PSP!$C:$C,[24]PSP!$BM:$BM)</f>
        <v>5.56</v>
      </c>
      <c r="BN239" s="28">
        <f t="shared" ref="BN239:BN247" si="1189">TRUNC(BM239*BL239,2)</f>
        <v>0</v>
      </c>
      <c r="BO239" s="29"/>
      <c r="BP239" s="54">
        <f>_xlfn.XLOOKUP($C239,[24]PSP!$C:$C,[24]PSP!$BP:$BP)</f>
        <v>0</v>
      </c>
      <c r="BQ239" s="27">
        <f>_xlfn.XLOOKUP($C239,[24]PSP!$C:$C,[24]PSP!$BQ:$BQ)</f>
        <v>5.56</v>
      </c>
      <c r="BR239" s="28">
        <f t="shared" ref="BR239:BR247" si="1190">TRUNC(BQ239*BP239,2)</f>
        <v>0</v>
      </c>
      <c r="BS239" s="29"/>
      <c r="BT239" s="54">
        <f>_xlfn.XLOOKUP($C239,[24]PSP!$C:$C,[24]PSP!$BT:$BT)</f>
        <v>0</v>
      </c>
      <c r="BU239" s="27">
        <f>_xlfn.XLOOKUP($C239,[24]PSP!$C:$C,[24]PSP!$BU:$BU)</f>
        <v>5.56</v>
      </c>
      <c r="BV239" s="28">
        <f t="shared" ref="BV239:BV247" si="1191">TRUNC(BU239*BT239,2)</f>
        <v>0</v>
      </c>
      <c r="BW239" s="29"/>
      <c r="BX239" s="54">
        <f>_xlfn.XLOOKUP($C239,[24]PSP!$C:$C,[24]PSP!$BX:$BX)</f>
        <v>0</v>
      </c>
      <c r="BY239" s="27">
        <f>_xlfn.XLOOKUP($C239,[24]PSP!$C:$C,[24]PSP!$BY:$BY)</f>
        <v>5.56</v>
      </c>
      <c r="BZ239" s="28">
        <f t="shared" ref="BZ239:BZ247" si="1192">TRUNC(BY239*BX239,2)</f>
        <v>0</v>
      </c>
      <c r="CA239" s="29"/>
      <c r="CB239" s="54">
        <f>_xlfn.XLOOKUP($C239,[24]PSP!$C:$C,[24]PSP!$CB:$CB)</f>
        <v>0</v>
      </c>
      <c r="CC239" s="27">
        <f>_xlfn.XLOOKUP($C239,[24]PSP!$C:$C,[24]PSP!$CC:$CC)</f>
        <v>5.56</v>
      </c>
      <c r="CD239" s="28">
        <f t="shared" ref="CD239:CD247" si="1193">TRUNC(CC239*CB239,2)</f>
        <v>0</v>
      </c>
      <c r="CE239" s="29"/>
      <c r="CF239" s="54">
        <f>_xlfn.XLOOKUP($C239,[24]PSP!$C:$C,[24]PSP!$CF:$CF)</f>
        <v>0</v>
      </c>
      <c r="CG239" s="27">
        <f>_xlfn.XLOOKUP($C239,[24]PSP!$C:$C,[24]PSP!$CG:$CG)</f>
        <v>5.56</v>
      </c>
      <c r="CH239" s="28">
        <f t="shared" ref="CH239:CH247" si="1194">TRUNC(CG239*CF239,2)</f>
        <v>0</v>
      </c>
      <c r="CI239" s="29"/>
      <c r="CJ239" s="54">
        <f>_xlfn.XLOOKUP($C239,[24]PSP!$C:$C,[24]PSP!$CJ:$CJ)</f>
        <v>0</v>
      </c>
      <c r="CK239" s="27">
        <f>_xlfn.XLOOKUP($C239,[24]PSP!$C:$C,[24]PSP!$CK:$CK)</f>
        <v>5.56</v>
      </c>
      <c r="CL239" s="28">
        <f t="shared" ref="CL239:CL247" si="1195">TRUNC(CK239*CJ239,2)</f>
        <v>0</v>
      </c>
      <c r="CM239" s="29"/>
      <c r="CN239" s="54">
        <f>_xlfn.XLOOKUP($C239,[24]PSP!$C:$C,[24]PSP!$CN:$CN)</f>
        <v>0</v>
      </c>
      <c r="CO239" s="27">
        <f>_xlfn.XLOOKUP($C239,[24]PSP!$C:$C,[24]PSP!$CO:$CO)</f>
        <v>5.56</v>
      </c>
      <c r="CP239" s="28">
        <f t="shared" ref="CP239:CP247" si="1196">TRUNC(CO239*CN239,2)</f>
        <v>0</v>
      </c>
      <c r="CQ239" s="29"/>
      <c r="CR239" s="54">
        <f>_xlfn.XLOOKUP($C239,[24]PSP!$C:$C,[24]PSP!$CR:$CR)</f>
        <v>0</v>
      </c>
      <c r="CS239" s="27">
        <f>_xlfn.XLOOKUP($C239,[24]PSP!$C:$C,[24]PSP!$CS:$CS)</f>
        <v>5.56</v>
      </c>
      <c r="CT239" s="28">
        <f t="shared" ref="CT239:CT247" si="1197">TRUNC(CS239*CR239,2)</f>
        <v>0</v>
      </c>
      <c r="CU239" s="29"/>
      <c r="CV239" s="54">
        <f>_xlfn.XLOOKUP($C239,[24]PSP!$C:$C,[24]PSP!$CV:$CV)</f>
        <v>0</v>
      </c>
      <c r="CW239" s="27">
        <f>_xlfn.XLOOKUP($C239,[24]PSP!$C:$C,[24]PSP!$CW:$CW)</f>
        <v>5.56</v>
      </c>
      <c r="CX239" s="28">
        <f t="shared" ref="CX239:CX247" si="1198">TRUNC(CW239*CV239,2)</f>
        <v>0</v>
      </c>
      <c r="CY239" s="29"/>
      <c r="CZ239" s="54">
        <f>_xlfn.XLOOKUP($C239,[24]PSP!$C:$C,[24]PSP!$CZ:$CZ)</f>
        <v>0</v>
      </c>
      <c r="DA239" s="27">
        <f>_xlfn.XLOOKUP($C239,[24]PSP!$C:$C,[24]PSP!$DA:$DA)</f>
        <v>5.56</v>
      </c>
      <c r="DB239" s="28">
        <f t="shared" ref="DB239:DB247" si="1199">TRUNC(DA239*CZ239,2)</f>
        <v>0</v>
      </c>
      <c r="DC239" s="29"/>
      <c r="DD239" s="54">
        <f>_xlfn.XLOOKUP($C239,[24]PSP!$C:$C,[24]PSP!$DD:$DD)</f>
        <v>0</v>
      </c>
      <c r="DE239" s="27">
        <f>_xlfn.XLOOKUP($C239,[24]PSP!$C:$C,[24]PSP!$DE:$DE)</f>
        <v>5.56</v>
      </c>
      <c r="DF239" s="28">
        <f t="shared" ref="DF239:DF247" si="1200">TRUNC(DE239*DD239,2)</f>
        <v>0</v>
      </c>
      <c r="DG239" s="29"/>
      <c r="DH239" s="54">
        <f>_xlfn.XLOOKUP($C239,[24]PSP!$C:$C,[24]PSP!$DH:$DH)</f>
        <v>0</v>
      </c>
      <c r="DI239" s="27">
        <f>_xlfn.XLOOKUP($C239,[24]PSP!$C:$C,[24]PSP!$DI:$DI)</f>
        <v>5.56</v>
      </c>
      <c r="DJ239" s="28">
        <f t="shared" ref="DJ239:DJ247" si="1201">TRUNC(DI239*DH239,2)</f>
        <v>0</v>
      </c>
      <c r="DK239" s="29"/>
      <c r="DL239" s="54">
        <f>_xlfn.XLOOKUP($C239,[24]PSP!$C:$C,[24]PSP!$DL:$DL)</f>
        <v>0</v>
      </c>
      <c r="DM239" s="27">
        <f>_xlfn.XLOOKUP($C239,[24]PSP!$C:$C,[24]PSP!$DM:$DM)</f>
        <v>5.56</v>
      </c>
      <c r="DN239" s="28">
        <f t="shared" ref="DN239:DN247" si="1202">TRUNC(DM239*DL239,2)</f>
        <v>0</v>
      </c>
      <c r="DO239" s="29"/>
      <c r="DP239" s="54">
        <f>_xlfn.XLOOKUP($C239,[24]PSP!$C:$C,[24]PSP!$DP:$DP)</f>
        <v>0</v>
      </c>
      <c r="DQ239" s="27">
        <f>_xlfn.XLOOKUP($C239,[24]PSP!$C:$C,[24]PSP!$DQ:$DQ)</f>
        <v>5.56</v>
      </c>
      <c r="DR239" s="28">
        <f t="shared" ref="DR239:DR247" si="1203">TRUNC(DQ239*DP239,2)</f>
        <v>0</v>
      </c>
      <c r="DS239" s="29"/>
      <c r="DT239" s="54">
        <f>_xlfn.XLOOKUP($C239,[24]PSP!$C:$C,[24]PSP!$DT:$DT)</f>
        <v>0</v>
      </c>
      <c r="DU239" s="27">
        <f>_xlfn.XLOOKUP($C239,[24]PSP!$C:$C,[24]PSP!$DU:$DU)</f>
        <v>5.56</v>
      </c>
      <c r="DV239" s="28">
        <f t="shared" ref="DV239:DV247" si="1204">TRUNC(DU239*DT239,2)</f>
        <v>0</v>
      </c>
      <c r="DW239" s="29"/>
      <c r="DX239" s="54">
        <f>_xlfn.XLOOKUP($C239,[24]PSP!$C:$C,[24]PSP!$DX:$DX)</f>
        <v>0</v>
      </c>
      <c r="DY239" s="27">
        <f>_xlfn.XLOOKUP($C239,[24]PSP!$C:$C,[24]PSP!$DY:$DY)</f>
        <v>5.56</v>
      </c>
      <c r="DZ239" s="28">
        <f t="shared" ref="DZ239:DZ247" si="1205">TRUNC(DY239*DX239,2)</f>
        <v>0</v>
      </c>
      <c r="EA239" s="29"/>
      <c r="EB239" s="54">
        <f>_xlfn.XLOOKUP($C239,[24]PSP!$C:$C,[24]PSP!$EB:$EB)</f>
        <v>0</v>
      </c>
      <c r="EC239" s="27">
        <f>_xlfn.XLOOKUP($C239,[24]PSP!$C:$C,[24]PSP!$EC:$EC)</f>
        <v>0</v>
      </c>
      <c r="ED239" s="28">
        <f t="shared" ref="ED239:ED247" si="1206">TRUNC(EC239*EB239,2)</f>
        <v>0</v>
      </c>
      <c r="EE239" s="29"/>
      <c r="EF239" s="54">
        <f>_xlfn.XLOOKUP($C239,[24]PSP!$C:$C,[24]PSP!$EF:$EF)</f>
        <v>0</v>
      </c>
      <c r="EG239" s="27">
        <f>_xlfn.XLOOKUP($C239,[24]PSP!$C:$C,[24]PSP!$EG:$EG)</f>
        <v>0</v>
      </c>
      <c r="EH239" s="28">
        <f t="shared" ref="EH239:EH247" si="1207">TRUNC(EG239*EF239,2)</f>
        <v>0</v>
      </c>
      <c r="EI239" s="29"/>
      <c r="EJ239" s="54">
        <f>_xlfn.XLOOKUP($C239,[24]PSP!$C:$C,[24]PSP!$EJ:$EJ)</f>
        <v>0</v>
      </c>
      <c r="EK239" s="27">
        <f>_xlfn.XLOOKUP($C239,[24]PSP!$C:$C,[24]PSP!$EK:$EK)</f>
        <v>0</v>
      </c>
      <c r="EL239" s="28">
        <f t="shared" ref="EL239:EL247" si="1208">TRUNC(EK239*EJ239,2)</f>
        <v>0</v>
      </c>
      <c r="EM239" s="29"/>
      <c r="EN239" s="108"/>
      <c r="EO239" s="29">
        <f t="shared" si="1105"/>
        <v>0</v>
      </c>
      <c r="EP239" s="29">
        <f t="shared" si="968"/>
        <v>0</v>
      </c>
      <c r="EQ239" s="4" t="b">
        <f t="shared" si="1070"/>
        <v>1</v>
      </c>
      <c r="ER239" s="1"/>
      <c r="ES239" s="118">
        <f t="shared" si="1140"/>
        <v>1.1767000000000001</v>
      </c>
    </row>
    <row r="240" spans="3:149" ht="21" x14ac:dyDescent="0.25">
      <c r="C240" s="24" t="s">
        <v>87</v>
      </c>
      <c r="D240" s="43" t="str">
        <f>_xlfn.XLOOKUP($C240,[24]PSP!$C:$C,[24]PSP!$D:$D)</f>
        <v>ED-51130</v>
      </c>
      <c r="E240" s="24" t="str">
        <f>_xlfn.XLOOKUP($C240,[24]PSP!$C:$C,[24]PSP!$E:$E)</f>
        <v>DER/MG</v>
      </c>
      <c r="F240" s="25" t="str">
        <f>_xlfn.XLOOKUP($C240,[24]PSP!$C:$C,[24]PSP!$F:$F)</f>
        <v>TRANSPORTE   DE   MATERIAL   DE   QUALQUER   NATUREZA   EM  CAMINHÃO DMT &gt; 5 KM (DENTRO DO PERÍMETRO URBANO)</v>
      </c>
      <c r="G240" s="26" t="str">
        <f>_xlfn.XLOOKUP($C240,[24]PSP!$C:$C,[24]PSP!$G:$G)</f>
        <v>M3XKM</v>
      </c>
      <c r="H240" s="53">
        <f>_xlfn.XLOOKUP($C240,[24]PSP!$C:$C,[24]PSP!$H:$H)</f>
        <v>0</v>
      </c>
      <c r="I240" s="28">
        <f>_xlfn.XLOOKUP($C240,[24]PSP!$C:$C,[24]PSP!$I:$I)</f>
        <v>0</v>
      </c>
      <c r="J240" s="28">
        <f t="shared" si="1175"/>
        <v>0</v>
      </c>
      <c r="K240" s="29"/>
      <c r="L240" s="54">
        <f>_xlfn.XLOOKUP($C240,[24]PSP!$C:$C,[24]PSP!$L:$L)</f>
        <v>0</v>
      </c>
      <c r="M240" s="27">
        <f>_xlfn.XLOOKUP($C240,[24]PSP!$C:$C,[24]PSP!$M:$M)</f>
        <v>3.2</v>
      </c>
      <c r="N240" s="28">
        <f t="shared" si="1176"/>
        <v>0</v>
      </c>
      <c r="O240" s="29"/>
      <c r="P240" s="54">
        <f>_xlfn.XLOOKUP($C240,[24]PSP!$C:$C,[24]PSP!$P:$P)</f>
        <v>0</v>
      </c>
      <c r="Q240" s="27">
        <f>_xlfn.XLOOKUP($C240,[24]PSP!$C:$C,[24]PSP!$Q:$Q)</f>
        <v>3.2</v>
      </c>
      <c r="R240" s="28">
        <f t="shared" si="1177"/>
        <v>0</v>
      </c>
      <c r="S240" s="29"/>
      <c r="T240" s="54">
        <f>_xlfn.XLOOKUP($C240,[24]PSP!$C:$C,[24]PSP!$T:$T)</f>
        <v>0</v>
      </c>
      <c r="U240" s="27">
        <f>_xlfn.XLOOKUP($C240,[24]PSP!$C:$C,[24]PSP!$U:$U)</f>
        <v>3.2</v>
      </c>
      <c r="V240" s="28">
        <f t="shared" si="1178"/>
        <v>0</v>
      </c>
      <c r="W240" s="29"/>
      <c r="X240" s="54">
        <f>_xlfn.XLOOKUP($C240,[24]PSP!$C:$C,[24]PSP!$X:$X)</f>
        <v>0</v>
      </c>
      <c r="Y240" s="27">
        <f>_xlfn.XLOOKUP($C240,[24]PSP!$C:$C,[24]PSP!$Y:$Y)</f>
        <v>3.2</v>
      </c>
      <c r="Z240" s="28">
        <f t="shared" si="1179"/>
        <v>0</v>
      </c>
      <c r="AA240" s="29"/>
      <c r="AB240" s="54">
        <f>_xlfn.XLOOKUP($C240,[24]PSP!$C:$C,[24]PSP!$AB:$AB)</f>
        <v>0</v>
      </c>
      <c r="AC240" s="27">
        <f>_xlfn.XLOOKUP($C240,[24]PSP!$C:$C,[24]PSP!$AC:$AC)</f>
        <v>3.2</v>
      </c>
      <c r="AD240" s="28">
        <f t="shared" si="1180"/>
        <v>0</v>
      </c>
      <c r="AE240" s="29"/>
      <c r="AF240" s="54">
        <f>_xlfn.XLOOKUP($C240,[24]PSP!$C:$C,[24]PSP!$AF:$AF)</f>
        <v>0</v>
      </c>
      <c r="AG240" s="27">
        <f>_xlfn.XLOOKUP($C240,[24]PSP!$C:$C,[24]PSP!$AG:$AG)</f>
        <v>3.2</v>
      </c>
      <c r="AH240" s="28">
        <f t="shared" si="1181"/>
        <v>0</v>
      </c>
      <c r="AI240" s="29"/>
      <c r="AJ240" s="54">
        <f>_xlfn.XLOOKUP($C240,[24]PSP!$C:$C,[24]PSP!$AJ:$AJ)</f>
        <v>0</v>
      </c>
      <c r="AK240" s="27">
        <f>_xlfn.XLOOKUP($C240,[24]PSP!$C:$C,[24]PSP!$AK:$AK)</f>
        <v>3.2</v>
      </c>
      <c r="AL240" s="28">
        <f t="shared" si="1182"/>
        <v>0</v>
      </c>
      <c r="AM240" s="29"/>
      <c r="AN240" s="54">
        <f>_xlfn.XLOOKUP($C240,[24]PSP!$C:$C,[24]PSP!$AN:$AN)</f>
        <v>0</v>
      </c>
      <c r="AO240" s="27">
        <f>_xlfn.XLOOKUP($C240,[24]PSP!$C:$C,[24]PSP!$AO:$AO)</f>
        <v>3.2</v>
      </c>
      <c r="AP240" s="28">
        <f t="shared" si="1183"/>
        <v>0</v>
      </c>
      <c r="AQ240" s="29"/>
      <c r="AR240" s="54">
        <f>_xlfn.XLOOKUP($C240,[24]PSP!$C:$C,[24]PSP!$AR:$AR)</f>
        <v>0</v>
      </c>
      <c r="AS240" s="27">
        <f>_xlfn.XLOOKUP($C240,[24]PSP!$C:$C,[24]PSP!$AS:$AS)</f>
        <v>3.2</v>
      </c>
      <c r="AT240" s="28">
        <f t="shared" si="1184"/>
        <v>0</v>
      </c>
      <c r="AU240" s="29"/>
      <c r="AV240" s="54">
        <f>_xlfn.XLOOKUP($C240,[24]PSP!$C:$C,[24]PSP!$AV:$AV)</f>
        <v>0</v>
      </c>
      <c r="AW240" s="27">
        <f>_xlfn.XLOOKUP($C240,[24]PSP!$C:$C,[24]PSP!$AW:$AW)</f>
        <v>3.2</v>
      </c>
      <c r="AX240" s="28">
        <f t="shared" si="1185"/>
        <v>0</v>
      </c>
      <c r="AY240" s="29"/>
      <c r="AZ240" s="54">
        <f>_xlfn.XLOOKUP($C240,[24]PSP!$C:$C,[24]PSP!$AZ:$AZ)</f>
        <v>0</v>
      </c>
      <c r="BA240" s="27">
        <f>_xlfn.XLOOKUP($C240,[24]PSP!$C:$C,[24]PSP!$BA:$BA)</f>
        <v>3.2</v>
      </c>
      <c r="BB240" s="28">
        <f t="shared" si="1186"/>
        <v>0</v>
      </c>
      <c r="BC240" s="29"/>
      <c r="BD240" s="54">
        <f>_xlfn.XLOOKUP($C240,[24]PSP!$C:$C,[24]PSP!$BD:$BD)</f>
        <v>0</v>
      </c>
      <c r="BE240" s="27">
        <f>_xlfn.XLOOKUP($C240,[24]PSP!$C:$C,[24]PSP!$BE:$BE)</f>
        <v>3.2</v>
      </c>
      <c r="BF240" s="28">
        <f t="shared" si="1187"/>
        <v>0</v>
      </c>
      <c r="BG240" s="29"/>
      <c r="BH240" s="54">
        <f>_xlfn.XLOOKUP($C240,[24]PSP!$C:$C,[24]PSP!$BH:$BH)</f>
        <v>0</v>
      </c>
      <c r="BI240" s="27">
        <f>_xlfn.XLOOKUP($C240,[24]PSP!$C:$C,[24]PSP!$BI:$BI)</f>
        <v>3.2</v>
      </c>
      <c r="BJ240" s="28">
        <f t="shared" si="1188"/>
        <v>0</v>
      </c>
      <c r="BK240" s="29"/>
      <c r="BL240" s="54">
        <f>_xlfn.XLOOKUP($C240,[24]PSP!$C:$C,[24]PSP!$BL:$BL)</f>
        <v>0</v>
      </c>
      <c r="BM240" s="27">
        <f>_xlfn.XLOOKUP($C240,[24]PSP!$C:$C,[24]PSP!$BM:$BM)</f>
        <v>3.2</v>
      </c>
      <c r="BN240" s="28">
        <f t="shared" si="1189"/>
        <v>0</v>
      </c>
      <c r="BO240" s="29"/>
      <c r="BP240" s="54">
        <f>_xlfn.XLOOKUP($C240,[24]PSP!$C:$C,[24]PSP!$BP:$BP)</f>
        <v>0</v>
      </c>
      <c r="BQ240" s="27">
        <f>_xlfn.XLOOKUP($C240,[24]PSP!$C:$C,[24]PSP!$BQ:$BQ)</f>
        <v>3.2</v>
      </c>
      <c r="BR240" s="28">
        <f t="shared" si="1190"/>
        <v>0</v>
      </c>
      <c r="BS240" s="29"/>
      <c r="BT240" s="54">
        <f>_xlfn.XLOOKUP($C240,[24]PSP!$C:$C,[24]PSP!$BT:$BT)</f>
        <v>0</v>
      </c>
      <c r="BU240" s="27">
        <f>_xlfn.XLOOKUP($C240,[24]PSP!$C:$C,[24]PSP!$BU:$BU)</f>
        <v>3.2</v>
      </c>
      <c r="BV240" s="28">
        <f t="shared" si="1191"/>
        <v>0</v>
      </c>
      <c r="BW240" s="29"/>
      <c r="BX240" s="54">
        <f>_xlfn.XLOOKUP($C240,[24]PSP!$C:$C,[24]PSP!$BX:$BX)</f>
        <v>0</v>
      </c>
      <c r="BY240" s="27">
        <f>_xlfn.XLOOKUP($C240,[24]PSP!$C:$C,[24]PSP!$BY:$BY)</f>
        <v>3.2</v>
      </c>
      <c r="BZ240" s="28">
        <f t="shared" si="1192"/>
        <v>0</v>
      </c>
      <c r="CA240" s="29"/>
      <c r="CB240" s="54">
        <f>_xlfn.XLOOKUP($C240,[24]PSP!$C:$C,[24]PSP!$CB:$CB)</f>
        <v>0</v>
      </c>
      <c r="CC240" s="27">
        <f>_xlfn.XLOOKUP($C240,[24]PSP!$C:$C,[24]PSP!$CC:$CC)</f>
        <v>3.2</v>
      </c>
      <c r="CD240" s="28">
        <f t="shared" si="1193"/>
        <v>0</v>
      </c>
      <c r="CE240" s="29"/>
      <c r="CF240" s="54">
        <f>_xlfn.XLOOKUP($C240,[24]PSP!$C:$C,[24]PSP!$CF:$CF)</f>
        <v>0</v>
      </c>
      <c r="CG240" s="27">
        <f>_xlfn.XLOOKUP($C240,[24]PSP!$C:$C,[24]PSP!$CG:$CG)</f>
        <v>3.2</v>
      </c>
      <c r="CH240" s="28">
        <f t="shared" si="1194"/>
        <v>0</v>
      </c>
      <c r="CI240" s="29"/>
      <c r="CJ240" s="54">
        <f>_xlfn.XLOOKUP($C240,[24]PSP!$C:$C,[24]PSP!$CJ:$CJ)</f>
        <v>0</v>
      </c>
      <c r="CK240" s="27">
        <f>_xlfn.XLOOKUP($C240,[24]PSP!$C:$C,[24]PSP!$CK:$CK)</f>
        <v>3.2</v>
      </c>
      <c r="CL240" s="28">
        <f t="shared" si="1195"/>
        <v>0</v>
      </c>
      <c r="CM240" s="29"/>
      <c r="CN240" s="54">
        <f>_xlfn.XLOOKUP($C240,[24]PSP!$C:$C,[24]PSP!$CN:$CN)</f>
        <v>0</v>
      </c>
      <c r="CO240" s="27">
        <f>_xlfn.XLOOKUP($C240,[24]PSP!$C:$C,[24]PSP!$CO:$CO)</f>
        <v>3.2</v>
      </c>
      <c r="CP240" s="28">
        <f t="shared" si="1196"/>
        <v>0</v>
      </c>
      <c r="CQ240" s="29"/>
      <c r="CR240" s="54">
        <f>_xlfn.XLOOKUP($C240,[24]PSP!$C:$C,[24]PSP!$CR:$CR)</f>
        <v>0</v>
      </c>
      <c r="CS240" s="27">
        <f>_xlfn.XLOOKUP($C240,[24]PSP!$C:$C,[24]PSP!$CS:$CS)</f>
        <v>3.2</v>
      </c>
      <c r="CT240" s="28">
        <f t="shared" si="1197"/>
        <v>0</v>
      </c>
      <c r="CU240" s="29"/>
      <c r="CV240" s="54">
        <f>_xlfn.XLOOKUP($C240,[24]PSP!$C:$C,[24]PSP!$CV:$CV)</f>
        <v>0</v>
      </c>
      <c r="CW240" s="27">
        <f>_xlfn.XLOOKUP($C240,[24]PSP!$C:$C,[24]PSP!$CW:$CW)</f>
        <v>3.2</v>
      </c>
      <c r="CX240" s="28">
        <f t="shared" si="1198"/>
        <v>0</v>
      </c>
      <c r="CY240" s="29"/>
      <c r="CZ240" s="54">
        <f>_xlfn.XLOOKUP($C240,[24]PSP!$C:$C,[24]PSP!$CZ:$CZ)</f>
        <v>0</v>
      </c>
      <c r="DA240" s="27">
        <f>_xlfn.XLOOKUP($C240,[24]PSP!$C:$C,[24]PSP!$DA:$DA)</f>
        <v>3.2</v>
      </c>
      <c r="DB240" s="28">
        <f t="shared" si="1199"/>
        <v>0</v>
      </c>
      <c r="DC240" s="29"/>
      <c r="DD240" s="54">
        <f>_xlfn.XLOOKUP($C240,[24]PSP!$C:$C,[24]PSP!$DD:$DD)</f>
        <v>0</v>
      </c>
      <c r="DE240" s="27">
        <f>_xlfn.XLOOKUP($C240,[24]PSP!$C:$C,[24]PSP!$DE:$DE)</f>
        <v>3.2</v>
      </c>
      <c r="DF240" s="28">
        <f t="shared" si="1200"/>
        <v>0</v>
      </c>
      <c r="DG240" s="29"/>
      <c r="DH240" s="54">
        <f>_xlfn.XLOOKUP($C240,[24]PSP!$C:$C,[24]PSP!$DH:$DH)</f>
        <v>0</v>
      </c>
      <c r="DI240" s="27">
        <f>_xlfn.XLOOKUP($C240,[24]PSP!$C:$C,[24]PSP!$DI:$DI)</f>
        <v>3.2</v>
      </c>
      <c r="DJ240" s="28">
        <f t="shared" si="1201"/>
        <v>0</v>
      </c>
      <c r="DK240" s="29"/>
      <c r="DL240" s="54">
        <f>_xlfn.XLOOKUP($C240,[24]PSP!$C:$C,[24]PSP!$DL:$DL)</f>
        <v>0</v>
      </c>
      <c r="DM240" s="27">
        <f>_xlfn.XLOOKUP($C240,[24]PSP!$C:$C,[24]PSP!$DM:$DM)</f>
        <v>3.2</v>
      </c>
      <c r="DN240" s="28">
        <f t="shared" si="1202"/>
        <v>0</v>
      </c>
      <c r="DO240" s="29"/>
      <c r="DP240" s="54">
        <f>_xlfn.XLOOKUP($C240,[24]PSP!$C:$C,[24]PSP!$DP:$DP)</f>
        <v>0</v>
      </c>
      <c r="DQ240" s="27">
        <f>_xlfn.XLOOKUP($C240,[24]PSP!$C:$C,[24]PSP!$DQ:$DQ)</f>
        <v>3.2</v>
      </c>
      <c r="DR240" s="28">
        <f t="shared" si="1203"/>
        <v>0</v>
      </c>
      <c r="DS240" s="29"/>
      <c r="DT240" s="54">
        <f>_xlfn.XLOOKUP($C240,[24]PSP!$C:$C,[24]PSP!$DT:$DT)</f>
        <v>0</v>
      </c>
      <c r="DU240" s="27">
        <f>_xlfn.XLOOKUP($C240,[24]PSP!$C:$C,[24]PSP!$DU:$DU)</f>
        <v>3.2</v>
      </c>
      <c r="DV240" s="28">
        <f t="shared" si="1204"/>
        <v>0</v>
      </c>
      <c r="DW240" s="29"/>
      <c r="DX240" s="54">
        <f>_xlfn.XLOOKUP($C240,[24]PSP!$C:$C,[24]PSP!$DX:$DX)</f>
        <v>0</v>
      </c>
      <c r="DY240" s="27">
        <f>_xlfn.XLOOKUP($C240,[24]PSP!$C:$C,[24]PSP!$DY:$DY)</f>
        <v>3.2</v>
      </c>
      <c r="DZ240" s="28">
        <f t="shared" si="1205"/>
        <v>0</v>
      </c>
      <c r="EA240" s="29"/>
      <c r="EB240" s="54">
        <f>_xlfn.XLOOKUP($C240,[24]PSP!$C:$C,[24]PSP!$EB:$EB)</f>
        <v>0</v>
      </c>
      <c r="EC240" s="27">
        <f>_xlfn.XLOOKUP($C240,[24]PSP!$C:$C,[24]PSP!$EC:$EC)</f>
        <v>0</v>
      </c>
      <c r="ED240" s="28">
        <f t="shared" si="1206"/>
        <v>0</v>
      </c>
      <c r="EE240" s="29"/>
      <c r="EF240" s="54">
        <f>_xlfn.XLOOKUP($C240,[24]PSP!$C:$C,[24]PSP!$EF:$EF)</f>
        <v>0</v>
      </c>
      <c r="EG240" s="27">
        <f>_xlfn.XLOOKUP($C240,[24]PSP!$C:$C,[24]PSP!$EG:$EG)</f>
        <v>0</v>
      </c>
      <c r="EH240" s="28">
        <f t="shared" si="1207"/>
        <v>0</v>
      </c>
      <c r="EI240" s="29"/>
      <c r="EJ240" s="54">
        <f>_xlfn.XLOOKUP($C240,[24]PSP!$C:$C,[24]PSP!$EJ:$EJ)</f>
        <v>0</v>
      </c>
      <c r="EK240" s="27">
        <f>_xlfn.XLOOKUP($C240,[24]PSP!$C:$C,[24]PSP!$EK:$EK)</f>
        <v>0</v>
      </c>
      <c r="EL240" s="28">
        <f t="shared" si="1208"/>
        <v>0</v>
      </c>
      <c r="EM240" s="29"/>
      <c r="EN240" s="108"/>
      <c r="EO240" s="29">
        <f t="shared" si="1105"/>
        <v>0</v>
      </c>
      <c r="EP240" s="29">
        <f t="shared" si="968"/>
        <v>0</v>
      </c>
      <c r="EQ240" s="4" t="b">
        <f t="shared" si="1070"/>
        <v>1</v>
      </c>
      <c r="ES240" s="118">
        <f t="shared" si="1140"/>
        <v>1.1767000000000001</v>
      </c>
    </row>
    <row r="241" spans="3:149" ht="21" x14ac:dyDescent="0.25">
      <c r="C241" s="24" t="s">
        <v>88</v>
      </c>
      <c r="D241" s="43">
        <f>_xlfn.XLOOKUP($C241,[24]PSP!$C:$C,[24]PSP!$D:$D)</f>
        <v>5915407</v>
      </c>
      <c r="E241" s="24" t="str">
        <f>_xlfn.XLOOKUP($C241,[24]PSP!$C:$C,[24]PSP!$E:$E)</f>
        <v>SICRO SERVIÇO</v>
      </c>
      <c r="F241" s="25" t="str">
        <f>_xlfn.XLOOKUP($C241,[24]PSP!$C:$C,[24]PSP!$F:$F)</f>
        <v>CARGA, MANOBRA E DESCARGA DE AGREGADOS OU SOLOS EM CAMINHÃO BASCULANTE DE 10 M³ - CARGA COM CARREGADEIRA DE 3,40 M³ E DESCARGA LIVRE</v>
      </c>
      <c r="G241" s="26" t="str">
        <f>_xlfn.XLOOKUP($C241,[24]PSP!$C:$C,[24]PSP!$G:$G)</f>
        <v>T</v>
      </c>
      <c r="H241" s="53">
        <f>_xlfn.XLOOKUP($C241,[24]PSP!$C:$C,[24]PSP!$H:$H)</f>
        <v>155183.21392499999</v>
      </c>
      <c r="I241" s="28">
        <f>_xlfn.XLOOKUP($C241,[24]PSP!$C:$C,[24]PSP!$I:$I)</f>
        <v>214152.83000000002</v>
      </c>
      <c r="J241" s="28">
        <f t="shared" si="1175"/>
        <v>251993.63506100004</v>
      </c>
      <c r="K241" s="29"/>
      <c r="L241" s="54">
        <f>_xlfn.XLOOKUP($C241,[24]PSP!$C:$C,[24]PSP!$L:$L)</f>
        <v>0</v>
      </c>
      <c r="M241" s="27">
        <f>_xlfn.XLOOKUP($C241,[24]PSP!$C:$C,[24]PSP!$M:$M)</f>
        <v>1.38</v>
      </c>
      <c r="N241" s="28">
        <f t="shared" si="1176"/>
        <v>0</v>
      </c>
      <c r="O241" s="29"/>
      <c r="P241" s="54">
        <f>_xlfn.XLOOKUP($C241,[24]PSP!$C:$C,[24]PSP!$P:$P)</f>
        <v>0</v>
      </c>
      <c r="Q241" s="27">
        <f>_xlfn.XLOOKUP($C241,[24]PSP!$C:$C,[24]PSP!$Q:$Q)</f>
        <v>1.38</v>
      </c>
      <c r="R241" s="28">
        <f t="shared" si="1177"/>
        <v>0</v>
      </c>
      <c r="S241" s="29"/>
      <c r="T241" s="54">
        <f>_xlfn.XLOOKUP($C241,[24]PSP!$C:$C,[24]PSP!$T:$T)</f>
        <v>0</v>
      </c>
      <c r="U241" s="27">
        <f>_xlfn.XLOOKUP($C241,[24]PSP!$C:$C,[24]PSP!$U:$U)</f>
        <v>1.38</v>
      </c>
      <c r="V241" s="28">
        <f t="shared" si="1178"/>
        <v>0</v>
      </c>
      <c r="W241" s="29"/>
      <c r="X241" s="54">
        <f>_xlfn.XLOOKUP($C241,[24]PSP!$C:$C,[24]PSP!$X:$X)</f>
        <v>0</v>
      </c>
      <c r="Y241" s="27">
        <f>_xlfn.XLOOKUP($C241,[24]PSP!$C:$C,[24]PSP!$Y:$Y)</f>
        <v>1.38</v>
      </c>
      <c r="Z241" s="28">
        <f t="shared" si="1179"/>
        <v>0</v>
      </c>
      <c r="AA241" s="29"/>
      <c r="AB241" s="54">
        <f>_xlfn.XLOOKUP($C241,[24]PSP!$C:$C,[24]PSP!$AB:$AB)</f>
        <v>0</v>
      </c>
      <c r="AC241" s="27">
        <f>_xlfn.XLOOKUP($C241,[24]PSP!$C:$C,[24]PSP!$AC:$AC)</f>
        <v>1.38</v>
      </c>
      <c r="AD241" s="28">
        <f t="shared" si="1180"/>
        <v>0</v>
      </c>
      <c r="AE241" s="29"/>
      <c r="AF241" s="54">
        <f>_xlfn.XLOOKUP($C241,[24]PSP!$C:$C,[24]PSP!$AF:$AF)</f>
        <v>0</v>
      </c>
      <c r="AG241" s="27">
        <f>_xlfn.XLOOKUP($C241,[24]PSP!$C:$C,[24]PSP!$AG:$AG)</f>
        <v>1.38</v>
      </c>
      <c r="AH241" s="28">
        <f t="shared" si="1181"/>
        <v>0</v>
      </c>
      <c r="AI241" s="29"/>
      <c r="AJ241" s="54">
        <f>_xlfn.XLOOKUP($C241,[24]PSP!$C:$C,[24]PSP!$AJ:$AJ)</f>
        <v>0</v>
      </c>
      <c r="AK241" s="27">
        <f>_xlfn.XLOOKUP($C241,[24]PSP!$C:$C,[24]PSP!$AK:$AK)</f>
        <v>1.38</v>
      </c>
      <c r="AL241" s="28">
        <f t="shared" si="1182"/>
        <v>0</v>
      </c>
      <c r="AM241" s="29"/>
      <c r="AN241" s="54">
        <f>_xlfn.XLOOKUP($C241,[24]PSP!$C:$C,[24]PSP!$AN:$AN)</f>
        <v>0</v>
      </c>
      <c r="AO241" s="27">
        <f>_xlfn.XLOOKUP($C241,[24]PSP!$C:$C,[24]PSP!$AO:$AO)</f>
        <v>1.38</v>
      </c>
      <c r="AP241" s="28">
        <f t="shared" si="1183"/>
        <v>0</v>
      </c>
      <c r="AQ241" s="29"/>
      <c r="AR241" s="54">
        <f>_xlfn.XLOOKUP($C241,[24]PSP!$C:$C,[24]PSP!$AR:$AR)</f>
        <v>0</v>
      </c>
      <c r="AS241" s="27">
        <f>_xlfn.XLOOKUP($C241,[24]PSP!$C:$C,[24]PSP!$AS:$AS)</f>
        <v>1.38</v>
      </c>
      <c r="AT241" s="28">
        <f t="shared" si="1184"/>
        <v>0</v>
      </c>
      <c r="AU241" s="29"/>
      <c r="AV241" s="54">
        <f>_xlfn.XLOOKUP($C241,[24]PSP!$C:$C,[24]PSP!$AV:$AV)</f>
        <v>0</v>
      </c>
      <c r="AW241" s="27">
        <f>_xlfn.XLOOKUP($C241,[24]PSP!$C:$C,[24]PSP!$AW:$AW)</f>
        <v>1.38</v>
      </c>
      <c r="AX241" s="28">
        <f t="shared" si="1185"/>
        <v>0</v>
      </c>
      <c r="AY241" s="29"/>
      <c r="AZ241" s="54">
        <f>_xlfn.XLOOKUP($C241,[24]PSP!$C:$C,[24]PSP!$AZ:$AZ)</f>
        <v>8797.7618999999995</v>
      </c>
      <c r="BA241" s="27">
        <f>_xlfn.XLOOKUP($C241,[24]PSP!$C:$C,[24]PSP!$BA:$BA)</f>
        <v>1.38</v>
      </c>
      <c r="BB241" s="28">
        <f t="shared" si="1186"/>
        <v>12140.91</v>
      </c>
      <c r="BC241" s="29"/>
      <c r="BD241" s="54">
        <f>_xlfn.XLOOKUP($C241,[24]PSP!$C:$C,[24]PSP!$BD:$BD)</f>
        <v>59107.783049999998</v>
      </c>
      <c r="BE241" s="27">
        <f>_xlfn.XLOOKUP($C241,[24]PSP!$C:$C,[24]PSP!$BE:$BE)</f>
        <v>1.38</v>
      </c>
      <c r="BF241" s="28">
        <f t="shared" si="1187"/>
        <v>81568.740000000005</v>
      </c>
      <c r="BG241" s="29"/>
      <c r="BH241" s="54">
        <f>_xlfn.XLOOKUP($C241,[24]PSP!$C:$C,[24]PSP!$BH:$BH)</f>
        <v>0</v>
      </c>
      <c r="BI241" s="27">
        <f>_xlfn.XLOOKUP($C241,[24]PSP!$C:$C,[24]PSP!$BI:$BI)</f>
        <v>1.38</v>
      </c>
      <c r="BJ241" s="28">
        <f t="shared" si="1188"/>
        <v>0</v>
      </c>
      <c r="BK241" s="29"/>
      <c r="BL241" s="54">
        <f>_xlfn.XLOOKUP($C241,[24]PSP!$C:$C,[24]PSP!$BL:$BL)</f>
        <v>87277.668974999993</v>
      </c>
      <c r="BM241" s="27">
        <f>_xlfn.XLOOKUP($C241,[24]PSP!$C:$C,[24]PSP!$BM:$BM)</f>
        <v>1.38</v>
      </c>
      <c r="BN241" s="28">
        <f t="shared" si="1189"/>
        <v>120443.18</v>
      </c>
      <c r="BO241" s="29"/>
      <c r="BP241" s="54">
        <f>_xlfn.XLOOKUP($C241,[24]PSP!$C:$C,[24]PSP!$BP:$BP)</f>
        <v>0</v>
      </c>
      <c r="BQ241" s="27">
        <f>_xlfn.XLOOKUP($C241,[24]PSP!$C:$C,[24]PSP!$BQ:$BQ)</f>
        <v>1.38</v>
      </c>
      <c r="BR241" s="28">
        <f t="shared" si="1190"/>
        <v>0</v>
      </c>
      <c r="BS241" s="29"/>
      <c r="BT241" s="54">
        <f>_xlfn.XLOOKUP($C241,[24]PSP!$C:$C,[24]PSP!$BT:$BT)</f>
        <v>0</v>
      </c>
      <c r="BU241" s="27">
        <f>_xlfn.XLOOKUP($C241,[24]PSP!$C:$C,[24]PSP!$BU:$BU)</f>
        <v>1.38</v>
      </c>
      <c r="BV241" s="28">
        <f t="shared" si="1191"/>
        <v>0</v>
      </c>
      <c r="BW241" s="29"/>
      <c r="BX241" s="54">
        <f>_xlfn.XLOOKUP($C241,[24]PSP!$C:$C,[24]PSP!$BX:$BX)</f>
        <v>0</v>
      </c>
      <c r="BY241" s="27">
        <f>_xlfn.XLOOKUP($C241,[24]PSP!$C:$C,[24]PSP!$BY:$BY)</f>
        <v>1.38</v>
      </c>
      <c r="BZ241" s="28">
        <f t="shared" si="1192"/>
        <v>0</v>
      </c>
      <c r="CA241" s="29"/>
      <c r="CB241" s="54">
        <f>_xlfn.XLOOKUP($C241,[24]PSP!$C:$C,[24]PSP!$CB:$CB)</f>
        <v>0</v>
      </c>
      <c r="CC241" s="27">
        <f>_xlfn.XLOOKUP($C241,[24]PSP!$C:$C,[24]PSP!$CC:$CC)</f>
        <v>1.38</v>
      </c>
      <c r="CD241" s="28">
        <f t="shared" si="1193"/>
        <v>0</v>
      </c>
      <c r="CE241" s="29"/>
      <c r="CF241" s="54">
        <f>_xlfn.XLOOKUP($C241,[24]PSP!$C:$C,[24]PSP!$CF:$CF)</f>
        <v>0</v>
      </c>
      <c r="CG241" s="27">
        <f>_xlfn.XLOOKUP($C241,[24]PSP!$C:$C,[24]PSP!$CG:$CG)</f>
        <v>1.38</v>
      </c>
      <c r="CH241" s="28">
        <f t="shared" si="1194"/>
        <v>0</v>
      </c>
      <c r="CI241" s="29"/>
      <c r="CJ241" s="54">
        <f>_xlfn.XLOOKUP($C241,[24]PSP!$C:$C,[24]PSP!$CJ:$CJ)</f>
        <v>0</v>
      </c>
      <c r="CK241" s="27">
        <f>_xlfn.XLOOKUP($C241,[24]PSP!$C:$C,[24]PSP!$CK:$CK)</f>
        <v>1.38</v>
      </c>
      <c r="CL241" s="28">
        <f t="shared" si="1195"/>
        <v>0</v>
      </c>
      <c r="CM241" s="29"/>
      <c r="CN241" s="54">
        <f>_xlfn.XLOOKUP($C241,[24]PSP!$C:$C,[24]PSP!$CN:$CN)</f>
        <v>0</v>
      </c>
      <c r="CO241" s="27">
        <f>_xlfn.XLOOKUP($C241,[24]PSP!$C:$C,[24]PSP!$CO:$CO)</f>
        <v>1.38</v>
      </c>
      <c r="CP241" s="28">
        <f t="shared" si="1196"/>
        <v>0</v>
      </c>
      <c r="CQ241" s="29"/>
      <c r="CR241" s="54">
        <f>_xlfn.XLOOKUP($C241,[24]PSP!$C:$C,[24]PSP!$CR:$CR)</f>
        <v>0</v>
      </c>
      <c r="CS241" s="27">
        <f>_xlfn.XLOOKUP($C241,[24]PSP!$C:$C,[24]PSP!$CS:$CS)</f>
        <v>1.38</v>
      </c>
      <c r="CT241" s="28">
        <f t="shared" si="1197"/>
        <v>0</v>
      </c>
      <c r="CU241" s="29"/>
      <c r="CV241" s="54">
        <f>_xlfn.XLOOKUP($C241,[24]PSP!$C:$C,[24]PSP!$CV:$CV)</f>
        <v>0</v>
      </c>
      <c r="CW241" s="27">
        <f>_xlfn.XLOOKUP($C241,[24]PSP!$C:$C,[24]PSP!$CW:$CW)</f>
        <v>1.38</v>
      </c>
      <c r="CX241" s="28">
        <f t="shared" si="1198"/>
        <v>0</v>
      </c>
      <c r="CY241" s="29"/>
      <c r="CZ241" s="54">
        <f>_xlfn.XLOOKUP($C241,[24]PSP!$C:$C,[24]PSP!$CZ:$CZ)</f>
        <v>0</v>
      </c>
      <c r="DA241" s="27">
        <f>_xlfn.XLOOKUP($C241,[24]PSP!$C:$C,[24]PSP!$DA:$DA)</f>
        <v>1.38</v>
      </c>
      <c r="DB241" s="28">
        <f t="shared" si="1199"/>
        <v>0</v>
      </c>
      <c r="DC241" s="29"/>
      <c r="DD241" s="54">
        <f>_xlfn.XLOOKUP($C241,[24]PSP!$C:$C,[24]PSP!$DD:$DD)</f>
        <v>0</v>
      </c>
      <c r="DE241" s="27">
        <f>_xlfn.XLOOKUP($C241,[24]PSP!$C:$C,[24]PSP!$DE:$DE)</f>
        <v>1.38</v>
      </c>
      <c r="DF241" s="28">
        <f t="shared" si="1200"/>
        <v>0</v>
      </c>
      <c r="DG241" s="29"/>
      <c r="DH241" s="54">
        <f>_xlfn.XLOOKUP($C241,[24]PSP!$C:$C,[24]PSP!$DH:$DH)</f>
        <v>0</v>
      </c>
      <c r="DI241" s="27">
        <f>_xlfn.XLOOKUP($C241,[24]PSP!$C:$C,[24]PSP!$DI:$DI)</f>
        <v>1.38</v>
      </c>
      <c r="DJ241" s="28">
        <f t="shared" si="1201"/>
        <v>0</v>
      </c>
      <c r="DK241" s="29"/>
      <c r="DL241" s="54">
        <f>_xlfn.XLOOKUP($C241,[24]PSP!$C:$C,[24]PSP!$DL:$DL)</f>
        <v>0</v>
      </c>
      <c r="DM241" s="27">
        <f>_xlfn.XLOOKUP($C241,[24]PSP!$C:$C,[24]PSP!$DM:$DM)</f>
        <v>1.38</v>
      </c>
      <c r="DN241" s="28">
        <f t="shared" si="1202"/>
        <v>0</v>
      </c>
      <c r="DO241" s="29"/>
      <c r="DP241" s="54">
        <f>_xlfn.XLOOKUP($C241,[24]PSP!$C:$C,[24]PSP!$DP:$DP)</f>
        <v>0</v>
      </c>
      <c r="DQ241" s="27">
        <f>_xlfn.XLOOKUP($C241,[24]PSP!$C:$C,[24]PSP!$DQ:$DQ)</f>
        <v>1.38</v>
      </c>
      <c r="DR241" s="28">
        <f t="shared" si="1203"/>
        <v>0</v>
      </c>
      <c r="DS241" s="29"/>
      <c r="DT241" s="54">
        <f>_xlfn.XLOOKUP($C241,[24]PSP!$C:$C,[24]PSP!$DT:$DT)</f>
        <v>0</v>
      </c>
      <c r="DU241" s="27">
        <f>_xlfn.XLOOKUP($C241,[24]PSP!$C:$C,[24]PSP!$DU:$DU)</f>
        <v>1.38</v>
      </c>
      <c r="DV241" s="28">
        <f t="shared" si="1204"/>
        <v>0</v>
      </c>
      <c r="DW241" s="29"/>
      <c r="DX241" s="54">
        <f>_xlfn.XLOOKUP($C241,[24]PSP!$C:$C,[24]PSP!$DX:$DX)</f>
        <v>0</v>
      </c>
      <c r="DY241" s="27">
        <f>_xlfn.XLOOKUP($C241,[24]PSP!$C:$C,[24]PSP!$DY:$DY)</f>
        <v>1.38</v>
      </c>
      <c r="DZ241" s="28">
        <f t="shared" si="1205"/>
        <v>0</v>
      </c>
      <c r="EA241" s="29"/>
      <c r="EB241" s="54">
        <f>_xlfn.XLOOKUP($C241,[24]PSP!$C:$C,[24]PSP!$EB:$EB)</f>
        <v>0</v>
      </c>
      <c r="EC241" s="27">
        <f>_xlfn.XLOOKUP($C241,[24]PSP!$C:$C,[24]PSP!$EC:$EC)</f>
        <v>0</v>
      </c>
      <c r="ED241" s="28">
        <f t="shared" si="1206"/>
        <v>0</v>
      </c>
      <c r="EE241" s="29"/>
      <c r="EF241" s="54">
        <f>_xlfn.XLOOKUP($C241,[24]PSP!$C:$C,[24]PSP!$EF:$EF)</f>
        <v>0</v>
      </c>
      <c r="EG241" s="27">
        <f>_xlfn.XLOOKUP($C241,[24]PSP!$C:$C,[24]PSP!$EG:$EG)</f>
        <v>0</v>
      </c>
      <c r="EH241" s="28">
        <f t="shared" si="1207"/>
        <v>0</v>
      </c>
      <c r="EI241" s="29"/>
      <c r="EJ241" s="54">
        <f>_xlfn.XLOOKUP($C241,[24]PSP!$C:$C,[24]PSP!$EJ:$EJ)</f>
        <v>0</v>
      </c>
      <c r="EK241" s="27">
        <f>_xlfn.XLOOKUP($C241,[24]PSP!$C:$C,[24]PSP!$EK:$EK)</f>
        <v>0</v>
      </c>
      <c r="EL241" s="28">
        <f t="shared" si="1208"/>
        <v>0</v>
      </c>
      <c r="EM241" s="29"/>
      <c r="EN241" s="108"/>
      <c r="EO241" s="29">
        <f t="shared" si="1105"/>
        <v>214152.83</v>
      </c>
      <c r="EP241" s="29">
        <f t="shared" si="968"/>
        <v>214152.83000000002</v>
      </c>
      <c r="EQ241" s="4" t="b">
        <f t="shared" si="1070"/>
        <v>1</v>
      </c>
      <c r="ES241" s="118">
        <f t="shared" si="1140"/>
        <v>1.1767000000000001</v>
      </c>
    </row>
    <row r="242" spans="3:149" ht="21" x14ac:dyDescent="0.25">
      <c r="C242" s="24" t="s">
        <v>89</v>
      </c>
      <c r="D242" s="43">
        <f>_xlfn.XLOOKUP($C242,[24]PSP!$C:$C,[24]PSP!$D:$D)</f>
        <v>5914374</v>
      </c>
      <c r="E242" s="24" t="str">
        <f>_xlfn.XLOOKUP($C242,[24]PSP!$C:$C,[24]PSP!$E:$E)</f>
        <v>SICRO SERVIÇO</v>
      </c>
      <c r="F242" s="25" t="str">
        <f>_xlfn.XLOOKUP($C242,[24]PSP!$C:$C,[24]PSP!$F:$F)</f>
        <v>TRANSPORTE COM CAMINHÃO BASCULANTE DE 10 M³ - RODOVIA EM REVESTIMENTO PRIMÁRIO</v>
      </c>
      <c r="G242" s="26" t="str">
        <f>_xlfn.XLOOKUP($C242,[24]PSP!$C:$C,[24]PSP!$G:$G)</f>
        <v>TKM</v>
      </c>
      <c r="H242" s="53">
        <f>_xlfn.XLOOKUP($C242,[24]PSP!$C:$C,[24]PSP!$H:$H)</f>
        <v>1551832.1392499998</v>
      </c>
      <c r="I242" s="28">
        <f>_xlfn.XLOOKUP($C242,[24]PSP!$C:$C,[24]PSP!$I:$I)</f>
        <v>775916.05</v>
      </c>
      <c r="J242" s="28">
        <f t="shared" si="1175"/>
        <v>913020.41603500012</v>
      </c>
      <c r="K242" s="29"/>
      <c r="L242" s="54">
        <f>_xlfn.XLOOKUP($C242,[24]PSP!$C:$C,[24]PSP!$L:$L)</f>
        <v>0</v>
      </c>
      <c r="M242" s="27">
        <f>_xlfn.XLOOKUP($C242,[24]PSP!$C:$C,[24]PSP!$M:$M)</f>
        <v>0.5</v>
      </c>
      <c r="N242" s="28">
        <f t="shared" si="1176"/>
        <v>0</v>
      </c>
      <c r="O242" s="29"/>
      <c r="P242" s="54">
        <f>_xlfn.XLOOKUP($C242,[24]PSP!$C:$C,[24]PSP!$P:$P)</f>
        <v>0</v>
      </c>
      <c r="Q242" s="27">
        <f>_xlfn.XLOOKUP($C242,[24]PSP!$C:$C,[24]PSP!$Q:$Q)</f>
        <v>0.5</v>
      </c>
      <c r="R242" s="28">
        <f t="shared" si="1177"/>
        <v>0</v>
      </c>
      <c r="S242" s="29"/>
      <c r="T242" s="54">
        <f>_xlfn.XLOOKUP($C242,[24]PSP!$C:$C,[24]PSP!$T:$T)</f>
        <v>0</v>
      </c>
      <c r="U242" s="27">
        <f>_xlfn.XLOOKUP($C242,[24]PSP!$C:$C,[24]PSP!$U:$U)</f>
        <v>0.5</v>
      </c>
      <c r="V242" s="28">
        <f t="shared" si="1178"/>
        <v>0</v>
      </c>
      <c r="W242" s="29"/>
      <c r="X242" s="54">
        <f>_xlfn.XLOOKUP($C242,[24]PSP!$C:$C,[24]PSP!$X:$X)</f>
        <v>0</v>
      </c>
      <c r="Y242" s="27">
        <f>_xlfn.XLOOKUP($C242,[24]PSP!$C:$C,[24]PSP!$Y:$Y)</f>
        <v>0.5</v>
      </c>
      <c r="Z242" s="28">
        <f t="shared" si="1179"/>
        <v>0</v>
      </c>
      <c r="AA242" s="29"/>
      <c r="AB242" s="54">
        <f>_xlfn.XLOOKUP($C242,[24]PSP!$C:$C,[24]PSP!$AB:$AB)</f>
        <v>0</v>
      </c>
      <c r="AC242" s="27">
        <f>_xlfn.XLOOKUP($C242,[24]PSP!$C:$C,[24]PSP!$AC:$AC)</f>
        <v>0.5</v>
      </c>
      <c r="AD242" s="28">
        <f t="shared" si="1180"/>
        <v>0</v>
      </c>
      <c r="AE242" s="29"/>
      <c r="AF242" s="54">
        <f>_xlfn.XLOOKUP($C242,[24]PSP!$C:$C,[24]PSP!$AF:$AF)</f>
        <v>0</v>
      </c>
      <c r="AG242" s="27">
        <f>_xlfn.XLOOKUP($C242,[24]PSP!$C:$C,[24]PSP!$AG:$AG)</f>
        <v>0.5</v>
      </c>
      <c r="AH242" s="28">
        <f t="shared" si="1181"/>
        <v>0</v>
      </c>
      <c r="AI242" s="29"/>
      <c r="AJ242" s="54">
        <f>_xlfn.XLOOKUP($C242,[24]PSP!$C:$C,[24]PSP!$AJ:$AJ)</f>
        <v>0</v>
      </c>
      <c r="AK242" s="27">
        <f>_xlfn.XLOOKUP($C242,[24]PSP!$C:$C,[24]PSP!$AK:$AK)</f>
        <v>0.5</v>
      </c>
      <c r="AL242" s="28">
        <f t="shared" si="1182"/>
        <v>0</v>
      </c>
      <c r="AM242" s="29"/>
      <c r="AN242" s="54">
        <f>_xlfn.XLOOKUP($C242,[24]PSP!$C:$C,[24]PSP!$AN:$AN)</f>
        <v>0</v>
      </c>
      <c r="AO242" s="27">
        <f>_xlfn.XLOOKUP($C242,[24]PSP!$C:$C,[24]PSP!$AO:$AO)</f>
        <v>0.5</v>
      </c>
      <c r="AP242" s="28">
        <f t="shared" si="1183"/>
        <v>0</v>
      </c>
      <c r="AQ242" s="29"/>
      <c r="AR242" s="54">
        <f>_xlfn.XLOOKUP($C242,[24]PSP!$C:$C,[24]PSP!$AR:$AR)</f>
        <v>0</v>
      </c>
      <c r="AS242" s="27">
        <f>_xlfn.XLOOKUP($C242,[24]PSP!$C:$C,[24]PSP!$AS:$AS)</f>
        <v>0.5</v>
      </c>
      <c r="AT242" s="28">
        <f t="shared" si="1184"/>
        <v>0</v>
      </c>
      <c r="AU242" s="29"/>
      <c r="AV242" s="54">
        <f>_xlfn.XLOOKUP($C242,[24]PSP!$C:$C,[24]PSP!$AV:$AV)</f>
        <v>0</v>
      </c>
      <c r="AW242" s="27">
        <f>_xlfn.XLOOKUP($C242,[24]PSP!$C:$C,[24]PSP!$AW:$AW)</f>
        <v>0.5</v>
      </c>
      <c r="AX242" s="28">
        <f t="shared" si="1185"/>
        <v>0</v>
      </c>
      <c r="AY242" s="29"/>
      <c r="AZ242" s="54">
        <f>_xlfn.XLOOKUP($C242,[24]PSP!$C:$C,[24]PSP!$AZ:$AZ)</f>
        <v>87977.618999999992</v>
      </c>
      <c r="BA242" s="27">
        <f>_xlfn.XLOOKUP($C242,[24]PSP!$C:$C,[24]PSP!$BA:$BA)</f>
        <v>0.5</v>
      </c>
      <c r="BB242" s="28">
        <f t="shared" si="1186"/>
        <v>43988.800000000003</v>
      </c>
      <c r="BC242" s="29"/>
      <c r="BD242" s="54">
        <f>_xlfn.XLOOKUP($C242,[24]PSP!$C:$C,[24]PSP!$BD:$BD)</f>
        <v>591077.83049999992</v>
      </c>
      <c r="BE242" s="27">
        <f>_xlfn.XLOOKUP($C242,[24]PSP!$C:$C,[24]PSP!$BE:$BE)</f>
        <v>0.5</v>
      </c>
      <c r="BF242" s="28">
        <f t="shared" si="1187"/>
        <v>295538.90999999997</v>
      </c>
      <c r="BG242" s="29"/>
      <c r="BH242" s="54">
        <f>_xlfn.XLOOKUP($C242,[24]PSP!$C:$C,[24]PSP!$BH:$BH)</f>
        <v>0</v>
      </c>
      <c r="BI242" s="27">
        <f>_xlfn.XLOOKUP($C242,[24]PSP!$C:$C,[24]PSP!$BI:$BI)</f>
        <v>0.5</v>
      </c>
      <c r="BJ242" s="28">
        <f t="shared" si="1188"/>
        <v>0</v>
      </c>
      <c r="BK242" s="29"/>
      <c r="BL242" s="54">
        <f>_xlfn.XLOOKUP($C242,[24]PSP!$C:$C,[24]PSP!$BL:$BL)</f>
        <v>872776.6897499999</v>
      </c>
      <c r="BM242" s="27">
        <f>_xlfn.XLOOKUP($C242,[24]PSP!$C:$C,[24]PSP!$BM:$BM)</f>
        <v>0.5</v>
      </c>
      <c r="BN242" s="28">
        <f t="shared" si="1189"/>
        <v>436388.34</v>
      </c>
      <c r="BO242" s="29"/>
      <c r="BP242" s="54">
        <f>_xlfn.XLOOKUP($C242,[24]PSP!$C:$C,[24]PSP!$BP:$BP)</f>
        <v>0</v>
      </c>
      <c r="BQ242" s="27">
        <f>_xlfn.XLOOKUP($C242,[24]PSP!$C:$C,[24]PSP!$BQ:$BQ)</f>
        <v>0.5</v>
      </c>
      <c r="BR242" s="28">
        <f t="shared" si="1190"/>
        <v>0</v>
      </c>
      <c r="BS242" s="29"/>
      <c r="BT242" s="54">
        <f>_xlfn.XLOOKUP($C242,[24]PSP!$C:$C,[24]PSP!$BT:$BT)</f>
        <v>0</v>
      </c>
      <c r="BU242" s="27">
        <f>_xlfn.XLOOKUP($C242,[24]PSP!$C:$C,[24]PSP!$BU:$BU)</f>
        <v>0.5</v>
      </c>
      <c r="BV242" s="28">
        <f t="shared" si="1191"/>
        <v>0</v>
      </c>
      <c r="BW242" s="29"/>
      <c r="BX242" s="54">
        <f>_xlfn.XLOOKUP($C242,[24]PSP!$C:$C,[24]PSP!$BX:$BX)</f>
        <v>0</v>
      </c>
      <c r="BY242" s="27">
        <f>_xlfn.XLOOKUP($C242,[24]PSP!$C:$C,[24]PSP!$BY:$BY)</f>
        <v>0.5</v>
      </c>
      <c r="BZ242" s="28">
        <f t="shared" si="1192"/>
        <v>0</v>
      </c>
      <c r="CA242" s="29"/>
      <c r="CB242" s="54">
        <f>_xlfn.XLOOKUP($C242,[24]PSP!$C:$C,[24]PSP!$CB:$CB)</f>
        <v>0</v>
      </c>
      <c r="CC242" s="27">
        <f>_xlfn.XLOOKUP($C242,[24]PSP!$C:$C,[24]PSP!$CC:$CC)</f>
        <v>0.5</v>
      </c>
      <c r="CD242" s="28">
        <f t="shared" si="1193"/>
        <v>0</v>
      </c>
      <c r="CE242" s="29"/>
      <c r="CF242" s="54">
        <f>_xlfn.XLOOKUP($C242,[24]PSP!$C:$C,[24]PSP!$CF:$CF)</f>
        <v>0</v>
      </c>
      <c r="CG242" s="27">
        <f>_xlfn.XLOOKUP($C242,[24]PSP!$C:$C,[24]PSP!$CG:$CG)</f>
        <v>0.5</v>
      </c>
      <c r="CH242" s="28">
        <f t="shared" si="1194"/>
        <v>0</v>
      </c>
      <c r="CI242" s="29"/>
      <c r="CJ242" s="54">
        <f>_xlfn.XLOOKUP($C242,[24]PSP!$C:$C,[24]PSP!$CJ:$CJ)</f>
        <v>0</v>
      </c>
      <c r="CK242" s="27">
        <f>_xlfn.XLOOKUP($C242,[24]PSP!$C:$C,[24]PSP!$CK:$CK)</f>
        <v>0.5</v>
      </c>
      <c r="CL242" s="28">
        <f t="shared" si="1195"/>
        <v>0</v>
      </c>
      <c r="CM242" s="29"/>
      <c r="CN242" s="54">
        <f>_xlfn.XLOOKUP($C242,[24]PSP!$C:$C,[24]PSP!$CN:$CN)</f>
        <v>0</v>
      </c>
      <c r="CO242" s="27">
        <f>_xlfn.XLOOKUP($C242,[24]PSP!$C:$C,[24]PSP!$CO:$CO)</f>
        <v>0.5</v>
      </c>
      <c r="CP242" s="28">
        <f t="shared" si="1196"/>
        <v>0</v>
      </c>
      <c r="CQ242" s="29"/>
      <c r="CR242" s="54">
        <f>_xlfn.XLOOKUP($C242,[24]PSP!$C:$C,[24]PSP!$CR:$CR)</f>
        <v>0</v>
      </c>
      <c r="CS242" s="27">
        <f>_xlfn.XLOOKUP($C242,[24]PSP!$C:$C,[24]PSP!$CS:$CS)</f>
        <v>0.5</v>
      </c>
      <c r="CT242" s="28">
        <f t="shared" si="1197"/>
        <v>0</v>
      </c>
      <c r="CU242" s="29"/>
      <c r="CV242" s="54">
        <f>_xlfn.XLOOKUP($C242,[24]PSP!$C:$C,[24]PSP!$CV:$CV)</f>
        <v>0</v>
      </c>
      <c r="CW242" s="27">
        <f>_xlfn.XLOOKUP($C242,[24]PSP!$C:$C,[24]PSP!$CW:$CW)</f>
        <v>0.5</v>
      </c>
      <c r="CX242" s="28">
        <f t="shared" si="1198"/>
        <v>0</v>
      </c>
      <c r="CY242" s="29"/>
      <c r="CZ242" s="54">
        <f>_xlfn.XLOOKUP($C242,[24]PSP!$C:$C,[24]PSP!$CZ:$CZ)</f>
        <v>0</v>
      </c>
      <c r="DA242" s="27">
        <f>_xlfn.XLOOKUP($C242,[24]PSP!$C:$C,[24]PSP!$DA:$DA)</f>
        <v>0.5</v>
      </c>
      <c r="DB242" s="28">
        <f t="shared" si="1199"/>
        <v>0</v>
      </c>
      <c r="DC242" s="29"/>
      <c r="DD242" s="54">
        <f>_xlfn.XLOOKUP($C242,[24]PSP!$C:$C,[24]PSP!$DD:$DD)</f>
        <v>0</v>
      </c>
      <c r="DE242" s="27">
        <f>_xlfn.XLOOKUP($C242,[24]PSP!$C:$C,[24]PSP!$DE:$DE)</f>
        <v>0.5</v>
      </c>
      <c r="DF242" s="28">
        <f t="shared" si="1200"/>
        <v>0</v>
      </c>
      <c r="DG242" s="29"/>
      <c r="DH242" s="54">
        <f>_xlfn.XLOOKUP($C242,[24]PSP!$C:$C,[24]PSP!$DH:$DH)</f>
        <v>0</v>
      </c>
      <c r="DI242" s="27">
        <f>_xlfn.XLOOKUP($C242,[24]PSP!$C:$C,[24]PSP!$DI:$DI)</f>
        <v>0.5</v>
      </c>
      <c r="DJ242" s="28">
        <f t="shared" si="1201"/>
        <v>0</v>
      </c>
      <c r="DK242" s="29"/>
      <c r="DL242" s="54">
        <f>_xlfn.XLOOKUP($C242,[24]PSP!$C:$C,[24]PSP!$DL:$DL)</f>
        <v>0</v>
      </c>
      <c r="DM242" s="27">
        <f>_xlfn.XLOOKUP($C242,[24]PSP!$C:$C,[24]PSP!$DM:$DM)</f>
        <v>0.5</v>
      </c>
      <c r="DN242" s="28">
        <f t="shared" si="1202"/>
        <v>0</v>
      </c>
      <c r="DO242" s="29"/>
      <c r="DP242" s="54">
        <f>_xlfn.XLOOKUP($C242,[24]PSP!$C:$C,[24]PSP!$DP:$DP)</f>
        <v>0</v>
      </c>
      <c r="DQ242" s="27">
        <f>_xlfn.XLOOKUP($C242,[24]PSP!$C:$C,[24]PSP!$DQ:$DQ)</f>
        <v>0.5</v>
      </c>
      <c r="DR242" s="28">
        <f t="shared" si="1203"/>
        <v>0</v>
      </c>
      <c r="DS242" s="29"/>
      <c r="DT242" s="54">
        <f>_xlfn.XLOOKUP($C242,[24]PSP!$C:$C,[24]PSP!$DT:$DT)</f>
        <v>0</v>
      </c>
      <c r="DU242" s="27">
        <f>_xlfn.XLOOKUP($C242,[24]PSP!$C:$C,[24]PSP!$DU:$DU)</f>
        <v>0.5</v>
      </c>
      <c r="DV242" s="28">
        <f t="shared" si="1204"/>
        <v>0</v>
      </c>
      <c r="DW242" s="29"/>
      <c r="DX242" s="54">
        <f>_xlfn.XLOOKUP($C242,[24]PSP!$C:$C,[24]PSP!$DX:$DX)</f>
        <v>0</v>
      </c>
      <c r="DY242" s="27">
        <f>_xlfn.XLOOKUP($C242,[24]PSP!$C:$C,[24]PSP!$DY:$DY)</f>
        <v>0.5</v>
      </c>
      <c r="DZ242" s="28">
        <f t="shared" si="1205"/>
        <v>0</v>
      </c>
      <c r="EA242" s="29"/>
      <c r="EB242" s="54">
        <f>_xlfn.XLOOKUP($C242,[24]PSP!$C:$C,[24]PSP!$EB:$EB)</f>
        <v>0</v>
      </c>
      <c r="EC242" s="27">
        <f>_xlfn.XLOOKUP($C242,[24]PSP!$C:$C,[24]PSP!$EC:$EC)</f>
        <v>0</v>
      </c>
      <c r="ED242" s="28">
        <f t="shared" si="1206"/>
        <v>0</v>
      </c>
      <c r="EE242" s="29"/>
      <c r="EF242" s="54">
        <f>_xlfn.XLOOKUP($C242,[24]PSP!$C:$C,[24]PSP!$EF:$EF)</f>
        <v>0</v>
      </c>
      <c r="EG242" s="27">
        <f>_xlfn.XLOOKUP($C242,[24]PSP!$C:$C,[24]PSP!$EG:$EG)</f>
        <v>0</v>
      </c>
      <c r="EH242" s="28">
        <f t="shared" si="1207"/>
        <v>0</v>
      </c>
      <c r="EI242" s="29"/>
      <c r="EJ242" s="54">
        <f>_xlfn.XLOOKUP($C242,[24]PSP!$C:$C,[24]PSP!$EJ:$EJ)</f>
        <v>0</v>
      </c>
      <c r="EK242" s="27">
        <f>_xlfn.XLOOKUP($C242,[24]PSP!$C:$C,[24]PSP!$EK:$EK)</f>
        <v>0</v>
      </c>
      <c r="EL242" s="28">
        <f t="shared" si="1208"/>
        <v>0</v>
      </c>
      <c r="EM242" s="29"/>
      <c r="EN242" s="108"/>
      <c r="EO242" s="29">
        <f t="shared" si="1105"/>
        <v>775916.05</v>
      </c>
      <c r="EP242" s="29">
        <f t="shared" si="968"/>
        <v>775916.05</v>
      </c>
      <c r="EQ242" s="4" t="b">
        <f t="shared" si="1070"/>
        <v>1</v>
      </c>
      <c r="ES242" s="118">
        <f t="shared" si="1140"/>
        <v>1.1767000000000001</v>
      </c>
    </row>
    <row r="243" spans="3:149" ht="21" x14ac:dyDescent="0.25">
      <c r="C243" s="24" t="s">
        <v>90</v>
      </c>
      <c r="D243" s="43">
        <f>_xlfn.XLOOKUP($C243,[24]PSP!$C:$C,[24]PSP!$D:$D)</f>
        <v>5915405</v>
      </c>
      <c r="E243" s="24" t="str">
        <f>_xlfn.XLOOKUP($C243,[24]PSP!$C:$C,[24]PSP!$E:$E)</f>
        <v>SICRO SERVIÇO</v>
      </c>
      <c r="F243" s="25" t="str">
        <f>_xlfn.XLOOKUP($C243,[24]PSP!$C:$C,[24]PSP!$F:$F)</f>
        <v>CARGA, MANOBRA E DESCARGA DE BLOCOS DE ROCHA EM CAMINHÃO BASCULANTE DE 8 M³ - CARGA COM CARREGADEIRA DE 1,72 M³ E DESCARGA LIVRE</v>
      </c>
      <c r="G243" s="26" t="str">
        <f>_xlfn.XLOOKUP($C243,[24]PSP!$C:$C,[24]PSP!$G:$G)</f>
        <v>T</v>
      </c>
      <c r="H243" s="53">
        <f>_xlfn.XLOOKUP($C243,[24]PSP!$C:$C,[24]PSP!$H:$H)</f>
        <v>11933.679901250009</v>
      </c>
      <c r="I243" s="28">
        <f>_xlfn.XLOOKUP($C243,[24]PSP!$C:$C,[24]PSP!$I:$I)</f>
        <v>38307.089999999997</v>
      </c>
      <c r="J243" s="28">
        <f t="shared" si="1175"/>
        <v>45075.952803</v>
      </c>
      <c r="K243" s="29"/>
      <c r="L243" s="54">
        <f>_xlfn.XLOOKUP($C243,[24]PSP!$C:$C,[24]PSP!$L:$L)</f>
        <v>0</v>
      </c>
      <c r="M243" s="27">
        <f>_xlfn.XLOOKUP($C243,[24]PSP!$C:$C,[24]PSP!$M:$M)</f>
        <v>3.21</v>
      </c>
      <c r="N243" s="28">
        <f t="shared" si="1176"/>
        <v>0</v>
      </c>
      <c r="O243" s="29"/>
      <c r="P243" s="54">
        <f>_xlfn.XLOOKUP($C243,[24]PSP!$C:$C,[24]PSP!$P:$P)</f>
        <v>0</v>
      </c>
      <c r="Q243" s="27">
        <f>_xlfn.XLOOKUP($C243,[24]PSP!$C:$C,[24]PSP!$Q:$Q)</f>
        <v>3.21</v>
      </c>
      <c r="R243" s="28">
        <f t="shared" si="1177"/>
        <v>0</v>
      </c>
      <c r="S243" s="29"/>
      <c r="T243" s="54">
        <f>_xlfn.XLOOKUP($C243,[24]PSP!$C:$C,[24]PSP!$T:$T)</f>
        <v>0</v>
      </c>
      <c r="U243" s="27">
        <f>_xlfn.XLOOKUP($C243,[24]PSP!$C:$C,[24]PSP!$U:$U)</f>
        <v>3.21</v>
      </c>
      <c r="V243" s="28">
        <f t="shared" si="1178"/>
        <v>0</v>
      </c>
      <c r="W243" s="29"/>
      <c r="X243" s="54">
        <f>_xlfn.XLOOKUP($C243,[24]PSP!$C:$C,[24]PSP!$X:$X)</f>
        <v>0</v>
      </c>
      <c r="Y243" s="27">
        <f>_xlfn.XLOOKUP($C243,[24]PSP!$C:$C,[24]PSP!$Y:$Y)</f>
        <v>3.21</v>
      </c>
      <c r="Z243" s="28">
        <f t="shared" si="1179"/>
        <v>0</v>
      </c>
      <c r="AA243" s="29"/>
      <c r="AB243" s="54">
        <f>_xlfn.XLOOKUP($C243,[24]PSP!$C:$C,[24]PSP!$AB:$AB)</f>
        <v>0</v>
      </c>
      <c r="AC243" s="27">
        <f>_xlfn.XLOOKUP($C243,[24]PSP!$C:$C,[24]PSP!$AC:$AC)</f>
        <v>3.21</v>
      </c>
      <c r="AD243" s="28">
        <f t="shared" si="1180"/>
        <v>0</v>
      </c>
      <c r="AE243" s="29"/>
      <c r="AF243" s="54">
        <f>_xlfn.XLOOKUP($C243,[24]PSP!$C:$C,[24]PSP!$AF:$AF)</f>
        <v>0</v>
      </c>
      <c r="AG243" s="27">
        <f>_xlfn.XLOOKUP($C243,[24]PSP!$C:$C,[24]PSP!$AG:$AG)</f>
        <v>3.21</v>
      </c>
      <c r="AH243" s="28">
        <f t="shared" si="1181"/>
        <v>0</v>
      </c>
      <c r="AI243" s="29"/>
      <c r="AJ243" s="54">
        <f>_xlfn.XLOOKUP($C243,[24]PSP!$C:$C,[24]PSP!$AJ:$AJ)</f>
        <v>0</v>
      </c>
      <c r="AK243" s="27">
        <f>_xlfn.XLOOKUP($C243,[24]PSP!$C:$C,[24]PSP!$AK:$AK)</f>
        <v>3.21</v>
      </c>
      <c r="AL243" s="28">
        <f t="shared" si="1182"/>
        <v>0</v>
      </c>
      <c r="AM243" s="29"/>
      <c r="AN243" s="54">
        <f>_xlfn.XLOOKUP($C243,[24]PSP!$C:$C,[24]PSP!$AN:$AN)</f>
        <v>0</v>
      </c>
      <c r="AO243" s="27">
        <f>_xlfn.XLOOKUP($C243,[24]PSP!$C:$C,[24]PSP!$AO:$AO)</f>
        <v>3.21</v>
      </c>
      <c r="AP243" s="28">
        <f t="shared" si="1183"/>
        <v>0</v>
      </c>
      <c r="AQ243" s="29"/>
      <c r="AR243" s="54">
        <f>_xlfn.XLOOKUP($C243,[24]PSP!$C:$C,[24]PSP!$AR:$AR)</f>
        <v>0</v>
      </c>
      <c r="AS243" s="27">
        <f>_xlfn.XLOOKUP($C243,[24]PSP!$C:$C,[24]PSP!$AS:$AS)</f>
        <v>3.21</v>
      </c>
      <c r="AT243" s="28">
        <f t="shared" si="1184"/>
        <v>0</v>
      </c>
      <c r="AU243" s="29"/>
      <c r="AV243" s="54">
        <f>_xlfn.XLOOKUP($C243,[24]PSP!$C:$C,[24]PSP!$AV:$AV)</f>
        <v>0</v>
      </c>
      <c r="AW243" s="27">
        <f>_xlfn.XLOOKUP($C243,[24]PSP!$C:$C,[24]PSP!$AW:$AW)</f>
        <v>3.21</v>
      </c>
      <c r="AX243" s="28">
        <f t="shared" si="1185"/>
        <v>0</v>
      </c>
      <c r="AY243" s="29"/>
      <c r="AZ243" s="54">
        <f>_xlfn.XLOOKUP($C243,[24]PSP!$C:$C,[24]PSP!$AZ:$AZ)</f>
        <v>676.55303500000048</v>
      </c>
      <c r="BA243" s="27">
        <f>_xlfn.XLOOKUP($C243,[24]PSP!$C:$C,[24]PSP!$BA:$BA)</f>
        <v>3.21</v>
      </c>
      <c r="BB243" s="28">
        <f t="shared" si="1186"/>
        <v>2171.73</v>
      </c>
      <c r="BC243" s="29"/>
      <c r="BD243" s="54">
        <f>_xlfn.XLOOKUP($C243,[24]PSP!$C:$C,[24]PSP!$BD:$BD)</f>
        <v>4545.4230825000041</v>
      </c>
      <c r="BE243" s="27">
        <f>_xlfn.XLOOKUP($C243,[24]PSP!$C:$C,[24]PSP!$BE:$BE)</f>
        <v>3.21</v>
      </c>
      <c r="BF243" s="28">
        <f t="shared" si="1187"/>
        <v>14590.8</v>
      </c>
      <c r="BG243" s="29"/>
      <c r="BH243" s="54">
        <f>_xlfn.XLOOKUP($C243,[24]PSP!$C:$C,[24]PSP!$BH:$BH)</f>
        <v>0</v>
      </c>
      <c r="BI243" s="27">
        <f>_xlfn.XLOOKUP($C243,[24]PSP!$C:$C,[24]PSP!$BI:$BI)</f>
        <v>3.21</v>
      </c>
      <c r="BJ243" s="28">
        <f t="shared" si="1188"/>
        <v>0</v>
      </c>
      <c r="BK243" s="29"/>
      <c r="BL243" s="54">
        <f>_xlfn.XLOOKUP($C243,[24]PSP!$C:$C,[24]PSP!$BL:$BL)</f>
        <v>6711.7037837500047</v>
      </c>
      <c r="BM243" s="27">
        <f>_xlfn.XLOOKUP($C243,[24]PSP!$C:$C,[24]PSP!$BM:$BM)</f>
        <v>3.21</v>
      </c>
      <c r="BN243" s="28">
        <f t="shared" si="1189"/>
        <v>21544.560000000001</v>
      </c>
      <c r="BO243" s="29"/>
      <c r="BP243" s="54">
        <f>_xlfn.XLOOKUP($C243,[24]PSP!$C:$C,[24]PSP!$BP:$BP)</f>
        <v>0</v>
      </c>
      <c r="BQ243" s="27">
        <f>_xlfn.XLOOKUP($C243,[24]PSP!$C:$C,[24]PSP!$BQ:$BQ)</f>
        <v>3.21</v>
      </c>
      <c r="BR243" s="28">
        <f t="shared" si="1190"/>
        <v>0</v>
      </c>
      <c r="BS243" s="29"/>
      <c r="BT243" s="54">
        <f>_xlfn.XLOOKUP($C243,[24]PSP!$C:$C,[24]PSP!$BT:$BT)</f>
        <v>0</v>
      </c>
      <c r="BU243" s="27">
        <f>_xlfn.XLOOKUP($C243,[24]PSP!$C:$C,[24]PSP!$BU:$BU)</f>
        <v>3.21</v>
      </c>
      <c r="BV243" s="28">
        <f t="shared" si="1191"/>
        <v>0</v>
      </c>
      <c r="BW243" s="29"/>
      <c r="BX243" s="54">
        <f>_xlfn.XLOOKUP($C243,[24]PSP!$C:$C,[24]PSP!$BX:$BX)</f>
        <v>0</v>
      </c>
      <c r="BY243" s="27">
        <f>_xlfn.XLOOKUP($C243,[24]PSP!$C:$C,[24]PSP!$BY:$BY)</f>
        <v>3.21</v>
      </c>
      <c r="BZ243" s="28">
        <f t="shared" si="1192"/>
        <v>0</v>
      </c>
      <c r="CA243" s="29"/>
      <c r="CB243" s="54">
        <f>_xlfn.XLOOKUP($C243,[24]PSP!$C:$C,[24]PSP!$CB:$CB)</f>
        <v>0</v>
      </c>
      <c r="CC243" s="27">
        <f>_xlfn.XLOOKUP($C243,[24]PSP!$C:$C,[24]PSP!$CC:$CC)</f>
        <v>3.21</v>
      </c>
      <c r="CD243" s="28">
        <f t="shared" si="1193"/>
        <v>0</v>
      </c>
      <c r="CE243" s="29"/>
      <c r="CF243" s="54">
        <f>_xlfn.XLOOKUP($C243,[24]PSP!$C:$C,[24]PSP!$CF:$CF)</f>
        <v>0</v>
      </c>
      <c r="CG243" s="27">
        <f>_xlfn.XLOOKUP($C243,[24]PSP!$C:$C,[24]PSP!$CG:$CG)</f>
        <v>3.21</v>
      </c>
      <c r="CH243" s="28">
        <f t="shared" si="1194"/>
        <v>0</v>
      </c>
      <c r="CI243" s="29"/>
      <c r="CJ243" s="54">
        <f>_xlfn.XLOOKUP($C243,[24]PSP!$C:$C,[24]PSP!$CJ:$CJ)</f>
        <v>0</v>
      </c>
      <c r="CK243" s="27">
        <f>_xlfn.XLOOKUP($C243,[24]PSP!$C:$C,[24]PSP!$CK:$CK)</f>
        <v>3.21</v>
      </c>
      <c r="CL243" s="28">
        <f t="shared" si="1195"/>
        <v>0</v>
      </c>
      <c r="CM243" s="29"/>
      <c r="CN243" s="54">
        <f>_xlfn.XLOOKUP($C243,[24]PSP!$C:$C,[24]PSP!$CN:$CN)</f>
        <v>0</v>
      </c>
      <c r="CO243" s="27">
        <f>_xlfn.XLOOKUP($C243,[24]PSP!$C:$C,[24]PSP!$CO:$CO)</f>
        <v>3.21</v>
      </c>
      <c r="CP243" s="28">
        <f t="shared" si="1196"/>
        <v>0</v>
      </c>
      <c r="CQ243" s="29"/>
      <c r="CR243" s="54">
        <f>_xlfn.XLOOKUP($C243,[24]PSP!$C:$C,[24]PSP!$CR:$CR)</f>
        <v>0</v>
      </c>
      <c r="CS243" s="27">
        <f>_xlfn.XLOOKUP($C243,[24]PSP!$C:$C,[24]PSP!$CS:$CS)</f>
        <v>3.21</v>
      </c>
      <c r="CT243" s="28">
        <f t="shared" si="1197"/>
        <v>0</v>
      </c>
      <c r="CU243" s="29"/>
      <c r="CV243" s="54">
        <f>_xlfn.XLOOKUP($C243,[24]PSP!$C:$C,[24]PSP!$CV:$CV)</f>
        <v>0</v>
      </c>
      <c r="CW243" s="27">
        <f>_xlfn.XLOOKUP($C243,[24]PSP!$C:$C,[24]PSP!$CW:$CW)</f>
        <v>3.21</v>
      </c>
      <c r="CX243" s="28">
        <f t="shared" si="1198"/>
        <v>0</v>
      </c>
      <c r="CY243" s="29"/>
      <c r="CZ243" s="54">
        <f>_xlfn.XLOOKUP($C243,[24]PSP!$C:$C,[24]PSP!$CZ:$CZ)</f>
        <v>0</v>
      </c>
      <c r="DA243" s="27">
        <f>_xlfn.XLOOKUP($C243,[24]PSP!$C:$C,[24]PSP!$DA:$DA)</f>
        <v>3.21</v>
      </c>
      <c r="DB243" s="28">
        <f t="shared" si="1199"/>
        <v>0</v>
      </c>
      <c r="DC243" s="29"/>
      <c r="DD243" s="54">
        <f>_xlfn.XLOOKUP($C243,[24]PSP!$C:$C,[24]PSP!$DD:$DD)</f>
        <v>0</v>
      </c>
      <c r="DE243" s="27">
        <f>_xlfn.XLOOKUP($C243,[24]PSP!$C:$C,[24]PSP!$DE:$DE)</f>
        <v>3.21</v>
      </c>
      <c r="DF243" s="28">
        <f t="shared" si="1200"/>
        <v>0</v>
      </c>
      <c r="DG243" s="29"/>
      <c r="DH243" s="54">
        <f>_xlfn.XLOOKUP($C243,[24]PSP!$C:$C,[24]PSP!$DH:$DH)</f>
        <v>0</v>
      </c>
      <c r="DI243" s="27">
        <f>_xlfn.XLOOKUP($C243,[24]PSP!$C:$C,[24]PSP!$DI:$DI)</f>
        <v>3.21</v>
      </c>
      <c r="DJ243" s="28">
        <f t="shared" si="1201"/>
        <v>0</v>
      </c>
      <c r="DK243" s="29"/>
      <c r="DL243" s="54">
        <f>_xlfn.XLOOKUP($C243,[24]PSP!$C:$C,[24]PSP!$DL:$DL)</f>
        <v>0</v>
      </c>
      <c r="DM243" s="27">
        <f>_xlfn.XLOOKUP($C243,[24]PSP!$C:$C,[24]PSP!$DM:$DM)</f>
        <v>3.21</v>
      </c>
      <c r="DN243" s="28">
        <f t="shared" si="1202"/>
        <v>0</v>
      </c>
      <c r="DO243" s="29"/>
      <c r="DP243" s="54">
        <f>_xlfn.XLOOKUP($C243,[24]PSP!$C:$C,[24]PSP!$DP:$DP)</f>
        <v>0</v>
      </c>
      <c r="DQ243" s="27">
        <f>_xlfn.XLOOKUP($C243,[24]PSP!$C:$C,[24]PSP!$DQ:$DQ)</f>
        <v>3.21</v>
      </c>
      <c r="DR243" s="28">
        <f t="shared" si="1203"/>
        <v>0</v>
      </c>
      <c r="DS243" s="29"/>
      <c r="DT243" s="54">
        <f>_xlfn.XLOOKUP($C243,[24]PSP!$C:$C,[24]PSP!$DT:$DT)</f>
        <v>0</v>
      </c>
      <c r="DU243" s="27">
        <f>_xlfn.XLOOKUP($C243,[24]PSP!$C:$C,[24]PSP!$DU:$DU)</f>
        <v>3.21</v>
      </c>
      <c r="DV243" s="28">
        <f t="shared" si="1204"/>
        <v>0</v>
      </c>
      <c r="DW243" s="29"/>
      <c r="DX243" s="54">
        <f>_xlfn.XLOOKUP($C243,[24]PSP!$C:$C,[24]PSP!$DX:$DX)</f>
        <v>0</v>
      </c>
      <c r="DY243" s="27">
        <f>_xlfn.XLOOKUP($C243,[24]PSP!$C:$C,[24]PSP!$DY:$DY)</f>
        <v>3.21</v>
      </c>
      <c r="DZ243" s="28">
        <f t="shared" si="1205"/>
        <v>0</v>
      </c>
      <c r="EA243" s="29"/>
      <c r="EB243" s="54">
        <f>_xlfn.XLOOKUP($C243,[24]PSP!$C:$C,[24]PSP!$EB:$EB)</f>
        <v>0</v>
      </c>
      <c r="EC243" s="27">
        <f>_xlfn.XLOOKUP($C243,[24]PSP!$C:$C,[24]PSP!$EC:$EC)</f>
        <v>0</v>
      </c>
      <c r="ED243" s="28">
        <f t="shared" si="1206"/>
        <v>0</v>
      </c>
      <c r="EE243" s="29"/>
      <c r="EF243" s="54">
        <f>_xlfn.XLOOKUP($C243,[24]PSP!$C:$C,[24]PSP!$EF:$EF)</f>
        <v>0</v>
      </c>
      <c r="EG243" s="27">
        <f>_xlfn.XLOOKUP($C243,[24]PSP!$C:$C,[24]PSP!$EG:$EG)</f>
        <v>0</v>
      </c>
      <c r="EH243" s="28">
        <f t="shared" si="1207"/>
        <v>0</v>
      </c>
      <c r="EI243" s="29"/>
      <c r="EJ243" s="54">
        <f>_xlfn.XLOOKUP($C243,[24]PSP!$C:$C,[24]PSP!$EJ:$EJ)</f>
        <v>0</v>
      </c>
      <c r="EK243" s="27">
        <f>_xlfn.XLOOKUP($C243,[24]PSP!$C:$C,[24]PSP!$EK:$EK)</f>
        <v>0</v>
      </c>
      <c r="EL243" s="28">
        <f t="shared" si="1208"/>
        <v>0</v>
      </c>
      <c r="EM243" s="29"/>
      <c r="EN243" s="108"/>
      <c r="EO243" s="29">
        <f t="shared" si="1105"/>
        <v>38307.090000000004</v>
      </c>
      <c r="EP243" s="29">
        <f t="shared" si="968"/>
        <v>38307.089999999997</v>
      </c>
      <c r="EQ243" s="4" t="b">
        <f t="shared" si="1070"/>
        <v>1</v>
      </c>
      <c r="ES243" s="118">
        <f t="shared" si="1140"/>
        <v>1.1767000000000001</v>
      </c>
    </row>
    <row r="244" spans="3:149" ht="21" x14ac:dyDescent="0.25">
      <c r="C244" s="24" t="s">
        <v>91</v>
      </c>
      <c r="D244" s="43">
        <f>_xlfn.XLOOKUP($C244,[24]PSP!$C:$C,[24]PSP!$D:$D)</f>
        <v>5914347</v>
      </c>
      <c r="E244" s="24" t="str">
        <f>_xlfn.XLOOKUP($C244,[24]PSP!$C:$C,[24]PSP!$E:$E)</f>
        <v>SICRO SERVIÇO</v>
      </c>
      <c r="F244" s="25" t="str">
        <f>_xlfn.XLOOKUP($C244,[24]PSP!$C:$C,[24]PSP!$F:$F)</f>
        <v>TRANSPORTE DE MATERIAL DE 3ª CATEGORIA COM CAMINHÃO BASCULANTE DE 8 M³ PARA ROCHA - RODOVIA EM REVESTIMENTO PRIMÁRIO</v>
      </c>
      <c r="G244" s="26" t="str">
        <f>_xlfn.XLOOKUP($C244,[24]PSP!$C:$C,[24]PSP!$G:$G)</f>
        <v>TKM</v>
      </c>
      <c r="H244" s="53">
        <f>_xlfn.XLOOKUP($C244,[24]PSP!$C:$C,[24]PSP!$H:$H)</f>
        <v>119336.79901250009</v>
      </c>
      <c r="I244" s="28">
        <f>_xlfn.XLOOKUP($C244,[24]PSP!$C:$C,[24]PSP!$I:$I)</f>
        <v>95469.43</v>
      </c>
      <c r="J244" s="28">
        <f t="shared" si="1175"/>
        <v>112338.878281</v>
      </c>
      <c r="K244" s="29"/>
      <c r="L244" s="54">
        <f>_xlfn.XLOOKUP($C244,[24]PSP!$C:$C,[24]PSP!$L:$L)</f>
        <v>0</v>
      </c>
      <c r="M244" s="27">
        <f>_xlfn.XLOOKUP($C244,[24]PSP!$C:$C,[24]PSP!$M:$M)</f>
        <v>0.8</v>
      </c>
      <c r="N244" s="28">
        <f t="shared" si="1176"/>
        <v>0</v>
      </c>
      <c r="O244" s="29"/>
      <c r="P244" s="54">
        <f>_xlfn.XLOOKUP($C244,[24]PSP!$C:$C,[24]PSP!$P:$P)</f>
        <v>0</v>
      </c>
      <c r="Q244" s="27">
        <f>_xlfn.XLOOKUP($C244,[24]PSP!$C:$C,[24]PSP!$Q:$Q)</f>
        <v>0.8</v>
      </c>
      <c r="R244" s="28">
        <f t="shared" si="1177"/>
        <v>0</v>
      </c>
      <c r="S244" s="29"/>
      <c r="T244" s="54">
        <f>_xlfn.XLOOKUP($C244,[24]PSP!$C:$C,[24]PSP!$T:$T)</f>
        <v>0</v>
      </c>
      <c r="U244" s="27">
        <f>_xlfn.XLOOKUP($C244,[24]PSP!$C:$C,[24]PSP!$U:$U)</f>
        <v>0.8</v>
      </c>
      <c r="V244" s="28">
        <f t="shared" si="1178"/>
        <v>0</v>
      </c>
      <c r="W244" s="29"/>
      <c r="X244" s="54">
        <f>_xlfn.XLOOKUP($C244,[24]PSP!$C:$C,[24]PSP!$X:$X)</f>
        <v>0</v>
      </c>
      <c r="Y244" s="27">
        <f>_xlfn.XLOOKUP($C244,[24]PSP!$C:$C,[24]PSP!$Y:$Y)</f>
        <v>0.8</v>
      </c>
      <c r="Z244" s="28">
        <f t="shared" si="1179"/>
        <v>0</v>
      </c>
      <c r="AA244" s="29"/>
      <c r="AB244" s="54">
        <f>_xlfn.XLOOKUP($C244,[24]PSP!$C:$C,[24]PSP!$AB:$AB)</f>
        <v>0</v>
      </c>
      <c r="AC244" s="27">
        <f>_xlfn.XLOOKUP($C244,[24]PSP!$C:$C,[24]PSP!$AC:$AC)</f>
        <v>0.8</v>
      </c>
      <c r="AD244" s="28">
        <f t="shared" si="1180"/>
        <v>0</v>
      </c>
      <c r="AE244" s="29"/>
      <c r="AF244" s="54">
        <f>_xlfn.XLOOKUP($C244,[24]PSP!$C:$C,[24]PSP!$AF:$AF)</f>
        <v>0</v>
      </c>
      <c r="AG244" s="27">
        <f>_xlfn.XLOOKUP($C244,[24]PSP!$C:$C,[24]PSP!$AG:$AG)</f>
        <v>0.8</v>
      </c>
      <c r="AH244" s="28">
        <f t="shared" si="1181"/>
        <v>0</v>
      </c>
      <c r="AI244" s="29"/>
      <c r="AJ244" s="54">
        <f>_xlfn.XLOOKUP($C244,[24]PSP!$C:$C,[24]PSP!$AJ:$AJ)</f>
        <v>0</v>
      </c>
      <c r="AK244" s="27">
        <f>_xlfn.XLOOKUP($C244,[24]PSP!$C:$C,[24]PSP!$AK:$AK)</f>
        <v>0.8</v>
      </c>
      <c r="AL244" s="28">
        <f t="shared" si="1182"/>
        <v>0</v>
      </c>
      <c r="AM244" s="29"/>
      <c r="AN244" s="54">
        <f>_xlfn.XLOOKUP($C244,[24]PSP!$C:$C,[24]PSP!$AN:$AN)</f>
        <v>0</v>
      </c>
      <c r="AO244" s="27">
        <f>_xlfn.XLOOKUP($C244,[24]PSP!$C:$C,[24]PSP!$AO:$AO)</f>
        <v>0.8</v>
      </c>
      <c r="AP244" s="28">
        <f t="shared" si="1183"/>
        <v>0</v>
      </c>
      <c r="AQ244" s="29"/>
      <c r="AR244" s="54">
        <f>_xlfn.XLOOKUP($C244,[24]PSP!$C:$C,[24]PSP!$AR:$AR)</f>
        <v>0</v>
      </c>
      <c r="AS244" s="27">
        <f>_xlfn.XLOOKUP($C244,[24]PSP!$C:$C,[24]PSP!$AS:$AS)</f>
        <v>0.8</v>
      </c>
      <c r="AT244" s="28">
        <f t="shared" si="1184"/>
        <v>0</v>
      </c>
      <c r="AU244" s="29"/>
      <c r="AV244" s="54">
        <f>_xlfn.XLOOKUP($C244,[24]PSP!$C:$C,[24]PSP!$AV:$AV)</f>
        <v>0</v>
      </c>
      <c r="AW244" s="27">
        <f>_xlfn.XLOOKUP($C244,[24]PSP!$C:$C,[24]PSP!$AW:$AW)</f>
        <v>0.8</v>
      </c>
      <c r="AX244" s="28">
        <f t="shared" si="1185"/>
        <v>0</v>
      </c>
      <c r="AY244" s="29"/>
      <c r="AZ244" s="54">
        <f>_xlfn.XLOOKUP($C244,[24]PSP!$C:$C,[24]PSP!$AZ:$AZ)</f>
        <v>6765.5303500000045</v>
      </c>
      <c r="BA244" s="27">
        <f>_xlfn.XLOOKUP($C244,[24]PSP!$C:$C,[24]PSP!$BA:$BA)</f>
        <v>0.8</v>
      </c>
      <c r="BB244" s="28">
        <f t="shared" si="1186"/>
        <v>5412.42</v>
      </c>
      <c r="BC244" s="29"/>
      <c r="BD244" s="54">
        <f>_xlfn.XLOOKUP($C244,[24]PSP!$C:$C,[24]PSP!$BD:$BD)</f>
        <v>45454.230825000042</v>
      </c>
      <c r="BE244" s="27">
        <f>_xlfn.XLOOKUP($C244,[24]PSP!$C:$C,[24]PSP!$BE:$BE)</f>
        <v>0.8</v>
      </c>
      <c r="BF244" s="28">
        <f t="shared" si="1187"/>
        <v>36363.379999999997</v>
      </c>
      <c r="BG244" s="29"/>
      <c r="BH244" s="54">
        <f>_xlfn.XLOOKUP($C244,[24]PSP!$C:$C,[24]PSP!$BH:$BH)</f>
        <v>0</v>
      </c>
      <c r="BI244" s="27">
        <f>_xlfn.XLOOKUP($C244,[24]PSP!$C:$C,[24]PSP!$BI:$BI)</f>
        <v>0.8</v>
      </c>
      <c r="BJ244" s="28">
        <f t="shared" si="1188"/>
        <v>0</v>
      </c>
      <c r="BK244" s="29"/>
      <c r="BL244" s="54">
        <f>_xlfn.XLOOKUP($C244,[24]PSP!$C:$C,[24]PSP!$BL:$BL)</f>
        <v>67117.037837500044</v>
      </c>
      <c r="BM244" s="27">
        <f>_xlfn.XLOOKUP($C244,[24]PSP!$C:$C,[24]PSP!$BM:$BM)</f>
        <v>0.8</v>
      </c>
      <c r="BN244" s="28">
        <f t="shared" si="1189"/>
        <v>53693.63</v>
      </c>
      <c r="BO244" s="29"/>
      <c r="BP244" s="54">
        <f>_xlfn.XLOOKUP($C244,[24]PSP!$C:$C,[24]PSP!$BP:$BP)</f>
        <v>0</v>
      </c>
      <c r="BQ244" s="27">
        <f>_xlfn.XLOOKUP($C244,[24]PSP!$C:$C,[24]PSP!$BQ:$BQ)</f>
        <v>0.8</v>
      </c>
      <c r="BR244" s="28">
        <f t="shared" si="1190"/>
        <v>0</v>
      </c>
      <c r="BS244" s="29"/>
      <c r="BT244" s="54">
        <f>_xlfn.XLOOKUP($C244,[24]PSP!$C:$C,[24]PSP!$BT:$BT)</f>
        <v>0</v>
      </c>
      <c r="BU244" s="27">
        <f>_xlfn.XLOOKUP($C244,[24]PSP!$C:$C,[24]PSP!$BU:$BU)</f>
        <v>0.8</v>
      </c>
      <c r="BV244" s="28">
        <f t="shared" si="1191"/>
        <v>0</v>
      </c>
      <c r="BW244" s="29"/>
      <c r="BX244" s="54">
        <f>_xlfn.XLOOKUP($C244,[24]PSP!$C:$C,[24]PSP!$BX:$BX)</f>
        <v>0</v>
      </c>
      <c r="BY244" s="27">
        <f>_xlfn.XLOOKUP($C244,[24]PSP!$C:$C,[24]PSP!$BY:$BY)</f>
        <v>0.8</v>
      </c>
      <c r="BZ244" s="28">
        <f t="shared" si="1192"/>
        <v>0</v>
      </c>
      <c r="CA244" s="29"/>
      <c r="CB244" s="54">
        <f>_xlfn.XLOOKUP($C244,[24]PSP!$C:$C,[24]PSP!$CB:$CB)</f>
        <v>0</v>
      </c>
      <c r="CC244" s="27">
        <f>_xlfn.XLOOKUP($C244,[24]PSP!$C:$C,[24]PSP!$CC:$CC)</f>
        <v>0.8</v>
      </c>
      <c r="CD244" s="28">
        <f t="shared" si="1193"/>
        <v>0</v>
      </c>
      <c r="CE244" s="29"/>
      <c r="CF244" s="54">
        <f>_xlfn.XLOOKUP($C244,[24]PSP!$C:$C,[24]PSP!$CF:$CF)</f>
        <v>0</v>
      </c>
      <c r="CG244" s="27">
        <f>_xlfn.XLOOKUP($C244,[24]PSP!$C:$C,[24]PSP!$CG:$CG)</f>
        <v>0.8</v>
      </c>
      <c r="CH244" s="28">
        <f t="shared" si="1194"/>
        <v>0</v>
      </c>
      <c r="CI244" s="29"/>
      <c r="CJ244" s="54">
        <f>_xlfn.XLOOKUP($C244,[24]PSP!$C:$C,[24]PSP!$CJ:$CJ)</f>
        <v>0</v>
      </c>
      <c r="CK244" s="27">
        <f>_xlfn.XLOOKUP($C244,[24]PSP!$C:$C,[24]PSP!$CK:$CK)</f>
        <v>0.8</v>
      </c>
      <c r="CL244" s="28">
        <f t="shared" si="1195"/>
        <v>0</v>
      </c>
      <c r="CM244" s="29"/>
      <c r="CN244" s="54">
        <f>_xlfn.XLOOKUP($C244,[24]PSP!$C:$C,[24]PSP!$CN:$CN)</f>
        <v>0</v>
      </c>
      <c r="CO244" s="27">
        <f>_xlfn.XLOOKUP($C244,[24]PSP!$C:$C,[24]PSP!$CO:$CO)</f>
        <v>0.8</v>
      </c>
      <c r="CP244" s="28">
        <f t="shared" si="1196"/>
        <v>0</v>
      </c>
      <c r="CQ244" s="29"/>
      <c r="CR244" s="54">
        <f>_xlfn.XLOOKUP($C244,[24]PSP!$C:$C,[24]PSP!$CR:$CR)</f>
        <v>0</v>
      </c>
      <c r="CS244" s="27">
        <f>_xlfn.XLOOKUP($C244,[24]PSP!$C:$C,[24]PSP!$CS:$CS)</f>
        <v>0.8</v>
      </c>
      <c r="CT244" s="28">
        <f t="shared" si="1197"/>
        <v>0</v>
      </c>
      <c r="CU244" s="29"/>
      <c r="CV244" s="54">
        <f>_xlfn.XLOOKUP($C244,[24]PSP!$C:$C,[24]PSP!$CV:$CV)</f>
        <v>0</v>
      </c>
      <c r="CW244" s="27">
        <f>_xlfn.XLOOKUP($C244,[24]PSP!$C:$C,[24]PSP!$CW:$CW)</f>
        <v>0.8</v>
      </c>
      <c r="CX244" s="28">
        <f t="shared" si="1198"/>
        <v>0</v>
      </c>
      <c r="CY244" s="29"/>
      <c r="CZ244" s="54">
        <f>_xlfn.XLOOKUP($C244,[24]PSP!$C:$C,[24]PSP!$CZ:$CZ)</f>
        <v>0</v>
      </c>
      <c r="DA244" s="27">
        <f>_xlfn.XLOOKUP($C244,[24]PSP!$C:$C,[24]PSP!$DA:$DA)</f>
        <v>0.8</v>
      </c>
      <c r="DB244" s="28">
        <f t="shared" si="1199"/>
        <v>0</v>
      </c>
      <c r="DC244" s="29"/>
      <c r="DD244" s="54">
        <f>_xlfn.XLOOKUP($C244,[24]PSP!$C:$C,[24]PSP!$DD:$DD)</f>
        <v>0</v>
      </c>
      <c r="DE244" s="27">
        <f>_xlfn.XLOOKUP($C244,[24]PSP!$C:$C,[24]PSP!$DE:$DE)</f>
        <v>0.8</v>
      </c>
      <c r="DF244" s="28">
        <f t="shared" si="1200"/>
        <v>0</v>
      </c>
      <c r="DG244" s="29"/>
      <c r="DH244" s="54">
        <f>_xlfn.XLOOKUP($C244,[24]PSP!$C:$C,[24]PSP!$DH:$DH)</f>
        <v>0</v>
      </c>
      <c r="DI244" s="27">
        <f>_xlfn.XLOOKUP($C244,[24]PSP!$C:$C,[24]PSP!$DI:$DI)</f>
        <v>0.8</v>
      </c>
      <c r="DJ244" s="28">
        <f t="shared" si="1201"/>
        <v>0</v>
      </c>
      <c r="DK244" s="29"/>
      <c r="DL244" s="54">
        <f>_xlfn.XLOOKUP($C244,[24]PSP!$C:$C,[24]PSP!$DL:$DL)</f>
        <v>0</v>
      </c>
      <c r="DM244" s="27">
        <f>_xlfn.XLOOKUP($C244,[24]PSP!$C:$C,[24]PSP!$DM:$DM)</f>
        <v>0.8</v>
      </c>
      <c r="DN244" s="28">
        <f t="shared" si="1202"/>
        <v>0</v>
      </c>
      <c r="DO244" s="29"/>
      <c r="DP244" s="54">
        <f>_xlfn.XLOOKUP($C244,[24]PSP!$C:$C,[24]PSP!$DP:$DP)</f>
        <v>0</v>
      </c>
      <c r="DQ244" s="27">
        <f>_xlfn.XLOOKUP($C244,[24]PSP!$C:$C,[24]PSP!$DQ:$DQ)</f>
        <v>0.8</v>
      </c>
      <c r="DR244" s="28">
        <f t="shared" si="1203"/>
        <v>0</v>
      </c>
      <c r="DS244" s="29"/>
      <c r="DT244" s="54">
        <f>_xlfn.XLOOKUP($C244,[24]PSP!$C:$C,[24]PSP!$DT:$DT)</f>
        <v>0</v>
      </c>
      <c r="DU244" s="27">
        <f>_xlfn.XLOOKUP($C244,[24]PSP!$C:$C,[24]PSP!$DU:$DU)</f>
        <v>0.8</v>
      </c>
      <c r="DV244" s="28">
        <f t="shared" si="1204"/>
        <v>0</v>
      </c>
      <c r="DW244" s="29"/>
      <c r="DX244" s="54">
        <f>_xlfn.XLOOKUP($C244,[24]PSP!$C:$C,[24]PSP!$DX:$DX)</f>
        <v>0</v>
      </c>
      <c r="DY244" s="27">
        <f>_xlfn.XLOOKUP($C244,[24]PSP!$C:$C,[24]PSP!$DY:$DY)</f>
        <v>0.8</v>
      </c>
      <c r="DZ244" s="28">
        <f t="shared" si="1205"/>
        <v>0</v>
      </c>
      <c r="EA244" s="29"/>
      <c r="EB244" s="54">
        <f>_xlfn.XLOOKUP($C244,[24]PSP!$C:$C,[24]PSP!$EB:$EB)</f>
        <v>0</v>
      </c>
      <c r="EC244" s="27">
        <f>_xlfn.XLOOKUP($C244,[24]PSP!$C:$C,[24]PSP!$EC:$EC)</f>
        <v>0</v>
      </c>
      <c r="ED244" s="28">
        <f t="shared" si="1206"/>
        <v>0</v>
      </c>
      <c r="EE244" s="29"/>
      <c r="EF244" s="54">
        <f>_xlfn.XLOOKUP($C244,[24]PSP!$C:$C,[24]PSP!$EF:$EF)</f>
        <v>0</v>
      </c>
      <c r="EG244" s="27">
        <f>_xlfn.XLOOKUP($C244,[24]PSP!$C:$C,[24]PSP!$EG:$EG)</f>
        <v>0</v>
      </c>
      <c r="EH244" s="28">
        <f t="shared" si="1207"/>
        <v>0</v>
      </c>
      <c r="EI244" s="29"/>
      <c r="EJ244" s="54">
        <f>_xlfn.XLOOKUP($C244,[24]PSP!$C:$C,[24]PSP!$EJ:$EJ)</f>
        <v>0</v>
      </c>
      <c r="EK244" s="27">
        <f>_xlfn.XLOOKUP($C244,[24]PSP!$C:$C,[24]PSP!$EK:$EK)</f>
        <v>0</v>
      </c>
      <c r="EL244" s="28">
        <f t="shared" si="1208"/>
        <v>0</v>
      </c>
      <c r="EM244" s="29"/>
      <c r="EN244" s="108"/>
      <c r="EO244" s="29">
        <f t="shared" si="1105"/>
        <v>95469.43</v>
      </c>
      <c r="EP244" s="29">
        <f t="shared" si="968"/>
        <v>95469.43</v>
      </c>
      <c r="EQ244" s="4" t="b">
        <f t="shared" si="1070"/>
        <v>1</v>
      </c>
      <c r="ES244" s="118">
        <f t="shared" si="1140"/>
        <v>1.1767000000000001</v>
      </c>
    </row>
    <row r="245" spans="3:149" ht="14.25" x14ac:dyDescent="0.25">
      <c r="C245" s="24" t="s">
        <v>92</v>
      </c>
      <c r="D245" s="43" t="str">
        <f>_xlfn.XLOOKUP($C245,[24]PSP!$C:$C,[24]PSP!$D:$D)</f>
        <v>RO-42263</v>
      </c>
      <c r="E245" s="24" t="str">
        <f>_xlfn.XLOOKUP($C245,[24]PSP!$C:$C,[24]PSP!$E:$E)</f>
        <v>DER/MG</v>
      </c>
      <c r="F245" s="25" t="str">
        <f>_xlfn.XLOOKUP($C245,[24]PSP!$C:$C,[24]PSP!$F:$F)</f>
        <v>ESPALHAMENTO DE MATERIAL EM BOTA-FORA</v>
      </c>
      <c r="G245" s="26" t="str">
        <f>_xlfn.XLOOKUP($C245,[24]PSP!$C:$C,[24]PSP!$G:$G)</f>
        <v>M3</v>
      </c>
      <c r="H245" s="53">
        <f>_xlfn.XLOOKUP($C245,[24]PSP!$C:$C,[24]PSP!$H:$H)</f>
        <v>90750.417499999996</v>
      </c>
      <c r="I245" s="28">
        <f>_xlfn.XLOOKUP($C245,[24]PSP!$C:$C,[24]PSP!$I:$I)</f>
        <v>15427.56</v>
      </c>
      <c r="J245" s="28">
        <f t="shared" si="1175"/>
        <v>18153.609852000001</v>
      </c>
      <c r="K245" s="29"/>
      <c r="L245" s="54">
        <f>_xlfn.XLOOKUP($C245,[24]PSP!$C:$C,[24]PSP!$L:$L)</f>
        <v>0</v>
      </c>
      <c r="M245" s="27">
        <f>_xlfn.XLOOKUP($C245,[24]PSP!$C:$C,[24]PSP!$M:$M)</f>
        <v>0.17</v>
      </c>
      <c r="N245" s="28">
        <f t="shared" si="1176"/>
        <v>0</v>
      </c>
      <c r="O245" s="29"/>
      <c r="P245" s="54">
        <f>_xlfn.XLOOKUP($C245,[24]PSP!$C:$C,[24]PSP!$P:$P)</f>
        <v>0</v>
      </c>
      <c r="Q245" s="27">
        <f>_xlfn.XLOOKUP($C245,[24]PSP!$C:$C,[24]PSP!$Q:$Q)</f>
        <v>0.17</v>
      </c>
      <c r="R245" s="28">
        <f t="shared" si="1177"/>
        <v>0</v>
      </c>
      <c r="S245" s="29"/>
      <c r="T245" s="54">
        <f>_xlfn.XLOOKUP($C245,[24]PSP!$C:$C,[24]PSP!$T:$T)</f>
        <v>0</v>
      </c>
      <c r="U245" s="27">
        <f>_xlfn.XLOOKUP($C245,[24]PSP!$C:$C,[24]PSP!$U:$U)</f>
        <v>0.17</v>
      </c>
      <c r="V245" s="28">
        <f t="shared" si="1178"/>
        <v>0</v>
      </c>
      <c r="W245" s="29"/>
      <c r="X245" s="54">
        <f>_xlfn.XLOOKUP($C245,[24]PSP!$C:$C,[24]PSP!$X:$X)</f>
        <v>0</v>
      </c>
      <c r="Y245" s="27">
        <f>_xlfn.XLOOKUP($C245,[24]PSP!$C:$C,[24]PSP!$Y:$Y)</f>
        <v>0.17</v>
      </c>
      <c r="Z245" s="28">
        <f t="shared" si="1179"/>
        <v>0</v>
      </c>
      <c r="AA245" s="29"/>
      <c r="AB245" s="54">
        <f>_xlfn.XLOOKUP($C245,[24]PSP!$C:$C,[24]PSP!$AB:$AB)</f>
        <v>0</v>
      </c>
      <c r="AC245" s="27">
        <f>_xlfn.XLOOKUP($C245,[24]PSP!$C:$C,[24]PSP!$AC:$AC)</f>
        <v>0.17</v>
      </c>
      <c r="AD245" s="28">
        <f t="shared" si="1180"/>
        <v>0</v>
      </c>
      <c r="AE245" s="29"/>
      <c r="AF245" s="54">
        <f>_xlfn.XLOOKUP($C245,[24]PSP!$C:$C,[24]PSP!$AF:$AF)</f>
        <v>0</v>
      </c>
      <c r="AG245" s="27">
        <f>_xlfn.XLOOKUP($C245,[24]PSP!$C:$C,[24]PSP!$AG:$AG)</f>
        <v>0.17</v>
      </c>
      <c r="AH245" s="28">
        <f t="shared" si="1181"/>
        <v>0</v>
      </c>
      <c r="AI245" s="29"/>
      <c r="AJ245" s="54">
        <f>_xlfn.XLOOKUP($C245,[24]PSP!$C:$C,[24]PSP!$AJ:$AJ)</f>
        <v>0</v>
      </c>
      <c r="AK245" s="27">
        <f>_xlfn.XLOOKUP($C245,[24]PSP!$C:$C,[24]PSP!$AK:$AK)</f>
        <v>0.17</v>
      </c>
      <c r="AL245" s="28">
        <f t="shared" si="1182"/>
        <v>0</v>
      </c>
      <c r="AM245" s="29"/>
      <c r="AN245" s="54">
        <f>_xlfn.XLOOKUP($C245,[24]PSP!$C:$C,[24]PSP!$AN:$AN)</f>
        <v>0</v>
      </c>
      <c r="AO245" s="27">
        <f>_xlfn.XLOOKUP($C245,[24]PSP!$C:$C,[24]PSP!$AO:$AO)</f>
        <v>0.17</v>
      </c>
      <c r="AP245" s="28">
        <f t="shared" si="1183"/>
        <v>0</v>
      </c>
      <c r="AQ245" s="29"/>
      <c r="AR245" s="54">
        <f>_xlfn.XLOOKUP($C245,[24]PSP!$C:$C,[24]PSP!$AR:$AR)</f>
        <v>0</v>
      </c>
      <c r="AS245" s="27">
        <f>_xlfn.XLOOKUP($C245,[24]PSP!$C:$C,[24]PSP!$AS:$AS)</f>
        <v>0.17</v>
      </c>
      <c r="AT245" s="28">
        <f t="shared" si="1184"/>
        <v>0</v>
      </c>
      <c r="AU245" s="29"/>
      <c r="AV245" s="54">
        <f>_xlfn.XLOOKUP($C245,[24]PSP!$C:$C,[24]PSP!$AV:$AV)</f>
        <v>0</v>
      </c>
      <c r="AW245" s="27">
        <f>_xlfn.XLOOKUP($C245,[24]PSP!$C:$C,[24]PSP!$AW:$AW)</f>
        <v>0.17</v>
      </c>
      <c r="AX245" s="28">
        <f t="shared" si="1185"/>
        <v>0</v>
      </c>
      <c r="AY245" s="29"/>
      <c r="AZ245" s="54">
        <f>_xlfn.XLOOKUP($C245,[24]PSP!$C:$C,[24]PSP!$AZ:$AZ)</f>
        <v>5144.8899999999994</v>
      </c>
      <c r="BA245" s="27">
        <f>_xlfn.XLOOKUP($C245,[24]PSP!$C:$C,[24]PSP!$BA:$BA)</f>
        <v>0.17</v>
      </c>
      <c r="BB245" s="28">
        <f t="shared" si="1186"/>
        <v>874.63</v>
      </c>
      <c r="BC245" s="29"/>
      <c r="BD245" s="54">
        <f>_xlfn.XLOOKUP($C245,[24]PSP!$C:$C,[24]PSP!$BD:$BD)</f>
        <v>34565.955000000002</v>
      </c>
      <c r="BE245" s="27">
        <f>_xlfn.XLOOKUP($C245,[24]PSP!$C:$C,[24]PSP!$BE:$BE)</f>
        <v>0.17</v>
      </c>
      <c r="BF245" s="28">
        <f t="shared" si="1187"/>
        <v>5876.21</v>
      </c>
      <c r="BG245" s="29"/>
      <c r="BH245" s="54">
        <f>_xlfn.XLOOKUP($C245,[24]PSP!$C:$C,[24]PSP!$BH:$BH)</f>
        <v>0</v>
      </c>
      <c r="BI245" s="27">
        <f>_xlfn.XLOOKUP($C245,[24]PSP!$C:$C,[24]PSP!$BI:$BI)</f>
        <v>0.17</v>
      </c>
      <c r="BJ245" s="28">
        <f t="shared" si="1188"/>
        <v>0</v>
      </c>
      <c r="BK245" s="29"/>
      <c r="BL245" s="54">
        <f>_xlfn.XLOOKUP($C245,[24]PSP!$C:$C,[24]PSP!$BL:$BL)</f>
        <v>51039.572499999995</v>
      </c>
      <c r="BM245" s="27">
        <f>_xlfn.XLOOKUP($C245,[24]PSP!$C:$C,[24]PSP!$BM:$BM)</f>
        <v>0.17</v>
      </c>
      <c r="BN245" s="28">
        <f t="shared" si="1189"/>
        <v>8676.7199999999993</v>
      </c>
      <c r="BO245" s="29"/>
      <c r="BP245" s="54">
        <f>_xlfn.XLOOKUP($C245,[24]PSP!$C:$C,[24]PSP!$BP:$BP)</f>
        <v>0</v>
      </c>
      <c r="BQ245" s="27">
        <f>_xlfn.XLOOKUP($C245,[24]PSP!$C:$C,[24]PSP!$BQ:$BQ)</f>
        <v>0.17</v>
      </c>
      <c r="BR245" s="28">
        <f t="shared" si="1190"/>
        <v>0</v>
      </c>
      <c r="BS245" s="29"/>
      <c r="BT245" s="54">
        <f>_xlfn.XLOOKUP($C245,[24]PSP!$C:$C,[24]PSP!$BT:$BT)</f>
        <v>0</v>
      </c>
      <c r="BU245" s="27">
        <f>_xlfn.XLOOKUP($C245,[24]PSP!$C:$C,[24]PSP!$BU:$BU)</f>
        <v>0.17</v>
      </c>
      <c r="BV245" s="28">
        <f t="shared" si="1191"/>
        <v>0</v>
      </c>
      <c r="BW245" s="29"/>
      <c r="BX245" s="54">
        <f>_xlfn.XLOOKUP($C245,[24]PSP!$C:$C,[24]PSP!$BX:$BX)</f>
        <v>0</v>
      </c>
      <c r="BY245" s="27">
        <f>_xlfn.XLOOKUP($C245,[24]PSP!$C:$C,[24]PSP!$BY:$BY)</f>
        <v>0.17</v>
      </c>
      <c r="BZ245" s="28">
        <f t="shared" si="1192"/>
        <v>0</v>
      </c>
      <c r="CA245" s="29"/>
      <c r="CB245" s="54">
        <f>_xlfn.XLOOKUP($C245,[24]PSP!$C:$C,[24]PSP!$CB:$CB)</f>
        <v>0</v>
      </c>
      <c r="CC245" s="27">
        <f>_xlfn.XLOOKUP($C245,[24]PSP!$C:$C,[24]PSP!$CC:$CC)</f>
        <v>0.17</v>
      </c>
      <c r="CD245" s="28">
        <f t="shared" si="1193"/>
        <v>0</v>
      </c>
      <c r="CE245" s="29"/>
      <c r="CF245" s="54">
        <f>_xlfn.XLOOKUP($C245,[24]PSP!$C:$C,[24]PSP!$CF:$CF)</f>
        <v>0</v>
      </c>
      <c r="CG245" s="27">
        <f>_xlfn.XLOOKUP($C245,[24]PSP!$C:$C,[24]PSP!$CG:$CG)</f>
        <v>0.17</v>
      </c>
      <c r="CH245" s="28">
        <f t="shared" si="1194"/>
        <v>0</v>
      </c>
      <c r="CI245" s="29"/>
      <c r="CJ245" s="54">
        <f>_xlfn.XLOOKUP($C245,[24]PSP!$C:$C,[24]PSP!$CJ:$CJ)</f>
        <v>0</v>
      </c>
      <c r="CK245" s="27">
        <f>_xlfn.XLOOKUP($C245,[24]PSP!$C:$C,[24]PSP!$CK:$CK)</f>
        <v>0.17</v>
      </c>
      <c r="CL245" s="28">
        <f t="shared" si="1195"/>
        <v>0</v>
      </c>
      <c r="CM245" s="29"/>
      <c r="CN245" s="54">
        <f>_xlfn.XLOOKUP($C245,[24]PSP!$C:$C,[24]PSP!$CN:$CN)</f>
        <v>0</v>
      </c>
      <c r="CO245" s="27">
        <f>_xlfn.XLOOKUP($C245,[24]PSP!$C:$C,[24]PSP!$CO:$CO)</f>
        <v>0.17</v>
      </c>
      <c r="CP245" s="28">
        <f t="shared" si="1196"/>
        <v>0</v>
      </c>
      <c r="CQ245" s="29"/>
      <c r="CR245" s="54">
        <f>_xlfn.XLOOKUP($C245,[24]PSP!$C:$C,[24]PSP!$CR:$CR)</f>
        <v>0</v>
      </c>
      <c r="CS245" s="27">
        <f>_xlfn.XLOOKUP($C245,[24]PSP!$C:$C,[24]PSP!$CS:$CS)</f>
        <v>0.17</v>
      </c>
      <c r="CT245" s="28">
        <f t="shared" si="1197"/>
        <v>0</v>
      </c>
      <c r="CU245" s="29"/>
      <c r="CV245" s="54">
        <f>_xlfn.XLOOKUP($C245,[24]PSP!$C:$C,[24]PSP!$CV:$CV)</f>
        <v>0</v>
      </c>
      <c r="CW245" s="27">
        <f>_xlfn.XLOOKUP($C245,[24]PSP!$C:$C,[24]PSP!$CW:$CW)</f>
        <v>0.17</v>
      </c>
      <c r="CX245" s="28">
        <f t="shared" si="1198"/>
        <v>0</v>
      </c>
      <c r="CY245" s="29"/>
      <c r="CZ245" s="54">
        <f>_xlfn.XLOOKUP($C245,[24]PSP!$C:$C,[24]PSP!$CZ:$CZ)</f>
        <v>0</v>
      </c>
      <c r="DA245" s="27">
        <f>_xlfn.XLOOKUP($C245,[24]PSP!$C:$C,[24]PSP!$DA:$DA)</f>
        <v>0.17</v>
      </c>
      <c r="DB245" s="28">
        <f t="shared" si="1199"/>
        <v>0</v>
      </c>
      <c r="DC245" s="29"/>
      <c r="DD245" s="54">
        <f>_xlfn.XLOOKUP($C245,[24]PSP!$C:$C,[24]PSP!$DD:$DD)</f>
        <v>0</v>
      </c>
      <c r="DE245" s="27">
        <f>_xlfn.XLOOKUP($C245,[24]PSP!$C:$C,[24]PSP!$DE:$DE)</f>
        <v>0.17</v>
      </c>
      <c r="DF245" s="28">
        <f t="shared" si="1200"/>
        <v>0</v>
      </c>
      <c r="DG245" s="29"/>
      <c r="DH245" s="54">
        <f>_xlfn.XLOOKUP($C245,[24]PSP!$C:$C,[24]PSP!$DH:$DH)</f>
        <v>0</v>
      </c>
      <c r="DI245" s="27">
        <f>_xlfn.XLOOKUP($C245,[24]PSP!$C:$C,[24]PSP!$DI:$DI)</f>
        <v>0.17</v>
      </c>
      <c r="DJ245" s="28">
        <f t="shared" si="1201"/>
        <v>0</v>
      </c>
      <c r="DK245" s="29"/>
      <c r="DL245" s="54">
        <f>_xlfn.XLOOKUP($C245,[24]PSP!$C:$C,[24]PSP!$DL:$DL)</f>
        <v>0</v>
      </c>
      <c r="DM245" s="27">
        <f>_xlfn.XLOOKUP($C245,[24]PSP!$C:$C,[24]PSP!$DM:$DM)</f>
        <v>0.17</v>
      </c>
      <c r="DN245" s="28">
        <f t="shared" si="1202"/>
        <v>0</v>
      </c>
      <c r="DO245" s="29"/>
      <c r="DP245" s="54">
        <f>_xlfn.XLOOKUP($C245,[24]PSP!$C:$C,[24]PSP!$DP:$DP)</f>
        <v>0</v>
      </c>
      <c r="DQ245" s="27">
        <f>_xlfn.XLOOKUP($C245,[24]PSP!$C:$C,[24]PSP!$DQ:$DQ)</f>
        <v>0.17</v>
      </c>
      <c r="DR245" s="28">
        <f t="shared" si="1203"/>
        <v>0</v>
      </c>
      <c r="DS245" s="29"/>
      <c r="DT245" s="54">
        <f>_xlfn.XLOOKUP($C245,[24]PSP!$C:$C,[24]PSP!$DT:$DT)</f>
        <v>0</v>
      </c>
      <c r="DU245" s="27">
        <f>_xlfn.XLOOKUP($C245,[24]PSP!$C:$C,[24]PSP!$DU:$DU)</f>
        <v>0.17</v>
      </c>
      <c r="DV245" s="28">
        <f t="shared" si="1204"/>
        <v>0</v>
      </c>
      <c r="DW245" s="29"/>
      <c r="DX245" s="54">
        <f>_xlfn.XLOOKUP($C245,[24]PSP!$C:$C,[24]PSP!$DX:$DX)</f>
        <v>0</v>
      </c>
      <c r="DY245" s="27">
        <f>_xlfn.XLOOKUP($C245,[24]PSP!$C:$C,[24]PSP!$DY:$DY)</f>
        <v>0.17</v>
      </c>
      <c r="DZ245" s="28">
        <f t="shared" si="1205"/>
        <v>0</v>
      </c>
      <c r="EA245" s="29"/>
      <c r="EB245" s="54">
        <f>_xlfn.XLOOKUP($C245,[24]PSP!$C:$C,[24]PSP!$EB:$EB)</f>
        <v>0</v>
      </c>
      <c r="EC245" s="27">
        <f>_xlfn.XLOOKUP($C245,[24]PSP!$C:$C,[24]PSP!$EC:$EC)</f>
        <v>0</v>
      </c>
      <c r="ED245" s="28">
        <f t="shared" si="1206"/>
        <v>0</v>
      </c>
      <c r="EE245" s="29"/>
      <c r="EF245" s="54">
        <f>_xlfn.XLOOKUP($C245,[24]PSP!$C:$C,[24]PSP!$EF:$EF)</f>
        <v>0</v>
      </c>
      <c r="EG245" s="27">
        <f>_xlfn.XLOOKUP($C245,[24]PSP!$C:$C,[24]PSP!$EG:$EG)</f>
        <v>0</v>
      </c>
      <c r="EH245" s="28">
        <f t="shared" si="1207"/>
        <v>0</v>
      </c>
      <c r="EI245" s="29"/>
      <c r="EJ245" s="54">
        <f>_xlfn.XLOOKUP($C245,[24]PSP!$C:$C,[24]PSP!$EJ:$EJ)</f>
        <v>0</v>
      </c>
      <c r="EK245" s="27">
        <f>_xlfn.XLOOKUP($C245,[24]PSP!$C:$C,[24]PSP!$EK:$EK)</f>
        <v>0</v>
      </c>
      <c r="EL245" s="28">
        <f t="shared" si="1208"/>
        <v>0</v>
      </c>
      <c r="EM245" s="29"/>
      <c r="EN245" s="108"/>
      <c r="EO245" s="29">
        <f t="shared" si="1105"/>
        <v>15427.56</v>
      </c>
      <c r="EP245" s="29">
        <f t="shared" si="968"/>
        <v>15427.56</v>
      </c>
      <c r="EQ245" s="4" t="b">
        <f t="shared" si="1070"/>
        <v>1</v>
      </c>
      <c r="ER245" s="1"/>
      <c r="ES245" s="118">
        <f t="shared" si="1140"/>
        <v>1.1767000000000001</v>
      </c>
    </row>
    <row r="246" spans="3:149" ht="14.25" x14ac:dyDescent="0.25">
      <c r="C246" s="24" t="s">
        <v>93</v>
      </c>
      <c r="D246" s="43" t="str">
        <f>_xlfn.XLOOKUP($C246,[24]PSP!$C:$C,[24]PSP!$D:$D)</f>
        <v>RO-40241</v>
      </c>
      <c r="E246" s="24" t="str">
        <f>_xlfn.XLOOKUP($C246,[24]PSP!$C:$C,[24]PSP!$E:$E)</f>
        <v>DER/MG</v>
      </c>
      <c r="F246" s="25" t="str">
        <f>_xlfn.XLOOKUP($C246,[24]PSP!$C:$C,[24]PSP!$F:$F)</f>
        <v>COMPACTAÇÃO DE BOTA-FORA A 80% PROCTOR NORMAL</v>
      </c>
      <c r="G246" s="26" t="str">
        <f>_xlfn.XLOOKUP($C246,[24]PSP!$C:$C,[24]PSP!$G:$G)</f>
        <v>M3</v>
      </c>
      <c r="H246" s="53">
        <f>_xlfn.XLOOKUP($C246,[24]PSP!$C:$C,[24]PSP!$H:$H)</f>
        <v>90750.417499999996</v>
      </c>
      <c r="I246" s="28">
        <f>_xlfn.XLOOKUP($C246,[24]PSP!$C:$C,[24]PSP!$I:$I)</f>
        <v>192390.87</v>
      </c>
      <c r="J246" s="28">
        <f t="shared" si="1175"/>
        <v>226386.336729</v>
      </c>
      <c r="K246" s="29"/>
      <c r="L246" s="54">
        <f>_xlfn.XLOOKUP($C246,[24]PSP!$C:$C,[24]PSP!$L:$L)</f>
        <v>0</v>
      </c>
      <c r="M246" s="27">
        <f>_xlfn.XLOOKUP($C246,[24]PSP!$C:$C,[24]PSP!$M:$M)</f>
        <v>2.12</v>
      </c>
      <c r="N246" s="28">
        <f t="shared" si="1176"/>
        <v>0</v>
      </c>
      <c r="O246" s="29"/>
      <c r="P246" s="54">
        <f>_xlfn.XLOOKUP($C246,[24]PSP!$C:$C,[24]PSP!$P:$P)</f>
        <v>0</v>
      </c>
      <c r="Q246" s="27">
        <f>_xlfn.XLOOKUP($C246,[24]PSP!$C:$C,[24]PSP!$Q:$Q)</f>
        <v>2.12</v>
      </c>
      <c r="R246" s="28">
        <f t="shared" si="1177"/>
        <v>0</v>
      </c>
      <c r="S246" s="29"/>
      <c r="T246" s="54">
        <f>_xlfn.XLOOKUP($C246,[24]PSP!$C:$C,[24]PSP!$T:$T)</f>
        <v>0</v>
      </c>
      <c r="U246" s="27">
        <f>_xlfn.XLOOKUP($C246,[24]PSP!$C:$C,[24]PSP!$U:$U)</f>
        <v>2.12</v>
      </c>
      <c r="V246" s="28">
        <f t="shared" si="1178"/>
        <v>0</v>
      </c>
      <c r="W246" s="29"/>
      <c r="X246" s="54">
        <f>_xlfn.XLOOKUP($C246,[24]PSP!$C:$C,[24]PSP!$X:$X)</f>
        <v>0</v>
      </c>
      <c r="Y246" s="27">
        <f>_xlfn.XLOOKUP($C246,[24]PSP!$C:$C,[24]PSP!$Y:$Y)</f>
        <v>2.12</v>
      </c>
      <c r="Z246" s="28">
        <f t="shared" si="1179"/>
        <v>0</v>
      </c>
      <c r="AA246" s="29"/>
      <c r="AB246" s="54">
        <f>_xlfn.XLOOKUP($C246,[24]PSP!$C:$C,[24]PSP!$AB:$AB)</f>
        <v>0</v>
      </c>
      <c r="AC246" s="27">
        <f>_xlfn.XLOOKUP($C246,[24]PSP!$C:$C,[24]PSP!$AC:$AC)</f>
        <v>2.12</v>
      </c>
      <c r="AD246" s="28">
        <f t="shared" si="1180"/>
        <v>0</v>
      </c>
      <c r="AE246" s="29"/>
      <c r="AF246" s="54">
        <f>_xlfn.XLOOKUP($C246,[24]PSP!$C:$C,[24]PSP!$AF:$AF)</f>
        <v>0</v>
      </c>
      <c r="AG246" s="27">
        <f>_xlfn.XLOOKUP($C246,[24]PSP!$C:$C,[24]PSP!$AG:$AG)</f>
        <v>2.12</v>
      </c>
      <c r="AH246" s="28">
        <f t="shared" si="1181"/>
        <v>0</v>
      </c>
      <c r="AI246" s="29"/>
      <c r="AJ246" s="54">
        <f>_xlfn.XLOOKUP($C246,[24]PSP!$C:$C,[24]PSP!$AJ:$AJ)</f>
        <v>0</v>
      </c>
      <c r="AK246" s="27">
        <f>_xlfn.XLOOKUP($C246,[24]PSP!$C:$C,[24]PSP!$AK:$AK)</f>
        <v>2.12</v>
      </c>
      <c r="AL246" s="28">
        <f t="shared" si="1182"/>
        <v>0</v>
      </c>
      <c r="AM246" s="29"/>
      <c r="AN246" s="54">
        <f>_xlfn.XLOOKUP($C246,[24]PSP!$C:$C,[24]PSP!$AN:$AN)</f>
        <v>0</v>
      </c>
      <c r="AO246" s="27">
        <f>_xlfn.XLOOKUP($C246,[24]PSP!$C:$C,[24]PSP!$AO:$AO)</f>
        <v>2.12</v>
      </c>
      <c r="AP246" s="28">
        <f t="shared" si="1183"/>
        <v>0</v>
      </c>
      <c r="AQ246" s="29"/>
      <c r="AR246" s="54">
        <f>_xlfn.XLOOKUP($C246,[24]PSP!$C:$C,[24]PSP!$AR:$AR)</f>
        <v>0</v>
      </c>
      <c r="AS246" s="27">
        <f>_xlfn.XLOOKUP($C246,[24]PSP!$C:$C,[24]PSP!$AS:$AS)</f>
        <v>2.12</v>
      </c>
      <c r="AT246" s="28">
        <f t="shared" si="1184"/>
        <v>0</v>
      </c>
      <c r="AU246" s="29"/>
      <c r="AV246" s="54">
        <f>_xlfn.XLOOKUP($C246,[24]PSP!$C:$C,[24]PSP!$AV:$AV)</f>
        <v>0</v>
      </c>
      <c r="AW246" s="27">
        <f>_xlfn.XLOOKUP($C246,[24]PSP!$C:$C,[24]PSP!$AW:$AW)</f>
        <v>2.12</v>
      </c>
      <c r="AX246" s="28">
        <f t="shared" si="1185"/>
        <v>0</v>
      </c>
      <c r="AY246" s="29"/>
      <c r="AZ246" s="54">
        <f>_xlfn.XLOOKUP($C246,[24]PSP!$C:$C,[24]PSP!$AZ:$AZ)</f>
        <v>5144.8899999999994</v>
      </c>
      <c r="BA246" s="27">
        <f>_xlfn.XLOOKUP($C246,[24]PSP!$C:$C,[24]PSP!$BA:$BA)</f>
        <v>2.12</v>
      </c>
      <c r="BB246" s="28">
        <f t="shared" si="1186"/>
        <v>10907.16</v>
      </c>
      <c r="BC246" s="29"/>
      <c r="BD246" s="54">
        <f>_xlfn.XLOOKUP($C246,[24]PSP!$C:$C,[24]PSP!$BD:$BD)</f>
        <v>34565.955000000002</v>
      </c>
      <c r="BE246" s="27">
        <f>_xlfn.XLOOKUP($C246,[24]PSP!$C:$C,[24]PSP!$BE:$BE)</f>
        <v>2.12</v>
      </c>
      <c r="BF246" s="28">
        <f t="shared" si="1187"/>
        <v>73279.820000000007</v>
      </c>
      <c r="BG246" s="29"/>
      <c r="BH246" s="54">
        <f>_xlfn.XLOOKUP($C246,[24]PSP!$C:$C,[24]PSP!$BH:$BH)</f>
        <v>0</v>
      </c>
      <c r="BI246" s="27">
        <f>_xlfn.XLOOKUP($C246,[24]PSP!$C:$C,[24]PSP!$BI:$BI)</f>
        <v>2.12</v>
      </c>
      <c r="BJ246" s="28">
        <f t="shared" si="1188"/>
        <v>0</v>
      </c>
      <c r="BK246" s="29"/>
      <c r="BL246" s="54">
        <f>_xlfn.XLOOKUP($C246,[24]PSP!$C:$C,[24]PSP!$BL:$BL)</f>
        <v>51039.572499999995</v>
      </c>
      <c r="BM246" s="27">
        <f>_xlfn.XLOOKUP($C246,[24]PSP!$C:$C,[24]PSP!$BM:$BM)</f>
        <v>2.12</v>
      </c>
      <c r="BN246" s="28">
        <f t="shared" si="1189"/>
        <v>108203.89</v>
      </c>
      <c r="BO246" s="29"/>
      <c r="BP246" s="54">
        <f>_xlfn.XLOOKUP($C246,[24]PSP!$C:$C,[24]PSP!$BP:$BP)</f>
        <v>0</v>
      </c>
      <c r="BQ246" s="27">
        <f>_xlfn.XLOOKUP($C246,[24]PSP!$C:$C,[24]PSP!$BQ:$BQ)</f>
        <v>2.12</v>
      </c>
      <c r="BR246" s="28">
        <f t="shared" si="1190"/>
        <v>0</v>
      </c>
      <c r="BS246" s="29"/>
      <c r="BT246" s="54">
        <f>_xlfn.XLOOKUP($C246,[24]PSP!$C:$C,[24]PSP!$BT:$BT)</f>
        <v>0</v>
      </c>
      <c r="BU246" s="27">
        <f>_xlfn.XLOOKUP($C246,[24]PSP!$C:$C,[24]PSP!$BU:$BU)</f>
        <v>2.12</v>
      </c>
      <c r="BV246" s="28">
        <f t="shared" si="1191"/>
        <v>0</v>
      </c>
      <c r="BW246" s="29"/>
      <c r="BX246" s="54">
        <f>_xlfn.XLOOKUP($C246,[24]PSP!$C:$C,[24]PSP!$BX:$BX)</f>
        <v>0</v>
      </c>
      <c r="BY246" s="27">
        <f>_xlfn.XLOOKUP($C246,[24]PSP!$C:$C,[24]PSP!$BY:$BY)</f>
        <v>2.12</v>
      </c>
      <c r="BZ246" s="28">
        <f t="shared" si="1192"/>
        <v>0</v>
      </c>
      <c r="CA246" s="29"/>
      <c r="CB246" s="54">
        <f>_xlfn.XLOOKUP($C246,[24]PSP!$C:$C,[24]PSP!$CB:$CB)</f>
        <v>0</v>
      </c>
      <c r="CC246" s="27">
        <f>_xlfn.XLOOKUP($C246,[24]PSP!$C:$C,[24]PSP!$CC:$CC)</f>
        <v>2.12</v>
      </c>
      <c r="CD246" s="28">
        <f t="shared" si="1193"/>
        <v>0</v>
      </c>
      <c r="CE246" s="29"/>
      <c r="CF246" s="54">
        <f>_xlfn.XLOOKUP($C246,[24]PSP!$C:$C,[24]PSP!$CF:$CF)</f>
        <v>0</v>
      </c>
      <c r="CG246" s="27">
        <f>_xlfn.XLOOKUP($C246,[24]PSP!$C:$C,[24]PSP!$CG:$CG)</f>
        <v>2.12</v>
      </c>
      <c r="CH246" s="28">
        <f t="shared" si="1194"/>
        <v>0</v>
      </c>
      <c r="CI246" s="29"/>
      <c r="CJ246" s="54">
        <f>_xlfn.XLOOKUP($C246,[24]PSP!$C:$C,[24]PSP!$CJ:$CJ)</f>
        <v>0</v>
      </c>
      <c r="CK246" s="27">
        <f>_xlfn.XLOOKUP($C246,[24]PSP!$C:$C,[24]PSP!$CK:$CK)</f>
        <v>2.12</v>
      </c>
      <c r="CL246" s="28">
        <f t="shared" si="1195"/>
        <v>0</v>
      </c>
      <c r="CM246" s="29"/>
      <c r="CN246" s="54">
        <f>_xlfn.XLOOKUP($C246,[24]PSP!$C:$C,[24]PSP!$CN:$CN)</f>
        <v>0</v>
      </c>
      <c r="CO246" s="27">
        <f>_xlfn.XLOOKUP($C246,[24]PSP!$C:$C,[24]PSP!$CO:$CO)</f>
        <v>2.12</v>
      </c>
      <c r="CP246" s="28">
        <f t="shared" si="1196"/>
        <v>0</v>
      </c>
      <c r="CQ246" s="29"/>
      <c r="CR246" s="54">
        <f>_xlfn.XLOOKUP($C246,[24]PSP!$C:$C,[24]PSP!$CR:$CR)</f>
        <v>0</v>
      </c>
      <c r="CS246" s="27">
        <f>_xlfn.XLOOKUP($C246,[24]PSP!$C:$C,[24]PSP!$CS:$CS)</f>
        <v>2.12</v>
      </c>
      <c r="CT246" s="28">
        <f t="shared" si="1197"/>
        <v>0</v>
      </c>
      <c r="CU246" s="29"/>
      <c r="CV246" s="54">
        <f>_xlfn.XLOOKUP($C246,[24]PSP!$C:$C,[24]PSP!$CV:$CV)</f>
        <v>0</v>
      </c>
      <c r="CW246" s="27">
        <f>_xlfn.XLOOKUP($C246,[24]PSP!$C:$C,[24]PSP!$CW:$CW)</f>
        <v>2.12</v>
      </c>
      <c r="CX246" s="28">
        <f t="shared" si="1198"/>
        <v>0</v>
      </c>
      <c r="CY246" s="29"/>
      <c r="CZ246" s="54">
        <f>_xlfn.XLOOKUP($C246,[24]PSP!$C:$C,[24]PSP!$CZ:$CZ)</f>
        <v>0</v>
      </c>
      <c r="DA246" s="27">
        <f>_xlfn.XLOOKUP($C246,[24]PSP!$C:$C,[24]PSP!$DA:$DA)</f>
        <v>2.12</v>
      </c>
      <c r="DB246" s="28">
        <f t="shared" si="1199"/>
        <v>0</v>
      </c>
      <c r="DC246" s="29"/>
      <c r="DD246" s="54">
        <f>_xlfn.XLOOKUP($C246,[24]PSP!$C:$C,[24]PSP!$DD:$DD)</f>
        <v>0</v>
      </c>
      <c r="DE246" s="27">
        <f>_xlfn.XLOOKUP($C246,[24]PSP!$C:$C,[24]PSP!$DE:$DE)</f>
        <v>2.12</v>
      </c>
      <c r="DF246" s="28">
        <f t="shared" si="1200"/>
        <v>0</v>
      </c>
      <c r="DG246" s="29"/>
      <c r="DH246" s="54">
        <f>_xlfn.XLOOKUP($C246,[24]PSP!$C:$C,[24]PSP!$DH:$DH)</f>
        <v>0</v>
      </c>
      <c r="DI246" s="27">
        <f>_xlfn.XLOOKUP($C246,[24]PSP!$C:$C,[24]PSP!$DI:$DI)</f>
        <v>2.12</v>
      </c>
      <c r="DJ246" s="28">
        <f t="shared" si="1201"/>
        <v>0</v>
      </c>
      <c r="DK246" s="29"/>
      <c r="DL246" s="54">
        <f>_xlfn.XLOOKUP($C246,[24]PSP!$C:$C,[24]PSP!$DL:$DL)</f>
        <v>0</v>
      </c>
      <c r="DM246" s="27">
        <f>_xlfn.XLOOKUP($C246,[24]PSP!$C:$C,[24]PSP!$DM:$DM)</f>
        <v>2.12</v>
      </c>
      <c r="DN246" s="28">
        <f t="shared" si="1202"/>
        <v>0</v>
      </c>
      <c r="DO246" s="29"/>
      <c r="DP246" s="54">
        <f>_xlfn.XLOOKUP($C246,[24]PSP!$C:$C,[24]PSP!$DP:$DP)</f>
        <v>0</v>
      </c>
      <c r="DQ246" s="27">
        <f>_xlfn.XLOOKUP($C246,[24]PSP!$C:$C,[24]PSP!$DQ:$DQ)</f>
        <v>2.12</v>
      </c>
      <c r="DR246" s="28">
        <f t="shared" si="1203"/>
        <v>0</v>
      </c>
      <c r="DS246" s="29"/>
      <c r="DT246" s="54">
        <f>_xlfn.XLOOKUP($C246,[24]PSP!$C:$C,[24]PSP!$DT:$DT)</f>
        <v>0</v>
      </c>
      <c r="DU246" s="27">
        <f>_xlfn.XLOOKUP($C246,[24]PSP!$C:$C,[24]PSP!$DU:$DU)</f>
        <v>2.12</v>
      </c>
      <c r="DV246" s="28">
        <f t="shared" si="1204"/>
        <v>0</v>
      </c>
      <c r="DW246" s="29"/>
      <c r="DX246" s="54">
        <f>_xlfn.XLOOKUP($C246,[24]PSP!$C:$C,[24]PSP!$DX:$DX)</f>
        <v>0</v>
      </c>
      <c r="DY246" s="27">
        <f>_xlfn.XLOOKUP($C246,[24]PSP!$C:$C,[24]PSP!$DY:$DY)</f>
        <v>2.12</v>
      </c>
      <c r="DZ246" s="28">
        <f t="shared" si="1205"/>
        <v>0</v>
      </c>
      <c r="EA246" s="29"/>
      <c r="EB246" s="54">
        <f>_xlfn.XLOOKUP($C246,[24]PSP!$C:$C,[24]PSP!$EB:$EB)</f>
        <v>0</v>
      </c>
      <c r="EC246" s="27">
        <f>_xlfn.XLOOKUP($C246,[24]PSP!$C:$C,[24]PSP!$EC:$EC)</f>
        <v>0</v>
      </c>
      <c r="ED246" s="28">
        <f t="shared" si="1206"/>
        <v>0</v>
      </c>
      <c r="EE246" s="29"/>
      <c r="EF246" s="54">
        <f>_xlfn.XLOOKUP($C246,[24]PSP!$C:$C,[24]PSP!$EF:$EF)</f>
        <v>0</v>
      </c>
      <c r="EG246" s="27">
        <f>_xlfn.XLOOKUP($C246,[24]PSP!$C:$C,[24]PSP!$EG:$EG)</f>
        <v>0</v>
      </c>
      <c r="EH246" s="28">
        <f t="shared" si="1207"/>
        <v>0</v>
      </c>
      <c r="EI246" s="29"/>
      <c r="EJ246" s="54">
        <f>_xlfn.XLOOKUP($C246,[24]PSP!$C:$C,[24]PSP!$EJ:$EJ)</f>
        <v>0</v>
      </c>
      <c r="EK246" s="27">
        <f>_xlfn.XLOOKUP($C246,[24]PSP!$C:$C,[24]PSP!$EK:$EK)</f>
        <v>0</v>
      </c>
      <c r="EL246" s="28">
        <f t="shared" si="1208"/>
        <v>0</v>
      </c>
      <c r="EM246" s="29"/>
      <c r="EN246" s="108"/>
      <c r="EO246" s="29">
        <f t="shared" si="1105"/>
        <v>192390.87000000002</v>
      </c>
      <c r="EP246" s="29">
        <f t="shared" si="968"/>
        <v>192390.87</v>
      </c>
      <c r="EQ246" s="4" t="b">
        <f t="shared" si="1070"/>
        <v>1</v>
      </c>
      <c r="ES246" s="118">
        <f t="shared" si="1140"/>
        <v>1.1767000000000001</v>
      </c>
    </row>
    <row r="247" spans="3:149" ht="14.25" x14ac:dyDescent="0.25">
      <c r="C247" s="24" t="s">
        <v>94</v>
      </c>
      <c r="D247" s="43">
        <f>_xlfn.XLOOKUP($C247,[24]PSP!$C:$C,[24]PSP!$D:$D)</f>
        <v>4413905</v>
      </c>
      <c r="E247" s="24" t="str">
        <f>_xlfn.XLOOKUP($C247,[24]PSP!$C:$C,[24]PSP!$E:$E)</f>
        <v>SICRO SERVIÇO</v>
      </c>
      <c r="F247" s="25" t="str">
        <f>_xlfn.XLOOKUP($C247,[24]PSP!$C:$C,[24]PSP!$F:$F)</f>
        <v>HIDROSSEMEADURA</v>
      </c>
      <c r="G247" s="26" t="str">
        <f>_xlfn.XLOOKUP($C247,[24]PSP!$C:$C,[24]PSP!$G:$G)</f>
        <v>M²</v>
      </c>
      <c r="H247" s="53">
        <f>_xlfn.XLOOKUP($C247,[24]PSP!$C:$C,[24]PSP!$H:$H)</f>
        <v>45375.208749999998</v>
      </c>
      <c r="I247" s="28">
        <f>_xlfn.XLOOKUP($C247,[24]PSP!$C:$C,[24]PSP!$I:$I)</f>
        <v>125235.56</v>
      </c>
      <c r="J247" s="28">
        <f t="shared" si="1175"/>
        <v>147364.683452</v>
      </c>
      <c r="K247" s="29"/>
      <c r="L247" s="54">
        <f>_xlfn.XLOOKUP($C247,[24]PSP!$C:$C,[24]PSP!$L:$L)</f>
        <v>0</v>
      </c>
      <c r="M247" s="27">
        <f>_xlfn.XLOOKUP($C247,[24]PSP!$C:$C,[24]PSP!$M:$M)</f>
        <v>2.76</v>
      </c>
      <c r="N247" s="28">
        <f t="shared" si="1176"/>
        <v>0</v>
      </c>
      <c r="O247" s="29"/>
      <c r="P247" s="54">
        <f>_xlfn.XLOOKUP($C247,[24]PSP!$C:$C,[24]PSP!$P:$P)</f>
        <v>0</v>
      </c>
      <c r="Q247" s="27">
        <f>_xlfn.XLOOKUP($C247,[24]PSP!$C:$C,[24]PSP!$Q:$Q)</f>
        <v>2.76</v>
      </c>
      <c r="R247" s="28">
        <f t="shared" si="1177"/>
        <v>0</v>
      </c>
      <c r="S247" s="29"/>
      <c r="T247" s="54">
        <f>_xlfn.XLOOKUP($C247,[24]PSP!$C:$C,[24]PSP!$T:$T)</f>
        <v>0</v>
      </c>
      <c r="U247" s="27">
        <f>_xlfn.XLOOKUP($C247,[24]PSP!$C:$C,[24]PSP!$U:$U)</f>
        <v>2.76</v>
      </c>
      <c r="V247" s="28">
        <f t="shared" si="1178"/>
        <v>0</v>
      </c>
      <c r="W247" s="29"/>
      <c r="X247" s="54">
        <f>_xlfn.XLOOKUP($C247,[24]PSP!$C:$C,[24]PSP!$X:$X)</f>
        <v>0</v>
      </c>
      <c r="Y247" s="27">
        <f>_xlfn.XLOOKUP($C247,[24]PSP!$C:$C,[24]PSP!$Y:$Y)</f>
        <v>2.76</v>
      </c>
      <c r="Z247" s="28">
        <f t="shared" si="1179"/>
        <v>0</v>
      </c>
      <c r="AA247" s="29"/>
      <c r="AB247" s="54">
        <f>_xlfn.XLOOKUP($C247,[24]PSP!$C:$C,[24]PSP!$AB:$AB)</f>
        <v>0</v>
      </c>
      <c r="AC247" s="27">
        <f>_xlfn.XLOOKUP($C247,[24]PSP!$C:$C,[24]PSP!$AC:$AC)</f>
        <v>2.76</v>
      </c>
      <c r="AD247" s="28">
        <f t="shared" si="1180"/>
        <v>0</v>
      </c>
      <c r="AE247" s="29"/>
      <c r="AF247" s="54">
        <f>_xlfn.XLOOKUP($C247,[24]PSP!$C:$C,[24]PSP!$AF:$AF)</f>
        <v>0</v>
      </c>
      <c r="AG247" s="27">
        <f>_xlfn.XLOOKUP($C247,[24]PSP!$C:$C,[24]PSP!$AG:$AG)</f>
        <v>2.76</v>
      </c>
      <c r="AH247" s="28">
        <f t="shared" si="1181"/>
        <v>0</v>
      </c>
      <c r="AI247" s="29"/>
      <c r="AJ247" s="54">
        <f>_xlfn.XLOOKUP($C247,[24]PSP!$C:$C,[24]PSP!$AJ:$AJ)</f>
        <v>0</v>
      </c>
      <c r="AK247" s="27">
        <f>_xlfn.XLOOKUP($C247,[24]PSP!$C:$C,[24]PSP!$AK:$AK)</f>
        <v>2.76</v>
      </c>
      <c r="AL247" s="28">
        <f t="shared" si="1182"/>
        <v>0</v>
      </c>
      <c r="AM247" s="29"/>
      <c r="AN247" s="54">
        <f>_xlfn.XLOOKUP($C247,[24]PSP!$C:$C,[24]PSP!$AN:$AN)</f>
        <v>0</v>
      </c>
      <c r="AO247" s="27">
        <f>_xlfn.XLOOKUP($C247,[24]PSP!$C:$C,[24]PSP!$AO:$AO)</f>
        <v>2.76</v>
      </c>
      <c r="AP247" s="28">
        <f t="shared" si="1183"/>
        <v>0</v>
      </c>
      <c r="AQ247" s="29"/>
      <c r="AR247" s="54">
        <f>_xlfn.XLOOKUP($C247,[24]PSP!$C:$C,[24]PSP!$AR:$AR)</f>
        <v>0</v>
      </c>
      <c r="AS247" s="27">
        <f>_xlfn.XLOOKUP($C247,[24]PSP!$C:$C,[24]PSP!$AS:$AS)</f>
        <v>2.76</v>
      </c>
      <c r="AT247" s="28">
        <f t="shared" si="1184"/>
        <v>0</v>
      </c>
      <c r="AU247" s="29"/>
      <c r="AV247" s="54">
        <f>_xlfn.XLOOKUP($C247,[24]PSP!$C:$C,[24]PSP!$AV:$AV)</f>
        <v>0</v>
      </c>
      <c r="AW247" s="27">
        <f>_xlfn.XLOOKUP($C247,[24]PSP!$C:$C,[24]PSP!$AW:$AW)</f>
        <v>2.76</v>
      </c>
      <c r="AX247" s="28">
        <f t="shared" si="1185"/>
        <v>0</v>
      </c>
      <c r="AY247" s="29"/>
      <c r="AZ247" s="54">
        <f>_xlfn.XLOOKUP($C247,[24]PSP!$C:$C,[24]PSP!$AZ:$AZ)</f>
        <v>2572.4449999999997</v>
      </c>
      <c r="BA247" s="27">
        <f>_xlfn.XLOOKUP($C247,[24]PSP!$C:$C,[24]PSP!$BA:$BA)</f>
        <v>2.76</v>
      </c>
      <c r="BB247" s="28">
        <f t="shared" si="1186"/>
        <v>7099.94</v>
      </c>
      <c r="BC247" s="29"/>
      <c r="BD247" s="54">
        <f>_xlfn.XLOOKUP($C247,[24]PSP!$C:$C,[24]PSP!$BD:$BD)</f>
        <v>17282.977500000001</v>
      </c>
      <c r="BE247" s="27">
        <f>_xlfn.XLOOKUP($C247,[24]PSP!$C:$C,[24]PSP!$BE:$BE)</f>
        <v>2.76</v>
      </c>
      <c r="BF247" s="28">
        <f t="shared" si="1187"/>
        <v>47701.01</v>
      </c>
      <c r="BG247" s="29"/>
      <c r="BH247" s="54">
        <f>_xlfn.XLOOKUP($C247,[24]PSP!$C:$C,[24]PSP!$BH:$BH)</f>
        <v>0</v>
      </c>
      <c r="BI247" s="27">
        <f>_xlfn.XLOOKUP($C247,[24]PSP!$C:$C,[24]PSP!$BI:$BI)</f>
        <v>2.76</v>
      </c>
      <c r="BJ247" s="28">
        <f t="shared" si="1188"/>
        <v>0</v>
      </c>
      <c r="BK247" s="29"/>
      <c r="BL247" s="54">
        <f>_xlfn.XLOOKUP($C247,[24]PSP!$C:$C,[24]PSP!$BL:$BL)</f>
        <v>25519.786249999997</v>
      </c>
      <c r="BM247" s="27">
        <f>_xlfn.XLOOKUP($C247,[24]PSP!$C:$C,[24]PSP!$BM:$BM)</f>
        <v>2.76</v>
      </c>
      <c r="BN247" s="28">
        <f t="shared" si="1189"/>
        <v>70434.61</v>
      </c>
      <c r="BO247" s="29"/>
      <c r="BP247" s="54">
        <f>_xlfn.XLOOKUP($C247,[24]PSP!$C:$C,[24]PSP!$BP:$BP)</f>
        <v>0</v>
      </c>
      <c r="BQ247" s="27">
        <f>_xlfn.XLOOKUP($C247,[24]PSP!$C:$C,[24]PSP!$BQ:$BQ)</f>
        <v>2.76</v>
      </c>
      <c r="BR247" s="28">
        <f t="shared" si="1190"/>
        <v>0</v>
      </c>
      <c r="BS247" s="29"/>
      <c r="BT247" s="54">
        <f>_xlfn.XLOOKUP($C247,[24]PSP!$C:$C,[24]PSP!$BT:$BT)</f>
        <v>0</v>
      </c>
      <c r="BU247" s="27">
        <f>_xlfn.XLOOKUP($C247,[24]PSP!$C:$C,[24]PSP!$BU:$BU)</f>
        <v>2.76</v>
      </c>
      <c r="BV247" s="28">
        <f t="shared" si="1191"/>
        <v>0</v>
      </c>
      <c r="BW247" s="29"/>
      <c r="BX247" s="54">
        <f>_xlfn.XLOOKUP($C247,[24]PSP!$C:$C,[24]PSP!$BX:$BX)</f>
        <v>0</v>
      </c>
      <c r="BY247" s="27">
        <f>_xlfn.XLOOKUP($C247,[24]PSP!$C:$C,[24]PSP!$BY:$BY)</f>
        <v>2.76</v>
      </c>
      <c r="BZ247" s="28">
        <f t="shared" si="1192"/>
        <v>0</v>
      </c>
      <c r="CA247" s="29"/>
      <c r="CB247" s="54">
        <f>_xlfn.XLOOKUP($C247,[24]PSP!$C:$C,[24]PSP!$CB:$CB)</f>
        <v>0</v>
      </c>
      <c r="CC247" s="27">
        <f>_xlfn.XLOOKUP($C247,[24]PSP!$C:$C,[24]PSP!$CC:$CC)</f>
        <v>2.76</v>
      </c>
      <c r="CD247" s="28">
        <f t="shared" si="1193"/>
        <v>0</v>
      </c>
      <c r="CE247" s="29"/>
      <c r="CF247" s="54">
        <f>_xlfn.XLOOKUP($C247,[24]PSP!$C:$C,[24]PSP!$CF:$CF)</f>
        <v>0</v>
      </c>
      <c r="CG247" s="27">
        <f>_xlfn.XLOOKUP($C247,[24]PSP!$C:$C,[24]PSP!$CG:$CG)</f>
        <v>2.76</v>
      </c>
      <c r="CH247" s="28">
        <f t="shared" si="1194"/>
        <v>0</v>
      </c>
      <c r="CI247" s="29"/>
      <c r="CJ247" s="54">
        <f>_xlfn.XLOOKUP($C247,[24]PSP!$C:$C,[24]PSP!$CJ:$CJ)</f>
        <v>0</v>
      </c>
      <c r="CK247" s="27">
        <f>_xlfn.XLOOKUP($C247,[24]PSP!$C:$C,[24]PSP!$CK:$CK)</f>
        <v>2.76</v>
      </c>
      <c r="CL247" s="28">
        <f t="shared" si="1195"/>
        <v>0</v>
      </c>
      <c r="CM247" s="29"/>
      <c r="CN247" s="54">
        <f>_xlfn.XLOOKUP($C247,[24]PSP!$C:$C,[24]PSP!$CN:$CN)</f>
        <v>0</v>
      </c>
      <c r="CO247" s="27">
        <f>_xlfn.XLOOKUP($C247,[24]PSP!$C:$C,[24]PSP!$CO:$CO)</f>
        <v>2.76</v>
      </c>
      <c r="CP247" s="28">
        <f t="shared" si="1196"/>
        <v>0</v>
      </c>
      <c r="CQ247" s="29"/>
      <c r="CR247" s="54">
        <f>_xlfn.XLOOKUP($C247,[24]PSP!$C:$C,[24]PSP!$CR:$CR)</f>
        <v>0</v>
      </c>
      <c r="CS247" s="27">
        <f>_xlfn.XLOOKUP($C247,[24]PSP!$C:$C,[24]PSP!$CS:$CS)</f>
        <v>2.76</v>
      </c>
      <c r="CT247" s="28">
        <f t="shared" si="1197"/>
        <v>0</v>
      </c>
      <c r="CU247" s="29"/>
      <c r="CV247" s="54">
        <f>_xlfn.XLOOKUP($C247,[24]PSP!$C:$C,[24]PSP!$CV:$CV)</f>
        <v>0</v>
      </c>
      <c r="CW247" s="27">
        <f>_xlfn.XLOOKUP($C247,[24]PSP!$C:$C,[24]PSP!$CW:$CW)</f>
        <v>2.76</v>
      </c>
      <c r="CX247" s="28">
        <f t="shared" si="1198"/>
        <v>0</v>
      </c>
      <c r="CY247" s="29"/>
      <c r="CZ247" s="54">
        <f>_xlfn.XLOOKUP($C247,[24]PSP!$C:$C,[24]PSP!$CZ:$CZ)</f>
        <v>0</v>
      </c>
      <c r="DA247" s="27">
        <f>_xlfn.XLOOKUP($C247,[24]PSP!$C:$C,[24]PSP!$DA:$DA)</f>
        <v>2.76</v>
      </c>
      <c r="DB247" s="28">
        <f t="shared" si="1199"/>
        <v>0</v>
      </c>
      <c r="DC247" s="29"/>
      <c r="DD247" s="54">
        <f>_xlfn.XLOOKUP($C247,[24]PSP!$C:$C,[24]PSP!$DD:$DD)</f>
        <v>0</v>
      </c>
      <c r="DE247" s="27">
        <f>_xlfn.XLOOKUP($C247,[24]PSP!$C:$C,[24]PSP!$DE:$DE)</f>
        <v>2.76</v>
      </c>
      <c r="DF247" s="28">
        <f t="shared" si="1200"/>
        <v>0</v>
      </c>
      <c r="DG247" s="29"/>
      <c r="DH247" s="54">
        <f>_xlfn.XLOOKUP($C247,[24]PSP!$C:$C,[24]PSP!$DH:$DH)</f>
        <v>0</v>
      </c>
      <c r="DI247" s="27">
        <f>_xlfn.XLOOKUP($C247,[24]PSP!$C:$C,[24]PSP!$DI:$DI)</f>
        <v>2.76</v>
      </c>
      <c r="DJ247" s="28">
        <f t="shared" si="1201"/>
        <v>0</v>
      </c>
      <c r="DK247" s="29"/>
      <c r="DL247" s="54">
        <f>_xlfn.XLOOKUP($C247,[24]PSP!$C:$C,[24]PSP!$DL:$DL)</f>
        <v>0</v>
      </c>
      <c r="DM247" s="27">
        <f>_xlfn.XLOOKUP($C247,[24]PSP!$C:$C,[24]PSP!$DM:$DM)</f>
        <v>2.76</v>
      </c>
      <c r="DN247" s="28">
        <f t="shared" si="1202"/>
        <v>0</v>
      </c>
      <c r="DO247" s="29"/>
      <c r="DP247" s="54">
        <f>_xlfn.XLOOKUP($C247,[24]PSP!$C:$C,[24]PSP!$DP:$DP)</f>
        <v>0</v>
      </c>
      <c r="DQ247" s="27">
        <f>_xlfn.XLOOKUP($C247,[24]PSP!$C:$C,[24]PSP!$DQ:$DQ)</f>
        <v>2.76</v>
      </c>
      <c r="DR247" s="28">
        <f t="shared" si="1203"/>
        <v>0</v>
      </c>
      <c r="DS247" s="29"/>
      <c r="DT247" s="54">
        <f>_xlfn.XLOOKUP($C247,[24]PSP!$C:$C,[24]PSP!$DT:$DT)</f>
        <v>0</v>
      </c>
      <c r="DU247" s="27">
        <f>_xlfn.XLOOKUP($C247,[24]PSP!$C:$C,[24]PSP!$DU:$DU)</f>
        <v>2.76</v>
      </c>
      <c r="DV247" s="28">
        <f t="shared" si="1204"/>
        <v>0</v>
      </c>
      <c r="DW247" s="29"/>
      <c r="DX247" s="54">
        <f>_xlfn.XLOOKUP($C247,[24]PSP!$C:$C,[24]PSP!$DX:$DX)</f>
        <v>0</v>
      </c>
      <c r="DY247" s="27">
        <f>_xlfn.XLOOKUP($C247,[24]PSP!$C:$C,[24]PSP!$DY:$DY)</f>
        <v>2.76</v>
      </c>
      <c r="DZ247" s="28">
        <f t="shared" si="1205"/>
        <v>0</v>
      </c>
      <c r="EA247" s="29"/>
      <c r="EB247" s="54">
        <f>_xlfn.XLOOKUP($C247,[24]PSP!$C:$C,[24]PSP!$EB:$EB)</f>
        <v>0</v>
      </c>
      <c r="EC247" s="27">
        <f>_xlfn.XLOOKUP($C247,[24]PSP!$C:$C,[24]PSP!$EC:$EC)</f>
        <v>0</v>
      </c>
      <c r="ED247" s="28">
        <f t="shared" si="1206"/>
        <v>0</v>
      </c>
      <c r="EE247" s="29"/>
      <c r="EF247" s="54">
        <f>_xlfn.XLOOKUP($C247,[24]PSP!$C:$C,[24]PSP!$EF:$EF)</f>
        <v>0</v>
      </c>
      <c r="EG247" s="27">
        <f>_xlfn.XLOOKUP($C247,[24]PSP!$C:$C,[24]PSP!$EG:$EG)</f>
        <v>0</v>
      </c>
      <c r="EH247" s="28">
        <f t="shared" si="1207"/>
        <v>0</v>
      </c>
      <c r="EI247" s="29"/>
      <c r="EJ247" s="54">
        <f>_xlfn.XLOOKUP($C247,[24]PSP!$C:$C,[24]PSP!$EJ:$EJ)</f>
        <v>0</v>
      </c>
      <c r="EK247" s="27">
        <f>_xlfn.XLOOKUP($C247,[24]PSP!$C:$C,[24]PSP!$EK:$EK)</f>
        <v>0</v>
      </c>
      <c r="EL247" s="28">
        <f t="shared" si="1208"/>
        <v>0</v>
      </c>
      <c r="EM247" s="29"/>
      <c r="EN247" s="108"/>
      <c r="EO247" s="29">
        <f t="shared" si="1105"/>
        <v>125235.56</v>
      </c>
      <c r="EP247" s="29">
        <f t="shared" si="968"/>
        <v>125235.56</v>
      </c>
      <c r="EQ247" s="4" t="b">
        <f t="shared" si="1070"/>
        <v>1</v>
      </c>
      <c r="ES247" s="118">
        <f t="shared" si="1140"/>
        <v>1.1767000000000001</v>
      </c>
    </row>
    <row r="248" spans="3:149" s="1" customFormat="1" ht="12.75" customHeight="1" x14ac:dyDescent="0.25">
      <c r="C248" s="79" t="s">
        <v>95</v>
      </c>
      <c r="D248" s="80"/>
      <c r="E248" s="79"/>
      <c r="F248" s="81" t="s">
        <v>34</v>
      </c>
      <c r="G248" s="82"/>
      <c r="H248" s="82"/>
      <c r="I248" s="83"/>
      <c r="J248" s="83"/>
      <c r="L248" s="84"/>
      <c r="M248" s="85"/>
      <c r="N248" s="83"/>
      <c r="P248" s="84"/>
      <c r="Q248" s="85"/>
      <c r="R248" s="83"/>
      <c r="T248" s="84"/>
      <c r="U248" s="85"/>
      <c r="V248" s="83"/>
      <c r="X248" s="84"/>
      <c r="Y248" s="85"/>
      <c r="Z248" s="83"/>
      <c r="AB248" s="84"/>
      <c r="AC248" s="85"/>
      <c r="AD248" s="83"/>
      <c r="AF248" s="84"/>
      <c r="AG248" s="85"/>
      <c r="AH248" s="83"/>
      <c r="AJ248" s="84"/>
      <c r="AK248" s="85"/>
      <c r="AL248" s="83"/>
      <c r="AN248" s="84"/>
      <c r="AO248" s="85"/>
      <c r="AP248" s="83"/>
      <c r="AR248" s="84"/>
      <c r="AS248" s="85"/>
      <c r="AT248" s="83"/>
      <c r="AV248" s="84"/>
      <c r="AW248" s="85"/>
      <c r="AX248" s="83"/>
      <c r="AZ248" s="84"/>
      <c r="BA248" s="85"/>
      <c r="BB248" s="83"/>
      <c r="BD248" s="84"/>
      <c r="BE248" s="85"/>
      <c r="BF248" s="83"/>
      <c r="BH248" s="84"/>
      <c r="BI248" s="85"/>
      <c r="BJ248" s="83"/>
      <c r="BL248" s="84"/>
      <c r="BM248" s="85"/>
      <c r="BN248" s="83"/>
      <c r="BP248" s="84"/>
      <c r="BQ248" s="85"/>
      <c r="BR248" s="83"/>
      <c r="BT248" s="84"/>
      <c r="BU248" s="85"/>
      <c r="BV248" s="83"/>
      <c r="BX248" s="84"/>
      <c r="BY248" s="85"/>
      <c r="BZ248" s="83"/>
      <c r="CB248" s="84"/>
      <c r="CC248" s="85"/>
      <c r="CD248" s="83"/>
      <c r="CF248" s="84"/>
      <c r="CG248" s="85"/>
      <c r="CH248" s="83"/>
      <c r="CJ248" s="84"/>
      <c r="CK248" s="85"/>
      <c r="CL248" s="83"/>
      <c r="CN248" s="84"/>
      <c r="CO248" s="85"/>
      <c r="CP248" s="83"/>
      <c r="CR248" s="84"/>
      <c r="CS248" s="85"/>
      <c r="CT248" s="83"/>
      <c r="CV248" s="84"/>
      <c r="CW248" s="85"/>
      <c r="CX248" s="83"/>
      <c r="CZ248" s="84"/>
      <c r="DA248" s="85"/>
      <c r="DB248" s="83"/>
      <c r="DD248" s="84"/>
      <c r="DE248" s="85"/>
      <c r="DF248" s="83"/>
      <c r="DH248" s="84"/>
      <c r="DI248" s="85"/>
      <c r="DJ248" s="83"/>
      <c r="DL248" s="84"/>
      <c r="DM248" s="85"/>
      <c r="DN248" s="83"/>
      <c r="DP248" s="84"/>
      <c r="DQ248" s="85"/>
      <c r="DR248" s="83"/>
      <c r="DT248" s="84"/>
      <c r="DU248" s="85"/>
      <c r="DV248" s="83"/>
      <c r="DX248" s="84"/>
      <c r="DY248" s="85"/>
      <c r="DZ248" s="83"/>
      <c r="EB248" s="84"/>
      <c r="EC248" s="85"/>
      <c r="ED248" s="83"/>
      <c r="EF248" s="84"/>
      <c r="EG248" s="85"/>
      <c r="EH248" s="83"/>
      <c r="EJ248" s="84"/>
      <c r="EK248" s="85"/>
      <c r="EL248" s="83"/>
      <c r="EN248" s="109"/>
      <c r="EO248" s="29">
        <f t="shared" si="1105"/>
        <v>0</v>
      </c>
      <c r="EP248" s="29">
        <f t="shared" si="968"/>
        <v>0</v>
      </c>
      <c r="EQ248" s="4" t="b">
        <f t="shared" si="1070"/>
        <v>1</v>
      </c>
      <c r="ES248" s="118">
        <f t="shared" si="1140"/>
        <v>1.1767000000000001</v>
      </c>
    </row>
    <row r="249" spans="3:149" ht="21" x14ac:dyDescent="0.25">
      <c r="C249" s="24" t="s">
        <v>96</v>
      </c>
      <c r="D249" s="43" t="str">
        <f>_xlfn.XLOOKUP($C249,[24]PSP!$C:$C,[24]PSP!$D:$D)</f>
        <v>RO-41596</v>
      </c>
      <c r="E249" s="24" t="str">
        <f>_xlfn.XLOOKUP($C249,[24]PSP!$C:$C,[24]PSP!$E:$E)</f>
        <v>DER/MG</v>
      </c>
      <c r="F249" s="25" t="str">
        <f>_xlfn.XLOOKUP($C249,[24]PSP!$C:$C,[24]PSP!$F:$F)</f>
        <v>MURO DE ARRIMO EM CONCRETO, TIPO OC.MA-01 (EXECUÇÃO, INCLUINDO  FORNECIMENTO  E  TRANSPORTE  DE  TODOS  OS MATERIAIS)</v>
      </c>
      <c r="G249" s="26" t="str">
        <f>_xlfn.XLOOKUP($C249,[24]PSP!$C:$C,[24]PSP!$G:$G)</f>
        <v>M3</v>
      </c>
      <c r="H249" s="53">
        <f>_xlfn.XLOOKUP($C249,[24]PSP!$C:$C,[24]PSP!$H:$H)</f>
        <v>0</v>
      </c>
      <c r="I249" s="28">
        <f>_xlfn.XLOOKUP($C249,[24]PSP!$C:$C,[24]PSP!$I:$I)</f>
        <v>0</v>
      </c>
      <c r="J249" s="28">
        <f t="shared" ref="J249:J254" si="1209">IF(LEFT(D249,6)="COT.IS",I249,I249*(1+$J$7))</f>
        <v>0</v>
      </c>
      <c r="K249" s="29"/>
      <c r="L249" s="54">
        <f>_xlfn.XLOOKUP($C249,[24]PSP!$C:$C,[24]PSP!$L:$L)</f>
        <v>0</v>
      </c>
      <c r="M249" s="27">
        <f>_xlfn.XLOOKUP($C249,[24]PSP!$C:$C,[24]PSP!$M:$M)</f>
        <v>566.25</v>
      </c>
      <c r="N249" s="28">
        <f t="shared" ref="N249:N254" si="1210">TRUNC(M249*L249,2)</f>
        <v>0</v>
      </c>
      <c r="O249" s="29"/>
      <c r="P249" s="54">
        <f>_xlfn.XLOOKUP($C249,[24]PSP!$C:$C,[24]PSP!$P:$P)</f>
        <v>0</v>
      </c>
      <c r="Q249" s="27">
        <f>_xlfn.XLOOKUP($C249,[24]PSP!$C:$C,[24]PSP!$Q:$Q)</f>
        <v>566.25</v>
      </c>
      <c r="R249" s="28">
        <f t="shared" ref="R249:R254" si="1211">TRUNC(Q249*P249,2)</f>
        <v>0</v>
      </c>
      <c r="S249" s="29"/>
      <c r="T249" s="54">
        <f>_xlfn.XLOOKUP($C249,[24]PSP!$C:$C,[24]PSP!$T:$T)</f>
        <v>0</v>
      </c>
      <c r="U249" s="27">
        <f>_xlfn.XLOOKUP($C249,[24]PSP!$C:$C,[24]PSP!$U:$U)</f>
        <v>566.25</v>
      </c>
      <c r="V249" s="28">
        <f t="shared" ref="V249:V254" si="1212">TRUNC(U249*T249,2)</f>
        <v>0</v>
      </c>
      <c r="W249" s="29"/>
      <c r="X249" s="54">
        <f>_xlfn.XLOOKUP($C249,[24]PSP!$C:$C,[24]PSP!$X:$X)</f>
        <v>0</v>
      </c>
      <c r="Y249" s="27">
        <f>_xlfn.XLOOKUP($C249,[24]PSP!$C:$C,[24]PSP!$Y:$Y)</f>
        <v>566.25</v>
      </c>
      <c r="Z249" s="28">
        <f t="shared" ref="Z249:Z254" si="1213">TRUNC(Y249*X249,2)</f>
        <v>0</v>
      </c>
      <c r="AA249" s="29"/>
      <c r="AB249" s="54">
        <f>_xlfn.XLOOKUP($C249,[24]PSP!$C:$C,[24]PSP!$AB:$AB)</f>
        <v>0</v>
      </c>
      <c r="AC249" s="27">
        <f>_xlfn.XLOOKUP($C249,[24]PSP!$C:$C,[24]PSP!$AC:$AC)</f>
        <v>566.25</v>
      </c>
      <c r="AD249" s="28">
        <f t="shared" ref="AD249:AD254" si="1214">TRUNC(AC249*AB249,2)</f>
        <v>0</v>
      </c>
      <c r="AE249" s="29"/>
      <c r="AF249" s="54">
        <f>_xlfn.XLOOKUP($C249,[24]PSP!$C:$C,[24]PSP!$AF:$AF)</f>
        <v>0</v>
      </c>
      <c r="AG249" s="27">
        <f>_xlfn.XLOOKUP($C249,[24]PSP!$C:$C,[24]PSP!$AG:$AG)</f>
        <v>566.25</v>
      </c>
      <c r="AH249" s="28">
        <f t="shared" ref="AH249:AH254" si="1215">TRUNC(AG249*AF249,2)</f>
        <v>0</v>
      </c>
      <c r="AI249" s="29"/>
      <c r="AJ249" s="54">
        <f>_xlfn.XLOOKUP($C249,[24]PSP!$C:$C,[24]PSP!$AJ:$AJ)</f>
        <v>0</v>
      </c>
      <c r="AK249" s="27">
        <f>_xlfn.XLOOKUP($C249,[24]PSP!$C:$C,[24]PSP!$AK:$AK)</f>
        <v>566.25</v>
      </c>
      <c r="AL249" s="28">
        <f t="shared" ref="AL249:AL254" si="1216">TRUNC(AK249*AJ249,2)</f>
        <v>0</v>
      </c>
      <c r="AM249" s="29"/>
      <c r="AN249" s="54">
        <f>_xlfn.XLOOKUP($C249,[24]PSP!$C:$C,[24]PSP!$AN:$AN)</f>
        <v>0</v>
      </c>
      <c r="AO249" s="27">
        <f>_xlfn.XLOOKUP($C249,[24]PSP!$C:$C,[24]PSP!$AO:$AO)</f>
        <v>566.25</v>
      </c>
      <c r="AP249" s="28">
        <f t="shared" ref="AP249:AP254" si="1217">TRUNC(AO249*AN249,2)</f>
        <v>0</v>
      </c>
      <c r="AQ249" s="29"/>
      <c r="AR249" s="54">
        <f>_xlfn.XLOOKUP($C249,[24]PSP!$C:$C,[24]PSP!$AR:$AR)</f>
        <v>0</v>
      </c>
      <c r="AS249" s="27">
        <f>_xlfn.XLOOKUP($C249,[24]PSP!$C:$C,[24]PSP!$AS:$AS)</f>
        <v>566.25</v>
      </c>
      <c r="AT249" s="28">
        <f t="shared" ref="AT249:AT254" si="1218">TRUNC(AS249*AR249,2)</f>
        <v>0</v>
      </c>
      <c r="AU249" s="29"/>
      <c r="AV249" s="54">
        <f>_xlfn.XLOOKUP($C249,[24]PSP!$C:$C,[24]PSP!$AV:$AV)</f>
        <v>0</v>
      </c>
      <c r="AW249" s="27">
        <f>_xlfn.XLOOKUP($C249,[24]PSP!$C:$C,[24]PSP!$AW:$AW)</f>
        <v>566.25</v>
      </c>
      <c r="AX249" s="28">
        <f t="shared" ref="AX249:AX254" si="1219">TRUNC(AW249*AV249,2)</f>
        <v>0</v>
      </c>
      <c r="AY249" s="29"/>
      <c r="AZ249" s="54">
        <f>_xlfn.XLOOKUP($C249,[24]PSP!$C:$C,[24]PSP!$AZ:$AZ)</f>
        <v>0</v>
      </c>
      <c r="BA249" s="27">
        <f>_xlfn.XLOOKUP($C249,[24]PSP!$C:$C,[24]PSP!$BA:$BA)</f>
        <v>566.25</v>
      </c>
      <c r="BB249" s="28">
        <f t="shared" ref="BB249:BB254" si="1220">TRUNC(BA249*AZ249,2)</f>
        <v>0</v>
      </c>
      <c r="BC249" s="29"/>
      <c r="BD249" s="54">
        <f>_xlfn.XLOOKUP($C249,[24]PSP!$C:$C,[24]PSP!$BD:$BD)</f>
        <v>0</v>
      </c>
      <c r="BE249" s="27">
        <f>_xlfn.XLOOKUP($C249,[24]PSP!$C:$C,[24]PSP!$BE:$BE)</f>
        <v>566.25</v>
      </c>
      <c r="BF249" s="28">
        <f t="shared" ref="BF249:BF254" si="1221">TRUNC(BE249*BD249,2)</f>
        <v>0</v>
      </c>
      <c r="BG249" s="29"/>
      <c r="BH249" s="54">
        <f>_xlfn.XLOOKUP($C249,[24]PSP!$C:$C,[24]PSP!$BH:$BH)</f>
        <v>0</v>
      </c>
      <c r="BI249" s="27">
        <f>_xlfn.XLOOKUP($C249,[24]PSP!$C:$C,[24]PSP!$BI:$BI)</f>
        <v>566.25</v>
      </c>
      <c r="BJ249" s="28">
        <f t="shared" ref="BJ249:BJ254" si="1222">TRUNC(BI249*BH249,2)</f>
        <v>0</v>
      </c>
      <c r="BK249" s="29"/>
      <c r="BL249" s="54">
        <f>_xlfn.XLOOKUP($C249,[24]PSP!$C:$C,[24]PSP!$BL:$BL)</f>
        <v>0</v>
      </c>
      <c r="BM249" s="27">
        <f>_xlfn.XLOOKUP($C249,[24]PSP!$C:$C,[24]PSP!$BM:$BM)</f>
        <v>566.25</v>
      </c>
      <c r="BN249" s="28">
        <f t="shared" ref="BN249:BN254" si="1223">TRUNC(BM249*BL249,2)</f>
        <v>0</v>
      </c>
      <c r="BO249" s="29"/>
      <c r="BP249" s="54">
        <f>_xlfn.XLOOKUP($C249,[24]PSP!$C:$C,[24]PSP!$BP:$BP)</f>
        <v>0</v>
      </c>
      <c r="BQ249" s="27">
        <f>_xlfn.XLOOKUP($C249,[24]PSP!$C:$C,[24]PSP!$BQ:$BQ)</f>
        <v>566.25</v>
      </c>
      <c r="BR249" s="28">
        <f t="shared" ref="BR249:BR254" si="1224">TRUNC(BQ249*BP249,2)</f>
        <v>0</v>
      </c>
      <c r="BS249" s="29"/>
      <c r="BT249" s="54">
        <f>_xlfn.XLOOKUP($C249,[24]PSP!$C:$C,[24]PSP!$BT:$BT)</f>
        <v>0</v>
      </c>
      <c r="BU249" s="27">
        <f>_xlfn.XLOOKUP($C249,[24]PSP!$C:$C,[24]PSP!$BU:$BU)</f>
        <v>566.25</v>
      </c>
      <c r="BV249" s="28">
        <f t="shared" ref="BV249:BV254" si="1225">TRUNC(BU249*BT249,2)</f>
        <v>0</v>
      </c>
      <c r="BW249" s="29"/>
      <c r="BX249" s="54">
        <f>_xlfn.XLOOKUP($C249,[24]PSP!$C:$C,[24]PSP!$BX:$BX)</f>
        <v>0</v>
      </c>
      <c r="BY249" s="27">
        <f>_xlfn.XLOOKUP($C249,[24]PSP!$C:$C,[24]PSP!$BY:$BY)</f>
        <v>566.25</v>
      </c>
      <c r="BZ249" s="28">
        <f t="shared" ref="BZ249:BZ254" si="1226">TRUNC(BY249*BX249,2)</f>
        <v>0</v>
      </c>
      <c r="CA249" s="29"/>
      <c r="CB249" s="54">
        <f>_xlfn.XLOOKUP($C249,[24]PSP!$C:$C,[24]PSP!$CB:$CB)</f>
        <v>0</v>
      </c>
      <c r="CC249" s="27">
        <f>_xlfn.XLOOKUP($C249,[24]PSP!$C:$C,[24]PSP!$CC:$CC)</f>
        <v>566.25</v>
      </c>
      <c r="CD249" s="28">
        <f t="shared" ref="CD249:CD254" si="1227">TRUNC(CC249*CB249,2)</f>
        <v>0</v>
      </c>
      <c r="CE249" s="29"/>
      <c r="CF249" s="54">
        <f>_xlfn.XLOOKUP($C249,[24]PSP!$C:$C,[24]PSP!$CF:$CF)</f>
        <v>0</v>
      </c>
      <c r="CG249" s="27">
        <f>_xlfn.XLOOKUP($C249,[24]PSP!$C:$C,[24]PSP!$CG:$CG)</f>
        <v>566.25</v>
      </c>
      <c r="CH249" s="28">
        <f t="shared" ref="CH249:CH254" si="1228">TRUNC(CG249*CF249,2)</f>
        <v>0</v>
      </c>
      <c r="CI249" s="29"/>
      <c r="CJ249" s="54">
        <f>_xlfn.XLOOKUP($C249,[24]PSP!$C:$C,[24]PSP!$CJ:$CJ)</f>
        <v>0</v>
      </c>
      <c r="CK249" s="27">
        <f>_xlfn.XLOOKUP($C249,[24]PSP!$C:$C,[24]PSP!$CK:$CK)</f>
        <v>566.25</v>
      </c>
      <c r="CL249" s="28">
        <f t="shared" ref="CL249:CL254" si="1229">TRUNC(CK249*CJ249,2)</f>
        <v>0</v>
      </c>
      <c r="CM249" s="29"/>
      <c r="CN249" s="54">
        <f>_xlfn.XLOOKUP($C249,[24]PSP!$C:$C,[24]PSP!$CN:$CN)</f>
        <v>0</v>
      </c>
      <c r="CO249" s="27">
        <f>_xlfn.XLOOKUP($C249,[24]PSP!$C:$C,[24]PSP!$CO:$CO)</f>
        <v>566.25</v>
      </c>
      <c r="CP249" s="28">
        <f t="shared" ref="CP249:CP254" si="1230">TRUNC(CO249*CN249,2)</f>
        <v>0</v>
      </c>
      <c r="CQ249" s="29"/>
      <c r="CR249" s="54">
        <f>_xlfn.XLOOKUP($C249,[24]PSP!$C:$C,[24]PSP!$CR:$CR)</f>
        <v>0</v>
      </c>
      <c r="CS249" s="27">
        <f>_xlfn.XLOOKUP($C249,[24]PSP!$C:$C,[24]PSP!$CS:$CS)</f>
        <v>566.25</v>
      </c>
      <c r="CT249" s="28">
        <f t="shared" ref="CT249:CT254" si="1231">TRUNC(CS249*CR249,2)</f>
        <v>0</v>
      </c>
      <c r="CU249" s="29"/>
      <c r="CV249" s="54">
        <f>_xlfn.XLOOKUP($C249,[24]PSP!$C:$C,[24]PSP!$CV:$CV)</f>
        <v>0</v>
      </c>
      <c r="CW249" s="27">
        <f>_xlfn.XLOOKUP($C249,[24]PSP!$C:$C,[24]PSP!$CW:$CW)</f>
        <v>566.25</v>
      </c>
      <c r="CX249" s="28">
        <f t="shared" ref="CX249:CX254" si="1232">TRUNC(CW249*CV249,2)</f>
        <v>0</v>
      </c>
      <c r="CY249" s="29"/>
      <c r="CZ249" s="54">
        <f>_xlfn.XLOOKUP($C249,[24]PSP!$C:$C,[24]PSP!$CZ:$CZ)</f>
        <v>0</v>
      </c>
      <c r="DA249" s="27">
        <f>_xlfn.XLOOKUP($C249,[24]PSP!$C:$C,[24]PSP!$DA:$DA)</f>
        <v>566.25</v>
      </c>
      <c r="DB249" s="28">
        <f t="shared" ref="DB249:DB254" si="1233">TRUNC(DA249*CZ249,2)</f>
        <v>0</v>
      </c>
      <c r="DC249" s="29"/>
      <c r="DD249" s="54">
        <f>_xlfn.XLOOKUP($C249,[24]PSP!$C:$C,[24]PSP!$DD:$DD)</f>
        <v>0</v>
      </c>
      <c r="DE249" s="27">
        <f>_xlfn.XLOOKUP($C249,[24]PSP!$C:$C,[24]PSP!$DE:$DE)</f>
        <v>566.25</v>
      </c>
      <c r="DF249" s="28">
        <f t="shared" ref="DF249:DF254" si="1234">TRUNC(DE249*DD249,2)</f>
        <v>0</v>
      </c>
      <c r="DG249" s="29"/>
      <c r="DH249" s="54">
        <f>_xlfn.XLOOKUP($C249,[24]PSP!$C:$C,[24]PSP!$DH:$DH)</f>
        <v>0</v>
      </c>
      <c r="DI249" s="27">
        <f>_xlfn.XLOOKUP($C249,[24]PSP!$C:$C,[24]PSP!$DI:$DI)</f>
        <v>566.25</v>
      </c>
      <c r="DJ249" s="28">
        <f t="shared" ref="DJ249:DJ254" si="1235">TRUNC(DI249*DH249,2)</f>
        <v>0</v>
      </c>
      <c r="DK249" s="29"/>
      <c r="DL249" s="54">
        <f>_xlfn.XLOOKUP($C249,[24]PSP!$C:$C,[24]PSP!$DL:$DL)</f>
        <v>0</v>
      </c>
      <c r="DM249" s="27">
        <f>_xlfn.XLOOKUP($C249,[24]PSP!$C:$C,[24]PSP!$DM:$DM)</f>
        <v>566.25</v>
      </c>
      <c r="DN249" s="28">
        <f t="shared" ref="DN249:DN254" si="1236">TRUNC(DM249*DL249,2)</f>
        <v>0</v>
      </c>
      <c r="DO249" s="29"/>
      <c r="DP249" s="54">
        <f>_xlfn.XLOOKUP($C249,[24]PSP!$C:$C,[24]PSP!$DP:$DP)</f>
        <v>0</v>
      </c>
      <c r="DQ249" s="27">
        <f>_xlfn.XLOOKUP($C249,[24]PSP!$C:$C,[24]PSP!$DQ:$DQ)</f>
        <v>566.25</v>
      </c>
      <c r="DR249" s="28">
        <f t="shared" ref="DR249:DR254" si="1237">TRUNC(DQ249*DP249,2)</f>
        <v>0</v>
      </c>
      <c r="DS249" s="29"/>
      <c r="DT249" s="54">
        <f>_xlfn.XLOOKUP($C249,[24]PSP!$C:$C,[24]PSP!$DT:$DT)</f>
        <v>0</v>
      </c>
      <c r="DU249" s="27">
        <f>_xlfn.XLOOKUP($C249,[24]PSP!$C:$C,[24]PSP!$DU:$DU)</f>
        <v>566.25</v>
      </c>
      <c r="DV249" s="28">
        <f t="shared" ref="DV249:DV254" si="1238">TRUNC(DU249*DT249,2)</f>
        <v>0</v>
      </c>
      <c r="DW249" s="29"/>
      <c r="DX249" s="54">
        <f>_xlfn.XLOOKUP($C249,[24]PSP!$C:$C,[24]PSP!$DX:$DX)</f>
        <v>0</v>
      </c>
      <c r="DY249" s="27">
        <f>_xlfn.XLOOKUP($C249,[24]PSP!$C:$C,[24]PSP!$DY:$DY)</f>
        <v>566.25</v>
      </c>
      <c r="DZ249" s="28">
        <f t="shared" ref="DZ249:DZ254" si="1239">TRUNC(DY249*DX249,2)</f>
        <v>0</v>
      </c>
      <c r="EA249" s="29"/>
      <c r="EB249" s="54">
        <f>_xlfn.XLOOKUP($C249,[24]PSP!$C:$C,[24]PSP!$EB:$EB)</f>
        <v>0</v>
      </c>
      <c r="EC249" s="27">
        <f>_xlfn.XLOOKUP($C249,[24]PSP!$C:$C,[24]PSP!$EC:$EC)</f>
        <v>0</v>
      </c>
      <c r="ED249" s="28">
        <f t="shared" ref="ED249:ED254" si="1240">TRUNC(EC249*EB249,2)</f>
        <v>0</v>
      </c>
      <c r="EE249" s="29"/>
      <c r="EF249" s="54">
        <f>_xlfn.XLOOKUP($C249,[24]PSP!$C:$C,[24]PSP!$EF:$EF)</f>
        <v>0</v>
      </c>
      <c r="EG249" s="27">
        <f>_xlfn.XLOOKUP($C249,[24]PSP!$C:$C,[24]PSP!$EG:$EG)</f>
        <v>0</v>
      </c>
      <c r="EH249" s="28">
        <f t="shared" ref="EH249:EH254" si="1241">TRUNC(EG249*EF249,2)</f>
        <v>0</v>
      </c>
      <c r="EI249" s="29"/>
      <c r="EJ249" s="54">
        <f>_xlfn.XLOOKUP($C249,[24]PSP!$C:$C,[24]PSP!$EJ:$EJ)</f>
        <v>0</v>
      </c>
      <c r="EK249" s="27">
        <f>_xlfn.XLOOKUP($C249,[24]PSP!$C:$C,[24]PSP!$EK:$EK)</f>
        <v>0</v>
      </c>
      <c r="EL249" s="28">
        <f t="shared" ref="EL249:EL254" si="1242">TRUNC(EK249*EJ249,2)</f>
        <v>0</v>
      </c>
      <c r="EM249" s="29"/>
      <c r="EN249" s="108"/>
      <c r="EO249" s="29">
        <f t="shared" si="1105"/>
        <v>0</v>
      </c>
      <c r="EP249" s="29">
        <f t="shared" si="968"/>
        <v>0</v>
      </c>
      <c r="EQ249" s="4" t="b">
        <f t="shared" si="1070"/>
        <v>1</v>
      </c>
      <c r="ES249" s="118">
        <f t="shared" si="1140"/>
        <v>1.1767000000000001</v>
      </c>
    </row>
    <row r="250" spans="3:149" ht="21" x14ac:dyDescent="0.25">
      <c r="C250" s="24" t="s">
        <v>97</v>
      </c>
      <c r="D250" s="43">
        <f>_xlfn.XLOOKUP($C250,[24]PSP!$C:$C,[24]PSP!$D:$D)</f>
        <v>5406027</v>
      </c>
      <c r="E250" s="24" t="str">
        <f>_xlfn.XLOOKUP($C250,[24]PSP!$C:$C,[24]PSP!$E:$E)</f>
        <v>SICRO SERVIÇO</v>
      </c>
      <c r="F250" s="25" t="str">
        <f>_xlfn.XLOOKUP($C250,[24]PSP!$C:$C,[24]PSP!$F:$F)</f>
        <v>MURO DE ESCAMA DE CONCRETO ARMADO EM SOLO REFORÇADO COM FITA METÁLICA COM ALTURA DE 6,0 A 8 M - TIPO 1 - AREIA E BRITA COMERCIAIS</v>
      </c>
      <c r="G250" s="26" t="str">
        <f>_xlfn.XLOOKUP($C250,[24]PSP!$C:$C,[24]PSP!$G:$G)</f>
        <v>M²</v>
      </c>
      <c r="H250" s="53">
        <f>_xlfn.XLOOKUP($C250,[24]PSP!$C:$C,[24]PSP!$H:$H)</f>
        <v>0</v>
      </c>
      <c r="I250" s="28">
        <f>_xlfn.XLOOKUP($C250,[24]PSP!$C:$C,[24]PSP!$I:$I)</f>
        <v>0</v>
      </c>
      <c r="J250" s="28">
        <f t="shared" si="1209"/>
        <v>0</v>
      </c>
      <c r="K250" s="29"/>
      <c r="L250" s="54">
        <f>_xlfn.XLOOKUP($C250,[24]PSP!$C:$C,[24]PSP!$L:$L)</f>
        <v>0</v>
      </c>
      <c r="M250" s="27">
        <f>_xlfn.XLOOKUP($C250,[24]PSP!$C:$C,[24]PSP!$M:$M)</f>
        <v>328.87</v>
      </c>
      <c r="N250" s="28">
        <f t="shared" si="1210"/>
        <v>0</v>
      </c>
      <c r="O250" s="29"/>
      <c r="P250" s="54">
        <f>_xlfn.XLOOKUP($C250,[24]PSP!$C:$C,[24]PSP!$P:$P)</f>
        <v>0</v>
      </c>
      <c r="Q250" s="27">
        <f>_xlfn.XLOOKUP($C250,[24]PSP!$C:$C,[24]PSP!$Q:$Q)</f>
        <v>328.87</v>
      </c>
      <c r="R250" s="28">
        <f t="shared" si="1211"/>
        <v>0</v>
      </c>
      <c r="S250" s="29"/>
      <c r="T250" s="54">
        <f>_xlfn.XLOOKUP($C250,[24]PSP!$C:$C,[24]PSP!$T:$T)</f>
        <v>0</v>
      </c>
      <c r="U250" s="27">
        <f>_xlfn.XLOOKUP($C250,[24]PSP!$C:$C,[24]PSP!$U:$U)</f>
        <v>328.87</v>
      </c>
      <c r="V250" s="28">
        <f t="shared" si="1212"/>
        <v>0</v>
      </c>
      <c r="W250" s="29"/>
      <c r="X250" s="54">
        <f>_xlfn.XLOOKUP($C250,[24]PSP!$C:$C,[24]PSP!$X:$X)</f>
        <v>0</v>
      </c>
      <c r="Y250" s="27">
        <f>_xlfn.XLOOKUP($C250,[24]PSP!$C:$C,[24]PSP!$Y:$Y)</f>
        <v>328.87</v>
      </c>
      <c r="Z250" s="28">
        <f t="shared" si="1213"/>
        <v>0</v>
      </c>
      <c r="AA250" s="29"/>
      <c r="AB250" s="54">
        <f>_xlfn.XLOOKUP($C250,[24]PSP!$C:$C,[24]PSP!$AB:$AB)</f>
        <v>0</v>
      </c>
      <c r="AC250" s="27">
        <f>_xlfn.XLOOKUP($C250,[24]PSP!$C:$C,[24]PSP!$AC:$AC)</f>
        <v>328.87</v>
      </c>
      <c r="AD250" s="28">
        <f t="shared" si="1214"/>
        <v>0</v>
      </c>
      <c r="AE250" s="29"/>
      <c r="AF250" s="54">
        <f>_xlfn.XLOOKUP($C250,[24]PSP!$C:$C,[24]PSP!$AF:$AF)</f>
        <v>0</v>
      </c>
      <c r="AG250" s="27">
        <f>_xlfn.XLOOKUP($C250,[24]PSP!$C:$C,[24]PSP!$AG:$AG)</f>
        <v>328.87</v>
      </c>
      <c r="AH250" s="28">
        <f t="shared" si="1215"/>
        <v>0</v>
      </c>
      <c r="AI250" s="29"/>
      <c r="AJ250" s="54">
        <f>_xlfn.XLOOKUP($C250,[24]PSP!$C:$C,[24]PSP!$AJ:$AJ)</f>
        <v>0</v>
      </c>
      <c r="AK250" s="27">
        <f>_xlfn.XLOOKUP($C250,[24]PSP!$C:$C,[24]PSP!$AK:$AK)</f>
        <v>328.87</v>
      </c>
      <c r="AL250" s="28">
        <f t="shared" si="1216"/>
        <v>0</v>
      </c>
      <c r="AM250" s="29"/>
      <c r="AN250" s="54">
        <f>_xlfn.XLOOKUP($C250,[24]PSP!$C:$C,[24]PSP!$AN:$AN)</f>
        <v>0</v>
      </c>
      <c r="AO250" s="27">
        <f>_xlfn.XLOOKUP($C250,[24]PSP!$C:$C,[24]PSP!$AO:$AO)</f>
        <v>328.87</v>
      </c>
      <c r="AP250" s="28">
        <f t="shared" si="1217"/>
        <v>0</v>
      </c>
      <c r="AQ250" s="29"/>
      <c r="AR250" s="54">
        <f>_xlfn.XLOOKUP($C250,[24]PSP!$C:$C,[24]PSP!$AR:$AR)</f>
        <v>0</v>
      </c>
      <c r="AS250" s="27">
        <f>_xlfn.XLOOKUP($C250,[24]PSP!$C:$C,[24]PSP!$AS:$AS)</f>
        <v>328.87</v>
      </c>
      <c r="AT250" s="28">
        <f t="shared" si="1218"/>
        <v>0</v>
      </c>
      <c r="AU250" s="29"/>
      <c r="AV250" s="54">
        <f>_xlfn.XLOOKUP($C250,[24]PSP!$C:$C,[24]PSP!$AV:$AV)</f>
        <v>0</v>
      </c>
      <c r="AW250" s="27">
        <f>_xlfn.XLOOKUP($C250,[24]PSP!$C:$C,[24]PSP!$AW:$AW)</f>
        <v>328.87</v>
      </c>
      <c r="AX250" s="28">
        <f t="shared" si="1219"/>
        <v>0</v>
      </c>
      <c r="AY250" s="29"/>
      <c r="AZ250" s="54">
        <f>_xlfn.XLOOKUP($C250,[24]PSP!$C:$C,[24]PSP!$AZ:$AZ)</f>
        <v>0</v>
      </c>
      <c r="BA250" s="27">
        <f>_xlfn.XLOOKUP($C250,[24]PSP!$C:$C,[24]PSP!$BA:$BA)</f>
        <v>328.87</v>
      </c>
      <c r="BB250" s="28">
        <f t="shared" si="1220"/>
        <v>0</v>
      </c>
      <c r="BC250" s="29"/>
      <c r="BD250" s="54">
        <f>_xlfn.XLOOKUP($C250,[24]PSP!$C:$C,[24]PSP!$BD:$BD)</f>
        <v>0</v>
      </c>
      <c r="BE250" s="27">
        <f>_xlfn.XLOOKUP($C250,[24]PSP!$C:$C,[24]PSP!$BE:$BE)</f>
        <v>328.87</v>
      </c>
      <c r="BF250" s="28">
        <f t="shared" si="1221"/>
        <v>0</v>
      </c>
      <c r="BG250" s="29"/>
      <c r="BH250" s="54">
        <f>_xlfn.XLOOKUP($C250,[24]PSP!$C:$C,[24]PSP!$BH:$BH)</f>
        <v>0</v>
      </c>
      <c r="BI250" s="27">
        <f>_xlfn.XLOOKUP($C250,[24]PSP!$C:$C,[24]PSP!$BI:$BI)</f>
        <v>328.87</v>
      </c>
      <c r="BJ250" s="28">
        <f t="shared" si="1222"/>
        <v>0</v>
      </c>
      <c r="BK250" s="29"/>
      <c r="BL250" s="54">
        <f>_xlfn.XLOOKUP($C250,[24]PSP!$C:$C,[24]PSP!$BL:$BL)</f>
        <v>0</v>
      </c>
      <c r="BM250" s="27">
        <f>_xlfn.XLOOKUP($C250,[24]PSP!$C:$C,[24]PSP!$BM:$BM)</f>
        <v>328.87</v>
      </c>
      <c r="BN250" s="28">
        <f t="shared" si="1223"/>
        <v>0</v>
      </c>
      <c r="BO250" s="29"/>
      <c r="BP250" s="54">
        <f>_xlfn.XLOOKUP($C250,[24]PSP!$C:$C,[24]PSP!$BP:$BP)</f>
        <v>0</v>
      </c>
      <c r="BQ250" s="27">
        <f>_xlfn.XLOOKUP($C250,[24]PSP!$C:$C,[24]PSP!$BQ:$BQ)</f>
        <v>328.87</v>
      </c>
      <c r="BR250" s="28">
        <f t="shared" si="1224"/>
        <v>0</v>
      </c>
      <c r="BS250" s="29"/>
      <c r="BT250" s="54">
        <f>_xlfn.XLOOKUP($C250,[24]PSP!$C:$C,[24]PSP!$BT:$BT)</f>
        <v>0</v>
      </c>
      <c r="BU250" s="27">
        <f>_xlfn.XLOOKUP($C250,[24]PSP!$C:$C,[24]PSP!$BU:$BU)</f>
        <v>328.87</v>
      </c>
      <c r="BV250" s="28">
        <f t="shared" si="1225"/>
        <v>0</v>
      </c>
      <c r="BW250" s="29"/>
      <c r="BX250" s="54">
        <f>_xlfn.XLOOKUP($C250,[24]PSP!$C:$C,[24]PSP!$BX:$BX)</f>
        <v>0</v>
      </c>
      <c r="BY250" s="27">
        <f>_xlfn.XLOOKUP($C250,[24]PSP!$C:$C,[24]PSP!$BY:$BY)</f>
        <v>328.87</v>
      </c>
      <c r="BZ250" s="28">
        <f t="shared" si="1226"/>
        <v>0</v>
      </c>
      <c r="CA250" s="29"/>
      <c r="CB250" s="54">
        <f>_xlfn.XLOOKUP($C250,[24]PSP!$C:$C,[24]PSP!$CB:$CB)</f>
        <v>0</v>
      </c>
      <c r="CC250" s="27">
        <f>_xlfn.XLOOKUP($C250,[24]PSP!$C:$C,[24]PSP!$CC:$CC)</f>
        <v>328.87</v>
      </c>
      <c r="CD250" s="28">
        <f t="shared" si="1227"/>
        <v>0</v>
      </c>
      <c r="CE250" s="29"/>
      <c r="CF250" s="54">
        <f>_xlfn.XLOOKUP($C250,[24]PSP!$C:$C,[24]PSP!$CF:$CF)</f>
        <v>0</v>
      </c>
      <c r="CG250" s="27">
        <f>_xlfn.XLOOKUP($C250,[24]PSP!$C:$C,[24]PSP!$CG:$CG)</f>
        <v>328.87</v>
      </c>
      <c r="CH250" s="28">
        <f t="shared" si="1228"/>
        <v>0</v>
      </c>
      <c r="CI250" s="29"/>
      <c r="CJ250" s="54">
        <f>_xlfn.XLOOKUP($C250,[24]PSP!$C:$C,[24]PSP!$CJ:$CJ)</f>
        <v>0</v>
      </c>
      <c r="CK250" s="27">
        <f>_xlfn.XLOOKUP($C250,[24]PSP!$C:$C,[24]PSP!$CK:$CK)</f>
        <v>328.87</v>
      </c>
      <c r="CL250" s="28">
        <f t="shared" si="1229"/>
        <v>0</v>
      </c>
      <c r="CM250" s="29"/>
      <c r="CN250" s="54">
        <f>_xlfn.XLOOKUP($C250,[24]PSP!$C:$C,[24]PSP!$CN:$CN)</f>
        <v>0</v>
      </c>
      <c r="CO250" s="27">
        <f>_xlfn.XLOOKUP($C250,[24]PSP!$C:$C,[24]PSP!$CO:$CO)</f>
        <v>328.87</v>
      </c>
      <c r="CP250" s="28">
        <f t="shared" si="1230"/>
        <v>0</v>
      </c>
      <c r="CQ250" s="29"/>
      <c r="CR250" s="54">
        <f>_xlfn.XLOOKUP($C250,[24]PSP!$C:$C,[24]PSP!$CR:$CR)</f>
        <v>0</v>
      </c>
      <c r="CS250" s="27">
        <f>_xlfn.XLOOKUP($C250,[24]PSP!$C:$C,[24]PSP!$CS:$CS)</f>
        <v>328.87</v>
      </c>
      <c r="CT250" s="28">
        <f t="shared" si="1231"/>
        <v>0</v>
      </c>
      <c r="CU250" s="29"/>
      <c r="CV250" s="54">
        <f>_xlfn.XLOOKUP($C250,[24]PSP!$C:$C,[24]PSP!$CV:$CV)</f>
        <v>0</v>
      </c>
      <c r="CW250" s="27">
        <f>_xlfn.XLOOKUP($C250,[24]PSP!$C:$C,[24]PSP!$CW:$CW)</f>
        <v>328.87</v>
      </c>
      <c r="CX250" s="28">
        <f t="shared" si="1232"/>
        <v>0</v>
      </c>
      <c r="CY250" s="29"/>
      <c r="CZ250" s="54">
        <f>_xlfn.XLOOKUP($C250,[24]PSP!$C:$C,[24]PSP!$CZ:$CZ)</f>
        <v>0</v>
      </c>
      <c r="DA250" s="27">
        <f>_xlfn.XLOOKUP($C250,[24]PSP!$C:$C,[24]PSP!$DA:$DA)</f>
        <v>328.87</v>
      </c>
      <c r="DB250" s="28">
        <f t="shared" si="1233"/>
        <v>0</v>
      </c>
      <c r="DC250" s="29"/>
      <c r="DD250" s="54">
        <f>_xlfn.XLOOKUP($C250,[24]PSP!$C:$C,[24]PSP!$DD:$DD)</f>
        <v>0</v>
      </c>
      <c r="DE250" s="27">
        <f>_xlfn.XLOOKUP($C250,[24]PSP!$C:$C,[24]PSP!$DE:$DE)</f>
        <v>328.87</v>
      </c>
      <c r="DF250" s="28">
        <f t="shared" si="1234"/>
        <v>0</v>
      </c>
      <c r="DG250" s="29"/>
      <c r="DH250" s="54">
        <f>_xlfn.XLOOKUP($C250,[24]PSP!$C:$C,[24]PSP!$DH:$DH)</f>
        <v>0</v>
      </c>
      <c r="DI250" s="27">
        <f>_xlfn.XLOOKUP($C250,[24]PSP!$C:$C,[24]PSP!$DI:$DI)</f>
        <v>328.87</v>
      </c>
      <c r="DJ250" s="28">
        <f t="shared" si="1235"/>
        <v>0</v>
      </c>
      <c r="DK250" s="29"/>
      <c r="DL250" s="54">
        <f>_xlfn.XLOOKUP($C250,[24]PSP!$C:$C,[24]PSP!$DL:$DL)</f>
        <v>0</v>
      </c>
      <c r="DM250" s="27">
        <f>_xlfn.XLOOKUP($C250,[24]PSP!$C:$C,[24]PSP!$DM:$DM)</f>
        <v>328.87</v>
      </c>
      <c r="DN250" s="28">
        <f t="shared" si="1236"/>
        <v>0</v>
      </c>
      <c r="DO250" s="29"/>
      <c r="DP250" s="54">
        <f>_xlfn.XLOOKUP($C250,[24]PSP!$C:$C,[24]PSP!$DP:$DP)</f>
        <v>0</v>
      </c>
      <c r="DQ250" s="27">
        <f>_xlfn.XLOOKUP($C250,[24]PSP!$C:$C,[24]PSP!$DQ:$DQ)</f>
        <v>328.87</v>
      </c>
      <c r="DR250" s="28">
        <f t="shared" si="1237"/>
        <v>0</v>
      </c>
      <c r="DS250" s="29"/>
      <c r="DT250" s="54">
        <f>_xlfn.XLOOKUP($C250,[24]PSP!$C:$C,[24]PSP!$DT:$DT)</f>
        <v>0</v>
      </c>
      <c r="DU250" s="27">
        <f>_xlfn.XLOOKUP($C250,[24]PSP!$C:$C,[24]PSP!$DU:$DU)</f>
        <v>328.87</v>
      </c>
      <c r="DV250" s="28">
        <f t="shared" si="1238"/>
        <v>0</v>
      </c>
      <c r="DW250" s="29"/>
      <c r="DX250" s="54">
        <f>_xlfn.XLOOKUP($C250,[24]PSP!$C:$C,[24]PSP!$DX:$DX)</f>
        <v>0</v>
      </c>
      <c r="DY250" s="27">
        <f>_xlfn.XLOOKUP($C250,[24]PSP!$C:$C,[24]PSP!$DY:$DY)</f>
        <v>328.87</v>
      </c>
      <c r="DZ250" s="28">
        <f t="shared" si="1239"/>
        <v>0</v>
      </c>
      <c r="EA250" s="29"/>
      <c r="EB250" s="54">
        <f>_xlfn.XLOOKUP($C250,[24]PSP!$C:$C,[24]PSP!$EB:$EB)</f>
        <v>0</v>
      </c>
      <c r="EC250" s="27">
        <f>_xlfn.XLOOKUP($C250,[24]PSP!$C:$C,[24]PSP!$EC:$EC)</f>
        <v>0</v>
      </c>
      <c r="ED250" s="28">
        <f t="shared" si="1240"/>
        <v>0</v>
      </c>
      <c r="EE250" s="29"/>
      <c r="EF250" s="54">
        <f>_xlfn.XLOOKUP($C250,[24]PSP!$C:$C,[24]PSP!$EF:$EF)</f>
        <v>0</v>
      </c>
      <c r="EG250" s="27">
        <f>_xlfn.XLOOKUP($C250,[24]PSP!$C:$C,[24]PSP!$EG:$EG)</f>
        <v>0</v>
      </c>
      <c r="EH250" s="28">
        <f t="shared" si="1241"/>
        <v>0</v>
      </c>
      <c r="EI250" s="29"/>
      <c r="EJ250" s="54">
        <f>_xlfn.XLOOKUP($C250,[24]PSP!$C:$C,[24]PSP!$EJ:$EJ)</f>
        <v>0</v>
      </c>
      <c r="EK250" s="27">
        <f>_xlfn.XLOOKUP($C250,[24]PSP!$C:$C,[24]PSP!$EK:$EK)</f>
        <v>0</v>
      </c>
      <c r="EL250" s="28">
        <f t="shared" si="1242"/>
        <v>0</v>
      </c>
      <c r="EM250" s="29"/>
      <c r="EN250" s="108"/>
      <c r="EO250" s="29">
        <f t="shared" si="1105"/>
        <v>0</v>
      </c>
      <c r="EP250" s="29">
        <f t="shared" si="968"/>
        <v>0</v>
      </c>
      <c r="EQ250" s="4" t="b">
        <f t="shared" si="1070"/>
        <v>1</v>
      </c>
      <c r="ES250" s="118">
        <f t="shared" si="1140"/>
        <v>1.1767000000000001</v>
      </c>
    </row>
    <row r="251" spans="3:149" ht="14.25" x14ac:dyDescent="0.25">
      <c r="C251" s="24" t="s">
        <v>98</v>
      </c>
      <c r="D251" s="43" t="str">
        <f>_xlfn.XLOOKUP($C251,[24]PSP!$C:$C,[24]PSP!$D:$D)</f>
        <v>COMP_44002</v>
      </c>
      <c r="E251" s="24" t="str">
        <f>_xlfn.XLOOKUP($C251,[24]PSP!$C:$C,[24]PSP!$E:$E)</f>
        <v>COMPOSIÇÃO</v>
      </c>
      <c r="F251" s="25" t="str">
        <f>_xlfn.XLOOKUP($C251,[24]PSP!$C:$C,[24]PSP!$F:$F)</f>
        <v>EXECUÇÃO DE SOLO GRAMPEADO</v>
      </c>
      <c r="G251" s="26" t="str">
        <f>_xlfn.XLOOKUP($C251,[24]PSP!$C:$C,[24]PSP!$G:$G)</f>
        <v>M2</v>
      </c>
      <c r="H251" s="53">
        <f>_xlfn.XLOOKUP($C251,[24]PSP!$C:$C,[24]PSP!$H:$H)</f>
        <v>0</v>
      </c>
      <c r="I251" s="28">
        <f>_xlfn.XLOOKUP($C251,[24]PSP!$C:$C,[24]PSP!$I:$I)</f>
        <v>0</v>
      </c>
      <c r="J251" s="28">
        <f t="shared" si="1209"/>
        <v>0</v>
      </c>
      <c r="K251" s="29"/>
      <c r="L251" s="54">
        <f>_xlfn.XLOOKUP($C251,[24]PSP!$C:$C,[24]PSP!$L:$L)</f>
        <v>0</v>
      </c>
      <c r="M251" s="27">
        <f>_xlfn.XLOOKUP($C251,[24]PSP!$C:$C,[24]PSP!$M:$M)</f>
        <v>235.84</v>
      </c>
      <c r="N251" s="28">
        <f t="shared" si="1210"/>
        <v>0</v>
      </c>
      <c r="O251" s="29"/>
      <c r="P251" s="54">
        <f>_xlfn.XLOOKUP($C251,[24]PSP!$C:$C,[24]PSP!$P:$P)</f>
        <v>0</v>
      </c>
      <c r="Q251" s="27">
        <f>_xlfn.XLOOKUP($C251,[24]PSP!$C:$C,[24]PSP!$Q:$Q)</f>
        <v>235.84</v>
      </c>
      <c r="R251" s="28">
        <f t="shared" si="1211"/>
        <v>0</v>
      </c>
      <c r="S251" s="29"/>
      <c r="T251" s="54">
        <f>_xlfn.XLOOKUP($C251,[24]PSP!$C:$C,[24]PSP!$T:$T)</f>
        <v>0</v>
      </c>
      <c r="U251" s="27">
        <f>_xlfn.XLOOKUP($C251,[24]PSP!$C:$C,[24]PSP!$U:$U)</f>
        <v>235.84</v>
      </c>
      <c r="V251" s="28">
        <f t="shared" si="1212"/>
        <v>0</v>
      </c>
      <c r="W251" s="29"/>
      <c r="X251" s="54">
        <f>_xlfn.XLOOKUP($C251,[24]PSP!$C:$C,[24]PSP!$X:$X)</f>
        <v>0</v>
      </c>
      <c r="Y251" s="27">
        <f>_xlfn.XLOOKUP($C251,[24]PSP!$C:$C,[24]PSP!$Y:$Y)</f>
        <v>235.84</v>
      </c>
      <c r="Z251" s="28">
        <f t="shared" si="1213"/>
        <v>0</v>
      </c>
      <c r="AA251" s="29"/>
      <c r="AB251" s="54">
        <f>_xlfn.XLOOKUP($C251,[24]PSP!$C:$C,[24]PSP!$AB:$AB)</f>
        <v>0</v>
      </c>
      <c r="AC251" s="27">
        <f>_xlfn.XLOOKUP($C251,[24]PSP!$C:$C,[24]PSP!$AC:$AC)</f>
        <v>235.84</v>
      </c>
      <c r="AD251" s="28">
        <f t="shared" si="1214"/>
        <v>0</v>
      </c>
      <c r="AE251" s="29"/>
      <c r="AF251" s="54">
        <f>_xlfn.XLOOKUP($C251,[24]PSP!$C:$C,[24]PSP!$AF:$AF)</f>
        <v>0</v>
      </c>
      <c r="AG251" s="27">
        <f>_xlfn.XLOOKUP($C251,[24]PSP!$C:$C,[24]PSP!$AG:$AG)</f>
        <v>235.84</v>
      </c>
      <c r="AH251" s="28">
        <f t="shared" si="1215"/>
        <v>0</v>
      </c>
      <c r="AI251" s="29"/>
      <c r="AJ251" s="54">
        <f>_xlfn.XLOOKUP($C251,[24]PSP!$C:$C,[24]PSP!$AJ:$AJ)</f>
        <v>0</v>
      </c>
      <c r="AK251" s="27">
        <f>_xlfn.XLOOKUP($C251,[24]PSP!$C:$C,[24]PSP!$AK:$AK)</f>
        <v>235.84</v>
      </c>
      <c r="AL251" s="28">
        <f t="shared" si="1216"/>
        <v>0</v>
      </c>
      <c r="AM251" s="29"/>
      <c r="AN251" s="54">
        <f>_xlfn.XLOOKUP($C251,[24]PSP!$C:$C,[24]PSP!$AN:$AN)</f>
        <v>0</v>
      </c>
      <c r="AO251" s="27">
        <f>_xlfn.XLOOKUP($C251,[24]PSP!$C:$C,[24]PSP!$AO:$AO)</f>
        <v>235.84</v>
      </c>
      <c r="AP251" s="28">
        <f t="shared" si="1217"/>
        <v>0</v>
      </c>
      <c r="AQ251" s="29"/>
      <c r="AR251" s="54">
        <f>_xlfn.XLOOKUP($C251,[24]PSP!$C:$C,[24]PSP!$AR:$AR)</f>
        <v>0</v>
      </c>
      <c r="AS251" s="27">
        <f>_xlfn.XLOOKUP($C251,[24]PSP!$C:$C,[24]PSP!$AS:$AS)</f>
        <v>235.84</v>
      </c>
      <c r="AT251" s="28">
        <f t="shared" si="1218"/>
        <v>0</v>
      </c>
      <c r="AU251" s="29"/>
      <c r="AV251" s="54">
        <f>_xlfn.XLOOKUP($C251,[24]PSP!$C:$C,[24]PSP!$AV:$AV)</f>
        <v>0</v>
      </c>
      <c r="AW251" s="27">
        <f>_xlfn.XLOOKUP($C251,[24]PSP!$C:$C,[24]PSP!$AW:$AW)</f>
        <v>235.84</v>
      </c>
      <c r="AX251" s="28">
        <f t="shared" si="1219"/>
        <v>0</v>
      </c>
      <c r="AY251" s="29"/>
      <c r="AZ251" s="54">
        <f>_xlfn.XLOOKUP($C251,[24]PSP!$C:$C,[24]PSP!$AZ:$AZ)</f>
        <v>0</v>
      </c>
      <c r="BA251" s="27">
        <f>_xlfn.XLOOKUP($C251,[24]PSP!$C:$C,[24]PSP!$BA:$BA)</f>
        <v>235.84</v>
      </c>
      <c r="BB251" s="28">
        <f t="shared" si="1220"/>
        <v>0</v>
      </c>
      <c r="BC251" s="29"/>
      <c r="BD251" s="54">
        <f>_xlfn.XLOOKUP($C251,[24]PSP!$C:$C,[24]PSP!$BD:$BD)</f>
        <v>0</v>
      </c>
      <c r="BE251" s="27">
        <f>_xlfn.XLOOKUP($C251,[24]PSP!$C:$C,[24]PSP!$BE:$BE)</f>
        <v>235.84</v>
      </c>
      <c r="BF251" s="28">
        <f t="shared" si="1221"/>
        <v>0</v>
      </c>
      <c r="BG251" s="29"/>
      <c r="BH251" s="54">
        <f>_xlfn.XLOOKUP($C251,[24]PSP!$C:$C,[24]PSP!$BH:$BH)</f>
        <v>0</v>
      </c>
      <c r="BI251" s="27">
        <f>_xlfn.XLOOKUP($C251,[24]PSP!$C:$C,[24]PSP!$BI:$BI)</f>
        <v>235.84</v>
      </c>
      <c r="BJ251" s="28">
        <f t="shared" si="1222"/>
        <v>0</v>
      </c>
      <c r="BK251" s="29"/>
      <c r="BL251" s="54">
        <f>_xlfn.XLOOKUP($C251,[24]PSP!$C:$C,[24]PSP!$BL:$BL)</f>
        <v>0</v>
      </c>
      <c r="BM251" s="27">
        <f>_xlfn.XLOOKUP($C251,[24]PSP!$C:$C,[24]PSP!$BM:$BM)</f>
        <v>235.84</v>
      </c>
      <c r="BN251" s="28">
        <f t="shared" si="1223"/>
        <v>0</v>
      </c>
      <c r="BO251" s="29"/>
      <c r="BP251" s="54">
        <f>_xlfn.XLOOKUP($C251,[24]PSP!$C:$C,[24]PSP!$BP:$BP)</f>
        <v>0</v>
      </c>
      <c r="BQ251" s="27">
        <f>_xlfn.XLOOKUP($C251,[24]PSP!$C:$C,[24]PSP!$BQ:$BQ)</f>
        <v>235.84</v>
      </c>
      <c r="BR251" s="28">
        <f t="shared" si="1224"/>
        <v>0</v>
      </c>
      <c r="BS251" s="29"/>
      <c r="BT251" s="54">
        <f>_xlfn.XLOOKUP($C251,[24]PSP!$C:$C,[24]PSP!$BT:$BT)</f>
        <v>0</v>
      </c>
      <c r="BU251" s="27">
        <f>_xlfn.XLOOKUP($C251,[24]PSP!$C:$C,[24]PSP!$BU:$BU)</f>
        <v>235.84</v>
      </c>
      <c r="BV251" s="28">
        <f t="shared" si="1225"/>
        <v>0</v>
      </c>
      <c r="BW251" s="29"/>
      <c r="BX251" s="54">
        <f>_xlfn.XLOOKUP($C251,[24]PSP!$C:$C,[24]PSP!$BX:$BX)</f>
        <v>0</v>
      </c>
      <c r="BY251" s="27">
        <f>_xlfn.XLOOKUP($C251,[24]PSP!$C:$C,[24]PSP!$BY:$BY)</f>
        <v>235.84</v>
      </c>
      <c r="BZ251" s="28">
        <f t="shared" si="1226"/>
        <v>0</v>
      </c>
      <c r="CA251" s="29"/>
      <c r="CB251" s="54">
        <f>_xlfn.XLOOKUP($C251,[24]PSP!$C:$C,[24]PSP!$CB:$CB)</f>
        <v>0</v>
      </c>
      <c r="CC251" s="27">
        <f>_xlfn.XLOOKUP($C251,[24]PSP!$C:$C,[24]PSP!$CC:$CC)</f>
        <v>235.84</v>
      </c>
      <c r="CD251" s="28">
        <f t="shared" si="1227"/>
        <v>0</v>
      </c>
      <c r="CE251" s="29"/>
      <c r="CF251" s="54">
        <f>_xlfn.XLOOKUP($C251,[24]PSP!$C:$C,[24]PSP!$CF:$CF)</f>
        <v>0</v>
      </c>
      <c r="CG251" s="27">
        <f>_xlfn.XLOOKUP($C251,[24]PSP!$C:$C,[24]PSP!$CG:$CG)</f>
        <v>235.84</v>
      </c>
      <c r="CH251" s="28">
        <f t="shared" si="1228"/>
        <v>0</v>
      </c>
      <c r="CI251" s="29"/>
      <c r="CJ251" s="54">
        <f>_xlfn.XLOOKUP($C251,[24]PSP!$C:$C,[24]PSP!$CJ:$CJ)</f>
        <v>0</v>
      </c>
      <c r="CK251" s="27">
        <f>_xlfn.XLOOKUP($C251,[24]PSP!$C:$C,[24]PSP!$CK:$CK)</f>
        <v>235.84</v>
      </c>
      <c r="CL251" s="28">
        <f t="shared" si="1229"/>
        <v>0</v>
      </c>
      <c r="CM251" s="29"/>
      <c r="CN251" s="54">
        <f>_xlfn.XLOOKUP($C251,[24]PSP!$C:$C,[24]PSP!$CN:$CN)</f>
        <v>0</v>
      </c>
      <c r="CO251" s="27">
        <f>_xlfn.XLOOKUP($C251,[24]PSP!$C:$C,[24]PSP!$CO:$CO)</f>
        <v>235.84</v>
      </c>
      <c r="CP251" s="28">
        <f t="shared" si="1230"/>
        <v>0</v>
      </c>
      <c r="CQ251" s="29"/>
      <c r="CR251" s="54">
        <f>_xlfn.XLOOKUP($C251,[24]PSP!$C:$C,[24]PSP!$CR:$CR)</f>
        <v>0</v>
      </c>
      <c r="CS251" s="27">
        <f>_xlfn.XLOOKUP($C251,[24]PSP!$C:$C,[24]PSP!$CS:$CS)</f>
        <v>235.84</v>
      </c>
      <c r="CT251" s="28">
        <f t="shared" si="1231"/>
        <v>0</v>
      </c>
      <c r="CU251" s="29"/>
      <c r="CV251" s="54">
        <f>_xlfn.XLOOKUP($C251,[24]PSP!$C:$C,[24]PSP!$CV:$CV)</f>
        <v>0</v>
      </c>
      <c r="CW251" s="27">
        <f>_xlfn.XLOOKUP($C251,[24]PSP!$C:$C,[24]PSP!$CW:$CW)</f>
        <v>235.84</v>
      </c>
      <c r="CX251" s="28">
        <f t="shared" si="1232"/>
        <v>0</v>
      </c>
      <c r="CY251" s="29"/>
      <c r="CZ251" s="54">
        <f>_xlfn.XLOOKUP($C251,[24]PSP!$C:$C,[24]PSP!$CZ:$CZ)</f>
        <v>0</v>
      </c>
      <c r="DA251" s="27">
        <f>_xlfn.XLOOKUP($C251,[24]PSP!$C:$C,[24]PSP!$DA:$DA)</f>
        <v>235.84</v>
      </c>
      <c r="DB251" s="28">
        <f t="shared" si="1233"/>
        <v>0</v>
      </c>
      <c r="DC251" s="29"/>
      <c r="DD251" s="54">
        <f>_xlfn.XLOOKUP($C251,[24]PSP!$C:$C,[24]PSP!$DD:$DD)</f>
        <v>0</v>
      </c>
      <c r="DE251" s="27">
        <f>_xlfn.XLOOKUP($C251,[24]PSP!$C:$C,[24]PSP!$DE:$DE)</f>
        <v>235.84</v>
      </c>
      <c r="DF251" s="28">
        <f t="shared" si="1234"/>
        <v>0</v>
      </c>
      <c r="DG251" s="29"/>
      <c r="DH251" s="54">
        <f>_xlfn.XLOOKUP($C251,[24]PSP!$C:$C,[24]PSP!$DH:$DH)</f>
        <v>0</v>
      </c>
      <c r="DI251" s="27">
        <f>_xlfn.XLOOKUP($C251,[24]PSP!$C:$C,[24]PSP!$DI:$DI)</f>
        <v>235.84</v>
      </c>
      <c r="DJ251" s="28">
        <f t="shared" si="1235"/>
        <v>0</v>
      </c>
      <c r="DK251" s="29"/>
      <c r="DL251" s="54">
        <f>_xlfn.XLOOKUP($C251,[24]PSP!$C:$C,[24]PSP!$DL:$DL)</f>
        <v>0</v>
      </c>
      <c r="DM251" s="27">
        <f>_xlfn.XLOOKUP($C251,[24]PSP!$C:$C,[24]PSP!$DM:$DM)</f>
        <v>235.84</v>
      </c>
      <c r="DN251" s="28">
        <f t="shared" si="1236"/>
        <v>0</v>
      </c>
      <c r="DO251" s="29"/>
      <c r="DP251" s="54">
        <f>_xlfn.XLOOKUP($C251,[24]PSP!$C:$C,[24]PSP!$DP:$DP)</f>
        <v>0</v>
      </c>
      <c r="DQ251" s="27">
        <f>_xlfn.XLOOKUP($C251,[24]PSP!$C:$C,[24]PSP!$DQ:$DQ)</f>
        <v>235.84</v>
      </c>
      <c r="DR251" s="28">
        <f t="shared" si="1237"/>
        <v>0</v>
      </c>
      <c r="DS251" s="29"/>
      <c r="DT251" s="54">
        <f>_xlfn.XLOOKUP($C251,[24]PSP!$C:$C,[24]PSP!$DT:$DT)</f>
        <v>0</v>
      </c>
      <c r="DU251" s="27">
        <f>_xlfn.XLOOKUP($C251,[24]PSP!$C:$C,[24]PSP!$DU:$DU)</f>
        <v>235.84</v>
      </c>
      <c r="DV251" s="28">
        <f t="shared" si="1238"/>
        <v>0</v>
      </c>
      <c r="DW251" s="29"/>
      <c r="DX251" s="54">
        <f>_xlfn.XLOOKUP($C251,[24]PSP!$C:$C,[24]PSP!$DX:$DX)</f>
        <v>0</v>
      </c>
      <c r="DY251" s="27">
        <f>_xlfn.XLOOKUP($C251,[24]PSP!$C:$C,[24]PSP!$DY:$DY)</f>
        <v>235.84</v>
      </c>
      <c r="DZ251" s="28">
        <f t="shared" si="1239"/>
        <v>0</v>
      </c>
      <c r="EA251" s="29"/>
      <c r="EB251" s="54">
        <f>_xlfn.XLOOKUP($C251,[24]PSP!$C:$C,[24]PSP!$EB:$EB)</f>
        <v>0</v>
      </c>
      <c r="EC251" s="27">
        <f>_xlfn.XLOOKUP($C251,[24]PSP!$C:$C,[24]PSP!$EC:$EC)</f>
        <v>0</v>
      </c>
      <c r="ED251" s="28">
        <f t="shared" si="1240"/>
        <v>0</v>
      </c>
      <c r="EE251" s="29"/>
      <c r="EF251" s="54">
        <f>_xlfn.XLOOKUP($C251,[24]PSP!$C:$C,[24]PSP!$EF:$EF)</f>
        <v>0</v>
      </c>
      <c r="EG251" s="27">
        <f>_xlfn.XLOOKUP($C251,[24]PSP!$C:$C,[24]PSP!$EG:$EG)</f>
        <v>0</v>
      </c>
      <c r="EH251" s="28">
        <f t="shared" si="1241"/>
        <v>0</v>
      </c>
      <c r="EI251" s="29"/>
      <c r="EJ251" s="54">
        <f>_xlfn.XLOOKUP($C251,[24]PSP!$C:$C,[24]PSP!$EJ:$EJ)</f>
        <v>0</v>
      </c>
      <c r="EK251" s="27">
        <f>_xlfn.XLOOKUP($C251,[24]PSP!$C:$C,[24]PSP!$EK:$EK)</f>
        <v>0</v>
      </c>
      <c r="EL251" s="28">
        <f t="shared" si="1242"/>
        <v>0</v>
      </c>
      <c r="EM251" s="29"/>
      <c r="EN251" s="108"/>
      <c r="EO251" s="29">
        <f t="shared" si="1105"/>
        <v>0</v>
      </c>
      <c r="EP251" s="29">
        <f t="shared" si="968"/>
        <v>0</v>
      </c>
      <c r="EQ251" s="4" t="b">
        <f t="shared" si="1070"/>
        <v>1</v>
      </c>
      <c r="ES251" s="118">
        <f t="shared" si="1140"/>
        <v>1.1767000000000001</v>
      </c>
    </row>
    <row r="252" spans="3:149" ht="14.25" x14ac:dyDescent="0.25">
      <c r="C252" s="24" t="s">
        <v>99</v>
      </c>
      <c r="D252" s="43" t="str">
        <f>_xlfn.XLOOKUP($C252,[24]PSP!$C:$C,[24]PSP!$D:$D)</f>
        <v>COMP_44003</v>
      </c>
      <c r="E252" s="24" t="str">
        <f>_xlfn.XLOOKUP($C252,[24]PSP!$C:$C,[24]PSP!$E:$E)</f>
        <v>COMPOSIÇÃO</v>
      </c>
      <c r="F252" s="25" t="str">
        <f>_xlfn.XLOOKUP($C252,[24]PSP!$C:$C,[24]PSP!$F:$F)</f>
        <v>EXECUÇÃO DE CORTINA ATIRANTADA</v>
      </c>
      <c r="G252" s="26" t="str">
        <f>_xlfn.XLOOKUP($C252,[24]PSP!$C:$C,[24]PSP!$G:$G)</f>
        <v>M3</v>
      </c>
      <c r="H252" s="53">
        <f>_xlfn.XLOOKUP($C252,[24]PSP!$C:$C,[24]PSP!$H:$H)</f>
        <v>0</v>
      </c>
      <c r="I252" s="28">
        <f>_xlfn.XLOOKUP($C252,[24]PSP!$C:$C,[24]PSP!$I:$I)</f>
        <v>0</v>
      </c>
      <c r="J252" s="28">
        <f t="shared" si="1209"/>
        <v>0</v>
      </c>
      <c r="K252" s="29"/>
      <c r="L252" s="54">
        <f>_xlfn.XLOOKUP($C252,[24]PSP!$C:$C,[24]PSP!$L:$L)</f>
        <v>0</v>
      </c>
      <c r="M252" s="27">
        <f>_xlfn.XLOOKUP($C252,[24]PSP!$C:$C,[24]PSP!$M:$M)</f>
        <v>6550.66</v>
      </c>
      <c r="N252" s="28">
        <f t="shared" si="1210"/>
        <v>0</v>
      </c>
      <c r="O252" s="29"/>
      <c r="P252" s="54">
        <f>_xlfn.XLOOKUP($C252,[24]PSP!$C:$C,[24]PSP!$P:$P)</f>
        <v>0</v>
      </c>
      <c r="Q252" s="27">
        <f>_xlfn.XLOOKUP($C252,[24]PSP!$C:$C,[24]PSP!$Q:$Q)</f>
        <v>6550.66</v>
      </c>
      <c r="R252" s="28">
        <f t="shared" si="1211"/>
        <v>0</v>
      </c>
      <c r="S252" s="29"/>
      <c r="T252" s="54">
        <f>_xlfn.XLOOKUP($C252,[24]PSP!$C:$C,[24]PSP!$T:$T)</f>
        <v>0</v>
      </c>
      <c r="U252" s="27">
        <f>_xlfn.XLOOKUP($C252,[24]PSP!$C:$C,[24]PSP!$U:$U)</f>
        <v>6550.66</v>
      </c>
      <c r="V252" s="28">
        <f t="shared" si="1212"/>
        <v>0</v>
      </c>
      <c r="W252" s="29"/>
      <c r="X252" s="54">
        <f>_xlfn.XLOOKUP($C252,[24]PSP!$C:$C,[24]PSP!$X:$X)</f>
        <v>0</v>
      </c>
      <c r="Y252" s="27">
        <f>_xlfn.XLOOKUP($C252,[24]PSP!$C:$C,[24]PSP!$Y:$Y)</f>
        <v>6550.66</v>
      </c>
      <c r="Z252" s="28">
        <f t="shared" si="1213"/>
        <v>0</v>
      </c>
      <c r="AA252" s="29"/>
      <c r="AB252" s="54">
        <f>_xlfn.XLOOKUP($C252,[24]PSP!$C:$C,[24]PSP!$AB:$AB)</f>
        <v>0</v>
      </c>
      <c r="AC252" s="27">
        <f>_xlfn.XLOOKUP($C252,[24]PSP!$C:$C,[24]PSP!$AC:$AC)</f>
        <v>6550.66</v>
      </c>
      <c r="AD252" s="28">
        <f t="shared" si="1214"/>
        <v>0</v>
      </c>
      <c r="AE252" s="29"/>
      <c r="AF252" s="54">
        <f>_xlfn.XLOOKUP($C252,[24]PSP!$C:$C,[24]PSP!$AF:$AF)</f>
        <v>0</v>
      </c>
      <c r="AG252" s="27">
        <f>_xlfn.XLOOKUP($C252,[24]PSP!$C:$C,[24]PSP!$AG:$AG)</f>
        <v>6550.66</v>
      </c>
      <c r="AH252" s="28">
        <f t="shared" si="1215"/>
        <v>0</v>
      </c>
      <c r="AI252" s="29"/>
      <c r="AJ252" s="54">
        <f>_xlfn.XLOOKUP($C252,[24]PSP!$C:$C,[24]PSP!$AJ:$AJ)</f>
        <v>0</v>
      </c>
      <c r="AK252" s="27">
        <f>_xlfn.XLOOKUP($C252,[24]PSP!$C:$C,[24]PSP!$AK:$AK)</f>
        <v>6550.66</v>
      </c>
      <c r="AL252" s="28">
        <f t="shared" si="1216"/>
        <v>0</v>
      </c>
      <c r="AM252" s="29"/>
      <c r="AN252" s="54">
        <f>_xlfn.XLOOKUP($C252,[24]PSP!$C:$C,[24]PSP!$AN:$AN)</f>
        <v>0</v>
      </c>
      <c r="AO252" s="27">
        <f>_xlfn.XLOOKUP($C252,[24]PSP!$C:$C,[24]PSP!$AO:$AO)</f>
        <v>6550.66</v>
      </c>
      <c r="AP252" s="28">
        <f t="shared" si="1217"/>
        <v>0</v>
      </c>
      <c r="AQ252" s="29"/>
      <c r="AR252" s="54">
        <f>_xlfn.XLOOKUP($C252,[24]PSP!$C:$C,[24]PSP!$AR:$AR)</f>
        <v>0</v>
      </c>
      <c r="AS252" s="27">
        <f>_xlfn.XLOOKUP($C252,[24]PSP!$C:$C,[24]PSP!$AS:$AS)</f>
        <v>6550.66</v>
      </c>
      <c r="AT252" s="28">
        <f t="shared" si="1218"/>
        <v>0</v>
      </c>
      <c r="AU252" s="29"/>
      <c r="AV252" s="54">
        <f>_xlfn.XLOOKUP($C252,[24]PSP!$C:$C,[24]PSP!$AV:$AV)</f>
        <v>0</v>
      </c>
      <c r="AW252" s="27">
        <f>_xlfn.XLOOKUP($C252,[24]PSP!$C:$C,[24]PSP!$AW:$AW)</f>
        <v>6550.66</v>
      </c>
      <c r="AX252" s="28">
        <f t="shared" si="1219"/>
        <v>0</v>
      </c>
      <c r="AY252" s="29"/>
      <c r="AZ252" s="54">
        <f>_xlfn.XLOOKUP($C252,[24]PSP!$C:$C,[24]PSP!$AZ:$AZ)</f>
        <v>0</v>
      </c>
      <c r="BA252" s="27">
        <f>_xlfn.XLOOKUP($C252,[24]PSP!$C:$C,[24]PSP!$BA:$BA)</f>
        <v>6550.66</v>
      </c>
      <c r="BB252" s="28">
        <f t="shared" si="1220"/>
        <v>0</v>
      </c>
      <c r="BC252" s="29"/>
      <c r="BD252" s="54">
        <f>_xlfn.XLOOKUP($C252,[24]PSP!$C:$C,[24]PSP!$BD:$BD)</f>
        <v>0</v>
      </c>
      <c r="BE252" s="27">
        <f>_xlfn.XLOOKUP($C252,[24]PSP!$C:$C,[24]PSP!$BE:$BE)</f>
        <v>6550.66</v>
      </c>
      <c r="BF252" s="28">
        <f t="shared" si="1221"/>
        <v>0</v>
      </c>
      <c r="BG252" s="29"/>
      <c r="BH252" s="54">
        <f>_xlfn.XLOOKUP($C252,[24]PSP!$C:$C,[24]PSP!$BH:$BH)</f>
        <v>0</v>
      </c>
      <c r="BI252" s="27">
        <f>_xlfn.XLOOKUP($C252,[24]PSP!$C:$C,[24]PSP!$BI:$BI)</f>
        <v>6550.66</v>
      </c>
      <c r="BJ252" s="28">
        <f t="shared" si="1222"/>
        <v>0</v>
      </c>
      <c r="BK252" s="29"/>
      <c r="BL252" s="54">
        <f>_xlfn.XLOOKUP($C252,[24]PSP!$C:$C,[24]PSP!$BL:$BL)</f>
        <v>0</v>
      </c>
      <c r="BM252" s="27">
        <f>_xlfn.XLOOKUP($C252,[24]PSP!$C:$C,[24]PSP!$BM:$BM)</f>
        <v>6550.66</v>
      </c>
      <c r="BN252" s="28">
        <f t="shared" si="1223"/>
        <v>0</v>
      </c>
      <c r="BO252" s="29"/>
      <c r="BP252" s="54">
        <f>_xlfn.XLOOKUP($C252,[24]PSP!$C:$C,[24]PSP!$BP:$BP)</f>
        <v>0</v>
      </c>
      <c r="BQ252" s="27">
        <f>_xlfn.XLOOKUP($C252,[24]PSP!$C:$C,[24]PSP!$BQ:$BQ)</f>
        <v>6550.66</v>
      </c>
      <c r="BR252" s="28">
        <f t="shared" si="1224"/>
        <v>0</v>
      </c>
      <c r="BS252" s="29"/>
      <c r="BT252" s="54">
        <f>_xlfn.XLOOKUP($C252,[24]PSP!$C:$C,[24]PSP!$BT:$BT)</f>
        <v>0</v>
      </c>
      <c r="BU252" s="27">
        <f>_xlfn.XLOOKUP($C252,[24]PSP!$C:$C,[24]PSP!$BU:$BU)</f>
        <v>6550.66</v>
      </c>
      <c r="BV252" s="28">
        <f t="shared" si="1225"/>
        <v>0</v>
      </c>
      <c r="BW252" s="29"/>
      <c r="BX252" s="54">
        <f>_xlfn.XLOOKUP($C252,[24]PSP!$C:$C,[24]PSP!$BX:$BX)</f>
        <v>0</v>
      </c>
      <c r="BY252" s="27">
        <f>_xlfn.XLOOKUP($C252,[24]PSP!$C:$C,[24]PSP!$BY:$BY)</f>
        <v>6550.66</v>
      </c>
      <c r="BZ252" s="28">
        <f t="shared" si="1226"/>
        <v>0</v>
      </c>
      <c r="CA252" s="29"/>
      <c r="CB252" s="54">
        <f>_xlfn.XLOOKUP($C252,[24]PSP!$C:$C,[24]PSP!$CB:$CB)</f>
        <v>0</v>
      </c>
      <c r="CC252" s="27">
        <f>_xlfn.XLOOKUP($C252,[24]PSP!$C:$C,[24]PSP!$CC:$CC)</f>
        <v>6550.66</v>
      </c>
      <c r="CD252" s="28">
        <f t="shared" si="1227"/>
        <v>0</v>
      </c>
      <c r="CE252" s="29"/>
      <c r="CF252" s="54">
        <f>_xlfn.XLOOKUP($C252,[24]PSP!$C:$C,[24]PSP!$CF:$CF)</f>
        <v>0</v>
      </c>
      <c r="CG252" s="27">
        <f>_xlfn.XLOOKUP($C252,[24]PSP!$C:$C,[24]PSP!$CG:$CG)</f>
        <v>6550.66</v>
      </c>
      <c r="CH252" s="28">
        <f t="shared" si="1228"/>
        <v>0</v>
      </c>
      <c r="CI252" s="29"/>
      <c r="CJ252" s="54">
        <f>_xlfn.XLOOKUP($C252,[24]PSP!$C:$C,[24]PSP!$CJ:$CJ)</f>
        <v>0</v>
      </c>
      <c r="CK252" s="27">
        <f>_xlfn.XLOOKUP($C252,[24]PSP!$C:$C,[24]PSP!$CK:$CK)</f>
        <v>6550.66</v>
      </c>
      <c r="CL252" s="28">
        <f t="shared" si="1229"/>
        <v>0</v>
      </c>
      <c r="CM252" s="29"/>
      <c r="CN252" s="54">
        <f>_xlfn.XLOOKUP($C252,[24]PSP!$C:$C,[24]PSP!$CN:$CN)</f>
        <v>0</v>
      </c>
      <c r="CO252" s="27">
        <f>_xlfn.XLOOKUP($C252,[24]PSP!$C:$C,[24]PSP!$CO:$CO)</f>
        <v>6550.66</v>
      </c>
      <c r="CP252" s="28">
        <f t="shared" si="1230"/>
        <v>0</v>
      </c>
      <c r="CQ252" s="29"/>
      <c r="CR252" s="54">
        <f>_xlfn.XLOOKUP($C252,[24]PSP!$C:$C,[24]PSP!$CR:$CR)</f>
        <v>0</v>
      </c>
      <c r="CS252" s="27">
        <f>_xlfn.XLOOKUP($C252,[24]PSP!$C:$C,[24]PSP!$CS:$CS)</f>
        <v>6550.66</v>
      </c>
      <c r="CT252" s="28">
        <f t="shared" si="1231"/>
        <v>0</v>
      </c>
      <c r="CU252" s="29"/>
      <c r="CV252" s="54">
        <f>_xlfn.XLOOKUP($C252,[24]PSP!$C:$C,[24]PSP!$CV:$CV)</f>
        <v>0</v>
      </c>
      <c r="CW252" s="27">
        <f>_xlfn.XLOOKUP($C252,[24]PSP!$C:$C,[24]PSP!$CW:$CW)</f>
        <v>6550.66</v>
      </c>
      <c r="CX252" s="28">
        <f t="shared" si="1232"/>
        <v>0</v>
      </c>
      <c r="CY252" s="29"/>
      <c r="CZ252" s="54">
        <f>_xlfn.XLOOKUP($C252,[24]PSP!$C:$C,[24]PSP!$CZ:$CZ)</f>
        <v>0</v>
      </c>
      <c r="DA252" s="27">
        <f>_xlfn.XLOOKUP($C252,[24]PSP!$C:$C,[24]PSP!$DA:$DA)</f>
        <v>6550.66</v>
      </c>
      <c r="DB252" s="28">
        <f t="shared" si="1233"/>
        <v>0</v>
      </c>
      <c r="DC252" s="29"/>
      <c r="DD252" s="54">
        <f>_xlfn.XLOOKUP($C252,[24]PSP!$C:$C,[24]PSP!$DD:$DD)</f>
        <v>0</v>
      </c>
      <c r="DE252" s="27">
        <f>_xlfn.XLOOKUP($C252,[24]PSP!$C:$C,[24]PSP!$DE:$DE)</f>
        <v>6550.66</v>
      </c>
      <c r="DF252" s="28">
        <f t="shared" si="1234"/>
        <v>0</v>
      </c>
      <c r="DG252" s="29"/>
      <c r="DH252" s="54">
        <f>_xlfn.XLOOKUP($C252,[24]PSP!$C:$C,[24]PSP!$DH:$DH)</f>
        <v>0</v>
      </c>
      <c r="DI252" s="27">
        <f>_xlfn.XLOOKUP($C252,[24]PSP!$C:$C,[24]PSP!$DI:$DI)</f>
        <v>6550.66</v>
      </c>
      <c r="DJ252" s="28">
        <f t="shared" si="1235"/>
        <v>0</v>
      </c>
      <c r="DK252" s="29"/>
      <c r="DL252" s="54">
        <f>_xlfn.XLOOKUP($C252,[24]PSP!$C:$C,[24]PSP!$DL:$DL)</f>
        <v>0</v>
      </c>
      <c r="DM252" s="27">
        <f>_xlfn.XLOOKUP($C252,[24]PSP!$C:$C,[24]PSP!$DM:$DM)</f>
        <v>6550.66</v>
      </c>
      <c r="DN252" s="28">
        <f t="shared" si="1236"/>
        <v>0</v>
      </c>
      <c r="DO252" s="29"/>
      <c r="DP252" s="54">
        <f>_xlfn.XLOOKUP($C252,[24]PSP!$C:$C,[24]PSP!$DP:$DP)</f>
        <v>0</v>
      </c>
      <c r="DQ252" s="27">
        <f>_xlfn.XLOOKUP($C252,[24]PSP!$C:$C,[24]PSP!$DQ:$DQ)</f>
        <v>6550.66</v>
      </c>
      <c r="DR252" s="28">
        <f t="shared" si="1237"/>
        <v>0</v>
      </c>
      <c r="DS252" s="29"/>
      <c r="DT252" s="54">
        <f>_xlfn.XLOOKUP($C252,[24]PSP!$C:$C,[24]PSP!$DT:$DT)</f>
        <v>0</v>
      </c>
      <c r="DU252" s="27">
        <f>_xlfn.XLOOKUP($C252,[24]PSP!$C:$C,[24]PSP!$DU:$DU)</f>
        <v>6550.66</v>
      </c>
      <c r="DV252" s="28">
        <f t="shared" si="1238"/>
        <v>0</v>
      </c>
      <c r="DW252" s="29"/>
      <c r="DX252" s="54">
        <f>_xlfn.XLOOKUP($C252,[24]PSP!$C:$C,[24]PSP!$DX:$DX)</f>
        <v>0</v>
      </c>
      <c r="DY252" s="27">
        <f>_xlfn.XLOOKUP($C252,[24]PSP!$C:$C,[24]PSP!$DY:$DY)</f>
        <v>6550.66</v>
      </c>
      <c r="DZ252" s="28">
        <f t="shared" si="1239"/>
        <v>0</v>
      </c>
      <c r="EA252" s="29"/>
      <c r="EB252" s="54">
        <f>_xlfn.XLOOKUP($C252,[24]PSP!$C:$C,[24]PSP!$EB:$EB)</f>
        <v>0</v>
      </c>
      <c r="EC252" s="27">
        <f>_xlfn.XLOOKUP($C252,[24]PSP!$C:$C,[24]PSP!$EC:$EC)</f>
        <v>0</v>
      </c>
      <c r="ED252" s="28">
        <f t="shared" si="1240"/>
        <v>0</v>
      </c>
      <c r="EE252" s="29"/>
      <c r="EF252" s="54">
        <f>_xlfn.XLOOKUP($C252,[24]PSP!$C:$C,[24]PSP!$EF:$EF)</f>
        <v>0</v>
      </c>
      <c r="EG252" s="27">
        <f>_xlfn.XLOOKUP($C252,[24]PSP!$C:$C,[24]PSP!$EG:$EG)</f>
        <v>0</v>
      </c>
      <c r="EH252" s="28">
        <f t="shared" si="1241"/>
        <v>0</v>
      </c>
      <c r="EI252" s="29"/>
      <c r="EJ252" s="54">
        <f>_xlfn.XLOOKUP($C252,[24]PSP!$C:$C,[24]PSP!$EJ:$EJ)</f>
        <v>0</v>
      </c>
      <c r="EK252" s="27">
        <f>_xlfn.XLOOKUP($C252,[24]PSP!$C:$C,[24]PSP!$EK:$EK)</f>
        <v>0</v>
      </c>
      <c r="EL252" s="28">
        <f t="shared" si="1242"/>
        <v>0</v>
      </c>
      <c r="EM252" s="29"/>
      <c r="EN252" s="108"/>
      <c r="EO252" s="29">
        <f t="shared" si="1105"/>
        <v>0</v>
      </c>
      <c r="EP252" s="29">
        <f t="shared" si="968"/>
        <v>0</v>
      </c>
      <c r="EQ252" s="4" t="b">
        <f t="shared" si="1070"/>
        <v>1</v>
      </c>
      <c r="ES252" s="118">
        <f t="shared" si="1140"/>
        <v>1.1767000000000001</v>
      </c>
    </row>
    <row r="253" spans="3:149" ht="14.25" x14ac:dyDescent="0.25">
      <c r="C253" s="24" t="s">
        <v>100</v>
      </c>
      <c r="D253" s="43" t="str">
        <f>_xlfn.XLOOKUP($C253,[24]PSP!$C:$C,[24]PSP!$D:$D)</f>
        <v>COMP_04001</v>
      </c>
      <c r="E253" s="24" t="str">
        <f>_xlfn.XLOOKUP($C253,[24]PSP!$C:$C,[24]PSP!$E:$E)</f>
        <v>COMPOSIÇÃO</v>
      </c>
      <c r="F253" s="25" t="str">
        <f>_xlfn.XLOOKUP($C253,[24]PSP!$C:$C,[24]PSP!$F:$F)</f>
        <v>DEMOLICAO DE MURO ATIRANTADO</v>
      </c>
      <c r="G253" s="26" t="str">
        <f>_xlfn.XLOOKUP($C253,[24]PSP!$C:$C,[24]PSP!$G:$G)</f>
        <v>M2</v>
      </c>
      <c r="H253" s="53">
        <f>_xlfn.XLOOKUP($C253,[24]PSP!$C:$C,[24]PSP!$H:$H)</f>
        <v>0</v>
      </c>
      <c r="I253" s="28">
        <f>_xlfn.XLOOKUP($C253,[24]PSP!$C:$C,[24]PSP!$I:$I)</f>
        <v>0</v>
      </c>
      <c r="J253" s="28">
        <f t="shared" si="1209"/>
        <v>0</v>
      </c>
      <c r="K253" s="29"/>
      <c r="L253" s="54">
        <f>_xlfn.XLOOKUP($C253,[24]PSP!$C:$C,[24]PSP!$L:$L)</f>
        <v>0</v>
      </c>
      <c r="M253" s="27">
        <f>_xlfn.XLOOKUP($C253,[24]PSP!$C:$C,[24]PSP!$M:$M)</f>
        <v>120.62</v>
      </c>
      <c r="N253" s="28">
        <f t="shared" si="1210"/>
        <v>0</v>
      </c>
      <c r="O253" s="29"/>
      <c r="P253" s="54">
        <f>_xlfn.XLOOKUP($C253,[24]PSP!$C:$C,[24]PSP!$P:$P)</f>
        <v>0</v>
      </c>
      <c r="Q253" s="27">
        <f>_xlfn.XLOOKUP($C253,[24]PSP!$C:$C,[24]PSP!$Q:$Q)</f>
        <v>120.62</v>
      </c>
      <c r="R253" s="28">
        <f t="shared" si="1211"/>
        <v>0</v>
      </c>
      <c r="S253" s="29"/>
      <c r="T253" s="54">
        <f>_xlfn.XLOOKUP($C253,[24]PSP!$C:$C,[24]PSP!$T:$T)</f>
        <v>0</v>
      </c>
      <c r="U253" s="27">
        <f>_xlfn.XLOOKUP($C253,[24]PSP!$C:$C,[24]PSP!$U:$U)</f>
        <v>120.62</v>
      </c>
      <c r="V253" s="28">
        <f t="shared" si="1212"/>
        <v>0</v>
      </c>
      <c r="W253" s="29"/>
      <c r="X253" s="54">
        <f>_xlfn.XLOOKUP($C253,[24]PSP!$C:$C,[24]PSP!$X:$X)</f>
        <v>0</v>
      </c>
      <c r="Y253" s="27">
        <f>_xlfn.XLOOKUP($C253,[24]PSP!$C:$C,[24]PSP!$Y:$Y)</f>
        <v>120.62</v>
      </c>
      <c r="Z253" s="28">
        <f t="shared" si="1213"/>
        <v>0</v>
      </c>
      <c r="AA253" s="29"/>
      <c r="AB253" s="54">
        <f>_xlfn.XLOOKUP($C253,[24]PSP!$C:$C,[24]PSP!$AB:$AB)</f>
        <v>0</v>
      </c>
      <c r="AC253" s="27">
        <f>_xlfn.XLOOKUP($C253,[24]PSP!$C:$C,[24]PSP!$AC:$AC)</f>
        <v>120.62</v>
      </c>
      <c r="AD253" s="28">
        <f t="shared" si="1214"/>
        <v>0</v>
      </c>
      <c r="AE253" s="29"/>
      <c r="AF253" s="54">
        <f>_xlfn.XLOOKUP($C253,[24]PSP!$C:$C,[24]PSP!$AF:$AF)</f>
        <v>0</v>
      </c>
      <c r="AG253" s="27">
        <f>_xlfn.XLOOKUP($C253,[24]PSP!$C:$C,[24]PSP!$AG:$AG)</f>
        <v>120.62</v>
      </c>
      <c r="AH253" s="28">
        <f t="shared" si="1215"/>
        <v>0</v>
      </c>
      <c r="AI253" s="29"/>
      <c r="AJ253" s="54">
        <f>_xlfn.XLOOKUP($C253,[24]PSP!$C:$C,[24]PSP!$AJ:$AJ)</f>
        <v>0</v>
      </c>
      <c r="AK253" s="27">
        <f>_xlfn.XLOOKUP($C253,[24]PSP!$C:$C,[24]PSP!$AK:$AK)</f>
        <v>120.62</v>
      </c>
      <c r="AL253" s="28">
        <f t="shared" si="1216"/>
        <v>0</v>
      </c>
      <c r="AM253" s="29"/>
      <c r="AN253" s="54">
        <f>_xlfn.XLOOKUP($C253,[24]PSP!$C:$C,[24]PSP!$AN:$AN)</f>
        <v>0</v>
      </c>
      <c r="AO253" s="27">
        <f>_xlfn.XLOOKUP($C253,[24]PSP!$C:$C,[24]PSP!$AO:$AO)</f>
        <v>120.62</v>
      </c>
      <c r="AP253" s="28">
        <f t="shared" si="1217"/>
        <v>0</v>
      </c>
      <c r="AQ253" s="29"/>
      <c r="AR253" s="54">
        <f>_xlfn.XLOOKUP($C253,[24]PSP!$C:$C,[24]PSP!$AR:$AR)</f>
        <v>0</v>
      </c>
      <c r="AS253" s="27">
        <f>_xlfn.XLOOKUP($C253,[24]PSP!$C:$C,[24]PSP!$AS:$AS)</f>
        <v>120.62</v>
      </c>
      <c r="AT253" s="28">
        <f t="shared" si="1218"/>
        <v>0</v>
      </c>
      <c r="AU253" s="29"/>
      <c r="AV253" s="54">
        <f>_xlfn.XLOOKUP($C253,[24]PSP!$C:$C,[24]PSP!$AV:$AV)</f>
        <v>0</v>
      </c>
      <c r="AW253" s="27">
        <f>_xlfn.XLOOKUP($C253,[24]PSP!$C:$C,[24]PSP!$AW:$AW)</f>
        <v>120.62</v>
      </c>
      <c r="AX253" s="28">
        <f t="shared" si="1219"/>
        <v>0</v>
      </c>
      <c r="AY253" s="29"/>
      <c r="AZ253" s="54">
        <f>_xlfn.XLOOKUP($C253,[24]PSP!$C:$C,[24]PSP!$AZ:$AZ)</f>
        <v>0</v>
      </c>
      <c r="BA253" s="27">
        <f>_xlfn.XLOOKUP($C253,[24]PSP!$C:$C,[24]PSP!$BA:$BA)</f>
        <v>120.62</v>
      </c>
      <c r="BB253" s="28">
        <f t="shared" si="1220"/>
        <v>0</v>
      </c>
      <c r="BC253" s="29"/>
      <c r="BD253" s="54">
        <f>_xlfn.XLOOKUP($C253,[24]PSP!$C:$C,[24]PSP!$BD:$BD)</f>
        <v>0</v>
      </c>
      <c r="BE253" s="27">
        <f>_xlfn.XLOOKUP($C253,[24]PSP!$C:$C,[24]PSP!$BE:$BE)</f>
        <v>120.62</v>
      </c>
      <c r="BF253" s="28">
        <f t="shared" si="1221"/>
        <v>0</v>
      </c>
      <c r="BG253" s="29"/>
      <c r="BH253" s="54">
        <f>_xlfn.XLOOKUP($C253,[24]PSP!$C:$C,[24]PSP!$BH:$BH)</f>
        <v>0</v>
      </c>
      <c r="BI253" s="27">
        <f>_xlfn.XLOOKUP($C253,[24]PSP!$C:$C,[24]PSP!$BI:$BI)</f>
        <v>120.62</v>
      </c>
      <c r="BJ253" s="28">
        <f t="shared" si="1222"/>
        <v>0</v>
      </c>
      <c r="BK253" s="29"/>
      <c r="BL253" s="54">
        <f>_xlfn.XLOOKUP($C253,[24]PSP!$C:$C,[24]PSP!$BL:$BL)</f>
        <v>0</v>
      </c>
      <c r="BM253" s="27">
        <f>_xlfn.XLOOKUP($C253,[24]PSP!$C:$C,[24]PSP!$BM:$BM)</f>
        <v>120.62</v>
      </c>
      <c r="BN253" s="28">
        <f t="shared" si="1223"/>
        <v>0</v>
      </c>
      <c r="BO253" s="29"/>
      <c r="BP253" s="54">
        <f>_xlfn.XLOOKUP($C253,[24]PSP!$C:$C,[24]PSP!$BP:$BP)</f>
        <v>0</v>
      </c>
      <c r="BQ253" s="27">
        <f>_xlfn.XLOOKUP($C253,[24]PSP!$C:$C,[24]PSP!$BQ:$BQ)</f>
        <v>120.62</v>
      </c>
      <c r="BR253" s="28">
        <f t="shared" si="1224"/>
        <v>0</v>
      </c>
      <c r="BS253" s="29"/>
      <c r="BT253" s="54">
        <f>_xlfn.XLOOKUP($C253,[24]PSP!$C:$C,[24]PSP!$BT:$BT)</f>
        <v>0</v>
      </c>
      <c r="BU253" s="27">
        <f>_xlfn.XLOOKUP($C253,[24]PSP!$C:$C,[24]PSP!$BU:$BU)</f>
        <v>120.62</v>
      </c>
      <c r="BV253" s="28">
        <f t="shared" si="1225"/>
        <v>0</v>
      </c>
      <c r="BW253" s="29"/>
      <c r="BX253" s="54">
        <f>_xlfn.XLOOKUP($C253,[24]PSP!$C:$C,[24]PSP!$BX:$BX)</f>
        <v>0</v>
      </c>
      <c r="BY253" s="27">
        <f>_xlfn.XLOOKUP($C253,[24]PSP!$C:$C,[24]PSP!$BY:$BY)</f>
        <v>120.62</v>
      </c>
      <c r="BZ253" s="28">
        <f t="shared" si="1226"/>
        <v>0</v>
      </c>
      <c r="CA253" s="29"/>
      <c r="CB253" s="54">
        <f>_xlfn.XLOOKUP($C253,[24]PSP!$C:$C,[24]PSP!$CB:$CB)</f>
        <v>0</v>
      </c>
      <c r="CC253" s="27">
        <f>_xlfn.XLOOKUP($C253,[24]PSP!$C:$C,[24]PSP!$CC:$CC)</f>
        <v>120.62</v>
      </c>
      <c r="CD253" s="28">
        <f t="shared" si="1227"/>
        <v>0</v>
      </c>
      <c r="CE253" s="29"/>
      <c r="CF253" s="54">
        <f>_xlfn.XLOOKUP($C253,[24]PSP!$C:$C,[24]PSP!$CF:$CF)</f>
        <v>0</v>
      </c>
      <c r="CG253" s="27">
        <f>_xlfn.XLOOKUP($C253,[24]PSP!$C:$C,[24]PSP!$CG:$CG)</f>
        <v>120.62</v>
      </c>
      <c r="CH253" s="28">
        <f t="shared" si="1228"/>
        <v>0</v>
      </c>
      <c r="CI253" s="29"/>
      <c r="CJ253" s="54">
        <f>_xlfn.XLOOKUP($C253,[24]PSP!$C:$C,[24]PSP!$CJ:$CJ)</f>
        <v>0</v>
      </c>
      <c r="CK253" s="27">
        <f>_xlfn.XLOOKUP($C253,[24]PSP!$C:$C,[24]PSP!$CK:$CK)</f>
        <v>120.62</v>
      </c>
      <c r="CL253" s="28">
        <f t="shared" si="1229"/>
        <v>0</v>
      </c>
      <c r="CM253" s="29"/>
      <c r="CN253" s="54">
        <f>_xlfn.XLOOKUP($C253,[24]PSP!$C:$C,[24]PSP!$CN:$CN)</f>
        <v>0</v>
      </c>
      <c r="CO253" s="27">
        <f>_xlfn.XLOOKUP($C253,[24]PSP!$C:$C,[24]PSP!$CO:$CO)</f>
        <v>120.62</v>
      </c>
      <c r="CP253" s="28">
        <f t="shared" si="1230"/>
        <v>0</v>
      </c>
      <c r="CQ253" s="29"/>
      <c r="CR253" s="54">
        <f>_xlfn.XLOOKUP($C253,[24]PSP!$C:$C,[24]PSP!$CR:$CR)</f>
        <v>0</v>
      </c>
      <c r="CS253" s="27">
        <f>_xlfn.XLOOKUP($C253,[24]PSP!$C:$C,[24]PSP!$CS:$CS)</f>
        <v>120.62</v>
      </c>
      <c r="CT253" s="28">
        <f t="shared" si="1231"/>
        <v>0</v>
      </c>
      <c r="CU253" s="29"/>
      <c r="CV253" s="54">
        <f>_xlfn.XLOOKUP($C253,[24]PSP!$C:$C,[24]PSP!$CV:$CV)</f>
        <v>0</v>
      </c>
      <c r="CW253" s="27">
        <f>_xlfn.XLOOKUP($C253,[24]PSP!$C:$C,[24]PSP!$CW:$CW)</f>
        <v>120.62</v>
      </c>
      <c r="CX253" s="28">
        <f t="shared" si="1232"/>
        <v>0</v>
      </c>
      <c r="CY253" s="29"/>
      <c r="CZ253" s="54">
        <f>_xlfn.XLOOKUP($C253,[24]PSP!$C:$C,[24]PSP!$CZ:$CZ)</f>
        <v>0</v>
      </c>
      <c r="DA253" s="27">
        <f>_xlfn.XLOOKUP($C253,[24]PSP!$C:$C,[24]PSP!$DA:$DA)</f>
        <v>120.62</v>
      </c>
      <c r="DB253" s="28">
        <f t="shared" si="1233"/>
        <v>0</v>
      </c>
      <c r="DC253" s="29"/>
      <c r="DD253" s="54">
        <f>_xlfn.XLOOKUP($C253,[24]PSP!$C:$C,[24]PSP!$DD:$DD)</f>
        <v>0</v>
      </c>
      <c r="DE253" s="27">
        <f>_xlfn.XLOOKUP($C253,[24]PSP!$C:$C,[24]PSP!$DE:$DE)</f>
        <v>120.62</v>
      </c>
      <c r="DF253" s="28">
        <f t="shared" si="1234"/>
        <v>0</v>
      </c>
      <c r="DG253" s="29"/>
      <c r="DH253" s="54">
        <f>_xlfn.XLOOKUP($C253,[24]PSP!$C:$C,[24]PSP!$DH:$DH)</f>
        <v>0</v>
      </c>
      <c r="DI253" s="27">
        <f>_xlfn.XLOOKUP($C253,[24]PSP!$C:$C,[24]PSP!$DI:$DI)</f>
        <v>120.62</v>
      </c>
      <c r="DJ253" s="28">
        <f t="shared" si="1235"/>
        <v>0</v>
      </c>
      <c r="DK253" s="29"/>
      <c r="DL253" s="54">
        <f>_xlfn.XLOOKUP($C253,[24]PSP!$C:$C,[24]PSP!$DL:$DL)</f>
        <v>0</v>
      </c>
      <c r="DM253" s="27">
        <f>_xlfn.XLOOKUP($C253,[24]PSP!$C:$C,[24]PSP!$DM:$DM)</f>
        <v>120.62</v>
      </c>
      <c r="DN253" s="28">
        <f t="shared" si="1236"/>
        <v>0</v>
      </c>
      <c r="DO253" s="29"/>
      <c r="DP253" s="54">
        <f>_xlfn.XLOOKUP($C253,[24]PSP!$C:$C,[24]PSP!$DP:$DP)</f>
        <v>0</v>
      </c>
      <c r="DQ253" s="27">
        <f>_xlfn.XLOOKUP($C253,[24]PSP!$C:$C,[24]PSP!$DQ:$DQ)</f>
        <v>120.62</v>
      </c>
      <c r="DR253" s="28">
        <f t="shared" si="1237"/>
        <v>0</v>
      </c>
      <c r="DS253" s="29"/>
      <c r="DT253" s="54">
        <f>_xlfn.XLOOKUP($C253,[24]PSP!$C:$C,[24]PSP!$DT:$DT)</f>
        <v>0</v>
      </c>
      <c r="DU253" s="27">
        <f>_xlfn.XLOOKUP($C253,[24]PSP!$C:$C,[24]PSP!$DU:$DU)</f>
        <v>120.62</v>
      </c>
      <c r="DV253" s="28">
        <f t="shared" si="1238"/>
        <v>0</v>
      </c>
      <c r="DW253" s="29"/>
      <c r="DX253" s="54">
        <f>_xlfn.XLOOKUP($C253,[24]PSP!$C:$C,[24]PSP!$DX:$DX)</f>
        <v>0</v>
      </c>
      <c r="DY253" s="27">
        <f>_xlfn.XLOOKUP($C253,[24]PSP!$C:$C,[24]PSP!$DY:$DY)</f>
        <v>120.62</v>
      </c>
      <c r="DZ253" s="28">
        <f t="shared" si="1239"/>
        <v>0</v>
      </c>
      <c r="EA253" s="29"/>
      <c r="EB253" s="54">
        <f>_xlfn.XLOOKUP($C253,[24]PSP!$C:$C,[24]PSP!$EB:$EB)</f>
        <v>0</v>
      </c>
      <c r="EC253" s="27">
        <f>_xlfn.XLOOKUP($C253,[24]PSP!$C:$C,[24]PSP!$EC:$EC)</f>
        <v>0</v>
      </c>
      <c r="ED253" s="28">
        <f t="shared" si="1240"/>
        <v>0</v>
      </c>
      <c r="EE253" s="29"/>
      <c r="EF253" s="54">
        <f>_xlfn.XLOOKUP($C253,[24]PSP!$C:$C,[24]PSP!$EF:$EF)</f>
        <v>0</v>
      </c>
      <c r="EG253" s="27">
        <f>_xlfn.XLOOKUP($C253,[24]PSP!$C:$C,[24]PSP!$EG:$EG)</f>
        <v>0</v>
      </c>
      <c r="EH253" s="28">
        <f t="shared" si="1241"/>
        <v>0</v>
      </c>
      <c r="EI253" s="29"/>
      <c r="EJ253" s="54">
        <f>_xlfn.XLOOKUP($C253,[24]PSP!$C:$C,[24]PSP!$EJ:$EJ)</f>
        <v>0</v>
      </c>
      <c r="EK253" s="27">
        <f>_xlfn.XLOOKUP($C253,[24]PSP!$C:$C,[24]PSP!$EK:$EK)</f>
        <v>0</v>
      </c>
      <c r="EL253" s="28">
        <f t="shared" si="1242"/>
        <v>0</v>
      </c>
      <c r="EM253" s="29"/>
      <c r="EN253" s="108"/>
      <c r="EO253" s="29">
        <f t="shared" si="1105"/>
        <v>0</v>
      </c>
      <c r="EP253" s="29">
        <f t="shared" si="968"/>
        <v>0</v>
      </c>
      <c r="EQ253" s="4" t="b">
        <f t="shared" si="1070"/>
        <v>1</v>
      </c>
      <c r="ES253" s="118">
        <f t="shared" si="1140"/>
        <v>1.1767000000000001</v>
      </c>
    </row>
    <row r="254" spans="3:149" ht="14.25" x14ac:dyDescent="0.25">
      <c r="C254" s="24" t="s">
        <v>101</v>
      </c>
      <c r="D254" s="43" t="str">
        <f>_xlfn.XLOOKUP($C254,[24]PSP!$C:$C,[24]PSP!$D:$D)</f>
        <v>COMP_04002</v>
      </c>
      <c r="E254" s="24" t="str">
        <f>_xlfn.XLOOKUP($C254,[24]PSP!$C:$C,[24]PSP!$E:$E)</f>
        <v>COMPOSIÇÃO</v>
      </c>
      <c r="F254" s="25" t="str">
        <f>_xlfn.XLOOKUP($C254,[24]PSP!$C:$C,[24]PSP!$F:$F)</f>
        <v>DEMOLICAO DE MURO DE CONCRETO</v>
      </c>
      <c r="G254" s="26" t="str">
        <f>_xlfn.XLOOKUP($C254,[24]PSP!$C:$C,[24]PSP!$G:$G)</f>
        <v>M2</v>
      </c>
      <c r="H254" s="53">
        <f>_xlfn.XLOOKUP($C254,[24]PSP!$C:$C,[24]PSP!$H:$H)</f>
        <v>0</v>
      </c>
      <c r="I254" s="28">
        <f>_xlfn.XLOOKUP($C254,[24]PSP!$C:$C,[24]PSP!$I:$I)</f>
        <v>0</v>
      </c>
      <c r="J254" s="28">
        <f t="shared" si="1209"/>
        <v>0</v>
      </c>
      <c r="K254" s="29"/>
      <c r="L254" s="54">
        <f>_xlfn.XLOOKUP($C254,[24]PSP!$C:$C,[24]PSP!$L:$L)</f>
        <v>0</v>
      </c>
      <c r="M254" s="27">
        <f>_xlfn.XLOOKUP($C254,[24]PSP!$C:$C,[24]PSP!$M:$M)</f>
        <v>80.42</v>
      </c>
      <c r="N254" s="28">
        <f t="shared" si="1210"/>
        <v>0</v>
      </c>
      <c r="O254" s="29"/>
      <c r="P254" s="54">
        <f>_xlfn.XLOOKUP($C254,[24]PSP!$C:$C,[24]PSP!$P:$P)</f>
        <v>0</v>
      </c>
      <c r="Q254" s="27">
        <f>_xlfn.XLOOKUP($C254,[24]PSP!$C:$C,[24]PSP!$Q:$Q)</f>
        <v>80.42</v>
      </c>
      <c r="R254" s="28">
        <f t="shared" si="1211"/>
        <v>0</v>
      </c>
      <c r="S254" s="29"/>
      <c r="T254" s="54">
        <f>_xlfn.XLOOKUP($C254,[24]PSP!$C:$C,[24]PSP!$T:$T)</f>
        <v>0</v>
      </c>
      <c r="U254" s="27">
        <f>_xlfn.XLOOKUP($C254,[24]PSP!$C:$C,[24]PSP!$U:$U)</f>
        <v>80.42</v>
      </c>
      <c r="V254" s="28">
        <f t="shared" si="1212"/>
        <v>0</v>
      </c>
      <c r="W254" s="29"/>
      <c r="X254" s="54">
        <f>_xlfn.XLOOKUP($C254,[24]PSP!$C:$C,[24]PSP!$X:$X)</f>
        <v>0</v>
      </c>
      <c r="Y254" s="27">
        <f>_xlfn.XLOOKUP($C254,[24]PSP!$C:$C,[24]PSP!$Y:$Y)</f>
        <v>80.42</v>
      </c>
      <c r="Z254" s="28">
        <f t="shared" si="1213"/>
        <v>0</v>
      </c>
      <c r="AA254" s="29"/>
      <c r="AB254" s="54">
        <f>_xlfn.XLOOKUP($C254,[24]PSP!$C:$C,[24]PSP!$AB:$AB)</f>
        <v>0</v>
      </c>
      <c r="AC254" s="27">
        <f>_xlfn.XLOOKUP($C254,[24]PSP!$C:$C,[24]PSP!$AC:$AC)</f>
        <v>80.42</v>
      </c>
      <c r="AD254" s="28">
        <f t="shared" si="1214"/>
        <v>0</v>
      </c>
      <c r="AE254" s="29"/>
      <c r="AF254" s="54">
        <f>_xlfn.XLOOKUP($C254,[24]PSP!$C:$C,[24]PSP!$AF:$AF)</f>
        <v>0</v>
      </c>
      <c r="AG254" s="27">
        <f>_xlfn.XLOOKUP($C254,[24]PSP!$C:$C,[24]PSP!$AG:$AG)</f>
        <v>80.42</v>
      </c>
      <c r="AH254" s="28">
        <f t="shared" si="1215"/>
        <v>0</v>
      </c>
      <c r="AI254" s="29"/>
      <c r="AJ254" s="54">
        <f>_xlfn.XLOOKUP($C254,[24]PSP!$C:$C,[24]PSP!$AJ:$AJ)</f>
        <v>0</v>
      </c>
      <c r="AK254" s="27">
        <f>_xlfn.XLOOKUP($C254,[24]PSP!$C:$C,[24]PSP!$AK:$AK)</f>
        <v>80.42</v>
      </c>
      <c r="AL254" s="28">
        <f t="shared" si="1216"/>
        <v>0</v>
      </c>
      <c r="AM254" s="29"/>
      <c r="AN254" s="54">
        <f>_xlfn.XLOOKUP($C254,[24]PSP!$C:$C,[24]PSP!$AN:$AN)</f>
        <v>0</v>
      </c>
      <c r="AO254" s="27">
        <f>_xlfn.XLOOKUP($C254,[24]PSP!$C:$C,[24]PSP!$AO:$AO)</f>
        <v>80.42</v>
      </c>
      <c r="AP254" s="28">
        <f t="shared" si="1217"/>
        <v>0</v>
      </c>
      <c r="AQ254" s="29"/>
      <c r="AR254" s="54">
        <f>_xlfn.XLOOKUP($C254,[24]PSP!$C:$C,[24]PSP!$AR:$AR)</f>
        <v>0</v>
      </c>
      <c r="AS254" s="27">
        <f>_xlfn.XLOOKUP($C254,[24]PSP!$C:$C,[24]PSP!$AS:$AS)</f>
        <v>80.42</v>
      </c>
      <c r="AT254" s="28">
        <f t="shared" si="1218"/>
        <v>0</v>
      </c>
      <c r="AU254" s="29"/>
      <c r="AV254" s="54">
        <f>_xlfn.XLOOKUP($C254,[24]PSP!$C:$C,[24]PSP!$AV:$AV)</f>
        <v>0</v>
      </c>
      <c r="AW254" s="27">
        <f>_xlfn.XLOOKUP($C254,[24]PSP!$C:$C,[24]PSP!$AW:$AW)</f>
        <v>80.42</v>
      </c>
      <c r="AX254" s="28">
        <f t="shared" si="1219"/>
        <v>0</v>
      </c>
      <c r="AY254" s="29"/>
      <c r="AZ254" s="54">
        <f>_xlfn.XLOOKUP($C254,[24]PSP!$C:$C,[24]PSP!$AZ:$AZ)</f>
        <v>0</v>
      </c>
      <c r="BA254" s="27">
        <f>_xlfn.XLOOKUP($C254,[24]PSP!$C:$C,[24]PSP!$BA:$BA)</f>
        <v>80.42</v>
      </c>
      <c r="BB254" s="28">
        <f t="shared" si="1220"/>
        <v>0</v>
      </c>
      <c r="BC254" s="29"/>
      <c r="BD254" s="54">
        <f>_xlfn.XLOOKUP($C254,[24]PSP!$C:$C,[24]PSP!$BD:$BD)</f>
        <v>0</v>
      </c>
      <c r="BE254" s="27">
        <f>_xlfn.XLOOKUP($C254,[24]PSP!$C:$C,[24]PSP!$BE:$BE)</f>
        <v>80.42</v>
      </c>
      <c r="BF254" s="28">
        <f t="shared" si="1221"/>
        <v>0</v>
      </c>
      <c r="BG254" s="29"/>
      <c r="BH254" s="54">
        <f>_xlfn.XLOOKUP($C254,[24]PSP!$C:$C,[24]PSP!$BH:$BH)</f>
        <v>0</v>
      </c>
      <c r="BI254" s="27">
        <f>_xlfn.XLOOKUP($C254,[24]PSP!$C:$C,[24]PSP!$BI:$BI)</f>
        <v>80.42</v>
      </c>
      <c r="BJ254" s="28">
        <f t="shared" si="1222"/>
        <v>0</v>
      </c>
      <c r="BK254" s="29"/>
      <c r="BL254" s="54">
        <f>_xlfn.XLOOKUP($C254,[24]PSP!$C:$C,[24]PSP!$BL:$BL)</f>
        <v>0</v>
      </c>
      <c r="BM254" s="27">
        <f>_xlfn.XLOOKUP($C254,[24]PSP!$C:$C,[24]PSP!$BM:$BM)</f>
        <v>80.42</v>
      </c>
      <c r="BN254" s="28">
        <f t="shared" si="1223"/>
        <v>0</v>
      </c>
      <c r="BO254" s="29"/>
      <c r="BP254" s="54">
        <f>_xlfn.XLOOKUP($C254,[24]PSP!$C:$C,[24]PSP!$BP:$BP)</f>
        <v>0</v>
      </c>
      <c r="BQ254" s="27">
        <f>_xlfn.XLOOKUP($C254,[24]PSP!$C:$C,[24]PSP!$BQ:$BQ)</f>
        <v>80.42</v>
      </c>
      <c r="BR254" s="28">
        <f t="shared" si="1224"/>
        <v>0</v>
      </c>
      <c r="BS254" s="29"/>
      <c r="BT254" s="54">
        <f>_xlfn.XLOOKUP($C254,[24]PSP!$C:$C,[24]PSP!$BT:$BT)</f>
        <v>0</v>
      </c>
      <c r="BU254" s="27">
        <f>_xlfn.XLOOKUP($C254,[24]PSP!$C:$C,[24]PSP!$BU:$BU)</f>
        <v>80.42</v>
      </c>
      <c r="BV254" s="28">
        <f t="shared" si="1225"/>
        <v>0</v>
      </c>
      <c r="BW254" s="29"/>
      <c r="BX254" s="54">
        <f>_xlfn.XLOOKUP($C254,[24]PSP!$C:$C,[24]PSP!$BX:$BX)</f>
        <v>0</v>
      </c>
      <c r="BY254" s="27">
        <f>_xlfn.XLOOKUP($C254,[24]PSP!$C:$C,[24]PSP!$BY:$BY)</f>
        <v>80.42</v>
      </c>
      <c r="BZ254" s="28">
        <f t="shared" si="1226"/>
        <v>0</v>
      </c>
      <c r="CA254" s="29"/>
      <c r="CB254" s="54">
        <f>_xlfn.XLOOKUP($C254,[24]PSP!$C:$C,[24]PSP!$CB:$CB)</f>
        <v>0</v>
      </c>
      <c r="CC254" s="27">
        <f>_xlfn.XLOOKUP($C254,[24]PSP!$C:$C,[24]PSP!$CC:$CC)</f>
        <v>80.42</v>
      </c>
      <c r="CD254" s="28">
        <f t="shared" si="1227"/>
        <v>0</v>
      </c>
      <c r="CE254" s="29"/>
      <c r="CF254" s="54">
        <f>_xlfn.XLOOKUP($C254,[24]PSP!$C:$C,[24]PSP!$CF:$CF)</f>
        <v>0</v>
      </c>
      <c r="CG254" s="27">
        <f>_xlfn.XLOOKUP($C254,[24]PSP!$C:$C,[24]PSP!$CG:$CG)</f>
        <v>80.42</v>
      </c>
      <c r="CH254" s="28">
        <f t="shared" si="1228"/>
        <v>0</v>
      </c>
      <c r="CI254" s="29"/>
      <c r="CJ254" s="54">
        <f>_xlfn.XLOOKUP($C254,[24]PSP!$C:$C,[24]PSP!$CJ:$CJ)</f>
        <v>0</v>
      </c>
      <c r="CK254" s="27">
        <f>_xlfn.XLOOKUP($C254,[24]PSP!$C:$C,[24]PSP!$CK:$CK)</f>
        <v>80.42</v>
      </c>
      <c r="CL254" s="28">
        <f t="shared" si="1229"/>
        <v>0</v>
      </c>
      <c r="CM254" s="29"/>
      <c r="CN254" s="54">
        <f>_xlfn.XLOOKUP($C254,[24]PSP!$C:$C,[24]PSP!$CN:$CN)</f>
        <v>0</v>
      </c>
      <c r="CO254" s="27">
        <f>_xlfn.XLOOKUP($C254,[24]PSP!$C:$C,[24]PSP!$CO:$CO)</f>
        <v>80.42</v>
      </c>
      <c r="CP254" s="28">
        <f t="shared" si="1230"/>
        <v>0</v>
      </c>
      <c r="CQ254" s="29"/>
      <c r="CR254" s="54">
        <f>_xlfn.XLOOKUP($C254,[24]PSP!$C:$C,[24]PSP!$CR:$CR)</f>
        <v>0</v>
      </c>
      <c r="CS254" s="27">
        <f>_xlfn.XLOOKUP($C254,[24]PSP!$C:$C,[24]PSP!$CS:$CS)</f>
        <v>80.42</v>
      </c>
      <c r="CT254" s="28">
        <f t="shared" si="1231"/>
        <v>0</v>
      </c>
      <c r="CU254" s="29"/>
      <c r="CV254" s="54">
        <f>_xlfn.XLOOKUP($C254,[24]PSP!$C:$C,[24]PSP!$CV:$CV)</f>
        <v>0</v>
      </c>
      <c r="CW254" s="27">
        <f>_xlfn.XLOOKUP($C254,[24]PSP!$C:$C,[24]PSP!$CW:$CW)</f>
        <v>80.42</v>
      </c>
      <c r="CX254" s="28">
        <f t="shared" si="1232"/>
        <v>0</v>
      </c>
      <c r="CY254" s="29"/>
      <c r="CZ254" s="54">
        <f>_xlfn.XLOOKUP($C254,[24]PSP!$C:$C,[24]PSP!$CZ:$CZ)</f>
        <v>0</v>
      </c>
      <c r="DA254" s="27">
        <f>_xlfn.XLOOKUP($C254,[24]PSP!$C:$C,[24]PSP!$DA:$DA)</f>
        <v>80.42</v>
      </c>
      <c r="DB254" s="28">
        <f t="shared" si="1233"/>
        <v>0</v>
      </c>
      <c r="DC254" s="29"/>
      <c r="DD254" s="54">
        <f>_xlfn.XLOOKUP($C254,[24]PSP!$C:$C,[24]PSP!$DD:$DD)</f>
        <v>0</v>
      </c>
      <c r="DE254" s="27">
        <f>_xlfn.XLOOKUP($C254,[24]PSP!$C:$C,[24]PSP!$DE:$DE)</f>
        <v>80.42</v>
      </c>
      <c r="DF254" s="28">
        <f t="shared" si="1234"/>
        <v>0</v>
      </c>
      <c r="DG254" s="29"/>
      <c r="DH254" s="54">
        <f>_xlfn.XLOOKUP($C254,[24]PSP!$C:$C,[24]PSP!$DH:$DH)</f>
        <v>0</v>
      </c>
      <c r="DI254" s="27">
        <f>_xlfn.XLOOKUP($C254,[24]PSP!$C:$C,[24]PSP!$DI:$DI)</f>
        <v>80.42</v>
      </c>
      <c r="DJ254" s="28">
        <f t="shared" si="1235"/>
        <v>0</v>
      </c>
      <c r="DK254" s="29"/>
      <c r="DL254" s="54">
        <f>_xlfn.XLOOKUP($C254,[24]PSP!$C:$C,[24]PSP!$DL:$DL)</f>
        <v>0</v>
      </c>
      <c r="DM254" s="27">
        <f>_xlfn.XLOOKUP($C254,[24]PSP!$C:$C,[24]PSP!$DM:$DM)</f>
        <v>80.42</v>
      </c>
      <c r="DN254" s="28">
        <f t="shared" si="1236"/>
        <v>0</v>
      </c>
      <c r="DO254" s="29"/>
      <c r="DP254" s="54">
        <f>_xlfn.XLOOKUP($C254,[24]PSP!$C:$C,[24]PSP!$DP:$DP)</f>
        <v>0</v>
      </c>
      <c r="DQ254" s="27">
        <f>_xlfn.XLOOKUP($C254,[24]PSP!$C:$C,[24]PSP!$DQ:$DQ)</f>
        <v>80.42</v>
      </c>
      <c r="DR254" s="28">
        <f t="shared" si="1237"/>
        <v>0</v>
      </c>
      <c r="DS254" s="29"/>
      <c r="DT254" s="54">
        <f>_xlfn.XLOOKUP($C254,[24]PSP!$C:$C,[24]PSP!$DT:$DT)</f>
        <v>0</v>
      </c>
      <c r="DU254" s="27">
        <f>_xlfn.XLOOKUP($C254,[24]PSP!$C:$C,[24]PSP!$DU:$DU)</f>
        <v>80.42</v>
      </c>
      <c r="DV254" s="28">
        <f t="shared" si="1238"/>
        <v>0</v>
      </c>
      <c r="DW254" s="29"/>
      <c r="DX254" s="54">
        <f>_xlfn.XLOOKUP($C254,[24]PSP!$C:$C,[24]PSP!$DX:$DX)</f>
        <v>0</v>
      </c>
      <c r="DY254" s="27">
        <f>_xlfn.XLOOKUP($C254,[24]PSP!$C:$C,[24]PSP!$DY:$DY)</f>
        <v>80.42</v>
      </c>
      <c r="DZ254" s="28">
        <f t="shared" si="1239"/>
        <v>0</v>
      </c>
      <c r="EA254" s="29"/>
      <c r="EB254" s="54">
        <f>_xlfn.XLOOKUP($C254,[24]PSP!$C:$C,[24]PSP!$EB:$EB)</f>
        <v>0</v>
      </c>
      <c r="EC254" s="27">
        <f>_xlfn.XLOOKUP($C254,[24]PSP!$C:$C,[24]PSP!$EC:$EC)</f>
        <v>0</v>
      </c>
      <c r="ED254" s="28">
        <f t="shared" si="1240"/>
        <v>0</v>
      </c>
      <c r="EE254" s="29"/>
      <c r="EF254" s="54">
        <f>_xlfn.XLOOKUP($C254,[24]PSP!$C:$C,[24]PSP!$EF:$EF)</f>
        <v>0</v>
      </c>
      <c r="EG254" s="27">
        <f>_xlfn.XLOOKUP($C254,[24]PSP!$C:$C,[24]PSP!$EG:$EG)</f>
        <v>0</v>
      </c>
      <c r="EH254" s="28">
        <f t="shared" si="1241"/>
        <v>0</v>
      </c>
      <c r="EI254" s="29"/>
      <c r="EJ254" s="54">
        <f>_xlfn.XLOOKUP($C254,[24]PSP!$C:$C,[24]PSP!$EJ:$EJ)</f>
        <v>0</v>
      </c>
      <c r="EK254" s="27">
        <f>_xlfn.XLOOKUP($C254,[24]PSP!$C:$C,[24]PSP!$EK:$EK)</f>
        <v>0</v>
      </c>
      <c r="EL254" s="28">
        <f t="shared" si="1242"/>
        <v>0</v>
      </c>
      <c r="EM254" s="29"/>
      <c r="EN254" s="108"/>
      <c r="EO254" s="29">
        <f t="shared" si="1105"/>
        <v>0</v>
      </c>
      <c r="EP254" s="29">
        <f t="shared" si="968"/>
        <v>0</v>
      </c>
      <c r="EQ254" s="4" t="b">
        <f t="shared" si="1070"/>
        <v>1</v>
      </c>
      <c r="ES254" s="118">
        <f t="shared" si="1140"/>
        <v>1.1767000000000001</v>
      </c>
    </row>
    <row r="255" spans="3:149" s="1" customFormat="1" ht="12.75" customHeight="1" x14ac:dyDescent="0.25">
      <c r="C255" s="79" t="s">
        <v>102</v>
      </c>
      <c r="D255" s="80"/>
      <c r="E255" s="79"/>
      <c r="F255" s="81" t="s">
        <v>27</v>
      </c>
      <c r="G255" s="82" t="str">
        <f>UPPER(IF($E255="SICRO SERVIÇO",VLOOKUP('PSP-CN'!D255,#REF!,3,FALSE),IF($E255="SICRO INSUMO",VLOOKUP('PSP-CN'!D255,#REF!,3,FALSE),IF($E255="SINAPI INSUMO",VLOOKUP('PSP-CN'!D255,#REF!,3,FALSE),IF($E255="SINAPI SERVIÇO",VLOOKUP('PSP-CN'!D255,#REF!,3,FALSE),IF($E255="COTAÇÃO",VLOOKUP('PSP-CN'!D255,#REF!,3,FALSE),IF(E255="COMPOSIÇÃO",VLOOKUP($D255,#REF!,7),IF($E255="DER/MG",VLOOKUP('PSP-CN'!D255,#REF!,3,FALSE),""))))))))</f>
        <v/>
      </c>
      <c r="H255" s="82"/>
      <c r="I255" s="83"/>
      <c r="J255" s="83"/>
      <c r="L255" s="84"/>
      <c r="M255" s="85"/>
      <c r="N255" s="83"/>
      <c r="P255" s="84"/>
      <c r="Q255" s="85"/>
      <c r="R255" s="83"/>
      <c r="T255" s="84"/>
      <c r="U255" s="85"/>
      <c r="V255" s="83"/>
      <c r="X255" s="84"/>
      <c r="Y255" s="85"/>
      <c r="Z255" s="83"/>
      <c r="AB255" s="84"/>
      <c r="AC255" s="85"/>
      <c r="AD255" s="83"/>
      <c r="AF255" s="84"/>
      <c r="AG255" s="85"/>
      <c r="AH255" s="83"/>
      <c r="AJ255" s="84"/>
      <c r="AK255" s="85"/>
      <c r="AL255" s="83"/>
      <c r="AN255" s="84"/>
      <c r="AO255" s="85"/>
      <c r="AP255" s="83"/>
      <c r="AR255" s="84"/>
      <c r="AS255" s="85"/>
      <c r="AT255" s="83"/>
      <c r="AV255" s="84"/>
      <c r="AW255" s="85"/>
      <c r="AX255" s="83"/>
      <c r="AZ255" s="84"/>
      <c r="BA255" s="85"/>
      <c r="BB255" s="83"/>
      <c r="BD255" s="84"/>
      <c r="BE255" s="85"/>
      <c r="BF255" s="83"/>
      <c r="BH255" s="84"/>
      <c r="BI255" s="85"/>
      <c r="BJ255" s="83"/>
      <c r="BL255" s="84"/>
      <c r="BM255" s="85"/>
      <c r="BN255" s="83"/>
      <c r="BP255" s="84"/>
      <c r="BQ255" s="85"/>
      <c r="BR255" s="83"/>
      <c r="BT255" s="84"/>
      <c r="BU255" s="85"/>
      <c r="BV255" s="83"/>
      <c r="BX255" s="84"/>
      <c r="BY255" s="85"/>
      <c r="BZ255" s="83"/>
      <c r="CB255" s="84"/>
      <c r="CC255" s="85"/>
      <c r="CD255" s="83"/>
      <c r="CF255" s="84"/>
      <c r="CG255" s="85"/>
      <c r="CH255" s="83"/>
      <c r="CJ255" s="84"/>
      <c r="CK255" s="85"/>
      <c r="CL255" s="83"/>
      <c r="CN255" s="84"/>
      <c r="CO255" s="85"/>
      <c r="CP255" s="83"/>
      <c r="CR255" s="84"/>
      <c r="CS255" s="85"/>
      <c r="CT255" s="83"/>
      <c r="CV255" s="84"/>
      <c r="CW255" s="85"/>
      <c r="CX255" s="83"/>
      <c r="CZ255" s="84"/>
      <c r="DA255" s="85"/>
      <c r="DB255" s="83"/>
      <c r="DD255" s="84"/>
      <c r="DE255" s="85"/>
      <c r="DF255" s="83"/>
      <c r="DH255" s="84"/>
      <c r="DI255" s="85"/>
      <c r="DJ255" s="83"/>
      <c r="DL255" s="84"/>
      <c r="DM255" s="85"/>
      <c r="DN255" s="83"/>
      <c r="DP255" s="84"/>
      <c r="DQ255" s="85"/>
      <c r="DR255" s="83"/>
      <c r="DT255" s="84"/>
      <c r="DU255" s="85"/>
      <c r="DV255" s="83"/>
      <c r="DX255" s="84"/>
      <c r="DY255" s="85"/>
      <c r="DZ255" s="83"/>
      <c r="EB255" s="84"/>
      <c r="EC255" s="85"/>
      <c r="ED255" s="83"/>
      <c r="EF255" s="84"/>
      <c r="EG255" s="85"/>
      <c r="EH255" s="83"/>
      <c r="EJ255" s="84"/>
      <c r="EK255" s="85"/>
      <c r="EL255" s="83"/>
      <c r="EN255" s="109"/>
      <c r="EO255" s="29">
        <f t="shared" si="1105"/>
        <v>0</v>
      </c>
      <c r="EP255" s="29">
        <f t="shared" si="968"/>
        <v>0</v>
      </c>
      <c r="EQ255" s="4" t="b">
        <f t="shared" si="1070"/>
        <v>1</v>
      </c>
      <c r="ES255" s="118">
        <f t="shared" si="1140"/>
        <v>1.1767000000000001</v>
      </c>
    </row>
    <row r="256" spans="3:149" ht="14.25" x14ac:dyDescent="0.25">
      <c r="C256" s="24" t="s">
        <v>103</v>
      </c>
      <c r="D256" s="43" t="str">
        <f>_xlfn.XLOOKUP($C256,[24]PSP!$C:$C,[24]PSP!$D:$D)</f>
        <v>COMP_44004</v>
      </c>
      <c r="E256" s="24" t="str">
        <f>_xlfn.XLOOKUP($C256,[24]PSP!$C:$C,[24]PSP!$E:$E)</f>
        <v>COMPOSIÇÃO</v>
      </c>
      <c r="F256" s="25" t="str">
        <f>_xlfn.XLOOKUP($C256,[24]PSP!$C:$C,[24]PSP!$F:$F)</f>
        <v>PAVIMENTO - SOLUÇÃO TIPO E PARA FAIXA DE ROLAMENTO</v>
      </c>
      <c r="G256" s="26" t="str">
        <f>_xlfn.XLOOKUP($C256,[24]PSP!$C:$C,[24]PSP!$G:$G)</f>
        <v>M2</v>
      </c>
      <c r="H256" s="53">
        <f>_xlfn.XLOOKUP($C256,[24]PSP!$C:$C,[24]PSP!$H:$H)</f>
        <v>153942.6</v>
      </c>
      <c r="I256" s="28">
        <f>_xlfn.XLOOKUP($C256,[24]PSP!$C:$C,[24]PSP!$I:$I)</f>
        <v>17483261.07</v>
      </c>
      <c r="J256" s="28">
        <f t="shared" ref="J256:J262" si="1243">IF(LEFT(D256,6)="COT.IS",I256,I256*(1+$J$7))</f>
        <v>20572553.301069003</v>
      </c>
      <c r="K256" s="29"/>
      <c r="L256" s="54">
        <f>_xlfn.XLOOKUP($C256,[24]PSP!$C:$C,[24]PSP!$L:$L)</f>
        <v>0</v>
      </c>
      <c r="M256" s="27">
        <f>_xlfn.XLOOKUP($C256,[24]PSP!$C:$C,[24]PSP!$M:$M)</f>
        <v>113.57</v>
      </c>
      <c r="N256" s="28">
        <f t="shared" ref="N256:N262" si="1244">TRUNC(M256*L256,2)</f>
        <v>0</v>
      </c>
      <c r="O256" s="29"/>
      <c r="P256" s="54">
        <f>_xlfn.XLOOKUP($C256,[24]PSP!$C:$C,[24]PSP!$P:$P)</f>
        <v>0</v>
      </c>
      <c r="Q256" s="27">
        <f>_xlfn.XLOOKUP($C256,[24]PSP!$C:$C,[24]PSP!$Q:$Q)</f>
        <v>113.57</v>
      </c>
      <c r="R256" s="28">
        <f t="shared" ref="R256:R262" si="1245">TRUNC(Q256*P256,2)</f>
        <v>0</v>
      </c>
      <c r="S256" s="29"/>
      <c r="T256" s="54">
        <f>_xlfn.XLOOKUP($C256,[24]PSP!$C:$C,[24]PSP!$T:$T)</f>
        <v>0</v>
      </c>
      <c r="U256" s="27">
        <f>_xlfn.XLOOKUP($C256,[24]PSP!$C:$C,[24]PSP!$U:$U)</f>
        <v>113.57</v>
      </c>
      <c r="V256" s="28">
        <f t="shared" ref="V256:V262" si="1246">TRUNC(U256*T256,2)</f>
        <v>0</v>
      </c>
      <c r="W256" s="29"/>
      <c r="X256" s="54">
        <f>_xlfn.XLOOKUP($C256,[24]PSP!$C:$C,[24]PSP!$X:$X)</f>
        <v>0</v>
      </c>
      <c r="Y256" s="27">
        <f>_xlfn.XLOOKUP($C256,[24]PSP!$C:$C,[24]PSP!$Y:$Y)</f>
        <v>113.57</v>
      </c>
      <c r="Z256" s="28">
        <f t="shared" ref="Z256:Z262" si="1247">TRUNC(Y256*X256,2)</f>
        <v>0</v>
      </c>
      <c r="AA256" s="29"/>
      <c r="AB256" s="54">
        <f>_xlfn.XLOOKUP($C256,[24]PSP!$C:$C,[24]PSP!$AB:$AB)</f>
        <v>0</v>
      </c>
      <c r="AC256" s="27">
        <f>_xlfn.XLOOKUP($C256,[24]PSP!$C:$C,[24]PSP!$AC:$AC)</f>
        <v>113.57</v>
      </c>
      <c r="AD256" s="28">
        <f t="shared" ref="AD256:AD262" si="1248">TRUNC(AC256*AB256,2)</f>
        <v>0</v>
      </c>
      <c r="AE256" s="29"/>
      <c r="AF256" s="54">
        <f>_xlfn.XLOOKUP($C256,[24]PSP!$C:$C,[24]PSP!$AF:$AF)</f>
        <v>0</v>
      </c>
      <c r="AG256" s="27">
        <f>_xlfn.XLOOKUP($C256,[24]PSP!$C:$C,[24]PSP!$AG:$AG)</f>
        <v>113.57</v>
      </c>
      <c r="AH256" s="28">
        <f t="shared" ref="AH256:AH262" si="1249">TRUNC(AG256*AF256,2)</f>
        <v>0</v>
      </c>
      <c r="AI256" s="29"/>
      <c r="AJ256" s="54">
        <f>_xlfn.XLOOKUP($C256,[24]PSP!$C:$C,[24]PSP!$AJ:$AJ)</f>
        <v>0</v>
      </c>
      <c r="AK256" s="27">
        <f>_xlfn.XLOOKUP($C256,[24]PSP!$C:$C,[24]PSP!$AK:$AK)</f>
        <v>113.57</v>
      </c>
      <c r="AL256" s="28">
        <f t="shared" ref="AL256:AL262" si="1250">TRUNC(AK256*AJ256,2)</f>
        <v>0</v>
      </c>
      <c r="AM256" s="29"/>
      <c r="AN256" s="54">
        <f>_xlfn.XLOOKUP($C256,[24]PSP!$C:$C,[24]PSP!$AN:$AN)</f>
        <v>0</v>
      </c>
      <c r="AO256" s="27">
        <f>_xlfn.XLOOKUP($C256,[24]PSP!$C:$C,[24]PSP!$AO:$AO)</f>
        <v>113.57</v>
      </c>
      <c r="AP256" s="28">
        <f t="shared" ref="AP256:AP262" si="1251">TRUNC(AO256*AN256,2)</f>
        <v>0</v>
      </c>
      <c r="AQ256" s="29"/>
      <c r="AR256" s="54">
        <f>_xlfn.XLOOKUP($C256,[24]PSP!$C:$C,[24]PSP!$AR:$AR)</f>
        <v>0</v>
      </c>
      <c r="AS256" s="27">
        <f>_xlfn.XLOOKUP($C256,[24]PSP!$C:$C,[24]PSP!$AS:$AS)</f>
        <v>113.57</v>
      </c>
      <c r="AT256" s="28">
        <f t="shared" ref="AT256:AT262" si="1252">TRUNC(AS256*AR256,2)</f>
        <v>0</v>
      </c>
      <c r="AU256" s="29"/>
      <c r="AV256" s="54">
        <f>_xlfn.XLOOKUP($C256,[24]PSP!$C:$C,[24]PSP!$AV:$AV)</f>
        <v>0</v>
      </c>
      <c r="AW256" s="27">
        <f>_xlfn.XLOOKUP($C256,[24]PSP!$C:$C,[24]PSP!$AW:$AW)</f>
        <v>113.57</v>
      </c>
      <c r="AX256" s="28">
        <f t="shared" ref="AX256:AX262" si="1253">TRUNC(AW256*AV256,2)</f>
        <v>0</v>
      </c>
      <c r="AY256" s="29"/>
      <c r="AZ256" s="54">
        <f>_xlfn.XLOOKUP($C256,[24]PSP!$C:$C,[24]PSP!$AZ:$AZ)</f>
        <v>8115.8</v>
      </c>
      <c r="BA256" s="27">
        <f>_xlfn.XLOOKUP($C256,[24]PSP!$C:$C,[24]PSP!$BA:$BA)</f>
        <v>113.57</v>
      </c>
      <c r="BB256" s="28">
        <f t="shared" ref="BB256:BB262" si="1254">TRUNC(BA256*AZ256,2)</f>
        <v>921711.4</v>
      </c>
      <c r="BC256" s="29"/>
      <c r="BD256" s="54">
        <f>_xlfn.XLOOKUP($C256,[24]PSP!$C:$C,[24]PSP!$BD:$BD)</f>
        <v>81274.2</v>
      </c>
      <c r="BE256" s="27">
        <f>_xlfn.XLOOKUP($C256,[24]PSP!$C:$C,[24]PSP!$BE:$BE)</f>
        <v>113.57</v>
      </c>
      <c r="BF256" s="28">
        <f t="shared" ref="BF256:BF262" si="1255">TRUNC(BE256*BD256,2)</f>
        <v>9230310.8900000006</v>
      </c>
      <c r="BG256" s="29"/>
      <c r="BH256" s="54">
        <f>_xlfn.XLOOKUP($C256,[24]PSP!$C:$C,[24]PSP!$BH:$BH)</f>
        <v>0</v>
      </c>
      <c r="BI256" s="27">
        <f>_xlfn.XLOOKUP($C256,[24]PSP!$C:$C,[24]PSP!$BI:$BI)</f>
        <v>113.57</v>
      </c>
      <c r="BJ256" s="28">
        <f t="shared" ref="BJ256:BJ262" si="1256">TRUNC(BI256*BH256,2)</f>
        <v>0</v>
      </c>
      <c r="BK256" s="29"/>
      <c r="BL256" s="54">
        <f>_xlfn.XLOOKUP($C256,[24]PSP!$C:$C,[24]PSP!$BL:$BL)</f>
        <v>64552.6</v>
      </c>
      <c r="BM256" s="27">
        <f>_xlfn.XLOOKUP($C256,[24]PSP!$C:$C,[24]PSP!$BM:$BM)</f>
        <v>113.57</v>
      </c>
      <c r="BN256" s="28">
        <f t="shared" ref="BN256:BN262" si="1257">TRUNC(BM256*BL256,2)</f>
        <v>7331238.7800000003</v>
      </c>
      <c r="BO256" s="29"/>
      <c r="BP256" s="54">
        <f>_xlfn.XLOOKUP($C256,[24]PSP!$C:$C,[24]PSP!$BP:$BP)</f>
        <v>0</v>
      </c>
      <c r="BQ256" s="27">
        <f>_xlfn.XLOOKUP($C256,[24]PSP!$C:$C,[24]PSP!$BQ:$BQ)</f>
        <v>113.57</v>
      </c>
      <c r="BR256" s="28">
        <f t="shared" ref="BR256:BR262" si="1258">TRUNC(BQ256*BP256,2)</f>
        <v>0</v>
      </c>
      <c r="BS256" s="29"/>
      <c r="BT256" s="54">
        <f>_xlfn.XLOOKUP($C256,[24]PSP!$C:$C,[24]PSP!$BT:$BT)</f>
        <v>0</v>
      </c>
      <c r="BU256" s="27">
        <f>_xlfn.XLOOKUP($C256,[24]PSP!$C:$C,[24]PSP!$BU:$BU)</f>
        <v>113.57</v>
      </c>
      <c r="BV256" s="28">
        <f t="shared" ref="BV256:BV262" si="1259">TRUNC(BU256*BT256,2)</f>
        <v>0</v>
      </c>
      <c r="BW256" s="29"/>
      <c r="BX256" s="54">
        <f>_xlfn.XLOOKUP($C256,[24]PSP!$C:$C,[24]PSP!$BX:$BX)</f>
        <v>0</v>
      </c>
      <c r="BY256" s="27">
        <f>_xlfn.XLOOKUP($C256,[24]PSP!$C:$C,[24]PSP!$BY:$BY)</f>
        <v>113.57</v>
      </c>
      <c r="BZ256" s="28">
        <f t="shared" ref="BZ256:BZ262" si="1260">TRUNC(BY256*BX256,2)</f>
        <v>0</v>
      </c>
      <c r="CA256" s="29"/>
      <c r="CB256" s="54">
        <f>_xlfn.XLOOKUP($C256,[24]PSP!$C:$C,[24]PSP!$CB:$CB)</f>
        <v>0</v>
      </c>
      <c r="CC256" s="27">
        <f>_xlfn.XLOOKUP($C256,[24]PSP!$C:$C,[24]PSP!$CC:$CC)</f>
        <v>113.57</v>
      </c>
      <c r="CD256" s="28">
        <f t="shared" ref="CD256:CD262" si="1261">TRUNC(CC256*CB256,2)</f>
        <v>0</v>
      </c>
      <c r="CE256" s="29"/>
      <c r="CF256" s="54">
        <f>_xlfn.XLOOKUP($C256,[24]PSP!$C:$C,[24]PSP!$CF:$CF)</f>
        <v>0</v>
      </c>
      <c r="CG256" s="27">
        <f>_xlfn.XLOOKUP($C256,[24]PSP!$C:$C,[24]PSP!$CG:$CG)</f>
        <v>113.57</v>
      </c>
      <c r="CH256" s="28">
        <f t="shared" ref="CH256:CH262" si="1262">TRUNC(CG256*CF256,2)</f>
        <v>0</v>
      </c>
      <c r="CI256" s="29"/>
      <c r="CJ256" s="54">
        <f>_xlfn.XLOOKUP($C256,[24]PSP!$C:$C,[24]PSP!$CJ:$CJ)</f>
        <v>0</v>
      </c>
      <c r="CK256" s="27">
        <f>_xlfn.XLOOKUP($C256,[24]PSP!$C:$C,[24]PSP!$CK:$CK)</f>
        <v>113.57</v>
      </c>
      <c r="CL256" s="28">
        <f t="shared" ref="CL256:CL262" si="1263">TRUNC(CK256*CJ256,2)</f>
        <v>0</v>
      </c>
      <c r="CM256" s="29"/>
      <c r="CN256" s="54">
        <f>_xlfn.XLOOKUP($C256,[24]PSP!$C:$C,[24]PSP!$CN:$CN)</f>
        <v>0</v>
      </c>
      <c r="CO256" s="27">
        <f>_xlfn.XLOOKUP($C256,[24]PSP!$C:$C,[24]PSP!$CO:$CO)</f>
        <v>113.57</v>
      </c>
      <c r="CP256" s="28">
        <f t="shared" ref="CP256:CP262" si="1264">TRUNC(CO256*CN256,2)</f>
        <v>0</v>
      </c>
      <c r="CQ256" s="29"/>
      <c r="CR256" s="54">
        <f>_xlfn.XLOOKUP($C256,[24]PSP!$C:$C,[24]PSP!$CR:$CR)</f>
        <v>0</v>
      </c>
      <c r="CS256" s="27">
        <f>_xlfn.XLOOKUP($C256,[24]PSP!$C:$C,[24]PSP!$CS:$CS)</f>
        <v>113.57</v>
      </c>
      <c r="CT256" s="28">
        <f t="shared" ref="CT256:CT262" si="1265">TRUNC(CS256*CR256,2)</f>
        <v>0</v>
      </c>
      <c r="CU256" s="29"/>
      <c r="CV256" s="54">
        <f>_xlfn.XLOOKUP($C256,[24]PSP!$C:$C,[24]PSP!$CV:$CV)</f>
        <v>0</v>
      </c>
      <c r="CW256" s="27">
        <f>_xlfn.XLOOKUP($C256,[24]PSP!$C:$C,[24]PSP!$CW:$CW)</f>
        <v>113.57</v>
      </c>
      <c r="CX256" s="28">
        <f t="shared" ref="CX256:CX262" si="1266">TRUNC(CW256*CV256,2)</f>
        <v>0</v>
      </c>
      <c r="CY256" s="29"/>
      <c r="CZ256" s="54">
        <f>_xlfn.XLOOKUP($C256,[24]PSP!$C:$C,[24]PSP!$CZ:$CZ)</f>
        <v>0</v>
      </c>
      <c r="DA256" s="27">
        <f>_xlfn.XLOOKUP($C256,[24]PSP!$C:$C,[24]PSP!$DA:$DA)</f>
        <v>113.57</v>
      </c>
      <c r="DB256" s="28">
        <f t="shared" ref="DB256:DB262" si="1267">TRUNC(DA256*CZ256,2)</f>
        <v>0</v>
      </c>
      <c r="DC256" s="29"/>
      <c r="DD256" s="54">
        <f>_xlfn.XLOOKUP($C256,[24]PSP!$C:$C,[24]PSP!$DD:$DD)</f>
        <v>0</v>
      </c>
      <c r="DE256" s="27">
        <f>_xlfn.XLOOKUP($C256,[24]PSP!$C:$C,[24]PSP!$DE:$DE)</f>
        <v>113.57</v>
      </c>
      <c r="DF256" s="28">
        <f t="shared" ref="DF256:DF262" si="1268">TRUNC(DE256*DD256,2)</f>
        <v>0</v>
      </c>
      <c r="DG256" s="29"/>
      <c r="DH256" s="54">
        <f>_xlfn.XLOOKUP($C256,[24]PSP!$C:$C,[24]PSP!$DH:$DH)</f>
        <v>0</v>
      </c>
      <c r="DI256" s="27">
        <f>_xlfn.XLOOKUP($C256,[24]PSP!$C:$C,[24]PSP!$DI:$DI)</f>
        <v>113.57</v>
      </c>
      <c r="DJ256" s="28">
        <f t="shared" ref="DJ256:DJ262" si="1269">TRUNC(DI256*DH256,2)</f>
        <v>0</v>
      </c>
      <c r="DK256" s="29"/>
      <c r="DL256" s="54">
        <f>_xlfn.XLOOKUP($C256,[24]PSP!$C:$C,[24]PSP!$DL:$DL)</f>
        <v>0</v>
      </c>
      <c r="DM256" s="27">
        <f>_xlfn.XLOOKUP($C256,[24]PSP!$C:$C,[24]PSP!$DM:$DM)</f>
        <v>113.57</v>
      </c>
      <c r="DN256" s="28">
        <f t="shared" ref="DN256:DN262" si="1270">TRUNC(DM256*DL256,2)</f>
        <v>0</v>
      </c>
      <c r="DO256" s="29"/>
      <c r="DP256" s="54">
        <f>_xlfn.XLOOKUP($C256,[24]PSP!$C:$C,[24]PSP!$DP:$DP)</f>
        <v>0</v>
      </c>
      <c r="DQ256" s="27">
        <f>_xlfn.XLOOKUP($C256,[24]PSP!$C:$C,[24]PSP!$DQ:$DQ)</f>
        <v>113.57</v>
      </c>
      <c r="DR256" s="28">
        <f t="shared" ref="DR256:DR262" si="1271">TRUNC(DQ256*DP256,2)</f>
        <v>0</v>
      </c>
      <c r="DS256" s="29"/>
      <c r="DT256" s="54">
        <f>_xlfn.XLOOKUP($C256,[24]PSP!$C:$C,[24]PSP!$DT:$DT)</f>
        <v>0</v>
      </c>
      <c r="DU256" s="27">
        <f>_xlfn.XLOOKUP($C256,[24]PSP!$C:$C,[24]PSP!$DU:$DU)</f>
        <v>113.57</v>
      </c>
      <c r="DV256" s="28">
        <f t="shared" ref="DV256:DV262" si="1272">TRUNC(DU256*DT256,2)</f>
        <v>0</v>
      </c>
      <c r="DW256" s="29"/>
      <c r="DX256" s="54">
        <f>_xlfn.XLOOKUP($C256,[24]PSP!$C:$C,[24]PSP!$DX:$DX)</f>
        <v>0</v>
      </c>
      <c r="DY256" s="27">
        <f>_xlfn.XLOOKUP($C256,[24]PSP!$C:$C,[24]PSP!$DY:$DY)</f>
        <v>113.57</v>
      </c>
      <c r="DZ256" s="28">
        <f t="shared" ref="DZ256:DZ262" si="1273">TRUNC(DY256*DX256,2)</f>
        <v>0</v>
      </c>
      <c r="EA256" s="29"/>
      <c r="EB256" s="54">
        <f>_xlfn.XLOOKUP($C256,[24]PSP!$C:$C,[24]PSP!$EB:$EB)</f>
        <v>0</v>
      </c>
      <c r="EC256" s="27">
        <f>_xlfn.XLOOKUP($C256,[24]PSP!$C:$C,[24]PSP!$EC:$EC)</f>
        <v>0</v>
      </c>
      <c r="ED256" s="28">
        <f t="shared" ref="ED256:ED262" si="1274">TRUNC(EC256*EB256,2)</f>
        <v>0</v>
      </c>
      <c r="EE256" s="29"/>
      <c r="EF256" s="54">
        <f>_xlfn.XLOOKUP($C256,[24]PSP!$C:$C,[24]PSP!$EF:$EF)</f>
        <v>0</v>
      </c>
      <c r="EG256" s="27">
        <f>_xlfn.XLOOKUP($C256,[24]PSP!$C:$C,[24]PSP!$EG:$EG)</f>
        <v>0</v>
      </c>
      <c r="EH256" s="28">
        <f t="shared" ref="EH256:EH262" si="1275">TRUNC(EG256*EF256,2)</f>
        <v>0</v>
      </c>
      <c r="EI256" s="29"/>
      <c r="EJ256" s="54">
        <f>_xlfn.XLOOKUP($C256,[24]PSP!$C:$C,[24]PSP!$EJ:$EJ)</f>
        <v>0</v>
      </c>
      <c r="EK256" s="27">
        <f>_xlfn.XLOOKUP($C256,[24]PSP!$C:$C,[24]PSP!$EK:$EK)</f>
        <v>0</v>
      </c>
      <c r="EL256" s="28">
        <f t="shared" ref="EL256:EL262" si="1276">TRUNC(EK256*EJ256,2)</f>
        <v>0</v>
      </c>
      <c r="EM256" s="29"/>
      <c r="EN256" s="108"/>
      <c r="EO256" s="29">
        <f t="shared" si="1105"/>
        <v>17483261.07</v>
      </c>
      <c r="EP256" s="29">
        <f t="shared" si="968"/>
        <v>17483261.07</v>
      </c>
      <c r="EQ256" s="4" t="b">
        <f t="shared" si="1070"/>
        <v>1</v>
      </c>
      <c r="ES256" s="118">
        <f t="shared" si="1140"/>
        <v>1.1767000000000001</v>
      </c>
    </row>
    <row r="257" spans="3:149" ht="14.25" x14ac:dyDescent="0.25">
      <c r="C257" s="24" t="s">
        <v>104</v>
      </c>
      <c r="D257" s="43" t="str">
        <f>_xlfn.XLOOKUP($C257,[24]PSP!$C:$C,[24]PSP!$D:$D)</f>
        <v>COMP_44005</v>
      </c>
      <c r="E257" s="24" t="str">
        <f>_xlfn.XLOOKUP($C257,[24]PSP!$C:$C,[24]PSP!$E:$E)</f>
        <v>COMPOSIÇÃO</v>
      </c>
      <c r="F257" s="25" t="str">
        <f>_xlfn.XLOOKUP($C257,[24]PSP!$C:$C,[24]PSP!$F:$F)</f>
        <v>PAVIMENTO - SOLUÇÃO TIPO E PARA ACOSTAMENTO</v>
      </c>
      <c r="G257" s="26" t="str">
        <f>_xlfn.XLOOKUP($C257,[24]PSP!$C:$C,[24]PSP!$G:$G)</f>
        <v>M2</v>
      </c>
      <c r="H257" s="53">
        <f>_xlfn.XLOOKUP($C257,[24]PSP!$C:$C,[24]PSP!$H:$H)</f>
        <v>0</v>
      </c>
      <c r="I257" s="28">
        <f>_xlfn.XLOOKUP($C257,[24]PSP!$C:$C,[24]PSP!$I:$I)</f>
        <v>0</v>
      </c>
      <c r="J257" s="28">
        <f t="shared" si="1243"/>
        <v>0</v>
      </c>
      <c r="K257" s="29"/>
      <c r="L257" s="54">
        <f>_xlfn.XLOOKUP($C257,[24]PSP!$C:$C,[24]PSP!$L:$L)</f>
        <v>0</v>
      </c>
      <c r="M257" s="27">
        <f>_xlfn.XLOOKUP($C257,[24]PSP!$C:$C,[24]PSP!$M:$M)</f>
        <v>33.090000000000003</v>
      </c>
      <c r="N257" s="28">
        <f t="shared" si="1244"/>
        <v>0</v>
      </c>
      <c r="O257" s="29"/>
      <c r="P257" s="54">
        <f>_xlfn.XLOOKUP($C257,[24]PSP!$C:$C,[24]PSP!$P:$P)</f>
        <v>0</v>
      </c>
      <c r="Q257" s="27">
        <f>_xlfn.XLOOKUP($C257,[24]PSP!$C:$C,[24]PSP!$Q:$Q)</f>
        <v>33.090000000000003</v>
      </c>
      <c r="R257" s="28">
        <f t="shared" si="1245"/>
        <v>0</v>
      </c>
      <c r="S257" s="29"/>
      <c r="T257" s="54">
        <f>_xlfn.XLOOKUP($C257,[24]PSP!$C:$C,[24]PSP!$T:$T)</f>
        <v>0</v>
      </c>
      <c r="U257" s="27">
        <f>_xlfn.XLOOKUP($C257,[24]PSP!$C:$C,[24]PSP!$U:$U)</f>
        <v>33.090000000000003</v>
      </c>
      <c r="V257" s="28">
        <f t="shared" si="1246"/>
        <v>0</v>
      </c>
      <c r="W257" s="29"/>
      <c r="X257" s="54">
        <f>_xlfn.XLOOKUP($C257,[24]PSP!$C:$C,[24]PSP!$X:$X)</f>
        <v>0</v>
      </c>
      <c r="Y257" s="27">
        <f>_xlfn.XLOOKUP($C257,[24]PSP!$C:$C,[24]PSP!$Y:$Y)</f>
        <v>33.090000000000003</v>
      </c>
      <c r="Z257" s="28">
        <f t="shared" si="1247"/>
        <v>0</v>
      </c>
      <c r="AA257" s="29"/>
      <c r="AB257" s="54">
        <f>_xlfn.XLOOKUP($C257,[24]PSP!$C:$C,[24]PSP!$AB:$AB)</f>
        <v>0</v>
      </c>
      <c r="AC257" s="27">
        <f>_xlfn.XLOOKUP($C257,[24]PSP!$C:$C,[24]PSP!$AC:$AC)</f>
        <v>33.090000000000003</v>
      </c>
      <c r="AD257" s="28">
        <f t="shared" si="1248"/>
        <v>0</v>
      </c>
      <c r="AE257" s="29"/>
      <c r="AF257" s="54">
        <f>_xlfn.XLOOKUP($C257,[24]PSP!$C:$C,[24]PSP!$AF:$AF)</f>
        <v>0</v>
      </c>
      <c r="AG257" s="27">
        <f>_xlfn.XLOOKUP($C257,[24]PSP!$C:$C,[24]PSP!$AG:$AG)</f>
        <v>33.090000000000003</v>
      </c>
      <c r="AH257" s="28">
        <f t="shared" si="1249"/>
        <v>0</v>
      </c>
      <c r="AI257" s="29"/>
      <c r="AJ257" s="54">
        <f>_xlfn.XLOOKUP($C257,[24]PSP!$C:$C,[24]PSP!$AJ:$AJ)</f>
        <v>0</v>
      </c>
      <c r="AK257" s="27">
        <f>_xlfn.XLOOKUP($C257,[24]PSP!$C:$C,[24]PSP!$AK:$AK)</f>
        <v>33.090000000000003</v>
      </c>
      <c r="AL257" s="28">
        <f t="shared" si="1250"/>
        <v>0</v>
      </c>
      <c r="AM257" s="29"/>
      <c r="AN257" s="54">
        <f>_xlfn.XLOOKUP($C257,[24]PSP!$C:$C,[24]PSP!$AN:$AN)</f>
        <v>0</v>
      </c>
      <c r="AO257" s="27">
        <f>_xlfn.XLOOKUP($C257,[24]PSP!$C:$C,[24]PSP!$AO:$AO)</f>
        <v>33.090000000000003</v>
      </c>
      <c r="AP257" s="28">
        <f t="shared" si="1251"/>
        <v>0</v>
      </c>
      <c r="AQ257" s="29"/>
      <c r="AR257" s="54">
        <f>_xlfn.XLOOKUP($C257,[24]PSP!$C:$C,[24]PSP!$AR:$AR)</f>
        <v>0</v>
      </c>
      <c r="AS257" s="27">
        <f>_xlfn.XLOOKUP($C257,[24]PSP!$C:$C,[24]PSP!$AS:$AS)</f>
        <v>33.090000000000003</v>
      </c>
      <c r="AT257" s="28">
        <f t="shared" si="1252"/>
        <v>0</v>
      </c>
      <c r="AU257" s="29"/>
      <c r="AV257" s="54">
        <f>_xlfn.XLOOKUP($C257,[24]PSP!$C:$C,[24]PSP!$AV:$AV)</f>
        <v>0</v>
      </c>
      <c r="AW257" s="27">
        <f>_xlfn.XLOOKUP($C257,[24]PSP!$C:$C,[24]PSP!$AW:$AW)</f>
        <v>33.090000000000003</v>
      </c>
      <c r="AX257" s="28">
        <f t="shared" si="1253"/>
        <v>0</v>
      </c>
      <c r="AY257" s="29"/>
      <c r="AZ257" s="54">
        <f>_xlfn.XLOOKUP($C257,[24]PSP!$C:$C,[24]PSP!$AZ:$AZ)</f>
        <v>0</v>
      </c>
      <c r="BA257" s="27">
        <f>_xlfn.XLOOKUP($C257,[24]PSP!$C:$C,[24]PSP!$BA:$BA)</f>
        <v>33.090000000000003</v>
      </c>
      <c r="BB257" s="28">
        <f t="shared" si="1254"/>
        <v>0</v>
      </c>
      <c r="BC257" s="29"/>
      <c r="BD257" s="54">
        <f>_xlfn.XLOOKUP($C257,[24]PSP!$C:$C,[24]PSP!$BD:$BD)</f>
        <v>0</v>
      </c>
      <c r="BE257" s="27">
        <f>_xlfn.XLOOKUP($C257,[24]PSP!$C:$C,[24]PSP!$BE:$BE)</f>
        <v>33.090000000000003</v>
      </c>
      <c r="BF257" s="28">
        <f t="shared" si="1255"/>
        <v>0</v>
      </c>
      <c r="BG257" s="29"/>
      <c r="BH257" s="54">
        <f>_xlfn.XLOOKUP($C257,[24]PSP!$C:$C,[24]PSP!$BH:$BH)</f>
        <v>0</v>
      </c>
      <c r="BI257" s="27">
        <f>_xlfn.XLOOKUP($C257,[24]PSP!$C:$C,[24]PSP!$BI:$BI)</f>
        <v>33.090000000000003</v>
      </c>
      <c r="BJ257" s="28">
        <f t="shared" si="1256"/>
        <v>0</v>
      </c>
      <c r="BK257" s="29"/>
      <c r="BL257" s="54">
        <f>_xlfn.XLOOKUP($C257,[24]PSP!$C:$C,[24]PSP!$BL:$BL)</f>
        <v>0</v>
      </c>
      <c r="BM257" s="27">
        <f>_xlfn.XLOOKUP($C257,[24]PSP!$C:$C,[24]PSP!$BM:$BM)</f>
        <v>33.090000000000003</v>
      </c>
      <c r="BN257" s="28">
        <f t="shared" si="1257"/>
        <v>0</v>
      </c>
      <c r="BO257" s="29"/>
      <c r="BP257" s="54">
        <f>_xlfn.XLOOKUP($C257,[24]PSP!$C:$C,[24]PSP!$BP:$BP)</f>
        <v>0</v>
      </c>
      <c r="BQ257" s="27">
        <f>_xlfn.XLOOKUP($C257,[24]PSP!$C:$C,[24]PSP!$BQ:$BQ)</f>
        <v>33.090000000000003</v>
      </c>
      <c r="BR257" s="28">
        <f t="shared" si="1258"/>
        <v>0</v>
      </c>
      <c r="BS257" s="29"/>
      <c r="BT257" s="54">
        <f>_xlfn.XLOOKUP($C257,[24]PSP!$C:$C,[24]PSP!$BT:$BT)</f>
        <v>0</v>
      </c>
      <c r="BU257" s="27">
        <f>_xlfn.XLOOKUP($C257,[24]PSP!$C:$C,[24]PSP!$BU:$BU)</f>
        <v>33.090000000000003</v>
      </c>
      <c r="BV257" s="28">
        <f t="shared" si="1259"/>
        <v>0</v>
      </c>
      <c r="BW257" s="29"/>
      <c r="BX257" s="54">
        <f>_xlfn.XLOOKUP($C257,[24]PSP!$C:$C,[24]PSP!$BX:$BX)</f>
        <v>0</v>
      </c>
      <c r="BY257" s="27">
        <f>_xlfn.XLOOKUP($C257,[24]PSP!$C:$C,[24]PSP!$BY:$BY)</f>
        <v>33.090000000000003</v>
      </c>
      <c r="BZ257" s="28">
        <f t="shared" si="1260"/>
        <v>0</v>
      </c>
      <c r="CA257" s="29"/>
      <c r="CB257" s="54">
        <f>_xlfn.XLOOKUP($C257,[24]PSP!$C:$C,[24]PSP!$CB:$CB)</f>
        <v>0</v>
      </c>
      <c r="CC257" s="27">
        <f>_xlfn.XLOOKUP($C257,[24]PSP!$C:$C,[24]PSP!$CC:$CC)</f>
        <v>33.090000000000003</v>
      </c>
      <c r="CD257" s="28">
        <f t="shared" si="1261"/>
        <v>0</v>
      </c>
      <c r="CE257" s="29"/>
      <c r="CF257" s="54">
        <f>_xlfn.XLOOKUP($C257,[24]PSP!$C:$C,[24]PSP!$CF:$CF)</f>
        <v>0</v>
      </c>
      <c r="CG257" s="27">
        <f>_xlfn.XLOOKUP($C257,[24]PSP!$C:$C,[24]PSP!$CG:$CG)</f>
        <v>33.090000000000003</v>
      </c>
      <c r="CH257" s="28">
        <f t="shared" si="1262"/>
        <v>0</v>
      </c>
      <c r="CI257" s="29"/>
      <c r="CJ257" s="54">
        <f>_xlfn.XLOOKUP($C257,[24]PSP!$C:$C,[24]PSP!$CJ:$CJ)</f>
        <v>0</v>
      </c>
      <c r="CK257" s="27">
        <f>_xlfn.XLOOKUP($C257,[24]PSP!$C:$C,[24]PSP!$CK:$CK)</f>
        <v>33.090000000000003</v>
      </c>
      <c r="CL257" s="28">
        <f t="shared" si="1263"/>
        <v>0</v>
      </c>
      <c r="CM257" s="29"/>
      <c r="CN257" s="54">
        <f>_xlfn.XLOOKUP($C257,[24]PSP!$C:$C,[24]PSP!$CN:$CN)</f>
        <v>0</v>
      </c>
      <c r="CO257" s="27">
        <f>_xlfn.XLOOKUP($C257,[24]PSP!$C:$C,[24]PSP!$CO:$CO)</f>
        <v>33.090000000000003</v>
      </c>
      <c r="CP257" s="28">
        <f t="shared" si="1264"/>
        <v>0</v>
      </c>
      <c r="CQ257" s="29"/>
      <c r="CR257" s="54">
        <f>_xlfn.XLOOKUP($C257,[24]PSP!$C:$C,[24]PSP!$CR:$CR)</f>
        <v>0</v>
      </c>
      <c r="CS257" s="27">
        <f>_xlfn.XLOOKUP($C257,[24]PSP!$C:$C,[24]PSP!$CS:$CS)</f>
        <v>33.090000000000003</v>
      </c>
      <c r="CT257" s="28">
        <f t="shared" si="1265"/>
        <v>0</v>
      </c>
      <c r="CU257" s="29"/>
      <c r="CV257" s="54">
        <f>_xlfn.XLOOKUP($C257,[24]PSP!$C:$C,[24]PSP!$CV:$CV)</f>
        <v>0</v>
      </c>
      <c r="CW257" s="27">
        <f>_xlfn.XLOOKUP($C257,[24]PSP!$C:$C,[24]PSP!$CW:$CW)</f>
        <v>33.090000000000003</v>
      </c>
      <c r="CX257" s="28">
        <f t="shared" si="1266"/>
        <v>0</v>
      </c>
      <c r="CY257" s="29"/>
      <c r="CZ257" s="54">
        <f>_xlfn.XLOOKUP($C257,[24]PSP!$C:$C,[24]PSP!$CZ:$CZ)</f>
        <v>0</v>
      </c>
      <c r="DA257" s="27">
        <f>_xlfn.XLOOKUP($C257,[24]PSP!$C:$C,[24]PSP!$DA:$DA)</f>
        <v>33.090000000000003</v>
      </c>
      <c r="DB257" s="28">
        <f t="shared" si="1267"/>
        <v>0</v>
      </c>
      <c r="DC257" s="29"/>
      <c r="DD257" s="54">
        <f>_xlfn.XLOOKUP($C257,[24]PSP!$C:$C,[24]PSP!$DD:$DD)</f>
        <v>0</v>
      </c>
      <c r="DE257" s="27">
        <f>_xlfn.XLOOKUP($C257,[24]PSP!$C:$C,[24]PSP!$DE:$DE)</f>
        <v>33.090000000000003</v>
      </c>
      <c r="DF257" s="28">
        <f t="shared" si="1268"/>
        <v>0</v>
      </c>
      <c r="DG257" s="29"/>
      <c r="DH257" s="54">
        <f>_xlfn.XLOOKUP($C257,[24]PSP!$C:$C,[24]PSP!$DH:$DH)</f>
        <v>0</v>
      </c>
      <c r="DI257" s="27">
        <f>_xlfn.XLOOKUP($C257,[24]PSP!$C:$C,[24]PSP!$DI:$DI)</f>
        <v>33.090000000000003</v>
      </c>
      <c r="DJ257" s="28">
        <f t="shared" si="1269"/>
        <v>0</v>
      </c>
      <c r="DK257" s="29"/>
      <c r="DL257" s="54">
        <f>_xlfn.XLOOKUP($C257,[24]PSP!$C:$C,[24]PSP!$DL:$DL)</f>
        <v>0</v>
      </c>
      <c r="DM257" s="27">
        <f>_xlfn.XLOOKUP($C257,[24]PSP!$C:$C,[24]PSP!$DM:$DM)</f>
        <v>33.090000000000003</v>
      </c>
      <c r="DN257" s="28">
        <f t="shared" si="1270"/>
        <v>0</v>
      </c>
      <c r="DO257" s="29"/>
      <c r="DP257" s="54">
        <f>_xlfn.XLOOKUP($C257,[24]PSP!$C:$C,[24]PSP!$DP:$DP)</f>
        <v>0</v>
      </c>
      <c r="DQ257" s="27">
        <f>_xlfn.XLOOKUP($C257,[24]PSP!$C:$C,[24]PSP!$DQ:$DQ)</f>
        <v>33.090000000000003</v>
      </c>
      <c r="DR257" s="28">
        <f t="shared" si="1271"/>
        <v>0</v>
      </c>
      <c r="DS257" s="29"/>
      <c r="DT257" s="54">
        <f>_xlfn.XLOOKUP($C257,[24]PSP!$C:$C,[24]PSP!$DT:$DT)</f>
        <v>0</v>
      </c>
      <c r="DU257" s="27">
        <f>_xlfn.XLOOKUP($C257,[24]PSP!$C:$C,[24]PSP!$DU:$DU)</f>
        <v>33.090000000000003</v>
      </c>
      <c r="DV257" s="28">
        <f t="shared" si="1272"/>
        <v>0</v>
      </c>
      <c r="DW257" s="29"/>
      <c r="DX257" s="54">
        <f>_xlfn.XLOOKUP($C257,[24]PSP!$C:$C,[24]PSP!$DX:$DX)</f>
        <v>0</v>
      </c>
      <c r="DY257" s="27">
        <f>_xlfn.XLOOKUP($C257,[24]PSP!$C:$C,[24]PSP!$DY:$DY)</f>
        <v>33.090000000000003</v>
      </c>
      <c r="DZ257" s="28">
        <f t="shared" si="1273"/>
        <v>0</v>
      </c>
      <c r="EA257" s="29"/>
      <c r="EB257" s="54">
        <f>_xlfn.XLOOKUP($C257,[24]PSP!$C:$C,[24]PSP!$EB:$EB)</f>
        <v>0</v>
      </c>
      <c r="EC257" s="27">
        <f>_xlfn.XLOOKUP($C257,[24]PSP!$C:$C,[24]PSP!$EC:$EC)</f>
        <v>0</v>
      </c>
      <c r="ED257" s="28">
        <f t="shared" si="1274"/>
        <v>0</v>
      </c>
      <c r="EE257" s="29"/>
      <c r="EF257" s="54">
        <f>_xlfn.XLOOKUP($C257,[24]PSP!$C:$C,[24]PSP!$EF:$EF)</f>
        <v>0</v>
      </c>
      <c r="EG257" s="27">
        <f>_xlfn.XLOOKUP($C257,[24]PSP!$C:$C,[24]PSP!$EG:$EG)</f>
        <v>0</v>
      </c>
      <c r="EH257" s="28">
        <f t="shared" si="1275"/>
        <v>0</v>
      </c>
      <c r="EI257" s="29"/>
      <c r="EJ257" s="54">
        <f>_xlfn.XLOOKUP($C257,[24]PSP!$C:$C,[24]PSP!$EJ:$EJ)</f>
        <v>0</v>
      </c>
      <c r="EK257" s="27">
        <f>_xlfn.XLOOKUP($C257,[24]PSP!$C:$C,[24]PSP!$EK:$EK)</f>
        <v>0</v>
      </c>
      <c r="EL257" s="28">
        <f t="shared" si="1276"/>
        <v>0</v>
      </c>
      <c r="EM257" s="29"/>
      <c r="EN257" s="108"/>
      <c r="EO257" s="29">
        <f t="shared" si="1105"/>
        <v>0</v>
      </c>
      <c r="EP257" s="29">
        <f t="shared" si="968"/>
        <v>0</v>
      </c>
      <c r="EQ257" s="4" t="b">
        <f t="shared" si="1070"/>
        <v>1</v>
      </c>
      <c r="ES257" s="118">
        <f t="shared" si="1140"/>
        <v>1.1767000000000001</v>
      </c>
    </row>
    <row r="258" spans="3:149" ht="21" x14ac:dyDescent="0.25">
      <c r="C258" s="24" t="s">
        <v>105</v>
      </c>
      <c r="D258" s="43" t="str">
        <f>_xlfn.XLOOKUP($C258,[24]PSP!$C:$C,[24]PSP!$D:$D)</f>
        <v>RO-41211</v>
      </c>
      <c r="E258" s="24" t="str">
        <f>_xlfn.XLOOKUP($C258,[24]PSP!$C:$C,[24]PSP!$E:$E)</f>
        <v>DER/MG</v>
      </c>
      <c r="F258" s="25" t="str">
        <f>_xlfn.XLOOKUP($C258,[24]PSP!$C:$C,[24]PSP!$F:$F)</f>
        <v xml:space="preserve">MISTURADO OU CONCRETO BETUMINOSO USINADO A QUENTE REMOÇÃO E CARGA DE TODO PAVIMENTO EXISTENTE </v>
      </c>
      <c r="G258" s="26" t="str">
        <f>_xlfn.XLOOKUP($C258,[24]PSP!$C:$C,[24]PSP!$G:$G)</f>
        <v>M3</v>
      </c>
      <c r="H258" s="53">
        <f>_xlfn.XLOOKUP($C258,[24]PSP!$C:$C,[24]PSP!$H:$H)</f>
        <v>0</v>
      </c>
      <c r="I258" s="28">
        <f>_xlfn.XLOOKUP($C258,[24]PSP!$C:$C,[24]PSP!$I:$I)</f>
        <v>0</v>
      </c>
      <c r="J258" s="28">
        <f t="shared" si="1243"/>
        <v>0</v>
      </c>
      <c r="K258" s="29"/>
      <c r="L258" s="54">
        <f>_xlfn.XLOOKUP($C258,[24]PSP!$C:$C,[24]PSP!$L:$L)</f>
        <v>0</v>
      </c>
      <c r="M258" s="27">
        <f>_xlfn.XLOOKUP($C258,[24]PSP!$C:$C,[24]PSP!$M:$M)</f>
        <v>6.41</v>
      </c>
      <c r="N258" s="28">
        <f t="shared" si="1244"/>
        <v>0</v>
      </c>
      <c r="O258" s="29"/>
      <c r="P258" s="54">
        <f>_xlfn.XLOOKUP($C258,[24]PSP!$C:$C,[24]PSP!$P:$P)</f>
        <v>0</v>
      </c>
      <c r="Q258" s="27">
        <f>_xlfn.XLOOKUP($C258,[24]PSP!$C:$C,[24]PSP!$Q:$Q)</f>
        <v>6.41</v>
      </c>
      <c r="R258" s="28">
        <f t="shared" si="1245"/>
        <v>0</v>
      </c>
      <c r="S258" s="29"/>
      <c r="T258" s="54">
        <f>_xlfn.XLOOKUP($C258,[24]PSP!$C:$C,[24]PSP!$T:$T)</f>
        <v>0</v>
      </c>
      <c r="U258" s="27">
        <f>_xlfn.XLOOKUP($C258,[24]PSP!$C:$C,[24]PSP!$U:$U)</f>
        <v>6.41</v>
      </c>
      <c r="V258" s="28">
        <f t="shared" si="1246"/>
        <v>0</v>
      </c>
      <c r="W258" s="29"/>
      <c r="X258" s="54">
        <f>_xlfn.XLOOKUP($C258,[24]PSP!$C:$C,[24]PSP!$X:$X)</f>
        <v>0</v>
      </c>
      <c r="Y258" s="27">
        <f>_xlfn.XLOOKUP($C258,[24]PSP!$C:$C,[24]PSP!$Y:$Y)</f>
        <v>6.41</v>
      </c>
      <c r="Z258" s="28">
        <f t="shared" si="1247"/>
        <v>0</v>
      </c>
      <c r="AA258" s="29"/>
      <c r="AB258" s="54">
        <f>_xlfn.XLOOKUP($C258,[24]PSP!$C:$C,[24]PSP!$AB:$AB)</f>
        <v>0</v>
      </c>
      <c r="AC258" s="27">
        <f>_xlfn.XLOOKUP($C258,[24]PSP!$C:$C,[24]PSP!$AC:$AC)</f>
        <v>6.41</v>
      </c>
      <c r="AD258" s="28">
        <f t="shared" si="1248"/>
        <v>0</v>
      </c>
      <c r="AE258" s="29"/>
      <c r="AF258" s="54">
        <f>_xlfn.XLOOKUP($C258,[24]PSP!$C:$C,[24]PSP!$AF:$AF)</f>
        <v>0</v>
      </c>
      <c r="AG258" s="27">
        <f>_xlfn.XLOOKUP($C258,[24]PSP!$C:$C,[24]PSP!$AG:$AG)</f>
        <v>6.41</v>
      </c>
      <c r="AH258" s="28">
        <f t="shared" si="1249"/>
        <v>0</v>
      </c>
      <c r="AI258" s="29"/>
      <c r="AJ258" s="54">
        <f>_xlfn.XLOOKUP($C258,[24]PSP!$C:$C,[24]PSP!$AJ:$AJ)</f>
        <v>0</v>
      </c>
      <c r="AK258" s="27">
        <f>_xlfn.XLOOKUP($C258,[24]PSP!$C:$C,[24]PSP!$AK:$AK)</f>
        <v>6.41</v>
      </c>
      <c r="AL258" s="28">
        <f t="shared" si="1250"/>
        <v>0</v>
      </c>
      <c r="AM258" s="29"/>
      <c r="AN258" s="54">
        <f>_xlfn.XLOOKUP($C258,[24]PSP!$C:$C,[24]PSP!$AN:$AN)</f>
        <v>0</v>
      </c>
      <c r="AO258" s="27">
        <f>_xlfn.XLOOKUP($C258,[24]PSP!$C:$C,[24]PSP!$AO:$AO)</f>
        <v>6.41</v>
      </c>
      <c r="AP258" s="28">
        <f t="shared" si="1251"/>
        <v>0</v>
      </c>
      <c r="AQ258" s="29"/>
      <c r="AR258" s="54">
        <f>_xlfn.XLOOKUP($C258,[24]PSP!$C:$C,[24]PSP!$AR:$AR)</f>
        <v>0</v>
      </c>
      <c r="AS258" s="27">
        <f>_xlfn.XLOOKUP($C258,[24]PSP!$C:$C,[24]PSP!$AS:$AS)</f>
        <v>6.41</v>
      </c>
      <c r="AT258" s="28">
        <f t="shared" si="1252"/>
        <v>0</v>
      </c>
      <c r="AU258" s="29"/>
      <c r="AV258" s="54">
        <f>_xlfn.XLOOKUP($C258,[24]PSP!$C:$C,[24]PSP!$AV:$AV)</f>
        <v>0</v>
      </c>
      <c r="AW258" s="27">
        <f>_xlfn.XLOOKUP($C258,[24]PSP!$C:$C,[24]PSP!$AW:$AW)</f>
        <v>6.41</v>
      </c>
      <c r="AX258" s="28">
        <f t="shared" si="1253"/>
        <v>0</v>
      </c>
      <c r="AY258" s="29"/>
      <c r="AZ258" s="54">
        <f>_xlfn.XLOOKUP($C258,[24]PSP!$C:$C,[24]PSP!$AZ:$AZ)</f>
        <v>0</v>
      </c>
      <c r="BA258" s="27">
        <f>_xlfn.XLOOKUP($C258,[24]PSP!$C:$C,[24]PSP!$BA:$BA)</f>
        <v>6.41</v>
      </c>
      <c r="BB258" s="28">
        <f t="shared" si="1254"/>
        <v>0</v>
      </c>
      <c r="BC258" s="29"/>
      <c r="BD258" s="54">
        <f>_xlfn.XLOOKUP($C258,[24]PSP!$C:$C,[24]PSP!$BD:$BD)</f>
        <v>0</v>
      </c>
      <c r="BE258" s="27">
        <f>_xlfn.XLOOKUP($C258,[24]PSP!$C:$C,[24]PSP!$BE:$BE)</f>
        <v>6.41</v>
      </c>
      <c r="BF258" s="28">
        <f t="shared" si="1255"/>
        <v>0</v>
      </c>
      <c r="BG258" s="29"/>
      <c r="BH258" s="54">
        <f>_xlfn.XLOOKUP($C258,[24]PSP!$C:$C,[24]PSP!$BH:$BH)</f>
        <v>0</v>
      </c>
      <c r="BI258" s="27">
        <f>_xlfn.XLOOKUP($C258,[24]PSP!$C:$C,[24]PSP!$BI:$BI)</f>
        <v>6.41</v>
      </c>
      <c r="BJ258" s="28">
        <f t="shared" si="1256"/>
        <v>0</v>
      </c>
      <c r="BK258" s="29"/>
      <c r="BL258" s="54">
        <f>_xlfn.XLOOKUP($C258,[24]PSP!$C:$C,[24]PSP!$BL:$BL)</f>
        <v>0</v>
      </c>
      <c r="BM258" s="27">
        <f>_xlfn.XLOOKUP($C258,[24]PSP!$C:$C,[24]PSP!$BM:$BM)</f>
        <v>6.41</v>
      </c>
      <c r="BN258" s="28">
        <f t="shared" si="1257"/>
        <v>0</v>
      </c>
      <c r="BO258" s="29"/>
      <c r="BP258" s="54">
        <f>_xlfn.XLOOKUP($C258,[24]PSP!$C:$C,[24]PSP!$BP:$BP)</f>
        <v>0</v>
      </c>
      <c r="BQ258" s="27">
        <f>_xlfn.XLOOKUP($C258,[24]PSP!$C:$C,[24]PSP!$BQ:$BQ)</f>
        <v>6.41</v>
      </c>
      <c r="BR258" s="28">
        <f t="shared" si="1258"/>
        <v>0</v>
      </c>
      <c r="BS258" s="29"/>
      <c r="BT258" s="54">
        <f>_xlfn.XLOOKUP($C258,[24]PSP!$C:$C,[24]PSP!$BT:$BT)</f>
        <v>0</v>
      </c>
      <c r="BU258" s="27">
        <f>_xlfn.XLOOKUP($C258,[24]PSP!$C:$C,[24]PSP!$BU:$BU)</f>
        <v>6.41</v>
      </c>
      <c r="BV258" s="28">
        <f t="shared" si="1259"/>
        <v>0</v>
      </c>
      <c r="BW258" s="29"/>
      <c r="BX258" s="54">
        <f>_xlfn.XLOOKUP($C258,[24]PSP!$C:$C,[24]PSP!$BX:$BX)</f>
        <v>0</v>
      </c>
      <c r="BY258" s="27">
        <f>_xlfn.XLOOKUP($C258,[24]PSP!$C:$C,[24]PSP!$BY:$BY)</f>
        <v>6.41</v>
      </c>
      <c r="BZ258" s="28">
        <f t="shared" si="1260"/>
        <v>0</v>
      </c>
      <c r="CA258" s="29"/>
      <c r="CB258" s="54">
        <f>_xlfn.XLOOKUP($C258,[24]PSP!$C:$C,[24]PSP!$CB:$CB)</f>
        <v>0</v>
      </c>
      <c r="CC258" s="27">
        <f>_xlfn.XLOOKUP($C258,[24]PSP!$C:$C,[24]PSP!$CC:$CC)</f>
        <v>6.41</v>
      </c>
      <c r="CD258" s="28">
        <f t="shared" si="1261"/>
        <v>0</v>
      </c>
      <c r="CE258" s="29"/>
      <c r="CF258" s="54">
        <f>_xlfn.XLOOKUP($C258,[24]PSP!$C:$C,[24]PSP!$CF:$CF)</f>
        <v>0</v>
      </c>
      <c r="CG258" s="27">
        <f>_xlfn.XLOOKUP($C258,[24]PSP!$C:$C,[24]PSP!$CG:$CG)</f>
        <v>6.41</v>
      </c>
      <c r="CH258" s="28">
        <f t="shared" si="1262"/>
        <v>0</v>
      </c>
      <c r="CI258" s="29"/>
      <c r="CJ258" s="54">
        <f>_xlfn.XLOOKUP($C258,[24]PSP!$C:$C,[24]PSP!$CJ:$CJ)</f>
        <v>0</v>
      </c>
      <c r="CK258" s="27">
        <f>_xlfn.XLOOKUP($C258,[24]PSP!$C:$C,[24]PSP!$CK:$CK)</f>
        <v>6.41</v>
      </c>
      <c r="CL258" s="28">
        <f t="shared" si="1263"/>
        <v>0</v>
      </c>
      <c r="CM258" s="29"/>
      <c r="CN258" s="54">
        <f>_xlfn.XLOOKUP($C258,[24]PSP!$C:$C,[24]PSP!$CN:$CN)</f>
        <v>0</v>
      </c>
      <c r="CO258" s="27">
        <f>_xlfn.XLOOKUP($C258,[24]PSP!$C:$C,[24]PSP!$CO:$CO)</f>
        <v>6.41</v>
      </c>
      <c r="CP258" s="28">
        <f t="shared" si="1264"/>
        <v>0</v>
      </c>
      <c r="CQ258" s="29"/>
      <c r="CR258" s="54">
        <f>_xlfn.XLOOKUP($C258,[24]PSP!$C:$C,[24]PSP!$CR:$CR)</f>
        <v>0</v>
      </c>
      <c r="CS258" s="27">
        <f>_xlfn.XLOOKUP($C258,[24]PSP!$C:$C,[24]PSP!$CS:$CS)</f>
        <v>6.41</v>
      </c>
      <c r="CT258" s="28">
        <f t="shared" si="1265"/>
        <v>0</v>
      </c>
      <c r="CU258" s="29"/>
      <c r="CV258" s="54">
        <f>_xlfn.XLOOKUP($C258,[24]PSP!$C:$C,[24]PSP!$CV:$CV)</f>
        <v>0</v>
      </c>
      <c r="CW258" s="27">
        <f>_xlfn.XLOOKUP($C258,[24]PSP!$C:$C,[24]PSP!$CW:$CW)</f>
        <v>6.41</v>
      </c>
      <c r="CX258" s="28">
        <f t="shared" si="1266"/>
        <v>0</v>
      </c>
      <c r="CY258" s="29"/>
      <c r="CZ258" s="54">
        <f>_xlfn.XLOOKUP($C258,[24]PSP!$C:$C,[24]PSP!$CZ:$CZ)</f>
        <v>0</v>
      </c>
      <c r="DA258" s="27">
        <f>_xlfn.XLOOKUP($C258,[24]PSP!$C:$C,[24]PSP!$DA:$DA)</f>
        <v>6.41</v>
      </c>
      <c r="DB258" s="28">
        <f t="shared" si="1267"/>
        <v>0</v>
      </c>
      <c r="DC258" s="29"/>
      <c r="DD258" s="54">
        <f>_xlfn.XLOOKUP($C258,[24]PSP!$C:$C,[24]PSP!$DD:$DD)</f>
        <v>0</v>
      </c>
      <c r="DE258" s="27">
        <f>_xlfn.XLOOKUP($C258,[24]PSP!$C:$C,[24]PSP!$DE:$DE)</f>
        <v>6.41</v>
      </c>
      <c r="DF258" s="28">
        <f t="shared" si="1268"/>
        <v>0</v>
      </c>
      <c r="DG258" s="29"/>
      <c r="DH258" s="54">
        <f>_xlfn.XLOOKUP($C258,[24]PSP!$C:$C,[24]PSP!$DH:$DH)</f>
        <v>0</v>
      </c>
      <c r="DI258" s="27">
        <f>_xlfn.XLOOKUP($C258,[24]PSP!$C:$C,[24]PSP!$DI:$DI)</f>
        <v>6.41</v>
      </c>
      <c r="DJ258" s="28">
        <f t="shared" si="1269"/>
        <v>0</v>
      </c>
      <c r="DK258" s="29"/>
      <c r="DL258" s="54">
        <f>_xlfn.XLOOKUP($C258,[24]PSP!$C:$C,[24]PSP!$DL:$DL)</f>
        <v>0</v>
      </c>
      <c r="DM258" s="27">
        <f>_xlfn.XLOOKUP($C258,[24]PSP!$C:$C,[24]PSP!$DM:$DM)</f>
        <v>6.41</v>
      </c>
      <c r="DN258" s="28">
        <f t="shared" si="1270"/>
        <v>0</v>
      </c>
      <c r="DO258" s="29"/>
      <c r="DP258" s="54">
        <f>_xlfn.XLOOKUP($C258,[24]PSP!$C:$C,[24]PSP!$DP:$DP)</f>
        <v>0</v>
      </c>
      <c r="DQ258" s="27">
        <f>_xlfn.XLOOKUP($C258,[24]PSP!$C:$C,[24]PSP!$DQ:$DQ)</f>
        <v>6.41</v>
      </c>
      <c r="DR258" s="28">
        <f t="shared" si="1271"/>
        <v>0</v>
      </c>
      <c r="DS258" s="29"/>
      <c r="DT258" s="54">
        <f>_xlfn.XLOOKUP($C258,[24]PSP!$C:$C,[24]PSP!$DT:$DT)</f>
        <v>0</v>
      </c>
      <c r="DU258" s="27">
        <f>_xlfn.XLOOKUP($C258,[24]PSP!$C:$C,[24]PSP!$DU:$DU)</f>
        <v>6.41</v>
      </c>
      <c r="DV258" s="28">
        <f t="shared" si="1272"/>
        <v>0</v>
      </c>
      <c r="DW258" s="29"/>
      <c r="DX258" s="54">
        <f>_xlfn.XLOOKUP($C258,[24]PSP!$C:$C,[24]PSP!$DX:$DX)</f>
        <v>0</v>
      </c>
      <c r="DY258" s="27">
        <f>_xlfn.XLOOKUP($C258,[24]PSP!$C:$C,[24]PSP!$DY:$DY)</f>
        <v>6.41</v>
      </c>
      <c r="DZ258" s="28">
        <f t="shared" si="1273"/>
        <v>0</v>
      </c>
      <c r="EA258" s="29"/>
      <c r="EB258" s="54">
        <f>_xlfn.XLOOKUP($C258,[24]PSP!$C:$C,[24]PSP!$EB:$EB)</f>
        <v>0</v>
      </c>
      <c r="EC258" s="27">
        <f>_xlfn.XLOOKUP($C258,[24]PSP!$C:$C,[24]PSP!$EC:$EC)</f>
        <v>0</v>
      </c>
      <c r="ED258" s="28">
        <f t="shared" si="1274"/>
        <v>0</v>
      </c>
      <c r="EE258" s="29"/>
      <c r="EF258" s="54">
        <f>_xlfn.XLOOKUP($C258,[24]PSP!$C:$C,[24]PSP!$EF:$EF)</f>
        <v>0</v>
      </c>
      <c r="EG258" s="27">
        <f>_xlfn.XLOOKUP($C258,[24]PSP!$C:$C,[24]PSP!$EG:$EG)</f>
        <v>0</v>
      </c>
      <c r="EH258" s="28">
        <f t="shared" si="1275"/>
        <v>0</v>
      </c>
      <c r="EI258" s="29"/>
      <c r="EJ258" s="54">
        <f>_xlfn.XLOOKUP($C258,[24]PSP!$C:$C,[24]PSP!$EJ:$EJ)</f>
        <v>0</v>
      </c>
      <c r="EK258" s="27">
        <f>_xlfn.XLOOKUP($C258,[24]PSP!$C:$C,[24]PSP!$EK:$EK)</f>
        <v>0</v>
      </c>
      <c r="EL258" s="28">
        <f t="shared" si="1276"/>
        <v>0</v>
      </c>
      <c r="EM258" s="29"/>
      <c r="EN258" s="108"/>
      <c r="EO258" s="29">
        <f t="shared" si="1105"/>
        <v>0</v>
      </c>
      <c r="EP258" s="29">
        <f t="shared" si="968"/>
        <v>0</v>
      </c>
      <c r="EQ258" s="4" t="b">
        <f t="shared" si="1070"/>
        <v>1</v>
      </c>
      <c r="ES258" s="118">
        <f t="shared" si="1140"/>
        <v>1.1767000000000001</v>
      </c>
    </row>
    <row r="259" spans="3:149" ht="21" x14ac:dyDescent="0.25">
      <c r="C259" s="24" t="s">
        <v>106</v>
      </c>
      <c r="D259" s="43" t="str">
        <f>_xlfn.XLOOKUP($C259,[24]PSP!$C:$C,[24]PSP!$D:$D)</f>
        <v>RO-41093</v>
      </c>
      <c r="E259" s="24" t="str">
        <f>_xlfn.XLOOKUP($C259,[24]PSP!$C:$C,[24]PSP!$E:$E)</f>
        <v>DER/MG</v>
      </c>
      <c r="F259" s="25" t="str">
        <f>_xlfn.XLOOKUP($C259,[24]PSP!$C:$C,[24]PSP!$F:$F)</f>
        <v>REFORÇO  DO  SUB-LEITO  (EXECUÇÃO,  INCLUINDO  ESCAVAÇÃO, CARGA,    DESCARGA,    HOMOGENIZAÇÃO,    UMIDECIMENTO, ESPALHAMENTO E COMPACTAÇÃO DO MATERIAL)</v>
      </c>
      <c r="G259" s="26" t="str">
        <f>_xlfn.XLOOKUP($C259,[24]PSP!$C:$C,[24]PSP!$G:$G)</f>
        <v>M3</v>
      </c>
      <c r="H259" s="53">
        <f>_xlfn.XLOOKUP($C259,[24]PSP!$C:$C,[24]PSP!$H:$H)</f>
        <v>0</v>
      </c>
      <c r="I259" s="28">
        <f>_xlfn.XLOOKUP($C259,[24]PSP!$C:$C,[24]PSP!$I:$I)</f>
        <v>0</v>
      </c>
      <c r="J259" s="28">
        <f t="shared" si="1243"/>
        <v>0</v>
      </c>
      <c r="K259" s="29"/>
      <c r="L259" s="54">
        <f>_xlfn.XLOOKUP($C259,[24]PSP!$C:$C,[24]PSP!$L:$L)</f>
        <v>0</v>
      </c>
      <c r="M259" s="27">
        <f>_xlfn.XLOOKUP($C259,[24]PSP!$C:$C,[24]PSP!$M:$M)</f>
        <v>10.09</v>
      </c>
      <c r="N259" s="28">
        <f t="shared" si="1244"/>
        <v>0</v>
      </c>
      <c r="O259" s="29"/>
      <c r="P259" s="54">
        <f>_xlfn.XLOOKUP($C259,[24]PSP!$C:$C,[24]PSP!$P:$P)</f>
        <v>0</v>
      </c>
      <c r="Q259" s="27">
        <f>_xlfn.XLOOKUP($C259,[24]PSP!$C:$C,[24]PSP!$Q:$Q)</f>
        <v>10.09</v>
      </c>
      <c r="R259" s="28">
        <f t="shared" si="1245"/>
        <v>0</v>
      </c>
      <c r="S259" s="29"/>
      <c r="T259" s="54">
        <f>_xlfn.XLOOKUP($C259,[24]PSP!$C:$C,[24]PSP!$T:$T)</f>
        <v>0</v>
      </c>
      <c r="U259" s="27">
        <f>_xlfn.XLOOKUP($C259,[24]PSP!$C:$C,[24]PSP!$U:$U)</f>
        <v>10.09</v>
      </c>
      <c r="V259" s="28">
        <f t="shared" si="1246"/>
        <v>0</v>
      </c>
      <c r="W259" s="29"/>
      <c r="X259" s="54">
        <f>_xlfn.XLOOKUP($C259,[24]PSP!$C:$C,[24]PSP!$X:$X)</f>
        <v>0</v>
      </c>
      <c r="Y259" s="27">
        <f>_xlfn.XLOOKUP($C259,[24]PSP!$C:$C,[24]PSP!$Y:$Y)</f>
        <v>10.09</v>
      </c>
      <c r="Z259" s="28">
        <f t="shared" si="1247"/>
        <v>0</v>
      </c>
      <c r="AA259" s="29"/>
      <c r="AB259" s="54">
        <f>_xlfn.XLOOKUP($C259,[24]PSP!$C:$C,[24]PSP!$AB:$AB)</f>
        <v>0</v>
      </c>
      <c r="AC259" s="27">
        <f>_xlfn.XLOOKUP($C259,[24]PSP!$C:$C,[24]PSP!$AC:$AC)</f>
        <v>10.09</v>
      </c>
      <c r="AD259" s="28">
        <f t="shared" si="1248"/>
        <v>0</v>
      </c>
      <c r="AE259" s="29"/>
      <c r="AF259" s="54">
        <f>_xlfn.XLOOKUP($C259,[24]PSP!$C:$C,[24]PSP!$AF:$AF)</f>
        <v>0</v>
      </c>
      <c r="AG259" s="27">
        <f>_xlfn.XLOOKUP($C259,[24]PSP!$C:$C,[24]PSP!$AG:$AG)</f>
        <v>10.09</v>
      </c>
      <c r="AH259" s="28">
        <f t="shared" si="1249"/>
        <v>0</v>
      </c>
      <c r="AI259" s="29"/>
      <c r="AJ259" s="54">
        <f>_xlfn.XLOOKUP($C259,[24]PSP!$C:$C,[24]PSP!$AJ:$AJ)</f>
        <v>0</v>
      </c>
      <c r="AK259" s="27">
        <f>_xlfn.XLOOKUP($C259,[24]PSP!$C:$C,[24]PSP!$AK:$AK)</f>
        <v>10.09</v>
      </c>
      <c r="AL259" s="28">
        <f t="shared" si="1250"/>
        <v>0</v>
      </c>
      <c r="AM259" s="29"/>
      <c r="AN259" s="54">
        <f>_xlfn.XLOOKUP($C259,[24]PSP!$C:$C,[24]PSP!$AN:$AN)</f>
        <v>0</v>
      </c>
      <c r="AO259" s="27">
        <f>_xlfn.XLOOKUP($C259,[24]PSP!$C:$C,[24]PSP!$AO:$AO)</f>
        <v>10.09</v>
      </c>
      <c r="AP259" s="28">
        <f t="shared" si="1251"/>
        <v>0</v>
      </c>
      <c r="AQ259" s="29"/>
      <c r="AR259" s="54">
        <f>_xlfn.XLOOKUP($C259,[24]PSP!$C:$C,[24]PSP!$AR:$AR)</f>
        <v>0</v>
      </c>
      <c r="AS259" s="27">
        <f>_xlfn.XLOOKUP($C259,[24]PSP!$C:$C,[24]PSP!$AS:$AS)</f>
        <v>10.09</v>
      </c>
      <c r="AT259" s="28">
        <f t="shared" si="1252"/>
        <v>0</v>
      </c>
      <c r="AU259" s="29"/>
      <c r="AV259" s="54">
        <f>_xlfn.XLOOKUP($C259,[24]PSP!$C:$C,[24]PSP!$AV:$AV)</f>
        <v>0</v>
      </c>
      <c r="AW259" s="27">
        <f>_xlfn.XLOOKUP($C259,[24]PSP!$C:$C,[24]PSP!$AW:$AW)</f>
        <v>10.09</v>
      </c>
      <c r="AX259" s="28">
        <f t="shared" si="1253"/>
        <v>0</v>
      </c>
      <c r="AY259" s="29"/>
      <c r="AZ259" s="54">
        <f>_xlfn.XLOOKUP($C259,[24]PSP!$C:$C,[24]PSP!$AZ:$AZ)</f>
        <v>0</v>
      </c>
      <c r="BA259" s="27">
        <f>_xlfn.XLOOKUP($C259,[24]PSP!$C:$C,[24]PSP!$BA:$BA)</f>
        <v>10.09</v>
      </c>
      <c r="BB259" s="28">
        <f t="shared" si="1254"/>
        <v>0</v>
      </c>
      <c r="BC259" s="29"/>
      <c r="BD259" s="54">
        <f>_xlfn.XLOOKUP($C259,[24]PSP!$C:$C,[24]PSP!$BD:$BD)</f>
        <v>0</v>
      </c>
      <c r="BE259" s="27">
        <f>_xlfn.XLOOKUP($C259,[24]PSP!$C:$C,[24]PSP!$BE:$BE)</f>
        <v>10.09</v>
      </c>
      <c r="BF259" s="28">
        <f t="shared" si="1255"/>
        <v>0</v>
      </c>
      <c r="BG259" s="29"/>
      <c r="BH259" s="54">
        <f>_xlfn.XLOOKUP($C259,[24]PSP!$C:$C,[24]PSP!$BH:$BH)</f>
        <v>0</v>
      </c>
      <c r="BI259" s="27">
        <f>_xlfn.XLOOKUP($C259,[24]PSP!$C:$C,[24]PSP!$BI:$BI)</f>
        <v>10.09</v>
      </c>
      <c r="BJ259" s="28">
        <f t="shared" si="1256"/>
        <v>0</v>
      </c>
      <c r="BK259" s="29"/>
      <c r="BL259" s="54">
        <f>_xlfn.XLOOKUP($C259,[24]PSP!$C:$C,[24]PSP!$BL:$BL)</f>
        <v>0</v>
      </c>
      <c r="BM259" s="27">
        <f>_xlfn.XLOOKUP($C259,[24]PSP!$C:$C,[24]PSP!$BM:$BM)</f>
        <v>10.09</v>
      </c>
      <c r="BN259" s="28">
        <f t="shared" si="1257"/>
        <v>0</v>
      </c>
      <c r="BO259" s="29"/>
      <c r="BP259" s="54">
        <f>_xlfn.XLOOKUP($C259,[24]PSP!$C:$C,[24]PSP!$BP:$BP)</f>
        <v>0</v>
      </c>
      <c r="BQ259" s="27">
        <f>_xlfn.XLOOKUP($C259,[24]PSP!$C:$C,[24]PSP!$BQ:$BQ)</f>
        <v>10.09</v>
      </c>
      <c r="BR259" s="28">
        <f t="shared" si="1258"/>
        <v>0</v>
      </c>
      <c r="BS259" s="29"/>
      <c r="BT259" s="54">
        <f>_xlfn.XLOOKUP($C259,[24]PSP!$C:$C,[24]PSP!$BT:$BT)</f>
        <v>0</v>
      </c>
      <c r="BU259" s="27">
        <f>_xlfn.XLOOKUP($C259,[24]PSP!$C:$C,[24]PSP!$BU:$BU)</f>
        <v>10.09</v>
      </c>
      <c r="BV259" s="28">
        <f t="shared" si="1259"/>
        <v>0</v>
      </c>
      <c r="BW259" s="29"/>
      <c r="BX259" s="54">
        <f>_xlfn.XLOOKUP($C259,[24]PSP!$C:$C,[24]PSP!$BX:$BX)</f>
        <v>0</v>
      </c>
      <c r="BY259" s="27">
        <f>_xlfn.XLOOKUP($C259,[24]PSP!$C:$C,[24]PSP!$BY:$BY)</f>
        <v>10.09</v>
      </c>
      <c r="BZ259" s="28">
        <f t="shared" si="1260"/>
        <v>0</v>
      </c>
      <c r="CA259" s="29"/>
      <c r="CB259" s="54">
        <f>_xlfn.XLOOKUP($C259,[24]PSP!$C:$C,[24]PSP!$CB:$CB)</f>
        <v>0</v>
      </c>
      <c r="CC259" s="27">
        <f>_xlfn.XLOOKUP($C259,[24]PSP!$C:$C,[24]PSP!$CC:$CC)</f>
        <v>10.09</v>
      </c>
      <c r="CD259" s="28">
        <f t="shared" si="1261"/>
        <v>0</v>
      </c>
      <c r="CE259" s="29"/>
      <c r="CF259" s="54">
        <f>_xlfn.XLOOKUP($C259,[24]PSP!$C:$C,[24]PSP!$CF:$CF)</f>
        <v>0</v>
      </c>
      <c r="CG259" s="27">
        <f>_xlfn.XLOOKUP($C259,[24]PSP!$C:$C,[24]PSP!$CG:$CG)</f>
        <v>10.09</v>
      </c>
      <c r="CH259" s="28">
        <f t="shared" si="1262"/>
        <v>0</v>
      </c>
      <c r="CI259" s="29"/>
      <c r="CJ259" s="54">
        <f>_xlfn.XLOOKUP($C259,[24]PSP!$C:$C,[24]PSP!$CJ:$CJ)</f>
        <v>0</v>
      </c>
      <c r="CK259" s="27">
        <f>_xlfn.XLOOKUP($C259,[24]PSP!$C:$C,[24]PSP!$CK:$CK)</f>
        <v>10.09</v>
      </c>
      <c r="CL259" s="28">
        <f t="shared" si="1263"/>
        <v>0</v>
      </c>
      <c r="CM259" s="29"/>
      <c r="CN259" s="54">
        <f>_xlfn.XLOOKUP($C259,[24]PSP!$C:$C,[24]PSP!$CN:$CN)</f>
        <v>0</v>
      </c>
      <c r="CO259" s="27">
        <f>_xlfn.XLOOKUP($C259,[24]PSP!$C:$C,[24]PSP!$CO:$CO)</f>
        <v>10.09</v>
      </c>
      <c r="CP259" s="28">
        <f t="shared" si="1264"/>
        <v>0</v>
      </c>
      <c r="CQ259" s="29"/>
      <c r="CR259" s="54">
        <f>_xlfn.XLOOKUP($C259,[24]PSP!$C:$C,[24]PSP!$CR:$CR)</f>
        <v>0</v>
      </c>
      <c r="CS259" s="27">
        <f>_xlfn.XLOOKUP($C259,[24]PSP!$C:$C,[24]PSP!$CS:$CS)</f>
        <v>10.09</v>
      </c>
      <c r="CT259" s="28">
        <f t="shared" si="1265"/>
        <v>0</v>
      </c>
      <c r="CU259" s="29"/>
      <c r="CV259" s="54">
        <f>_xlfn.XLOOKUP($C259,[24]PSP!$C:$C,[24]PSP!$CV:$CV)</f>
        <v>0</v>
      </c>
      <c r="CW259" s="27">
        <f>_xlfn.XLOOKUP($C259,[24]PSP!$C:$C,[24]PSP!$CW:$CW)</f>
        <v>10.09</v>
      </c>
      <c r="CX259" s="28">
        <f t="shared" si="1266"/>
        <v>0</v>
      </c>
      <c r="CY259" s="29"/>
      <c r="CZ259" s="54">
        <f>_xlfn.XLOOKUP($C259,[24]PSP!$C:$C,[24]PSP!$CZ:$CZ)</f>
        <v>0</v>
      </c>
      <c r="DA259" s="27">
        <f>_xlfn.XLOOKUP($C259,[24]PSP!$C:$C,[24]PSP!$DA:$DA)</f>
        <v>10.09</v>
      </c>
      <c r="DB259" s="28">
        <f t="shared" si="1267"/>
        <v>0</v>
      </c>
      <c r="DC259" s="29"/>
      <c r="DD259" s="54">
        <f>_xlfn.XLOOKUP($C259,[24]PSP!$C:$C,[24]PSP!$DD:$DD)</f>
        <v>0</v>
      </c>
      <c r="DE259" s="27">
        <f>_xlfn.XLOOKUP($C259,[24]PSP!$C:$C,[24]PSP!$DE:$DE)</f>
        <v>10.09</v>
      </c>
      <c r="DF259" s="28">
        <f t="shared" si="1268"/>
        <v>0</v>
      </c>
      <c r="DG259" s="29"/>
      <c r="DH259" s="54">
        <f>_xlfn.XLOOKUP($C259,[24]PSP!$C:$C,[24]PSP!$DH:$DH)</f>
        <v>0</v>
      </c>
      <c r="DI259" s="27">
        <f>_xlfn.XLOOKUP($C259,[24]PSP!$C:$C,[24]PSP!$DI:$DI)</f>
        <v>10.09</v>
      </c>
      <c r="DJ259" s="28">
        <f t="shared" si="1269"/>
        <v>0</v>
      </c>
      <c r="DK259" s="29"/>
      <c r="DL259" s="54">
        <f>_xlfn.XLOOKUP($C259,[24]PSP!$C:$C,[24]PSP!$DL:$DL)</f>
        <v>0</v>
      </c>
      <c r="DM259" s="27">
        <f>_xlfn.XLOOKUP($C259,[24]PSP!$C:$C,[24]PSP!$DM:$DM)</f>
        <v>10.09</v>
      </c>
      <c r="DN259" s="28">
        <f t="shared" si="1270"/>
        <v>0</v>
      </c>
      <c r="DO259" s="29"/>
      <c r="DP259" s="54">
        <f>_xlfn.XLOOKUP($C259,[24]PSP!$C:$C,[24]PSP!$DP:$DP)</f>
        <v>0</v>
      </c>
      <c r="DQ259" s="27">
        <f>_xlfn.XLOOKUP($C259,[24]PSP!$C:$C,[24]PSP!$DQ:$DQ)</f>
        <v>10.09</v>
      </c>
      <c r="DR259" s="28">
        <f t="shared" si="1271"/>
        <v>0</v>
      </c>
      <c r="DS259" s="29"/>
      <c r="DT259" s="54">
        <f>_xlfn.XLOOKUP($C259,[24]PSP!$C:$C,[24]PSP!$DT:$DT)</f>
        <v>0</v>
      </c>
      <c r="DU259" s="27">
        <f>_xlfn.XLOOKUP($C259,[24]PSP!$C:$C,[24]PSP!$DU:$DU)</f>
        <v>10.09</v>
      </c>
      <c r="DV259" s="28">
        <f t="shared" si="1272"/>
        <v>0</v>
      </c>
      <c r="DW259" s="29"/>
      <c r="DX259" s="54">
        <f>_xlfn.XLOOKUP($C259,[24]PSP!$C:$C,[24]PSP!$DX:$DX)</f>
        <v>0</v>
      </c>
      <c r="DY259" s="27">
        <f>_xlfn.XLOOKUP($C259,[24]PSP!$C:$C,[24]PSP!$DY:$DY)</f>
        <v>10.09</v>
      </c>
      <c r="DZ259" s="28">
        <f t="shared" si="1273"/>
        <v>0</v>
      </c>
      <c r="EA259" s="29"/>
      <c r="EB259" s="54">
        <f>_xlfn.XLOOKUP($C259,[24]PSP!$C:$C,[24]PSP!$EB:$EB)</f>
        <v>0</v>
      </c>
      <c r="EC259" s="27">
        <f>_xlfn.XLOOKUP($C259,[24]PSP!$C:$C,[24]PSP!$EC:$EC)</f>
        <v>0</v>
      </c>
      <c r="ED259" s="28">
        <f t="shared" si="1274"/>
        <v>0</v>
      </c>
      <c r="EE259" s="29"/>
      <c r="EF259" s="54">
        <f>_xlfn.XLOOKUP($C259,[24]PSP!$C:$C,[24]PSP!$EF:$EF)</f>
        <v>0</v>
      </c>
      <c r="EG259" s="27">
        <f>_xlfn.XLOOKUP($C259,[24]PSP!$C:$C,[24]PSP!$EG:$EG)</f>
        <v>0</v>
      </c>
      <c r="EH259" s="28">
        <f t="shared" si="1275"/>
        <v>0</v>
      </c>
      <c r="EI259" s="29"/>
      <c r="EJ259" s="54">
        <f>_xlfn.XLOOKUP($C259,[24]PSP!$C:$C,[24]PSP!$EJ:$EJ)</f>
        <v>0</v>
      </c>
      <c r="EK259" s="27">
        <f>_xlfn.XLOOKUP($C259,[24]PSP!$C:$C,[24]PSP!$EK:$EK)</f>
        <v>0</v>
      </c>
      <c r="EL259" s="28">
        <f t="shared" si="1276"/>
        <v>0</v>
      </c>
      <c r="EM259" s="29"/>
      <c r="EN259" s="108"/>
      <c r="EO259" s="29">
        <f t="shared" si="1105"/>
        <v>0</v>
      </c>
      <c r="EP259" s="29">
        <f t="shared" si="968"/>
        <v>0</v>
      </c>
      <c r="EQ259" s="4" t="b">
        <f t="shared" si="1070"/>
        <v>1</v>
      </c>
      <c r="ES259" s="118">
        <f t="shared" si="1140"/>
        <v>1.1767000000000001</v>
      </c>
    </row>
    <row r="260" spans="3:149" ht="21" x14ac:dyDescent="0.25">
      <c r="C260" s="24" t="s">
        <v>107</v>
      </c>
      <c r="D260" s="43">
        <f>_xlfn.XLOOKUP($C260,[24]PSP!$C:$C,[24]PSP!$D:$D)</f>
        <v>1207700</v>
      </c>
      <c r="E260" s="24" t="str">
        <f>_xlfn.XLOOKUP($C260,[24]PSP!$C:$C,[24]PSP!$E:$E)</f>
        <v>SICRO SERVIÇO</v>
      </c>
      <c r="F260" s="25" t="str">
        <f>_xlfn.XLOOKUP($C260,[24]PSP!$C:$C,[24]PSP!$F:$F)</f>
        <v>CONCRETO FCK = 20 MPA PARA PROJEÇÃO VIA SECA - CONFECÇÃO EM BETONEIRA - AREIA E BRITA COMERCIAIS</v>
      </c>
      <c r="G260" s="26" t="str">
        <f>_xlfn.XLOOKUP($C260,[24]PSP!$C:$C,[24]PSP!$G:$G)</f>
        <v>M³</v>
      </c>
      <c r="H260" s="53">
        <f>_xlfn.XLOOKUP($C260,[24]PSP!$C:$C,[24]PSP!$H:$H)</f>
        <v>0</v>
      </c>
      <c r="I260" s="28">
        <f>_xlfn.XLOOKUP($C260,[24]PSP!$C:$C,[24]PSP!$I:$I)</f>
        <v>0</v>
      </c>
      <c r="J260" s="28">
        <f t="shared" si="1243"/>
        <v>0</v>
      </c>
      <c r="K260" s="29"/>
      <c r="L260" s="54">
        <f>_xlfn.XLOOKUP($C260,[24]PSP!$C:$C,[24]PSP!$L:$L)</f>
        <v>0</v>
      </c>
      <c r="M260" s="27">
        <f>_xlfn.XLOOKUP($C260,[24]PSP!$C:$C,[24]PSP!$M:$M)</f>
        <v>371.59</v>
      </c>
      <c r="N260" s="28">
        <f t="shared" si="1244"/>
        <v>0</v>
      </c>
      <c r="O260" s="29"/>
      <c r="P260" s="54">
        <f>_xlfn.XLOOKUP($C260,[24]PSP!$C:$C,[24]PSP!$P:$P)</f>
        <v>0</v>
      </c>
      <c r="Q260" s="27">
        <f>_xlfn.XLOOKUP($C260,[24]PSP!$C:$C,[24]PSP!$Q:$Q)</f>
        <v>371.59</v>
      </c>
      <c r="R260" s="28">
        <f t="shared" si="1245"/>
        <v>0</v>
      </c>
      <c r="S260" s="29"/>
      <c r="T260" s="54">
        <f>_xlfn.XLOOKUP($C260,[24]PSP!$C:$C,[24]PSP!$T:$T)</f>
        <v>0</v>
      </c>
      <c r="U260" s="27">
        <f>_xlfn.XLOOKUP($C260,[24]PSP!$C:$C,[24]PSP!$U:$U)</f>
        <v>371.59</v>
      </c>
      <c r="V260" s="28">
        <f t="shared" si="1246"/>
        <v>0</v>
      </c>
      <c r="W260" s="29"/>
      <c r="X260" s="54">
        <f>_xlfn.XLOOKUP($C260,[24]PSP!$C:$C,[24]PSP!$X:$X)</f>
        <v>0</v>
      </c>
      <c r="Y260" s="27">
        <f>_xlfn.XLOOKUP($C260,[24]PSP!$C:$C,[24]PSP!$Y:$Y)</f>
        <v>371.59</v>
      </c>
      <c r="Z260" s="28">
        <f t="shared" si="1247"/>
        <v>0</v>
      </c>
      <c r="AA260" s="29"/>
      <c r="AB260" s="54">
        <f>_xlfn.XLOOKUP($C260,[24]PSP!$C:$C,[24]PSP!$AB:$AB)</f>
        <v>0</v>
      </c>
      <c r="AC260" s="27">
        <f>_xlfn.XLOOKUP($C260,[24]PSP!$C:$C,[24]PSP!$AC:$AC)</f>
        <v>371.59</v>
      </c>
      <c r="AD260" s="28">
        <f t="shared" si="1248"/>
        <v>0</v>
      </c>
      <c r="AE260" s="29"/>
      <c r="AF260" s="54">
        <f>_xlfn.XLOOKUP($C260,[24]PSP!$C:$C,[24]PSP!$AF:$AF)</f>
        <v>0</v>
      </c>
      <c r="AG260" s="27">
        <f>_xlfn.XLOOKUP($C260,[24]PSP!$C:$C,[24]PSP!$AG:$AG)</f>
        <v>371.59</v>
      </c>
      <c r="AH260" s="28">
        <f t="shared" si="1249"/>
        <v>0</v>
      </c>
      <c r="AI260" s="29"/>
      <c r="AJ260" s="54">
        <f>_xlfn.XLOOKUP($C260,[24]PSP!$C:$C,[24]PSP!$AJ:$AJ)</f>
        <v>0</v>
      </c>
      <c r="AK260" s="27">
        <f>_xlfn.XLOOKUP($C260,[24]PSP!$C:$C,[24]PSP!$AK:$AK)</f>
        <v>371.59</v>
      </c>
      <c r="AL260" s="28">
        <f t="shared" si="1250"/>
        <v>0</v>
      </c>
      <c r="AM260" s="29"/>
      <c r="AN260" s="54">
        <f>_xlfn.XLOOKUP($C260,[24]PSP!$C:$C,[24]PSP!$AN:$AN)</f>
        <v>0</v>
      </c>
      <c r="AO260" s="27">
        <f>_xlfn.XLOOKUP($C260,[24]PSP!$C:$C,[24]PSP!$AO:$AO)</f>
        <v>371.59</v>
      </c>
      <c r="AP260" s="28">
        <f t="shared" si="1251"/>
        <v>0</v>
      </c>
      <c r="AQ260" s="29"/>
      <c r="AR260" s="54">
        <f>_xlfn.XLOOKUP($C260,[24]PSP!$C:$C,[24]PSP!$AR:$AR)</f>
        <v>0</v>
      </c>
      <c r="AS260" s="27">
        <f>_xlfn.XLOOKUP($C260,[24]PSP!$C:$C,[24]PSP!$AS:$AS)</f>
        <v>371.59</v>
      </c>
      <c r="AT260" s="28">
        <f t="shared" si="1252"/>
        <v>0</v>
      </c>
      <c r="AU260" s="29"/>
      <c r="AV260" s="54">
        <f>_xlfn.XLOOKUP($C260,[24]PSP!$C:$C,[24]PSP!$AV:$AV)</f>
        <v>0</v>
      </c>
      <c r="AW260" s="27">
        <f>_xlfn.XLOOKUP($C260,[24]PSP!$C:$C,[24]PSP!$AW:$AW)</f>
        <v>371.59</v>
      </c>
      <c r="AX260" s="28">
        <f t="shared" si="1253"/>
        <v>0</v>
      </c>
      <c r="AY260" s="29"/>
      <c r="AZ260" s="54">
        <f>_xlfn.XLOOKUP($C260,[24]PSP!$C:$C,[24]PSP!$AZ:$AZ)</f>
        <v>0</v>
      </c>
      <c r="BA260" s="27">
        <f>_xlfn.XLOOKUP($C260,[24]PSP!$C:$C,[24]PSP!$BA:$BA)</f>
        <v>371.59</v>
      </c>
      <c r="BB260" s="28">
        <f t="shared" si="1254"/>
        <v>0</v>
      </c>
      <c r="BC260" s="29"/>
      <c r="BD260" s="54">
        <f>_xlfn.XLOOKUP($C260,[24]PSP!$C:$C,[24]PSP!$BD:$BD)</f>
        <v>0</v>
      </c>
      <c r="BE260" s="27">
        <f>_xlfn.XLOOKUP($C260,[24]PSP!$C:$C,[24]PSP!$BE:$BE)</f>
        <v>371.59</v>
      </c>
      <c r="BF260" s="28">
        <f t="shared" si="1255"/>
        <v>0</v>
      </c>
      <c r="BG260" s="29"/>
      <c r="BH260" s="54">
        <f>_xlfn.XLOOKUP($C260,[24]PSP!$C:$C,[24]PSP!$BH:$BH)</f>
        <v>0</v>
      </c>
      <c r="BI260" s="27">
        <f>_xlfn.XLOOKUP($C260,[24]PSP!$C:$C,[24]PSP!$BI:$BI)</f>
        <v>371.59</v>
      </c>
      <c r="BJ260" s="28">
        <f t="shared" si="1256"/>
        <v>0</v>
      </c>
      <c r="BK260" s="29"/>
      <c r="BL260" s="54">
        <f>_xlfn.XLOOKUP($C260,[24]PSP!$C:$C,[24]PSP!$BL:$BL)</f>
        <v>0</v>
      </c>
      <c r="BM260" s="27">
        <f>_xlfn.XLOOKUP($C260,[24]PSP!$C:$C,[24]PSP!$BM:$BM)</f>
        <v>371.59</v>
      </c>
      <c r="BN260" s="28">
        <f t="shared" si="1257"/>
        <v>0</v>
      </c>
      <c r="BO260" s="29"/>
      <c r="BP260" s="54">
        <f>_xlfn.XLOOKUP($C260,[24]PSP!$C:$C,[24]PSP!$BP:$BP)</f>
        <v>0</v>
      </c>
      <c r="BQ260" s="27">
        <f>_xlfn.XLOOKUP($C260,[24]PSP!$C:$C,[24]PSP!$BQ:$BQ)</f>
        <v>371.59</v>
      </c>
      <c r="BR260" s="28">
        <f t="shared" si="1258"/>
        <v>0</v>
      </c>
      <c r="BS260" s="29"/>
      <c r="BT260" s="54">
        <f>_xlfn.XLOOKUP($C260,[24]PSP!$C:$C,[24]PSP!$BT:$BT)</f>
        <v>0</v>
      </c>
      <c r="BU260" s="27">
        <f>_xlfn.XLOOKUP($C260,[24]PSP!$C:$C,[24]PSP!$BU:$BU)</f>
        <v>371.59</v>
      </c>
      <c r="BV260" s="28">
        <f t="shared" si="1259"/>
        <v>0</v>
      </c>
      <c r="BW260" s="29"/>
      <c r="BX260" s="54">
        <f>_xlfn.XLOOKUP($C260,[24]PSP!$C:$C,[24]PSP!$BX:$BX)</f>
        <v>0</v>
      </c>
      <c r="BY260" s="27">
        <f>_xlfn.XLOOKUP($C260,[24]PSP!$C:$C,[24]PSP!$BY:$BY)</f>
        <v>371.59</v>
      </c>
      <c r="BZ260" s="28">
        <f t="shared" si="1260"/>
        <v>0</v>
      </c>
      <c r="CA260" s="29"/>
      <c r="CB260" s="54">
        <f>_xlfn.XLOOKUP($C260,[24]PSP!$C:$C,[24]PSP!$CB:$CB)</f>
        <v>0</v>
      </c>
      <c r="CC260" s="27">
        <f>_xlfn.XLOOKUP($C260,[24]PSP!$C:$C,[24]PSP!$CC:$CC)</f>
        <v>371.59</v>
      </c>
      <c r="CD260" s="28">
        <f t="shared" si="1261"/>
        <v>0</v>
      </c>
      <c r="CE260" s="29"/>
      <c r="CF260" s="54">
        <f>_xlfn.XLOOKUP($C260,[24]PSP!$C:$C,[24]PSP!$CF:$CF)</f>
        <v>0</v>
      </c>
      <c r="CG260" s="27">
        <f>_xlfn.XLOOKUP($C260,[24]PSP!$C:$C,[24]PSP!$CG:$CG)</f>
        <v>371.59</v>
      </c>
      <c r="CH260" s="28">
        <f t="shared" si="1262"/>
        <v>0</v>
      </c>
      <c r="CI260" s="29"/>
      <c r="CJ260" s="54">
        <f>_xlfn.XLOOKUP($C260,[24]PSP!$C:$C,[24]PSP!$CJ:$CJ)</f>
        <v>0</v>
      </c>
      <c r="CK260" s="27">
        <f>_xlfn.XLOOKUP($C260,[24]PSP!$C:$C,[24]PSP!$CK:$CK)</f>
        <v>371.59</v>
      </c>
      <c r="CL260" s="28">
        <f t="shared" si="1263"/>
        <v>0</v>
      </c>
      <c r="CM260" s="29"/>
      <c r="CN260" s="54">
        <f>_xlfn.XLOOKUP($C260,[24]PSP!$C:$C,[24]PSP!$CN:$CN)</f>
        <v>0</v>
      </c>
      <c r="CO260" s="27">
        <f>_xlfn.XLOOKUP($C260,[24]PSP!$C:$C,[24]PSP!$CO:$CO)</f>
        <v>371.59</v>
      </c>
      <c r="CP260" s="28">
        <f t="shared" si="1264"/>
        <v>0</v>
      </c>
      <c r="CQ260" s="29"/>
      <c r="CR260" s="54">
        <f>_xlfn.XLOOKUP($C260,[24]PSP!$C:$C,[24]PSP!$CR:$CR)</f>
        <v>0</v>
      </c>
      <c r="CS260" s="27">
        <f>_xlfn.XLOOKUP($C260,[24]PSP!$C:$C,[24]PSP!$CS:$CS)</f>
        <v>371.59</v>
      </c>
      <c r="CT260" s="28">
        <f t="shared" si="1265"/>
        <v>0</v>
      </c>
      <c r="CU260" s="29"/>
      <c r="CV260" s="54">
        <f>_xlfn.XLOOKUP($C260,[24]PSP!$C:$C,[24]PSP!$CV:$CV)</f>
        <v>0</v>
      </c>
      <c r="CW260" s="27">
        <f>_xlfn.XLOOKUP($C260,[24]PSP!$C:$C,[24]PSP!$CW:$CW)</f>
        <v>371.59</v>
      </c>
      <c r="CX260" s="28">
        <f t="shared" si="1266"/>
        <v>0</v>
      </c>
      <c r="CY260" s="29"/>
      <c r="CZ260" s="54">
        <f>_xlfn.XLOOKUP($C260,[24]PSP!$C:$C,[24]PSP!$CZ:$CZ)</f>
        <v>0</v>
      </c>
      <c r="DA260" s="27">
        <f>_xlfn.XLOOKUP($C260,[24]PSP!$C:$C,[24]PSP!$DA:$DA)</f>
        <v>371.59</v>
      </c>
      <c r="DB260" s="28">
        <f t="shared" si="1267"/>
        <v>0</v>
      </c>
      <c r="DC260" s="29"/>
      <c r="DD260" s="54">
        <f>_xlfn.XLOOKUP($C260,[24]PSP!$C:$C,[24]PSP!$DD:$DD)</f>
        <v>0</v>
      </c>
      <c r="DE260" s="27">
        <f>_xlfn.XLOOKUP($C260,[24]PSP!$C:$C,[24]PSP!$DE:$DE)</f>
        <v>371.59</v>
      </c>
      <c r="DF260" s="28">
        <f t="shared" si="1268"/>
        <v>0</v>
      </c>
      <c r="DG260" s="29"/>
      <c r="DH260" s="54">
        <f>_xlfn.XLOOKUP($C260,[24]PSP!$C:$C,[24]PSP!$DH:$DH)</f>
        <v>0</v>
      </c>
      <c r="DI260" s="27">
        <f>_xlfn.XLOOKUP($C260,[24]PSP!$C:$C,[24]PSP!$DI:$DI)</f>
        <v>371.59</v>
      </c>
      <c r="DJ260" s="28">
        <f t="shared" si="1269"/>
        <v>0</v>
      </c>
      <c r="DK260" s="29"/>
      <c r="DL260" s="54">
        <f>_xlfn.XLOOKUP($C260,[24]PSP!$C:$C,[24]PSP!$DL:$DL)</f>
        <v>0</v>
      </c>
      <c r="DM260" s="27">
        <f>_xlfn.XLOOKUP($C260,[24]PSP!$C:$C,[24]PSP!$DM:$DM)</f>
        <v>371.59</v>
      </c>
      <c r="DN260" s="28">
        <f t="shared" si="1270"/>
        <v>0</v>
      </c>
      <c r="DO260" s="29"/>
      <c r="DP260" s="54">
        <f>_xlfn.XLOOKUP($C260,[24]PSP!$C:$C,[24]PSP!$DP:$DP)</f>
        <v>0</v>
      </c>
      <c r="DQ260" s="27">
        <f>_xlfn.XLOOKUP($C260,[24]PSP!$C:$C,[24]PSP!$DQ:$DQ)</f>
        <v>371.59</v>
      </c>
      <c r="DR260" s="28">
        <f t="shared" si="1271"/>
        <v>0</v>
      </c>
      <c r="DS260" s="29"/>
      <c r="DT260" s="54">
        <f>_xlfn.XLOOKUP($C260,[24]PSP!$C:$C,[24]PSP!$DT:$DT)</f>
        <v>0</v>
      </c>
      <c r="DU260" s="27">
        <f>_xlfn.XLOOKUP($C260,[24]PSP!$C:$C,[24]PSP!$DU:$DU)</f>
        <v>371.59</v>
      </c>
      <c r="DV260" s="28">
        <f t="shared" si="1272"/>
        <v>0</v>
      </c>
      <c r="DW260" s="29"/>
      <c r="DX260" s="54">
        <f>_xlfn.XLOOKUP($C260,[24]PSP!$C:$C,[24]PSP!$DX:$DX)</f>
        <v>0</v>
      </c>
      <c r="DY260" s="27">
        <f>_xlfn.XLOOKUP($C260,[24]PSP!$C:$C,[24]PSP!$DY:$DY)</f>
        <v>371.59</v>
      </c>
      <c r="DZ260" s="28">
        <f t="shared" si="1273"/>
        <v>0</v>
      </c>
      <c r="EA260" s="29"/>
      <c r="EB260" s="54">
        <f>_xlfn.XLOOKUP($C260,[24]PSP!$C:$C,[24]PSP!$EB:$EB)</f>
        <v>0</v>
      </c>
      <c r="EC260" s="27">
        <f>_xlfn.XLOOKUP($C260,[24]PSP!$C:$C,[24]PSP!$EC:$EC)</f>
        <v>0</v>
      </c>
      <c r="ED260" s="28">
        <f t="shared" si="1274"/>
        <v>0</v>
      </c>
      <c r="EE260" s="29"/>
      <c r="EF260" s="54">
        <f>_xlfn.XLOOKUP($C260,[24]PSP!$C:$C,[24]PSP!$EF:$EF)</f>
        <v>0</v>
      </c>
      <c r="EG260" s="27">
        <f>_xlfn.XLOOKUP($C260,[24]PSP!$C:$C,[24]PSP!$EG:$EG)</f>
        <v>0</v>
      </c>
      <c r="EH260" s="28">
        <f t="shared" si="1275"/>
        <v>0</v>
      </c>
      <c r="EI260" s="29"/>
      <c r="EJ260" s="54">
        <f>_xlfn.XLOOKUP($C260,[24]PSP!$C:$C,[24]PSP!$EJ:$EJ)</f>
        <v>0</v>
      </c>
      <c r="EK260" s="27">
        <f>_xlfn.XLOOKUP($C260,[24]PSP!$C:$C,[24]PSP!$EK:$EK)</f>
        <v>0</v>
      </c>
      <c r="EL260" s="28">
        <f t="shared" si="1276"/>
        <v>0</v>
      </c>
      <c r="EM260" s="29"/>
      <c r="EN260" s="108"/>
      <c r="EO260" s="29">
        <f t="shared" si="1105"/>
        <v>0</v>
      </c>
      <c r="EP260" s="29">
        <f t="shared" si="968"/>
        <v>0</v>
      </c>
      <c r="EQ260" s="4" t="b">
        <f t="shared" si="1070"/>
        <v>1</v>
      </c>
      <c r="ES260" s="118">
        <f t="shared" si="1140"/>
        <v>1.1767000000000001</v>
      </c>
    </row>
    <row r="261" spans="3:149" ht="14.25" x14ac:dyDescent="0.25">
      <c r="C261" s="24" t="s">
        <v>108</v>
      </c>
      <c r="D261" s="43" t="str">
        <f>_xlfn.XLOOKUP($C261,[24]PSP!$C:$C,[24]PSP!$D:$D)</f>
        <v>ED-49814</v>
      </c>
      <c r="E261" s="24" t="str">
        <f>_xlfn.XLOOKUP($C261,[24]PSP!$C:$C,[24]PSP!$E:$E)</f>
        <v>DER/MG</v>
      </c>
      <c r="F261" s="25" t="str">
        <f>_xlfn.XLOOKUP($C261,[24]PSP!$C:$C,[24]PSP!$F:$F)</f>
        <v>LASTRO DE AREIA</v>
      </c>
      <c r="G261" s="26" t="str">
        <f>_xlfn.XLOOKUP($C261,[24]PSP!$C:$C,[24]PSP!$G:$G)</f>
        <v>M3</v>
      </c>
      <c r="H261" s="53">
        <f>_xlfn.XLOOKUP($C261,[24]PSP!$C:$C,[24]PSP!$H:$H)</f>
        <v>0</v>
      </c>
      <c r="I261" s="28">
        <f>_xlfn.XLOOKUP($C261,[24]PSP!$C:$C,[24]PSP!$I:$I)</f>
        <v>0</v>
      </c>
      <c r="J261" s="28">
        <f t="shared" si="1243"/>
        <v>0</v>
      </c>
      <c r="K261" s="29"/>
      <c r="L261" s="54">
        <f>_xlfn.XLOOKUP($C261,[24]PSP!$C:$C,[24]PSP!$L:$L)</f>
        <v>0</v>
      </c>
      <c r="M261" s="27">
        <f>_xlfn.XLOOKUP($C261,[24]PSP!$C:$C,[24]PSP!$M:$M)</f>
        <v>92.69</v>
      </c>
      <c r="N261" s="28">
        <f t="shared" si="1244"/>
        <v>0</v>
      </c>
      <c r="O261" s="29"/>
      <c r="P261" s="54">
        <f>_xlfn.XLOOKUP($C261,[24]PSP!$C:$C,[24]PSP!$P:$P)</f>
        <v>0</v>
      </c>
      <c r="Q261" s="27">
        <f>_xlfn.XLOOKUP($C261,[24]PSP!$C:$C,[24]PSP!$Q:$Q)</f>
        <v>92.69</v>
      </c>
      <c r="R261" s="28">
        <f t="shared" si="1245"/>
        <v>0</v>
      </c>
      <c r="S261" s="29"/>
      <c r="T261" s="54">
        <f>_xlfn.XLOOKUP($C261,[24]PSP!$C:$C,[24]PSP!$T:$T)</f>
        <v>0</v>
      </c>
      <c r="U261" s="27">
        <f>_xlfn.XLOOKUP($C261,[24]PSP!$C:$C,[24]PSP!$U:$U)</f>
        <v>92.69</v>
      </c>
      <c r="V261" s="28">
        <f t="shared" si="1246"/>
        <v>0</v>
      </c>
      <c r="W261" s="29"/>
      <c r="X261" s="54">
        <f>_xlfn.XLOOKUP($C261,[24]PSP!$C:$C,[24]PSP!$X:$X)</f>
        <v>0</v>
      </c>
      <c r="Y261" s="27">
        <f>_xlfn.XLOOKUP($C261,[24]PSP!$C:$C,[24]PSP!$Y:$Y)</f>
        <v>92.69</v>
      </c>
      <c r="Z261" s="28">
        <f t="shared" si="1247"/>
        <v>0</v>
      </c>
      <c r="AA261" s="29"/>
      <c r="AB261" s="54">
        <f>_xlfn.XLOOKUP($C261,[24]PSP!$C:$C,[24]PSP!$AB:$AB)</f>
        <v>0</v>
      </c>
      <c r="AC261" s="27">
        <f>_xlfn.XLOOKUP($C261,[24]PSP!$C:$C,[24]PSP!$AC:$AC)</f>
        <v>92.69</v>
      </c>
      <c r="AD261" s="28">
        <f t="shared" si="1248"/>
        <v>0</v>
      </c>
      <c r="AE261" s="29"/>
      <c r="AF261" s="54">
        <f>_xlfn.XLOOKUP($C261,[24]PSP!$C:$C,[24]PSP!$AF:$AF)</f>
        <v>0</v>
      </c>
      <c r="AG261" s="27">
        <f>_xlfn.XLOOKUP($C261,[24]PSP!$C:$C,[24]PSP!$AG:$AG)</f>
        <v>92.69</v>
      </c>
      <c r="AH261" s="28">
        <f t="shared" si="1249"/>
        <v>0</v>
      </c>
      <c r="AI261" s="29"/>
      <c r="AJ261" s="54">
        <f>_xlfn.XLOOKUP($C261,[24]PSP!$C:$C,[24]PSP!$AJ:$AJ)</f>
        <v>0</v>
      </c>
      <c r="AK261" s="27">
        <f>_xlfn.XLOOKUP($C261,[24]PSP!$C:$C,[24]PSP!$AK:$AK)</f>
        <v>92.69</v>
      </c>
      <c r="AL261" s="28">
        <f t="shared" si="1250"/>
        <v>0</v>
      </c>
      <c r="AM261" s="29"/>
      <c r="AN261" s="54">
        <f>_xlfn.XLOOKUP($C261,[24]PSP!$C:$C,[24]PSP!$AN:$AN)</f>
        <v>0</v>
      </c>
      <c r="AO261" s="27">
        <f>_xlfn.XLOOKUP($C261,[24]PSP!$C:$C,[24]PSP!$AO:$AO)</f>
        <v>92.69</v>
      </c>
      <c r="AP261" s="28">
        <f t="shared" si="1251"/>
        <v>0</v>
      </c>
      <c r="AQ261" s="29"/>
      <c r="AR261" s="54">
        <f>_xlfn.XLOOKUP($C261,[24]PSP!$C:$C,[24]PSP!$AR:$AR)</f>
        <v>0</v>
      </c>
      <c r="AS261" s="27">
        <f>_xlfn.XLOOKUP($C261,[24]PSP!$C:$C,[24]PSP!$AS:$AS)</f>
        <v>92.69</v>
      </c>
      <c r="AT261" s="28">
        <f t="shared" si="1252"/>
        <v>0</v>
      </c>
      <c r="AU261" s="29"/>
      <c r="AV261" s="54">
        <f>_xlfn.XLOOKUP($C261,[24]PSP!$C:$C,[24]PSP!$AV:$AV)</f>
        <v>0</v>
      </c>
      <c r="AW261" s="27">
        <f>_xlfn.XLOOKUP($C261,[24]PSP!$C:$C,[24]PSP!$AW:$AW)</f>
        <v>92.69</v>
      </c>
      <c r="AX261" s="28">
        <f t="shared" si="1253"/>
        <v>0</v>
      </c>
      <c r="AY261" s="29"/>
      <c r="AZ261" s="54">
        <f>_xlfn.XLOOKUP($C261,[24]PSP!$C:$C,[24]PSP!$AZ:$AZ)</f>
        <v>0</v>
      </c>
      <c r="BA261" s="27">
        <f>_xlfn.XLOOKUP($C261,[24]PSP!$C:$C,[24]PSP!$BA:$BA)</f>
        <v>92.69</v>
      </c>
      <c r="BB261" s="28">
        <f t="shared" si="1254"/>
        <v>0</v>
      </c>
      <c r="BC261" s="29"/>
      <c r="BD261" s="54">
        <f>_xlfn.XLOOKUP($C261,[24]PSP!$C:$C,[24]PSP!$BD:$BD)</f>
        <v>0</v>
      </c>
      <c r="BE261" s="27">
        <f>_xlfn.XLOOKUP($C261,[24]PSP!$C:$C,[24]PSP!$BE:$BE)</f>
        <v>92.69</v>
      </c>
      <c r="BF261" s="28">
        <f t="shared" si="1255"/>
        <v>0</v>
      </c>
      <c r="BG261" s="29"/>
      <c r="BH261" s="54">
        <f>_xlfn.XLOOKUP($C261,[24]PSP!$C:$C,[24]PSP!$BH:$BH)</f>
        <v>0</v>
      </c>
      <c r="BI261" s="27">
        <f>_xlfn.XLOOKUP($C261,[24]PSP!$C:$C,[24]PSP!$BI:$BI)</f>
        <v>92.69</v>
      </c>
      <c r="BJ261" s="28">
        <f t="shared" si="1256"/>
        <v>0</v>
      </c>
      <c r="BK261" s="29"/>
      <c r="BL261" s="54">
        <f>_xlfn.XLOOKUP($C261,[24]PSP!$C:$C,[24]PSP!$BL:$BL)</f>
        <v>0</v>
      </c>
      <c r="BM261" s="27">
        <f>_xlfn.XLOOKUP($C261,[24]PSP!$C:$C,[24]PSP!$BM:$BM)</f>
        <v>92.69</v>
      </c>
      <c r="BN261" s="28">
        <f t="shared" si="1257"/>
        <v>0</v>
      </c>
      <c r="BO261" s="29"/>
      <c r="BP261" s="54">
        <f>_xlfn.XLOOKUP($C261,[24]PSP!$C:$C,[24]PSP!$BP:$BP)</f>
        <v>0</v>
      </c>
      <c r="BQ261" s="27">
        <f>_xlfn.XLOOKUP($C261,[24]PSP!$C:$C,[24]PSP!$BQ:$BQ)</f>
        <v>92.69</v>
      </c>
      <c r="BR261" s="28">
        <f t="shared" si="1258"/>
        <v>0</v>
      </c>
      <c r="BS261" s="29"/>
      <c r="BT261" s="54">
        <f>_xlfn.XLOOKUP($C261,[24]PSP!$C:$C,[24]PSP!$BT:$BT)</f>
        <v>0</v>
      </c>
      <c r="BU261" s="27">
        <f>_xlfn.XLOOKUP($C261,[24]PSP!$C:$C,[24]PSP!$BU:$BU)</f>
        <v>92.69</v>
      </c>
      <c r="BV261" s="28">
        <f t="shared" si="1259"/>
        <v>0</v>
      </c>
      <c r="BW261" s="29"/>
      <c r="BX261" s="54">
        <f>_xlfn.XLOOKUP($C261,[24]PSP!$C:$C,[24]PSP!$BX:$BX)</f>
        <v>0</v>
      </c>
      <c r="BY261" s="27">
        <f>_xlfn.XLOOKUP($C261,[24]PSP!$C:$C,[24]PSP!$BY:$BY)</f>
        <v>92.69</v>
      </c>
      <c r="BZ261" s="28">
        <f t="shared" si="1260"/>
        <v>0</v>
      </c>
      <c r="CA261" s="29"/>
      <c r="CB261" s="54">
        <f>_xlfn.XLOOKUP($C261,[24]PSP!$C:$C,[24]PSP!$CB:$CB)</f>
        <v>0</v>
      </c>
      <c r="CC261" s="27">
        <f>_xlfn.XLOOKUP($C261,[24]PSP!$C:$C,[24]PSP!$CC:$CC)</f>
        <v>92.69</v>
      </c>
      <c r="CD261" s="28">
        <f t="shared" si="1261"/>
        <v>0</v>
      </c>
      <c r="CE261" s="29"/>
      <c r="CF261" s="54">
        <f>_xlfn.XLOOKUP($C261,[24]PSP!$C:$C,[24]PSP!$CF:$CF)</f>
        <v>0</v>
      </c>
      <c r="CG261" s="27">
        <f>_xlfn.XLOOKUP($C261,[24]PSP!$C:$C,[24]PSP!$CG:$CG)</f>
        <v>92.69</v>
      </c>
      <c r="CH261" s="28">
        <f t="shared" si="1262"/>
        <v>0</v>
      </c>
      <c r="CI261" s="29"/>
      <c r="CJ261" s="54">
        <f>_xlfn.XLOOKUP($C261,[24]PSP!$C:$C,[24]PSP!$CJ:$CJ)</f>
        <v>0</v>
      </c>
      <c r="CK261" s="27">
        <f>_xlfn.XLOOKUP($C261,[24]PSP!$C:$C,[24]PSP!$CK:$CK)</f>
        <v>92.69</v>
      </c>
      <c r="CL261" s="28">
        <f t="shared" si="1263"/>
        <v>0</v>
      </c>
      <c r="CM261" s="29"/>
      <c r="CN261" s="54">
        <f>_xlfn.XLOOKUP($C261,[24]PSP!$C:$C,[24]PSP!$CN:$CN)</f>
        <v>0</v>
      </c>
      <c r="CO261" s="27">
        <f>_xlfn.XLOOKUP($C261,[24]PSP!$C:$C,[24]PSP!$CO:$CO)</f>
        <v>92.69</v>
      </c>
      <c r="CP261" s="28">
        <f t="shared" si="1264"/>
        <v>0</v>
      </c>
      <c r="CQ261" s="29"/>
      <c r="CR261" s="54">
        <f>_xlfn.XLOOKUP($C261,[24]PSP!$C:$C,[24]PSP!$CR:$CR)</f>
        <v>0</v>
      </c>
      <c r="CS261" s="27">
        <f>_xlfn.XLOOKUP($C261,[24]PSP!$C:$C,[24]PSP!$CS:$CS)</f>
        <v>92.69</v>
      </c>
      <c r="CT261" s="28">
        <f t="shared" si="1265"/>
        <v>0</v>
      </c>
      <c r="CU261" s="29"/>
      <c r="CV261" s="54">
        <f>_xlfn.XLOOKUP($C261,[24]PSP!$C:$C,[24]PSP!$CV:$CV)</f>
        <v>0</v>
      </c>
      <c r="CW261" s="27">
        <f>_xlfn.XLOOKUP($C261,[24]PSP!$C:$C,[24]PSP!$CW:$CW)</f>
        <v>92.69</v>
      </c>
      <c r="CX261" s="28">
        <f t="shared" si="1266"/>
        <v>0</v>
      </c>
      <c r="CY261" s="29"/>
      <c r="CZ261" s="54">
        <f>_xlfn.XLOOKUP($C261,[24]PSP!$C:$C,[24]PSP!$CZ:$CZ)</f>
        <v>0</v>
      </c>
      <c r="DA261" s="27">
        <f>_xlfn.XLOOKUP($C261,[24]PSP!$C:$C,[24]PSP!$DA:$DA)</f>
        <v>92.69</v>
      </c>
      <c r="DB261" s="28">
        <f t="shared" si="1267"/>
        <v>0</v>
      </c>
      <c r="DC261" s="29"/>
      <c r="DD261" s="54">
        <f>_xlfn.XLOOKUP($C261,[24]PSP!$C:$C,[24]PSP!$DD:$DD)</f>
        <v>0</v>
      </c>
      <c r="DE261" s="27">
        <f>_xlfn.XLOOKUP($C261,[24]PSP!$C:$C,[24]PSP!$DE:$DE)</f>
        <v>92.69</v>
      </c>
      <c r="DF261" s="28">
        <f t="shared" si="1268"/>
        <v>0</v>
      </c>
      <c r="DG261" s="29"/>
      <c r="DH261" s="54">
        <f>_xlfn.XLOOKUP($C261,[24]PSP!$C:$C,[24]PSP!$DH:$DH)</f>
        <v>0</v>
      </c>
      <c r="DI261" s="27">
        <f>_xlfn.XLOOKUP($C261,[24]PSP!$C:$C,[24]PSP!$DI:$DI)</f>
        <v>92.69</v>
      </c>
      <c r="DJ261" s="28">
        <f t="shared" si="1269"/>
        <v>0</v>
      </c>
      <c r="DK261" s="29"/>
      <c r="DL261" s="54">
        <f>_xlfn.XLOOKUP($C261,[24]PSP!$C:$C,[24]PSP!$DL:$DL)</f>
        <v>0</v>
      </c>
      <c r="DM261" s="27">
        <f>_xlfn.XLOOKUP($C261,[24]PSP!$C:$C,[24]PSP!$DM:$DM)</f>
        <v>92.69</v>
      </c>
      <c r="DN261" s="28">
        <f t="shared" si="1270"/>
        <v>0</v>
      </c>
      <c r="DO261" s="29"/>
      <c r="DP261" s="54">
        <f>_xlfn.XLOOKUP($C261,[24]PSP!$C:$C,[24]PSP!$DP:$DP)</f>
        <v>0</v>
      </c>
      <c r="DQ261" s="27">
        <f>_xlfn.XLOOKUP($C261,[24]PSP!$C:$C,[24]PSP!$DQ:$DQ)</f>
        <v>92.69</v>
      </c>
      <c r="DR261" s="28">
        <f t="shared" si="1271"/>
        <v>0</v>
      </c>
      <c r="DS261" s="29"/>
      <c r="DT261" s="54">
        <f>_xlfn.XLOOKUP($C261,[24]PSP!$C:$C,[24]PSP!$DT:$DT)</f>
        <v>0</v>
      </c>
      <c r="DU261" s="27">
        <f>_xlfn.XLOOKUP($C261,[24]PSP!$C:$C,[24]PSP!$DU:$DU)</f>
        <v>92.69</v>
      </c>
      <c r="DV261" s="28">
        <f t="shared" si="1272"/>
        <v>0</v>
      </c>
      <c r="DW261" s="29"/>
      <c r="DX261" s="54">
        <f>_xlfn.XLOOKUP($C261,[24]PSP!$C:$C,[24]PSP!$DX:$DX)</f>
        <v>0</v>
      </c>
      <c r="DY261" s="27">
        <f>_xlfn.XLOOKUP($C261,[24]PSP!$C:$C,[24]PSP!$DY:$DY)</f>
        <v>92.69</v>
      </c>
      <c r="DZ261" s="28">
        <f t="shared" si="1273"/>
        <v>0</v>
      </c>
      <c r="EA261" s="29"/>
      <c r="EB261" s="54">
        <f>_xlfn.XLOOKUP($C261,[24]PSP!$C:$C,[24]PSP!$EB:$EB)</f>
        <v>0</v>
      </c>
      <c r="EC261" s="27">
        <f>_xlfn.XLOOKUP($C261,[24]PSP!$C:$C,[24]PSP!$EC:$EC)</f>
        <v>0</v>
      </c>
      <c r="ED261" s="28">
        <f t="shared" si="1274"/>
        <v>0</v>
      </c>
      <c r="EE261" s="29"/>
      <c r="EF261" s="54">
        <f>_xlfn.XLOOKUP($C261,[24]PSP!$C:$C,[24]PSP!$EF:$EF)</f>
        <v>0</v>
      </c>
      <c r="EG261" s="27">
        <f>_xlfn.XLOOKUP($C261,[24]PSP!$C:$C,[24]PSP!$EG:$EG)</f>
        <v>0</v>
      </c>
      <c r="EH261" s="28">
        <f t="shared" si="1275"/>
        <v>0</v>
      </c>
      <c r="EI261" s="29"/>
      <c r="EJ261" s="54">
        <f>_xlfn.XLOOKUP($C261,[24]PSP!$C:$C,[24]PSP!$EJ:$EJ)</f>
        <v>0</v>
      </c>
      <c r="EK261" s="27">
        <f>_xlfn.XLOOKUP($C261,[24]PSP!$C:$C,[24]PSP!$EK:$EK)</f>
        <v>0</v>
      </c>
      <c r="EL261" s="28">
        <f t="shared" si="1276"/>
        <v>0</v>
      </c>
      <c r="EM261" s="29"/>
      <c r="EN261" s="108"/>
      <c r="EO261" s="29">
        <f t="shared" si="1105"/>
        <v>0</v>
      </c>
      <c r="EP261" s="29">
        <f t="shared" ref="EP261:EP324" si="1277">I261</f>
        <v>0</v>
      </c>
      <c r="EQ261" s="4" t="b">
        <f t="shared" si="1070"/>
        <v>1</v>
      </c>
      <c r="ES261" s="118">
        <f t="shared" si="1140"/>
        <v>1.1767000000000001</v>
      </c>
    </row>
    <row r="262" spans="3:149" ht="14.25" x14ac:dyDescent="0.25">
      <c r="C262" s="24" t="s">
        <v>109</v>
      </c>
      <c r="D262" s="43" t="str">
        <f>_xlfn.XLOOKUP($C262,[24]PSP!$C:$C,[24]PSP!$D:$D)</f>
        <v>COMP_44006</v>
      </c>
      <c r="E262" s="24" t="str">
        <f>_xlfn.XLOOKUP($C262,[24]PSP!$C:$C,[24]PSP!$E:$E)</f>
        <v>COMPOSIÇÃO</v>
      </c>
      <c r="F262" s="25" t="str">
        <f>_xlfn.XLOOKUP($C262,[24]PSP!$C:$C,[24]PSP!$F:$F)</f>
        <v>ENCHIMENTO PARA CORREÇÃO DE SUPERELEVAÇÃO</v>
      </c>
      <c r="G262" s="26" t="str">
        <f>_xlfn.XLOOKUP($C262,[24]PSP!$C:$C,[24]PSP!$G:$G)</f>
        <v>T</v>
      </c>
      <c r="H262" s="53">
        <f>_xlfn.XLOOKUP($C262,[24]PSP!$C:$C,[24]PSP!$H:$H)</f>
        <v>0</v>
      </c>
      <c r="I262" s="28">
        <f>_xlfn.XLOOKUP($C262,[24]PSP!$C:$C,[24]PSP!$I:$I)</f>
        <v>0</v>
      </c>
      <c r="J262" s="28">
        <f t="shared" si="1243"/>
        <v>0</v>
      </c>
      <c r="K262" s="29"/>
      <c r="L262" s="54">
        <f>_xlfn.XLOOKUP($C262,[24]PSP!$C:$C,[24]PSP!$L:$L)</f>
        <v>0</v>
      </c>
      <c r="M262" s="27">
        <f>_xlfn.XLOOKUP($C262,[24]PSP!$C:$C,[24]PSP!$M:$M)</f>
        <v>254.35</v>
      </c>
      <c r="N262" s="28">
        <f t="shared" si="1244"/>
        <v>0</v>
      </c>
      <c r="O262" s="29"/>
      <c r="P262" s="54">
        <f>_xlfn.XLOOKUP($C262,[24]PSP!$C:$C,[24]PSP!$P:$P)</f>
        <v>0</v>
      </c>
      <c r="Q262" s="27">
        <f>_xlfn.XLOOKUP($C262,[24]PSP!$C:$C,[24]PSP!$Q:$Q)</f>
        <v>254.35</v>
      </c>
      <c r="R262" s="28">
        <f t="shared" si="1245"/>
        <v>0</v>
      </c>
      <c r="S262" s="29"/>
      <c r="T262" s="54">
        <f>_xlfn.XLOOKUP($C262,[24]PSP!$C:$C,[24]PSP!$T:$T)</f>
        <v>0</v>
      </c>
      <c r="U262" s="27">
        <f>_xlfn.XLOOKUP($C262,[24]PSP!$C:$C,[24]PSP!$U:$U)</f>
        <v>254.35</v>
      </c>
      <c r="V262" s="28">
        <f t="shared" si="1246"/>
        <v>0</v>
      </c>
      <c r="W262" s="29"/>
      <c r="X262" s="54">
        <f>_xlfn.XLOOKUP($C262,[24]PSP!$C:$C,[24]PSP!$X:$X)</f>
        <v>0</v>
      </c>
      <c r="Y262" s="27">
        <f>_xlfn.XLOOKUP($C262,[24]PSP!$C:$C,[24]PSP!$Y:$Y)</f>
        <v>254.35</v>
      </c>
      <c r="Z262" s="28">
        <f t="shared" si="1247"/>
        <v>0</v>
      </c>
      <c r="AA262" s="29"/>
      <c r="AB262" s="54">
        <f>_xlfn.XLOOKUP($C262,[24]PSP!$C:$C,[24]PSP!$AB:$AB)</f>
        <v>0</v>
      </c>
      <c r="AC262" s="27">
        <f>_xlfn.XLOOKUP($C262,[24]PSP!$C:$C,[24]PSP!$AC:$AC)</f>
        <v>254.35</v>
      </c>
      <c r="AD262" s="28">
        <f t="shared" si="1248"/>
        <v>0</v>
      </c>
      <c r="AE262" s="29"/>
      <c r="AF262" s="54">
        <f>_xlfn.XLOOKUP($C262,[24]PSP!$C:$C,[24]PSP!$AF:$AF)</f>
        <v>0</v>
      </c>
      <c r="AG262" s="27">
        <f>_xlfn.XLOOKUP($C262,[24]PSP!$C:$C,[24]PSP!$AG:$AG)</f>
        <v>254.35</v>
      </c>
      <c r="AH262" s="28">
        <f t="shared" si="1249"/>
        <v>0</v>
      </c>
      <c r="AI262" s="29"/>
      <c r="AJ262" s="54">
        <f>_xlfn.XLOOKUP($C262,[24]PSP!$C:$C,[24]PSP!$AJ:$AJ)</f>
        <v>0</v>
      </c>
      <c r="AK262" s="27">
        <f>_xlfn.XLOOKUP($C262,[24]PSP!$C:$C,[24]PSP!$AK:$AK)</f>
        <v>254.35</v>
      </c>
      <c r="AL262" s="28">
        <f t="shared" si="1250"/>
        <v>0</v>
      </c>
      <c r="AM262" s="29"/>
      <c r="AN262" s="54">
        <f>_xlfn.XLOOKUP($C262,[24]PSP!$C:$C,[24]PSP!$AN:$AN)</f>
        <v>0</v>
      </c>
      <c r="AO262" s="27">
        <f>_xlfn.XLOOKUP($C262,[24]PSP!$C:$C,[24]PSP!$AO:$AO)</f>
        <v>254.35</v>
      </c>
      <c r="AP262" s="28">
        <f t="shared" si="1251"/>
        <v>0</v>
      </c>
      <c r="AQ262" s="29"/>
      <c r="AR262" s="54">
        <f>_xlfn.XLOOKUP($C262,[24]PSP!$C:$C,[24]PSP!$AR:$AR)</f>
        <v>0</v>
      </c>
      <c r="AS262" s="27">
        <f>_xlfn.XLOOKUP($C262,[24]PSP!$C:$C,[24]PSP!$AS:$AS)</f>
        <v>254.35</v>
      </c>
      <c r="AT262" s="28">
        <f t="shared" si="1252"/>
        <v>0</v>
      </c>
      <c r="AU262" s="29"/>
      <c r="AV262" s="54">
        <f>_xlfn.XLOOKUP($C262,[24]PSP!$C:$C,[24]PSP!$AV:$AV)</f>
        <v>0</v>
      </c>
      <c r="AW262" s="27">
        <f>_xlfn.XLOOKUP($C262,[24]PSP!$C:$C,[24]PSP!$AW:$AW)</f>
        <v>254.35</v>
      </c>
      <c r="AX262" s="28">
        <f t="shared" si="1253"/>
        <v>0</v>
      </c>
      <c r="AY262" s="29"/>
      <c r="AZ262" s="54">
        <f>_xlfn.XLOOKUP($C262,[24]PSP!$C:$C,[24]PSP!$AZ:$AZ)</f>
        <v>0</v>
      </c>
      <c r="BA262" s="27">
        <f>_xlfn.XLOOKUP($C262,[24]PSP!$C:$C,[24]PSP!$BA:$BA)</f>
        <v>254.35</v>
      </c>
      <c r="BB262" s="28">
        <f t="shared" si="1254"/>
        <v>0</v>
      </c>
      <c r="BC262" s="29"/>
      <c r="BD262" s="54">
        <f>_xlfn.XLOOKUP($C262,[24]PSP!$C:$C,[24]PSP!$BD:$BD)</f>
        <v>0</v>
      </c>
      <c r="BE262" s="27">
        <f>_xlfn.XLOOKUP($C262,[24]PSP!$C:$C,[24]PSP!$BE:$BE)</f>
        <v>254.35</v>
      </c>
      <c r="BF262" s="28">
        <f t="shared" si="1255"/>
        <v>0</v>
      </c>
      <c r="BG262" s="29"/>
      <c r="BH262" s="54">
        <f>_xlfn.XLOOKUP($C262,[24]PSP!$C:$C,[24]PSP!$BH:$BH)</f>
        <v>0</v>
      </c>
      <c r="BI262" s="27">
        <f>_xlfn.XLOOKUP($C262,[24]PSP!$C:$C,[24]PSP!$BI:$BI)</f>
        <v>254.35</v>
      </c>
      <c r="BJ262" s="28">
        <f t="shared" si="1256"/>
        <v>0</v>
      </c>
      <c r="BK262" s="29"/>
      <c r="BL262" s="54">
        <f>_xlfn.XLOOKUP($C262,[24]PSP!$C:$C,[24]PSP!$BL:$BL)</f>
        <v>0</v>
      </c>
      <c r="BM262" s="27">
        <f>_xlfn.XLOOKUP($C262,[24]PSP!$C:$C,[24]PSP!$BM:$BM)</f>
        <v>254.35</v>
      </c>
      <c r="BN262" s="28">
        <f t="shared" si="1257"/>
        <v>0</v>
      </c>
      <c r="BO262" s="29"/>
      <c r="BP262" s="54">
        <f>_xlfn.XLOOKUP($C262,[24]PSP!$C:$C,[24]PSP!$BP:$BP)</f>
        <v>0</v>
      </c>
      <c r="BQ262" s="27">
        <f>_xlfn.XLOOKUP($C262,[24]PSP!$C:$C,[24]PSP!$BQ:$BQ)</f>
        <v>254.35</v>
      </c>
      <c r="BR262" s="28">
        <f t="shared" si="1258"/>
        <v>0</v>
      </c>
      <c r="BS262" s="29"/>
      <c r="BT262" s="54">
        <f>_xlfn.XLOOKUP($C262,[24]PSP!$C:$C,[24]PSP!$BT:$BT)</f>
        <v>0</v>
      </c>
      <c r="BU262" s="27">
        <f>_xlfn.XLOOKUP($C262,[24]PSP!$C:$C,[24]PSP!$BU:$BU)</f>
        <v>254.35</v>
      </c>
      <c r="BV262" s="28">
        <f t="shared" si="1259"/>
        <v>0</v>
      </c>
      <c r="BW262" s="29"/>
      <c r="BX262" s="54">
        <f>_xlfn.XLOOKUP($C262,[24]PSP!$C:$C,[24]PSP!$BX:$BX)</f>
        <v>0</v>
      </c>
      <c r="BY262" s="27">
        <f>_xlfn.XLOOKUP($C262,[24]PSP!$C:$C,[24]PSP!$BY:$BY)</f>
        <v>254.35</v>
      </c>
      <c r="BZ262" s="28">
        <f t="shared" si="1260"/>
        <v>0</v>
      </c>
      <c r="CA262" s="29"/>
      <c r="CB262" s="54">
        <f>_xlfn.XLOOKUP($C262,[24]PSP!$C:$C,[24]PSP!$CB:$CB)</f>
        <v>0</v>
      </c>
      <c r="CC262" s="27">
        <f>_xlfn.XLOOKUP($C262,[24]PSP!$C:$C,[24]PSP!$CC:$CC)</f>
        <v>254.35</v>
      </c>
      <c r="CD262" s="28">
        <f t="shared" si="1261"/>
        <v>0</v>
      </c>
      <c r="CE262" s="29"/>
      <c r="CF262" s="54">
        <f>_xlfn.XLOOKUP($C262,[24]PSP!$C:$C,[24]PSP!$CF:$CF)</f>
        <v>0</v>
      </c>
      <c r="CG262" s="27">
        <f>_xlfn.XLOOKUP($C262,[24]PSP!$C:$C,[24]PSP!$CG:$CG)</f>
        <v>254.35</v>
      </c>
      <c r="CH262" s="28">
        <f t="shared" si="1262"/>
        <v>0</v>
      </c>
      <c r="CI262" s="29"/>
      <c r="CJ262" s="54">
        <f>_xlfn.XLOOKUP($C262,[24]PSP!$C:$C,[24]PSP!$CJ:$CJ)</f>
        <v>0</v>
      </c>
      <c r="CK262" s="27">
        <f>_xlfn.XLOOKUP($C262,[24]PSP!$C:$C,[24]PSP!$CK:$CK)</f>
        <v>254.35</v>
      </c>
      <c r="CL262" s="28">
        <f t="shared" si="1263"/>
        <v>0</v>
      </c>
      <c r="CM262" s="29"/>
      <c r="CN262" s="54">
        <f>_xlfn.XLOOKUP($C262,[24]PSP!$C:$C,[24]PSP!$CN:$CN)</f>
        <v>0</v>
      </c>
      <c r="CO262" s="27">
        <f>_xlfn.XLOOKUP($C262,[24]PSP!$C:$C,[24]PSP!$CO:$CO)</f>
        <v>254.35</v>
      </c>
      <c r="CP262" s="28">
        <f t="shared" si="1264"/>
        <v>0</v>
      </c>
      <c r="CQ262" s="29"/>
      <c r="CR262" s="54">
        <f>_xlfn.XLOOKUP($C262,[24]PSP!$C:$C,[24]PSP!$CR:$CR)</f>
        <v>0</v>
      </c>
      <c r="CS262" s="27">
        <f>_xlfn.XLOOKUP($C262,[24]PSP!$C:$C,[24]PSP!$CS:$CS)</f>
        <v>254.35</v>
      </c>
      <c r="CT262" s="28">
        <f t="shared" si="1265"/>
        <v>0</v>
      </c>
      <c r="CU262" s="29"/>
      <c r="CV262" s="54">
        <f>_xlfn.XLOOKUP($C262,[24]PSP!$C:$C,[24]PSP!$CV:$CV)</f>
        <v>0</v>
      </c>
      <c r="CW262" s="27">
        <f>_xlfn.XLOOKUP($C262,[24]PSP!$C:$C,[24]PSP!$CW:$CW)</f>
        <v>254.35</v>
      </c>
      <c r="CX262" s="28">
        <f t="shared" si="1266"/>
        <v>0</v>
      </c>
      <c r="CY262" s="29"/>
      <c r="CZ262" s="54">
        <f>_xlfn.XLOOKUP($C262,[24]PSP!$C:$C,[24]PSP!$CZ:$CZ)</f>
        <v>0</v>
      </c>
      <c r="DA262" s="27">
        <f>_xlfn.XLOOKUP($C262,[24]PSP!$C:$C,[24]PSP!$DA:$DA)</f>
        <v>254.35</v>
      </c>
      <c r="DB262" s="28">
        <f t="shared" si="1267"/>
        <v>0</v>
      </c>
      <c r="DC262" s="29"/>
      <c r="DD262" s="54">
        <f>_xlfn.XLOOKUP($C262,[24]PSP!$C:$C,[24]PSP!$DD:$DD)</f>
        <v>0</v>
      </c>
      <c r="DE262" s="27">
        <f>_xlfn.XLOOKUP($C262,[24]PSP!$C:$C,[24]PSP!$DE:$DE)</f>
        <v>254.35</v>
      </c>
      <c r="DF262" s="28">
        <f t="shared" si="1268"/>
        <v>0</v>
      </c>
      <c r="DG262" s="29"/>
      <c r="DH262" s="54">
        <f>_xlfn.XLOOKUP($C262,[24]PSP!$C:$C,[24]PSP!$DH:$DH)</f>
        <v>0</v>
      </c>
      <c r="DI262" s="27">
        <f>_xlfn.XLOOKUP($C262,[24]PSP!$C:$C,[24]PSP!$DI:$DI)</f>
        <v>254.35</v>
      </c>
      <c r="DJ262" s="28">
        <f t="shared" si="1269"/>
        <v>0</v>
      </c>
      <c r="DK262" s="29"/>
      <c r="DL262" s="54">
        <f>_xlfn.XLOOKUP($C262,[24]PSP!$C:$C,[24]PSP!$DL:$DL)</f>
        <v>0</v>
      </c>
      <c r="DM262" s="27">
        <f>_xlfn.XLOOKUP($C262,[24]PSP!$C:$C,[24]PSP!$DM:$DM)</f>
        <v>254.35</v>
      </c>
      <c r="DN262" s="28">
        <f t="shared" si="1270"/>
        <v>0</v>
      </c>
      <c r="DO262" s="29"/>
      <c r="DP262" s="54">
        <f>_xlfn.XLOOKUP($C262,[24]PSP!$C:$C,[24]PSP!$DP:$DP)</f>
        <v>0</v>
      </c>
      <c r="DQ262" s="27">
        <f>_xlfn.XLOOKUP($C262,[24]PSP!$C:$C,[24]PSP!$DQ:$DQ)</f>
        <v>254.35</v>
      </c>
      <c r="DR262" s="28">
        <f t="shared" si="1271"/>
        <v>0</v>
      </c>
      <c r="DS262" s="29"/>
      <c r="DT262" s="54">
        <f>_xlfn.XLOOKUP($C262,[24]PSP!$C:$C,[24]PSP!$DT:$DT)</f>
        <v>0</v>
      </c>
      <c r="DU262" s="27">
        <f>_xlfn.XLOOKUP($C262,[24]PSP!$C:$C,[24]PSP!$DU:$DU)</f>
        <v>254.35</v>
      </c>
      <c r="DV262" s="28">
        <f t="shared" si="1272"/>
        <v>0</v>
      </c>
      <c r="DW262" s="29"/>
      <c r="DX262" s="54">
        <f>_xlfn.XLOOKUP($C262,[24]PSP!$C:$C,[24]PSP!$DX:$DX)</f>
        <v>0</v>
      </c>
      <c r="DY262" s="27">
        <f>_xlfn.XLOOKUP($C262,[24]PSP!$C:$C,[24]PSP!$DY:$DY)</f>
        <v>254.35</v>
      </c>
      <c r="DZ262" s="28">
        <f t="shared" si="1273"/>
        <v>0</v>
      </c>
      <c r="EA262" s="29"/>
      <c r="EB262" s="54">
        <f>_xlfn.XLOOKUP($C262,[24]PSP!$C:$C,[24]PSP!$EB:$EB)</f>
        <v>0</v>
      </c>
      <c r="EC262" s="27">
        <f>_xlfn.XLOOKUP($C262,[24]PSP!$C:$C,[24]PSP!$EC:$EC)</f>
        <v>0</v>
      </c>
      <c r="ED262" s="28">
        <f t="shared" si="1274"/>
        <v>0</v>
      </c>
      <c r="EE262" s="29"/>
      <c r="EF262" s="54">
        <f>_xlfn.XLOOKUP($C262,[24]PSP!$C:$C,[24]PSP!$EF:$EF)</f>
        <v>0</v>
      </c>
      <c r="EG262" s="27">
        <f>_xlfn.XLOOKUP($C262,[24]PSP!$C:$C,[24]PSP!$EG:$EG)</f>
        <v>0</v>
      </c>
      <c r="EH262" s="28">
        <f t="shared" si="1275"/>
        <v>0</v>
      </c>
      <c r="EI262" s="29"/>
      <c r="EJ262" s="54">
        <f>_xlfn.XLOOKUP($C262,[24]PSP!$C:$C,[24]PSP!$EJ:$EJ)</f>
        <v>0</v>
      </c>
      <c r="EK262" s="27">
        <f>_xlfn.XLOOKUP($C262,[24]PSP!$C:$C,[24]PSP!$EK:$EK)</f>
        <v>0</v>
      </c>
      <c r="EL262" s="28">
        <f t="shared" si="1276"/>
        <v>0</v>
      </c>
      <c r="EM262" s="29"/>
      <c r="EN262" s="108"/>
      <c r="EO262" s="29">
        <f t="shared" si="1105"/>
        <v>0</v>
      </c>
      <c r="EP262" s="29">
        <f t="shared" si="1277"/>
        <v>0</v>
      </c>
      <c r="EQ262" s="4" t="b">
        <f t="shared" si="1070"/>
        <v>1</v>
      </c>
      <c r="ES262" s="118">
        <f t="shared" si="1140"/>
        <v>1.1767000000000001</v>
      </c>
    </row>
    <row r="263" spans="3:149" s="1" customFormat="1" ht="12.75" customHeight="1" x14ac:dyDescent="0.25">
      <c r="C263" s="79" t="s">
        <v>110</v>
      </c>
      <c r="D263" s="80"/>
      <c r="E263" s="79"/>
      <c r="F263" s="81" t="s">
        <v>35</v>
      </c>
      <c r="G263" s="82" t="str">
        <f>UPPER(IF($E263="SICRO SERVIÇO",_xlfn.XLOOKUP('PSP-CN'!D263,#REF!,#REF!),IF($E263="SICRO INSUMO",_xlfn.XLOOKUP('PSP-CN'!D263,#REF!,#REF!),IF($E263="SINAPI INSUMO",_xlfn.XLOOKUP('PSP-CN'!D263,#REF!,#REF!),IF($E263="SINAPI SERVIÇO",_xlfn.XLOOKUP('PSP-CN'!D263,#REF!,#REF!),IF($E263="COTAÇÃO",_xlfn.XLOOKUP('PSP-CN'!D263,#REF!,#REF!),IF(E263="COMPOSIÇÃO",VLOOKUP($D263,#REF!,7),"")))))))</f>
        <v/>
      </c>
      <c r="H263" s="82"/>
      <c r="I263" s="83"/>
      <c r="J263" s="83"/>
      <c r="L263" s="84"/>
      <c r="M263" s="85"/>
      <c r="N263" s="83"/>
      <c r="P263" s="84"/>
      <c r="Q263" s="85"/>
      <c r="R263" s="83"/>
      <c r="T263" s="84"/>
      <c r="U263" s="85"/>
      <c r="V263" s="83"/>
      <c r="X263" s="84"/>
      <c r="Y263" s="85"/>
      <c r="Z263" s="83"/>
      <c r="AB263" s="84"/>
      <c r="AC263" s="85"/>
      <c r="AD263" s="83"/>
      <c r="AF263" s="84"/>
      <c r="AG263" s="85"/>
      <c r="AH263" s="83"/>
      <c r="AJ263" s="84"/>
      <c r="AK263" s="85"/>
      <c r="AL263" s="83"/>
      <c r="AN263" s="84"/>
      <c r="AO263" s="85"/>
      <c r="AP263" s="83"/>
      <c r="AR263" s="84"/>
      <c r="AS263" s="85"/>
      <c r="AT263" s="83"/>
      <c r="AV263" s="84"/>
      <c r="AW263" s="85"/>
      <c r="AX263" s="83"/>
      <c r="AZ263" s="84"/>
      <c r="BA263" s="85"/>
      <c r="BB263" s="83"/>
      <c r="BD263" s="84"/>
      <c r="BE263" s="85"/>
      <c r="BF263" s="83"/>
      <c r="BH263" s="84"/>
      <c r="BI263" s="85"/>
      <c r="BJ263" s="83"/>
      <c r="BL263" s="84"/>
      <c r="BM263" s="85"/>
      <c r="BN263" s="83"/>
      <c r="BP263" s="84"/>
      <c r="BQ263" s="85"/>
      <c r="BR263" s="83"/>
      <c r="BT263" s="84"/>
      <c r="BU263" s="85"/>
      <c r="BV263" s="83"/>
      <c r="BX263" s="84"/>
      <c r="BY263" s="85"/>
      <c r="BZ263" s="83"/>
      <c r="CB263" s="84"/>
      <c r="CC263" s="85"/>
      <c r="CD263" s="83"/>
      <c r="CF263" s="84"/>
      <c r="CG263" s="85"/>
      <c r="CH263" s="83"/>
      <c r="CJ263" s="84"/>
      <c r="CK263" s="85"/>
      <c r="CL263" s="83"/>
      <c r="CN263" s="84"/>
      <c r="CO263" s="85"/>
      <c r="CP263" s="83"/>
      <c r="CR263" s="84"/>
      <c r="CS263" s="85"/>
      <c r="CT263" s="83"/>
      <c r="CV263" s="84"/>
      <c r="CW263" s="85"/>
      <c r="CX263" s="83"/>
      <c r="CZ263" s="84"/>
      <c r="DA263" s="85"/>
      <c r="DB263" s="83"/>
      <c r="DD263" s="84"/>
      <c r="DE263" s="85"/>
      <c r="DF263" s="83"/>
      <c r="DH263" s="84"/>
      <c r="DI263" s="85"/>
      <c r="DJ263" s="83"/>
      <c r="DL263" s="84"/>
      <c r="DM263" s="85"/>
      <c r="DN263" s="83"/>
      <c r="DP263" s="84"/>
      <c r="DQ263" s="85"/>
      <c r="DR263" s="83"/>
      <c r="DT263" s="84"/>
      <c r="DU263" s="85"/>
      <c r="DV263" s="83"/>
      <c r="DX263" s="84"/>
      <c r="DY263" s="85"/>
      <c r="DZ263" s="83"/>
      <c r="EB263" s="84"/>
      <c r="EC263" s="85"/>
      <c r="ED263" s="83"/>
      <c r="EF263" s="84"/>
      <c r="EG263" s="85"/>
      <c r="EH263" s="83"/>
      <c r="EJ263" s="84"/>
      <c r="EK263" s="85"/>
      <c r="EL263" s="83"/>
      <c r="EN263" s="109"/>
      <c r="EO263" s="29">
        <f t="shared" si="1105"/>
        <v>0</v>
      </c>
      <c r="EP263" s="29">
        <f t="shared" si="1277"/>
        <v>0</v>
      </c>
      <c r="EQ263" s="4" t="b">
        <f t="shared" si="1070"/>
        <v>1</v>
      </c>
      <c r="ES263" s="118">
        <f t="shared" si="1140"/>
        <v>1.1767000000000001</v>
      </c>
    </row>
    <row r="264" spans="3:149" ht="31.5" x14ac:dyDescent="0.25">
      <c r="C264" s="24" t="s">
        <v>111</v>
      </c>
      <c r="D264" s="43" t="str">
        <f>_xlfn.XLOOKUP($C264,[24]PSP!$C:$C,[24]PSP!$D:$D)</f>
        <v>RO-40275</v>
      </c>
      <c r="E264" s="24" t="str">
        <f>_xlfn.XLOOKUP($C264,[24]PSP!$C:$C,[24]PSP!$E:$E)</f>
        <v>DER/MG</v>
      </c>
      <c r="F264" s="25" t="str">
        <f>_xlfn.XLOOKUP($C264,[24]PSP!$C:$C,[24]PSP!$F:$F)</f>
        <v>BUEIRO SIMPLES TUBULAR  DE CONCRETO, CLASSE CA-2.  BSTC Ø 0,40 M  - CORPO (EXECUÇÃO, INCLUINDO FORNECIMENTO E  TRANSPORTE  DE  TODOS  OS  MATERIAIS  E  BERÇO,  EXCLUSIVE ESCAVAÇÃO E COMPACTAÇÃO)</v>
      </c>
      <c r="G264" s="26" t="str">
        <f>_xlfn.XLOOKUP($C264,[24]PSP!$C:$C,[24]PSP!$G:$G)</f>
        <v>M</v>
      </c>
      <c r="H264" s="53">
        <f>_xlfn.XLOOKUP($C264,[24]PSP!$C:$C,[24]PSP!$H:$H)</f>
        <v>0</v>
      </c>
      <c r="I264" s="28">
        <f>_xlfn.XLOOKUP($C264,[24]PSP!$C:$C,[24]PSP!$I:$I)</f>
        <v>0</v>
      </c>
      <c r="J264" s="28">
        <f t="shared" ref="J264:J302" si="1278">IF(LEFT(D264,6)="COT.IS",I264,I264*(1+$J$7))</f>
        <v>0</v>
      </c>
      <c r="K264" s="29"/>
      <c r="L264" s="54">
        <f>_xlfn.XLOOKUP($C264,[24]PSP!$C:$C,[24]PSP!$L:$L)</f>
        <v>0</v>
      </c>
      <c r="M264" s="27">
        <f>_xlfn.XLOOKUP($C264,[24]PSP!$C:$C,[24]PSP!$M:$M)</f>
        <v>183.09</v>
      </c>
      <c r="N264" s="28">
        <f t="shared" ref="N264:N302" si="1279">TRUNC(M264*L264,2)</f>
        <v>0</v>
      </c>
      <c r="O264" s="29"/>
      <c r="P264" s="54">
        <f>_xlfn.XLOOKUP($C264,[24]PSP!$C:$C,[24]PSP!$P:$P)</f>
        <v>0</v>
      </c>
      <c r="Q264" s="27">
        <f>_xlfn.XLOOKUP($C264,[24]PSP!$C:$C,[24]PSP!$Q:$Q)</f>
        <v>183.09</v>
      </c>
      <c r="R264" s="28">
        <f t="shared" ref="R264:R302" si="1280">TRUNC(Q264*P264,2)</f>
        <v>0</v>
      </c>
      <c r="S264" s="29"/>
      <c r="T264" s="54">
        <f>_xlfn.XLOOKUP($C264,[24]PSP!$C:$C,[24]PSP!$T:$T)</f>
        <v>0</v>
      </c>
      <c r="U264" s="27">
        <f>_xlfn.XLOOKUP($C264,[24]PSP!$C:$C,[24]PSP!$U:$U)</f>
        <v>183.09</v>
      </c>
      <c r="V264" s="28">
        <f t="shared" ref="V264:V302" si="1281">TRUNC(U264*T264,2)</f>
        <v>0</v>
      </c>
      <c r="W264" s="29"/>
      <c r="X264" s="54">
        <f>_xlfn.XLOOKUP($C264,[24]PSP!$C:$C,[24]PSP!$X:$X)</f>
        <v>0</v>
      </c>
      <c r="Y264" s="27">
        <f>_xlfn.XLOOKUP($C264,[24]PSP!$C:$C,[24]PSP!$Y:$Y)</f>
        <v>183.09</v>
      </c>
      <c r="Z264" s="28">
        <f t="shared" ref="Z264:Z302" si="1282">TRUNC(Y264*X264,2)</f>
        <v>0</v>
      </c>
      <c r="AA264" s="29"/>
      <c r="AB264" s="54">
        <f>_xlfn.XLOOKUP($C264,[24]PSP!$C:$C,[24]PSP!$AB:$AB)</f>
        <v>0</v>
      </c>
      <c r="AC264" s="27">
        <f>_xlfn.XLOOKUP($C264,[24]PSP!$C:$C,[24]PSP!$AC:$AC)</f>
        <v>183.09</v>
      </c>
      <c r="AD264" s="28">
        <f t="shared" ref="AD264:AD302" si="1283">TRUNC(AC264*AB264,2)</f>
        <v>0</v>
      </c>
      <c r="AE264" s="29"/>
      <c r="AF264" s="54">
        <f>_xlfn.XLOOKUP($C264,[24]PSP!$C:$C,[24]PSP!$AF:$AF)</f>
        <v>0</v>
      </c>
      <c r="AG264" s="27">
        <f>_xlfn.XLOOKUP($C264,[24]PSP!$C:$C,[24]PSP!$AG:$AG)</f>
        <v>183.09</v>
      </c>
      <c r="AH264" s="28">
        <f t="shared" ref="AH264:AH302" si="1284">TRUNC(AG264*AF264,2)</f>
        <v>0</v>
      </c>
      <c r="AI264" s="29"/>
      <c r="AJ264" s="54">
        <f>_xlfn.XLOOKUP($C264,[24]PSP!$C:$C,[24]PSP!$AJ:$AJ)</f>
        <v>0</v>
      </c>
      <c r="AK264" s="27">
        <f>_xlfn.XLOOKUP($C264,[24]PSP!$C:$C,[24]PSP!$AK:$AK)</f>
        <v>183.09</v>
      </c>
      <c r="AL264" s="28">
        <f t="shared" ref="AL264:AL302" si="1285">TRUNC(AK264*AJ264,2)</f>
        <v>0</v>
      </c>
      <c r="AM264" s="29"/>
      <c r="AN264" s="54">
        <f>_xlfn.XLOOKUP($C264,[24]PSP!$C:$C,[24]PSP!$AN:$AN)</f>
        <v>0</v>
      </c>
      <c r="AO264" s="27">
        <f>_xlfn.XLOOKUP($C264,[24]PSP!$C:$C,[24]PSP!$AO:$AO)</f>
        <v>183.09</v>
      </c>
      <c r="AP264" s="28">
        <f t="shared" ref="AP264:AP302" si="1286">TRUNC(AO264*AN264,2)</f>
        <v>0</v>
      </c>
      <c r="AQ264" s="29"/>
      <c r="AR264" s="54">
        <f>_xlfn.XLOOKUP($C264,[24]PSP!$C:$C,[24]PSP!$AR:$AR)</f>
        <v>0</v>
      </c>
      <c r="AS264" s="27">
        <f>_xlfn.XLOOKUP($C264,[24]PSP!$C:$C,[24]PSP!$AS:$AS)</f>
        <v>183.09</v>
      </c>
      <c r="AT264" s="28">
        <f t="shared" ref="AT264:AT302" si="1287">TRUNC(AS264*AR264,2)</f>
        <v>0</v>
      </c>
      <c r="AU264" s="29"/>
      <c r="AV264" s="54">
        <f>_xlfn.XLOOKUP($C264,[24]PSP!$C:$C,[24]PSP!$AV:$AV)</f>
        <v>0</v>
      </c>
      <c r="AW264" s="27">
        <f>_xlfn.XLOOKUP($C264,[24]PSP!$C:$C,[24]PSP!$AW:$AW)</f>
        <v>183.09</v>
      </c>
      <c r="AX264" s="28">
        <f t="shared" ref="AX264:AX302" si="1288">TRUNC(AW264*AV264,2)</f>
        <v>0</v>
      </c>
      <c r="AY264" s="29"/>
      <c r="AZ264" s="54">
        <f>_xlfn.XLOOKUP($C264,[24]PSP!$C:$C,[24]PSP!$AZ:$AZ)</f>
        <v>0</v>
      </c>
      <c r="BA264" s="27">
        <f>_xlfn.XLOOKUP($C264,[24]PSP!$C:$C,[24]PSP!$BA:$BA)</f>
        <v>183.09</v>
      </c>
      <c r="BB264" s="28">
        <f t="shared" ref="BB264:BB302" si="1289">TRUNC(BA264*AZ264,2)</f>
        <v>0</v>
      </c>
      <c r="BC264" s="29"/>
      <c r="BD264" s="54">
        <f>_xlfn.XLOOKUP($C264,[24]PSP!$C:$C,[24]PSP!$BD:$BD)</f>
        <v>0</v>
      </c>
      <c r="BE264" s="27">
        <f>_xlfn.XLOOKUP($C264,[24]PSP!$C:$C,[24]PSP!$BE:$BE)</f>
        <v>183.09</v>
      </c>
      <c r="BF264" s="28">
        <f t="shared" ref="BF264:BF302" si="1290">TRUNC(BE264*BD264,2)</f>
        <v>0</v>
      </c>
      <c r="BG264" s="29"/>
      <c r="BH264" s="54">
        <f>_xlfn.XLOOKUP($C264,[24]PSP!$C:$C,[24]PSP!$BH:$BH)</f>
        <v>0</v>
      </c>
      <c r="BI264" s="27">
        <f>_xlfn.XLOOKUP($C264,[24]PSP!$C:$C,[24]PSP!$BI:$BI)</f>
        <v>183.09</v>
      </c>
      <c r="BJ264" s="28">
        <f t="shared" ref="BJ264:BJ302" si="1291">TRUNC(BI264*BH264,2)</f>
        <v>0</v>
      </c>
      <c r="BK264" s="29"/>
      <c r="BL264" s="54">
        <f>_xlfn.XLOOKUP($C264,[24]PSP!$C:$C,[24]PSP!$BL:$BL)</f>
        <v>0</v>
      </c>
      <c r="BM264" s="27">
        <f>_xlfn.XLOOKUP($C264,[24]PSP!$C:$C,[24]PSP!$BM:$BM)</f>
        <v>183.09</v>
      </c>
      <c r="BN264" s="28">
        <f t="shared" ref="BN264:BN302" si="1292">TRUNC(BM264*BL264,2)</f>
        <v>0</v>
      </c>
      <c r="BO264" s="29"/>
      <c r="BP264" s="54">
        <f>_xlfn.XLOOKUP($C264,[24]PSP!$C:$C,[24]PSP!$BP:$BP)</f>
        <v>0</v>
      </c>
      <c r="BQ264" s="27">
        <f>_xlfn.XLOOKUP($C264,[24]PSP!$C:$C,[24]PSP!$BQ:$BQ)</f>
        <v>183.09</v>
      </c>
      <c r="BR264" s="28">
        <f t="shared" ref="BR264:BR302" si="1293">TRUNC(BQ264*BP264,2)</f>
        <v>0</v>
      </c>
      <c r="BS264" s="29"/>
      <c r="BT264" s="54">
        <f>_xlfn.XLOOKUP($C264,[24]PSP!$C:$C,[24]PSP!$BT:$BT)</f>
        <v>0</v>
      </c>
      <c r="BU264" s="27">
        <f>_xlfn.XLOOKUP($C264,[24]PSP!$C:$C,[24]PSP!$BU:$BU)</f>
        <v>183.09</v>
      </c>
      <c r="BV264" s="28">
        <f t="shared" ref="BV264:BV302" si="1294">TRUNC(BU264*BT264,2)</f>
        <v>0</v>
      </c>
      <c r="BW264" s="29"/>
      <c r="BX264" s="54">
        <f>_xlfn.XLOOKUP($C264,[24]PSP!$C:$C,[24]PSP!$BX:$BX)</f>
        <v>0</v>
      </c>
      <c r="BY264" s="27">
        <f>_xlfn.XLOOKUP($C264,[24]PSP!$C:$C,[24]PSP!$BY:$BY)</f>
        <v>183.09</v>
      </c>
      <c r="BZ264" s="28">
        <f t="shared" ref="BZ264:BZ302" si="1295">TRUNC(BY264*BX264,2)</f>
        <v>0</v>
      </c>
      <c r="CA264" s="29"/>
      <c r="CB264" s="54">
        <f>_xlfn.XLOOKUP($C264,[24]PSP!$C:$C,[24]PSP!$CB:$CB)</f>
        <v>0</v>
      </c>
      <c r="CC264" s="27">
        <f>_xlfn.XLOOKUP($C264,[24]PSP!$C:$C,[24]PSP!$CC:$CC)</f>
        <v>183.09</v>
      </c>
      <c r="CD264" s="28">
        <f t="shared" ref="CD264:CD302" si="1296">TRUNC(CC264*CB264,2)</f>
        <v>0</v>
      </c>
      <c r="CE264" s="29"/>
      <c r="CF264" s="54">
        <f>_xlfn.XLOOKUP($C264,[24]PSP!$C:$C,[24]PSP!$CF:$CF)</f>
        <v>0</v>
      </c>
      <c r="CG264" s="27">
        <f>_xlfn.XLOOKUP($C264,[24]PSP!$C:$C,[24]PSP!$CG:$CG)</f>
        <v>183.09</v>
      </c>
      <c r="CH264" s="28">
        <f t="shared" ref="CH264:CH302" si="1297">TRUNC(CG264*CF264,2)</f>
        <v>0</v>
      </c>
      <c r="CI264" s="29"/>
      <c r="CJ264" s="54">
        <f>_xlfn.XLOOKUP($C264,[24]PSP!$C:$C,[24]PSP!$CJ:$CJ)</f>
        <v>0</v>
      </c>
      <c r="CK264" s="27">
        <f>_xlfn.XLOOKUP($C264,[24]PSP!$C:$C,[24]PSP!$CK:$CK)</f>
        <v>183.09</v>
      </c>
      <c r="CL264" s="28">
        <f t="shared" ref="CL264:CL302" si="1298">TRUNC(CK264*CJ264,2)</f>
        <v>0</v>
      </c>
      <c r="CM264" s="29"/>
      <c r="CN264" s="54">
        <f>_xlfn.XLOOKUP($C264,[24]PSP!$C:$C,[24]PSP!$CN:$CN)</f>
        <v>0</v>
      </c>
      <c r="CO264" s="27">
        <f>_xlfn.XLOOKUP($C264,[24]PSP!$C:$C,[24]PSP!$CO:$CO)</f>
        <v>183.09</v>
      </c>
      <c r="CP264" s="28">
        <f t="shared" ref="CP264:CP302" si="1299">TRUNC(CO264*CN264,2)</f>
        <v>0</v>
      </c>
      <c r="CQ264" s="29"/>
      <c r="CR264" s="54">
        <f>_xlfn.XLOOKUP($C264,[24]PSP!$C:$C,[24]PSP!$CR:$CR)</f>
        <v>0</v>
      </c>
      <c r="CS264" s="27">
        <f>_xlfn.XLOOKUP($C264,[24]PSP!$C:$C,[24]PSP!$CS:$CS)</f>
        <v>183.09</v>
      </c>
      <c r="CT264" s="28">
        <f t="shared" ref="CT264:CT302" si="1300">TRUNC(CS264*CR264,2)</f>
        <v>0</v>
      </c>
      <c r="CU264" s="29"/>
      <c r="CV264" s="54">
        <f>_xlfn.XLOOKUP($C264,[24]PSP!$C:$C,[24]PSP!$CV:$CV)</f>
        <v>0</v>
      </c>
      <c r="CW264" s="27">
        <f>_xlfn.XLOOKUP($C264,[24]PSP!$C:$C,[24]PSP!$CW:$CW)</f>
        <v>183.09</v>
      </c>
      <c r="CX264" s="28">
        <f t="shared" ref="CX264:CX302" si="1301">TRUNC(CW264*CV264,2)</f>
        <v>0</v>
      </c>
      <c r="CY264" s="29"/>
      <c r="CZ264" s="54">
        <f>_xlfn.XLOOKUP($C264,[24]PSP!$C:$C,[24]PSP!$CZ:$CZ)</f>
        <v>0</v>
      </c>
      <c r="DA264" s="27">
        <f>_xlfn.XLOOKUP($C264,[24]PSP!$C:$C,[24]PSP!$DA:$DA)</f>
        <v>183.09</v>
      </c>
      <c r="DB264" s="28">
        <f t="shared" ref="DB264:DB302" si="1302">TRUNC(DA264*CZ264,2)</f>
        <v>0</v>
      </c>
      <c r="DC264" s="29"/>
      <c r="DD264" s="54">
        <f>_xlfn.XLOOKUP($C264,[24]PSP!$C:$C,[24]PSP!$DD:$DD)</f>
        <v>0</v>
      </c>
      <c r="DE264" s="27">
        <f>_xlfn.XLOOKUP($C264,[24]PSP!$C:$C,[24]PSP!$DE:$DE)</f>
        <v>183.09</v>
      </c>
      <c r="DF264" s="28">
        <f t="shared" ref="DF264:DF302" si="1303">TRUNC(DE264*DD264,2)</f>
        <v>0</v>
      </c>
      <c r="DG264" s="29"/>
      <c r="DH264" s="54">
        <f>_xlfn.XLOOKUP($C264,[24]PSP!$C:$C,[24]PSP!$DH:$DH)</f>
        <v>0</v>
      </c>
      <c r="DI264" s="27">
        <f>_xlfn.XLOOKUP($C264,[24]PSP!$C:$C,[24]PSP!$DI:$DI)</f>
        <v>183.09</v>
      </c>
      <c r="DJ264" s="28">
        <f t="shared" ref="DJ264:DJ302" si="1304">TRUNC(DI264*DH264,2)</f>
        <v>0</v>
      </c>
      <c r="DK264" s="29"/>
      <c r="DL264" s="54">
        <f>_xlfn.XLOOKUP($C264,[24]PSP!$C:$C,[24]PSP!$DL:$DL)</f>
        <v>0</v>
      </c>
      <c r="DM264" s="27">
        <f>_xlfn.XLOOKUP($C264,[24]PSP!$C:$C,[24]PSP!$DM:$DM)</f>
        <v>183.09</v>
      </c>
      <c r="DN264" s="28">
        <f t="shared" ref="DN264:DN302" si="1305">TRUNC(DM264*DL264,2)</f>
        <v>0</v>
      </c>
      <c r="DO264" s="29"/>
      <c r="DP264" s="54">
        <f>_xlfn.XLOOKUP($C264,[24]PSP!$C:$C,[24]PSP!$DP:$DP)</f>
        <v>0</v>
      </c>
      <c r="DQ264" s="27">
        <f>_xlfn.XLOOKUP($C264,[24]PSP!$C:$C,[24]PSP!$DQ:$DQ)</f>
        <v>183.09</v>
      </c>
      <c r="DR264" s="28">
        <f t="shared" ref="DR264:DR302" si="1306">TRUNC(DQ264*DP264,2)</f>
        <v>0</v>
      </c>
      <c r="DS264" s="29"/>
      <c r="DT264" s="54">
        <f>_xlfn.XLOOKUP($C264,[24]PSP!$C:$C,[24]PSP!$DT:$DT)</f>
        <v>0</v>
      </c>
      <c r="DU264" s="27">
        <f>_xlfn.XLOOKUP($C264,[24]PSP!$C:$C,[24]PSP!$DU:$DU)</f>
        <v>183.09</v>
      </c>
      <c r="DV264" s="28">
        <f t="shared" ref="DV264:DV302" si="1307">TRUNC(DU264*DT264,2)</f>
        <v>0</v>
      </c>
      <c r="DW264" s="29"/>
      <c r="DX264" s="54">
        <f>_xlfn.XLOOKUP($C264,[24]PSP!$C:$C,[24]PSP!$DX:$DX)</f>
        <v>0</v>
      </c>
      <c r="DY264" s="27">
        <f>_xlfn.XLOOKUP($C264,[24]PSP!$C:$C,[24]PSP!$DY:$DY)</f>
        <v>183.09</v>
      </c>
      <c r="DZ264" s="28">
        <f t="shared" ref="DZ264:DZ302" si="1308">TRUNC(DY264*DX264,2)</f>
        <v>0</v>
      </c>
      <c r="EA264" s="29"/>
      <c r="EB264" s="54">
        <f>_xlfn.XLOOKUP($C264,[24]PSP!$C:$C,[24]PSP!$EB:$EB)</f>
        <v>0</v>
      </c>
      <c r="EC264" s="27">
        <f>_xlfn.XLOOKUP($C264,[24]PSP!$C:$C,[24]PSP!$EC:$EC)</f>
        <v>0</v>
      </c>
      <c r="ED264" s="28">
        <f t="shared" ref="ED264:ED302" si="1309">TRUNC(EC264*EB264,2)</f>
        <v>0</v>
      </c>
      <c r="EE264" s="29"/>
      <c r="EF264" s="54">
        <f>_xlfn.XLOOKUP($C264,[24]PSP!$C:$C,[24]PSP!$EF:$EF)</f>
        <v>0</v>
      </c>
      <c r="EG264" s="27">
        <f>_xlfn.XLOOKUP($C264,[24]PSP!$C:$C,[24]PSP!$EG:$EG)</f>
        <v>0</v>
      </c>
      <c r="EH264" s="28">
        <f t="shared" ref="EH264:EH302" si="1310">TRUNC(EG264*EF264,2)</f>
        <v>0</v>
      </c>
      <c r="EI264" s="29"/>
      <c r="EJ264" s="54">
        <f>_xlfn.XLOOKUP($C264,[24]PSP!$C:$C,[24]PSP!$EJ:$EJ)</f>
        <v>0</v>
      </c>
      <c r="EK264" s="27">
        <f>_xlfn.XLOOKUP($C264,[24]PSP!$C:$C,[24]PSP!$EK:$EK)</f>
        <v>0</v>
      </c>
      <c r="EL264" s="28">
        <f t="shared" ref="EL264:EL302" si="1311">TRUNC(EK264*EJ264,2)</f>
        <v>0</v>
      </c>
      <c r="EM264" s="29"/>
      <c r="EN264" s="108"/>
      <c r="EO264" s="29">
        <f t="shared" si="1105"/>
        <v>0</v>
      </c>
      <c r="EP264" s="29">
        <f t="shared" si="1277"/>
        <v>0</v>
      </c>
      <c r="EQ264" s="4" t="b">
        <f t="shared" si="1070"/>
        <v>1</v>
      </c>
      <c r="ER264" s="1"/>
      <c r="ES264" s="118">
        <f t="shared" si="1140"/>
        <v>1.1767000000000001</v>
      </c>
    </row>
    <row r="265" spans="3:149" ht="31.5" x14ac:dyDescent="0.25">
      <c r="C265" s="24" t="s">
        <v>112</v>
      </c>
      <c r="D265" s="43" t="str">
        <f>_xlfn.XLOOKUP($C265,[24]PSP!$C:$C,[24]PSP!$D:$D)</f>
        <v>RO-40277</v>
      </c>
      <c r="E265" s="24" t="str">
        <f>_xlfn.XLOOKUP($C265,[24]PSP!$C:$C,[24]PSP!$E:$E)</f>
        <v>DER/MG</v>
      </c>
      <c r="F265" s="25" t="str">
        <f>_xlfn.XLOOKUP($C265,[24]PSP!$C:$C,[24]PSP!$F:$F)</f>
        <v>BUEIRO SIMPLES TUBULAR  DE CONCRETO, CLASSE CA-2.  BSTC Ø 0,80 M  - CORPO (EXECUÇÃO, INCLUINDO FORNECIMENTO E  TRANSPORTE  DE  TODOS  OS  MATERIAIS  E  BERÇO,  EXCLUSIVE ESCAVAÇÃO E COMPACTAÇÃO)</v>
      </c>
      <c r="G265" s="26" t="str">
        <f>_xlfn.XLOOKUP($C265,[24]PSP!$C:$C,[24]PSP!$G:$G)</f>
        <v>M</v>
      </c>
      <c r="H265" s="53">
        <f>_xlfn.XLOOKUP($C265,[24]PSP!$C:$C,[24]PSP!$H:$H)</f>
        <v>27</v>
      </c>
      <c r="I265" s="28">
        <f>_xlfn.XLOOKUP($C265,[24]PSP!$C:$C,[24]PSP!$I:$I)</f>
        <v>13090.68</v>
      </c>
      <c r="J265" s="28">
        <f t="shared" si="1278"/>
        <v>15403.803156000002</v>
      </c>
      <c r="K265" s="29"/>
      <c r="L265" s="54">
        <f>_xlfn.XLOOKUP($C265,[24]PSP!$C:$C,[24]PSP!$L:$L)</f>
        <v>0</v>
      </c>
      <c r="M265" s="27">
        <f>_xlfn.XLOOKUP($C265,[24]PSP!$C:$C,[24]PSP!$M:$M)</f>
        <v>484.84</v>
      </c>
      <c r="N265" s="28">
        <f t="shared" si="1279"/>
        <v>0</v>
      </c>
      <c r="O265" s="29"/>
      <c r="P265" s="54">
        <f>_xlfn.XLOOKUP($C265,[24]PSP!$C:$C,[24]PSP!$P:$P)</f>
        <v>0</v>
      </c>
      <c r="Q265" s="27">
        <f>_xlfn.XLOOKUP($C265,[24]PSP!$C:$C,[24]PSP!$Q:$Q)</f>
        <v>484.84</v>
      </c>
      <c r="R265" s="28">
        <f t="shared" si="1280"/>
        <v>0</v>
      </c>
      <c r="S265" s="29"/>
      <c r="T265" s="54">
        <f>_xlfn.XLOOKUP($C265,[24]PSP!$C:$C,[24]PSP!$T:$T)</f>
        <v>0</v>
      </c>
      <c r="U265" s="27">
        <f>_xlfn.XLOOKUP($C265,[24]PSP!$C:$C,[24]PSP!$U:$U)</f>
        <v>484.84</v>
      </c>
      <c r="V265" s="28">
        <f t="shared" si="1281"/>
        <v>0</v>
      </c>
      <c r="W265" s="29"/>
      <c r="X265" s="54">
        <f>_xlfn.XLOOKUP($C265,[24]PSP!$C:$C,[24]PSP!$X:$X)</f>
        <v>0</v>
      </c>
      <c r="Y265" s="27">
        <f>_xlfn.XLOOKUP($C265,[24]PSP!$C:$C,[24]PSP!$Y:$Y)</f>
        <v>484.84</v>
      </c>
      <c r="Z265" s="28">
        <f t="shared" si="1282"/>
        <v>0</v>
      </c>
      <c r="AA265" s="29"/>
      <c r="AB265" s="54">
        <f>_xlfn.XLOOKUP($C265,[24]PSP!$C:$C,[24]PSP!$AB:$AB)</f>
        <v>0</v>
      </c>
      <c r="AC265" s="27">
        <f>_xlfn.XLOOKUP($C265,[24]PSP!$C:$C,[24]PSP!$AC:$AC)</f>
        <v>484.84</v>
      </c>
      <c r="AD265" s="28">
        <f t="shared" si="1283"/>
        <v>0</v>
      </c>
      <c r="AE265" s="29"/>
      <c r="AF265" s="54">
        <f>_xlfn.XLOOKUP($C265,[24]PSP!$C:$C,[24]PSP!$AF:$AF)</f>
        <v>0</v>
      </c>
      <c r="AG265" s="27">
        <f>_xlfn.XLOOKUP($C265,[24]PSP!$C:$C,[24]PSP!$AG:$AG)</f>
        <v>484.84</v>
      </c>
      <c r="AH265" s="28">
        <f t="shared" si="1284"/>
        <v>0</v>
      </c>
      <c r="AI265" s="29"/>
      <c r="AJ265" s="54">
        <f>_xlfn.XLOOKUP($C265,[24]PSP!$C:$C,[24]PSP!$AJ:$AJ)</f>
        <v>0</v>
      </c>
      <c r="AK265" s="27">
        <f>_xlfn.XLOOKUP($C265,[24]PSP!$C:$C,[24]PSP!$AK:$AK)</f>
        <v>484.84</v>
      </c>
      <c r="AL265" s="28">
        <f t="shared" si="1285"/>
        <v>0</v>
      </c>
      <c r="AM265" s="29"/>
      <c r="AN265" s="54">
        <f>_xlfn.XLOOKUP($C265,[24]PSP!$C:$C,[24]PSP!$AN:$AN)</f>
        <v>0</v>
      </c>
      <c r="AO265" s="27">
        <f>_xlfn.XLOOKUP($C265,[24]PSP!$C:$C,[24]PSP!$AO:$AO)</f>
        <v>484.84</v>
      </c>
      <c r="AP265" s="28">
        <f t="shared" si="1286"/>
        <v>0</v>
      </c>
      <c r="AQ265" s="29"/>
      <c r="AR265" s="54">
        <f>_xlfn.XLOOKUP($C265,[24]PSP!$C:$C,[24]PSP!$AR:$AR)</f>
        <v>0</v>
      </c>
      <c r="AS265" s="27">
        <f>_xlfn.XLOOKUP($C265,[24]PSP!$C:$C,[24]PSP!$AS:$AS)</f>
        <v>484.84</v>
      </c>
      <c r="AT265" s="28">
        <f t="shared" si="1287"/>
        <v>0</v>
      </c>
      <c r="AU265" s="29"/>
      <c r="AV265" s="54">
        <f>_xlfn.XLOOKUP($C265,[24]PSP!$C:$C,[24]PSP!$AV:$AV)</f>
        <v>0</v>
      </c>
      <c r="AW265" s="27">
        <f>_xlfn.XLOOKUP($C265,[24]PSP!$C:$C,[24]PSP!$AW:$AW)</f>
        <v>484.84</v>
      </c>
      <c r="AX265" s="28">
        <f t="shared" si="1288"/>
        <v>0</v>
      </c>
      <c r="AY265" s="29"/>
      <c r="AZ265" s="54">
        <f>_xlfn.XLOOKUP($C265,[24]PSP!$C:$C,[24]PSP!$AZ:$AZ)</f>
        <v>0</v>
      </c>
      <c r="BA265" s="27">
        <f>_xlfn.XLOOKUP($C265,[24]PSP!$C:$C,[24]PSP!$BA:$BA)</f>
        <v>484.84</v>
      </c>
      <c r="BB265" s="28">
        <f t="shared" si="1289"/>
        <v>0</v>
      </c>
      <c r="BC265" s="29"/>
      <c r="BD265" s="54">
        <f>_xlfn.XLOOKUP($C265,[24]PSP!$C:$C,[24]PSP!$BD:$BD)</f>
        <v>17</v>
      </c>
      <c r="BE265" s="27">
        <f>_xlfn.XLOOKUP($C265,[24]PSP!$C:$C,[24]PSP!$BE:$BE)</f>
        <v>484.84</v>
      </c>
      <c r="BF265" s="28">
        <f t="shared" si="1290"/>
        <v>8242.2800000000007</v>
      </c>
      <c r="BG265" s="29"/>
      <c r="BH265" s="54">
        <f>_xlfn.XLOOKUP($C265,[24]PSP!$C:$C,[24]PSP!$BH:$BH)</f>
        <v>0</v>
      </c>
      <c r="BI265" s="27">
        <f>_xlfn.XLOOKUP($C265,[24]PSP!$C:$C,[24]PSP!$BI:$BI)</f>
        <v>484.84</v>
      </c>
      <c r="BJ265" s="28">
        <f t="shared" si="1291"/>
        <v>0</v>
      </c>
      <c r="BK265" s="29"/>
      <c r="BL265" s="54">
        <f>_xlfn.XLOOKUP($C265,[24]PSP!$C:$C,[24]PSP!$BL:$BL)</f>
        <v>10</v>
      </c>
      <c r="BM265" s="27">
        <f>_xlfn.XLOOKUP($C265,[24]PSP!$C:$C,[24]PSP!$BM:$BM)</f>
        <v>484.84</v>
      </c>
      <c r="BN265" s="28">
        <f t="shared" si="1292"/>
        <v>4848.3999999999996</v>
      </c>
      <c r="BO265" s="29"/>
      <c r="BP265" s="54">
        <f>_xlfn.XLOOKUP($C265,[24]PSP!$C:$C,[24]PSP!$BP:$BP)</f>
        <v>0</v>
      </c>
      <c r="BQ265" s="27">
        <f>_xlfn.XLOOKUP($C265,[24]PSP!$C:$C,[24]PSP!$BQ:$BQ)</f>
        <v>484.84</v>
      </c>
      <c r="BR265" s="28">
        <f t="shared" si="1293"/>
        <v>0</v>
      </c>
      <c r="BS265" s="29"/>
      <c r="BT265" s="54">
        <f>_xlfn.XLOOKUP($C265,[24]PSP!$C:$C,[24]PSP!$BT:$BT)</f>
        <v>0</v>
      </c>
      <c r="BU265" s="27">
        <f>_xlfn.XLOOKUP($C265,[24]PSP!$C:$C,[24]PSP!$BU:$BU)</f>
        <v>484.84</v>
      </c>
      <c r="BV265" s="28">
        <f t="shared" si="1294"/>
        <v>0</v>
      </c>
      <c r="BW265" s="29"/>
      <c r="BX265" s="54">
        <f>_xlfn.XLOOKUP($C265,[24]PSP!$C:$C,[24]PSP!$BX:$BX)</f>
        <v>0</v>
      </c>
      <c r="BY265" s="27">
        <f>_xlfn.XLOOKUP($C265,[24]PSP!$C:$C,[24]PSP!$BY:$BY)</f>
        <v>484.84</v>
      </c>
      <c r="BZ265" s="28">
        <f t="shared" si="1295"/>
        <v>0</v>
      </c>
      <c r="CA265" s="29"/>
      <c r="CB265" s="54">
        <f>_xlfn.XLOOKUP($C265,[24]PSP!$C:$C,[24]PSP!$CB:$CB)</f>
        <v>0</v>
      </c>
      <c r="CC265" s="27">
        <f>_xlfn.XLOOKUP($C265,[24]PSP!$C:$C,[24]PSP!$CC:$CC)</f>
        <v>484.84</v>
      </c>
      <c r="CD265" s="28">
        <f t="shared" si="1296"/>
        <v>0</v>
      </c>
      <c r="CE265" s="29"/>
      <c r="CF265" s="54">
        <f>_xlfn.XLOOKUP($C265,[24]PSP!$C:$C,[24]PSP!$CF:$CF)</f>
        <v>0</v>
      </c>
      <c r="CG265" s="27">
        <f>_xlfn.XLOOKUP($C265,[24]PSP!$C:$C,[24]PSP!$CG:$CG)</f>
        <v>484.84</v>
      </c>
      <c r="CH265" s="28">
        <f t="shared" si="1297"/>
        <v>0</v>
      </c>
      <c r="CI265" s="29"/>
      <c r="CJ265" s="54">
        <f>_xlfn.XLOOKUP($C265,[24]PSP!$C:$C,[24]PSP!$CJ:$CJ)</f>
        <v>0</v>
      </c>
      <c r="CK265" s="27">
        <f>_xlfn.XLOOKUP($C265,[24]PSP!$C:$C,[24]PSP!$CK:$CK)</f>
        <v>484.84</v>
      </c>
      <c r="CL265" s="28">
        <f t="shared" si="1298"/>
        <v>0</v>
      </c>
      <c r="CM265" s="29"/>
      <c r="CN265" s="54">
        <f>_xlfn.XLOOKUP($C265,[24]PSP!$C:$C,[24]PSP!$CN:$CN)</f>
        <v>0</v>
      </c>
      <c r="CO265" s="27">
        <f>_xlfn.XLOOKUP($C265,[24]PSP!$C:$C,[24]PSP!$CO:$CO)</f>
        <v>484.84</v>
      </c>
      <c r="CP265" s="28">
        <f t="shared" si="1299"/>
        <v>0</v>
      </c>
      <c r="CQ265" s="29"/>
      <c r="CR265" s="54">
        <f>_xlfn.XLOOKUP($C265,[24]PSP!$C:$C,[24]PSP!$CR:$CR)</f>
        <v>0</v>
      </c>
      <c r="CS265" s="27">
        <f>_xlfn.XLOOKUP($C265,[24]PSP!$C:$C,[24]PSP!$CS:$CS)</f>
        <v>484.84</v>
      </c>
      <c r="CT265" s="28">
        <f t="shared" si="1300"/>
        <v>0</v>
      </c>
      <c r="CU265" s="29"/>
      <c r="CV265" s="54">
        <f>_xlfn.XLOOKUP($C265,[24]PSP!$C:$C,[24]PSP!$CV:$CV)</f>
        <v>0</v>
      </c>
      <c r="CW265" s="27">
        <f>_xlfn.XLOOKUP($C265,[24]PSP!$C:$C,[24]PSP!$CW:$CW)</f>
        <v>484.84</v>
      </c>
      <c r="CX265" s="28">
        <f t="shared" si="1301"/>
        <v>0</v>
      </c>
      <c r="CY265" s="29"/>
      <c r="CZ265" s="54">
        <f>_xlfn.XLOOKUP($C265,[24]PSP!$C:$C,[24]PSP!$CZ:$CZ)</f>
        <v>0</v>
      </c>
      <c r="DA265" s="27">
        <f>_xlfn.XLOOKUP($C265,[24]PSP!$C:$C,[24]PSP!$DA:$DA)</f>
        <v>484.84</v>
      </c>
      <c r="DB265" s="28">
        <f t="shared" si="1302"/>
        <v>0</v>
      </c>
      <c r="DC265" s="29"/>
      <c r="DD265" s="54">
        <f>_xlfn.XLOOKUP($C265,[24]PSP!$C:$C,[24]PSP!$DD:$DD)</f>
        <v>0</v>
      </c>
      <c r="DE265" s="27">
        <f>_xlfn.XLOOKUP($C265,[24]PSP!$C:$C,[24]PSP!$DE:$DE)</f>
        <v>484.84</v>
      </c>
      <c r="DF265" s="28">
        <f t="shared" si="1303"/>
        <v>0</v>
      </c>
      <c r="DG265" s="29"/>
      <c r="DH265" s="54">
        <f>_xlfn.XLOOKUP($C265,[24]PSP!$C:$C,[24]PSP!$DH:$DH)</f>
        <v>0</v>
      </c>
      <c r="DI265" s="27">
        <f>_xlfn.XLOOKUP($C265,[24]PSP!$C:$C,[24]PSP!$DI:$DI)</f>
        <v>484.84</v>
      </c>
      <c r="DJ265" s="28">
        <f t="shared" si="1304"/>
        <v>0</v>
      </c>
      <c r="DK265" s="29"/>
      <c r="DL265" s="54">
        <f>_xlfn.XLOOKUP($C265,[24]PSP!$C:$C,[24]PSP!$DL:$DL)</f>
        <v>0</v>
      </c>
      <c r="DM265" s="27">
        <f>_xlfn.XLOOKUP($C265,[24]PSP!$C:$C,[24]PSP!$DM:$DM)</f>
        <v>484.84</v>
      </c>
      <c r="DN265" s="28">
        <f t="shared" si="1305"/>
        <v>0</v>
      </c>
      <c r="DO265" s="29"/>
      <c r="DP265" s="54">
        <f>_xlfn.XLOOKUP($C265,[24]PSP!$C:$C,[24]PSP!$DP:$DP)</f>
        <v>0</v>
      </c>
      <c r="DQ265" s="27">
        <f>_xlfn.XLOOKUP($C265,[24]PSP!$C:$C,[24]PSP!$DQ:$DQ)</f>
        <v>484.84</v>
      </c>
      <c r="DR265" s="28">
        <f t="shared" si="1306"/>
        <v>0</v>
      </c>
      <c r="DS265" s="29"/>
      <c r="DT265" s="54">
        <f>_xlfn.XLOOKUP($C265,[24]PSP!$C:$C,[24]PSP!$DT:$DT)</f>
        <v>0</v>
      </c>
      <c r="DU265" s="27">
        <f>_xlfn.XLOOKUP($C265,[24]PSP!$C:$C,[24]PSP!$DU:$DU)</f>
        <v>484.84</v>
      </c>
      <c r="DV265" s="28">
        <f t="shared" si="1307"/>
        <v>0</v>
      </c>
      <c r="DW265" s="29"/>
      <c r="DX265" s="54">
        <f>_xlfn.XLOOKUP($C265,[24]PSP!$C:$C,[24]PSP!$DX:$DX)</f>
        <v>0</v>
      </c>
      <c r="DY265" s="27">
        <f>_xlfn.XLOOKUP($C265,[24]PSP!$C:$C,[24]PSP!$DY:$DY)</f>
        <v>484.84</v>
      </c>
      <c r="DZ265" s="28">
        <f t="shared" si="1308"/>
        <v>0</v>
      </c>
      <c r="EA265" s="29"/>
      <c r="EB265" s="54">
        <f>_xlfn.XLOOKUP($C265,[24]PSP!$C:$C,[24]PSP!$EB:$EB)</f>
        <v>0</v>
      </c>
      <c r="EC265" s="27">
        <f>_xlfn.XLOOKUP($C265,[24]PSP!$C:$C,[24]PSP!$EC:$EC)</f>
        <v>0</v>
      </c>
      <c r="ED265" s="28">
        <f t="shared" si="1309"/>
        <v>0</v>
      </c>
      <c r="EE265" s="29"/>
      <c r="EF265" s="54">
        <f>_xlfn.XLOOKUP($C265,[24]PSP!$C:$C,[24]PSP!$EF:$EF)</f>
        <v>0</v>
      </c>
      <c r="EG265" s="27">
        <f>_xlfn.XLOOKUP($C265,[24]PSP!$C:$C,[24]PSP!$EG:$EG)</f>
        <v>0</v>
      </c>
      <c r="EH265" s="28">
        <f t="shared" si="1310"/>
        <v>0</v>
      </c>
      <c r="EI265" s="29"/>
      <c r="EJ265" s="54">
        <f>_xlfn.XLOOKUP($C265,[24]PSP!$C:$C,[24]PSP!$EJ:$EJ)</f>
        <v>0</v>
      </c>
      <c r="EK265" s="27">
        <f>_xlfn.XLOOKUP($C265,[24]PSP!$C:$C,[24]PSP!$EK:$EK)</f>
        <v>0</v>
      </c>
      <c r="EL265" s="28">
        <f t="shared" si="1311"/>
        <v>0</v>
      </c>
      <c r="EM265" s="29"/>
      <c r="EN265" s="108"/>
      <c r="EO265" s="29">
        <f t="shared" si="1105"/>
        <v>13090.68</v>
      </c>
      <c r="EP265" s="29">
        <f t="shared" si="1277"/>
        <v>13090.68</v>
      </c>
      <c r="EQ265" s="4" t="b">
        <f t="shared" si="1070"/>
        <v>1</v>
      </c>
      <c r="ES265" s="118">
        <f t="shared" si="1140"/>
        <v>1.1767000000000001</v>
      </c>
    </row>
    <row r="266" spans="3:149" ht="31.5" x14ac:dyDescent="0.25">
      <c r="C266" s="24" t="s">
        <v>113</v>
      </c>
      <c r="D266" s="43" t="str">
        <f>_xlfn.XLOOKUP($C266,[24]PSP!$C:$C,[24]PSP!$D:$D)</f>
        <v>RO-40278</v>
      </c>
      <c r="E266" s="24" t="str">
        <f>_xlfn.XLOOKUP($C266,[24]PSP!$C:$C,[24]PSP!$E:$E)</f>
        <v>DER/MG</v>
      </c>
      <c r="F266" s="25" t="str">
        <f>_xlfn.XLOOKUP($C266,[24]PSP!$C:$C,[24]PSP!$F:$F)</f>
        <v>BUEIRO SIMPLES TUBULAR  DE CONCRETO, CLASSE CA-2.  BSTC Ø 1,00 M  - CORPO (EXECUÇÃO, INCLUINDO FORNECIMENTO E  TRANSPORTE  DE  TODOS  OS  MATERIAIS  E  BERÇO,  EXCLUSIVE ESCAVAÇÃO E COMPACTAÇÃO)</v>
      </c>
      <c r="G266" s="26" t="str">
        <f>_xlfn.XLOOKUP($C266,[24]PSP!$C:$C,[24]PSP!$G:$G)</f>
        <v>M</v>
      </c>
      <c r="H266" s="53">
        <f>_xlfn.XLOOKUP($C266,[24]PSP!$C:$C,[24]PSP!$H:$H)</f>
        <v>27</v>
      </c>
      <c r="I266" s="28">
        <f>_xlfn.XLOOKUP($C266,[24]PSP!$C:$C,[24]PSP!$I:$I)</f>
        <v>18037.349999999999</v>
      </c>
      <c r="J266" s="28">
        <f t="shared" si="1278"/>
        <v>21224.549745</v>
      </c>
      <c r="K266" s="29"/>
      <c r="L266" s="54">
        <f>_xlfn.XLOOKUP($C266,[24]PSP!$C:$C,[24]PSP!$L:$L)</f>
        <v>0</v>
      </c>
      <c r="M266" s="27">
        <f>_xlfn.XLOOKUP($C266,[24]PSP!$C:$C,[24]PSP!$M:$M)</f>
        <v>668.05</v>
      </c>
      <c r="N266" s="28">
        <f t="shared" si="1279"/>
        <v>0</v>
      </c>
      <c r="O266" s="29"/>
      <c r="P266" s="54">
        <f>_xlfn.XLOOKUP($C266,[24]PSP!$C:$C,[24]PSP!$P:$P)</f>
        <v>0</v>
      </c>
      <c r="Q266" s="27">
        <f>_xlfn.XLOOKUP($C266,[24]PSP!$C:$C,[24]PSP!$Q:$Q)</f>
        <v>668.05</v>
      </c>
      <c r="R266" s="28">
        <f t="shared" si="1280"/>
        <v>0</v>
      </c>
      <c r="S266" s="29"/>
      <c r="T266" s="54">
        <f>_xlfn.XLOOKUP($C266,[24]PSP!$C:$C,[24]PSP!$T:$T)</f>
        <v>0</v>
      </c>
      <c r="U266" s="27">
        <f>_xlfn.XLOOKUP($C266,[24]PSP!$C:$C,[24]PSP!$U:$U)</f>
        <v>668.05</v>
      </c>
      <c r="V266" s="28">
        <f t="shared" si="1281"/>
        <v>0</v>
      </c>
      <c r="W266" s="29"/>
      <c r="X266" s="54">
        <f>_xlfn.XLOOKUP($C266,[24]PSP!$C:$C,[24]PSP!$X:$X)</f>
        <v>0</v>
      </c>
      <c r="Y266" s="27">
        <f>_xlfn.XLOOKUP($C266,[24]PSP!$C:$C,[24]PSP!$Y:$Y)</f>
        <v>668.05</v>
      </c>
      <c r="Z266" s="28">
        <f t="shared" si="1282"/>
        <v>0</v>
      </c>
      <c r="AA266" s="29"/>
      <c r="AB266" s="54">
        <f>_xlfn.XLOOKUP($C266,[24]PSP!$C:$C,[24]PSP!$AB:$AB)</f>
        <v>0</v>
      </c>
      <c r="AC266" s="27">
        <f>_xlfn.XLOOKUP($C266,[24]PSP!$C:$C,[24]PSP!$AC:$AC)</f>
        <v>668.05</v>
      </c>
      <c r="AD266" s="28">
        <f t="shared" si="1283"/>
        <v>0</v>
      </c>
      <c r="AE266" s="29"/>
      <c r="AF266" s="54">
        <f>_xlfn.XLOOKUP($C266,[24]PSP!$C:$C,[24]PSP!$AF:$AF)</f>
        <v>0</v>
      </c>
      <c r="AG266" s="27">
        <f>_xlfn.XLOOKUP($C266,[24]PSP!$C:$C,[24]PSP!$AG:$AG)</f>
        <v>668.05</v>
      </c>
      <c r="AH266" s="28">
        <f t="shared" si="1284"/>
        <v>0</v>
      </c>
      <c r="AI266" s="29"/>
      <c r="AJ266" s="54">
        <f>_xlfn.XLOOKUP($C266,[24]PSP!$C:$C,[24]PSP!$AJ:$AJ)</f>
        <v>0</v>
      </c>
      <c r="AK266" s="27">
        <f>_xlfn.XLOOKUP($C266,[24]PSP!$C:$C,[24]PSP!$AK:$AK)</f>
        <v>668.05</v>
      </c>
      <c r="AL266" s="28">
        <f t="shared" si="1285"/>
        <v>0</v>
      </c>
      <c r="AM266" s="29"/>
      <c r="AN266" s="54">
        <f>_xlfn.XLOOKUP($C266,[24]PSP!$C:$C,[24]PSP!$AN:$AN)</f>
        <v>0</v>
      </c>
      <c r="AO266" s="27">
        <f>_xlfn.XLOOKUP($C266,[24]PSP!$C:$C,[24]PSP!$AO:$AO)</f>
        <v>668.05</v>
      </c>
      <c r="AP266" s="28">
        <f t="shared" si="1286"/>
        <v>0</v>
      </c>
      <c r="AQ266" s="29"/>
      <c r="AR266" s="54">
        <f>_xlfn.XLOOKUP($C266,[24]PSP!$C:$C,[24]PSP!$AR:$AR)</f>
        <v>0</v>
      </c>
      <c r="AS266" s="27">
        <f>_xlfn.XLOOKUP($C266,[24]PSP!$C:$C,[24]PSP!$AS:$AS)</f>
        <v>668.05</v>
      </c>
      <c r="AT266" s="28">
        <f t="shared" si="1287"/>
        <v>0</v>
      </c>
      <c r="AU266" s="29"/>
      <c r="AV266" s="54">
        <f>_xlfn.XLOOKUP($C266,[24]PSP!$C:$C,[24]PSP!$AV:$AV)</f>
        <v>0</v>
      </c>
      <c r="AW266" s="27">
        <f>_xlfn.XLOOKUP($C266,[24]PSP!$C:$C,[24]PSP!$AW:$AW)</f>
        <v>668.05</v>
      </c>
      <c r="AX266" s="28">
        <f t="shared" si="1288"/>
        <v>0</v>
      </c>
      <c r="AY266" s="29"/>
      <c r="AZ266" s="54">
        <f>_xlfn.XLOOKUP($C266,[24]PSP!$C:$C,[24]PSP!$AZ:$AZ)</f>
        <v>0</v>
      </c>
      <c r="BA266" s="27">
        <f>_xlfn.XLOOKUP($C266,[24]PSP!$C:$C,[24]PSP!$BA:$BA)</f>
        <v>668.05</v>
      </c>
      <c r="BB266" s="28">
        <f t="shared" si="1289"/>
        <v>0</v>
      </c>
      <c r="BC266" s="29"/>
      <c r="BD266" s="54">
        <f>_xlfn.XLOOKUP($C266,[24]PSP!$C:$C,[24]PSP!$BD:$BD)</f>
        <v>17</v>
      </c>
      <c r="BE266" s="27">
        <f>_xlfn.XLOOKUP($C266,[24]PSP!$C:$C,[24]PSP!$BE:$BE)</f>
        <v>668.05</v>
      </c>
      <c r="BF266" s="28">
        <f t="shared" si="1290"/>
        <v>11356.85</v>
      </c>
      <c r="BG266" s="29"/>
      <c r="BH266" s="54">
        <f>_xlfn.XLOOKUP($C266,[24]PSP!$C:$C,[24]PSP!$BH:$BH)</f>
        <v>0</v>
      </c>
      <c r="BI266" s="27">
        <f>_xlfn.XLOOKUP($C266,[24]PSP!$C:$C,[24]PSP!$BI:$BI)</f>
        <v>668.05</v>
      </c>
      <c r="BJ266" s="28">
        <f t="shared" si="1291"/>
        <v>0</v>
      </c>
      <c r="BK266" s="29"/>
      <c r="BL266" s="54">
        <f>_xlfn.XLOOKUP($C266,[24]PSP!$C:$C,[24]PSP!$BL:$BL)</f>
        <v>10</v>
      </c>
      <c r="BM266" s="27">
        <f>_xlfn.XLOOKUP($C266,[24]PSP!$C:$C,[24]PSP!$BM:$BM)</f>
        <v>668.05</v>
      </c>
      <c r="BN266" s="28">
        <f t="shared" si="1292"/>
        <v>6680.5</v>
      </c>
      <c r="BO266" s="29"/>
      <c r="BP266" s="54">
        <f>_xlfn.XLOOKUP($C266,[24]PSP!$C:$C,[24]PSP!$BP:$BP)</f>
        <v>0</v>
      </c>
      <c r="BQ266" s="27">
        <f>_xlfn.XLOOKUP($C266,[24]PSP!$C:$C,[24]PSP!$BQ:$BQ)</f>
        <v>668.05</v>
      </c>
      <c r="BR266" s="28">
        <f t="shared" si="1293"/>
        <v>0</v>
      </c>
      <c r="BS266" s="29"/>
      <c r="BT266" s="54">
        <f>_xlfn.XLOOKUP($C266,[24]PSP!$C:$C,[24]PSP!$BT:$BT)</f>
        <v>0</v>
      </c>
      <c r="BU266" s="27">
        <f>_xlfn.XLOOKUP($C266,[24]PSP!$C:$C,[24]PSP!$BU:$BU)</f>
        <v>668.05</v>
      </c>
      <c r="BV266" s="28">
        <f t="shared" si="1294"/>
        <v>0</v>
      </c>
      <c r="BW266" s="29"/>
      <c r="BX266" s="54">
        <f>_xlfn.XLOOKUP($C266,[24]PSP!$C:$C,[24]PSP!$BX:$BX)</f>
        <v>0</v>
      </c>
      <c r="BY266" s="27">
        <f>_xlfn.XLOOKUP($C266,[24]PSP!$C:$C,[24]PSP!$BY:$BY)</f>
        <v>668.05</v>
      </c>
      <c r="BZ266" s="28">
        <f t="shared" si="1295"/>
        <v>0</v>
      </c>
      <c r="CA266" s="29"/>
      <c r="CB266" s="54">
        <f>_xlfn.XLOOKUP($C266,[24]PSP!$C:$C,[24]PSP!$CB:$CB)</f>
        <v>0</v>
      </c>
      <c r="CC266" s="27">
        <f>_xlfn.XLOOKUP($C266,[24]PSP!$C:$C,[24]PSP!$CC:$CC)</f>
        <v>668.05</v>
      </c>
      <c r="CD266" s="28">
        <f t="shared" si="1296"/>
        <v>0</v>
      </c>
      <c r="CE266" s="29"/>
      <c r="CF266" s="54">
        <f>_xlfn.XLOOKUP($C266,[24]PSP!$C:$C,[24]PSP!$CF:$CF)</f>
        <v>0</v>
      </c>
      <c r="CG266" s="27">
        <f>_xlfn.XLOOKUP($C266,[24]PSP!$C:$C,[24]PSP!$CG:$CG)</f>
        <v>668.05</v>
      </c>
      <c r="CH266" s="28">
        <f t="shared" si="1297"/>
        <v>0</v>
      </c>
      <c r="CI266" s="29"/>
      <c r="CJ266" s="54">
        <f>_xlfn.XLOOKUP($C266,[24]PSP!$C:$C,[24]PSP!$CJ:$CJ)</f>
        <v>0</v>
      </c>
      <c r="CK266" s="27">
        <f>_xlfn.XLOOKUP($C266,[24]PSP!$C:$C,[24]PSP!$CK:$CK)</f>
        <v>668.05</v>
      </c>
      <c r="CL266" s="28">
        <f t="shared" si="1298"/>
        <v>0</v>
      </c>
      <c r="CM266" s="29"/>
      <c r="CN266" s="54">
        <f>_xlfn.XLOOKUP($C266,[24]PSP!$C:$C,[24]PSP!$CN:$CN)</f>
        <v>0</v>
      </c>
      <c r="CO266" s="27">
        <f>_xlfn.XLOOKUP($C266,[24]PSP!$C:$C,[24]PSP!$CO:$CO)</f>
        <v>668.05</v>
      </c>
      <c r="CP266" s="28">
        <f t="shared" si="1299"/>
        <v>0</v>
      </c>
      <c r="CQ266" s="29"/>
      <c r="CR266" s="54">
        <f>_xlfn.XLOOKUP($C266,[24]PSP!$C:$C,[24]PSP!$CR:$CR)</f>
        <v>0</v>
      </c>
      <c r="CS266" s="27">
        <f>_xlfn.XLOOKUP($C266,[24]PSP!$C:$C,[24]PSP!$CS:$CS)</f>
        <v>668.05</v>
      </c>
      <c r="CT266" s="28">
        <f t="shared" si="1300"/>
        <v>0</v>
      </c>
      <c r="CU266" s="29"/>
      <c r="CV266" s="54">
        <f>_xlfn.XLOOKUP($C266,[24]PSP!$C:$C,[24]PSP!$CV:$CV)</f>
        <v>0</v>
      </c>
      <c r="CW266" s="27">
        <f>_xlfn.XLOOKUP($C266,[24]PSP!$C:$C,[24]PSP!$CW:$CW)</f>
        <v>668.05</v>
      </c>
      <c r="CX266" s="28">
        <f t="shared" si="1301"/>
        <v>0</v>
      </c>
      <c r="CY266" s="29"/>
      <c r="CZ266" s="54">
        <f>_xlfn.XLOOKUP($C266,[24]PSP!$C:$C,[24]PSP!$CZ:$CZ)</f>
        <v>0</v>
      </c>
      <c r="DA266" s="27">
        <f>_xlfn.XLOOKUP($C266,[24]PSP!$C:$C,[24]PSP!$DA:$DA)</f>
        <v>668.05</v>
      </c>
      <c r="DB266" s="28">
        <f t="shared" si="1302"/>
        <v>0</v>
      </c>
      <c r="DC266" s="29"/>
      <c r="DD266" s="54">
        <f>_xlfn.XLOOKUP($C266,[24]PSP!$C:$C,[24]PSP!$DD:$DD)</f>
        <v>0</v>
      </c>
      <c r="DE266" s="27">
        <f>_xlfn.XLOOKUP($C266,[24]PSP!$C:$C,[24]PSP!$DE:$DE)</f>
        <v>668.05</v>
      </c>
      <c r="DF266" s="28">
        <f t="shared" si="1303"/>
        <v>0</v>
      </c>
      <c r="DG266" s="29"/>
      <c r="DH266" s="54">
        <f>_xlfn.XLOOKUP($C266,[24]PSP!$C:$C,[24]PSP!$DH:$DH)</f>
        <v>0</v>
      </c>
      <c r="DI266" s="27">
        <f>_xlfn.XLOOKUP($C266,[24]PSP!$C:$C,[24]PSP!$DI:$DI)</f>
        <v>668.05</v>
      </c>
      <c r="DJ266" s="28">
        <f t="shared" si="1304"/>
        <v>0</v>
      </c>
      <c r="DK266" s="29"/>
      <c r="DL266" s="54">
        <f>_xlfn.XLOOKUP($C266,[24]PSP!$C:$C,[24]PSP!$DL:$DL)</f>
        <v>0</v>
      </c>
      <c r="DM266" s="27">
        <f>_xlfn.XLOOKUP($C266,[24]PSP!$C:$C,[24]PSP!$DM:$DM)</f>
        <v>668.05</v>
      </c>
      <c r="DN266" s="28">
        <f t="shared" si="1305"/>
        <v>0</v>
      </c>
      <c r="DO266" s="29"/>
      <c r="DP266" s="54">
        <f>_xlfn.XLOOKUP($C266,[24]PSP!$C:$C,[24]PSP!$DP:$DP)</f>
        <v>0</v>
      </c>
      <c r="DQ266" s="27">
        <f>_xlfn.XLOOKUP($C266,[24]PSP!$C:$C,[24]PSP!$DQ:$DQ)</f>
        <v>668.05</v>
      </c>
      <c r="DR266" s="28">
        <f t="shared" si="1306"/>
        <v>0</v>
      </c>
      <c r="DS266" s="29"/>
      <c r="DT266" s="54">
        <f>_xlfn.XLOOKUP($C266,[24]PSP!$C:$C,[24]PSP!$DT:$DT)</f>
        <v>0</v>
      </c>
      <c r="DU266" s="27">
        <f>_xlfn.XLOOKUP($C266,[24]PSP!$C:$C,[24]PSP!$DU:$DU)</f>
        <v>668.05</v>
      </c>
      <c r="DV266" s="28">
        <f t="shared" si="1307"/>
        <v>0</v>
      </c>
      <c r="DW266" s="29"/>
      <c r="DX266" s="54">
        <f>_xlfn.XLOOKUP($C266,[24]PSP!$C:$C,[24]PSP!$DX:$DX)</f>
        <v>0</v>
      </c>
      <c r="DY266" s="27">
        <f>_xlfn.XLOOKUP($C266,[24]PSP!$C:$C,[24]PSP!$DY:$DY)</f>
        <v>668.05</v>
      </c>
      <c r="DZ266" s="28">
        <f t="shared" si="1308"/>
        <v>0</v>
      </c>
      <c r="EA266" s="29"/>
      <c r="EB266" s="54">
        <f>_xlfn.XLOOKUP($C266,[24]PSP!$C:$C,[24]PSP!$EB:$EB)</f>
        <v>0</v>
      </c>
      <c r="EC266" s="27">
        <f>_xlfn.XLOOKUP($C266,[24]PSP!$C:$C,[24]PSP!$EC:$EC)</f>
        <v>0</v>
      </c>
      <c r="ED266" s="28">
        <f t="shared" si="1309"/>
        <v>0</v>
      </c>
      <c r="EE266" s="29"/>
      <c r="EF266" s="54">
        <f>_xlfn.XLOOKUP($C266,[24]PSP!$C:$C,[24]PSP!$EF:$EF)</f>
        <v>0</v>
      </c>
      <c r="EG266" s="27">
        <f>_xlfn.XLOOKUP($C266,[24]PSP!$C:$C,[24]PSP!$EG:$EG)</f>
        <v>0</v>
      </c>
      <c r="EH266" s="28">
        <f t="shared" si="1310"/>
        <v>0</v>
      </c>
      <c r="EI266" s="29"/>
      <c r="EJ266" s="54">
        <f>_xlfn.XLOOKUP($C266,[24]PSP!$C:$C,[24]PSP!$EJ:$EJ)</f>
        <v>0</v>
      </c>
      <c r="EK266" s="27">
        <f>_xlfn.XLOOKUP($C266,[24]PSP!$C:$C,[24]PSP!$EK:$EK)</f>
        <v>0</v>
      </c>
      <c r="EL266" s="28">
        <f t="shared" si="1311"/>
        <v>0</v>
      </c>
      <c r="EM266" s="29"/>
      <c r="EN266" s="108"/>
      <c r="EO266" s="29">
        <f t="shared" si="1105"/>
        <v>18037.349999999999</v>
      </c>
      <c r="EP266" s="29">
        <f t="shared" si="1277"/>
        <v>18037.349999999999</v>
      </c>
      <c r="EQ266" s="4" t="b">
        <f t="shared" si="1070"/>
        <v>1</v>
      </c>
      <c r="ES266" s="118">
        <f t="shared" si="1140"/>
        <v>1.1767000000000001</v>
      </c>
    </row>
    <row r="267" spans="3:149" ht="31.5" x14ac:dyDescent="0.25">
      <c r="C267" s="24" t="s">
        <v>114</v>
      </c>
      <c r="D267" s="43" t="str">
        <f>_xlfn.XLOOKUP($C267,[24]PSP!$C:$C,[24]PSP!$D:$D)</f>
        <v>RO-40301</v>
      </c>
      <c r="E267" s="24" t="str">
        <f>_xlfn.XLOOKUP($C267,[24]PSP!$C:$C,[24]PSP!$E:$E)</f>
        <v>DER/MG</v>
      </c>
      <c r="F267" s="25" t="str">
        <f>_xlfn.XLOOKUP($C267,[24]PSP!$C:$C,[24]PSP!$F:$F)</f>
        <v>BUEIRO DUPLO TUBULAR  DE CONCRETO, CLASSE CA-2.  BDTC Ø 1,50 M - CORPO (EXECUÇÃO, INCLUINDO FORNECIMENTO E  TRANSPORTE  DE  TODOS  OS  MATERIAIS  E  BERÇO,  EXCLUSIVE ESCAVAÇÃO E COMPACTAÇÃO)</v>
      </c>
      <c r="G267" s="26" t="str">
        <f>_xlfn.XLOOKUP($C267,[24]PSP!$C:$C,[24]PSP!$G:$G)</f>
        <v>M</v>
      </c>
      <c r="H267" s="53">
        <f>_xlfn.XLOOKUP($C267,[24]PSP!$C:$C,[24]PSP!$H:$H)</f>
        <v>21</v>
      </c>
      <c r="I267" s="28">
        <f>_xlfn.XLOOKUP($C267,[24]PSP!$C:$C,[24]PSP!$I:$I)</f>
        <v>58356.899999999994</v>
      </c>
      <c r="J267" s="28">
        <f t="shared" si="1278"/>
        <v>68668.564230000004</v>
      </c>
      <c r="K267" s="29"/>
      <c r="L267" s="54">
        <f>_xlfn.XLOOKUP($C267,[24]PSP!$C:$C,[24]PSP!$L:$L)</f>
        <v>0</v>
      </c>
      <c r="M267" s="27">
        <f>_xlfn.XLOOKUP($C267,[24]PSP!$C:$C,[24]PSP!$M:$M)</f>
        <v>2778.9</v>
      </c>
      <c r="N267" s="28">
        <f t="shared" si="1279"/>
        <v>0</v>
      </c>
      <c r="O267" s="29"/>
      <c r="P267" s="54">
        <f>_xlfn.XLOOKUP($C267,[24]PSP!$C:$C,[24]PSP!$P:$P)</f>
        <v>0</v>
      </c>
      <c r="Q267" s="27">
        <f>_xlfn.XLOOKUP($C267,[24]PSP!$C:$C,[24]PSP!$Q:$Q)</f>
        <v>2778.9</v>
      </c>
      <c r="R267" s="28">
        <f t="shared" si="1280"/>
        <v>0</v>
      </c>
      <c r="S267" s="29"/>
      <c r="T267" s="54">
        <f>_xlfn.XLOOKUP($C267,[24]PSP!$C:$C,[24]PSP!$T:$T)</f>
        <v>0</v>
      </c>
      <c r="U267" s="27">
        <f>_xlfn.XLOOKUP($C267,[24]PSP!$C:$C,[24]PSP!$U:$U)</f>
        <v>2778.9</v>
      </c>
      <c r="V267" s="28">
        <f t="shared" si="1281"/>
        <v>0</v>
      </c>
      <c r="W267" s="29"/>
      <c r="X267" s="54">
        <f>_xlfn.XLOOKUP($C267,[24]PSP!$C:$C,[24]PSP!$X:$X)</f>
        <v>0</v>
      </c>
      <c r="Y267" s="27">
        <f>_xlfn.XLOOKUP($C267,[24]PSP!$C:$C,[24]PSP!$Y:$Y)</f>
        <v>2778.9</v>
      </c>
      <c r="Z267" s="28">
        <f t="shared" si="1282"/>
        <v>0</v>
      </c>
      <c r="AA267" s="29"/>
      <c r="AB267" s="54">
        <f>_xlfn.XLOOKUP($C267,[24]PSP!$C:$C,[24]PSP!$AB:$AB)</f>
        <v>0</v>
      </c>
      <c r="AC267" s="27">
        <f>_xlfn.XLOOKUP($C267,[24]PSP!$C:$C,[24]PSP!$AC:$AC)</f>
        <v>2778.9</v>
      </c>
      <c r="AD267" s="28">
        <f t="shared" si="1283"/>
        <v>0</v>
      </c>
      <c r="AE267" s="29"/>
      <c r="AF267" s="54">
        <f>_xlfn.XLOOKUP($C267,[24]PSP!$C:$C,[24]PSP!$AF:$AF)</f>
        <v>0</v>
      </c>
      <c r="AG267" s="27">
        <f>_xlfn.XLOOKUP($C267,[24]PSP!$C:$C,[24]PSP!$AG:$AG)</f>
        <v>2778.9</v>
      </c>
      <c r="AH267" s="28">
        <f t="shared" si="1284"/>
        <v>0</v>
      </c>
      <c r="AI267" s="29"/>
      <c r="AJ267" s="54">
        <f>_xlfn.XLOOKUP($C267,[24]PSP!$C:$C,[24]PSP!$AJ:$AJ)</f>
        <v>0</v>
      </c>
      <c r="AK267" s="27">
        <f>_xlfn.XLOOKUP($C267,[24]PSP!$C:$C,[24]PSP!$AK:$AK)</f>
        <v>2778.9</v>
      </c>
      <c r="AL267" s="28">
        <f t="shared" si="1285"/>
        <v>0</v>
      </c>
      <c r="AM267" s="29"/>
      <c r="AN267" s="54">
        <f>_xlfn.XLOOKUP($C267,[24]PSP!$C:$C,[24]PSP!$AN:$AN)</f>
        <v>0</v>
      </c>
      <c r="AO267" s="27">
        <f>_xlfn.XLOOKUP($C267,[24]PSP!$C:$C,[24]PSP!$AO:$AO)</f>
        <v>2778.9</v>
      </c>
      <c r="AP267" s="28">
        <f t="shared" si="1286"/>
        <v>0</v>
      </c>
      <c r="AQ267" s="29"/>
      <c r="AR267" s="54">
        <f>_xlfn.XLOOKUP($C267,[24]PSP!$C:$C,[24]PSP!$AR:$AR)</f>
        <v>0</v>
      </c>
      <c r="AS267" s="27">
        <f>_xlfn.XLOOKUP($C267,[24]PSP!$C:$C,[24]PSP!$AS:$AS)</f>
        <v>2778.9</v>
      </c>
      <c r="AT267" s="28">
        <f t="shared" si="1287"/>
        <v>0</v>
      </c>
      <c r="AU267" s="29"/>
      <c r="AV267" s="54">
        <f>_xlfn.XLOOKUP($C267,[24]PSP!$C:$C,[24]PSP!$AV:$AV)</f>
        <v>0</v>
      </c>
      <c r="AW267" s="27">
        <f>_xlfn.XLOOKUP($C267,[24]PSP!$C:$C,[24]PSP!$AW:$AW)</f>
        <v>2778.9</v>
      </c>
      <c r="AX267" s="28">
        <f t="shared" si="1288"/>
        <v>0</v>
      </c>
      <c r="AY267" s="29"/>
      <c r="AZ267" s="54">
        <f>_xlfn.XLOOKUP($C267,[24]PSP!$C:$C,[24]PSP!$AZ:$AZ)</f>
        <v>0</v>
      </c>
      <c r="BA267" s="27">
        <f>_xlfn.XLOOKUP($C267,[24]PSP!$C:$C,[24]PSP!$BA:$BA)</f>
        <v>2778.9</v>
      </c>
      <c r="BB267" s="28">
        <f t="shared" si="1289"/>
        <v>0</v>
      </c>
      <c r="BC267" s="29"/>
      <c r="BD267" s="54">
        <f>_xlfn.XLOOKUP($C267,[24]PSP!$C:$C,[24]PSP!$BD:$BD)</f>
        <v>13</v>
      </c>
      <c r="BE267" s="27">
        <f>_xlfn.XLOOKUP($C267,[24]PSP!$C:$C,[24]PSP!$BE:$BE)</f>
        <v>2778.9</v>
      </c>
      <c r="BF267" s="28">
        <f t="shared" si="1290"/>
        <v>36125.699999999997</v>
      </c>
      <c r="BG267" s="29"/>
      <c r="BH267" s="54">
        <f>_xlfn.XLOOKUP($C267,[24]PSP!$C:$C,[24]PSP!$BH:$BH)</f>
        <v>0</v>
      </c>
      <c r="BI267" s="27">
        <f>_xlfn.XLOOKUP($C267,[24]PSP!$C:$C,[24]PSP!$BI:$BI)</f>
        <v>2778.9</v>
      </c>
      <c r="BJ267" s="28">
        <f t="shared" si="1291"/>
        <v>0</v>
      </c>
      <c r="BK267" s="29"/>
      <c r="BL267" s="54">
        <f>_xlfn.XLOOKUP($C267,[24]PSP!$C:$C,[24]PSP!$BL:$BL)</f>
        <v>8</v>
      </c>
      <c r="BM267" s="27">
        <f>_xlfn.XLOOKUP($C267,[24]PSP!$C:$C,[24]PSP!$BM:$BM)</f>
        <v>2778.9</v>
      </c>
      <c r="BN267" s="28">
        <f t="shared" si="1292"/>
        <v>22231.200000000001</v>
      </c>
      <c r="BO267" s="29"/>
      <c r="BP267" s="54">
        <f>_xlfn.XLOOKUP($C267,[24]PSP!$C:$C,[24]PSP!$BP:$BP)</f>
        <v>0</v>
      </c>
      <c r="BQ267" s="27">
        <f>_xlfn.XLOOKUP($C267,[24]PSP!$C:$C,[24]PSP!$BQ:$BQ)</f>
        <v>2778.9</v>
      </c>
      <c r="BR267" s="28">
        <f t="shared" si="1293"/>
        <v>0</v>
      </c>
      <c r="BS267" s="29"/>
      <c r="BT267" s="54">
        <f>_xlfn.XLOOKUP($C267,[24]PSP!$C:$C,[24]PSP!$BT:$BT)</f>
        <v>0</v>
      </c>
      <c r="BU267" s="27">
        <f>_xlfn.XLOOKUP($C267,[24]PSP!$C:$C,[24]PSP!$BU:$BU)</f>
        <v>2778.9</v>
      </c>
      <c r="BV267" s="28">
        <f t="shared" si="1294"/>
        <v>0</v>
      </c>
      <c r="BW267" s="29"/>
      <c r="BX267" s="54">
        <f>_xlfn.XLOOKUP($C267,[24]PSP!$C:$C,[24]PSP!$BX:$BX)</f>
        <v>0</v>
      </c>
      <c r="BY267" s="27">
        <f>_xlfn.XLOOKUP($C267,[24]PSP!$C:$C,[24]PSP!$BY:$BY)</f>
        <v>2778.9</v>
      </c>
      <c r="BZ267" s="28">
        <f t="shared" si="1295"/>
        <v>0</v>
      </c>
      <c r="CA267" s="29"/>
      <c r="CB267" s="54">
        <f>_xlfn.XLOOKUP($C267,[24]PSP!$C:$C,[24]PSP!$CB:$CB)</f>
        <v>0</v>
      </c>
      <c r="CC267" s="27">
        <f>_xlfn.XLOOKUP($C267,[24]PSP!$C:$C,[24]PSP!$CC:$CC)</f>
        <v>2778.9</v>
      </c>
      <c r="CD267" s="28">
        <f t="shared" si="1296"/>
        <v>0</v>
      </c>
      <c r="CE267" s="29"/>
      <c r="CF267" s="54">
        <f>_xlfn.XLOOKUP($C267,[24]PSP!$C:$C,[24]PSP!$CF:$CF)</f>
        <v>0</v>
      </c>
      <c r="CG267" s="27">
        <f>_xlfn.XLOOKUP($C267,[24]PSP!$C:$C,[24]PSP!$CG:$CG)</f>
        <v>2778.9</v>
      </c>
      <c r="CH267" s="28">
        <f t="shared" si="1297"/>
        <v>0</v>
      </c>
      <c r="CI267" s="29"/>
      <c r="CJ267" s="54">
        <f>_xlfn.XLOOKUP($C267,[24]PSP!$C:$C,[24]PSP!$CJ:$CJ)</f>
        <v>0</v>
      </c>
      <c r="CK267" s="27">
        <f>_xlfn.XLOOKUP($C267,[24]PSP!$C:$C,[24]PSP!$CK:$CK)</f>
        <v>2778.9</v>
      </c>
      <c r="CL267" s="28">
        <f t="shared" si="1298"/>
        <v>0</v>
      </c>
      <c r="CM267" s="29"/>
      <c r="CN267" s="54">
        <f>_xlfn.XLOOKUP($C267,[24]PSP!$C:$C,[24]PSP!$CN:$CN)</f>
        <v>0</v>
      </c>
      <c r="CO267" s="27">
        <f>_xlfn.XLOOKUP($C267,[24]PSP!$C:$C,[24]PSP!$CO:$CO)</f>
        <v>2778.9</v>
      </c>
      <c r="CP267" s="28">
        <f t="shared" si="1299"/>
        <v>0</v>
      </c>
      <c r="CQ267" s="29"/>
      <c r="CR267" s="54">
        <f>_xlfn.XLOOKUP($C267,[24]PSP!$C:$C,[24]PSP!$CR:$CR)</f>
        <v>0</v>
      </c>
      <c r="CS267" s="27">
        <f>_xlfn.XLOOKUP($C267,[24]PSP!$C:$C,[24]PSP!$CS:$CS)</f>
        <v>2778.9</v>
      </c>
      <c r="CT267" s="28">
        <f t="shared" si="1300"/>
        <v>0</v>
      </c>
      <c r="CU267" s="29"/>
      <c r="CV267" s="54">
        <f>_xlfn.XLOOKUP($C267,[24]PSP!$C:$C,[24]PSP!$CV:$CV)</f>
        <v>0</v>
      </c>
      <c r="CW267" s="27">
        <f>_xlfn.XLOOKUP($C267,[24]PSP!$C:$C,[24]PSP!$CW:$CW)</f>
        <v>2778.9</v>
      </c>
      <c r="CX267" s="28">
        <f t="shared" si="1301"/>
        <v>0</v>
      </c>
      <c r="CY267" s="29"/>
      <c r="CZ267" s="54">
        <f>_xlfn.XLOOKUP($C267,[24]PSP!$C:$C,[24]PSP!$CZ:$CZ)</f>
        <v>0</v>
      </c>
      <c r="DA267" s="27">
        <f>_xlfn.XLOOKUP($C267,[24]PSP!$C:$C,[24]PSP!$DA:$DA)</f>
        <v>2778.9</v>
      </c>
      <c r="DB267" s="28">
        <f t="shared" si="1302"/>
        <v>0</v>
      </c>
      <c r="DC267" s="29"/>
      <c r="DD267" s="54">
        <f>_xlfn.XLOOKUP($C267,[24]PSP!$C:$C,[24]PSP!$DD:$DD)</f>
        <v>0</v>
      </c>
      <c r="DE267" s="27">
        <f>_xlfn.XLOOKUP($C267,[24]PSP!$C:$C,[24]PSP!$DE:$DE)</f>
        <v>2778.9</v>
      </c>
      <c r="DF267" s="28">
        <f t="shared" si="1303"/>
        <v>0</v>
      </c>
      <c r="DG267" s="29"/>
      <c r="DH267" s="54">
        <f>_xlfn.XLOOKUP($C267,[24]PSP!$C:$C,[24]PSP!$DH:$DH)</f>
        <v>0</v>
      </c>
      <c r="DI267" s="27">
        <f>_xlfn.XLOOKUP($C267,[24]PSP!$C:$C,[24]PSP!$DI:$DI)</f>
        <v>2778.9</v>
      </c>
      <c r="DJ267" s="28">
        <f t="shared" si="1304"/>
        <v>0</v>
      </c>
      <c r="DK267" s="29"/>
      <c r="DL267" s="54">
        <f>_xlfn.XLOOKUP($C267,[24]PSP!$C:$C,[24]PSP!$DL:$DL)</f>
        <v>0</v>
      </c>
      <c r="DM267" s="27">
        <f>_xlfn.XLOOKUP($C267,[24]PSP!$C:$C,[24]PSP!$DM:$DM)</f>
        <v>2778.9</v>
      </c>
      <c r="DN267" s="28">
        <f t="shared" si="1305"/>
        <v>0</v>
      </c>
      <c r="DO267" s="29"/>
      <c r="DP267" s="54">
        <f>_xlfn.XLOOKUP($C267,[24]PSP!$C:$C,[24]PSP!$DP:$DP)</f>
        <v>0</v>
      </c>
      <c r="DQ267" s="27">
        <f>_xlfn.XLOOKUP($C267,[24]PSP!$C:$C,[24]PSP!$DQ:$DQ)</f>
        <v>2778.9</v>
      </c>
      <c r="DR267" s="28">
        <f t="shared" si="1306"/>
        <v>0</v>
      </c>
      <c r="DS267" s="29"/>
      <c r="DT267" s="54">
        <f>_xlfn.XLOOKUP($C267,[24]PSP!$C:$C,[24]PSP!$DT:$DT)</f>
        <v>0</v>
      </c>
      <c r="DU267" s="27">
        <f>_xlfn.XLOOKUP($C267,[24]PSP!$C:$C,[24]PSP!$DU:$DU)</f>
        <v>2778.9</v>
      </c>
      <c r="DV267" s="28">
        <f t="shared" si="1307"/>
        <v>0</v>
      </c>
      <c r="DW267" s="29"/>
      <c r="DX267" s="54">
        <f>_xlfn.XLOOKUP($C267,[24]PSP!$C:$C,[24]PSP!$DX:$DX)</f>
        <v>0</v>
      </c>
      <c r="DY267" s="27">
        <f>_xlfn.XLOOKUP($C267,[24]PSP!$C:$C,[24]PSP!$DY:$DY)</f>
        <v>2778.9</v>
      </c>
      <c r="DZ267" s="28">
        <f t="shared" si="1308"/>
        <v>0</v>
      </c>
      <c r="EA267" s="29"/>
      <c r="EB267" s="54">
        <f>_xlfn.XLOOKUP($C267,[24]PSP!$C:$C,[24]PSP!$EB:$EB)</f>
        <v>0</v>
      </c>
      <c r="EC267" s="27">
        <f>_xlfn.XLOOKUP($C267,[24]PSP!$C:$C,[24]PSP!$EC:$EC)</f>
        <v>0</v>
      </c>
      <c r="ED267" s="28">
        <f t="shared" si="1309"/>
        <v>0</v>
      </c>
      <c r="EE267" s="29"/>
      <c r="EF267" s="54">
        <f>_xlfn.XLOOKUP($C267,[24]PSP!$C:$C,[24]PSP!$EF:$EF)</f>
        <v>0</v>
      </c>
      <c r="EG267" s="27">
        <f>_xlfn.XLOOKUP($C267,[24]PSP!$C:$C,[24]PSP!$EG:$EG)</f>
        <v>0</v>
      </c>
      <c r="EH267" s="28">
        <f t="shared" si="1310"/>
        <v>0</v>
      </c>
      <c r="EI267" s="29"/>
      <c r="EJ267" s="54">
        <f>_xlfn.XLOOKUP($C267,[24]PSP!$C:$C,[24]PSP!$EJ:$EJ)</f>
        <v>0</v>
      </c>
      <c r="EK267" s="27">
        <f>_xlfn.XLOOKUP($C267,[24]PSP!$C:$C,[24]PSP!$EK:$EK)</f>
        <v>0</v>
      </c>
      <c r="EL267" s="28">
        <f t="shared" si="1311"/>
        <v>0</v>
      </c>
      <c r="EM267" s="29"/>
      <c r="EN267" s="108"/>
      <c r="EO267" s="29">
        <f t="shared" si="1105"/>
        <v>58356.899999999994</v>
      </c>
      <c r="EP267" s="29">
        <f t="shared" si="1277"/>
        <v>58356.899999999994</v>
      </c>
      <c r="EQ267" s="4" t="b">
        <f t="shared" ref="EQ267:EQ330" si="1312">EP267=EO267</f>
        <v>1</v>
      </c>
      <c r="ES267" s="118">
        <f t="shared" si="1140"/>
        <v>1.1767000000000001</v>
      </c>
    </row>
    <row r="268" spans="3:149" ht="31.5" x14ac:dyDescent="0.25">
      <c r="C268" s="24" t="s">
        <v>115</v>
      </c>
      <c r="D268" s="43" t="str">
        <f>_xlfn.XLOOKUP($C268,[24]PSP!$C:$C,[24]PSP!$D:$D)</f>
        <v>RO-40325</v>
      </c>
      <c r="E268" s="24" t="str">
        <f>_xlfn.XLOOKUP($C268,[24]PSP!$C:$C,[24]PSP!$E:$E)</f>
        <v>DER/MG</v>
      </c>
      <c r="F268" s="25" t="str">
        <f>_xlfn.XLOOKUP($C268,[24]PSP!$C:$C,[24]PSP!$F:$F)</f>
        <v>BUEIRO TRIPLO TUBULAR DE CONCRETO, CLASSE CA-2. BTTC Ø 1,50 M - CORPO (EXECUÇÃO,   INCLUINDO   FORNECIMENTO   E  TRANSPORTE  DE  TODOS  OS  MATERIAIS  E  BERÇO,  EXCLUSIVE ESCAVAÇÃO E COMPACTAÇÃO)</v>
      </c>
      <c r="G268" s="26" t="str">
        <f>_xlfn.XLOOKUP($C268,[24]PSP!$C:$C,[24]PSP!$G:$G)</f>
        <v>M</v>
      </c>
      <c r="H268" s="53">
        <f>_xlfn.XLOOKUP($C268,[24]PSP!$C:$C,[24]PSP!$H:$H)</f>
        <v>10</v>
      </c>
      <c r="I268" s="28">
        <f>_xlfn.XLOOKUP($C268,[24]PSP!$C:$C,[24]PSP!$I:$I)</f>
        <v>41232.600000000006</v>
      </c>
      <c r="J268" s="28">
        <f t="shared" si="1278"/>
        <v>48518.400420000013</v>
      </c>
      <c r="K268" s="29"/>
      <c r="L268" s="54">
        <f>_xlfn.XLOOKUP($C268,[24]PSP!$C:$C,[24]PSP!$L:$L)</f>
        <v>0</v>
      </c>
      <c r="M268" s="27">
        <f>_xlfn.XLOOKUP($C268,[24]PSP!$C:$C,[24]PSP!$M:$M)</f>
        <v>4123.26</v>
      </c>
      <c r="N268" s="28">
        <f t="shared" si="1279"/>
        <v>0</v>
      </c>
      <c r="O268" s="29"/>
      <c r="P268" s="54">
        <f>_xlfn.XLOOKUP($C268,[24]PSP!$C:$C,[24]PSP!$P:$P)</f>
        <v>0</v>
      </c>
      <c r="Q268" s="27">
        <f>_xlfn.XLOOKUP($C268,[24]PSP!$C:$C,[24]PSP!$Q:$Q)</f>
        <v>4123.26</v>
      </c>
      <c r="R268" s="28">
        <f t="shared" si="1280"/>
        <v>0</v>
      </c>
      <c r="S268" s="29"/>
      <c r="T268" s="54">
        <f>_xlfn.XLOOKUP($C268,[24]PSP!$C:$C,[24]PSP!$T:$T)</f>
        <v>0</v>
      </c>
      <c r="U268" s="27">
        <f>_xlfn.XLOOKUP($C268,[24]PSP!$C:$C,[24]PSP!$U:$U)</f>
        <v>4123.26</v>
      </c>
      <c r="V268" s="28">
        <f t="shared" si="1281"/>
        <v>0</v>
      </c>
      <c r="W268" s="29"/>
      <c r="X268" s="54">
        <f>_xlfn.XLOOKUP($C268,[24]PSP!$C:$C,[24]PSP!$X:$X)</f>
        <v>0</v>
      </c>
      <c r="Y268" s="27">
        <f>_xlfn.XLOOKUP($C268,[24]PSP!$C:$C,[24]PSP!$Y:$Y)</f>
        <v>4123.26</v>
      </c>
      <c r="Z268" s="28">
        <f t="shared" si="1282"/>
        <v>0</v>
      </c>
      <c r="AA268" s="29"/>
      <c r="AB268" s="54">
        <f>_xlfn.XLOOKUP($C268,[24]PSP!$C:$C,[24]PSP!$AB:$AB)</f>
        <v>0</v>
      </c>
      <c r="AC268" s="27">
        <f>_xlfn.XLOOKUP($C268,[24]PSP!$C:$C,[24]PSP!$AC:$AC)</f>
        <v>4123.26</v>
      </c>
      <c r="AD268" s="28">
        <f t="shared" si="1283"/>
        <v>0</v>
      </c>
      <c r="AE268" s="29"/>
      <c r="AF268" s="54">
        <f>_xlfn.XLOOKUP($C268,[24]PSP!$C:$C,[24]PSP!$AF:$AF)</f>
        <v>0</v>
      </c>
      <c r="AG268" s="27">
        <f>_xlfn.XLOOKUP($C268,[24]PSP!$C:$C,[24]PSP!$AG:$AG)</f>
        <v>4123.26</v>
      </c>
      <c r="AH268" s="28">
        <f t="shared" si="1284"/>
        <v>0</v>
      </c>
      <c r="AI268" s="29"/>
      <c r="AJ268" s="54">
        <f>_xlfn.XLOOKUP($C268,[24]PSP!$C:$C,[24]PSP!$AJ:$AJ)</f>
        <v>0</v>
      </c>
      <c r="AK268" s="27">
        <f>_xlfn.XLOOKUP($C268,[24]PSP!$C:$C,[24]PSP!$AK:$AK)</f>
        <v>4123.26</v>
      </c>
      <c r="AL268" s="28">
        <f t="shared" si="1285"/>
        <v>0</v>
      </c>
      <c r="AM268" s="29"/>
      <c r="AN268" s="54">
        <f>_xlfn.XLOOKUP($C268,[24]PSP!$C:$C,[24]PSP!$AN:$AN)</f>
        <v>0</v>
      </c>
      <c r="AO268" s="27">
        <f>_xlfn.XLOOKUP($C268,[24]PSP!$C:$C,[24]PSP!$AO:$AO)</f>
        <v>4123.26</v>
      </c>
      <c r="AP268" s="28">
        <f t="shared" si="1286"/>
        <v>0</v>
      </c>
      <c r="AQ268" s="29"/>
      <c r="AR268" s="54">
        <f>_xlfn.XLOOKUP($C268,[24]PSP!$C:$C,[24]PSP!$AR:$AR)</f>
        <v>0</v>
      </c>
      <c r="AS268" s="27">
        <f>_xlfn.XLOOKUP($C268,[24]PSP!$C:$C,[24]PSP!$AS:$AS)</f>
        <v>4123.26</v>
      </c>
      <c r="AT268" s="28">
        <f t="shared" si="1287"/>
        <v>0</v>
      </c>
      <c r="AU268" s="29"/>
      <c r="AV268" s="54">
        <f>_xlfn.XLOOKUP($C268,[24]PSP!$C:$C,[24]PSP!$AV:$AV)</f>
        <v>0</v>
      </c>
      <c r="AW268" s="27">
        <f>_xlfn.XLOOKUP($C268,[24]PSP!$C:$C,[24]PSP!$AW:$AW)</f>
        <v>4123.26</v>
      </c>
      <c r="AX268" s="28">
        <f t="shared" si="1288"/>
        <v>0</v>
      </c>
      <c r="AY268" s="29"/>
      <c r="AZ268" s="54">
        <f>_xlfn.XLOOKUP($C268,[24]PSP!$C:$C,[24]PSP!$AZ:$AZ)</f>
        <v>0</v>
      </c>
      <c r="BA268" s="27">
        <f>_xlfn.XLOOKUP($C268,[24]PSP!$C:$C,[24]PSP!$BA:$BA)</f>
        <v>4123.26</v>
      </c>
      <c r="BB268" s="28">
        <f t="shared" si="1289"/>
        <v>0</v>
      </c>
      <c r="BC268" s="29"/>
      <c r="BD268" s="54">
        <f>_xlfn.XLOOKUP($C268,[24]PSP!$C:$C,[24]PSP!$BD:$BD)</f>
        <v>6</v>
      </c>
      <c r="BE268" s="27">
        <f>_xlfn.XLOOKUP($C268,[24]PSP!$C:$C,[24]PSP!$BE:$BE)</f>
        <v>4123.26</v>
      </c>
      <c r="BF268" s="28">
        <f t="shared" si="1290"/>
        <v>24739.56</v>
      </c>
      <c r="BG268" s="29"/>
      <c r="BH268" s="54">
        <f>_xlfn.XLOOKUP($C268,[24]PSP!$C:$C,[24]PSP!$BH:$BH)</f>
        <v>0</v>
      </c>
      <c r="BI268" s="27">
        <f>_xlfn.XLOOKUP($C268,[24]PSP!$C:$C,[24]PSP!$BI:$BI)</f>
        <v>4123.26</v>
      </c>
      <c r="BJ268" s="28">
        <f t="shared" si="1291"/>
        <v>0</v>
      </c>
      <c r="BK268" s="29"/>
      <c r="BL268" s="54">
        <f>_xlfn.XLOOKUP($C268,[24]PSP!$C:$C,[24]PSP!$BL:$BL)</f>
        <v>4</v>
      </c>
      <c r="BM268" s="27">
        <f>_xlfn.XLOOKUP($C268,[24]PSP!$C:$C,[24]PSP!$BM:$BM)</f>
        <v>4123.26</v>
      </c>
      <c r="BN268" s="28">
        <f t="shared" si="1292"/>
        <v>16493.04</v>
      </c>
      <c r="BO268" s="29"/>
      <c r="BP268" s="54">
        <f>_xlfn.XLOOKUP($C268,[24]PSP!$C:$C,[24]PSP!$BP:$BP)</f>
        <v>0</v>
      </c>
      <c r="BQ268" s="27">
        <f>_xlfn.XLOOKUP($C268,[24]PSP!$C:$C,[24]PSP!$BQ:$BQ)</f>
        <v>4123.26</v>
      </c>
      <c r="BR268" s="28">
        <f t="shared" si="1293"/>
        <v>0</v>
      </c>
      <c r="BS268" s="29"/>
      <c r="BT268" s="54">
        <f>_xlfn.XLOOKUP($C268,[24]PSP!$C:$C,[24]PSP!$BT:$BT)</f>
        <v>0</v>
      </c>
      <c r="BU268" s="27">
        <f>_xlfn.XLOOKUP($C268,[24]PSP!$C:$C,[24]PSP!$BU:$BU)</f>
        <v>4123.26</v>
      </c>
      <c r="BV268" s="28">
        <f t="shared" si="1294"/>
        <v>0</v>
      </c>
      <c r="BW268" s="29"/>
      <c r="BX268" s="54">
        <f>_xlfn.XLOOKUP($C268,[24]PSP!$C:$C,[24]PSP!$BX:$BX)</f>
        <v>0</v>
      </c>
      <c r="BY268" s="27">
        <f>_xlfn.XLOOKUP($C268,[24]PSP!$C:$C,[24]PSP!$BY:$BY)</f>
        <v>4123.26</v>
      </c>
      <c r="BZ268" s="28">
        <f t="shared" si="1295"/>
        <v>0</v>
      </c>
      <c r="CA268" s="29"/>
      <c r="CB268" s="54">
        <f>_xlfn.XLOOKUP($C268,[24]PSP!$C:$C,[24]PSP!$CB:$CB)</f>
        <v>0</v>
      </c>
      <c r="CC268" s="27">
        <f>_xlfn.XLOOKUP($C268,[24]PSP!$C:$C,[24]PSP!$CC:$CC)</f>
        <v>4123.26</v>
      </c>
      <c r="CD268" s="28">
        <f t="shared" si="1296"/>
        <v>0</v>
      </c>
      <c r="CE268" s="29"/>
      <c r="CF268" s="54">
        <f>_xlfn.XLOOKUP($C268,[24]PSP!$C:$C,[24]PSP!$CF:$CF)</f>
        <v>0</v>
      </c>
      <c r="CG268" s="27">
        <f>_xlfn.XLOOKUP($C268,[24]PSP!$C:$C,[24]PSP!$CG:$CG)</f>
        <v>4123.26</v>
      </c>
      <c r="CH268" s="28">
        <f t="shared" si="1297"/>
        <v>0</v>
      </c>
      <c r="CI268" s="29"/>
      <c r="CJ268" s="54">
        <f>_xlfn.XLOOKUP($C268,[24]PSP!$C:$C,[24]PSP!$CJ:$CJ)</f>
        <v>0</v>
      </c>
      <c r="CK268" s="27">
        <f>_xlfn.XLOOKUP($C268,[24]PSP!$C:$C,[24]PSP!$CK:$CK)</f>
        <v>4123.26</v>
      </c>
      <c r="CL268" s="28">
        <f t="shared" si="1298"/>
        <v>0</v>
      </c>
      <c r="CM268" s="29"/>
      <c r="CN268" s="54">
        <f>_xlfn.XLOOKUP($C268,[24]PSP!$C:$C,[24]PSP!$CN:$CN)</f>
        <v>0</v>
      </c>
      <c r="CO268" s="27">
        <f>_xlfn.XLOOKUP($C268,[24]PSP!$C:$C,[24]PSP!$CO:$CO)</f>
        <v>4123.26</v>
      </c>
      <c r="CP268" s="28">
        <f t="shared" si="1299"/>
        <v>0</v>
      </c>
      <c r="CQ268" s="29"/>
      <c r="CR268" s="54">
        <f>_xlfn.XLOOKUP($C268,[24]PSP!$C:$C,[24]PSP!$CR:$CR)</f>
        <v>0</v>
      </c>
      <c r="CS268" s="27">
        <f>_xlfn.XLOOKUP($C268,[24]PSP!$C:$C,[24]PSP!$CS:$CS)</f>
        <v>4123.26</v>
      </c>
      <c r="CT268" s="28">
        <f t="shared" si="1300"/>
        <v>0</v>
      </c>
      <c r="CU268" s="29"/>
      <c r="CV268" s="54">
        <f>_xlfn.XLOOKUP($C268,[24]PSP!$C:$C,[24]PSP!$CV:$CV)</f>
        <v>0</v>
      </c>
      <c r="CW268" s="27">
        <f>_xlfn.XLOOKUP($C268,[24]PSP!$C:$C,[24]PSP!$CW:$CW)</f>
        <v>4123.26</v>
      </c>
      <c r="CX268" s="28">
        <f t="shared" si="1301"/>
        <v>0</v>
      </c>
      <c r="CY268" s="29"/>
      <c r="CZ268" s="54">
        <f>_xlfn.XLOOKUP($C268,[24]PSP!$C:$C,[24]PSP!$CZ:$CZ)</f>
        <v>0</v>
      </c>
      <c r="DA268" s="27">
        <f>_xlfn.XLOOKUP($C268,[24]PSP!$C:$C,[24]PSP!$DA:$DA)</f>
        <v>4123.26</v>
      </c>
      <c r="DB268" s="28">
        <f t="shared" si="1302"/>
        <v>0</v>
      </c>
      <c r="DC268" s="29"/>
      <c r="DD268" s="54">
        <f>_xlfn.XLOOKUP($C268,[24]PSP!$C:$C,[24]PSP!$DD:$DD)</f>
        <v>0</v>
      </c>
      <c r="DE268" s="27">
        <f>_xlfn.XLOOKUP($C268,[24]PSP!$C:$C,[24]PSP!$DE:$DE)</f>
        <v>4123.26</v>
      </c>
      <c r="DF268" s="28">
        <f t="shared" si="1303"/>
        <v>0</v>
      </c>
      <c r="DG268" s="29"/>
      <c r="DH268" s="54">
        <f>_xlfn.XLOOKUP($C268,[24]PSP!$C:$C,[24]PSP!$DH:$DH)</f>
        <v>0</v>
      </c>
      <c r="DI268" s="27">
        <f>_xlfn.XLOOKUP($C268,[24]PSP!$C:$C,[24]PSP!$DI:$DI)</f>
        <v>4123.26</v>
      </c>
      <c r="DJ268" s="28">
        <f t="shared" si="1304"/>
        <v>0</v>
      </c>
      <c r="DK268" s="29"/>
      <c r="DL268" s="54">
        <f>_xlfn.XLOOKUP($C268,[24]PSP!$C:$C,[24]PSP!$DL:$DL)</f>
        <v>0</v>
      </c>
      <c r="DM268" s="27">
        <f>_xlfn.XLOOKUP($C268,[24]PSP!$C:$C,[24]PSP!$DM:$DM)</f>
        <v>4123.26</v>
      </c>
      <c r="DN268" s="28">
        <f t="shared" si="1305"/>
        <v>0</v>
      </c>
      <c r="DO268" s="29"/>
      <c r="DP268" s="54">
        <f>_xlfn.XLOOKUP($C268,[24]PSP!$C:$C,[24]PSP!$DP:$DP)</f>
        <v>0</v>
      </c>
      <c r="DQ268" s="27">
        <f>_xlfn.XLOOKUP($C268,[24]PSP!$C:$C,[24]PSP!$DQ:$DQ)</f>
        <v>4123.26</v>
      </c>
      <c r="DR268" s="28">
        <f t="shared" si="1306"/>
        <v>0</v>
      </c>
      <c r="DS268" s="29"/>
      <c r="DT268" s="54">
        <f>_xlfn.XLOOKUP($C268,[24]PSP!$C:$C,[24]PSP!$DT:$DT)</f>
        <v>0</v>
      </c>
      <c r="DU268" s="27">
        <f>_xlfn.XLOOKUP($C268,[24]PSP!$C:$C,[24]PSP!$DU:$DU)</f>
        <v>4123.26</v>
      </c>
      <c r="DV268" s="28">
        <f t="shared" si="1307"/>
        <v>0</v>
      </c>
      <c r="DW268" s="29"/>
      <c r="DX268" s="54">
        <f>_xlfn.XLOOKUP($C268,[24]PSP!$C:$C,[24]PSP!$DX:$DX)</f>
        <v>0</v>
      </c>
      <c r="DY268" s="27">
        <f>_xlfn.XLOOKUP($C268,[24]PSP!$C:$C,[24]PSP!$DY:$DY)</f>
        <v>4123.26</v>
      </c>
      <c r="DZ268" s="28">
        <f t="shared" si="1308"/>
        <v>0</v>
      </c>
      <c r="EA268" s="29"/>
      <c r="EB268" s="54">
        <f>_xlfn.XLOOKUP($C268,[24]PSP!$C:$C,[24]PSP!$EB:$EB)</f>
        <v>0</v>
      </c>
      <c r="EC268" s="27">
        <f>_xlfn.XLOOKUP($C268,[24]PSP!$C:$C,[24]PSP!$EC:$EC)</f>
        <v>0</v>
      </c>
      <c r="ED268" s="28">
        <f t="shared" si="1309"/>
        <v>0</v>
      </c>
      <c r="EE268" s="29"/>
      <c r="EF268" s="54">
        <f>_xlfn.XLOOKUP($C268,[24]PSP!$C:$C,[24]PSP!$EF:$EF)</f>
        <v>0</v>
      </c>
      <c r="EG268" s="27">
        <f>_xlfn.XLOOKUP($C268,[24]PSP!$C:$C,[24]PSP!$EG:$EG)</f>
        <v>0</v>
      </c>
      <c r="EH268" s="28">
        <f t="shared" si="1310"/>
        <v>0</v>
      </c>
      <c r="EI268" s="29"/>
      <c r="EJ268" s="54">
        <f>_xlfn.XLOOKUP($C268,[24]PSP!$C:$C,[24]PSP!$EJ:$EJ)</f>
        <v>0</v>
      </c>
      <c r="EK268" s="27">
        <f>_xlfn.XLOOKUP($C268,[24]PSP!$C:$C,[24]PSP!$EK:$EK)</f>
        <v>0</v>
      </c>
      <c r="EL268" s="28">
        <f t="shared" si="1311"/>
        <v>0</v>
      </c>
      <c r="EM268" s="29"/>
      <c r="EN268" s="108"/>
      <c r="EO268" s="29">
        <f t="shared" si="1105"/>
        <v>41232.600000000006</v>
      </c>
      <c r="EP268" s="29">
        <f t="shared" si="1277"/>
        <v>41232.600000000006</v>
      </c>
      <c r="EQ268" s="4" t="b">
        <f t="shared" si="1312"/>
        <v>1</v>
      </c>
      <c r="ES268" s="118">
        <f t="shared" si="1140"/>
        <v>1.1767000000000001</v>
      </c>
    </row>
    <row r="269" spans="3:149" ht="31.5" x14ac:dyDescent="0.25">
      <c r="C269" s="24" t="s">
        <v>116</v>
      </c>
      <c r="D269" s="43" t="str">
        <f>_xlfn.XLOOKUP($C269,[24]PSP!$C:$C,[24]PSP!$D:$D)</f>
        <v>RO-40373</v>
      </c>
      <c r="E269" s="24" t="str">
        <f>_xlfn.XLOOKUP($C269,[24]PSP!$C:$C,[24]PSP!$E:$E)</f>
        <v>DER/MG</v>
      </c>
      <c r="F269" s="25" t="str">
        <f>_xlfn.XLOOKUP($C269,[24]PSP!$C:$C,[24]PSP!$F:$F)</f>
        <v>BUEIRO SIMPLES CELULAR DE CONCRETO PADRÃO DER/MG. PARA ALTURA DE ATERRO DE 0 A 5,00 M. BSCC (3,00 X 3,00)M - CORPO  (EXECUÇÃO, INCLUINDO FORNECIMENTO E TRANSPORTE DE TODOS OS MATERIAIS, EXCLUSIVE ESCAVAÇÃO E COMPACTAÇÃO)</v>
      </c>
      <c r="G269" s="26" t="str">
        <f>_xlfn.XLOOKUP($C269,[24]PSP!$C:$C,[24]PSP!$G:$G)</f>
        <v>M</v>
      </c>
      <c r="H269" s="53">
        <f>_xlfn.XLOOKUP($C269,[24]PSP!$C:$C,[24]PSP!$H:$H)</f>
        <v>3</v>
      </c>
      <c r="I269" s="28">
        <f>_xlfn.XLOOKUP($C269,[24]PSP!$C:$C,[24]PSP!$I:$I)</f>
        <v>16381.86</v>
      </c>
      <c r="J269" s="28">
        <f t="shared" si="1278"/>
        <v>19276.534662000002</v>
      </c>
      <c r="K269" s="29"/>
      <c r="L269" s="54">
        <f>_xlfn.XLOOKUP($C269,[24]PSP!$C:$C,[24]PSP!$L:$L)</f>
        <v>0</v>
      </c>
      <c r="M269" s="27">
        <f>_xlfn.XLOOKUP($C269,[24]PSP!$C:$C,[24]PSP!$M:$M)</f>
        <v>5460.62</v>
      </c>
      <c r="N269" s="28">
        <f t="shared" si="1279"/>
        <v>0</v>
      </c>
      <c r="O269" s="29"/>
      <c r="P269" s="54">
        <f>_xlfn.XLOOKUP($C269,[24]PSP!$C:$C,[24]PSP!$P:$P)</f>
        <v>0</v>
      </c>
      <c r="Q269" s="27">
        <f>_xlfn.XLOOKUP($C269,[24]PSP!$C:$C,[24]PSP!$Q:$Q)</f>
        <v>5460.62</v>
      </c>
      <c r="R269" s="28">
        <f t="shared" si="1280"/>
        <v>0</v>
      </c>
      <c r="S269" s="29"/>
      <c r="T269" s="54">
        <f>_xlfn.XLOOKUP($C269,[24]PSP!$C:$C,[24]PSP!$T:$T)</f>
        <v>0</v>
      </c>
      <c r="U269" s="27">
        <f>_xlfn.XLOOKUP($C269,[24]PSP!$C:$C,[24]PSP!$U:$U)</f>
        <v>5460.62</v>
      </c>
      <c r="V269" s="28">
        <f t="shared" si="1281"/>
        <v>0</v>
      </c>
      <c r="W269" s="29"/>
      <c r="X269" s="54">
        <f>_xlfn.XLOOKUP($C269,[24]PSP!$C:$C,[24]PSP!$X:$X)</f>
        <v>0</v>
      </c>
      <c r="Y269" s="27">
        <f>_xlfn.XLOOKUP($C269,[24]PSP!$C:$C,[24]PSP!$Y:$Y)</f>
        <v>5460.62</v>
      </c>
      <c r="Z269" s="28">
        <f t="shared" si="1282"/>
        <v>0</v>
      </c>
      <c r="AA269" s="29"/>
      <c r="AB269" s="54">
        <f>_xlfn.XLOOKUP($C269,[24]PSP!$C:$C,[24]PSP!$AB:$AB)</f>
        <v>0</v>
      </c>
      <c r="AC269" s="27">
        <f>_xlfn.XLOOKUP($C269,[24]PSP!$C:$C,[24]PSP!$AC:$AC)</f>
        <v>5460.62</v>
      </c>
      <c r="AD269" s="28">
        <f t="shared" si="1283"/>
        <v>0</v>
      </c>
      <c r="AE269" s="29"/>
      <c r="AF269" s="54">
        <f>_xlfn.XLOOKUP($C269,[24]PSP!$C:$C,[24]PSP!$AF:$AF)</f>
        <v>0</v>
      </c>
      <c r="AG269" s="27">
        <f>_xlfn.XLOOKUP($C269,[24]PSP!$C:$C,[24]PSP!$AG:$AG)</f>
        <v>5460.62</v>
      </c>
      <c r="AH269" s="28">
        <f t="shared" si="1284"/>
        <v>0</v>
      </c>
      <c r="AI269" s="29"/>
      <c r="AJ269" s="54">
        <f>_xlfn.XLOOKUP($C269,[24]PSP!$C:$C,[24]PSP!$AJ:$AJ)</f>
        <v>0</v>
      </c>
      <c r="AK269" s="27">
        <f>_xlfn.XLOOKUP($C269,[24]PSP!$C:$C,[24]PSP!$AK:$AK)</f>
        <v>5460.62</v>
      </c>
      <c r="AL269" s="28">
        <f t="shared" si="1285"/>
        <v>0</v>
      </c>
      <c r="AM269" s="29"/>
      <c r="AN269" s="54">
        <f>_xlfn.XLOOKUP($C269,[24]PSP!$C:$C,[24]PSP!$AN:$AN)</f>
        <v>0</v>
      </c>
      <c r="AO269" s="27">
        <f>_xlfn.XLOOKUP($C269,[24]PSP!$C:$C,[24]PSP!$AO:$AO)</f>
        <v>5460.62</v>
      </c>
      <c r="AP269" s="28">
        <f t="shared" si="1286"/>
        <v>0</v>
      </c>
      <c r="AQ269" s="29"/>
      <c r="AR269" s="54">
        <f>_xlfn.XLOOKUP($C269,[24]PSP!$C:$C,[24]PSP!$AR:$AR)</f>
        <v>0</v>
      </c>
      <c r="AS269" s="27">
        <f>_xlfn.XLOOKUP($C269,[24]PSP!$C:$C,[24]PSP!$AS:$AS)</f>
        <v>5460.62</v>
      </c>
      <c r="AT269" s="28">
        <f t="shared" si="1287"/>
        <v>0</v>
      </c>
      <c r="AU269" s="29"/>
      <c r="AV269" s="54">
        <f>_xlfn.XLOOKUP($C269,[24]PSP!$C:$C,[24]PSP!$AV:$AV)</f>
        <v>0</v>
      </c>
      <c r="AW269" s="27">
        <f>_xlfn.XLOOKUP($C269,[24]PSP!$C:$C,[24]PSP!$AW:$AW)</f>
        <v>5460.62</v>
      </c>
      <c r="AX269" s="28">
        <f t="shared" si="1288"/>
        <v>0</v>
      </c>
      <c r="AY269" s="29"/>
      <c r="AZ269" s="54">
        <f>_xlfn.XLOOKUP($C269,[24]PSP!$C:$C,[24]PSP!$AZ:$AZ)</f>
        <v>0</v>
      </c>
      <c r="BA269" s="27">
        <f>_xlfn.XLOOKUP($C269,[24]PSP!$C:$C,[24]PSP!$BA:$BA)</f>
        <v>5460.62</v>
      </c>
      <c r="BB269" s="28">
        <f t="shared" si="1289"/>
        <v>0</v>
      </c>
      <c r="BC269" s="29"/>
      <c r="BD269" s="54">
        <f>_xlfn.XLOOKUP($C269,[24]PSP!$C:$C,[24]PSP!$BD:$BD)</f>
        <v>2</v>
      </c>
      <c r="BE269" s="27">
        <f>_xlfn.XLOOKUP($C269,[24]PSP!$C:$C,[24]PSP!$BE:$BE)</f>
        <v>5460.62</v>
      </c>
      <c r="BF269" s="28">
        <f t="shared" si="1290"/>
        <v>10921.24</v>
      </c>
      <c r="BG269" s="29"/>
      <c r="BH269" s="54">
        <f>_xlfn.XLOOKUP($C269,[24]PSP!$C:$C,[24]PSP!$BH:$BH)</f>
        <v>0</v>
      </c>
      <c r="BI269" s="27">
        <f>_xlfn.XLOOKUP($C269,[24]PSP!$C:$C,[24]PSP!$BI:$BI)</f>
        <v>5460.62</v>
      </c>
      <c r="BJ269" s="28">
        <f t="shared" si="1291"/>
        <v>0</v>
      </c>
      <c r="BK269" s="29"/>
      <c r="BL269" s="54">
        <f>_xlfn.XLOOKUP($C269,[24]PSP!$C:$C,[24]PSP!$BL:$BL)</f>
        <v>1</v>
      </c>
      <c r="BM269" s="27">
        <f>_xlfn.XLOOKUP($C269,[24]PSP!$C:$C,[24]PSP!$BM:$BM)</f>
        <v>5460.62</v>
      </c>
      <c r="BN269" s="28">
        <f t="shared" si="1292"/>
        <v>5460.62</v>
      </c>
      <c r="BO269" s="29"/>
      <c r="BP269" s="54">
        <f>_xlfn.XLOOKUP($C269,[24]PSP!$C:$C,[24]PSP!$BP:$BP)</f>
        <v>0</v>
      </c>
      <c r="BQ269" s="27">
        <f>_xlfn.XLOOKUP($C269,[24]PSP!$C:$C,[24]PSP!$BQ:$BQ)</f>
        <v>5460.62</v>
      </c>
      <c r="BR269" s="28">
        <f t="shared" si="1293"/>
        <v>0</v>
      </c>
      <c r="BS269" s="29"/>
      <c r="BT269" s="54">
        <f>_xlfn.XLOOKUP($C269,[24]PSP!$C:$C,[24]PSP!$BT:$BT)</f>
        <v>0</v>
      </c>
      <c r="BU269" s="27">
        <f>_xlfn.XLOOKUP($C269,[24]PSP!$C:$C,[24]PSP!$BU:$BU)</f>
        <v>5460.62</v>
      </c>
      <c r="BV269" s="28">
        <f t="shared" si="1294"/>
        <v>0</v>
      </c>
      <c r="BW269" s="29"/>
      <c r="BX269" s="54">
        <f>_xlfn.XLOOKUP($C269,[24]PSP!$C:$C,[24]PSP!$BX:$BX)</f>
        <v>0</v>
      </c>
      <c r="BY269" s="27">
        <f>_xlfn.XLOOKUP($C269,[24]PSP!$C:$C,[24]PSP!$BY:$BY)</f>
        <v>5460.62</v>
      </c>
      <c r="BZ269" s="28">
        <f t="shared" si="1295"/>
        <v>0</v>
      </c>
      <c r="CA269" s="29"/>
      <c r="CB269" s="54">
        <f>_xlfn.XLOOKUP($C269,[24]PSP!$C:$C,[24]PSP!$CB:$CB)</f>
        <v>0</v>
      </c>
      <c r="CC269" s="27">
        <f>_xlfn.XLOOKUP($C269,[24]PSP!$C:$C,[24]PSP!$CC:$CC)</f>
        <v>5460.62</v>
      </c>
      <c r="CD269" s="28">
        <f t="shared" si="1296"/>
        <v>0</v>
      </c>
      <c r="CE269" s="29"/>
      <c r="CF269" s="54">
        <f>_xlfn.XLOOKUP($C269,[24]PSP!$C:$C,[24]PSP!$CF:$CF)</f>
        <v>0</v>
      </c>
      <c r="CG269" s="27">
        <f>_xlfn.XLOOKUP($C269,[24]PSP!$C:$C,[24]PSP!$CG:$CG)</f>
        <v>5460.62</v>
      </c>
      <c r="CH269" s="28">
        <f t="shared" si="1297"/>
        <v>0</v>
      </c>
      <c r="CI269" s="29"/>
      <c r="CJ269" s="54">
        <f>_xlfn.XLOOKUP($C269,[24]PSP!$C:$C,[24]PSP!$CJ:$CJ)</f>
        <v>0</v>
      </c>
      <c r="CK269" s="27">
        <f>_xlfn.XLOOKUP($C269,[24]PSP!$C:$C,[24]PSP!$CK:$CK)</f>
        <v>5460.62</v>
      </c>
      <c r="CL269" s="28">
        <f t="shared" si="1298"/>
        <v>0</v>
      </c>
      <c r="CM269" s="29"/>
      <c r="CN269" s="54">
        <f>_xlfn.XLOOKUP($C269,[24]PSP!$C:$C,[24]PSP!$CN:$CN)</f>
        <v>0</v>
      </c>
      <c r="CO269" s="27">
        <f>_xlfn.XLOOKUP($C269,[24]PSP!$C:$C,[24]PSP!$CO:$CO)</f>
        <v>5460.62</v>
      </c>
      <c r="CP269" s="28">
        <f t="shared" si="1299"/>
        <v>0</v>
      </c>
      <c r="CQ269" s="29"/>
      <c r="CR269" s="54">
        <f>_xlfn.XLOOKUP($C269,[24]PSP!$C:$C,[24]PSP!$CR:$CR)</f>
        <v>0</v>
      </c>
      <c r="CS269" s="27">
        <f>_xlfn.XLOOKUP($C269,[24]PSP!$C:$C,[24]PSP!$CS:$CS)</f>
        <v>5460.62</v>
      </c>
      <c r="CT269" s="28">
        <f t="shared" si="1300"/>
        <v>0</v>
      </c>
      <c r="CU269" s="29"/>
      <c r="CV269" s="54">
        <f>_xlfn.XLOOKUP($C269,[24]PSP!$C:$C,[24]PSP!$CV:$CV)</f>
        <v>0</v>
      </c>
      <c r="CW269" s="27">
        <f>_xlfn.XLOOKUP($C269,[24]PSP!$C:$C,[24]PSP!$CW:$CW)</f>
        <v>5460.62</v>
      </c>
      <c r="CX269" s="28">
        <f t="shared" si="1301"/>
        <v>0</v>
      </c>
      <c r="CY269" s="29"/>
      <c r="CZ269" s="54">
        <f>_xlfn.XLOOKUP($C269,[24]PSP!$C:$C,[24]PSP!$CZ:$CZ)</f>
        <v>0</v>
      </c>
      <c r="DA269" s="27">
        <f>_xlfn.XLOOKUP($C269,[24]PSP!$C:$C,[24]PSP!$DA:$DA)</f>
        <v>5460.62</v>
      </c>
      <c r="DB269" s="28">
        <f t="shared" si="1302"/>
        <v>0</v>
      </c>
      <c r="DC269" s="29"/>
      <c r="DD269" s="54">
        <f>_xlfn.XLOOKUP($C269,[24]PSP!$C:$C,[24]PSP!$DD:$DD)</f>
        <v>0</v>
      </c>
      <c r="DE269" s="27">
        <f>_xlfn.XLOOKUP($C269,[24]PSP!$C:$C,[24]PSP!$DE:$DE)</f>
        <v>5460.62</v>
      </c>
      <c r="DF269" s="28">
        <f t="shared" si="1303"/>
        <v>0</v>
      </c>
      <c r="DG269" s="29"/>
      <c r="DH269" s="54">
        <f>_xlfn.XLOOKUP($C269,[24]PSP!$C:$C,[24]PSP!$DH:$DH)</f>
        <v>0</v>
      </c>
      <c r="DI269" s="27">
        <f>_xlfn.XLOOKUP($C269,[24]PSP!$C:$C,[24]PSP!$DI:$DI)</f>
        <v>5460.62</v>
      </c>
      <c r="DJ269" s="28">
        <f t="shared" si="1304"/>
        <v>0</v>
      </c>
      <c r="DK269" s="29"/>
      <c r="DL269" s="54">
        <f>_xlfn.XLOOKUP($C269,[24]PSP!$C:$C,[24]PSP!$DL:$DL)</f>
        <v>0</v>
      </c>
      <c r="DM269" s="27">
        <f>_xlfn.XLOOKUP($C269,[24]PSP!$C:$C,[24]PSP!$DM:$DM)</f>
        <v>5460.62</v>
      </c>
      <c r="DN269" s="28">
        <f t="shared" si="1305"/>
        <v>0</v>
      </c>
      <c r="DO269" s="29"/>
      <c r="DP269" s="54">
        <f>_xlfn.XLOOKUP($C269,[24]PSP!$C:$C,[24]PSP!$DP:$DP)</f>
        <v>0</v>
      </c>
      <c r="DQ269" s="27">
        <f>_xlfn.XLOOKUP($C269,[24]PSP!$C:$C,[24]PSP!$DQ:$DQ)</f>
        <v>5460.62</v>
      </c>
      <c r="DR269" s="28">
        <f t="shared" si="1306"/>
        <v>0</v>
      </c>
      <c r="DS269" s="29"/>
      <c r="DT269" s="54">
        <f>_xlfn.XLOOKUP($C269,[24]PSP!$C:$C,[24]PSP!$DT:$DT)</f>
        <v>0</v>
      </c>
      <c r="DU269" s="27">
        <f>_xlfn.XLOOKUP($C269,[24]PSP!$C:$C,[24]PSP!$DU:$DU)</f>
        <v>5460.62</v>
      </c>
      <c r="DV269" s="28">
        <f t="shared" si="1307"/>
        <v>0</v>
      </c>
      <c r="DW269" s="29"/>
      <c r="DX269" s="54">
        <f>_xlfn.XLOOKUP($C269,[24]PSP!$C:$C,[24]PSP!$DX:$DX)</f>
        <v>0</v>
      </c>
      <c r="DY269" s="27">
        <f>_xlfn.XLOOKUP($C269,[24]PSP!$C:$C,[24]PSP!$DY:$DY)</f>
        <v>5460.62</v>
      </c>
      <c r="DZ269" s="28">
        <f t="shared" si="1308"/>
        <v>0</v>
      </c>
      <c r="EA269" s="29"/>
      <c r="EB269" s="54">
        <f>_xlfn.XLOOKUP($C269,[24]PSP!$C:$C,[24]PSP!$EB:$EB)</f>
        <v>0</v>
      </c>
      <c r="EC269" s="27">
        <f>_xlfn.XLOOKUP($C269,[24]PSP!$C:$C,[24]PSP!$EC:$EC)</f>
        <v>0</v>
      </c>
      <c r="ED269" s="28">
        <f t="shared" si="1309"/>
        <v>0</v>
      </c>
      <c r="EE269" s="29"/>
      <c r="EF269" s="54">
        <f>_xlfn.XLOOKUP($C269,[24]PSP!$C:$C,[24]PSP!$EF:$EF)</f>
        <v>0</v>
      </c>
      <c r="EG269" s="27">
        <f>_xlfn.XLOOKUP($C269,[24]PSP!$C:$C,[24]PSP!$EG:$EG)</f>
        <v>0</v>
      </c>
      <c r="EH269" s="28">
        <f t="shared" si="1310"/>
        <v>0</v>
      </c>
      <c r="EI269" s="29"/>
      <c r="EJ269" s="54">
        <f>_xlfn.XLOOKUP($C269,[24]PSP!$C:$C,[24]PSP!$EJ:$EJ)</f>
        <v>0</v>
      </c>
      <c r="EK269" s="27">
        <f>_xlfn.XLOOKUP($C269,[24]PSP!$C:$C,[24]PSP!$EK:$EK)</f>
        <v>0</v>
      </c>
      <c r="EL269" s="28">
        <f t="shared" si="1311"/>
        <v>0</v>
      </c>
      <c r="EM269" s="29"/>
      <c r="EN269" s="108"/>
      <c r="EO269" s="29">
        <f t="shared" si="1105"/>
        <v>16381.86</v>
      </c>
      <c r="EP269" s="29">
        <f t="shared" si="1277"/>
        <v>16381.86</v>
      </c>
      <c r="EQ269" s="4" t="b">
        <f t="shared" si="1312"/>
        <v>1</v>
      </c>
      <c r="ES269" s="118">
        <f t="shared" si="1140"/>
        <v>1.1767000000000001</v>
      </c>
    </row>
    <row r="270" spans="3:149" ht="31.5" x14ac:dyDescent="0.25">
      <c r="C270" s="24" t="s">
        <v>117</v>
      </c>
      <c r="D270" s="43" t="str">
        <f>_xlfn.XLOOKUP($C270,[24]PSP!$C:$C,[24]PSP!$D:$D)</f>
        <v>RO-40288</v>
      </c>
      <c r="E270" s="24" t="str">
        <f>_xlfn.XLOOKUP($C270,[24]PSP!$C:$C,[24]PSP!$E:$E)</f>
        <v>DER/MG</v>
      </c>
      <c r="F270" s="25" t="str">
        <f>_xlfn.XLOOKUP($C270,[24]PSP!$C:$C,[24]PSP!$F:$F)</f>
        <v>BUEIRO SIMPLES TUBULAR DE CONCRETO, BSTC Ø 0,80 M - BOCA (EXECUÇÃO, INCLUINDO FORNECIMENTO E TRANSPORTE DE TODOS OS MATERIAIS, EXCLUSIVE ESCAVAÇÃO E COMPACTAÇÃO)</v>
      </c>
      <c r="G270" s="26" t="str">
        <f>_xlfn.XLOOKUP($C270,[24]PSP!$C:$C,[24]PSP!$G:$G)</f>
        <v>U</v>
      </c>
      <c r="H270" s="53">
        <f>_xlfn.XLOOKUP($C270,[24]PSP!$C:$C,[24]PSP!$H:$H)</f>
        <v>16</v>
      </c>
      <c r="I270" s="28">
        <f>_xlfn.XLOOKUP($C270,[24]PSP!$C:$C,[24]PSP!$I:$I)</f>
        <v>23754.559999999998</v>
      </c>
      <c r="J270" s="28">
        <f t="shared" si="1278"/>
        <v>27951.990751999998</v>
      </c>
      <c r="K270" s="29"/>
      <c r="L270" s="54">
        <f>_xlfn.XLOOKUP($C270,[24]PSP!$C:$C,[24]PSP!$L:$L)</f>
        <v>0</v>
      </c>
      <c r="M270" s="27">
        <f>_xlfn.XLOOKUP($C270,[24]PSP!$C:$C,[24]PSP!$M:$M)</f>
        <v>1484.66</v>
      </c>
      <c r="N270" s="28">
        <f t="shared" si="1279"/>
        <v>0</v>
      </c>
      <c r="O270" s="29"/>
      <c r="P270" s="54">
        <f>_xlfn.XLOOKUP($C270,[24]PSP!$C:$C,[24]PSP!$P:$P)</f>
        <v>0</v>
      </c>
      <c r="Q270" s="27">
        <f>_xlfn.XLOOKUP($C270,[24]PSP!$C:$C,[24]PSP!$Q:$Q)</f>
        <v>1484.66</v>
      </c>
      <c r="R270" s="28">
        <f t="shared" si="1280"/>
        <v>0</v>
      </c>
      <c r="S270" s="29"/>
      <c r="T270" s="54">
        <f>_xlfn.XLOOKUP($C270,[24]PSP!$C:$C,[24]PSP!$T:$T)</f>
        <v>0</v>
      </c>
      <c r="U270" s="27">
        <f>_xlfn.XLOOKUP($C270,[24]PSP!$C:$C,[24]PSP!$U:$U)</f>
        <v>1484.66</v>
      </c>
      <c r="V270" s="28">
        <f t="shared" si="1281"/>
        <v>0</v>
      </c>
      <c r="W270" s="29"/>
      <c r="X270" s="54">
        <f>_xlfn.XLOOKUP($C270,[24]PSP!$C:$C,[24]PSP!$X:$X)</f>
        <v>0</v>
      </c>
      <c r="Y270" s="27">
        <f>_xlfn.XLOOKUP($C270,[24]PSP!$C:$C,[24]PSP!$Y:$Y)</f>
        <v>1484.66</v>
      </c>
      <c r="Z270" s="28">
        <f t="shared" si="1282"/>
        <v>0</v>
      </c>
      <c r="AA270" s="29"/>
      <c r="AB270" s="54">
        <f>_xlfn.XLOOKUP($C270,[24]PSP!$C:$C,[24]PSP!$AB:$AB)</f>
        <v>0</v>
      </c>
      <c r="AC270" s="27">
        <f>_xlfn.XLOOKUP($C270,[24]PSP!$C:$C,[24]PSP!$AC:$AC)</f>
        <v>1484.66</v>
      </c>
      <c r="AD270" s="28">
        <f t="shared" si="1283"/>
        <v>0</v>
      </c>
      <c r="AE270" s="29"/>
      <c r="AF270" s="54">
        <f>_xlfn.XLOOKUP($C270,[24]PSP!$C:$C,[24]PSP!$AF:$AF)</f>
        <v>0</v>
      </c>
      <c r="AG270" s="27">
        <f>_xlfn.XLOOKUP($C270,[24]PSP!$C:$C,[24]PSP!$AG:$AG)</f>
        <v>1484.66</v>
      </c>
      <c r="AH270" s="28">
        <f t="shared" si="1284"/>
        <v>0</v>
      </c>
      <c r="AI270" s="29"/>
      <c r="AJ270" s="54">
        <f>_xlfn.XLOOKUP($C270,[24]PSP!$C:$C,[24]PSP!$AJ:$AJ)</f>
        <v>0</v>
      </c>
      <c r="AK270" s="27">
        <f>_xlfn.XLOOKUP($C270,[24]PSP!$C:$C,[24]PSP!$AK:$AK)</f>
        <v>1484.66</v>
      </c>
      <c r="AL270" s="28">
        <f t="shared" si="1285"/>
        <v>0</v>
      </c>
      <c r="AM270" s="29"/>
      <c r="AN270" s="54">
        <f>_xlfn.XLOOKUP($C270,[24]PSP!$C:$C,[24]PSP!$AN:$AN)</f>
        <v>0</v>
      </c>
      <c r="AO270" s="27">
        <f>_xlfn.XLOOKUP($C270,[24]PSP!$C:$C,[24]PSP!$AO:$AO)</f>
        <v>1484.66</v>
      </c>
      <c r="AP270" s="28">
        <f t="shared" si="1286"/>
        <v>0</v>
      </c>
      <c r="AQ270" s="29"/>
      <c r="AR270" s="54">
        <f>_xlfn.XLOOKUP($C270,[24]PSP!$C:$C,[24]PSP!$AR:$AR)</f>
        <v>0</v>
      </c>
      <c r="AS270" s="27">
        <f>_xlfn.XLOOKUP($C270,[24]PSP!$C:$C,[24]PSP!$AS:$AS)</f>
        <v>1484.66</v>
      </c>
      <c r="AT270" s="28">
        <f t="shared" si="1287"/>
        <v>0</v>
      </c>
      <c r="AU270" s="29"/>
      <c r="AV270" s="54">
        <f>_xlfn.XLOOKUP($C270,[24]PSP!$C:$C,[24]PSP!$AV:$AV)</f>
        <v>0</v>
      </c>
      <c r="AW270" s="27">
        <f>_xlfn.XLOOKUP($C270,[24]PSP!$C:$C,[24]PSP!$AW:$AW)</f>
        <v>1484.66</v>
      </c>
      <c r="AX270" s="28">
        <f t="shared" si="1288"/>
        <v>0</v>
      </c>
      <c r="AY270" s="29"/>
      <c r="AZ270" s="54">
        <f>_xlfn.XLOOKUP($C270,[24]PSP!$C:$C,[24]PSP!$AZ:$AZ)</f>
        <v>0</v>
      </c>
      <c r="BA270" s="27">
        <f>_xlfn.XLOOKUP($C270,[24]PSP!$C:$C,[24]PSP!$BA:$BA)</f>
        <v>1484.66</v>
      </c>
      <c r="BB270" s="28">
        <f t="shared" si="1289"/>
        <v>0</v>
      </c>
      <c r="BC270" s="29"/>
      <c r="BD270" s="54">
        <f>_xlfn.XLOOKUP($C270,[24]PSP!$C:$C,[24]PSP!$BD:$BD)</f>
        <v>10</v>
      </c>
      <c r="BE270" s="27">
        <f>_xlfn.XLOOKUP($C270,[24]PSP!$C:$C,[24]PSP!$BE:$BE)</f>
        <v>1484.66</v>
      </c>
      <c r="BF270" s="28">
        <f t="shared" si="1290"/>
        <v>14846.6</v>
      </c>
      <c r="BG270" s="29"/>
      <c r="BH270" s="54">
        <f>_xlfn.XLOOKUP($C270,[24]PSP!$C:$C,[24]PSP!$BH:$BH)</f>
        <v>0</v>
      </c>
      <c r="BI270" s="27">
        <f>_xlfn.XLOOKUP($C270,[24]PSP!$C:$C,[24]PSP!$BI:$BI)</f>
        <v>1484.66</v>
      </c>
      <c r="BJ270" s="28">
        <f t="shared" si="1291"/>
        <v>0</v>
      </c>
      <c r="BK270" s="29"/>
      <c r="BL270" s="54">
        <f>_xlfn.XLOOKUP($C270,[24]PSP!$C:$C,[24]PSP!$BL:$BL)</f>
        <v>6</v>
      </c>
      <c r="BM270" s="27">
        <f>_xlfn.XLOOKUP($C270,[24]PSP!$C:$C,[24]PSP!$BM:$BM)</f>
        <v>1484.66</v>
      </c>
      <c r="BN270" s="28">
        <f t="shared" si="1292"/>
        <v>8907.9599999999991</v>
      </c>
      <c r="BO270" s="29"/>
      <c r="BP270" s="54">
        <f>_xlfn.XLOOKUP($C270,[24]PSP!$C:$C,[24]PSP!$BP:$BP)</f>
        <v>0</v>
      </c>
      <c r="BQ270" s="27">
        <f>_xlfn.XLOOKUP($C270,[24]PSP!$C:$C,[24]PSP!$BQ:$BQ)</f>
        <v>1484.66</v>
      </c>
      <c r="BR270" s="28">
        <f t="shared" si="1293"/>
        <v>0</v>
      </c>
      <c r="BS270" s="29"/>
      <c r="BT270" s="54">
        <f>_xlfn.XLOOKUP($C270,[24]PSP!$C:$C,[24]PSP!$BT:$BT)</f>
        <v>0</v>
      </c>
      <c r="BU270" s="27">
        <f>_xlfn.XLOOKUP($C270,[24]PSP!$C:$C,[24]PSP!$BU:$BU)</f>
        <v>1484.66</v>
      </c>
      <c r="BV270" s="28">
        <f t="shared" si="1294"/>
        <v>0</v>
      </c>
      <c r="BW270" s="29"/>
      <c r="BX270" s="54">
        <f>_xlfn.XLOOKUP($C270,[24]PSP!$C:$C,[24]PSP!$BX:$BX)</f>
        <v>0</v>
      </c>
      <c r="BY270" s="27">
        <f>_xlfn.XLOOKUP($C270,[24]PSP!$C:$C,[24]PSP!$BY:$BY)</f>
        <v>1484.66</v>
      </c>
      <c r="BZ270" s="28">
        <f t="shared" si="1295"/>
        <v>0</v>
      </c>
      <c r="CA270" s="29"/>
      <c r="CB270" s="54">
        <f>_xlfn.XLOOKUP($C270,[24]PSP!$C:$C,[24]PSP!$CB:$CB)</f>
        <v>0</v>
      </c>
      <c r="CC270" s="27">
        <f>_xlfn.XLOOKUP($C270,[24]PSP!$C:$C,[24]PSP!$CC:$CC)</f>
        <v>1484.66</v>
      </c>
      <c r="CD270" s="28">
        <f t="shared" si="1296"/>
        <v>0</v>
      </c>
      <c r="CE270" s="29"/>
      <c r="CF270" s="54">
        <f>_xlfn.XLOOKUP($C270,[24]PSP!$C:$C,[24]PSP!$CF:$CF)</f>
        <v>0</v>
      </c>
      <c r="CG270" s="27">
        <f>_xlfn.XLOOKUP($C270,[24]PSP!$C:$C,[24]PSP!$CG:$CG)</f>
        <v>1484.66</v>
      </c>
      <c r="CH270" s="28">
        <f t="shared" si="1297"/>
        <v>0</v>
      </c>
      <c r="CI270" s="29"/>
      <c r="CJ270" s="54">
        <f>_xlfn.XLOOKUP($C270,[24]PSP!$C:$C,[24]PSP!$CJ:$CJ)</f>
        <v>0</v>
      </c>
      <c r="CK270" s="27">
        <f>_xlfn.XLOOKUP($C270,[24]PSP!$C:$C,[24]PSP!$CK:$CK)</f>
        <v>1484.66</v>
      </c>
      <c r="CL270" s="28">
        <f t="shared" si="1298"/>
        <v>0</v>
      </c>
      <c r="CM270" s="29"/>
      <c r="CN270" s="54">
        <f>_xlfn.XLOOKUP($C270,[24]PSP!$C:$C,[24]PSP!$CN:$CN)</f>
        <v>0</v>
      </c>
      <c r="CO270" s="27">
        <f>_xlfn.XLOOKUP($C270,[24]PSP!$C:$C,[24]PSP!$CO:$CO)</f>
        <v>1484.66</v>
      </c>
      <c r="CP270" s="28">
        <f t="shared" si="1299"/>
        <v>0</v>
      </c>
      <c r="CQ270" s="29"/>
      <c r="CR270" s="54">
        <f>_xlfn.XLOOKUP($C270,[24]PSP!$C:$C,[24]PSP!$CR:$CR)</f>
        <v>0</v>
      </c>
      <c r="CS270" s="27">
        <f>_xlfn.XLOOKUP($C270,[24]PSP!$C:$C,[24]PSP!$CS:$CS)</f>
        <v>1484.66</v>
      </c>
      <c r="CT270" s="28">
        <f t="shared" si="1300"/>
        <v>0</v>
      </c>
      <c r="CU270" s="29"/>
      <c r="CV270" s="54">
        <f>_xlfn.XLOOKUP($C270,[24]PSP!$C:$C,[24]PSP!$CV:$CV)</f>
        <v>0</v>
      </c>
      <c r="CW270" s="27">
        <f>_xlfn.XLOOKUP($C270,[24]PSP!$C:$C,[24]PSP!$CW:$CW)</f>
        <v>1484.66</v>
      </c>
      <c r="CX270" s="28">
        <f t="shared" si="1301"/>
        <v>0</v>
      </c>
      <c r="CY270" s="29"/>
      <c r="CZ270" s="54">
        <f>_xlfn.XLOOKUP($C270,[24]PSP!$C:$C,[24]PSP!$CZ:$CZ)</f>
        <v>0</v>
      </c>
      <c r="DA270" s="27">
        <f>_xlfn.XLOOKUP($C270,[24]PSP!$C:$C,[24]PSP!$DA:$DA)</f>
        <v>1484.66</v>
      </c>
      <c r="DB270" s="28">
        <f t="shared" si="1302"/>
        <v>0</v>
      </c>
      <c r="DC270" s="29"/>
      <c r="DD270" s="54">
        <f>_xlfn.XLOOKUP($C270,[24]PSP!$C:$C,[24]PSP!$DD:$DD)</f>
        <v>0</v>
      </c>
      <c r="DE270" s="27">
        <f>_xlfn.XLOOKUP($C270,[24]PSP!$C:$C,[24]PSP!$DE:$DE)</f>
        <v>1484.66</v>
      </c>
      <c r="DF270" s="28">
        <f t="shared" si="1303"/>
        <v>0</v>
      </c>
      <c r="DG270" s="29"/>
      <c r="DH270" s="54">
        <f>_xlfn.XLOOKUP($C270,[24]PSP!$C:$C,[24]PSP!$DH:$DH)</f>
        <v>0</v>
      </c>
      <c r="DI270" s="27">
        <f>_xlfn.XLOOKUP($C270,[24]PSP!$C:$C,[24]PSP!$DI:$DI)</f>
        <v>1484.66</v>
      </c>
      <c r="DJ270" s="28">
        <f t="shared" si="1304"/>
        <v>0</v>
      </c>
      <c r="DK270" s="29"/>
      <c r="DL270" s="54">
        <f>_xlfn.XLOOKUP($C270,[24]PSP!$C:$C,[24]PSP!$DL:$DL)</f>
        <v>0</v>
      </c>
      <c r="DM270" s="27">
        <f>_xlfn.XLOOKUP($C270,[24]PSP!$C:$C,[24]PSP!$DM:$DM)</f>
        <v>1484.66</v>
      </c>
      <c r="DN270" s="28">
        <f t="shared" si="1305"/>
        <v>0</v>
      </c>
      <c r="DO270" s="29"/>
      <c r="DP270" s="54">
        <f>_xlfn.XLOOKUP($C270,[24]PSP!$C:$C,[24]PSP!$DP:$DP)</f>
        <v>0</v>
      </c>
      <c r="DQ270" s="27">
        <f>_xlfn.XLOOKUP($C270,[24]PSP!$C:$C,[24]PSP!$DQ:$DQ)</f>
        <v>1484.66</v>
      </c>
      <c r="DR270" s="28">
        <f t="shared" si="1306"/>
        <v>0</v>
      </c>
      <c r="DS270" s="29"/>
      <c r="DT270" s="54">
        <f>_xlfn.XLOOKUP($C270,[24]PSP!$C:$C,[24]PSP!$DT:$DT)</f>
        <v>0</v>
      </c>
      <c r="DU270" s="27">
        <f>_xlfn.XLOOKUP($C270,[24]PSP!$C:$C,[24]PSP!$DU:$DU)</f>
        <v>1484.66</v>
      </c>
      <c r="DV270" s="28">
        <f t="shared" si="1307"/>
        <v>0</v>
      </c>
      <c r="DW270" s="29"/>
      <c r="DX270" s="54">
        <f>_xlfn.XLOOKUP($C270,[24]PSP!$C:$C,[24]PSP!$DX:$DX)</f>
        <v>0</v>
      </c>
      <c r="DY270" s="27">
        <f>_xlfn.XLOOKUP($C270,[24]PSP!$C:$C,[24]PSP!$DY:$DY)</f>
        <v>1484.66</v>
      </c>
      <c r="DZ270" s="28">
        <f t="shared" si="1308"/>
        <v>0</v>
      </c>
      <c r="EA270" s="29"/>
      <c r="EB270" s="54">
        <f>_xlfn.XLOOKUP($C270,[24]PSP!$C:$C,[24]PSP!$EB:$EB)</f>
        <v>0</v>
      </c>
      <c r="EC270" s="27">
        <f>_xlfn.XLOOKUP($C270,[24]PSP!$C:$C,[24]PSP!$EC:$EC)</f>
        <v>0</v>
      </c>
      <c r="ED270" s="28">
        <f t="shared" si="1309"/>
        <v>0</v>
      </c>
      <c r="EE270" s="29"/>
      <c r="EF270" s="54">
        <f>_xlfn.XLOOKUP($C270,[24]PSP!$C:$C,[24]PSP!$EF:$EF)</f>
        <v>0</v>
      </c>
      <c r="EG270" s="27">
        <f>_xlfn.XLOOKUP($C270,[24]PSP!$C:$C,[24]PSP!$EG:$EG)</f>
        <v>0</v>
      </c>
      <c r="EH270" s="28">
        <f t="shared" si="1310"/>
        <v>0</v>
      </c>
      <c r="EI270" s="29"/>
      <c r="EJ270" s="54">
        <f>_xlfn.XLOOKUP($C270,[24]PSP!$C:$C,[24]PSP!$EJ:$EJ)</f>
        <v>0</v>
      </c>
      <c r="EK270" s="27">
        <f>_xlfn.XLOOKUP($C270,[24]PSP!$C:$C,[24]PSP!$EK:$EK)</f>
        <v>0</v>
      </c>
      <c r="EL270" s="28">
        <f t="shared" si="1311"/>
        <v>0</v>
      </c>
      <c r="EM270" s="29"/>
      <c r="EN270" s="108"/>
      <c r="EO270" s="29">
        <f t="shared" si="1105"/>
        <v>23754.559999999998</v>
      </c>
      <c r="EP270" s="29">
        <f t="shared" si="1277"/>
        <v>23754.559999999998</v>
      </c>
      <c r="EQ270" s="4" t="b">
        <f t="shared" si="1312"/>
        <v>1</v>
      </c>
      <c r="ER270" s="1"/>
      <c r="ES270" s="118">
        <f t="shared" si="1140"/>
        <v>1.1767000000000001</v>
      </c>
    </row>
    <row r="271" spans="3:149" ht="31.5" x14ac:dyDescent="0.25">
      <c r="C271" s="24" t="s">
        <v>118</v>
      </c>
      <c r="D271" s="43" t="str">
        <f>_xlfn.XLOOKUP($C271,[24]PSP!$C:$C,[24]PSP!$D:$D)</f>
        <v>RO-41754</v>
      </c>
      <c r="E271" s="24" t="str">
        <f>_xlfn.XLOOKUP($C271,[24]PSP!$C:$C,[24]PSP!$E:$E)</f>
        <v>DER/MG</v>
      </c>
      <c r="F271" s="25" t="str">
        <f>_xlfn.XLOOKUP($C271,[24]PSP!$C:$C,[24]PSP!$F:$F)</f>
        <v>BUEIRO SIMPLES TUBULAR DE CONCRETO. BSTC Ø 1,00 M - BOCA (EXECUÇÃO, INCLUINDO FORNECIMENTO E TRANSPORTE DE TODOS OS MATERIAIS, EXCLUSIVE ESCAVAÇÃO E COMPACTAÇÃO)</v>
      </c>
      <c r="G271" s="26" t="str">
        <f>_xlfn.XLOOKUP($C271,[24]PSP!$C:$C,[24]PSP!$G:$G)</f>
        <v>U</v>
      </c>
      <c r="H271" s="53">
        <f>_xlfn.XLOOKUP($C271,[24]PSP!$C:$C,[24]PSP!$H:$H)</f>
        <v>16</v>
      </c>
      <c r="I271" s="28">
        <f>_xlfn.XLOOKUP($C271,[24]PSP!$C:$C,[24]PSP!$I:$I)</f>
        <v>37040.159999999996</v>
      </c>
      <c r="J271" s="28">
        <f t="shared" si="1278"/>
        <v>43585.156272</v>
      </c>
      <c r="K271" s="29"/>
      <c r="L271" s="54">
        <f>_xlfn.XLOOKUP($C271,[24]PSP!$C:$C,[24]PSP!$L:$L)</f>
        <v>0</v>
      </c>
      <c r="M271" s="27">
        <f>_xlfn.XLOOKUP($C271,[24]PSP!$C:$C,[24]PSP!$M:$M)</f>
        <v>2315.0100000000002</v>
      </c>
      <c r="N271" s="28">
        <f t="shared" si="1279"/>
        <v>0</v>
      </c>
      <c r="O271" s="29"/>
      <c r="P271" s="54">
        <f>_xlfn.XLOOKUP($C271,[24]PSP!$C:$C,[24]PSP!$P:$P)</f>
        <v>0</v>
      </c>
      <c r="Q271" s="27">
        <f>_xlfn.XLOOKUP($C271,[24]PSP!$C:$C,[24]PSP!$Q:$Q)</f>
        <v>2315.0100000000002</v>
      </c>
      <c r="R271" s="28">
        <f t="shared" si="1280"/>
        <v>0</v>
      </c>
      <c r="S271" s="29"/>
      <c r="T271" s="54">
        <f>_xlfn.XLOOKUP($C271,[24]PSP!$C:$C,[24]PSP!$T:$T)</f>
        <v>0</v>
      </c>
      <c r="U271" s="27">
        <f>_xlfn.XLOOKUP($C271,[24]PSP!$C:$C,[24]PSP!$U:$U)</f>
        <v>2315.0100000000002</v>
      </c>
      <c r="V271" s="28">
        <f t="shared" si="1281"/>
        <v>0</v>
      </c>
      <c r="W271" s="29"/>
      <c r="X271" s="54">
        <f>_xlfn.XLOOKUP($C271,[24]PSP!$C:$C,[24]PSP!$X:$X)</f>
        <v>0</v>
      </c>
      <c r="Y271" s="27">
        <f>_xlfn.XLOOKUP($C271,[24]PSP!$C:$C,[24]PSP!$Y:$Y)</f>
        <v>2315.0100000000002</v>
      </c>
      <c r="Z271" s="28">
        <f t="shared" si="1282"/>
        <v>0</v>
      </c>
      <c r="AA271" s="29"/>
      <c r="AB271" s="54">
        <f>_xlfn.XLOOKUP($C271,[24]PSP!$C:$C,[24]PSP!$AB:$AB)</f>
        <v>0</v>
      </c>
      <c r="AC271" s="27">
        <f>_xlfn.XLOOKUP($C271,[24]PSP!$C:$C,[24]PSP!$AC:$AC)</f>
        <v>2315.0100000000002</v>
      </c>
      <c r="AD271" s="28">
        <f t="shared" si="1283"/>
        <v>0</v>
      </c>
      <c r="AE271" s="29"/>
      <c r="AF271" s="54">
        <f>_xlfn.XLOOKUP($C271,[24]PSP!$C:$C,[24]PSP!$AF:$AF)</f>
        <v>0</v>
      </c>
      <c r="AG271" s="27">
        <f>_xlfn.XLOOKUP($C271,[24]PSP!$C:$C,[24]PSP!$AG:$AG)</f>
        <v>2315.0100000000002</v>
      </c>
      <c r="AH271" s="28">
        <f t="shared" si="1284"/>
        <v>0</v>
      </c>
      <c r="AI271" s="29"/>
      <c r="AJ271" s="54">
        <f>_xlfn.XLOOKUP($C271,[24]PSP!$C:$C,[24]PSP!$AJ:$AJ)</f>
        <v>0</v>
      </c>
      <c r="AK271" s="27">
        <f>_xlfn.XLOOKUP($C271,[24]PSP!$C:$C,[24]PSP!$AK:$AK)</f>
        <v>2315.0100000000002</v>
      </c>
      <c r="AL271" s="28">
        <f t="shared" si="1285"/>
        <v>0</v>
      </c>
      <c r="AM271" s="29"/>
      <c r="AN271" s="54">
        <f>_xlfn.XLOOKUP($C271,[24]PSP!$C:$C,[24]PSP!$AN:$AN)</f>
        <v>0</v>
      </c>
      <c r="AO271" s="27">
        <f>_xlfn.XLOOKUP($C271,[24]PSP!$C:$C,[24]PSP!$AO:$AO)</f>
        <v>2315.0100000000002</v>
      </c>
      <c r="AP271" s="28">
        <f t="shared" si="1286"/>
        <v>0</v>
      </c>
      <c r="AQ271" s="29"/>
      <c r="AR271" s="54">
        <f>_xlfn.XLOOKUP($C271,[24]PSP!$C:$C,[24]PSP!$AR:$AR)</f>
        <v>0</v>
      </c>
      <c r="AS271" s="27">
        <f>_xlfn.XLOOKUP($C271,[24]PSP!$C:$C,[24]PSP!$AS:$AS)</f>
        <v>2315.0100000000002</v>
      </c>
      <c r="AT271" s="28">
        <f t="shared" si="1287"/>
        <v>0</v>
      </c>
      <c r="AU271" s="29"/>
      <c r="AV271" s="54">
        <f>_xlfn.XLOOKUP($C271,[24]PSP!$C:$C,[24]PSP!$AV:$AV)</f>
        <v>0</v>
      </c>
      <c r="AW271" s="27">
        <f>_xlfn.XLOOKUP($C271,[24]PSP!$C:$C,[24]PSP!$AW:$AW)</f>
        <v>2315.0100000000002</v>
      </c>
      <c r="AX271" s="28">
        <f t="shared" si="1288"/>
        <v>0</v>
      </c>
      <c r="AY271" s="29"/>
      <c r="AZ271" s="54">
        <f>_xlfn.XLOOKUP($C271,[24]PSP!$C:$C,[24]PSP!$AZ:$AZ)</f>
        <v>0</v>
      </c>
      <c r="BA271" s="27">
        <f>_xlfn.XLOOKUP($C271,[24]PSP!$C:$C,[24]PSP!$BA:$BA)</f>
        <v>2315.0100000000002</v>
      </c>
      <c r="BB271" s="28">
        <f t="shared" si="1289"/>
        <v>0</v>
      </c>
      <c r="BC271" s="29"/>
      <c r="BD271" s="54">
        <f>_xlfn.XLOOKUP($C271,[24]PSP!$C:$C,[24]PSP!$BD:$BD)</f>
        <v>10</v>
      </c>
      <c r="BE271" s="27">
        <f>_xlfn.XLOOKUP($C271,[24]PSP!$C:$C,[24]PSP!$BE:$BE)</f>
        <v>2315.0100000000002</v>
      </c>
      <c r="BF271" s="28">
        <f t="shared" si="1290"/>
        <v>23150.1</v>
      </c>
      <c r="BG271" s="29"/>
      <c r="BH271" s="54">
        <f>_xlfn.XLOOKUP($C271,[24]PSP!$C:$C,[24]PSP!$BH:$BH)</f>
        <v>0</v>
      </c>
      <c r="BI271" s="27">
        <f>_xlfn.XLOOKUP($C271,[24]PSP!$C:$C,[24]PSP!$BI:$BI)</f>
        <v>2315.0100000000002</v>
      </c>
      <c r="BJ271" s="28">
        <f t="shared" si="1291"/>
        <v>0</v>
      </c>
      <c r="BK271" s="29"/>
      <c r="BL271" s="54">
        <f>_xlfn.XLOOKUP($C271,[24]PSP!$C:$C,[24]PSP!$BL:$BL)</f>
        <v>6</v>
      </c>
      <c r="BM271" s="27">
        <f>_xlfn.XLOOKUP($C271,[24]PSP!$C:$C,[24]PSP!$BM:$BM)</f>
        <v>2315.0100000000002</v>
      </c>
      <c r="BN271" s="28">
        <f t="shared" si="1292"/>
        <v>13890.06</v>
      </c>
      <c r="BO271" s="29"/>
      <c r="BP271" s="54">
        <f>_xlfn.XLOOKUP($C271,[24]PSP!$C:$C,[24]PSP!$BP:$BP)</f>
        <v>0</v>
      </c>
      <c r="BQ271" s="27">
        <f>_xlfn.XLOOKUP($C271,[24]PSP!$C:$C,[24]PSP!$BQ:$BQ)</f>
        <v>2315.0100000000002</v>
      </c>
      <c r="BR271" s="28">
        <f t="shared" si="1293"/>
        <v>0</v>
      </c>
      <c r="BS271" s="29"/>
      <c r="BT271" s="54">
        <f>_xlfn.XLOOKUP($C271,[24]PSP!$C:$C,[24]PSP!$BT:$BT)</f>
        <v>0</v>
      </c>
      <c r="BU271" s="27">
        <f>_xlfn.XLOOKUP($C271,[24]PSP!$C:$C,[24]PSP!$BU:$BU)</f>
        <v>2315.0100000000002</v>
      </c>
      <c r="BV271" s="28">
        <f t="shared" si="1294"/>
        <v>0</v>
      </c>
      <c r="BW271" s="29"/>
      <c r="BX271" s="54">
        <f>_xlfn.XLOOKUP($C271,[24]PSP!$C:$C,[24]PSP!$BX:$BX)</f>
        <v>0</v>
      </c>
      <c r="BY271" s="27">
        <f>_xlfn.XLOOKUP($C271,[24]PSP!$C:$C,[24]PSP!$BY:$BY)</f>
        <v>2315.0100000000002</v>
      </c>
      <c r="BZ271" s="28">
        <f t="shared" si="1295"/>
        <v>0</v>
      </c>
      <c r="CA271" s="29"/>
      <c r="CB271" s="54">
        <f>_xlfn.XLOOKUP($C271,[24]PSP!$C:$C,[24]PSP!$CB:$CB)</f>
        <v>0</v>
      </c>
      <c r="CC271" s="27">
        <f>_xlfn.XLOOKUP($C271,[24]PSP!$C:$C,[24]PSP!$CC:$CC)</f>
        <v>2315.0100000000002</v>
      </c>
      <c r="CD271" s="28">
        <f t="shared" si="1296"/>
        <v>0</v>
      </c>
      <c r="CE271" s="29"/>
      <c r="CF271" s="54">
        <f>_xlfn.XLOOKUP($C271,[24]PSP!$C:$C,[24]PSP!$CF:$CF)</f>
        <v>0</v>
      </c>
      <c r="CG271" s="27">
        <f>_xlfn.XLOOKUP($C271,[24]PSP!$C:$C,[24]PSP!$CG:$CG)</f>
        <v>2315.0100000000002</v>
      </c>
      <c r="CH271" s="28">
        <f t="shared" si="1297"/>
        <v>0</v>
      </c>
      <c r="CI271" s="29"/>
      <c r="CJ271" s="54">
        <f>_xlfn.XLOOKUP($C271,[24]PSP!$C:$C,[24]PSP!$CJ:$CJ)</f>
        <v>0</v>
      </c>
      <c r="CK271" s="27">
        <f>_xlfn.XLOOKUP($C271,[24]PSP!$C:$C,[24]PSP!$CK:$CK)</f>
        <v>2315.0100000000002</v>
      </c>
      <c r="CL271" s="28">
        <f t="shared" si="1298"/>
        <v>0</v>
      </c>
      <c r="CM271" s="29"/>
      <c r="CN271" s="54">
        <f>_xlfn.XLOOKUP($C271,[24]PSP!$C:$C,[24]PSP!$CN:$CN)</f>
        <v>0</v>
      </c>
      <c r="CO271" s="27">
        <f>_xlfn.XLOOKUP($C271,[24]PSP!$C:$C,[24]PSP!$CO:$CO)</f>
        <v>2315.0100000000002</v>
      </c>
      <c r="CP271" s="28">
        <f t="shared" si="1299"/>
        <v>0</v>
      </c>
      <c r="CQ271" s="29"/>
      <c r="CR271" s="54">
        <f>_xlfn.XLOOKUP($C271,[24]PSP!$C:$C,[24]PSP!$CR:$CR)</f>
        <v>0</v>
      </c>
      <c r="CS271" s="27">
        <f>_xlfn.XLOOKUP($C271,[24]PSP!$C:$C,[24]PSP!$CS:$CS)</f>
        <v>2315.0100000000002</v>
      </c>
      <c r="CT271" s="28">
        <f t="shared" si="1300"/>
        <v>0</v>
      </c>
      <c r="CU271" s="29"/>
      <c r="CV271" s="54">
        <f>_xlfn.XLOOKUP($C271,[24]PSP!$C:$C,[24]PSP!$CV:$CV)</f>
        <v>0</v>
      </c>
      <c r="CW271" s="27">
        <f>_xlfn.XLOOKUP($C271,[24]PSP!$C:$C,[24]PSP!$CW:$CW)</f>
        <v>2315.0100000000002</v>
      </c>
      <c r="CX271" s="28">
        <f t="shared" si="1301"/>
        <v>0</v>
      </c>
      <c r="CY271" s="29"/>
      <c r="CZ271" s="54">
        <f>_xlfn.XLOOKUP($C271,[24]PSP!$C:$C,[24]PSP!$CZ:$CZ)</f>
        <v>0</v>
      </c>
      <c r="DA271" s="27">
        <f>_xlfn.XLOOKUP($C271,[24]PSP!$C:$C,[24]PSP!$DA:$DA)</f>
        <v>2315.0100000000002</v>
      </c>
      <c r="DB271" s="28">
        <f t="shared" si="1302"/>
        <v>0</v>
      </c>
      <c r="DC271" s="29"/>
      <c r="DD271" s="54">
        <f>_xlfn.XLOOKUP($C271,[24]PSP!$C:$C,[24]PSP!$DD:$DD)</f>
        <v>0</v>
      </c>
      <c r="DE271" s="27">
        <f>_xlfn.XLOOKUP($C271,[24]PSP!$C:$C,[24]PSP!$DE:$DE)</f>
        <v>2315.0100000000002</v>
      </c>
      <c r="DF271" s="28">
        <f t="shared" si="1303"/>
        <v>0</v>
      </c>
      <c r="DG271" s="29"/>
      <c r="DH271" s="54">
        <f>_xlfn.XLOOKUP($C271,[24]PSP!$C:$C,[24]PSP!$DH:$DH)</f>
        <v>0</v>
      </c>
      <c r="DI271" s="27">
        <f>_xlfn.XLOOKUP($C271,[24]PSP!$C:$C,[24]PSP!$DI:$DI)</f>
        <v>2315.0100000000002</v>
      </c>
      <c r="DJ271" s="28">
        <f t="shared" si="1304"/>
        <v>0</v>
      </c>
      <c r="DK271" s="29"/>
      <c r="DL271" s="54">
        <f>_xlfn.XLOOKUP($C271,[24]PSP!$C:$C,[24]PSP!$DL:$DL)</f>
        <v>0</v>
      </c>
      <c r="DM271" s="27">
        <f>_xlfn.XLOOKUP($C271,[24]PSP!$C:$C,[24]PSP!$DM:$DM)</f>
        <v>2315.0100000000002</v>
      </c>
      <c r="DN271" s="28">
        <f t="shared" si="1305"/>
        <v>0</v>
      </c>
      <c r="DO271" s="29"/>
      <c r="DP271" s="54">
        <f>_xlfn.XLOOKUP($C271,[24]PSP!$C:$C,[24]PSP!$DP:$DP)</f>
        <v>0</v>
      </c>
      <c r="DQ271" s="27">
        <f>_xlfn.XLOOKUP($C271,[24]PSP!$C:$C,[24]PSP!$DQ:$DQ)</f>
        <v>2315.0100000000002</v>
      </c>
      <c r="DR271" s="28">
        <f t="shared" si="1306"/>
        <v>0</v>
      </c>
      <c r="DS271" s="29"/>
      <c r="DT271" s="54">
        <f>_xlfn.XLOOKUP($C271,[24]PSP!$C:$C,[24]PSP!$DT:$DT)</f>
        <v>0</v>
      </c>
      <c r="DU271" s="27">
        <f>_xlfn.XLOOKUP($C271,[24]PSP!$C:$C,[24]PSP!$DU:$DU)</f>
        <v>2315.0100000000002</v>
      </c>
      <c r="DV271" s="28">
        <f t="shared" si="1307"/>
        <v>0</v>
      </c>
      <c r="DW271" s="29"/>
      <c r="DX271" s="54">
        <f>_xlfn.XLOOKUP($C271,[24]PSP!$C:$C,[24]PSP!$DX:$DX)</f>
        <v>0</v>
      </c>
      <c r="DY271" s="27">
        <f>_xlfn.XLOOKUP($C271,[24]PSP!$C:$C,[24]PSP!$DY:$DY)</f>
        <v>2315.0100000000002</v>
      </c>
      <c r="DZ271" s="28">
        <f t="shared" si="1308"/>
        <v>0</v>
      </c>
      <c r="EA271" s="29"/>
      <c r="EB271" s="54">
        <f>_xlfn.XLOOKUP($C271,[24]PSP!$C:$C,[24]PSP!$EB:$EB)</f>
        <v>0</v>
      </c>
      <c r="EC271" s="27">
        <f>_xlfn.XLOOKUP($C271,[24]PSP!$C:$C,[24]PSP!$EC:$EC)</f>
        <v>0</v>
      </c>
      <c r="ED271" s="28">
        <f t="shared" si="1309"/>
        <v>0</v>
      </c>
      <c r="EE271" s="29"/>
      <c r="EF271" s="54">
        <f>_xlfn.XLOOKUP($C271,[24]PSP!$C:$C,[24]PSP!$EF:$EF)</f>
        <v>0</v>
      </c>
      <c r="EG271" s="27">
        <f>_xlfn.XLOOKUP($C271,[24]PSP!$C:$C,[24]PSP!$EG:$EG)</f>
        <v>0</v>
      </c>
      <c r="EH271" s="28">
        <f t="shared" si="1310"/>
        <v>0</v>
      </c>
      <c r="EI271" s="29"/>
      <c r="EJ271" s="54">
        <f>_xlfn.XLOOKUP($C271,[24]PSP!$C:$C,[24]PSP!$EJ:$EJ)</f>
        <v>0</v>
      </c>
      <c r="EK271" s="27">
        <f>_xlfn.XLOOKUP($C271,[24]PSP!$C:$C,[24]PSP!$EK:$EK)</f>
        <v>0</v>
      </c>
      <c r="EL271" s="28">
        <f t="shared" si="1311"/>
        <v>0</v>
      </c>
      <c r="EM271" s="29"/>
      <c r="EN271" s="108"/>
      <c r="EO271" s="29">
        <f t="shared" si="1105"/>
        <v>37040.159999999996</v>
      </c>
      <c r="EP271" s="29">
        <f t="shared" si="1277"/>
        <v>37040.159999999996</v>
      </c>
      <c r="EQ271" s="4" t="b">
        <f t="shared" si="1312"/>
        <v>1</v>
      </c>
      <c r="ES271" s="118">
        <f t="shared" si="1140"/>
        <v>1.1767000000000001</v>
      </c>
    </row>
    <row r="272" spans="3:149" ht="31.5" x14ac:dyDescent="0.25">
      <c r="C272" s="24" t="s">
        <v>119</v>
      </c>
      <c r="D272" s="43" t="str">
        <f>_xlfn.XLOOKUP($C272,[24]PSP!$C:$C,[24]PSP!$D:$D)</f>
        <v>RO-40311</v>
      </c>
      <c r="E272" s="24" t="str">
        <f>_xlfn.XLOOKUP($C272,[24]PSP!$C:$C,[24]PSP!$E:$E)</f>
        <v>DER/MG</v>
      </c>
      <c r="F272" s="25" t="str">
        <f>_xlfn.XLOOKUP($C272,[24]PSP!$C:$C,[24]PSP!$F:$F)</f>
        <v>BUEIRO DUPLO TUBULAR DE CONCRETO, BDTC Ø 1,50 M - BOCA (EXECUÇÃO, INCLUINDO FORNECIMENTO E TRANSPORTE DE TODOS OS MATERIAIS, EXCLUSIVE ESCAVAÇÃO E COMPACTAÇÃO)</v>
      </c>
      <c r="G272" s="26" t="str">
        <f>_xlfn.XLOOKUP($C272,[24]PSP!$C:$C,[24]PSP!$G:$G)</f>
        <v>U</v>
      </c>
      <c r="H272" s="53">
        <f>_xlfn.XLOOKUP($C272,[24]PSP!$C:$C,[24]PSP!$H:$H)</f>
        <v>10</v>
      </c>
      <c r="I272" s="28">
        <f>_xlfn.XLOOKUP($C272,[24]PSP!$C:$C,[24]PSP!$I:$I)</f>
        <v>84985.7</v>
      </c>
      <c r="J272" s="28">
        <f t="shared" si="1278"/>
        <v>100002.67319</v>
      </c>
      <c r="K272" s="29"/>
      <c r="L272" s="54">
        <f>_xlfn.XLOOKUP($C272,[24]PSP!$C:$C,[24]PSP!$L:$L)</f>
        <v>0</v>
      </c>
      <c r="M272" s="27">
        <f>_xlfn.XLOOKUP($C272,[24]PSP!$C:$C,[24]PSP!$M:$M)</f>
        <v>8498.57</v>
      </c>
      <c r="N272" s="28">
        <f t="shared" si="1279"/>
        <v>0</v>
      </c>
      <c r="O272" s="29"/>
      <c r="P272" s="54">
        <f>_xlfn.XLOOKUP($C272,[24]PSP!$C:$C,[24]PSP!$P:$P)</f>
        <v>0</v>
      </c>
      <c r="Q272" s="27">
        <f>_xlfn.XLOOKUP($C272,[24]PSP!$C:$C,[24]PSP!$Q:$Q)</f>
        <v>8498.57</v>
      </c>
      <c r="R272" s="28">
        <f t="shared" si="1280"/>
        <v>0</v>
      </c>
      <c r="S272" s="29"/>
      <c r="T272" s="54">
        <f>_xlfn.XLOOKUP($C272,[24]PSP!$C:$C,[24]PSP!$T:$T)</f>
        <v>0</v>
      </c>
      <c r="U272" s="27">
        <f>_xlfn.XLOOKUP($C272,[24]PSP!$C:$C,[24]PSP!$U:$U)</f>
        <v>8498.57</v>
      </c>
      <c r="V272" s="28">
        <f t="shared" si="1281"/>
        <v>0</v>
      </c>
      <c r="W272" s="29"/>
      <c r="X272" s="54">
        <f>_xlfn.XLOOKUP($C272,[24]PSP!$C:$C,[24]PSP!$X:$X)</f>
        <v>0</v>
      </c>
      <c r="Y272" s="27">
        <f>_xlfn.XLOOKUP($C272,[24]PSP!$C:$C,[24]PSP!$Y:$Y)</f>
        <v>8498.57</v>
      </c>
      <c r="Z272" s="28">
        <f t="shared" si="1282"/>
        <v>0</v>
      </c>
      <c r="AA272" s="29"/>
      <c r="AB272" s="54">
        <f>_xlfn.XLOOKUP($C272,[24]PSP!$C:$C,[24]PSP!$AB:$AB)</f>
        <v>0</v>
      </c>
      <c r="AC272" s="27">
        <f>_xlfn.XLOOKUP($C272,[24]PSP!$C:$C,[24]PSP!$AC:$AC)</f>
        <v>8498.57</v>
      </c>
      <c r="AD272" s="28">
        <f t="shared" si="1283"/>
        <v>0</v>
      </c>
      <c r="AE272" s="29"/>
      <c r="AF272" s="54">
        <f>_xlfn.XLOOKUP($C272,[24]PSP!$C:$C,[24]PSP!$AF:$AF)</f>
        <v>0</v>
      </c>
      <c r="AG272" s="27">
        <f>_xlfn.XLOOKUP($C272,[24]PSP!$C:$C,[24]PSP!$AG:$AG)</f>
        <v>8498.57</v>
      </c>
      <c r="AH272" s="28">
        <f t="shared" si="1284"/>
        <v>0</v>
      </c>
      <c r="AI272" s="29"/>
      <c r="AJ272" s="54">
        <f>_xlfn.XLOOKUP($C272,[24]PSP!$C:$C,[24]PSP!$AJ:$AJ)</f>
        <v>0</v>
      </c>
      <c r="AK272" s="27">
        <f>_xlfn.XLOOKUP($C272,[24]PSP!$C:$C,[24]PSP!$AK:$AK)</f>
        <v>8498.57</v>
      </c>
      <c r="AL272" s="28">
        <f t="shared" si="1285"/>
        <v>0</v>
      </c>
      <c r="AM272" s="29"/>
      <c r="AN272" s="54">
        <f>_xlfn.XLOOKUP($C272,[24]PSP!$C:$C,[24]PSP!$AN:$AN)</f>
        <v>0</v>
      </c>
      <c r="AO272" s="27">
        <f>_xlfn.XLOOKUP($C272,[24]PSP!$C:$C,[24]PSP!$AO:$AO)</f>
        <v>8498.57</v>
      </c>
      <c r="AP272" s="28">
        <f t="shared" si="1286"/>
        <v>0</v>
      </c>
      <c r="AQ272" s="29"/>
      <c r="AR272" s="54">
        <f>_xlfn.XLOOKUP($C272,[24]PSP!$C:$C,[24]PSP!$AR:$AR)</f>
        <v>0</v>
      </c>
      <c r="AS272" s="27">
        <f>_xlfn.XLOOKUP($C272,[24]PSP!$C:$C,[24]PSP!$AS:$AS)</f>
        <v>8498.57</v>
      </c>
      <c r="AT272" s="28">
        <f t="shared" si="1287"/>
        <v>0</v>
      </c>
      <c r="AU272" s="29"/>
      <c r="AV272" s="54">
        <f>_xlfn.XLOOKUP($C272,[24]PSP!$C:$C,[24]PSP!$AV:$AV)</f>
        <v>0</v>
      </c>
      <c r="AW272" s="27">
        <f>_xlfn.XLOOKUP($C272,[24]PSP!$C:$C,[24]PSP!$AW:$AW)</f>
        <v>8498.57</v>
      </c>
      <c r="AX272" s="28">
        <f t="shared" si="1288"/>
        <v>0</v>
      </c>
      <c r="AY272" s="29"/>
      <c r="AZ272" s="54">
        <f>_xlfn.XLOOKUP($C272,[24]PSP!$C:$C,[24]PSP!$AZ:$AZ)</f>
        <v>0</v>
      </c>
      <c r="BA272" s="27">
        <f>_xlfn.XLOOKUP($C272,[24]PSP!$C:$C,[24]PSP!$BA:$BA)</f>
        <v>8498.57</v>
      </c>
      <c r="BB272" s="28">
        <f t="shared" si="1289"/>
        <v>0</v>
      </c>
      <c r="BC272" s="29"/>
      <c r="BD272" s="54">
        <f>_xlfn.XLOOKUP($C272,[24]PSP!$C:$C,[24]PSP!$BD:$BD)</f>
        <v>6</v>
      </c>
      <c r="BE272" s="27">
        <f>_xlfn.XLOOKUP($C272,[24]PSP!$C:$C,[24]PSP!$BE:$BE)</f>
        <v>8498.57</v>
      </c>
      <c r="BF272" s="28">
        <f t="shared" si="1290"/>
        <v>50991.42</v>
      </c>
      <c r="BG272" s="29"/>
      <c r="BH272" s="54">
        <f>_xlfn.XLOOKUP($C272,[24]PSP!$C:$C,[24]PSP!$BH:$BH)</f>
        <v>0</v>
      </c>
      <c r="BI272" s="27">
        <f>_xlfn.XLOOKUP($C272,[24]PSP!$C:$C,[24]PSP!$BI:$BI)</f>
        <v>8498.57</v>
      </c>
      <c r="BJ272" s="28">
        <f t="shared" si="1291"/>
        <v>0</v>
      </c>
      <c r="BK272" s="29"/>
      <c r="BL272" s="54">
        <f>_xlfn.XLOOKUP($C272,[24]PSP!$C:$C,[24]PSP!$BL:$BL)</f>
        <v>4</v>
      </c>
      <c r="BM272" s="27">
        <f>_xlfn.XLOOKUP($C272,[24]PSP!$C:$C,[24]PSP!$BM:$BM)</f>
        <v>8498.57</v>
      </c>
      <c r="BN272" s="28">
        <f t="shared" si="1292"/>
        <v>33994.28</v>
      </c>
      <c r="BO272" s="29"/>
      <c r="BP272" s="54">
        <f>_xlfn.XLOOKUP($C272,[24]PSP!$C:$C,[24]PSP!$BP:$BP)</f>
        <v>0</v>
      </c>
      <c r="BQ272" s="27">
        <f>_xlfn.XLOOKUP($C272,[24]PSP!$C:$C,[24]PSP!$BQ:$BQ)</f>
        <v>8498.57</v>
      </c>
      <c r="BR272" s="28">
        <f t="shared" si="1293"/>
        <v>0</v>
      </c>
      <c r="BS272" s="29"/>
      <c r="BT272" s="54">
        <f>_xlfn.XLOOKUP($C272,[24]PSP!$C:$C,[24]PSP!$BT:$BT)</f>
        <v>0</v>
      </c>
      <c r="BU272" s="27">
        <f>_xlfn.XLOOKUP($C272,[24]PSP!$C:$C,[24]PSP!$BU:$BU)</f>
        <v>8498.57</v>
      </c>
      <c r="BV272" s="28">
        <f t="shared" si="1294"/>
        <v>0</v>
      </c>
      <c r="BW272" s="29"/>
      <c r="BX272" s="54">
        <f>_xlfn.XLOOKUP($C272,[24]PSP!$C:$C,[24]PSP!$BX:$BX)</f>
        <v>0</v>
      </c>
      <c r="BY272" s="27">
        <f>_xlfn.XLOOKUP($C272,[24]PSP!$C:$C,[24]PSP!$BY:$BY)</f>
        <v>8498.57</v>
      </c>
      <c r="BZ272" s="28">
        <f t="shared" si="1295"/>
        <v>0</v>
      </c>
      <c r="CA272" s="29"/>
      <c r="CB272" s="54">
        <f>_xlfn.XLOOKUP($C272,[24]PSP!$C:$C,[24]PSP!$CB:$CB)</f>
        <v>0</v>
      </c>
      <c r="CC272" s="27">
        <f>_xlfn.XLOOKUP($C272,[24]PSP!$C:$C,[24]PSP!$CC:$CC)</f>
        <v>8498.57</v>
      </c>
      <c r="CD272" s="28">
        <f t="shared" si="1296"/>
        <v>0</v>
      </c>
      <c r="CE272" s="29"/>
      <c r="CF272" s="54">
        <f>_xlfn.XLOOKUP($C272,[24]PSP!$C:$C,[24]PSP!$CF:$CF)</f>
        <v>0</v>
      </c>
      <c r="CG272" s="27">
        <f>_xlfn.XLOOKUP($C272,[24]PSP!$C:$C,[24]PSP!$CG:$CG)</f>
        <v>8498.57</v>
      </c>
      <c r="CH272" s="28">
        <f t="shared" si="1297"/>
        <v>0</v>
      </c>
      <c r="CI272" s="29"/>
      <c r="CJ272" s="54">
        <f>_xlfn.XLOOKUP($C272,[24]PSP!$C:$C,[24]PSP!$CJ:$CJ)</f>
        <v>0</v>
      </c>
      <c r="CK272" s="27">
        <f>_xlfn.XLOOKUP($C272,[24]PSP!$C:$C,[24]PSP!$CK:$CK)</f>
        <v>8498.57</v>
      </c>
      <c r="CL272" s="28">
        <f t="shared" si="1298"/>
        <v>0</v>
      </c>
      <c r="CM272" s="29"/>
      <c r="CN272" s="54">
        <f>_xlfn.XLOOKUP($C272,[24]PSP!$C:$C,[24]PSP!$CN:$CN)</f>
        <v>0</v>
      </c>
      <c r="CO272" s="27">
        <f>_xlfn.XLOOKUP($C272,[24]PSP!$C:$C,[24]PSP!$CO:$CO)</f>
        <v>8498.57</v>
      </c>
      <c r="CP272" s="28">
        <f t="shared" si="1299"/>
        <v>0</v>
      </c>
      <c r="CQ272" s="29"/>
      <c r="CR272" s="54">
        <f>_xlfn.XLOOKUP($C272,[24]PSP!$C:$C,[24]PSP!$CR:$CR)</f>
        <v>0</v>
      </c>
      <c r="CS272" s="27">
        <f>_xlfn.XLOOKUP($C272,[24]PSP!$C:$C,[24]PSP!$CS:$CS)</f>
        <v>8498.57</v>
      </c>
      <c r="CT272" s="28">
        <f t="shared" si="1300"/>
        <v>0</v>
      </c>
      <c r="CU272" s="29"/>
      <c r="CV272" s="54">
        <f>_xlfn.XLOOKUP($C272,[24]PSP!$C:$C,[24]PSP!$CV:$CV)</f>
        <v>0</v>
      </c>
      <c r="CW272" s="27">
        <f>_xlfn.XLOOKUP($C272,[24]PSP!$C:$C,[24]PSP!$CW:$CW)</f>
        <v>8498.57</v>
      </c>
      <c r="CX272" s="28">
        <f t="shared" si="1301"/>
        <v>0</v>
      </c>
      <c r="CY272" s="29"/>
      <c r="CZ272" s="54">
        <f>_xlfn.XLOOKUP($C272,[24]PSP!$C:$C,[24]PSP!$CZ:$CZ)</f>
        <v>0</v>
      </c>
      <c r="DA272" s="27">
        <f>_xlfn.XLOOKUP($C272,[24]PSP!$C:$C,[24]PSP!$DA:$DA)</f>
        <v>8498.57</v>
      </c>
      <c r="DB272" s="28">
        <f t="shared" si="1302"/>
        <v>0</v>
      </c>
      <c r="DC272" s="29"/>
      <c r="DD272" s="54">
        <f>_xlfn.XLOOKUP($C272,[24]PSP!$C:$C,[24]PSP!$DD:$DD)</f>
        <v>0</v>
      </c>
      <c r="DE272" s="27">
        <f>_xlfn.XLOOKUP($C272,[24]PSP!$C:$C,[24]PSP!$DE:$DE)</f>
        <v>8498.57</v>
      </c>
      <c r="DF272" s="28">
        <f t="shared" si="1303"/>
        <v>0</v>
      </c>
      <c r="DG272" s="29"/>
      <c r="DH272" s="54">
        <f>_xlfn.XLOOKUP($C272,[24]PSP!$C:$C,[24]PSP!$DH:$DH)</f>
        <v>0</v>
      </c>
      <c r="DI272" s="27">
        <f>_xlfn.XLOOKUP($C272,[24]PSP!$C:$C,[24]PSP!$DI:$DI)</f>
        <v>8498.57</v>
      </c>
      <c r="DJ272" s="28">
        <f t="shared" si="1304"/>
        <v>0</v>
      </c>
      <c r="DK272" s="29"/>
      <c r="DL272" s="54">
        <f>_xlfn.XLOOKUP($C272,[24]PSP!$C:$C,[24]PSP!$DL:$DL)</f>
        <v>0</v>
      </c>
      <c r="DM272" s="27">
        <f>_xlfn.XLOOKUP($C272,[24]PSP!$C:$C,[24]PSP!$DM:$DM)</f>
        <v>8498.57</v>
      </c>
      <c r="DN272" s="28">
        <f t="shared" si="1305"/>
        <v>0</v>
      </c>
      <c r="DO272" s="29"/>
      <c r="DP272" s="54">
        <f>_xlfn.XLOOKUP($C272,[24]PSP!$C:$C,[24]PSP!$DP:$DP)</f>
        <v>0</v>
      </c>
      <c r="DQ272" s="27">
        <f>_xlfn.XLOOKUP($C272,[24]PSP!$C:$C,[24]PSP!$DQ:$DQ)</f>
        <v>8498.57</v>
      </c>
      <c r="DR272" s="28">
        <f t="shared" si="1306"/>
        <v>0</v>
      </c>
      <c r="DS272" s="29"/>
      <c r="DT272" s="54">
        <f>_xlfn.XLOOKUP($C272,[24]PSP!$C:$C,[24]PSP!$DT:$DT)</f>
        <v>0</v>
      </c>
      <c r="DU272" s="27">
        <f>_xlfn.XLOOKUP($C272,[24]PSP!$C:$C,[24]PSP!$DU:$DU)</f>
        <v>8498.57</v>
      </c>
      <c r="DV272" s="28">
        <f t="shared" si="1307"/>
        <v>0</v>
      </c>
      <c r="DW272" s="29"/>
      <c r="DX272" s="54">
        <f>_xlfn.XLOOKUP($C272,[24]PSP!$C:$C,[24]PSP!$DX:$DX)</f>
        <v>0</v>
      </c>
      <c r="DY272" s="27">
        <f>_xlfn.XLOOKUP($C272,[24]PSP!$C:$C,[24]PSP!$DY:$DY)</f>
        <v>8498.57</v>
      </c>
      <c r="DZ272" s="28">
        <f t="shared" si="1308"/>
        <v>0</v>
      </c>
      <c r="EA272" s="29"/>
      <c r="EB272" s="54">
        <f>_xlfn.XLOOKUP($C272,[24]PSP!$C:$C,[24]PSP!$EB:$EB)</f>
        <v>0</v>
      </c>
      <c r="EC272" s="27">
        <f>_xlfn.XLOOKUP($C272,[24]PSP!$C:$C,[24]PSP!$EC:$EC)</f>
        <v>0</v>
      </c>
      <c r="ED272" s="28">
        <f t="shared" si="1309"/>
        <v>0</v>
      </c>
      <c r="EE272" s="29"/>
      <c r="EF272" s="54">
        <f>_xlfn.XLOOKUP($C272,[24]PSP!$C:$C,[24]PSP!$EF:$EF)</f>
        <v>0</v>
      </c>
      <c r="EG272" s="27">
        <f>_xlfn.XLOOKUP($C272,[24]PSP!$C:$C,[24]PSP!$EG:$EG)</f>
        <v>0</v>
      </c>
      <c r="EH272" s="28">
        <f t="shared" si="1310"/>
        <v>0</v>
      </c>
      <c r="EI272" s="29"/>
      <c r="EJ272" s="54">
        <f>_xlfn.XLOOKUP($C272,[24]PSP!$C:$C,[24]PSP!$EJ:$EJ)</f>
        <v>0</v>
      </c>
      <c r="EK272" s="27">
        <f>_xlfn.XLOOKUP($C272,[24]PSP!$C:$C,[24]PSP!$EK:$EK)</f>
        <v>0</v>
      </c>
      <c r="EL272" s="28">
        <f t="shared" si="1311"/>
        <v>0</v>
      </c>
      <c r="EM272" s="29"/>
      <c r="EN272" s="108"/>
      <c r="EO272" s="29">
        <f t="shared" si="1105"/>
        <v>84985.7</v>
      </c>
      <c r="EP272" s="29">
        <f t="shared" si="1277"/>
        <v>84985.7</v>
      </c>
      <c r="EQ272" s="4" t="b">
        <f t="shared" si="1312"/>
        <v>1</v>
      </c>
      <c r="ES272" s="118">
        <f t="shared" si="1140"/>
        <v>1.1767000000000001</v>
      </c>
    </row>
    <row r="273" spans="3:149" ht="31.5" x14ac:dyDescent="0.25">
      <c r="C273" s="24" t="s">
        <v>120</v>
      </c>
      <c r="D273" s="43" t="str">
        <f>_xlfn.XLOOKUP($C273,[24]PSP!$C:$C,[24]PSP!$D:$D)</f>
        <v>RO-40335</v>
      </c>
      <c r="E273" s="24" t="str">
        <f>_xlfn.XLOOKUP($C273,[24]PSP!$C:$C,[24]PSP!$E:$E)</f>
        <v>DER/MG</v>
      </c>
      <c r="F273" s="25" t="str">
        <f>_xlfn.XLOOKUP($C273,[24]PSP!$C:$C,[24]PSP!$F:$F)</f>
        <v>BUEIRO TRIPLO TUBULAR DE CONCRETO. BTTC Ø 1,50 M - BOCA (EXECUÇÃO, INCLUINDO FORNECIMENTO E TRANSPORTE DE TODOS OS MATERIAIS, EXCLUSIVE ESCAVAÇÃO E COMPACTAÇÃO)</v>
      </c>
      <c r="G273" s="26" t="str">
        <f>_xlfn.XLOOKUP($C273,[24]PSP!$C:$C,[24]PSP!$G:$G)</f>
        <v>U</v>
      </c>
      <c r="H273" s="53">
        <f>_xlfn.XLOOKUP($C273,[24]PSP!$C:$C,[24]PSP!$H:$H)</f>
        <v>5</v>
      </c>
      <c r="I273" s="28">
        <f>_xlfn.XLOOKUP($C273,[24]PSP!$C:$C,[24]PSP!$I:$I)</f>
        <v>54168.800000000003</v>
      </c>
      <c r="J273" s="28">
        <f t="shared" si="1278"/>
        <v>63740.426960000004</v>
      </c>
      <c r="K273" s="29"/>
      <c r="L273" s="54">
        <f>_xlfn.XLOOKUP($C273,[24]PSP!$C:$C,[24]PSP!$L:$L)</f>
        <v>0</v>
      </c>
      <c r="M273" s="27">
        <f>_xlfn.XLOOKUP($C273,[24]PSP!$C:$C,[24]PSP!$M:$M)</f>
        <v>10833.76</v>
      </c>
      <c r="N273" s="28">
        <f t="shared" si="1279"/>
        <v>0</v>
      </c>
      <c r="O273" s="29"/>
      <c r="P273" s="54">
        <f>_xlfn.XLOOKUP($C273,[24]PSP!$C:$C,[24]PSP!$P:$P)</f>
        <v>0</v>
      </c>
      <c r="Q273" s="27">
        <f>_xlfn.XLOOKUP($C273,[24]PSP!$C:$C,[24]PSP!$Q:$Q)</f>
        <v>10833.76</v>
      </c>
      <c r="R273" s="28">
        <f t="shared" si="1280"/>
        <v>0</v>
      </c>
      <c r="S273" s="29"/>
      <c r="T273" s="54">
        <f>_xlfn.XLOOKUP($C273,[24]PSP!$C:$C,[24]PSP!$T:$T)</f>
        <v>0</v>
      </c>
      <c r="U273" s="27">
        <f>_xlfn.XLOOKUP($C273,[24]PSP!$C:$C,[24]PSP!$U:$U)</f>
        <v>10833.76</v>
      </c>
      <c r="V273" s="28">
        <f t="shared" si="1281"/>
        <v>0</v>
      </c>
      <c r="W273" s="29"/>
      <c r="X273" s="54">
        <f>_xlfn.XLOOKUP($C273,[24]PSP!$C:$C,[24]PSP!$X:$X)</f>
        <v>0</v>
      </c>
      <c r="Y273" s="27">
        <f>_xlfn.XLOOKUP($C273,[24]PSP!$C:$C,[24]PSP!$Y:$Y)</f>
        <v>10833.76</v>
      </c>
      <c r="Z273" s="28">
        <f t="shared" si="1282"/>
        <v>0</v>
      </c>
      <c r="AA273" s="29"/>
      <c r="AB273" s="54">
        <f>_xlfn.XLOOKUP($C273,[24]PSP!$C:$C,[24]PSP!$AB:$AB)</f>
        <v>0</v>
      </c>
      <c r="AC273" s="27">
        <f>_xlfn.XLOOKUP($C273,[24]PSP!$C:$C,[24]PSP!$AC:$AC)</f>
        <v>10833.76</v>
      </c>
      <c r="AD273" s="28">
        <f t="shared" si="1283"/>
        <v>0</v>
      </c>
      <c r="AE273" s="29"/>
      <c r="AF273" s="54">
        <f>_xlfn.XLOOKUP($C273,[24]PSP!$C:$C,[24]PSP!$AF:$AF)</f>
        <v>0</v>
      </c>
      <c r="AG273" s="27">
        <f>_xlfn.XLOOKUP($C273,[24]PSP!$C:$C,[24]PSP!$AG:$AG)</f>
        <v>10833.76</v>
      </c>
      <c r="AH273" s="28">
        <f t="shared" si="1284"/>
        <v>0</v>
      </c>
      <c r="AI273" s="29"/>
      <c r="AJ273" s="54">
        <f>_xlfn.XLOOKUP($C273,[24]PSP!$C:$C,[24]PSP!$AJ:$AJ)</f>
        <v>0</v>
      </c>
      <c r="AK273" s="27">
        <f>_xlfn.XLOOKUP($C273,[24]PSP!$C:$C,[24]PSP!$AK:$AK)</f>
        <v>10833.76</v>
      </c>
      <c r="AL273" s="28">
        <f t="shared" si="1285"/>
        <v>0</v>
      </c>
      <c r="AM273" s="29"/>
      <c r="AN273" s="54">
        <f>_xlfn.XLOOKUP($C273,[24]PSP!$C:$C,[24]PSP!$AN:$AN)</f>
        <v>0</v>
      </c>
      <c r="AO273" s="27">
        <f>_xlfn.XLOOKUP($C273,[24]PSP!$C:$C,[24]PSP!$AO:$AO)</f>
        <v>10833.76</v>
      </c>
      <c r="AP273" s="28">
        <f t="shared" si="1286"/>
        <v>0</v>
      </c>
      <c r="AQ273" s="29"/>
      <c r="AR273" s="54">
        <f>_xlfn.XLOOKUP($C273,[24]PSP!$C:$C,[24]PSP!$AR:$AR)</f>
        <v>0</v>
      </c>
      <c r="AS273" s="27">
        <f>_xlfn.XLOOKUP($C273,[24]PSP!$C:$C,[24]PSP!$AS:$AS)</f>
        <v>10833.76</v>
      </c>
      <c r="AT273" s="28">
        <f t="shared" si="1287"/>
        <v>0</v>
      </c>
      <c r="AU273" s="29"/>
      <c r="AV273" s="54">
        <f>_xlfn.XLOOKUP($C273,[24]PSP!$C:$C,[24]PSP!$AV:$AV)</f>
        <v>0</v>
      </c>
      <c r="AW273" s="27">
        <f>_xlfn.XLOOKUP($C273,[24]PSP!$C:$C,[24]PSP!$AW:$AW)</f>
        <v>10833.76</v>
      </c>
      <c r="AX273" s="28">
        <f t="shared" si="1288"/>
        <v>0</v>
      </c>
      <c r="AY273" s="29"/>
      <c r="AZ273" s="54">
        <f>_xlfn.XLOOKUP($C273,[24]PSP!$C:$C,[24]PSP!$AZ:$AZ)</f>
        <v>0</v>
      </c>
      <c r="BA273" s="27">
        <f>_xlfn.XLOOKUP($C273,[24]PSP!$C:$C,[24]PSP!$BA:$BA)</f>
        <v>10833.76</v>
      </c>
      <c r="BB273" s="28">
        <f t="shared" si="1289"/>
        <v>0</v>
      </c>
      <c r="BC273" s="29"/>
      <c r="BD273" s="54">
        <f>_xlfn.XLOOKUP($C273,[24]PSP!$C:$C,[24]PSP!$BD:$BD)</f>
        <v>3</v>
      </c>
      <c r="BE273" s="27">
        <f>_xlfn.XLOOKUP($C273,[24]PSP!$C:$C,[24]PSP!$BE:$BE)</f>
        <v>10833.76</v>
      </c>
      <c r="BF273" s="28">
        <f t="shared" si="1290"/>
        <v>32501.279999999999</v>
      </c>
      <c r="BG273" s="29"/>
      <c r="BH273" s="54">
        <f>_xlfn.XLOOKUP($C273,[24]PSP!$C:$C,[24]PSP!$BH:$BH)</f>
        <v>0</v>
      </c>
      <c r="BI273" s="27">
        <f>_xlfn.XLOOKUP($C273,[24]PSP!$C:$C,[24]PSP!$BI:$BI)</f>
        <v>10833.76</v>
      </c>
      <c r="BJ273" s="28">
        <f t="shared" si="1291"/>
        <v>0</v>
      </c>
      <c r="BK273" s="29"/>
      <c r="BL273" s="54">
        <f>_xlfn.XLOOKUP($C273,[24]PSP!$C:$C,[24]PSP!$BL:$BL)</f>
        <v>2</v>
      </c>
      <c r="BM273" s="27">
        <f>_xlfn.XLOOKUP($C273,[24]PSP!$C:$C,[24]PSP!$BM:$BM)</f>
        <v>10833.76</v>
      </c>
      <c r="BN273" s="28">
        <f t="shared" si="1292"/>
        <v>21667.52</v>
      </c>
      <c r="BO273" s="29"/>
      <c r="BP273" s="54">
        <f>_xlfn.XLOOKUP($C273,[24]PSP!$C:$C,[24]PSP!$BP:$BP)</f>
        <v>0</v>
      </c>
      <c r="BQ273" s="27">
        <f>_xlfn.XLOOKUP($C273,[24]PSP!$C:$C,[24]PSP!$BQ:$BQ)</f>
        <v>10833.76</v>
      </c>
      <c r="BR273" s="28">
        <f t="shared" si="1293"/>
        <v>0</v>
      </c>
      <c r="BS273" s="29"/>
      <c r="BT273" s="54">
        <f>_xlfn.XLOOKUP($C273,[24]PSP!$C:$C,[24]PSP!$BT:$BT)</f>
        <v>0</v>
      </c>
      <c r="BU273" s="27">
        <f>_xlfn.XLOOKUP($C273,[24]PSP!$C:$C,[24]PSP!$BU:$BU)</f>
        <v>10833.76</v>
      </c>
      <c r="BV273" s="28">
        <f t="shared" si="1294"/>
        <v>0</v>
      </c>
      <c r="BW273" s="29"/>
      <c r="BX273" s="54">
        <f>_xlfn.XLOOKUP($C273,[24]PSP!$C:$C,[24]PSP!$BX:$BX)</f>
        <v>0</v>
      </c>
      <c r="BY273" s="27">
        <f>_xlfn.XLOOKUP($C273,[24]PSP!$C:$C,[24]PSP!$BY:$BY)</f>
        <v>10833.76</v>
      </c>
      <c r="BZ273" s="28">
        <f t="shared" si="1295"/>
        <v>0</v>
      </c>
      <c r="CA273" s="29"/>
      <c r="CB273" s="54">
        <f>_xlfn.XLOOKUP($C273,[24]PSP!$C:$C,[24]PSP!$CB:$CB)</f>
        <v>0</v>
      </c>
      <c r="CC273" s="27">
        <f>_xlfn.XLOOKUP($C273,[24]PSP!$C:$C,[24]PSP!$CC:$CC)</f>
        <v>10833.76</v>
      </c>
      <c r="CD273" s="28">
        <f t="shared" si="1296"/>
        <v>0</v>
      </c>
      <c r="CE273" s="29"/>
      <c r="CF273" s="54">
        <f>_xlfn.XLOOKUP($C273,[24]PSP!$C:$C,[24]PSP!$CF:$CF)</f>
        <v>0</v>
      </c>
      <c r="CG273" s="27">
        <f>_xlfn.XLOOKUP($C273,[24]PSP!$C:$C,[24]PSP!$CG:$CG)</f>
        <v>10833.76</v>
      </c>
      <c r="CH273" s="28">
        <f t="shared" si="1297"/>
        <v>0</v>
      </c>
      <c r="CI273" s="29"/>
      <c r="CJ273" s="54">
        <f>_xlfn.XLOOKUP($C273,[24]PSP!$C:$C,[24]PSP!$CJ:$CJ)</f>
        <v>0</v>
      </c>
      <c r="CK273" s="27">
        <f>_xlfn.XLOOKUP($C273,[24]PSP!$C:$C,[24]PSP!$CK:$CK)</f>
        <v>10833.76</v>
      </c>
      <c r="CL273" s="28">
        <f t="shared" si="1298"/>
        <v>0</v>
      </c>
      <c r="CM273" s="29"/>
      <c r="CN273" s="54">
        <f>_xlfn.XLOOKUP($C273,[24]PSP!$C:$C,[24]PSP!$CN:$CN)</f>
        <v>0</v>
      </c>
      <c r="CO273" s="27">
        <f>_xlfn.XLOOKUP($C273,[24]PSP!$C:$C,[24]PSP!$CO:$CO)</f>
        <v>10833.76</v>
      </c>
      <c r="CP273" s="28">
        <f t="shared" si="1299"/>
        <v>0</v>
      </c>
      <c r="CQ273" s="29"/>
      <c r="CR273" s="54">
        <f>_xlfn.XLOOKUP($C273,[24]PSP!$C:$C,[24]PSP!$CR:$CR)</f>
        <v>0</v>
      </c>
      <c r="CS273" s="27">
        <f>_xlfn.XLOOKUP($C273,[24]PSP!$C:$C,[24]PSP!$CS:$CS)</f>
        <v>10833.76</v>
      </c>
      <c r="CT273" s="28">
        <f t="shared" si="1300"/>
        <v>0</v>
      </c>
      <c r="CU273" s="29"/>
      <c r="CV273" s="54">
        <f>_xlfn.XLOOKUP($C273,[24]PSP!$C:$C,[24]PSP!$CV:$CV)</f>
        <v>0</v>
      </c>
      <c r="CW273" s="27">
        <f>_xlfn.XLOOKUP($C273,[24]PSP!$C:$C,[24]PSP!$CW:$CW)</f>
        <v>10833.76</v>
      </c>
      <c r="CX273" s="28">
        <f t="shared" si="1301"/>
        <v>0</v>
      </c>
      <c r="CY273" s="29"/>
      <c r="CZ273" s="54">
        <f>_xlfn.XLOOKUP($C273,[24]PSP!$C:$C,[24]PSP!$CZ:$CZ)</f>
        <v>0</v>
      </c>
      <c r="DA273" s="27">
        <f>_xlfn.XLOOKUP($C273,[24]PSP!$C:$C,[24]PSP!$DA:$DA)</f>
        <v>10833.76</v>
      </c>
      <c r="DB273" s="28">
        <f t="shared" si="1302"/>
        <v>0</v>
      </c>
      <c r="DC273" s="29"/>
      <c r="DD273" s="54">
        <f>_xlfn.XLOOKUP($C273,[24]PSP!$C:$C,[24]PSP!$DD:$DD)</f>
        <v>0</v>
      </c>
      <c r="DE273" s="27">
        <f>_xlfn.XLOOKUP($C273,[24]PSP!$C:$C,[24]PSP!$DE:$DE)</f>
        <v>10833.76</v>
      </c>
      <c r="DF273" s="28">
        <f t="shared" si="1303"/>
        <v>0</v>
      </c>
      <c r="DG273" s="29"/>
      <c r="DH273" s="54">
        <f>_xlfn.XLOOKUP($C273,[24]PSP!$C:$C,[24]PSP!$DH:$DH)</f>
        <v>0</v>
      </c>
      <c r="DI273" s="27">
        <f>_xlfn.XLOOKUP($C273,[24]PSP!$C:$C,[24]PSP!$DI:$DI)</f>
        <v>10833.76</v>
      </c>
      <c r="DJ273" s="28">
        <f t="shared" si="1304"/>
        <v>0</v>
      </c>
      <c r="DK273" s="29"/>
      <c r="DL273" s="54">
        <f>_xlfn.XLOOKUP($C273,[24]PSP!$C:$C,[24]PSP!$DL:$DL)</f>
        <v>0</v>
      </c>
      <c r="DM273" s="27">
        <f>_xlfn.XLOOKUP($C273,[24]PSP!$C:$C,[24]PSP!$DM:$DM)</f>
        <v>10833.76</v>
      </c>
      <c r="DN273" s="28">
        <f t="shared" si="1305"/>
        <v>0</v>
      </c>
      <c r="DO273" s="29"/>
      <c r="DP273" s="54">
        <f>_xlfn.XLOOKUP($C273,[24]PSP!$C:$C,[24]PSP!$DP:$DP)</f>
        <v>0</v>
      </c>
      <c r="DQ273" s="27">
        <f>_xlfn.XLOOKUP($C273,[24]PSP!$C:$C,[24]PSP!$DQ:$DQ)</f>
        <v>10833.76</v>
      </c>
      <c r="DR273" s="28">
        <f t="shared" si="1306"/>
        <v>0</v>
      </c>
      <c r="DS273" s="29"/>
      <c r="DT273" s="54">
        <f>_xlfn.XLOOKUP($C273,[24]PSP!$C:$C,[24]PSP!$DT:$DT)</f>
        <v>0</v>
      </c>
      <c r="DU273" s="27">
        <f>_xlfn.XLOOKUP($C273,[24]PSP!$C:$C,[24]PSP!$DU:$DU)</f>
        <v>10833.76</v>
      </c>
      <c r="DV273" s="28">
        <f t="shared" si="1307"/>
        <v>0</v>
      </c>
      <c r="DW273" s="29"/>
      <c r="DX273" s="54">
        <f>_xlfn.XLOOKUP($C273,[24]PSP!$C:$C,[24]PSP!$DX:$DX)</f>
        <v>0</v>
      </c>
      <c r="DY273" s="27">
        <f>_xlfn.XLOOKUP($C273,[24]PSP!$C:$C,[24]PSP!$DY:$DY)</f>
        <v>10833.76</v>
      </c>
      <c r="DZ273" s="28">
        <f t="shared" si="1308"/>
        <v>0</v>
      </c>
      <c r="EA273" s="29"/>
      <c r="EB273" s="54">
        <f>_xlfn.XLOOKUP($C273,[24]PSP!$C:$C,[24]PSP!$EB:$EB)</f>
        <v>0</v>
      </c>
      <c r="EC273" s="27">
        <f>_xlfn.XLOOKUP($C273,[24]PSP!$C:$C,[24]PSP!$EC:$EC)</f>
        <v>0</v>
      </c>
      <c r="ED273" s="28">
        <f t="shared" si="1309"/>
        <v>0</v>
      </c>
      <c r="EE273" s="29"/>
      <c r="EF273" s="54">
        <f>_xlfn.XLOOKUP($C273,[24]PSP!$C:$C,[24]PSP!$EF:$EF)</f>
        <v>0</v>
      </c>
      <c r="EG273" s="27">
        <f>_xlfn.XLOOKUP($C273,[24]PSP!$C:$C,[24]PSP!$EG:$EG)</f>
        <v>0</v>
      </c>
      <c r="EH273" s="28">
        <f t="shared" si="1310"/>
        <v>0</v>
      </c>
      <c r="EI273" s="29"/>
      <c r="EJ273" s="54">
        <f>_xlfn.XLOOKUP($C273,[24]PSP!$C:$C,[24]PSP!$EJ:$EJ)</f>
        <v>0</v>
      </c>
      <c r="EK273" s="27">
        <f>_xlfn.XLOOKUP($C273,[24]PSP!$C:$C,[24]PSP!$EK:$EK)</f>
        <v>0</v>
      </c>
      <c r="EL273" s="28">
        <f t="shared" si="1311"/>
        <v>0</v>
      </c>
      <c r="EM273" s="29"/>
      <c r="EN273" s="108"/>
      <c r="EO273" s="29">
        <f t="shared" si="1105"/>
        <v>54168.800000000003</v>
      </c>
      <c r="EP273" s="29">
        <f t="shared" si="1277"/>
        <v>54168.800000000003</v>
      </c>
      <c r="EQ273" s="4" t="b">
        <f t="shared" si="1312"/>
        <v>1</v>
      </c>
      <c r="ES273" s="118">
        <f t="shared" si="1140"/>
        <v>1.1767000000000001</v>
      </c>
    </row>
    <row r="274" spans="3:149" ht="31.5" x14ac:dyDescent="0.25">
      <c r="C274" s="24" t="s">
        <v>121</v>
      </c>
      <c r="D274" s="43" t="str">
        <f>_xlfn.XLOOKUP($C274,[24]PSP!$C:$C,[24]PSP!$D:$D)</f>
        <v>RO-40411</v>
      </c>
      <c r="E274" s="24" t="str">
        <f>_xlfn.XLOOKUP($C274,[24]PSP!$C:$C,[24]PSP!$E:$E)</f>
        <v>DER/MG</v>
      </c>
      <c r="F274" s="25" t="str">
        <f>_xlfn.XLOOKUP($C274,[24]PSP!$C:$C,[24]PSP!$F:$F)</f>
        <v>BUEIRO SIMPLES CELULAR DE CONCRETO PADRÃO DER/MG. PARA ALTURA DE ATERRO DE 0 A 5,00 M. BSCC (3,00 X 3,00)M - BOCA  (EXECUÇÃO, INCLUINDO FORNECIMENTO E TRANSPORTE DE TODOS OS MATERIAIS, EXCLUSIVE ESCAVAÇÃO E COMPACTAÇÃO)</v>
      </c>
      <c r="G274" s="26" t="str">
        <f>_xlfn.XLOOKUP($C274,[24]PSP!$C:$C,[24]PSP!$G:$G)</f>
        <v>U</v>
      </c>
      <c r="H274" s="53">
        <f>_xlfn.XLOOKUP($C274,[24]PSP!$C:$C,[24]PSP!$H:$H)</f>
        <v>2</v>
      </c>
      <c r="I274" s="28">
        <f>_xlfn.XLOOKUP($C274,[24]PSP!$C:$C,[24]PSP!$I:$I)</f>
        <v>22863.82</v>
      </c>
      <c r="J274" s="28">
        <f t="shared" si="1278"/>
        <v>26903.856994000002</v>
      </c>
      <c r="K274" s="29"/>
      <c r="L274" s="54">
        <f>_xlfn.XLOOKUP($C274,[24]PSP!$C:$C,[24]PSP!$L:$L)</f>
        <v>0</v>
      </c>
      <c r="M274" s="27">
        <f>_xlfn.XLOOKUP($C274,[24]PSP!$C:$C,[24]PSP!$M:$M)</f>
        <v>11431.91</v>
      </c>
      <c r="N274" s="28">
        <f t="shared" si="1279"/>
        <v>0</v>
      </c>
      <c r="O274" s="29"/>
      <c r="P274" s="54">
        <f>_xlfn.XLOOKUP($C274,[24]PSP!$C:$C,[24]PSP!$P:$P)</f>
        <v>0</v>
      </c>
      <c r="Q274" s="27">
        <f>_xlfn.XLOOKUP($C274,[24]PSP!$C:$C,[24]PSP!$Q:$Q)</f>
        <v>11431.91</v>
      </c>
      <c r="R274" s="28">
        <f t="shared" si="1280"/>
        <v>0</v>
      </c>
      <c r="S274" s="29"/>
      <c r="T274" s="54">
        <f>_xlfn.XLOOKUP($C274,[24]PSP!$C:$C,[24]PSP!$T:$T)</f>
        <v>0</v>
      </c>
      <c r="U274" s="27">
        <f>_xlfn.XLOOKUP($C274,[24]PSP!$C:$C,[24]PSP!$U:$U)</f>
        <v>11431.91</v>
      </c>
      <c r="V274" s="28">
        <f t="shared" si="1281"/>
        <v>0</v>
      </c>
      <c r="W274" s="29"/>
      <c r="X274" s="54">
        <f>_xlfn.XLOOKUP($C274,[24]PSP!$C:$C,[24]PSP!$X:$X)</f>
        <v>0</v>
      </c>
      <c r="Y274" s="27">
        <f>_xlfn.XLOOKUP($C274,[24]PSP!$C:$C,[24]PSP!$Y:$Y)</f>
        <v>11431.91</v>
      </c>
      <c r="Z274" s="28">
        <f t="shared" si="1282"/>
        <v>0</v>
      </c>
      <c r="AA274" s="29"/>
      <c r="AB274" s="54">
        <f>_xlfn.XLOOKUP($C274,[24]PSP!$C:$C,[24]PSP!$AB:$AB)</f>
        <v>0</v>
      </c>
      <c r="AC274" s="27">
        <f>_xlfn.XLOOKUP($C274,[24]PSP!$C:$C,[24]PSP!$AC:$AC)</f>
        <v>11431.91</v>
      </c>
      <c r="AD274" s="28">
        <f t="shared" si="1283"/>
        <v>0</v>
      </c>
      <c r="AE274" s="29"/>
      <c r="AF274" s="54">
        <f>_xlfn.XLOOKUP($C274,[24]PSP!$C:$C,[24]PSP!$AF:$AF)</f>
        <v>0</v>
      </c>
      <c r="AG274" s="27">
        <f>_xlfn.XLOOKUP($C274,[24]PSP!$C:$C,[24]PSP!$AG:$AG)</f>
        <v>11431.91</v>
      </c>
      <c r="AH274" s="28">
        <f t="shared" si="1284"/>
        <v>0</v>
      </c>
      <c r="AI274" s="29"/>
      <c r="AJ274" s="54">
        <f>_xlfn.XLOOKUP($C274,[24]PSP!$C:$C,[24]PSP!$AJ:$AJ)</f>
        <v>0</v>
      </c>
      <c r="AK274" s="27">
        <f>_xlfn.XLOOKUP($C274,[24]PSP!$C:$C,[24]PSP!$AK:$AK)</f>
        <v>11431.91</v>
      </c>
      <c r="AL274" s="28">
        <f t="shared" si="1285"/>
        <v>0</v>
      </c>
      <c r="AM274" s="29"/>
      <c r="AN274" s="54">
        <f>_xlfn.XLOOKUP($C274,[24]PSP!$C:$C,[24]PSP!$AN:$AN)</f>
        <v>0</v>
      </c>
      <c r="AO274" s="27">
        <f>_xlfn.XLOOKUP($C274,[24]PSP!$C:$C,[24]PSP!$AO:$AO)</f>
        <v>11431.91</v>
      </c>
      <c r="AP274" s="28">
        <f t="shared" si="1286"/>
        <v>0</v>
      </c>
      <c r="AQ274" s="29"/>
      <c r="AR274" s="54">
        <f>_xlfn.XLOOKUP($C274,[24]PSP!$C:$C,[24]PSP!$AR:$AR)</f>
        <v>0</v>
      </c>
      <c r="AS274" s="27">
        <f>_xlfn.XLOOKUP($C274,[24]PSP!$C:$C,[24]PSP!$AS:$AS)</f>
        <v>11431.91</v>
      </c>
      <c r="AT274" s="28">
        <f t="shared" si="1287"/>
        <v>0</v>
      </c>
      <c r="AU274" s="29"/>
      <c r="AV274" s="54">
        <f>_xlfn.XLOOKUP($C274,[24]PSP!$C:$C,[24]PSP!$AV:$AV)</f>
        <v>0</v>
      </c>
      <c r="AW274" s="27">
        <f>_xlfn.XLOOKUP($C274,[24]PSP!$C:$C,[24]PSP!$AW:$AW)</f>
        <v>11431.91</v>
      </c>
      <c r="AX274" s="28">
        <f t="shared" si="1288"/>
        <v>0</v>
      </c>
      <c r="AY274" s="29"/>
      <c r="AZ274" s="54">
        <f>_xlfn.XLOOKUP($C274,[24]PSP!$C:$C,[24]PSP!$AZ:$AZ)</f>
        <v>0</v>
      </c>
      <c r="BA274" s="27">
        <f>_xlfn.XLOOKUP($C274,[24]PSP!$C:$C,[24]PSP!$BA:$BA)</f>
        <v>11431.91</v>
      </c>
      <c r="BB274" s="28">
        <f t="shared" si="1289"/>
        <v>0</v>
      </c>
      <c r="BC274" s="29"/>
      <c r="BD274" s="54">
        <f>_xlfn.XLOOKUP($C274,[24]PSP!$C:$C,[24]PSP!$BD:$BD)</f>
        <v>1</v>
      </c>
      <c r="BE274" s="27">
        <f>_xlfn.XLOOKUP($C274,[24]PSP!$C:$C,[24]PSP!$BE:$BE)</f>
        <v>11431.91</v>
      </c>
      <c r="BF274" s="28">
        <f t="shared" si="1290"/>
        <v>11431.91</v>
      </c>
      <c r="BG274" s="29"/>
      <c r="BH274" s="54">
        <f>_xlfn.XLOOKUP($C274,[24]PSP!$C:$C,[24]PSP!$BH:$BH)</f>
        <v>0</v>
      </c>
      <c r="BI274" s="27">
        <f>_xlfn.XLOOKUP($C274,[24]PSP!$C:$C,[24]PSP!$BI:$BI)</f>
        <v>11431.91</v>
      </c>
      <c r="BJ274" s="28">
        <f t="shared" si="1291"/>
        <v>0</v>
      </c>
      <c r="BK274" s="29"/>
      <c r="BL274" s="54">
        <f>_xlfn.XLOOKUP($C274,[24]PSP!$C:$C,[24]PSP!$BL:$BL)</f>
        <v>1</v>
      </c>
      <c r="BM274" s="27">
        <f>_xlfn.XLOOKUP($C274,[24]PSP!$C:$C,[24]PSP!$BM:$BM)</f>
        <v>11431.91</v>
      </c>
      <c r="BN274" s="28">
        <f t="shared" si="1292"/>
        <v>11431.91</v>
      </c>
      <c r="BO274" s="29"/>
      <c r="BP274" s="54">
        <f>_xlfn.XLOOKUP($C274,[24]PSP!$C:$C,[24]PSP!$BP:$BP)</f>
        <v>0</v>
      </c>
      <c r="BQ274" s="27">
        <f>_xlfn.XLOOKUP($C274,[24]PSP!$C:$C,[24]PSP!$BQ:$BQ)</f>
        <v>11431.91</v>
      </c>
      <c r="BR274" s="28">
        <f t="shared" si="1293"/>
        <v>0</v>
      </c>
      <c r="BS274" s="29"/>
      <c r="BT274" s="54">
        <f>_xlfn.XLOOKUP($C274,[24]PSP!$C:$C,[24]PSP!$BT:$BT)</f>
        <v>0</v>
      </c>
      <c r="BU274" s="27">
        <f>_xlfn.XLOOKUP($C274,[24]PSP!$C:$C,[24]PSP!$BU:$BU)</f>
        <v>11431.91</v>
      </c>
      <c r="BV274" s="28">
        <f t="shared" si="1294"/>
        <v>0</v>
      </c>
      <c r="BW274" s="29"/>
      <c r="BX274" s="54">
        <f>_xlfn.XLOOKUP($C274,[24]PSP!$C:$C,[24]PSP!$BX:$BX)</f>
        <v>0</v>
      </c>
      <c r="BY274" s="27">
        <f>_xlfn.XLOOKUP($C274,[24]PSP!$C:$C,[24]PSP!$BY:$BY)</f>
        <v>11431.91</v>
      </c>
      <c r="BZ274" s="28">
        <f t="shared" si="1295"/>
        <v>0</v>
      </c>
      <c r="CA274" s="29"/>
      <c r="CB274" s="54">
        <f>_xlfn.XLOOKUP($C274,[24]PSP!$C:$C,[24]PSP!$CB:$CB)</f>
        <v>0</v>
      </c>
      <c r="CC274" s="27">
        <f>_xlfn.XLOOKUP($C274,[24]PSP!$C:$C,[24]PSP!$CC:$CC)</f>
        <v>11431.91</v>
      </c>
      <c r="CD274" s="28">
        <f t="shared" si="1296"/>
        <v>0</v>
      </c>
      <c r="CE274" s="29"/>
      <c r="CF274" s="54">
        <f>_xlfn.XLOOKUP($C274,[24]PSP!$C:$C,[24]PSP!$CF:$CF)</f>
        <v>0</v>
      </c>
      <c r="CG274" s="27">
        <f>_xlfn.XLOOKUP($C274,[24]PSP!$C:$C,[24]PSP!$CG:$CG)</f>
        <v>11431.91</v>
      </c>
      <c r="CH274" s="28">
        <f t="shared" si="1297"/>
        <v>0</v>
      </c>
      <c r="CI274" s="29"/>
      <c r="CJ274" s="54">
        <f>_xlfn.XLOOKUP($C274,[24]PSP!$C:$C,[24]PSP!$CJ:$CJ)</f>
        <v>0</v>
      </c>
      <c r="CK274" s="27">
        <f>_xlfn.XLOOKUP($C274,[24]PSP!$C:$C,[24]PSP!$CK:$CK)</f>
        <v>11431.91</v>
      </c>
      <c r="CL274" s="28">
        <f t="shared" si="1298"/>
        <v>0</v>
      </c>
      <c r="CM274" s="29"/>
      <c r="CN274" s="54">
        <f>_xlfn.XLOOKUP($C274,[24]PSP!$C:$C,[24]PSP!$CN:$CN)</f>
        <v>0</v>
      </c>
      <c r="CO274" s="27">
        <f>_xlfn.XLOOKUP($C274,[24]PSP!$C:$C,[24]PSP!$CO:$CO)</f>
        <v>11431.91</v>
      </c>
      <c r="CP274" s="28">
        <f t="shared" si="1299"/>
        <v>0</v>
      </c>
      <c r="CQ274" s="29"/>
      <c r="CR274" s="54">
        <f>_xlfn.XLOOKUP($C274,[24]PSP!$C:$C,[24]PSP!$CR:$CR)</f>
        <v>0</v>
      </c>
      <c r="CS274" s="27">
        <f>_xlfn.XLOOKUP($C274,[24]PSP!$C:$C,[24]PSP!$CS:$CS)</f>
        <v>11431.91</v>
      </c>
      <c r="CT274" s="28">
        <f t="shared" si="1300"/>
        <v>0</v>
      </c>
      <c r="CU274" s="29"/>
      <c r="CV274" s="54">
        <f>_xlfn.XLOOKUP($C274,[24]PSP!$C:$C,[24]PSP!$CV:$CV)</f>
        <v>0</v>
      </c>
      <c r="CW274" s="27">
        <f>_xlfn.XLOOKUP($C274,[24]PSP!$C:$C,[24]PSP!$CW:$CW)</f>
        <v>11431.91</v>
      </c>
      <c r="CX274" s="28">
        <f t="shared" si="1301"/>
        <v>0</v>
      </c>
      <c r="CY274" s="29"/>
      <c r="CZ274" s="54">
        <f>_xlfn.XLOOKUP($C274,[24]PSP!$C:$C,[24]PSP!$CZ:$CZ)</f>
        <v>0</v>
      </c>
      <c r="DA274" s="27">
        <f>_xlfn.XLOOKUP($C274,[24]PSP!$C:$C,[24]PSP!$DA:$DA)</f>
        <v>11431.91</v>
      </c>
      <c r="DB274" s="28">
        <f t="shared" si="1302"/>
        <v>0</v>
      </c>
      <c r="DC274" s="29"/>
      <c r="DD274" s="54">
        <f>_xlfn.XLOOKUP($C274,[24]PSP!$C:$C,[24]PSP!$DD:$DD)</f>
        <v>0</v>
      </c>
      <c r="DE274" s="27">
        <f>_xlfn.XLOOKUP($C274,[24]PSP!$C:$C,[24]PSP!$DE:$DE)</f>
        <v>11431.91</v>
      </c>
      <c r="DF274" s="28">
        <f t="shared" si="1303"/>
        <v>0</v>
      </c>
      <c r="DG274" s="29"/>
      <c r="DH274" s="54">
        <f>_xlfn.XLOOKUP($C274,[24]PSP!$C:$C,[24]PSP!$DH:$DH)</f>
        <v>0</v>
      </c>
      <c r="DI274" s="27">
        <f>_xlfn.XLOOKUP($C274,[24]PSP!$C:$C,[24]PSP!$DI:$DI)</f>
        <v>11431.91</v>
      </c>
      <c r="DJ274" s="28">
        <f t="shared" si="1304"/>
        <v>0</v>
      </c>
      <c r="DK274" s="29"/>
      <c r="DL274" s="54">
        <f>_xlfn.XLOOKUP($C274,[24]PSP!$C:$C,[24]PSP!$DL:$DL)</f>
        <v>0</v>
      </c>
      <c r="DM274" s="27">
        <f>_xlfn.XLOOKUP($C274,[24]PSP!$C:$C,[24]PSP!$DM:$DM)</f>
        <v>11431.91</v>
      </c>
      <c r="DN274" s="28">
        <f t="shared" si="1305"/>
        <v>0</v>
      </c>
      <c r="DO274" s="29"/>
      <c r="DP274" s="54">
        <f>_xlfn.XLOOKUP($C274,[24]PSP!$C:$C,[24]PSP!$DP:$DP)</f>
        <v>0</v>
      </c>
      <c r="DQ274" s="27">
        <f>_xlfn.XLOOKUP($C274,[24]PSP!$C:$C,[24]PSP!$DQ:$DQ)</f>
        <v>11431.91</v>
      </c>
      <c r="DR274" s="28">
        <f t="shared" si="1306"/>
        <v>0</v>
      </c>
      <c r="DS274" s="29"/>
      <c r="DT274" s="54">
        <f>_xlfn.XLOOKUP($C274,[24]PSP!$C:$C,[24]PSP!$DT:$DT)</f>
        <v>0</v>
      </c>
      <c r="DU274" s="27">
        <f>_xlfn.XLOOKUP($C274,[24]PSP!$C:$C,[24]PSP!$DU:$DU)</f>
        <v>11431.91</v>
      </c>
      <c r="DV274" s="28">
        <f t="shared" si="1307"/>
        <v>0</v>
      </c>
      <c r="DW274" s="29"/>
      <c r="DX274" s="54">
        <f>_xlfn.XLOOKUP($C274,[24]PSP!$C:$C,[24]PSP!$DX:$DX)</f>
        <v>0</v>
      </c>
      <c r="DY274" s="27">
        <f>_xlfn.XLOOKUP($C274,[24]PSP!$C:$C,[24]PSP!$DY:$DY)</f>
        <v>11431.91</v>
      </c>
      <c r="DZ274" s="28">
        <f t="shared" si="1308"/>
        <v>0</v>
      </c>
      <c r="EA274" s="29"/>
      <c r="EB274" s="54">
        <f>_xlfn.XLOOKUP($C274,[24]PSP!$C:$C,[24]PSP!$EB:$EB)</f>
        <v>0</v>
      </c>
      <c r="EC274" s="27">
        <f>_xlfn.XLOOKUP($C274,[24]PSP!$C:$C,[24]PSP!$EC:$EC)</f>
        <v>0</v>
      </c>
      <c r="ED274" s="28">
        <f t="shared" si="1309"/>
        <v>0</v>
      </c>
      <c r="EE274" s="29"/>
      <c r="EF274" s="54">
        <f>_xlfn.XLOOKUP($C274,[24]PSP!$C:$C,[24]PSP!$EF:$EF)</f>
        <v>0</v>
      </c>
      <c r="EG274" s="27">
        <f>_xlfn.XLOOKUP($C274,[24]PSP!$C:$C,[24]PSP!$EG:$EG)</f>
        <v>0</v>
      </c>
      <c r="EH274" s="28">
        <f t="shared" si="1310"/>
        <v>0</v>
      </c>
      <c r="EI274" s="29"/>
      <c r="EJ274" s="54">
        <f>_xlfn.XLOOKUP($C274,[24]PSP!$C:$C,[24]PSP!$EJ:$EJ)</f>
        <v>0</v>
      </c>
      <c r="EK274" s="27">
        <f>_xlfn.XLOOKUP($C274,[24]PSP!$C:$C,[24]PSP!$EK:$EK)</f>
        <v>0</v>
      </c>
      <c r="EL274" s="28">
        <f t="shared" si="1311"/>
        <v>0</v>
      </c>
      <c r="EM274" s="29"/>
      <c r="EN274" s="108"/>
      <c r="EO274" s="29">
        <f t="shared" si="1105"/>
        <v>22863.82</v>
      </c>
      <c r="EP274" s="29">
        <f t="shared" si="1277"/>
        <v>22863.82</v>
      </c>
      <c r="EQ274" s="4" t="b">
        <f t="shared" si="1312"/>
        <v>1</v>
      </c>
      <c r="ES274" s="118">
        <f t="shared" si="1140"/>
        <v>1.1767000000000001</v>
      </c>
    </row>
    <row r="275" spans="3:149" ht="21" x14ac:dyDescent="0.25">
      <c r="C275" s="24" t="s">
        <v>122</v>
      </c>
      <c r="D275" s="43" t="str">
        <f>_xlfn.XLOOKUP($C275,[24]PSP!$C:$C,[24]PSP!$D:$D)</f>
        <v>RO-40536</v>
      </c>
      <c r="E275" s="24" t="str">
        <f>_xlfn.XLOOKUP($C275,[24]PSP!$C:$C,[24]PSP!$E:$E)</f>
        <v>DER/MG</v>
      </c>
      <c r="F275" s="25" t="str">
        <f>_xlfn.XLOOKUP($C275,[24]PSP!$C:$C,[24]PSP!$F:$F)</f>
        <v>VALETA  DE  PROTEÇÃO  DE  CORTE,  TIPO  DR.VP-02.,  TIPO  75/50 (EXECUÇÃO,    INCLUINDO    ESCAVAÇÃO,    FORNECIMENTO, TRANSPORTE E PLANTIO DA GRAMA)</v>
      </c>
      <c r="G275" s="26" t="str">
        <f>_xlfn.XLOOKUP($C275,[24]PSP!$C:$C,[24]PSP!$G:$G)</f>
        <v>M</v>
      </c>
      <c r="H275" s="53">
        <f>_xlfn.XLOOKUP($C275,[24]PSP!$C:$C,[24]PSP!$H:$H)</f>
        <v>3864</v>
      </c>
      <c r="I275" s="28">
        <f>_xlfn.XLOOKUP($C275,[24]PSP!$C:$C,[24]PSP!$I:$I)</f>
        <v>107380.56</v>
      </c>
      <c r="J275" s="28">
        <f t="shared" si="1278"/>
        <v>126354.704952</v>
      </c>
      <c r="K275" s="29"/>
      <c r="L275" s="54">
        <f>_xlfn.XLOOKUP($C275,[24]PSP!$C:$C,[24]PSP!$L:$L)</f>
        <v>0</v>
      </c>
      <c r="M275" s="27">
        <f>_xlfn.XLOOKUP($C275,[24]PSP!$C:$C,[24]PSP!$M:$M)</f>
        <v>27.79</v>
      </c>
      <c r="N275" s="28">
        <f t="shared" si="1279"/>
        <v>0</v>
      </c>
      <c r="O275" s="29"/>
      <c r="P275" s="54">
        <f>_xlfn.XLOOKUP($C275,[24]PSP!$C:$C,[24]PSP!$P:$P)</f>
        <v>0</v>
      </c>
      <c r="Q275" s="27">
        <f>_xlfn.XLOOKUP($C275,[24]PSP!$C:$C,[24]PSP!$Q:$Q)</f>
        <v>27.79</v>
      </c>
      <c r="R275" s="28">
        <f t="shared" si="1280"/>
        <v>0</v>
      </c>
      <c r="S275" s="29"/>
      <c r="T275" s="54">
        <f>_xlfn.XLOOKUP($C275,[24]PSP!$C:$C,[24]PSP!$T:$T)</f>
        <v>0</v>
      </c>
      <c r="U275" s="27">
        <f>_xlfn.XLOOKUP($C275,[24]PSP!$C:$C,[24]PSP!$U:$U)</f>
        <v>27.79</v>
      </c>
      <c r="V275" s="28">
        <f t="shared" si="1281"/>
        <v>0</v>
      </c>
      <c r="W275" s="29"/>
      <c r="X275" s="54">
        <f>_xlfn.XLOOKUP($C275,[24]PSP!$C:$C,[24]PSP!$X:$X)</f>
        <v>0</v>
      </c>
      <c r="Y275" s="27">
        <f>_xlfn.XLOOKUP($C275,[24]PSP!$C:$C,[24]PSP!$Y:$Y)</f>
        <v>27.79</v>
      </c>
      <c r="Z275" s="28">
        <f t="shared" si="1282"/>
        <v>0</v>
      </c>
      <c r="AA275" s="29"/>
      <c r="AB275" s="54">
        <f>_xlfn.XLOOKUP($C275,[24]PSP!$C:$C,[24]PSP!$AB:$AB)</f>
        <v>0</v>
      </c>
      <c r="AC275" s="27">
        <f>_xlfn.XLOOKUP($C275,[24]PSP!$C:$C,[24]PSP!$AC:$AC)</f>
        <v>27.79</v>
      </c>
      <c r="AD275" s="28">
        <f t="shared" si="1283"/>
        <v>0</v>
      </c>
      <c r="AE275" s="29"/>
      <c r="AF275" s="54">
        <f>_xlfn.XLOOKUP($C275,[24]PSP!$C:$C,[24]PSP!$AF:$AF)</f>
        <v>0</v>
      </c>
      <c r="AG275" s="27">
        <f>_xlfn.XLOOKUP($C275,[24]PSP!$C:$C,[24]PSP!$AG:$AG)</f>
        <v>27.79</v>
      </c>
      <c r="AH275" s="28">
        <f t="shared" si="1284"/>
        <v>0</v>
      </c>
      <c r="AI275" s="29"/>
      <c r="AJ275" s="54">
        <f>_xlfn.XLOOKUP($C275,[24]PSP!$C:$C,[24]PSP!$AJ:$AJ)</f>
        <v>0</v>
      </c>
      <c r="AK275" s="27">
        <f>_xlfn.XLOOKUP($C275,[24]PSP!$C:$C,[24]PSP!$AK:$AK)</f>
        <v>27.79</v>
      </c>
      <c r="AL275" s="28">
        <f t="shared" si="1285"/>
        <v>0</v>
      </c>
      <c r="AM275" s="29"/>
      <c r="AN275" s="54">
        <f>_xlfn.XLOOKUP($C275,[24]PSP!$C:$C,[24]PSP!$AN:$AN)</f>
        <v>0</v>
      </c>
      <c r="AO275" s="27">
        <f>_xlfn.XLOOKUP($C275,[24]PSP!$C:$C,[24]PSP!$AO:$AO)</f>
        <v>27.79</v>
      </c>
      <c r="AP275" s="28">
        <f t="shared" si="1286"/>
        <v>0</v>
      </c>
      <c r="AQ275" s="29"/>
      <c r="AR275" s="54">
        <f>_xlfn.XLOOKUP($C275,[24]PSP!$C:$C,[24]PSP!$AR:$AR)</f>
        <v>0</v>
      </c>
      <c r="AS275" s="27">
        <f>_xlfn.XLOOKUP($C275,[24]PSP!$C:$C,[24]PSP!$AS:$AS)</f>
        <v>27.79</v>
      </c>
      <c r="AT275" s="28">
        <f t="shared" si="1287"/>
        <v>0</v>
      </c>
      <c r="AU275" s="29"/>
      <c r="AV275" s="54">
        <f>_xlfn.XLOOKUP($C275,[24]PSP!$C:$C,[24]PSP!$AV:$AV)</f>
        <v>0</v>
      </c>
      <c r="AW275" s="27">
        <f>_xlfn.XLOOKUP($C275,[24]PSP!$C:$C,[24]PSP!$AW:$AW)</f>
        <v>27.79</v>
      </c>
      <c r="AX275" s="28">
        <f t="shared" si="1288"/>
        <v>0</v>
      </c>
      <c r="AY275" s="29"/>
      <c r="AZ275" s="54">
        <f>_xlfn.XLOOKUP($C275,[24]PSP!$C:$C,[24]PSP!$AZ:$AZ)</f>
        <v>225</v>
      </c>
      <c r="BA275" s="27">
        <f>_xlfn.XLOOKUP($C275,[24]PSP!$C:$C,[24]PSP!$BA:$BA)</f>
        <v>27.79</v>
      </c>
      <c r="BB275" s="28">
        <f t="shared" si="1289"/>
        <v>6252.75</v>
      </c>
      <c r="BC275" s="29"/>
      <c r="BD275" s="54">
        <f>_xlfn.XLOOKUP($C275,[24]PSP!$C:$C,[24]PSP!$BD:$BD)</f>
        <v>1662</v>
      </c>
      <c r="BE275" s="27">
        <f>_xlfn.XLOOKUP($C275,[24]PSP!$C:$C,[24]PSP!$BE:$BE)</f>
        <v>27.79</v>
      </c>
      <c r="BF275" s="28">
        <f t="shared" si="1290"/>
        <v>46186.98</v>
      </c>
      <c r="BG275" s="29"/>
      <c r="BH275" s="54">
        <f>_xlfn.XLOOKUP($C275,[24]PSP!$C:$C,[24]PSP!$BH:$BH)</f>
        <v>0</v>
      </c>
      <c r="BI275" s="27">
        <f>_xlfn.XLOOKUP($C275,[24]PSP!$C:$C,[24]PSP!$BI:$BI)</f>
        <v>27.79</v>
      </c>
      <c r="BJ275" s="28">
        <f t="shared" si="1291"/>
        <v>0</v>
      </c>
      <c r="BK275" s="29"/>
      <c r="BL275" s="54">
        <f>_xlfn.XLOOKUP($C275,[24]PSP!$C:$C,[24]PSP!$BL:$BL)</f>
        <v>1977</v>
      </c>
      <c r="BM275" s="27">
        <f>_xlfn.XLOOKUP($C275,[24]PSP!$C:$C,[24]PSP!$BM:$BM)</f>
        <v>27.79</v>
      </c>
      <c r="BN275" s="28">
        <f t="shared" si="1292"/>
        <v>54940.83</v>
      </c>
      <c r="BO275" s="29"/>
      <c r="BP275" s="54">
        <f>_xlfn.XLOOKUP($C275,[24]PSP!$C:$C,[24]PSP!$BP:$BP)</f>
        <v>0</v>
      </c>
      <c r="BQ275" s="27">
        <f>_xlfn.XLOOKUP($C275,[24]PSP!$C:$C,[24]PSP!$BQ:$BQ)</f>
        <v>27.79</v>
      </c>
      <c r="BR275" s="28">
        <f t="shared" si="1293"/>
        <v>0</v>
      </c>
      <c r="BS275" s="29"/>
      <c r="BT275" s="54">
        <f>_xlfn.XLOOKUP($C275,[24]PSP!$C:$C,[24]PSP!$BT:$BT)</f>
        <v>0</v>
      </c>
      <c r="BU275" s="27">
        <f>_xlfn.XLOOKUP($C275,[24]PSP!$C:$C,[24]PSP!$BU:$BU)</f>
        <v>27.79</v>
      </c>
      <c r="BV275" s="28">
        <f t="shared" si="1294"/>
        <v>0</v>
      </c>
      <c r="BW275" s="29"/>
      <c r="BX275" s="54">
        <f>_xlfn.XLOOKUP($C275,[24]PSP!$C:$C,[24]PSP!$BX:$BX)</f>
        <v>0</v>
      </c>
      <c r="BY275" s="27">
        <f>_xlfn.XLOOKUP($C275,[24]PSP!$C:$C,[24]PSP!$BY:$BY)</f>
        <v>27.79</v>
      </c>
      <c r="BZ275" s="28">
        <f t="shared" si="1295"/>
        <v>0</v>
      </c>
      <c r="CA275" s="29"/>
      <c r="CB275" s="54">
        <f>_xlfn.XLOOKUP($C275,[24]PSP!$C:$C,[24]PSP!$CB:$CB)</f>
        <v>0</v>
      </c>
      <c r="CC275" s="27">
        <f>_xlfn.XLOOKUP($C275,[24]PSP!$C:$C,[24]PSP!$CC:$CC)</f>
        <v>27.79</v>
      </c>
      <c r="CD275" s="28">
        <f t="shared" si="1296"/>
        <v>0</v>
      </c>
      <c r="CE275" s="29"/>
      <c r="CF275" s="54">
        <f>_xlfn.XLOOKUP($C275,[24]PSP!$C:$C,[24]PSP!$CF:$CF)</f>
        <v>0</v>
      </c>
      <c r="CG275" s="27">
        <f>_xlfn.XLOOKUP($C275,[24]PSP!$C:$C,[24]PSP!$CG:$CG)</f>
        <v>27.79</v>
      </c>
      <c r="CH275" s="28">
        <f t="shared" si="1297"/>
        <v>0</v>
      </c>
      <c r="CI275" s="29"/>
      <c r="CJ275" s="54">
        <f>_xlfn.XLOOKUP($C275,[24]PSP!$C:$C,[24]PSP!$CJ:$CJ)</f>
        <v>0</v>
      </c>
      <c r="CK275" s="27">
        <f>_xlfn.XLOOKUP($C275,[24]PSP!$C:$C,[24]PSP!$CK:$CK)</f>
        <v>27.79</v>
      </c>
      <c r="CL275" s="28">
        <f t="shared" si="1298"/>
        <v>0</v>
      </c>
      <c r="CM275" s="29"/>
      <c r="CN275" s="54">
        <f>_xlfn.XLOOKUP($C275,[24]PSP!$C:$C,[24]PSP!$CN:$CN)</f>
        <v>0</v>
      </c>
      <c r="CO275" s="27">
        <f>_xlfn.XLOOKUP($C275,[24]PSP!$C:$C,[24]PSP!$CO:$CO)</f>
        <v>27.79</v>
      </c>
      <c r="CP275" s="28">
        <f t="shared" si="1299"/>
        <v>0</v>
      </c>
      <c r="CQ275" s="29"/>
      <c r="CR275" s="54">
        <f>_xlfn.XLOOKUP($C275,[24]PSP!$C:$C,[24]PSP!$CR:$CR)</f>
        <v>0</v>
      </c>
      <c r="CS275" s="27">
        <f>_xlfn.XLOOKUP($C275,[24]PSP!$C:$C,[24]PSP!$CS:$CS)</f>
        <v>27.79</v>
      </c>
      <c r="CT275" s="28">
        <f t="shared" si="1300"/>
        <v>0</v>
      </c>
      <c r="CU275" s="29"/>
      <c r="CV275" s="54">
        <f>_xlfn.XLOOKUP($C275,[24]PSP!$C:$C,[24]PSP!$CV:$CV)</f>
        <v>0</v>
      </c>
      <c r="CW275" s="27">
        <f>_xlfn.XLOOKUP($C275,[24]PSP!$C:$C,[24]PSP!$CW:$CW)</f>
        <v>27.79</v>
      </c>
      <c r="CX275" s="28">
        <f t="shared" si="1301"/>
        <v>0</v>
      </c>
      <c r="CY275" s="29"/>
      <c r="CZ275" s="54">
        <f>_xlfn.XLOOKUP($C275,[24]PSP!$C:$C,[24]PSP!$CZ:$CZ)</f>
        <v>0</v>
      </c>
      <c r="DA275" s="27">
        <f>_xlfn.XLOOKUP($C275,[24]PSP!$C:$C,[24]PSP!$DA:$DA)</f>
        <v>27.79</v>
      </c>
      <c r="DB275" s="28">
        <f t="shared" si="1302"/>
        <v>0</v>
      </c>
      <c r="DC275" s="29"/>
      <c r="DD275" s="54">
        <f>_xlfn.XLOOKUP($C275,[24]PSP!$C:$C,[24]PSP!$DD:$DD)</f>
        <v>0</v>
      </c>
      <c r="DE275" s="27">
        <f>_xlfn.XLOOKUP($C275,[24]PSP!$C:$C,[24]PSP!$DE:$DE)</f>
        <v>27.79</v>
      </c>
      <c r="DF275" s="28">
        <f t="shared" si="1303"/>
        <v>0</v>
      </c>
      <c r="DG275" s="29"/>
      <c r="DH275" s="54">
        <f>_xlfn.XLOOKUP($C275,[24]PSP!$C:$C,[24]PSP!$DH:$DH)</f>
        <v>0</v>
      </c>
      <c r="DI275" s="27">
        <f>_xlfn.XLOOKUP($C275,[24]PSP!$C:$C,[24]PSP!$DI:$DI)</f>
        <v>27.79</v>
      </c>
      <c r="DJ275" s="28">
        <f t="shared" si="1304"/>
        <v>0</v>
      </c>
      <c r="DK275" s="29"/>
      <c r="DL275" s="54">
        <f>_xlfn.XLOOKUP($C275,[24]PSP!$C:$C,[24]PSP!$DL:$DL)</f>
        <v>0</v>
      </c>
      <c r="DM275" s="27">
        <f>_xlfn.XLOOKUP($C275,[24]PSP!$C:$C,[24]PSP!$DM:$DM)</f>
        <v>27.79</v>
      </c>
      <c r="DN275" s="28">
        <f t="shared" si="1305"/>
        <v>0</v>
      </c>
      <c r="DO275" s="29"/>
      <c r="DP275" s="54">
        <f>_xlfn.XLOOKUP($C275,[24]PSP!$C:$C,[24]PSP!$DP:$DP)</f>
        <v>0</v>
      </c>
      <c r="DQ275" s="27">
        <f>_xlfn.XLOOKUP($C275,[24]PSP!$C:$C,[24]PSP!$DQ:$DQ)</f>
        <v>27.79</v>
      </c>
      <c r="DR275" s="28">
        <f t="shared" si="1306"/>
        <v>0</v>
      </c>
      <c r="DS275" s="29"/>
      <c r="DT275" s="54">
        <f>_xlfn.XLOOKUP($C275,[24]PSP!$C:$C,[24]PSP!$DT:$DT)</f>
        <v>0</v>
      </c>
      <c r="DU275" s="27">
        <f>_xlfn.XLOOKUP($C275,[24]PSP!$C:$C,[24]PSP!$DU:$DU)</f>
        <v>27.79</v>
      </c>
      <c r="DV275" s="28">
        <f t="shared" si="1307"/>
        <v>0</v>
      </c>
      <c r="DW275" s="29"/>
      <c r="DX275" s="54">
        <f>_xlfn.XLOOKUP($C275,[24]PSP!$C:$C,[24]PSP!$DX:$DX)</f>
        <v>0</v>
      </c>
      <c r="DY275" s="27">
        <f>_xlfn.XLOOKUP($C275,[24]PSP!$C:$C,[24]PSP!$DY:$DY)</f>
        <v>27.79</v>
      </c>
      <c r="DZ275" s="28">
        <f t="shared" si="1308"/>
        <v>0</v>
      </c>
      <c r="EA275" s="29"/>
      <c r="EB275" s="54">
        <f>_xlfn.XLOOKUP($C275,[24]PSP!$C:$C,[24]PSP!$EB:$EB)</f>
        <v>0</v>
      </c>
      <c r="EC275" s="27">
        <f>_xlfn.XLOOKUP($C275,[24]PSP!$C:$C,[24]PSP!$EC:$EC)</f>
        <v>0</v>
      </c>
      <c r="ED275" s="28">
        <f t="shared" si="1309"/>
        <v>0</v>
      </c>
      <c r="EE275" s="29"/>
      <c r="EF275" s="54">
        <f>_xlfn.XLOOKUP($C275,[24]PSP!$C:$C,[24]PSP!$EF:$EF)</f>
        <v>0</v>
      </c>
      <c r="EG275" s="27">
        <f>_xlfn.XLOOKUP($C275,[24]PSP!$C:$C,[24]PSP!$EG:$EG)</f>
        <v>0</v>
      </c>
      <c r="EH275" s="28">
        <f t="shared" si="1310"/>
        <v>0</v>
      </c>
      <c r="EI275" s="29"/>
      <c r="EJ275" s="54">
        <f>_xlfn.XLOOKUP($C275,[24]PSP!$C:$C,[24]PSP!$EJ:$EJ)</f>
        <v>0</v>
      </c>
      <c r="EK275" s="27">
        <f>_xlfn.XLOOKUP($C275,[24]PSP!$C:$C,[24]PSP!$EK:$EK)</f>
        <v>0</v>
      </c>
      <c r="EL275" s="28">
        <f t="shared" si="1311"/>
        <v>0</v>
      </c>
      <c r="EM275" s="29"/>
      <c r="EN275" s="108"/>
      <c r="EO275" s="29">
        <f t="shared" ref="EO275:EO338" si="1313">EL275+EH275+ED275+DZ275+DV275+DR275+DN275+DJ275+DF275+DB275+CX275+CT275+CP275+CL275+CH275+CD275+BZ275+BV275+BR275+BN275+BJ275+BF275+BB275+AX275+AT275+AP275+AL275+AH275+AD275+Z275+V275+R275+N275</f>
        <v>107380.56</v>
      </c>
      <c r="EP275" s="29">
        <f t="shared" si="1277"/>
        <v>107380.56</v>
      </c>
      <c r="EQ275" s="4" t="b">
        <f t="shared" si="1312"/>
        <v>1</v>
      </c>
      <c r="ES275" s="118">
        <f t="shared" si="1140"/>
        <v>1.1767000000000001</v>
      </c>
    </row>
    <row r="276" spans="3:149" ht="21" x14ac:dyDescent="0.25">
      <c r="C276" s="24" t="s">
        <v>123</v>
      </c>
      <c r="D276" s="43">
        <f>_xlfn.XLOOKUP($C276,[24]PSP!$C:$C,[24]PSP!$D:$D)</f>
        <v>2003308</v>
      </c>
      <c r="E276" s="24" t="str">
        <f>_xlfn.XLOOKUP($C276,[24]PSP!$C:$C,[24]PSP!$E:$E)</f>
        <v>SICRO SERVIÇO</v>
      </c>
      <c r="F276" s="25" t="str">
        <f>_xlfn.XLOOKUP($C276,[24]PSP!$C:$C,[24]PSP!$F:$F)</f>
        <v>VALETA DE PROTEÇÃO DE CORTES COM REVESTIMENTO DE CONCRETO - VPC 04 - AREIA EXTRAÍDA E BRITA PRODUZIDA</v>
      </c>
      <c r="G276" s="26" t="str">
        <f>_xlfn.XLOOKUP($C276,[24]PSP!$C:$C,[24]PSP!$G:$G)</f>
        <v>M</v>
      </c>
      <c r="H276" s="53">
        <f>_xlfn.XLOOKUP($C276,[24]PSP!$C:$C,[24]PSP!$H:$H)</f>
        <v>6440</v>
      </c>
      <c r="I276" s="28">
        <f>_xlfn.XLOOKUP($C276,[24]PSP!$C:$C,[24]PSP!$I:$I)</f>
        <v>417569.6</v>
      </c>
      <c r="J276" s="28">
        <f t="shared" si="1278"/>
        <v>491354.14831999998</v>
      </c>
      <c r="K276" s="29"/>
      <c r="L276" s="54">
        <f>_xlfn.XLOOKUP($C276,[24]PSP!$C:$C,[24]PSP!$L:$L)</f>
        <v>0</v>
      </c>
      <c r="M276" s="27">
        <f>_xlfn.XLOOKUP($C276,[24]PSP!$C:$C,[24]PSP!$M:$M)</f>
        <v>64.84</v>
      </c>
      <c r="N276" s="28">
        <f t="shared" si="1279"/>
        <v>0</v>
      </c>
      <c r="O276" s="29"/>
      <c r="P276" s="54">
        <f>_xlfn.XLOOKUP($C276,[24]PSP!$C:$C,[24]PSP!$P:$P)</f>
        <v>0</v>
      </c>
      <c r="Q276" s="27">
        <f>_xlfn.XLOOKUP($C276,[24]PSP!$C:$C,[24]PSP!$Q:$Q)</f>
        <v>64.84</v>
      </c>
      <c r="R276" s="28">
        <f t="shared" si="1280"/>
        <v>0</v>
      </c>
      <c r="S276" s="29"/>
      <c r="T276" s="54">
        <f>_xlfn.XLOOKUP($C276,[24]PSP!$C:$C,[24]PSP!$T:$T)</f>
        <v>0</v>
      </c>
      <c r="U276" s="27">
        <f>_xlfn.XLOOKUP($C276,[24]PSP!$C:$C,[24]PSP!$U:$U)</f>
        <v>64.84</v>
      </c>
      <c r="V276" s="28">
        <f t="shared" si="1281"/>
        <v>0</v>
      </c>
      <c r="W276" s="29"/>
      <c r="X276" s="54">
        <f>_xlfn.XLOOKUP($C276,[24]PSP!$C:$C,[24]PSP!$X:$X)</f>
        <v>0</v>
      </c>
      <c r="Y276" s="27">
        <f>_xlfn.XLOOKUP($C276,[24]PSP!$C:$C,[24]PSP!$Y:$Y)</f>
        <v>64.84</v>
      </c>
      <c r="Z276" s="28">
        <f t="shared" si="1282"/>
        <v>0</v>
      </c>
      <c r="AA276" s="29"/>
      <c r="AB276" s="54">
        <f>_xlfn.XLOOKUP($C276,[24]PSP!$C:$C,[24]PSP!$AB:$AB)</f>
        <v>0</v>
      </c>
      <c r="AC276" s="27">
        <f>_xlfn.XLOOKUP($C276,[24]PSP!$C:$C,[24]PSP!$AC:$AC)</f>
        <v>64.84</v>
      </c>
      <c r="AD276" s="28">
        <f t="shared" si="1283"/>
        <v>0</v>
      </c>
      <c r="AE276" s="29"/>
      <c r="AF276" s="54">
        <f>_xlfn.XLOOKUP($C276,[24]PSP!$C:$C,[24]PSP!$AF:$AF)</f>
        <v>0</v>
      </c>
      <c r="AG276" s="27">
        <f>_xlfn.XLOOKUP($C276,[24]PSP!$C:$C,[24]PSP!$AG:$AG)</f>
        <v>64.84</v>
      </c>
      <c r="AH276" s="28">
        <f t="shared" si="1284"/>
        <v>0</v>
      </c>
      <c r="AI276" s="29"/>
      <c r="AJ276" s="54">
        <f>_xlfn.XLOOKUP($C276,[24]PSP!$C:$C,[24]PSP!$AJ:$AJ)</f>
        <v>0</v>
      </c>
      <c r="AK276" s="27">
        <f>_xlfn.XLOOKUP($C276,[24]PSP!$C:$C,[24]PSP!$AK:$AK)</f>
        <v>64.84</v>
      </c>
      <c r="AL276" s="28">
        <f t="shared" si="1285"/>
        <v>0</v>
      </c>
      <c r="AM276" s="29"/>
      <c r="AN276" s="54">
        <f>_xlfn.XLOOKUP($C276,[24]PSP!$C:$C,[24]PSP!$AN:$AN)</f>
        <v>0</v>
      </c>
      <c r="AO276" s="27">
        <f>_xlfn.XLOOKUP($C276,[24]PSP!$C:$C,[24]PSP!$AO:$AO)</f>
        <v>64.84</v>
      </c>
      <c r="AP276" s="28">
        <f t="shared" si="1286"/>
        <v>0</v>
      </c>
      <c r="AQ276" s="29"/>
      <c r="AR276" s="54">
        <f>_xlfn.XLOOKUP($C276,[24]PSP!$C:$C,[24]PSP!$AR:$AR)</f>
        <v>0</v>
      </c>
      <c r="AS276" s="27">
        <f>_xlfn.XLOOKUP($C276,[24]PSP!$C:$C,[24]PSP!$AS:$AS)</f>
        <v>64.84</v>
      </c>
      <c r="AT276" s="28">
        <f t="shared" si="1287"/>
        <v>0</v>
      </c>
      <c r="AU276" s="29"/>
      <c r="AV276" s="54">
        <f>_xlfn.XLOOKUP($C276,[24]PSP!$C:$C,[24]PSP!$AV:$AV)</f>
        <v>0</v>
      </c>
      <c r="AW276" s="27">
        <f>_xlfn.XLOOKUP($C276,[24]PSP!$C:$C,[24]PSP!$AW:$AW)</f>
        <v>64.84</v>
      </c>
      <c r="AX276" s="28">
        <f t="shared" si="1288"/>
        <v>0</v>
      </c>
      <c r="AY276" s="29"/>
      <c r="AZ276" s="54">
        <f>_xlfn.XLOOKUP($C276,[24]PSP!$C:$C,[24]PSP!$AZ:$AZ)</f>
        <v>374</v>
      </c>
      <c r="BA276" s="27">
        <f>_xlfn.XLOOKUP($C276,[24]PSP!$C:$C,[24]PSP!$BA:$BA)</f>
        <v>64.84</v>
      </c>
      <c r="BB276" s="28">
        <f t="shared" si="1289"/>
        <v>24250.16</v>
      </c>
      <c r="BC276" s="29"/>
      <c r="BD276" s="54">
        <f>_xlfn.XLOOKUP($C276,[24]PSP!$C:$C,[24]PSP!$BD:$BD)</f>
        <v>2770</v>
      </c>
      <c r="BE276" s="27">
        <f>_xlfn.XLOOKUP($C276,[24]PSP!$C:$C,[24]PSP!$BE:$BE)</f>
        <v>64.84</v>
      </c>
      <c r="BF276" s="28">
        <f t="shared" si="1290"/>
        <v>179606.8</v>
      </c>
      <c r="BG276" s="29"/>
      <c r="BH276" s="54">
        <f>_xlfn.XLOOKUP($C276,[24]PSP!$C:$C,[24]PSP!$BH:$BH)</f>
        <v>0</v>
      </c>
      <c r="BI276" s="27">
        <f>_xlfn.XLOOKUP($C276,[24]PSP!$C:$C,[24]PSP!$BI:$BI)</f>
        <v>64.84</v>
      </c>
      <c r="BJ276" s="28">
        <f t="shared" si="1291"/>
        <v>0</v>
      </c>
      <c r="BK276" s="29"/>
      <c r="BL276" s="54">
        <f>_xlfn.XLOOKUP($C276,[24]PSP!$C:$C,[24]PSP!$BL:$BL)</f>
        <v>3296</v>
      </c>
      <c r="BM276" s="27">
        <f>_xlfn.XLOOKUP($C276,[24]PSP!$C:$C,[24]PSP!$BM:$BM)</f>
        <v>64.84</v>
      </c>
      <c r="BN276" s="28">
        <f t="shared" si="1292"/>
        <v>213712.64000000001</v>
      </c>
      <c r="BO276" s="29"/>
      <c r="BP276" s="54">
        <f>_xlfn.XLOOKUP($C276,[24]PSP!$C:$C,[24]PSP!$BP:$BP)</f>
        <v>0</v>
      </c>
      <c r="BQ276" s="27">
        <f>_xlfn.XLOOKUP($C276,[24]PSP!$C:$C,[24]PSP!$BQ:$BQ)</f>
        <v>64.84</v>
      </c>
      <c r="BR276" s="28">
        <f t="shared" si="1293"/>
        <v>0</v>
      </c>
      <c r="BS276" s="29"/>
      <c r="BT276" s="54">
        <f>_xlfn.XLOOKUP($C276,[24]PSP!$C:$C,[24]PSP!$BT:$BT)</f>
        <v>0</v>
      </c>
      <c r="BU276" s="27">
        <f>_xlfn.XLOOKUP($C276,[24]PSP!$C:$C,[24]PSP!$BU:$BU)</f>
        <v>64.84</v>
      </c>
      <c r="BV276" s="28">
        <f t="shared" si="1294"/>
        <v>0</v>
      </c>
      <c r="BW276" s="29"/>
      <c r="BX276" s="54">
        <f>_xlfn.XLOOKUP($C276,[24]PSP!$C:$C,[24]PSP!$BX:$BX)</f>
        <v>0</v>
      </c>
      <c r="BY276" s="27">
        <f>_xlfn.XLOOKUP($C276,[24]PSP!$C:$C,[24]PSP!$BY:$BY)</f>
        <v>64.84</v>
      </c>
      <c r="BZ276" s="28">
        <f t="shared" si="1295"/>
        <v>0</v>
      </c>
      <c r="CA276" s="29"/>
      <c r="CB276" s="54">
        <f>_xlfn.XLOOKUP($C276,[24]PSP!$C:$C,[24]PSP!$CB:$CB)</f>
        <v>0</v>
      </c>
      <c r="CC276" s="27">
        <f>_xlfn.XLOOKUP($C276,[24]PSP!$C:$C,[24]PSP!$CC:$CC)</f>
        <v>64.84</v>
      </c>
      <c r="CD276" s="28">
        <f t="shared" si="1296"/>
        <v>0</v>
      </c>
      <c r="CE276" s="29"/>
      <c r="CF276" s="54">
        <f>_xlfn.XLOOKUP($C276,[24]PSP!$C:$C,[24]PSP!$CF:$CF)</f>
        <v>0</v>
      </c>
      <c r="CG276" s="27">
        <f>_xlfn.XLOOKUP($C276,[24]PSP!$C:$C,[24]PSP!$CG:$CG)</f>
        <v>64.84</v>
      </c>
      <c r="CH276" s="28">
        <f t="shared" si="1297"/>
        <v>0</v>
      </c>
      <c r="CI276" s="29"/>
      <c r="CJ276" s="54">
        <f>_xlfn.XLOOKUP($C276,[24]PSP!$C:$C,[24]PSP!$CJ:$CJ)</f>
        <v>0</v>
      </c>
      <c r="CK276" s="27">
        <f>_xlfn.XLOOKUP($C276,[24]PSP!$C:$C,[24]PSP!$CK:$CK)</f>
        <v>64.84</v>
      </c>
      <c r="CL276" s="28">
        <f t="shared" si="1298"/>
        <v>0</v>
      </c>
      <c r="CM276" s="29"/>
      <c r="CN276" s="54">
        <f>_xlfn.XLOOKUP($C276,[24]PSP!$C:$C,[24]PSP!$CN:$CN)</f>
        <v>0</v>
      </c>
      <c r="CO276" s="27">
        <f>_xlfn.XLOOKUP($C276,[24]PSP!$C:$C,[24]PSP!$CO:$CO)</f>
        <v>64.84</v>
      </c>
      <c r="CP276" s="28">
        <f t="shared" si="1299"/>
        <v>0</v>
      </c>
      <c r="CQ276" s="29"/>
      <c r="CR276" s="54">
        <f>_xlfn.XLOOKUP($C276,[24]PSP!$C:$C,[24]PSP!$CR:$CR)</f>
        <v>0</v>
      </c>
      <c r="CS276" s="27">
        <f>_xlfn.XLOOKUP($C276,[24]PSP!$C:$C,[24]PSP!$CS:$CS)</f>
        <v>64.84</v>
      </c>
      <c r="CT276" s="28">
        <f t="shared" si="1300"/>
        <v>0</v>
      </c>
      <c r="CU276" s="29"/>
      <c r="CV276" s="54">
        <f>_xlfn.XLOOKUP($C276,[24]PSP!$C:$C,[24]PSP!$CV:$CV)</f>
        <v>0</v>
      </c>
      <c r="CW276" s="27">
        <f>_xlfn.XLOOKUP($C276,[24]PSP!$C:$C,[24]PSP!$CW:$CW)</f>
        <v>64.84</v>
      </c>
      <c r="CX276" s="28">
        <f t="shared" si="1301"/>
        <v>0</v>
      </c>
      <c r="CY276" s="29"/>
      <c r="CZ276" s="54">
        <f>_xlfn.XLOOKUP($C276,[24]PSP!$C:$C,[24]PSP!$CZ:$CZ)</f>
        <v>0</v>
      </c>
      <c r="DA276" s="27">
        <f>_xlfn.XLOOKUP($C276,[24]PSP!$C:$C,[24]PSP!$DA:$DA)</f>
        <v>64.84</v>
      </c>
      <c r="DB276" s="28">
        <f t="shared" si="1302"/>
        <v>0</v>
      </c>
      <c r="DC276" s="29"/>
      <c r="DD276" s="54">
        <f>_xlfn.XLOOKUP($C276,[24]PSP!$C:$C,[24]PSP!$DD:$DD)</f>
        <v>0</v>
      </c>
      <c r="DE276" s="27">
        <f>_xlfn.XLOOKUP($C276,[24]PSP!$C:$C,[24]PSP!$DE:$DE)</f>
        <v>64.84</v>
      </c>
      <c r="DF276" s="28">
        <f t="shared" si="1303"/>
        <v>0</v>
      </c>
      <c r="DG276" s="29"/>
      <c r="DH276" s="54">
        <f>_xlfn.XLOOKUP($C276,[24]PSP!$C:$C,[24]PSP!$DH:$DH)</f>
        <v>0</v>
      </c>
      <c r="DI276" s="27">
        <f>_xlfn.XLOOKUP($C276,[24]PSP!$C:$C,[24]PSP!$DI:$DI)</f>
        <v>64.84</v>
      </c>
      <c r="DJ276" s="28">
        <f t="shared" si="1304"/>
        <v>0</v>
      </c>
      <c r="DK276" s="29"/>
      <c r="DL276" s="54">
        <f>_xlfn.XLOOKUP($C276,[24]PSP!$C:$C,[24]PSP!$DL:$DL)</f>
        <v>0</v>
      </c>
      <c r="DM276" s="27">
        <f>_xlfn.XLOOKUP($C276,[24]PSP!$C:$C,[24]PSP!$DM:$DM)</f>
        <v>64.84</v>
      </c>
      <c r="DN276" s="28">
        <f t="shared" si="1305"/>
        <v>0</v>
      </c>
      <c r="DO276" s="29"/>
      <c r="DP276" s="54">
        <f>_xlfn.XLOOKUP($C276,[24]PSP!$C:$C,[24]PSP!$DP:$DP)</f>
        <v>0</v>
      </c>
      <c r="DQ276" s="27">
        <f>_xlfn.XLOOKUP($C276,[24]PSP!$C:$C,[24]PSP!$DQ:$DQ)</f>
        <v>64.84</v>
      </c>
      <c r="DR276" s="28">
        <f t="shared" si="1306"/>
        <v>0</v>
      </c>
      <c r="DS276" s="29"/>
      <c r="DT276" s="54">
        <f>_xlfn.XLOOKUP($C276,[24]PSP!$C:$C,[24]PSP!$DT:$DT)</f>
        <v>0</v>
      </c>
      <c r="DU276" s="27">
        <f>_xlfn.XLOOKUP($C276,[24]PSP!$C:$C,[24]PSP!$DU:$DU)</f>
        <v>64.84</v>
      </c>
      <c r="DV276" s="28">
        <f t="shared" si="1307"/>
        <v>0</v>
      </c>
      <c r="DW276" s="29"/>
      <c r="DX276" s="54">
        <f>_xlfn.XLOOKUP($C276,[24]PSP!$C:$C,[24]PSP!$DX:$DX)</f>
        <v>0</v>
      </c>
      <c r="DY276" s="27">
        <f>_xlfn.XLOOKUP($C276,[24]PSP!$C:$C,[24]PSP!$DY:$DY)</f>
        <v>64.84</v>
      </c>
      <c r="DZ276" s="28">
        <f t="shared" si="1308"/>
        <v>0</v>
      </c>
      <c r="EA276" s="29"/>
      <c r="EB276" s="54">
        <f>_xlfn.XLOOKUP($C276,[24]PSP!$C:$C,[24]PSP!$EB:$EB)</f>
        <v>0</v>
      </c>
      <c r="EC276" s="27">
        <f>_xlfn.XLOOKUP($C276,[24]PSP!$C:$C,[24]PSP!$EC:$EC)</f>
        <v>0</v>
      </c>
      <c r="ED276" s="28">
        <f t="shared" si="1309"/>
        <v>0</v>
      </c>
      <c r="EE276" s="29"/>
      <c r="EF276" s="54">
        <f>_xlfn.XLOOKUP($C276,[24]PSP!$C:$C,[24]PSP!$EF:$EF)</f>
        <v>0</v>
      </c>
      <c r="EG276" s="27">
        <f>_xlfn.XLOOKUP($C276,[24]PSP!$C:$C,[24]PSP!$EG:$EG)</f>
        <v>0</v>
      </c>
      <c r="EH276" s="28">
        <f t="shared" si="1310"/>
        <v>0</v>
      </c>
      <c r="EI276" s="29"/>
      <c r="EJ276" s="54">
        <f>_xlfn.XLOOKUP($C276,[24]PSP!$C:$C,[24]PSP!$EJ:$EJ)</f>
        <v>0</v>
      </c>
      <c r="EK276" s="27">
        <f>_xlfn.XLOOKUP($C276,[24]PSP!$C:$C,[24]PSP!$EK:$EK)</f>
        <v>0</v>
      </c>
      <c r="EL276" s="28">
        <f t="shared" si="1311"/>
        <v>0</v>
      </c>
      <c r="EM276" s="29"/>
      <c r="EN276" s="108"/>
      <c r="EO276" s="29">
        <f t="shared" si="1313"/>
        <v>417569.6</v>
      </c>
      <c r="EP276" s="29">
        <f t="shared" si="1277"/>
        <v>417569.6</v>
      </c>
      <c r="EQ276" s="4" t="b">
        <f t="shared" si="1312"/>
        <v>1</v>
      </c>
      <c r="ES276" s="118">
        <f t="shared" si="1140"/>
        <v>1.1767000000000001</v>
      </c>
    </row>
    <row r="277" spans="3:149" ht="21" x14ac:dyDescent="0.25">
      <c r="C277" s="24" t="s">
        <v>124</v>
      </c>
      <c r="D277" s="43" t="str">
        <f>_xlfn.XLOOKUP($C277,[24]PSP!$C:$C,[24]PSP!$D:$D)</f>
        <v>RO-40551</v>
      </c>
      <c r="E277" s="24" t="str">
        <f>_xlfn.XLOOKUP($C277,[24]PSP!$C:$C,[24]PSP!$E:$E)</f>
        <v>DER/MG</v>
      </c>
      <c r="F277" s="25" t="str">
        <f>_xlfn.XLOOKUP($C277,[24]PSP!$C:$C,[24]PSP!$F:$F)</f>
        <v>VALETA DE PROTEÇÃO DE CORTE, TIPO DR.VP-02., TIPO 125/100 (EXECUÇÃO, INCLUINDO ESCAVAÇÃO,FORNECIMENTO, TRANSPORTE E PLANTIO DA GRAMA)</v>
      </c>
      <c r="G277" s="26" t="str">
        <f>_xlfn.XLOOKUP($C277,[24]PSP!$C:$C,[24]PSP!$G:$G)</f>
        <v>M</v>
      </c>
      <c r="H277" s="53">
        <f>_xlfn.XLOOKUP($C277,[24]PSP!$C:$C,[24]PSP!$H:$H)</f>
        <v>0</v>
      </c>
      <c r="I277" s="28">
        <f>_xlfn.XLOOKUP($C277,[24]PSP!$C:$C,[24]PSP!$I:$I)</f>
        <v>0</v>
      </c>
      <c r="J277" s="28">
        <f t="shared" si="1278"/>
        <v>0</v>
      </c>
      <c r="K277" s="29"/>
      <c r="L277" s="54">
        <f>_xlfn.XLOOKUP($C277,[24]PSP!$C:$C,[24]PSP!$L:$L)</f>
        <v>0</v>
      </c>
      <c r="M277" s="27">
        <f>_xlfn.XLOOKUP($C277,[24]PSP!$C:$C,[24]PSP!$M:$M)</f>
        <v>46.04</v>
      </c>
      <c r="N277" s="28">
        <f t="shared" si="1279"/>
        <v>0</v>
      </c>
      <c r="O277" s="29"/>
      <c r="P277" s="54">
        <f>_xlfn.XLOOKUP($C277,[24]PSP!$C:$C,[24]PSP!$P:$P)</f>
        <v>0</v>
      </c>
      <c r="Q277" s="27">
        <f>_xlfn.XLOOKUP($C277,[24]PSP!$C:$C,[24]PSP!$Q:$Q)</f>
        <v>46.04</v>
      </c>
      <c r="R277" s="28">
        <f t="shared" si="1280"/>
        <v>0</v>
      </c>
      <c r="S277" s="29"/>
      <c r="T277" s="54">
        <f>_xlfn.XLOOKUP($C277,[24]PSP!$C:$C,[24]PSP!$T:$T)</f>
        <v>0</v>
      </c>
      <c r="U277" s="27">
        <f>_xlfn.XLOOKUP($C277,[24]PSP!$C:$C,[24]PSP!$U:$U)</f>
        <v>46.04</v>
      </c>
      <c r="V277" s="28">
        <f t="shared" si="1281"/>
        <v>0</v>
      </c>
      <c r="W277" s="29"/>
      <c r="X277" s="54">
        <f>_xlfn.XLOOKUP($C277,[24]PSP!$C:$C,[24]PSP!$X:$X)</f>
        <v>0</v>
      </c>
      <c r="Y277" s="27">
        <f>_xlfn.XLOOKUP($C277,[24]PSP!$C:$C,[24]PSP!$Y:$Y)</f>
        <v>46.04</v>
      </c>
      <c r="Z277" s="28">
        <f t="shared" si="1282"/>
        <v>0</v>
      </c>
      <c r="AA277" s="29"/>
      <c r="AB277" s="54">
        <f>_xlfn.XLOOKUP($C277,[24]PSP!$C:$C,[24]PSP!$AB:$AB)</f>
        <v>0</v>
      </c>
      <c r="AC277" s="27">
        <f>_xlfn.XLOOKUP($C277,[24]PSP!$C:$C,[24]PSP!$AC:$AC)</f>
        <v>46.04</v>
      </c>
      <c r="AD277" s="28">
        <f t="shared" si="1283"/>
        <v>0</v>
      </c>
      <c r="AE277" s="29"/>
      <c r="AF277" s="54">
        <f>_xlfn.XLOOKUP($C277,[24]PSP!$C:$C,[24]PSP!$AF:$AF)</f>
        <v>0</v>
      </c>
      <c r="AG277" s="27">
        <f>_xlfn.XLOOKUP($C277,[24]PSP!$C:$C,[24]PSP!$AG:$AG)</f>
        <v>46.04</v>
      </c>
      <c r="AH277" s="28">
        <f t="shared" si="1284"/>
        <v>0</v>
      </c>
      <c r="AI277" s="29"/>
      <c r="AJ277" s="54">
        <f>_xlfn.XLOOKUP($C277,[24]PSP!$C:$C,[24]PSP!$AJ:$AJ)</f>
        <v>0</v>
      </c>
      <c r="AK277" s="27">
        <f>_xlfn.XLOOKUP($C277,[24]PSP!$C:$C,[24]PSP!$AK:$AK)</f>
        <v>46.04</v>
      </c>
      <c r="AL277" s="28">
        <f t="shared" si="1285"/>
        <v>0</v>
      </c>
      <c r="AM277" s="29"/>
      <c r="AN277" s="54">
        <f>_xlfn.XLOOKUP($C277,[24]PSP!$C:$C,[24]PSP!$AN:$AN)</f>
        <v>0</v>
      </c>
      <c r="AO277" s="27">
        <f>_xlfn.XLOOKUP($C277,[24]PSP!$C:$C,[24]PSP!$AO:$AO)</f>
        <v>46.04</v>
      </c>
      <c r="AP277" s="28">
        <f t="shared" si="1286"/>
        <v>0</v>
      </c>
      <c r="AQ277" s="29"/>
      <c r="AR277" s="54">
        <f>_xlfn.XLOOKUP($C277,[24]PSP!$C:$C,[24]PSP!$AR:$AR)</f>
        <v>0</v>
      </c>
      <c r="AS277" s="27">
        <f>_xlfn.XLOOKUP($C277,[24]PSP!$C:$C,[24]PSP!$AS:$AS)</f>
        <v>46.04</v>
      </c>
      <c r="AT277" s="28">
        <f t="shared" si="1287"/>
        <v>0</v>
      </c>
      <c r="AU277" s="29"/>
      <c r="AV277" s="54">
        <f>_xlfn.XLOOKUP($C277,[24]PSP!$C:$C,[24]PSP!$AV:$AV)</f>
        <v>0</v>
      </c>
      <c r="AW277" s="27">
        <f>_xlfn.XLOOKUP($C277,[24]PSP!$C:$C,[24]PSP!$AW:$AW)</f>
        <v>46.04</v>
      </c>
      <c r="AX277" s="28">
        <f t="shared" si="1288"/>
        <v>0</v>
      </c>
      <c r="AY277" s="29"/>
      <c r="AZ277" s="54">
        <f>_xlfn.XLOOKUP($C277,[24]PSP!$C:$C,[24]PSP!$AZ:$AZ)</f>
        <v>0</v>
      </c>
      <c r="BA277" s="27">
        <f>_xlfn.XLOOKUP($C277,[24]PSP!$C:$C,[24]PSP!$BA:$BA)</f>
        <v>46.04</v>
      </c>
      <c r="BB277" s="28">
        <f t="shared" si="1289"/>
        <v>0</v>
      </c>
      <c r="BC277" s="29"/>
      <c r="BD277" s="54">
        <f>_xlfn.XLOOKUP($C277,[24]PSP!$C:$C,[24]PSP!$BD:$BD)</f>
        <v>0</v>
      </c>
      <c r="BE277" s="27">
        <f>_xlfn.XLOOKUP($C277,[24]PSP!$C:$C,[24]PSP!$BE:$BE)</f>
        <v>46.04</v>
      </c>
      <c r="BF277" s="28">
        <f t="shared" si="1290"/>
        <v>0</v>
      </c>
      <c r="BG277" s="29"/>
      <c r="BH277" s="54">
        <f>_xlfn.XLOOKUP($C277,[24]PSP!$C:$C,[24]PSP!$BH:$BH)</f>
        <v>0</v>
      </c>
      <c r="BI277" s="27">
        <f>_xlfn.XLOOKUP($C277,[24]PSP!$C:$C,[24]PSP!$BI:$BI)</f>
        <v>46.04</v>
      </c>
      <c r="BJ277" s="28">
        <f t="shared" si="1291"/>
        <v>0</v>
      </c>
      <c r="BK277" s="29"/>
      <c r="BL277" s="54">
        <f>_xlfn.XLOOKUP($C277,[24]PSP!$C:$C,[24]PSP!$BL:$BL)</f>
        <v>0</v>
      </c>
      <c r="BM277" s="27">
        <f>_xlfn.XLOOKUP($C277,[24]PSP!$C:$C,[24]PSP!$BM:$BM)</f>
        <v>46.04</v>
      </c>
      <c r="BN277" s="28">
        <f t="shared" si="1292"/>
        <v>0</v>
      </c>
      <c r="BO277" s="29"/>
      <c r="BP277" s="54">
        <f>_xlfn.XLOOKUP($C277,[24]PSP!$C:$C,[24]PSP!$BP:$BP)</f>
        <v>0</v>
      </c>
      <c r="BQ277" s="27">
        <f>_xlfn.XLOOKUP($C277,[24]PSP!$C:$C,[24]PSP!$BQ:$BQ)</f>
        <v>46.04</v>
      </c>
      <c r="BR277" s="28">
        <f t="shared" si="1293"/>
        <v>0</v>
      </c>
      <c r="BS277" s="29"/>
      <c r="BT277" s="54">
        <f>_xlfn.XLOOKUP($C277,[24]PSP!$C:$C,[24]PSP!$BT:$BT)</f>
        <v>0</v>
      </c>
      <c r="BU277" s="27">
        <f>_xlfn.XLOOKUP($C277,[24]PSP!$C:$C,[24]PSP!$BU:$BU)</f>
        <v>46.04</v>
      </c>
      <c r="BV277" s="28">
        <f t="shared" si="1294"/>
        <v>0</v>
      </c>
      <c r="BW277" s="29"/>
      <c r="BX277" s="54">
        <f>_xlfn.XLOOKUP($C277,[24]PSP!$C:$C,[24]PSP!$BX:$BX)</f>
        <v>0</v>
      </c>
      <c r="BY277" s="27">
        <f>_xlfn.XLOOKUP($C277,[24]PSP!$C:$C,[24]PSP!$BY:$BY)</f>
        <v>46.04</v>
      </c>
      <c r="BZ277" s="28">
        <f t="shared" si="1295"/>
        <v>0</v>
      </c>
      <c r="CA277" s="29"/>
      <c r="CB277" s="54">
        <f>_xlfn.XLOOKUP($C277,[24]PSP!$C:$C,[24]PSP!$CB:$CB)</f>
        <v>0</v>
      </c>
      <c r="CC277" s="27">
        <f>_xlfn.XLOOKUP($C277,[24]PSP!$C:$C,[24]PSP!$CC:$CC)</f>
        <v>46.04</v>
      </c>
      <c r="CD277" s="28">
        <f t="shared" si="1296"/>
        <v>0</v>
      </c>
      <c r="CE277" s="29"/>
      <c r="CF277" s="54">
        <f>_xlfn.XLOOKUP($C277,[24]PSP!$C:$C,[24]PSP!$CF:$CF)</f>
        <v>0</v>
      </c>
      <c r="CG277" s="27">
        <f>_xlfn.XLOOKUP($C277,[24]PSP!$C:$C,[24]PSP!$CG:$CG)</f>
        <v>46.04</v>
      </c>
      <c r="CH277" s="28">
        <f t="shared" si="1297"/>
        <v>0</v>
      </c>
      <c r="CI277" s="29"/>
      <c r="CJ277" s="54">
        <f>_xlfn.XLOOKUP($C277,[24]PSP!$C:$C,[24]PSP!$CJ:$CJ)</f>
        <v>0</v>
      </c>
      <c r="CK277" s="27">
        <f>_xlfn.XLOOKUP($C277,[24]PSP!$C:$C,[24]PSP!$CK:$CK)</f>
        <v>46.04</v>
      </c>
      <c r="CL277" s="28">
        <f t="shared" si="1298"/>
        <v>0</v>
      </c>
      <c r="CM277" s="29"/>
      <c r="CN277" s="54">
        <f>_xlfn.XLOOKUP($C277,[24]PSP!$C:$C,[24]PSP!$CN:$CN)</f>
        <v>0</v>
      </c>
      <c r="CO277" s="27">
        <f>_xlfn.XLOOKUP($C277,[24]PSP!$C:$C,[24]PSP!$CO:$CO)</f>
        <v>46.04</v>
      </c>
      <c r="CP277" s="28">
        <f t="shared" si="1299"/>
        <v>0</v>
      </c>
      <c r="CQ277" s="29"/>
      <c r="CR277" s="54">
        <f>_xlfn.XLOOKUP($C277,[24]PSP!$C:$C,[24]PSP!$CR:$CR)</f>
        <v>0</v>
      </c>
      <c r="CS277" s="27">
        <f>_xlfn.XLOOKUP($C277,[24]PSP!$C:$C,[24]PSP!$CS:$CS)</f>
        <v>46.04</v>
      </c>
      <c r="CT277" s="28">
        <f t="shared" si="1300"/>
        <v>0</v>
      </c>
      <c r="CU277" s="29"/>
      <c r="CV277" s="54">
        <f>_xlfn.XLOOKUP($C277,[24]PSP!$C:$C,[24]PSP!$CV:$CV)</f>
        <v>0</v>
      </c>
      <c r="CW277" s="27">
        <f>_xlfn.XLOOKUP($C277,[24]PSP!$C:$C,[24]PSP!$CW:$CW)</f>
        <v>46.04</v>
      </c>
      <c r="CX277" s="28">
        <f t="shared" si="1301"/>
        <v>0</v>
      </c>
      <c r="CY277" s="29"/>
      <c r="CZ277" s="54">
        <f>_xlfn.XLOOKUP($C277,[24]PSP!$C:$C,[24]PSP!$CZ:$CZ)</f>
        <v>0</v>
      </c>
      <c r="DA277" s="27">
        <f>_xlfn.XLOOKUP($C277,[24]PSP!$C:$C,[24]PSP!$DA:$DA)</f>
        <v>46.04</v>
      </c>
      <c r="DB277" s="28">
        <f t="shared" si="1302"/>
        <v>0</v>
      </c>
      <c r="DC277" s="29"/>
      <c r="DD277" s="54">
        <f>_xlfn.XLOOKUP($C277,[24]PSP!$C:$C,[24]PSP!$DD:$DD)</f>
        <v>0</v>
      </c>
      <c r="DE277" s="27">
        <f>_xlfn.XLOOKUP($C277,[24]PSP!$C:$C,[24]PSP!$DE:$DE)</f>
        <v>46.04</v>
      </c>
      <c r="DF277" s="28">
        <f t="shared" si="1303"/>
        <v>0</v>
      </c>
      <c r="DG277" s="29"/>
      <c r="DH277" s="54">
        <f>_xlfn.XLOOKUP($C277,[24]PSP!$C:$C,[24]PSP!$DH:$DH)</f>
        <v>0</v>
      </c>
      <c r="DI277" s="27">
        <f>_xlfn.XLOOKUP($C277,[24]PSP!$C:$C,[24]PSP!$DI:$DI)</f>
        <v>46.04</v>
      </c>
      <c r="DJ277" s="28">
        <f t="shared" si="1304"/>
        <v>0</v>
      </c>
      <c r="DK277" s="29"/>
      <c r="DL277" s="54">
        <f>_xlfn.XLOOKUP($C277,[24]PSP!$C:$C,[24]PSP!$DL:$DL)</f>
        <v>0</v>
      </c>
      <c r="DM277" s="27">
        <f>_xlfn.XLOOKUP($C277,[24]PSP!$C:$C,[24]PSP!$DM:$DM)</f>
        <v>46.04</v>
      </c>
      <c r="DN277" s="28">
        <f t="shared" si="1305"/>
        <v>0</v>
      </c>
      <c r="DO277" s="29"/>
      <c r="DP277" s="54">
        <f>_xlfn.XLOOKUP($C277,[24]PSP!$C:$C,[24]PSP!$DP:$DP)</f>
        <v>0</v>
      </c>
      <c r="DQ277" s="27">
        <f>_xlfn.XLOOKUP($C277,[24]PSP!$C:$C,[24]PSP!$DQ:$DQ)</f>
        <v>46.04</v>
      </c>
      <c r="DR277" s="28">
        <f t="shared" si="1306"/>
        <v>0</v>
      </c>
      <c r="DS277" s="29"/>
      <c r="DT277" s="54">
        <f>_xlfn.XLOOKUP($C277,[24]PSP!$C:$C,[24]PSP!$DT:$DT)</f>
        <v>0</v>
      </c>
      <c r="DU277" s="27">
        <f>_xlfn.XLOOKUP($C277,[24]PSP!$C:$C,[24]PSP!$DU:$DU)</f>
        <v>46.04</v>
      </c>
      <c r="DV277" s="28">
        <f t="shared" si="1307"/>
        <v>0</v>
      </c>
      <c r="DW277" s="29"/>
      <c r="DX277" s="54">
        <f>_xlfn.XLOOKUP($C277,[24]PSP!$C:$C,[24]PSP!$DX:$DX)</f>
        <v>0</v>
      </c>
      <c r="DY277" s="27">
        <f>_xlfn.XLOOKUP($C277,[24]PSP!$C:$C,[24]PSP!$DY:$DY)</f>
        <v>46.04</v>
      </c>
      <c r="DZ277" s="28">
        <f t="shared" si="1308"/>
        <v>0</v>
      </c>
      <c r="EA277" s="29"/>
      <c r="EB277" s="54">
        <f>_xlfn.XLOOKUP($C277,[24]PSP!$C:$C,[24]PSP!$EB:$EB)</f>
        <v>0</v>
      </c>
      <c r="EC277" s="27">
        <f>_xlfn.XLOOKUP($C277,[24]PSP!$C:$C,[24]PSP!$EC:$EC)</f>
        <v>0</v>
      </c>
      <c r="ED277" s="28">
        <f t="shared" si="1309"/>
        <v>0</v>
      </c>
      <c r="EE277" s="29"/>
      <c r="EF277" s="54">
        <f>_xlfn.XLOOKUP($C277,[24]PSP!$C:$C,[24]PSP!$EF:$EF)</f>
        <v>0</v>
      </c>
      <c r="EG277" s="27">
        <f>_xlfn.XLOOKUP($C277,[24]PSP!$C:$C,[24]PSP!$EG:$EG)</f>
        <v>0</v>
      </c>
      <c r="EH277" s="28">
        <f t="shared" si="1310"/>
        <v>0</v>
      </c>
      <c r="EI277" s="29"/>
      <c r="EJ277" s="54">
        <f>_xlfn.XLOOKUP($C277,[24]PSP!$C:$C,[24]PSP!$EJ:$EJ)</f>
        <v>0</v>
      </c>
      <c r="EK277" s="27">
        <f>_xlfn.XLOOKUP($C277,[24]PSP!$C:$C,[24]PSP!$EK:$EK)</f>
        <v>0</v>
      </c>
      <c r="EL277" s="28">
        <f t="shared" si="1311"/>
        <v>0</v>
      </c>
      <c r="EM277" s="29"/>
      <c r="EN277" s="108"/>
      <c r="EO277" s="29">
        <f t="shared" si="1313"/>
        <v>0</v>
      </c>
      <c r="EP277" s="29">
        <f t="shared" si="1277"/>
        <v>0</v>
      </c>
      <c r="EQ277" s="4" t="b">
        <f t="shared" si="1312"/>
        <v>1</v>
      </c>
      <c r="ES277" s="118">
        <f t="shared" si="1140"/>
        <v>1.1767000000000001</v>
      </c>
    </row>
    <row r="278" spans="3:149" ht="21" x14ac:dyDescent="0.25">
      <c r="C278" s="24" t="s">
        <v>125</v>
      </c>
      <c r="D278" s="43" t="str">
        <f>_xlfn.XLOOKUP($C278,[24]PSP!$C:$C,[24]PSP!$D:$D)</f>
        <v>RO-40514</v>
      </c>
      <c r="E278" s="24" t="str">
        <f>_xlfn.XLOOKUP($C278,[24]PSP!$C:$C,[24]PSP!$E:$E)</f>
        <v>DER/MG</v>
      </c>
      <c r="F278" s="25" t="str">
        <f>_xlfn.XLOOKUP($C278,[24]PSP!$C:$C,[24]PSP!$F:$F)</f>
        <v>VALETA  DE  PROTEÇÃO  DE  ATERRO  TIPO  DR.VPA  (EXECUÇÃO,  INCLUINDO ESCAVAÇÃO)</v>
      </c>
      <c r="G278" s="26" t="str">
        <f>_xlfn.XLOOKUP($C278,[24]PSP!$C:$C,[24]PSP!$G:$G)</f>
        <v>M</v>
      </c>
      <c r="H278" s="53">
        <f>_xlfn.XLOOKUP($C278,[24]PSP!$C:$C,[24]PSP!$H:$H)</f>
        <v>1936</v>
      </c>
      <c r="I278" s="28">
        <f>_xlfn.XLOOKUP($C278,[24]PSP!$C:$C,[24]PSP!$I:$I)</f>
        <v>49135.679999999993</v>
      </c>
      <c r="J278" s="28">
        <f t="shared" si="1278"/>
        <v>57817.954655999994</v>
      </c>
      <c r="K278" s="29"/>
      <c r="L278" s="54">
        <f>_xlfn.XLOOKUP($C278,[24]PSP!$C:$C,[24]PSP!$L:$L)</f>
        <v>0</v>
      </c>
      <c r="M278" s="27">
        <f>_xlfn.XLOOKUP($C278,[24]PSP!$C:$C,[24]PSP!$M:$M)</f>
        <v>25.38</v>
      </c>
      <c r="N278" s="28">
        <f t="shared" si="1279"/>
        <v>0</v>
      </c>
      <c r="O278" s="29"/>
      <c r="P278" s="54">
        <f>_xlfn.XLOOKUP($C278,[24]PSP!$C:$C,[24]PSP!$P:$P)</f>
        <v>0</v>
      </c>
      <c r="Q278" s="27">
        <f>_xlfn.XLOOKUP($C278,[24]PSP!$C:$C,[24]PSP!$Q:$Q)</f>
        <v>25.38</v>
      </c>
      <c r="R278" s="28">
        <f t="shared" si="1280"/>
        <v>0</v>
      </c>
      <c r="S278" s="29"/>
      <c r="T278" s="54">
        <f>_xlfn.XLOOKUP($C278,[24]PSP!$C:$C,[24]PSP!$T:$T)</f>
        <v>0</v>
      </c>
      <c r="U278" s="27">
        <f>_xlfn.XLOOKUP($C278,[24]PSP!$C:$C,[24]PSP!$U:$U)</f>
        <v>25.38</v>
      </c>
      <c r="V278" s="28">
        <f t="shared" si="1281"/>
        <v>0</v>
      </c>
      <c r="W278" s="29"/>
      <c r="X278" s="54">
        <f>_xlfn.XLOOKUP($C278,[24]PSP!$C:$C,[24]PSP!$X:$X)</f>
        <v>0</v>
      </c>
      <c r="Y278" s="27">
        <f>_xlfn.XLOOKUP($C278,[24]PSP!$C:$C,[24]PSP!$Y:$Y)</f>
        <v>25.38</v>
      </c>
      <c r="Z278" s="28">
        <f t="shared" si="1282"/>
        <v>0</v>
      </c>
      <c r="AA278" s="29"/>
      <c r="AB278" s="54">
        <f>_xlfn.XLOOKUP($C278,[24]PSP!$C:$C,[24]PSP!$AB:$AB)</f>
        <v>0</v>
      </c>
      <c r="AC278" s="27">
        <f>_xlfn.XLOOKUP($C278,[24]PSP!$C:$C,[24]PSP!$AC:$AC)</f>
        <v>25.38</v>
      </c>
      <c r="AD278" s="28">
        <f t="shared" si="1283"/>
        <v>0</v>
      </c>
      <c r="AE278" s="29"/>
      <c r="AF278" s="54">
        <f>_xlfn.XLOOKUP($C278,[24]PSP!$C:$C,[24]PSP!$AF:$AF)</f>
        <v>0</v>
      </c>
      <c r="AG278" s="27">
        <f>_xlfn.XLOOKUP($C278,[24]PSP!$C:$C,[24]PSP!$AG:$AG)</f>
        <v>25.38</v>
      </c>
      <c r="AH278" s="28">
        <f t="shared" si="1284"/>
        <v>0</v>
      </c>
      <c r="AI278" s="29"/>
      <c r="AJ278" s="54">
        <f>_xlfn.XLOOKUP($C278,[24]PSP!$C:$C,[24]PSP!$AJ:$AJ)</f>
        <v>0</v>
      </c>
      <c r="AK278" s="27">
        <f>_xlfn.XLOOKUP($C278,[24]PSP!$C:$C,[24]PSP!$AK:$AK)</f>
        <v>25.38</v>
      </c>
      <c r="AL278" s="28">
        <f t="shared" si="1285"/>
        <v>0</v>
      </c>
      <c r="AM278" s="29"/>
      <c r="AN278" s="54">
        <f>_xlfn.XLOOKUP($C278,[24]PSP!$C:$C,[24]PSP!$AN:$AN)</f>
        <v>0</v>
      </c>
      <c r="AO278" s="27">
        <f>_xlfn.XLOOKUP($C278,[24]PSP!$C:$C,[24]PSP!$AO:$AO)</f>
        <v>25.38</v>
      </c>
      <c r="AP278" s="28">
        <f t="shared" si="1286"/>
        <v>0</v>
      </c>
      <c r="AQ278" s="29"/>
      <c r="AR278" s="54">
        <f>_xlfn.XLOOKUP($C278,[24]PSP!$C:$C,[24]PSP!$AR:$AR)</f>
        <v>0</v>
      </c>
      <c r="AS278" s="27">
        <f>_xlfn.XLOOKUP($C278,[24]PSP!$C:$C,[24]PSP!$AS:$AS)</f>
        <v>25.38</v>
      </c>
      <c r="AT278" s="28">
        <f t="shared" si="1287"/>
        <v>0</v>
      </c>
      <c r="AU278" s="29"/>
      <c r="AV278" s="54">
        <f>_xlfn.XLOOKUP($C278,[24]PSP!$C:$C,[24]PSP!$AV:$AV)</f>
        <v>0</v>
      </c>
      <c r="AW278" s="27">
        <f>_xlfn.XLOOKUP($C278,[24]PSP!$C:$C,[24]PSP!$AW:$AW)</f>
        <v>25.38</v>
      </c>
      <c r="AX278" s="28">
        <f t="shared" si="1288"/>
        <v>0</v>
      </c>
      <c r="AY278" s="29"/>
      <c r="AZ278" s="54">
        <f>_xlfn.XLOOKUP($C278,[24]PSP!$C:$C,[24]PSP!$AZ:$AZ)</f>
        <v>65</v>
      </c>
      <c r="BA278" s="27">
        <f>_xlfn.XLOOKUP($C278,[24]PSP!$C:$C,[24]PSP!$BA:$BA)</f>
        <v>25.38</v>
      </c>
      <c r="BB278" s="28">
        <f t="shared" si="1289"/>
        <v>1649.7</v>
      </c>
      <c r="BC278" s="29"/>
      <c r="BD278" s="54">
        <f>_xlfn.XLOOKUP($C278,[24]PSP!$C:$C,[24]PSP!$BD:$BD)</f>
        <v>1393</v>
      </c>
      <c r="BE278" s="27">
        <f>_xlfn.XLOOKUP($C278,[24]PSP!$C:$C,[24]PSP!$BE:$BE)</f>
        <v>25.38</v>
      </c>
      <c r="BF278" s="28">
        <f t="shared" si="1290"/>
        <v>35354.339999999997</v>
      </c>
      <c r="BG278" s="29"/>
      <c r="BH278" s="54">
        <f>_xlfn.XLOOKUP($C278,[24]PSP!$C:$C,[24]PSP!$BH:$BH)</f>
        <v>0</v>
      </c>
      <c r="BI278" s="27">
        <f>_xlfn.XLOOKUP($C278,[24]PSP!$C:$C,[24]PSP!$BI:$BI)</f>
        <v>25.38</v>
      </c>
      <c r="BJ278" s="28">
        <f t="shared" si="1291"/>
        <v>0</v>
      </c>
      <c r="BK278" s="29"/>
      <c r="BL278" s="54">
        <f>_xlfn.XLOOKUP($C278,[24]PSP!$C:$C,[24]PSP!$BL:$BL)</f>
        <v>478</v>
      </c>
      <c r="BM278" s="27">
        <f>_xlfn.XLOOKUP($C278,[24]PSP!$C:$C,[24]PSP!$BM:$BM)</f>
        <v>25.38</v>
      </c>
      <c r="BN278" s="28">
        <f t="shared" si="1292"/>
        <v>12131.64</v>
      </c>
      <c r="BO278" s="29"/>
      <c r="BP278" s="54">
        <f>_xlfn.XLOOKUP($C278,[24]PSP!$C:$C,[24]PSP!$BP:$BP)</f>
        <v>0</v>
      </c>
      <c r="BQ278" s="27">
        <f>_xlfn.XLOOKUP($C278,[24]PSP!$C:$C,[24]PSP!$BQ:$BQ)</f>
        <v>25.38</v>
      </c>
      <c r="BR278" s="28">
        <f t="shared" si="1293"/>
        <v>0</v>
      </c>
      <c r="BS278" s="29"/>
      <c r="BT278" s="54">
        <f>_xlfn.XLOOKUP($C278,[24]PSP!$C:$C,[24]PSP!$BT:$BT)</f>
        <v>0</v>
      </c>
      <c r="BU278" s="27">
        <f>_xlfn.XLOOKUP($C278,[24]PSP!$C:$C,[24]PSP!$BU:$BU)</f>
        <v>25.38</v>
      </c>
      <c r="BV278" s="28">
        <f t="shared" si="1294"/>
        <v>0</v>
      </c>
      <c r="BW278" s="29"/>
      <c r="BX278" s="54">
        <f>_xlfn.XLOOKUP($C278,[24]PSP!$C:$C,[24]PSP!$BX:$BX)</f>
        <v>0</v>
      </c>
      <c r="BY278" s="27">
        <f>_xlfn.XLOOKUP($C278,[24]PSP!$C:$C,[24]PSP!$BY:$BY)</f>
        <v>25.38</v>
      </c>
      <c r="BZ278" s="28">
        <f t="shared" si="1295"/>
        <v>0</v>
      </c>
      <c r="CA278" s="29"/>
      <c r="CB278" s="54">
        <f>_xlfn.XLOOKUP($C278,[24]PSP!$C:$C,[24]PSP!$CB:$CB)</f>
        <v>0</v>
      </c>
      <c r="CC278" s="27">
        <f>_xlfn.XLOOKUP($C278,[24]PSP!$C:$C,[24]PSP!$CC:$CC)</f>
        <v>25.38</v>
      </c>
      <c r="CD278" s="28">
        <f t="shared" si="1296"/>
        <v>0</v>
      </c>
      <c r="CE278" s="29"/>
      <c r="CF278" s="54">
        <f>_xlfn.XLOOKUP($C278,[24]PSP!$C:$C,[24]PSP!$CF:$CF)</f>
        <v>0</v>
      </c>
      <c r="CG278" s="27">
        <f>_xlfn.XLOOKUP($C278,[24]PSP!$C:$C,[24]PSP!$CG:$CG)</f>
        <v>25.38</v>
      </c>
      <c r="CH278" s="28">
        <f t="shared" si="1297"/>
        <v>0</v>
      </c>
      <c r="CI278" s="29"/>
      <c r="CJ278" s="54">
        <f>_xlfn.XLOOKUP($C278,[24]PSP!$C:$C,[24]PSP!$CJ:$CJ)</f>
        <v>0</v>
      </c>
      <c r="CK278" s="27">
        <f>_xlfn.XLOOKUP($C278,[24]PSP!$C:$C,[24]PSP!$CK:$CK)</f>
        <v>25.38</v>
      </c>
      <c r="CL278" s="28">
        <f t="shared" si="1298"/>
        <v>0</v>
      </c>
      <c r="CM278" s="29"/>
      <c r="CN278" s="54">
        <f>_xlfn.XLOOKUP($C278,[24]PSP!$C:$C,[24]PSP!$CN:$CN)</f>
        <v>0</v>
      </c>
      <c r="CO278" s="27">
        <f>_xlfn.XLOOKUP($C278,[24]PSP!$C:$C,[24]PSP!$CO:$CO)</f>
        <v>25.38</v>
      </c>
      <c r="CP278" s="28">
        <f t="shared" si="1299"/>
        <v>0</v>
      </c>
      <c r="CQ278" s="29"/>
      <c r="CR278" s="54">
        <f>_xlfn.XLOOKUP($C278,[24]PSP!$C:$C,[24]PSP!$CR:$CR)</f>
        <v>0</v>
      </c>
      <c r="CS278" s="27">
        <f>_xlfn.XLOOKUP($C278,[24]PSP!$C:$C,[24]PSP!$CS:$CS)</f>
        <v>25.38</v>
      </c>
      <c r="CT278" s="28">
        <f t="shared" si="1300"/>
        <v>0</v>
      </c>
      <c r="CU278" s="29"/>
      <c r="CV278" s="54">
        <f>_xlfn.XLOOKUP($C278,[24]PSP!$C:$C,[24]PSP!$CV:$CV)</f>
        <v>0</v>
      </c>
      <c r="CW278" s="27">
        <f>_xlfn.XLOOKUP($C278,[24]PSP!$C:$C,[24]PSP!$CW:$CW)</f>
        <v>25.38</v>
      </c>
      <c r="CX278" s="28">
        <f t="shared" si="1301"/>
        <v>0</v>
      </c>
      <c r="CY278" s="29"/>
      <c r="CZ278" s="54">
        <f>_xlfn.XLOOKUP($C278,[24]PSP!$C:$C,[24]PSP!$CZ:$CZ)</f>
        <v>0</v>
      </c>
      <c r="DA278" s="27">
        <f>_xlfn.XLOOKUP($C278,[24]PSP!$C:$C,[24]PSP!$DA:$DA)</f>
        <v>25.38</v>
      </c>
      <c r="DB278" s="28">
        <f t="shared" si="1302"/>
        <v>0</v>
      </c>
      <c r="DC278" s="29"/>
      <c r="DD278" s="54">
        <f>_xlfn.XLOOKUP($C278,[24]PSP!$C:$C,[24]PSP!$DD:$DD)</f>
        <v>0</v>
      </c>
      <c r="DE278" s="27">
        <f>_xlfn.XLOOKUP($C278,[24]PSP!$C:$C,[24]PSP!$DE:$DE)</f>
        <v>25.38</v>
      </c>
      <c r="DF278" s="28">
        <f t="shared" si="1303"/>
        <v>0</v>
      </c>
      <c r="DG278" s="29"/>
      <c r="DH278" s="54">
        <f>_xlfn.XLOOKUP($C278,[24]PSP!$C:$C,[24]PSP!$DH:$DH)</f>
        <v>0</v>
      </c>
      <c r="DI278" s="27">
        <f>_xlfn.XLOOKUP($C278,[24]PSP!$C:$C,[24]PSP!$DI:$DI)</f>
        <v>25.38</v>
      </c>
      <c r="DJ278" s="28">
        <f t="shared" si="1304"/>
        <v>0</v>
      </c>
      <c r="DK278" s="29"/>
      <c r="DL278" s="54">
        <f>_xlfn.XLOOKUP($C278,[24]PSP!$C:$C,[24]PSP!$DL:$DL)</f>
        <v>0</v>
      </c>
      <c r="DM278" s="27">
        <f>_xlfn.XLOOKUP($C278,[24]PSP!$C:$C,[24]PSP!$DM:$DM)</f>
        <v>25.38</v>
      </c>
      <c r="DN278" s="28">
        <f t="shared" si="1305"/>
        <v>0</v>
      </c>
      <c r="DO278" s="29"/>
      <c r="DP278" s="54">
        <f>_xlfn.XLOOKUP($C278,[24]PSP!$C:$C,[24]PSP!$DP:$DP)</f>
        <v>0</v>
      </c>
      <c r="DQ278" s="27">
        <f>_xlfn.XLOOKUP($C278,[24]PSP!$C:$C,[24]PSP!$DQ:$DQ)</f>
        <v>25.38</v>
      </c>
      <c r="DR278" s="28">
        <f t="shared" si="1306"/>
        <v>0</v>
      </c>
      <c r="DS278" s="29"/>
      <c r="DT278" s="54">
        <f>_xlfn.XLOOKUP($C278,[24]PSP!$C:$C,[24]PSP!$DT:$DT)</f>
        <v>0</v>
      </c>
      <c r="DU278" s="27">
        <f>_xlfn.XLOOKUP($C278,[24]PSP!$C:$C,[24]PSP!$DU:$DU)</f>
        <v>25.38</v>
      </c>
      <c r="DV278" s="28">
        <f t="shared" si="1307"/>
        <v>0</v>
      </c>
      <c r="DW278" s="29"/>
      <c r="DX278" s="54">
        <f>_xlfn.XLOOKUP($C278,[24]PSP!$C:$C,[24]PSP!$DX:$DX)</f>
        <v>0</v>
      </c>
      <c r="DY278" s="27">
        <f>_xlfn.XLOOKUP($C278,[24]PSP!$C:$C,[24]PSP!$DY:$DY)</f>
        <v>25.38</v>
      </c>
      <c r="DZ278" s="28">
        <f t="shared" si="1308"/>
        <v>0</v>
      </c>
      <c r="EA278" s="29"/>
      <c r="EB278" s="54">
        <f>_xlfn.XLOOKUP($C278,[24]PSP!$C:$C,[24]PSP!$EB:$EB)</f>
        <v>0</v>
      </c>
      <c r="EC278" s="27">
        <f>_xlfn.XLOOKUP($C278,[24]PSP!$C:$C,[24]PSP!$EC:$EC)</f>
        <v>0</v>
      </c>
      <c r="ED278" s="28">
        <f t="shared" si="1309"/>
        <v>0</v>
      </c>
      <c r="EE278" s="29"/>
      <c r="EF278" s="54">
        <f>_xlfn.XLOOKUP($C278,[24]PSP!$C:$C,[24]PSP!$EF:$EF)</f>
        <v>0</v>
      </c>
      <c r="EG278" s="27">
        <f>_xlfn.XLOOKUP($C278,[24]PSP!$C:$C,[24]PSP!$EG:$EG)</f>
        <v>0</v>
      </c>
      <c r="EH278" s="28">
        <f t="shared" si="1310"/>
        <v>0</v>
      </c>
      <c r="EI278" s="29"/>
      <c r="EJ278" s="54">
        <f>_xlfn.XLOOKUP($C278,[24]PSP!$C:$C,[24]PSP!$EJ:$EJ)</f>
        <v>0</v>
      </c>
      <c r="EK278" s="27">
        <f>_xlfn.XLOOKUP($C278,[24]PSP!$C:$C,[24]PSP!$EK:$EK)</f>
        <v>0</v>
      </c>
      <c r="EL278" s="28">
        <f t="shared" si="1311"/>
        <v>0</v>
      </c>
      <c r="EM278" s="29"/>
      <c r="EN278" s="108"/>
      <c r="EO278" s="29">
        <f t="shared" si="1313"/>
        <v>49135.679999999993</v>
      </c>
      <c r="EP278" s="29">
        <f t="shared" si="1277"/>
        <v>49135.679999999993</v>
      </c>
      <c r="EQ278" s="4" t="b">
        <f t="shared" si="1312"/>
        <v>1</v>
      </c>
      <c r="ES278" s="118">
        <f t="shared" si="1140"/>
        <v>1.1767000000000001</v>
      </c>
    </row>
    <row r="279" spans="3:149" ht="14.25" x14ac:dyDescent="0.25">
      <c r="C279" s="24" t="s">
        <v>126</v>
      </c>
      <c r="D279" s="43">
        <f>_xlfn.XLOOKUP($C279,[24]PSP!$C:$C,[24]PSP!$D:$D)</f>
        <v>2003311</v>
      </c>
      <c r="E279" s="24" t="str">
        <f>_xlfn.XLOOKUP($C279,[24]PSP!$C:$C,[24]PSP!$E:$E)</f>
        <v>SICRO SERVIÇO</v>
      </c>
      <c r="F279" s="25" t="str">
        <f>_xlfn.XLOOKUP($C279,[24]PSP!$C:$C,[24]PSP!$F:$F)</f>
        <v>VALETA DE PROTEÇÃO DE ATERROS COM REVESTIMENTO VEGETAL - VPA 02</v>
      </c>
      <c r="G279" s="26" t="str">
        <f>_xlfn.XLOOKUP($C279,[24]PSP!$C:$C,[24]PSP!$G:$G)</f>
        <v>M</v>
      </c>
      <c r="H279" s="53">
        <f>_xlfn.XLOOKUP($C279,[24]PSP!$C:$C,[24]PSP!$H:$H)</f>
        <v>3227</v>
      </c>
      <c r="I279" s="28">
        <f>_xlfn.XLOOKUP($C279,[24]PSP!$C:$C,[24]PSP!$I:$I)</f>
        <v>119269.91999999998</v>
      </c>
      <c r="J279" s="28">
        <f t="shared" si="1278"/>
        <v>140344.91486399999</v>
      </c>
      <c r="K279" s="29"/>
      <c r="L279" s="54">
        <f>_xlfn.XLOOKUP($C279,[24]PSP!$C:$C,[24]PSP!$L:$L)</f>
        <v>0</v>
      </c>
      <c r="M279" s="27">
        <f>_xlfn.XLOOKUP($C279,[24]PSP!$C:$C,[24]PSP!$M:$M)</f>
        <v>36.96</v>
      </c>
      <c r="N279" s="28">
        <f t="shared" si="1279"/>
        <v>0</v>
      </c>
      <c r="O279" s="29"/>
      <c r="P279" s="54">
        <f>_xlfn.XLOOKUP($C279,[24]PSP!$C:$C,[24]PSP!$P:$P)</f>
        <v>0</v>
      </c>
      <c r="Q279" s="27">
        <f>_xlfn.XLOOKUP($C279,[24]PSP!$C:$C,[24]PSP!$Q:$Q)</f>
        <v>36.96</v>
      </c>
      <c r="R279" s="28">
        <f t="shared" si="1280"/>
        <v>0</v>
      </c>
      <c r="S279" s="29"/>
      <c r="T279" s="54">
        <f>_xlfn.XLOOKUP($C279,[24]PSP!$C:$C,[24]PSP!$T:$T)</f>
        <v>0</v>
      </c>
      <c r="U279" s="27">
        <f>_xlfn.XLOOKUP($C279,[24]PSP!$C:$C,[24]PSP!$U:$U)</f>
        <v>36.96</v>
      </c>
      <c r="V279" s="28">
        <f t="shared" si="1281"/>
        <v>0</v>
      </c>
      <c r="W279" s="29"/>
      <c r="X279" s="54">
        <f>_xlfn.XLOOKUP($C279,[24]PSP!$C:$C,[24]PSP!$X:$X)</f>
        <v>0</v>
      </c>
      <c r="Y279" s="27">
        <f>_xlfn.XLOOKUP($C279,[24]PSP!$C:$C,[24]PSP!$Y:$Y)</f>
        <v>36.96</v>
      </c>
      <c r="Z279" s="28">
        <f t="shared" si="1282"/>
        <v>0</v>
      </c>
      <c r="AA279" s="29"/>
      <c r="AB279" s="54">
        <f>_xlfn.XLOOKUP($C279,[24]PSP!$C:$C,[24]PSP!$AB:$AB)</f>
        <v>0</v>
      </c>
      <c r="AC279" s="27">
        <f>_xlfn.XLOOKUP($C279,[24]PSP!$C:$C,[24]PSP!$AC:$AC)</f>
        <v>36.96</v>
      </c>
      <c r="AD279" s="28">
        <f t="shared" si="1283"/>
        <v>0</v>
      </c>
      <c r="AE279" s="29"/>
      <c r="AF279" s="54">
        <f>_xlfn.XLOOKUP($C279,[24]PSP!$C:$C,[24]PSP!$AF:$AF)</f>
        <v>0</v>
      </c>
      <c r="AG279" s="27">
        <f>_xlfn.XLOOKUP($C279,[24]PSP!$C:$C,[24]PSP!$AG:$AG)</f>
        <v>36.96</v>
      </c>
      <c r="AH279" s="28">
        <f t="shared" si="1284"/>
        <v>0</v>
      </c>
      <c r="AI279" s="29"/>
      <c r="AJ279" s="54">
        <f>_xlfn.XLOOKUP($C279,[24]PSP!$C:$C,[24]PSP!$AJ:$AJ)</f>
        <v>0</v>
      </c>
      <c r="AK279" s="27">
        <f>_xlfn.XLOOKUP($C279,[24]PSP!$C:$C,[24]PSP!$AK:$AK)</f>
        <v>36.96</v>
      </c>
      <c r="AL279" s="28">
        <f t="shared" si="1285"/>
        <v>0</v>
      </c>
      <c r="AM279" s="29"/>
      <c r="AN279" s="54">
        <f>_xlfn.XLOOKUP($C279,[24]PSP!$C:$C,[24]PSP!$AN:$AN)</f>
        <v>0</v>
      </c>
      <c r="AO279" s="27">
        <f>_xlfn.XLOOKUP($C279,[24]PSP!$C:$C,[24]PSP!$AO:$AO)</f>
        <v>36.96</v>
      </c>
      <c r="AP279" s="28">
        <f t="shared" si="1286"/>
        <v>0</v>
      </c>
      <c r="AQ279" s="29"/>
      <c r="AR279" s="54">
        <f>_xlfn.XLOOKUP($C279,[24]PSP!$C:$C,[24]PSP!$AR:$AR)</f>
        <v>0</v>
      </c>
      <c r="AS279" s="27">
        <f>_xlfn.XLOOKUP($C279,[24]PSP!$C:$C,[24]PSP!$AS:$AS)</f>
        <v>36.96</v>
      </c>
      <c r="AT279" s="28">
        <f t="shared" si="1287"/>
        <v>0</v>
      </c>
      <c r="AU279" s="29"/>
      <c r="AV279" s="54">
        <f>_xlfn.XLOOKUP($C279,[24]PSP!$C:$C,[24]PSP!$AV:$AV)</f>
        <v>0</v>
      </c>
      <c r="AW279" s="27">
        <f>_xlfn.XLOOKUP($C279,[24]PSP!$C:$C,[24]PSP!$AW:$AW)</f>
        <v>36.96</v>
      </c>
      <c r="AX279" s="28">
        <f t="shared" si="1288"/>
        <v>0</v>
      </c>
      <c r="AY279" s="29"/>
      <c r="AZ279" s="54">
        <f>_xlfn.XLOOKUP($C279,[24]PSP!$C:$C,[24]PSP!$AZ:$AZ)</f>
        <v>108</v>
      </c>
      <c r="BA279" s="27">
        <f>_xlfn.XLOOKUP($C279,[24]PSP!$C:$C,[24]PSP!$BA:$BA)</f>
        <v>36.96</v>
      </c>
      <c r="BB279" s="28">
        <f t="shared" si="1289"/>
        <v>3991.68</v>
      </c>
      <c r="BC279" s="29"/>
      <c r="BD279" s="54">
        <f>_xlfn.XLOOKUP($C279,[24]PSP!$C:$C,[24]PSP!$BD:$BD)</f>
        <v>2322</v>
      </c>
      <c r="BE279" s="27">
        <f>_xlfn.XLOOKUP($C279,[24]PSP!$C:$C,[24]PSP!$BE:$BE)</f>
        <v>36.96</v>
      </c>
      <c r="BF279" s="28">
        <f t="shared" si="1290"/>
        <v>85821.119999999995</v>
      </c>
      <c r="BG279" s="29"/>
      <c r="BH279" s="54">
        <f>_xlfn.XLOOKUP($C279,[24]PSP!$C:$C,[24]PSP!$BH:$BH)</f>
        <v>0</v>
      </c>
      <c r="BI279" s="27">
        <f>_xlfn.XLOOKUP($C279,[24]PSP!$C:$C,[24]PSP!$BI:$BI)</f>
        <v>36.96</v>
      </c>
      <c r="BJ279" s="28">
        <f t="shared" si="1291"/>
        <v>0</v>
      </c>
      <c r="BK279" s="29"/>
      <c r="BL279" s="54">
        <f>_xlfn.XLOOKUP($C279,[24]PSP!$C:$C,[24]PSP!$BL:$BL)</f>
        <v>797</v>
      </c>
      <c r="BM279" s="27">
        <f>_xlfn.XLOOKUP($C279,[24]PSP!$C:$C,[24]PSP!$BM:$BM)</f>
        <v>36.96</v>
      </c>
      <c r="BN279" s="28">
        <f t="shared" si="1292"/>
        <v>29457.119999999999</v>
      </c>
      <c r="BO279" s="29"/>
      <c r="BP279" s="54">
        <f>_xlfn.XLOOKUP($C279,[24]PSP!$C:$C,[24]PSP!$BP:$BP)</f>
        <v>0</v>
      </c>
      <c r="BQ279" s="27">
        <f>_xlfn.XLOOKUP($C279,[24]PSP!$C:$C,[24]PSP!$BQ:$BQ)</f>
        <v>36.96</v>
      </c>
      <c r="BR279" s="28">
        <f t="shared" si="1293"/>
        <v>0</v>
      </c>
      <c r="BS279" s="29"/>
      <c r="BT279" s="54">
        <f>_xlfn.XLOOKUP($C279,[24]PSP!$C:$C,[24]PSP!$BT:$BT)</f>
        <v>0</v>
      </c>
      <c r="BU279" s="27">
        <f>_xlfn.XLOOKUP($C279,[24]PSP!$C:$C,[24]PSP!$BU:$BU)</f>
        <v>36.96</v>
      </c>
      <c r="BV279" s="28">
        <f t="shared" si="1294"/>
        <v>0</v>
      </c>
      <c r="BW279" s="29"/>
      <c r="BX279" s="54">
        <f>_xlfn.XLOOKUP($C279,[24]PSP!$C:$C,[24]PSP!$BX:$BX)</f>
        <v>0</v>
      </c>
      <c r="BY279" s="27">
        <f>_xlfn.XLOOKUP($C279,[24]PSP!$C:$C,[24]PSP!$BY:$BY)</f>
        <v>36.96</v>
      </c>
      <c r="BZ279" s="28">
        <f t="shared" si="1295"/>
        <v>0</v>
      </c>
      <c r="CA279" s="29"/>
      <c r="CB279" s="54">
        <f>_xlfn.XLOOKUP($C279,[24]PSP!$C:$C,[24]PSP!$CB:$CB)</f>
        <v>0</v>
      </c>
      <c r="CC279" s="27">
        <f>_xlfn.XLOOKUP($C279,[24]PSP!$C:$C,[24]PSP!$CC:$CC)</f>
        <v>36.96</v>
      </c>
      <c r="CD279" s="28">
        <f t="shared" si="1296"/>
        <v>0</v>
      </c>
      <c r="CE279" s="29"/>
      <c r="CF279" s="54">
        <f>_xlfn.XLOOKUP($C279,[24]PSP!$C:$C,[24]PSP!$CF:$CF)</f>
        <v>0</v>
      </c>
      <c r="CG279" s="27">
        <f>_xlfn.XLOOKUP($C279,[24]PSP!$C:$C,[24]PSP!$CG:$CG)</f>
        <v>36.96</v>
      </c>
      <c r="CH279" s="28">
        <f t="shared" si="1297"/>
        <v>0</v>
      </c>
      <c r="CI279" s="29"/>
      <c r="CJ279" s="54">
        <f>_xlfn.XLOOKUP($C279,[24]PSP!$C:$C,[24]PSP!$CJ:$CJ)</f>
        <v>0</v>
      </c>
      <c r="CK279" s="27">
        <f>_xlfn.XLOOKUP($C279,[24]PSP!$C:$C,[24]PSP!$CK:$CK)</f>
        <v>36.96</v>
      </c>
      <c r="CL279" s="28">
        <f t="shared" si="1298"/>
        <v>0</v>
      </c>
      <c r="CM279" s="29"/>
      <c r="CN279" s="54">
        <f>_xlfn.XLOOKUP($C279,[24]PSP!$C:$C,[24]PSP!$CN:$CN)</f>
        <v>0</v>
      </c>
      <c r="CO279" s="27">
        <f>_xlfn.XLOOKUP($C279,[24]PSP!$C:$C,[24]PSP!$CO:$CO)</f>
        <v>36.96</v>
      </c>
      <c r="CP279" s="28">
        <f t="shared" si="1299"/>
        <v>0</v>
      </c>
      <c r="CQ279" s="29"/>
      <c r="CR279" s="54">
        <f>_xlfn.XLOOKUP($C279,[24]PSP!$C:$C,[24]PSP!$CR:$CR)</f>
        <v>0</v>
      </c>
      <c r="CS279" s="27">
        <f>_xlfn.XLOOKUP($C279,[24]PSP!$C:$C,[24]PSP!$CS:$CS)</f>
        <v>36.96</v>
      </c>
      <c r="CT279" s="28">
        <f t="shared" si="1300"/>
        <v>0</v>
      </c>
      <c r="CU279" s="29"/>
      <c r="CV279" s="54">
        <f>_xlfn.XLOOKUP($C279,[24]PSP!$C:$C,[24]PSP!$CV:$CV)</f>
        <v>0</v>
      </c>
      <c r="CW279" s="27">
        <f>_xlfn.XLOOKUP($C279,[24]PSP!$C:$C,[24]PSP!$CW:$CW)</f>
        <v>36.96</v>
      </c>
      <c r="CX279" s="28">
        <f t="shared" si="1301"/>
        <v>0</v>
      </c>
      <c r="CY279" s="29"/>
      <c r="CZ279" s="54">
        <f>_xlfn.XLOOKUP($C279,[24]PSP!$C:$C,[24]PSP!$CZ:$CZ)</f>
        <v>0</v>
      </c>
      <c r="DA279" s="27">
        <f>_xlfn.XLOOKUP($C279,[24]PSP!$C:$C,[24]PSP!$DA:$DA)</f>
        <v>36.96</v>
      </c>
      <c r="DB279" s="28">
        <f t="shared" si="1302"/>
        <v>0</v>
      </c>
      <c r="DC279" s="29"/>
      <c r="DD279" s="54">
        <f>_xlfn.XLOOKUP($C279,[24]PSP!$C:$C,[24]PSP!$DD:$DD)</f>
        <v>0</v>
      </c>
      <c r="DE279" s="27">
        <f>_xlfn.XLOOKUP($C279,[24]PSP!$C:$C,[24]PSP!$DE:$DE)</f>
        <v>36.96</v>
      </c>
      <c r="DF279" s="28">
        <f t="shared" si="1303"/>
        <v>0</v>
      </c>
      <c r="DG279" s="29"/>
      <c r="DH279" s="54">
        <f>_xlfn.XLOOKUP($C279,[24]PSP!$C:$C,[24]PSP!$DH:$DH)</f>
        <v>0</v>
      </c>
      <c r="DI279" s="27">
        <f>_xlfn.XLOOKUP($C279,[24]PSP!$C:$C,[24]PSP!$DI:$DI)</f>
        <v>36.96</v>
      </c>
      <c r="DJ279" s="28">
        <f t="shared" si="1304"/>
        <v>0</v>
      </c>
      <c r="DK279" s="29"/>
      <c r="DL279" s="54">
        <f>_xlfn.XLOOKUP($C279,[24]PSP!$C:$C,[24]PSP!$DL:$DL)</f>
        <v>0</v>
      </c>
      <c r="DM279" s="27">
        <f>_xlfn.XLOOKUP($C279,[24]PSP!$C:$C,[24]PSP!$DM:$DM)</f>
        <v>36.96</v>
      </c>
      <c r="DN279" s="28">
        <f t="shared" si="1305"/>
        <v>0</v>
      </c>
      <c r="DO279" s="29"/>
      <c r="DP279" s="54">
        <f>_xlfn.XLOOKUP($C279,[24]PSP!$C:$C,[24]PSP!$DP:$DP)</f>
        <v>0</v>
      </c>
      <c r="DQ279" s="27">
        <f>_xlfn.XLOOKUP($C279,[24]PSP!$C:$C,[24]PSP!$DQ:$DQ)</f>
        <v>36.96</v>
      </c>
      <c r="DR279" s="28">
        <f t="shared" si="1306"/>
        <v>0</v>
      </c>
      <c r="DS279" s="29"/>
      <c r="DT279" s="54">
        <f>_xlfn.XLOOKUP($C279,[24]PSP!$C:$C,[24]PSP!$DT:$DT)</f>
        <v>0</v>
      </c>
      <c r="DU279" s="27">
        <f>_xlfn.XLOOKUP($C279,[24]PSP!$C:$C,[24]PSP!$DU:$DU)</f>
        <v>36.96</v>
      </c>
      <c r="DV279" s="28">
        <f t="shared" si="1307"/>
        <v>0</v>
      </c>
      <c r="DW279" s="29"/>
      <c r="DX279" s="54">
        <f>_xlfn.XLOOKUP($C279,[24]PSP!$C:$C,[24]PSP!$DX:$DX)</f>
        <v>0</v>
      </c>
      <c r="DY279" s="27">
        <f>_xlfn.XLOOKUP($C279,[24]PSP!$C:$C,[24]PSP!$DY:$DY)</f>
        <v>36.96</v>
      </c>
      <c r="DZ279" s="28">
        <f t="shared" si="1308"/>
        <v>0</v>
      </c>
      <c r="EA279" s="29"/>
      <c r="EB279" s="54">
        <f>_xlfn.XLOOKUP($C279,[24]PSP!$C:$C,[24]PSP!$EB:$EB)</f>
        <v>0</v>
      </c>
      <c r="EC279" s="27">
        <f>_xlfn.XLOOKUP($C279,[24]PSP!$C:$C,[24]PSP!$EC:$EC)</f>
        <v>0</v>
      </c>
      <c r="ED279" s="28">
        <f t="shared" si="1309"/>
        <v>0</v>
      </c>
      <c r="EE279" s="29"/>
      <c r="EF279" s="54">
        <f>_xlfn.XLOOKUP($C279,[24]PSP!$C:$C,[24]PSP!$EF:$EF)</f>
        <v>0</v>
      </c>
      <c r="EG279" s="27">
        <f>_xlfn.XLOOKUP($C279,[24]PSP!$C:$C,[24]PSP!$EG:$EG)</f>
        <v>0</v>
      </c>
      <c r="EH279" s="28">
        <f t="shared" si="1310"/>
        <v>0</v>
      </c>
      <c r="EI279" s="29"/>
      <c r="EJ279" s="54">
        <f>_xlfn.XLOOKUP($C279,[24]PSP!$C:$C,[24]PSP!$EJ:$EJ)</f>
        <v>0</v>
      </c>
      <c r="EK279" s="27">
        <f>_xlfn.XLOOKUP($C279,[24]PSP!$C:$C,[24]PSP!$EK:$EK)</f>
        <v>0</v>
      </c>
      <c r="EL279" s="28">
        <f t="shared" si="1311"/>
        <v>0</v>
      </c>
      <c r="EM279" s="29"/>
      <c r="EN279" s="108"/>
      <c r="EO279" s="29">
        <f t="shared" si="1313"/>
        <v>119269.91999999998</v>
      </c>
      <c r="EP279" s="29">
        <f t="shared" si="1277"/>
        <v>119269.91999999998</v>
      </c>
      <c r="EQ279" s="4" t="b">
        <f t="shared" si="1312"/>
        <v>1</v>
      </c>
      <c r="ES279" s="118">
        <f t="shared" si="1140"/>
        <v>1.1767000000000001</v>
      </c>
    </row>
    <row r="280" spans="3:149" ht="21" x14ac:dyDescent="0.25">
      <c r="C280" s="24" t="s">
        <v>127</v>
      </c>
      <c r="D280" s="43">
        <f>_xlfn.XLOOKUP($C280,[24]PSP!$C:$C,[24]PSP!$D:$D)</f>
        <v>2003314</v>
      </c>
      <c r="E280" s="24" t="str">
        <f>_xlfn.XLOOKUP($C280,[24]PSP!$C:$C,[24]PSP!$E:$E)</f>
        <v>SICRO SERVIÇO</v>
      </c>
      <c r="F280" s="25" t="str">
        <f>_xlfn.XLOOKUP($C280,[24]PSP!$C:$C,[24]PSP!$F:$F)</f>
        <v>VALETA DE PROTEÇÃO DE ATERROS COM REVESTIMENTO DE CONCRETO - VPA 04 - AREIA EXTRAÍDA E BRITA PRODUZIDA</v>
      </c>
      <c r="G280" s="26" t="str">
        <f>_xlfn.XLOOKUP($C280,[24]PSP!$C:$C,[24]PSP!$G:$G)</f>
        <v>M</v>
      </c>
      <c r="H280" s="53">
        <f>_xlfn.XLOOKUP($C280,[24]PSP!$C:$C,[24]PSP!$H:$H)</f>
        <v>0</v>
      </c>
      <c r="I280" s="28">
        <f>_xlfn.XLOOKUP($C280,[24]PSP!$C:$C,[24]PSP!$I:$I)</f>
        <v>0</v>
      </c>
      <c r="J280" s="28">
        <f t="shared" si="1278"/>
        <v>0</v>
      </c>
      <c r="K280" s="29"/>
      <c r="L280" s="54">
        <f>_xlfn.XLOOKUP($C280,[24]PSP!$C:$C,[24]PSP!$L:$L)</f>
        <v>0</v>
      </c>
      <c r="M280" s="27">
        <f>_xlfn.XLOOKUP($C280,[24]PSP!$C:$C,[24]PSP!$M:$M)</f>
        <v>64.19</v>
      </c>
      <c r="N280" s="28">
        <f t="shared" si="1279"/>
        <v>0</v>
      </c>
      <c r="O280" s="29"/>
      <c r="P280" s="54">
        <f>_xlfn.XLOOKUP($C280,[24]PSP!$C:$C,[24]PSP!$P:$P)</f>
        <v>0</v>
      </c>
      <c r="Q280" s="27">
        <f>_xlfn.XLOOKUP($C280,[24]PSP!$C:$C,[24]PSP!$Q:$Q)</f>
        <v>64.19</v>
      </c>
      <c r="R280" s="28">
        <f t="shared" si="1280"/>
        <v>0</v>
      </c>
      <c r="S280" s="29"/>
      <c r="T280" s="54">
        <f>_xlfn.XLOOKUP($C280,[24]PSP!$C:$C,[24]PSP!$T:$T)</f>
        <v>0</v>
      </c>
      <c r="U280" s="27">
        <f>_xlfn.XLOOKUP($C280,[24]PSP!$C:$C,[24]PSP!$U:$U)</f>
        <v>64.19</v>
      </c>
      <c r="V280" s="28">
        <f t="shared" si="1281"/>
        <v>0</v>
      </c>
      <c r="W280" s="29"/>
      <c r="X280" s="54">
        <f>_xlfn.XLOOKUP($C280,[24]PSP!$C:$C,[24]PSP!$X:$X)</f>
        <v>0</v>
      </c>
      <c r="Y280" s="27">
        <f>_xlfn.XLOOKUP($C280,[24]PSP!$C:$C,[24]PSP!$Y:$Y)</f>
        <v>64.19</v>
      </c>
      <c r="Z280" s="28">
        <f t="shared" si="1282"/>
        <v>0</v>
      </c>
      <c r="AA280" s="29"/>
      <c r="AB280" s="54">
        <f>_xlfn.XLOOKUP($C280,[24]PSP!$C:$C,[24]PSP!$AB:$AB)</f>
        <v>0</v>
      </c>
      <c r="AC280" s="27">
        <f>_xlfn.XLOOKUP($C280,[24]PSP!$C:$C,[24]PSP!$AC:$AC)</f>
        <v>64.19</v>
      </c>
      <c r="AD280" s="28">
        <f t="shared" si="1283"/>
        <v>0</v>
      </c>
      <c r="AE280" s="29"/>
      <c r="AF280" s="54">
        <f>_xlfn.XLOOKUP($C280,[24]PSP!$C:$C,[24]PSP!$AF:$AF)</f>
        <v>0</v>
      </c>
      <c r="AG280" s="27">
        <f>_xlfn.XLOOKUP($C280,[24]PSP!$C:$C,[24]PSP!$AG:$AG)</f>
        <v>64.19</v>
      </c>
      <c r="AH280" s="28">
        <f t="shared" si="1284"/>
        <v>0</v>
      </c>
      <c r="AI280" s="29"/>
      <c r="AJ280" s="54">
        <f>_xlfn.XLOOKUP($C280,[24]PSP!$C:$C,[24]PSP!$AJ:$AJ)</f>
        <v>0</v>
      </c>
      <c r="AK280" s="27">
        <f>_xlfn.XLOOKUP($C280,[24]PSP!$C:$C,[24]PSP!$AK:$AK)</f>
        <v>64.19</v>
      </c>
      <c r="AL280" s="28">
        <f t="shared" si="1285"/>
        <v>0</v>
      </c>
      <c r="AM280" s="29"/>
      <c r="AN280" s="54">
        <f>_xlfn.XLOOKUP($C280,[24]PSP!$C:$C,[24]PSP!$AN:$AN)</f>
        <v>0</v>
      </c>
      <c r="AO280" s="27">
        <f>_xlfn.XLOOKUP($C280,[24]PSP!$C:$C,[24]PSP!$AO:$AO)</f>
        <v>64.19</v>
      </c>
      <c r="AP280" s="28">
        <f t="shared" si="1286"/>
        <v>0</v>
      </c>
      <c r="AQ280" s="29"/>
      <c r="AR280" s="54">
        <f>_xlfn.XLOOKUP($C280,[24]PSP!$C:$C,[24]PSP!$AR:$AR)</f>
        <v>0</v>
      </c>
      <c r="AS280" s="27">
        <f>_xlfn.XLOOKUP($C280,[24]PSP!$C:$C,[24]PSP!$AS:$AS)</f>
        <v>64.19</v>
      </c>
      <c r="AT280" s="28">
        <f t="shared" si="1287"/>
        <v>0</v>
      </c>
      <c r="AU280" s="29"/>
      <c r="AV280" s="54">
        <f>_xlfn.XLOOKUP($C280,[24]PSP!$C:$C,[24]PSP!$AV:$AV)</f>
        <v>0</v>
      </c>
      <c r="AW280" s="27">
        <f>_xlfn.XLOOKUP($C280,[24]PSP!$C:$C,[24]PSP!$AW:$AW)</f>
        <v>64.19</v>
      </c>
      <c r="AX280" s="28">
        <f t="shared" si="1288"/>
        <v>0</v>
      </c>
      <c r="AY280" s="29"/>
      <c r="AZ280" s="54">
        <f>_xlfn.XLOOKUP($C280,[24]PSP!$C:$C,[24]PSP!$AZ:$AZ)</f>
        <v>0</v>
      </c>
      <c r="BA280" s="27">
        <f>_xlfn.XLOOKUP($C280,[24]PSP!$C:$C,[24]PSP!$BA:$BA)</f>
        <v>64.19</v>
      </c>
      <c r="BB280" s="28">
        <f t="shared" si="1289"/>
        <v>0</v>
      </c>
      <c r="BC280" s="29"/>
      <c r="BD280" s="54">
        <f>_xlfn.XLOOKUP($C280,[24]PSP!$C:$C,[24]PSP!$BD:$BD)</f>
        <v>0</v>
      </c>
      <c r="BE280" s="27">
        <f>_xlfn.XLOOKUP($C280,[24]PSP!$C:$C,[24]PSP!$BE:$BE)</f>
        <v>64.19</v>
      </c>
      <c r="BF280" s="28">
        <f t="shared" si="1290"/>
        <v>0</v>
      </c>
      <c r="BG280" s="29"/>
      <c r="BH280" s="54">
        <f>_xlfn.XLOOKUP($C280,[24]PSP!$C:$C,[24]PSP!$BH:$BH)</f>
        <v>0</v>
      </c>
      <c r="BI280" s="27">
        <f>_xlfn.XLOOKUP($C280,[24]PSP!$C:$C,[24]PSP!$BI:$BI)</f>
        <v>64.19</v>
      </c>
      <c r="BJ280" s="28">
        <f t="shared" si="1291"/>
        <v>0</v>
      </c>
      <c r="BK280" s="29"/>
      <c r="BL280" s="54">
        <f>_xlfn.XLOOKUP($C280,[24]PSP!$C:$C,[24]PSP!$BL:$BL)</f>
        <v>0</v>
      </c>
      <c r="BM280" s="27">
        <f>_xlfn.XLOOKUP($C280,[24]PSP!$C:$C,[24]PSP!$BM:$BM)</f>
        <v>64.19</v>
      </c>
      <c r="BN280" s="28">
        <f t="shared" si="1292"/>
        <v>0</v>
      </c>
      <c r="BO280" s="29"/>
      <c r="BP280" s="54">
        <f>_xlfn.XLOOKUP($C280,[24]PSP!$C:$C,[24]PSP!$BP:$BP)</f>
        <v>0</v>
      </c>
      <c r="BQ280" s="27">
        <f>_xlfn.XLOOKUP($C280,[24]PSP!$C:$C,[24]PSP!$BQ:$BQ)</f>
        <v>64.19</v>
      </c>
      <c r="BR280" s="28">
        <f t="shared" si="1293"/>
        <v>0</v>
      </c>
      <c r="BS280" s="29"/>
      <c r="BT280" s="54">
        <f>_xlfn.XLOOKUP($C280,[24]PSP!$C:$C,[24]PSP!$BT:$BT)</f>
        <v>0</v>
      </c>
      <c r="BU280" s="27">
        <f>_xlfn.XLOOKUP($C280,[24]PSP!$C:$C,[24]PSP!$BU:$BU)</f>
        <v>64.19</v>
      </c>
      <c r="BV280" s="28">
        <f t="shared" si="1294"/>
        <v>0</v>
      </c>
      <c r="BW280" s="29"/>
      <c r="BX280" s="54">
        <f>_xlfn.XLOOKUP($C280,[24]PSP!$C:$C,[24]PSP!$BX:$BX)</f>
        <v>0</v>
      </c>
      <c r="BY280" s="27">
        <f>_xlfn.XLOOKUP($C280,[24]PSP!$C:$C,[24]PSP!$BY:$BY)</f>
        <v>64.19</v>
      </c>
      <c r="BZ280" s="28">
        <f t="shared" si="1295"/>
        <v>0</v>
      </c>
      <c r="CA280" s="29"/>
      <c r="CB280" s="54">
        <f>_xlfn.XLOOKUP($C280,[24]PSP!$C:$C,[24]PSP!$CB:$CB)</f>
        <v>0</v>
      </c>
      <c r="CC280" s="27">
        <f>_xlfn.XLOOKUP($C280,[24]PSP!$C:$C,[24]PSP!$CC:$CC)</f>
        <v>64.19</v>
      </c>
      <c r="CD280" s="28">
        <f t="shared" si="1296"/>
        <v>0</v>
      </c>
      <c r="CE280" s="29"/>
      <c r="CF280" s="54">
        <f>_xlfn.XLOOKUP($C280,[24]PSP!$C:$C,[24]PSP!$CF:$CF)</f>
        <v>0</v>
      </c>
      <c r="CG280" s="27">
        <f>_xlfn.XLOOKUP($C280,[24]PSP!$C:$C,[24]PSP!$CG:$CG)</f>
        <v>64.19</v>
      </c>
      <c r="CH280" s="28">
        <f t="shared" si="1297"/>
        <v>0</v>
      </c>
      <c r="CI280" s="29"/>
      <c r="CJ280" s="54">
        <f>_xlfn.XLOOKUP($C280,[24]PSP!$C:$C,[24]PSP!$CJ:$CJ)</f>
        <v>0</v>
      </c>
      <c r="CK280" s="27">
        <f>_xlfn.XLOOKUP($C280,[24]PSP!$C:$C,[24]PSP!$CK:$CK)</f>
        <v>64.19</v>
      </c>
      <c r="CL280" s="28">
        <f t="shared" si="1298"/>
        <v>0</v>
      </c>
      <c r="CM280" s="29"/>
      <c r="CN280" s="54">
        <f>_xlfn.XLOOKUP($C280,[24]PSP!$C:$C,[24]PSP!$CN:$CN)</f>
        <v>0</v>
      </c>
      <c r="CO280" s="27">
        <f>_xlfn.XLOOKUP($C280,[24]PSP!$C:$C,[24]PSP!$CO:$CO)</f>
        <v>64.19</v>
      </c>
      <c r="CP280" s="28">
        <f t="shared" si="1299"/>
        <v>0</v>
      </c>
      <c r="CQ280" s="29"/>
      <c r="CR280" s="54">
        <f>_xlfn.XLOOKUP($C280,[24]PSP!$C:$C,[24]PSP!$CR:$CR)</f>
        <v>0</v>
      </c>
      <c r="CS280" s="27">
        <f>_xlfn.XLOOKUP($C280,[24]PSP!$C:$C,[24]PSP!$CS:$CS)</f>
        <v>64.19</v>
      </c>
      <c r="CT280" s="28">
        <f t="shared" si="1300"/>
        <v>0</v>
      </c>
      <c r="CU280" s="29"/>
      <c r="CV280" s="54">
        <f>_xlfn.XLOOKUP($C280,[24]PSP!$C:$C,[24]PSP!$CV:$CV)</f>
        <v>0</v>
      </c>
      <c r="CW280" s="27">
        <f>_xlfn.XLOOKUP($C280,[24]PSP!$C:$C,[24]PSP!$CW:$CW)</f>
        <v>64.19</v>
      </c>
      <c r="CX280" s="28">
        <f t="shared" si="1301"/>
        <v>0</v>
      </c>
      <c r="CY280" s="29"/>
      <c r="CZ280" s="54">
        <f>_xlfn.XLOOKUP($C280,[24]PSP!$C:$C,[24]PSP!$CZ:$CZ)</f>
        <v>0</v>
      </c>
      <c r="DA280" s="27">
        <f>_xlfn.XLOOKUP($C280,[24]PSP!$C:$C,[24]PSP!$DA:$DA)</f>
        <v>64.19</v>
      </c>
      <c r="DB280" s="28">
        <f t="shared" si="1302"/>
        <v>0</v>
      </c>
      <c r="DC280" s="29"/>
      <c r="DD280" s="54">
        <f>_xlfn.XLOOKUP($C280,[24]PSP!$C:$C,[24]PSP!$DD:$DD)</f>
        <v>0</v>
      </c>
      <c r="DE280" s="27">
        <f>_xlfn.XLOOKUP($C280,[24]PSP!$C:$C,[24]PSP!$DE:$DE)</f>
        <v>64.19</v>
      </c>
      <c r="DF280" s="28">
        <f t="shared" si="1303"/>
        <v>0</v>
      </c>
      <c r="DG280" s="29"/>
      <c r="DH280" s="54">
        <f>_xlfn.XLOOKUP($C280,[24]PSP!$C:$C,[24]PSP!$DH:$DH)</f>
        <v>0</v>
      </c>
      <c r="DI280" s="27">
        <f>_xlfn.XLOOKUP($C280,[24]PSP!$C:$C,[24]PSP!$DI:$DI)</f>
        <v>64.19</v>
      </c>
      <c r="DJ280" s="28">
        <f t="shared" si="1304"/>
        <v>0</v>
      </c>
      <c r="DK280" s="29"/>
      <c r="DL280" s="54">
        <f>_xlfn.XLOOKUP($C280,[24]PSP!$C:$C,[24]PSP!$DL:$DL)</f>
        <v>0</v>
      </c>
      <c r="DM280" s="27">
        <f>_xlfn.XLOOKUP($C280,[24]PSP!$C:$C,[24]PSP!$DM:$DM)</f>
        <v>64.19</v>
      </c>
      <c r="DN280" s="28">
        <f t="shared" si="1305"/>
        <v>0</v>
      </c>
      <c r="DO280" s="29"/>
      <c r="DP280" s="54">
        <f>_xlfn.XLOOKUP($C280,[24]PSP!$C:$C,[24]PSP!$DP:$DP)</f>
        <v>0</v>
      </c>
      <c r="DQ280" s="27">
        <f>_xlfn.XLOOKUP($C280,[24]PSP!$C:$C,[24]PSP!$DQ:$DQ)</f>
        <v>64.19</v>
      </c>
      <c r="DR280" s="28">
        <f t="shared" si="1306"/>
        <v>0</v>
      </c>
      <c r="DS280" s="29"/>
      <c r="DT280" s="54">
        <f>_xlfn.XLOOKUP($C280,[24]PSP!$C:$C,[24]PSP!$DT:$DT)</f>
        <v>0</v>
      </c>
      <c r="DU280" s="27">
        <f>_xlfn.XLOOKUP($C280,[24]PSP!$C:$C,[24]PSP!$DU:$DU)</f>
        <v>64.19</v>
      </c>
      <c r="DV280" s="28">
        <f t="shared" si="1307"/>
        <v>0</v>
      </c>
      <c r="DW280" s="29"/>
      <c r="DX280" s="54">
        <f>_xlfn.XLOOKUP($C280,[24]PSP!$C:$C,[24]PSP!$DX:$DX)</f>
        <v>0</v>
      </c>
      <c r="DY280" s="27">
        <f>_xlfn.XLOOKUP($C280,[24]PSP!$C:$C,[24]PSP!$DY:$DY)</f>
        <v>64.19</v>
      </c>
      <c r="DZ280" s="28">
        <f t="shared" si="1308"/>
        <v>0</v>
      </c>
      <c r="EA280" s="29"/>
      <c r="EB280" s="54">
        <f>_xlfn.XLOOKUP($C280,[24]PSP!$C:$C,[24]PSP!$EB:$EB)</f>
        <v>0</v>
      </c>
      <c r="EC280" s="27">
        <f>_xlfn.XLOOKUP($C280,[24]PSP!$C:$C,[24]PSP!$EC:$EC)</f>
        <v>0</v>
      </c>
      <c r="ED280" s="28">
        <f t="shared" si="1309"/>
        <v>0</v>
      </c>
      <c r="EE280" s="29"/>
      <c r="EF280" s="54">
        <f>_xlfn.XLOOKUP($C280,[24]PSP!$C:$C,[24]PSP!$EF:$EF)</f>
        <v>0</v>
      </c>
      <c r="EG280" s="27">
        <f>_xlfn.XLOOKUP($C280,[24]PSP!$C:$C,[24]PSP!$EG:$EG)</f>
        <v>0</v>
      </c>
      <c r="EH280" s="28">
        <f t="shared" si="1310"/>
        <v>0</v>
      </c>
      <c r="EI280" s="29"/>
      <c r="EJ280" s="54">
        <f>_xlfn.XLOOKUP($C280,[24]PSP!$C:$C,[24]PSP!$EJ:$EJ)</f>
        <v>0</v>
      </c>
      <c r="EK280" s="27">
        <f>_xlfn.XLOOKUP($C280,[24]PSP!$C:$C,[24]PSP!$EK:$EK)</f>
        <v>0</v>
      </c>
      <c r="EL280" s="28">
        <f t="shared" si="1311"/>
        <v>0</v>
      </c>
      <c r="EM280" s="29"/>
      <c r="EN280" s="108"/>
      <c r="EO280" s="29">
        <f t="shared" si="1313"/>
        <v>0</v>
      </c>
      <c r="EP280" s="29">
        <f t="shared" si="1277"/>
        <v>0</v>
      </c>
      <c r="EQ280" s="4" t="b">
        <f t="shared" si="1312"/>
        <v>1</v>
      </c>
      <c r="ER280" s="1"/>
      <c r="ES280" s="118">
        <f t="shared" si="1140"/>
        <v>1.1767000000000001</v>
      </c>
    </row>
    <row r="281" spans="3:149" ht="31.5" x14ac:dyDescent="0.25">
      <c r="C281" s="24" t="s">
        <v>128</v>
      </c>
      <c r="D281" s="43" t="str">
        <f>_xlfn.XLOOKUP($C281,[24]PSP!$C:$C,[24]PSP!$D:$D)</f>
        <v>RO-40942</v>
      </c>
      <c r="E281" s="24" t="str">
        <f>_xlfn.XLOOKUP($C281,[24]PSP!$C:$C,[24]PSP!$E:$E)</f>
        <v>DER/MG</v>
      </c>
      <c r="F281" s="25" t="str">
        <f>_xlfn.XLOOKUP($C281,[24]PSP!$C:$C,[24]PSP!$F:$F)</f>
        <v>DRENO PROFUNDO DE AREIA COM SELO, COM (1,50 X 0,40)M E TUBO  DE  PVC  PERFURADO  COM  Ø 100MM,  TIPO  DPS-02  (EXECUÇÃO   INCLUINDO   ESCAVAÇÃO,   FORNECIMENTO   DE TODOS OS MATERIAIS, EXCETO TRANSPORTE DOS AGREGADOS)</v>
      </c>
      <c r="G281" s="26" t="str">
        <f>_xlfn.XLOOKUP($C281,[24]PSP!$C:$C,[24]PSP!$G:$G)</f>
        <v>M</v>
      </c>
      <c r="H281" s="53">
        <f>_xlfn.XLOOKUP($C281,[24]PSP!$C:$C,[24]PSP!$H:$H)</f>
        <v>25759</v>
      </c>
      <c r="I281" s="28">
        <f>_xlfn.XLOOKUP($C281,[24]PSP!$C:$C,[24]PSP!$I:$I)</f>
        <v>1404638.27</v>
      </c>
      <c r="J281" s="28">
        <f t="shared" si="1278"/>
        <v>1652837.8523090002</v>
      </c>
      <c r="K281" s="29"/>
      <c r="L281" s="54">
        <f>_xlfn.XLOOKUP($C281,[24]PSP!$C:$C,[24]PSP!$L:$L)</f>
        <v>0</v>
      </c>
      <c r="M281" s="27">
        <f>_xlfn.XLOOKUP($C281,[24]PSP!$C:$C,[24]PSP!$M:$M)</f>
        <v>54.53</v>
      </c>
      <c r="N281" s="28">
        <f t="shared" si="1279"/>
        <v>0</v>
      </c>
      <c r="O281" s="29"/>
      <c r="P281" s="54">
        <f>_xlfn.XLOOKUP($C281,[24]PSP!$C:$C,[24]PSP!$P:$P)</f>
        <v>0</v>
      </c>
      <c r="Q281" s="27">
        <f>_xlfn.XLOOKUP($C281,[24]PSP!$C:$C,[24]PSP!$Q:$Q)</f>
        <v>54.53</v>
      </c>
      <c r="R281" s="28">
        <f t="shared" si="1280"/>
        <v>0</v>
      </c>
      <c r="S281" s="29"/>
      <c r="T281" s="54">
        <f>_xlfn.XLOOKUP($C281,[24]PSP!$C:$C,[24]PSP!$T:$T)</f>
        <v>0</v>
      </c>
      <c r="U281" s="27">
        <f>_xlfn.XLOOKUP($C281,[24]PSP!$C:$C,[24]PSP!$U:$U)</f>
        <v>54.53</v>
      </c>
      <c r="V281" s="28">
        <f t="shared" si="1281"/>
        <v>0</v>
      </c>
      <c r="W281" s="29"/>
      <c r="X281" s="54">
        <f>_xlfn.XLOOKUP($C281,[24]PSP!$C:$C,[24]PSP!$X:$X)</f>
        <v>0</v>
      </c>
      <c r="Y281" s="27">
        <f>_xlfn.XLOOKUP($C281,[24]PSP!$C:$C,[24]PSP!$Y:$Y)</f>
        <v>54.53</v>
      </c>
      <c r="Z281" s="28">
        <f t="shared" si="1282"/>
        <v>0</v>
      </c>
      <c r="AA281" s="29"/>
      <c r="AB281" s="54">
        <f>_xlfn.XLOOKUP($C281,[24]PSP!$C:$C,[24]PSP!$AB:$AB)</f>
        <v>0</v>
      </c>
      <c r="AC281" s="27">
        <f>_xlfn.XLOOKUP($C281,[24]PSP!$C:$C,[24]PSP!$AC:$AC)</f>
        <v>54.53</v>
      </c>
      <c r="AD281" s="28">
        <f t="shared" si="1283"/>
        <v>0</v>
      </c>
      <c r="AE281" s="29"/>
      <c r="AF281" s="54">
        <f>_xlfn.XLOOKUP($C281,[24]PSP!$C:$C,[24]PSP!$AF:$AF)</f>
        <v>0</v>
      </c>
      <c r="AG281" s="27">
        <f>_xlfn.XLOOKUP($C281,[24]PSP!$C:$C,[24]PSP!$AG:$AG)</f>
        <v>54.53</v>
      </c>
      <c r="AH281" s="28">
        <f t="shared" si="1284"/>
        <v>0</v>
      </c>
      <c r="AI281" s="29"/>
      <c r="AJ281" s="54">
        <f>_xlfn.XLOOKUP($C281,[24]PSP!$C:$C,[24]PSP!$AJ:$AJ)</f>
        <v>0</v>
      </c>
      <c r="AK281" s="27">
        <f>_xlfn.XLOOKUP($C281,[24]PSP!$C:$C,[24]PSP!$AK:$AK)</f>
        <v>54.53</v>
      </c>
      <c r="AL281" s="28">
        <f t="shared" si="1285"/>
        <v>0</v>
      </c>
      <c r="AM281" s="29"/>
      <c r="AN281" s="54">
        <f>_xlfn.XLOOKUP($C281,[24]PSP!$C:$C,[24]PSP!$AN:$AN)</f>
        <v>0</v>
      </c>
      <c r="AO281" s="27">
        <f>_xlfn.XLOOKUP($C281,[24]PSP!$C:$C,[24]PSP!$AO:$AO)</f>
        <v>54.53</v>
      </c>
      <c r="AP281" s="28">
        <f t="shared" si="1286"/>
        <v>0</v>
      </c>
      <c r="AQ281" s="29"/>
      <c r="AR281" s="54">
        <f>_xlfn.XLOOKUP($C281,[24]PSP!$C:$C,[24]PSP!$AR:$AR)</f>
        <v>0</v>
      </c>
      <c r="AS281" s="27">
        <f>_xlfn.XLOOKUP($C281,[24]PSP!$C:$C,[24]PSP!$AS:$AS)</f>
        <v>54.53</v>
      </c>
      <c r="AT281" s="28">
        <f t="shared" si="1287"/>
        <v>0</v>
      </c>
      <c r="AU281" s="29"/>
      <c r="AV281" s="54">
        <f>_xlfn.XLOOKUP($C281,[24]PSP!$C:$C,[24]PSP!$AV:$AV)</f>
        <v>0</v>
      </c>
      <c r="AW281" s="27">
        <f>_xlfn.XLOOKUP($C281,[24]PSP!$C:$C,[24]PSP!$AW:$AW)</f>
        <v>54.53</v>
      </c>
      <c r="AX281" s="28">
        <f t="shared" si="1288"/>
        <v>0</v>
      </c>
      <c r="AY281" s="29"/>
      <c r="AZ281" s="54">
        <f>_xlfn.XLOOKUP($C281,[24]PSP!$C:$C,[24]PSP!$AZ:$AZ)</f>
        <v>1497</v>
      </c>
      <c r="BA281" s="27">
        <f>_xlfn.XLOOKUP($C281,[24]PSP!$C:$C,[24]PSP!$BA:$BA)</f>
        <v>54.53</v>
      </c>
      <c r="BB281" s="28">
        <f t="shared" si="1289"/>
        <v>81631.41</v>
      </c>
      <c r="BC281" s="29"/>
      <c r="BD281" s="54">
        <f>_xlfn.XLOOKUP($C281,[24]PSP!$C:$C,[24]PSP!$BD:$BD)</f>
        <v>11080</v>
      </c>
      <c r="BE281" s="27">
        <f>_xlfn.XLOOKUP($C281,[24]PSP!$C:$C,[24]PSP!$BE:$BE)</f>
        <v>54.53</v>
      </c>
      <c r="BF281" s="28">
        <f t="shared" si="1290"/>
        <v>604192.4</v>
      </c>
      <c r="BG281" s="29"/>
      <c r="BH281" s="54">
        <f>_xlfn.XLOOKUP($C281,[24]PSP!$C:$C,[24]PSP!$BH:$BH)</f>
        <v>0</v>
      </c>
      <c r="BI281" s="27">
        <f>_xlfn.XLOOKUP($C281,[24]PSP!$C:$C,[24]PSP!$BI:$BI)</f>
        <v>54.53</v>
      </c>
      <c r="BJ281" s="28">
        <f t="shared" si="1291"/>
        <v>0</v>
      </c>
      <c r="BK281" s="29"/>
      <c r="BL281" s="54">
        <f>_xlfn.XLOOKUP($C281,[24]PSP!$C:$C,[24]PSP!$BL:$BL)</f>
        <v>13182</v>
      </c>
      <c r="BM281" s="27">
        <f>_xlfn.XLOOKUP($C281,[24]PSP!$C:$C,[24]PSP!$BM:$BM)</f>
        <v>54.53</v>
      </c>
      <c r="BN281" s="28">
        <f t="shared" si="1292"/>
        <v>718814.46</v>
      </c>
      <c r="BO281" s="29"/>
      <c r="BP281" s="54">
        <f>_xlfn.XLOOKUP($C281,[24]PSP!$C:$C,[24]PSP!$BP:$BP)</f>
        <v>0</v>
      </c>
      <c r="BQ281" s="27">
        <f>_xlfn.XLOOKUP($C281,[24]PSP!$C:$C,[24]PSP!$BQ:$BQ)</f>
        <v>54.53</v>
      </c>
      <c r="BR281" s="28">
        <f t="shared" si="1293"/>
        <v>0</v>
      </c>
      <c r="BS281" s="29"/>
      <c r="BT281" s="54">
        <f>_xlfn.XLOOKUP($C281,[24]PSP!$C:$C,[24]PSP!$BT:$BT)</f>
        <v>0</v>
      </c>
      <c r="BU281" s="27">
        <f>_xlfn.XLOOKUP($C281,[24]PSP!$C:$C,[24]PSP!$BU:$BU)</f>
        <v>54.53</v>
      </c>
      <c r="BV281" s="28">
        <f t="shared" si="1294"/>
        <v>0</v>
      </c>
      <c r="BW281" s="29"/>
      <c r="BX281" s="54">
        <f>_xlfn.XLOOKUP($C281,[24]PSP!$C:$C,[24]PSP!$BX:$BX)</f>
        <v>0</v>
      </c>
      <c r="BY281" s="27">
        <f>_xlfn.XLOOKUP($C281,[24]PSP!$C:$C,[24]PSP!$BY:$BY)</f>
        <v>54.53</v>
      </c>
      <c r="BZ281" s="28">
        <f t="shared" si="1295"/>
        <v>0</v>
      </c>
      <c r="CA281" s="29"/>
      <c r="CB281" s="54">
        <f>_xlfn.XLOOKUP($C281,[24]PSP!$C:$C,[24]PSP!$CB:$CB)</f>
        <v>0</v>
      </c>
      <c r="CC281" s="27">
        <f>_xlfn.XLOOKUP($C281,[24]PSP!$C:$C,[24]PSP!$CC:$CC)</f>
        <v>54.53</v>
      </c>
      <c r="CD281" s="28">
        <f t="shared" si="1296"/>
        <v>0</v>
      </c>
      <c r="CE281" s="29"/>
      <c r="CF281" s="54">
        <f>_xlfn.XLOOKUP($C281,[24]PSP!$C:$C,[24]PSP!$CF:$CF)</f>
        <v>0</v>
      </c>
      <c r="CG281" s="27">
        <f>_xlfn.XLOOKUP($C281,[24]PSP!$C:$C,[24]PSP!$CG:$CG)</f>
        <v>54.53</v>
      </c>
      <c r="CH281" s="28">
        <f t="shared" si="1297"/>
        <v>0</v>
      </c>
      <c r="CI281" s="29"/>
      <c r="CJ281" s="54">
        <f>_xlfn.XLOOKUP($C281,[24]PSP!$C:$C,[24]PSP!$CJ:$CJ)</f>
        <v>0</v>
      </c>
      <c r="CK281" s="27">
        <f>_xlfn.XLOOKUP($C281,[24]PSP!$C:$C,[24]PSP!$CK:$CK)</f>
        <v>54.53</v>
      </c>
      <c r="CL281" s="28">
        <f t="shared" si="1298"/>
        <v>0</v>
      </c>
      <c r="CM281" s="29"/>
      <c r="CN281" s="54">
        <f>_xlfn.XLOOKUP($C281,[24]PSP!$C:$C,[24]PSP!$CN:$CN)</f>
        <v>0</v>
      </c>
      <c r="CO281" s="27">
        <f>_xlfn.XLOOKUP($C281,[24]PSP!$C:$C,[24]PSP!$CO:$CO)</f>
        <v>54.53</v>
      </c>
      <c r="CP281" s="28">
        <f t="shared" si="1299"/>
        <v>0</v>
      </c>
      <c r="CQ281" s="29"/>
      <c r="CR281" s="54">
        <f>_xlfn.XLOOKUP($C281,[24]PSP!$C:$C,[24]PSP!$CR:$CR)</f>
        <v>0</v>
      </c>
      <c r="CS281" s="27">
        <f>_xlfn.XLOOKUP($C281,[24]PSP!$C:$C,[24]PSP!$CS:$CS)</f>
        <v>54.53</v>
      </c>
      <c r="CT281" s="28">
        <f t="shared" si="1300"/>
        <v>0</v>
      </c>
      <c r="CU281" s="29"/>
      <c r="CV281" s="54">
        <f>_xlfn.XLOOKUP($C281,[24]PSP!$C:$C,[24]PSP!$CV:$CV)</f>
        <v>0</v>
      </c>
      <c r="CW281" s="27">
        <f>_xlfn.XLOOKUP($C281,[24]PSP!$C:$C,[24]PSP!$CW:$CW)</f>
        <v>54.53</v>
      </c>
      <c r="CX281" s="28">
        <f t="shared" si="1301"/>
        <v>0</v>
      </c>
      <c r="CY281" s="29"/>
      <c r="CZ281" s="54">
        <f>_xlfn.XLOOKUP($C281,[24]PSP!$C:$C,[24]PSP!$CZ:$CZ)</f>
        <v>0</v>
      </c>
      <c r="DA281" s="27">
        <f>_xlfn.XLOOKUP($C281,[24]PSP!$C:$C,[24]PSP!$DA:$DA)</f>
        <v>54.53</v>
      </c>
      <c r="DB281" s="28">
        <f t="shared" si="1302"/>
        <v>0</v>
      </c>
      <c r="DC281" s="29"/>
      <c r="DD281" s="54">
        <f>_xlfn.XLOOKUP($C281,[24]PSP!$C:$C,[24]PSP!$DD:$DD)</f>
        <v>0</v>
      </c>
      <c r="DE281" s="27">
        <f>_xlfn.XLOOKUP($C281,[24]PSP!$C:$C,[24]PSP!$DE:$DE)</f>
        <v>54.53</v>
      </c>
      <c r="DF281" s="28">
        <f t="shared" si="1303"/>
        <v>0</v>
      </c>
      <c r="DG281" s="29"/>
      <c r="DH281" s="54">
        <f>_xlfn.XLOOKUP($C281,[24]PSP!$C:$C,[24]PSP!$DH:$DH)</f>
        <v>0</v>
      </c>
      <c r="DI281" s="27">
        <f>_xlfn.XLOOKUP($C281,[24]PSP!$C:$C,[24]PSP!$DI:$DI)</f>
        <v>54.53</v>
      </c>
      <c r="DJ281" s="28">
        <f t="shared" si="1304"/>
        <v>0</v>
      </c>
      <c r="DK281" s="29"/>
      <c r="DL281" s="54">
        <f>_xlfn.XLOOKUP($C281,[24]PSP!$C:$C,[24]PSP!$DL:$DL)</f>
        <v>0</v>
      </c>
      <c r="DM281" s="27">
        <f>_xlfn.XLOOKUP($C281,[24]PSP!$C:$C,[24]PSP!$DM:$DM)</f>
        <v>54.53</v>
      </c>
      <c r="DN281" s="28">
        <f t="shared" si="1305"/>
        <v>0</v>
      </c>
      <c r="DO281" s="29"/>
      <c r="DP281" s="54">
        <f>_xlfn.XLOOKUP($C281,[24]PSP!$C:$C,[24]PSP!$DP:$DP)</f>
        <v>0</v>
      </c>
      <c r="DQ281" s="27">
        <f>_xlfn.XLOOKUP($C281,[24]PSP!$C:$C,[24]PSP!$DQ:$DQ)</f>
        <v>54.53</v>
      </c>
      <c r="DR281" s="28">
        <f t="shared" si="1306"/>
        <v>0</v>
      </c>
      <c r="DS281" s="29"/>
      <c r="DT281" s="54">
        <f>_xlfn.XLOOKUP($C281,[24]PSP!$C:$C,[24]PSP!$DT:$DT)</f>
        <v>0</v>
      </c>
      <c r="DU281" s="27">
        <f>_xlfn.XLOOKUP($C281,[24]PSP!$C:$C,[24]PSP!$DU:$DU)</f>
        <v>54.53</v>
      </c>
      <c r="DV281" s="28">
        <f t="shared" si="1307"/>
        <v>0</v>
      </c>
      <c r="DW281" s="29"/>
      <c r="DX281" s="54">
        <f>_xlfn.XLOOKUP($C281,[24]PSP!$C:$C,[24]PSP!$DX:$DX)</f>
        <v>0</v>
      </c>
      <c r="DY281" s="27">
        <f>_xlfn.XLOOKUP($C281,[24]PSP!$C:$C,[24]PSP!$DY:$DY)</f>
        <v>54.53</v>
      </c>
      <c r="DZ281" s="28">
        <f t="shared" si="1308"/>
        <v>0</v>
      </c>
      <c r="EA281" s="29"/>
      <c r="EB281" s="54">
        <f>_xlfn.XLOOKUP($C281,[24]PSP!$C:$C,[24]PSP!$EB:$EB)</f>
        <v>0</v>
      </c>
      <c r="EC281" s="27">
        <f>_xlfn.XLOOKUP($C281,[24]PSP!$C:$C,[24]PSP!$EC:$EC)</f>
        <v>0</v>
      </c>
      <c r="ED281" s="28">
        <f t="shared" si="1309"/>
        <v>0</v>
      </c>
      <c r="EE281" s="29"/>
      <c r="EF281" s="54">
        <f>_xlfn.XLOOKUP($C281,[24]PSP!$C:$C,[24]PSP!$EF:$EF)</f>
        <v>0</v>
      </c>
      <c r="EG281" s="27">
        <f>_xlfn.XLOOKUP($C281,[24]PSP!$C:$C,[24]PSP!$EG:$EG)</f>
        <v>0</v>
      </c>
      <c r="EH281" s="28">
        <f t="shared" si="1310"/>
        <v>0</v>
      </c>
      <c r="EI281" s="29"/>
      <c r="EJ281" s="54">
        <f>_xlfn.XLOOKUP($C281,[24]PSP!$C:$C,[24]PSP!$EJ:$EJ)</f>
        <v>0</v>
      </c>
      <c r="EK281" s="27">
        <f>_xlfn.XLOOKUP($C281,[24]PSP!$C:$C,[24]PSP!$EK:$EK)</f>
        <v>0</v>
      </c>
      <c r="EL281" s="28">
        <f t="shared" si="1311"/>
        <v>0</v>
      </c>
      <c r="EM281" s="29"/>
      <c r="EN281" s="108"/>
      <c r="EO281" s="29">
        <f t="shared" si="1313"/>
        <v>1404638.2699999998</v>
      </c>
      <c r="EP281" s="29">
        <f t="shared" si="1277"/>
        <v>1404638.27</v>
      </c>
      <c r="EQ281" s="4" t="b">
        <f t="shared" si="1312"/>
        <v>1</v>
      </c>
      <c r="ES281" s="118">
        <f t="shared" si="1140"/>
        <v>1.1767000000000001</v>
      </c>
    </row>
    <row r="282" spans="3:149" ht="14.25" x14ac:dyDescent="0.25">
      <c r="C282" s="24" t="s">
        <v>129</v>
      </c>
      <c r="D282" s="43">
        <f>_xlfn.XLOOKUP($C282,[24]PSP!$C:$C,[24]PSP!$D:$D)</f>
        <v>2003606</v>
      </c>
      <c r="E282" s="24" t="str">
        <f>_xlfn.XLOOKUP($C282,[24]PSP!$C:$C,[24]PSP!$E:$E)</f>
        <v>SICRO SERVIÇO</v>
      </c>
      <c r="F282" s="25" t="str">
        <f>_xlfn.XLOOKUP($C282,[24]PSP!$C:$C,[24]PSP!$F:$F)</f>
        <v>DRENO SUB-SUPERFICIAL - DSS 02 - BRITA PRODUZIDA</v>
      </c>
      <c r="G282" s="26" t="str">
        <f>_xlfn.XLOOKUP($C282,[24]PSP!$C:$C,[24]PSP!$G:$G)</f>
        <v>M</v>
      </c>
      <c r="H282" s="53">
        <f>_xlfn.XLOOKUP($C282,[24]PSP!$C:$C,[24]PSP!$H:$H)</f>
        <v>38670</v>
      </c>
      <c r="I282" s="28">
        <f>_xlfn.XLOOKUP($C282,[24]PSP!$C:$C,[24]PSP!$I:$I)</f>
        <v>976030.8</v>
      </c>
      <c r="J282" s="28">
        <f t="shared" si="1278"/>
        <v>1148495.4423600002</v>
      </c>
      <c r="K282" s="29"/>
      <c r="L282" s="54">
        <f>_xlfn.XLOOKUP($C282,[24]PSP!$C:$C,[24]PSP!$L:$L)</f>
        <v>0</v>
      </c>
      <c r="M282" s="27">
        <f>_xlfn.XLOOKUP($C282,[24]PSP!$C:$C,[24]PSP!$M:$M)</f>
        <v>25.24</v>
      </c>
      <c r="N282" s="28">
        <f t="shared" si="1279"/>
        <v>0</v>
      </c>
      <c r="O282" s="29"/>
      <c r="P282" s="54">
        <f>_xlfn.XLOOKUP($C282,[24]PSP!$C:$C,[24]PSP!$P:$P)</f>
        <v>0</v>
      </c>
      <c r="Q282" s="27">
        <f>_xlfn.XLOOKUP($C282,[24]PSP!$C:$C,[24]PSP!$Q:$Q)</f>
        <v>25.24</v>
      </c>
      <c r="R282" s="28">
        <f t="shared" si="1280"/>
        <v>0</v>
      </c>
      <c r="S282" s="29"/>
      <c r="T282" s="54">
        <f>_xlfn.XLOOKUP($C282,[24]PSP!$C:$C,[24]PSP!$T:$T)</f>
        <v>0</v>
      </c>
      <c r="U282" s="27">
        <f>_xlfn.XLOOKUP($C282,[24]PSP!$C:$C,[24]PSP!$U:$U)</f>
        <v>25.24</v>
      </c>
      <c r="V282" s="28">
        <f t="shared" si="1281"/>
        <v>0</v>
      </c>
      <c r="W282" s="29"/>
      <c r="X282" s="54">
        <f>_xlfn.XLOOKUP($C282,[24]PSP!$C:$C,[24]PSP!$X:$X)</f>
        <v>0</v>
      </c>
      <c r="Y282" s="27">
        <f>_xlfn.XLOOKUP($C282,[24]PSP!$C:$C,[24]PSP!$Y:$Y)</f>
        <v>25.24</v>
      </c>
      <c r="Z282" s="28">
        <f t="shared" si="1282"/>
        <v>0</v>
      </c>
      <c r="AA282" s="29"/>
      <c r="AB282" s="54">
        <f>_xlfn.XLOOKUP($C282,[24]PSP!$C:$C,[24]PSP!$AB:$AB)</f>
        <v>0</v>
      </c>
      <c r="AC282" s="27">
        <f>_xlfn.XLOOKUP($C282,[24]PSP!$C:$C,[24]PSP!$AC:$AC)</f>
        <v>25.24</v>
      </c>
      <c r="AD282" s="28">
        <f t="shared" si="1283"/>
        <v>0</v>
      </c>
      <c r="AE282" s="29"/>
      <c r="AF282" s="54">
        <f>_xlfn.XLOOKUP($C282,[24]PSP!$C:$C,[24]PSP!$AF:$AF)</f>
        <v>0</v>
      </c>
      <c r="AG282" s="27">
        <f>_xlfn.XLOOKUP($C282,[24]PSP!$C:$C,[24]PSP!$AG:$AG)</f>
        <v>25.24</v>
      </c>
      <c r="AH282" s="28">
        <f t="shared" si="1284"/>
        <v>0</v>
      </c>
      <c r="AI282" s="29"/>
      <c r="AJ282" s="54">
        <f>_xlfn.XLOOKUP($C282,[24]PSP!$C:$C,[24]PSP!$AJ:$AJ)</f>
        <v>0</v>
      </c>
      <c r="AK282" s="27">
        <f>_xlfn.XLOOKUP($C282,[24]PSP!$C:$C,[24]PSP!$AK:$AK)</f>
        <v>25.24</v>
      </c>
      <c r="AL282" s="28">
        <f t="shared" si="1285"/>
        <v>0</v>
      </c>
      <c r="AM282" s="29"/>
      <c r="AN282" s="54">
        <f>_xlfn.XLOOKUP($C282,[24]PSP!$C:$C,[24]PSP!$AN:$AN)</f>
        <v>0</v>
      </c>
      <c r="AO282" s="27">
        <f>_xlfn.XLOOKUP($C282,[24]PSP!$C:$C,[24]PSP!$AO:$AO)</f>
        <v>25.24</v>
      </c>
      <c r="AP282" s="28">
        <f t="shared" si="1286"/>
        <v>0</v>
      </c>
      <c r="AQ282" s="29"/>
      <c r="AR282" s="54">
        <f>_xlfn.XLOOKUP($C282,[24]PSP!$C:$C,[24]PSP!$AR:$AR)</f>
        <v>0</v>
      </c>
      <c r="AS282" s="27">
        <f>_xlfn.XLOOKUP($C282,[24]PSP!$C:$C,[24]PSP!$AS:$AS)</f>
        <v>25.24</v>
      </c>
      <c r="AT282" s="28">
        <f t="shared" si="1287"/>
        <v>0</v>
      </c>
      <c r="AU282" s="29"/>
      <c r="AV282" s="54">
        <f>_xlfn.XLOOKUP($C282,[24]PSP!$C:$C,[24]PSP!$AV:$AV)</f>
        <v>0</v>
      </c>
      <c r="AW282" s="27">
        <f>_xlfn.XLOOKUP($C282,[24]PSP!$C:$C,[24]PSP!$AW:$AW)</f>
        <v>25.24</v>
      </c>
      <c r="AX282" s="28">
        <f t="shared" si="1288"/>
        <v>0</v>
      </c>
      <c r="AY282" s="29"/>
      <c r="AZ282" s="54">
        <f>_xlfn.XLOOKUP($C282,[24]PSP!$C:$C,[24]PSP!$AZ:$AZ)</f>
        <v>1930</v>
      </c>
      <c r="BA282" s="27">
        <f>_xlfn.XLOOKUP($C282,[24]PSP!$C:$C,[24]PSP!$BA:$BA)</f>
        <v>25.24</v>
      </c>
      <c r="BB282" s="28">
        <f t="shared" si="1289"/>
        <v>48713.2</v>
      </c>
      <c r="BC282" s="29"/>
      <c r="BD282" s="54">
        <f>_xlfn.XLOOKUP($C282,[24]PSP!$C:$C,[24]PSP!$BD:$BD)</f>
        <v>20370</v>
      </c>
      <c r="BE282" s="27">
        <f>_xlfn.XLOOKUP($C282,[24]PSP!$C:$C,[24]PSP!$BE:$BE)</f>
        <v>25.24</v>
      </c>
      <c r="BF282" s="28">
        <f t="shared" si="1290"/>
        <v>514138.8</v>
      </c>
      <c r="BG282" s="29"/>
      <c r="BH282" s="54">
        <f>_xlfn.XLOOKUP($C282,[24]PSP!$C:$C,[24]PSP!$BH:$BH)</f>
        <v>0</v>
      </c>
      <c r="BI282" s="27">
        <f>_xlfn.XLOOKUP($C282,[24]PSP!$C:$C,[24]PSP!$BI:$BI)</f>
        <v>25.24</v>
      </c>
      <c r="BJ282" s="28">
        <f t="shared" si="1291"/>
        <v>0</v>
      </c>
      <c r="BK282" s="29"/>
      <c r="BL282" s="54">
        <f>_xlfn.XLOOKUP($C282,[24]PSP!$C:$C,[24]PSP!$BL:$BL)</f>
        <v>16370</v>
      </c>
      <c r="BM282" s="27">
        <f>_xlfn.XLOOKUP($C282,[24]PSP!$C:$C,[24]PSP!$BM:$BM)</f>
        <v>25.24</v>
      </c>
      <c r="BN282" s="28">
        <f t="shared" si="1292"/>
        <v>413178.8</v>
      </c>
      <c r="BO282" s="29"/>
      <c r="BP282" s="54">
        <f>_xlfn.XLOOKUP($C282,[24]PSP!$C:$C,[24]PSP!$BP:$BP)</f>
        <v>0</v>
      </c>
      <c r="BQ282" s="27">
        <f>_xlfn.XLOOKUP($C282,[24]PSP!$C:$C,[24]PSP!$BQ:$BQ)</f>
        <v>25.24</v>
      </c>
      <c r="BR282" s="28">
        <f t="shared" si="1293"/>
        <v>0</v>
      </c>
      <c r="BS282" s="29"/>
      <c r="BT282" s="54">
        <f>_xlfn.XLOOKUP($C282,[24]PSP!$C:$C,[24]PSP!$BT:$BT)</f>
        <v>0</v>
      </c>
      <c r="BU282" s="27">
        <f>_xlfn.XLOOKUP($C282,[24]PSP!$C:$C,[24]PSP!$BU:$BU)</f>
        <v>25.24</v>
      </c>
      <c r="BV282" s="28">
        <f t="shared" si="1294"/>
        <v>0</v>
      </c>
      <c r="BW282" s="29"/>
      <c r="BX282" s="54">
        <f>_xlfn.XLOOKUP($C282,[24]PSP!$C:$C,[24]PSP!$BX:$BX)</f>
        <v>0</v>
      </c>
      <c r="BY282" s="27">
        <f>_xlfn.XLOOKUP($C282,[24]PSP!$C:$C,[24]PSP!$BY:$BY)</f>
        <v>25.24</v>
      </c>
      <c r="BZ282" s="28">
        <f t="shared" si="1295"/>
        <v>0</v>
      </c>
      <c r="CA282" s="29"/>
      <c r="CB282" s="54">
        <f>_xlfn.XLOOKUP($C282,[24]PSP!$C:$C,[24]PSP!$CB:$CB)</f>
        <v>0</v>
      </c>
      <c r="CC282" s="27">
        <f>_xlfn.XLOOKUP($C282,[24]PSP!$C:$C,[24]PSP!$CC:$CC)</f>
        <v>25.24</v>
      </c>
      <c r="CD282" s="28">
        <f t="shared" si="1296"/>
        <v>0</v>
      </c>
      <c r="CE282" s="29"/>
      <c r="CF282" s="54">
        <f>_xlfn.XLOOKUP($C282,[24]PSP!$C:$C,[24]PSP!$CF:$CF)</f>
        <v>0</v>
      </c>
      <c r="CG282" s="27">
        <f>_xlfn.XLOOKUP($C282,[24]PSP!$C:$C,[24]PSP!$CG:$CG)</f>
        <v>25.24</v>
      </c>
      <c r="CH282" s="28">
        <f t="shared" si="1297"/>
        <v>0</v>
      </c>
      <c r="CI282" s="29"/>
      <c r="CJ282" s="54">
        <f>_xlfn.XLOOKUP($C282,[24]PSP!$C:$C,[24]PSP!$CJ:$CJ)</f>
        <v>0</v>
      </c>
      <c r="CK282" s="27">
        <f>_xlfn.XLOOKUP($C282,[24]PSP!$C:$C,[24]PSP!$CK:$CK)</f>
        <v>25.24</v>
      </c>
      <c r="CL282" s="28">
        <f t="shared" si="1298"/>
        <v>0</v>
      </c>
      <c r="CM282" s="29"/>
      <c r="CN282" s="54">
        <f>_xlfn.XLOOKUP($C282,[24]PSP!$C:$C,[24]PSP!$CN:$CN)</f>
        <v>0</v>
      </c>
      <c r="CO282" s="27">
        <f>_xlfn.XLOOKUP($C282,[24]PSP!$C:$C,[24]PSP!$CO:$CO)</f>
        <v>25.24</v>
      </c>
      <c r="CP282" s="28">
        <f t="shared" si="1299"/>
        <v>0</v>
      </c>
      <c r="CQ282" s="29"/>
      <c r="CR282" s="54">
        <f>_xlfn.XLOOKUP($C282,[24]PSP!$C:$C,[24]PSP!$CR:$CR)</f>
        <v>0</v>
      </c>
      <c r="CS282" s="27">
        <f>_xlfn.XLOOKUP($C282,[24]PSP!$C:$C,[24]PSP!$CS:$CS)</f>
        <v>25.24</v>
      </c>
      <c r="CT282" s="28">
        <f t="shared" si="1300"/>
        <v>0</v>
      </c>
      <c r="CU282" s="29"/>
      <c r="CV282" s="54">
        <f>_xlfn.XLOOKUP($C282,[24]PSP!$C:$C,[24]PSP!$CV:$CV)</f>
        <v>0</v>
      </c>
      <c r="CW282" s="27">
        <f>_xlfn.XLOOKUP($C282,[24]PSP!$C:$C,[24]PSP!$CW:$CW)</f>
        <v>25.24</v>
      </c>
      <c r="CX282" s="28">
        <f t="shared" si="1301"/>
        <v>0</v>
      </c>
      <c r="CY282" s="29"/>
      <c r="CZ282" s="54">
        <f>_xlfn.XLOOKUP($C282,[24]PSP!$C:$C,[24]PSP!$CZ:$CZ)</f>
        <v>0</v>
      </c>
      <c r="DA282" s="27">
        <f>_xlfn.XLOOKUP($C282,[24]PSP!$C:$C,[24]PSP!$DA:$DA)</f>
        <v>25.24</v>
      </c>
      <c r="DB282" s="28">
        <f t="shared" si="1302"/>
        <v>0</v>
      </c>
      <c r="DC282" s="29"/>
      <c r="DD282" s="54">
        <f>_xlfn.XLOOKUP($C282,[24]PSP!$C:$C,[24]PSP!$DD:$DD)</f>
        <v>0</v>
      </c>
      <c r="DE282" s="27">
        <f>_xlfn.XLOOKUP($C282,[24]PSP!$C:$C,[24]PSP!$DE:$DE)</f>
        <v>25.24</v>
      </c>
      <c r="DF282" s="28">
        <f t="shared" si="1303"/>
        <v>0</v>
      </c>
      <c r="DG282" s="29"/>
      <c r="DH282" s="54">
        <f>_xlfn.XLOOKUP($C282,[24]PSP!$C:$C,[24]PSP!$DH:$DH)</f>
        <v>0</v>
      </c>
      <c r="DI282" s="27">
        <f>_xlfn.XLOOKUP($C282,[24]PSP!$C:$C,[24]PSP!$DI:$DI)</f>
        <v>25.24</v>
      </c>
      <c r="DJ282" s="28">
        <f t="shared" si="1304"/>
        <v>0</v>
      </c>
      <c r="DK282" s="29"/>
      <c r="DL282" s="54">
        <f>_xlfn.XLOOKUP($C282,[24]PSP!$C:$C,[24]PSP!$DL:$DL)</f>
        <v>0</v>
      </c>
      <c r="DM282" s="27">
        <f>_xlfn.XLOOKUP($C282,[24]PSP!$C:$C,[24]PSP!$DM:$DM)</f>
        <v>25.24</v>
      </c>
      <c r="DN282" s="28">
        <f t="shared" si="1305"/>
        <v>0</v>
      </c>
      <c r="DO282" s="29"/>
      <c r="DP282" s="54">
        <f>_xlfn.XLOOKUP($C282,[24]PSP!$C:$C,[24]PSP!$DP:$DP)</f>
        <v>0</v>
      </c>
      <c r="DQ282" s="27">
        <f>_xlfn.XLOOKUP($C282,[24]PSP!$C:$C,[24]PSP!$DQ:$DQ)</f>
        <v>25.24</v>
      </c>
      <c r="DR282" s="28">
        <f t="shared" si="1306"/>
        <v>0</v>
      </c>
      <c r="DS282" s="29"/>
      <c r="DT282" s="54">
        <f>_xlfn.XLOOKUP($C282,[24]PSP!$C:$C,[24]PSP!$DT:$DT)</f>
        <v>0</v>
      </c>
      <c r="DU282" s="27">
        <f>_xlfn.XLOOKUP($C282,[24]PSP!$C:$C,[24]PSP!$DU:$DU)</f>
        <v>25.24</v>
      </c>
      <c r="DV282" s="28">
        <f t="shared" si="1307"/>
        <v>0</v>
      </c>
      <c r="DW282" s="29"/>
      <c r="DX282" s="54">
        <f>_xlfn.XLOOKUP($C282,[24]PSP!$C:$C,[24]PSP!$DX:$DX)</f>
        <v>0</v>
      </c>
      <c r="DY282" s="27">
        <f>_xlfn.XLOOKUP($C282,[24]PSP!$C:$C,[24]PSP!$DY:$DY)</f>
        <v>25.24</v>
      </c>
      <c r="DZ282" s="28">
        <f t="shared" si="1308"/>
        <v>0</v>
      </c>
      <c r="EA282" s="29"/>
      <c r="EB282" s="54">
        <f>_xlfn.XLOOKUP($C282,[24]PSP!$C:$C,[24]PSP!$EB:$EB)</f>
        <v>0</v>
      </c>
      <c r="EC282" s="27">
        <f>_xlfn.XLOOKUP($C282,[24]PSP!$C:$C,[24]PSP!$EC:$EC)</f>
        <v>0</v>
      </c>
      <c r="ED282" s="28">
        <f t="shared" si="1309"/>
        <v>0</v>
      </c>
      <c r="EE282" s="29"/>
      <c r="EF282" s="54">
        <f>_xlfn.XLOOKUP($C282,[24]PSP!$C:$C,[24]PSP!$EF:$EF)</f>
        <v>0</v>
      </c>
      <c r="EG282" s="27">
        <f>_xlfn.XLOOKUP($C282,[24]PSP!$C:$C,[24]PSP!$EG:$EG)</f>
        <v>0</v>
      </c>
      <c r="EH282" s="28">
        <f t="shared" si="1310"/>
        <v>0</v>
      </c>
      <c r="EI282" s="29"/>
      <c r="EJ282" s="54">
        <f>_xlfn.XLOOKUP($C282,[24]PSP!$C:$C,[24]PSP!$EJ:$EJ)</f>
        <v>0</v>
      </c>
      <c r="EK282" s="27">
        <f>_xlfn.XLOOKUP($C282,[24]PSP!$C:$C,[24]PSP!$EK:$EK)</f>
        <v>0</v>
      </c>
      <c r="EL282" s="28">
        <f t="shared" si="1311"/>
        <v>0</v>
      </c>
      <c r="EM282" s="29"/>
      <c r="EN282" s="108"/>
      <c r="EO282" s="29">
        <f t="shared" si="1313"/>
        <v>976030.79999999993</v>
      </c>
      <c r="EP282" s="29">
        <f t="shared" si="1277"/>
        <v>976030.8</v>
      </c>
      <c r="EQ282" s="4" t="b">
        <f t="shared" si="1312"/>
        <v>1</v>
      </c>
      <c r="ES282" s="118">
        <f t="shared" si="1140"/>
        <v>1.1767000000000001</v>
      </c>
    </row>
    <row r="283" spans="3:149" ht="21" x14ac:dyDescent="0.25">
      <c r="C283" s="24" t="s">
        <v>130</v>
      </c>
      <c r="D283" s="43">
        <f>_xlfn.XLOOKUP($C283,[24]PSP!$C:$C,[24]PSP!$D:$D)</f>
        <v>2003612</v>
      </c>
      <c r="E283" s="24" t="str">
        <f>_xlfn.XLOOKUP($C283,[24]PSP!$C:$C,[24]PSP!$E:$E)</f>
        <v>SICRO SERVIÇO</v>
      </c>
      <c r="F283" s="25" t="str">
        <f>_xlfn.XLOOKUP($C283,[24]PSP!$C:$C,[24]PSP!$F:$F)</f>
        <v>BOCA DE SAÍDA PARA DRENO SUB-SUPERFICIAL - BSD 03 - AREIA EXTRAÍDA E BRITA PRODUZIDA</v>
      </c>
      <c r="G283" s="26" t="str">
        <f>_xlfn.XLOOKUP($C283,[24]PSP!$C:$C,[24]PSP!$G:$G)</f>
        <v>UN</v>
      </c>
      <c r="H283" s="53">
        <f>_xlfn.XLOOKUP($C283,[24]PSP!$C:$C,[24]PSP!$H:$H)</f>
        <v>129</v>
      </c>
      <c r="I283" s="28">
        <f>_xlfn.XLOOKUP($C283,[24]PSP!$C:$C,[24]PSP!$I:$I)</f>
        <v>12737.46</v>
      </c>
      <c r="J283" s="28">
        <f t="shared" si="1278"/>
        <v>14988.169182</v>
      </c>
      <c r="K283" s="29"/>
      <c r="L283" s="54">
        <f>_xlfn.XLOOKUP($C283,[24]PSP!$C:$C,[24]PSP!$L:$L)</f>
        <v>0</v>
      </c>
      <c r="M283" s="27">
        <f>_xlfn.XLOOKUP($C283,[24]PSP!$C:$C,[24]PSP!$M:$M)</f>
        <v>98.74</v>
      </c>
      <c r="N283" s="28">
        <f t="shared" si="1279"/>
        <v>0</v>
      </c>
      <c r="O283" s="29"/>
      <c r="P283" s="54">
        <f>_xlfn.XLOOKUP($C283,[24]PSP!$C:$C,[24]PSP!$P:$P)</f>
        <v>0</v>
      </c>
      <c r="Q283" s="27">
        <f>_xlfn.XLOOKUP($C283,[24]PSP!$C:$C,[24]PSP!$Q:$Q)</f>
        <v>98.74</v>
      </c>
      <c r="R283" s="28">
        <f t="shared" si="1280"/>
        <v>0</v>
      </c>
      <c r="S283" s="29"/>
      <c r="T283" s="54">
        <f>_xlfn.XLOOKUP($C283,[24]PSP!$C:$C,[24]PSP!$T:$T)</f>
        <v>0</v>
      </c>
      <c r="U283" s="27">
        <f>_xlfn.XLOOKUP($C283,[24]PSP!$C:$C,[24]PSP!$U:$U)</f>
        <v>98.74</v>
      </c>
      <c r="V283" s="28">
        <f t="shared" si="1281"/>
        <v>0</v>
      </c>
      <c r="W283" s="29"/>
      <c r="X283" s="54">
        <f>_xlfn.XLOOKUP($C283,[24]PSP!$C:$C,[24]PSP!$X:$X)</f>
        <v>0</v>
      </c>
      <c r="Y283" s="27">
        <f>_xlfn.XLOOKUP($C283,[24]PSP!$C:$C,[24]PSP!$Y:$Y)</f>
        <v>98.74</v>
      </c>
      <c r="Z283" s="28">
        <f t="shared" si="1282"/>
        <v>0</v>
      </c>
      <c r="AA283" s="29"/>
      <c r="AB283" s="54">
        <f>_xlfn.XLOOKUP($C283,[24]PSP!$C:$C,[24]PSP!$AB:$AB)</f>
        <v>0</v>
      </c>
      <c r="AC283" s="27">
        <f>_xlfn.XLOOKUP($C283,[24]PSP!$C:$C,[24]PSP!$AC:$AC)</f>
        <v>98.74</v>
      </c>
      <c r="AD283" s="28">
        <f t="shared" si="1283"/>
        <v>0</v>
      </c>
      <c r="AE283" s="29"/>
      <c r="AF283" s="54">
        <f>_xlfn.XLOOKUP($C283,[24]PSP!$C:$C,[24]PSP!$AF:$AF)</f>
        <v>0</v>
      </c>
      <c r="AG283" s="27">
        <f>_xlfn.XLOOKUP($C283,[24]PSP!$C:$C,[24]PSP!$AG:$AG)</f>
        <v>98.74</v>
      </c>
      <c r="AH283" s="28">
        <f t="shared" si="1284"/>
        <v>0</v>
      </c>
      <c r="AI283" s="29"/>
      <c r="AJ283" s="54">
        <f>_xlfn.XLOOKUP($C283,[24]PSP!$C:$C,[24]PSP!$AJ:$AJ)</f>
        <v>0</v>
      </c>
      <c r="AK283" s="27">
        <f>_xlfn.XLOOKUP($C283,[24]PSP!$C:$C,[24]PSP!$AK:$AK)</f>
        <v>98.74</v>
      </c>
      <c r="AL283" s="28">
        <f t="shared" si="1285"/>
        <v>0</v>
      </c>
      <c r="AM283" s="29"/>
      <c r="AN283" s="54">
        <f>_xlfn.XLOOKUP($C283,[24]PSP!$C:$C,[24]PSP!$AN:$AN)</f>
        <v>0</v>
      </c>
      <c r="AO283" s="27">
        <f>_xlfn.XLOOKUP($C283,[24]PSP!$C:$C,[24]PSP!$AO:$AO)</f>
        <v>98.74</v>
      </c>
      <c r="AP283" s="28">
        <f t="shared" si="1286"/>
        <v>0</v>
      </c>
      <c r="AQ283" s="29"/>
      <c r="AR283" s="54">
        <f>_xlfn.XLOOKUP($C283,[24]PSP!$C:$C,[24]PSP!$AR:$AR)</f>
        <v>0</v>
      </c>
      <c r="AS283" s="27">
        <f>_xlfn.XLOOKUP($C283,[24]PSP!$C:$C,[24]PSP!$AS:$AS)</f>
        <v>98.74</v>
      </c>
      <c r="AT283" s="28">
        <f t="shared" si="1287"/>
        <v>0</v>
      </c>
      <c r="AU283" s="29"/>
      <c r="AV283" s="54">
        <f>_xlfn.XLOOKUP($C283,[24]PSP!$C:$C,[24]PSP!$AV:$AV)</f>
        <v>0</v>
      </c>
      <c r="AW283" s="27">
        <f>_xlfn.XLOOKUP($C283,[24]PSP!$C:$C,[24]PSP!$AW:$AW)</f>
        <v>98.74</v>
      </c>
      <c r="AX283" s="28">
        <f t="shared" si="1288"/>
        <v>0</v>
      </c>
      <c r="AY283" s="29"/>
      <c r="AZ283" s="54">
        <f>_xlfn.XLOOKUP($C283,[24]PSP!$C:$C,[24]PSP!$AZ:$AZ)</f>
        <v>7</v>
      </c>
      <c r="BA283" s="27">
        <f>_xlfn.XLOOKUP($C283,[24]PSP!$C:$C,[24]PSP!$BA:$BA)</f>
        <v>98.74</v>
      </c>
      <c r="BB283" s="28">
        <f t="shared" si="1289"/>
        <v>691.18</v>
      </c>
      <c r="BC283" s="29"/>
      <c r="BD283" s="54">
        <f>_xlfn.XLOOKUP($C283,[24]PSP!$C:$C,[24]PSP!$BD:$BD)</f>
        <v>63</v>
      </c>
      <c r="BE283" s="27">
        <f>_xlfn.XLOOKUP($C283,[24]PSP!$C:$C,[24]PSP!$BE:$BE)</f>
        <v>98.74</v>
      </c>
      <c r="BF283" s="28">
        <f t="shared" si="1290"/>
        <v>6220.62</v>
      </c>
      <c r="BG283" s="29"/>
      <c r="BH283" s="54">
        <f>_xlfn.XLOOKUP($C283,[24]PSP!$C:$C,[24]PSP!$BH:$BH)</f>
        <v>0</v>
      </c>
      <c r="BI283" s="27">
        <f>_xlfn.XLOOKUP($C283,[24]PSP!$C:$C,[24]PSP!$BI:$BI)</f>
        <v>98.74</v>
      </c>
      <c r="BJ283" s="28">
        <f t="shared" si="1291"/>
        <v>0</v>
      </c>
      <c r="BK283" s="29"/>
      <c r="BL283" s="54">
        <f>_xlfn.XLOOKUP($C283,[24]PSP!$C:$C,[24]PSP!$BL:$BL)</f>
        <v>59</v>
      </c>
      <c r="BM283" s="27">
        <f>_xlfn.XLOOKUP($C283,[24]PSP!$C:$C,[24]PSP!$BM:$BM)</f>
        <v>98.74</v>
      </c>
      <c r="BN283" s="28">
        <f t="shared" si="1292"/>
        <v>5825.66</v>
      </c>
      <c r="BO283" s="29"/>
      <c r="BP283" s="54">
        <f>_xlfn.XLOOKUP($C283,[24]PSP!$C:$C,[24]PSP!$BP:$BP)</f>
        <v>0</v>
      </c>
      <c r="BQ283" s="27">
        <f>_xlfn.XLOOKUP($C283,[24]PSP!$C:$C,[24]PSP!$BQ:$BQ)</f>
        <v>98.74</v>
      </c>
      <c r="BR283" s="28">
        <f t="shared" si="1293"/>
        <v>0</v>
      </c>
      <c r="BS283" s="29"/>
      <c r="BT283" s="54">
        <f>_xlfn.XLOOKUP($C283,[24]PSP!$C:$C,[24]PSP!$BT:$BT)</f>
        <v>0</v>
      </c>
      <c r="BU283" s="27">
        <f>_xlfn.XLOOKUP($C283,[24]PSP!$C:$C,[24]PSP!$BU:$BU)</f>
        <v>98.74</v>
      </c>
      <c r="BV283" s="28">
        <f t="shared" si="1294"/>
        <v>0</v>
      </c>
      <c r="BW283" s="29"/>
      <c r="BX283" s="54">
        <f>_xlfn.XLOOKUP($C283,[24]PSP!$C:$C,[24]PSP!$BX:$BX)</f>
        <v>0</v>
      </c>
      <c r="BY283" s="27">
        <f>_xlfn.XLOOKUP($C283,[24]PSP!$C:$C,[24]PSP!$BY:$BY)</f>
        <v>98.74</v>
      </c>
      <c r="BZ283" s="28">
        <f t="shared" si="1295"/>
        <v>0</v>
      </c>
      <c r="CA283" s="29"/>
      <c r="CB283" s="54">
        <f>_xlfn.XLOOKUP($C283,[24]PSP!$C:$C,[24]PSP!$CB:$CB)</f>
        <v>0</v>
      </c>
      <c r="CC283" s="27">
        <f>_xlfn.XLOOKUP($C283,[24]PSP!$C:$C,[24]PSP!$CC:$CC)</f>
        <v>98.74</v>
      </c>
      <c r="CD283" s="28">
        <f t="shared" si="1296"/>
        <v>0</v>
      </c>
      <c r="CE283" s="29"/>
      <c r="CF283" s="54">
        <f>_xlfn.XLOOKUP($C283,[24]PSP!$C:$C,[24]PSP!$CF:$CF)</f>
        <v>0</v>
      </c>
      <c r="CG283" s="27">
        <f>_xlfn.XLOOKUP($C283,[24]PSP!$C:$C,[24]PSP!$CG:$CG)</f>
        <v>98.74</v>
      </c>
      <c r="CH283" s="28">
        <f t="shared" si="1297"/>
        <v>0</v>
      </c>
      <c r="CI283" s="29"/>
      <c r="CJ283" s="54">
        <f>_xlfn.XLOOKUP($C283,[24]PSP!$C:$C,[24]PSP!$CJ:$CJ)</f>
        <v>0</v>
      </c>
      <c r="CK283" s="27">
        <f>_xlfn.XLOOKUP($C283,[24]PSP!$C:$C,[24]PSP!$CK:$CK)</f>
        <v>98.74</v>
      </c>
      <c r="CL283" s="28">
        <f t="shared" si="1298"/>
        <v>0</v>
      </c>
      <c r="CM283" s="29"/>
      <c r="CN283" s="54">
        <f>_xlfn.XLOOKUP($C283,[24]PSP!$C:$C,[24]PSP!$CN:$CN)</f>
        <v>0</v>
      </c>
      <c r="CO283" s="27">
        <f>_xlfn.XLOOKUP($C283,[24]PSP!$C:$C,[24]PSP!$CO:$CO)</f>
        <v>98.74</v>
      </c>
      <c r="CP283" s="28">
        <f t="shared" si="1299"/>
        <v>0</v>
      </c>
      <c r="CQ283" s="29"/>
      <c r="CR283" s="54">
        <f>_xlfn.XLOOKUP($C283,[24]PSP!$C:$C,[24]PSP!$CR:$CR)</f>
        <v>0</v>
      </c>
      <c r="CS283" s="27">
        <f>_xlfn.XLOOKUP($C283,[24]PSP!$C:$C,[24]PSP!$CS:$CS)</f>
        <v>98.74</v>
      </c>
      <c r="CT283" s="28">
        <f t="shared" si="1300"/>
        <v>0</v>
      </c>
      <c r="CU283" s="29"/>
      <c r="CV283" s="54">
        <f>_xlfn.XLOOKUP($C283,[24]PSP!$C:$C,[24]PSP!$CV:$CV)</f>
        <v>0</v>
      </c>
      <c r="CW283" s="27">
        <f>_xlfn.XLOOKUP($C283,[24]PSP!$C:$C,[24]PSP!$CW:$CW)</f>
        <v>98.74</v>
      </c>
      <c r="CX283" s="28">
        <f t="shared" si="1301"/>
        <v>0</v>
      </c>
      <c r="CY283" s="29"/>
      <c r="CZ283" s="54">
        <f>_xlfn.XLOOKUP($C283,[24]PSP!$C:$C,[24]PSP!$CZ:$CZ)</f>
        <v>0</v>
      </c>
      <c r="DA283" s="27">
        <f>_xlfn.XLOOKUP($C283,[24]PSP!$C:$C,[24]PSP!$DA:$DA)</f>
        <v>98.74</v>
      </c>
      <c r="DB283" s="28">
        <f t="shared" si="1302"/>
        <v>0</v>
      </c>
      <c r="DC283" s="29"/>
      <c r="DD283" s="54">
        <f>_xlfn.XLOOKUP($C283,[24]PSP!$C:$C,[24]PSP!$DD:$DD)</f>
        <v>0</v>
      </c>
      <c r="DE283" s="27">
        <f>_xlfn.XLOOKUP($C283,[24]PSP!$C:$C,[24]PSP!$DE:$DE)</f>
        <v>98.74</v>
      </c>
      <c r="DF283" s="28">
        <f t="shared" si="1303"/>
        <v>0</v>
      </c>
      <c r="DG283" s="29"/>
      <c r="DH283" s="54">
        <f>_xlfn.XLOOKUP($C283,[24]PSP!$C:$C,[24]PSP!$DH:$DH)</f>
        <v>0</v>
      </c>
      <c r="DI283" s="27">
        <f>_xlfn.XLOOKUP($C283,[24]PSP!$C:$C,[24]PSP!$DI:$DI)</f>
        <v>98.74</v>
      </c>
      <c r="DJ283" s="28">
        <f t="shared" si="1304"/>
        <v>0</v>
      </c>
      <c r="DK283" s="29"/>
      <c r="DL283" s="54">
        <f>_xlfn.XLOOKUP($C283,[24]PSP!$C:$C,[24]PSP!$DL:$DL)</f>
        <v>0</v>
      </c>
      <c r="DM283" s="27">
        <f>_xlfn.XLOOKUP($C283,[24]PSP!$C:$C,[24]PSP!$DM:$DM)</f>
        <v>98.74</v>
      </c>
      <c r="DN283" s="28">
        <f t="shared" si="1305"/>
        <v>0</v>
      </c>
      <c r="DO283" s="29"/>
      <c r="DP283" s="54">
        <f>_xlfn.XLOOKUP($C283,[24]PSP!$C:$C,[24]PSP!$DP:$DP)</f>
        <v>0</v>
      </c>
      <c r="DQ283" s="27">
        <f>_xlfn.XLOOKUP($C283,[24]PSP!$C:$C,[24]PSP!$DQ:$DQ)</f>
        <v>98.74</v>
      </c>
      <c r="DR283" s="28">
        <f t="shared" si="1306"/>
        <v>0</v>
      </c>
      <c r="DS283" s="29"/>
      <c r="DT283" s="54">
        <f>_xlfn.XLOOKUP($C283,[24]PSP!$C:$C,[24]PSP!$DT:$DT)</f>
        <v>0</v>
      </c>
      <c r="DU283" s="27">
        <f>_xlfn.XLOOKUP($C283,[24]PSP!$C:$C,[24]PSP!$DU:$DU)</f>
        <v>98.74</v>
      </c>
      <c r="DV283" s="28">
        <f t="shared" si="1307"/>
        <v>0</v>
      </c>
      <c r="DW283" s="29"/>
      <c r="DX283" s="54">
        <f>_xlfn.XLOOKUP($C283,[24]PSP!$C:$C,[24]PSP!$DX:$DX)</f>
        <v>0</v>
      </c>
      <c r="DY283" s="27">
        <f>_xlfn.XLOOKUP($C283,[24]PSP!$C:$C,[24]PSP!$DY:$DY)</f>
        <v>98.74</v>
      </c>
      <c r="DZ283" s="28">
        <f t="shared" si="1308"/>
        <v>0</v>
      </c>
      <c r="EA283" s="29"/>
      <c r="EB283" s="54">
        <f>_xlfn.XLOOKUP($C283,[24]PSP!$C:$C,[24]PSP!$EB:$EB)</f>
        <v>0</v>
      </c>
      <c r="EC283" s="27">
        <f>_xlfn.XLOOKUP($C283,[24]PSP!$C:$C,[24]PSP!$EC:$EC)</f>
        <v>0</v>
      </c>
      <c r="ED283" s="28">
        <f t="shared" si="1309"/>
        <v>0</v>
      </c>
      <c r="EE283" s="29"/>
      <c r="EF283" s="54">
        <f>_xlfn.XLOOKUP($C283,[24]PSP!$C:$C,[24]PSP!$EF:$EF)</f>
        <v>0</v>
      </c>
      <c r="EG283" s="27">
        <f>_xlfn.XLOOKUP($C283,[24]PSP!$C:$C,[24]PSP!$EG:$EG)</f>
        <v>0</v>
      </c>
      <c r="EH283" s="28">
        <f t="shared" si="1310"/>
        <v>0</v>
      </c>
      <c r="EI283" s="29"/>
      <c r="EJ283" s="54">
        <f>_xlfn.XLOOKUP($C283,[24]PSP!$C:$C,[24]PSP!$EJ:$EJ)</f>
        <v>0</v>
      </c>
      <c r="EK283" s="27">
        <f>_xlfn.XLOOKUP($C283,[24]PSP!$C:$C,[24]PSP!$EK:$EK)</f>
        <v>0</v>
      </c>
      <c r="EL283" s="28">
        <f t="shared" si="1311"/>
        <v>0</v>
      </c>
      <c r="EM283" s="29"/>
      <c r="EN283" s="108"/>
      <c r="EO283" s="29">
        <f t="shared" si="1313"/>
        <v>12737.46</v>
      </c>
      <c r="EP283" s="29">
        <f t="shared" si="1277"/>
        <v>12737.46</v>
      </c>
      <c r="EQ283" s="4" t="b">
        <f t="shared" si="1312"/>
        <v>1</v>
      </c>
      <c r="ES283" s="118">
        <f t="shared" si="1140"/>
        <v>1.1767000000000001</v>
      </c>
    </row>
    <row r="284" spans="3:149" ht="14.25" x14ac:dyDescent="0.25">
      <c r="C284" s="24" t="s">
        <v>131</v>
      </c>
      <c r="D284" s="43">
        <f>_xlfn.XLOOKUP($C284,[24]PSP!$C:$C,[24]PSP!$D:$D)</f>
        <v>2003342</v>
      </c>
      <c r="E284" s="24" t="str">
        <f>_xlfn.XLOOKUP($C284,[24]PSP!$C:$C,[24]PSP!$E:$E)</f>
        <v>SICRO SERVIÇO</v>
      </c>
      <c r="F284" s="25" t="str">
        <f>_xlfn.XLOOKUP($C284,[24]PSP!$C:$C,[24]PSP!$F:$F)</f>
        <v>SARJETA TRAPEZOIDAL DE CONCRETO - SZC 01 - AREIA EXTRAÍDA E BRITA PRODUZIDA</v>
      </c>
      <c r="G284" s="26" t="str">
        <f>_xlfn.XLOOKUP($C284,[24]PSP!$C:$C,[24]PSP!$G:$G)</f>
        <v>M</v>
      </c>
      <c r="H284" s="53">
        <f>_xlfn.XLOOKUP($C284,[24]PSP!$C:$C,[24]PSP!$H:$H)</f>
        <v>9016</v>
      </c>
      <c r="I284" s="28">
        <f>_xlfn.XLOOKUP($C284,[24]PSP!$C:$C,[24]PSP!$I:$I)</f>
        <v>385884.80000000005</v>
      </c>
      <c r="J284" s="28">
        <f t="shared" si="1278"/>
        <v>454070.64416000008</v>
      </c>
      <c r="K284" s="29"/>
      <c r="L284" s="54">
        <f>_xlfn.XLOOKUP($C284,[24]PSP!$C:$C,[24]PSP!$L:$L)</f>
        <v>0</v>
      </c>
      <c r="M284" s="27">
        <f>_xlfn.XLOOKUP($C284,[24]PSP!$C:$C,[24]PSP!$M:$M)</f>
        <v>42.8</v>
      </c>
      <c r="N284" s="28">
        <f t="shared" si="1279"/>
        <v>0</v>
      </c>
      <c r="O284" s="29"/>
      <c r="P284" s="54">
        <f>_xlfn.XLOOKUP($C284,[24]PSP!$C:$C,[24]PSP!$P:$P)</f>
        <v>0</v>
      </c>
      <c r="Q284" s="27">
        <f>_xlfn.XLOOKUP($C284,[24]PSP!$C:$C,[24]PSP!$Q:$Q)</f>
        <v>42.8</v>
      </c>
      <c r="R284" s="28">
        <f t="shared" si="1280"/>
        <v>0</v>
      </c>
      <c r="S284" s="29"/>
      <c r="T284" s="54">
        <f>_xlfn.XLOOKUP($C284,[24]PSP!$C:$C,[24]PSP!$T:$T)</f>
        <v>0</v>
      </c>
      <c r="U284" s="27">
        <f>_xlfn.XLOOKUP($C284,[24]PSP!$C:$C,[24]PSP!$U:$U)</f>
        <v>42.8</v>
      </c>
      <c r="V284" s="28">
        <f t="shared" si="1281"/>
        <v>0</v>
      </c>
      <c r="W284" s="29"/>
      <c r="X284" s="54">
        <f>_xlfn.XLOOKUP($C284,[24]PSP!$C:$C,[24]PSP!$X:$X)</f>
        <v>0</v>
      </c>
      <c r="Y284" s="27">
        <f>_xlfn.XLOOKUP($C284,[24]PSP!$C:$C,[24]PSP!$Y:$Y)</f>
        <v>42.8</v>
      </c>
      <c r="Z284" s="28">
        <f t="shared" si="1282"/>
        <v>0</v>
      </c>
      <c r="AA284" s="29"/>
      <c r="AB284" s="54">
        <f>_xlfn.XLOOKUP($C284,[24]PSP!$C:$C,[24]PSP!$AB:$AB)</f>
        <v>0</v>
      </c>
      <c r="AC284" s="27">
        <f>_xlfn.XLOOKUP($C284,[24]PSP!$C:$C,[24]PSP!$AC:$AC)</f>
        <v>42.8</v>
      </c>
      <c r="AD284" s="28">
        <f t="shared" si="1283"/>
        <v>0</v>
      </c>
      <c r="AE284" s="29"/>
      <c r="AF284" s="54">
        <f>_xlfn.XLOOKUP($C284,[24]PSP!$C:$C,[24]PSP!$AF:$AF)</f>
        <v>0</v>
      </c>
      <c r="AG284" s="27">
        <f>_xlfn.XLOOKUP($C284,[24]PSP!$C:$C,[24]PSP!$AG:$AG)</f>
        <v>42.8</v>
      </c>
      <c r="AH284" s="28">
        <f t="shared" si="1284"/>
        <v>0</v>
      </c>
      <c r="AI284" s="29"/>
      <c r="AJ284" s="54">
        <f>_xlfn.XLOOKUP($C284,[24]PSP!$C:$C,[24]PSP!$AJ:$AJ)</f>
        <v>0</v>
      </c>
      <c r="AK284" s="27">
        <f>_xlfn.XLOOKUP($C284,[24]PSP!$C:$C,[24]PSP!$AK:$AK)</f>
        <v>42.8</v>
      </c>
      <c r="AL284" s="28">
        <f t="shared" si="1285"/>
        <v>0</v>
      </c>
      <c r="AM284" s="29"/>
      <c r="AN284" s="54">
        <f>_xlfn.XLOOKUP($C284,[24]PSP!$C:$C,[24]PSP!$AN:$AN)</f>
        <v>0</v>
      </c>
      <c r="AO284" s="27">
        <f>_xlfn.XLOOKUP($C284,[24]PSP!$C:$C,[24]PSP!$AO:$AO)</f>
        <v>42.8</v>
      </c>
      <c r="AP284" s="28">
        <f t="shared" si="1286"/>
        <v>0</v>
      </c>
      <c r="AQ284" s="29"/>
      <c r="AR284" s="54">
        <f>_xlfn.XLOOKUP($C284,[24]PSP!$C:$C,[24]PSP!$AR:$AR)</f>
        <v>0</v>
      </c>
      <c r="AS284" s="27">
        <f>_xlfn.XLOOKUP($C284,[24]PSP!$C:$C,[24]PSP!$AS:$AS)</f>
        <v>42.8</v>
      </c>
      <c r="AT284" s="28">
        <f t="shared" si="1287"/>
        <v>0</v>
      </c>
      <c r="AU284" s="29"/>
      <c r="AV284" s="54">
        <f>_xlfn.XLOOKUP($C284,[24]PSP!$C:$C,[24]PSP!$AV:$AV)</f>
        <v>0</v>
      </c>
      <c r="AW284" s="27">
        <f>_xlfn.XLOOKUP($C284,[24]PSP!$C:$C,[24]PSP!$AW:$AW)</f>
        <v>42.8</v>
      </c>
      <c r="AX284" s="28">
        <f t="shared" si="1288"/>
        <v>0</v>
      </c>
      <c r="AY284" s="29"/>
      <c r="AZ284" s="54">
        <f>_xlfn.XLOOKUP($C284,[24]PSP!$C:$C,[24]PSP!$AZ:$AZ)</f>
        <v>524</v>
      </c>
      <c r="BA284" s="27">
        <f>_xlfn.XLOOKUP($C284,[24]PSP!$C:$C,[24]PSP!$BA:$BA)</f>
        <v>42.8</v>
      </c>
      <c r="BB284" s="28">
        <f t="shared" si="1289"/>
        <v>22427.200000000001</v>
      </c>
      <c r="BC284" s="29"/>
      <c r="BD284" s="54">
        <f>_xlfn.XLOOKUP($C284,[24]PSP!$C:$C,[24]PSP!$BD:$BD)</f>
        <v>3878</v>
      </c>
      <c r="BE284" s="27">
        <f>_xlfn.XLOOKUP($C284,[24]PSP!$C:$C,[24]PSP!$BE:$BE)</f>
        <v>42.8</v>
      </c>
      <c r="BF284" s="28">
        <f t="shared" si="1290"/>
        <v>165978.4</v>
      </c>
      <c r="BG284" s="29"/>
      <c r="BH284" s="54">
        <f>_xlfn.XLOOKUP($C284,[24]PSP!$C:$C,[24]PSP!$BH:$BH)</f>
        <v>0</v>
      </c>
      <c r="BI284" s="27">
        <f>_xlfn.XLOOKUP($C284,[24]PSP!$C:$C,[24]PSP!$BI:$BI)</f>
        <v>42.8</v>
      </c>
      <c r="BJ284" s="28">
        <f t="shared" si="1291"/>
        <v>0</v>
      </c>
      <c r="BK284" s="29"/>
      <c r="BL284" s="54">
        <f>_xlfn.XLOOKUP($C284,[24]PSP!$C:$C,[24]PSP!$BL:$BL)</f>
        <v>4614</v>
      </c>
      <c r="BM284" s="27">
        <f>_xlfn.XLOOKUP($C284,[24]PSP!$C:$C,[24]PSP!$BM:$BM)</f>
        <v>42.8</v>
      </c>
      <c r="BN284" s="28">
        <f t="shared" si="1292"/>
        <v>197479.2</v>
      </c>
      <c r="BO284" s="29"/>
      <c r="BP284" s="54">
        <f>_xlfn.XLOOKUP($C284,[24]PSP!$C:$C,[24]PSP!$BP:$BP)</f>
        <v>0</v>
      </c>
      <c r="BQ284" s="27">
        <f>_xlfn.XLOOKUP($C284,[24]PSP!$C:$C,[24]PSP!$BQ:$BQ)</f>
        <v>42.8</v>
      </c>
      <c r="BR284" s="28">
        <f t="shared" si="1293"/>
        <v>0</v>
      </c>
      <c r="BS284" s="29"/>
      <c r="BT284" s="54">
        <f>_xlfn.XLOOKUP($C284,[24]PSP!$C:$C,[24]PSP!$BT:$BT)</f>
        <v>0</v>
      </c>
      <c r="BU284" s="27">
        <f>_xlfn.XLOOKUP($C284,[24]PSP!$C:$C,[24]PSP!$BU:$BU)</f>
        <v>42.8</v>
      </c>
      <c r="BV284" s="28">
        <f t="shared" si="1294"/>
        <v>0</v>
      </c>
      <c r="BW284" s="29"/>
      <c r="BX284" s="54">
        <f>_xlfn.XLOOKUP($C284,[24]PSP!$C:$C,[24]PSP!$BX:$BX)</f>
        <v>0</v>
      </c>
      <c r="BY284" s="27">
        <f>_xlfn.XLOOKUP($C284,[24]PSP!$C:$C,[24]PSP!$BY:$BY)</f>
        <v>42.8</v>
      </c>
      <c r="BZ284" s="28">
        <f t="shared" si="1295"/>
        <v>0</v>
      </c>
      <c r="CA284" s="29"/>
      <c r="CB284" s="54">
        <f>_xlfn.XLOOKUP($C284,[24]PSP!$C:$C,[24]PSP!$CB:$CB)</f>
        <v>0</v>
      </c>
      <c r="CC284" s="27">
        <f>_xlfn.XLOOKUP($C284,[24]PSP!$C:$C,[24]PSP!$CC:$CC)</f>
        <v>42.8</v>
      </c>
      <c r="CD284" s="28">
        <f t="shared" si="1296"/>
        <v>0</v>
      </c>
      <c r="CE284" s="29"/>
      <c r="CF284" s="54">
        <f>_xlfn.XLOOKUP($C284,[24]PSP!$C:$C,[24]PSP!$CF:$CF)</f>
        <v>0</v>
      </c>
      <c r="CG284" s="27">
        <f>_xlfn.XLOOKUP($C284,[24]PSP!$C:$C,[24]PSP!$CG:$CG)</f>
        <v>42.8</v>
      </c>
      <c r="CH284" s="28">
        <f t="shared" si="1297"/>
        <v>0</v>
      </c>
      <c r="CI284" s="29"/>
      <c r="CJ284" s="54">
        <f>_xlfn.XLOOKUP($C284,[24]PSP!$C:$C,[24]PSP!$CJ:$CJ)</f>
        <v>0</v>
      </c>
      <c r="CK284" s="27">
        <f>_xlfn.XLOOKUP($C284,[24]PSP!$C:$C,[24]PSP!$CK:$CK)</f>
        <v>42.8</v>
      </c>
      <c r="CL284" s="28">
        <f t="shared" si="1298"/>
        <v>0</v>
      </c>
      <c r="CM284" s="29"/>
      <c r="CN284" s="54">
        <f>_xlfn.XLOOKUP($C284,[24]PSP!$C:$C,[24]PSP!$CN:$CN)</f>
        <v>0</v>
      </c>
      <c r="CO284" s="27">
        <f>_xlfn.XLOOKUP($C284,[24]PSP!$C:$C,[24]PSP!$CO:$CO)</f>
        <v>42.8</v>
      </c>
      <c r="CP284" s="28">
        <f t="shared" si="1299"/>
        <v>0</v>
      </c>
      <c r="CQ284" s="29"/>
      <c r="CR284" s="54">
        <f>_xlfn.XLOOKUP($C284,[24]PSP!$C:$C,[24]PSP!$CR:$CR)</f>
        <v>0</v>
      </c>
      <c r="CS284" s="27">
        <f>_xlfn.XLOOKUP($C284,[24]PSP!$C:$C,[24]PSP!$CS:$CS)</f>
        <v>42.8</v>
      </c>
      <c r="CT284" s="28">
        <f t="shared" si="1300"/>
        <v>0</v>
      </c>
      <c r="CU284" s="29"/>
      <c r="CV284" s="54">
        <f>_xlfn.XLOOKUP($C284,[24]PSP!$C:$C,[24]PSP!$CV:$CV)</f>
        <v>0</v>
      </c>
      <c r="CW284" s="27">
        <f>_xlfn.XLOOKUP($C284,[24]PSP!$C:$C,[24]PSP!$CW:$CW)</f>
        <v>42.8</v>
      </c>
      <c r="CX284" s="28">
        <f t="shared" si="1301"/>
        <v>0</v>
      </c>
      <c r="CY284" s="29"/>
      <c r="CZ284" s="54">
        <f>_xlfn.XLOOKUP($C284,[24]PSP!$C:$C,[24]PSP!$CZ:$CZ)</f>
        <v>0</v>
      </c>
      <c r="DA284" s="27">
        <f>_xlfn.XLOOKUP($C284,[24]PSP!$C:$C,[24]PSP!$DA:$DA)</f>
        <v>42.8</v>
      </c>
      <c r="DB284" s="28">
        <f t="shared" si="1302"/>
        <v>0</v>
      </c>
      <c r="DC284" s="29"/>
      <c r="DD284" s="54">
        <f>_xlfn.XLOOKUP($C284,[24]PSP!$C:$C,[24]PSP!$DD:$DD)</f>
        <v>0</v>
      </c>
      <c r="DE284" s="27">
        <f>_xlfn.XLOOKUP($C284,[24]PSP!$C:$C,[24]PSP!$DE:$DE)</f>
        <v>42.8</v>
      </c>
      <c r="DF284" s="28">
        <f t="shared" si="1303"/>
        <v>0</v>
      </c>
      <c r="DG284" s="29"/>
      <c r="DH284" s="54">
        <f>_xlfn.XLOOKUP($C284,[24]PSP!$C:$C,[24]PSP!$DH:$DH)</f>
        <v>0</v>
      </c>
      <c r="DI284" s="27">
        <f>_xlfn.XLOOKUP($C284,[24]PSP!$C:$C,[24]PSP!$DI:$DI)</f>
        <v>42.8</v>
      </c>
      <c r="DJ284" s="28">
        <f t="shared" si="1304"/>
        <v>0</v>
      </c>
      <c r="DK284" s="29"/>
      <c r="DL284" s="54">
        <f>_xlfn.XLOOKUP($C284,[24]PSP!$C:$C,[24]PSP!$DL:$DL)</f>
        <v>0</v>
      </c>
      <c r="DM284" s="27">
        <f>_xlfn.XLOOKUP($C284,[24]PSP!$C:$C,[24]PSP!$DM:$DM)</f>
        <v>42.8</v>
      </c>
      <c r="DN284" s="28">
        <f t="shared" si="1305"/>
        <v>0</v>
      </c>
      <c r="DO284" s="29"/>
      <c r="DP284" s="54">
        <f>_xlfn.XLOOKUP($C284,[24]PSP!$C:$C,[24]PSP!$DP:$DP)</f>
        <v>0</v>
      </c>
      <c r="DQ284" s="27">
        <f>_xlfn.XLOOKUP($C284,[24]PSP!$C:$C,[24]PSP!$DQ:$DQ)</f>
        <v>42.8</v>
      </c>
      <c r="DR284" s="28">
        <f t="shared" si="1306"/>
        <v>0</v>
      </c>
      <c r="DS284" s="29"/>
      <c r="DT284" s="54">
        <f>_xlfn.XLOOKUP($C284,[24]PSP!$C:$C,[24]PSP!$DT:$DT)</f>
        <v>0</v>
      </c>
      <c r="DU284" s="27">
        <f>_xlfn.XLOOKUP($C284,[24]PSP!$C:$C,[24]PSP!$DU:$DU)</f>
        <v>42.8</v>
      </c>
      <c r="DV284" s="28">
        <f t="shared" si="1307"/>
        <v>0</v>
      </c>
      <c r="DW284" s="29"/>
      <c r="DX284" s="54">
        <f>_xlfn.XLOOKUP($C284,[24]PSP!$C:$C,[24]PSP!$DX:$DX)</f>
        <v>0</v>
      </c>
      <c r="DY284" s="27">
        <f>_xlfn.XLOOKUP($C284,[24]PSP!$C:$C,[24]PSP!$DY:$DY)</f>
        <v>42.8</v>
      </c>
      <c r="DZ284" s="28">
        <f t="shared" si="1308"/>
        <v>0</v>
      </c>
      <c r="EA284" s="29"/>
      <c r="EB284" s="54">
        <f>_xlfn.XLOOKUP($C284,[24]PSP!$C:$C,[24]PSP!$EB:$EB)</f>
        <v>0</v>
      </c>
      <c r="EC284" s="27">
        <f>_xlfn.XLOOKUP($C284,[24]PSP!$C:$C,[24]PSP!$EC:$EC)</f>
        <v>0</v>
      </c>
      <c r="ED284" s="28">
        <f t="shared" si="1309"/>
        <v>0</v>
      </c>
      <c r="EE284" s="29"/>
      <c r="EF284" s="54">
        <f>_xlfn.XLOOKUP($C284,[24]PSP!$C:$C,[24]PSP!$EF:$EF)</f>
        <v>0</v>
      </c>
      <c r="EG284" s="27">
        <f>_xlfn.XLOOKUP($C284,[24]PSP!$C:$C,[24]PSP!$EG:$EG)</f>
        <v>0</v>
      </c>
      <c r="EH284" s="28">
        <f t="shared" si="1310"/>
        <v>0</v>
      </c>
      <c r="EI284" s="29"/>
      <c r="EJ284" s="54">
        <f>_xlfn.XLOOKUP($C284,[24]PSP!$C:$C,[24]PSP!$EJ:$EJ)</f>
        <v>0</v>
      </c>
      <c r="EK284" s="27">
        <f>_xlfn.XLOOKUP($C284,[24]PSP!$C:$C,[24]PSP!$EK:$EK)</f>
        <v>0</v>
      </c>
      <c r="EL284" s="28">
        <f t="shared" si="1311"/>
        <v>0</v>
      </c>
      <c r="EM284" s="29"/>
      <c r="EN284" s="108"/>
      <c r="EO284" s="29">
        <f t="shared" si="1313"/>
        <v>385884.8</v>
      </c>
      <c r="EP284" s="29">
        <f t="shared" si="1277"/>
        <v>385884.80000000005</v>
      </c>
      <c r="EQ284" s="4" t="b">
        <f t="shared" si="1312"/>
        <v>1</v>
      </c>
      <c r="ES284" s="118">
        <f t="shared" si="1140"/>
        <v>1.1767000000000001</v>
      </c>
    </row>
    <row r="285" spans="3:149" ht="31.5" x14ac:dyDescent="0.25">
      <c r="C285" s="24" t="s">
        <v>132</v>
      </c>
      <c r="D285" s="43" t="str">
        <f>_xlfn.XLOOKUP($C285,[24]PSP!$C:$C,[24]PSP!$D:$D)</f>
        <v>RO-40670</v>
      </c>
      <c r="E285" s="24" t="str">
        <f>_xlfn.XLOOKUP($C285,[24]PSP!$C:$C,[24]PSP!$E:$E)</f>
        <v>DER/MG</v>
      </c>
      <c r="F285" s="25" t="str">
        <f>_xlfn.XLOOKUP($C285,[24]PSP!$C:$C,[24]PSP!$F:$F)</f>
        <v>SARJETA DE CONCRETO EM CORTE TIPO DR.SCC-X/Y. LARGURA = 100 CM  TIPO 90/30 (EXECUÇÃO,  INCLUINDO  ESCAVAÇÃO, FORNECIMENTO E TRANSPORTE DE TODOS OS MATERIAIS)</v>
      </c>
      <c r="G285" s="26" t="str">
        <f>_xlfn.XLOOKUP($C285,[24]PSP!$C:$C,[24]PSP!$G:$G)</f>
        <v>M</v>
      </c>
      <c r="H285" s="53">
        <f>_xlfn.XLOOKUP($C285,[24]PSP!$C:$C,[24]PSP!$H:$H)</f>
        <v>16744</v>
      </c>
      <c r="I285" s="28">
        <f>_xlfn.XLOOKUP($C285,[24]PSP!$C:$C,[24]PSP!$I:$I)</f>
        <v>1078481.04</v>
      </c>
      <c r="J285" s="28">
        <f t="shared" si="1278"/>
        <v>1269048.6397680002</v>
      </c>
      <c r="K285" s="29"/>
      <c r="L285" s="54">
        <f>_xlfn.XLOOKUP($C285,[24]PSP!$C:$C,[24]PSP!$L:$L)</f>
        <v>0</v>
      </c>
      <c r="M285" s="27">
        <f>_xlfn.XLOOKUP($C285,[24]PSP!$C:$C,[24]PSP!$M:$M)</f>
        <v>64.41</v>
      </c>
      <c r="N285" s="28">
        <f t="shared" si="1279"/>
        <v>0</v>
      </c>
      <c r="O285" s="29"/>
      <c r="P285" s="54">
        <f>_xlfn.XLOOKUP($C285,[24]PSP!$C:$C,[24]PSP!$P:$P)</f>
        <v>0</v>
      </c>
      <c r="Q285" s="27">
        <f>_xlfn.XLOOKUP($C285,[24]PSP!$C:$C,[24]PSP!$Q:$Q)</f>
        <v>64.41</v>
      </c>
      <c r="R285" s="28">
        <f t="shared" si="1280"/>
        <v>0</v>
      </c>
      <c r="S285" s="29"/>
      <c r="T285" s="54">
        <f>_xlfn.XLOOKUP($C285,[24]PSP!$C:$C,[24]PSP!$T:$T)</f>
        <v>0</v>
      </c>
      <c r="U285" s="27">
        <f>_xlfn.XLOOKUP($C285,[24]PSP!$C:$C,[24]PSP!$U:$U)</f>
        <v>64.41</v>
      </c>
      <c r="V285" s="28">
        <f t="shared" si="1281"/>
        <v>0</v>
      </c>
      <c r="W285" s="29"/>
      <c r="X285" s="54">
        <f>_xlfn.XLOOKUP($C285,[24]PSP!$C:$C,[24]PSP!$X:$X)</f>
        <v>0</v>
      </c>
      <c r="Y285" s="27">
        <f>_xlfn.XLOOKUP($C285,[24]PSP!$C:$C,[24]PSP!$Y:$Y)</f>
        <v>64.41</v>
      </c>
      <c r="Z285" s="28">
        <f t="shared" si="1282"/>
        <v>0</v>
      </c>
      <c r="AA285" s="29"/>
      <c r="AB285" s="54">
        <f>_xlfn.XLOOKUP($C285,[24]PSP!$C:$C,[24]PSP!$AB:$AB)</f>
        <v>0</v>
      </c>
      <c r="AC285" s="27">
        <f>_xlfn.XLOOKUP($C285,[24]PSP!$C:$C,[24]PSP!$AC:$AC)</f>
        <v>64.41</v>
      </c>
      <c r="AD285" s="28">
        <f t="shared" si="1283"/>
        <v>0</v>
      </c>
      <c r="AE285" s="29"/>
      <c r="AF285" s="54">
        <f>_xlfn.XLOOKUP($C285,[24]PSP!$C:$C,[24]PSP!$AF:$AF)</f>
        <v>0</v>
      </c>
      <c r="AG285" s="27">
        <f>_xlfn.XLOOKUP($C285,[24]PSP!$C:$C,[24]PSP!$AG:$AG)</f>
        <v>64.41</v>
      </c>
      <c r="AH285" s="28">
        <f t="shared" si="1284"/>
        <v>0</v>
      </c>
      <c r="AI285" s="29"/>
      <c r="AJ285" s="54">
        <f>_xlfn.XLOOKUP($C285,[24]PSP!$C:$C,[24]PSP!$AJ:$AJ)</f>
        <v>0</v>
      </c>
      <c r="AK285" s="27">
        <f>_xlfn.XLOOKUP($C285,[24]PSP!$C:$C,[24]PSP!$AK:$AK)</f>
        <v>64.41</v>
      </c>
      <c r="AL285" s="28">
        <f t="shared" si="1285"/>
        <v>0</v>
      </c>
      <c r="AM285" s="29"/>
      <c r="AN285" s="54">
        <f>_xlfn.XLOOKUP($C285,[24]PSP!$C:$C,[24]PSP!$AN:$AN)</f>
        <v>0</v>
      </c>
      <c r="AO285" s="27">
        <f>_xlfn.XLOOKUP($C285,[24]PSP!$C:$C,[24]PSP!$AO:$AO)</f>
        <v>64.41</v>
      </c>
      <c r="AP285" s="28">
        <f t="shared" si="1286"/>
        <v>0</v>
      </c>
      <c r="AQ285" s="29"/>
      <c r="AR285" s="54">
        <f>_xlfn.XLOOKUP($C285,[24]PSP!$C:$C,[24]PSP!$AR:$AR)</f>
        <v>0</v>
      </c>
      <c r="AS285" s="27">
        <f>_xlfn.XLOOKUP($C285,[24]PSP!$C:$C,[24]PSP!$AS:$AS)</f>
        <v>64.41</v>
      </c>
      <c r="AT285" s="28">
        <f t="shared" si="1287"/>
        <v>0</v>
      </c>
      <c r="AU285" s="29"/>
      <c r="AV285" s="54">
        <f>_xlfn.XLOOKUP($C285,[24]PSP!$C:$C,[24]PSP!$AV:$AV)</f>
        <v>0</v>
      </c>
      <c r="AW285" s="27">
        <f>_xlfn.XLOOKUP($C285,[24]PSP!$C:$C,[24]PSP!$AW:$AW)</f>
        <v>64.41</v>
      </c>
      <c r="AX285" s="28">
        <f t="shared" si="1288"/>
        <v>0</v>
      </c>
      <c r="AY285" s="29"/>
      <c r="AZ285" s="54">
        <f>_xlfn.XLOOKUP($C285,[24]PSP!$C:$C,[24]PSP!$AZ:$AZ)</f>
        <v>973</v>
      </c>
      <c r="BA285" s="27">
        <f>_xlfn.XLOOKUP($C285,[24]PSP!$C:$C,[24]PSP!$BA:$BA)</f>
        <v>64.41</v>
      </c>
      <c r="BB285" s="28">
        <f t="shared" si="1289"/>
        <v>62670.93</v>
      </c>
      <c r="BC285" s="29"/>
      <c r="BD285" s="54">
        <f>_xlfn.XLOOKUP($C285,[24]PSP!$C:$C,[24]PSP!$BD:$BD)</f>
        <v>7202</v>
      </c>
      <c r="BE285" s="27">
        <f>_xlfn.XLOOKUP($C285,[24]PSP!$C:$C,[24]PSP!$BE:$BE)</f>
        <v>64.41</v>
      </c>
      <c r="BF285" s="28">
        <f t="shared" si="1290"/>
        <v>463880.82</v>
      </c>
      <c r="BG285" s="29"/>
      <c r="BH285" s="54">
        <f>_xlfn.XLOOKUP($C285,[24]PSP!$C:$C,[24]PSP!$BH:$BH)</f>
        <v>0</v>
      </c>
      <c r="BI285" s="27">
        <f>_xlfn.XLOOKUP($C285,[24]PSP!$C:$C,[24]PSP!$BI:$BI)</f>
        <v>64.41</v>
      </c>
      <c r="BJ285" s="28">
        <f t="shared" si="1291"/>
        <v>0</v>
      </c>
      <c r="BK285" s="29"/>
      <c r="BL285" s="54">
        <f>_xlfn.XLOOKUP($C285,[24]PSP!$C:$C,[24]PSP!$BL:$BL)</f>
        <v>8569</v>
      </c>
      <c r="BM285" s="27">
        <f>_xlfn.XLOOKUP($C285,[24]PSP!$C:$C,[24]PSP!$BM:$BM)</f>
        <v>64.41</v>
      </c>
      <c r="BN285" s="28">
        <f t="shared" si="1292"/>
        <v>551929.29</v>
      </c>
      <c r="BO285" s="29"/>
      <c r="BP285" s="54">
        <f>_xlfn.XLOOKUP($C285,[24]PSP!$C:$C,[24]PSP!$BP:$BP)</f>
        <v>0</v>
      </c>
      <c r="BQ285" s="27">
        <f>_xlfn.XLOOKUP($C285,[24]PSP!$C:$C,[24]PSP!$BQ:$BQ)</f>
        <v>64.41</v>
      </c>
      <c r="BR285" s="28">
        <f t="shared" si="1293"/>
        <v>0</v>
      </c>
      <c r="BS285" s="29"/>
      <c r="BT285" s="54">
        <f>_xlfn.XLOOKUP($C285,[24]PSP!$C:$C,[24]PSP!$BT:$BT)</f>
        <v>0</v>
      </c>
      <c r="BU285" s="27">
        <f>_xlfn.XLOOKUP($C285,[24]PSP!$C:$C,[24]PSP!$BU:$BU)</f>
        <v>64.41</v>
      </c>
      <c r="BV285" s="28">
        <f t="shared" si="1294"/>
        <v>0</v>
      </c>
      <c r="BW285" s="29"/>
      <c r="BX285" s="54">
        <f>_xlfn.XLOOKUP($C285,[24]PSP!$C:$C,[24]PSP!$BX:$BX)</f>
        <v>0</v>
      </c>
      <c r="BY285" s="27">
        <f>_xlfn.XLOOKUP($C285,[24]PSP!$C:$C,[24]PSP!$BY:$BY)</f>
        <v>64.41</v>
      </c>
      <c r="BZ285" s="28">
        <f t="shared" si="1295"/>
        <v>0</v>
      </c>
      <c r="CA285" s="29"/>
      <c r="CB285" s="54">
        <f>_xlfn.XLOOKUP($C285,[24]PSP!$C:$C,[24]PSP!$CB:$CB)</f>
        <v>0</v>
      </c>
      <c r="CC285" s="27">
        <f>_xlfn.XLOOKUP($C285,[24]PSP!$C:$C,[24]PSP!$CC:$CC)</f>
        <v>64.41</v>
      </c>
      <c r="CD285" s="28">
        <f t="shared" si="1296"/>
        <v>0</v>
      </c>
      <c r="CE285" s="29"/>
      <c r="CF285" s="54">
        <f>_xlfn.XLOOKUP($C285,[24]PSP!$C:$C,[24]PSP!$CF:$CF)</f>
        <v>0</v>
      </c>
      <c r="CG285" s="27">
        <f>_xlfn.XLOOKUP($C285,[24]PSP!$C:$C,[24]PSP!$CG:$CG)</f>
        <v>64.41</v>
      </c>
      <c r="CH285" s="28">
        <f t="shared" si="1297"/>
        <v>0</v>
      </c>
      <c r="CI285" s="29"/>
      <c r="CJ285" s="54">
        <f>_xlfn.XLOOKUP($C285,[24]PSP!$C:$C,[24]PSP!$CJ:$CJ)</f>
        <v>0</v>
      </c>
      <c r="CK285" s="27">
        <f>_xlfn.XLOOKUP($C285,[24]PSP!$C:$C,[24]PSP!$CK:$CK)</f>
        <v>64.41</v>
      </c>
      <c r="CL285" s="28">
        <f t="shared" si="1298"/>
        <v>0</v>
      </c>
      <c r="CM285" s="29"/>
      <c r="CN285" s="54">
        <f>_xlfn.XLOOKUP($C285,[24]PSP!$C:$C,[24]PSP!$CN:$CN)</f>
        <v>0</v>
      </c>
      <c r="CO285" s="27">
        <f>_xlfn.XLOOKUP($C285,[24]PSP!$C:$C,[24]PSP!$CO:$CO)</f>
        <v>64.41</v>
      </c>
      <c r="CP285" s="28">
        <f t="shared" si="1299"/>
        <v>0</v>
      </c>
      <c r="CQ285" s="29"/>
      <c r="CR285" s="54">
        <f>_xlfn.XLOOKUP($C285,[24]PSP!$C:$C,[24]PSP!$CR:$CR)</f>
        <v>0</v>
      </c>
      <c r="CS285" s="27">
        <f>_xlfn.XLOOKUP($C285,[24]PSP!$C:$C,[24]PSP!$CS:$CS)</f>
        <v>64.41</v>
      </c>
      <c r="CT285" s="28">
        <f t="shared" si="1300"/>
        <v>0</v>
      </c>
      <c r="CU285" s="29"/>
      <c r="CV285" s="54">
        <f>_xlfn.XLOOKUP($C285,[24]PSP!$C:$C,[24]PSP!$CV:$CV)</f>
        <v>0</v>
      </c>
      <c r="CW285" s="27">
        <f>_xlfn.XLOOKUP($C285,[24]PSP!$C:$C,[24]PSP!$CW:$CW)</f>
        <v>64.41</v>
      </c>
      <c r="CX285" s="28">
        <f t="shared" si="1301"/>
        <v>0</v>
      </c>
      <c r="CY285" s="29"/>
      <c r="CZ285" s="54">
        <f>_xlfn.XLOOKUP($C285,[24]PSP!$C:$C,[24]PSP!$CZ:$CZ)</f>
        <v>0</v>
      </c>
      <c r="DA285" s="27">
        <f>_xlfn.XLOOKUP($C285,[24]PSP!$C:$C,[24]PSP!$DA:$DA)</f>
        <v>64.41</v>
      </c>
      <c r="DB285" s="28">
        <f t="shared" si="1302"/>
        <v>0</v>
      </c>
      <c r="DC285" s="29"/>
      <c r="DD285" s="54">
        <f>_xlfn.XLOOKUP($C285,[24]PSP!$C:$C,[24]PSP!$DD:$DD)</f>
        <v>0</v>
      </c>
      <c r="DE285" s="27">
        <f>_xlfn.XLOOKUP($C285,[24]PSP!$C:$C,[24]PSP!$DE:$DE)</f>
        <v>64.41</v>
      </c>
      <c r="DF285" s="28">
        <f t="shared" si="1303"/>
        <v>0</v>
      </c>
      <c r="DG285" s="29"/>
      <c r="DH285" s="54">
        <f>_xlfn.XLOOKUP($C285,[24]PSP!$C:$C,[24]PSP!$DH:$DH)</f>
        <v>0</v>
      </c>
      <c r="DI285" s="27">
        <f>_xlfn.XLOOKUP($C285,[24]PSP!$C:$C,[24]PSP!$DI:$DI)</f>
        <v>64.41</v>
      </c>
      <c r="DJ285" s="28">
        <f t="shared" si="1304"/>
        <v>0</v>
      </c>
      <c r="DK285" s="29"/>
      <c r="DL285" s="54">
        <f>_xlfn.XLOOKUP($C285,[24]PSP!$C:$C,[24]PSP!$DL:$DL)</f>
        <v>0</v>
      </c>
      <c r="DM285" s="27">
        <f>_xlfn.XLOOKUP($C285,[24]PSP!$C:$C,[24]PSP!$DM:$DM)</f>
        <v>64.41</v>
      </c>
      <c r="DN285" s="28">
        <f t="shared" si="1305"/>
        <v>0</v>
      </c>
      <c r="DO285" s="29"/>
      <c r="DP285" s="54">
        <f>_xlfn.XLOOKUP($C285,[24]PSP!$C:$C,[24]PSP!$DP:$DP)</f>
        <v>0</v>
      </c>
      <c r="DQ285" s="27">
        <f>_xlfn.XLOOKUP($C285,[24]PSP!$C:$C,[24]PSP!$DQ:$DQ)</f>
        <v>64.41</v>
      </c>
      <c r="DR285" s="28">
        <f t="shared" si="1306"/>
        <v>0</v>
      </c>
      <c r="DS285" s="29"/>
      <c r="DT285" s="54">
        <f>_xlfn.XLOOKUP($C285,[24]PSP!$C:$C,[24]PSP!$DT:$DT)</f>
        <v>0</v>
      </c>
      <c r="DU285" s="27">
        <f>_xlfn.XLOOKUP($C285,[24]PSP!$C:$C,[24]PSP!$DU:$DU)</f>
        <v>64.41</v>
      </c>
      <c r="DV285" s="28">
        <f t="shared" si="1307"/>
        <v>0</v>
      </c>
      <c r="DW285" s="29"/>
      <c r="DX285" s="54">
        <f>_xlfn.XLOOKUP($C285,[24]PSP!$C:$C,[24]PSP!$DX:$DX)</f>
        <v>0</v>
      </c>
      <c r="DY285" s="27">
        <f>_xlfn.XLOOKUP($C285,[24]PSP!$C:$C,[24]PSP!$DY:$DY)</f>
        <v>64.41</v>
      </c>
      <c r="DZ285" s="28">
        <f t="shared" si="1308"/>
        <v>0</v>
      </c>
      <c r="EA285" s="29"/>
      <c r="EB285" s="54">
        <f>_xlfn.XLOOKUP($C285,[24]PSP!$C:$C,[24]PSP!$EB:$EB)</f>
        <v>0</v>
      </c>
      <c r="EC285" s="27">
        <f>_xlfn.XLOOKUP($C285,[24]PSP!$C:$C,[24]PSP!$EC:$EC)</f>
        <v>0</v>
      </c>
      <c r="ED285" s="28">
        <f t="shared" si="1309"/>
        <v>0</v>
      </c>
      <c r="EE285" s="29"/>
      <c r="EF285" s="54">
        <f>_xlfn.XLOOKUP($C285,[24]PSP!$C:$C,[24]PSP!$EF:$EF)</f>
        <v>0</v>
      </c>
      <c r="EG285" s="27">
        <f>_xlfn.XLOOKUP($C285,[24]PSP!$C:$C,[24]PSP!$EG:$EG)</f>
        <v>0</v>
      </c>
      <c r="EH285" s="28">
        <f t="shared" si="1310"/>
        <v>0</v>
      </c>
      <c r="EI285" s="29"/>
      <c r="EJ285" s="54">
        <f>_xlfn.XLOOKUP($C285,[24]PSP!$C:$C,[24]PSP!$EJ:$EJ)</f>
        <v>0</v>
      </c>
      <c r="EK285" s="27">
        <f>_xlfn.XLOOKUP($C285,[24]PSP!$C:$C,[24]PSP!$EK:$EK)</f>
        <v>0</v>
      </c>
      <c r="EL285" s="28">
        <f t="shared" si="1311"/>
        <v>0</v>
      </c>
      <c r="EM285" s="29"/>
      <c r="EN285" s="108"/>
      <c r="EO285" s="29">
        <f t="shared" si="1313"/>
        <v>1078481.04</v>
      </c>
      <c r="EP285" s="29">
        <f t="shared" si="1277"/>
        <v>1078481.04</v>
      </c>
      <c r="EQ285" s="4" t="b">
        <f t="shared" si="1312"/>
        <v>1</v>
      </c>
      <c r="ES285" s="118">
        <f t="shared" si="1140"/>
        <v>1.1767000000000001</v>
      </c>
    </row>
    <row r="286" spans="3:149" ht="23.25" customHeight="1" x14ac:dyDescent="0.25">
      <c r="C286" s="24" t="s">
        <v>133</v>
      </c>
      <c r="D286" s="43" t="str">
        <f>_xlfn.XLOOKUP($C286,[24]PSP!$C:$C,[24]PSP!$D:$D)</f>
        <v>RO-40610</v>
      </c>
      <c r="E286" s="24" t="str">
        <f>_xlfn.XLOOKUP($C286,[24]PSP!$C:$C,[24]PSP!$E:$E)</f>
        <v>DER/MG</v>
      </c>
      <c r="F286" s="25" t="str">
        <f>_xlfn.XLOOKUP($C286,[24]PSP!$C:$C,[24]PSP!$F:$F)</f>
        <v>SARJETA DE GRAMA EM CORTE TIPO SGC-X/Y. LARGURA = 100 CM TIPO 100/25 (EXECUÇÃO, INCLUINDO ESCAVAÇÃO,FORNECIMENTO, TRANSPORTE E PLANTIO DA GRAMA)</v>
      </c>
      <c r="G286" s="26" t="str">
        <f>_xlfn.XLOOKUP($C286,[24]PSP!$C:$C,[24]PSP!$G:$G)</f>
        <v>M</v>
      </c>
      <c r="H286" s="53">
        <f>_xlfn.XLOOKUP($C286,[24]PSP!$C:$C,[24]PSP!$H:$H)</f>
        <v>3607</v>
      </c>
      <c r="I286" s="28">
        <f>_xlfn.XLOOKUP($C286,[24]PSP!$C:$C,[24]PSP!$I:$I)</f>
        <v>51219.4</v>
      </c>
      <c r="J286" s="28">
        <f t="shared" si="1278"/>
        <v>60269.867980000003</v>
      </c>
      <c r="K286" s="29"/>
      <c r="L286" s="54">
        <f>_xlfn.XLOOKUP($C286,[24]PSP!$C:$C,[24]PSP!$L:$L)</f>
        <v>0</v>
      </c>
      <c r="M286" s="27">
        <f>_xlfn.XLOOKUP($C286,[24]PSP!$C:$C,[24]PSP!$M:$M)</f>
        <v>14.2</v>
      </c>
      <c r="N286" s="28">
        <f t="shared" si="1279"/>
        <v>0</v>
      </c>
      <c r="O286" s="29"/>
      <c r="P286" s="54">
        <f>_xlfn.XLOOKUP($C286,[24]PSP!$C:$C,[24]PSP!$P:$P)</f>
        <v>0</v>
      </c>
      <c r="Q286" s="27">
        <f>_xlfn.XLOOKUP($C286,[24]PSP!$C:$C,[24]PSP!$Q:$Q)</f>
        <v>14.2</v>
      </c>
      <c r="R286" s="28">
        <f t="shared" si="1280"/>
        <v>0</v>
      </c>
      <c r="S286" s="29"/>
      <c r="T286" s="54">
        <f>_xlfn.XLOOKUP($C286,[24]PSP!$C:$C,[24]PSP!$T:$T)</f>
        <v>0</v>
      </c>
      <c r="U286" s="27">
        <f>_xlfn.XLOOKUP($C286,[24]PSP!$C:$C,[24]PSP!$U:$U)</f>
        <v>14.2</v>
      </c>
      <c r="V286" s="28">
        <f t="shared" si="1281"/>
        <v>0</v>
      </c>
      <c r="W286" s="29"/>
      <c r="X286" s="54">
        <f>_xlfn.XLOOKUP($C286,[24]PSP!$C:$C,[24]PSP!$X:$X)</f>
        <v>0</v>
      </c>
      <c r="Y286" s="27">
        <f>_xlfn.XLOOKUP($C286,[24]PSP!$C:$C,[24]PSP!$Y:$Y)</f>
        <v>14.2</v>
      </c>
      <c r="Z286" s="28">
        <f t="shared" si="1282"/>
        <v>0</v>
      </c>
      <c r="AA286" s="29"/>
      <c r="AB286" s="54">
        <f>_xlfn.XLOOKUP($C286,[24]PSP!$C:$C,[24]PSP!$AB:$AB)</f>
        <v>0</v>
      </c>
      <c r="AC286" s="27">
        <f>_xlfn.XLOOKUP($C286,[24]PSP!$C:$C,[24]PSP!$AC:$AC)</f>
        <v>14.2</v>
      </c>
      <c r="AD286" s="28">
        <f t="shared" si="1283"/>
        <v>0</v>
      </c>
      <c r="AE286" s="29"/>
      <c r="AF286" s="54">
        <f>_xlfn.XLOOKUP($C286,[24]PSP!$C:$C,[24]PSP!$AF:$AF)</f>
        <v>0</v>
      </c>
      <c r="AG286" s="27">
        <f>_xlfn.XLOOKUP($C286,[24]PSP!$C:$C,[24]PSP!$AG:$AG)</f>
        <v>14.2</v>
      </c>
      <c r="AH286" s="28">
        <f t="shared" si="1284"/>
        <v>0</v>
      </c>
      <c r="AI286" s="29"/>
      <c r="AJ286" s="54">
        <f>_xlfn.XLOOKUP($C286,[24]PSP!$C:$C,[24]PSP!$AJ:$AJ)</f>
        <v>0</v>
      </c>
      <c r="AK286" s="27">
        <f>_xlfn.XLOOKUP($C286,[24]PSP!$C:$C,[24]PSP!$AK:$AK)</f>
        <v>14.2</v>
      </c>
      <c r="AL286" s="28">
        <f t="shared" si="1285"/>
        <v>0</v>
      </c>
      <c r="AM286" s="29"/>
      <c r="AN286" s="54">
        <f>_xlfn.XLOOKUP($C286,[24]PSP!$C:$C,[24]PSP!$AN:$AN)</f>
        <v>0</v>
      </c>
      <c r="AO286" s="27">
        <f>_xlfn.XLOOKUP($C286,[24]PSP!$C:$C,[24]PSP!$AO:$AO)</f>
        <v>14.2</v>
      </c>
      <c r="AP286" s="28">
        <f t="shared" si="1286"/>
        <v>0</v>
      </c>
      <c r="AQ286" s="29"/>
      <c r="AR286" s="54">
        <f>_xlfn.XLOOKUP($C286,[24]PSP!$C:$C,[24]PSP!$AR:$AR)</f>
        <v>0</v>
      </c>
      <c r="AS286" s="27">
        <f>_xlfn.XLOOKUP($C286,[24]PSP!$C:$C,[24]PSP!$AS:$AS)</f>
        <v>14.2</v>
      </c>
      <c r="AT286" s="28">
        <f t="shared" si="1287"/>
        <v>0</v>
      </c>
      <c r="AU286" s="29"/>
      <c r="AV286" s="54">
        <f>_xlfn.XLOOKUP($C286,[24]PSP!$C:$C,[24]PSP!$AV:$AV)</f>
        <v>0</v>
      </c>
      <c r="AW286" s="27">
        <f>_xlfn.XLOOKUP($C286,[24]PSP!$C:$C,[24]PSP!$AW:$AW)</f>
        <v>14.2</v>
      </c>
      <c r="AX286" s="28">
        <f t="shared" si="1288"/>
        <v>0</v>
      </c>
      <c r="AY286" s="29"/>
      <c r="AZ286" s="54">
        <f>_xlfn.XLOOKUP($C286,[24]PSP!$C:$C,[24]PSP!$AZ:$AZ)</f>
        <v>210</v>
      </c>
      <c r="BA286" s="27">
        <f>_xlfn.XLOOKUP($C286,[24]PSP!$C:$C,[24]PSP!$BA:$BA)</f>
        <v>14.2</v>
      </c>
      <c r="BB286" s="28">
        <f t="shared" si="1289"/>
        <v>2982</v>
      </c>
      <c r="BC286" s="29"/>
      <c r="BD286" s="54">
        <f>_xlfn.XLOOKUP($C286,[24]PSP!$C:$C,[24]PSP!$BD:$BD)</f>
        <v>1551</v>
      </c>
      <c r="BE286" s="27">
        <f>_xlfn.XLOOKUP($C286,[24]PSP!$C:$C,[24]PSP!$BE:$BE)</f>
        <v>14.2</v>
      </c>
      <c r="BF286" s="28">
        <f t="shared" si="1290"/>
        <v>22024.2</v>
      </c>
      <c r="BG286" s="29"/>
      <c r="BH286" s="54">
        <f>_xlfn.XLOOKUP($C286,[24]PSP!$C:$C,[24]PSP!$BH:$BH)</f>
        <v>0</v>
      </c>
      <c r="BI286" s="27">
        <f>_xlfn.XLOOKUP($C286,[24]PSP!$C:$C,[24]PSP!$BI:$BI)</f>
        <v>14.2</v>
      </c>
      <c r="BJ286" s="28">
        <f t="shared" si="1291"/>
        <v>0</v>
      </c>
      <c r="BK286" s="29"/>
      <c r="BL286" s="54">
        <f>_xlfn.XLOOKUP($C286,[24]PSP!$C:$C,[24]PSP!$BL:$BL)</f>
        <v>1846</v>
      </c>
      <c r="BM286" s="27">
        <f>_xlfn.XLOOKUP($C286,[24]PSP!$C:$C,[24]PSP!$BM:$BM)</f>
        <v>14.2</v>
      </c>
      <c r="BN286" s="28">
        <f t="shared" si="1292"/>
        <v>26213.200000000001</v>
      </c>
      <c r="BO286" s="29"/>
      <c r="BP286" s="54">
        <f>_xlfn.XLOOKUP($C286,[24]PSP!$C:$C,[24]PSP!$BP:$BP)</f>
        <v>0</v>
      </c>
      <c r="BQ286" s="27">
        <f>_xlfn.XLOOKUP($C286,[24]PSP!$C:$C,[24]PSP!$BQ:$BQ)</f>
        <v>14.2</v>
      </c>
      <c r="BR286" s="28">
        <f t="shared" si="1293"/>
        <v>0</v>
      </c>
      <c r="BS286" s="29"/>
      <c r="BT286" s="54">
        <f>_xlfn.XLOOKUP($C286,[24]PSP!$C:$C,[24]PSP!$BT:$BT)</f>
        <v>0</v>
      </c>
      <c r="BU286" s="27">
        <f>_xlfn.XLOOKUP($C286,[24]PSP!$C:$C,[24]PSP!$BU:$BU)</f>
        <v>14.2</v>
      </c>
      <c r="BV286" s="28">
        <f t="shared" si="1294"/>
        <v>0</v>
      </c>
      <c r="BW286" s="29"/>
      <c r="BX286" s="54">
        <f>_xlfn.XLOOKUP($C286,[24]PSP!$C:$C,[24]PSP!$BX:$BX)</f>
        <v>0</v>
      </c>
      <c r="BY286" s="27">
        <f>_xlfn.XLOOKUP($C286,[24]PSP!$C:$C,[24]PSP!$BY:$BY)</f>
        <v>14.2</v>
      </c>
      <c r="BZ286" s="28">
        <f t="shared" si="1295"/>
        <v>0</v>
      </c>
      <c r="CA286" s="29"/>
      <c r="CB286" s="54">
        <f>_xlfn.XLOOKUP($C286,[24]PSP!$C:$C,[24]PSP!$CB:$CB)</f>
        <v>0</v>
      </c>
      <c r="CC286" s="27">
        <f>_xlfn.XLOOKUP($C286,[24]PSP!$C:$C,[24]PSP!$CC:$CC)</f>
        <v>14.2</v>
      </c>
      <c r="CD286" s="28">
        <f t="shared" si="1296"/>
        <v>0</v>
      </c>
      <c r="CE286" s="29"/>
      <c r="CF286" s="54">
        <f>_xlfn.XLOOKUP($C286,[24]PSP!$C:$C,[24]PSP!$CF:$CF)</f>
        <v>0</v>
      </c>
      <c r="CG286" s="27">
        <f>_xlfn.XLOOKUP($C286,[24]PSP!$C:$C,[24]PSP!$CG:$CG)</f>
        <v>14.2</v>
      </c>
      <c r="CH286" s="28">
        <f t="shared" si="1297"/>
        <v>0</v>
      </c>
      <c r="CI286" s="29"/>
      <c r="CJ286" s="54">
        <f>_xlfn.XLOOKUP($C286,[24]PSP!$C:$C,[24]PSP!$CJ:$CJ)</f>
        <v>0</v>
      </c>
      <c r="CK286" s="27">
        <f>_xlfn.XLOOKUP($C286,[24]PSP!$C:$C,[24]PSP!$CK:$CK)</f>
        <v>14.2</v>
      </c>
      <c r="CL286" s="28">
        <f t="shared" si="1298"/>
        <v>0</v>
      </c>
      <c r="CM286" s="29"/>
      <c r="CN286" s="54">
        <f>_xlfn.XLOOKUP($C286,[24]PSP!$C:$C,[24]PSP!$CN:$CN)</f>
        <v>0</v>
      </c>
      <c r="CO286" s="27">
        <f>_xlfn.XLOOKUP($C286,[24]PSP!$C:$C,[24]PSP!$CO:$CO)</f>
        <v>14.2</v>
      </c>
      <c r="CP286" s="28">
        <f t="shared" si="1299"/>
        <v>0</v>
      </c>
      <c r="CQ286" s="29"/>
      <c r="CR286" s="54">
        <f>_xlfn.XLOOKUP($C286,[24]PSP!$C:$C,[24]PSP!$CR:$CR)</f>
        <v>0</v>
      </c>
      <c r="CS286" s="27">
        <f>_xlfn.XLOOKUP($C286,[24]PSP!$C:$C,[24]PSP!$CS:$CS)</f>
        <v>14.2</v>
      </c>
      <c r="CT286" s="28">
        <f t="shared" si="1300"/>
        <v>0</v>
      </c>
      <c r="CU286" s="29"/>
      <c r="CV286" s="54">
        <f>_xlfn.XLOOKUP($C286,[24]PSP!$C:$C,[24]PSP!$CV:$CV)</f>
        <v>0</v>
      </c>
      <c r="CW286" s="27">
        <f>_xlfn.XLOOKUP($C286,[24]PSP!$C:$C,[24]PSP!$CW:$CW)</f>
        <v>14.2</v>
      </c>
      <c r="CX286" s="28">
        <f t="shared" si="1301"/>
        <v>0</v>
      </c>
      <c r="CY286" s="29"/>
      <c r="CZ286" s="54">
        <f>_xlfn.XLOOKUP($C286,[24]PSP!$C:$C,[24]PSP!$CZ:$CZ)</f>
        <v>0</v>
      </c>
      <c r="DA286" s="27">
        <f>_xlfn.XLOOKUP($C286,[24]PSP!$C:$C,[24]PSP!$DA:$DA)</f>
        <v>14.2</v>
      </c>
      <c r="DB286" s="28">
        <f t="shared" si="1302"/>
        <v>0</v>
      </c>
      <c r="DC286" s="29"/>
      <c r="DD286" s="54">
        <f>_xlfn.XLOOKUP($C286,[24]PSP!$C:$C,[24]PSP!$DD:$DD)</f>
        <v>0</v>
      </c>
      <c r="DE286" s="27">
        <f>_xlfn.XLOOKUP($C286,[24]PSP!$C:$C,[24]PSP!$DE:$DE)</f>
        <v>14.2</v>
      </c>
      <c r="DF286" s="28">
        <f t="shared" si="1303"/>
        <v>0</v>
      </c>
      <c r="DG286" s="29"/>
      <c r="DH286" s="54">
        <f>_xlfn.XLOOKUP($C286,[24]PSP!$C:$C,[24]PSP!$DH:$DH)</f>
        <v>0</v>
      </c>
      <c r="DI286" s="27">
        <f>_xlfn.XLOOKUP($C286,[24]PSP!$C:$C,[24]PSP!$DI:$DI)</f>
        <v>14.2</v>
      </c>
      <c r="DJ286" s="28">
        <f t="shared" si="1304"/>
        <v>0</v>
      </c>
      <c r="DK286" s="29"/>
      <c r="DL286" s="54">
        <f>_xlfn.XLOOKUP($C286,[24]PSP!$C:$C,[24]PSP!$DL:$DL)</f>
        <v>0</v>
      </c>
      <c r="DM286" s="27">
        <f>_xlfn.XLOOKUP($C286,[24]PSP!$C:$C,[24]PSP!$DM:$DM)</f>
        <v>14.2</v>
      </c>
      <c r="DN286" s="28">
        <f t="shared" si="1305"/>
        <v>0</v>
      </c>
      <c r="DO286" s="29"/>
      <c r="DP286" s="54">
        <f>_xlfn.XLOOKUP($C286,[24]PSP!$C:$C,[24]PSP!$DP:$DP)</f>
        <v>0</v>
      </c>
      <c r="DQ286" s="27">
        <f>_xlfn.XLOOKUP($C286,[24]PSP!$C:$C,[24]PSP!$DQ:$DQ)</f>
        <v>14.2</v>
      </c>
      <c r="DR286" s="28">
        <f t="shared" si="1306"/>
        <v>0</v>
      </c>
      <c r="DS286" s="29"/>
      <c r="DT286" s="54">
        <f>_xlfn.XLOOKUP($C286,[24]PSP!$C:$C,[24]PSP!$DT:$DT)</f>
        <v>0</v>
      </c>
      <c r="DU286" s="27">
        <f>_xlfn.XLOOKUP($C286,[24]PSP!$C:$C,[24]PSP!$DU:$DU)</f>
        <v>14.2</v>
      </c>
      <c r="DV286" s="28">
        <f t="shared" si="1307"/>
        <v>0</v>
      </c>
      <c r="DW286" s="29"/>
      <c r="DX286" s="54">
        <f>_xlfn.XLOOKUP($C286,[24]PSP!$C:$C,[24]PSP!$DX:$DX)</f>
        <v>0</v>
      </c>
      <c r="DY286" s="27">
        <f>_xlfn.XLOOKUP($C286,[24]PSP!$C:$C,[24]PSP!$DY:$DY)</f>
        <v>14.2</v>
      </c>
      <c r="DZ286" s="28">
        <f t="shared" si="1308"/>
        <v>0</v>
      </c>
      <c r="EA286" s="29"/>
      <c r="EB286" s="54">
        <f>_xlfn.XLOOKUP($C286,[24]PSP!$C:$C,[24]PSP!$EB:$EB)</f>
        <v>0</v>
      </c>
      <c r="EC286" s="27">
        <f>_xlfn.XLOOKUP($C286,[24]PSP!$C:$C,[24]PSP!$EC:$EC)</f>
        <v>0</v>
      </c>
      <c r="ED286" s="28">
        <f t="shared" si="1309"/>
        <v>0</v>
      </c>
      <c r="EE286" s="29"/>
      <c r="EF286" s="54">
        <f>_xlfn.XLOOKUP($C286,[24]PSP!$C:$C,[24]PSP!$EF:$EF)</f>
        <v>0</v>
      </c>
      <c r="EG286" s="27">
        <f>_xlfn.XLOOKUP($C286,[24]PSP!$C:$C,[24]PSP!$EG:$EG)</f>
        <v>0</v>
      </c>
      <c r="EH286" s="28">
        <f t="shared" si="1310"/>
        <v>0</v>
      </c>
      <c r="EI286" s="29"/>
      <c r="EJ286" s="54">
        <f>_xlfn.XLOOKUP($C286,[24]PSP!$C:$C,[24]PSP!$EJ:$EJ)</f>
        <v>0</v>
      </c>
      <c r="EK286" s="27">
        <f>_xlfn.XLOOKUP($C286,[24]PSP!$C:$C,[24]PSP!$EK:$EK)</f>
        <v>0</v>
      </c>
      <c r="EL286" s="28">
        <f t="shared" si="1311"/>
        <v>0</v>
      </c>
      <c r="EM286" s="29"/>
      <c r="EN286" s="108"/>
      <c r="EO286" s="29">
        <f t="shared" si="1313"/>
        <v>51219.4</v>
      </c>
      <c r="EP286" s="29">
        <f t="shared" si="1277"/>
        <v>51219.4</v>
      </c>
      <c r="EQ286" s="4" t="b">
        <f t="shared" si="1312"/>
        <v>1</v>
      </c>
      <c r="ER286" s="1"/>
      <c r="ES286" s="118">
        <f t="shared" si="1140"/>
        <v>1.1767000000000001</v>
      </c>
    </row>
    <row r="287" spans="3:149" ht="11.25" customHeight="1" x14ac:dyDescent="0.25">
      <c r="C287" s="24" t="s">
        <v>134</v>
      </c>
      <c r="D287" s="43">
        <f>_xlfn.XLOOKUP($C287,[24]PSP!$C:$C,[24]PSP!$D:$D)</f>
        <v>2003348</v>
      </c>
      <c r="E287" s="24" t="str">
        <f>_xlfn.XLOOKUP($C287,[24]PSP!$C:$C,[24]PSP!$E:$E)</f>
        <v>SICRO SERVIÇO</v>
      </c>
      <c r="F287" s="25" t="str">
        <f>_xlfn.XLOOKUP($C287,[24]PSP!$C:$C,[24]PSP!$F:$F)</f>
        <v>SARJETA DE CANTEIRO CENTRAL DE CONCRETO - SCC 01 - AREIA EXTRAÍDA E BRITA PRODUZIDA</v>
      </c>
      <c r="G287" s="26" t="str">
        <f>_xlfn.XLOOKUP($C287,[24]PSP!$C:$C,[24]PSP!$G:$G)</f>
        <v>M</v>
      </c>
      <c r="H287" s="53">
        <f>_xlfn.XLOOKUP($C287,[24]PSP!$C:$C,[24]PSP!$H:$H)</f>
        <v>0</v>
      </c>
      <c r="I287" s="28">
        <f>_xlfn.XLOOKUP($C287,[24]PSP!$C:$C,[24]PSP!$I:$I)</f>
        <v>0</v>
      </c>
      <c r="J287" s="28">
        <f t="shared" si="1278"/>
        <v>0</v>
      </c>
      <c r="K287" s="29"/>
      <c r="L287" s="54">
        <f>_xlfn.XLOOKUP($C287,[24]PSP!$C:$C,[24]PSP!$L:$L)</f>
        <v>0</v>
      </c>
      <c r="M287" s="27">
        <f>_xlfn.XLOOKUP($C287,[24]PSP!$C:$C,[24]PSP!$M:$M)</f>
        <v>30.02</v>
      </c>
      <c r="N287" s="28">
        <f t="shared" si="1279"/>
        <v>0</v>
      </c>
      <c r="O287" s="29"/>
      <c r="P287" s="54">
        <f>_xlfn.XLOOKUP($C287,[24]PSP!$C:$C,[24]PSP!$P:$P)</f>
        <v>0</v>
      </c>
      <c r="Q287" s="27">
        <f>_xlfn.XLOOKUP($C287,[24]PSP!$C:$C,[24]PSP!$Q:$Q)</f>
        <v>30.02</v>
      </c>
      <c r="R287" s="28">
        <f t="shared" si="1280"/>
        <v>0</v>
      </c>
      <c r="S287" s="29"/>
      <c r="T287" s="54">
        <f>_xlfn.XLOOKUP($C287,[24]PSP!$C:$C,[24]PSP!$T:$T)</f>
        <v>0</v>
      </c>
      <c r="U287" s="27">
        <f>_xlfn.XLOOKUP($C287,[24]PSP!$C:$C,[24]PSP!$U:$U)</f>
        <v>30.02</v>
      </c>
      <c r="V287" s="28">
        <f t="shared" si="1281"/>
        <v>0</v>
      </c>
      <c r="W287" s="29"/>
      <c r="X287" s="54">
        <f>_xlfn.XLOOKUP($C287,[24]PSP!$C:$C,[24]PSP!$X:$X)</f>
        <v>0</v>
      </c>
      <c r="Y287" s="27">
        <f>_xlfn.XLOOKUP($C287,[24]PSP!$C:$C,[24]PSP!$Y:$Y)</f>
        <v>30.02</v>
      </c>
      <c r="Z287" s="28">
        <f t="shared" si="1282"/>
        <v>0</v>
      </c>
      <c r="AA287" s="29"/>
      <c r="AB287" s="54">
        <f>_xlfn.XLOOKUP($C287,[24]PSP!$C:$C,[24]PSP!$AB:$AB)</f>
        <v>0</v>
      </c>
      <c r="AC287" s="27">
        <f>_xlfn.XLOOKUP($C287,[24]PSP!$C:$C,[24]PSP!$AC:$AC)</f>
        <v>30.02</v>
      </c>
      <c r="AD287" s="28">
        <f t="shared" si="1283"/>
        <v>0</v>
      </c>
      <c r="AE287" s="29"/>
      <c r="AF287" s="54">
        <f>_xlfn.XLOOKUP($C287,[24]PSP!$C:$C,[24]PSP!$AF:$AF)</f>
        <v>0</v>
      </c>
      <c r="AG287" s="27">
        <f>_xlfn.XLOOKUP($C287,[24]PSP!$C:$C,[24]PSP!$AG:$AG)</f>
        <v>30.02</v>
      </c>
      <c r="AH287" s="28">
        <f t="shared" si="1284"/>
        <v>0</v>
      </c>
      <c r="AI287" s="29"/>
      <c r="AJ287" s="54">
        <f>_xlfn.XLOOKUP($C287,[24]PSP!$C:$C,[24]PSP!$AJ:$AJ)</f>
        <v>0</v>
      </c>
      <c r="AK287" s="27">
        <f>_xlfn.XLOOKUP($C287,[24]PSP!$C:$C,[24]PSP!$AK:$AK)</f>
        <v>30.02</v>
      </c>
      <c r="AL287" s="28">
        <f t="shared" si="1285"/>
        <v>0</v>
      </c>
      <c r="AM287" s="29"/>
      <c r="AN287" s="54">
        <f>_xlfn.XLOOKUP($C287,[24]PSP!$C:$C,[24]PSP!$AN:$AN)</f>
        <v>0</v>
      </c>
      <c r="AO287" s="27">
        <f>_xlfn.XLOOKUP($C287,[24]PSP!$C:$C,[24]PSP!$AO:$AO)</f>
        <v>30.02</v>
      </c>
      <c r="AP287" s="28">
        <f t="shared" si="1286"/>
        <v>0</v>
      </c>
      <c r="AQ287" s="29"/>
      <c r="AR287" s="54">
        <f>_xlfn.XLOOKUP($C287,[24]PSP!$C:$C,[24]PSP!$AR:$AR)</f>
        <v>0</v>
      </c>
      <c r="AS287" s="27">
        <f>_xlfn.XLOOKUP($C287,[24]PSP!$C:$C,[24]PSP!$AS:$AS)</f>
        <v>30.02</v>
      </c>
      <c r="AT287" s="28">
        <f t="shared" si="1287"/>
        <v>0</v>
      </c>
      <c r="AU287" s="29"/>
      <c r="AV287" s="54">
        <f>_xlfn.XLOOKUP($C287,[24]PSP!$C:$C,[24]PSP!$AV:$AV)</f>
        <v>0</v>
      </c>
      <c r="AW287" s="27">
        <f>_xlfn.XLOOKUP($C287,[24]PSP!$C:$C,[24]PSP!$AW:$AW)</f>
        <v>30.02</v>
      </c>
      <c r="AX287" s="28">
        <f t="shared" si="1288"/>
        <v>0</v>
      </c>
      <c r="AY287" s="29"/>
      <c r="AZ287" s="54">
        <f>_xlfn.XLOOKUP($C287,[24]PSP!$C:$C,[24]PSP!$AZ:$AZ)</f>
        <v>0</v>
      </c>
      <c r="BA287" s="27">
        <f>_xlfn.XLOOKUP($C287,[24]PSP!$C:$C,[24]PSP!$BA:$BA)</f>
        <v>30.02</v>
      </c>
      <c r="BB287" s="28">
        <f t="shared" si="1289"/>
        <v>0</v>
      </c>
      <c r="BC287" s="29"/>
      <c r="BD287" s="54">
        <f>_xlfn.XLOOKUP($C287,[24]PSP!$C:$C,[24]PSP!$BD:$BD)</f>
        <v>0</v>
      </c>
      <c r="BE287" s="27">
        <f>_xlfn.XLOOKUP($C287,[24]PSP!$C:$C,[24]PSP!$BE:$BE)</f>
        <v>30.02</v>
      </c>
      <c r="BF287" s="28">
        <f t="shared" si="1290"/>
        <v>0</v>
      </c>
      <c r="BG287" s="29"/>
      <c r="BH287" s="54">
        <f>_xlfn.XLOOKUP($C287,[24]PSP!$C:$C,[24]PSP!$BH:$BH)</f>
        <v>0</v>
      </c>
      <c r="BI287" s="27">
        <f>_xlfn.XLOOKUP($C287,[24]PSP!$C:$C,[24]PSP!$BI:$BI)</f>
        <v>30.02</v>
      </c>
      <c r="BJ287" s="28">
        <f t="shared" si="1291"/>
        <v>0</v>
      </c>
      <c r="BK287" s="29"/>
      <c r="BL287" s="54">
        <f>_xlfn.XLOOKUP($C287,[24]PSP!$C:$C,[24]PSP!$BL:$BL)</f>
        <v>0</v>
      </c>
      <c r="BM287" s="27">
        <f>_xlfn.XLOOKUP($C287,[24]PSP!$C:$C,[24]PSP!$BM:$BM)</f>
        <v>30.02</v>
      </c>
      <c r="BN287" s="28">
        <f t="shared" si="1292"/>
        <v>0</v>
      </c>
      <c r="BO287" s="29"/>
      <c r="BP287" s="54">
        <f>_xlfn.XLOOKUP($C287,[24]PSP!$C:$C,[24]PSP!$BP:$BP)</f>
        <v>0</v>
      </c>
      <c r="BQ287" s="27">
        <f>_xlfn.XLOOKUP($C287,[24]PSP!$C:$C,[24]PSP!$BQ:$BQ)</f>
        <v>30.02</v>
      </c>
      <c r="BR287" s="28">
        <f t="shared" si="1293"/>
        <v>0</v>
      </c>
      <c r="BS287" s="29"/>
      <c r="BT287" s="54">
        <f>_xlfn.XLOOKUP($C287,[24]PSP!$C:$C,[24]PSP!$BT:$BT)</f>
        <v>0</v>
      </c>
      <c r="BU287" s="27">
        <f>_xlfn.XLOOKUP($C287,[24]PSP!$C:$C,[24]PSP!$BU:$BU)</f>
        <v>30.02</v>
      </c>
      <c r="BV287" s="28">
        <f t="shared" si="1294"/>
        <v>0</v>
      </c>
      <c r="BW287" s="29"/>
      <c r="BX287" s="54">
        <f>_xlfn.XLOOKUP($C287,[24]PSP!$C:$C,[24]PSP!$BX:$BX)</f>
        <v>0</v>
      </c>
      <c r="BY287" s="27">
        <f>_xlfn.XLOOKUP($C287,[24]PSP!$C:$C,[24]PSP!$BY:$BY)</f>
        <v>30.02</v>
      </c>
      <c r="BZ287" s="28">
        <f t="shared" si="1295"/>
        <v>0</v>
      </c>
      <c r="CA287" s="29"/>
      <c r="CB287" s="54">
        <f>_xlfn.XLOOKUP($C287,[24]PSP!$C:$C,[24]PSP!$CB:$CB)</f>
        <v>0</v>
      </c>
      <c r="CC287" s="27">
        <f>_xlfn.XLOOKUP($C287,[24]PSP!$C:$C,[24]PSP!$CC:$CC)</f>
        <v>30.02</v>
      </c>
      <c r="CD287" s="28">
        <f t="shared" si="1296"/>
        <v>0</v>
      </c>
      <c r="CE287" s="29"/>
      <c r="CF287" s="54">
        <f>_xlfn.XLOOKUP($C287,[24]PSP!$C:$C,[24]PSP!$CF:$CF)</f>
        <v>0</v>
      </c>
      <c r="CG287" s="27">
        <f>_xlfn.XLOOKUP($C287,[24]PSP!$C:$C,[24]PSP!$CG:$CG)</f>
        <v>30.02</v>
      </c>
      <c r="CH287" s="28">
        <f t="shared" si="1297"/>
        <v>0</v>
      </c>
      <c r="CI287" s="29"/>
      <c r="CJ287" s="54">
        <f>_xlfn.XLOOKUP($C287,[24]PSP!$C:$C,[24]PSP!$CJ:$CJ)</f>
        <v>0</v>
      </c>
      <c r="CK287" s="27">
        <f>_xlfn.XLOOKUP($C287,[24]PSP!$C:$C,[24]PSP!$CK:$CK)</f>
        <v>30.02</v>
      </c>
      <c r="CL287" s="28">
        <f t="shared" si="1298"/>
        <v>0</v>
      </c>
      <c r="CM287" s="29"/>
      <c r="CN287" s="54">
        <f>_xlfn.XLOOKUP($C287,[24]PSP!$C:$C,[24]PSP!$CN:$CN)</f>
        <v>0</v>
      </c>
      <c r="CO287" s="27">
        <f>_xlfn.XLOOKUP($C287,[24]PSP!$C:$C,[24]PSP!$CO:$CO)</f>
        <v>30.02</v>
      </c>
      <c r="CP287" s="28">
        <f t="shared" si="1299"/>
        <v>0</v>
      </c>
      <c r="CQ287" s="29"/>
      <c r="CR287" s="54">
        <f>_xlfn.XLOOKUP($C287,[24]PSP!$C:$C,[24]PSP!$CR:$CR)</f>
        <v>0</v>
      </c>
      <c r="CS287" s="27">
        <f>_xlfn.XLOOKUP($C287,[24]PSP!$C:$C,[24]PSP!$CS:$CS)</f>
        <v>30.02</v>
      </c>
      <c r="CT287" s="28">
        <f t="shared" si="1300"/>
        <v>0</v>
      </c>
      <c r="CU287" s="29"/>
      <c r="CV287" s="54">
        <f>_xlfn.XLOOKUP($C287,[24]PSP!$C:$C,[24]PSP!$CV:$CV)</f>
        <v>0</v>
      </c>
      <c r="CW287" s="27">
        <f>_xlfn.XLOOKUP($C287,[24]PSP!$C:$C,[24]PSP!$CW:$CW)</f>
        <v>30.02</v>
      </c>
      <c r="CX287" s="28">
        <f t="shared" si="1301"/>
        <v>0</v>
      </c>
      <c r="CY287" s="29"/>
      <c r="CZ287" s="54">
        <f>_xlfn.XLOOKUP($C287,[24]PSP!$C:$C,[24]PSP!$CZ:$CZ)</f>
        <v>0</v>
      </c>
      <c r="DA287" s="27">
        <f>_xlfn.XLOOKUP($C287,[24]PSP!$C:$C,[24]PSP!$DA:$DA)</f>
        <v>30.02</v>
      </c>
      <c r="DB287" s="28">
        <f t="shared" si="1302"/>
        <v>0</v>
      </c>
      <c r="DC287" s="29"/>
      <c r="DD287" s="54">
        <f>_xlfn.XLOOKUP($C287,[24]PSP!$C:$C,[24]PSP!$DD:$DD)</f>
        <v>0</v>
      </c>
      <c r="DE287" s="27">
        <f>_xlfn.XLOOKUP($C287,[24]PSP!$C:$C,[24]PSP!$DE:$DE)</f>
        <v>30.02</v>
      </c>
      <c r="DF287" s="28">
        <f t="shared" si="1303"/>
        <v>0</v>
      </c>
      <c r="DG287" s="29"/>
      <c r="DH287" s="54">
        <f>_xlfn.XLOOKUP($C287,[24]PSP!$C:$C,[24]PSP!$DH:$DH)</f>
        <v>0</v>
      </c>
      <c r="DI287" s="27">
        <f>_xlfn.XLOOKUP($C287,[24]PSP!$C:$C,[24]PSP!$DI:$DI)</f>
        <v>30.02</v>
      </c>
      <c r="DJ287" s="28">
        <f t="shared" si="1304"/>
        <v>0</v>
      </c>
      <c r="DK287" s="29"/>
      <c r="DL287" s="54">
        <f>_xlfn.XLOOKUP($C287,[24]PSP!$C:$C,[24]PSP!$DL:$DL)</f>
        <v>0</v>
      </c>
      <c r="DM287" s="27">
        <f>_xlfn.XLOOKUP($C287,[24]PSP!$C:$C,[24]PSP!$DM:$DM)</f>
        <v>30.02</v>
      </c>
      <c r="DN287" s="28">
        <f t="shared" si="1305"/>
        <v>0</v>
      </c>
      <c r="DO287" s="29"/>
      <c r="DP287" s="54">
        <f>_xlfn.XLOOKUP($C287,[24]PSP!$C:$C,[24]PSP!$DP:$DP)</f>
        <v>0</v>
      </c>
      <c r="DQ287" s="27">
        <f>_xlfn.XLOOKUP($C287,[24]PSP!$C:$C,[24]PSP!$DQ:$DQ)</f>
        <v>30.02</v>
      </c>
      <c r="DR287" s="28">
        <f t="shared" si="1306"/>
        <v>0</v>
      </c>
      <c r="DS287" s="29"/>
      <c r="DT287" s="54">
        <f>_xlfn.XLOOKUP($C287,[24]PSP!$C:$C,[24]PSP!$DT:$DT)</f>
        <v>0</v>
      </c>
      <c r="DU287" s="27">
        <f>_xlfn.XLOOKUP($C287,[24]PSP!$C:$C,[24]PSP!$DU:$DU)</f>
        <v>30.02</v>
      </c>
      <c r="DV287" s="28">
        <f t="shared" si="1307"/>
        <v>0</v>
      </c>
      <c r="DW287" s="29"/>
      <c r="DX287" s="54">
        <f>_xlfn.XLOOKUP($C287,[24]PSP!$C:$C,[24]PSP!$DX:$DX)</f>
        <v>0</v>
      </c>
      <c r="DY287" s="27">
        <f>_xlfn.XLOOKUP($C287,[24]PSP!$C:$C,[24]PSP!$DY:$DY)</f>
        <v>30.02</v>
      </c>
      <c r="DZ287" s="28">
        <f t="shared" si="1308"/>
        <v>0</v>
      </c>
      <c r="EA287" s="29"/>
      <c r="EB287" s="54">
        <f>_xlfn.XLOOKUP($C287,[24]PSP!$C:$C,[24]PSP!$EB:$EB)</f>
        <v>0</v>
      </c>
      <c r="EC287" s="27">
        <f>_xlfn.XLOOKUP($C287,[24]PSP!$C:$C,[24]PSP!$EC:$EC)</f>
        <v>0</v>
      </c>
      <c r="ED287" s="28">
        <f t="shared" si="1309"/>
        <v>0</v>
      </c>
      <c r="EE287" s="29"/>
      <c r="EF287" s="54">
        <f>_xlfn.XLOOKUP($C287,[24]PSP!$C:$C,[24]PSP!$EF:$EF)</f>
        <v>0</v>
      </c>
      <c r="EG287" s="27">
        <f>_xlfn.XLOOKUP($C287,[24]PSP!$C:$C,[24]PSP!$EG:$EG)</f>
        <v>0</v>
      </c>
      <c r="EH287" s="28">
        <f t="shared" si="1310"/>
        <v>0</v>
      </c>
      <c r="EI287" s="29"/>
      <c r="EJ287" s="54">
        <f>_xlfn.XLOOKUP($C287,[24]PSP!$C:$C,[24]PSP!$EJ:$EJ)</f>
        <v>0</v>
      </c>
      <c r="EK287" s="27">
        <f>_xlfn.XLOOKUP($C287,[24]PSP!$C:$C,[24]PSP!$EK:$EK)</f>
        <v>0</v>
      </c>
      <c r="EL287" s="28">
        <f t="shared" si="1311"/>
        <v>0</v>
      </c>
      <c r="EM287" s="29"/>
      <c r="EN287" s="108"/>
      <c r="EO287" s="29">
        <f t="shared" si="1313"/>
        <v>0</v>
      </c>
      <c r="EP287" s="29">
        <f t="shared" si="1277"/>
        <v>0</v>
      </c>
      <c r="EQ287" s="4" t="b">
        <f t="shared" si="1312"/>
        <v>1</v>
      </c>
      <c r="ER287" s="1"/>
      <c r="ES287" s="118">
        <f t="shared" si="1140"/>
        <v>1.1767000000000001</v>
      </c>
    </row>
    <row r="288" spans="3:149" ht="11.25" customHeight="1" x14ac:dyDescent="0.25">
      <c r="C288" s="24" t="s">
        <v>135</v>
      </c>
      <c r="D288" s="43">
        <f>_xlfn.XLOOKUP($C288,[24]PSP!$C:$C,[24]PSP!$D:$D)</f>
        <v>2003350</v>
      </c>
      <c r="E288" s="24" t="str">
        <f>_xlfn.XLOOKUP($C288,[24]PSP!$C:$C,[24]PSP!$E:$E)</f>
        <v>SICRO SERVIÇO</v>
      </c>
      <c r="F288" s="25" t="str">
        <f>_xlfn.XLOOKUP($C288,[24]PSP!$C:$C,[24]PSP!$F:$F)</f>
        <v>SARJETA DE CANTEIRO CENTRAL DE CONCRETO - SCC 02 - AREIA EXTRAÍDA E BRITA PRODUZIDA</v>
      </c>
      <c r="G288" s="26" t="str">
        <f>_xlfn.XLOOKUP($C288,[24]PSP!$C:$C,[24]PSP!$G:$G)</f>
        <v>M</v>
      </c>
      <c r="H288" s="53">
        <f>_xlfn.XLOOKUP($C288,[24]PSP!$C:$C,[24]PSP!$H:$H)</f>
        <v>0</v>
      </c>
      <c r="I288" s="28">
        <f>_xlfn.XLOOKUP($C288,[24]PSP!$C:$C,[24]PSP!$I:$I)</f>
        <v>0</v>
      </c>
      <c r="J288" s="28">
        <f t="shared" si="1278"/>
        <v>0</v>
      </c>
      <c r="K288" s="29"/>
      <c r="L288" s="54">
        <f>_xlfn.XLOOKUP($C288,[24]PSP!$C:$C,[24]PSP!$L:$L)</f>
        <v>0</v>
      </c>
      <c r="M288" s="27">
        <f>_xlfn.XLOOKUP($C288,[24]PSP!$C:$C,[24]PSP!$M:$M)</f>
        <v>40.130000000000003</v>
      </c>
      <c r="N288" s="28">
        <f t="shared" si="1279"/>
        <v>0</v>
      </c>
      <c r="O288" s="29"/>
      <c r="P288" s="54">
        <f>_xlfn.XLOOKUP($C288,[24]PSP!$C:$C,[24]PSP!$P:$P)</f>
        <v>0</v>
      </c>
      <c r="Q288" s="27">
        <f>_xlfn.XLOOKUP($C288,[24]PSP!$C:$C,[24]PSP!$Q:$Q)</f>
        <v>40.130000000000003</v>
      </c>
      <c r="R288" s="28">
        <f t="shared" si="1280"/>
        <v>0</v>
      </c>
      <c r="S288" s="29"/>
      <c r="T288" s="54">
        <f>_xlfn.XLOOKUP($C288,[24]PSP!$C:$C,[24]PSP!$T:$T)</f>
        <v>0</v>
      </c>
      <c r="U288" s="27">
        <f>_xlfn.XLOOKUP($C288,[24]PSP!$C:$C,[24]PSP!$U:$U)</f>
        <v>40.130000000000003</v>
      </c>
      <c r="V288" s="28">
        <f t="shared" si="1281"/>
        <v>0</v>
      </c>
      <c r="W288" s="29"/>
      <c r="X288" s="54">
        <f>_xlfn.XLOOKUP($C288,[24]PSP!$C:$C,[24]PSP!$X:$X)</f>
        <v>0</v>
      </c>
      <c r="Y288" s="27">
        <f>_xlfn.XLOOKUP($C288,[24]PSP!$C:$C,[24]PSP!$Y:$Y)</f>
        <v>40.130000000000003</v>
      </c>
      <c r="Z288" s="28">
        <f t="shared" si="1282"/>
        <v>0</v>
      </c>
      <c r="AA288" s="29"/>
      <c r="AB288" s="54">
        <f>_xlfn.XLOOKUP($C288,[24]PSP!$C:$C,[24]PSP!$AB:$AB)</f>
        <v>0</v>
      </c>
      <c r="AC288" s="27">
        <f>_xlfn.XLOOKUP($C288,[24]PSP!$C:$C,[24]PSP!$AC:$AC)</f>
        <v>40.130000000000003</v>
      </c>
      <c r="AD288" s="28">
        <f t="shared" si="1283"/>
        <v>0</v>
      </c>
      <c r="AE288" s="29"/>
      <c r="AF288" s="54">
        <f>_xlfn.XLOOKUP($C288,[24]PSP!$C:$C,[24]PSP!$AF:$AF)</f>
        <v>0</v>
      </c>
      <c r="AG288" s="27">
        <f>_xlfn.XLOOKUP($C288,[24]PSP!$C:$C,[24]PSP!$AG:$AG)</f>
        <v>40.130000000000003</v>
      </c>
      <c r="AH288" s="28">
        <f t="shared" si="1284"/>
        <v>0</v>
      </c>
      <c r="AI288" s="29"/>
      <c r="AJ288" s="54">
        <f>_xlfn.XLOOKUP($C288,[24]PSP!$C:$C,[24]PSP!$AJ:$AJ)</f>
        <v>0</v>
      </c>
      <c r="AK288" s="27">
        <f>_xlfn.XLOOKUP($C288,[24]PSP!$C:$C,[24]PSP!$AK:$AK)</f>
        <v>40.130000000000003</v>
      </c>
      <c r="AL288" s="28">
        <f t="shared" si="1285"/>
        <v>0</v>
      </c>
      <c r="AM288" s="29"/>
      <c r="AN288" s="54">
        <f>_xlfn.XLOOKUP($C288,[24]PSP!$C:$C,[24]PSP!$AN:$AN)</f>
        <v>0</v>
      </c>
      <c r="AO288" s="27">
        <f>_xlfn.XLOOKUP($C288,[24]PSP!$C:$C,[24]PSP!$AO:$AO)</f>
        <v>40.130000000000003</v>
      </c>
      <c r="AP288" s="28">
        <f t="shared" si="1286"/>
        <v>0</v>
      </c>
      <c r="AQ288" s="29"/>
      <c r="AR288" s="54">
        <f>_xlfn.XLOOKUP($C288,[24]PSP!$C:$C,[24]PSP!$AR:$AR)</f>
        <v>0</v>
      </c>
      <c r="AS288" s="27">
        <f>_xlfn.XLOOKUP($C288,[24]PSP!$C:$C,[24]PSP!$AS:$AS)</f>
        <v>40.130000000000003</v>
      </c>
      <c r="AT288" s="28">
        <f t="shared" si="1287"/>
        <v>0</v>
      </c>
      <c r="AU288" s="29"/>
      <c r="AV288" s="54">
        <f>_xlfn.XLOOKUP($C288,[24]PSP!$C:$C,[24]PSP!$AV:$AV)</f>
        <v>0</v>
      </c>
      <c r="AW288" s="27">
        <f>_xlfn.XLOOKUP($C288,[24]PSP!$C:$C,[24]PSP!$AW:$AW)</f>
        <v>40.130000000000003</v>
      </c>
      <c r="AX288" s="28">
        <f t="shared" si="1288"/>
        <v>0</v>
      </c>
      <c r="AY288" s="29"/>
      <c r="AZ288" s="54">
        <f>_xlfn.XLOOKUP($C288,[24]PSP!$C:$C,[24]PSP!$AZ:$AZ)</f>
        <v>0</v>
      </c>
      <c r="BA288" s="27">
        <f>_xlfn.XLOOKUP($C288,[24]PSP!$C:$C,[24]PSP!$BA:$BA)</f>
        <v>40.130000000000003</v>
      </c>
      <c r="BB288" s="28">
        <f t="shared" si="1289"/>
        <v>0</v>
      </c>
      <c r="BC288" s="29"/>
      <c r="BD288" s="54">
        <f>_xlfn.XLOOKUP($C288,[24]PSP!$C:$C,[24]PSP!$BD:$BD)</f>
        <v>0</v>
      </c>
      <c r="BE288" s="27">
        <f>_xlfn.XLOOKUP($C288,[24]PSP!$C:$C,[24]PSP!$BE:$BE)</f>
        <v>40.130000000000003</v>
      </c>
      <c r="BF288" s="28">
        <f t="shared" si="1290"/>
        <v>0</v>
      </c>
      <c r="BG288" s="29"/>
      <c r="BH288" s="54">
        <f>_xlfn.XLOOKUP($C288,[24]PSP!$C:$C,[24]PSP!$BH:$BH)</f>
        <v>0</v>
      </c>
      <c r="BI288" s="27">
        <f>_xlfn.XLOOKUP($C288,[24]PSP!$C:$C,[24]PSP!$BI:$BI)</f>
        <v>40.130000000000003</v>
      </c>
      <c r="BJ288" s="28">
        <f t="shared" si="1291"/>
        <v>0</v>
      </c>
      <c r="BK288" s="29"/>
      <c r="BL288" s="54">
        <f>_xlfn.XLOOKUP($C288,[24]PSP!$C:$C,[24]PSP!$BL:$BL)</f>
        <v>0</v>
      </c>
      <c r="BM288" s="27">
        <f>_xlfn.XLOOKUP($C288,[24]PSP!$C:$C,[24]PSP!$BM:$BM)</f>
        <v>40.130000000000003</v>
      </c>
      <c r="BN288" s="28">
        <f t="shared" si="1292"/>
        <v>0</v>
      </c>
      <c r="BO288" s="29"/>
      <c r="BP288" s="54">
        <f>_xlfn.XLOOKUP($C288,[24]PSP!$C:$C,[24]PSP!$BP:$BP)</f>
        <v>0</v>
      </c>
      <c r="BQ288" s="27">
        <f>_xlfn.XLOOKUP($C288,[24]PSP!$C:$C,[24]PSP!$BQ:$BQ)</f>
        <v>40.130000000000003</v>
      </c>
      <c r="BR288" s="28">
        <f t="shared" si="1293"/>
        <v>0</v>
      </c>
      <c r="BS288" s="29"/>
      <c r="BT288" s="54">
        <f>_xlfn.XLOOKUP($C288,[24]PSP!$C:$C,[24]PSP!$BT:$BT)</f>
        <v>0</v>
      </c>
      <c r="BU288" s="27">
        <f>_xlfn.XLOOKUP($C288,[24]PSP!$C:$C,[24]PSP!$BU:$BU)</f>
        <v>40.130000000000003</v>
      </c>
      <c r="BV288" s="28">
        <f t="shared" si="1294"/>
        <v>0</v>
      </c>
      <c r="BW288" s="29"/>
      <c r="BX288" s="54">
        <f>_xlfn.XLOOKUP($C288,[24]PSP!$C:$C,[24]PSP!$BX:$BX)</f>
        <v>0</v>
      </c>
      <c r="BY288" s="27">
        <f>_xlfn.XLOOKUP($C288,[24]PSP!$C:$C,[24]PSP!$BY:$BY)</f>
        <v>40.130000000000003</v>
      </c>
      <c r="BZ288" s="28">
        <f t="shared" si="1295"/>
        <v>0</v>
      </c>
      <c r="CA288" s="29"/>
      <c r="CB288" s="54">
        <f>_xlfn.XLOOKUP($C288,[24]PSP!$C:$C,[24]PSP!$CB:$CB)</f>
        <v>0</v>
      </c>
      <c r="CC288" s="27">
        <f>_xlfn.XLOOKUP($C288,[24]PSP!$C:$C,[24]PSP!$CC:$CC)</f>
        <v>40.130000000000003</v>
      </c>
      <c r="CD288" s="28">
        <f t="shared" si="1296"/>
        <v>0</v>
      </c>
      <c r="CE288" s="29"/>
      <c r="CF288" s="54">
        <f>_xlfn.XLOOKUP($C288,[24]PSP!$C:$C,[24]PSP!$CF:$CF)</f>
        <v>0</v>
      </c>
      <c r="CG288" s="27">
        <f>_xlfn.XLOOKUP($C288,[24]PSP!$C:$C,[24]PSP!$CG:$CG)</f>
        <v>40.130000000000003</v>
      </c>
      <c r="CH288" s="28">
        <f t="shared" si="1297"/>
        <v>0</v>
      </c>
      <c r="CI288" s="29"/>
      <c r="CJ288" s="54">
        <f>_xlfn.XLOOKUP($C288,[24]PSP!$C:$C,[24]PSP!$CJ:$CJ)</f>
        <v>0</v>
      </c>
      <c r="CK288" s="27">
        <f>_xlfn.XLOOKUP($C288,[24]PSP!$C:$C,[24]PSP!$CK:$CK)</f>
        <v>40.130000000000003</v>
      </c>
      <c r="CL288" s="28">
        <f t="shared" si="1298"/>
        <v>0</v>
      </c>
      <c r="CM288" s="29"/>
      <c r="CN288" s="54">
        <f>_xlfn.XLOOKUP($C288,[24]PSP!$C:$C,[24]PSP!$CN:$CN)</f>
        <v>0</v>
      </c>
      <c r="CO288" s="27">
        <f>_xlfn.XLOOKUP($C288,[24]PSP!$C:$C,[24]PSP!$CO:$CO)</f>
        <v>40.130000000000003</v>
      </c>
      <c r="CP288" s="28">
        <f t="shared" si="1299"/>
        <v>0</v>
      </c>
      <c r="CQ288" s="29"/>
      <c r="CR288" s="54">
        <f>_xlfn.XLOOKUP($C288,[24]PSP!$C:$C,[24]PSP!$CR:$CR)</f>
        <v>0</v>
      </c>
      <c r="CS288" s="27">
        <f>_xlfn.XLOOKUP($C288,[24]PSP!$C:$C,[24]PSP!$CS:$CS)</f>
        <v>40.130000000000003</v>
      </c>
      <c r="CT288" s="28">
        <f t="shared" si="1300"/>
        <v>0</v>
      </c>
      <c r="CU288" s="29"/>
      <c r="CV288" s="54">
        <f>_xlfn.XLOOKUP($C288,[24]PSP!$C:$C,[24]PSP!$CV:$CV)</f>
        <v>0</v>
      </c>
      <c r="CW288" s="27">
        <f>_xlfn.XLOOKUP($C288,[24]PSP!$C:$C,[24]PSP!$CW:$CW)</f>
        <v>40.130000000000003</v>
      </c>
      <c r="CX288" s="28">
        <f t="shared" si="1301"/>
        <v>0</v>
      </c>
      <c r="CY288" s="29"/>
      <c r="CZ288" s="54">
        <f>_xlfn.XLOOKUP($C288,[24]PSP!$C:$C,[24]PSP!$CZ:$CZ)</f>
        <v>0</v>
      </c>
      <c r="DA288" s="27">
        <f>_xlfn.XLOOKUP($C288,[24]PSP!$C:$C,[24]PSP!$DA:$DA)</f>
        <v>40.130000000000003</v>
      </c>
      <c r="DB288" s="28">
        <f t="shared" si="1302"/>
        <v>0</v>
      </c>
      <c r="DC288" s="29"/>
      <c r="DD288" s="54">
        <f>_xlfn.XLOOKUP($C288,[24]PSP!$C:$C,[24]PSP!$DD:$DD)</f>
        <v>0</v>
      </c>
      <c r="DE288" s="27">
        <f>_xlfn.XLOOKUP($C288,[24]PSP!$C:$C,[24]PSP!$DE:$DE)</f>
        <v>40.130000000000003</v>
      </c>
      <c r="DF288" s="28">
        <f t="shared" si="1303"/>
        <v>0</v>
      </c>
      <c r="DG288" s="29"/>
      <c r="DH288" s="54">
        <f>_xlfn.XLOOKUP($C288,[24]PSP!$C:$C,[24]PSP!$DH:$DH)</f>
        <v>0</v>
      </c>
      <c r="DI288" s="27">
        <f>_xlfn.XLOOKUP($C288,[24]PSP!$C:$C,[24]PSP!$DI:$DI)</f>
        <v>40.130000000000003</v>
      </c>
      <c r="DJ288" s="28">
        <f t="shared" si="1304"/>
        <v>0</v>
      </c>
      <c r="DK288" s="29"/>
      <c r="DL288" s="54">
        <f>_xlfn.XLOOKUP($C288,[24]PSP!$C:$C,[24]PSP!$DL:$DL)</f>
        <v>0</v>
      </c>
      <c r="DM288" s="27">
        <f>_xlfn.XLOOKUP($C288,[24]PSP!$C:$C,[24]PSP!$DM:$DM)</f>
        <v>40.130000000000003</v>
      </c>
      <c r="DN288" s="28">
        <f t="shared" si="1305"/>
        <v>0</v>
      </c>
      <c r="DO288" s="29"/>
      <c r="DP288" s="54">
        <f>_xlfn.XLOOKUP($C288,[24]PSP!$C:$C,[24]PSP!$DP:$DP)</f>
        <v>0</v>
      </c>
      <c r="DQ288" s="27">
        <f>_xlfn.XLOOKUP($C288,[24]PSP!$C:$C,[24]PSP!$DQ:$DQ)</f>
        <v>40.130000000000003</v>
      </c>
      <c r="DR288" s="28">
        <f t="shared" si="1306"/>
        <v>0</v>
      </c>
      <c r="DS288" s="29"/>
      <c r="DT288" s="54">
        <f>_xlfn.XLOOKUP($C288,[24]PSP!$C:$C,[24]PSP!$DT:$DT)</f>
        <v>0</v>
      </c>
      <c r="DU288" s="27">
        <f>_xlfn.XLOOKUP($C288,[24]PSP!$C:$C,[24]PSP!$DU:$DU)</f>
        <v>40.130000000000003</v>
      </c>
      <c r="DV288" s="28">
        <f t="shared" si="1307"/>
        <v>0</v>
      </c>
      <c r="DW288" s="29"/>
      <c r="DX288" s="54">
        <f>_xlfn.XLOOKUP($C288,[24]PSP!$C:$C,[24]PSP!$DX:$DX)</f>
        <v>0</v>
      </c>
      <c r="DY288" s="27">
        <f>_xlfn.XLOOKUP($C288,[24]PSP!$C:$C,[24]PSP!$DY:$DY)</f>
        <v>40.130000000000003</v>
      </c>
      <c r="DZ288" s="28">
        <f t="shared" si="1308"/>
        <v>0</v>
      </c>
      <c r="EA288" s="29"/>
      <c r="EB288" s="54">
        <f>_xlfn.XLOOKUP($C288,[24]PSP!$C:$C,[24]PSP!$EB:$EB)</f>
        <v>0</v>
      </c>
      <c r="EC288" s="27">
        <f>_xlfn.XLOOKUP($C288,[24]PSP!$C:$C,[24]PSP!$EC:$EC)</f>
        <v>0</v>
      </c>
      <c r="ED288" s="28">
        <f t="shared" si="1309"/>
        <v>0</v>
      </c>
      <c r="EE288" s="29"/>
      <c r="EF288" s="54">
        <f>_xlfn.XLOOKUP($C288,[24]PSP!$C:$C,[24]PSP!$EF:$EF)</f>
        <v>0</v>
      </c>
      <c r="EG288" s="27">
        <f>_xlfn.XLOOKUP($C288,[24]PSP!$C:$C,[24]PSP!$EG:$EG)</f>
        <v>0</v>
      </c>
      <c r="EH288" s="28">
        <f t="shared" si="1310"/>
        <v>0</v>
      </c>
      <c r="EI288" s="29"/>
      <c r="EJ288" s="54">
        <f>_xlfn.XLOOKUP($C288,[24]PSP!$C:$C,[24]PSP!$EJ:$EJ)</f>
        <v>0</v>
      </c>
      <c r="EK288" s="27">
        <f>_xlfn.XLOOKUP($C288,[24]PSP!$C:$C,[24]PSP!$EK:$EK)</f>
        <v>0</v>
      </c>
      <c r="EL288" s="28">
        <f t="shared" si="1311"/>
        <v>0</v>
      </c>
      <c r="EM288" s="29"/>
      <c r="EN288" s="108"/>
      <c r="EO288" s="29">
        <f t="shared" si="1313"/>
        <v>0</v>
      </c>
      <c r="EP288" s="29">
        <f t="shared" si="1277"/>
        <v>0</v>
      </c>
      <c r="EQ288" s="4" t="b">
        <f t="shared" si="1312"/>
        <v>1</v>
      </c>
      <c r="ES288" s="118">
        <f t="shared" si="1140"/>
        <v>1.1767000000000001</v>
      </c>
    </row>
    <row r="289" spans="3:149" ht="21" x14ac:dyDescent="0.25">
      <c r="C289" s="24" t="s">
        <v>136</v>
      </c>
      <c r="D289" s="43" t="str">
        <f>_xlfn.XLOOKUP($C289,[24]PSP!$C:$C,[24]PSP!$D:$D)</f>
        <v>RO-40638</v>
      </c>
      <c r="E289" s="24" t="str">
        <f>_xlfn.XLOOKUP($C289,[24]PSP!$C:$C,[24]PSP!$E:$E)</f>
        <v>DER/MG</v>
      </c>
      <c r="F289" s="25" t="str">
        <f>_xlfn.XLOOKUP($C289,[24]PSP!$C:$C,[24]PSP!$F:$F)</f>
        <v>MEIO-FIO DE CONCRETO, TIPO DR.MF-01 (EXECUÇÃO, INCLUINDO ESCAVAÇÃO,  FORNECIMENTO  E  TRANSPORTE  DE  TODOS  OS MATERIAIS)</v>
      </c>
      <c r="G289" s="26" t="str">
        <f>_xlfn.XLOOKUP($C289,[24]PSP!$C:$C,[24]PSP!$G:$G)</f>
        <v>M</v>
      </c>
      <c r="H289" s="53">
        <f>_xlfn.XLOOKUP($C289,[24]PSP!$C:$C,[24]PSP!$H:$H)</f>
        <v>6455</v>
      </c>
      <c r="I289" s="28">
        <f>_xlfn.XLOOKUP($C289,[24]PSP!$C:$C,[24]PSP!$I:$I)</f>
        <v>256521.69999999998</v>
      </c>
      <c r="J289" s="28">
        <f t="shared" si="1278"/>
        <v>301849.08438999997</v>
      </c>
      <c r="K289" s="29"/>
      <c r="L289" s="54">
        <f>_xlfn.XLOOKUP($C289,[24]PSP!$C:$C,[24]PSP!$L:$L)</f>
        <v>0</v>
      </c>
      <c r="M289" s="27">
        <f>_xlfn.XLOOKUP($C289,[24]PSP!$C:$C,[24]PSP!$M:$M)</f>
        <v>39.74</v>
      </c>
      <c r="N289" s="28">
        <f t="shared" si="1279"/>
        <v>0</v>
      </c>
      <c r="O289" s="29"/>
      <c r="P289" s="54">
        <f>_xlfn.XLOOKUP($C289,[24]PSP!$C:$C,[24]PSP!$P:$P)</f>
        <v>0</v>
      </c>
      <c r="Q289" s="27">
        <f>_xlfn.XLOOKUP($C289,[24]PSP!$C:$C,[24]PSP!$Q:$Q)</f>
        <v>39.74</v>
      </c>
      <c r="R289" s="28">
        <f t="shared" si="1280"/>
        <v>0</v>
      </c>
      <c r="S289" s="29"/>
      <c r="T289" s="54">
        <f>_xlfn.XLOOKUP($C289,[24]PSP!$C:$C,[24]PSP!$T:$T)</f>
        <v>0</v>
      </c>
      <c r="U289" s="27">
        <f>_xlfn.XLOOKUP($C289,[24]PSP!$C:$C,[24]PSP!$U:$U)</f>
        <v>39.74</v>
      </c>
      <c r="V289" s="28">
        <f t="shared" si="1281"/>
        <v>0</v>
      </c>
      <c r="W289" s="29"/>
      <c r="X289" s="54">
        <f>_xlfn.XLOOKUP($C289,[24]PSP!$C:$C,[24]PSP!$X:$X)</f>
        <v>0</v>
      </c>
      <c r="Y289" s="27">
        <f>_xlfn.XLOOKUP($C289,[24]PSP!$C:$C,[24]PSP!$Y:$Y)</f>
        <v>39.74</v>
      </c>
      <c r="Z289" s="28">
        <f t="shared" si="1282"/>
        <v>0</v>
      </c>
      <c r="AA289" s="29"/>
      <c r="AB289" s="54">
        <f>_xlfn.XLOOKUP($C289,[24]PSP!$C:$C,[24]PSP!$AB:$AB)</f>
        <v>0</v>
      </c>
      <c r="AC289" s="27">
        <f>_xlfn.XLOOKUP($C289,[24]PSP!$C:$C,[24]PSP!$AC:$AC)</f>
        <v>39.74</v>
      </c>
      <c r="AD289" s="28">
        <f t="shared" si="1283"/>
        <v>0</v>
      </c>
      <c r="AE289" s="29"/>
      <c r="AF289" s="54">
        <f>_xlfn.XLOOKUP($C289,[24]PSP!$C:$C,[24]PSP!$AF:$AF)</f>
        <v>0</v>
      </c>
      <c r="AG289" s="27">
        <f>_xlfn.XLOOKUP($C289,[24]PSP!$C:$C,[24]PSP!$AG:$AG)</f>
        <v>39.74</v>
      </c>
      <c r="AH289" s="28">
        <f t="shared" si="1284"/>
        <v>0</v>
      </c>
      <c r="AI289" s="29"/>
      <c r="AJ289" s="54">
        <f>_xlfn.XLOOKUP($C289,[24]PSP!$C:$C,[24]PSP!$AJ:$AJ)</f>
        <v>0</v>
      </c>
      <c r="AK289" s="27">
        <f>_xlfn.XLOOKUP($C289,[24]PSP!$C:$C,[24]PSP!$AK:$AK)</f>
        <v>39.74</v>
      </c>
      <c r="AL289" s="28">
        <f t="shared" si="1285"/>
        <v>0</v>
      </c>
      <c r="AM289" s="29"/>
      <c r="AN289" s="54">
        <f>_xlfn.XLOOKUP($C289,[24]PSP!$C:$C,[24]PSP!$AN:$AN)</f>
        <v>0</v>
      </c>
      <c r="AO289" s="27">
        <f>_xlfn.XLOOKUP($C289,[24]PSP!$C:$C,[24]PSP!$AO:$AO)</f>
        <v>39.74</v>
      </c>
      <c r="AP289" s="28">
        <f t="shared" si="1286"/>
        <v>0</v>
      </c>
      <c r="AQ289" s="29"/>
      <c r="AR289" s="54">
        <f>_xlfn.XLOOKUP($C289,[24]PSP!$C:$C,[24]PSP!$AR:$AR)</f>
        <v>0</v>
      </c>
      <c r="AS289" s="27">
        <f>_xlfn.XLOOKUP($C289,[24]PSP!$C:$C,[24]PSP!$AS:$AS)</f>
        <v>39.74</v>
      </c>
      <c r="AT289" s="28">
        <f t="shared" si="1287"/>
        <v>0</v>
      </c>
      <c r="AU289" s="29"/>
      <c r="AV289" s="54">
        <f>_xlfn.XLOOKUP($C289,[24]PSP!$C:$C,[24]PSP!$AV:$AV)</f>
        <v>0</v>
      </c>
      <c r="AW289" s="27">
        <f>_xlfn.XLOOKUP($C289,[24]PSP!$C:$C,[24]PSP!$AW:$AW)</f>
        <v>39.74</v>
      </c>
      <c r="AX289" s="28">
        <f t="shared" si="1288"/>
        <v>0</v>
      </c>
      <c r="AY289" s="29"/>
      <c r="AZ289" s="54">
        <f>_xlfn.XLOOKUP($C289,[24]PSP!$C:$C,[24]PSP!$AZ:$AZ)</f>
        <v>216</v>
      </c>
      <c r="BA289" s="27">
        <f>_xlfn.XLOOKUP($C289,[24]PSP!$C:$C,[24]PSP!$BA:$BA)</f>
        <v>39.74</v>
      </c>
      <c r="BB289" s="28">
        <f t="shared" si="1289"/>
        <v>8583.84</v>
      </c>
      <c r="BC289" s="29"/>
      <c r="BD289" s="54">
        <f>_xlfn.XLOOKUP($C289,[24]PSP!$C:$C,[24]PSP!$BD:$BD)</f>
        <v>4645</v>
      </c>
      <c r="BE289" s="27">
        <f>_xlfn.XLOOKUP($C289,[24]PSP!$C:$C,[24]PSP!$BE:$BE)</f>
        <v>39.74</v>
      </c>
      <c r="BF289" s="28">
        <f t="shared" si="1290"/>
        <v>184592.3</v>
      </c>
      <c r="BG289" s="29"/>
      <c r="BH289" s="54">
        <f>_xlfn.XLOOKUP($C289,[24]PSP!$C:$C,[24]PSP!$BH:$BH)</f>
        <v>0</v>
      </c>
      <c r="BI289" s="27">
        <f>_xlfn.XLOOKUP($C289,[24]PSP!$C:$C,[24]PSP!$BI:$BI)</f>
        <v>39.74</v>
      </c>
      <c r="BJ289" s="28">
        <f t="shared" si="1291"/>
        <v>0</v>
      </c>
      <c r="BK289" s="29"/>
      <c r="BL289" s="54">
        <f>_xlfn.XLOOKUP($C289,[24]PSP!$C:$C,[24]PSP!$BL:$BL)</f>
        <v>1594</v>
      </c>
      <c r="BM289" s="27">
        <f>_xlfn.XLOOKUP($C289,[24]PSP!$C:$C,[24]PSP!$BM:$BM)</f>
        <v>39.74</v>
      </c>
      <c r="BN289" s="28">
        <f t="shared" si="1292"/>
        <v>63345.56</v>
      </c>
      <c r="BO289" s="29"/>
      <c r="BP289" s="54">
        <f>_xlfn.XLOOKUP($C289,[24]PSP!$C:$C,[24]PSP!$BP:$BP)</f>
        <v>0</v>
      </c>
      <c r="BQ289" s="27">
        <f>_xlfn.XLOOKUP($C289,[24]PSP!$C:$C,[24]PSP!$BQ:$BQ)</f>
        <v>39.74</v>
      </c>
      <c r="BR289" s="28">
        <f t="shared" si="1293"/>
        <v>0</v>
      </c>
      <c r="BS289" s="29"/>
      <c r="BT289" s="54">
        <f>_xlfn.XLOOKUP($C289,[24]PSP!$C:$C,[24]PSP!$BT:$BT)</f>
        <v>0</v>
      </c>
      <c r="BU289" s="27">
        <f>_xlfn.XLOOKUP($C289,[24]PSP!$C:$C,[24]PSP!$BU:$BU)</f>
        <v>39.74</v>
      </c>
      <c r="BV289" s="28">
        <f t="shared" si="1294"/>
        <v>0</v>
      </c>
      <c r="BW289" s="29"/>
      <c r="BX289" s="54">
        <f>_xlfn.XLOOKUP($C289,[24]PSP!$C:$C,[24]PSP!$BX:$BX)</f>
        <v>0</v>
      </c>
      <c r="BY289" s="27">
        <f>_xlfn.XLOOKUP($C289,[24]PSP!$C:$C,[24]PSP!$BY:$BY)</f>
        <v>39.74</v>
      </c>
      <c r="BZ289" s="28">
        <f t="shared" si="1295"/>
        <v>0</v>
      </c>
      <c r="CA289" s="29"/>
      <c r="CB289" s="54">
        <f>_xlfn.XLOOKUP($C289,[24]PSP!$C:$C,[24]PSP!$CB:$CB)</f>
        <v>0</v>
      </c>
      <c r="CC289" s="27">
        <f>_xlfn.XLOOKUP($C289,[24]PSP!$C:$C,[24]PSP!$CC:$CC)</f>
        <v>39.74</v>
      </c>
      <c r="CD289" s="28">
        <f t="shared" si="1296"/>
        <v>0</v>
      </c>
      <c r="CE289" s="29"/>
      <c r="CF289" s="54">
        <f>_xlfn.XLOOKUP($C289,[24]PSP!$C:$C,[24]PSP!$CF:$CF)</f>
        <v>0</v>
      </c>
      <c r="CG289" s="27">
        <f>_xlfn.XLOOKUP($C289,[24]PSP!$C:$C,[24]PSP!$CG:$CG)</f>
        <v>39.74</v>
      </c>
      <c r="CH289" s="28">
        <f t="shared" si="1297"/>
        <v>0</v>
      </c>
      <c r="CI289" s="29"/>
      <c r="CJ289" s="54">
        <f>_xlfn.XLOOKUP($C289,[24]PSP!$C:$C,[24]PSP!$CJ:$CJ)</f>
        <v>0</v>
      </c>
      <c r="CK289" s="27">
        <f>_xlfn.XLOOKUP($C289,[24]PSP!$C:$C,[24]PSP!$CK:$CK)</f>
        <v>39.74</v>
      </c>
      <c r="CL289" s="28">
        <f t="shared" si="1298"/>
        <v>0</v>
      </c>
      <c r="CM289" s="29"/>
      <c r="CN289" s="54">
        <f>_xlfn.XLOOKUP($C289,[24]PSP!$C:$C,[24]PSP!$CN:$CN)</f>
        <v>0</v>
      </c>
      <c r="CO289" s="27">
        <f>_xlfn.XLOOKUP($C289,[24]PSP!$C:$C,[24]PSP!$CO:$CO)</f>
        <v>39.74</v>
      </c>
      <c r="CP289" s="28">
        <f t="shared" si="1299"/>
        <v>0</v>
      </c>
      <c r="CQ289" s="29"/>
      <c r="CR289" s="54">
        <f>_xlfn.XLOOKUP($C289,[24]PSP!$C:$C,[24]PSP!$CR:$CR)</f>
        <v>0</v>
      </c>
      <c r="CS289" s="27">
        <f>_xlfn.XLOOKUP($C289,[24]PSP!$C:$C,[24]PSP!$CS:$CS)</f>
        <v>39.74</v>
      </c>
      <c r="CT289" s="28">
        <f t="shared" si="1300"/>
        <v>0</v>
      </c>
      <c r="CU289" s="29"/>
      <c r="CV289" s="54">
        <f>_xlfn.XLOOKUP($C289,[24]PSP!$C:$C,[24]PSP!$CV:$CV)</f>
        <v>0</v>
      </c>
      <c r="CW289" s="27">
        <f>_xlfn.XLOOKUP($C289,[24]PSP!$C:$C,[24]PSP!$CW:$CW)</f>
        <v>39.74</v>
      </c>
      <c r="CX289" s="28">
        <f t="shared" si="1301"/>
        <v>0</v>
      </c>
      <c r="CY289" s="29"/>
      <c r="CZ289" s="54">
        <f>_xlfn.XLOOKUP($C289,[24]PSP!$C:$C,[24]PSP!$CZ:$CZ)</f>
        <v>0</v>
      </c>
      <c r="DA289" s="27">
        <f>_xlfn.XLOOKUP($C289,[24]PSP!$C:$C,[24]PSP!$DA:$DA)</f>
        <v>39.74</v>
      </c>
      <c r="DB289" s="28">
        <f t="shared" si="1302"/>
        <v>0</v>
      </c>
      <c r="DC289" s="29"/>
      <c r="DD289" s="54">
        <f>_xlfn.XLOOKUP($C289,[24]PSP!$C:$C,[24]PSP!$DD:$DD)</f>
        <v>0</v>
      </c>
      <c r="DE289" s="27">
        <f>_xlfn.XLOOKUP($C289,[24]PSP!$C:$C,[24]PSP!$DE:$DE)</f>
        <v>39.74</v>
      </c>
      <c r="DF289" s="28">
        <f t="shared" si="1303"/>
        <v>0</v>
      </c>
      <c r="DG289" s="29"/>
      <c r="DH289" s="54">
        <f>_xlfn.XLOOKUP($C289,[24]PSP!$C:$C,[24]PSP!$DH:$DH)</f>
        <v>0</v>
      </c>
      <c r="DI289" s="27">
        <f>_xlfn.XLOOKUP($C289,[24]PSP!$C:$C,[24]PSP!$DI:$DI)</f>
        <v>39.74</v>
      </c>
      <c r="DJ289" s="28">
        <f t="shared" si="1304"/>
        <v>0</v>
      </c>
      <c r="DK289" s="29"/>
      <c r="DL289" s="54">
        <f>_xlfn.XLOOKUP($C289,[24]PSP!$C:$C,[24]PSP!$DL:$DL)</f>
        <v>0</v>
      </c>
      <c r="DM289" s="27">
        <f>_xlfn.XLOOKUP($C289,[24]PSP!$C:$C,[24]PSP!$DM:$DM)</f>
        <v>39.74</v>
      </c>
      <c r="DN289" s="28">
        <f t="shared" si="1305"/>
        <v>0</v>
      </c>
      <c r="DO289" s="29"/>
      <c r="DP289" s="54">
        <f>_xlfn.XLOOKUP($C289,[24]PSP!$C:$C,[24]PSP!$DP:$DP)</f>
        <v>0</v>
      </c>
      <c r="DQ289" s="27">
        <f>_xlfn.XLOOKUP($C289,[24]PSP!$C:$C,[24]PSP!$DQ:$DQ)</f>
        <v>39.74</v>
      </c>
      <c r="DR289" s="28">
        <f t="shared" si="1306"/>
        <v>0</v>
      </c>
      <c r="DS289" s="29"/>
      <c r="DT289" s="54">
        <f>_xlfn.XLOOKUP($C289,[24]PSP!$C:$C,[24]PSP!$DT:$DT)</f>
        <v>0</v>
      </c>
      <c r="DU289" s="27">
        <f>_xlfn.XLOOKUP($C289,[24]PSP!$C:$C,[24]PSP!$DU:$DU)</f>
        <v>39.74</v>
      </c>
      <c r="DV289" s="28">
        <f t="shared" si="1307"/>
        <v>0</v>
      </c>
      <c r="DW289" s="29"/>
      <c r="DX289" s="54">
        <f>_xlfn.XLOOKUP($C289,[24]PSP!$C:$C,[24]PSP!$DX:$DX)</f>
        <v>0</v>
      </c>
      <c r="DY289" s="27">
        <f>_xlfn.XLOOKUP($C289,[24]PSP!$C:$C,[24]PSP!$DY:$DY)</f>
        <v>39.74</v>
      </c>
      <c r="DZ289" s="28">
        <f t="shared" si="1308"/>
        <v>0</v>
      </c>
      <c r="EA289" s="29"/>
      <c r="EB289" s="54">
        <f>_xlfn.XLOOKUP($C289,[24]PSP!$C:$C,[24]PSP!$EB:$EB)</f>
        <v>0</v>
      </c>
      <c r="EC289" s="27">
        <f>_xlfn.XLOOKUP($C289,[24]PSP!$C:$C,[24]PSP!$EC:$EC)</f>
        <v>0</v>
      </c>
      <c r="ED289" s="28">
        <f t="shared" si="1309"/>
        <v>0</v>
      </c>
      <c r="EE289" s="29"/>
      <c r="EF289" s="54">
        <f>_xlfn.XLOOKUP($C289,[24]PSP!$C:$C,[24]PSP!$EF:$EF)</f>
        <v>0</v>
      </c>
      <c r="EG289" s="27">
        <f>_xlfn.XLOOKUP($C289,[24]PSP!$C:$C,[24]PSP!$EG:$EG)</f>
        <v>0</v>
      </c>
      <c r="EH289" s="28">
        <f t="shared" si="1310"/>
        <v>0</v>
      </c>
      <c r="EI289" s="29"/>
      <c r="EJ289" s="54">
        <f>_xlfn.XLOOKUP($C289,[24]PSP!$C:$C,[24]PSP!$EJ:$EJ)</f>
        <v>0</v>
      </c>
      <c r="EK289" s="27">
        <f>_xlfn.XLOOKUP($C289,[24]PSP!$C:$C,[24]PSP!$EK:$EK)</f>
        <v>0</v>
      </c>
      <c r="EL289" s="28">
        <f t="shared" si="1311"/>
        <v>0</v>
      </c>
      <c r="EM289" s="29"/>
      <c r="EN289" s="108"/>
      <c r="EO289" s="29">
        <f t="shared" si="1313"/>
        <v>256521.69999999998</v>
      </c>
      <c r="EP289" s="29">
        <f t="shared" si="1277"/>
        <v>256521.69999999998</v>
      </c>
      <c r="EQ289" s="4" t="b">
        <f t="shared" si="1312"/>
        <v>1</v>
      </c>
      <c r="ES289" s="118">
        <f t="shared" si="1140"/>
        <v>1.1767000000000001</v>
      </c>
    </row>
    <row r="290" spans="3:149" ht="21" x14ac:dyDescent="0.25">
      <c r="C290" s="24" t="s">
        <v>137</v>
      </c>
      <c r="D290" s="43">
        <f>_xlfn.XLOOKUP($C290,[24]PSP!$C:$C,[24]PSP!$D:$D)</f>
        <v>2003476</v>
      </c>
      <c r="E290" s="24" t="str">
        <f>_xlfn.XLOOKUP($C290,[24]PSP!$C:$C,[24]PSP!$E:$E)</f>
        <v>SICRO SERVIÇO</v>
      </c>
      <c r="F290" s="25" t="str">
        <f>_xlfn.XLOOKUP($C290,[24]PSP!$C:$C,[24]PSP!$F:$F)</f>
        <v>CAIXA COLETORA DE SARJETA - CCS 01 - COM GRELHA DE CONCRETO - TCC 01 - AREIA EXTRAÍDA E BRITA PRODUZIDA</v>
      </c>
      <c r="G290" s="26" t="str">
        <f>_xlfn.XLOOKUP($C290,[24]PSP!$C:$C,[24]PSP!$G:$G)</f>
        <v>UN</v>
      </c>
      <c r="H290" s="53">
        <f>_xlfn.XLOOKUP($C290,[24]PSP!$C:$C,[24]PSP!$H:$H)</f>
        <v>32</v>
      </c>
      <c r="I290" s="28">
        <f>_xlfn.XLOOKUP($C290,[24]PSP!$C:$C,[24]PSP!$I:$I)</f>
        <v>85585.919999999998</v>
      </c>
      <c r="J290" s="28">
        <f t="shared" si="1278"/>
        <v>100708.95206400001</v>
      </c>
      <c r="K290" s="29"/>
      <c r="L290" s="54">
        <f>_xlfn.XLOOKUP($C290,[24]PSP!$C:$C,[24]PSP!$L:$L)</f>
        <v>0</v>
      </c>
      <c r="M290" s="27">
        <f>_xlfn.XLOOKUP($C290,[24]PSP!$C:$C,[24]PSP!$M:$M)</f>
        <v>2674.56</v>
      </c>
      <c r="N290" s="28">
        <f t="shared" si="1279"/>
        <v>0</v>
      </c>
      <c r="O290" s="29"/>
      <c r="P290" s="54">
        <f>_xlfn.XLOOKUP($C290,[24]PSP!$C:$C,[24]PSP!$P:$P)</f>
        <v>0</v>
      </c>
      <c r="Q290" s="27">
        <f>_xlfn.XLOOKUP($C290,[24]PSP!$C:$C,[24]PSP!$Q:$Q)</f>
        <v>2674.56</v>
      </c>
      <c r="R290" s="28">
        <f t="shared" si="1280"/>
        <v>0</v>
      </c>
      <c r="S290" s="29"/>
      <c r="T290" s="54">
        <f>_xlfn.XLOOKUP($C290,[24]PSP!$C:$C,[24]PSP!$T:$T)</f>
        <v>0</v>
      </c>
      <c r="U290" s="27">
        <f>_xlfn.XLOOKUP($C290,[24]PSP!$C:$C,[24]PSP!$U:$U)</f>
        <v>2674.56</v>
      </c>
      <c r="V290" s="28">
        <f t="shared" si="1281"/>
        <v>0</v>
      </c>
      <c r="W290" s="29"/>
      <c r="X290" s="54">
        <f>_xlfn.XLOOKUP($C290,[24]PSP!$C:$C,[24]PSP!$X:$X)</f>
        <v>0</v>
      </c>
      <c r="Y290" s="27">
        <f>_xlfn.XLOOKUP($C290,[24]PSP!$C:$C,[24]PSP!$Y:$Y)</f>
        <v>2674.56</v>
      </c>
      <c r="Z290" s="28">
        <f t="shared" si="1282"/>
        <v>0</v>
      </c>
      <c r="AA290" s="29"/>
      <c r="AB290" s="54">
        <f>_xlfn.XLOOKUP($C290,[24]PSP!$C:$C,[24]PSP!$AB:$AB)</f>
        <v>0</v>
      </c>
      <c r="AC290" s="27">
        <f>_xlfn.XLOOKUP($C290,[24]PSP!$C:$C,[24]PSP!$AC:$AC)</f>
        <v>2674.56</v>
      </c>
      <c r="AD290" s="28">
        <f t="shared" si="1283"/>
        <v>0</v>
      </c>
      <c r="AE290" s="29"/>
      <c r="AF290" s="54">
        <f>_xlfn.XLOOKUP($C290,[24]PSP!$C:$C,[24]PSP!$AF:$AF)</f>
        <v>0</v>
      </c>
      <c r="AG290" s="27">
        <f>_xlfn.XLOOKUP($C290,[24]PSP!$C:$C,[24]PSP!$AG:$AG)</f>
        <v>2674.56</v>
      </c>
      <c r="AH290" s="28">
        <f t="shared" si="1284"/>
        <v>0</v>
      </c>
      <c r="AI290" s="29"/>
      <c r="AJ290" s="54">
        <f>_xlfn.XLOOKUP($C290,[24]PSP!$C:$C,[24]PSP!$AJ:$AJ)</f>
        <v>0</v>
      </c>
      <c r="AK290" s="27">
        <f>_xlfn.XLOOKUP($C290,[24]PSP!$C:$C,[24]PSP!$AK:$AK)</f>
        <v>2674.56</v>
      </c>
      <c r="AL290" s="28">
        <f t="shared" si="1285"/>
        <v>0</v>
      </c>
      <c r="AM290" s="29"/>
      <c r="AN290" s="54">
        <f>_xlfn.XLOOKUP($C290,[24]PSP!$C:$C,[24]PSP!$AN:$AN)</f>
        <v>0</v>
      </c>
      <c r="AO290" s="27">
        <f>_xlfn.XLOOKUP($C290,[24]PSP!$C:$C,[24]PSP!$AO:$AO)</f>
        <v>2674.56</v>
      </c>
      <c r="AP290" s="28">
        <f t="shared" si="1286"/>
        <v>0</v>
      </c>
      <c r="AQ290" s="29"/>
      <c r="AR290" s="54">
        <f>_xlfn.XLOOKUP($C290,[24]PSP!$C:$C,[24]PSP!$AR:$AR)</f>
        <v>0</v>
      </c>
      <c r="AS290" s="27">
        <f>_xlfn.XLOOKUP($C290,[24]PSP!$C:$C,[24]PSP!$AS:$AS)</f>
        <v>2674.56</v>
      </c>
      <c r="AT290" s="28">
        <f t="shared" si="1287"/>
        <v>0</v>
      </c>
      <c r="AU290" s="29"/>
      <c r="AV290" s="54">
        <f>_xlfn.XLOOKUP($C290,[24]PSP!$C:$C,[24]PSP!$AV:$AV)</f>
        <v>0</v>
      </c>
      <c r="AW290" s="27">
        <f>_xlfn.XLOOKUP($C290,[24]PSP!$C:$C,[24]PSP!$AW:$AW)</f>
        <v>2674.56</v>
      </c>
      <c r="AX290" s="28">
        <f t="shared" si="1288"/>
        <v>0</v>
      </c>
      <c r="AY290" s="29"/>
      <c r="AZ290" s="54">
        <f>_xlfn.XLOOKUP($C290,[24]PSP!$C:$C,[24]PSP!$AZ:$AZ)</f>
        <v>0</v>
      </c>
      <c r="BA290" s="27">
        <f>_xlfn.XLOOKUP($C290,[24]PSP!$C:$C,[24]PSP!$BA:$BA)</f>
        <v>2674.56</v>
      </c>
      <c r="BB290" s="28">
        <f t="shared" si="1289"/>
        <v>0</v>
      </c>
      <c r="BC290" s="29"/>
      <c r="BD290" s="54">
        <f>_xlfn.XLOOKUP($C290,[24]PSP!$C:$C,[24]PSP!$BD:$BD)</f>
        <v>20</v>
      </c>
      <c r="BE290" s="27">
        <f>_xlfn.XLOOKUP($C290,[24]PSP!$C:$C,[24]PSP!$BE:$BE)</f>
        <v>2674.56</v>
      </c>
      <c r="BF290" s="28">
        <f t="shared" si="1290"/>
        <v>53491.199999999997</v>
      </c>
      <c r="BG290" s="29"/>
      <c r="BH290" s="54">
        <f>_xlfn.XLOOKUP($C290,[24]PSP!$C:$C,[24]PSP!$BH:$BH)</f>
        <v>0</v>
      </c>
      <c r="BI290" s="27">
        <f>_xlfn.XLOOKUP($C290,[24]PSP!$C:$C,[24]PSP!$BI:$BI)</f>
        <v>2674.56</v>
      </c>
      <c r="BJ290" s="28">
        <f t="shared" si="1291"/>
        <v>0</v>
      </c>
      <c r="BK290" s="29"/>
      <c r="BL290" s="54">
        <f>_xlfn.XLOOKUP($C290,[24]PSP!$C:$C,[24]PSP!$BL:$BL)</f>
        <v>12</v>
      </c>
      <c r="BM290" s="27">
        <f>_xlfn.XLOOKUP($C290,[24]PSP!$C:$C,[24]PSP!$BM:$BM)</f>
        <v>2674.56</v>
      </c>
      <c r="BN290" s="28">
        <f t="shared" si="1292"/>
        <v>32094.720000000001</v>
      </c>
      <c r="BO290" s="29"/>
      <c r="BP290" s="54">
        <f>_xlfn.XLOOKUP($C290,[24]PSP!$C:$C,[24]PSP!$BP:$BP)</f>
        <v>0</v>
      </c>
      <c r="BQ290" s="27">
        <f>_xlfn.XLOOKUP($C290,[24]PSP!$C:$C,[24]PSP!$BQ:$BQ)</f>
        <v>2674.56</v>
      </c>
      <c r="BR290" s="28">
        <f t="shared" si="1293"/>
        <v>0</v>
      </c>
      <c r="BS290" s="29"/>
      <c r="BT290" s="54">
        <f>_xlfn.XLOOKUP($C290,[24]PSP!$C:$C,[24]PSP!$BT:$BT)</f>
        <v>0</v>
      </c>
      <c r="BU290" s="27">
        <f>_xlfn.XLOOKUP($C290,[24]PSP!$C:$C,[24]PSP!$BU:$BU)</f>
        <v>2674.56</v>
      </c>
      <c r="BV290" s="28">
        <f t="shared" si="1294"/>
        <v>0</v>
      </c>
      <c r="BW290" s="29"/>
      <c r="BX290" s="54">
        <f>_xlfn.XLOOKUP($C290,[24]PSP!$C:$C,[24]PSP!$BX:$BX)</f>
        <v>0</v>
      </c>
      <c r="BY290" s="27">
        <f>_xlfn.XLOOKUP($C290,[24]PSP!$C:$C,[24]PSP!$BY:$BY)</f>
        <v>2674.56</v>
      </c>
      <c r="BZ290" s="28">
        <f t="shared" si="1295"/>
        <v>0</v>
      </c>
      <c r="CA290" s="29"/>
      <c r="CB290" s="54">
        <f>_xlfn.XLOOKUP($C290,[24]PSP!$C:$C,[24]PSP!$CB:$CB)</f>
        <v>0</v>
      </c>
      <c r="CC290" s="27">
        <f>_xlfn.XLOOKUP($C290,[24]PSP!$C:$C,[24]PSP!$CC:$CC)</f>
        <v>2674.56</v>
      </c>
      <c r="CD290" s="28">
        <f t="shared" si="1296"/>
        <v>0</v>
      </c>
      <c r="CE290" s="29"/>
      <c r="CF290" s="54">
        <f>_xlfn.XLOOKUP($C290,[24]PSP!$C:$C,[24]PSP!$CF:$CF)</f>
        <v>0</v>
      </c>
      <c r="CG290" s="27">
        <f>_xlfn.XLOOKUP($C290,[24]PSP!$C:$C,[24]PSP!$CG:$CG)</f>
        <v>2674.56</v>
      </c>
      <c r="CH290" s="28">
        <f t="shared" si="1297"/>
        <v>0</v>
      </c>
      <c r="CI290" s="29"/>
      <c r="CJ290" s="54">
        <f>_xlfn.XLOOKUP($C290,[24]PSP!$C:$C,[24]PSP!$CJ:$CJ)</f>
        <v>0</v>
      </c>
      <c r="CK290" s="27">
        <f>_xlfn.XLOOKUP($C290,[24]PSP!$C:$C,[24]PSP!$CK:$CK)</f>
        <v>2674.56</v>
      </c>
      <c r="CL290" s="28">
        <f t="shared" si="1298"/>
        <v>0</v>
      </c>
      <c r="CM290" s="29"/>
      <c r="CN290" s="54">
        <f>_xlfn.XLOOKUP($C290,[24]PSP!$C:$C,[24]PSP!$CN:$CN)</f>
        <v>0</v>
      </c>
      <c r="CO290" s="27">
        <f>_xlfn.XLOOKUP($C290,[24]PSP!$C:$C,[24]PSP!$CO:$CO)</f>
        <v>2674.56</v>
      </c>
      <c r="CP290" s="28">
        <f t="shared" si="1299"/>
        <v>0</v>
      </c>
      <c r="CQ290" s="29"/>
      <c r="CR290" s="54">
        <f>_xlfn.XLOOKUP($C290,[24]PSP!$C:$C,[24]PSP!$CR:$CR)</f>
        <v>0</v>
      </c>
      <c r="CS290" s="27">
        <f>_xlfn.XLOOKUP($C290,[24]PSP!$C:$C,[24]PSP!$CS:$CS)</f>
        <v>2674.56</v>
      </c>
      <c r="CT290" s="28">
        <f t="shared" si="1300"/>
        <v>0</v>
      </c>
      <c r="CU290" s="29"/>
      <c r="CV290" s="54">
        <f>_xlfn.XLOOKUP($C290,[24]PSP!$C:$C,[24]PSP!$CV:$CV)</f>
        <v>0</v>
      </c>
      <c r="CW290" s="27">
        <f>_xlfn.XLOOKUP($C290,[24]PSP!$C:$C,[24]PSP!$CW:$CW)</f>
        <v>2674.56</v>
      </c>
      <c r="CX290" s="28">
        <f t="shared" si="1301"/>
        <v>0</v>
      </c>
      <c r="CY290" s="29"/>
      <c r="CZ290" s="54">
        <f>_xlfn.XLOOKUP($C290,[24]PSP!$C:$C,[24]PSP!$CZ:$CZ)</f>
        <v>0</v>
      </c>
      <c r="DA290" s="27">
        <f>_xlfn.XLOOKUP($C290,[24]PSP!$C:$C,[24]PSP!$DA:$DA)</f>
        <v>2674.56</v>
      </c>
      <c r="DB290" s="28">
        <f t="shared" si="1302"/>
        <v>0</v>
      </c>
      <c r="DC290" s="29"/>
      <c r="DD290" s="54">
        <f>_xlfn.XLOOKUP($C290,[24]PSP!$C:$C,[24]PSP!$DD:$DD)</f>
        <v>0</v>
      </c>
      <c r="DE290" s="27">
        <f>_xlfn.XLOOKUP($C290,[24]PSP!$C:$C,[24]PSP!$DE:$DE)</f>
        <v>2674.56</v>
      </c>
      <c r="DF290" s="28">
        <f t="shared" si="1303"/>
        <v>0</v>
      </c>
      <c r="DG290" s="29"/>
      <c r="DH290" s="54">
        <f>_xlfn.XLOOKUP($C290,[24]PSP!$C:$C,[24]PSP!$DH:$DH)</f>
        <v>0</v>
      </c>
      <c r="DI290" s="27">
        <f>_xlfn.XLOOKUP($C290,[24]PSP!$C:$C,[24]PSP!$DI:$DI)</f>
        <v>2674.56</v>
      </c>
      <c r="DJ290" s="28">
        <f t="shared" si="1304"/>
        <v>0</v>
      </c>
      <c r="DK290" s="29"/>
      <c r="DL290" s="54">
        <f>_xlfn.XLOOKUP($C290,[24]PSP!$C:$C,[24]PSP!$DL:$DL)</f>
        <v>0</v>
      </c>
      <c r="DM290" s="27">
        <f>_xlfn.XLOOKUP($C290,[24]PSP!$C:$C,[24]PSP!$DM:$DM)</f>
        <v>2674.56</v>
      </c>
      <c r="DN290" s="28">
        <f t="shared" si="1305"/>
        <v>0</v>
      </c>
      <c r="DO290" s="29"/>
      <c r="DP290" s="54">
        <f>_xlfn.XLOOKUP($C290,[24]PSP!$C:$C,[24]PSP!$DP:$DP)</f>
        <v>0</v>
      </c>
      <c r="DQ290" s="27">
        <f>_xlfn.XLOOKUP($C290,[24]PSP!$C:$C,[24]PSP!$DQ:$DQ)</f>
        <v>2674.56</v>
      </c>
      <c r="DR290" s="28">
        <f t="shared" si="1306"/>
        <v>0</v>
      </c>
      <c r="DS290" s="29"/>
      <c r="DT290" s="54">
        <f>_xlfn.XLOOKUP($C290,[24]PSP!$C:$C,[24]PSP!$DT:$DT)</f>
        <v>0</v>
      </c>
      <c r="DU290" s="27">
        <f>_xlfn.XLOOKUP($C290,[24]PSP!$C:$C,[24]PSP!$DU:$DU)</f>
        <v>2674.56</v>
      </c>
      <c r="DV290" s="28">
        <f t="shared" si="1307"/>
        <v>0</v>
      </c>
      <c r="DW290" s="29"/>
      <c r="DX290" s="54">
        <f>_xlfn.XLOOKUP($C290,[24]PSP!$C:$C,[24]PSP!$DX:$DX)</f>
        <v>0</v>
      </c>
      <c r="DY290" s="27">
        <f>_xlfn.XLOOKUP($C290,[24]PSP!$C:$C,[24]PSP!$DY:$DY)</f>
        <v>2674.56</v>
      </c>
      <c r="DZ290" s="28">
        <f t="shared" si="1308"/>
        <v>0</v>
      </c>
      <c r="EA290" s="29"/>
      <c r="EB290" s="54">
        <f>_xlfn.XLOOKUP($C290,[24]PSP!$C:$C,[24]PSP!$EB:$EB)</f>
        <v>0</v>
      </c>
      <c r="EC290" s="27">
        <f>_xlfn.XLOOKUP($C290,[24]PSP!$C:$C,[24]PSP!$EC:$EC)</f>
        <v>0</v>
      </c>
      <c r="ED290" s="28">
        <f t="shared" si="1309"/>
        <v>0</v>
      </c>
      <c r="EE290" s="29"/>
      <c r="EF290" s="54">
        <f>_xlfn.XLOOKUP($C290,[24]PSP!$C:$C,[24]PSP!$EF:$EF)</f>
        <v>0</v>
      </c>
      <c r="EG290" s="27">
        <f>_xlfn.XLOOKUP($C290,[24]PSP!$C:$C,[24]PSP!$EG:$EG)</f>
        <v>0</v>
      </c>
      <c r="EH290" s="28">
        <f t="shared" si="1310"/>
        <v>0</v>
      </c>
      <c r="EI290" s="29"/>
      <c r="EJ290" s="54">
        <f>_xlfn.XLOOKUP($C290,[24]PSP!$C:$C,[24]PSP!$EJ:$EJ)</f>
        <v>0</v>
      </c>
      <c r="EK290" s="27">
        <f>_xlfn.XLOOKUP($C290,[24]PSP!$C:$C,[24]PSP!$EK:$EK)</f>
        <v>0</v>
      </c>
      <c r="EL290" s="28">
        <f t="shared" si="1311"/>
        <v>0</v>
      </c>
      <c r="EM290" s="29"/>
      <c r="EN290" s="108"/>
      <c r="EO290" s="29">
        <f t="shared" si="1313"/>
        <v>85585.919999999998</v>
      </c>
      <c r="EP290" s="29">
        <f t="shared" si="1277"/>
        <v>85585.919999999998</v>
      </c>
      <c r="EQ290" s="4" t="b">
        <f t="shared" si="1312"/>
        <v>1</v>
      </c>
      <c r="ES290" s="118">
        <f t="shared" si="1140"/>
        <v>1.1767000000000001</v>
      </c>
    </row>
    <row r="291" spans="3:149" ht="21" x14ac:dyDescent="0.25">
      <c r="C291" s="24" t="s">
        <v>138</v>
      </c>
      <c r="D291" s="43">
        <f>_xlfn.XLOOKUP($C291,[24]PSP!$C:$C,[24]PSP!$D:$D)</f>
        <v>2003482</v>
      </c>
      <c r="E291" s="24" t="str">
        <f>_xlfn.XLOOKUP($C291,[24]PSP!$C:$C,[24]PSP!$E:$E)</f>
        <v>SICRO SERVIÇO</v>
      </c>
      <c r="F291" s="25" t="str">
        <f>_xlfn.XLOOKUP($C291,[24]PSP!$C:$C,[24]PSP!$F:$F)</f>
        <v>CAIXA COLETORA DE SARJETA - CCS 04 - COM GRELHA DE CONCRETO - TCC 01 - AREIA EXTRAÍDA E BRITA PRODUZIDA</v>
      </c>
      <c r="G291" s="26" t="str">
        <f>_xlfn.XLOOKUP($C291,[24]PSP!$C:$C,[24]PSP!$G:$G)</f>
        <v>UN</v>
      </c>
      <c r="H291" s="53">
        <f>_xlfn.XLOOKUP($C291,[24]PSP!$C:$C,[24]PSP!$H:$H)</f>
        <v>3</v>
      </c>
      <c r="I291" s="28">
        <f>_xlfn.XLOOKUP($C291,[24]PSP!$C:$C,[24]PSP!$I:$I)</f>
        <v>7845.4500000000007</v>
      </c>
      <c r="J291" s="28">
        <f t="shared" si="1278"/>
        <v>9231.7410150000014</v>
      </c>
      <c r="K291" s="29"/>
      <c r="L291" s="54">
        <f>_xlfn.XLOOKUP($C291,[24]PSP!$C:$C,[24]PSP!$L:$L)</f>
        <v>0</v>
      </c>
      <c r="M291" s="27">
        <f>_xlfn.XLOOKUP($C291,[24]PSP!$C:$C,[24]PSP!$M:$M)</f>
        <v>2615.15</v>
      </c>
      <c r="N291" s="28">
        <f t="shared" si="1279"/>
        <v>0</v>
      </c>
      <c r="O291" s="29"/>
      <c r="P291" s="54">
        <f>_xlfn.XLOOKUP($C291,[24]PSP!$C:$C,[24]PSP!$P:$P)</f>
        <v>0</v>
      </c>
      <c r="Q291" s="27">
        <f>_xlfn.XLOOKUP($C291,[24]PSP!$C:$C,[24]PSP!$Q:$Q)</f>
        <v>2615.15</v>
      </c>
      <c r="R291" s="28">
        <f t="shared" si="1280"/>
        <v>0</v>
      </c>
      <c r="S291" s="29"/>
      <c r="T291" s="54">
        <f>_xlfn.XLOOKUP($C291,[24]PSP!$C:$C,[24]PSP!$T:$T)</f>
        <v>0</v>
      </c>
      <c r="U291" s="27">
        <f>_xlfn.XLOOKUP($C291,[24]PSP!$C:$C,[24]PSP!$U:$U)</f>
        <v>2615.15</v>
      </c>
      <c r="V291" s="28">
        <f t="shared" si="1281"/>
        <v>0</v>
      </c>
      <c r="W291" s="29"/>
      <c r="X291" s="54">
        <f>_xlfn.XLOOKUP($C291,[24]PSP!$C:$C,[24]PSP!$X:$X)</f>
        <v>0</v>
      </c>
      <c r="Y291" s="27">
        <f>_xlfn.XLOOKUP($C291,[24]PSP!$C:$C,[24]PSP!$Y:$Y)</f>
        <v>2615.15</v>
      </c>
      <c r="Z291" s="28">
        <f t="shared" si="1282"/>
        <v>0</v>
      </c>
      <c r="AA291" s="29"/>
      <c r="AB291" s="54">
        <f>_xlfn.XLOOKUP($C291,[24]PSP!$C:$C,[24]PSP!$AB:$AB)</f>
        <v>0</v>
      </c>
      <c r="AC291" s="27">
        <f>_xlfn.XLOOKUP($C291,[24]PSP!$C:$C,[24]PSP!$AC:$AC)</f>
        <v>2615.15</v>
      </c>
      <c r="AD291" s="28">
        <f t="shared" si="1283"/>
        <v>0</v>
      </c>
      <c r="AE291" s="29"/>
      <c r="AF291" s="54">
        <f>_xlfn.XLOOKUP($C291,[24]PSP!$C:$C,[24]PSP!$AF:$AF)</f>
        <v>0</v>
      </c>
      <c r="AG291" s="27">
        <f>_xlfn.XLOOKUP($C291,[24]PSP!$C:$C,[24]PSP!$AG:$AG)</f>
        <v>2615.15</v>
      </c>
      <c r="AH291" s="28">
        <f t="shared" si="1284"/>
        <v>0</v>
      </c>
      <c r="AI291" s="29"/>
      <c r="AJ291" s="54">
        <f>_xlfn.XLOOKUP($C291,[24]PSP!$C:$C,[24]PSP!$AJ:$AJ)</f>
        <v>0</v>
      </c>
      <c r="AK291" s="27">
        <f>_xlfn.XLOOKUP($C291,[24]PSP!$C:$C,[24]PSP!$AK:$AK)</f>
        <v>2615.15</v>
      </c>
      <c r="AL291" s="28">
        <f t="shared" si="1285"/>
        <v>0</v>
      </c>
      <c r="AM291" s="29"/>
      <c r="AN291" s="54">
        <f>_xlfn.XLOOKUP($C291,[24]PSP!$C:$C,[24]PSP!$AN:$AN)</f>
        <v>0</v>
      </c>
      <c r="AO291" s="27">
        <f>_xlfn.XLOOKUP($C291,[24]PSP!$C:$C,[24]PSP!$AO:$AO)</f>
        <v>2615.15</v>
      </c>
      <c r="AP291" s="28">
        <f t="shared" si="1286"/>
        <v>0</v>
      </c>
      <c r="AQ291" s="29"/>
      <c r="AR291" s="54">
        <f>_xlfn.XLOOKUP($C291,[24]PSP!$C:$C,[24]PSP!$AR:$AR)</f>
        <v>0</v>
      </c>
      <c r="AS291" s="27">
        <f>_xlfn.XLOOKUP($C291,[24]PSP!$C:$C,[24]PSP!$AS:$AS)</f>
        <v>2615.15</v>
      </c>
      <c r="AT291" s="28">
        <f t="shared" si="1287"/>
        <v>0</v>
      </c>
      <c r="AU291" s="29"/>
      <c r="AV291" s="54">
        <f>_xlfn.XLOOKUP($C291,[24]PSP!$C:$C,[24]PSP!$AV:$AV)</f>
        <v>0</v>
      </c>
      <c r="AW291" s="27">
        <f>_xlfn.XLOOKUP($C291,[24]PSP!$C:$C,[24]PSP!$AW:$AW)</f>
        <v>2615.15</v>
      </c>
      <c r="AX291" s="28">
        <f t="shared" si="1288"/>
        <v>0</v>
      </c>
      <c r="AY291" s="29"/>
      <c r="AZ291" s="54">
        <f>_xlfn.XLOOKUP($C291,[24]PSP!$C:$C,[24]PSP!$AZ:$AZ)</f>
        <v>0</v>
      </c>
      <c r="BA291" s="27">
        <f>_xlfn.XLOOKUP($C291,[24]PSP!$C:$C,[24]PSP!$BA:$BA)</f>
        <v>2615.15</v>
      </c>
      <c r="BB291" s="28">
        <f t="shared" si="1289"/>
        <v>0</v>
      </c>
      <c r="BC291" s="29"/>
      <c r="BD291" s="54">
        <f>_xlfn.XLOOKUP($C291,[24]PSP!$C:$C,[24]PSP!$BD:$BD)</f>
        <v>2</v>
      </c>
      <c r="BE291" s="27">
        <f>_xlfn.XLOOKUP($C291,[24]PSP!$C:$C,[24]PSP!$BE:$BE)</f>
        <v>2615.15</v>
      </c>
      <c r="BF291" s="28">
        <f t="shared" si="1290"/>
        <v>5230.3</v>
      </c>
      <c r="BG291" s="29"/>
      <c r="BH291" s="54">
        <f>_xlfn.XLOOKUP($C291,[24]PSP!$C:$C,[24]PSP!$BH:$BH)</f>
        <v>0</v>
      </c>
      <c r="BI291" s="27">
        <f>_xlfn.XLOOKUP($C291,[24]PSP!$C:$C,[24]PSP!$BI:$BI)</f>
        <v>2615.15</v>
      </c>
      <c r="BJ291" s="28">
        <f t="shared" si="1291"/>
        <v>0</v>
      </c>
      <c r="BK291" s="29"/>
      <c r="BL291" s="54">
        <f>_xlfn.XLOOKUP($C291,[24]PSP!$C:$C,[24]PSP!$BL:$BL)</f>
        <v>1</v>
      </c>
      <c r="BM291" s="27">
        <f>_xlfn.XLOOKUP($C291,[24]PSP!$C:$C,[24]PSP!$BM:$BM)</f>
        <v>2615.15</v>
      </c>
      <c r="BN291" s="28">
        <f t="shared" si="1292"/>
        <v>2615.15</v>
      </c>
      <c r="BO291" s="29"/>
      <c r="BP291" s="54">
        <f>_xlfn.XLOOKUP($C291,[24]PSP!$C:$C,[24]PSP!$BP:$BP)</f>
        <v>0</v>
      </c>
      <c r="BQ291" s="27">
        <f>_xlfn.XLOOKUP($C291,[24]PSP!$C:$C,[24]PSP!$BQ:$BQ)</f>
        <v>2615.15</v>
      </c>
      <c r="BR291" s="28">
        <f t="shared" si="1293"/>
        <v>0</v>
      </c>
      <c r="BS291" s="29"/>
      <c r="BT291" s="54">
        <f>_xlfn.XLOOKUP($C291,[24]PSP!$C:$C,[24]PSP!$BT:$BT)</f>
        <v>0</v>
      </c>
      <c r="BU291" s="27">
        <f>_xlfn.XLOOKUP($C291,[24]PSP!$C:$C,[24]PSP!$BU:$BU)</f>
        <v>2615.15</v>
      </c>
      <c r="BV291" s="28">
        <f t="shared" si="1294"/>
        <v>0</v>
      </c>
      <c r="BW291" s="29"/>
      <c r="BX291" s="54">
        <f>_xlfn.XLOOKUP($C291,[24]PSP!$C:$C,[24]PSP!$BX:$BX)</f>
        <v>0</v>
      </c>
      <c r="BY291" s="27">
        <f>_xlfn.XLOOKUP($C291,[24]PSP!$C:$C,[24]PSP!$BY:$BY)</f>
        <v>2615.15</v>
      </c>
      <c r="BZ291" s="28">
        <f t="shared" si="1295"/>
        <v>0</v>
      </c>
      <c r="CA291" s="29"/>
      <c r="CB291" s="54">
        <f>_xlfn.XLOOKUP($C291,[24]PSP!$C:$C,[24]PSP!$CB:$CB)</f>
        <v>0</v>
      </c>
      <c r="CC291" s="27">
        <f>_xlfn.XLOOKUP($C291,[24]PSP!$C:$C,[24]PSP!$CC:$CC)</f>
        <v>2615.15</v>
      </c>
      <c r="CD291" s="28">
        <f t="shared" si="1296"/>
        <v>0</v>
      </c>
      <c r="CE291" s="29"/>
      <c r="CF291" s="54">
        <f>_xlfn.XLOOKUP($C291,[24]PSP!$C:$C,[24]PSP!$CF:$CF)</f>
        <v>0</v>
      </c>
      <c r="CG291" s="27">
        <f>_xlfn.XLOOKUP($C291,[24]PSP!$C:$C,[24]PSP!$CG:$CG)</f>
        <v>2615.15</v>
      </c>
      <c r="CH291" s="28">
        <f t="shared" si="1297"/>
        <v>0</v>
      </c>
      <c r="CI291" s="29"/>
      <c r="CJ291" s="54">
        <f>_xlfn.XLOOKUP($C291,[24]PSP!$C:$C,[24]PSP!$CJ:$CJ)</f>
        <v>0</v>
      </c>
      <c r="CK291" s="27">
        <f>_xlfn.XLOOKUP($C291,[24]PSP!$C:$C,[24]PSP!$CK:$CK)</f>
        <v>2615.15</v>
      </c>
      <c r="CL291" s="28">
        <f t="shared" si="1298"/>
        <v>0</v>
      </c>
      <c r="CM291" s="29"/>
      <c r="CN291" s="54">
        <f>_xlfn.XLOOKUP($C291,[24]PSP!$C:$C,[24]PSP!$CN:$CN)</f>
        <v>0</v>
      </c>
      <c r="CO291" s="27">
        <f>_xlfn.XLOOKUP($C291,[24]PSP!$C:$C,[24]PSP!$CO:$CO)</f>
        <v>2615.15</v>
      </c>
      <c r="CP291" s="28">
        <f t="shared" si="1299"/>
        <v>0</v>
      </c>
      <c r="CQ291" s="29"/>
      <c r="CR291" s="54">
        <f>_xlfn.XLOOKUP($C291,[24]PSP!$C:$C,[24]PSP!$CR:$CR)</f>
        <v>0</v>
      </c>
      <c r="CS291" s="27">
        <f>_xlfn.XLOOKUP($C291,[24]PSP!$C:$C,[24]PSP!$CS:$CS)</f>
        <v>2615.15</v>
      </c>
      <c r="CT291" s="28">
        <f t="shared" si="1300"/>
        <v>0</v>
      </c>
      <c r="CU291" s="29"/>
      <c r="CV291" s="54">
        <f>_xlfn.XLOOKUP($C291,[24]PSP!$C:$C,[24]PSP!$CV:$CV)</f>
        <v>0</v>
      </c>
      <c r="CW291" s="27">
        <f>_xlfn.XLOOKUP($C291,[24]PSP!$C:$C,[24]PSP!$CW:$CW)</f>
        <v>2615.15</v>
      </c>
      <c r="CX291" s="28">
        <f t="shared" si="1301"/>
        <v>0</v>
      </c>
      <c r="CY291" s="29"/>
      <c r="CZ291" s="54">
        <f>_xlfn.XLOOKUP($C291,[24]PSP!$C:$C,[24]PSP!$CZ:$CZ)</f>
        <v>0</v>
      </c>
      <c r="DA291" s="27">
        <f>_xlfn.XLOOKUP($C291,[24]PSP!$C:$C,[24]PSP!$DA:$DA)</f>
        <v>2615.15</v>
      </c>
      <c r="DB291" s="28">
        <f t="shared" si="1302"/>
        <v>0</v>
      </c>
      <c r="DC291" s="29"/>
      <c r="DD291" s="54">
        <f>_xlfn.XLOOKUP($C291,[24]PSP!$C:$C,[24]PSP!$DD:$DD)</f>
        <v>0</v>
      </c>
      <c r="DE291" s="27">
        <f>_xlfn.XLOOKUP($C291,[24]PSP!$C:$C,[24]PSP!$DE:$DE)</f>
        <v>2615.15</v>
      </c>
      <c r="DF291" s="28">
        <f t="shared" si="1303"/>
        <v>0</v>
      </c>
      <c r="DG291" s="29"/>
      <c r="DH291" s="54">
        <f>_xlfn.XLOOKUP($C291,[24]PSP!$C:$C,[24]PSP!$DH:$DH)</f>
        <v>0</v>
      </c>
      <c r="DI291" s="27">
        <f>_xlfn.XLOOKUP($C291,[24]PSP!$C:$C,[24]PSP!$DI:$DI)</f>
        <v>2615.15</v>
      </c>
      <c r="DJ291" s="28">
        <f t="shared" si="1304"/>
        <v>0</v>
      </c>
      <c r="DK291" s="29"/>
      <c r="DL291" s="54">
        <f>_xlfn.XLOOKUP($C291,[24]PSP!$C:$C,[24]PSP!$DL:$DL)</f>
        <v>0</v>
      </c>
      <c r="DM291" s="27">
        <f>_xlfn.XLOOKUP($C291,[24]PSP!$C:$C,[24]PSP!$DM:$DM)</f>
        <v>2615.15</v>
      </c>
      <c r="DN291" s="28">
        <f t="shared" si="1305"/>
        <v>0</v>
      </c>
      <c r="DO291" s="29"/>
      <c r="DP291" s="54">
        <f>_xlfn.XLOOKUP($C291,[24]PSP!$C:$C,[24]PSP!$DP:$DP)</f>
        <v>0</v>
      </c>
      <c r="DQ291" s="27">
        <f>_xlfn.XLOOKUP($C291,[24]PSP!$C:$C,[24]PSP!$DQ:$DQ)</f>
        <v>2615.15</v>
      </c>
      <c r="DR291" s="28">
        <f t="shared" si="1306"/>
        <v>0</v>
      </c>
      <c r="DS291" s="29"/>
      <c r="DT291" s="54">
        <f>_xlfn.XLOOKUP($C291,[24]PSP!$C:$C,[24]PSP!$DT:$DT)</f>
        <v>0</v>
      </c>
      <c r="DU291" s="27">
        <f>_xlfn.XLOOKUP($C291,[24]PSP!$C:$C,[24]PSP!$DU:$DU)</f>
        <v>2615.15</v>
      </c>
      <c r="DV291" s="28">
        <f t="shared" si="1307"/>
        <v>0</v>
      </c>
      <c r="DW291" s="29"/>
      <c r="DX291" s="54">
        <f>_xlfn.XLOOKUP($C291,[24]PSP!$C:$C,[24]PSP!$DX:$DX)</f>
        <v>0</v>
      </c>
      <c r="DY291" s="27">
        <f>_xlfn.XLOOKUP($C291,[24]PSP!$C:$C,[24]PSP!$DY:$DY)</f>
        <v>2615.15</v>
      </c>
      <c r="DZ291" s="28">
        <f t="shared" si="1308"/>
        <v>0</v>
      </c>
      <c r="EA291" s="29"/>
      <c r="EB291" s="54">
        <f>_xlfn.XLOOKUP($C291,[24]PSP!$C:$C,[24]PSP!$EB:$EB)</f>
        <v>0</v>
      </c>
      <c r="EC291" s="27">
        <f>_xlfn.XLOOKUP($C291,[24]PSP!$C:$C,[24]PSP!$EC:$EC)</f>
        <v>0</v>
      </c>
      <c r="ED291" s="28">
        <f t="shared" si="1309"/>
        <v>0</v>
      </c>
      <c r="EE291" s="29"/>
      <c r="EF291" s="54">
        <f>_xlfn.XLOOKUP($C291,[24]PSP!$C:$C,[24]PSP!$EF:$EF)</f>
        <v>0</v>
      </c>
      <c r="EG291" s="27">
        <f>_xlfn.XLOOKUP($C291,[24]PSP!$C:$C,[24]PSP!$EG:$EG)</f>
        <v>0</v>
      </c>
      <c r="EH291" s="28">
        <f t="shared" si="1310"/>
        <v>0</v>
      </c>
      <c r="EI291" s="29"/>
      <c r="EJ291" s="54">
        <f>_xlfn.XLOOKUP($C291,[24]PSP!$C:$C,[24]PSP!$EJ:$EJ)</f>
        <v>0</v>
      </c>
      <c r="EK291" s="27">
        <f>_xlfn.XLOOKUP($C291,[24]PSP!$C:$C,[24]PSP!$EK:$EK)</f>
        <v>0</v>
      </c>
      <c r="EL291" s="28">
        <f t="shared" si="1311"/>
        <v>0</v>
      </c>
      <c r="EM291" s="29"/>
      <c r="EN291" s="108"/>
      <c r="EO291" s="29">
        <f t="shared" si="1313"/>
        <v>7845.4500000000007</v>
      </c>
      <c r="EP291" s="29">
        <f t="shared" si="1277"/>
        <v>7845.4500000000007</v>
      </c>
      <c r="EQ291" s="4" t="b">
        <f t="shared" si="1312"/>
        <v>1</v>
      </c>
      <c r="ES291" s="118">
        <f t="shared" si="1140"/>
        <v>1.1767000000000001</v>
      </c>
    </row>
    <row r="292" spans="3:149" ht="12" customHeight="1" x14ac:dyDescent="0.25">
      <c r="C292" s="24" t="s">
        <v>139</v>
      </c>
      <c r="D292" s="43">
        <f>_xlfn.XLOOKUP($C292,[24]PSP!$C:$C,[24]PSP!$D:$D)</f>
        <v>2003384</v>
      </c>
      <c r="E292" s="24" t="str">
        <f>_xlfn.XLOOKUP($C292,[24]PSP!$C:$C,[24]PSP!$E:$E)</f>
        <v>SICRO SERVIÇO</v>
      </c>
      <c r="F292" s="25" t="str">
        <f>_xlfn.XLOOKUP($C292,[24]PSP!$C:$C,[24]PSP!$F:$F)</f>
        <v>ENTRADA PARA DESCIDA D'ÁGUA - EDA 01 - AREIA EXTRAÍDA E BRITA PRODUZIDA</v>
      </c>
      <c r="G292" s="26" t="str">
        <f>_xlfn.XLOOKUP($C292,[24]PSP!$C:$C,[24]PSP!$G:$G)</f>
        <v>UN</v>
      </c>
      <c r="H292" s="53">
        <f>_xlfn.XLOOKUP($C292,[24]PSP!$C:$C,[24]PSP!$H:$H)</f>
        <v>92</v>
      </c>
      <c r="I292" s="28">
        <f>_xlfn.XLOOKUP($C292,[24]PSP!$C:$C,[24]PSP!$I:$I)</f>
        <v>2547.48</v>
      </c>
      <c r="J292" s="28">
        <f t="shared" si="1278"/>
        <v>2997.6197160000002</v>
      </c>
      <c r="K292" s="29"/>
      <c r="L292" s="54">
        <f>_xlfn.XLOOKUP($C292,[24]PSP!$C:$C,[24]PSP!$L:$L)</f>
        <v>0</v>
      </c>
      <c r="M292" s="27">
        <f>_xlfn.XLOOKUP($C292,[24]PSP!$C:$C,[24]PSP!$M:$M)</f>
        <v>27.69</v>
      </c>
      <c r="N292" s="28">
        <f t="shared" si="1279"/>
        <v>0</v>
      </c>
      <c r="O292" s="29"/>
      <c r="P292" s="54">
        <f>_xlfn.XLOOKUP($C292,[24]PSP!$C:$C,[24]PSP!$P:$P)</f>
        <v>0</v>
      </c>
      <c r="Q292" s="27">
        <f>_xlfn.XLOOKUP($C292,[24]PSP!$C:$C,[24]PSP!$Q:$Q)</f>
        <v>27.69</v>
      </c>
      <c r="R292" s="28">
        <f t="shared" si="1280"/>
        <v>0</v>
      </c>
      <c r="S292" s="29"/>
      <c r="T292" s="54">
        <f>_xlfn.XLOOKUP($C292,[24]PSP!$C:$C,[24]PSP!$T:$T)</f>
        <v>0</v>
      </c>
      <c r="U292" s="27">
        <f>_xlfn.XLOOKUP($C292,[24]PSP!$C:$C,[24]PSP!$U:$U)</f>
        <v>27.69</v>
      </c>
      <c r="V292" s="28">
        <f t="shared" si="1281"/>
        <v>0</v>
      </c>
      <c r="W292" s="29"/>
      <c r="X292" s="54">
        <f>_xlfn.XLOOKUP($C292,[24]PSP!$C:$C,[24]PSP!$X:$X)</f>
        <v>0</v>
      </c>
      <c r="Y292" s="27">
        <f>_xlfn.XLOOKUP($C292,[24]PSP!$C:$C,[24]PSP!$Y:$Y)</f>
        <v>27.69</v>
      </c>
      <c r="Z292" s="28">
        <f t="shared" si="1282"/>
        <v>0</v>
      </c>
      <c r="AA292" s="29"/>
      <c r="AB292" s="54">
        <f>_xlfn.XLOOKUP($C292,[24]PSP!$C:$C,[24]PSP!$AB:$AB)</f>
        <v>0</v>
      </c>
      <c r="AC292" s="27">
        <f>_xlfn.XLOOKUP($C292,[24]PSP!$C:$C,[24]PSP!$AC:$AC)</f>
        <v>27.69</v>
      </c>
      <c r="AD292" s="28">
        <f t="shared" si="1283"/>
        <v>0</v>
      </c>
      <c r="AE292" s="29"/>
      <c r="AF292" s="54">
        <f>_xlfn.XLOOKUP($C292,[24]PSP!$C:$C,[24]PSP!$AF:$AF)</f>
        <v>0</v>
      </c>
      <c r="AG292" s="27">
        <f>_xlfn.XLOOKUP($C292,[24]PSP!$C:$C,[24]PSP!$AG:$AG)</f>
        <v>27.69</v>
      </c>
      <c r="AH292" s="28">
        <f t="shared" si="1284"/>
        <v>0</v>
      </c>
      <c r="AI292" s="29"/>
      <c r="AJ292" s="54">
        <f>_xlfn.XLOOKUP($C292,[24]PSP!$C:$C,[24]PSP!$AJ:$AJ)</f>
        <v>0</v>
      </c>
      <c r="AK292" s="27">
        <f>_xlfn.XLOOKUP($C292,[24]PSP!$C:$C,[24]PSP!$AK:$AK)</f>
        <v>27.69</v>
      </c>
      <c r="AL292" s="28">
        <f t="shared" si="1285"/>
        <v>0</v>
      </c>
      <c r="AM292" s="29"/>
      <c r="AN292" s="54">
        <f>_xlfn.XLOOKUP($C292,[24]PSP!$C:$C,[24]PSP!$AN:$AN)</f>
        <v>0</v>
      </c>
      <c r="AO292" s="27">
        <f>_xlfn.XLOOKUP($C292,[24]PSP!$C:$C,[24]PSP!$AO:$AO)</f>
        <v>27.69</v>
      </c>
      <c r="AP292" s="28">
        <f t="shared" si="1286"/>
        <v>0</v>
      </c>
      <c r="AQ292" s="29"/>
      <c r="AR292" s="54">
        <f>_xlfn.XLOOKUP($C292,[24]PSP!$C:$C,[24]PSP!$AR:$AR)</f>
        <v>0</v>
      </c>
      <c r="AS292" s="27">
        <f>_xlfn.XLOOKUP($C292,[24]PSP!$C:$C,[24]PSP!$AS:$AS)</f>
        <v>27.69</v>
      </c>
      <c r="AT292" s="28">
        <f t="shared" si="1287"/>
        <v>0</v>
      </c>
      <c r="AU292" s="29"/>
      <c r="AV292" s="54">
        <f>_xlfn.XLOOKUP($C292,[24]PSP!$C:$C,[24]PSP!$AV:$AV)</f>
        <v>0</v>
      </c>
      <c r="AW292" s="27">
        <f>_xlfn.XLOOKUP($C292,[24]PSP!$C:$C,[24]PSP!$AW:$AW)</f>
        <v>27.69</v>
      </c>
      <c r="AX292" s="28">
        <f t="shared" si="1288"/>
        <v>0</v>
      </c>
      <c r="AY292" s="29"/>
      <c r="AZ292" s="54">
        <f>_xlfn.XLOOKUP($C292,[24]PSP!$C:$C,[24]PSP!$AZ:$AZ)</f>
        <v>3</v>
      </c>
      <c r="BA292" s="27">
        <f>_xlfn.XLOOKUP($C292,[24]PSP!$C:$C,[24]PSP!$BA:$BA)</f>
        <v>27.69</v>
      </c>
      <c r="BB292" s="28">
        <f t="shared" si="1289"/>
        <v>83.07</v>
      </c>
      <c r="BC292" s="29"/>
      <c r="BD292" s="54">
        <f>_xlfn.XLOOKUP($C292,[24]PSP!$C:$C,[24]PSP!$BD:$BD)</f>
        <v>63</v>
      </c>
      <c r="BE292" s="27">
        <f>_xlfn.XLOOKUP($C292,[24]PSP!$C:$C,[24]PSP!$BE:$BE)</f>
        <v>27.69</v>
      </c>
      <c r="BF292" s="28">
        <f t="shared" si="1290"/>
        <v>1744.47</v>
      </c>
      <c r="BG292" s="29"/>
      <c r="BH292" s="54">
        <f>_xlfn.XLOOKUP($C292,[24]PSP!$C:$C,[24]PSP!$BH:$BH)</f>
        <v>0</v>
      </c>
      <c r="BI292" s="27">
        <f>_xlfn.XLOOKUP($C292,[24]PSP!$C:$C,[24]PSP!$BI:$BI)</f>
        <v>27.69</v>
      </c>
      <c r="BJ292" s="28">
        <f t="shared" si="1291"/>
        <v>0</v>
      </c>
      <c r="BK292" s="29"/>
      <c r="BL292" s="54">
        <f>_xlfn.XLOOKUP($C292,[24]PSP!$C:$C,[24]PSP!$BL:$BL)</f>
        <v>26</v>
      </c>
      <c r="BM292" s="27">
        <f>_xlfn.XLOOKUP($C292,[24]PSP!$C:$C,[24]PSP!$BM:$BM)</f>
        <v>27.69</v>
      </c>
      <c r="BN292" s="28">
        <f t="shared" si="1292"/>
        <v>719.94</v>
      </c>
      <c r="BO292" s="29"/>
      <c r="BP292" s="54">
        <f>_xlfn.XLOOKUP($C292,[24]PSP!$C:$C,[24]PSP!$BP:$BP)</f>
        <v>0</v>
      </c>
      <c r="BQ292" s="27">
        <f>_xlfn.XLOOKUP($C292,[24]PSP!$C:$C,[24]PSP!$BQ:$BQ)</f>
        <v>27.69</v>
      </c>
      <c r="BR292" s="28">
        <f t="shared" si="1293"/>
        <v>0</v>
      </c>
      <c r="BS292" s="29"/>
      <c r="BT292" s="54">
        <f>_xlfn.XLOOKUP($C292,[24]PSP!$C:$C,[24]PSP!$BT:$BT)</f>
        <v>0</v>
      </c>
      <c r="BU292" s="27">
        <f>_xlfn.XLOOKUP($C292,[24]PSP!$C:$C,[24]PSP!$BU:$BU)</f>
        <v>27.69</v>
      </c>
      <c r="BV292" s="28">
        <f t="shared" si="1294"/>
        <v>0</v>
      </c>
      <c r="BW292" s="29"/>
      <c r="BX292" s="54">
        <f>_xlfn.XLOOKUP($C292,[24]PSP!$C:$C,[24]PSP!$BX:$BX)</f>
        <v>0</v>
      </c>
      <c r="BY292" s="27">
        <f>_xlfn.XLOOKUP($C292,[24]PSP!$C:$C,[24]PSP!$BY:$BY)</f>
        <v>27.69</v>
      </c>
      <c r="BZ292" s="28">
        <f t="shared" si="1295"/>
        <v>0</v>
      </c>
      <c r="CA292" s="29"/>
      <c r="CB292" s="54">
        <f>_xlfn.XLOOKUP($C292,[24]PSP!$C:$C,[24]PSP!$CB:$CB)</f>
        <v>0</v>
      </c>
      <c r="CC292" s="27">
        <f>_xlfn.XLOOKUP($C292,[24]PSP!$C:$C,[24]PSP!$CC:$CC)</f>
        <v>27.69</v>
      </c>
      <c r="CD292" s="28">
        <f t="shared" si="1296"/>
        <v>0</v>
      </c>
      <c r="CE292" s="29"/>
      <c r="CF292" s="54">
        <f>_xlfn.XLOOKUP($C292,[24]PSP!$C:$C,[24]PSP!$CF:$CF)</f>
        <v>0</v>
      </c>
      <c r="CG292" s="27">
        <f>_xlfn.XLOOKUP($C292,[24]PSP!$C:$C,[24]PSP!$CG:$CG)</f>
        <v>27.69</v>
      </c>
      <c r="CH292" s="28">
        <f t="shared" si="1297"/>
        <v>0</v>
      </c>
      <c r="CI292" s="29"/>
      <c r="CJ292" s="54">
        <f>_xlfn.XLOOKUP($C292,[24]PSP!$C:$C,[24]PSP!$CJ:$CJ)</f>
        <v>0</v>
      </c>
      <c r="CK292" s="27">
        <f>_xlfn.XLOOKUP($C292,[24]PSP!$C:$C,[24]PSP!$CK:$CK)</f>
        <v>27.69</v>
      </c>
      <c r="CL292" s="28">
        <f t="shared" si="1298"/>
        <v>0</v>
      </c>
      <c r="CM292" s="29"/>
      <c r="CN292" s="54">
        <f>_xlfn.XLOOKUP($C292,[24]PSP!$C:$C,[24]PSP!$CN:$CN)</f>
        <v>0</v>
      </c>
      <c r="CO292" s="27">
        <f>_xlfn.XLOOKUP($C292,[24]PSP!$C:$C,[24]PSP!$CO:$CO)</f>
        <v>27.69</v>
      </c>
      <c r="CP292" s="28">
        <f t="shared" si="1299"/>
        <v>0</v>
      </c>
      <c r="CQ292" s="29"/>
      <c r="CR292" s="54">
        <f>_xlfn.XLOOKUP($C292,[24]PSP!$C:$C,[24]PSP!$CR:$CR)</f>
        <v>0</v>
      </c>
      <c r="CS292" s="27">
        <f>_xlfn.XLOOKUP($C292,[24]PSP!$C:$C,[24]PSP!$CS:$CS)</f>
        <v>27.69</v>
      </c>
      <c r="CT292" s="28">
        <f t="shared" si="1300"/>
        <v>0</v>
      </c>
      <c r="CU292" s="29"/>
      <c r="CV292" s="54">
        <f>_xlfn.XLOOKUP($C292,[24]PSP!$C:$C,[24]PSP!$CV:$CV)</f>
        <v>0</v>
      </c>
      <c r="CW292" s="27">
        <f>_xlfn.XLOOKUP($C292,[24]PSP!$C:$C,[24]PSP!$CW:$CW)</f>
        <v>27.69</v>
      </c>
      <c r="CX292" s="28">
        <f t="shared" si="1301"/>
        <v>0</v>
      </c>
      <c r="CY292" s="29"/>
      <c r="CZ292" s="54">
        <f>_xlfn.XLOOKUP($C292,[24]PSP!$C:$C,[24]PSP!$CZ:$CZ)</f>
        <v>0</v>
      </c>
      <c r="DA292" s="27">
        <f>_xlfn.XLOOKUP($C292,[24]PSP!$C:$C,[24]PSP!$DA:$DA)</f>
        <v>27.69</v>
      </c>
      <c r="DB292" s="28">
        <f t="shared" si="1302"/>
        <v>0</v>
      </c>
      <c r="DC292" s="29"/>
      <c r="DD292" s="54">
        <f>_xlfn.XLOOKUP($C292,[24]PSP!$C:$C,[24]PSP!$DD:$DD)</f>
        <v>0</v>
      </c>
      <c r="DE292" s="27">
        <f>_xlfn.XLOOKUP($C292,[24]PSP!$C:$C,[24]PSP!$DE:$DE)</f>
        <v>27.69</v>
      </c>
      <c r="DF292" s="28">
        <f t="shared" si="1303"/>
        <v>0</v>
      </c>
      <c r="DG292" s="29"/>
      <c r="DH292" s="54">
        <f>_xlfn.XLOOKUP($C292,[24]PSP!$C:$C,[24]PSP!$DH:$DH)</f>
        <v>0</v>
      </c>
      <c r="DI292" s="27">
        <f>_xlfn.XLOOKUP($C292,[24]PSP!$C:$C,[24]PSP!$DI:$DI)</f>
        <v>27.69</v>
      </c>
      <c r="DJ292" s="28">
        <f t="shared" si="1304"/>
        <v>0</v>
      </c>
      <c r="DK292" s="29"/>
      <c r="DL292" s="54">
        <f>_xlfn.XLOOKUP($C292,[24]PSP!$C:$C,[24]PSP!$DL:$DL)</f>
        <v>0</v>
      </c>
      <c r="DM292" s="27">
        <f>_xlfn.XLOOKUP($C292,[24]PSP!$C:$C,[24]PSP!$DM:$DM)</f>
        <v>27.69</v>
      </c>
      <c r="DN292" s="28">
        <f t="shared" si="1305"/>
        <v>0</v>
      </c>
      <c r="DO292" s="29"/>
      <c r="DP292" s="54">
        <f>_xlfn.XLOOKUP($C292,[24]PSP!$C:$C,[24]PSP!$DP:$DP)</f>
        <v>0</v>
      </c>
      <c r="DQ292" s="27">
        <f>_xlfn.XLOOKUP($C292,[24]PSP!$C:$C,[24]PSP!$DQ:$DQ)</f>
        <v>27.69</v>
      </c>
      <c r="DR292" s="28">
        <f t="shared" si="1306"/>
        <v>0</v>
      </c>
      <c r="DS292" s="29"/>
      <c r="DT292" s="54">
        <f>_xlfn.XLOOKUP($C292,[24]PSP!$C:$C,[24]PSP!$DT:$DT)</f>
        <v>0</v>
      </c>
      <c r="DU292" s="27">
        <f>_xlfn.XLOOKUP($C292,[24]PSP!$C:$C,[24]PSP!$DU:$DU)</f>
        <v>27.69</v>
      </c>
      <c r="DV292" s="28">
        <f t="shared" si="1307"/>
        <v>0</v>
      </c>
      <c r="DW292" s="29"/>
      <c r="DX292" s="54">
        <f>_xlfn.XLOOKUP($C292,[24]PSP!$C:$C,[24]PSP!$DX:$DX)</f>
        <v>0</v>
      </c>
      <c r="DY292" s="27">
        <f>_xlfn.XLOOKUP($C292,[24]PSP!$C:$C,[24]PSP!$DY:$DY)</f>
        <v>27.69</v>
      </c>
      <c r="DZ292" s="28">
        <f t="shared" si="1308"/>
        <v>0</v>
      </c>
      <c r="EA292" s="29"/>
      <c r="EB292" s="54">
        <f>_xlfn.XLOOKUP($C292,[24]PSP!$C:$C,[24]PSP!$EB:$EB)</f>
        <v>0</v>
      </c>
      <c r="EC292" s="27">
        <f>_xlfn.XLOOKUP($C292,[24]PSP!$C:$C,[24]PSP!$EC:$EC)</f>
        <v>0</v>
      </c>
      <c r="ED292" s="28">
        <f t="shared" si="1309"/>
        <v>0</v>
      </c>
      <c r="EE292" s="29"/>
      <c r="EF292" s="54">
        <f>_xlfn.XLOOKUP($C292,[24]PSP!$C:$C,[24]PSP!$EF:$EF)</f>
        <v>0</v>
      </c>
      <c r="EG292" s="27">
        <f>_xlfn.XLOOKUP($C292,[24]PSP!$C:$C,[24]PSP!$EG:$EG)</f>
        <v>0</v>
      </c>
      <c r="EH292" s="28">
        <f t="shared" si="1310"/>
        <v>0</v>
      </c>
      <c r="EI292" s="29"/>
      <c r="EJ292" s="54">
        <f>_xlfn.XLOOKUP($C292,[24]PSP!$C:$C,[24]PSP!$EJ:$EJ)</f>
        <v>0</v>
      </c>
      <c r="EK292" s="27">
        <f>_xlfn.XLOOKUP($C292,[24]PSP!$C:$C,[24]PSP!$EK:$EK)</f>
        <v>0</v>
      </c>
      <c r="EL292" s="28">
        <f t="shared" si="1311"/>
        <v>0</v>
      </c>
      <c r="EM292" s="29"/>
      <c r="EN292" s="108"/>
      <c r="EO292" s="29">
        <f t="shared" si="1313"/>
        <v>2547.48</v>
      </c>
      <c r="EP292" s="29">
        <f t="shared" si="1277"/>
        <v>2547.48</v>
      </c>
      <c r="EQ292" s="4" t="b">
        <f t="shared" si="1312"/>
        <v>1</v>
      </c>
      <c r="ER292" s="1"/>
      <c r="ES292" s="118">
        <f t="shared" si="1140"/>
        <v>1.1767000000000001</v>
      </c>
    </row>
    <row r="293" spans="3:149" ht="12" customHeight="1" x14ac:dyDescent="0.25">
      <c r="C293" s="24" t="s">
        <v>140</v>
      </c>
      <c r="D293" s="43">
        <f>_xlfn.XLOOKUP($C293,[24]PSP!$C:$C,[24]PSP!$D:$D)</f>
        <v>2003404</v>
      </c>
      <c r="E293" s="24" t="str">
        <f>_xlfn.XLOOKUP($C293,[24]PSP!$C:$C,[24]PSP!$E:$E)</f>
        <v>SICRO SERVIÇO</v>
      </c>
      <c r="F293" s="25" t="str">
        <f>_xlfn.XLOOKUP($C293,[24]PSP!$C:$C,[24]PSP!$F:$F)</f>
        <v>DESCIDA D'ÁGUA DE ATERROS EM DEGRAUS - DAD 01 - AREIA EXTRAÍDA E BRITA PRODUZIDA</v>
      </c>
      <c r="G293" s="26" t="str">
        <f>_xlfn.XLOOKUP($C293,[24]PSP!$C:$C,[24]PSP!$G:$G)</f>
        <v>M</v>
      </c>
      <c r="H293" s="53">
        <f>_xlfn.XLOOKUP($C293,[24]PSP!$C:$C,[24]PSP!$H:$H)</f>
        <v>0</v>
      </c>
      <c r="I293" s="28">
        <f>_xlfn.XLOOKUP($C293,[24]PSP!$C:$C,[24]PSP!$I:$I)</f>
        <v>0</v>
      </c>
      <c r="J293" s="28">
        <f t="shared" si="1278"/>
        <v>0</v>
      </c>
      <c r="K293" s="29"/>
      <c r="L293" s="54">
        <f>_xlfn.XLOOKUP($C293,[24]PSP!$C:$C,[24]PSP!$L:$L)</f>
        <v>0</v>
      </c>
      <c r="M293" s="27">
        <f>_xlfn.XLOOKUP($C293,[24]PSP!$C:$C,[24]PSP!$M:$M)</f>
        <v>89.27</v>
      </c>
      <c r="N293" s="28">
        <f t="shared" si="1279"/>
        <v>0</v>
      </c>
      <c r="O293" s="29"/>
      <c r="P293" s="54">
        <f>_xlfn.XLOOKUP($C293,[24]PSP!$C:$C,[24]PSP!$P:$P)</f>
        <v>0</v>
      </c>
      <c r="Q293" s="27">
        <f>_xlfn.XLOOKUP($C293,[24]PSP!$C:$C,[24]PSP!$Q:$Q)</f>
        <v>89.27</v>
      </c>
      <c r="R293" s="28">
        <f t="shared" si="1280"/>
        <v>0</v>
      </c>
      <c r="S293" s="29"/>
      <c r="T293" s="54">
        <f>_xlfn.XLOOKUP($C293,[24]PSP!$C:$C,[24]PSP!$T:$T)</f>
        <v>0</v>
      </c>
      <c r="U293" s="27">
        <f>_xlfn.XLOOKUP($C293,[24]PSP!$C:$C,[24]PSP!$U:$U)</f>
        <v>89.27</v>
      </c>
      <c r="V293" s="28">
        <f t="shared" si="1281"/>
        <v>0</v>
      </c>
      <c r="W293" s="29"/>
      <c r="X293" s="54">
        <f>_xlfn.XLOOKUP($C293,[24]PSP!$C:$C,[24]PSP!$X:$X)</f>
        <v>0</v>
      </c>
      <c r="Y293" s="27">
        <f>_xlfn.XLOOKUP($C293,[24]PSP!$C:$C,[24]PSP!$Y:$Y)</f>
        <v>89.27</v>
      </c>
      <c r="Z293" s="28">
        <f t="shared" si="1282"/>
        <v>0</v>
      </c>
      <c r="AA293" s="29"/>
      <c r="AB293" s="54">
        <f>_xlfn.XLOOKUP($C293,[24]PSP!$C:$C,[24]PSP!$AB:$AB)</f>
        <v>0</v>
      </c>
      <c r="AC293" s="27">
        <f>_xlfn.XLOOKUP($C293,[24]PSP!$C:$C,[24]PSP!$AC:$AC)</f>
        <v>89.27</v>
      </c>
      <c r="AD293" s="28">
        <f t="shared" si="1283"/>
        <v>0</v>
      </c>
      <c r="AE293" s="29"/>
      <c r="AF293" s="54">
        <f>_xlfn.XLOOKUP($C293,[24]PSP!$C:$C,[24]PSP!$AF:$AF)</f>
        <v>0</v>
      </c>
      <c r="AG293" s="27">
        <f>_xlfn.XLOOKUP($C293,[24]PSP!$C:$C,[24]PSP!$AG:$AG)</f>
        <v>89.27</v>
      </c>
      <c r="AH293" s="28">
        <f t="shared" si="1284"/>
        <v>0</v>
      </c>
      <c r="AI293" s="29"/>
      <c r="AJ293" s="54">
        <f>_xlfn.XLOOKUP($C293,[24]PSP!$C:$C,[24]PSP!$AJ:$AJ)</f>
        <v>0</v>
      </c>
      <c r="AK293" s="27">
        <f>_xlfn.XLOOKUP($C293,[24]PSP!$C:$C,[24]PSP!$AK:$AK)</f>
        <v>89.27</v>
      </c>
      <c r="AL293" s="28">
        <f t="shared" si="1285"/>
        <v>0</v>
      </c>
      <c r="AM293" s="29"/>
      <c r="AN293" s="54">
        <f>_xlfn.XLOOKUP($C293,[24]PSP!$C:$C,[24]PSP!$AN:$AN)</f>
        <v>0</v>
      </c>
      <c r="AO293" s="27">
        <f>_xlfn.XLOOKUP($C293,[24]PSP!$C:$C,[24]PSP!$AO:$AO)</f>
        <v>89.27</v>
      </c>
      <c r="AP293" s="28">
        <f t="shared" si="1286"/>
        <v>0</v>
      </c>
      <c r="AQ293" s="29"/>
      <c r="AR293" s="54">
        <f>_xlfn.XLOOKUP($C293,[24]PSP!$C:$C,[24]PSP!$AR:$AR)</f>
        <v>0</v>
      </c>
      <c r="AS293" s="27">
        <f>_xlfn.XLOOKUP($C293,[24]PSP!$C:$C,[24]PSP!$AS:$AS)</f>
        <v>89.27</v>
      </c>
      <c r="AT293" s="28">
        <f t="shared" si="1287"/>
        <v>0</v>
      </c>
      <c r="AU293" s="29"/>
      <c r="AV293" s="54">
        <f>_xlfn.XLOOKUP($C293,[24]PSP!$C:$C,[24]PSP!$AV:$AV)</f>
        <v>0</v>
      </c>
      <c r="AW293" s="27">
        <f>_xlfn.XLOOKUP($C293,[24]PSP!$C:$C,[24]PSP!$AW:$AW)</f>
        <v>89.27</v>
      </c>
      <c r="AX293" s="28">
        <f t="shared" si="1288"/>
        <v>0</v>
      </c>
      <c r="AY293" s="29"/>
      <c r="AZ293" s="54">
        <f>_xlfn.XLOOKUP($C293,[24]PSP!$C:$C,[24]PSP!$AZ:$AZ)</f>
        <v>0</v>
      </c>
      <c r="BA293" s="27">
        <f>_xlfn.XLOOKUP($C293,[24]PSP!$C:$C,[24]PSP!$BA:$BA)</f>
        <v>89.27</v>
      </c>
      <c r="BB293" s="28">
        <f t="shared" si="1289"/>
        <v>0</v>
      </c>
      <c r="BC293" s="29"/>
      <c r="BD293" s="54">
        <f>_xlfn.XLOOKUP($C293,[24]PSP!$C:$C,[24]PSP!$BD:$BD)</f>
        <v>0</v>
      </c>
      <c r="BE293" s="27">
        <f>_xlfn.XLOOKUP($C293,[24]PSP!$C:$C,[24]PSP!$BE:$BE)</f>
        <v>89.27</v>
      </c>
      <c r="BF293" s="28">
        <f t="shared" si="1290"/>
        <v>0</v>
      </c>
      <c r="BG293" s="29"/>
      <c r="BH293" s="54">
        <f>_xlfn.XLOOKUP($C293,[24]PSP!$C:$C,[24]PSP!$BH:$BH)</f>
        <v>0</v>
      </c>
      <c r="BI293" s="27">
        <f>_xlfn.XLOOKUP($C293,[24]PSP!$C:$C,[24]PSP!$BI:$BI)</f>
        <v>89.27</v>
      </c>
      <c r="BJ293" s="28">
        <f t="shared" si="1291"/>
        <v>0</v>
      </c>
      <c r="BK293" s="29"/>
      <c r="BL293" s="54">
        <f>_xlfn.XLOOKUP($C293,[24]PSP!$C:$C,[24]PSP!$BL:$BL)</f>
        <v>0</v>
      </c>
      <c r="BM293" s="27">
        <f>_xlfn.XLOOKUP($C293,[24]PSP!$C:$C,[24]PSP!$BM:$BM)</f>
        <v>89.27</v>
      </c>
      <c r="BN293" s="28">
        <f t="shared" si="1292"/>
        <v>0</v>
      </c>
      <c r="BO293" s="29"/>
      <c r="BP293" s="54">
        <f>_xlfn.XLOOKUP($C293,[24]PSP!$C:$C,[24]PSP!$BP:$BP)</f>
        <v>0</v>
      </c>
      <c r="BQ293" s="27">
        <f>_xlfn.XLOOKUP($C293,[24]PSP!$C:$C,[24]PSP!$BQ:$BQ)</f>
        <v>89.27</v>
      </c>
      <c r="BR293" s="28">
        <f t="shared" si="1293"/>
        <v>0</v>
      </c>
      <c r="BS293" s="29"/>
      <c r="BT293" s="54">
        <f>_xlfn.XLOOKUP($C293,[24]PSP!$C:$C,[24]PSP!$BT:$BT)</f>
        <v>0</v>
      </c>
      <c r="BU293" s="27">
        <f>_xlfn.XLOOKUP($C293,[24]PSP!$C:$C,[24]PSP!$BU:$BU)</f>
        <v>89.27</v>
      </c>
      <c r="BV293" s="28">
        <f t="shared" si="1294"/>
        <v>0</v>
      </c>
      <c r="BW293" s="29"/>
      <c r="BX293" s="54">
        <f>_xlfn.XLOOKUP($C293,[24]PSP!$C:$C,[24]PSP!$BX:$BX)</f>
        <v>0</v>
      </c>
      <c r="BY293" s="27">
        <f>_xlfn.XLOOKUP($C293,[24]PSP!$C:$C,[24]PSP!$BY:$BY)</f>
        <v>89.27</v>
      </c>
      <c r="BZ293" s="28">
        <f t="shared" si="1295"/>
        <v>0</v>
      </c>
      <c r="CA293" s="29"/>
      <c r="CB293" s="54">
        <f>_xlfn.XLOOKUP($C293,[24]PSP!$C:$C,[24]PSP!$CB:$CB)</f>
        <v>0</v>
      </c>
      <c r="CC293" s="27">
        <f>_xlfn.XLOOKUP($C293,[24]PSP!$C:$C,[24]PSP!$CC:$CC)</f>
        <v>89.27</v>
      </c>
      <c r="CD293" s="28">
        <f t="shared" si="1296"/>
        <v>0</v>
      </c>
      <c r="CE293" s="29"/>
      <c r="CF293" s="54">
        <f>_xlfn.XLOOKUP($C293,[24]PSP!$C:$C,[24]PSP!$CF:$CF)</f>
        <v>0</v>
      </c>
      <c r="CG293" s="27">
        <f>_xlfn.XLOOKUP($C293,[24]PSP!$C:$C,[24]PSP!$CG:$CG)</f>
        <v>89.27</v>
      </c>
      <c r="CH293" s="28">
        <f t="shared" si="1297"/>
        <v>0</v>
      </c>
      <c r="CI293" s="29"/>
      <c r="CJ293" s="54">
        <f>_xlfn.XLOOKUP($C293,[24]PSP!$C:$C,[24]PSP!$CJ:$CJ)</f>
        <v>0</v>
      </c>
      <c r="CK293" s="27">
        <f>_xlfn.XLOOKUP($C293,[24]PSP!$C:$C,[24]PSP!$CK:$CK)</f>
        <v>89.27</v>
      </c>
      <c r="CL293" s="28">
        <f t="shared" si="1298"/>
        <v>0</v>
      </c>
      <c r="CM293" s="29"/>
      <c r="CN293" s="54">
        <f>_xlfn.XLOOKUP($C293,[24]PSP!$C:$C,[24]PSP!$CN:$CN)</f>
        <v>0</v>
      </c>
      <c r="CO293" s="27">
        <f>_xlfn.XLOOKUP($C293,[24]PSP!$C:$C,[24]PSP!$CO:$CO)</f>
        <v>89.27</v>
      </c>
      <c r="CP293" s="28">
        <f t="shared" si="1299"/>
        <v>0</v>
      </c>
      <c r="CQ293" s="29"/>
      <c r="CR293" s="54">
        <f>_xlfn.XLOOKUP($C293,[24]PSP!$C:$C,[24]PSP!$CR:$CR)</f>
        <v>0</v>
      </c>
      <c r="CS293" s="27">
        <f>_xlfn.XLOOKUP($C293,[24]PSP!$C:$C,[24]PSP!$CS:$CS)</f>
        <v>89.27</v>
      </c>
      <c r="CT293" s="28">
        <f t="shared" si="1300"/>
        <v>0</v>
      </c>
      <c r="CU293" s="29"/>
      <c r="CV293" s="54">
        <f>_xlfn.XLOOKUP($C293,[24]PSP!$C:$C,[24]PSP!$CV:$CV)</f>
        <v>0</v>
      </c>
      <c r="CW293" s="27">
        <f>_xlfn.XLOOKUP($C293,[24]PSP!$C:$C,[24]PSP!$CW:$CW)</f>
        <v>89.27</v>
      </c>
      <c r="CX293" s="28">
        <f t="shared" si="1301"/>
        <v>0</v>
      </c>
      <c r="CY293" s="29"/>
      <c r="CZ293" s="54">
        <f>_xlfn.XLOOKUP($C293,[24]PSP!$C:$C,[24]PSP!$CZ:$CZ)</f>
        <v>0</v>
      </c>
      <c r="DA293" s="27">
        <f>_xlfn.XLOOKUP($C293,[24]PSP!$C:$C,[24]PSP!$DA:$DA)</f>
        <v>89.27</v>
      </c>
      <c r="DB293" s="28">
        <f t="shared" si="1302"/>
        <v>0</v>
      </c>
      <c r="DC293" s="29"/>
      <c r="DD293" s="54">
        <f>_xlfn.XLOOKUP($C293,[24]PSP!$C:$C,[24]PSP!$DD:$DD)</f>
        <v>0</v>
      </c>
      <c r="DE293" s="27">
        <f>_xlfn.XLOOKUP($C293,[24]PSP!$C:$C,[24]PSP!$DE:$DE)</f>
        <v>89.27</v>
      </c>
      <c r="DF293" s="28">
        <f t="shared" si="1303"/>
        <v>0</v>
      </c>
      <c r="DG293" s="29"/>
      <c r="DH293" s="54">
        <f>_xlfn.XLOOKUP($C293,[24]PSP!$C:$C,[24]PSP!$DH:$DH)</f>
        <v>0</v>
      </c>
      <c r="DI293" s="27">
        <f>_xlfn.XLOOKUP($C293,[24]PSP!$C:$C,[24]PSP!$DI:$DI)</f>
        <v>89.27</v>
      </c>
      <c r="DJ293" s="28">
        <f t="shared" si="1304"/>
        <v>0</v>
      </c>
      <c r="DK293" s="29"/>
      <c r="DL293" s="54">
        <f>_xlfn.XLOOKUP($C293,[24]PSP!$C:$C,[24]PSP!$DL:$DL)</f>
        <v>0</v>
      </c>
      <c r="DM293" s="27">
        <f>_xlfn.XLOOKUP($C293,[24]PSP!$C:$C,[24]PSP!$DM:$DM)</f>
        <v>89.27</v>
      </c>
      <c r="DN293" s="28">
        <f t="shared" si="1305"/>
        <v>0</v>
      </c>
      <c r="DO293" s="29"/>
      <c r="DP293" s="54">
        <f>_xlfn.XLOOKUP($C293,[24]PSP!$C:$C,[24]PSP!$DP:$DP)</f>
        <v>0</v>
      </c>
      <c r="DQ293" s="27">
        <f>_xlfn.XLOOKUP($C293,[24]PSP!$C:$C,[24]PSP!$DQ:$DQ)</f>
        <v>89.27</v>
      </c>
      <c r="DR293" s="28">
        <f t="shared" si="1306"/>
        <v>0</v>
      </c>
      <c r="DS293" s="29"/>
      <c r="DT293" s="54">
        <f>_xlfn.XLOOKUP($C293,[24]PSP!$C:$C,[24]PSP!$DT:$DT)</f>
        <v>0</v>
      </c>
      <c r="DU293" s="27">
        <f>_xlfn.XLOOKUP($C293,[24]PSP!$C:$C,[24]PSP!$DU:$DU)</f>
        <v>89.27</v>
      </c>
      <c r="DV293" s="28">
        <f t="shared" si="1307"/>
        <v>0</v>
      </c>
      <c r="DW293" s="29"/>
      <c r="DX293" s="54">
        <f>_xlfn.XLOOKUP($C293,[24]PSP!$C:$C,[24]PSP!$DX:$DX)</f>
        <v>0</v>
      </c>
      <c r="DY293" s="27">
        <f>_xlfn.XLOOKUP($C293,[24]PSP!$C:$C,[24]PSP!$DY:$DY)</f>
        <v>89.27</v>
      </c>
      <c r="DZ293" s="28">
        <f t="shared" si="1308"/>
        <v>0</v>
      </c>
      <c r="EA293" s="29"/>
      <c r="EB293" s="54">
        <f>_xlfn.XLOOKUP($C293,[24]PSP!$C:$C,[24]PSP!$EB:$EB)</f>
        <v>0</v>
      </c>
      <c r="EC293" s="27">
        <f>_xlfn.XLOOKUP($C293,[24]PSP!$C:$C,[24]PSP!$EC:$EC)</f>
        <v>0</v>
      </c>
      <c r="ED293" s="28">
        <f t="shared" si="1309"/>
        <v>0</v>
      </c>
      <c r="EE293" s="29"/>
      <c r="EF293" s="54">
        <f>_xlfn.XLOOKUP($C293,[24]PSP!$C:$C,[24]PSP!$EF:$EF)</f>
        <v>0</v>
      </c>
      <c r="EG293" s="27">
        <f>_xlfn.XLOOKUP($C293,[24]PSP!$C:$C,[24]PSP!$EG:$EG)</f>
        <v>0</v>
      </c>
      <c r="EH293" s="28">
        <f t="shared" si="1310"/>
        <v>0</v>
      </c>
      <c r="EI293" s="29"/>
      <c r="EJ293" s="54">
        <f>_xlfn.XLOOKUP($C293,[24]PSP!$C:$C,[24]PSP!$EJ:$EJ)</f>
        <v>0</v>
      </c>
      <c r="EK293" s="27">
        <f>_xlfn.XLOOKUP($C293,[24]PSP!$C:$C,[24]PSP!$EK:$EK)</f>
        <v>0</v>
      </c>
      <c r="EL293" s="28">
        <f t="shared" si="1311"/>
        <v>0</v>
      </c>
      <c r="EM293" s="29"/>
      <c r="EN293" s="108"/>
      <c r="EO293" s="29">
        <f t="shared" si="1313"/>
        <v>0</v>
      </c>
      <c r="EP293" s="29">
        <f t="shared" si="1277"/>
        <v>0</v>
      </c>
      <c r="EQ293" s="4" t="b">
        <f t="shared" si="1312"/>
        <v>1</v>
      </c>
      <c r="ES293" s="118">
        <f t="shared" si="1140"/>
        <v>1.1767000000000001</v>
      </c>
    </row>
    <row r="294" spans="3:149" ht="12" customHeight="1" x14ac:dyDescent="0.25">
      <c r="C294" s="24" t="s">
        <v>141</v>
      </c>
      <c r="D294" s="43">
        <f>_xlfn.XLOOKUP($C294,[24]PSP!$C:$C,[24]PSP!$D:$D)</f>
        <v>2003396</v>
      </c>
      <c r="E294" s="24" t="str">
        <f>_xlfn.XLOOKUP($C294,[24]PSP!$C:$C,[24]PSP!$E:$E)</f>
        <v>SICRO SERVIÇO</v>
      </c>
      <c r="F294" s="25" t="str">
        <f>_xlfn.XLOOKUP($C294,[24]PSP!$C:$C,[24]PSP!$F:$F)</f>
        <v>DESCIDA D'ÁGUA DE CORTES EM DEGRAUS - DCD 01 - AREIA EXTRAÍDA E BRITA PRODUZIDA</v>
      </c>
      <c r="G294" s="26" t="str">
        <f>_xlfn.XLOOKUP($C294,[24]PSP!$C:$C,[24]PSP!$G:$G)</f>
        <v>M</v>
      </c>
      <c r="H294" s="53">
        <f>_xlfn.XLOOKUP($C294,[24]PSP!$C:$C,[24]PSP!$H:$H)</f>
        <v>0</v>
      </c>
      <c r="I294" s="28">
        <f>_xlfn.XLOOKUP($C294,[24]PSP!$C:$C,[24]PSP!$I:$I)</f>
        <v>0</v>
      </c>
      <c r="J294" s="28">
        <f t="shared" si="1278"/>
        <v>0</v>
      </c>
      <c r="K294" s="29"/>
      <c r="L294" s="54">
        <f>_xlfn.XLOOKUP($C294,[24]PSP!$C:$C,[24]PSP!$L:$L)</f>
        <v>0</v>
      </c>
      <c r="M294" s="27">
        <f>_xlfn.XLOOKUP($C294,[24]PSP!$C:$C,[24]PSP!$M:$M)</f>
        <v>319.86</v>
      </c>
      <c r="N294" s="28">
        <f t="shared" si="1279"/>
        <v>0</v>
      </c>
      <c r="O294" s="29"/>
      <c r="P294" s="54">
        <f>_xlfn.XLOOKUP($C294,[24]PSP!$C:$C,[24]PSP!$P:$P)</f>
        <v>0</v>
      </c>
      <c r="Q294" s="27">
        <f>_xlfn.XLOOKUP($C294,[24]PSP!$C:$C,[24]PSP!$Q:$Q)</f>
        <v>319.86</v>
      </c>
      <c r="R294" s="28">
        <f t="shared" si="1280"/>
        <v>0</v>
      </c>
      <c r="S294" s="29"/>
      <c r="T294" s="54">
        <f>_xlfn.XLOOKUP($C294,[24]PSP!$C:$C,[24]PSP!$T:$T)</f>
        <v>0</v>
      </c>
      <c r="U294" s="27">
        <f>_xlfn.XLOOKUP($C294,[24]PSP!$C:$C,[24]PSP!$U:$U)</f>
        <v>319.86</v>
      </c>
      <c r="V294" s="28">
        <f t="shared" si="1281"/>
        <v>0</v>
      </c>
      <c r="W294" s="29"/>
      <c r="X294" s="54">
        <f>_xlfn.XLOOKUP($C294,[24]PSP!$C:$C,[24]PSP!$X:$X)</f>
        <v>0</v>
      </c>
      <c r="Y294" s="27">
        <f>_xlfn.XLOOKUP($C294,[24]PSP!$C:$C,[24]PSP!$Y:$Y)</f>
        <v>319.86</v>
      </c>
      <c r="Z294" s="28">
        <f t="shared" si="1282"/>
        <v>0</v>
      </c>
      <c r="AA294" s="29"/>
      <c r="AB294" s="54">
        <f>_xlfn.XLOOKUP($C294,[24]PSP!$C:$C,[24]PSP!$AB:$AB)</f>
        <v>0</v>
      </c>
      <c r="AC294" s="27">
        <f>_xlfn.XLOOKUP($C294,[24]PSP!$C:$C,[24]PSP!$AC:$AC)</f>
        <v>319.86</v>
      </c>
      <c r="AD294" s="28">
        <f t="shared" si="1283"/>
        <v>0</v>
      </c>
      <c r="AE294" s="29"/>
      <c r="AF294" s="54">
        <f>_xlfn.XLOOKUP($C294,[24]PSP!$C:$C,[24]PSP!$AF:$AF)</f>
        <v>0</v>
      </c>
      <c r="AG294" s="27">
        <f>_xlfn.XLOOKUP($C294,[24]PSP!$C:$C,[24]PSP!$AG:$AG)</f>
        <v>319.86</v>
      </c>
      <c r="AH294" s="28">
        <f t="shared" si="1284"/>
        <v>0</v>
      </c>
      <c r="AI294" s="29"/>
      <c r="AJ294" s="54">
        <f>_xlfn.XLOOKUP($C294,[24]PSP!$C:$C,[24]PSP!$AJ:$AJ)</f>
        <v>0</v>
      </c>
      <c r="AK294" s="27">
        <f>_xlfn.XLOOKUP($C294,[24]PSP!$C:$C,[24]PSP!$AK:$AK)</f>
        <v>319.86</v>
      </c>
      <c r="AL294" s="28">
        <f t="shared" si="1285"/>
        <v>0</v>
      </c>
      <c r="AM294" s="29"/>
      <c r="AN294" s="54">
        <f>_xlfn.XLOOKUP($C294,[24]PSP!$C:$C,[24]PSP!$AN:$AN)</f>
        <v>0</v>
      </c>
      <c r="AO294" s="27">
        <f>_xlfn.XLOOKUP($C294,[24]PSP!$C:$C,[24]PSP!$AO:$AO)</f>
        <v>319.86</v>
      </c>
      <c r="AP294" s="28">
        <f t="shared" si="1286"/>
        <v>0</v>
      </c>
      <c r="AQ294" s="29"/>
      <c r="AR294" s="54">
        <f>_xlfn.XLOOKUP($C294,[24]PSP!$C:$C,[24]PSP!$AR:$AR)</f>
        <v>0</v>
      </c>
      <c r="AS294" s="27">
        <f>_xlfn.XLOOKUP($C294,[24]PSP!$C:$C,[24]PSP!$AS:$AS)</f>
        <v>319.86</v>
      </c>
      <c r="AT294" s="28">
        <f t="shared" si="1287"/>
        <v>0</v>
      </c>
      <c r="AU294" s="29"/>
      <c r="AV294" s="54">
        <f>_xlfn.XLOOKUP($C294,[24]PSP!$C:$C,[24]PSP!$AV:$AV)</f>
        <v>0</v>
      </c>
      <c r="AW294" s="27">
        <f>_xlfn.XLOOKUP($C294,[24]PSP!$C:$C,[24]PSP!$AW:$AW)</f>
        <v>319.86</v>
      </c>
      <c r="AX294" s="28">
        <f t="shared" si="1288"/>
        <v>0</v>
      </c>
      <c r="AY294" s="29"/>
      <c r="AZ294" s="54">
        <f>_xlfn.XLOOKUP($C294,[24]PSP!$C:$C,[24]PSP!$AZ:$AZ)</f>
        <v>0</v>
      </c>
      <c r="BA294" s="27">
        <f>_xlfn.XLOOKUP($C294,[24]PSP!$C:$C,[24]PSP!$BA:$BA)</f>
        <v>319.86</v>
      </c>
      <c r="BB294" s="28">
        <f t="shared" si="1289"/>
        <v>0</v>
      </c>
      <c r="BC294" s="29"/>
      <c r="BD294" s="54">
        <f>_xlfn.XLOOKUP($C294,[24]PSP!$C:$C,[24]PSP!$BD:$BD)</f>
        <v>0</v>
      </c>
      <c r="BE294" s="27">
        <f>_xlfn.XLOOKUP($C294,[24]PSP!$C:$C,[24]PSP!$BE:$BE)</f>
        <v>319.86</v>
      </c>
      <c r="BF294" s="28">
        <f t="shared" si="1290"/>
        <v>0</v>
      </c>
      <c r="BG294" s="29"/>
      <c r="BH294" s="54">
        <f>_xlfn.XLOOKUP($C294,[24]PSP!$C:$C,[24]PSP!$BH:$BH)</f>
        <v>0</v>
      </c>
      <c r="BI294" s="27">
        <f>_xlfn.XLOOKUP($C294,[24]PSP!$C:$C,[24]PSP!$BI:$BI)</f>
        <v>319.86</v>
      </c>
      <c r="BJ294" s="28">
        <f t="shared" si="1291"/>
        <v>0</v>
      </c>
      <c r="BK294" s="29"/>
      <c r="BL294" s="54">
        <f>_xlfn.XLOOKUP($C294,[24]PSP!$C:$C,[24]PSP!$BL:$BL)</f>
        <v>0</v>
      </c>
      <c r="BM294" s="27">
        <f>_xlfn.XLOOKUP($C294,[24]PSP!$C:$C,[24]PSP!$BM:$BM)</f>
        <v>319.86</v>
      </c>
      <c r="BN294" s="28">
        <f t="shared" si="1292"/>
        <v>0</v>
      </c>
      <c r="BO294" s="29"/>
      <c r="BP294" s="54">
        <f>_xlfn.XLOOKUP($C294,[24]PSP!$C:$C,[24]PSP!$BP:$BP)</f>
        <v>0</v>
      </c>
      <c r="BQ294" s="27">
        <f>_xlfn.XLOOKUP($C294,[24]PSP!$C:$C,[24]PSP!$BQ:$BQ)</f>
        <v>319.86</v>
      </c>
      <c r="BR294" s="28">
        <f t="shared" si="1293"/>
        <v>0</v>
      </c>
      <c r="BS294" s="29"/>
      <c r="BT294" s="54">
        <f>_xlfn.XLOOKUP($C294,[24]PSP!$C:$C,[24]PSP!$BT:$BT)</f>
        <v>0</v>
      </c>
      <c r="BU294" s="27">
        <f>_xlfn.XLOOKUP($C294,[24]PSP!$C:$C,[24]PSP!$BU:$BU)</f>
        <v>319.86</v>
      </c>
      <c r="BV294" s="28">
        <f t="shared" si="1294"/>
        <v>0</v>
      </c>
      <c r="BW294" s="29"/>
      <c r="BX294" s="54">
        <f>_xlfn.XLOOKUP($C294,[24]PSP!$C:$C,[24]PSP!$BX:$BX)</f>
        <v>0</v>
      </c>
      <c r="BY294" s="27">
        <f>_xlfn.XLOOKUP($C294,[24]PSP!$C:$C,[24]PSP!$BY:$BY)</f>
        <v>319.86</v>
      </c>
      <c r="BZ294" s="28">
        <f t="shared" si="1295"/>
        <v>0</v>
      </c>
      <c r="CA294" s="29"/>
      <c r="CB294" s="54">
        <f>_xlfn.XLOOKUP($C294,[24]PSP!$C:$C,[24]PSP!$CB:$CB)</f>
        <v>0</v>
      </c>
      <c r="CC294" s="27">
        <f>_xlfn.XLOOKUP($C294,[24]PSP!$C:$C,[24]PSP!$CC:$CC)</f>
        <v>319.86</v>
      </c>
      <c r="CD294" s="28">
        <f t="shared" si="1296"/>
        <v>0</v>
      </c>
      <c r="CE294" s="29"/>
      <c r="CF294" s="54">
        <f>_xlfn.XLOOKUP($C294,[24]PSP!$C:$C,[24]PSP!$CF:$CF)</f>
        <v>0</v>
      </c>
      <c r="CG294" s="27">
        <f>_xlfn.XLOOKUP($C294,[24]PSP!$C:$C,[24]PSP!$CG:$CG)</f>
        <v>319.86</v>
      </c>
      <c r="CH294" s="28">
        <f t="shared" si="1297"/>
        <v>0</v>
      </c>
      <c r="CI294" s="29"/>
      <c r="CJ294" s="54">
        <f>_xlfn.XLOOKUP($C294,[24]PSP!$C:$C,[24]PSP!$CJ:$CJ)</f>
        <v>0</v>
      </c>
      <c r="CK294" s="27">
        <f>_xlfn.XLOOKUP($C294,[24]PSP!$C:$C,[24]PSP!$CK:$CK)</f>
        <v>319.86</v>
      </c>
      <c r="CL294" s="28">
        <f t="shared" si="1298"/>
        <v>0</v>
      </c>
      <c r="CM294" s="29"/>
      <c r="CN294" s="54">
        <f>_xlfn.XLOOKUP($C294,[24]PSP!$C:$C,[24]PSP!$CN:$CN)</f>
        <v>0</v>
      </c>
      <c r="CO294" s="27">
        <f>_xlfn.XLOOKUP($C294,[24]PSP!$C:$C,[24]PSP!$CO:$CO)</f>
        <v>319.86</v>
      </c>
      <c r="CP294" s="28">
        <f t="shared" si="1299"/>
        <v>0</v>
      </c>
      <c r="CQ294" s="29"/>
      <c r="CR294" s="54">
        <f>_xlfn.XLOOKUP($C294,[24]PSP!$C:$C,[24]PSP!$CR:$CR)</f>
        <v>0</v>
      </c>
      <c r="CS294" s="27">
        <f>_xlfn.XLOOKUP($C294,[24]PSP!$C:$C,[24]PSP!$CS:$CS)</f>
        <v>319.86</v>
      </c>
      <c r="CT294" s="28">
        <f t="shared" si="1300"/>
        <v>0</v>
      </c>
      <c r="CU294" s="29"/>
      <c r="CV294" s="54">
        <f>_xlfn.XLOOKUP($C294,[24]PSP!$C:$C,[24]PSP!$CV:$CV)</f>
        <v>0</v>
      </c>
      <c r="CW294" s="27">
        <f>_xlfn.XLOOKUP($C294,[24]PSP!$C:$C,[24]PSP!$CW:$CW)</f>
        <v>319.86</v>
      </c>
      <c r="CX294" s="28">
        <f t="shared" si="1301"/>
        <v>0</v>
      </c>
      <c r="CY294" s="29"/>
      <c r="CZ294" s="54">
        <f>_xlfn.XLOOKUP($C294,[24]PSP!$C:$C,[24]PSP!$CZ:$CZ)</f>
        <v>0</v>
      </c>
      <c r="DA294" s="27">
        <f>_xlfn.XLOOKUP($C294,[24]PSP!$C:$C,[24]PSP!$DA:$DA)</f>
        <v>319.86</v>
      </c>
      <c r="DB294" s="28">
        <f t="shared" si="1302"/>
        <v>0</v>
      </c>
      <c r="DC294" s="29"/>
      <c r="DD294" s="54">
        <f>_xlfn.XLOOKUP($C294,[24]PSP!$C:$C,[24]PSP!$DD:$DD)</f>
        <v>0</v>
      </c>
      <c r="DE294" s="27">
        <f>_xlfn.XLOOKUP($C294,[24]PSP!$C:$C,[24]PSP!$DE:$DE)</f>
        <v>319.86</v>
      </c>
      <c r="DF294" s="28">
        <f t="shared" si="1303"/>
        <v>0</v>
      </c>
      <c r="DG294" s="29"/>
      <c r="DH294" s="54">
        <f>_xlfn.XLOOKUP($C294,[24]PSP!$C:$C,[24]PSP!$DH:$DH)</f>
        <v>0</v>
      </c>
      <c r="DI294" s="27">
        <f>_xlfn.XLOOKUP($C294,[24]PSP!$C:$C,[24]PSP!$DI:$DI)</f>
        <v>319.86</v>
      </c>
      <c r="DJ294" s="28">
        <f t="shared" si="1304"/>
        <v>0</v>
      </c>
      <c r="DK294" s="29"/>
      <c r="DL294" s="54">
        <f>_xlfn.XLOOKUP($C294,[24]PSP!$C:$C,[24]PSP!$DL:$DL)</f>
        <v>0</v>
      </c>
      <c r="DM294" s="27">
        <f>_xlfn.XLOOKUP($C294,[24]PSP!$C:$C,[24]PSP!$DM:$DM)</f>
        <v>319.86</v>
      </c>
      <c r="DN294" s="28">
        <f t="shared" si="1305"/>
        <v>0</v>
      </c>
      <c r="DO294" s="29"/>
      <c r="DP294" s="54">
        <f>_xlfn.XLOOKUP($C294,[24]PSP!$C:$C,[24]PSP!$DP:$DP)</f>
        <v>0</v>
      </c>
      <c r="DQ294" s="27">
        <f>_xlfn.XLOOKUP($C294,[24]PSP!$C:$C,[24]PSP!$DQ:$DQ)</f>
        <v>319.86</v>
      </c>
      <c r="DR294" s="28">
        <f t="shared" si="1306"/>
        <v>0</v>
      </c>
      <c r="DS294" s="29"/>
      <c r="DT294" s="54">
        <f>_xlfn.XLOOKUP($C294,[24]PSP!$C:$C,[24]PSP!$DT:$DT)</f>
        <v>0</v>
      </c>
      <c r="DU294" s="27">
        <f>_xlfn.XLOOKUP($C294,[24]PSP!$C:$C,[24]PSP!$DU:$DU)</f>
        <v>319.86</v>
      </c>
      <c r="DV294" s="28">
        <f t="shared" si="1307"/>
        <v>0</v>
      </c>
      <c r="DW294" s="29"/>
      <c r="DX294" s="54">
        <f>_xlfn.XLOOKUP($C294,[24]PSP!$C:$C,[24]PSP!$DX:$DX)</f>
        <v>0</v>
      </c>
      <c r="DY294" s="27">
        <f>_xlfn.XLOOKUP($C294,[24]PSP!$C:$C,[24]PSP!$DY:$DY)</f>
        <v>319.86</v>
      </c>
      <c r="DZ294" s="28">
        <f t="shared" si="1308"/>
        <v>0</v>
      </c>
      <c r="EA294" s="29"/>
      <c r="EB294" s="54">
        <f>_xlfn.XLOOKUP($C294,[24]PSP!$C:$C,[24]PSP!$EB:$EB)</f>
        <v>0</v>
      </c>
      <c r="EC294" s="27">
        <f>_xlfn.XLOOKUP($C294,[24]PSP!$C:$C,[24]PSP!$EC:$EC)</f>
        <v>0</v>
      </c>
      <c r="ED294" s="28">
        <f t="shared" si="1309"/>
        <v>0</v>
      </c>
      <c r="EE294" s="29"/>
      <c r="EF294" s="54">
        <f>_xlfn.XLOOKUP($C294,[24]PSP!$C:$C,[24]PSP!$EF:$EF)</f>
        <v>0</v>
      </c>
      <c r="EG294" s="27">
        <f>_xlfn.XLOOKUP($C294,[24]PSP!$C:$C,[24]PSP!$EG:$EG)</f>
        <v>0</v>
      </c>
      <c r="EH294" s="28">
        <f t="shared" si="1310"/>
        <v>0</v>
      </c>
      <c r="EI294" s="29"/>
      <c r="EJ294" s="54">
        <f>_xlfn.XLOOKUP($C294,[24]PSP!$C:$C,[24]PSP!$EJ:$EJ)</f>
        <v>0</v>
      </c>
      <c r="EK294" s="27">
        <f>_xlfn.XLOOKUP($C294,[24]PSP!$C:$C,[24]PSP!$EK:$EK)</f>
        <v>0</v>
      </c>
      <c r="EL294" s="28">
        <f t="shared" si="1311"/>
        <v>0</v>
      </c>
      <c r="EM294" s="29"/>
      <c r="EN294" s="108"/>
      <c r="EO294" s="29">
        <f t="shared" si="1313"/>
        <v>0</v>
      </c>
      <c r="EP294" s="29">
        <f t="shared" si="1277"/>
        <v>0</v>
      </c>
      <c r="EQ294" s="4" t="b">
        <f t="shared" si="1312"/>
        <v>1</v>
      </c>
      <c r="ES294" s="118">
        <f t="shared" ref="ES294:ES357" si="1314">IF(LEFT(D294,6)="COT.IS",1,1+$J$7)</f>
        <v>1.1767000000000001</v>
      </c>
    </row>
    <row r="295" spans="3:149" ht="14.25" x14ac:dyDescent="0.25">
      <c r="C295" s="24" t="s">
        <v>142</v>
      </c>
      <c r="D295" s="43" t="str">
        <f>_xlfn.XLOOKUP($C295,[24]PSP!$C:$C,[24]PSP!$D:$D)</f>
        <v>ED-48603</v>
      </c>
      <c r="E295" s="24" t="str">
        <f>_xlfn.XLOOKUP($C295,[24]PSP!$C:$C,[24]PSP!$E:$E)</f>
        <v>DER/MG</v>
      </c>
      <c r="F295" s="25" t="str">
        <f>_xlfn.XLOOKUP($C295,[24]PSP!$C:$C,[24]PSP!$F:$F)</f>
        <v>DESCIDA D´ÁGUA TIPO CALHA DN 1000, EXCLUSIVE BOTA FORA</v>
      </c>
      <c r="G295" s="26" t="str">
        <f>_xlfn.XLOOKUP($C295,[24]PSP!$C:$C,[24]PSP!$G:$G)</f>
        <v>M</v>
      </c>
      <c r="H295" s="53">
        <f>_xlfn.XLOOKUP($C295,[24]PSP!$C:$C,[24]PSP!$H:$H)</f>
        <v>129</v>
      </c>
      <c r="I295" s="28">
        <f>_xlfn.XLOOKUP($C295,[24]PSP!$C:$C,[24]PSP!$I:$I)</f>
        <v>78848.67</v>
      </c>
      <c r="J295" s="28">
        <f t="shared" si="1278"/>
        <v>92781.229988999999</v>
      </c>
      <c r="K295" s="29"/>
      <c r="L295" s="54">
        <f>_xlfn.XLOOKUP($C295,[24]PSP!$C:$C,[24]PSP!$L:$L)</f>
        <v>0</v>
      </c>
      <c r="M295" s="27">
        <f>_xlfn.XLOOKUP($C295,[24]PSP!$C:$C,[24]PSP!$M:$M)</f>
        <v>611.23</v>
      </c>
      <c r="N295" s="28">
        <f t="shared" si="1279"/>
        <v>0</v>
      </c>
      <c r="O295" s="29"/>
      <c r="P295" s="54">
        <f>_xlfn.XLOOKUP($C295,[24]PSP!$C:$C,[24]PSP!$P:$P)</f>
        <v>0</v>
      </c>
      <c r="Q295" s="27">
        <f>_xlfn.XLOOKUP($C295,[24]PSP!$C:$C,[24]PSP!$Q:$Q)</f>
        <v>611.23</v>
      </c>
      <c r="R295" s="28">
        <f t="shared" si="1280"/>
        <v>0</v>
      </c>
      <c r="S295" s="29"/>
      <c r="T295" s="54">
        <f>_xlfn.XLOOKUP($C295,[24]PSP!$C:$C,[24]PSP!$T:$T)</f>
        <v>0</v>
      </c>
      <c r="U295" s="27">
        <f>_xlfn.XLOOKUP($C295,[24]PSP!$C:$C,[24]PSP!$U:$U)</f>
        <v>611.23</v>
      </c>
      <c r="V295" s="28">
        <f t="shared" si="1281"/>
        <v>0</v>
      </c>
      <c r="W295" s="29"/>
      <c r="X295" s="54">
        <f>_xlfn.XLOOKUP($C295,[24]PSP!$C:$C,[24]PSP!$X:$X)</f>
        <v>0</v>
      </c>
      <c r="Y295" s="27">
        <f>_xlfn.XLOOKUP($C295,[24]PSP!$C:$C,[24]PSP!$Y:$Y)</f>
        <v>611.23</v>
      </c>
      <c r="Z295" s="28">
        <f t="shared" si="1282"/>
        <v>0</v>
      </c>
      <c r="AA295" s="29"/>
      <c r="AB295" s="54">
        <f>_xlfn.XLOOKUP($C295,[24]PSP!$C:$C,[24]PSP!$AB:$AB)</f>
        <v>0</v>
      </c>
      <c r="AC295" s="27">
        <f>_xlfn.XLOOKUP($C295,[24]PSP!$C:$C,[24]PSP!$AC:$AC)</f>
        <v>611.23</v>
      </c>
      <c r="AD295" s="28">
        <f t="shared" si="1283"/>
        <v>0</v>
      </c>
      <c r="AE295" s="29"/>
      <c r="AF295" s="54">
        <f>_xlfn.XLOOKUP($C295,[24]PSP!$C:$C,[24]PSP!$AF:$AF)</f>
        <v>0</v>
      </c>
      <c r="AG295" s="27">
        <f>_xlfn.XLOOKUP($C295,[24]PSP!$C:$C,[24]PSP!$AG:$AG)</f>
        <v>611.23</v>
      </c>
      <c r="AH295" s="28">
        <f t="shared" si="1284"/>
        <v>0</v>
      </c>
      <c r="AI295" s="29"/>
      <c r="AJ295" s="54">
        <f>_xlfn.XLOOKUP($C295,[24]PSP!$C:$C,[24]PSP!$AJ:$AJ)</f>
        <v>0</v>
      </c>
      <c r="AK295" s="27">
        <f>_xlfn.XLOOKUP($C295,[24]PSP!$C:$C,[24]PSP!$AK:$AK)</f>
        <v>611.23</v>
      </c>
      <c r="AL295" s="28">
        <f t="shared" si="1285"/>
        <v>0</v>
      </c>
      <c r="AM295" s="29"/>
      <c r="AN295" s="54">
        <f>_xlfn.XLOOKUP($C295,[24]PSP!$C:$C,[24]PSP!$AN:$AN)</f>
        <v>0</v>
      </c>
      <c r="AO295" s="27">
        <f>_xlfn.XLOOKUP($C295,[24]PSP!$C:$C,[24]PSP!$AO:$AO)</f>
        <v>611.23</v>
      </c>
      <c r="AP295" s="28">
        <f t="shared" si="1286"/>
        <v>0</v>
      </c>
      <c r="AQ295" s="29"/>
      <c r="AR295" s="54">
        <f>_xlfn.XLOOKUP($C295,[24]PSP!$C:$C,[24]PSP!$AR:$AR)</f>
        <v>0</v>
      </c>
      <c r="AS295" s="27">
        <f>_xlfn.XLOOKUP($C295,[24]PSP!$C:$C,[24]PSP!$AS:$AS)</f>
        <v>611.23</v>
      </c>
      <c r="AT295" s="28">
        <f t="shared" si="1287"/>
        <v>0</v>
      </c>
      <c r="AU295" s="29"/>
      <c r="AV295" s="54">
        <f>_xlfn.XLOOKUP($C295,[24]PSP!$C:$C,[24]PSP!$AV:$AV)</f>
        <v>0</v>
      </c>
      <c r="AW295" s="27">
        <f>_xlfn.XLOOKUP($C295,[24]PSP!$C:$C,[24]PSP!$AW:$AW)</f>
        <v>611.23</v>
      </c>
      <c r="AX295" s="28">
        <f t="shared" si="1288"/>
        <v>0</v>
      </c>
      <c r="AY295" s="29"/>
      <c r="AZ295" s="54">
        <f>_xlfn.XLOOKUP($C295,[24]PSP!$C:$C,[24]PSP!$AZ:$AZ)</f>
        <v>4</v>
      </c>
      <c r="BA295" s="27">
        <f>_xlfn.XLOOKUP($C295,[24]PSP!$C:$C,[24]PSP!$BA:$BA)</f>
        <v>611.23</v>
      </c>
      <c r="BB295" s="28">
        <f t="shared" si="1289"/>
        <v>2444.92</v>
      </c>
      <c r="BC295" s="29"/>
      <c r="BD295" s="54">
        <f>_xlfn.XLOOKUP($C295,[24]PSP!$C:$C,[24]PSP!$BD:$BD)</f>
        <v>93</v>
      </c>
      <c r="BE295" s="27">
        <f>_xlfn.XLOOKUP($C295,[24]PSP!$C:$C,[24]PSP!$BE:$BE)</f>
        <v>611.23</v>
      </c>
      <c r="BF295" s="28">
        <f t="shared" si="1290"/>
        <v>56844.39</v>
      </c>
      <c r="BG295" s="29"/>
      <c r="BH295" s="54">
        <f>_xlfn.XLOOKUP($C295,[24]PSP!$C:$C,[24]PSP!$BH:$BH)</f>
        <v>0</v>
      </c>
      <c r="BI295" s="27">
        <f>_xlfn.XLOOKUP($C295,[24]PSP!$C:$C,[24]PSP!$BI:$BI)</f>
        <v>611.23</v>
      </c>
      <c r="BJ295" s="28">
        <f t="shared" si="1291"/>
        <v>0</v>
      </c>
      <c r="BK295" s="29"/>
      <c r="BL295" s="54">
        <f>_xlfn.XLOOKUP($C295,[24]PSP!$C:$C,[24]PSP!$BL:$BL)</f>
        <v>32</v>
      </c>
      <c r="BM295" s="27">
        <f>_xlfn.XLOOKUP($C295,[24]PSP!$C:$C,[24]PSP!$BM:$BM)</f>
        <v>611.23</v>
      </c>
      <c r="BN295" s="28">
        <f t="shared" si="1292"/>
        <v>19559.36</v>
      </c>
      <c r="BO295" s="29"/>
      <c r="BP295" s="54">
        <f>_xlfn.XLOOKUP($C295,[24]PSP!$C:$C,[24]PSP!$BP:$BP)</f>
        <v>0</v>
      </c>
      <c r="BQ295" s="27">
        <f>_xlfn.XLOOKUP($C295,[24]PSP!$C:$C,[24]PSP!$BQ:$BQ)</f>
        <v>611.23</v>
      </c>
      <c r="BR295" s="28">
        <f t="shared" si="1293"/>
        <v>0</v>
      </c>
      <c r="BS295" s="29"/>
      <c r="BT295" s="54">
        <f>_xlfn.XLOOKUP($C295,[24]PSP!$C:$C,[24]PSP!$BT:$BT)</f>
        <v>0</v>
      </c>
      <c r="BU295" s="27">
        <f>_xlfn.XLOOKUP($C295,[24]PSP!$C:$C,[24]PSP!$BU:$BU)</f>
        <v>611.23</v>
      </c>
      <c r="BV295" s="28">
        <f t="shared" si="1294"/>
        <v>0</v>
      </c>
      <c r="BW295" s="29"/>
      <c r="BX295" s="54">
        <f>_xlfn.XLOOKUP($C295,[24]PSP!$C:$C,[24]PSP!$BX:$BX)</f>
        <v>0</v>
      </c>
      <c r="BY295" s="27">
        <f>_xlfn.XLOOKUP($C295,[24]PSP!$C:$C,[24]PSP!$BY:$BY)</f>
        <v>611.23</v>
      </c>
      <c r="BZ295" s="28">
        <f t="shared" si="1295"/>
        <v>0</v>
      </c>
      <c r="CA295" s="29"/>
      <c r="CB295" s="54">
        <f>_xlfn.XLOOKUP($C295,[24]PSP!$C:$C,[24]PSP!$CB:$CB)</f>
        <v>0</v>
      </c>
      <c r="CC295" s="27">
        <f>_xlfn.XLOOKUP($C295,[24]PSP!$C:$C,[24]PSP!$CC:$CC)</f>
        <v>611.23</v>
      </c>
      <c r="CD295" s="28">
        <f t="shared" si="1296"/>
        <v>0</v>
      </c>
      <c r="CE295" s="29"/>
      <c r="CF295" s="54">
        <f>_xlfn.XLOOKUP($C295,[24]PSP!$C:$C,[24]PSP!$CF:$CF)</f>
        <v>0</v>
      </c>
      <c r="CG295" s="27">
        <f>_xlfn.XLOOKUP($C295,[24]PSP!$C:$C,[24]PSP!$CG:$CG)</f>
        <v>611.23</v>
      </c>
      <c r="CH295" s="28">
        <f t="shared" si="1297"/>
        <v>0</v>
      </c>
      <c r="CI295" s="29"/>
      <c r="CJ295" s="54">
        <f>_xlfn.XLOOKUP($C295,[24]PSP!$C:$C,[24]PSP!$CJ:$CJ)</f>
        <v>0</v>
      </c>
      <c r="CK295" s="27">
        <f>_xlfn.XLOOKUP($C295,[24]PSP!$C:$C,[24]PSP!$CK:$CK)</f>
        <v>611.23</v>
      </c>
      <c r="CL295" s="28">
        <f t="shared" si="1298"/>
        <v>0</v>
      </c>
      <c r="CM295" s="29"/>
      <c r="CN295" s="54">
        <f>_xlfn.XLOOKUP($C295,[24]PSP!$C:$C,[24]PSP!$CN:$CN)</f>
        <v>0</v>
      </c>
      <c r="CO295" s="27">
        <f>_xlfn.XLOOKUP($C295,[24]PSP!$C:$C,[24]PSP!$CO:$CO)</f>
        <v>611.23</v>
      </c>
      <c r="CP295" s="28">
        <f t="shared" si="1299"/>
        <v>0</v>
      </c>
      <c r="CQ295" s="29"/>
      <c r="CR295" s="54">
        <f>_xlfn.XLOOKUP($C295,[24]PSP!$C:$C,[24]PSP!$CR:$CR)</f>
        <v>0</v>
      </c>
      <c r="CS295" s="27">
        <f>_xlfn.XLOOKUP($C295,[24]PSP!$C:$C,[24]PSP!$CS:$CS)</f>
        <v>611.23</v>
      </c>
      <c r="CT295" s="28">
        <f t="shared" si="1300"/>
        <v>0</v>
      </c>
      <c r="CU295" s="29"/>
      <c r="CV295" s="54">
        <f>_xlfn.XLOOKUP($C295,[24]PSP!$C:$C,[24]PSP!$CV:$CV)</f>
        <v>0</v>
      </c>
      <c r="CW295" s="27">
        <f>_xlfn.XLOOKUP($C295,[24]PSP!$C:$C,[24]PSP!$CW:$CW)</f>
        <v>611.23</v>
      </c>
      <c r="CX295" s="28">
        <f t="shared" si="1301"/>
        <v>0</v>
      </c>
      <c r="CY295" s="29"/>
      <c r="CZ295" s="54">
        <f>_xlfn.XLOOKUP($C295,[24]PSP!$C:$C,[24]PSP!$CZ:$CZ)</f>
        <v>0</v>
      </c>
      <c r="DA295" s="27">
        <f>_xlfn.XLOOKUP($C295,[24]PSP!$C:$C,[24]PSP!$DA:$DA)</f>
        <v>611.23</v>
      </c>
      <c r="DB295" s="28">
        <f t="shared" si="1302"/>
        <v>0</v>
      </c>
      <c r="DC295" s="29"/>
      <c r="DD295" s="54">
        <f>_xlfn.XLOOKUP($C295,[24]PSP!$C:$C,[24]PSP!$DD:$DD)</f>
        <v>0</v>
      </c>
      <c r="DE295" s="27">
        <f>_xlfn.XLOOKUP($C295,[24]PSP!$C:$C,[24]PSP!$DE:$DE)</f>
        <v>611.23</v>
      </c>
      <c r="DF295" s="28">
        <f t="shared" si="1303"/>
        <v>0</v>
      </c>
      <c r="DG295" s="29"/>
      <c r="DH295" s="54">
        <f>_xlfn.XLOOKUP($C295,[24]PSP!$C:$C,[24]PSP!$DH:$DH)</f>
        <v>0</v>
      </c>
      <c r="DI295" s="27">
        <f>_xlfn.XLOOKUP($C295,[24]PSP!$C:$C,[24]PSP!$DI:$DI)</f>
        <v>611.23</v>
      </c>
      <c r="DJ295" s="28">
        <f t="shared" si="1304"/>
        <v>0</v>
      </c>
      <c r="DK295" s="29"/>
      <c r="DL295" s="54">
        <f>_xlfn.XLOOKUP($C295,[24]PSP!$C:$C,[24]PSP!$DL:$DL)</f>
        <v>0</v>
      </c>
      <c r="DM295" s="27">
        <f>_xlfn.XLOOKUP($C295,[24]PSP!$C:$C,[24]PSP!$DM:$DM)</f>
        <v>611.23</v>
      </c>
      <c r="DN295" s="28">
        <f t="shared" si="1305"/>
        <v>0</v>
      </c>
      <c r="DO295" s="29"/>
      <c r="DP295" s="54">
        <f>_xlfn.XLOOKUP($C295,[24]PSP!$C:$C,[24]PSP!$DP:$DP)</f>
        <v>0</v>
      </c>
      <c r="DQ295" s="27">
        <f>_xlfn.XLOOKUP($C295,[24]PSP!$C:$C,[24]PSP!$DQ:$DQ)</f>
        <v>611.23</v>
      </c>
      <c r="DR295" s="28">
        <f t="shared" si="1306"/>
        <v>0</v>
      </c>
      <c r="DS295" s="29"/>
      <c r="DT295" s="54">
        <f>_xlfn.XLOOKUP($C295,[24]PSP!$C:$C,[24]PSP!$DT:$DT)</f>
        <v>0</v>
      </c>
      <c r="DU295" s="27">
        <f>_xlfn.XLOOKUP($C295,[24]PSP!$C:$C,[24]PSP!$DU:$DU)</f>
        <v>611.23</v>
      </c>
      <c r="DV295" s="28">
        <f t="shared" si="1307"/>
        <v>0</v>
      </c>
      <c r="DW295" s="29"/>
      <c r="DX295" s="54">
        <f>_xlfn.XLOOKUP($C295,[24]PSP!$C:$C,[24]PSP!$DX:$DX)</f>
        <v>0</v>
      </c>
      <c r="DY295" s="27">
        <f>_xlfn.XLOOKUP($C295,[24]PSP!$C:$C,[24]PSP!$DY:$DY)</f>
        <v>611.23</v>
      </c>
      <c r="DZ295" s="28">
        <f t="shared" si="1308"/>
        <v>0</v>
      </c>
      <c r="EA295" s="29"/>
      <c r="EB295" s="54">
        <f>_xlfn.XLOOKUP($C295,[24]PSP!$C:$C,[24]PSP!$EB:$EB)</f>
        <v>0</v>
      </c>
      <c r="EC295" s="27">
        <f>_xlfn.XLOOKUP($C295,[24]PSP!$C:$C,[24]PSP!$EC:$EC)</f>
        <v>0</v>
      </c>
      <c r="ED295" s="28">
        <f t="shared" si="1309"/>
        <v>0</v>
      </c>
      <c r="EE295" s="29"/>
      <c r="EF295" s="54">
        <f>_xlfn.XLOOKUP($C295,[24]PSP!$C:$C,[24]PSP!$EF:$EF)</f>
        <v>0</v>
      </c>
      <c r="EG295" s="27">
        <f>_xlfn.XLOOKUP($C295,[24]PSP!$C:$C,[24]PSP!$EG:$EG)</f>
        <v>0</v>
      </c>
      <c r="EH295" s="28">
        <f t="shared" si="1310"/>
        <v>0</v>
      </c>
      <c r="EI295" s="29"/>
      <c r="EJ295" s="54">
        <f>_xlfn.XLOOKUP($C295,[24]PSP!$C:$C,[24]PSP!$EJ:$EJ)</f>
        <v>0</v>
      </c>
      <c r="EK295" s="27">
        <f>_xlfn.XLOOKUP($C295,[24]PSP!$C:$C,[24]PSP!$EK:$EK)</f>
        <v>0</v>
      </c>
      <c r="EL295" s="28">
        <f t="shared" si="1311"/>
        <v>0</v>
      </c>
      <c r="EM295" s="29"/>
      <c r="EN295" s="108"/>
      <c r="EO295" s="29">
        <f t="shared" si="1313"/>
        <v>78848.67</v>
      </c>
      <c r="EP295" s="29">
        <f t="shared" si="1277"/>
        <v>78848.67</v>
      </c>
      <c r="EQ295" s="4" t="b">
        <f t="shared" si="1312"/>
        <v>1</v>
      </c>
      <c r="ES295" s="118">
        <f t="shared" si="1314"/>
        <v>1.1767000000000001</v>
      </c>
    </row>
    <row r="296" spans="3:149" ht="14.25" x14ac:dyDescent="0.25">
      <c r="C296" s="24" t="s">
        <v>143</v>
      </c>
      <c r="D296" s="43">
        <f>_xlfn.XLOOKUP($C296,[24]PSP!$C:$C,[24]PSP!$D:$D)</f>
        <v>2003386</v>
      </c>
      <c r="E296" s="24" t="str">
        <f>_xlfn.XLOOKUP($C296,[24]PSP!$C:$C,[24]PSP!$E:$E)</f>
        <v>SICRO SERVIÇO</v>
      </c>
      <c r="F296" s="25" t="str">
        <f>_xlfn.XLOOKUP($C296,[24]PSP!$C:$C,[24]PSP!$F:$F)</f>
        <v>ENTRADA PARA DESCIDA D'ÁGUA - EDA 02 - AREIA EXTRAÍDA E BRITA PRODUZIDA</v>
      </c>
      <c r="G296" s="26" t="str">
        <f>_xlfn.XLOOKUP($C296,[24]PSP!$C:$C,[24]PSP!$G:$G)</f>
        <v>UN</v>
      </c>
      <c r="H296" s="53">
        <f>_xlfn.XLOOKUP($C296,[24]PSP!$C:$C,[24]PSP!$H:$H)</f>
        <v>3</v>
      </c>
      <c r="I296" s="28">
        <f>_xlfn.XLOOKUP($C296,[24]PSP!$C:$C,[24]PSP!$I:$I)</f>
        <v>100.89000000000001</v>
      </c>
      <c r="J296" s="28">
        <f t="shared" si="1278"/>
        <v>118.71726300000003</v>
      </c>
      <c r="K296" s="29"/>
      <c r="L296" s="54">
        <f>_xlfn.XLOOKUP($C296,[24]PSP!$C:$C,[24]PSP!$L:$L)</f>
        <v>0</v>
      </c>
      <c r="M296" s="27">
        <f>_xlfn.XLOOKUP($C296,[24]PSP!$C:$C,[24]PSP!$M:$M)</f>
        <v>33.630000000000003</v>
      </c>
      <c r="N296" s="28">
        <f t="shared" si="1279"/>
        <v>0</v>
      </c>
      <c r="O296" s="29"/>
      <c r="P296" s="54">
        <f>_xlfn.XLOOKUP($C296,[24]PSP!$C:$C,[24]PSP!$P:$P)</f>
        <v>0</v>
      </c>
      <c r="Q296" s="27">
        <f>_xlfn.XLOOKUP($C296,[24]PSP!$C:$C,[24]PSP!$Q:$Q)</f>
        <v>33.630000000000003</v>
      </c>
      <c r="R296" s="28">
        <f t="shared" si="1280"/>
        <v>0</v>
      </c>
      <c r="S296" s="29"/>
      <c r="T296" s="54">
        <f>_xlfn.XLOOKUP($C296,[24]PSP!$C:$C,[24]PSP!$T:$T)</f>
        <v>0</v>
      </c>
      <c r="U296" s="27">
        <f>_xlfn.XLOOKUP($C296,[24]PSP!$C:$C,[24]PSP!$U:$U)</f>
        <v>33.630000000000003</v>
      </c>
      <c r="V296" s="28">
        <f t="shared" si="1281"/>
        <v>0</v>
      </c>
      <c r="W296" s="29"/>
      <c r="X296" s="54">
        <f>_xlfn.XLOOKUP($C296,[24]PSP!$C:$C,[24]PSP!$X:$X)</f>
        <v>0</v>
      </c>
      <c r="Y296" s="27">
        <f>_xlfn.XLOOKUP($C296,[24]PSP!$C:$C,[24]PSP!$Y:$Y)</f>
        <v>33.630000000000003</v>
      </c>
      <c r="Z296" s="28">
        <f t="shared" si="1282"/>
        <v>0</v>
      </c>
      <c r="AA296" s="29"/>
      <c r="AB296" s="54">
        <f>_xlfn.XLOOKUP($C296,[24]PSP!$C:$C,[24]PSP!$AB:$AB)</f>
        <v>0</v>
      </c>
      <c r="AC296" s="27">
        <f>_xlfn.XLOOKUP($C296,[24]PSP!$C:$C,[24]PSP!$AC:$AC)</f>
        <v>33.630000000000003</v>
      </c>
      <c r="AD296" s="28">
        <f t="shared" si="1283"/>
        <v>0</v>
      </c>
      <c r="AE296" s="29"/>
      <c r="AF296" s="54">
        <f>_xlfn.XLOOKUP($C296,[24]PSP!$C:$C,[24]PSP!$AF:$AF)</f>
        <v>0</v>
      </c>
      <c r="AG296" s="27">
        <f>_xlfn.XLOOKUP($C296,[24]PSP!$C:$C,[24]PSP!$AG:$AG)</f>
        <v>33.630000000000003</v>
      </c>
      <c r="AH296" s="28">
        <f t="shared" si="1284"/>
        <v>0</v>
      </c>
      <c r="AI296" s="29"/>
      <c r="AJ296" s="54">
        <f>_xlfn.XLOOKUP($C296,[24]PSP!$C:$C,[24]PSP!$AJ:$AJ)</f>
        <v>0</v>
      </c>
      <c r="AK296" s="27">
        <f>_xlfn.XLOOKUP($C296,[24]PSP!$C:$C,[24]PSP!$AK:$AK)</f>
        <v>33.630000000000003</v>
      </c>
      <c r="AL296" s="28">
        <f t="shared" si="1285"/>
        <v>0</v>
      </c>
      <c r="AM296" s="29"/>
      <c r="AN296" s="54">
        <f>_xlfn.XLOOKUP($C296,[24]PSP!$C:$C,[24]PSP!$AN:$AN)</f>
        <v>0</v>
      </c>
      <c r="AO296" s="27">
        <f>_xlfn.XLOOKUP($C296,[24]PSP!$C:$C,[24]PSP!$AO:$AO)</f>
        <v>33.630000000000003</v>
      </c>
      <c r="AP296" s="28">
        <f t="shared" si="1286"/>
        <v>0</v>
      </c>
      <c r="AQ296" s="29"/>
      <c r="AR296" s="54">
        <f>_xlfn.XLOOKUP($C296,[24]PSP!$C:$C,[24]PSP!$AR:$AR)</f>
        <v>0</v>
      </c>
      <c r="AS296" s="27">
        <f>_xlfn.XLOOKUP($C296,[24]PSP!$C:$C,[24]PSP!$AS:$AS)</f>
        <v>33.630000000000003</v>
      </c>
      <c r="AT296" s="28">
        <f t="shared" si="1287"/>
        <v>0</v>
      </c>
      <c r="AU296" s="29"/>
      <c r="AV296" s="54">
        <f>_xlfn.XLOOKUP($C296,[24]PSP!$C:$C,[24]PSP!$AV:$AV)</f>
        <v>0</v>
      </c>
      <c r="AW296" s="27">
        <f>_xlfn.XLOOKUP($C296,[24]PSP!$C:$C,[24]PSP!$AW:$AW)</f>
        <v>33.630000000000003</v>
      </c>
      <c r="AX296" s="28">
        <f t="shared" si="1288"/>
        <v>0</v>
      </c>
      <c r="AY296" s="29"/>
      <c r="AZ296" s="54">
        <f>_xlfn.XLOOKUP($C296,[24]PSP!$C:$C,[24]PSP!$AZ:$AZ)</f>
        <v>0</v>
      </c>
      <c r="BA296" s="27">
        <f>_xlfn.XLOOKUP($C296,[24]PSP!$C:$C,[24]PSP!$BA:$BA)</f>
        <v>33.630000000000003</v>
      </c>
      <c r="BB296" s="28">
        <f t="shared" si="1289"/>
        <v>0</v>
      </c>
      <c r="BC296" s="29"/>
      <c r="BD296" s="54">
        <f>_xlfn.XLOOKUP($C296,[24]PSP!$C:$C,[24]PSP!$BD:$BD)</f>
        <v>2</v>
      </c>
      <c r="BE296" s="27">
        <f>_xlfn.XLOOKUP($C296,[24]PSP!$C:$C,[24]PSP!$BE:$BE)</f>
        <v>33.630000000000003</v>
      </c>
      <c r="BF296" s="28">
        <f t="shared" si="1290"/>
        <v>67.260000000000005</v>
      </c>
      <c r="BG296" s="29"/>
      <c r="BH296" s="54">
        <f>_xlfn.XLOOKUP($C296,[24]PSP!$C:$C,[24]PSP!$BH:$BH)</f>
        <v>0</v>
      </c>
      <c r="BI296" s="27">
        <f>_xlfn.XLOOKUP($C296,[24]PSP!$C:$C,[24]PSP!$BI:$BI)</f>
        <v>33.630000000000003</v>
      </c>
      <c r="BJ296" s="28">
        <f t="shared" si="1291"/>
        <v>0</v>
      </c>
      <c r="BK296" s="29"/>
      <c r="BL296" s="54">
        <f>_xlfn.XLOOKUP($C296,[24]PSP!$C:$C,[24]PSP!$BL:$BL)</f>
        <v>1</v>
      </c>
      <c r="BM296" s="27">
        <f>_xlfn.XLOOKUP($C296,[24]PSP!$C:$C,[24]PSP!$BM:$BM)</f>
        <v>33.630000000000003</v>
      </c>
      <c r="BN296" s="28">
        <f t="shared" si="1292"/>
        <v>33.630000000000003</v>
      </c>
      <c r="BO296" s="29"/>
      <c r="BP296" s="54">
        <f>_xlfn.XLOOKUP($C296,[24]PSP!$C:$C,[24]PSP!$BP:$BP)</f>
        <v>0</v>
      </c>
      <c r="BQ296" s="27">
        <f>_xlfn.XLOOKUP($C296,[24]PSP!$C:$C,[24]PSP!$BQ:$BQ)</f>
        <v>33.630000000000003</v>
      </c>
      <c r="BR296" s="28">
        <f t="shared" si="1293"/>
        <v>0</v>
      </c>
      <c r="BS296" s="29"/>
      <c r="BT296" s="54">
        <f>_xlfn.XLOOKUP($C296,[24]PSP!$C:$C,[24]PSP!$BT:$BT)</f>
        <v>0</v>
      </c>
      <c r="BU296" s="27">
        <f>_xlfn.XLOOKUP($C296,[24]PSP!$C:$C,[24]PSP!$BU:$BU)</f>
        <v>33.630000000000003</v>
      </c>
      <c r="BV296" s="28">
        <f t="shared" si="1294"/>
        <v>0</v>
      </c>
      <c r="BW296" s="29"/>
      <c r="BX296" s="54">
        <f>_xlfn.XLOOKUP($C296,[24]PSP!$C:$C,[24]PSP!$BX:$BX)</f>
        <v>0</v>
      </c>
      <c r="BY296" s="27">
        <f>_xlfn.XLOOKUP($C296,[24]PSP!$C:$C,[24]PSP!$BY:$BY)</f>
        <v>33.630000000000003</v>
      </c>
      <c r="BZ296" s="28">
        <f t="shared" si="1295"/>
        <v>0</v>
      </c>
      <c r="CA296" s="29"/>
      <c r="CB296" s="54">
        <f>_xlfn.XLOOKUP($C296,[24]PSP!$C:$C,[24]PSP!$CB:$CB)</f>
        <v>0</v>
      </c>
      <c r="CC296" s="27">
        <f>_xlfn.XLOOKUP($C296,[24]PSP!$C:$C,[24]PSP!$CC:$CC)</f>
        <v>33.630000000000003</v>
      </c>
      <c r="CD296" s="28">
        <f t="shared" si="1296"/>
        <v>0</v>
      </c>
      <c r="CE296" s="29"/>
      <c r="CF296" s="54">
        <f>_xlfn.XLOOKUP($C296,[24]PSP!$C:$C,[24]PSP!$CF:$CF)</f>
        <v>0</v>
      </c>
      <c r="CG296" s="27">
        <f>_xlfn.XLOOKUP($C296,[24]PSP!$C:$C,[24]PSP!$CG:$CG)</f>
        <v>33.630000000000003</v>
      </c>
      <c r="CH296" s="28">
        <f t="shared" si="1297"/>
        <v>0</v>
      </c>
      <c r="CI296" s="29"/>
      <c r="CJ296" s="54">
        <f>_xlfn.XLOOKUP($C296,[24]PSP!$C:$C,[24]PSP!$CJ:$CJ)</f>
        <v>0</v>
      </c>
      <c r="CK296" s="27">
        <f>_xlfn.XLOOKUP($C296,[24]PSP!$C:$C,[24]PSP!$CK:$CK)</f>
        <v>33.630000000000003</v>
      </c>
      <c r="CL296" s="28">
        <f t="shared" si="1298"/>
        <v>0</v>
      </c>
      <c r="CM296" s="29"/>
      <c r="CN296" s="54">
        <f>_xlfn.XLOOKUP($C296,[24]PSP!$C:$C,[24]PSP!$CN:$CN)</f>
        <v>0</v>
      </c>
      <c r="CO296" s="27">
        <f>_xlfn.XLOOKUP($C296,[24]PSP!$C:$C,[24]PSP!$CO:$CO)</f>
        <v>33.630000000000003</v>
      </c>
      <c r="CP296" s="28">
        <f t="shared" si="1299"/>
        <v>0</v>
      </c>
      <c r="CQ296" s="29"/>
      <c r="CR296" s="54">
        <f>_xlfn.XLOOKUP($C296,[24]PSP!$C:$C,[24]PSP!$CR:$CR)</f>
        <v>0</v>
      </c>
      <c r="CS296" s="27">
        <f>_xlfn.XLOOKUP($C296,[24]PSP!$C:$C,[24]PSP!$CS:$CS)</f>
        <v>33.630000000000003</v>
      </c>
      <c r="CT296" s="28">
        <f t="shared" si="1300"/>
        <v>0</v>
      </c>
      <c r="CU296" s="29"/>
      <c r="CV296" s="54">
        <f>_xlfn.XLOOKUP($C296,[24]PSP!$C:$C,[24]PSP!$CV:$CV)</f>
        <v>0</v>
      </c>
      <c r="CW296" s="27">
        <f>_xlfn.XLOOKUP($C296,[24]PSP!$C:$C,[24]PSP!$CW:$CW)</f>
        <v>33.630000000000003</v>
      </c>
      <c r="CX296" s="28">
        <f t="shared" si="1301"/>
        <v>0</v>
      </c>
      <c r="CY296" s="29"/>
      <c r="CZ296" s="54">
        <f>_xlfn.XLOOKUP($C296,[24]PSP!$C:$C,[24]PSP!$CZ:$CZ)</f>
        <v>0</v>
      </c>
      <c r="DA296" s="27">
        <f>_xlfn.XLOOKUP($C296,[24]PSP!$C:$C,[24]PSP!$DA:$DA)</f>
        <v>33.630000000000003</v>
      </c>
      <c r="DB296" s="28">
        <f t="shared" si="1302"/>
        <v>0</v>
      </c>
      <c r="DC296" s="29"/>
      <c r="DD296" s="54">
        <f>_xlfn.XLOOKUP($C296,[24]PSP!$C:$C,[24]PSP!$DD:$DD)</f>
        <v>0</v>
      </c>
      <c r="DE296" s="27">
        <f>_xlfn.XLOOKUP($C296,[24]PSP!$C:$C,[24]PSP!$DE:$DE)</f>
        <v>33.630000000000003</v>
      </c>
      <c r="DF296" s="28">
        <f t="shared" si="1303"/>
        <v>0</v>
      </c>
      <c r="DG296" s="29"/>
      <c r="DH296" s="54">
        <f>_xlfn.XLOOKUP($C296,[24]PSP!$C:$C,[24]PSP!$DH:$DH)</f>
        <v>0</v>
      </c>
      <c r="DI296" s="27">
        <f>_xlfn.XLOOKUP($C296,[24]PSP!$C:$C,[24]PSP!$DI:$DI)</f>
        <v>33.630000000000003</v>
      </c>
      <c r="DJ296" s="28">
        <f t="shared" si="1304"/>
        <v>0</v>
      </c>
      <c r="DK296" s="29"/>
      <c r="DL296" s="54">
        <f>_xlfn.XLOOKUP($C296,[24]PSP!$C:$C,[24]PSP!$DL:$DL)</f>
        <v>0</v>
      </c>
      <c r="DM296" s="27">
        <f>_xlfn.XLOOKUP($C296,[24]PSP!$C:$C,[24]PSP!$DM:$DM)</f>
        <v>33.630000000000003</v>
      </c>
      <c r="DN296" s="28">
        <f t="shared" si="1305"/>
        <v>0</v>
      </c>
      <c r="DO296" s="29"/>
      <c r="DP296" s="54">
        <f>_xlfn.XLOOKUP($C296,[24]PSP!$C:$C,[24]PSP!$DP:$DP)</f>
        <v>0</v>
      </c>
      <c r="DQ296" s="27">
        <f>_xlfn.XLOOKUP($C296,[24]PSP!$C:$C,[24]PSP!$DQ:$DQ)</f>
        <v>33.630000000000003</v>
      </c>
      <c r="DR296" s="28">
        <f t="shared" si="1306"/>
        <v>0</v>
      </c>
      <c r="DS296" s="29"/>
      <c r="DT296" s="54">
        <f>_xlfn.XLOOKUP($C296,[24]PSP!$C:$C,[24]PSP!$DT:$DT)</f>
        <v>0</v>
      </c>
      <c r="DU296" s="27">
        <f>_xlfn.XLOOKUP($C296,[24]PSP!$C:$C,[24]PSP!$DU:$DU)</f>
        <v>33.630000000000003</v>
      </c>
      <c r="DV296" s="28">
        <f t="shared" si="1307"/>
        <v>0</v>
      </c>
      <c r="DW296" s="29"/>
      <c r="DX296" s="54">
        <f>_xlfn.XLOOKUP($C296,[24]PSP!$C:$C,[24]PSP!$DX:$DX)</f>
        <v>0</v>
      </c>
      <c r="DY296" s="27">
        <f>_xlfn.XLOOKUP($C296,[24]PSP!$C:$C,[24]PSP!$DY:$DY)</f>
        <v>33.630000000000003</v>
      </c>
      <c r="DZ296" s="28">
        <f t="shared" si="1308"/>
        <v>0</v>
      </c>
      <c r="EA296" s="29"/>
      <c r="EB296" s="54">
        <f>_xlfn.XLOOKUP($C296,[24]PSP!$C:$C,[24]PSP!$EB:$EB)</f>
        <v>0</v>
      </c>
      <c r="EC296" s="27">
        <f>_xlfn.XLOOKUP($C296,[24]PSP!$C:$C,[24]PSP!$EC:$EC)</f>
        <v>0</v>
      </c>
      <c r="ED296" s="28">
        <f t="shared" si="1309"/>
        <v>0</v>
      </c>
      <c r="EE296" s="29"/>
      <c r="EF296" s="54">
        <f>_xlfn.XLOOKUP($C296,[24]PSP!$C:$C,[24]PSP!$EF:$EF)</f>
        <v>0</v>
      </c>
      <c r="EG296" s="27">
        <f>_xlfn.XLOOKUP($C296,[24]PSP!$C:$C,[24]PSP!$EG:$EG)</f>
        <v>0</v>
      </c>
      <c r="EH296" s="28">
        <f t="shared" si="1310"/>
        <v>0</v>
      </c>
      <c r="EI296" s="29"/>
      <c r="EJ296" s="54">
        <f>_xlfn.XLOOKUP($C296,[24]PSP!$C:$C,[24]PSP!$EJ:$EJ)</f>
        <v>0</v>
      </c>
      <c r="EK296" s="27">
        <f>_xlfn.XLOOKUP($C296,[24]PSP!$C:$C,[24]PSP!$EK:$EK)</f>
        <v>0</v>
      </c>
      <c r="EL296" s="28">
        <f t="shared" si="1311"/>
        <v>0</v>
      </c>
      <c r="EM296" s="29"/>
      <c r="EN296" s="108"/>
      <c r="EO296" s="29">
        <f t="shared" si="1313"/>
        <v>100.89000000000001</v>
      </c>
      <c r="EP296" s="29">
        <f t="shared" si="1277"/>
        <v>100.89000000000001</v>
      </c>
      <c r="EQ296" s="4" t="b">
        <f t="shared" si="1312"/>
        <v>1</v>
      </c>
      <c r="ES296" s="118">
        <f t="shared" si="1314"/>
        <v>1.1767000000000001</v>
      </c>
    </row>
    <row r="297" spans="3:149" ht="14.25" x14ac:dyDescent="0.25">
      <c r="C297" s="24" t="s">
        <v>144</v>
      </c>
      <c r="D297" s="43">
        <f>_xlfn.XLOOKUP($C297,[24]PSP!$C:$C,[24]PSP!$D:$D)</f>
        <v>2003440</v>
      </c>
      <c r="E297" s="24" t="str">
        <f>_xlfn.XLOOKUP($C297,[24]PSP!$C:$C,[24]PSP!$E:$E)</f>
        <v>SICRO SERVIÇO</v>
      </c>
      <c r="F297" s="25" t="str">
        <f>_xlfn.XLOOKUP($C297,[24]PSP!$C:$C,[24]PSP!$F:$F)</f>
        <v>DISSIPADOR DE ENERGIA - DES 01 - AREIA EXTRAÍDA E PEDRA DE MÃO PRODUZIDA</v>
      </c>
      <c r="G297" s="26" t="str">
        <f>_xlfn.XLOOKUP($C297,[24]PSP!$C:$C,[24]PSP!$G:$G)</f>
        <v>UN</v>
      </c>
      <c r="H297" s="53">
        <f>_xlfn.XLOOKUP($C297,[24]PSP!$C:$C,[24]PSP!$H:$H)</f>
        <v>72</v>
      </c>
      <c r="I297" s="28">
        <f>_xlfn.XLOOKUP($C297,[24]PSP!$C:$C,[24]PSP!$I:$I)</f>
        <v>7007.04</v>
      </c>
      <c r="J297" s="28">
        <f t="shared" si="1278"/>
        <v>8245.1839680000012</v>
      </c>
      <c r="K297" s="29"/>
      <c r="L297" s="54">
        <f>_xlfn.XLOOKUP($C297,[24]PSP!$C:$C,[24]PSP!$L:$L)</f>
        <v>0</v>
      </c>
      <c r="M297" s="27">
        <f>_xlfn.XLOOKUP($C297,[24]PSP!$C:$C,[24]PSP!$M:$M)</f>
        <v>97.32</v>
      </c>
      <c r="N297" s="28">
        <f t="shared" si="1279"/>
        <v>0</v>
      </c>
      <c r="O297" s="29"/>
      <c r="P297" s="54">
        <f>_xlfn.XLOOKUP($C297,[24]PSP!$C:$C,[24]PSP!$P:$P)</f>
        <v>0</v>
      </c>
      <c r="Q297" s="27">
        <f>_xlfn.XLOOKUP($C297,[24]PSP!$C:$C,[24]PSP!$Q:$Q)</f>
        <v>97.32</v>
      </c>
      <c r="R297" s="28">
        <f t="shared" si="1280"/>
        <v>0</v>
      </c>
      <c r="S297" s="29"/>
      <c r="T297" s="54">
        <f>_xlfn.XLOOKUP($C297,[24]PSP!$C:$C,[24]PSP!$T:$T)</f>
        <v>0</v>
      </c>
      <c r="U297" s="27">
        <f>_xlfn.XLOOKUP($C297,[24]PSP!$C:$C,[24]PSP!$U:$U)</f>
        <v>97.32</v>
      </c>
      <c r="V297" s="28">
        <f t="shared" si="1281"/>
        <v>0</v>
      </c>
      <c r="W297" s="29"/>
      <c r="X297" s="54">
        <f>_xlfn.XLOOKUP($C297,[24]PSP!$C:$C,[24]PSP!$X:$X)</f>
        <v>0</v>
      </c>
      <c r="Y297" s="27">
        <f>_xlfn.XLOOKUP($C297,[24]PSP!$C:$C,[24]PSP!$Y:$Y)</f>
        <v>97.32</v>
      </c>
      <c r="Z297" s="28">
        <f t="shared" si="1282"/>
        <v>0</v>
      </c>
      <c r="AA297" s="29"/>
      <c r="AB297" s="54">
        <f>_xlfn.XLOOKUP($C297,[24]PSP!$C:$C,[24]PSP!$AB:$AB)</f>
        <v>0</v>
      </c>
      <c r="AC297" s="27">
        <f>_xlfn.XLOOKUP($C297,[24]PSP!$C:$C,[24]PSP!$AC:$AC)</f>
        <v>97.32</v>
      </c>
      <c r="AD297" s="28">
        <f t="shared" si="1283"/>
        <v>0</v>
      </c>
      <c r="AE297" s="29"/>
      <c r="AF297" s="54">
        <f>_xlfn.XLOOKUP($C297,[24]PSP!$C:$C,[24]PSP!$AF:$AF)</f>
        <v>0</v>
      </c>
      <c r="AG297" s="27">
        <f>_xlfn.XLOOKUP($C297,[24]PSP!$C:$C,[24]PSP!$AG:$AG)</f>
        <v>97.32</v>
      </c>
      <c r="AH297" s="28">
        <f t="shared" si="1284"/>
        <v>0</v>
      </c>
      <c r="AI297" s="29"/>
      <c r="AJ297" s="54">
        <f>_xlfn.XLOOKUP($C297,[24]PSP!$C:$C,[24]PSP!$AJ:$AJ)</f>
        <v>0</v>
      </c>
      <c r="AK297" s="27">
        <f>_xlfn.XLOOKUP($C297,[24]PSP!$C:$C,[24]PSP!$AK:$AK)</f>
        <v>97.32</v>
      </c>
      <c r="AL297" s="28">
        <f t="shared" si="1285"/>
        <v>0</v>
      </c>
      <c r="AM297" s="29"/>
      <c r="AN297" s="54">
        <f>_xlfn.XLOOKUP($C297,[24]PSP!$C:$C,[24]PSP!$AN:$AN)</f>
        <v>0</v>
      </c>
      <c r="AO297" s="27">
        <f>_xlfn.XLOOKUP($C297,[24]PSP!$C:$C,[24]PSP!$AO:$AO)</f>
        <v>97.32</v>
      </c>
      <c r="AP297" s="28">
        <f t="shared" si="1286"/>
        <v>0</v>
      </c>
      <c r="AQ297" s="29"/>
      <c r="AR297" s="54">
        <f>_xlfn.XLOOKUP($C297,[24]PSP!$C:$C,[24]PSP!$AR:$AR)</f>
        <v>0</v>
      </c>
      <c r="AS297" s="27">
        <f>_xlfn.XLOOKUP($C297,[24]PSP!$C:$C,[24]PSP!$AS:$AS)</f>
        <v>97.32</v>
      </c>
      <c r="AT297" s="28">
        <f t="shared" si="1287"/>
        <v>0</v>
      </c>
      <c r="AU297" s="29"/>
      <c r="AV297" s="54">
        <f>_xlfn.XLOOKUP($C297,[24]PSP!$C:$C,[24]PSP!$AV:$AV)</f>
        <v>0</v>
      </c>
      <c r="AW297" s="27">
        <f>_xlfn.XLOOKUP($C297,[24]PSP!$C:$C,[24]PSP!$AW:$AW)</f>
        <v>97.32</v>
      </c>
      <c r="AX297" s="28">
        <f t="shared" si="1288"/>
        <v>0</v>
      </c>
      <c r="AY297" s="29"/>
      <c r="AZ297" s="54">
        <f>_xlfn.XLOOKUP($C297,[24]PSP!$C:$C,[24]PSP!$AZ:$AZ)</f>
        <v>4</v>
      </c>
      <c r="BA297" s="27">
        <f>_xlfn.XLOOKUP($C297,[24]PSP!$C:$C,[24]PSP!$BA:$BA)</f>
        <v>97.32</v>
      </c>
      <c r="BB297" s="28">
        <f t="shared" si="1289"/>
        <v>389.28</v>
      </c>
      <c r="BC297" s="29"/>
      <c r="BD297" s="54">
        <f>_xlfn.XLOOKUP($C297,[24]PSP!$C:$C,[24]PSP!$BD:$BD)</f>
        <v>31</v>
      </c>
      <c r="BE297" s="27">
        <f>_xlfn.XLOOKUP($C297,[24]PSP!$C:$C,[24]PSP!$BE:$BE)</f>
        <v>97.32</v>
      </c>
      <c r="BF297" s="28">
        <f t="shared" si="1290"/>
        <v>3016.92</v>
      </c>
      <c r="BG297" s="29"/>
      <c r="BH297" s="54">
        <f>_xlfn.XLOOKUP($C297,[24]PSP!$C:$C,[24]PSP!$BH:$BH)</f>
        <v>0</v>
      </c>
      <c r="BI297" s="27">
        <f>_xlfn.XLOOKUP($C297,[24]PSP!$C:$C,[24]PSP!$BI:$BI)</f>
        <v>97.32</v>
      </c>
      <c r="BJ297" s="28">
        <f t="shared" si="1291"/>
        <v>0</v>
      </c>
      <c r="BK297" s="29"/>
      <c r="BL297" s="54">
        <f>_xlfn.XLOOKUP($C297,[24]PSP!$C:$C,[24]PSP!$BL:$BL)</f>
        <v>37</v>
      </c>
      <c r="BM297" s="27">
        <f>_xlfn.XLOOKUP($C297,[24]PSP!$C:$C,[24]PSP!$BM:$BM)</f>
        <v>97.32</v>
      </c>
      <c r="BN297" s="28">
        <f t="shared" si="1292"/>
        <v>3600.84</v>
      </c>
      <c r="BO297" s="29"/>
      <c r="BP297" s="54">
        <f>_xlfn.XLOOKUP($C297,[24]PSP!$C:$C,[24]PSP!$BP:$BP)</f>
        <v>0</v>
      </c>
      <c r="BQ297" s="27">
        <f>_xlfn.XLOOKUP($C297,[24]PSP!$C:$C,[24]PSP!$BQ:$BQ)</f>
        <v>97.32</v>
      </c>
      <c r="BR297" s="28">
        <f t="shared" si="1293"/>
        <v>0</v>
      </c>
      <c r="BS297" s="29"/>
      <c r="BT297" s="54">
        <f>_xlfn.XLOOKUP($C297,[24]PSP!$C:$C,[24]PSP!$BT:$BT)</f>
        <v>0</v>
      </c>
      <c r="BU297" s="27">
        <f>_xlfn.XLOOKUP($C297,[24]PSP!$C:$C,[24]PSP!$BU:$BU)</f>
        <v>97.32</v>
      </c>
      <c r="BV297" s="28">
        <f t="shared" si="1294"/>
        <v>0</v>
      </c>
      <c r="BW297" s="29"/>
      <c r="BX297" s="54">
        <f>_xlfn.XLOOKUP($C297,[24]PSP!$C:$C,[24]PSP!$BX:$BX)</f>
        <v>0</v>
      </c>
      <c r="BY297" s="27">
        <f>_xlfn.XLOOKUP($C297,[24]PSP!$C:$C,[24]PSP!$BY:$BY)</f>
        <v>97.32</v>
      </c>
      <c r="BZ297" s="28">
        <f t="shared" si="1295"/>
        <v>0</v>
      </c>
      <c r="CA297" s="29"/>
      <c r="CB297" s="54">
        <f>_xlfn.XLOOKUP($C297,[24]PSP!$C:$C,[24]PSP!$CB:$CB)</f>
        <v>0</v>
      </c>
      <c r="CC297" s="27">
        <f>_xlfn.XLOOKUP($C297,[24]PSP!$C:$C,[24]PSP!$CC:$CC)</f>
        <v>97.32</v>
      </c>
      <c r="CD297" s="28">
        <f t="shared" si="1296"/>
        <v>0</v>
      </c>
      <c r="CE297" s="29"/>
      <c r="CF297" s="54">
        <f>_xlfn.XLOOKUP($C297,[24]PSP!$C:$C,[24]PSP!$CF:$CF)</f>
        <v>0</v>
      </c>
      <c r="CG297" s="27">
        <f>_xlfn.XLOOKUP($C297,[24]PSP!$C:$C,[24]PSP!$CG:$CG)</f>
        <v>97.32</v>
      </c>
      <c r="CH297" s="28">
        <f t="shared" si="1297"/>
        <v>0</v>
      </c>
      <c r="CI297" s="29"/>
      <c r="CJ297" s="54">
        <f>_xlfn.XLOOKUP($C297,[24]PSP!$C:$C,[24]PSP!$CJ:$CJ)</f>
        <v>0</v>
      </c>
      <c r="CK297" s="27">
        <f>_xlfn.XLOOKUP($C297,[24]PSP!$C:$C,[24]PSP!$CK:$CK)</f>
        <v>97.32</v>
      </c>
      <c r="CL297" s="28">
        <f t="shared" si="1298"/>
        <v>0</v>
      </c>
      <c r="CM297" s="29"/>
      <c r="CN297" s="54">
        <f>_xlfn.XLOOKUP($C297,[24]PSP!$C:$C,[24]PSP!$CN:$CN)</f>
        <v>0</v>
      </c>
      <c r="CO297" s="27">
        <f>_xlfn.XLOOKUP($C297,[24]PSP!$C:$C,[24]PSP!$CO:$CO)</f>
        <v>97.32</v>
      </c>
      <c r="CP297" s="28">
        <f t="shared" si="1299"/>
        <v>0</v>
      </c>
      <c r="CQ297" s="29"/>
      <c r="CR297" s="54">
        <f>_xlfn.XLOOKUP($C297,[24]PSP!$C:$C,[24]PSP!$CR:$CR)</f>
        <v>0</v>
      </c>
      <c r="CS297" s="27">
        <f>_xlfn.XLOOKUP($C297,[24]PSP!$C:$C,[24]PSP!$CS:$CS)</f>
        <v>97.32</v>
      </c>
      <c r="CT297" s="28">
        <f t="shared" si="1300"/>
        <v>0</v>
      </c>
      <c r="CU297" s="29"/>
      <c r="CV297" s="54">
        <f>_xlfn.XLOOKUP($C297,[24]PSP!$C:$C,[24]PSP!$CV:$CV)</f>
        <v>0</v>
      </c>
      <c r="CW297" s="27">
        <f>_xlfn.XLOOKUP($C297,[24]PSP!$C:$C,[24]PSP!$CW:$CW)</f>
        <v>97.32</v>
      </c>
      <c r="CX297" s="28">
        <f t="shared" si="1301"/>
        <v>0</v>
      </c>
      <c r="CY297" s="29"/>
      <c r="CZ297" s="54">
        <f>_xlfn.XLOOKUP($C297,[24]PSP!$C:$C,[24]PSP!$CZ:$CZ)</f>
        <v>0</v>
      </c>
      <c r="DA297" s="27">
        <f>_xlfn.XLOOKUP($C297,[24]PSP!$C:$C,[24]PSP!$DA:$DA)</f>
        <v>97.32</v>
      </c>
      <c r="DB297" s="28">
        <f t="shared" si="1302"/>
        <v>0</v>
      </c>
      <c r="DC297" s="29"/>
      <c r="DD297" s="54">
        <f>_xlfn.XLOOKUP($C297,[24]PSP!$C:$C,[24]PSP!$DD:$DD)</f>
        <v>0</v>
      </c>
      <c r="DE297" s="27">
        <f>_xlfn.XLOOKUP($C297,[24]PSP!$C:$C,[24]PSP!$DE:$DE)</f>
        <v>97.32</v>
      </c>
      <c r="DF297" s="28">
        <f t="shared" si="1303"/>
        <v>0</v>
      </c>
      <c r="DG297" s="29"/>
      <c r="DH297" s="54">
        <f>_xlfn.XLOOKUP($C297,[24]PSP!$C:$C,[24]PSP!$DH:$DH)</f>
        <v>0</v>
      </c>
      <c r="DI297" s="27">
        <f>_xlfn.XLOOKUP($C297,[24]PSP!$C:$C,[24]PSP!$DI:$DI)</f>
        <v>97.32</v>
      </c>
      <c r="DJ297" s="28">
        <f t="shared" si="1304"/>
        <v>0</v>
      </c>
      <c r="DK297" s="29"/>
      <c r="DL297" s="54">
        <f>_xlfn.XLOOKUP($C297,[24]PSP!$C:$C,[24]PSP!$DL:$DL)</f>
        <v>0</v>
      </c>
      <c r="DM297" s="27">
        <f>_xlfn.XLOOKUP($C297,[24]PSP!$C:$C,[24]PSP!$DM:$DM)</f>
        <v>97.32</v>
      </c>
      <c r="DN297" s="28">
        <f t="shared" si="1305"/>
        <v>0</v>
      </c>
      <c r="DO297" s="29"/>
      <c r="DP297" s="54">
        <f>_xlfn.XLOOKUP($C297,[24]PSP!$C:$C,[24]PSP!$DP:$DP)</f>
        <v>0</v>
      </c>
      <c r="DQ297" s="27">
        <f>_xlfn.XLOOKUP($C297,[24]PSP!$C:$C,[24]PSP!$DQ:$DQ)</f>
        <v>97.32</v>
      </c>
      <c r="DR297" s="28">
        <f t="shared" si="1306"/>
        <v>0</v>
      </c>
      <c r="DS297" s="29"/>
      <c r="DT297" s="54">
        <f>_xlfn.XLOOKUP($C297,[24]PSP!$C:$C,[24]PSP!$DT:$DT)</f>
        <v>0</v>
      </c>
      <c r="DU297" s="27">
        <f>_xlfn.XLOOKUP($C297,[24]PSP!$C:$C,[24]PSP!$DU:$DU)</f>
        <v>97.32</v>
      </c>
      <c r="DV297" s="28">
        <f t="shared" si="1307"/>
        <v>0</v>
      </c>
      <c r="DW297" s="29"/>
      <c r="DX297" s="54">
        <f>_xlfn.XLOOKUP($C297,[24]PSP!$C:$C,[24]PSP!$DX:$DX)</f>
        <v>0</v>
      </c>
      <c r="DY297" s="27">
        <f>_xlfn.XLOOKUP($C297,[24]PSP!$C:$C,[24]PSP!$DY:$DY)</f>
        <v>97.32</v>
      </c>
      <c r="DZ297" s="28">
        <f t="shared" si="1308"/>
        <v>0</v>
      </c>
      <c r="EA297" s="29"/>
      <c r="EB297" s="54">
        <f>_xlfn.XLOOKUP($C297,[24]PSP!$C:$C,[24]PSP!$EB:$EB)</f>
        <v>0</v>
      </c>
      <c r="EC297" s="27">
        <f>_xlfn.XLOOKUP($C297,[24]PSP!$C:$C,[24]PSP!$EC:$EC)</f>
        <v>0</v>
      </c>
      <c r="ED297" s="28">
        <f t="shared" si="1309"/>
        <v>0</v>
      </c>
      <c r="EE297" s="29"/>
      <c r="EF297" s="54">
        <f>_xlfn.XLOOKUP($C297,[24]PSP!$C:$C,[24]PSP!$EF:$EF)</f>
        <v>0</v>
      </c>
      <c r="EG297" s="27">
        <f>_xlfn.XLOOKUP($C297,[24]PSP!$C:$C,[24]PSP!$EG:$EG)</f>
        <v>0</v>
      </c>
      <c r="EH297" s="28">
        <f t="shared" si="1310"/>
        <v>0</v>
      </c>
      <c r="EI297" s="29"/>
      <c r="EJ297" s="54">
        <f>_xlfn.XLOOKUP($C297,[24]PSP!$C:$C,[24]PSP!$EJ:$EJ)</f>
        <v>0</v>
      </c>
      <c r="EK297" s="27">
        <f>_xlfn.XLOOKUP($C297,[24]PSP!$C:$C,[24]PSP!$EK:$EK)</f>
        <v>0</v>
      </c>
      <c r="EL297" s="28">
        <f t="shared" si="1311"/>
        <v>0</v>
      </c>
      <c r="EM297" s="29"/>
      <c r="EN297" s="108"/>
      <c r="EO297" s="29">
        <f t="shared" si="1313"/>
        <v>7007.04</v>
      </c>
      <c r="EP297" s="29">
        <f t="shared" si="1277"/>
        <v>7007.04</v>
      </c>
      <c r="EQ297" s="4" t="b">
        <f t="shared" si="1312"/>
        <v>1</v>
      </c>
      <c r="ES297" s="118">
        <f t="shared" si="1314"/>
        <v>1.1767000000000001</v>
      </c>
    </row>
    <row r="298" spans="3:149" ht="14.25" x14ac:dyDescent="0.25">
      <c r="C298" s="24" t="s">
        <v>145</v>
      </c>
      <c r="D298" s="43">
        <f>_xlfn.XLOOKUP($C298,[24]PSP!$C:$C,[24]PSP!$D:$D)</f>
        <v>2003448</v>
      </c>
      <c r="E298" s="24" t="str">
        <f>_xlfn.XLOOKUP($C298,[24]PSP!$C:$C,[24]PSP!$E:$E)</f>
        <v>SICRO SERVIÇO</v>
      </c>
      <c r="F298" s="25" t="str">
        <f>_xlfn.XLOOKUP($C298,[24]PSP!$C:$C,[24]PSP!$F:$F)</f>
        <v>DISSIPADOR DE ENERGIA - DEB 01 - AREIA EXTRAÍDA E PEDRA DE MÃO PRODUZIDA</v>
      </c>
      <c r="G298" s="26" t="str">
        <f>_xlfn.XLOOKUP($C298,[24]PSP!$C:$C,[24]PSP!$G:$G)</f>
        <v>UN</v>
      </c>
      <c r="H298" s="53">
        <f>_xlfn.XLOOKUP($C298,[24]PSP!$C:$C,[24]PSP!$H:$H)</f>
        <v>132</v>
      </c>
      <c r="I298" s="28">
        <f>_xlfn.XLOOKUP($C298,[24]PSP!$C:$C,[24]PSP!$I:$I)</f>
        <v>37560.6</v>
      </c>
      <c r="J298" s="28">
        <f t="shared" si="1278"/>
        <v>44197.558020000004</v>
      </c>
      <c r="K298" s="29"/>
      <c r="L298" s="54">
        <f>_xlfn.XLOOKUP($C298,[24]PSP!$C:$C,[24]PSP!$L:$L)</f>
        <v>0</v>
      </c>
      <c r="M298" s="27">
        <f>_xlfn.XLOOKUP($C298,[24]PSP!$C:$C,[24]PSP!$M:$M)</f>
        <v>284.55</v>
      </c>
      <c r="N298" s="28">
        <f t="shared" si="1279"/>
        <v>0</v>
      </c>
      <c r="O298" s="29"/>
      <c r="P298" s="54">
        <f>_xlfn.XLOOKUP($C298,[24]PSP!$C:$C,[24]PSP!$P:$P)</f>
        <v>0</v>
      </c>
      <c r="Q298" s="27">
        <f>_xlfn.XLOOKUP($C298,[24]PSP!$C:$C,[24]PSP!$Q:$Q)</f>
        <v>284.55</v>
      </c>
      <c r="R298" s="28">
        <f t="shared" si="1280"/>
        <v>0</v>
      </c>
      <c r="S298" s="29"/>
      <c r="T298" s="54">
        <f>_xlfn.XLOOKUP($C298,[24]PSP!$C:$C,[24]PSP!$T:$T)</f>
        <v>0</v>
      </c>
      <c r="U298" s="27">
        <f>_xlfn.XLOOKUP($C298,[24]PSP!$C:$C,[24]PSP!$U:$U)</f>
        <v>284.55</v>
      </c>
      <c r="V298" s="28">
        <f t="shared" si="1281"/>
        <v>0</v>
      </c>
      <c r="W298" s="29"/>
      <c r="X298" s="54">
        <f>_xlfn.XLOOKUP($C298,[24]PSP!$C:$C,[24]PSP!$X:$X)</f>
        <v>0</v>
      </c>
      <c r="Y298" s="27">
        <f>_xlfn.XLOOKUP($C298,[24]PSP!$C:$C,[24]PSP!$Y:$Y)</f>
        <v>284.55</v>
      </c>
      <c r="Z298" s="28">
        <f t="shared" si="1282"/>
        <v>0</v>
      </c>
      <c r="AA298" s="29"/>
      <c r="AB298" s="54">
        <f>_xlfn.XLOOKUP($C298,[24]PSP!$C:$C,[24]PSP!$AB:$AB)</f>
        <v>0</v>
      </c>
      <c r="AC298" s="27">
        <f>_xlfn.XLOOKUP($C298,[24]PSP!$C:$C,[24]PSP!$AC:$AC)</f>
        <v>284.55</v>
      </c>
      <c r="AD298" s="28">
        <f t="shared" si="1283"/>
        <v>0</v>
      </c>
      <c r="AE298" s="29"/>
      <c r="AF298" s="54">
        <f>_xlfn.XLOOKUP($C298,[24]PSP!$C:$C,[24]PSP!$AF:$AF)</f>
        <v>0</v>
      </c>
      <c r="AG298" s="27">
        <f>_xlfn.XLOOKUP($C298,[24]PSP!$C:$C,[24]PSP!$AG:$AG)</f>
        <v>284.55</v>
      </c>
      <c r="AH298" s="28">
        <f t="shared" si="1284"/>
        <v>0</v>
      </c>
      <c r="AI298" s="29"/>
      <c r="AJ298" s="54">
        <f>_xlfn.XLOOKUP($C298,[24]PSP!$C:$C,[24]PSP!$AJ:$AJ)</f>
        <v>0</v>
      </c>
      <c r="AK298" s="27">
        <f>_xlfn.XLOOKUP($C298,[24]PSP!$C:$C,[24]PSP!$AK:$AK)</f>
        <v>284.55</v>
      </c>
      <c r="AL298" s="28">
        <f t="shared" si="1285"/>
        <v>0</v>
      </c>
      <c r="AM298" s="29"/>
      <c r="AN298" s="54">
        <f>_xlfn.XLOOKUP($C298,[24]PSP!$C:$C,[24]PSP!$AN:$AN)</f>
        <v>0</v>
      </c>
      <c r="AO298" s="27">
        <f>_xlfn.XLOOKUP($C298,[24]PSP!$C:$C,[24]PSP!$AO:$AO)</f>
        <v>284.55</v>
      </c>
      <c r="AP298" s="28">
        <f t="shared" si="1286"/>
        <v>0</v>
      </c>
      <c r="AQ298" s="29"/>
      <c r="AR298" s="54">
        <f>_xlfn.XLOOKUP($C298,[24]PSP!$C:$C,[24]PSP!$AR:$AR)</f>
        <v>0</v>
      </c>
      <c r="AS298" s="27">
        <f>_xlfn.XLOOKUP($C298,[24]PSP!$C:$C,[24]PSP!$AS:$AS)</f>
        <v>284.55</v>
      </c>
      <c r="AT298" s="28">
        <f t="shared" si="1287"/>
        <v>0</v>
      </c>
      <c r="AU298" s="29"/>
      <c r="AV298" s="54">
        <f>_xlfn.XLOOKUP($C298,[24]PSP!$C:$C,[24]PSP!$AV:$AV)</f>
        <v>0</v>
      </c>
      <c r="AW298" s="27">
        <f>_xlfn.XLOOKUP($C298,[24]PSP!$C:$C,[24]PSP!$AW:$AW)</f>
        <v>284.55</v>
      </c>
      <c r="AX298" s="28">
        <f t="shared" si="1288"/>
        <v>0</v>
      </c>
      <c r="AY298" s="29"/>
      <c r="AZ298" s="54">
        <f>_xlfn.XLOOKUP($C298,[24]PSP!$C:$C,[24]PSP!$AZ:$AZ)</f>
        <v>4</v>
      </c>
      <c r="BA298" s="27">
        <f>_xlfn.XLOOKUP($C298,[24]PSP!$C:$C,[24]PSP!$BA:$BA)</f>
        <v>284.55</v>
      </c>
      <c r="BB298" s="28">
        <f t="shared" si="1289"/>
        <v>1138.2</v>
      </c>
      <c r="BC298" s="29"/>
      <c r="BD298" s="54">
        <f>_xlfn.XLOOKUP($C298,[24]PSP!$C:$C,[24]PSP!$BD:$BD)</f>
        <v>95</v>
      </c>
      <c r="BE298" s="27">
        <f>_xlfn.XLOOKUP($C298,[24]PSP!$C:$C,[24]PSP!$BE:$BE)</f>
        <v>284.55</v>
      </c>
      <c r="BF298" s="28">
        <f t="shared" si="1290"/>
        <v>27032.25</v>
      </c>
      <c r="BG298" s="29"/>
      <c r="BH298" s="54">
        <f>_xlfn.XLOOKUP($C298,[24]PSP!$C:$C,[24]PSP!$BH:$BH)</f>
        <v>0</v>
      </c>
      <c r="BI298" s="27">
        <f>_xlfn.XLOOKUP($C298,[24]PSP!$C:$C,[24]PSP!$BI:$BI)</f>
        <v>284.55</v>
      </c>
      <c r="BJ298" s="28">
        <f t="shared" si="1291"/>
        <v>0</v>
      </c>
      <c r="BK298" s="29"/>
      <c r="BL298" s="54">
        <f>_xlfn.XLOOKUP($C298,[24]PSP!$C:$C,[24]PSP!$BL:$BL)</f>
        <v>33</v>
      </c>
      <c r="BM298" s="27">
        <f>_xlfn.XLOOKUP($C298,[24]PSP!$C:$C,[24]PSP!$BM:$BM)</f>
        <v>284.55</v>
      </c>
      <c r="BN298" s="28">
        <f t="shared" si="1292"/>
        <v>9390.15</v>
      </c>
      <c r="BO298" s="29"/>
      <c r="BP298" s="54">
        <f>_xlfn.XLOOKUP($C298,[24]PSP!$C:$C,[24]PSP!$BP:$BP)</f>
        <v>0</v>
      </c>
      <c r="BQ298" s="27">
        <f>_xlfn.XLOOKUP($C298,[24]PSP!$C:$C,[24]PSP!$BQ:$BQ)</f>
        <v>284.55</v>
      </c>
      <c r="BR298" s="28">
        <f t="shared" si="1293"/>
        <v>0</v>
      </c>
      <c r="BS298" s="29"/>
      <c r="BT298" s="54">
        <f>_xlfn.XLOOKUP($C298,[24]PSP!$C:$C,[24]PSP!$BT:$BT)</f>
        <v>0</v>
      </c>
      <c r="BU298" s="27">
        <f>_xlfn.XLOOKUP($C298,[24]PSP!$C:$C,[24]PSP!$BU:$BU)</f>
        <v>284.55</v>
      </c>
      <c r="BV298" s="28">
        <f t="shared" si="1294"/>
        <v>0</v>
      </c>
      <c r="BW298" s="29"/>
      <c r="BX298" s="54">
        <f>_xlfn.XLOOKUP($C298,[24]PSP!$C:$C,[24]PSP!$BX:$BX)</f>
        <v>0</v>
      </c>
      <c r="BY298" s="27">
        <f>_xlfn.XLOOKUP($C298,[24]PSP!$C:$C,[24]PSP!$BY:$BY)</f>
        <v>284.55</v>
      </c>
      <c r="BZ298" s="28">
        <f t="shared" si="1295"/>
        <v>0</v>
      </c>
      <c r="CA298" s="29"/>
      <c r="CB298" s="54">
        <f>_xlfn.XLOOKUP($C298,[24]PSP!$C:$C,[24]PSP!$CB:$CB)</f>
        <v>0</v>
      </c>
      <c r="CC298" s="27">
        <f>_xlfn.XLOOKUP($C298,[24]PSP!$C:$C,[24]PSP!$CC:$CC)</f>
        <v>284.55</v>
      </c>
      <c r="CD298" s="28">
        <f t="shared" si="1296"/>
        <v>0</v>
      </c>
      <c r="CE298" s="29"/>
      <c r="CF298" s="54">
        <f>_xlfn.XLOOKUP($C298,[24]PSP!$C:$C,[24]PSP!$CF:$CF)</f>
        <v>0</v>
      </c>
      <c r="CG298" s="27">
        <f>_xlfn.XLOOKUP($C298,[24]PSP!$C:$C,[24]PSP!$CG:$CG)</f>
        <v>284.55</v>
      </c>
      <c r="CH298" s="28">
        <f t="shared" si="1297"/>
        <v>0</v>
      </c>
      <c r="CI298" s="29"/>
      <c r="CJ298" s="54">
        <f>_xlfn.XLOOKUP($C298,[24]PSP!$C:$C,[24]PSP!$CJ:$CJ)</f>
        <v>0</v>
      </c>
      <c r="CK298" s="27">
        <f>_xlfn.XLOOKUP($C298,[24]PSP!$C:$C,[24]PSP!$CK:$CK)</f>
        <v>284.55</v>
      </c>
      <c r="CL298" s="28">
        <f t="shared" si="1298"/>
        <v>0</v>
      </c>
      <c r="CM298" s="29"/>
      <c r="CN298" s="54">
        <f>_xlfn.XLOOKUP($C298,[24]PSP!$C:$C,[24]PSP!$CN:$CN)</f>
        <v>0</v>
      </c>
      <c r="CO298" s="27">
        <f>_xlfn.XLOOKUP($C298,[24]PSP!$C:$C,[24]PSP!$CO:$CO)</f>
        <v>284.55</v>
      </c>
      <c r="CP298" s="28">
        <f t="shared" si="1299"/>
        <v>0</v>
      </c>
      <c r="CQ298" s="29"/>
      <c r="CR298" s="54">
        <f>_xlfn.XLOOKUP($C298,[24]PSP!$C:$C,[24]PSP!$CR:$CR)</f>
        <v>0</v>
      </c>
      <c r="CS298" s="27">
        <f>_xlfn.XLOOKUP($C298,[24]PSP!$C:$C,[24]PSP!$CS:$CS)</f>
        <v>284.55</v>
      </c>
      <c r="CT298" s="28">
        <f t="shared" si="1300"/>
        <v>0</v>
      </c>
      <c r="CU298" s="29"/>
      <c r="CV298" s="54">
        <f>_xlfn.XLOOKUP($C298,[24]PSP!$C:$C,[24]PSP!$CV:$CV)</f>
        <v>0</v>
      </c>
      <c r="CW298" s="27">
        <f>_xlfn.XLOOKUP($C298,[24]PSP!$C:$C,[24]PSP!$CW:$CW)</f>
        <v>284.55</v>
      </c>
      <c r="CX298" s="28">
        <f t="shared" si="1301"/>
        <v>0</v>
      </c>
      <c r="CY298" s="29"/>
      <c r="CZ298" s="54">
        <f>_xlfn.XLOOKUP($C298,[24]PSP!$C:$C,[24]PSP!$CZ:$CZ)</f>
        <v>0</v>
      </c>
      <c r="DA298" s="27">
        <f>_xlfn.XLOOKUP($C298,[24]PSP!$C:$C,[24]PSP!$DA:$DA)</f>
        <v>284.55</v>
      </c>
      <c r="DB298" s="28">
        <f t="shared" si="1302"/>
        <v>0</v>
      </c>
      <c r="DC298" s="29"/>
      <c r="DD298" s="54">
        <f>_xlfn.XLOOKUP($C298,[24]PSP!$C:$C,[24]PSP!$DD:$DD)</f>
        <v>0</v>
      </c>
      <c r="DE298" s="27">
        <f>_xlfn.XLOOKUP($C298,[24]PSP!$C:$C,[24]PSP!$DE:$DE)</f>
        <v>284.55</v>
      </c>
      <c r="DF298" s="28">
        <f t="shared" si="1303"/>
        <v>0</v>
      </c>
      <c r="DG298" s="29"/>
      <c r="DH298" s="54">
        <f>_xlfn.XLOOKUP($C298,[24]PSP!$C:$C,[24]PSP!$DH:$DH)</f>
        <v>0</v>
      </c>
      <c r="DI298" s="27">
        <f>_xlfn.XLOOKUP($C298,[24]PSP!$C:$C,[24]PSP!$DI:$DI)</f>
        <v>284.55</v>
      </c>
      <c r="DJ298" s="28">
        <f t="shared" si="1304"/>
        <v>0</v>
      </c>
      <c r="DK298" s="29"/>
      <c r="DL298" s="54">
        <f>_xlfn.XLOOKUP($C298,[24]PSP!$C:$C,[24]PSP!$DL:$DL)</f>
        <v>0</v>
      </c>
      <c r="DM298" s="27">
        <f>_xlfn.XLOOKUP($C298,[24]PSP!$C:$C,[24]PSP!$DM:$DM)</f>
        <v>284.55</v>
      </c>
      <c r="DN298" s="28">
        <f t="shared" si="1305"/>
        <v>0</v>
      </c>
      <c r="DO298" s="29"/>
      <c r="DP298" s="54">
        <f>_xlfn.XLOOKUP($C298,[24]PSP!$C:$C,[24]PSP!$DP:$DP)</f>
        <v>0</v>
      </c>
      <c r="DQ298" s="27">
        <f>_xlfn.XLOOKUP($C298,[24]PSP!$C:$C,[24]PSP!$DQ:$DQ)</f>
        <v>284.55</v>
      </c>
      <c r="DR298" s="28">
        <f t="shared" si="1306"/>
        <v>0</v>
      </c>
      <c r="DS298" s="29"/>
      <c r="DT298" s="54">
        <f>_xlfn.XLOOKUP($C298,[24]PSP!$C:$C,[24]PSP!$DT:$DT)</f>
        <v>0</v>
      </c>
      <c r="DU298" s="27">
        <f>_xlfn.XLOOKUP($C298,[24]PSP!$C:$C,[24]PSP!$DU:$DU)</f>
        <v>284.55</v>
      </c>
      <c r="DV298" s="28">
        <f t="shared" si="1307"/>
        <v>0</v>
      </c>
      <c r="DW298" s="29"/>
      <c r="DX298" s="54">
        <f>_xlfn.XLOOKUP($C298,[24]PSP!$C:$C,[24]PSP!$DX:$DX)</f>
        <v>0</v>
      </c>
      <c r="DY298" s="27">
        <f>_xlfn.XLOOKUP($C298,[24]PSP!$C:$C,[24]PSP!$DY:$DY)</f>
        <v>284.55</v>
      </c>
      <c r="DZ298" s="28">
        <f t="shared" si="1308"/>
        <v>0</v>
      </c>
      <c r="EA298" s="29"/>
      <c r="EB298" s="54">
        <f>_xlfn.XLOOKUP($C298,[24]PSP!$C:$C,[24]PSP!$EB:$EB)</f>
        <v>0</v>
      </c>
      <c r="EC298" s="27">
        <f>_xlfn.XLOOKUP($C298,[24]PSP!$C:$C,[24]PSP!$EC:$EC)</f>
        <v>0</v>
      </c>
      <c r="ED298" s="28">
        <f t="shared" si="1309"/>
        <v>0</v>
      </c>
      <c r="EE298" s="29"/>
      <c r="EF298" s="54">
        <f>_xlfn.XLOOKUP($C298,[24]PSP!$C:$C,[24]PSP!$EF:$EF)</f>
        <v>0</v>
      </c>
      <c r="EG298" s="27">
        <f>_xlfn.XLOOKUP($C298,[24]PSP!$C:$C,[24]PSP!$EG:$EG)</f>
        <v>0</v>
      </c>
      <c r="EH298" s="28">
        <f t="shared" si="1310"/>
        <v>0</v>
      </c>
      <c r="EI298" s="29"/>
      <c r="EJ298" s="54">
        <f>_xlfn.XLOOKUP($C298,[24]PSP!$C:$C,[24]PSP!$EJ:$EJ)</f>
        <v>0</v>
      </c>
      <c r="EK298" s="27">
        <f>_xlfn.XLOOKUP($C298,[24]PSP!$C:$C,[24]PSP!$EK:$EK)</f>
        <v>0</v>
      </c>
      <c r="EL298" s="28">
        <f t="shared" si="1311"/>
        <v>0</v>
      </c>
      <c r="EM298" s="29"/>
      <c r="EN298" s="108"/>
      <c r="EO298" s="29">
        <f t="shared" si="1313"/>
        <v>37560.6</v>
      </c>
      <c r="EP298" s="29">
        <f t="shared" si="1277"/>
        <v>37560.6</v>
      </c>
      <c r="EQ298" s="4" t="b">
        <f t="shared" si="1312"/>
        <v>1</v>
      </c>
      <c r="ES298" s="118">
        <f t="shared" si="1314"/>
        <v>1.1767000000000001</v>
      </c>
    </row>
    <row r="299" spans="3:149" ht="14.25" x14ac:dyDescent="0.25">
      <c r="C299" s="24" t="s">
        <v>146</v>
      </c>
      <c r="D299" s="43">
        <f>_xlfn.XLOOKUP($C299,[24]PSP!$C:$C,[24]PSP!$D:$D)</f>
        <v>2003454</v>
      </c>
      <c r="E299" s="24" t="str">
        <f>_xlfn.XLOOKUP($C299,[24]PSP!$C:$C,[24]PSP!$E:$E)</f>
        <v>SICRO SERVIÇO</v>
      </c>
      <c r="F299" s="25" t="str">
        <f>_xlfn.XLOOKUP($C299,[24]PSP!$C:$C,[24]PSP!$F:$F)</f>
        <v>DISSIPADOR DE ENERGIA - DEB 04 - AREIA EXTRAÍDA E PEDRA DE MÃO PRODUZIDA</v>
      </c>
      <c r="G299" s="26" t="str">
        <f>_xlfn.XLOOKUP($C299,[24]PSP!$C:$C,[24]PSP!$G:$G)</f>
        <v>UN</v>
      </c>
      <c r="H299" s="53">
        <f>_xlfn.XLOOKUP($C299,[24]PSP!$C:$C,[24]PSP!$H:$H)</f>
        <v>32</v>
      </c>
      <c r="I299" s="28">
        <f>_xlfn.XLOOKUP($C299,[24]PSP!$C:$C,[24]PSP!$I:$I)</f>
        <v>41185.919999999998</v>
      </c>
      <c r="J299" s="28">
        <f t="shared" si="1278"/>
        <v>48463.472064000001</v>
      </c>
      <c r="K299" s="29"/>
      <c r="L299" s="54">
        <f>_xlfn.XLOOKUP($C299,[24]PSP!$C:$C,[24]PSP!$L:$L)</f>
        <v>0</v>
      </c>
      <c r="M299" s="27">
        <f>_xlfn.XLOOKUP($C299,[24]PSP!$C:$C,[24]PSP!$M:$M)</f>
        <v>1287.06</v>
      </c>
      <c r="N299" s="28">
        <f t="shared" si="1279"/>
        <v>0</v>
      </c>
      <c r="O299" s="29"/>
      <c r="P299" s="54">
        <f>_xlfn.XLOOKUP($C299,[24]PSP!$C:$C,[24]PSP!$P:$P)</f>
        <v>0</v>
      </c>
      <c r="Q299" s="27">
        <f>_xlfn.XLOOKUP($C299,[24]PSP!$C:$C,[24]PSP!$Q:$Q)</f>
        <v>1287.06</v>
      </c>
      <c r="R299" s="28">
        <f t="shared" si="1280"/>
        <v>0</v>
      </c>
      <c r="S299" s="29"/>
      <c r="T299" s="54">
        <f>_xlfn.XLOOKUP($C299,[24]PSP!$C:$C,[24]PSP!$T:$T)</f>
        <v>0</v>
      </c>
      <c r="U299" s="27">
        <f>_xlfn.XLOOKUP($C299,[24]PSP!$C:$C,[24]PSP!$U:$U)</f>
        <v>1287.06</v>
      </c>
      <c r="V299" s="28">
        <f t="shared" si="1281"/>
        <v>0</v>
      </c>
      <c r="W299" s="29"/>
      <c r="X299" s="54">
        <f>_xlfn.XLOOKUP($C299,[24]PSP!$C:$C,[24]PSP!$X:$X)</f>
        <v>0</v>
      </c>
      <c r="Y299" s="27">
        <f>_xlfn.XLOOKUP($C299,[24]PSP!$C:$C,[24]PSP!$Y:$Y)</f>
        <v>1287.06</v>
      </c>
      <c r="Z299" s="28">
        <f t="shared" si="1282"/>
        <v>0</v>
      </c>
      <c r="AA299" s="29"/>
      <c r="AB299" s="54">
        <f>_xlfn.XLOOKUP($C299,[24]PSP!$C:$C,[24]PSP!$AB:$AB)</f>
        <v>0</v>
      </c>
      <c r="AC299" s="27">
        <f>_xlfn.XLOOKUP($C299,[24]PSP!$C:$C,[24]PSP!$AC:$AC)</f>
        <v>1287.06</v>
      </c>
      <c r="AD299" s="28">
        <f t="shared" si="1283"/>
        <v>0</v>
      </c>
      <c r="AE299" s="29"/>
      <c r="AF299" s="54">
        <f>_xlfn.XLOOKUP($C299,[24]PSP!$C:$C,[24]PSP!$AF:$AF)</f>
        <v>0</v>
      </c>
      <c r="AG299" s="27">
        <f>_xlfn.XLOOKUP($C299,[24]PSP!$C:$C,[24]PSP!$AG:$AG)</f>
        <v>1287.06</v>
      </c>
      <c r="AH299" s="28">
        <f t="shared" si="1284"/>
        <v>0</v>
      </c>
      <c r="AI299" s="29"/>
      <c r="AJ299" s="54">
        <f>_xlfn.XLOOKUP($C299,[24]PSP!$C:$C,[24]PSP!$AJ:$AJ)</f>
        <v>0</v>
      </c>
      <c r="AK299" s="27">
        <f>_xlfn.XLOOKUP($C299,[24]PSP!$C:$C,[24]PSP!$AK:$AK)</f>
        <v>1287.06</v>
      </c>
      <c r="AL299" s="28">
        <f t="shared" si="1285"/>
        <v>0</v>
      </c>
      <c r="AM299" s="29"/>
      <c r="AN299" s="54">
        <f>_xlfn.XLOOKUP($C299,[24]PSP!$C:$C,[24]PSP!$AN:$AN)</f>
        <v>0</v>
      </c>
      <c r="AO299" s="27">
        <f>_xlfn.XLOOKUP($C299,[24]PSP!$C:$C,[24]PSP!$AO:$AO)</f>
        <v>1287.06</v>
      </c>
      <c r="AP299" s="28">
        <f t="shared" si="1286"/>
        <v>0</v>
      </c>
      <c r="AQ299" s="29"/>
      <c r="AR299" s="54">
        <f>_xlfn.XLOOKUP($C299,[24]PSP!$C:$C,[24]PSP!$AR:$AR)</f>
        <v>0</v>
      </c>
      <c r="AS299" s="27">
        <f>_xlfn.XLOOKUP($C299,[24]PSP!$C:$C,[24]PSP!$AS:$AS)</f>
        <v>1287.06</v>
      </c>
      <c r="AT299" s="28">
        <f t="shared" si="1287"/>
        <v>0</v>
      </c>
      <c r="AU299" s="29"/>
      <c r="AV299" s="54">
        <f>_xlfn.XLOOKUP($C299,[24]PSP!$C:$C,[24]PSP!$AV:$AV)</f>
        <v>0</v>
      </c>
      <c r="AW299" s="27">
        <f>_xlfn.XLOOKUP($C299,[24]PSP!$C:$C,[24]PSP!$AW:$AW)</f>
        <v>1287.06</v>
      </c>
      <c r="AX299" s="28">
        <f t="shared" si="1288"/>
        <v>0</v>
      </c>
      <c r="AY299" s="29"/>
      <c r="AZ299" s="54">
        <f>_xlfn.XLOOKUP($C299,[24]PSP!$C:$C,[24]PSP!$AZ:$AZ)</f>
        <v>0</v>
      </c>
      <c r="BA299" s="27">
        <f>_xlfn.XLOOKUP($C299,[24]PSP!$C:$C,[24]PSP!$BA:$BA)</f>
        <v>1287.06</v>
      </c>
      <c r="BB299" s="28">
        <f t="shared" si="1289"/>
        <v>0</v>
      </c>
      <c r="BC299" s="29"/>
      <c r="BD299" s="54">
        <f>_xlfn.XLOOKUP($C299,[24]PSP!$C:$C,[24]PSP!$BD:$BD)</f>
        <v>20</v>
      </c>
      <c r="BE299" s="27">
        <f>_xlfn.XLOOKUP($C299,[24]PSP!$C:$C,[24]PSP!$BE:$BE)</f>
        <v>1287.06</v>
      </c>
      <c r="BF299" s="28">
        <f t="shared" si="1290"/>
        <v>25741.200000000001</v>
      </c>
      <c r="BG299" s="29"/>
      <c r="BH299" s="54">
        <f>_xlfn.XLOOKUP($C299,[24]PSP!$C:$C,[24]PSP!$BH:$BH)</f>
        <v>0</v>
      </c>
      <c r="BI299" s="27">
        <f>_xlfn.XLOOKUP($C299,[24]PSP!$C:$C,[24]PSP!$BI:$BI)</f>
        <v>1287.06</v>
      </c>
      <c r="BJ299" s="28">
        <f t="shared" si="1291"/>
        <v>0</v>
      </c>
      <c r="BK299" s="29"/>
      <c r="BL299" s="54">
        <f>_xlfn.XLOOKUP($C299,[24]PSP!$C:$C,[24]PSP!$BL:$BL)</f>
        <v>12</v>
      </c>
      <c r="BM299" s="27">
        <f>_xlfn.XLOOKUP($C299,[24]PSP!$C:$C,[24]PSP!$BM:$BM)</f>
        <v>1287.06</v>
      </c>
      <c r="BN299" s="28">
        <f t="shared" si="1292"/>
        <v>15444.72</v>
      </c>
      <c r="BO299" s="29"/>
      <c r="BP299" s="54">
        <f>_xlfn.XLOOKUP($C299,[24]PSP!$C:$C,[24]PSP!$BP:$BP)</f>
        <v>0</v>
      </c>
      <c r="BQ299" s="27">
        <f>_xlfn.XLOOKUP($C299,[24]PSP!$C:$C,[24]PSP!$BQ:$BQ)</f>
        <v>1287.06</v>
      </c>
      <c r="BR299" s="28">
        <f t="shared" si="1293"/>
        <v>0</v>
      </c>
      <c r="BS299" s="29"/>
      <c r="BT299" s="54">
        <f>_xlfn.XLOOKUP($C299,[24]PSP!$C:$C,[24]PSP!$BT:$BT)</f>
        <v>0</v>
      </c>
      <c r="BU299" s="27">
        <f>_xlfn.XLOOKUP($C299,[24]PSP!$C:$C,[24]PSP!$BU:$BU)</f>
        <v>1287.06</v>
      </c>
      <c r="BV299" s="28">
        <f t="shared" si="1294"/>
        <v>0</v>
      </c>
      <c r="BW299" s="29"/>
      <c r="BX299" s="54">
        <f>_xlfn.XLOOKUP($C299,[24]PSP!$C:$C,[24]PSP!$BX:$BX)</f>
        <v>0</v>
      </c>
      <c r="BY299" s="27">
        <f>_xlfn.XLOOKUP($C299,[24]PSP!$C:$C,[24]PSP!$BY:$BY)</f>
        <v>1287.06</v>
      </c>
      <c r="BZ299" s="28">
        <f t="shared" si="1295"/>
        <v>0</v>
      </c>
      <c r="CA299" s="29"/>
      <c r="CB299" s="54">
        <f>_xlfn.XLOOKUP($C299,[24]PSP!$C:$C,[24]PSP!$CB:$CB)</f>
        <v>0</v>
      </c>
      <c r="CC299" s="27">
        <f>_xlfn.XLOOKUP($C299,[24]PSP!$C:$C,[24]PSP!$CC:$CC)</f>
        <v>1287.06</v>
      </c>
      <c r="CD299" s="28">
        <f t="shared" si="1296"/>
        <v>0</v>
      </c>
      <c r="CE299" s="29"/>
      <c r="CF299" s="54">
        <f>_xlfn.XLOOKUP($C299,[24]PSP!$C:$C,[24]PSP!$CF:$CF)</f>
        <v>0</v>
      </c>
      <c r="CG299" s="27">
        <f>_xlfn.XLOOKUP($C299,[24]PSP!$C:$C,[24]PSP!$CG:$CG)</f>
        <v>1287.06</v>
      </c>
      <c r="CH299" s="28">
        <f t="shared" si="1297"/>
        <v>0</v>
      </c>
      <c r="CI299" s="29"/>
      <c r="CJ299" s="54">
        <f>_xlfn.XLOOKUP($C299,[24]PSP!$C:$C,[24]PSP!$CJ:$CJ)</f>
        <v>0</v>
      </c>
      <c r="CK299" s="27">
        <f>_xlfn.XLOOKUP($C299,[24]PSP!$C:$C,[24]PSP!$CK:$CK)</f>
        <v>1287.06</v>
      </c>
      <c r="CL299" s="28">
        <f t="shared" si="1298"/>
        <v>0</v>
      </c>
      <c r="CM299" s="29"/>
      <c r="CN299" s="54">
        <f>_xlfn.XLOOKUP($C299,[24]PSP!$C:$C,[24]PSP!$CN:$CN)</f>
        <v>0</v>
      </c>
      <c r="CO299" s="27">
        <f>_xlfn.XLOOKUP($C299,[24]PSP!$C:$C,[24]PSP!$CO:$CO)</f>
        <v>1287.06</v>
      </c>
      <c r="CP299" s="28">
        <f t="shared" si="1299"/>
        <v>0</v>
      </c>
      <c r="CQ299" s="29"/>
      <c r="CR299" s="54">
        <f>_xlfn.XLOOKUP($C299,[24]PSP!$C:$C,[24]PSP!$CR:$CR)</f>
        <v>0</v>
      </c>
      <c r="CS299" s="27">
        <f>_xlfn.XLOOKUP($C299,[24]PSP!$C:$C,[24]PSP!$CS:$CS)</f>
        <v>1287.06</v>
      </c>
      <c r="CT299" s="28">
        <f t="shared" si="1300"/>
        <v>0</v>
      </c>
      <c r="CU299" s="29"/>
      <c r="CV299" s="54">
        <f>_xlfn.XLOOKUP($C299,[24]PSP!$C:$C,[24]PSP!$CV:$CV)</f>
        <v>0</v>
      </c>
      <c r="CW299" s="27">
        <f>_xlfn.XLOOKUP($C299,[24]PSP!$C:$C,[24]PSP!$CW:$CW)</f>
        <v>1287.06</v>
      </c>
      <c r="CX299" s="28">
        <f t="shared" si="1301"/>
        <v>0</v>
      </c>
      <c r="CY299" s="29"/>
      <c r="CZ299" s="54">
        <f>_xlfn.XLOOKUP($C299,[24]PSP!$C:$C,[24]PSP!$CZ:$CZ)</f>
        <v>0</v>
      </c>
      <c r="DA299" s="27">
        <f>_xlfn.XLOOKUP($C299,[24]PSP!$C:$C,[24]PSP!$DA:$DA)</f>
        <v>1287.06</v>
      </c>
      <c r="DB299" s="28">
        <f t="shared" si="1302"/>
        <v>0</v>
      </c>
      <c r="DC299" s="29"/>
      <c r="DD299" s="54">
        <f>_xlfn.XLOOKUP($C299,[24]PSP!$C:$C,[24]PSP!$DD:$DD)</f>
        <v>0</v>
      </c>
      <c r="DE299" s="27">
        <f>_xlfn.XLOOKUP($C299,[24]PSP!$C:$C,[24]PSP!$DE:$DE)</f>
        <v>1287.06</v>
      </c>
      <c r="DF299" s="28">
        <f t="shared" si="1303"/>
        <v>0</v>
      </c>
      <c r="DG299" s="29"/>
      <c r="DH299" s="54">
        <f>_xlfn.XLOOKUP($C299,[24]PSP!$C:$C,[24]PSP!$DH:$DH)</f>
        <v>0</v>
      </c>
      <c r="DI299" s="27">
        <f>_xlfn.XLOOKUP($C299,[24]PSP!$C:$C,[24]PSP!$DI:$DI)</f>
        <v>1287.06</v>
      </c>
      <c r="DJ299" s="28">
        <f t="shared" si="1304"/>
        <v>0</v>
      </c>
      <c r="DK299" s="29"/>
      <c r="DL299" s="54">
        <f>_xlfn.XLOOKUP($C299,[24]PSP!$C:$C,[24]PSP!$DL:$DL)</f>
        <v>0</v>
      </c>
      <c r="DM299" s="27">
        <f>_xlfn.XLOOKUP($C299,[24]PSP!$C:$C,[24]PSP!$DM:$DM)</f>
        <v>1287.06</v>
      </c>
      <c r="DN299" s="28">
        <f t="shared" si="1305"/>
        <v>0</v>
      </c>
      <c r="DO299" s="29"/>
      <c r="DP299" s="54">
        <f>_xlfn.XLOOKUP($C299,[24]PSP!$C:$C,[24]PSP!$DP:$DP)</f>
        <v>0</v>
      </c>
      <c r="DQ299" s="27">
        <f>_xlfn.XLOOKUP($C299,[24]PSP!$C:$C,[24]PSP!$DQ:$DQ)</f>
        <v>1287.06</v>
      </c>
      <c r="DR299" s="28">
        <f t="shared" si="1306"/>
        <v>0</v>
      </c>
      <c r="DS299" s="29"/>
      <c r="DT299" s="54">
        <f>_xlfn.XLOOKUP($C299,[24]PSP!$C:$C,[24]PSP!$DT:$DT)</f>
        <v>0</v>
      </c>
      <c r="DU299" s="27">
        <f>_xlfn.XLOOKUP($C299,[24]PSP!$C:$C,[24]PSP!$DU:$DU)</f>
        <v>1287.06</v>
      </c>
      <c r="DV299" s="28">
        <f t="shared" si="1307"/>
        <v>0</v>
      </c>
      <c r="DW299" s="29"/>
      <c r="DX299" s="54">
        <f>_xlfn.XLOOKUP($C299,[24]PSP!$C:$C,[24]PSP!$DX:$DX)</f>
        <v>0</v>
      </c>
      <c r="DY299" s="27">
        <f>_xlfn.XLOOKUP($C299,[24]PSP!$C:$C,[24]PSP!$DY:$DY)</f>
        <v>1287.06</v>
      </c>
      <c r="DZ299" s="28">
        <f t="shared" si="1308"/>
        <v>0</v>
      </c>
      <c r="EA299" s="29"/>
      <c r="EB299" s="54">
        <f>_xlfn.XLOOKUP($C299,[24]PSP!$C:$C,[24]PSP!$EB:$EB)</f>
        <v>0</v>
      </c>
      <c r="EC299" s="27">
        <f>_xlfn.XLOOKUP($C299,[24]PSP!$C:$C,[24]PSP!$EC:$EC)</f>
        <v>0</v>
      </c>
      <c r="ED299" s="28">
        <f t="shared" si="1309"/>
        <v>0</v>
      </c>
      <c r="EE299" s="29"/>
      <c r="EF299" s="54">
        <f>_xlfn.XLOOKUP($C299,[24]PSP!$C:$C,[24]PSP!$EF:$EF)</f>
        <v>0</v>
      </c>
      <c r="EG299" s="27">
        <f>_xlfn.XLOOKUP($C299,[24]PSP!$C:$C,[24]PSP!$EG:$EG)</f>
        <v>0</v>
      </c>
      <c r="EH299" s="28">
        <f t="shared" si="1310"/>
        <v>0</v>
      </c>
      <c r="EI299" s="29"/>
      <c r="EJ299" s="54">
        <f>_xlfn.XLOOKUP($C299,[24]PSP!$C:$C,[24]PSP!$EJ:$EJ)</f>
        <v>0</v>
      </c>
      <c r="EK299" s="27">
        <f>_xlfn.XLOOKUP($C299,[24]PSP!$C:$C,[24]PSP!$EK:$EK)</f>
        <v>0</v>
      </c>
      <c r="EL299" s="28">
        <f t="shared" si="1311"/>
        <v>0</v>
      </c>
      <c r="EM299" s="29"/>
      <c r="EN299" s="108"/>
      <c r="EO299" s="29">
        <f t="shared" si="1313"/>
        <v>41185.919999999998</v>
      </c>
      <c r="EP299" s="29">
        <f t="shared" si="1277"/>
        <v>41185.919999999998</v>
      </c>
      <c r="EQ299" s="4" t="b">
        <f t="shared" si="1312"/>
        <v>1</v>
      </c>
      <c r="ES299" s="118">
        <f t="shared" si="1314"/>
        <v>1.1767000000000001</v>
      </c>
    </row>
    <row r="300" spans="3:149" ht="14.25" x14ac:dyDescent="0.25">
      <c r="C300" s="24" t="s">
        <v>147</v>
      </c>
      <c r="D300" s="43">
        <f>_xlfn.XLOOKUP($C300,[24]PSP!$C:$C,[24]PSP!$D:$D)</f>
        <v>1600402</v>
      </c>
      <c r="E300" s="24" t="str">
        <f>_xlfn.XLOOKUP($C300,[24]PSP!$C:$C,[24]PSP!$E:$E)</f>
        <v>SICRO SERVIÇO</v>
      </c>
      <c r="F300" s="25" t="str">
        <f>_xlfn.XLOOKUP($C300,[24]PSP!$C:$C,[24]PSP!$F:$F)</f>
        <v>REMOÇÃO DE TUBOS DE CONCRETO EM VALAS E BUEIROS - D = 600 MM</v>
      </c>
      <c r="G300" s="26" t="str">
        <f>_xlfn.XLOOKUP($C300,[24]PSP!$C:$C,[24]PSP!$G:$G)</f>
        <v>M</v>
      </c>
      <c r="H300" s="53">
        <f>_xlfn.XLOOKUP($C300,[24]PSP!$C:$C,[24]PSP!$H:$H)</f>
        <v>10.8</v>
      </c>
      <c r="I300" s="28">
        <f>_xlfn.XLOOKUP($C300,[24]PSP!$C:$C,[24]PSP!$I:$I)</f>
        <v>81.540000000000006</v>
      </c>
      <c r="J300" s="28">
        <f t="shared" si="1278"/>
        <v>95.948118000000008</v>
      </c>
      <c r="K300" s="29"/>
      <c r="L300" s="54">
        <f>_xlfn.XLOOKUP($C300,[24]PSP!$C:$C,[24]PSP!$L:$L)</f>
        <v>0</v>
      </c>
      <c r="M300" s="27">
        <f>_xlfn.XLOOKUP($C300,[24]PSP!$C:$C,[24]PSP!$M:$M)</f>
        <v>7.55</v>
      </c>
      <c r="N300" s="28">
        <f t="shared" si="1279"/>
        <v>0</v>
      </c>
      <c r="O300" s="29"/>
      <c r="P300" s="54">
        <f>_xlfn.XLOOKUP($C300,[24]PSP!$C:$C,[24]PSP!$P:$P)</f>
        <v>0</v>
      </c>
      <c r="Q300" s="27">
        <f>_xlfn.XLOOKUP($C300,[24]PSP!$C:$C,[24]PSP!$Q:$Q)</f>
        <v>7.55</v>
      </c>
      <c r="R300" s="28">
        <f t="shared" si="1280"/>
        <v>0</v>
      </c>
      <c r="S300" s="29"/>
      <c r="T300" s="54">
        <f>_xlfn.XLOOKUP($C300,[24]PSP!$C:$C,[24]PSP!$T:$T)</f>
        <v>0</v>
      </c>
      <c r="U300" s="27">
        <f>_xlfn.XLOOKUP($C300,[24]PSP!$C:$C,[24]PSP!$U:$U)</f>
        <v>7.55</v>
      </c>
      <c r="V300" s="28">
        <f t="shared" si="1281"/>
        <v>0</v>
      </c>
      <c r="W300" s="29"/>
      <c r="X300" s="54">
        <f>_xlfn.XLOOKUP($C300,[24]PSP!$C:$C,[24]PSP!$X:$X)</f>
        <v>0</v>
      </c>
      <c r="Y300" s="27">
        <f>_xlfn.XLOOKUP($C300,[24]PSP!$C:$C,[24]PSP!$Y:$Y)</f>
        <v>7.55</v>
      </c>
      <c r="Z300" s="28">
        <f t="shared" si="1282"/>
        <v>0</v>
      </c>
      <c r="AA300" s="29"/>
      <c r="AB300" s="54">
        <f>_xlfn.XLOOKUP($C300,[24]PSP!$C:$C,[24]PSP!$AB:$AB)</f>
        <v>0</v>
      </c>
      <c r="AC300" s="27">
        <f>_xlfn.XLOOKUP($C300,[24]PSP!$C:$C,[24]PSP!$AC:$AC)</f>
        <v>7.55</v>
      </c>
      <c r="AD300" s="28">
        <f t="shared" si="1283"/>
        <v>0</v>
      </c>
      <c r="AE300" s="29"/>
      <c r="AF300" s="54">
        <f>_xlfn.XLOOKUP($C300,[24]PSP!$C:$C,[24]PSP!$AF:$AF)</f>
        <v>0</v>
      </c>
      <c r="AG300" s="27">
        <f>_xlfn.XLOOKUP($C300,[24]PSP!$C:$C,[24]PSP!$AG:$AG)</f>
        <v>7.55</v>
      </c>
      <c r="AH300" s="28">
        <f t="shared" si="1284"/>
        <v>0</v>
      </c>
      <c r="AI300" s="29"/>
      <c r="AJ300" s="54">
        <f>_xlfn.XLOOKUP($C300,[24]PSP!$C:$C,[24]PSP!$AJ:$AJ)</f>
        <v>0</v>
      </c>
      <c r="AK300" s="27">
        <f>_xlfn.XLOOKUP($C300,[24]PSP!$C:$C,[24]PSP!$AK:$AK)</f>
        <v>7.55</v>
      </c>
      <c r="AL300" s="28">
        <f t="shared" si="1285"/>
        <v>0</v>
      </c>
      <c r="AM300" s="29"/>
      <c r="AN300" s="54">
        <f>_xlfn.XLOOKUP($C300,[24]PSP!$C:$C,[24]PSP!$AN:$AN)</f>
        <v>0</v>
      </c>
      <c r="AO300" s="27">
        <f>_xlfn.XLOOKUP($C300,[24]PSP!$C:$C,[24]PSP!$AO:$AO)</f>
        <v>7.55</v>
      </c>
      <c r="AP300" s="28">
        <f t="shared" si="1286"/>
        <v>0</v>
      </c>
      <c r="AQ300" s="29"/>
      <c r="AR300" s="54">
        <f>_xlfn.XLOOKUP($C300,[24]PSP!$C:$C,[24]PSP!$AR:$AR)</f>
        <v>0</v>
      </c>
      <c r="AS300" s="27">
        <f>_xlfn.XLOOKUP($C300,[24]PSP!$C:$C,[24]PSP!$AS:$AS)</f>
        <v>7.55</v>
      </c>
      <c r="AT300" s="28">
        <f t="shared" si="1287"/>
        <v>0</v>
      </c>
      <c r="AU300" s="29"/>
      <c r="AV300" s="54">
        <f>_xlfn.XLOOKUP($C300,[24]PSP!$C:$C,[24]PSP!$AV:$AV)</f>
        <v>0</v>
      </c>
      <c r="AW300" s="27">
        <f>_xlfn.XLOOKUP($C300,[24]PSP!$C:$C,[24]PSP!$AW:$AW)</f>
        <v>7.55</v>
      </c>
      <c r="AX300" s="28">
        <f t="shared" si="1288"/>
        <v>0</v>
      </c>
      <c r="AY300" s="29"/>
      <c r="AZ300" s="54">
        <f>_xlfn.XLOOKUP($C300,[24]PSP!$C:$C,[24]PSP!$AZ:$AZ)</f>
        <v>0</v>
      </c>
      <c r="BA300" s="27">
        <f>_xlfn.XLOOKUP($C300,[24]PSP!$C:$C,[24]PSP!$BA:$BA)</f>
        <v>7.55</v>
      </c>
      <c r="BB300" s="28">
        <f t="shared" si="1289"/>
        <v>0</v>
      </c>
      <c r="BC300" s="29"/>
      <c r="BD300" s="54">
        <f>_xlfn.XLOOKUP($C300,[24]PSP!$C:$C,[24]PSP!$BD:$BD)</f>
        <v>6.8000000000000007</v>
      </c>
      <c r="BE300" s="27">
        <f>_xlfn.XLOOKUP($C300,[24]PSP!$C:$C,[24]PSP!$BE:$BE)</f>
        <v>7.55</v>
      </c>
      <c r="BF300" s="28">
        <f t="shared" si="1290"/>
        <v>51.34</v>
      </c>
      <c r="BG300" s="29"/>
      <c r="BH300" s="54">
        <f>_xlfn.XLOOKUP($C300,[24]PSP!$C:$C,[24]PSP!$BH:$BH)</f>
        <v>0</v>
      </c>
      <c r="BI300" s="27">
        <f>_xlfn.XLOOKUP($C300,[24]PSP!$C:$C,[24]PSP!$BI:$BI)</f>
        <v>7.55</v>
      </c>
      <c r="BJ300" s="28">
        <f t="shared" si="1291"/>
        <v>0</v>
      </c>
      <c r="BK300" s="29"/>
      <c r="BL300" s="54">
        <f>_xlfn.XLOOKUP($C300,[24]PSP!$C:$C,[24]PSP!$BL:$BL)</f>
        <v>4</v>
      </c>
      <c r="BM300" s="27">
        <f>_xlfn.XLOOKUP($C300,[24]PSP!$C:$C,[24]PSP!$BM:$BM)</f>
        <v>7.55</v>
      </c>
      <c r="BN300" s="28">
        <f t="shared" si="1292"/>
        <v>30.2</v>
      </c>
      <c r="BO300" s="29"/>
      <c r="BP300" s="54">
        <f>_xlfn.XLOOKUP($C300,[24]PSP!$C:$C,[24]PSP!$BP:$BP)</f>
        <v>0</v>
      </c>
      <c r="BQ300" s="27">
        <f>_xlfn.XLOOKUP($C300,[24]PSP!$C:$C,[24]PSP!$BQ:$BQ)</f>
        <v>7.55</v>
      </c>
      <c r="BR300" s="28">
        <f t="shared" si="1293"/>
        <v>0</v>
      </c>
      <c r="BS300" s="29"/>
      <c r="BT300" s="54">
        <f>_xlfn.XLOOKUP($C300,[24]PSP!$C:$C,[24]PSP!$BT:$BT)</f>
        <v>0</v>
      </c>
      <c r="BU300" s="27">
        <f>_xlfn.XLOOKUP($C300,[24]PSP!$C:$C,[24]PSP!$BU:$BU)</f>
        <v>7.55</v>
      </c>
      <c r="BV300" s="28">
        <f t="shared" si="1294"/>
        <v>0</v>
      </c>
      <c r="BW300" s="29"/>
      <c r="BX300" s="54">
        <f>_xlfn.XLOOKUP($C300,[24]PSP!$C:$C,[24]PSP!$BX:$BX)</f>
        <v>0</v>
      </c>
      <c r="BY300" s="27">
        <f>_xlfn.XLOOKUP($C300,[24]PSP!$C:$C,[24]PSP!$BY:$BY)</f>
        <v>7.55</v>
      </c>
      <c r="BZ300" s="28">
        <f t="shared" si="1295"/>
        <v>0</v>
      </c>
      <c r="CA300" s="29"/>
      <c r="CB300" s="54">
        <f>_xlfn.XLOOKUP($C300,[24]PSP!$C:$C,[24]PSP!$CB:$CB)</f>
        <v>0</v>
      </c>
      <c r="CC300" s="27">
        <f>_xlfn.XLOOKUP($C300,[24]PSP!$C:$C,[24]PSP!$CC:$CC)</f>
        <v>7.55</v>
      </c>
      <c r="CD300" s="28">
        <f t="shared" si="1296"/>
        <v>0</v>
      </c>
      <c r="CE300" s="29"/>
      <c r="CF300" s="54">
        <f>_xlfn.XLOOKUP($C300,[24]PSP!$C:$C,[24]PSP!$CF:$CF)</f>
        <v>0</v>
      </c>
      <c r="CG300" s="27">
        <f>_xlfn.XLOOKUP($C300,[24]PSP!$C:$C,[24]PSP!$CG:$CG)</f>
        <v>7.55</v>
      </c>
      <c r="CH300" s="28">
        <f t="shared" si="1297"/>
        <v>0</v>
      </c>
      <c r="CI300" s="29"/>
      <c r="CJ300" s="54">
        <f>_xlfn.XLOOKUP($C300,[24]PSP!$C:$C,[24]PSP!$CJ:$CJ)</f>
        <v>0</v>
      </c>
      <c r="CK300" s="27">
        <f>_xlfn.XLOOKUP($C300,[24]PSP!$C:$C,[24]PSP!$CK:$CK)</f>
        <v>7.55</v>
      </c>
      <c r="CL300" s="28">
        <f t="shared" si="1298"/>
        <v>0</v>
      </c>
      <c r="CM300" s="29"/>
      <c r="CN300" s="54">
        <f>_xlfn.XLOOKUP($C300,[24]PSP!$C:$C,[24]PSP!$CN:$CN)</f>
        <v>0</v>
      </c>
      <c r="CO300" s="27">
        <f>_xlfn.XLOOKUP($C300,[24]PSP!$C:$C,[24]PSP!$CO:$CO)</f>
        <v>7.55</v>
      </c>
      <c r="CP300" s="28">
        <f t="shared" si="1299"/>
        <v>0</v>
      </c>
      <c r="CQ300" s="29"/>
      <c r="CR300" s="54">
        <f>_xlfn.XLOOKUP($C300,[24]PSP!$C:$C,[24]PSP!$CR:$CR)</f>
        <v>0</v>
      </c>
      <c r="CS300" s="27">
        <f>_xlfn.XLOOKUP($C300,[24]PSP!$C:$C,[24]PSP!$CS:$CS)</f>
        <v>7.55</v>
      </c>
      <c r="CT300" s="28">
        <f t="shared" si="1300"/>
        <v>0</v>
      </c>
      <c r="CU300" s="29"/>
      <c r="CV300" s="54">
        <f>_xlfn.XLOOKUP($C300,[24]PSP!$C:$C,[24]PSP!$CV:$CV)</f>
        <v>0</v>
      </c>
      <c r="CW300" s="27">
        <f>_xlfn.XLOOKUP($C300,[24]PSP!$C:$C,[24]PSP!$CW:$CW)</f>
        <v>7.55</v>
      </c>
      <c r="CX300" s="28">
        <f t="shared" si="1301"/>
        <v>0</v>
      </c>
      <c r="CY300" s="29"/>
      <c r="CZ300" s="54">
        <f>_xlfn.XLOOKUP($C300,[24]PSP!$C:$C,[24]PSP!$CZ:$CZ)</f>
        <v>0</v>
      </c>
      <c r="DA300" s="27">
        <f>_xlfn.XLOOKUP($C300,[24]PSP!$C:$C,[24]PSP!$DA:$DA)</f>
        <v>7.55</v>
      </c>
      <c r="DB300" s="28">
        <f t="shared" si="1302"/>
        <v>0</v>
      </c>
      <c r="DC300" s="29"/>
      <c r="DD300" s="54">
        <f>_xlfn.XLOOKUP($C300,[24]PSP!$C:$C,[24]PSP!$DD:$DD)</f>
        <v>0</v>
      </c>
      <c r="DE300" s="27">
        <f>_xlfn.XLOOKUP($C300,[24]PSP!$C:$C,[24]PSP!$DE:$DE)</f>
        <v>7.55</v>
      </c>
      <c r="DF300" s="28">
        <f t="shared" si="1303"/>
        <v>0</v>
      </c>
      <c r="DG300" s="29"/>
      <c r="DH300" s="54">
        <f>_xlfn.XLOOKUP($C300,[24]PSP!$C:$C,[24]PSP!$DH:$DH)</f>
        <v>0</v>
      </c>
      <c r="DI300" s="27">
        <f>_xlfn.XLOOKUP($C300,[24]PSP!$C:$C,[24]PSP!$DI:$DI)</f>
        <v>7.55</v>
      </c>
      <c r="DJ300" s="28">
        <f t="shared" si="1304"/>
        <v>0</v>
      </c>
      <c r="DK300" s="29"/>
      <c r="DL300" s="54">
        <f>_xlfn.XLOOKUP($C300,[24]PSP!$C:$C,[24]PSP!$DL:$DL)</f>
        <v>0</v>
      </c>
      <c r="DM300" s="27">
        <f>_xlfn.XLOOKUP($C300,[24]PSP!$C:$C,[24]PSP!$DM:$DM)</f>
        <v>7.55</v>
      </c>
      <c r="DN300" s="28">
        <f t="shared" si="1305"/>
        <v>0</v>
      </c>
      <c r="DO300" s="29"/>
      <c r="DP300" s="54">
        <f>_xlfn.XLOOKUP($C300,[24]PSP!$C:$C,[24]PSP!$DP:$DP)</f>
        <v>0</v>
      </c>
      <c r="DQ300" s="27">
        <f>_xlfn.XLOOKUP($C300,[24]PSP!$C:$C,[24]PSP!$DQ:$DQ)</f>
        <v>7.55</v>
      </c>
      <c r="DR300" s="28">
        <f t="shared" si="1306"/>
        <v>0</v>
      </c>
      <c r="DS300" s="29"/>
      <c r="DT300" s="54">
        <f>_xlfn.XLOOKUP($C300,[24]PSP!$C:$C,[24]PSP!$DT:$DT)</f>
        <v>0</v>
      </c>
      <c r="DU300" s="27">
        <f>_xlfn.XLOOKUP($C300,[24]PSP!$C:$C,[24]PSP!$DU:$DU)</f>
        <v>7.55</v>
      </c>
      <c r="DV300" s="28">
        <f t="shared" si="1307"/>
        <v>0</v>
      </c>
      <c r="DW300" s="29"/>
      <c r="DX300" s="54">
        <f>_xlfn.XLOOKUP($C300,[24]PSP!$C:$C,[24]PSP!$DX:$DX)</f>
        <v>0</v>
      </c>
      <c r="DY300" s="27">
        <f>_xlfn.XLOOKUP($C300,[24]PSP!$C:$C,[24]PSP!$DY:$DY)</f>
        <v>7.55</v>
      </c>
      <c r="DZ300" s="28">
        <f t="shared" si="1308"/>
        <v>0</v>
      </c>
      <c r="EA300" s="29"/>
      <c r="EB300" s="54">
        <f>_xlfn.XLOOKUP($C300,[24]PSP!$C:$C,[24]PSP!$EB:$EB)</f>
        <v>0</v>
      </c>
      <c r="EC300" s="27">
        <f>_xlfn.XLOOKUP($C300,[24]PSP!$C:$C,[24]PSP!$EC:$EC)</f>
        <v>0</v>
      </c>
      <c r="ED300" s="28">
        <f t="shared" si="1309"/>
        <v>0</v>
      </c>
      <c r="EE300" s="29"/>
      <c r="EF300" s="54">
        <f>_xlfn.XLOOKUP($C300,[24]PSP!$C:$C,[24]PSP!$EF:$EF)</f>
        <v>0</v>
      </c>
      <c r="EG300" s="27">
        <f>_xlfn.XLOOKUP($C300,[24]PSP!$C:$C,[24]PSP!$EG:$EG)</f>
        <v>0</v>
      </c>
      <c r="EH300" s="28">
        <f t="shared" si="1310"/>
        <v>0</v>
      </c>
      <c r="EI300" s="29"/>
      <c r="EJ300" s="54">
        <f>_xlfn.XLOOKUP($C300,[24]PSP!$C:$C,[24]PSP!$EJ:$EJ)</f>
        <v>0</v>
      </c>
      <c r="EK300" s="27">
        <f>_xlfn.XLOOKUP($C300,[24]PSP!$C:$C,[24]PSP!$EK:$EK)</f>
        <v>0</v>
      </c>
      <c r="EL300" s="28">
        <f t="shared" si="1311"/>
        <v>0</v>
      </c>
      <c r="EM300" s="29"/>
      <c r="EN300" s="108"/>
      <c r="EO300" s="29">
        <f t="shared" si="1313"/>
        <v>81.540000000000006</v>
      </c>
      <c r="EP300" s="29">
        <f t="shared" si="1277"/>
        <v>81.540000000000006</v>
      </c>
      <c r="EQ300" s="4" t="b">
        <f t="shared" si="1312"/>
        <v>1</v>
      </c>
      <c r="ES300" s="118">
        <f t="shared" si="1314"/>
        <v>1.1767000000000001</v>
      </c>
    </row>
    <row r="301" spans="3:149" ht="21" x14ac:dyDescent="0.25">
      <c r="C301" s="24" t="s">
        <v>148</v>
      </c>
      <c r="D301" s="43" t="str">
        <f>_xlfn.XLOOKUP($C301,[24]PSP!$C:$C,[24]PSP!$D:$D)</f>
        <v>ED-48551</v>
      </c>
      <c r="E301" s="24" t="str">
        <f>_xlfn.XLOOKUP($C301,[24]PSP!$C:$C,[24]PSP!$E:$E)</f>
        <v>DER/MG</v>
      </c>
      <c r="F301" s="25" t="str">
        <f>_xlfn.XLOOKUP($C301,[24]PSP!$C:$C,[24]PSP!$F:$F)</f>
        <v>BOCA DE LOBO DUPLA (TIPO B - CONCRETO), QUADRO, GRELHA E  CANTONEIRA, INCLUSIVE ESCAVAÇÃO, REATERRO E BOTA-FORA</v>
      </c>
      <c r="G301" s="26" t="str">
        <f>_xlfn.XLOOKUP($C301,[24]PSP!$C:$C,[24]PSP!$G:$G)</f>
        <v>U</v>
      </c>
      <c r="H301" s="53">
        <f>_xlfn.XLOOKUP($C301,[24]PSP!$C:$C,[24]PSP!$H:$H)</f>
        <v>0</v>
      </c>
      <c r="I301" s="28">
        <f>_xlfn.XLOOKUP($C301,[24]PSP!$C:$C,[24]PSP!$I:$I)</f>
        <v>0</v>
      </c>
      <c r="J301" s="28">
        <f t="shared" si="1278"/>
        <v>0</v>
      </c>
      <c r="K301" s="29"/>
      <c r="L301" s="54">
        <f>_xlfn.XLOOKUP($C301,[24]PSP!$C:$C,[24]PSP!$L:$L)</f>
        <v>0</v>
      </c>
      <c r="M301" s="27">
        <f>_xlfn.XLOOKUP($C301,[24]PSP!$C:$C,[24]PSP!$M:$M)</f>
        <v>1451.91</v>
      </c>
      <c r="N301" s="28">
        <f t="shared" si="1279"/>
        <v>0</v>
      </c>
      <c r="O301" s="29"/>
      <c r="P301" s="54">
        <f>_xlfn.XLOOKUP($C301,[24]PSP!$C:$C,[24]PSP!$P:$P)</f>
        <v>0</v>
      </c>
      <c r="Q301" s="27">
        <f>_xlfn.XLOOKUP($C301,[24]PSP!$C:$C,[24]PSP!$Q:$Q)</f>
        <v>1451.91</v>
      </c>
      <c r="R301" s="28">
        <f t="shared" si="1280"/>
        <v>0</v>
      </c>
      <c r="S301" s="29"/>
      <c r="T301" s="54">
        <f>_xlfn.XLOOKUP($C301,[24]PSP!$C:$C,[24]PSP!$T:$T)</f>
        <v>0</v>
      </c>
      <c r="U301" s="27">
        <f>_xlfn.XLOOKUP($C301,[24]PSP!$C:$C,[24]PSP!$U:$U)</f>
        <v>1451.91</v>
      </c>
      <c r="V301" s="28">
        <f t="shared" si="1281"/>
        <v>0</v>
      </c>
      <c r="W301" s="29"/>
      <c r="X301" s="54">
        <f>_xlfn.XLOOKUP($C301,[24]PSP!$C:$C,[24]PSP!$X:$X)</f>
        <v>0</v>
      </c>
      <c r="Y301" s="27">
        <f>_xlfn.XLOOKUP($C301,[24]PSP!$C:$C,[24]PSP!$Y:$Y)</f>
        <v>1451.91</v>
      </c>
      <c r="Z301" s="28">
        <f t="shared" si="1282"/>
        <v>0</v>
      </c>
      <c r="AA301" s="29"/>
      <c r="AB301" s="54">
        <f>_xlfn.XLOOKUP($C301,[24]PSP!$C:$C,[24]PSP!$AB:$AB)</f>
        <v>0</v>
      </c>
      <c r="AC301" s="27">
        <f>_xlfn.XLOOKUP($C301,[24]PSP!$C:$C,[24]PSP!$AC:$AC)</f>
        <v>1451.91</v>
      </c>
      <c r="AD301" s="28">
        <f t="shared" si="1283"/>
        <v>0</v>
      </c>
      <c r="AE301" s="29"/>
      <c r="AF301" s="54">
        <f>_xlfn.XLOOKUP($C301,[24]PSP!$C:$C,[24]PSP!$AF:$AF)</f>
        <v>0</v>
      </c>
      <c r="AG301" s="27">
        <f>_xlfn.XLOOKUP($C301,[24]PSP!$C:$C,[24]PSP!$AG:$AG)</f>
        <v>1451.91</v>
      </c>
      <c r="AH301" s="28">
        <f t="shared" si="1284"/>
        <v>0</v>
      </c>
      <c r="AI301" s="29"/>
      <c r="AJ301" s="54">
        <f>_xlfn.XLOOKUP($C301,[24]PSP!$C:$C,[24]PSP!$AJ:$AJ)</f>
        <v>0</v>
      </c>
      <c r="AK301" s="27">
        <f>_xlfn.XLOOKUP($C301,[24]PSP!$C:$C,[24]PSP!$AK:$AK)</f>
        <v>1451.91</v>
      </c>
      <c r="AL301" s="28">
        <f t="shared" si="1285"/>
        <v>0</v>
      </c>
      <c r="AM301" s="29"/>
      <c r="AN301" s="54">
        <f>_xlfn.XLOOKUP($C301,[24]PSP!$C:$C,[24]PSP!$AN:$AN)</f>
        <v>0</v>
      </c>
      <c r="AO301" s="27">
        <f>_xlfn.XLOOKUP($C301,[24]PSP!$C:$C,[24]PSP!$AO:$AO)</f>
        <v>1451.91</v>
      </c>
      <c r="AP301" s="28">
        <f t="shared" si="1286"/>
        <v>0</v>
      </c>
      <c r="AQ301" s="29"/>
      <c r="AR301" s="54">
        <f>_xlfn.XLOOKUP($C301,[24]PSP!$C:$C,[24]PSP!$AR:$AR)</f>
        <v>0</v>
      </c>
      <c r="AS301" s="27">
        <f>_xlfn.XLOOKUP($C301,[24]PSP!$C:$C,[24]PSP!$AS:$AS)</f>
        <v>1451.91</v>
      </c>
      <c r="AT301" s="28">
        <f t="shared" si="1287"/>
        <v>0</v>
      </c>
      <c r="AU301" s="29"/>
      <c r="AV301" s="54">
        <f>_xlfn.XLOOKUP($C301,[24]PSP!$C:$C,[24]PSP!$AV:$AV)</f>
        <v>0</v>
      </c>
      <c r="AW301" s="27">
        <f>_xlfn.XLOOKUP($C301,[24]PSP!$C:$C,[24]PSP!$AW:$AW)</f>
        <v>1451.91</v>
      </c>
      <c r="AX301" s="28">
        <f t="shared" si="1288"/>
        <v>0</v>
      </c>
      <c r="AY301" s="29"/>
      <c r="AZ301" s="54">
        <f>_xlfn.XLOOKUP($C301,[24]PSP!$C:$C,[24]PSP!$AZ:$AZ)</f>
        <v>0</v>
      </c>
      <c r="BA301" s="27">
        <f>_xlfn.XLOOKUP($C301,[24]PSP!$C:$C,[24]PSP!$BA:$BA)</f>
        <v>1451.91</v>
      </c>
      <c r="BB301" s="28">
        <f t="shared" si="1289"/>
        <v>0</v>
      </c>
      <c r="BC301" s="29"/>
      <c r="BD301" s="54">
        <f>_xlfn.XLOOKUP($C301,[24]PSP!$C:$C,[24]PSP!$BD:$BD)</f>
        <v>0</v>
      </c>
      <c r="BE301" s="27">
        <f>_xlfn.XLOOKUP($C301,[24]PSP!$C:$C,[24]PSP!$BE:$BE)</f>
        <v>1451.91</v>
      </c>
      <c r="BF301" s="28">
        <f t="shared" si="1290"/>
        <v>0</v>
      </c>
      <c r="BG301" s="29"/>
      <c r="BH301" s="54">
        <f>_xlfn.XLOOKUP($C301,[24]PSP!$C:$C,[24]PSP!$BH:$BH)</f>
        <v>0</v>
      </c>
      <c r="BI301" s="27">
        <f>_xlfn.XLOOKUP($C301,[24]PSP!$C:$C,[24]PSP!$BI:$BI)</f>
        <v>1451.91</v>
      </c>
      <c r="BJ301" s="28">
        <f t="shared" si="1291"/>
        <v>0</v>
      </c>
      <c r="BK301" s="29"/>
      <c r="BL301" s="54">
        <f>_xlfn.XLOOKUP($C301,[24]PSP!$C:$C,[24]PSP!$BL:$BL)</f>
        <v>0</v>
      </c>
      <c r="BM301" s="27">
        <f>_xlfn.XLOOKUP($C301,[24]PSP!$C:$C,[24]PSP!$BM:$BM)</f>
        <v>1451.91</v>
      </c>
      <c r="BN301" s="28">
        <f t="shared" si="1292"/>
        <v>0</v>
      </c>
      <c r="BO301" s="29"/>
      <c r="BP301" s="54">
        <f>_xlfn.XLOOKUP($C301,[24]PSP!$C:$C,[24]PSP!$BP:$BP)</f>
        <v>0</v>
      </c>
      <c r="BQ301" s="27">
        <f>_xlfn.XLOOKUP($C301,[24]PSP!$C:$C,[24]PSP!$BQ:$BQ)</f>
        <v>1451.91</v>
      </c>
      <c r="BR301" s="28">
        <f t="shared" si="1293"/>
        <v>0</v>
      </c>
      <c r="BS301" s="29"/>
      <c r="BT301" s="54">
        <f>_xlfn.XLOOKUP($C301,[24]PSP!$C:$C,[24]PSP!$BT:$BT)</f>
        <v>0</v>
      </c>
      <c r="BU301" s="27">
        <f>_xlfn.XLOOKUP($C301,[24]PSP!$C:$C,[24]PSP!$BU:$BU)</f>
        <v>1451.91</v>
      </c>
      <c r="BV301" s="28">
        <f t="shared" si="1294"/>
        <v>0</v>
      </c>
      <c r="BW301" s="29"/>
      <c r="BX301" s="54">
        <f>_xlfn.XLOOKUP($C301,[24]PSP!$C:$C,[24]PSP!$BX:$BX)</f>
        <v>0</v>
      </c>
      <c r="BY301" s="27">
        <f>_xlfn.XLOOKUP($C301,[24]PSP!$C:$C,[24]PSP!$BY:$BY)</f>
        <v>1451.91</v>
      </c>
      <c r="BZ301" s="28">
        <f t="shared" si="1295"/>
        <v>0</v>
      </c>
      <c r="CA301" s="29"/>
      <c r="CB301" s="54">
        <f>_xlfn.XLOOKUP($C301,[24]PSP!$C:$C,[24]PSP!$CB:$CB)</f>
        <v>0</v>
      </c>
      <c r="CC301" s="27">
        <f>_xlfn.XLOOKUP($C301,[24]PSP!$C:$C,[24]PSP!$CC:$CC)</f>
        <v>1451.91</v>
      </c>
      <c r="CD301" s="28">
        <f t="shared" si="1296"/>
        <v>0</v>
      </c>
      <c r="CE301" s="29"/>
      <c r="CF301" s="54">
        <f>_xlfn.XLOOKUP($C301,[24]PSP!$C:$C,[24]PSP!$CF:$CF)</f>
        <v>0</v>
      </c>
      <c r="CG301" s="27">
        <f>_xlfn.XLOOKUP($C301,[24]PSP!$C:$C,[24]PSP!$CG:$CG)</f>
        <v>1451.91</v>
      </c>
      <c r="CH301" s="28">
        <f t="shared" si="1297"/>
        <v>0</v>
      </c>
      <c r="CI301" s="29"/>
      <c r="CJ301" s="54">
        <f>_xlfn.XLOOKUP($C301,[24]PSP!$C:$C,[24]PSP!$CJ:$CJ)</f>
        <v>0</v>
      </c>
      <c r="CK301" s="27">
        <f>_xlfn.XLOOKUP($C301,[24]PSP!$C:$C,[24]PSP!$CK:$CK)</f>
        <v>1451.91</v>
      </c>
      <c r="CL301" s="28">
        <f t="shared" si="1298"/>
        <v>0</v>
      </c>
      <c r="CM301" s="29"/>
      <c r="CN301" s="54">
        <f>_xlfn.XLOOKUP($C301,[24]PSP!$C:$C,[24]PSP!$CN:$CN)</f>
        <v>0</v>
      </c>
      <c r="CO301" s="27">
        <f>_xlfn.XLOOKUP($C301,[24]PSP!$C:$C,[24]PSP!$CO:$CO)</f>
        <v>1451.91</v>
      </c>
      <c r="CP301" s="28">
        <f t="shared" si="1299"/>
        <v>0</v>
      </c>
      <c r="CQ301" s="29"/>
      <c r="CR301" s="54">
        <f>_xlfn.XLOOKUP($C301,[24]PSP!$C:$C,[24]PSP!$CR:$CR)</f>
        <v>0</v>
      </c>
      <c r="CS301" s="27">
        <f>_xlfn.XLOOKUP($C301,[24]PSP!$C:$C,[24]PSP!$CS:$CS)</f>
        <v>1451.91</v>
      </c>
      <c r="CT301" s="28">
        <f t="shared" si="1300"/>
        <v>0</v>
      </c>
      <c r="CU301" s="29"/>
      <c r="CV301" s="54">
        <f>_xlfn.XLOOKUP($C301,[24]PSP!$C:$C,[24]PSP!$CV:$CV)</f>
        <v>0</v>
      </c>
      <c r="CW301" s="27">
        <f>_xlfn.XLOOKUP($C301,[24]PSP!$C:$C,[24]PSP!$CW:$CW)</f>
        <v>1451.91</v>
      </c>
      <c r="CX301" s="28">
        <f t="shared" si="1301"/>
        <v>0</v>
      </c>
      <c r="CY301" s="29"/>
      <c r="CZ301" s="54">
        <f>_xlfn.XLOOKUP($C301,[24]PSP!$C:$C,[24]PSP!$CZ:$CZ)</f>
        <v>0</v>
      </c>
      <c r="DA301" s="27">
        <f>_xlfn.XLOOKUP($C301,[24]PSP!$C:$C,[24]PSP!$DA:$DA)</f>
        <v>1451.91</v>
      </c>
      <c r="DB301" s="28">
        <f t="shared" si="1302"/>
        <v>0</v>
      </c>
      <c r="DC301" s="29"/>
      <c r="DD301" s="54">
        <f>_xlfn.XLOOKUP($C301,[24]PSP!$C:$C,[24]PSP!$DD:$DD)</f>
        <v>0</v>
      </c>
      <c r="DE301" s="27">
        <f>_xlfn.XLOOKUP($C301,[24]PSP!$C:$C,[24]PSP!$DE:$DE)</f>
        <v>1451.91</v>
      </c>
      <c r="DF301" s="28">
        <f t="shared" si="1303"/>
        <v>0</v>
      </c>
      <c r="DG301" s="29"/>
      <c r="DH301" s="54">
        <f>_xlfn.XLOOKUP($C301,[24]PSP!$C:$C,[24]PSP!$DH:$DH)</f>
        <v>0</v>
      </c>
      <c r="DI301" s="27">
        <f>_xlfn.XLOOKUP($C301,[24]PSP!$C:$C,[24]PSP!$DI:$DI)</f>
        <v>1451.91</v>
      </c>
      <c r="DJ301" s="28">
        <f t="shared" si="1304"/>
        <v>0</v>
      </c>
      <c r="DK301" s="29"/>
      <c r="DL301" s="54">
        <f>_xlfn.XLOOKUP($C301,[24]PSP!$C:$C,[24]PSP!$DL:$DL)</f>
        <v>0</v>
      </c>
      <c r="DM301" s="27">
        <f>_xlfn.XLOOKUP($C301,[24]PSP!$C:$C,[24]PSP!$DM:$DM)</f>
        <v>1451.91</v>
      </c>
      <c r="DN301" s="28">
        <f t="shared" si="1305"/>
        <v>0</v>
      </c>
      <c r="DO301" s="29"/>
      <c r="DP301" s="54">
        <f>_xlfn.XLOOKUP($C301,[24]PSP!$C:$C,[24]PSP!$DP:$DP)</f>
        <v>0</v>
      </c>
      <c r="DQ301" s="27">
        <f>_xlfn.XLOOKUP($C301,[24]PSP!$C:$C,[24]PSP!$DQ:$DQ)</f>
        <v>1451.91</v>
      </c>
      <c r="DR301" s="28">
        <f t="shared" si="1306"/>
        <v>0</v>
      </c>
      <c r="DS301" s="29"/>
      <c r="DT301" s="54">
        <f>_xlfn.XLOOKUP($C301,[24]PSP!$C:$C,[24]PSP!$DT:$DT)</f>
        <v>0</v>
      </c>
      <c r="DU301" s="27">
        <f>_xlfn.XLOOKUP($C301,[24]PSP!$C:$C,[24]PSP!$DU:$DU)</f>
        <v>1451.91</v>
      </c>
      <c r="DV301" s="28">
        <f t="shared" si="1307"/>
        <v>0</v>
      </c>
      <c r="DW301" s="29"/>
      <c r="DX301" s="54">
        <f>_xlfn.XLOOKUP($C301,[24]PSP!$C:$C,[24]PSP!$DX:$DX)</f>
        <v>0</v>
      </c>
      <c r="DY301" s="27">
        <f>_xlfn.XLOOKUP($C301,[24]PSP!$C:$C,[24]PSP!$DY:$DY)</f>
        <v>1451.91</v>
      </c>
      <c r="DZ301" s="28">
        <f t="shared" si="1308"/>
        <v>0</v>
      </c>
      <c r="EA301" s="29"/>
      <c r="EB301" s="54">
        <f>_xlfn.XLOOKUP($C301,[24]PSP!$C:$C,[24]PSP!$EB:$EB)</f>
        <v>0</v>
      </c>
      <c r="EC301" s="27">
        <f>_xlfn.XLOOKUP($C301,[24]PSP!$C:$C,[24]PSP!$EC:$EC)</f>
        <v>0</v>
      </c>
      <c r="ED301" s="28">
        <f t="shared" si="1309"/>
        <v>0</v>
      </c>
      <c r="EE301" s="29"/>
      <c r="EF301" s="54">
        <f>_xlfn.XLOOKUP($C301,[24]PSP!$C:$C,[24]PSP!$EF:$EF)</f>
        <v>0</v>
      </c>
      <c r="EG301" s="27">
        <f>_xlfn.XLOOKUP($C301,[24]PSP!$C:$C,[24]PSP!$EG:$EG)</f>
        <v>0</v>
      </c>
      <c r="EH301" s="28">
        <f t="shared" si="1310"/>
        <v>0</v>
      </c>
      <c r="EI301" s="29"/>
      <c r="EJ301" s="54">
        <f>_xlfn.XLOOKUP($C301,[24]PSP!$C:$C,[24]PSP!$EJ:$EJ)</f>
        <v>0</v>
      </c>
      <c r="EK301" s="27">
        <f>_xlfn.XLOOKUP($C301,[24]PSP!$C:$C,[24]PSP!$EK:$EK)</f>
        <v>0</v>
      </c>
      <c r="EL301" s="28">
        <f t="shared" si="1311"/>
        <v>0</v>
      </c>
      <c r="EM301" s="29"/>
      <c r="EN301" s="108"/>
      <c r="EO301" s="29">
        <f t="shared" si="1313"/>
        <v>0</v>
      </c>
      <c r="EP301" s="29">
        <f t="shared" si="1277"/>
        <v>0</v>
      </c>
      <c r="EQ301" s="4" t="b">
        <f t="shared" si="1312"/>
        <v>1</v>
      </c>
      <c r="ES301" s="118">
        <f t="shared" si="1314"/>
        <v>1.1767000000000001</v>
      </c>
    </row>
    <row r="302" spans="3:149" ht="21" x14ac:dyDescent="0.25">
      <c r="C302" s="24" t="s">
        <v>149</v>
      </c>
      <c r="D302" s="43" t="str">
        <f>_xlfn.XLOOKUP($C302,[24]PSP!$C:$C,[24]PSP!$D:$D)</f>
        <v>ED-48634</v>
      </c>
      <c r="E302" s="24" t="str">
        <f>_xlfn.XLOOKUP($C302,[24]PSP!$C:$C,[24]PSP!$E:$E)</f>
        <v>DER/MG</v>
      </c>
      <c r="F302" s="25" t="str">
        <f>_xlfn.XLOOKUP($C302,[24]PSP!$C:$C,[24]PSP!$F:$F)</f>
        <v>POÇO DE VISITA PARA REDE TUBULAR TIPO A DN 800, EXCLUSIVE  ESCAVAÇÃO, REATERRO E BOTA FORA</v>
      </c>
      <c r="G302" s="26" t="str">
        <f>_xlfn.XLOOKUP($C302,[24]PSP!$C:$C,[24]PSP!$G:$G)</f>
        <v>U</v>
      </c>
      <c r="H302" s="53">
        <f>_xlfn.XLOOKUP($C302,[24]PSP!$C:$C,[24]PSP!$H:$H)</f>
        <v>0</v>
      </c>
      <c r="I302" s="28">
        <f>_xlfn.XLOOKUP($C302,[24]PSP!$C:$C,[24]PSP!$I:$I)</f>
        <v>0</v>
      </c>
      <c r="J302" s="28">
        <f t="shared" si="1278"/>
        <v>0</v>
      </c>
      <c r="K302" s="29"/>
      <c r="L302" s="54">
        <f>_xlfn.XLOOKUP($C302,[24]PSP!$C:$C,[24]PSP!$L:$L)</f>
        <v>0</v>
      </c>
      <c r="M302" s="27">
        <f>_xlfn.XLOOKUP($C302,[24]PSP!$C:$C,[24]PSP!$M:$M)</f>
        <v>1633.84</v>
      </c>
      <c r="N302" s="28">
        <f t="shared" si="1279"/>
        <v>0</v>
      </c>
      <c r="O302" s="29"/>
      <c r="P302" s="54">
        <f>_xlfn.XLOOKUP($C302,[24]PSP!$C:$C,[24]PSP!$P:$P)</f>
        <v>0</v>
      </c>
      <c r="Q302" s="27">
        <f>_xlfn.XLOOKUP($C302,[24]PSP!$C:$C,[24]PSP!$Q:$Q)</f>
        <v>1633.84</v>
      </c>
      <c r="R302" s="28">
        <f t="shared" si="1280"/>
        <v>0</v>
      </c>
      <c r="S302" s="29"/>
      <c r="T302" s="54">
        <f>_xlfn.XLOOKUP($C302,[24]PSP!$C:$C,[24]PSP!$T:$T)</f>
        <v>0</v>
      </c>
      <c r="U302" s="27">
        <f>_xlfn.XLOOKUP($C302,[24]PSP!$C:$C,[24]PSP!$U:$U)</f>
        <v>1633.84</v>
      </c>
      <c r="V302" s="28">
        <f t="shared" si="1281"/>
        <v>0</v>
      </c>
      <c r="W302" s="29"/>
      <c r="X302" s="54">
        <f>_xlfn.XLOOKUP($C302,[24]PSP!$C:$C,[24]PSP!$X:$X)</f>
        <v>0</v>
      </c>
      <c r="Y302" s="27">
        <f>_xlfn.XLOOKUP($C302,[24]PSP!$C:$C,[24]PSP!$Y:$Y)</f>
        <v>1633.84</v>
      </c>
      <c r="Z302" s="28">
        <f t="shared" si="1282"/>
        <v>0</v>
      </c>
      <c r="AA302" s="29"/>
      <c r="AB302" s="54">
        <f>_xlfn.XLOOKUP($C302,[24]PSP!$C:$C,[24]PSP!$AB:$AB)</f>
        <v>0</v>
      </c>
      <c r="AC302" s="27">
        <f>_xlfn.XLOOKUP($C302,[24]PSP!$C:$C,[24]PSP!$AC:$AC)</f>
        <v>1633.84</v>
      </c>
      <c r="AD302" s="28">
        <f t="shared" si="1283"/>
        <v>0</v>
      </c>
      <c r="AE302" s="29"/>
      <c r="AF302" s="54">
        <f>_xlfn.XLOOKUP($C302,[24]PSP!$C:$C,[24]PSP!$AF:$AF)</f>
        <v>0</v>
      </c>
      <c r="AG302" s="27">
        <f>_xlfn.XLOOKUP($C302,[24]PSP!$C:$C,[24]PSP!$AG:$AG)</f>
        <v>1633.84</v>
      </c>
      <c r="AH302" s="28">
        <f t="shared" si="1284"/>
        <v>0</v>
      </c>
      <c r="AI302" s="29"/>
      <c r="AJ302" s="54">
        <f>_xlfn.XLOOKUP($C302,[24]PSP!$C:$C,[24]PSP!$AJ:$AJ)</f>
        <v>0</v>
      </c>
      <c r="AK302" s="27">
        <f>_xlfn.XLOOKUP($C302,[24]PSP!$C:$C,[24]PSP!$AK:$AK)</f>
        <v>1633.84</v>
      </c>
      <c r="AL302" s="28">
        <f t="shared" si="1285"/>
        <v>0</v>
      </c>
      <c r="AM302" s="29"/>
      <c r="AN302" s="54">
        <f>_xlfn.XLOOKUP($C302,[24]PSP!$C:$C,[24]PSP!$AN:$AN)</f>
        <v>0</v>
      </c>
      <c r="AO302" s="27">
        <f>_xlfn.XLOOKUP($C302,[24]PSP!$C:$C,[24]PSP!$AO:$AO)</f>
        <v>1633.84</v>
      </c>
      <c r="AP302" s="28">
        <f t="shared" si="1286"/>
        <v>0</v>
      </c>
      <c r="AQ302" s="29"/>
      <c r="AR302" s="54">
        <f>_xlfn.XLOOKUP($C302,[24]PSP!$C:$C,[24]PSP!$AR:$AR)</f>
        <v>0</v>
      </c>
      <c r="AS302" s="27">
        <f>_xlfn.XLOOKUP($C302,[24]PSP!$C:$C,[24]PSP!$AS:$AS)</f>
        <v>1633.84</v>
      </c>
      <c r="AT302" s="28">
        <f t="shared" si="1287"/>
        <v>0</v>
      </c>
      <c r="AU302" s="29"/>
      <c r="AV302" s="54">
        <f>_xlfn.XLOOKUP($C302,[24]PSP!$C:$C,[24]PSP!$AV:$AV)</f>
        <v>0</v>
      </c>
      <c r="AW302" s="27">
        <f>_xlfn.XLOOKUP($C302,[24]PSP!$C:$C,[24]PSP!$AW:$AW)</f>
        <v>1633.84</v>
      </c>
      <c r="AX302" s="28">
        <f t="shared" si="1288"/>
        <v>0</v>
      </c>
      <c r="AY302" s="29"/>
      <c r="AZ302" s="54">
        <f>_xlfn.XLOOKUP($C302,[24]PSP!$C:$C,[24]PSP!$AZ:$AZ)</f>
        <v>0</v>
      </c>
      <c r="BA302" s="27">
        <f>_xlfn.XLOOKUP($C302,[24]PSP!$C:$C,[24]PSP!$BA:$BA)</f>
        <v>1633.84</v>
      </c>
      <c r="BB302" s="28">
        <f t="shared" si="1289"/>
        <v>0</v>
      </c>
      <c r="BC302" s="29"/>
      <c r="BD302" s="54">
        <f>_xlfn.XLOOKUP($C302,[24]PSP!$C:$C,[24]PSP!$BD:$BD)</f>
        <v>0</v>
      </c>
      <c r="BE302" s="27">
        <f>_xlfn.XLOOKUP($C302,[24]PSP!$C:$C,[24]PSP!$BE:$BE)</f>
        <v>1633.84</v>
      </c>
      <c r="BF302" s="28">
        <f t="shared" si="1290"/>
        <v>0</v>
      </c>
      <c r="BG302" s="29"/>
      <c r="BH302" s="54">
        <f>_xlfn.XLOOKUP($C302,[24]PSP!$C:$C,[24]PSP!$BH:$BH)</f>
        <v>0</v>
      </c>
      <c r="BI302" s="27">
        <f>_xlfn.XLOOKUP($C302,[24]PSP!$C:$C,[24]PSP!$BI:$BI)</f>
        <v>1633.84</v>
      </c>
      <c r="BJ302" s="28">
        <f t="shared" si="1291"/>
        <v>0</v>
      </c>
      <c r="BK302" s="29"/>
      <c r="BL302" s="54">
        <f>_xlfn.XLOOKUP($C302,[24]PSP!$C:$C,[24]PSP!$BL:$BL)</f>
        <v>0</v>
      </c>
      <c r="BM302" s="27">
        <f>_xlfn.XLOOKUP($C302,[24]PSP!$C:$C,[24]PSP!$BM:$BM)</f>
        <v>1633.84</v>
      </c>
      <c r="BN302" s="28">
        <f t="shared" si="1292"/>
        <v>0</v>
      </c>
      <c r="BO302" s="29"/>
      <c r="BP302" s="54">
        <f>_xlfn.XLOOKUP($C302,[24]PSP!$C:$C,[24]PSP!$BP:$BP)</f>
        <v>0</v>
      </c>
      <c r="BQ302" s="27">
        <f>_xlfn.XLOOKUP($C302,[24]PSP!$C:$C,[24]PSP!$BQ:$BQ)</f>
        <v>1633.84</v>
      </c>
      <c r="BR302" s="28">
        <f t="shared" si="1293"/>
        <v>0</v>
      </c>
      <c r="BS302" s="29"/>
      <c r="BT302" s="54">
        <f>_xlfn.XLOOKUP($C302,[24]PSP!$C:$C,[24]PSP!$BT:$BT)</f>
        <v>0</v>
      </c>
      <c r="BU302" s="27">
        <f>_xlfn.XLOOKUP($C302,[24]PSP!$C:$C,[24]PSP!$BU:$BU)</f>
        <v>1633.84</v>
      </c>
      <c r="BV302" s="28">
        <f t="shared" si="1294"/>
        <v>0</v>
      </c>
      <c r="BW302" s="29"/>
      <c r="BX302" s="54">
        <f>_xlfn.XLOOKUP($C302,[24]PSP!$C:$C,[24]PSP!$BX:$BX)</f>
        <v>0</v>
      </c>
      <c r="BY302" s="27">
        <f>_xlfn.XLOOKUP($C302,[24]PSP!$C:$C,[24]PSP!$BY:$BY)</f>
        <v>1633.84</v>
      </c>
      <c r="BZ302" s="28">
        <f t="shared" si="1295"/>
        <v>0</v>
      </c>
      <c r="CA302" s="29"/>
      <c r="CB302" s="54">
        <f>_xlfn.XLOOKUP($C302,[24]PSP!$C:$C,[24]PSP!$CB:$CB)</f>
        <v>0</v>
      </c>
      <c r="CC302" s="27">
        <f>_xlfn.XLOOKUP($C302,[24]PSP!$C:$C,[24]PSP!$CC:$CC)</f>
        <v>1633.84</v>
      </c>
      <c r="CD302" s="28">
        <f t="shared" si="1296"/>
        <v>0</v>
      </c>
      <c r="CE302" s="29"/>
      <c r="CF302" s="54">
        <f>_xlfn.XLOOKUP($C302,[24]PSP!$C:$C,[24]PSP!$CF:$CF)</f>
        <v>0</v>
      </c>
      <c r="CG302" s="27">
        <f>_xlfn.XLOOKUP($C302,[24]PSP!$C:$C,[24]PSP!$CG:$CG)</f>
        <v>1633.84</v>
      </c>
      <c r="CH302" s="28">
        <f t="shared" si="1297"/>
        <v>0</v>
      </c>
      <c r="CI302" s="29"/>
      <c r="CJ302" s="54">
        <f>_xlfn.XLOOKUP($C302,[24]PSP!$C:$C,[24]PSP!$CJ:$CJ)</f>
        <v>0</v>
      </c>
      <c r="CK302" s="27">
        <f>_xlfn.XLOOKUP($C302,[24]PSP!$C:$C,[24]PSP!$CK:$CK)</f>
        <v>1633.84</v>
      </c>
      <c r="CL302" s="28">
        <f t="shared" si="1298"/>
        <v>0</v>
      </c>
      <c r="CM302" s="29"/>
      <c r="CN302" s="54">
        <f>_xlfn.XLOOKUP($C302,[24]PSP!$C:$C,[24]PSP!$CN:$CN)</f>
        <v>0</v>
      </c>
      <c r="CO302" s="27">
        <f>_xlfn.XLOOKUP($C302,[24]PSP!$C:$C,[24]PSP!$CO:$CO)</f>
        <v>1633.84</v>
      </c>
      <c r="CP302" s="28">
        <f t="shared" si="1299"/>
        <v>0</v>
      </c>
      <c r="CQ302" s="29"/>
      <c r="CR302" s="54">
        <f>_xlfn.XLOOKUP($C302,[24]PSP!$C:$C,[24]PSP!$CR:$CR)</f>
        <v>0</v>
      </c>
      <c r="CS302" s="27">
        <f>_xlfn.XLOOKUP($C302,[24]PSP!$C:$C,[24]PSP!$CS:$CS)</f>
        <v>1633.84</v>
      </c>
      <c r="CT302" s="28">
        <f t="shared" si="1300"/>
        <v>0</v>
      </c>
      <c r="CU302" s="29"/>
      <c r="CV302" s="54">
        <f>_xlfn.XLOOKUP($C302,[24]PSP!$C:$C,[24]PSP!$CV:$CV)</f>
        <v>0</v>
      </c>
      <c r="CW302" s="27">
        <f>_xlfn.XLOOKUP($C302,[24]PSP!$C:$C,[24]PSP!$CW:$CW)</f>
        <v>1633.84</v>
      </c>
      <c r="CX302" s="28">
        <f t="shared" si="1301"/>
        <v>0</v>
      </c>
      <c r="CY302" s="29"/>
      <c r="CZ302" s="54">
        <f>_xlfn.XLOOKUP($C302,[24]PSP!$C:$C,[24]PSP!$CZ:$CZ)</f>
        <v>0</v>
      </c>
      <c r="DA302" s="27">
        <f>_xlfn.XLOOKUP($C302,[24]PSP!$C:$C,[24]PSP!$DA:$DA)</f>
        <v>1633.84</v>
      </c>
      <c r="DB302" s="28">
        <f t="shared" si="1302"/>
        <v>0</v>
      </c>
      <c r="DC302" s="29"/>
      <c r="DD302" s="54">
        <f>_xlfn.XLOOKUP($C302,[24]PSP!$C:$C,[24]PSP!$DD:$DD)</f>
        <v>0</v>
      </c>
      <c r="DE302" s="27">
        <f>_xlfn.XLOOKUP($C302,[24]PSP!$C:$C,[24]PSP!$DE:$DE)</f>
        <v>1633.84</v>
      </c>
      <c r="DF302" s="28">
        <f t="shared" si="1303"/>
        <v>0</v>
      </c>
      <c r="DG302" s="29"/>
      <c r="DH302" s="54">
        <f>_xlfn.XLOOKUP($C302,[24]PSP!$C:$C,[24]PSP!$DH:$DH)</f>
        <v>0</v>
      </c>
      <c r="DI302" s="27">
        <f>_xlfn.XLOOKUP($C302,[24]PSP!$C:$C,[24]PSP!$DI:$DI)</f>
        <v>1633.84</v>
      </c>
      <c r="DJ302" s="28">
        <f t="shared" si="1304"/>
        <v>0</v>
      </c>
      <c r="DK302" s="29"/>
      <c r="DL302" s="54">
        <f>_xlfn.XLOOKUP($C302,[24]PSP!$C:$C,[24]PSP!$DL:$DL)</f>
        <v>0</v>
      </c>
      <c r="DM302" s="27">
        <f>_xlfn.XLOOKUP($C302,[24]PSP!$C:$C,[24]PSP!$DM:$DM)</f>
        <v>1633.84</v>
      </c>
      <c r="DN302" s="28">
        <f t="shared" si="1305"/>
        <v>0</v>
      </c>
      <c r="DO302" s="29"/>
      <c r="DP302" s="54">
        <f>_xlfn.XLOOKUP($C302,[24]PSP!$C:$C,[24]PSP!$DP:$DP)</f>
        <v>0</v>
      </c>
      <c r="DQ302" s="27">
        <f>_xlfn.XLOOKUP($C302,[24]PSP!$C:$C,[24]PSP!$DQ:$DQ)</f>
        <v>1633.84</v>
      </c>
      <c r="DR302" s="28">
        <f t="shared" si="1306"/>
        <v>0</v>
      </c>
      <c r="DS302" s="29"/>
      <c r="DT302" s="54">
        <f>_xlfn.XLOOKUP($C302,[24]PSP!$C:$C,[24]PSP!$DT:$DT)</f>
        <v>0</v>
      </c>
      <c r="DU302" s="27">
        <f>_xlfn.XLOOKUP($C302,[24]PSP!$C:$C,[24]PSP!$DU:$DU)</f>
        <v>1633.84</v>
      </c>
      <c r="DV302" s="28">
        <f t="shared" si="1307"/>
        <v>0</v>
      </c>
      <c r="DW302" s="29"/>
      <c r="DX302" s="54">
        <f>_xlfn.XLOOKUP($C302,[24]PSP!$C:$C,[24]PSP!$DX:$DX)</f>
        <v>0</v>
      </c>
      <c r="DY302" s="27">
        <f>_xlfn.XLOOKUP($C302,[24]PSP!$C:$C,[24]PSP!$DY:$DY)</f>
        <v>1633.84</v>
      </c>
      <c r="DZ302" s="28">
        <f t="shared" si="1308"/>
        <v>0</v>
      </c>
      <c r="EA302" s="29"/>
      <c r="EB302" s="54">
        <f>_xlfn.XLOOKUP($C302,[24]PSP!$C:$C,[24]PSP!$EB:$EB)</f>
        <v>0</v>
      </c>
      <c r="EC302" s="27">
        <f>_xlfn.XLOOKUP($C302,[24]PSP!$C:$C,[24]PSP!$EC:$EC)</f>
        <v>0</v>
      </c>
      <c r="ED302" s="28">
        <f t="shared" si="1309"/>
        <v>0</v>
      </c>
      <c r="EE302" s="29"/>
      <c r="EF302" s="54">
        <f>_xlfn.XLOOKUP($C302,[24]PSP!$C:$C,[24]PSP!$EF:$EF)</f>
        <v>0</v>
      </c>
      <c r="EG302" s="27">
        <f>_xlfn.XLOOKUP($C302,[24]PSP!$C:$C,[24]PSP!$EG:$EG)</f>
        <v>0</v>
      </c>
      <c r="EH302" s="28">
        <f t="shared" si="1310"/>
        <v>0</v>
      </c>
      <c r="EI302" s="29"/>
      <c r="EJ302" s="54">
        <f>_xlfn.XLOOKUP($C302,[24]PSP!$C:$C,[24]PSP!$EJ:$EJ)</f>
        <v>0</v>
      </c>
      <c r="EK302" s="27">
        <f>_xlfn.XLOOKUP($C302,[24]PSP!$C:$C,[24]PSP!$EK:$EK)</f>
        <v>0</v>
      </c>
      <c r="EL302" s="28">
        <f t="shared" si="1311"/>
        <v>0</v>
      </c>
      <c r="EM302" s="29"/>
      <c r="EN302" s="108"/>
      <c r="EO302" s="29">
        <f t="shared" si="1313"/>
        <v>0</v>
      </c>
      <c r="EP302" s="29">
        <f t="shared" si="1277"/>
        <v>0</v>
      </c>
      <c r="EQ302" s="4" t="b">
        <f t="shared" si="1312"/>
        <v>1</v>
      </c>
      <c r="ES302" s="118">
        <f t="shared" si="1314"/>
        <v>1.1767000000000001</v>
      </c>
    </row>
    <row r="303" spans="3:149" s="1" customFormat="1" ht="12.75" customHeight="1" x14ac:dyDescent="0.25">
      <c r="C303" s="79" t="s">
        <v>150</v>
      </c>
      <c r="D303" s="80"/>
      <c r="E303" s="79"/>
      <c r="F303" s="81" t="s">
        <v>36</v>
      </c>
      <c r="G303" s="82" t="str">
        <f>UPPER(IF($E303="SICRO SERVIÇO",_xlfn.XLOOKUP('PSP-CN'!D303,#REF!,#REF!),IF($E303="SICRO INSUMO",_xlfn.XLOOKUP('PSP-CN'!D303,#REF!,#REF!),IF($E303="SINAPI INSUMO",_xlfn.XLOOKUP('PSP-CN'!D303,#REF!,#REF!),IF($E303="SINAPI SERVIÇO",_xlfn.XLOOKUP('PSP-CN'!D303,#REF!,#REF!),IF($E303="COTAÇÃO",_xlfn.XLOOKUP('PSP-CN'!D303,#REF!,#REF!),IF(E303="COMPOSIÇÃO",VLOOKUP($D303,#REF!,7),"")))))))</f>
        <v/>
      </c>
      <c r="H303" s="82"/>
      <c r="I303" s="83"/>
      <c r="J303" s="83"/>
      <c r="L303" s="84"/>
      <c r="M303" s="85"/>
      <c r="N303" s="83"/>
      <c r="P303" s="84"/>
      <c r="Q303" s="85"/>
      <c r="R303" s="83"/>
      <c r="T303" s="84"/>
      <c r="U303" s="85"/>
      <c r="V303" s="83"/>
      <c r="X303" s="84"/>
      <c r="Y303" s="85"/>
      <c r="Z303" s="83"/>
      <c r="AB303" s="84"/>
      <c r="AC303" s="85"/>
      <c r="AD303" s="83"/>
      <c r="AF303" s="84"/>
      <c r="AG303" s="85"/>
      <c r="AH303" s="83"/>
      <c r="AJ303" s="84"/>
      <c r="AK303" s="85"/>
      <c r="AL303" s="83"/>
      <c r="AN303" s="84"/>
      <c r="AO303" s="85"/>
      <c r="AP303" s="83"/>
      <c r="AR303" s="84"/>
      <c r="AS303" s="85"/>
      <c r="AT303" s="83"/>
      <c r="AV303" s="84"/>
      <c r="AW303" s="85"/>
      <c r="AX303" s="83"/>
      <c r="AZ303" s="84"/>
      <c r="BA303" s="85"/>
      <c r="BB303" s="83"/>
      <c r="BD303" s="84"/>
      <c r="BE303" s="85"/>
      <c r="BF303" s="83"/>
      <c r="BH303" s="84"/>
      <c r="BI303" s="85"/>
      <c r="BJ303" s="83"/>
      <c r="BL303" s="84"/>
      <c r="BM303" s="85"/>
      <c r="BN303" s="83"/>
      <c r="BP303" s="84"/>
      <c r="BQ303" s="85"/>
      <c r="BR303" s="83"/>
      <c r="BT303" s="84"/>
      <c r="BU303" s="85"/>
      <c r="BV303" s="83"/>
      <c r="BX303" s="84"/>
      <c r="BY303" s="85"/>
      <c r="BZ303" s="83"/>
      <c r="CB303" s="84"/>
      <c r="CC303" s="85"/>
      <c r="CD303" s="83"/>
      <c r="CF303" s="84"/>
      <c r="CG303" s="85"/>
      <c r="CH303" s="83"/>
      <c r="CJ303" s="84"/>
      <c r="CK303" s="85"/>
      <c r="CL303" s="83"/>
      <c r="CN303" s="84"/>
      <c r="CO303" s="85"/>
      <c r="CP303" s="83"/>
      <c r="CR303" s="84"/>
      <c r="CS303" s="85"/>
      <c r="CT303" s="83"/>
      <c r="CV303" s="84"/>
      <c r="CW303" s="85"/>
      <c r="CX303" s="83"/>
      <c r="CZ303" s="84"/>
      <c r="DA303" s="85"/>
      <c r="DB303" s="83"/>
      <c r="DD303" s="84"/>
      <c r="DE303" s="85"/>
      <c r="DF303" s="83"/>
      <c r="DH303" s="84"/>
      <c r="DI303" s="85"/>
      <c r="DJ303" s="83"/>
      <c r="DL303" s="84"/>
      <c r="DM303" s="85"/>
      <c r="DN303" s="83"/>
      <c r="DP303" s="84"/>
      <c r="DQ303" s="85"/>
      <c r="DR303" s="83"/>
      <c r="DT303" s="84"/>
      <c r="DU303" s="85"/>
      <c r="DV303" s="83"/>
      <c r="DX303" s="84"/>
      <c r="DY303" s="85"/>
      <c r="DZ303" s="83"/>
      <c r="EB303" s="84"/>
      <c r="EC303" s="85"/>
      <c r="ED303" s="83"/>
      <c r="EF303" s="84"/>
      <c r="EG303" s="85"/>
      <c r="EH303" s="83"/>
      <c r="EJ303" s="84"/>
      <c r="EK303" s="85"/>
      <c r="EL303" s="83"/>
      <c r="EN303" s="109"/>
      <c r="EO303" s="29">
        <f t="shared" si="1313"/>
        <v>0</v>
      </c>
      <c r="EP303" s="29">
        <f t="shared" si="1277"/>
        <v>0</v>
      </c>
      <c r="EQ303" s="4" t="b">
        <f t="shared" si="1312"/>
        <v>1</v>
      </c>
      <c r="ES303" s="118">
        <f t="shared" si="1314"/>
        <v>1.1767000000000001</v>
      </c>
    </row>
    <row r="304" spans="3:149" ht="14.25" x14ac:dyDescent="0.25">
      <c r="C304" s="24" t="s">
        <v>151</v>
      </c>
      <c r="D304" s="43">
        <f>_xlfn.XLOOKUP($C304,[24]PSP!$C:$C,[24]PSP!$D:$D)</f>
        <v>4413996</v>
      </c>
      <c r="E304" s="24" t="str">
        <f>_xlfn.XLOOKUP($C304,[24]PSP!$C:$C,[24]PSP!$E:$E)</f>
        <v>SICRO SERVIÇO</v>
      </c>
      <c r="F304" s="25" t="str">
        <f>_xlfn.XLOOKUP($C304,[24]PSP!$C:$C,[24]PSP!$F:$F)</f>
        <v>ENLEIVAMENTO</v>
      </c>
      <c r="G304" s="26" t="str">
        <f>_xlfn.XLOOKUP($C304,[24]PSP!$C:$C,[24]PSP!$G:$G)</f>
        <v>M²</v>
      </c>
      <c r="H304" s="53">
        <f>_xlfn.XLOOKUP($C304,[24]PSP!$C:$C,[24]PSP!$H:$H)</f>
        <v>24733</v>
      </c>
      <c r="I304" s="28">
        <f>_xlfn.XLOOKUP($C304,[24]PSP!$C:$C,[24]PSP!$I:$I)</f>
        <v>159280.52000000002</v>
      </c>
      <c r="J304" s="28">
        <f t="shared" ref="J304:J305" si="1315">IF(LEFT(D304,6)="COT.IS",I304,I304*(1+$J$7))</f>
        <v>187425.38788400003</v>
      </c>
      <c r="K304" s="29"/>
      <c r="L304" s="54">
        <f>_xlfn.XLOOKUP($C304,[24]PSP!$C:$C,[24]PSP!$L:$L)</f>
        <v>0</v>
      </c>
      <c r="M304" s="27">
        <f>_xlfn.XLOOKUP($C304,[24]PSP!$C:$C,[24]PSP!$M:$M)</f>
        <v>6.44</v>
      </c>
      <c r="N304" s="28">
        <f t="shared" ref="N304:N305" si="1316">TRUNC(M304*L304,2)</f>
        <v>0</v>
      </c>
      <c r="O304" s="29"/>
      <c r="P304" s="54">
        <f>_xlfn.XLOOKUP($C304,[24]PSP!$C:$C,[24]PSP!$P:$P)</f>
        <v>0</v>
      </c>
      <c r="Q304" s="27">
        <f>_xlfn.XLOOKUP($C304,[24]PSP!$C:$C,[24]PSP!$Q:$Q)</f>
        <v>6.44</v>
      </c>
      <c r="R304" s="28">
        <f t="shared" ref="R304:R305" si="1317">TRUNC(Q304*P304,2)</f>
        <v>0</v>
      </c>
      <c r="S304" s="29"/>
      <c r="T304" s="54">
        <f>_xlfn.XLOOKUP($C304,[24]PSP!$C:$C,[24]PSP!$T:$T)</f>
        <v>0</v>
      </c>
      <c r="U304" s="27">
        <f>_xlfn.XLOOKUP($C304,[24]PSP!$C:$C,[24]PSP!$U:$U)</f>
        <v>6.44</v>
      </c>
      <c r="V304" s="28">
        <f t="shared" ref="V304:V305" si="1318">TRUNC(U304*T304,2)</f>
        <v>0</v>
      </c>
      <c r="W304" s="29"/>
      <c r="X304" s="54">
        <f>_xlfn.XLOOKUP($C304,[24]PSP!$C:$C,[24]PSP!$X:$X)</f>
        <v>0</v>
      </c>
      <c r="Y304" s="27">
        <f>_xlfn.XLOOKUP($C304,[24]PSP!$C:$C,[24]PSP!$Y:$Y)</f>
        <v>6.44</v>
      </c>
      <c r="Z304" s="28">
        <f t="shared" ref="Z304:Z305" si="1319">TRUNC(Y304*X304,2)</f>
        <v>0</v>
      </c>
      <c r="AA304" s="29"/>
      <c r="AB304" s="54">
        <f>_xlfn.XLOOKUP($C304,[24]PSP!$C:$C,[24]PSP!$AB:$AB)</f>
        <v>0</v>
      </c>
      <c r="AC304" s="27">
        <f>_xlfn.XLOOKUP($C304,[24]PSP!$C:$C,[24]PSP!$AC:$AC)</f>
        <v>6.44</v>
      </c>
      <c r="AD304" s="28">
        <f t="shared" ref="AD304:AD305" si="1320">TRUNC(AC304*AB304,2)</f>
        <v>0</v>
      </c>
      <c r="AE304" s="29"/>
      <c r="AF304" s="54">
        <f>_xlfn.XLOOKUP($C304,[24]PSP!$C:$C,[24]PSP!$AF:$AF)</f>
        <v>0</v>
      </c>
      <c r="AG304" s="27">
        <f>_xlfn.XLOOKUP($C304,[24]PSP!$C:$C,[24]PSP!$AG:$AG)</f>
        <v>6.44</v>
      </c>
      <c r="AH304" s="28">
        <f t="shared" ref="AH304:AH305" si="1321">TRUNC(AG304*AF304,2)</f>
        <v>0</v>
      </c>
      <c r="AI304" s="29"/>
      <c r="AJ304" s="54">
        <f>_xlfn.XLOOKUP($C304,[24]PSP!$C:$C,[24]PSP!$AJ:$AJ)</f>
        <v>0</v>
      </c>
      <c r="AK304" s="27">
        <f>_xlfn.XLOOKUP($C304,[24]PSP!$C:$C,[24]PSP!$AK:$AK)</f>
        <v>6.44</v>
      </c>
      <c r="AL304" s="28">
        <f t="shared" ref="AL304:AL305" si="1322">TRUNC(AK304*AJ304,2)</f>
        <v>0</v>
      </c>
      <c r="AM304" s="29"/>
      <c r="AN304" s="54">
        <f>_xlfn.XLOOKUP($C304,[24]PSP!$C:$C,[24]PSP!$AN:$AN)</f>
        <v>0</v>
      </c>
      <c r="AO304" s="27">
        <f>_xlfn.XLOOKUP($C304,[24]PSP!$C:$C,[24]PSP!$AO:$AO)</f>
        <v>6.44</v>
      </c>
      <c r="AP304" s="28">
        <f t="shared" ref="AP304:AP305" si="1323">TRUNC(AO304*AN304,2)</f>
        <v>0</v>
      </c>
      <c r="AQ304" s="29"/>
      <c r="AR304" s="54">
        <f>_xlfn.XLOOKUP($C304,[24]PSP!$C:$C,[24]PSP!$AR:$AR)</f>
        <v>0</v>
      </c>
      <c r="AS304" s="27">
        <f>_xlfn.XLOOKUP($C304,[24]PSP!$C:$C,[24]PSP!$AS:$AS)</f>
        <v>6.44</v>
      </c>
      <c r="AT304" s="28">
        <f t="shared" ref="AT304:AT305" si="1324">TRUNC(AS304*AR304,2)</f>
        <v>0</v>
      </c>
      <c r="AU304" s="29"/>
      <c r="AV304" s="54">
        <f>_xlfn.XLOOKUP($C304,[24]PSP!$C:$C,[24]PSP!$AV:$AV)</f>
        <v>0</v>
      </c>
      <c r="AW304" s="27">
        <f>_xlfn.XLOOKUP($C304,[24]PSP!$C:$C,[24]PSP!$AW:$AW)</f>
        <v>6.44</v>
      </c>
      <c r="AX304" s="28">
        <f t="shared" ref="AX304:AX305" si="1325">TRUNC(AW304*AV304,2)</f>
        <v>0</v>
      </c>
      <c r="AY304" s="29"/>
      <c r="AZ304" s="54">
        <f>_xlfn.XLOOKUP($C304,[24]PSP!$C:$C,[24]PSP!$AZ:$AZ)</f>
        <v>721</v>
      </c>
      <c r="BA304" s="27">
        <f>_xlfn.XLOOKUP($C304,[24]PSP!$C:$C,[24]PSP!$BA:$BA)</f>
        <v>6.44</v>
      </c>
      <c r="BB304" s="28">
        <f t="shared" ref="BB304:BB305" si="1326">TRUNC(BA304*AZ304,2)</f>
        <v>4643.24</v>
      </c>
      <c r="BC304" s="29"/>
      <c r="BD304" s="54">
        <f>_xlfn.XLOOKUP($C304,[24]PSP!$C:$C,[24]PSP!$BD:$BD)</f>
        <v>17017</v>
      </c>
      <c r="BE304" s="27">
        <f>_xlfn.XLOOKUP($C304,[24]PSP!$C:$C,[24]PSP!$BE:$BE)</f>
        <v>6.44</v>
      </c>
      <c r="BF304" s="28">
        <f t="shared" ref="BF304:BF305" si="1327">TRUNC(BE304*BD304,2)</f>
        <v>109589.48</v>
      </c>
      <c r="BG304" s="29"/>
      <c r="BH304" s="54">
        <f>_xlfn.XLOOKUP($C304,[24]PSP!$C:$C,[24]PSP!$BH:$BH)</f>
        <v>0</v>
      </c>
      <c r="BI304" s="27">
        <f>_xlfn.XLOOKUP($C304,[24]PSP!$C:$C,[24]PSP!$BI:$BI)</f>
        <v>6.44</v>
      </c>
      <c r="BJ304" s="28">
        <f t="shared" ref="BJ304:BJ305" si="1328">TRUNC(BI304*BH304,2)</f>
        <v>0</v>
      </c>
      <c r="BK304" s="29"/>
      <c r="BL304" s="54">
        <f>_xlfn.XLOOKUP($C304,[24]PSP!$C:$C,[24]PSP!$BL:$BL)</f>
        <v>6995</v>
      </c>
      <c r="BM304" s="27">
        <f>_xlfn.XLOOKUP($C304,[24]PSP!$C:$C,[24]PSP!$BM:$BM)</f>
        <v>6.44</v>
      </c>
      <c r="BN304" s="28">
        <f t="shared" ref="BN304:BN305" si="1329">TRUNC(BM304*BL304,2)</f>
        <v>45047.8</v>
      </c>
      <c r="BO304" s="29"/>
      <c r="BP304" s="54">
        <f>_xlfn.XLOOKUP($C304,[24]PSP!$C:$C,[24]PSP!$BP:$BP)</f>
        <v>0</v>
      </c>
      <c r="BQ304" s="27">
        <f>_xlfn.XLOOKUP($C304,[24]PSP!$C:$C,[24]PSP!$BQ:$BQ)</f>
        <v>6.44</v>
      </c>
      <c r="BR304" s="28">
        <f t="shared" ref="BR304:BR305" si="1330">TRUNC(BQ304*BP304,2)</f>
        <v>0</v>
      </c>
      <c r="BS304" s="29"/>
      <c r="BT304" s="54">
        <f>_xlfn.XLOOKUP($C304,[24]PSP!$C:$C,[24]PSP!$BT:$BT)</f>
        <v>0</v>
      </c>
      <c r="BU304" s="27">
        <f>_xlfn.XLOOKUP($C304,[24]PSP!$C:$C,[24]PSP!$BU:$BU)</f>
        <v>6.44</v>
      </c>
      <c r="BV304" s="28">
        <f t="shared" ref="BV304:BV305" si="1331">TRUNC(BU304*BT304,2)</f>
        <v>0</v>
      </c>
      <c r="BW304" s="29"/>
      <c r="BX304" s="54">
        <f>_xlfn.XLOOKUP($C304,[24]PSP!$C:$C,[24]PSP!$BX:$BX)</f>
        <v>0</v>
      </c>
      <c r="BY304" s="27">
        <f>_xlfn.XLOOKUP($C304,[24]PSP!$C:$C,[24]PSP!$BY:$BY)</f>
        <v>6.44</v>
      </c>
      <c r="BZ304" s="28">
        <f t="shared" ref="BZ304:BZ305" si="1332">TRUNC(BY304*BX304,2)</f>
        <v>0</v>
      </c>
      <c r="CA304" s="29"/>
      <c r="CB304" s="54">
        <f>_xlfn.XLOOKUP($C304,[24]PSP!$C:$C,[24]PSP!$CB:$CB)</f>
        <v>0</v>
      </c>
      <c r="CC304" s="27">
        <f>_xlfn.XLOOKUP($C304,[24]PSP!$C:$C,[24]PSP!$CC:$CC)</f>
        <v>6.44</v>
      </c>
      <c r="CD304" s="28">
        <f t="shared" ref="CD304:CD305" si="1333">TRUNC(CC304*CB304,2)</f>
        <v>0</v>
      </c>
      <c r="CE304" s="29"/>
      <c r="CF304" s="54">
        <f>_xlfn.XLOOKUP($C304,[24]PSP!$C:$C,[24]PSP!$CF:$CF)</f>
        <v>0</v>
      </c>
      <c r="CG304" s="27">
        <f>_xlfn.XLOOKUP($C304,[24]PSP!$C:$C,[24]PSP!$CG:$CG)</f>
        <v>6.44</v>
      </c>
      <c r="CH304" s="28">
        <f t="shared" ref="CH304:CH305" si="1334">TRUNC(CG304*CF304,2)</f>
        <v>0</v>
      </c>
      <c r="CI304" s="29"/>
      <c r="CJ304" s="54">
        <f>_xlfn.XLOOKUP($C304,[24]PSP!$C:$C,[24]PSP!$CJ:$CJ)</f>
        <v>0</v>
      </c>
      <c r="CK304" s="27">
        <f>_xlfn.XLOOKUP($C304,[24]PSP!$C:$C,[24]PSP!$CK:$CK)</f>
        <v>6.44</v>
      </c>
      <c r="CL304" s="28">
        <f t="shared" ref="CL304:CL305" si="1335">TRUNC(CK304*CJ304,2)</f>
        <v>0</v>
      </c>
      <c r="CM304" s="29"/>
      <c r="CN304" s="54">
        <f>_xlfn.XLOOKUP($C304,[24]PSP!$C:$C,[24]PSP!$CN:$CN)</f>
        <v>0</v>
      </c>
      <c r="CO304" s="27">
        <f>_xlfn.XLOOKUP($C304,[24]PSP!$C:$C,[24]PSP!$CO:$CO)</f>
        <v>6.44</v>
      </c>
      <c r="CP304" s="28">
        <f t="shared" ref="CP304:CP305" si="1336">TRUNC(CO304*CN304,2)</f>
        <v>0</v>
      </c>
      <c r="CQ304" s="29"/>
      <c r="CR304" s="54">
        <f>_xlfn.XLOOKUP($C304,[24]PSP!$C:$C,[24]PSP!$CR:$CR)</f>
        <v>0</v>
      </c>
      <c r="CS304" s="27">
        <f>_xlfn.XLOOKUP($C304,[24]PSP!$C:$C,[24]PSP!$CS:$CS)</f>
        <v>6.44</v>
      </c>
      <c r="CT304" s="28">
        <f t="shared" ref="CT304:CT305" si="1337">TRUNC(CS304*CR304,2)</f>
        <v>0</v>
      </c>
      <c r="CU304" s="29"/>
      <c r="CV304" s="54">
        <f>_xlfn.XLOOKUP($C304,[24]PSP!$C:$C,[24]PSP!$CV:$CV)</f>
        <v>0</v>
      </c>
      <c r="CW304" s="27">
        <f>_xlfn.XLOOKUP($C304,[24]PSP!$C:$C,[24]PSP!$CW:$CW)</f>
        <v>6.44</v>
      </c>
      <c r="CX304" s="28">
        <f t="shared" ref="CX304:CX305" si="1338">TRUNC(CW304*CV304,2)</f>
        <v>0</v>
      </c>
      <c r="CY304" s="29"/>
      <c r="CZ304" s="54">
        <f>_xlfn.XLOOKUP($C304,[24]PSP!$C:$C,[24]PSP!$CZ:$CZ)</f>
        <v>0</v>
      </c>
      <c r="DA304" s="27">
        <f>_xlfn.XLOOKUP($C304,[24]PSP!$C:$C,[24]PSP!$DA:$DA)</f>
        <v>6.44</v>
      </c>
      <c r="DB304" s="28">
        <f t="shared" ref="DB304:DB305" si="1339">TRUNC(DA304*CZ304,2)</f>
        <v>0</v>
      </c>
      <c r="DC304" s="29"/>
      <c r="DD304" s="54">
        <f>_xlfn.XLOOKUP($C304,[24]PSP!$C:$C,[24]PSP!$DD:$DD)</f>
        <v>0</v>
      </c>
      <c r="DE304" s="27">
        <f>_xlfn.XLOOKUP($C304,[24]PSP!$C:$C,[24]PSP!$DE:$DE)</f>
        <v>6.44</v>
      </c>
      <c r="DF304" s="28">
        <f t="shared" ref="DF304:DF305" si="1340">TRUNC(DE304*DD304,2)</f>
        <v>0</v>
      </c>
      <c r="DG304" s="29"/>
      <c r="DH304" s="54">
        <f>_xlfn.XLOOKUP($C304,[24]PSP!$C:$C,[24]PSP!$DH:$DH)</f>
        <v>0</v>
      </c>
      <c r="DI304" s="27">
        <f>_xlfn.XLOOKUP($C304,[24]PSP!$C:$C,[24]PSP!$DI:$DI)</f>
        <v>6.44</v>
      </c>
      <c r="DJ304" s="28">
        <f t="shared" ref="DJ304:DJ305" si="1341">TRUNC(DI304*DH304,2)</f>
        <v>0</v>
      </c>
      <c r="DK304" s="29"/>
      <c r="DL304" s="54">
        <f>_xlfn.XLOOKUP($C304,[24]PSP!$C:$C,[24]PSP!$DL:$DL)</f>
        <v>0</v>
      </c>
      <c r="DM304" s="27">
        <f>_xlfn.XLOOKUP($C304,[24]PSP!$C:$C,[24]PSP!$DM:$DM)</f>
        <v>6.44</v>
      </c>
      <c r="DN304" s="28">
        <f t="shared" ref="DN304:DN305" si="1342">TRUNC(DM304*DL304,2)</f>
        <v>0</v>
      </c>
      <c r="DO304" s="29"/>
      <c r="DP304" s="54">
        <f>_xlfn.XLOOKUP($C304,[24]PSP!$C:$C,[24]PSP!$DP:$DP)</f>
        <v>0</v>
      </c>
      <c r="DQ304" s="27">
        <f>_xlfn.XLOOKUP($C304,[24]PSP!$C:$C,[24]PSP!$DQ:$DQ)</f>
        <v>6.44</v>
      </c>
      <c r="DR304" s="28">
        <f t="shared" ref="DR304:DR305" si="1343">TRUNC(DQ304*DP304,2)</f>
        <v>0</v>
      </c>
      <c r="DS304" s="29"/>
      <c r="DT304" s="54">
        <f>_xlfn.XLOOKUP($C304,[24]PSP!$C:$C,[24]PSP!$DT:$DT)</f>
        <v>0</v>
      </c>
      <c r="DU304" s="27">
        <f>_xlfn.XLOOKUP($C304,[24]PSP!$C:$C,[24]PSP!$DU:$DU)</f>
        <v>6.44</v>
      </c>
      <c r="DV304" s="28">
        <f t="shared" ref="DV304:DV305" si="1344">TRUNC(DU304*DT304,2)</f>
        <v>0</v>
      </c>
      <c r="DW304" s="29"/>
      <c r="DX304" s="54">
        <f>_xlfn.XLOOKUP($C304,[24]PSP!$C:$C,[24]PSP!$DX:$DX)</f>
        <v>0</v>
      </c>
      <c r="DY304" s="27">
        <f>_xlfn.XLOOKUP($C304,[24]PSP!$C:$C,[24]PSP!$DY:$DY)</f>
        <v>6.44</v>
      </c>
      <c r="DZ304" s="28">
        <f t="shared" ref="DZ304:DZ305" si="1345">TRUNC(DY304*DX304,2)</f>
        <v>0</v>
      </c>
      <c r="EA304" s="29"/>
      <c r="EB304" s="54">
        <f>_xlfn.XLOOKUP($C304,[24]PSP!$C:$C,[24]PSP!$EB:$EB)</f>
        <v>0</v>
      </c>
      <c r="EC304" s="27">
        <f>_xlfn.XLOOKUP($C304,[24]PSP!$C:$C,[24]PSP!$EC:$EC)</f>
        <v>0</v>
      </c>
      <c r="ED304" s="28">
        <f t="shared" ref="ED304:ED305" si="1346">TRUNC(EC304*EB304,2)</f>
        <v>0</v>
      </c>
      <c r="EE304" s="29"/>
      <c r="EF304" s="54">
        <f>_xlfn.XLOOKUP($C304,[24]PSP!$C:$C,[24]PSP!$EF:$EF)</f>
        <v>0</v>
      </c>
      <c r="EG304" s="27">
        <f>_xlfn.XLOOKUP($C304,[24]PSP!$C:$C,[24]PSP!$EG:$EG)</f>
        <v>0</v>
      </c>
      <c r="EH304" s="28">
        <f t="shared" ref="EH304:EH305" si="1347">TRUNC(EG304*EF304,2)</f>
        <v>0</v>
      </c>
      <c r="EI304" s="29"/>
      <c r="EJ304" s="54">
        <f>_xlfn.XLOOKUP($C304,[24]PSP!$C:$C,[24]PSP!$EJ:$EJ)</f>
        <v>0</v>
      </c>
      <c r="EK304" s="27">
        <f>_xlfn.XLOOKUP($C304,[24]PSP!$C:$C,[24]PSP!$EK:$EK)</f>
        <v>0</v>
      </c>
      <c r="EL304" s="28">
        <f t="shared" ref="EL304:EL305" si="1348">TRUNC(EK304*EJ304,2)</f>
        <v>0</v>
      </c>
      <c r="EM304" s="29"/>
      <c r="EN304" s="108"/>
      <c r="EO304" s="29">
        <f t="shared" si="1313"/>
        <v>159280.51999999999</v>
      </c>
      <c r="EP304" s="29">
        <f t="shared" si="1277"/>
        <v>159280.52000000002</v>
      </c>
      <c r="EQ304" s="4" t="b">
        <f t="shared" si="1312"/>
        <v>1</v>
      </c>
      <c r="ES304" s="118">
        <f t="shared" si="1314"/>
        <v>1.1767000000000001</v>
      </c>
    </row>
    <row r="305" spans="3:149" ht="14.25" x14ac:dyDescent="0.25">
      <c r="C305" s="24" t="s">
        <v>152</v>
      </c>
      <c r="D305" s="43">
        <f>_xlfn.XLOOKUP($C305,[24]PSP!$C:$C,[24]PSP!$D:$D)</f>
        <v>4413905</v>
      </c>
      <c r="E305" s="24" t="str">
        <f>_xlfn.XLOOKUP($C305,[24]PSP!$C:$C,[24]PSP!$E:$E)</f>
        <v>SICRO SERVIÇO</v>
      </c>
      <c r="F305" s="25" t="str">
        <f>_xlfn.XLOOKUP($C305,[24]PSP!$C:$C,[24]PSP!$F:$F)</f>
        <v>HIDROSSEMEADURA</v>
      </c>
      <c r="G305" s="26" t="str">
        <f>_xlfn.XLOOKUP($C305,[24]PSP!$C:$C,[24]PSP!$G:$G)</f>
        <v>M²</v>
      </c>
      <c r="H305" s="53">
        <f>_xlfn.XLOOKUP($C305,[24]PSP!$C:$C,[24]PSP!$H:$H)</f>
        <v>40571</v>
      </c>
      <c r="I305" s="28">
        <f>_xlfn.XLOOKUP($C305,[24]PSP!$C:$C,[24]PSP!$I:$I)</f>
        <v>111975.95999999999</v>
      </c>
      <c r="J305" s="28">
        <f t="shared" si="1315"/>
        <v>131762.11213200001</v>
      </c>
      <c r="K305" s="29"/>
      <c r="L305" s="54">
        <f>_xlfn.XLOOKUP($C305,[24]PSP!$C:$C,[24]PSP!$L:$L)</f>
        <v>0</v>
      </c>
      <c r="M305" s="27">
        <f>_xlfn.XLOOKUP($C305,[24]PSP!$C:$C,[24]PSP!$M:$M)</f>
        <v>2.76</v>
      </c>
      <c r="N305" s="28">
        <f t="shared" si="1316"/>
        <v>0</v>
      </c>
      <c r="O305" s="29"/>
      <c r="P305" s="54">
        <f>_xlfn.XLOOKUP($C305,[24]PSP!$C:$C,[24]PSP!$P:$P)</f>
        <v>0</v>
      </c>
      <c r="Q305" s="27">
        <f>_xlfn.XLOOKUP($C305,[24]PSP!$C:$C,[24]PSP!$Q:$Q)</f>
        <v>2.76</v>
      </c>
      <c r="R305" s="28">
        <f t="shared" si="1317"/>
        <v>0</v>
      </c>
      <c r="S305" s="29"/>
      <c r="T305" s="54">
        <f>_xlfn.XLOOKUP($C305,[24]PSP!$C:$C,[24]PSP!$T:$T)</f>
        <v>0</v>
      </c>
      <c r="U305" s="27">
        <f>_xlfn.XLOOKUP($C305,[24]PSP!$C:$C,[24]PSP!$U:$U)</f>
        <v>2.76</v>
      </c>
      <c r="V305" s="28">
        <f t="shared" si="1318"/>
        <v>0</v>
      </c>
      <c r="W305" s="29"/>
      <c r="X305" s="54">
        <f>_xlfn.XLOOKUP($C305,[24]PSP!$C:$C,[24]PSP!$X:$X)</f>
        <v>0</v>
      </c>
      <c r="Y305" s="27">
        <f>_xlfn.XLOOKUP($C305,[24]PSP!$C:$C,[24]PSP!$Y:$Y)</f>
        <v>2.76</v>
      </c>
      <c r="Z305" s="28">
        <f t="shared" si="1319"/>
        <v>0</v>
      </c>
      <c r="AA305" s="29"/>
      <c r="AB305" s="54">
        <f>_xlfn.XLOOKUP($C305,[24]PSP!$C:$C,[24]PSP!$AB:$AB)</f>
        <v>0</v>
      </c>
      <c r="AC305" s="27">
        <f>_xlfn.XLOOKUP($C305,[24]PSP!$C:$C,[24]PSP!$AC:$AC)</f>
        <v>2.76</v>
      </c>
      <c r="AD305" s="28">
        <f t="shared" si="1320"/>
        <v>0</v>
      </c>
      <c r="AE305" s="29"/>
      <c r="AF305" s="54">
        <f>_xlfn.XLOOKUP($C305,[24]PSP!$C:$C,[24]PSP!$AF:$AF)</f>
        <v>0</v>
      </c>
      <c r="AG305" s="27">
        <f>_xlfn.XLOOKUP($C305,[24]PSP!$C:$C,[24]PSP!$AG:$AG)</f>
        <v>2.76</v>
      </c>
      <c r="AH305" s="28">
        <f t="shared" si="1321"/>
        <v>0</v>
      </c>
      <c r="AI305" s="29"/>
      <c r="AJ305" s="54">
        <f>_xlfn.XLOOKUP($C305,[24]PSP!$C:$C,[24]PSP!$AJ:$AJ)</f>
        <v>0</v>
      </c>
      <c r="AK305" s="27">
        <f>_xlfn.XLOOKUP($C305,[24]PSP!$C:$C,[24]PSP!$AK:$AK)</f>
        <v>2.76</v>
      </c>
      <c r="AL305" s="28">
        <f t="shared" si="1322"/>
        <v>0</v>
      </c>
      <c r="AM305" s="29"/>
      <c r="AN305" s="54">
        <f>_xlfn.XLOOKUP($C305,[24]PSP!$C:$C,[24]PSP!$AN:$AN)</f>
        <v>0</v>
      </c>
      <c r="AO305" s="27">
        <f>_xlfn.XLOOKUP($C305,[24]PSP!$C:$C,[24]PSP!$AO:$AO)</f>
        <v>2.76</v>
      </c>
      <c r="AP305" s="28">
        <f t="shared" si="1323"/>
        <v>0</v>
      </c>
      <c r="AQ305" s="29"/>
      <c r="AR305" s="54">
        <f>_xlfn.XLOOKUP($C305,[24]PSP!$C:$C,[24]PSP!$AR:$AR)</f>
        <v>0</v>
      </c>
      <c r="AS305" s="27">
        <f>_xlfn.XLOOKUP($C305,[24]PSP!$C:$C,[24]PSP!$AS:$AS)</f>
        <v>2.76</v>
      </c>
      <c r="AT305" s="28">
        <f t="shared" si="1324"/>
        <v>0</v>
      </c>
      <c r="AU305" s="29"/>
      <c r="AV305" s="54">
        <f>_xlfn.XLOOKUP($C305,[24]PSP!$C:$C,[24]PSP!$AV:$AV)</f>
        <v>0</v>
      </c>
      <c r="AW305" s="27">
        <f>_xlfn.XLOOKUP($C305,[24]PSP!$C:$C,[24]PSP!$AW:$AW)</f>
        <v>2.76</v>
      </c>
      <c r="AX305" s="28">
        <f t="shared" si="1325"/>
        <v>0</v>
      </c>
      <c r="AY305" s="29"/>
      <c r="AZ305" s="54">
        <f>_xlfn.XLOOKUP($C305,[24]PSP!$C:$C,[24]PSP!$AZ:$AZ)</f>
        <v>1957</v>
      </c>
      <c r="BA305" s="27">
        <f>_xlfn.XLOOKUP($C305,[24]PSP!$C:$C,[24]PSP!$BA:$BA)</f>
        <v>2.76</v>
      </c>
      <c r="BB305" s="28">
        <f t="shared" si="1326"/>
        <v>5401.32</v>
      </c>
      <c r="BC305" s="29"/>
      <c r="BD305" s="54">
        <f>_xlfn.XLOOKUP($C305,[24]PSP!$C:$C,[24]PSP!$BD:$BD)</f>
        <v>15922</v>
      </c>
      <c r="BE305" s="27">
        <f>_xlfn.XLOOKUP($C305,[24]PSP!$C:$C,[24]PSP!$BE:$BE)</f>
        <v>2.76</v>
      </c>
      <c r="BF305" s="28">
        <f t="shared" si="1327"/>
        <v>43944.72</v>
      </c>
      <c r="BG305" s="29"/>
      <c r="BH305" s="54">
        <f>_xlfn.XLOOKUP($C305,[24]PSP!$C:$C,[24]PSP!$BH:$BH)</f>
        <v>0</v>
      </c>
      <c r="BI305" s="27">
        <f>_xlfn.XLOOKUP($C305,[24]PSP!$C:$C,[24]PSP!$BI:$BI)</f>
        <v>2.76</v>
      </c>
      <c r="BJ305" s="28">
        <f t="shared" si="1328"/>
        <v>0</v>
      </c>
      <c r="BK305" s="29"/>
      <c r="BL305" s="54">
        <f>_xlfn.XLOOKUP($C305,[24]PSP!$C:$C,[24]PSP!$BL:$BL)</f>
        <v>22692</v>
      </c>
      <c r="BM305" s="27">
        <f>_xlfn.XLOOKUP($C305,[24]PSP!$C:$C,[24]PSP!$BM:$BM)</f>
        <v>2.76</v>
      </c>
      <c r="BN305" s="28">
        <f t="shared" si="1329"/>
        <v>62629.919999999998</v>
      </c>
      <c r="BO305" s="29"/>
      <c r="BP305" s="54">
        <f>_xlfn.XLOOKUP($C305,[24]PSP!$C:$C,[24]PSP!$BP:$BP)</f>
        <v>0</v>
      </c>
      <c r="BQ305" s="27">
        <f>_xlfn.XLOOKUP($C305,[24]PSP!$C:$C,[24]PSP!$BQ:$BQ)</f>
        <v>2.76</v>
      </c>
      <c r="BR305" s="28">
        <f t="shared" si="1330"/>
        <v>0</v>
      </c>
      <c r="BS305" s="29"/>
      <c r="BT305" s="54">
        <f>_xlfn.XLOOKUP($C305,[24]PSP!$C:$C,[24]PSP!$BT:$BT)</f>
        <v>0</v>
      </c>
      <c r="BU305" s="27">
        <f>_xlfn.XLOOKUP($C305,[24]PSP!$C:$C,[24]PSP!$BU:$BU)</f>
        <v>2.76</v>
      </c>
      <c r="BV305" s="28">
        <f t="shared" si="1331"/>
        <v>0</v>
      </c>
      <c r="BW305" s="29"/>
      <c r="BX305" s="54">
        <f>_xlfn.XLOOKUP($C305,[24]PSP!$C:$C,[24]PSP!$BX:$BX)</f>
        <v>0</v>
      </c>
      <c r="BY305" s="27">
        <f>_xlfn.XLOOKUP($C305,[24]PSP!$C:$C,[24]PSP!$BY:$BY)</f>
        <v>2.76</v>
      </c>
      <c r="BZ305" s="28">
        <f t="shared" si="1332"/>
        <v>0</v>
      </c>
      <c r="CA305" s="29"/>
      <c r="CB305" s="54">
        <f>_xlfn.XLOOKUP($C305,[24]PSP!$C:$C,[24]PSP!$CB:$CB)</f>
        <v>0</v>
      </c>
      <c r="CC305" s="27">
        <f>_xlfn.XLOOKUP($C305,[24]PSP!$C:$C,[24]PSP!$CC:$CC)</f>
        <v>2.76</v>
      </c>
      <c r="CD305" s="28">
        <f t="shared" si="1333"/>
        <v>0</v>
      </c>
      <c r="CE305" s="29"/>
      <c r="CF305" s="54">
        <f>_xlfn.XLOOKUP($C305,[24]PSP!$C:$C,[24]PSP!$CF:$CF)</f>
        <v>0</v>
      </c>
      <c r="CG305" s="27">
        <f>_xlfn.XLOOKUP($C305,[24]PSP!$C:$C,[24]PSP!$CG:$CG)</f>
        <v>2.76</v>
      </c>
      <c r="CH305" s="28">
        <f t="shared" si="1334"/>
        <v>0</v>
      </c>
      <c r="CI305" s="29"/>
      <c r="CJ305" s="54">
        <f>_xlfn.XLOOKUP($C305,[24]PSP!$C:$C,[24]PSP!$CJ:$CJ)</f>
        <v>0</v>
      </c>
      <c r="CK305" s="27">
        <f>_xlfn.XLOOKUP($C305,[24]PSP!$C:$C,[24]PSP!$CK:$CK)</f>
        <v>2.76</v>
      </c>
      <c r="CL305" s="28">
        <f t="shared" si="1335"/>
        <v>0</v>
      </c>
      <c r="CM305" s="29"/>
      <c r="CN305" s="54">
        <f>_xlfn.XLOOKUP($C305,[24]PSP!$C:$C,[24]PSP!$CN:$CN)</f>
        <v>0</v>
      </c>
      <c r="CO305" s="27">
        <f>_xlfn.XLOOKUP($C305,[24]PSP!$C:$C,[24]PSP!$CO:$CO)</f>
        <v>2.76</v>
      </c>
      <c r="CP305" s="28">
        <f t="shared" si="1336"/>
        <v>0</v>
      </c>
      <c r="CQ305" s="29"/>
      <c r="CR305" s="54">
        <f>_xlfn.XLOOKUP($C305,[24]PSP!$C:$C,[24]PSP!$CR:$CR)</f>
        <v>0</v>
      </c>
      <c r="CS305" s="27">
        <f>_xlfn.XLOOKUP($C305,[24]PSP!$C:$C,[24]PSP!$CS:$CS)</f>
        <v>2.76</v>
      </c>
      <c r="CT305" s="28">
        <f t="shared" si="1337"/>
        <v>0</v>
      </c>
      <c r="CU305" s="29"/>
      <c r="CV305" s="54">
        <f>_xlfn.XLOOKUP($C305,[24]PSP!$C:$C,[24]PSP!$CV:$CV)</f>
        <v>0</v>
      </c>
      <c r="CW305" s="27">
        <f>_xlfn.XLOOKUP($C305,[24]PSP!$C:$C,[24]PSP!$CW:$CW)</f>
        <v>2.76</v>
      </c>
      <c r="CX305" s="28">
        <f t="shared" si="1338"/>
        <v>0</v>
      </c>
      <c r="CY305" s="29"/>
      <c r="CZ305" s="54">
        <f>_xlfn.XLOOKUP($C305,[24]PSP!$C:$C,[24]PSP!$CZ:$CZ)</f>
        <v>0</v>
      </c>
      <c r="DA305" s="27">
        <f>_xlfn.XLOOKUP($C305,[24]PSP!$C:$C,[24]PSP!$DA:$DA)</f>
        <v>2.76</v>
      </c>
      <c r="DB305" s="28">
        <f t="shared" si="1339"/>
        <v>0</v>
      </c>
      <c r="DC305" s="29"/>
      <c r="DD305" s="54">
        <f>_xlfn.XLOOKUP($C305,[24]PSP!$C:$C,[24]PSP!$DD:$DD)</f>
        <v>0</v>
      </c>
      <c r="DE305" s="27">
        <f>_xlfn.XLOOKUP($C305,[24]PSP!$C:$C,[24]PSP!$DE:$DE)</f>
        <v>2.76</v>
      </c>
      <c r="DF305" s="28">
        <f t="shared" si="1340"/>
        <v>0</v>
      </c>
      <c r="DG305" s="29"/>
      <c r="DH305" s="54">
        <f>_xlfn.XLOOKUP($C305,[24]PSP!$C:$C,[24]PSP!$DH:$DH)</f>
        <v>0</v>
      </c>
      <c r="DI305" s="27">
        <f>_xlfn.XLOOKUP($C305,[24]PSP!$C:$C,[24]PSP!$DI:$DI)</f>
        <v>2.76</v>
      </c>
      <c r="DJ305" s="28">
        <f t="shared" si="1341"/>
        <v>0</v>
      </c>
      <c r="DK305" s="29"/>
      <c r="DL305" s="54">
        <f>_xlfn.XLOOKUP($C305,[24]PSP!$C:$C,[24]PSP!$DL:$DL)</f>
        <v>0</v>
      </c>
      <c r="DM305" s="27">
        <f>_xlfn.XLOOKUP($C305,[24]PSP!$C:$C,[24]PSP!$DM:$DM)</f>
        <v>2.76</v>
      </c>
      <c r="DN305" s="28">
        <f t="shared" si="1342"/>
        <v>0</v>
      </c>
      <c r="DO305" s="29"/>
      <c r="DP305" s="54">
        <f>_xlfn.XLOOKUP($C305,[24]PSP!$C:$C,[24]PSP!$DP:$DP)</f>
        <v>0</v>
      </c>
      <c r="DQ305" s="27">
        <f>_xlfn.XLOOKUP($C305,[24]PSP!$C:$C,[24]PSP!$DQ:$DQ)</f>
        <v>2.76</v>
      </c>
      <c r="DR305" s="28">
        <f t="shared" si="1343"/>
        <v>0</v>
      </c>
      <c r="DS305" s="29"/>
      <c r="DT305" s="54">
        <f>_xlfn.XLOOKUP($C305,[24]PSP!$C:$C,[24]PSP!$DT:$DT)</f>
        <v>0</v>
      </c>
      <c r="DU305" s="27">
        <f>_xlfn.XLOOKUP($C305,[24]PSP!$C:$C,[24]PSP!$DU:$DU)</f>
        <v>2.76</v>
      </c>
      <c r="DV305" s="28">
        <f t="shared" si="1344"/>
        <v>0</v>
      </c>
      <c r="DW305" s="29"/>
      <c r="DX305" s="54">
        <f>_xlfn.XLOOKUP($C305,[24]PSP!$C:$C,[24]PSP!$DX:$DX)</f>
        <v>0</v>
      </c>
      <c r="DY305" s="27">
        <f>_xlfn.XLOOKUP($C305,[24]PSP!$C:$C,[24]PSP!$DY:$DY)</f>
        <v>2.76</v>
      </c>
      <c r="DZ305" s="28">
        <f t="shared" si="1345"/>
        <v>0</v>
      </c>
      <c r="EA305" s="29"/>
      <c r="EB305" s="54">
        <f>_xlfn.XLOOKUP($C305,[24]PSP!$C:$C,[24]PSP!$EB:$EB)</f>
        <v>0</v>
      </c>
      <c r="EC305" s="27">
        <f>_xlfn.XLOOKUP($C305,[24]PSP!$C:$C,[24]PSP!$EC:$EC)</f>
        <v>0</v>
      </c>
      <c r="ED305" s="28">
        <f t="shared" si="1346"/>
        <v>0</v>
      </c>
      <c r="EE305" s="29"/>
      <c r="EF305" s="54">
        <f>_xlfn.XLOOKUP($C305,[24]PSP!$C:$C,[24]PSP!$EF:$EF)</f>
        <v>0</v>
      </c>
      <c r="EG305" s="27">
        <f>_xlfn.XLOOKUP($C305,[24]PSP!$C:$C,[24]PSP!$EG:$EG)</f>
        <v>0</v>
      </c>
      <c r="EH305" s="28">
        <f t="shared" si="1347"/>
        <v>0</v>
      </c>
      <c r="EI305" s="29"/>
      <c r="EJ305" s="54">
        <f>_xlfn.XLOOKUP($C305,[24]PSP!$C:$C,[24]PSP!$EJ:$EJ)</f>
        <v>0</v>
      </c>
      <c r="EK305" s="27">
        <f>_xlfn.XLOOKUP($C305,[24]PSP!$C:$C,[24]PSP!$EK:$EK)</f>
        <v>0</v>
      </c>
      <c r="EL305" s="28">
        <f t="shared" si="1348"/>
        <v>0</v>
      </c>
      <c r="EM305" s="29"/>
      <c r="EN305" s="108"/>
      <c r="EO305" s="29">
        <f t="shared" si="1313"/>
        <v>111975.95999999999</v>
      </c>
      <c r="EP305" s="29">
        <f t="shared" si="1277"/>
        <v>111975.95999999999</v>
      </c>
      <c r="EQ305" s="4" t="b">
        <f t="shared" si="1312"/>
        <v>1</v>
      </c>
      <c r="ES305" s="118">
        <f t="shared" si="1314"/>
        <v>1.1767000000000001</v>
      </c>
    </row>
    <row r="306" spans="3:149" s="1" customFormat="1" ht="12.75" customHeight="1" x14ac:dyDescent="0.25">
      <c r="C306" s="79" t="s">
        <v>153</v>
      </c>
      <c r="D306" s="80"/>
      <c r="E306" s="79"/>
      <c r="F306" s="81" t="s">
        <v>37</v>
      </c>
      <c r="G306" s="82" t="str">
        <f>UPPER(IF($E306="SICRO SERVIÇO",_xlfn.XLOOKUP('PSP-CN'!D306,#REF!,#REF!),IF($E306="SICRO INSUMO",_xlfn.XLOOKUP('PSP-CN'!D306,#REF!,#REF!),IF($E306="SINAPI INSUMO",_xlfn.XLOOKUP('PSP-CN'!D306,#REF!,#REF!),IF($E306="SINAPI SERVIÇO",_xlfn.XLOOKUP('PSP-CN'!D306,#REF!,#REF!),IF($E306="COTAÇÃO",_xlfn.XLOOKUP('PSP-CN'!D306,#REF!,#REF!),IF(E306="COMPOSIÇÃO",VLOOKUP($D306,#REF!,7),"")))))))</f>
        <v/>
      </c>
      <c r="H306" s="82"/>
      <c r="I306" s="83"/>
      <c r="J306" s="83"/>
      <c r="L306" s="84"/>
      <c r="M306" s="85"/>
      <c r="N306" s="83"/>
      <c r="P306" s="84"/>
      <c r="Q306" s="85"/>
      <c r="R306" s="83"/>
      <c r="T306" s="84"/>
      <c r="U306" s="85"/>
      <c r="V306" s="83"/>
      <c r="X306" s="84"/>
      <c r="Y306" s="85"/>
      <c r="Z306" s="83"/>
      <c r="AB306" s="84"/>
      <c r="AC306" s="85"/>
      <c r="AD306" s="83"/>
      <c r="AF306" s="84"/>
      <c r="AG306" s="85"/>
      <c r="AH306" s="83"/>
      <c r="AJ306" s="84"/>
      <c r="AK306" s="85"/>
      <c r="AL306" s="83"/>
      <c r="AN306" s="84"/>
      <c r="AO306" s="85"/>
      <c r="AP306" s="83"/>
      <c r="AR306" s="84"/>
      <c r="AS306" s="85"/>
      <c r="AT306" s="83"/>
      <c r="AV306" s="84"/>
      <c r="AW306" s="85"/>
      <c r="AX306" s="83"/>
      <c r="AZ306" s="84"/>
      <c r="BA306" s="85"/>
      <c r="BB306" s="83"/>
      <c r="BD306" s="84"/>
      <c r="BE306" s="85"/>
      <c r="BF306" s="83"/>
      <c r="BH306" s="84"/>
      <c r="BI306" s="85"/>
      <c r="BJ306" s="83"/>
      <c r="BL306" s="84"/>
      <c r="BM306" s="85"/>
      <c r="BN306" s="83"/>
      <c r="BP306" s="84"/>
      <c r="BQ306" s="85"/>
      <c r="BR306" s="83"/>
      <c r="BT306" s="84"/>
      <c r="BU306" s="85"/>
      <c r="BV306" s="83"/>
      <c r="BX306" s="84"/>
      <c r="BY306" s="85"/>
      <c r="BZ306" s="83"/>
      <c r="CB306" s="84"/>
      <c r="CC306" s="85"/>
      <c r="CD306" s="83"/>
      <c r="CF306" s="84"/>
      <c r="CG306" s="85"/>
      <c r="CH306" s="83"/>
      <c r="CJ306" s="84"/>
      <c r="CK306" s="85"/>
      <c r="CL306" s="83"/>
      <c r="CN306" s="84"/>
      <c r="CO306" s="85"/>
      <c r="CP306" s="83"/>
      <c r="CR306" s="84"/>
      <c r="CS306" s="85"/>
      <c r="CT306" s="83"/>
      <c r="CV306" s="84"/>
      <c r="CW306" s="85"/>
      <c r="CX306" s="83"/>
      <c r="CZ306" s="84"/>
      <c r="DA306" s="85"/>
      <c r="DB306" s="83"/>
      <c r="DD306" s="84"/>
      <c r="DE306" s="85"/>
      <c r="DF306" s="83"/>
      <c r="DH306" s="84"/>
      <c r="DI306" s="85"/>
      <c r="DJ306" s="83"/>
      <c r="DL306" s="84"/>
      <c r="DM306" s="85"/>
      <c r="DN306" s="83"/>
      <c r="DP306" s="84"/>
      <c r="DQ306" s="85"/>
      <c r="DR306" s="83"/>
      <c r="DT306" s="84"/>
      <c r="DU306" s="85"/>
      <c r="DV306" s="83"/>
      <c r="DX306" s="84"/>
      <c r="DY306" s="85"/>
      <c r="DZ306" s="83"/>
      <c r="EB306" s="84"/>
      <c r="EC306" s="85"/>
      <c r="ED306" s="83"/>
      <c r="EF306" s="84"/>
      <c r="EG306" s="85"/>
      <c r="EH306" s="83"/>
      <c r="EJ306" s="84"/>
      <c r="EK306" s="85"/>
      <c r="EL306" s="83"/>
      <c r="EN306" s="109"/>
      <c r="EO306" s="29">
        <f t="shared" si="1313"/>
        <v>0</v>
      </c>
      <c r="EP306" s="29">
        <f t="shared" si="1277"/>
        <v>0</v>
      </c>
      <c r="EQ306" s="4" t="b">
        <f t="shared" si="1312"/>
        <v>1</v>
      </c>
      <c r="ES306" s="118">
        <f t="shared" si="1314"/>
        <v>1.1767000000000001</v>
      </c>
    </row>
    <row r="307" spans="3:149" ht="14.25" x14ac:dyDescent="0.25">
      <c r="C307" s="24" t="s">
        <v>154</v>
      </c>
      <c r="D307" s="43">
        <f>_xlfn.XLOOKUP($C307,[24]PSP!$C:$C,[24]PSP!$D:$D)</f>
        <v>5213401</v>
      </c>
      <c r="E307" s="24" t="str">
        <f>_xlfn.XLOOKUP($C307,[24]PSP!$C:$C,[24]PSP!$E:$E)</f>
        <v>SICRO SERVIÇO</v>
      </c>
      <c r="F307" s="25" t="str">
        <f>_xlfn.XLOOKUP($C307,[24]PSP!$C:$C,[24]PSP!$F:$F)</f>
        <v>PINTURA DE FAIXA - TINTA BASE ACRÍLICA - ESPESSURA DE 0,6 MM</v>
      </c>
      <c r="G307" s="26" t="str">
        <f>_xlfn.XLOOKUP($C307,[24]PSP!$C:$C,[24]PSP!$G:$G)</f>
        <v>M²</v>
      </c>
      <c r="H307" s="53">
        <f>_xlfn.XLOOKUP($C307,[24]PSP!$C:$C,[24]PSP!$H:$H)</f>
        <v>12334.00000000004</v>
      </c>
      <c r="I307" s="28">
        <f>_xlfn.XLOOKUP($C307,[24]PSP!$C:$C,[24]PSP!$I:$I)</f>
        <v>298236.11</v>
      </c>
      <c r="J307" s="28">
        <f t="shared" ref="J307:J311" si="1349">IF(LEFT(D307,6)="COT.IS",I307,I307*(1+$J$7))</f>
        <v>350934.43063700001</v>
      </c>
      <c r="K307" s="29"/>
      <c r="L307" s="54">
        <f>_xlfn.XLOOKUP($C307,[24]PSP!$C:$C,[24]PSP!$L:$L)</f>
        <v>0</v>
      </c>
      <c r="M307" s="27">
        <f>_xlfn.XLOOKUP($C307,[24]PSP!$C:$C,[24]PSP!$M:$M)</f>
        <v>24.18</v>
      </c>
      <c r="N307" s="28">
        <f t="shared" ref="N307:N311" si="1350">TRUNC(M307*L307,2)</f>
        <v>0</v>
      </c>
      <c r="O307" s="29"/>
      <c r="P307" s="54">
        <f>_xlfn.XLOOKUP($C307,[24]PSP!$C:$C,[24]PSP!$P:$P)</f>
        <v>0</v>
      </c>
      <c r="Q307" s="27">
        <f>_xlfn.XLOOKUP($C307,[24]PSP!$C:$C,[24]PSP!$Q:$Q)</f>
        <v>24.18</v>
      </c>
      <c r="R307" s="28">
        <f t="shared" ref="R307:R311" si="1351">TRUNC(Q307*P307,2)</f>
        <v>0</v>
      </c>
      <c r="S307" s="29"/>
      <c r="T307" s="54">
        <f>_xlfn.XLOOKUP($C307,[24]PSP!$C:$C,[24]PSP!$T:$T)</f>
        <v>0</v>
      </c>
      <c r="U307" s="27">
        <f>_xlfn.XLOOKUP($C307,[24]PSP!$C:$C,[24]PSP!$U:$U)</f>
        <v>24.18</v>
      </c>
      <c r="V307" s="28">
        <f t="shared" ref="V307:V311" si="1352">TRUNC(U307*T307,2)</f>
        <v>0</v>
      </c>
      <c r="W307" s="29"/>
      <c r="X307" s="54">
        <f>_xlfn.XLOOKUP($C307,[24]PSP!$C:$C,[24]PSP!$X:$X)</f>
        <v>0</v>
      </c>
      <c r="Y307" s="27">
        <f>_xlfn.XLOOKUP($C307,[24]PSP!$C:$C,[24]PSP!$Y:$Y)</f>
        <v>24.18</v>
      </c>
      <c r="Z307" s="28">
        <f t="shared" ref="Z307:Z311" si="1353">TRUNC(Y307*X307,2)</f>
        <v>0</v>
      </c>
      <c r="AA307" s="29"/>
      <c r="AB307" s="54">
        <f>_xlfn.XLOOKUP($C307,[24]PSP!$C:$C,[24]PSP!$AB:$AB)</f>
        <v>0</v>
      </c>
      <c r="AC307" s="27">
        <f>_xlfn.XLOOKUP($C307,[24]PSP!$C:$C,[24]PSP!$AC:$AC)</f>
        <v>24.18</v>
      </c>
      <c r="AD307" s="28">
        <f t="shared" ref="AD307:AD311" si="1354">TRUNC(AC307*AB307,2)</f>
        <v>0</v>
      </c>
      <c r="AE307" s="29"/>
      <c r="AF307" s="54">
        <f>_xlfn.XLOOKUP($C307,[24]PSP!$C:$C,[24]PSP!$AF:$AF)</f>
        <v>0</v>
      </c>
      <c r="AG307" s="27">
        <f>_xlfn.XLOOKUP($C307,[24]PSP!$C:$C,[24]PSP!$AG:$AG)</f>
        <v>24.18</v>
      </c>
      <c r="AH307" s="28">
        <f t="shared" ref="AH307:AH311" si="1355">TRUNC(AG307*AF307,2)</f>
        <v>0</v>
      </c>
      <c r="AI307" s="29"/>
      <c r="AJ307" s="54">
        <f>_xlfn.XLOOKUP($C307,[24]PSP!$C:$C,[24]PSP!$AJ:$AJ)</f>
        <v>0</v>
      </c>
      <c r="AK307" s="27">
        <f>_xlfn.XLOOKUP($C307,[24]PSP!$C:$C,[24]PSP!$AK:$AK)</f>
        <v>24.18</v>
      </c>
      <c r="AL307" s="28">
        <f t="shared" ref="AL307:AL311" si="1356">TRUNC(AK307*AJ307,2)</f>
        <v>0</v>
      </c>
      <c r="AM307" s="29"/>
      <c r="AN307" s="54">
        <f>_xlfn.XLOOKUP($C307,[24]PSP!$C:$C,[24]PSP!$AN:$AN)</f>
        <v>0</v>
      </c>
      <c r="AO307" s="27">
        <f>_xlfn.XLOOKUP($C307,[24]PSP!$C:$C,[24]PSP!$AO:$AO)</f>
        <v>24.18</v>
      </c>
      <c r="AP307" s="28">
        <f t="shared" ref="AP307:AP311" si="1357">TRUNC(AO307*AN307,2)</f>
        <v>0</v>
      </c>
      <c r="AQ307" s="29"/>
      <c r="AR307" s="54">
        <f>_xlfn.XLOOKUP($C307,[24]PSP!$C:$C,[24]PSP!$AR:$AR)</f>
        <v>0</v>
      </c>
      <c r="AS307" s="27">
        <f>_xlfn.XLOOKUP($C307,[24]PSP!$C:$C,[24]PSP!$AS:$AS)</f>
        <v>24.18</v>
      </c>
      <c r="AT307" s="28">
        <f t="shared" ref="AT307:AT311" si="1358">TRUNC(AS307*AR307,2)</f>
        <v>0</v>
      </c>
      <c r="AU307" s="29"/>
      <c r="AV307" s="54">
        <f>_xlfn.XLOOKUP($C307,[24]PSP!$C:$C,[24]PSP!$AV:$AV)</f>
        <v>0</v>
      </c>
      <c r="AW307" s="27">
        <f>_xlfn.XLOOKUP($C307,[24]PSP!$C:$C,[24]PSP!$AW:$AW)</f>
        <v>24.18</v>
      </c>
      <c r="AX307" s="28">
        <f t="shared" ref="AX307:AX311" si="1359">TRUNC(AW307*AV307,2)</f>
        <v>0</v>
      </c>
      <c r="AY307" s="29"/>
      <c r="AZ307" s="54">
        <f>_xlfn.XLOOKUP($C307,[24]PSP!$C:$C,[24]PSP!$AZ:$AZ)</f>
        <v>565.99999999998545</v>
      </c>
      <c r="BA307" s="27">
        <f>_xlfn.XLOOKUP($C307,[24]PSP!$C:$C,[24]PSP!$BA:$BA)</f>
        <v>24.18</v>
      </c>
      <c r="BB307" s="28">
        <f t="shared" ref="BB307:BB311" si="1360">TRUNC(BA307*AZ307,2)</f>
        <v>13685.87</v>
      </c>
      <c r="BC307" s="29"/>
      <c r="BD307" s="54">
        <f>_xlfn.XLOOKUP($C307,[24]PSP!$C:$C,[24]PSP!$BD:$BD)</f>
        <v>5298.0000000000255</v>
      </c>
      <c r="BE307" s="27">
        <f>_xlfn.XLOOKUP($C307,[24]PSP!$C:$C,[24]PSP!$BE:$BE)</f>
        <v>24.18</v>
      </c>
      <c r="BF307" s="28">
        <f t="shared" ref="BF307:BF311" si="1361">TRUNC(BE307*BD307,2)</f>
        <v>128105.64</v>
      </c>
      <c r="BG307" s="29"/>
      <c r="BH307" s="54">
        <f>_xlfn.XLOOKUP($C307,[24]PSP!$C:$C,[24]PSP!$BH:$BH)</f>
        <v>0</v>
      </c>
      <c r="BI307" s="27">
        <f>_xlfn.XLOOKUP($C307,[24]PSP!$C:$C,[24]PSP!$BI:$BI)</f>
        <v>24.18</v>
      </c>
      <c r="BJ307" s="28">
        <f t="shared" ref="BJ307:BJ311" si="1362">TRUNC(BI307*BH307,2)</f>
        <v>0</v>
      </c>
      <c r="BK307" s="29"/>
      <c r="BL307" s="54">
        <f>_xlfn.XLOOKUP($C307,[24]PSP!$C:$C,[24]PSP!$BL:$BL)</f>
        <v>6470.0000000000282</v>
      </c>
      <c r="BM307" s="27">
        <f>_xlfn.XLOOKUP($C307,[24]PSP!$C:$C,[24]PSP!$BM:$BM)</f>
        <v>24.18</v>
      </c>
      <c r="BN307" s="28">
        <f t="shared" ref="BN307:BN311" si="1363">TRUNC(BM307*BL307,2)</f>
        <v>156444.6</v>
      </c>
      <c r="BO307" s="29"/>
      <c r="BP307" s="54">
        <f>_xlfn.XLOOKUP($C307,[24]PSP!$C:$C,[24]PSP!$BP:$BP)</f>
        <v>0</v>
      </c>
      <c r="BQ307" s="27">
        <f>_xlfn.XLOOKUP($C307,[24]PSP!$C:$C,[24]PSP!$BQ:$BQ)</f>
        <v>24.18</v>
      </c>
      <c r="BR307" s="28">
        <f t="shared" ref="BR307:BR311" si="1364">TRUNC(BQ307*BP307,2)</f>
        <v>0</v>
      </c>
      <c r="BS307" s="29"/>
      <c r="BT307" s="54">
        <f>_xlfn.XLOOKUP($C307,[24]PSP!$C:$C,[24]PSP!$BT:$BT)</f>
        <v>0</v>
      </c>
      <c r="BU307" s="27">
        <f>_xlfn.XLOOKUP($C307,[24]PSP!$C:$C,[24]PSP!$BU:$BU)</f>
        <v>24.18</v>
      </c>
      <c r="BV307" s="28">
        <f t="shared" ref="BV307:BV311" si="1365">TRUNC(BU307*BT307,2)</f>
        <v>0</v>
      </c>
      <c r="BW307" s="29"/>
      <c r="BX307" s="54">
        <f>_xlfn.XLOOKUP($C307,[24]PSP!$C:$C,[24]PSP!$BX:$BX)</f>
        <v>0</v>
      </c>
      <c r="BY307" s="27">
        <f>_xlfn.XLOOKUP($C307,[24]PSP!$C:$C,[24]PSP!$BY:$BY)</f>
        <v>24.18</v>
      </c>
      <c r="BZ307" s="28">
        <f t="shared" ref="BZ307:BZ311" si="1366">TRUNC(BY307*BX307,2)</f>
        <v>0</v>
      </c>
      <c r="CA307" s="29"/>
      <c r="CB307" s="54">
        <f>_xlfn.XLOOKUP($C307,[24]PSP!$C:$C,[24]PSP!$CB:$CB)</f>
        <v>0</v>
      </c>
      <c r="CC307" s="27">
        <f>_xlfn.XLOOKUP($C307,[24]PSP!$C:$C,[24]PSP!$CC:$CC)</f>
        <v>24.18</v>
      </c>
      <c r="CD307" s="28">
        <f t="shared" ref="CD307:CD311" si="1367">TRUNC(CC307*CB307,2)</f>
        <v>0</v>
      </c>
      <c r="CE307" s="29"/>
      <c r="CF307" s="54">
        <f>_xlfn.XLOOKUP($C307,[24]PSP!$C:$C,[24]PSP!$CF:$CF)</f>
        <v>0</v>
      </c>
      <c r="CG307" s="27">
        <f>_xlfn.XLOOKUP($C307,[24]PSP!$C:$C,[24]PSP!$CG:$CG)</f>
        <v>24.18</v>
      </c>
      <c r="CH307" s="28">
        <f t="shared" ref="CH307:CH311" si="1368">TRUNC(CG307*CF307,2)</f>
        <v>0</v>
      </c>
      <c r="CI307" s="29"/>
      <c r="CJ307" s="54">
        <f>_xlfn.XLOOKUP($C307,[24]PSP!$C:$C,[24]PSP!$CJ:$CJ)</f>
        <v>0</v>
      </c>
      <c r="CK307" s="27">
        <f>_xlfn.XLOOKUP($C307,[24]PSP!$C:$C,[24]PSP!$CK:$CK)</f>
        <v>24.18</v>
      </c>
      <c r="CL307" s="28">
        <f t="shared" ref="CL307:CL311" si="1369">TRUNC(CK307*CJ307,2)</f>
        <v>0</v>
      </c>
      <c r="CM307" s="29"/>
      <c r="CN307" s="54">
        <f>_xlfn.XLOOKUP($C307,[24]PSP!$C:$C,[24]PSP!$CN:$CN)</f>
        <v>0</v>
      </c>
      <c r="CO307" s="27">
        <f>_xlfn.XLOOKUP($C307,[24]PSP!$C:$C,[24]PSP!$CO:$CO)</f>
        <v>24.18</v>
      </c>
      <c r="CP307" s="28">
        <f t="shared" ref="CP307:CP311" si="1370">TRUNC(CO307*CN307,2)</f>
        <v>0</v>
      </c>
      <c r="CQ307" s="29"/>
      <c r="CR307" s="54">
        <f>_xlfn.XLOOKUP($C307,[24]PSP!$C:$C,[24]PSP!$CR:$CR)</f>
        <v>0</v>
      </c>
      <c r="CS307" s="27">
        <f>_xlfn.XLOOKUP($C307,[24]PSP!$C:$C,[24]PSP!$CS:$CS)</f>
        <v>24.18</v>
      </c>
      <c r="CT307" s="28">
        <f t="shared" ref="CT307:CT311" si="1371">TRUNC(CS307*CR307,2)</f>
        <v>0</v>
      </c>
      <c r="CU307" s="29"/>
      <c r="CV307" s="54">
        <f>_xlfn.XLOOKUP($C307,[24]PSP!$C:$C,[24]PSP!$CV:$CV)</f>
        <v>0</v>
      </c>
      <c r="CW307" s="27">
        <f>_xlfn.XLOOKUP($C307,[24]PSP!$C:$C,[24]PSP!$CW:$CW)</f>
        <v>24.18</v>
      </c>
      <c r="CX307" s="28">
        <f t="shared" ref="CX307:CX311" si="1372">TRUNC(CW307*CV307,2)</f>
        <v>0</v>
      </c>
      <c r="CY307" s="29"/>
      <c r="CZ307" s="54">
        <f>_xlfn.XLOOKUP($C307,[24]PSP!$C:$C,[24]PSP!$CZ:$CZ)</f>
        <v>0</v>
      </c>
      <c r="DA307" s="27">
        <f>_xlfn.XLOOKUP($C307,[24]PSP!$C:$C,[24]PSP!$DA:$DA)</f>
        <v>24.18</v>
      </c>
      <c r="DB307" s="28">
        <f t="shared" ref="DB307:DB311" si="1373">TRUNC(DA307*CZ307,2)</f>
        <v>0</v>
      </c>
      <c r="DC307" s="29"/>
      <c r="DD307" s="54">
        <f>_xlfn.XLOOKUP($C307,[24]PSP!$C:$C,[24]PSP!$DD:$DD)</f>
        <v>0</v>
      </c>
      <c r="DE307" s="27">
        <f>_xlfn.XLOOKUP($C307,[24]PSP!$C:$C,[24]PSP!$DE:$DE)</f>
        <v>24.18</v>
      </c>
      <c r="DF307" s="28">
        <f t="shared" ref="DF307:DF311" si="1374">TRUNC(DE307*DD307,2)</f>
        <v>0</v>
      </c>
      <c r="DG307" s="29"/>
      <c r="DH307" s="54">
        <f>_xlfn.XLOOKUP($C307,[24]PSP!$C:$C,[24]PSP!$DH:$DH)</f>
        <v>0</v>
      </c>
      <c r="DI307" s="27">
        <f>_xlfn.XLOOKUP($C307,[24]PSP!$C:$C,[24]PSP!$DI:$DI)</f>
        <v>24.18</v>
      </c>
      <c r="DJ307" s="28">
        <f t="shared" ref="DJ307:DJ311" si="1375">TRUNC(DI307*DH307,2)</f>
        <v>0</v>
      </c>
      <c r="DK307" s="29"/>
      <c r="DL307" s="54">
        <f>_xlfn.XLOOKUP($C307,[24]PSP!$C:$C,[24]PSP!$DL:$DL)</f>
        <v>0</v>
      </c>
      <c r="DM307" s="27">
        <f>_xlfn.XLOOKUP($C307,[24]PSP!$C:$C,[24]PSP!$DM:$DM)</f>
        <v>24.18</v>
      </c>
      <c r="DN307" s="28">
        <f t="shared" ref="DN307:DN311" si="1376">TRUNC(DM307*DL307,2)</f>
        <v>0</v>
      </c>
      <c r="DO307" s="29"/>
      <c r="DP307" s="54">
        <f>_xlfn.XLOOKUP($C307,[24]PSP!$C:$C,[24]PSP!$DP:$DP)</f>
        <v>0</v>
      </c>
      <c r="DQ307" s="27">
        <f>_xlfn.XLOOKUP($C307,[24]PSP!$C:$C,[24]PSP!$DQ:$DQ)</f>
        <v>24.18</v>
      </c>
      <c r="DR307" s="28">
        <f t="shared" ref="DR307:DR311" si="1377">TRUNC(DQ307*DP307,2)</f>
        <v>0</v>
      </c>
      <c r="DS307" s="29"/>
      <c r="DT307" s="54">
        <f>_xlfn.XLOOKUP($C307,[24]PSP!$C:$C,[24]PSP!$DT:$DT)</f>
        <v>0</v>
      </c>
      <c r="DU307" s="27">
        <f>_xlfn.XLOOKUP($C307,[24]PSP!$C:$C,[24]PSP!$DU:$DU)</f>
        <v>24.18</v>
      </c>
      <c r="DV307" s="28">
        <f t="shared" ref="DV307:DV311" si="1378">TRUNC(DU307*DT307,2)</f>
        <v>0</v>
      </c>
      <c r="DW307" s="29"/>
      <c r="DX307" s="54">
        <f>_xlfn.XLOOKUP($C307,[24]PSP!$C:$C,[24]PSP!$DX:$DX)</f>
        <v>0</v>
      </c>
      <c r="DY307" s="27">
        <f>_xlfn.XLOOKUP($C307,[24]PSP!$C:$C,[24]PSP!$DY:$DY)</f>
        <v>24.18</v>
      </c>
      <c r="DZ307" s="28">
        <f t="shared" ref="DZ307:DZ311" si="1379">TRUNC(DY307*DX307,2)</f>
        <v>0</v>
      </c>
      <c r="EA307" s="29"/>
      <c r="EB307" s="54">
        <f>_xlfn.XLOOKUP($C307,[24]PSP!$C:$C,[24]PSP!$EB:$EB)</f>
        <v>0</v>
      </c>
      <c r="EC307" s="27">
        <f>_xlfn.XLOOKUP($C307,[24]PSP!$C:$C,[24]PSP!$EC:$EC)</f>
        <v>0</v>
      </c>
      <c r="ED307" s="28">
        <f t="shared" ref="ED307:ED311" si="1380">TRUNC(EC307*EB307,2)</f>
        <v>0</v>
      </c>
      <c r="EE307" s="29"/>
      <c r="EF307" s="54">
        <f>_xlfn.XLOOKUP($C307,[24]PSP!$C:$C,[24]PSP!$EF:$EF)</f>
        <v>0</v>
      </c>
      <c r="EG307" s="27">
        <f>_xlfn.XLOOKUP($C307,[24]PSP!$C:$C,[24]PSP!$EG:$EG)</f>
        <v>0</v>
      </c>
      <c r="EH307" s="28">
        <f t="shared" ref="EH307:EH311" si="1381">TRUNC(EG307*EF307,2)</f>
        <v>0</v>
      </c>
      <c r="EI307" s="29"/>
      <c r="EJ307" s="54">
        <f>_xlfn.XLOOKUP($C307,[24]PSP!$C:$C,[24]PSP!$EJ:$EJ)</f>
        <v>0</v>
      </c>
      <c r="EK307" s="27">
        <f>_xlfn.XLOOKUP($C307,[24]PSP!$C:$C,[24]PSP!$EK:$EK)</f>
        <v>0</v>
      </c>
      <c r="EL307" s="28">
        <f t="shared" ref="EL307:EL311" si="1382">TRUNC(EK307*EJ307,2)</f>
        <v>0</v>
      </c>
      <c r="EM307" s="29"/>
      <c r="EN307" s="108"/>
      <c r="EO307" s="29">
        <f t="shared" si="1313"/>
        <v>298236.11</v>
      </c>
      <c r="EP307" s="29">
        <f t="shared" si="1277"/>
        <v>298236.11</v>
      </c>
      <c r="EQ307" s="4" t="b">
        <f t="shared" si="1312"/>
        <v>1</v>
      </c>
      <c r="ES307" s="118">
        <f t="shared" si="1314"/>
        <v>1.1767000000000001</v>
      </c>
    </row>
    <row r="308" spans="3:149" ht="14.25" x14ac:dyDescent="0.25">
      <c r="C308" s="24" t="s">
        <v>155</v>
      </c>
      <c r="D308" s="43">
        <f>_xlfn.XLOOKUP($C308,[24]PSP!$C:$C,[24]PSP!$D:$D)</f>
        <v>5213408</v>
      </c>
      <c r="E308" s="24" t="str">
        <f>_xlfn.XLOOKUP($C308,[24]PSP!$C:$C,[24]PSP!$E:$E)</f>
        <v>SICRO SERVIÇO</v>
      </c>
      <c r="F308" s="25" t="str">
        <f>_xlfn.XLOOKUP($C308,[24]PSP!$C:$C,[24]PSP!$F:$F)</f>
        <v>PINTURA DE FAIXA - TERMOPLÁSTICO POR ASPERSÃO - ESPESSURA DE 1,5 MM</v>
      </c>
      <c r="G308" s="26" t="str">
        <f>_xlfn.XLOOKUP($C308,[24]PSP!$C:$C,[24]PSP!$G:$G)</f>
        <v>M²</v>
      </c>
      <c r="H308" s="53">
        <f>_xlfn.XLOOKUP($C308,[24]PSP!$C:$C,[24]PSP!$H:$H)</f>
        <v>3083.5000000000091</v>
      </c>
      <c r="I308" s="28">
        <f>_xlfn.XLOOKUP($C308,[24]PSP!$C:$C,[24]PSP!$I:$I)</f>
        <v>128211.91999999998</v>
      </c>
      <c r="J308" s="28">
        <f t="shared" si="1349"/>
        <v>150866.96626399999</v>
      </c>
      <c r="K308" s="29"/>
      <c r="L308" s="54">
        <f>_xlfn.XLOOKUP($C308,[24]PSP!$C:$C,[24]PSP!$L:$L)</f>
        <v>0</v>
      </c>
      <c r="M308" s="27">
        <f>_xlfn.XLOOKUP($C308,[24]PSP!$C:$C,[24]PSP!$M:$M)</f>
        <v>41.58</v>
      </c>
      <c r="N308" s="28">
        <f t="shared" si="1350"/>
        <v>0</v>
      </c>
      <c r="O308" s="29"/>
      <c r="P308" s="54">
        <f>_xlfn.XLOOKUP($C308,[24]PSP!$C:$C,[24]PSP!$P:$P)</f>
        <v>0</v>
      </c>
      <c r="Q308" s="27">
        <f>_xlfn.XLOOKUP($C308,[24]PSP!$C:$C,[24]PSP!$Q:$Q)</f>
        <v>41.58</v>
      </c>
      <c r="R308" s="28">
        <f t="shared" si="1351"/>
        <v>0</v>
      </c>
      <c r="S308" s="29"/>
      <c r="T308" s="54">
        <f>_xlfn.XLOOKUP($C308,[24]PSP!$C:$C,[24]PSP!$T:$T)</f>
        <v>0</v>
      </c>
      <c r="U308" s="27">
        <f>_xlfn.XLOOKUP($C308,[24]PSP!$C:$C,[24]PSP!$U:$U)</f>
        <v>41.58</v>
      </c>
      <c r="V308" s="28">
        <f t="shared" si="1352"/>
        <v>0</v>
      </c>
      <c r="W308" s="29"/>
      <c r="X308" s="54">
        <f>_xlfn.XLOOKUP($C308,[24]PSP!$C:$C,[24]PSP!$X:$X)</f>
        <v>0</v>
      </c>
      <c r="Y308" s="27">
        <f>_xlfn.XLOOKUP($C308,[24]PSP!$C:$C,[24]PSP!$Y:$Y)</f>
        <v>41.58</v>
      </c>
      <c r="Z308" s="28">
        <f t="shared" si="1353"/>
        <v>0</v>
      </c>
      <c r="AA308" s="29"/>
      <c r="AB308" s="54">
        <f>_xlfn.XLOOKUP($C308,[24]PSP!$C:$C,[24]PSP!$AB:$AB)</f>
        <v>0</v>
      </c>
      <c r="AC308" s="27">
        <f>_xlfn.XLOOKUP($C308,[24]PSP!$C:$C,[24]PSP!$AC:$AC)</f>
        <v>41.58</v>
      </c>
      <c r="AD308" s="28">
        <f t="shared" si="1354"/>
        <v>0</v>
      </c>
      <c r="AE308" s="29"/>
      <c r="AF308" s="54">
        <f>_xlfn.XLOOKUP($C308,[24]PSP!$C:$C,[24]PSP!$AF:$AF)</f>
        <v>0</v>
      </c>
      <c r="AG308" s="27">
        <f>_xlfn.XLOOKUP($C308,[24]PSP!$C:$C,[24]PSP!$AG:$AG)</f>
        <v>41.58</v>
      </c>
      <c r="AH308" s="28">
        <f t="shared" si="1355"/>
        <v>0</v>
      </c>
      <c r="AI308" s="29"/>
      <c r="AJ308" s="54">
        <f>_xlfn.XLOOKUP($C308,[24]PSP!$C:$C,[24]PSP!$AJ:$AJ)</f>
        <v>0</v>
      </c>
      <c r="AK308" s="27">
        <f>_xlfn.XLOOKUP($C308,[24]PSP!$C:$C,[24]PSP!$AK:$AK)</f>
        <v>41.58</v>
      </c>
      <c r="AL308" s="28">
        <f t="shared" si="1356"/>
        <v>0</v>
      </c>
      <c r="AM308" s="29"/>
      <c r="AN308" s="54">
        <f>_xlfn.XLOOKUP($C308,[24]PSP!$C:$C,[24]PSP!$AN:$AN)</f>
        <v>0</v>
      </c>
      <c r="AO308" s="27">
        <f>_xlfn.XLOOKUP($C308,[24]PSP!$C:$C,[24]PSP!$AO:$AO)</f>
        <v>41.58</v>
      </c>
      <c r="AP308" s="28">
        <f t="shared" si="1357"/>
        <v>0</v>
      </c>
      <c r="AQ308" s="29"/>
      <c r="AR308" s="54">
        <f>_xlfn.XLOOKUP($C308,[24]PSP!$C:$C,[24]PSP!$AR:$AR)</f>
        <v>0</v>
      </c>
      <c r="AS308" s="27">
        <f>_xlfn.XLOOKUP($C308,[24]PSP!$C:$C,[24]PSP!$AS:$AS)</f>
        <v>41.58</v>
      </c>
      <c r="AT308" s="28">
        <f t="shared" si="1358"/>
        <v>0</v>
      </c>
      <c r="AU308" s="29"/>
      <c r="AV308" s="54">
        <f>_xlfn.XLOOKUP($C308,[24]PSP!$C:$C,[24]PSP!$AV:$AV)</f>
        <v>0</v>
      </c>
      <c r="AW308" s="27">
        <f>_xlfn.XLOOKUP($C308,[24]PSP!$C:$C,[24]PSP!$AW:$AW)</f>
        <v>41.58</v>
      </c>
      <c r="AX308" s="28">
        <f t="shared" si="1359"/>
        <v>0</v>
      </c>
      <c r="AY308" s="29"/>
      <c r="AZ308" s="54">
        <f>_xlfn.XLOOKUP($C308,[24]PSP!$C:$C,[24]PSP!$AZ:$AZ)</f>
        <v>141.49999999999636</v>
      </c>
      <c r="BA308" s="27">
        <f>_xlfn.XLOOKUP($C308,[24]PSP!$C:$C,[24]PSP!$BA:$BA)</f>
        <v>41.58</v>
      </c>
      <c r="BB308" s="28">
        <f t="shared" si="1360"/>
        <v>5883.56</v>
      </c>
      <c r="BC308" s="29"/>
      <c r="BD308" s="54">
        <f>_xlfn.XLOOKUP($C308,[24]PSP!$C:$C,[24]PSP!$BD:$BD)</f>
        <v>1324.5000000000061</v>
      </c>
      <c r="BE308" s="27">
        <f>_xlfn.XLOOKUP($C308,[24]PSP!$C:$C,[24]PSP!$BE:$BE)</f>
        <v>41.58</v>
      </c>
      <c r="BF308" s="28">
        <f t="shared" si="1361"/>
        <v>55072.71</v>
      </c>
      <c r="BG308" s="29"/>
      <c r="BH308" s="54">
        <f>_xlfn.XLOOKUP($C308,[24]PSP!$C:$C,[24]PSP!$BH:$BH)</f>
        <v>0</v>
      </c>
      <c r="BI308" s="27">
        <f>_xlfn.XLOOKUP($C308,[24]PSP!$C:$C,[24]PSP!$BI:$BI)</f>
        <v>41.58</v>
      </c>
      <c r="BJ308" s="28">
        <f t="shared" si="1362"/>
        <v>0</v>
      </c>
      <c r="BK308" s="29"/>
      <c r="BL308" s="54">
        <f>_xlfn.XLOOKUP($C308,[24]PSP!$C:$C,[24]PSP!$BL:$BL)</f>
        <v>1617.5000000000068</v>
      </c>
      <c r="BM308" s="27">
        <f>_xlfn.XLOOKUP($C308,[24]PSP!$C:$C,[24]PSP!$BM:$BM)</f>
        <v>41.58</v>
      </c>
      <c r="BN308" s="28">
        <f t="shared" si="1363"/>
        <v>67255.649999999994</v>
      </c>
      <c r="BO308" s="29"/>
      <c r="BP308" s="54">
        <f>_xlfn.XLOOKUP($C308,[24]PSP!$C:$C,[24]PSP!$BP:$BP)</f>
        <v>0</v>
      </c>
      <c r="BQ308" s="27">
        <f>_xlfn.XLOOKUP($C308,[24]PSP!$C:$C,[24]PSP!$BQ:$BQ)</f>
        <v>41.58</v>
      </c>
      <c r="BR308" s="28">
        <f t="shared" si="1364"/>
        <v>0</v>
      </c>
      <c r="BS308" s="29"/>
      <c r="BT308" s="54">
        <f>_xlfn.XLOOKUP($C308,[24]PSP!$C:$C,[24]PSP!$BT:$BT)</f>
        <v>0</v>
      </c>
      <c r="BU308" s="27">
        <f>_xlfn.XLOOKUP($C308,[24]PSP!$C:$C,[24]PSP!$BU:$BU)</f>
        <v>41.58</v>
      </c>
      <c r="BV308" s="28">
        <f t="shared" si="1365"/>
        <v>0</v>
      </c>
      <c r="BW308" s="29"/>
      <c r="BX308" s="54">
        <f>_xlfn.XLOOKUP($C308,[24]PSP!$C:$C,[24]PSP!$BX:$BX)</f>
        <v>0</v>
      </c>
      <c r="BY308" s="27">
        <f>_xlfn.XLOOKUP($C308,[24]PSP!$C:$C,[24]PSP!$BY:$BY)</f>
        <v>41.58</v>
      </c>
      <c r="BZ308" s="28">
        <f t="shared" si="1366"/>
        <v>0</v>
      </c>
      <c r="CA308" s="29"/>
      <c r="CB308" s="54">
        <f>_xlfn.XLOOKUP($C308,[24]PSP!$C:$C,[24]PSP!$CB:$CB)</f>
        <v>0</v>
      </c>
      <c r="CC308" s="27">
        <f>_xlfn.XLOOKUP($C308,[24]PSP!$C:$C,[24]PSP!$CC:$CC)</f>
        <v>41.58</v>
      </c>
      <c r="CD308" s="28">
        <f t="shared" si="1367"/>
        <v>0</v>
      </c>
      <c r="CE308" s="29"/>
      <c r="CF308" s="54">
        <f>_xlfn.XLOOKUP($C308,[24]PSP!$C:$C,[24]PSP!$CF:$CF)</f>
        <v>0</v>
      </c>
      <c r="CG308" s="27">
        <f>_xlfn.XLOOKUP($C308,[24]PSP!$C:$C,[24]PSP!$CG:$CG)</f>
        <v>41.58</v>
      </c>
      <c r="CH308" s="28">
        <f t="shared" si="1368"/>
        <v>0</v>
      </c>
      <c r="CI308" s="29"/>
      <c r="CJ308" s="54">
        <f>_xlfn.XLOOKUP($C308,[24]PSP!$C:$C,[24]PSP!$CJ:$CJ)</f>
        <v>0</v>
      </c>
      <c r="CK308" s="27">
        <f>_xlfn.XLOOKUP($C308,[24]PSP!$C:$C,[24]PSP!$CK:$CK)</f>
        <v>41.58</v>
      </c>
      <c r="CL308" s="28">
        <f t="shared" si="1369"/>
        <v>0</v>
      </c>
      <c r="CM308" s="29"/>
      <c r="CN308" s="54">
        <f>_xlfn.XLOOKUP($C308,[24]PSP!$C:$C,[24]PSP!$CN:$CN)</f>
        <v>0</v>
      </c>
      <c r="CO308" s="27">
        <f>_xlfn.XLOOKUP($C308,[24]PSP!$C:$C,[24]PSP!$CO:$CO)</f>
        <v>41.58</v>
      </c>
      <c r="CP308" s="28">
        <f t="shared" si="1370"/>
        <v>0</v>
      </c>
      <c r="CQ308" s="29"/>
      <c r="CR308" s="54">
        <f>_xlfn.XLOOKUP($C308,[24]PSP!$C:$C,[24]PSP!$CR:$CR)</f>
        <v>0</v>
      </c>
      <c r="CS308" s="27">
        <f>_xlfn.XLOOKUP($C308,[24]PSP!$C:$C,[24]PSP!$CS:$CS)</f>
        <v>41.58</v>
      </c>
      <c r="CT308" s="28">
        <f t="shared" si="1371"/>
        <v>0</v>
      </c>
      <c r="CU308" s="29"/>
      <c r="CV308" s="54">
        <f>_xlfn.XLOOKUP($C308,[24]PSP!$C:$C,[24]PSP!$CV:$CV)</f>
        <v>0</v>
      </c>
      <c r="CW308" s="27">
        <f>_xlfn.XLOOKUP($C308,[24]PSP!$C:$C,[24]PSP!$CW:$CW)</f>
        <v>41.58</v>
      </c>
      <c r="CX308" s="28">
        <f t="shared" si="1372"/>
        <v>0</v>
      </c>
      <c r="CY308" s="29"/>
      <c r="CZ308" s="54">
        <f>_xlfn.XLOOKUP($C308,[24]PSP!$C:$C,[24]PSP!$CZ:$CZ)</f>
        <v>0</v>
      </c>
      <c r="DA308" s="27">
        <f>_xlfn.XLOOKUP($C308,[24]PSP!$C:$C,[24]PSP!$DA:$DA)</f>
        <v>41.58</v>
      </c>
      <c r="DB308" s="28">
        <f t="shared" si="1373"/>
        <v>0</v>
      </c>
      <c r="DC308" s="29"/>
      <c r="DD308" s="54">
        <f>_xlfn.XLOOKUP($C308,[24]PSP!$C:$C,[24]PSP!$DD:$DD)</f>
        <v>0</v>
      </c>
      <c r="DE308" s="27">
        <f>_xlfn.XLOOKUP($C308,[24]PSP!$C:$C,[24]PSP!$DE:$DE)</f>
        <v>41.58</v>
      </c>
      <c r="DF308" s="28">
        <f t="shared" si="1374"/>
        <v>0</v>
      </c>
      <c r="DG308" s="29"/>
      <c r="DH308" s="54">
        <f>_xlfn.XLOOKUP($C308,[24]PSP!$C:$C,[24]PSP!$DH:$DH)</f>
        <v>0</v>
      </c>
      <c r="DI308" s="27">
        <f>_xlfn.XLOOKUP($C308,[24]PSP!$C:$C,[24]PSP!$DI:$DI)</f>
        <v>41.58</v>
      </c>
      <c r="DJ308" s="28">
        <f t="shared" si="1375"/>
        <v>0</v>
      </c>
      <c r="DK308" s="29"/>
      <c r="DL308" s="54">
        <f>_xlfn.XLOOKUP($C308,[24]PSP!$C:$C,[24]PSP!$DL:$DL)</f>
        <v>0</v>
      </c>
      <c r="DM308" s="27">
        <f>_xlfn.XLOOKUP($C308,[24]PSP!$C:$C,[24]PSP!$DM:$DM)</f>
        <v>41.58</v>
      </c>
      <c r="DN308" s="28">
        <f t="shared" si="1376"/>
        <v>0</v>
      </c>
      <c r="DO308" s="29"/>
      <c r="DP308" s="54">
        <f>_xlfn.XLOOKUP($C308,[24]PSP!$C:$C,[24]PSP!$DP:$DP)</f>
        <v>0</v>
      </c>
      <c r="DQ308" s="27">
        <f>_xlfn.XLOOKUP($C308,[24]PSP!$C:$C,[24]PSP!$DQ:$DQ)</f>
        <v>41.58</v>
      </c>
      <c r="DR308" s="28">
        <f t="shared" si="1377"/>
        <v>0</v>
      </c>
      <c r="DS308" s="29"/>
      <c r="DT308" s="54">
        <f>_xlfn.XLOOKUP($C308,[24]PSP!$C:$C,[24]PSP!$DT:$DT)</f>
        <v>0</v>
      </c>
      <c r="DU308" s="27">
        <f>_xlfn.XLOOKUP($C308,[24]PSP!$C:$C,[24]PSP!$DU:$DU)</f>
        <v>41.58</v>
      </c>
      <c r="DV308" s="28">
        <f t="shared" si="1378"/>
        <v>0</v>
      </c>
      <c r="DW308" s="29"/>
      <c r="DX308" s="54">
        <f>_xlfn.XLOOKUP($C308,[24]PSP!$C:$C,[24]PSP!$DX:$DX)</f>
        <v>0</v>
      </c>
      <c r="DY308" s="27">
        <f>_xlfn.XLOOKUP($C308,[24]PSP!$C:$C,[24]PSP!$DY:$DY)</f>
        <v>41.58</v>
      </c>
      <c r="DZ308" s="28">
        <f t="shared" si="1379"/>
        <v>0</v>
      </c>
      <c r="EA308" s="29"/>
      <c r="EB308" s="54">
        <f>_xlfn.XLOOKUP($C308,[24]PSP!$C:$C,[24]PSP!$EB:$EB)</f>
        <v>0</v>
      </c>
      <c r="EC308" s="27">
        <f>_xlfn.XLOOKUP($C308,[24]PSP!$C:$C,[24]PSP!$EC:$EC)</f>
        <v>0</v>
      </c>
      <c r="ED308" s="28">
        <f t="shared" si="1380"/>
        <v>0</v>
      </c>
      <c r="EE308" s="29"/>
      <c r="EF308" s="54">
        <f>_xlfn.XLOOKUP($C308,[24]PSP!$C:$C,[24]PSP!$EF:$EF)</f>
        <v>0</v>
      </c>
      <c r="EG308" s="27">
        <f>_xlfn.XLOOKUP($C308,[24]PSP!$C:$C,[24]PSP!$EG:$EG)</f>
        <v>0</v>
      </c>
      <c r="EH308" s="28">
        <f t="shared" si="1381"/>
        <v>0</v>
      </c>
      <c r="EI308" s="29"/>
      <c r="EJ308" s="54">
        <f>_xlfn.XLOOKUP($C308,[24]PSP!$C:$C,[24]PSP!$EJ:$EJ)</f>
        <v>0</v>
      </c>
      <c r="EK308" s="27">
        <f>_xlfn.XLOOKUP($C308,[24]PSP!$C:$C,[24]PSP!$EK:$EK)</f>
        <v>0</v>
      </c>
      <c r="EL308" s="28">
        <f t="shared" si="1382"/>
        <v>0</v>
      </c>
      <c r="EM308" s="29"/>
      <c r="EN308" s="108"/>
      <c r="EO308" s="29">
        <f t="shared" si="1313"/>
        <v>128211.91999999998</v>
      </c>
      <c r="EP308" s="29">
        <f t="shared" si="1277"/>
        <v>128211.91999999998</v>
      </c>
      <c r="EQ308" s="4" t="b">
        <f t="shared" si="1312"/>
        <v>1</v>
      </c>
      <c r="ES308" s="118">
        <f t="shared" si="1314"/>
        <v>1.1767000000000001</v>
      </c>
    </row>
    <row r="309" spans="3:149" ht="9" customHeight="1" x14ac:dyDescent="0.25">
      <c r="C309" s="24" t="s">
        <v>156</v>
      </c>
      <c r="D309" s="43">
        <f>_xlfn.XLOOKUP($C309,[24]PSP!$C:$C,[24]PSP!$D:$D)</f>
        <v>5213409</v>
      </c>
      <c r="E309" s="24" t="str">
        <f>_xlfn.XLOOKUP($C309,[24]PSP!$C:$C,[24]PSP!$E:$E)</f>
        <v>SICRO SERVIÇO</v>
      </c>
      <c r="F309" s="25" t="str">
        <f>_xlfn.XLOOKUP($C309,[24]PSP!$C:$C,[24]PSP!$F:$F)</f>
        <v>PINTURA DE SETAS E ZEBRADOS - TERMOPLÁSTICO POR EXTRUSÃO - ESPESSURA DE 3,0 MM</v>
      </c>
      <c r="G309" s="26" t="str">
        <f>_xlfn.XLOOKUP($C309,[24]PSP!$C:$C,[24]PSP!$G:$G)</f>
        <v>M²</v>
      </c>
      <c r="H309" s="53">
        <f>_xlfn.XLOOKUP($C309,[24]PSP!$C:$C,[24]PSP!$H:$H)</f>
        <v>4818.7299999999996</v>
      </c>
      <c r="I309" s="28">
        <f>_xlfn.XLOOKUP($C309,[24]PSP!$C:$C,[24]PSP!$I:$I)</f>
        <v>405881.62</v>
      </c>
      <c r="J309" s="28">
        <f t="shared" si="1349"/>
        <v>477600.90225400002</v>
      </c>
      <c r="K309" s="29"/>
      <c r="L309" s="54">
        <f>_xlfn.XLOOKUP($C309,[24]PSP!$C:$C,[24]PSP!$L:$L)</f>
        <v>0</v>
      </c>
      <c r="M309" s="27">
        <f>_xlfn.XLOOKUP($C309,[24]PSP!$C:$C,[24]PSP!$M:$M)</f>
        <v>84.23</v>
      </c>
      <c r="N309" s="28">
        <f t="shared" si="1350"/>
        <v>0</v>
      </c>
      <c r="O309" s="29"/>
      <c r="P309" s="54">
        <f>_xlfn.XLOOKUP($C309,[24]PSP!$C:$C,[24]PSP!$P:$P)</f>
        <v>0</v>
      </c>
      <c r="Q309" s="27">
        <f>_xlfn.XLOOKUP($C309,[24]PSP!$C:$C,[24]PSP!$Q:$Q)</f>
        <v>84.23</v>
      </c>
      <c r="R309" s="28">
        <f t="shared" si="1351"/>
        <v>0</v>
      </c>
      <c r="S309" s="29"/>
      <c r="T309" s="54">
        <f>_xlfn.XLOOKUP($C309,[24]PSP!$C:$C,[24]PSP!$T:$T)</f>
        <v>0</v>
      </c>
      <c r="U309" s="27">
        <f>_xlfn.XLOOKUP($C309,[24]PSP!$C:$C,[24]PSP!$U:$U)</f>
        <v>84.23</v>
      </c>
      <c r="V309" s="28">
        <f t="shared" si="1352"/>
        <v>0</v>
      </c>
      <c r="W309" s="29"/>
      <c r="X309" s="54">
        <f>_xlfn.XLOOKUP($C309,[24]PSP!$C:$C,[24]PSP!$X:$X)</f>
        <v>0</v>
      </c>
      <c r="Y309" s="27">
        <f>_xlfn.XLOOKUP($C309,[24]PSP!$C:$C,[24]PSP!$Y:$Y)</f>
        <v>84.23</v>
      </c>
      <c r="Z309" s="28">
        <f t="shared" si="1353"/>
        <v>0</v>
      </c>
      <c r="AA309" s="29"/>
      <c r="AB309" s="54">
        <f>_xlfn.XLOOKUP($C309,[24]PSP!$C:$C,[24]PSP!$AB:$AB)</f>
        <v>0</v>
      </c>
      <c r="AC309" s="27">
        <f>_xlfn.XLOOKUP($C309,[24]PSP!$C:$C,[24]PSP!$AC:$AC)</f>
        <v>84.23</v>
      </c>
      <c r="AD309" s="28">
        <f t="shared" si="1354"/>
        <v>0</v>
      </c>
      <c r="AE309" s="29"/>
      <c r="AF309" s="54">
        <f>_xlfn.XLOOKUP($C309,[24]PSP!$C:$C,[24]PSP!$AF:$AF)</f>
        <v>0</v>
      </c>
      <c r="AG309" s="27">
        <f>_xlfn.XLOOKUP($C309,[24]PSP!$C:$C,[24]PSP!$AG:$AG)</f>
        <v>84.23</v>
      </c>
      <c r="AH309" s="28">
        <f t="shared" si="1355"/>
        <v>0</v>
      </c>
      <c r="AI309" s="29"/>
      <c r="AJ309" s="54">
        <f>_xlfn.XLOOKUP($C309,[24]PSP!$C:$C,[24]PSP!$AJ:$AJ)</f>
        <v>0</v>
      </c>
      <c r="AK309" s="27">
        <f>_xlfn.XLOOKUP($C309,[24]PSP!$C:$C,[24]PSP!$AK:$AK)</f>
        <v>84.23</v>
      </c>
      <c r="AL309" s="28">
        <f t="shared" si="1356"/>
        <v>0</v>
      </c>
      <c r="AM309" s="29"/>
      <c r="AN309" s="54">
        <f>_xlfn.XLOOKUP($C309,[24]PSP!$C:$C,[24]PSP!$AN:$AN)</f>
        <v>0</v>
      </c>
      <c r="AO309" s="27">
        <f>_xlfn.XLOOKUP($C309,[24]PSP!$C:$C,[24]PSP!$AO:$AO)</f>
        <v>84.23</v>
      </c>
      <c r="AP309" s="28">
        <f t="shared" si="1357"/>
        <v>0</v>
      </c>
      <c r="AQ309" s="29"/>
      <c r="AR309" s="54">
        <f>_xlfn.XLOOKUP($C309,[24]PSP!$C:$C,[24]PSP!$AR:$AR)</f>
        <v>0</v>
      </c>
      <c r="AS309" s="27">
        <f>_xlfn.XLOOKUP($C309,[24]PSP!$C:$C,[24]PSP!$AS:$AS)</f>
        <v>84.23</v>
      </c>
      <c r="AT309" s="28">
        <f t="shared" si="1358"/>
        <v>0</v>
      </c>
      <c r="AU309" s="29"/>
      <c r="AV309" s="54">
        <f>_xlfn.XLOOKUP($C309,[24]PSP!$C:$C,[24]PSP!$AV:$AV)</f>
        <v>0</v>
      </c>
      <c r="AW309" s="27">
        <f>_xlfn.XLOOKUP($C309,[24]PSP!$C:$C,[24]PSP!$AW:$AW)</f>
        <v>84.23</v>
      </c>
      <c r="AX309" s="28">
        <f t="shared" si="1359"/>
        <v>0</v>
      </c>
      <c r="AY309" s="29"/>
      <c r="AZ309" s="54">
        <f>_xlfn.XLOOKUP($C309,[24]PSP!$C:$C,[24]PSP!$AZ:$AZ)</f>
        <v>352.59000000000003</v>
      </c>
      <c r="BA309" s="27">
        <f>_xlfn.XLOOKUP($C309,[24]PSP!$C:$C,[24]PSP!$BA:$BA)</f>
        <v>84.23</v>
      </c>
      <c r="BB309" s="28">
        <f t="shared" si="1360"/>
        <v>29698.65</v>
      </c>
      <c r="BC309" s="29"/>
      <c r="BD309" s="54">
        <f>_xlfn.XLOOKUP($C309,[24]PSP!$C:$C,[24]PSP!$BD:$BD)</f>
        <v>2585.66</v>
      </c>
      <c r="BE309" s="27">
        <f>_xlfn.XLOOKUP($C309,[24]PSP!$C:$C,[24]PSP!$BE:$BE)</f>
        <v>84.23</v>
      </c>
      <c r="BF309" s="28">
        <f t="shared" si="1361"/>
        <v>217790.14</v>
      </c>
      <c r="BG309" s="29"/>
      <c r="BH309" s="54">
        <f>_xlfn.XLOOKUP($C309,[24]PSP!$C:$C,[24]PSP!$BH:$BH)</f>
        <v>0</v>
      </c>
      <c r="BI309" s="27">
        <f>_xlfn.XLOOKUP($C309,[24]PSP!$C:$C,[24]PSP!$BI:$BI)</f>
        <v>84.23</v>
      </c>
      <c r="BJ309" s="28">
        <f t="shared" si="1362"/>
        <v>0</v>
      </c>
      <c r="BK309" s="29"/>
      <c r="BL309" s="54">
        <f>_xlfn.XLOOKUP($C309,[24]PSP!$C:$C,[24]PSP!$BL:$BL)</f>
        <v>1880.48</v>
      </c>
      <c r="BM309" s="27">
        <f>_xlfn.XLOOKUP($C309,[24]PSP!$C:$C,[24]PSP!$BM:$BM)</f>
        <v>84.23</v>
      </c>
      <c r="BN309" s="28">
        <f t="shared" si="1363"/>
        <v>158392.82999999999</v>
      </c>
      <c r="BO309" s="29"/>
      <c r="BP309" s="54">
        <f>_xlfn.XLOOKUP($C309,[24]PSP!$C:$C,[24]PSP!$BP:$BP)</f>
        <v>0</v>
      </c>
      <c r="BQ309" s="27">
        <f>_xlfn.XLOOKUP($C309,[24]PSP!$C:$C,[24]PSP!$BQ:$BQ)</f>
        <v>84.23</v>
      </c>
      <c r="BR309" s="28">
        <f t="shared" si="1364"/>
        <v>0</v>
      </c>
      <c r="BS309" s="29"/>
      <c r="BT309" s="54">
        <f>_xlfn.XLOOKUP($C309,[24]PSP!$C:$C,[24]PSP!$BT:$BT)</f>
        <v>0</v>
      </c>
      <c r="BU309" s="27">
        <f>_xlfn.XLOOKUP($C309,[24]PSP!$C:$C,[24]PSP!$BU:$BU)</f>
        <v>84.23</v>
      </c>
      <c r="BV309" s="28">
        <f t="shared" si="1365"/>
        <v>0</v>
      </c>
      <c r="BW309" s="29"/>
      <c r="BX309" s="54">
        <f>_xlfn.XLOOKUP($C309,[24]PSP!$C:$C,[24]PSP!$BX:$BX)</f>
        <v>0</v>
      </c>
      <c r="BY309" s="27">
        <f>_xlfn.XLOOKUP($C309,[24]PSP!$C:$C,[24]PSP!$BY:$BY)</f>
        <v>84.23</v>
      </c>
      <c r="BZ309" s="28">
        <f t="shared" si="1366"/>
        <v>0</v>
      </c>
      <c r="CA309" s="29"/>
      <c r="CB309" s="54">
        <f>_xlfn.XLOOKUP($C309,[24]PSP!$C:$C,[24]PSP!$CB:$CB)</f>
        <v>0</v>
      </c>
      <c r="CC309" s="27">
        <f>_xlfn.XLOOKUP($C309,[24]PSP!$C:$C,[24]PSP!$CC:$CC)</f>
        <v>84.23</v>
      </c>
      <c r="CD309" s="28">
        <f t="shared" si="1367"/>
        <v>0</v>
      </c>
      <c r="CE309" s="29"/>
      <c r="CF309" s="54">
        <f>_xlfn.XLOOKUP($C309,[24]PSP!$C:$C,[24]PSP!$CF:$CF)</f>
        <v>0</v>
      </c>
      <c r="CG309" s="27">
        <f>_xlfn.XLOOKUP($C309,[24]PSP!$C:$C,[24]PSP!$CG:$CG)</f>
        <v>84.23</v>
      </c>
      <c r="CH309" s="28">
        <f t="shared" si="1368"/>
        <v>0</v>
      </c>
      <c r="CI309" s="29"/>
      <c r="CJ309" s="54">
        <f>_xlfn.XLOOKUP($C309,[24]PSP!$C:$C,[24]PSP!$CJ:$CJ)</f>
        <v>0</v>
      </c>
      <c r="CK309" s="27">
        <f>_xlfn.XLOOKUP($C309,[24]PSP!$C:$C,[24]PSP!$CK:$CK)</f>
        <v>84.23</v>
      </c>
      <c r="CL309" s="28">
        <f t="shared" si="1369"/>
        <v>0</v>
      </c>
      <c r="CM309" s="29"/>
      <c r="CN309" s="54">
        <f>_xlfn.XLOOKUP($C309,[24]PSP!$C:$C,[24]PSP!$CN:$CN)</f>
        <v>0</v>
      </c>
      <c r="CO309" s="27">
        <f>_xlfn.XLOOKUP($C309,[24]PSP!$C:$C,[24]PSP!$CO:$CO)</f>
        <v>84.23</v>
      </c>
      <c r="CP309" s="28">
        <f t="shared" si="1370"/>
        <v>0</v>
      </c>
      <c r="CQ309" s="29"/>
      <c r="CR309" s="54">
        <f>_xlfn.XLOOKUP($C309,[24]PSP!$C:$C,[24]PSP!$CR:$CR)</f>
        <v>0</v>
      </c>
      <c r="CS309" s="27">
        <f>_xlfn.XLOOKUP($C309,[24]PSP!$C:$C,[24]PSP!$CS:$CS)</f>
        <v>84.23</v>
      </c>
      <c r="CT309" s="28">
        <f t="shared" si="1371"/>
        <v>0</v>
      </c>
      <c r="CU309" s="29"/>
      <c r="CV309" s="54">
        <f>_xlfn.XLOOKUP($C309,[24]PSP!$C:$C,[24]PSP!$CV:$CV)</f>
        <v>0</v>
      </c>
      <c r="CW309" s="27">
        <f>_xlfn.XLOOKUP($C309,[24]PSP!$C:$C,[24]PSP!$CW:$CW)</f>
        <v>84.23</v>
      </c>
      <c r="CX309" s="28">
        <f t="shared" si="1372"/>
        <v>0</v>
      </c>
      <c r="CY309" s="29"/>
      <c r="CZ309" s="54">
        <f>_xlfn.XLOOKUP($C309,[24]PSP!$C:$C,[24]PSP!$CZ:$CZ)</f>
        <v>0</v>
      </c>
      <c r="DA309" s="27">
        <f>_xlfn.XLOOKUP($C309,[24]PSP!$C:$C,[24]PSP!$DA:$DA)</f>
        <v>84.23</v>
      </c>
      <c r="DB309" s="28">
        <f t="shared" si="1373"/>
        <v>0</v>
      </c>
      <c r="DC309" s="29"/>
      <c r="DD309" s="54">
        <f>_xlfn.XLOOKUP($C309,[24]PSP!$C:$C,[24]PSP!$DD:$DD)</f>
        <v>0</v>
      </c>
      <c r="DE309" s="27">
        <f>_xlfn.XLOOKUP($C309,[24]PSP!$C:$C,[24]PSP!$DE:$DE)</f>
        <v>84.23</v>
      </c>
      <c r="DF309" s="28">
        <f t="shared" si="1374"/>
        <v>0</v>
      </c>
      <c r="DG309" s="29"/>
      <c r="DH309" s="54">
        <f>_xlfn.XLOOKUP($C309,[24]PSP!$C:$C,[24]PSP!$DH:$DH)</f>
        <v>0</v>
      </c>
      <c r="DI309" s="27">
        <f>_xlfn.XLOOKUP($C309,[24]PSP!$C:$C,[24]PSP!$DI:$DI)</f>
        <v>84.23</v>
      </c>
      <c r="DJ309" s="28">
        <f t="shared" si="1375"/>
        <v>0</v>
      </c>
      <c r="DK309" s="29"/>
      <c r="DL309" s="54">
        <f>_xlfn.XLOOKUP($C309,[24]PSP!$C:$C,[24]PSP!$DL:$DL)</f>
        <v>0</v>
      </c>
      <c r="DM309" s="27">
        <f>_xlfn.XLOOKUP($C309,[24]PSP!$C:$C,[24]PSP!$DM:$DM)</f>
        <v>84.23</v>
      </c>
      <c r="DN309" s="28">
        <f t="shared" si="1376"/>
        <v>0</v>
      </c>
      <c r="DO309" s="29"/>
      <c r="DP309" s="54">
        <f>_xlfn.XLOOKUP($C309,[24]PSP!$C:$C,[24]PSP!$DP:$DP)</f>
        <v>0</v>
      </c>
      <c r="DQ309" s="27">
        <f>_xlfn.XLOOKUP($C309,[24]PSP!$C:$C,[24]PSP!$DQ:$DQ)</f>
        <v>84.23</v>
      </c>
      <c r="DR309" s="28">
        <f t="shared" si="1377"/>
        <v>0</v>
      </c>
      <c r="DS309" s="29"/>
      <c r="DT309" s="54">
        <f>_xlfn.XLOOKUP($C309,[24]PSP!$C:$C,[24]PSP!$DT:$DT)</f>
        <v>0</v>
      </c>
      <c r="DU309" s="27">
        <f>_xlfn.XLOOKUP($C309,[24]PSP!$C:$C,[24]PSP!$DU:$DU)</f>
        <v>84.23</v>
      </c>
      <c r="DV309" s="28">
        <f t="shared" si="1378"/>
        <v>0</v>
      </c>
      <c r="DW309" s="29"/>
      <c r="DX309" s="54">
        <f>_xlfn.XLOOKUP($C309,[24]PSP!$C:$C,[24]PSP!$DX:$DX)</f>
        <v>0</v>
      </c>
      <c r="DY309" s="27">
        <f>_xlfn.XLOOKUP($C309,[24]PSP!$C:$C,[24]PSP!$DY:$DY)</f>
        <v>84.23</v>
      </c>
      <c r="DZ309" s="28">
        <f t="shared" si="1379"/>
        <v>0</v>
      </c>
      <c r="EA309" s="29"/>
      <c r="EB309" s="54">
        <f>_xlfn.XLOOKUP($C309,[24]PSP!$C:$C,[24]PSP!$EB:$EB)</f>
        <v>0</v>
      </c>
      <c r="EC309" s="27">
        <f>_xlfn.XLOOKUP($C309,[24]PSP!$C:$C,[24]PSP!$EC:$EC)</f>
        <v>0</v>
      </c>
      <c r="ED309" s="28">
        <f t="shared" si="1380"/>
        <v>0</v>
      </c>
      <c r="EE309" s="29"/>
      <c r="EF309" s="54">
        <f>_xlfn.XLOOKUP($C309,[24]PSP!$C:$C,[24]PSP!$EF:$EF)</f>
        <v>0</v>
      </c>
      <c r="EG309" s="27">
        <f>_xlfn.XLOOKUP($C309,[24]PSP!$C:$C,[24]PSP!$EG:$EG)</f>
        <v>0</v>
      </c>
      <c r="EH309" s="28">
        <f t="shared" si="1381"/>
        <v>0</v>
      </c>
      <c r="EI309" s="29"/>
      <c r="EJ309" s="54">
        <f>_xlfn.XLOOKUP($C309,[24]PSP!$C:$C,[24]PSP!$EJ:$EJ)</f>
        <v>0</v>
      </c>
      <c r="EK309" s="27">
        <f>_xlfn.XLOOKUP($C309,[24]PSP!$C:$C,[24]PSP!$EK:$EK)</f>
        <v>0</v>
      </c>
      <c r="EL309" s="28">
        <f t="shared" si="1382"/>
        <v>0</v>
      </c>
      <c r="EM309" s="29"/>
      <c r="EN309" s="108"/>
      <c r="EO309" s="29">
        <f t="shared" si="1313"/>
        <v>405881.62</v>
      </c>
      <c r="EP309" s="29">
        <f t="shared" si="1277"/>
        <v>405881.62</v>
      </c>
      <c r="EQ309" s="4" t="b">
        <f t="shared" si="1312"/>
        <v>1</v>
      </c>
      <c r="ES309" s="118">
        <f t="shared" si="1314"/>
        <v>1.1767000000000001</v>
      </c>
    </row>
    <row r="310" spans="3:149" ht="22.5" customHeight="1" x14ac:dyDescent="0.25">
      <c r="C310" s="24" t="s">
        <v>157</v>
      </c>
      <c r="D310" s="43" t="str">
        <f>_xlfn.XLOOKUP($C310,[24]PSP!$C:$C,[24]PSP!$D:$D)</f>
        <v>RO-41231</v>
      </c>
      <c r="E310" s="24" t="str">
        <f>_xlfn.XLOOKUP($C310,[24]PSP!$C:$C,[24]PSP!$E:$E)</f>
        <v>DER/MG</v>
      </c>
      <c r="F310" s="25" t="str">
        <f>_xlfn.XLOOKUP($C310,[24]PSP!$C:$C,[24]PSP!$F:$F)</f>
        <v>TACHA REFLETIVA TIPO SHTRP, COM CATADIÓPTRICO EM APENAS UMA    FACE (EXECUÇÃO,    INCLUINDO    FORNECIMENTO, COLOCAÇÃO E TRANSPORTE DE TODOS OS MATERIAIS)</v>
      </c>
      <c r="G310" s="26" t="str">
        <f>_xlfn.XLOOKUP($C310,[24]PSP!$C:$C,[24]PSP!$G:$G)</f>
        <v>U</v>
      </c>
      <c r="H310" s="53">
        <f>_xlfn.XLOOKUP($C310,[24]PSP!$C:$C,[24]PSP!$H:$H)</f>
        <v>0</v>
      </c>
      <c r="I310" s="28">
        <f>_xlfn.XLOOKUP($C310,[24]PSP!$C:$C,[24]PSP!$I:$I)</f>
        <v>0</v>
      </c>
      <c r="J310" s="28">
        <f t="shared" si="1349"/>
        <v>0</v>
      </c>
      <c r="K310" s="29"/>
      <c r="L310" s="54">
        <f>_xlfn.XLOOKUP($C310,[24]PSP!$C:$C,[24]PSP!$L:$L)</f>
        <v>0</v>
      </c>
      <c r="M310" s="27">
        <f>_xlfn.XLOOKUP($C310,[24]PSP!$C:$C,[24]PSP!$M:$M)</f>
        <v>11.2</v>
      </c>
      <c r="N310" s="28">
        <f t="shared" si="1350"/>
        <v>0</v>
      </c>
      <c r="O310" s="29"/>
      <c r="P310" s="54">
        <f>_xlfn.XLOOKUP($C310,[24]PSP!$C:$C,[24]PSP!$P:$P)</f>
        <v>0</v>
      </c>
      <c r="Q310" s="27">
        <f>_xlfn.XLOOKUP($C310,[24]PSP!$C:$C,[24]PSP!$Q:$Q)</f>
        <v>11.2</v>
      </c>
      <c r="R310" s="28">
        <f t="shared" si="1351"/>
        <v>0</v>
      </c>
      <c r="S310" s="29"/>
      <c r="T310" s="54">
        <f>_xlfn.XLOOKUP($C310,[24]PSP!$C:$C,[24]PSP!$T:$T)</f>
        <v>0</v>
      </c>
      <c r="U310" s="27">
        <f>_xlfn.XLOOKUP($C310,[24]PSP!$C:$C,[24]PSP!$U:$U)</f>
        <v>11.2</v>
      </c>
      <c r="V310" s="28">
        <f t="shared" si="1352"/>
        <v>0</v>
      </c>
      <c r="W310" s="29"/>
      <c r="X310" s="54">
        <f>_xlfn.XLOOKUP($C310,[24]PSP!$C:$C,[24]PSP!$X:$X)</f>
        <v>0</v>
      </c>
      <c r="Y310" s="27">
        <f>_xlfn.XLOOKUP($C310,[24]PSP!$C:$C,[24]PSP!$Y:$Y)</f>
        <v>11.2</v>
      </c>
      <c r="Z310" s="28">
        <f t="shared" si="1353"/>
        <v>0</v>
      </c>
      <c r="AA310" s="29"/>
      <c r="AB310" s="54">
        <f>_xlfn.XLOOKUP($C310,[24]PSP!$C:$C,[24]PSP!$AB:$AB)</f>
        <v>0</v>
      </c>
      <c r="AC310" s="27">
        <f>_xlfn.XLOOKUP($C310,[24]PSP!$C:$C,[24]PSP!$AC:$AC)</f>
        <v>11.2</v>
      </c>
      <c r="AD310" s="28">
        <f t="shared" si="1354"/>
        <v>0</v>
      </c>
      <c r="AE310" s="29"/>
      <c r="AF310" s="54">
        <f>_xlfn.XLOOKUP($C310,[24]PSP!$C:$C,[24]PSP!$AF:$AF)</f>
        <v>0</v>
      </c>
      <c r="AG310" s="27">
        <f>_xlfn.XLOOKUP($C310,[24]PSP!$C:$C,[24]PSP!$AG:$AG)</f>
        <v>11.2</v>
      </c>
      <c r="AH310" s="28">
        <f t="shared" si="1355"/>
        <v>0</v>
      </c>
      <c r="AI310" s="29"/>
      <c r="AJ310" s="54">
        <f>_xlfn.XLOOKUP($C310,[24]PSP!$C:$C,[24]PSP!$AJ:$AJ)</f>
        <v>0</v>
      </c>
      <c r="AK310" s="27">
        <f>_xlfn.XLOOKUP($C310,[24]PSP!$C:$C,[24]PSP!$AK:$AK)</f>
        <v>11.2</v>
      </c>
      <c r="AL310" s="28">
        <f t="shared" si="1356"/>
        <v>0</v>
      </c>
      <c r="AM310" s="29"/>
      <c r="AN310" s="54">
        <f>_xlfn.XLOOKUP($C310,[24]PSP!$C:$C,[24]PSP!$AN:$AN)</f>
        <v>0</v>
      </c>
      <c r="AO310" s="27">
        <f>_xlfn.XLOOKUP($C310,[24]PSP!$C:$C,[24]PSP!$AO:$AO)</f>
        <v>11.2</v>
      </c>
      <c r="AP310" s="28">
        <f t="shared" si="1357"/>
        <v>0</v>
      </c>
      <c r="AQ310" s="29"/>
      <c r="AR310" s="54">
        <f>_xlfn.XLOOKUP($C310,[24]PSP!$C:$C,[24]PSP!$AR:$AR)</f>
        <v>0</v>
      </c>
      <c r="AS310" s="27">
        <f>_xlfn.XLOOKUP($C310,[24]PSP!$C:$C,[24]PSP!$AS:$AS)</f>
        <v>11.2</v>
      </c>
      <c r="AT310" s="28">
        <f t="shared" si="1358"/>
        <v>0</v>
      </c>
      <c r="AU310" s="29"/>
      <c r="AV310" s="54">
        <f>_xlfn.XLOOKUP($C310,[24]PSP!$C:$C,[24]PSP!$AV:$AV)</f>
        <v>0</v>
      </c>
      <c r="AW310" s="27">
        <f>_xlfn.XLOOKUP($C310,[24]PSP!$C:$C,[24]PSP!$AW:$AW)</f>
        <v>11.2</v>
      </c>
      <c r="AX310" s="28">
        <f t="shared" si="1359"/>
        <v>0</v>
      </c>
      <c r="AY310" s="29"/>
      <c r="AZ310" s="54">
        <f>_xlfn.XLOOKUP($C310,[24]PSP!$C:$C,[24]PSP!$AZ:$AZ)</f>
        <v>0</v>
      </c>
      <c r="BA310" s="27">
        <f>_xlfn.XLOOKUP($C310,[24]PSP!$C:$C,[24]PSP!$BA:$BA)</f>
        <v>11.2</v>
      </c>
      <c r="BB310" s="28">
        <f t="shared" si="1360"/>
        <v>0</v>
      </c>
      <c r="BC310" s="29"/>
      <c r="BD310" s="54">
        <f>_xlfn.XLOOKUP($C310,[24]PSP!$C:$C,[24]PSP!$BD:$BD)</f>
        <v>0</v>
      </c>
      <c r="BE310" s="27">
        <f>_xlfn.XLOOKUP($C310,[24]PSP!$C:$C,[24]PSP!$BE:$BE)</f>
        <v>11.2</v>
      </c>
      <c r="BF310" s="28">
        <f t="shared" si="1361"/>
        <v>0</v>
      </c>
      <c r="BG310" s="29"/>
      <c r="BH310" s="54">
        <f>_xlfn.XLOOKUP($C310,[24]PSP!$C:$C,[24]PSP!$BH:$BH)</f>
        <v>0</v>
      </c>
      <c r="BI310" s="27">
        <f>_xlfn.XLOOKUP($C310,[24]PSP!$C:$C,[24]PSP!$BI:$BI)</f>
        <v>11.2</v>
      </c>
      <c r="BJ310" s="28">
        <f t="shared" si="1362"/>
        <v>0</v>
      </c>
      <c r="BK310" s="29"/>
      <c r="BL310" s="54">
        <f>_xlfn.XLOOKUP($C310,[24]PSP!$C:$C,[24]PSP!$BL:$BL)</f>
        <v>0</v>
      </c>
      <c r="BM310" s="27">
        <f>_xlfn.XLOOKUP($C310,[24]PSP!$C:$C,[24]PSP!$BM:$BM)</f>
        <v>11.2</v>
      </c>
      <c r="BN310" s="28">
        <f t="shared" si="1363"/>
        <v>0</v>
      </c>
      <c r="BO310" s="29"/>
      <c r="BP310" s="54">
        <f>_xlfn.XLOOKUP($C310,[24]PSP!$C:$C,[24]PSP!$BP:$BP)</f>
        <v>0</v>
      </c>
      <c r="BQ310" s="27">
        <f>_xlfn.XLOOKUP($C310,[24]PSP!$C:$C,[24]PSP!$BQ:$BQ)</f>
        <v>11.2</v>
      </c>
      <c r="BR310" s="28">
        <f t="shared" si="1364"/>
        <v>0</v>
      </c>
      <c r="BS310" s="29"/>
      <c r="BT310" s="54">
        <f>_xlfn.XLOOKUP($C310,[24]PSP!$C:$C,[24]PSP!$BT:$BT)</f>
        <v>0</v>
      </c>
      <c r="BU310" s="27">
        <f>_xlfn.XLOOKUP($C310,[24]PSP!$C:$C,[24]PSP!$BU:$BU)</f>
        <v>11.2</v>
      </c>
      <c r="BV310" s="28">
        <f t="shared" si="1365"/>
        <v>0</v>
      </c>
      <c r="BW310" s="29"/>
      <c r="BX310" s="54">
        <f>_xlfn.XLOOKUP($C310,[24]PSP!$C:$C,[24]PSP!$BX:$BX)</f>
        <v>0</v>
      </c>
      <c r="BY310" s="27">
        <f>_xlfn.XLOOKUP($C310,[24]PSP!$C:$C,[24]PSP!$BY:$BY)</f>
        <v>11.2</v>
      </c>
      <c r="BZ310" s="28">
        <f t="shared" si="1366"/>
        <v>0</v>
      </c>
      <c r="CA310" s="29"/>
      <c r="CB310" s="54">
        <f>_xlfn.XLOOKUP($C310,[24]PSP!$C:$C,[24]PSP!$CB:$CB)</f>
        <v>0</v>
      </c>
      <c r="CC310" s="27">
        <f>_xlfn.XLOOKUP($C310,[24]PSP!$C:$C,[24]PSP!$CC:$CC)</f>
        <v>11.2</v>
      </c>
      <c r="CD310" s="28">
        <f t="shared" si="1367"/>
        <v>0</v>
      </c>
      <c r="CE310" s="29"/>
      <c r="CF310" s="54">
        <f>_xlfn.XLOOKUP($C310,[24]PSP!$C:$C,[24]PSP!$CF:$CF)</f>
        <v>0</v>
      </c>
      <c r="CG310" s="27">
        <f>_xlfn.XLOOKUP($C310,[24]PSP!$C:$C,[24]PSP!$CG:$CG)</f>
        <v>11.2</v>
      </c>
      <c r="CH310" s="28">
        <f t="shared" si="1368"/>
        <v>0</v>
      </c>
      <c r="CI310" s="29"/>
      <c r="CJ310" s="54">
        <f>_xlfn.XLOOKUP($C310,[24]PSP!$C:$C,[24]PSP!$CJ:$CJ)</f>
        <v>0</v>
      </c>
      <c r="CK310" s="27">
        <f>_xlfn.XLOOKUP($C310,[24]PSP!$C:$C,[24]PSP!$CK:$CK)</f>
        <v>11.2</v>
      </c>
      <c r="CL310" s="28">
        <f t="shared" si="1369"/>
        <v>0</v>
      </c>
      <c r="CM310" s="29"/>
      <c r="CN310" s="54">
        <f>_xlfn.XLOOKUP($C310,[24]PSP!$C:$C,[24]PSP!$CN:$CN)</f>
        <v>0</v>
      </c>
      <c r="CO310" s="27">
        <f>_xlfn.XLOOKUP($C310,[24]PSP!$C:$C,[24]PSP!$CO:$CO)</f>
        <v>11.2</v>
      </c>
      <c r="CP310" s="28">
        <f t="shared" si="1370"/>
        <v>0</v>
      </c>
      <c r="CQ310" s="29"/>
      <c r="CR310" s="54">
        <f>_xlfn.XLOOKUP($C310,[24]PSP!$C:$C,[24]PSP!$CR:$CR)</f>
        <v>0</v>
      </c>
      <c r="CS310" s="27">
        <f>_xlfn.XLOOKUP($C310,[24]PSP!$C:$C,[24]PSP!$CS:$CS)</f>
        <v>11.2</v>
      </c>
      <c r="CT310" s="28">
        <f t="shared" si="1371"/>
        <v>0</v>
      </c>
      <c r="CU310" s="29"/>
      <c r="CV310" s="54">
        <f>_xlfn.XLOOKUP($C310,[24]PSP!$C:$C,[24]PSP!$CV:$CV)</f>
        <v>0</v>
      </c>
      <c r="CW310" s="27">
        <f>_xlfn.XLOOKUP($C310,[24]PSP!$C:$C,[24]PSP!$CW:$CW)</f>
        <v>11.2</v>
      </c>
      <c r="CX310" s="28">
        <f t="shared" si="1372"/>
        <v>0</v>
      </c>
      <c r="CY310" s="29"/>
      <c r="CZ310" s="54">
        <f>_xlfn.XLOOKUP($C310,[24]PSP!$C:$C,[24]PSP!$CZ:$CZ)</f>
        <v>0</v>
      </c>
      <c r="DA310" s="27">
        <f>_xlfn.XLOOKUP($C310,[24]PSP!$C:$C,[24]PSP!$DA:$DA)</f>
        <v>11.2</v>
      </c>
      <c r="DB310" s="28">
        <f t="shared" si="1373"/>
        <v>0</v>
      </c>
      <c r="DC310" s="29"/>
      <c r="DD310" s="54">
        <f>_xlfn.XLOOKUP($C310,[24]PSP!$C:$C,[24]PSP!$DD:$DD)</f>
        <v>0</v>
      </c>
      <c r="DE310" s="27">
        <f>_xlfn.XLOOKUP($C310,[24]PSP!$C:$C,[24]PSP!$DE:$DE)</f>
        <v>11.2</v>
      </c>
      <c r="DF310" s="28">
        <f t="shared" si="1374"/>
        <v>0</v>
      </c>
      <c r="DG310" s="29"/>
      <c r="DH310" s="54">
        <f>_xlfn.XLOOKUP($C310,[24]PSP!$C:$C,[24]PSP!$DH:$DH)</f>
        <v>0</v>
      </c>
      <c r="DI310" s="27">
        <f>_xlfn.XLOOKUP($C310,[24]PSP!$C:$C,[24]PSP!$DI:$DI)</f>
        <v>11.2</v>
      </c>
      <c r="DJ310" s="28">
        <f t="shared" si="1375"/>
        <v>0</v>
      </c>
      <c r="DK310" s="29"/>
      <c r="DL310" s="54">
        <f>_xlfn.XLOOKUP($C310,[24]PSP!$C:$C,[24]PSP!$DL:$DL)</f>
        <v>0</v>
      </c>
      <c r="DM310" s="27">
        <f>_xlfn.XLOOKUP($C310,[24]PSP!$C:$C,[24]PSP!$DM:$DM)</f>
        <v>11.2</v>
      </c>
      <c r="DN310" s="28">
        <f t="shared" si="1376"/>
        <v>0</v>
      </c>
      <c r="DO310" s="29"/>
      <c r="DP310" s="54">
        <f>_xlfn.XLOOKUP($C310,[24]PSP!$C:$C,[24]PSP!$DP:$DP)</f>
        <v>0</v>
      </c>
      <c r="DQ310" s="27">
        <f>_xlfn.XLOOKUP($C310,[24]PSP!$C:$C,[24]PSP!$DQ:$DQ)</f>
        <v>11.2</v>
      </c>
      <c r="DR310" s="28">
        <f t="shared" si="1377"/>
        <v>0</v>
      </c>
      <c r="DS310" s="29"/>
      <c r="DT310" s="54">
        <f>_xlfn.XLOOKUP($C310,[24]PSP!$C:$C,[24]PSP!$DT:$DT)</f>
        <v>0</v>
      </c>
      <c r="DU310" s="27">
        <f>_xlfn.XLOOKUP($C310,[24]PSP!$C:$C,[24]PSP!$DU:$DU)</f>
        <v>11.2</v>
      </c>
      <c r="DV310" s="28">
        <f t="shared" si="1378"/>
        <v>0</v>
      </c>
      <c r="DW310" s="29"/>
      <c r="DX310" s="54">
        <f>_xlfn.XLOOKUP($C310,[24]PSP!$C:$C,[24]PSP!$DX:$DX)</f>
        <v>0</v>
      </c>
      <c r="DY310" s="27">
        <f>_xlfn.XLOOKUP($C310,[24]PSP!$C:$C,[24]PSP!$DY:$DY)</f>
        <v>11.2</v>
      </c>
      <c r="DZ310" s="28">
        <f t="shared" si="1379"/>
        <v>0</v>
      </c>
      <c r="EA310" s="29"/>
      <c r="EB310" s="54">
        <f>_xlfn.XLOOKUP($C310,[24]PSP!$C:$C,[24]PSP!$EB:$EB)</f>
        <v>0</v>
      </c>
      <c r="EC310" s="27">
        <f>_xlfn.XLOOKUP($C310,[24]PSP!$C:$C,[24]PSP!$EC:$EC)</f>
        <v>0</v>
      </c>
      <c r="ED310" s="28">
        <f t="shared" si="1380"/>
        <v>0</v>
      </c>
      <c r="EE310" s="29"/>
      <c r="EF310" s="54">
        <f>_xlfn.XLOOKUP($C310,[24]PSP!$C:$C,[24]PSP!$EF:$EF)</f>
        <v>0</v>
      </c>
      <c r="EG310" s="27">
        <f>_xlfn.XLOOKUP($C310,[24]PSP!$C:$C,[24]PSP!$EG:$EG)</f>
        <v>0</v>
      </c>
      <c r="EH310" s="28">
        <f t="shared" si="1381"/>
        <v>0</v>
      </c>
      <c r="EI310" s="29"/>
      <c r="EJ310" s="54">
        <f>_xlfn.XLOOKUP($C310,[24]PSP!$C:$C,[24]PSP!$EJ:$EJ)</f>
        <v>0</v>
      </c>
      <c r="EK310" s="27">
        <f>_xlfn.XLOOKUP($C310,[24]PSP!$C:$C,[24]PSP!$EK:$EK)</f>
        <v>0</v>
      </c>
      <c r="EL310" s="28">
        <f t="shared" si="1382"/>
        <v>0</v>
      </c>
      <c r="EM310" s="29"/>
      <c r="EN310" s="108"/>
      <c r="EO310" s="29">
        <f t="shared" si="1313"/>
        <v>0</v>
      </c>
      <c r="EP310" s="29">
        <f t="shared" si="1277"/>
        <v>0</v>
      </c>
      <c r="EQ310" s="4" t="b">
        <f t="shared" si="1312"/>
        <v>1</v>
      </c>
      <c r="ES310" s="118">
        <f t="shared" si="1314"/>
        <v>1.1767000000000001</v>
      </c>
    </row>
    <row r="311" spans="3:149" ht="21" x14ac:dyDescent="0.25">
      <c r="C311" s="24" t="s">
        <v>158</v>
      </c>
      <c r="D311" s="43" t="str">
        <f>_xlfn.XLOOKUP($C311,[24]PSP!$C:$C,[24]PSP!$D:$D)</f>
        <v>RO-41230</v>
      </c>
      <c r="E311" s="24" t="str">
        <f>_xlfn.XLOOKUP($C311,[24]PSP!$C:$C,[24]PSP!$E:$E)</f>
        <v>DER/MG</v>
      </c>
      <c r="F311" s="25" t="str">
        <f>_xlfn.XLOOKUP($C311,[24]PSP!$C:$C,[24]PSP!$F:$F)</f>
        <v>TACHA REFLETIVA TIPO SHTRP, COM CATADIÓPTRICO NAS DUAS FACES (EXECUÇÃO, INCLUINDO FORNECIMENTO, COLOCAÇÃO E TRANSPORTE DE TODOS OS MATERIAIS)</v>
      </c>
      <c r="G311" s="26" t="str">
        <f>_xlfn.XLOOKUP($C311,[24]PSP!$C:$C,[24]PSP!$G:$G)</f>
        <v>U</v>
      </c>
      <c r="H311" s="53">
        <f>_xlfn.XLOOKUP($C311,[24]PSP!$C:$C,[24]PSP!$H:$H)</f>
        <v>14983</v>
      </c>
      <c r="I311" s="28">
        <f>_xlfn.XLOOKUP($C311,[24]PSP!$C:$C,[24]PSP!$I:$I)</f>
        <v>205117.27</v>
      </c>
      <c r="J311" s="28">
        <f t="shared" si="1349"/>
        <v>241361.49160899999</v>
      </c>
      <c r="K311" s="29"/>
      <c r="L311" s="54">
        <f>_xlfn.XLOOKUP($C311,[24]PSP!$C:$C,[24]PSP!$L:$L)</f>
        <v>0</v>
      </c>
      <c r="M311" s="27">
        <f>_xlfn.XLOOKUP($C311,[24]PSP!$C:$C,[24]PSP!$M:$M)</f>
        <v>13.69</v>
      </c>
      <c r="N311" s="28">
        <f t="shared" si="1350"/>
        <v>0</v>
      </c>
      <c r="O311" s="29"/>
      <c r="P311" s="54">
        <f>_xlfn.XLOOKUP($C311,[24]PSP!$C:$C,[24]PSP!$P:$P)</f>
        <v>0</v>
      </c>
      <c r="Q311" s="27">
        <f>_xlfn.XLOOKUP($C311,[24]PSP!$C:$C,[24]PSP!$Q:$Q)</f>
        <v>13.69</v>
      </c>
      <c r="R311" s="28">
        <f t="shared" si="1351"/>
        <v>0</v>
      </c>
      <c r="S311" s="29"/>
      <c r="T311" s="54">
        <f>_xlfn.XLOOKUP($C311,[24]PSP!$C:$C,[24]PSP!$T:$T)</f>
        <v>0</v>
      </c>
      <c r="U311" s="27">
        <f>_xlfn.XLOOKUP($C311,[24]PSP!$C:$C,[24]PSP!$U:$U)</f>
        <v>13.69</v>
      </c>
      <c r="V311" s="28">
        <f t="shared" si="1352"/>
        <v>0</v>
      </c>
      <c r="W311" s="29"/>
      <c r="X311" s="54">
        <f>_xlfn.XLOOKUP($C311,[24]PSP!$C:$C,[24]PSP!$X:$X)</f>
        <v>0</v>
      </c>
      <c r="Y311" s="27">
        <f>_xlfn.XLOOKUP($C311,[24]PSP!$C:$C,[24]PSP!$Y:$Y)</f>
        <v>13.69</v>
      </c>
      <c r="Z311" s="28">
        <f t="shared" si="1353"/>
        <v>0</v>
      </c>
      <c r="AA311" s="29"/>
      <c r="AB311" s="54">
        <f>_xlfn.XLOOKUP($C311,[24]PSP!$C:$C,[24]PSP!$AB:$AB)</f>
        <v>0</v>
      </c>
      <c r="AC311" s="27">
        <f>_xlfn.XLOOKUP($C311,[24]PSP!$C:$C,[24]PSP!$AC:$AC)</f>
        <v>13.69</v>
      </c>
      <c r="AD311" s="28">
        <f t="shared" si="1354"/>
        <v>0</v>
      </c>
      <c r="AE311" s="29"/>
      <c r="AF311" s="54">
        <f>_xlfn.XLOOKUP($C311,[24]PSP!$C:$C,[24]PSP!$AF:$AF)</f>
        <v>0</v>
      </c>
      <c r="AG311" s="27">
        <f>_xlfn.XLOOKUP($C311,[24]PSP!$C:$C,[24]PSP!$AG:$AG)</f>
        <v>13.69</v>
      </c>
      <c r="AH311" s="28">
        <f t="shared" si="1355"/>
        <v>0</v>
      </c>
      <c r="AI311" s="29"/>
      <c r="AJ311" s="54">
        <f>_xlfn.XLOOKUP($C311,[24]PSP!$C:$C,[24]PSP!$AJ:$AJ)</f>
        <v>0</v>
      </c>
      <c r="AK311" s="27">
        <f>_xlfn.XLOOKUP($C311,[24]PSP!$C:$C,[24]PSP!$AK:$AK)</f>
        <v>13.69</v>
      </c>
      <c r="AL311" s="28">
        <f t="shared" si="1356"/>
        <v>0</v>
      </c>
      <c r="AM311" s="29"/>
      <c r="AN311" s="54">
        <f>_xlfn.XLOOKUP($C311,[24]PSP!$C:$C,[24]PSP!$AN:$AN)</f>
        <v>0</v>
      </c>
      <c r="AO311" s="27">
        <f>_xlfn.XLOOKUP($C311,[24]PSP!$C:$C,[24]PSP!$AO:$AO)</f>
        <v>13.69</v>
      </c>
      <c r="AP311" s="28">
        <f t="shared" si="1357"/>
        <v>0</v>
      </c>
      <c r="AQ311" s="29"/>
      <c r="AR311" s="54">
        <f>_xlfn.XLOOKUP($C311,[24]PSP!$C:$C,[24]PSP!$AR:$AR)</f>
        <v>0</v>
      </c>
      <c r="AS311" s="27">
        <f>_xlfn.XLOOKUP($C311,[24]PSP!$C:$C,[24]PSP!$AS:$AS)</f>
        <v>13.69</v>
      </c>
      <c r="AT311" s="28">
        <f t="shared" si="1358"/>
        <v>0</v>
      </c>
      <c r="AU311" s="29"/>
      <c r="AV311" s="54">
        <f>_xlfn.XLOOKUP($C311,[24]PSP!$C:$C,[24]PSP!$AV:$AV)</f>
        <v>0</v>
      </c>
      <c r="AW311" s="27">
        <f>_xlfn.XLOOKUP($C311,[24]PSP!$C:$C,[24]PSP!$AW:$AW)</f>
        <v>13.69</v>
      </c>
      <c r="AX311" s="28">
        <f t="shared" si="1359"/>
        <v>0</v>
      </c>
      <c r="AY311" s="29"/>
      <c r="AZ311" s="54">
        <f>_xlfn.XLOOKUP($C311,[24]PSP!$C:$C,[24]PSP!$AZ:$AZ)</f>
        <v>823</v>
      </c>
      <c r="BA311" s="27">
        <f>_xlfn.XLOOKUP($C311,[24]PSP!$C:$C,[24]PSP!$BA:$BA)</f>
        <v>13.69</v>
      </c>
      <c r="BB311" s="28">
        <f t="shared" si="1360"/>
        <v>11266.87</v>
      </c>
      <c r="BC311" s="29"/>
      <c r="BD311" s="54">
        <f>_xlfn.XLOOKUP($C311,[24]PSP!$C:$C,[24]PSP!$BD:$BD)</f>
        <v>6967</v>
      </c>
      <c r="BE311" s="27">
        <f>_xlfn.XLOOKUP($C311,[24]PSP!$C:$C,[24]PSP!$BE:$BE)</f>
        <v>13.69</v>
      </c>
      <c r="BF311" s="28">
        <f t="shared" si="1361"/>
        <v>95378.23</v>
      </c>
      <c r="BG311" s="29"/>
      <c r="BH311" s="54">
        <f>_xlfn.XLOOKUP($C311,[24]PSP!$C:$C,[24]PSP!$BH:$BH)</f>
        <v>0</v>
      </c>
      <c r="BI311" s="27">
        <f>_xlfn.XLOOKUP($C311,[24]PSP!$C:$C,[24]PSP!$BI:$BI)</f>
        <v>13.69</v>
      </c>
      <c r="BJ311" s="28">
        <f t="shared" si="1362"/>
        <v>0</v>
      </c>
      <c r="BK311" s="29"/>
      <c r="BL311" s="54">
        <f>_xlfn.XLOOKUP($C311,[24]PSP!$C:$C,[24]PSP!$BL:$BL)</f>
        <v>7193</v>
      </c>
      <c r="BM311" s="27">
        <f>_xlfn.XLOOKUP($C311,[24]PSP!$C:$C,[24]PSP!$BM:$BM)</f>
        <v>13.69</v>
      </c>
      <c r="BN311" s="28">
        <f t="shared" si="1363"/>
        <v>98472.17</v>
      </c>
      <c r="BO311" s="29"/>
      <c r="BP311" s="54">
        <f>_xlfn.XLOOKUP($C311,[24]PSP!$C:$C,[24]PSP!$BP:$BP)</f>
        <v>0</v>
      </c>
      <c r="BQ311" s="27">
        <f>_xlfn.XLOOKUP($C311,[24]PSP!$C:$C,[24]PSP!$BQ:$BQ)</f>
        <v>13.69</v>
      </c>
      <c r="BR311" s="28">
        <f t="shared" si="1364"/>
        <v>0</v>
      </c>
      <c r="BS311" s="29"/>
      <c r="BT311" s="54">
        <f>_xlfn.XLOOKUP($C311,[24]PSP!$C:$C,[24]PSP!$BT:$BT)</f>
        <v>0</v>
      </c>
      <c r="BU311" s="27">
        <f>_xlfn.XLOOKUP($C311,[24]PSP!$C:$C,[24]PSP!$BU:$BU)</f>
        <v>13.69</v>
      </c>
      <c r="BV311" s="28">
        <f t="shared" si="1365"/>
        <v>0</v>
      </c>
      <c r="BW311" s="29"/>
      <c r="BX311" s="54">
        <f>_xlfn.XLOOKUP($C311,[24]PSP!$C:$C,[24]PSP!$BX:$BX)</f>
        <v>0</v>
      </c>
      <c r="BY311" s="27">
        <f>_xlfn.XLOOKUP($C311,[24]PSP!$C:$C,[24]PSP!$BY:$BY)</f>
        <v>13.69</v>
      </c>
      <c r="BZ311" s="28">
        <f t="shared" si="1366"/>
        <v>0</v>
      </c>
      <c r="CA311" s="29"/>
      <c r="CB311" s="54">
        <f>_xlfn.XLOOKUP($C311,[24]PSP!$C:$C,[24]PSP!$CB:$CB)</f>
        <v>0</v>
      </c>
      <c r="CC311" s="27">
        <f>_xlfn.XLOOKUP($C311,[24]PSP!$C:$C,[24]PSP!$CC:$CC)</f>
        <v>13.69</v>
      </c>
      <c r="CD311" s="28">
        <f t="shared" si="1367"/>
        <v>0</v>
      </c>
      <c r="CE311" s="29"/>
      <c r="CF311" s="54">
        <f>_xlfn.XLOOKUP($C311,[24]PSP!$C:$C,[24]PSP!$CF:$CF)</f>
        <v>0</v>
      </c>
      <c r="CG311" s="27">
        <f>_xlfn.XLOOKUP($C311,[24]PSP!$C:$C,[24]PSP!$CG:$CG)</f>
        <v>13.69</v>
      </c>
      <c r="CH311" s="28">
        <f t="shared" si="1368"/>
        <v>0</v>
      </c>
      <c r="CI311" s="29"/>
      <c r="CJ311" s="54">
        <f>_xlfn.XLOOKUP($C311,[24]PSP!$C:$C,[24]PSP!$CJ:$CJ)</f>
        <v>0</v>
      </c>
      <c r="CK311" s="27">
        <f>_xlfn.XLOOKUP($C311,[24]PSP!$C:$C,[24]PSP!$CK:$CK)</f>
        <v>13.69</v>
      </c>
      <c r="CL311" s="28">
        <f t="shared" si="1369"/>
        <v>0</v>
      </c>
      <c r="CM311" s="29"/>
      <c r="CN311" s="54">
        <f>_xlfn.XLOOKUP($C311,[24]PSP!$C:$C,[24]PSP!$CN:$CN)</f>
        <v>0</v>
      </c>
      <c r="CO311" s="27">
        <f>_xlfn.XLOOKUP($C311,[24]PSP!$C:$C,[24]PSP!$CO:$CO)</f>
        <v>13.69</v>
      </c>
      <c r="CP311" s="28">
        <f t="shared" si="1370"/>
        <v>0</v>
      </c>
      <c r="CQ311" s="29"/>
      <c r="CR311" s="54">
        <f>_xlfn.XLOOKUP($C311,[24]PSP!$C:$C,[24]PSP!$CR:$CR)</f>
        <v>0</v>
      </c>
      <c r="CS311" s="27">
        <f>_xlfn.XLOOKUP($C311,[24]PSP!$C:$C,[24]PSP!$CS:$CS)</f>
        <v>13.69</v>
      </c>
      <c r="CT311" s="28">
        <f t="shared" si="1371"/>
        <v>0</v>
      </c>
      <c r="CU311" s="29"/>
      <c r="CV311" s="54">
        <f>_xlfn.XLOOKUP($C311,[24]PSP!$C:$C,[24]PSP!$CV:$CV)</f>
        <v>0</v>
      </c>
      <c r="CW311" s="27">
        <f>_xlfn.XLOOKUP($C311,[24]PSP!$C:$C,[24]PSP!$CW:$CW)</f>
        <v>13.69</v>
      </c>
      <c r="CX311" s="28">
        <f t="shared" si="1372"/>
        <v>0</v>
      </c>
      <c r="CY311" s="29"/>
      <c r="CZ311" s="54">
        <f>_xlfn.XLOOKUP($C311,[24]PSP!$C:$C,[24]PSP!$CZ:$CZ)</f>
        <v>0</v>
      </c>
      <c r="DA311" s="27">
        <f>_xlfn.XLOOKUP($C311,[24]PSP!$C:$C,[24]PSP!$DA:$DA)</f>
        <v>13.69</v>
      </c>
      <c r="DB311" s="28">
        <f t="shared" si="1373"/>
        <v>0</v>
      </c>
      <c r="DC311" s="29"/>
      <c r="DD311" s="54">
        <f>_xlfn.XLOOKUP($C311,[24]PSP!$C:$C,[24]PSP!$DD:$DD)</f>
        <v>0</v>
      </c>
      <c r="DE311" s="27">
        <f>_xlfn.XLOOKUP($C311,[24]PSP!$C:$C,[24]PSP!$DE:$DE)</f>
        <v>13.69</v>
      </c>
      <c r="DF311" s="28">
        <f t="shared" si="1374"/>
        <v>0</v>
      </c>
      <c r="DG311" s="29"/>
      <c r="DH311" s="54">
        <f>_xlfn.XLOOKUP($C311,[24]PSP!$C:$C,[24]PSP!$DH:$DH)</f>
        <v>0</v>
      </c>
      <c r="DI311" s="27">
        <f>_xlfn.XLOOKUP($C311,[24]PSP!$C:$C,[24]PSP!$DI:$DI)</f>
        <v>13.69</v>
      </c>
      <c r="DJ311" s="28">
        <f t="shared" si="1375"/>
        <v>0</v>
      </c>
      <c r="DK311" s="29"/>
      <c r="DL311" s="54">
        <f>_xlfn.XLOOKUP($C311,[24]PSP!$C:$C,[24]PSP!$DL:$DL)</f>
        <v>0</v>
      </c>
      <c r="DM311" s="27">
        <f>_xlfn.XLOOKUP($C311,[24]PSP!$C:$C,[24]PSP!$DM:$DM)</f>
        <v>13.69</v>
      </c>
      <c r="DN311" s="28">
        <f t="shared" si="1376"/>
        <v>0</v>
      </c>
      <c r="DO311" s="29"/>
      <c r="DP311" s="54">
        <f>_xlfn.XLOOKUP($C311,[24]PSP!$C:$C,[24]PSP!$DP:$DP)</f>
        <v>0</v>
      </c>
      <c r="DQ311" s="27">
        <f>_xlfn.XLOOKUP($C311,[24]PSP!$C:$C,[24]PSP!$DQ:$DQ)</f>
        <v>13.69</v>
      </c>
      <c r="DR311" s="28">
        <f t="shared" si="1377"/>
        <v>0</v>
      </c>
      <c r="DS311" s="29"/>
      <c r="DT311" s="54">
        <f>_xlfn.XLOOKUP($C311,[24]PSP!$C:$C,[24]PSP!$DT:$DT)</f>
        <v>0</v>
      </c>
      <c r="DU311" s="27">
        <f>_xlfn.XLOOKUP($C311,[24]PSP!$C:$C,[24]PSP!$DU:$DU)</f>
        <v>13.69</v>
      </c>
      <c r="DV311" s="28">
        <f t="shared" si="1378"/>
        <v>0</v>
      </c>
      <c r="DW311" s="29"/>
      <c r="DX311" s="54">
        <f>_xlfn.XLOOKUP($C311,[24]PSP!$C:$C,[24]PSP!$DX:$DX)</f>
        <v>0</v>
      </c>
      <c r="DY311" s="27">
        <f>_xlfn.XLOOKUP($C311,[24]PSP!$C:$C,[24]PSP!$DY:$DY)</f>
        <v>13.69</v>
      </c>
      <c r="DZ311" s="28">
        <f t="shared" si="1379"/>
        <v>0</v>
      </c>
      <c r="EA311" s="29"/>
      <c r="EB311" s="54">
        <f>_xlfn.XLOOKUP($C311,[24]PSP!$C:$C,[24]PSP!$EB:$EB)</f>
        <v>0</v>
      </c>
      <c r="EC311" s="27">
        <f>_xlfn.XLOOKUP($C311,[24]PSP!$C:$C,[24]PSP!$EC:$EC)</f>
        <v>0</v>
      </c>
      <c r="ED311" s="28">
        <f t="shared" si="1380"/>
        <v>0</v>
      </c>
      <c r="EE311" s="29"/>
      <c r="EF311" s="54">
        <f>_xlfn.XLOOKUP($C311,[24]PSP!$C:$C,[24]PSP!$EF:$EF)</f>
        <v>0</v>
      </c>
      <c r="EG311" s="27">
        <f>_xlfn.XLOOKUP($C311,[24]PSP!$C:$C,[24]PSP!$EG:$EG)</f>
        <v>0</v>
      </c>
      <c r="EH311" s="28">
        <f t="shared" si="1381"/>
        <v>0</v>
      </c>
      <c r="EI311" s="29"/>
      <c r="EJ311" s="54">
        <f>_xlfn.XLOOKUP($C311,[24]PSP!$C:$C,[24]PSP!$EJ:$EJ)</f>
        <v>0</v>
      </c>
      <c r="EK311" s="27">
        <f>_xlfn.XLOOKUP($C311,[24]PSP!$C:$C,[24]PSP!$EK:$EK)</f>
        <v>0</v>
      </c>
      <c r="EL311" s="28">
        <f t="shared" si="1382"/>
        <v>0</v>
      </c>
      <c r="EM311" s="29"/>
      <c r="EN311" s="108"/>
      <c r="EO311" s="29">
        <f t="shared" si="1313"/>
        <v>205117.27</v>
      </c>
      <c r="EP311" s="29">
        <f t="shared" si="1277"/>
        <v>205117.27</v>
      </c>
      <c r="EQ311" s="4" t="b">
        <f t="shared" si="1312"/>
        <v>1</v>
      </c>
      <c r="ES311" s="118">
        <f t="shared" si="1314"/>
        <v>1.1767000000000001</v>
      </c>
    </row>
    <row r="312" spans="3:149" s="1" customFormat="1" ht="12.75" customHeight="1" x14ac:dyDescent="0.25">
      <c r="C312" s="79" t="s">
        <v>159</v>
      </c>
      <c r="D312" s="80"/>
      <c r="E312" s="79"/>
      <c r="F312" s="81" t="s">
        <v>38</v>
      </c>
      <c r="G312" s="82" t="str">
        <f>UPPER(IF($E312="SICRO SERVIÇO",_xlfn.XLOOKUP('PSP-CN'!D312,#REF!,#REF!),IF($E312="SICRO INSUMO",_xlfn.XLOOKUP('PSP-CN'!D312,#REF!,#REF!),IF($E312="SINAPI INSUMO",_xlfn.XLOOKUP('PSP-CN'!D312,#REF!,#REF!),IF($E312="SINAPI SERVIÇO",_xlfn.XLOOKUP('PSP-CN'!D312,#REF!,#REF!),IF($E312="COTAÇÃO",_xlfn.XLOOKUP('PSP-CN'!D312,#REF!,#REF!),IF(E312="COMPOSIÇÃO",VLOOKUP($D312,#REF!,7),"")))))))</f>
        <v/>
      </c>
      <c r="H312" s="82"/>
      <c r="I312" s="83"/>
      <c r="J312" s="83"/>
      <c r="L312" s="84"/>
      <c r="M312" s="85"/>
      <c r="N312" s="83"/>
      <c r="P312" s="84"/>
      <c r="Q312" s="85"/>
      <c r="R312" s="83"/>
      <c r="T312" s="84"/>
      <c r="U312" s="85"/>
      <c r="V312" s="83"/>
      <c r="X312" s="84"/>
      <c r="Y312" s="85"/>
      <c r="Z312" s="83"/>
      <c r="AB312" s="84"/>
      <c r="AC312" s="85"/>
      <c r="AD312" s="83"/>
      <c r="AF312" s="84"/>
      <c r="AG312" s="85"/>
      <c r="AH312" s="83"/>
      <c r="AJ312" s="84"/>
      <c r="AK312" s="85"/>
      <c r="AL312" s="83"/>
      <c r="AN312" s="84"/>
      <c r="AO312" s="85"/>
      <c r="AP312" s="83"/>
      <c r="AR312" s="84"/>
      <c r="AS312" s="85"/>
      <c r="AT312" s="83"/>
      <c r="AV312" s="84"/>
      <c r="AW312" s="85"/>
      <c r="AX312" s="83"/>
      <c r="AZ312" s="84"/>
      <c r="BA312" s="85"/>
      <c r="BB312" s="83"/>
      <c r="BD312" s="84"/>
      <c r="BE312" s="85"/>
      <c r="BF312" s="83"/>
      <c r="BH312" s="84"/>
      <c r="BI312" s="85"/>
      <c r="BJ312" s="83"/>
      <c r="BL312" s="84"/>
      <c r="BM312" s="85"/>
      <c r="BN312" s="83"/>
      <c r="BP312" s="84"/>
      <c r="BQ312" s="85"/>
      <c r="BR312" s="83"/>
      <c r="BT312" s="84"/>
      <c r="BU312" s="85"/>
      <c r="BV312" s="83"/>
      <c r="BX312" s="84"/>
      <c r="BY312" s="85"/>
      <c r="BZ312" s="83"/>
      <c r="CB312" s="84"/>
      <c r="CC312" s="85"/>
      <c r="CD312" s="83"/>
      <c r="CF312" s="84"/>
      <c r="CG312" s="85"/>
      <c r="CH312" s="83"/>
      <c r="CJ312" s="84"/>
      <c r="CK312" s="85"/>
      <c r="CL312" s="83"/>
      <c r="CN312" s="84"/>
      <c r="CO312" s="85"/>
      <c r="CP312" s="83"/>
      <c r="CR312" s="84"/>
      <c r="CS312" s="85"/>
      <c r="CT312" s="83"/>
      <c r="CV312" s="84"/>
      <c r="CW312" s="85"/>
      <c r="CX312" s="83"/>
      <c r="CZ312" s="84"/>
      <c r="DA312" s="85"/>
      <c r="DB312" s="83"/>
      <c r="DD312" s="84"/>
      <c r="DE312" s="85"/>
      <c r="DF312" s="83"/>
      <c r="DH312" s="84"/>
      <c r="DI312" s="85"/>
      <c r="DJ312" s="83"/>
      <c r="DL312" s="84"/>
      <c r="DM312" s="85"/>
      <c r="DN312" s="83"/>
      <c r="DP312" s="84"/>
      <c r="DQ312" s="85"/>
      <c r="DR312" s="83"/>
      <c r="DT312" s="84"/>
      <c r="DU312" s="85"/>
      <c r="DV312" s="83"/>
      <c r="DX312" s="84"/>
      <c r="DY312" s="85"/>
      <c r="DZ312" s="83"/>
      <c r="EB312" s="84"/>
      <c r="EC312" s="85"/>
      <c r="ED312" s="83"/>
      <c r="EF312" s="84"/>
      <c r="EG312" s="85"/>
      <c r="EH312" s="83"/>
      <c r="EJ312" s="84"/>
      <c r="EK312" s="85"/>
      <c r="EL312" s="83"/>
      <c r="EN312" s="109"/>
      <c r="EO312" s="29">
        <f t="shared" si="1313"/>
        <v>0</v>
      </c>
      <c r="EP312" s="29">
        <f t="shared" si="1277"/>
        <v>0</v>
      </c>
      <c r="EQ312" s="4" t="b">
        <f t="shared" si="1312"/>
        <v>1</v>
      </c>
      <c r="ES312" s="118">
        <f t="shared" si="1314"/>
        <v>1.1767000000000001</v>
      </c>
    </row>
    <row r="313" spans="3:149" ht="31.5" x14ac:dyDescent="0.25">
      <c r="C313" s="24" t="s">
        <v>160</v>
      </c>
      <c r="D313" s="43" t="str">
        <f>_xlfn.XLOOKUP($C313,[24]PSP!$C:$C,[24]PSP!$D:$D)</f>
        <v>RO-42977</v>
      </c>
      <c r="E313" s="24" t="str">
        <f>_xlfn.XLOOKUP($C313,[24]PSP!$C:$C,[24]PSP!$E:$E)</f>
        <v>DER/MG</v>
      </c>
      <c r="F313" s="25" t="str">
        <f>_xlfn.XLOOKUP($C313,[24]PSP!$C:$C,[24]PSP!$F:$F)</f>
        <v>PLACA  DE  AÇO  CARBONO  COM  PELÍCULA  REFLETIVA  ALTA INTENSIDADE  PRISMÁTICA TIPO  III  DA ABNT  -  PLACA CIRCULAR  (EXECUÇÃO, INCLUINDO FORNECIMENTO E TRANSPORTE DE TODOS OS MATERIAIS, INCLUSIVE POSTES DE SUSTENTAÇÃO)</v>
      </c>
      <c r="G313" s="26" t="str">
        <f>_xlfn.XLOOKUP($C313,[24]PSP!$C:$C,[24]PSP!$G:$G)</f>
        <v>M2</v>
      </c>
      <c r="H313" s="53">
        <f>_xlfn.XLOOKUP($C313,[24]PSP!$C:$C,[24]PSP!$H:$H)</f>
        <v>0</v>
      </c>
      <c r="I313" s="28">
        <f>_xlfn.XLOOKUP($C313,[24]PSP!$C:$C,[24]PSP!$I:$I)</f>
        <v>0</v>
      </c>
      <c r="J313" s="28">
        <f t="shared" ref="J313:J337" si="1383">IF(LEFT(D313,6)="COT.IS",I313,I313*(1+$J$7))</f>
        <v>0</v>
      </c>
      <c r="K313" s="29"/>
      <c r="L313" s="54">
        <f>_xlfn.XLOOKUP($C313,[24]PSP!$C:$C,[24]PSP!$L:$L)</f>
        <v>0</v>
      </c>
      <c r="M313" s="27">
        <f>_xlfn.XLOOKUP($C313,[24]PSP!$C:$C,[24]PSP!$M:$M)</f>
        <v>386.17</v>
      </c>
      <c r="N313" s="28">
        <f t="shared" ref="N313:N337" si="1384">TRUNC(M313*L313,2)</f>
        <v>0</v>
      </c>
      <c r="O313" s="29"/>
      <c r="P313" s="54">
        <f>_xlfn.XLOOKUP($C313,[24]PSP!$C:$C,[24]PSP!$P:$P)</f>
        <v>0</v>
      </c>
      <c r="Q313" s="27">
        <f>_xlfn.XLOOKUP($C313,[24]PSP!$C:$C,[24]PSP!$Q:$Q)</f>
        <v>386.17</v>
      </c>
      <c r="R313" s="28">
        <f t="shared" ref="R313:R337" si="1385">TRUNC(Q313*P313,2)</f>
        <v>0</v>
      </c>
      <c r="S313" s="29"/>
      <c r="T313" s="54">
        <f>_xlfn.XLOOKUP($C313,[24]PSP!$C:$C,[24]PSP!$T:$T)</f>
        <v>0</v>
      </c>
      <c r="U313" s="27">
        <f>_xlfn.XLOOKUP($C313,[24]PSP!$C:$C,[24]PSP!$U:$U)</f>
        <v>386.17</v>
      </c>
      <c r="V313" s="28">
        <f t="shared" ref="V313:V337" si="1386">TRUNC(U313*T313,2)</f>
        <v>0</v>
      </c>
      <c r="W313" s="29"/>
      <c r="X313" s="54">
        <f>_xlfn.XLOOKUP($C313,[24]PSP!$C:$C,[24]PSP!$X:$X)</f>
        <v>0</v>
      </c>
      <c r="Y313" s="27">
        <f>_xlfn.XLOOKUP($C313,[24]PSP!$C:$C,[24]PSP!$Y:$Y)</f>
        <v>386.17</v>
      </c>
      <c r="Z313" s="28">
        <f t="shared" ref="Z313:Z337" si="1387">TRUNC(Y313*X313,2)</f>
        <v>0</v>
      </c>
      <c r="AA313" s="29"/>
      <c r="AB313" s="54">
        <f>_xlfn.XLOOKUP($C313,[24]PSP!$C:$C,[24]PSP!$AB:$AB)</f>
        <v>0</v>
      </c>
      <c r="AC313" s="27">
        <f>_xlfn.XLOOKUP($C313,[24]PSP!$C:$C,[24]PSP!$AC:$AC)</f>
        <v>386.17</v>
      </c>
      <c r="AD313" s="28">
        <f t="shared" ref="AD313:AD337" si="1388">TRUNC(AC313*AB313,2)</f>
        <v>0</v>
      </c>
      <c r="AE313" s="29"/>
      <c r="AF313" s="54">
        <f>_xlfn.XLOOKUP($C313,[24]PSP!$C:$C,[24]PSP!$AF:$AF)</f>
        <v>0</v>
      </c>
      <c r="AG313" s="27">
        <f>_xlfn.XLOOKUP($C313,[24]PSP!$C:$C,[24]PSP!$AG:$AG)</f>
        <v>386.17</v>
      </c>
      <c r="AH313" s="28">
        <f t="shared" ref="AH313:AH337" si="1389">TRUNC(AG313*AF313,2)</f>
        <v>0</v>
      </c>
      <c r="AI313" s="29"/>
      <c r="AJ313" s="54">
        <f>_xlfn.XLOOKUP($C313,[24]PSP!$C:$C,[24]PSP!$AJ:$AJ)</f>
        <v>0</v>
      </c>
      <c r="AK313" s="27">
        <f>_xlfn.XLOOKUP($C313,[24]PSP!$C:$C,[24]PSP!$AK:$AK)</f>
        <v>386.17</v>
      </c>
      <c r="AL313" s="28">
        <f t="shared" ref="AL313:AL337" si="1390">TRUNC(AK313*AJ313,2)</f>
        <v>0</v>
      </c>
      <c r="AM313" s="29"/>
      <c r="AN313" s="54">
        <f>_xlfn.XLOOKUP($C313,[24]PSP!$C:$C,[24]PSP!$AN:$AN)</f>
        <v>0</v>
      </c>
      <c r="AO313" s="27">
        <f>_xlfn.XLOOKUP($C313,[24]PSP!$C:$C,[24]PSP!$AO:$AO)</f>
        <v>386.17</v>
      </c>
      <c r="AP313" s="28">
        <f t="shared" ref="AP313:AP337" si="1391">TRUNC(AO313*AN313,2)</f>
        <v>0</v>
      </c>
      <c r="AQ313" s="29"/>
      <c r="AR313" s="54">
        <f>_xlfn.XLOOKUP($C313,[24]PSP!$C:$C,[24]PSP!$AR:$AR)</f>
        <v>0</v>
      </c>
      <c r="AS313" s="27">
        <f>_xlfn.XLOOKUP($C313,[24]PSP!$C:$C,[24]PSP!$AS:$AS)</f>
        <v>386.17</v>
      </c>
      <c r="AT313" s="28">
        <f t="shared" ref="AT313:AT337" si="1392">TRUNC(AS313*AR313,2)</f>
        <v>0</v>
      </c>
      <c r="AU313" s="29"/>
      <c r="AV313" s="54">
        <f>_xlfn.XLOOKUP($C313,[24]PSP!$C:$C,[24]PSP!$AV:$AV)</f>
        <v>0</v>
      </c>
      <c r="AW313" s="27">
        <f>_xlfn.XLOOKUP($C313,[24]PSP!$C:$C,[24]PSP!$AW:$AW)</f>
        <v>386.17</v>
      </c>
      <c r="AX313" s="28">
        <f t="shared" ref="AX313:AX337" si="1393">TRUNC(AW313*AV313,2)</f>
        <v>0</v>
      </c>
      <c r="AY313" s="29"/>
      <c r="AZ313" s="54">
        <f>_xlfn.XLOOKUP($C313,[24]PSP!$C:$C,[24]PSP!$AZ:$AZ)</f>
        <v>0</v>
      </c>
      <c r="BA313" s="27">
        <f>_xlfn.XLOOKUP($C313,[24]PSP!$C:$C,[24]PSP!$BA:$BA)</f>
        <v>386.17</v>
      </c>
      <c r="BB313" s="28">
        <f t="shared" ref="BB313:BB337" si="1394">TRUNC(BA313*AZ313,2)</f>
        <v>0</v>
      </c>
      <c r="BC313" s="29"/>
      <c r="BD313" s="54">
        <f>_xlfn.XLOOKUP($C313,[24]PSP!$C:$C,[24]PSP!$BD:$BD)</f>
        <v>0</v>
      </c>
      <c r="BE313" s="27">
        <f>_xlfn.XLOOKUP($C313,[24]PSP!$C:$C,[24]PSP!$BE:$BE)</f>
        <v>386.17</v>
      </c>
      <c r="BF313" s="28">
        <f t="shared" ref="BF313:BF337" si="1395">TRUNC(BE313*BD313,2)</f>
        <v>0</v>
      </c>
      <c r="BG313" s="29"/>
      <c r="BH313" s="54">
        <f>_xlfn.XLOOKUP($C313,[24]PSP!$C:$C,[24]PSP!$BH:$BH)</f>
        <v>0</v>
      </c>
      <c r="BI313" s="27">
        <f>_xlfn.XLOOKUP($C313,[24]PSP!$C:$C,[24]PSP!$BI:$BI)</f>
        <v>386.17</v>
      </c>
      <c r="BJ313" s="28">
        <f t="shared" ref="BJ313:BJ337" si="1396">TRUNC(BI313*BH313,2)</f>
        <v>0</v>
      </c>
      <c r="BK313" s="29"/>
      <c r="BL313" s="54">
        <f>_xlfn.XLOOKUP($C313,[24]PSP!$C:$C,[24]PSP!$BL:$BL)</f>
        <v>0</v>
      </c>
      <c r="BM313" s="27">
        <f>_xlfn.XLOOKUP($C313,[24]PSP!$C:$C,[24]PSP!$BM:$BM)</f>
        <v>386.17</v>
      </c>
      <c r="BN313" s="28">
        <f t="shared" ref="BN313:BN337" si="1397">TRUNC(BM313*BL313,2)</f>
        <v>0</v>
      </c>
      <c r="BO313" s="29"/>
      <c r="BP313" s="54">
        <f>_xlfn.XLOOKUP($C313,[24]PSP!$C:$C,[24]PSP!$BP:$BP)</f>
        <v>0</v>
      </c>
      <c r="BQ313" s="27">
        <f>_xlfn.XLOOKUP($C313,[24]PSP!$C:$C,[24]PSP!$BQ:$BQ)</f>
        <v>386.17</v>
      </c>
      <c r="BR313" s="28">
        <f t="shared" ref="BR313:BR337" si="1398">TRUNC(BQ313*BP313,2)</f>
        <v>0</v>
      </c>
      <c r="BS313" s="29"/>
      <c r="BT313" s="54">
        <f>_xlfn.XLOOKUP($C313,[24]PSP!$C:$C,[24]PSP!$BT:$BT)</f>
        <v>0</v>
      </c>
      <c r="BU313" s="27">
        <f>_xlfn.XLOOKUP($C313,[24]PSP!$C:$C,[24]PSP!$BU:$BU)</f>
        <v>386.17</v>
      </c>
      <c r="BV313" s="28">
        <f t="shared" ref="BV313:BV337" si="1399">TRUNC(BU313*BT313,2)</f>
        <v>0</v>
      </c>
      <c r="BW313" s="29"/>
      <c r="BX313" s="54">
        <f>_xlfn.XLOOKUP($C313,[24]PSP!$C:$C,[24]PSP!$BX:$BX)</f>
        <v>0</v>
      </c>
      <c r="BY313" s="27">
        <f>_xlfn.XLOOKUP($C313,[24]PSP!$C:$C,[24]PSP!$BY:$BY)</f>
        <v>386.17</v>
      </c>
      <c r="BZ313" s="28">
        <f t="shared" ref="BZ313:BZ337" si="1400">TRUNC(BY313*BX313,2)</f>
        <v>0</v>
      </c>
      <c r="CA313" s="29"/>
      <c r="CB313" s="54">
        <f>_xlfn.XLOOKUP($C313,[24]PSP!$C:$C,[24]PSP!$CB:$CB)</f>
        <v>0</v>
      </c>
      <c r="CC313" s="27">
        <f>_xlfn.XLOOKUP($C313,[24]PSP!$C:$C,[24]PSP!$CC:$CC)</f>
        <v>386.17</v>
      </c>
      <c r="CD313" s="28">
        <f t="shared" ref="CD313:CD337" si="1401">TRUNC(CC313*CB313,2)</f>
        <v>0</v>
      </c>
      <c r="CE313" s="29"/>
      <c r="CF313" s="54">
        <f>_xlfn.XLOOKUP($C313,[24]PSP!$C:$C,[24]PSP!$CF:$CF)</f>
        <v>0</v>
      </c>
      <c r="CG313" s="27">
        <f>_xlfn.XLOOKUP($C313,[24]PSP!$C:$C,[24]PSP!$CG:$CG)</f>
        <v>386.17</v>
      </c>
      <c r="CH313" s="28">
        <f t="shared" ref="CH313:CH337" si="1402">TRUNC(CG313*CF313,2)</f>
        <v>0</v>
      </c>
      <c r="CI313" s="29"/>
      <c r="CJ313" s="54">
        <f>_xlfn.XLOOKUP($C313,[24]PSP!$C:$C,[24]PSP!$CJ:$CJ)</f>
        <v>0</v>
      </c>
      <c r="CK313" s="27">
        <f>_xlfn.XLOOKUP($C313,[24]PSP!$C:$C,[24]PSP!$CK:$CK)</f>
        <v>386.17</v>
      </c>
      <c r="CL313" s="28">
        <f t="shared" ref="CL313:CL337" si="1403">TRUNC(CK313*CJ313,2)</f>
        <v>0</v>
      </c>
      <c r="CM313" s="29"/>
      <c r="CN313" s="54">
        <f>_xlfn.XLOOKUP($C313,[24]PSP!$C:$C,[24]PSP!$CN:$CN)</f>
        <v>0</v>
      </c>
      <c r="CO313" s="27">
        <f>_xlfn.XLOOKUP($C313,[24]PSP!$C:$C,[24]PSP!$CO:$CO)</f>
        <v>386.17</v>
      </c>
      <c r="CP313" s="28">
        <f t="shared" ref="CP313:CP337" si="1404">TRUNC(CO313*CN313,2)</f>
        <v>0</v>
      </c>
      <c r="CQ313" s="29"/>
      <c r="CR313" s="54">
        <f>_xlfn.XLOOKUP($C313,[24]PSP!$C:$C,[24]PSP!$CR:$CR)</f>
        <v>0</v>
      </c>
      <c r="CS313" s="27">
        <f>_xlfn.XLOOKUP($C313,[24]PSP!$C:$C,[24]PSP!$CS:$CS)</f>
        <v>386.17</v>
      </c>
      <c r="CT313" s="28">
        <f t="shared" ref="CT313:CT337" si="1405">TRUNC(CS313*CR313,2)</f>
        <v>0</v>
      </c>
      <c r="CU313" s="29"/>
      <c r="CV313" s="54">
        <f>_xlfn.XLOOKUP($C313,[24]PSP!$C:$C,[24]PSP!$CV:$CV)</f>
        <v>0</v>
      </c>
      <c r="CW313" s="27">
        <f>_xlfn.XLOOKUP($C313,[24]PSP!$C:$C,[24]PSP!$CW:$CW)</f>
        <v>386.17</v>
      </c>
      <c r="CX313" s="28">
        <f t="shared" ref="CX313:CX337" si="1406">TRUNC(CW313*CV313,2)</f>
        <v>0</v>
      </c>
      <c r="CY313" s="29"/>
      <c r="CZ313" s="54">
        <f>_xlfn.XLOOKUP($C313,[24]PSP!$C:$C,[24]PSP!$CZ:$CZ)</f>
        <v>0</v>
      </c>
      <c r="DA313" s="27">
        <f>_xlfn.XLOOKUP($C313,[24]PSP!$C:$C,[24]PSP!$DA:$DA)</f>
        <v>386.17</v>
      </c>
      <c r="DB313" s="28">
        <f t="shared" ref="DB313:DB337" si="1407">TRUNC(DA313*CZ313,2)</f>
        <v>0</v>
      </c>
      <c r="DC313" s="29"/>
      <c r="DD313" s="54">
        <f>_xlfn.XLOOKUP($C313,[24]PSP!$C:$C,[24]PSP!$DD:$DD)</f>
        <v>0</v>
      </c>
      <c r="DE313" s="27">
        <f>_xlfn.XLOOKUP($C313,[24]PSP!$C:$C,[24]PSP!$DE:$DE)</f>
        <v>386.17</v>
      </c>
      <c r="DF313" s="28">
        <f t="shared" ref="DF313:DF337" si="1408">TRUNC(DE313*DD313,2)</f>
        <v>0</v>
      </c>
      <c r="DG313" s="29"/>
      <c r="DH313" s="54">
        <f>_xlfn.XLOOKUP($C313,[24]PSP!$C:$C,[24]PSP!$DH:$DH)</f>
        <v>0</v>
      </c>
      <c r="DI313" s="27">
        <f>_xlfn.XLOOKUP($C313,[24]PSP!$C:$C,[24]PSP!$DI:$DI)</f>
        <v>386.17</v>
      </c>
      <c r="DJ313" s="28">
        <f t="shared" ref="DJ313:DJ337" si="1409">TRUNC(DI313*DH313,2)</f>
        <v>0</v>
      </c>
      <c r="DK313" s="29"/>
      <c r="DL313" s="54">
        <f>_xlfn.XLOOKUP($C313,[24]PSP!$C:$C,[24]PSP!$DL:$DL)</f>
        <v>0</v>
      </c>
      <c r="DM313" s="27">
        <f>_xlfn.XLOOKUP($C313,[24]PSP!$C:$C,[24]PSP!$DM:$DM)</f>
        <v>386.17</v>
      </c>
      <c r="DN313" s="28">
        <f t="shared" ref="DN313:DN337" si="1410">TRUNC(DM313*DL313,2)</f>
        <v>0</v>
      </c>
      <c r="DO313" s="29"/>
      <c r="DP313" s="54">
        <f>_xlfn.XLOOKUP($C313,[24]PSP!$C:$C,[24]PSP!$DP:$DP)</f>
        <v>0</v>
      </c>
      <c r="DQ313" s="27">
        <f>_xlfn.XLOOKUP($C313,[24]PSP!$C:$C,[24]PSP!$DQ:$DQ)</f>
        <v>386.17</v>
      </c>
      <c r="DR313" s="28">
        <f t="shared" ref="DR313:DR337" si="1411">TRUNC(DQ313*DP313,2)</f>
        <v>0</v>
      </c>
      <c r="DS313" s="29"/>
      <c r="DT313" s="54">
        <f>_xlfn.XLOOKUP($C313,[24]PSP!$C:$C,[24]PSP!$DT:$DT)</f>
        <v>0</v>
      </c>
      <c r="DU313" s="27">
        <f>_xlfn.XLOOKUP($C313,[24]PSP!$C:$C,[24]PSP!$DU:$DU)</f>
        <v>386.17</v>
      </c>
      <c r="DV313" s="28">
        <f t="shared" ref="DV313:DV337" si="1412">TRUNC(DU313*DT313,2)</f>
        <v>0</v>
      </c>
      <c r="DW313" s="29"/>
      <c r="DX313" s="54">
        <f>_xlfn.XLOOKUP($C313,[24]PSP!$C:$C,[24]PSP!$DX:$DX)</f>
        <v>0</v>
      </c>
      <c r="DY313" s="27">
        <f>_xlfn.XLOOKUP($C313,[24]PSP!$C:$C,[24]PSP!$DY:$DY)</f>
        <v>386.17</v>
      </c>
      <c r="DZ313" s="28">
        <f t="shared" ref="DZ313:DZ337" si="1413">TRUNC(DY313*DX313,2)</f>
        <v>0</v>
      </c>
      <c r="EA313" s="29"/>
      <c r="EB313" s="54">
        <f>_xlfn.XLOOKUP($C313,[24]PSP!$C:$C,[24]PSP!$EB:$EB)</f>
        <v>0</v>
      </c>
      <c r="EC313" s="27">
        <f>_xlfn.XLOOKUP($C313,[24]PSP!$C:$C,[24]PSP!$EC:$EC)</f>
        <v>0</v>
      </c>
      <c r="ED313" s="28">
        <f t="shared" ref="ED313:ED337" si="1414">TRUNC(EC313*EB313,2)</f>
        <v>0</v>
      </c>
      <c r="EE313" s="29"/>
      <c r="EF313" s="54">
        <f>_xlfn.XLOOKUP($C313,[24]PSP!$C:$C,[24]PSP!$EF:$EF)</f>
        <v>0</v>
      </c>
      <c r="EG313" s="27">
        <f>_xlfn.XLOOKUP($C313,[24]PSP!$C:$C,[24]PSP!$EG:$EG)</f>
        <v>0</v>
      </c>
      <c r="EH313" s="28">
        <f t="shared" ref="EH313:EH337" si="1415">TRUNC(EG313*EF313,2)</f>
        <v>0</v>
      </c>
      <c r="EI313" s="29"/>
      <c r="EJ313" s="54">
        <f>_xlfn.XLOOKUP($C313,[24]PSP!$C:$C,[24]PSP!$EJ:$EJ)</f>
        <v>0</v>
      </c>
      <c r="EK313" s="27">
        <f>_xlfn.XLOOKUP($C313,[24]PSP!$C:$C,[24]PSP!$EK:$EK)</f>
        <v>0</v>
      </c>
      <c r="EL313" s="28">
        <f t="shared" ref="EL313:EL337" si="1416">TRUNC(EK313*EJ313,2)</f>
        <v>0</v>
      </c>
      <c r="EM313" s="29"/>
      <c r="EN313" s="108"/>
      <c r="EO313" s="29">
        <f t="shared" si="1313"/>
        <v>0</v>
      </c>
      <c r="EP313" s="29">
        <f t="shared" si="1277"/>
        <v>0</v>
      </c>
      <c r="EQ313" s="4" t="b">
        <f t="shared" si="1312"/>
        <v>1</v>
      </c>
      <c r="ER313" s="1"/>
      <c r="ES313" s="118">
        <f t="shared" si="1314"/>
        <v>1.1767000000000001</v>
      </c>
    </row>
    <row r="314" spans="3:149" ht="21" x14ac:dyDescent="0.25">
      <c r="C314" s="24" t="s">
        <v>161</v>
      </c>
      <c r="D314" s="43">
        <f>_xlfn.XLOOKUP($C314,[24]PSP!$C:$C,[24]PSP!$D:$D)</f>
        <v>5213420</v>
      </c>
      <c r="E314" s="24" t="str">
        <f>_xlfn.XLOOKUP($C314,[24]PSP!$C:$C,[24]PSP!$E:$E)</f>
        <v>SICRO SERVIÇO</v>
      </c>
      <c r="F314" s="25" t="str">
        <f>_xlfn.XLOOKUP($C314,[24]PSP!$C:$C,[24]PSP!$F:$F)</f>
        <v>CONFECÇÃO DE PLACA EM AÇO Nº 16 GALVANIZADO, COM PELÍCULA RETRORREFLETIVA TIPO III + X</v>
      </c>
      <c r="G314" s="26" t="str">
        <f>_xlfn.XLOOKUP($C314,[24]PSP!$C:$C,[24]PSP!$G:$G)</f>
        <v>M²</v>
      </c>
      <c r="H314" s="53">
        <f>_xlfn.XLOOKUP($C314,[24]PSP!$C:$C,[24]PSP!$H:$H)</f>
        <v>0</v>
      </c>
      <c r="I314" s="28">
        <f>_xlfn.XLOOKUP($C314,[24]PSP!$C:$C,[24]PSP!$I:$I)</f>
        <v>0</v>
      </c>
      <c r="J314" s="28">
        <f t="shared" si="1383"/>
        <v>0</v>
      </c>
      <c r="K314" s="29"/>
      <c r="L314" s="54">
        <f>_xlfn.XLOOKUP($C314,[24]PSP!$C:$C,[24]PSP!$L:$L)</f>
        <v>0</v>
      </c>
      <c r="M314" s="27">
        <f>_xlfn.XLOOKUP($C314,[24]PSP!$C:$C,[24]PSP!$M:$M)</f>
        <v>428.46</v>
      </c>
      <c r="N314" s="28">
        <f t="shared" si="1384"/>
        <v>0</v>
      </c>
      <c r="O314" s="29"/>
      <c r="P314" s="54">
        <f>_xlfn.XLOOKUP($C314,[24]PSP!$C:$C,[24]PSP!$P:$P)</f>
        <v>0</v>
      </c>
      <c r="Q314" s="27">
        <f>_xlfn.XLOOKUP($C314,[24]PSP!$C:$C,[24]PSP!$Q:$Q)</f>
        <v>428.46</v>
      </c>
      <c r="R314" s="28">
        <f t="shared" si="1385"/>
        <v>0</v>
      </c>
      <c r="S314" s="29"/>
      <c r="T314" s="54">
        <f>_xlfn.XLOOKUP($C314,[24]PSP!$C:$C,[24]PSP!$T:$T)</f>
        <v>0</v>
      </c>
      <c r="U314" s="27">
        <f>_xlfn.XLOOKUP($C314,[24]PSP!$C:$C,[24]PSP!$U:$U)</f>
        <v>428.46</v>
      </c>
      <c r="V314" s="28">
        <f t="shared" si="1386"/>
        <v>0</v>
      </c>
      <c r="W314" s="29"/>
      <c r="X314" s="54">
        <f>_xlfn.XLOOKUP($C314,[24]PSP!$C:$C,[24]PSP!$X:$X)</f>
        <v>0</v>
      </c>
      <c r="Y314" s="27">
        <f>_xlfn.XLOOKUP($C314,[24]PSP!$C:$C,[24]PSP!$Y:$Y)</f>
        <v>428.46</v>
      </c>
      <c r="Z314" s="28">
        <f t="shared" si="1387"/>
        <v>0</v>
      </c>
      <c r="AA314" s="29"/>
      <c r="AB314" s="54">
        <f>_xlfn.XLOOKUP($C314,[24]PSP!$C:$C,[24]PSP!$AB:$AB)</f>
        <v>0</v>
      </c>
      <c r="AC314" s="27">
        <f>_xlfn.XLOOKUP($C314,[24]PSP!$C:$C,[24]PSP!$AC:$AC)</f>
        <v>428.46</v>
      </c>
      <c r="AD314" s="28">
        <f t="shared" si="1388"/>
        <v>0</v>
      </c>
      <c r="AE314" s="29"/>
      <c r="AF314" s="54">
        <f>_xlfn.XLOOKUP($C314,[24]PSP!$C:$C,[24]PSP!$AF:$AF)</f>
        <v>0</v>
      </c>
      <c r="AG314" s="27">
        <f>_xlfn.XLOOKUP($C314,[24]PSP!$C:$C,[24]PSP!$AG:$AG)</f>
        <v>428.46</v>
      </c>
      <c r="AH314" s="28">
        <f t="shared" si="1389"/>
        <v>0</v>
      </c>
      <c r="AI314" s="29"/>
      <c r="AJ314" s="54">
        <f>_xlfn.XLOOKUP($C314,[24]PSP!$C:$C,[24]PSP!$AJ:$AJ)</f>
        <v>0</v>
      </c>
      <c r="AK314" s="27">
        <f>_xlfn.XLOOKUP($C314,[24]PSP!$C:$C,[24]PSP!$AK:$AK)</f>
        <v>428.46</v>
      </c>
      <c r="AL314" s="28">
        <f t="shared" si="1390"/>
        <v>0</v>
      </c>
      <c r="AM314" s="29"/>
      <c r="AN314" s="54">
        <f>_xlfn.XLOOKUP($C314,[24]PSP!$C:$C,[24]PSP!$AN:$AN)</f>
        <v>0</v>
      </c>
      <c r="AO314" s="27">
        <f>_xlfn.XLOOKUP($C314,[24]PSP!$C:$C,[24]PSP!$AO:$AO)</f>
        <v>428.46</v>
      </c>
      <c r="AP314" s="28">
        <f t="shared" si="1391"/>
        <v>0</v>
      </c>
      <c r="AQ314" s="29"/>
      <c r="AR314" s="54">
        <f>_xlfn.XLOOKUP($C314,[24]PSP!$C:$C,[24]PSP!$AR:$AR)</f>
        <v>0</v>
      </c>
      <c r="AS314" s="27">
        <f>_xlfn.XLOOKUP($C314,[24]PSP!$C:$C,[24]PSP!$AS:$AS)</f>
        <v>428.46</v>
      </c>
      <c r="AT314" s="28">
        <f t="shared" si="1392"/>
        <v>0</v>
      </c>
      <c r="AU314" s="29"/>
      <c r="AV314" s="54">
        <f>_xlfn.XLOOKUP($C314,[24]PSP!$C:$C,[24]PSP!$AV:$AV)</f>
        <v>0</v>
      </c>
      <c r="AW314" s="27">
        <f>_xlfn.XLOOKUP($C314,[24]PSP!$C:$C,[24]PSP!$AW:$AW)</f>
        <v>428.46</v>
      </c>
      <c r="AX314" s="28">
        <f t="shared" si="1393"/>
        <v>0</v>
      </c>
      <c r="AY314" s="29"/>
      <c r="AZ314" s="54">
        <f>_xlfn.XLOOKUP($C314,[24]PSP!$C:$C,[24]PSP!$AZ:$AZ)</f>
        <v>0</v>
      </c>
      <c r="BA314" s="27">
        <f>_xlfn.XLOOKUP($C314,[24]PSP!$C:$C,[24]PSP!$BA:$BA)</f>
        <v>428.46</v>
      </c>
      <c r="BB314" s="28">
        <f t="shared" si="1394"/>
        <v>0</v>
      </c>
      <c r="BC314" s="29"/>
      <c r="BD314" s="54">
        <f>_xlfn.XLOOKUP($C314,[24]PSP!$C:$C,[24]PSP!$BD:$BD)</f>
        <v>0</v>
      </c>
      <c r="BE314" s="27">
        <f>_xlfn.XLOOKUP($C314,[24]PSP!$C:$C,[24]PSP!$BE:$BE)</f>
        <v>428.46</v>
      </c>
      <c r="BF314" s="28">
        <f t="shared" si="1395"/>
        <v>0</v>
      </c>
      <c r="BG314" s="29"/>
      <c r="BH314" s="54">
        <f>_xlfn.XLOOKUP($C314,[24]PSP!$C:$C,[24]PSP!$BH:$BH)</f>
        <v>0</v>
      </c>
      <c r="BI314" s="27">
        <f>_xlfn.XLOOKUP($C314,[24]PSP!$C:$C,[24]PSP!$BI:$BI)</f>
        <v>428.46</v>
      </c>
      <c r="BJ314" s="28">
        <f t="shared" si="1396"/>
        <v>0</v>
      </c>
      <c r="BK314" s="29"/>
      <c r="BL314" s="54">
        <f>_xlfn.XLOOKUP($C314,[24]PSP!$C:$C,[24]PSP!$BL:$BL)</f>
        <v>0</v>
      </c>
      <c r="BM314" s="27">
        <f>_xlfn.XLOOKUP($C314,[24]PSP!$C:$C,[24]PSP!$BM:$BM)</f>
        <v>428.46</v>
      </c>
      <c r="BN314" s="28">
        <f t="shared" si="1397"/>
        <v>0</v>
      </c>
      <c r="BO314" s="29"/>
      <c r="BP314" s="54">
        <f>_xlfn.XLOOKUP($C314,[24]PSP!$C:$C,[24]PSP!$BP:$BP)</f>
        <v>0</v>
      </c>
      <c r="BQ314" s="27">
        <f>_xlfn.XLOOKUP($C314,[24]PSP!$C:$C,[24]PSP!$BQ:$BQ)</f>
        <v>428.46</v>
      </c>
      <c r="BR314" s="28">
        <f t="shared" si="1398"/>
        <v>0</v>
      </c>
      <c r="BS314" s="29"/>
      <c r="BT314" s="54">
        <f>_xlfn.XLOOKUP($C314,[24]PSP!$C:$C,[24]PSP!$BT:$BT)</f>
        <v>0</v>
      </c>
      <c r="BU314" s="27">
        <f>_xlfn.XLOOKUP($C314,[24]PSP!$C:$C,[24]PSP!$BU:$BU)</f>
        <v>428.46</v>
      </c>
      <c r="BV314" s="28">
        <f t="shared" si="1399"/>
        <v>0</v>
      </c>
      <c r="BW314" s="29"/>
      <c r="BX314" s="54">
        <f>_xlfn.XLOOKUP($C314,[24]PSP!$C:$C,[24]PSP!$BX:$BX)</f>
        <v>0</v>
      </c>
      <c r="BY314" s="27">
        <f>_xlfn.XLOOKUP($C314,[24]PSP!$C:$C,[24]PSP!$BY:$BY)</f>
        <v>428.46</v>
      </c>
      <c r="BZ314" s="28">
        <f t="shared" si="1400"/>
        <v>0</v>
      </c>
      <c r="CA314" s="29"/>
      <c r="CB314" s="54">
        <f>_xlfn.XLOOKUP($C314,[24]PSP!$C:$C,[24]PSP!$CB:$CB)</f>
        <v>0</v>
      </c>
      <c r="CC314" s="27">
        <f>_xlfn.XLOOKUP($C314,[24]PSP!$C:$C,[24]PSP!$CC:$CC)</f>
        <v>428.46</v>
      </c>
      <c r="CD314" s="28">
        <f t="shared" si="1401"/>
        <v>0</v>
      </c>
      <c r="CE314" s="29"/>
      <c r="CF314" s="54">
        <f>_xlfn.XLOOKUP($C314,[24]PSP!$C:$C,[24]PSP!$CF:$CF)</f>
        <v>0</v>
      </c>
      <c r="CG314" s="27">
        <f>_xlfn.XLOOKUP($C314,[24]PSP!$C:$C,[24]PSP!$CG:$CG)</f>
        <v>428.46</v>
      </c>
      <c r="CH314" s="28">
        <f t="shared" si="1402"/>
        <v>0</v>
      </c>
      <c r="CI314" s="29"/>
      <c r="CJ314" s="54">
        <f>_xlfn.XLOOKUP($C314,[24]PSP!$C:$C,[24]PSP!$CJ:$CJ)</f>
        <v>0</v>
      </c>
      <c r="CK314" s="27">
        <f>_xlfn.XLOOKUP($C314,[24]PSP!$C:$C,[24]PSP!$CK:$CK)</f>
        <v>428.46</v>
      </c>
      <c r="CL314" s="28">
        <f t="shared" si="1403"/>
        <v>0</v>
      </c>
      <c r="CM314" s="29"/>
      <c r="CN314" s="54">
        <f>_xlfn.XLOOKUP($C314,[24]PSP!$C:$C,[24]PSP!$CN:$CN)</f>
        <v>0</v>
      </c>
      <c r="CO314" s="27">
        <f>_xlfn.XLOOKUP($C314,[24]PSP!$C:$C,[24]PSP!$CO:$CO)</f>
        <v>428.46</v>
      </c>
      <c r="CP314" s="28">
        <f t="shared" si="1404"/>
        <v>0</v>
      </c>
      <c r="CQ314" s="29"/>
      <c r="CR314" s="54">
        <f>_xlfn.XLOOKUP($C314,[24]PSP!$C:$C,[24]PSP!$CR:$CR)</f>
        <v>0</v>
      </c>
      <c r="CS314" s="27">
        <f>_xlfn.XLOOKUP($C314,[24]PSP!$C:$C,[24]PSP!$CS:$CS)</f>
        <v>428.46</v>
      </c>
      <c r="CT314" s="28">
        <f t="shared" si="1405"/>
        <v>0</v>
      </c>
      <c r="CU314" s="29"/>
      <c r="CV314" s="54">
        <f>_xlfn.XLOOKUP($C314,[24]PSP!$C:$C,[24]PSP!$CV:$CV)</f>
        <v>0</v>
      </c>
      <c r="CW314" s="27">
        <f>_xlfn.XLOOKUP($C314,[24]PSP!$C:$C,[24]PSP!$CW:$CW)</f>
        <v>428.46</v>
      </c>
      <c r="CX314" s="28">
        <f t="shared" si="1406"/>
        <v>0</v>
      </c>
      <c r="CY314" s="29"/>
      <c r="CZ314" s="54">
        <f>_xlfn.XLOOKUP($C314,[24]PSP!$C:$C,[24]PSP!$CZ:$CZ)</f>
        <v>0</v>
      </c>
      <c r="DA314" s="27">
        <f>_xlfn.XLOOKUP($C314,[24]PSP!$C:$C,[24]PSP!$DA:$DA)</f>
        <v>428.46</v>
      </c>
      <c r="DB314" s="28">
        <f t="shared" si="1407"/>
        <v>0</v>
      </c>
      <c r="DC314" s="29"/>
      <c r="DD314" s="54">
        <f>_xlfn.XLOOKUP($C314,[24]PSP!$C:$C,[24]PSP!$DD:$DD)</f>
        <v>0</v>
      </c>
      <c r="DE314" s="27">
        <f>_xlfn.XLOOKUP($C314,[24]PSP!$C:$C,[24]PSP!$DE:$DE)</f>
        <v>428.46</v>
      </c>
      <c r="DF314" s="28">
        <f t="shared" si="1408"/>
        <v>0</v>
      </c>
      <c r="DG314" s="29"/>
      <c r="DH314" s="54">
        <f>_xlfn.XLOOKUP($C314,[24]PSP!$C:$C,[24]PSP!$DH:$DH)</f>
        <v>0</v>
      </c>
      <c r="DI314" s="27">
        <f>_xlfn.XLOOKUP($C314,[24]PSP!$C:$C,[24]PSP!$DI:$DI)</f>
        <v>428.46</v>
      </c>
      <c r="DJ314" s="28">
        <f t="shared" si="1409"/>
        <v>0</v>
      </c>
      <c r="DK314" s="29"/>
      <c r="DL314" s="54">
        <f>_xlfn.XLOOKUP($C314,[24]PSP!$C:$C,[24]PSP!$DL:$DL)</f>
        <v>0</v>
      </c>
      <c r="DM314" s="27">
        <f>_xlfn.XLOOKUP($C314,[24]PSP!$C:$C,[24]PSP!$DM:$DM)</f>
        <v>428.46</v>
      </c>
      <c r="DN314" s="28">
        <f t="shared" si="1410"/>
        <v>0</v>
      </c>
      <c r="DO314" s="29"/>
      <c r="DP314" s="54">
        <f>_xlfn.XLOOKUP($C314,[24]PSP!$C:$C,[24]PSP!$DP:$DP)</f>
        <v>0</v>
      </c>
      <c r="DQ314" s="27">
        <f>_xlfn.XLOOKUP($C314,[24]PSP!$C:$C,[24]PSP!$DQ:$DQ)</f>
        <v>428.46</v>
      </c>
      <c r="DR314" s="28">
        <f t="shared" si="1411"/>
        <v>0</v>
      </c>
      <c r="DS314" s="29"/>
      <c r="DT314" s="54">
        <f>_xlfn.XLOOKUP($C314,[24]PSP!$C:$C,[24]PSP!$DT:$DT)</f>
        <v>0</v>
      </c>
      <c r="DU314" s="27">
        <f>_xlfn.XLOOKUP($C314,[24]PSP!$C:$C,[24]PSP!$DU:$DU)</f>
        <v>428.46</v>
      </c>
      <c r="DV314" s="28">
        <f t="shared" si="1412"/>
        <v>0</v>
      </c>
      <c r="DW314" s="29"/>
      <c r="DX314" s="54">
        <f>_xlfn.XLOOKUP($C314,[24]PSP!$C:$C,[24]PSP!$DX:$DX)</f>
        <v>0</v>
      </c>
      <c r="DY314" s="27">
        <f>_xlfn.XLOOKUP($C314,[24]PSP!$C:$C,[24]PSP!$DY:$DY)</f>
        <v>428.46</v>
      </c>
      <c r="DZ314" s="28">
        <f t="shared" si="1413"/>
        <v>0</v>
      </c>
      <c r="EA314" s="29"/>
      <c r="EB314" s="54">
        <f>_xlfn.XLOOKUP($C314,[24]PSP!$C:$C,[24]PSP!$EB:$EB)</f>
        <v>0</v>
      </c>
      <c r="EC314" s="27">
        <f>_xlfn.XLOOKUP($C314,[24]PSP!$C:$C,[24]PSP!$EC:$EC)</f>
        <v>0</v>
      </c>
      <c r="ED314" s="28">
        <f t="shared" si="1414"/>
        <v>0</v>
      </c>
      <c r="EE314" s="29"/>
      <c r="EF314" s="54">
        <f>_xlfn.XLOOKUP($C314,[24]PSP!$C:$C,[24]PSP!$EF:$EF)</f>
        <v>0</v>
      </c>
      <c r="EG314" s="27">
        <f>_xlfn.XLOOKUP($C314,[24]PSP!$C:$C,[24]PSP!$EG:$EG)</f>
        <v>0</v>
      </c>
      <c r="EH314" s="28">
        <f t="shared" si="1415"/>
        <v>0</v>
      </c>
      <c r="EI314" s="29"/>
      <c r="EJ314" s="54">
        <f>_xlfn.XLOOKUP($C314,[24]PSP!$C:$C,[24]PSP!$EJ:$EJ)</f>
        <v>0</v>
      </c>
      <c r="EK314" s="27">
        <f>_xlfn.XLOOKUP($C314,[24]PSP!$C:$C,[24]PSP!$EK:$EK)</f>
        <v>0</v>
      </c>
      <c r="EL314" s="28">
        <f t="shared" si="1416"/>
        <v>0</v>
      </c>
      <c r="EM314" s="29"/>
      <c r="EN314" s="108"/>
      <c r="EO314" s="29">
        <f t="shared" si="1313"/>
        <v>0</v>
      </c>
      <c r="EP314" s="29">
        <f t="shared" si="1277"/>
        <v>0</v>
      </c>
      <c r="EQ314" s="4" t="b">
        <f t="shared" si="1312"/>
        <v>1</v>
      </c>
      <c r="ER314" s="1"/>
      <c r="ES314" s="118">
        <f t="shared" si="1314"/>
        <v>1.1767000000000001</v>
      </c>
    </row>
    <row r="315" spans="3:149" ht="21" x14ac:dyDescent="0.25">
      <c r="C315" s="24" t="s">
        <v>162</v>
      </c>
      <c r="D315" s="43">
        <f>_xlfn.XLOOKUP($C315,[24]PSP!$C:$C,[24]PSP!$D:$D)</f>
        <v>5213423</v>
      </c>
      <c r="E315" s="24" t="str">
        <f>_xlfn.XLOOKUP($C315,[24]PSP!$C:$C,[24]PSP!$E:$E)</f>
        <v>SICRO SERVIÇO</v>
      </c>
      <c r="F315" s="25" t="str">
        <f>_xlfn.XLOOKUP($C315,[24]PSP!$C:$C,[24]PSP!$F:$F)</f>
        <v>CONFECÇÃO DE PLACA MODULADA EM AÇO Nº 18, GALVANIZADO, COM PELÍCULA RETRORREFLETIVA TIPO I + III</v>
      </c>
      <c r="G315" s="26" t="str">
        <f>_xlfn.XLOOKUP($C315,[24]PSP!$C:$C,[24]PSP!$G:$G)</f>
        <v>M²</v>
      </c>
      <c r="H315" s="53">
        <f>_xlfn.XLOOKUP($C315,[24]PSP!$C:$C,[24]PSP!$H:$H)</f>
        <v>138.97359999999998</v>
      </c>
      <c r="I315" s="28">
        <f>_xlfn.XLOOKUP($C315,[24]PSP!$C:$C,[24]PSP!$I:$I)</f>
        <v>54185.8</v>
      </c>
      <c r="J315" s="28">
        <f t="shared" si="1383"/>
        <v>63760.430860000008</v>
      </c>
      <c r="K315" s="29"/>
      <c r="L315" s="54">
        <f>_xlfn.XLOOKUP($C315,[24]PSP!$C:$C,[24]PSP!$L:$L)</f>
        <v>0</v>
      </c>
      <c r="M315" s="27">
        <f>_xlfn.XLOOKUP($C315,[24]PSP!$C:$C,[24]PSP!$M:$M)</f>
        <v>389.9</v>
      </c>
      <c r="N315" s="28">
        <f t="shared" si="1384"/>
        <v>0</v>
      </c>
      <c r="O315" s="29"/>
      <c r="P315" s="54">
        <f>_xlfn.XLOOKUP($C315,[24]PSP!$C:$C,[24]PSP!$P:$P)</f>
        <v>0</v>
      </c>
      <c r="Q315" s="27">
        <f>_xlfn.XLOOKUP($C315,[24]PSP!$C:$C,[24]PSP!$Q:$Q)</f>
        <v>389.9</v>
      </c>
      <c r="R315" s="28">
        <f t="shared" si="1385"/>
        <v>0</v>
      </c>
      <c r="S315" s="29"/>
      <c r="T315" s="54">
        <f>_xlfn.XLOOKUP($C315,[24]PSP!$C:$C,[24]PSP!$T:$T)</f>
        <v>0</v>
      </c>
      <c r="U315" s="27">
        <f>_xlfn.XLOOKUP($C315,[24]PSP!$C:$C,[24]PSP!$U:$U)</f>
        <v>389.9</v>
      </c>
      <c r="V315" s="28">
        <f t="shared" si="1386"/>
        <v>0</v>
      </c>
      <c r="W315" s="29"/>
      <c r="X315" s="54">
        <f>_xlfn.XLOOKUP($C315,[24]PSP!$C:$C,[24]PSP!$X:$X)</f>
        <v>0</v>
      </c>
      <c r="Y315" s="27">
        <f>_xlfn.XLOOKUP($C315,[24]PSP!$C:$C,[24]PSP!$Y:$Y)</f>
        <v>389.9</v>
      </c>
      <c r="Z315" s="28">
        <f t="shared" si="1387"/>
        <v>0</v>
      </c>
      <c r="AA315" s="29"/>
      <c r="AB315" s="54">
        <f>_xlfn.XLOOKUP($C315,[24]PSP!$C:$C,[24]PSP!$AB:$AB)</f>
        <v>0</v>
      </c>
      <c r="AC315" s="27">
        <f>_xlfn.XLOOKUP($C315,[24]PSP!$C:$C,[24]PSP!$AC:$AC)</f>
        <v>389.9</v>
      </c>
      <c r="AD315" s="28">
        <f t="shared" si="1388"/>
        <v>0</v>
      </c>
      <c r="AE315" s="29"/>
      <c r="AF315" s="54">
        <f>_xlfn.XLOOKUP($C315,[24]PSP!$C:$C,[24]PSP!$AF:$AF)</f>
        <v>0</v>
      </c>
      <c r="AG315" s="27">
        <f>_xlfn.XLOOKUP($C315,[24]PSP!$C:$C,[24]PSP!$AG:$AG)</f>
        <v>389.9</v>
      </c>
      <c r="AH315" s="28">
        <f t="shared" si="1389"/>
        <v>0</v>
      </c>
      <c r="AI315" s="29"/>
      <c r="AJ315" s="54">
        <f>_xlfn.XLOOKUP($C315,[24]PSP!$C:$C,[24]PSP!$AJ:$AJ)</f>
        <v>0</v>
      </c>
      <c r="AK315" s="27">
        <f>_xlfn.XLOOKUP($C315,[24]PSP!$C:$C,[24]PSP!$AK:$AK)</f>
        <v>389.9</v>
      </c>
      <c r="AL315" s="28">
        <f t="shared" si="1390"/>
        <v>0</v>
      </c>
      <c r="AM315" s="29"/>
      <c r="AN315" s="54">
        <f>_xlfn.XLOOKUP($C315,[24]PSP!$C:$C,[24]PSP!$AN:$AN)</f>
        <v>0</v>
      </c>
      <c r="AO315" s="27">
        <f>_xlfn.XLOOKUP($C315,[24]PSP!$C:$C,[24]PSP!$AO:$AO)</f>
        <v>389.9</v>
      </c>
      <c r="AP315" s="28">
        <f t="shared" si="1391"/>
        <v>0</v>
      </c>
      <c r="AQ315" s="29"/>
      <c r="AR315" s="54">
        <f>_xlfn.XLOOKUP($C315,[24]PSP!$C:$C,[24]PSP!$AR:$AR)</f>
        <v>0</v>
      </c>
      <c r="AS315" s="27">
        <f>_xlfn.XLOOKUP($C315,[24]PSP!$C:$C,[24]PSP!$AS:$AS)</f>
        <v>389.9</v>
      </c>
      <c r="AT315" s="28">
        <f t="shared" si="1392"/>
        <v>0</v>
      </c>
      <c r="AU315" s="29"/>
      <c r="AV315" s="54">
        <f>_xlfn.XLOOKUP($C315,[24]PSP!$C:$C,[24]PSP!$AV:$AV)</f>
        <v>0</v>
      </c>
      <c r="AW315" s="27">
        <f>_xlfn.XLOOKUP($C315,[24]PSP!$C:$C,[24]PSP!$AW:$AW)</f>
        <v>389.9</v>
      </c>
      <c r="AX315" s="28">
        <f t="shared" si="1393"/>
        <v>0</v>
      </c>
      <c r="AY315" s="29"/>
      <c r="AZ315" s="54">
        <f>_xlfn.XLOOKUP($C315,[24]PSP!$C:$C,[24]PSP!$AZ:$AZ)</f>
        <v>12.027759999999999</v>
      </c>
      <c r="BA315" s="27">
        <f>_xlfn.XLOOKUP($C315,[24]PSP!$C:$C,[24]PSP!$BA:$BA)</f>
        <v>389.9</v>
      </c>
      <c r="BB315" s="28">
        <f t="shared" si="1394"/>
        <v>4689.62</v>
      </c>
      <c r="BC315" s="29"/>
      <c r="BD315" s="54">
        <f>_xlfn.XLOOKUP($C315,[24]PSP!$C:$C,[24]PSP!$BD:$BD)</f>
        <v>126.94583999999999</v>
      </c>
      <c r="BE315" s="27">
        <f>_xlfn.XLOOKUP($C315,[24]PSP!$C:$C,[24]PSP!$BE:$BE)</f>
        <v>389.9</v>
      </c>
      <c r="BF315" s="28">
        <f t="shared" si="1395"/>
        <v>49496.18</v>
      </c>
      <c r="BG315" s="29"/>
      <c r="BH315" s="54">
        <f>_xlfn.XLOOKUP($C315,[24]PSP!$C:$C,[24]PSP!$BH:$BH)</f>
        <v>0</v>
      </c>
      <c r="BI315" s="27">
        <f>_xlfn.XLOOKUP($C315,[24]PSP!$C:$C,[24]PSP!$BI:$BI)</f>
        <v>389.9</v>
      </c>
      <c r="BJ315" s="28">
        <f t="shared" si="1396"/>
        <v>0</v>
      </c>
      <c r="BK315" s="29"/>
      <c r="BL315" s="54">
        <f>_xlfn.XLOOKUP($C315,[24]PSP!$C:$C,[24]PSP!$BL:$BL)</f>
        <v>0</v>
      </c>
      <c r="BM315" s="27">
        <f>_xlfn.XLOOKUP($C315,[24]PSP!$C:$C,[24]PSP!$BM:$BM)</f>
        <v>389.9</v>
      </c>
      <c r="BN315" s="28">
        <f t="shared" si="1397"/>
        <v>0</v>
      </c>
      <c r="BO315" s="29"/>
      <c r="BP315" s="54">
        <f>_xlfn.XLOOKUP($C315,[24]PSP!$C:$C,[24]PSP!$BP:$BP)</f>
        <v>0</v>
      </c>
      <c r="BQ315" s="27">
        <f>_xlfn.XLOOKUP($C315,[24]PSP!$C:$C,[24]PSP!$BQ:$BQ)</f>
        <v>389.9</v>
      </c>
      <c r="BR315" s="28">
        <f t="shared" si="1398"/>
        <v>0</v>
      </c>
      <c r="BS315" s="29"/>
      <c r="BT315" s="54">
        <f>_xlfn.XLOOKUP($C315,[24]PSP!$C:$C,[24]PSP!$BT:$BT)</f>
        <v>0</v>
      </c>
      <c r="BU315" s="27">
        <f>_xlfn.XLOOKUP($C315,[24]PSP!$C:$C,[24]PSP!$BU:$BU)</f>
        <v>389.9</v>
      </c>
      <c r="BV315" s="28">
        <f t="shared" si="1399"/>
        <v>0</v>
      </c>
      <c r="BW315" s="29"/>
      <c r="BX315" s="54">
        <f>_xlfn.XLOOKUP($C315,[24]PSP!$C:$C,[24]PSP!$BX:$BX)</f>
        <v>0</v>
      </c>
      <c r="BY315" s="27">
        <f>_xlfn.XLOOKUP($C315,[24]PSP!$C:$C,[24]PSP!$BY:$BY)</f>
        <v>389.9</v>
      </c>
      <c r="BZ315" s="28">
        <f t="shared" si="1400"/>
        <v>0</v>
      </c>
      <c r="CA315" s="29"/>
      <c r="CB315" s="54">
        <f>_xlfn.XLOOKUP($C315,[24]PSP!$C:$C,[24]PSP!$CB:$CB)</f>
        <v>0</v>
      </c>
      <c r="CC315" s="27">
        <f>_xlfn.XLOOKUP($C315,[24]PSP!$C:$C,[24]PSP!$CC:$CC)</f>
        <v>389.9</v>
      </c>
      <c r="CD315" s="28">
        <f t="shared" si="1401"/>
        <v>0</v>
      </c>
      <c r="CE315" s="29"/>
      <c r="CF315" s="54">
        <f>_xlfn.XLOOKUP($C315,[24]PSP!$C:$C,[24]PSP!$CF:$CF)</f>
        <v>0</v>
      </c>
      <c r="CG315" s="27">
        <f>_xlfn.XLOOKUP($C315,[24]PSP!$C:$C,[24]PSP!$CG:$CG)</f>
        <v>389.9</v>
      </c>
      <c r="CH315" s="28">
        <f t="shared" si="1402"/>
        <v>0</v>
      </c>
      <c r="CI315" s="29"/>
      <c r="CJ315" s="54">
        <f>_xlfn.XLOOKUP($C315,[24]PSP!$C:$C,[24]PSP!$CJ:$CJ)</f>
        <v>0</v>
      </c>
      <c r="CK315" s="27">
        <f>_xlfn.XLOOKUP($C315,[24]PSP!$C:$C,[24]PSP!$CK:$CK)</f>
        <v>389.9</v>
      </c>
      <c r="CL315" s="28">
        <f t="shared" si="1403"/>
        <v>0</v>
      </c>
      <c r="CM315" s="29"/>
      <c r="CN315" s="54">
        <f>_xlfn.XLOOKUP($C315,[24]PSP!$C:$C,[24]PSP!$CN:$CN)</f>
        <v>0</v>
      </c>
      <c r="CO315" s="27">
        <f>_xlfn.XLOOKUP($C315,[24]PSP!$C:$C,[24]PSP!$CO:$CO)</f>
        <v>389.9</v>
      </c>
      <c r="CP315" s="28">
        <f t="shared" si="1404"/>
        <v>0</v>
      </c>
      <c r="CQ315" s="29"/>
      <c r="CR315" s="54">
        <f>_xlfn.XLOOKUP($C315,[24]PSP!$C:$C,[24]PSP!$CR:$CR)</f>
        <v>0</v>
      </c>
      <c r="CS315" s="27">
        <f>_xlfn.XLOOKUP($C315,[24]PSP!$C:$C,[24]PSP!$CS:$CS)</f>
        <v>389.9</v>
      </c>
      <c r="CT315" s="28">
        <f t="shared" si="1405"/>
        <v>0</v>
      </c>
      <c r="CU315" s="29"/>
      <c r="CV315" s="54">
        <f>_xlfn.XLOOKUP($C315,[24]PSP!$C:$C,[24]PSP!$CV:$CV)</f>
        <v>0</v>
      </c>
      <c r="CW315" s="27">
        <f>_xlfn.XLOOKUP($C315,[24]PSP!$C:$C,[24]PSP!$CW:$CW)</f>
        <v>389.9</v>
      </c>
      <c r="CX315" s="28">
        <f t="shared" si="1406"/>
        <v>0</v>
      </c>
      <c r="CY315" s="29"/>
      <c r="CZ315" s="54">
        <f>_xlfn.XLOOKUP($C315,[24]PSP!$C:$C,[24]PSP!$CZ:$CZ)</f>
        <v>0</v>
      </c>
      <c r="DA315" s="27">
        <f>_xlfn.XLOOKUP($C315,[24]PSP!$C:$C,[24]PSP!$DA:$DA)</f>
        <v>389.9</v>
      </c>
      <c r="DB315" s="28">
        <f t="shared" si="1407"/>
        <v>0</v>
      </c>
      <c r="DC315" s="29"/>
      <c r="DD315" s="54">
        <f>_xlfn.XLOOKUP($C315,[24]PSP!$C:$C,[24]PSP!$DD:$DD)</f>
        <v>0</v>
      </c>
      <c r="DE315" s="27">
        <f>_xlfn.XLOOKUP($C315,[24]PSP!$C:$C,[24]PSP!$DE:$DE)</f>
        <v>389.9</v>
      </c>
      <c r="DF315" s="28">
        <f t="shared" si="1408"/>
        <v>0</v>
      </c>
      <c r="DG315" s="29"/>
      <c r="DH315" s="54">
        <f>_xlfn.XLOOKUP($C315,[24]PSP!$C:$C,[24]PSP!$DH:$DH)</f>
        <v>0</v>
      </c>
      <c r="DI315" s="27">
        <f>_xlfn.XLOOKUP($C315,[24]PSP!$C:$C,[24]PSP!$DI:$DI)</f>
        <v>389.9</v>
      </c>
      <c r="DJ315" s="28">
        <f t="shared" si="1409"/>
        <v>0</v>
      </c>
      <c r="DK315" s="29"/>
      <c r="DL315" s="54">
        <f>_xlfn.XLOOKUP($C315,[24]PSP!$C:$C,[24]PSP!$DL:$DL)</f>
        <v>0</v>
      </c>
      <c r="DM315" s="27">
        <f>_xlfn.XLOOKUP($C315,[24]PSP!$C:$C,[24]PSP!$DM:$DM)</f>
        <v>389.9</v>
      </c>
      <c r="DN315" s="28">
        <f t="shared" si="1410"/>
        <v>0</v>
      </c>
      <c r="DO315" s="29"/>
      <c r="DP315" s="54">
        <f>_xlfn.XLOOKUP($C315,[24]PSP!$C:$C,[24]PSP!$DP:$DP)</f>
        <v>0</v>
      </c>
      <c r="DQ315" s="27">
        <f>_xlfn.XLOOKUP($C315,[24]PSP!$C:$C,[24]PSP!$DQ:$DQ)</f>
        <v>389.9</v>
      </c>
      <c r="DR315" s="28">
        <f t="shared" si="1411"/>
        <v>0</v>
      </c>
      <c r="DS315" s="29"/>
      <c r="DT315" s="54">
        <f>_xlfn.XLOOKUP($C315,[24]PSP!$C:$C,[24]PSP!$DT:$DT)</f>
        <v>0</v>
      </c>
      <c r="DU315" s="27">
        <f>_xlfn.XLOOKUP($C315,[24]PSP!$C:$C,[24]PSP!$DU:$DU)</f>
        <v>389.9</v>
      </c>
      <c r="DV315" s="28">
        <f t="shared" si="1412"/>
        <v>0</v>
      </c>
      <c r="DW315" s="29"/>
      <c r="DX315" s="54">
        <f>_xlfn.XLOOKUP($C315,[24]PSP!$C:$C,[24]PSP!$DX:$DX)</f>
        <v>0</v>
      </c>
      <c r="DY315" s="27">
        <f>_xlfn.XLOOKUP($C315,[24]PSP!$C:$C,[24]PSP!$DY:$DY)</f>
        <v>389.9</v>
      </c>
      <c r="DZ315" s="28">
        <f t="shared" si="1413"/>
        <v>0</v>
      </c>
      <c r="EA315" s="29"/>
      <c r="EB315" s="54">
        <f>_xlfn.XLOOKUP($C315,[24]PSP!$C:$C,[24]PSP!$EB:$EB)</f>
        <v>0</v>
      </c>
      <c r="EC315" s="27">
        <f>_xlfn.XLOOKUP($C315,[24]PSP!$C:$C,[24]PSP!$EC:$EC)</f>
        <v>0</v>
      </c>
      <c r="ED315" s="28">
        <f t="shared" si="1414"/>
        <v>0</v>
      </c>
      <c r="EE315" s="29"/>
      <c r="EF315" s="54">
        <f>_xlfn.XLOOKUP($C315,[24]PSP!$C:$C,[24]PSP!$EF:$EF)</f>
        <v>0</v>
      </c>
      <c r="EG315" s="27">
        <f>_xlfn.XLOOKUP($C315,[24]PSP!$C:$C,[24]PSP!$EG:$EG)</f>
        <v>0</v>
      </c>
      <c r="EH315" s="28">
        <f t="shared" si="1415"/>
        <v>0</v>
      </c>
      <c r="EI315" s="29"/>
      <c r="EJ315" s="54">
        <f>_xlfn.XLOOKUP($C315,[24]PSP!$C:$C,[24]PSP!$EJ:$EJ)</f>
        <v>0</v>
      </c>
      <c r="EK315" s="27">
        <f>_xlfn.XLOOKUP($C315,[24]PSP!$C:$C,[24]PSP!$EK:$EK)</f>
        <v>0</v>
      </c>
      <c r="EL315" s="28">
        <f t="shared" si="1416"/>
        <v>0</v>
      </c>
      <c r="EM315" s="29"/>
      <c r="EN315" s="108"/>
      <c r="EO315" s="29">
        <f t="shared" si="1313"/>
        <v>54185.8</v>
      </c>
      <c r="EP315" s="29">
        <f t="shared" si="1277"/>
        <v>54185.8</v>
      </c>
      <c r="EQ315" s="4" t="b">
        <f t="shared" si="1312"/>
        <v>1</v>
      </c>
      <c r="ER315" s="1"/>
      <c r="ES315" s="118">
        <f t="shared" si="1314"/>
        <v>1.1767000000000001</v>
      </c>
    </row>
    <row r="316" spans="3:149" ht="21" x14ac:dyDescent="0.25">
      <c r="C316" s="24" t="s">
        <v>163</v>
      </c>
      <c r="D316" s="43">
        <f>_xlfn.XLOOKUP($C316,[24]PSP!$C:$C,[24]PSP!$D:$D)</f>
        <v>5213430</v>
      </c>
      <c r="E316" s="24" t="str">
        <f>_xlfn.XLOOKUP($C316,[24]PSP!$C:$C,[24]PSP!$E:$E)</f>
        <v>SICRO SERVIÇO</v>
      </c>
      <c r="F316" s="25" t="str">
        <f>_xlfn.XLOOKUP($C316,[24]PSP!$C:$C,[24]PSP!$F:$F)</f>
        <v>CONFECÇÃO DE PLACA EM CHAPA DE POLIESTER REFORÇADA COM FIBRA DE VIDRO COM PELÍCULA RETRORREFLETIVA TIPO I + I</v>
      </c>
      <c r="G316" s="26" t="str">
        <f>_xlfn.XLOOKUP($C316,[24]PSP!$C:$C,[24]PSP!$G:$G)</f>
        <v>M²</v>
      </c>
      <c r="H316" s="53">
        <f>_xlfn.XLOOKUP($C316,[24]PSP!$C:$C,[24]PSP!$H:$H)</f>
        <v>0</v>
      </c>
      <c r="I316" s="28">
        <f>_xlfn.XLOOKUP($C316,[24]PSP!$C:$C,[24]PSP!$I:$I)</f>
        <v>0</v>
      </c>
      <c r="J316" s="28">
        <f t="shared" si="1383"/>
        <v>0</v>
      </c>
      <c r="K316" s="29"/>
      <c r="L316" s="54">
        <f>_xlfn.XLOOKUP($C316,[24]PSP!$C:$C,[24]PSP!$L:$L)</f>
        <v>0</v>
      </c>
      <c r="M316" s="27">
        <f>_xlfn.XLOOKUP($C316,[24]PSP!$C:$C,[24]PSP!$M:$M)</f>
        <v>244.22</v>
      </c>
      <c r="N316" s="28">
        <f t="shared" si="1384"/>
        <v>0</v>
      </c>
      <c r="O316" s="29"/>
      <c r="P316" s="54">
        <f>_xlfn.XLOOKUP($C316,[24]PSP!$C:$C,[24]PSP!$P:$P)</f>
        <v>0</v>
      </c>
      <c r="Q316" s="27">
        <f>_xlfn.XLOOKUP($C316,[24]PSP!$C:$C,[24]PSP!$Q:$Q)</f>
        <v>244.22</v>
      </c>
      <c r="R316" s="28">
        <f t="shared" si="1385"/>
        <v>0</v>
      </c>
      <c r="S316" s="29"/>
      <c r="T316" s="54">
        <f>_xlfn.XLOOKUP($C316,[24]PSP!$C:$C,[24]PSP!$T:$T)</f>
        <v>0</v>
      </c>
      <c r="U316" s="27">
        <f>_xlfn.XLOOKUP($C316,[24]PSP!$C:$C,[24]PSP!$U:$U)</f>
        <v>244.22</v>
      </c>
      <c r="V316" s="28">
        <f t="shared" si="1386"/>
        <v>0</v>
      </c>
      <c r="W316" s="29"/>
      <c r="X316" s="54">
        <f>_xlfn.XLOOKUP($C316,[24]PSP!$C:$C,[24]PSP!$X:$X)</f>
        <v>0</v>
      </c>
      <c r="Y316" s="27">
        <f>_xlfn.XLOOKUP($C316,[24]PSP!$C:$C,[24]PSP!$Y:$Y)</f>
        <v>244.22</v>
      </c>
      <c r="Z316" s="28">
        <f t="shared" si="1387"/>
        <v>0</v>
      </c>
      <c r="AA316" s="29"/>
      <c r="AB316" s="54">
        <f>_xlfn.XLOOKUP($C316,[24]PSP!$C:$C,[24]PSP!$AB:$AB)</f>
        <v>0</v>
      </c>
      <c r="AC316" s="27">
        <f>_xlfn.XLOOKUP($C316,[24]PSP!$C:$C,[24]PSP!$AC:$AC)</f>
        <v>244.22</v>
      </c>
      <c r="AD316" s="28">
        <f t="shared" si="1388"/>
        <v>0</v>
      </c>
      <c r="AE316" s="29"/>
      <c r="AF316" s="54">
        <f>_xlfn.XLOOKUP($C316,[24]PSP!$C:$C,[24]PSP!$AF:$AF)</f>
        <v>0</v>
      </c>
      <c r="AG316" s="27">
        <f>_xlfn.XLOOKUP($C316,[24]PSP!$C:$C,[24]PSP!$AG:$AG)</f>
        <v>244.22</v>
      </c>
      <c r="AH316" s="28">
        <f t="shared" si="1389"/>
        <v>0</v>
      </c>
      <c r="AI316" s="29"/>
      <c r="AJ316" s="54">
        <f>_xlfn.XLOOKUP($C316,[24]PSP!$C:$C,[24]PSP!$AJ:$AJ)</f>
        <v>0</v>
      </c>
      <c r="AK316" s="27">
        <f>_xlfn.XLOOKUP($C316,[24]PSP!$C:$C,[24]PSP!$AK:$AK)</f>
        <v>244.22</v>
      </c>
      <c r="AL316" s="28">
        <f t="shared" si="1390"/>
        <v>0</v>
      </c>
      <c r="AM316" s="29"/>
      <c r="AN316" s="54">
        <f>_xlfn.XLOOKUP($C316,[24]PSP!$C:$C,[24]PSP!$AN:$AN)</f>
        <v>0</v>
      </c>
      <c r="AO316" s="27">
        <f>_xlfn.XLOOKUP($C316,[24]PSP!$C:$C,[24]PSP!$AO:$AO)</f>
        <v>244.22</v>
      </c>
      <c r="AP316" s="28">
        <f t="shared" si="1391"/>
        <v>0</v>
      </c>
      <c r="AQ316" s="29"/>
      <c r="AR316" s="54">
        <f>_xlfn.XLOOKUP($C316,[24]PSP!$C:$C,[24]PSP!$AR:$AR)</f>
        <v>0</v>
      </c>
      <c r="AS316" s="27">
        <f>_xlfn.XLOOKUP($C316,[24]PSP!$C:$C,[24]PSP!$AS:$AS)</f>
        <v>244.22</v>
      </c>
      <c r="AT316" s="28">
        <f t="shared" si="1392"/>
        <v>0</v>
      </c>
      <c r="AU316" s="29"/>
      <c r="AV316" s="54">
        <f>_xlfn.XLOOKUP($C316,[24]PSP!$C:$C,[24]PSP!$AV:$AV)</f>
        <v>0</v>
      </c>
      <c r="AW316" s="27">
        <f>_xlfn.XLOOKUP($C316,[24]PSP!$C:$C,[24]PSP!$AW:$AW)</f>
        <v>244.22</v>
      </c>
      <c r="AX316" s="28">
        <f t="shared" si="1393"/>
        <v>0</v>
      </c>
      <c r="AY316" s="29"/>
      <c r="AZ316" s="54">
        <f>_xlfn.XLOOKUP($C316,[24]PSP!$C:$C,[24]PSP!$AZ:$AZ)</f>
        <v>0</v>
      </c>
      <c r="BA316" s="27">
        <f>_xlfn.XLOOKUP($C316,[24]PSP!$C:$C,[24]PSP!$BA:$BA)</f>
        <v>244.22</v>
      </c>
      <c r="BB316" s="28">
        <f t="shared" si="1394"/>
        <v>0</v>
      </c>
      <c r="BC316" s="29"/>
      <c r="BD316" s="54">
        <f>_xlfn.XLOOKUP($C316,[24]PSP!$C:$C,[24]PSP!$BD:$BD)</f>
        <v>0</v>
      </c>
      <c r="BE316" s="27">
        <f>_xlfn.XLOOKUP($C316,[24]PSP!$C:$C,[24]PSP!$BE:$BE)</f>
        <v>244.22</v>
      </c>
      <c r="BF316" s="28">
        <f t="shared" si="1395"/>
        <v>0</v>
      </c>
      <c r="BG316" s="29"/>
      <c r="BH316" s="54">
        <f>_xlfn.XLOOKUP($C316,[24]PSP!$C:$C,[24]PSP!$BH:$BH)</f>
        <v>0</v>
      </c>
      <c r="BI316" s="27">
        <f>_xlfn.XLOOKUP($C316,[24]PSP!$C:$C,[24]PSP!$BI:$BI)</f>
        <v>244.22</v>
      </c>
      <c r="BJ316" s="28">
        <f t="shared" si="1396"/>
        <v>0</v>
      </c>
      <c r="BK316" s="29"/>
      <c r="BL316" s="54">
        <f>_xlfn.XLOOKUP($C316,[24]PSP!$C:$C,[24]PSP!$BL:$BL)</f>
        <v>0</v>
      </c>
      <c r="BM316" s="27">
        <f>_xlfn.XLOOKUP($C316,[24]PSP!$C:$C,[24]PSP!$BM:$BM)</f>
        <v>244.22</v>
      </c>
      <c r="BN316" s="28">
        <f t="shared" si="1397"/>
        <v>0</v>
      </c>
      <c r="BO316" s="29"/>
      <c r="BP316" s="54">
        <f>_xlfn.XLOOKUP($C316,[24]PSP!$C:$C,[24]PSP!$BP:$BP)</f>
        <v>0</v>
      </c>
      <c r="BQ316" s="27">
        <f>_xlfn.XLOOKUP($C316,[24]PSP!$C:$C,[24]PSP!$BQ:$BQ)</f>
        <v>244.22</v>
      </c>
      <c r="BR316" s="28">
        <f t="shared" si="1398"/>
        <v>0</v>
      </c>
      <c r="BS316" s="29"/>
      <c r="BT316" s="54">
        <f>_xlfn.XLOOKUP($C316,[24]PSP!$C:$C,[24]PSP!$BT:$BT)</f>
        <v>0</v>
      </c>
      <c r="BU316" s="27">
        <f>_xlfn.XLOOKUP($C316,[24]PSP!$C:$C,[24]PSP!$BU:$BU)</f>
        <v>244.22</v>
      </c>
      <c r="BV316" s="28">
        <f t="shared" si="1399"/>
        <v>0</v>
      </c>
      <c r="BW316" s="29"/>
      <c r="BX316" s="54">
        <f>_xlfn.XLOOKUP($C316,[24]PSP!$C:$C,[24]PSP!$BX:$BX)</f>
        <v>0</v>
      </c>
      <c r="BY316" s="27">
        <f>_xlfn.XLOOKUP($C316,[24]PSP!$C:$C,[24]PSP!$BY:$BY)</f>
        <v>244.22</v>
      </c>
      <c r="BZ316" s="28">
        <f t="shared" si="1400"/>
        <v>0</v>
      </c>
      <c r="CA316" s="29"/>
      <c r="CB316" s="54">
        <f>_xlfn.XLOOKUP($C316,[24]PSP!$C:$C,[24]PSP!$CB:$CB)</f>
        <v>0</v>
      </c>
      <c r="CC316" s="27">
        <f>_xlfn.XLOOKUP($C316,[24]PSP!$C:$C,[24]PSP!$CC:$CC)</f>
        <v>244.22</v>
      </c>
      <c r="CD316" s="28">
        <f t="shared" si="1401"/>
        <v>0</v>
      </c>
      <c r="CE316" s="29"/>
      <c r="CF316" s="54">
        <f>_xlfn.XLOOKUP($C316,[24]PSP!$C:$C,[24]PSP!$CF:$CF)</f>
        <v>0</v>
      </c>
      <c r="CG316" s="27">
        <f>_xlfn.XLOOKUP($C316,[24]PSP!$C:$C,[24]PSP!$CG:$CG)</f>
        <v>244.22</v>
      </c>
      <c r="CH316" s="28">
        <f t="shared" si="1402"/>
        <v>0</v>
      </c>
      <c r="CI316" s="29"/>
      <c r="CJ316" s="54">
        <f>_xlfn.XLOOKUP($C316,[24]PSP!$C:$C,[24]PSP!$CJ:$CJ)</f>
        <v>0</v>
      </c>
      <c r="CK316" s="27">
        <f>_xlfn.XLOOKUP($C316,[24]PSP!$C:$C,[24]PSP!$CK:$CK)</f>
        <v>244.22</v>
      </c>
      <c r="CL316" s="28">
        <f t="shared" si="1403"/>
        <v>0</v>
      </c>
      <c r="CM316" s="29"/>
      <c r="CN316" s="54">
        <f>_xlfn.XLOOKUP($C316,[24]PSP!$C:$C,[24]PSP!$CN:$CN)</f>
        <v>0</v>
      </c>
      <c r="CO316" s="27">
        <f>_xlfn.XLOOKUP($C316,[24]PSP!$C:$C,[24]PSP!$CO:$CO)</f>
        <v>244.22</v>
      </c>
      <c r="CP316" s="28">
        <f t="shared" si="1404"/>
        <v>0</v>
      </c>
      <c r="CQ316" s="29"/>
      <c r="CR316" s="54">
        <f>_xlfn.XLOOKUP($C316,[24]PSP!$C:$C,[24]PSP!$CR:$CR)</f>
        <v>0</v>
      </c>
      <c r="CS316" s="27">
        <f>_xlfn.XLOOKUP($C316,[24]PSP!$C:$C,[24]PSP!$CS:$CS)</f>
        <v>244.22</v>
      </c>
      <c r="CT316" s="28">
        <f t="shared" si="1405"/>
        <v>0</v>
      </c>
      <c r="CU316" s="29"/>
      <c r="CV316" s="54">
        <f>_xlfn.XLOOKUP($C316,[24]PSP!$C:$C,[24]PSP!$CV:$CV)</f>
        <v>0</v>
      </c>
      <c r="CW316" s="27">
        <f>_xlfn.XLOOKUP($C316,[24]PSP!$C:$C,[24]PSP!$CW:$CW)</f>
        <v>244.22</v>
      </c>
      <c r="CX316" s="28">
        <f t="shared" si="1406"/>
        <v>0</v>
      </c>
      <c r="CY316" s="29"/>
      <c r="CZ316" s="54">
        <f>_xlfn.XLOOKUP($C316,[24]PSP!$C:$C,[24]PSP!$CZ:$CZ)</f>
        <v>0</v>
      </c>
      <c r="DA316" s="27">
        <f>_xlfn.XLOOKUP($C316,[24]PSP!$C:$C,[24]PSP!$DA:$DA)</f>
        <v>244.22</v>
      </c>
      <c r="DB316" s="28">
        <f t="shared" si="1407"/>
        <v>0</v>
      </c>
      <c r="DC316" s="29"/>
      <c r="DD316" s="54">
        <f>_xlfn.XLOOKUP($C316,[24]PSP!$C:$C,[24]PSP!$DD:$DD)</f>
        <v>0</v>
      </c>
      <c r="DE316" s="27">
        <f>_xlfn.XLOOKUP($C316,[24]PSP!$C:$C,[24]PSP!$DE:$DE)</f>
        <v>244.22</v>
      </c>
      <c r="DF316" s="28">
        <f t="shared" si="1408"/>
        <v>0</v>
      </c>
      <c r="DG316" s="29"/>
      <c r="DH316" s="54">
        <f>_xlfn.XLOOKUP($C316,[24]PSP!$C:$C,[24]PSP!$DH:$DH)</f>
        <v>0</v>
      </c>
      <c r="DI316" s="27">
        <f>_xlfn.XLOOKUP($C316,[24]PSP!$C:$C,[24]PSP!$DI:$DI)</f>
        <v>244.22</v>
      </c>
      <c r="DJ316" s="28">
        <f t="shared" si="1409"/>
        <v>0</v>
      </c>
      <c r="DK316" s="29"/>
      <c r="DL316" s="54">
        <f>_xlfn.XLOOKUP($C316,[24]PSP!$C:$C,[24]PSP!$DL:$DL)</f>
        <v>0</v>
      </c>
      <c r="DM316" s="27">
        <f>_xlfn.XLOOKUP($C316,[24]PSP!$C:$C,[24]PSP!$DM:$DM)</f>
        <v>244.22</v>
      </c>
      <c r="DN316" s="28">
        <f t="shared" si="1410"/>
        <v>0</v>
      </c>
      <c r="DO316" s="29"/>
      <c r="DP316" s="54">
        <f>_xlfn.XLOOKUP($C316,[24]PSP!$C:$C,[24]PSP!$DP:$DP)</f>
        <v>0</v>
      </c>
      <c r="DQ316" s="27">
        <f>_xlfn.XLOOKUP($C316,[24]PSP!$C:$C,[24]PSP!$DQ:$DQ)</f>
        <v>244.22</v>
      </c>
      <c r="DR316" s="28">
        <f t="shared" si="1411"/>
        <v>0</v>
      </c>
      <c r="DS316" s="29"/>
      <c r="DT316" s="54">
        <f>_xlfn.XLOOKUP($C316,[24]PSP!$C:$C,[24]PSP!$DT:$DT)</f>
        <v>0</v>
      </c>
      <c r="DU316" s="27">
        <f>_xlfn.XLOOKUP($C316,[24]PSP!$C:$C,[24]PSP!$DU:$DU)</f>
        <v>244.22</v>
      </c>
      <c r="DV316" s="28">
        <f t="shared" si="1412"/>
        <v>0</v>
      </c>
      <c r="DW316" s="29"/>
      <c r="DX316" s="54">
        <f>_xlfn.XLOOKUP($C316,[24]PSP!$C:$C,[24]PSP!$DX:$DX)</f>
        <v>0</v>
      </c>
      <c r="DY316" s="27">
        <f>_xlfn.XLOOKUP($C316,[24]PSP!$C:$C,[24]PSP!$DY:$DY)</f>
        <v>244.22</v>
      </c>
      <c r="DZ316" s="28">
        <f t="shared" si="1413"/>
        <v>0</v>
      </c>
      <c r="EA316" s="29"/>
      <c r="EB316" s="54">
        <f>_xlfn.XLOOKUP($C316,[24]PSP!$C:$C,[24]PSP!$EB:$EB)</f>
        <v>0</v>
      </c>
      <c r="EC316" s="27">
        <f>_xlfn.XLOOKUP($C316,[24]PSP!$C:$C,[24]PSP!$EC:$EC)</f>
        <v>0</v>
      </c>
      <c r="ED316" s="28">
        <f t="shared" si="1414"/>
        <v>0</v>
      </c>
      <c r="EE316" s="29"/>
      <c r="EF316" s="54">
        <f>_xlfn.XLOOKUP($C316,[24]PSP!$C:$C,[24]PSP!$EF:$EF)</f>
        <v>0</v>
      </c>
      <c r="EG316" s="27">
        <f>_xlfn.XLOOKUP($C316,[24]PSP!$C:$C,[24]PSP!$EG:$EG)</f>
        <v>0</v>
      </c>
      <c r="EH316" s="28">
        <f t="shared" si="1415"/>
        <v>0</v>
      </c>
      <c r="EI316" s="29"/>
      <c r="EJ316" s="54">
        <f>_xlfn.XLOOKUP($C316,[24]PSP!$C:$C,[24]PSP!$EJ:$EJ)</f>
        <v>0</v>
      </c>
      <c r="EK316" s="27">
        <f>_xlfn.XLOOKUP($C316,[24]PSP!$C:$C,[24]PSP!$EK:$EK)</f>
        <v>0</v>
      </c>
      <c r="EL316" s="28">
        <f t="shared" si="1416"/>
        <v>0</v>
      </c>
      <c r="EM316" s="29"/>
      <c r="EN316" s="108"/>
      <c r="EO316" s="29">
        <f t="shared" si="1313"/>
        <v>0</v>
      </c>
      <c r="EP316" s="29">
        <f t="shared" si="1277"/>
        <v>0</v>
      </c>
      <c r="EQ316" s="4" t="b">
        <f t="shared" si="1312"/>
        <v>1</v>
      </c>
      <c r="ER316" s="1"/>
      <c r="ES316" s="118">
        <f t="shared" si="1314"/>
        <v>1.1767000000000001</v>
      </c>
    </row>
    <row r="317" spans="3:149" ht="21" x14ac:dyDescent="0.25">
      <c r="C317" s="24" t="s">
        <v>164</v>
      </c>
      <c r="D317" s="43">
        <f>_xlfn.XLOOKUP($C317,[24]PSP!$C:$C,[24]PSP!$D:$D)</f>
        <v>5213431</v>
      </c>
      <c r="E317" s="24" t="str">
        <f>_xlfn.XLOOKUP($C317,[24]PSP!$C:$C,[24]PSP!$E:$E)</f>
        <v>SICRO SERVIÇO</v>
      </c>
      <c r="F317" s="25" t="str">
        <f>_xlfn.XLOOKUP($C317,[24]PSP!$C:$C,[24]PSP!$F:$F)</f>
        <v>CONFECÇÃO DE PLACA EM CHAPA DE POLIESTER REFORÇADA COM FIBRA DE VIDRO COM PELÍCULA RETRORREFLETIVA TIPO I + III</v>
      </c>
      <c r="G317" s="26" t="str">
        <f>_xlfn.XLOOKUP($C317,[24]PSP!$C:$C,[24]PSP!$G:$G)</f>
        <v>M²</v>
      </c>
      <c r="H317" s="53">
        <f>_xlfn.XLOOKUP($C317,[24]PSP!$C:$C,[24]PSP!$H:$H)</f>
        <v>37.809243333333335</v>
      </c>
      <c r="I317" s="28">
        <f>_xlfn.XLOOKUP($C317,[24]PSP!$C:$C,[24]PSP!$I:$I)</f>
        <v>9985.7900000000009</v>
      </c>
      <c r="J317" s="28">
        <f t="shared" si="1383"/>
        <v>11750.279093000001</v>
      </c>
      <c r="K317" s="29"/>
      <c r="L317" s="54">
        <f>_xlfn.XLOOKUP($C317,[24]PSP!$C:$C,[24]PSP!$L:$L)</f>
        <v>0</v>
      </c>
      <c r="M317" s="27">
        <f>_xlfn.XLOOKUP($C317,[24]PSP!$C:$C,[24]PSP!$M:$M)</f>
        <v>264.11</v>
      </c>
      <c r="N317" s="28">
        <f t="shared" si="1384"/>
        <v>0</v>
      </c>
      <c r="O317" s="29"/>
      <c r="P317" s="54">
        <f>_xlfn.XLOOKUP($C317,[24]PSP!$C:$C,[24]PSP!$P:$P)</f>
        <v>0</v>
      </c>
      <c r="Q317" s="27">
        <f>_xlfn.XLOOKUP($C317,[24]PSP!$C:$C,[24]PSP!$Q:$Q)</f>
        <v>264.11</v>
      </c>
      <c r="R317" s="28">
        <f t="shared" si="1385"/>
        <v>0</v>
      </c>
      <c r="S317" s="29"/>
      <c r="T317" s="54">
        <f>_xlfn.XLOOKUP($C317,[24]PSP!$C:$C,[24]PSP!$T:$T)</f>
        <v>0</v>
      </c>
      <c r="U317" s="27">
        <f>_xlfn.XLOOKUP($C317,[24]PSP!$C:$C,[24]PSP!$U:$U)</f>
        <v>264.11</v>
      </c>
      <c r="V317" s="28">
        <f t="shared" si="1386"/>
        <v>0</v>
      </c>
      <c r="W317" s="29"/>
      <c r="X317" s="54">
        <f>_xlfn.XLOOKUP($C317,[24]PSP!$C:$C,[24]PSP!$X:$X)</f>
        <v>0</v>
      </c>
      <c r="Y317" s="27">
        <f>_xlfn.XLOOKUP($C317,[24]PSP!$C:$C,[24]PSP!$Y:$Y)</f>
        <v>264.11</v>
      </c>
      <c r="Z317" s="28">
        <f t="shared" si="1387"/>
        <v>0</v>
      </c>
      <c r="AA317" s="29"/>
      <c r="AB317" s="54">
        <f>_xlfn.XLOOKUP($C317,[24]PSP!$C:$C,[24]PSP!$AB:$AB)</f>
        <v>0</v>
      </c>
      <c r="AC317" s="27">
        <f>_xlfn.XLOOKUP($C317,[24]PSP!$C:$C,[24]PSP!$AC:$AC)</f>
        <v>264.11</v>
      </c>
      <c r="AD317" s="28">
        <f t="shared" si="1388"/>
        <v>0</v>
      </c>
      <c r="AE317" s="29"/>
      <c r="AF317" s="54">
        <f>_xlfn.XLOOKUP($C317,[24]PSP!$C:$C,[24]PSP!$AF:$AF)</f>
        <v>0</v>
      </c>
      <c r="AG317" s="27">
        <f>_xlfn.XLOOKUP($C317,[24]PSP!$C:$C,[24]PSP!$AG:$AG)</f>
        <v>264.11</v>
      </c>
      <c r="AH317" s="28">
        <f t="shared" si="1389"/>
        <v>0</v>
      </c>
      <c r="AI317" s="29"/>
      <c r="AJ317" s="54">
        <f>_xlfn.XLOOKUP($C317,[24]PSP!$C:$C,[24]PSP!$AJ:$AJ)</f>
        <v>0</v>
      </c>
      <c r="AK317" s="27">
        <f>_xlfn.XLOOKUP($C317,[24]PSP!$C:$C,[24]PSP!$AK:$AK)</f>
        <v>264.11</v>
      </c>
      <c r="AL317" s="28">
        <f t="shared" si="1390"/>
        <v>0</v>
      </c>
      <c r="AM317" s="29"/>
      <c r="AN317" s="54">
        <f>_xlfn.XLOOKUP($C317,[24]PSP!$C:$C,[24]PSP!$AN:$AN)</f>
        <v>0</v>
      </c>
      <c r="AO317" s="27">
        <f>_xlfn.XLOOKUP($C317,[24]PSP!$C:$C,[24]PSP!$AO:$AO)</f>
        <v>264.11</v>
      </c>
      <c r="AP317" s="28">
        <f t="shared" si="1391"/>
        <v>0</v>
      </c>
      <c r="AQ317" s="29"/>
      <c r="AR317" s="54">
        <f>_xlfn.XLOOKUP($C317,[24]PSP!$C:$C,[24]PSP!$AR:$AR)</f>
        <v>0</v>
      </c>
      <c r="AS317" s="27">
        <f>_xlfn.XLOOKUP($C317,[24]PSP!$C:$C,[24]PSP!$AS:$AS)</f>
        <v>264.11</v>
      </c>
      <c r="AT317" s="28">
        <f t="shared" si="1392"/>
        <v>0</v>
      </c>
      <c r="AU317" s="29"/>
      <c r="AV317" s="54">
        <f>_xlfn.XLOOKUP($C317,[24]PSP!$C:$C,[24]PSP!$AV:$AV)</f>
        <v>0</v>
      </c>
      <c r="AW317" s="27">
        <f>_xlfn.XLOOKUP($C317,[24]PSP!$C:$C,[24]PSP!$AW:$AW)</f>
        <v>264.11</v>
      </c>
      <c r="AX317" s="28">
        <f t="shared" si="1393"/>
        <v>0</v>
      </c>
      <c r="AY317" s="29"/>
      <c r="AZ317" s="54">
        <f>_xlfn.XLOOKUP($C317,[24]PSP!$C:$C,[24]PSP!$AZ:$AZ)</f>
        <v>0</v>
      </c>
      <c r="BA317" s="27">
        <f>_xlfn.XLOOKUP($C317,[24]PSP!$C:$C,[24]PSP!$BA:$BA)</f>
        <v>264.11</v>
      </c>
      <c r="BB317" s="28">
        <f t="shared" si="1394"/>
        <v>0</v>
      </c>
      <c r="BC317" s="29"/>
      <c r="BD317" s="54">
        <f>_xlfn.XLOOKUP($C317,[24]PSP!$C:$C,[24]PSP!$BD:$BD)</f>
        <v>0</v>
      </c>
      <c r="BE317" s="27">
        <f>_xlfn.XLOOKUP($C317,[24]PSP!$C:$C,[24]PSP!$BE:$BE)</f>
        <v>264.11</v>
      </c>
      <c r="BF317" s="28">
        <f t="shared" si="1395"/>
        <v>0</v>
      </c>
      <c r="BG317" s="29"/>
      <c r="BH317" s="54">
        <f>_xlfn.XLOOKUP($C317,[24]PSP!$C:$C,[24]PSP!$BH:$BH)</f>
        <v>0</v>
      </c>
      <c r="BI317" s="27">
        <f>_xlfn.XLOOKUP($C317,[24]PSP!$C:$C,[24]PSP!$BI:$BI)</f>
        <v>264.11</v>
      </c>
      <c r="BJ317" s="28">
        <f t="shared" si="1396"/>
        <v>0</v>
      </c>
      <c r="BK317" s="29"/>
      <c r="BL317" s="54">
        <f>_xlfn.XLOOKUP($C317,[24]PSP!$C:$C,[24]PSP!$BL:$BL)</f>
        <v>37.809243333333335</v>
      </c>
      <c r="BM317" s="27">
        <f>_xlfn.XLOOKUP($C317,[24]PSP!$C:$C,[24]PSP!$BM:$BM)</f>
        <v>264.11</v>
      </c>
      <c r="BN317" s="28">
        <f t="shared" si="1397"/>
        <v>9985.7900000000009</v>
      </c>
      <c r="BO317" s="29"/>
      <c r="BP317" s="54">
        <f>_xlfn.XLOOKUP($C317,[24]PSP!$C:$C,[24]PSP!$BP:$BP)</f>
        <v>0</v>
      </c>
      <c r="BQ317" s="27">
        <f>_xlfn.XLOOKUP($C317,[24]PSP!$C:$C,[24]PSP!$BQ:$BQ)</f>
        <v>264.11</v>
      </c>
      <c r="BR317" s="28">
        <f t="shared" si="1398"/>
        <v>0</v>
      </c>
      <c r="BS317" s="29"/>
      <c r="BT317" s="54">
        <f>_xlfn.XLOOKUP($C317,[24]PSP!$C:$C,[24]PSP!$BT:$BT)</f>
        <v>0</v>
      </c>
      <c r="BU317" s="27">
        <f>_xlfn.XLOOKUP($C317,[24]PSP!$C:$C,[24]PSP!$BU:$BU)</f>
        <v>264.11</v>
      </c>
      <c r="BV317" s="28">
        <f t="shared" si="1399"/>
        <v>0</v>
      </c>
      <c r="BW317" s="29"/>
      <c r="BX317" s="54">
        <f>_xlfn.XLOOKUP($C317,[24]PSP!$C:$C,[24]PSP!$BX:$BX)</f>
        <v>0</v>
      </c>
      <c r="BY317" s="27">
        <f>_xlfn.XLOOKUP($C317,[24]PSP!$C:$C,[24]PSP!$BY:$BY)</f>
        <v>264.11</v>
      </c>
      <c r="BZ317" s="28">
        <f t="shared" si="1400"/>
        <v>0</v>
      </c>
      <c r="CA317" s="29"/>
      <c r="CB317" s="54">
        <f>_xlfn.XLOOKUP($C317,[24]PSP!$C:$C,[24]PSP!$CB:$CB)</f>
        <v>0</v>
      </c>
      <c r="CC317" s="27">
        <f>_xlfn.XLOOKUP($C317,[24]PSP!$C:$C,[24]PSP!$CC:$CC)</f>
        <v>264.11</v>
      </c>
      <c r="CD317" s="28">
        <f t="shared" si="1401"/>
        <v>0</v>
      </c>
      <c r="CE317" s="29"/>
      <c r="CF317" s="54">
        <f>_xlfn.XLOOKUP($C317,[24]PSP!$C:$C,[24]PSP!$CF:$CF)</f>
        <v>0</v>
      </c>
      <c r="CG317" s="27">
        <f>_xlfn.XLOOKUP($C317,[24]PSP!$C:$C,[24]PSP!$CG:$CG)</f>
        <v>264.11</v>
      </c>
      <c r="CH317" s="28">
        <f t="shared" si="1402"/>
        <v>0</v>
      </c>
      <c r="CI317" s="29"/>
      <c r="CJ317" s="54">
        <f>_xlfn.XLOOKUP($C317,[24]PSP!$C:$C,[24]PSP!$CJ:$CJ)</f>
        <v>0</v>
      </c>
      <c r="CK317" s="27">
        <f>_xlfn.XLOOKUP($C317,[24]PSP!$C:$C,[24]PSP!$CK:$CK)</f>
        <v>264.11</v>
      </c>
      <c r="CL317" s="28">
        <f t="shared" si="1403"/>
        <v>0</v>
      </c>
      <c r="CM317" s="29"/>
      <c r="CN317" s="54">
        <f>_xlfn.XLOOKUP($C317,[24]PSP!$C:$C,[24]PSP!$CN:$CN)</f>
        <v>0</v>
      </c>
      <c r="CO317" s="27">
        <f>_xlfn.XLOOKUP($C317,[24]PSP!$C:$C,[24]PSP!$CO:$CO)</f>
        <v>264.11</v>
      </c>
      <c r="CP317" s="28">
        <f t="shared" si="1404"/>
        <v>0</v>
      </c>
      <c r="CQ317" s="29"/>
      <c r="CR317" s="54">
        <f>_xlfn.XLOOKUP($C317,[24]PSP!$C:$C,[24]PSP!$CR:$CR)</f>
        <v>0</v>
      </c>
      <c r="CS317" s="27">
        <f>_xlfn.XLOOKUP($C317,[24]PSP!$C:$C,[24]PSP!$CS:$CS)</f>
        <v>264.11</v>
      </c>
      <c r="CT317" s="28">
        <f t="shared" si="1405"/>
        <v>0</v>
      </c>
      <c r="CU317" s="29"/>
      <c r="CV317" s="54">
        <f>_xlfn.XLOOKUP($C317,[24]PSP!$C:$C,[24]PSP!$CV:$CV)</f>
        <v>0</v>
      </c>
      <c r="CW317" s="27">
        <f>_xlfn.XLOOKUP($C317,[24]PSP!$C:$C,[24]PSP!$CW:$CW)</f>
        <v>264.11</v>
      </c>
      <c r="CX317" s="28">
        <f t="shared" si="1406"/>
        <v>0</v>
      </c>
      <c r="CY317" s="29"/>
      <c r="CZ317" s="54">
        <f>_xlfn.XLOOKUP($C317,[24]PSP!$C:$C,[24]PSP!$CZ:$CZ)</f>
        <v>0</v>
      </c>
      <c r="DA317" s="27">
        <f>_xlfn.XLOOKUP($C317,[24]PSP!$C:$C,[24]PSP!$DA:$DA)</f>
        <v>264.11</v>
      </c>
      <c r="DB317" s="28">
        <f t="shared" si="1407"/>
        <v>0</v>
      </c>
      <c r="DC317" s="29"/>
      <c r="DD317" s="54">
        <f>_xlfn.XLOOKUP($C317,[24]PSP!$C:$C,[24]PSP!$DD:$DD)</f>
        <v>0</v>
      </c>
      <c r="DE317" s="27">
        <f>_xlfn.XLOOKUP($C317,[24]PSP!$C:$C,[24]PSP!$DE:$DE)</f>
        <v>264.11</v>
      </c>
      <c r="DF317" s="28">
        <f t="shared" si="1408"/>
        <v>0</v>
      </c>
      <c r="DG317" s="29"/>
      <c r="DH317" s="54">
        <f>_xlfn.XLOOKUP($C317,[24]PSP!$C:$C,[24]PSP!$DH:$DH)</f>
        <v>0</v>
      </c>
      <c r="DI317" s="27">
        <f>_xlfn.XLOOKUP($C317,[24]PSP!$C:$C,[24]PSP!$DI:$DI)</f>
        <v>264.11</v>
      </c>
      <c r="DJ317" s="28">
        <f t="shared" si="1409"/>
        <v>0</v>
      </c>
      <c r="DK317" s="29"/>
      <c r="DL317" s="54">
        <f>_xlfn.XLOOKUP($C317,[24]PSP!$C:$C,[24]PSP!$DL:$DL)</f>
        <v>0</v>
      </c>
      <c r="DM317" s="27">
        <f>_xlfn.XLOOKUP($C317,[24]PSP!$C:$C,[24]PSP!$DM:$DM)</f>
        <v>264.11</v>
      </c>
      <c r="DN317" s="28">
        <f t="shared" si="1410"/>
        <v>0</v>
      </c>
      <c r="DO317" s="29"/>
      <c r="DP317" s="54">
        <f>_xlfn.XLOOKUP($C317,[24]PSP!$C:$C,[24]PSP!$DP:$DP)</f>
        <v>0</v>
      </c>
      <c r="DQ317" s="27">
        <f>_xlfn.XLOOKUP($C317,[24]PSP!$C:$C,[24]PSP!$DQ:$DQ)</f>
        <v>264.11</v>
      </c>
      <c r="DR317" s="28">
        <f t="shared" si="1411"/>
        <v>0</v>
      </c>
      <c r="DS317" s="29"/>
      <c r="DT317" s="54">
        <f>_xlfn.XLOOKUP($C317,[24]PSP!$C:$C,[24]PSP!$DT:$DT)</f>
        <v>0</v>
      </c>
      <c r="DU317" s="27">
        <f>_xlfn.XLOOKUP($C317,[24]PSP!$C:$C,[24]PSP!$DU:$DU)</f>
        <v>264.11</v>
      </c>
      <c r="DV317" s="28">
        <f t="shared" si="1412"/>
        <v>0</v>
      </c>
      <c r="DW317" s="29"/>
      <c r="DX317" s="54">
        <f>_xlfn.XLOOKUP($C317,[24]PSP!$C:$C,[24]PSP!$DX:$DX)</f>
        <v>0</v>
      </c>
      <c r="DY317" s="27">
        <f>_xlfn.XLOOKUP($C317,[24]PSP!$C:$C,[24]PSP!$DY:$DY)</f>
        <v>264.11</v>
      </c>
      <c r="DZ317" s="28">
        <f t="shared" si="1413"/>
        <v>0</v>
      </c>
      <c r="EA317" s="29"/>
      <c r="EB317" s="54">
        <f>_xlfn.XLOOKUP($C317,[24]PSP!$C:$C,[24]PSP!$EB:$EB)</f>
        <v>0</v>
      </c>
      <c r="EC317" s="27">
        <f>_xlfn.XLOOKUP($C317,[24]PSP!$C:$C,[24]PSP!$EC:$EC)</f>
        <v>0</v>
      </c>
      <c r="ED317" s="28">
        <f t="shared" si="1414"/>
        <v>0</v>
      </c>
      <c r="EE317" s="29"/>
      <c r="EF317" s="54">
        <f>_xlfn.XLOOKUP($C317,[24]PSP!$C:$C,[24]PSP!$EF:$EF)</f>
        <v>0</v>
      </c>
      <c r="EG317" s="27">
        <f>_xlfn.XLOOKUP($C317,[24]PSP!$C:$C,[24]PSP!$EG:$EG)</f>
        <v>0</v>
      </c>
      <c r="EH317" s="28">
        <f t="shared" si="1415"/>
        <v>0</v>
      </c>
      <c r="EI317" s="29"/>
      <c r="EJ317" s="54">
        <f>_xlfn.XLOOKUP($C317,[24]PSP!$C:$C,[24]PSP!$EJ:$EJ)</f>
        <v>0</v>
      </c>
      <c r="EK317" s="27">
        <f>_xlfn.XLOOKUP($C317,[24]PSP!$C:$C,[24]PSP!$EK:$EK)</f>
        <v>0</v>
      </c>
      <c r="EL317" s="28">
        <f t="shared" si="1416"/>
        <v>0</v>
      </c>
      <c r="EM317" s="29"/>
      <c r="EN317" s="108"/>
      <c r="EO317" s="29">
        <f t="shared" si="1313"/>
        <v>9985.7900000000009</v>
      </c>
      <c r="EP317" s="29">
        <f t="shared" si="1277"/>
        <v>9985.7900000000009</v>
      </c>
      <c r="EQ317" s="4" t="b">
        <f t="shared" si="1312"/>
        <v>1</v>
      </c>
      <c r="ER317" s="1"/>
      <c r="ES317" s="118">
        <f t="shared" si="1314"/>
        <v>1.1767000000000001</v>
      </c>
    </row>
    <row r="318" spans="3:149" ht="21" x14ac:dyDescent="0.25">
      <c r="C318" s="24" t="s">
        <v>165</v>
      </c>
      <c r="D318" s="43">
        <f>_xlfn.XLOOKUP($C318,[24]PSP!$C:$C,[24]PSP!$D:$D)</f>
        <v>5213432</v>
      </c>
      <c r="E318" s="24" t="str">
        <f>_xlfn.XLOOKUP($C318,[24]PSP!$C:$C,[24]PSP!$E:$E)</f>
        <v>SICRO SERVIÇO</v>
      </c>
      <c r="F318" s="25" t="str">
        <f>_xlfn.XLOOKUP($C318,[24]PSP!$C:$C,[24]PSP!$F:$F)</f>
        <v>CONFECÇÃO DE PLACA EM CHAPA DE POLIESTER REFORÇADA COM FIBRA DE VIDRO COM PELÍCULA RETRORREFLETIVA TIPO III + III</v>
      </c>
      <c r="G318" s="26" t="str">
        <f>_xlfn.XLOOKUP($C318,[24]PSP!$C:$C,[24]PSP!$G:$G)</f>
        <v>M²</v>
      </c>
      <c r="H318" s="53">
        <f>_xlfn.XLOOKUP($C318,[24]PSP!$C:$C,[24]PSP!$H:$H)</f>
        <v>0</v>
      </c>
      <c r="I318" s="28">
        <f>_xlfn.XLOOKUP($C318,[24]PSP!$C:$C,[24]PSP!$I:$I)</f>
        <v>0</v>
      </c>
      <c r="J318" s="28">
        <f t="shared" si="1383"/>
        <v>0</v>
      </c>
      <c r="K318" s="29"/>
      <c r="L318" s="54">
        <f>_xlfn.XLOOKUP($C318,[24]PSP!$C:$C,[24]PSP!$L:$L)</f>
        <v>0</v>
      </c>
      <c r="M318" s="27">
        <f>_xlfn.XLOOKUP($C318,[24]PSP!$C:$C,[24]PSP!$M:$M)</f>
        <v>317.32</v>
      </c>
      <c r="N318" s="28">
        <f t="shared" si="1384"/>
        <v>0</v>
      </c>
      <c r="O318" s="29"/>
      <c r="P318" s="54">
        <f>_xlfn.XLOOKUP($C318,[24]PSP!$C:$C,[24]PSP!$P:$P)</f>
        <v>0</v>
      </c>
      <c r="Q318" s="27">
        <f>_xlfn.XLOOKUP($C318,[24]PSP!$C:$C,[24]PSP!$Q:$Q)</f>
        <v>317.32</v>
      </c>
      <c r="R318" s="28">
        <f t="shared" si="1385"/>
        <v>0</v>
      </c>
      <c r="S318" s="29"/>
      <c r="T318" s="54">
        <f>_xlfn.XLOOKUP($C318,[24]PSP!$C:$C,[24]PSP!$T:$T)</f>
        <v>0</v>
      </c>
      <c r="U318" s="27">
        <f>_xlfn.XLOOKUP($C318,[24]PSP!$C:$C,[24]PSP!$U:$U)</f>
        <v>317.32</v>
      </c>
      <c r="V318" s="28">
        <f t="shared" si="1386"/>
        <v>0</v>
      </c>
      <c r="W318" s="29"/>
      <c r="X318" s="54">
        <f>_xlfn.XLOOKUP($C318,[24]PSP!$C:$C,[24]PSP!$X:$X)</f>
        <v>0</v>
      </c>
      <c r="Y318" s="27">
        <f>_xlfn.XLOOKUP($C318,[24]PSP!$C:$C,[24]PSP!$Y:$Y)</f>
        <v>317.32</v>
      </c>
      <c r="Z318" s="28">
        <f t="shared" si="1387"/>
        <v>0</v>
      </c>
      <c r="AA318" s="29"/>
      <c r="AB318" s="54">
        <f>_xlfn.XLOOKUP($C318,[24]PSP!$C:$C,[24]PSP!$AB:$AB)</f>
        <v>0</v>
      </c>
      <c r="AC318" s="27">
        <f>_xlfn.XLOOKUP($C318,[24]PSP!$C:$C,[24]PSP!$AC:$AC)</f>
        <v>317.32</v>
      </c>
      <c r="AD318" s="28">
        <f t="shared" si="1388"/>
        <v>0</v>
      </c>
      <c r="AE318" s="29"/>
      <c r="AF318" s="54">
        <f>_xlfn.XLOOKUP($C318,[24]PSP!$C:$C,[24]PSP!$AF:$AF)</f>
        <v>0</v>
      </c>
      <c r="AG318" s="27">
        <f>_xlfn.XLOOKUP($C318,[24]PSP!$C:$C,[24]PSP!$AG:$AG)</f>
        <v>317.32</v>
      </c>
      <c r="AH318" s="28">
        <f t="shared" si="1389"/>
        <v>0</v>
      </c>
      <c r="AI318" s="29"/>
      <c r="AJ318" s="54">
        <f>_xlfn.XLOOKUP($C318,[24]PSP!$C:$C,[24]PSP!$AJ:$AJ)</f>
        <v>0</v>
      </c>
      <c r="AK318" s="27">
        <f>_xlfn.XLOOKUP($C318,[24]PSP!$C:$C,[24]PSP!$AK:$AK)</f>
        <v>317.32</v>
      </c>
      <c r="AL318" s="28">
        <f t="shared" si="1390"/>
        <v>0</v>
      </c>
      <c r="AM318" s="29"/>
      <c r="AN318" s="54">
        <f>_xlfn.XLOOKUP($C318,[24]PSP!$C:$C,[24]PSP!$AN:$AN)</f>
        <v>0</v>
      </c>
      <c r="AO318" s="27">
        <f>_xlfn.XLOOKUP($C318,[24]PSP!$C:$C,[24]PSP!$AO:$AO)</f>
        <v>317.32</v>
      </c>
      <c r="AP318" s="28">
        <f t="shared" si="1391"/>
        <v>0</v>
      </c>
      <c r="AQ318" s="29"/>
      <c r="AR318" s="54">
        <f>_xlfn.XLOOKUP($C318,[24]PSP!$C:$C,[24]PSP!$AR:$AR)</f>
        <v>0</v>
      </c>
      <c r="AS318" s="27">
        <f>_xlfn.XLOOKUP($C318,[24]PSP!$C:$C,[24]PSP!$AS:$AS)</f>
        <v>317.32</v>
      </c>
      <c r="AT318" s="28">
        <f t="shared" si="1392"/>
        <v>0</v>
      </c>
      <c r="AU318" s="29"/>
      <c r="AV318" s="54">
        <f>_xlfn.XLOOKUP($C318,[24]PSP!$C:$C,[24]PSP!$AV:$AV)</f>
        <v>0</v>
      </c>
      <c r="AW318" s="27">
        <f>_xlfn.XLOOKUP($C318,[24]PSP!$C:$C,[24]PSP!$AW:$AW)</f>
        <v>317.32</v>
      </c>
      <c r="AX318" s="28">
        <f t="shared" si="1393"/>
        <v>0</v>
      </c>
      <c r="AY318" s="29"/>
      <c r="AZ318" s="54">
        <f>_xlfn.XLOOKUP($C318,[24]PSP!$C:$C,[24]PSP!$AZ:$AZ)</f>
        <v>0</v>
      </c>
      <c r="BA318" s="27">
        <f>_xlfn.XLOOKUP($C318,[24]PSP!$C:$C,[24]PSP!$BA:$BA)</f>
        <v>317.32</v>
      </c>
      <c r="BB318" s="28">
        <f t="shared" si="1394"/>
        <v>0</v>
      </c>
      <c r="BC318" s="29"/>
      <c r="BD318" s="54">
        <f>_xlfn.XLOOKUP($C318,[24]PSP!$C:$C,[24]PSP!$BD:$BD)</f>
        <v>0</v>
      </c>
      <c r="BE318" s="27">
        <f>_xlfn.XLOOKUP($C318,[24]PSP!$C:$C,[24]PSP!$BE:$BE)</f>
        <v>317.32</v>
      </c>
      <c r="BF318" s="28">
        <f t="shared" si="1395"/>
        <v>0</v>
      </c>
      <c r="BG318" s="29"/>
      <c r="BH318" s="54">
        <f>_xlfn.XLOOKUP($C318,[24]PSP!$C:$C,[24]PSP!$BH:$BH)</f>
        <v>0</v>
      </c>
      <c r="BI318" s="27">
        <f>_xlfn.XLOOKUP($C318,[24]PSP!$C:$C,[24]PSP!$BI:$BI)</f>
        <v>317.32</v>
      </c>
      <c r="BJ318" s="28">
        <f t="shared" si="1396"/>
        <v>0</v>
      </c>
      <c r="BK318" s="29"/>
      <c r="BL318" s="54">
        <f>_xlfn.XLOOKUP($C318,[24]PSP!$C:$C,[24]PSP!$BL:$BL)</f>
        <v>0</v>
      </c>
      <c r="BM318" s="27">
        <f>_xlfn.XLOOKUP($C318,[24]PSP!$C:$C,[24]PSP!$BM:$BM)</f>
        <v>317.32</v>
      </c>
      <c r="BN318" s="28">
        <f t="shared" si="1397"/>
        <v>0</v>
      </c>
      <c r="BO318" s="29"/>
      <c r="BP318" s="54">
        <f>_xlfn.XLOOKUP($C318,[24]PSP!$C:$C,[24]PSP!$BP:$BP)</f>
        <v>0</v>
      </c>
      <c r="BQ318" s="27">
        <f>_xlfn.XLOOKUP($C318,[24]PSP!$C:$C,[24]PSP!$BQ:$BQ)</f>
        <v>317.32</v>
      </c>
      <c r="BR318" s="28">
        <f t="shared" si="1398"/>
        <v>0</v>
      </c>
      <c r="BS318" s="29"/>
      <c r="BT318" s="54">
        <f>_xlfn.XLOOKUP($C318,[24]PSP!$C:$C,[24]PSP!$BT:$BT)</f>
        <v>0</v>
      </c>
      <c r="BU318" s="27">
        <f>_xlfn.XLOOKUP($C318,[24]PSP!$C:$C,[24]PSP!$BU:$BU)</f>
        <v>317.32</v>
      </c>
      <c r="BV318" s="28">
        <f t="shared" si="1399"/>
        <v>0</v>
      </c>
      <c r="BW318" s="29"/>
      <c r="BX318" s="54">
        <f>_xlfn.XLOOKUP($C318,[24]PSP!$C:$C,[24]PSP!$BX:$BX)</f>
        <v>0</v>
      </c>
      <c r="BY318" s="27">
        <f>_xlfn.XLOOKUP($C318,[24]PSP!$C:$C,[24]PSP!$BY:$BY)</f>
        <v>317.32</v>
      </c>
      <c r="BZ318" s="28">
        <f t="shared" si="1400"/>
        <v>0</v>
      </c>
      <c r="CA318" s="29"/>
      <c r="CB318" s="54">
        <f>_xlfn.XLOOKUP($C318,[24]PSP!$C:$C,[24]PSP!$CB:$CB)</f>
        <v>0</v>
      </c>
      <c r="CC318" s="27">
        <f>_xlfn.XLOOKUP($C318,[24]PSP!$C:$C,[24]PSP!$CC:$CC)</f>
        <v>317.32</v>
      </c>
      <c r="CD318" s="28">
        <f t="shared" si="1401"/>
        <v>0</v>
      </c>
      <c r="CE318" s="29"/>
      <c r="CF318" s="54">
        <f>_xlfn.XLOOKUP($C318,[24]PSP!$C:$C,[24]PSP!$CF:$CF)</f>
        <v>0</v>
      </c>
      <c r="CG318" s="27">
        <f>_xlfn.XLOOKUP($C318,[24]PSP!$C:$C,[24]PSP!$CG:$CG)</f>
        <v>317.32</v>
      </c>
      <c r="CH318" s="28">
        <f t="shared" si="1402"/>
        <v>0</v>
      </c>
      <c r="CI318" s="29"/>
      <c r="CJ318" s="54">
        <f>_xlfn.XLOOKUP($C318,[24]PSP!$C:$C,[24]PSP!$CJ:$CJ)</f>
        <v>0</v>
      </c>
      <c r="CK318" s="27">
        <f>_xlfn.XLOOKUP($C318,[24]PSP!$C:$C,[24]PSP!$CK:$CK)</f>
        <v>317.32</v>
      </c>
      <c r="CL318" s="28">
        <f t="shared" si="1403"/>
        <v>0</v>
      </c>
      <c r="CM318" s="29"/>
      <c r="CN318" s="54">
        <f>_xlfn.XLOOKUP($C318,[24]PSP!$C:$C,[24]PSP!$CN:$CN)</f>
        <v>0</v>
      </c>
      <c r="CO318" s="27">
        <f>_xlfn.XLOOKUP($C318,[24]PSP!$C:$C,[24]PSP!$CO:$CO)</f>
        <v>317.32</v>
      </c>
      <c r="CP318" s="28">
        <f t="shared" si="1404"/>
        <v>0</v>
      </c>
      <c r="CQ318" s="29"/>
      <c r="CR318" s="54">
        <f>_xlfn.XLOOKUP($C318,[24]PSP!$C:$C,[24]PSP!$CR:$CR)</f>
        <v>0</v>
      </c>
      <c r="CS318" s="27">
        <f>_xlfn.XLOOKUP($C318,[24]PSP!$C:$C,[24]PSP!$CS:$CS)</f>
        <v>317.32</v>
      </c>
      <c r="CT318" s="28">
        <f t="shared" si="1405"/>
        <v>0</v>
      </c>
      <c r="CU318" s="29"/>
      <c r="CV318" s="54">
        <f>_xlfn.XLOOKUP($C318,[24]PSP!$C:$C,[24]PSP!$CV:$CV)</f>
        <v>0</v>
      </c>
      <c r="CW318" s="27">
        <f>_xlfn.XLOOKUP($C318,[24]PSP!$C:$C,[24]PSP!$CW:$CW)</f>
        <v>317.32</v>
      </c>
      <c r="CX318" s="28">
        <f t="shared" si="1406"/>
        <v>0</v>
      </c>
      <c r="CY318" s="29"/>
      <c r="CZ318" s="54">
        <f>_xlfn.XLOOKUP($C318,[24]PSP!$C:$C,[24]PSP!$CZ:$CZ)</f>
        <v>0</v>
      </c>
      <c r="DA318" s="27">
        <f>_xlfn.XLOOKUP($C318,[24]PSP!$C:$C,[24]PSP!$DA:$DA)</f>
        <v>317.32</v>
      </c>
      <c r="DB318" s="28">
        <f t="shared" si="1407"/>
        <v>0</v>
      </c>
      <c r="DC318" s="29"/>
      <c r="DD318" s="54">
        <f>_xlfn.XLOOKUP($C318,[24]PSP!$C:$C,[24]PSP!$DD:$DD)</f>
        <v>0</v>
      </c>
      <c r="DE318" s="27">
        <f>_xlfn.XLOOKUP($C318,[24]PSP!$C:$C,[24]PSP!$DE:$DE)</f>
        <v>317.32</v>
      </c>
      <c r="DF318" s="28">
        <f t="shared" si="1408"/>
        <v>0</v>
      </c>
      <c r="DG318" s="29"/>
      <c r="DH318" s="54">
        <f>_xlfn.XLOOKUP($C318,[24]PSP!$C:$C,[24]PSP!$DH:$DH)</f>
        <v>0</v>
      </c>
      <c r="DI318" s="27">
        <f>_xlfn.XLOOKUP($C318,[24]PSP!$C:$C,[24]PSP!$DI:$DI)</f>
        <v>317.32</v>
      </c>
      <c r="DJ318" s="28">
        <f t="shared" si="1409"/>
        <v>0</v>
      </c>
      <c r="DK318" s="29"/>
      <c r="DL318" s="54">
        <f>_xlfn.XLOOKUP($C318,[24]PSP!$C:$C,[24]PSP!$DL:$DL)</f>
        <v>0</v>
      </c>
      <c r="DM318" s="27">
        <f>_xlfn.XLOOKUP($C318,[24]PSP!$C:$C,[24]PSP!$DM:$DM)</f>
        <v>317.32</v>
      </c>
      <c r="DN318" s="28">
        <f t="shared" si="1410"/>
        <v>0</v>
      </c>
      <c r="DO318" s="29"/>
      <c r="DP318" s="54">
        <f>_xlfn.XLOOKUP($C318,[24]PSP!$C:$C,[24]PSP!$DP:$DP)</f>
        <v>0</v>
      </c>
      <c r="DQ318" s="27">
        <f>_xlfn.XLOOKUP($C318,[24]PSP!$C:$C,[24]PSP!$DQ:$DQ)</f>
        <v>317.32</v>
      </c>
      <c r="DR318" s="28">
        <f t="shared" si="1411"/>
        <v>0</v>
      </c>
      <c r="DS318" s="29"/>
      <c r="DT318" s="54">
        <f>_xlfn.XLOOKUP($C318,[24]PSP!$C:$C,[24]PSP!$DT:$DT)</f>
        <v>0</v>
      </c>
      <c r="DU318" s="27">
        <f>_xlfn.XLOOKUP($C318,[24]PSP!$C:$C,[24]PSP!$DU:$DU)</f>
        <v>317.32</v>
      </c>
      <c r="DV318" s="28">
        <f t="shared" si="1412"/>
        <v>0</v>
      </c>
      <c r="DW318" s="29"/>
      <c r="DX318" s="54">
        <f>_xlfn.XLOOKUP($C318,[24]PSP!$C:$C,[24]PSP!$DX:$DX)</f>
        <v>0</v>
      </c>
      <c r="DY318" s="27">
        <f>_xlfn.XLOOKUP($C318,[24]PSP!$C:$C,[24]PSP!$DY:$DY)</f>
        <v>317.32</v>
      </c>
      <c r="DZ318" s="28">
        <f t="shared" si="1413"/>
        <v>0</v>
      </c>
      <c r="EA318" s="29"/>
      <c r="EB318" s="54">
        <f>_xlfn.XLOOKUP($C318,[24]PSP!$C:$C,[24]PSP!$EB:$EB)</f>
        <v>0</v>
      </c>
      <c r="EC318" s="27">
        <f>_xlfn.XLOOKUP($C318,[24]PSP!$C:$C,[24]PSP!$EC:$EC)</f>
        <v>0</v>
      </c>
      <c r="ED318" s="28">
        <f t="shared" si="1414"/>
        <v>0</v>
      </c>
      <c r="EE318" s="29"/>
      <c r="EF318" s="54">
        <f>_xlfn.XLOOKUP($C318,[24]PSP!$C:$C,[24]PSP!$EF:$EF)</f>
        <v>0</v>
      </c>
      <c r="EG318" s="27">
        <f>_xlfn.XLOOKUP($C318,[24]PSP!$C:$C,[24]PSP!$EG:$EG)</f>
        <v>0</v>
      </c>
      <c r="EH318" s="28">
        <f t="shared" si="1415"/>
        <v>0</v>
      </c>
      <c r="EI318" s="29"/>
      <c r="EJ318" s="54">
        <f>_xlfn.XLOOKUP($C318,[24]PSP!$C:$C,[24]PSP!$EJ:$EJ)</f>
        <v>0</v>
      </c>
      <c r="EK318" s="27">
        <f>_xlfn.XLOOKUP($C318,[24]PSP!$C:$C,[24]PSP!$EK:$EK)</f>
        <v>0</v>
      </c>
      <c r="EL318" s="28">
        <f t="shared" si="1416"/>
        <v>0</v>
      </c>
      <c r="EM318" s="29"/>
      <c r="EN318" s="108"/>
      <c r="EO318" s="29">
        <f t="shared" si="1313"/>
        <v>0</v>
      </c>
      <c r="EP318" s="29">
        <f t="shared" si="1277"/>
        <v>0</v>
      </c>
      <c r="EQ318" s="4" t="b">
        <f t="shared" si="1312"/>
        <v>1</v>
      </c>
      <c r="ER318" s="1"/>
      <c r="ES318" s="118">
        <f t="shared" si="1314"/>
        <v>1.1767000000000001</v>
      </c>
    </row>
    <row r="319" spans="3:149" ht="21" x14ac:dyDescent="0.25">
      <c r="C319" s="24" t="s">
        <v>166</v>
      </c>
      <c r="D319" s="43">
        <f>_xlfn.XLOOKUP($C319,[24]PSP!$C:$C,[24]PSP!$D:$D)</f>
        <v>5213437</v>
      </c>
      <c r="E319" s="24" t="str">
        <f>_xlfn.XLOOKUP($C319,[24]PSP!$C:$C,[24]PSP!$E:$E)</f>
        <v>SICRO SERVIÇO</v>
      </c>
      <c r="F319" s="25" t="str">
        <f>_xlfn.XLOOKUP($C319,[24]PSP!$C:$C,[24]PSP!$F:$F)</f>
        <v>CONFECÇÃO DE PLACA MODULADA EM CHAPA DE POLIESTER REFORÇADA COM FIBRA DE VIDRO, AÉREA, COM PELÍCULA RETRORREFLETIVA TIPO I + III</v>
      </c>
      <c r="G319" s="26" t="str">
        <f>_xlfn.XLOOKUP($C319,[24]PSP!$C:$C,[24]PSP!$G:$G)</f>
        <v>M²</v>
      </c>
      <c r="H319" s="53">
        <f>_xlfn.XLOOKUP($C319,[24]PSP!$C:$C,[24]PSP!$H:$H)</f>
        <v>0</v>
      </c>
      <c r="I319" s="28">
        <f>_xlfn.XLOOKUP($C319,[24]PSP!$C:$C,[24]PSP!$I:$I)</f>
        <v>0</v>
      </c>
      <c r="J319" s="28">
        <f t="shared" si="1383"/>
        <v>0</v>
      </c>
      <c r="K319" s="29"/>
      <c r="L319" s="54">
        <f>_xlfn.XLOOKUP($C319,[24]PSP!$C:$C,[24]PSP!$L:$L)</f>
        <v>0</v>
      </c>
      <c r="M319" s="27">
        <f>_xlfn.XLOOKUP($C319,[24]PSP!$C:$C,[24]PSP!$M:$M)</f>
        <v>370.25</v>
      </c>
      <c r="N319" s="28">
        <f t="shared" si="1384"/>
        <v>0</v>
      </c>
      <c r="O319" s="29"/>
      <c r="P319" s="54">
        <f>_xlfn.XLOOKUP($C319,[24]PSP!$C:$C,[24]PSP!$P:$P)</f>
        <v>0</v>
      </c>
      <c r="Q319" s="27">
        <f>_xlfn.XLOOKUP($C319,[24]PSP!$C:$C,[24]PSP!$Q:$Q)</f>
        <v>370.25</v>
      </c>
      <c r="R319" s="28">
        <f t="shared" si="1385"/>
        <v>0</v>
      </c>
      <c r="S319" s="29"/>
      <c r="T319" s="54">
        <f>_xlfn.XLOOKUP($C319,[24]PSP!$C:$C,[24]PSP!$T:$T)</f>
        <v>0</v>
      </c>
      <c r="U319" s="27">
        <f>_xlfn.XLOOKUP($C319,[24]PSP!$C:$C,[24]PSP!$U:$U)</f>
        <v>370.25</v>
      </c>
      <c r="V319" s="28">
        <f t="shared" si="1386"/>
        <v>0</v>
      </c>
      <c r="W319" s="29"/>
      <c r="X319" s="54">
        <f>_xlfn.XLOOKUP($C319,[24]PSP!$C:$C,[24]PSP!$X:$X)</f>
        <v>0</v>
      </c>
      <c r="Y319" s="27">
        <f>_xlfn.XLOOKUP($C319,[24]PSP!$C:$C,[24]PSP!$Y:$Y)</f>
        <v>370.25</v>
      </c>
      <c r="Z319" s="28">
        <f t="shared" si="1387"/>
        <v>0</v>
      </c>
      <c r="AA319" s="29"/>
      <c r="AB319" s="54">
        <f>_xlfn.XLOOKUP($C319,[24]PSP!$C:$C,[24]PSP!$AB:$AB)</f>
        <v>0</v>
      </c>
      <c r="AC319" s="27">
        <f>_xlfn.XLOOKUP($C319,[24]PSP!$C:$C,[24]PSP!$AC:$AC)</f>
        <v>370.25</v>
      </c>
      <c r="AD319" s="28">
        <f t="shared" si="1388"/>
        <v>0</v>
      </c>
      <c r="AE319" s="29"/>
      <c r="AF319" s="54">
        <f>_xlfn.XLOOKUP($C319,[24]PSP!$C:$C,[24]PSP!$AF:$AF)</f>
        <v>0</v>
      </c>
      <c r="AG319" s="27">
        <f>_xlfn.XLOOKUP($C319,[24]PSP!$C:$C,[24]PSP!$AG:$AG)</f>
        <v>370.25</v>
      </c>
      <c r="AH319" s="28">
        <f t="shared" si="1389"/>
        <v>0</v>
      </c>
      <c r="AI319" s="29"/>
      <c r="AJ319" s="54">
        <f>_xlfn.XLOOKUP($C319,[24]PSP!$C:$C,[24]PSP!$AJ:$AJ)</f>
        <v>0</v>
      </c>
      <c r="AK319" s="27">
        <f>_xlfn.XLOOKUP($C319,[24]PSP!$C:$C,[24]PSP!$AK:$AK)</f>
        <v>370.25</v>
      </c>
      <c r="AL319" s="28">
        <f t="shared" si="1390"/>
        <v>0</v>
      </c>
      <c r="AM319" s="29"/>
      <c r="AN319" s="54">
        <f>_xlfn.XLOOKUP($C319,[24]PSP!$C:$C,[24]PSP!$AN:$AN)</f>
        <v>0</v>
      </c>
      <c r="AO319" s="27">
        <f>_xlfn.XLOOKUP($C319,[24]PSP!$C:$C,[24]PSP!$AO:$AO)</f>
        <v>370.25</v>
      </c>
      <c r="AP319" s="28">
        <f t="shared" si="1391"/>
        <v>0</v>
      </c>
      <c r="AQ319" s="29"/>
      <c r="AR319" s="54">
        <f>_xlfn.XLOOKUP($C319,[24]PSP!$C:$C,[24]PSP!$AR:$AR)</f>
        <v>0</v>
      </c>
      <c r="AS319" s="27">
        <f>_xlfn.XLOOKUP($C319,[24]PSP!$C:$C,[24]PSP!$AS:$AS)</f>
        <v>370.25</v>
      </c>
      <c r="AT319" s="28">
        <f t="shared" si="1392"/>
        <v>0</v>
      </c>
      <c r="AU319" s="29"/>
      <c r="AV319" s="54">
        <f>_xlfn.XLOOKUP($C319,[24]PSP!$C:$C,[24]PSP!$AV:$AV)</f>
        <v>0</v>
      </c>
      <c r="AW319" s="27">
        <f>_xlfn.XLOOKUP($C319,[24]PSP!$C:$C,[24]PSP!$AW:$AW)</f>
        <v>370.25</v>
      </c>
      <c r="AX319" s="28">
        <f t="shared" si="1393"/>
        <v>0</v>
      </c>
      <c r="AY319" s="29"/>
      <c r="AZ319" s="54">
        <f>_xlfn.XLOOKUP($C319,[24]PSP!$C:$C,[24]PSP!$AZ:$AZ)</f>
        <v>0</v>
      </c>
      <c r="BA319" s="27">
        <f>_xlfn.XLOOKUP($C319,[24]PSP!$C:$C,[24]PSP!$BA:$BA)</f>
        <v>370.25</v>
      </c>
      <c r="BB319" s="28">
        <f t="shared" si="1394"/>
        <v>0</v>
      </c>
      <c r="BC319" s="29"/>
      <c r="BD319" s="54">
        <f>_xlfn.XLOOKUP($C319,[24]PSP!$C:$C,[24]PSP!$BD:$BD)</f>
        <v>0</v>
      </c>
      <c r="BE319" s="27">
        <f>_xlfn.XLOOKUP($C319,[24]PSP!$C:$C,[24]PSP!$BE:$BE)</f>
        <v>370.25</v>
      </c>
      <c r="BF319" s="28">
        <f t="shared" si="1395"/>
        <v>0</v>
      </c>
      <c r="BG319" s="29"/>
      <c r="BH319" s="54">
        <f>_xlfn.XLOOKUP($C319,[24]PSP!$C:$C,[24]PSP!$BH:$BH)</f>
        <v>0</v>
      </c>
      <c r="BI319" s="27">
        <f>_xlfn.XLOOKUP($C319,[24]PSP!$C:$C,[24]PSP!$BI:$BI)</f>
        <v>370.25</v>
      </c>
      <c r="BJ319" s="28">
        <f t="shared" si="1396"/>
        <v>0</v>
      </c>
      <c r="BK319" s="29"/>
      <c r="BL319" s="54">
        <f>_xlfn.XLOOKUP($C319,[24]PSP!$C:$C,[24]PSP!$BL:$BL)</f>
        <v>0</v>
      </c>
      <c r="BM319" s="27">
        <f>_xlfn.XLOOKUP($C319,[24]PSP!$C:$C,[24]PSP!$BM:$BM)</f>
        <v>370.25</v>
      </c>
      <c r="BN319" s="28">
        <f t="shared" si="1397"/>
        <v>0</v>
      </c>
      <c r="BO319" s="29"/>
      <c r="BP319" s="54">
        <f>_xlfn.XLOOKUP($C319,[24]PSP!$C:$C,[24]PSP!$BP:$BP)</f>
        <v>0</v>
      </c>
      <c r="BQ319" s="27">
        <f>_xlfn.XLOOKUP($C319,[24]PSP!$C:$C,[24]PSP!$BQ:$BQ)</f>
        <v>370.25</v>
      </c>
      <c r="BR319" s="28">
        <f t="shared" si="1398"/>
        <v>0</v>
      </c>
      <c r="BS319" s="29"/>
      <c r="BT319" s="54">
        <f>_xlfn.XLOOKUP($C319,[24]PSP!$C:$C,[24]PSP!$BT:$BT)</f>
        <v>0</v>
      </c>
      <c r="BU319" s="27">
        <f>_xlfn.XLOOKUP($C319,[24]PSP!$C:$C,[24]PSP!$BU:$BU)</f>
        <v>370.25</v>
      </c>
      <c r="BV319" s="28">
        <f t="shared" si="1399"/>
        <v>0</v>
      </c>
      <c r="BW319" s="29"/>
      <c r="BX319" s="54">
        <f>_xlfn.XLOOKUP($C319,[24]PSP!$C:$C,[24]PSP!$BX:$BX)</f>
        <v>0</v>
      </c>
      <c r="BY319" s="27">
        <f>_xlfn.XLOOKUP($C319,[24]PSP!$C:$C,[24]PSP!$BY:$BY)</f>
        <v>370.25</v>
      </c>
      <c r="BZ319" s="28">
        <f t="shared" si="1400"/>
        <v>0</v>
      </c>
      <c r="CA319" s="29"/>
      <c r="CB319" s="54">
        <f>_xlfn.XLOOKUP($C319,[24]PSP!$C:$C,[24]PSP!$CB:$CB)</f>
        <v>0</v>
      </c>
      <c r="CC319" s="27">
        <f>_xlfn.XLOOKUP($C319,[24]PSP!$C:$C,[24]PSP!$CC:$CC)</f>
        <v>370.25</v>
      </c>
      <c r="CD319" s="28">
        <f t="shared" si="1401"/>
        <v>0</v>
      </c>
      <c r="CE319" s="29"/>
      <c r="CF319" s="54">
        <f>_xlfn.XLOOKUP($C319,[24]PSP!$C:$C,[24]PSP!$CF:$CF)</f>
        <v>0</v>
      </c>
      <c r="CG319" s="27">
        <f>_xlfn.XLOOKUP($C319,[24]PSP!$C:$C,[24]PSP!$CG:$CG)</f>
        <v>370.25</v>
      </c>
      <c r="CH319" s="28">
        <f t="shared" si="1402"/>
        <v>0</v>
      </c>
      <c r="CI319" s="29"/>
      <c r="CJ319" s="54">
        <f>_xlfn.XLOOKUP($C319,[24]PSP!$C:$C,[24]PSP!$CJ:$CJ)</f>
        <v>0</v>
      </c>
      <c r="CK319" s="27">
        <f>_xlfn.XLOOKUP($C319,[24]PSP!$C:$C,[24]PSP!$CK:$CK)</f>
        <v>370.25</v>
      </c>
      <c r="CL319" s="28">
        <f t="shared" si="1403"/>
        <v>0</v>
      </c>
      <c r="CM319" s="29"/>
      <c r="CN319" s="54">
        <f>_xlfn.XLOOKUP($C319,[24]PSP!$C:$C,[24]PSP!$CN:$CN)</f>
        <v>0</v>
      </c>
      <c r="CO319" s="27">
        <f>_xlfn.XLOOKUP($C319,[24]PSP!$C:$C,[24]PSP!$CO:$CO)</f>
        <v>370.25</v>
      </c>
      <c r="CP319" s="28">
        <f t="shared" si="1404"/>
        <v>0</v>
      </c>
      <c r="CQ319" s="29"/>
      <c r="CR319" s="54">
        <f>_xlfn.XLOOKUP($C319,[24]PSP!$C:$C,[24]PSP!$CR:$CR)</f>
        <v>0</v>
      </c>
      <c r="CS319" s="27">
        <f>_xlfn.XLOOKUP($C319,[24]PSP!$C:$C,[24]PSP!$CS:$CS)</f>
        <v>370.25</v>
      </c>
      <c r="CT319" s="28">
        <f t="shared" si="1405"/>
        <v>0</v>
      </c>
      <c r="CU319" s="29"/>
      <c r="CV319" s="54">
        <f>_xlfn.XLOOKUP($C319,[24]PSP!$C:$C,[24]PSP!$CV:$CV)</f>
        <v>0</v>
      </c>
      <c r="CW319" s="27">
        <f>_xlfn.XLOOKUP($C319,[24]PSP!$C:$C,[24]PSP!$CW:$CW)</f>
        <v>370.25</v>
      </c>
      <c r="CX319" s="28">
        <f t="shared" si="1406"/>
        <v>0</v>
      </c>
      <c r="CY319" s="29"/>
      <c r="CZ319" s="54">
        <f>_xlfn.XLOOKUP($C319,[24]PSP!$C:$C,[24]PSP!$CZ:$CZ)</f>
        <v>0</v>
      </c>
      <c r="DA319" s="27">
        <f>_xlfn.XLOOKUP($C319,[24]PSP!$C:$C,[24]PSP!$DA:$DA)</f>
        <v>370.25</v>
      </c>
      <c r="DB319" s="28">
        <f t="shared" si="1407"/>
        <v>0</v>
      </c>
      <c r="DC319" s="29"/>
      <c r="DD319" s="54">
        <f>_xlfn.XLOOKUP($C319,[24]PSP!$C:$C,[24]PSP!$DD:$DD)</f>
        <v>0</v>
      </c>
      <c r="DE319" s="27">
        <f>_xlfn.XLOOKUP($C319,[24]PSP!$C:$C,[24]PSP!$DE:$DE)</f>
        <v>370.25</v>
      </c>
      <c r="DF319" s="28">
        <f t="shared" si="1408"/>
        <v>0</v>
      </c>
      <c r="DG319" s="29"/>
      <c r="DH319" s="54">
        <f>_xlfn.XLOOKUP($C319,[24]PSP!$C:$C,[24]PSP!$DH:$DH)</f>
        <v>0</v>
      </c>
      <c r="DI319" s="27">
        <f>_xlfn.XLOOKUP($C319,[24]PSP!$C:$C,[24]PSP!$DI:$DI)</f>
        <v>370.25</v>
      </c>
      <c r="DJ319" s="28">
        <f t="shared" si="1409"/>
        <v>0</v>
      </c>
      <c r="DK319" s="29"/>
      <c r="DL319" s="54">
        <f>_xlfn.XLOOKUP($C319,[24]PSP!$C:$C,[24]PSP!$DL:$DL)</f>
        <v>0</v>
      </c>
      <c r="DM319" s="27">
        <f>_xlfn.XLOOKUP($C319,[24]PSP!$C:$C,[24]PSP!$DM:$DM)</f>
        <v>370.25</v>
      </c>
      <c r="DN319" s="28">
        <f t="shared" si="1410"/>
        <v>0</v>
      </c>
      <c r="DO319" s="29"/>
      <c r="DP319" s="54">
        <f>_xlfn.XLOOKUP($C319,[24]PSP!$C:$C,[24]PSP!$DP:$DP)</f>
        <v>0</v>
      </c>
      <c r="DQ319" s="27">
        <f>_xlfn.XLOOKUP($C319,[24]PSP!$C:$C,[24]PSP!$DQ:$DQ)</f>
        <v>370.25</v>
      </c>
      <c r="DR319" s="28">
        <f t="shared" si="1411"/>
        <v>0</v>
      </c>
      <c r="DS319" s="29"/>
      <c r="DT319" s="54">
        <f>_xlfn.XLOOKUP($C319,[24]PSP!$C:$C,[24]PSP!$DT:$DT)</f>
        <v>0</v>
      </c>
      <c r="DU319" s="27">
        <f>_xlfn.XLOOKUP($C319,[24]PSP!$C:$C,[24]PSP!$DU:$DU)</f>
        <v>370.25</v>
      </c>
      <c r="DV319" s="28">
        <f t="shared" si="1412"/>
        <v>0</v>
      </c>
      <c r="DW319" s="29"/>
      <c r="DX319" s="54">
        <f>_xlfn.XLOOKUP($C319,[24]PSP!$C:$C,[24]PSP!$DX:$DX)</f>
        <v>0</v>
      </c>
      <c r="DY319" s="27">
        <f>_xlfn.XLOOKUP($C319,[24]PSP!$C:$C,[24]PSP!$DY:$DY)</f>
        <v>370.25</v>
      </c>
      <c r="DZ319" s="28">
        <f t="shared" si="1413"/>
        <v>0</v>
      </c>
      <c r="EA319" s="29"/>
      <c r="EB319" s="54">
        <f>_xlfn.XLOOKUP($C319,[24]PSP!$C:$C,[24]PSP!$EB:$EB)</f>
        <v>0</v>
      </c>
      <c r="EC319" s="27">
        <f>_xlfn.XLOOKUP($C319,[24]PSP!$C:$C,[24]PSP!$EC:$EC)</f>
        <v>0</v>
      </c>
      <c r="ED319" s="28">
        <f t="shared" si="1414"/>
        <v>0</v>
      </c>
      <c r="EE319" s="29"/>
      <c r="EF319" s="54">
        <f>_xlfn.XLOOKUP($C319,[24]PSP!$C:$C,[24]PSP!$EF:$EF)</f>
        <v>0</v>
      </c>
      <c r="EG319" s="27">
        <f>_xlfn.XLOOKUP($C319,[24]PSP!$C:$C,[24]PSP!$EG:$EG)</f>
        <v>0</v>
      </c>
      <c r="EH319" s="28">
        <f t="shared" si="1415"/>
        <v>0</v>
      </c>
      <c r="EI319" s="29"/>
      <c r="EJ319" s="54">
        <f>_xlfn.XLOOKUP($C319,[24]PSP!$C:$C,[24]PSP!$EJ:$EJ)</f>
        <v>0</v>
      </c>
      <c r="EK319" s="27">
        <f>_xlfn.XLOOKUP($C319,[24]PSP!$C:$C,[24]PSP!$EK:$EK)</f>
        <v>0</v>
      </c>
      <c r="EL319" s="28">
        <f t="shared" si="1416"/>
        <v>0</v>
      </c>
      <c r="EM319" s="29"/>
      <c r="EN319" s="108"/>
      <c r="EO319" s="29">
        <f t="shared" si="1313"/>
        <v>0</v>
      </c>
      <c r="EP319" s="29">
        <f t="shared" si="1277"/>
        <v>0</v>
      </c>
      <c r="EQ319" s="4" t="b">
        <f t="shared" si="1312"/>
        <v>1</v>
      </c>
      <c r="ER319" s="1"/>
      <c r="ES319" s="118">
        <f t="shared" si="1314"/>
        <v>1.1767000000000001</v>
      </c>
    </row>
    <row r="320" spans="3:149" ht="21" x14ac:dyDescent="0.25">
      <c r="C320" s="24" t="s">
        <v>167</v>
      </c>
      <c r="D320" s="43">
        <f>_xlfn.XLOOKUP($C320,[24]PSP!$C:$C,[24]PSP!$D:$D)</f>
        <v>5213436</v>
      </c>
      <c r="E320" s="24" t="str">
        <f>_xlfn.XLOOKUP($C320,[24]PSP!$C:$C,[24]PSP!$E:$E)</f>
        <v>SICRO SERVIÇO</v>
      </c>
      <c r="F320" s="25" t="str">
        <f>_xlfn.XLOOKUP($C320,[24]PSP!$C:$C,[24]PSP!$F:$F)</f>
        <v>CONFECÇÃO DE PLACA EM ALUMÍNIO, ESPESSURA DE 1,5 MM, MODULADA, AÉREA, COM PELÍCULA RETRORREFLETIVA TIPO III + X</v>
      </c>
      <c r="G320" s="26" t="str">
        <f>_xlfn.XLOOKUP($C320,[24]PSP!$C:$C,[24]PSP!$G:$G)</f>
        <v>M²</v>
      </c>
      <c r="H320" s="53">
        <f>_xlfn.XLOOKUP($C320,[24]PSP!$C:$C,[24]PSP!$H:$H)</f>
        <v>36.040800000000004</v>
      </c>
      <c r="I320" s="28">
        <f>_xlfn.XLOOKUP($C320,[24]PSP!$C:$C,[24]PSP!$I:$I)</f>
        <v>22790.019999999997</v>
      </c>
      <c r="J320" s="28">
        <f t="shared" si="1383"/>
        <v>26817.016533999999</v>
      </c>
      <c r="K320" s="29"/>
      <c r="L320" s="54">
        <f>_xlfn.XLOOKUP($C320,[24]PSP!$C:$C,[24]PSP!$L:$L)</f>
        <v>0</v>
      </c>
      <c r="M320" s="27">
        <f>_xlfn.XLOOKUP($C320,[24]PSP!$C:$C,[24]PSP!$M:$M)</f>
        <v>632.34</v>
      </c>
      <c r="N320" s="28">
        <f t="shared" si="1384"/>
        <v>0</v>
      </c>
      <c r="O320" s="29"/>
      <c r="P320" s="54">
        <f>_xlfn.XLOOKUP($C320,[24]PSP!$C:$C,[24]PSP!$P:$P)</f>
        <v>0</v>
      </c>
      <c r="Q320" s="27">
        <f>_xlfn.XLOOKUP($C320,[24]PSP!$C:$C,[24]PSP!$Q:$Q)</f>
        <v>632.34</v>
      </c>
      <c r="R320" s="28">
        <f t="shared" si="1385"/>
        <v>0</v>
      </c>
      <c r="S320" s="29"/>
      <c r="T320" s="54">
        <f>_xlfn.XLOOKUP($C320,[24]PSP!$C:$C,[24]PSP!$T:$T)</f>
        <v>0</v>
      </c>
      <c r="U320" s="27">
        <f>_xlfn.XLOOKUP($C320,[24]PSP!$C:$C,[24]PSP!$U:$U)</f>
        <v>632.34</v>
      </c>
      <c r="V320" s="28">
        <f t="shared" si="1386"/>
        <v>0</v>
      </c>
      <c r="W320" s="29"/>
      <c r="X320" s="54">
        <f>_xlfn.XLOOKUP($C320,[24]PSP!$C:$C,[24]PSP!$X:$X)</f>
        <v>0</v>
      </c>
      <c r="Y320" s="27">
        <f>_xlfn.XLOOKUP($C320,[24]PSP!$C:$C,[24]PSP!$Y:$Y)</f>
        <v>632.34</v>
      </c>
      <c r="Z320" s="28">
        <f t="shared" si="1387"/>
        <v>0</v>
      </c>
      <c r="AA320" s="29"/>
      <c r="AB320" s="54">
        <f>_xlfn.XLOOKUP($C320,[24]PSP!$C:$C,[24]PSP!$AB:$AB)</f>
        <v>0</v>
      </c>
      <c r="AC320" s="27">
        <f>_xlfn.XLOOKUP($C320,[24]PSP!$C:$C,[24]PSP!$AC:$AC)</f>
        <v>632.34</v>
      </c>
      <c r="AD320" s="28">
        <f t="shared" si="1388"/>
        <v>0</v>
      </c>
      <c r="AE320" s="29"/>
      <c r="AF320" s="54">
        <f>_xlfn.XLOOKUP($C320,[24]PSP!$C:$C,[24]PSP!$AF:$AF)</f>
        <v>0</v>
      </c>
      <c r="AG320" s="27">
        <f>_xlfn.XLOOKUP($C320,[24]PSP!$C:$C,[24]PSP!$AG:$AG)</f>
        <v>632.34</v>
      </c>
      <c r="AH320" s="28">
        <f t="shared" si="1389"/>
        <v>0</v>
      </c>
      <c r="AI320" s="29"/>
      <c r="AJ320" s="54">
        <f>_xlfn.XLOOKUP($C320,[24]PSP!$C:$C,[24]PSP!$AJ:$AJ)</f>
        <v>0</v>
      </c>
      <c r="AK320" s="27">
        <f>_xlfn.XLOOKUP($C320,[24]PSP!$C:$C,[24]PSP!$AK:$AK)</f>
        <v>632.34</v>
      </c>
      <c r="AL320" s="28">
        <f t="shared" si="1390"/>
        <v>0</v>
      </c>
      <c r="AM320" s="29"/>
      <c r="AN320" s="54">
        <f>_xlfn.XLOOKUP($C320,[24]PSP!$C:$C,[24]PSP!$AN:$AN)</f>
        <v>0</v>
      </c>
      <c r="AO320" s="27">
        <f>_xlfn.XLOOKUP($C320,[24]PSP!$C:$C,[24]PSP!$AO:$AO)</f>
        <v>632.34</v>
      </c>
      <c r="AP320" s="28">
        <f t="shared" si="1391"/>
        <v>0</v>
      </c>
      <c r="AQ320" s="29"/>
      <c r="AR320" s="54">
        <f>_xlfn.XLOOKUP($C320,[24]PSP!$C:$C,[24]PSP!$AR:$AR)</f>
        <v>0</v>
      </c>
      <c r="AS320" s="27">
        <f>_xlfn.XLOOKUP($C320,[24]PSP!$C:$C,[24]PSP!$AS:$AS)</f>
        <v>632.34</v>
      </c>
      <c r="AT320" s="28">
        <f t="shared" si="1392"/>
        <v>0</v>
      </c>
      <c r="AU320" s="29"/>
      <c r="AV320" s="54">
        <f>_xlfn.XLOOKUP($C320,[24]PSP!$C:$C,[24]PSP!$AV:$AV)</f>
        <v>0</v>
      </c>
      <c r="AW320" s="27">
        <f>_xlfn.XLOOKUP($C320,[24]PSP!$C:$C,[24]PSP!$AW:$AW)</f>
        <v>632.34</v>
      </c>
      <c r="AX320" s="28">
        <f t="shared" si="1393"/>
        <v>0</v>
      </c>
      <c r="AY320" s="29"/>
      <c r="AZ320" s="54">
        <f>_xlfn.XLOOKUP($C320,[24]PSP!$C:$C,[24]PSP!$AZ:$AZ)</f>
        <v>2.7791999999999999</v>
      </c>
      <c r="BA320" s="27">
        <f>_xlfn.XLOOKUP($C320,[24]PSP!$C:$C,[24]PSP!$BA:$BA)</f>
        <v>632.34</v>
      </c>
      <c r="BB320" s="28">
        <f t="shared" si="1394"/>
        <v>1757.39</v>
      </c>
      <c r="BC320" s="29"/>
      <c r="BD320" s="54">
        <f>_xlfn.XLOOKUP($C320,[24]PSP!$C:$C,[24]PSP!$BD:$BD)</f>
        <v>29.332799999999999</v>
      </c>
      <c r="BE320" s="27">
        <f>_xlfn.XLOOKUP($C320,[24]PSP!$C:$C,[24]PSP!$BE:$BE)</f>
        <v>632.34</v>
      </c>
      <c r="BF320" s="28">
        <f t="shared" si="1395"/>
        <v>18548.3</v>
      </c>
      <c r="BG320" s="29"/>
      <c r="BH320" s="54">
        <f>_xlfn.XLOOKUP($C320,[24]PSP!$C:$C,[24]PSP!$BH:$BH)</f>
        <v>0</v>
      </c>
      <c r="BI320" s="27">
        <f>_xlfn.XLOOKUP($C320,[24]PSP!$C:$C,[24]PSP!$BI:$BI)</f>
        <v>632.34</v>
      </c>
      <c r="BJ320" s="28">
        <f t="shared" si="1396"/>
        <v>0</v>
      </c>
      <c r="BK320" s="29"/>
      <c r="BL320" s="54">
        <f>_xlfn.XLOOKUP($C320,[24]PSP!$C:$C,[24]PSP!$BL:$BL)</f>
        <v>3.9287999999999998</v>
      </c>
      <c r="BM320" s="27">
        <f>_xlfn.XLOOKUP($C320,[24]PSP!$C:$C,[24]PSP!$BM:$BM)</f>
        <v>632.34</v>
      </c>
      <c r="BN320" s="28">
        <f t="shared" si="1397"/>
        <v>2484.33</v>
      </c>
      <c r="BO320" s="29"/>
      <c r="BP320" s="54">
        <f>_xlfn.XLOOKUP($C320,[24]PSP!$C:$C,[24]PSP!$BP:$BP)</f>
        <v>0</v>
      </c>
      <c r="BQ320" s="27">
        <f>_xlfn.XLOOKUP($C320,[24]PSP!$C:$C,[24]PSP!$BQ:$BQ)</f>
        <v>632.34</v>
      </c>
      <c r="BR320" s="28">
        <f t="shared" si="1398"/>
        <v>0</v>
      </c>
      <c r="BS320" s="29"/>
      <c r="BT320" s="54">
        <f>_xlfn.XLOOKUP($C320,[24]PSP!$C:$C,[24]PSP!$BT:$BT)</f>
        <v>0</v>
      </c>
      <c r="BU320" s="27">
        <f>_xlfn.XLOOKUP($C320,[24]PSP!$C:$C,[24]PSP!$BU:$BU)</f>
        <v>632.34</v>
      </c>
      <c r="BV320" s="28">
        <f t="shared" si="1399"/>
        <v>0</v>
      </c>
      <c r="BW320" s="29"/>
      <c r="BX320" s="54">
        <f>_xlfn.XLOOKUP($C320,[24]PSP!$C:$C,[24]PSP!$BX:$BX)</f>
        <v>0</v>
      </c>
      <c r="BY320" s="27">
        <f>_xlfn.XLOOKUP($C320,[24]PSP!$C:$C,[24]PSP!$BY:$BY)</f>
        <v>632.34</v>
      </c>
      <c r="BZ320" s="28">
        <f t="shared" si="1400"/>
        <v>0</v>
      </c>
      <c r="CA320" s="29"/>
      <c r="CB320" s="54">
        <f>_xlfn.XLOOKUP($C320,[24]PSP!$C:$C,[24]PSP!$CB:$CB)</f>
        <v>0</v>
      </c>
      <c r="CC320" s="27">
        <f>_xlfn.XLOOKUP($C320,[24]PSP!$C:$C,[24]PSP!$CC:$CC)</f>
        <v>632.34</v>
      </c>
      <c r="CD320" s="28">
        <f t="shared" si="1401"/>
        <v>0</v>
      </c>
      <c r="CE320" s="29"/>
      <c r="CF320" s="54">
        <f>_xlfn.XLOOKUP($C320,[24]PSP!$C:$C,[24]PSP!$CF:$CF)</f>
        <v>0</v>
      </c>
      <c r="CG320" s="27">
        <f>_xlfn.XLOOKUP($C320,[24]PSP!$C:$C,[24]PSP!$CG:$CG)</f>
        <v>632.34</v>
      </c>
      <c r="CH320" s="28">
        <f t="shared" si="1402"/>
        <v>0</v>
      </c>
      <c r="CI320" s="29"/>
      <c r="CJ320" s="54">
        <f>_xlfn.XLOOKUP($C320,[24]PSP!$C:$C,[24]PSP!$CJ:$CJ)</f>
        <v>0</v>
      </c>
      <c r="CK320" s="27">
        <f>_xlfn.XLOOKUP($C320,[24]PSP!$C:$C,[24]PSP!$CK:$CK)</f>
        <v>632.34</v>
      </c>
      <c r="CL320" s="28">
        <f t="shared" si="1403"/>
        <v>0</v>
      </c>
      <c r="CM320" s="29"/>
      <c r="CN320" s="54">
        <f>_xlfn.XLOOKUP($C320,[24]PSP!$C:$C,[24]PSP!$CN:$CN)</f>
        <v>0</v>
      </c>
      <c r="CO320" s="27">
        <f>_xlfn.XLOOKUP($C320,[24]PSP!$C:$C,[24]PSP!$CO:$CO)</f>
        <v>632.34</v>
      </c>
      <c r="CP320" s="28">
        <f t="shared" si="1404"/>
        <v>0</v>
      </c>
      <c r="CQ320" s="29"/>
      <c r="CR320" s="54">
        <f>_xlfn.XLOOKUP($C320,[24]PSP!$C:$C,[24]PSP!$CR:$CR)</f>
        <v>0</v>
      </c>
      <c r="CS320" s="27">
        <f>_xlfn.XLOOKUP($C320,[24]PSP!$C:$C,[24]PSP!$CS:$CS)</f>
        <v>632.34</v>
      </c>
      <c r="CT320" s="28">
        <f t="shared" si="1405"/>
        <v>0</v>
      </c>
      <c r="CU320" s="29"/>
      <c r="CV320" s="54">
        <f>_xlfn.XLOOKUP($C320,[24]PSP!$C:$C,[24]PSP!$CV:$CV)</f>
        <v>0</v>
      </c>
      <c r="CW320" s="27">
        <f>_xlfn.XLOOKUP($C320,[24]PSP!$C:$C,[24]PSP!$CW:$CW)</f>
        <v>632.34</v>
      </c>
      <c r="CX320" s="28">
        <f t="shared" si="1406"/>
        <v>0</v>
      </c>
      <c r="CY320" s="29"/>
      <c r="CZ320" s="54">
        <f>_xlfn.XLOOKUP($C320,[24]PSP!$C:$C,[24]PSP!$CZ:$CZ)</f>
        <v>0</v>
      </c>
      <c r="DA320" s="27">
        <f>_xlfn.XLOOKUP($C320,[24]PSP!$C:$C,[24]PSP!$DA:$DA)</f>
        <v>632.34</v>
      </c>
      <c r="DB320" s="28">
        <f t="shared" si="1407"/>
        <v>0</v>
      </c>
      <c r="DC320" s="29"/>
      <c r="DD320" s="54">
        <f>_xlfn.XLOOKUP($C320,[24]PSP!$C:$C,[24]PSP!$DD:$DD)</f>
        <v>0</v>
      </c>
      <c r="DE320" s="27">
        <f>_xlfn.XLOOKUP($C320,[24]PSP!$C:$C,[24]PSP!$DE:$DE)</f>
        <v>632.34</v>
      </c>
      <c r="DF320" s="28">
        <f t="shared" si="1408"/>
        <v>0</v>
      </c>
      <c r="DG320" s="29"/>
      <c r="DH320" s="54">
        <f>_xlfn.XLOOKUP($C320,[24]PSP!$C:$C,[24]PSP!$DH:$DH)</f>
        <v>0</v>
      </c>
      <c r="DI320" s="27">
        <f>_xlfn.XLOOKUP($C320,[24]PSP!$C:$C,[24]PSP!$DI:$DI)</f>
        <v>632.34</v>
      </c>
      <c r="DJ320" s="28">
        <f t="shared" si="1409"/>
        <v>0</v>
      </c>
      <c r="DK320" s="29"/>
      <c r="DL320" s="54">
        <f>_xlfn.XLOOKUP($C320,[24]PSP!$C:$C,[24]PSP!$DL:$DL)</f>
        <v>0</v>
      </c>
      <c r="DM320" s="27">
        <f>_xlfn.XLOOKUP($C320,[24]PSP!$C:$C,[24]PSP!$DM:$DM)</f>
        <v>632.34</v>
      </c>
      <c r="DN320" s="28">
        <f t="shared" si="1410"/>
        <v>0</v>
      </c>
      <c r="DO320" s="29"/>
      <c r="DP320" s="54">
        <f>_xlfn.XLOOKUP($C320,[24]PSP!$C:$C,[24]PSP!$DP:$DP)</f>
        <v>0</v>
      </c>
      <c r="DQ320" s="27">
        <f>_xlfn.XLOOKUP($C320,[24]PSP!$C:$C,[24]PSP!$DQ:$DQ)</f>
        <v>632.34</v>
      </c>
      <c r="DR320" s="28">
        <f t="shared" si="1411"/>
        <v>0</v>
      </c>
      <c r="DS320" s="29"/>
      <c r="DT320" s="54">
        <f>_xlfn.XLOOKUP($C320,[24]PSP!$C:$C,[24]PSP!$DT:$DT)</f>
        <v>0</v>
      </c>
      <c r="DU320" s="27">
        <f>_xlfn.XLOOKUP($C320,[24]PSP!$C:$C,[24]PSP!$DU:$DU)</f>
        <v>632.34</v>
      </c>
      <c r="DV320" s="28">
        <f t="shared" si="1412"/>
        <v>0</v>
      </c>
      <c r="DW320" s="29"/>
      <c r="DX320" s="54">
        <f>_xlfn.XLOOKUP($C320,[24]PSP!$C:$C,[24]PSP!$DX:$DX)</f>
        <v>0</v>
      </c>
      <c r="DY320" s="27">
        <f>_xlfn.XLOOKUP($C320,[24]PSP!$C:$C,[24]PSP!$DY:$DY)</f>
        <v>632.34</v>
      </c>
      <c r="DZ320" s="28">
        <f t="shared" si="1413"/>
        <v>0</v>
      </c>
      <c r="EA320" s="29"/>
      <c r="EB320" s="54">
        <f>_xlfn.XLOOKUP($C320,[24]PSP!$C:$C,[24]PSP!$EB:$EB)</f>
        <v>0</v>
      </c>
      <c r="EC320" s="27">
        <f>_xlfn.XLOOKUP($C320,[24]PSP!$C:$C,[24]PSP!$EC:$EC)</f>
        <v>0</v>
      </c>
      <c r="ED320" s="28">
        <f t="shared" si="1414"/>
        <v>0</v>
      </c>
      <c r="EE320" s="29"/>
      <c r="EF320" s="54">
        <f>_xlfn.XLOOKUP($C320,[24]PSP!$C:$C,[24]PSP!$EF:$EF)</f>
        <v>0</v>
      </c>
      <c r="EG320" s="27">
        <f>_xlfn.XLOOKUP($C320,[24]PSP!$C:$C,[24]PSP!$EG:$EG)</f>
        <v>0</v>
      </c>
      <c r="EH320" s="28">
        <f t="shared" si="1415"/>
        <v>0</v>
      </c>
      <c r="EI320" s="29"/>
      <c r="EJ320" s="54">
        <f>_xlfn.XLOOKUP($C320,[24]PSP!$C:$C,[24]PSP!$EJ:$EJ)</f>
        <v>0</v>
      </c>
      <c r="EK320" s="27">
        <f>_xlfn.XLOOKUP($C320,[24]PSP!$C:$C,[24]PSP!$EK:$EK)</f>
        <v>0</v>
      </c>
      <c r="EL320" s="28">
        <f t="shared" si="1416"/>
        <v>0</v>
      </c>
      <c r="EM320" s="29"/>
      <c r="EN320" s="108"/>
      <c r="EO320" s="29">
        <f t="shared" si="1313"/>
        <v>22790.019999999997</v>
      </c>
      <c r="EP320" s="29">
        <f t="shared" si="1277"/>
        <v>22790.019999999997</v>
      </c>
      <c r="EQ320" s="4" t="b">
        <f t="shared" si="1312"/>
        <v>1</v>
      </c>
      <c r="ER320" s="1"/>
      <c r="ES320" s="118">
        <f t="shared" si="1314"/>
        <v>1.1767000000000001</v>
      </c>
    </row>
    <row r="321" spans="3:149" ht="21" x14ac:dyDescent="0.25">
      <c r="C321" s="24" t="s">
        <v>168</v>
      </c>
      <c r="D321" s="43">
        <f>_xlfn.XLOOKUP($C321,[24]PSP!$C:$C,[24]PSP!$D:$D)</f>
        <v>5213869</v>
      </c>
      <c r="E321" s="24" t="str">
        <f>_xlfn.XLOOKUP($C321,[24]PSP!$C:$C,[24]PSP!$E:$E)</f>
        <v>SICRO SERVIÇO</v>
      </c>
      <c r="F321" s="25" t="str">
        <f>_xlfn.XLOOKUP($C321,[24]PSP!$C:$C,[24]PSP!$F:$F)</f>
        <v>FORNECIMENTO E IMPLANTAÇÃO DE SUPORTE METÁLICO GALVANIZADO PARA PLACAS - 3,00 X 1,50 M</v>
      </c>
      <c r="G321" s="26" t="str">
        <f>_xlfn.XLOOKUP($C321,[24]PSP!$C:$C,[24]PSP!$G:$G)</f>
        <v>UN</v>
      </c>
      <c r="H321" s="53">
        <f>_xlfn.XLOOKUP($C321,[24]PSP!$C:$C,[24]PSP!$H:$H)</f>
        <v>0</v>
      </c>
      <c r="I321" s="28">
        <f>_xlfn.XLOOKUP($C321,[24]PSP!$C:$C,[24]PSP!$I:$I)</f>
        <v>0</v>
      </c>
      <c r="J321" s="28">
        <f t="shared" si="1383"/>
        <v>0</v>
      </c>
      <c r="K321" s="29"/>
      <c r="L321" s="54">
        <f>_xlfn.XLOOKUP($C321,[24]PSP!$C:$C,[24]PSP!$L:$L)</f>
        <v>0</v>
      </c>
      <c r="M321" s="27">
        <f>_xlfn.XLOOKUP($C321,[24]PSP!$C:$C,[24]PSP!$M:$M)</f>
        <v>1030.31</v>
      </c>
      <c r="N321" s="28">
        <f t="shared" si="1384"/>
        <v>0</v>
      </c>
      <c r="O321" s="29"/>
      <c r="P321" s="54">
        <f>_xlfn.XLOOKUP($C321,[24]PSP!$C:$C,[24]PSP!$P:$P)</f>
        <v>0</v>
      </c>
      <c r="Q321" s="27">
        <f>_xlfn.XLOOKUP($C321,[24]PSP!$C:$C,[24]PSP!$Q:$Q)</f>
        <v>1030.31</v>
      </c>
      <c r="R321" s="28">
        <f t="shared" si="1385"/>
        <v>0</v>
      </c>
      <c r="S321" s="29"/>
      <c r="T321" s="54">
        <f>_xlfn.XLOOKUP($C321,[24]PSP!$C:$C,[24]PSP!$T:$T)</f>
        <v>0</v>
      </c>
      <c r="U321" s="27">
        <f>_xlfn.XLOOKUP($C321,[24]PSP!$C:$C,[24]PSP!$U:$U)</f>
        <v>1030.31</v>
      </c>
      <c r="V321" s="28">
        <f t="shared" si="1386"/>
        <v>0</v>
      </c>
      <c r="W321" s="29"/>
      <c r="X321" s="54">
        <f>_xlfn.XLOOKUP($C321,[24]PSP!$C:$C,[24]PSP!$X:$X)</f>
        <v>0</v>
      </c>
      <c r="Y321" s="27">
        <f>_xlfn.XLOOKUP($C321,[24]PSP!$C:$C,[24]PSP!$Y:$Y)</f>
        <v>1030.31</v>
      </c>
      <c r="Z321" s="28">
        <f t="shared" si="1387"/>
        <v>0</v>
      </c>
      <c r="AA321" s="29"/>
      <c r="AB321" s="54">
        <f>_xlfn.XLOOKUP($C321,[24]PSP!$C:$C,[24]PSP!$AB:$AB)</f>
        <v>0</v>
      </c>
      <c r="AC321" s="27">
        <f>_xlfn.XLOOKUP($C321,[24]PSP!$C:$C,[24]PSP!$AC:$AC)</f>
        <v>1030.31</v>
      </c>
      <c r="AD321" s="28">
        <f t="shared" si="1388"/>
        <v>0</v>
      </c>
      <c r="AE321" s="29"/>
      <c r="AF321" s="54">
        <f>_xlfn.XLOOKUP($C321,[24]PSP!$C:$C,[24]PSP!$AF:$AF)</f>
        <v>0</v>
      </c>
      <c r="AG321" s="27">
        <f>_xlfn.XLOOKUP($C321,[24]PSP!$C:$C,[24]PSP!$AG:$AG)</f>
        <v>1030.31</v>
      </c>
      <c r="AH321" s="28">
        <f t="shared" si="1389"/>
        <v>0</v>
      </c>
      <c r="AI321" s="29"/>
      <c r="AJ321" s="54">
        <f>_xlfn.XLOOKUP($C321,[24]PSP!$C:$C,[24]PSP!$AJ:$AJ)</f>
        <v>0</v>
      </c>
      <c r="AK321" s="27">
        <f>_xlfn.XLOOKUP($C321,[24]PSP!$C:$C,[24]PSP!$AK:$AK)</f>
        <v>1030.31</v>
      </c>
      <c r="AL321" s="28">
        <f t="shared" si="1390"/>
        <v>0</v>
      </c>
      <c r="AM321" s="29"/>
      <c r="AN321" s="54">
        <f>_xlfn.XLOOKUP($C321,[24]PSP!$C:$C,[24]PSP!$AN:$AN)</f>
        <v>0</v>
      </c>
      <c r="AO321" s="27">
        <f>_xlfn.XLOOKUP($C321,[24]PSP!$C:$C,[24]PSP!$AO:$AO)</f>
        <v>1030.31</v>
      </c>
      <c r="AP321" s="28">
        <f t="shared" si="1391"/>
        <v>0</v>
      </c>
      <c r="AQ321" s="29"/>
      <c r="AR321" s="54">
        <f>_xlfn.XLOOKUP($C321,[24]PSP!$C:$C,[24]PSP!$AR:$AR)</f>
        <v>0</v>
      </c>
      <c r="AS321" s="27">
        <f>_xlfn.XLOOKUP($C321,[24]PSP!$C:$C,[24]PSP!$AS:$AS)</f>
        <v>1030.31</v>
      </c>
      <c r="AT321" s="28">
        <f t="shared" si="1392"/>
        <v>0</v>
      </c>
      <c r="AU321" s="29"/>
      <c r="AV321" s="54">
        <f>_xlfn.XLOOKUP($C321,[24]PSP!$C:$C,[24]PSP!$AV:$AV)</f>
        <v>0</v>
      </c>
      <c r="AW321" s="27">
        <f>_xlfn.XLOOKUP($C321,[24]PSP!$C:$C,[24]PSP!$AW:$AW)</f>
        <v>1030.31</v>
      </c>
      <c r="AX321" s="28">
        <f t="shared" si="1393"/>
        <v>0</v>
      </c>
      <c r="AY321" s="29"/>
      <c r="AZ321" s="54">
        <f>_xlfn.XLOOKUP($C321,[24]PSP!$C:$C,[24]PSP!$AZ:$AZ)</f>
        <v>0</v>
      </c>
      <c r="BA321" s="27">
        <f>_xlfn.XLOOKUP($C321,[24]PSP!$C:$C,[24]PSP!$BA:$BA)</f>
        <v>1030.31</v>
      </c>
      <c r="BB321" s="28">
        <f t="shared" si="1394"/>
        <v>0</v>
      </c>
      <c r="BC321" s="29"/>
      <c r="BD321" s="54">
        <f>_xlfn.XLOOKUP($C321,[24]PSP!$C:$C,[24]PSP!$BD:$BD)</f>
        <v>0</v>
      </c>
      <c r="BE321" s="27">
        <f>_xlfn.XLOOKUP($C321,[24]PSP!$C:$C,[24]PSP!$BE:$BE)</f>
        <v>1030.31</v>
      </c>
      <c r="BF321" s="28">
        <f t="shared" si="1395"/>
        <v>0</v>
      </c>
      <c r="BG321" s="29"/>
      <c r="BH321" s="54">
        <f>_xlfn.XLOOKUP($C321,[24]PSP!$C:$C,[24]PSP!$BH:$BH)</f>
        <v>0</v>
      </c>
      <c r="BI321" s="27">
        <f>_xlfn.XLOOKUP($C321,[24]PSP!$C:$C,[24]PSP!$BI:$BI)</f>
        <v>1030.31</v>
      </c>
      <c r="BJ321" s="28">
        <f t="shared" si="1396"/>
        <v>0</v>
      </c>
      <c r="BK321" s="29"/>
      <c r="BL321" s="54">
        <f>_xlfn.XLOOKUP($C321,[24]PSP!$C:$C,[24]PSP!$BL:$BL)</f>
        <v>0</v>
      </c>
      <c r="BM321" s="27">
        <f>_xlfn.XLOOKUP($C321,[24]PSP!$C:$C,[24]PSP!$BM:$BM)</f>
        <v>1030.31</v>
      </c>
      <c r="BN321" s="28">
        <f t="shared" si="1397"/>
        <v>0</v>
      </c>
      <c r="BO321" s="29"/>
      <c r="BP321" s="54">
        <f>_xlfn.XLOOKUP($C321,[24]PSP!$C:$C,[24]PSP!$BP:$BP)</f>
        <v>0</v>
      </c>
      <c r="BQ321" s="27">
        <f>_xlfn.XLOOKUP($C321,[24]PSP!$C:$C,[24]PSP!$BQ:$BQ)</f>
        <v>1030.31</v>
      </c>
      <c r="BR321" s="28">
        <f t="shared" si="1398"/>
        <v>0</v>
      </c>
      <c r="BS321" s="29"/>
      <c r="BT321" s="54">
        <f>_xlfn.XLOOKUP($C321,[24]PSP!$C:$C,[24]PSP!$BT:$BT)</f>
        <v>0</v>
      </c>
      <c r="BU321" s="27">
        <f>_xlfn.XLOOKUP($C321,[24]PSP!$C:$C,[24]PSP!$BU:$BU)</f>
        <v>1030.31</v>
      </c>
      <c r="BV321" s="28">
        <f t="shared" si="1399"/>
        <v>0</v>
      </c>
      <c r="BW321" s="29"/>
      <c r="BX321" s="54">
        <f>_xlfn.XLOOKUP($C321,[24]PSP!$C:$C,[24]PSP!$BX:$BX)</f>
        <v>0</v>
      </c>
      <c r="BY321" s="27">
        <f>_xlfn.XLOOKUP($C321,[24]PSP!$C:$C,[24]PSP!$BY:$BY)</f>
        <v>1030.31</v>
      </c>
      <c r="BZ321" s="28">
        <f t="shared" si="1400"/>
        <v>0</v>
      </c>
      <c r="CA321" s="29"/>
      <c r="CB321" s="54">
        <f>_xlfn.XLOOKUP($C321,[24]PSP!$C:$C,[24]PSP!$CB:$CB)</f>
        <v>0</v>
      </c>
      <c r="CC321" s="27">
        <f>_xlfn.XLOOKUP($C321,[24]PSP!$C:$C,[24]PSP!$CC:$CC)</f>
        <v>1030.31</v>
      </c>
      <c r="CD321" s="28">
        <f t="shared" si="1401"/>
        <v>0</v>
      </c>
      <c r="CE321" s="29"/>
      <c r="CF321" s="54">
        <f>_xlfn.XLOOKUP($C321,[24]PSP!$C:$C,[24]PSP!$CF:$CF)</f>
        <v>0</v>
      </c>
      <c r="CG321" s="27">
        <f>_xlfn.XLOOKUP($C321,[24]PSP!$C:$C,[24]PSP!$CG:$CG)</f>
        <v>1030.31</v>
      </c>
      <c r="CH321" s="28">
        <f t="shared" si="1402"/>
        <v>0</v>
      </c>
      <c r="CI321" s="29"/>
      <c r="CJ321" s="54">
        <f>_xlfn.XLOOKUP($C321,[24]PSP!$C:$C,[24]PSP!$CJ:$CJ)</f>
        <v>0</v>
      </c>
      <c r="CK321" s="27">
        <f>_xlfn.XLOOKUP($C321,[24]PSP!$C:$C,[24]PSP!$CK:$CK)</f>
        <v>1030.31</v>
      </c>
      <c r="CL321" s="28">
        <f t="shared" si="1403"/>
        <v>0</v>
      </c>
      <c r="CM321" s="29"/>
      <c r="CN321" s="54">
        <f>_xlfn.XLOOKUP($C321,[24]PSP!$C:$C,[24]PSP!$CN:$CN)</f>
        <v>0</v>
      </c>
      <c r="CO321" s="27">
        <f>_xlfn.XLOOKUP($C321,[24]PSP!$C:$C,[24]PSP!$CO:$CO)</f>
        <v>1030.31</v>
      </c>
      <c r="CP321" s="28">
        <f t="shared" si="1404"/>
        <v>0</v>
      </c>
      <c r="CQ321" s="29"/>
      <c r="CR321" s="54">
        <f>_xlfn.XLOOKUP($C321,[24]PSP!$C:$C,[24]PSP!$CR:$CR)</f>
        <v>0</v>
      </c>
      <c r="CS321" s="27">
        <f>_xlfn.XLOOKUP($C321,[24]PSP!$C:$C,[24]PSP!$CS:$CS)</f>
        <v>1030.31</v>
      </c>
      <c r="CT321" s="28">
        <f t="shared" si="1405"/>
        <v>0</v>
      </c>
      <c r="CU321" s="29"/>
      <c r="CV321" s="54">
        <f>_xlfn.XLOOKUP($C321,[24]PSP!$C:$C,[24]PSP!$CV:$CV)</f>
        <v>0</v>
      </c>
      <c r="CW321" s="27">
        <f>_xlfn.XLOOKUP($C321,[24]PSP!$C:$C,[24]PSP!$CW:$CW)</f>
        <v>1030.31</v>
      </c>
      <c r="CX321" s="28">
        <f t="shared" si="1406"/>
        <v>0</v>
      </c>
      <c r="CY321" s="29"/>
      <c r="CZ321" s="54">
        <f>_xlfn.XLOOKUP($C321,[24]PSP!$C:$C,[24]PSP!$CZ:$CZ)</f>
        <v>0</v>
      </c>
      <c r="DA321" s="27">
        <f>_xlfn.XLOOKUP($C321,[24]PSP!$C:$C,[24]PSP!$DA:$DA)</f>
        <v>1030.31</v>
      </c>
      <c r="DB321" s="28">
        <f t="shared" si="1407"/>
        <v>0</v>
      </c>
      <c r="DC321" s="29"/>
      <c r="DD321" s="54">
        <f>_xlfn.XLOOKUP($C321,[24]PSP!$C:$C,[24]PSP!$DD:$DD)</f>
        <v>0</v>
      </c>
      <c r="DE321" s="27">
        <f>_xlfn.XLOOKUP($C321,[24]PSP!$C:$C,[24]PSP!$DE:$DE)</f>
        <v>1030.31</v>
      </c>
      <c r="DF321" s="28">
        <f t="shared" si="1408"/>
        <v>0</v>
      </c>
      <c r="DG321" s="29"/>
      <c r="DH321" s="54">
        <f>_xlfn.XLOOKUP($C321,[24]PSP!$C:$C,[24]PSP!$DH:$DH)</f>
        <v>0</v>
      </c>
      <c r="DI321" s="27">
        <f>_xlfn.XLOOKUP($C321,[24]PSP!$C:$C,[24]PSP!$DI:$DI)</f>
        <v>1030.31</v>
      </c>
      <c r="DJ321" s="28">
        <f t="shared" si="1409"/>
        <v>0</v>
      </c>
      <c r="DK321" s="29"/>
      <c r="DL321" s="54">
        <f>_xlfn.XLOOKUP($C321,[24]PSP!$C:$C,[24]PSP!$DL:$DL)</f>
        <v>0</v>
      </c>
      <c r="DM321" s="27">
        <f>_xlfn.XLOOKUP($C321,[24]PSP!$C:$C,[24]PSP!$DM:$DM)</f>
        <v>1030.31</v>
      </c>
      <c r="DN321" s="28">
        <f t="shared" si="1410"/>
        <v>0</v>
      </c>
      <c r="DO321" s="29"/>
      <c r="DP321" s="54">
        <f>_xlfn.XLOOKUP($C321,[24]PSP!$C:$C,[24]PSP!$DP:$DP)</f>
        <v>0</v>
      </c>
      <c r="DQ321" s="27">
        <f>_xlfn.XLOOKUP($C321,[24]PSP!$C:$C,[24]PSP!$DQ:$DQ)</f>
        <v>1030.31</v>
      </c>
      <c r="DR321" s="28">
        <f t="shared" si="1411"/>
        <v>0</v>
      </c>
      <c r="DS321" s="29"/>
      <c r="DT321" s="54">
        <f>_xlfn.XLOOKUP($C321,[24]PSP!$C:$C,[24]PSP!$DT:$DT)</f>
        <v>0</v>
      </c>
      <c r="DU321" s="27">
        <f>_xlfn.XLOOKUP($C321,[24]PSP!$C:$C,[24]PSP!$DU:$DU)</f>
        <v>1030.31</v>
      </c>
      <c r="DV321" s="28">
        <f t="shared" si="1412"/>
        <v>0</v>
      </c>
      <c r="DW321" s="29"/>
      <c r="DX321" s="54">
        <f>_xlfn.XLOOKUP($C321,[24]PSP!$C:$C,[24]PSP!$DX:$DX)</f>
        <v>0</v>
      </c>
      <c r="DY321" s="27">
        <f>_xlfn.XLOOKUP($C321,[24]PSP!$C:$C,[24]PSP!$DY:$DY)</f>
        <v>1030.31</v>
      </c>
      <c r="DZ321" s="28">
        <f t="shared" si="1413"/>
        <v>0</v>
      </c>
      <c r="EA321" s="29"/>
      <c r="EB321" s="54">
        <f>_xlfn.XLOOKUP($C321,[24]PSP!$C:$C,[24]PSP!$EB:$EB)</f>
        <v>0</v>
      </c>
      <c r="EC321" s="27">
        <f>_xlfn.XLOOKUP($C321,[24]PSP!$C:$C,[24]PSP!$EC:$EC)</f>
        <v>0</v>
      </c>
      <c r="ED321" s="28">
        <f t="shared" si="1414"/>
        <v>0</v>
      </c>
      <c r="EE321" s="29"/>
      <c r="EF321" s="54">
        <f>_xlfn.XLOOKUP($C321,[24]PSP!$C:$C,[24]PSP!$EF:$EF)</f>
        <v>0</v>
      </c>
      <c r="EG321" s="27">
        <f>_xlfn.XLOOKUP($C321,[24]PSP!$C:$C,[24]PSP!$EG:$EG)</f>
        <v>0</v>
      </c>
      <c r="EH321" s="28">
        <f t="shared" si="1415"/>
        <v>0</v>
      </c>
      <c r="EI321" s="29"/>
      <c r="EJ321" s="54">
        <f>_xlfn.XLOOKUP($C321,[24]PSP!$C:$C,[24]PSP!$EJ:$EJ)</f>
        <v>0</v>
      </c>
      <c r="EK321" s="27">
        <f>_xlfn.XLOOKUP($C321,[24]PSP!$C:$C,[24]PSP!$EK:$EK)</f>
        <v>0</v>
      </c>
      <c r="EL321" s="28">
        <f t="shared" si="1416"/>
        <v>0</v>
      </c>
      <c r="EM321" s="29"/>
      <c r="EN321" s="108"/>
      <c r="EO321" s="29">
        <f t="shared" si="1313"/>
        <v>0</v>
      </c>
      <c r="EP321" s="29">
        <f t="shared" si="1277"/>
        <v>0</v>
      </c>
      <c r="EQ321" s="4" t="b">
        <f t="shared" si="1312"/>
        <v>1</v>
      </c>
      <c r="ER321" s="1"/>
      <c r="ES321" s="118">
        <f t="shared" si="1314"/>
        <v>1.1767000000000001</v>
      </c>
    </row>
    <row r="322" spans="3:149" ht="21" x14ac:dyDescent="0.25">
      <c r="C322" s="24" t="s">
        <v>169</v>
      </c>
      <c r="D322" s="43">
        <f>_xlfn.XLOOKUP($C322,[24]PSP!$C:$C,[24]PSP!$D:$D)</f>
        <v>5213870</v>
      </c>
      <c r="E322" s="24" t="str">
        <f>_xlfn.XLOOKUP($C322,[24]PSP!$C:$C,[24]PSP!$E:$E)</f>
        <v>SICRO SERVIÇO</v>
      </c>
      <c r="F322" s="25" t="str">
        <f>_xlfn.XLOOKUP($C322,[24]PSP!$C:$C,[24]PSP!$F:$F)</f>
        <v>FORNECIMENTO E IMPLANTAÇÃO DE SUPORTE METÁLICO GALVANIZADO PARA PLACAS - 3,00 X 2,00 M</v>
      </c>
      <c r="G322" s="26" t="str">
        <f>_xlfn.XLOOKUP($C322,[24]PSP!$C:$C,[24]PSP!$G:$G)</f>
        <v>UN</v>
      </c>
      <c r="H322" s="53">
        <f>_xlfn.XLOOKUP($C322,[24]PSP!$C:$C,[24]PSP!$H:$H)</f>
        <v>0</v>
      </c>
      <c r="I322" s="28">
        <f>_xlfn.XLOOKUP($C322,[24]PSP!$C:$C,[24]PSP!$I:$I)</f>
        <v>0</v>
      </c>
      <c r="J322" s="28">
        <f t="shared" si="1383"/>
        <v>0</v>
      </c>
      <c r="K322" s="29"/>
      <c r="L322" s="54">
        <f>_xlfn.XLOOKUP($C322,[24]PSP!$C:$C,[24]PSP!$L:$L)</f>
        <v>0</v>
      </c>
      <c r="M322" s="27">
        <f>_xlfn.XLOOKUP($C322,[24]PSP!$C:$C,[24]PSP!$M:$M)</f>
        <v>1229.1600000000001</v>
      </c>
      <c r="N322" s="28">
        <f t="shared" si="1384"/>
        <v>0</v>
      </c>
      <c r="O322" s="29"/>
      <c r="P322" s="54">
        <f>_xlfn.XLOOKUP($C322,[24]PSP!$C:$C,[24]PSP!$P:$P)</f>
        <v>0</v>
      </c>
      <c r="Q322" s="27">
        <f>_xlfn.XLOOKUP($C322,[24]PSP!$C:$C,[24]PSP!$Q:$Q)</f>
        <v>1229.1600000000001</v>
      </c>
      <c r="R322" s="28">
        <f t="shared" si="1385"/>
        <v>0</v>
      </c>
      <c r="S322" s="29"/>
      <c r="T322" s="54">
        <f>_xlfn.XLOOKUP($C322,[24]PSP!$C:$C,[24]PSP!$T:$T)</f>
        <v>0</v>
      </c>
      <c r="U322" s="27">
        <f>_xlfn.XLOOKUP($C322,[24]PSP!$C:$C,[24]PSP!$U:$U)</f>
        <v>1229.1600000000001</v>
      </c>
      <c r="V322" s="28">
        <f t="shared" si="1386"/>
        <v>0</v>
      </c>
      <c r="W322" s="29"/>
      <c r="X322" s="54">
        <f>_xlfn.XLOOKUP($C322,[24]PSP!$C:$C,[24]PSP!$X:$X)</f>
        <v>0</v>
      </c>
      <c r="Y322" s="27">
        <f>_xlfn.XLOOKUP($C322,[24]PSP!$C:$C,[24]PSP!$Y:$Y)</f>
        <v>1229.1600000000001</v>
      </c>
      <c r="Z322" s="28">
        <f t="shared" si="1387"/>
        <v>0</v>
      </c>
      <c r="AA322" s="29"/>
      <c r="AB322" s="54">
        <f>_xlfn.XLOOKUP($C322,[24]PSP!$C:$C,[24]PSP!$AB:$AB)</f>
        <v>0</v>
      </c>
      <c r="AC322" s="27">
        <f>_xlfn.XLOOKUP($C322,[24]PSP!$C:$C,[24]PSP!$AC:$AC)</f>
        <v>1229.1600000000001</v>
      </c>
      <c r="AD322" s="28">
        <f t="shared" si="1388"/>
        <v>0</v>
      </c>
      <c r="AE322" s="29"/>
      <c r="AF322" s="54">
        <f>_xlfn.XLOOKUP($C322,[24]PSP!$C:$C,[24]PSP!$AF:$AF)</f>
        <v>0</v>
      </c>
      <c r="AG322" s="27">
        <f>_xlfn.XLOOKUP($C322,[24]PSP!$C:$C,[24]PSP!$AG:$AG)</f>
        <v>1229.1600000000001</v>
      </c>
      <c r="AH322" s="28">
        <f t="shared" si="1389"/>
        <v>0</v>
      </c>
      <c r="AI322" s="29"/>
      <c r="AJ322" s="54">
        <f>_xlfn.XLOOKUP($C322,[24]PSP!$C:$C,[24]PSP!$AJ:$AJ)</f>
        <v>0</v>
      </c>
      <c r="AK322" s="27">
        <f>_xlfn.XLOOKUP($C322,[24]PSP!$C:$C,[24]PSP!$AK:$AK)</f>
        <v>1229.1600000000001</v>
      </c>
      <c r="AL322" s="28">
        <f t="shared" si="1390"/>
        <v>0</v>
      </c>
      <c r="AM322" s="29"/>
      <c r="AN322" s="54">
        <f>_xlfn.XLOOKUP($C322,[24]PSP!$C:$C,[24]PSP!$AN:$AN)</f>
        <v>0</v>
      </c>
      <c r="AO322" s="27">
        <f>_xlfn.XLOOKUP($C322,[24]PSP!$C:$C,[24]PSP!$AO:$AO)</f>
        <v>1229.1600000000001</v>
      </c>
      <c r="AP322" s="28">
        <f t="shared" si="1391"/>
        <v>0</v>
      </c>
      <c r="AQ322" s="29"/>
      <c r="AR322" s="54">
        <f>_xlfn.XLOOKUP($C322,[24]PSP!$C:$C,[24]PSP!$AR:$AR)</f>
        <v>0</v>
      </c>
      <c r="AS322" s="27">
        <f>_xlfn.XLOOKUP($C322,[24]PSP!$C:$C,[24]PSP!$AS:$AS)</f>
        <v>1229.1600000000001</v>
      </c>
      <c r="AT322" s="28">
        <f t="shared" si="1392"/>
        <v>0</v>
      </c>
      <c r="AU322" s="29"/>
      <c r="AV322" s="54">
        <f>_xlfn.XLOOKUP($C322,[24]PSP!$C:$C,[24]PSP!$AV:$AV)</f>
        <v>0</v>
      </c>
      <c r="AW322" s="27">
        <f>_xlfn.XLOOKUP($C322,[24]PSP!$C:$C,[24]PSP!$AW:$AW)</f>
        <v>1229.1600000000001</v>
      </c>
      <c r="AX322" s="28">
        <f t="shared" si="1393"/>
        <v>0</v>
      </c>
      <c r="AY322" s="29"/>
      <c r="AZ322" s="54">
        <f>_xlfn.XLOOKUP($C322,[24]PSP!$C:$C,[24]PSP!$AZ:$AZ)</f>
        <v>0</v>
      </c>
      <c r="BA322" s="27">
        <f>_xlfn.XLOOKUP($C322,[24]PSP!$C:$C,[24]PSP!$BA:$BA)</f>
        <v>1229.1600000000001</v>
      </c>
      <c r="BB322" s="28">
        <f t="shared" si="1394"/>
        <v>0</v>
      </c>
      <c r="BC322" s="29"/>
      <c r="BD322" s="54">
        <f>_xlfn.XLOOKUP($C322,[24]PSP!$C:$C,[24]PSP!$BD:$BD)</f>
        <v>0</v>
      </c>
      <c r="BE322" s="27">
        <f>_xlfn.XLOOKUP($C322,[24]PSP!$C:$C,[24]PSP!$BE:$BE)</f>
        <v>1229.1600000000001</v>
      </c>
      <c r="BF322" s="28">
        <f t="shared" si="1395"/>
        <v>0</v>
      </c>
      <c r="BG322" s="29"/>
      <c r="BH322" s="54">
        <f>_xlfn.XLOOKUP($C322,[24]PSP!$C:$C,[24]PSP!$BH:$BH)</f>
        <v>0</v>
      </c>
      <c r="BI322" s="27">
        <f>_xlfn.XLOOKUP($C322,[24]PSP!$C:$C,[24]PSP!$BI:$BI)</f>
        <v>1229.1600000000001</v>
      </c>
      <c r="BJ322" s="28">
        <f t="shared" si="1396"/>
        <v>0</v>
      </c>
      <c r="BK322" s="29"/>
      <c r="BL322" s="54">
        <f>_xlfn.XLOOKUP($C322,[24]PSP!$C:$C,[24]PSP!$BL:$BL)</f>
        <v>0</v>
      </c>
      <c r="BM322" s="27">
        <f>_xlfn.XLOOKUP($C322,[24]PSP!$C:$C,[24]PSP!$BM:$BM)</f>
        <v>1229.1600000000001</v>
      </c>
      <c r="BN322" s="28">
        <f t="shared" si="1397"/>
        <v>0</v>
      </c>
      <c r="BO322" s="29"/>
      <c r="BP322" s="54">
        <f>_xlfn.XLOOKUP($C322,[24]PSP!$C:$C,[24]PSP!$BP:$BP)</f>
        <v>0</v>
      </c>
      <c r="BQ322" s="27">
        <f>_xlfn.XLOOKUP($C322,[24]PSP!$C:$C,[24]PSP!$BQ:$BQ)</f>
        <v>1229.1600000000001</v>
      </c>
      <c r="BR322" s="28">
        <f t="shared" si="1398"/>
        <v>0</v>
      </c>
      <c r="BS322" s="29"/>
      <c r="BT322" s="54">
        <f>_xlfn.XLOOKUP($C322,[24]PSP!$C:$C,[24]PSP!$BT:$BT)</f>
        <v>0</v>
      </c>
      <c r="BU322" s="27">
        <f>_xlfn.XLOOKUP($C322,[24]PSP!$C:$C,[24]PSP!$BU:$BU)</f>
        <v>1229.1600000000001</v>
      </c>
      <c r="BV322" s="28">
        <f t="shared" si="1399"/>
        <v>0</v>
      </c>
      <c r="BW322" s="29"/>
      <c r="BX322" s="54">
        <f>_xlfn.XLOOKUP($C322,[24]PSP!$C:$C,[24]PSP!$BX:$BX)</f>
        <v>0</v>
      </c>
      <c r="BY322" s="27">
        <f>_xlfn.XLOOKUP($C322,[24]PSP!$C:$C,[24]PSP!$BY:$BY)</f>
        <v>1229.1600000000001</v>
      </c>
      <c r="BZ322" s="28">
        <f t="shared" si="1400"/>
        <v>0</v>
      </c>
      <c r="CA322" s="29"/>
      <c r="CB322" s="54">
        <f>_xlfn.XLOOKUP($C322,[24]PSP!$C:$C,[24]PSP!$CB:$CB)</f>
        <v>0</v>
      </c>
      <c r="CC322" s="27">
        <f>_xlfn.XLOOKUP($C322,[24]PSP!$C:$C,[24]PSP!$CC:$CC)</f>
        <v>1229.1600000000001</v>
      </c>
      <c r="CD322" s="28">
        <f t="shared" si="1401"/>
        <v>0</v>
      </c>
      <c r="CE322" s="29"/>
      <c r="CF322" s="54">
        <f>_xlfn.XLOOKUP($C322,[24]PSP!$C:$C,[24]PSP!$CF:$CF)</f>
        <v>0</v>
      </c>
      <c r="CG322" s="27">
        <f>_xlfn.XLOOKUP($C322,[24]PSP!$C:$C,[24]PSP!$CG:$CG)</f>
        <v>1229.1600000000001</v>
      </c>
      <c r="CH322" s="28">
        <f t="shared" si="1402"/>
        <v>0</v>
      </c>
      <c r="CI322" s="29"/>
      <c r="CJ322" s="54">
        <f>_xlfn.XLOOKUP($C322,[24]PSP!$C:$C,[24]PSP!$CJ:$CJ)</f>
        <v>0</v>
      </c>
      <c r="CK322" s="27">
        <f>_xlfn.XLOOKUP($C322,[24]PSP!$C:$C,[24]PSP!$CK:$CK)</f>
        <v>1229.1600000000001</v>
      </c>
      <c r="CL322" s="28">
        <f t="shared" si="1403"/>
        <v>0</v>
      </c>
      <c r="CM322" s="29"/>
      <c r="CN322" s="54">
        <f>_xlfn.XLOOKUP($C322,[24]PSP!$C:$C,[24]PSP!$CN:$CN)</f>
        <v>0</v>
      </c>
      <c r="CO322" s="27">
        <f>_xlfn.XLOOKUP($C322,[24]PSP!$C:$C,[24]PSP!$CO:$CO)</f>
        <v>1229.1600000000001</v>
      </c>
      <c r="CP322" s="28">
        <f t="shared" si="1404"/>
        <v>0</v>
      </c>
      <c r="CQ322" s="29"/>
      <c r="CR322" s="54">
        <f>_xlfn.XLOOKUP($C322,[24]PSP!$C:$C,[24]PSP!$CR:$CR)</f>
        <v>0</v>
      </c>
      <c r="CS322" s="27">
        <f>_xlfn.XLOOKUP($C322,[24]PSP!$C:$C,[24]PSP!$CS:$CS)</f>
        <v>1229.1600000000001</v>
      </c>
      <c r="CT322" s="28">
        <f t="shared" si="1405"/>
        <v>0</v>
      </c>
      <c r="CU322" s="29"/>
      <c r="CV322" s="54">
        <f>_xlfn.XLOOKUP($C322,[24]PSP!$C:$C,[24]PSP!$CV:$CV)</f>
        <v>0</v>
      </c>
      <c r="CW322" s="27">
        <f>_xlfn.XLOOKUP($C322,[24]PSP!$C:$C,[24]PSP!$CW:$CW)</f>
        <v>1229.1600000000001</v>
      </c>
      <c r="CX322" s="28">
        <f t="shared" si="1406"/>
        <v>0</v>
      </c>
      <c r="CY322" s="29"/>
      <c r="CZ322" s="54">
        <f>_xlfn.XLOOKUP($C322,[24]PSP!$C:$C,[24]PSP!$CZ:$CZ)</f>
        <v>0</v>
      </c>
      <c r="DA322" s="27">
        <f>_xlfn.XLOOKUP($C322,[24]PSP!$C:$C,[24]PSP!$DA:$DA)</f>
        <v>1229.1600000000001</v>
      </c>
      <c r="DB322" s="28">
        <f t="shared" si="1407"/>
        <v>0</v>
      </c>
      <c r="DC322" s="29"/>
      <c r="DD322" s="54">
        <f>_xlfn.XLOOKUP($C322,[24]PSP!$C:$C,[24]PSP!$DD:$DD)</f>
        <v>0</v>
      </c>
      <c r="DE322" s="27">
        <f>_xlfn.XLOOKUP($C322,[24]PSP!$C:$C,[24]PSP!$DE:$DE)</f>
        <v>1229.1600000000001</v>
      </c>
      <c r="DF322" s="28">
        <f t="shared" si="1408"/>
        <v>0</v>
      </c>
      <c r="DG322" s="29"/>
      <c r="DH322" s="54">
        <f>_xlfn.XLOOKUP($C322,[24]PSP!$C:$C,[24]PSP!$DH:$DH)</f>
        <v>0</v>
      </c>
      <c r="DI322" s="27">
        <f>_xlfn.XLOOKUP($C322,[24]PSP!$C:$C,[24]PSP!$DI:$DI)</f>
        <v>1229.1600000000001</v>
      </c>
      <c r="DJ322" s="28">
        <f t="shared" si="1409"/>
        <v>0</v>
      </c>
      <c r="DK322" s="29"/>
      <c r="DL322" s="54">
        <f>_xlfn.XLOOKUP($C322,[24]PSP!$C:$C,[24]PSP!$DL:$DL)</f>
        <v>0</v>
      </c>
      <c r="DM322" s="27">
        <f>_xlfn.XLOOKUP($C322,[24]PSP!$C:$C,[24]PSP!$DM:$DM)</f>
        <v>1229.1600000000001</v>
      </c>
      <c r="DN322" s="28">
        <f t="shared" si="1410"/>
        <v>0</v>
      </c>
      <c r="DO322" s="29"/>
      <c r="DP322" s="54">
        <f>_xlfn.XLOOKUP($C322,[24]PSP!$C:$C,[24]PSP!$DP:$DP)</f>
        <v>0</v>
      </c>
      <c r="DQ322" s="27">
        <f>_xlfn.XLOOKUP($C322,[24]PSP!$C:$C,[24]PSP!$DQ:$DQ)</f>
        <v>1229.1600000000001</v>
      </c>
      <c r="DR322" s="28">
        <f t="shared" si="1411"/>
        <v>0</v>
      </c>
      <c r="DS322" s="29"/>
      <c r="DT322" s="54">
        <f>_xlfn.XLOOKUP($C322,[24]PSP!$C:$C,[24]PSP!$DT:$DT)</f>
        <v>0</v>
      </c>
      <c r="DU322" s="27">
        <f>_xlfn.XLOOKUP($C322,[24]PSP!$C:$C,[24]PSP!$DU:$DU)</f>
        <v>1229.1600000000001</v>
      </c>
      <c r="DV322" s="28">
        <f t="shared" si="1412"/>
        <v>0</v>
      </c>
      <c r="DW322" s="29"/>
      <c r="DX322" s="54">
        <f>_xlfn.XLOOKUP($C322,[24]PSP!$C:$C,[24]PSP!$DX:$DX)</f>
        <v>0</v>
      </c>
      <c r="DY322" s="27">
        <f>_xlfn.XLOOKUP($C322,[24]PSP!$C:$C,[24]PSP!$DY:$DY)</f>
        <v>1229.1600000000001</v>
      </c>
      <c r="DZ322" s="28">
        <f t="shared" si="1413"/>
        <v>0</v>
      </c>
      <c r="EA322" s="29"/>
      <c r="EB322" s="54">
        <f>_xlfn.XLOOKUP($C322,[24]PSP!$C:$C,[24]PSP!$EB:$EB)</f>
        <v>0</v>
      </c>
      <c r="EC322" s="27">
        <f>_xlfn.XLOOKUP($C322,[24]PSP!$C:$C,[24]PSP!$EC:$EC)</f>
        <v>0</v>
      </c>
      <c r="ED322" s="28">
        <f t="shared" si="1414"/>
        <v>0</v>
      </c>
      <c r="EE322" s="29"/>
      <c r="EF322" s="54">
        <f>_xlfn.XLOOKUP($C322,[24]PSP!$C:$C,[24]PSP!$EF:$EF)</f>
        <v>0</v>
      </c>
      <c r="EG322" s="27">
        <f>_xlfn.XLOOKUP($C322,[24]PSP!$C:$C,[24]PSP!$EG:$EG)</f>
        <v>0</v>
      </c>
      <c r="EH322" s="28">
        <f t="shared" si="1415"/>
        <v>0</v>
      </c>
      <c r="EI322" s="29"/>
      <c r="EJ322" s="54">
        <f>_xlfn.XLOOKUP($C322,[24]PSP!$C:$C,[24]PSP!$EJ:$EJ)</f>
        <v>0</v>
      </c>
      <c r="EK322" s="27">
        <f>_xlfn.XLOOKUP($C322,[24]PSP!$C:$C,[24]PSP!$EK:$EK)</f>
        <v>0</v>
      </c>
      <c r="EL322" s="28">
        <f t="shared" si="1416"/>
        <v>0</v>
      </c>
      <c r="EM322" s="29"/>
      <c r="EN322" s="108"/>
      <c r="EO322" s="29">
        <f t="shared" si="1313"/>
        <v>0</v>
      </c>
      <c r="EP322" s="29">
        <f t="shared" si="1277"/>
        <v>0</v>
      </c>
      <c r="EQ322" s="4" t="b">
        <f t="shared" si="1312"/>
        <v>1</v>
      </c>
      <c r="ER322" s="1"/>
      <c r="ES322" s="118">
        <f t="shared" si="1314"/>
        <v>1.1767000000000001</v>
      </c>
    </row>
    <row r="323" spans="3:149" ht="21" x14ac:dyDescent="0.25">
      <c r="C323" s="24" t="s">
        <v>170</v>
      </c>
      <c r="D323" s="43">
        <f>_xlfn.XLOOKUP($C323,[24]PSP!$C:$C,[24]PSP!$D:$D)</f>
        <v>5213871</v>
      </c>
      <c r="E323" s="24" t="str">
        <f>_xlfn.XLOOKUP($C323,[24]PSP!$C:$C,[24]PSP!$E:$E)</f>
        <v>SICRO SERVIÇO</v>
      </c>
      <c r="F323" s="25" t="str">
        <f>_xlfn.XLOOKUP($C323,[24]PSP!$C:$C,[24]PSP!$F:$F)</f>
        <v>FORNECIMENTO E IMPLANTAÇÃO DE SUPORTE METÁLICO GALVANIZADO PARA PLACAS - 4,00 X 2,00 M</v>
      </c>
      <c r="G323" s="26" t="str">
        <f>_xlfn.XLOOKUP($C323,[24]PSP!$C:$C,[24]PSP!$G:$G)</f>
        <v>UN</v>
      </c>
      <c r="H323" s="53">
        <f>_xlfn.XLOOKUP($C323,[24]PSP!$C:$C,[24]PSP!$H:$H)</f>
        <v>0</v>
      </c>
      <c r="I323" s="28">
        <f>_xlfn.XLOOKUP($C323,[24]PSP!$C:$C,[24]PSP!$I:$I)</f>
        <v>0</v>
      </c>
      <c r="J323" s="28">
        <f t="shared" si="1383"/>
        <v>0</v>
      </c>
      <c r="K323" s="29"/>
      <c r="L323" s="54">
        <f>_xlfn.XLOOKUP($C323,[24]PSP!$C:$C,[24]PSP!$L:$L)</f>
        <v>0</v>
      </c>
      <c r="M323" s="27">
        <f>_xlfn.XLOOKUP($C323,[24]PSP!$C:$C,[24]PSP!$M:$M)</f>
        <v>1662.76</v>
      </c>
      <c r="N323" s="28">
        <f t="shared" si="1384"/>
        <v>0</v>
      </c>
      <c r="O323" s="29"/>
      <c r="P323" s="54">
        <f>_xlfn.XLOOKUP($C323,[24]PSP!$C:$C,[24]PSP!$P:$P)</f>
        <v>0</v>
      </c>
      <c r="Q323" s="27">
        <f>_xlfn.XLOOKUP($C323,[24]PSP!$C:$C,[24]PSP!$Q:$Q)</f>
        <v>1662.76</v>
      </c>
      <c r="R323" s="28">
        <f t="shared" si="1385"/>
        <v>0</v>
      </c>
      <c r="S323" s="29"/>
      <c r="T323" s="54">
        <f>_xlfn.XLOOKUP($C323,[24]PSP!$C:$C,[24]PSP!$T:$T)</f>
        <v>0</v>
      </c>
      <c r="U323" s="27">
        <f>_xlfn.XLOOKUP($C323,[24]PSP!$C:$C,[24]PSP!$U:$U)</f>
        <v>1662.76</v>
      </c>
      <c r="V323" s="28">
        <f t="shared" si="1386"/>
        <v>0</v>
      </c>
      <c r="W323" s="29"/>
      <c r="X323" s="54">
        <f>_xlfn.XLOOKUP($C323,[24]PSP!$C:$C,[24]PSP!$X:$X)</f>
        <v>0</v>
      </c>
      <c r="Y323" s="27">
        <f>_xlfn.XLOOKUP($C323,[24]PSP!$C:$C,[24]PSP!$Y:$Y)</f>
        <v>1662.76</v>
      </c>
      <c r="Z323" s="28">
        <f t="shared" si="1387"/>
        <v>0</v>
      </c>
      <c r="AA323" s="29"/>
      <c r="AB323" s="54">
        <f>_xlfn.XLOOKUP($C323,[24]PSP!$C:$C,[24]PSP!$AB:$AB)</f>
        <v>0</v>
      </c>
      <c r="AC323" s="27">
        <f>_xlfn.XLOOKUP($C323,[24]PSP!$C:$C,[24]PSP!$AC:$AC)</f>
        <v>1662.76</v>
      </c>
      <c r="AD323" s="28">
        <f t="shared" si="1388"/>
        <v>0</v>
      </c>
      <c r="AE323" s="29"/>
      <c r="AF323" s="54">
        <f>_xlfn.XLOOKUP($C323,[24]PSP!$C:$C,[24]PSP!$AF:$AF)</f>
        <v>0</v>
      </c>
      <c r="AG323" s="27">
        <f>_xlfn.XLOOKUP($C323,[24]PSP!$C:$C,[24]PSP!$AG:$AG)</f>
        <v>1662.76</v>
      </c>
      <c r="AH323" s="28">
        <f t="shared" si="1389"/>
        <v>0</v>
      </c>
      <c r="AI323" s="29"/>
      <c r="AJ323" s="54">
        <f>_xlfn.XLOOKUP($C323,[24]PSP!$C:$C,[24]PSP!$AJ:$AJ)</f>
        <v>0</v>
      </c>
      <c r="AK323" s="27">
        <f>_xlfn.XLOOKUP($C323,[24]PSP!$C:$C,[24]PSP!$AK:$AK)</f>
        <v>1662.76</v>
      </c>
      <c r="AL323" s="28">
        <f t="shared" si="1390"/>
        <v>0</v>
      </c>
      <c r="AM323" s="29"/>
      <c r="AN323" s="54">
        <f>_xlfn.XLOOKUP($C323,[24]PSP!$C:$C,[24]PSP!$AN:$AN)</f>
        <v>0</v>
      </c>
      <c r="AO323" s="27">
        <f>_xlfn.XLOOKUP($C323,[24]PSP!$C:$C,[24]PSP!$AO:$AO)</f>
        <v>1662.76</v>
      </c>
      <c r="AP323" s="28">
        <f t="shared" si="1391"/>
        <v>0</v>
      </c>
      <c r="AQ323" s="29"/>
      <c r="AR323" s="54">
        <f>_xlfn.XLOOKUP($C323,[24]PSP!$C:$C,[24]PSP!$AR:$AR)</f>
        <v>0</v>
      </c>
      <c r="AS323" s="27">
        <f>_xlfn.XLOOKUP($C323,[24]PSP!$C:$C,[24]PSP!$AS:$AS)</f>
        <v>1662.76</v>
      </c>
      <c r="AT323" s="28">
        <f t="shared" si="1392"/>
        <v>0</v>
      </c>
      <c r="AU323" s="29"/>
      <c r="AV323" s="54">
        <f>_xlfn.XLOOKUP($C323,[24]PSP!$C:$C,[24]PSP!$AV:$AV)</f>
        <v>0</v>
      </c>
      <c r="AW323" s="27">
        <f>_xlfn.XLOOKUP($C323,[24]PSP!$C:$C,[24]PSP!$AW:$AW)</f>
        <v>1662.76</v>
      </c>
      <c r="AX323" s="28">
        <f t="shared" si="1393"/>
        <v>0</v>
      </c>
      <c r="AY323" s="29"/>
      <c r="AZ323" s="54">
        <f>_xlfn.XLOOKUP($C323,[24]PSP!$C:$C,[24]PSP!$AZ:$AZ)</f>
        <v>0</v>
      </c>
      <c r="BA323" s="27">
        <f>_xlfn.XLOOKUP($C323,[24]PSP!$C:$C,[24]PSP!$BA:$BA)</f>
        <v>1662.76</v>
      </c>
      <c r="BB323" s="28">
        <f t="shared" si="1394"/>
        <v>0</v>
      </c>
      <c r="BC323" s="29"/>
      <c r="BD323" s="54">
        <f>_xlfn.XLOOKUP($C323,[24]PSP!$C:$C,[24]PSP!$BD:$BD)</f>
        <v>0</v>
      </c>
      <c r="BE323" s="27">
        <f>_xlfn.XLOOKUP($C323,[24]PSP!$C:$C,[24]PSP!$BE:$BE)</f>
        <v>1662.76</v>
      </c>
      <c r="BF323" s="28">
        <f t="shared" si="1395"/>
        <v>0</v>
      </c>
      <c r="BG323" s="29"/>
      <c r="BH323" s="54">
        <f>_xlfn.XLOOKUP($C323,[24]PSP!$C:$C,[24]PSP!$BH:$BH)</f>
        <v>0</v>
      </c>
      <c r="BI323" s="27">
        <f>_xlfn.XLOOKUP($C323,[24]PSP!$C:$C,[24]PSP!$BI:$BI)</f>
        <v>1662.76</v>
      </c>
      <c r="BJ323" s="28">
        <f t="shared" si="1396"/>
        <v>0</v>
      </c>
      <c r="BK323" s="29"/>
      <c r="BL323" s="54">
        <f>_xlfn.XLOOKUP($C323,[24]PSP!$C:$C,[24]PSP!$BL:$BL)</f>
        <v>0</v>
      </c>
      <c r="BM323" s="27">
        <f>_xlfn.XLOOKUP($C323,[24]PSP!$C:$C,[24]PSP!$BM:$BM)</f>
        <v>1662.76</v>
      </c>
      <c r="BN323" s="28">
        <f t="shared" si="1397"/>
        <v>0</v>
      </c>
      <c r="BO323" s="29"/>
      <c r="BP323" s="54">
        <f>_xlfn.XLOOKUP($C323,[24]PSP!$C:$C,[24]PSP!$BP:$BP)</f>
        <v>0</v>
      </c>
      <c r="BQ323" s="27">
        <f>_xlfn.XLOOKUP($C323,[24]PSP!$C:$C,[24]PSP!$BQ:$BQ)</f>
        <v>1662.76</v>
      </c>
      <c r="BR323" s="28">
        <f t="shared" si="1398"/>
        <v>0</v>
      </c>
      <c r="BS323" s="29"/>
      <c r="BT323" s="54">
        <f>_xlfn.XLOOKUP($C323,[24]PSP!$C:$C,[24]PSP!$BT:$BT)</f>
        <v>0</v>
      </c>
      <c r="BU323" s="27">
        <f>_xlfn.XLOOKUP($C323,[24]PSP!$C:$C,[24]PSP!$BU:$BU)</f>
        <v>1662.76</v>
      </c>
      <c r="BV323" s="28">
        <f t="shared" si="1399"/>
        <v>0</v>
      </c>
      <c r="BW323" s="29"/>
      <c r="BX323" s="54">
        <f>_xlfn.XLOOKUP($C323,[24]PSP!$C:$C,[24]PSP!$BX:$BX)</f>
        <v>0</v>
      </c>
      <c r="BY323" s="27">
        <f>_xlfn.XLOOKUP($C323,[24]PSP!$C:$C,[24]PSP!$BY:$BY)</f>
        <v>1662.76</v>
      </c>
      <c r="BZ323" s="28">
        <f t="shared" si="1400"/>
        <v>0</v>
      </c>
      <c r="CA323" s="29"/>
      <c r="CB323" s="54">
        <f>_xlfn.XLOOKUP($C323,[24]PSP!$C:$C,[24]PSP!$CB:$CB)</f>
        <v>0</v>
      </c>
      <c r="CC323" s="27">
        <f>_xlfn.XLOOKUP($C323,[24]PSP!$C:$C,[24]PSP!$CC:$CC)</f>
        <v>1662.76</v>
      </c>
      <c r="CD323" s="28">
        <f t="shared" si="1401"/>
        <v>0</v>
      </c>
      <c r="CE323" s="29"/>
      <c r="CF323" s="54">
        <f>_xlfn.XLOOKUP($C323,[24]PSP!$C:$C,[24]PSP!$CF:$CF)</f>
        <v>0</v>
      </c>
      <c r="CG323" s="27">
        <f>_xlfn.XLOOKUP($C323,[24]PSP!$C:$C,[24]PSP!$CG:$CG)</f>
        <v>1662.76</v>
      </c>
      <c r="CH323" s="28">
        <f t="shared" si="1402"/>
        <v>0</v>
      </c>
      <c r="CI323" s="29"/>
      <c r="CJ323" s="54">
        <f>_xlfn.XLOOKUP($C323,[24]PSP!$C:$C,[24]PSP!$CJ:$CJ)</f>
        <v>0</v>
      </c>
      <c r="CK323" s="27">
        <f>_xlfn.XLOOKUP($C323,[24]PSP!$C:$C,[24]PSP!$CK:$CK)</f>
        <v>1662.76</v>
      </c>
      <c r="CL323" s="28">
        <f t="shared" si="1403"/>
        <v>0</v>
      </c>
      <c r="CM323" s="29"/>
      <c r="CN323" s="54">
        <f>_xlfn.XLOOKUP($C323,[24]PSP!$C:$C,[24]PSP!$CN:$CN)</f>
        <v>0</v>
      </c>
      <c r="CO323" s="27">
        <f>_xlfn.XLOOKUP($C323,[24]PSP!$C:$C,[24]PSP!$CO:$CO)</f>
        <v>1662.76</v>
      </c>
      <c r="CP323" s="28">
        <f t="shared" si="1404"/>
        <v>0</v>
      </c>
      <c r="CQ323" s="29"/>
      <c r="CR323" s="54">
        <f>_xlfn.XLOOKUP($C323,[24]PSP!$C:$C,[24]PSP!$CR:$CR)</f>
        <v>0</v>
      </c>
      <c r="CS323" s="27">
        <f>_xlfn.XLOOKUP($C323,[24]PSP!$C:$C,[24]PSP!$CS:$CS)</f>
        <v>1662.76</v>
      </c>
      <c r="CT323" s="28">
        <f t="shared" si="1405"/>
        <v>0</v>
      </c>
      <c r="CU323" s="29"/>
      <c r="CV323" s="54">
        <f>_xlfn.XLOOKUP($C323,[24]PSP!$C:$C,[24]PSP!$CV:$CV)</f>
        <v>0</v>
      </c>
      <c r="CW323" s="27">
        <f>_xlfn.XLOOKUP($C323,[24]PSP!$C:$C,[24]PSP!$CW:$CW)</f>
        <v>1662.76</v>
      </c>
      <c r="CX323" s="28">
        <f t="shared" si="1406"/>
        <v>0</v>
      </c>
      <c r="CY323" s="29"/>
      <c r="CZ323" s="54">
        <f>_xlfn.XLOOKUP($C323,[24]PSP!$C:$C,[24]PSP!$CZ:$CZ)</f>
        <v>0</v>
      </c>
      <c r="DA323" s="27">
        <f>_xlfn.XLOOKUP($C323,[24]PSP!$C:$C,[24]PSP!$DA:$DA)</f>
        <v>1662.76</v>
      </c>
      <c r="DB323" s="28">
        <f t="shared" si="1407"/>
        <v>0</v>
      </c>
      <c r="DC323" s="29"/>
      <c r="DD323" s="54">
        <f>_xlfn.XLOOKUP($C323,[24]PSP!$C:$C,[24]PSP!$DD:$DD)</f>
        <v>0</v>
      </c>
      <c r="DE323" s="27">
        <f>_xlfn.XLOOKUP($C323,[24]PSP!$C:$C,[24]PSP!$DE:$DE)</f>
        <v>1662.76</v>
      </c>
      <c r="DF323" s="28">
        <f t="shared" si="1408"/>
        <v>0</v>
      </c>
      <c r="DG323" s="29"/>
      <c r="DH323" s="54">
        <f>_xlfn.XLOOKUP($C323,[24]PSP!$C:$C,[24]PSP!$DH:$DH)</f>
        <v>0</v>
      </c>
      <c r="DI323" s="27">
        <f>_xlfn.XLOOKUP($C323,[24]PSP!$C:$C,[24]PSP!$DI:$DI)</f>
        <v>1662.76</v>
      </c>
      <c r="DJ323" s="28">
        <f t="shared" si="1409"/>
        <v>0</v>
      </c>
      <c r="DK323" s="29"/>
      <c r="DL323" s="54">
        <f>_xlfn.XLOOKUP($C323,[24]PSP!$C:$C,[24]PSP!$DL:$DL)</f>
        <v>0</v>
      </c>
      <c r="DM323" s="27">
        <f>_xlfn.XLOOKUP($C323,[24]PSP!$C:$C,[24]PSP!$DM:$DM)</f>
        <v>1662.76</v>
      </c>
      <c r="DN323" s="28">
        <f t="shared" si="1410"/>
        <v>0</v>
      </c>
      <c r="DO323" s="29"/>
      <c r="DP323" s="54">
        <f>_xlfn.XLOOKUP($C323,[24]PSP!$C:$C,[24]PSP!$DP:$DP)</f>
        <v>0</v>
      </c>
      <c r="DQ323" s="27">
        <f>_xlfn.XLOOKUP($C323,[24]PSP!$C:$C,[24]PSP!$DQ:$DQ)</f>
        <v>1662.76</v>
      </c>
      <c r="DR323" s="28">
        <f t="shared" si="1411"/>
        <v>0</v>
      </c>
      <c r="DS323" s="29"/>
      <c r="DT323" s="54">
        <f>_xlfn.XLOOKUP($C323,[24]PSP!$C:$C,[24]PSP!$DT:$DT)</f>
        <v>0</v>
      </c>
      <c r="DU323" s="27">
        <f>_xlfn.XLOOKUP($C323,[24]PSP!$C:$C,[24]PSP!$DU:$DU)</f>
        <v>1662.76</v>
      </c>
      <c r="DV323" s="28">
        <f t="shared" si="1412"/>
        <v>0</v>
      </c>
      <c r="DW323" s="29"/>
      <c r="DX323" s="54">
        <f>_xlfn.XLOOKUP($C323,[24]PSP!$C:$C,[24]PSP!$DX:$DX)</f>
        <v>0</v>
      </c>
      <c r="DY323" s="27">
        <f>_xlfn.XLOOKUP($C323,[24]PSP!$C:$C,[24]PSP!$DY:$DY)</f>
        <v>1662.76</v>
      </c>
      <c r="DZ323" s="28">
        <f t="shared" si="1413"/>
        <v>0</v>
      </c>
      <c r="EA323" s="29"/>
      <c r="EB323" s="54">
        <f>_xlfn.XLOOKUP($C323,[24]PSP!$C:$C,[24]PSP!$EB:$EB)</f>
        <v>0</v>
      </c>
      <c r="EC323" s="27">
        <f>_xlfn.XLOOKUP($C323,[24]PSP!$C:$C,[24]PSP!$EC:$EC)</f>
        <v>0</v>
      </c>
      <c r="ED323" s="28">
        <f t="shared" si="1414"/>
        <v>0</v>
      </c>
      <c r="EE323" s="29"/>
      <c r="EF323" s="54">
        <f>_xlfn.XLOOKUP($C323,[24]PSP!$C:$C,[24]PSP!$EF:$EF)</f>
        <v>0</v>
      </c>
      <c r="EG323" s="27">
        <f>_xlfn.XLOOKUP($C323,[24]PSP!$C:$C,[24]PSP!$EG:$EG)</f>
        <v>0</v>
      </c>
      <c r="EH323" s="28">
        <f t="shared" si="1415"/>
        <v>0</v>
      </c>
      <c r="EI323" s="29"/>
      <c r="EJ323" s="54">
        <f>_xlfn.XLOOKUP($C323,[24]PSP!$C:$C,[24]PSP!$EJ:$EJ)</f>
        <v>0</v>
      </c>
      <c r="EK323" s="27">
        <f>_xlfn.XLOOKUP($C323,[24]PSP!$C:$C,[24]PSP!$EK:$EK)</f>
        <v>0</v>
      </c>
      <c r="EL323" s="28">
        <f t="shared" si="1416"/>
        <v>0</v>
      </c>
      <c r="EM323" s="29"/>
      <c r="EN323" s="108"/>
      <c r="EO323" s="29">
        <f t="shared" si="1313"/>
        <v>0</v>
      </c>
      <c r="EP323" s="29">
        <f t="shared" si="1277"/>
        <v>0</v>
      </c>
      <c r="EQ323" s="4" t="b">
        <f t="shared" si="1312"/>
        <v>1</v>
      </c>
      <c r="ER323" s="1"/>
      <c r="ES323" s="118">
        <f t="shared" si="1314"/>
        <v>1.1767000000000001</v>
      </c>
    </row>
    <row r="324" spans="3:149" ht="21" x14ac:dyDescent="0.25">
      <c r="C324" s="24" t="s">
        <v>171</v>
      </c>
      <c r="D324" s="43">
        <f>_xlfn.XLOOKUP($C324,[24]PSP!$C:$C,[24]PSP!$D:$D)</f>
        <v>5213872</v>
      </c>
      <c r="E324" s="24" t="str">
        <f>_xlfn.XLOOKUP($C324,[24]PSP!$C:$C,[24]PSP!$E:$E)</f>
        <v>SICRO SERVIÇO</v>
      </c>
      <c r="F324" s="25" t="str">
        <f>_xlfn.XLOOKUP($C324,[24]PSP!$C:$C,[24]PSP!$F:$F)</f>
        <v>FORNECIMENTO E IMPLANTAÇÃO DE SUPORTE METÁLICO GALVANIZADO PARA PLACAS - 4,00 X 3,00 M</v>
      </c>
      <c r="G324" s="26" t="str">
        <f>_xlfn.XLOOKUP($C324,[24]PSP!$C:$C,[24]PSP!$G:$G)</f>
        <v>UN</v>
      </c>
      <c r="H324" s="53">
        <f>_xlfn.XLOOKUP($C324,[24]PSP!$C:$C,[24]PSP!$H:$H)</f>
        <v>0</v>
      </c>
      <c r="I324" s="28">
        <f>_xlfn.XLOOKUP($C324,[24]PSP!$C:$C,[24]PSP!$I:$I)</f>
        <v>0</v>
      </c>
      <c r="J324" s="28">
        <f t="shared" si="1383"/>
        <v>0</v>
      </c>
      <c r="K324" s="29"/>
      <c r="L324" s="54">
        <f>_xlfn.XLOOKUP($C324,[24]PSP!$C:$C,[24]PSP!$L:$L)</f>
        <v>0</v>
      </c>
      <c r="M324" s="27">
        <f>_xlfn.XLOOKUP($C324,[24]PSP!$C:$C,[24]PSP!$M:$M)</f>
        <v>2299.2399999999998</v>
      </c>
      <c r="N324" s="28">
        <f t="shared" si="1384"/>
        <v>0</v>
      </c>
      <c r="O324" s="29"/>
      <c r="P324" s="54">
        <f>_xlfn.XLOOKUP($C324,[24]PSP!$C:$C,[24]PSP!$P:$P)</f>
        <v>0</v>
      </c>
      <c r="Q324" s="27">
        <f>_xlfn.XLOOKUP($C324,[24]PSP!$C:$C,[24]PSP!$Q:$Q)</f>
        <v>2299.2399999999998</v>
      </c>
      <c r="R324" s="28">
        <f t="shared" si="1385"/>
        <v>0</v>
      </c>
      <c r="S324" s="29"/>
      <c r="T324" s="54">
        <f>_xlfn.XLOOKUP($C324,[24]PSP!$C:$C,[24]PSP!$T:$T)</f>
        <v>0</v>
      </c>
      <c r="U324" s="27">
        <f>_xlfn.XLOOKUP($C324,[24]PSP!$C:$C,[24]PSP!$U:$U)</f>
        <v>2299.2399999999998</v>
      </c>
      <c r="V324" s="28">
        <f t="shared" si="1386"/>
        <v>0</v>
      </c>
      <c r="W324" s="29"/>
      <c r="X324" s="54">
        <f>_xlfn.XLOOKUP($C324,[24]PSP!$C:$C,[24]PSP!$X:$X)</f>
        <v>0</v>
      </c>
      <c r="Y324" s="27">
        <f>_xlfn.XLOOKUP($C324,[24]PSP!$C:$C,[24]PSP!$Y:$Y)</f>
        <v>2299.2399999999998</v>
      </c>
      <c r="Z324" s="28">
        <f t="shared" si="1387"/>
        <v>0</v>
      </c>
      <c r="AA324" s="29"/>
      <c r="AB324" s="54">
        <f>_xlfn.XLOOKUP($C324,[24]PSP!$C:$C,[24]PSP!$AB:$AB)</f>
        <v>0</v>
      </c>
      <c r="AC324" s="27">
        <f>_xlfn.XLOOKUP($C324,[24]PSP!$C:$C,[24]PSP!$AC:$AC)</f>
        <v>2299.2399999999998</v>
      </c>
      <c r="AD324" s="28">
        <f t="shared" si="1388"/>
        <v>0</v>
      </c>
      <c r="AE324" s="29"/>
      <c r="AF324" s="54">
        <f>_xlfn.XLOOKUP($C324,[24]PSP!$C:$C,[24]PSP!$AF:$AF)</f>
        <v>0</v>
      </c>
      <c r="AG324" s="27">
        <f>_xlfn.XLOOKUP($C324,[24]PSP!$C:$C,[24]PSP!$AG:$AG)</f>
        <v>2299.2399999999998</v>
      </c>
      <c r="AH324" s="28">
        <f t="shared" si="1389"/>
        <v>0</v>
      </c>
      <c r="AI324" s="29"/>
      <c r="AJ324" s="54">
        <f>_xlfn.XLOOKUP($C324,[24]PSP!$C:$C,[24]PSP!$AJ:$AJ)</f>
        <v>0</v>
      </c>
      <c r="AK324" s="27">
        <f>_xlfn.XLOOKUP($C324,[24]PSP!$C:$C,[24]PSP!$AK:$AK)</f>
        <v>2299.2399999999998</v>
      </c>
      <c r="AL324" s="28">
        <f t="shared" si="1390"/>
        <v>0</v>
      </c>
      <c r="AM324" s="29"/>
      <c r="AN324" s="54">
        <f>_xlfn.XLOOKUP($C324,[24]PSP!$C:$C,[24]PSP!$AN:$AN)</f>
        <v>0</v>
      </c>
      <c r="AO324" s="27">
        <f>_xlfn.XLOOKUP($C324,[24]PSP!$C:$C,[24]PSP!$AO:$AO)</f>
        <v>2299.2399999999998</v>
      </c>
      <c r="AP324" s="28">
        <f t="shared" si="1391"/>
        <v>0</v>
      </c>
      <c r="AQ324" s="29"/>
      <c r="AR324" s="54">
        <f>_xlfn.XLOOKUP($C324,[24]PSP!$C:$C,[24]PSP!$AR:$AR)</f>
        <v>0</v>
      </c>
      <c r="AS324" s="27">
        <f>_xlfn.XLOOKUP($C324,[24]PSP!$C:$C,[24]PSP!$AS:$AS)</f>
        <v>2299.2399999999998</v>
      </c>
      <c r="AT324" s="28">
        <f t="shared" si="1392"/>
        <v>0</v>
      </c>
      <c r="AU324" s="29"/>
      <c r="AV324" s="54">
        <f>_xlfn.XLOOKUP($C324,[24]PSP!$C:$C,[24]PSP!$AV:$AV)</f>
        <v>0</v>
      </c>
      <c r="AW324" s="27">
        <f>_xlfn.XLOOKUP($C324,[24]PSP!$C:$C,[24]PSP!$AW:$AW)</f>
        <v>2299.2399999999998</v>
      </c>
      <c r="AX324" s="28">
        <f t="shared" si="1393"/>
        <v>0</v>
      </c>
      <c r="AY324" s="29"/>
      <c r="AZ324" s="54">
        <f>_xlfn.XLOOKUP($C324,[24]PSP!$C:$C,[24]PSP!$AZ:$AZ)</f>
        <v>0</v>
      </c>
      <c r="BA324" s="27">
        <f>_xlfn.XLOOKUP($C324,[24]PSP!$C:$C,[24]PSP!$BA:$BA)</f>
        <v>2299.2399999999998</v>
      </c>
      <c r="BB324" s="28">
        <f t="shared" si="1394"/>
        <v>0</v>
      </c>
      <c r="BC324" s="29"/>
      <c r="BD324" s="54">
        <f>_xlfn.XLOOKUP($C324,[24]PSP!$C:$C,[24]PSP!$BD:$BD)</f>
        <v>0</v>
      </c>
      <c r="BE324" s="27">
        <f>_xlfn.XLOOKUP($C324,[24]PSP!$C:$C,[24]PSP!$BE:$BE)</f>
        <v>2299.2399999999998</v>
      </c>
      <c r="BF324" s="28">
        <f t="shared" si="1395"/>
        <v>0</v>
      </c>
      <c r="BG324" s="29"/>
      <c r="BH324" s="54">
        <f>_xlfn.XLOOKUP($C324,[24]PSP!$C:$C,[24]PSP!$BH:$BH)</f>
        <v>0</v>
      </c>
      <c r="BI324" s="27">
        <f>_xlfn.XLOOKUP($C324,[24]PSP!$C:$C,[24]PSP!$BI:$BI)</f>
        <v>2299.2399999999998</v>
      </c>
      <c r="BJ324" s="28">
        <f t="shared" si="1396"/>
        <v>0</v>
      </c>
      <c r="BK324" s="29"/>
      <c r="BL324" s="54">
        <f>_xlfn.XLOOKUP($C324,[24]PSP!$C:$C,[24]PSP!$BL:$BL)</f>
        <v>0</v>
      </c>
      <c r="BM324" s="27">
        <f>_xlfn.XLOOKUP($C324,[24]PSP!$C:$C,[24]PSP!$BM:$BM)</f>
        <v>2299.2399999999998</v>
      </c>
      <c r="BN324" s="28">
        <f t="shared" si="1397"/>
        <v>0</v>
      </c>
      <c r="BO324" s="29"/>
      <c r="BP324" s="54">
        <f>_xlfn.XLOOKUP($C324,[24]PSP!$C:$C,[24]PSP!$BP:$BP)</f>
        <v>0</v>
      </c>
      <c r="BQ324" s="27">
        <f>_xlfn.XLOOKUP($C324,[24]PSP!$C:$C,[24]PSP!$BQ:$BQ)</f>
        <v>2299.2399999999998</v>
      </c>
      <c r="BR324" s="28">
        <f t="shared" si="1398"/>
        <v>0</v>
      </c>
      <c r="BS324" s="29"/>
      <c r="BT324" s="54">
        <f>_xlfn.XLOOKUP($C324,[24]PSP!$C:$C,[24]PSP!$BT:$BT)</f>
        <v>0</v>
      </c>
      <c r="BU324" s="27">
        <f>_xlfn.XLOOKUP($C324,[24]PSP!$C:$C,[24]PSP!$BU:$BU)</f>
        <v>2299.2399999999998</v>
      </c>
      <c r="BV324" s="28">
        <f t="shared" si="1399"/>
        <v>0</v>
      </c>
      <c r="BW324" s="29"/>
      <c r="BX324" s="54">
        <f>_xlfn.XLOOKUP($C324,[24]PSP!$C:$C,[24]PSP!$BX:$BX)</f>
        <v>0</v>
      </c>
      <c r="BY324" s="27">
        <f>_xlfn.XLOOKUP($C324,[24]PSP!$C:$C,[24]PSP!$BY:$BY)</f>
        <v>2299.2399999999998</v>
      </c>
      <c r="BZ324" s="28">
        <f t="shared" si="1400"/>
        <v>0</v>
      </c>
      <c r="CA324" s="29"/>
      <c r="CB324" s="54">
        <f>_xlfn.XLOOKUP($C324,[24]PSP!$C:$C,[24]PSP!$CB:$CB)</f>
        <v>0</v>
      </c>
      <c r="CC324" s="27">
        <f>_xlfn.XLOOKUP($C324,[24]PSP!$C:$C,[24]PSP!$CC:$CC)</f>
        <v>2299.2399999999998</v>
      </c>
      <c r="CD324" s="28">
        <f t="shared" si="1401"/>
        <v>0</v>
      </c>
      <c r="CE324" s="29"/>
      <c r="CF324" s="54">
        <f>_xlfn.XLOOKUP($C324,[24]PSP!$C:$C,[24]PSP!$CF:$CF)</f>
        <v>0</v>
      </c>
      <c r="CG324" s="27">
        <f>_xlfn.XLOOKUP($C324,[24]PSP!$C:$C,[24]PSP!$CG:$CG)</f>
        <v>2299.2399999999998</v>
      </c>
      <c r="CH324" s="28">
        <f t="shared" si="1402"/>
        <v>0</v>
      </c>
      <c r="CI324" s="29"/>
      <c r="CJ324" s="54">
        <f>_xlfn.XLOOKUP($C324,[24]PSP!$C:$C,[24]PSP!$CJ:$CJ)</f>
        <v>0</v>
      </c>
      <c r="CK324" s="27">
        <f>_xlfn.XLOOKUP($C324,[24]PSP!$C:$C,[24]PSP!$CK:$CK)</f>
        <v>2299.2399999999998</v>
      </c>
      <c r="CL324" s="28">
        <f t="shared" si="1403"/>
        <v>0</v>
      </c>
      <c r="CM324" s="29"/>
      <c r="CN324" s="54">
        <f>_xlfn.XLOOKUP($C324,[24]PSP!$C:$C,[24]PSP!$CN:$CN)</f>
        <v>0</v>
      </c>
      <c r="CO324" s="27">
        <f>_xlfn.XLOOKUP($C324,[24]PSP!$C:$C,[24]PSP!$CO:$CO)</f>
        <v>2299.2399999999998</v>
      </c>
      <c r="CP324" s="28">
        <f t="shared" si="1404"/>
        <v>0</v>
      </c>
      <c r="CQ324" s="29"/>
      <c r="CR324" s="54">
        <f>_xlfn.XLOOKUP($C324,[24]PSP!$C:$C,[24]PSP!$CR:$CR)</f>
        <v>0</v>
      </c>
      <c r="CS324" s="27">
        <f>_xlfn.XLOOKUP($C324,[24]PSP!$C:$C,[24]PSP!$CS:$CS)</f>
        <v>2299.2399999999998</v>
      </c>
      <c r="CT324" s="28">
        <f t="shared" si="1405"/>
        <v>0</v>
      </c>
      <c r="CU324" s="29"/>
      <c r="CV324" s="54">
        <f>_xlfn.XLOOKUP($C324,[24]PSP!$C:$C,[24]PSP!$CV:$CV)</f>
        <v>0</v>
      </c>
      <c r="CW324" s="27">
        <f>_xlfn.XLOOKUP($C324,[24]PSP!$C:$C,[24]PSP!$CW:$CW)</f>
        <v>2299.2399999999998</v>
      </c>
      <c r="CX324" s="28">
        <f t="shared" si="1406"/>
        <v>0</v>
      </c>
      <c r="CY324" s="29"/>
      <c r="CZ324" s="54">
        <f>_xlfn.XLOOKUP($C324,[24]PSP!$C:$C,[24]PSP!$CZ:$CZ)</f>
        <v>0</v>
      </c>
      <c r="DA324" s="27">
        <f>_xlfn.XLOOKUP($C324,[24]PSP!$C:$C,[24]PSP!$DA:$DA)</f>
        <v>2299.2399999999998</v>
      </c>
      <c r="DB324" s="28">
        <f t="shared" si="1407"/>
        <v>0</v>
      </c>
      <c r="DC324" s="29"/>
      <c r="DD324" s="54">
        <f>_xlfn.XLOOKUP($C324,[24]PSP!$C:$C,[24]PSP!$DD:$DD)</f>
        <v>0</v>
      </c>
      <c r="DE324" s="27">
        <f>_xlfn.XLOOKUP($C324,[24]PSP!$C:$C,[24]PSP!$DE:$DE)</f>
        <v>2299.2399999999998</v>
      </c>
      <c r="DF324" s="28">
        <f t="shared" si="1408"/>
        <v>0</v>
      </c>
      <c r="DG324" s="29"/>
      <c r="DH324" s="54">
        <f>_xlfn.XLOOKUP($C324,[24]PSP!$C:$C,[24]PSP!$DH:$DH)</f>
        <v>0</v>
      </c>
      <c r="DI324" s="27">
        <f>_xlfn.XLOOKUP($C324,[24]PSP!$C:$C,[24]PSP!$DI:$DI)</f>
        <v>2299.2399999999998</v>
      </c>
      <c r="DJ324" s="28">
        <f t="shared" si="1409"/>
        <v>0</v>
      </c>
      <c r="DK324" s="29"/>
      <c r="DL324" s="54">
        <f>_xlfn.XLOOKUP($C324,[24]PSP!$C:$C,[24]PSP!$DL:$DL)</f>
        <v>0</v>
      </c>
      <c r="DM324" s="27">
        <f>_xlfn.XLOOKUP($C324,[24]PSP!$C:$C,[24]PSP!$DM:$DM)</f>
        <v>2299.2399999999998</v>
      </c>
      <c r="DN324" s="28">
        <f t="shared" si="1410"/>
        <v>0</v>
      </c>
      <c r="DO324" s="29"/>
      <c r="DP324" s="54">
        <f>_xlfn.XLOOKUP($C324,[24]PSP!$C:$C,[24]PSP!$DP:$DP)</f>
        <v>0</v>
      </c>
      <c r="DQ324" s="27">
        <f>_xlfn.XLOOKUP($C324,[24]PSP!$C:$C,[24]PSP!$DQ:$DQ)</f>
        <v>2299.2399999999998</v>
      </c>
      <c r="DR324" s="28">
        <f t="shared" si="1411"/>
        <v>0</v>
      </c>
      <c r="DS324" s="29"/>
      <c r="DT324" s="54">
        <f>_xlfn.XLOOKUP($C324,[24]PSP!$C:$C,[24]PSP!$DT:$DT)</f>
        <v>0</v>
      </c>
      <c r="DU324" s="27">
        <f>_xlfn.XLOOKUP($C324,[24]PSP!$C:$C,[24]PSP!$DU:$DU)</f>
        <v>2299.2399999999998</v>
      </c>
      <c r="DV324" s="28">
        <f t="shared" si="1412"/>
        <v>0</v>
      </c>
      <c r="DW324" s="29"/>
      <c r="DX324" s="54">
        <f>_xlfn.XLOOKUP($C324,[24]PSP!$C:$C,[24]PSP!$DX:$DX)</f>
        <v>0</v>
      </c>
      <c r="DY324" s="27">
        <f>_xlfn.XLOOKUP($C324,[24]PSP!$C:$C,[24]PSP!$DY:$DY)</f>
        <v>2299.2399999999998</v>
      </c>
      <c r="DZ324" s="28">
        <f t="shared" si="1413"/>
        <v>0</v>
      </c>
      <c r="EA324" s="29"/>
      <c r="EB324" s="54">
        <f>_xlfn.XLOOKUP($C324,[24]PSP!$C:$C,[24]PSP!$EB:$EB)</f>
        <v>0</v>
      </c>
      <c r="EC324" s="27">
        <f>_xlfn.XLOOKUP($C324,[24]PSP!$C:$C,[24]PSP!$EC:$EC)</f>
        <v>0</v>
      </c>
      <c r="ED324" s="28">
        <f t="shared" si="1414"/>
        <v>0</v>
      </c>
      <c r="EE324" s="29"/>
      <c r="EF324" s="54">
        <f>_xlfn.XLOOKUP($C324,[24]PSP!$C:$C,[24]PSP!$EF:$EF)</f>
        <v>0</v>
      </c>
      <c r="EG324" s="27">
        <f>_xlfn.XLOOKUP($C324,[24]PSP!$C:$C,[24]PSP!$EG:$EG)</f>
        <v>0</v>
      </c>
      <c r="EH324" s="28">
        <f t="shared" si="1415"/>
        <v>0</v>
      </c>
      <c r="EI324" s="29"/>
      <c r="EJ324" s="54">
        <f>_xlfn.XLOOKUP($C324,[24]PSP!$C:$C,[24]PSP!$EJ:$EJ)</f>
        <v>0</v>
      </c>
      <c r="EK324" s="27">
        <f>_xlfn.XLOOKUP($C324,[24]PSP!$C:$C,[24]PSP!$EK:$EK)</f>
        <v>0</v>
      </c>
      <c r="EL324" s="28">
        <f t="shared" si="1416"/>
        <v>0</v>
      </c>
      <c r="EM324" s="29"/>
      <c r="EN324" s="108"/>
      <c r="EO324" s="29">
        <f t="shared" si="1313"/>
        <v>0</v>
      </c>
      <c r="EP324" s="29">
        <f t="shared" si="1277"/>
        <v>0</v>
      </c>
      <c r="EQ324" s="4" t="b">
        <f t="shared" si="1312"/>
        <v>1</v>
      </c>
      <c r="ER324" s="1"/>
      <c r="ES324" s="118">
        <f t="shared" si="1314"/>
        <v>1.1767000000000001</v>
      </c>
    </row>
    <row r="325" spans="3:149" ht="21" x14ac:dyDescent="0.25">
      <c r="C325" s="24" t="s">
        <v>172</v>
      </c>
      <c r="D325" s="43">
        <f>_xlfn.XLOOKUP($C325,[24]PSP!$C:$C,[24]PSP!$D:$D)</f>
        <v>5213800</v>
      </c>
      <c r="E325" s="24" t="str">
        <f>_xlfn.XLOOKUP($C325,[24]PSP!$C:$C,[24]PSP!$E:$E)</f>
        <v>SICRO SERVIÇO</v>
      </c>
      <c r="F325" s="25" t="str">
        <f>_xlfn.XLOOKUP($C325,[24]PSP!$C:$C,[24]PSP!$F:$F)</f>
        <v>PÓRTICO METÁLICO COM VÃO DE 17 M, VENTO DE 45 M/S, ÁREA DE EXPOSIÇÃO DE ATÉ 25,5 M², TENSÃO ADMISSÍVEL SOLO &gt; 200 KN/M² - AREIA EXTRAÍDA E BRITA PRODUZIDA</v>
      </c>
      <c r="G325" s="26" t="str">
        <f>_xlfn.XLOOKUP($C325,[24]PSP!$C:$C,[24]PSP!$G:$G)</f>
        <v>UN</v>
      </c>
      <c r="H325" s="53">
        <f>_xlfn.XLOOKUP($C325,[24]PSP!$C:$C,[24]PSP!$H:$H)</f>
        <v>19</v>
      </c>
      <c r="I325" s="28">
        <f>_xlfn.XLOOKUP($C325,[24]PSP!$C:$C,[24]PSP!$I:$I)</f>
        <v>1166353.19</v>
      </c>
      <c r="J325" s="28">
        <f t="shared" si="1383"/>
        <v>1372447.798673</v>
      </c>
      <c r="K325" s="29"/>
      <c r="L325" s="54">
        <f>_xlfn.XLOOKUP($C325,[24]PSP!$C:$C,[24]PSP!$L:$L)</f>
        <v>0</v>
      </c>
      <c r="M325" s="27">
        <f>_xlfn.XLOOKUP($C325,[24]PSP!$C:$C,[24]PSP!$M:$M)</f>
        <v>61387.01</v>
      </c>
      <c r="N325" s="28">
        <f t="shared" si="1384"/>
        <v>0</v>
      </c>
      <c r="O325" s="29"/>
      <c r="P325" s="54">
        <f>_xlfn.XLOOKUP($C325,[24]PSP!$C:$C,[24]PSP!$P:$P)</f>
        <v>0</v>
      </c>
      <c r="Q325" s="27">
        <f>_xlfn.XLOOKUP($C325,[24]PSP!$C:$C,[24]PSP!$Q:$Q)</f>
        <v>61387.01</v>
      </c>
      <c r="R325" s="28">
        <f t="shared" si="1385"/>
        <v>0</v>
      </c>
      <c r="S325" s="29"/>
      <c r="T325" s="54">
        <f>_xlfn.XLOOKUP($C325,[24]PSP!$C:$C,[24]PSP!$T:$T)</f>
        <v>0</v>
      </c>
      <c r="U325" s="27">
        <f>_xlfn.XLOOKUP($C325,[24]PSP!$C:$C,[24]PSP!$U:$U)</f>
        <v>61387.01</v>
      </c>
      <c r="V325" s="28">
        <f t="shared" si="1386"/>
        <v>0</v>
      </c>
      <c r="W325" s="29"/>
      <c r="X325" s="54">
        <f>_xlfn.XLOOKUP($C325,[24]PSP!$C:$C,[24]PSP!$X:$X)</f>
        <v>0</v>
      </c>
      <c r="Y325" s="27">
        <f>_xlfn.XLOOKUP($C325,[24]PSP!$C:$C,[24]PSP!$Y:$Y)</f>
        <v>61387.01</v>
      </c>
      <c r="Z325" s="28">
        <f t="shared" si="1387"/>
        <v>0</v>
      </c>
      <c r="AA325" s="29"/>
      <c r="AB325" s="54">
        <f>_xlfn.XLOOKUP($C325,[24]PSP!$C:$C,[24]PSP!$AB:$AB)</f>
        <v>0</v>
      </c>
      <c r="AC325" s="27">
        <f>_xlfn.XLOOKUP($C325,[24]PSP!$C:$C,[24]PSP!$AC:$AC)</f>
        <v>61387.01</v>
      </c>
      <c r="AD325" s="28">
        <f t="shared" si="1388"/>
        <v>0</v>
      </c>
      <c r="AE325" s="29"/>
      <c r="AF325" s="54">
        <f>_xlfn.XLOOKUP($C325,[24]PSP!$C:$C,[24]PSP!$AF:$AF)</f>
        <v>0</v>
      </c>
      <c r="AG325" s="27">
        <f>_xlfn.XLOOKUP($C325,[24]PSP!$C:$C,[24]PSP!$AG:$AG)</f>
        <v>61387.01</v>
      </c>
      <c r="AH325" s="28">
        <f t="shared" si="1389"/>
        <v>0</v>
      </c>
      <c r="AI325" s="29"/>
      <c r="AJ325" s="54">
        <f>_xlfn.XLOOKUP($C325,[24]PSP!$C:$C,[24]PSP!$AJ:$AJ)</f>
        <v>0</v>
      </c>
      <c r="AK325" s="27">
        <f>_xlfn.XLOOKUP($C325,[24]PSP!$C:$C,[24]PSP!$AK:$AK)</f>
        <v>61387.01</v>
      </c>
      <c r="AL325" s="28">
        <f t="shared" si="1390"/>
        <v>0</v>
      </c>
      <c r="AM325" s="29"/>
      <c r="AN325" s="54">
        <f>_xlfn.XLOOKUP($C325,[24]PSP!$C:$C,[24]PSP!$AN:$AN)</f>
        <v>0</v>
      </c>
      <c r="AO325" s="27">
        <f>_xlfn.XLOOKUP($C325,[24]PSP!$C:$C,[24]PSP!$AO:$AO)</f>
        <v>61387.01</v>
      </c>
      <c r="AP325" s="28">
        <f t="shared" si="1391"/>
        <v>0</v>
      </c>
      <c r="AQ325" s="29"/>
      <c r="AR325" s="54">
        <f>_xlfn.XLOOKUP($C325,[24]PSP!$C:$C,[24]PSP!$AR:$AR)</f>
        <v>0</v>
      </c>
      <c r="AS325" s="27">
        <f>_xlfn.XLOOKUP($C325,[24]PSP!$C:$C,[24]PSP!$AS:$AS)</f>
        <v>61387.01</v>
      </c>
      <c r="AT325" s="28">
        <f t="shared" si="1392"/>
        <v>0</v>
      </c>
      <c r="AU325" s="29"/>
      <c r="AV325" s="54">
        <f>_xlfn.XLOOKUP($C325,[24]PSP!$C:$C,[24]PSP!$AV:$AV)</f>
        <v>0</v>
      </c>
      <c r="AW325" s="27">
        <f>_xlfn.XLOOKUP($C325,[24]PSP!$C:$C,[24]PSP!$AW:$AW)</f>
        <v>61387.01</v>
      </c>
      <c r="AX325" s="28">
        <f t="shared" si="1393"/>
        <v>0</v>
      </c>
      <c r="AY325" s="29"/>
      <c r="AZ325" s="54">
        <f>_xlfn.XLOOKUP($C325,[24]PSP!$C:$C,[24]PSP!$AZ:$AZ)</f>
        <v>2</v>
      </c>
      <c r="BA325" s="27">
        <f>_xlfn.XLOOKUP($C325,[24]PSP!$C:$C,[24]PSP!$BA:$BA)</f>
        <v>61387.01</v>
      </c>
      <c r="BB325" s="28">
        <f t="shared" si="1394"/>
        <v>122774.02</v>
      </c>
      <c r="BC325" s="29"/>
      <c r="BD325" s="54">
        <f>_xlfn.XLOOKUP($C325,[24]PSP!$C:$C,[24]PSP!$BD:$BD)</f>
        <v>17</v>
      </c>
      <c r="BE325" s="27">
        <f>_xlfn.XLOOKUP($C325,[24]PSP!$C:$C,[24]PSP!$BE:$BE)</f>
        <v>61387.01</v>
      </c>
      <c r="BF325" s="28">
        <f t="shared" si="1395"/>
        <v>1043579.17</v>
      </c>
      <c r="BG325" s="29"/>
      <c r="BH325" s="54">
        <f>_xlfn.XLOOKUP($C325,[24]PSP!$C:$C,[24]PSP!$BH:$BH)</f>
        <v>0</v>
      </c>
      <c r="BI325" s="27">
        <f>_xlfn.XLOOKUP($C325,[24]PSP!$C:$C,[24]PSP!$BI:$BI)</f>
        <v>61387.01</v>
      </c>
      <c r="BJ325" s="28">
        <f t="shared" si="1396"/>
        <v>0</v>
      </c>
      <c r="BK325" s="29"/>
      <c r="BL325" s="54">
        <f>_xlfn.XLOOKUP($C325,[24]PSP!$C:$C,[24]PSP!$BL:$BL)</f>
        <v>0</v>
      </c>
      <c r="BM325" s="27">
        <f>_xlfn.XLOOKUP($C325,[24]PSP!$C:$C,[24]PSP!$BM:$BM)</f>
        <v>61387.01</v>
      </c>
      <c r="BN325" s="28">
        <f t="shared" si="1397"/>
        <v>0</v>
      </c>
      <c r="BO325" s="29"/>
      <c r="BP325" s="54">
        <f>_xlfn.XLOOKUP($C325,[24]PSP!$C:$C,[24]PSP!$BP:$BP)</f>
        <v>0</v>
      </c>
      <c r="BQ325" s="27">
        <f>_xlfn.XLOOKUP($C325,[24]PSP!$C:$C,[24]PSP!$BQ:$BQ)</f>
        <v>61387.01</v>
      </c>
      <c r="BR325" s="28">
        <f t="shared" si="1398"/>
        <v>0</v>
      </c>
      <c r="BS325" s="29"/>
      <c r="BT325" s="54">
        <f>_xlfn.XLOOKUP($C325,[24]PSP!$C:$C,[24]PSP!$BT:$BT)</f>
        <v>0</v>
      </c>
      <c r="BU325" s="27">
        <f>_xlfn.XLOOKUP($C325,[24]PSP!$C:$C,[24]PSP!$BU:$BU)</f>
        <v>61387.01</v>
      </c>
      <c r="BV325" s="28">
        <f t="shared" si="1399"/>
        <v>0</v>
      </c>
      <c r="BW325" s="29"/>
      <c r="BX325" s="54">
        <f>_xlfn.XLOOKUP($C325,[24]PSP!$C:$C,[24]PSP!$BX:$BX)</f>
        <v>0</v>
      </c>
      <c r="BY325" s="27">
        <f>_xlfn.XLOOKUP($C325,[24]PSP!$C:$C,[24]PSP!$BY:$BY)</f>
        <v>61387.01</v>
      </c>
      <c r="BZ325" s="28">
        <f t="shared" si="1400"/>
        <v>0</v>
      </c>
      <c r="CA325" s="29"/>
      <c r="CB325" s="54">
        <f>_xlfn.XLOOKUP($C325,[24]PSP!$C:$C,[24]PSP!$CB:$CB)</f>
        <v>0</v>
      </c>
      <c r="CC325" s="27">
        <f>_xlfn.XLOOKUP($C325,[24]PSP!$C:$C,[24]PSP!$CC:$CC)</f>
        <v>61387.01</v>
      </c>
      <c r="CD325" s="28">
        <f t="shared" si="1401"/>
        <v>0</v>
      </c>
      <c r="CE325" s="29"/>
      <c r="CF325" s="54">
        <f>_xlfn.XLOOKUP($C325,[24]PSP!$C:$C,[24]PSP!$CF:$CF)</f>
        <v>0</v>
      </c>
      <c r="CG325" s="27">
        <f>_xlfn.XLOOKUP($C325,[24]PSP!$C:$C,[24]PSP!$CG:$CG)</f>
        <v>61387.01</v>
      </c>
      <c r="CH325" s="28">
        <f t="shared" si="1402"/>
        <v>0</v>
      </c>
      <c r="CI325" s="29"/>
      <c r="CJ325" s="54">
        <f>_xlfn.XLOOKUP($C325,[24]PSP!$C:$C,[24]PSP!$CJ:$CJ)</f>
        <v>0</v>
      </c>
      <c r="CK325" s="27">
        <f>_xlfn.XLOOKUP($C325,[24]PSP!$C:$C,[24]PSP!$CK:$CK)</f>
        <v>61387.01</v>
      </c>
      <c r="CL325" s="28">
        <f t="shared" si="1403"/>
        <v>0</v>
      </c>
      <c r="CM325" s="29"/>
      <c r="CN325" s="54">
        <f>_xlfn.XLOOKUP($C325,[24]PSP!$C:$C,[24]PSP!$CN:$CN)</f>
        <v>0</v>
      </c>
      <c r="CO325" s="27">
        <f>_xlfn.XLOOKUP($C325,[24]PSP!$C:$C,[24]PSP!$CO:$CO)</f>
        <v>61387.01</v>
      </c>
      <c r="CP325" s="28">
        <f t="shared" si="1404"/>
        <v>0</v>
      </c>
      <c r="CQ325" s="29"/>
      <c r="CR325" s="54">
        <f>_xlfn.XLOOKUP($C325,[24]PSP!$C:$C,[24]PSP!$CR:$CR)</f>
        <v>0</v>
      </c>
      <c r="CS325" s="27">
        <f>_xlfn.XLOOKUP($C325,[24]PSP!$C:$C,[24]PSP!$CS:$CS)</f>
        <v>61387.01</v>
      </c>
      <c r="CT325" s="28">
        <f t="shared" si="1405"/>
        <v>0</v>
      </c>
      <c r="CU325" s="29"/>
      <c r="CV325" s="54">
        <f>_xlfn.XLOOKUP($C325,[24]PSP!$C:$C,[24]PSP!$CV:$CV)</f>
        <v>0</v>
      </c>
      <c r="CW325" s="27">
        <f>_xlfn.XLOOKUP($C325,[24]PSP!$C:$C,[24]PSP!$CW:$CW)</f>
        <v>61387.01</v>
      </c>
      <c r="CX325" s="28">
        <f t="shared" si="1406"/>
        <v>0</v>
      </c>
      <c r="CY325" s="29"/>
      <c r="CZ325" s="54">
        <f>_xlfn.XLOOKUP($C325,[24]PSP!$C:$C,[24]PSP!$CZ:$CZ)</f>
        <v>0</v>
      </c>
      <c r="DA325" s="27">
        <f>_xlfn.XLOOKUP($C325,[24]PSP!$C:$C,[24]PSP!$DA:$DA)</f>
        <v>61387.01</v>
      </c>
      <c r="DB325" s="28">
        <f t="shared" si="1407"/>
        <v>0</v>
      </c>
      <c r="DC325" s="29"/>
      <c r="DD325" s="54">
        <f>_xlfn.XLOOKUP($C325,[24]PSP!$C:$C,[24]PSP!$DD:$DD)</f>
        <v>0</v>
      </c>
      <c r="DE325" s="27">
        <f>_xlfn.XLOOKUP($C325,[24]PSP!$C:$C,[24]PSP!$DE:$DE)</f>
        <v>61387.01</v>
      </c>
      <c r="DF325" s="28">
        <f t="shared" si="1408"/>
        <v>0</v>
      </c>
      <c r="DG325" s="29"/>
      <c r="DH325" s="54">
        <f>_xlfn.XLOOKUP($C325,[24]PSP!$C:$C,[24]PSP!$DH:$DH)</f>
        <v>0</v>
      </c>
      <c r="DI325" s="27">
        <f>_xlfn.XLOOKUP($C325,[24]PSP!$C:$C,[24]PSP!$DI:$DI)</f>
        <v>61387.01</v>
      </c>
      <c r="DJ325" s="28">
        <f t="shared" si="1409"/>
        <v>0</v>
      </c>
      <c r="DK325" s="29"/>
      <c r="DL325" s="54">
        <f>_xlfn.XLOOKUP($C325,[24]PSP!$C:$C,[24]PSP!$DL:$DL)</f>
        <v>0</v>
      </c>
      <c r="DM325" s="27">
        <f>_xlfn.XLOOKUP($C325,[24]PSP!$C:$C,[24]PSP!$DM:$DM)</f>
        <v>61387.01</v>
      </c>
      <c r="DN325" s="28">
        <f t="shared" si="1410"/>
        <v>0</v>
      </c>
      <c r="DO325" s="29"/>
      <c r="DP325" s="54">
        <f>_xlfn.XLOOKUP($C325,[24]PSP!$C:$C,[24]PSP!$DP:$DP)</f>
        <v>0</v>
      </c>
      <c r="DQ325" s="27">
        <f>_xlfn.XLOOKUP($C325,[24]PSP!$C:$C,[24]PSP!$DQ:$DQ)</f>
        <v>61387.01</v>
      </c>
      <c r="DR325" s="28">
        <f t="shared" si="1411"/>
        <v>0</v>
      </c>
      <c r="DS325" s="29"/>
      <c r="DT325" s="54">
        <f>_xlfn.XLOOKUP($C325,[24]PSP!$C:$C,[24]PSP!$DT:$DT)</f>
        <v>0</v>
      </c>
      <c r="DU325" s="27">
        <f>_xlfn.XLOOKUP($C325,[24]PSP!$C:$C,[24]PSP!$DU:$DU)</f>
        <v>61387.01</v>
      </c>
      <c r="DV325" s="28">
        <f t="shared" si="1412"/>
        <v>0</v>
      </c>
      <c r="DW325" s="29"/>
      <c r="DX325" s="54">
        <f>_xlfn.XLOOKUP($C325,[24]PSP!$C:$C,[24]PSP!$DX:$DX)</f>
        <v>0</v>
      </c>
      <c r="DY325" s="27">
        <f>_xlfn.XLOOKUP($C325,[24]PSP!$C:$C,[24]PSP!$DY:$DY)</f>
        <v>61387.01</v>
      </c>
      <c r="DZ325" s="28">
        <f t="shared" si="1413"/>
        <v>0</v>
      </c>
      <c r="EA325" s="29"/>
      <c r="EB325" s="54">
        <f>_xlfn.XLOOKUP($C325,[24]PSP!$C:$C,[24]PSP!$EB:$EB)</f>
        <v>0</v>
      </c>
      <c r="EC325" s="27">
        <f>_xlfn.XLOOKUP($C325,[24]PSP!$C:$C,[24]PSP!$EC:$EC)</f>
        <v>0</v>
      </c>
      <c r="ED325" s="28">
        <f t="shared" si="1414"/>
        <v>0</v>
      </c>
      <c r="EE325" s="29"/>
      <c r="EF325" s="54">
        <f>_xlfn.XLOOKUP($C325,[24]PSP!$C:$C,[24]PSP!$EF:$EF)</f>
        <v>0</v>
      </c>
      <c r="EG325" s="27">
        <f>_xlfn.XLOOKUP($C325,[24]PSP!$C:$C,[24]PSP!$EG:$EG)</f>
        <v>0</v>
      </c>
      <c r="EH325" s="28">
        <f t="shared" si="1415"/>
        <v>0</v>
      </c>
      <c r="EI325" s="29"/>
      <c r="EJ325" s="54">
        <f>_xlfn.XLOOKUP($C325,[24]PSP!$C:$C,[24]PSP!$EJ:$EJ)</f>
        <v>0</v>
      </c>
      <c r="EK325" s="27">
        <f>_xlfn.XLOOKUP($C325,[24]PSP!$C:$C,[24]PSP!$EK:$EK)</f>
        <v>0</v>
      </c>
      <c r="EL325" s="28">
        <f t="shared" si="1416"/>
        <v>0</v>
      </c>
      <c r="EM325" s="29"/>
      <c r="EN325" s="108"/>
      <c r="EO325" s="29">
        <f t="shared" si="1313"/>
        <v>1166353.19</v>
      </c>
      <c r="EP325" s="29">
        <f t="shared" ref="EP325:EP388" si="1417">I325</f>
        <v>1166353.19</v>
      </c>
      <c r="EQ325" s="4" t="b">
        <f t="shared" si="1312"/>
        <v>1</v>
      </c>
      <c r="ER325" s="1"/>
      <c r="ES325" s="118">
        <f t="shared" si="1314"/>
        <v>1.1767000000000001</v>
      </c>
    </row>
    <row r="326" spans="3:149" ht="21" x14ac:dyDescent="0.25">
      <c r="C326" s="24" t="s">
        <v>173</v>
      </c>
      <c r="D326" s="43">
        <f>_xlfn.XLOOKUP($C326,[24]PSP!$C:$C,[24]PSP!$D:$D)</f>
        <v>5213799</v>
      </c>
      <c r="E326" s="24" t="str">
        <f>_xlfn.XLOOKUP($C326,[24]PSP!$C:$C,[24]PSP!$E:$E)</f>
        <v>SICRO SERVIÇO</v>
      </c>
      <c r="F326" s="25" t="str">
        <f>_xlfn.XLOOKUP($C326,[24]PSP!$C:$C,[24]PSP!$F:$F)</f>
        <v>PÓRTICO METÁLICO COM VÃO DE 15,9 M, VENTO DE 45 M/S, ÁREA DE EXPOSIÇÃO DE ATÉ 23,85 M², TENSÃO ADMISSÍVEL SOLO &gt; 200 KN/M² - AREIA EXTRAÍDA E BRITA PRODUZIDA</v>
      </c>
      <c r="G326" s="26" t="str">
        <f>_xlfn.XLOOKUP($C326,[24]PSP!$C:$C,[24]PSP!$G:$G)</f>
        <v>UN</v>
      </c>
      <c r="H326" s="53">
        <f>_xlfn.XLOOKUP($C326,[24]PSP!$C:$C,[24]PSP!$H:$H)</f>
        <v>0</v>
      </c>
      <c r="I326" s="28">
        <f>_xlfn.XLOOKUP($C326,[24]PSP!$C:$C,[24]PSP!$I:$I)</f>
        <v>0</v>
      </c>
      <c r="J326" s="28">
        <f t="shared" si="1383"/>
        <v>0</v>
      </c>
      <c r="K326" s="29"/>
      <c r="L326" s="54">
        <f>_xlfn.XLOOKUP($C326,[24]PSP!$C:$C,[24]PSP!$L:$L)</f>
        <v>0</v>
      </c>
      <c r="M326" s="27">
        <f>_xlfn.XLOOKUP($C326,[24]PSP!$C:$C,[24]PSP!$M:$M)</f>
        <v>57066.400000000001</v>
      </c>
      <c r="N326" s="28">
        <f t="shared" si="1384"/>
        <v>0</v>
      </c>
      <c r="O326" s="29"/>
      <c r="P326" s="54">
        <f>_xlfn.XLOOKUP($C326,[24]PSP!$C:$C,[24]PSP!$P:$P)</f>
        <v>0</v>
      </c>
      <c r="Q326" s="27">
        <f>_xlfn.XLOOKUP($C326,[24]PSP!$C:$C,[24]PSP!$Q:$Q)</f>
        <v>57066.400000000001</v>
      </c>
      <c r="R326" s="28">
        <f t="shared" si="1385"/>
        <v>0</v>
      </c>
      <c r="S326" s="29"/>
      <c r="T326" s="54">
        <f>_xlfn.XLOOKUP($C326,[24]PSP!$C:$C,[24]PSP!$T:$T)</f>
        <v>0</v>
      </c>
      <c r="U326" s="27">
        <f>_xlfn.XLOOKUP($C326,[24]PSP!$C:$C,[24]PSP!$U:$U)</f>
        <v>57066.400000000001</v>
      </c>
      <c r="V326" s="28">
        <f t="shared" si="1386"/>
        <v>0</v>
      </c>
      <c r="W326" s="29"/>
      <c r="X326" s="54">
        <f>_xlfn.XLOOKUP($C326,[24]PSP!$C:$C,[24]PSP!$X:$X)</f>
        <v>0</v>
      </c>
      <c r="Y326" s="27">
        <f>_xlfn.XLOOKUP($C326,[24]PSP!$C:$C,[24]PSP!$Y:$Y)</f>
        <v>57066.400000000001</v>
      </c>
      <c r="Z326" s="28">
        <f t="shared" si="1387"/>
        <v>0</v>
      </c>
      <c r="AA326" s="29"/>
      <c r="AB326" s="54">
        <f>_xlfn.XLOOKUP($C326,[24]PSP!$C:$C,[24]PSP!$AB:$AB)</f>
        <v>0</v>
      </c>
      <c r="AC326" s="27">
        <f>_xlfn.XLOOKUP($C326,[24]PSP!$C:$C,[24]PSP!$AC:$AC)</f>
        <v>57066.400000000001</v>
      </c>
      <c r="AD326" s="28">
        <f t="shared" si="1388"/>
        <v>0</v>
      </c>
      <c r="AE326" s="29"/>
      <c r="AF326" s="54">
        <f>_xlfn.XLOOKUP($C326,[24]PSP!$C:$C,[24]PSP!$AF:$AF)</f>
        <v>0</v>
      </c>
      <c r="AG326" s="27">
        <f>_xlfn.XLOOKUP($C326,[24]PSP!$C:$C,[24]PSP!$AG:$AG)</f>
        <v>57066.400000000001</v>
      </c>
      <c r="AH326" s="28">
        <f t="shared" si="1389"/>
        <v>0</v>
      </c>
      <c r="AI326" s="29"/>
      <c r="AJ326" s="54">
        <f>_xlfn.XLOOKUP($C326,[24]PSP!$C:$C,[24]PSP!$AJ:$AJ)</f>
        <v>0</v>
      </c>
      <c r="AK326" s="27">
        <f>_xlfn.XLOOKUP($C326,[24]PSP!$C:$C,[24]PSP!$AK:$AK)</f>
        <v>57066.400000000001</v>
      </c>
      <c r="AL326" s="28">
        <f t="shared" si="1390"/>
        <v>0</v>
      </c>
      <c r="AM326" s="29"/>
      <c r="AN326" s="54">
        <f>_xlfn.XLOOKUP($C326,[24]PSP!$C:$C,[24]PSP!$AN:$AN)</f>
        <v>0</v>
      </c>
      <c r="AO326" s="27">
        <f>_xlfn.XLOOKUP($C326,[24]PSP!$C:$C,[24]PSP!$AO:$AO)</f>
        <v>57066.400000000001</v>
      </c>
      <c r="AP326" s="28">
        <f t="shared" si="1391"/>
        <v>0</v>
      </c>
      <c r="AQ326" s="29"/>
      <c r="AR326" s="54">
        <f>_xlfn.XLOOKUP($C326,[24]PSP!$C:$C,[24]PSP!$AR:$AR)</f>
        <v>0</v>
      </c>
      <c r="AS326" s="27">
        <f>_xlfn.XLOOKUP($C326,[24]PSP!$C:$C,[24]PSP!$AS:$AS)</f>
        <v>57066.400000000001</v>
      </c>
      <c r="AT326" s="28">
        <f t="shared" si="1392"/>
        <v>0</v>
      </c>
      <c r="AU326" s="29"/>
      <c r="AV326" s="54">
        <f>_xlfn.XLOOKUP($C326,[24]PSP!$C:$C,[24]PSP!$AV:$AV)</f>
        <v>0</v>
      </c>
      <c r="AW326" s="27">
        <f>_xlfn.XLOOKUP($C326,[24]PSP!$C:$C,[24]PSP!$AW:$AW)</f>
        <v>57066.400000000001</v>
      </c>
      <c r="AX326" s="28">
        <f t="shared" si="1393"/>
        <v>0</v>
      </c>
      <c r="AY326" s="29"/>
      <c r="AZ326" s="54">
        <f>_xlfn.XLOOKUP($C326,[24]PSP!$C:$C,[24]PSP!$AZ:$AZ)</f>
        <v>0</v>
      </c>
      <c r="BA326" s="27">
        <f>_xlfn.XLOOKUP($C326,[24]PSP!$C:$C,[24]PSP!$BA:$BA)</f>
        <v>57066.400000000001</v>
      </c>
      <c r="BB326" s="28">
        <f t="shared" si="1394"/>
        <v>0</v>
      </c>
      <c r="BC326" s="29"/>
      <c r="BD326" s="54">
        <f>_xlfn.XLOOKUP($C326,[24]PSP!$C:$C,[24]PSP!$BD:$BD)</f>
        <v>0</v>
      </c>
      <c r="BE326" s="27">
        <f>_xlfn.XLOOKUP($C326,[24]PSP!$C:$C,[24]PSP!$BE:$BE)</f>
        <v>57066.400000000001</v>
      </c>
      <c r="BF326" s="28">
        <f t="shared" si="1395"/>
        <v>0</v>
      </c>
      <c r="BG326" s="29"/>
      <c r="BH326" s="54">
        <f>_xlfn.XLOOKUP($C326,[24]PSP!$C:$C,[24]PSP!$BH:$BH)</f>
        <v>0</v>
      </c>
      <c r="BI326" s="27">
        <f>_xlfn.XLOOKUP($C326,[24]PSP!$C:$C,[24]PSP!$BI:$BI)</f>
        <v>57066.400000000001</v>
      </c>
      <c r="BJ326" s="28">
        <f t="shared" si="1396"/>
        <v>0</v>
      </c>
      <c r="BK326" s="29"/>
      <c r="BL326" s="54">
        <f>_xlfn.XLOOKUP($C326,[24]PSP!$C:$C,[24]PSP!$BL:$BL)</f>
        <v>0</v>
      </c>
      <c r="BM326" s="27">
        <f>_xlfn.XLOOKUP($C326,[24]PSP!$C:$C,[24]PSP!$BM:$BM)</f>
        <v>57066.400000000001</v>
      </c>
      <c r="BN326" s="28">
        <f t="shared" si="1397"/>
        <v>0</v>
      </c>
      <c r="BO326" s="29"/>
      <c r="BP326" s="54">
        <f>_xlfn.XLOOKUP($C326,[24]PSP!$C:$C,[24]PSP!$BP:$BP)</f>
        <v>0</v>
      </c>
      <c r="BQ326" s="27">
        <f>_xlfn.XLOOKUP($C326,[24]PSP!$C:$C,[24]PSP!$BQ:$BQ)</f>
        <v>57066.400000000001</v>
      </c>
      <c r="BR326" s="28">
        <f t="shared" si="1398"/>
        <v>0</v>
      </c>
      <c r="BS326" s="29"/>
      <c r="BT326" s="54">
        <f>_xlfn.XLOOKUP($C326,[24]PSP!$C:$C,[24]PSP!$BT:$BT)</f>
        <v>0</v>
      </c>
      <c r="BU326" s="27">
        <f>_xlfn.XLOOKUP($C326,[24]PSP!$C:$C,[24]PSP!$BU:$BU)</f>
        <v>57066.400000000001</v>
      </c>
      <c r="BV326" s="28">
        <f t="shared" si="1399"/>
        <v>0</v>
      </c>
      <c r="BW326" s="29"/>
      <c r="BX326" s="54">
        <f>_xlfn.XLOOKUP($C326,[24]PSP!$C:$C,[24]PSP!$BX:$BX)</f>
        <v>0</v>
      </c>
      <c r="BY326" s="27">
        <f>_xlfn.XLOOKUP($C326,[24]PSP!$C:$C,[24]PSP!$BY:$BY)</f>
        <v>57066.400000000001</v>
      </c>
      <c r="BZ326" s="28">
        <f t="shared" si="1400"/>
        <v>0</v>
      </c>
      <c r="CA326" s="29"/>
      <c r="CB326" s="54">
        <f>_xlfn.XLOOKUP($C326,[24]PSP!$C:$C,[24]PSP!$CB:$CB)</f>
        <v>0</v>
      </c>
      <c r="CC326" s="27">
        <f>_xlfn.XLOOKUP($C326,[24]PSP!$C:$C,[24]PSP!$CC:$CC)</f>
        <v>57066.400000000001</v>
      </c>
      <c r="CD326" s="28">
        <f t="shared" si="1401"/>
        <v>0</v>
      </c>
      <c r="CE326" s="29"/>
      <c r="CF326" s="54">
        <f>_xlfn.XLOOKUP($C326,[24]PSP!$C:$C,[24]PSP!$CF:$CF)</f>
        <v>0</v>
      </c>
      <c r="CG326" s="27">
        <f>_xlfn.XLOOKUP($C326,[24]PSP!$C:$C,[24]PSP!$CG:$CG)</f>
        <v>57066.400000000001</v>
      </c>
      <c r="CH326" s="28">
        <f t="shared" si="1402"/>
        <v>0</v>
      </c>
      <c r="CI326" s="29"/>
      <c r="CJ326" s="54">
        <f>_xlfn.XLOOKUP($C326,[24]PSP!$C:$C,[24]PSP!$CJ:$CJ)</f>
        <v>0</v>
      </c>
      <c r="CK326" s="27">
        <f>_xlfn.XLOOKUP($C326,[24]PSP!$C:$C,[24]PSP!$CK:$CK)</f>
        <v>57066.400000000001</v>
      </c>
      <c r="CL326" s="28">
        <f t="shared" si="1403"/>
        <v>0</v>
      </c>
      <c r="CM326" s="29"/>
      <c r="CN326" s="54">
        <f>_xlfn.XLOOKUP($C326,[24]PSP!$C:$C,[24]PSP!$CN:$CN)</f>
        <v>0</v>
      </c>
      <c r="CO326" s="27">
        <f>_xlfn.XLOOKUP($C326,[24]PSP!$C:$C,[24]PSP!$CO:$CO)</f>
        <v>57066.400000000001</v>
      </c>
      <c r="CP326" s="28">
        <f t="shared" si="1404"/>
        <v>0</v>
      </c>
      <c r="CQ326" s="29"/>
      <c r="CR326" s="54">
        <f>_xlfn.XLOOKUP($C326,[24]PSP!$C:$C,[24]PSP!$CR:$CR)</f>
        <v>0</v>
      </c>
      <c r="CS326" s="27">
        <f>_xlfn.XLOOKUP($C326,[24]PSP!$C:$C,[24]PSP!$CS:$CS)</f>
        <v>57066.400000000001</v>
      </c>
      <c r="CT326" s="28">
        <f t="shared" si="1405"/>
        <v>0</v>
      </c>
      <c r="CU326" s="29"/>
      <c r="CV326" s="54">
        <f>_xlfn.XLOOKUP($C326,[24]PSP!$C:$C,[24]PSP!$CV:$CV)</f>
        <v>0</v>
      </c>
      <c r="CW326" s="27">
        <f>_xlfn.XLOOKUP($C326,[24]PSP!$C:$C,[24]PSP!$CW:$CW)</f>
        <v>57066.400000000001</v>
      </c>
      <c r="CX326" s="28">
        <f t="shared" si="1406"/>
        <v>0</v>
      </c>
      <c r="CY326" s="29"/>
      <c r="CZ326" s="54">
        <f>_xlfn.XLOOKUP($C326,[24]PSP!$C:$C,[24]PSP!$CZ:$CZ)</f>
        <v>0</v>
      </c>
      <c r="DA326" s="27">
        <f>_xlfn.XLOOKUP($C326,[24]PSP!$C:$C,[24]PSP!$DA:$DA)</f>
        <v>57066.400000000001</v>
      </c>
      <c r="DB326" s="28">
        <f t="shared" si="1407"/>
        <v>0</v>
      </c>
      <c r="DC326" s="29"/>
      <c r="DD326" s="54">
        <f>_xlfn.XLOOKUP($C326,[24]PSP!$C:$C,[24]PSP!$DD:$DD)</f>
        <v>0</v>
      </c>
      <c r="DE326" s="27">
        <f>_xlfn.XLOOKUP($C326,[24]PSP!$C:$C,[24]PSP!$DE:$DE)</f>
        <v>57066.400000000001</v>
      </c>
      <c r="DF326" s="28">
        <f t="shared" si="1408"/>
        <v>0</v>
      </c>
      <c r="DG326" s="29"/>
      <c r="DH326" s="54">
        <f>_xlfn.XLOOKUP($C326,[24]PSP!$C:$C,[24]PSP!$DH:$DH)</f>
        <v>0</v>
      </c>
      <c r="DI326" s="27">
        <f>_xlfn.XLOOKUP($C326,[24]PSP!$C:$C,[24]PSP!$DI:$DI)</f>
        <v>57066.400000000001</v>
      </c>
      <c r="DJ326" s="28">
        <f t="shared" si="1409"/>
        <v>0</v>
      </c>
      <c r="DK326" s="29"/>
      <c r="DL326" s="54">
        <f>_xlfn.XLOOKUP($C326,[24]PSP!$C:$C,[24]PSP!$DL:$DL)</f>
        <v>0</v>
      </c>
      <c r="DM326" s="27">
        <f>_xlfn.XLOOKUP($C326,[24]PSP!$C:$C,[24]PSP!$DM:$DM)</f>
        <v>57066.400000000001</v>
      </c>
      <c r="DN326" s="28">
        <f t="shared" si="1410"/>
        <v>0</v>
      </c>
      <c r="DO326" s="29"/>
      <c r="DP326" s="54">
        <f>_xlfn.XLOOKUP($C326,[24]PSP!$C:$C,[24]PSP!$DP:$DP)</f>
        <v>0</v>
      </c>
      <c r="DQ326" s="27">
        <f>_xlfn.XLOOKUP($C326,[24]PSP!$C:$C,[24]PSP!$DQ:$DQ)</f>
        <v>57066.400000000001</v>
      </c>
      <c r="DR326" s="28">
        <f t="shared" si="1411"/>
        <v>0</v>
      </c>
      <c r="DS326" s="29"/>
      <c r="DT326" s="54">
        <f>_xlfn.XLOOKUP($C326,[24]PSP!$C:$C,[24]PSP!$DT:$DT)</f>
        <v>0</v>
      </c>
      <c r="DU326" s="27">
        <f>_xlfn.XLOOKUP($C326,[24]PSP!$C:$C,[24]PSP!$DU:$DU)</f>
        <v>57066.400000000001</v>
      </c>
      <c r="DV326" s="28">
        <f t="shared" si="1412"/>
        <v>0</v>
      </c>
      <c r="DW326" s="29"/>
      <c r="DX326" s="54">
        <f>_xlfn.XLOOKUP($C326,[24]PSP!$C:$C,[24]PSP!$DX:$DX)</f>
        <v>0</v>
      </c>
      <c r="DY326" s="27">
        <f>_xlfn.XLOOKUP($C326,[24]PSP!$C:$C,[24]PSP!$DY:$DY)</f>
        <v>57066.400000000001</v>
      </c>
      <c r="DZ326" s="28">
        <f t="shared" si="1413"/>
        <v>0</v>
      </c>
      <c r="EA326" s="29"/>
      <c r="EB326" s="54">
        <f>_xlfn.XLOOKUP($C326,[24]PSP!$C:$C,[24]PSP!$EB:$EB)</f>
        <v>0</v>
      </c>
      <c r="EC326" s="27">
        <f>_xlfn.XLOOKUP($C326,[24]PSP!$C:$C,[24]PSP!$EC:$EC)</f>
        <v>0</v>
      </c>
      <c r="ED326" s="28">
        <f t="shared" si="1414"/>
        <v>0</v>
      </c>
      <c r="EE326" s="29"/>
      <c r="EF326" s="54">
        <f>_xlfn.XLOOKUP($C326,[24]PSP!$C:$C,[24]PSP!$EF:$EF)</f>
        <v>0</v>
      </c>
      <c r="EG326" s="27">
        <f>_xlfn.XLOOKUP($C326,[24]PSP!$C:$C,[24]PSP!$EG:$EG)</f>
        <v>0</v>
      </c>
      <c r="EH326" s="28">
        <f t="shared" si="1415"/>
        <v>0</v>
      </c>
      <c r="EI326" s="29"/>
      <c r="EJ326" s="54">
        <f>_xlfn.XLOOKUP($C326,[24]PSP!$C:$C,[24]PSP!$EJ:$EJ)</f>
        <v>0</v>
      </c>
      <c r="EK326" s="27">
        <f>_xlfn.XLOOKUP($C326,[24]PSP!$C:$C,[24]PSP!$EK:$EK)</f>
        <v>0</v>
      </c>
      <c r="EL326" s="28">
        <f t="shared" si="1416"/>
        <v>0</v>
      </c>
      <c r="EM326" s="29"/>
      <c r="EN326" s="108"/>
      <c r="EO326" s="29">
        <f t="shared" si="1313"/>
        <v>0</v>
      </c>
      <c r="EP326" s="29">
        <f t="shared" si="1417"/>
        <v>0</v>
      </c>
      <c r="EQ326" s="4" t="b">
        <f t="shared" si="1312"/>
        <v>1</v>
      </c>
      <c r="ER326" s="1"/>
      <c r="ES326" s="118">
        <f t="shared" si="1314"/>
        <v>1.1767000000000001</v>
      </c>
    </row>
    <row r="327" spans="3:149" ht="21" x14ac:dyDescent="0.25">
      <c r="C327" s="24" t="s">
        <v>174</v>
      </c>
      <c r="D327" s="43">
        <f>_xlfn.XLOOKUP($C327,[24]PSP!$C:$C,[24]PSP!$D:$D)</f>
        <v>5213769</v>
      </c>
      <c r="E327" s="24" t="str">
        <f>_xlfn.XLOOKUP($C327,[24]PSP!$C:$C,[24]PSP!$E:$E)</f>
        <v>SICRO SERVIÇO</v>
      </c>
      <c r="F327" s="25" t="str">
        <f>_xlfn.XLOOKUP($C327,[24]PSP!$C:$C,[24]PSP!$F:$F)</f>
        <v>SEMIPÓRTICO METÁLICO COM VÃO DE 8,3 M, VENTO DE 45 M/S, ÁREA DE EXPOSIÇÃO DE ATÉ 12,45 M², TENSÃO ADMISSÍVEL SOLO &gt; 200 KN/M² - AREIA E BRITA COMERCIAIS</v>
      </c>
      <c r="G327" s="26" t="str">
        <f>_xlfn.XLOOKUP($C327,[24]PSP!$C:$C,[24]PSP!$G:$G)</f>
        <v>UN</v>
      </c>
      <c r="H327" s="53">
        <f>_xlfn.XLOOKUP($C327,[24]PSP!$C:$C,[24]PSP!$H:$H)</f>
        <v>12</v>
      </c>
      <c r="I327" s="28">
        <f>_xlfn.XLOOKUP($C327,[24]PSP!$C:$C,[24]PSP!$I:$I)</f>
        <v>415719.24</v>
      </c>
      <c r="J327" s="28">
        <f t="shared" si="1383"/>
        <v>489176.829708</v>
      </c>
      <c r="K327" s="29"/>
      <c r="L327" s="54">
        <f>_xlfn.XLOOKUP($C327,[24]PSP!$C:$C,[24]PSP!$L:$L)</f>
        <v>0</v>
      </c>
      <c r="M327" s="27">
        <f>_xlfn.XLOOKUP($C327,[24]PSP!$C:$C,[24]PSP!$M:$M)</f>
        <v>34643.269999999997</v>
      </c>
      <c r="N327" s="28">
        <f t="shared" si="1384"/>
        <v>0</v>
      </c>
      <c r="O327" s="29"/>
      <c r="P327" s="54">
        <f>_xlfn.XLOOKUP($C327,[24]PSP!$C:$C,[24]PSP!$P:$P)</f>
        <v>0</v>
      </c>
      <c r="Q327" s="27">
        <f>_xlfn.XLOOKUP($C327,[24]PSP!$C:$C,[24]PSP!$Q:$Q)</f>
        <v>34643.269999999997</v>
      </c>
      <c r="R327" s="28">
        <f t="shared" si="1385"/>
        <v>0</v>
      </c>
      <c r="S327" s="29"/>
      <c r="T327" s="54">
        <f>_xlfn.XLOOKUP($C327,[24]PSP!$C:$C,[24]PSP!$T:$T)</f>
        <v>0</v>
      </c>
      <c r="U327" s="27">
        <f>_xlfn.XLOOKUP($C327,[24]PSP!$C:$C,[24]PSP!$U:$U)</f>
        <v>34643.269999999997</v>
      </c>
      <c r="V327" s="28">
        <f t="shared" si="1386"/>
        <v>0</v>
      </c>
      <c r="W327" s="29"/>
      <c r="X327" s="54">
        <f>_xlfn.XLOOKUP($C327,[24]PSP!$C:$C,[24]PSP!$X:$X)</f>
        <v>0</v>
      </c>
      <c r="Y327" s="27">
        <f>_xlfn.XLOOKUP($C327,[24]PSP!$C:$C,[24]PSP!$Y:$Y)</f>
        <v>34643.269999999997</v>
      </c>
      <c r="Z327" s="28">
        <f t="shared" si="1387"/>
        <v>0</v>
      </c>
      <c r="AA327" s="29"/>
      <c r="AB327" s="54">
        <f>_xlfn.XLOOKUP($C327,[24]PSP!$C:$C,[24]PSP!$AB:$AB)</f>
        <v>0</v>
      </c>
      <c r="AC327" s="27">
        <f>_xlfn.XLOOKUP($C327,[24]PSP!$C:$C,[24]PSP!$AC:$AC)</f>
        <v>34643.269999999997</v>
      </c>
      <c r="AD327" s="28">
        <f t="shared" si="1388"/>
        <v>0</v>
      </c>
      <c r="AE327" s="29"/>
      <c r="AF327" s="54">
        <f>_xlfn.XLOOKUP($C327,[24]PSP!$C:$C,[24]PSP!$AF:$AF)</f>
        <v>0</v>
      </c>
      <c r="AG327" s="27">
        <f>_xlfn.XLOOKUP($C327,[24]PSP!$C:$C,[24]PSP!$AG:$AG)</f>
        <v>34643.269999999997</v>
      </c>
      <c r="AH327" s="28">
        <f t="shared" si="1389"/>
        <v>0</v>
      </c>
      <c r="AI327" s="29"/>
      <c r="AJ327" s="54">
        <f>_xlfn.XLOOKUP($C327,[24]PSP!$C:$C,[24]PSP!$AJ:$AJ)</f>
        <v>0</v>
      </c>
      <c r="AK327" s="27">
        <f>_xlfn.XLOOKUP($C327,[24]PSP!$C:$C,[24]PSP!$AK:$AK)</f>
        <v>34643.269999999997</v>
      </c>
      <c r="AL327" s="28">
        <f t="shared" si="1390"/>
        <v>0</v>
      </c>
      <c r="AM327" s="29"/>
      <c r="AN327" s="54">
        <f>_xlfn.XLOOKUP($C327,[24]PSP!$C:$C,[24]PSP!$AN:$AN)</f>
        <v>0</v>
      </c>
      <c r="AO327" s="27">
        <f>_xlfn.XLOOKUP($C327,[24]PSP!$C:$C,[24]PSP!$AO:$AO)</f>
        <v>34643.269999999997</v>
      </c>
      <c r="AP327" s="28">
        <f t="shared" si="1391"/>
        <v>0</v>
      </c>
      <c r="AQ327" s="29"/>
      <c r="AR327" s="54">
        <f>_xlfn.XLOOKUP($C327,[24]PSP!$C:$C,[24]PSP!$AR:$AR)</f>
        <v>0</v>
      </c>
      <c r="AS327" s="27">
        <f>_xlfn.XLOOKUP($C327,[24]PSP!$C:$C,[24]PSP!$AS:$AS)</f>
        <v>34643.269999999997</v>
      </c>
      <c r="AT327" s="28">
        <f t="shared" si="1392"/>
        <v>0</v>
      </c>
      <c r="AU327" s="29"/>
      <c r="AV327" s="54">
        <f>_xlfn.XLOOKUP($C327,[24]PSP!$C:$C,[24]PSP!$AV:$AV)</f>
        <v>0</v>
      </c>
      <c r="AW327" s="27">
        <f>_xlfn.XLOOKUP($C327,[24]PSP!$C:$C,[24]PSP!$AW:$AW)</f>
        <v>34643.269999999997</v>
      </c>
      <c r="AX327" s="28">
        <f t="shared" si="1393"/>
        <v>0</v>
      </c>
      <c r="AY327" s="29"/>
      <c r="AZ327" s="54">
        <f>_xlfn.XLOOKUP($C327,[24]PSP!$C:$C,[24]PSP!$AZ:$AZ)</f>
        <v>1</v>
      </c>
      <c r="BA327" s="27">
        <f>_xlfn.XLOOKUP($C327,[24]PSP!$C:$C,[24]PSP!$BA:$BA)</f>
        <v>34643.269999999997</v>
      </c>
      <c r="BB327" s="28">
        <f t="shared" si="1394"/>
        <v>34643.269999999997</v>
      </c>
      <c r="BC327" s="29"/>
      <c r="BD327" s="54">
        <f>_xlfn.XLOOKUP($C327,[24]PSP!$C:$C,[24]PSP!$BD:$BD)</f>
        <v>9</v>
      </c>
      <c r="BE327" s="27">
        <f>_xlfn.XLOOKUP($C327,[24]PSP!$C:$C,[24]PSP!$BE:$BE)</f>
        <v>34643.269999999997</v>
      </c>
      <c r="BF327" s="28">
        <f t="shared" si="1395"/>
        <v>311789.43</v>
      </c>
      <c r="BG327" s="29"/>
      <c r="BH327" s="54">
        <f>_xlfn.XLOOKUP($C327,[24]PSP!$C:$C,[24]PSP!$BH:$BH)</f>
        <v>0</v>
      </c>
      <c r="BI327" s="27">
        <f>_xlfn.XLOOKUP($C327,[24]PSP!$C:$C,[24]PSP!$BI:$BI)</f>
        <v>34643.269999999997</v>
      </c>
      <c r="BJ327" s="28">
        <f t="shared" si="1396"/>
        <v>0</v>
      </c>
      <c r="BK327" s="29"/>
      <c r="BL327" s="54">
        <f>_xlfn.XLOOKUP($C327,[24]PSP!$C:$C,[24]PSP!$BL:$BL)</f>
        <v>2</v>
      </c>
      <c r="BM327" s="27">
        <f>_xlfn.XLOOKUP($C327,[24]PSP!$C:$C,[24]PSP!$BM:$BM)</f>
        <v>34643.269999999997</v>
      </c>
      <c r="BN327" s="28">
        <f t="shared" si="1397"/>
        <v>69286.539999999994</v>
      </c>
      <c r="BO327" s="29"/>
      <c r="BP327" s="54">
        <f>_xlfn.XLOOKUP($C327,[24]PSP!$C:$C,[24]PSP!$BP:$BP)</f>
        <v>0</v>
      </c>
      <c r="BQ327" s="27">
        <f>_xlfn.XLOOKUP($C327,[24]PSP!$C:$C,[24]PSP!$BQ:$BQ)</f>
        <v>34643.269999999997</v>
      </c>
      <c r="BR327" s="28">
        <f t="shared" si="1398"/>
        <v>0</v>
      </c>
      <c r="BS327" s="29"/>
      <c r="BT327" s="54">
        <f>_xlfn.XLOOKUP($C327,[24]PSP!$C:$C,[24]PSP!$BT:$BT)</f>
        <v>0</v>
      </c>
      <c r="BU327" s="27">
        <f>_xlfn.XLOOKUP($C327,[24]PSP!$C:$C,[24]PSP!$BU:$BU)</f>
        <v>34643.269999999997</v>
      </c>
      <c r="BV327" s="28">
        <f t="shared" si="1399"/>
        <v>0</v>
      </c>
      <c r="BW327" s="29"/>
      <c r="BX327" s="54">
        <f>_xlfn.XLOOKUP($C327,[24]PSP!$C:$C,[24]PSP!$BX:$BX)</f>
        <v>0</v>
      </c>
      <c r="BY327" s="27">
        <f>_xlfn.XLOOKUP($C327,[24]PSP!$C:$C,[24]PSP!$BY:$BY)</f>
        <v>34643.269999999997</v>
      </c>
      <c r="BZ327" s="28">
        <f t="shared" si="1400"/>
        <v>0</v>
      </c>
      <c r="CA327" s="29"/>
      <c r="CB327" s="54">
        <f>_xlfn.XLOOKUP($C327,[24]PSP!$C:$C,[24]PSP!$CB:$CB)</f>
        <v>0</v>
      </c>
      <c r="CC327" s="27">
        <f>_xlfn.XLOOKUP($C327,[24]PSP!$C:$C,[24]PSP!$CC:$CC)</f>
        <v>34643.269999999997</v>
      </c>
      <c r="CD327" s="28">
        <f t="shared" si="1401"/>
        <v>0</v>
      </c>
      <c r="CE327" s="29"/>
      <c r="CF327" s="54">
        <f>_xlfn.XLOOKUP($C327,[24]PSP!$C:$C,[24]PSP!$CF:$CF)</f>
        <v>0</v>
      </c>
      <c r="CG327" s="27">
        <f>_xlfn.XLOOKUP($C327,[24]PSP!$C:$C,[24]PSP!$CG:$CG)</f>
        <v>34643.269999999997</v>
      </c>
      <c r="CH327" s="28">
        <f t="shared" si="1402"/>
        <v>0</v>
      </c>
      <c r="CI327" s="29"/>
      <c r="CJ327" s="54">
        <f>_xlfn.XLOOKUP($C327,[24]PSP!$C:$C,[24]PSP!$CJ:$CJ)</f>
        <v>0</v>
      </c>
      <c r="CK327" s="27">
        <f>_xlfn.XLOOKUP($C327,[24]PSP!$C:$C,[24]PSP!$CK:$CK)</f>
        <v>34643.269999999997</v>
      </c>
      <c r="CL327" s="28">
        <f t="shared" si="1403"/>
        <v>0</v>
      </c>
      <c r="CM327" s="29"/>
      <c r="CN327" s="54">
        <f>_xlfn.XLOOKUP($C327,[24]PSP!$C:$C,[24]PSP!$CN:$CN)</f>
        <v>0</v>
      </c>
      <c r="CO327" s="27">
        <f>_xlfn.XLOOKUP($C327,[24]PSP!$C:$C,[24]PSP!$CO:$CO)</f>
        <v>34643.269999999997</v>
      </c>
      <c r="CP327" s="28">
        <f t="shared" si="1404"/>
        <v>0</v>
      </c>
      <c r="CQ327" s="29"/>
      <c r="CR327" s="54">
        <f>_xlfn.XLOOKUP($C327,[24]PSP!$C:$C,[24]PSP!$CR:$CR)</f>
        <v>0</v>
      </c>
      <c r="CS327" s="27">
        <f>_xlfn.XLOOKUP($C327,[24]PSP!$C:$C,[24]PSP!$CS:$CS)</f>
        <v>34643.269999999997</v>
      </c>
      <c r="CT327" s="28">
        <f t="shared" si="1405"/>
        <v>0</v>
      </c>
      <c r="CU327" s="29"/>
      <c r="CV327" s="54">
        <f>_xlfn.XLOOKUP($C327,[24]PSP!$C:$C,[24]PSP!$CV:$CV)</f>
        <v>0</v>
      </c>
      <c r="CW327" s="27">
        <f>_xlfn.XLOOKUP($C327,[24]PSP!$C:$C,[24]PSP!$CW:$CW)</f>
        <v>34643.269999999997</v>
      </c>
      <c r="CX327" s="28">
        <f t="shared" si="1406"/>
        <v>0</v>
      </c>
      <c r="CY327" s="29"/>
      <c r="CZ327" s="54">
        <f>_xlfn.XLOOKUP($C327,[24]PSP!$C:$C,[24]PSP!$CZ:$CZ)</f>
        <v>0</v>
      </c>
      <c r="DA327" s="27">
        <f>_xlfn.XLOOKUP($C327,[24]PSP!$C:$C,[24]PSP!$DA:$DA)</f>
        <v>34643.269999999997</v>
      </c>
      <c r="DB327" s="28">
        <f t="shared" si="1407"/>
        <v>0</v>
      </c>
      <c r="DC327" s="29"/>
      <c r="DD327" s="54">
        <f>_xlfn.XLOOKUP($C327,[24]PSP!$C:$C,[24]PSP!$DD:$DD)</f>
        <v>0</v>
      </c>
      <c r="DE327" s="27">
        <f>_xlfn.XLOOKUP($C327,[24]PSP!$C:$C,[24]PSP!$DE:$DE)</f>
        <v>34643.269999999997</v>
      </c>
      <c r="DF327" s="28">
        <f t="shared" si="1408"/>
        <v>0</v>
      </c>
      <c r="DG327" s="29"/>
      <c r="DH327" s="54">
        <f>_xlfn.XLOOKUP($C327,[24]PSP!$C:$C,[24]PSP!$DH:$DH)</f>
        <v>0</v>
      </c>
      <c r="DI327" s="27">
        <f>_xlfn.XLOOKUP($C327,[24]PSP!$C:$C,[24]PSP!$DI:$DI)</f>
        <v>34643.269999999997</v>
      </c>
      <c r="DJ327" s="28">
        <f t="shared" si="1409"/>
        <v>0</v>
      </c>
      <c r="DK327" s="29"/>
      <c r="DL327" s="54">
        <f>_xlfn.XLOOKUP($C327,[24]PSP!$C:$C,[24]PSP!$DL:$DL)</f>
        <v>0</v>
      </c>
      <c r="DM327" s="27">
        <f>_xlfn.XLOOKUP($C327,[24]PSP!$C:$C,[24]PSP!$DM:$DM)</f>
        <v>34643.269999999997</v>
      </c>
      <c r="DN327" s="28">
        <f t="shared" si="1410"/>
        <v>0</v>
      </c>
      <c r="DO327" s="29"/>
      <c r="DP327" s="54">
        <f>_xlfn.XLOOKUP($C327,[24]PSP!$C:$C,[24]PSP!$DP:$DP)</f>
        <v>0</v>
      </c>
      <c r="DQ327" s="27">
        <f>_xlfn.XLOOKUP($C327,[24]PSP!$C:$C,[24]PSP!$DQ:$DQ)</f>
        <v>34643.269999999997</v>
      </c>
      <c r="DR327" s="28">
        <f t="shared" si="1411"/>
        <v>0</v>
      </c>
      <c r="DS327" s="29"/>
      <c r="DT327" s="54">
        <f>_xlfn.XLOOKUP($C327,[24]PSP!$C:$C,[24]PSP!$DT:$DT)</f>
        <v>0</v>
      </c>
      <c r="DU327" s="27">
        <f>_xlfn.XLOOKUP($C327,[24]PSP!$C:$C,[24]PSP!$DU:$DU)</f>
        <v>34643.269999999997</v>
      </c>
      <c r="DV327" s="28">
        <f t="shared" si="1412"/>
        <v>0</v>
      </c>
      <c r="DW327" s="29"/>
      <c r="DX327" s="54">
        <f>_xlfn.XLOOKUP($C327,[24]PSP!$C:$C,[24]PSP!$DX:$DX)</f>
        <v>0</v>
      </c>
      <c r="DY327" s="27">
        <f>_xlfn.XLOOKUP($C327,[24]PSP!$C:$C,[24]PSP!$DY:$DY)</f>
        <v>34643.269999999997</v>
      </c>
      <c r="DZ327" s="28">
        <f t="shared" si="1413"/>
        <v>0</v>
      </c>
      <c r="EA327" s="29"/>
      <c r="EB327" s="54">
        <f>_xlfn.XLOOKUP($C327,[24]PSP!$C:$C,[24]PSP!$EB:$EB)</f>
        <v>0</v>
      </c>
      <c r="EC327" s="27">
        <f>_xlfn.XLOOKUP($C327,[24]PSP!$C:$C,[24]PSP!$EC:$EC)</f>
        <v>0</v>
      </c>
      <c r="ED327" s="28">
        <f t="shared" si="1414"/>
        <v>0</v>
      </c>
      <c r="EE327" s="29"/>
      <c r="EF327" s="54">
        <f>_xlfn.XLOOKUP($C327,[24]PSP!$C:$C,[24]PSP!$EF:$EF)</f>
        <v>0</v>
      </c>
      <c r="EG327" s="27">
        <f>_xlfn.XLOOKUP($C327,[24]PSP!$C:$C,[24]PSP!$EG:$EG)</f>
        <v>0</v>
      </c>
      <c r="EH327" s="28">
        <f t="shared" si="1415"/>
        <v>0</v>
      </c>
      <c r="EI327" s="29"/>
      <c r="EJ327" s="54">
        <f>_xlfn.XLOOKUP($C327,[24]PSP!$C:$C,[24]PSP!$EJ:$EJ)</f>
        <v>0</v>
      </c>
      <c r="EK327" s="27">
        <f>_xlfn.XLOOKUP($C327,[24]PSP!$C:$C,[24]PSP!$EK:$EK)</f>
        <v>0</v>
      </c>
      <c r="EL327" s="28">
        <f t="shared" si="1416"/>
        <v>0</v>
      </c>
      <c r="EM327" s="29"/>
      <c r="EN327" s="108"/>
      <c r="EO327" s="29">
        <f t="shared" si="1313"/>
        <v>415719.24</v>
      </c>
      <c r="EP327" s="29">
        <f t="shared" si="1417"/>
        <v>415719.24</v>
      </c>
      <c r="EQ327" s="4" t="b">
        <f t="shared" si="1312"/>
        <v>1</v>
      </c>
      <c r="ER327" s="1"/>
      <c r="ES327" s="118">
        <f t="shared" si="1314"/>
        <v>1.1767000000000001</v>
      </c>
    </row>
    <row r="328" spans="3:149" ht="21" x14ac:dyDescent="0.25">
      <c r="C328" s="24" t="s">
        <v>175</v>
      </c>
      <c r="D328" s="43">
        <f>_xlfn.XLOOKUP($C328,[24]PSP!$C:$C,[24]PSP!$D:$D)</f>
        <v>5301061</v>
      </c>
      <c r="E328" s="24" t="str">
        <f>_xlfn.XLOOKUP($C328,[24]PSP!$C:$C,[24]PSP!$E:$E)</f>
        <v>SICRO SERVIÇO</v>
      </c>
      <c r="F328" s="25" t="str">
        <f>_xlfn.XLOOKUP($C328,[24]PSP!$C:$C,[24]PSP!$F:$F)</f>
        <v>FORNECIMENTO E IMPLANTAÇÃO DE SUPORTE SIMPLES EM MADEIRA COM TRAVESSA PARA PLACA DE SINALIZAÇÃO NÁUTICA EM MARGEM - ALTURA TOTAL DE 4 M</v>
      </c>
      <c r="G328" s="26" t="str">
        <f>_xlfn.XLOOKUP($C328,[24]PSP!$C:$C,[24]PSP!$G:$G)</f>
        <v>UN</v>
      </c>
      <c r="H328" s="53">
        <f>_xlfn.XLOOKUP($C328,[24]PSP!$C:$C,[24]PSP!$H:$H)</f>
        <v>189</v>
      </c>
      <c r="I328" s="28">
        <f>_xlfn.XLOOKUP($C328,[24]PSP!$C:$C,[24]PSP!$I:$I)</f>
        <v>24290.28</v>
      </c>
      <c r="J328" s="28">
        <f t="shared" si="1383"/>
        <v>28582.372476</v>
      </c>
      <c r="K328" s="29"/>
      <c r="L328" s="54">
        <f>_xlfn.XLOOKUP($C328,[24]PSP!$C:$C,[24]PSP!$L:$L)</f>
        <v>0</v>
      </c>
      <c r="M328" s="27">
        <f>_xlfn.XLOOKUP($C328,[24]PSP!$C:$C,[24]PSP!$M:$M)</f>
        <v>128.52000000000001</v>
      </c>
      <c r="N328" s="28">
        <f t="shared" si="1384"/>
        <v>0</v>
      </c>
      <c r="O328" s="29"/>
      <c r="P328" s="54">
        <f>_xlfn.XLOOKUP($C328,[24]PSP!$C:$C,[24]PSP!$P:$P)</f>
        <v>0</v>
      </c>
      <c r="Q328" s="27">
        <f>_xlfn.XLOOKUP($C328,[24]PSP!$C:$C,[24]PSP!$Q:$Q)</f>
        <v>128.52000000000001</v>
      </c>
      <c r="R328" s="28">
        <f t="shared" si="1385"/>
        <v>0</v>
      </c>
      <c r="S328" s="29"/>
      <c r="T328" s="54">
        <f>_xlfn.XLOOKUP($C328,[24]PSP!$C:$C,[24]PSP!$T:$T)</f>
        <v>0</v>
      </c>
      <c r="U328" s="27">
        <f>_xlfn.XLOOKUP($C328,[24]PSP!$C:$C,[24]PSP!$U:$U)</f>
        <v>128.52000000000001</v>
      </c>
      <c r="V328" s="28">
        <f t="shared" si="1386"/>
        <v>0</v>
      </c>
      <c r="W328" s="29"/>
      <c r="X328" s="54">
        <f>_xlfn.XLOOKUP($C328,[24]PSP!$C:$C,[24]PSP!$X:$X)</f>
        <v>0</v>
      </c>
      <c r="Y328" s="27">
        <f>_xlfn.XLOOKUP($C328,[24]PSP!$C:$C,[24]PSP!$Y:$Y)</f>
        <v>128.52000000000001</v>
      </c>
      <c r="Z328" s="28">
        <f t="shared" si="1387"/>
        <v>0</v>
      </c>
      <c r="AA328" s="29"/>
      <c r="AB328" s="54">
        <f>_xlfn.XLOOKUP($C328,[24]PSP!$C:$C,[24]PSP!$AB:$AB)</f>
        <v>0</v>
      </c>
      <c r="AC328" s="27">
        <f>_xlfn.XLOOKUP($C328,[24]PSP!$C:$C,[24]PSP!$AC:$AC)</f>
        <v>128.52000000000001</v>
      </c>
      <c r="AD328" s="28">
        <f t="shared" si="1388"/>
        <v>0</v>
      </c>
      <c r="AE328" s="29"/>
      <c r="AF328" s="54">
        <f>_xlfn.XLOOKUP($C328,[24]PSP!$C:$C,[24]PSP!$AF:$AF)</f>
        <v>0</v>
      </c>
      <c r="AG328" s="27">
        <f>_xlfn.XLOOKUP($C328,[24]PSP!$C:$C,[24]PSP!$AG:$AG)</f>
        <v>128.52000000000001</v>
      </c>
      <c r="AH328" s="28">
        <f t="shared" si="1389"/>
        <v>0</v>
      </c>
      <c r="AI328" s="29"/>
      <c r="AJ328" s="54">
        <f>_xlfn.XLOOKUP($C328,[24]PSP!$C:$C,[24]PSP!$AJ:$AJ)</f>
        <v>0</v>
      </c>
      <c r="AK328" s="27">
        <f>_xlfn.XLOOKUP($C328,[24]PSP!$C:$C,[24]PSP!$AK:$AK)</f>
        <v>128.52000000000001</v>
      </c>
      <c r="AL328" s="28">
        <f t="shared" si="1390"/>
        <v>0</v>
      </c>
      <c r="AM328" s="29"/>
      <c r="AN328" s="54">
        <f>_xlfn.XLOOKUP($C328,[24]PSP!$C:$C,[24]PSP!$AN:$AN)</f>
        <v>0</v>
      </c>
      <c r="AO328" s="27">
        <f>_xlfn.XLOOKUP($C328,[24]PSP!$C:$C,[24]PSP!$AO:$AO)</f>
        <v>128.52000000000001</v>
      </c>
      <c r="AP328" s="28">
        <f t="shared" si="1391"/>
        <v>0</v>
      </c>
      <c r="AQ328" s="29"/>
      <c r="AR328" s="54">
        <f>_xlfn.XLOOKUP($C328,[24]PSP!$C:$C,[24]PSP!$AR:$AR)</f>
        <v>0</v>
      </c>
      <c r="AS328" s="27">
        <f>_xlfn.XLOOKUP($C328,[24]PSP!$C:$C,[24]PSP!$AS:$AS)</f>
        <v>128.52000000000001</v>
      </c>
      <c r="AT328" s="28">
        <f t="shared" si="1392"/>
        <v>0</v>
      </c>
      <c r="AU328" s="29"/>
      <c r="AV328" s="54">
        <f>_xlfn.XLOOKUP($C328,[24]PSP!$C:$C,[24]PSP!$AV:$AV)</f>
        <v>0</v>
      </c>
      <c r="AW328" s="27">
        <f>_xlfn.XLOOKUP($C328,[24]PSP!$C:$C,[24]PSP!$AW:$AW)</f>
        <v>128.52000000000001</v>
      </c>
      <c r="AX328" s="28">
        <f t="shared" si="1393"/>
        <v>0</v>
      </c>
      <c r="AY328" s="29"/>
      <c r="AZ328" s="54">
        <f>_xlfn.XLOOKUP($C328,[24]PSP!$C:$C,[24]PSP!$AZ:$AZ)</f>
        <v>15</v>
      </c>
      <c r="BA328" s="27">
        <f>_xlfn.XLOOKUP($C328,[24]PSP!$C:$C,[24]PSP!$BA:$BA)</f>
        <v>128.52000000000001</v>
      </c>
      <c r="BB328" s="28">
        <f t="shared" si="1394"/>
        <v>1927.8</v>
      </c>
      <c r="BC328" s="29"/>
      <c r="BD328" s="54">
        <f>_xlfn.XLOOKUP($C328,[24]PSP!$C:$C,[24]PSP!$BD:$BD)</f>
        <v>155</v>
      </c>
      <c r="BE328" s="27">
        <f>_xlfn.XLOOKUP($C328,[24]PSP!$C:$C,[24]PSP!$BE:$BE)</f>
        <v>128.52000000000001</v>
      </c>
      <c r="BF328" s="28">
        <f t="shared" si="1395"/>
        <v>19920.599999999999</v>
      </c>
      <c r="BG328" s="29"/>
      <c r="BH328" s="54">
        <f>_xlfn.XLOOKUP($C328,[24]PSP!$C:$C,[24]PSP!$BH:$BH)</f>
        <v>0</v>
      </c>
      <c r="BI328" s="27">
        <f>_xlfn.XLOOKUP($C328,[24]PSP!$C:$C,[24]PSP!$BI:$BI)</f>
        <v>128.52000000000001</v>
      </c>
      <c r="BJ328" s="28">
        <f t="shared" si="1396"/>
        <v>0</v>
      </c>
      <c r="BK328" s="29"/>
      <c r="BL328" s="54">
        <f>_xlfn.XLOOKUP($C328,[24]PSP!$C:$C,[24]PSP!$BL:$BL)</f>
        <v>19</v>
      </c>
      <c r="BM328" s="27">
        <f>_xlfn.XLOOKUP($C328,[24]PSP!$C:$C,[24]PSP!$BM:$BM)</f>
        <v>128.52000000000001</v>
      </c>
      <c r="BN328" s="28">
        <f t="shared" si="1397"/>
        <v>2441.88</v>
      </c>
      <c r="BO328" s="29"/>
      <c r="BP328" s="54">
        <f>_xlfn.XLOOKUP($C328,[24]PSP!$C:$C,[24]PSP!$BP:$BP)</f>
        <v>0</v>
      </c>
      <c r="BQ328" s="27">
        <f>_xlfn.XLOOKUP($C328,[24]PSP!$C:$C,[24]PSP!$BQ:$BQ)</f>
        <v>128.52000000000001</v>
      </c>
      <c r="BR328" s="28">
        <f t="shared" si="1398"/>
        <v>0</v>
      </c>
      <c r="BS328" s="29"/>
      <c r="BT328" s="54">
        <f>_xlfn.XLOOKUP($C328,[24]PSP!$C:$C,[24]PSP!$BT:$BT)</f>
        <v>0</v>
      </c>
      <c r="BU328" s="27">
        <f>_xlfn.XLOOKUP($C328,[24]PSP!$C:$C,[24]PSP!$BU:$BU)</f>
        <v>128.52000000000001</v>
      </c>
      <c r="BV328" s="28">
        <f t="shared" si="1399"/>
        <v>0</v>
      </c>
      <c r="BW328" s="29"/>
      <c r="BX328" s="54">
        <f>_xlfn.XLOOKUP($C328,[24]PSP!$C:$C,[24]PSP!$BX:$BX)</f>
        <v>0</v>
      </c>
      <c r="BY328" s="27">
        <f>_xlfn.XLOOKUP($C328,[24]PSP!$C:$C,[24]PSP!$BY:$BY)</f>
        <v>128.52000000000001</v>
      </c>
      <c r="BZ328" s="28">
        <f t="shared" si="1400"/>
        <v>0</v>
      </c>
      <c r="CA328" s="29"/>
      <c r="CB328" s="54">
        <f>_xlfn.XLOOKUP($C328,[24]PSP!$C:$C,[24]PSP!$CB:$CB)</f>
        <v>0</v>
      </c>
      <c r="CC328" s="27">
        <f>_xlfn.XLOOKUP($C328,[24]PSP!$C:$C,[24]PSP!$CC:$CC)</f>
        <v>128.52000000000001</v>
      </c>
      <c r="CD328" s="28">
        <f t="shared" si="1401"/>
        <v>0</v>
      </c>
      <c r="CE328" s="29"/>
      <c r="CF328" s="54">
        <f>_xlfn.XLOOKUP($C328,[24]PSP!$C:$C,[24]PSP!$CF:$CF)</f>
        <v>0</v>
      </c>
      <c r="CG328" s="27">
        <f>_xlfn.XLOOKUP($C328,[24]PSP!$C:$C,[24]PSP!$CG:$CG)</f>
        <v>128.52000000000001</v>
      </c>
      <c r="CH328" s="28">
        <f t="shared" si="1402"/>
        <v>0</v>
      </c>
      <c r="CI328" s="29"/>
      <c r="CJ328" s="54">
        <f>_xlfn.XLOOKUP($C328,[24]PSP!$C:$C,[24]PSP!$CJ:$CJ)</f>
        <v>0</v>
      </c>
      <c r="CK328" s="27">
        <f>_xlfn.XLOOKUP($C328,[24]PSP!$C:$C,[24]PSP!$CK:$CK)</f>
        <v>128.52000000000001</v>
      </c>
      <c r="CL328" s="28">
        <f t="shared" si="1403"/>
        <v>0</v>
      </c>
      <c r="CM328" s="29"/>
      <c r="CN328" s="54">
        <f>_xlfn.XLOOKUP($C328,[24]PSP!$C:$C,[24]PSP!$CN:$CN)</f>
        <v>0</v>
      </c>
      <c r="CO328" s="27">
        <f>_xlfn.XLOOKUP($C328,[24]PSP!$C:$C,[24]PSP!$CO:$CO)</f>
        <v>128.52000000000001</v>
      </c>
      <c r="CP328" s="28">
        <f t="shared" si="1404"/>
        <v>0</v>
      </c>
      <c r="CQ328" s="29"/>
      <c r="CR328" s="54">
        <f>_xlfn.XLOOKUP($C328,[24]PSP!$C:$C,[24]PSP!$CR:$CR)</f>
        <v>0</v>
      </c>
      <c r="CS328" s="27">
        <f>_xlfn.XLOOKUP($C328,[24]PSP!$C:$C,[24]PSP!$CS:$CS)</f>
        <v>128.52000000000001</v>
      </c>
      <c r="CT328" s="28">
        <f t="shared" si="1405"/>
        <v>0</v>
      </c>
      <c r="CU328" s="29"/>
      <c r="CV328" s="54">
        <f>_xlfn.XLOOKUP($C328,[24]PSP!$C:$C,[24]PSP!$CV:$CV)</f>
        <v>0</v>
      </c>
      <c r="CW328" s="27">
        <f>_xlfn.XLOOKUP($C328,[24]PSP!$C:$C,[24]PSP!$CW:$CW)</f>
        <v>128.52000000000001</v>
      </c>
      <c r="CX328" s="28">
        <f t="shared" si="1406"/>
        <v>0</v>
      </c>
      <c r="CY328" s="29"/>
      <c r="CZ328" s="54">
        <f>_xlfn.XLOOKUP($C328,[24]PSP!$C:$C,[24]PSP!$CZ:$CZ)</f>
        <v>0</v>
      </c>
      <c r="DA328" s="27">
        <f>_xlfn.XLOOKUP($C328,[24]PSP!$C:$C,[24]PSP!$DA:$DA)</f>
        <v>128.52000000000001</v>
      </c>
      <c r="DB328" s="28">
        <f t="shared" si="1407"/>
        <v>0</v>
      </c>
      <c r="DC328" s="29"/>
      <c r="DD328" s="54">
        <f>_xlfn.XLOOKUP($C328,[24]PSP!$C:$C,[24]PSP!$DD:$DD)</f>
        <v>0</v>
      </c>
      <c r="DE328" s="27">
        <f>_xlfn.XLOOKUP($C328,[24]PSP!$C:$C,[24]PSP!$DE:$DE)</f>
        <v>128.52000000000001</v>
      </c>
      <c r="DF328" s="28">
        <f t="shared" si="1408"/>
        <v>0</v>
      </c>
      <c r="DG328" s="29"/>
      <c r="DH328" s="54">
        <f>_xlfn.XLOOKUP($C328,[24]PSP!$C:$C,[24]PSP!$DH:$DH)</f>
        <v>0</v>
      </c>
      <c r="DI328" s="27">
        <f>_xlfn.XLOOKUP($C328,[24]PSP!$C:$C,[24]PSP!$DI:$DI)</f>
        <v>128.52000000000001</v>
      </c>
      <c r="DJ328" s="28">
        <f t="shared" si="1409"/>
        <v>0</v>
      </c>
      <c r="DK328" s="29"/>
      <c r="DL328" s="54">
        <f>_xlfn.XLOOKUP($C328,[24]PSP!$C:$C,[24]PSP!$DL:$DL)</f>
        <v>0</v>
      </c>
      <c r="DM328" s="27">
        <f>_xlfn.XLOOKUP($C328,[24]PSP!$C:$C,[24]PSP!$DM:$DM)</f>
        <v>128.52000000000001</v>
      </c>
      <c r="DN328" s="28">
        <f t="shared" si="1410"/>
        <v>0</v>
      </c>
      <c r="DO328" s="29"/>
      <c r="DP328" s="54">
        <f>_xlfn.XLOOKUP($C328,[24]PSP!$C:$C,[24]PSP!$DP:$DP)</f>
        <v>0</v>
      </c>
      <c r="DQ328" s="27">
        <f>_xlfn.XLOOKUP($C328,[24]PSP!$C:$C,[24]PSP!$DQ:$DQ)</f>
        <v>128.52000000000001</v>
      </c>
      <c r="DR328" s="28">
        <f t="shared" si="1411"/>
        <v>0</v>
      </c>
      <c r="DS328" s="29"/>
      <c r="DT328" s="54">
        <f>_xlfn.XLOOKUP($C328,[24]PSP!$C:$C,[24]PSP!$DT:$DT)</f>
        <v>0</v>
      </c>
      <c r="DU328" s="27">
        <f>_xlfn.XLOOKUP($C328,[24]PSP!$C:$C,[24]PSP!$DU:$DU)</f>
        <v>128.52000000000001</v>
      </c>
      <c r="DV328" s="28">
        <f t="shared" si="1412"/>
        <v>0</v>
      </c>
      <c r="DW328" s="29"/>
      <c r="DX328" s="54">
        <f>_xlfn.XLOOKUP($C328,[24]PSP!$C:$C,[24]PSP!$DX:$DX)</f>
        <v>0</v>
      </c>
      <c r="DY328" s="27">
        <f>_xlfn.XLOOKUP($C328,[24]PSP!$C:$C,[24]PSP!$DY:$DY)</f>
        <v>128.52000000000001</v>
      </c>
      <c r="DZ328" s="28">
        <f t="shared" si="1413"/>
        <v>0</v>
      </c>
      <c r="EA328" s="29"/>
      <c r="EB328" s="54">
        <f>_xlfn.XLOOKUP($C328,[24]PSP!$C:$C,[24]PSP!$EB:$EB)</f>
        <v>0</v>
      </c>
      <c r="EC328" s="27">
        <f>_xlfn.XLOOKUP($C328,[24]PSP!$C:$C,[24]PSP!$EC:$EC)</f>
        <v>0</v>
      </c>
      <c r="ED328" s="28">
        <f t="shared" si="1414"/>
        <v>0</v>
      </c>
      <c r="EE328" s="29"/>
      <c r="EF328" s="54">
        <f>_xlfn.XLOOKUP($C328,[24]PSP!$C:$C,[24]PSP!$EF:$EF)</f>
        <v>0</v>
      </c>
      <c r="EG328" s="27">
        <f>_xlfn.XLOOKUP($C328,[24]PSP!$C:$C,[24]PSP!$EG:$EG)</f>
        <v>0</v>
      </c>
      <c r="EH328" s="28">
        <f t="shared" si="1415"/>
        <v>0</v>
      </c>
      <c r="EI328" s="29"/>
      <c r="EJ328" s="54">
        <f>_xlfn.XLOOKUP($C328,[24]PSP!$C:$C,[24]PSP!$EJ:$EJ)</f>
        <v>0</v>
      </c>
      <c r="EK328" s="27">
        <f>_xlfn.XLOOKUP($C328,[24]PSP!$C:$C,[24]PSP!$EK:$EK)</f>
        <v>0</v>
      </c>
      <c r="EL328" s="28">
        <f t="shared" si="1416"/>
        <v>0</v>
      </c>
      <c r="EM328" s="29"/>
      <c r="EN328" s="108"/>
      <c r="EO328" s="29">
        <f t="shared" si="1313"/>
        <v>24290.28</v>
      </c>
      <c r="EP328" s="29">
        <f t="shared" si="1417"/>
        <v>24290.28</v>
      </c>
      <c r="EQ328" s="4" t="b">
        <f t="shared" si="1312"/>
        <v>1</v>
      </c>
      <c r="ER328" s="1"/>
      <c r="ES328" s="118">
        <f t="shared" si="1314"/>
        <v>1.1767000000000001</v>
      </c>
    </row>
    <row r="329" spans="3:149" ht="21" x14ac:dyDescent="0.25">
      <c r="C329" s="24" t="s">
        <v>176</v>
      </c>
      <c r="D329" s="43">
        <f>_xlfn.XLOOKUP($C329,[24]PSP!$C:$C,[24]PSP!$D:$D)</f>
        <v>5301063</v>
      </c>
      <c r="E329" s="24" t="str">
        <f>_xlfn.XLOOKUP($C329,[24]PSP!$C:$C,[24]PSP!$E:$E)</f>
        <v>SICRO SERVIÇO</v>
      </c>
      <c r="F329" s="25" t="str">
        <f>_xlfn.XLOOKUP($C329,[24]PSP!$C:$C,[24]PSP!$F:$F)</f>
        <v>FORNECIMENTO E IMPLANTAÇÃO DE SUPORTE SIMPLES EM MADEIRA COM TRAVESSA PARA PLACA DE SINALIZAÇÃO NÁUTICA EM MARGEM - ALTURA TOTAL DE 5,5 M</v>
      </c>
      <c r="G329" s="26" t="str">
        <f>_xlfn.XLOOKUP($C329,[24]PSP!$C:$C,[24]PSP!$G:$G)</f>
        <v>UN</v>
      </c>
      <c r="H329" s="53">
        <f>_xlfn.XLOOKUP($C329,[24]PSP!$C:$C,[24]PSP!$H:$H)</f>
        <v>123</v>
      </c>
      <c r="I329" s="28">
        <f>_xlfn.XLOOKUP($C329,[24]PSP!$C:$C,[24]PSP!$I:$I)</f>
        <v>31119</v>
      </c>
      <c r="J329" s="28">
        <f t="shared" si="1383"/>
        <v>36617.727300000006</v>
      </c>
      <c r="K329" s="29"/>
      <c r="L329" s="54">
        <f>_xlfn.XLOOKUP($C329,[24]PSP!$C:$C,[24]PSP!$L:$L)</f>
        <v>0</v>
      </c>
      <c r="M329" s="27">
        <f>_xlfn.XLOOKUP($C329,[24]PSP!$C:$C,[24]PSP!$M:$M)</f>
        <v>253</v>
      </c>
      <c r="N329" s="28">
        <f t="shared" si="1384"/>
        <v>0</v>
      </c>
      <c r="O329" s="29"/>
      <c r="P329" s="54">
        <f>_xlfn.XLOOKUP($C329,[24]PSP!$C:$C,[24]PSP!$P:$P)</f>
        <v>0</v>
      </c>
      <c r="Q329" s="27">
        <f>_xlfn.XLOOKUP($C329,[24]PSP!$C:$C,[24]PSP!$Q:$Q)</f>
        <v>253</v>
      </c>
      <c r="R329" s="28">
        <f t="shared" si="1385"/>
        <v>0</v>
      </c>
      <c r="S329" s="29"/>
      <c r="T329" s="54">
        <f>_xlfn.XLOOKUP($C329,[24]PSP!$C:$C,[24]PSP!$T:$T)</f>
        <v>0</v>
      </c>
      <c r="U329" s="27">
        <f>_xlfn.XLOOKUP($C329,[24]PSP!$C:$C,[24]PSP!$U:$U)</f>
        <v>253</v>
      </c>
      <c r="V329" s="28">
        <f t="shared" si="1386"/>
        <v>0</v>
      </c>
      <c r="W329" s="29"/>
      <c r="X329" s="54">
        <f>_xlfn.XLOOKUP($C329,[24]PSP!$C:$C,[24]PSP!$X:$X)</f>
        <v>0</v>
      </c>
      <c r="Y329" s="27">
        <f>_xlfn.XLOOKUP($C329,[24]PSP!$C:$C,[24]PSP!$Y:$Y)</f>
        <v>253</v>
      </c>
      <c r="Z329" s="28">
        <f t="shared" si="1387"/>
        <v>0</v>
      </c>
      <c r="AA329" s="29"/>
      <c r="AB329" s="54">
        <f>_xlfn.XLOOKUP($C329,[24]PSP!$C:$C,[24]PSP!$AB:$AB)</f>
        <v>0</v>
      </c>
      <c r="AC329" s="27">
        <f>_xlfn.XLOOKUP($C329,[24]PSP!$C:$C,[24]PSP!$AC:$AC)</f>
        <v>253</v>
      </c>
      <c r="AD329" s="28">
        <f t="shared" si="1388"/>
        <v>0</v>
      </c>
      <c r="AE329" s="29"/>
      <c r="AF329" s="54">
        <f>_xlfn.XLOOKUP($C329,[24]PSP!$C:$C,[24]PSP!$AF:$AF)</f>
        <v>0</v>
      </c>
      <c r="AG329" s="27">
        <f>_xlfn.XLOOKUP($C329,[24]PSP!$C:$C,[24]PSP!$AG:$AG)</f>
        <v>253</v>
      </c>
      <c r="AH329" s="28">
        <f t="shared" si="1389"/>
        <v>0</v>
      </c>
      <c r="AI329" s="29"/>
      <c r="AJ329" s="54">
        <f>_xlfn.XLOOKUP($C329,[24]PSP!$C:$C,[24]PSP!$AJ:$AJ)</f>
        <v>0</v>
      </c>
      <c r="AK329" s="27">
        <f>_xlfn.XLOOKUP($C329,[24]PSP!$C:$C,[24]PSP!$AK:$AK)</f>
        <v>253</v>
      </c>
      <c r="AL329" s="28">
        <f t="shared" si="1390"/>
        <v>0</v>
      </c>
      <c r="AM329" s="29"/>
      <c r="AN329" s="54">
        <f>_xlfn.XLOOKUP($C329,[24]PSP!$C:$C,[24]PSP!$AN:$AN)</f>
        <v>0</v>
      </c>
      <c r="AO329" s="27">
        <f>_xlfn.XLOOKUP($C329,[24]PSP!$C:$C,[24]PSP!$AO:$AO)</f>
        <v>253</v>
      </c>
      <c r="AP329" s="28">
        <f t="shared" si="1391"/>
        <v>0</v>
      </c>
      <c r="AQ329" s="29"/>
      <c r="AR329" s="54">
        <f>_xlfn.XLOOKUP($C329,[24]PSP!$C:$C,[24]PSP!$AR:$AR)</f>
        <v>0</v>
      </c>
      <c r="AS329" s="27">
        <f>_xlfn.XLOOKUP($C329,[24]PSP!$C:$C,[24]PSP!$AS:$AS)</f>
        <v>253</v>
      </c>
      <c r="AT329" s="28">
        <f t="shared" si="1392"/>
        <v>0</v>
      </c>
      <c r="AU329" s="29"/>
      <c r="AV329" s="54">
        <f>_xlfn.XLOOKUP($C329,[24]PSP!$C:$C,[24]PSP!$AV:$AV)</f>
        <v>0</v>
      </c>
      <c r="AW329" s="27">
        <f>_xlfn.XLOOKUP($C329,[24]PSP!$C:$C,[24]PSP!$AW:$AW)</f>
        <v>253</v>
      </c>
      <c r="AX329" s="28">
        <f t="shared" si="1393"/>
        <v>0</v>
      </c>
      <c r="AY329" s="29"/>
      <c r="AZ329" s="54">
        <f>_xlfn.XLOOKUP($C329,[24]PSP!$C:$C,[24]PSP!$AZ:$AZ)</f>
        <v>10</v>
      </c>
      <c r="BA329" s="27">
        <f>_xlfn.XLOOKUP($C329,[24]PSP!$C:$C,[24]PSP!$BA:$BA)</f>
        <v>253</v>
      </c>
      <c r="BB329" s="28">
        <f t="shared" si="1394"/>
        <v>2530</v>
      </c>
      <c r="BC329" s="29"/>
      <c r="BD329" s="54">
        <f>_xlfn.XLOOKUP($C329,[24]PSP!$C:$C,[24]PSP!$BD:$BD)</f>
        <v>98</v>
      </c>
      <c r="BE329" s="27">
        <f>_xlfn.XLOOKUP($C329,[24]PSP!$C:$C,[24]PSP!$BE:$BE)</f>
        <v>253</v>
      </c>
      <c r="BF329" s="28">
        <f t="shared" si="1395"/>
        <v>24794</v>
      </c>
      <c r="BG329" s="29"/>
      <c r="BH329" s="54">
        <f>_xlfn.XLOOKUP($C329,[24]PSP!$C:$C,[24]PSP!$BH:$BH)</f>
        <v>0</v>
      </c>
      <c r="BI329" s="27">
        <f>_xlfn.XLOOKUP($C329,[24]PSP!$C:$C,[24]PSP!$BI:$BI)</f>
        <v>253</v>
      </c>
      <c r="BJ329" s="28">
        <f t="shared" si="1396"/>
        <v>0</v>
      </c>
      <c r="BK329" s="29"/>
      <c r="BL329" s="54">
        <f>_xlfn.XLOOKUP($C329,[24]PSP!$C:$C,[24]PSP!$BL:$BL)</f>
        <v>15</v>
      </c>
      <c r="BM329" s="27">
        <f>_xlfn.XLOOKUP($C329,[24]PSP!$C:$C,[24]PSP!$BM:$BM)</f>
        <v>253</v>
      </c>
      <c r="BN329" s="28">
        <f t="shared" si="1397"/>
        <v>3795</v>
      </c>
      <c r="BO329" s="29"/>
      <c r="BP329" s="54">
        <f>_xlfn.XLOOKUP($C329,[24]PSP!$C:$C,[24]PSP!$BP:$BP)</f>
        <v>0</v>
      </c>
      <c r="BQ329" s="27">
        <f>_xlfn.XLOOKUP($C329,[24]PSP!$C:$C,[24]PSP!$BQ:$BQ)</f>
        <v>253</v>
      </c>
      <c r="BR329" s="28">
        <f t="shared" si="1398"/>
        <v>0</v>
      </c>
      <c r="BS329" s="29"/>
      <c r="BT329" s="54">
        <f>_xlfn.XLOOKUP($C329,[24]PSP!$C:$C,[24]PSP!$BT:$BT)</f>
        <v>0</v>
      </c>
      <c r="BU329" s="27">
        <f>_xlfn.XLOOKUP($C329,[24]PSP!$C:$C,[24]PSP!$BU:$BU)</f>
        <v>253</v>
      </c>
      <c r="BV329" s="28">
        <f t="shared" si="1399"/>
        <v>0</v>
      </c>
      <c r="BW329" s="29"/>
      <c r="BX329" s="54">
        <f>_xlfn.XLOOKUP($C329,[24]PSP!$C:$C,[24]PSP!$BX:$BX)</f>
        <v>0</v>
      </c>
      <c r="BY329" s="27">
        <f>_xlfn.XLOOKUP($C329,[24]PSP!$C:$C,[24]PSP!$BY:$BY)</f>
        <v>253</v>
      </c>
      <c r="BZ329" s="28">
        <f t="shared" si="1400"/>
        <v>0</v>
      </c>
      <c r="CA329" s="29"/>
      <c r="CB329" s="54">
        <f>_xlfn.XLOOKUP($C329,[24]PSP!$C:$C,[24]PSP!$CB:$CB)</f>
        <v>0</v>
      </c>
      <c r="CC329" s="27">
        <f>_xlfn.XLOOKUP($C329,[24]PSP!$C:$C,[24]PSP!$CC:$CC)</f>
        <v>253</v>
      </c>
      <c r="CD329" s="28">
        <f t="shared" si="1401"/>
        <v>0</v>
      </c>
      <c r="CE329" s="29"/>
      <c r="CF329" s="54">
        <f>_xlfn.XLOOKUP($C329,[24]PSP!$C:$C,[24]PSP!$CF:$CF)</f>
        <v>0</v>
      </c>
      <c r="CG329" s="27">
        <f>_xlfn.XLOOKUP($C329,[24]PSP!$C:$C,[24]PSP!$CG:$CG)</f>
        <v>253</v>
      </c>
      <c r="CH329" s="28">
        <f t="shared" si="1402"/>
        <v>0</v>
      </c>
      <c r="CI329" s="29"/>
      <c r="CJ329" s="54">
        <f>_xlfn.XLOOKUP($C329,[24]PSP!$C:$C,[24]PSP!$CJ:$CJ)</f>
        <v>0</v>
      </c>
      <c r="CK329" s="27">
        <f>_xlfn.XLOOKUP($C329,[24]PSP!$C:$C,[24]PSP!$CK:$CK)</f>
        <v>253</v>
      </c>
      <c r="CL329" s="28">
        <f t="shared" si="1403"/>
        <v>0</v>
      </c>
      <c r="CM329" s="29"/>
      <c r="CN329" s="54">
        <f>_xlfn.XLOOKUP($C329,[24]PSP!$C:$C,[24]PSP!$CN:$CN)</f>
        <v>0</v>
      </c>
      <c r="CO329" s="27">
        <f>_xlfn.XLOOKUP($C329,[24]PSP!$C:$C,[24]PSP!$CO:$CO)</f>
        <v>253</v>
      </c>
      <c r="CP329" s="28">
        <f t="shared" si="1404"/>
        <v>0</v>
      </c>
      <c r="CQ329" s="29"/>
      <c r="CR329" s="54">
        <f>_xlfn.XLOOKUP($C329,[24]PSP!$C:$C,[24]PSP!$CR:$CR)</f>
        <v>0</v>
      </c>
      <c r="CS329" s="27">
        <f>_xlfn.XLOOKUP($C329,[24]PSP!$C:$C,[24]PSP!$CS:$CS)</f>
        <v>253</v>
      </c>
      <c r="CT329" s="28">
        <f t="shared" si="1405"/>
        <v>0</v>
      </c>
      <c r="CU329" s="29"/>
      <c r="CV329" s="54">
        <f>_xlfn.XLOOKUP($C329,[24]PSP!$C:$C,[24]PSP!$CV:$CV)</f>
        <v>0</v>
      </c>
      <c r="CW329" s="27">
        <f>_xlfn.XLOOKUP($C329,[24]PSP!$C:$C,[24]PSP!$CW:$CW)</f>
        <v>253</v>
      </c>
      <c r="CX329" s="28">
        <f t="shared" si="1406"/>
        <v>0</v>
      </c>
      <c r="CY329" s="29"/>
      <c r="CZ329" s="54">
        <f>_xlfn.XLOOKUP($C329,[24]PSP!$C:$C,[24]PSP!$CZ:$CZ)</f>
        <v>0</v>
      </c>
      <c r="DA329" s="27">
        <f>_xlfn.XLOOKUP($C329,[24]PSP!$C:$C,[24]PSP!$DA:$DA)</f>
        <v>253</v>
      </c>
      <c r="DB329" s="28">
        <f t="shared" si="1407"/>
        <v>0</v>
      </c>
      <c r="DC329" s="29"/>
      <c r="DD329" s="54">
        <f>_xlfn.XLOOKUP($C329,[24]PSP!$C:$C,[24]PSP!$DD:$DD)</f>
        <v>0</v>
      </c>
      <c r="DE329" s="27">
        <f>_xlfn.XLOOKUP($C329,[24]PSP!$C:$C,[24]PSP!$DE:$DE)</f>
        <v>253</v>
      </c>
      <c r="DF329" s="28">
        <f t="shared" si="1408"/>
        <v>0</v>
      </c>
      <c r="DG329" s="29"/>
      <c r="DH329" s="54">
        <f>_xlfn.XLOOKUP($C329,[24]PSP!$C:$C,[24]PSP!$DH:$DH)</f>
        <v>0</v>
      </c>
      <c r="DI329" s="27">
        <f>_xlfn.XLOOKUP($C329,[24]PSP!$C:$C,[24]PSP!$DI:$DI)</f>
        <v>253</v>
      </c>
      <c r="DJ329" s="28">
        <f t="shared" si="1409"/>
        <v>0</v>
      </c>
      <c r="DK329" s="29"/>
      <c r="DL329" s="54">
        <f>_xlfn.XLOOKUP($C329,[24]PSP!$C:$C,[24]PSP!$DL:$DL)</f>
        <v>0</v>
      </c>
      <c r="DM329" s="27">
        <f>_xlfn.XLOOKUP($C329,[24]PSP!$C:$C,[24]PSP!$DM:$DM)</f>
        <v>253</v>
      </c>
      <c r="DN329" s="28">
        <f t="shared" si="1410"/>
        <v>0</v>
      </c>
      <c r="DO329" s="29"/>
      <c r="DP329" s="54">
        <f>_xlfn.XLOOKUP($C329,[24]PSP!$C:$C,[24]PSP!$DP:$DP)</f>
        <v>0</v>
      </c>
      <c r="DQ329" s="27">
        <f>_xlfn.XLOOKUP($C329,[24]PSP!$C:$C,[24]PSP!$DQ:$DQ)</f>
        <v>253</v>
      </c>
      <c r="DR329" s="28">
        <f t="shared" si="1411"/>
        <v>0</v>
      </c>
      <c r="DS329" s="29"/>
      <c r="DT329" s="54">
        <f>_xlfn.XLOOKUP($C329,[24]PSP!$C:$C,[24]PSP!$DT:$DT)</f>
        <v>0</v>
      </c>
      <c r="DU329" s="27">
        <f>_xlfn.XLOOKUP($C329,[24]PSP!$C:$C,[24]PSP!$DU:$DU)</f>
        <v>253</v>
      </c>
      <c r="DV329" s="28">
        <f t="shared" si="1412"/>
        <v>0</v>
      </c>
      <c r="DW329" s="29"/>
      <c r="DX329" s="54">
        <f>_xlfn.XLOOKUP($C329,[24]PSP!$C:$C,[24]PSP!$DX:$DX)</f>
        <v>0</v>
      </c>
      <c r="DY329" s="27">
        <f>_xlfn.XLOOKUP($C329,[24]PSP!$C:$C,[24]PSP!$DY:$DY)</f>
        <v>253</v>
      </c>
      <c r="DZ329" s="28">
        <f t="shared" si="1413"/>
        <v>0</v>
      </c>
      <c r="EA329" s="29"/>
      <c r="EB329" s="54">
        <f>_xlfn.XLOOKUP($C329,[24]PSP!$C:$C,[24]PSP!$EB:$EB)</f>
        <v>0</v>
      </c>
      <c r="EC329" s="27">
        <f>_xlfn.XLOOKUP($C329,[24]PSP!$C:$C,[24]PSP!$EC:$EC)</f>
        <v>0</v>
      </c>
      <c r="ED329" s="28">
        <f t="shared" si="1414"/>
        <v>0</v>
      </c>
      <c r="EE329" s="29"/>
      <c r="EF329" s="54">
        <f>_xlfn.XLOOKUP($C329,[24]PSP!$C:$C,[24]PSP!$EF:$EF)</f>
        <v>0</v>
      </c>
      <c r="EG329" s="27">
        <f>_xlfn.XLOOKUP($C329,[24]PSP!$C:$C,[24]PSP!$EG:$EG)</f>
        <v>0</v>
      </c>
      <c r="EH329" s="28">
        <f t="shared" si="1415"/>
        <v>0</v>
      </c>
      <c r="EI329" s="29"/>
      <c r="EJ329" s="54">
        <f>_xlfn.XLOOKUP($C329,[24]PSP!$C:$C,[24]PSP!$EJ:$EJ)</f>
        <v>0</v>
      </c>
      <c r="EK329" s="27">
        <f>_xlfn.XLOOKUP($C329,[24]PSP!$C:$C,[24]PSP!$EK:$EK)</f>
        <v>0</v>
      </c>
      <c r="EL329" s="28">
        <f t="shared" si="1416"/>
        <v>0</v>
      </c>
      <c r="EM329" s="29"/>
      <c r="EN329" s="108"/>
      <c r="EO329" s="29">
        <f t="shared" si="1313"/>
        <v>31119</v>
      </c>
      <c r="EP329" s="29">
        <f t="shared" si="1417"/>
        <v>31119</v>
      </c>
      <c r="EQ329" s="4" t="b">
        <f t="shared" si="1312"/>
        <v>1</v>
      </c>
      <c r="ER329" s="1"/>
      <c r="ES329" s="118">
        <f t="shared" si="1314"/>
        <v>1.1767000000000001</v>
      </c>
    </row>
    <row r="330" spans="3:149" ht="14.25" x14ac:dyDescent="0.25">
      <c r="C330" s="24" t="s">
        <v>177</v>
      </c>
      <c r="D330" s="43">
        <f>_xlfn.XLOOKUP($C330,[24]PSP!$C:$C,[24]PSP!$D:$D)</f>
        <v>5213364</v>
      </c>
      <c r="E330" s="24" t="str">
        <f>_xlfn.XLOOKUP($C330,[24]PSP!$C:$C,[24]PSP!$E:$E)</f>
        <v>SICRO SERVIÇO</v>
      </c>
      <c r="F330" s="25" t="str">
        <f>_xlfn.XLOOKUP($C330,[24]PSP!$C:$C,[24]PSP!$F:$F)</f>
        <v>REMOÇÃO DE PLACA DE SINALIZAÇÃO</v>
      </c>
      <c r="G330" s="26" t="str">
        <f>_xlfn.XLOOKUP($C330,[24]PSP!$C:$C,[24]PSP!$G:$G)</f>
        <v>M²</v>
      </c>
      <c r="H330" s="53">
        <f>_xlfn.XLOOKUP($C330,[24]PSP!$C:$C,[24]PSP!$H:$H)</f>
        <v>0</v>
      </c>
      <c r="I330" s="28">
        <f>_xlfn.XLOOKUP($C330,[24]PSP!$C:$C,[24]PSP!$I:$I)</f>
        <v>0</v>
      </c>
      <c r="J330" s="28">
        <f t="shared" si="1383"/>
        <v>0</v>
      </c>
      <c r="K330" s="29"/>
      <c r="L330" s="54">
        <f>_xlfn.XLOOKUP($C330,[24]PSP!$C:$C,[24]PSP!$L:$L)</f>
        <v>0</v>
      </c>
      <c r="M330" s="27">
        <f>_xlfn.XLOOKUP($C330,[24]PSP!$C:$C,[24]PSP!$M:$M)</f>
        <v>13.56</v>
      </c>
      <c r="N330" s="28">
        <f t="shared" si="1384"/>
        <v>0</v>
      </c>
      <c r="O330" s="29"/>
      <c r="P330" s="54">
        <f>_xlfn.XLOOKUP($C330,[24]PSP!$C:$C,[24]PSP!$P:$P)</f>
        <v>0</v>
      </c>
      <c r="Q330" s="27">
        <f>_xlfn.XLOOKUP($C330,[24]PSP!$C:$C,[24]PSP!$Q:$Q)</f>
        <v>13.56</v>
      </c>
      <c r="R330" s="28">
        <f t="shared" si="1385"/>
        <v>0</v>
      </c>
      <c r="S330" s="29"/>
      <c r="T330" s="54">
        <f>_xlfn.XLOOKUP($C330,[24]PSP!$C:$C,[24]PSP!$T:$T)</f>
        <v>0</v>
      </c>
      <c r="U330" s="27">
        <f>_xlfn.XLOOKUP($C330,[24]PSP!$C:$C,[24]PSP!$U:$U)</f>
        <v>13.56</v>
      </c>
      <c r="V330" s="28">
        <f t="shared" si="1386"/>
        <v>0</v>
      </c>
      <c r="W330" s="29"/>
      <c r="X330" s="54">
        <f>_xlfn.XLOOKUP($C330,[24]PSP!$C:$C,[24]PSP!$X:$X)</f>
        <v>0</v>
      </c>
      <c r="Y330" s="27">
        <f>_xlfn.XLOOKUP($C330,[24]PSP!$C:$C,[24]PSP!$Y:$Y)</f>
        <v>13.56</v>
      </c>
      <c r="Z330" s="28">
        <f t="shared" si="1387"/>
        <v>0</v>
      </c>
      <c r="AA330" s="29"/>
      <c r="AB330" s="54">
        <f>_xlfn.XLOOKUP($C330,[24]PSP!$C:$C,[24]PSP!$AB:$AB)</f>
        <v>0</v>
      </c>
      <c r="AC330" s="27">
        <f>_xlfn.XLOOKUP($C330,[24]PSP!$C:$C,[24]PSP!$AC:$AC)</f>
        <v>13.56</v>
      </c>
      <c r="AD330" s="28">
        <f t="shared" si="1388"/>
        <v>0</v>
      </c>
      <c r="AE330" s="29"/>
      <c r="AF330" s="54">
        <f>_xlfn.XLOOKUP($C330,[24]PSP!$C:$C,[24]PSP!$AF:$AF)</f>
        <v>0</v>
      </c>
      <c r="AG330" s="27">
        <f>_xlfn.XLOOKUP($C330,[24]PSP!$C:$C,[24]PSP!$AG:$AG)</f>
        <v>13.56</v>
      </c>
      <c r="AH330" s="28">
        <f t="shared" si="1389"/>
        <v>0</v>
      </c>
      <c r="AI330" s="29"/>
      <c r="AJ330" s="54">
        <f>_xlfn.XLOOKUP($C330,[24]PSP!$C:$C,[24]PSP!$AJ:$AJ)</f>
        <v>0</v>
      </c>
      <c r="AK330" s="27">
        <f>_xlfn.XLOOKUP($C330,[24]PSP!$C:$C,[24]PSP!$AK:$AK)</f>
        <v>13.56</v>
      </c>
      <c r="AL330" s="28">
        <f t="shared" si="1390"/>
        <v>0</v>
      </c>
      <c r="AM330" s="29"/>
      <c r="AN330" s="54">
        <f>_xlfn.XLOOKUP($C330,[24]PSP!$C:$C,[24]PSP!$AN:$AN)</f>
        <v>0</v>
      </c>
      <c r="AO330" s="27">
        <f>_xlfn.XLOOKUP($C330,[24]PSP!$C:$C,[24]PSP!$AO:$AO)</f>
        <v>13.56</v>
      </c>
      <c r="AP330" s="28">
        <f t="shared" si="1391"/>
        <v>0</v>
      </c>
      <c r="AQ330" s="29"/>
      <c r="AR330" s="54">
        <f>_xlfn.XLOOKUP($C330,[24]PSP!$C:$C,[24]PSP!$AR:$AR)</f>
        <v>0</v>
      </c>
      <c r="AS330" s="27">
        <f>_xlfn.XLOOKUP($C330,[24]PSP!$C:$C,[24]PSP!$AS:$AS)</f>
        <v>13.56</v>
      </c>
      <c r="AT330" s="28">
        <f t="shared" si="1392"/>
        <v>0</v>
      </c>
      <c r="AU330" s="29"/>
      <c r="AV330" s="54">
        <f>_xlfn.XLOOKUP($C330,[24]PSP!$C:$C,[24]PSP!$AV:$AV)</f>
        <v>0</v>
      </c>
      <c r="AW330" s="27">
        <f>_xlfn.XLOOKUP($C330,[24]PSP!$C:$C,[24]PSP!$AW:$AW)</f>
        <v>13.56</v>
      </c>
      <c r="AX330" s="28">
        <f t="shared" si="1393"/>
        <v>0</v>
      </c>
      <c r="AY330" s="29"/>
      <c r="AZ330" s="54">
        <f>_xlfn.XLOOKUP($C330,[24]PSP!$C:$C,[24]PSP!$AZ:$AZ)</f>
        <v>0</v>
      </c>
      <c r="BA330" s="27">
        <f>_xlfn.XLOOKUP($C330,[24]PSP!$C:$C,[24]PSP!$BA:$BA)</f>
        <v>13.56</v>
      </c>
      <c r="BB330" s="28">
        <f t="shared" si="1394"/>
        <v>0</v>
      </c>
      <c r="BC330" s="29"/>
      <c r="BD330" s="54">
        <f>_xlfn.XLOOKUP($C330,[24]PSP!$C:$C,[24]PSP!$BD:$BD)</f>
        <v>0</v>
      </c>
      <c r="BE330" s="27">
        <f>_xlfn.XLOOKUP($C330,[24]PSP!$C:$C,[24]PSP!$BE:$BE)</f>
        <v>13.56</v>
      </c>
      <c r="BF330" s="28">
        <f t="shared" si="1395"/>
        <v>0</v>
      </c>
      <c r="BG330" s="29"/>
      <c r="BH330" s="54">
        <f>_xlfn.XLOOKUP($C330,[24]PSP!$C:$C,[24]PSP!$BH:$BH)</f>
        <v>0</v>
      </c>
      <c r="BI330" s="27">
        <f>_xlfn.XLOOKUP($C330,[24]PSP!$C:$C,[24]PSP!$BI:$BI)</f>
        <v>13.56</v>
      </c>
      <c r="BJ330" s="28">
        <f t="shared" si="1396"/>
        <v>0</v>
      </c>
      <c r="BK330" s="29"/>
      <c r="BL330" s="54">
        <f>_xlfn.XLOOKUP($C330,[24]PSP!$C:$C,[24]PSP!$BL:$BL)</f>
        <v>0</v>
      </c>
      <c r="BM330" s="27">
        <f>_xlfn.XLOOKUP($C330,[24]PSP!$C:$C,[24]PSP!$BM:$BM)</f>
        <v>13.56</v>
      </c>
      <c r="BN330" s="28">
        <f t="shared" si="1397"/>
        <v>0</v>
      </c>
      <c r="BO330" s="29"/>
      <c r="BP330" s="54">
        <f>_xlfn.XLOOKUP($C330,[24]PSP!$C:$C,[24]PSP!$BP:$BP)</f>
        <v>0</v>
      </c>
      <c r="BQ330" s="27">
        <f>_xlfn.XLOOKUP($C330,[24]PSP!$C:$C,[24]PSP!$BQ:$BQ)</f>
        <v>13.56</v>
      </c>
      <c r="BR330" s="28">
        <f t="shared" si="1398"/>
        <v>0</v>
      </c>
      <c r="BS330" s="29"/>
      <c r="BT330" s="54">
        <f>_xlfn.XLOOKUP($C330,[24]PSP!$C:$C,[24]PSP!$BT:$BT)</f>
        <v>0</v>
      </c>
      <c r="BU330" s="27">
        <f>_xlfn.XLOOKUP($C330,[24]PSP!$C:$C,[24]PSP!$BU:$BU)</f>
        <v>13.56</v>
      </c>
      <c r="BV330" s="28">
        <f t="shared" si="1399"/>
        <v>0</v>
      </c>
      <c r="BW330" s="29"/>
      <c r="BX330" s="54">
        <f>_xlfn.XLOOKUP($C330,[24]PSP!$C:$C,[24]PSP!$BX:$BX)</f>
        <v>0</v>
      </c>
      <c r="BY330" s="27">
        <f>_xlfn.XLOOKUP($C330,[24]PSP!$C:$C,[24]PSP!$BY:$BY)</f>
        <v>13.56</v>
      </c>
      <c r="BZ330" s="28">
        <f t="shared" si="1400"/>
        <v>0</v>
      </c>
      <c r="CA330" s="29"/>
      <c r="CB330" s="54">
        <f>_xlfn.XLOOKUP($C330,[24]PSP!$C:$C,[24]PSP!$CB:$CB)</f>
        <v>0</v>
      </c>
      <c r="CC330" s="27">
        <f>_xlfn.XLOOKUP($C330,[24]PSP!$C:$C,[24]PSP!$CC:$CC)</f>
        <v>13.56</v>
      </c>
      <c r="CD330" s="28">
        <f t="shared" si="1401"/>
        <v>0</v>
      </c>
      <c r="CE330" s="29"/>
      <c r="CF330" s="54">
        <f>_xlfn.XLOOKUP($C330,[24]PSP!$C:$C,[24]PSP!$CF:$CF)</f>
        <v>0</v>
      </c>
      <c r="CG330" s="27">
        <f>_xlfn.XLOOKUP($C330,[24]PSP!$C:$C,[24]PSP!$CG:$CG)</f>
        <v>13.56</v>
      </c>
      <c r="CH330" s="28">
        <f t="shared" si="1402"/>
        <v>0</v>
      </c>
      <c r="CI330" s="29"/>
      <c r="CJ330" s="54">
        <f>_xlfn.XLOOKUP($C330,[24]PSP!$C:$C,[24]PSP!$CJ:$CJ)</f>
        <v>0</v>
      </c>
      <c r="CK330" s="27">
        <f>_xlfn.XLOOKUP($C330,[24]PSP!$C:$C,[24]PSP!$CK:$CK)</f>
        <v>13.56</v>
      </c>
      <c r="CL330" s="28">
        <f t="shared" si="1403"/>
        <v>0</v>
      </c>
      <c r="CM330" s="29"/>
      <c r="CN330" s="54">
        <f>_xlfn.XLOOKUP($C330,[24]PSP!$C:$C,[24]PSP!$CN:$CN)</f>
        <v>0</v>
      </c>
      <c r="CO330" s="27">
        <f>_xlfn.XLOOKUP($C330,[24]PSP!$C:$C,[24]PSP!$CO:$CO)</f>
        <v>13.56</v>
      </c>
      <c r="CP330" s="28">
        <f t="shared" si="1404"/>
        <v>0</v>
      </c>
      <c r="CQ330" s="29"/>
      <c r="CR330" s="54">
        <f>_xlfn.XLOOKUP($C330,[24]PSP!$C:$C,[24]PSP!$CR:$CR)</f>
        <v>0</v>
      </c>
      <c r="CS330" s="27">
        <f>_xlfn.XLOOKUP($C330,[24]PSP!$C:$C,[24]PSP!$CS:$CS)</f>
        <v>13.56</v>
      </c>
      <c r="CT330" s="28">
        <f t="shared" si="1405"/>
        <v>0</v>
      </c>
      <c r="CU330" s="29"/>
      <c r="CV330" s="54">
        <f>_xlfn.XLOOKUP($C330,[24]PSP!$C:$C,[24]PSP!$CV:$CV)</f>
        <v>0</v>
      </c>
      <c r="CW330" s="27">
        <f>_xlfn.XLOOKUP($C330,[24]PSP!$C:$C,[24]PSP!$CW:$CW)</f>
        <v>13.56</v>
      </c>
      <c r="CX330" s="28">
        <f t="shared" si="1406"/>
        <v>0</v>
      </c>
      <c r="CY330" s="29"/>
      <c r="CZ330" s="54">
        <f>_xlfn.XLOOKUP($C330,[24]PSP!$C:$C,[24]PSP!$CZ:$CZ)</f>
        <v>0</v>
      </c>
      <c r="DA330" s="27">
        <f>_xlfn.XLOOKUP($C330,[24]PSP!$C:$C,[24]PSP!$DA:$DA)</f>
        <v>13.56</v>
      </c>
      <c r="DB330" s="28">
        <f t="shared" si="1407"/>
        <v>0</v>
      </c>
      <c r="DC330" s="29"/>
      <c r="DD330" s="54">
        <f>_xlfn.XLOOKUP($C330,[24]PSP!$C:$C,[24]PSP!$DD:$DD)</f>
        <v>0</v>
      </c>
      <c r="DE330" s="27">
        <f>_xlfn.XLOOKUP($C330,[24]PSP!$C:$C,[24]PSP!$DE:$DE)</f>
        <v>13.56</v>
      </c>
      <c r="DF330" s="28">
        <f t="shared" si="1408"/>
        <v>0</v>
      </c>
      <c r="DG330" s="29"/>
      <c r="DH330" s="54">
        <f>_xlfn.XLOOKUP($C330,[24]PSP!$C:$C,[24]PSP!$DH:$DH)</f>
        <v>0</v>
      </c>
      <c r="DI330" s="27">
        <f>_xlfn.XLOOKUP($C330,[24]PSP!$C:$C,[24]PSP!$DI:$DI)</f>
        <v>13.56</v>
      </c>
      <c r="DJ330" s="28">
        <f t="shared" si="1409"/>
        <v>0</v>
      </c>
      <c r="DK330" s="29"/>
      <c r="DL330" s="54">
        <f>_xlfn.XLOOKUP($C330,[24]PSP!$C:$C,[24]PSP!$DL:$DL)</f>
        <v>0</v>
      </c>
      <c r="DM330" s="27">
        <f>_xlfn.XLOOKUP($C330,[24]PSP!$C:$C,[24]PSP!$DM:$DM)</f>
        <v>13.56</v>
      </c>
      <c r="DN330" s="28">
        <f t="shared" si="1410"/>
        <v>0</v>
      </c>
      <c r="DO330" s="29"/>
      <c r="DP330" s="54">
        <f>_xlfn.XLOOKUP($C330,[24]PSP!$C:$C,[24]PSP!$DP:$DP)</f>
        <v>0</v>
      </c>
      <c r="DQ330" s="27">
        <f>_xlfn.XLOOKUP($C330,[24]PSP!$C:$C,[24]PSP!$DQ:$DQ)</f>
        <v>13.56</v>
      </c>
      <c r="DR330" s="28">
        <f t="shared" si="1411"/>
        <v>0</v>
      </c>
      <c r="DS330" s="29"/>
      <c r="DT330" s="54">
        <f>_xlfn.XLOOKUP($C330,[24]PSP!$C:$C,[24]PSP!$DT:$DT)</f>
        <v>0</v>
      </c>
      <c r="DU330" s="27">
        <f>_xlfn.XLOOKUP($C330,[24]PSP!$C:$C,[24]PSP!$DU:$DU)</f>
        <v>13.56</v>
      </c>
      <c r="DV330" s="28">
        <f t="shared" si="1412"/>
        <v>0</v>
      </c>
      <c r="DW330" s="29"/>
      <c r="DX330" s="54">
        <f>_xlfn.XLOOKUP($C330,[24]PSP!$C:$C,[24]PSP!$DX:$DX)</f>
        <v>0</v>
      </c>
      <c r="DY330" s="27">
        <f>_xlfn.XLOOKUP($C330,[24]PSP!$C:$C,[24]PSP!$DY:$DY)</f>
        <v>13.56</v>
      </c>
      <c r="DZ330" s="28">
        <f t="shared" si="1413"/>
        <v>0</v>
      </c>
      <c r="EA330" s="29"/>
      <c r="EB330" s="54">
        <f>_xlfn.XLOOKUP($C330,[24]PSP!$C:$C,[24]PSP!$EB:$EB)</f>
        <v>0</v>
      </c>
      <c r="EC330" s="27">
        <f>_xlfn.XLOOKUP($C330,[24]PSP!$C:$C,[24]PSP!$EC:$EC)</f>
        <v>0</v>
      </c>
      <c r="ED330" s="28">
        <f t="shared" si="1414"/>
        <v>0</v>
      </c>
      <c r="EE330" s="29"/>
      <c r="EF330" s="54">
        <f>_xlfn.XLOOKUP($C330,[24]PSP!$C:$C,[24]PSP!$EF:$EF)</f>
        <v>0</v>
      </c>
      <c r="EG330" s="27">
        <f>_xlfn.XLOOKUP($C330,[24]PSP!$C:$C,[24]PSP!$EG:$EG)</f>
        <v>0</v>
      </c>
      <c r="EH330" s="28">
        <f t="shared" si="1415"/>
        <v>0</v>
      </c>
      <c r="EI330" s="29"/>
      <c r="EJ330" s="54">
        <f>_xlfn.XLOOKUP($C330,[24]PSP!$C:$C,[24]PSP!$EJ:$EJ)</f>
        <v>0</v>
      </c>
      <c r="EK330" s="27">
        <f>_xlfn.XLOOKUP($C330,[24]PSP!$C:$C,[24]PSP!$EK:$EK)</f>
        <v>0</v>
      </c>
      <c r="EL330" s="28">
        <f t="shared" si="1416"/>
        <v>0</v>
      </c>
      <c r="EM330" s="29"/>
      <c r="EN330" s="108"/>
      <c r="EO330" s="29">
        <f t="shared" si="1313"/>
        <v>0</v>
      </c>
      <c r="EP330" s="29">
        <f t="shared" si="1417"/>
        <v>0</v>
      </c>
      <c r="EQ330" s="4" t="b">
        <f t="shared" si="1312"/>
        <v>1</v>
      </c>
      <c r="ER330" s="1"/>
      <c r="ES330" s="118">
        <f t="shared" si="1314"/>
        <v>1.1767000000000001</v>
      </c>
    </row>
    <row r="331" spans="3:149" ht="14.25" x14ac:dyDescent="0.25">
      <c r="C331" s="24" t="s">
        <v>178</v>
      </c>
      <c r="D331" s="43">
        <f>_xlfn.XLOOKUP($C331,[24]PSP!$C:$C,[24]PSP!$D:$D)</f>
        <v>5213678</v>
      </c>
      <c r="E331" s="24" t="str">
        <f>_xlfn.XLOOKUP($C331,[24]PSP!$C:$C,[24]PSP!$E:$E)</f>
        <v>SICRO SERVIÇO</v>
      </c>
      <c r="F331" s="25" t="str">
        <f>_xlfn.XLOOKUP($C331,[24]PSP!$C:$C,[24]PSP!$F:$F)</f>
        <v>REMOÇÃO DA ESTRUTURA DE PÓRTICO METÁLICO COM VÃO DE 22,6 M</v>
      </c>
      <c r="G331" s="26" t="str">
        <f>_xlfn.XLOOKUP($C331,[24]PSP!$C:$C,[24]PSP!$G:$G)</f>
        <v>UN</v>
      </c>
      <c r="H331" s="53">
        <f>_xlfn.XLOOKUP($C331,[24]PSP!$C:$C,[24]PSP!$H:$H)</f>
        <v>0</v>
      </c>
      <c r="I331" s="28">
        <f>_xlfn.XLOOKUP($C331,[24]PSP!$C:$C,[24]PSP!$I:$I)</f>
        <v>0</v>
      </c>
      <c r="J331" s="28">
        <f t="shared" si="1383"/>
        <v>0</v>
      </c>
      <c r="K331" s="29"/>
      <c r="L331" s="54">
        <f>_xlfn.XLOOKUP($C331,[24]PSP!$C:$C,[24]PSP!$L:$L)</f>
        <v>0</v>
      </c>
      <c r="M331" s="27">
        <f>_xlfn.XLOOKUP($C331,[24]PSP!$C:$C,[24]PSP!$M:$M)</f>
        <v>284.26</v>
      </c>
      <c r="N331" s="28">
        <f t="shared" si="1384"/>
        <v>0</v>
      </c>
      <c r="O331" s="29"/>
      <c r="P331" s="54">
        <f>_xlfn.XLOOKUP($C331,[24]PSP!$C:$C,[24]PSP!$P:$P)</f>
        <v>0</v>
      </c>
      <c r="Q331" s="27">
        <f>_xlfn.XLOOKUP($C331,[24]PSP!$C:$C,[24]PSP!$Q:$Q)</f>
        <v>284.26</v>
      </c>
      <c r="R331" s="28">
        <f t="shared" si="1385"/>
        <v>0</v>
      </c>
      <c r="S331" s="29"/>
      <c r="T331" s="54">
        <f>_xlfn.XLOOKUP($C331,[24]PSP!$C:$C,[24]PSP!$T:$T)</f>
        <v>0</v>
      </c>
      <c r="U331" s="27">
        <f>_xlfn.XLOOKUP($C331,[24]PSP!$C:$C,[24]PSP!$U:$U)</f>
        <v>284.26</v>
      </c>
      <c r="V331" s="28">
        <f t="shared" si="1386"/>
        <v>0</v>
      </c>
      <c r="W331" s="29"/>
      <c r="X331" s="54">
        <f>_xlfn.XLOOKUP($C331,[24]PSP!$C:$C,[24]PSP!$X:$X)</f>
        <v>0</v>
      </c>
      <c r="Y331" s="27">
        <f>_xlfn.XLOOKUP($C331,[24]PSP!$C:$C,[24]PSP!$Y:$Y)</f>
        <v>284.26</v>
      </c>
      <c r="Z331" s="28">
        <f t="shared" si="1387"/>
        <v>0</v>
      </c>
      <c r="AA331" s="29"/>
      <c r="AB331" s="54">
        <f>_xlfn.XLOOKUP($C331,[24]PSP!$C:$C,[24]PSP!$AB:$AB)</f>
        <v>0</v>
      </c>
      <c r="AC331" s="27">
        <f>_xlfn.XLOOKUP($C331,[24]PSP!$C:$C,[24]PSP!$AC:$AC)</f>
        <v>284.26</v>
      </c>
      <c r="AD331" s="28">
        <f t="shared" si="1388"/>
        <v>0</v>
      </c>
      <c r="AE331" s="29"/>
      <c r="AF331" s="54">
        <f>_xlfn.XLOOKUP($C331,[24]PSP!$C:$C,[24]PSP!$AF:$AF)</f>
        <v>0</v>
      </c>
      <c r="AG331" s="27">
        <f>_xlfn.XLOOKUP($C331,[24]PSP!$C:$C,[24]PSP!$AG:$AG)</f>
        <v>284.26</v>
      </c>
      <c r="AH331" s="28">
        <f t="shared" si="1389"/>
        <v>0</v>
      </c>
      <c r="AI331" s="29"/>
      <c r="AJ331" s="54">
        <f>_xlfn.XLOOKUP($C331,[24]PSP!$C:$C,[24]PSP!$AJ:$AJ)</f>
        <v>0</v>
      </c>
      <c r="AK331" s="27">
        <f>_xlfn.XLOOKUP($C331,[24]PSP!$C:$C,[24]PSP!$AK:$AK)</f>
        <v>284.26</v>
      </c>
      <c r="AL331" s="28">
        <f t="shared" si="1390"/>
        <v>0</v>
      </c>
      <c r="AM331" s="29"/>
      <c r="AN331" s="54">
        <f>_xlfn.XLOOKUP($C331,[24]PSP!$C:$C,[24]PSP!$AN:$AN)</f>
        <v>0</v>
      </c>
      <c r="AO331" s="27">
        <f>_xlfn.XLOOKUP($C331,[24]PSP!$C:$C,[24]PSP!$AO:$AO)</f>
        <v>284.26</v>
      </c>
      <c r="AP331" s="28">
        <f t="shared" si="1391"/>
        <v>0</v>
      </c>
      <c r="AQ331" s="29"/>
      <c r="AR331" s="54">
        <f>_xlfn.XLOOKUP($C331,[24]PSP!$C:$C,[24]PSP!$AR:$AR)</f>
        <v>0</v>
      </c>
      <c r="AS331" s="27">
        <f>_xlfn.XLOOKUP($C331,[24]PSP!$C:$C,[24]PSP!$AS:$AS)</f>
        <v>284.26</v>
      </c>
      <c r="AT331" s="28">
        <f t="shared" si="1392"/>
        <v>0</v>
      </c>
      <c r="AU331" s="29"/>
      <c r="AV331" s="54">
        <f>_xlfn.XLOOKUP($C331,[24]PSP!$C:$C,[24]PSP!$AV:$AV)</f>
        <v>0</v>
      </c>
      <c r="AW331" s="27">
        <f>_xlfn.XLOOKUP($C331,[24]PSP!$C:$C,[24]PSP!$AW:$AW)</f>
        <v>284.26</v>
      </c>
      <c r="AX331" s="28">
        <f t="shared" si="1393"/>
        <v>0</v>
      </c>
      <c r="AY331" s="29"/>
      <c r="AZ331" s="54">
        <f>_xlfn.XLOOKUP($C331,[24]PSP!$C:$C,[24]PSP!$AZ:$AZ)</f>
        <v>0</v>
      </c>
      <c r="BA331" s="27">
        <f>_xlfn.XLOOKUP($C331,[24]PSP!$C:$C,[24]PSP!$BA:$BA)</f>
        <v>284.26</v>
      </c>
      <c r="BB331" s="28">
        <f t="shared" si="1394"/>
        <v>0</v>
      </c>
      <c r="BC331" s="29"/>
      <c r="BD331" s="54">
        <f>_xlfn.XLOOKUP($C331,[24]PSP!$C:$C,[24]PSP!$BD:$BD)</f>
        <v>0</v>
      </c>
      <c r="BE331" s="27">
        <f>_xlfn.XLOOKUP($C331,[24]PSP!$C:$C,[24]PSP!$BE:$BE)</f>
        <v>284.26</v>
      </c>
      <c r="BF331" s="28">
        <f t="shared" si="1395"/>
        <v>0</v>
      </c>
      <c r="BG331" s="29"/>
      <c r="BH331" s="54">
        <f>_xlfn.XLOOKUP($C331,[24]PSP!$C:$C,[24]PSP!$BH:$BH)</f>
        <v>0</v>
      </c>
      <c r="BI331" s="27">
        <f>_xlfn.XLOOKUP($C331,[24]PSP!$C:$C,[24]PSP!$BI:$BI)</f>
        <v>284.26</v>
      </c>
      <c r="BJ331" s="28">
        <f t="shared" si="1396"/>
        <v>0</v>
      </c>
      <c r="BK331" s="29"/>
      <c r="BL331" s="54">
        <f>_xlfn.XLOOKUP($C331,[24]PSP!$C:$C,[24]PSP!$BL:$BL)</f>
        <v>0</v>
      </c>
      <c r="BM331" s="27">
        <f>_xlfn.XLOOKUP($C331,[24]PSP!$C:$C,[24]PSP!$BM:$BM)</f>
        <v>284.26</v>
      </c>
      <c r="BN331" s="28">
        <f t="shared" si="1397"/>
        <v>0</v>
      </c>
      <c r="BO331" s="29"/>
      <c r="BP331" s="54">
        <f>_xlfn.XLOOKUP($C331,[24]PSP!$C:$C,[24]PSP!$BP:$BP)</f>
        <v>0</v>
      </c>
      <c r="BQ331" s="27">
        <f>_xlfn.XLOOKUP($C331,[24]PSP!$C:$C,[24]PSP!$BQ:$BQ)</f>
        <v>284.26</v>
      </c>
      <c r="BR331" s="28">
        <f t="shared" si="1398"/>
        <v>0</v>
      </c>
      <c r="BS331" s="29"/>
      <c r="BT331" s="54">
        <f>_xlfn.XLOOKUP($C331,[24]PSP!$C:$C,[24]PSP!$BT:$BT)</f>
        <v>0</v>
      </c>
      <c r="BU331" s="27">
        <f>_xlfn.XLOOKUP($C331,[24]PSP!$C:$C,[24]PSP!$BU:$BU)</f>
        <v>284.26</v>
      </c>
      <c r="BV331" s="28">
        <f t="shared" si="1399"/>
        <v>0</v>
      </c>
      <c r="BW331" s="29"/>
      <c r="BX331" s="54">
        <f>_xlfn.XLOOKUP($C331,[24]PSP!$C:$C,[24]PSP!$BX:$BX)</f>
        <v>0</v>
      </c>
      <c r="BY331" s="27">
        <f>_xlfn.XLOOKUP($C331,[24]PSP!$C:$C,[24]PSP!$BY:$BY)</f>
        <v>284.26</v>
      </c>
      <c r="BZ331" s="28">
        <f t="shared" si="1400"/>
        <v>0</v>
      </c>
      <c r="CA331" s="29"/>
      <c r="CB331" s="54">
        <f>_xlfn.XLOOKUP($C331,[24]PSP!$C:$C,[24]PSP!$CB:$CB)</f>
        <v>0</v>
      </c>
      <c r="CC331" s="27">
        <f>_xlfn.XLOOKUP($C331,[24]PSP!$C:$C,[24]PSP!$CC:$CC)</f>
        <v>284.26</v>
      </c>
      <c r="CD331" s="28">
        <f t="shared" si="1401"/>
        <v>0</v>
      </c>
      <c r="CE331" s="29"/>
      <c r="CF331" s="54">
        <f>_xlfn.XLOOKUP($C331,[24]PSP!$C:$C,[24]PSP!$CF:$CF)</f>
        <v>0</v>
      </c>
      <c r="CG331" s="27">
        <f>_xlfn.XLOOKUP($C331,[24]PSP!$C:$C,[24]PSP!$CG:$CG)</f>
        <v>284.26</v>
      </c>
      <c r="CH331" s="28">
        <f t="shared" si="1402"/>
        <v>0</v>
      </c>
      <c r="CI331" s="29"/>
      <c r="CJ331" s="54">
        <f>_xlfn.XLOOKUP($C331,[24]PSP!$C:$C,[24]PSP!$CJ:$CJ)</f>
        <v>0</v>
      </c>
      <c r="CK331" s="27">
        <f>_xlfn.XLOOKUP($C331,[24]PSP!$C:$C,[24]PSP!$CK:$CK)</f>
        <v>284.26</v>
      </c>
      <c r="CL331" s="28">
        <f t="shared" si="1403"/>
        <v>0</v>
      </c>
      <c r="CM331" s="29"/>
      <c r="CN331" s="54">
        <f>_xlfn.XLOOKUP($C331,[24]PSP!$C:$C,[24]PSP!$CN:$CN)</f>
        <v>0</v>
      </c>
      <c r="CO331" s="27">
        <f>_xlfn.XLOOKUP($C331,[24]PSP!$C:$C,[24]PSP!$CO:$CO)</f>
        <v>284.26</v>
      </c>
      <c r="CP331" s="28">
        <f t="shared" si="1404"/>
        <v>0</v>
      </c>
      <c r="CQ331" s="29"/>
      <c r="CR331" s="54">
        <f>_xlfn.XLOOKUP($C331,[24]PSP!$C:$C,[24]PSP!$CR:$CR)</f>
        <v>0</v>
      </c>
      <c r="CS331" s="27">
        <f>_xlfn.XLOOKUP($C331,[24]PSP!$C:$C,[24]PSP!$CS:$CS)</f>
        <v>284.26</v>
      </c>
      <c r="CT331" s="28">
        <f t="shared" si="1405"/>
        <v>0</v>
      </c>
      <c r="CU331" s="29"/>
      <c r="CV331" s="54">
        <f>_xlfn.XLOOKUP($C331,[24]PSP!$C:$C,[24]PSP!$CV:$CV)</f>
        <v>0</v>
      </c>
      <c r="CW331" s="27">
        <f>_xlfn.XLOOKUP($C331,[24]PSP!$C:$C,[24]PSP!$CW:$CW)</f>
        <v>284.26</v>
      </c>
      <c r="CX331" s="28">
        <f t="shared" si="1406"/>
        <v>0</v>
      </c>
      <c r="CY331" s="29"/>
      <c r="CZ331" s="54">
        <f>_xlfn.XLOOKUP($C331,[24]PSP!$C:$C,[24]PSP!$CZ:$CZ)</f>
        <v>0</v>
      </c>
      <c r="DA331" s="27">
        <f>_xlfn.XLOOKUP($C331,[24]PSP!$C:$C,[24]PSP!$DA:$DA)</f>
        <v>284.26</v>
      </c>
      <c r="DB331" s="28">
        <f t="shared" si="1407"/>
        <v>0</v>
      </c>
      <c r="DC331" s="29"/>
      <c r="DD331" s="54">
        <f>_xlfn.XLOOKUP($C331,[24]PSP!$C:$C,[24]PSP!$DD:$DD)</f>
        <v>0</v>
      </c>
      <c r="DE331" s="27">
        <f>_xlfn.XLOOKUP($C331,[24]PSP!$C:$C,[24]PSP!$DE:$DE)</f>
        <v>284.26</v>
      </c>
      <c r="DF331" s="28">
        <f t="shared" si="1408"/>
        <v>0</v>
      </c>
      <c r="DG331" s="29"/>
      <c r="DH331" s="54">
        <f>_xlfn.XLOOKUP($C331,[24]PSP!$C:$C,[24]PSP!$DH:$DH)</f>
        <v>0</v>
      </c>
      <c r="DI331" s="27">
        <f>_xlfn.XLOOKUP($C331,[24]PSP!$C:$C,[24]PSP!$DI:$DI)</f>
        <v>284.26</v>
      </c>
      <c r="DJ331" s="28">
        <f t="shared" si="1409"/>
        <v>0</v>
      </c>
      <c r="DK331" s="29"/>
      <c r="DL331" s="54">
        <f>_xlfn.XLOOKUP($C331,[24]PSP!$C:$C,[24]PSP!$DL:$DL)</f>
        <v>0</v>
      </c>
      <c r="DM331" s="27">
        <f>_xlfn.XLOOKUP($C331,[24]PSP!$C:$C,[24]PSP!$DM:$DM)</f>
        <v>284.26</v>
      </c>
      <c r="DN331" s="28">
        <f t="shared" si="1410"/>
        <v>0</v>
      </c>
      <c r="DO331" s="29"/>
      <c r="DP331" s="54">
        <f>_xlfn.XLOOKUP($C331,[24]PSP!$C:$C,[24]PSP!$DP:$DP)</f>
        <v>0</v>
      </c>
      <c r="DQ331" s="27">
        <f>_xlfn.XLOOKUP($C331,[24]PSP!$C:$C,[24]PSP!$DQ:$DQ)</f>
        <v>284.26</v>
      </c>
      <c r="DR331" s="28">
        <f t="shared" si="1411"/>
        <v>0</v>
      </c>
      <c r="DS331" s="29"/>
      <c r="DT331" s="54">
        <f>_xlfn.XLOOKUP($C331,[24]PSP!$C:$C,[24]PSP!$DT:$DT)</f>
        <v>0</v>
      </c>
      <c r="DU331" s="27">
        <f>_xlfn.XLOOKUP($C331,[24]PSP!$C:$C,[24]PSP!$DU:$DU)</f>
        <v>284.26</v>
      </c>
      <c r="DV331" s="28">
        <f t="shared" si="1412"/>
        <v>0</v>
      </c>
      <c r="DW331" s="29"/>
      <c r="DX331" s="54">
        <f>_xlfn.XLOOKUP($C331,[24]PSP!$C:$C,[24]PSP!$DX:$DX)</f>
        <v>0</v>
      </c>
      <c r="DY331" s="27">
        <f>_xlfn.XLOOKUP($C331,[24]PSP!$C:$C,[24]PSP!$DY:$DY)</f>
        <v>284.26</v>
      </c>
      <c r="DZ331" s="28">
        <f t="shared" si="1413"/>
        <v>0</v>
      </c>
      <c r="EA331" s="29"/>
      <c r="EB331" s="54">
        <f>_xlfn.XLOOKUP($C331,[24]PSP!$C:$C,[24]PSP!$EB:$EB)</f>
        <v>0</v>
      </c>
      <c r="EC331" s="27">
        <f>_xlfn.XLOOKUP($C331,[24]PSP!$C:$C,[24]PSP!$EC:$EC)</f>
        <v>0</v>
      </c>
      <c r="ED331" s="28">
        <f t="shared" si="1414"/>
        <v>0</v>
      </c>
      <c r="EE331" s="29"/>
      <c r="EF331" s="54">
        <f>_xlfn.XLOOKUP($C331,[24]PSP!$C:$C,[24]PSP!$EF:$EF)</f>
        <v>0</v>
      </c>
      <c r="EG331" s="27">
        <f>_xlfn.XLOOKUP($C331,[24]PSP!$C:$C,[24]PSP!$EG:$EG)</f>
        <v>0</v>
      </c>
      <c r="EH331" s="28">
        <f t="shared" si="1415"/>
        <v>0</v>
      </c>
      <c r="EI331" s="29"/>
      <c r="EJ331" s="54">
        <f>_xlfn.XLOOKUP($C331,[24]PSP!$C:$C,[24]PSP!$EJ:$EJ)</f>
        <v>0</v>
      </c>
      <c r="EK331" s="27">
        <f>_xlfn.XLOOKUP($C331,[24]PSP!$C:$C,[24]PSP!$EK:$EK)</f>
        <v>0</v>
      </c>
      <c r="EL331" s="28">
        <f t="shared" si="1416"/>
        <v>0</v>
      </c>
      <c r="EM331" s="29"/>
      <c r="EN331" s="108"/>
      <c r="EO331" s="29">
        <f t="shared" si="1313"/>
        <v>0</v>
      </c>
      <c r="EP331" s="29">
        <f t="shared" si="1417"/>
        <v>0</v>
      </c>
      <c r="EQ331" s="4" t="b">
        <f t="shared" ref="EQ331:EQ394" si="1418">EP331=EO331</f>
        <v>1</v>
      </c>
      <c r="ER331" s="1"/>
      <c r="ES331" s="118">
        <f t="shared" si="1314"/>
        <v>1.1767000000000001</v>
      </c>
    </row>
    <row r="332" spans="3:149" ht="14.25" x14ac:dyDescent="0.25">
      <c r="C332" s="24" t="s">
        <v>179</v>
      </c>
      <c r="D332" s="43">
        <f>_xlfn.XLOOKUP($C332,[24]PSP!$C:$C,[24]PSP!$D:$D)</f>
        <v>5213665</v>
      </c>
      <c r="E332" s="24" t="str">
        <f>_xlfn.XLOOKUP($C332,[24]PSP!$C:$C,[24]PSP!$E:$E)</f>
        <v>SICRO SERVIÇO</v>
      </c>
      <c r="F332" s="25" t="str">
        <f>_xlfn.XLOOKUP($C332,[24]PSP!$C:$C,[24]PSP!$F:$F)</f>
        <v>REMOÇÃO DA ESTRUTURA DE SEMIPÓRTICO METÁLICO COM VÃO DE 8,3 M</v>
      </c>
      <c r="G332" s="26" t="str">
        <f>_xlfn.XLOOKUP($C332,[24]PSP!$C:$C,[24]PSP!$G:$G)</f>
        <v>UN</v>
      </c>
      <c r="H332" s="53">
        <f>_xlfn.XLOOKUP($C332,[24]PSP!$C:$C,[24]PSP!$H:$H)</f>
        <v>7</v>
      </c>
      <c r="I332" s="28">
        <f>_xlfn.XLOOKUP($C332,[24]PSP!$C:$C,[24]PSP!$I:$I)</f>
        <v>931.98</v>
      </c>
      <c r="J332" s="28">
        <f t="shared" si="1383"/>
        <v>1096.6608660000002</v>
      </c>
      <c r="K332" s="29"/>
      <c r="L332" s="54">
        <f>_xlfn.XLOOKUP($C332,[24]PSP!$C:$C,[24]PSP!$L:$L)</f>
        <v>0</v>
      </c>
      <c r="M332" s="27">
        <f>_xlfn.XLOOKUP($C332,[24]PSP!$C:$C,[24]PSP!$M:$M)</f>
        <v>133.13999999999999</v>
      </c>
      <c r="N332" s="28">
        <f t="shared" si="1384"/>
        <v>0</v>
      </c>
      <c r="O332" s="29"/>
      <c r="P332" s="54">
        <f>_xlfn.XLOOKUP($C332,[24]PSP!$C:$C,[24]PSP!$P:$P)</f>
        <v>0</v>
      </c>
      <c r="Q332" s="27">
        <f>_xlfn.XLOOKUP($C332,[24]PSP!$C:$C,[24]PSP!$Q:$Q)</f>
        <v>133.13999999999999</v>
      </c>
      <c r="R332" s="28">
        <f t="shared" si="1385"/>
        <v>0</v>
      </c>
      <c r="S332" s="29"/>
      <c r="T332" s="54">
        <f>_xlfn.XLOOKUP($C332,[24]PSP!$C:$C,[24]PSP!$T:$T)</f>
        <v>0</v>
      </c>
      <c r="U332" s="27">
        <f>_xlfn.XLOOKUP($C332,[24]PSP!$C:$C,[24]PSP!$U:$U)</f>
        <v>133.13999999999999</v>
      </c>
      <c r="V332" s="28">
        <f t="shared" si="1386"/>
        <v>0</v>
      </c>
      <c r="W332" s="29"/>
      <c r="X332" s="54">
        <f>_xlfn.XLOOKUP($C332,[24]PSP!$C:$C,[24]PSP!$X:$X)</f>
        <v>0</v>
      </c>
      <c r="Y332" s="27">
        <f>_xlfn.XLOOKUP($C332,[24]PSP!$C:$C,[24]PSP!$Y:$Y)</f>
        <v>133.13999999999999</v>
      </c>
      <c r="Z332" s="28">
        <f t="shared" si="1387"/>
        <v>0</v>
      </c>
      <c r="AA332" s="29"/>
      <c r="AB332" s="54">
        <f>_xlfn.XLOOKUP($C332,[24]PSP!$C:$C,[24]PSP!$AB:$AB)</f>
        <v>0</v>
      </c>
      <c r="AC332" s="27">
        <f>_xlfn.XLOOKUP($C332,[24]PSP!$C:$C,[24]PSP!$AC:$AC)</f>
        <v>133.13999999999999</v>
      </c>
      <c r="AD332" s="28">
        <f t="shared" si="1388"/>
        <v>0</v>
      </c>
      <c r="AE332" s="29"/>
      <c r="AF332" s="54">
        <f>_xlfn.XLOOKUP($C332,[24]PSP!$C:$C,[24]PSP!$AF:$AF)</f>
        <v>0</v>
      </c>
      <c r="AG332" s="27">
        <f>_xlfn.XLOOKUP($C332,[24]PSP!$C:$C,[24]PSP!$AG:$AG)</f>
        <v>133.13999999999999</v>
      </c>
      <c r="AH332" s="28">
        <f t="shared" si="1389"/>
        <v>0</v>
      </c>
      <c r="AI332" s="29"/>
      <c r="AJ332" s="54">
        <f>_xlfn.XLOOKUP($C332,[24]PSP!$C:$C,[24]PSP!$AJ:$AJ)</f>
        <v>0</v>
      </c>
      <c r="AK332" s="27">
        <f>_xlfn.XLOOKUP($C332,[24]PSP!$C:$C,[24]PSP!$AK:$AK)</f>
        <v>133.13999999999999</v>
      </c>
      <c r="AL332" s="28">
        <f t="shared" si="1390"/>
        <v>0</v>
      </c>
      <c r="AM332" s="29"/>
      <c r="AN332" s="54">
        <f>_xlfn.XLOOKUP($C332,[24]PSP!$C:$C,[24]PSP!$AN:$AN)</f>
        <v>0</v>
      </c>
      <c r="AO332" s="27">
        <f>_xlfn.XLOOKUP($C332,[24]PSP!$C:$C,[24]PSP!$AO:$AO)</f>
        <v>133.13999999999999</v>
      </c>
      <c r="AP332" s="28">
        <f t="shared" si="1391"/>
        <v>0</v>
      </c>
      <c r="AQ332" s="29"/>
      <c r="AR332" s="54">
        <f>_xlfn.XLOOKUP($C332,[24]PSP!$C:$C,[24]PSP!$AR:$AR)</f>
        <v>0</v>
      </c>
      <c r="AS332" s="27">
        <f>_xlfn.XLOOKUP($C332,[24]PSP!$C:$C,[24]PSP!$AS:$AS)</f>
        <v>133.13999999999999</v>
      </c>
      <c r="AT332" s="28">
        <f t="shared" si="1392"/>
        <v>0</v>
      </c>
      <c r="AU332" s="29"/>
      <c r="AV332" s="54">
        <f>_xlfn.XLOOKUP($C332,[24]PSP!$C:$C,[24]PSP!$AV:$AV)</f>
        <v>0</v>
      </c>
      <c r="AW332" s="27">
        <f>_xlfn.XLOOKUP($C332,[24]PSP!$C:$C,[24]PSP!$AW:$AW)</f>
        <v>133.13999999999999</v>
      </c>
      <c r="AX332" s="28">
        <f t="shared" si="1393"/>
        <v>0</v>
      </c>
      <c r="AY332" s="29"/>
      <c r="AZ332" s="54">
        <f>_xlfn.XLOOKUP($C332,[24]PSP!$C:$C,[24]PSP!$AZ:$AZ)</f>
        <v>1</v>
      </c>
      <c r="BA332" s="27">
        <f>_xlfn.XLOOKUP($C332,[24]PSP!$C:$C,[24]PSP!$BA:$BA)</f>
        <v>133.13999999999999</v>
      </c>
      <c r="BB332" s="28">
        <f t="shared" si="1394"/>
        <v>133.13999999999999</v>
      </c>
      <c r="BC332" s="29"/>
      <c r="BD332" s="54">
        <f>_xlfn.XLOOKUP($C332,[24]PSP!$C:$C,[24]PSP!$BD:$BD)</f>
        <v>5</v>
      </c>
      <c r="BE332" s="27">
        <f>_xlfn.XLOOKUP($C332,[24]PSP!$C:$C,[24]PSP!$BE:$BE)</f>
        <v>133.13999999999999</v>
      </c>
      <c r="BF332" s="28">
        <f t="shared" si="1395"/>
        <v>665.7</v>
      </c>
      <c r="BG332" s="29"/>
      <c r="BH332" s="54">
        <f>_xlfn.XLOOKUP($C332,[24]PSP!$C:$C,[24]PSP!$BH:$BH)</f>
        <v>0</v>
      </c>
      <c r="BI332" s="27">
        <f>_xlfn.XLOOKUP($C332,[24]PSP!$C:$C,[24]PSP!$BI:$BI)</f>
        <v>133.13999999999999</v>
      </c>
      <c r="BJ332" s="28">
        <f t="shared" si="1396"/>
        <v>0</v>
      </c>
      <c r="BK332" s="29"/>
      <c r="BL332" s="54">
        <f>_xlfn.XLOOKUP($C332,[24]PSP!$C:$C,[24]PSP!$BL:$BL)</f>
        <v>1</v>
      </c>
      <c r="BM332" s="27">
        <f>_xlfn.XLOOKUP($C332,[24]PSP!$C:$C,[24]PSP!$BM:$BM)</f>
        <v>133.13999999999999</v>
      </c>
      <c r="BN332" s="28">
        <f t="shared" si="1397"/>
        <v>133.13999999999999</v>
      </c>
      <c r="BO332" s="29"/>
      <c r="BP332" s="54">
        <f>_xlfn.XLOOKUP($C332,[24]PSP!$C:$C,[24]PSP!$BP:$BP)</f>
        <v>0</v>
      </c>
      <c r="BQ332" s="27">
        <f>_xlfn.XLOOKUP($C332,[24]PSP!$C:$C,[24]PSP!$BQ:$BQ)</f>
        <v>133.13999999999999</v>
      </c>
      <c r="BR332" s="28">
        <f t="shared" si="1398"/>
        <v>0</v>
      </c>
      <c r="BS332" s="29"/>
      <c r="BT332" s="54">
        <f>_xlfn.XLOOKUP($C332,[24]PSP!$C:$C,[24]PSP!$BT:$BT)</f>
        <v>0</v>
      </c>
      <c r="BU332" s="27">
        <f>_xlfn.XLOOKUP($C332,[24]PSP!$C:$C,[24]PSP!$BU:$BU)</f>
        <v>133.13999999999999</v>
      </c>
      <c r="BV332" s="28">
        <f t="shared" si="1399"/>
        <v>0</v>
      </c>
      <c r="BW332" s="29"/>
      <c r="BX332" s="54">
        <f>_xlfn.XLOOKUP($C332,[24]PSP!$C:$C,[24]PSP!$BX:$BX)</f>
        <v>0</v>
      </c>
      <c r="BY332" s="27">
        <f>_xlfn.XLOOKUP($C332,[24]PSP!$C:$C,[24]PSP!$BY:$BY)</f>
        <v>133.13999999999999</v>
      </c>
      <c r="BZ332" s="28">
        <f t="shared" si="1400"/>
        <v>0</v>
      </c>
      <c r="CA332" s="29"/>
      <c r="CB332" s="54">
        <f>_xlfn.XLOOKUP($C332,[24]PSP!$C:$C,[24]PSP!$CB:$CB)</f>
        <v>0</v>
      </c>
      <c r="CC332" s="27">
        <f>_xlfn.XLOOKUP($C332,[24]PSP!$C:$C,[24]PSP!$CC:$CC)</f>
        <v>133.13999999999999</v>
      </c>
      <c r="CD332" s="28">
        <f t="shared" si="1401"/>
        <v>0</v>
      </c>
      <c r="CE332" s="29"/>
      <c r="CF332" s="54">
        <f>_xlfn.XLOOKUP($C332,[24]PSP!$C:$C,[24]PSP!$CF:$CF)</f>
        <v>0</v>
      </c>
      <c r="CG332" s="27">
        <f>_xlfn.XLOOKUP($C332,[24]PSP!$C:$C,[24]PSP!$CG:$CG)</f>
        <v>133.13999999999999</v>
      </c>
      <c r="CH332" s="28">
        <f t="shared" si="1402"/>
        <v>0</v>
      </c>
      <c r="CI332" s="29"/>
      <c r="CJ332" s="54">
        <f>_xlfn.XLOOKUP($C332,[24]PSP!$C:$C,[24]PSP!$CJ:$CJ)</f>
        <v>0</v>
      </c>
      <c r="CK332" s="27">
        <f>_xlfn.XLOOKUP($C332,[24]PSP!$C:$C,[24]PSP!$CK:$CK)</f>
        <v>133.13999999999999</v>
      </c>
      <c r="CL332" s="28">
        <f t="shared" si="1403"/>
        <v>0</v>
      </c>
      <c r="CM332" s="29"/>
      <c r="CN332" s="54">
        <f>_xlfn.XLOOKUP($C332,[24]PSP!$C:$C,[24]PSP!$CN:$CN)</f>
        <v>0</v>
      </c>
      <c r="CO332" s="27">
        <f>_xlfn.XLOOKUP($C332,[24]PSP!$C:$C,[24]PSP!$CO:$CO)</f>
        <v>133.13999999999999</v>
      </c>
      <c r="CP332" s="28">
        <f t="shared" si="1404"/>
        <v>0</v>
      </c>
      <c r="CQ332" s="29"/>
      <c r="CR332" s="54">
        <f>_xlfn.XLOOKUP($C332,[24]PSP!$C:$C,[24]PSP!$CR:$CR)</f>
        <v>0</v>
      </c>
      <c r="CS332" s="27">
        <f>_xlfn.XLOOKUP($C332,[24]PSP!$C:$C,[24]PSP!$CS:$CS)</f>
        <v>133.13999999999999</v>
      </c>
      <c r="CT332" s="28">
        <f t="shared" si="1405"/>
        <v>0</v>
      </c>
      <c r="CU332" s="29"/>
      <c r="CV332" s="54">
        <f>_xlfn.XLOOKUP($C332,[24]PSP!$C:$C,[24]PSP!$CV:$CV)</f>
        <v>0</v>
      </c>
      <c r="CW332" s="27">
        <f>_xlfn.XLOOKUP($C332,[24]PSP!$C:$C,[24]PSP!$CW:$CW)</f>
        <v>133.13999999999999</v>
      </c>
      <c r="CX332" s="28">
        <f t="shared" si="1406"/>
        <v>0</v>
      </c>
      <c r="CY332" s="29"/>
      <c r="CZ332" s="54">
        <f>_xlfn.XLOOKUP($C332,[24]PSP!$C:$C,[24]PSP!$CZ:$CZ)</f>
        <v>0</v>
      </c>
      <c r="DA332" s="27">
        <f>_xlfn.XLOOKUP($C332,[24]PSP!$C:$C,[24]PSP!$DA:$DA)</f>
        <v>133.13999999999999</v>
      </c>
      <c r="DB332" s="28">
        <f t="shared" si="1407"/>
        <v>0</v>
      </c>
      <c r="DC332" s="29"/>
      <c r="DD332" s="54">
        <f>_xlfn.XLOOKUP($C332,[24]PSP!$C:$C,[24]PSP!$DD:$DD)</f>
        <v>0</v>
      </c>
      <c r="DE332" s="27">
        <f>_xlfn.XLOOKUP($C332,[24]PSP!$C:$C,[24]PSP!$DE:$DE)</f>
        <v>133.13999999999999</v>
      </c>
      <c r="DF332" s="28">
        <f t="shared" si="1408"/>
        <v>0</v>
      </c>
      <c r="DG332" s="29"/>
      <c r="DH332" s="54">
        <f>_xlfn.XLOOKUP($C332,[24]PSP!$C:$C,[24]PSP!$DH:$DH)</f>
        <v>0</v>
      </c>
      <c r="DI332" s="27">
        <f>_xlfn.XLOOKUP($C332,[24]PSP!$C:$C,[24]PSP!$DI:$DI)</f>
        <v>133.13999999999999</v>
      </c>
      <c r="DJ332" s="28">
        <f t="shared" si="1409"/>
        <v>0</v>
      </c>
      <c r="DK332" s="29"/>
      <c r="DL332" s="54">
        <f>_xlfn.XLOOKUP($C332,[24]PSP!$C:$C,[24]PSP!$DL:$DL)</f>
        <v>0</v>
      </c>
      <c r="DM332" s="27">
        <f>_xlfn.XLOOKUP($C332,[24]PSP!$C:$C,[24]PSP!$DM:$DM)</f>
        <v>133.13999999999999</v>
      </c>
      <c r="DN332" s="28">
        <f t="shared" si="1410"/>
        <v>0</v>
      </c>
      <c r="DO332" s="29"/>
      <c r="DP332" s="54">
        <f>_xlfn.XLOOKUP($C332,[24]PSP!$C:$C,[24]PSP!$DP:$DP)</f>
        <v>0</v>
      </c>
      <c r="DQ332" s="27">
        <f>_xlfn.XLOOKUP($C332,[24]PSP!$C:$C,[24]PSP!$DQ:$DQ)</f>
        <v>133.13999999999999</v>
      </c>
      <c r="DR332" s="28">
        <f t="shared" si="1411"/>
        <v>0</v>
      </c>
      <c r="DS332" s="29"/>
      <c r="DT332" s="54">
        <f>_xlfn.XLOOKUP($C332,[24]PSP!$C:$C,[24]PSP!$DT:$DT)</f>
        <v>0</v>
      </c>
      <c r="DU332" s="27">
        <f>_xlfn.XLOOKUP($C332,[24]PSP!$C:$C,[24]PSP!$DU:$DU)</f>
        <v>133.13999999999999</v>
      </c>
      <c r="DV332" s="28">
        <f t="shared" si="1412"/>
        <v>0</v>
      </c>
      <c r="DW332" s="29"/>
      <c r="DX332" s="54">
        <f>_xlfn.XLOOKUP($C332,[24]PSP!$C:$C,[24]PSP!$DX:$DX)</f>
        <v>0</v>
      </c>
      <c r="DY332" s="27">
        <f>_xlfn.XLOOKUP($C332,[24]PSP!$C:$C,[24]PSP!$DY:$DY)</f>
        <v>133.13999999999999</v>
      </c>
      <c r="DZ332" s="28">
        <f t="shared" si="1413"/>
        <v>0</v>
      </c>
      <c r="EA332" s="29"/>
      <c r="EB332" s="54">
        <f>_xlfn.XLOOKUP($C332,[24]PSP!$C:$C,[24]PSP!$EB:$EB)</f>
        <v>0</v>
      </c>
      <c r="EC332" s="27">
        <f>_xlfn.XLOOKUP($C332,[24]PSP!$C:$C,[24]PSP!$EC:$EC)</f>
        <v>0</v>
      </c>
      <c r="ED332" s="28">
        <f t="shared" si="1414"/>
        <v>0</v>
      </c>
      <c r="EE332" s="29"/>
      <c r="EF332" s="54">
        <f>_xlfn.XLOOKUP($C332,[24]PSP!$C:$C,[24]PSP!$EF:$EF)</f>
        <v>0</v>
      </c>
      <c r="EG332" s="27">
        <f>_xlfn.XLOOKUP($C332,[24]PSP!$C:$C,[24]PSP!$EG:$EG)</f>
        <v>0</v>
      </c>
      <c r="EH332" s="28">
        <f t="shared" si="1415"/>
        <v>0</v>
      </c>
      <c r="EI332" s="29"/>
      <c r="EJ332" s="54">
        <f>_xlfn.XLOOKUP($C332,[24]PSP!$C:$C,[24]PSP!$EJ:$EJ)</f>
        <v>0</v>
      </c>
      <c r="EK332" s="27">
        <f>_xlfn.XLOOKUP($C332,[24]PSP!$C:$C,[24]PSP!$EK:$EK)</f>
        <v>0</v>
      </c>
      <c r="EL332" s="28">
        <f t="shared" si="1416"/>
        <v>0</v>
      </c>
      <c r="EM332" s="29"/>
      <c r="EN332" s="108"/>
      <c r="EO332" s="29">
        <f t="shared" si="1313"/>
        <v>931.98</v>
      </c>
      <c r="EP332" s="29">
        <f t="shared" si="1417"/>
        <v>931.98</v>
      </c>
      <c r="EQ332" s="4" t="b">
        <f t="shared" si="1418"/>
        <v>1</v>
      </c>
      <c r="ER332" s="1"/>
      <c r="ES332" s="118">
        <f t="shared" si="1314"/>
        <v>1.1767000000000001</v>
      </c>
    </row>
    <row r="333" spans="3:149" ht="14.25" x14ac:dyDescent="0.25">
      <c r="C333" s="24" t="s">
        <v>180</v>
      </c>
      <c r="D333" s="43">
        <f>_xlfn.XLOOKUP($C333,[24]PSP!$C:$C,[24]PSP!$D:$D)</f>
        <v>5213616</v>
      </c>
      <c r="E333" s="24" t="str">
        <f>_xlfn.XLOOKUP($C333,[24]PSP!$C:$C,[24]PSP!$E:$E)</f>
        <v>SICRO SERVIÇO</v>
      </c>
      <c r="F333" s="25" t="str">
        <f>_xlfn.XLOOKUP($C333,[24]PSP!$C:$C,[24]PSP!$F:$F)</f>
        <v>REMOÇÃO DA FUNDAÇÃO EM TUBULÃO DE PÓRTICO METÁLICO</v>
      </c>
      <c r="G333" s="26" t="str">
        <f>_xlfn.XLOOKUP($C333,[24]PSP!$C:$C,[24]PSP!$G:$G)</f>
        <v>M³</v>
      </c>
      <c r="H333" s="53">
        <f>_xlfn.XLOOKUP($C333,[24]PSP!$C:$C,[24]PSP!$H:$H)</f>
        <v>31.135246666666667</v>
      </c>
      <c r="I333" s="28">
        <f>_xlfn.XLOOKUP($C333,[24]PSP!$C:$C,[24]PSP!$I:$I)</f>
        <v>15255.64</v>
      </c>
      <c r="J333" s="28">
        <f t="shared" si="1383"/>
        <v>17951.311588</v>
      </c>
      <c r="K333" s="29"/>
      <c r="L333" s="54">
        <f>_xlfn.XLOOKUP($C333,[24]PSP!$C:$C,[24]PSP!$L:$L)</f>
        <v>0</v>
      </c>
      <c r="M333" s="27">
        <f>_xlfn.XLOOKUP($C333,[24]PSP!$C:$C,[24]PSP!$M:$M)</f>
        <v>489.98</v>
      </c>
      <c r="N333" s="28">
        <f t="shared" si="1384"/>
        <v>0</v>
      </c>
      <c r="O333" s="29"/>
      <c r="P333" s="54">
        <f>_xlfn.XLOOKUP($C333,[24]PSP!$C:$C,[24]PSP!$P:$P)</f>
        <v>0</v>
      </c>
      <c r="Q333" s="27">
        <f>_xlfn.XLOOKUP($C333,[24]PSP!$C:$C,[24]PSP!$Q:$Q)</f>
        <v>489.98</v>
      </c>
      <c r="R333" s="28">
        <f t="shared" si="1385"/>
        <v>0</v>
      </c>
      <c r="S333" s="29"/>
      <c r="T333" s="54">
        <f>_xlfn.XLOOKUP($C333,[24]PSP!$C:$C,[24]PSP!$T:$T)</f>
        <v>0</v>
      </c>
      <c r="U333" s="27">
        <f>_xlfn.XLOOKUP($C333,[24]PSP!$C:$C,[24]PSP!$U:$U)</f>
        <v>489.98</v>
      </c>
      <c r="V333" s="28">
        <f t="shared" si="1386"/>
        <v>0</v>
      </c>
      <c r="W333" s="29"/>
      <c r="X333" s="54">
        <f>_xlfn.XLOOKUP($C333,[24]PSP!$C:$C,[24]PSP!$X:$X)</f>
        <v>0</v>
      </c>
      <c r="Y333" s="27">
        <f>_xlfn.XLOOKUP($C333,[24]PSP!$C:$C,[24]PSP!$Y:$Y)</f>
        <v>489.98</v>
      </c>
      <c r="Z333" s="28">
        <f t="shared" si="1387"/>
        <v>0</v>
      </c>
      <c r="AA333" s="29"/>
      <c r="AB333" s="54">
        <f>_xlfn.XLOOKUP($C333,[24]PSP!$C:$C,[24]PSP!$AB:$AB)</f>
        <v>0</v>
      </c>
      <c r="AC333" s="27">
        <f>_xlfn.XLOOKUP($C333,[24]PSP!$C:$C,[24]PSP!$AC:$AC)</f>
        <v>489.98</v>
      </c>
      <c r="AD333" s="28">
        <f t="shared" si="1388"/>
        <v>0</v>
      </c>
      <c r="AE333" s="29"/>
      <c r="AF333" s="54">
        <f>_xlfn.XLOOKUP($C333,[24]PSP!$C:$C,[24]PSP!$AF:$AF)</f>
        <v>0</v>
      </c>
      <c r="AG333" s="27">
        <f>_xlfn.XLOOKUP($C333,[24]PSP!$C:$C,[24]PSP!$AG:$AG)</f>
        <v>489.98</v>
      </c>
      <c r="AH333" s="28">
        <f t="shared" si="1389"/>
        <v>0</v>
      </c>
      <c r="AI333" s="29"/>
      <c r="AJ333" s="54">
        <f>_xlfn.XLOOKUP($C333,[24]PSP!$C:$C,[24]PSP!$AJ:$AJ)</f>
        <v>0</v>
      </c>
      <c r="AK333" s="27">
        <f>_xlfn.XLOOKUP($C333,[24]PSP!$C:$C,[24]PSP!$AK:$AK)</f>
        <v>489.98</v>
      </c>
      <c r="AL333" s="28">
        <f t="shared" si="1390"/>
        <v>0</v>
      </c>
      <c r="AM333" s="29"/>
      <c r="AN333" s="54">
        <f>_xlfn.XLOOKUP($C333,[24]PSP!$C:$C,[24]PSP!$AN:$AN)</f>
        <v>0</v>
      </c>
      <c r="AO333" s="27">
        <f>_xlfn.XLOOKUP($C333,[24]PSP!$C:$C,[24]PSP!$AO:$AO)</f>
        <v>489.98</v>
      </c>
      <c r="AP333" s="28">
        <f t="shared" si="1391"/>
        <v>0</v>
      </c>
      <c r="AQ333" s="29"/>
      <c r="AR333" s="54">
        <f>_xlfn.XLOOKUP($C333,[24]PSP!$C:$C,[24]PSP!$AR:$AR)</f>
        <v>0</v>
      </c>
      <c r="AS333" s="27">
        <f>_xlfn.XLOOKUP($C333,[24]PSP!$C:$C,[24]PSP!$AS:$AS)</f>
        <v>489.98</v>
      </c>
      <c r="AT333" s="28">
        <f t="shared" si="1392"/>
        <v>0</v>
      </c>
      <c r="AU333" s="29"/>
      <c r="AV333" s="54">
        <f>_xlfn.XLOOKUP($C333,[24]PSP!$C:$C,[24]PSP!$AV:$AV)</f>
        <v>0</v>
      </c>
      <c r="AW333" s="27">
        <f>_xlfn.XLOOKUP($C333,[24]PSP!$C:$C,[24]PSP!$AW:$AW)</f>
        <v>489.98</v>
      </c>
      <c r="AX333" s="28">
        <f t="shared" si="1393"/>
        <v>0</v>
      </c>
      <c r="AY333" s="29"/>
      <c r="AZ333" s="54">
        <f>_xlfn.XLOOKUP($C333,[24]PSP!$C:$C,[24]PSP!$AZ:$AZ)</f>
        <v>2.4009199999999997</v>
      </c>
      <c r="BA333" s="27">
        <f>_xlfn.XLOOKUP($C333,[24]PSP!$C:$C,[24]PSP!$BA:$BA)</f>
        <v>489.98</v>
      </c>
      <c r="BB333" s="28">
        <f t="shared" si="1394"/>
        <v>1176.4000000000001</v>
      </c>
      <c r="BC333" s="29"/>
      <c r="BD333" s="54">
        <f>_xlfn.XLOOKUP($C333,[24]PSP!$C:$C,[24]PSP!$BD:$BD)</f>
        <v>25.34028</v>
      </c>
      <c r="BE333" s="27">
        <f>_xlfn.XLOOKUP($C333,[24]PSP!$C:$C,[24]PSP!$BE:$BE)</f>
        <v>489.98</v>
      </c>
      <c r="BF333" s="28">
        <f t="shared" si="1395"/>
        <v>12416.23</v>
      </c>
      <c r="BG333" s="29"/>
      <c r="BH333" s="54">
        <f>_xlfn.XLOOKUP($C333,[24]PSP!$C:$C,[24]PSP!$BH:$BH)</f>
        <v>0</v>
      </c>
      <c r="BI333" s="27">
        <f>_xlfn.XLOOKUP($C333,[24]PSP!$C:$C,[24]PSP!$BI:$BI)</f>
        <v>489.98</v>
      </c>
      <c r="BJ333" s="28">
        <f t="shared" si="1396"/>
        <v>0</v>
      </c>
      <c r="BK333" s="29"/>
      <c r="BL333" s="54">
        <f>_xlfn.XLOOKUP($C333,[24]PSP!$C:$C,[24]PSP!$BL:$BL)</f>
        <v>3.3940466666666667</v>
      </c>
      <c r="BM333" s="27">
        <f>_xlfn.XLOOKUP($C333,[24]PSP!$C:$C,[24]PSP!$BM:$BM)</f>
        <v>489.98</v>
      </c>
      <c r="BN333" s="28">
        <f t="shared" si="1397"/>
        <v>1663.01</v>
      </c>
      <c r="BO333" s="29"/>
      <c r="BP333" s="54">
        <f>_xlfn.XLOOKUP($C333,[24]PSP!$C:$C,[24]PSP!$BP:$BP)</f>
        <v>0</v>
      </c>
      <c r="BQ333" s="27">
        <f>_xlfn.XLOOKUP($C333,[24]PSP!$C:$C,[24]PSP!$BQ:$BQ)</f>
        <v>489.98</v>
      </c>
      <c r="BR333" s="28">
        <f t="shared" si="1398"/>
        <v>0</v>
      </c>
      <c r="BS333" s="29"/>
      <c r="BT333" s="54">
        <f>_xlfn.XLOOKUP($C333,[24]PSP!$C:$C,[24]PSP!$BT:$BT)</f>
        <v>0</v>
      </c>
      <c r="BU333" s="27">
        <f>_xlfn.XLOOKUP($C333,[24]PSP!$C:$C,[24]PSP!$BU:$BU)</f>
        <v>489.98</v>
      </c>
      <c r="BV333" s="28">
        <f t="shared" si="1399"/>
        <v>0</v>
      </c>
      <c r="BW333" s="29"/>
      <c r="BX333" s="54">
        <f>_xlfn.XLOOKUP($C333,[24]PSP!$C:$C,[24]PSP!$BX:$BX)</f>
        <v>0</v>
      </c>
      <c r="BY333" s="27">
        <f>_xlfn.XLOOKUP($C333,[24]PSP!$C:$C,[24]PSP!$BY:$BY)</f>
        <v>489.98</v>
      </c>
      <c r="BZ333" s="28">
        <f t="shared" si="1400"/>
        <v>0</v>
      </c>
      <c r="CA333" s="29"/>
      <c r="CB333" s="54">
        <f>_xlfn.XLOOKUP($C333,[24]PSP!$C:$C,[24]PSP!$CB:$CB)</f>
        <v>0</v>
      </c>
      <c r="CC333" s="27">
        <f>_xlfn.XLOOKUP($C333,[24]PSP!$C:$C,[24]PSP!$CC:$CC)</f>
        <v>489.98</v>
      </c>
      <c r="CD333" s="28">
        <f t="shared" si="1401"/>
        <v>0</v>
      </c>
      <c r="CE333" s="29"/>
      <c r="CF333" s="54">
        <f>_xlfn.XLOOKUP($C333,[24]PSP!$C:$C,[24]PSP!$CF:$CF)</f>
        <v>0</v>
      </c>
      <c r="CG333" s="27">
        <f>_xlfn.XLOOKUP($C333,[24]PSP!$C:$C,[24]PSP!$CG:$CG)</f>
        <v>489.98</v>
      </c>
      <c r="CH333" s="28">
        <f t="shared" si="1402"/>
        <v>0</v>
      </c>
      <c r="CI333" s="29"/>
      <c r="CJ333" s="54">
        <f>_xlfn.XLOOKUP($C333,[24]PSP!$C:$C,[24]PSP!$CJ:$CJ)</f>
        <v>0</v>
      </c>
      <c r="CK333" s="27">
        <f>_xlfn.XLOOKUP($C333,[24]PSP!$C:$C,[24]PSP!$CK:$CK)</f>
        <v>489.98</v>
      </c>
      <c r="CL333" s="28">
        <f t="shared" si="1403"/>
        <v>0</v>
      </c>
      <c r="CM333" s="29"/>
      <c r="CN333" s="54">
        <f>_xlfn.XLOOKUP($C333,[24]PSP!$C:$C,[24]PSP!$CN:$CN)</f>
        <v>0</v>
      </c>
      <c r="CO333" s="27">
        <f>_xlfn.XLOOKUP($C333,[24]PSP!$C:$C,[24]PSP!$CO:$CO)</f>
        <v>489.98</v>
      </c>
      <c r="CP333" s="28">
        <f t="shared" si="1404"/>
        <v>0</v>
      </c>
      <c r="CQ333" s="29"/>
      <c r="CR333" s="54">
        <f>_xlfn.XLOOKUP($C333,[24]PSP!$C:$C,[24]PSP!$CR:$CR)</f>
        <v>0</v>
      </c>
      <c r="CS333" s="27">
        <f>_xlfn.XLOOKUP($C333,[24]PSP!$C:$C,[24]PSP!$CS:$CS)</f>
        <v>489.98</v>
      </c>
      <c r="CT333" s="28">
        <f t="shared" si="1405"/>
        <v>0</v>
      </c>
      <c r="CU333" s="29"/>
      <c r="CV333" s="54">
        <f>_xlfn.XLOOKUP($C333,[24]PSP!$C:$C,[24]PSP!$CV:$CV)</f>
        <v>0</v>
      </c>
      <c r="CW333" s="27">
        <f>_xlfn.XLOOKUP($C333,[24]PSP!$C:$C,[24]PSP!$CW:$CW)</f>
        <v>489.98</v>
      </c>
      <c r="CX333" s="28">
        <f t="shared" si="1406"/>
        <v>0</v>
      </c>
      <c r="CY333" s="29"/>
      <c r="CZ333" s="54">
        <f>_xlfn.XLOOKUP($C333,[24]PSP!$C:$C,[24]PSP!$CZ:$CZ)</f>
        <v>0</v>
      </c>
      <c r="DA333" s="27">
        <f>_xlfn.XLOOKUP($C333,[24]PSP!$C:$C,[24]PSP!$DA:$DA)</f>
        <v>489.98</v>
      </c>
      <c r="DB333" s="28">
        <f t="shared" si="1407"/>
        <v>0</v>
      </c>
      <c r="DC333" s="29"/>
      <c r="DD333" s="54">
        <f>_xlfn.XLOOKUP($C333,[24]PSP!$C:$C,[24]PSP!$DD:$DD)</f>
        <v>0</v>
      </c>
      <c r="DE333" s="27">
        <f>_xlfn.XLOOKUP($C333,[24]PSP!$C:$C,[24]PSP!$DE:$DE)</f>
        <v>489.98</v>
      </c>
      <c r="DF333" s="28">
        <f t="shared" si="1408"/>
        <v>0</v>
      </c>
      <c r="DG333" s="29"/>
      <c r="DH333" s="54">
        <f>_xlfn.XLOOKUP($C333,[24]PSP!$C:$C,[24]PSP!$DH:$DH)</f>
        <v>0</v>
      </c>
      <c r="DI333" s="27">
        <f>_xlfn.XLOOKUP($C333,[24]PSP!$C:$C,[24]PSP!$DI:$DI)</f>
        <v>489.98</v>
      </c>
      <c r="DJ333" s="28">
        <f t="shared" si="1409"/>
        <v>0</v>
      </c>
      <c r="DK333" s="29"/>
      <c r="DL333" s="54">
        <f>_xlfn.XLOOKUP($C333,[24]PSP!$C:$C,[24]PSP!$DL:$DL)</f>
        <v>0</v>
      </c>
      <c r="DM333" s="27">
        <f>_xlfn.XLOOKUP($C333,[24]PSP!$C:$C,[24]PSP!$DM:$DM)</f>
        <v>489.98</v>
      </c>
      <c r="DN333" s="28">
        <f t="shared" si="1410"/>
        <v>0</v>
      </c>
      <c r="DO333" s="29"/>
      <c r="DP333" s="54">
        <f>_xlfn.XLOOKUP($C333,[24]PSP!$C:$C,[24]PSP!$DP:$DP)</f>
        <v>0</v>
      </c>
      <c r="DQ333" s="27">
        <f>_xlfn.XLOOKUP($C333,[24]PSP!$C:$C,[24]PSP!$DQ:$DQ)</f>
        <v>489.98</v>
      </c>
      <c r="DR333" s="28">
        <f t="shared" si="1411"/>
        <v>0</v>
      </c>
      <c r="DS333" s="29"/>
      <c r="DT333" s="54">
        <f>_xlfn.XLOOKUP($C333,[24]PSP!$C:$C,[24]PSP!$DT:$DT)</f>
        <v>0</v>
      </c>
      <c r="DU333" s="27">
        <f>_xlfn.XLOOKUP($C333,[24]PSP!$C:$C,[24]PSP!$DU:$DU)</f>
        <v>489.98</v>
      </c>
      <c r="DV333" s="28">
        <f t="shared" si="1412"/>
        <v>0</v>
      </c>
      <c r="DW333" s="29"/>
      <c r="DX333" s="54">
        <f>_xlfn.XLOOKUP($C333,[24]PSP!$C:$C,[24]PSP!$DX:$DX)</f>
        <v>0</v>
      </c>
      <c r="DY333" s="27">
        <f>_xlfn.XLOOKUP($C333,[24]PSP!$C:$C,[24]PSP!$DY:$DY)</f>
        <v>489.98</v>
      </c>
      <c r="DZ333" s="28">
        <f t="shared" si="1413"/>
        <v>0</v>
      </c>
      <c r="EA333" s="29"/>
      <c r="EB333" s="54">
        <f>_xlfn.XLOOKUP($C333,[24]PSP!$C:$C,[24]PSP!$EB:$EB)</f>
        <v>0</v>
      </c>
      <c r="EC333" s="27">
        <f>_xlfn.XLOOKUP($C333,[24]PSP!$C:$C,[24]PSP!$EC:$EC)</f>
        <v>0</v>
      </c>
      <c r="ED333" s="28">
        <f t="shared" si="1414"/>
        <v>0</v>
      </c>
      <c r="EE333" s="29"/>
      <c r="EF333" s="54">
        <f>_xlfn.XLOOKUP($C333,[24]PSP!$C:$C,[24]PSP!$EF:$EF)</f>
        <v>0</v>
      </c>
      <c r="EG333" s="27">
        <f>_xlfn.XLOOKUP($C333,[24]PSP!$C:$C,[24]PSP!$EG:$EG)</f>
        <v>0</v>
      </c>
      <c r="EH333" s="28">
        <f t="shared" si="1415"/>
        <v>0</v>
      </c>
      <c r="EI333" s="29"/>
      <c r="EJ333" s="54">
        <f>_xlfn.XLOOKUP($C333,[24]PSP!$C:$C,[24]PSP!$EJ:$EJ)</f>
        <v>0</v>
      </c>
      <c r="EK333" s="27">
        <f>_xlfn.XLOOKUP($C333,[24]PSP!$C:$C,[24]PSP!$EK:$EK)</f>
        <v>0</v>
      </c>
      <c r="EL333" s="28">
        <f t="shared" si="1416"/>
        <v>0</v>
      </c>
      <c r="EM333" s="29"/>
      <c r="EN333" s="108"/>
      <c r="EO333" s="29">
        <f t="shared" si="1313"/>
        <v>15255.64</v>
      </c>
      <c r="EP333" s="29">
        <f t="shared" si="1417"/>
        <v>15255.64</v>
      </c>
      <c r="EQ333" s="4" t="b">
        <f t="shared" si="1418"/>
        <v>1</v>
      </c>
      <c r="ER333" s="1"/>
      <c r="ES333" s="118">
        <f t="shared" si="1314"/>
        <v>1.1767000000000001</v>
      </c>
    </row>
    <row r="334" spans="3:149" s="9" customFormat="1" ht="14.25" x14ac:dyDescent="0.25">
      <c r="C334" s="24" t="s">
        <v>181</v>
      </c>
      <c r="D334" s="43" t="str">
        <f>_xlfn.XLOOKUP($C334,[24]PSP!$C:$C,[24]PSP!$D:$D)</f>
        <v>COMP_04004</v>
      </c>
      <c r="E334" s="24" t="str">
        <f>_xlfn.XLOOKUP($C334,[24]PSP!$C:$C,[24]PSP!$E:$E)</f>
        <v>COMPOSIÇÃO</v>
      </c>
      <c r="F334" s="25" t="str">
        <f>_xlfn.XLOOKUP($C334,[24]PSP!$C:$C,[24]PSP!$F:$F)</f>
        <v xml:space="preserve">RETIRADA DE SUPORTE DE MADEIRA TRATADA                 </v>
      </c>
      <c r="G334" s="26" t="str">
        <f>_xlfn.XLOOKUP($C334,[24]PSP!$C:$C,[24]PSP!$G:$G)</f>
        <v>M</v>
      </c>
      <c r="H334" s="53">
        <f>_xlfn.XLOOKUP($C334,[24]PSP!$C:$C,[24]PSP!$H:$H)</f>
        <v>0</v>
      </c>
      <c r="I334" s="28">
        <f>_xlfn.XLOOKUP($C334,[24]PSP!$C:$C,[24]PSP!$I:$I)</f>
        <v>0</v>
      </c>
      <c r="J334" s="28">
        <f t="shared" si="1383"/>
        <v>0</v>
      </c>
      <c r="K334" s="29"/>
      <c r="L334" s="54">
        <f>_xlfn.XLOOKUP($C334,[24]PSP!$C:$C,[24]PSP!$L:$L)</f>
        <v>0</v>
      </c>
      <c r="M334" s="27">
        <f>_xlfn.XLOOKUP($C334,[24]PSP!$C:$C,[24]PSP!$M:$M)</f>
        <v>53.94</v>
      </c>
      <c r="N334" s="28">
        <f t="shared" si="1384"/>
        <v>0</v>
      </c>
      <c r="O334" s="29"/>
      <c r="P334" s="54">
        <f>_xlfn.XLOOKUP($C334,[24]PSP!$C:$C,[24]PSP!$P:$P)</f>
        <v>0</v>
      </c>
      <c r="Q334" s="27">
        <f>_xlfn.XLOOKUP($C334,[24]PSP!$C:$C,[24]PSP!$Q:$Q)</f>
        <v>53.94</v>
      </c>
      <c r="R334" s="28">
        <f t="shared" si="1385"/>
        <v>0</v>
      </c>
      <c r="S334" s="29"/>
      <c r="T334" s="54">
        <f>_xlfn.XLOOKUP($C334,[24]PSP!$C:$C,[24]PSP!$T:$T)</f>
        <v>0</v>
      </c>
      <c r="U334" s="27">
        <f>_xlfn.XLOOKUP($C334,[24]PSP!$C:$C,[24]PSP!$U:$U)</f>
        <v>53.94</v>
      </c>
      <c r="V334" s="28">
        <f t="shared" si="1386"/>
        <v>0</v>
      </c>
      <c r="W334" s="29"/>
      <c r="X334" s="54">
        <f>_xlfn.XLOOKUP($C334,[24]PSP!$C:$C,[24]PSP!$X:$X)</f>
        <v>0</v>
      </c>
      <c r="Y334" s="27">
        <f>_xlfn.XLOOKUP($C334,[24]PSP!$C:$C,[24]PSP!$Y:$Y)</f>
        <v>53.94</v>
      </c>
      <c r="Z334" s="28">
        <f t="shared" si="1387"/>
        <v>0</v>
      </c>
      <c r="AA334" s="29"/>
      <c r="AB334" s="54">
        <f>_xlfn.XLOOKUP($C334,[24]PSP!$C:$C,[24]PSP!$AB:$AB)</f>
        <v>0</v>
      </c>
      <c r="AC334" s="27">
        <f>_xlfn.XLOOKUP($C334,[24]PSP!$C:$C,[24]PSP!$AC:$AC)</f>
        <v>53.94</v>
      </c>
      <c r="AD334" s="28">
        <f t="shared" si="1388"/>
        <v>0</v>
      </c>
      <c r="AE334" s="29"/>
      <c r="AF334" s="54">
        <f>_xlfn.XLOOKUP($C334,[24]PSP!$C:$C,[24]PSP!$AF:$AF)</f>
        <v>0</v>
      </c>
      <c r="AG334" s="27">
        <f>_xlfn.XLOOKUP($C334,[24]PSP!$C:$C,[24]PSP!$AG:$AG)</f>
        <v>53.94</v>
      </c>
      <c r="AH334" s="28">
        <f t="shared" si="1389"/>
        <v>0</v>
      </c>
      <c r="AI334" s="29"/>
      <c r="AJ334" s="54">
        <f>_xlfn.XLOOKUP($C334,[24]PSP!$C:$C,[24]PSP!$AJ:$AJ)</f>
        <v>0</v>
      </c>
      <c r="AK334" s="27">
        <f>_xlfn.XLOOKUP($C334,[24]PSP!$C:$C,[24]PSP!$AK:$AK)</f>
        <v>53.94</v>
      </c>
      <c r="AL334" s="28">
        <f t="shared" si="1390"/>
        <v>0</v>
      </c>
      <c r="AM334" s="29"/>
      <c r="AN334" s="54">
        <f>_xlfn.XLOOKUP($C334,[24]PSP!$C:$C,[24]PSP!$AN:$AN)</f>
        <v>0</v>
      </c>
      <c r="AO334" s="27">
        <f>_xlfn.XLOOKUP($C334,[24]PSP!$C:$C,[24]PSP!$AO:$AO)</f>
        <v>53.94</v>
      </c>
      <c r="AP334" s="28">
        <f t="shared" si="1391"/>
        <v>0</v>
      </c>
      <c r="AQ334" s="29"/>
      <c r="AR334" s="54">
        <f>_xlfn.XLOOKUP($C334,[24]PSP!$C:$C,[24]PSP!$AR:$AR)</f>
        <v>0</v>
      </c>
      <c r="AS334" s="27">
        <f>_xlfn.XLOOKUP($C334,[24]PSP!$C:$C,[24]PSP!$AS:$AS)</f>
        <v>53.94</v>
      </c>
      <c r="AT334" s="28">
        <f t="shared" si="1392"/>
        <v>0</v>
      </c>
      <c r="AU334" s="29"/>
      <c r="AV334" s="54">
        <f>_xlfn.XLOOKUP($C334,[24]PSP!$C:$C,[24]PSP!$AV:$AV)</f>
        <v>0</v>
      </c>
      <c r="AW334" s="27">
        <f>_xlfn.XLOOKUP($C334,[24]PSP!$C:$C,[24]PSP!$AW:$AW)</f>
        <v>53.94</v>
      </c>
      <c r="AX334" s="28">
        <f t="shared" si="1393"/>
        <v>0</v>
      </c>
      <c r="AY334" s="29"/>
      <c r="AZ334" s="54">
        <f>_xlfn.XLOOKUP($C334,[24]PSP!$C:$C,[24]PSP!$AZ:$AZ)</f>
        <v>0</v>
      </c>
      <c r="BA334" s="27">
        <f>_xlfn.XLOOKUP($C334,[24]PSP!$C:$C,[24]PSP!$BA:$BA)</f>
        <v>53.94</v>
      </c>
      <c r="BB334" s="28">
        <f t="shared" si="1394"/>
        <v>0</v>
      </c>
      <c r="BC334" s="29"/>
      <c r="BD334" s="54">
        <f>_xlfn.XLOOKUP($C334,[24]PSP!$C:$C,[24]PSP!$BD:$BD)</f>
        <v>0</v>
      </c>
      <c r="BE334" s="27">
        <f>_xlfn.XLOOKUP($C334,[24]PSP!$C:$C,[24]PSP!$BE:$BE)</f>
        <v>53.94</v>
      </c>
      <c r="BF334" s="28">
        <f t="shared" si="1395"/>
        <v>0</v>
      </c>
      <c r="BG334" s="29"/>
      <c r="BH334" s="54">
        <f>_xlfn.XLOOKUP($C334,[24]PSP!$C:$C,[24]PSP!$BH:$BH)</f>
        <v>0</v>
      </c>
      <c r="BI334" s="27">
        <f>_xlfn.XLOOKUP($C334,[24]PSP!$C:$C,[24]PSP!$BI:$BI)</f>
        <v>53.94</v>
      </c>
      <c r="BJ334" s="28">
        <f t="shared" si="1396"/>
        <v>0</v>
      </c>
      <c r="BK334" s="29"/>
      <c r="BL334" s="54">
        <f>_xlfn.XLOOKUP($C334,[24]PSP!$C:$C,[24]PSP!$BL:$BL)</f>
        <v>0</v>
      </c>
      <c r="BM334" s="27">
        <f>_xlfn.XLOOKUP($C334,[24]PSP!$C:$C,[24]PSP!$BM:$BM)</f>
        <v>53.94</v>
      </c>
      <c r="BN334" s="28">
        <f t="shared" si="1397"/>
        <v>0</v>
      </c>
      <c r="BO334" s="29"/>
      <c r="BP334" s="54">
        <f>_xlfn.XLOOKUP($C334,[24]PSP!$C:$C,[24]PSP!$BP:$BP)</f>
        <v>0</v>
      </c>
      <c r="BQ334" s="27">
        <f>_xlfn.XLOOKUP($C334,[24]PSP!$C:$C,[24]PSP!$BQ:$BQ)</f>
        <v>53.94</v>
      </c>
      <c r="BR334" s="28">
        <f t="shared" si="1398"/>
        <v>0</v>
      </c>
      <c r="BS334" s="29"/>
      <c r="BT334" s="54">
        <f>_xlfn.XLOOKUP($C334,[24]PSP!$C:$C,[24]PSP!$BT:$BT)</f>
        <v>0</v>
      </c>
      <c r="BU334" s="27">
        <f>_xlfn.XLOOKUP($C334,[24]PSP!$C:$C,[24]PSP!$BU:$BU)</f>
        <v>53.94</v>
      </c>
      <c r="BV334" s="28">
        <f t="shared" si="1399"/>
        <v>0</v>
      </c>
      <c r="BW334" s="29"/>
      <c r="BX334" s="54">
        <f>_xlfn.XLOOKUP($C334,[24]PSP!$C:$C,[24]PSP!$BX:$BX)</f>
        <v>0</v>
      </c>
      <c r="BY334" s="27">
        <f>_xlfn.XLOOKUP($C334,[24]PSP!$C:$C,[24]PSP!$BY:$BY)</f>
        <v>53.94</v>
      </c>
      <c r="BZ334" s="28">
        <f t="shared" si="1400"/>
        <v>0</v>
      </c>
      <c r="CA334" s="29"/>
      <c r="CB334" s="54">
        <f>_xlfn.XLOOKUP($C334,[24]PSP!$C:$C,[24]PSP!$CB:$CB)</f>
        <v>0</v>
      </c>
      <c r="CC334" s="27">
        <f>_xlfn.XLOOKUP($C334,[24]PSP!$C:$C,[24]PSP!$CC:$CC)</f>
        <v>53.94</v>
      </c>
      <c r="CD334" s="28">
        <f t="shared" si="1401"/>
        <v>0</v>
      </c>
      <c r="CE334" s="29"/>
      <c r="CF334" s="54">
        <f>_xlfn.XLOOKUP($C334,[24]PSP!$C:$C,[24]PSP!$CF:$CF)</f>
        <v>0</v>
      </c>
      <c r="CG334" s="27">
        <f>_xlfn.XLOOKUP($C334,[24]PSP!$C:$C,[24]PSP!$CG:$CG)</f>
        <v>53.94</v>
      </c>
      <c r="CH334" s="28">
        <f t="shared" si="1402"/>
        <v>0</v>
      </c>
      <c r="CI334" s="29"/>
      <c r="CJ334" s="54">
        <f>_xlfn.XLOOKUP($C334,[24]PSP!$C:$C,[24]PSP!$CJ:$CJ)</f>
        <v>0</v>
      </c>
      <c r="CK334" s="27">
        <f>_xlfn.XLOOKUP($C334,[24]PSP!$C:$C,[24]PSP!$CK:$CK)</f>
        <v>53.94</v>
      </c>
      <c r="CL334" s="28">
        <f t="shared" si="1403"/>
        <v>0</v>
      </c>
      <c r="CM334" s="29"/>
      <c r="CN334" s="54">
        <f>_xlfn.XLOOKUP($C334,[24]PSP!$C:$C,[24]PSP!$CN:$CN)</f>
        <v>0</v>
      </c>
      <c r="CO334" s="27">
        <f>_xlfn.XLOOKUP($C334,[24]PSP!$C:$C,[24]PSP!$CO:$CO)</f>
        <v>53.94</v>
      </c>
      <c r="CP334" s="28">
        <f t="shared" si="1404"/>
        <v>0</v>
      </c>
      <c r="CQ334" s="29"/>
      <c r="CR334" s="54">
        <f>_xlfn.XLOOKUP($C334,[24]PSP!$C:$C,[24]PSP!$CR:$CR)</f>
        <v>0</v>
      </c>
      <c r="CS334" s="27">
        <f>_xlfn.XLOOKUP($C334,[24]PSP!$C:$C,[24]PSP!$CS:$CS)</f>
        <v>53.94</v>
      </c>
      <c r="CT334" s="28">
        <f t="shared" si="1405"/>
        <v>0</v>
      </c>
      <c r="CU334" s="29"/>
      <c r="CV334" s="54">
        <f>_xlfn.XLOOKUP($C334,[24]PSP!$C:$C,[24]PSP!$CV:$CV)</f>
        <v>0</v>
      </c>
      <c r="CW334" s="27">
        <f>_xlfn.XLOOKUP($C334,[24]PSP!$C:$C,[24]PSP!$CW:$CW)</f>
        <v>53.94</v>
      </c>
      <c r="CX334" s="28">
        <f t="shared" si="1406"/>
        <v>0</v>
      </c>
      <c r="CY334" s="29"/>
      <c r="CZ334" s="54">
        <f>_xlfn.XLOOKUP($C334,[24]PSP!$C:$C,[24]PSP!$CZ:$CZ)</f>
        <v>0</v>
      </c>
      <c r="DA334" s="27">
        <f>_xlfn.XLOOKUP($C334,[24]PSP!$C:$C,[24]PSP!$DA:$DA)</f>
        <v>53.94</v>
      </c>
      <c r="DB334" s="28">
        <f t="shared" si="1407"/>
        <v>0</v>
      </c>
      <c r="DC334" s="29"/>
      <c r="DD334" s="54">
        <f>_xlfn.XLOOKUP($C334,[24]PSP!$C:$C,[24]PSP!$DD:$DD)</f>
        <v>0</v>
      </c>
      <c r="DE334" s="27">
        <f>_xlfn.XLOOKUP($C334,[24]PSP!$C:$C,[24]PSP!$DE:$DE)</f>
        <v>53.94</v>
      </c>
      <c r="DF334" s="28">
        <f t="shared" si="1408"/>
        <v>0</v>
      </c>
      <c r="DG334" s="29"/>
      <c r="DH334" s="54">
        <f>_xlfn.XLOOKUP($C334,[24]PSP!$C:$C,[24]PSP!$DH:$DH)</f>
        <v>0</v>
      </c>
      <c r="DI334" s="27">
        <f>_xlfn.XLOOKUP($C334,[24]PSP!$C:$C,[24]PSP!$DI:$DI)</f>
        <v>53.94</v>
      </c>
      <c r="DJ334" s="28">
        <f t="shared" si="1409"/>
        <v>0</v>
      </c>
      <c r="DK334" s="29"/>
      <c r="DL334" s="54">
        <f>_xlfn.XLOOKUP($C334,[24]PSP!$C:$C,[24]PSP!$DL:$DL)</f>
        <v>0</v>
      </c>
      <c r="DM334" s="27">
        <f>_xlfn.XLOOKUP($C334,[24]PSP!$C:$C,[24]PSP!$DM:$DM)</f>
        <v>53.94</v>
      </c>
      <c r="DN334" s="28">
        <f t="shared" si="1410"/>
        <v>0</v>
      </c>
      <c r="DO334" s="29"/>
      <c r="DP334" s="54">
        <f>_xlfn.XLOOKUP($C334,[24]PSP!$C:$C,[24]PSP!$DP:$DP)</f>
        <v>0</v>
      </c>
      <c r="DQ334" s="27">
        <f>_xlfn.XLOOKUP($C334,[24]PSP!$C:$C,[24]PSP!$DQ:$DQ)</f>
        <v>53.94</v>
      </c>
      <c r="DR334" s="28">
        <f t="shared" si="1411"/>
        <v>0</v>
      </c>
      <c r="DS334" s="29"/>
      <c r="DT334" s="54">
        <f>_xlfn.XLOOKUP($C334,[24]PSP!$C:$C,[24]PSP!$DT:$DT)</f>
        <v>0</v>
      </c>
      <c r="DU334" s="27">
        <f>_xlfn.XLOOKUP($C334,[24]PSP!$C:$C,[24]PSP!$DU:$DU)</f>
        <v>53.94</v>
      </c>
      <c r="DV334" s="28">
        <f t="shared" si="1412"/>
        <v>0</v>
      </c>
      <c r="DW334" s="29"/>
      <c r="DX334" s="54">
        <f>_xlfn.XLOOKUP($C334,[24]PSP!$C:$C,[24]PSP!$DX:$DX)</f>
        <v>0</v>
      </c>
      <c r="DY334" s="27">
        <f>_xlfn.XLOOKUP($C334,[24]PSP!$C:$C,[24]PSP!$DY:$DY)</f>
        <v>53.94</v>
      </c>
      <c r="DZ334" s="28">
        <f t="shared" si="1413"/>
        <v>0</v>
      </c>
      <c r="EA334" s="29"/>
      <c r="EB334" s="54">
        <f>_xlfn.XLOOKUP($C334,[24]PSP!$C:$C,[24]PSP!$EB:$EB)</f>
        <v>0</v>
      </c>
      <c r="EC334" s="27">
        <f>_xlfn.XLOOKUP($C334,[24]PSP!$C:$C,[24]PSP!$EC:$EC)</f>
        <v>0</v>
      </c>
      <c r="ED334" s="28">
        <f t="shared" si="1414"/>
        <v>0</v>
      </c>
      <c r="EE334" s="29"/>
      <c r="EF334" s="54">
        <f>_xlfn.XLOOKUP($C334,[24]PSP!$C:$C,[24]PSP!$EF:$EF)</f>
        <v>0</v>
      </c>
      <c r="EG334" s="27">
        <f>_xlfn.XLOOKUP($C334,[24]PSP!$C:$C,[24]PSP!$EG:$EG)</f>
        <v>0</v>
      </c>
      <c r="EH334" s="28">
        <f t="shared" si="1415"/>
        <v>0</v>
      </c>
      <c r="EI334" s="29"/>
      <c r="EJ334" s="54">
        <f>_xlfn.XLOOKUP($C334,[24]PSP!$C:$C,[24]PSP!$EJ:$EJ)</f>
        <v>0</v>
      </c>
      <c r="EK334" s="27">
        <f>_xlfn.XLOOKUP($C334,[24]PSP!$C:$C,[24]PSP!$EK:$EK)</f>
        <v>0</v>
      </c>
      <c r="EL334" s="28">
        <f t="shared" si="1416"/>
        <v>0</v>
      </c>
      <c r="EM334" s="29"/>
      <c r="EN334" s="108"/>
      <c r="EO334" s="29">
        <f t="shared" si="1313"/>
        <v>0</v>
      </c>
      <c r="EP334" s="29">
        <f t="shared" si="1417"/>
        <v>0</v>
      </c>
      <c r="EQ334" s="4" t="b">
        <f t="shared" si="1418"/>
        <v>1</v>
      </c>
      <c r="ER334" s="2"/>
      <c r="ES334" s="118">
        <f t="shared" si="1314"/>
        <v>1.1767000000000001</v>
      </c>
    </row>
    <row r="335" spans="3:149" ht="14.25" x14ac:dyDescent="0.25">
      <c r="C335" s="24" t="s">
        <v>182</v>
      </c>
      <c r="D335" s="43">
        <f>_xlfn.XLOOKUP($C335,[24]PSP!$C:$C,[24]PSP!$D:$D)</f>
        <v>5213364</v>
      </c>
      <c r="E335" s="24" t="str">
        <f>_xlfn.XLOOKUP($C335,[24]PSP!$C:$C,[24]PSP!$E:$E)</f>
        <v>SICRO SERVIÇO</v>
      </c>
      <c r="F335" s="25" t="str">
        <f>_xlfn.XLOOKUP($C335,[24]PSP!$C:$C,[24]PSP!$F:$F)</f>
        <v>REMOÇÃO DE PLACA DE SINALIZAÇÃO</v>
      </c>
      <c r="G335" s="26" t="str">
        <f>_xlfn.XLOOKUP($C335,[24]PSP!$C:$C,[24]PSP!$G:$G)</f>
        <v>M²</v>
      </c>
      <c r="H335" s="53">
        <f>_xlfn.XLOOKUP($C335,[24]PSP!$C:$C,[24]PSP!$H:$H)</f>
        <v>0</v>
      </c>
      <c r="I335" s="28">
        <f>_xlfn.XLOOKUP($C335,[24]PSP!$C:$C,[24]PSP!$I:$I)</f>
        <v>0</v>
      </c>
      <c r="J335" s="28">
        <f t="shared" si="1383"/>
        <v>0</v>
      </c>
      <c r="K335" s="29"/>
      <c r="L335" s="54">
        <f>_xlfn.XLOOKUP($C335,[24]PSP!$C:$C,[24]PSP!$L:$L)</f>
        <v>0</v>
      </c>
      <c r="M335" s="27">
        <f>_xlfn.XLOOKUP($C335,[24]PSP!$C:$C,[24]PSP!$M:$M)</f>
        <v>13.56</v>
      </c>
      <c r="N335" s="28">
        <f t="shared" si="1384"/>
        <v>0</v>
      </c>
      <c r="O335" s="29"/>
      <c r="P335" s="54">
        <f>_xlfn.XLOOKUP($C335,[24]PSP!$C:$C,[24]PSP!$P:$P)</f>
        <v>0</v>
      </c>
      <c r="Q335" s="27">
        <f>_xlfn.XLOOKUP($C335,[24]PSP!$C:$C,[24]PSP!$Q:$Q)</f>
        <v>13.56</v>
      </c>
      <c r="R335" s="28">
        <f t="shared" si="1385"/>
        <v>0</v>
      </c>
      <c r="S335" s="29"/>
      <c r="T335" s="54">
        <f>_xlfn.XLOOKUP($C335,[24]PSP!$C:$C,[24]PSP!$T:$T)</f>
        <v>0</v>
      </c>
      <c r="U335" s="27">
        <f>_xlfn.XLOOKUP($C335,[24]PSP!$C:$C,[24]PSP!$U:$U)</f>
        <v>13.56</v>
      </c>
      <c r="V335" s="28">
        <f t="shared" si="1386"/>
        <v>0</v>
      </c>
      <c r="W335" s="29"/>
      <c r="X335" s="54">
        <f>_xlfn.XLOOKUP($C335,[24]PSP!$C:$C,[24]PSP!$X:$X)</f>
        <v>0</v>
      </c>
      <c r="Y335" s="27">
        <f>_xlfn.XLOOKUP($C335,[24]PSP!$C:$C,[24]PSP!$Y:$Y)</f>
        <v>13.56</v>
      </c>
      <c r="Z335" s="28">
        <f t="shared" si="1387"/>
        <v>0</v>
      </c>
      <c r="AA335" s="29"/>
      <c r="AB335" s="54">
        <f>_xlfn.XLOOKUP($C335,[24]PSP!$C:$C,[24]PSP!$AB:$AB)</f>
        <v>0</v>
      </c>
      <c r="AC335" s="27">
        <f>_xlfn.XLOOKUP($C335,[24]PSP!$C:$C,[24]PSP!$AC:$AC)</f>
        <v>13.56</v>
      </c>
      <c r="AD335" s="28">
        <f t="shared" si="1388"/>
        <v>0</v>
      </c>
      <c r="AE335" s="29"/>
      <c r="AF335" s="54">
        <f>_xlfn.XLOOKUP($C335,[24]PSP!$C:$C,[24]PSP!$AF:$AF)</f>
        <v>0</v>
      </c>
      <c r="AG335" s="27">
        <f>_xlfn.XLOOKUP($C335,[24]PSP!$C:$C,[24]PSP!$AG:$AG)</f>
        <v>13.56</v>
      </c>
      <c r="AH335" s="28">
        <f t="shared" si="1389"/>
        <v>0</v>
      </c>
      <c r="AI335" s="29"/>
      <c r="AJ335" s="54">
        <f>_xlfn.XLOOKUP($C335,[24]PSP!$C:$C,[24]PSP!$AJ:$AJ)</f>
        <v>0</v>
      </c>
      <c r="AK335" s="27">
        <f>_xlfn.XLOOKUP($C335,[24]PSP!$C:$C,[24]PSP!$AK:$AK)</f>
        <v>13.56</v>
      </c>
      <c r="AL335" s="28">
        <f t="shared" si="1390"/>
        <v>0</v>
      </c>
      <c r="AM335" s="29"/>
      <c r="AN335" s="54">
        <f>_xlfn.XLOOKUP($C335,[24]PSP!$C:$C,[24]PSP!$AN:$AN)</f>
        <v>0</v>
      </c>
      <c r="AO335" s="27">
        <f>_xlfn.XLOOKUP($C335,[24]PSP!$C:$C,[24]PSP!$AO:$AO)</f>
        <v>13.56</v>
      </c>
      <c r="AP335" s="28">
        <f t="shared" si="1391"/>
        <v>0</v>
      </c>
      <c r="AQ335" s="29"/>
      <c r="AR335" s="54">
        <f>_xlfn.XLOOKUP($C335,[24]PSP!$C:$C,[24]PSP!$AR:$AR)</f>
        <v>0</v>
      </c>
      <c r="AS335" s="27">
        <f>_xlfn.XLOOKUP($C335,[24]PSP!$C:$C,[24]PSP!$AS:$AS)</f>
        <v>13.56</v>
      </c>
      <c r="AT335" s="28">
        <f t="shared" si="1392"/>
        <v>0</v>
      </c>
      <c r="AU335" s="29"/>
      <c r="AV335" s="54">
        <f>_xlfn.XLOOKUP($C335,[24]PSP!$C:$C,[24]PSP!$AV:$AV)</f>
        <v>0</v>
      </c>
      <c r="AW335" s="27">
        <f>_xlfn.XLOOKUP($C335,[24]PSP!$C:$C,[24]PSP!$AW:$AW)</f>
        <v>13.56</v>
      </c>
      <c r="AX335" s="28">
        <f t="shared" si="1393"/>
        <v>0</v>
      </c>
      <c r="AY335" s="29"/>
      <c r="AZ335" s="54">
        <f>_xlfn.XLOOKUP($C335,[24]PSP!$C:$C,[24]PSP!$AZ:$AZ)</f>
        <v>0</v>
      </c>
      <c r="BA335" s="27">
        <f>_xlfn.XLOOKUP($C335,[24]PSP!$C:$C,[24]PSP!$BA:$BA)</f>
        <v>13.56</v>
      </c>
      <c r="BB335" s="28">
        <f t="shared" si="1394"/>
        <v>0</v>
      </c>
      <c r="BC335" s="29"/>
      <c r="BD335" s="54">
        <f>_xlfn.XLOOKUP($C335,[24]PSP!$C:$C,[24]PSP!$BD:$BD)</f>
        <v>0</v>
      </c>
      <c r="BE335" s="27">
        <f>_xlfn.XLOOKUP($C335,[24]PSP!$C:$C,[24]PSP!$BE:$BE)</f>
        <v>13.56</v>
      </c>
      <c r="BF335" s="28">
        <f t="shared" si="1395"/>
        <v>0</v>
      </c>
      <c r="BG335" s="29"/>
      <c r="BH335" s="54">
        <f>_xlfn.XLOOKUP($C335,[24]PSP!$C:$C,[24]PSP!$BH:$BH)</f>
        <v>0</v>
      </c>
      <c r="BI335" s="27">
        <f>_xlfn.XLOOKUP($C335,[24]PSP!$C:$C,[24]PSP!$BI:$BI)</f>
        <v>13.56</v>
      </c>
      <c r="BJ335" s="28">
        <f t="shared" si="1396"/>
        <v>0</v>
      </c>
      <c r="BK335" s="29"/>
      <c r="BL335" s="54">
        <f>_xlfn.XLOOKUP($C335,[24]PSP!$C:$C,[24]PSP!$BL:$BL)</f>
        <v>0</v>
      </c>
      <c r="BM335" s="27">
        <f>_xlfn.XLOOKUP($C335,[24]PSP!$C:$C,[24]PSP!$BM:$BM)</f>
        <v>13.56</v>
      </c>
      <c r="BN335" s="28">
        <f t="shared" si="1397"/>
        <v>0</v>
      </c>
      <c r="BO335" s="29"/>
      <c r="BP335" s="54">
        <f>_xlfn.XLOOKUP($C335,[24]PSP!$C:$C,[24]PSP!$BP:$BP)</f>
        <v>0</v>
      </c>
      <c r="BQ335" s="27">
        <f>_xlfn.XLOOKUP($C335,[24]PSP!$C:$C,[24]PSP!$BQ:$BQ)</f>
        <v>13.56</v>
      </c>
      <c r="BR335" s="28">
        <f t="shared" si="1398"/>
        <v>0</v>
      </c>
      <c r="BS335" s="29"/>
      <c r="BT335" s="54">
        <f>_xlfn.XLOOKUP($C335,[24]PSP!$C:$C,[24]PSP!$BT:$BT)</f>
        <v>0</v>
      </c>
      <c r="BU335" s="27">
        <f>_xlfn.XLOOKUP($C335,[24]PSP!$C:$C,[24]PSP!$BU:$BU)</f>
        <v>13.56</v>
      </c>
      <c r="BV335" s="28">
        <f t="shared" si="1399"/>
        <v>0</v>
      </c>
      <c r="BW335" s="29"/>
      <c r="BX335" s="54">
        <f>_xlfn.XLOOKUP($C335,[24]PSP!$C:$C,[24]PSP!$BX:$BX)</f>
        <v>0</v>
      </c>
      <c r="BY335" s="27">
        <f>_xlfn.XLOOKUP($C335,[24]PSP!$C:$C,[24]PSP!$BY:$BY)</f>
        <v>13.56</v>
      </c>
      <c r="BZ335" s="28">
        <f t="shared" si="1400"/>
        <v>0</v>
      </c>
      <c r="CA335" s="29"/>
      <c r="CB335" s="54">
        <f>_xlfn.XLOOKUP($C335,[24]PSP!$C:$C,[24]PSP!$CB:$CB)</f>
        <v>0</v>
      </c>
      <c r="CC335" s="27">
        <f>_xlfn.XLOOKUP($C335,[24]PSP!$C:$C,[24]PSP!$CC:$CC)</f>
        <v>13.56</v>
      </c>
      <c r="CD335" s="28">
        <f t="shared" si="1401"/>
        <v>0</v>
      </c>
      <c r="CE335" s="29"/>
      <c r="CF335" s="54">
        <f>_xlfn.XLOOKUP($C335,[24]PSP!$C:$C,[24]PSP!$CF:$CF)</f>
        <v>0</v>
      </c>
      <c r="CG335" s="27">
        <f>_xlfn.XLOOKUP($C335,[24]PSP!$C:$C,[24]PSP!$CG:$CG)</f>
        <v>13.56</v>
      </c>
      <c r="CH335" s="28">
        <f t="shared" si="1402"/>
        <v>0</v>
      </c>
      <c r="CI335" s="29"/>
      <c r="CJ335" s="54">
        <f>_xlfn.XLOOKUP($C335,[24]PSP!$C:$C,[24]PSP!$CJ:$CJ)</f>
        <v>0</v>
      </c>
      <c r="CK335" s="27">
        <f>_xlfn.XLOOKUP($C335,[24]PSP!$C:$C,[24]PSP!$CK:$CK)</f>
        <v>13.56</v>
      </c>
      <c r="CL335" s="28">
        <f t="shared" si="1403"/>
        <v>0</v>
      </c>
      <c r="CM335" s="29"/>
      <c r="CN335" s="54">
        <f>_xlfn.XLOOKUP($C335,[24]PSP!$C:$C,[24]PSP!$CN:$CN)</f>
        <v>0</v>
      </c>
      <c r="CO335" s="27">
        <f>_xlfn.XLOOKUP($C335,[24]PSP!$C:$C,[24]PSP!$CO:$CO)</f>
        <v>13.56</v>
      </c>
      <c r="CP335" s="28">
        <f t="shared" si="1404"/>
        <v>0</v>
      </c>
      <c r="CQ335" s="29"/>
      <c r="CR335" s="54">
        <f>_xlfn.XLOOKUP($C335,[24]PSP!$C:$C,[24]PSP!$CR:$CR)</f>
        <v>0</v>
      </c>
      <c r="CS335" s="27">
        <f>_xlfn.XLOOKUP($C335,[24]PSP!$C:$C,[24]PSP!$CS:$CS)</f>
        <v>13.56</v>
      </c>
      <c r="CT335" s="28">
        <f t="shared" si="1405"/>
        <v>0</v>
      </c>
      <c r="CU335" s="29"/>
      <c r="CV335" s="54">
        <f>_xlfn.XLOOKUP($C335,[24]PSP!$C:$C,[24]PSP!$CV:$CV)</f>
        <v>0</v>
      </c>
      <c r="CW335" s="27">
        <f>_xlfn.XLOOKUP($C335,[24]PSP!$C:$C,[24]PSP!$CW:$CW)</f>
        <v>13.56</v>
      </c>
      <c r="CX335" s="28">
        <f t="shared" si="1406"/>
        <v>0</v>
      </c>
      <c r="CY335" s="29"/>
      <c r="CZ335" s="54">
        <f>_xlfn.XLOOKUP($C335,[24]PSP!$C:$C,[24]PSP!$CZ:$CZ)</f>
        <v>0</v>
      </c>
      <c r="DA335" s="27">
        <f>_xlfn.XLOOKUP($C335,[24]PSP!$C:$C,[24]PSP!$DA:$DA)</f>
        <v>13.56</v>
      </c>
      <c r="DB335" s="28">
        <f t="shared" si="1407"/>
        <v>0</v>
      </c>
      <c r="DC335" s="29"/>
      <c r="DD335" s="54">
        <f>_xlfn.XLOOKUP($C335,[24]PSP!$C:$C,[24]PSP!$DD:$DD)</f>
        <v>0</v>
      </c>
      <c r="DE335" s="27">
        <f>_xlfn.XLOOKUP($C335,[24]PSP!$C:$C,[24]PSP!$DE:$DE)</f>
        <v>13.56</v>
      </c>
      <c r="DF335" s="28">
        <f t="shared" si="1408"/>
        <v>0</v>
      </c>
      <c r="DG335" s="29"/>
      <c r="DH335" s="54">
        <f>_xlfn.XLOOKUP($C335,[24]PSP!$C:$C,[24]PSP!$DH:$DH)</f>
        <v>0</v>
      </c>
      <c r="DI335" s="27">
        <f>_xlfn.XLOOKUP($C335,[24]PSP!$C:$C,[24]PSP!$DI:$DI)</f>
        <v>13.56</v>
      </c>
      <c r="DJ335" s="28">
        <f t="shared" si="1409"/>
        <v>0</v>
      </c>
      <c r="DK335" s="29"/>
      <c r="DL335" s="54">
        <f>_xlfn.XLOOKUP($C335,[24]PSP!$C:$C,[24]PSP!$DL:$DL)</f>
        <v>0</v>
      </c>
      <c r="DM335" s="27">
        <f>_xlfn.XLOOKUP($C335,[24]PSP!$C:$C,[24]PSP!$DM:$DM)</f>
        <v>13.56</v>
      </c>
      <c r="DN335" s="28">
        <f t="shared" si="1410"/>
        <v>0</v>
      </c>
      <c r="DO335" s="29"/>
      <c r="DP335" s="54">
        <f>_xlfn.XLOOKUP($C335,[24]PSP!$C:$C,[24]PSP!$DP:$DP)</f>
        <v>0</v>
      </c>
      <c r="DQ335" s="27">
        <f>_xlfn.XLOOKUP($C335,[24]PSP!$C:$C,[24]PSP!$DQ:$DQ)</f>
        <v>13.56</v>
      </c>
      <c r="DR335" s="28">
        <f t="shared" si="1411"/>
        <v>0</v>
      </c>
      <c r="DS335" s="29"/>
      <c r="DT335" s="54">
        <f>_xlfn.XLOOKUP($C335,[24]PSP!$C:$C,[24]PSP!$DT:$DT)</f>
        <v>0</v>
      </c>
      <c r="DU335" s="27">
        <f>_xlfn.XLOOKUP($C335,[24]PSP!$C:$C,[24]PSP!$DU:$DU)</f>
        <v>13.56</v>
      </c>
      <c r="DV335" s="28">
        <f t="shared" si="1412"/>
        <v>0</v>
      </c>
      <c r="DW335" s="29"/>
      <c r="DX335" s="54">
        <f>_xlfn.XLOOKUP($C335,[24]PSP!$C:$C,[24]PSP!$DX:$DX)</f>
        <v>0</v>
      </c>
      <c r="DY335" s="27">
        <f>_xlfn.XLOOKUP($C335,[24]PSP!$C:$C,[24]PSP!$DY:$DY)</f>
        <v>13.56</v>
      </c>
      <c r="DZ335" s="28">
        <f t="shared" si="1413"/>
        <v>0</v>
      </c>
      <c r="EA335" s="29"/>
      <c r="EB335" s="54">
        <f>_xlfn.XLOOKUP($C335,[24]PSP!$C:$C,[24]PSP!$EB:$EB)</f>
        <v>0</v>
      </c>
      <c r="EC335" s="27">
        <f>_xlfn.XLOOKUP($C335,[24]PSP!$C:$C,[24]PSP!$EC:$EC)</f>
        <v>0</v>
      </c>
      <c r="ED335" s="28">
        <f t="shared" si="1414"/>
        <v>0</v>
      </c>
      <c r="EE335" s="29"/>
      <c r="EF335" s="54">
        <f>_xlfn.XLOOKUP($C335,[24]PSP!$C:$C,[24]PSP!$EF:$EF)</f>
        <v>0</v>
      </c>
      <c r="EG335" s="27">
        <f>_xlfn.XLOOKUP($C335,[24]PSP!$C:$C,[24]PSP!$EG:$EG)</f>
        <v>0</v>
      </c>
      <c r="EH335" s="28">
        <f t="shared" si="1415"/>
        <v>0</v>
      </c>
      <c r="EI335" s="29"/>
      <c r="EJ335" s="54">
        <f>_xlfn.XLOOKUP($C335,[24]PSP!$C:$C,[24]PSP!$EJ:$EJ)</f>
        <v>0</v>
      </c>
      <c r="EK335" s="27">
        <f>_xlfn.XLOOKUP($C335,[24]PSP!$C:$C,[24]PSP!$EK:$EK)</f>
        <v>0</v>
      </c>
      <c r="EL335" s="28">
        <f t="shared" si="1416"/>
        <v>0</v>
      </c>
      <c r="EM335" s="29"/>
      <c r="EN335" s="108"/>
      <c r="EO335" s="29">
        <f t="shared" si="1313"/>
        <v>0</v>
      </c>
      <c r="EP335" s="29">
        <f t="shared" si="1417"/>
        <v>0</v>
      </c>
      <c r="EQ335" s="4" t="b">
        <f t="shared" si="1418"/>
        <v>1</v>
      </c>
      <c r="ER335" s="1"/>
      <c r="ES335" s="118">
        <f t="shared" si="1314"/>
        <v>1.1767000000000001</v>
      </c>
    </row>
    <row r="336" spans="3:149" ht="14.25" x14ac:dyDescent="0.25">
      <c r="C336" s="24" t="s">
        <v>183</v>
      </c>
      <c r="D336" s="43" t="str">
        <f>_xlfn.XLOOKUP($C336,[24]PSP!$C:$C,[24]PSP!$D:$D)</f>
        <v>COMP_46001</v>
      </c>
      <c r="E336" s="24" t="str">
        <f>_xlfn.XLOOKUP($C336,[24]PSP!$C:$C,[24]PSP!$E:$E)</f>
        <v>COMPOSIÇÃO</v>
      </c>
      <c r="F336" s="25" t="str">
        <f>_xlfn.XLOOKUP($C336,[24]PSP!$C:$C,[24]PSP!$F:$F)</f>
        <v>COLUNA COM BRAÇO PROJETADO - FORNECIMENTO E MONTAGEM</v>
      </c>
      <c r="G336" s="26" t="str">
        <f>_xlfn.XLOOKUP($C336,[24]PSP!$C:$C,[24]PSP!$G:$G)</f>
        <v>UN</v>
      </c>
      <c r="H336" s="53">
        <f>_xlfn.XLOOKUP($C336,[24]PSP!$C:$C,[24]PSP!$H:$H)</f>
        <v>0</v>
      </c>
      <c r="I336" s="28">
        <f>_xlfn.XLOOKUP($C336,[24]PSP!$C:$C,[24]PSP!$I:$I)</f>
        <v>0</v>
      </c>
      <c r="J336" s="28">
        <f t="shared" si="1383"/>
        <v>0</v>
      </c>
      <c r="K336" s="29"/>
      <c r="L336" s="54">
        <f>_xlfn.XLOOKUP($C336,[24]PSP!$C:$C,[24]PSP!$L:$L)</f>
        <v>0</v>
      </c>
      <c r="M336" s="27">
        <f>_xlfn.XLOOKUP($C336,[24]PSP!$C:$C,[24]PSP!$M:$M)</f>
        <v>15059.24</v>
      </c>
      <c r="N336" s="28">
        <f t="shared" si="1384"/>
        <v>0</v>
      </c>
      <c r="O336" s="29"/>
      <c r="P336" s="54">
        <f>_xlfn.XLOOKUP($C336,[24]PSP!$C:$C,[24]PSP!$P:$P)</f>
        <v>0</v>
      </c>
      <c r="Q336" s="27">
        <f>_xlfn.XLOOKUP($C336,[24]PSP!$C:$C,[24]PSP!$Q:$Q)</f>
        <v>15059.24</v>
      </c>
      <c r="R336" s="28">
        <f t="shared" si="1385"/>
        <v>0</v>
      </c>
      <c r="S336" s="29"/>
      <c r="T336" s="54">
        <f>_xlfn.XLOOKUP($C336,[24]PSP!$C:$C,[24]PSP!$T:$T)</f>
        <v>0</v>
      </c>
      <c r="U336" s="27">
        <f>_xlfn.XLOOKUP($C336,[24]PSP!$C:$C,[24]PSP!$U:$U)</f>
        <v>15059.24</v>
      </c>
      <c r="V336" s="28">
        <f t="shared" si="1386"/>
        <v>0</v>
      </c>
      <c r="W336" s="29"/>
      <c r="X336" s="54">
        <f>_xlfn.XLOOKUP($C336,[24]PSP!$C:$C,[24]PSP!$X:$X)</f>
        <v>0</v>
      </c>
      <c r="Y336" s="27">
        <f>_xlfn.XLOOKUP($C336,[24]PSP!$C:$C,[24]PSP!$Y:$Y)</f>
        <v>15059.24</v>
      </c>
      <c r="Z336" s="28">
        <f t="shared" si="1387"/>
        <v>0</v>
      </c>
      <c r="AA336" s="29"/>
      <c r="AB336" s="54">
        <f>_xlfn.XLOOKUP($C336,[24]PSP!$C:$C,[24]PSP!$AB:$AB)</f>
        <v>0</v>
      </c>
      <c r="AC336" s="27">
        <f>_xlfn.XLOOKUP($C336,[24]PSP!$C:$C,[24]PSP!$AC:$AC)</f>
        <v>15059.24</v>
      </c>
      <c r="AD336" s="28">
        <f t="shared" si="1388"/>
        <v>0</v>
      </c>
      <c r="AE336" s="29"/>
      <c r="AF336" s="54">
        <f>_xlfn.XLOOKUP($C336,[24]PSP!$C:$C,[24]PSP!$AF:$AF)</f>
        <v>0</v>
      </c>
      <c r="AG336" s="27">
        <f>_xlfn.XLOOKUP($C336,[24]PSP!$C:$C,[24]PSP!$AG:$AG)</f>
        <v>15059.24</v>
      </c>
      <c r="AH336" s="28">
        <f t="shared" si="1389"/>
        <v>0</v>
      </c>
      <c r="AI336" s="29"/>
      <c r="AJ336" s="54">
        <f>_xlfn.XLOOKUP($C336,[24]PSP!$C:$C,[24]PSP!$AJ:$AJ)</f>
        <v>0</v>
      </c>
      <c r="AK336" s="27">
        <f>_xlfn.XLOOKUP($C336,[24]PSP!$C:$C,[24]PSP!$AK:$AK)</f>
        <v>15059.24</v>
      </c>
      <c r="AL336" s="28">
        <f t="shared" si="1390"/>
        <v>0</v>
      </c>
      <c r="AM336" s="29"/>
      <c r="AN336" s="54">
        <f>_xlfn.XLOOKUP($C336,[24]PSP!$C:$C,[24]PSP!$AN:$AN)</f>
        <v>0</v>
      </c>
      <c r="AO336" s="27">
        <f>_xlfn.XLOOKUP($C336,[24]PSP!$C:$C,[24]PSP!$AO:$AO)</f>
        <v>15059.24</v>
      </c>
      <c r="AP336" s="28">
        <f t="shared" si="1391"/>
        <v>0</v>
      </c>
      <c r="AQ336" s="29"/>
      <c r="AR336" s="54">
        <f>_xlfn.XLOOKUP($C336,[24]PSP!$C:$C,[24]PSP!$AR:$AR)</f>
        <v>0</v>
      </c>
      <c r="AS336" s="27">
        <f>_xlfn.XLOOKUP($C336,[24]PSP!$C:$C,[24]PSP!$AS:$AS)</f>
        <v>15059.24</v>
      </c>
      <c r="AT336" s="28">
        <f t="shared" si="1392"/>
        <v>0</v>
      </c>
      <c r="AU336" s="29"/>
      <c r="AV336" s="54">
        <f>_xlfn.XLOOKUP($C336,[24]PSP!$C:$C,[24]PSP!$AV:$AV)</f>
        <v>0</v>
      </c>
      <c r="AW336" s="27">
        <f>_xlfn.XLOOKUP($C336,[24]PSP!$C:$C,[24]PSP!$AW:$AW)</f>
        <v>15059.24</v>
      </c>
      <c r="AX336" s="28">
        <f t="shared" si="1393"/>
        <v>0</v>
      </c>
      <c r="AY336" s="29"/>
      <c r="AZ336" s="54">
        <f>_xlfn.XLOOKUP($C336,[24]PSP!$C:$C,[24]PSP!$AZ:$AZ)</f>
        <v>0</v>
      </c>
      <c r="BA336" s="27">
        <f>_xlfn.XLOOKUP($C336,[24]PSP!$C:$C,[24]PSP!$BA:$BA)</f>
        <v>15059.24</v>
      </c>
      <c r="BB336" s="28">
        <f t="shared" si="1394"/>
        <v>0</v>
      </c>
      <c r="BC336" s="29"/>
      <c r="BD336" s="54">
        <f>_xlfn.XLOOKUP($C336,[24]PSP!$C:$C,[24]PSP!$BD:$BD)</f>
        <v>0</v>
      </c>
      <c r="BE336" s="27">
        <f>_xlfn.XLOOKUP($C336,[24]PSP!$C:$C,[24]PSP!$BE:$BE)</f>
        <v>15059.24</v>
      </c>
      <c r="BF336" s="28">
        <f t="shared" si="1395"/>
        <v>0</v>
      </c>
      <c r="BG336" s="29"/>
      <c r="BH336" s="54">
        <f>_xlfn.XLOOKUP($C336,[24]PSP!$C:$C,[24]PSP!$BH:$BH)</f>
        <v>0</v>
      </c>
      <c r="BI336" s="27">
        <f>_xlfn.XLOOKUP($C336,[24]PSP!$C:$C,[24]PSP!$BI:$BI)</f>
        <v>15059.24</v>
      </c>
      <c r="BJ336" s="28">
        <f t="shared" si="1396"/>
        <v>0</v>
      </c>
      <c r="BK336" s="29"/>
      <c r="BL336" s="54">
        <f>_xlfn.XLOOKUP($C336,[24]PSP!$C:$C,[24]PSP!$BL:$BL)</f>
        <v>0</v>
      </c>
      <c r="BM336" s="27">
        <f>_xlfn.XLOOKUP($C336,[24]PSP!$C:$C,[24]PSP!$BM:$BM)</f>
        <v>15059.24</v>
      </c>
      <c r="BN336" s="28">
        <f t="shared" si="1397"/>
        <v>0</v>
      </c>
      <c r="BO336" s="29"/>
      <c r="BP336" s="54">
        <f>_xlfn.XLOOKUP($C336,[24]PSP!$C:$C,[24]PSP!$BP:$BP)</f>
        <v>0</v>
      </c>
      <c r="BQ336" s="27">
        <f>_xlfn.XLOOKUP($C336,[24]PSP!$C:$C,[24]PSP!$BQ:$BQ)</f>
        <v>15059.24</v>
      </c>
      <c r="BR336" s="28">
        <f t="shared" si="1398"/>
        <v>0</v>
      </c>
      <c r="BS336" s="29"/>
      <c r="BT336" s="54">
        <f>_xlfn.XLOOKUP($C336,[24]PSP!$C:$C,[24]PSP!$BT:$BT)</f>
        <v>0</v>
      </c>
      <c r="BU336" s="27">
        <f>_xlfn.XLOOKUP($C336,[24]PSP!$C:$C,[24]PSP!$BU:$BU)</f>
        <v>15059.24</v>
      </c>
      <c r="BV336" s="28">
        <f t="shared" si="1399"/>
        <v>0</v>
      </c>
      <c r="BW336" s="29"/>
      <c r="BX336" s="54">
        <f>_xlfn.XLOOKUP($C336,[24]PSP!$C:$C,[24]PSP!$BX:$BX)</f>
        <v>0</v>
      </c>
      <c r="BY336" s="27">
        <f>_xlfn.XLOOKUP($C336,[24]PSP!$C:$C,[24]PSP!$BY:$BY)</f>
        <v>15059.24</v>
      </c>
      <c r="BZ336" s="28">
        <f t="shared" si="1400"/>
        <v>0</v>
      </c>
      <c r="CA336" s="29"/>
      <c r="CB336" s="54">
        <f>_xlfn.XLOOKUP($C336,[24]PSP!$C:$C,[24]PSP!$CB:$CB)</f>
        <v>0</v>
      </c>
      <c r="CC336" s="27">
        <f>_xlfn.XLOOKUP($C336,[24]PSP!$C:$C,[24]PSP!$CC:$CC)</f>
        <v>15059.24</v>
      </c>
      <c r="CD336" s="28">
        <f t="shared" si="1401"/>
        <v>0</v>
      </c>
      <c r="CE336" s="29"/>
      <c r="CF336" s="54">
        <f>_xlfn.XLOOKUP($C336,[24]PSP!$C:$C,[24]PSP!$CF:$CF)</f>
        <v>0</v>
      </c>
      <c r="CG336" s="27">
        <f>_xlfn.XLOOKUP($C336,[24]PSP!$C:$C,[24]PSP!$CG:$CG)</f>
        <v>15059.24</v>
      </c>
      <c r="CH336" s="28">
        <f t="shared" si="1402"/>
        <v>0</v>
      </c>
      <c r="CI336" s="29"/>
      <c r="CJ336" s="54">
        <f>_xlfn.XLOOKUP($C336,[24]PSP!$C:$C,[24]PSP!$CJ:$CJ)</f>
        <v>0</v>
      </c>
      <c r="CK336" s="27">
        <f>_xlfn.XLOOKUP($C336,[24]PSP!$C:$C,[24]PSP!$CK:$CK)</f>
        <v>15059.24</v>
      </c>
      <c r="CL336" s="28">
        <f t="shared" si="1403"/>
        <v>0</v>
      </c>
      <c r="CM336" s="29"/>
      <c r="CN336" s="54">
        <f>_xlfn.XLOOKUP($C336,[24]PSP!$C:$C,[24]PSP!$CN:$CN)</f>
        <v>0</v>
      </c>
      <c r="CO336" s="27">
        <f>_xlfn.XLOOKUP($C336,[24]PSP!$C:$C,[24]PSP!$CO:$CO)</f>
        <v>15059.24</v>
      </c>
      <c r="CP336" s="28">
        <f t="shared" si="1404"/>
        <v>0</v>
      </c>
      <c r="CQ336" s="29"/>
      <c r="CR336" s="54">
        <f>_xlfn.XLOOKUP($C336,[24]PSP!$C:$C,[24]PSP!$CR:$CR)</f>
        <v>0</v>
      </c>
      <c r="CS336" s="27">
        <f>_xlfn.XLOOKUP($C336,[24]PSP!$C:$C,[24]PSP!$CS:$CS)</f>
        <v>15059.24</v>
      </c>
      <c r="CT336" s="28">
        <f t="shared" si="1405"/>
        <v>0</v>
      </c>
      <c r="CU336" s="29"/>
      <c r="CV336" s="54">
        <f>_xlfn.XLOOKUP($C336,[24]PSP!$C:$C,[24]PSP!$CV:$CV)</f>
        <v>0</v>
      </c>
      <c r="CW336" s="27">
        <f>_xlfn.XLOOKUP($C336,[24]PSP!$C:$C,[24]PSP!$CW:$CW)</f>
        <v>15059.24</v>
      </c>
      <c r="CX336" s="28">
        <f t="shared" si="1406"/>
        <v>0</v>
      </c>
      <c r="CY336" s="29"/>
      <c r="CZ336" s="54">
        <f>_xlfn.XLOOKUP($C336,[24]PSP!$C:$C,[24]PSP!$CZ:$CZ)</f>
        <v>0</v>
      </c>
      <c r="DA336" s="27">
        <f>_xlfn.XLOOKUP($C336,[24]PSP!$C:$C,[24]PSP!$DA:$DA)</f>
        <v>15059.24</v>
      </c>
      <c r="DB336" s="28">
        <f t="shared" si="1407"/>
        <v>0</v>
      </c>
      <c r="DC336" s="29"/>
      <c r="DD336" s="54">
        <f>_xlfn.XLOOKUP($C336,[24]PSP!$C:$C,[24]PSP!$DD:$DD)</f>
        <v>0</v>
      </c>
      <c r="DE336" s="27">
        <f>_xlfn.XLOOKUP($C336,[24]PSP!$C:$C,[24]PSP!$DE:$DE)</f>
        <v>15059.24</v>
      </c>
      <c r="DF336" s="28">
        <f t="shared" si="1408"/>
        <v>0</v>
      </c>
      <c r="DG336" s="29"/>
      <c r="DH336" s="54">
        <f>_xlfn.XLOOKUP($C336,[24]PSP!$C:$C,[24]PSP!$DH:$DH)</f>
        <v>0</v>
      </c>
      <c r="DI336" s="27">
        <f>_xlfn.XLOOKUP($C336,[24]PSP!$C:$C,[24]PSP!$DI:$DI)</f>
        <v>15059.24</v>
      </c>
      <c r="DJ336" s="28">
        <f t="shared" si="1409"/>
        <v>0</v>
      </c>
      <c r="DK336" s="29"/>
      <c r="DL336" s="54">
        <f>_xlfn.XLOOKUP($C336,[24]PSP!$C:$C,[24]PSP!$DL:$DL)</f>
        <v>0</v>
      </c>
      <c r="DM336" s="27">
        <f>_xlfn.XLOOKUP($C336,[24]PSP!$C:$C,[24]PSP!$DM:$DM)</f>
        <v>15059.24</v>
      </c>
      <c r="DN336" s="28">
        <f t="shared" si="1410"/>
        <v>0</v>
      </c>
      <c r="DO336" s="29"/>
      <c r="DP336" s="54">
        <f>_xlfn.XLOOKUP($C336,[24]PSP!$C:$C,[24]PSP!$DP:$DP)</f>
        <v>0</v>
      </c>
      <c r="DQ336" s="27">
        <f>_xlfn.XLOOKUP($C336,[24]PSP!$C:$C,[24]PSP!$DQ:$DQ)</f>
        <v>15059.24</v>
      </c>
      <c r="DR336" s="28">
        <f t="shared" si="1411"/>
        <v>0</v>
      </c>
      <c r="DS336" s="29"/>
      <c r="DT336" s="54">
        <f>_xlfn.XLOOKUP($C336,[24]PSP!$C:$C,[24]PSP!$DT:$DT)</f>
        <v>0</v>
      </c>
      <c r="DU336" s="27">
        <f>_xlfn.XLOOKUP($C336,[24]PSP!$C:$C,[24]PSP!$DU:$DU)</f>
        <v>15059.24</v>
      </c>
      <c r="DV336" s="28">
        <f t="shared" si="1412"/>
        <v>0</v>
      </c>
      <c r="DW336" s="29"/>
      <c r="DX336" s="54">
        <f>_xlfn.XLOOKUP($C336,[24]PSP!$C:$C,[24]PSP!$DX:$DX)</f>
        <v>0</v>
      </c>
      <c r="DY336" s="27">
        <f>_xlfn.XLOOKUP($C336,[24]PSP!$C:$C,[24]PSP!$DY:$DY)</f>
        <v>15059.24</v>
      </c>
      <c r="DZ336" s="28">
        <f t="shared" si="1413"/>
        <v>0</v>
      </c>
      <c r="EA336" s="29"/>
      <c r="EB336" s="54">
        <f>_xlfn.XLOOKUP($C336,[24]PSP!$C:$C,[24]PSP!$EB:$EB)</f>
        <v>0</v>
      </c>
      <c r="EC336" s="27">
        <f>_xlfn.XLOOKUP($C336,[24]PSP!$C:$C,[24]PSP!$EC:$EC)</f>
        <v>0</v>
      </c>
      <c r="ED336" s="28">
        <f t="shared" si="1414"/>
        <v>0</v>
      </c>
      <c r="EE336" s="29"/>
      <c r="EF336" s="54">
        <f>_xlfn.XLOOKUP($C336,[24]PSP!$C:$C,[24]PSP!$EF:$EF)</f>
        <v>0</v>
      </c>
      <c r="EG336" s="27">
        <f>_xlfn.XLOOKUP($C336,[24]PSP!$C:$C,[24]PSP!$EG:$EG)</f>
        <v>0</v>
      </c>
      <c r="EH336" s="28">
        <f t="shared" si="1415"/>
        <v>0</v>
      </c>
      <c r="EI336" s="29"/>
      <c r="EJ336" s="54">
        <f>_xlfn.XLOOKUP($C336,[24]PSP!$C:$C,[24]PSP!$EJ:$EJ)</f>
        <v>0</v>
      </c>
      <c r="EK336" s="27">
        <f>_xlfn.XLOOKUP($C336,[24]PSP!$C:$C,[24]PSP!$EK:$EK)</f>
        <v>0</v>
      </c>
      <c r="EL336" s="28">
        <f t="shared" si="1416"/>
        <v>0</v>
      </c>
      <c r="EM336" s="29"/>
      <c r="EN336" s="108"/>
      <c r="EO336" s="29">
        <f t="shared" si="1313"/>
        <v>0</v>
      </c>
      <c r="EP336" s="29">
        <f t="shared" si="1417"/>
        <v>0</v>
      </c>
      <c r="EQ336" s="4" t="b">
        <f t="shared" si="1418"/>
        <v>1</v>
      </c>
      <c r="ER336" s="1"/>
      <c r="ES336" s="118">
        <f t="shared" si="1314"/>
        <v>1.1767000000000001</v>
      </c>
    </row>
    <row r="337" spans="3:149" ht="21" x14ac:dyDescent="0.25">
      <c r="C337" s="24" t="s">
        <v>184</v>
      </c>
      <c r="D337" s="43">
        <f>_xlfn.XLOOKUP($C337,[24]PSP!$C:$C,[24]PSP!$D:$D)</f>
        <v>5213807</v>
      </c>
      <c r="E337" s="24" t="str">
        <f>_xlfn.XLOOKUP($C337,[24]PSP!$C:$C,[24]PSP!$E:$E)</f>
        <v>SICRO SERVIÇO</v>
      </c>
      <c r="F337" s="25" t="str">
        <f>_xlfn.XLOOKUP($C337,[24]PSP!$C:$C,[24]PSP!$F:$F)</f>
        <v>PÓRTICO METÁLICO COM VÃO DE 24,8 M, VENTO DE 45 M/S, ÁREA DE EXPOSIÇÃO DE ATÉ 37,2 M², TENSÃO ADMISSÍVEL SOLO &gt; 200 KN/M² - AREIA EXTRAÍDA E BRITA PRODUZIDA</v>
      </c>
      <c r="G337" s="26" t="str">
        <f>_xlfn.XLOOKUP($C337,[24]PSP!$C:$C,[24]PSP!$G:$G)</f>
        <v>UN</v>
      </c>
      <c r="H337" s="53">
        <f>_xlfn.XLOOKUP($C337,[24]PSP!$C:$C,[24]PSP!$H:$H)</f>
        <v>0</v>
      </c>
      <c r="I337" s="28">
        <f>_xlfn.XLOOKUP($C337,[24]PSP!$C:$C,[24]PSP!$I:$I)</f>
        <v>0</v>
      </c>
      <c r="J337" s="28">
        <f t="shared" si="1383"/>
        <v>0</v>
      </c>
      <c r="K337" s="29"/>
      <c r="L337" s="54">
        <f>_xlfn.XLOOKUP($C337,[24]PSP!$C:$C,[24]PSP!$L:$L)</f>
        <v>0</v>
      </c>
      <c r="M337" s="27">
        <f>_xlfn.XLOOKUP($C337,[24]PSP!$C:$C,[24]PSP!$M:$M)</f>
        <v>77417.48</v>
      </c>
      <c r="N337" s="28">
        <f t="shared" si="1384"/>
        <v>0</v>
      </c>
      <c r="O337" s="29"/>
      <c r="P337" s="54">
        <f>_xlfn.XLOOKUP($C337,[24]PSP!$C:$C,[24]PSP!$P:$P)</f>
        <v>0</v>
      </c>
      <c r="Q337" s="27">
        <f>_xlfn.XLOOKUP($C337,[24]PSP!$C:$C,[24]PSP!$Q:$Q)</f>
        <v>77417.48</v>
      </c>
      <c r="R337" s="28">
        <f t="shared" si="1385"/>
        <v>0</v>
      </c>
      <c r="S337" s="29"/>
      <c r="T337" s="54">
        <f>_xlfn.XLOOKUP($C337,[24]PSP!$C:$C,[24]PSP!$T:$T)</f>
        <v>0</v>
      </c>
      <c r="U337" s="27">
        <f>_xlfn.XLOOKUP($C337,[24]PSP!$C:$C,[24]PSP!$U:$U)</f>
        <v>77417.48</v>
      </c>
      <c r="V337" s="28">
        <f t="shared" si="1386"/>
        <v>0</v>
      </c>
      <c r="W337" s="29"/>
      <c r="X337" s="54">
        <f>_xlfn.XLOOKUP($C337,[24]PSP!$C:$C,[24]PSP!$X:$X)</f>
        <v>0</v>
      </c>
      <c r="Y337" s="27">
        <f>_xlfn.XLOOKUP($C337,[24]PSP!$C:$C,[24]PSP!$Y:$Y)</f>
        <v>77417.48</v>
      </c>
      <c r="Z337" s="28">
        <f t="shared" si="1387"/>
        <v>0</v>
      </c>
      <c r="AA337" s="29"/>
      <c r="AB337" s="54">
        <f>_xlfn.XLOOKUP($C337,[24]PSP!$C:$C,[24]PSP!$AB:$AB)</f>
        <v>0</v>
      </c>
      <c r="AC337" s="27">
        <f>_xlfn.XLOOKUP($C337,[24]PSP!$C:$C,[24]PSP!$AC:$AC)</f>
        <v>77417.48</v>
      </c>
      <c r="AD337" s="28">
        <f t="shared" si="1388"/>
        <v>0</v>
      </c>
      <c r="AE337" s="29"/>
      <c r="AF337" s="54">
        <f>_xlfn.XLOOKUP($C337,[24]PSP!$C:$C,[24]PSP!$AF:$AF)</f>
        <v>0</v>
      </c>
      <c r="AG337" s="27">
        <f>_xlfn.XLOOKUP($C337,[24]PSP!$C:$C,[24]PSP!$AG:$AG)</f>
        <v>77417.48</v>
      </c>
      <c r="AH337" s="28">
        <f t="shared" si="1389"/>
        <v>0</v>
      </c>
      <c r="AI337" s="29"/>
      <c r="AJ337" s="54">
        <f>_xlfn.XLOOKUP($C337,[24]PSP!$C:$C,[24]PSP!$AJ:$AJ)</f>
        <v>0</v>
      </c>
      <c r="AK337" s="27">
        <f>_xlfn.XLOOKUP($C337,[24]PSP!$C:$C,[24]PSP!$AK:$AK)</f>
        <v>77417.48</v>
      </c>
      <c r="AL337" s="28">
        <f t="shared" si="1390"/>
        <v>0</v>
      </c>
      <c r="AM337" s="29"/>
      <c r="AN337" s="54">
        <f>_xlfn.XLOOKUP($C337,[24]PSP!$C:$C,[24]PSP!$AN:$AN)</f>
        <v>0</v>
      </c>
      <c r="AO337" s="27">
        <f>_xlfn.XLOOKUP($C337,[24]PSP!$C:$C,[24]PSP!$AO:$AO)</f>
        <v>77417.48</v>
      </c>
      <c r="AP337" s="28">
        <f t="shared" si="1391"/>
        <v>0</v>
      </c>
      <c r="AQ337" s="29"/>
      <c r="AR337" s="54">
        <f>_xlfn.XLOOKUP($C337,[24]PSP!$C:$C,[24]PSP!$AR:$AR)</f>
        <v>0</v>
      </c>
      <c r="AS337" s="27">
        <f>_xlfn.XLOOKUP($C337,[24]PSP!$C:$C,[24]PSP!$AS:$AS)</f>
        <v>77417.48</v>
      </c>
      <c r="AT337" s="28">
        <f t="shared" si="1392"/>
        <v>0</v>
      </c>
      <c r="AU337" s="29"/>
      <c r="AV337" s="54">
        <f>_xlfn.XLOOKUP($C337,[24]PSP!$C:$C,[24]PSP!$AV:$AV)</f>
        <v>0</v>
      </c>
      <c r="AW337" s="27">
        <f>_xlfn.XLOOKUP($C337,[24]PSP!$C:$C,[24]PSP!$AW:$AW)</f>
        <v>77417.48</v>
      </c>
      <c r="AX337" s="28">
        <f t="shared" si="1393"/>
        <v>0</v>
      </c>
      <c r="AY337" s="29"/>
      <c r="AZ337" s="54">
        <f>_xlfn.XLOOKUP($C337,[24]PSP!$C:$C,[24]PSP!$AZ:$AZ)</f>
        <v>0</v>
      </c>
      <c r="BA337" s="27">
        <f>_xlfn.XLOOKUP($C337,[24]PSP!$C:$C,[24]PSP!$BA:$BA)</f>
        <v>77417.48</v>
      </c>
      <c r="BB337" s="28">
        <f t="shared" si="1394"/>
        <v>0</v>
      </c>
      <c r="BC337" s="29"/>
      <c r="BD337" s="54">
        <f>_xlfn.XLOOKUP($C337,[24]PSP!$C:$C,[24]PSP!$BD:$BD)</f>
        <v>0</v>
      </c>
      <c r="BE337" s="27">
        <f>_xlfn.XLOOKUP($C337,[24]PSP!$C:$C,[24]PSP!$BE:$BE)</f>
        <v>77417.48</v>
      </c>
      <c r="BF337" s="28">
        <f t="shared" si="1395"/>
        <v>0</v>
      </c>
      <c r="BG337" s="29"/>
      <c r="BH337" s="54">
        <f>_xlfn.XLOOKUP($C337,[24]PSP!$C:$C,[24]PSP!$BH:$BH)</f>
        <v>0</v>
      </c>
      <c r="BI337" s="27">
        <f>_xlfn.XLOOKUP($C337,[24]PSP!$C:$C,[24]PSP!$BI:$BI)</f>
        <v>77417.48</v>
      </c>
      <c r="BJ337" s="28">
        <f t="shared" si="1396"/>
        <v>0</v>
      </c>
      <c r="BK337" s="29"/>
      <c r="BL337" s="54">
        <f>_xlfn.XLOOKUP($C337,[24]PSP!$C:$C,[24]PSP!$BL:$BL)</f>
        <v>0</v>
      </c>
      <c r="BM337" s="27">
        <f>_xlfn.XLOOKUP($C337,[24]PSP!$C:$C,[24]PSP!$BM:$BM)</f>
        <v>77417.48</v>
      </c>
      <c r="BN337" s="28">
        <f t="shared" si="1397"/>
        <v>0</v>
      </c>
      <c r="BO337" s="29"/>
      <c r="BP337" s="54">
        <f>_xlfn.XLOOKUP($C337,[24]PSP!$C:$C,[24]PSP!$BP:$BP)</f>
        <v>0</v>
      </c>
      <c r="BQ337" s="27">
        <f>_xlfn.XLOOKUP($C337,[24]PSP!$C:$C,[24]PSP!$BQ:$BQ)</f>
        <v>77417.48</v>
      </c>
      <c r="BR337" s="28">
        <f t="shared" si="1398"/>
        <v>0</v>
      </c>
      <c r="BS337" s="29"/>
      <c r="BT337" s="54">
        <f>_xlfn.XLOOKUP($C337,[24]PSP!$C:$C,[24]PSP!$BT:$BT)</f>
        <v>0</v>
      </c>
      <c r="BU337" s="27">
        <f>_xlfn.XLOOKUP($C337,[24]PSP!$C:$C,[24]PSP!$BU:$BU)</f>
        <v>77417.48</v>
      </c>
      <c r="BV337" s="28">
        <f t="shared" si="1399"/>
        <v>0</v>
      </c>
      <c r="BW337" s="29"/>
      <c r="BX337" s="54">
        <f>_xlfn.XLOOKUP($C337,[24]PSP!$C:$C,[24]PSP!$BX:$BX)</f>
        <v>0</v>
      </c>
      <c r="BY337" s="27">
        <f>_xlfn.XLOOKUP($C337,[24]PSP!$C:$C,[24]PSP!$BY:$BY)</f>
        <v>77417.48</v>
      </c>
      <c r="BZ337" s="28">
        <f t="shared" si="1400"/>
        <v>0</v>
      </c>
      <c r="CA337" s="29"/>
      <c r="CB337" s="54">
        <f>_xlfn.XLOOKUP($C337,[24]PSP!$C:$C,[24]PSP!$CB:$CB)</f>
        <v>0</v>
      </c>
      <c r="CC337" s="27">
        <f>_xlfn.XLOOKUP($C337,[24]PSP!$C:$C,[24]PSP!$CC:$CC)</f>
        <v>77417.48</v>
      </c>
      <c r="CD337" s="28">
        <f t="shared" si="1401"/>
        <v>0</v>
      </c>
      <c r="CE337" s="29"/>
      <c r="CF337" s="54">
        <f>_xlfn.XLOOKUP($C337,[24]PSP!$C:$C,[24]PSP!$CF:$CF)</f>
        <v>0</v>
      </c>
      <c r="CG337" s="27">
        <f>_xlfn.XLOOKUP($C337,[24]PSP!$C:$C,[24]PSP!$CG:$CG)</f>
        <v>77417.48</v>
      </c>
      <c r="CH337" s="28">
        <f t="shared" si="1402"/>
        <v>0</v>
      </c>
      <c r="CI337" s="29"/>
      <c r="CJ337" s="54">
        <f>_xlfn.XLOOKUP($C337,[24]PSP!$C:$C,[24]PSP!$CJ:$CJ)</f>
        <v>0</v>
      </c>
      <c r="CK337" s="27">
        <f>_xlfn.XLOOKUP($C337,[24]PSP!$C:$C,[24]PSP!$CK:$CK)</f>
        <v>77417.48</v>
      </c>
      <c r="CL337" s="28">
        <f t="shared" si="1403"/>
        <v>0</v>
      </c>
      <c r="CM337" s="29"/>
      <c r="CN337" s="54">
        <f>_xlfn.XLOOKUP($C337,[24]PSP!$C:$C,[24]PSP!$CN:$CN)</f>
        <v>0</v>
      </c>
      <c r="CO337" s="27">
        <f>_xlfn.XLOOKUP($C337,[24]PSP!$C:$C,[24]PSP!$CO:$CO)</f>
        <v>77417.48</v>
      </c>
      <c r="CP337" s="28">
        <f t="shared" si="1404"/>
        <v>0</v>
      </c>
      <c r="CQ337" s="29"/>
      <c r="CR337" s="54">
        <f>_xlfn.XLOOKUP($C337,[24]PSP!$C:$C,[24]PSP!$CR:$CR)</f>
        <v>0</v>
      </c>
      <c r="CS337" s="27">
        <f>_xlfn.XLOOKUP($C337,[24]PSP!$C:$C,[24]PSP!$CS:$CS)</f>
        <v>77417.48</v>
      </c>
      <c r="CT337" s="28">
        <f t="shared" si="1405"/>
        <v>0</v>
      </c>
      <c r="CU337" s="29"/>
      <c r="CV337" s="54">
        <f>_xlfn.XLOOKUP($C337,[24]PSP!$C:$C,[24]PSP!$CV:$CV)</f>
        <v>0</v>
      </c>
      <c r="CW337" s="27">
        <f>_xlfn.XLOOKUP($C337,[24]PSP!$C:$C,[24]PSP!$CW:$CW)</f>
        <v>77417.48</v>
      </c>
      <c r="CX337" s="28">
        <f t="shared" si="1406"/>
        <v>0</v>
      </c>
      <c r="CY337" s="29"/>
      <c r="CZ337" s="54">
        <f>_xlfn.XLOOKUP($C337,[24]PSP!$C:$C,[24]PSP!$CZ:$CZ)</f>
        <v>0</v>
      </c>
      <c r="DA337" s="27">
        <f>_xlfn.XLOOKUP($C337,[24]PSP!$C:$C,[24]PSP!$DA:$DA)</f>
        <v>77417.48</v>
      </c>
      <c r="DB337" s="28">
        <f t="shared" si="1407"/>
        <v>0</v>
      </c>
      <c r="DC337" s="29"/>
      <c r="DD337" s="54">
        <f>_xlfn.XLOOKUP($C337,[24]PSP!$C:$C,[24]PSP!$DD:$DD)</f>
        <v>0</v>
      </c>
      <c r="DE337" s="27">
        <f>_xlfn.XLOOKUP($C337,[24]PSP!$C:$C,[24]PSP!$DE:$DE)</f>
        <v>77417.48</v>
      </c>
      <c r="DF337" s="28">
        <f t="shared" si="1408"/>
        <v>0</v>
      </c>
      <c r="DG337" s="29"/>
      <c r="DH337" s="54">
        <f>_xlfn.XLOOKUP($C337,[24]PSP!$C:$C,[24]PSP!$DH:$DH)</f>
        <v>0</v>
      </c>
      <c r="DI337" s="27">
        <f>_xlfn.XLOOKUP($C337,[24]PSP!$C:$C,[24]PSP!$DI:$DI)</f>
        <v>77417.48</v>
      </c>
      <c r="DJ337" s="28">
        <f t="shared" si="1409"/>
        <v>0</v>
      </c>
      <c r="DK337" s="29"/>
      <c r="DL337" s="54">
        <f>_xlfn.XLOOKUP($C337,[24]PSP!$C:$C,[24]PSP!$DL:$DL)</f>
        <v>0</v>
      </c>
      <c r="DM337" s="27">
        <f>_xlfn.XLOOKUP($C337,[24]PSP!$C:$C,[24]PSP!$DM:$DM)</f>
        <v>77417.48</v>
      </c>
      <c r="DN337" s="28">
        <f t="shared" si="1410"/>
        <v>0</v>
      </c>
      <c r="DO337" s="29"/>
      <c r="DP337" s="54">
        <f>_xlfn.XLOOKUP($C337,[24]PSP!$C:$C,[24]PSP!$DP:$DP)</f>
        <v>0</v>
      </c>
      <c r="DQ337" s="27">
        <f>_xlfn.XLOOKUP($C337,[24]PSP!$C:$C,[24]PSP!$DQ:$DQ)</f>
        <v>77417.48</v>
      </c>
      <c r="DR337" s="28">
        <f t="shared" si="1411"/>
        <v>0</v>
      </c>
      <c r="DS337" s="29"/>
      <c r="DT337" s="54">
        <f>_xlfn.XLOOKUP($C337,[24]PSP!$C:$C,[24]PSP!$DT:$DT)</f>
        <v>0</v>
      </c>
      <c r="DU337" s="27">
        <f>_xlfn.XLOOKUP($C337,[24]PSP!$C:$C,[24]PSP!$DU:$DU)</f>
        <v>77417.48</v>
      </c>
      <c r="DV337" s="28">
        <f t="shared" si="1412"/>
        <v>0</v>
      </c>
      <c r="DW337" s="29"/>
      <c r="DX337" s="54">
        <f>_xlfn.XLOOKUP($C337,[24]PSP!$C:$C,[24]PSP!$DX:$DX)</f>
        <v>0</v>
      </c>
      <c r="DY337" s="27">
        <f>_xlfn.XLOOKUP($C337,[24]PSP!$C:$C,[24]PSP!$DY:$DY)</f>
        <v>77417.48</v>
      </c>
      <c r="DZ337" s="28">
        <f t="shared" si="1413"/>
        <v>0</v>
      </c>
      <c r="EA337" s="29"/>
      <c r="EB337" s="54">
        <f>_xlfn.XLOOKUP($C337,[24]PSP!$C:$C,[24]PSP!$EB:$EB)</f>
        <v>0</v>
      </c>
      <c r="EC337" s="27">
        <f>_xlfn.XLOOKUP($C337,[24]PSP!$C:$C,[24]PSP!$EC:$EC)</f>
        <v>0</v>
      </c>
      <c r="ED337" s="28">
        <f t="shared" si="1414"/>
        <v>0</v>
      </c>
      <c r="EE337" s="29"/>
      <c r="EF337" s="54">
        <f>_xlfn.XLOOKUP($C337,[24]PSP!$C:$C,[24]PSP!$EF:$EF)</f>
        <v>0</v>
      </c>
      <c r="EG337" s="27">
        <f>_xlfn.XLOOKUP($C337,[24]PSP!$C:$C,[24]PSP!$EG:$EG)</f>
        <v>0</v>
      </c>
      <c r="EH337" s="28">
        <f t="shared" si="1415"/>
        <v>0</v>
      </c>
      <c r="EI337" s="29"/>
      <c r="EJ337" s="54">
        <f>_xlfn.XLOOKUP($C337,[24]PSP!$C:$C,[24]PSP!$EJ:$EJ)</f>
        <v>0</v>
      </c>
      <c r="EK337" s="27">
        <f>_xlfn.XLOOKUP($C337,[24]PSP!$C:$C,[24]PSP!$EK:$EK)</f>
        <v>0</v>
      </c>
      <c r="EL337" s="28">
        <f t="shared" si="1416"/>
        <v>0</v>
      </c>
      <c r="EM337" s="29"/>
      <c r="EN337" s="108"/>
      <c r="EO337" s="29">
        <f t="shared" si="1313"/>
        <v>0</v>
      </c>
      <c r="EP337" s="29">
        <f t="shared" si="1417"/>
        <v>0</v>
      </c>
      <c r="EQ337" s="4" t="b">
        <f t="shared" si="1418"/>
        <v>1</v>
      </c>
      <c r="ER337" s="1"/>
      <c r="ES337" s="118">
        <f t="shared" si="1314"/>
        <v>1.1767000000000001</v>
      </c>
    </row>
    <row r="338" spans="3:149" s="1" customFormat="1" ht="12.75" customHeight="1" x14ac:dyDescent="0.25">
      <c r="C338" s="79" t="s">
        <v>185</v>
      </c>
      <c r="D338" s="80"/>
      <c r="E338" s="79"/>
      <c r="F338" s="81" t="s">
        <v>39</v>
      </c>
      <c r="G338" s="82" t="str">
        <f>UPPER(IF($E338="SICRO SERVIÇO",_xlfn.XLOOKUP('PSP-CN'!D338,#REF!,#REF!),IF($E338="SICRO INSUMO",_xlfn.XLOOKUP('PSP-CN'!D338,#REF!,#REF!),IF($E338="SINAPI INSUMO",_xlfn.XLOOKUP('PSP-CN'!D338,#REF!,#REF!),IF($E338="SINAPI SERVIÇO",_xlfn.XLOOKUP('PSP-CN'!D338,#REF!,#REF!),IF($E338="COTAÇÃO",_xlfn.XLOOKUP('PSP-CN'!D338,#REF!,#REF!),IF(E338="COMPOSIÇÃO",VLOOKUP($D338,#REF!,7),"")))))))</f>
        <v/>
      </c>
      <c r="H338" s="82"/>
      <c r="I338" s="83"/>
      <c r="J338" s="83"/>
      <c r="L338" s="84"/>
      <c r="M338" s="85"/>
      <c r="N338" s="83"/>
      <c r="P338" s="84"/>
      <c r="Q338" s="85"/>
      <c r="R338" s="83"/>
      <c r="T338" s="84"/>
      <c r="U338" s="85"/>
      <c r="V338" s="83"/>
      <c r="X338" s="84"/>
      <c r="Y338" s="85"/>
      <c r="Z338" s="83"/>
      <c r="AB338" s="84"/>
      <c r="AC338" s="85"/>
      <c r="AD338" s="83"/>
      <c r="AF338" s="84"/>
      <c r="AG338" s="85"/>
      <c r="AH338" s="83"/>
      <c r="AJ338" s="84"/>
      <c r="AK338" s="85"/>
      <c r="AL338" s="83"/>
      <c r="AN338" s="84"/>
      <c r="AO338" s="85"/>
      <c r="AP338" s="83"/>
      <c r="AR338" s="84"/>
      <c r="AS338" s="85"/>
      <c r="AT338" s="83"/>
      <c r="AV338" s="84"/>
      <c r="AW338" s="85"/>
      <c r="AX338" s="83"/>
      <c r="AZ338" s="84"/>
      <c r="BA338" s="85"/>
      <c r="BB338" s="83"/>
      <c r="BD338" s="84"/>
      <c r="BE338" s="85"/>
      <c r="BF338" s="83"/>
      <c r="BH338" s="84"/>
      <c r="BI338" s="85"/>
      <c r="BJ338" s="83"/>
      <c r="BL338" s="84"/>
      <c r="BM338" s="85"/>
      <c r="BN338" s="83"/>
      <c r="BP338" s="84"/>
      <c r="BQ338" s="85"/>
      <c r="BR338" s="83"/>
      <c r="BT338" s="84"/>
      <c r="BU338" s="85"/>
      <c r="BV338" s="83"/>
      <c r="BX338" s="84"/>
      <c r="BY338" s="85"/>
      <c r="BZ338" s="83"/>
      <c r="CB338" s="84"/>
      <c r="CC338" s="85"/>
      <c r="CD338" s="83"/>
      <c r="CF338" s="84"/>
      <c r="CG338" s="85"/>
      <c r="CH338" s="83"/>
      <c r="CJ338" s="84"/>
      <c r="CK338" s="85"/>
      <c r="CL338" s="83"/>
      <c r="CN338" s="84"/>
      <c r="CO338" s="85"/>
      <c r="CP338" s="83"/>
      <c r="CR338" s="84"/>
      <c r="CS338" s="85"/>
      <c r="CT338" s="83"/>
      <c r="CV338" s="84"/>
      <c r="CW338" s="85"/>
      <c r="CX338" s="83"/>
      <c r="CZ338" s="84"/>
      <c r="DA338" s="85"/>
      <c r="DB338" s="83"/>
      <c r="DD338" s="84"/>
      <c r="DE338" s="85"/>
      <c r="DF338" s="83"/>
      <c r="DH338" s="84"/>
      <c r="DI338" s="85"/>
      <c r="DJ338" s="83"/>
      <c r="DL338" s="84"/>
      <c r="DM338" s="85"/>
      <c r="DN338" s="83"/>
      <c r="DP338" s="84"/>
      <c r="DQ338" s="85"/>
      <c r="DR338" s="83"/>
      <c r="DT338" s="84"/>
      <c r="DU338" s="85"/>
      <c r="DV338" s="83"/>
      <c r="DX338" s="84"/>
      <c r="DY338" s="85"/>
      <c r="DZ338" s="83"/>
      <c r="EB338" s="84"/>
      <c r="EC338" s="85"/>
      <c r="ED338" s="83"/>
      <c r="EF338" s="84"/>
      <c r="EG338" s="85"/>
      <c r="EH338" s="83"/>
      <c r="EJ338" s="84"/>
      <c r="EK338" s="85"/>
      <c r="EL338" s="83"/>
      <c r="EN338" s="109"/>
      <c r="EO338" s="29">
        <f t="shared" si="1313"/>
        <v>0</v>
      </c>
      <c r="EP338" s="29">
        <f t="shared" si="1417"/>
        <v>0</v>
      </c>
      <c r="EQ338" s="4" t="b">
        <f t="shared" si="1418"/>
        <v>1</v>
      </c>
      <c r="ES338" s="118">
        <f t="shared" si="1314"/>
        <v>1.1767000000000001</v>
      </c>
    </row>
    <row r="339" spans="3:149" ht="12.75" customHeight="1" x14ac:dyDescent="0.25">
      <c r="C339" s="24" t="s">
        <v>186</v>
      </c>
      <c r="D339" s="43">
        <f>_xlfn.XLOOKUP($C339,[24]PSP!$C:$C,[24]PSP!$D:$D)</f>
        <v>3713705</v>
      </c>
      <c r="E339" s="24" t="str">
        <f>_xlfn.XLOOKUP($C339,[24]PSP!$C:$C,[24]PSP!$E:$E)</f>
        <v>SICRO SERVIÇO</v>
      </c>
      <c r="F339" s="25" t="str">
        <f>_xlfn.XLOOKUP($C339,[24]PSP!$C:$C,[24]PSP!$F:$F)</f>
        <v>REMOÇÃO DE DEFENSA METÁLICA</v>
      </c>
      <c r="G339" s="26" t="str">
        <f>_xlfn.XLOOKUP($C339,[24]PSP!$C:$C,[24]PSP!$G:$G)</f>
        <v>M</v>
      </c>
      <c r="H339" s="53">
        <f>_xlfn.XLOOKUP($C339,[24]PSP!$C:$C,[24]PSP!$H:$H)</f>
        <v>0</v>
      </c>
      <c r="I339" s="28">
        <f>_xlfn.XLOOKUP($C339,[24]PSP!$C:$C,[24]PSP!$I:$I)</f>
        <v>0</v>
      </c>
      <c r="J339" s="28">
        <f t="shared" ref="J339:J355" si="1419">IF(LEFT(D339,6)="COT.IS",I339,I339*(1+$J$7))</f>
        <v>0</v>
      </c>
      <c r="K339" s="29"/>
      <c r="L339" s="54">
        <f>_xlfn.XLOOKUP($C339,[24]PSP!$C:$C,[24]PSP!$L:$L)</f>
        <v>0</v>
      </c>
      <c r="M339" s="27">
        <f>_xlfn.XLOOKUP($C339,[24]PSP!$C:$C,[24]PSP!$M:$M)</f>
        <v>15.47</v>
      </c>
      <c r="N339" s="28">
        <f t="shared" ref="N339:N355" si="1420">TRUNC(M339*L339,2)</f>
        <v>0</v>
      </c>
      <c r="O339" s="29"/>
      <c r="P339" s="54">
        <f>_xlfn.XLOOKUP($C339,[24]PSP!$C:$C,[24]PSP!$P:$P)</f>
        <v>0</v>
      </c>
      <c r="Q339" s="27">
        <f>_xlfn.XLOOKUP($C339,[24]PSP!$C:$C,[24]PSP!$Q:$Q)</f>
        <v>15.47</v>
      </c>
      <c r="R339" s="28">
        <f t="shared" ref="R339:R355" si="1421">TRUNC(Q339*P339,2)</f>
        <v>0</v>
      </c>
      <c r="S339" s="29"/>
      <c r="T339" s="54">
        <f>_xlfn.XLOOKUP($C339,[24]PSP!$C:$C,[24]PSP!$T:$T)</f>
        <v>0</v>
      </c>
      <c r="U339" s="27">
        <f>_xlfn.XLOOKUP($C339,[24]PSP!$C:$C,[24]PSP!$U:$U)</f>
        <v>15.47</v>
      </c>
      <c r="V339" s="28">
        <f t="shared" ref="V339:V355" si="1422">TRUNC(U339*T339,2)</f>
        <v>0</v>
      </c>
      <c r="W339" s="29"/>
      <c r="X339" s="54">
        <f>_xlfn.XLOOKUP($C339,[24]PSP!$C:$C,[24]PSP!$X:$X)</f>
        <v>0</v>
      </c>
      <c r="Y339" s="27">
        <f>_xlfn.XLOOKUP($C339,[24]PSP!$C:$C,[24]PSP!$Y:$Y)</f>
        <v>15.47</v>
      </c>
      <c r="Z339" s="28">
        <f t="shared" ref="Z339:Z355" si="1423">TRUNC(Y339*X339,2)</f>
        <v>0</v>
      </c>
      <c r="AA339" s="29"/>
      <c r="AB339" s="54">
        <f>_xlfn.XLOOKUP($C339,[24]PSP!$C:$C,[24]PSP!$AB:$AB)</f>
        <v>0</v>
      </c>
      <c r="AC339" s="27">
        <f>_xlfn.XLOOKUP($C339,[24]PSP!$C:$C,[24]PSP!$AC:$AC)</f>
        <v>15.47</v>
      </c>
      <c r="AD339" s="28">
        <f t="shared" ref="AD339:AD355" si="1424">TRUNC(AC339*AB339,2)</f>
        <v>0</v>
      </c>
      <c r="AE339" s="29"/>
      <c r="AF339" s="54">
        <f>_xlfn.XLOOKUP($C339,[24]PSP!$C:$C,[24]PSP!$AF:$AF)</f>
        <v>0</v>
      </c>
      <c r="AG339" s="27">
        <f>_xlfn.XLOOKUP($C339,[24]PSP!$C:$C,[24]PSP!$AG:$AG)</f>
        <v>15.47</v>
      </c>
      <c r="AH339" s="28">
        <f t="shared" ref="AH339:AH355" si="1425">TRUNC(AG339*AF339,2)</f>
        <v>0</v>
      </c>
      <c r="AI339" s="29"/>
      <c r="AJ339" s="54">
        <f>_xlfn.XLOOKUP($C339,[24]PSP!$C:$C,[24]PSP!$AJ:$AJ)</f>
        <v>0</v>
      </c>
      <c r="AK339" s="27">
        <f>_xlfn.XLOOKUP($C339,[24]PSP!$C:$C,[24]PSP!$AK:$AK)</f>
        <v>15.47</v>
      </c>
      <c r="AL339" s="28">
        <f t="shared" ref="AL339:AL355" si="1426">TRUNC(AK339*AJ339,2)</f>
        <v>0</v>
      </c>
      <c r="AM339" s="29"/>
      <c r="AN339" s="54">
        <f>_xlfn.XLOOKUP($C339,[24]PSP!$C:$C,[24]PSP!$AN:$AN)</f>
        <v>0</v>
      </c>
      <c r="AO339" s="27">
        <f>_xlfn.XLOOKUP($C339,[24]PSP!$C:$C,[24]PSP!$AO:$AO)</f>
        <v>15.47</v>
      </c>
      <c r="AP339" s="28">
        <f t="shared" ref="AP339:AP355" si="1427">TRUNC(AO339*AN339,2)</f>
        <v>0</v>
      </c>
      <c r="AQ339" s="29"/>
      <c r="AR339" s="54">
        <f>_xlfn.XLOOKUP($C339,[24]PSP!$C:$C,[24]PSP!$AR:$AR)</f>
        <v>0</v>
      </c>
      <c r="AS339" s="27">
        <f>_xlfn.XLOOKUP($C339,[24]PSP!$C:$C,[24]PSP!$AS:$AS)</f>
        <v>15.47</v>
      </c>
      <c r="AT339" s="28">
        <f t="shared" ref="AT339:AT355" si="1428">TRUNC(AS339*AR339,2)</f>
        <v>0</v>
      </c>
      <c r="AU339" s="29"/>
      <c r="AV339" s="54">
        <f>_xlfn.XLOOKUP($C339,[24]PSP!$C:$C,[24]PSP!$AV:$AV)</f>
        <v>0</v>
      </c>
      <c r="AW339" s="27">
        <f>_xlfn.XLOOKUP($C339,[24]PSP!$C:$C,[24]PSP!$AW:$AW)</f>
        <v>15.47</v>
      </c>
      <c r="AX339" s="28">
        <f t="shared" ref="AX339:AX355" si="1429">TRUNC(AW339*AV339,2)</f>
        <v>0</v>
      </c>
      <c r="AY339" s="29"/>
      <c r="AZ339" s="54">
        <f>_xlfn.XLOOKUP($C339,[24]PSP!$C:$C,[24]PSP!$AZ:$AZ)</f>
        <v>0</v>
      </c>
      <c r="BA339" s="27">
        <f>_xlfn.XLOOKUP($C339,[24]PSP!$C:$C,[24]PSP!$BA:$BA)</f>
        <v>15.47</v>
      </c>
      <c r="BB339" s="28">
        <f t="shared" ref="BB339:BB355" si="1430">TRUNC(BA339*AZ339,2)</f>
        <v>0</v>
      </c>
      <c r="BC339" s="29"/>
      <c r="BD339" s="54">
        <f>_xlfn.XLOOKUP($C339,[24]PSP!$C:$C,[24]PSP!$BD:$BD)</f>
        <v>0</v>
      </c>
      <c r="BE339" s="27">
        <f>_xlfn.XLOOKUP($C339,[24]PSP!$C:$C,[24]PSP!$BE:$BE)</f>
        <v>15.47</v>
      </c>
      <c r="BF339" s="28">
        <f t="shared" ref="BF339:BF355" si="1431">TRUNC(BE339*BD339,2)</f>
        <v>0</v>
      </c>
      <c r="BG339" s="29"/>
      <c r="BH339" s="54">
        <f>_xlfn.XLOOKUP($C339,[24]PSP!$C:$C,[24]PSP!$BH:$BH)</f>
        <v>0</v>
      </c>
      <c r="BI339" s="27">
        <f>_xlfn.XLOOKUP($C339,[24]PSP!$C:$C,[24]PSP!$BI:$BI)</f>
        <v>15.47</v>
      </c>
      <c r="BJ339" s="28">
        <f t="shared" ref="BJ339:BJ355" si="1432">TRUNC(BI339*BH339,2)</f>
        <v>0</v>
      </c>
      <c r="BK339" s="29"/>
      <c r="BL339" s="54">
        <f>_xlfn.XLOOKUP($C339,[24]PSP!$C:$C,[24]PSP!$BL:$BL)</f>
        <v>0</v>
      </c>
      <c r="BM339" s="27">
        <f>_xlfn.XLOOKUP($C339,[24]PSP!$C:$C,[24]PSP!$BM:$BM)</f>
        <v>15.47</v>
      </c>
      <c r="BN339" s="28">
        <f t="shared" ref="BN339:BN355" si="1433">TRUNC(BM339*BL339,2)</f>
        <v>0</v>
      </c>
      <c r="BO339" s="29"/>
      <c r="BP339" s="54">
        <f>_xlfn.XLOOKUP($C339,[24]PSP!$C:$C,[24]PSP!$BP:$BP)</f>
        <v>0</v>
      </c>
      <c r="BQ339" s="27">
        <f>_xlfn.XLOOKUP($C339,[24]PSP!$C:$C,[24]PSP!$BQ:$BQ)</f>
        <v>15.47</v>
      </c>
      <c r="BR339" s="28">
        <f t="shared" ref="BR339:BR355" si="1434">TRUNC(BQ339*BP339,2)</f>
        <v>0</v>
      </c>
      <c r="BS339" s="29"/>
      <c r="BT339" s="54">
        <f>_xlfn.XLOOKUP($C339,[24]PSP!$C:$C,[24]PSP!$BT:$BT)</f>
        <v>0</v>
      </c>
      <c r="BU339" s="27">
        <f>_xlfn.XLOOKUP($C339,[24]PSP!$C:$C,[24]PSP!$BU:$BU)</f>
        <v>15.47</v>
      </c>
      <c r="BV339" s="28">
        <f t="shared" ref="BV339:BV355" si="1435">TRUNC(BU339*BT339,2)</f>
        <v>0</v>
      </c>
      <c r="BW339" s="29"/>
      <c r="BX339" s="54">
        <f>_xlfn.XLOOKUP($C339,[24]PSP!$C:$C,[24]PSP!$BX:$BX)</f>
        <v>0</v>
      </c>
      <c r="BY339" s="27">
        <f>_xlfn.XLOOKUP($C339,[24]PSP!$C:$C,[24]PSP!$BY:$BY)</f>
        <v>15.47</v>
      </c>
      <c r="BZ339" s="28">
        <f t="shared" ref="BZ339:BZ355" si="1436">TRUNC(BY339*BX339,2)</f>
        <v>0</v>
      </c>
      <c r="CA339" s="29"/>
      <c r="CB339" s="54">
        <f>_xlfn.XLOOKUP($C339,[24]PSP!$C:$C,[24]PSP!$CB:$CB)</f>
        <v>0</v>
      </c>
      <c r="CC339" s="27">
        <f>_xlfn.XLOOKUP($C339,[24]PSP!$C:$C,[24]PSP!$CC:$CC)</f>
        <v>15.47</v>
      </c>
      <c r="CD339" s="28">
        <f t="shared" ref="CD339:CD355" si="1437">TRUNC(CC339*CB339,2)</f>
        <v>0</v>
      </c>
      <c r="CE339" s="29"/>
      <c r="CF339" s="54">
        <f>_xlfn.XLOOKUP($C339,[24]PSP!$C:$C,[24]PSP!$CF:$CF)</f>
        <v>0</v>
      </c>
      <c r="CG339" s="27">
        <f>_xlfn.XLOOKUP($C339,[24]PSP!$C:$C,[24]PSP!$CG:$CG)</f>
        <v>15.47</v>
      </c>
      <c r="CH339" s="28">
        <f t="shared" ref="CH339:CH355" si="1438">TRUNC(CG339*CF339,2)</f>
        <v>0</v>
      </c>
      <c r="CI339" s="29"/>
      <c r="CJ339" s="54">
        <f>_xlfn.XLOOKUP($C339,[24]PSP!$C:$C,[24]PSP!$CJ:$CJ)</f>
        <v>0</v>
      </c>
      <c r="CK339" s="27">
        <f>_xlfn.XLOOKUP($C339,[24]PSP!$C:$C,[24]PSP!$CK:$CK)</f>
        <v>15.47</v>
      </c>
      <c r="CL339" s="28">
        <f t="shared" ref="CL339:CL355" si="1439">TRUNC(CK339*CJ339,2)</f>
        <v>0</v>
      </c>
      <c r="CM339" s="29"/>
      <c r="CN339" s="54">
        <f>_xlfn.XLOOKUP($C339,[24]PSP!$C:$C,[24]PSP!$CN:$CN)</f>
        <v>0</v>
      </c>
      <c r="CO339" s="27">
        <f>_xlfn.XLOOKUP($C339,[24]PSP!$C:$C,[24]PSP!$CO:$CO)</f>
        <v>15.47</v>
      </c>
      <c r="CP339" s="28">
        <f t="shared" ref="CP339:CP355" si="1440">TRUNC(CO339*CN339,2)</f>
        <v>0</v>
      </c>
      <c r="CQ339" s="29"/>
      <c r="CR339" s="54">
        <f>_xlfn.XLOOKUP($C339,[24]PSP!$C:$C,[24]PSP!$CR:$CR)</f>
        <v>0</v>
      </c>
      <c r="CS339" s="27">
        <f>_xlfn.XLOOKUP($C339,[24]PSP!$C:$C,[24]PSP!$CS:$CS)</f>
        <v>15.47</v>
      </c>
      <c r="CT339" s="28">
        <f t="shared" ref="CT339:CT355" si="1441">TRUNC(CS339*CR339,2)</f>
        <v>0</v>
      </c>
      <c r="CU339" s="29"/>
      <c r="CV339" s="54">
        <f>_xlfn.XLOOKUP($C339,[24]PSP!$C:$C,[24]PSP!$CV:$CV)</f>
        <v>0</v>
      </c>
      <c r="CW339" s="27">
        <f>_xlfn.XLOOKUP($C339,[24]PSP!$C:$C,[24]PSP!$CW:$CW)</f>
        <v>15.47</v>
      </c>
      <c r="CX339" s="28">
        <f t="shared" ref="CX339:CX355" si="1442">TRUNC(CW339*CV339,2)</f>
        <v>0</v>
      </c>
      <c r="CY339" s="29"/>
      <c r="CZ339" s="54">
        <f>_xlfn.XLOOKUP($C339,[24]PSP!$C:$C,[24]PSP!$CZ:$CZ)</f>
        <v>0</v>
      </c>
      <c r="DA339" s="27">
        <f>_xlfn.XLOOKUP($C339,[24]PSP!$C:$C,[24]PSP!$DA:$DA)</f>
        <v>15.47</v>
      </c>
      <c r="DB339" s="28">
        <f t="shared" ref="DB339:DB355" si="1443">TRUNC(DA339*CZ339,2)</f>
        <v>0</v>
      </c>
      <c r="DC339" s="29"/>
      <c r="DD339" s="54">
        <f>_xlfn.XLOOKUP($C339,[24]PSP!$C:$C,[24]PSP!$DD:$DD)</f>
        <v>0</v>
      </c>
      <c r="DE339" s="27">
        <f>_xlfn.XLOOKUP($C339,[24]PSP!$C:$C,[24]PSP!$DE:$DE)</f>
        <v>15.47</v>
      </c>
      <c r="DF339" s="28">
        <f t="shared" ref="DF339:DF355" si="1444">TRUNC(DE339*DD339,2)</f>
        <v>0</v>
      </c>
      <c r="DG339" s="29"/>
      <c r="DH339" s="54">
        <f>_xlfn.XLOOKUP($C339,[24]PSP!$C:$C,[24]PSP!$DH:$DH)</f>
        <v>0</v>
      </c>
      <c r="DI339" s="27">
        <f>_xlfn.XLOOKUP($C339,[24]PSP!$C:$C,[24]PSP!$DI:$DI)</f>
        <v>15.47</v>
      </c>
      <c r="DJ339" s="28">
        <f t="shared" ref="DJ339:DJ355" si="1445">TRUNC(DI339*DH339,2)</f>
        <v>0</v>
      </c>
      <c r="DK339" s="29"/>
      <c r="DL339" s="54">
        <f>_xlfn.XLOOKUP($C339,[24]PSP!$C:$C,[24]PSP!$DL:$DL)</f>
        <v>0</v>
      </c>
      <c r="DM339" s="27">
        <f>_xlfn.XLOOKUP($C339,[24]PSP!$C:$C,[24]PSP!$DM:$DM)</f>
        <v>15.47</v>
      </c>
      <c r="DN339" s="28">
        <f t="shared" ref="DN339:DN355" si="1446">TRUNC(DM339*DL339,2)</f>
        <v>0</v>
      </c>
      <c r="DO339" s="29"/>
      <c r="DP339" s="54">
        <f>_xlfn.XLOOKUP($C339,[24]PSP!$C:$C,[24]PSP!$DP:$DP)</f>
        <v>0</v>
      </c>
      <c r="DQ339" s="27">
        <f>_xlfn.XLOOKUP($C339,[24]PSP!$C:$C,[24]PSP!$DQ:$DQ)</f>
        <v>15.47</v>
      </c>
      <c r="DR339" s="28">
        <f t="shared" ref="DR339:DR355" si="1447">TRUNC(DQ339*DP339,2)</f>
        <v>0</v>
      </c>
      <c r="DS339" s="29"/>
      <c r="DT339" s="54">
        <f>_xlfn.XLOOKUP($C339,[24]PSP!$C:$C,[24]PSP!$DT:$DT)</f>
        <v>0</v>
      </c>
      <c r="DU339" s="27">
        <f>_xlfn.XLOOKUP($C339,[24]PSP!$C:$C,[24]PSP!$DU:$DU)</f>
        <v>15.47</v>
      </c>
      <c r="DV339" s="28">
        <f t="shared" ref="DV339:DV355" si="1448">TRUNC(DU339*DT339,2)</f>
        <v>0</v>
      </c>
      <c r="DW339" s="29"/>
      <c r="DX339" s="54">
        <f>_xlfn.XLOOKUP($C339,[24]PSP!$C:$C,[24]PSP!$DX:$DX)</f>
        <v>0</v>
      </c>
      <c r="DY339" s="27">
        <f>_xlfn.XLOOKUP($C339,[24]PSP!$C:$C,[24]PSP!$DY:$DY)</f>
        <v>15.47</v>
      </c>
      <c r="DZ339" s="28">
        <f t="shared" ref="DZ339:DZ355" si="1449">TRUNC(DY339*DX339,2)</f>
        <v>0</v>
      </c>
      <c r="EA339" s="29"/>
      <c r="EB339" s="54">
        <f>_xlfn.XLOOKUP($C339,[24]PSP!$C:$C,[24]PSP!$EB:$EB)</f>
        <v>0</v>
      </c>
      <c r="EC339" s="27">
        <f>_xlfn.XLOOKUP($C339,[24]PSP!$C:$C,[24]PSP!$EC:$EC)</f>
        <v>0</v>
      </c>
      <c r="ED339" s="28">
        <f t="shared" ref="ED339:ED355" si="1450">TRUNC(EC339*EB339,2)</f>
        <v>0</v>
      </c>
      <c r="EE339" s="29"/>
      <c r="EF339" s="54">
        <f>_xlfn.XLOOKUP($C339,[24]PSP!$C:$C,[24]PSP!$EF:$EF)</f>
        <v>0</v>
      </c>
      <c r="EG339" s="27">
        <f>_xlfn.XLOOKUP($C339,[24]PSP!$C:$C,[24]PSP!$EG:$EG)</f>
        <v>0</v>
      </c>
      <c r="EH339" s="28">
        <f t="shared" ref="EH339:EH355" si="1451">TRUNC(EG339*EF339,2)</f>
        <v>0</v>
      </c>
      <c r="EI339" s="29"/>
      <c r="EJ339" s="54">
        <f>_xlfn.XLOOKUP($C339,[24]PSP!$C:$C,[24]PSP!$EJ:$EJ)</f>
        <v>0</v>
      </c>
      <c r="EK339" s="27">
        <f>_xlfn.XLOOKUP($C339,[24]PSP!$C:$C,[24]PSP!$EK:$EK)</f>
        <v>0</v>
      </c>
      <c r="EL339" s="28">
        <f t="shared" ref="EL339:EL355" si="1452">TRUNC(EK339*EJ339,2)</f>
        <v>0</v>
      </c>
      <c r="EM339" s="29"/>
      <c r="EN339" s="108"/>
      <c r="EO339" s="29">
        <f t="shared" ref="EO339:EO402" si="1453">EL339+EH339+ED339+DZ339+DV339+DR339+DN339+DJ339+DF339+DB339+CX339+CT339+CP339+CL339+CH339+CD339+BZ339+BV339+BR339+BN339+BJ339+BF339+BB339+AX339+AT339+AP339+AL339+AH339+AD339+Z339+V339+R339+N339</f>
        <v>0</v>
      </c>
      <c r="EP339" s="29">
        <f t="shared" si="1417"/>
        <v>0</v>
      </c>
      <c r="EQ339" s="4" t="b">
        <f t="shared" si="1418"/>
        <v>1</v>
      </c>
      <c r="ES339" s="118">
        <f t="shared" si="1314"/>
        <v>1.1767000000000001</v>
      </c>
    </row>
    <row r="340" spans="3:149" ht="12.75" customHeight="1" x14ac:dyDescent="0.25">
      <c r="C340" s="24" t="s">
        <v>187</v>
      </c>
      <c r="D340" s="43" t="str">
        <f>_xlfn.XLOOKUP($C340,[24]PSP!$C:$C,[24]PSP!$D:$D)</f>
        <v>RO-43107</v>
      </c>
      <c r="E340" s="24" t="str">
        <f>_xlfn.XLOOKUP($C340,[24]PSP!$C:$C,[24]PSP!$E:$E)</f>
        <v>DER/MG</v>
      </c>
      <c r="F340" s="25" t="str">
        <f>_xlfn.XLOOKUP($C340,[24]PSP!$C:$C,[24]PSP!$F:$F)</f>
        <v>DEMOLIÇÃO MANUAL DE CONCRETO ARMADO</v>
      </c>
      <c r="G340" s="26" t="str">
        <f>_xlfn.XLOOKUP($C340,[24]PSP!$C:$C,[24]PSP!$G:$G)</f>
        <v>M3</v>
      </c>
      <c r="H340" s="53">
        <f>_xlfn.XLOOKUP($C340,[24]PSP!$C:$C,[24]PSP!$H:$H)</f>
        <v>0</v>
      </c>
      <c r="I340" s="28">
        <f>_xlfn.XLOOKUP($C340,[24]PSP!$C:$C,[24]PSP!$I:$I)</f>
        <v>0</v>
      </c>
      <c r="J340" s="28">
        <f t="shared" si="1419"/>
        <v>0</v>
      </c>
      <c r="K340" s="29"/>
      <c r="L340" s="54">
        <f>_xlfn.XLOOKUP($C340,[24]PSP!$C:$C,[24]PSP!$L:$L)</f>
        <v>0</v>
      </c>
      <c r="M340" s="27">
        <f>_xlfn.XLOOKUP($C340,[24]PSP!$C:$C,[24]PSP!$M:$M)</f>
        <v>183.68</v>
      </c>
      <c r="N340" s="28">
        <f t="shared" si="1420"/>
        <v>0</v>
      </c>
      <c r="O340" s="29"/>
      <c r="P340" s="54">
        <f>_xlfn.XLOOKUP($C340,[24]PSP!$C:$C,[24]PSP!$P:$P)</f>
        <v>0</v>
      </c>
      <c r="Q340" s="27">
        <f>_xlfn.XLOOKUP($C340,[24]PSP!$C:$C,[24]PSP!$Q:$Q)</f>
        <v>183.68</v>
      </c>
      <c r="R340" s="28">
        <f t="shared" si="1421"/>
        <v>0</v>
      </c>
      <c r="S340" s="29"/>
      <c r="T340" s="54">
        <f>_xlfn.XLOOKUP($C340,[24]PSP!$C:$C,[24]PSP!$T:$T)</f>
        <v>0</v>
      </c>
      <c r="U340" s="27">
        <f>_xlfn.XLOOKUP($C340,[24]PSP!$C:$C,[24]PSP!$U:$U)</f>
        <v>183.68</v>
      </c>
      <c r="V340" s="28">
        <f t="shared" si="1422"/>
        <v>0</v>
      </c>
      <c r="W340" s="29"/>
      <c r="X340" s="54">
        <f>_xlfn.XLOOKUP($C340,[24]PSP!$C:$C,[24]PSP!$X:$X)</f>
        <v>0</v>
      </c>
      <c r="Y340" s="27">
        <f>_xlfn.XLOOKUP($C340,[24]PSP!$C:$C,[24]PSP!$Y:$Y)</f>
        <v>183.68</v>
      </c>
      <c r="Z340" s="28">
        <f t="shared" si="1423"/>
        <v>0</v>
      </c>
      <c r="AA340" s="29"/>
      <c r="AB340" s="54">
        <f>_xlfn.XLOOKUP($C340,[24]PSP!$C:$C,[24]PSP!$AB:$AB)</f>
        <v>0</v>
      </c>
      <c r="AC340" s="27">
        <f>_xlfn.XLOOKUP($C340,[24]PSP!$C:$C,[24]PSP!$AC:$AC)</f>
        <v>183.68</v>
      </c>
      <c r="AD340" s="28">
        <f t="shared" si="1424"/>
        <v>0</v>
      </c>
      <c r="AE340" s="29"/>
      <c r="AF340" s="54">
        <f>_xlfn.XLOOKUP($C340,[24]PSP!$C:$C,[24]PSP!$AF:$AF)</f>
        <v>0</v>
      </c>
      <c r="AG340" s="27">
        <f>_xlfn.XLOOKUP($C340,[24]PSP!$C:$C,[24]PSP!$AG:$AG)</f>
        <v>183.68</v>
      </c>
      <c r="AH340" s="28">
        <f t="shared" si="1425"/>
        <v>0</v>
      </c>
      <c r="AI340" s="29"/>
      <c r="AJ340" s="54">
        <f>_xlfn.XLOOKUP($C340,[24]PSP!$C:$C,[24]PSP!$AJ:$AJ)</f>
        <v>0</v>
      </c>
      <c r="AK340" s="27">
        <f>_xlfn.XLOOKUP($C340,[24]PSP!$C:$C,[24]PSP!$AK:$AK)</f>
        <v>183.68</v>
      </c>
      <c r="AL340" s="28">
        <f t="shared" si="1426"/>
        <v>0</v>
      </c>
      <c r="AM340" s="29"/>
      <c r="AN340" s="54">
        <f>_xlfn.XLOOKUP($C340,[24]PSP!$C:$C,[24]PSP!$AN:$AN)</f>
        <v>0</v>
      </c>
      <c r="AO340" s="27">
        <f>_xlfn.XLOOKUP($C340,[24]PSP!$C:$C,[24]PSP!$AO:$AO)</f>
        <v>183.68</v>
      </c>
      <c r="AP340" s="28">
        <f t="shared" si="1427"/>
        <v>0</v>
      </c>
      <c r="AQ340" s="29"/>
      <c r="AR340" s="54">
        <f>_xlfn.XLOOKUP($C340,[24]PSP!$C:$C,[24]PSP!$AR:$AR)</f>
        <v>0</v>
      </c>
      <c r="AS340" s="27">
        <f>_xlfn.XLOOKUP($C340,[24]PSP!$C:$C,[24]PSP!$AS:$AS)</f>
        <v>183.68</v>
      </c>
      <c r="AT340" s="28">
        <f t="shared" si="1428"/>
        <v>0</v>
      </c>
      <c r="AU340" s="29"/>
      <c r="AV340" s="54">
        <f>_xlfn.XLOOKUP($C340,[24]PSP!$C:$C,[24]PSP!$AV:$AV)</f>
        <v>0</v>
      </c>
      <c r="AW340" s="27">
        <f>_xlfn.XLOOKUP($C340,[24]PSP!$C:$C,[24]PSP!$AW:$AW)</f>
        <v>183.68</v>
      </c>
      <c r="AX340" s="28">
        <f t="shared" si="1429"/>
        <v>0</v>
      </c>
      <c r="AY340" s="29"/>
      <c r="AZ340" s="54">
        <f>_xlfn.XLOOKUP($C340,[24]PSP!$C:$C,[24]PSP!$AZ:$AZ)</f>
        <v>0</v>
      </c>
      <c r="BA340" s="27">
        <f>_xlfn.XLOOKUP($C340,[24]PSP!$C:$C,[24]PSP!$BA:$BA)</f>
        <v>183.68</v>
      </c>
      <c r="BB340" s="28">
        <f t="shared" si="1430"/>
        <v>0</v>
      </c>
      <c r="BC340" s="29"/>
      <c r="BD340" s="54">
        <f>_xlfn.XLOOKUP($C340,[24]PSP!$C:$C,[24]PSP!$BD:$BD)</f>
        <v>0</v>
      </c>
      <c r="BE340" s="27">
        <f>_xlfn.XLOOKUP($C340,[24]PSP!$C:$C,[24]PSP!$BE:$BE)</f>
        <v>183.68</v>
      </c>
      <c r="BF340" s="28">
        <f t="shared" si="1431"/>
        <v>0</v>
      </c>
      <c r="BG340" s="29"/>
      <c r="BH340" s="54">
        <f>_xlfn.XLOOKUP($C340,[24]PSP!$C:$C,[24]PSP!$BH:$BH)</f>
        <v>0</v>
      </c>
      <c r="BI340" s="27">
        <f>_xlfn.XLOOKUP($C340,[24]PSP!$C:$C,[24]PSP!$BI:$BI)</f>
        <v>183.68</v>
      </c>
      <c r="BJ340" s="28">
        <f t="shared" si="1432"/>
        <v>0</v>
      </c>
      <c r="BK340" s="29"/>
      <c r="BL340" s="54">
        <f>_xlfn.XLOOKUP($C340,[24]PSP!$C:$C,[24]PSP!$BL:$BL)</f>
        <v>0</v>
      </c>
      <c r="BM340" s="27">
        <f>_xlfn.XLOOKUP($C340,[24]PSP!$C:$C,[24]PSP!$BM:$BM)</f>
        <v>183.68</v>
      </c>
      <c r="BN340" s="28">
        <f t="shared" si="1433"/>
        <v>0</v>
      </c>
      <c r="BO340" s="29"/>
      <c r="BP340" s="54">
        <f>_xlfn.XLOOKUP($C340,[24]PSP!$C:$C,[24]PSP!$BP:$BP)</f>
        <v>0</v>
      </c>
      <c r="BQ340" s="27">
        <f>_xlfn.XLOOKUP($C340,[24]PSP!$C:$C,[24]PSP!$BQ:$BQ)</f>
        <v>183.68</v>
      </c>
      <c r="BR340" s="28">
        <f t="shared" si="1434"/>
        <v>0</v>
      </c>
      <c r="BS340" s="29"/>
      <c r="BT340" s="54">
        <f>_xlfn.XLOOKUP($C340,[24]PSP!$C:$C,[24]PSP!$BT:$BT)</f>
        <v>0</v>
      </c>
      <c r="BU340" s="27">
        <f>_xlfn.XLOOKUP($C340,[24]PSP!$C:$C,[24]PSP!$BU:$BU)</f>
        <v>183.68</v>
      </c>
      <c r="BV340" s="28">
        <f t="shared" si="1435"/>
        <v>0</v>
      </c>
      <c r="BW340" s="29"/>
      <c r="BX340" s="54">
        <f>_xlfn.XLOOKUP($C340,[24]PSP!$C:$C,[24]PSP!$BX:$BX)</f>
        <v>0</v>
      </c>
      <c r="BY340" s="27">
        <f>_xlfn.XLOOKUP($C340,[24]PSP!$C:$C,[24]PSP!$BY:$BY)</f>
        <v>183.68</v>
      </c>
      <c r="BZ340" s="28">
        <f t="shared" si="1436"/>
        <v>0</v>
      </c>
      <c r="CA340" s="29"/>
      <c r="CB340" s="54">
        <f>_xlfn.XLOOKUP($C340,[24]PSP!$C:$C,[24]PSP!$CB:$CB)</f>
        <v>0</v>
      </c>
      <c r="CC340" s="27">
        <f>_xlfn.XLOOKUP($C340,[24]PSP!$C:$C,[24]PSP!$CC:$CC)</f>
        <v>183.68</v>
      </c>
      <c r="CD340" s="28">
        <f t="shared" si="1437"/>
        <v>0</v>
      </c>
      <c r="CE340" s="29"/>
      <c r="CF340" s="54">
        <f>_xlfn.XLOOKUP($C340,[24]PSP!$C:$C,[24]PSP!$CF:$CF)</f>
        <v>0</v>
      </c>
      <c r="CG340" s="27">
        <f>_xlfn.XLOOKUP($C340,[24]PSP!$C:$C,[24]PSP!$CG:$CG)</f>
        <v>183.68</v>
      </c>
      <c r="CH340" s="28">
        <f t="shared" si="1438"/>
        <v>0</v>
      </c>
      <c r="CI340" s="29"/>
      <c r="CJ340" s="54">
        <f>_xlfn.XLOOKUP($C340,[24]PSP!$C:$C,[24]PSP!$CJ:$CJ)</f>
        <v>0</v>
      </c>
      <c r="CK340" s="27">
        <f>_xlfn.XLOOKUP($C340,[24]PSP!$C:$C,[24]PSP!$CK:$CK)</f>
        <v>183.68</v>
      </c>
      <c r="CL340" s="28">
        <f t="shared" si="1439"/>
        <v>0</v>
      </c>
      <c r="CM340" s="29"/>
      <c r="CN340" s="54">
        <f>_xlfn.XLOOKUP($C340,[24]PSP!$C:$C,[24]PSP!$CN:$CN)</f>
        <v>0</v>
      </c>
      <c r="CO340" s="27">
        <f>_xlfn.XLOOKUP($C340,[24]PSP!$C:$C,[24]PSP!$CO:$CO)</f>
        <v>183.68</v>
      </c>
      <c r="CP340" s="28">
        <f t="shared" si="1440"/>
        <v>0</v>
      </c>
      <c r="CQ340" s="29"/>
      <c r="CR340" s="54">
        <f>_xlfn.XLOOKUP($C340,[24]PSP!$C:$C,[24]PSP!$CR:$CR)</f>
        <v>0</v>
      </c>
      <c r="CS340" s="27">
        <f>_xlfn.XLOOKUP($C340,[24]PSP!$C:$C,[24]PSP!$CS:$CS)</f>
        <v>183.68</v>
      </c>
      <c r="CT340" s="28">
        <f t="shared" si="1441"/>
        <v>0</v>
      </c>
      <c r="CU340" s="29"/>
      <c r="CV340" s="54">
        <f>_xlfn.XLOOKUP($C340,[24]PSP!$C:$C,[24]PSP!$CV:$CV)</f>
        <v>0</v>
      </c>
      <c r="CW340" s="27">
        <f>_xlfn.XLOOKUP($C340,[24]PSP!$C:$C,[24]PSP!$CW:$CW)</f>
        <v>183.68</v>
      </c>
      <c r="CX340" s="28">
        <f t="shared" si="1442"/>
        <v>0</v>
      </c>
      <c r="CY340" s="29"/>
      <c r="CZ340" s="54">
        <f>_xlfn.XLOOKUP($C340,[24]PSP!$C:$C,[24]PSP!$CZ:$CZ)</f>
        <v>0</v>
      </c>
      <c r="DA340" s="27">
        <f>_xlfn.XLOOKUP($C340,[24]PSP!$C:$C,[24]PSP!$DA:$DA)</f>
        <v>183.68</v>
      </c>
      <c r="DB340" s="28">
        <f t="shared" si="1443"/>
        <v>0</v>
      </c>
      <c r="DC340" s="29"/>
      <c r="DD340" s="54">
        <f>_xlfn.XLOOKUP($C340,[24]PSP!$C:$C,[24]PSP!$DD:$DD)</f>
        <v>0</v>
      </c>
      <c r="DE340" s="27">
        <f>_xlfn.XLOOKUP($C340,[24]PSP!$C:$C,[24]PSP!$DE:$DE)</f>
        <v>183.68</v>
      </c>
      <c r="DF340" s="28">
        <f t="shared" si="1444"/>
        <v>0</v>
      </c>
      <c r="DG340" s="29"/>
      <c r="DH340" s="54">
        <f>_xlfn.XLOOKUP($C340,[24]PSP!$C:$C,[24]PSP!$DH:$DH)</f>
        <v>0</v>
      </c>
      <c r="DI340" s="27">
        <f>_xlfn.XLOOKUP($C340,[24]PSP!$C:$C,[24]PSP!$DI:$DI)</f>
        <v>183.68</v>
      </c>
      <c r="DJ340" s="28">
        <f t="shared" si="1445"/>
        <v>0</v>
      </c>
      <c r="DK340" s="29"/>
      <c r="DL340" s="54">
        <f>_xlfn.XLOOKUP($C340,[24]PSP!$C:$C,[24]PSP!$DL:$DL)</f>
        <v>0</v>
      </c>
      <c r="DM340" s="27">
        <f>_xlfn.XLOOKUP($C340,[24]PSP!$C:$C,[24]PSP!$DM:$DM)</f>
        <v>183.68</v>
      </c>
      <c r="DN340" s="28">
        <f t="shared" si="1446"/>
        <v>0</v>
      </c>
      <c r="DO340" s="29"/>
      <c r="DP340" s="54">
        <f>_xlfn.XLOOKUP($C340,[24]PSP!$C:$C,[24]PSP!$DP:$DP)</f>
        <v>0</v>
      </c>
      <c r="DQ340" s="27">
        <f>_xlfn.XLOOKUP($C340,[24]PSP!$C:$C,[24]PSP!$DQ:$DQ)</f>
        <v>183.68</v>
      </c>
      <c r="DR340" s="28">
        <f t="shared" si="1447"/>
        <v>0</v>
      </c>
      <c r="DS340" s="29"/>
      <c r="DT340" s="54">
        <f>_xlfn.XLOOKUP($C340,[24]PSP!$C:$C,[24]PSP!$DT:$DT)</f>
        <v>0</v>
      </c>
      <c r="DU340" s="27">
        <f>_xlfn.XLOOKUP($C340,[24]PSP!$C:$C,[24]PSP!$DU:$DU)</f>
        <v>183.68</v>
      </c>
      <c r="DV340" s="28">
        <f t="shared" si="1448"/>
        <v>0</v>
      </c>
      <c r="DW340" s="29"/>
      <c r="DX340" s="54">
        <f>_xlfn.XLOOKUP($C340,[24]PSP!$C:$C,[24]PSP!$DX:$DX)</f>
        <v>0</v>
      </c>
      <c r="DY340" s="27">
        <f>_xlfn.XLOOKUP($C340,[24]PSP!$C:$C,[24]PSP!$DY:$DY)</f>
        <v>183.68</v>
      </c>
      <c r="DZ340" s="28">
        <f t="shared" si="1449"/>
        <v>0</v>
      </c>
      <c r="EA340" s="29"/>
      <c r="EB340" s="54">
        <f>_xlfn.XLOOKUP($C340,[24]PSP!$C:$C,[24]PSP!$EB:$EB)</f>
        <v>0</v>
      </c>
      <c r="EC340" s="27">
        <f>_xlfn.XLOOKUP($C340,[24]PSP!$C:$C,[24]PSP!$EC:$EC)</f>
        <v>0</v>
      </c>
      <c r="ED340" s="28">
        <f t="shared" si="1450"/>
        <v>0</v>
      </c>
      <c r="EE340" s="29"/>
      <c r="EF340" s="54">
        <f>_xlfn.XLOOKUP($C340,[24]PSP!$C:$C,[24]PSP!$EF:$EF)</f>
        <v>0</v>
      </c>
      <c r="EG340" s="27">
        <f>_xlfn.XLOOKUP($C340,[24]PSP!$C:$C,[24]PSP!$EG:$EG)</f>
        <v>0</v>
      </c>
      <c r="EH340" s="28">
        <f t="shared" si="1451"/>
        <v>0</v>
      </c>
      <c r="EI340" s="29"/>
      <c r="EJ340" s="54">
        <f>_xlfn.XLOOKUP($C340,[24]PSP!$C:$C,[24]PSP!$EJ:$EJ)</f>
        <v>0</v>
      </c>
      <c r="EK340" s="27">
        <f>_xlfn.XLOOKUP($C340,[24]PSP!$C:$C,[24]PSP!$EK:$EK)</f>
        <v>0</v>
      </c>
      <c r="EL340" s="28">
        <f t="shared" si="1452"/>
        <v>0</v>
      </c>
      <c r="EM340" s="29"/>
      <c r="EN340" s="108"/>
      <c r="EO340" s="29">
        <f t="shared" si="1453"/>
        <v>0</v>
      </c>
      <c r="EP340" s="29">
        <f t="shared" si="1417"/>
        <v>0</v>
      </c>
      <c r="EQ340" s="4" t="b">
        <f t="shared" si="1418"/>
        <v>1</v>
      </c>
      <c r="ES340" s="118">
        <f t="shared" si="1314"/>
        <v>1.1767000000000001</v>
      </c>
    </row>
    <row r="341" spans="3:149" ht="12.75" customHeight="1" x14ac:dyDescent="0.25">
      <c r="C341" s="24" t="s">
        <v>188</v>
      </c>
      <c r="D341" s="43" t="str">
        <f>_xlfn.XLOOKUP($C341,[24]PSP!$C:$C,[24]PSP!$D:$D)</f>
        <v>ED-48434</v>
      </c>
      <c r="E341" s="24" t="str">
        <f>_xlfn.XLOOKUP($C341,[24]PSP!$C:$C,[24]PSP!$E:$E)</f>
        <v>DER/MG</v>
      </c>
      <c r="F341" s="25" t="str">
        <f>_xlfn.XLOOKUP($C341,[24]PSP!$C:$C,[24]PSP!$F:$F)</f>
        <v>REMOÇÃO DE ALAMBRADO METÁLICO, COM REAPROVEITAMENTO,  INCLUSIVE AFASTAMENTO</v>
      </c>
      <c r="G341" s="26" t="str">
        <f>_xlfn.XLOOKUP($C341,[24]PSP!$C:$C,[24]PSP!$G:$G)</f>
        <v>M2</v>
      </c>
      <c r="H341" s="53">
        <f>_xlfn.XLOOKUP($C341,[24]PSP!$C:$C,[24]PSP!$H:$H)</f>
        <v>0</v>
      </c>
      <c r="I341" s="28">
        <f>_xlfn.XLOOKUP($C341,[24]PSP!$C:$C,[24]PSP!$I:$I)</f>
        <v>0</v>
      </c>
      <c r="J341" s="28">
        <f t="shared" si="1419"/>
        <v>0</v>
      </c>
      <c r="K341" s="29"/>
      <c r="L341" s="54">
        <f>_xlfn.XLOOKUP($C341,[24]PSP!$C:$C,[24]PSP!$L:$L)</f>
        <v>0</v>
      </c>
      <c r="M341" s="27">
        <f>_xlfn.XLOOKUP($C341,[24]PSP!$C:$C,[24]PSP!$M:$M)</f>
        <v>10.09</v>
      </c>
      <c r="N341" s="28">
        <f t="shared" si="1420"/>
        <v>0</v>
      </c>
      <c r="O341" s="29"/>
      <c r="P341" s="54">
        <f>_xlfn.XLOOKUP($C341,[24]PSP!$C:$C,[24]PSP!$P:$P)</f>
        <v>0</v>
      </c>
      <c r="Q341" s="27">
        <f>_xlfn.XLOOKUP($C341,[24]PSP!$C:$C,[24]PSP!$Q:$Q)</f>
        <v>10.09</v>
      </c>
      <c r="R341" s="28">
        <f t="shared" si="1421"/>
        <v>0</v>
      </c>
      <c r="S341" s="29"/>
      <c r="T341" s="54">
        <f>_xlfn.XLOOKUP($C341,[24]PSP!$C:$C,[24]PSP!$T:$T)</f>
        <v>0</v>
      </c>
      <c r="U341" s="27">
        <f>_xlfn.XLOOKUP($C341,[24]PSP!$C:$C,[24]PSP!$U:$U)</f>
        <v>10.09</v>
      </c>
      <c r="V341" s="28">
        <f t="shared" si="1422"/>
        <v>0</v>
      </c>
      <c r="W341" s="29"/>
      <c r="X341" s="54">
        <f>_xlfn.XLOOKUP($C341,[24]PSP!$C:$C,[24]PSP!$X:$X)</f>
        <v>0</v>
      </c>
      <c r="Y341" s="27">
        <f>_xlfn.XLOOKUP($C341,[24]PSP!$C:$C,[24]PSP!$Y:$Y)</f>
        <v>10.09</v>
      </c>
      <c r="Z341" s="28">
        <f t="shared" si="1423"/>
        <v>0</v>
      </c>
      <c r="AA341" s="29"/>
      <c r="AB341" s="54">
        <f>_xlfn.XLOOKUP($C341,[24]PSP!$C:$C,[24]PSP!$AB:$AB)</f>
        <v>0</v>
      </c>
      <c r="AC341" s="27">
        <f>_xlfn.XLOOKUP($C341,[24]PSP!$C:$C,[24]PSP!$AC:$AC)</f>
        <v>10.09</v>
      </c>
      <c r="AD341" s="28">
        <f t="shared" si="1424"/>
        <v>0</v>
      </c>
      <c r="AE341" s="29"/>
      <c r="AF341" s="54">
        <f>_xlfn.XLOOKUP($C341,[24]PSP!$C:$C,[24]PSP!$AF:$AF)</f>
        <v>0</v>
      </c>
      <c r="AG341" s="27">
        <f>_xlfn.XLOOKUP($C341,[24]PSP!$C:$C,[24]PSP!$AG:$AG)</f>
        <v>10.09</v>
      </c>
      <c r="AH341" s="28">
        <f t="shared" si="1425"/>
        <v>0</v>
      </c>
      <c r="AI341" s="29"/>
      <c r="AJ341" s="54">
        <f>_xlfn.XLOOKUP($C341,[24]PSP!$C:$C,[24]PSP!$AJ:$AJ)</f>
        <v>0</v>
      </c>
      <c r="AK341" s="27">
        <f>_xlfn.XLOOKUP($C341,[24]PSP!$C:$C,[24]PSP!$AK:$AK)</f>
        <v>10.09</v>
      </c>
      <c r="AL341" s="28">
        <f t="shared" si="1426"/>
        <v>0</v>
      </c>
      <c r="AM341" s="29"/>
      <c r="AN341" s="54">
        <f>_xlfn.XLOOKUP($C341,[24]PSP!$C:$C,[24]PSP!$AN:$AN)</f>
        <v>0</v>
      </c>
      <c r="AO341" s="27">
        <f>_xlfn.XLOOKUP($C341,[24]PSP!$C:$C,[24]PSP!$AO:$AO)</f>
        <v>10.09</v>
      </c>
      <c r="AP341" s="28">
        <f t="shared" si="1427"/>
        <v>0</v>
      </c>
      <c r="AQ341" s="29"/>
      <c r="AR341" s="54">
        <f>_xlfn.XLOOKUP($C341,[24]PSP!$C:$C,[24]PSP!$AR:$AR)</f>
        <v>0</v>
      </c>
      <c r="AS341" s="27">
        <f>_xlfn.XLOOKUP($C341,[24]PSP!$C:$C,[24]PSP!$AS:$AS)</f>
        <v>10.09</v>
      </c>
      <c r="AT341" s="28">
        <f t="shared" si="1428"/>
        <v>0</v>
      </c>
      <c r="AU341" s="29"/>
      <c r="AV341" s="54">
        <f>_xlfn.XLOOKUP($C341,[24]PSP!$C:$C,[24]PSP!$AV:$AV)</f>
        <v>0</v>
      </c>
      <c r="AW341" s="27">
        <f>_xlfn.XLOOKUP($C341,[24]PSP!$C:$C,[24]PSP!$AW:$AW)</f>
        <v>10.09</v>
      </c>
      <c r="AX341" s="28">
        <f t="shared" si="1429"/>
        <v>0</v>
      </c>
      <c r="AY341" s="29"/>
      <c r="AZ341" s="54">
        <f>_xlfn.XLOOKUP($C341,[24]PSP!$C:$C,[24]PSP!$AZ:$AZ)</f>
        <v>0</v>
      </c>
      <c r="BA341" s="27">
        <f>_xlfn.XLOOKUP($C341,[24]PSP!$C:$C,[24]PSP!$BA:$BA)</f>
        <v>10.09</v>
      </c>
      <c r="BB341" s="28">
        <f t="shared" si="1430"/>
        <v>0</v>
      </c>
      <c r="BC341" s="29"/>
      <c r="BD341" s="54">
        <f>_xlfn.XLOOKUP($C341,[24]PSP!$C:$C,[24]PSP!$BD:$BD)</f>
        <v>0</v>
      </c>
      <c r="BE341" s="27">
        <f>_xlfn.XLOOKUP($C341,[24]PSP!$C:$C,[24]PSP!$BE:$BE)</f>
        <v>10.09</v>
      </c>
      <c r="BF341" s="28">
        <f t="shared" si="1431"/>
        <v>0</v>
      </c>
      <c r="BG341" s="29"/>
      <c r="BH341" s="54">
        <f>_xlfn.XLOOKUP($C341,[24]PSP!$C:$C,[24]PSP!$BH:$BH)</f>
        <v>0</v>
      </c>
      <c r="BI341" s="27">
        <f>_xlfn.XLOOKUP($C341,[24]PSP!$C:$C,[24]PSP!$BI:$BI)</f>
        <v>10.09</v>
      </c>
      <c r="BJ341" s="28">
        <f t="shared" si="1432"/>
        <v>0</v>
      </c>
      <c r="BK341" s="29"/>
      <c r="BL341" s="54">
        <f>_xlfn.XLOOKUP($C341,[24]PSP!$C:$C,[24]PSP!$BL:$BL)</f>
        <v>0</v>
      </c>
      <c r="BM341" s="27">
        <f>_xlfn.XLOOKUP($C341,[24]PSP!$C:$C,[24]PSP!$BM:$BM)</f>
        <v>10.09</v>
      </c>
      <c r="BN341" s="28">
        <f t="shared" si="1433"/>
        <v>0</v>
      </c>
      <c r="BO341" s="29"/>
      <c r="BP341" s="54">
        <f>_xlfn.XLOOKUP($C341,[24]PSP!$C:$C,[24]PSP!$BP:$BP)</f>
        <v>0</v>
      </c>
      <c r="BQ341" s="27">
        <f>_xlfn.XLOOKUP($C341,[24]PSP!$C:$C,[24]PSP!$BQ:$BQ)</f>
        <v>10.09</v>
      </c>
      <c r="BR341" s="28">
        <f t="shared" si="1434"/>
        <v>0</v>
      </c>
      <c r="BS341" s="29"/>
      <c r="BT341" s="54">
        <f>_xlfn.XLOOKUP($C341,[24]PSP!$C:$C,[24]PSP!$BT:$BT)</f>
        <v>0</v>
      </c>
      <c r="BU341" s="27">
        <f>_xlfn.XLOOKUP($C341,[24]PSP!$C:$C,[24]PSP!$BU:$BU)</f>
        <v>10.09</v>
      </c>
      <c r="BV341" s="28">
        <f t="shared" si="1435"/>
        <v>0</v>
      </c>
      <c r="BW341" s="29"/>
      <c r="BX341" s="54">
        <f>_xlfn.XLOOKUP($C341,[24]PSP!$C:$C,[24]PSP!$BX:$BX)</f>
        <v>0</v>
      </c>
      <c r="BY341" s="27">
        <f>_xlfn.XLOOKUP($C341,[24]PSP!$C:$C,[24]PSP!$BY:$BY)</f>
        <v>10.09</v>
      </c>
      <c r="BZ341" s="28">
        <f t="shared" si="1436"/>
        <v>0</v>
      </c>
      <c r="CA341" s="29"/>
      <c r="CB341" s="54">
        <f>_xlfn.XLOOKUP($C341,[24]PSP!$C:$C,[24]PSP!$CB:$CB)</f>
        <v>0</v>
      </c>
      <c r="CC341" s="27">
        <f>_xlfn.XLOOKUP($C341,[24]PSP!$C:$C,[24]PSP!$CC:$CC)</f>
        <v>10.09</v>
      </c>
      <c r="CD341" s="28">
        <f t="shared" si="1437"/>
        <v>0</v>
      </c>
      <c r="CE341" s="29"/>
      <c r="CF341" s="54">
        <f>_xlfn.XLOOKUP($C341,[24]PSP!$C:$C,[24]PSP!$CF:$CF)</f>
        <v>0</v>
      </c>
      <c r="CG341" s="27">
        <f>_xlfn.XLOOKUP($C341,[24]PSP!$C:$C,[24]PSP!$CG:$CG)</f>
        <v>10.09</v>
      </c>
      <c r="CH341" s="28">
        <f t="shared" si="1438"/>
        <v>0</v>
      </c>
      <c r="CI341" s="29"/>
      <c r="CJ341" s="54">
        <f>_xlfn.XLOOKUP($C341,[24]PSP!$C:$C,[24]PSP!$CJ:$CJ)</f>
        <v>0</v>
      </c>
      <c r="CK341" s="27">
        <f>_xlfn.XLOOKUP($C341,[24]PSP!$C:$C,[24]PSP!$CK:$CK)</f>
        <v>10.09</v>
      </c>
      <c r="CL341" s="28">
        <f t="shared" si="1439"/>
        <v>0</v>
      </c>
      <c r="CM341" s="29"/>
      <c r="CN341" s="54">
        <f>_xlfn.XLOOKUP($C341,[24]PSP!$C:$C,[24]PSP!$CN:$CN)</f>
        <v>0</v>
      </c>
      <c r="CO341" s="27">
        <f>_xlfn.XLOOKUP($C341,[24]PSP!$C:$C,[24]PSP!$CO:$CO)</f>
        <v>10.09</v>
      </c>
      <c r="CP341" s="28">
        <f t="shared" si="1440"/>
        <v>0</v>
      </c>
      <c r="CQ341" s="29"/>
      <c r="CR341" s="54">
        <f>_xlfn.XLOOKUP($C341,[24]PSP!$C:$C,[24]PSP!$CR:$CR)</f>
        <v>0</v>
      </c>
      <c r="CS341" s="27">
        <f>_xlfn.XLOOKUP($C341,[24]PSP!$C:$C,[24]PSP!$CS:$CS)</f>
        <v>10.09</v>
      </c>
      <c r="CT341" s="28">
        <f t="shared" si="1441"/>
        <v>0</v>
      </c>
      <c r="CU341" s="29"/>
      <c r="CV341" s="54">
        <f>_xlfn.XLOOKUP($C341,[24]PSP!$C:$C,[24]PSP!$CV:$CV)</f>
        <v>0</v>
      </c>
      <c r="CW341" s="27">
        <f>_xlfn.XLOOKUP($C341,[24]PSP!$C:$C,[24]PSP!$CW:$CW)</f>
        <v>10.09</v>
      </c>
      <c r="CX341" s="28">
        <f t="shared" si="1442"/>
        <v>0</v>
      </c>
      <c r="CY341" s="29"/>
      <c r="CZ341" s="54">
        <f>_xlfn.XLOOKUP($C341,[24]PSP!$C:$C,[24]PSP!$CZ:$CZ)</f>
        <v>0</v>
      </c>
      <c r="DA341" s="27">
        <f>_xlfn.XLOOKUP($C341,[24]PSP!$C:$C,[24]PSP!$DA:$DA)</f>
        <v>10.09</v>
      </c>
      <c r="DB341" s="28">
        <f t="shared" si="1443"/>
        <v>0</v>
      </c>
      <c r="DC341" s="29"/>
      <c r="DD341" s="54">
        <f>_xlfn.XLOOKUP($C341,[24]PSP!$C:$C,[24]PSP!$DD:$DD)</f>
        <v>0</v>
      </c>
      <c r="DE341" s="27">
        <f>_xlfn.XLOOKUP($C341,[24]PSP!$C:$C,[24]PSP!$DE:$DE)</f>
        <v>10.09</v>
      </c>
      <c r="DF341" s="28">
        <f t="shared" si="1444"/>
        <v>0</v>
      </c>
      <c r="DG341" s="29"/>
      <c r="DH341" s="54">
        <f>_xlfn.XLOOKUP($C341,[24]PSP!$C:$C,[24]PSP!$DH:$DH)</f>
        <v>0</v>
      </c>
      <c r="DI341" s="27">
        <f>_xlfn.XLOOKUP($C341,[24]PSP!$C:$C,[24]PSP!$DI:$DI)</f>
        <v>10.09</v>
      </c>
      <c r="DJ341" s="28">
        <f t="shared" si="1445"/>
        <v>0</v>
      </c>
      <c r="DK341" s="29"/>
      <c r="DL341" s="54">
        <f>_xlfn.XLOOKUP($C341,[24]PSP!$C:$C,[24]PSP!$DL:$DL)</f>
        <v>0</v>
      </c>
      <c r="DM341" s="27">
        <f>_xlfn.XLOOKUP($C341,[24]PSP!$C:$C,[24]PSP!$DM:$DM)</f>
        <v>10.09</v>
      </c>
      <c r="DN341" s="28">
        <f t="shared" si="1446"/>
        <v>0</v>
      </c>
      <c r="DO341" s="29"/>
      <c r="DP341" s="54">
        <f>_xlfn.XLOOKUP($C341,[24]PSP!$C:$C,[24]PSP!$DP:$DP)</f>
        <v>0</v>
      </c>
      <c r="DQ341" s="27">
        <f>_xlfn.XLOOKUP($C341,[24]PSP!$C:$C,[24]PSP!$DQ:$DQ)</f>
        <v>10.09</v>
      </c>
      <c r="DR341" s="28">
        <f t="shared" si="1447"/>
        <v>0</v>
      </c>
      <c r="DS341" s="29"/>
      <c r="DT341" s="54">
        <f>_xlfn.XLOOKUP($C341,[24]PSP!$C:$C,[24]PSP!$DT:$DT)</f>
        <v>0</v>
      </c>
      <c r="DU341" s="27">
        <f>_xlfn.XLOOKUP($C341,[24]PSP!$C:$C,[24]PSP!$DU:$DU)</f>
        <v>10.09</v>
      </c>
      <c r="DV341" s="28">
        <f t="shared" si="1448"/>
        <v>0</v>
      </c>
      <c r="DW341" s="29"/>
      <c r="DX341" s="54">
        <f>_xlfn.XLOOKUP($C341,[24]PSP!$C:$C,[24]PSP!$DX:$DX)</f>
        <v>0</v>
      </c>
      <c r="DY341" s="27">
        <f>_xlfn.XLOOKUP($C341,[24]PSP!$C:$C,[24]PSP!$DY:$DY)</f>
        <v>10.09</v>
      </c>
      <c r="DZ341" s="28">
        <f t="shared" si="1449"/>
        <v>0</v>
      </c>
      <c r="EA341" s="29"/>
      <c r="EB341" s="54">
        <f>_xlfn.XLOOKUP($C341,[24]PSP!$C:$C,[24]PSP!$EB:$EB)</f>
        <v>0</v>
      </c>
      <c r="EC341" s="27">
        <f>_xlfn.XLOOKUP($C341,[24]PSP!$C:$C,[24]PSP!$EC:$EC)</f>
        <v>0</v>
      </c>
      <c r="ED341" s="28">
        <f t="shared" si="1450"/>
        <v>0</v>
      </c>
      <c r="EE341" s="29"/>
      <c r="EF341" s="54">
        <f>_xlfn.XLOOKUP($C341,[24]PSP!$C:$C,[24]PSP!$EF:$EF)</f>
        <v>0</v>
      </c>
      <c r="EG341" s="27">
        <f>_xlfn.XLOOKUP($C341,[24]PSP!$C:$C,[24]PSP!$EG:$EG)</f>
        <v>0</v>
      </c>
      <c r="EH341" s="28">
        <f t="shared" si="1451"/>
        <v>0</v>
      </c>
      <c r="EI341" s="29"/>
      <c r="EJ341" s="54">
        <f>_xlfn.XLOOKUP($C341,[24]PSP!$C:$C,[24]PSP!$EJ:$EJ)</f>
        <v>0</v>
      </c>
      <c r="EK341" s="27">
        <f>_xlfn.XLOOKUP($C341,[24]PSP!$C:$C,[24]PSP!$EK:$EK)</f>
        <v>0</v>
      </c>
      <c r="EL341" s="28">
        <f t="shared" si="1452"/>
        <v>0</v>
      </c>
      <c r="EM341" s="29"/>
      <c r="EN341" s="108"/>
      <c r="EO341" s="29">
        <f t="shared" si="1453"/>
        <v>0</v>
      </c>
      <c r="EP341" s="29">
        <f t="shared" si="1417"/>
        <v>0</v>
      </c>
      <c r="EQ341" s="4" t="b">
        <f t="shared" si="1418"/>
        <v>1</v>
      </c>
      <c r="ES341" s="118">
        <f t="shared" si="1314"/>
        <v>1.1767000000000001</v>
      </c>
    </row>
    <row r="342" spans="3:149" ht="12.75" customHeight="1" x14ac:dyDescent="0.25">
      <c r="C342" s="24" t="s">
        <v>189</v>
      </c>
      <c r="D342" s="43" t="str">
        <f>_xlfn.XLOOKUP($C342,[24]PSP!$C:$C,[24]PSP!$D:$D)</f>
        <v>COMP_46003</v>
      </c>
      <c r="E342" s="24" t="str">
        <f>_xlfn.XLOOKUP($C342,[24]PSP!$C:$C,[24]PSP!$E:$E)</f>
        <v>COMPOSIÇÃO</v>
      </c>
      <c r="F342" s="25" t="str">
        <f>_xlfn.XLOOKUP($C342,[24]PSP!$C:$C,[24]PSP!$F:$F)</f>
        <v xml:space="preserve">FORNECIMENTO DE DEFENSA DE CONTENCAO SIMPLES, EM SOLO, CERTIF. MOD.H1AW4 15º   </v>
      </c>
      <c r="G342" s="26" t="str">
        <f>_xlfn.XLOOKUP($C342,[24]PSP!$C:$C,[24]PSP!$G:$G)</f>
        <v>M</v>
      </c>
      <c r="H342" s="53">
        <f>_xlfn.XLOOKUP($C342,[24]PSP!$C:$C,[24]PSP!$H:$H)</f>
        <v>2575.9702738257233</v>
      </c>
      <c r="I342" s="28">
        <f>_xlfn.XLOOKUP($C342,[24]PSP!$C:$C,[24]PSP!$I:$I)</f>
        <v>479156.20999999996</v>
      </c>
      <c r="J342" s="28">
        <f t="shared" si="1419"/>
        <v>563823.11230699997</v>
      </c>
      <c r="K342" s="29"/>
      <c r="L342" s="54">
        <f>_xlfn.XLOOKUP($C342,[24]PSP!$C:$C,[24]PSP!$L:$L)</f>
        <v>0</v>
      </c>
      <c r="M342" s="27">
        <f>_xlfn.XLOOKUP($C342,[24]PSP!$C:$C,[24]PSP!$M:$M)</f>
        <v>186.01</v>
      </c>
      <c r="N342" s="28">
        <f t="shared" si="1420"/>
        <v>0</v>
      </c>
      <c r="O342" s="29"/>
      <c r="P342" s="54">
        <f>_xlfn.XLOOKUP($C342,[24]PSP!$C:$C,[24]PSP!$P:$P)</f>
        <v>0</v>
      </c>
      <c r="Q342" s="27">
        <f>_xlfn.XLOOKUP($C342,[24]PSP!$C:$C,[24]PSP!$Q:$Q)</f>
        <v>186.01</v>
      </c>
      <c r="R342" s="28">
        <f t="shared" si="1421"/>
        <v>0</v>
      </c>
      <c r="S342" s="29"/>
      <c r="T342" s="54">
        <f>_xlfn.XLOOKUP($C342,[24]PSP!$C:$C,[24]PSP!$T:$T)</f>
        <v>0</v>
      </c>
      <c r="U342" s="27">
        <f>_xlfn.XLOOKUP($C342,[24]PSP!$C:$C,[24]PSP!$U:$U)</f>
        <v>186.01</v>
      </c>
      <c r="V342" s="28">
        <f t="shared" si="1422"/>
        <v>0</v>
      </c>
      <c r="W342" s="29"/>
      <c r="X342" s="54">
        <f>_xlfn.XLOOKUP($C342,[24]PSP!$C:$C,[24]PSP!$X:$X)</f>
        <v>0</v>
      </c>
      <c r="Y342" s="27">
        <f>_xlfn.XLOOKUP($C342,[24]PSP!$C:$C,[24]PSP!$Y:$Y)</f>
        <v>186.01</v>
      </c>
      <c r="Z342" s="28">
        <f t="shared" si="1423"/>
        <v>0</v>
      </c>
      <c r="AA342" s="29"/>
      <c r="AB342" s="54">
        <f>_xlfn.XLOOKUP($C342,[24]PSP!$C:$C,[24]PSP!$AB:$AB)</f>
        <v>0</v>
      </c>
      <c r="AC342" s="27">
        <f>_xlfn.XLOOKUP($C342,[24]PSP!$C:$C,[24]PSP!$AC:$AC)</f>
        <v>186.01</v>
      </c>
      <c r="AD342" s="28">
        <f t="shared" si="1424"/>
        <v>0</v>
      </c>
      <c r="AE342" s="29"/>
      <c r="AF342" s="54">
        <f>_xlfn.XLOOKUP($C342,[24]PSP!$C:$C,[24]PSP!$AF:$AF)</f>
        <v>0</v>
      </c>
      <c r="AG342" s="27">
        <f>_xlfn.XLOOKUP($C342,[24]PSP!$C:$C,[24]PSP!$AG:$AG)</f>
        <v>186.01</v>
      </c>
      <c r="AH342" s="28">
        <f t="shared" si="1425"/>
        <v>0</v>
      </c>
      <c r="AI342" s="29"/>
      <c r="AJ342" s="54">
        <f>_xlfn.XLOOKUP($C342,[24]PSP!$C:$C,[24]PSP!$AJ:$AJ)</f>
        <v>0</v>
      </c>
      <c r="AK342" s="27">
        <f>_xlfn.XLOOKUP($C342,[24]PSP!$C:$C,[24]PSP!$AK:$AK)</f>
        <v>186.01</v>
      </c>
      <c r="AL342" s="28">
        <f t="shared" si="1426"/>
        <v>0</v>
      </c>
      <c r="AM342" s="29"/>
      <c r="AN342" s="54">
        <f>_xlfn.XLOOKUP($C342,[24]PSP!$C:$C,[24]PSP!$AN:$AN)</f>
        <v>0</v>
      </c>
      <c r="AO342" s="27">
        <f>_xlfn.XLOOKUP($C342,[24]PSP!$C:$C,[24]PSP!$AO:$AO)</f>
        <v>186.01</v>
      </c>
      <c r="AP342" s="28">
        <f t="shared" si="1427"/>
        <v>0</v>
      </c>
      <c r="AQ342" s="29"/>
      <c r="AR342" s="54">
        <f>_xlfn.XLOOKUP($C342,[24]PSP!$C:$C,[24]PSP!$AR:$AR)</f>
        <v>0</v>
      </c>
      <c r="AS342" s="27">
        <f>_xlfn.XLOOKUP($C342,[24]PSP!$C:$C,[24]PSP!$AS:$AS)</f>
        <v>186.01</v>
      </c>
      <c r="AT342" s="28">
        <f t="shared" si="1428"/>
        <v>0</v>
      </c>
      <c r="AU342" s="29"/>
      <c r="AV342" s="54">
        <f>_xlfn.XLOOKUP($C342,[24]PSP!$C:$C,[24]PSP!$AV:$AV)</f>
        <v>0</v>
      </c>
      <c r="AW342" s="27">
        <f>_xlfn.XLOOKUP($C342,[24]PSP!$C:$C,[24]PSP!$AW:$AW)</f>
        <v>186.01</v>
      </c>
      <c r="AX342" s="28">
        <f t="shared" si="1429"/>
        <v>0</v>
      </c>
      <c r="AY342" s="29"/>
      <c r="AZ342" s="54">
        <f>_xlfn.XLOOKUP($C342,[24]PSP!$C:$C,[24]PSP!$AZ:$AZ)</f>
        <v>149.7083392885668</v>
      </c>
      <c r="BA342" s="27">
        <f>_xlfn.XLOOKUP($C342,[24]PSP!$C:$C,[24]PSP!$BA:$BA)</f>
        <v>186.01</v>
      </c>
      <c r="BB342" s="28">
        <f t="shared" si="1430"/>
        <v>27847.24</v>
      </c>
      <c r="BC342" s="29"/>
      <c r="BD342" s="54">
        <f>_xlfn.XLOOKUP($C342,[24]PSP!$C:$C,[24]PSP!$BD:$BD)</f>
        <v>1108.0129868812207</v>
      </c>
      <c r="BE342" s="27">
        <f>_xlfn.XLOOKUP($C342,[24]PSP!$C:$C,[24]PSP!$BE:$BE)</f>
        <v>186.01</v>
      </c>
      <c r="BF342" s="28">
        <f t="shared" si="1431"/>
        <v>206101.49</v>
      </c>
      <c r="BG342" s="29"/>
      <c r="BH342" s="54">
        <f>_xlfn.XLOOKUP($C342,[24]PSP!$C:$C,[24]PSP!$BH:$BH)</f>
        <v>0</v>
      </c>
      <c r="BI342" s="27">
        <f>_xlfn.XLOOKUP($C342,[24]PSP!$C:$C,[24]PSP!$BI:$BI)</f>
        <v>186.01</v>
      </c>
      <c r="BJ342" s="28">
        <f t="shared" si="1432"/>
        <v>0</v>
      </c>
      <c r="BK342" s="29"/>
      <c r="BL342" s="54">
        <f>_xlfn.XLOOKUP($C342,[24]PSP!$C:$C,[24]PSP!$BL:$BL)</f>
        <v>1318.2489476559358</v>
      </c>
      <c r="BM342" s="27">
        <f>_xlfn.XLOOKUP($C342,[24]PSP!$C:$C,[24]PSP!$BM:$BM)</f>
        <v>186.01</v>
      </c>
      <c r="BN342" s="28">
        <f t="shared" si="1433"/>
        <v>245207.48</v>
      </c>
      <c r="BO342" s="29"/>
      <c r="BP342" s="54">
        <f>_xlfn.XLOOKUP($C342,[24]PSP!$C:$C,[24]PSP!$BP:$BP)</f>
        <v>0</v>
      </c>
      <c r="BQ342" s="27">
        <f>_xlfn.XLOOKUP($C342,[24]PSP!$C:$C,[24]PSP!$BQ:$BQ)</f>
        <v>186.01</v>
      </c>
      <c r="BR342" s="28">
        <f t="shared" si="1434"/>
        <v>0</v>
      </c>
      <c r="BS342" s="29"/>
      <c r="BT342" s="54">
        <f>_xlfn.XLOOKUP($C342,[24]PSP!$C:$C,[24]PSP!$BT:$BT)</f>
        <v>0</v>
      </c>
      <c r="BU342" s="27">
        <f>_xlfn.XLOOKUP($C342,[24]PSP!$C:$C,[24]PSP!$BU:$BU)</f>
        <v>186.01</v>
      </c>
      <c r="BV342" s="28">
        <f t="shared" si="1435"/>
        <v>0</v>
      </c>
      <c r="BW342" s="29"/>
      <c r="BX342" s="54">
        <f>_xlfn.XLOOKUP($C342,[24]PSP!$C:$C,[24]PSP!$BX:$BX)</f>
        <v>0</v>
      </c>
      <c r="BY342" s="27">
        <f>_xlfn.XLOOKUP($C342,[24]PSP!$C:$C,[24]PSP!$BY:$BY)</f>
        <v>186.01</v>
      </c>
      <c r="BZ342" s="28">
        <f t="shared" si="1436"/>
        <v>0</v>
      </c>
      <c r="CA342" s="29"/>
      <c r="CB342" s="54">
        <f>_xlfn.XLOOKUP($C342,[24]PSP!$C:$C,[24]PSP!$CB:$CB)</f>
        <v>0</v>
      </c>
      <c r="CC342" s="27">
        <f>_xlfn.XLOOKUP($C342,[24]PSP!$C:$C,[24]PSP!$CC:$CC)</f>
        <v>186.01</v>
      </c>
      <c r="CD342" s="28">
        <f t="shared" si="1437"/>
        <v>0</v>
      </c>
      <c r="CE342" s="29"/>
      <c r="CF342" s="54">
        <f>_xlfn.XLOOKUP($C342,[24]PSP!$C:$C,[24]PSP!$CF:$CF)</f>
        <v>0</v>
      </c>
      <c r="CG342" s="27">
        <f>_xlfn.XLOOKUP($C342,[24]PSP!$C:$C,[24]PSP!$CG:$CG)</f>
        <v>186.01</v>
      </c>
      <c r="CH342" s="28">
        <f t="shared" si="1438"/>
        <v>0</v>
      </c>
      <c r="CI342" s="29"/>
      <c r="CJ342" s="54">
        <f>_xlfn.XLOOKUP($C342,[24]PSP!$C:$C,[24]PSP!$CJ:$CJ)</f>
        <v>0</v>
      </c>
      <c r="CK342" s="27">
        <f>_xlfn.XLOOKUP($C342,[24]PSP!$C:$C,[24]PSP!$CK:$CK)</f>
        <v>186.01</v>
      </c>
      <c r="CL342" s="28">
        <f t="shared" si="1439"/>
        <v>0</v>
      </c>
      <c r="CM342" s="29"/>
      <c r="CN342" s="54">
        <f>_xlfn.XLOOKUP($C342,[24]PSP!$C:$C,[24]PSP!$CN:$CN)</f>
        <v>0</v>
      </c>
      <c r="CO342" s="27">
        <f>_xlfn.XLOOKUP($C342,[24]PSP!$C:$C,[24]PSP!$CO:$CO)</f>
        <v>186.01</v>
      </c>
      <c r="CP342" s="28">
        <f t="shared" si="1440"/>
        <v>0</v>
      </c>
      <c r="CQ342" s="29"/>
      <c r="CR342" s="54">
        <f>_xlfn.XLOOKUP($C342,[24]PSP!$C:$C,[24]PSP!$CR:$CR)</f>
        <v>0</v>
      </c>
      <c r="CS342" s="27">
        <f>_xlfn.XLOOKUP($C342,[24]PSP!$C:$C,[24]PSP!$CS:$CS)</f>
        <v>186.01</v>
      </c>
      <c r="CT342" s="28">
        <f t="shared" si="1441"/>
        <v>0</v>
      </c>
      <c r="CU342" s="29"/>
      <c r="CV342" s="54">
        <f>_xlfn.XLOOKUP($C342,[24]PSP!$C:$C,[24]PSP!$CV:$CV)</f>
        <v>0</v>
      </c>
      <c r="CW342" s="27">
        <f>_xlfn.XLOOKUP($C342,[24]PSP!$C:$C,[24]PSP!$CW:$CW)</f>
        <v>186.01</v>
      </c>
      <c r="CX342" s="28">
        <f t="shared" si="1442"/>
        <v>0</v>
      </c>
      <c r="CY342" s="29"/>
      <c r="CZ342" s="54">
        <f>_xlfn.XLOOKUP($C342,[24]PSP!$C:$C,[24]PSP!$CZ:$CZ)</f>
        <v>0</v>
      </c>
      <c r="DA342" s="27">
        <f>_xlfn.XLOOKUP($C342,[24]PSP!$C:$C,[24]PSP!$DA:$DA)</f>
        <v>186.01</v>
      </c>
      <c r="DB342" s="28">
        <f t="shared" si="1443"/>
        <v>0</v>
      </c>
      <c r="DC342" s="29"/>
      <c r="DD342" s="54">
        <f>_xlfn.XLOOKUP($C342,[24]PSP!$C:$C,[24]PSP!$DD:$DD)</f>
        <v>0</v>
      </c>
      <c r="DE342" s="27">
        <f>_xlfn.XLOOKUP($C342,[24]PSP!$C:$C,[24]PSP!$DE:$DE)</f>
        <v>186.01</v>
      </c>
      <c r="DF342" s="28">
        <f t="shared" si="1444"/>
        <v>0</v>
      </c>
      <c r="DG342" s="29"/>
      <c r="DH342" s="54">
        <f>_xlfn.XLOOKUP($C342,[24]PSP!$C:$C,[24]PSP!$DH:$DH)</f>
        <v>0</v>
      </c>
      <c r="DI342" s="27">
        <f>_xlfn.XLOOKUP($C342,[24]PSP!$C:$C,[24]PSP!$DI:$DI)</f>
        <v>186.01</v>
      </c>
      <c r="DJ342" s="28">
        <f t="shared" si="1445"/>
        <v>0</v>
      </c>
      <c r="DK342" s="29"/>
      <c r="DL342" s="54">
        <f>_xlfn.XLOOKUP($C342,[24]PSP!$C:$C,[24]PSP!$DL:$DL)</f>
        <v>0</v>
      </c>
      <c r="DM342" s="27">
        <f>_xlfn.XLOOKUP($C342,[24]PSP!$C:$C,[24]PSP!$DM:$DM)</f>
        <v>186.01</v>
      </c>
      <c r="DN342" s="28">
        <f t="shared" si="1446"/>
        <v>0</v>
      </c>
      <c r="DO342" s="29"/>
      <c r="DP342" s="54">
        <f>_xlfn.XLOOKUP($C342,[24]PSP!$C:$C,[24]PSP!$DP:$DP)</f>
        <v>0</v>
      </c>
      <c r="DQ342" s="27">
        <f>_xlfn.XLOOKUP($C342,[24]PSP!$C:$C,[24]PSP!$DQ:$DQ)</f>
        <v>186.01</v>
      </c>
      <c r="DR342" s="28">
        <f t="shared" si="1447"/>
        <v>0</v>
      </c>
      <c r="DS342" s="29"/>
      <c r="DT342" s="54">
        <f>_xlfn.XLOOKUP($C342,[24]PSP!$C:$C,[24]PSP!$DT:$DT)</f>
        <v>0</v>
      </c>
      <c r="DU342" s="27">
        <f>_xlfn.XLOOKUP($C342,[24]PSP!$C:$C,[24]PSP!$DU:$DU)</f>
        <v>186.01</v>
      </c>
      <c r="DV342" s="28">
        <f t="shared" si="1448"/>
        <v>0</v>
      </c>
      <c r="DW342" s="29"/>
      <c r="DX342" s="54">
        <f>_xlfn.XLOOKUP($C342,[24]PSP!$C:$C,[24]PSP!$DX:$DX)</f>
        <v>0</v>
      </c>
      <c r="DY342" s="27">
        <f>_xlfn.XLOOKUP($C342,[24]PSP!$C:$C,[24]PSP!$DY:$DY)</f>
        <v>186.01</v>
      </c>
      <c r="DZ342" s="28">
        <f t="shared" si="1449"/>
        <v>0</v>
      </c>
      <c r="EA342" s="29"/>
      <c r="EB342" s="54">
        <f>_xlfn.XLOOKUP($C342,[24]PSP!$C:$C,[24]PSP!$EB:$EB)</f>
        <v>0</v>
      </c>
      <c r="EC342" s="27">
        <f>_xlfn.XLOOKUP($C342,[24]PSP!$C:$C,[24]PSP!$EC:$EC)</f>
        <v>0</v>
      </c>
      <c r="ED342" s="28">
        <f t="shared" si="1450"/>
        <v>0</v>
      </c>
      <c r="EE342" s="29"/>
      <c r="EF342" s="54">
        <f>_xlfn.XLOOKUP($C342,[24]PSP!$C:$C,[24]PSP!$EF:$EF)</f>
        <v>0</v>
      </c>
      <c r="EG342" s="27">
        <f>_xlfn.XLOOKUP($C342,[24]PSP!$C:$C,[24]PSP!$EG:$EG)</f>
        <v>0</v>
      </c>
      <c r="EH342" s="28">
        <f t="shared" si="1451"/>
        <v>0</v>
      </c>
      <c r="EI342" s="29"/>
      <c r="EJ342" s="54">
        <f>_xlfn.XLOOKUP($C342,[24]PSP!$C:$C,[24]PSP!$EJ:$EJ)</f>
        <v>0</v>
      </c>
      <c r="EK342" s="27">
        <f>_xlfn.XLOOKUP($C342,[24]PSP!$C:$C,[24]PSP!$EK:$EK)</f>
        <v>0</v>
      </c>
      <c r="EL342" s="28">
        <f t="shared" si="1452"/>
        <v>0</v>
      </c>
      <c r="EM342" s="29"/>
      <c r="EN342" s="108"/>
      <c r="EO342" s="29">
        <f t="shared" si="1453"/>
        <v>479156.20999999996</v>
      </c>
      <c r="EP342" s="29">
        <f t="shared" si="1417"/>
        <v>479156.20999999996</v>
      </c>
      <c r="EQ342" s="4" t="b">
        <f t="shared" si="1418"/>
        <v>1</v>
      </c>
      <c r="ES342" s="118">
        <f t="shared" si="1314"/>
        <v>1.1767000000000001</v>
      </c>
    </row>
    <row r="343" spans="3:149" ht="12.75" customHeight="1" x14ac:dyDescent="0.25">
      <c r="C343" s="24" t="s">
        <v>190</v>
      </c>
      <c r="D343" s="43" t="str">
        <f>_xlfn.XLOOKUP($C343,[24]PSP!$C:$C,[24]PSP!$D:$D)</f>
        <v>COMP_46004</v>
      </c>
      <c r="E343" s="24" t="str">
        <f>_xlfn.XLOOKUP($C343,[24]PSP!$C:$C,[24]PSP!$E:$E)</f>
        <v>COMPOSIÇÃO</v>
      </c>
      <c r="F343" s="25" t="str">
        <f>_xlfn.XLOOKUP($C343,[24]PSP!$C:$C,[24]PSP!$F:$F)</f>
        <v xml:space="preserve">FORNECIMENTO DE DEFENSA DE CONTENCAO SIMPLES, EM SOLO, CERTIF. MOD.H2AW4 20º   </v>
      </c>
      <c r="G343" s="26" t="str">
        <f>_xlfn.XLOOKUP($C343,[24]PSP!$C:$C,[24]PSP!$G:$G)</f>
        <v>M</v>
      </c>
      <c r="H343" s="53">
        <f>_xlfn.XLOOKUP($C343,[24]PSP!$C:$C,[24]PSP!$H:$H)</f>
        <v>6455.1486308713829</v>
      </c>
      <c r="I343" s="28">
        <f>_xlfn.XLOOKUP($C343,[24]PSP!$C:$C,[24]PSP!$I:$I)</f>
        <v>1200722.18</v>
      </c>
      <c r="J343" s="28">
        <f t="shared" si="1419"/>
        <v>1412889.789206</v>
      </c>
      <c r="K343" s="29"/>
      <c r="L343" s="54">
        <f>_xlfn.XLOOKUP($C343,[24]PSP!$C:$C,[24]PSP!$L:$L)</f>
        <v>0</v>
      </c>
      <c r="M343" s="27">
        <f>_xlfn.XLOOKUP($C343,[24]PSP!$C:$C,[24]PSP!$M:$M)</f>
        <v>186.01</v>
      </c>
      <c r="N343" s="28">
        <f t="shared" si="1420"/>
        <v>0</v>
      </c>
      <c r="O343" s="29"/>
      <c r="P343" s="54">
        <f>_xlfn.XLOOKUP($C343,[24]PSP!$C:$C,[24]PSP!$P:$P)</f>
        <v>0</v>
      </c>
      <c r="Q343" s="27">
        <f>_xlfn.XLOOKUP($C343,[24]PSP!$C:$C,[24]PSP!$Q:$Q)</f>
        <v>186.01</v>
      </c>
      <c r="R343" s="28">
        <f t="shared" si="1421"/>
        <v>0</v>
      </c>
      <c r="S343" s="29"/>
      <c r="T343" s="54">
        <f>_xlfn.XLOOKUP($C343,[24]PSP!$C:$C,[24]PSP!$T:$T)</f>
        <v>0</v>
      </c>
      <c r="U343" s="27">
        <f>_xlfn.XLOOKUP($C343,[24]PSP!$C:$C,[24]PSP!$U:$U)</f>
        <v>186.01</v>
      </c>
      <c r="V343" s="28">
        <f t="shared" si="1422"/>
        <v>0</v>
      </c>
      <c r="W343" s="29"/>
      <c r="X343" s="54">
        <f>_xlfn.XLOOKUP($C343,[24]PSP!$C:$C,[24]PSP!$X:$X)</f>
        <v>0</v>
      </c>
      <c r="Y343" s="27">
        <f>_xlfn.XLOOKUP($C343,[24]PSP!$C:$C,[24]PSP!$Y:$Y)</f>
        <v>186.01</v>
      </c>
      <c r="Z343" s="28">
        <f t="shared" si="1423"/>
        <v>0</v>
      </c>
      <c r="AA343" s="29"/>
      <c r="AB343" s="54">
        <f>_xlfn.XLOOKUP($C343,[24]PSP!$C:$C,[24]PSP!$AB:$AB)</f>
        <v>0</v>
      </c>
      <c r="AC343" s="27">
        <f>_xlfn.XLOOKUP($C343,[24]PSP!$C:$C,[24]PSP!$AC:$AC)</f>
        <v>186.01</v>
      </c>
      <c r="AD343" s="28">
        <f t="shared" si="1424"/>
        <v>0</v>
      </c>
      <c r="AE343" s="29"/>
      <c r="AF343" s="54">
        <f>_xlfn.XLOOKUP($C343,[24]PSP!$C:$C,[24]PSP!$AF:$AF)</f>
        <v>0</v>
      </c>
      <c r="AG343" s="27">
        <f>_xlfn.XLOOKUP($C343,[24]PSP!$C:$C,[24]PSP!$AG:$AG)</f>
        <v>186.01</v>
      </c>
      <c r="AH343" s="28">
        <f t="shared" si="1425"/>
        <v>0</v>
      </c>
      <c r="AI343" s="29"/>
      <c r="AJ343" s="54">
        <f>_xlfn.XLOOKUP($C343,[24]PSP!$C:$C,[24]PSP!$AJ:$AJ)</f>
        <v>0</v>
      </c>
      <c r="AK343" s="27">
        <f>_xlfn.XLOOKUP($C343,[24]PSP!$C:$C,[24]PSP!$AK:$AK)</f>
        <v>186.01</v>
      </c>
      <c r="AL343" s="28">
        <f t="shared" si="1426"/>
        <v>0</v>
      </c>
      <c r="AM343" s="29"/>
      <c r="AN343" s="54">
        <f>_xlfn.XLOOKUP($C343,[24]PSP!$C:$C,[24]PSP!$AN:$AN)</f>
        <v>0</v>
      </c>
      <c r="AO343" s="27">
        <f>_xlfn.XLOOKUP($C343,[24]PSP!$C:$C,[24]PSP!$AO:$AO)</f>
        <v>186.01</v>
      </c>
      <c r="AP343" s="28">
        <f t="shared" si="1427"/>
        <v>0</v>
      </c>
      <c r="AQ343" s="29"/>
      <c r="AR343" s="54">
        <f>_xlfn.XLOOKUP($C343,[24]PSP!$C:$C,[24]PSP!$AR:$AR)</f>
        <v>0</v>
      </c>
      <c r="AS343" s="27">
        <f>_xlfn.XLOOKUP($C343,[24]PSP!$C:$C,[24]PSP!$AS:$AS)</f>
        <v>186.01</v>
      </c>
      <c r="AT343" s="28">
        <f t="shared" si="1428"/>
        <v>0</v>
      </c>
      <c r="AU343" s="29"/>
      <c r="AV343" s="54">
        <f>_xlfn.XLOOKUP($C343,[24]PSP!$C:$C,[24]PSP!$AV:$AV)</f>
        <v>0</v>
      </c>
      <c r="AW343" s="27">
        <f>_xlfn.XLOOKUP($C343,[24]PSP!$C:$C,[24]PSP!$AW:$AW)</f>
        <v>186.01</v>
      </c>
      <c r="AX343" s="28">
        <f t="shared" si="1429"/>
        <v>0</v>
      </c>
      <c r="AY343" s="29"/>
      <c r="AZ343" s="54">
        <f>_xlfn.XLOOKUP($C343,[24]PSP!$C:$C,[24]PSP!$AZ:$AZ)</f>
        <v>216.45830355716603</v>
      </c>
      <c r="BA343" s="27">
        <f>_xlfn.XLOOKUP($C343,[24]PSP!$C:$C,[24]PSP!$BA:$BA)</f>
        <v>186.01</v>
      </c>
      <c r="BB343" s="28">
        <f t="shared" si="1430"/>
        <v>40263.4</v>
      </c>
      <c r="BC343" s="29"/>
      <c r="BD343" s="54">
        <f>_xlfn.XLOOKUP($C343,[24]PSP!$C:$C,[24]PSP!$BD:$BD)</f>
        <v>4644.9350655938961</v>
      </c>
      <c r="BE343" s="27">
        <f>_xlfn.XLOOKUP($C343,[24]PSP!$C:$C,[24]PSP!$BE:$BE)</f>
        <v>186.01</v>
      </c>
      <c r="BF343" s="28">
        <f t="shared" si="1431"/>
        <v>864004.37</v>
      </c>
      <c r="BG343" s="29"/>
      <c r="BH343" s="54">
        <f>_xlfn.XLOOKUP($C343,[24]PSP!$C:$C,[24]PSP!$BH:$BH)</f>
        <v>0</v>
      </c>
      <c r="BI343" s="27">
        <f>_xlfn.XLOOKUP($C343,[24]PSP!$C:$C,[24]PSP!$BI:$BI)</f>
        <v>186.01</v>
      </c>
      <c r="BJ343" s="28">
        <f t="shared" si="1432"/>
        <v>0</v>
      </c>
      <c r="BK343" s="29"/>
      <c r="BL343" s="54">
        <f>_xlfn.XLOOKUP($C343,[24]PSP!$C:$C,[24]PSP!$BL:$BL)</f>
        <v>1593.7552617203214</v>
      </c>
      <c r="BM343" s="27">
        <f>_xlfn.XLOOKUP($C343,[24]PSP!$C:$C,[24]PSP!$BM:$BM)</f>
        <v>186.01</v>
      </c>
      <c r="BN343" s="28">
        <f t="shared" si="1433"/>
        <v>296454.40999999997</v>
      </c>
      <c r="BO343" s="29"/>
      <c r="BP343" s="54">
        <f>_xlfn.XLOOKUP($C343,[24]PSP!$C:$C,[24]PSP!$BP:$BP)</f>
        <v>0</v>
      </c>
      <c r="BQ343" s="27">
        <f>_xlfn.XLOOKUP($C343,[24]PSP!$C:$C,[24]PSP!$BQ:$BQ)</f>
        <v>186.01</v>
      </c>
      <c r="BR343" s="28">
        <f t="shared" si="1434"/>
        <v>0</v>
      </c>
      <c r="BS343" s="29"/>
      <c r="BT343" s="54">
        <f>_xlfn.XLOOKUP($C343,[24]PSP!$C:$C,[24]PSP!$BT:$BT)</f>
        <v>0</v>
      </c>
      <c r="BU343" s="27">
        <f>_xlfn.XLOOKUP($C343,[24]PSP!$C:$C,[24]PSP!$BU:$BU)</f>
        <v>186.01</v>
      </c>
      <c r="BV343" s="28">
        <f t="shared" si="1435"/>
        <v>0</v>
      </c>
      <c r="BW343" s="29"/>
      <c r="BX343" s="54">
        <f>_xlfn.XLOOKUP($C343,[24]PSP!$C:$C,[24]PSP!$BX:$BX)</f>
        <v>0</v>
      </c>
      <c r="BY343" s="27">
        <f>_xlfn.XLOOKUP($C343,[24]PSP!$C:$C,[24]PSP!$BY:$BY)</f>
        <v>186.01</v>
      </c>
      <c r="BZ343" s="28">
        <f t="shared" si="1436"/>
        <v>0</v>
      </c>
      <c r="CA343" s="29"/>
      <c r="CB343" s="54">
        <f>_xlfn.XLOOKUP($C343,[24]PSP!$C:$C,[24]PSP!$CB:$CB)</f>
        <v>0</v>
      </c>
      <c r="CC343" s="27">
        <f>_xlfn.XLOOKUP($C343,[24]PSP!$C:$C,[24]PSP!$CC:$CC)</f>
        <v>186.01</v>
      </c>
      <c r="CD343" s="28">
        <f t="shared" si="1437"/>
        <v>0</v>
      </c>
      <c r="CE343" s="29"/>
      <c r="CF343" s="54">
        <f>_xlfn.XLOOKUP($C343,[24]PSP!$C:$C,[24]PSP!$CF:$CF)</f>
        <v>0</v>
      </c>
      <c r="CG343" s="27">
        <f>_xlfn.XLOOKUP($C343,[24]PSP!$C:$C,[24]PSP!$CG:$CG)</f>
        <v>186.01</v>
      </c>
      <c r="CH343" s="28">
        <f t="shared" si="1438"/>
        <v>0</v>
      </c>
      <c r="CI343" s="29"/>
      <c r="CJ343" s="54">
        <f>_xlfn.XLOOKUP($C343,[24]PSP!$C:$C,[24]PSP!$CJ:$CJ)</f>
        <v>0</v>
      </c>
      <c r="CK343" s="27">
        <f>_xlfn.XLOOKUP($C343,[24]PSP!$C:$C,[24]PSP!$CK:$CK)</f>
        <v>186.01</v>
      </c>
      <c r="CL343" s="28">
        <f t="shared" si="1439"/>
        <v>0</v>
      </c>
      <c r="CM343" s="29"/>
      <c r="CN343" s="54">
        <f>_xlfn.XLOOKUP($C343,[24]PSP!$C:$C,[24]PSP!$CN:$CN)</f>
        <v>0</v>
      </c>
      <c r="CO343" s="27">
        <f>_xlfn.XLOOKUP($C343,[24]PSP!$C:$C,[24]PSP!$CO:$CO)</f>
        <v>186.01</v>
      </c>
      <c r="CP343" s="28">
        <f t="shared" si="1440"/>
        <v>0</v>
      </c>
      <c r="CQ343" s="29"/>
      <c r="CR343" s="54">
        <f>_xlfn.XLOOKUP($C343,[24]PSP!$C:$C,[24]PSP!$CR:$CR)</f>
        <v>0</v>
      </c>
      <c r="CS343" s="27">
        <f>_xlfn.XLOOKUP($C343,[24]PSP!$C:$C,[24]PSP!$CS:$CS)</f>
        <v>186.01</v>
      </c>
      <c r="CT343" s="28">
        <f t="shared" si="1441"/>
        <v>0</v>
      </c>
      <c r="CU343" s="29"/>
      <c r="CV343" s="54">
        <f>_xlfn.XLOOKUP($C343,[24]PSP!$C:$C,[24]PSP!$CV:$CV)</f>
        <v>0</v>
      </c>
      <c r="CW343" s="27">
        <f>_xlfn.XLOOKUP($C343,[24]PSP!$C:$C,[24]PSP!$CW:$CW)</f>
        <v>186.01</v>
      </c>
      <c r="CX343" s="28">
        <f t="shared" si="1442"/>
        <v>0</v>
      </c>
      <c r="CY343" s="29"/>
      <c r="CZ343" s="54">
        <f>_xlfn.XLOOKUP($C343,[24]PSP!$C:$C,[24]PSP!$CZ:$CZ)</f>
        <v>0</v>
      </c>
      <c r="DA343" s="27">
        <f>_xlfn.XLOOKUP($C343,[24]PSP!$C:$C,[24]PSP!$DA:$DA)</f>
        <v>186.01</v>
      </c>
      <c r="DB343" s="28">
        <f t="shared" si="1443"/>
        <v>0</v>
      </c>
      <c r="DC343" s="29"/>
      <c r="DD343" s="54">
        <f>_xlfn.XLOOKUP($C343,[24]PSP!$C:$C,[24]PSP!$DD:$DD)</f>
        <v>0</v>
      </c>
      <c r="DE343" s="27">
        <f>_xlfn.XLOOKUP($C343,[24]PSP!$C:$C,[24]PSP!$DE:$DE)</f>
        <v>186.01</v>
      </c>
      <c r="DF343" s="28">
        <f t="shared" si="1444"/>
        <v>0</v>
      </c>
      <c r="DG343" s="29"/>
      <c r="DH343" s="54">
        <f>_xlfn.XLOOKUP($C343,[24]PSP!$C:$C,[24]PSP!$DH:$DH)</f>
        <v>0</v>
      </c>
      <c r="DI343" s="27">
        <f>_xlfn.XLOOKUP($C343,[24]PSP!$C:$C,[24]PSP!$DI:$DI)</f>
        <v>186.01</v>
      </c>
      <c r="DJ343" s="28">
        <f t="shared" si="1445"/>
        <v>0</v>
      </c>
      <c r="DK343" s="29"/>
      <c r="DL343" s="54">
        <f>_xlfn.XLOOKUP($C343,[24]PSP!$C:$C,[24]PSP!$DL:$DL)</f>
        <v>0</v>
      </c>
      <c r="DM343" s="27">
        <f>_xlfn.XLOOKUP($C343,[24]PSP!$C:$C,[24]PSP!$DM:$DM)</f>
        <v>186.01</v>
      </c>
      <c r="DN343" s="28">
        <f t="shared" si="1446"/>
        <v>0</v>
      </c>
      <c r="DO343" s="29"/>
      <c r="DP343" s="54">
        <f>_xlfn.XLOOKUP($C343,[24]PSP!$C:$C,[24]PSP!$DP:$DP)</f>
        <v>0</v>
      </c>
      <c r="DQ343" s="27">
        <f>_xlfn.XLOOKUP($C343,[24]PSP!$C:$C,[24]PSP!$DQ:$DQ)</f>
        <v>186.01</v>
      </c>
      <c r="DR343" s="28">
        <f t="shared" si="1447"/>
        <v>0</v>
      </c>
      <c r="DS343" s="29"/>
      <c r="DT343" s="54">
        <f>_xlfn.XLOOKUP($C343,[24]PSP!$C:$C,[24]PSP!$DT:$DT)</f>
        <v>0</v>
      </c>
      <c r="DU343" s="27">
        <f>_xlfn.XLOOKUP($C343,[24]PSP!$C:$C,[24]PSP!$DU:$DU)</f>
        <v>186.01</v>
      </c>
      <c r="DV343" s="28">
        <f t="shared" si="1448"/>
        <v>0</v>
      </c>
      <c r="DW343" s="29"/>
      <c r="DX343" s="54">
        <f>_xlfn.XLOOKUP($C343,[24]PSP!$C:$C,[24]PSP!$DX:$DX)</f>
        <v>0</v>
      </c>
      <c r="DY343" s="27">
        <f>_xlfn.XLOOKUP($C343,[24]PSP!$C:$C,[24]PSP!$DY:$DY)</f>
        <v>186.01</v>
      </c>
      <c r="DZ343" s="28">
        <f t="shared" si="1449"/>
        <v>0</v>
      </c>
      <c r="EA343" s="29"/>
      <c r="EB343" s="54">
        <f>_xlfn.XLOOKUP($C343,[24]PSP!$C:$C,[24]PSP!$EB:$EB)</f>
        <v>0</v>
      </c>
      <c r="EC343" s="27">
        <f>_xlfn.XLOOKUP($C343,[24]PSP!$C:$C,[24]PSP!$EC:$EC)</f>
        <v>0</v>
      </c>
      <c r="ED343" s="28">
        <f t="shared" si="1450"/>
        <v>0</v>
      </c>
      <c r="EE343" s="29"/>
      <c r="EF343" s="54">
        <f>_xlfn.XLOOKUP($C343,[24]PSP!$C:$C,[24]PSP!$EF:$EF)</f>
        <v>0</v>
      </c>
      <c r="EG343" s="27">
        <f>_xlfn.XLOOKUP($C343,[24]PSP!$C:$C,[24]PSP!$EG:$EG)</f>
        <v>0</v>
      </c>
      <c r="EH343" s="28">
        <f t="shared" si="1451"/>
        <v>0</v>
      </c>
      <c r="EI343" s="29"/>
      <c r="EJ343" s="54">
        <f>_xlfn.XLOOKUP($C343,[24]PSP!$C:$C,[24]PSP!$EJ:$EJ)</f>
        <v>0</v>
      </c>
      <c r="EK343" s="27">
        <f>_xlfn.XLOOKUP($C343,[24]PSP!$C:$C,[24]PSP!$EK:$EK)</f>
        <v>0</v>
      </c>
      <c r="EL343" s="28">
        <f t="shared" si="1452"/>
        <v>0</v>
      </c>
      <c r="EM343" s="29"/>
      <c r="EN343" s="108"/>
      <c r="EO343" s="29">
        <f t="shared" si="1453"/>
        <v>1200722.18</v>
      </c>
      <c r="EP343" s="29">
        <f t="shared" si="1417"/>
        <v>1200722.18</v>
      </c>
      <c r="EQ343" s="4" t="b">
        <f t="shared" si="1418"/>
        <v>1</v>
      </c>
      <c r="ES343" s="118">
        <f t="shared" si="1314"/>
        <v>1.1767000000000001</v>
      </c>
    </row>
    <row r="344" spans="3:149" s="9" customFormat="1" ht="21" x14ac:dyDescent="0.25">
      <c r="C344" s="24" t="s">
        <v>191</v>
      </c>
      <c r="D344" s="43" t="str">
        <f>_xlfn.XLOOKUP($C344,[24]PSP!$C:$C,[24]PSP!$D:$D)</f>
        <v>COMP_46005</v>
      </c>
      <c r="E344" s="24" t="str">
        <f>_xlfn.XLOOKUP($C344,[24]PSP!$C:$C,[24]PSP!$E:$E)</f>
        <v>COMPOSIÇÃO</v>
      </c>
      <c r="F344" s="25" t="str">
        <f>_xlfn.XLOOKUP($C344,[24]PSP!$C:$C,[24]PSP!$F:$F)</f>
        <v>BALIZADOR CATADIOPTRICO PARA DEFENSA METALICA COM PELICULA TIPO III - FORNECIMENTO E INSTALAÇÃO</v>
      </c>
      <c r="G344" s="26" t="str">
        <f>_xlfn.XLOOKUP($C344,[24]PSP!$C:$C,[24]PSP!$G:$G)</f>
        <v>UN</v>
      </c>
      <c r="H344" s="53">
        <f>_xlfn.XLOOKUP($C344,[24]PSP!$C:$C,[24]PSP!$H:$H)</f>
        <v>754</v>
      </c>
      <c r="I344" s="28">
        <f>_xlfn.XLOOKUP($C344,[24]PSP!$C:$C,[24]PSP!$I:$I)</f>
        <v>30838.600000000002</v>
      </c>
      <c r="J344" s="28">
        <f t="shared" si="1419"/>
        <v>36287.780620000005</v>
      </c>
      <c r="K344" s="29"/>
      <c r="L344" s="54">
        <f>_xlfn.XLOOKUP($C344,[24]PSP!$C:$C,[24]PSP!$L:$L)</f>
        <v>0</v>
      </c>
      <c r="M344" s="27">
        <f>_xlfn.XLOOKUP($C344,[24]PSP!$C:$C,[24]PSP!$M:$M)</f>
        <v>40.9</v>
      </c>
      <c r="N344" s="28">
        <f t="shared" si="1420"/>
        <v>0</v>
      </c>
      <c r="O344" s="29"/>
      <c r="P344" s="54">
        <f>_xlfn.XLOOKUP($C344,[24]PSP!$C:$C,[24]PSP!$P:$P)</f>
        <v>0</v>
      </c>
      <c r="Q344" s="27">
        <f>_xlfn.XLOOKUP($C344,[24]PSP!$C:$C,[24]PSP!$Q:$Q)</f>
        <v>40.9</v>
      </c>
      <c r="R344" s="28">
        <f t="shared" si="1421"/>
        <v>0</v>
      </c>
      <c r="S344" s="29"/>
      <c r="T344" s="54">
        <f>_xlfn.XLOOKUP($C344,[24]PSP!$C:$C,[24]PSP!$T:$T)</f>
        <v>0</v>
      </c>
      <c r="U344" s="27">
        <f>_xlfn.XLOOKUP($C344,[24]PSP!$C:$C,[24]PSP!$U:$U)</f>
        <v>40.9</v>
      </c>
      <c r="V344" s="28">
        <f t="shared" si="1422"/>
        <v>0</v>
      </c>
      <c r="W344" s="29"/>
      <c r="X344" s="54">
        <f>_xlfn.XLOOKUP($C344,[24]PSP!$C:$C,[24]PSP!$X:$X)</f>
        <v>0</v>
      </c>
      <c r="Y344" s="27">
        <f>_xlfn.XLOOKUP($C344,[24]PSP!$C:$C,[24]PSP!$Y:$Y)</f>
        <v>40.9</v>
      </c>
      <c r="Z344" s="28">
        <f t="shared" si="1423"/>
        <v>0</v>
      </c>
      <c r="AA344" s="29"/>
      <c r="AB344" s="54">
        <f>_xlfn.XLOOKUP($C344,[24]PSP!$C:$C,[24]PSP!$AB:$AB)</f>
        <v>0</v>
      </c>
      <c r="AC344" s="27">
        <f>_xlfn.XLOOKUP($C344,[24]PSP!$C:$C,[24]PSP!$AC:$AC)</f>
        <v>40.9</v>
      </c>
      <c r="AD344" s="28">
        <f t="shared" si="1424"/>
        <v>0</v>
      </c>
      <c r="AE344" s="29"/>
      <c r="AF344" s="54">
        <f>_xlfn.XLOOKUP($C344,[24]PSP!$C:$C,[24]PSP!$AF:$AF)</f>
        <v>0</v>
      </c>
      <c r="AG344" s="27">
        <f>_xlfn.XLOOKUP($C344,[24]PSP!$C:$C,[24]PSP!$AG:$AG)</f>
        <v>40.9</v>
      </c>
      <c r="AH344" s="28">
        <f t="shared" si="1425"/>
        <v>0</v>
      </c>
      <c r="AI344" s="29"/>
      <c r="AJ344" s="54">
        <f>_xlfn.XLOOKUP($C344,[24]PSP!$C:$C,[24]PSP!$AJ:$AJ)</f>
        <v>0</v>
      </c>
      <c r="AK344" s="27">
        <f>_xlfn.XLOOKUP($C344,[24]PSP!$C:$C,[24]PSP!$AK:$AK)</f>
        <v>40.9</v>
      </c>
      <c r="AL344" s="28">
        <f t="shared" si="1426"/>
        <v>0</v>
      </c>
      <c r="AM344" s="29"/>
      <c r="AN344" s="54">
        <f>_xlfn.XLOOKUP($C344,[24]PSP!$C:$C,[24]PSP!$AN:$AN)</f>
        <v>0</v>
      </c>
      <c r="AO344" s="27">
        <f>_xlfn.XLOOKUP($C344,[24]PSP!$C:$C,[24]PSP!$AO:$AO)</f>
        <v>40.9</v>
      </c>
      <c r="AP344" s="28">
        <f t="shared" si="1427"/>
        <v>0</v>
      </c>
      <c r="AQ344" s="29"/>
      <c r="AR344" s="54">
        <f>_xlfn.XLOOKUP($C344,[24]PSP!$C:$C,[24]PSP!$AR:$AR)</f>
        <v>0</v>
      </c>
      <c r="AS344" s="27">
        <f>_xlfn.XLOOKUP($C344,[24]PSP!$C:$C,[24]PSP!$AS:$AS)</f>
        <v>40.9</v>
      </c>
      <c r="AT344" s="28">
        <f t="shared" si="1428"/>
        <v>0</v>
      </c>
      <c r="AU344" s="29"/>
      <c r="AV344" s="54">
        <f>_xlfn.XLOOKUP($C344,[24]PSP!$C:$C,[24]PSP!$AV:$AV)</f>
        <v>0</v>
      </c>
      <c r="AW344" s="27">
        <f>_xlfn.XLOOKUP($C344,[24]PSP!$C:$C,[24]PSP!$AW:$AW)</f>
        <v>40.9</v>
      </c>
      <c r="AX344" s="28">
        <f t="shared" si="1429"/>
        <v>0</v>
      </c>
      <c r="AY344" s="29"/>
      <c r="AZ344" s="54">
        <f>_xlfn.XLOOKUP($C344,[24]PSP!$C:$C,[24]PSP!$AZ:$AZ)</f>
        <v>31</v>
      </c>
      <c r="BA344" s="27">
        <f>_xlfn.XLOOKUP($C344,[24]PSP!$C:$C,[24]PSP!$BA:$BA)</f>
        <v>40.9</v>
      </c>
      <c r="BB344" s="28">
        <f t="shared" si="1430"/>
        <v>1267.9000000000001</v>
      </c>
      <c r="BC344" s="29"/>
      <c r="BD344" s="54">
        <f>_xlfn.XLOOKUP($C344,[24]PSP!$C:$C,[24]PSP!$BD:$BD)</f>
        <v>480</v>
      </c>
      <c r="BE344" s="27">
        <f>_xlfn.XLOOKUP($C344,[24]PSP!$C:$C,[24]PSP!$BE:$BE)</f>
        <v>40.9</v>
      </c>
      <c r="BF344" s="28">
        <f t="shared" si="1431"/>
        <v>19632</v>
      </c>
      <c r="BG344" s="29"/>
      <c r="BH344" s="54">
        <f>_xlfn.XLOOKUP($C344,[24]PSP!$C:$C,[24]PSP!$BH:$BH)</f>
        <v>0</v>
      </c>
      <c r="BI344" s="27">
        <f>_xlfn.XLOOKUP($C344,[24]PSP!$C:$C,[24]PSP!$BI:$BI)</f>
        <v>40.9</v>
      </c>
      <c r="BJ344" s="28">
        <f t="shared" si="1432"/>
        <v>0</v>
      </c>
      <c r="BK344" s="29"/>
      <c r="BL344" s="54">
        <f>_xlfn.XLOOKUP($C344,[24]PSP!$C:$C,[24]PSP!$BL:$BL)</f>
        <v>243</v>
      </c>
      <c r="BM344" s="27">
        <f>_xlfn.XLOOKUP($C344,[24]PSP!$C:$C,[24]PSP!$BM:$BM)</f>
        <v>40.9</v>
      </c>
      <c r="BN344" s="28">
        <f t="shared" si="1433"/>
        <v>9938.7000000000007</v>
      </c>
      <c r="BO344" s="29"/>
      <c r="BP344" s="54">
        <f>_xlfn.XLOOKUP($C344,[24]PSP!$C:$C,[24]PSP!$BP:$BP)</f>
        <v>0</v>
      </c>
      <c r="BQ344" s="27">
        <f>_xlfn.XLOOKUP($C344,[24]PSP!$C:$C,[24]PSP!$BQ:$BQ)</f>
        <v>40.9</v>
      </c>
      <c r="BR344" s="28">
        <f t="shared" si="1434"/>
        <v>0</v>
      </c>
      <c r="BS344" s="29"/>
      <c r="BT344" s="54">
        <f>_xlfn.XLOOKUP($C344,[24]PSP!$C:$C,[24]PSP!$BT:$BT)</f>
        <v>0</v>
      </c>
      <c r="BU344" s="27">
        <f>_xlfn.XLOOKUP($C344,[24]PSP!$C:$C,[24]PSP!$BU:$BU)</f>
        <v>40.9</v>
      </c>
      <c r="BV344" s="28">
        <f t="shared" si="1435"/>
        <v>0</v>
      </c>
      <c r="BW344" s="29"/>
      <c r="BX344" s="54">
        <f>_xlfn.XLOOKUP($C344,[24]PSP!$C:$C,[24]PSP!$BX:$BX)</f>
        <v>0</v>
      </c>
      <c r="BY344" s="27">
        <f>_xlfn.XLOOKUP($C344,[24]PSP!$C:$C,[24]PSP!$BY:$BY)</f>
        <v>40.9</v>
      </c>
      <c r="BZ344" s="28">
        <f t="shared" si="1436"/>
        <v>0</v>
      </c>
      <c r="CA344" s="29"/>
      <c r="CB344" s="54">
        <f>_xlfn.XLOOKUP($C344,[24]PSP!$C:$C,[24]PSP!$CB:$CB)</f>
        <v>0</v>
      </c>
      <c r="CC344" s="27">
        <f>_xlfn.XLOOKUP($C344,[24]PSP!$C:$C,[24]PSP!$CC:$CC)</f>
        <v>40.9</v>
      </c>
      <c r="CD344" s="28">
        <f t="shared" si="1437"/>
        <v>0</v>
      </c>
      <c r="CE344" s="29"/>
      <c r="CF344" s="54">
        <f>_xlfn.XLOOKUP($C344,[24]PSP!$C:$C,[24]PSP!$CF:$CF)</f>
        <v>0</v>
      </c>
      <c r="CG344" s="27">
        <f>_xlfn.XLOOKUP($C344,[24]PSP!$C:$C,[24]PSP!$CG:$CG)</f>
        <v>40.9</v>
      </c>
      <c r="CH344" s="28">
        <f t="shared" si="1438"/>
        <v>0</v>
      </c>
      <c r="CI344" s="29"/>
      <c r="CJ344" s="54">
        <f>_xlfn.XLOOKUP($C344,[24]PSP!$C:$C,[24]PSP!$CJ:$CJ)</f>
        <v>0</v>
      </c>
      <c r="CK344" s="27">
        <f>_xlfn.XLOOKUP($C344,[24]PSP!$C:$C,[24]PSP!$CK:$CK)</f>
        <v>40.9</v>
      </c>
      <c r="CL344" s="28">
        <f t="shared" si="1439"/>
        <v>0</v>
      </c>
      <c r="CM344" s="29"/>
      <c r="CN344" s="54">
        <f>_xlfn.XLOOKUP($C344,[24]PSP!$C:$C,[24]PSP!$CN:$CN)</f>
        <v>0</v>
      </c>
      <c r="CO344" s="27">
        <f>_xlfn.XLOOKUP($C344,[24]PSP!$C:$C,[24]PSP!$CO:$CO)</f>
        <v>40.9</v>
      </c>
      <c r="CP344" s="28">
        <f t="shared" si="1440"/>
        <v>0</v>
      </c>
      <c r="CQ344" s="29"/>
      <c r="CR344" s="54">
        <f>_xlfn.XLOOKUP($C344,[24]PSP!$C:$C,[24]PSP!$CR:$CR)</f>
        <v>0</v>
      </c>
      <c r="CS344" s="27">
        <f>_xlfn.XLOOKUP($C344,[24]PSP!$C:$C,[24]PSP!$CS:$CS)</f>
        <v>40.9</v>
      </c>
      <c r="CT344" s="28">
        <f t="shared" si="1441"/>
        <v>0</v>
      </c>
      <c r="CU344" s="29"/>
      <c r="CV344" s="54">
        <f>_xlfn.XLOOKUP($C344,[24]PSP!$C:$C,[24]PSP!$CV:$CV)</f>
        <v>0</v>
      </c>
      <c r="CW344" s="27">
        <f>_xlfn.XLOOKUP($C344,[24]PSP!$C:$C,[24]PSP!$CW:$CW)</f>
        <v>40.9</v>
      </c>
      <c r="CX344" s="28">
        <f t="shared" si="1442"/>
        <v>0</v>
      </c>
      <c r="CY344" s="29"/>
      <c r="CZ344" s="54">
        <f>_xlfn.XLOOKUP($C344,[24]PSP!$C:$C,[24]PSP!$CZ:$CZ)</f>
        <v>0</v>
      </c>
      <c r="DA344" s="27">
        <f>_xlfn.XLOOKUP($C344,[24]PSP!$C:$C,[24]PSP!$DA:$DA)</f>
        <v>40.9</v>
      </c>
      <c r="DB344" s="28">
        <f t="shared" si="1443"/>
        <v>0</v>
      </c>
      <c r="DC344" s="29"/>
      <c r="DD344" s="54">
        <f>_xlfn.XLOOKUP($C344,[24]PSP!$C:$C,[24]PSP!$DD:$DD)</f>
        <v>0</v>
      </c>
      <c r="DE344" s="27">
        <f>_xlfn.XLOOKUP($C344,[24]PSP!$C:$C,[24]PSP!$DE:$DE)</f>
        <v>40.9</v>
      </c>
      <c r="DF344" s="28">
        <f t="shared" si="1444"/>
        <v>0</v>
      </c>
      <c r="DG344" s="29"/>
      <c r="DH344" s="54">
        <f>_xlfn.XLOOKUP($C344,[24]PSP!$C:$C,[24]PSP!$DH:$DH)</f>
        <v>0</v>
      </c>
      <c r="DI344" s="27">
        <f>_xlfn.XLOOKUP($C344,[24]PSP!$C:$C,[24]PSP!$DI:$DI)</f>
        <v>40.9</v>
      </c>
      <c r="DJ344" s="28">
        <f t="shared" si="1445"/>
        <v>0</v>
      </c>
      <c r="DK344" s="29"/>
      <c r="DL344" s="54">
        <f>_xlfn.XLOOKUP($C344,[24]PSP!$C:$C,[24]PSP!$DL:$DL)</f>
        <v>0</v>
      </c>
      <c r="DM344" s="27">
        <f>_xlfn.XLOOKUP($C344,[24]PSP!$C:$C,[24]PSP!$DM:$DM)</f>
        <v>40.9</v>
      </c>
      <c r="DN344" s="28">
        <f t="shared" si="1446"/>
        <v>0</v>
      </c>
      <c r="DO344" s="29"/>
      <c r="DP344" s="54">
        <f>_xlfn.XLOOKUP($C344,[24]PSP!$C:$C,[24]PSP!$DP:$DP)</f>
        <v>0</v>
      </c>
      <c r="DQ344" s="27">
        <f>_xlfn.XLOOKUP($C344,[24]PSP!$C:$C,[24]PSP!$DQ:$DQ)</f>
        <v>40.9</v>
      </c>
      <c r="DR344" s="28">
        <f t="shared" si="1447"/>
        <v>0</v>
      </c>
      <c r="DS344" s="29"/>
      <c r="DT344" s="54">
        <f>_xlfn.XLOOKUP($C344,[24]PSP!$C:$C,[24]PSP!$DT:$DT)</f>
        <v>0</v>
      </c>
      <c r="DU344" s="27">
        <f>_xlfn.XLOOKUP($C344,[24]PSP!$C:$C,[24]PSP!$DU:$DU)</f>
        <v>40.9</v>
      </c>
      <c r="DV344" s="28">
        <f t="shared" si="1448"/>
        <v>0</v>
      </c>
      <c r="DW344" s="29"/>
      <c r="DX344" s="54">
        <f>_xlfn.XLOOKUP($C344,[24]PSP!$C:$C,[24]PSP!$DX:$DX)</f>
        <v>0</v>
      </c>
      <c r="DY344" s="27">
        <f>_xlfn.XLOOKUP($C344,[24]PSP!$C:$C,[24]PSP!$DY:$DY)</f>
        <v>40.9</v>
      </c>
      <c r="DZ344" s="28">
        <f t="shared" si="1449"/>
        <v>0</v>
      </c>
      <c r="EA344" s="29"/>
      <c r="EB344" s="54">
        <f>_xlfn.XLOOKUP($C344,[24]PSP!$C:$C,[24]PSP!$EB:$EB)</f>
        <v>0</v>
      </c>
      <c r="EC344" s="27">
        <f>_xlfn.XLOOKUP($C344,[24]PSP!$C:$C,[24]PSP!$EC:$EC)</f>
        <v>0</v>
      </c>
      <c r="ED344" s="28">
        <f t="shared" si="1450"/>
        <v>0</v>
      </c>
      <c r="EE344" s="29"/>
      <c r="EF344" s="54">
        <f>_xlfn.XLOOKUP($C344,[24]PSP!$C:$C,[24]PSP!$EF:$EF)</f>
        <v>0</v>
      </c>
      <c r="EG344" s="27">
        <f>_xlfn.XLOOKUP($C344,[24]PSP!$C:$C,[24]PSP!$EG:$EG)</f>
        <v>0</v>
      </c>
      <c r="EH344" s="28">
        <f t="shared" si="1451"/>
        <v>0</v>
      </c>
      <c r="EI344" s="29"/>
      <c r="EJ344" s="54">
        <f>_xlfn.XLOOKUP($C344,[24]PSP!$C:$C,[24]PSP!$EJ:$EJ)</f>
        <v>0</v>
      </c>
      <c r="EK344" s="27">
        <f>_xlfn.XLOOKUP($C344,[24]PSP!$C:$C,[24]PSP!$EK:$EK)</f>
        <v>0</v>
      </c>
      <c r="EL344" s="28">
        <f t="shared" si="1452"/>
        <v>0</v>
      </c>
      <c r="EM344" s="29"/>
      <c r="EN344" s="108"/>
      <c r="EO344" s="29">
        <f t="shared" si="1453"/>
        <v>30838.600000000002</v>
      </c>
      <c r="EP344" s="29">
        <f t="shared" si="1417"/>
        <v>30838.600000000002</v>
      </c>
      <c r="EQ344" s="4" t="b">
        <f t="shared" si="1418"/>
        <v>1</v>
      </c>
      <c r="ES344" s="118">
        <f t="shared" si="1314"/>
        <v>1.1767000000000001</v>
      </c>
    </row>
    <row r="345" spans="3:149" s="9" customFormat="1" ht="14.25" x14ac:dyDescent="0.25">
      <c r="C345" s="24" t="s">
        <v>192</v>
      </c>
      <c r="D345" s="43" t="str">
        <f>_xlfn.XLOOKUP($C345,[24]PSP!$C:$C,[24]PSP!$D:$D)</f>
        <v>COMP_46006</v>
      </c>
      <c r="E345" s="24" t="str">
        <f>_xlfn.XLOOKUP($C345,[24]PSP!$C:$C,[24]PSP!$E:$E)</f>
        <v>COMPOSIÇÃO</v>
      </c>
      <c r="F345" s="25" t="str">
        <f>_xlfn.XLOOKUP($C345,[24]PSP!$C:$C,[24]PSP!$F:$F)</f>
        <v>TERMINAL ABSORVEDOR DE ENERGIA TL3 - FORNECIMENTO E IMPLANTAÇÃO</v>
      </c>
      <c r="G345" s="26" t="str">
        <f>_xlfn.XLOOKUP($C345,[24]PSP!$C:$C,[24]PSP!$G:$G)</f>
        <v>UN</v>
      </c>
      <c r="H345" s="53">
        <f>_xlfn.XLOOKUP($C345,[24]PSP!$C:$C,[24]PSP!$H:$H)</f>
        <v>0</v>
      </c>
      <c r="I345" s="28">
        <f>_xlfn.XLOOKUP($C345,[24]PSP!$C:$C,[24]PSP!$I:$I)</f>
        <v>0</v>
      </c>
      <c r="J345" s="28">
        <f t="shared" si="1419"/>
        <v>0</v>
      </c>
      <c r="K345" s="29"/>
      <c r="L345" s="54">
        <f>_xlfn.XLOOKUP($C345,[24]PSP!$C:$C,[24]PSP!$L:$L)</f>
        <v>0</v>
      </c>
      <c r="M345" s="27">
        <f>_xlfn.XLOOKUP($C345,[24]PSP!$C:$C,[24]PSP!$M:$M)</f>
        <v>16659.8</v>
      </c>
      <c r="N345" s="28">
        <f t="shared" si="1420"/>
        <v>0</v>
      </c>
      <c r="O345" s="29"/>
      <c r="P345" s="54">
        <f>_xlfn.XLOOKUP($C345,[24]PSP!$C:$C,[24]PSP!$P:$P)</f>
        <v>0</v>
      </c>
      <c r="Q345" s="27">
        <f>_xlfn.XLOOKUP($C345,[24]PSP!$C:$C,[24]PSP!$Q:$Q)</f>
        <v>16659.8</v>
      </c>
      <c r="R345" s="28">
        <f t="shared" si="1421"/>
        <v>0</v>
      </c>
      <c r="S345" s="29"/>
      <c r="T345" s="54">
        <f>_xlfn.XLOOKUP($C345,[24]PSP!$C:$C,[24]PSP!$T:$T)</f>
        <v>0</v>
      </c>
      <c r="U345" s="27">
        <f>_xlfn.XLOOKUP($C345,[24]PSP!$C:$C,[24]PSP!$U:$U)</f>
        <v>16659.8</v>
      </c>
      <c r="V345" s="28">
        <f t="shared" si="1422"/>
        <v>0</v>
      </c>
      <c r="W345" s="29"/>
      <c r="X345" s="54">
        <f>_xlfn.XLOOKUP($C345,[24]PSP!$C:$C,[24]PSP!$X:$X)</f>
        <v>0</v>
      </c>
      <c r="Y345" s="27">
        <f>_xlfn.XLOOKUP($C345,[24]PSP!$C:$C,[24]PSP!$Y:$Y)</f>
        <v>16659.8</v>
      </c>
      <c r="Z345" s="28">
        <f t="shared" si="1423"/>
        <v>0</v>
      </c>
      <c r="AA345" s="29"/>
      <c r="AB345" s="54">
        <f>_xlfn.XLOOKUP($C345,[24]PSP!$C:$C,[24]PSP!$AB:$AB)</f>
        <v>0</v>
      </c>
      <c r="AC345" s="27">
        <f>_xlfn.XLOOKUP($C345,[24]PSP!$C:$C,[24]PSP!$AC:$AC)</f>
        <v>16659.8</v>
      </c>
      <c r="AD345" s="28">
        <f t="shared" si="1424"/>
        <v>0</v>
      </c>
      <c r="AE345" s="29"/>
      <c r="AF345" s="54">
        <f>_xlfn.XLOOKUP($C345,[24]PSP!$C:$C,[24]PSP!$AF:$AF)</f>
        <v>0</v>
      </c>
      <c r="AG345" s="27">
        <f>_xlfn.XLOOKUP($C345,[24]PSP!$C:$C,[24]PSP!$AG:$AG)</f>
        <v>16659.8</v>
      </c>
      <c r="AH345" s="28">
        <f t="shared" si="1425"/>
        <v>0</v>
      </c>
      <c r="AI345" s="29"/>
      <c r="AJ345" s="54">
        <f>_xlfn.XLOOKUP($C345,[24]PSP!$C:$C,[24]PSP!$AJ:$AJ)</f>
        <v>0</v>
      </c>
      <c r="AK345" s="27">
        <f>_xlfn.XLOOKUP($C345,[24]PSP!$C:$C,[24]PSP!$AK:$AK)</f>
        <v>16659.8</v>
      </c>
      <c r="AL345" s="28">
        <f t="shared" si="1426"/>
        <v>0</v>
      </c>
      <c r="AM345" s="29"/>
      <c r="AN345" s="54">
        <f>_xlfn.XLOOKUP($C345,[24]PSP!$C:$C,[24]PSP!$AN:$AN)</f>
        <v>0</v>
      </c>
      <c r="AO345" s="27">
        <f>_xlfn.XLOOKUP($C345,[24]PSP!$C:$C,[24]PSP!$AO:$AO)</f>
        <v>16659.8</v>
      </c>
      <c r="AP345" s="28">
        <f t="shared" si="1427"/>
        <v>0</v>
      </c>
      <c r="AQ345" s="29"/>
      <c r="AR345" s="54">
        <f>_xlfn.XLOOKUP($C345,[24]PSP!$C:$C,[24]PSP!$AR:$AR)</f>
        <v>0</v>
      </c>
      <c r="AS345" s="27">
        <f>_xlfn.XLOOKUP($C345,[24]PSP!$C:$C,[24]PSP!$AS:$AS)</f>
        <v>16659.8</v>
      </c>
      <c r="AT345" s="28">
        <f t="shared" si="1428"/>
        <v>0</v>
      </c>
      <c r="AU345" s="29"/>
      <c r="AV345" s="54">
        <f>_xlfn.XLOOKUP($C345,[24]PSP!$C:$C,[24]PSP!$AV:$AV)</f>
        <v>0</v>
      </c>
      <c r="AW345" s="27">
        <f>_xlfn.XLOOKUP($C345,[24]PSP!$C:$C,[24]PSP!$AW:$AW)</f>
        <v>16659.8</v>
      </c>
      <c r="AX345" s="28">
        <f t="shared" si="1429"/>
        <v>0</v>
      </c>
      <c r="AY345" s="29"/>
      <c r="AZ345" s="54">
        <f>_xlfn.XLOOKUP($C345,[24]PSP!$C:$C,[24]PSP!$AZ:$AZ)</f>
        <v>0</v>
      </c>
      <c r="BA345" s="27">
        <f>_xlfn.XLOOKUP($C345,[24]PSP!$C:$C,[24]PSP!$BA:$BA)</f>
        <v>16659.8</v>
      </c>
      <c r="BB345" s="28">
        <f t="shared" si="1430"/>
        <v>0</v>
      </c>
      <c r="BC345" s="29"/>
      <c r="BD345" s="54">
        <f>_xlfn.XLOOKUP($C345,[24]PSP!$C:$C,[24]PSP!$BD:$BD)</f>
        <v>0</v>
      </c>
      <c r="BE345" s="27">
        <f>_xlfn.XLOOKUP($C345,[24]PSP!$C:$C,[24]PSP!$BE:$BE)</f>
        <v>16659.8</v>
      </c>
      <c r="BF345" s="28">
        <f t="shared" si="1431"/>
        <v>0</v>
      </c>
      <c r="BG345" s="29"/>
      <c r="BH345" s="54">
        <f>_xlfn.XLOOKUP($C345,[24]PSP!$C:$C,[24]PSP!$BH:$BH)</f>
        <v>0</v>
      </c>
      <c r="BI345" s="27">
        <f>_xlfn.XLOOKUP($C345,[24]PSP!$C:$C,[24]PSP!$BI:$BI)</f>
        <v>16659.8</v>
      </c>
      <c r="BJ345" s="28">
        <f t="shared" si="1432"/>
        <v>0</v>
      </c>
      <c r="BK345" s="29"/>
      <c r="BL345" s="54">
        <f>_xlfn.XLOOKUP($C345,[24]PSP!$C:$C,[24]PSP!$BL:$BL)</f>
        <v>0</v>
      </c>
      <c r="BM345" s="27">
        <f>_xlfn.XLOOKUP($C345,[24]PSP!$C:$C,[24]PSP!$BM:$BM)</f>
        <v>16659.8</v>
      </c>
      <c r="BN345" s="28">
        <f t="shared" si="1433"/>
        <v>0</v>
      </c>
      <c r="BO345" s="29"/>
      <c r="BP345" s="54">
        <f>_xlfn.XLOOKUP($C345,[24]PSP!$C:$C,[24]PSP!$BP:$BP)</f>
        <v>0</v>
      </c>
      <c r="BQ345" s="27">
        <f>_xlfn.XLOOKUP($C345,[24]PSP!$C:$C,[24]PSP!$BQ:$BQ)</f>
        <v>16659.8</v>
      </c>
      <c r="BR345" s="28">
        <f t="shared" si="1434"/>
        <v>0</v>
      </c>
      <c r="BS345" s="29"/>
      <c r="BT345" s="54">
        <f>_xlfn.XLOOKUP($C345,[24]PSP!$C:$C,[24]PSP!$BT:$BT)</f>
        <v>0</v>
      </c>
      <c r="BU345" s="27">
        <f>_xlfn.XLOOKUP($C345,[24]PSP!$C:$C,[24]PSP!$BU:$BU)</f>
        <v>16659.8</v>
      </c>
      <c r="BV345" s="28">
        <f t="shared" si="1435"/>
        <v>0</v>
      </c>
      <c r="BW345" s="29"/>
      <c r="BX345" s="54">
        <f>_xlfn.XLOOKUP($C345,[24]PSP!$C:$C,[24]PSP!$BX:$BX)</f>
        <v>0</v>
      </c>
      <c r="BY345" s="27">
        <f>_xlfn.XLOOKUP($C345,[24]PSP!$C:$C,[24]PSP!$BY:$BY)</f>
        <v>16659.8</v>
      </c>
      <c r="BZ345" s="28">
        <f t="shared" si="1436"/>
        <v>0</v>
      </c>
      <c r="CA345" s="29"/>
      <c r="CB345" s="54">
        <f>_xlfn.XLOOKUP($C345,[24]PSP!$C:$C,[24]PSP!$CB:$CB)</f>
        <v>0</v>
      </c>
      <c r="CC345" s="27">
        <f>_xlfn.XLOOKUP($C345,[24]PSP!$C:$C,[24]PSP!$CC:$CC)</f>
        <v>16659.8</v>
      </c>
      <c r="CD345" s="28">
        <f t="shared" si="1437"/>
        <v>0</v>
      </c>
      <c r="CE345" s="29"/>
      <c r="CF345" s="54">
        <f>_xlfn.XLOOKUP($C345,[24]PSP!$C:$C,[24]PSP!$CF:$CF)</f>
        <v>0</v>
      </c>
      <c r="CG345" s="27">
        <f>_xlfn.XLOOKUP($C345,[24]PSP!$C:$C,[24]PSP!$CG:$CG)</f>
        <v>16659.8</v>
      </c>
      <c r="CH345" s="28">
        <f t="shared" si="1438"/>
        <v>0</v>
      </c>
      <c r="CI345" s="29"/>
      <c r="CJ345" s="54">
        <f>_xlfn.XLOOKUP($C345,[24]PSP!$C:$C,[24]PSP!$CJ:$CJ)</f>
        <v>0</v>
      </c>
      <c r="CK345" s="27">
        <f>_xlfn.XLOOKUP($C345,[24]PSP!$C:$C,[24]PSP!$CK:$CK)</f>
        <v>16659.8</v>
      </c>
      <c r="CL345" s="28">
        <f t="shared" si="1439"/>
        <v>0</v>
      </c>
      <c r="CM345" s="29"/>
      <c r="CN345" s="54">
        <f>_xlfn.XLOOKUP($C345,[24]PSP!$C:$C,[24]PSP!$CN:$CN)</f>
        <v>0</v>
      </c>
      <c r="CO345" s="27">
        <f>_xlfn.XLOOKUP($C345,[24]PSP!$C:$C,[24]PSP!$CO:$CO)</f>
        <v>16659.8</v>
      </c>
      <c r="CP345" s="28">
        <f t="shared" si="1440"/>
        <v>0</v>
      </c>
      <c r="CQ345" s="29"/>
      <c r="CR345" s="54">
        <f>_xlfn.XLOOKUP($C345,[24]PSP!$C:$C,[24]PSP!$CR:$CR)</f>
        <v>0</v>
      </c>
      <c r="CS345" s="27">
        <f>_xlfn.XLOOKUP($C345,[24]PSP!$C:$C,[24]PSP!$CS:$CS)</f>
        <v>16659.8</v>
      </c>
      <c r="CT345" s="28">
        <f t="shared" si="1441"/>
        <v>0</v>
      </c>
      <c r="CU345" s="29"/>
      <c r="CV345" s="54">
        <f>_xlfn.XLOOKUP($C345,[24]PSP!$C:$C,[24]PSP!$CV:$CV)</f>
        <v>0</v>
      </c>
      <c r="CW345" s="27">
        <f>_xlfn.XLOOKUP($C345,[24]PSP!$C:$C,[24]PSP!$CW:$CW)</f>
        <v>16659.8</v>
      </c>
      <c r="CX345" s="28">
        <f t="shared" si="1442"/>
        <v>0</v>
      </c>
      <c r="CY345" s="29"/>
      <c r="CZ345" s="54">
        <f>_xlfn.XLOOKUP($C345,[24]PSP!$C:$C,[24]PSP!$CZ:$CZ)</f>
        <v>0</v>
      </c>
      <c r="DA345" s="27">
        <f>_xlfn.XLOOKUP($C345,[24]PSP!$C:$C,[24]PSP!$DA:$DA)</f>
        <v>16659.8</v>
      </c>
      <c r="DB345" s="28">
        <f t="shared" si="1443"/>
        <v>0</v>
      </c>
      <c r="DC345" s="29"/>
      <c r="DD345" s="54">
        <f>_xlfn.XLOOKUP($C345,[24]PSP!$C:$C,[24]PSP!$DD:$DD)</f>
        <v>0</v>
      </c>
      <c r="DE345" s="27">
        <f>_xlfn.XLOOKUP($C345,[24]PSP!$C:$C,[24]PSP!$DE:$DE)</f>
        <v>16659.8</v>
      </c>
      <c r="DF345" s="28">
        <f t="shared" si="1444"/>
        <v>0</v>
      </c>
      <c r="DG345" s="29"/>
      <c r="DH345" s="54">
        <f>_xlfn.XLOOKUP($C345,[24]PSP!$C:$C,[24]PSP!$DH:$DH)</f>
        <v>0</v>
      </c>
      <c r="DI345" s="27">
        <f>_xlfn.XLOOKUP($C345,[24]PSP!$C:$C,[24]PSP!$DI:$DI)</f>
        <v>16659.8</v>
      </c>
      <c r="DJ345" s="28">
        <f t="shared" si="1445"/>
        <v>0</v>
      </c>
      <c r="DK345" s="29"/>
      <c r="DL345" s="54">
        <f>_xlfn.XLOOKUP($C345,[24]PSP!$C:$C,[24]PSP!$DL:$DL)</f>
        <v>0</v>
      </c>
      <c r="DM345" s="27">
        <f>_xlfn.XLOOKUP($C345,[24]PSP!$C:$C,[24]PSP!$DM:$DM)</f>
        <v>16659.8</v>
      </c>
      <c r="DN345" s="28">
        <f t="shared" si="1446"/>
        <v>0</v>
      </c>
      <c r="DO345" s="29"/>
      <c r="DP345" s="54">
        <f>_xlfn.XLOOKUP($C345,[24]PSP!$C:$C,[24]PSP!$DP:$DP)</f>
        <v>0</v>
      </c>
      <c r="DQ345" s="27">
        <f>_xlfn.XLOOKUP($C345,[24]PSP!$C:$C,[24]PSP!$DQ:$DQ)</f>
        <v>16659.8</v>
      </c>
      <c r="DR345" s="28">
        <f t="shared" si="1447"/>
        <v>0</v>
      </c>
      <c r="DS345" s="29"/>
      <c r="DT345" s="54">
        <f>_xlfn.XLOOKUP($C345,[24]PSP!$C:$C,[24]PSP!$DT:$DT)</f>
        <v>0</v>
      </c>
      <c r="DU345" s="27">
        <f>_xlfn.XLOOKUP($C345,[24]PSP!$C:$C,[24]PSP!$DU:$DU)</f>
        <v>16659.8</v>
      </c>
      <c r="DV345" s="28">
        <f t="shared" si="1448"/>
        <v>0</v>
      </c>
      <c r="DW345" s="29"/>
      <c r="DX345" s="54">
        <f>_xlfn.XLOOKUP($C345,[24]PSP!$C:$C,[24]PSP!$DX:$DX)</f>
        <v>0</v>
      </c>
      <c r="DY345" s="27">
        <f>_xlfn.XLOOKUP($C345,[24]PSP!$C:$C,[24]PSP!$DY:$DY)</f>
        <v>16659.8</v>
      </c>
      <c r="DZ345" s="28">
        <f t="shared" si="1449"/>
        <v>0</v>
      </c>
      <c r="EA345" s="29"/>
      <c r="EB345" s="54">
        <f>_xlfn.XLOOKUP($C345,[24]PSP!$C:$C,[24]PSP!$EB:$EB)</f>
        <v>0</v>
      </c>
      <c r="EC345" s="27">
        <f>_xlfn.XLOOKUP($C345,[24]PSP!$C:$C,[24]PSP!$EC:$EC)</f>
        <v>0</v>
      </c>
      <c r="ED345" s="28">
        <f t="shared" si="1450"/>
        <v>0</v>
      </c>
      <c r="EE345" s="29"/>
      <c r="EF345" s="54">
        <f>_xlfn.XLOOKUP($C345,[24]PSP!$C:$C,[24]PSP!$EF:$EF)</f>
        <v>0</v>
      </c>
      <c r="EG345" s="27">
        <f>_xlfn.XLOOKUP($C345,[24]PSP!$C:$C,[24]PSP!$EG:$EG)</f>
        <v>0</v>
      </c>
      <c r="EH345" s="28">
        <f t="shared" si="1451"/>
        <v>0</v>
      </c>
      <c r="EI345" s="29"/>
      <c r="EJ345" s="54">
        <f>_xlfn.XLOOKUP($C345,[24]PSP!$C:$C,[24]PSP!$EJ:$EJ)</f>
        <v>0</v>
      </c>
      <c r="EK345" s="27">
        <f>_xlfn.XLOOKUP($C345,[24]PSP!$C:$C,[24]PSP!$EK:$EK)</f>
        <v>0</v>
      </c>
      <c r="EL345" s="28">
        <f t="shared" si="1452"/>
        <v>0</v>
      </c>
      <c r="EM345" s="29"/>
      <c r="EN345" s="108"/>
      <c r="EO345" s="29">
        <f t="shared" si="1453"/>
        <v>0</v>
      </c>
      <c r="EP345" s="29">
        <f t="shared" si="1417"/>
        <v>0</v>
      </c>
      <c r="EQ345" s="4" t="b">
        <f t="shared" si="1418"/>
        <v>1</v>
      </c>
      <c r="ES345" s="118">
        <f t="shared" si="1314"/>
        <v>1.1767000000000001</v>
      </c>
    </row>
    <row r="346" spans="3:149" ht="14.25" x14ac:dyDescent="0.25">
      <c r="C346" s="24" t="s">
        <v>193</v>
      </c>
      <c r="D346" s="43">
        <f>_xlfn.XLOOKUP($C346,[24]PSP!$C:$C,[24]PSP!$D:$D)</f>
        <v>3713689</v>
      </c>
      <c r="E346" s="24" t="str">
        <f>_xlfn.XLOOKUP($C346,[24]PSP!$C:$C,[24]PSP!$E:$E)</f>
        <v>SICRO SERVIÇO</v>
      </c>
      <c r="F346" s="25" t="str">
        <f>_xlfn.XLOOKUP($C346,[24]PSP!$C:$C,[24]PSP!$F:$F)</f>
        <v>TERMINAL AÉREO DE DEFENSA METÁLICA - TIPO A - FORNECIMENTO E IMPLANTAÇÃO</v>
      </c>
      <c r="G346" s="26" t="str">
        <f>_xlfn.XLOOKUP($C346,[24]PSP!$C:$C,[24]PSP!$G:$G)</f>
        <v>UN</v>
      </c>
      <c r="H346" s="53">
        <f>_xlfn.XLOOKUP($C346,[24]PSP!$C:$C,[24]PSP!$H:$H)</f>
        <v>0</v>
      </c>
      <c r="I346" s="28">
        <f>_xlfn.XLOOKUP($C346,[24]PSP!$C:$C,[24]PSP!$I:$I)</f>
        <v>0</v>
      </c>
      <c r="J346" s="28">
        <f t="shared" si="1419"/>
        <v>0</v>
      </c>
      <c r="K346" s="29"/>
      <c r="L346" s="54">
        <f>_xlfn.XLOOKUP($C346,[24]PSP!$C:$C,[24]PSP!$L:$L)</f>
        <v>0</v>
      </c>
      <c r="M346" s="27">
        <f>_xlfn.XLOOKUP($C346,[24]PSP!$C:$C,[24]PSP!$M:$M)</f>
        <v>259.8</v>
      </c>
      <c r="N346" s="28">
        <f t="shared" si="1420"/>
        <v>0</v>
      </c>
      <c r="O346" s="29"/>
      <c r="P346" s="54">
        <f>_xlfn.XLOOKUP($C346,[24]PSP!$C:$C,[24]PSP!$P:$P)</f>
        <v>0</v>
      </c>
      <c r="Q346" s="27">
        <f>_xlfn.XLOOKUP($C346,[24]PSP!$C:$C,[24]PSP!$Q:$Q)</f>
        <v>259.8</v>
      </c>
      <c r="R346" s="28">
        <f t="shared" si="1421"/>
        <v>0</v>
      </c>
      <c r="S346" s="29"/>
      <c r="T346" s="54">
        <f>_xlfn.XLOOKUP($C346,[24]PSP!$C:$C,[24]PSP!$T:$T)</f>
        <v>0</v>
      </c>
      <c r="U346" s="27">
        <f>_xlfn.XLOOKUP($C346,[24]PSP!$C:$C,[24]PSP!$U:$U)</f>
        <v>259.8</v>
      </c>
      <c r="V346" s="28">
        <f t="shared" si="1422"/>
        <v>0</v>
      </c>
      <c r="W346" s="29"/>
      <c r="X346" s="54">
        <f>_xlfn.XLOOKUP($C346,[24]PSP!$C:$C,[24]PSP!$X:$X)</f>
        <v>0</v>
      </c>
      <c r="Y346" s="27">
        <f>_xlfn.XLOOKUP($C346,[24]PSP!$C:$C,[24]PSP!$Y:$Y)</f>
        <v>259.8</v>
      </c>
      <c r="Z346" s="28">
        <f t="shared" si="1423"/>
        <v>0</v>
      </c>
      <c r="AA346" s="29"/>
      <c r="AB346" s="54">
        <f>_xlfn.XLOOKUP($C346,[24]PSP!$C:$C,[24]PSP!$AB:$AB)</f>
        <v>0</v>
      </c>
      <c r="AC346" s="27">
        <f>_xlfn.XLOOKUP($C346,[24]PSP!$C:$C,[24]PSP!$AC:$AC)</f>
        <v>259.8</v>
      </c>
      <c r="AD346" s="28">
        <f t="shared" si="1424"/>
        <v>0</v>
      </c>
      <c r="AE346" s="29"/>
      <c r="AF346" s="54">
        <f>_xlfn.XLOOKUP($C346,[24]PSP!$C:$C,[24]PSP!$AF:$AF)</f>
        <v>0</v>
      </c>
      <c r="AG346" s="27">
        <f>_xlfn.XLOOKUP($C346,[24]PSP!$C:$C,[24]PSP!$AG:$AG)</f>
        <v>259.8</v>
      </c>
      <c r="AH346" s="28">
        <f t="shared" si="1425"/>
        <v>0</v>
      </c>
      <c r="AI346" s="29"/>
      <c r="AJ346" s="54">
        <f>_xlfn.XLOOKUP($C346,[24]PSP!$C:$C,[24]PSP!$AJ:$AJ)</f>
        <v>0</v>
      </c>
      <c r="AK346" s="27">
        <f>_xlfn.XLOOKUP($C346,[24]PSP!$C:$C,[24]PSP!$AK:$AK)</f>
        <v>259.8</v>
      </c>
      <c r="AL346" s="28">
        <f t="shared" si="1426"/>
        <v>0</v>
      </c>
      <c r="AM346" s="29"/>
      <c r="AN346" s="54">
        <f>_xlfn.XLOOKUP($C346,[24]PSP!$C:$C,[24]PSP!$AN:$AN)</f>
        <v>0</v>
      </c>
      <c r="AO346" s="27">
        <f>_xlfn.XLOOKUP($C346,[24]PSP!$C:$C,[24]PSP!$AO:$AO)</f>
        <v>259.8</v>
      </c>
      <c r="AP346" s="28">
        <f t="shared" si="1427"/>
        <v>0</v>
      </c>
      <c r="AQ346" s="29"/>
      <c r="AR346" s="54">
        <f>_xlfn.XLOOKUP($C346,[24]PSP!$C:$C,[24]PSP!$AR:$AR)</f>
        <v>0</v>
      </c>
      <c r="AS346" s="27">
        <f>_xlfn.XLOOKUP($C346,[24]PSP!$C:$C,[24]PSP!$AS:$AS)</f>
        <v>259.8</v>
      </c>
      <c r="AT346" s="28">
        <f t="shared" si="1428"/>
        <v>0</v>
      </c>
      <c r="AU346" s="29"/>
      <c r="AV346" s="54">
        <f>_xlfn.XLOOKUP($C346,[24]PSP!$C:$C,[24]PSP!$AV:$AV)</f>
        <v>0</v>
      </c>
      <c r="AW346" s="27">
        <f>_xlfn.XLOOKUP($C346,[24]PSP!$C:$C,[24]PSP!$AW:$AW)</f>
        <v>259.8</v>
      </c>
      <c r="AX346" s="28">
        <f t="shared" si="1429"/>
        <v>0</v>
      </c>
      <c r="AY346" s="29"/>
      <c r="AZ346" s="54">
        <f>_xlfn.XLOOKUP($C346,[24]PSP!$C:$C,[24]PSP!$AZ:$AZ)</f>
        <v>0</v>
      </c>
      <c r="BA346" s="27">
        <f>_xlfn.XLOOKUP($C346,[24]PSP!$C:$C,[24]PSP!$BA:$BA)</f>
        <v>259.8</v>
      </c>
      <c r="BB346" s="28">
        <f t="shared" si="1430"/>
        <v>0</v>
      </c>
      <c r="BC346" s="29"/>
      <c r="BD346" s="54">
        <f>_xlfn.XLOOKUP($C346,[24]PSP!$C:$C,[24]PSP!$BD:$BD)</f>
        <v>0</v>
      </c>
      <c r="BE346" s="27">
        <f>_xlfn.XLOOKUP($C346,[24]PSP!$C:$C,[24]PSP!$BE:$BE)</f>
        <v>259.8</v>
      </c>
      <c r="BF346" s="28">
        <f t="shared" si="1431"/>
        <v>0</v>
      </c>
      <c r="BG346" s="29"/>
      <c r="BH346" s="54">
        <f>_xlfn.XLOOKUP($C346,[24]PSP!$C:$C,[24]PSP!$BH:$BH)</f>
        <v>0</v>
      </c>
      <c r="BI346" s="27">
        <f>_xlfn.XLOOKUP($C346,[24]PSP!$C:$C,[24]PSP!$BI:$BI)</f>
        <v>259.8</v>
      </c>
      <c r="BJ346" s="28">
        <f t="shared" si="1432"/>
        <v>0</v>
      </c>
      <c r="BK346" s="29"/>
      <c r="BL346" s="54">
        <f>_xlfn.XLOOKUP($C346,[24]PSP!$C:$C,[24]PSP!$BL:$BL)</f>
        <v>0</v>
      </c>
      <c r="BM346" s="27">
        <f>_xlfn.XLOOKUP($C346,[24]PSP!$C:$C,[24]PSP!$BM:$BM)</f>
        <v>259.8</v>
      </c>
      <c r="BN346" s="28">
        <f t="shared" si="1433"/>
        <v>0</v>
      </c>
      <c r="BO346" s="29"/>
      <c r="BP346" s="54">
        <f>_xlfn.XLOOKUP($C346,[24]PSP!$C:$C,[24]PSP!$BP:$BP)</f>
        <v>0</v>
      </c>
      <c r="BQ346" s="27">
        <f>_xlfn.XLOOKUP($C346,[24]PSP!$C:$C,[24]PSP!$BQ:$BQ)</f>
        <v>259.8</v>
      </c>
      <c r="BR346" s="28">
        <f t="shared" si="1434"/>
        <v>0</v>
      </c>
      <c r="BS346" s="29"/>
      <c r="BT346" s="54">
        <f>_xlfn.XLOOKUP($C346,[24]PSP!$C:$C,[24]PSP!$BT:$BT)</f>
        <v>0</v>
      </c>
      <c r="BU346" s="27">
        <f>_xlfn.XLOOKUP($C346,[24]PSP!$C:$C,[24]PSP!$BU:$BU)</f>
        <v>259.8</v>
      </c>
      <c r="BV346" s="28">
        <f t="shared" si="1435"/>
        <v>0</v>
      </c>
      <c r="BW346" s="29"/>
      <c r="BX346" s="54">
        <f>_xlfn.XLOOKUP($C346,[24]PSP!$C:$C,[24]PSP!$BX:$BX)</f>
        <v>0</v>
      </c>
      <c r="BY346" s="27">
        <f>_xlfn.XLOOKUP($C346,[24]PSP!$C:$C,[24]PSP!$BY:$BY)</f>
        <v>259.8</v>
      </c>
      <c r="BZ346" s="28">
        <f t="shared" si="1436"/>
        <v>0</v>
      </c>
      <c r="CA346" s="29"/>
      <c r="CB346" s="54">
        <f>_xlfn.XLOOKUP($C346,[24]PSP!$C:$C,[24]PSP!$CB:$CB)</f>
        <v>0</v>
      </c>
      <c r="CC346" s="27">
        <f>_xlfn.XLOOKUP($C346,[24]PSP!$C:$C,[24]PSP!$CC:$CC)</f>
        <v>259.8</v>
      </c>
      <c r="CD346" s="28">
        <f t="shared" si="1437"/>
        <v>0</v>
      </c>
      <c r="CE346" s="29"/>
      <c r="CF346" s="54">
        <f>_xlfn.XLOOKUP($C346,[24]PSP!$C:$C,[24]PSP!$CF:$CF)</f>
        <v>0</v>
      </c>
      <c r="CG346" s="27">
        <f>_xlfn.XLOOKUP($C346,[24]PSP!$C:$C,[24]PSP!$CG:$CG)</f>
        <v>259.8</v>
      </c>
      <c r="CH346" s="28">
        <f t="shared" si="1438"/>
        <v>0</v>
      </c>
      <c r="CI346" s="29"/>
      <c r="CJ346" s="54">
        <f>_xlfn.XLOOKUP($C346,[24]PSP!$C:$C,[24]PSP!$CJ:$CJ)</f>
        <v>0</v>
      </c>
      <c r="CK346" s="27">
        <f>_xlfn.XLOOKUP($C346,[24]PSP!$C:$C,[24]PSP!$CK:$CK)</f>
        <v>259.8</v>
      </c>
      <c r="CL346" s="28">
        <f t="shared" si="1439"/>
        <v>0</v>
      </c>
      <c r="CM346" s="29"/>
      <c r="CN346" s="54">
        <f>_xlfn.XLOOKUP($C346,[24]PSP!$C:$C,[24]PSP!$CN:$CN)</f>
        <v>0</v>
      </c>
      <c r="CO346" s="27">
        <f>_xlfn.XLOOKUP($C346,[24]PSP!$C:$C,[24]PSP!$CO:$CO)</f>
        <v>259.8</v>
      </c>
      <c r="CP346" s="28">
        <f t="shared" si="1440"/>
        <v>0</v>
      </c>
      <c r="CQ346" s="29"/>
      <c r="CR346" s="54">
        <f>_xlfn.XLOOKUP($C346,[24]PSP!$C:$C,[24]PSP!$CR:$CR)</f>
        <v>0</v>
      </c>
      <c r="CS346" s="27">
        <f>_xlfn.XLOOKUP($C346,[24]PSP!$C:$C,[24]PSP!$CS:$CS)</f>
        <v>259.8</v>
      </c>
      <c r="CT346" s="28">
        <f t="shared" si="1441"/>
        <v>0</v>
      </c>
      <c r="CU346" s="29"/>
      <c r="CV346" s="54">
        <f>_xlfn.XLOOKUP($C346,[24]PSP!$C:$C,[24]PSP!$CV:$CV)</f>
        <v>0</v>
      </c>
      <c r="CW346" s="27">
        <f>_xlfn.XLOOKUP($C346,[24]PSP!$C:$C,[24]PSP!$CW:$CW)</f>
        <v>259.8</v>
      </c>
      <c r="CX346" s="28">
        <f t="shared" si="1442"/>
        <v>0</v>
      </c>
      <c r="CY346" s="29"/>
      <c r="CZ346" s="54">
        <f>_xlfn.XLOOKUP($C346,[24]PSP!$C:$C,[24]PSP!$CZ:$CZ)</f>
        <v>0</v>
      </c>
      <c r="DA346" s="27">
        <f>_xlfn.XLOOKUP($C346,[24]PSP!$C:$C,[24]PSP!$DA:$DA)</f>
        <v>259.8</v>
      </c>
      <c r="DB346" s="28">
        <f t="shared" si="1443"/>
        <v>0</v>
      </c>
      <c r="DC346" s="29"/>
      <c r="DD346" s="54">
        <f>_xlfn.XLOOKUP($C346,[24]PSP!$C:$C,[24]PSP!$DD:$DD)</f>
        <v>0</v>
      </c>
      <c r="DE346" s="27">
        <f>_xlfn.XLOOKUP($C346,[24]PSP!$C:$C,[24]PSP!$DE:$DE)</f>
        <v>259.8</v>
      </c>
      <c r="DF346" s="28">
        <f t="shared" si="1444"/>
        <v>0</v>
      </c>
      <c r="DG346" s="29"/>
      <c r="DH346" s="54">
        <f>_xlfn.XLOOKUP($C346,[24]PSP!$C:$C,[24]PSP!$DH:$DH)</f>
        <v>0</v>
      </c>
      <c r="DI346" s="27">
        <f>_xlfn.XLOOKUP($C346,[24]PSP!$C:$C,[24]PSP!$DI:$DI)</f>
        <v>259.8</v>
      </c>
      <c r="DJ346" s="28">
        <f t="shared" si="1445"/>
        <v>0</v>
      </c>
      <c r="DK346" s="29"/>
      <c r="DL346" s="54">
        <f>_xlfn.XLOOKUP($C346,[24]PSP!$C:$C,[24]PSP!$DL:$DL)</f>
        <v>0</v>
      </c>
      <c r="DM346" s="27">
        <f>_xlfn.XLOOKUP($C346,[24]PSP!$C:$C,[24]PSP!$DM:$DM)</f>
        <v>259.8</v>
      </c>
      <c r="DN346" s="28">
        <f t="shared" si="1446"/>
        <v>0</v>
      </c>
      <c r="DO346" s="29"/>
      <c r="DP346" s="54">
        <f>_xlfn.XLOOKUP($C346,[24]PSP!$C:$C,[24]PSP!$DP:$DP)</f>
        <v>0</v>
      </c>
      <c r="DQ346" s="27">
        <f>_xlfn.XLOOKUP($C346,[24]PSP!$C:$C,[24]PSP!$DQ:$DQ)</f>
        <v>259.8</v>
      </c>
      <c r="DR346" s="28">
        <f t="shared" si="1447"/>
        <v>0</v>
      </c>
      <c r="DS346" s="29"/>
      <c r="DT346" s="54">
        <f>_xlfn.XLOOKUP($C346,[24]PSP!$C:$C,[24]PSP!$DT:$DT)</f>
        <v>0</v>
      </c>
      <c r="DU346" s="27">
        <f>_xlfn.XLOOKUP($C346,[24]PSP!$C:$C,[24]PSP!$DU:$DU)</f>
        <v>259.8</v>
      </c>
      <c r="DV346" s="28">
        <f t="shared" si="1448"/>
        <v>0</v>
      </c>
      <c r="DW346" s="29"/>
      <c r="DX346" s="54">
        <f>_xlfn.XLOOKUP($C346,[24]PSP!$C:$C,[24]PSP!$DX:$DX)</f>
        <v>0</v>
      </c>
      <c r="DY346" s="27">
        <f>_xlfn.XLOOKUP($C346,[24]PSP!$C:$C,[24]PSP!$DY:$DY)</f>
        <v>259.8</v>
      </c>
      <c r="DZ346" s="28">
        <f t="shared" si="1449"/>
        <v>0</v>
      </c>
      <c r="EA346" s="29"/>
      <c r="EB346" s="54">
        <f>_xlfn.XLOOKUP($C346,[24]PSP!$C:$C,[24]PSP!$EB:$EB)</f>
        <v>0</v>
      </c>
      <c r="EC346" s="27">
        <f>_xlfn.XLOOKUP($C346,[24]PSP!$C:$C,[24]PSP!$EC:$EC)</f>
        <v>0</v>
      </c>
      <c r="ED346" s="28">
        <f t="shared" si="1450"/>
        <v>0</v>
      </c>
      <c r="EE346" s="29"/>
      <c r="EF346" s="54">
        <f>_xlfn.XLOOKUP($C346,[24]PSP!$C:$C,[24]PSP!$EF:$EF)</f>
        <v>0</v>
      </c>
      <c r="EG346" s="27">
        <f>_xlfn.XLOOKUP($C346,[24]PSP!$C:$C,[24]PSP!$EG:$EG)</f>
        <v>0</v>
      </c>
      <c r="EH346" s="28">
        <f t="shared" si="1451"/>
        <v>0</v>
      </c>
      <c r="EI346" s="29"/>
      <c r="EJ346" s="54">
        <f>_xlfn.XLOOKUP($C346,[24]PSP!$C:$C,[24]PSP!$EJ:$EJ)</f>
        <v>0</v>
      </c>
      <c r="EK346" s="27">
        <f>_xlfn.XLOOKUP($C346,[24]PSP!$C:$C,[24]PSP!$EK:$EK)</f>
        <v>0</v>
      </c>
      <c r="EL346" s="28">
        <f t="shared" si="1452"/>
        <v>0</v>
      </c>
      <c r="EM346" s="29"/>
      <c r="EN346" s="108"/>
      <c r="EO346" s="29">
        <f t="shared" si="1453"/>
        <v>0</v>
      </c>
      <c r="EP346" s="29">
        <f t="shared" si="1417"/>
        <v>0</v>
      </c>
      <c r="EQ346" s="4" t="b">
        <f t="shared" si="1418"/>
        <v>1</v>
      </c>
      <c r="ES346" s="118">
        <f t="shared" si="1314"/>
        <v>1.1767000000000001</v>
      </c>
    </row>
    <row r="347" spans="3:149" ht="21" x14ac:dyDescent="0.25">
      <c r="C347" s="24" t="s">
        <v>194</v>
      </c>
      <c r="D347" s="43">
        <f>_xlfn.XLOOKUP($C347,[24]PSP!$C:$C,[24]PSP!$D:$D)</f>
        <v>3713873</v>
      </c>
      <c r="E347" s="24" t="str">
        <f>_xlfn.XLOOKUP($C347,[24]PSP!$C:$C,[24]PSP!$E:$E)</f>
        <v>SICRO SERVIÇO</v>
      </c>
      <c r="F347" s="25" t="str">
        <f>_xlfn.XLOOKUP($C347,[24]PSP!$C:$C,[24]PSP!$F:$F)</f>
        <v>MÓDULO DE TRANSIÇÃO DE DEFENSA METÁLICA PARA BARREIRA RÍGIDA - FORNECIMENTO E IMPLANTAÇÃO</v>
      </c>
      <c r="G347" s="26" t="str">
        <f>_xlfn.XLOOKUP($C347,[24]PSP!$C:$C,[24]PSP!$G:$G)</f>
        <v>UN</v>
      </c>
      <c r="H347" s="53">
        <f>_xlfn.XLOOKUP($C347,[24]PSP!$C:$C,[24]PSP!$H:$H)</f>
        <v>0</v>
      </c>
      <c r="I347" s="28">
        <f>_xlfn.XLOOKUP($C347,[24]PSP!$C:$C,[24]PSP!$I:$I)</f>
        <v>0</v>
      </c>
      <c r="J347" s="28">
        <f t="shared" si="1419"/>
        <v>0</v>
      </c>
      <c r="K347" s="29"/>
      <c r="L347" s="54">
        <f>_xlfn.XLOOKUP($C347,[24]PSP!$C:$C,[24]PSP!$L:$L)</f>
        <v>0</v>
      </c>
      <c r="M347" s="27">
        <f>_xlfn.XLOOKUP($C347,[24]PSP!$C:$C,[24]PSP!$M:$M)</f>
        <v>5016.67</v>
      </c>
      <c r="N347" s="28">
        <f t="shared" si="1420"/>
        <v>0</v>
      </c>
      <c r="O347" s="29"/>
      <c r="P347" s="54">
        <f>_xlfn.XLOOKUP($C347,[24]PSP!$C:$C,[24]PSP!$P:$P)</f>
        <v>0</v>
      </c>
      <c r="Q347" s="27">
        <f>_xlfn.XLOOKUP($C347,[24]PSP!$C:$C,[24]PSP!$Q:$Q)</f>
        <v>5016.67</v>
      </c>
      <c r="R347" s="28">
        <f t="shared" si="1421"/>
        <v>0</v>
      </c>
      <c r="S347" s="29"/>
      <c r="T347" s="54">
        <f>_xlfn.XLOOKUP($C347,[24]PSP!$C:$C,[24]PSP!$T:$T)</f>
        <v>0</v>
      </c>
      <c r="U347" s="27">
        <f>_xlfn.XLOOKUP($C347,[24]PSP!$C:$C,[24]PSP!$U:$U)</f>
        <v>5016.67</v>
      </c>
      <c r="V347" s="28">
        <f t="shared" si="1422"/>
        <v>0</v>
      </c>
      <c r="W347" s="29"/>
      <c r="X347" s="54">
        <f>_xlfn.XLOOKUP($C347,[24]PSP!$C:$C,[24]PSP!$X:$X)</f>
        <v>0</v>
      </c>
      <c r="Y347" s="27">
        <f>_xlfn.XLOOKUP($C347,[24]PSP!$C:$C,[24]PSP!$Y:$Y)</f>
        <v>5016.67</v>
      </c>
      <c r="Z347" s="28">
        <f t="shared" si="1423"/>
        <v>0</v>
      </c>
      <c r="AA347" s="29"/>
      <c r="AB347" s="54">
        <f>_xlfn.XLOOKUP($C347,[24]PSP!$C:$C,[24]PSP!$AB:$AB)</f>
        <v>0</v>
      </c>
      <c r="AC347" s="27">
        <f>_xlfn.XLOOKUP($C347,[24]PSP!$C:$C,[24]PSP!$AC:$AC)</f>
        <v>5016.67</v>
      </c>
      <c r="AD347" s="28">
        <f t="shared" si="1424"/>
        <v>0</v>
      </c>
      <c r="AE347" s="29"/>
      <c r="AF347" s="54">
        <f>_xlfn.XLOOKUP($C347,[24]PSP!$C:$C,[24]PSP!$AF:$AF)</f>
        <v>0</v>
      </c>
      <c r="AG347" s="27">
        <f>_xlfn.XLOOKUP($C347,[24]PSP!$C:$C,[24]PSP!$AG:$AG)</f>
        <v>5016.67</v>
      </c>
      <c r="AH347" s="28">
        <f t="shared" si="1425"/>
        <v>0</v>
      </c>
      <c r="AI347" s="29"/>
      <c r="AJ347" s="54">
        <f>_xlfn.XLOOKUP($C347,[24]PSP!$C:$C,[24]PSP!$AJ:$AJ)</f>
        <v>0</v>
      </c>
      <c r="AK347" s="27">
        <f>_xlfn.XLOOKUP($C347,[24]PSP!$C:$C,[24]PSP!$AK:$AK)</f>
        <v>5016.67</v>
      </c>
      <c r="AL347" s="28">
        <f t="shared" si="1426"/>
        <v>0</v>
      </c>
      <c r="AM347" s="29"/>
      <c r="AN347" s="54">
        <f>_xlfn.XLOOKUP($C347,[24]PSP!$C:$C,[24]PSP!$AN:$AN)</f>
        <v>0</v>
      </c>
      <c r="AO347" s="27">
        <f>_xlfn.XLOOKUP($C347,[24]PSP!$C:$C,[24]PSP!$AO:$AO)</f>
        <v>5016.67</v>
      </c>
      <c r="AP347" s="28">
        <f t="shared" si="1427"/>
        <v>0</v>
      </c>
      <c r="AQ347" s="29"/>
      <c r="AR347" s="54">
        <f>_xlfn.XLOOKUP($C347,[24]PSP!$C:$C,[24]PSP!$AR:$AR)</f>
        <v>0</v>
      </c>
      <c r="AS347" s="27">
        <f>_xlfn.XLOOKUP($C347,[24]PSP!$C:$C,[24]PSP!$AS:$AS)</f>
        <v>5016.67</v>
      </c>
      <c r="AT347" s="28">
        <f t="shared" si="1428"/>
        <v>0</v>
      </c>
      <c r="AU347" s="29"/>
      <c r="AV347" s="54">
        <f>_xlfn.XLOOKUP($C347,[24]PSP!$C:$C,[24]PSP!$AV:$AV)</f>
        <v>0</v>
      </c>
      <c r="AW347" s="27">
        <f>_xlfn.XLOOKUP($C347,[24]PSP!$C:$C,[24]PSP!$AW:$AW)</f>
        <v>5016.67</v>
      </c>
      <c r="AX347" s="28">
        <f t="shared" si="1429"/>
        <v>0</v>
      </c>
      <c r="AY347" s="29"/>
      <c r="AZ347" s="54">
        <f>_xlfn.XLOOKUP($C347,[24]PSP!$C:$C,[24]PSP!$AZ:$AZ)</f>
        <v>0</v>
      </c>
      <c r="BA347" s="27">
        <f>_xlfn.XLOOKUP($C347,[24]PSP!$C:$C,[24]PSP!$BA:$BA)</f>
        <v>5016.67</v>
      </c>
      <c r="BB347" s="28">
        <f t="shared" si="1430"/>
        <v>0</v>
      </c>
      <c r="BC347" s="29"/>
      <c r="BD347" s="54">
        <f>_xlfn.XLOOKUP($C347,[24]PSP!$C:$C,[24]PSP!$BD:$BD)</f>
        <v>0</v>
      </c>
      <c r="BE347" s="27">
        <f>_xlfn.XLOOKUP($C347,[24]PSP!$C:$C,[24]PSP!$BE:$BE)</f>
        <v>5016.67</v>
      </c>
      <c r="BF347" s="28">
        <f t="shared" si="1431"/>
        <v>0</v>
      </c>
      <c r="BG347" s="29"/>
      <c r="BH347" s="54">
        <f>_xlfn.XLOOKUP($C347,[24]PSP!$C:$C,[24]PSP!$BH:$BH)</f>
        <v>0</v>
      </c>
      <c r="BI347" s="27">
        <f>_xlfn.XLOOKUP($C347,[24]PSP!$C:$C,[24]PSP!$BI:$BI)</f>
        <v>5016.67</v>
      </c>
      <c r="BJ347" s="28">
        <f t="shared" si="1432"/>
        <v>0</v>
      </c>
      <c r="BK347" s="29"/>
      <c r="BL347" s="54">
        <f>_xlfn.XLOOKUP($C347,[24]PSP!$C:$C,[24]PSP!$BL:$BL)</f>
        <v>0</v>
      </c>
      <c r="BM347" s="27">
        <f>_xlfn.XLOOKUP($C347,[24]PSP!$C:$C,[24]PSP!$BM:$BM)</f>
        <v>5016.67</v>
      </c>
      <c r="BN347" s="28">
        <f t="shared" si="1433"/>
        <v>0</v>
      </c>
      <c r="BO347" s="29"/>
      <c r="BP347" s="54">
        <f>_xlfn.XLOOKUP($C347,[24]PSP!$C:$C,[24]PSP!$BP:$BP)</f>
        <v>0</v>
      </c>
      <c r="BQ347" s="27">
        <f>_xlfn.XLOOKUP($C347,[24]PSP!$C:$C,[24]PSP!$BQ:$BQ)</f>
        <v>5016.67</v>
      </c>
      <c r="BR347" s="28">
        <f t="shared" si="1434"/>
        <v>0</v>
      </c>
      <c r="BS347" s="29"/>
      <c r="BT347" s="54">
        <f>_xlfn.XLOOKUP($C347,[24]PSP!$C:$C,[24]PSP!$BT:$BT)</f>
        <v>0</v>
      </c>
      <c r="BU347" s="27">
        <f>_xlfn.XLOOKUP($C347,[24]PSP!$C:$C,[24]PSP!$BU:$BU)</f>
        <v>5016.67</v>
      </c>
      <c r="BV347" s="28">
        <f t="shared" si="1435"/>
        <v>0</v>
      </c>
      <c r="BW347" s="29"/>
      <c r="BX347" s="54">
        <f>_xlfn.XLOOKUP($C347,[24]PSP!$C:$C,[24]PSP!$BX:$BX)</f>
        <v>0</v>
      </c>
      <c r="BY347" s="27">
        <f>_xlfn.XLOOKUP($C347,[24]PSP!$C:$C,[24]PSP!$BY:$BY)</f>
        <v>5016.67</v>
      </c>
      <c r="BZ347" s="28">
        <f t="shared" si="1436"/>
        <v>0</v>
      </c>
      <c r="CA347" s="29"/>
      <c r="CB347" s="54">
        <f>_xlfn.XLOOKUP($C347,[24]PSP!$C:$C,[24]PSP!$CB:$CB)</f>
        <v>0</v>
      </c>
      <c r="CC347" s="27">
        <f>_xlfn.XLOOKUP($C347,[24]PSP!$C:$C,[24]PSP!$CC:$CC)</f>
        <v>5016.67</v>
      </c>
      <c r="CD347" s="28">
        <f t="shared" si="1437"/>
        <v>0</v>
      </c>
      <c r="CE347" s="29"/>
      <c r="CF347" s="54">
        <f>_xlfn.XLOOKUP($C347,[24]PSP!$C:$C,[24]PSP!$CF:$CF)</f>
        <v>0</v>
      </c>
      <c r="CG347" s="27">
        <f>_xlfn.XLOOKUP($C347,[24]PSP!$C:$C,[24]PSP!$CG:$CG)</f>
        <v>5016.67</v>
      </c>
      <c r="CH347" s="28">
        <f t="shared" si="1438"/>
        <v>0</v>
      </c>
      <c r="CI347" s="29"/>
      <c r="CJ347" s="54">
        <f>_xlfn.XLOOKUP($C347,[24]PSP!$C:$C,[24]PSP!$CJ:$CJ)</f>
        <v>0</v>
      </c>
      <c r="CK347" s="27">
        <f>_xlfn.XLOOKUP($C347,[24]PSP!$C:$C,[24]PSP!$CK:$CK)</f>
        <v>5016.67</v>
      </c>
      <c r="CL347" s="28">
        <f t="shared" si="1439"/>
        <v>0</v>
      </c>
      <c r="CM347" s="29"/>
      <c r="CN347" s="54">
        <f>_xlfn.XLOOKUP($C347,[24]PSP!$C:$C,[24]PSP!$CN:$CN)</f>
        <v>0</v>
      </c>
      <c r="CO347" s="27">
        <f>_xlfn.XLOOKUP($C347,[24]PSP!$C:$C,[24]PSP!$CO:$CO)</f>
        <v>5016.67</v>
      </c>
      <c r="CP347" s="28">
        <f t="shared" si="1440"/>
        <v>0</v>
      </c>
      <c r="CQ347" s="29"/>
      <c r="CR347" s="54">
        <f>_xlfn.XLOOKUP($C347,[24]PSP!$C:$C,[24]PSP!$CR:$CR)</f>
        <v>0</v>
      </c>
      <c r="CS347" s="27">
        <f>_xlfn.XLOOKUP($C347,[24]PSP!$C:$C,[24]PSP!$CS:$CS)</f>
        <v>5016.67</v>
      </c>
      <c r="CT347" s="28">
        <f t="shared" si="1441"/>
        <v>0</v>
      </c>
      <c r="CU347" s="29"/>
      <c r="CV347" s="54">
        <f>_xlfn.XLOOKUP($C347,[24]PSP!$C:$C,[24]PSP!$CV:$CV)</f>
        <v>0</v>
      </c>
      <c r="CW347" s="27">
        <f>_xlfn.XLOOKUP($C347,[24]PSP!$C:$C,[24]PSP!$CW:$CW)</f>
        <v>5016.67</v>
      </c>
      <c r="CX347" s="28">
        <f t="shared" si="1442"/>
        <v>0</v>
      </c>
      <c r="CY347" s="29"/>
      <c r="CZ347" s="54">
        <f>_xlfn.XLOOKUP($C347,[24]PSP!$C:$C,[24]PSP!$CZ:$CZ)</f>
        <v>0</v>
      </c>
      <c r="DA347" s="27">
        <f>_xlfn.XLOOKUP($C347,[24]PSP!$C:$C,[24]PSP!$DA:$DA)</f>
        <v>5016.67</v>
      </c>
      <c r="DB347" s="28">
        <f t="shared" si="1443"/>
        <v>0</v>
      </c>
      <c r="DC347" s="29"/>
      <c r="DD347" s="54">
        <f>_xlfn.XLOOKUP($C347,[24]PSP!$C:$C,[24]PSP!$DD:$DD)</f>
        <v>0</v>
      </c>
      <c r="DE347" s="27">
        <f>_xlfn.XLOOKUP($C347,[24]PSP!$C:$C,[24]PSP!$DE:$DE)</f>
        <v>5016.67</v>
      </c>
      <c r="DF347" s="28">
        <f t="shared" si="1444"/>
        <v>0</v>
      </c>
      <c r="DG347" s="29"/>
      <c r="DH347" s="54">
        <f>_xlfn.XLOOKUP($C347,[24]PSP!$C:$C,[24]PSP!$DH:$DH)</f>
        <v>0</v>
      </c>
      <c r="DI347" s="27">
        <f>_xlfn.XLOOKUP($C347,[24]PSP!$C:$C,[24]PSP!$DI:$DI)</f>
        <v>5016.67</v>
      </c>
      <c r="DJ347" s="28">
        <f t="shared" si="1445"/>
        <v>0</v>
      </c>
      <c r="DK347" s="29"/>
      <c r="DL347" s="54">
        <f>_xlfn.XLOOKUP($C347,[24]PSP!$C:$C,[24]PSP!$DL:$DL)</f>
        <v>0</v>
      </c>
      <c r="DM347" s="27">
        <f>_xlfn.XLOOKUP($C347,[24]PSP!$C:$C,[24]PSP!$DM:$DM)</f>
        <v>5016.67</v>
      </c>
      <c r="DN347" s="28">
        <f t="shared" si="1446"/>
        <v>0</v>
      </c>
      <c r="DO347" s="29"/>
      <c r="DP347" s="54">
        <f>_xlfn.XLOOKUP($C347,[24]PSP!$C:$C,[24]PSP!$DP:$DP)</f>
        <v>0</v>
      </c>
      <c r="DQ347" s="27">
        <f>_xlfn.XLOOKUP($C347,[24]PSP!$C:$C,[24]PSP!$DQ:$DQ)</f>
        <v>5016.67</v>
      </c>
      <c r="DR347" s="28">
        <f t="shared" si="1447"/>
        <v>0</v>
      </c>
      <c r="DS347" s="29"/>
      <c r="DT347" s="54">
        <f>_xlfn.XLOOKUP($C347,[24]PSP!$C:$C,[24]PSP!$DT:$DT)</f>
        <v>0</v>
      </c>
      <c r="DU347" s="27">
        <f>_xlfn.XLOOKUP($C347,[24]PSP!$C:$C,[24]PSP!$DU:$DU)</f>
        <v>5016.67</v>
      </c>
      <c r="DV347" s="28">
        <f t="shared" si="1448"/>
        <v>0</v>
      </c>
      <c r="DW347" s="29"/>
      <c r="DX347" s="54">
        <f>_xlfn.XLOOKUP($C347,[24]PSP!$C:$C,[24]PSP!$DX:$DX)</f>
        <v>0</v>
      </c>
      <c r="DY347" s="27">
        <f>_xlfn.XLOOKUP($C347,[24]PSP!$C:$C,[24]PSP!$DY:$DY)</f>
        <v>5016.67</v>
      </c>
      <c r="DZ347" s="28">
        <f t="shared" si="1449"/>
        <v>0</v>
      </c>
      <c r="EA347" s="29"/>
      <c r="EB347" s="54">
        <f>_xlfn.XLOOKUP($C347,[24]PSP!$C:$C,[24]PSP!$EB:$EB)</f>
        <v>0</v>
      </c>
      <c r="EC347" s="27">
        <f>_xlfn.XLOOKUP($C347,[24]PSP!$C:$C,[24]PSP!$EC:$EC)</f>
        <v>0</v>
      </c>
      <c r="ED347" s="28">
        <f t="shared" si="1450"/>
        <v>0</v>
      </c>
      <c r="EE347" s="29"/>
      <c r="EF347" s="54">
        <f>_xlfn.XLOOKUP($C347,[24]PSP!$C:$C,[24]PSP!$EF:$EF)</f>
        <v>0</v>
      </c>
      <c r="EG347" s="27">
        <f>_xlfn.XLOOKUP($C347,[24]PSP!$C:$C,[24]PSP!$EG:$EG)</f>
        <v>0</v>
      </c>
      <c r="EH347" s="28">
        <f t="shared" si="1451"/>
        <v>0</v>
      </c>
      <c r="EI347" s="29"/>
      <c r="EJ347" s="54">
        <f>_xlfn.XLOOKUP($C347,[24]PSP!$C:$C,[24]PSP!$EJ:$EJ)</f>
        <v>0</v>
      </c>
      <c r="EK347" s="27">
        <f>_xlfn.XLOOKUP($C347,[24]PSP!$C:$C,[24]PSP!$EK:$EK)</f>
        <v>0</v>
      </c>
      <c r="EL347" s="28">
        <f t="shared" si="1452"/>
        <v>0</v>
      </c>
      <c r="EM347" s="29"/>
      <c r="EN347" s="108"/>
      <c r="EO347" s="29">
        <f t="shared" si="1453"/>
        <v>0</v>
      </c>
      <c r="EP347" s="29">
        <f t="shared" si="1417"/>
        <v>0</v>
      </c>
      <c r="EQ347" s="4" t="b">
        <f t="shared" si="1418"/>
        <v>1</v>
      </c>
      <c r="ES347" s="118">
        <f t="shared" si="1314"/>
        <v>1.1767000000000001</v>
      </c>
    </row>
    <row r="348" spans="3:149" ht="21" x14ac:dyDescent="0.25">
      <c r="C348" s="24" t="s">
        <v>195</v>
      </c>
      <c r="D348" s="43">
        <f>_xlfn.XLOOKUP($C348,[24]PSP!$C:$C,[24]PSP!$D:$D)</f>
        <v>3713690</v>
      </c>
      <c r="E348" s="24" t="str">
        <f>_xlfn.XLOOKUP($C348,[24]PSP!$C:$C,[24]PSP!$E:$E)</f>
        <v>SICRO SERVIÇO</v>
      </c>
      <c r="F348" s="25" t="str">
        <f>_xlfn.XLOOKUP($C348,[24]PSP!$C:$C,[24]PSP!$F:$F)</f>
        <v>TERMINAL DE ANCORAGEM DE DEFENSA METÁLICA EM BARREIRA NEW JERSEY - FORNECIMENTO E IMPLANTAÇÃO</v>
      </c>
      <c r="G348" s="26" t="str">
        <f>_xlfn.XLOOKUP($C348,[24]PSP!$C:$C,[24]PSP!$G:$G)</f>
        <v>UN</v>
      </c>
      <c r="H348" s="53">
        <f>_xlfn.XLOOKUP($C348,[24]PSP!$C:$C,[24]PSP!$H:$H)</f>
        <v>0</v>
      </c>
      <c r="I348" s="28">
        <f>_xlfn.XLOOKUP($C348,[24]PSP!$C:$C,[24]PSP!$I:$I)</f>
        <v>0</v>
      </c>
      <c r="J348" s="28">
        <f t="shared" si="1419"/>
        <v>0</v>
      </c>
      <c r="K348" s="29"/>
      <c r="L348" s="54">
        <f>_xlfn.XLOOKUP($C348,[24]PSP!$C:$C,[24]PSP!$L:$L)</f>
        <v>0</v>
      </c>
      <c r="M348" s="27">
        <f>_xlfn.XLOOKUP($C348,[24]PSP!$C:$C,[24]PSP!$M:$M)</f>
        <v>299.94</v>
      </c>
      <c r="N348" s="28">
        <f t="shared" si="1420"/>
        <v>0</v>
      </c>
      <c r="O348" s="29"/>
      <c r="P348" s="54">
        <f>_xlfn.XLOOKUP($C348,[24]PSP!$C:$C,[24]PSP!$P:$P)</f>
        <v>0</v>
      </c>
      <c r="Q348" s="27">
        <f>_xlfn.XLOOKUP($C348,[24]PSP!$C:$C,[24]PSP!$Q:$Q)</f>
        <v>299.94</v>
      </c>
      <c r="R348" s="28">
        <f t="shared" si="1421"/>
        <v>0</v>
      </c>
      <c r="S348" s="29"/>
      <c r="T348" s="54">
        <f>_xlfn.XLOOKUP($C348,[24]PSP!$C:$C,[24]PSP!$T:$T)</f>
        <v>0</v>
      </c>
      <c r="U348" s="27">
        <f>_xlfn.XLOOKUP($C348,[24]PSP!$C:$C,[24]PSP!$U:$U)</f>
        <v>299.94</v>
      </c>
      <c r="V348" s="28">
        <f t="shared" si="1422"/>
        <v>0</v>
      </c>
      <c r="W348" s="29"/>
      <c r="X348" s="54">
        <f>_xlfn.XLOOKUP($C348,[24]PSP!$C:$C,[24]PSP!$X:$X)</f>
        <v>0</v>
      </c>
      <c r="Y348" s="27">
        <f>_xlfn.XLOOKUP($C348,[24]PSP!$C:$C,[24]PSP!$Y:$Y)</f>
        <v>299.94</v>
      </c>
      <c r="Z348" s="28">
        <f t="shared" si="1423"/>
        <v>0</v>
      </c>
      <c r="AA348" s="29"/>
      <c r="AB348" s="54">
        <f>_xlfn.XLOOKUP($C348,[24]PSP!$C:$C,[24]PSP!$AB:$AB)</f>
        <v>0</v>
      </c>
      <c r="AC348" s="27">
        <f>_xlfn.XLOOKUP($C348,[24]PSP!$C:$C,[24]PSP!$AC:$AC)</f>
        <v>299.94</v>
      </c>
      <c r="AD348" s="28">
        <f t="shared" si="1424"/>
        <v>0</v>
      </c>
      <c r="AE348" s="29"/>
      <c r="AF348" s="54">
        <f>_xlfn.XLOOKUP($C348,[24]PSP!$C:$C,[24]PSP!$AF:$AF)</f>
        <v>0</v>
      </c>
      <c r="AG348" s="27">
        <f>_xlfn.XLOOKUP($C348,[24]PSP!$C:$C,[24]PSP!$AG:$AG)</f>
        <v>299.94</v>
      </c>
      <c r="AH348" s="28">
        <f t="shared" si="1425"/>
        <v>0</v>
      </c>
      <c r="AI348" s="29"/>
      <c r="AJ348" s="54">
        <f>_xlfn.XLOOKUP($C348,[24]PSP!$C:$C,[24]PSP!$AJ:$AJ)</f>
        <v>0</v>
      </c>
      <c r="AK348" s="27">
        <f>_xlfn.XLOOKUP($C348,[24]PSP!$C:$C,[24]PSP!$AK:$AK)</f>
        <v>299.94</v>
      </c>
      <c r="AL348" s="28">
        <f t="shared" si="1426"/>
        <v>0</v>
      </c>
      <c r="AM348" s="29"/>
      <c r="AN348" s="54">
        <f>_xlfn.XLOOKUP($C348,[24]PSP!$C:$C,[24]PSP!$AN:$AN)</f>
        <v>0</v>
      </c>
      <c r="AO348" s="27">
        <f>_xlfn.XLOOKUP($C348,[24]PSP!$C:$C,[24]PSP!$AO:$AO)</f>
        <v>299.94</v>
      </c>
      <c r="AP348" s="28">
        <f t="shared" si="1427"/>
        <v>0</v>
      </c>
      <c r="AQ348" s="29"/>
      <c r="AR348" s="54">
        <f>_xlfn.XLOOKUP($C348,[24]PSP!$C:$C,[24]PSP!$AR:$AR)</f>
        <v>0</v>
      </c>
      <c r="AS348" s="27">
        <f>_xlfn.XLOOKUP($C348,[24]PSP!$C:$C,[24]PSP!$AS:$AS)</f>
        <v>299.94</v>
      </c>
      <c r="AT348" s="28">
        <f t="shared" si="1428"/>
        <v>0</v>
      </c>
      <c r="AU348" s="29"/>
      <c r="AV348" s="54">
        <f>_xlfn.XLOOKUP($C348,[24]PSP!$C:$C,[24]PSP!$AV:$AV)</f>
        <v>0</v>
      </c>
      <c r="AW348" s="27">
        <f>_xlfn.XLOOKUP($C348,[24]PSP!$C:$C,[24]PSP!$AW:$AW)</f>
        <v>299.94</v>
      </c>
      <c r="AX348" s="28">
        <f t="shared" si="1429"/>
        <v>0</v>
      </c>
      <c r="AY348" s="29"/>
      <c r="AZ348" s="54">
        <f>_xlfn.XLOOKUP($C348,[24]PSP!$C:$C,[24]PSP!$AZ:$AZ)</f>
        <v>0</v>
      </c>
      <c r="BA348" s="27">
        <f>_xlfn.XLOOKUP($C348,[24]PSP!$C:$C,[24]PSP!$BA:$BA)</f>
        <v>299.94</v>
      </c>
      <c r="BB348" s="28">
        <f t="shared" si="1430"/>
        <v>0</v>
      </c>
      <c r="BC348" s="29"/>
      <c r="BD348" s="54">
        <f>_xlfn.XLOOKUP($C348,[24]PSP!$C:$C,[24]PSP!$BD:$BD)</f>
        <v>0</v>
      </c>
      <c r="BE348" s="27">
        <f>_xlfn.XLOOKUP($C348,[24]PSP!$C:$C,[24]PSP!$BE:$BE)</f>
        <v>299.94</v>
      </c>
      <c r="BF348" s="28">
        <f t="shared" si="1431"/>
        <v>0</v>
      </c>
      <c r="BG348" s="29"/>
      <c r="BH348" s="54">
        <f>_xlfn.XLOOKUP($C348,[24]PSP!$C:$C,[24]PSP!$BH:$BH)</f>
        <v>0</v>
      </c>
      <c r="BI348" s="27">
        <f>_xlfn.XLOOKUP($C348,[24]PSP!$C:$C,[24]PSP!$BI:$BI)</f>
        <v>299.94</v>
      </c>
      <c r="BJ348" s="28">
        <f t="shared" si="1432"/>
        <v>0</v>
      </c>
      <c r="BK348" s="29"/>
      <c r="BL348" s="54">
        <f>_xlfn.XLOOKUP($C348,[24]PSP!$C:$C,[24]PSP!$BL:$BL)</f>
        <v>0</v>
      </c>
      <c r="BM348" s="27">
        <f>_xlfn.XLOOKUP($C348,[24]PSP!$C:$C,[24]PSP!$BM:$BM)</f>
        <v>299.94</v>
      </c>
      <c r="BN348" s="28">
        <f t="shared" si="1433"/>
        <v>0</v>
      </c>
      <c r="BO348" s="29"/>
      <c r="BP348" s="54">
        <f>_xlfn.XLOOKUP($C348,[24]PSP!$C:$C,[24]PSP!$BP:$BP)</f>
        <v>0</v>
      </c>
      <c r="BQ348" s="27">
        <f>_xlfn.XLOOKUP($C348,[24]PSP!$C:$C,[24]PSP!$BQ:$BQ)</f>
        <v>299.94</v>
      </c>
      <c r="BR348" s="28">
        <f t="shared" si="1434"/>
        <v>0</v>
      </c>
      <c r="BS348" s="29"/>
      <c r="BT348" s="54">
        <f>_xlfn.XLOOKUP($C348,[24]PSP!$C:$C,[24]PSP!$BT:$BT)</f>
        <v>0</v>
      </c>
      <c r="BU348" s="27">
        <f>_xlfn.XLOOKUP($C348,[24]PSP!$C:$C,[24]PSP!$BU:$BU)</f>
        <v>299.94</v>
      </c>
      <c r="BV348" s="28">
        <f t="shared" si="1435"/>
        <v>0</v>
      </c>
      <c r="BW348" s="29"/>
      <c r="BX348" s="54">
        <f>_xlfn.XLOOKUP($C348,[24]PSP!$C:$C,[24]PSP!$BX:$BX)</f>
        <v>0</v>
      </c>
      <c r="BY348" s="27">
        <f>_xlfn.XLOOKUP($C348,[24]PSP!$C:$C,[24]PSP!$BY:$BY)</f>
        <v>299.94</v>
      </c>
      <c r="BZ348" s="28">
        <f t="shared" si="1436"/>
        <v>0</v>
      </c>
      <c r="CA348" s="29"/>
      <c r="CB348" s="54">
        <f>_xlfn.XLOOKUP($C348,[24]PSP!$C:$C,[24]PSP!$CB:$CB)</f>
        <v>0</v>
      </c>
      <c r="CC348" s="27">
        <f>_xlfn.XLOOKUP($C348,[24]PSP!$C:$C,[24]PSP!$CC:$CC)</f>
        <v>299.94</v>
      </c>
      <c r="CD348" s="28">
        <f t="shared" si="1437"/>
        <v>0</v>
      </c>
      <c r="CE348" s="29"/>
      <c r="CF348" s="54">
        <f>_xlfn.XLOOKUP($C348,[24]PSP!$C:$C,[24]PSP!$CF:$CF)</f>
        <v>0</v>
      </c>
      <c r="CG348" s="27">
        <f>_xlfn.XLOOKUP($C348,[24]PSP!$C:$C,[24]PSP!$CG:$CG)</f>
        <v>299.94</v>
      </c>
      <c r="CH348" s="28">
        <f t="shared" si="1438"/>
        <v>0</v>
      </c>
      <c r="CI348" s="29"/>
      <c r="CJ348" s="54">
        <f>_xlfn.XLOOKUP($C348,[24]PSP!$C:$C,[24]PSP!$CJ:$CJ)</f>
        <v>0</v>
      </c>
      <c r="CK348" s="27">
        <f>_xlfn.XLOOKUP($C348,[24]PSP!$C:$C,[24]PSP!$CK:$CK)</f>
        <v>299.94</v>
      </c>
      <c r="CL348" s="28">
        <f t="shared" si="1439"/>
        <v>0</v>
      </c>
      <c r="CM348" s="29"/>
      <c r="CN348" s="54">
        <f>_xlfn.XLOOKUP($C348,[24]PSP!$C:$C,[24]PSP!$CN:$CN)</f>
        <v>0</v>
      </c>
      <c r="CO348" s="27">
        <f>_xlfn.XLOOKUP($C348,[24]PSP!$C:$C,[24]PSP!$CO:$CO)</f>
        <v>299.94</v>
      </c>
      <c r="CP348" s="28">
        <f t="shared" si="1440"/>
        <v>0</v>
      </c>
      <c r="CQ348" s="29"/>
      <c r="CR348" s="54">
        <f>_xlfn.XLOOKUP($C348,[24]PSP!$C:$C,[24]PSP!$CR:$CR)</f>
        <v>0</v>
      </c>
      <c r="CS348" s="27">
        <f>_xlfn.XLOOKUP($C348,[24]PSP!$C:$C,[24]PSP!$CS:$CS)</f>
        <v>299.94</v>
      </c>
      <c r="CT348" s="28">
        <f t="shared" si="1441"/>
        <v>0</v>
      </c>
      <c r="CU348" s="29"/>
      <c r="CV348" s="54">
        <f>_xlfn.XLOOKUP($C348,[24]PSP!$C:$C,[24]PSP!$CV:$CV)</f>
        <v>0</v>
      </c>
      <c r="CW348" s="27">
        <f>_xlfn.XLOOKUP($C348,[24]PSP!$C:$C,[24]PSP!$CW:$CW)</f>
        <v>299.94</v>
      </c>
      <c r="CX348" s="28">
        <f t="shared" si="1442"/>
        <v>0</v>
      </c>
      <c r="CY348" s="29"/>
      <c r="CZ348" s="54">
        <f>_xlfn.XLOOKUP($C348,[24]PSP!$C:$C,[24]PSP!$CZ:$CZ)</f>
        <v>0</v>
      </c>
      <c r="DA348" s="27">
        <f>_xlfn.XLOOKUP($C348,[24]PSP!$C:$C,[24]PSP!$DA:$DA)</f>
        <v>299.94</v>
      </c>
      <c r="DB348" s="28">
        <f t="shared" si="1443"/>
        <v>0</v>
      </c>
      <c r="DC348" s="29"/>
      <c r="DD348" s="54">
        <f>_xlfn.XLOOKUP($C348,[24]PSP!$C:$C,[24]PSP!$DD:$DD)</f>
        <v>0</v>
      </c>
      <c r="DE348" s="27">
        <f>_xlfn.XLOOKUP($C348,[24]PSP!$C:$C,[24]PSP!$DE:$DE)</f>
        <v>299.94</v>
      </c>
      <c r="DF348" s="28">
        <f t="shared" si="1444"/>
        <v>0</v>
      </c>
      <c r="DG348" s="29"/>
      <c r="DH348" s="54">
        <f>_xlfn.XLOOKUP($C348,[24]PSP!$C:$C,[24]PSP!$DH:$DH)</f>
        <v>0</v>
      </c>
      <c r="DI348" s="27">
        <f>_xlfn.XLOOKUP($C348,[24]PSP!$C:$C,[24]PSP!$DI:$DI)</f>
        <v>299.94</v>
      </c>
      <c r="DJ348" s="28">
        <f t="shared" si="1445"/>
        <v>0</v>
      </c>
      <c r="DK348" s="29"/>
      <c r="DL348" s="54">
        <f>_xlfn.XLOOKUP($C348,[24]PSP!$C:$C,[24]PSP!$DL:$DL)</f>
        <v>0</v>
      </c>
      <c r="DM348" s="27">
        <f>_xlfn.XLOOKUP($C348,[24]PSP!$C:$C,[24]PSP!$DM:$DM)</f>
        <v>299.94</v>
      </c>
      <c r="DN348" s="28">
        <f t="shared" si="1446"/>
        <v>0</v>
      </c>
      <c r="DO348" s="29"/>
      <c r="DP348" s="54">
        <f>_xlfn.XLOOKUP($C348,[24]PSP!$C:$C,[24]PSP!$DP:$DP)</f>
        <v>0</v>
      </c>
      <c r="DQ348" s="27">
        <f>_xlfn.XLOOKUP($C348,[24]PSP!$C:$C,[24]PSP!$DQ:$DQ)</f>
        <v>299.94</v>
      </c>
      <c r="DR348" s="28">
        <f t="shared" si="1447"/>
        <v>0</v>
      </c>
      <c r="DS348" s="29"/>
      <c r="DT348" s="54">
        <f>_xlfn.XLOOKUP($C348,[24]PSP!$C:$C,[24]PSP!$DT:$DT)</f>
        <v>0</v>
      </c>
      <c r="DU348" s="27">
        <f>_xlfn.XLOOKUP($C348,[24]PSP!$C:$C,[24]PSP!$DU:$DU)</f>
        <v>299.94</v>
      </c>
      <c r="DV348" s="28">
        <f t="shared" si="1448"/>
        <v>0</v>
      </c>
      <c r="DW348" s="29"/>
      <c r="DX348" s="54">
        <f>_xlfn.XLOOKUP($C348,[24]PSP!$C:$C,[24]PSP!$DX:$DX)</f>
        <v>0</v>
      </c>
      <c r="DY348" s="27">
        <f>_xlfn.XLOOKUP($C348,[24]PSP!$C:$C,[24]PSP!$DY:$DY)</f>
        <v>299.94</v>
      </c>
      <c r="DZ348" s="28">
        <f t="shared" si="1449"/>
        <v>0</v>
      </c>
      <c r="EA348" s="29"/>
      <c r="EB348" s="54">
        <f>_xlfn.XLOOKUP($C348,[24]PSP!$C:$C,[24]PSP!$EB:$EB)</f>
        <v>0</v>
      </c>
      <c r="EC348" s="27">
        <f>_xlfn.XLOOKUP($C348,[24]PSP!$C:$C,[24]PSP!$EC:$EC)</f>
        <v>0</v>
      </c>
      <c r="ED348" s="28">
        <f t="shared" si="1450"/>
        <v>0</v>
      </c>
      <c r="EE348" s="29"/>
      <c r="EF348" s="54">
        <f>_xlfn.XLOOKUP($C348,[24]PSP!$C:$C,[24]PSP!$EF:$EF)</f>
        <v>0</v>
      </c>
      <c r="EG348" s="27">
        <f>_xlfn.XLOOKUP($C348,[24]PSP!$C:$C,[24]PSP!$EG:$EG)</f>
        <v>0</v>
      </c>
      <c r="EH348" s="28">
        <f t="shared" si="1451"/>
        <v>0</v>
      </c>
      <c r="EI348" s="29"/>
      <c r="EJ348" s="54">
        <f>_xlfn.XLOOKUP($C348,[24]PSP!$C:$C,[24]PSP!$EJ:$EJ)</f>
        <v>0</v>
      </c>
      <c r="EK348" s="27">
        <f>_xlfn.XLOOKUP($C348,[24]PSP!$C:$C,[24]PSP!$EK:$EK)</f>
        <v>0</v>
      </c>
      <c r="EL348" s="28">
        <f t="shared" si="1452"/>
        <v>0</v>
      </c>
      <c r="EM348" s="29"/>
      <c r="EN348" s="108"/>
      <c r="EO348" s="29">
        <f t="shared" si="1453"/>
        <v>0</v>
      </c>
      <c r="EP348" s="29">
        <f t="shared" si="1417"/>
        <v>0</v>
      </c>
      <c r="EQ348" s="4" t="b">
        <f t="shared" si="1418"/>
        <v>1</v>
      </c>
      <c r="ES348" s="118">
        <f t="shared" si="1314"/>
        <v>1.1767000000000001</v>
      </c>
    </row>
    <row r="349" spans="3:149" ht="14.25" x14ac:dyDescent="0.25">
      <c r="C349" s="24" t="s">
        <v>196</v>
      </c>
      <c r="D349" s="43">
        <f>_xlfn.XLOOKUP($C349,[24]PSP!$C:$C,[24]PSP!$D:$D)</f>
        <v>3713689</v>
      </c>
      <c r="E349" s="24" t="str">
        <f>_xlfn.XLOOKUP($C349,[24]PSP!$C:$C,[24]PSP!$E:$E)</f>
        <v>SICRO SERVIÇO</v>
      </c>
      <c r="F349" s="25" t="str">
        <f>_xlfn.XLOOKUP($C349,[24]PSP!$C:$C,[24]PSP!$F:$F)</f>
        <v>TERMINAL AÉREO DE DEFENSA METÁLICA - TIPO A - FORNECIMENTO E IMPLANTAÇÃO</v>
      </c>
      <c r="G349" s="26" t="str">
        <f>_xlfn.XLOOKUP($C349,[24]PSP!$C:$C,[24]PSP!$G:$G)</f>
        <v>UN</v>
      </c>
      <c r="H349" s="53">
        <f>_xlfn.XLOOKUP($C349,[24]PSP!$C:$C,[24]PSP!$H:$H)</f>
        <v>0</v>
      </c>
      <c r="I349" s="28">
        <f>_xlfn.XLOOKUP($C349,[24]PSP!$C:$C,[24]PSP!$I:$I)</f>
        <v>0</v>
      </c>
      <c r="J349" s="28">
        <f t="shared" si="1419"/>
        <v>0</v>
      </c>
      <c r="K349" s="29"/>
      <c r="L349" s="54">
        <f>_xlfn.XLOOKUP($C349,[24]PSP!$C:$C,[24]PSP!$L:$L)</f>
        <v>0</v>
      </c>
      <c r="M349" s="27">
        <f>_xlfn.XLOOKUP($C349,[24]PSP!$C:$C,[24]PSP!$M:$M)</f>
        <v>259.8</v>
      </c>
      <c r="N349" s="28">
        <f t="shared" si="1420"/>
        <v>0</v>
      </c>
      <c r="O349" s="29"/>
      <c r="P349" s="54">
        <f>_xlfn.XLOOKUP($C349,[24]PSP!$C:$C,[24]PSP!$P:$P)</f>
        <v>0</v>
      </c>
      <c r="Q349" s="27">
        <f>_xlfn.XLOOKUP($C349,[24]PSP!$C:$C,[24]PSP!$Q:$Q)</f>
        <v>259.8</v>
      </c>
      <c r="R349" s="28">
        <f t="shared" si="1421"/>
        <v>0</v>
      </c>
      <c r="S349" s="29"/>
      <c r="T349" s="54">
        <f>_xlfn.XLOOKUP($C349,[24]PSP!$C:$C,[24]PSP!$T:$T)</f>
        <v>0</v>
      </c>
      <c r="U349" s="27">
        <f>_xlfn.XLOOKUP($C349,[24]PSP!$C:$C,[24]PSP!$U:$U)</f>
        <v>259.8</v>
      </c>
      <c r="V349" s="28">
        <f t="shared" si="1422"/>
        <v>0</v>
      </c>
      <c r="W349" s="29"/>
      <c r="X349" s="54">
        <f>_xlfn.XLOOKUP($C349,[24]PSP!$C:$C,[24]PSP!$X:$X)</f>
        <v>0</v>
      </c>
      <c r="Y349" s="27">
        <f>_xlfn.XLOOKUP($C349,[24]PSP!$C:$C,[24]PSP!$Y:$Y)</f>
        <v>259.8</v>
      </c>
      <c r="Z349" s="28">
        <f t="shared" si="1423"/>
        <v>0</v>
      </c>
      <c r="AA349" s="29"/>
      <c r="AB349" s="54">
        <f>_xlfn.XLOOKUP($C349,[24]PSP!$C:$C,[24]PSP!$AB:$AB)</f>
        <v>0</v>
      </c>
      <c r="AC349" s="27">
        <f>_xlfn.XLOOKUP($C349,[24]PSP!$C:$C,[24]PSP!$AC:$AC)</f>
        <v>259.8</v>
      </c>
      <c r="AD349" s="28">
        <f t="shared" si="1424"/>
        <v>0</v>
      </c>
      <c r="AE349" s="29"/>
      <c r="AF349" s="54">
        <f>_xlfn.XLOOKUP($C349,[24]PSP!$C:$C,[24]PSP!$AF:$AF)</f>
        <v>0</v>
      </c>
      <c r="AG349" s="27">
        <f>_xlfn.XLOOKUP($C349,[24]PSP!$C:$C,[24]PSP!$AG:$AG)</f>
        <v>259.8</v>
      </c>
      <c r="AH349" s="28">
        <f t="shared" si="1425"/>
        <v>0</v>
      </c>
      <c r="AI349" s="29"/>
      <c r="AJ349" s="54">
        <f>_xlfn.XLOOKUP($C349,[24]PSP!$C:$C,[24]PSP!$AJ:$AJ)</f>
        <v>0</v>
      </c>
      <c r="AK349" s="27">
        <f>_xlfn.XLOOKUP($C349,[24]PSP!$C:$C,[24]PSP!$AK:$AK)</f>
        <v>259.8</v>
      </c>
      <c r="AL349" s="28">
        <f t="shared" si="1426"/>
        <v>0</v>
      </c>
      <c r="AM349" s="29"/>
      <c r="AN349" s="54">
        <f>_xlfn.XLOOKUP($C349,[24]PSP!$C:$C,[24]PSP!$AN:$AN)</f>
        <v>0</v>
      </c>
      <c r="AO349" s="27">
        <f>_xlfn.XLOOKUP($C349,[24]PSP!$C:$C,[24]PSP!$AO:$AO)</f>
        <v>259.8</v>
      </c>
      <c r="AP349" s="28">
        <f t="shared" si="1427"/>
        <v>0</v>
      </c>
      <c r="AQ349" s="29"/>
      <c r="AR349" s="54">
        <f>_xlfn.XLOOKUP($C349,[24]PSP!$C:$C,[24]PSP!$AR:$AR)</f>
        <v>0</v>
      </c>
      <c r="AS349" s="27">
        <f>_xlfn.XLOOKUP($C349,[24]PSP!$C:$C,[24]PSP!$AS:$AS)</f>
        <v>259.8</v>
      </c>
      <c r="AT349" s="28">
        <f t="shared" si="1428"/>
        <v>0</v>
      </c>
      <c r="AU349" s="29"/>
      <c r="AV349" s="54">
        <f>_xlfn.XLOOKUP($C349,[24]PSP!$C:$C,[24]PSP!$AV:$AV)</f>
        <v>0</v>
      </c>
      <c r="AW349" s="27">
        <f>_xlfn.XLOOKUP($C349,[24]PSP!$C:$C,[24]PSP!$AW:$AW)</f>
        <v>259.8</v>
      </c>
      <c r="AX349" s="28">
        <f t="shared" si="1429"/>
        <v>0</v>
      </c>
      <c r="AY349" s="29"/>
      <c r="AZ349" s="54">
        <f>_xlfn.XLOOKUP($C349,[24]PSP!$C:$C,[24]PSP!$AZ:$AZ)</f>
        <v>0</v>
      </c>
      <c r="BA349" s="27">
        <f>_xlfn.XLOOKUP($C349,[24]PSP!$C:$C,[24]PSP!$BA:$BA)</f>
        <v>259.8</v>
      </c>
      <c r="BB349" s="28">
        <f t="shared" si="1430"/>
        <v>0</v>
      </c>
      <c r="BC349" s="29"/>
      <c r="BD349" s="54">
        <f>_xlfn.XLOOKUP($C349,[24]PSP!$C:$C,[24]PSP!$BD:$BD)</f>
        <v>0</v>
      </c>
      <c r="BE349" s="27">
        <f>_xlfn.XLOOKUP($C349,[24]PSP!$C:$C,[24]PSP!$BE:$BE)</f>
        <v>259.8</v>
      </c>
      <c r="BF349" s="28">
        <f t="shared" si="1431"/>
        <v>0</v>
      </c>
      <c r="BG349" s="29"/>
      <c r="BH349" s="54">
        <f>_xlfn.XLOOKUP($C349,[24]PSP!$C:$C,[24]PSP!$BH:$BH)</f>
        <v>0</v>
      </c>
      <c r="BI349" s="27">
        <f>_xlfn.XLOOKUP($C349,[24]PSP!$C:$C,[24]PSP!$BI:$BI)</f>
        <v>259.8</v>
      </c>
      <c r="BJ349" s="28">
        <f t="shared" si="1432"/>
        <v>0</v>
      </c>
      <c r="BK349" s="29"/>
      <c r="BL349" s="54">
        <f>_xlfn.XLOOKUP($C349,[24]PSP!$C:$C,[24]PSP!$BL:$BL)</f>
        <v>0</v>
      </c>
      <c r="BM349" s="27">
        <f>_xlfn.XLOOKUP($C349,[24]PSP!$C:$C,[24]PSP!$BM:$BM)</f>
        <v>259.8</v>
      </c>
      <c r="BN349" s="28">
        <f t="shared" si="1433"/>
        <v>0</v>
      </c>
      <c r="BO349" s="29"/>
      <c r="BP349" s="54">
        <f>_xlfn.XLOOKUP($C349,[24]PSP!$C:$C,[24]PSP!$BP:$BP)</f>
        <v>0</v>
      </c>
      <c r="BQ349" s="27">
        <f>_xlfn.XLOOKUP($C349,[24]PSP!$C:$C,[24]PSP!$BQ:$BQ)</f>
        <v>259.8</v>
      </c>
      <c r="BR349" s="28">
        <f t="shared" si="1434"/>
        <v>0</v>
      </c>
      <c r="BS349" s="29"/>
      <c r="BT349" s="54">
        <f>_xlfn.XLOOKUP($C349,[24]PSP!$C:$C,[24]PSP!$BT:$BT)</f>
        <v>0</v>
      </c>
      <c r="BU349" s="27">
        <f>_xlfn.XLOOKUP($C349,[24]PSP!$C:$C,[24]PSP!$BU:$BU)</f>
        <v>259.8</v>
      </c>
      <c r="BV349" s="28">
        <f t="shared" si="1435"/>
        <v>0</v>
      </c>
      <c r="BW349" s="29"/>
      <c r="BX349" s="54">
        <f>_xlfn.XLOOKUP($C349,[24]PSP!$C:$C,[24]PSP!$BX:$BX)</f>
        <v>0</v>
      </c>
      <c r="BY349" s="27">
        <f>_xlfn.XLOOKUP($C349,[24]PSP!$C:$C,[24]PSP!$BY:$BY)</f>
        <v>259.8</v>
      </c>
      <c r="BZ349" s="28">
        <f t="shared" si="1436"/>
        <v>0</v>
      </c>
      <c r="CA349" s="29"/>
      <c r="CB349" s="54">
        <f>_xlfn.XLOOKUP($C349,[24]PSP!$C:$C,[24]PSP!$CB:$CB)</f>
        <v>0</v>
      </c>
      <c r="CC349" s="27">
        <f>_xlfn.XLOOKUP($C349,[24]PSP!$C:$C,[24]PSP!$CC:$CC)</f>
        <v>259.8</v>
      </c>
      <c r="CD349" s="28">
        <f t="shared" si="1437"/>
        <v>0</v>
      </c>
      <c r="CE349" s="29"/>
      <c r="CF349" s="54">
        <f>_xlfn.XLOOKUP($C349,[24]PSP!$C:$C,[24]PSP!$CF:$CF)</f>
        <v>0</v>
      </c>
      <c r="CG349" s="27">
        <f>_xlfn.XLOOKUP($C349,[24]PSP!$C:$C,[24]PSP!$CG:$CG)</f>
        <v>259.8</v>
      </c>
      <c r="CH349" s="28">
        <f t="shared" si="1438"/>
        <v>0</v>
      </c>
      <c r="CI349" s="29"/>
      <c r="CJ349" s="54">
        <f>_xlfn.XLOOKUP($C349,[24]PSP!$C:$C,[24]PSP!$CJ:$CJ)</f>
        <v>0</v>
      </c>
      <c r="CK349" s="27">
        <f>_xlfn.XLOOKUP($C349,[24]PSP!$C:$C,[24]PSP!$CK:$CK)</f>
        <v>259.8</v>
      </c>
      <c r="CL349" s="28">
        <f t="shared" si="1439"/>
        <v>0</v>
      </c>
      <c r="CM349" s="29"/>
      <c r="CN349" s="54">
        <f>_xlfn.XLOOKUP($C349,[24]PSP!$C:$C,[24]PSP!$CN:$CN)</f>
        <v>0</v>
      </c>
      <c r="CO349" s="27">
        <f>_xlfn.XLOOKUP($C349,[24]PSP!$C:$C,[24]PSP!$CO:$CO)</f>
        <v>259.8</v>
      </c>
      <c r="CP349" s="28">
        <f t="shared" si="1440"/>
        <v>0</v>
      </c>
      <c r="CQ349" s="29"/>
      <c r="CR349" s="54">
        <f>_xlfn.XLOOKUP($C349,[24]PSP!$C:$C,[24]PSP!$CR:$CR)</f>
        <v>0</v>
      </c>
      <c r="CS349" s="27">
        <f>_xlfn.XLOOKUP($C349,[24]PSP!$C:$C,[24]PSP!$CS:$CS)</f>
        <v>259.8</v>
      </c>
      <c r="CT349" s="28">
        <f t="shared" si="1441"/>
        <v>0</v>
      </c>
      <c r="CU349" s="29"/>
      <c r="CV349" s="54">
        <f>_xlfn.XLOOKUP($C349,[24]PSP!$C:$C,[24]PSP!$CV:$CV)</f>
        <v>0</v>
      </c>
      <c r="CW349" s="27">
        <f>_xlfn.XLOOKUP($C349,[24]PSP!$C:$C,[24]PSP!$CW:$CW)</f>
        <v>259.8</v>
      </c>
      <c r="CX349" s="28">
        <f t="shared" si="1442"/>
        <v>0</v>
      </c>
      <c r="CY349" s="29"/>
      <c r="CZ349" s="54">
        <f>_xlfn.XLOOKUP($C349,[24]PSP!$C:$C,[24]PSP!$CZ:$CZ)</f>
        <v>0</v>
      </c>
      <c r="DA349" s="27">
        <f>_xlfn.XLOOKUP($C349,[24]PSP!$C:$C,[24]PSP!$DA:$DA)</f>
        <v>259.8</v>
      </c>
      <c r="DB349" s="28">
        <f t="shared" si="1443"/>
        <v>0</v>
      </c>
      <c r="DC349" s="29"/>
      <c r="DD349" s="54">
        <f>_xlfn.XLOOKUP($C349,[24]PSP!$C:$C,[24]PSP!$DD:$DD)</f>
        <v>0</v>
      </c>
      <c r="DE349" s="27">
        <f>_xlfn.XLOOKUP($C349,[24]PSP!$C:$C,[24]PSP!$DE:$DE)</f>
        <v>259.8</v>
      </c>
      <c r="DF349" s="28">
        <f t="shared" si="1444"/>
        <v>0</v>
      </c>
      <c r="DG349" s="29"/>
      <c r="DH349" s="54">
        <f>_xlfn.XLOOKUP($C349,[24]PSP!$C:$C,[24]PSP!$DH:$DH)</f>
        <v>0</v>
      </c>
      <c r="DI349" s="27">
        <f>_xlfn.XLOOKUP($C349,[24]PSP!$C:$C,[24]PSP!$DI:$DI)</f>
        <v>259.8</v>
      </c>
      <c r="DJ349" s="28">
        <f t="shared" si="1445"/>
        <v>0</v>
      </c>
      <c r="DK349" s="29"/>
      <c r="DL349" s="54">
        <f>_xlfn.XLOOKUP($C349,[24]PSP!$C:$C,[24]PSP!$DL:$DL)</f>
        <v>0</v>
      </c>
      <c r="DM349" s="27">
        <f>_xlfn.XLOOKUP($C349,[24]PSP!$C:$C,[24]PSP!$DM:$DM)</f>
        <v>259.8</v>
      </c>
      <c r="DN349" s="28">
        <f t="shared" si="1446"/>
        <v>0</v>
      </c>
      <c r="DO349" s="29"/>
      <c r="DP349" s="54">
        <f>_xlfn.XLOOKUP($C349,[24]PSP!$C:$C,[24]PSP!$DP:$DP)</f>
        <v>0</v>
      </c>
      <c r="DQ349" s="27">
        <f>_xlfn.XLOOKUP($C349,[24]PSP!$C:$C,[24]PSP!$DQ:$DQ)</f>
        <v>259.8</v>
      </c>
      <c r="DR349" s="28">
        <f t="shared" si="1447"/>
        <v>0</v>
      </c>
      <c r="DS349" s="29"/>
      <c r="DT349" s="54">
        <f>_xlfn.XLOOKUP($C349,[24]PSP!$C:$C,[24]PSP!$DT:$DT)</f>
        <v>0</v>
      </c>
      <c r="DU349" s="27">
        <f>_xlfn.XLOOKUP($C349,[24]PSP!$C:$C,[24]PSP!$DU:$DU)</f>
        <v>259.8</v>
      </c>
      <c r="DV349" s="28">
        <f t="shared" si="1448"/>
        <v>0</v>
      </c>
      <c r="DW349" s="29"/>
      <c r="DX349" s="54">
        <f>_xlfn.XLOOKUP($C349,[24]PSP!$C:$C,[24]PSP!$DX:$DX)</f>
        <v>0</v>
      </c>
      <c r="DY349" s="27">
        <f>_xlfn.XLOOKUP($C349,[24]PSP!$C:$C,[24]PSP!$DY:$DY)</f>
        <v>259.8</v>
      </c>
      <c r="DZ349" s="28">
        <f t="shared" si="1449"/>
        <v>0</v>
      </c>
      <c r="EA349" s="29"/>
      <c r="EB349" s="54">
        <f>_xlfn.XLOOKUP($C349,[24]PSP!$C:$C,[24]PSP!$EB:$EB)</f>
        <v>0</v>
      </c>
      <c r="EC349" s="27">
        <f>_xlfn.XLOOKUP($C349,[24]PSP!$C:$C,[24]PSP!$EC:$EC)</f>
        <v>0</v>
      </c>
      <c r="ED349" s="28">
        <f t="shared" si="1450"/>
        <v>0</v>
      </c>
      <c r="EE349" s="29"/>
      <c r="EF349" s="54">
        <f>_xlfn.XLOOKUP($C349,[24]PSP!$C:$C,[24]PSP!$EF:$EF)</f>
        <v>0</v>
      </c>
      <c r="EG349" s="27">
        <f>_xlfn.XLOOKUP($C349,[24]PSP!$C:$C,[24]PSP!$EG:$EG)</f>
        <v>0</v>
      </c>
      <c r="EH349" s="28">
        <f t="shared" si="1451"/>
        <v>0</v>
      </c>
      <c r="EI349" s="29"/>
      <c r="EJ349" s="54">
        <f>_xlfn.XLOOKUP($C349,[24]PSP!$C:$C,[24]PSP!$EJ:$EJ)</f>
        <v>0</v>
      </c>
      <c r="EK349" s="27">
        <f>_xlfn.XLOOKUP($C349,[24]PSP!$C:$C,[24]PSP!$EK:$EK)</f>
        <v>0</v>
      </c>
      <c r="EL349" s="28">
        <f t="shared" si="1452"/>
        <v>0</v>
      </c>
      <c r="EM349" s="29"/>
      <c r="EN349" s="108"/>
      <c r="EO349" s="29">
        <f t="shared" si="1453"/>
        <v>0</v>
      </c>
      <c r="EP349" s="29">
        <f t="shared" si="1417"/>
        <v>0</v>
      </c>
      <c r="EQ349" s="4" t="b">
        <f t="shared" si="1418"/>
        <v>1</v>
      </c>
      <c r="ES349" s="118">
        <f t="shared" si="1314"/>
        <v>1.1767000000000001</v>
      </c>
    </row>
    <row r="350" spans="3:149" ht="14.25" x14ac:dyDescent="0.25">
      <c r="C350" s="24" t="s">
        <v>197</v>
      </c>
      <c r="D350" s="43" t="str">
        <f>_xlfn.XLOOKUP($C350,[24]PSP!$C:$C,[24]PSP!$D:$D)</f>
        <v>COMP_46007</v>
      </c>
      <c r="E350" s="24" t="str">
        <f>_xlfn.XLOOKUP($C350,[24]PSP!$C:$C,[24]PSP!$E:$E)</f>
        <v>COMPOSIÇÃO</v>
      </c>
      <c r="F350" s="25" t="str">
        <f>_xlfn.XLOOKUP($C350,[24]PSP!$C:$C,[24]PSP!$F:$F)</f>
        <v>ATENUADOR DE IMPACTO - FORNECIMENTO E IMPLANTAÇÃO</v>
      </c>
      <c r="G350" s="26" t="str">
        <f>_xlfn.XLOOKUP($C350,[24]PSP!$C:$C,[24]PSP!$G:$G)</f>
        <v>UN</v>
      </c>
      <c r="H350" s="53">
        <f>_xlfn.XLOOKUP($C350,[24]PSP!$C:$C,[24]PSP!$H:$H)</f>
        <v>0</v>
      </c>
      <c r="I350" s="28">
        <f>_xlfn.XLOOKUP($C350,[24]PSP!$C:$C,[24]PSP!$I:$I)</f>
        <v>0</v>
      </c>
      <c r="J350" s="28">
        <f t="shared" si="1419"/>
        <v>0</v>
      </c>
      <c r="K350" s="29"/>
      <c r="L350" s="54">
        <f>_xlfn.XLOOKUP($C350,[24]PSP!$C:$C,[24]PSP!$L:$L)</f>
        <v>0</v>
      </c>
      <c r="M350" s="27">
        <f>_xlfn.XLOOKUP($C350,[24]PSP!$C:$C,[24]PSP!$M:$M)</f>
        <v>45093.13</v>
      </c>
      <c r="N350" s="28">
        <f t="shared" si="1420"/>
        <v>0</v>
      </c>
      <c r="O350" s="29"/>
      <c r="P350" s="54">
        <f>_xlfn.XLOOKUP($C350,[24]PSP!$C:$C,[24]PSP!$P:$P)</f>
        <v>0</v>
      </c>
      <c r="Q350" s="27">
        <f>_xlfn.XLOOKUP($C350,[24]PSP!$C:$C,[24]PSP!$Q:$Q)</f>
        <v>45093.13</v>
      </c>
      <c r="R350" s="28">
        <f t="shared" si="1421"/>
        <v>0</v>
      </c>
      <c r="S350" s="29"/>
      <c r="T350" s="54">
        <f>_xlfn.XLOOKUP($C350,[24]PSP!$C:$C,[24]PSP!$T:$T)</f>
        <v>0</v>
      </c>
      <c r="U350" s="27">
        <f>_xlfn.XLOOKUP($C350,[24]PSP!$C:$C,[24]PSP!$U:$U)</f>
        <v>45093.13</v>
      </c>
      <c r="V350" s="28">
        <f t="shared" si="1422"/>
        <v>0</v>
      </c>
      <c r="W350" s="29"/>
      <c r="X350" s="54">
        <f>_xlfn.XLOOKUP($C350,[24]PSP!$C:$C,[24]PSP!$X:$X)</f>
        <v>0</v>
      </c>
      <c r="Y350" s="27">
        <f>_xlfn.XLOOKUP($C350,[24]PSP!$C:$C,[24]PSP!$Y:$Y)</f>
        <v>45093.13</v>
      </c>
      <c r="Z350" s="28">
        <f t="shared" si="1423"/>
        <v>0</v>
      </c>
      <c r="AA350" s="29"/>
      <c r="AB350" s="54">
        <f>_xlfn.XLOOKUP($C350,[24]PSP!$C:$C,[24]PSP!$AB:$AB)</f>
        <v>0</v>
      </c>
      <c r="AC350" s="27">
        <f>_xlfn.XLOOKUP($C350,[24]PSP!$C:$C,[24]PSP!$AC:$AC)</f>
        <v>45093.13</v>
      </c>
      <c r="AD350" s="28">
        <f t="shared" si="1424"/>
        <v>0</v>
      </c>
      <c r="AE350" s="29"/>
      <c r="AF350" s="54">
        <f>_xlfn.XLOOKUP($C350,[24]PSP!$C:$C,[24]PSP!$AF:$AF)</f>
        <v>0</v>
      </c>
      <c r="AG350" s="27">
        <f>_xlfn.XLOOKUP($C350,[24]PSP!$C:$C,[24]PSP!$AG:$AG)</f>
        <v>45093.13</v>
      </c>
      <c r="AH350" s="28">
        <f t="shared" si="1425"/>
        <v>0</v>
      </c>
      <c r="AI350" s="29"/>
      <c r="AJ350" s="54">
        <f>_xlfn.XLOOKUP($C350,[24]PSP!$C:$C,[24]PSP!$AJ:$AJ)</f>
        <v>0</v>
      </c>
      <c r="AK350" s="27">
        <f>_xlfn.XLOOKUP($C350,[24]PSP!$C:$C,[24]PSP!$AK:$AK)</f>
        <v>45093.13</v>
      </c>
      <c r="AL350" s="28">
        <f t="shared" si="1426"/>
        <v>0</v>
      </c>
      <c r="AM350" s="29"/>
      <c r="AN350" s="54">
        <f>_xlfn.XLOOKUP($C350,[24]PSP!$C:$C,[24]PSP!$AN:$AN)</f>
        <v>0</v>
      </c>
      <c r="AO350" s="27">
        <f>_xlfn.XLOOKUP($C350,[24]PSP!$C:$C,[24]PSP!$AO:$AO)</f>
        <v>45093.13</v>
      </c>
      <c r="AP350" s="28">
        <f t="shared" si="1427"/>
        <v>0</v>
      </c>
      <c r="AQ350" s="29"/>
      <c r="AR350" s="54">
        <f>_xlfn.XLOOKUP($C350,[24]PSP!$C:$C,[24]PSP!$AR:$AR)</f>
        <v>0</v>
      </c>
      <c r="AS350" s="27">
        <f>_xlfn.XLOOKUP($C350,[24]PSP!$C:$C,[24]PSP!$AS:$AS)</f>
        <v>45093.13</v>
      </c>
      <c r="AT350" s="28">
        <f t="shared" si="1428"/>
        <v>0</v>
      </c>
      <c r="AU350" s="29"/>
      <c r="AV350" s="54">
        <f>_xlfn.XLOOKUP($C350,[24]PSP!$C:$C,[24]PSP!$AV:$AV)</f>
        <v>0</v>
      </c>
      <c r="AW350" s="27">
        <f>_xlfn.XLOOKUP($C350,[24]PSP!$C:$C,[24]PSP!$AW:$AW)</f>
        <v>45093.13</v>
      </c>
      <c r="AX350" s="28">
        <f t="shared" si="1429"/>
        <v>0</v>
      </c>
      <c r="AY350" s="29"/>
      <c r="AZ350" s="54">
        <f>_xlfn.XLOOKUP($C350,[24]PSP!$C:$C,[24]PSP!$AZ:$AZ)</f>
        <v>0</v>
      </c>
      <c r="BA350" s="27">
        <f>_xlfn.XLOOKUP($C350,[24]PSP!$C:$C,[24]PSP!$BA:$BA)</f>
        <v>45093.13</v>
      </c>
      <c r="BB350" s="28">
        <f t="shared" si="1430"/>
        <v>0</v>
      </c>
      <c r="BC350" s="29"/>
      <c r="BD350" s="54">
        <f>_xlfn.XLOOKUP($C350,[24]PSP!$C:$C,[24]PSP!$BD:$BD)</f>
        <v>0</v>
      </c>
      <c r="BE350" s="27">
        <f>_xlfn.XLOOKUP($C350,[24]PSP!$C:$C,[24]PSP!$BE:$BE)</f>
        <v>45093.13</v>
      </c>
      <c r="BF350" s="28">
        <f t="shared" si="1431"/>
        <v>0</v>
      </c>
      <c r="BG350" s="29"/>
      <c r="BH350" s="54">
        <f>_xlfn.XLOOKUP($C350,[24]PSP!$C:$C,[24]PSP!$BH:$BH)</f>
        <v>0</v>
      </c>
      <c r="BI350" s="27">
        <f>_xlfn.XLOOKUP($C350,[24]PSP!$C:$C,[24]PSP!$BI:$BI)</f>
        <v>45093.13</v>
      </c>
      <c r="BJ350" s="28">
        <f t="shared" si="1432"/>
        <v>0</v>
      </c>
      <c r="BK350" s="29"/>
      <c r="BL350" s="54">
        <f>_xlfn.XLOOKUP($C350,[24]PSP!$C:$C,[24]PSP!$BL:$BL)</f>
        <v>0</v>
      </c>
      <c r="BM350" s="27">
        <f>_xlfn.XLOOKUP($C350,[24]PSP!$C:$C,[24]PSP!$BM:$BM)</f>
        <v>45093.13</v>
      </c>
      <c r="BN350" s="28">
        <f t="shared" si="1433"/>
        <v>0</v>
      </c>
      <c r="BO350" s="29"/>
      <c r="BP350" s="54">
        <f>_xlfn.XLOOKUP($C350,[24]PSP!$C:$C,[24]PSP!$BP:$BP)</f>
        <v>0</v>
      </c>
      <c r="BQ350" s="27">
        <f>_xlfn.XLOOKUP($C350,[24]PSP!$C:$C,[24]PSP!$BQ:$BQ)</f>
        <v>45093.13</v>
      </c>
      <c r="BR350" s="28">
        <f t="shared" si="1434"/>
        <v>0</v>
      </c>
      <c r="BS350" s="29"/>
      <c r="BT350" s="54">
        <f>_xlfn.XLOOKUP($C350,[24]PSP!$C:$C,[24]PSP!$BT:$BT)</f>
        <v>0</v>
      </c>
      <c r="BU350" s="27">
        <f>_xlfn.XLOOKUP($C350,[24]PSP!$C:$C,[24]PSP!$BU:$BU)</f>
        <v>45093.13</v>
      </c>
      <c r="BV350" s="28">
        <f t="shared" si="1435"/>
        <v>0</v>
      </c>
      <c r="BW350" s="29"/>
      <c r="BX350" s="54">
        <f>_xlfn.XLOOKUP($C350,[24]PSP!$C:$C,[24]PSP!$BX:$BX)</f>
        <v>0</v>
      </c>
      <c r="BY350" s="27">
        <f>_xlfn.XLOOKUP($C350,[24]PSP!$C:$C,[24]PSP!$BY:$BY)</f>
        <v>45093.13</v>
      </c>
      <c r="BZ350" s="28">
        <f t="shared" si="1436"/>
        <v>0</v>
      </c>
      <c r="CA350" s="29"/>
      <c r="CB350" s="54">
        <f>_xlfn.XLOOKUP($C350,[24]PSP!$C:$C,[24]PSP!$CB:$CB)</f>
        <v>0</v>
      </c>
      <c r="CC350" s="27">
        <f>_xlfn.XLOOKUP($C350,[24]PSP!$C:$C,[24]PSP!$CC:$CC)</f>
        <v>45093.13</v>
      </c>
      <c r="CD350" s="28">
        <f t="shared" si="1437"/>
        <v>0</v>
      </c>
      <c r="CE350" s="29"/>
      <c r="CF350" s="54">
        <f>_xlfn.XLOOKUP($C350,[24]PSP!$C:$C,[24]PSP!$CF:$CF)</f>
        <v>0</v>
      </c>
      <c r="CG350" s="27">
        <f>_xlfn.XLOOKUP($C350,[24]PSP!$C:$C,[24]PSP!$CG:$CG)</f>
        <v>45093.13</v>
      </c>
      <c r="CH350" s="28">
        <f t="shared" si="1438"/>
        <v>0</v>
      </c>
      <c r="CI350" s="29"/>
      <c r="CJ350" s="54">
        <f>_xlfn.XLOOKUP($C350,[24]PSP!$C:$C,[24]PSP!$CJ:$CJ)</f>
        <v>0</v>
      </c>
      <c r="CK350" s="27">
        <f>_xlfn.XLOOKUP($C350,[24]PSP!$C:$C,[24]PSP!$CK:$CK)</f>
        <v>45093.13</v>
      </c>
      <c r="CL350" s="28">
        <f t="shared" si="1439"/>
        <v>0</v>
      </c>
      <c r="CM350" s="29"/>
      <c r="CN350" s="54">
        <f>_xlfn.XLOOKUP($C350,[24]PSP!$C:$C,[24]PSP!$CN:$CN)</f>
        <v>0</v>
      </c>
      <c r="CO350" s="27">
        <f>_xlfn.XLOOKUP($C350,[24]PSP!$C:$C,[24]PSP!$CO:$CO)</f>
        <v>45093.13</v>
      </c>
      <c r="CP350" s="28">
        <f t="shared" si="1440"/>
        <v>0</v>
      </c>
      <c r="CQ350" s="29"/>
      <c r="CR350" s="54">
        <f>_xlfn.XLOOKUP($C350,[24]PSP!$C:$C,[24]PSP!$CR:$CR)</f>
        <v>0</v>
      </c>
      <c r="CS350" s="27">
        <f>_xlfn.XLOOKUP($C350,[24]PSP!$C:$C,[24]PSP!$CS:$CS)</f>
        <v>45093.13</v>
      </c>
      <c r="CT350" s="28">
        <f t="shared" si="1441"/>
        <v>0</v>
      </c>
      <c r="CU350" s="29"/>
      <c r="CV350" s="54">
        <f>_xlfn.XLOOKUP($C350,[24]PSP!$C:$C,[24]PSP!$CV:$CV)</f>
        <v>0</v>
      </c>
      <c r="CW350" s="27">
        <f>_xlfn.XLOOKUP($C350,[24]PSP!$C:$C,[24]PSP!$CW:$CW)</f>
        <v>45093.13</v>
      </c>
      <c r="CX350" s="28">
        <f t="shared" si="1442"/>
        <v>0</v>
      </c>
      <c r="CY350" s="29"/>
      <c r="CZ350" s="54">
        <f>_xlfn.XLOOKUP($C350,[24]PSP!$C:$C,[24]PSP!$CZ:$CZ)</f>
        <v>0</v>
      </c>
      <c r="DA350" s="27">
        <f>_xlfn.XLOOKUP($C350,[24]PSP!$C:$C,[24]PSP!$DA:$DA)</f>
        <v>45093.13</v>
      </c>
      <c r="DB350" s="28">
        <f t="shared" si="1443"/>
        <v>0</v>
      </c>
      <c r="DC350" s="29"/>
      <c r="DD350" s="54">
        <f>_xlfn.XLOOKUP($C350,[24]PSP!$C:$C,[24]PSP!$DD:$DD)</f>
        <v>0</v>
      </c>
      <c r="DE350" s="27">
        <f>_xlfn.XLOOKUP($C350,[24]PSP!$C:$C,[24]PSP!$DE:$DE)</f>
        <v>45093.13</v>
      </c>
      <c r="DF350" s="28">
        <f t="shared" si="1444"/>
        <v>0</v>
      </c>
      <c r="DG350" s="29"/>
      <c r="DH350" s="54">
        <f>_xlfn.XLOOKUP($C350,[24]PSP!$C:$C,[24]PSP!$DH:$DH)</f>
        <v>0</v>
      </c>
      <c r="DI350" s="27">
        <f>_xlfn.XLOOKUP($C350,[24]PSP!$C:$C,[24]PSP!$DI:$DI)</f>
        <v>45093.13</v>
      </c>
      <c r="DJ350" s="28">
        <f t="shared" si="1445"/>
        <v>0</v>
      </c>
      <c r="DK350" s="29"/>
      <c r="DL350" s="54">
        <f>_xlfn.XLOOKUP($C350,[24]PSP!$C:$C,[24]PSP!$DL:$DL)</f>
        <v>0</v>
      </c>
      <c r="DM350" s="27">
        <f>_xlfn.XLOOKUP($C350,[24]PSP!$C:$C,[24]PSP!$DM:$DM)</f>
        <v>45093.13</v>
      </c>
      <c r="DN350" s="28">
        <f t="shared" si="1446"/>
        <v>0</v>
      </c>
      <c r="DO350" s="29"/>
      <c r="DP350" s="54">
        <f>_xlfn.XLOOKUP($C350,[24]PSP!$C:$C,[24]PSP!$DP:$DP)</f>
        <v>0</v>
      </c>
      <c r="DQ350" s="27">
        <f>_xlfn.XLOOKUP($C350,[24]PSP!$C:$C,[24]PSP!$DQ:$DQ)</f>
        <v>45093.13</v>
      </c>
      <c r="DR350" s="28">
        <f t="shared" si="1447"/>
        <v>0</v>
      </c>
      <c r="DS350" s="29"/>
      <c r="DT350" s="54">
        <f>_xlfn.XLOOKUP($C350,[24]PSP!$C:$C,[24]PSP!$DT:$DT)</f>
        <v>0</v>
      </c>
      <c r="DU350" s="27">
        <f>_xlfn.XLOOKUP($C350,[24]PSP!$C:$C,[24]PSP!$DU:$DU)</f>
        <v>45093.13</v>
      </c>
      <c r="DV350" s="28">
        <f t="shared" si="1448"/>
        <v>0</v>
      </c>
      <c r="DW350" s="29"/>
      <c r="DX350" s="54">
        <f>_xlfn.XLOOKUP($C350,[24]PSP!$C:$C,[24]PSP!$DX:$DX)</f>
        <v>0</v>
      </c>
      <c r="DY350" s="27">
        <f>_xlfn.XLOOKUP($C350,[24]PSP!$C:$C,[24]PSP!$DY:$DY)</f>
        <v>45093.13</v>
      </c>
      <c r="DZ350" s="28">
        <f t="shared" si="1449"/>
        <v>0</v>
      </c>
      <c r="EA350" s="29"/>
      <c r="EB350" s="54">
        <f>_xlfn.XLOOKUP($C350,[24]PSP!$C:$C,[24]PSP!$EB:$EB)</f>
        <v>0</v>
      </c>
      <c r="EC350" s="27">
        <f>_xlfn.XLOOKUP($C350,[24]PSP!$C:$C,[24]PSP!$EC:$EC)</f>
        <v>0</v>
      </c>
      <c r="ED350" s="28">
        <f t="shared" si="1450"/>
        <v>0</v>
      </c>
      <c r="EE350" s="29"/>
      <c r="EF350" s="54">
        <f>_xlfn.XLOOKUP($C350,[24]PSP!$C:$C,[24]PSP!$EF:$EF)</f>
        <v>0</v>
      </c>
      <c r="EG350" s="27">
        <f>_xlfn.XLOOKUP($C350,[24]PSP!$C:$C,[24]PSP!$EG:$EG)</f>
        <v>0</v>
      </c>
      <c r="EH350" s="28">
        <f t="shared" si="1451"/>
        <v>0</v>
      </c>
      <c r="EI350" s="29"/>
      <c r="EJ350" s="54">
        <f>_xlfn.XLOOKUP($C350,[24]PSP!$C:$C,[24]PSP!$EJ:$EJ)</f>
        <v>0</v>
      </c>
      <c r="EK350" s="27">
        <f>_xlfn.XLOOKUP($C350,[24]PSP!$C:$C,[24]PSP!$EK:$EK)</f>
        <v>0</v>
      </c>
      <c r="EL350" s="28">
        <f t="shared" si="1452"/>
        <v>0</v>
      </c>
      <c r="EM350" s="29"/>
      <c r="EN350" s="108"/>
      <c r="EO350" s="29">
        <f t="shared" si="1453"/>
        <v>0</v>
      </c>
      <c r="EP350" s="29">
        <f t="shared" si="1417"/>
        <v>0</v>
      </c>
      <c r="EQ350" s="4" t="b">
        <f t="shared" si="1418"/>
        <v>1</v>
      </c>
      <c r="ES350" s="118">
        <f t="shared" si="1314"/>
        <v>1.1767000000000001</v>
      </c>
    </row>
    <row r="351" spans="3:149" ht="21" x14ac:dyDescent="0.25">
      <c r="C351" s="24" t="s">
        <v>198</v>
      </c>
      <c r="D351" s="43">
        <f>_xlfn.XLOOKUP($C351,[24]PSP!$C:$C,[24]PSP!$D:$D)</f>
        <v>3719530</v>
      </c>
      <c r="E351" s="24" t="str">
        <f>_xlfn.XLOOKUP($C351,[24]PSP!$C:$C,[24]PSP!$E:$E)</f>
        <v>SICRO SERVIÇO</v>
      </c>
      <c r="F351" s="25" t="str">
        <f>_xlfn.XLOOKUP($C351,[24]PSP!$C:$C,[24]PSP!$F:$F)</f>
        <v>BARREIRA DUPLA DE CONCRETO, ARMADA, PRÉ-MOLDADA (PERFIL NEW JERSEY) - L &gt; 3,00 M E H = 1.070 MM</v>
      </c>
      <c r="G351" s="26" t="str">
        <f>_xlfn.XLOOKUP($C351,[24]PSP!$C:$C,[24]PSP!$G:$G)</f>
        <v>M</v>
      </c>
      <c r="H351" s="53">
        <f>_xlfn.XLOOKUP($C351,[24]PSP!$C:$C,[24]PSP!$H:$H)</f>
        <v>0</v>
      </c>
      <c r="I351" s="28">
        <f>_xlfn.XLOOKUP($C351,[24]PSP!$C:$C,[24]PSP!$I:$I)</f>
        <v>0</v>
      </c>
      <c r="J351" s="28">
        <f t="shared" si="1419"/>
        <v>0</v>
      </c>
      <c r="K351" s="29"/>
      <c r="L351" s="54">
        <f>_xlfn.XLOOKUP($C351,[24]PSP!$C:$C,[24]PSP!$L:$L)</f>
        <v>0</v>
      </c>
      <c r="M351" s="27">
        <f>_xlfn.XLOOKUP($C351,[24]PSP!$C:$C,[24]PSP!$M:$M)</f>
        <v>233.87</v>
      </c>
      <c r="N351" s="28">
        <f t="shared" si="1420"/>
        <v>0</v>
      </c>
      <c r="O351" s="29"/>
      <c r="P351" s="54">
        <f>_xlfn.XLOOKUP($C351,[24]PSP!$C:$C,[24]PSP!$P:$P)</f>
        <v>0</v>
      </c>
      <c r="Q351" s="27">
        <f>_xlfn.XLOOKUP($C351,[24]PSP!$C:$C,[24]PSP!$Q:$Q)</f>
        <v>233.87</v>
      </c>
      <c r="R351" s="28">
        <f t="shared" si="1421"/>
        <v>0</v>
      </c>
      <c r="S351" s="29"/>
      <c r="T351" s="54">
        <f>_xlfn.XLOOKUP($C351,[24]PSP!$C:$C,[24]PSP!$T:$T)</f>
        <v>0</v>
      </c>
      <c r="U351" s="27">
        <f>_xlfn.XLOOKUP($C351,[24]PSP!$C:$C,[24]PSP!$U:$U)</f>
        <v>233.87</v>
      </c>
      <c r="V351" s="28">
        <f t="shared" si="1422"/>
        <v>0</v>
      </c>
      <c r="W351" s="29"/>
      <c r="X351" s="54">
        <f>_xlfn.XLOOKUP($C351,[24]PSP!$C:$C,[24]PSP!$X:$X)</f>
        <v>0</v>
      </c>
      <c r="Y351" s="27">
        <f>_xlfn.XLOOKUP($C351,[24]PSP!$C:$C,[24]PSP!$Y:$Y)</f>
        <v>233.87</v>
      </c>
      <c r="Z351" s="28">
        <f t="shared" si="1423"/>
        <v>0</v>
      </c>
      <c r="AA351" s="29"/>
      <c r="AB351" s="54">
        <f>_xlfn.XLOOKUP($C351,[24]PSP!$C:$C,[24]PSP!$AB:$AB)</f>
        <v>0</v>
      </c>
      <c r="AC351" s="27">
        <f>_xlfn.XLOOKUP($C351,[24]PSP!$C:$C,[24]PSP!$AC:$AC)</f>
        <v>233.87</v>
      </c>
      <c r="AD351" s="28">
        <f t="shared" si="1424"/>
        <v>0</v>
      </c>
      <c r="AE351" s="29"/>
      <c r="AF351" s="54">
        <f>_xlfn.XLOOKUP($C351,[24]PSP!$C:$C,[24]PSP!$AF:$AF)</f>
        <v>0</v>
      </c>
      <c r="AG351" s="27">
        <f>_xlfn.XLOOKUP($C351,[24]PSP!$C:$C,[24]PSP!$AG:$AG)</f>
        <v>233.87</v>
      </c>
      <c r="AH351" s="28">
        <f t="shared" si="1425"/>
        <v>0</v>
      </c>
      <c r="AI351" s="29"/>
      <c r="AJ351" s="54">
        <f>_xlfn.XLOOKUP($C351,[24]PSP!$C:$C,[24]PSP!$AJ:$AJ)</f>
        <v>0</v>
      </c>
      <c r="AK351" s="27">
        <f>_xlfn.XLOOKUP($C351,[24]PSP!$C:$C,[24]PSP!$AK:$AK)</f>
        <v>233.87</v>
      </c>
      <c r="AL351" s="28">
        <f t="shared" si="1426"/>
        <v>0</v>
      </c>
      <c r="AM351" s="29"/>
      <c r="AN351" s="54">
        <f>_xlfn.XLOOKUP($C351,[24]PSP!$C:$C,[24]PSP!$AN:$AN)</f>
        <v>0</v>
      </c>
      <c r="AO351" s="27">
        <f>_xlfn.XLOOKUP($C351,[24]PSP!$C:$C,[24]PSP!$AO:$AO)</f>
        <v>233.87</v>
      </c>
      <c r="AP351" s="28">
        <f t="shared" si="1427"/>
        <v>0</v>
      </c>
      <c r="AQ351" s="29"/>
      <c r="AR351" s="54">
        <f>_xlfn.XLOOKUP($C351,[24]PSP!$C:$C,[24]PSP!$AR:$AR)</f>
        <v>0</v>
      </c>
      <c r="AS351" s="27">
        <f>_xlfn.XLOOKUP($C351,[24]PSP!$C:$C,[24]PSP!$AS:$AS)</f>
        <v>233.87</v>
      </c>
      <c r="AT351" s="28">
        <f t="shared" si="1428"/>
        <v>0</v>
      </c>
      <c r="AU351" s="29"/>
      <c r="AV351" s="54">
        <f>_xlfn.XLOOKUP($C351,[24]PSP!$C:$C,[24]PSP!$AV:$AV)</f>
        <v>0</v>
      </c>
      <c r="AW351" s="27">
        <f>_xlfn.XLOOKUP($C351,[24]PSP!$C:$C,[24]PSP!$AW:$AW)</f>
        <v>233.87</v>
      </c>
      <c r="AX351" s="28">
        <f t="shared" si="1429"/>
        <v>0</v>
      </c>
      <c r="AY351" s="29"/>
      <c r="AZ351" s="54">
        <f>_xlfn.XLOOKUP($C351,[24]PSP!$C:$C,[24]PSP!$AZ:$AZ)</f>
        <v>0</v>
      </c>
      <c r="BA351" s="27">
        <f>_xlfn.XLOOKUP($C351,[24]PSP!$C:$C,[24]PSP!$BA:$BA)</f>
        <v>233.87</v>
      </c>
      <c r="BB351" s="28">
        <f t="shared" si="1430"/>
        <v>0</v>
      </c>
      <c r="BC351" s="29"/>
      <c r="BD351" s="54">
        <f>_xlfn.XLOOKUP($C351,[24]PSP!$C:$C,[24]PSP!$BD:$BD)</f>
        <v>0</v>
      </c>
      <c r="BE351" s="27">
        <f>_xlfn.XLOOKUP($C351,[24]PSP!$C:$C,[24]PSP!$BE:$BE)</f>
        <v>233.87</v>
      </c>
      <c r="BF351" s="28">
        <f t="shared" si="1431"/>
        <v>0</v>
      </c>
      <c r="BG351" s="29"/>
      <c r="BH351" s="54">
        <f>_xlfn.XLOOKUP($C351,[24]PSP!$C:$C,[24]PSP!$BH:$BH)</f>
        <v>0</v>
      </c>
      <c r="BI351" s="27">
        <f>_xlfn.XLOOKUP($C351,[24]PSP!$C:$C,[24]PSP!$BI:$BI)</f>
        <v>233.87</v>
      </c>
      <c r="BJ351" s="28">
        <f t="shared" si="1432"/>
        <v>0</v>
      </c>
      <c r="BK351" s="29"/>
      <c r="BL351" s="54">
        <f>_xlfn.XLOOKUP($C351,[24]PSP!$C:$C,[24]PSP!$BL:$BL)</f>
        <v>0</v>
      </c>
      <c r="BM351" s="27">
        <f>_xlfn.XLOOKUP($C351,[24]PSP!$C:$C,[24]PSP!$BM:$BM)</f>
        <v>233.87</v>
      </c>
      <c r="BN351" s="28">
        <f t="shared" si="1433"/>
        <v>0</v>
      </c>
      <c r="BO351" s="29"/>
      <c r="BP351" s="54">
        <f>_xlfn.XLOOKUP($C351,[24]PSP!$C:$C,[24]PSP!$BP:$BP)</f>
        <v>0</v>
      </c>
      <c r="BQ351" s="27">
        <f>_xlfn.XLOOKUP($C351,[24]PSP!$C:$C,[24]PSP!$BQ:$BQ)</f>
        <v>233.87</v>
      </c>
      <c r="BR351" s="28">
        <f t="shared" si="1434"/>
        <v>0</v>
      </c>
      <c r="BS351" s="29"/>
      <c r="BT351" s="54">
        <f>_xlfn.XLOOKUP($C351,[24]PSP!$C:$C,[24]PSP!$BT:$BT)</f>
        <v>0</v>
      </c>
      <c r="BU351" s="27">
        <f>_xlfn.XLOOKUP($C351,[24]PSP!$C:$C,[24]PSP!$BU:$BU)</f>
        <v>233.87</v>
      </c>
      <c r="BV351" s="28">
        <f t="shared" si="1435"/>
        <v>0</v>
      </c>
      <c r="BW351" s="29"/>
      <c r="BX351" s="54">
        <f>_xlfn.XLOOKUP($C351,[24]PSP!$C:$C,[24]PSP!$BX:$BX)</f>
        <v>0</v>
      </c>
      <c r="BY351" s="27">
        <f>_xlfn.XLOOKUP($C351,[24]PSP!$C:$C,[24]PSP!$BY:$BY)</f>
        <v>233.87</v>
      </c>
      <c r="BZ351" s="28">
        <f t="shared" si="1436"/>
        <v>0</v>
      </c>
      <c r="CA351" s="29"/>
      <c r="CB351" s="54">
        <f>_xlfn.XLOOKUP($C351,[24]PSP!$C:$C,[24]PSP!$CB:$CB)</f>
        <v>0</v>
      </c>
      <c r="CC351" s="27">
        <f>_xlfn.XLOOKUP($C351,[24]PSP!$C:$C,[24]PSP!$CC:$CC)</f>
        <v>233.87</v>
      </c>
      <c r="CD351" s="28">
        <f t="shared" si="1437"/>
        <v>0</v>
      </c>
      <c r="CE351" s="29"/>
      <c r="CF351" s="54">
        <f>_xlfn.XLOOKUP($C351,[24]PSP!$C:$C,[24]PSP!$CF:$CF)</f>
        <v>0</v>
      </c>
      <c r="CG351" s="27">
        <f>_xlfn.XLOOKUP($C351,[24]PSP!$C:$C,[24]PSP!$CG:$CG)</f>
        <v>233.87</v>
      </c>
      <c r="CH351" s="28">
        <f t="shared" si="1438"/>
        <v>0</v>
      </c>
      <c r="CI351" s="29"/>
      <c r="CJ351" s="54">
        <f>_xlfn.XLOOKUP($C351,[24]PSP!$C:$C,[24]PSP!$CJ:$CJ)</f>
        <v>0</v>
      </c>
      <c r="CK351" s="27">
        <f>_xlfn.XLOOKUP($C351,[24]PSP!$C:$C,[24]PSP!$CK:$CK)</f>
        <v>233.87</v>
      </c>
      <c r="CL351" s="28">
        <f t="shared" si="1439"/>
        <v>0</v>
      </c>
      <c r="CM351" s="29"/>
      <c r="CN351" s="54">
        <f>_xlfn.XLOOKUP($C351,[24]PSP!$C:$C,[24]PSP!$CN:$CN)</f>
        <v>0</v>
      </c>
      <c r="CO351" s="27">
        <f>_xlfn.XLOOKUP($C351,[24]PSP!$C:$C,[24]PSP!$CO:$CO)</f>
        <v>233.87</v>
      </c>
      <c r="CP351" s="28">
        <f t="shared" si="1440"/>
        <v>0</v>
      </c>
      <c r="CQ351" s="29"/>
      <c r="CR351" s="54">
        <f>_xlfn.XLOOKUP($C351,[24]PSP!$C:$C,[24]PSP!$CR:$CR)</f>
        <v>0</v>
      </c>
      <c r="CS351" s="27">
        <f>_xlfn.XLOOKUP($C351,[24]PSP!$C:$C,[24]PSP!$CS:$CS)</f>
        <v>233.87</v>
      </c>
      <c r="CT351" s="28">
        <f t="shared" si="1441"/>
        <v>0</v>
      </c>
      <c r="CU351" s="29"/>
      <c r="CV351" s="54">
        <f>_xlfn.XLOOKUP($C351,[24]PSP!$C:$C,[24]PSP!$CV:$CV)</f>
        <v>0</v>
      </c>
      <c r="CW351" s="27">
        <f>_xlfn.XLOOKUP($C351,[24]PSP!$C:$C,[24]PSP!$CW:$CW)</f>
        <v>233.87</v>
      </c>
      <c r="CX351" s="28">
        <f t="shared" si="1442"/>
        <v>0</v>
      </c>
      <c r="CY351" s="29"/>
      <c r="CZ351" s="54">
        <f>_xlfn.XLOOKUP($C351,[24]PSP!$C:$C,[24]PSP!$CZ:$CZ)</f>
        <v>0</v>
      </c>
      <c r="DA351" s="27">
        <f>_xlfn.XLOOKUP($C351,[24]PSP!$C:$C,[24]PSP!$DA:$DA)</f>
        <v>233.87</v>
      </c>
      <c r="DB351" s="28">
        <f t="shared" si="1443"/>
        <v>0</v>
      </c>
      <c r="DC351" s="29"/>
      <c r="DD351" s="54">
        <f>_xlfn.XLOOKUP($C351,[24]PSP!$C:$C,[24]PSP!$DD:$DD)</f>
        <v>0</v>
      </c>
      <c r="DE351" s="27">
        <f>_xlfn.XLOOKUP($C351,[24]PSP!$C:$C,[24]PSP!$DE:$DE)</f>
        <v>233.87</v>
      </c>
      <c r="DF351" s="28">
        <f t="shared" si="1444"/>
        <v>0</v>
      </c>
      <c r="DG351" s="29"/>
      <c r="DH351" s="54">
        <f>_xlfn.XLOOKUP($C351,[24]PSP!$C:$C,[24]PSP!$DH:$DH)</f>
        <v>0</v>
      </c>
      <c r="DI351" s="27">
        <f>_xlfn.XLOOKUP($C351,[24]PSP!$C:$C,[24]PSP!$DI:$DI)</f>
        <v>233.87</v>
      </c>
      <c r="DJ351" s="28">
        <f t="shared" si="1445"/>
        <v>0</v>
      </c>
      <c r="DK351" s="29"/>
      <c r="DL351" s="54">
        <f>_xlfn.XLOOKUP($C351,[24]PSP!$C:$C,[24]PSP!$DL:$DL)</f>
        <v>0</v>
      </c>
      <c r="DM351" s="27">
        <f>_xlfn.XLOOKUP($C351,[24]PSP!$C:$C,[24]PSP!$DM:$DM)</f>
        <v>233.87</v>
      </c>
      <c r="DN351" s="28">
        <f t="shared" si="1446"/>
        <v>0</v>
      </c>
      <c r="DO351" s="29"/>
      <c r="DP351" s="54">
        <f>_xlfn.XLOOKUP($C351,[24]PSP!$C:$C,[24]PSP!$DP:$DP)</f>
        <v>0</v>
      </c>
      <c r="DQ351" s="27">
        <f>_xlfn.XLOOKUP($C351,[24]PSP!$C:$C,[24]PSP!$DQ:$DQ)</f>
        <v>233.87</v>
      </c>
      <c r="DR351" s="28">
        <f t="shared" si="1447"/>
        <v>0</v>
      </c>
      <c r="DS351" s="29"/>
      <c r="DT351" s="54">
        <f>_xlfn.XLOOKUP($C351,[24]PSP!$C:$C,[24]PSP!$DT:$DT)</f>
        <v>0</v>
      </c>
      <c r="DU351" s="27">
        <f>_xlfn.XLOOKUP($C351,[24]PSP!$C:$C,[24]PSP!$DU:$DU)</f>
        <v>233.87</v>
      </c>
      <c r="DV351" s="28">
        <f t="shared" si="1448"/>
        <v>0</v>
      </c>
      <c r="DW351" s="29"/>
      <c r="DX351" s="54">
        <f>_xlfn.XLOOKUP($C351,[24]PSP!$C:$C,[24]PSP!$DX:$DX)</f>
        <v>0</v>
      </c>
      <c r="DY351" s="27">
        <f>_xlfn.XLOOKUP($C351,[24]PSP!$C:$C,[24]PSP!$DY:$DY)</f>
        <v>233.87</v>
      </c>
      <c r="DZ351" s="28">
        <f t="shared" si="1449"/>
        <v>0</v>
      </c>
      <c r="EA351" s="29"/>
      <c r="EB351" s="54">
        <f>_xlfn.XLOOKUP($C351,[24]PSP!$C:$C,[24]PSP!$EB:$EB)</f>
        <v>0</v>
      </c>
      <c r="EC351" s="27">
        <f>_xlfn.XLOOKUP($C351,[24]PSP!$C:$C,[24]PSP!$EC:$EC)</f>
        <v>0</v>
      </c>
      <c r="ED351" s="28">
        <f t="shared" si="1450"/>
        <v>0</v>
      </c>
      <c r="EE351" s="29"/>
      <c r="EF351" s="54">
        <f>_xlfn.XLOOKUP($C351,[24]PSP!$C:$C,[24]PSP!$EF:$EF)</f>
        <v>0</v>
      </c>
      <c r="EG351" s="27">
        <f>_xlfn.XLOOKUP($C351,[24]PSP!$C:$C,[24]PSP!$EG:$EG)</f>
        <v>0</v>
      </c>
      <c r="EH351" s="28">
        <f t="shared" si="1451"/>
        <v>0</v>
      </c>
      <c r="EI351" s="29"/>
      <c r="EJ351" s="54">
        <f>_xlfn.XLOOKUP($C351,[24]PSP!$C:$C,[24]PSP!$EJ:$EJ)</f>
        <v>0</v>
      </c>
      <c r="EK351" s="27">
        <f>_xlfn.XLOOKUP($C351,[24]PSP!$C:$C,[24]PSP!$EK:$EK)</f>
        <v>0</v>
      </c>
      <c r="EL351" s="28">
        <f t="shared" si="1452"/>
        <v>0</v>
      </c>
      <c r="EM351" s="29"/>
      <c r="EN351" s="108"/>
      <c r="EO351" s="29">
        <f t="shared" si="1453"/>
        <v>0</v>
      </c>
      <c r="EP351" s="29">
        <f t="shared" si="1417"/>
        <v>0</v>
      </c>
      <c r="EQ351" s="4" t="b">
        <f t="shared" si="1418"/>
        <v>1</v>
      </c>
      <c r="ES351" s="118">
        <f t="shared" si="1314"/>
        <v>1.1767000000000001</v>
      </c>
    </row>
    <row r="352" spans="3:149" ht="21" x14ac:dyDescent="0.25">
      <c r="C352" s="24" t="s">
        <v>199</v>
      </c>
      <c r="D352" s="43">
        <f>_xlfn.XLOOKUP($C352,[24]PSP!$C:$C,[24]PSP!$D:$D)</f>
        <v>3713828</v>
      </c>
      <c r="E352" s="24" t="str">
        <f>_xlfn.XLOOKUP($C352,[24]PSP!$C:$C,[24]PSP!$E:$E)</f>
        <v>SICRO SERVIÇO</v>
      </c>
      <c r="F352" s="25" t="str">
        <f>_xlfn.XLOOKUP($C352,[24]PSP!$C:$C,[24]PSP!$F:$F)</f>
        <v>BARREIRA DUPLA DE CONCRETO, ARMADA, PRÉ-MOLDADA (PERFIL NEW JERSEY) - L &gt; 3,00 M E H = 810 MM</v>
      </c>
      <c r="G352" s="26" t="str">
        <f>_xlfn.XLOOKUP($C352,[24]PSP!$C:$C,[24]PSP!$G:$G)</f>
        <v>M</v>
      </c>
      <c r="H352" s="53">
        <f>_xlfn.XLOOKUP($C352,[24]PSP!$C:$C,[24]PSP!$H:$H)</f>
        <v>0</v>
      </c>
      <c r="I352" s="28">
        <f>_xlfn.XLOOKUP($C352,[24]PSP!$C:$C,[24]PSP!$I:$I)</f>
        <v>0</v>
      </c>
      <c r="J352" s="28">
        <f t="shared" si="1419"/>
        <v>0</v>
      </c>
      <c r="K352" s="29"/>
      <c r="L352" s="54">
        <f>_xlfn.XLOOKUP($C352,[24]PSP!$C:$C,[24]PSP!$L:$L)</f>
        <v>0</v>
      </c>
      <c r="M352" s="27">
        <f>_xlfn.XLOOKUP($C352,[24]PSP!$C:$C,[24]PSP!$M:$M)</f>
        <v>174.25</v>
      </c>
      <c r="N352" s="28">
        <f t="shared" si="1420"/>
        <v>0</v>
      </c>
      <c r="O352" s="29"/>
      <c r="P352" s="54">
        <f>_xlfn.XLOOKUP($C352,[24]PSP!$C:$C,[24]PSP!$P:$P)</f>
        <v>0</v>
      </c>
      <c r="Q352" s="27">
        <f>_xlfn.XLOOKUP($C352,[24]PSP!$C:$C,[24]PSP!$Q:$Q)</f>
        <v>174.25</v>
      </c>
      <c r="R352" s="28">
        <f t="shared" si="1421"/>
        <v>0</v>
      </c>
      <c r="S352" s="29"/>
      <c r="T352" s="54">
        <f>_xlfn.XLOOKUP($C352,[24]PSP!$C:$C,[24]PSP!$T:$T)</f>
        <v>0</v>
      </c>
      <c r="U352" s="27">
        <f>_xlfn.XLOOKUP($C352,[24]PSP!$C:$C,[24]PSP!$U:$U)</f>
        <v>174.25</v>
      </c>
      <c r="V352" s="28">
        <f t="shared" si="1422"/>
        <v>0</v>
      </c>
      <c r="W352" s="29"/>
      <c r="X352" s="54">
        <f>_xlfn.XLOOKUP($C352,[24]PSP!$C:$C,[24]PSP!$X:$X)</f>
        <v>0</v>
      </c>
      <c r="Y352" s="27">
        <f>_xlfn.XLOOKUP($C352,[24]PSP!$C:$C,[24]PSP!$Y:$Y)</f>
        <v>174.25</v>
      </c>
      <c r="Z352" s="28">
        <f t="shared" si="1423"/>
        <v>0</v>
      </c>
      <c r="AA352" s="29"/>
      <c r="AB352" s="54">
        <f>_xlfn.XLOOKUP($C352,[24]PSP!$C:$C,[24]PSP!$AB:$AB)</f>
        <v>0</v>
      </c>
      <c r="AC352" s="27">
        <f>_xlfn.XLOOKUP($C352,[24]PSP!$C:$C,[24]PSP!$AC:$AC)</f>
        <v>174.25</v>
      </c>
      <c r="AD352" s="28">
        <f t="shared" si="1424"/>
        <v>0</v>
      </c>
      <c r="AE352" s="29"/>
      <c r="AF352" s="54">
        <f>_xlfn.XLOOKUP($C352,[24]PSP!$C:$C,[24]PSP!$AF:$AF)</f>
        <v>0</v>
      </c>
      <c r="AG352" s="27">
        <f>_xlfn.XLOOKUP($C352,[24]PSP!$C:$C,[24]PSP!$AG:$AG)</f>
        <v>174.25</v>
      </c>
      <c r="AH352" s="28">
        <f t="shared" si="1425"/>
        <v>0</v>
      </c>
      <c r="AI352" s="29"/>
      <c r="AJ352" s="54">
        <f>_xlfn.XLOOKUP($C352,[24]PSP!$C:$C,[24]PSP!$AJ:$AJ)</f>
        <v>0</v>
      </c>
      <c r="AK352" s="27">
        <f>_xlfn.XLOOKUP($C352,[24]PSP!$C:$C,[24]PSP!$AK:$AK)</f>
        <v>174.25</v>
      </c>
      <c r="AL352" s="28">
        <f t="shared" si="1426"/>
        <v>0</v>
      </c>
      <c r="AM352" s="29"/>
      <c r="AN352" s="54">
        <f>_xlfn.XLOOKUP($C352,[24]PSP!$C:$C,[24]PSP!$AN:$AN)</f>
        <v>0</v>
      </c>
      <c r="AO352" s="27">
        <f>_xlfn.XLOOKUP($C352,[24]PSP!$C:$C,[24]PSP!$AO:$AO)</f>
        <v>174.25</v>
      </c>
      <c r="AP352" s="28">
        <f t="shared" si="1427"/>
        <v>0</v>
      </c>
      <c r="AQ352" s="29"/>
      <c r="AR352" s="54">
        <f>_xlfn.XLOOKUP($C352,[24]PSP!$C:$C,[24]PSP!$AR:$AR)</f>
        <v>0</v>
      </c>
      <c r="AS352" s="27">
        <f>_xlfn.XLOOKUP($C352,[24]PSP!$C:$C,[24]PSP!$AS:$AS)</f>
        <v>174.25</v>
      </c>
      <c r="AT352" s="28">
        <f t="shared" si="1428"/>
        <v>0</v>
      </c>
      <c r="AU352" s="29"/>
      <c r="AV352" s="54">
        <f>_xlfn.XLOOKUP($C352,[24]PSP!$C:$C,[24]PSP!$AV:$AV)</f>
        <v>0</v>
      </c>
      <c r="AW352" s="27">
        <f>_xlfn.XLOOKUP($C352,[24]PSP!$C:$C,[24]PSP!$AW:$AW)</f>
        <v>174.25</v>
      </c>
      <c r="AX352" s="28">
        <f t="shared" si="1429"/>
        <v>0</v>
      </c>
      <c r="AY352" s="29"/>
      <c r="AZ352" s="54">
        <f>_xlfn.XLOOKUP($C352,[24]PSP!$C:$C,[24]PSP!$AZ:$AZ)</f>
        <v>0</v>
      </c>
      <c r="BA352" s="27">
        <f>_xlfn.XLOOKUP($C352,[24]PSP!$C:$C,[24]PSP!$BA:$BA)</f>
        <v>174.25</v>
      </c>
      <c r="BB352" s="28">
        <f t="shared" si="1430"/>
        <v>0</v>
      </c>
      <c r="BC352" s="29"/>
      <c r="BD352" s="54">
        <f>_xlfn.XLOOKUP($C352,[24]PSP!$C:$C,[24]PSP!$BD:$BD)</f>
        <v>0</v>
      </c>
      <c r="BE352" s="27">
        <f>_xlfn.XLOOKUP($C352,[24]PSP!$C:$C,[24]PSP!$BE:$BE)</f>
        <v>174.25</v>
      </c>
      <c r="BF352" s="28">
        <f t="shared" si="1431"/>
        <v>0</v>
      </c>
      <c r="BG352" s="29"/>
      <c r="BH352" s="54">
        <f>_xlfn.XLOOKUP($C352,[24]PSP!$C:$C,[24]PSP!$BH:$BH)</f>
        <v>0</v>
      </c>
      <c r="BI352" s="27">
        <f>_xlfn.XLOOKUP($C352,[24]PSP!$C:$C,[24]PSP!$BI:$BI)</f>
        <v>174.25</v>
      </c>
      <c r="BJ352" s="28">
        <f t="shared" si="1432"/>
        <v>0</v>
      </c>
      <c r="BK352" s="29"/>
      <c r="BL352" s="54">
        <f>_xlfn.XLOOKUP($C352,[24]PSP!$C:$C,[24]PSP!$BL:$BL)</f>
        <v>0</v>
      </c>
      <c r="BM352" s="27">
        <f>_xlfn.XLOOKUP($C352,[24]PSP!$C:$C,[24]PSP!$BM:$BM)</f>
        <v>174.25</v>
      </c>
      <c r="BN352" s="28">
        <f t="shared" si="1433"/>
        <v>0</v>
      </c>
      <c r="BO352" s="29"/>
      <c r="BP352" s="54">
        <f>_xlfn.XLOOKUP($C352,[24]PSP!$C:$C,[24]PSP!$BP:$BP)</f>
        <v>0</v>
      </c>
      <c r="BQ352" s="27">
        <f>_xlfn.XLOOKUP($C352,[24]PSP!$C:$C,[24]PSP!$BQ:$BQ)</f>
        <v>174.25</v>
      </c>
      <c r="BR352" s="28">
        <f t="shared" si="1434"/>
        <v>0</v>
      </c>
      <c r="BS352" s="29"/>
      <c r="BT352" s="54">
        <f>_xlfn.XLOOKUP($C352,[24]PSP!$C:$C,[24]PSP!$BT:$BT)</f>
        <v>0</v>
      </c>
      <c r="BU352" s="27">
        <f>_xlfn.XLOOKUP($C352,[24]PSP!$C:$C,[24]PSP!$BU:$BU)</f>
        <v>174.25</v>
      </c>
      <c r="BV352" s="28">
        <f t="shared" si="1435"/>
        <v>0</v>
      </c>
      <c r="BW352" s="29"/>
      <c r="BX352" s="54">
        <f>_xlfn.XLOOKUP($C352,[24]PSP!$C:$C,[24]PSP!$BX:$BX)</f>
        <v>0</v>
      </c>
      <c r="BY352" s="27">
        <f>_xlfn.XLOOKUP($C352,[24]PSP!$C:$C,[24]PSP!$BY:$BY)</f>
        <v>174.25</v>
      </c>
      <c r="BZ352" s="28">
        <f t="shared" si="1436"/>
        <v>0</v>
      </c>
      <c r="CA352" s="29"/>
      <c r="CB352" s="54">
        <f>_xlfn.XLOOKUP($C352,[24]PSP!$C:$C,[24]PSP!$CB:$CB)</f>
        <v>0</v>
      </c>
      <c r="CC352" s="27">
        <f>_xlfn.XLOOKUP($C352,[24]PSP!$C:$C,[24]PSP!$CC:$CC)</f>
        <v>174.25</v>
      </c>
      <c r="CD352" s="28">
        <f t="shared" si="1437"/>
        <v>0</v>
      </c>
      <c r="CE352" s="29"/>
      <c r="CF352" s="54">
        <f>_xlfn.XLOOKUP($C352,[24]PSP!$C:$C,[24]PSP!$CF:$CF)</f>
        <v>0</v>
      </c>
      <c r="CG352" s="27">
        <f>_xlfn.XLOOKUP($C352,[24]PSP!$C:$C,[24]PSP!$CG:$CG)</f>
        <v>174.25</v>
      </c>
      <c r="CH352" s="28">
        <f t="shared" si="1438"/>
        <v>0</v>
      </c>
      <c r="CI352" s="29"/>
      <c r="CJ352" s="54">
        <f>_xlfn.XLOOKUP($C352,[24]PSP!$C:$C,[24]PSP!$CJ:$CJ)</f>
        <v>0</v>
      </c>
      <c r="CK352" s="27">
        <f>_xlfn.XLOOKUP($C352,[24]PSP!$C:$C,[24]PSP!$CK:$CK)</f>
        <v>174.25</v>
      </c>
      <c r="CL352" s="28">
        <f t="shared" si="1439"/>
        <v>0</v>
      </c>
      <c r="CM352" s="29"/>
      <c r="CN352" s="54">
        <f>_xlfn.XLOOKUP($C352,[24]PSP!$C:$C,[24]PSP!$CN:$CN)</f>
        <v>0</v>
      </c>
      <c r="CO352" s="27">
        <f>_xlfn.XLOOKUP($C352,[24]PSP!$C:$C,[24]PSP!$CO:$CO)</f>
        <v>174.25</v>
      </c>
      <c r="CP352" s="28">
        <f t="shared" si="1440"/>
        <v>0</v>
      </c>
      <c r="CQ352" s="29"/>
      <c r="CR352" s="54">
        <f>_xlfn.XLOOKUP($C352,[24]PSP!$C:$C,[24]PSP!$CR:$CR)</f>
        <v>0</v>
      </c>
      <c r="CS352" s="27">
        <f>_xlfn.XLOOKUP($C352,[24]PSP!$C:$C,[24]PSP!$CS:$CS)</f>
        <v>174.25</v>
      </c>
      <c r="CT352" s="28">
        <f t="shared" si="1441"/>
        <v>0</v>
      </c>
      <c r="CU352" s="29"/>
      <c r="CV352" s="54">
        <f>_xlfn.XLOOKUP($C352,[24]PSP!$C:$C,[24]PSP!$CV:$CV)</f>
        <v>0</v>
      </c>
      <c r="CW352" s="27">
        <f>_xlfn.XLOOKUP($C352,[24]PSP!$C:$C,[24]PSP!$CW:$CW)</f>
        <v>174.25</v>
      </c>
      <c r="CX352" s="28">
        <f t="shared" si="1442"/>
        <v>0</v>
      </c>
      <c r="CY352" s="29"/>
      <c r="CZ352" s="54">
        <f>_xlfn.XLOOKUP($C352,[24]PSP!$C:$C,[24]PSP!$CZ:$CZ)</f>
        <v>0</v>
      </c>
      <c r="DA352" s="27">
        <f>_xlfn.XLOOKUP($C352,[24]PSP!$C:$C,[24]PSP!$DA:$DA)</f>
        <v>174.25</v>
      </c>
      <c r="DB352" s="28">
        <f t="shared" si="1443"/>
        <v>0</v>
      </c>
      <c r="DC352" s="29"/>
      <c r="DD352" s="54">
        <f>_xlfn.XLOOKUP($C352,[24]PSP!$C:$C,[24]PSP!$DD:$DD)</f>
        <v>0</v>
      </c>
      <c r="DE352" s="27">
        <f>_xlfn.XLOOKUP($C352,[24]PSP!$C:$C,[24]PSP!$DE:$DE)</f>
        <v>174.25</v>
      </c>
      <c r="DF352" s="28">
        <f t="shared" si="1444"/>
        <v>0</v>
      </c>
      <c r="DG352" s="29"/>
      <c r="DH352" s="54">
        <f>_xlfn.XLOOKUP($C352,[24]PSP!$C:$C,[24]PSP!$DH:$DH)</f>
        <v>0</v>
      </c>
      <c r="DI352" s="27">
        <f>_xlfn.XLOOKUP($C352,[24]PSP!$C:$C,[24]PSP!$DI:$DI)</f>
        <v>174.25</v>
      </c>
      <c r="DJ352" s="28">
        <f t="shared" si="1445"/>
        <v>0</v>
      </c>
      <c r="DK352" s="29"/>
      <c r="DL352" s="54">
        <f>_xlfn.XLOOKUP($C352,[24]PSP!$C:$C,[24]PSP!$DL:$DL)</f>
        <v>0</v>
      </c>
      <c r="DM352" s="27">
        <f>_xlfn.XLOOKUP($C352,[24]PSP!$C:$C,[24]PSP!$DM:$DM)</f>
        <v>174.25</v>
      </c>
      <c r="DN352" s="28">
        <f t="shared" si="1446"/>
        <v>0</v>
      </c>
      <c r="DO352" s="29"/>
      <c r="DP352" s="54">
        <f>_xlfn.XLOOKUP($C352,[24]PSP!$C:$C,[24]PSP!$DP:$DP)</f>
        <v>0</v>
      </c>
      <c r="DQ352" s="27">
        <f>_xlfn.XLOOKUP($C352,[24]PSP!$C:$C,[24]PSP!$DQ:$DQ)</f>
        <v>174.25</v>
      </c>
      <c r="DR352" s="28">
        <f t="shared" si="1447"/>
        <v>0</v>
      </c>
      <c r="DS352" s="29"/>
      <c r="DT352" s="54">
        <f>_xlfn.XLOOKUP($C352,[24]PSP!$C:$C,[24]PSP!$DT:$DT)</f>
        <v>0</v>
      </c>
      <c r="DU352" s="27">
        <f>_xlfn.XLOOKUP($C352,[24]PSP!$C:$C,[24]PSP!$DU:$DU)</f>
        <v>174.25</v>
      </c>
      <c r="DV352" s="28">
        <f t="shared" si="1448"/>
        <v>0</v>
      </c>
      <c r="DW352" s="29"/>
      <c r="DX352" s="54">
        <f>_xlfn.XLOOKUP($C352,[24]PSP!$C:$C,[24]PSP!$DX:$DX)</f>
        <v>0</v>
      </c>
      <c r="DY352" s="27">
        <f>_xlfn.XLOOKUP($C352,[24]PSP!$C:$C,[24]PSP!$DY:$DY)</f>
        <v>174.25</v>
      </c>
      <c r="DZ352" s="28">
        <f t="shared" si="1449"/>
        <v>0</v>
      </c>
      <c r="EA352" s="29"/>
      <c r="EB352" s="54">
        <f>_xlfn.XLOOKUP($C352,[24]PSP!$C:$C,[24]PSP!$EB:$EB)</f>
        <v>0</v>
      </c>
      <c r="EC352" s="27">
        <f>_xlfn.XLOOKUP($C352,[24]PSP!$C:$C,[24]PSP!$EC:$EC)</f>
        <v>0</v>
      </c>
      <c r="ED352" s="28">
        <f t="shared" si="1450"/>
        <v>0</v>
      </c>
      <c r="EE352" s="29"/>
      <c r="EF352" s="54">
        <f>_xlfn.XLOOKUP($C352,[24]PSP!$C:$C,[24]PSP!$EF:$EF)</f>
        <v>0</v>
      </c>
      <c r="EG352" s="27">
        <f>_xlfn.XLOOKUP($C352,[24]PSP!$C:$C,[24]PSP!$EG:$EG)</f>
        <v>0</v>
      </c>
      <c r="EH352" s="28">
        <f t="shared" si="1451"/>
        <v>0</v>
      </c>
      <c r="EI352" s="29"/>
      <c r="EJ352" s="54">
        <f>_xlfn.XLOOKUP($C352,[24]PSP!$C:$C,[24]PSP!$EJ:$EJ)</f>
        <v>0</v>
      </c>
      <c r="EK352" s="27">
        <f>_xlfn.XLOOKUP($C352,[24]PSP!$C:$C,[24]PSP!$EK:$EK)</f>
        <v>0</v>
      </c>
      <c r="EL352" s="28">
        <f t="shared" si="1452"/>
        <v>0</v>
      </c>
      <c r="EM352" s="29"/>
      <c r="EN352" s="108"/>
      <c r="EO352" s="29">
        <f t="shared" si="1453"/>
        <v>0</v>
      </c>
      <c r="EP352" s="29">
        <f t="shared" si="1417"/>
        <v>0</v>
      </c>
      <c r="EQ352" s="4" t="b">
        <f t="shared" si="1418"/>
        <v>1</v>
      </c>
      <c r="ES352" s="118">
        <f t="shared" si="1314"/>
        <v>1.1767000000000001</v>
      </c>
    </row>
    <row r="353" spans="3:149" ht="21" x14ac:dyDescent="0.25">
      <c r="C353" s="24" t="s">
        <v>200</v>
      </c>
      <c r="D353" s="43">
        <f>_xlfn.XLOOKUP($C353,[24]PSP!$C:$C,[24]PSP!$D:$D)</f>
        <v>3713904</v>
      </c>
      <c r="E353" s="24" t="str">
        <f>_xlfn.XLOOKUP($C353,[24]PSP!$C:$C,[24]PSP!$E:$E)</f>
        <v>SICRO SERVIÇO</v>
      </c>
      <c r="F353" s="25" t="str">
        <f>_xlfn.XLOOKUP($C353,[24]PSP!$C:$C,[24]PSP!$F:$F)</f>
        <v>BARREIRA SIMPLES DE CONCRETO, ARMADA, PRÉ-MOLDADA (PERFIL NEW JERSEY) - L &gt; 3,00 M E H = 1.070 MM</v>
      </c>
      <c r="G353" s="26" t="str">
        <f>_xlfn.XLOOKUP($C353,[24]PSP!$C:$C,[24]PSP!$G:$G)</f>
        <v>M</v>
      </c>
      <c r="H353" s="53">
        <f>_xlfn.XLOOKUP($C353,[24]PSP!$C:$C,[24]PSP!$H:$H)</f>
        <v>0</v>
      </c>
      <c r="I353" s="28">
        <f>_xlfn.XLOOKUP($C353,[24]PSP!$C:$C,[24]PSP!$I:$I)</f>
        <v>0</v>
      </c>
      <c r="J353" s="28">
        <f t="shared" si="1419"/>
        <v>0</v>
      </c>
      <c r="K353" s="29"/>
      <c r="L353" s="54">
        <f>_xlfn.XLOOKUP($C353,[24]PSP!$C:$C,[24]PSP!$L:$L)</f>
        <v>0</v>
      </c>
      <c r="M353" s="27">
        <f>_xlfn.XLOOKUP($C353,[24]PSP!$C:$C,[24]PSP!$M:$M)</f>
        <v>201.79</v>
      </c>
      <c r="N353" s="28">
        <f t="shared" si="1420"/>
        <v>0</v>
      </c>
      <c r="O353" s="29"/>
      <c r="P353" s="54">
        <f>_xlfn.XLOOKUP($C353,[24]PSP!$C:$C,[24]PSP!$P:$P)</f>
        <v>0</v>
      </c>
      <c r="Q353" s="27">
        <f>_xlfn.XLOOKUP($C353,[24]PSP!$C:$C,[24]PSP!$Q:$Q)</f>
        <v>201.79</v>
      </c>
      <c r="R353" s="28">
        <f t="shared" si="1421"/>
        <v>0</v>
      </c>
      <c r="S353" s="29"/>
      <c r="T353" s="54">
        <f>_xlfn.XLOOKUP($C353,[24]PSP!$C:$C,[24]PSP!$T:$T)</f>
        <v>0</v>
      </c>
      <c r="U353" s="27">
        <f>_xlfn.XLOOKUP($C353,[24]PSP!$C:$C,[24]PSP!$U:$U)</f>
        <v>201.79</v>
      </c>
      <c r="V353" s="28">
        <f t="shared" si="1422"/>
        <v>0</v>
      </c>
      <c r="W353" s="29"/>
      <c r="X353" s="54">
        <f>_xlfn.XLOOKUP($C353,[24]PSP!$C:$C,[24]PSP!$X:$X)</f>
        <v>0</v>
      </c>
      <c r="Y353" s="27">
        <f>_xlfn.XLOOKUP($C353,[24]PSP!$C:$C,[24]PSP!$Y:$Y)</f>
        <v>201.79</v>
      </c>
      <c r="Z353" s="28">
        <f t="shared" si="1423"/>
        <v>0</v>
      </c>
      <c r="AA353" s="29"/>
      <c r="AB353" s="54">
        <f>_xlfn.XLOOKUP($C353,[24]PSP!$C:$C,[24]PSP!$AB:$AB)</f>
        <v>0</v>
      </c>
      <c r="AC353" s="27">
        <f>_xlfn.XLOOKUP($C353,[24]PSP!$C:$C,[24]PSP!$AC:$AC)</f>
        <v>201.79</v>
      </c>
      <c r="AD353" s="28">
        <f t="shared" si="1424"/>
        <v>0</v>
      </c>
      <c r="AE353" s="29"/>
      <c r="AF353" s="54">
        <f>_xlfn.XLOOKUP($C353,[24]PSP!$C:$C,[24]PSP!$AF:$AF)</f>
        <v>0</v>
      </c>
      <c r="AG353" s="27">
        <f>_xlfn.XLOOKUP($C353,[24]PSP!$C:$C,[24]PSP!$AG:$AG)</f>
        <v>201.79</v>
      </c>
      <c r="AH353" s="28">
        <f t="shared" si="1425"/>
        <v>0</v>
      </c>
      <c r="AI353" s="29"/>
      <c r="AJ353" s="54">
        <f>_xlfn.XLOOKUP($C353,[24]PSP!$C:$C,[24]PSP!$AJ:$AJ)</f>
        <v>0</v>
      </c>
      <c r="AK353" s="27">
        <f>_xlfn.XLOOKUP($C353,[24]PSP!$C:$C,[24]PSP!$AK:$AK)</f>
        <v>201.79</v>
      </c>
      <c r="AL353" s="28">
        <f t="shared" si="1426"/>
        <v>0</v>
      </c>
      <c r="AM353" s="29"/>
      <c r="AN353" s="54">
        <f>_xlfn.XLOOKUP($C353,[24]PSP!$C:$C,[24]PSP!$AN:$AN)</f>
        <v>0</v>
      </c>
      <c r="AO353" s="27">
        <f>_xlfn.XLOOKUP($C353,[24]PSP!$C:$C,[24]PSP!$AO:$AO)</f>
        <v>201.79</v>
      </c>
      <c r="AP353" s="28">
        <f t="shared" si="1427"/>
        <v>0</v>
      </c>
      <c r="AQ353" s="29"/>
      <c r="AR353" s="54">
        <f>_xlfn.XLOOKUP($C353,[24]PSP!$C:$C,[24]PSP!$AR:$AR)</f>
        <v>0</v>
      </c>
      <c r="AS353" s="27">
        <f>_xlfn.XLOOKUP($C353,[24]PSP!$C:$C,[24]PSP!$AS:$AS)</f>
        <v>201.79</v>
      </c>
      <c r="AT353" s="28">
        <f t="shared" si="1428"/>
        <v>0</v>
      </c>
      <c r="AU353" s="29"/>
      <c r="AV353" s="54">
        <f>_xlfn.XLOOKUP($C353,[24]PSP!$C:$C,[24]PSP!$AV:$AV)</f>
        <v>0</v>
      </c>
      <c r="AW353" s="27">
        <f>_xlfn.XLOOKUP($C353,[24]PSP!$C:$C,[24]PSP!$AW:$AW)</f>
        <v>201.79</v>
      </c>
      <c r="AX353" s="28">
        <f t="shared" si="1429"/>
        <v>0</v>
      </c>
      <c r="AY353" s="29"/>
      <c r="AZ353" s="54">
        <f>_xlfn.XLOOKUP($C353,[24]PSP!$C:$C,[24]PSP!$AZ:$AZ)</f>
        <v>0</v>
      </c>
      <c r="BA353" s="27">
        <f>_xlfn.XLOOKUP($C353,[24]PSP!$C:$C,[24]PSP!$BA:$BA)</f>
        <v>201.79</v>
      </c>
      <c r="BB353" s="28">
        <f t="shared" si="1430"/>
        <v>0</v>
      </c>
      <c r="BC353" s="29"/>
      <c r="BD353" s="54">
        <f>_xlfn.XLOOKUP($C353,[24]PSP!$C:$C,[24]PSP!$BD:$BD)</f>
        <v>0</v>
      </c>
      <c r="BE353" s="27">
        <f>_xlfn.XLOOKUP($C353,[24]PSP!$C:$C,[24]PSP!$BE:$BE)</f>
        <v>201.79</v>
      </c>
      <c r="BF353" s="28">
        <f t="shared" si="1431"/>
        <v>0</v>
      </c>
      <c r="BG353" s="29"/>
      <c r="BH353" s="54">
        <f>_xlfn.XLOOKUP($C353,[24]PSP!$C:$C,[24]PSP!$BH:$BH)</f>
        <v>0</v>
      </c>
      <c r="BI353" s="27">
        <f>_xlfn.XLOOKUP($C353,[24]PSP!$C:$C,[24]PSP!$BI:$BI)</f>
        <v>201.79</v>
      </c>
      <c r="BJ353" s="28">
        <f t="shared" si="1432"/>
        <v>0</v>
      </c>
      <c r="BK353" s="29"/>
      <c r="BL353" s="54">
        <f>_xlfn.XLOOKUP($C353,[24]PSP!$C:$C,[24]PSP!$BL:$BL)</f>
        <v>0</v>
      </c>
      <c r="BM353" s="27">
        <f>_xlfn.XLOOKUP($C353,[24]PSP!$C:$C,[24]PSP!$BM:$BM)</f>
        <v>201.79</v>
      </c>
      <c r="BN353" s="28">
        <f t="shared" si="1433"/>
        <v>0</v>
      </c>
      <c r="BO353" s="29"/>
      <c r="BP353" s="54">
        <f>_xlfn.XLOOKUP($C353,[24]PSP!$C:$C,[24]PSP!$BP:$BP)</f>
        <v>0</v>
      </c>
      <c r="BQ353" s="27">
        <f>_xlfn.XLOOKUP($C353,[24]PSP!$C:$C,[24]PSP!$BQ:$BQ)</f>
        <v>201.79</v>
      </c>
      <c r="BR353" s="28">
        <f t="shared" si="1434"/>
        <v>0</v>
      </c>
      <c r="BS353" s="29"/>
      <c r="BT353" s="54">
        <f>_xlfn.XLOOKUP($C353,[24]PSP!$C:$C,[24]PSP!$BT:$BT)</f>
        <v>0</v>
      </c>
      <c r="BU353" s="27">
        <f>_xlfn.XLOOKUP($C353,[24]PSP!$C:$C,[24]PSP!$BU:$BU)</f>
        <v>201.79</v>
      </c>
      <c r="BV353" s="28">
        <f t="shared" si="1435"/>
        <v>0</v>
      </c>
      <c r="BW353" s="29"/>
      <c r="BX353" s="54">
        <f>_xlfn.XLOOKUP($C353,[24]PSP!$C:$C,[24]PSP!$BX:$BX)</f>
        <v>0</v>
      </c>
      <c r="BY353" s="27">
        <f>_xlfn.XLOOKUP($C353,[24]PSP!$C:$C,[24]PSP!$BY:$BY)</f>
        <v>201.79</v>
      </c>
      <c r="BZ353" s="28">
        <f t="shared" si="1436"/>
        <v>0</v>
      </c>
      <c r="CA353" s="29"/>
      <c r="CB353" s="54">
        <f>_xlfn.XLOOKUP($C353,[24]PSP!$C:$C,[24]PSP!$CB:$CB)</f>
        <v>0</v>
      </c>
      <c r="CC353" s="27">
        <f>_xlfn.XLOOKUP($C353,[24]PSP!$C:$C,[24]PSP!$CC:$CC)</f>
        <v>201.79</v>
      </c>
      <c r="CD353" s="28">
        <f t="shared" si="1437"/>
        <v>0</v>
      </c>
      <c r="CE353" s="29"/>
      <c r="CF353" s="54">
        <f>_xlfn.XLOOKUP($C353,[24]PSP!$C:$C,[24]PSP!$CF:$CF)</f>
        <v>0</v>
      </c>
      <c r="CG353" s="27">
        <f>_xlfn.XLOOKUP($C353,[24]PSP!$C:$C,[24]PSP!$CG:$CG)</f>
        <v>201.79</v>
      </c>
      <c r="CH353" s="28">
        <f t="shared" si="1438"/>
        <v>0</v>
      </c>
      <c r="CI353" s="29"/>
      <c r="CJ353" s="54">
        <f>_xlfn.XLOOKUP($C353,[24]PSP!$C:$C,[24]PSP!$CJ:$CJ)</f>
        <v>0</v>
      </c>
      <c r="CK353" s="27">
        <f>_xlfn.XLOOKUP($C353,[24]PSP!$C:$C,[24]PSP!$CK:$CK)</f>
        <v>201.79</v>
      </c>
      <c r="CL353" s="28">
        <f t="shared" si="1439"/>
        <v>0</v>
      </c>
      <c r="CM353" s="29"/>
      <c r="CN353" s="54">
        <f>_xlfn.XLOOKUP($C353,[24]PSP!$C:$C,[24]PSP!$CN:$CN)</f>
        <v>0</v>
      </c>
      <c r="CO353" s="27">
        <f>_xlfn.XLOOKUP($C353,[24]PSP!$C:$C,[24]PSP!$CO:$CO)</f>
        <v>201.79</v>
      </c>
      <c r="CP353" s="28">
        <f t="shared" si="1440"/>
        <v>0</v>
      </c>
      <c r="CQ353" s="29"/>
      <c r="CR353" s="54">
        <f>_xlfn.XLOOKUP($C353,[24]PSP!$C:$C,[24]PSP!$CR:$CR)</f>
        <v>0</v>
      </c>
      <c r="CS353" s="27">
        <f>_xlfn.XLOOKUP($C353,[24]PSP!$C:$C,[24]PSP!$CS:$CS)</f>
        <v>201.79</v>
      </c>
      <c r="CT353" s="28">
        <f t="shared" si="1441"/>
        <v>0</v>
      </c>
      <c r="CU353" s="29"/>
      <c r="CV353" s="54">
        <f>_xlfn.XLOOKUP($C353,[24]PSP!$C:$C,[24]PSP!$CV:$CV)</f>
        <v>0</v>
      </c>
      <c r="CW353" s="27">
        <f>_xlfn.XLOOKUP($C353,[24]PSP!$C:$C,[24]PSP!$CW:$CW)</f>
        <v>201.79</v>
      </c>
      <c r="CX353" s="28">
        <f t="shared" si="1442"/>
        <v>0</v>
      </c>
      <c r="CY353" s="29"/>
      <c r="CZ353" s="54">
        <f>_xlfn.XLOOKUP($C353,[24]PSP!$C:$C,[24]PSP!$CZ:$CZ)</f>
        <v>0</v>
      </c>
      <c r="DA353" s="27">
        <f>_xlfn.XLOOKUP($C353,[24]PSP!$C:$C,[24]PSP!$DA:$DA)</f>
        <v>201.79</v>
      </c>
      <c r="DB353" s="28">
        <f t="shared" si="1443"/>
        <v>0</v>
      </c>
      <c r="DC353" s="29"/>
      <c r="DD353" s="54">
        <f>_xlfn.XLOOKUP($C353,[24]PSP!$C:$C,[24]PSP!$DD:$DD)</f>
        <v>0</v>
      </c>
      <c r="DE353" s="27">
        <f>_xlfn.XLOOKUP($C353,[24]PSP!$C:$C,[24]PSP!$DE:$DE)</f>
        <v>201.79</v>
      </c>
      <c r="DF353" s="28">
        <f t="shared" si="1444"/>
        <v>0</v>
      </c>
      <c r="DG353" s="29"/>
      <c r="DH353" s="54">
        <f>_xlfn.XLOOKUP($C353,[24]PSP!$C:$C,[24]PSP!$DH:$DH)</f>
        <v>0</v>
      </c>
      <c r="DI353" s="27">
        <f>_xlfn.XLOOKUP($C353,[24]PSP!$C:$C,[24]PSP!$DI:$DI)</f>
        <v>201.79</v>
      </c>
      <c r="DJ353" s="28">
        <f t="shared" si="1445"/>
        <v>0</v>
      </c>
      <c r="DK353" s="29"/>
      <c r="DL353" s="54">
        <f>_xlfn.XLOOKUP($C353,[24]PSP!$C:$C,[24]PSP!$DL:$DL)</f>
        <v>0</v>
      </c>
      <c r="DM353" s="27">
        <f>_xlfn.XLOOKUP($C353,[24]PSP!$C:$C,[24]PSP!$DM:$DM)</f>
        <v>201.79</v>
      </c>
      <c r="DN353" s="28">
        <f t="shared" si="1446"/>
        <v>0</v>
      </c>
      <c r="DO353" s="29"/>
      <c r="DP353" s="54">
        <f>_xlfn.XLOOKUP($C353,[24]PSP!$C:$C,[24]PSP!$DP:$DP)</f>
        <v>0</v>
      </c>
      <c r="DQ353" s="27">
        <f>_xlfn.XLOOKUP($C353,[24]PSP!$C:$C,[24]PSP!$DQ:$DQ)</f>
        <v>201.79</v>
      </c>
      <c r="DR353" s="28">
        <f t="shared" si="1447"/>
        <v>0</v>
      </c>
      <c r="DS353" s="29"/>
      <c r="DT353" s="54">
        <f>_xlfn.XLOOKUP($C353,[24]PSP!$C:$C,[24]PSP!$DT:$DT)</f>
        <v>0</v>
      </c>
      <c r="DU353" s="27">
        <f>_xlfn.XLOOKUP($C353,[24]PSP!$C:$C,[24]PSP!$DU:$DU)</f>
        <v>201.79</v>
      </c>
      <c r="DV353" s="28">
        <f t="shared" si="1448"/>
        <v>0</v>
      </c>
      <c r="DW353" s="29"/>
      <c r="DX353" s="54">
        <f>_xlfn.XLOOKUP($C353,[24]PSP!$C:$C,[24]PSP!$DX:$DX)</f>
        <v>0</v>
      </c>
      <c r="DY353" s="27">
        <f>_xlfn.XLOOKUP($C353,[24]PSP!$C:$C,[24]PSP!$DY:$DY)</f>
        <v>201.79</v>
      </c>
      <c r="DZ353" s="28">
        <f t="shared" si="1449"/>
        <v>0</v>
      </c>
      <c r="EA353" s="29"/>
      <c r="EB353" s="54">
        <f>_xlfn.XLOOKUP($C353,[24]PSP!$C:$C,[24]PSP!$EB:$EB)</f>
        <v>0</v>
      </c>
      <c r="EC353" s="27">
        <f>_xlfn.XLOOKUP($C353,[24]PSP!$C:$C,[24]PSP!$EC:$EC)</f>
        <v>0</v>
      </c>
      <c r="ED353" s="28">
        <f t="shared" si="1450"/>
        <v>0</v>
      </c>
      <c r="EE353" s="29"/>
      <c r="EF353" s="54">
        <f>_xlfn.XLOOKUP($C353,[24]PSP!$C:$C,[24]PSP!$EF:$EF)</f>
        <v>0</v>
      </c>
      <c r="EG353" s="27">
        <f>_xlfn.XLOOKUP($C353,[24]PSP!$C:$C,[24]PSP!$EG:$EG)</f>
        <v>0</v>
      </c>
      <c r="EH353" s="28">
        <f t="shared" si="1451"/>
        <v>0</v>
      </c>
      <c r="EI353" s="29"/>
      <c r="EJ353" s="54">
        <f>_xlfn.XLOOKUP($C353,[24]PSP!$C:$C,[24]PSP!$EJ:$EJ)</f>
        <v>0</v>
      </c>
      <c r="EK353" s="27">
        <f>_xlfn.XLOOKUP($C353,[24]PSP!$C:$C,[24]PSP!$EK:$EK)</f>
        <v>0</v>
      </c>
      <c r="EL353" s="28">
        <f t="shared" si="1452"/>
        <v>0</v>
      </c>
      <c r="EM353" s="29"/>
      <c r="EN353" s="108"/>
      <c r="EO353" s="29">
        <f t="shared" si="1453"/>
        <v>0</v>
      </c>
      <c r="EP353" s="29">
        <f t="shared" si="1417"/>
        <v>0</v>
      </c>
      <c r="EQ353" s="4" t="b">
        <f t="shared" si="1418"/>
        <v>1</v>
      </c>
      <c r="ES353" s="118">
        <f t="shared" si="1314"/>
        <v>1.1767000000000001</v>
      </c>
    </row>
    <row r="354" spans="3:149" ht="21" x14ac:dyDescent="0.25">
      <c r="C354" s="24" t="s">
        <v>201</v>
      </c>
      <c r="D354" s="43" t="str">
        <f>_xlfn.XLOOKUP($C354,[24]PSP!$C:$C,[24]PSP!$D:$D)</f>
        <v>RO-40989</v>
      </c>
      <c r="E354" s="24" t="str">
        <f>_xlfn.XLOOKUP($C354,[24]PSP!$C:$C,[24]PSP!$E:$E)</f>
        <v>DER/MG</v>
      </c>
      <c r="F354" s="25" t="str">
        <f>_xlfn.XLOOKUP($C354,[24]PSP!$C:$C,[24]PSP!$F:$F)</f>
        <v>BARREIRA  SIMPLES  DE  CONCRETO  ARMADO  TIPO  NEW  JERSEY (EXECUÇÃO,  INCLUINDO   FORNECIMENTO  E  TRANSPORTE  DE TODOS OS MATERIAIS)</v>
      </c>
      <c r="G354" s="26" t="str">
        <f>_xlfn.XLOOKUP($C354,[24]PSP!$C:$C,[24]PSP!$G:$G)</f>
        <v>M</v>
      </c>
      <c r="H354" s="53">
        <f>_xlfn.XLOOKUP($C354,[24]PSP!$C:$C,[24]PSP!$H:$H)</f>
        <v>0</v>
      </c>
      <c r="I354" s="28">
        <f>_xlfn.XLOOKUP($C354,[24]PSP!$C:$C,[24]PSP!$I:$I)</f>
        <v>0</v>
      </c>
      <c r="J354" s="28">
        <f t="shared" si="1419"/>
        <v>0</v>
      </c>
      <c r="K354" s="29"/>
      <c r="L354" s="54">
        <f>_xlfn.XLOOKUP($C354,[24]PSP!$C:$C,[24]PSP!$L:$L)</f>
        <v>0</v>
      </c>
      <c r="M354" s="27">
        <f>_xlfn.XLOOKUP($C354,[24]PSP!$C:$C,[24]PSP!$M:$M)</f>
        <v>294.67</v>
      </c>
      <c r="N354" s="28">
        <f t="shared" si="1420"/>
        <v>0</v>
      </c>
      <c r="O354" s="29"/>
      <c r="P354" s="54">
        <f>_xlfn.XLOOKUP($C354,[24]PSP!$C:$C,[24]PSP!$P:$P)</f>
        <v>0</v>
      </c>
      <c r="Q354" s="27">
        <f>_xlfn.XLOOKUP($C354,[24]PSP!$C:$C,[24]PSP!$Q:$Q)</f>
        <v>294.67</v>
      </c>
      <c r="R354" s="28">
        <f t="shared" si="1421"/>
        <v>0</v>
      </c>
      <c r="S354" s="29"/>
      <c r="T354" s="54">
        <f>_xlfn.XLOOKUP($C354,[24]PSP!$C:$C,[24]PSP!$T:$T)</f>
        <v>0</v>
      </c>
      <c r="U354" s="27">
        <f>_xlfn.XLOOKUP($C354,[24]PSP!$C:$C,[24]PSP!$U:$U)</f>
        <v>294.67</v>
      </c>
      <c r="V354" s="28">
        <f t="shared" si="1422"/>
        <v>0</v>
      </c>
      <c r="W354" s="29"/>
      <c r="X354" s="54">
        <f>_xlfn.XLOOKUP($C354,[24]PSP!$C:$C,[24]PSP!$X:$X)</f>
        <v>0</v>
      </c>
      <c r="Y354" s="27">
        <f>_xlfn.XLOOKUP($C354,[24]PSP!$C:$C,[24]PSP!$Y:$Y)</f>
        <v>294.67</v>
      </c>
      <c r="Z354" s="28">
        <f t="shared" si="1423"/>
        <v>0</v>
      </c>
      <c r="AA354" s="29"/>
      <c r="AB354" s="54">
        <f>_xlfn.XLOOKUP($C354,[24]PSP!$C:$C,[24]PSP!$AB:$AB)</f>
        <v>0</v>
      </c>
      <c r="AC354" s="27">
        <f>_xlfn.XLOOKUP($C354,[24]PSP!$C:$C,[24]PSP!$AC:$AC)</f>
        <v>294.67</v>
      </c>
      <c r="AD354" s="28">
        <f t="shared" si="1424"/>
        <v>0</v>
      </c>
      <c r="AE354" s="29"/>
      <c r="AF354" s="54">
        <f>_xlfn.XLOOKUP($C354,[24]PSP!$C:$C,[24]PSP!$AF:$AF)</f>
        <v>0</v>
      </c>
      <c r="AG354" s="27">
        <f>_xlfn.XLOOKUP($C354,[24]PSP!$C:$C,[24]PSP!$AG:$AG)</f>
        <v>294.67</v>
      </c>
      <c r="AH354" s="28">
        <f t="shared" si="1425"/>
        <v>0</v>
      </c>
      <c r="AI354" s="29"/>
      <c r="AJ354" s="54">
        <f>_xlfn.XLOOKUP($C354,[24]PSP!$C:$C,[24]PSP!$AJ:$AJ)</f>
        <v>0</v>
      </c>
      <c r="AK354" s="27">
        <f>_xlfn.XLOOKUP($C354,[24]PSP!$C:$C,[24]PSP!$AK:$AK)</f>
        <v>294.67</v>
      </c>
      <c r="AL354" s="28">
        <f t="shared" si="1426"/>
        <v>0</v>
      </c>
      <c r="AM354" s="29"/>
      <c r="AN354" s="54">
        <f>_xlfn.XLOOKUP($C354,[24]PSP!$C:$C,[24]PSP!$AN:$AN)</f>
        <v>0</v>
      </c>
      <c r="AO354" s="27">
        <f>_xlfn.XLOOKUP($C354,[24]PSP!$C:$C,[24]PSP!$AO:$AO)</f>
        <v>294.67</v>
      </c>
      <c r="AP354" s="28">
        <f t="shared" si="1427"/>
        <v>0</v>
      </c>
      <c r="AQ354" s="29"/>
      <c r="AR354" s="54">
        <f>_xlfn.XLOOKUP($C354,[24]PSP!$C:$C,[24]PSP!$AR:$AR)</f>
        <v>0</v>
      </c>
      <c r="AS354" s="27">
        <f>_xlfn.XLOOKUP($C354,[24]PSP!$C:$C,[24]PSP!$AS:$AS)</f>
        <v>294.67</v>
      </c>
      <c r="AT354" s="28">
        <f t="shared" si="1428"/>
        <v>0</v>
      </c>
      <c r="AU354" s="29"/>
      <c r="AV354" s="54">
        <f>_xlfn.XLOOKUP($C354,[24]PSP!$C:$C,[24]PSP!$AV:$AV)</f>
        <v>0</v>
      </c>
      <c r="AW354" s="27">
        <f>_xlfn.XLOOKUP($C354,[24]PSP!$C:$C,[24]PSP!$AW:$AW)</f>
        <v>294.67</v>
      </c>
      <c r="AX354" s="28">
        <f t="shared" si="1429"/>
        <v>0</v>
      </c>
      <c r="AY354" s="29"/>
      <c r="AZ354" s="54">
        <f>_xlfn.XLOOKUP($C354,[24]PSP!$C:$C,[24]PSP!$AZ:$AZ)</f>
        <v>0</v>
      </c>
      <c r="BA354" s="27">
        <f>_xlfn.XLOOKUP($C354,[24]PSP!$C:$C,[24]PSP!$BA:$BA)</f>
        <v>294.67</v>
      </c>
      <c r="BB354" s="28">
        <f t="shared" si="1430"/>
        <v>0</v>
      </c>
      <c r="BC354" s="29"/>
      <c r="BD354" s="54">
        <f>_xlfn.XLOOKUP($C354,[24]PSP!$C:$C,[24]PSP!$BD:$BD)</f>
        <v>0</v>
      </c>
      <c r="BE354" s="27">
        <f>_xlfn.XLOOKUP($C354,[24]PSP!$C:$C,[24]PSP!$BE:$BE)</f>
        <v>294.67</v>
      </c>
      <c r="BF354" s="28">
        <f t="shared" si="1431"/>
        <v>0</v>
      </c>
      <c r="BG354" s="29"/>
      <c r="BH354" s="54">
        <f>_xlfn.XLOOKUP($C354,[24]PSP!$C:$C,[24]PSP!$BH:$BH)</f>
        <v>0</v>
      </c>
      <c r="BI354" s="27">
        <f>_xlfn.XLOOKUP($C354,[24]PSP!$C:$C,[24]PSP!$BI:$BI)</f>
        <v>294.67</v>
      </c>
      <c r="BJ354" s="28">
        <f t="shared" si="1432"/>
        <v>0</v>
      </c>
      <c r="BK354" s="29"/>
      <c r="BL354" s="54">
        <f>_xlfn.XLOOKUP($C354,[24]PSP!$C:$C,[24]PSP!$BL:$BL)</f>
        <v>0</v>
      </c>
      <c r="BM354" s="27">
        <f>_xlfn.XLOOKUP($C354,[24]PSP!$C:$C,[24]PSP!$BM:$BM)</f>
        <v>294.67</v>
      </c>
      <c r="BN354" s="28">
        <f t="shared" si="1433"/>
        <v>0</v>
      </c>
      <c r="BO354" s="29"/>
      <c r="BP354" s="54">
        <f>_xlfn.XLOOKUP($C354,[24]PSP!$C:$C,[24]PSP!$BP:$BP)</f>
        <v>0</v>
      </c>
      <c r="BQ354" s="27">
        <f>_xlfn.XLOOKUP($C354,[24]PSP!$C:$C,[24]PSP!$BQ:$BQ)</f>
        <v>294.67</v>
      </c>
      <c r="BR354" s="28">
        <f t="shared" si="1434"/>
        <v>0</v>
      </c>
      <c r="BS354" s="29"/>
      <c r="BT354" s="54">
        <f>_xlfn.XLOOKUP($C354,[24]PSP!$C:$C,[24]PSP!$BT:$BT)</f>
        <v>0</v>
      </c>
      <c r="BU354" s="27">
        <f>_xlfn.XLOOKUP($C354,[24]PSP!$C:$C,[24]PSP!$BU:$BU)</f>
        <v>294.67</v>
      </c>
      <c r="BV354" s="28">
        <f t="shared" si="1435"/>
        <v>0</v>
      </c>
      <c r="BW354" s="29"/>
      <c r="BX354" s="54">
        <f>_xlfn.XLOOKUP($C354,[24]PSP!$C:$C,[24]PSP!$BX:$BX)</f>
        <v>0</v>
      </c>
      <c r="BY354" s="27">
        <f>_xlfn.XLOOKUP($C354,[24]PSP!$C:$C,[24]PSP!$BY:$BY)</f>
        <v>294.67</v>
      </c>
      <c r="BZ354" s="28">
        <f t="shared" si="1436"/>
        <v>0</v>
      </c>
      <c r="CA354" s="29"/>
      <c r="CB354" s="54">
        <f>_xlfn.XLOOKUP($C354,[24]PSP!$C:$C,[24]PSP!$CB:$CB)</f>
        <v>0</v>
      </c>
      <c r="CC354" s="27">
        <f>_xlfn.XLOOKUP($C354,[24]PSP!$C:$C,[24]PSP!$CC:$CC)</f>
        <v>294.67</v>
      </c>
      <c r="CD354" s="28">
        <f t="shared" si="1437"/>
        <v>0</v>
      </c>
      <c r="CE354" s="29"/>
      <c r="CF354" s="54">
        <f>_xlfn.XLOOKUP($C354,[24]PSP!$C:$C,[24]PSP!$CF:$CF)</f>
        <v>0</v>
      </c>
      <c r="CG354" s="27">
        <f>_xlfn.XLOOKUP($C354,[24]PSP!$C:$C,[24]PSP!$CG:$CG)</f>
        <v>294.67</v>
      </c>
      <c r="CH354" s="28">
        <f t="shared" si="1438"/>
        <v>0</v>
      </c>
      <c r="CI354" s="29"/>
      <c r="CJ354" s="54">
        <f>_xlfn.XLOOKUP($C354,[24]PSP!$C:$C,[24]PSP!$CJ:$CJ)</f>
        <v>0</v>
      </c>
      <c r="CK354" s="27">
        <f>_xlfn.XLOOKUP($C354,[24]PSP!$C:$C,[24]PSP!$CK:$CK)</f>
        <v>294.67</v>
      </c>
      <c r="CL354" s="28">
        <f t="shared" si="1439"/>
        <v>0</v>
      </c>
      <c r="CM354" s="29"/>
      <c r="CN354" s="54">
        <f>_xlfn.XLOOKUP($C354,[24]PSP!$C:$C,[24]PSP!$CN:$CN)</f>
        <v>0</v>
      </c>
      <c r="CO354" s="27">
        <f>_xlfn.XLOOKUP($C354,[24]PSP!$C:$C,[24]PSP!$CO:$CO)</f>
        <v>294.67</v>
      </c>
      <c r="CP354" s="28">
        <f t="shared" si="1440"/>
        <v>0</v>
      </c>
      <c r="CQ354" s="29"/>
      <c r="CR354" s="54">
        <f>_xlfn.XLOOKUP($C354,[24]PSP!$C:$C,[24]PSP!$CR:$CR)</f>
        <v>0</v>
      </c>
      <c r="CS354" s="27">
        <f>_xlfn.XLOOKUP($C354,[24]PSP!$C:$C,[24]PSP!$CS:$CS)</f>
        <v>294.67</v>
      </c>
      <c r="CT354" s="28">
        <f t="shared" si="1441"/>
        <v>0</v>
      </c>
      <c r="CU354" s="29"/>
      <c r="CV354" s="54">
        <f>_xlfn.XLOOKUP($C354,[24]PSP!$C:$C,[24]PSP!$CV:$CV)</f>
        <v>0</v>
      </c>
      <c r="CW354" s="27">
        <f>_xlfn.XLOOKUP($C354,[24]PSP!$C:$C,[24]PSP!$CW:$CW)</f>
        <v>294.67</v>
      </c>
      <c r="CX354" s="28">
        <f t="shared" si="1442"/>
        <v>0</v>
      </c>
      <c r="CY354" s="29"/>
      <c r="CZ354" s="54">
        <f>_xlfn.XLOOKUP($C354,[24]PSP!$C:$C,[24]PSP!$CZ:$CZ)</f>
        <v>0</v>
      </c>
      <c r="DA354" s="27">
        <f>_xlfn.XLOOKUP($C354,[24]PSP!$C:$C,[24]PSP!$DA:$DA)</f>
        <v>294.67</v>
      </c>
      <c r="DB354" s="28">
        <f t="shared" si="1443"/>
        <v>0</v>
      </c>
      <c r="DC354" s="29"/>
      <c r="DD354" s="54">
        <f>_xlfn.XLOOKUP($C354,[24]PSP!$C:$C,[24]PSP!$DD:$DD)</f>
        <v>0</v>
      </c>
      <c r="DE354" s="27">
        <f>_xlfn.XLOOKUP($C354,[24]PSP!$C:$C,[24]PSP!$DE:$DE)</f>
        <v>294.67</v>
      </c>
      <c r="DF354" s="28">
        <f t="shared" si="1444"/>
        <v>0</v>
      </c>
      <c r="DG354" s="29"/>
      <c r="DH354" s="54">
        <f>_xlfn.XLOOKUP($C354,[24]PSP!$C:$C,[24]PSP!$DH:$DH)</f>
        <v>0</v>
      </c>
      <c r="DI354" s="27">
        <f>_xlfn.XLOOKUP($C354,[24]PSP!$C:$C,[24]PSP!$DI:$DI)</f>
        <v>294.67</v>
      </c>
      <c r="DJ354" s="28">
        <f t="shared" si="1445"/>
        <v>0</v>
      </c>
      <c r="DK354" s="29"/>
      <c r="DL354" s="54">
        <f>_xlfn.XLOOKUP($C354,[24]PSP!$C:$C,[24]PSP!$DL:$DL)</f>
        <v>0</v>
      </c>
      <c r="DM354" s="27">
        <f>_xlfn.XLOOKUP($C354,[24]PSP!$C:$C,[24]PSP!$DM:$DM)</f>
        <v>294.67</v>
      </c>
      <c r="DN354" s="28">
        <f t="shared" si="1446"/>
        <v>0</v>
      </c>
      <c r="DO354" s="29"/>
      <c r="DP354" s="54">
        <f>_xlfn.XLOOKUP($C354,[24]PSP!$C:$C,[24]PSP!$DP:$DP)</f>
        <v>0</v>
      </c>
      <c r="DQ354" s="27">
        <f>_xlfn.XLOOKUP($C354,[24]PSP!$C:$C,[24]PSP!$DQ:$DQ)</f>
        <v>294.67</v>
      </c>
      <c r="DR354" s="28">
        <f t="shared" si="1447"/>
        <v>0</v>
      </c>
      <c r="DS354" s="29"/>
      <c r="DT354" s="54">
        <f>_xlfn.XLOOKUP($C354,[24]PSP!$C:$C,[24]PSP!$DT:$DT)</f>
        <v>0</v>
      </c>
      <c r="DU354" s="27">
        <f>_xlfn.XLOOKUP($C354,[24]PSP!$C:$C,[24]PSP!$DU:$DU)</f>
        <v>294.67</v>
      </c>
      <c r="DV354" s="28">
        <f t="shared" si="1448"/>
        <v>0</v>
      </c>
      <c r="DW354" s="29"/>
      <c r="DX354" s="54">
        <f>_xlfn.XLOOKUP($C354,[24]PSP!$C:$C,[24]PSP!$DX:$DX)</f>
        <v>0</v>
      </c>
      <c r="DY354" s="27">
        <f>_xlfn.XLOOKUP($C354,[24]PSP!$C:$C,[24]PSP!$DY:$DY)</f>
        <v>294.67</v>
      </c>
      <c r="DZ354" s="28">
        <f t="shared" si="1449"/>
        <v>0</v>
      </c>
      <c r="EA354" s="29"/>
      <c r="EB354" s="54">
        <f>_xlfn.XLOOKUP($C354,[24]PSP!$C:$C,[24]PSP!$EB:$EB)</f>
        <v>0</v>
      </c>
      <c r="EC354" s="27">
        <f>_xlfn.XLOOKUP($C354,[24]PSP!$C:$C,[24]PSP!$EC:$EC)</f>
        <v>0</v>
      </c>
      <c r="ED354" s="28">
        <f t="shared" si="1450"/>
        <v>0</v>
      </c>
      <c r="EE354" s="29"/>
      <c r="EF354" s="54">
        <f>_xlfn.XLOOKUP($C354,[24]PSP!$C:$C,[24]PSP!$EF:$EF)</f>
        <v>0</v>
      </c>
      <c r="EG354" s="27">
        <f>_xlfn.XLOOKUP($C354,[24]PSP!$C:$C,[24]PSP!$EG:$EG)</f>
        <v>0</v>
      </c>
      <c r="EH354" s="28">
        <f t="shared" si="1451"/>
        <v>0</v>
      </c>
      <c r="EI354" s="29"/>
      <c r="EJ354" s="54">
        <f>_xlfn.XLOOKUP($C354,[24]PSP!$C:$C,[24]PSP!$EJ:$EJ)</f>
        <v>0</v>
      </c>
      <c r="EK354" s="27">
        <f>_xlfn.XLOOKUP($C354,[24]PSP!$C:$C,[24]PSP!$EK:$EK)</f>
        <v>0</v>
      </c>
      <c r="EL354" s="28">
        <f t="shared" si="1452"/>
        <v>0</v>
      </c>
      <c r="EM354" s="29"/>
      <c r="EN354" s="108"/>
      <c r="EO354" s="29">
        <f t="shared" si="1453"/>
        <v>0</v>
      </c>
      <c r="EP354" s="29">
        <f t="shared" si="1417"/>
        <v>0</v>
      </c>
      <c r="EQ354" s="4" t="b">
        <f t="shared" si="1418"/>
        <v>1</v>
      </c>
      <c r="ES354" s="118">
        <f t="shared" si="1314"/>
        <v>1.1767000000000001</v>
      </c>
    </row>
    <row r="355" spans="3:149" ht="21" x14ac:dyDescent="0.25">
      <c r="C355" s="24" t="s">
        <v>202</v>
      </c>
      <c r="D355" s="43" t="str">
        <f>_xlfn.XLOOKUP($C355,[24]PSP!$C:$C,[24]PSP!$D:$D)</f>
        <v>COMP_46008</v>
      </c>
      <c r="E355" s="24" t="str">
        <f>_xlfn.XLOOKUP($C355,[24]PSP!$C:$C,[24]PSP!$E:$E)</f>
        <v>COMPOSIÇÃO</v>
      </c>
      <c r="F355" s="25" t="str">
        <f>_xlfn.XLOOKUP($C355,[24]PSP!$C:$C,[24]PSP!$F:$F)</f>
        <v>BALIZADOR CATADIOPTRICO PARA DEFENSA METALICA COM PELICULA GT+GT - FORNECIMENTO E INSTALAÇÃO</v>
      </c>
      <c r="G355" s="26" t="str">
        <f>_xlfn.XLOOKUP($C355,[24]PSP!$C:$C,[24]PSP!$G:$G)</f>
        <v>UN</v>
      </c>
      <c r="H355" s="53">
        <f>_xlfn.XLOOKUP($C355,[24]PSP!$C:$C,[24]PSP!$H:$H)</f>
        <v>0</v>
      </c>
      <c r="I355" s="28">
        <f>_xlfn.XLOOKUP($C355,[24]PSP!$C:$C,[24]PSP!$I:$I)</f>
        <v>0</v>
      </c>
      <c r="J355" s="28">
        <f t="shared" si="1419"/>
        <v>0</v>
      </c>
      <c r="K355" s="29"/>
      <c r="L355" s="54">
        <f>_xlfn.XLOOKUP($C355,[24]PSP!$C:$C,[24]PSP!$L:$L)</f>
        <v>0</v>
      </c>
      <c r="M355" s="27">
        <f>_xlfn.XLOOKUP($C355,[24]PSP!$C:$C,[24]PSP!$M:$M)</f>
        <v>40.9</v>
      </c>
      <c r="N355" s="28">
        <f t="shared" si="1420"/>
        <v>0</v>
      </c>
      <c r="O355" s="29"/>
      <c r="P355" s="54">
        <f>_xlfn.XLOOKUP($C355,[24]PSP!$C:$C,[24]PSP!$P:$P)</f>
        <v>0</v>
      </c>
      <c r="Q355" s="27">
        <f>_xlfn.XLOOKUP($C355,[24]PSP!$C:$C,[24]PSP!$Q:$Q)</f>
        <v>40.9</v>
      </c>
      <c r="R355" s="28">
        <f t="shared" si="1421"/>
        <v>0</v>
      </c>
      <c r="S355" s="29"/>
      <c r="T355" s="54">
        <f>_xlfn.XLOOKUP($C355,[24]PSP!$C:$C,[24]PSP!$T:$T)</f>
        <v>0</v>
      </c>
      <c r="U355" s="27">
        <f>_xlfn.XLOOKUP($C355,[24]PSP!$C:$C,[24]PSP!$U:$U)</f>
        <v>40.9</v>
      </c>
      <c r="V355" s="28">
        <f t="shared" si="1422"/>
        <v>0</v>
      </c>
      <c r="W355" s="29"/>
      <c r="X355" s="54">
        <f>_xlfn.XLOOKUP($C355,[24]PSP!$C:$C,[24]PSP!$X:$X)</f>
        <v>0</v>
      </c>
      <c r="Y355" s="27">
        <f>_xlfn.XLOOKUP($C355,[24]PSP!$C:$C,[24]PSP!$Y:$Y)</f>
        <v>40.9</v>
      </c>
      <c r="Z355" s="28">
        <f t="shared" si="1423"/>
        <v>0</v>
      </c>
      <c r="AA355" s="29"/>
      <c r="AB355" s="54">
        <f>_xlfn.XLOOKUP($C355,[24]PSP!$C:$C,[24]PSP!$AB:$AB)</f>
        <v>0</v>
      </c>
      <c r="AC355" s="27">
        <f>_xlfn.XLOOKUP($C355,[24]PSP!$C:$C,[24]PSP!$AC:$AC)</f>
        <v>40.9</v>
      </c>
      <c r="AD355" s="28">
        <f t="shared" si="1424"/>
        <v>0</v>
      </c>
      <c r="AE355" s="29"/>
      <c r="AF355" s="54">
        <f>_xlfn.XLOOKUP($C355,[24]PSP!$C:$C,[24]PSP!$AF:$AF)</f>
        <v>0</v>
      </c>
      <c r="AG355" s="27">
        <f>_xlfn.XLOOKUP($C355,[24]PSP!$C:$C,[24]PSP!$AG:$AG)</f>
        <v>40.9</v>
      </c>
      <c r="AH355" s="28">
        <f t="shared" si="1425"/>
        <v>0</v>
      </c>
      <c r="AI355" s="29"/>
      <c r="AJ355" s="54">
        <f>_xlfn.XLOOKUP($C355,[24]PSP!$C:$C,[24]PSP!$AJ:$AJ)</f>
        <v>0</v>
      </c>
      <c r="AK355" s="27">
        <f>_xlfn.XLOOKUP($C355,[24]PSP!$C:$C,[24]PSP!$AK:$AK)</f>
        <v>40.9</v>
      </c>
      <c r="AL355" s="28">
        <f t="shared" si="1426"/>
        <v>0</v>
      </c>
      <c r="AM355" s="29"/>
      <c r="AN355" s="54">
        <f>_xlfn.XLOOKUP($C355,[24]PSP!$C:$C,[24]PSP!$AN:$AN)</f>
        <v>0</v>
      </c>
      <c r="AO355" s="27">
        <f>_xlfn.XLOOKUP($C355,[24]PSP!$C:$C,[24]PSP!$AO:$AO)</f>
        <v>40.9</v>
      </c>
      <c r="AP355" s="28">
        <f t="shared" si="1427"/>
        <v>0</v>
      </c>
      <c r="AQ355" s="29"/>
      <c r="AR355" s="54">
        <f>_xlfn.XLOOKUP($C355,[24]PSP!$C:$C,[24]PSP!$AR:$AR)</f>
        <v>0</v>
      </c>
      <c r="AS355" s="27">
        <f>_xlfn.XLOOKUP($C355,[24]PSP!$C:$C,[24]PSP!$AS:$AS)</f>
        <v>40.9</v>
      </c>
      <c r="AT355" s="28">
        <f t="shared" si="1428"/>
        <v>0</v>
      </c>
      <c r="AU355" s="29"/>
      <c r="AV355" s="54">
        <f>_xlfn.XLOOKUP($C355,[24]PSP!$C:$C,[24]PSP!$AV:$AV)</f>
        <v>0</v>
      </c>
      <c r="AW355" s="27">
        <f>_xlfn.XLOOKUP($C355,[24]PSP!$C:$C,[24]PSP!$AW:$AW)</f>
        <v>40.9</v>
      </c>
      <c r="AX355" s="28">
        <f t="shared" si="1429"/>
        <v>0</v>
      </c>
      <c r="AY355" s="29"/>
      <c r="AZ355" s="54">
        <f>_xlfn.XLOOKUP($C355,[24]PSP!$C:$C,[24]PSP!$AZ:$AZ)</f>
        <v>0</v>
      </c>
      <c r="BA355" s="27">
        <f>_xlfn.XLOOKUP($C355,[24]PSP!$C:$C,[24]PSP!$BA:$BA)</f>
        <v>40.9</v>
      </c>
      <c r="BB355" s="28">
        <f t="shared" si="1430"/>
        <v>0</v>
      </c>
      <c r="BC355" s="29"/>
      <c r="BD355" s="54">
        <f>_xlfn.XLOOKUP($C355,[24]PSP!$C:$C,[24]PSP!$BD:$BD)</f>
        <v>0</v>
      </c>
      <c r="BE355" s="27">
        <f>_xlfn.XLOOKUP($C355,[24]PSP!$C:$C,[24]PSP!$BE:$BE)</f>
        <v>40.9</v>
      </c>
      <c r="BF355" s="28">
        <f t="shared" si="1431"/>
        <v>0</v>
      </c>
      <c r="BG355" s="29"/>
      <c r="BH355" s="54">
        <f>_xlfn.XLOOKUP($C355,[24]PSP!$C:$C,[24]PSP!$BH:$BH)</f>
        <v>0</v>
      </c>
      <c r="BI355" s="27">
        <f>_xlfn.XLOOKUP($C355,[24]PSP!$C:$C,[24]PSP!$BI:$BI)</f>
        <v>40.9</v>
      </c>
      <c r="BJ355" s="28">
        <f t="shared" si="1432"/>
        <v>0</v>
      </c>
      <c r="BK355" s="29"/>
      <c r="BL355" s="54">
        <f>_xlfn.XLOOKUP($C355,[24]PSP!$C:$C,[24]PSP!$BL:$BL)</f>
        <v>0</v>
      </c>
      <c r="BM355" s="27">
        <f>_xlfn.XLOOKUP($C355,[24]PSP!$C:$C,[24]PSP!$BM:$BM)</f>
        <v>40.9</v>
      </c>
      <c r="BN355" s="28">
        <f t="shared" si="1433"/>
        <v>0</v>
      </c>
      <c r="BO355" s="29"/>
      <c r="BP355" s="54">
        <f>_xlfn.XLOOKUP($C355,[24]PSP!$C:$C,[24]PSP!$BP:$BP)</f>
        <v>0</v>
      </c>
      <c r="BQ355" s="27">
        <f>_xlfn.XLOOKUP($C355,[24]PSP!$C:$C,[24]PSP!$BQ:$BQ)</f>
        <v>40.9</v>
      </c>
      <c r="BR355" s="28">
        <f t="shared" si="1434"/>
        <v>0</v>
      </c>
      <c r="BS355" s="29"/>
      <c r="BT355" s="54">
        <f>_xlfn.XLOOKUP($C355,[24]PSP!$C:$C,[24]PSP!$BT:$BT)</f>
        <v>0</v>
      </c>
      <c r="BU355" s="27">
        <f>_xlfn.XLOOKUP($C355,[24]PSP!$C:$C,[24]PSP!$BU:$BU)</f>
        <v>40.9</v>
      </c>
      <c r="BV355" s="28">
        <f t="shared" si="1435"/>
        <v>0</v>
      </c>
      <c r="BW355" s="29"/>
      <c r="BX355" s="54">
        <f>_xlfn.XLOOKUP($C355,[24]PSP!$C:$C,[24]PSP!$BX:$BX)</f>
        <v>0</v>
      </c>
      <c r="BY355" s="27">
        <f>_xlfn.XLOOKUP($C355,[24]PSP!$C:$C,[24]PSP!$BY:$BY)</f>
        <v>40.9</v>
      </c>
      <c r="BZ355" s="28">
        <f t="shared" si="1436"/>
        <v>0</v>
      </c>
      <c r="CA355" s="29"/>
      <c r="CB355" s="54">
        <f>_xlfn.XLOOKUP($C355,[24]PSP!$C:$C,[24]PSP!$CB:$CB)</f>
        <v>0</v>
      </c>
      <c r="CC355" s="27">
        <f>_xlfn.XLOOKUP($C355,[24]PSP!$C:$C,[24]PSP!$CC:$CC)</f>
        <v>40.9</v>
      </c>
      <c r="CD355" s="28">
        <f t="shared" si="1437"/>
        <v>0</v>
      </c>
      <c r="CE355" s="29"/>
      <c r="CF355" s="54">
        <f>_xlfn.XLOOKUP($C355,[24]PSP!$C:$C,[24]PSP!$CF:$CF)</f>
        <v>0</v>
      </c>
      <c r="CG355" s="27">
        <f>_xlfn.XLOOKUP($C355,[24]PSP!$C:$C,[24]PSP!$CG:$CG)</f>
        <v>40.9</v>
      </c>
      <c r="CH355" s="28">
        <f t="shared" si="1438"/>
        <v>0</v>
      </c>
      <c r="CI355" s="29"/>
      <c r="CJ355" s="54">
        <f>_xlfn.XLOOKUP($C355,[24]PSP!$C:$C,[24]PSP!$CJ:$CJ)</f>
        <v>0</v>
      </c>
      <c r="CK355" s="27">
        <f>_xlfn.XLOOKUP($C355,[24]PSP!$C:$C,[24]PSP!$CK:$CK)</f>
        <v>40.9</v>
      </c>
      <c r="CL355" s="28">
        <f t="shared" si="1439"/>
        <v>0</v>
      </c>
      <c r="CM355" s="29"/>
      <c r="CN355" s="54">
        <f>_xlfn.XLOOKUP($C355,[24]PSP!$C:$C,[24]PSP!$CN:$CN)</f>
        <v>0</v>
      </c>
      <c r="CO355" s="27">
        <f>_xlfn.XLOOKUP($C355,[24]PSP!$C:$C,[24]PSP!$CO:$CO)</f>
        <v>40.9</v>
      </c>
      <c r="CP355" s="28">
        <f t="shared" si="1440"/>
        <v>0</v>
      </c>
      <c r="CQ355" s="29"/>
      <c r="CR355" s="54">
        <f>_xlfn.XLOOKUP($C355,[24]PSP!$C:$C,[24]PSP!$CR:$CR)</f>
        <v>0</v>
      </c>
      <c r="CS355" s="27">
        <f>_xlfn.XLOOKUP($C355,[24]PSP!$C:$C,[24]PSP!$CS:$CS)</f>
        <v>40.9</v>
      </c>
      <c r="CT355" s="28">
        <f t="shared" si="1441"/>
        <v>0</v>
      </c>
      <c r="CU355" s="29"/>
      <c r="CV355" s="54">
        <f>_xlfn.XLOOKUP($C355,[24]PSP!$C:$C,[24]PSP!$CV:$CV)</f>
        <v>0</v>
      </c>
      <c r="CW355" s="27">
        <f>_xlfn.XLOOKUP($C355,[24]PSP!$C:$C,[24]PSP!$CW:$CW)</f>
        <v>40.9</v>
      </c>
      <c r="CX355" s="28">
        <f t="shared" si="1442"/>
        <v>0</v>
      </c>
      <c r="CY355" s="29"/>
      <c r="CZ355" s="54">
        <f>_xlfn.XLOOKUP($C355,[24]PSP!$C:$C,[24]PSP!$CZ:$CZ)</f>
        <v>0</v>
      </c>
      <c r="DA355" s="27">
        <f>_xlfn.XLOOKUP($C355,[24]PSP!$C:$C,[24]PSP!$DA:$DA)</f>
        <v>40.9</v>
      </c>
      <c r="DB355" s="28">
        <f t="shared" si="1443"/>
        <v>0</v>
      </c>
      <c r="DC355" s="29"/>
      <c r="DD355" s="54">
        <f>_xlfn.XLOOKUP($C355,[24]PSP!$C:$C,[24]PSP!$DD:$DD)</f>
        <v>0</v>
      </c>
      <c r="DE355" s="27">
        <f>_xlfn.XLOOKUP($C355,[24]PSP!$C:$C,[24]PSP!$DE:$DE)</f>
        <v>40.9</v>
      </c>
      <c r="DF355" s="28">
        <f t="shared" si="1444"/>
        <v>0</v>
      </c>
      <c r="DG355" s="29"/>
      <c r="DH355" s="54">
        <f>_xlfn.XLOOKUP($C355,[24]PSP!$C:$C,[24]PSP!$DH:$DH)</f>
        <v>0</v>
      </c>
      <c r="DI355" s="27">
        <f>_xlfn.XLOOKUP($C355,[24]PSP!$C:$C,[24]PSP!$DI:$DI)</f>
        <v>40.9</v>
      </c>
      <c r="DJ355" s="28">
        <f t="shared" si="1445"/>
        <v>0</v>
      </c>
      <c r="DK355" s="29"/>
      <c r="DL355" s="54">
        <f>_xlfn.XLOOKUP($C355,[24]PSP!$C:$C,[24]PSP!$DL:$DL)</f>
        <v>0</v>
      </c>
      <c r="DM355" s="27">
        <f>_xlfn.XLOOKUP($C355,[24]PSP!$C:$C,[24]PSP!$DM:$DM)</f>
        <v>40.9</v>
      </c>
      <c r="DN355" s="28">
        <f t="shared" si="1446"/>
        <v>0</v>
      </c>
      <c r="DO355" s="29"/>
      <c r="DP355" s="54">
        <f>_xlfn.XLOOKUP($C355,[24]PSP!$C:$C,[24]PSP!$DP:$DP)</f>
        <v>0</v>
      </c>
      <c r="DQ355" s="27">
        <f>_xlfn.XLOOKUP($C355,[24]PSP!$C:$C,[24]PSP!$DQ:$DQ)</f>
        <v>40.9</v>
      </c>
      <c r="DR355" s="28">
        <f t="shared" si="1447"/>
        <v>0</v>
      </c>
      <c r="DS355" s="29"/>
      <c r="DT355" s="54">
        <f>_xlfn.XLOOKUP($C355,[24]PSP!$C:$C,[24]PSP!$DT:$DT)</f>
        <v>0</v>
      </c>
      <c r="DU355" s="27">
        <f>_xlfn.XLOOKUP($C355,[24]PSP!$C:$C,[24]PSP!$DU:$DU)</f>
        <v>40.9</v>
      </c>
      <c r="DV355" s="28">
        <f t="shared" si="1448"/>
        <v>0</v>
      </c>
      <c r="DW355" s="29"/>
      <c r="DX355" s="54">
        <f>_xlfn.XLOOKUP($C355,[24]PSP!$C:$C,[24]PSP!$DX:$DX)</f>
        <v>0</v>
      </c>
      <c r="DY355" s="27">
        <f>_xlfn.XLOOKUP($C355,[24]PSP!$C:$C,[24]PSP!$DY:$DY)</f>
        <v>40.9</v>
      </c>
      <c r="DZ355" s="28">
        <f t="shared" si="1449"/>
        <v>0</v>
      </c>
      <c r="EA355" s="29"/>
      <c r="EB355" s="54">
        <f>_xlfn.XLOOKUP($C355,[24]PSP!$C:$C,[24]PSP!$EB:$EB)</f>
        <v>0</v>
      </c>
      <c r="EC355" s="27">
        <f>_xlfn.XLOOKUP($C355,[24]PSP!$C:$C,[24]PSP!$EC:$EC)</f>
        <v>0</v>
      </c>
      <c r="ED355" s="28">
        <f t="shared" si="1450"/>
        <v>0</v>
      </c>
      <c r="EE355" s="29"/>
      <c r="EF355" s="54">
        <f>_xlfn.XLOOKUP($C355,[24]PSP!$C:$C,[24]PSP!$EF:$EF)</f>
        <v>0</v>
      </c>
      <c r="EG355" s="27">
        <f>_xlfn.XLOOKUP($C355,[24]PSP!$C:$C,[24]PSP!$EG:$EG)</f>
        <v>0</v>
      </c>
      <c r="EH355" s="28">
        <f t="shared" si="1451"/>
        <v>0</v>
      </c>
      <c r="EI355" s="29"/>
      <c r="EJ355" s="54">
        <f>_xlfn.XLOOKUP($C355,[24]PSP!$C:$C,[24]PSP!$EJ:$EJ)</f>
        <v>0</v>
      </c>
      <c r="EK355" s="27">
        <f>_xlfn.XLOOKUP($C355,[24]PSP!$C:$C,[24]PSP!$EK:$EK)</f>
        <v>0</v>
      </c>
      <c r="EL355" s="28">
        <f t="shared" si="1452"/>
        <v>0</v>
      </c>
      <c r="EM355" s="29"/>
      <c r="EN355" s="108"/>
      <c r="EO355" s="29">
        <f t="shared" si="1453"/>
        <v>0</v>
      </c>
      <c r="EP355" s="29">
        <f t="shared" si="1417"/>
        <v>0</v>
      </c>
      <c r="EQ355" s="4" t="b">
        <f t="shared" si="1418"/>
        <v>1</v>
      </c>
      <c r="ES355" s="118">
        <f t="shared" si="1314"/>
        <v>1.1767000000000001</v>
      </c>
    </row>
    <row r="356" spans="3:149" s="1" customFormat="1" ht="12.75" customHeight="1" x14ac:dyDescent="0.25">
      <c r="C356" s="79" t="s">
        <v>203</v>
      </c>
      <c r="D356" s="80"/>
      <c r="E356" s="79"/>
      <c r="F356" s="81" t="s">
        <v>28</v>
      </c>
      <c r="G356" s="82" t="str">
        <f>UPPER(IF($E356="SICRO SERVIÇO",_xlfn.XLOOKUP('PSP-CN'!D356,#REF!,#REF!),IF($E356="SICRO INSUMO",_xlfn.XLOOKUP('PSP-CN'!D356,#REF!,#REF!),IF($E356="SINAPI INSUMO",_xlfn.XLOOKUP('PSP-CN'!D356,#REF!,#REF!),IF($E356="SINAPI SERVIÇO",_xlfn.XLOOKUP('PSP-CN'!D356,#REF!,#REF!),IF($E356="COTAÇÃO",_xlfn.XLOOKUP('PSP-CN'!D356,#REF!,#REF!),IF(E356="COMPOSIÇÃO",VLOOKUP($D356,#REF!,7),"")))))))</f>
        <v/>
      </c>
      <c r="H356" s="82"/>
      <c r="I356" s="83"/>
      <c r="J356" s="83"/>
      <c r="L356" s="84"/>
      <c r="M356" s="85"/>
      <c r="N356" s="83"/>
      <c r="P356" s="84"/>
      <c r="Q356" s="85"/>
      <c r="R356" s="83"/>
      <c r="T356" s="84"/>
      <c r="U356" s="85"/>
      <c r="V356" s="83"/>
      <c r="X356" s="84"/>
      <c r="Y356" s="85"/>
      <c r="Z356" s="83"/>
      <c r="AB356" s="84"/>
      <c r="AC356" s="85"/>
      <c r="AD356" s="83"/>
      <c r="AF356" s="84"/>
      <c r="AG356" s="85"/>
      <c r="AH356" s="83"/>
      <c r="AJ356" s="84"/>
      <c r="AK356" s="85"/>
      <c r="AL356" s="83"/>
      <c r="AN356" s="84"/>
      <c r="AO356" s="85"/>
      <c r="AP356" s="83"/>
      <c r="AR356" s="84"/>
      <c r="AS356" s="85"/>
      <c r="AT356" s="83"/>
      <c r="AV356" s="84"/>
      <c r="AW356" s="85"/>
      <c r="AX356" s="83"/>
      <c r="AZ356" s="84"/>
      <c r="BA356" s="85"/>
      <c r="BB356" s="83"/>
      <c r="BD356" s="84"/>
      <c r="BE356" s="85"/>
      <c r="BF356" s="83"/>
      <c r="BH356" s="84"/>
      <c r="BI356" s="85"/>
      <c r="BJ356" s="83"/>
      <c r="BL356" s="84"/>
      <c r="BM356" s="85"/>
      <c r="BN356" s="83"/>
      <c r="BP356" s="84"/>
      <c r="BQ356" s="85"/>
      <c r="BR356" s="83"/>
      <c r="BT356" s="84"/>
      <c r="BU356" s="85"/>
      <c r="BV356" s="83"/>
      <c r="BX356" s="84"/>
      <c r="BY356" s="85"/>
      <c r="BZ356" s="83"/>
      <c r="CB356" s="84"/>
      <c r="CC356" s="85"/>
      <c r="CD356" s="83"/>
      <c r="CF356" s="84"/>
      <c r="CG356" s="85"/>
      <c r="CH356" s="83"/>
      <c r="CJ356" s="84"/>
      <c r="CK356" s="85"/>
      <c r="CL356" s="83"/>
      <c r="CN356" s="84"/>
      <c r="CO356" s="85"/>
      <c r="CP356" s="83"/>
      <c r="CR356" s="84"/>
      <c r="CS356" s="85"/>
      <c r="CT356" s="83"/>
      <c r="CV356" s="84"/>
      <c r="CW356" s="85"/>
      <c r="CX356" s="83"/>
      <c r="CZ356" s="84"/>
      <c r="DA356" s="85"/>
      <c r="DB356" s="83"/>
      <c r="DD356" s="84"/>
      <c r="DE356" s="85"/>
      <c r="DF356" s="83"/>
      <c r="DH356" s="84"/>
      <c r="DI356" s="85"/>
      <c r="DJ356" s="83"/>
      <c r="DL356" s="84"/>
      <c r="DM356" s="85"/>
      <c r="DN356" s="83"/>
      <c r="DP356" s="84"/>
      <c r="DQ356" s="85"/>
      <c r="DR356" s="83"/>
      <c r="DT356" s="84"/>
      <c r="DU356" s="85"/>
      <c r="DV356" s="83"/>
      <c r="DX356" s="84"/>
      <c r="DY356" s="85"/>
      <c r="DZ356" s="83"/>
      <c r="EB356" s="84"/>
      <c r="EC356" s="85"/>
      <c r="ED356" s="83"/>
      <c r="EF356" s="84"/>
      <c r="EG356" s="85"/>
      <c r="EH356" s="83"/>
      <c r="EJ356" s="84"/>
      <c r="EK356" s="85"/>
      <c r="EL356" s="83"/>
      <c r="EN356" s="109"/>
      <c r="EO356" s="29">
        <f t="shared" si="1453"/>
        <v>0</v>
      </c>
      <c r="EP356" s="29">
        <f t="shared" si="1417"/>
        <v>0</v>
      </c>
      <c r="EQ356" s="4" t="b">
        <f t="shared" si="1418"/>
        <v>1</v>
      </c>
      <c r="ES356" s="118">
        <f t="shared" si="1314"/>
        <v>1.1767000000000001</v>
      </c>
    </row>
    <row r="357" spans="3:149" ht="12" customHeight="1" x14ac:dyDescent="0.25">
      <c r="C357" s="24" t="s">
        <v>204</v>
      </c>
      <c r="D357" s="43" t="str">
        <f>_xlfn.XLOOKUP($C357,[24]PSP!$C:$C,[24]PSP!$D:$D)</f>
        <v>RO-42263</v>
      </c>
      <c r="E357" s="24" t="str">
        <f>_xlfn.XLOOKUP($C357,[24]PSP!$C:$C,[24]PSP!$E:$E)</f>
        <v>DER/MG</v>
      </c>
      <c r="F357" s="25" t="str">
        <f>_xlfn.XLOOKUP($C357,[24]PSP!$C:$C,[24]PSP!$F:$F)</f>
        <v>ESPALHAMENTO DE MATERIAL EM BOTA-FORA</v>
      </c>
      <c r="G357" s="26" t="str">
        <f>_xlfn.XLOOKUP($C357,[24]PSP!$C:$C,[24]PSP!$G:$G)</f>
        <v>M3</v>
      </c>
      <c r="H357" s="53">
        <f>_xlfn.XLOOKUP($C357,[24]PSP!$C:$C,[24]PSP!$H:$H)</f>
        <v>0</v>
      </c>
      <c r="I357" s="28">
        <f>_xlfn.XLOOKUP($C357,[24]PSP!$C:$C,[24]PSP!$I:$I)</f>
        <v>0</v>
      </c>
      <c r="J357" s="28">
        <f t="shared" ref="J357:J378" si="1454">IF(LEFT(D357,6)="COT.IS",I357,I357*(1+$J$7))</f>
        <v>0</v>
      </c>
      <c r="K357" s="29"/>
      <c r="L357" s="54">
        <f>_xlfn.XLOOKUP($C357,[24]PSP!$C:$C,[24]PSP!$L:$L)</f>
        <v>0</v>
      </c>
      <c r="M357" s="27">
        <f>_xlfn.XLOOKUP($C357,[24]PSP!$C:$C,[24]PSP!$M:$M)</f>
        <v>0.17</v>
      </c>
      <c r="N357" s="28">
        <f t="shared" ref="N357:N378" si="1455">TRUNC(M357*L357,2)</f>
        <v>0</v>
      </c>
      <c r="O357" s="29"/>
      <c r="P357" s="54">
        <f>_xlfn.XLOOKUP($C357,[24]PSP!$C:$C,[24]PSP!$P:$P)</f>
        <v>0</v>
      </c>
      <c r="Q357" s="27">
        <f>_xlfn.XLOOKUP($C357,[24]PSP!$C:$C,[24]PSP!$Q:$Q)</f>
        <v>0.17</v>
      </c>
      <c r="R357" s="28">
        <f t="shared" ref="R357:R378" si="1456">TRUNC(Q357*P357,2)</f>
        <v>0</v>
      </c>
      <c r="S357" s="29"/>
      <c r="T357" s="54">
        <f>_xlfn.XLOOKUP($C357,[24]PSP!$C:$C,[24]PSP!$T:$T)</f>
        <v>0</v>
      </c>
      <c r="U357" s="27">
        <f>_xlfn.XLOOKUP($C357,[24]PSP!$C:$C,[24]PSP!$U:$U)</f>
        <v>0.17</v>
      </c>
      <c r="V357" s="28">
        <f t="shared" ref="V357:V378" si="1457">TRUNC(U357*T357,2)</f>
        <v>0</v>
      </c>
      <c r="W357" s="29"/>
      <c r="X357" s="54">
        <f>_xlfn.XLOOKUP($C357,[24]PSP!$C:$C,[24]PSP!$X:$X)</f>
        <v>0</v>
      </c>
      <c r="Y357" s="27">
        <f>_xlfn.XLOOKUP($C357,[24]PSP!$C:$C,[24]PSP!$Y:$Y)</f>
        <v>0.17</v>
      </c>
      <c r="Z357" s="28">
        <f t="shared" ref="Z357:Z378" si="1458">TRUNC(Y357*X357,2)</f>
        <v>0</v>
      </c>
      <c r="AA357" s="29"/>
      <c r="AB357" s="54">
        <f>_xlfn.XLOOKUP($C357,[24]PSP!$C:$C,[24]PSP!$AB:$AB)</f>
        <v>0</v>
      </c>
      <c r="AC357" s="27">
        <f>_xlfn.XLOOKUP($C357,[24]PSP!$C:$C,[24]PSP!$AC:$AC)</f>
        <v>0.17</v>
      </c>
      <c r="AD357" s="28">
        <f t="shared" ref="AD357:AD378" si="1459">TRUNC(AC357*AB357,2)</f>
        <v>0</v>
      </c>
      <c r="AE357" s="29"/>
      <c r="AF357" s="54">
        <f>_xlfn.XLOOKUP($C357,[24]PSP!$C:$C,[24]PSP!$AF:$AF)</f>
        <v>0</v>
      </c>
      <c r="AG357" s="27">
        <f>_xlfn.XLOOKUP($C357,[24]PSP!$C:$C,[24]PSP!$AG:$AG)</f>
        <v>0.17</v>
      </c>
      <c r="AH357" s="28">
        <f t="shared" ref="AH357:AH378" si="1460">TRUNC(AG357*AF357,2)</f>
        <v>0</v>
      </c>
      <c r="AI357" s="29"/>
      <c r="AJ357" s="54">
        <f>_xlfn.XLOOKUP($C357,[24]PSP!$C:$C,[24]PSP!$AJ:$AJ)</f>
        <v>0</v>
      </c>
      <c r="AK357" s="27">
        <f>_xlfn.XLOOKUP($C357,[24]PSP!$C:$C,[24]PSP!$AK:$AK)</f>
        <v>0.17</v>
      </c>
      <c r="AL357" s="28">
        <f t="shared" ref="AL357:AL378" si="1461">TRUNC(AK357*AJ357,2)</f>
        <v>0</v>
      </c>
      <c r="AM357" s="29"/>
      <c r="AN357" s="54">
        <f>_xlfn.XLOOKUP($C357,[24]PSP!$C:$C,[24]PSP!$AN:$AN)</f>
        <v>0</v>
      </c>
      <c r="AO357" s="27">
        <f>_xlfn.XLOOKUP($C357,[24]PSP!$C:$C,[24]PSP!$AO:$AO)</f>
        <v>0.17</v>
      </c>
      <c r="AP357" s="28">
        <f t="shared" ref="AP357:AP378" si="1462">TRUNC(AO357*AN357,2)</f>
        <v>0</v>
      </c>
      <c r="AQ357" s="29"/>
      <c r="AR357" s="54">
        <f>_xlfn.XLOOKUP($C357,[24]PSP!$C:$C,[24]PSP!$AR:$AR)</f>
        <v>0</v>
      </c>
      <c r="AS357" s="27">
        <f>_xlfn.XLOOKUP($C357,[24]PSP!$C:$C,[24]PSP!$AS:$AS)</f>
        <v>0.17</v>
      </c>
      <c r="AT357" s="28">
        <f t="shared" ref="AT357:AT378" si="1463">TRUNC(AS357*AR357,2)</f>
        <v>0</v>
      </c>
      <c r="AU357" s="29"/>
      <c r="AV357" s="54">
        <f>_xlfn.XLOOKUP($C357,[24]PSP!$C:$C,[24]PSP!$AV:$AV)</f>
        <v>0</v>
      </c>
      <c r="AW357" s="27">
        <f>_xlfn.XLOOKUP($C357,[24]PSP!$C:$C,[24]PSP!$AW:$AW)</f>
        <v>0.17</v>
      </c>
      <c r="AX357" s="28">
        <f t="shared" ref="AX357:AX378" si="1464">TRUNC(AW357*AV357,2)</f>
        <v>0</v>
      </c>
      <c r="AY357" s="29"/>
      <c r="AZ357" s="54">
        <f>_xlfn.XLOOKUP($C357,[24]PSP!$C:$C,[24]PSP!$AZ:$AZ)</f>
        <v>0</v>
      </c>
      <c r="BA357" s="27">
        <f>_xlfn.XLOOKUP($C357,[24]PSP!$C:$C,[24]PSP!$BA:$BA)</f>
        <v>0.17</v>
      </c>
      <c r="BB357" s="28">
        <f t="shared" ref="BB357:BB378" si="1465">TRUNC(BA357*AZ357,2)</f>
        <v>0</v>
      </c>
      <c r="BC357" s="29"/>
      <c r="BD357" s="54">
        <f>_xlfn.XLOOKUP($C357,[24]PSP!$C:$C,[24]PSP!$BD:$BD)</f>
        <v>0</v>
      </c>
      <c r="BE357" s="27">
        <f>_xlfn.XLOOKUP($C357,[24]PSP!$C:$C,[24]PSP!$BE:$BE)</f>
        <v>0.17</v>
      </c>
      <c r="BF357" s="28">
        <f t="shared" ref="BF357:BF378" si="1466">TRUNC(BE357*BD357,2)</f>
        <v>0</v>
      </c>
      <c r="BG357" s="29"/>
      <c r="BH357" s="54">
        <f>_xlfn.XLOOKUP($C357,[24]PSP!$C:$C,[24]PSP!$BH:$BH)</f>
        <v>0</v>
      </c>
      <c r="BI357" s="27">
        <f>_xlfn.XLOOKUP($C357,[24]PSP!$C:$C,[24]PSP!$BI:$BI)</f>
        <v>0.17</v>
      </c>
      <c r="BJ357" s="28">
        <f t="shared" ref="BJ357:BJ378" si="1467">TRUNC(BI357*BH357,2)</f>
        <v>0</v>
      </c>
      <c r="BK357" s="29"/>
      <c r="BL357" s="54">
        <f>_xlfn.XLOOKUP($C357,[24]PSP!$C:$C,[24]PSP!$BL:$BL)</f>
        <v>0</v>
      </c>
      <c r="BM357" s="27">
        <f>_xlfn.XLOOKUP($C357,[24]PSP!$C:$C,[24]PSP!$BM:$BM)</f>
        <v>0.17</v>
      </c>
      <c r="BN357" s="28">
        <f t="shared" ref="BN357:BN378" si="1468">TRUNC(BM357*BL357,2)</f>
        <v>0</v>
      </c>
      <c r="BO357" s="29"/>
      <c r="BP357" s="54">
        <f>_xlfn.XLOOKUP($C357,[24]PSP!$C:$C,[24]PSP!$BP:$BP)</f>
        <v>0</v>
      </c>
      <c r="BQ357" s="27">
        <f>_xlfn.XLOOKUP($C357,[24]PSP!$C:$C,[24]PSP!$BQ:$BQ)</f>
        <v>0.17</v>
      </c>
      <c r="BR357" s="28">
        <f t="shared" ref="BR357:BR378" si="1469">TRUNC(BQ357*BP357,2)</f>
        <v>0</v>
      </c>
      <c r="BS357" s="29"/>
      <c r="BT357" s="54">
        <f>_xlfn.XLOOKUP($C357,[24]PSP!$C:$C,[24]PSP!$BT:$BT)</f>
        <v>0</v>
      </c>
      <c r="BU357" s="27">
        <f>_xlfn.XLOOKUP($C357,[24]PSP!$C:$C,[24]PSP!$BU:$BU)</f>
        <v>0.17</v>
      </c>
      <c r="BV357" s="28">
        <f t="shared" ref="BV357:BV378" si="1470">TRUNC(BU357*BT357,2)</f>
        <v>0</v>
      </c>
      <c r="BW357" s="29"/>
      <c r="BX357" s="54">
        <f>_xlfn.XLOOKUP($C357,[24]PSP!$C:$C,[24]PSP!$BX:$BX)</f>
        <v>0</v>
      </c>
      <c r="BY357" s="27">
        <f>_xlfn.XLOOKUP($C357,[24]PSP!$C:$C,[24]PSP!$BY:$BY)</f>
        <v>0.17</v>
      </c>
      <c r="BZ357" s="28">
        <f t="shared" ref="BZ357:BZ378" si="1471">TRUNC(BY357*BX357,2)</f>
        <v>0</v>
      </c>
      <c r="CA357" s="29"/>
      <c r="CB357" s="54">
        <f>_xlfn.XLOOKUP($C357,[24]PSP!$C:$C,[24]PSP!$CB:$CB)</f>
        <v>0</v>
      </c>
      <c r="CC357" s="27">
        <f>_xlfn.XLOOKUP($C357,[24]PSP!$C:$C,[24]PSP!$CC:$CC)</f>
        <v>0.17</v>
      </c>
      <c r="CD357" s="28">
        <f t="shared" ref="CD357:CD378" si="1472">TRUNC(CC357*CB357,2)</f>
        <v>0</v>
      </c>
      <c r="CE357" s="29"/>
      <c r="CF357" s="54">
        <f>_xlfn.XLOOKUP($C357,[24]PSP!$C:$C,[24]PSP!$CF:$CF)</f>
        <v>0</v>
      </c>
      <c r="CG357" s="27">
        <f>_xlfn.XLOOKUP($C357,[24]PSP!$C:$C,[24]PSP!$CG:$CG)</f>
        <v>0.17</v>
      </c>
      <c r="CH357" s="28">
        <f t="shared" ref="CH357:CH378" si="1473">TRUNC(CG357*CF357,2)</f>
        <v>0</v>
      </c>
      <c r="CI357" s="29"/>
      <c r="CJ357" s="54">
        <f>_xlfn.XLOOKUP($C357,[24]PSP!$C:$C,[24]PSP!$CJ:$CJ)</f>
        <v>0</v>
      </c>
      <c r="CK357" s="27">
        <f>_xlfn.XLOOKUP($C357,[24]PSP!$C:$C,[24]PSP!$CK:$CK)</f>
        <v>0.17</v>
      </c>
      <c r="CL357" s="28">
        <f t="shared" ref="CL357:CL378" si="1474">TRUNC(CK357*CJ357,2)</f>
        <v>0</v>
      </c>
      <c r="CM357" s="29"/>
      <c r="CN357" s="54">
        <f>_xlfn.XLOOKUP($C357,[24]PSP!$C:$C,[24]PSP!$CN:$CN)</f>
        <v>0</v>
      </c>
      <c r="CO357" s="27">
        <f>_xlfn.XLOOKUP($C357,[24]PSP!$C:$C,[24]PSP!$CO:$CO)</f>
        <v>0.17</v>
      </c>
      <c r="CP357" s="28">
        <f t="shared" ref="CP357:CP378" si="1475">TRUNC(CO357*CN357,2)</f>
        <v>0</v>
      </c>
      <c r="CQ357" s="29"/>
      <c r="CR357" s="54">
        <f>_xlfn.XLOOKUP($C357,[24]PSP!$C:$C,[24]PSP!$CR:$CR)</f>
        <v>0</v>
      </c>
      <c r="CS357" s="27">
        <f>_xlfn.XLOOKUP($C357,[24]PSP!$C:$C,[24]PSP!$CS:$CS)</f>
        <v>0.17</v>
      </c>
      <c r="CT357" s="28">
        <f t="shared" ref="CT357:CT378" si="1476">TRUNC(CS357*CR357,2)</f>
        <v>0</v>
      </c>
      <c r="CU357" s="29"/>
      <c r="CV357" s="54">
        <f>_xlfn.XLOOKUP($C357,[24]PSP!$C:$C,[24]PSP!$CV:$CV)</f>
        <v>0</v>
      </c>
      <c r="CW357" s="27">
        <f>_xlfn.XLOOKUP($C357,[24]PSP!$C:$C,[24]PSP!$CW:$CW)</f>
        <v>0.17</v>
      </c>
      <c r="CX357" s="28">
        <f t="shared" ref="CX357:CX378" si="1477">TRUNC(CW357*CV357,2)</f>
        <v>0</v>
      </c>
      <c r="CY357" s="29"/>
      <c r="CZ357" s="54">
        <f>_xlfn.XLOOKUP($C357,[24]PSP!$C:$C,[24]PSP!$CZ:$CZ)</f>
        <v>0</v>
      </c>
      <c r="DA357" s="27">
        <f>_xlfn.XLOOKUP($C357,[24]PSP!$C:$C,[24]PSP!$DA:$DA)</f>
        <v>0.17</v>
      </c>
      <c r="DB357" s="28">
        <f t="shared" ref="DB357:DB378" si="1478">TRUNC(DA357*CZ357,2)</f>
        <v>0</v>
      </c>
      <c r="DC357" s="29"/>
      <c r="DD357" s="54">
        <f>_xlfn.XLOOKUP($C357,[24]PSP!$C:$C,[24]PSP!$DD:$DD)</f>
        <v>0</v>
      </c>
      <c r="DE357" s="27">
        <f>_xlfn.XLOOKUP($C357,[24]PSP!$C:$C,[24]PSP!$DE:$DE)</f>
        <v>0.17</v>
      </c>
      <c r="DF357" s="28">
        <f t="shared" ref="DF357:DF378" si="1479">TRUNC(DE357*DD357,2)</f>
        <v>0</v>
      </c>
      <c r="DG357" s="29"/>
      <c r="DH357" s="54">
        <f>_xlfn.XLOOKUP($C357,[24]PSP!$C:$C,[24]PSP!$DH:$DH)</f>
        <v>0</v>
      </c>
      <c r="DI357" s="27">
        <f>_xlfn.XLOOKUP($C357,[24]PSP!$C:$C,[24]PSP!$DI:$DI)</f>
        <v>0.17</v>
      </c>
      <c r="DJ357" s="28">
        <f t="shared" ref="DJ357:DJ378" si="1480">TRUNC(DI357*DH357,2)</f>
        <v>0</v>
      </c>
      <c r="DK357" s="29"/>
      <c r="DL357" s="54">
        <f>_xlfn.XLOOKUP($C357,[24]PSP!$C:$C,[24]PSP!$DL:$DL)</f>
        <v>0</v>
      </c>
      <c r="DM357" s="27">
        <f>_xlfn.XLOOKUP($C357,[24]PSP!$C:$C,[24]PSP!$DM:$DM)</f>
        <v>0.17</v>
      </c>
      <c r="DN357" s="28">
        <f t="shared" ref="DN357:DN378" si="1481">TRUNC(DM357*DL357,2)</f>
        <v>0</v>
      </c>
      <c r="DO357" s="29"/>
      <c r="DP357" s="54">
        <f>_xlfn.XLOOKUP($C357,[24]PSP!$C:$C,[24]PSP!$DP:$DP)</f>
        <v>0</v>
      </c>
      <c r="DQ357" s="27">
        <f>_xlfn.XLOOKUP($C357,[24]PSP!$C:$C,[24]PSP!$DQ:$DQ)</f>
        <v>0.17</v>
      </c>
      <c r="DR357" s="28">
        <f t="shared" ref="DR357:DR378" si="1482">TRUNC(DQ357*DP357,2)</f>
        <v>0</v>
      </c>
      <c r="DS357" s="29"/>
      <c r="DT357" s="54">
        <f>_xlfn.XLOOKUP($C357,[24]PSP!$C:$C,[24]PSP!$DT:$DT)</f>
        <v>0</v>
      </c>
      <c r="DU357" s="27">
        <f>_xlfn.XLOOKUP($C357,[24]PSP!$C:$C,[24]PSP!$DU:$DU)</f>
        <v>0.17</v>
      </c>
      <c r="DV357" s="28">
        <f t="shared" ref="DV357:DV378" si="1483">TRUNC(DU357*DT357,2)</f>
        <v>0</v>
      </c>
      <c r="DW357" s="29"/>
      <c r="DX357" s="54">
        <f>_xlfn.XLOOKUP($C357,[24]PSP!$C:$C,[24]PSP!$DX:$DX)</f>
        <v>0</v>
      </c>
      <c r="DY357" s="27">
        <f>_xlfn.XLOOKUP($C357,[24]PSP!$C:$C,[24]PSP!$DY:$DY)</f>
        <v>0.17</v>
      </c>
      <c r="DZ357" s="28">
        <f t="shared" ref="DZ357:DZ378" si="1484">TRUNC(DY357*DX357,2)</f>
        <v>0</v>
      </c>
      <c r="EA357" s="29"/>
      <c r="EB357" s="54">
        <f>_xlfn.XLOOKUP($C357,[24]PSP!$C:$C,[24]PSP!$EB:$EB)</f>
        <v>0</v>
      </c>
      <c r="EC357" s="27">
        <f>_xlfn.XLOOKUP($C357,[24]PSP!$C:$C,[24]PSP!$EC:$EC)</f>
        <v>0</v>
      </c>
      <c r="ED357" s="28">
        <f t="shared" ref="ED357:ED378" si="1485">TRUNC(EC357*EB357,2)</f>
        <v>0</v>
      </c>
      <c r="EE357" s="29"/>
      <c r="EF357" s="54">
        <f>_xlfn.XLOOKUP($C357,[24]PSP!$C:$C,[24]PSP!$EF:$EF)</f>
        <v>0</v>
      </c>
      <c r="EG357" s="27">
        <f>_xlfn.XLOOKUP($C357,[24]PSP!$C:$C,[24]PSP!$EG:$EG)</f>
        <v>0</v>
      </c>
      <c r="EH357" s="28">
        <f t="shared" ref="EH357:EH378" si="1486">TRUNC(EG357*EF357,2)</f>
        <v>0</v>
      </c>
      <c r="EI357" s="29"/>
      <c r="EJ357" s="54">
        <f>_xlfn.XLOOKUP($C357,[24]PSP!$C:$C,[24]PSP!$EJ:$EJ)</f>
        <v>0</v>
      </c>
      <c r="EK357" s="27">
        <f>_xlfn.XLOOKUP($C357,[24]PSP!$C:$C,[24]PSP!$EK:$EK)</f>
        <v>0</v>
      </c>
      <c r="EL357" s="28">
        <f t="shared" ref="EL357:EL378" si="1487">TRUNC(EK357*EJ357,2)</f>
        <v>0</v>
      </c>
      <c r="EM357" s="29"/>
      <c r="EN357" s="108"/>
      <c r="EO357" s="29">
        <f t="shared" si="1453"/>
        <v>0</v>
      </c>
      <c r="EP357" s="29">
        <f t="shared" si="1417"/>
        <v>0</v>
      </c>
      <c r="EQ357" s="4" t="b">
        <f t="shared" si="1418"/>
        <v>1</v>
      </c>
      <c r="ES357" s="118">
        <f t="shared" si="1314"/>
        <v>1.1767000000000001</v>
      </c>
    </row>
    <row r="358" spans="3:149" ht="12" customHeight="1" x14ac:dyDescent="0.25">
      <c r="C358" s="24" t="s">
        <v>205</v>
      </c>
      <c r="D358" s="43" t="str">
        <f>_xlfn.XLOOKUP($C358,[24]PSP!$C:$C,[24]PSP!$D:$D)</f>
        <v>RO-40241</v>
      </c>
      <c r="E358" s="24" t="str">
        <f>_xlfn.XLOOKUP($C358,[24]PSP!$C:$C,[24]PSP!$E:$E)</f>
        <v>DER/MG</v>
      </c>
      <c r="F358" s="25" t="str">
        <f>_xlfn.XLOOKUP($C358,[24]PSP!$C:$C,[24]PSP!$F:$F)</f>
        <v>COMPACTAÇÃO DE BOTA-FORA A 80% PROCTOR NORMAL</v>
      </c>
      <c r="G358" s="26" t="str">
        <f>_xlfn.XLOOKUP($C358,[24]PSP!$C:$C,[24]PSP!$G:$G)</f>
        <v>M3</v>
      </c>
      <c r="H358" s="53">
        <f>_xlfn.XLOOKUP($C358,[24]PSP!$C:$C,[24]PSP!$H:$H)</f>
        <v>0</v>
      </c>
      <c r="I358" s="28">
        <f>_xlfn.XLOOKUP($C358,[24]PSP!$C:$C,[24]PSP!$I:$I)</f>
        <v>0</v>
      </c>
      <c r="J358" s="28">
        <f t="shared" si="1454"/>
        <v>0</v>
      </c>
      <c r="K358" s="29"/>
      <c r="L358" s="54">
        <f>_xlfn.XLOOKUP($C358,[24]PSP!$C:$C,[24]PSP!$L:$L)</f>
        <v>0</v>
      </c>
      <c r="M358" s="27">
        <f>_xlfn.XLOOKUP($C358,[24]PSP!$C:$C,[24]PSP!$M:$M)</f>
        <v>2.12</v>
      </c>
      <c r="N358" s="28">
        <f t="shared" si="1455"/>
        <v>0</v>
      </c>
      <c r="O358" s="29"/>
      <c r="P358" s="54">
        <f>_xlfn.XLOOKUP($C358,[24]PSP!$C:$C,[24]PSP!$P:$P)</f>
        <v>0</v>
      </c>
      <c r="Q358" s="27">
        <f>_xlfn.XLOOKUP($C358,[24]PSP!$C:$C,[24]PSP!$Q:$Q)</f>
        <v>2.12</v>
      </c>
      <c r="R358" s="28">
        <f t="shared" si="1456"/>
        <v>0</v>
      </c>
      <c r="S358" s="29"/>
      <c r="T358" s="54">
        <f>_xlfn.XLOOKUP($C358,[24]PSP!$C:$C,[24]PSP!$T:$T)</f>
        <v>0</v>
      </c>
      <c r="U358" s="27">
        <f>_xlfn.XLOOKUP($C358,[24]PSP!$C:$C,[24]PSP!$U:$U)</f>
        <v>2.12</v>
      </c>
      <c r="V358" s="28">
        <f t="shared" si="1457"/>
        <v>0</v>
      </c>
      <c r="W358" s="29"/>
      <c r="X358" s="54">
        <f>_xlfn.XLOOKUP($C358,[24]PSP!$C:$C,[24]PSP!$X:$X)</f>
        <v>0</v>
      </c>
      <c r="Y358" s="27">
        <f>_xlfn.XLOOKUP($C358,[24]PSP!$C:$C,[24]PSP!$Y:$Y)</f>
        <v>2.12</v>
      </c>
      <c r="Z358" s="28">
        <f t="shared" si="1458"/>
        <v>0</v>
      </c>
      <c r="AA358" s="29"/>
      <c r="AB358" s="54">
        <f>_xlfn.XLOOKUP($C358,[24]PSP!$C:$C,[24]PSP!$AB:$AB)</f>
        <v>0</v>
      </c>
      <c r="AC358" s="27">
        <f>_xlfn.XLOOKUP($C358,[24]PSP!$C:$C,[24]PSP!$AC:$AC)</f>
        <v>2.12</v>
      </c>
      <c r="AD358" s="28">
        <f t="shared" si="1459"/>
        <v>0</v>
      </c>
      <c r="AE358" s="29"/>
      <c r="AF358" s="54">
        <f>_xlfn.XLOOKUP($C358,[24]PSP!$C:$C,[24]PSP!$AF:$AF)</f>
        <v>0</v>
      </c>
      <c r="AG358" s="27">
        <f>_xlfn.XLOOKUP($C358,[24]PSP!$C:$C,[24]PSP!$AG:$AG)</f>
        <v>2.12</v>
      </c>
      <c r="AH358" s="28">
        <f t="shared" si="1460"/>
        <v>0</v>
      </c>
      <c r="AI358" s="29"/>
      <c r="AJ358" s="54">
        <f>_xlfn.XLOOKUP($C358,[24]PSP!$C:$C,[24]PSP!$AJ:$AJ)</f>
        <v>0</v>
      </c>
      <c r="AK358" s="27">
        <f>_xlfn.XLOOKUP($C358,[24]PSP!$C:$C,[24]PSP!$AK:$AK)</f>
        <v>2.12</v>
      </c>
      <c r="AL358" s="28">
        <f t="shared" si="1461"/>
        <v>0</v>
      </c>
      <c r="AM358" s="29"/>
      <c r="AN358" s="54">
        <f>_xlfn.XLOOKUP($C358,[24]PSP!$C:$C,[24]PSP!$AN:$AN)</f>
        <v>0</v>
      </c>
      <c r="AO358" s="27">
        <f>_xlfn.XLOOKUP($C358,[24]PSP!$C:$C,[24]PSP!$AO:$AO)</f>
        <v>2.12</v>
      </c>
      <c r="AP358" s="28">
        <f t="shared" si="1462"/>
        <v>0</v>
      </c>
      <c r="AQ358" s="29"/>
      <c r="AR358" s="54">
        <f>_xlfn.XLOOKUP($C358,[24]PSP!$C:$C,[24]PSP!$AR:$AR)</f>
        <v>0</v>
      </c>
      <c r="AS358" s="27">
        <f>_xlfn.XLOOKUP($C358,[24]PSP!$C:$C,[24]PSP!$AS:$AS)</f>
        <v>2.12</v>
      </c>
      <c r="AT358" s="28">
        <f t="shared" si="1463"/>
        <v>0</v>
      </c>
      <c r="AU358" s="29"/>
      <c r="AV358" s="54">
        <f>_xlfn.XLOOKUP($C358,[24]PSP!$C:$C,[24]PSP!$AV:$AV)</f>
        <v>0</v>
      </c>
      <c r="AW358" s="27">
        <f>_xlfn.XLOOKUP($C358,[24]PSP!$C:$C,[24]PSP!$AW:$AW)</f>
        <v>2.12</v>
      </c>
      <c r="AX358" s="28">
        <f t="shared" si="1464"/>
        <v>0</v>
      </c>
      <c r="AY358" s="29"/>
      <c r="AZ358" s="54">
        <f>_xlfn.XLOOKUP($C358,[24]PSP!$C:$C,[24]PSP!$AZ:$AZ)</f>
        <v>0</v>
      </c>
      <c r="BA358" s="27">
        <f>_xlfn.XLOOKUP($C358,[24]PSP!$C:$C,[24]PSP!$BA:$BA)</f>
        <v>2.12</v>
      </c>
      <c r="BB358" s="28">
        <f t="shared" si="1465"/>
        <v>0</v>
      </c>
      <c r="BC358" s="29"/>
      <c r="BD358" s="54">
        <f>_xlfn.XLOOKUP($C358,[24]PSP!$C:$C,[24]PSP!$BD:$BD)</f>
        <v>0</v>
      </c>
      <c r="BE358" s="27">
        <f>_xlfn.XLOOKUP($C358,[24]PSP!$C:$C,[24]PSP!$BE:$BE)</f>
        <v>2.12</v>
      </c>
      <c r="BF358" s="28">
        <f t="shared" si="1466"/>
        <v>0</v>
      </c>
      <c r="BG358" s="29"/>
      <c r="BH358" s="54">
        <f>_xlfn.XLOOKUP($C358,[24]PSP!$C:$C,[24]PSP!$BH:$BH)</f>
        <v>0</v>
      </c>
      <c r="BI358" s="27">
        <f>_xlfn.XLOOKUP($C358,[24]PSP!$C:$C,[24]PSP!$BI:$BI)</f>
        <v>2.12</v>
      </c>
      <c r="BJ358" s="28">
        <f t="shared" si="1467"/>
        <v>0</v>
      </c>
      <c r="BK358" s="29"/>
      <c r="BL358" s="54">
        <f>_xlfn.XLOOKUP($C358,[24]PSP!$C:$C,[24]PSP!$BL:$BL)</f>
        <v>0</v>
      </c>
      <c r="BM358" s="27">
        <f>_xlfn.XLOOKUP($C358,[24]PSP!$C:$C,[24]PSP!$BM:$BM)</f>
        <v>2.12</v>
      </c>
      <c r="BN358" s="28">
        <f t="shared" si="1468"/>
        <v>0</v>
      </c>
      <c r="BO358" s="29"/>
      <c r="BP358" s="54">
        <f>_xlfn.XLOOKUP($C358,[24]PSP!$C:$C,[24]PSP!$BP:$BP)</f>
        <v>0</v>
      </c>
      <c r="BQ358" s="27">
        <f>_xlfn.XLOOKUP($C358,[24]PSP!$C:$C,[24]PSP!$BQ:$BQ)</f>
        <v>2.12</v>
      </c>
      <c r="BR358" s="28">
        <f t="shared" si="1469"/>
        <v>0</v>
      </c>
      <c r="BS358" s="29"/>
      <c r="BT358" s="54">
        <f>_xlfn.XLOOKUP($C358,[24]PSP!$C:$C,[24]PSP!$BT:$BT)</f>
        <v>0</v>
      </c>
      <c r="BU358" s="27">
        <f>_xlfn.XLOOKUP($C358,[24]PSP!$C:$C,[24]PSP!$BU:$BU)</f>
        <v>2.12</v>
      </c>
      <c r="BV358" s="28">
        <f t="shared" si="1470"/>
        <v>0</v>
      </c>
      <c r="BW358" s="29"/>
      <c r="BX358" s="54">
        <f>_xlfn.XLOOKUP($C358,[24]PSP!$C:$C,[24]PSP!$BX:$BX)</f>
        <v>0</v>
      </c>
      <c r="BY358" s="27">
        <f>_xlfn.XLOOKUP($C358,[24]PSP!$C:$C,[24]PSP!$BY:$BY)</f>
        <v>2.12</v>
      </c>
      <c r="BZ358" s="28">
        <f t="shared" si="1471"/>
        <v>0</v>
      </c>
      <c r="CA358" s="29"/>
      <c r="CB358" s="54">
        <f>_xlfn.XLOOKUP($C358,[24]PSP!$C:$C,[24]PSP!$CB:$CB)</f>
        <v>0</v>
      </c>
      <c r="CC358" s="27">
        <f>_xlfn.XLOOKUP($C358,[24]PSP!$C:$C,[24]PSP!$CC:$CC)</f>
        <v>2.12</v>
      </c>
      <c r="CD358" s="28">
        <f t="shared" si="1472"/>
        <v>0</v>
      </c>
      <c r="CE358" s="29"/>
      <c r="CF358" s="54">
        <f>_xlfn.XLOOKUP($C358,[24]PSP!$C:$C,[24]PSP!$CF:$CF)</f>
        <v>0</v>
      </c>
      <c r="CG358" s="27">
        <f>_xlfn.XLOOKUP($C358,[24]PSP!$C:$C,[24]PSP!$CG:$CG)</f>
        <v>2.12</v>
      </c>
      <c r="CH358" s="28">
        <f t="shared" si="1473"/>
        <v>0</v>
      </c>
      <c r="CI358" s="29"/>
      <c r="CJ358" s="54">
        <f>_xlfn.XLOOKUP($C358,[24]PSP!$C:$C,[24]PSP!$CJ:$CJ)</f>
        <v>0</v>
      </c>
      <c r="CK358" s="27">
        <f>_xlfn.XLOOKUP($C358,[24]PSP!$C:$C,[24]PSP!$CK:$CK)</f>
        <v>2.12</v>
      </c>
      <c r="CL358" s="28">
        <f t="shared" si="1474"/>
        <v>0</v>
      </c>
      <c r="CM358" s="29"/>
      <c r="CN358" s="54">
        <f>_xlfn.XLOOKUP($C358,[24]PSP!$C:$C,[24]PSP!$CN:$CN)</f>
        <v>0</v>
      </c>
      <c r="CO358" s="27">
        <f>_xlfn.XLOOKUP($C358,[24]PSP!$C:$C,[24]PSP!$CO:$CO)</f>
        <v>2.12</v>
      </c>
      <c r="CP358" s="28">
        <f t="shared" si="1475"/>
        <v>0</v>
      </c>
      <c r="CQ358" s="29"/>
      <c r="CR358" s="54">
        <f>_xlfn.XLOOKUP($C358,[24]PSP!$C:$C,[24]PSP!$CR:$CR)</f>
        <v>0</v>
      </c>
      <c r="CS358" s="27">
        <f>_xlfn.XLOOKUP($C358,[24]PSP!$C:$C,[24]PSP!$CS:$CS)</f>
        <v>2.12</v>
      </c>
      <c r="CT358" s="28">
        <f t="shared" si="1476"/>
        <v>0</v>
      </c>
      <c r="CU358" s="29"/>
      <c r="CV358" s="54">
        <f>_xlfn.XLOOKUP($C358,[24]PSP!$C:$C,[24]PSP!$CV:$CV)</f>
        <v>0</v>
      </c>
      <c r="CW358" s="27">
        <f>_xlfn.XLOOKUP($C358,[24]PSP!$C:$C,[24]PSP!$CW:$CW)</f>
        <v>2.12</v>
      </c>
      <c r="CX358" s="28">
        <f t="shared" si="1477"/>
        <v>0</v>
      </c>
      <c r="CY358" s="29"/>
      <c r="CZ358" s="54">
        <f>_xlfn.XLOOKUP($C358,[24]PSP!$C:$C,[24]PSP!$CZ:$CZ)</f>
        <v>0</v>
      </c>
      <c r="DA358" s="27">
        <f>_xlfn.XLOOKUP($C358,[24]PSP!$C:$C,[24]PSP!$DA:$DA)</f>
        <v>2.12</v>
      </c>
      <c r="DB358" s="28">
        <f t="shared" si="1478"/>
        <v>0</v>
      </c>
      <c r="DC358" s="29"/>
      <c r="DD358" s="54">
        <f>_xlfn.XLOOKUP($C358,[24]PSP!$C:$C,[24]PSP!$DD:$DD)</f>
        <v>0</v>
      </c>
      <c r="DE358" s="27">
        <f>_xlfn.XLOOKUP($C358,[24]PSP!$C:$C,[24]PSP!$DE:$DE)</f>
        <v>2.12</v>
      </c>
      <c r="DF358" s="28">
        <f t="shared" si="1479"/>
        <v>0</v>
      </c>
      <c r="DG358" s="29"/>
      <c r="DH358" s="54">
        <f>_xlfn.XLOOKUP($C358,[24]PSP!$C:$C,[24]PSP!$DH:$DH)</f>
        <v>0</v>
      </c>
      <c r="DI358" s="27">
        <f>_xlfn.XLOOKUP($C358,[24]PSP!$C:$C,[24]PSP!$DI:$DI)</f>
        <v>2.12</v>
      </c>
      <c r="DJ358" s="28">
        <f t="shared" si="1480"/>
        <v>0</v>
      </c>
      <c r="DK358" s="29"/>
      <c r="DL358" s="54">
        <f>_xlfn.XLOOKUP($C358,[24]PSP!$C:$C,[24]PSP!$DL:$DL)</f>
        <v>0</v>
      </c>
      <c r="DM358" s="27">
        <f>_xlfn.XLOOKUP($C358,[24]PSP!$C:$C,[24]PSP!$DM:$DM)</f>
        <v>2.12</v>
      </c>
      <c r="DN358" s="28">
        <f t="shared" si="1481"/>
        <v>0</v>
      </c>
      <c r="DO358" s="29"/>
      <c r="DP358" s="54">
        <f>_xlfn.XLOOKUP($C358,[24]PSP!$C:$C,[24]PSP!$DP:$DP)</f>
        <v>0</v>
      </c>
      <c r="DQ358" s="27">
        <f>_xlfn.XLOOKUP($C358,[24]PSP!$C:$C,[24]PSP!$DQ:$DQ)</f>
        <v>2.12</v>
      </c>
      <c r="DR358" s="28">
        <f t="shared" si="1482"/>
        <v>0</v>
      </c>
      <c r="DS358" s="29"/>
      <c r="DT358" s="54">
        <f>_xlfn.XLOOKUP($C358,[24]PSP!$C:$C,[24]PSP!$DT:$DT)</f>
        <v>0</v>
      </c>
      <c r="DU358" s="27">
        <f>_xlfn.XLOOKUP($C358,[24]PSP!$C:$C,[24]PSP!$DU:$DU)</f>
        <v>2.12</v>
      </c>
      <c r="DV358" s="28">
        <f t="shared" si="1483"/>
        <v>0</v>
      </c>
      <c r="DW358" s="29"/>
      <c r="DX358" s="54">
        <f>_xlfn.XLOOKUP($C358,[24]PSP!$C:$C,[24]PSP!$DX:$DX)</f>
        <v>0</v>
      </c>
      <c r="DY358" s="27">
        <f>_xlfn.XLOOKUP($C358,[24]PSP!$C:$C,[24]PSP!$DY:$DY)</f>
        <v>2.12</v>
      </c>
      <c r="DZ358" s="28">
        <f t="shared" si="1484"/>
        <v>0</v>
      </c>
      <c r="EA358" s="29"/>
      <c r="EB358" s="54">
        <f>_xlfn.XLOOKUP($C358,[24]PSP!$C:$C,[24]PSP!$EB:$EB)</f>
        <v>0</v>
      </c>
      <c r="EC358" s="27">
        <f>_xlfn.XLOOKUP($C358,[24]PSP!$C:$C,[24]PSP!$EC:$EC)</f>
        <v>0</v>
      </c>
      <c r="ED358" s="28">
        <f t="shared" si="1485"/>
        <v>0</v>
      </c>
      <c r="EE358" s="29"/>
      <c r="EF358" s="54">
        <f>_xlfn.XLOOKUP($C358,[24]PSP!$C:$C,[24]PSP!$EF:$EF)</f>
        <v>0</v>
      </c>
      <c r="EG358" s="27">
        <f>_xlfn.XLOOKUP($C358,[24]PSP!$C:$C,[24]PSP!$EG:$EG)</f>
        <v>0</v>
      </c>
      <c r="EH358" s="28">
        <f t="shared" si="1486"/>
        <v>0</v>
      </c>
      <c r="EI358" s="29"/>
      <c r="EJ358" s="54">
        <f>_xlfn.XLOOKUP($C358,[24]PSP!$C:$C,[24]PSP!$EJ:$EJ)</f>
        <v>0</v>
      </c>
      <c r="EK358" s="27">
        <f>_xlfn.XLOOKUP($C358,[24]PSP!$C:$C,[24]PSP!$EK:$EK)</f>
        <v>0</v>
      </c>
      <c r="EL358" s="28">
        <f t="shared" si="1487"/>
        <v>0</v>
      </c>
      <c r="EM358" s="29"/>
      <c r="EN358" s="108"/>
      <c r="EO358" s="29">
        <f t="shared" si="1453"/>
        <v>0</v>
      </c>
      <c r="EP358" s="29">
        <f t="shared" si="1417"/>
        <v>0</v>
      </c>
      <c r="EQ358" s="4" t="b">
        <f t="shared" si="1418"/>
        <v>1</v>
      </c>
      <c r="ER358" s="1"/>
      <c r="ES358" s="118">
        <f t="shared" ref="ES358:ES421" si="1488">IF(LEFT(D358,6)="COT.IS",1,1+$J$7)</f>
        <v>1.1767000000000001</v>
      </c>
    </row>
    <row r="359" spans="3:149" ht="12" customHeight="1" x14ac:dyDescent="0.25">
      <c r="C359" s="24" t="s">
        <v>206</v>
      </c>
      <c r="D359" s="43">
        <f>_xlfn.XLOOKUP($C359,[24]PSP!$C:$C,[24]PSP!$D:$D)</f>
        <v>4413905</v>
      </c>
      <c r="E359" s="24" t="str">
        <f>_xlfn.XLOOKUP($C359,[24]PSP!$C:$C,[24]PSP!$E:$E)</f>
        <v>SICRO SERVIÇO</v>
      </c>
      <c r="F359" s="25" t="str">
        <f>_xlfn.XLOOKUP($C359,[24]PSP!$C:$C,[24]PSP!$F:$F)</f>
        <v>HIDROSSEMEADURA</v>
      </c>
      <c r="G359" s="26" t="str">
        <f>_xlfn.XLOOKUP($C359,[24]PSP!$C:$C,[24]PSP!$G:$G)</f>
        <v>M²</v>
      </c>
      <c r="H359" s="53">
        <f>_xlfn.XLOOKUP($C359,[24]PSP!$C:$C,[24]PSP!$H:$H)</f>
        <v>0</v>
      </c>
      <c r="I359" s="28">
        <f>_xlfn.XLOOKUP($C359,[24]PSP!$C:$C,[24]PSP!$I:$I)</f>
        <v>0</v>
      </c>
      <c r="J359" s="28">
        <f t="shared" si="1454"/>
        <v>0</v>
      </c>
      <c r="K359" s="29"/>
      <c r="L359" s="54">
        <f>_xlfn.XLOOKUP($C359,[24]PSP!$C:$C,[24]PSP!$L:$L)</f>
        <v>0</v>
      </c>
      <c r="M359" s="27">
        <f>_xlfn.XLOOKUP($C359,[24]PSP!$C:$C,[24]PSP!$M:$M)</f>
        <v>2.76</v>
      </c>
      <c r="N359" s="28">
        <f t="shared" si="1455"/>
        <v>0</v>
      </c>
      <c r="O359" s="29"/>
      <c r="P359" s="54">
        <f>_xlfn.XLOOKUP($C359,[24]PSP!$C:$C,[24]PSP!$P:$P)</f>
        <v>0</v>
      </c>
      <c r="Q359" s="27">
        <f>_xlfn.XLOOKUP($C359,[24]PSP!$C:$C,[24]PSP!$Q:$Q)</f>
        <v>2.76</v>
      </c>
      <c r="R359" s="28">
        <f t="shared" si="1456"/>
        <v>0</v>
      </c>
      <c r="S359" s="29"/>
      <c r="T359" s="54">
        <f>_xlfn.XLOOKUP($C359,[24]PSP!$C:$C,[24]PSP!$T:$T)</f>
        <v>0</v>
      </c>
      <c r="U359" s="27">
        <f>_xlfn.XLOOKUP($C359,[24]PSP!$C:$C,[24]PSP!$U:$U)</f>
        <v>2.76</v>
      </c>
      <c r="V359" s="28">
        <f t="shared" si="1457"/>
        <v>0</v>
      </c>
      <c r="W359" s="29"/>
      <c r="X359" s="54">
        <f>_xlfn.XLOOKUP($C359,[24]PSP!$C:$C,[24]PSP!$X:$X)</f>
        <v>0</v>
      </c>
      <c r="Y359" s="27">
        <f>_xlfn.XLOOKUP($C359,[24]PSP!$C:$C,[24]PSP!$Y:$Y)</f>
        <v>2.76</v>
      </c>
      <c r="Z359" s="28">
        <f t="shared" si="1458"/>
        <v>0</v>
      </c>
      <c r="AA359" s="29"/>
      <c r="AB359" s="54">
        <f>_xlfn.XLOOKUP($C359,[24]PSP!$C:$C,[24]PSP!$AB:$AB)</f>
        <v>0</v>
      </c>
      <c r="AC359" s="27">
        <f>_xlfn.XLOOKUP($C359,[24]PSP!$C:$C,[24]PSP!$AC:$AC)</f>
        <v>2.76</v>
      </c>
      <c r="AD359" s="28">
        <f t="shared" si="1459"/>
        <v>0</v>
      </c>
      <c r="AE359" s="29"/>
      <c r="AF359" s="54">
        <f>_xlfn.XLOOKUP($C359,[24]PSP!$C:$C,[24]PSP!$AF:$AF)</f>
        <v>0</v>
      </c>
      <c r="AG359" s="27">
        <f>_xlfn.XLOOKUP($C359,[24]PSP!$C:$C,[24]PSP!$AG:$AG)</f>
        <v>2.76</v>
      </c>
      <c r="AH359" s="28">
        <f t="shared" si="1460"/>
        <v>0</v>
      </c>
      <c r="AI359" s="29"/>
      <c r="AJ359" s="54">
        <f>_xlfn.XLOOKUP($C359,[24]PSP!$C:$C,[24]PSP!$AJ:$AJ)</f>
        <v>0</v>
      </c>
      <c r="AK359" s="27">
        <f>_xlfn.XLOOKUP($C359,[24]PSP!$C:$C,[24]PSP!$AK:$AK)</f>
        <v>2.76</v>
      </c>
      <c r="AL359" s="28">
        <f t="shared" si="1461"/>
        <v>0</v>
      </c>
      <c r="AM359" s="29"/>
      <c r="AN359" s="54">
        <f>_xlfn.XLOOKUP($C359,[24]PSP!$C:$C,[24]PSP!$AN:$AN)</f>
        <v>0</v>
      </c>
      <c r="AO359" s="27">
        <f>_xlfn.XLOOKUP($C359,[24]PSP!$C:$C,[24]PSP!$AO:$AO)</f>
        <v>2.76</v>
      </c>
      <c r="AP359" s="28">
        <f t="shared" si="1462"/>
        <v>0</v>
      </c>
      <c r="AQ359" s="29"/>
      <c r="AR359" s="54">
        <f>_xlfn.XLOOKUP($C359,[24]PSP!$C:$C,[24]PSP!$AR:$AR)</f>
        <v>0</v>
      </c>
      <c r="AS359" s="27">
        <f>_xlfn.XLOOKUP($C359,[24]PSP!$C:$C,[24]PSP!$AS:$AS)</f>
        <v>2.76</v>
      </c>
      <c r="AT359" s="28">
        <f t="shared" si="1463"/>
        <v>0</v>
      </c>
      <c r="AU359" s="29"/>
      <c r="AV359" s="54">
        <f>_xlfn.XLOOKUP($C359,[24]PSP!$C:$C,[24]PSP!$AV:$AV)</f>
        <v>0</v>
      </c>
      <c r="AW359" s="27">
        <f>_xlfn.XLOOKUP($C359,[24]PSP!$C:$C,[24]PSP!$AW:$AW)</f>
        <v>2.76</v>
      </c>
      <c r="AX359" s="28">
        <f t="shared" si="1464"/>
        <v>0</v>
      </c>
      <c r="AY359" s="29"/>
      <c r="AZ359" s="54">
        <f>_xlfn.XLOOKUP($C359,[24]PSP!$C:$C,[24]PSP!$AZ:$AZ)</f>
        <v>0</v>
      </c>
      <c r="BA359" s="27">
        <f>_xlfn.XLOOKUP($C359,[24]PSP!$C:$C,[24]PSP!$BA:$BA)</f>
        <v>2.76</v>
      </c>
      <c r="BB359" s="28">
        <f t="shared" si="1465"/>
        <v>0</v>
      </c>
      <c r="BC359" s="29"/>
      <c r="BD359" s="54">
        <f>_xlfn.XLOOKUP($C359,[24]PSP!$C:$C,[24]PSP!$BD:$BD)</f>
        <v>0</v>
      </c>
      <c r="BE359" s="27">
        <f>_xlfn.XLOOKUP($C359,[24]PSP!$C:$C,[24]PSP!$BE:$BE)</f>
        <v>2.76</v>
      </c>
      <c r="BF359" s="28">
        <f t="shared" si="1466"/>
        <v>0</v>
      </c>
      <c r="BG359" s="29"/>
      <c r="BH359" s="54">
        <f>_xlfn.XLOOKUP($C359,[24]PSP!$C:$C,[24]PSP!$BH:$BH)</f>
        <v>0</v>
      </c>
      <c r="BI359" s="27">
        <f>_xlfn.XLOOKUP($C359,[24]PSP!$C:$C,[24]PSP!$BI:$BI)</f>
        <v>2.76</v>
      </c>
      <c r="BJ359" s="28">
        <f t="shared" si="1467"/>
        <v>0</v>
      </c>
      <c r="BK359" s="29"/>
      <c r="BL359" s="54">
        <f>_xlfn.XLOOKUP($C359,[24]PSP!$C:$C,[24]PSP!$BL:$BL)</f>
        <v>0</v>
      </c>
      <c r="BM359" s="27">
        <f>_xlfn.XLOOKUP($C359,[24]PSP!$C:$C,[24]PSP!$BM:$BM)</f>
        <v>2.76</v>
      </c>
      <c r="BN359" s="28">
        <f t="shared" si="1468"/>
        <v>0</v>
      </c>
      <c r="BO359" s="29"/>
      <c r="BP359" s="54">
        <f>_xlfn.XLOOKUP($C359,[24]PSP!$C:$C,[24]PSP!$BP:$BP)</f>
        <v>0</v>
      </c>
      <c r="BQ359" s="27">
        <f>_xlfn.XLOOKUP($C359,[24]PSP!$C:$C,[24]PSP!$BQ:$BQ)</f>
        <v>2.76</v>
      </c>
      <c r="BR359" s="28">
        <f t="shared" si="1469"/>
        <v>0</v>
      </c>
      <c r="BS359" s="29"/>
      <c r="BT359" s="54">
        <f>_xlfn.XLOOKUP($C359,[24]PSP!$C:$C,[24]PSP!$BT:$BT)</f>
        <v>0</v>
      </c>
      <c r="BU359" s="27">
        <f>_xlfn.XLOOKUP($C359,[24]PSP!$C:$C,[24]PSP!$BU:$BU)</f>
        <v>2.76</v>
      </c>
      <c r="BV359" s="28">
        <f t="shared" si="1470"/>
        <v>0</v>
      </c>
      <c r="BW359" s="29"/>
      <c r="BX359" s="54">
        <f>_xlfn.XLOOKUP($C359,[24]PSP!$C:$C,[24]PSP!$BX:$BX)</f>
        <v>0</v>
      </c>
      <c r="BY359" s="27">
        <f>_xlfn.XLOOKUP($C359,[24]PSP!$C:$C,[24]PSP!$BY:$BY)</f>
        <v>2.76</v>
      </c>
      <c r="BZ359" s="28">
        <f t="shared" si="1471"/>
        <v>0</v>
      </c>
      <c r="CA359" s="29"/>
      <c r="CB359" s="54">
        <f>_xlfn.XLOOKUP($C359,[24]PSP!$C:$C,[24]PSP!$CB:$CB)</f>
        <v>0</v>
      </c>
      <c r="CC359" s="27">
        <f>_xlfn.XLOOKUP($C359,[24]PSP!$C:$C,[24]PSP!$CC:$CC)</f>
        <v>2.76</v>
      </c>
      <c r="CD359" s="28">
        <f t="shared" si="1472"/>
        <v>0</v>
      </c>
      <c r="CE359" s="29"/>
      <c r="CF359" s="54">
        <f>_xlfn.XLOOKUP($C359,[24]PSP!$C:$C,[24]PSP!$CF:$CF)</f>
        <v>0</v>
      </c>
      <c r="CG359" s="27">
        <f>_xlfn.XLOOKUP($C359,[24]PSP!$C:$C,[24]PSP!$CG:$CG)</f>
        <v>2.76</v>
      </c>
      <c r="CH359" s="28">
        <f t="shared" si="1473"/>
        <v>0</v>
      </c>
      <c r="CI359" s="29"/>
      <c r="CJ359" s="54">
        <f>_xlfn.XLOOKUP($C359,[24]PSP!$C:$C,[24]PSP!$CJ:$CJ)</f>
        <v>0</v>
      </c>
      <c r="CK359" s="27">
        <f>_xlfn.XLOOKUP($C359,[24]PSP!$C:$C,[24]PSP!$CK:$CK)</f>
        <v>2.76</v>
      </c>
      <c r="CL359" s="28">
        <f t="shared" si="1474"/>
        <v>0</v>
      </c>
      <c r="CM359" s="29"/>
      <c r="CN359" s="54">
        <f>_xlfn.XLOOKUP($C359,[24]PSP!$C:$C,[24]PSP!$CN:$CN)</f>
        <v>0</v>
      </c>
      <c r="CO359" s="27">
        <f>_xlfn.XLOOKUP($C359,[24]PSP!$C:$C,[24]PSP!$CO:$CO)</f>
        <v>2.76</v>
      </c>
      <c r="CP359" s="28">
        <f t="shared" si="1475"/>
        <v>0</v>
      </c>
      <c r="CQ359" s="29"/>
      <c r="CR359" s="54">
        <f>_xlfn.XLOOKUP($C359,[24]PSP!$C:$C,[24]PSP!$CR:$CR)</f>
        <v>0</v>
      </c>
      <c r="CS359" s="27">
        <f>_xlfn.XLOOKUP($C359,[24]PSP!$C:$C,[24]PSP!$CS:$CS)</f>
        <v>2.76</v>
      </c>
      <c r="CT359" s="28">
        <f t="shared" si="1476"/>
        <v>0</v>
      </c>
      <c r="CU359" s="29"/>
      <c r="CV359" s="54">
        <f>_xlfn.XLOOKUP($C359,[24]PSP!$C:$C,[24]PSP!$CV:$CV)</f>
        <v>0</v>
      </c>
      <c r="CW359" s="27">
        <f>_xlfn.XLOOKUP($C359,[24]PSP!$C:$C,[24]PSP!$CW:$CW)</f>
        <v>2.76</v>
      </c>
      <c r="CX359" s="28">
        <f t="shared" si="1477"/>
        <v>0</v>
      </c>
      <c r="CY359" s="29"/>
      <c r="CZ359" s="54">
        <f>_xlfn.XLOOKUP($C359,[24]PSP!$C:$C,[24]PSP!$CZ:$CZ)</f>
        <v>0</v>
      </c>
      <c r="DA359" s="27">
        <f>_xlfn.XLOOKUP($C359,[24]PSP!$C:$C,[24]PSP!$DA:$DA)</f>
        <v>2.76</v>
      </c>
      <c r="DB359" s="28">
        <f t="shared" si="1478"/>
        <v>0</v>
      </c>
      <c r="DC359" s="29"/>
      <c r="DD359" s="54">
        <f>_xlfn.XLOOKUP($C359,[24]PSP!$C:$C,[24]PSP!$DD:$DD)</f>
        <v>0</v>
      </c>
      <c r="DE359" s="27">
        <f>_xlfn.XLOOKUP($C359,[24]PSP!$C:$C,[24]PSP!$DE:$DE)</f>
        <v>2.76</v>
      </c>
      <c r="DF359" s="28">
        <f t="shared" si="1479"/>
        <v>0</v>
      </c>
      <c r="DG359" s="29"/>
      <c r="DH359" s="54">
        <f>_xlfn.XLOOKUP($C359,[24]PSP!$C:$C,[24]PSP!$DH:$DH)</f>
        <v>0</v>
      </c>
      <c r="DI359" s="27">
        <f>_xlfn.XLOOKUP($C359,[24]PSP!$C:$C,[24]PSP!$DI:$DI)</f>
        <v>2.76</v>
      </c>
      <c r="DJ359" s="28">
        <f t="shared" si="1480"/>
        <v>0</v>
      </c>
      <c r="DK359" s="29"/>
      <c r="DL359" s="54">
        <f>_xlfn.XLOOKUP($C359,[24]PSP!$C:$C,[24]PSP!$DL:$DL)</f>
        <v>0</v>
      </c>
      <c r="DM359" s="27">
        <f>_xlfn.XLOOKUP($C359,[24]PSP!$C:$C,[24]PSP!$DM:$DM)</f>
        <v>2.76</v>
      </c>
      <c r="DN359" s="28">
        <f t="shared" si="1481"/>
        <v>0</v>
      </c>
      <c r="DO359" s="29"/>
      <c r="DP359" s="54">
        <f>_xlfn.XLOOKUP($C359,[24]PSP!$C:$C,[24]PSP!$DP:$DP)</f>
        <v>0</v>
      </c>
      <c r="DQ359" s="27">
        <f>_xlfn.XLOOKUP($C359,[24]PSP!$C:$C,[24]PSP!$DQ:$DQ)</f>
        <v>2.76</v>
      </c>
      <c r="DR359" s="28">
        <f t="shared" si="1482"/>
        <v>0</v>
      </c>
      <c r="DS359" s="29"/>
      <c r="DT359" s="54">
        <f>_xlfn.XLOOKUP($C359,[24]PSP!$C:$C,[24]PSP!$DT:$DT)</f>
        <v>0</v>
      </c>
      <c r="DU359" s="27">
        <f>_xlfn.XLOOKUP($C359,[24]PSP!$C:$C,[24]PSP!$DU:$DU)</f>
        <v>2.76</v>
      </c>
      <c r="DV359" s="28">
        <f t="shared" si="1483"/>
        <v>0</v>
      </c>
      <c r="DW359" s="29"/>
      <c r="DX359" s="54">
        <f>_xlfn.XLOOKUP($C359,[24]PSP!$C:$C,[24]PSP!$DX:$DX)</f>
        <v>0</v>
      </c>
      <c r="DY359" s="27">
        <f>_xlfn.XLOOKUP($C359,[24]PSP!$C:$C,[24]PSP!$DY:$DY)</f>
        <v>2.76</v>
      </c>
      <c r="DZ359" s="28">
        <f t="shared" si="1484"/>
        <v>0</v>
      </c>
      <c r="EA359" s="29"/>
      <c r="EB359" s="54">
        <f>_xlfn.XLOOKUP($C359,[24]PSP!$C:$C,[24]PSP!$EB:$EB)</f>
        <v>0</v>
      </c>
      <c r="EC359" s="27">
        <f>_xlfn.XLOOKUP($C359,[24]PSP!$C:$C,[24]PSP!$EC:$EC)</f>
        <v>0</v>
      </c>
      <c r="ED359" s="28">
        <f t="shared" si="1485"/>
        <v>0</v>
      </c>
      <c r="EE359" s="29"/>
      <c r="EF359" s="54">
        <f>_xlfn.XLOOKUP($C359,[24]PSP!$C:$C,[24]PSP!$EF:$EF)</f>
        <v>0</v>
      </c>
      <c r="EG359" s="27">
        <f>_xlfn.XLOOKUP($C359,[24]PSP!$C:$C,[24]PSP!$EG:$EG)</f>
        <v>0</v>
      </c>
      <c r="EH359" s="28">
        <f t="shared" si="1486"/>
        <v>0</v>
      </c>
      <c r="EI359" s="29"/>
      <c r="EJ359" s="54">
        <f>_xlfn.XLOOKUP($C359,[24]PSP!$C:$C,[24]PSP!$EJ:$EJ)</f>
        <v>0</v>
      </c>
      <c r="EK359" s="27">
        <f>_xlfn.XLOOKUP($C359,[24]PSP!$C:$C,[24]PSP!$EK:$EK)</f>
        <v>0</v>
      </c>
      <c r="EL359" s="28">
        <f t="shared" si="1487"/>
        <v>0</v>
      </c>
      <c r="EM359" s="29"/>
      <c r="EN359" s="108"/>
      <c r="EO359" s="29">
        <f t="shared" si="1453"/>
        <v>0</v>
      </c>
      <c r="EP359" s="29">
        <f t="shared" si="1417"/>
        <v>0</v>
      </c>
      <c r="EQ359" s="4" t="b">
        <f t="shared" si="1418"/>
        <v>1</v>
      </c>
      <c r="ES359" s="118">
        <f t="shared" si="1488"/>
        <v>1.1767000000000001</v>
      </c>
    </row>
    <row r="360" spans="3:149" ht="21" x14ac:dyDescent="0.25">
      <c r="C360" s="24" t="s">
        <v>207</v>
      </c>
      <c r="D360" s="43">
        <f>_xlfn.XLOOKUP($C360,[24]PSP!$C:$C,[24]PSP!$D:$D)</f>
        <v>5914374</v>
      </c>
      <c r="E360" s="24" t="str">
        <f>_xlfn.XLOOKUP($C360,[24]PSP!$C:$C,[24]PSP!$E:$E)</f>
        <v>SICRO SERVIÇO</v>
      </c>
      <c r="F360" s="25" t="str">
        <f>_xlfn.XLOOKUP($C360,[24]PSP!$C:$C,[24]PSP!$F:$F)</f>
        <v>TRANSPORTE COM CAMINHÃO BASCULANTE DE 10 M³ - RODOVIA EM REVESTIMENTO PRIMÁRIO</v>
      </c>
      <c r="G360" s="26" t="str">
        <f>_xlfn.XLOOKUP($C360,[24]PSP!$C:$C,[24]PSP!$G:$G)</f>
        <v>TKM</v>
      </c>
      <c r="H360" s="53">
        <f>_xlfn.XLOOKUP($C360,[24]PSP!$C:$C,[24]PSP!$H:$H)</f>
        <v>0</v>
      </c>
      <c r="I360" s="28">
        <f>_xlfn.XLOOKUP($C360,[24]PSP!$C:$C,[24]PSP!$I:$I)</f>
        <v>0</v>
      </c>
      <c r="J360" s="28">
        <f t="shared" si="1454"/>
        <v>0</v>
      </c>
      <c r="K360" s="29"/>
      <c r="L360" s="54">
        <f>_xlfn.XLOOKUP($C360,[24]PSP!$C:$C,[24]PSP!$L:$L)</f>
        <v>0</v>
      </c>
      <c r="M360" s="27">
        <f>_xlfn.XLOOKUP($C360,[24]PSP!$C:$C,[24]PSP!$M:$M)</f>
        <v>0.5</v>
      </c>
      <c r="N360" s="28">
        <f t="shared" si="1455"/>
        <v>0</v>
      </c>
      <c r="O360" s="29"/>
      <c r="P360" s="54">
        <f>_xlfn.XLOOKUP($C360,[24]PSP!$C:$C,[24]PSP!$P:$P)</f>
        <v>0</v>
      </c>
      <c r="Q360" s="27">
        <f>_xlfn.XLOOKUP($C360,[24]PSP!$C:$C,[24]PSP!$Q:$Q)</f>
        <v>0.5</v>
      </c>
      <c r="R360" s="28">
        <f t="shared" si="1456"/>
        <v>0</v>
      </c>
      <c r="S360" s="29"/>
      <c r="T360" s="54">
        <f>_xlfn.XLOOKUP($C360,[24]PSP!$C:$C,[24]PSP!$T:$T)</f>
        <v>0</v>
      </c>
      <c r="U360" s="27">
        <f>_xlfn.XLOOKUP($C360,[24]PSP!$C:$C,[24]PSP!$U:$U)</f>
        <v>0.5</v>
      </c>
      <c r="V360" s="28">
        <f t="shared" si="1457"/>
        <v>0</v>
      </c>
      <c r="W360" s="29"/>
      <c r="X360" s="54">
        <f>_xlfn.XLOOKUP($C360,[24]PSP!$C:$C,[24]PSP!$X:$X)</f>
        <v>0</v>
      </c>
      <c r="Y360" s="27">
        <f>_xlfn.XLOOKUP($C360,[24]PSP!$C:$C,[24]PSP!$Y:$Y)</f>
        <v>0.5</v>
      </c>
      <c r="Z360" s="28">
        <f t="shared" si="1458"/>
        <v>0</v>
      </c>
      <c r="AA360" s="29"/>
      <c r="AB360" s="54">
        <f>_xlfn.XLOOKUP($C360,[24]PSP!$C:$C,[24]PSP!$AB:$AB)</f>
        <v>0</v>
      </c>
      <c r="AC360" s="27">
        <f>_xlfn.XLOOKUP($C360,[24]PSP!$C:$C,[24]PSP!$AC:$AC)</f>
        <v>0.5</v>
      </c>
      <c r="AD360" s="28">
        <f t="shared" si="1459"/>
        <v>0</v>
      </c>
      <c r="AE360" s="29"/>
      <c r="AF360" s="54">
        <f>_xlfn.XLOOKUP($C360,[24]PSP!$C:$C,[24]PSP!$AF:$AF)</f>
        <v>0</v>
      </c>
      <c r="AG360" s="27">
        <f>_xlfn.XLOOKUP($C360,[24]PSP!$C:$C,[24]PSP!$AG:$AG)</f>
        <v>0.5</v>
      </c>
      <c r="AH360" s="28">
        <f t="shared" si="1460"/>
        <v>0</v>
      </c>
      <c r="AI360" s="29"/>
      <c r="AJ360" s="54">
        <f>_xlfn.XLOOKUP($C360,[24]PSP!$C:$C,[24]PSP!$AJ:$AJ)</f>
        <v>0</v>
      </c>
      <c r="AK360" s="27">
        <f>_xlfn.XLOOKUP($C360,[24]PSP!$C:$C,[24]PSP!$AK:$AK)</f>
        <v>0.5</v>
      </c>
      <c r="AL360" s="28">
        <f t="shared" si="1461"/>
        <v>0</v>
      </c>
      <c r="AM360" s="29"/>
      <c r="AN360" s="54">
        <f>_xlfn.XLOOKUP($C360,[24]PSP!$C:$C,[24]PSP!$AN:$AN)</f>
        <v>0</v>
      </c>
      <c r="AO360" s="27">
        <f>_xlfn.XLOOKUP($C360,[24]PSP!$C:$C,[24]PSP!$AO:$AO)</f>
        <v>0.5</v>
      </c>
      <c r="AP360" s="28">
        <f t="shared" si="1462"/>
        <v>0</v>
      </c>
      <c r="AQ360" s="29"/>
      <c r="AR360" s="54">
        <f>_xlfn.XLOOKUP($C360,[24]PSP!$C:$C,[24]PSP!$AR:$AR)</f>
        <v>0</v>
      </c>
      <c r="AS360" s="27">
        <f>_xlfn.XLOOKUP($C360,[24]PSP!$C:$C,[24]PSP!$AS:$AS)</f>
        <v>0.5</v>
      </c>
      <c r="AT360" s="28">
        <f t="shared" si="1463"/>
        <v>0</v>
      </c>
      <c r="AU360" s="29"/>
      <c r="AV360" s="54">
        <f>_xlfn.XLOOKUP($C360,[24]PSP!$C:$C,[24]PSP!$AV:$AV)</f>
        <v>0</v>
      </c>
      <c r="AW360" s="27">
        <f>_xlfn.XLOOKUP($C360,[24]PSP!$C:$C,[24]PSP!$AW:$AW)</f>
        <v>0.5</v>
      </c>
      <c r="AX360" s="28">
        <f t="shared" si="1464"/>
        <v>0</v>
      </c>
      <c r="AY360" s="29"/>
      <c r="AZ360" s="54">
        <f>_xlfn.XLOOKUP($C360,[24]PSP!$C:$C,[24]PSP!$AZ:$AZ)</f>
        <v>0</v>
      </c>
      <c r="BA360" s="27">
        <f>_xlfn.XLOOKUP($C360,[24]PSP!$C:$C,[24]PSP!$BA:$BA)</f>
        <v>0.5</v>
      </c>
      <c r="BB360" s="28">
        <f t="shared" si="1465"/>
        <v>0</v>
      </c>
      <c r="BC360" s="29"/>
      <c r="BD360" s="54">
        <f>_xlfn.XLOOKUP($C360,[24]PSP!$C:$C,[24]PSP!$BD:$BD)</f>
        <v>0</v>
      </c>
      <c r="BE360" s="27">
        <f>_xlfn.XLOOKUP($C360,[24]PSP!$C:$C,[24]PSP!$BE:$BE)</f>
        <v>0.5</v>
      </c>
      <c r="BF360" s="28">
        <f t="shared" si="1466"/>
        <v>0</v>
      </c>
      <c r="BG360" s="29"/>
      <c r="BH360" s="54">
        <f>_xlfn.XLOOKUP($C360,[24]PSP!$C:$C,[24]PSP!$BH:$BH)</f>
        <v>0</v>
      </c>
      <c r="BI360" s="27">
        <f>_xlfn.XLOOKUP($C360,[24]PSP!$C:$C,[24]PSP!$BI:$BI)</f>
        <v>0.5</v>
      </c>
      <c r="BJ360" s="28">
        <f t="shared" si="1467"/>
        <v>0</v>
      </c>
      <c r="BK360" s="29"/>
      <c r="BL360" s="54">
        <f>_xlfn.XLOOKUP($C360,[24]PSP!$C:$C,[24]PSP!$BL:$BL)</f>
        <v>0</v>
      </c>
      <c r="BM360" s="27">
        <f>_xlfn.XLOOKUP($C360,[24]PSP!$C:$C,[24]PSP!$BM:$BM)</f>
        <v>0.5</v>
      </c>
      <c r="BN360" s="28">
        <f t="shared" si="1468"/>
        <v>0</v>
      </c>
      <c r="BO360" s="29"/>
      <c r="BP360" s="54">
        <f>_xlfn.XLOOKUP($C360,[24]PSP!$C:$C,[24]PSP!$BP:$BP)</f>
        <v>0</v>
      </c>
      <c r="BQ360" s="27">
        <f>_xlfn.XLOOKUP($C360,[24]PSP!$C:$C,[24]PSP!$BQ:$BQ)</f>
        <v>0.5</v>
      </c>
      <c r="BR360" s="28">
        <f t="shared" si="1469"/>
        <v>0</v>
      </c>
      <c r="BS360" s="29"/>
      <c r="BT360" s="54">
        <f>_xlfn.XLOOKUP($C360,[24]PSP!$C:$C,[24]PSP!$BT:$BT)</f>
        <v>0</v>
      </c>
      <c r="BU360" s="27">
        <f>_xlfn.XLOOKUP($C360,[24]PSP!$C:$C,[24]PSP!$BU:$BU)</f>
        <v>0.5</v>
      </c>
      <c r="BV360" s="28">
        <f t="shared" si="1470"/>
        <v>0</v>
      </c>
      <c r="BW360" s="29"/>
      <c r="BX360" s="54">
        <f>_xlfn.XLOOKUP($C360,[24]PSP!$C:$C,[24]PSP!$BX:$BX)</f>
        <v>0</v>
      </c>
      <c r="BY360" s="27">
        <f>_xlfn.XLOOKUP($C360,[24]PSP!$C:$C,[24]PSP!$BY:$BY)</f>
        <v>0.5</v>
      </c>
      <c r="BZ360" s="28">
        <f t="shared" si="1471"/>
        <v>0</v>
      </c>
      <c r="CA360" s="29"/>
      <c r="CB360" s="54">
        <f>_xlfn.XLOOKUP($C360,[24]PSP!$C:$C,[24]PSP!$CB:$CB)</f>
        <v>0</v>
      </c>
      <c r="CC360" s="27">
        <f>_xlfn.XLOOKUP($C360,[24]PSP!$C:$C,[24]PSP!$CC:$CC)</f>
        <v>0.5</v>
      </c>
      <c r="CD360" s="28">
        <f t="shared" si="1472"/>
        <v>0</v>
      </c>
      <c r="CE360" s="29"/>
      <c r="CF360" s="54">
        <f>_xlfn.XLOOKUP($C360,[24]PSP!$C:$C,[24]PSP!$CF:$CF)</f>
        <v>0</v>
      </c>
      <c r="CG360" s="27">
        <f>_xlfn.XLOOKUP($C360,[24]PSP!$C:$C,[24]PSP!$CG:$CG)</f>
        <v>0.5</v>
      </c>
      <c r="CH360" s="28">
        <f t="shared" si="1473"/>
        <v>0</v>
      </c>
      <c r="CI360" s="29"/>
      <c r="CJ360" s="54">
        <f>_xlfn.XLOOKUP($C360,[24]PSP!$C:$C,[24]PSP!$CJ:$CJ)</f>
        <v>0</v>
      </c>
      <c r="CK360" s="27">
        <f>_xlfn.XLOOKUP($C360,[24]PSP!$C:$C,[24]PSP!$CK:$CK)</f>
        <v>0.5</v>
      </c>
      <c r="CL360" s="28">
        <f t="shared" si="1474"/>
        <v>0</v>
      </c>
      <c r="CM360" s="29"/>
      <c r="CN360" s="54">
        <f>_xlfn.XLOOKUP($C360,[24]PSP!$C:$C,[24]PSP!$CN:$CN)</f>
        <v>0</v>
      </c>
      <c r="CO360" s="27">
        <f>_xlfn.XLOOKUP($C360,[24]PSP!$C:$C,[24]PSP!$CO:$CO)</f>
        <v>0.5</v>
      </c>
      <c r="CP360" s="28">
        <f t="shared" si="1475"/>
        <v>0</v>
      </c>
      <c r="CQ360" s="29"/>
      <c r="CR360" s="54">
        <f>_xlfn.XLOOKUP($C360,[24]PSP!$C:$C,[24]PSP!$CR:$CR)</f>
        <v>0</v>
      </c>
      <c r="CS360" s="27">
        <f>_xlfn.XLOOKUP($C360,[24]PSP!$C:$C,[24]PSP!$CS:$CS)</f>
        <v>0.5</v>
      </c>
      <c r="CT360" s="28">
        <f t="shared" si="1476"/>
        <v>0</v>
      </c>
      <c r="CU360" s="29"/>
      <c r="CV360" s="54">
        <f>_xlfn.XLOOKUP($C360,[24]PSP!$C:$C,[24]PSP!$CV:$CV)</f>
        <v>0</v>
      </c>
      <c r="CW360" s="27">
        <f>_xlfn.XLOOKUP($C360,[24]PSP!$C:$C,[24]PSP!$CW:$CW)</f>
        <v>0.5</v>
      </c>
      <c r="CX360" s="28">
        <f t="shared" si="1477"/>
        <v>0</v>
      </c>
      <c r="CY360" s="29"/>
      <c r="CZ360" s="54">
        <f>_xlfn.XLOOKUP($C360,[24]PSP!$C:$C,[24]PSP!$CZ:$CZ)</f>
        <v>0</v>
      </c>
      <c r="DA360" s="27">
        <f>_xlfn.XLOOKUP($C360,[24]PSP!$C:$C,[24]PSP!$DA:$DA)</f>
        <v>0.5</v>
      </c>
      <c r="DB360" s="28">
        <f t="shared" si="1478"/>
        <v>0</v>
      </c>
      <c r="DC360" s="29"/>
      <c r="DD360" s="54">
        <f>_xlfn.XLOOKUP($C360,[24]PSP!$C:$C,[24]PSP!$DD:$DD)</f>
        <v>0</v>
      </c>
      <c r="DE360" s="27">
        <f>_xlfn.XLOOKUP($C360,[24]PSP!$C:$C,[24]PSP!$DE:$DE)</f>
        <v>0.5</v>
      </c>
      <c r="DF360" s="28">
        <f t="shared" si="1479"/>
        <v>0</v>
      </c>
      <c r="DG360" s="29"/>
      <c r="DH360" s="54">
        <f>_xlfn.XLOOKUP($C360,[24]PSP!$C:$C,[24]PSP!$DH:$DH)</f>
        <v>0</v>
      </c>
      <c r="DI360" s="27">
        <f>_xlfn.XLOOKUP($C360,[24]PSP!$C:$C,[24]PSP!$DI:$DI)</f>
        <v>0.5</v>
      </c>
      <c r="DJ360" s="28">
        <f t="shared" si="1480"/>
        <v>0</v>
      </c>
      <c r="DK360" s="29"/>
      <c r="DL360" s="54">
        <f>_xlfn.XLOOKUP($C360,[24]PSP!$C:$C,[24]PSP!$DL:$DL)</f>
        <v>0</v>
      </c>
      <c r="DM360" s="27">
        <f>_xlfn.XLOOKUP($C360,[24]PSP!$C:$C,[24]PSP!$DM:$DM)</f>
        <v>0.5</v>
      </c>
      <c r="DN360" s="28">
        <f t="shared" si="1481"/>
        <v>0</v>
      </c>
      <c r="DO360" s="29"/>
      <c r="DP360" s="54">
        <f>_xlfn.XLOOKUP($C360,[24]PSP!$C:$C,[24]PSP!$DP:$DP)</f>
        <v>0</v>
      </c>
      <c r="DQ360" s="27">
        <f>_xlfn.XLOOKUP($C360,[24]PSP!$C:$C,[24]PSP!$DQ:$DQ)</f>
        <v>0.5</v>
      </c>
      <c r="DR360" s="28">
        <f t="shared" si="1482"/>
        <v>0</v>
      </c>
      <c r="DS360" s="29"/>
      <c r="DT360" s="54">
        <f>_xlfn.XLOOKUP($C360,[24]PSP!$C:$C,[24]PSP!$DT:$DT)</f>
        <v>0</v>
      </c>
      <c r="DU360" s="27">
        <f>_xlfn.XLOOKUP($C360,[24]PSP!$C:$C,[24]PSP!$DU:$DU)</f>
        <v>0.5</v>
      </c>
      <c r="DV360" s="28">
        <f t="shared" si="1483"/>
        <v>0</v>
      </c>
      <c r="DW360" s="29"/>
      <c r="DX360" s="54">
        <f>_xlfn.XLOOKUP($C360,[24]PSP!$C:$C,[24]PSP!$DX:$DX)</f>
        <v>0</v>
      </c>
      <c r="DY360" s="27">
        <f>_xlfn.XLOOKUP($C360,[24]PSP!$C:$C,[24]PSP!$DY:$DY)</f>
        <v>0.5</v>
      </c>
      <c r="DZ360" s="28">
        <f t="shared" si="1484"/>
        <v>0</v>
      </c>
      <c r="EA360" s="29"/>
      <c r="EB360" s="54">
        <f>_xlfn.XLOOKUP($C360,[24]PSP!$C:$C,[24]PSP!$EB:$EB)</f>
        <v>0</v>
      </c>
      <c r="EC360" s="27">
        <f>_xlfn.XLOOKUP($C360,[24]PSP!$C:$C,[24]PSP!$EC:$EC)</f>
        <v>0</v>
      </c>
      <c r="ED360" s="28">
        <f t="shared" si="1485"/>
        <v>0</v>
      </c>
      <c r="EE360" s="29"/>
      <c r="EF360" s="54">
        <f>_xlfn.XLOOKUP($C360,[24]PSP!$C:$C,[24]PSP!$EF:$EF)</f>
        <v>0</v>
      </c>
      <c r="EG360" s="27">
        <f>_xlfn.XLOOKUP($C360,[24]PSP!$C:$C,[24]PSP!$EG:$EG)</f>
        <v>0</v>
      </c>
      <c r="EH360" s="28">
        <f t="shared" si="1486"/>
        <v>0</v>
      </c>
      <c r="EI360" s="29"/>
      <c r="EJ360" s="54">
        <f>_xlfn.XLOOKUP($C360,[24]PSP!$C:$C,[24]PSP!$EJ:$EJ)</f>
        <v>0</v>
      </c>
      <c r="EK360" s="27">
        <f>_xlfn.XLOOKUP($C360,[24]PSP!$C:$C,[24]PSP!$EK:$EK)</f>
        <v>0</v>
      </c>
      <c r="EL360" s="28">
        <f t="shared" si="1487"/>
        <v>0</v>
      </c>
      <c r="EM360" s="29"/>
      <c r="EN360" s="108"/>
      <c r="EO360" s="29">
        <f t="shared" si="1453"/>
        <v>0</v>
      </c>
      <c r="EP360" s="29">
        <f t="shared" si="1417"/>
        <v>0</v>
      </c>
      <c r="EQ360" s="4" t="b">
        <f t="shared" si="1418"/>
        <v>1</v>
      </c>
      <c r="ES360" s="118">
        <f t="shared" si="1488"/>
        <v>1.1767000000000001</v>
      </c>
    </row>
    <row r="361" spans="3:149" ht="21" x14ac:dyDescent="0.25">
      <c r="C361" s="24" t="s">
        <v>208</v>
      </c>
      <c r="D361" s="43" t="str">
        <f>_xlfn.XLOOKUP($C361,[24]PSP!$C:$C,[24]PSP!$D:$D)</f>
        <v>RO-40218</v>
      </c>
      <c r="E361" s="24" t="str">
        <f>_xlfn.XLOOKUP($C361,[24]PSP!$C:$C,[24]PSP!$E:$E)</f>
        <v>DER/MG</v>
      </c>
      <c r="F361" s="25" t="str">
        <f>_xlfn.XLOOKUP($C361,[24]PSP!$C:$C,[24]PSP!$F:$F)</f>
        <v>ESCAVAÇÃO MECÂNICA DE VALAS EM MATERIAL DE 1ª CATEGORIA (EXECUÇÃO,  INCLUINDO  REMOÇÃO  PARA  FORA  DO  LEITO ESTRADAL)</v>
      </c>
      <c r="G361" s="26" t="str">
        <f>_xlfn.XLOOKUP($C361,[24]PSP!$C:$C,[24]PSP!$G:$G)</f>
        <v>M3</v>
      </c>
      <c r="H361" s="53">
        <f>_xlfn.XLOOKUP($C361,[24]PSP!$C:$C,[24]PSP!$H:$H)</f>
        <v>0</v>
      </c>
      <c r="I361" s="28">
        <f>_xlfn.XLOOKUP($C361,[24]PSP!$C:$C,[24]PSP!$I:$I)</f>
        <v>0</v>
      </c>
      <c r="J361" s="28">
        <f t="shared" si="1454"/>
        <v>0</v>
      </c>
      <c r="K361" s="29"/>
      <c r="L361" s="54">
        <f>_xlfn.XLOOKUP($C361,[24]PSP!$C:$C,[24]PSP!$L:$L)</f>
        <v>0</v>
      </c>
      <c r="M361" s="27">
        <f>_xlfn.XLOOKUP($C361,[24]PSP!$C:$C,[24]PSP!$M:$M)</f>
        <v>6.04</v>
      </c>
      <c r="N361" s="28">
        <f t="shared" si="1455"/>
        <v>0</v>
      </c>
      <c r="O361" s="29"/>
      <c r="P361" s="54">
        <f>_xlfn.XLOOKUP($C361,[24]PSP!$C:$C,[24]PSP!$P:$P)</f>
        <v>0</v>
      </c>
      <c r="Q361" s="27">
        <f>_xlfn.XLOOKUP($C361,[24]PSP!$C:$C,[24]PSP!$Q:$Q)</f>
        <v>6.04</v>
      </c>
      <c r="R361" s="28">
        <f t="shared" si="1456"/>
        <v>0</v>
      </c>
      <c r="S361" s="29"/>
      <c r="T361" s="54">
        <f>_xlfn.XLOOKUP($C361,[24]PSP!$C:$C,[24]PSP!$T:$T)</f>
        <v>0</v>
      </c>
      <c r="U361" s="27">
        <f>_xlfn.XLOOKUP($C361,[24]PSP!$C:$C,[24]PSP!$U:$U)</f>
        <v>6.04</v>
      </c>
      <c r="V361" s="28">
        <f t="shared" si="1457"/>
        <v>0</v>
      </c>
      <c r="W361" s="29"/>
      <c r="X361" s="54">
        <f>_xlfn.XLOOKUP($C361,[24]PSP!$C:$C,[24]PSP!$X:$X)</f>
        <v>0</v>
      </c>
      <c r="Y361" s="27">
        <f>_xlfn.XLOOKUP($C361,[24]PSP!$C:$C,[24]PSP!$Y:$Y)</f>
        <v>6.04</v>
      </c>
      <c r="Z361" s="28">
        <f t="shared" si="1458"/>
        <v>0</v>
      </c>
      <c r="AA361" s="29"/>
      <c r="AB361" s="54">
        <f>_xlfn.XLOOKUP($C361,[24]PSP!$C:$C,[24]PSP!$AB:$AB)</f>
        <v>0</v>
      </c>
      <c r="AC361" s="27">
        <f>_xlfn.XLOOKUP($C361,[24]PSP!$C:$C,[24]PSP!$AC:$AC)</f>
        <v>6.04</v>
      </c>
      <c r="AD361" s="28">
        <f t="shared" si="1459"/>
        <v>0</v>
      </c>
      <c r="AE361" s="29"/>
      <c r="AF361" s="54">
        <f>_xlfn.XLOOKUP($C361,[24]PSP!$C:$C,[24]PSP!$AF:$AF)</f>
        <v>0</v>
      </c>
      <c r="AG361" s="27">
        <f>_xlfn.XLOOKUP($C361,[24]PSP!$C:$C,[24]PSP!$AG:$AG)</f>
        <v>6.04</v>
      </c>
      <c r="AH361" s="28">
        <f t="shared" si="1460"/>
        <v>0</v>
      </c>
      <c r="AI361" s="29"/>
      <c r="AJ361" s="54">
        <f>_xlfn.XLOOKUP($C361,[24]PSP!$C:$C,[24]PSP!$AJ:$AJ)</f>
        <v>0</v>
      </c>
      <c r="AK361" s="27">
        <f>_xlfn.XLOOKUP($C361,[24]PSP!$C:$C,[24]PSP!$AK:$AK)</f>
        <v>6.04</v>
      </c>
      <c r="AL361" s="28">
        <f t="shared" si="1461"/>
        <v>0</v>
      </c>
      <c r="AM361" s="29"/>
      <c r="AN361" s="54">
        <f>_xlfn.XLOOKUP($C361,[24]PSP!$C:$C,[24]PSP!$AN:$AN)</f>
        <v>0</v>
      </c>
      <c r="AO361" s="27">
        <f>_xlfn.XLOOKUP($C361,[24]PSP!$C:$C,[24]PSP!$AO:$AO)</f>
        <v>6.04</v>
      </c>
      <c r="AP361" s="28">
        <f t="shared" si="1462"/>
        <v>0</v>
      </c>
      <c r="AQ361" s="29"/>
      <c r="AR361" s="54">
        <f>_xlfn.XLOOKUP($C361,[24]PSP!$C:$C,[24]PSP!$AR:$AR)</f>
        <v>0</v>
      </c>
      <c r="AS361" s="27">
        <f>_xlfn.XLOOKUP($C361,[24]PSP!$C:$C,[24]PSP!$AS:$AS)</f>
        <v>6.04</v>
      </c>
      <c r="AT361" s="28">
        <f t="shared" si="1463"/>
        <v>0</v>
      </c>
      <c r="AU361" s="29"/>
      <c r="AV361" s="54">
        <f>_xlfn.XLOOKUP($C361,[24]PSP!$C:$C,[24]PSP!$AV:$AV)</f>
        <v>0</v>
      </c>
      <c r="AW361" s="27">
        <f>_xlfn.XLOOKUP($C361,[24]PSP!$C:$C,[24]PSP!$AW:$AW)</f>
        <v>6.04</v>
      </c>
      <c r="AX361" s="28">
        <f t="shared" si="1464"/>
        <v>0</v>
      </c>
      <c r="AY361" s="29"/>
      <c r="AZ361" s="54">
        <f>_xlfn.XLOOKUP($C361,[24]PSP!$C:$C,[24]PSP!$AZ:$AZ)</f>
        <v>0</v>
      </c>
      <c r="BA361" s="27">
        <f>_xlfn.XLOOKUP($C361,[24]PSP!$C:$C,[24]PSP!$BA:$BA)</f>
        <v>6.04</v>
      </c>
      <c r="BB361" s="28">
        <f t="shared" si="1465"/>
        <v>0</v>
      </c>
      <c r="BC361" s="29"/>
      <c r="BD361" s="54">
        <f>_xlfn.XLOOKUP($C361,[24]PSP!$C:$C,[24]PSP!$BD:$BD)</f>
        <v>0</v>
      </c>
      <c r="BE361" s="27">
        <f>_xlfn.XLOOKUP($C361,[24]PSP!$C:$C,[24]PSP!$BE:$BE)</f>
        <v>6.04</v>
      </c>
      <c r="BF361" s="28">
        <f t="shared" si="1466"/>
        <v>0</v>
      </c>
      <c r="BG361" s="29"/>
      <c r="BH361" s="54">
        <f>_xlfn.XLOOKUP($C361,[24]PSP!$C:$C,[24]PSP!$BH:$BH)</f>
        <v>0</v>
      </c>
      <c r="BI361" s="27">
        <f>_xlfn.XLOOKUP($C361,[24]PSP!$C:$C,[24]PSP!$BI:$BI)</f>
        <v>6.04</v>
      </c>
      <c r="BJ361" s="28">
        <f t="shared" si="1467"/>
        <v>0</v>
      </c>
      <c r="BK361" s="29"/>
      <c r="BL361" s="54">
        <f>_xlfn.XLOOKUP($C361,[24]PSP!$C:$C,[24]PSP!$BL:$BL)</f>
        <v>0</v>
      </c>
      <c r="BM361" s="27">
        <f>_xlfn.XLOOKUP($C361,[24]PSP!$C:$C,[24]PSP!$BM:$BM)</f>
        <v>6.04</v>
      </c>
      <c r="BN361" s="28">
        <f t="shared" si="1468"/>
        <v>0</v>
      </c>
      <c r="BO361" s="29"/>
      <c r="BP361" s="54">
        <f>_xlfn.XLOOKUP($C361,[24]PSP!$C:$C,[24]PSP!$BP:$BP)</f>
        <v>0</v>
      </c>
      <c r="BQ361" s="27">
        <f>_xlfn.XLOOKUP($C361,[24]PSP!$C:$C,[24]PSP!$BQ:$BQ)</f>
        <v>6.04</v>
      </c>
      <c r="BR361" s="28">
        <f t="shared" si="1469"/>
        <v>0</v>
      </c>
      <c r="BS361" s="29"/>
      <c r="BT361" s="54">
        <f>_xlfn.XLOOKUP($C361,[24]PSP!$C:$C,[24]PSP!$BT:$BT)</f>
        <v>0</v>
      </c>
      <c r="BU361" s="27">
        <f>_xlfn.XLOOKUP($C361,[24]PSP!$C:$C,[24]PSP!$BU:$BU)</f>
        <v>6.04</v>
      </c>
      <c r="BV361" s="28">
        <f t="shared" si="1470"/>
        <v>0</v>
      </c>
      <c r="BW361" s="29"/>
      <c r="BX361" s="54">
        <f>_xlfn.XLOOKUP($C361,[24]PSP!$C:$C,[24]PSP!$BX:$BX)</f>
        <v>0</v>
      </c>
      <c r="BY361" s="27">
        <f>_xlfn.XLOOKUP($C361,[24]PSP!$C:$C,[24]PSP!$BY:$BY)</f>
        <v>6.04</v>
      </c>
      <c r="BZ361" s="28">
        <f t="shared" si="1471"/>
        <v>0</v>
      </c>
      <c r="CA361" s="29"/>
      <c r="CB361" s="54">
        <f>_xlfn.XLOOKUP($C361,[24]PSP!$C:$C,[24]PSP!$CB:$CB)</f>
        <v>0</v>
      </c>
      <c r="CC361" s="27">
        <f>_xlfn.XLOOKUP($C361,[24]PSP!$C:$C,[24]PSP!$CC:$CC)</f>
        <v>6.04</v>
      </c>
      <c r="CD361" s="28">
        <f t="shared" si="1472"/>
        <v>0</v>
      </c>
      <c r="CE361" s="29"/>
      <c r="CF361" s="54">
        <f>_xlfn.XLOOKUP($C361,[24]PSP!$C:$C,[24]PSP!$CF:$CF)</f>
        <v>0</v>
      </c>
      <c r="CG361" s="27">
        <f>_xlfn.XLOOKUP($C361,[24]PSP!$C:$C,[24]PSP!$CG:$CG)</f>
        <v>6.04</v>
      </c>
      <c r="CH361" s="28">
        <f t="shared" si="1473"/>
        <v>0</v>
      </c>
      <c r="CI361" s="29"/>
      <c r="CJ361" s="54">
        <f>_xlfn.XLOOKUP($C361,[24]PSP!$C:$C,[24]PSP!$CJ:$CJ)</f>
        <v>0</v>
      </c>
      <c r="CK361" s="27">
        <f>_xlfn.XLOOKUP($C361,[24]PSP!$C:$C,[24]PSP!$CK:$CK)</f>
        <v>6.04</v>
      </c>
      <c r="CL361" s="28">
        <f t="shared" si="1474"/>
        <v>0</v>
      </c>
      <c r="CM361" s="29"/>
      <c r="CN361" s="54">
        <f>_xlfn.XLOOKUP($C361,[24]PSP!$C:$C,[24]PSP!$CN:$CN)</f>
        <v>0</v>
      </c>
      <c r="CO361" s="27">
        <f>_xlfn.XLOOKUP($C361,[24]PSP!$C:$C,[24]PSP!$CO:$CO)</f>
        <v>6.04</v>
      </c>
      <c r="CP361" s="28">
        <f t="shared" si="1475"/>
        <v>0</v>
      </c>
      <c r="CQ361" s="29"/>
      <c r="CR361" s="54">
        <f>_xlfn.XLOOKUP($C361,[24]PSP!$C:$C,[24]PSP!$CR:$CR)</f>
        <v>0</v>
      </c>
      <c r="CS361" s="27">
        <f>_xlfn.XLOOKUP($C361,[24]PSP!$C:$C,[24]PSP!$CS:$CS)</f>
        <v>6.04</v>
      </c>
      <c r="CT361" s="28">
        <f t="shared" si="1476"/>
        <v>0</v>
      </c>
      <c r="CU361" s="29"/>
      <c r="CV361" s="54">
        <f>_xlfn.XLOOKUP($C361,[24]PSP!$C:$C,[24]PSP!$CV:$CV)</f>
        <v>0</v>
      </c>
      <c r="CW361" s="27">
        <f>_xlfn.XLOOKUP($C361,[24]PSP!$C:$C,[24]PSP!$CW:$CW)</f>
        <v>6.04</v>
      </c>
      <c r="CX361" s="28">
        <f t="shared" si="1477"/>
        <v>0</v>
      </c>
      <c r="CY361" s="29"/>
      <c r="CZ361" s="54">
        <f>_xlfn.XLOOKUP($C361,[24]PSP!$C:$C,[24]PSP!$CZ:$CZ)</f>
        <v>0</v>
      </c>
      <c r="DA361" s="27">
        <f>_xlfn.XLOOKUP($C361,[24]PSP!$C:$C,[24]PSP!$DA:$DA)</f>
        <v>6.04</v>
      </c>
      <c r="DB361" s="28">
        <f t="shared" si="1478"/>
        <v>0</v>
      </c>
      <c r="DC361" s="29"/>
      <c r="DD361" s="54">
        <f>_xlfn.XLOOKUP($C361,[24]PSP!$C:$C,[24]PSP!$DD:$DD)</f>
        <v>0</v>
      </c>
      <c r="DE361" s="27">
        <f>_xlfn.XLOOKUP($C361,[24]PSP!$C:$C,[24]PSP!$DE:$DE)</f>
        <v>6.04</v>
      </c>
      <c r="DF361" s="28">
        <f t="shared" si="1479"/>
        <v>0</v>
      </c>
      <c r="DG361" s="29"/>
      <c r="DH361" s="54">
        <f>_xlfn.XLOOKUP($C361,[24]PSP!$C:$C,[24]PSP!$DH:$DH)</f>
        <v>0</v>
      </c>
      <c r="DI361" s="27">
        <f>_xlfn.XLOOKUP($C361,[24]PSP!$C:$C,[24]PSP!$DI:$DI)</f>
        <v>6.04</v>
      </c>
      <c r="DJ361" s="28">
        <f t="shared" si="1480"/>
        <v>0</v>
      </c>
      <c r="DK361" s="29"/>
      <c r="DL361" s="54">
        <f>_xlfn.XLOOKUP($C361,[24]PSP!$C:$C,[24]PSP!$DL:$DL)</f>
        <v>0</v>
      </c>
      <c r="DM361" s="27">
        <f>_xlfn.XLOOKUP($C361,[24]PSP!$C:$C,[24]PSP!$DM:$DM)</f>
        <v>6.04</v>
      </c>
      <c r="DN361" s="28">
        <f t="shared" si="1481"/>
        <v>0</v>
      </c>
      <c r="DO361" s="29"/>
      <c r="DP361" s="54">
        <f>_xlfn.XLOOKUP($C361,[24]PSP!$C:$C,[24]PSP!$DP:$DP)</f>
        <v>0</v>
      </c>
      <c r="DQ361" s="27">
        <f>_xlfn.XLOOKUP($C361,[24]PSP!$C:$C,[24]PSP!$DQ:$DQ)</f>
        <v>6.04</v>
      </c>
      <c r="DR361" s="28">
        <f t="shared" si="1482"/>
        <v>0</v>
      </c>
      <c r="DS361" s="29"/>
      <c r="DT361" s="54">
        <f>_xlfn.XLOOKUP($C361,[24]PSP!$C:$C,[24]PSP!$DT:$DT)</f>
        <v>0</v>
      </c>
      <c r="DU361" s="27">
        <f>_xlfn.XLOOKUP($C361,[24]PSP!$C:$C,[24]PSP!$DU:$DU)</f>
        <v>6.04</v>
      </c>
      <c r="DV361" s="28">
        <f t="shared" si="1483"/>
        <v>0</v>
      </c>
      <c r="DW361" s="29"/>
      <c r="DX361" s="54">
        <f>_xlfn.XLOOKUP($C361,[24]PSP!$C:$C,[24]PSP!$DX:$DX)</f>
        <v>0</v>
      </c>
      <c r="DY361" s="27">
        <f>_xlfn.XLOOKUP($C361,[24]PSP!$C:$C,[24]PSP!$DY:$DY)</f>
        <v>6.04</v>
      </c>
      <c r="DZ361" s="28">
        <f t="shared" si="1484"/>
        <v>0</v>
      </c>
      <c r="EA361" s="29"/>
      <c r="EB361" s="54">
        <f>_xlfn.XLOOKUP($C361,[24]PSP!$C:$C,[24]PSP!$EB:$EB)</f>
        <v>0</v>
      </c>
      <c r="EC361" s="27">
        <f>_xlfn.XLOOKUP($C361,[24]PSP!$C:$C,[24]PSP!$EC:$EC)</f>
        <v>0</v>
      </c>
      <c r="ED361" s="28">
        <f t="shared" si="1485"/>
        <v>0</v>
      </c>
      <c r="EE361" s="29"/>
      <c r="EF361" s="54">
        <f>_xlfn.XLOOKUP($C361,[24]PSP!$C:$C,[24]PSP!$EF:$EF)</f>
        <v>0</v>
      </c>
      <c r="EG361" s="27">
        <f>_xlfn.XLOOKUP($C361,[24]PSP!$C:$C,[24]PSP!$EG:$EG)</f>
        <v>0</v>
      </c>
      <c r="EH361" s="28">
        <f t="shared" si="1486"/>
        <v>0</v>
      </c>
      <c r="EI361" s="29"/>
      <c r="EJ361" s="54">
        <f>_xlfn.XLOOKUP($C361,[24]PSP!$C:$C,[24]PSP!$EJ:$EJ)</f>
        <v>0</v>
      </c>
      <c r="EK361" s="27">
        <f>_xlfn.XLOOKUP($C361,[24]PSP!$C:$C,[24]PSP!$EK:$EK)</f>
        <v>0</v>
      </c>
      <c r="EL361" s="28">
        <f t="shared" si="1487"/>
        <v>0</v>
      </c>
      <c r="EM361" s="29"/>
      <c r="EN361" s="108"/>
      <c r="EO361" s="29">
        <f t="shared" si="1453"/>
        <v>0</v>
      </c>
      <c r="EP361" s="29">
        <f t="shared" si="1417"/>
        <v>0</v>
      </c>
      <c r="EQ361" s="4" t="b">
        <f t="shared" si="1418"/>
        <v>1</v>
      </c>
      <c r="ES361" s="118">
        <f t="shared" si="1488"/>
        <v>1.1767000000000001</v>
      </c>
    </row>
    <row r="362" spans="3:149" ht="14.25" x14ac:dyDescent="0.25">
      <c r="C362" s="24" t="s">
        <v>209</v>
      </c>
      <c r="D362" s="43">
        <f>_xlfn.XLOOKUP($C362,[24]PSP!$C:$C,[24]PSP!$D:$D)</f>
        <v>4011275</v>
      </c>
      <c r="E362" s="24" t="str">
        <f>_xlfn.XLOOKUP($C362,[24]PSP!$C:$C,[24]PSP!$E:$E)</f>
        <v>SICRO SERVIÇO</v>
      </c>
      <c r="F362" s="25" t="str">
        <f>_xlfn.XLOOKUP($C362,[24]PSP!$C:$C,[24]PSP!$F:$F)</f>
        <v>BASE OU SUB-BASE DE BRITA GRADUADA COM BRITA PRODUZIDA</v>
      </c>
      <c r="G362" s="26" t="str">
        <f>_xlfn.XLOOKUP($C362,[24]PSP!$C:$C,[24]PSP!$G:$G)</f>
        <v>M³</v>
      </c>
      <c r="H362" s="53">
        <f>_xlfn.XLOOKUP($C362,[24]PSP!$C:$C,[24]PSP!$H:$H)</f>
        <v>0</v>
      </c>
      <c r="I362" s="28">
        <f>_xlfn.XLOOKUP($C362,[24]PSP!$C:$C,[24]PSP!$I:$I)</f>
        <v>0</v>
      </c>
      <c r="J362" s="28">
        <f t="shared" si="1454"/>
        <v>0</v>
      </c>
      <c r="K362" s="29"/>
      <c r="L362" s="54">
        <f>_xlfn.XLOOKUP($C362,[24]PSP!$C:$C,[24]PSP!$L:$L)</f>
        <v>0</v>
      </c>
      <c r="M362" s="27">
        <f>_xlfn.XLOOKUP($C362,[24]PSP!$C:$C,[24]PSP!$M:$M)</f>
        <v>62.21</v>
      </c>
      <c r="N362" s="28">
        <f t="shared" si="1455"/>
        <v>0</v>
      </c>
      <c r="O362" s="29"/>
      <c r="P362" s="54">
        <f>_xlfn.XLOOKUP($C362,[24]PSP!$C:$C,[24]PSP!$P:$P)</f>
        <v>0</v>
      </c>
      <c r="Q362" s="27">
        <f>_xlfn.XLOOKUP($C362,[24]PSP!$C:$C,[24]PSP!$Q:$Q)</f>
        <v>62.21</v>
      </c>
      <c r="R362" s="28">
        <f t="shared" si="1456"/>
        <v>0</v>
      </c>
      <c r="S362" s="29"/>
      <c r="T362" s="54">
        <f>_xlfn.XLOOKUP($C362,[24]PSP!$C:$C,[24]PSP!$T:$T)</f>
        <v>0</v>
      </c>
      <c r="U362" s="27">
        <f>_xlfn.XLOOKUP($C362,[24]PSP!$C:$C,[24]PSP!$U:$U)</f>
        <v>62.21</v>
      </c>
      <c r="V362" s="28">
        <f t="shared" si="1457"/>
        <v>0</v>
      </c>
      <c r="W362" s="29"/>
      <c r="X362" s="54">
        <f>_xlfn.XLOOKUP($C362,[24]PSP!$C:$C,[24]PSP!$X:$X)</f>
        <v>0</v>
      </c>
      <c r="Y362" s="27">
        <f>_xlfn.XLOOKUP($C362,[24]PSP!$C:$C,[24]PSP!$Y:$Y)</f>
        <v>62.21</v>
      </c>
      <c r="Z362" s="28">
        <f t="shared" si="1458"/>
        <v>0</v>
      </c>
      <c r="AA362" s="29"/>
      <c r="AB362" s="54">
        <f>_xlfn.XLOOKUP($C362,[24]PSP!$C:$C,[24]PSP!$AB:$AB)</f>
        <v>0</v>
      </c>
      <c r="AC362" s="27">
        <f>_xlfn.XLOOKUP($C362,[24]PSP!$C:$C,[24]PSP!$AC:$AC)</f>
        <v>62.21</v>
      </c>
      <c r="AD362" s="28">
        <f t="shared" si="1459"/>
        <v>0</v>
      </c>
      <c r="AE362" s="29"/>
      <c r="AF362" s="54">
        <f>_xlfn.XLOOKUP($C362,[24]PSP!$C:$C,[24]PSP!$AF:$AF)</f>
        <v>0</v>
      </c>
      <c r="AG362" s="27">
        <f>_xlfn.XLOOKUP($C362,[24]PSP!$C:$C,[24]PSP!$AG:$AG)</f>
        <v>62.21</v>
      </c>
      <c r="AH362" s="28">
        <f t="shared" si="1460"/>
        <v>0</v>
      </c>
      <c r="AI362" s="29"/>
      <c r="AJ362" s="54">
        <f>_xlfn.XLOOKUP($C362,[24]PSP!$C:$C,[24]PSP!$AJ:$AJ)</f>
        <v>0</v>
      </c>
      <c r="AK362" s="27">
        <f>_xlfn.XLOOKUP($C362,[24]PSP!$C:$C,[24]PSP!$AK:$AK)</f>
        <v>62.21</v>
      </c>
      <c r="AL362" s="28">
        <f t="shared" si="1461"/>
        <v>0</v>
      </c>
      <c r="AM362" s="29"/>
      <c r="AN362" s="54">
        <f>_xlfn.XLOOKUP($C362,[24]PSP!$C:$C,[24]PSP!$AN:$AN)</f>
        <v>0</v>
      </c>
      <c r="AO362" s="27">
        <f>_xlfn.XLOOKUP($C362,[24]PSP!$C:$C,[24]PSP!$AO:$AO)</f>
        <v>62.21</v>
      </c>
      <c r="AP362" s="28">
        <f t="shared" si="1462"/>
        <v>0</v>
      </c>
      <c r="AQ362" s="29"/>
      <c r="AR362" s="54">
        <f>_xlfn.XLOOKUP($C362,[24]PSP!$C:$C,[24]PSP!$AR:$AR)</f>
        <v>0</v>
      </c>
      <c r="AS362" s="27">
        <f>_xlfn.XLOOKUP($C362,[24]PSP!$C:$C,[24]PSP!$AS:$AS)</f>
        <v>62.21</v>
      </c>
      <c r="AT362" s="28">
        <f t="shared" si="1463"/>
        <v>0</v>
      </c>
      <c r="AU362" s="29"/>
      <c r="AV362" s="54">
        <f>_xlfn.XLOOKUP($C362,[24]PSP!$C:$C,[24]PSP!$AV:$AV)</f>
        <v>0</v>
      </c>
      <c r="AW362" s="27">
        <f>_xlfn.XLOOKUP($C362,[24]PSP!$C:$C,[24]PSP!$AW:$AW)</f>
        <v>62.21</v>
      </c>
      <c r="AX362" s="28">
        <f t="shared" si="1464"/>
        <v>0</v>
      </c>
      <c r="AY362" s="29"/>
      <c r="AZ362" s="54">
        <f>_xlfn.XLOOKUP($C362,[24]PSP!$C:$C,[24]PSP!$AZ:$AZ)</f>
        <v>0</v>
      </c>
      <c r="BA362" s="27">
        <f>_xlfn.XLOOKUP($C362,[24]PSP!$C:$C,[24]PSP!$BA:$BA)</f>
        <v>62.21</v>
      </c>
      <c r="BB362" s="28">
        <f t="shared" si="1465"/>
        <v>0</v>
      </c>
      <c r="BC362" s="29"/>
      <c r="BD362" s="54">
        <f>_xlfn.XLOOKUP($C362,[24]PSP!$C:$C,[24]PSP!$BD:$BD)</f>
        <v>0</v>
      </c>
      <c r="BE362" s="27">
        <f>_xlfn.XLOOKUP($C362,[24]PSP!$C:$C,[24]PSP!$BE:$BE)</f>
        <v>62.21</v>
      </c>
      <c r="BF362" s="28">
        <f t="shared" si="1466"/>
        <v>0</v>
      </c>
      <c r="BG362" s="29"/>
      <c r="BH362" s="54">
        <f>_xlfn.XLOOKUP($C362,[24]PSP!$C:$C,[24]PSP!$BH:$BH)</f>
        <v>0</v>
      </c>
      <c r="BI362" s="27">
        <f>_xlfn.XLOOKUP($C362,[24]PSP!$C:$C,[24]PSP!$BI:$BI)</f>
        <v>62.21</v>
      </c>
      <c r="BJ362" s="28">
        <f t="shared" si="1467"/>
        <v>0</v>
      </c>
      <c r="BK362" s="29"/>
      <c r="BL362" s="54">
        <f>_xlfn.XLOOKUP($C362,[24]PSP!$C:$C,[24]PSP!$BL:$BL)</f>
        <v>0</v>
      </c>
      <c r="BM362" s="27">
        <f>_xlfn.XLOOKUP($C362,[24]PSP!$C:$C,[24]PSP!$BM:$BM)</f>
        <v>62.21</v>
      </c>
      <c r="BN362" s="28">
        <f t="shared" si="1468"/>
        <v>0</v>
      </c>
      <c r="BO362" s="29"/>
      <c r="BP362" s="54">
        <f>_xlfn.XLOOKUP($C362,[24]PSP!$C:$C,[24]PSP!$BP:$BP)</f>
        <v>0</v>
      </c>
      <c r="BQ362" s="27">
        <f>_xlfn.XLOOKUP($C362,[24]PSP!$C:$C,[24]PSP!$BQ:$BQ)</f>
        <v>62.21</v>
      </c>
      <c r="BR362" s="28">
        <f t="shared" si="1469"/>
        <v>0</v>
      </c>
      <c r="BS362" s="29"/>
      <c r="BT362" s="54">
        <f>_xlfn.XLOOKUP($C362,[24]PSP!$C:$C,[24]PSP!$BT:$BT)</f>
        <v>0</v>
      </c>
      <c r="BU362" s="27">
        <f>_xlfn.XLOOKUP($C362,[24]PSP!$C:$C,[24]PSP!$BU:$BU)</f>
        <v>62.21</v>
      </c>
      <c r="BV362" s="28">
        <f t="shared" si="1470"/>
        <v>0</v>
      </c>
      <c r="BW362" s="29"/>
      <c r="BX362" s="54">
        <f>_xlfn.XLOOKUP($C362,[24]PSP!$C:$C,[24]PSP!$BX:$BX)</f>
        <v>0</v>
      </c>
      <c r="BY362" s="27">
        <f>_xlfn.XLOOKUP($C362,[24]PSP!$C:$C,[24]PSP!$BY:$BY)</f>
        <v>62.21</v>
      </c>
      <c r="BZ362" s="28">
        <f t="shared" si="1471"/>
        <v>0</v>
      </c>
      <c r="CA362" s="29"/>
      <c r="CB362" s="54">
        <f>_xlfn.XLOOKUP($C362,[24]PSP!$C:$C,[24]PSP!$CB:$CB)</f>
        <v>0</v>
      </c>
      <c r="CC362" s="27">
        <f>_xlfn.XLOOKUP($C362,[24]PSP!$C:$C,[24]PSP!$CC:$CC)</f>
        <v>62.21</v>
      </c>
      <c r="CD362" s="28">
        <f t="shared" si="1472"/>
        <v>0</v>
      </c>
      <c r="CE362" s="29"/>
      <c r="CF362" s="54">
        <f>_xlfn.XLOOKUP($C362,[24]PSP!$C:$C,[24]PSP!$CF:$CF)</f>
        <v>0</v>
      </c>
      <c r="CG362" s="27">
        <f>_xlfn.XLOOKUP($C362,[24]PSP!$C:$C,[24]PSP!$CG:$CG)</f>
        <v>62.21</v>
      </c>
      <c r="CH362" s="28">
        <f t="shared" si="1473"/>
        <v>0</v>
      </c>
      <c r="CI362" s="29"/>
      <c r="CJ362" s="54">
        <f>_xlfn.XLOOKUP($C362,[24]PSP!$C:$C,[24]PSP!$CJ:$CJ)</f>
        <v>0</v>
      </c>
      <c r="CK362" s="27">
        <f>_xlfn.XLOOKUP($C362,[24]PSP!$C:$C,[24]PSP!$CK:$CK)</f>
        <v>62.21</v>
      </c>
      <c r="CL362" s="28">
        <f t="shared" si="1474"/>
        <v>0</v>
      </c>
      <c r="CM362" s="29"/>
      <c r="CN362" s="54">
        <f>_xlfn.XLOOKUP($C362,[24]PSP!$C:$C,[24]PSP!$CN:$CN)</f>
        <v>0</v>
      </c>
      <c r="CO362" s="27">
        <f>_xlfn.XLOOKUP($C362,[24]PSP!$C:$C,[24]PSP!$CO:$CO)</f>
        <v>62.21</v>
      </c>
      <c r="CP362" s="28">
        <f t="shared" si="1475"/>
        <v>0</v>
      </c>
      <c r="CQ362" s="29"/>
      <c r="CR362" s="54">
        <f>_xlfn.XLOOKUP($C362,[24]PSP!$C:$C,[24]PSP!$CR:$CR)</f>
        <v>0</v>
      </c>
      <c r="CS362" s="27">
        <f>_xlfn.XLOOKUP($C362,[24]PSP!$C:$C,[24]PSP!$CS:$CS)</f>
        <v>62.21</v>
      </c>
      <c r="CT362" s="28">
        <f t="shared" si="1476"/>
        <v>0</v>
      </c>
      <c r="CU362" s="29"/>
      <c r="CV362" s="54">
        <f>_xlfn.XLOOKUP($C362,[24]PSP!$C:$C,[24]PSP!$CV:$CV)</f>
        <v>0</v>
      </c>
      <c r="CW362" s="27">
        <f>_xlfn.XLOOKUP($C362,[24]PSP!$C:$C,[24]PSP!$CW:$CW)</f>
        <v>62.21</v>
      </c>
      <c r="CX362" s="28">
        <f t="shared" si="1477"/>
        <v>0</v>
      </c>
      <c r="CY362" s="29"/>
      <c r="CZ362" s="54">
        <f>_xlfn.XLOOKUP($C362,[24]PSP!$C:$C,[24]PSP!$CZ:$CZ)</f>
        <v>0</v>
      </c>
      <c r="DA362" s="27">
        <f>_xlfn.XLOOKUP($C362,[24]PSP!$C:$C,[24]PSP!$DA:$DA)</f>
        <v>62.21</v>
      </c>
      <c r="DB362" s="28">
        <f t="shared" si="1478"/>
        <v>0</v>
      </c>
      <c r="DC362" s="29"/>
      <c r="DD362" s="54">
        <f>_xlfn.XLOOKUP($C362,[24]PSP!$C:$C,[24]PSP!$DD:$DD)</f>
        <v>0</v>
      </c>
      <c r="DE362" s="27">
        <f>_xlfn.XLOOKUP($C362,[24]PSP!$C:$C,[24]PSP!$DE:$DE)</f>
        <v>62.21</v>
      </c>
      <c r="DF362" s="28">
        <f t="shared" si="1479"/>
        <v>0</v>
      </c>
      <c r="DG362" s="29"/>
      <c r="DH362" s="54">
        <f>_xlfn.XLOOKUP($C362,[24]PSP!$C:$C,[24]PSP!$DH:$DH)</f>
        <v>0</v>
      </c>
      <c r="DI362" s="27">
        <f>_xlfn.XLOOKUP($C362,[24]PSP!$C:$C,[24]PSP!$DI:$DI)</f>
        <v>62.21</v>
      </c>
      <c r="DJ362" s="28">
        <f t="shared" si="1480"/>
        <v>0</v>
      </c>
      <c r="DK362" s="29"/>
      <c r="DL362" s="54">
        <f>_xlfn.XLOOKUP($C362,[24]PSP!$C:$C,[24]PSP!$DL:$DL)</f>
        <v>0</v>
      </c>
      <c r="DM362" s="27">
        <f>_xlfn.XLOOKUP($C362,[24]PSP!$C:$C,[24]PSP!$DM:$DM)</f>
        <v>62.21</v>
      </c>
      <c r="DN362" s="28">
        <f t="shared" si="1481"/>
        <v>0</v>
      </c>
      <c r="DO362" s="29"/>
      <c r="DP362" s="54">
        <f>_xlfn.XLOOKUP($C362,[24]PSP!$C:$C,[24]PSP!$DP:$DP)</f>
        <v>0</v>
      </c>
      <c r="DQ362" s="27">
        <f>_xlfn.XLOOKUP($C362,[24]PSP!$C:$C,[24]PSP!$DQ:$DQ)</f>
        <v>62.21</v>
      </c>
      <c r="DR362" s="28">
        <f t="shared" si="1482"/>
        <v>0</v>
      </c>
      <c r="DS362" s="29"/>
      <c r="DT362" s="54">
        <f>_xlfn.XLOOKUP($C362,[24]PSP!$C:$C,[24]PSP!$DT:$DT)</f>
        <v>0</v>
      </c>
      <c r="DU362" s="27">
        <f>_xlfn.XLOOKUP($C362,[24]PSP!$C:$C,[24]PSP!$DU:$DU)</f>
        <v>62.21</v>
      </c>
      <c r="DV362" s="28">
        <f t="shared" si="1483"/>
        <v>0</v>
      </c>
      <c r="DW362" s="29"/>
      <c r="DX362" s="54">
        <f>_xlfn.XLOOKUP($C362,[24]PSP!$C:$C,[24]PSP!$DX:$DX)</f>
        <v>0</v>
      </c>
      <c r="DY362" s="27">
        <f>_xlfn.XLOOKUP($C362,[24]PSP!$C:$C,[24]PSP!$DY:$DY)</f>
        <v>62.21</v>
      </c>
      <c r="DZ362" s="28">
        <f t="shared" si="1484"/>
        <v>0</v>
      </c>
      <c r="EA362" s="29"/>
      <c r="EB362" s="54">
        <f>_xlfn.XLOOKUP($C362,[24]PSP!$C:$C,[24]PSP!$EB:$EB)</f>
        <v>0</v>
      </c>
      <c r="EC362" s="27">
        <f>_xlfn.XLOOKUP($C362,[24]PSP!$C:$C,[24]PSP!$EC:$EC)</f>
        <v>0</v>
      </c>
      <c r="ED362" s="28">
        <f t="shared" si="1485"/>
        <v>0</v>
      </c>
      <c r="EE362" s="29"/>
      <c r="EF362" s="54">
        <f>_xlfn.XLOOKUP($C362,[24]PSP!$C:$C,[24]PSP!$EF:$EF)</f>
        <v>0</v>
      </c>
      <c r="EG362" s="27">
        <f>_xlfn.XLOOKUP($C362,[24]PSP!$C:$C,[24]PSP!$EG:$EG)</f>
        <v>0</v>
      </c>
      <c r="EH362" s="28">
        <f t="shared" si="1486"/>
        <v>0</v>
      </c>
      <c r="EI362" s="29"/>
      <c r="EJ362" s="54">
        <f>_xlfn.XLOOKUP($C362,[24]PSP!$C:$C,[24]PSP!$EJ:$EJ)</f>
        <v>0</v>
      </c>
      <c r="EK362" s="27">
        <f>_xlfn.XLOOKUP($C362,[24]PSP!$C:$C,[24]PSP!$EK:$EK)</f>
        <v>0</v>
      </c>
      <c r="EL362" s="28">
        <f t="shared" si="1487"/>
        <v>0</v>
      </c>
      <c r="EM362" s="29"/>
      <c r="EN362" s="108"/>
      <c r="EO362" s="29">
        <f t="shared" si="1453"/>
        <v>0</v>
      </c>
      <c r="EP362" s="29">
        <f t="shared" si="1417"/>
        <v>0</v>
      </c>
      <c r="EQ362" s="4" t="b">
        <f t="shared" si="1418"/>
        <v>1</v>
      </c>
      <c r="ES362" s="118">
        <f t="shared" si="1488"/>
        <v>1.1767000000000001</v>
      </c>
    </row>
    <row r="363" spans="3:149" ht="14.25" x14ac:dyDescent="0.25">
      <c r="C363" s="24" t="s">
        <v>210</v>
      </c>
      <c r="D363" s="43" t="str">
        <f>_xlfn.XLOOKUP($C363,[24]PSP!$C:$C,[24]PSP!$D:$D)</f>
        <v>ED-49814</v>
      </c>
      <c r="E363" s="24" t="str">
        <f>_xlfn.XLOOKUP($C363,[24]PSP!$C:$C,[24]PSP!$E:$E)</f>
        <v>DER/MG</v>
      </c>
      <c r="F363" s="25" t="str">
        <f>_xlfn.XLOOKUP($C363,[24]PSP!$C:$C,[24]PSP!$F:$F)</f>
        <v>LASTRO DE AREIA</v>
      </c>
      <c r="G363" s="26" t="str">
        <f>_xlfn.XLOOKUP($C363,[24]PSP!$C:$C,[24]PSP!$G:$G)</f>
        <v>M3</v>
      </c>
      <c r="H363" s="53">
        <f>_xlfn.XLOOKUP($C363,[24]PSP!$C:$C,[24]PSP!$H:$H)</f>
        <v>0</v>
      </c>
      <c r="I363" s="28">
        <f>_xlfn.XLOOKUP($C363,[24]PSP!$C:$C,[24]PSP!$I:$I)</f>
        <v>0</v>
      </c>
      <c r="J363" s="28">
        <f t="shared" si="1454"/>
        <v>0</v>
      </c>
      <c r="K363" s="29"/>
      <c r="L363" s="54">
        <f>_xlfn.XLOOKUP($C363,[24]PSP!$C:$C,[24]PSP!$L:$L)</f>
        <v>0</v>
      </c>
      <c r="M363" s="27">
        <f>_xlfn.XLOOKUP($C363,[24]PSP!$C:$C,[24]PSP!$M:$M)</f>
        <v>92.69</v>
      </c>
      <c r="N363" s="28">
        <f t="shared" si="1455"/>
        <v>0</v>
      </c>
      <c r="O363" s="29"/>
      <c r="P363" s="54">
        <f>_xlfn.XLOOKUP($C363,[24]PSP!$C:$C,[24]PSP!$P:$P)</f>
        <v>0</v>
      </c>
      <c r="Q363" s="27">
        <f>_xlfn.XLOOKUP($C363,[24]PSP!$C:$C,[24]PSP!$Q:$Q)</f>
        <v>92.69</v>
      </c>
      <c r="R363" s="28">
        <f t="shared" si="1456"/>
        <v>0</v>
      </c>
      <c r="S363" s="29"/>
      <c r="T363" s="54">
        <f>_xlfn.XLOOKUP($C363,[24]PSP!$C:$C,[24]PSP!$T:$T)</f>
        <v>0</v>
      </c>
      <c r="U363" s="27">
        <f>_xlfn.XLOOKUP($C363,[24]PSP!$C:$C,[24]PSP!$U:$U)</f>
        <v>92.69</v>
      </c>
      <c r="V363" s="28">
        <f t="shared" si="1457"/>
        <v>0</v>
      </c>
      <c r="W363" s="29"/>
      <c r="X363" s="54">
        <f>_xlfn.XLOOKUP($C363,[24]PSP!$C:$C,[24]PSP!$X:$X)</f>
        <v>0</v>
      </c>
      <c r="Y363" s="27">
        <f>_xlfn.XLOOKUP($C363,[24]PSP!$C:$C,[24]PSP!$Y:$Y)</f>
        <v>92.69</v>
      </c>
      <c r="Z363" s="28">
        <f t="shared" si="1458"/>
        <v>0</v>
      </c>
      <c r="AA363" s="29"/>
      <c r="AB363" s="54">
        <f>_xlfn.XLOOKUP($C363,[24]PSP!$C:$C,[24]PSP!$AB:$AB)</f>
        <v>0</v>
      </c>
      <c r="AC363" s="27">
        <f>_xlfn.XLOOKUP($C363,[24]PSP!$C:$C,[24]PSP!$AC:$AC)</f>
        <v>92.69</v>
      </c>
      <c r="AD363" s="28">
        <f t="shared" si="1459"/>
        <v>0</v>
      </c>
      <c r="AE363" s="29"/>
      <c r="AF363" s="54">
        <f>_xlfn.XLOOKUP($C363,[24]PSP!$C:$C,[24]PSP!$AF:$AF)</f>
        <v>0</v>
      </c>
      <c r="AG363" s="27">
        <f>_xlfn.XLOOKUP($C363,[24]PSP!$C:$C,[24]PSP!$AG:$AG)</f>
        <v>92.69</v>
      </c>
      <c r="AH363" s="28">
        <f t="shared" si="1460"/>
        <v>0</v>
      </c>
      <c r="AI363" s="29"/>
      <c r="AJ363" s="54">
        <f>_xlfn.XLOOKUP($C363,[24]PSP!$C:$C,[24]PSP!$AJ:$AJ)</f>
        <v>0</v>
      </c>
      <c r="AK363" s="27">
        <f>_xlfn.XLOOKUP($C363,[24]PSP!$C:$C,[24]PSP!$AK:$AK)</f>
        <v>92.69</v>
      </c>
      <c r="AL363" s="28">
        <f t="shared" si="1461"/>
        <v>0</v>
      </c>
      <c r="AM363" s="29"/>
      <c r="AN363" s="54">
        <f>_xlfn.XLOOKUP($C363,[24]PSP!$C:$C,[24]PSP!$AN:$AN)</f>
        <v>0</v>
      </c>
      <c r="AO363" s="27">
        <f>_xlfn.XLOOKUP($C363,[24]PSP!$C:$C,[24]PSP!$AO:$AO)</f>
        <v>92.69</v>
      </c>
      <c r="AP363" s="28">
        <f t="shared" si="1462"/>
        <v>0</v>
      </c>
      <c r="AQ363" s="29"/>
      <c r="AR363" s="54">
        <f>_xlfn.XLOOKUP($C363,[24]PSP!$C:$C,[24]PSP!$AR:$AR)</f>
        <v>0</v>
      </c>
      <c r="AS363" s="27">
        <f>_xlfn.XLOOKUP($C363,[24]PSP!$C:$C,[24]PSP!$AS:$AS)</f>
        <v>92.69</v>
      </c>
      <c r="AT363" s="28">
        <f t="shared" si="1463"/>
        <v>0</v>
      </c>
      <c r="AU363" s="29"/>
      <c r="AV363" s="54">
        <f>_xlfn.XLOOKUP($C363,[24]PSP!$C:$C,[24]PSP!$AV:$AV)</f>
        <v>0</v>
      </c>
      <c r="AW363" s="27">
        <f>_xlfn.XLOOKUP($C363,[24]PSP!$C:$C,[24]PSP!$AW:$AW)</f>
        <v>92.69</v>
      </c>
      <c r="AX363" s="28">
        <f t="shared" si="1464"/>
        <v>0</v>
      </c>
      <c r="AY363" s="29"/>
      <c r="AZ363" s="54">
        <f>_xlfn.XLOOKUP($C363,[24]PSP!$C:$C,[24]PSP!$AZ:$AZ)</f>
        <v>0</v>
      </c>
      <c r="BA363" s="27">
        <f>_xlfn.XLOOKUP($C363,[24]PSP!$C:$C,[24]PSP!$BA:$BA)</f>
        <v>92.69</v>
      </c>
      <c r="BB363" s="28">
        <f t="shared" si="1465"/>
        <v>0</v>
      </c>
      <c r="BC363" s="29"/>
      <c r="BD363" s="54">
        <f>_xlfn.XLOOKUP($C363,[24]PSP!$C:$C,[24]PSP!$BD:$BD)</f>
        <v>0</v>
      </c>
      <c r="BE363" s="27">
        <f>_xlfn.XLOOKUP($C363,[24]PSP!$C:$C,[24]PSP!$BE:$BE)</f>
        <v>92.69</v>
      </c>
      <c r="BF363" s="28">
        <f t="shared" si="1466"/>
        <v>0</v>
      </c>
      <c r="BG363" s="29"/>
      <c r="BH363" s="54">
        <f>_xlfn.XLOOKUP($C363,[24]PSP!$C:$C,[24]PSP!$BH:$BH)</f>
        <v>0</v>
      </c>
      <c r="BI363" s="27">
        <f>_xlfn.XLOOKUP($C363,[24]PSP!$C:$C,[24]PSP!$BI:$BI)</f>
        <v>92.69</v>
      </c>
      <c r="BJ363" s="28">
        <f t="shared" si="1467"/>
        <v>0</v>
      </c>
      <c r="BK363" s="29"/>
      <c r="BL363" s="54">
        <f>_xlfn.XLOOKUP($C363,[24]PSP!$C:$C,[24]PSP!$BL:$BL)</f>
        <v>0</v>
      </c>
      <c r="BM363" s="27">
        <f>_xlfn.XLOOKUP($C363,[24]PSP!$C:$C,[24]PSP!$BM:$BM)</f>
        <v>92.69</v>
      </c>
      <c r="BN363" s="28">
        <f t="shared" si="1468"/>
        <v>0</v>
      </c>
      <c r="BO363" s="29"/>
      <c r="BP363" s="54">
        <f>_xlfn.XLOOKUP($C363,[24]PSP!$C:$C,[24]PSP!$BP:$BP)</f>
        <v>0</v>
      </c>
      <c r="BQ363" s="27">
        <f>_xlfn.XLOOKUP($C363,[24]PSP!$C:$C,[24]PSP!$BQ:$BQ)</f>
        <v>92.69</v>
      </c>
      <c r="BR363" s="28">
        <f t="shared" si="1469"/>
        <v>0</v>
      </c>
      <c r="BS363" s="29"/>
      <c r="BT363" s="54">
        <f>_xlfn.XLOOKUP($C363,[24]PSP!$C:$C,[24]PSP!$BT:$BT)</f>
        <v>0</v>
      </c>
      <c r="BU363" s="27">
        <f>_xlfn.XLOOKUP($C363,[24]PSP!$C:$C,[24]PSP!$BU:$BU)</f>
        <v>92.69</v>
      </c>
      <c r="BV363" s="28">
        <f t="shared" si="1470"/>
        <v>0</v>
      </c>
      <c r="BW363" s="29"/>
      <c r="BX363" s="54">
        <f>_xlfn.XLOOKUP($C363,[24]PSP!$C:$C,[24]PSP!$BX:$BX)</f>
        <v>0</v>
      </c>
      <c r="BY363" s="27">
        <f>_xlfn.XLOOKUP($C363,[24]PSP!$C:$C,[24]PSP!$BY:$BY)</f>
        <v>92.69</v>
      </c>
      <c r="BZ363" s="28">
        <f t="shared" si="1471"/>
        <v>0</v>
      </c>
      <c r="CA363" s="29"/>
      <c r="CB363" s="54">
        <f>_xlfn.XLOOKUP($C363,[24]PSP!$C:$C,[24]PSP!$CB:$CB)</f>
        <v>0</v>
      </c>
      <c r="CC363" s="27">
        <f>_xlfn.XLOOKUP($C363,[24]PSP!$C:$C,[24]PSP!$CC:$CC)</f>
        <v>92.69</v>
      </c>
      <c r="CD363" s="28">
        <f t="shared" si="1472"/>
        <v>0</v>
      </c>
      <c r="CE363" s="29"/>
      <c r="CF363" s="54">
        <f>_xlfn.XLOOKUP($C363,[24]PSP!$C:$C,[24]PSP!$CF:$CF)</f>
        <v>0</v>
      </c>
      <c r="CG363" s="27">
        <f>_xlfn.XLOOKUP($C363,[24]PSP!$C:$C,[24]PSP!$CG:$CG)</f>
        <v>92.69</v>
      </c>
      <c r="CH363" s="28">
        <f t="shared" si="1473"/>
        <v>0</v>
      </c>
      <c r="CI363" s="29"/>
      <c r="CJ363" s="54">
        <f>_xlfn.XLOOKUP($C363,[24]PSP!$C:$C,[24]PSP!$CJ:$CJ)</f>
        <v>0</v>
      </c>
      <c r="CK363" s="27">
        <f>_xlfn.XLOOKUP($C363,[24]PSP!$C:$C,[24]PSP!$CK:$CK)</f>
        <v>92.69</v>
      </c>
      <c r="CL363" s="28">
        <f t="shared" si="1474"/>
        <v>0</v>
      </c>
      <c r="CM363" s="29"/>
      <c r="CN363" s="54">
        <f>_xlfn.XLOOKUP($C363,[24]PSP!$C:$C,[24]PSP!$CN:$CN)</f>
        <v>0</v>
      </c>
      <c r="CO363" s="27">
        <f>_xlfn.XLOOKUP($C363,[24]PSP!$C:$C,[24]PSP!$CO:$CO)</f>
        <v>92.69</v>
      </c>
      <c r="CP363" s="28">
        <f t="shared" si="1475"/>
        <v>0</v>
      </c>
      <c r="CQ363" s="29"/>
      <c r="CR363" s="54">
        <f>_xlfn.XLOOKUP($C363,[24]PSP!$C:$C,[24]PSP!$CR:$CR)</f>
        <v>0</v>
      </c>
      <c r="CS363" s="27">
        <f>_xlfn.XLOOKUP($C363,[24]PSP!$C:$C,[24]PSP!$CS:$CS)</f>
        <v>92.69</v>
      </c>
      <c r="CT363" s="28">
        <f t="shared" si="1476"/>
        <v>0</v>
      </c>
      <c r="CU363" s="29"/>
      <c r="CV363" s="54">
        <f>_xlfn.XLOOKUP($C363,[24]PSP!$C:$C,[24]PSP!$CV:$CV)</f>
        <v>0</v>
      </c>
      <c r="CW363" s="27">
        <f>_xlfn.XLOOKUP($C363,[24]PSP!$C:$C,[24]PSP!$CW:$CW)</f>
        <v>92.69</v>
      </c>
      <c r="CX363" s="28">
        <f t="shared" si="1477"/>
        <v>0</v>
      </c>
      <c r="CY363" s="29"/>
      <c r="CZ363" s="54">
        <f>_xlfn.XLOOKUP($C363,[24]PSP!$C:$C,[24]PSP!$CZ:$CZ)</f>
        <v>0</v>
      </c>
      <c r="DA363" s="27">
        <f>_xlfn.XLOOKUP($C363,[24]PSP!$C:$C,[24]PSP!$DA:$DA)</f>
        <v>92.69</v>
      </c>
      <c r="DB363" s="28">
        <f t="shared" si="1478"/>
        <v>0</v>
      </c>
      <c r="DC363" s="29"/>
      <c r="DD363" s="54">
        <f>_xlfn.XLOOKUP($C363,[24]PSP!$C:$C,[24]PSP!$DD:$DD)</f>
        <v>0</v>
      </c>
      <c r="DE363" s="27">
        <f>_xlfn.XLOOKUP($C363,[24]PSP!$C:$C,[24]PSP!$DE:$DE)</f>
        <v>92.69</v>
      </c>
      <c r="DF363" s="28">
        <f t="shared" si="1479"/>
        <v>0</v>
      </c>
      <c r="DG363" s="29"/>
      <c r="DH363" s="54">
        <f>_xlfn.XLOOKUP($C363,[24]PSP!$C:$C,[24]PSP!$DH:$DH)</f>
        <v>0</v>
      </c>
      <c r="DI363" s="27">
        <f>_xlfn.XLOOKUP($C363,[24]PSP!$C:$C,[24]PSP!$DI:$DI)</f>
        <v>92.69</v>
      </c>
      <c r="DJ363" s="28">
        <f t="shared" si="1480"/>
        <v>0</v>
      </c>
      <c r="DK363" s="29"/>
      <c r="DL363" s="54">
        <f>_xlfn.XLOOKUP($C363,[24]PSP!$C:$C,[24]PSP!$DL:$DL)</f>
        <v>0</v>
      </c>
      <c r="DM363" s="27">
        <f>_xlfn.XLOOKUP($C363,[24]PSP!$C:$C,[24]PSP!$DM:$DM)</f>
        <v>92.69</v>
      </c>
      <c r="DN363" s="28">
        <f t="shared" si="1481"/>
        <v>0</v>
      </c>
      <c r="DO363" s="29"/>
      <c r="DP363" s="54">
        <f>_xlfn.XLOOKUP($C363,[24]PSP!$C:$C,[24]PSP!$DP:$DP)</f>
        <v>0</v>
      </c>
      <c r="DQ363" s="27">
        <f>_xlfn.XLOOKUP($C363,[24]PSP!$C:$C,[24]PSP!$DQ:$DQ)</f>
        <v>92.69</v>
      </c>
      <c r="DR363" s="28">
        <f t="shared" si="1482"/>
        <v>0</v>
      </c>
      <c r="DS363" s="29"/>
      <c r="DT363" s="54">
        <f>_xlfn.XLOOKUP($C363,[24]PSP!$C:$C,[24]PSP!$DT:$DT)</f>
        <v>0</v>
      </c>
      <c r="DU363" s="27">
        <f>_xlfn.XLOOKUP($C363,[24]PSP!$C:$C,[24]PSP!$DU:$DU)</f>
        <v>92.69</v>
      </c>
      <c r="DV363" s="28">
        <f t="shared" si="1483"/>
        <v>0</v>
      </c>
      <c r="DW363" s="29"/>
      <c r="DX363" s="54">
        <f>_xlfn.XLOOKUP($C363,[24]PSP!$C:$C,[24]PSP!$DX:$DX)</f>
        <v>0</v>
      </c>
      <c r="DY363" s="27">
        <f>_xlfn.XLOOKUP($C363,[24]PSP!$C:$C,[24]PSP!$DY:$DY)</f>
        <v>92.69</v>
      </c>
      <c r="DZ363" s="28">
        <f t="shared" si="1484"/>
        <v>0</v>
      </c>
      <c r="EA363" s="29"/>
      <c r="EB363" s="54">
        <f>_xlfn.XLOOKUP($C363,[24]PSP!$C:$C,[24]PSP!$EB:$EB)</f>
        <v>0</v>
      </c>
      <c r="EC363" s="27">
        <f>_xlfn.XLOOKUP($C363,[24]PSP!$C:$C,[24]PSP!$EC:$EC)</f>
        <v>0</v>
      </c>
      <c r="ED363" s="28">
        <f t="shared" si="1485"/>
        <v>0</v>
      </c>
      <c r="EE363" s="29"/>
      <c r="EF363" s="54">
        <f>_xlfn.XLOOKUP($C363,[24]PSP!$C:$C,[24]PSP!$EF:$EF)</f>
        <v>0</v>
      </c>
      <c r="EG363" s="27">
        <f>_xlfn.XLOOKUP($C363,[24]PSP!$C:$C,[24]PSP!$EG:$EG)</f>
        <v>0</v>
      </c>
      <c r="EH363" s="28">
        <f t="shared" si="1486"/>
        <v>0</v>
      </c>
      <c r="EI363" s="29"/>
      <c r="EJ363" s="54">
        <f>_xlfn.XLOOKUP($C363,[24]PSP!$C:$C,[24]PSP!$EJ:$EJ)</f>
        <v>0</v>
      </c>
      <c r="EK363" s="27">
        <f>_xlfn.XLOOKUP($C363,[24]PSP!$C:$C,[24]PSP!$EK:$EK)</f>
        <v>0</v>
      </c>
      <c r="EL363" s="28">
        <f t="shared" si="1487"/>
        <v>0</v>
      </c>
      <c r="EM363" s="29"/>
      <c r="EN363" s="108"/>
      <c r="EO363" s="29">
        <f t="shared" si="1453"/>
        <v>0</v>
      </c>
      <c r="EP363" s="29">
        <f t="shared" si="1417"/>
        <v>0</v>
      </c>
      <c r="EQ363" s="4" t="b">
        <f t="shared" si="1418"/>
        <v>1</v>
      </c>
      <c r="ER363" s="1"/>
      <c r="ES363" s="118">
        <f t="shared" si="1488"/>
        <v>1.1767000000000001</v>
      </c>
    </row>
    <row r="364" spans="3:149" ht="14.25" x14ac:dyDescent="0.25">
      <c r="C364" s="24" t="s">
        <v>211</v>
      </c>
      <c r="D364" s="43" t="str">
        <f>_xlfn.XLOOKUP($C364,[24]PSP!$C:$C,[24]PSP!$D:$D)</f>
        <v>RO-40234</v>
      </c>
      <c r="E364" s="24" t="str">
        <f>_xlfn.XLOOKUP($C364,[24]PSP!$C:$C,[24]PSP!$E:$E)</f>
        <v>DER/MG</v>
      </c>
      <c r="F364" s="25" t="str">
        <f>_xlfn.XLOOKUP($C364,[24]PSP!$C:$C,[24]PSP!$F:$F)</f>
        <v>REATERRO E COMPACTAÇÃO MANUAL DE VALA</v>
      </c>
      <c r="G364" s="26" t="str">
        <f>_xlfn.XLOOKUP($C364,[24]PSP!$C:$C,[24]PSP!$G:$G)</f>
        <v>M3</v>
      </c>
      <c r="H364" s="53">
        <f>_xlfn.XLOOKUP($C364,[24]PSP!$C:$C,[24]PSP!$H:$H)</f>
        <v>0</v>
      </c>
      <c r="I364" s="28">
        <f>_xlfn.XLOOKUP($C364,[24]PSP!$C:$C,[24]PSP!$I:$I)</f>
        <v>0</v>
      </c>
      <c r="J364" s="28">
        <f t="shared" si="1454"/>
        <v>0</v>
      </c>
      <c r="K364" s="29"/>
      <c r="L364" s="54">
        <f>_xlfn.XLOOKUP($C364,[24]PSP!$C:$C,[24]PSP!$L:$L)</f>
        <v>0</v>
      </c>
      <c r="M364" s="27">
        <f>_xlfn.XLOOKUP($C364,[24]PSP!$C:$C,[24]PSP!$M:$M)</f>
        <v>31.17</v>
      </c>
      <c r="N364" s="28">
        <f t="shared" si="1455"/>
        <v>0</v>
      </c>
      <c r="O364" s="29"/>
      <c r="P364" s="54">
        <f>_xlfn.XLOOKUP($C364,[24]PSP!$C:$C,[24]PSP!$P:$P)</f>
        <v>0</v>
      </c>
      <c r="Q364" s="27">
        <f>_xlfn.XLOOKUP($C364,[24]PSP!$C:$C,[24]PSP!$Q:$Q)</f>
        <v>31.17</v>
      </c>
      <c r="R364" s="28">
        <f t="shared" si="1456"/>
        <v>0</v>
      </c>
      <c r="S364" s="29"/>
      <c r="T364" s="54">
        <f>_xlfn.XLOOKUP($C364,[24]PSP!$C:$C,[24]PSP!$T:$T)</f>
        <v>0</v>
      </c>
      <c r="U364" s="27">
        <f>_xlfn.XLOOKUP($C364,[24]PSP!$C:$C,[24]PSP!$U:$U)</f>
        <v>31.17</v>
      </c>
      <c r="V364" s="28">
        <f t="shared" si="1457"/>
        <v>0</v>
      </c>
      <c r="W364" s="29"/>
      <c r="X364" s="54">
        <f>_xlfn.XLOOKUP($C364,[24]PSP!$C:$C,[24]PSP!$X:$X)</f>
        <v>0</v>
      </c>
      <c r="Y364" s="27">
        <f>_xlfn.XLOOKUP($C364,[24]PSP!$C:$C,[24]PSP!$Y:$Y)</f>
        <v>31.17</v>
      </c>
      <c r="Z364" s="28">
        <f t="shared" si="1458"/>
        <v>0</v>
      </c>
      <c r="AA364" s="29"/>
      <c r="AB364" s="54">
        <f>_xlfn.XLOOKUP($C364,[24]PSP!$C:$C,[24]PSP!$AB:$AB)</f>
        <v>0</v>
      </c>
      <c r="AC364" s="27">
        <f>_xlfn.XLOOKUP($C364,[24]PSP!$C:$C,[24]PSP!$AC:$AC)</f>
        <v>31.17</v>
      </c>
      <c r="AD364" s="28">
        <f t="shared" si="1459"/>
        <v>0</v>
      </c>
      <c r="AE364" s="29"/>
      <c r="AF364" s="54">
        <f>_xlfn.XLOOKUP($C364,[24]PSP!$C:$C,[24]PSP!$AF:$AF)</f>
        <v>0</v>
      </c>
      <c r="AG364" s="27">
        <f>_xlfn.XLOOKUP($C364,[24]PSP!$C:$C,[24]PSP!$AG:$AG)</f>
        <v>31.17</v>
      </c>
      <c r="AH364" s="28">
        <f t="shared" si="1460"/>
        <v>0</v>
      </c>
      <c r="AI364" s="29"/>
      <c r="AJ364" s="54">
        <f>_xlfn.XLOOKUP($C364,[24]PSP!$C:$C,[24]PSP!$AJ:$AJ)</f>
        <v>0</v>
      </c>
      <c r="AK364" s="27">
        <f>_xlfn.XLOOKUP($C364,[24]PSP!$C:$C,[24]PSP!$AK:$AK)</f>
        <v>31.17</v>
      </c>
      <c r="AL364" s="28">
        <f t="shared" si="1461"/>
        <v>0</v>
      </c>
      <c r="AM364" s="29"/>
      <c r="AN364" s="54">
        <f>_xlfn.XLOOKUP($C364,[24]PSP!$C:$C,[24]PSP!$AN:$AN)</f>
        <v>0</v>
      </c>
      <c r="AO364" s="27">
        <f>_xlfn.XLOOKUP($C364,[24]PSP!$C:$C,[24]PSP!$AO:$AO)</f>
        <v>31.17</v>
      </c>
      <c r="AP364" s="28">
        <f t="shared" si="1462"/>
        <v>0</v>
      </c>
      <c r="AQ364" s="29"/>
      <c r="AR364" s="54">
        <f>_xlfn.XLOOKUP($C364,[24]PSP!$C:$C,[24]PSP!$AR:$AR)</f>
        <v>0</v>
      </c>
      <c r="AS364" s="27">
        <f>_xlfn.XLOOKUP($C364,[24]PSP!$C:$C,[24]PSP!$AS:$AS)</f>
        <v>31.17</v>
      </c>
      <c r="AT364" s="28">
        <f t="shared" si="1463"/>
        <v>0</v>
      </c>
      <c r="AU364" s="29"/>
      <c r="AV364" s="54">
        <f>_xlfn.XLOOKUP($C364,[24]PSP!$C:$C,[24]PSP!$AV:$AV)</f>
        <v>0</v>
      </c>
      <c r="AW364" s="27">
        <f>_xlfn.XLOOKUP($C364,[24]PSP!$C:$C,[24]PSP!$AW:$AW)</f>
        <v>31.17</v>
      </c>
      <c r="AX364" s="28">
        <f t="shared" si="1464"/>
        <v>0</v>
      </c>
      <c r="AY364" s="29"/>
      <c r="AZ364" s="54">
        <f>_xlfn.XLOOKUP($C364,[24]PSP!$C:$C,[24]PSP!$AZ:$AZ)</f>
        <v>0</v>
      </c>
      <c r="BA364" s="27">
        <f>_xlfn.XLOOKUP($C364,[24]PSP!$C:$C,[24]PSP!$BA:$BA)</f>
        <v>31.17</v>
      </c>
      <c r="BB364" s="28">
        <f t="shared" si="1465"/>
        <v>0</v>
      </c>
      <c r="BC364" s="29"/>
      <c r="BD364" s="54">
        <f>_xlfn.XLOOKUP($C364,[24]PSP!$C:$C,[24]PSP!$BD:$BD)</f>
        <v>0</v>
      </c>
      <c r="BE364" s="27">
        <f>_xlfn.XLOOKUP($C364,[24]PSP!$C:$C,[24]PSP!$BE:$BE)</f>
        <v>31.17</v>
      </c>
      <c r="BF364" s="28">
        <f t="shared" si="1466"/>
        <v>0</v>
      </c>
      <c r="BG364" s="29"/>
      <c r="BH364" s="54">
        <f>_xlfn.XLOOKUP($C364,[24]PSP!$C:$C,[24]PSP!$BH:$BH)</f>
        <v>0</v>
      </c>
      <c r="BI364" s="27">
        <f>_xlfn.XLOOKUP($C364,[24]PSP!$C:$C,[24]PSP!$BI:$BI)</f>
        <v>31.17</v>
      </c>
      <c r="BJ364" s="28">
        <f t="shared" si="1467"/>
        <v>0</v>
      </c>
      <c r="BK364" s="29"/>
      <c r="BL364" s="54">
        <f>_xlfn.XLOOKUP($C364,[24]PSP!$C:$C,[24]PSP!$BL:$BL)</f>
        <v>0</v>
      </c>
      <c r="BM364" s="27">
        <f>_xlfn.XLOOKUP($C364,[24]PSP!$C:$C,[24]PSP!$BM:$BM)</f>
        <v>31.17</v>
      </c>
      <c r="BN364" s="28">
        <f t="shared" si="1468"/>
        <v>0</v>
      </c>
      <c r="BO364" s="29"/>
      <c r="BP364" s="54">
        <f>_xlfn.XLOOKUP($C364,[24]PSP!$C:$C,[24]PSP!$BP:$BP)</f>
        <v>0</v>
      </c>
      <c r="BQ364" s="27">
        <f>_xlfn.XLOOKUP($C364,[24]PSP!$C:$C,[24]PSP!$BQ:$BQ)</f>
        <v>31.17</v>
      </c>
      <c r="BR364" s="28">
        <f t="shared" si="1469"/>
        <v>0</v>
      </c>
      <c r="BS364" s="29"/>
      <c r="BT364" s="54">
        <f>_xlfn.XLOOKUP($C364,[24]PSP!$C:$C,[24]PSP!$BT:$BT)</f>
        <v>0</v>
      </c>
      <c r="BU364" s="27">
        <f>_xlfn.XLOOKUP($C364,[24]PSP!$C:$C,[24]PSP!$BU:$BU)</f>
        <v>31.17</v>
      </c>
      <c r="BV364" s="28">
        <f t="shared" si="1470"/>
        <v>0</v>
      </c>
      <c r="BW364" s="29"/>
      <c r="BX364" s="54">
        <f>_xlfn.XLOOKUP($C364,[24]PSP!$C:$C,[24]PSP!$BX:$BX)</f>
        <v>0</v>
      </c>
      <c r="BY364" s="27">
        <f>_xlfn.XLOOKUP($C364,[24]PSP!$C:$C,[24]PSP!$BY:$BY)</f>
        <v>31.17</v>
      </c>
      <c r="BZ364" s="28">
        <f t="shared" si="1471"/>
        <v>0</v>
      </c>
      <c r="CA364" s="29"/>
      <c r="CB364" s="54">
        <f>_xlfn.XLOOKUP($C364,[24]PSP!$C:$C,[24]PSP!$CB:$CB)</f>
        <v>0</v>
      </c>
      <c r="CC364" s="27">
        <f>_xlfn.XLOOKUP($C364,[24]PSP!$C:$C,[24]PSP!$CC:$CC)</f>
        <v>31.17</v>
      </c>
      <c r="CD364" s="28">
        <f t="shared" si="1472"/>
        <v>0</v>
      </c>
      <c r="CE364" s="29"/>
      <c r="CF364" s="54">
        <f>_xlfn.XLOOKUP($C364,[24]PSP!$C:$C,[24]PSP!$CF:$CF)</f>
        <v>0</v>
      </c>
      <c r="CG364" s="27">
        <f>_xlfn.XLOOKUP($C364,[24]PSP!$C:$C,[24]PSP!$CG:$CG)</f>
        <v>31.17</v>
      </c>
      <c r="CH364" s="28">
        <f t="shared" si="1473"/>
        <v>0</v>
      </c>
      <c r="CI364" s="29"/>
      <c r="CJ364" s="54">
        <f>_xlfn.XLOOKUP($C364,[24]PSP!$C:$C,[24]PSP!$CJ:$CJ)</f>
        <v>0</v>
      </c>
      <c r="CK364" s="27">
        <f>_xlfn.XLOOKUP($C364,[24]PSP!$C:$C,[24]PSP!$CK:$CK)</f>
        <v>31.17</v>
      </c>
      <c r="CL364" s="28">
        <f t="shared" si="1474"/>
        <v>0</v>
      </c>
      <c r="CM364" s="29"/>
      <c r="CN364" s="54">
        <f>_xlfn.XLOOKUP($C364,[24]PSP!$C:$C,[24]PSP!$CN:$CN)</f>
        <v>0</v>
      </c>
      <c r="CO364" s="27">
        <f>_xlfn.XLOOKUP($C364,[24]PSP!$C:$C,[24]PSP!$CO:$CO)</f>
        <v>31.17</v>
      </c>
      <c r="CP364" s="28">
        <f t="shared" si="1475"/>
        <v>0</v>
      </c>
      <c r="CQ364" s="29"/>
      <c r="CR364" s="54">
        <f>_xlfn.XLOOKUP($C364,[24]PSP!$C:$C,[24]PSP!$CR:$CR)</f>
        <v>0</v>
      </c>
      <c r="CS364" s="27">
        <f>_xlfn.XLOOKUP($C364,[24]PSP!$C:$C,[24]PSP!$CS:$CS)</f>
        <v>31.17</v>
      </c>
      <c r="CT364" s="28">
        <f t="shared" si="1476"/>
        <v>0</v>
      </c>
      <c r="CU364" s="29"/>
      <c r="CV364" s="54">
        <f>_xlfn.XLOOKUP($C364,[24]PSP!$C:$C,[24]PSP!$CV:$CV)</f>
        <v>0</v>
      </c>
      <c r="CW364" s="27">
        <f>_xlfn.XLOOKUP($C364,[24]PSP!$C:$C,[24]PSP!$CW:$CW)</f>
        <v>31.17</v>
      </c>
      <c r="CX364" s="28">
        <f t="shared" si="1477"/>
        <v>0</v>
      </c>
      <c r="CY364" s="29"/>
      <c r="CZ364" s="54">
        <f>_xlfn.XLOOKUP($C364,[24]PSP!$C:$C,[24]PSP!$CZ:$CZ)</f>
        <v>0</v>
      </c>
      <c r="DA364" s="27">
        <f>_xlfn.XLOOKUP($C364,[24]PSP!$C:$C,[24]PSP!$DA:$DA)</f>
        <v>31.17</v>
      </c>
      <c r="DB364" s="28">
        <f t="shared" si="1478"/>
        <v>0</v>
      </c>
      <c r="DC364" s="29"/>
      <c r="DD364" s="54">
        <f>_xlfn.XLOOKUP($C364,[24]PSP!$C:$C,[24]PSP!$DD:$DD)</f>
        <v>0</v>
      </c>
      <c r="DE364" s="27">
        <f>_xlfn.XLOOKUP($C364,[24]PSP!$C:$C,[24]PSP!$DE:$DE)</f>
        <v>31.17</v>
      </c>
      <c r="DF364" s="28">
        <f t="shared" si="1479"/>
        <v>0</v>
      </c>
      <c r="DG364" s="29"/>
      <c r="DH364" s="54">
        <f>_xlfn.XLOOKUP($C364,[24]PSP!$C:$C,[24]PSP!$DH:$DH)</f>
        <v>0</v>
      </c>
      <c r="DI364" s="27">
        <f>_xlfn.XLOOKUP($C364,[24]PSP!$C:$C,[24]PSP!$DI:$DI)</f>
        <v>31.17</v>
      </c>
      <c r="DJ364" s="28">
        <f t="shared" si="1480"/>
        <v>0</v>
      </c>
      <c r="DK364" s="29"/>
      <c r="DL364" s="54">
        <f>_xlfn.XLOOKUP($C364,[24]PSP!$C:$C,[24]PSP!$DL:$DL)</f>
        <v>0</v>
      </c>
      <c r="DM364" s="27">
        <f>_xlfn.XLOOKUP($C364,[24]PSP!$C:$C,[24]PSP!$DM:$DM)</f>
        <v>31.17</v>
      </c>
      <c r="DN364" s="28">
        <f t="shared" si="1481"/>
        <v>0</v>
      </c>
      <c r="DO364" s="29"/>
      <c r="DP364" s="54">
        <f>_xlfn.XLOOKUP($C364,[24]PSP!$C:$C,[24]PSP!$DP:$DP)</f>
        <v>0</v>
      </c>
      <c r="DQ364" s="27">
        <f>_xlfn.XLOOKUP($C364,[24]PSP!$C:$C,[24]PSP!$DQ:$DQ)</f>
        <v>31.17</v>
      </c>
      <c r="DR364" s="28">
        <f t="shared" si="1482"/>
        <v>0</v>
      </c>
      <c r="DS364" s="29"/>
      <c r="DT364" s="54">
        <f>_xlfn.XLOOKUP($C364,[24]PSP!$C:$C,[24]PSP!$DT:$DT)</f>
        <v>0</v>
      </c>
      <c r="DU364" s="27">
        <f>_xlfn.XLOOKUP($C364,[24]PSP!$C:$C,[24]PSP!$DU:$DU)</f>
        <v>31.17</v>
      </c>
      <c r="DV364" s="28">
        <f t="shared" si="1483"/>
        <v>0</v>
      </c>
      <c r="DW364" s="29"/>
      <c r="DX364" s="54">
        <f>_xlfn.XLOOKUP($C364,[24]PSP!$C:$C,[24]PSP!$DX:$DX)</f>
        <v>0</v>
      </c>
      <c r="DY364" s="27">
        <f>_xlfn.XLOOKUP($C364,[24]PSP!$C:$C,[24]PSP!$DY:$DY)</f>
        <v>31.17</v>
      </c>
      <c r="DZ364" s="28">
        <f t="shared" si="1484"/>
        <v>0</v>
      </c>
      <c r="EA364" s="29"/>
      <c r="EB364" s="54">
        <f>_xlfn.XLOOKUP($C364,[24]PSP!$C:$C,[24]PSP!$EB:$EB)</f>
        <v>0</v>
      </c>
      <c r="EC364" s="27">
        <f>_xlfn.XLOOKUP($C364,[24]PSP!$C:$C,[24]PSP!$EC:$EC)</f>
        <v>0</v>
      </c>
      <c r="ED364" s="28">
        <f t="shared" si="1485"/>
        <v>0</v>
      </c>
      <c r="EE364" s="29"/>
      <c r="EF364" s="54">
        <f>_xlfn.XLOOKUP($C364,[24]PSP!$C:$C,[24]PSP!$EF:$EF)</f>
        <v>0</v>
      </c>
      <c r="EG364" s="27">
        <f>_xlfn.XLOOKUP($C364,[24]PSP!$C:$C,[24]PSP!$EG:$EG)</f>
        <v>0</v>
      </c>
      <c r="EH364" s="28">
        <f t="shared" si="1486"/>
        <v>0</v>
      </c>
      <c r="EI364" s="29"/>
      <c r="EJ364" s="54">
        <f>_xlfn.XLOOKUP($C364,[24]PSP!$C:$C,[24]PSP!$EJ:$EJ)</f>
        <v>0</v>
      </c>
      <c r="EK364" s="27">
        <f>_xlfn.XLOOKUP($C364,[24]PSP!$C:$C,[24]PSP!$EK:$EK)</f>
        <v>0</v>
      </c>
      <c r="EL364" s="28">
        <f t="shared" si="1487"/>
        <v>0</v>
      </c>
      <c r="EM364" s="29"/>
      <c r="EN364" s="108"/>
      <c r="EO364" s="29">
        <f t="shared" si="1453"/>
        <v>0</v>
      </c>
      <c r="EP364" s="29">
        <f t="shared" si="1417"/>
        <v>0</v>
      </c>
      <c r="EQ364" s="4" t="b">
        <f t="shared" si="1418"/>
        <v>1</v>
      </c>
      <c r="ES364" s="118">
        <f t="shared" si="1488"/>
        <v>1.1767000000000001</v>
      </c>
    </row>
    <row r="365" spans="3:149" ht="14.25" x14ac:dyDescent="0.25">
      <c r="C365" s="24" t="s">
        <v>212</v>
      </c>
      <c r="D365" s="43" t="str">
        <f>_xlfn.XLOOKUP($C365,[24]PSP!$C:$C,[24]PSP!$D:$D)</f>
        <v>RO-40238</v>
      </c>
      <c r="E365" s="24" t="str">
        <f>_xlfn.XLOOKUP($C365,[24]PSP!$C:$C,[24]PSP!$E:$E)</f>
        <v>DER/MG</v>
      </c>
      <c r="F365" s="25" t="str">
        <f>_xlfn.XLOOKUP($C365,[24]PSP!$C:$C,[24]PSP!$F:$F)</f>
        <v>COMPACTAÇÃO MANUAL DE ATERROS</v>
      </c>
      <c r="G365" s="26" t="str">
        <f>_xlfn.XLOOKUP($C365,[24]PSP!$C:$C,[24]PSP!$G:$G)</f>
        <v>M3</v>
      </c>
      <c r="H365" s="53">
        <f>_xlfn.XLOOKUP($C365,[24]PSP!$C:$C,[24]PSP!$H:$H)</f>
        <v>0</v>
      </c>
      <c r="I365" s="28">
        <f>_xlfn.XLOOKUP($C365,[24]PSP!$C:$C,[24]PSP!$I:$I)</f>
        <v>0</v>
      </c>
      <c r="J365" s="28">
        <f t="shared" si="1454"/>
        <v>0</v>
      </c>
      <c r="K365" s="29"/>
      <c r="L365" s="54">
        <f>_xlfn.XLOOKUP($C365,[24]PSP!$C:$C,[24]PSP!$L:$L)</f>
        <v>0</v>
      </c>
      <c r="M365" s="27">
        <f>_xlfn.XLOOKUP($C365,[24]PSP!$C:$C,[24]PSP!$M:$M)</f>
        <v>21.98</v>
      </c>
      <c r="N365" s="28">
        <f t="shared" si="1455"/>
        <v>0</v>
      </c>
      <c r="O365" s="29"/>
      <c r="P365" s="54">
        <f>_xlfn.XLOOKUP($C365,[24]PSP!$C:$C,[24]PSP!$P:$P)</f>
        <v>0</v>
      </c>
      <c r="Q365" s="27">
        <f>_xlfn.XLOOKUP($C365,[24]PSP!$C:$C,[24]PSP!$Q:$Q)</f>
        <v>21.98</v>
      </c>
      <c r="R365" s="28">
        <f t="shared" si="1456"/>
        <v>0</v>
      </c>
      <c r="S365" s="29"/>
      <c r="T365" s="54">
        <f>_xlfn.XLOOKUP($C365,[24]PSP!$C:$C,[24]PSP!$T:$T)</f>
        <v>0</v>
      </c>
      <c r="U365" s="27">
        <f>_xlfn.XLOOKUP($C365,[24]PSP!$C:$C,[24]PSP!$U:$U)</f>
        <v>21.98</v>
      </c>
      <c r="V365" s="28">
        <f t="shared" si="1457"/>
        <v>0</v>
      </c>
      <c r="W365" s="29"/>
      <c r="X365" s="54">
        <f>_xlfn.XLOOKUP($C365,[24]PSP!$C:$C,[24]PSP!$X:$X)</f>
        <v>0</v>
      </c>
      <c r="Y365" s="27">
        <f>_xlfn.XLOOKUP($C365,[24]PSP!$C:$C,[24]PSP!$Y:$Y)</f>
        <v>21.98</v>
      </c>
      <c r="Z365" s="28">
        <f t="shared" si="1458"/>
        <v>0</v>
      </c>
      <c r="AA365" s="29"/>
      <c r="AB365" s="54">
        <f>_xlfn.XLOOKUP($C365,[24]PSP!$C:$C,[24]PSP!$AB:$AB)</f>
        <v>0</v>
      </c>
      <c r="AC365" s="27">
        <f>_xlfn.XLOOKUP($C365,[24]PSP!$C:$C,[24]PSP!$AC:$AC)</f>
        <v>21.98</v>
      </c>
      <c r="AD365" s="28">
        <f t="shared" si="1459"/>
        <v>0</v>
      </c>
      <c r="AE365" s="29"/>
      <c r="AF365" s="54">
        <f>_xlfn.XLOOKUP($C365,[24]PSP!$C:$C,[24]PSP!$AF:$AF)</f>
        <v>0</v>
      </c>
      <c r="AG365" s="27">
        <f>_xlfn.XLOOKUP($C365,[24]PSP!$C:$C,[24]PSP!$AG:$AG)</f>
        <v>21.98</v>
      </c>
      <c r="AH365" s="28">
        <f t="shared" si="1460"/>
        <v>0</v>
      </c>
      <c r="AI365" s="29"/>
      <c r="AJ365" s="54">
        <f>_xlfn.XLOOKUP($C365,[24]PSP!$C:$C,[24]PSP!$AJ:$AJ)</f>
        <v>0</v>
      </c>
      <c r="AK365" s="27">
        <f>_xlfn.XLOOKUP($C365,[24]PSP!$C:$C,[24]PSP!$AK:$AK)</f>
        <v>21.98</v>
      </c>
      <c r="AL365" s="28">
        <f t="shared" si="1461"/>
        <v>0</v>
      </c>
      <c r="AM365" s="29"/>
      <c r="AN365" s="54">
        <f>_xlfn.XLOOKUP($C365,[24]PSP!$C:$C,[24]PSP!$AN:$AN)</f>
        <v>0</v>
      </c>
      <c r="AO365" s="27">
        <f>_xlfn.XLOOKUP($C365,[24]PSP!$C:$C,[24]PSP!$AO:$AO)</f>
        <v>21.98</v>
      </c>
      <c r="AP365" s="28">
        <f t="shared" si="1462"/>
        <v>0</v>
      </c>
      <c r="AQ365" s="29"/>
      <c r="AR365" s="54">
        <f>_xlfn.XLOOKUP($C365,[24]PSP!$C:$C,[24]PSP!$AR:$AR)</f>
        <v>0</v>
      </c>
      <c r="AS365" s="27">
        <f>_xlfn.XLOOKUP($C365,[24]PSP!$C:$C,[24]PSP!$AS:$AS)</f>
        <v>21.98</v>
      </c>
      <c r="AT365" s="28">
        <f t="shared" si="1463"/>
        <v>0</v>
      </c>
      <c r="AU365" s="29"/>
      <c r="AV365" s="54">
        <f>_xlfn.XLOOKUP($C365,[24]PSP!$C:$C,[24]PSP!$AV:$AV)</f>
        <v>0</v>
      </c>
      <c r="AW365" s="27">
        <f>_xlfn.XLOOKUP($C365,[24]PSP!$C:$C,[24]PSP!$AW:$AW)</f>
        <v>21.98</v>
      </c>
      <c r="AX365" s="28">
        <f t="shared" si="1464"/>
        <v>0</v>
      </c>
      <c r="AY365" s="29"/>
      <c r="AZ365" s="54">
        <f>_xlfn.XLOOKUP($C365,[24]PSP!$C:$C,[24]PSP!$AZ:$AZ)</f>
        <v>0</v>
      </c>
      <c r="BA365" s="27">
        <f>_xlfn.XLOOKUP($C365,[24]PSP!$C:$C,[24]PSP!$BA:$BA)</f>
        <v>21.98</v>
      </c>
      <c r="BB365" s="28">
        <f t="shared" si="1465"/>
        <v>0</v>
      </c>
      <c r="BC365" s="29"/>
      <c r="BD365" s="54">
        <f>_xlfn.XLOOKUP($C365,[24]PSP!$C:$C,[24]PSP!$BD:$BD)</f>
        <v>0</v>
      </c>
      <c r="BE365" s="27">
        <f>_xlfn.XLOOKUP($C365,[24]PSP!$C:$C,[24]PSP!$BE:$BE)</f>
        <v>21.98</v>
      </c>
      <c r="BF365" s="28">
        <f t="shared" si="1466"/>
        <v>0</v>
      </c>
      <c r="BG365" s="29"/>
      <c r="BH365" s="54">
        <f>_xlfn.XLOOKUP($C365,[24]PSP!$C:$C,[24]PSP!$BH:$BH)</f>
        <v>0</v>
      </c>
      <c r="BI365" s="27">
        <f>_xlfn.XLOOKUP($C365,[24]PSP!$C:$C,[24]PSP!$BI:$BI)</f>
        <v>21.98</v>
      </c>
      <c r="BJ365" s="28">
        <f t="shared" si="1467"/>
        <v>0</v>
      </c>
      <c r="BK365" s="29"/>
      <c r="BL365" s="54">
        <f>_xlfn.XLOOKUP($C365,[24]PSP!$C:$C,[24]PSP!$BL:$BL)</f>
        <v>0</v>
      </c>
      <c r="BM365" s="27">
        <f>_xlfn.XLOOKUP($C365,[24]PSP!$C:$C,[24]PSP!$BM:$BM)</f>
        <v>21.98</v>
      </c>
      <c r="BN365" s="28">
        <f t="shared" si="1468"/>
        <v>0</v>
      </c>
      <c r="BO365" s="29"/>
      <c r="BP365" s="54">
        <f>_xlfn.XLOOKUP($C365,[24]PSP!$C:$C,[24]PSP!$BP:$BP)</f>
        <v>0</v>
      </c>
      <c r="BQ365" s="27">
        <f>_xlfn.XLOOKUP($C365,[24]PSP!$C:$C,[24]PSP!$BQ:$BQ)</f>
        <v>21.98</v>
      </c>
      <c r="BR365" s="28">
        <f t="shared" si="1469"/>
        <v>0</v>
      </c>
      <c r="BS365" s="29"/>
      <c r="BT365" s="54">
        <f>_xlfn.XLOOKUP($C365,[24]PSP!$C:$C,[24]PSP!$BT:$BT)</f>
        <v>0</v>
      </c>
      <c r="BU365" s="27">
        <f>_xlfn.XLOOKUP($C365,[24]PSP!$C:$C,[24]PSP!$BU:$BU)</f>
        <v>21.98</v>
      </c>
      <c r="BV365" s="28">
        <f t="shared" si="1470"/>
        <v>0</v>
      </c>
      <c r="BW365" s="29"/>
      <c r="BX365" s="54">
        <f>_xlfn.XLOOKUP($C365,[24]PSP!$C:$C,[24]PSP!$BX:$BX)</f>
        <v>0</v>
      </c>
      <c r="BY365" s="27">
        <f>_xlfn.XLOOKUP($C365,[24]PSP!$C:$C,[24]PSP!$BY:$BY)</f>
        <v>21.98</v>
      </c>
      <c r="BZ365" s="28">
        <f t="shared" si="1471"/>
        <v>0</v>
      </c>
      <c r="CA365" s="29"/>
      <c r="CB365" s="54">
        <f>_xlfn.XLOOKUP($C365,[24]PSP!$C:$C,[24]PSP!$CB:$CB)</f>
        <v>0</v>
      </c>
      <c r="CC365" s="27">
        <f>_xlfn.XLOOKUP($C365,[24]PSP!$C:$C,[24]PSP!$CC:$CC)</f>
        <v>21.98</v>
      </c>
      <c r="CD365" s="28">
        <f t="shared" si="1472"/>
        <v>0</v>
      </c>
      <c r="CE365" s="29"/>
      <c r="CF365" s="54">
        <f>_xlfn.XLOOKUP($C365,[24]PSP!$C:$C,[24]PSP!$CF:$CF)</f>
        <v>0</v>
      </c>
      <c r="CG365" s="27">
        <f>_xlfn.XLOOKUP($C365,[24]PSP!$C:$C,[24]PSP!$CG:$CG)</f>
        <v>21.98</v>
      </c>
      <c r="CH365" s="28">
        <f t="shared" si="1473"/>
        <v>0</v>
      </c>
      <c r="CI365" s="29"/>
      <c r="CJ365" s="54">
        <f>_xlfn.XLOOKUP($C365,[24]PSP!$C:$C,[24]PSP!$CJ:$CJ)</f>
        <v>0</v>
      </c>
      <c r="CK365" s="27">
        <f>_xlfn.XLOOKUP($C365,[24]PSP!$C:$C,[24]PSP!$CK:$CK)</f>
        <v>21.98</v>
      </c>
      <c r="CL365" s="28">
        <f t="shared" si="1474"/>
        <v>0</v>
      </c>
      <c r="CM365" s="29"/>
      <c r="CN365" s="54">
        <f>_xlfn.XLOOKUP($C365,[24]PSP!$C:$C,[24]PSP!$CN:$CN)</f>
        <v>0</v>
      </c>
      <c r="CO365" s="27">
        <f>_xlfn.XLOOKUP($C365,[24]PSP!$C:$C,[24]PSP!$CO:$CO)</f>
        <v>21.98</v>
      </c>
      <c r="CP365" s="28">
        <f t="shared" si="1475"/>
        <v>0</v>
      </c>
      <c r="CQ365" s="29"/>
      <c r="CR365" s="54">
        <f>_xlfn.XLOOKUP($C365,[24]PSP!$C:$C,[24]PSP!$CR:$CR)</f>
        <v>0</v>
      </c>
      <c r="CS365" s="27">
        <f>_xlfn.XLOOKUP($C365,[24]PSP!$C:$C,[24]PSP!$CS:$CS)</f>
        <v>21.98</v>
      </c>
      <c r="CT365" s="28">
        <f t="shared" si="1476"/>
        <v>0</v>
      </c>
      <c r="CU365" s="29"/>
      <c r="CV365" s="54">
        <f>_xlfn.XLOOKUP($C365,[24]PSP!$C:$C,[24]PSP!$CV:$CV)</f>
        <v>0</v>
      </c>
      <c r="CW365" s="27">
        <f>_xlfn.XLOOKUP($C365,[24]PSP!$C:$C,[24]PSP!$CW:$CW)</f>
        <v>21.98</v>
      </c>
      <c r="CX365" s="28">
        <f t="shared" si="1477"/>
        <v>0</v>
      </c>
      <c r="CY365" s="29"/>
      <c r="CZ365" s="54">
        <f>_xlfn.XLOOKUP($C365,[24]PSP!$C:$C,[24]PSP!$CZ:$CZ)</f>
        <v>0</v>
      </c>
      <c r="DA365" s="27">
        <f>_xlfn.XLOOKUP($C365,[24]PSP!$C:$C,[24]PSP!$DA:$DA)</f>
        <v>21.98</v>
      </c>
      <c r="DB365" s="28">
        <f t="shared" si="1478"/>
        <v>0</v>
      </c>
      <c r="DC365" s="29"/>
      <c r="DD365" s="54">
        <f>_xlfn.XLOOKUP($C365,[24]PSP!$C:$C,[24]PSP!$DD:$DD)</f>
        <v>0</v>
      </c>
      <c r="DE365" s="27">
        <f>_xlfn.XLOOKUP($C365,[24]PSP!$C:$C,[24]PSP!$DE:$DE)</f>
        <v>21.98</v>
      </c>
      <c r="DF365" s="28">
        <f t="shared" si="1479"/>
        <v>0</v>
      </c>
      <c r="DG365" s="29"/>
      <c r="DH365" s="54">
        <f>_xlfn.XLOOKUP($C365,[24]PSP!$C:$C,[24]PSP!$DH:$DH)</f>
        <v>0</v>
      </c>
      <c r="DI365" s="27">
        <f>_xlfn.XLOOKUP($C365,[24]PSP!$C:$C,[24]PSP!$DI:$DI)</f>
        <v>21.98</v>
      </c>
      <c r="DJ365" s="28">
        <f t="shared" si="1480"/>
        <v>0</v>
      </c>
      <c r="DK365" s="29"/>
      <c r="DL365" s="54">
        <f>_xlfn.XLOOKUP($C365,[24]PSP!$C:$C,[24]PSP!$DL:$DL)</f>
        <v>0</v>
      </c>
      <c r="DM365" s="27">
        <f>_xlfn.XLOOKUP($C365,[24]PSP!$C:$C,[24]PSP!$DM:$DM)</f>
        <v>21.98</v>
      </c>
      <c r="DN365" s="28">
        <f t="shared" si="1481"/>
        <v>0</v>
      </c>
      <c r="DO365" s="29"/>
      <c r="DP365" s="54">
        <f>_xlfn.XLOOKUP($C365,[24]PSP!$C:$C,[24]PSP!$DP:$DP)</f>
        <v>0</v>
      </c>
      <c r="DQ365" s="27">
        <f>_xlfn.XLOOKUP($C365,[24]PSP!$C:$C,[24]PSP!$DQ:$DQ)</f>
        <v>21.98</v>
      </c>
      <c r="DR365" s="28">
        <f t="shared" si="1482"/>
        <v>0</v>
      </c>
      <c r="DS365" s="29"/>
      <c r="DT365" s="54">
        <f>_xlfn.XLOOKUP($C365,[24]PSP!$C:$C,[24]PSP!$DT:$DT)</f>
        <v>0</v>
      </c>
      <c r="DU365" s="27">
        <f>_xlfn.XLOOKUP($C365,[24]PSP!$C:$C,[24]PSP!$DU:$DU)</f>
        <v>21.98</v>
      </c>
      <c r="DV365" s="28">
        <f t="shared" si="1483"/>
        <v>0</v>
      </c>
      <c r="DW365" s="29"/>
      <c r="DX365" s="54">
        <f>_xlfn.XLOOKUP($C365,[24]PSP!$C:$C,[24]PSP!$DX:$DX)</f>
        <v>0</v>
      </c>
      <c r="DY365" s="27">
        <f>_xlfn.XLOOKUP($C365,[24]PSP!$C:$C,[24]PSP!$DY:$DY)</f>
        <v>21.98</v>
      </c>
      <c r="DZ365" s="28">
        <f t="shared" si="1484"/>
        <v>0</v>
      </c>
      <c r="EA365" s="29"/>
      <c r="EB365" s="54">
        <f>_xlfn.XLOOKUP($C365,[24]PSP!$C:$C,[24]PSP!$EB:$EB)</f>
        <v>0</v>
      </c>
      <c r="EC365" s="27">
        <f>_xlfn.XLOOKUP($C365,[24]PSP!$C:$C,[24]PSP!$EC:$EC)</f>
        <v>0</v>
      </c>
      <c r="ED365" s="28">
        <f t="shared" si="1485"/>
        <v>0</v>
      </c>
      <c r="EE365" s="29"/>
      <c r="EF365" s="54">
        <f>_xlfn.XLOOKUP($C365,[24]PSP!$C:$C,[24]PSP!$EF:$EF)</f>
        <v>0</v>
      </c>
      <c r="EG365" s="27">
        <f>_xlfn.XLOOKUP($C365,[24]PSP!$C:$C,[24]PSP!$EG:$EG)</f>
        <v>0</v>
      </c>
      <c r="EH365" s="28">
        <f t="shared" si="1486"/>
        <v>0</v>
      </c>
      <c r="EI365" s="29"/>
      <c r="EJ365" s="54">
        <f>_xlfn.XLOOKUP($C365,[24]PSP!$C:$C,[24]PSP!$EJ:$EJ)</f>
        <v>0</v>
      </c>
      <c r="EK365" s="27">
        <f>_xlfn.XLOOKUP($C365,[24]PSP!$C:$C,[24]PSP!$EK:$EK)</f>
        <v>0</v>
      </c>
      <c r="EL365" s="28">
        <f t="shared" si="1487"/>
        <v>0</v>
      </c>
      <c r="EM365" s="29"/>
      <c r="EN365" s="108"/>
      <c r="EO365" s="29">
        <f t="shared" si="1453"/>
        <v>0</v>
      </c>
      <c r="EP365" s="29">
        <f t="shared" si="1417"/>
        <v>0</v>
      </c>
      <c r="EQ365" s="4" t="b">
        <f t="shared" si="1418"/>
        <v>1</v>
      </c>
      <c r="ES365" s="118">
        <f t="shared" si="1488"/>
        <v>1.1767000000000001</v>
      </c>
    </row>
    <row r="366" spans="3:149" ht="21" x14ac:dyDescent="0.25">
      <c r="C366" s="24" t="s">
        <v>213</v>
      </c>
      <c r="D366" s="43" t="str">
        <f>_xlfn.XLOOKUP($C366,[24]PSP!$C:$C,[24]PSP!$D:$D)</f>
        <v>RO-41628</v>
      </c>
      <c r="E366" s="24" t="str">
        <f>_xlfn.XLOOKUP($C366,[24]PSP!$C:$C,[24]PSP!$E:$E)</f>
        <v>DER/MG</v>
      </c>
      <c r="F366" s="25" t="str">
        <f>_xlfn.XLOOKUP($C366,[24]PSP!$C:$C,[24]PSP!$F:$F)</f>
        <v>CONCRETO DE CIMENTO PORTLAND FCK &gt;= 20,0 MPA (EXECUÇÃO,  INCLUINDO O FORNECIMENTO E TRANSPORTE DOS AGREGADOS)</v>
      </c>
      <c r="G366" s="26" t="str">
        <f>_xlfn.XLOOKUP($C366,[24]PSP!$C:$C,[24]PSP!$G:$G)</f>
        <v>M3</v>
      </c>
      <c r="H366" s="53">
        <f>_xlfn.XLOOKUP($C366,[24]PSP!$C:$C,[24]PSP!$H:$H)</f>
        <v>0</v>
      </c>
      <c r="I366" s="28">
        <f>_xlfn.XLOOKUP($C366,[24]PSP!$C:$C,[24]PSP!$I:$I)</f>
        <v>0</v>
      </c>
      <c r="J366" s="28">
        <f t="shared" si="1454"/>
        <v>0</v>
      </c>
      <c r="K366" s="29"/>
      <c r="L366" s="54">
        <f>_xlfn.XLOOKUP($C366,[24]PSP!$C:$C,[24]PSP!$L:$L)</f>
        <v>0</v>
      </c>
      <c r="M366" s="27">
        <f>_xlfn.XLOOKUP($C366,[24]PSP!$C:$C,[24]PSP!$M:$M)</f>
        <v>433.94</v>
      </c>
      <c r="N366" s="28">
        <f t="shared" si="1455"/>
        <v>0</v>
      </c>
      <c r="O366" s="29"/>
      <c r="P366" s="54">
        <f>_xlfn.XLOOKUP($C366,[24]PSP!$C:$C,[24]PSP!$P:$P)</f>
        <v>0</v>
      </c>
      <c r="Q366" s="27">
        <f>_xlfn.XLOOKUP($C366,[24]PSP!$C:$C,[24]PSP!$Q:$Q)</f>
        <v>433.94</v>
      </c>
      <c r="R366" s="28">
        <f t="shared" si="1456"/>
        <v>0</v>
      </c>
      <c r="S366" s="29"/>
      <c r="T366" s="54">
        <f>_xlfn.XLOOKUP($C366,[24]PSP!$C:$C,[24]PSP!$T:$T)</f>
        <v>0</v>
      </c>
      <c r="U366" s="27">
        <f>_xlfn.XLOOKUP($C366,[24]PSP!$C:$C,[24]PSP!$U:$U)</f>
        <v>433.94</v>
      </c>
      <c r="V366" s="28">
        <f t="shared" si="1457"/>
        <v>0</v>
      </c>
      <c r="W366" s="29"/>
      <c r="X366" s="54">
        <f>_xlfn.XLOOKUP($C366,[24]PSP!$C:$C,[24]PSP!$X:$X)</f>
        <v>0</v>
      </c>
      <c r="Y366" s="27">
        <f>_xlfn.XLOOKUP($C366,[24]PSP!$C:$C,[24]PSP!$Y:$Y)</f>
        <v>433.94</v>
      </c>
      <c r="Z366" s="28">
        <f t="shared" si="1458"/>
        <v>0</v>
      </c>
      <c r="AA366" s="29"/>
      <c r="AB366" s="54">
        <f>_xlfn.XLOOKUP($C366,[24]PSP!$C:$C,[24]PSP!$AB:$AB)</f>
        <v>0</v>
      </c>
      <c r="AC366" s="27">
        <f>_xlfn.XLOOKUP($C366,[24]PSP!$C:$C,[24]PSP!$AC:$AC)</f>
        <v>433.94</v>
      </c>
      <c r="AD366" s="28">
        <f t="shared" si="1459"/>
        <v>0</v>
      </c>
      <c r="AE366" s="29"/>
      <c r="AF366" s="54">
        <f>_xlfn.XLOOKUP($C366,[24]PSP!$C:$C,[24]PSP!$AF:$AF)</f>
        <v>0</v>
      </c>
      <c r="AG366" s="27">
        <f>_xlfn.XLOOKUP($C366,[24]PSP!$C:$C,[24]PSP!$AG:$AG)</f>
        <v>433.94</v>
      </c>
      <c r="AH366" s="28">
        <f t="shared" si="1460"/>
        <v>0</v>
      </c>
      <c r="AI366" s="29"/>
      <c r="AJ366" s="54">
        <f>_xlfn.XLOOKUP($C366,[24]PSP!$C:$C,[24]PSP!$AJ:$AJ)</f>
        <v>0</v>
      </c>
      <c r="AK366" s="27">
        <f>_xlfn.XLOOKUP($C366,[24]PSP!$C:$C,[24]PSP!$AK:$AK)</f>
        <v>433.94</v>
      </c>
      <c r="AL366" s="28">
        <f t="shared" si="1461"/>
        <v>0</v>
      </c>
      <c r="AM366" s="29"/>
      <c r="AN366" s="54">
        <f>_xlfn.XLOOKUP($C366,[24]PSP!$C:$C,[24]PSP!$AN:$AN)</f>
        <v>0</v>
      </c>
      <c r="AO366" s="27">
        <f>_xlfn.XLOOKUP($C366,[24]PSP!$C:$C,[24]PSP!$AO:$AO)</f>
        <v>433.94</v>
      </c>
      <c r="AP366" s="28">
        <f t="shared" si="1462"/>
        <v>0</v>
      </c>
      <c r="AQ366" s="29"/>
      <c r="AR366" s="54">
        <f>_xlfn.XLOOKUP($C366,[24]PSP!$C:$C,[24]PSP!$AR:$AR)</f>
        <v>0</v>
      </c>
      <c r="AS366" s="27">
        <f>_xlfn.XLOOKUP($C366,[24]PSP!$C:$C,[24]PSP!$AS:$AS)</f>
        <v>433.94</v>
      </c>
      <c r="AT366" s="28">
        <f t="shared" si="1463"/>
        <v>0</v>
      </c>
      <c r="AU366" s="29"/>
      <c r="AV366" s="54">
        <f>_xlfn.XLOOKUP($C366,[24]PSP!$C:$C,[24]PSP!$AV:$AV)</f>
        <v>0</v>
      </c>
      <c r="AW366" s="27">
        <f>_xlfn.XLOOKUP($C366,[24]PSP!$C:$C,[24]PSP!$AW:$AW)</f>
        <v>433.94</v>
      </c>
      <c r="AX366" s="28">
        <f t="shared" si="1464"/>
        <v>0</v>
      </c>
      <c r="AY366" s="29"/>
      <c r="AZ366" s="54">
        <f>_xlfn.XLOOKUP($C366,[24]PSP!$C:$C,[24]PSP!$AZ:$AZ)</f>
        <v>0</v>
      </c>
      <c r="BA366" s="27">
        <f>_xlfn.XLOOKUP($C366,[24]PSP!$C:$C,[24]PSP!$BA:$BA)</f>
        <v>433.94</v>
      </c>
      <c r="BB366" s="28">
        <f t="shared" si="1465"/>
        <v>0</v>
      </c>
      <c r="BC366" s="29"/>
      <c r="BD366" s="54">
        <f>_xlfn.XLOOKUP($C366,[24]PSP!$C:$C,[24]PSP!$BD:$BD)</f>
        <v>0</v>
      </c>
      <c r="BE366" s="27">
        <f>_xlfn.XLOOKUP($C366,[24]PSP!$C:$C,[24]PSP!$BE:$BE)</f>
        <v>433.94</v>
      </c>
      <c r="BF366" s="28">
        <f t="shared" si="1466"/>
        <v>0</v>
      </c>
      <c r="BG366" s="29"/>
      <c r="BH366" s="54">
        <f>_xlfn.XLOOKUP($C366,[24]PSP!$C:$C,[24]PSP!$BH:$BH)</f>
        <v>0</v>
      </c>
      <c r="BI366" s="27">
        <f>_xlfn.XLOOKUP($C366,[24]PSP!$C:$C,[24]PSP!$BI:$BI)</f>
        <v>433.94</v>
      </c>
      <c r="BJ366" s="28">
        <f t="shared" si="1467"/>
        <v>0</v>
      </c>
      <c r="BK366" s="29"/>
      <c r="BL366" s="54">
        <f>_xlfn.XLOOKUP($C366,[24]PSP!$C:$C,[24]PSP!$BL:$BL)</f>
        <v>0</v>
      </c>
      <c r="BM366" s="27">
        <f>_xlfn.XLOOKUP($C366,[24]PSP!$C:$C,[24]PSP!$BM:$BM)</f>
        <v>433.94</v>
      </c>
      <c r="BN366" s="28">
        <f t="shared" si="1468"/>
        <v>0</v>
      </c>
      <c r="BO366" s="29"/>
      <c r="BP366" s="54">
        <f>_xlfn.XLOOKUP($C366,[24]PSP!$C:$C,[24]PSP!$BP:$BP)</f>
        <v>0</v>
      </c>
      <c r="BQ366" s="27">
        <f>_xlfn.XLOOKUP($C366,[24]PSP!$C:$C,[24]PSP!$BQ:$BQ)</f>
        <v>433.94</v>
      </c>
      <c r="BR366" s="28">
        <f t="shared" si="1469"/>
        <v>0</v>
      </c>
      <c r="BS366" s="29"/>
      <c r="BT366" s="54">
        <f>_xlfn.XLOOKUP($C366,[24]PSP!$C:$C,[24]PSP!$BT:$BT)</f>
        <v>0</v>
      </c>
      <c r="BU366" s="27">
        <f>_xlfn.XLOOKUP($C366,[24]PSP!$C:$C,[24]PSP!$BU:$BU)</f>
        <v>433.94</v>
      </c>
      <c r="BV366" s="28">
        <f t="shared" si="1470"/>
        <v>0</v>
      </c>
      <c r="BW366" s="29"/>
      <c r="BX366" s="54">
        <f>_xlfn.XLOOKUP($C366,[24]PSP!$C:$C,[24]PSP!$BX:$BX)</f>
        <v>0</v>
      </c>
      <c r="BY366" s="27">
        <f>_xlfn.XLOOKUP($C366,[24]PSP!$C:$C,[24]PSP!$BY:$BY)</f>
        <v>433.94</v>
      </c>
      <c r="BZ366" s="28">
        <f t="shared" si="1471"/>
        <v>0</v>
      </c>
      <c r="CA366" s="29"/>
      <c r="CB366" s="54">
        <f>_xlfn.XLOOKUP($C366,[24]PSP!$C:$C,[24]PSP!$CB:$CB)</f>
        <v>0</v>
      </c>
      <c r="CC366" s="27">
        <f>_xlfn.XLOOKUP($C366,[24]PSP!$C:$C,[24]PSP!$CC:$CC)</f>
        <v>433.94</v>
      </c>
      <c r="CD366" s="28">
        <f t="shared" si="1472"/>
        <v>0</v>
      </c>
      <c r="CE366" s="29"/>
      <c r="CF366" s="54">
        <f>_xlfn.XLOOKUP($C366,[24]PSP!$C:$C,[24]PSP!$CF:$CF)</f>
        <v>0</v>
      </c>
      <c r="CG366" s="27">
        <f>_xlfn.XLOOKUP($C366,[24]PSP!$C:$C,[24]PSP!$CG:$CG)</f>
        <v>433.94</v>
      </c>
      <c r="CH366" s="28">
        <f t="shared" si="1473"/>
        <v>0</v>
      </c>
      <c r="CI366" s="29"/>
      <c r="CJ366" s="54">
        <f>_xlfn.XLOOKUP($C366,[24]PSP!$C:$C,[24]PSP!$CJ:$CJ)</f>
        <v>0</v>
      </c>
      <c r="CK366" s="27">
        <f>_xlfn.XLOOKUP($C366,[24]PSP!$C:$C,[24]PSP!$CK:$CK)</f>
        <v>433.94</v>
      </c>
      <c r="CL366" s="28">
        <f t="shared" si="1474"/>
        <v>0</v>
      </c>
      <c r="CM366" s="29"/>
      <c r="CN366" s="54">
        <f>_xlfn.XLOOKUP($C366,[24]PSP!$C:$C,[24]PSP!$CN:$CN)</f>
        <v>0</v>
      </c>
      <c r="CO366" s="27">
        <f>_xlfn.XLOOKUP($C366,[24]PSP!$C:$C,[24]PSP!$CO:$CO)</f>
        <v>433.94</v>
      </c>
      <c r="CP366" s="28">
        <f t="shared" si="1475"/>
        <v>0</v>
      </c>
      <c r="CQ366" s="29"/>
      <c r="CR366" s="54">
        <f>_xlfn.XLOOKUP($C366,[24]PSP!$C:$C,[24]PSP!$CR:$CR)</f>
        <v>0</v>
      </c>
      <c r="CS366" s="27">
        <f>_xlfn.XLOOKUP($C366,[24]PSP!$C:$C,[24]PSP!$CS:$CS)</f>
        <v>433.94</v>
      </c>
      <c r="CT366" s="28">
        <f t="shared" si="1476"/>
        <v>0</v>
      </c>
      <c r="CU366" s="29"/>
      <c r="CV366" s="54">
        <f>_xlfn.XLOOKUP($C366,[24]PSP!$C:$C,[24]PSP!$CV:$CV)</f>
        <v>0</v>
      </c>
      <c r="CW366" s="27">
        <f>_xlfn.XLOOKUP($C366,[24]PSP!$C:$C,[24]PSP!$CW:$CW)</f>
        <v>433.94</v>
      </c>
      <c r="CX366" s="28">
        <f t="shared" si="1477"/>
        <v>0</v>
      </c>
      <c r="CY366" s="29"/>
      <c r="CZ366" s="54">
        <f>_xlfn.XLOOKUP($C366,[24]PSP!$C:$C,[24]PSP!$CZ:$CZ)</f>
        <v>0</v>
      </c>
      <c r="DA366" s="27">
        <f>_xlfn.XLOOKUP($C366,[24]PSP!$C:$C,[24]PSP!$DA:$DA)</f>
        <v>433.94</v>
      </c>
      <c r="DB366" s="28">
        <f t="shared" si="1478"/>
        <v>0</v>
      </c>
      <c r="DC366" s="29"/>
      <c r="DD366" s="54">
        <f>_xlfn.XLOOKUP($C366,[24]PSP!$C:$C,[24]PSP!$DD:$DD)</f>
        <v>0</v>
      </c>
      <c r="DE366" s="27">
        <f>_xlfn.XLOOKUP($C366,[24]PSP!$C:$C,[24]PSP!$DE:$DE)</f>
        <v>433.94</v>
      </c>
      <c r="DF366" s="28">
        <f t="shared" si="1479"/>
        <v>0</v>
      </c>
      <c r="DG366" s="29"/>
      <c r="DH366" s="54">
        <f>_xlfn.XLOOKUP($C366,[24]PSP!$C:$C,[24]PSP!$DH:$DH)</f>
        <v>0</v>
      </c>
      <c r="DI366" s="27">
        <f>_xlfn.XLOOKUP($C366,[24]PSP!$C:$C,[24]PSP!$DI:$DI)</f>
        <v>433.94</v>
      </c>
      <c r="DJ366" s="28">
        <f t="shared" si="1480"/>
        <v>0</v>
      </c>
      <c r="DK366" s="29"/>
      <c r="DL366" s="54">
        <f>_xlfn.XLOOKUP($C366,[24]PSP!$C:$C,[24]PSP!$DL:$DL)</f>
        <v>0</v>
      </c>
      <c r="DM366" s="27">
        <f>_xlfn.XLOOKUP($C366,[24]PSP!$C:$C,[24]PSP!$DM:$DM)</f>
        <v>433.94</v>
      </c>
      <c r="DN366" s="28">
        <f t="shared" si="1481"/>
        <v>0</v>
      </c>
      <c r="DO366" s="29"/>
      <c r="DP366" s="54">
        <f>_xlfn.XLOOKUP($C366,[24]PSP!$C:$C,[24]PSP!$DP:$DP)</f>
        <v>0</v>
      </c>
      <c r="DQ366" s="27">
        <f>_xlfn.XLOOKUP($C366,[24]PSP!$C:$C,[24]PSP!$DQ:$DQ)</f>
        <v>433.94</v>
      </c>
      <c r="DR366" s="28">
        <f t="shared" si="1482"/>
        <v>0</v>
      </c>
      <c r="DS366" s="29"/>
      <c r="DT366" s="54">
        <f>_xlfn.XLOOKUP($C366,[24]PSP!$C:$C,[24]PSP!$DT:$DT)</f>
        <v>0</v>
      </c>
      <c r="DU366" s="27">
        <f>_xlfn.XLOOKUP($C366,[24]PSP!$C:$C,[24]PSP!$DU:$DU)</f>
        <v>433.94</v>
      </c>
      <c r="DV366" s="28">
        <f t="shared" si="1483"/>
        <v>0</v>
      </c>
      <c r="DW366" s="29"/>
      <c r="DX366" s="54">
        <f>_xlfn.XLOOKUP($C366,[24]PSP!$C:$C,[24]PSP!$DX:$DX)</f>
        <v>0</v>
      </c>
      <c r="DY366" s="27">
        <f>_xlfn.XLOOKUP($C366,[24]PSP!$C:$C,[24]PSP!$DY:$DY)</f>
        <v>433.94</v>
      </c>
      <c r="DZ366" s="28">
        <f t="shared" si="1484"/>
        <v>0</v>
      </c>
      <c r="EA366" s="29"/>
      <c r="EB366" s="54">
        <f>_xlfn.XLOOKUP($C366,[24]PSP!$C:$C,[24]PSP!$EB:$EB)</f>
        <v>0</v>
      </c>
      <c r="EC366" s="27">
        <f>_xlfn.XLOOKUP($C366,[24]PSP!$C:$C,[24]PSP!$EC:$EC)</f>
        <v>0</v>
      </c>
      <c r="ED366" s="28">
        <f t="shared" si="1485"/>
        <v>0</v>
      </c>
      <c r="EE366" s="29"/>
      <c r="EF366" s="54">
        <f>_xlfn.XLOOKUP($C366,[24]PSP!$C:$C,[24]PSP!$EF:$EF)</f>
        <v>0</v>
      </c>
      <c r="EG366" s="27">
        <f>_xlfn.XLOOKUP($C366,[24]PSP!$C:$C,[24]PSP!$EG:$EG)</f>
        <v>0</v>
      </c>
      <c r="EH366" s="28">
        <f t="shared" si="1486"/>
        <v>0</v>
      </c>
      <c r="EI366" s="29"/>
      <c r="EJ366" s="54">
        <f>_xlfn.XLOOKUP($C366,[24]PSP!$C:$C,[24]PSP!$EJ:$EJ)</f>
        <v>0</v>
      </c>
      <c r="EK366" s="27">
        <f>_xlfn.XLOOKUP($C366,[24]PSP!$C:$C,[24]PSP!$EK:$EK)</f>
        <v>0</v>
      </c>
      <c r="EL366" s="28">
        <f t="shared" si="1487"/>
        <v>0</v>
      </c>
      <c r="EM366" s="29"/>
      <c r="EN366" s="108"/>
      <c r="EO366" s="29">
        <f t="shared" si="1453"/>
        <v>0</v>
      </c>
      <c r="EP366" s="29">
        <f t="shared" si="1417"/>
        <v>0</v>
      </c>
      <c r="EQ366" s="4" t="b">
        <f t="shared" si="1418"/>
        <v>1</v>
      </c>
      <c r="ES366" s="118">
        <f t="shared" si="1488"/>
        <v>1.1767000000000001</v>
      </c>
    </row>
    <row r="367" spans="3:149" ht="14.25" x14ac:dyDescent="0.25">
      <c r="C367" s="24" t="s">
        <v>214</v>
      </c>
      <c r="D367" s="43" t="str">
        <f>_xlfn.XLOOKUP($C367,[24]PSP!$C:$C,[24]PSP!$D:$D)</f>
        <v>ED-49133</v>
      </c>
      <c r="E367" s="24" t="str">
        <f>_xlfn.XLOOKUP($C367,[24]PSP!$C:$C,[24]PSP!$E:$E)</f>
        <v>DER/MG</v>
      </c>
      <c r="F367" s="25" t="str">
        <f>_xlfn.XLOOKUP($C367,[24]PSP!$C:$C,[24]PSP!$F:$F)</f>
        <v>CABO  DE  COBRE  NÚ # 16 MM2, ENTERRADO, EXCLUSIVE  ESCAVAÇÃO E REATERRO</v>
      </c>
      <c r="G367" s="26" t="str">
        <f>_xlfn.XLOOKUP($C367,[24]PSP!$C:$C,[24]PSP!$G:$G)</f>
        <v>M</v>
      </c>
      <c r="H367" s="53">
        <f>_xlfn.XLOOKUP($C367,[24]PSP!$C:$C,[24]PSP!$H:$H)</f>
        <v>0</v>
      </c>
      <c r="I367" s="28">
        <f>_xlfn.XLOOKUP($C367,[24]PSP!$C:$C,[24]PSP!$I:$I)</f>
        <v>0</v>
      </c>
      <c r="J367" s="28">
        <f t="shared" si="1454"/>
        <v>0</v>
      </c>
      <c r="K367" s="29"/>
      <c r="L367" s="54">
        <f>_xlfn.XLOOKUP($C367,[24]PSP!$C:$C,[24]PSP!$L:$L)</f>
        <v>0</v>
      </c>
      <c r="M367" s="27">
        <f>_xlfn.XLOOKUP($C367,[24]PSP!$C:$C,[24]PSP!$M:$M)</f>
        <v>14.77</v>
      </c>
      <c r="N367" s="28">
        <f t="shared" si="1455"/>
        <v>0</v>
      </c>
      <c r="O367" s="29"/>
      <c r="P367" s="54">
        <f>_xlfn.XLOOKUP($C367,[24]PSP!$C:$C,[24]PSP!$P:$P)</f>
        <v>0</v>
      </c>
      <c r="Q367" s="27">
        <f>_xlfn.XLOOKUP($C367,[24]PSP!$C:$C,[24]PSP!$Q:$Q)</f>
        <v>14.77</v>
      </c>
      <c r="R367" s="28">
        <f t="shared" si="1456"/>
        <v>0</v>
      </c>
      <c r="S367" s="29"/>
      <c r="T367" s="54">
        <f>_xlfn.XLOOKUP($C367,[24]PSP!$C:$C,[24]PSP!$T:$T)</f>
        <v>0</v>
      </c>
      <c r="U367" s="27">
        <f>_xlfn.XLOOKUP($C367,[24]PSP!$C:$C,[24]PSP!$U:$U)</f>
        <v>14.77</v>
      </c>
      <c r="V367" s="28">
        <f t="shared" si="1457"/>
        <v>0</v>
      </c>
      <c r="W367" s="29"/>
      <c r="X367" s="54">
        <f>_xlfn.XLOOKUP($C367,[24]PSP!$C:$C,[24]PSP!$X:$X)</f>
        <v>0</v>
      </c>
      <c r="Y367" s="27">
        <f>_xlfn.XLOOKUP($C367,[24]PSP!$C:$C,[24]PSP!$Y:$Y)</f>
        <v>14.77</v>
      </c>
      <c r="Z367" s="28">
        <f t="shared" si="1458"/>
        <v>0</v>
      </c>
      <c r="AA367" s="29"/>
      <c r="AB367" s="54">
        <f>_xlfn.XLOOKUP($C367,[24]PSP!$C:$C,[24]PSP!$AB:$AB)</f>
        <v>0</v>
      </c>
      <c r="AC367" s="27">
        <f>_xlfn.XLOOKUP($C367,[24]PSP!$C:$C,[24]PSP!$AC:$AC)</f>
        <v>14.77</v>
      </c>
      <c r="AD367" s="28">
        <f t="shared" si="1459"/>
        <v>0</v>
      </c>
      <c r="AE367" s="29"/>
      <c r="AF367" s="54">
        <f>_xlfn.XLOOKUP($C367,[24]PSP!$C:$C,[24]PSP!$AF:$AF)</f>
        <v>0</v>
      </c>
      <c r="AG367" s="27">
        <f>_xlfn.XLOOKUP($C367,[24]PSP!$C:$C,[24]PSP!$AG:$AG)</f>
        <v>14.77</v>
      </c>
      <c r="AH367" s="28">
        <f t="shared" si="1460"/>
        <v>0</v>
      </c>
      <c r="AI367" s="29"/>
      <c r="AJ367" s="54">
        <f>_xlfn.XLOOKUP($C367,[24]PSP!$C:$C,[24]PSP!$AJ:$AJ)</f>
        <v>0</v>
      </c>
      <c r="AK367" s="27">
        <f>_xlfn.XLOOKUP($C367,[24]PSP!$C:$C,[24]PSP!$AK:$AK)</f>
        <v>14.77</v>
      </c>
      <c r="AL367" s="28">
        <f t="shared" si="1461"/>
        <v>0</v>
      </c>
      <c r="AM367" s="29"/>
      <c r="AN367" s="54">
        <f>_xlfn.XLOOKUP($C367,[24]PSP!$C:$C,[24]PSP!$AN:$AN)</f>
        <v>0</v>
      </c>
      <c r="AO367" s="27">
        <f>_xlfn.XLOOKUP($C367,[24]PSP!$C:$C,[24]PSP!$AO:$AO)</f>
        <v>14.77</v>
      </c>
      <c r="AP367" s="28">
        <f t="shared" si="1462"/>
        <v>0</v>
      </c>
      <c r="AQ367" s="29"/>
      <c r="AR367" s="54">
        <f>_xlfn.XLOOKUP($C367,[24]PSP!$C:$C,[24]PSP!$AR:$AR)</f>
        <v>0</v>
      </c>
      <c r="AS367" s="27">
        <f>_xlfn.XLOOKUP($C367,[24]PSP!$C:$C,[24]PSP!$AS:$AS)</f>
        <v>14.77</v>
      </c>
      <c r="AT367" s="28">
        <f t="shared" si="1463"/>
        <v>0</v>
      </c>
      <c r="AU367" s="29"/>
      <c r="AV367" s="54">
        <f>_xlfn.XLOOKUP($C367,[24]PSP!$C:$C,[24]PSP!$AV:$AV)</f>
        <v>0</v>
      </c>
      <c r="AW367" s="27">
        <f>_xlfn.XLOOKUP($C367,[24]PSP!$C:$C,[24]PSP!$AW:$AW)</f>
        <v>14.77</v>
      </c>
      <c r="AX367" s="28">
        <f t="shared" si="1464"/>
        <v>0</v>
      </c>
      <c r="AY367" s="29"/>
      <c r="AZ367" s="54">
        <f>_xlfn.XLOOKUP($C367,[24]PSP!$C:$C,[24]PSP!$AZ:$AZ)</f>
        <v>0</v>
      </c>
      <c r="BA367" s="27">
        <f>_xlfn.XLOOKUP($C367,[24]PSP!$C:$C,[24]PSP!$BA:$BA)</f>
        <v>14.77</v>
      </c>
      <c r="BB367" s="28">
        <f t="shared" si="1465"/>
        <v>0</v>
      </c>
      <c r="BC367" s="29"/>
      <c r="BD367" s="54">
        <f>_xlfn.XLOOKUP($C367,[24]PSP!$C:$C,[24]PSP!$BD:$BD)</f>
        <v>0</v>
      </c>
      <c r="BE367" s="27">
        <f>_xlfn.XLOOKUP($C367,[24]PSP!$C:$C,[24]PSP!$BE:$BE)</f>
        <v>14.77</v>
      </c>
      <c r="BF367" s="28">
        <f t="shared" si="1466"/>
        <v>0</v>
      </c>
      <c r="BG367" s="29"/>
      <c r="BH367" s="54">
        <f>_xlfn.XLOOKUP($C367,[24]PSP!$C:$C,[24]PSP!$BH:$BH)</f>
        <v>0</v>
      </c>
      <c r="BI367" s="27">
        <f>_xlfn.XLOOKUP($C367,[24]PSP!$C:$C,[24]PSP!$BI:$BI)</f>
        <v>14.77</v>
      </c>
      <c r="BJ367" s="28">
        <f t="shared" si="1467"/>
        <v>0</v>
      </c>
      <c r="BK367" s="29"/>
      <c r="BL367" s="54">
        <f>_xlfn.XLOOKUP($C367,[24]PSP!$C:$C,[24]PSP!$BL:$BL)</f>
        <v>0</v>
      </c>
      <c r="BM367" s="27">
        <f>_xlfn.XLOOKUP($C367,[24]PSP!$C:$C,[24]PSP!$BM:$BM)</f>
        <v>14.77</v>
      </c>
      <c r="BN367" s="28">
        <f t="shared" si="1468"/>
        <v>0</v>
      </c>
      <c r="BO367" s="29"/>
      <c r="BP367" s="54">
        <f>_xlfn.XLOOKUP($C367,[24]PSP!$C:$C,[24]PSP!$BP:$BP)</f>
        <v>0</v>
      </c>
      <c r="BQ367" s="27">
        <f>_xlfn.XLOOKUP($C367,[24]PSP!$C:$C,[24]PSP!$BQ:$BQ)</f>
        <v>14.77</v>
      </c>
      <c r="BR367" s="28">
        <f t="shared" si="1469"/>
        <v>0</v>
      </c>
      <c r="BS367" s="29"/>
      <c r="BT367" s="54">
        <f>_xlfn.XLOOKUP($C367,[24]PSP!$C:$C,[24]PSP!$BT:$BT)</f>
        <v>0</v>
      </c>
      <c r="BU367" s="27">
        <f>_xlfn.XLOOKUP($C367,[24]PSP!$C:$C,[24]PSP!$BU:$BU)</f>
        <v>14.77</v>
      </c>
      <c r="BV367" s="28">
        <f t="shared" si="1470"/>
        <v>0</v>
      </c>
      <c r="BW367" s="29"/>
      <c r="BX367" s="54">
        <f>_xlfn.XLOOKUP($C367,[24]PSP!$C:$C,[24]PSP!$BX:$BX)</f>
        <v>0</v>
      </c>
      <c r="BY367" s="27">
        <f>_xlfn.XLOOKUP($C367,[24]PSP!$C:$C,[24]PSP!$BY:$BY)</f>
        <v>14.77</v>
      </c>
      <c r="BZ367" s="28">
        <f t="shared" si="1471"/>
        <v>0</v>
      </c>
      <c r="CA367" s="29"/>
      <c r="CB367" s="54">
        <f>_xlfn.XLOOKUP($C367,[24]PSP!$C:$C,[24]PSP!$CB:$CB)</f>
        <v>0</v>
      </c>
      <c r="CC367" s="27">
        <f>_xlfn.XLOOKUP($C367,[24]PSP!$C:$C,[24]PSP!$CC:$CC)</f>
        <v>14.77</v>
      </c>
      <c r="CD367" s="28">
        <f t="shared" si="1472"/>
        <v>0</v>
      </c>
      <c r="CE367" s="29"/>
      <c r="CF367" s="54">
        <f>_xlfn.XLOOKUP($C367,[24]PSP!$C:$C,[24]PSP!$CF:$CF)</f>
        <v>0</v>
      </c>
      <c r="CG367" s="27">
        <f>_xlfn.XLOOKUP($C367,[24]PSP!$C:$C,[24]PSP!$CG:$CG)</f>
        <v>14.77</v>
      </c>
      <c r="CH367" s="28">
        <f t="shared" si="1473"/>
        <v>0</v>
      </c>
      <c r="CI367" s="29"/>
      <c r="CJ367" s="54">
        <f>_xlfn.XLOOKUP($C367,[24]PSP!$C:$C,[24]PSP!$CJ:$CJ)</f>
        <v>0</v>
      </c>
      <c r="CK367" s="27">
        <f>_xlfn.XLOOKUP($C367,[24]PSP!$C:$C,[24]PSP!$CK:$CK)</f>
        <v>14.77</v>
      </c>
      <c r="CL367" s="28">
        <f t="shared" si="1474"/>
        <v>0</v>
      </c>
      <c r="CM367" s="29"/>
      <c r="CN367" s="54">
        <f>_xlfn.XLOOKUP($C367,[24]PSP!$C:$C,[24]PSP!$CN:$CN)</f>
        <v>0</v>
      </c>
      <c r="CO367" s="27">
        <f>_xlfn.XLOOKUP($C367,[24]PSP!$C:$C,[24]PSP!$CO:$CO)</f>
        <v>14.77</v>
      </c>
      <c r="CP367" s="28">
        <f t="shared" si="1475"/>
        <v>0</v>
      </c>
      <c r="CQ367" s="29"/>
      <c r="CR367" s="54">
        <f>_xlfn.XLOOKUP($C367,[24]PSP!$C:$C,[24]PSP!$CR:$CR)</f>
        <v>0</v>
      </c>
      <c r="CS367" s="27">
        <f>_xlfn.XLOOKUP($C367,[24]PSP!$C:$C,[24]PSP!$CS:$CS)</f>
        <v>14.77</v>
      </c>
      <c r="CT367" s="28">
        <f t="shared" si="1476"/>
        <v>0</v>
      </c>
      <c r="CU367" s="29"/>
      <c r="CV367" s="54">
        <f>_xlfn.XLOOKUP($C367,[24]PSP!$C:$C,[24]PSP!$CV:$CV)</f>
        <v>0</v>
      </c>
      <c r="CW367" s="27">
        <f>_xlfn.XLOOKUP($C367,[24]PSP!$C:$C,[24]PSP!$CW:$CW)</f>
        <v>14.77</v>
      </c>
      <c r="CX367" s="28">
        <f t="shared" si="1477"/>
        <v>0</v>
      </c>
      <c r="CY367" s="29"/>
      <c r="CZ367" s="54">
        <f>_xlfn.XLOOKUP($C367,[24]PSP!$C:$C,[24]PSP!$CZ:$CZ)</f>
        <v>0</v>
      </c>
      <c r="DA367" s="27">
        <f>_xlfn.XLOOKUP($C367,[24]PSP!$C:$C,[24]PSP!$DA:$DA)</f>
        <v>14.77</v>
      </c>
      <c r="DB367" s="28">
        <f t="shared" si="1478"/>
        <v>0</v>
      </c>
      <c r="DC367" s="29"/>
      <c r="DD367" s="54">
        <f>_xlfn.XLOOKUP($C367,[24]PSP!$C:$C,[24]PSP!$DD:$DD)</f>
        <v>0</v>
      </c>
      <c r="DE367" s="27">
        <f>_xlfn.XLOOKUP($C367,[24]PSP!$C:$C,[24]PSP!$DE:$DE)</f>
        <v>14.77</v>
      </c>
      <c r="DF367" s="28">
        <f t="shared" si="1479"/>
        <v>0</v>
      </c>
      <c r="DG367" s="29"/>
      <c r="DH367" s="54">
        <f>_xlfn.XLOOKUP($C367,[24]PSP!$C:$C,[24]PSP!$DH:$DH)</f>
        <v>0</v>
      </c>
      <c r="DI367" s="27">
        <f>_xlfn.XLOOKUP($C367,[24]PSP!$C:$C,[24]PSP!$DI:$DI)</f>
        <v>14.77</v>
      </c>
      <c r="DJ367" s="28">
        <f t="shared" si="1480"/>
        <v>0</v>
      </c>
      <c r="DK367" s="29"/>
      <c r="DL367" s="54">
        <f>_xlfn.XLOOKUP($C367,[24]PSP!$C:$C,[24]PSP!$DL:$DL)</f>
        <v>0</v>
      </c>
      <c r="DM367" s="27">
        <f>_xlfn.XLOOKUP($C367,[24]PSP!$C:$C,[24]PSP!$DM:$DM)</f>
        <v>14.77</v>
      </c>
      <c r="DN367" s="28">
        <f t="shared" si="1481"/>
        <v>0</v>
      </c>
      <c r="DO367" s="29"/>
      <c r="DP367" s="54">
        <f>_xlfn.XLOOKUP($C367,[24]PSP!$C:$C,[24]PSP!$DP:$DP)</f>
        <v>0</v>
      </c>
      <c r="DQ367" s="27">
        <f>_xlfn.XLOOKUP($C367,[24]PSP!$C:$C,[24]PSP!$DQ:$DQ)</f>
        <v>14.77</v>
      </c>
      <c r="DR367" s="28">
        <f t="shared" si="1482"/>
        <v>0</v>
      </c>
      <c r="DS367" s="29"/>
      <c r="DT367" s="54">
        <f>_xlfn.XLOOKUP($C367,[24]PSP!$C:$C,[24]PSP!$DT:$DT)</f>
        <v>0</v>
      </c>
      <c r="DU367" s="27">
        <f>_xlfn.XLOOKUP($C367,[24]PSP!$C:$C,[24]PSP!$DU:$DU)</f>
        <v>14.77</v>
      </c>
      <c r="DV367" s="28">
        <f t="shared" si="1483"/>
        <v>0</v>
      </c>
      <c r="DW367" s="29"/>
      <c r="DX367" s="54">
        <f>_xlfn.XLOOKUP($C367,[24]PSP!$C:$C,[24]PSP!$DX:$DX)</f>
        <v>0</v>
      </c>
      <c r="DY367" s="27">
        <f>_xlfn.XLOOKUP($C367,[24]PSP!$C:$C,[24]PSP!$DY:$DY)</f>
        <v>14.77</v>
      </c>
      <c r="DZ367" s="28">
        <f t="shared" si="1484"/>
        <v>0</v>
      </c>
      <c r="EA367" s="29"/>
      <c r="EB367" s="54">
        <f>_xlfn.XLOOKUP($C367,[24]PSP!$C:$C,[24]PSP!$EB:$EB)</f>
        <v>0</v>
      </c>
      <c r="EC367" s="27">
        <f>_xlfn.XLOOKUP($C367,[24]PSP!$C:$C,[24]PSP!$EC:$EC)</f>
        <v>0</v>
      </c>
      <c r="ED367" s="28">
        <f t="shared" si="1485"/>
        <v>0</v>
      </c>
      <c r="EE367" s="29"/>
      <c r="EF367" s="54">
        <f>_xlfn.XLOOKUP($C367,[24]PSP!$C:$C,[24]PSP!$EF:$EF)</f>
        <v>0</v>
      </c>
      <c r="EG367" s="27">
        <f>_xlfn.XLOOKUP($C367,[24]PSP!$C:$C,[24]PSP!$EG:$EG)</f>
        <v>0</v>
      </c>
      <c r="EH367" s="28">
        <f t="shared" si="1486"/>
        <v>0</v>
      </c>
      <c r="EI367" s="29"/>
      <c r="EJ367" s="54">
        <f>_xlfn.XLOOKUP($C367,[24]PSP!$C:$C,[24]PSP!$EJ:$EJ)</f>
        <v>0</v>
      </c>
      <c r="EK367" s="27">
        <f>_xlfn.XLOOKUP($C367,[24]PSP!$C:$C,[24]PSP!$EK:$EK)</f>
        <v>0</v>
      </c>
      <c r="EL367" s="28">
        <f t="shared" si="1487"/>
        <v>0</v>
      </c>
      <c r="EM367" s="29"/>
      <c r="EN367" s="108"/>
      <c r="EO367" s="29">
        <f t="shared" si="1453"/>
        <v>0</v>
      </c>
      <c r="EP367" s="29">
        <f t="shared" si="1417"/>
        <v>0</v>
      </c>
      <c r="EQ367" s="4" t="b">
        <f t="shared" si="1418"/>
        <v>1</v>
      </c>
      <c r="ES367" s="118">
        <f t="shared" si="1488"/>
        <v>1.1767000000000001</v>
      </c>
    </row>
    <row r="368" spans="3:149" ht="14.25" x14ac:dyDescent="0.25">
      <c r="C368" s="24" t="s">
        <v>215</v>
      </c>
      <c r="D368" s="43" t="str">
        <f>_xlfn.XLOOKUP($C368,[24]PSP!$C:$C,[24]PSP!$D:$D)</f>
        <v>ED-49134</v>
      </c>
      <c r="E368" s="24" t="str">
        <f>_xlfn.XLOOKUP($C368,[24]PSP!$C:$C,[24]PSP!$E:$E)</f>
        <v>DER/MG</v>
      </c>
      <c r="F368" s="25" t="str">
        <f>_xlfn.XLOOKUP($C368,[24]PSP!$C:$C,[24]PSP!$F:$F)</f>
        <v>CABO  DE  COBRE  NÚ # 25 MM2, ENTERRADO, EXCLUSIVE  ESCAVAÇÃO E REATERRO</v>
      </c>
      <c r="G368" s="26" t="str">
        <f>_xlfn.XLOOKUP($C368,[24]PSP!$C:$C,[24]PSP!$G:$G)</f>
        <v>M</v>
      </c>
      <c r="H368" s="53">
        <f>_xlfn.XLOOKUP($C368,[24]PSP!$C:$C,[24]PSP!$H:$H)</f>
        <v>0</v>
      </c>
      <c r="I368" s="28">
        <f>_xlfn.XLOOKUP($C368,[24]PSP!$C:$C,[24]PSP!$I:$I)</f>
        <v>0</v>
      </c>
      <c r="J368" s="28">
        <f t="shared" si="1454"/>
        <v>0</v>
      </c>
      <c r="K368" s="29"/>
      <c r="L368" s="54">
        <f>_xlfn.XLOOKUP($C368,[24]PSP!$C:$C,[24]PSP!$L:$L)</f>
        <v>0</v>
      </c>
      <c r="M368" s="27">
        <f>_xlfn.XLOOKUP($C368,[24]PSP!$C:$C,[24]PSP!$M:$M)</f>
        <v>20.95</v>
      </c>
      <c r="N368" s="28">
        <f t="shared" si="1455"/>
        <v>0</v>
      </c>
      <c r="O368" s="29"/>
      <c r="P368" s="54">
        <f>_xlfn.XLOOKUP($C368,[24]PSP!$C:$C,[24]PSP!$P:$P)</f>
        <v>0</v>
      </c>
      <c r="Q368" s="27">
        <f>_xlfn.XLOOKUP($C368,[24]PSP!$C:$C,[24]PSP!$Q:$Q)</f>
        <v>20.95</v>
      </c>
      <c r="R368" s="28">
        <f t="shared" si="1456"/>
        <v>0</v>
      </c>
      <c r="S368" s="29"/>
      <c r="T368" s="54">
        <f>_xlfn.XLOOKUP($C368,[24]PSP!$C:$C,[24]PSP!$T:$T)</f>
        <v>0</v>
      </c>
      <c r="U368" s="27">
        <f>_xlfn.XLOOKUP($C368,[24]PSP!$C:$C,[24]PSP!$U:$U)</f>
        <v>20.95</v>
      </c>
      <c r="V368" s="28">
        <f t="shared" si="1457"/>
        <v>0</v>
      </c>
      <c r="W368" s="29"/>
      <c r="X368" s="54">
        <f>_xlfn.XLOOKUP($C368,[24]PSP!$C:$C,[24]PSP!$X:$X)</f>
        <v>0</v>
      </c>
      <c r="Y368" s="27">
        <f>_xlfn.XLOOKUP($C368,[24]PSP!$C:$C,[24]PSP!$Y:$Y)</f>
        <v>20.95</v>
      </c>
      <c r="Z368" s="28">
        <f t="shared" si="1458"/>
        <v>0</v>
      </c>
      <c r="AA368" s="29"/>
      <c r="AB368" s="54">
        <f>_xlfn.XLOOKUP($C368,[24]PSP!$C:$C,[24]PSP!$AB:$AB)</f>
        <v>0</v>
      </c>
      <c r="AC368" s="27">
        <f>_xlfn.XLOOKUP($C368,[24]PSP!$C:$C,[24]PSP!$AC:$AC)</f>
        <v>20.95</v>
      </c>
      <c r="AD368" s="28">
        <f t="shared" si="1459"/>
        <v>0</v>
      </c>
      <c r="AE368" s="29"/>
      <c r="AF368" s="54">
        <f>_xlfn.XLOOKUP($C368,[24]PSP!$C:$C,[24]PSP!$AF:$AF)</f>
        <v>0</v>
      </c>
      <c r="AG368" s="27">
        <f>_xlfn.XLOOKUP($C368,[24]PSP!$C:$C,[24]PSP!$AG:$AG)</f>
        <v>20.95</v>
      </c>
      <c r="AH368" s="28">
        <f t="shared" si="1460"/>
        <v>0</v>
      </c>
      <c r="AI368" s="29"/>
      <c r="AJ368" s="54">
        <f>_xlfn.XLOOKUP($C368,[24]PSP!$C:$C,[24]PSP!$AJ:$AJ)</f>
        <v>0</v>
      </c>
      <c r="AK368" s="27">
        <f>_xlfn.XLOOKUP($C368,[24]PSP!$C:$C,[24]PSP!$AK:$AK)</f>
        <v>20.95</v>
      </c>
      <c r="AL368" s="28">
        <f t="shared" si="1461"/>
        <v>0</v>
      </c>
      <c r="AM368" s="29"/>
      <c r="AN368" s="54">
        <f>_xlfn.XLOOKUP($C368,[24]PSP!$C:$C,[24]PSP!$AN:$AN)</f>
        <v>0</v>
      </c>
      <c r="AO368" s="27">
        <f>_xlfn.XLOOKUP($C368,[24]PSP!$C:$C,[24]PSP!$AO:$AO)</f>
        <v>20.95</v>
      </c>
      <c r="AP368" s="28">
        <f t="shared" si="1462"/>
        <v>0</v>
      </c>
      <c r="AQ368" s="29"/>
      <c r="AR368" s="54">
        <f>_xlfn.XLOOKUP($C368,[24]PSP!$C:$C,[24]PSP!$AR:$AR)</f>
        <v>0</v>
      </c>
      <c r="AS368" s="27">
        <f>_xlfn.XLOOKUP($C368,[24]PSP!$C:$C,[24]PSP!$AS:$AS)</f>
        <v>20.95</v>
      </c>
      <c r="AT368" s="28">
        <f t="shared" si="1463"/>
        <v>0</v>
      </c>
      <c r="AU368" s="29"/>
      <c r="AV368" s="54">
        <f>_xlfn.XLOOKUP($C368,[24]PSP!$C:$C,[24]PSP!$AV:$AV)</f>
        <v>0</v>
      </c>
      <c r="AW368" s="27">
        <f>_xlfn.XLOOKUP($C368,[24]PSP!$C:$C,[24]PSP!$AW:$AW)</f>
        <v>20.95</v>
      </c>
      <c r="AX368" s="28">
        <f t="shared" si="1464"/>
        <v>0</v>
      </c>
      <c r="AY368" s="29"/>
      <c r="AZ368" s="54">
        <f>_xlfn.XLOOKUP($C368,[24]PSP!$C:$C,[24]PSP!$AZ:$AZ)</f>
        <v>0</v>
      </c>
      <c r="BA368" s="27">
        <f>_xlfn.XLOOKUP($C368,[24]PSP!$C:$C,[24]PSP!$BA:$BA)</f>
        <v>20.95</v>
      </c>
      <c r="BB368" s="28">
        <f t="shared" si="1465"/>
        <v>0</v>
      </c>
      <c r="BC368" s="29"/>
      <c r="BD368" s="54">
        <f>_xlfn.XLOOKUP($C368,[24]PSP!$C:$C,[24]PSP!$BD:$BD)</f>
        <v>0</v>
      </c>
      <c r="BE368" s="27">
        <f>_xlfn.XLOOKUP($C368,[24]PSP!$C:$C,[24]PSP!$BE:$BE)</f>
        <v>20.95</v>
      </c>
      <c r="BF368" s="28">
        <f t="shared" si="1466"/>
        <v>0</v>
      </c>
      <c r="BG368" s="29"/>
      <c r="BH368" s="54">
        <f>_xlfn.XLOOKUP($C368,[24]PSP!$C:$C,[24]PSP!$BH:$BH)</f>
        <v>0</v>
      </c>
      <c r="BI368" s="27">
        <f>_xlfn.XLOOKUP($C368,[24]PSP!$C:$C,[24]PSP!$BI:$BI)</f>
        <v>20.95</v>
      </c>
      <c r="BJ368" s="28">
        <f t="shared" si="1467"/>
        <v>0</v>
      </c>
      <c r="BK368" s="29"/>
      <c r="BL368" s="54">
        <f>_xlfn.XLOOKUP($C368,[24]PSP!$C:$C,[24]PSP!$BL:$BL)</f>
        <v>0</v>
      </c>
      <c r="BM368" s="27">
        <f>_xlfn.XLOOKUP($C368,[24]PSP!$C:$C,[24]PSP!$BM:$BM)</f>
        <v>20.95</v>
      </c>
      <c r="BN368" s="28">
        <f t="shared" si="1468"/>
        <v>0</v>
      </c>
      <c r="BO368" s="29"/>
      <c r="BP368" s="54">
        <f>_xlfn.XLOOKUP($C368,[24]PSP!$C:$C,[24]PSP!$BP:$BP)</f>
        <v>0</v>
      </c>
      <c r="BQ368" s="27">
        <f>_xlfn.XLOOKUP($C368,[24]PSP!$C:$C,[24]PSP!$BQ:$BQ)</f>
        <v>20.95</v>
      </c>
      <c r="BR368" s="28">
        <f t="shared" si="1469"/>
        <v>0</v>
      </c>
      <c r="BS368" s="29"/>
      <c r="BT368" s="54">
        <f>_xlfn.XLOOKUP($C368,[24]PSP!$C:$C,[24]PSP!$BT:$BT)</f>
        <v>0</v>
      </c>
      <c r="BU368" s="27">
        <f>_xlfn.XLOOKUP($C368,[24]PSP!$C:$C,[24]PSP!$BU:$BU)</f>
        <v>20.95</v>
      </c>
      <c r="BV368" s="28">
        <f t="shared" si="1470"/>
        <v>0</v>
      </c>
      <c r="BW368" s="29"/>
      <c r="BX368" s="54">
        <f>_xlfn.XLOOKUP($C368,[24]PSP!$C:$C,[24]PSP!$BX:$BX)</f>
        <v>0</v>
      </c>
      <c r="BY368" s="27">
        <f>_xlfn.XLOOKUP($C368,[24]PSP!$C:$C,[24]PSP!$BY:$BY)</f>
        <v>20.95</v>
      </c>
      <c r="BZ368" s="28">
        <f t="shared" si="1471"/>
        <v>0</v>
      </c>
      <c r="CA368" s="29"/>
      <c r="CB368" s="54">
        <f>_xlfn.XLOOKUP($C368,[24]PSP!$C:$C,[24]PSP!$CB:$CB)</f>
        <v>0</v>
      </c>
      <c r="CC368" s="27">
        <f>_xlfn.XLOOKUP($C368,[24]PSP!$C:$C,[24]PSP!$CC:$CC)</f>
        <v>20.95</v>
      </c>
      <c r="CD368" s="28">
        <f t="shared" si="1472"/>
        <v>0</v>
      </c>
      <c r="CE368" s="29"/>
      <c r="CF368" s="54">
        <f>_xlfn.XLOOKUP($C368,[24]PSP!$C:$C,[24]PSP!$CF:$CF)</f>
        <v>0</v>
      </c>
      <c r="CG368" s="27">
        <f>_xlfn.XLOOKUP($C368,[24]PSP!$C:$C,[24]PSP!$CG:$CG)</f>
        <v>20.95</v>
      </c>
      <c r="CH368" s="28">
        <f t="shared" si="1473"/>
        <v>0</v>
      </c>
      <c r="CI368" s="29"/>
      <c r="CJ368" s="54">
        <f>_xlfn.XLOOKUP($C368,[24]PSP!$C:$C,[24]PSP!$CJ:$CJ)</f>
        <v>0</v>
      </c>
      <c r="CK368" s="27">
        <f>_xlfn.XLOOKUP($C368,[24]PSP!$C:$C,[24]PSP!$CK:$CK)</f>
        <v>20.95</v>
      </c>
      <c r="CL368" s="28">
        <f t="shared" si="1474"/>
        <v>0</v>
      </c>
      <c r="CM368" s="29"/>
      <c r="CN368" s="54">
        <f>_xlfn.XLOOKUP($C368,[24]PSP!$C:$C,[24]PSP!$CN:$CN)</f>
        <v>0</v>
      </c>
      <c r="CO368" s="27">
        <f>_xlfn.XLOOKUP($C368,[24]PSP!$C:$C,[24]PSP!$CO:$CO)</f>
        <v>20.95</v>
      </c>
      <c r="CP368" s="28">
        <f t="shared" si="1475"/>
        <v>0</v>
      </c>
      <c r="CQ368" s="29"/>
      <c r="CR368" s="54">
        <f>_xlfn.XLOOKUP($C368,[24]PSP!$C:$C,[24]PSP!$CR:$CR)</f>
        <v>0</v>
      </c>
      <c r="CS368" s="27">
        <f>_xlfn.XLOOKUP($C368,[24]PSP!$C:$C,[24]PSP!$CS:$CS)</f>
        <v>20.95</v>
      </c>
      <c r="CT368" s="28">
        <f t="shared" si="1476"/>
        <v>0</v>
      </c>
      <c r="CU368" s="29"/>
      <c r="CV368" s="54">
        <f>_xlfn.XLOOKUP($C368,[24]PSP!$C:$C,[24]PSP!$CV:$CV)</f>
        <v>0</v>
      </c>
      <c r="CW368" s="27">
        <f>_xlfn.XLOOKUP($C368,[24]PSP!$C:$C,[24]PSP!$CW:$CW)</f>
        <v>20.95</v>
      </c>
      <c r="CX368" s="28">
        <f t="shared" si="1477"/>
        <v>0</v>
      </c>
      <c r="CY368" s="29"/>
      <c r="CZ368" s="54">
        <f>_xlfn.XLOOKUP($C368,[24]PSP!$C:$C,[24]PSP!$CZ:$CZ)</f>
        <v>0</v>
      </c>
      <c r="DA368" s="27">
        <f>_xlfn.XLOOKUP($C368,[24]PSP!$C:$C,[24]PSP!$DA:$DA)</f>
        <v>20.95</v>
      </c>
      <c r="DB368" s="28">
        <f t="shared" si="1478"/>
        <v>0</v>
      </c>
      <c r="DC368" s="29"/>
      <c r="DD368" s="54">
        <f>_xlfn.XLOOKUP($C368,[24]PSP!$C:$C,[24]PSP!$DD:$DD)</f>
        <v>0</v>
      </c>
      <c r="DE368" s="27">
        <f>_xlfn.XLOOKUP($C368,[24]PSP!$C:$C,[24]PSP!$DE:$DE)</f>
        <v>20.95</v>
      </c>
      <c r="DF368" s="28">
        <f t="shared" si="1479"/>
        <v>0</v>
      </c>
      <c r="DG368" s="29"/>
      <c r="DH368" s="54">
        <f>_xlfn.XLOOKUP($C368,[24]PSP!$C:$C,[24]PSP!$DH:$DH)</f>
        <v>0</v>
      </c>
      <c r="DI368" s="27">
        <f>_xlfn.XLOOKUP($C368,[24]PSP!$C:$C,[24]PSP!$DI:$DI)</f>
        <v>20.95</v>
      </c>
      <c r="DJ368" s="28">
        <f t="shared" si="1480"/>
        <v>0</v>
      </c>
      <c r="DK368" s="29"/>
      <c r="DL368" s="54">
        <f>_xlfn.XLOOKUP($C368,[24]PSP!$C:$C,[24]PSP!$DL:$DL)</f>
        <v>0</v>
      </c>
      <c r="DM368" s="27">
        <f>_xlfn.XLOOKUP($C368,[24]PSP!$C:$C,[24]PSP!$DM:$DM)</f>
        <v>20.95</v>
      </c>
      <c r="DN368" s="28">
        <f t="shared" si="1481"/>
        <v>0</v>
      </c>
      <c r="DO368" s="29"/>
      <c r="DP368" s="54">
        <f>_xlfn.XLOOKUP($C368,[24]PSP!$C:$C,[24]PSP!$DP:$DP)</f>
        <v>0</v>
      </c>
      <c r="DQ368" s="27">
        <f>_xlfn.XLOOKUP($C368,[24]PSP!$C:$C,[24]PSP!$DQ:$DQ)</f>
        <v>20.95</v>
      </c>
      <c r="DR368" s="28">
        <f t="shared" si="1482"/>
        <v>0</v>
      </c>
      <c r="DS368" s="29"/>
      <c r="DT368" s="54">
        <f>_xlfn.XLOOKUP($C368,[24]PSP!$C:$C,[24]PSP!$DT:$DT)</f>
        <v>0</v>
      </c>
      <c r="DU368" s="27">
        <f>_xlfn.XLOOKUP($C368,[24]PSP!$C:$C,[24]PSP!$DU:$DU)</f>
        <v>20.95</v>
      </c>
      <c r="DV368" s="28">
        <f t="shared" si="1483"/>
        <v>0</v>
      </c>
      <c r="DW368" s="29"/>
      <c r="DX368" s="54">
        <f>_xlfn.XLOOKUP($C368,[24]PSP!$C:$C,[24]PSP!$DX:$DX)</f>
        <v>0</v>
      </c>
      <c r="DY368" s="27">
        <f>_xlfn.XLOOKUP($C368,[24]PSP!$C:$C,[24]PSP!$DY:$DY)</f>
        <v>20.95</v>
      </c>
      <c r="DZ368" s="28">
        <f t="shared" si="1484"/>
        <v>0</v>
      </c>
      <c r="EA368" s="29"/>
      <c r="EB368" s="54">
        <f>_xlfn.XLOOKUP($C368,[24]PSP!$C:$C,[24]PSP!$EB:$EB)</f>
        <v>0</v>
      </c>
      <c r="EC368" s="27">
        <f>_xlfn.XLOOKUP($C368,[24]PSP!$C:$C,[24]PSP!$EC:$EC)</f>
        <v>0</v>
      </c>
      <c r="ED368" s="28">
        <f t="shared" si="1485"/>
        <v>0</v>
      </c>
      <c r="EE368" s="29"/>
      <c r="EF368" s="54">
        <f>_xlfn.XLOOKUP($C368,[24]PSP!$C:$C,[24]PSP!$EF:$EF)</f>
        <v>0</v>
      </c>
      <c r="EG368" s="27">
        <f>_xlfn.XLOOKUP($C368,[24]PSP!$C:$C,[24]PSP!$EG:$EG)</f>
        <v>0</v>
      </c>
      <c r="EH368" s="28">
        <f t="shared" si="1486"/>
        <v>0</v>
      </c>
      <c r="EI368" s="29"/>
      <c r="EJ368" s="54">
        <f>_xlfn.XLOOKUP($C368,[24]PSP!$C:$C,[24]PSP!$EJ:$EJ)</f>
        <v>0</v>
      </c>
      <c r="EK368" s="27">
        <f>_xlfn.XLOOKUP($C368,[24]PSP!$C:$C,[24]PSP!$EK:$EK)</f>
        <v>0</v>
      </c>
      <c r="EL368" s="28">
        <f t="shared" si="1487"/>
        <v>0</v>
      </c>
      <c r="EM368" s="29"/>
      <c r="EN368" s="108"/>
      <c r="EO368" s="29">
        <f t="shared" si="1453"/>
        <v>0</v>
      </c>
      <c r="EP368" s="29">
        <f t="shared" si="1417"/>
        <v>0</v>
      </c>
      <c r="EQ368" s="4" t="b">
        <f t="shared" si="1418"/>
        <v>1</v>
      </c>
      <c r="ES368" s="118">
        <f t="shared" si="1488"/>
        <v>1.1767000000000001</v>
      </c>
    </row>
    <row r="369" spans="3:149" ht="14.25" x14ac:dyDescent="0.25">
      <c r="C369" s="24" t="s">
        <v>216</v>
      </c>
      <c r="D369" s="43" t="str">
        <f>_xlfn.XLOOKUP($C369,[24]PSP!$C:$C,[24]PSP!$D:$D)</f>
        <v>ED-49523</v>
      </c>
      <c r="E369" s="24" t="str">
        <f>_xlfn.XLOOKUP($C369,[24]PSP!$C:$C,[24]PSP!$E:$E)</f>
        <v>DER/MG</v>
      </c>
      <c r="F369" s="25" t="str">
        <f>_xlfn.XLOOKUP($C369,[24]PSP!$C:$C,[24]PSP!$F:$F)</f>
        <v>RELÉ FOTOELÉTRICO RM 10 120 V, 1200 VA COM BASE</v>
      </c>
      <c r="G369" s="26" t="str">
        <f>_xlfn.XLOOKUP($C369,[24]PSP!$C:$C,[24]PSP!$G:$G)</f>
        <v>UN</v>
      </c>
      <c r="H369" s="53">
        <f>_xlfn.XLOOKUP($C369,[24]PSP!$C:$C,[24]PSP!$H:$H)</f>
        <v>0</v>
      </c>
      <c r="I369" s="28">
        <f>_xlfn.XLOOKUP($C369,[24]PSP!$C:$C,[24]PSP!$I:$I)</f>
        <v>0</v>
      </c>
      <c r="J369" s="28">
        <f t="shared" si="1454"/>
        <v>0</v>
      </c>
      <c r="K369" s="29"/>
      <c r="L369" s="54">
        <f>_xlfn.XLOOKUP($C369,[24]PSP!$C:$C,[24]PSP!$L:$L)</f>
        <v>0</v>
      </c>
      <c r="M369" s="27">
        <f>_xlfn.XLOOKUP($C369,[24]PSP!$C:$C,[24]PSP!$M:$M)</f>
        <v>51.95</v>
      </c>
      <c r="N369" s="28">
        <f t="shared" si="1455"/>
        <v>0</v>
      </c>
      <c r="O369" s="29"/>
      <c r="P369" s="54">
        <f>_xlfn.XLOOKUP($C369,[24]PSP!$C:$C,[24]PSP!$P:$P)</f>
        <v>0</v>
      </c>
      <c r="Q369" s="27">
        <f>_xlfn.XLOOKUP($C369,[24]PSP!$C:$C,[24]PSP!$Q:$Q)</f>
        <v>51.95</v>
      </c>
      <c r="R369" s="28">
        <f t="shared" si="1456"/>
        <v>0</v>
      </c>
      <c r="S369" s="29"/>
      <c r="T369" s="54">
        <f>_xlfn.XLOOKUP($C369,[24]PSP!$C:$C,[24]PSP!$T:$T)</f>
        <v>0</v>
      </c>
      <c r="U369" s="27">
        <f>_xlfn.XLOOKUP($C369,[24]PSP!$C:$C,[24]PSP!$U:$U)</f>
        <v>51.95</v>
      </c>
      <c r="V369" s="28">
        <f t="shared" si="1457"/>
        <v>0</v>
      </c>
      <c r="W369" s="29"/>
      <c r="X369" s="54">
        <f>_xlfn.XLOOKUP($C369,[24]PSP!$C:$C,[24]PSP!$X:$X)</f>
        <v>0</v>
      </c>
      <c r="Y369" s="27">
        <f>_xlfn.XLOOKUP($C369,[24]PSP!$C:$C,[24]PSP!$Y:$Y)</f>
        <v>51.95</v>
      </c>
      <c r="Z369" s="28">
        <f t="shared" si="1458"/>
        <v>0</v>
      </c>
      <c r="AA369" s="29"/>
      <c r="AB369" s="54">
        <f>_xlfn.XLOOKUP($C369,[24]PSP!$C:$C,[24]PSP!$AB:$AB)</f>
        <v>0</v>
      </c>
      <c r="AC369" s="27">
        <f>_xlfn.XLOOKUP($C369,[24]PSP!$C:$C,[24]PSP!$AC:$AC)</f>
        <v>51.95</v>
      </c>
      <c r="AD369" s="28">
        <f t="shared" si="1459"/>
        <v>0</v>
      </c>
      <c r="AE369" s="29"/>
      <c r="AF369" s="54">
        <f>_xlfn.XLOOKUP($C369,[24]PSP!$C:$C,[24]PSP!$AF:$AF)</f>
        <v>0</v>
      </c>
      <c r="AG369" s="27">
        <f>_xlfn.XLOOKUP($C369,[24]PSP!$C:$C,[24]PSP!$AG:$AG)</f>
        <v>51.95</v>
      </c>
      <c r="AH369" s="28">
        <f t="shared" si="1460"/>
        <v>0</v>
      </c>
      <c r="AI369" s="29"/>
      <c r="AJ369" s="54">
        <f>_xlfn.XLOOKUP($C369,[24]PSP!$C:$C,[24]PSP!$AJ:$AJ)</f>
        <v>0</v>
      </c>
      <c r="AK369" s="27">
        <f>_xlfn.XLOOKUP($C369,[24]PSP!$C:$C,[24]PSP!$AK:$AK)</f>
        <v>51.95</v>
      </c>
      <c r="AL369" s="28">
        <f t="shared" si="1461"/>
        <v>0</v>
      </c>
      <c r="AM369" s="29"/>
      <c r="AN369" s="54">
        <f>_xlfn.XLOOKUP($C369,[24]PSP!$C:$C,[24]PSP!$AN:$AN)</f>
        <v>0</v>
      </c>
      <c r="AO369" s="27">
        <f>_xlfn.XLOOKUP($C369,[24]PSP!$C:$C,[24]PSP!$AO:$AO)</f>
        <v>51.95</v>
      </c>
      <c r="AP369" s="28">
        <f t="shared" si="1462"/>
        <v>0</v>
      </c>
      <c r="AQ369" s="29"/>
      <c r="AR369" s="54">
        <f>_xlfn.XLOOKUP($C369,[24]PSP!$C:$C,[24]PSP!$AR:$AR)</f>
        <v>0</v>
      </c>
      <c r="AS369" s="27">
        <f>_xlfn.XLOOKUP($C369,[24]PSP!$C:$C,[24]PSP!$AS:$AS)</f>
        <v>51.95</v>
      </c>
      <c r="AT369" s="28">
        <f t="shared" si="1463"/>
        <v>0</v>
      </c>
      <c r="AU369" s="29"/>
      <c r="AV369" s="54">
        <f>_xlfn.XLOOKUP($C369,[24]PSP!$C:$C,[24]PSP!$AV:$AV)</f>
        <v>0</v>
      </c>
      <c r="AW369" s="27">
        <f>_xlfn.XLOOKUP($C369,[24]PSP!$C:$C,[24]PSP!$AW:$AW)</f>
        <v>51.95</v>
      </c>
      <c r="AX369" s="28">
        <f t="shared" si="1464"/>
        <v>0</v>
      </c>
      <c r="AY369" s="29"/>
      <c r="AZ369" s="54">
        <f>_xlfn.XLOOKUP($C369,[24]PSP!$C:$C,[24]PSP!$AZ:$AZ)</f>
        <v>0</v>
      </c>
      <c r="BA369" s="27">
        <f>_xlfn.XLOOKUP($C369,[24]PSP!$C:$C,[24]PSP!$BA:$BA)</f>
        <v>51.95</v>
      </c>
      <c r="BB369" s="28">
        <f t="shared" si="1465"/>
        <v>0</v>
      </c>
      <c r="BC369" s="29"/>
      <c r="BD369" s="54">
        <f>_xlfn.XLOOKUP($C369,[24]PSP!$C:$C,[24]PSP!$BD:$BD)</f>
        <v>0</v>
      </c>
      <c r="BE369" s="27">
        <f>_xlfn.XLOOKUP($C369,[24]PSP!$C:$C,[24]PSP!$BE:$BE)</f>
        <v>51.95</v>
      </c>
      <c r="BF369" s="28">
        <f t="shared" si="1466"/>
        <v>0</v>
      </c>
      <c r="BG369" s="29"/>
      <c r="BH369" s="54">
        <f>_xlfn.XLOOKUP($C369,[24]PSP!$C:$C,[24]PSP!$BH:$BH)</f>
        <v>0</v>
      </c>
      <c r="BI369" s="27">
        <f>_xlfn.XLOOKUP($C369,[24]PSP!$C:$C,[24]PSP!$BI:$BI)</f>
        <v>51.95</v>
      </c>
      <c r="BJ369" s="28">
        <f t="shared" si="1467"/>
        <v>0</v>
      </c>
      <c r="BK369" s="29"/>
      <c r="BL369" s="54">
        <f>_xlfn.XLOOKUP($C369,[24]PSP!$C:$C,[24]PSP!$BL:$BL)</f>
        <v>0</v>
      </c>
      <c r="BM369" s="27">
        <f>_xlfn.XLOOKUP($C369,[24]PSP!$C:$C,[24]PSP!$BM:$BM)</f>
        <v>51.95</v>
      </c>
      <c r="BN369" s="28">
        <f t="shared" si="1468"/>
        <v>0</v>
      </c>
      <c r="BO369" s="29"/>
      <c r="BP369" s="54">
        <f>_xlfn.XLOOKUP($C369,[24]PSP!$C:$C,[24]PSP!$BP:$BP)</f>
        <v>0</v>
      </c>
      <c r="BQ369" s="27">
        <f>_xlfn.XLOOKUP($C369,[24]PSP!$C:$C,[24]PSP!$BQ:$BQ)</f>
        <v>51.95</v>
      </c>
      <c r="BR369" s="28">
        <f t="shared" si="1469"/>
        <v>0</v>
      </c>
      <c r="BS369" s="29"/>
      <c r="BT369" s="54">
        <f>_xlfn.XLOOKUP($C369,[24]PSP!$C:$C,[24]PSP!$BT:$BT)</f>
        <v>0</v>
      </c>
      <c r="BU369" s="27">
        <f>_xlfn.XLOOKUP($C369,[24]PSP!$C:$C,[24]PSP!$BU:$BU)</f>
        <v>51.95</v>
      </c>
      <c r="BV369" s="28">
        <f t="shared" si="1470"/>
        <v>0</v>
      </c>
      <c r="BW369" s="29"/>
      <c r="BX369" s="54">
        <f>_xlfn.XLOOKUP($C369,[24]PSP!$C:$C,[24]PSP!$BX:$BX)</f>
        <v>0</v>
      </c>
      <c r="BY369" s="27">
        <f>_xlfn.XLOOKUP($C369,[24]PSP!$C:$C,[24]PSP!$BY:$BY)</f>
        <v>51.95</v>
      </c>
      <c r="BZ369" s="28">
        <f t="shared" si="1471"/>
        <v>0</v>
      </c>
      <c r="CA369" s="29"/>
      <c r="CB369" s="54">
        <f>_xlfn.XLOOKUP($C369,[24]PSP!$C:$C,[24]PSP!$CB:$CB)</f>
        <v>0</v>
      </c>
      <c r="CC369" s="27">
        <f>_xlfn.XLOOKUP($C369,[24]PSP!$C:$C,[24]PSP!$CC:$CC)</f>
        <v>51.95</v>
      </c>
      <c r="CD369" s="28">
        <f t="shared" si="1472"/>
        <v>0</v>
      </c>
      <c r="CE369" s="29"/>
      <c r="CF369" s="54">
        <f>_xlfn.XLOOKUP($C369,[24]PSP!$C:$C,[24]PSP!$CF:$CF)</f>
        <v>0</v>
      </c>
      <c r="CG369" s="27">
        <f>_xlfn.XLOOKUP($C369,[24]PSP!$C:$C,[24]PSP!$CG:$CG)</f>
        <v>51.95</v>
      </c>
      <c r="CH369" s="28">
        <f t="shared" si="1473"/>
        <v>0</v>
      </c>
      <c r="CI369" s="29"/>
      <c r="CJ369" s="54">
        <f>_xlfn.XLOOKUP($C369,[24]PSP!$C:$C,[24]PSP!$CJ:$CJ)</f>
        <v>0</v>
      </c>
      <c r="CK369" s="27">
        <f>_xlfn.XLOOKUP($C369,[24]PSP!$C:$C,[24]PSP!$CK:$CK)</f>
        <v>51.95</v>
      </c>
      <c r="CL369" s="28">
        <f t="shared" si="1474"/>
        <v>0</v>
      </c>
      <c r="CM369" s="29"/>
      <c r="CN369" s="54">
        <f>_xlfn.XLOOKUP($C369,[24]PSP!$C:$C,[24]PSP!$CN:$CN)</f>
        <v>0</v>
      </c>
      <c r="CO369" s="27">
        <f>_xlfn.XLOOKUP($C369,[24]PSP!$C:$C,[24]PSP!$CO:$CO)</f>
        <v>51.95</v>
      </c>
      <c r="CP369" s="28">
        <f t="shared" si="1475"/>
        <v>0</v>
      </c>
      <c r="CQ369" s="29"/>
      <c r="CR369" s="54">
        <f>_xlfn.XLOOKUP($C369,[24]PSP!$C:$C,[24]PSP!$CR:$CR)</f>
        <v>0</v>
      </c>
      <c r="CS369" s="27">
        <f>_xlfn.XLOOKUP($C369,[24]PSP!$C:$C,[24]PSP!$CS:$CS)</f>
        <v>51.95</v>
      </c>
      <c r="CT369" s="28">
        <f t="shared" si="1476"/>
        <v>0</v>
      </c>
      <c r="CU369" s="29"/>
      <c r="CV369" s="54">
        <f>_xlfn.XLOOKUP($C369,[24]PSP!$C:$C,[24]PSP!$CV:$CV)</f>
        <v>0</v>
      </c>
      <c r="CW369" s="27">
        <f>_xlfn.XLOOKUP($C369,[24]PSP!$C:$C,[24]PSP!$CW:$CW)</f>
        <v>51.95</v>
      </c>
      <c r="CX369" s="28">
        <f t="shared" si="1477"/>
        <v>0</v>
      </c>
      <c r="CY369" s="29"/>
      <c r="CZ369" s="54">
        <f>_xlfn.XLOOKUP($C369,[24]PSP!$C:$C,[24]PSP!$CZ:$CZ)</f>
        <v>0</v>
      </c>
      <c r="DA369" s="27">
        <f>_xlfn.XLOOKUP($C369,[24]PSP!$C:$C,[24]PSP!$DA:$DA)</f>
        <v>51.95</v>
      </c>
      <c r="DB369" s="28">
        <f t="shared" si="1478"/>
        <v>0</v>
      </c>
      <c r="DC369" s="29"/>
      <c r="DD369" s="54">
        <f>_xlfn.XLOOKUP($C369,[24]PSP!$C:$C,[24]PSP!$DD:$DD)</f>
        <v>0</v>
      </c>
      <c r="DE369" s="27">
        <f>_xlfn.XLOOKUP($C369,[24]PSP!$C:$C,[24]PSP!$DE:$DE)</f>
        <v>51.95</v>
      </c>
      <c r="DF369" s="28">
        <f t="shared" si="1479"/>
        <v>0</v>
      </c>
      <c r="DG369" s="29"/>
      <c r="DH369" s="54">
        <f>_xlfn.XLOOKUP($C369,[24]PSP!$C:$C,[24]PSP!$DH:$DH)</f>
        <v>0</v>
      </c>
      <c r="DI369" s="27">
        <f>_xlfn.XLOOKUP($C369,[24]PSP!$C:$C,[24]PSP!$DI:$DI)</f>
        <v>51.95</v>
      </c>
      <c r="DJ369" s="28">
        <f t="shared" si="1480"/>
        <v>0</v>
      </c>
      <c r="DK369" s="29"/>
      <c r="DL369" s="54">
        <f>_xlfn.XLOOKUP($C369,[24]PSP!$C:$C,[24]PSP!$DL:$DL)</f>
        <v>0</v>
      </c>
      <c r="DM369" s="27">
        <f>_xlfn.XLOOKUP($C369,[24]PSP!$C:$C,[24]PSP!$DM:$DM)</f>
        <v>51.95</v>
      </c>
      <c r="DN369" s="28">
        <f t="shared" si="1481"/>
        <v>0</v>
      </c>
      <c r="DO369" s="29"/>
      <c r="DP369" s="54">
        <f>_xlfn.XLOOKUP($C369,[24]PSP!$C:$C,[24]PSP!$DP:$DP)</f>
        <v>0</v>
      </c>
      <c r="DQ369" s="27">
        <f>_xlfn.XLOOKUP($C369,[24]PSP!$C:$C,[24]PSP!$DQ:$DQ)</f>
        <v>51.95</v>
      </c>
      <c r="DR369" s="28">
        <f t="shared" si="1482"/>
        <v>0</v>
      </c>
      <c r="DS369" s="29"/>
      <c r="DT369" s="54">
        <f>_xlfn.XLOOKUP($C369,[24]PSP!$C:$C,[24]PSP!$DT:$DT)</f>
        <v>0</v>
      </c>
      <c r="DU369" s="27">
        <f>_xlfn.XLOOKUP($C369,[24]PSP!$C:$C,[24]PSP!$DU:$DU)</f>
        <v>51.95</v>
      </c>
      <c r="DV369" s="28">
        <f t="shared" si="1483"/>
        <v>0</v>
      </c>
      <c r="DW369" s="29"/>
      <c r="DX369" s="54">
        <f>_xlfn.XLOOKUP($C369,[24]PSP!$C:$C,[24]PSP!$DX:$DX)</f>
        <v>0</v>
      </c>
      <c r="DY369" s="27">
        <f>_xlfn.XLOOKUP($C369,[24]PSP!$C:$C,[24]PSP!$DY:$DY)</f>
        <v>51.95</v>
      </c>
      <c r="DZ369" s="28">
        <f t="shared" si="1484"/>
        <v>0</v>
      </c>
      <c r="EA369" s="29"/>
      <c r="EB369" s="54">
        <f>_xlfn.XLOOKUP($C369,[24]PSP!$C:$C,[24]PSP!$EB:$EB)</f>
        <v>0</v>
      </c>
      <c r="EC369" s="27">
        <f>_xlfn.XLOOKUP($C369,[24]PSP!$C:$C,[24]PSP!$EC:$EC)</f>
        <v>0</v>
      </c>
      <c r="ED369" s="28">
        <f t="shared" si="1485"/>
        <v>0</v>
      </c>
      <c r="EE369" s="29"/>
      <c r="EF369" s="54">
        <f>_xlfn.XLOOKUP($C369,[24]PSP!$C:$C,[24]PSP!$EF:$EF)</f>
        <v>0</v>
      </c>
      <c r="EG369" s="27">
        <f>_xlfn.XLOOKUP($C369,[24]PSP!$C:$C,[24]PSP!$EG:$EG)</f>
        <v>0</v>
      </c>
      <c r="EH369" s="28">
        <f t="shared" si="1486"/>
        <v>0</v>
      </c>
      <c r="EI369" s="29"/>
      <c r="EJ369" s="54">
        <f>_xlfn.XLOOKUP($C369,[24]PSP!$C:$C,[24]PSP!$EJ:$EJ)</f>
        <v>0</v>
      </c>
      <c r="EK369" s="27">
        <f>_xlfn.XLOOKUP($C369,[24]PSP!$C:$C,[24]PSP!$EK:$EK)</f>
        <v>0</v>
      </c>
      <c r="EL369" s="28">
        <f t="shared" si="1487"/>
        <v>0</v>
      </c>
      <c r="EM369" s="29"/>
      <c r="EN369" s="108"/>
      <c r="EO369" s="29">
        <f t="shared" si="1453"/>
        <v>0</v>
      </c>
      <c r="EP369" s="29">
        <f t="shared" si="1417"/>
        <v>0</v>
      </c>
      <c r="EQ369" s="4" t="b">
        <f t="shared" si="1418"/>
        <v>1</v>
      </c>
      <c r="ES369" s="118">
        <f t="shared" si="1488"/>
        <v>1.1767000000000001</v>
      </c>
    </row>
    <row r="370" spans="3:149" ht="12" customHeight="1" x14ac:dyDescent="0.25">
      <c r="C370" s="24" t="s">
        <v>217</v>
      </c>
      <c r="D370" s="43" t="str">
        <f>_xlfn.XLOOKUP($C370,[24]PSP!$C:$C,[24]PSP!$D:$D)</f>
        <v>COMP_24001</v>
      </c>
      <c r="E370" s="24" t="str">
        <f>_xlfn.XLOOKUP($C370,[24]PSP!$C:$C,[24]PSP!$E:$E)</f>
        <v>COMPOSIÇÃO</v>
      </c>
      <c r="F370" s="25" t="str">
        <f>_xlfn.XLOOKUP($C370,[24]PSP!$C:$C,[24]PSP!$F:$F)</f>
        <v>TERMINAL OU CONECTOR DE PRESSÃO PARA CABO 70MM2 - FORNECIMENTO E INSTALACAO</v>
      </c>
      <c r="G370" s="26" t="str">
        <f>_xlfn.XLOOKUP($C370,[24]PSP!$C:$C,[24]PSP!$G:$G)</f>
        <v>UN</v>
      </c>
      <c r="H370" s="53">
        <f>_xlfn.XLOOKUP($C370,[24]PSP!$C:$C,[24]PSP!$H:$H)</f>
        <v>0</v>
      </c>
      <c r="I370" s="28">
        <f>_xlfn.XLOOKUP($C370,[24]PSP!$C:$C,[24]PSP!$I:$I)</f>
        <v>0</v>
      </c>
      <c r="J370" s="28">
        <f t="shared" si="1454"/>
        <v>0</v>
      </c>
      <c r="K370" s="29"/>
      <c r="L370" s="54">
        <f>_xlfn.XLOOKUP($C370,[24]PSP!$C:$C,[24]PSP!$L:$L)</f>
        <v>0</v>
      </c>
      <c r="M370" s="27">
        <f>_xlfn.XLOOKUP($C370,[24]PSP!$C:$C,[24]PSP!$M:$M)</f>
        <v>8.35</v>
      </c>
      <c r="N370" s="28">
        <f t="shared" si="1455"/>
        <v>0</v>
      </c>
      <c r="O370" s="29"/>
      <c r="P370" s="54">
        <f>_xlfn.XLOOKUP($C370,[24]PSP!$C:$C,[24]PSP!$P:$P)</f>
        <v>0</v>
      </c>
      <c r="Q370" s="27">
        <f>_xlfn.XLOOKUP($C370,[24]PSP!$C:$C,[24]PSP!$Q:$Q)</f>
        <v>8.35</v>
      </c>
      <c r="R370" s="28">
        <f t="shared" si="1456"/>
        <v>0</v>
      </c>
      <c r="S370" s="29"/>
      <c r="T370" s="54">
        <f>_xlfn.XLOOKUP($C370,[24]PSP!$C:$C,[24]PSP!$T:$T)</f>
        <v>0</v>
      </c>
      <c r="U370" s="27">
        <f>_xlfn.XLOOKUP($C370,[24]PSP!$C:$C,[24]PSP!$U:$U)</f>
        <v>8.35</v>
      </c>
      <c r="V370" s="28">
        <f t="shared" si="1457"/>
        <v>0</v>
      </c>
      <c r="W370" s="29"/>
      <c r="X370" s="54">
        <f>_xlfn.XLOOKUP($C370,[24]PSP!$C:$C,[24]PSP!$X:$X)</f>
        <v>0</v>
      </c>
      <c r="Y370" s="27">
        <f>_xlfn.XLOOKUP($C370,[24]PSP!$C:$C,[24]PSP!$Y:$Y)</f>
        <v>8.35</v>
      </c>
      <c r="Z370" s="28">
        <f t="shared" si="1458"/>
        <v>0</v>
      </c>
      <c r="AA370" s="29"/>
      <c r="AB370" s="54">
        <f>_xlfn.XLOOKUP($C370,[24]PSP!$C:$C,[24]PSP!$AB:$AB)</f>
        <v>0</v>
      </c>
      <c r="AC370" s="27">
        <f>_xlfn.XLOOKUP($C370,[24]PSP!$C:$C,[24]PSP!$AC:$AC)</f>
        <v>8.35</v>
      </c>
      <c r="AD370" s="28">
        <f t="shared" si="1459"/>
        <v>0</v>
      </c>
      <c r="AE370" s="29"/>
      <c r="AF370" s="54">
        <f>_xlfn.XLOOKUP($C370,[24]PSP!$C:$C,[24]PSP!$AF:$AF)</f>
        <v>0</v>
      </c>
      <c r="AG370" s="27">
        <f>_xlfn.XLOOKUP($C370,[24]PSP!$C:$C,[24]PSP!$AG:$AG)</f>
        <v>8.35</v>
      </c>
      <c r="AH370" s="28">
        <f t="shared" si="1460"/>
        <v>0</v>
      </c>
      <c r="AI370" s="29"/>
      <c r="AJ370" s="54">
        <f>_xlfn.XLOOKUP($C370,[24]PSP!$C:$C,[24]PSP!$AJ:$AJ)</f>
        <v>0</v>
      </c>
      <c r="AK370" s="27">
        <f>_xlfn.XLOOKUP($C370,[24]PSP!$C:$C,[24]PSP!$AK:$AK)</f>
        <v>8.35</v>
      </c>
      <c r="AL370" s="28">
        <f t="shared" si="1461"/>
        <v>0</v>
      </c>
      <c r="AM370" s="29"/>
      <c r="AN370" s="54">
        <f>_xlfn.XLOOKUP($C370,[24]PSP!$C:$C,[24]PSP!$AN:$AN)</f>
        <v>0</v>
      </c>
      <c r="AO370" s="27">
        <f>_xlfn.XLOOKUP($C370,[24]PSP!$C:$C,[24]PSP!$AO:$AO)</f>
        <v>8.35</v>
      </c>
      <c r="AP370" s="28">
        <f t="shared" si="1462"/>
        <v>0</v>
      </c>
      <c r="AQ370" s="29"/>
      <c r="AR370" s="54">
        <f>_xlfn.XLOOKUP($C370,[24]PSP!$C:$C,[24]PSP!$AR:$AR)</f>
        <v>0</v>
      </c>
      <c r="AS370" s="27">
        <f>_xlfn.XLOOKUP($C370,[24]PSP!$C:$C,[24]PSP!$AS:$AS)</f>
        <v>8.35</v>
      </c>
      <c r="AT370" s="28">
        <f t="shared" si="1463"/>
        <v>0</v>
      </c>
      <c r="AU370" s="29"/>
      <c r="AV370" s="54">
        <f>_xlfn.XLOOKUP($C370,[24]PSP!$C:$C,[24]PSP!$AV:$AV)</f>
        <v>0</v>
      </c>
      <c r="AW370" s="27">
        <f>_xlfn.XLOOKUP($C370,[24]PSP!$C:$C,[24]PSP!$AW:$AW)</f>
        <v>8.35</v>
      </c>
      <c r="AX370" s="28">
        <f t="shared" si="1464"/>
        <v>0</v>
      </c>
      <c r="AY370" s="29"/>
      <c r="AZ370" s="54">
        <f>_xlfn.XLOOKUP($C370,[24]PSP!$C:$C,[24]PSP!$AZ:$AZ)</f>
        <v>0</v>
      </c>
      <c r="BA370" s="27">
        <f>_xlfn.XLOOKUP($C370,[24]PSP!$C:$C,[24]PSP!$BA:$BA)</f>
        <v>8.35</v>
      </c>
      <c r="BB370" s="28">
        <f t="shared" si="1465"/>
        <v>0</v>
      </c>
      <c r="BC370" s="29"/>
      <c r="BD370" s="54">
        <f>_xlfn.XLOOKUP($C370,[24]PSP!$C:$C,[24]PSP!$BD:$BD)</f>
        <v>0</v>
      </c>
      <c r="BE370" s="27">
        <f>_xlfn.XLOOKUP($C370,[24]PSP!$C:$C,[24]PSP!$BE:$BE)</f>
        <v>8.35</v>
      </c>
      <c r="BF370" s="28">
        <f t="shared" si="1466"/>
        <v>0</v>
      </c>
      <c r="BG370" s="29"/>
      <c r="BH370" s="54">
        <f>_xlfn.XLOOKUP($C370,[24]PSP!$C:$C,[24]PSP!$BH:$BH)</f>
        <v>0</v>
      </c>
      <c r="BI370" s="27">
        <f>_xlfn.XLOOKUP($C370,[24]PSP!$C:$C,[24]PSP!$BI:$BI)</f>
        <v>8.35</v>
      </c>
      <c r="BJ370" s="28">
        <f t="shared" si="1467"/>
        <v>0</v>
      </c>
      <c r="BK370" s="29"/>
      <c r="BL370" s="54">
        <f>_xlfn.XLOOKUP($C370,[24]PSP!$C:$C,[24]PSP!$BL:$BL)</f>
        <v>0</v>
      </c>
      <c r="BM370" s="27">
        <f>_xlfn.XLOOKUP($C370,[24]PSP!$C:$C,[24]PSP!$BM:$BM)</f>
        <v>8.35</v>
      </c>
      <c r="BN370" s="28">
        <f t="shared" si="1468"/>
        <v>0</v>
      </c>
      <c r="BO370" s="29"/>
      <c r="BP370" s="54">
        <f>_xlfn.XLOOKUP($C370,[24]PSP!$C:$C,[24]PSP!$BP:$BP)</f>
        <v>0</v>
      </c>
      <c r="BQ370" s="27">
        <f>_xlfn.XLOOKUP($C370,[24]PSP!$C:$C,[24]PSP!$BQ:$BQ)</f>
        <v>8.35</v>
      </c>
      <c r="BR370" s="28">
        <f t="shared" si="1469"/>
        <v>0</v>
      </c>
      <c r="BS370" s="29"/>
      <c r="BT370" s="54">
        <f>_xlfn.XLOOKUP($C370,[24]PSP!$C:$C,[24]PSP!$BT:$BT)</f>
        <v>0</v>
      </c>
      <c r="BU370" s="27">
        <f>_xlfn.XLOOKUP($C370,[24]PSP!$C:$C,[24]PSP!$BU:$BU)</f>
        <v>8.35</v>
      </c>
      <c r="BV370" s="28">
        <f t="shared" si="1470"/>
        <v>0</v>
      </c>
      <c r="BW370" s="29"/>
      <c r="BX370" s="54">
        <f>_xlfn.XLOOKUP($C370,[24]PSP!$C:$C,[24]PSP!$BX:$BX)</f>
        <v>0</v>
      </c>
      <c r="BY370" s="27">
        <f>_xlfn.XLOOKUP($C370,[24]PSP!$C:$C,[24]PSP!$BY:$BY)</f>
        <v>8.35</v>
      </c>
      <c r="BZ370" s="28">
        <f t="shared" si="1471"/>
        <v>0</v>
      </c>
      <c r="CA370" s="29"/>
      <c r="CB370" s="54">
        <f>_xlfn.XLOOKUP($C370,[24]PSP!$C:$C,[24]PSP!$CB:$CB)</f>
        <v>0</v>
      </c>
      <c r="CC370" s="27">
        <f>_xlfn.XLOOKUP($C370,[24]PSP!$C:$C,[24]PSP!$CC:$CC)</f>
        <v>8.35</v>
      </c>
      <c r="CD370" s="28">
        <f t="shared" si="1472"/>
        <v>0</v>
      </c>
      <c r="CE370" s="29"/>
      <c r="CF370" s="54">
        <f>_xlfn.XLOOKUP($C370,[24]PSP!$C:$C,[24]PSP!$CF:$CF)</f>
        <v>0</v>
      </c>
      <c r="CG370" s="27">
        <f>_xlfn.XLOOKUP($C370,[24]PSP!$C:$C,[24]PSP!$CG:$CG)</f>
        <v>8.35</v>
      </c>
      <c r="CH370" s="28">
        <f t="shared" si="1473"/>
        <v>0</v>
      </c>
      <c r="CI370" s="29"/>
      <c r="CJ370" s="54">
        <f>_xlfn.XLOOKUP($C370,[24]PSP!$C:$C,[24]PSP!$CJ:$CJ)</f>
        <v>0</v>
      </c>
      <c r="CK370" s="27">
        <f>_xlfn.XLOOKUP($C370,[24]PSP!$C:$C,[24]PSP!$CK:$CK)</f>
        <v>8.35</v>
      </c>
      <c r="CL370" s="28">
        <f t="shared" si="1474"/>
        <v>0</v>
      </c>
      <c r="CM370" s="29"/>
      <c r="CN370" s="54">
        <f>_xlfn.XLOOKUP($C370,[24]PSP!$C:$C,[24]PSP!$CN:$CN)</f>
        <v>0</v>
      </c>
      <c r="CO370" s="27">
        <f>_xlfn.XLOOKUP($C370,[24]PSP!$C:$C,[24]PSP!$CO:$CO)</f>
        <v>8.35</v>
      </c>
      <c r="CP370" s="28">
        <f t="shared" si="1475"/>
        <v>0</v>
      </c>
      <c r="CQ370" s="29"/>
      <c r="CR370" s="54">
        <f>_xlfn.XLOOKUP($C370,[24]PSP!$C:$C,[24]PSP!$CR:$CR)</f>
        <v>0</v>
      </c>
      <c r="CS370" s="27">
        <f>_xlfn.XLOOKUP($C370,[24]PSP!$C:$C,[24]PSP!$CS:$CS)</f>
        <v>8.35</v>
      </c>
      <c r="CT370" s="28">
        <f t="shared" si="1476"/>
        <v>0</v>
      </c>
      <c r="CU370" s="29"/>
      <c r="CV370" s="54">
        <f>_xlfn.XLOOKUP($C370,[24]PSP!$C:$C,[24]PSP!$CV:$CV)</f>
        <v>0</v>
      </c>
      <c r="CW370" s="27">
        <f>_xlfn.XLOOKUP($C370,[24]PSP!$C:$C,[24]PSP!$CW:$CW)</f>
        <v>8.35</v>
      </c>
      <c r="CX370" s="28">
        <f t="shared" si="1477"/>
        <v>0</v>
      </c>
      <c r="CY370" s="29"/>
      <c r="CZ370" s="54">
        <f>_xlfn.XLOOKUP($C370,[24]PSP!$C:$C,[24]PSP!$CZ:$CZ)</f>
        <v>0</v>
      </c>
      <c r="DA370" s="27">
        <f>_xlfn.XLOOKUP($C370,[24]PSP!$C:$C,[24]PSP!$DA:$DA)</f>
        <v>8.35</v>
      </c>
      <c r="DB370" s="28">
        <f t="shared" si="1478"/>
        <v>0</v>
      </c>
      <c r="DC370" s="29"/>
      <c r="DD370" s="54">
        <f>_xlfn.XLOOKUP($C370,[24]PSP!$C:$C,[24]PSP!$DD:$DD)</f>
        <v>0</v>
      </c>
      <c r="DE370" s="27">
        <f>_xlfn.XLOOKUP($C370,[24]PSP!$C:$C,[24]PSP!$DE:$DE)</f>
        <v>8.35</v>
      </c>
      <c r="DF370" s="28">
        <f t="shared" si="1479"/>
        <v>0</v>
      </c>
      <c r="DG370" s="29"/>
      <c r="DH370" s="54">
        <f>_xlfn.XLOOKUP($C370,[24]PSP!$C:$C,[24]PSP!$DH:$DH)</f>
        <v>0</v>
      </c>
      <c r="DI370" s="27">
        <f>_xlfn.XLOOKUP($C370,[24]PSP!$C:$C,[24]PSP!$DI:$DI)</f>
        <v>8.35</v>
      </c>
      <c r="DJ370" s="28">
        <f t="shared" si="1480"/>
        <v>0</v>
      </c>
      <c r="DK370" s="29"/>
      <c r="DL370" s="54">
        <f>_xlfn.XLOOKUP($C370,[24]PSP!$C:$C,[24]PSP!$DL:$DL)</f>
        <v>0</v>
      </c>
      <c r="DM370" s="27">
        <f>_xlfn.XLOOKUP($C370,[24]PSP!$C:$C,[24]PSP!$DM:$DM)</f>
        <v>8.35</v>
      </c>
      <c r="DN370" s="28">
        <f t="shared" si="1481"/>
        <v>0</v>
      </c>
      <c r="DO370" s="29"/>
      <c r="DP370" s="54">
        <f>_xlfn.XLOOKUP($C370,[24]PSP!$C:$C,[24]PSP!$DP:$DP)</f>
        <v>0</v>
      </c>
      <c r="DQ370" s="27">
        <f>_xlfn.XLOOKUP($C370,[24]PSP!$C:$C,[24]PSP!$DQ:$DQ)</f>
        <v>8.35</v>
      </c>
      <c r="DR370" s="28">
        <f t="shared" si="1482"/>
        <v>0</v>
      </c>
      <c r="DS370" s="29"/>
      <c r="DT370" s="54">
        <f>_xlfn.XLOOKUP($C370,[24]PSP!$C:$C,[24]PSP!$DT:$DT)</f>
        <v>0</v>
      </c>
      <c r="DU370" s="27">
        <f>_xlfn.XLOOKUP($C370,[24]PSP!$C:$C,[24]PSP!$DU:$DU)</f>
        <v>8.35</v>
      </c>
      <c r="DV370" s="28">
        <f t="shared" si="1483"/>
        <v>0</v>
      </c>
      <c r="DW370" s="29"/>
      <c r="DX370" s="54">
        <f>_xlfn.XLOOKUP($C370,[24]PSP!$C:$C,[24]PSP!$DX:$DX)</f>
        <v>0</v>
      </c>
      <c r="DY370" s="27">
        <f>_xlfn.XLOOKUP($C370,[24]PSP!$C:$C,[24]PSP!$DY:$DY)</f>
        <v>8.35</v>
      </c>
      <c r="DZ370" s="28">
        <f t="shared" si="1484"/>
        <v>0</v>
      </c>
      <c r="EA370" s="29"/>
      <c r="EB370" s="54">
        <f>_xlfn.XLOOKUP($C370,[24]PSP!$C:$C,[24]PSP!$EB:$EB)</f>
        <v>0</v>
      </c>
      <c r="EC370" s="27">
        <f>_xlfn.XLOOKUP($C370,[24]PSP!$C:$C,[24]PSP!$EC:$EC)</f>
        <v>0</v>
      </c>
      <c r="ED370" s="28">
        <f t="shared" si="1485"/>
        <v>0</v>
      </c>
      <c r="EE370" s="29"/>
      <c r="EF370" s="54">
        <f>_xlfn.XLOOKUP($C370,[24]PSP!$C:$C,[24]PSP!$EF:$EF)</f>
        <v>0</v>
      </c>
      <c r="EG370" s="27">
        <f>_xlfn.XLOOKUP($C370,[24]PSP!$C:$C,[24]PSP!$EG:$EG)</f>
        <v>0</v>
      </c>
      <c r="EH370" s="28">
        <f t="shared" si="1486"/>
        <v>0</v>
      </c>
      <c r="EI370" s="29"/>
      <c r="EJ370" s="54">
        <f>_xlfn.XLOOKUP($C370,[24]PSP!$C:$C,[24]PSP!$EJ:$EJ)</f>
        <v>0</v>
      </c>
      <c r="EK370" s="27">
        <f>_xlfn.XLOOKUP($C370,[24]PSP!$C:$C,[24]PSP!$EK:$EK)</f>
        <v>0</v>
      </c>
      <c r="EL370" s="28">
        <f t="shared" si="1487"/>
        <v>0</v>
      </c>
      <c r="EM370" s="29"/>
      <c r="EN370" s="108"/>
      <c r="EO370" s="29">
        <f t="shared" si="1453"/>
        <v>0</v>
      </c>
      <c r="EP370" s="29">
        <f t="shared" si="1417"/>
        <v>0</v>
      </c>
      <c r="EQ370" s="4" t="b">
        <f t="shared" si="1418"/>
        <v>1</v>
      </c>
      <c r="ES370" s="118">
        <f t="shared" si="1488"/>
        <v>1.1767000000000001</v>
      </c>
    </row>
    <row r="371" spans="3:149" ht="14.25" x14ac:dyDescent="0.25">
      <c r="C371" s="24" t="s">
        <v>218</v>
      </c>
      <c r="D371" s="43" t="str">
        <f>_xlfn.XLOOKUP($C371,[24]PSP!$C:$C,[24]PSP!$D:$D)</f>
        <v>ED-48700</v>
      </c>
      <c r="E371" s="24" t="str">
        <f>_xlfn.XLOOKUP($C371,[24]PSP!$C:$C,[24]PSP!$E:$E)</f>
        <v>DER/MG</v>
      </c>
      <c r="F371" s="25" t="str">
        <f>_xlfn.XLOOKUP($C371,[24]PSP!$C:$C,[24]PSP!$F:$F)</f>
        <v>ATERRAMENTO COMPLETO, COM HASTES COPPERWELD 5/8" X 2,40  M</v>
      </c>
      <c r="G371" s="26" t="str">
        <f>_xlfn.XLOOKUP($C371,[24]PSP!$C:$C,[24]PSP!$G:$G)</f>
        <v>U</v>
      </c>
      <c r="H371" s="53">
        <f>_xlfn.XLOOKUP($C371,[24]PSP!$C:$C,[24]PSP!$H:$H)</f>
        <v>0</v>
      </c>
      <c r="I371" s="28">
        <f>_xlfn.XLOOKUP($C371,[24]PSP!$C:$C,[24]PSP!$I:$I)</f>
        <v>0</v>
      </c>
      <c r="J371" s="28">
        <f t="shared" si="1454"/>
        <v>0</v>
      </c>
      <c r="K371" s="29"/>
      <c r="L371" s="54">
        <f>_xlfn.XLOOKUP($C371,[24]PSP!$C:$C,[24]PSP!$L:$L)</f>
        <v>0</v>
      </c>
      <c r="M371" s="27">
        <f>_xlfn.XLOOKUP($C371,[24]PSP!$C:$C,[24]PSP!$M:$M)</f>
        <v>104.05</v>
      </c>
      <c r="N371" s="28">
        <f t="shared" si="1455"/>
        <v>0</v>
      </c>
      <c r="O371" s="29"/>
      <c r="P371" s="54">
        <f>_xlfn.XLOOKUP($C371,[24]PSP!$C:$C,[24]PSP!$P:$P)</f>
        <v>0</v>
      </c>
      <c r="Q371" s="27">
        <f>_xlfn.XLOOKUP($C371,[24]PSP!$C:$C,[24]PSP!$Q:$Q)</f>
        <v>104.05</v>
      </c>
      <c r="R371" s="28">
        <f t="shared" si="1456"/>
        <v>0</v>
      </c>
      <c r="S371" s="29"/>
      <c r="T371" s="54">
        <f>_xlfn.XLOOKUP($C371,[24]PSP!$C:$C,[24]PSP!$T:$T)</f>
        <v>0</v>
      </c>
      <c r="U371" s="27">
        <f>_xlfn.XLOOKUP($C371,[24]PSP!$C:$C,[24]PSP!$U:$U)</f>
        <v>104.05</v>
      </c>
      <c r="V371" s="28">
        <f t="shared" si="1457"/>
        <v>0</v>
      </c>
      <c r="W371" s="29"/>
      <c r="X371" s="54">
        <f>_xlfn.XLOOKUP($C371,[24]PSP!$C:$C,[24]PSP!$X:$X)</f>
        <v>0</v>
      </c>
      <c r="Y371" s="27">
        <f>_xlfn.XLOOKUP($C371,[24]PSP!$C:$C,[24]PSP!$Y:$Y)</f>
        <v>104.05</v>
      </c>
      <c r="Z371" s="28">
        <f t="shared" si="1458"/>
        <v>0</v>
      </c>
      <c r="AA371" s="29"/>
      <c r="AB371" s="54">
        <f>_xlfn.XLOOKUP($C371,[24]PSP!$C:$C,[24]PSP!$AB:$AB)</f>
        <v>0</v>
      </c>
      <c r="AC371" s="27">
        <f>_xlfn.XLOOKUP($C371,[24]PSP!$C:$C,[24]PSP!$AC:$AC)</f>
        <v>104.05</v>
      </c>
      <c r="AD371" s="28">
        <f t="shared" si="1459"/>
        <v>0</v>
      </c>
      <c r="AE371" s="29"/>
      <c r="AF371" s="54">
        <f>_xlfn.XLOOKUP($C371,[24]PSP!$C:$C,[24]PSP!$AF:$AF)</f>
        <v>0</v>
      </c>
      <c r="AG371" s="27">
        <f>_xlfn.XLOOKUP($C371,[24]PSP!$C:$C,[24]PSP!$AG:$AG)</f>
        <v>104.05</v>
      </c>
      <c r="AH371" s="28">
        <f t="shared" si="1460"/>
        <v>0</v>
      </c>
      <c r="AI371" s="29"/>
      <c r="AJ371" s="54">
        <f>_xlfn.XLOOKUP($C371,[24]PSP!$C:$C,[24]PSP!$AJ:$AJ)</f>
        <v>0</v>
      </c>
      <c r="AK371" s="27">
        <f>_xlfn.XLOOKUP($C371,[24]PSP!$C:$C,[24]PSP!$AK:$AK)</f>
        <v>104.05</v>
      </c>
      <c r="AL371" s="28">
        <f t="shared" si="1461"/>
        <v>0</v>
      </c>
      <c r="AM371" s="29"/>
      <c r="AN371" s="54">
        <f>_xlfn.XLOOKUP($C371,[24]PSP!$C:$C,[24]PSP!$AN:$AN)</f>
        <v>0</v>
      </c>
      <c r="AO371" s="27">
        <f>_xlfn.XLOOKUP($C371,[24]PSP!$C:$C,[24]PSP!$AO:$AO)</f>
        <v>104.05</v>
      </c>
      <c r="AP371" s="28">
        <f t="shared" si="1462"/>
        <v>0</v>
      </c>
      <c r="AQ371" s="29"/>
      <c r="AR371" s="54">
        <f>_xlfn.XLOOKUP($C371,[24]PSP!$C:$C,[24]PSP!$AR:$AR)</f>
        <v>0</v>
      </c>
      <c r="AS371" s="27">
        <f>_xlfn.XLOOKUP($C371,[24]PSP!$C:$C,[24]PSP!$AS:$AS)</f>
        <v>104.05</v>
      </c>
      <c r="AT371" s="28">
        <f t="shared" si="1463"/>
        <v>0</v>
      </c>
      <c r="AU371" s="29"/>
      <c r="AV371" s="54">
        <f>_xlfn.XLOOKUP($C371,[24]PSP!$C:$C,[24]PSP!$AV:$AV)</f>
        <v>0</v>
      </c>
      <c r="AW371" s="27">
        <f>_xlfn.XLOOKUP($C371,[24]PSP!$C:$C,[24]PSP!$AW:$AW)</f>
        <v>104.05</v>
      </c>
      <c r="AX371" s="28">
        <f t="shared" si="1464"/>
        <v>0</v>
      </c>
      <c r="AY371" s="29"/>
      <c r="AZ371" s="54">
        <f>_xlfn.XLOOKUP($C371,[24]PSP!$C:$C,[24]PSP!$AZ:$AZ)</f>
        <v>0</v>
      </c>
      <c r="BA371" s="27">
        <f>_xlfn.XLOOKUP($C371,[24]PSP!$C:$C,[24]PSP!$BA:$BA)</f>
        <v>104.05</v>
      </c>
      <c r="BB371" s="28">
        <f t="shared" si="1465"/>
        <v>0</v>
      </c>
      <c r="BC371" s="29"/>
      <c r="BD371" s="54">
        <f>_xlfn.XLOOKUP($C371,[24]PSP!$C:$C,[24]PSP!$BD:$BD)</f>
        <v>0</v>
      </c>
      <c r="BE371" s="27">
        <f>_xlfn.XLOOKUP($C371,[24]PSP!$C:$C,[24]PSP!$BE:$BE)</f>
        <v>104.05</v>
      </c>
      <c r="BF371" s="28">
        <f t="shared" si="1466"/>
        <v>0</v>
      </c>
      <c r="BG371" s="29"/>
      <c r="BH371" s="54">
        <f>_xlfn.XLOOKUP($C371,[24]PSP!$C:$C,[24]PSP!$BH:$BH)</f>
        <v>0</v>
      </c>
      <c r="BI371" s="27">
        <f>_xlfn.XLOOKUP($C371,[24]PSP!$C:$C,[24]PSP!$BI:$BI)</f>
        <v>104.05</v>
      </c>
      <c r="BJ371" s="28">
        <f t="shared" si="1467"/>
        <v>0</v>
      </c>
      <c r="BK371" s="29"/>
      <c r="BL371" s="54">
        <f>_xlfn.XLOOKUP($C371,[24]PSP!$C:$C,[24]PSP!$BL:$BL)</f>
        <v>0</v>
      </c>
      <c r="BM371" s="27">
        <f>_xlfn.XLOOKUP($C371,[24]PSP!$C:$C,[24]PSP!$BM:$BM)</f>
        <v>104.05</v>
      </c>
      <c r="BN371" s="28">
        <f t="shared" si="1468"/>
        <v>0</v>
      </c>
      <c r="BO371" s="29"/>
      <c r="BP371" s="54">
        <f>_xlfn.XLOOKUP($C371,[24]PSP!$C:$C,[24]PSP!$BP:$BP)</f>
        <v>0</v>
      </c>
      <c r="BQ371" s="27">
        <f>_xlfn.XLOOKUP($C371,[24]PSP!$C:$C,[24]PSP!$BQ:$BQ)</f>
        <v>104.05</v>
      </c>
      <c r="BR371" s="28">
        <f t="shared" si="1469"/>
        <v>0</v>
      </c>
      <c r="BS371" s="29"/>
      <c r="BT371" s="54">
        <f>_xlfn.XLOOKUP($C371,[24]PSP!$C:$C,[24]PSP!$BT:$BT)</f>
        <v>0</v>
      </c>
      <c r="BU371" s="27">
        <f>_xlfn.XLOOKUP($C371,[24]PSP!$C:$C,[24]PSP!$BU:$BU)</f>
        <v>104.05</v>
      </c>
      <c r="BV371" s="28">
        <f t="shared" si="1470"/>
        <v>0</v>
      </c>
      <c r="BW371" s="29"/>
      <c r="BX371" s="54">
        <f>_xlfn.XLOOKUP($C371,[24]PSP!$C:$C,[24]PSP!$BX:$BX)</f>
        <v>0</v>
      </c>
      <c r="BY371" s="27">
        <f>_xlfn.XLOOKUP($C371,[24]PSP!$C:$C,[24]PSP!$BY:$BY)</f>
        <v>104.05</v>
      </c>
      <c r="BZ371" s="28">
        <f t="shared" si="1471"/>
        <v>0</v>
      </c>
      <c r="CA371" s="29"/>
      <c r="CB371" s="54">
        <f>_xlfn.XLOOKUP($C371,[24]PSP!$C:$C,[24]PSP!$CB:$CB)</f>
        <v>0</v>
      </c>
      <c r="CC371" s="27">
        <f>_xlfn.XLOOKUP($C371,[24]PSP!$C:$C,[24]PSP!$CC:$CC)</f>
        <v>104.05</v>
      </c>
      <c r="CD371" s="28">
        <f t="shared" si="1472"/>
        <v>0</v>
      </c>
      <c r="CE371" s="29"/>
      <c r="CF371" s="54">
        <f>_xlfn.XLOOKUP($C371,[24]PSP!$C:$C,[24]PSP!$CF:$CF)</f>
        <v>0</v>
      </c>
      <c r="CG371" s="27">
        <f>_xlfn.XLOOKUP($C371,[24]PSP!$C:$C,[24]PSP!$CG:$CG)</f>
        <v>104.05</v>
      </c>
      <c r="CH371" s="28">
        <f t="shared" si="1473"/>
        <v>0</v>
      </c>
      <c r="CI371" s="29"/>
      <c r="CJ371" s="54">
        <f>_xlfn.XLOOKUP($C371,[24]PSP!$C:$C,[24]PSP!$CJ:$CJ)</f>
        <v>0</v>
      </c>
      <c r="CK371" s="27">
        <f>_xlfn.XLOOKUP($C371,[24]PSP!$C:$C,[24]PSP!$CK:$CK)</f>
        <v>104.05</v>
      </c>
      <c r="CL371" s="28">
        <f t="shared" si="1474"/>
        <v>0</v>
      </c>
      <c r="CM371" s="29"/>
      <c r="CN371" s="54">
        <f>_xlfn.XLOOKUP($C371,[24]PSP!$C:$C,[24]PSP!$CN:$CN)</f>
        <v>0</v>
      </c>
      <c r="CO371" s="27">
        <f>_xlfn.XLOOKUP($C371,[24]PSP!$C:$C,[24]PSP!$CO:$CO)</f>
        <v>104.05</v>
      </c>
      <c r="CP371" s="28">
        <f t="shared" si="1475"/>
        <v>0</v>
      </c>
      <c r="CQ371" s="29"/>
      <c r="CR371" s="54">
        <f>_xlfn.XLOOKUP($C371,[24]PSP!$C:$C,[24]PSP!$CR:$CR)</f>
        <v>0</v>
      </c>
      <c r="CS371" s="27">
        <f>_xlfn.XLOOKUP($C371,[24]PSP!$C:$C,[24]PSP!$CS:$CS)</f>
        <v>104.05</v>
      </c>
      <c r="CT371" s="28">
        <f t="shared" si="1476"/>
        <v>0</v>
      </c>
      <c r="CU371" s="29"/>
      <c r="CV371" s="54">
        <f>_xlfn.XLOOKUP($C371,[24]PSP!$C:$C,[24]PSP!$CV:$CV)</f>
        <v>0</v>
      </c>
      <c r="CW371" s="27">
        <f>_xlfn.XLOOKUP($C371,[24]PSP!$C:$C,[24]PSP!$CW:$CW)</f>
        <v>104.05</v>
      </c>
      <c r="CX371" s="28">
        <f t="shared" si="1477"/>
        <v>0</v>
      </c>
      <c r="CY371" s="29"/>
      <c r="CZ371" s="54">
        <f>_xlfn.XLOOKUP($C371,[24]PSP!$C:$C,[24]PSP!$CZ:$CZ)</f>
        <v>0</v>
      </c>
      <c r="DA371" s="27">
        <f>_xlfn.XLOOKUP($C371,[24]PSP!$C:$C,[24]PSP!$DA:$DA)</f>
        <v>104.05</v>
      </c>
      <c r="DB371" s="28">
        <f t="shared" si="1478"/>
        <v>0</v>
      </c>
      <c r="DC371" s="29"/>
      <c r="DD371" s="54">
        <f>_xlfn.XLOOKUP($C371,[24]PSP!$C:$C,[24]PSP!$DD:$DD)</f>
        <v>0</v>
      </c>
      <c r="DE371" s="27">
        <f>_xlfn.XLOOKUP($C371,[24]PSP!$C:$C,[24]PSP!$DE:$DE)</f>
        <v>104.05</v>
      </c>
      <c r="DF371" s="28">
        <f t="shared" si="1479"/>
        <v>0</v>
      </c>
      <c r="DG371" s="29"/>
      <c r="DH371" s="54">
        <f>_xlfn.XLOOKUP($C371,[24]PSP!$C:$C,[24]PSP!$DH:$DH)</f>
        <v>0</v>
      </c>
      <c r="DI371" s="27">
        <f>_xlfn.XLOOKUP($C371,[24]PSP!$C:$C,[24]PSP!$DI:$DI)</f>
        <v>104.05</v>
      </c>
      <c r="DJ371" s="28">
        <f t="shared" si="1480"/>
        <v>0</v>
      </c>
      <c r="DK371" s="29"/>
      <c r="DL371" s="54">
        <f>_xlfn.XLOOKUP($C371,[24]PSP!$C:$C,[24]PSP!$DL:$DL)</f>
        <v>0</v>
      </c>
      <c r="DM371" s="27">
        <f>_xlfn.XLOOKUP($C371,[24]PSP!$C:$C,[24]PSP!$DM:$DM)</f>
        <v>104.05</v>
      </c>
      <c r="DN371" s="28">
        <f t="shared" si="1481"/>
        <v>0</v>
      </c>
      <c r="DO371" s="29"/>
      <c r="DP371" s="54">
        <f>_xlfn.XLOOKUP($C371,[24]PSP!$C:$C,[24]PSP!$DP:$DP)</f>
        <v>0</v>
      </c>
      <c r="DQ371" s="27">
        <f>_xlfn.XLOOKUP($C371,[24]PSP!$C:$C,[24]PSP!$DQ:$DQ)</f>
        <v>104.05</v>
      </c>
      <c r="DR371" s="28">
        <f t="shared" si="1482"/>
        <v>0</v>
      </c>
      <c r="DS371" s="29"/>
      <c r="DT371" s="54">
        <f>_xlfn.XLOOKUP($C371,[24]PSP!$C:$C,[24]PSP!$DT:$DT)</f>
        <v>0</v>
      </c>
      <c r="DU371" s="27">
        <f>_xlfn.XLOOKUP($C371,[24]PSP!$C:$C,[24]PSP!$DU:$DU)</f>
        <v>104.05</v>
      </c>
      <c r="DV371" s="28">
        <f t="shared" si="1483"/>
        <v>0</v>
      </c>
      <c r="DW371" s="29"/>
      <c r="DX371" s="54">
        <f>_xlfn.XLOOKUP($C371,[24]PSP!$C:$C,[24]PSP!$DX:$DX)</f>
        <v>0</v>
      </c>
      <c r="DY371" s="27">
        <f>_xlfn.XLOOKUP($C371,[24]PSP!$C:$C,[24]PSP!$DY:$DY)</f>
        <v>104.05</v>
      </c>
      <c r="DZ371" s="28">
        <f t="shared" si="1484"/>
        <v>0</v>
      </c>
      <c r="EA371" s="29"/>
      <c r="EB371" s="54">
        <f>_xlfn.XLOOKUP($C371,[24]PSP!$C:$C,[24]PSP!$EB:$EB)</f>
        <v>0</v>
      </c>
      <c r="EC371" s="27">
        <f>_xlfn.XLOOKUP($C371,[24]PSP!$C:$C,[24]PSP!$EC:$EC)</f>
        <v>0</v>
      </c>
      <c r="ED371" s="28">
        <f t="shared" si="1485"/>
        <v>0</v>
      </c>
      <c r="EE371" s="29"/>
      <c r="EF371" s="54">
        <f>_xlfn.XLOOKUP($C371,[24]PSP!$C:$C,[24]PSP!$EF:$EF)</f>
        <v>0</v>
      </c>
      <c r="EG371" s="27">
        <f>_xlfn.XLOOKUP($C371,[24]PSP!$C:$C,[24]PSP!$EG:$EG)</f>
        <v>0</v>
      </c>
      <c r="EH371" s="28">
        <f t="shared" si="1486"/>
        <v>0</v>
      </c>
      <c r="EI371" s="29"/>
      <c r="EJ371" s="54">
        <f>_xlfn.XLOOKUP($C371,[24]PSP!$C:$C,[24]PSP!$EJ:$EJ)</f>
        <v>0</v>
      </c>
      <c r="EK371" s="27">
        <f>_xlfn.XLOOKUP($C371,[24]PSP!$C:$C,[24]PSP!$EK:$EK)</f>
        <v>0</v>
      </c>
      <c r="EL371" s="28">
        <f t="shared" si="1487"/>
        <v>0</v>
      </c>
      <c r="EM371" s="29"/>
      <c r="EN371" s="108"/>
      <c r="EO371" s="29">
        <f t="shared" si="1453"/>
        <v>0</v>
      </c>
      <c r="EP371" s="29">
        <f t="shared" si="1417"/>
        <v>0</v>
      </c>
      <c r="EQ371" s="4" t="b">
        <f t="shared" si="1418"/>
        <v>1</v>
      </c>
      <c r="ES371" s="118">
        <f t="shared" si="1488"/>
        <v>1.1767000000000001</v>
      </c>
    </row>
    <row r="372" spans="3:149" ht="21" x14ac:dyDescent="0.25">
      <c r="C372" s="24" t="s">
        <v>219</v>
      </c>
      <c r="D372" s="43">
        <f>_xlfn.XLOOKUP($C372,[24]PSP!$C:$C,[24]PSP!$D:$D)</f>
        <v>97892</v>
      </c>
      <c r="E372" s="24" t="str">
        <f>_xlfn.XLOOKUP($C372,[24]PSP!$C:$C,[24]PSP!$E:$E)</f>
        <v>SINAPI SERVIÇO</v>
      </c>
      <c r="F372" s="25" t="str">
        <f>_xlfn.XLOOKUP($C372,[24]PSP!$C:$C,[24]PSP!$F:$F)</f>
        <v>CAIXA ENTERRADA ELÉTRICA RETANGULAR, EM ALVENARIA COM BLOCOS DE CONCRETO, FUNDO COM BRITA, DIMENSÕES INTERNAS: 0,6X0,6X0,6 M. AF_05/2018</v>
      </c>
      <c r="G372" s="26" t="str">
        <f>_xlfn.XLOOKUP($C372,[24]PSP!$C:$C,[24]PSP!$G:$G)</f>
        <v>UN</v>
      </c>
      <c r="H372" s="53">
        <f>_xlfn.XLOOKUP($C372,[24]PSP!$C:$C,[24]PSP!$H:$H)</f>
        <v>0</v>
      </c>
      <c r="I372" s="28">
        <f>_xlfn.XLOOKUP($C372,[24]PSP!$C:$C,[24]PSP!$I:$I)</f>
        <v>0</v>
      </c>
      <c r="J372" s="28">
        <f t="shared" si="1454"/>
        <v>0</v>
      </c>
      <c r="K372" s="29"/>
      <c r="L372" s="54">
        <f>_xlfn.XLOOKUP($C372,[24]PSP!$C:$C,[24]PSP!$L:$L)</f>
        <v>0</v>
      </c>
      <c r="M372" s="27">
        <f>_xlfn.XLOOKUP($C372,[24]PSP!$C:$C,[24]PSP!$M:$M)</f>
        <v>267.04000000000002</v>
      </c>
      <c r="N372" s="28">
        <f t="shared" si="1455"/>
        <v>0</v>
      </c>
      <c r="O372" s="29"/>
      <c r="P372" s="54">
        <f>_xlfn.XLOOKUP($C372,[24]PSP!$C:$C,[24]PSP!$P:$P)</f>
        <v>0</v>
      </c>
      <c r="Q372" s="27">
        <f>_xlfn.XLOOKUP($C372,[24]PSP!$C:$C,[24]PSP!$Q:$Q)</f>
        <v>267.04000000000002</v>
      </c>
      <c r="R372" s="28">
        <f t="shared" si="1456"/>
        <v>0</v>
      </c>
      <c r="S372" s="29"/>
      <c r="T372" s="54">
        <f>_xlfn.XLOOKUP($C372,[24]PSP!$C:$C,[24]PSP!$T:$T)</f>
        <v>0</v>
      </c>
      <c r="U372" s="27">
        <f>_xlfn.XLOOKUP($C372,[24]PSP!$C:$C,[24]PSP!$U:$U)</f>
        <v>267.04000000000002</v>
      </c>
      <c r="V372" s="28">
        <f t="shared" si="1457"/>
        <v>0</v>
      </c>
      <c r="W372" s="29"/>
      <c r="X372" s="54">
        <f>_xlfn.XLOOKUP($C372,[24]PSP!$C:$C,[24]PSP!$X:$X)</f>
        <v>0</v>
      </c>
      <c r="Y372" s="27">
        <f>_xlfn.XLOOKUP($C372,[24]PSP!$C:$C,[24]PSP!$Y:$Y)</f>
        <v>267.04000000000002</v>
      </c>
      <c r="Z372" s="28">
        <f t="shared" si="1458"/>
        <v>0</v>
      </c>
      <c r="AA372" s="29"/>
      <c r="AB372" s="54">
        <f>_xlfn.XLOOKUP($C372,[24]PSP!$C:$C,[24]PSP!$AB:$AB)</f>
        <v>0</v>
      </c>
      <c r="AC372" s="27">
        <f>_xlfn.XLOOKUP($C372,[24]PSP!$C:$C,[24]PSP!$AC:$AC)</f>
        <v>267.04000000000002</v>
      </c>
      <c r="AD372" s="28">
        <f t="shared" si="1459"/>
        <v>0</v>
      </c>
      <c r="AE372" s="29"/>
      <c r="AF372" s="54">
        <f>_xlfn.XLOOKUP($C372,[24]PSP!$C:$C,[24]PSP!$AF:$AF)</f>
        <v>0</v>
      </c>
      <c r="AG372" s="27">
        <f>_xlfn.XLOOKUP($C372,[24]PSP!$C:$C,[24]PSP!$AG:$AG)</f>
        <v>267.04000000000002</v>
      </c>
      <c r="AH372" s="28">
        <f t="shared" si="1460"/>
        <v>0</v>
      </c>
      <c r="AI372" s="29"/>
      <c r="AJ372" s="54">
        <f>_xlfn.XLOOKUP($C372,[24]PSP!$C:$C,[24]PSP!$AJ:$AJ)</f>
        <v>0</v>
      </c>
      <c r="AK372" s="27">
        <f>_xlfn.XLOOKUP($C372,[24]PSP!$C:$C,[24]PSP!$AK:$AK)</f>
        <v>267.04000000000002</v>
      </c>
      <c r="AL372" s="28">
        <f t="shared" si="1461"/>
        <v>0</v>
      </c>
      <c r="AM372" s="29"/>
      <c r="AN372" s="54">
        <f>_xlfn.XLOOKUP($C372,[24]PSP!$C:$C,[24]PSP!$AN:$AN)</f>
        <v>0</v>
      </c>
      <c r="AO372" s="27">
        <f>_xlfn.XLOOKUP($C372,[24]PSP!$C:$C,[24]PSP!$AO:$AO)</f>
        <v>267.04000000000002</v>
      </c>
      <c r="AP372" s="28">
        <f t="shared" si="1462"/>
        <v>0</v>
      </c>
      <c r="AQ372" s="29"/>
      <c r="AR372" s="54">
        <f>_xlfn.XLOOKUP($C372,[24]PSP!$C:$C,[24]PSP!$AR:$AR)</f>
        <v>0</v>
      </c>
      <c r="AS372" s="27">
        <f>_xlfn.XLOOKUP($C372,[24]PSP!$C:$C,[24]PSP!$AS:$AS)</f>
        <v>267.04000000000002</v>
      </c>
      <c r="AT372" s="28">
        <f t="shared" si="1463"/>
        <v>0</v>
      </c>
      <c r="AU372" s="29"/>
      <c r="AV372" s="54">
        <f>_xlfn.XLOOKUP($C372,[24]PSP!$C:$C,[24]PSP!$AV:$AV)</f>
        <v>0</v>
      </c>
      <c r="AW372" s="27">
        <f>_xlfn.XLOOKUP($C372,[24]PSP!$C:$C,[24]PSP!$AW:$AW)</f>
        <v>267.04000000000002</v>
      </c>
      <c r="AX372" s="28">
        <f t="shared" si="1464"/>
        <v>0</v>
      </c>
      <c r="AY372" s="29"/>
      <c r="AZ372" s="54">
        <f>_xlfn.XLOOKUP($C372,[24]PSP!$C:$C,[24]PSP!$AZ:$AZ)</f>
        <v>0</v>
      </c>
      <c r="BA372" s="27">
        <f>_xlfn.XLOOKUP($C372,[24]PSP!$C:$C,[24]PSP!$BA:$BA)</f>
        <v>267.04000000000002</v>
      </c>
      <c r="BB372" s="28">
        <f t="shared" si="1465"/>
        <v>0</v>
      </c>
      <c r="BC372" s="29"/>
      <c r="BD372" s="54">
        <f>_xlfn.XLOOKUP($C372,[24]PSP!$C:$C,[24]PSP!$BD:$BD)</f>
        <v>0</v>
      </c>
      <c r="BE372" s="27">
        <f>_xlfn.XLOOKUP($C372,[24]PSP!$C:$C,[24]PSP!$BE:$BE)</f>
        <v>267.04000000000002</v>
      </c>
      <c r="BF372" s="28">
        <f t="shared" si="1466"/>
        <v>0</v>
      </c>
      <c r="BG372" s="29"/>
      <c r="BH372" s="54">
        <f>_xlfn.XLOOKUP($C372,[24]PSP!$C:$C,[24]PSP!$BH:$BH)</f>
        <v>0</v>
      </c>
      <c r="BI372" s="27">
        <f>_xlfn.XLOOKUP($C372,[24]PSP!$C:$C,[24]PSP!$BI:$BI)</f>
        <v>267.04000000000002</v>
      </c>
      <c r="BJ372" s="28">
        <f t="shared" si="1467"/>
        <v>0</v>
      </c>
      <c r="BK372" s="29"/>
      <c r="BL372" s="54">
        <f>_xlfn.XLOOKUP($C372,[24]PSP!$C:$C,[24]PSP!$BL:$BL)</f>
        <v>0</v>
      </c>
      <c r="BM372" s="27">
        <f>_xlfn.XLOOKUP($C372,[24]PSP!$C:$C,[24]PSP!$BM:$BM)</f>
        <v>267.04000000000002</v>
      </c>
      <c r="BN372" s="28">
        <f t="shared" si="1468"/>
        <v>0</v>
      </c>
      <c r="BO372" s="29"/>
      <c r="BP372" s="54">
        <f>_xlfn.XLOOKUP($C372,[24]PSP!$C:$C,[24]PSP!$BP:$BP)</f>
        <v>0</v>
      </c>
      <c r="BQ372" s="27">
        <f>_xlfn.XLOOKUP($C372,[24]PSP!$C:$C,[24]PSP!$BQ:$BQ)</f>
        <v>267.04000000000002</v>
      </c>
      <c r="BR372" s="28">
        <f t="shared" si="1469"/>
        <v>0</v>
      </c>
      <c r="BS372" s="29"/>
      <c r="BT372" s="54">
        <f>_xlfn.XLOOKUP($C372,[24]PSP!$C:$C,[24]PSP!$BT:$BT)</f>
        <v>0</v>
      </c>
      <c r="BU372" s="27">
        <f>_xlfn.XLOOKUP($C372,[24]PSP!$C:$C,[24]PSP!$BU:$BU)</f>
        <v>267.04000000000002</v>
      </c>
      <c r="BV372" s="28">
        <f t="shared" si="1470"/>
        <v>0</v>
      </c>
      <c r="BW372" s="29"/>
      <c r="BX372" s="54">
        <f>_xlfn.XLOOKUP($C372,[24]PSP!$C:$C,[24]PSP!$BX:$BX)</f>
        <v>0</v>
      </c>
      <c r="BY372" s="27">
        <f>_xlfn.XLOOKUP($C372,[24]PSP!$C:$C,[24]PSP!$BY:$BY)</f>
        <v>267.04000000000002</v>
      </c>
      <c r="BZ372" s="28">
        <f t="shared" si="1471"/>
        <v>0</v>
      </c>
      <c r="CA372" s="29"/>
      <c r="CB372" s="54">
        <f>_xlfn.XLOOKUP($C372,[24]PSP!$C:$C,[24]PSP!$CB:$CB)</f>
        <v>0</v>
      </c>
      <c r="CC372" s="27">
        <f>_xlfn.XLOOKUP($C372,[24]PSP!$C:$C,[24]PSP!$CC:$CC)</f>
        <v>267.04000000000002</v>
      </c>
      <c r="CD372" s="28">
        <f t="shared" si="1472"/>
        <v>0</v>
      </c>
      <c r="CE372" s="29"/>
      <c r="CF372" s="54">
        <f>_xlfn.XLOOKUP($C372,[24]PSP!$C:$C,[24]PSP!$CF:$CF)</f>
        <v>0</v>
      </c>
      <c r="CG372" s="27">
        <f>_xlfn.XLOOKUP($C372,[24]PSP!$C:$C,[24]PSP!$CG:$CG)</f>
        <v>267.04000000000002</v>
      </c>
      <c r="CH372" s="28">
        <f t="shared" si="1473"/>
        <v>0</v>
      </c>
      <c r="CI372" s="29"/>
      <c r="CJ372" s="54">
        <f>_xlfn.XLOOKUP($C372,[24]PSP!$C:$C,[24]PSP!$CJ:$CJ)</f>
        <v>0</v>
      </c>
      <c r="CK372" s="27">
        <f>_xlfn.XLOOKUP($C372,[24]PSP!$C:$C,[24]PSP!$CK:$CK)</f>
        <v>267.04000000000002</v>
      </c>
      <c r="CL372" s="28">
        <f t="shared" si="1474"/>
        <v>0</v>
      </c>
      <c r="CM372" s="29"/>
      <c r="CN372" s="54">
        <f>_xlfn.XLOOKUP($C372,[24]PSP!$C:$C,[24]PSP!$CN:$CN)</f>
        <v>0</v>
      </c>
      <c r="CO372" s="27">
        <f>_xlfn.XLOOKUP($C372,[24]PSP!$C:$C,[24]PSP!$CO:$CO)</f>
        <v>267.04000000000002</v>
      </c>
      <c r="CP372" s="28">
        <f t="shared" si="1475"/>
        <v>0</v>
      </c>
      <c r="CQ372" s="29"/>
      <c r="CR372" s="54">
        <f>_xlfn.XLOOKUP($C372,[24]PSP!$C:$C,[24]PSP!$CR:$CR)</f>
        <v>0</v>
      </c>
      <c r="CS372" s="27">
        <f>_xlfn.XLOOKUP($C372,[24]PSP!$C:$C,[24]PSP!$CS:$CS)</f>
        <v>267.04000000000002</v>
      </c>
      <c r="CT372" s="28">
        <f t="shared" si="1476"/>
        <v>0</v>
      </c>
      <c r="CU372" s="29"/>
      <c r="CV372" s="54">
        <f>_xlfn.XLOOKUP($C372,[24]PSP!$C:$C,[24]PSP!$CV:$CV)</f>
        <v>0</v>
      </c>
      <c r="CW372" s="27">
        <f>_xlfn.XLOOKUP($C372,[24]PSP!$C:$C,[24]PSP!$CW:$CW)</f>
        <v>267.04000000000002</v>
      </c>
      <c r="CX372" s="28">
        <f t="shared" si="1477"/>
        <v>0</v>
      </c>
      <c r="CY372" s="29"/>
      <c r="CZ372" s="54">
        <f>_xlfn.XLOOKUP($C372,[24]PSP!$C:$C,[24]PSP!$CZ:$CZ)</f>
        <v>0</v>
      </c>
      <c r="DA372" s="27">
        <f>_xlfn.XLOOKUP($C372,[24]PSP!$C:$C,[24]PSP!$DA:$DA)</f>
        <v>267.04000000000002</v>
      </c>
      <c r="DB372" s="28">
        <f t="shared" si="1478"/>
        <v>0</v>
      </c>
      <c r="DC372" s="29"/>
      <c r="DD372" s="54">
        <f>_xlfn.XLOOKUP($C372,[24]PSP!$C:$C,[24]PSP!$DD:$DD)</f>
        <v>0</v>
      </c>
      <c r="DE372" s="27">
        <f>_xlfn.XLOOKUP($C372,[24]PSP!$C:$C,[24]PSP!$DE:$DE)</f>
        <v>267.04000000000002</v>
      </c>
      <c r="DF372" s="28">
        <f t="shared" si="1479"/>
        <v>0</v>
      </c>
      <c r="DG372" s="29"/>
      <c r="DH372" s="54">
        <f>_xlfn.XLOOKUP($C372,[24]PSP!$C:$C,[24]PSP!$DH:$DH)</f>
        <v>0</v>
      </c>
      <c r="DI372" s="27">
        <f>_xlfn.XLOOKUP($C372,[24]PSP!$C:$C,[24]PSP!$DI:$DI)</f>
        <v>267.04000000000002</v>
      </c>
      <c r="DJ372" s="28">
        <f t="shared" si="1480"/>
        <v>0</v>
      </c>
      <c r="DK372" s="29"/>
      <c r="DL372" s="54">
        <f>_xlfn.XLOOKUP($C372,[24]PSP!$C:$C,[24]PSP!$DL:$DL)</f>
        <v>0</v>
      </c>
      <c r="DM372" s="27">
        <f>_xlfn.XLOOKUP($C372,[24]PSP!$C:$C,[24]PSP!$DM:$DM)</f>
        <v>267.04000000000002</v>
      </c>
      <c r="DN372" s="28">
        <f t="shared" si="1481"/>
        <v>0</v>
      </c>
      <c r="DO372" s="29"/>
      <c r="DP372" s="54">
        <f>_xlfn.XLOOKUP($C372,[24]PSP!$C:$C,[24]PSP!$DP:$DP)</f>
        <v>0</v>
      </c>
      <c r="DQ372" s="27">
        <f>_xlfn.XLOOKUP($C372,[24]PSP!$C:$C,[24]PSP!$DQ:$DQ)</f>
        <v>267.04000000000002</v>
      </c>
      <c r="DR372" s="28">
        <f t="shared" si="1482"/>
        <v>0</v>
      </c>
      <c r="DS372" s="29"/>
      <c r="DT372" s="54">
        <f>_xlfn.XLOOKUP($C372,[24]PSP!$C:$C,[24]PSP!$DT:$DT)</f>
        <v>0</v>
      </c>
      <c r="DU372" s="27">
        <f>_xlfn.XLOOKUP($C372,[24]PSP!$C:$C,[24]PSP!$DU:$DU)</f>
        <v>267.04000000000002</v>
      </c>
      <c r="DV372" s="28">
        <f t="shared" si="1483"/>
        <v>0</v>
      </c>
      <c r="DW372" s="29"/>
      <c r="DX372" s="54">
        <f>_xlfn.XLOOKUP($C372,[24]PSP!$C:$C,[24]PSP!$DX:$DX)</f>
        <v>0</v>
      </c>
      <c r="DY372" s="27">
        <f>_xlfn.XLOOKUP($C372,[24]PSP!$C:$C,[24]PSP!$DY:$DY)</f>
        <v>267.04000000000002</v>
      </c>
      <c r="DZ372" s="28">
        <f t="shared" si="1484"/>
        <v>0</v>
      </c>
      <c r="EA372" s="29"/>
      <c r="EB372" s="54">
        <f>_xlfn.XLOOKUP($C372,[24]PSP!$C:$C,[24]PSP!$EB:$EB)</f>
        <v>0</v>
      </c>
      <c r="EC372" s="27">
        <f>_xlfn.XLOOKUP($C372,[24]PSP!$C:$C,[24]PSP!$EC:$EC)</f>
        <v>0</v>
      </c>
      <c r="ED372" s="28">
        <f t="shared" si="1485"/>
        <v>0</v>
      </c>
      <c r="EE372" s="29"/>
      <c r="EF372" s="54">
        <f>_xlfn.XLOOKUP($C372,[24]PSP!$C:$C,[24]PSP!$EF:$EF)</f>
        <v>0</v>
      </c>
      <c r="EG372" s="27">
        <f>_xlfn.XLOOKUP($C372,[24]PSP!$C:$C,[24]PSP!$EG:$EG)</f>
        <v>0</v>
      </c>
      <c r="EH372" s="28">
        <f t="shared" si="1486"/>
        <v>0</v>
      </c>
      <c r="EI372" s="29"/>
      <c r="EJ372" s="54">
        <f>_xlfn.XLOOKUP($C372,[24]PSP!$C:$C,[24]PSP!$EJ:$EJ)</f>
        <v>0</v>
      </c>
      <c r="EK372" s="27">
        <f>_xlfn.XLOOKUP($C372,[24]PSP!$C:$C,[24]PSP!$EK:$EK)</f>
        <v>0</v>
      </c>
      <c r="EL372" s="28">
        <f t="shared" si="1487"/>
        <v>0</v>
      </c>
      <c r="EM372" s="29"/>
      <c r="EN372" s="108"/>
      <c r="EO372" s="29">
        <f t="shared" si="1453"/>
        <v>0</v>
      </c>
      <c r="EP372" s="29">
        <f t="shared" si="1417"/>
        <v>0</v>
      </c>
      <c r="EQ372" s="4" t="b">
        <f t="shared" si="1418"/>
        <v>1</v>
      </c>
      <c r="ES372" s="118">
        <f t="shared" si="1488"/>
        <v>1.1767000000000001</v>
      </c>
    </row>
    <row r="373" spans="3:149" ht="21" x14ac:dyDescent="0.25">
      <c r="C373" s="24" t="s">
        <v>220</v>
      </c>
      <c r="D373" s="43" t="str">
        <f>_xlfn.XLOOKUP($C373,[24]PSP!$C:$C,[24]PSP!$D:$D)</f>
        <v>COMP_24002</v>
      </c>
      <c r="E373" s="24" t="str">
        <f>_xlfn.XLOOKUP($C373,[24]PSP!$C:$C,[24]PSP!$E:$E)</f>
        <v>COMPOSIÇÃO</v>
      </c>
      <c r="F373" s="25" t="str">
        <f>_xlfn.XLOOKUP($C373,[24]PSP!$C:$C,[24]PSP!$F:$F)</f>
        <v>CONECTOR METALICO TIPO PARAFUSO FENDIDO (SPLIT BOLT), PARA CABOS ATE 70 MM2 - FORNECIMENTO E INSTALACAO</v>
      </c>
      <c r="G373" s="26" t="str">
        <f>_xlfn.XLOOKUP($C373,[24]PSP!$C:$C,[24]PSP!$G:$G)</f>
        <v>UN</v>
      </c>
      <c r="H373" s="53">
        <f>_xlfn.XLOOKUP($C373,[24]PSP!$C:$C,[24]PSP!$H:$H)</f>
        <v>0</v>
      </c>
      <c r="I373" s="28">
        <f>_xlfn.XLOOKUP($C373,[24]PSP!$C:$C,[24]PSP!$I:$I)</f>
        <v>0</v>
      </c>
      <c r="J373" s="28">
        <f t="shared" si="1454"/>
        <v>0</v>
      </c>
      <c r="K373" s="29"/>
      <c r="L373" s="54">
        <f>_xlfn.XLOOKUP($C373,[24]PSP!$C:$C,[24]PSP!$L:$L)</f>
        <v>0</v>
      </c>
      <c r="M373" s="27">
        <f>_xlfn.XLOOKUP($C373,[24]PSP!$C:$C,[24]PSP!$M:$M)</f>
        <v>19.059999999999999</v>
      </c>
      <c r="N373" s="28">
        <f t="shared" si="1455"/>
        <v>0</v>
      </c>
      <c r="O373" s="29"/>
      <c r="P373" s="54">
        <f>_xlfn.XLOOKUP($C373,[24]PSP!$C:$C,[24]PSP!$P:$P)</f>
        <v>0</v>
      </c>
      <c r="Q373" s="27">
        <f>_xlfn.XLOOKUP($C373,[24]PSP!$C:$C,[24]PSP!$Q:$Q)</f>
        <v>19.059999999999999</v>
      </c>
      <c r="R373" s="28">
        <f t="shared" si="1456"/>
        <v>0</v>
      </c>
      <c r="S373" s="29"/>
      <c r="T373" s="54">
        <f>_xlfn.XLOOKUP($C373,[24]PSP!$C:$C,[24]PSP!$T:$T)</f>
        <v>0</v>
      </c>
      <c r="U373" s="27">
        <f>_xlfn.XLOOKUP($C373,[24]PSP!$C:$C,[24]PSP!$U:$U)</f>
        <v>19.059999999999999</v>
      </c>
      <c r="V373" s="28">
        <f t="shared" si="1457"/>
        <v>0</v>
      </c>
      <c r="W373" s="29"/>
      <c r="X373" s="54">
        <f>_xlfn.XLOOKUP($C373,[24]PSP!$C:$C,[24]PSP!$X:$X)</f>
        <v>0</v>
      </c>
      <c r="Y373" s="27">
        <f>_xlfn.XLOOKUP($C373,[24]PSP!$C:$C,[24]PSP!$Y:$Y)</f>
        <v>19.059999999999999</v>
      </c>
      <c r="Z373" s="28">
        <f t="shared" si="1458"/>
        <v>0</v>
      </c>
      <c r="AA373" s="29"/>
      <c r="AB373" s="54">
        <f>_xlfn.XLOOKUP($C373,[24]PSP!$C:$C,[24]PSP!$AB:$AB)</f>
        <v>0</v>
      </c>
      <c r="AC373" s="27">
        <f>_xlfn.XLOOKUP($C373,[24]PSP!$C:$C,[24]PSP!$AC:$AC)</f>
        <v>19.059999999999999</v>
      </c>
      <c r="AD373" s="28">
        <f t="shared" si="1459"/>
        <v>0</v>
      </c>
      <c r="AE373" s="29"/>
      <c r="AF373" s="54">
        <f>_xlfn.XLOOKUP($C373,[24]PSP!$C:$C,[24]PSP!$AF:$AF)</f>
        <v>0</v>
      </c>
      <c r="AG373" s="27">
        <f>_xlfn.XLOOKUP($C373,[24]PSP!$C:$C,[24]PSP!$AG:$AG)</f>
        <v>19.059999999999999</v>
      </c>
      <c r="AH373" s="28">
        <f t="shared" si="1460"/>
        <v>0</v>
      </c>
      <c r="AI373" s="29"/>
      <c r="AJ373" s="54">
        <f>_xlfn.XLOOKUP($C373,[24]PSP!$C:$C,[24]PSP!$AJ:$AJ)</f>
        <v>0</v>
      </c>
      <c r="AK373" s="27">
        <f>_xlfn.XLOOKUP($C373,[24]PSP!$C:$C,[24]PSP!$AK:$AK)</f>
        <v>19.059999999999999</v>
      </c>
      <c r="AL373" s="28">
        <f t="shared" si="1461"/>
        <v>0</v>
      </c>
      <c r="AM373" s="29"/>
      <c r="AN373" s="54">
        <f>_xlfn.XLOOKUP($C373,[24]PSP!$C:$C,[24]PSP!$AN:$AN)</f>
        <v>0</v>
      </c>
      <c r="AO373" s="27">
        <f>_xlfn.XLOOKUP($C373,[24]PSP!$C:$C,[24]PSP!$AO:$AO)</f>
        <v>19.059999999999999</v>
      </c>
      <c r="AP373" s="28">
        <f t="shared" si="1462"/>
        <v>0</v>
      </c>
      <c r="AQ373" s="29"/>
      <c r="AR373" s="54">
        <f>_xlfn.XLOOKUP($C373,[24]PSP!$C:$C,[24]PSP!$AR:$AR)</f>
        <v>0</v>
      </c>
      <c r="AS373" s="27">
        <f>_xlfn.XLOOKUP($C373,[24]PSP!$C:$C,[24]PSP!$AS:$AS)</f>
        <v>19.059999999999999</v>
      </c>
      <c r="AT373" s="28">
        <f t="shared" si="1463"/>
        <v>0</v>
      </c>
      <c r="AU373" s="29"/>
      <c r="AV373" s="54">
        <f>_xlfn.XLOOKUP($C373,[24]PSP!$C:$C,[24]PSP!$AV:$AV)</f>
        <v>0</v>
      </c>
      <c r="AW373" s="27">
        <f>_xlfn.XLOOKUP($C373,[24]PSP!$C:$C,[24]PSP!$AW:$AW)</f>
        <v>19.059999999999999</v>
      </c>
      <c r="AX373" s="28">
        <f t="shared" si="1464"/>
        <v>0</v>
      </c>
      <c r="AY373" s="29"/>
      <c r="AZ373" s="54">
        <f>_xlfn.XLOOKUP($C373,[24]PSP!$C:$C,[24]PSP!$AZ:$AZ)</f>
        <v>0</v>
      </c>
      <c r="BA373" s="27">
        <f>_xlfn.XLOOKUP($C373,[24]PSP!$C:$C,[24]PSP!$BA:$BA)</f>
        <v>19.059999999999999</v>
      </c>
      <c r="BB373" s="28">
        <f t="shared" si="1465"/>
        <v>0</v>
      </c>
      <c r="BC373" s="29"/>
      <c r="BD373" s="54">
        <f>_xlfn.XLOOKUP($C373,[24]PSP!$C:$C,[24]PSP!$BD:$BD)</f>
        <v>0</v>
      </c>
      <c r="BE373" s="27">
        <f>_xlfn.XLOOKUP($C373,[24]PSP!$C:$C,[24]PSP!$BE:$BE)</f>
        <v>19.059999999999999</v>
      </c>
      <c r="BF373" s="28">
        <f t="shared" si="1466"/>
        <v>0</v>
      </c>
      <c r="BG373" s="29"/>
      <c r="BH373" s="54">
        <f>_xlfn.XLOOKUP($C373,[24]PSP!$C:$C,[24]PSP!$BH:$BH)</f>
        <v>0</v>
      </c>
      <c r="BI373" s="27">
        <f>_xlfn.XLOOKUP($C373,[24]PSP!$C:$C,[24]PSP!$BI:$BI)</f>
        <v>19.059999999999999</v>
      </c>
      <c r="BJ373" s="28">
        <f t="shared" si="1467"/>
        <v>0</v>
      </c>
      <c r="BK373" s="29"/>
      <c r="BL373" s="54">
        <f>_xlfn.XLOOKUP($C373,[24]PSP!$C:$C,[24]PSP!$BL:$BL)</f>
        <v>0</v>
      </c>
      <c r="BM373" s="27">
        <f>_xlfn.XLOOKUP($C373,[24]PSP!$C:$C,[24]PSP!$BM:$BM)</f>
        <v>19.059999999999999</v>
      </c>
      <c r="BN373" s="28">
        <f t="shared" si="1468"/>
        <v>0</v>
      </c>
      <c r="BO373" s="29"/>
      <c r="BP373" s="54">
        <f>_xlfn.XLOOKUP($C373,[24]PSP!$C:$C,[24]PSP!$BP:$BP)</f>
        <v>0</v>
      </c>
      <c r="BQ373" s="27">
        <f>_xlfn.XLOOKUP($C373,[24]PSP!$C:$C,[24]PSP!$BQ:$BQ)</f>
        <v>19.059999999999999</v>
      </c>
      <c r="BR373" s="28">
        <f t="shared" si="1469"/>
        <v>0</v>
      </c>
      <c r="BS373" s="29"/>
      <c r="BT373" s="54">
        <f>_xlfn.XLOOKUP($C373,[24]PSP!$C:$C,[24]PSP!$BT:$BT)</f>
        <v>0</v>
      </c>
      <c r="BU373" s="27">
        <f>_xlfn.XLOOKUP($C373,[24]PSP!$C:$C,[24]PSP!$BU:$BU)</f>
        <v>19.059999999999999</v>
      </c>
      <c r="BV373" s="28">
        <f t="shared" si="1470"/>
        <v>0</v>
      </c>
      <c r="BW373" s="29"/>
      <c r="BX373" s="54">
        <f>_xlfn.XLOOKUP($C373,[24]PSP!$C:$C,[24]PSP!$BX:$BX)</f>
        <v>0</v>
      </c>
      <c r="BY373" s="27">
        <f>_xlfn.XLOOKUP($C373,[24]PSP!$C:$C,[24]PSP!$BY:$BY)</f>
        <v>19.059999999999999</v>
      </c>
      <c r="BZ373" s="28">
        <f t="shared" si="1471"/>
        <v>0</v>
      </c>
      <c r="CA373" s="29"/>
      <c r="CB373" s="54">
        <f>_xlfn.XLOOKUP($C373,[24]PSP!$C:$C,[24]PSP!$CB:$CB)</f>
        <v>0</v>
      </c>
      <c r="CC373" s="27">
        <f>_xlfn.XLOOKUP($C373,[24]PSP!$C:$C,[24]PSP!$CC:$CC)</f>
        <v>19.059999999999999</v>
      </c>
      <c r="CD373" s="28">
        <f t="shared" si="1472"/>
        <v>0</v>
      </c>
      <c r="CE373" s="29"/>
      <c r="CF373" s="54">
        <f>_xlfn.XLOOKUP($C373,[24]PSP!$C:$C,[24]PSP!$CF:$CF)</f>
        <v>0</v>
      </c>
      <c r="CG373" s="27">
        <f>_xlfn.XLOOKUP($C373,[24]PSP!$C:$C,[24]PSP!$CG:$CG)</f>
        <v>19.059999999999999</v>
      </c>
      <c r="CH373" s="28">
        <f t="shared" si="1473"/>
        <v>0</v>
      </c>
      <c r="CI373" s="29"/>
      <c r="CJ373" s="54">
        <f>_xlfn.XLOOKUP($C373,[24]PSP!$C:$C,[24]PSP!$CJ:$CJ)</f>
        <v>0</v>
      </c>
      <c r="CK373" s="27">
        <f>_xlfn.XLOOKUP($C373,[24]PSP!$C:$C,[24]PSP!$CK:$CK)</f>
        <v>19.059999999999999</v>
      </c>
      <c r="CL373" s="28">
        <f t="shared" si="1474"/>
        <v>0</v>
      </c>
      <c r="CM373" s="29"/>
      <c r="CN373" s="54">
        <f>_xlfn.XLOOKUP($C373,[24]PSP!$C:$C,[24]PSP!$CN:$CN)</f>
        <v>0</v>
      </c>
      <c r="CO373" s="27">
        <f>_xlfn.XLOOKUP($C373,[24]PSP!$C:$C,[24]PSP!$CO:$CO)</f>
        <v>19.059999999999999</v>
      </c>
      <c r="CP373" s="28">
        <f t="shared" si="1475"/>
        <v>0</v>
      </c>
      <c r="CQ373" s="29"/>
      <c r="CR373" s="54">
        <f>_xlfn.XLOOKUP($C373,[24]PSP!$C:$C,[24]PSP!$CR:$CR)</f>
        <v>0</v>
      </c>
      <c r="CS373" s="27">
        <f>_xlfn.XLOOKUP($C373,[24]PSP!$C:$C,[24]PSP!$CS:$CS)</f>
        <v>19.059999999999999</v>
      </c>
      <c r="CT373" s="28">
        <f t="shared" si="1476"/>
        <v>0</v>
      </c>
      <c r="CU373" s="29"/>
      <c r="CV373" s="54">
        <f>_xlfn.XLOOKUP($C373,[24]PSP!$C:$C,[24]PSP!$CV:$CV)</f>
        <v>0</v>
      </c>
      <c r="CW373" s="27">
        <f>_xlfn.XLOOKUP($C373,[24]PSP!$C:$C,[24]PSP!$CW:$CW)</f>
        <v>19.059999999999999</v>
      </c>
      <c r="CX373" s="28">
        <f t="shared" si="1477"/>
        <v>0</v>
      </c>
      <c r="CY373" s="29"/>
      <c r="CZ373" s="54">
        <f>_xlfn.XLOOKUP($C373,[24]PSP!$C:$C,[24]PSP!$CZ:$CZ)</f>
        <v>0</v>
      </c>
      <c r="DA373" s="27">
        <f>_xlfn.XLOOKUP($C373,[24]PSP!$C:$C,[24]PSP!$DA:$DA)</f>
        <v>19.059999999999999</v>
      </c>
      <c r="DB373" s="28">
        <f t="shared" si="1478"/>
        <v>0</v>
      </c>
      <c r="DC373" s="29"/>
      <c r="DD373" s="54">
        <f>_xlfn.XLOOKUP($C373,[24]PSP!$C:$C,[24]PSP!$DD:$DD)</f>
        <v>0</v>
      </c>
      <c r="DE373" s="27">
        <f>_xlfn.XLOOKUP($C373,[24]PSP!$C:$C,[24]PSP!$DE:$DE)</f>
        <v>19.059999999999999</v>
      </c>
      <c r="DF373" s="28">
        <f t="shared" si="1479"/>
        <v>0</v>
      </c>
      <c r="DG373" s="29"/>
      <c r="DH373" s="54">
        <f>_xlfn.XLOOKUP($C373,[24]PSP!$C:$C,[24]PSP!$DH:$DH)</f>
        <v>0</v>
      </c>
      <c r="DI373" s="27">
        <f>_xlfn.XLOOKUP($C373,[24]PSP!$C:$C,[24]PSP!$DI:$DI)</f>
        <v>19.059999999999999</v>
      </c>
      <c r="DJ373" s="28">
        <f t="shared" si="1480"/>
        <v>0</v>
      </c>
      <c r="DK373" s="29"/>
      <c r="DL373" s="54">
        <f>_xlfn.XLOOKUP($C373,[24]PSP!$C:$C,[24]PSP!$DL:$DL)</f>
        <v>0</v>
      </c>
      <c r="DM373" s="27">
        <f>_xlfn.XLOOKUP($C373,[24]PSP!$C:$C,[24]PSP!$DM:$DM)</f>
        <v>19.059999999999999</v>
      </c>
      <c r="DN373" s="28">
        <f t="shared" si="1481"/>
        <v>0</v>
      </c>
      <c r="DO373" s="29"/>
      <c r="DP373" s="54">
        <f>_xlfn.XLOOKUP($C373,[24]PSP!$C:$C,[24]PSP!$DP:$DP)</f>
        <v>0</v>
      </c>
      <c r="DQ373" s="27">
        <f>_xlfn.XLOOKUP($C373,[24]PSP!$C:$C,[24]PSP!$DQ:$DQ)</f>
        <v>19.059999999999999</v>
      </c>
      <c r="DR373" s="28">
        <f t="shared" si="1482"/>
        <v>0</v>
      </c>
      <c r="DS373" s="29"/>
      <c r="DT373" s="54">
        <f>_xlfn.XLOOKUP($C373,[24]PSP!$C:$C,[24]PSP!$DT:$DT)</f>
        <v>0</v>
      </c>
      <c r="DU373" s="27">
        <f>_xlfn.XLOOKUP($C373,[24]PSP!$C:$C,[24]PSP!$DU:$DU)</f>
        <v>19.059999999999999</v>
      </c>
      <c r="DV373" s="28">
        <f t="shared" si="1483"/>
        <v>0</v>
      </c>
      <c r="DW373" s="29"/>
      <c r="DX373" s="54">
        <f>_xlfn.XLOOKUP($C373,[24]PSP!$C:$C,[24]PSP!$DX:$DX)</f>
        <v>0</v>
      </c>
      <c r="DY373" s="27">
        <f>_xlfn.XLOOKUP($C373,[24]PSP!$C:$C,[24]PSP!$DY:$DY)</f>
        <v>19.059999999999999</v>
      </c>
      <c r="DZ373" s="28">
        <f t="shared" si="1484"/>
        <v>0</v>
      </c>
      <c r="EA373" s="29"/>
      <c r="EB373" s="54">
        <f>_xlfn.XLOOKUP($C373,[24]PSP!$C:$C,[24]PSP!$EB:$EB)</f>
        <v>0</v>
      </c>
      <c r="EC373" s="27">
        <f>_xlfn.XLOOKUP($C373,[24]PSP!$C:$C,[24]PSP!$EC:$EC)</f>
        <v>0</v>
      </c>
      <c r="ED373" s="28">
        <f t="shared" si="1485"/>
        <v>0</v>
      </c>
      <c r="EE373" s="29"/>
      <c r="EF373" s="54">
        <f>_xlfn.XLOOKUP($C373,[24]PSP!$C:$C,[24]PSP!$EF:$EF)</f>
        <v>0</v>
      </c>
      <c r="EG373" s="27">
        <f>_xlfn.XLOOKUP($C373,[24]PSP!$C:$C,[24]PSP!$EG:$EG)</f>
        <v>0</v>
      </c>
      <c r="EH373" s="28">
        <f t="shared" si="1486"/>
        <v>0</v>
      </c>
      <c r="EI373" s="29"/>
      <c r="EJ373" s="54">
        <f>_xlfn.XLOOKUP($C373,[24]PSP!$C:$C,[24]PSP!$EJ:$EJ)</f>
        <v>0</v>
      </c>
      <c r="EK373" s="27">
        <f>_xlfn.XLOOKUP($C373,[24]PSP!$C:$C,[24]PSP!$EK:$EK)</f>
        <v>0</v>
      </c>
      <c r="EL373" s="28">
        <f t="shared" si="1487"/>
        <v>0</v>
      </c>
      <c r="EM373" s="29"/>
      <c r="EN373" s="108"/>
      <c r="EO373" s="29">
        <f t="shared" si="1453"/>
        <v>0</v>
      </c>
      <c r="EP373" s="29">
        <f t="shared" si="1417"/>
        <v>0</v>
      </c>
      <c r="EQ373" s="4" t="b">
        <f t="shared" si="1418"/>
        <v>1</v>
      </c>
      <c r="ES373" s="118">
        <f t="shared" si="1488"/>
        <v>1.1767000000000001</v>
      </c>
    </row>
    <row r="374" spans="3:149" ht="21" customHeight="1" x14ac:dyDescent="0.25">
      <c r="C374" s="24" t="s">
        <v>221</v>
      </c>
      <c r="D374" s="43">
        <f>_xlfn.XLOOKUP($C374,[24]PSP!$C:$C,[24]PSP!$D:$D)</f>
        <v>101637</v>
      </c>
      <c r="E374" s="24" t="str">
        <f>_xlfn.XLOOKUP($C374,[24]PSP!$C:$C,[24]PSP!$E:$E)</f>
        <v>SINAPI SERVIÇO</v>
      </c>
      <c r="F374" s="25" t="str">
        <f>_xlfn.XLOOKUP($C374,[24]PSP!$C:$C,[24]PSP!$F:$F)</f>
        <v>BRAÇO PARA ILUMINAÇÃO PÚBLICA, EM TUBO DE AÇO GALVANIZADO, COMPRIMENTO DE 1,50 M, PARA FIXAÇÃO EM POSTE METÁLICO - FORNECIMENTO E INSTALAÇÃO. AF_08/2020</v>
      </c>
      <c r="G374" s="26" t="str">
        <f>_xlfn.XLOOKUP($C374,[24]PSP!$C:$C,[24]PSP!$G:$G)</f>
        <v>UN</v>
      </c>
      <c r="H374" s="53">
        <f>_xlfn.XLOOKUP($C374,[24]PSP!$C:$C,[24]PSP!$H:$H)</f>
        <v>0</v>
      </c>
      <c r="I374" s="28">
        <f>_xlfn.XLOOKUP($C374,[24]PSP!$C:$C,[24]PSP!$I:$I)</f>
        <v>0</v>
      </c>
      <c r="J374" s="28">
        <f t="shared" si="1454"/>
        <v>0</v>
      </c>
      <c r="K374" s="29"/>
      <c r="L374" s="54">
        <f>_xlfn.XLOOKUP($C374,[24]PSP!$C:$C,[24]PSP!$L:$L)</f>
        <v>0</v>
      </c>
      <c r="M374" s="27">
        <f>_xlfn.XLOOKUP($C374,[24]PSP!$C:$C,[24]PSP!$M:$M)</f>
        <v>87.95</v>
      </c>
      <c r="N374" s="28">
        <f t="shared" si="1455"/>
        <v>0</v>
      </c>
      <c r="O374" s="29"/>
      <c r="P374" s="54">
        <f>_xlfn.XLOOKUP($C374,[24]PSP!$C:$C,[24]PSP!$P:$P)</f>
        <v>0</v>
      </c>
      <c r="Q374" s="27">
        <f>_xlfn.XLOOKUP($C374,[24]PSP!$C:$C,[24]PSP!$Q:$Q)</f>
        <v>87.95</v>
      </c>
      <c r="R374" s="28">
        <f t="shared" si="1456"/>
        <v>0</v>
      </c>
      <c r="S374" s="29"/>
      <c r="T374" s="54">
        <f>_xlfn.XLOOKUP($C374,[24]PSP!$C:$C,[24]PSP!$T:$T)</f>
        <v>0</v>
      </c>
      <c r="U374" s="27">
        <f>_xlfn.XLOOKUP($C374,[24]PSP!$C:$C,[24]PSP!$U:$U)</f>
        <v>87.95</v>
      </c>
      <c r="V374" s="28">
        <f t="shared" si="1457"/>
        <v>0</v>
      </c>
      <c r="W374" s="29"/>
      <c r="X374" s="54">
        <f>_xlfn.XLOOKUP($C374,[24]PSP!$C:$C,[24]PSP!$X:$X)</f>
        <v>0</v>
      </c>
      <c r="Y374" s="27">
        <f>_xlfn.XLOOKUP($C374,[24]PSP!$C:$C,[24]PSP!$Y:$Y)</f>
        <v>87.95</v>
      </c>
      <c r="Z374" s="28">
        <f t="shared" si="1458"/>
        <v>0</v>
      </c>
      <c r="AA374" s="29"/>
      <c r="AB374" s="54">
        <f>_xlfn.XLOOKUP($C374,[24]PSP!$C:$C,[24]PSP!$AB:$AB)</f>
        <v>0</v>
      </c>
      <c r="AC374" s="27">
        <f>_xlfn.XLOOKUP($C374,[24]PSP!$C:$C,[24]PSP!$AC:$AC)</f>
        <v>87.95</v>
      </c>
      <c r="AD374" s="28">
        <f t="shared" si="1459"/>
        <v>0</v>
      </c>
      <c r="AE374" s="29"/>
      <c r="AF374" s="54">
        <f>_xlfn.XLOOKUP($C374,[24]PSP!$C:$C,[24]PSP!$AF:$AF)</f>
        <v>0</v>
      </c>
      <c r="AG374" s="27">
        <f>_xlfn.XLOOKUP($C374,[24]PSP!$C:$C,[24]PSP!$AG:$AG)</f>
        <v>87.95</v>
      </c>
      <c r="AH374" s="28">
        <f t="shared" si="1460"/>
        <v>0</v>
      </c>
      <c r="AI374" s="29"/>
      <c r="AJ374" s="54">
        <f>_xlfn.XLOOKUP($C374,[24]PSP!$C:$C,[24]PSP!$AJ:$AJ)</f>
        <v>0</v>
      </c>
      <c r="AK374" s="27">
        <f>_xlfn.XLOOKUP($C374,[24]PSP!$C:$C,[24]PSP!$AK:$AK)</f>
        <v>87.95</v>
      </c>
      <c r="AL374" s="28">
        <f t="shared" si="1461"/>
        <v>0</v>
      </c>
      <c r="AM374" s="29"/>
      <c r="AN374" s="54">
        <f>_xlfn.XLOOKUP($C374,[24]PSP!$C:$C,[24]PSP!$AN:$AN)</f>
        <v>0</v>
      </c>
      <c r="AO374" s="27">
        <f>_xlfn.XLOOKUP($C374,[24]PSP!$C:$C,[24]PSP!$AO:$AO)</f>
        <v>87.95</v>
      </c>
      <c r="AP374" s="28">
        <f t="shared" si="1462"/>
        <v>0</v>
      </c>
      <c r="AQ374" s="29"/>
      <c r="AR374" s="54">
        <f>_xlfn.XLOOKUP($C374,[24]PSP!$C:$C,[24]PSP!$AR:$AR)</f>
        <v>0</v>
      </c>
      <c r="AS374" s="27">
        <f>_xlfn.XLOOKUP($C374,[24]PSP!$C:$C,[24]PSP!$AS:$AS)</f>
        <v>87.95</v>
      </c>
      <c r="AT374" s="28">
        <f t="shared" si="1463"/>
        <v>0</v>
      </c>
      <c r="AU374" s="29"/>
      <c r="AV374" s="54">
        <f>_xlfn.XLOOKUP($C374,[24]PSP!$C:$C,[24]PSP!$AV:$AV)</f>
        <v>0</v>
      </c>
      <c r="AW374" s="27">
        <f>_xlfn.XLOOKUP($C374,[24]PSP!$C:$C,[24]PSP!$AW:$AW)</f>
        <v>87.95</v>
      </c>
      <c r="AX374" s="28">
        <f t="shared" si="1464"/>
        <v>0</v>
      </c>
      <c r="AY374" s="29"/>
      <c r="AZ374" s="54">
        <f>_xlfn.XLOOKUP($C374,[24]PSP!$C:$C,[24]PSP!$AZ:$AZ)</f>
        <v>0</v>
      </c>
      <c r="BA374" s="27">
        <f>_xlfn.XLOOKUP($C374,[24]PSP!$C:$C,[24]PSP!$BA:$BA)</f>
        <v>87.95</v>
      </c>
      <c r="BB374" s="28">
        <f t="shared" si="1465"/>
        <v>0</v>
      </c>
      <c r="BC374" s="29"/>
      <c r="BD374" s="54">
        <f>_xlfn.XLOOKUP($C374,[24]PSP!$C:$C,[24]PSP!$BD:$BD)</f>
        <v>0</v>
      </c>
      <c r="BE374" s="27">
        <f>_xlfn.XLOOKUP($C374,[24]PSP!$C:$C,[24]PSP!$BE:$BE)</f>
        <v>87.95</v>
      </c>
      <c r="BF374" s="28">
        <f t="shared" si="1466"/>
        <v>0</v>
      </c>
      <c r="BG374" s="29"/>
      <c r="BH374" s="54">
        <f>_xlfn.XLOOKUP($C374,[24]PSP!$C:$C,[24]PSP!$BH:$BH)</f>
        <v>0</v>
      </c>
      <c r="BI374" s="27">
        <f>_xlfn.XLOOKUP($C374,[24]PSP!$C:$C,[24]PSP!$BI:$BI)</f>
        <v>87.95</v>
      </c>
      <c r="BJ374" s="28">
        <f t="shared" si="1467"/>
        <v>0</v>
      </c>
      <c r="BK374" s="29"/>
      <c r="BL374" s="54">
        <f>_xlfn.XLOOKUP($C374,[24]PSP!$C:$C,[24]PSP!$BL:$BL)</f>
        <v>0</v>
      </c>
      <c r="BM374" s="27">
        <f>_xlfn.XLOOKUP($C374,[24]PSP!$C:$C,[24]PSP!$BM:$BM)</f>
        <v>87.95</v>
      </c>
      <c r="BN374" s="28">
        <f t="shared" si="1468"/>
        <v>0</v>
      </c>
      <c r="BO374" s="29"/>
      <c r="BP374" s="54">
        <f>_xlfn.XLOOKUP($C374,[24]PSP!$C:$C,[24]PSP!$BP:$BP)</f>
        <v>0</v>
      </c>
      <c r="BQ374" s="27">
        <f>_xlfn.XLOOKUP($C374,[24]PSP!$C:$C,[24]PSP!$BQ:$BQ)</f>
        <v>87.95</v>
      </c>
      <c r="BR374" s="28">
        <f t="shared" si="1469"/>
        <v>0</v>
      </c>
      <c r="BS374" s="29"/>
      <c r="BT374" s="54">
        <f>_xlfn.XLOOKUP($C374,[24]PSP!$C:$C,[24]PSP!$BT:$BT)</f>
        <v>0</v>
      </c>
      <c r="BU374" s="27">
        <f>_xlfn.XLOOKUP($C374,[24]PSP!$C:$C,[24]PSP!$BU:$BU)</f>
        <v>87.95</v>
      </c>
      <c r="BV374" s="28">
        <f t="shared" si="1470"/>
        <v>0</v>
      </c>
      <c r="BW374" s="29"/>
      <c r="BX374" s="54">
        <f>_xlfn.XLOOKUP($C374,[24]PSP!$C:$C,[24]PSP!$BX:$BX)</f>
        <v>0</v>
      </c>
      <c r="BY374" s="27">
        <f>_xlfn.XLOOKUP($C374,[24]PSP!$C:$C,[24]PSP!$BY:$BY)</f>
        <v>87.95</v>
      </c>
      <c r="BZ374" s="28">
        <f t="shared" si="1471"/>
        <v>0</v>
      </c>
      <c r="CA374" s="29"/>
      <c r="CB374" s="54">
        <f>_xlfn.XLOOKUP($C374,[24]PSP!$C:$C,[24]PSP!$CB:$CB)</f>
        <v>0</v>
      </c>
      <c r="CC374" s="27">
        <f>_xlfn.XLOOKUP($C374,[24]PSP!$C:$C,[24]PSP!$CC:$CC)</f>
        <v>87.95</v>
      </c>
      <c r="CD374" s="28">
        <f t="shared" si="1472"/>
        <v>0</v>
      </c>
      <c r="CE374" s="29"/>
      <c r="CF374" s="54">
        <f>_xlfn.XLOOKUP($C374,[24]PSP!$C:$C,[24]PSP!$CF:$CF)</f>
        <v>0</v>
      </c>
      <c r="CG374" s="27">
        <f>_xlfn.XLOOKUP($C374,[24]PSP!$C:$C,[24]PSP!$CG:$CG)</f>
        <v>87.95</v>
      </c>
      <c r="CH374" s="28">
        <f t="shared" si="1473"/>
        <v>0</v>
      </c>
      <c r="CI374" s="29"/>
      <c r="CJ374" s="54">
        <f>_xlfn.XLOOKUP($C374,[24]PSP!$C:$C,[24]PSP!$CJ:$CJ)</f>
        <v>0</v>
      </c>
      <c r="CK374" s="27">
        <f>_xlfn.XLOOKUP($C374,[24]PSP!$C:$C,[24]PSP!$CK:$CK)</f>
        <v>87.95</v>
      </c>
      <c r="CL374" s="28">
        <f t="shared" si="1474"/>
        <v>0</v>
      </c>
      <c r="CM374" s="29"/>
      <c r="CN374" s="54">
        <f>_xlfn.XLOOKUP($C374,[24]PSP!$C:$C,[24]PSP!$CN:$CN)</f>
        <v>0</v>
      </c>
      <c r="CO374" s="27">
        <f>_xlfn.XLOOKUP($C374,[24]PSP!$C:$C,[24]PSP!$CO:$CO)</f>
        <v>87.95</v>
      </c>
      <c r="CP374" s="28">
        <f t="shared" si="1475"/>
        <v>0</v>
      </c>
      <c r="CQ374" s="29"/>
      <c r="CR374" s="54">
        <f>_xlfn.XLOOKUP($C374,[24]PSP!$C:$C,[24]PSP!$CR:$CR)</f>
        <v>0</v>
      </c>
      <c r="CS374" s="27">
        <f>_xlfn.XLOOKUP($C374,[24]PSP!$C:$C,[24]PSP!$CS:$CS)</f>
        <v>87.95</v>
      </c>
      <c r="CT374" s="28">
        <f t="shared" si="1476"/>
        <v>0</v>
      </c>
      <c r="CU374" s="29"/>
      <c r="CV374" s="54">
        <f>_xlfn.XLOOKUP($C374,[24]PSP!$C:$C,[24]PSP!$CV:$CV)</f>
        <v>0</v>
      </c>
      <c r="CW374" s="27">
        <f>_xlfn.XLOOKUP($C374,[24]PSP!$C:$C,[24]PSP!$CW:$CW)</f>
        <v>87.95</v>
      </c>
      <c r="CX374" s="28">
        <f t="shared" si="1477"/>
        <v>0</v>
      </c>
      <c r="CY374" s="29"/>
      <c r="CZ374" s="54">
        <f>_xlfn.XLOOKUP($C374,[24]PSP!$C:$C,[24]PSP!$CZ:$CZ)</f>
        <v>0</v>
      </c>
      <c r="DA374" s="27">
        <f>_xlfn.XLOOKUP($C374,[24]PSP!$C:$C,[24]PSP!$DA:$DA)</f>
        <v>87.95</v>
      </c>
      <c r="DB374" s="28">
        <f t="shared" si="1478"/>
        <v>0</v>
      </c>
      <c r="DC374" s="29"/>
      <c r="DD374" s="54">
        <f>_xlfn.XLOOKUP($C374,[24]PSP!$C:$C,[24]PSP!$DD:$DD)</f>
        <v>0</v>
      </c>
      <c r="DE374" s="27">
        <f>_xlfn.XLOOKUP($C374,[24]PSP!$C:$C,[24]PSP!$DE:$DE)</f>
        <v>87.95</v>
      </c>
      <c r="DF374" s="28">
        <f t="shared" si="1479"/>
        <v>0</v>
      </c>
      <c r="DG374" s="29"/>
      <c r="DH374" s="54">
        <f>_xlfn.XLOOKUP($C374,[24]PSP!$C:$C,[24]PSP!$DH:$DH)</f>
        <v>0</v>
      </c>
      <c r="DI374" s="27">
        <f>_xlfn.XLOOKUP($C374,[24]PSP!$C:$C,[24]PSP!$DI:$DI)</f>
        <v>87.95</v>
      </c>
      <c r="DJ374" s="28">
        <f t="shared" si="1480"/>
        <v>0</v>
      </c>
      <c r="DK374" s="29"/>
      <c r="DL374" s="54">
        <f>_xlfn.XLOOKUP($C374,[24]PSP!$C:$C,[24]PSP!$DL:$DL)</f>
        <v>0</v>
      </c>
      <c r="DM374" s="27">
        <f>_xlfn.XLOOKUP($C374,[24]PSP!$C:$C,[24]PSP!$DM:$DM)</f>
        <v>87.95</v>
      </c>
      <c r="DN374" s="28">
        <f t="shared" si="1481"/>
        <v>0</v>
      </c>
      <c r="DO374" s="29"/>
      <c r="DP374" s="54">
        <f>_xlfn.XLOOKUP($C374,[24]PSP!$C:$C,[24]PSP!$DP:$DP)</f>
        <v>0</v>
      </c>
      <c r="DQ374" s="27">
        <f>_xlfn.XLOOKUP($C374,[24]PSP!$C:$C,[24]PSP!$DQ:$DQ)</f>
        <v>87.95</v>
      </c>
      <c r="DR374" s="28">
        <f t="shared" si="1482"/>
        <v>0</v>
      </c>
      <c r="DS374" s="29"/>
      <c r="DT374" s="54">
        <f>_xlfn.XLOOKUP($C374,[24]PSP!$C:$C,[24]PSP!$DT:$DT)</f>
        <v>0</v>
      </c>
      <c r="DU374" s="27">
        <f>_xlfn.XLOOKUP($C374,[24]PSP!$C:$C,[24]PSP!$DU:$DU)</f>
        <v>87.95</v>
      </c>
      <c r="DV374" s="28">
        <f t="shared" si="1483"/>
        <v>0</v>
      </c>
      <c r="DW374" s="29"/>
      <c r="DX374" s="54">
        <f>_xlfn.XLOOKUP($C374,[24]PSP!$C:$C,[24]PSP!$DX:$DX)</f>
        <v>0</v>
      </c>
      <c r="DY374" s="27">
        <f>_xlfn.XLOOKUP($C374,[24]PSP!$C:$C,[24]PSP!$DY:$DY)</f>
        <v>87.95</v>
      </c>
      <c r="DZ374" s="28">
        <f t="shared" si="1484"/>
        <v>0</v>
      </c>
      <c r="EA374" s="29"/>
      <c r="EB374" s="54">
        <f>_xlfn.XLOOKUP($C374,[24]PSP!$C:$C,[24]PSP!$EB:$EB)</f>
        <v>0</v>
      </c>
      <c r="EC374" s="27">
        <f>_xlfn.XLOOKUP($C374,[24]PSP!$C:$C,[24]PSP!$EC:$EC)</f>
        <v>0</v>
      </c>
      <c r="ED374" s="28">
        <f t="shared" si="1485"/>
        <v>0</v>
      </c>
      <c r="EE374" s="29"/>
      <c r="EF374" s="54">
        <f>_xlfn.XLOOKUP($C374,[24]PSP!$C:$C,[24]PSP!$EF:$EF)</f>
        <v>0</v>
      </c>
      <c r="EG374" s="27">
        <f>_xlfn.XLOOKUP($C374,[24]PSP!$C:$C,[24]PSP!$EG:$EG)</f>
        <v>0</v>
      </c>
      <c r="EH374" s="28">
        <f t="shared" si="1486"/>
        <v>0</v>
      </c>
      <c r="EI374" s="29"/>
      <c r="EJ374" s="54">
        <f>_xlfn.XLOOKUP($C374,[24]PSP!$C:$C,[24]PSP!$EJ:$EJ)</f>
        <v>0</v>
      </c>
      <c r="EK374" s="27">
        <f>_xlfn.XLOOKUP($C374,[24]PSP!$C:$C,[24]PSP!$EK:$EK)</f>
        <v>0</v>
      </c>
      <c r="EL374" s="28">
        <f t="shared" si="1487"/>
        <v>0</v>
      </c>
      <c r="EM374" s="29"/>
      <c r="EN374" s="108"/>
      <c r="EO374" s="29">
        <f t="shared" si="1453"/>
        <v>0</v>
      </c>
      <c r="EP374" s="29">
        <f t="shared" si="1417"/>
        <v>0</v>
      </c>
      <c r="EQ374" s="4" t="b">
        <f t="shared" si="1418"/>
        <v>1</v>
      </c>
      <c r="ES374" s="118">
        <f t="shared" si="1488"/>
        <v>1.1767000000000001</v>
      </c>
    </row>
    <row r="375" spans="3:149" ht="21" x14ac:dyDescent="0.25">
      <c r="C375" s="24" t="s">
        <v>222</v>
      </c>
      <c r="D375" s="43">
        <f>_xlfn.XLOOKUP($C375,[24]PSP!$C:$C,[24]PSP!$D:$D)</f>
        <v>101660</v>
      </c>
      <c r="E375" s="24" t="str">
        <f>_xlfn.XLOOKUP($C375,[24]PSP!$C:$C,[24]PSP!$E:$E)</f>
        <v>SINAPI SERVIÇO</v>
      </c>
      <c r="F375" s="25" t="str">
        <f>_xlfn.XLOOKUP($C375,[24]PSP!$C:$C,[24]PSP!$F:$F)</f>
        <v>LUMINÁRIA DE LED PARA ILUMINAÇÃO PÚBLICA, DE 240 W ATÉ 350 W - FORNECIMENTO E INSTALAÇÃO. AF_08/2020</v>
      </c>
      <c r="G375" s="26" t="str">
        <f>_xlfn.XLOOKUP($C375,[24]PSP!$C:$C,[24]PSP!$G:$G)</f>
        <v>UN</v>
      </c>
      <c r="H375" s="53">
        <f>_xlfn.XLOOKUP($C375,[24]PSP!$C:$C,[24]PSP!$H:$H)</f>
        <v>0</v>
      </c>
      <c r="I375" s="28">
        <f>_xlfn.XLOOKUP($C375,[24]PSP!$C:$C,[24]PSP!$I:$I)</f>
        <v>0</v>
      </c>
      <c r="J375" s="28">
        <f t="shared" si="1454"/>
        <v>0</v>
      </c>
      <c r="K375" s="29"/>
      <c r="L375" s="54">
        <f>_xlfn.XLOOKUP($C375,[24]PSP!$C:$C,[24]PSP!$L:$L)</f>
        <v>0</v>
      </c>
      <c r="M375" s="27">
        <f>_xlfn.XLOOKUP($C375,[24]PSP!$C:$C,[24]PSP!$M:$M)</f>
        <v>1691.34</v>
      </c>
      <c r="N375" s="28">
        <f t="shared" si="1455"/>
        <v>0</v>
      </c>
      <c r="O375" s="29"/>
      <c r="P375" s="54">
        <f>_xlfn.XLOOKUP($C375,[24]PSP!$C:$C,[24]PSP!$P:$P)</f>
        <v>0</v>
      </c>
      <c r="Q375" s="27">
        <f>_xlfn.XLOOKUP($C375,[24]PSP!$C:$C,[24]PSP!$Q:$Q)</f>
        <v>1691.34</v>
      </c>
      <c r="R375" s="28">
        <f t="shared" si="1456"/>
        <v>0</v>
      </c>
      <c r="S375" s="29"/>
      <c r="T375" s="54">
        <f>_xlfn.XLOOKUP($C375,[24]PSP!$C:$C,[24]PSP!$T:$T)</f>
        <v>0</v>
      </c>
      <c r="U375" s="27">
        <f>_xlfn.XLOOKUP($C375,[24]PSP!$C:$C,[24]PSP!$U:$U)</f>
        <v>1691.34</v>
      </c>
      <c r="V375" s="28">
        <f t="shared" si="1457"/>
        <v>0</v>
      </c>
      <c r="W375" s="29"/>
      <c r="X375" s="54">
        <f>_xlfn.XLOOKUP($C375,[24]PSP!$C:$C,[24]PSP!$X:$X)</f>
        <v>0</v>
      </c>
      <c r="Y375" s="27">
        <f>_xlfn.XLOOKUP($C375,[24]PSP!$C:$C,[24]PSP!$Y:$Y)</f>
        <v>1691.34</v>
      </c>
      <c r="Z375" s="28">
        <f t="shared" si="1458"/>
        <v>0</v>
      </c>
      <c r="AA375" s="29"/>
      <c r="AB375" s="54">
        <f>_xlfn.XLOOKUP($C375,[24]PSP!$C:$C,[24]PSP!$AB:$AB)</f>
        <v>0</v>
      </c>
      <c r="AC375" s="27">
        <f>_xlfn.XLOOKUP($C375,[24]PSP!$C:$C,[24]PSP!$AC:$AC)</f>
        <v>1691.34</v>
      </c>
      <c r="AD375" s="28">
        <f t="shared" si="1459"/>
        <v>0</v>
      </c>
      <c r="AE375" s="29"/>
      <c r="AF375" s="54">
        <f>_xlfn.XLOOKUP($C375,[24]PSP!$C:$C,[24]PSP!$AF:$AF)</f>
        <v>0</v>
      </c>
      <c r="AG375" s="27">
        <f>_xlfn.XLOOKUP($C375,[24]PSP!$C:$C,[24]PSP!$AG:$AG)</f>
        <v>1691.34</v>
      </c>
      <c r="AH375" s="28">
        <f t="shared" si="1460"/>
        <v>0</v>
      </c>
      <c r="AI375" s="29"/>
      <c r="AJ375" s="54">
        <f>_xlfn.XLOOKUP($C375,[24]PSP!$C:$C,[24]PSP!$AJ:$AJ)</f>
        <v>0</v>
      </c>
      <c r="AK375" s="27">
        <f>_xlfn.XLOOKUP($C375,[24]PSP!$C:$C,[24]PSP!$AK:$AK)</f>
        <v>1691.34</v>
      </c>
      <c r="AL375" s="28">
        <f t="shared" si="1461"/>
        <v>0</v>
      </c>
      <c r="AM375" s="29"/>
      <c r="AN375" s="54">
        <f>_xlfn.XLOOKUP($C375,[24]PSP!$C:$C,[24]PSP!$AN:$AN)</f>
        <v>0</v>
      </c>
      <c r="AO375" s="27">
        <f>_xlfn.XLOOKUP($C375,[24]PSP!$C:$C,[24]PSP!$AO:$AO)</f>
        <v>1691.34</v>
      </c>
      <c r="AP375" s="28">
        <f t="shared" si="1462"/>
        <v>0</v>
      </c>
      <c r="AQ375" s="29"/>
      <c r="AR375" s="54">
        <f>_xlfn.XLOOKUP($C375,[24]PSP!$C:$C,[24]PSP!$AR:$AR)</f>
        <v>0</v>
      </c>
      <c r="AS375" s="27">
        <f>_xlfn.XLOOKUP($C375,[24]PSP!$C:$C,[24]PSP!$AS:$AS)</f>
        <v>1691.34</v>
      </c>
      <c r="AT375" s="28">
        <f t="shared" si="1463"/>
        <v>0</v>
      </c>
      <c r="AU375" s="29"/>
      <c r="AV375" s="54">
        <f>_xlfn.XLOOKUP($C375,[24]PSP!$C:$C,[24]PSP!$AV:$AV)</f>
        <v>0</v>
      </c>
      <c r="AW375" s="27">
        <f>_xlfn.XLOOKUP($C375,[24]PSP!$C:$C,[24]PSP!$AW:$AW)</f>
        <v>1691.34</v>
      </c>
      <c r="AX375" s="28">
        <f t="shared" si="1464"/>
        <v>0</v>
      </c>
      <c r="AY375" s="29"/>
      <c r="AZ375" s="54">
        <f>_xlfn.XLOOKUP($C375,[24]PSP!$C:$C,[24]PSP!$AZ:$AZ)</f>
        <v>0</v>
      </c>
      <c r="BA375" s="27">
        <f>_xlfn.XLOOKUP($C375,[24]PSP!$C:$C,[24]PSP!$BA:$BA)</f>
        <v>1691.34</v>
      </c>
      <c r="BB375" s="28">
        <f t="shared" si="1465"/>
        <v>0</v>
      </c>
      <c r="BC375" s="29"/>
      <c r="BD375" s="54">
        <f>_xlfn.XLOOKUP($C375,[24]PSP!$C:$C,[24]PSP!$BD:$BD)</f>
        <v>0</v>
      </c>
      <c r="BE375" s="27">
        <f>_xlfn.XLOOKUP($C375,[24]PSP!$C:$C,[24]PSP!$BE:$BE)</f>
        <v>1691.34</v>
      </c>
      <c r="BF375" s="28">
        <f t="shared" si="1466"/>
        <v>0</v>
      </c>
      <c r="BG375" s="29"/>
      <c r="BH375" s="54">
        <f>_xlfn.XLOOKUP($C375,[24]PSP!$C:$C,[24]PSP!$BH:$BH)</f>
        <v>0</v>
      </c>
      <c r="BI375" s="27">
        <f>_xlfn.XLOOKUP($C375,[24]PSP!$C:$C,[24]PSP!$BI:$BI)</f>
        <v>1691.34</v>
      </c>
      <c r="BJ375" s="28">
        <f t="shared" si="1467"/>
        <v>0</v>
      </c>
      <c r="BK375" s="29"/>
      <c r="BL375" s="54">
        <f>_xlfn.XLOOKUP($C375,[24]PSP!$C:$C,[24]PSP!$BL:$BL)</f>
        <v>0</v>
      </c>
      <c r="BM375" s="27">
        <f>_xlfn.XLOOKUP($C375,[24]PSP!$C:$C,[24]PSP!$BM:$BM)</f>
        <v>1691.34</v>
      </c>
      <c r="BN375" s="28">
        <f t="shared" si="1468"/>
        <v>0</v>
      </c>
      <c r="BO375" s="29"/>
      <c r="BP375" s="54">
        <f>_xlfn.XLOOKUP($C375,[24]PSP!$C:$C,[24]PSP!$BP:$BP)</f>
        <v>0</v>
      </c>
      <c r="BQ375" s="27">
        <f>_xlfn.XLOOKUP($C375,[24]PSP!$C:$C,[24]PSP!$BQ:$BQ)</f>
        <v>1691.34</v>
      </c>
      <c r="BR375" s="28">
        <f t="shared" si="1469"/>
        <v>0</v>
      </c>
      <c r="BS375" s="29"/>
      <c r="BT375" s="54">
        <f>_xlfn.XLOOKUP($C375,[24]PSP!$C:$C,[24]PSP!$BT:$BT)</f>
        <v>0</v>
      </c>
      <c r="BU375" s="27">
        <f>_xlfn.XLOOKUP($C375,[24]PSP!$C:$C,[24]PSP!$BU:$BU)</f>
        <v>1691.34</v>
      </c>
      <c r="BV375" s="28">
        <f t="shared" si="1470"/>
        <v>0</v>
      </c>
      <c r="BW375" s="29"/>
      <c r="BX375" s="54">
        <f>_xlfn.XLOOKUP($C375,[24]PSP!$C:$C,[24]PSP!$BX:$BX)</f>
        <v>0</v>
      </c>
      <c r="BY375" s="27">
        <f>_xlfn.XLOOKUP($C375,[24]PSP!$C:$C,[24]PSP!$BY:$BY)</f>
        <v>1691.34</v>
      </c>
      <c r="BZ375" s="28">
        <f t="shared" si="1471"/>
        <v>0</v>
      </c>
      <c r="CA375" s="29"/>
      <c r="CB375" s="54">
        <f>_xlfn.XLOOKUP($C375,[24]PSP!$C:$C,[24]PSP!$CB:$CB)</f>
        <v>0</v>
      </c>
      <c r="CC375" s="27">
        <f>_xlfn.XLOOKUP($C375,[24]PSP!$C:$C,[24]PSP!$CC:$CC)</f>
        <v>1691.34</v>
      </c>
      <c r="CD375" s="28">
        <f t="shared" si="1472"/>
        <v>0</v>
      </c>
      <c r="CE375" s="29"/>
      <c r="CF375" s="54">
        <f>_xlfn.XLOOKUP($C375,[24]PSP!$C:$C,[24]PSP!$CF:$CF)</f>
        <v>0</v>
      </c>
      <c r="CG375" s="27">
        <f>_xlfn.XLOOKUP($C375,[24]PSP!$C:$C,[24]PSP!$CG:$CG)</f>
        <v>1691.34</v>
      </c>
      <c r="CH375" s="28">
        <f t="shared" si="1473"/>
        <v>0</v>
      </c>
      <c r="CI375" s="29"/>
      <c r="CJ375" s="54">
        <f>_xlfn.XLOOKUP($C375,[24]PSP!$C:$C,[24]PSP!$CJ:$CJ)</f>
        <v>0</v>
      </c>
      <c r="CK375" s="27">
        <f>_xlfn.XLOOKUP($C375,[24]PSP!$C:$C,[24]PSP!$CK:$CK)</f>
        <v>1691.34</v>
      </c>
      <c r="CL375" s="28">
        <f t="shared" si="1474"/>
        <v>0</v>
      </c>
      <c r="CM375" s="29"/>
      <c r="CN375" s="54">
        <f>_xlfn.XLOOKUP($C375,[24]PSP!$C:$C,[24]PSP!$CN:$CN)</f>
        <v>0</v>
      </c>
      <c r="CO375" s="27">
        <f>_xlfn.XLOOKUP($C375,[24]PSP!$C:$C,[24]PSP!$CO:$CO)</f>
        <v>1691.34</v>
      </c>
      <c r="CP375" s="28">
        <f t="shared" si="1475"/>
        <v>0</v>
      </c>
      <c r="CQ375" s="29"/>
      <c r="CR375" s="54">
        <f>_xlfn.XLOOKUP($C375,[24]PSP!$C:$C,[24]PSP!$CR:$CR)</f>
        <v>0</v>
      </c>
      <c r="CS375" s="27">
        <f>_xlfn.XLOOKUP($C375,[24]PSP!$C:$C,[24]PSP!$CS:$CS)</f>
        <v>1691.34</v>
      </c>
      <c r="CT375" s="28">
        <f t="shared" si="1476"/>
        <v>0</v>
      </c>
      <c r="CU375" s="29"/>
      <c r="CV375" s="54">
        <f>_xlfn.XLOOKUP($C375,[24]PSP!$C:$C,[24]PSP!$CV:$CV)</f>
        <v>0</v>
      </c>
      <c r="CW375" s="27">
        <f>_xlfn.XLOOKUP($C375,[24]PSP!$C:$C,[24]PSP!$CW:$CW)</f>
        <v>1691.34</v>
      </c>
      <c r="CX375" s="28">
        <f t="shared" si="1477"/>
        <v>0</v>
      </c>
      <c r="CY375" s="29"/>
      <c r="CZ375" s="54">
        <f>_xlfn.XLOOKUP($C375,[24]PSP!$C:$C,[24]PSP!$CZ:$CZ)</f>
        <v>0</v>
      </c>
      <c r="DA375" s="27">
        <f>_xlfn.XLOOKUP($C375,[24]PSP!$C:$C,[24]PSP!$DA:$DA)</f>
        <v>1691.34</v>
      </c>
      <c r="DB375" s="28">
        <f t="shared" si="1478"/>
        <v>0</v>
      </c>
      <c r="DC375" s="29"/>
      <c r="DD375" s="54">
        <f>_xlfn.XLOOKUP($C375,[24]PSP!$C:$C,[24]PSP!$DD:$DD)</f>
        <v>0</v>
      </c>
      <c r="DE375" s="27">
        <f>_xlfn.XLOOKUP($C375,[24]PSP!$C:$C,[24]PSP!$DE:$DE)</f>
        <v>1691.34</v>
      </c>
      <c r="DF375" s="28">
        <f t="shared" si="1479"/>
        <v>0</v>
      </c>
      <c r="DG375" s="29"/>
      <c r="DH375" s="54">
        <f>_xlfn.XLOOKUP($C375,[24]PSP!$C:$C,[24]PSP!$DH:$DH)</f>
        <v>0</v>
      </c>
      <c r="DI375" s="27">
        <f>_xlfn.XLOOKUP($C375,[24]PSP!$C:$C,[24]PSP!$DI:$DI)</f>
        <v>1691.34</v>
      </c>
      <c r="DJ375" s="28">
        <f t="shared" si="1480"/>
        <v>0</v>
      </c>
      <c r="DK375" s="29"/>
      <c r="DL375" s="54">
        <f>_xlfn.XLOOKUP($C375,[24]PSP!$C:$C,[24]PSP!$DL:$DL)</f>
        <v>0</v>
      </c>
      <c r="DM375" s="27">
        <f>_xlfn.XLOOKUP($C375,[24]PSP!$C:$C,[24]PSP!$DM:$DM)</f>
        <v>1691.34</v>
      </c>
      <c r="DN375" s="28">
        <f t="shared" si="1481"/>
        <v>0</v>
      </c>
      <c r="DO375" s="29"/>
      <c r="DP375" s="54">
        <f>_xlfn.XLOOKUP($C375,[24]PSP!$C:$C,[24]PSP!$DP:$DP)</f>
        <v>0</v>
      </c>
      <c r="DQ375" s="27">
        <f>_xlfn.XLOOKUP($C375,[24]PSP!$C:$C,[24]PSP!$DQ:$DQ)</f>
        <v>1691.34</v>
      </c>
      <c r="DR375" s="28">
        <f t="shared" si="1482"/>
        <v>0</v>
      </c>
      <c r="DS375" s="29"/>
      <c r="DT375" s="54">
        <f>_xlfn.XLOOKUP($C375,[24]PSP!$C:$C,[24]PSP!$DT:$DT)</f>
        <v>0</v>
      </c>
      <c r="DU375" s="27">
        <f>_xlfn.XLOOKUP($C375,[24]PSP!$C:$C,[24]PSP!$DU:$DU)</f>
        <v>1691.34</v>
      </c>
      <c r="DV375" s="28">
        <f t="shared" si="1483"/>
        <v>0</v>
      </c>
      <c r="DW375" s="29"/>
      <c r="DX375" s="54">
        <f>_xlfn.XLOOKUP($C375,[24]PSP!$C:$C,[24]PSP!$DX:$DX)</f>
        <v>0</v>
      </c>
      <c r="DY375" s="27">
        <f>_xlfn.XLOOKUP($C375,[24]PSP!$C:$C,[24]PSP!$DY:$DY)</f>
        <v>1691.34</v>
      </c>
      <c r="DZ375" s="28">
        <f t="shared" si="1484"/>
        <v>0</v>
      </c>
      <c r="EA375" s="29"/>
      <c r="EB375" s="54">
        <f>_xlfn.XLOOKUP($C375,[24]PSP!$C:$C,[24]PSP!$EB:$EB)</f>
        <v>0</v>
      </c>
      <c r="EC375" s="27">
        <f>_xlfn.XLOOKUP($C375,[24]PSP!$C:$C,[24]PSP!$EC:$EC)</f>
        <v>0</v>
      </c>
      <c r="ED375" s="28">
        <f t="shared" si="1485"/>
        <v>0</v>
      </c>
      <c r="EE375" s="29"/>
      <c r="EF375" s="54">
        <f>_xlfn.XLOOKUP($C375,[24]PSP!$C:$C,[24]PSP!$EF:$EF)</f>
        <v>0</v>
      </c>
      <c r="EG375" s="27">
        <f>_xlfn.XLOOKUP($C375,[24]PSP!$C:$C,[24]PSP!$EG:$EG)</f>
        <v>0</v>
      </c>
      <c r="EH375" s="28">
        <f t="shared" si="1486"/>
        <v>0</v>
      </c>
      <c r="EI375" s="29"/>
      <c r="EJ375" s="54">
        <f>_xlfn.XLOOKUP($C375,[24]PSP!$C:$C,[24]PSP!$EJ:$EJ)</f>
        <v>0</v>
      </c>
      <c r="EK375" s="27">
        <f>_xlfn.XLOOKUP($C375,[24]PSP!$C:$C,[24]PSP!$EK:$EK)</f>
        <v>0</v>
      </c>
      <c r="EL375" s="28">
        <f t="shared" si="1487"/>
        <v>0</v>
      </c>
      <c r="EM375" s="29"/>
      <c r="EN375" s="108"/>
      <c r="EO375" s="29">
        <f t="shared" si="1453"/>
        <v>0</v>
      </c>
      <c r="EP375" s="29">
        <f t="shared" si="1417"/>
        <v>0</v>
      </c>
      <c r="EQ375" s="4" t="b">
        <f t="shared" si="1418"/>
        <v>1</v>
      </c>
      <c r="ES375" s="118">
        <f t="shared" si="1488"/>
        <v>1.1767000000000001</v>
      </c>
    </row>
    <row r="376" spans="3:149" ht="21" x14ac:dyDescent="0.25">
      <c r="C376" s="24" t="s">
        <v>223</v>
      </c>
      <c r="D376" s="43" t="str">
        <f>_xlfn.XLOOKUP($C376,[24]PSP!$C:$C,[24]PSP!$D:$D)</f>
        <v>ED-48998</v>
      </c>
      <c r="E376" s="24" t="str">
        <f>_xlfn.XLOOKUP($C376,[24]PSP!$C:$C,[24]PSP!$E:$E)</f>
        <v>DER/MG</v>
      </c>
      <c r="F376" s="25" t="str">
        <f>_xlfn.XLOOKUP($C376,[24]PSP!$C:$C,[24]PSP!$F:$F)</f>
        <v>CABO DE COBRE FLEXÍVEL, CLASSE 5, ISOLAMENTO TIPO EPR/HEPR, NÃO HALOGENADO, ANTICHAMA, TERMOFIXO, UNIPOLAR, SEÇÃO 10 MM2, 90°C, 0,6/1KV</v>
      </c>
      <c r="G376" s="26" t="str">
        <f>_xlfn.XLOOKUP($C376,[24]PSP!$C:$C,[24]PSP!$G:$G)</f>
        <v>M</v>
      </c>
      <c r="H376" s="53">
        <f>_xlfn.XLOOKUP($C376,[24]PSP!$C:$C,[24]PSP!$H:$H)</f>
        <v>0</v>
      </c>
      <c r="I376" s="28">
        <f>_xlfn.XLOOKUP($C376,[24]PSP!$C:$C,[24]PSP!$I:$I)</f>
        <v>0</v>
      </c>
      <c r="J376" s="28">
        <f t="shared" si="1454"/>
        <v>0</v>
      </c>
      <c r="K376" s="29"/>
      <c r="L376" s="54">
        <f>_xlfn.XLOOKUP($C376,[24]PSP!$C:$C,[24]PSP!$L:$L)</f>
        <v>0</v>
      </c>
      <c r="M376" s="27">
        <f>_xlfn.XLOOKUP($C376,[24]PSP!$C:$C,[24]PSP!$M:$M)</f>
        <v>10.62</v>
      </c>
      <c r="N376" s="28">
        <f t="shared" si="1455"/>
        <v>0</v>
      </c>
      <c r="O376" s="29"/>
      <c r="P376" s="54">
        <f>_xlfn.XLOOKUP($C376,[24]PSP!$C:$C,[24]PSP!$P:$P)</f>
        <v>0</v>
      </c>
      <c r="Q376" s="27">
        <f>_xlfn.XLOOKUP($C376,[24]PSP!$C:$C,[24]PSP!$Q:$Q)</f>
        <v>10.62</v>
      </c>
      <c r="R376" s="28">
        <f t="shared" si="1456"/>
        <v>0</v>
      </c>
      <c r="S376" s="29"/>
      <c r="T376" s="54">
        <f>_xlfn.XLOOKUP($C376,[24]PSP!$C:$C,[24]PSP!$T:$T)</f>
        <v>0</v>
      </c>
      <c r="U376" s="27">
        <f>_xlfn.XLOOKUP($C376,[24]PSP!$C:$C,[24]PSP!$U:$U)</f>
        <v>10.62</v>
      </c>
      <c r="V376" s="28">
        <f t="shared" si="1457"/>
        <v>0</v>
      </c>
      <c r="W376" s="29"/>
      <c r="X376" s="54">
        <f>_xlfn.XLOOKUP($C376,[24]PSP!$C:$C,[24]PSP!$X:$X)</f>
        <v>0</v>
      </c>
      <c r="Y376" s="27">
        <f>_xlfn.XLOOKUP($C376,[24]PSP!$C:$C,[24]PSP!$Y:$Y)</f>
        <v>10.62</v>
      </c>
      <c r="Z376" s="28">
        <f t="shared" si="1458"/>
        <v>0</v>
      </c>
      <c r="AA376" s="29"/>
      <c r="AB376" s="54">
        <f>_xlfn.XLOOKUP($C376,[24]PSP!$C:$C,[24]PSP!$AB:$AB)</f>
        <v>0</v>
      </c>
      <c r="AC376" s="27">
        <f>_xlfn.XLOOKUP($C376,[24]PSP!$C:$C,[24]PSP!$AC:$AC)</f>
        <v>10.62</v>
      </c>
      <c r="AD376" s="28">
        <f t="shared" si="1459"/>
        <v>0</v>
      </c>
      <c r="AE376" s="29"/>
      <c r="AF376" s="54">
        <f>_xlfn.XLOOKUP($C376,[24]PSP!$C:$C,[24]PSP!$AF:$AF)</f>
        <v>0</v>
      </c>
      <c r="AG376" s="27">
        <f>_xlfn.XLOOKUP($C376,[24]PSP!$C:$C,[24]PSP!$AG:$AG)</f>
        <v>10.62</v>
      </c>
      <c r="AH376" s="28">
        <f t="shared" si="1460"/>
        <v>0</v>
      </c>
      <c r="AI376" s="29"/>
      <c r="AJ376" s="54">
        <f>_xlfn.XLOOKUP($C376,[24]PSP!$C:$C,[24]PSP!$AJ:$AJ)</f>
        <v>0</v>
      </c>
      <c r="AK376" s="27">
        <f>_xlfn.XLOOKUP($C376,[24]PSP!$C:$C,[24]PSP!$AK:$AK)</f>
        <v>10.62</v>
      </c>
      <c r="AL376" s="28">
        <f t="shared" si="1461"/>
        <v>0</v>
      </c>
      <c r="AM376" s="29"/>
      <c r="AN376" s="54">
        <f>_xlfn.XLOOKUP($C376,[24]PSP!$C:$C,[24]PSP!$AN:$AN)</f>
        <v>0</v>
      </c>
      <c r="AO376" s="27">
        <f>_xlfn.XLOOKUP($C376,[24]PSP!$C:$C,[24]PSP!$AO:$AO)</f>
        <v>10.62</v>
      </c>
      <c r="AP376" s="28">
        <f t="shared" si="1462"/>
        <v>0</v>
      </c>
      <c r="AQ376" s="29"/>
      <c r="AR376" s="54">
        <f>_xlfn.XLOOKUP($C376,[24]PSP!$C:$C,[24]PSP!$AR:$AR)</f>
        <v>0</v>
      </c>
      <c r="AS376" s="27">
        <f>_xlfn.XLOOKUP($C376,[24]PSP!$C:$C,[24]PSP!$AS:$AS)</f>
        <v>10.62</v>
      </c>
      <c r="AT376" s="28">
        <f t="shared" si="1463"/>
        <v>0</v>
      </c>
      <c r="AU376" s="29"/>
      <c r="AV376" s="54">
        <f>_xlfn.XLOOKUP($C376,[24]PSP!$C:$C,[24]PSP!$AV:$AV)</f>
        <v>0</v>
      </c>
      <c r="AW376" s="27">
        <f>_xlfn.XLOOKUP($C376,[24]PSP!$C:$C,[24]PSP!$AW:$AW)</f>
        <v>10.62</v>
      </c>
      <c r="AX376" s="28">
        <f t="shared" si="1464"/>
        <v>0</v>
      </c>
      <c r="AY376" s="29"/>
      <c r="AZ376" s="54">
        <f>_xlfn.XLOOKUP($C376,[24]PSP!$C:$C,[24]PSP!$AZ:$AZ)</f>
        <v>0</v>
      </c>
      <c r="BA376" s="27">
        <f>_xlfn.XLOOKUP($C376,[24]PSP!$C:$C,[24]PSP!$BA:$BA)</f>
        <v>10.62</v>
      </c>
      <c r="BB376" s="28">
        <f t="shared" si="1465"/>
        <v>0</v>
      </c>
      <c r="BC376" s="29"/>
      <c r="BD376" s="54">
        <f>_xlfn.XLOOKUP($C376,[24]PSP!$C:$C,[24]PSP!$BD:$BD)</f>
        <v>0</v>
      </c>
      <c r="BE376" s="27">
        <f>_xlfn.XLOOKUP($C376,[24]PSP!$C:$C,[24]PSP!$BE:$BE)</f>
        <v>10.62</v>
      </c>
      <c r="BF376" s="28">
        <f t="shared" si="1466"/>
        <v>0</v>
      </c>
      <c r="BG376" s="29"/>
      <c r="BH376" s="54">
        <f>_xlfn.XLOOKUP($C376,[24]PSP!$C:$C,[24]PSP!$BH:$BH)</f>
        <v>0</v>
      </c>
      <c r="BI376" s="27">
        <f>_xlfn.XLOOKUP($C376,[24]PSP!$C:$C,[24]PSP!$BI:$BI)</f>
        <v>10.62</v>
      </c>
      <c r="BJ376" s="28">
        <f t="shared" si="1467"/>
        <v>0</v>
      </c>
      <c r="BK376" s="29"/>
      <c r="BL376" s="54">
        <f>_xlfn.XLOOKUP($C376,[24]PSP!$C:$C,[24]PSP!$BL:$BL)</f>
        <v>0</v>
      </c>
      <c r="BM376" s="27">
        <f>_xlfn.XLOOKUP($C376,[24]PSP!$C:$C,[24]PSP!$BM:$BM)</f>
        <v>10.62</v>
      </c>
      <c r="BN376" s="28">
        <f t="shared" si="1468"/>
        <v>0</v>
      </c>
      <c r="BO376" s="29"/>
      <c r="BP376" s="54">
        <f>_xlfn.XLOOKUP($C376,[24]PSP!$C:$C,[24]PSP!$BP:$BP)</f>
        <v>0</v>
      </c>
      <c r="BQ376" s="27">
        <f>_xlfn.XLOOKUP($C376,[24]PSP!$C:$C,[24]PSP!$BQ:$BQ)</f>
        <v>10.62</v>
      </c>
      <c r="BR376" s="28">
        <f t="shared" si="1469"/>
        <v>0</v>
      </c>
      <c r="BS376" s="29"/>
      <c r="BT376" s="54">
        <f>_xlfn.XLOOKUP($C376,[24]PSP!$C:$C,[24]PSP!$BT:$BT)</f>
        <v>0</v>
      </c>
      <c r="BU376" s="27">
        <f>_xlfn.XLOOKUP($C376,[24]PSP!$C:$C,[24]PSP!$BU:$BU)</f>
        <v>10.62</v>
      </c>
      <c r="BV376" s="28">
        <f t="shared" si="1470"/>
        <v>0</v>
      </c>
      <c r="BW376" s="29"/>
      <c r="BX376" s="54">
        <f>_xlfn.XLOOKUP($C376,[24]PSP!$C:$C,[24]PSP!$BX:$BX)</f>
        <v>0</v>
      </c>
      <c r="BY376" s="27">
        <f>_xlfn.XLOOKUP($C376,[24]PSP!$C:$C,[24]PSP!$BY:$BY)</f>
        <v>10.62</v>
      </c>
      <c r="BZ376" s="28">
        <f t="shared" si="1471"/>
        <v>0</v>
      </c>
      <c r="CA376" s="29"/>
      <c r="CB376" s="54">
        <f>_xlfn.XLOOKUP($C376,[24]PSP!$C:$C,[24]PSP!$CB:$CB)</f>
        <v>0</v>
      </c>
      <c r="CC376" s="27">
        <f>_xlfn.XLOOKUP($C376,[24]PSP!$C:$C,[24]PSP!$CC:$CC)</f>
        <v>10.62</v>
      </c>
      <c r="CD376" s="28">
        <f t="shared" si="1472"/>
        <v>0</v>
      </c>
      <c r="CE376" s="29"/>
      <c r="CF376" s="54">
        <f>_xlfn.XLOOKUP($C376,[24]PSP!$C:$C,[24]PSP!$CF:$CF)</f>
        <v>0</v>
      </c>
      <c r="CG376" s="27">
        <f>_xlfn.XLOOKUP($C376,[24]PSP!$C:$C,[24]PSP!$CG:$CG)</f>
        <v>10.62</v>
      </c>
      <c r="CH376" s="28">
        <f t="shared" si="1473"/>
        <v>0</v>
      </c>
      <c r="CI376" s="29"/>
      <c r="CJ376" s="54">
        <f>_xlfn.XLOOKUP($C376,[24]PSP!$C:$C,[24]PSP!$CJ:$CJ)</f>
        <v>0</v>
      </c>
      <c r="CK376" s="27">
        <f>_xlfn.XLOOKUP($C376,[24]PSP!$C:$C,[24]PSP!$CK:$CK)</f>
        <v>10.62</v>
      </c>
      <c r="CL376" s="28">
        <f t="shared" si="1474"/>
        <v>0</v>
      </c>
      <c r="CM376" s="29"/>
      <c r="CN376" s="54">
        <f>_xlfn.XLOOKUP($C376,[24]PSP!$C:$C,[24]PSP!$CN:$CN)</f>
        <v>0</v>
      </c>
      <c r="CO376" s="27">
        <f>_xlfn.XLOOKUP($C376,[24]PSP!$C:$C,[24]PSP!$CO:$CO)</f>
        <v>10.62</v>
      </c>
      <c r="CP376" s="28">
        <f t="shared" si="1475"/>
        <v>0</v>
      </c>
      <c r="CQ376" s="29"/>
      <c r="CR376" s="54">
        <f>_xlfn.XLOOKUP($C376,[24]PSP!$C:$C,[24]PSP!$CR:$CR)</f>
        <v>0</v>
      </c>
      <c r="CS376" s="27">
        <f>_xlfn.XLOOKUP($C376,[24]PSP!$C:$C,[24]PSP!$CS:$CS)</f>
        <v>10.62</v>
      </c>
      <c r="CT376" s="28">
        <f t="shared" si="1476"/>
        <v>0</v>
      </c>
      <c r="CU376" s="29"/>
      <c r="CV376" s="54">
        <f>_xlfn.XLOOKUP($C376,[24]PSP!$C:$C,[24]PSP!$CV:$CV)</f>
        <v>0</v>
      </c>
      <c r="CW376" s="27">
        <f>_xlfn.XLOOKUP($C376,[24]PSP!$C:$C,[24]PSP!$CW:$CW)</f>
        <v>10.62</v>
      </c>
      <c r="CX376" s="28">
        <f t="shared" si="1477"/>
        <v>0</v>
      </c>
      <c r="CY376" s="29"/>
      <c r="CZ376" s="54">
        <f>_xlfn.XLOOKUP($C376,[24]PSP!$C:$C,[24]PSP!$CZ:$CZ)</f>
        <v>0</v>
      </c>
      <c r="DA376" s="27">
        <f>_xlfn.XLOOKUP($C376,[24]PSP!$C:$C,[24]PSP!$DA:$DA)</f>
        <v>10.62</v>
      </c>
      <c r="DB376" s="28">
        <f t="shared" si="1478"/>
        <v>0</v>
      </c>
      <c r="DC376" s="29"/>
      <c r="DD376" s="54">
        <f>_xlfn.XLOOKUP($C376,[24]PSP!$C:$C,[24]PSP!$DD:$DD)</f>
        <v>0</v>
      </c>
      <c r="DE376" s="27">
        <f>_xlfn.XLOOKUP($C376,[24]PSP!$C:$C,[24]PSP!$DE:$DE)</f>
        <v>10.62</v>
      </c>
      <c r="DF376" s="28">
        <f t="shared" si="1479"/>
        <v>0</v>
      </c>
      <c r="DG376" s="29"/>
      <c r="DH376" s="54">
        <f>_xlfn.XLOOKUP($C376,[24]PSP!$C:$C,[24]PSP!$DH:$DH)</f>
        <v>0</v>
      </c>
      <c r="DI376" s="27">
        <f>_xlfn.XLOOKUP($C376,[24]PSP!$C:$C,[24]PSP!$DI:$DI)</f>
        <v>10.62</v>
      </c>
      <c r="DJ376" s="28">
        <f t="shared" si="1480"/>
        <v>0</v>
      </c>
      <c r="DK376" s="29"/>
      <c r="DL376" s="54">
        <f>_xlfn.XLOOKUP($C376,[24]PSP!$C:$C,[24]PSP!$DL:$DL)</f>
        <v>0</v>
      </c>
      <c r="DM376" s="27">
        <f>_xlfn.XLOOKUP($C376,[24]PSP!$C:$C,[24]PSP!$DM:$DM)</f>
        <v>10.62</v>
      </c>
      <c r="DN376" s="28">
        <f t="shared" si="1481"/>
        <v>0</v>
      </c>
      <c r="DO376" s="29"/>
      <c r="DP376" s="54">
        <f>_xlfn.XLOOKUP($C376,[24]PSP!$C:$C,[24]PSP!$DP:$DP)</f>
        <v>0</v>
      </c>
      <c r="DQ376" s="27">
        <f>_xlfn.XLOOKUP($C376,[24]PSP!$C:$C,[24]PSP!$DQ:$DQ)</f>
        <v>10.62</v>
      </c>
      <c r="DR376" s="28">
        <f t="shared" si="1482"/>
        <v>0</v>
      </c>
      <c r="DS376" s="29"/>
      <c r="DT376" s="54">
        <f>_xlfn.XLOOKUP($C376,[24]PSP!$C:$C,[24]PSP!$DT:$DT)</f>
        <v>0</v>
      </c>
      <c r="DU376" s="27">
        <f>_xlfn.XLOOKUP($C376,[24]PSP!$C:$C,[24]PSP!$DU:$DU)</f>
        <v>10.62</v>
      </c>
      <c r="DV376" s="28">
        <f t="shared" si="1483"/>
        <v>0</v>
      </c>
      <c r="DW376" s="29"/>
      <c r="DX376" s="54">
        <f>_xlfn.XLOOKUP($C376,[24]PSP!$C:$C,[24]PSP!$DX:$DX)</f>
        <v>0</v>
      </c>
      <c r="DY376" s="27">
        <f>_xlfn.XLOOKUP($C376,[24]PSP!$C:$C,[24]PSP!$DY:$DY)</f>
        <v>10.62</v>
      </c>
      <c r="DZ376" s="28">
        <f t="shared" si="1484"/>
        <v>0</v>
      </c>
      <c r="EA376" s="29"/>
      <c r="EB376" s="54">
        <f>_xlfn.XLOOKUP($C376,[24]PSP!$C:$C,[24]PSP!$EB:$EB)</f>
        <v>0</v>
      </c>
      <c r="EC376" s="27">
        <f>_xlfn.XLOOKUP($C376,[24]PSP!$C:$C,[24]PSP!$EC:$EC)</f>
        <v>0</v>
      </c>
      <c r="ED376" s="28">
        <f t="shared" si="1485"/>
        <v>0</v>
      </c>
      <c r="EE376" s="29"/>
      <c r="EF376" s="54">
        <f>_xlfn.XLOOKUP($C376,[24]PSP!$C:$C,[24]PSP!$EF:$EF)</f>
        <v>0</v>
      </c>
      <c r="EG376" s="27">
        <f>_xlfn.XLOOKUP($C376,[24]PSP!$C:$C,[24]PSP!$EG:$EG)</f>
        <v>0</v>
      </c>
      <c r="EH376" s="28">
        <f t="shared" si="1486"/>
        <v>0</v>
      </c>
      <c r="EI376" s="29"/>
      <c r="EJ376" s="54">
        <f>_xlfn.XLOOKUP($C376,[24]PSP!$C:$C,[24]PSP!$EJ:$EJ)</f>
        <v>0</v>
      </c>
      <c r="EK376" s="27">
        <f>_xlfn.XLOOKUP($C376,[24]PSP!$C:$C,[24]PSP!$EK:$EK)</f>
        <v>0</v>
      </c>
      <c r="EL376" s="28">
        <f t="shared" si="1487"/>
        <v>0</v>
      </c>
      <c r="EM376" s="29"/>
      <c r="EN376" s="108"/>
      <c r="EO376" s="29">
        <f t="shared" si="1453"/>
        <v>0</v>
      </c>
      <c r="EP376" s="29">
        <f t="shared" si="1417"/>
        <v>0</v>
      </c>
      <c r="EQ376" s="4" t="b">
        <f t="shared" si="1418"/>
        <v>1</v>
      </c>
      <c r="ES376" s="118">
        <f t="shared" si="1488"/>
        <v>1.1767000000000001</v>
      </c>
    </row>
    <row r="377" spans="3:149" ht="14.25" x14ac:dyDescent="0.25">
      <c r="C377" s="24" t="s">
        <v>224</v>
      </c>
      <c r="D377" s="43" t="str">
        <f>_xlfn.XLOOKUP($C377,[24]PSP!$C:$C,[24]PSP!$D:$D)</f>
        <v>ED-49497</v>
      </c>
      <c r="E377" s="24" t="str">
        <f>_xlfn.XLOOKUP($C377,[24]PSP!$C:$C,[24]PSP!$E:$E)</f>
        <v>DER/MG</v>
      </c>
      <c r="F377" s="25" t="str">
        <f>_xlfn.XLOOKUP($C377,[24]PSP!$C:$C,[24]PSP!$F:$F)</f>
        <v>POSTE TELECÔNICO RETO, H = 9,00 M EM AÇO GALVANIZADO ,  (LIVRE)</v>
      </c>
      <c r="G377" s="26" t="str">
        <f>_xlfn.XLOOKUP($C377,[24]PSP!$C:$C,[24]PSP!$G:$G)</f>
        <v>UN</v>
      </c>
      <c r="H377" s="53">
        <f>_xlfn.XLOOKUP($C377,[24]PSP!$C:$C,[24]PSP!$H:$H)</f>
        <v>0</v>
      </c>
      <c r="I377" s="28">
        <f>_xlfn.XLOOKUP($C377,[24]PSP!$C:$C,[24]PSP!$I:$I)</f>
        <v>0</v>
      </c>
      <c r="J377" s="28">
        <f t="shared" si="1454"/>
        <v>0</v>
      </c>
      <c r="K377" s="29"/>
      <c r="L377" s="54">
        <f>_xlfn.XLOOKUP($C377,[24]PSP!$C:$C,[24]PSP!$L:$L)</f>
        <v>0</v>
      </c>
      <c r="M377" s="27">
        <f>_xlfn.XLOOKUP($C377,[24]PSP!$C:$C,[24]PSP!$M:$M)</f>
        <v>1652.72</v>
      </c>
      <c r="N377" s="28">
        <f t="shared" si="1455"/>
        <v>0</v>
      </c>
      <c r="O377" s="29"/>
      <c r="P377" s="54">
        <f>_xlfn.XLOOKUP($C377,[24]PSP!$C:$C,[24]PSP!$P:$P)</f>
        <v>0</v>
      </c>
      <c r="Q377" s="27">
        <f>_xlfn.XLOOKUP($C377,[24]PSP!$C:$C,[24]PSP!$Q:$Q)</f>
        <v>1652.72</v>
      </c>
      <c r="R377" s="28">
        <f t="shared" si="1456"/>
        <v>0</v>
      </c>
      <c r="S377" s="29"/>
      <c r="T377" s="54">
        <f>_xlfn.XLOOKUP($C377,[24]PSP!$C:$C,[24]PSP!$T:$T)</f>
        <v>0</v>
      </c>
      <c r="U377" s="27">
        <f>_xlfn.XLOOKUP($C377,[24]PSP!$C:$C,[24]PSP!$U:$U)</f>
        <v>1652.72</v>
      </c>
      <c r="V377" s="28">
        <f t="shared" si="1457"/>
        <v>0</v>
      </c>
      <c r="W377" s="29"/>
      <c r="X377" s="54">
        <f>_xlfn.XLOOKUP($C377,[24]PSP!$C:$C,[24]PSP!$X:$X)</f>
        <v>0</v>
      </c>
      <c r="Y377" s="27">
        <f>_xlfn.XLOOKUP($C377,[24]PSP!$C:$C,[24]PSP!$Y:$Y)</f>
        <v>1652.72</v>
      </c>
      <c r="Z377" s="28">
        <f t="shared" si="1458"/>
        <v>0</v>
      </c>
      <c r="AA377" s="29"/>
      <c r="AB377" s="54">
        <f>_xlfn.XLOOKUP($C377,[24]PSP!$C:$C,[24]PSP!$AB:$AB)</f>
        <v>0</v>
      </c>
      <c r="AC377" s="27">
        <f>_xlfn.XLOOKUP($C377,[24]PSP!$C:$C,[24]PSP!$AC:$AC)</f>
        <v>1652.72</v>
      </c>
      <c r="AD377" s="28">
        <f t="shared" si="1459"/>
        <v>0</v>
      </c>
      <c r="AE377" s="29"/>
      <c r="AF377" s="54">
        <f>_xlfn.XLOOKUP($C377,[24]PSP!$C:$C,[24]PSP!$AF:$AF)</f>
        <v>0</v>
      </c>
      <c r="AG377" s="27">
        <f>_xlfn.XLOOKUP($C377,[24]PSP!$C:$C,[24]PSP!$AG:$AG)</f>
        <v>1652.72</v>
      </c>
      <c r="AH377" s="28">
        <f t="shared" si="1460"/>
        <v>0</v>
      </c>
      <c r="AI377" s="29"/>
      <c r="AJ377" s="54">
        <f>_xlfn.XLOOKUP($C377,[24]PSP!$C:$C,[24]PSP!$AJ:$AJ)</f>
        <v>0</v>
      </c>
      <c r="AK377" s="27">
        <f>_xlfn.XLOOKUP($C377,[24]PSP!$C:$C,[24]PSP!$AK:$AK)</f>
        <v>1652.72</v>
      </c>
      <c r="AL377" s="28">
        <f t="shared" si="1461"/>
        <v>0</v>
      </c>
      <c r="AM377" s="29"/>
      <c r="AN377" s="54">
        <f>_xlfn.XLOOKUP($C377,[24]PSP!$C:$C,[24]PSP!$AN:$AN)</f>
        <v>0</v>
      </c>
      <c r="AO377" s="27">
        <f>_xlfn.XLOOKUP($C377,[24]PSP!$C:$C,[24]PSP!$AO:$AO)</f>
        <v>1652.72</v>
      </c>
      <c r="AP377" s="28">
        <f t="shared" si="1462"/>
        <v>0</v>
      </c>
      <c r="AQ377" s="29"/>
      <c r="AR377" s="54">
        <f>_xlfn.XLOOKUP($C377,[24]PSP!$C:$C,[24]PSP!$AR:$AR)</f>
        <v>0</v>
      </c>
      <c r="AS377" s="27">
        <f>_xlfn.XLOOKUP($C377,[24]PSP!$C:$C,[24]PSP!$AS:$AS)</f>
        <v>1652.72</v>
      </c>
      <c r="AT377" s="28">
        <f t="shared" si="1463"/>
        <v>0</v>
      </c>
      <c r="AU377" s="29"/>
      <c r="AV377" s="54">
        <f>_xlfn.XLOOKUP($C377,[24]PSP!$C:$C,[24]PSP!$AV:$AV)</f>
        <v>0</v>
      </c>
      <c r="AW377" s="27">
        <f>_xlfn.XLOOKUP($C377,[24]PSP!$C:$C,[24]PSP!$AW:$AW)</f>
        <v>1652.72</v>
      </c>
      <c r="AX377" s="28">
        <f t="shared" si="1464"/>
        <v>0</v>
      </c>
      <c r="AY377" s="29"/>
      <c r="AZ377" s="54">
        <f>_xlfn.XLOOKUP($C377,[24]PSP!$C:$C,[24]PSP!$AZ:$AZ)</f>
        <v>0</v>
      </c>
      <c r="BA377" s="27">
        <f>_xlfn.XLOOKUP($C377,[24]PSP!$C:$C,[24]PSP!$BA:$BA)</f>
        <v>1652.72</v>
      </c>
      <c r="BB377" s="28">
        <f t="shared" si="1465"/>
        <v>0</v>
      </c>
      <c r="BC377" s="29"/>
      <c r="BD377" s="54">
        <f>_xlfn.XLOOKUP($C377,[24]PSP!$C:$C,[24]PSP!$BD:$BD)</f>
        <v>0</v>
      </c>
      <c r="BE377" s="27">
        <f>_xlfn.XLOOKUP($C377,[24]PSP!$C:$C,[24]PSP!$BE:$BE)</f>
        <v>1652.72</v>
      </c>
      <c r="BF377" s="28">
        <f t="shared" si="1466"/>
        <v>0</v>
      </c>
      <c r="BG377" s="29"/>
      <c r="BH377" s="54">
        <f>_xlfn.XLOOKUP($C377,[24]PSP!$C:$C,[24]PSP!$BH:$BH)</f>
        <v>0</v>
      </c>
      <c r="BI377" s="27">
        <f>_xlfn.XLOOKUP($C377,[24]PSP!$C:$C,[24]PSP!$BI:$BI)</f>
        <v>1652.72</v>
      </c>
      <c r="BJ377" s="28">
        <f t="shared" si="1467"/>
        <v>0</v>
      </c>
      <c r="BK377" s="29"/>
      <c r="BL377" s="54">
        <f>_xlfn.XLOOKUP($C377,[24]PSP!$C:$C,[24]PSP!$BL:$BL)</f>
        <v>0</v>
      </c>
      <c r="BM377" s="27">
        <f>_xlfn.XLOOKUP($C377,[24]PSP!$C:$C,[24]PSP!$BM:$BM)</f>
        <v>1652.72</v>
      </c>
      <c r="BN377" s="28">
        <f t="shared" si="1468"/>
        <v>0</v>
      </c>
      <c r="BO377" s="29"/>
      <c r="BP377" s="54">
        <f>_xlfn.XLOOKUP($C377,[24]PSP!$C:$C,[24]PSP!$BP:$BP)</f>
        <v>0</v>
      </c>
      <c r="BQ377" s="27">
        <f>_xlfn.XLOOKUP($C377,[24]PSP!$C:$C,[24]PSP!$BQ:$BQ)</f>
        <v>1652.72</v>
      </c>
      <c r="BR377" s="28">
        <f t="shared" si="1469"/>
        <v>0</v>
      </c>
      <c r="BS377" s="29"/>
      <c r="BT377" s="54">
        <f>_xlfn.XLOOKUP($C377,[24]PSP!$C:$C,[24]PSP!$BT:$BT)</f>
        <v>0</v>
      </c>
      <c r="BU377" s="27">
        <f>_xlfn.XLOOKUP($C377,[24]PSP!$C:$C,[24]PSP!$BU:$BU)</f>
        <v>1652.72</v>
      </c>
      <c r="BV377" s="28">
        <f t="shared" si="1470"/>
        <v>0</v>
      </c>
      <c r="BW377" s="29"/>
      <c r="BX377" s="54">
        <f>_xlfn.XLOOKUP($C377,[24]PSP!$C:$C,[24]PSP!$BX:$BX)</f>
        <v>0</v>
      </c>
      <c r="BY377" s="27">
        <f>_xlfn.XLOOKUP($C377,[24]PSP!$C:$C,[24]PSP!$BY:$BY)</f>
        <v>1652.72</v>
      </c>
      <c r="BZ377" s="28">
        <f t="shared" si="1471"/>
        <v>0</v>
      </c>
      <c r="CA377" s="29"/>
      <c r="CB377" s="54">
        <f>_xlfn.XLOOKUP($C377,[24]PSP!$C:$C,[24]PSP!$CB:$CB)</f>
        <v>0</v>
      </c>
      <c r="CC377" s="27">
        <f>_xlfn.XLOOKUP($C377,[24]PSP!$C:$C,[24]PSP!$CC:$CC)</f>
        <v>1652.72</v>
      </c>
      <c r="CD377" s="28">
        <f t="shared" si="1472"/>
        <v>0</v>
      </c>
      <c r="CE377" s="29"/>
      <c r="CF377" s="54">
        <f>_xlfn.XLOOKUP($C377,[24]PSP!$C:$C,[24]PSP!$CF:$CF)</f>
        <v>0</v>
      </c>
      <c r="CG377" s="27">
        <f>_xlfn.XLOOKUP($C377,[24]PSP!$C:$C,[24]PSP!$CG:$CG)</f>
        <v>1652.72</v>
      </c>
      <c r="CH377" s="28">
        <f t="shared" si="1473"/>
        <v>0</v>
      </c>
      <c r="CI377" s="29"/>
      <c r="CJ377" s="54">
        <f>_xlfn.XLOOKUP($C377,[24]PSP!$C:$C,[24]PSP!$CJ:$CJ)</f>
        <v>0</v>
      </c>
      <c r="CK377" s="27">
        <f>_xlfn.XLOOKUP($C377,[24]PSP!$C:$C,[24]PSP!$CK:$CK)</f>
        <v>1652.72</v>
      </c>
      <c r="CL377" s="28">
        <f t="shared" si="1474"/>
        <v>0</v>
      </c>
      <c r="CM377" s="29"/>
      <c r="CN377" s="54">
        <f>_xlfn.XLOOKUP($C377,[24]PSP!$C:$C,[24]PSP!$CN:$CN)</f>
        <v>0</v>
      </c>
      <c r="CO377" s="27">
        <f>_xlfn.XLOOKUP($C377,[24]PSP!$C:$C,[24]PSP!$CO:$CO)</f>
        <v>1652.72</v>
      </c>
      <c r="CP377" s="28">
        <f t="shared" si="1475"/>
        <v>0</v>
      </c>
      <c r="CQ377" s="29"/>
      <c r="CR377" s="54">
        <f>_xlfn.XLOOKUP($C377,[24]PSP!$C:$C,[24]PSP!$CR:$CR)</f>
        <v>0</v>
      </c>
      <c r="CS377" s="27">
        <f>_xlfn.XLOOKUP($C377,[24]PSP!$C:$C,[24]PSP!$CS:$CS)</f>
        <v>1652.72</v>
      </c>
      <c r="CT377" s="28">
        <f t="shared" si="1476"/>
        <v>0</v>
      </c>
      <c r="CU377" s="29"/>
      <c r="CV377" s="54">
        <f>_xlfn.XLOOKUP($C377,[24]PSP!$C:$C,[24]PSP!$CV:$CV)</f>
        <v>0</v>
      </c>
      <c r="CW377" s="27">
        <f>_xlfn.XLOOKUP($C377,[24]PSP!$C:$C,[24]PSP!$CW:$CW)</f>
        <v>1652.72</v>
      </c>
      <c r="CX377" s="28">
        <f t="shared" si="1477"/>
        <v>0</v>
      </c>
      <c r="CY377" s="29"/>
      <c r="CZ377" s="54">
        <f>_xlfn.XLOOKUP($C377,[24]PSP!$C:$C,[24]PSP!$CZ:$CZ)</f>
        <v>0</v>
      </c>
      <c r="DA377" s="27">
        <f>_xlfn.XLOOKUP($C377,[24]PSP!$C:$C,[24]PSP!$DA:$DA)</f>
        <v>1652.72</v>
      </c>
      <c r="DB377" s="28">
        <f t="shared" si="1478"/>
        <v>0</v>
      </c>
      <c r="DC377" s="29"/>
      <c r="DD377" s="54">
        <f>_xlfn.XLOOKUP($C377,[24]PSP!$C:$C,[24]PSP!$DD:$DD)</f>
        <v>0</v>
      </c>
      <c r="DE377" s="27">
        <f>_xlfn.XLOOKUP($C377,[24]PSP!$C:$C,[24]PSP!$DE:$DE)</f>
        <v>1652.72</v>
      </c>
      <c r="DF377" s="28">
        <f t="shared" si="1479"/>
        <v>0</v>
      </c>
      <c r="DG377" s="29"/>
      <c r="DH377" s="54">
        <f>_xlfn.XLOOKUP($C377,[24]PSP!$C:$C,[24]PSP!$DH:$DH)</f>
        <v>0</v>
      </c>
      <c r="DI377" s="27">
        <f>_xlfn.XLOOKUP($C377,[24]PSP!$C:$C,[24]PSP!$DI:$DI)</f>
        <v>1652.72</v>
      </c>
      <c r="DJ377" s="28">
        <f t="shared" si="1480"/>
        <v>0</v>
      </c>
      <c r="DK377" s="29"/>
      <c r="DL377" s="54">
        <f>_xlfn.XLOOKUP($C377,[24]PSP!$C:$C,[24]PSP!$DL:$DL)</f>
        <v>0</v>
      </c>
      <c r="DM377" s="27">
        <f>_xlfn.XLOOKUP($C377,[24]PSP!$C:$C,[24]PSP!$DM:$DM)</f>
        <v>1652.72</v>
      </c>
      <c r="DN377" s="28">
        <f t="shared" si="1481"/>
        <v>0</v>
      </c>
      <c r="DO377" s="29"/>
      <c r="DP377" s="54">
        <f>_xlfn.XLOOKUP($C377,[24]PSP!$C:$C,[24]PSP!$DP:$DP)</f>
        <v>0</v>
      </c>
      <c r="DQ377" s="27">
        <f>_xlfn.XLOOKUP($C377,[24]PSP!$C:$C,[24]PSP!$DQ:$DQ)</f>
        <v>1652.72</v>
      </c>
      <c r="DR377" s="28">
        <f t="shared" si="1482"/>
        <v>0</v>
      </c>
      <c r="DS377" s="29"/>
      <c r="DT377" s="54">
        <f>_xlfn.XLOOKUP($C377,[24]PSP!$C:$C,[24]PSP!$DT:$DT)</f>
        <v>0</v>
      </c>
      <c r="DU377" s="27">
        <f>_xlfn.XLOOKUP($C377,[24]PSP!$C:$C,[24]PSP!$DU:$DU)</f>
        <v>1652.72</v>
      </c>
      <c r="DV377" s="28">
        <f t="shared" si="1483"/>
        <v>0</v>
      </c>
      <c r="DW377" s="29"/>
      <c r="DX377" s="54">
        <f>_xlfn.XLOOKUP($C377,[24]PSP!$C:$C,[24]PSP!$DX:$DX)</f>
        <v>0</v>
      </c>
      <c r="DY377" s="27">
        <f>_xlfn.XLOOKUP($C377,[24]PSP!$C:$C,[24]PSP!$DY:$DY)</f>
        <v>1652.72</v>
      </c>
      <c r="DZ377" s="28">
        <f t="shared" si="1484"/>
        <v>0</v>
      </c>
      <c r="EA377" s="29"/>
      <c r="EB377" s="54">
        <f>_xlfn.XLOOKUP($C377,[24]PSP!$C:$C,[24]PSP!$EB:$EB)</f>
        <v>0</v>
      </c>
      <c r="EC377" s="27">
        <f>_xlfn.XLOOKUP($C377,[24]PSP!$C:$C,[24]PSP!$EC:$EC)</f>
        <v>0</v>
      </c>
      <c r="ED377" s="28">
        <f t="shared" si="1485"/>
        <v>0</v>
      </c>
      <c r="EE377" s="29"/>
      <c r="EF377" s="54">
        <f>_xlfn.XLOOKUP($C377,[24]PSP!$C:$C,[24]PSP!$EF:$EF)</f>
        <v>0</v>
      </c>
      <c r="EG377" s="27">
        <f>_xlfn.XLOOKUP($C377,[24]PSP!$C:$C,[24]PSP!$EG:$EG)</f>
        <v>0</v>
      </c>
      <c r="EH377" s="28">
        <f t="shared" si="1486"/>
        <v>0</v>
      </c>
      <c r="EI377" s="29"/>
      <c r="EJ377" s="54">
        <f>_xlfn.XLOOKUP($C377,[24]PSP!$C:$C,[24]PSP!$EJ:$EJ)</f>
        <v>0</v>
      </c>
      <c r="EK377" s="27">
        <f>_xlfn.XLOOKUP($C377,[24]PSP!$C:$C,[24]PSP!$EK:$EK)</f>
        <v>0</v>
      </c>
      <c r="EL377" s="28">
        <f t="shared" si="1487"/>
        <v>0</v>
      </c>
      <c r="EM377" s="29"/>
      <c r="EN377" s="108"/>
      <c r="EO377" s="29">
        <f t="shared" si="1453"/>
        <v>0</v>
      </c>
      <c r="EP377" s="29">
        <f t="shared" si="1417"/>
        <v>0</v>
      </c>
      <c r="EQ377" s="4" t="b">
        <f t="shared" si="1418"/>
        <v>1</v>
      </c>
      <c r="ES377" s="118">
        <f t="shared" si="1488"/>
        <v>1.1767000000000001</v>
      </c>
    </row>
    <row r="378" spans="3:149" ht="21" x14ac:dyDescent="0.25">
      <c r="C378" s="24" t="s">
        <v>225</v>
      </c>
      <c r="D378" s="43" t="str">
        <f>_xlfn.XLOOKUP($C378,[24]PSP!$C:$C,[24]PSP!$D:$D)</f>
        <v>COMP_24003</v>
      </c>
      <c r="E378" s="24" t="str">
        <f>_xlfn.XLOOKUP($C378,[24]PSP!$C:$C,[24]PSP!$E:$E)</f>
        <v>COMPOSIÇÃO</v>
      </c>
      <c r="F378" s="25" t="str">
        <f>_xlfn.XLOOKUP($C378,[24]PSP!$C:$C,[24]PSP!$F:$F)</f>
        <v>ENTRADA DE ENERGIA ELÉTRICA, AÉREA, TRIFÁSICA, COM CAIXA DE EMBUTIR, CABO DE 35 MM2 E DISJUNTOR DIN 50A, INCLUSO O POSTE DE CONCRETO</v>
      </c>
      <c r="G378" s="26" t="str">
        <f>_xlfn.XLOOKUP($C378,[24]PSP!$C:$C,[24]PSP!$G:$G)</f>
        <v>UN</v>
      </c>
      <c r="H378" s="53">
        <f>_xlfn.XLOOKUP($C378,[24]PSP!$C:$C,[24]PSP!$H:$H)</f>
        <v>0</v>
      </c>
      <c r="I378" s="28">
        <f>_xlfn.XLOOKUP($C378,[24]PSP!$C:$C,[24]PSP!$I:$I)</f>
        <v>0</v>
      </c>
      <c r="J378" s="28">
        <f t="shared" si="1454"/>
        <v>0</v>
      </c>
      <c r="K378" s="29"/>
      <c r="L378" s="54">
        <f>_xlfn.XLOOKUP($C378,[24]PSP!$C:$C,[24]PSP!$L:$L)</f>
        <v>0</v>
      </c>
      <c r="M378" s="27">
        <f>_xlfn.XLOOKUP($C378,[24]PSP!$C:$C,[24]PSP!$M:$M)</f>
        <v>2667.48</v>
      </c>
      <c r="N378" s="28">
        <f t="shared" si="1455"/>
        <v>0</v>
      </c>
      <c r="O378" s="29"/>
      <c r="P378" s="54">
        <f>_xlfn.XLOOKUP($C378,[24]PSP!$C:$C,[24]PSP!$P:$P)</f>
        <v>0</v>
      </c>
      <c r="Q378" s="27">
        <f>_xlfn.XLOOKUP($C378,[24]PSP!$C:$C,[24]PSP!$Q:$Q)</f>
        <v>2667.48</v>
      </c>
      <c r="R378" s="28">
        <f t="shared" si="1456"/>
        <v>0</v>
      </c>
      <c r="S378" s="29"/>
      <c r="T378" s="54">
        <f>_xlfn.XLOOKUP($C378,[24]PSP!$C:$C,[24]PSP!$T:$T)</f>
        <v>0</v>
      </c>
      <c r="U378" s="27">
        <f>_xlfn.XLOOKUP($C378,[24]PSP!$C:$C,[24]PSP!$U:$U)</f>
        <v>2667.48</v>
      </c>
      <c r="V378" s="28">
        <f t="shared" si="1457"/>
        <v>0</v>
      </c>
      <c r="W378" s="29"/>
      <c r="X378" s="54">
        <f>_xlfn.XLOOKUP($C378,[24]PSP!$C:$C,[24]PSP!$X:$X)</f>
        <v>0</v>
      </c>
      <c r="Y378" s="27">
        <f>_xlfn.XLOOKUP($C378,[24]PSP!$C:$C,[24]PSP!$Y:$Y)</f>
        <v>2667.48</v>
      </c>
      <c r="Z378" s="28">
        <f t="shared" si="1458"/>
        <v>0</v>
      </c>
      <c r="AA378" s="29"/>
      <c r="AB378" s="54">
        <f>_xlfn.XLOOKUP($C378,[24]PSP!$C:$C,[24]PSP!$AB:$AB)</f>
        <v>0</v>
      </c>
      <c r="AC378" s="27">
        <f>_xlfn.XLOOKUP($C378,[24]PSP!$C:$C,[24]PSP!$AC:$AC)</f>
        <v>2667.48</v>
      </c>
      <c r="AD378" s="28">
        <f t="shared" si="1459"/>
        <v>0</v>
      </c>
      <c r="AE378" s="29"/>
      <c r="AF378" s="54">
        <f>_xlfn.XLOOKUP($C378,[24]PSP!$C:$C,[24]PSP!$AF:$AF)</f>
        <v>0</v>
      </c>
      <c r="AG378" s="27">
        <f>_xlfn.XLOOKUP($C378,[24]PSP!$C:$C,[24]PSP!$AG:$AG)</f>
        <v>2667.48</v>
      </c>
      <c r="AH378" s="28">
        <f t="shared" si="1460"/>
        <v>0</v>
      </c>
      <c r="AI378" s="29"/>
      <c r="AJ378" s="54">
        <f>_xlfn.XLOOKUP($C378,[24]PSP!$C:$C,[24]PSP!$AJ:$AJ)</f>
        <v>0</v>
      </c>
      <c r="AK378" s="27">
        <f>_xlfn.XLOOKUP($C378,[24]PSP!$C:$C,[24]PSP!$AK:$AK)</f>
        <v>2667.48</v>
      </c>
      <c r="AL378" s="28">
        <f t="shared" si="1461"/>
        <v>0</v>
      </c>
      <c r="AM378" s="29"/>
      <c r="AN378" s="54">
        <f>_xlfn.XLOOKUP($C378,[24]PSP!$C:$C,[24]PSP!$AN:$AN)</f>
        <v>0</v>
      </c>
      <c r="AO378" s="27">
        <f>_xlfn.XLOOKUP($C378,[24]PSP!$C:$C,[24]PSP!$AO:$AO)</f>
        <v>2667.48</v>
      </c>
      <c r="AP378" s="28">
        <f t="shared" si="1462"/>
        <v>0</v>
      </c>
      <c r="AQ378" s="29"/>
      <c r="AR378" s="54">
        <f>_xlfn.XLOOKUP($C378,[24]PSP!$C:$C,[24]PSP!$AR:$AR)</f>
        <v>0</v>
      </c>
      <c r="AS378" s="27">
        <f>_xlfn.XLOOKUP($C378,[24]PSP!$C:$C,[24]PSP!$AS:$AS)</f>
        <v>2667.48</v>
      </c>
      <c r="AT378" s="28">
        <f t="shared" si="1463"/>
        <v>0</v>
      </c>
      <c r="AU378" s="29"/>
      <c r="AV378" s="54">
        <f>_xlfn.XLOOKUP($C378,[24]PSP!$C:$C,[24]PSP!$AV:$AV)</f>
        <v>0</v>
      </c>
      <c r="AW378" s="27">
        <f>_xlfn.XLOOKUP($C378,[24]PSP!$C:$C,[24]PSP!$AW:$AW)</f>
        <v>2667.48</v>
      </c>
      <c r="AX378" s="28">
        <f t="shared" si="1464"/>
        <v>0</v>
      </c>
      <c r="AY378" s="29"/>
      <c r="AZ378" s="54">
        <f>_xlfn.XLOOKUP($C378,[24]PSP!$C:$C,[24]PSP!$AZ:$AZ)</f>
        <v>0</v>
      </c>
      <c r="BA378" s="27">
        <f>_xlfn.XLOOKUP($C378,[24]PSP!$C:$C,[24]PSP!$BA:$BA)</f>
        <v>2667.48</v>
      </c>
      <c r="BB378" s="28">
        <f t="shared" si="1465"/>
        <v>0</v>
      </c>
      <c r="BC378" s="29"/>
      <c r="BD378" s="54">
        <f>_xlfn.XLOOKUP($C378,[24]PSP!$C:$C,[24]PSP!$BD:$BD)</f>
        <v>0</v>
      </c>
      <c r="BE378" s="27">
        <f>_xlfn.XLOOKUP($C378,[24]PSP!$C:$C,[24]PSP!$BE:$BE)</f>
        <v>2667.48</v>
      </c>
      <c r="BF378" s="28">
        <f t="shared" si="1466"/>
        <v>0</v>
      </c>
      <c r="BG378" s="29"/>
      <c r="BH378" s="54">
        <f>_xlfn.XLOOKUP($C378,[24]PSP!$C:$C,[24]PSP!$BH:$BH)</f>
        <v>0</v>
      </c>
      <c r="BI378" s="27">
        <f>_xlfn.XLOOKUP($C378,[24]PSP!$C:$C,[24]PSP!$BI:$BI)</f>
        <v>2667.48</v>
      </c>
      <c r="BJ378" s="28">
        <f t="shared" si="1467"/>
        <v>0</v>
      </c>
      <c r="BK378" s="29"/>
      <c r="BL378" s="54">
        <f>_xlfn.XLOOKUP($C378,[24]PSP!$C:$C,[24]PSP!$BL:$BL)</f>
        <v>0</v>
      </c>
      <c r="BM378" s="27">
        <f>_xlfn.XLOOKUP($C378,[24]PSP!$C:$C,[24]PSP!$BM:$BM)</f>
        <v>2667.48</v>
      </c>
      <c r="BN378" s="28">
        <f t="shared" si="1468"/>
        <v>0</v>
      </c>
      <c r="BO378" s="29"/>
      <c r="BP378" s="54">
        <f>_xlfn.XLOOKUP($C378,[24]PSP!$C:$C,[24]PSP!$BP:$BP)</f>
        <v>0</v>
      </c>
      <c r="BQ378" s="27">
        <f>_xlfn.XLOOKUP($C378,[24]PSP!$C:$C,[24]PSP!$BQ:$BQ)</f>
        <v>2667.48</v>
      </c>
      <c r="BR378" s="28">
        <f t="shared" si="1469"/>
        <v>0</v>
      </c>
      <c r="BS378" s="29"/>
      <c r="BT378" s="54">
        <f>_xlfn.XLOOKUP($C378,[24]PSP!$C:$C,[24]PSP!$BT:$BT)</f>
        <v>0</v>
      </c>
      <c r="BU378" s="27">
        <f>_xlfn.XLOOKUP($C378,[24]PSP!$C:$C,[24]PSP!$BU:$BU)</f>
        <v>2667.48</v>
      </c>
      <c r="BV378" s="28">
        <f t="shared" si="1470"/>
        <v>0</v>
      </c>
      <c r="BW378" s="29"/>
      <c r="BX378" s="54">
        <f>_xlfn.XLOOKUP($C378,[24]PSP!$C:$C,[24]PSP!$BX:$BX)</f>
        <v>0</v>
      </c>
      <c r="BY378" s="27">
        <f>_xlfn.XLOOKUP($C378,[24]PSP!$C:$C,[24]PSP!$BY:$BY)</f>
        <v>2667.48</v>
      </c>
      <c r="BZ378" s="28">
        <f t="shared" si="1471"/>
        <v>0</v>
      </c>
      <c r="CA378" s="29"/>
      <c r="CB378" s="54">
        <f>_xlfn.XLOOKUP($C378,[24]PSP!$C:$C,[24]PSP!$CB:$CB)</f>
        <v>0</v>
      </c>
      <c r="CC378" s="27">
        <f>_xlfn.XLOOKUP($C378,[24]PSP!$C:$C,[24]PSP!$CC:$CC)</f>
        <v>2667.48</v>
      </c>
      <c r="CD378" s="28">
        <f t="shared" si="1472"/>
        <v>0</v>
      </c>
      <c r="CE378" s="29"/>
      <c r="CF378" s="54">
        <f>_xlfn.XLOOKUP($C378,[24]PSP!$C:$C,[24]PSP!$CF:$CF)</f>
        <v>0</v>
      </c>
      <c r="CG378" s="27">
        <f>_xlfn.XLOOKUP($C378,[24]PSP!$C:$C,[24]PSP!$CG:$CG)</f>
        <v>2667.48</v>
      </c>
      <c r="CH378" s="28">
        <f t="shared" si="1473"/>
        <v>0</v>
      </c>
      <c r="CI378" s="29"/>
      <c r="CJ378" s="54">
        <f>_xlfn.XLOOKUP($C378,[24]PSP!$C:$C,[24]PSP!$CJ:$CJ)</f>
        <v>0</v>
      </c>
      <c r="CK378" s="27">
        <f>_xlfn.XLOOKUP($C378,[24]PSP!$C:$C,[24]PSP!$CK:$CK)</f>
        <v>2667.48</v>
      </c>
      <c r="CL378" s="28">
        <f t="shared" si="1474"/>
        <v>0</v>
      </c>
      <c r="CM378" s="29"/>
      <c r="CN378" s="54">
        <f>_xlfn.XLOOKUP($C378,[24]PSP!$C:$C,[24]PSP!$CN:$CN)</f>
        <v>0</v>
      </c>
      <c r="CO378" s="27">
        <f>_xlfn.XLOOKUP($C378,[24]PSP!$C:$C,[24]PSP!$CO:$CO)</f>
        <v>2667.48</v>
      </c>
      <c r="CP378" s="28">
        <f t="shared" si="1475"/>
        <v>0</v>
      </c>
      <c r="CQ378" s="29"/>
      <c r="CR378" s="54">
        <f>_xlfn.XLOOKUP($C378,[24]PSP!$C:$C,[24]PSP!$CR:$CR)</f>
        <v>0</v>
      </c>
      <c r="CS378" s="27">
        <f>_xlfn.XLOOKUP($C378,[24]PSP!$C:$C,[24]PSP!$CS:$CS)</f>
        <v>2667.48</v>
      </c>
      <c r="CT378" s="28">
        <f t="shared" si="1476"/>
        <v>0</v>
      </c>
      <c r="CU378" s="29"/>
      <c r="CV378" s="54">
        <f>_xlfn.XLOOKUP($C378,[24]PSP!$C:$C,[24]PSP!$CV:$CV)</f>
        <v>0</v>
      </c>
      <c r="CW378" s="27">
        <f>_xlfn.XLOOKUP($C378,[24]PSP!$C:$C,[24]PSP!$CW:$CW)</f>
        <v>2667.48</v>
      </c>
      <c r="CX378" s="28">
        <f t="shared" si="1477"/>
        <v>0</v>
      </c>
      <c r="CY378" s="29"/>
      <c r="CZ378" s="54">
        <f>_xlfn.XLOOKUP($C378,[24]PSP!$C:$C,[24]PSP!$CZ:$CZ)</f>
        <v>0</v>
      </c>
      <c r="DA378" s="27">
        <f>_xlfn.XLOOKUP($C378,[24]PSP!$C:$C,[24]PSP!$DA:$DA)</f>
        <v>2667.48</v>
      </c>
      <c r="DB378" s="28">
        <f t="shared" si="1478"/>
        <v>0</v>
      </c>
      <c r="DC378" s="29"/>
      <c r="DD378" s="54">
        <f>_xlfn.XLOOKUP($C378,[24]PSP!$C:$C,[24]PSP!$DD:$DD)</f>
        <v>0</v>
      </c>
      <c r="DE378" s="27">
        <f>_xlfn.XLOOKUP($C378,[24]PSP!$C:$C,[24]PSP!$DE:$DE)</f>
        <v>2667.48</v>
      </c>
      <c r="DF378" s="28">
        <f t="shared" si="1479"/>
        <v>0</v>
      </c>
      <c r="DG378" s="29"/>
      <c r="DH378" s="54">
        <f>_xlfn.XLOOKUP($C378,[24]PSP!$C:$C,[24]PSP!$DH:$DH)</f>
        <v>0</v>
      </c>
      <c r="DI378" s="27">
        <f>_xlfn.XLOOKUP($C378,[24]PSP!$C:$C,[24]PSP!$DI:$DI)</f>
        <v>2667.48</v>
      </c>
      <c r="DJ378" s="28">
        <f t="shared" si="1480"/>
        <v>0</v>
      </c>
      <c r="DK378" s="29"/>
      <c r="DL378" s="54">
        <f>_xlfn.XLOOKUP($C378,[24]PSP!$C:$C,[24]PSP!$DL:$DL)</f>
        <v>0</v>
      </c>
      <c r="DM378" s="27">
        <f>_xlfn.XLOOKUP($C378,[24]PSP!$C:$C,[24]PSP!$DM:$DM)</f>
        <v>2667.48</v>
      </c>
      <c r="DN378" s="28">
        <f t="shared" si="1481"/>
        <v>0</v>
      </c>
      <c r="DO378" s="29"/>
      <c r="DP378" s="54">
        <f>_xlfn.XLOOKUP($C378,[24]PSP!$C:$C,[24]PSP!$DP:$DP)</f>
        <v>0</v>
      </c>
      <c r="DQ378" s="27">
        <f>_xlfn.XLOOKUP($C378,[24]PSP!$C:$C,[24]PSP!$DQ:$DQ)</f>
        <v>2667.48</v>
      </c>
      <c r="DR378" s="28">
        <f t="shared" si="1482"/>
        <v>0</v>
      </c>
      <c r="DS378" s="29"/>
      <c r="DT378" s="54">
        <f>_xlfn.XLOOKUP($C378,[24]PSP!$C:$C,[24]PSP!$DT:$DT)</f>
        <v>0</v>
      </c>
      <c r="DU378" s="27">
        <f>_xlfn.XLOOKUP($C378,[24]PSP!$C:$C,[24]PSP!$DU:$DU)</f>
        <v>2667.48</v>
      </c>
      <c r="DV378" s="28">
        <f t="shared" si="1483"/>
        <v>0</v>
      </c>
      <c r="DW378" s="29"/>
      <c r="DX378" s="54">
        <f>_xlfn.XLOOKUP($C378,[24]PSP!$C:$C,[24]PSP!$DX:$DX)</f>
        <v>0</v>
      </c>
      <c r="DY378" s="27">
        <f>_xlfn.XLOOKUP($C378,[24]PSP!$C:$C,[24]PSP!$DY:$DY)</f>
        <v>2667.48</v>
      </c>
      <c r="DZ378" s="28">
        <f t="shared" si="1484"/>
        <v>0</v>
      </c>
      <c r="EA378" s="29"/>
      <c r="EB378" s="54">
        <f>_xlfn.XLOOKUP($C378,[24]PSP!$C:$C,[24]PSP!$EB:$EB)</f>
        <v>0</v>
      </c>
      <c r="EC378" s="27">
        <f>_xlfn.XLOOKUP($C378,[24]PSP!$C:$C,[24]PSP!$EC:$EC)</f>
        <v>0</v>
      </c>
      <c r="ED378" s="28">
        <f t="shared" si="1485"/>
        <v>0</v>
      </c>
      <c r="EE378" s="29"/>
      <c r="EF378" s="54">
        <f>_xlfn.XLOOKUP($C378,[24]PSP!$C:$C,[24]PSP!$EF:$EF)</f>
        <v>0</v>
      </c>
      <c r="EG378" s="27">
        <f>_xlfn.XLOOKUP($C378,[24]PSP!$C:$C,[24]PSP!$EG:$EG)</f>
        <v>0</v>
      </c>
      <c r="EH378" s="28">
        <f t="shared" si="1486"/>
        <v>0</v>
      </c>
      <c r="EI378" s="29"/>
      <c r="EJ378" s="54">
        <f>_xlfn.XLOOKUP($C378,[24]PSP!$C:$C,[24]PSP!$EJ:$EJ)</f>
        <v>0</v>
      </c>
      <c r="EK378" s="27">
        <f>_xlfn.XLOOKUP($C378,[24]PSP!$C:$C,[24]PSP!$EK:$EK)</f>
        <v>0</v>
      </c>
      <c r="EL378" s="28">
        <f t="shared" si="1487"/>
        <v>0</v>
      </c>
      <c r="EM378" s="29"/>
      <c r="EN378" s="108"/>
      <c r="EO378" s="29">
        <f t="shared" si="1453"/>
        <v>0</v>
      </c>
      <c r="EP378" s="29">
        <f t="shared" si="1417"/>
        <v>0</v>
      </c>
      <c r="EQ378" s="4" t="b">
        <f t="shared" si="1418"/>
        <v>1</v>
      </c>
      <c r="ES378" s="118">
        <f t="shared" si="1488"/>
        <v>1.1767000000000001</v>
      </c>
    </row>
    <row r="379" spans="3:149" ht="12.75" customHeight="1" x14ac:dyDescent="0.25">
      <c r="C379" s="64" t="s">
        <v>298</v>
      </c>
      <c r="D379" s="65"/>
      <c r="E379" s="64"/>
      <c r="F379" s="66" t="s">
        <v>1545</v>
      </c>
      <c r="G379" s="55"/>
      <c r="H379" s="55"/>
      <c r="I379" s="67">
        <f>SUM(I380:I558)</f>
        <v>158323232.37999997</v>
      </c>
      <c r="J379" s="67">
        <f>SUM(J380:J558)</f>
        <v>186298947.54154599</v>
      </c>
      <c r="L379" s="68"/>
      <c r="M379" s="69"/>
      <c r="N379" s="67">
        <f>SUMPRODUCT(N381:N558,$ES381:$ES558)</f>
        <v>247258.07651299998</v>
      </c>
      <c r="P379" s="68"/>
      <c r="Q379" s="69"/>
      <c r="R379" s="67">
        <f t="shared" ref="R379" si="1489">SUMPRODUCT(R381:R558,$ES381:$ES558)</f>
        <v>0</v>
      </c>
      <c r="T379" s="68"/>
      <c r="U379" s="69"/>
      <c r="V379" s="67">
        <f t="shared" ref="V379" si="1490">SUMPRODUCT(V381:V558,$ES381:$ES558)</f>
        <v>0</v>
      </c>
      <c r="X379" s="68"/>
      <c r="Y379" s="69"/>
      <c r="Z379" s="67">
        <f t="shared" ref="Z379" si="1491">SUMPRODUCT(Z381:Z558,$ES381:$ES558)</f>
        <v>0</v>
      </c>
      <c r="AB379" s="68"/>
      <c r="AC379" s="69"/>
      <c r="AD379" s="67">
        <f t="shared" ref="AD379" si="1492">SUMPRODUCT(AD381:AD558,$ES381:$ES558)</f>
        <v>380083.69010499999</v>
      </c>
      <c r="AF379" s="68"/>
      <c r="AG379" s="69"/>
      <c r="AH379" s="67">
        <f t="shared" ref="AH379" si="1493">SUMPRODUCT(AH381:AH558,$ES381:$ES558)</f>
        <v>268811.20796600007</v>
      </c>
      <c r="AJ379" s="68"/>
      <c r="AK379" s="69"/>
      <c r="AL379" s="67">
        <f t="shared" ref="AL379" si="1494">SUMPRODUCT(AL381:AL558,$ES381:$ES558)</f>
        <v>246053.27691700007</v>
      </c>
      <c r="AN379" s="68"/>
      <c r="AO379" s="69"/>
      <c r="AP379" s="67">
        <f t="shared" ref="AP379" si="1495">SUMPRODUCT(AP381:AP558,$ES381:$ES558)</f>
        <v>3337662.7997090002</v>
      </c>
      <c r="AR379" s="68"/>
      <c r="AS379" s="69"/>
      <c r="AT379" s="67">
        <f t="shared" ref="AT379" si="1496">SUMPRODUCT(AT381:AT558,$ES381:$ES558)</f>
        <v>282803.40650099999</v>
      </c>
      <c r="AV379" s="68"/>
      <c r="AW379" s="69"/>
      <c r="AX379" s="67">
        <f t="shared" ref="AX379" si="1497">SUMPRODUCT(AX381:AX558,$ES381:$ES558)</f>
        <v>0</v>
      </c>
      <c r="AZ379" s="68"/>
      <c r="BA379" s="69"/>
      <c r="BB379" s="67">
        <f t="shared" ref="BB379" si="1498">SUMPRODUCT(BB381:BB558,$ES381:$ES558)</f>
        <v>645362.96241899999</v>
      </c>
      <c r="BD379" s="68"/>
      <c r="BE379" s="69"/>
      <c r="BF379" s="67">
        <f t="shared" ref="BF379" si="1499">SUMPRODUCT(BF381:BF558,$ES381:$ES558)</f>
        <v>12506344.02633</v>
      </c>
      <c r="BH379" s="68"/>
      <c r="BI379" s="69"/>
      <c r="BJ379" s="67">
        <f t="shared" ref="BJ379" si="1500">SUMPRODUCT(BJ381:BJ558,$ES381:$ES558)</f>
        <v>17520337.952761009</v>
      </c>
      <c r="BL379" s="68"/>
      <c r="BM379" s="69"/>
      <c r="BN379" s="67">
        <f t="shared" ref="BN379" si="1501">SUMPRODUCT(BN381:BN558,$ES381:$ES558)</f>
        <v>15085552.768096998</v>
      </c>
      <c r="BP379" s="68"/>
      <c r="BQ379" s="69"/>
      <c r="BR379" s="67">
        <f t="shared" ref="BR379" si="1502">SUMPRODUCT(BR381:BR558,$ES381:$ES558)</f>
        <v>5518336.1598749999</v>
      </c>
      <c r="BT379" s="68"/>
      <c r="BU379" s="69"/>
      <c r="BV379" s="67">
        <f t="shared" ref="BV379" si="1503">SUMPRODUCT(BV381:BV558,$ES381:$ES558)</f>
        <v>322022.08794700011</v>
      </c>
      <c r="BX379" s="68"/>
      <c r="BY379" s="69"/>
      <c r="BZ379" s="67">
        <f t="shared" ref="BZ379" si="1504">SUMPRODUCT(BZ381:BZ558,$ES381:$ES558)</f>
        <v>187240.95192600004</v>
      </c>
      <c r="CB379" s="68"/>
      <c r="CC379" s="69"/>
      <c r="CD379" s="67">
        <f t="shared" ref="CD379" si="1505">SUMPRODUCT(CD381:CD558,$ES381:$ES558)</f>
        <v>305197.807852</v>
      </c>
      <c r="CF379" s="68"/>
      <c r="CG379" s="69"/>
      <c r="CH379" s="67">
        <f t="shared" ref="CH379" si="1506">SUMPRODUCT(CH381:CH558,$ES381:$ES558)</f>
        <v>1156228.7265270003</v>
      </c>
      <c r="CJ379" s="68"/>
      <c r="CK379" s="69"/>
      <c r="CL379" s="67">
        <f t="shared" ref="CL379" si="1507">SUMPRODUCT(CL381:CL558,$ES381:$ES558)</f>
        <v>2950860.7762549999</v>
      </c>
      <c r="CN379" s="68"/>
      <c r="CO379" s="69"/>
      <c r="CP379" s="67">
        <f t="shared" ref="CP379" si="1508">SUMPRODUCT(CP381:CP558,$ES381:$ES558)</f>
        <v>967811.23933899996</v>
      </c>
      <c r="CR379" s="68"/>
      <c r="CS379" s="69"/>
      <c r="CT379" s="67">
        <f t="shared" ref="CT379" si="1509">SUMPRODUCT(CT381:CT558,$ES381:$ES558)</f>
        <v>10851126.627746994</v>
      </c>
      <c r="CV379" s="68"/>
      <c r="CW379" s="69"/>
      <c r="CX379" s="67">
        <f t="shared" ref="CX379" si="1510">SUMPRODUCT(CX381:CX558,$ES381:$ES558)</f>
        <v>9875903.3904090002</v>
      </c>
      <c r="CZ379" s="68"/>
      <c r="DA379" s="69"/>
      <c r="DB379" s="67">
        <f t="shared" ref="DB379" si="1511">SUMPRODUCT(DB381:DB558,$ES381:$ES558)</f>
        <v>3322901.7571609993</v>
      </c>
      <c r="DD379" s="68"/>
      <c r="DE379" s="69"/>
      <c r="DF379" s="67">
        <f t="shared" ref="DF379" si="1512">SUMPRODUCT(DF381:DF558,$ES381:$ES558)</f>
        <v>1944384.0456740002</v>
      </c>
      <c r="DH379" s="68"/>
      <c r="DI379" s="69"/>
      <c r="DJ379" s="67">
        <f t="shared" ref="DJ379" si="1513">SUMPRODUCT(DJ381:DJ558,$ES381:$ES558)</f>
        <v>416282.22979699995</v>
      </c>
      <c r="DL379" s="68"/>
      <c r="DM379" s="69"/>
      <c r="DN379" s="67">
        <f t="shared" ref="DN379" si="1514">SUMPRODUCT(DN381:DN558,$ES381:$ES558)</f>
        <v>1117891.805226</v>
      </c>
      <c r="DP379" s="68"/>
      <c r="DQ379" s="69"/>
      <c r="DR379" s="67">
        <f t="shared" ref="DR379" si="1515">SUMPRODUCT(DR381:DR558,$ES381:$ES558)</f>
        <v>2316847.4383460004</v>
      </c>
      <c r="DT379" s="68"/>
      <c r="DU379" s="69"/>
      <c r="DV379" s="67">
        <f t="shared" ref="DV379" si="1516">SUMPRODUCT(DV381:DV558,$ES381:$ES558)</f>
        <v>396379.7848710001</v>
      </c>
      <c r="DX379" s="68"/>
      <c r="DY379" s="69"/>
      <c r="DZ379" s="67">
        <f t="shared" ref="DZ379" si="1517">SUMPRODUCT(DZ381:DZ558,$ES381:$ES558)</f>
        <v>4310497.1713090008</v>
      </c>
      <c r="EB379" s="68"/>
      <c r="EC379" s="69"/>
      <c r="ED379" s="67">
        <f t="shared" ref="ED379" si="1518">SUMPRODUCT(ED381:ED558,$ES381:$ES558)</f>
        <v>59455091.38836401</v>
      </c>
      <c r="EF379" s="68"/>
      <c r="EG379" s="69"/>
      <c r="EH379" s="67">
        <f t="shared" ref="EH379" si="1519">SUMPRODUCT(EH381:EH558,$ES381:$ES558)</f>
        <v>4991629.0837839982</v>
      </c>
      <c r="EJ379" s="68"/>
      <c r="EK379" s="69"/>
      <c r="EL379" s="67">
        <f t="shared" ref="EL379" si="1520">SUMPRODUCT(EL381:EL558,$ES381:$ES558)</f>
        <v>25372044.901819002</v>
      </c>
      <c r="EN379" s="107"/>
      <c r="EO379" s="29">
        <f t="shared" si="1453"/>
        <v>186298947.54154596</v>
      </c>
      <c r="EP379" s="29">
        <f t="shared" si="1417"/>
        <v>158323232.37999997</v>
      </c>
      <c r="EQ379" s="4" t="b">
        <f t="shared" si="1418"/>
        <v>0</v>
      </c>
      <c r="ER379" s="1"/>
      <c r="ES379" s="118">
        <f t="shared" si="1488"/>
        <v>1.1767000000000001</v>
      </c>
    </row>
    <row r="380" spans="3:149" s="1" customFormat="1" ht="12.75" customHeight="1" x14ac:dyDescent="0.25">
      <c r="C380" s="79" t="s">
        <v>299</v>
      </c>
      <c r="D380" s="80"/>
      <c r="E380" s="79"/>
      <c r="F380" s="81" t="s">
        <v>31</v>
      </c>
      <c r="G380" s="82"/>
      <c r="H380" s="82"/>
      <c r="I380" s="83"/>
      <c r="J380" s="83"/>
      <c r="L380" s="84"/>
      <c r="M380" s="85"/>
      <c r="N380" s="83"/>
      <c r="P380" s="84"/>
      <c r="Q380" s="85"/>
      <c r="R380" s="83"/>
      <c r="T380" s="84"/>
      <c r="U380" s="85"/>
      <c r="V380" s="83"/>
      <c r="X380" s="84"/>
      <c r="Y380" s="85"/>
      <c r="Z380" s="83"/>
      <c r="AB380" s="84"/>
      <c r="AC380" s="85"/>
      <c r="AD380" s="83"/>
      <c r="AF380" s="84"/>
      <c r="AG380" s="85"/>
      <c r="AH380" s="83"/>
      <c r="AJ380" s="84"/>
      <c r="AK380" s="85"/>
      <c r="AL380" s="83"/>
      <c r="AN380" s="84"/>
      <c r="AO380" s="85"/>
      <c r="AP380" s="83"/>
      <c r="AR380" s="84"/>
      <c r="AS380" s="85"/>
      <c r="AT380" s="83"/>
      <c r="AV380" s="84"/>
      <c r="AW380" s="85"/>
      <c r="AX380" s="83"/>
      <c r="AZ380" s="84"/>
      <c r="BA380" s="85"/>
      <c r="BB380" s="83"/>
      <c r="BD380" s="84"/>
      <c r="BE380" s="85"/>
      <c r="BF380" s="83"/>
      <c r="BH380" s="84"/>
      <c r="BI380" s="85"/>
      <c r="BJ380" s="83"/>
      <c r="BL380" s="84"/>
      <c r="BM380" s="85"/>
      <c r="BN380" s="83"/>
      <c r="BP380" s="84"/>
      <c r="BQ380" s="85"/>
      <c r="BR380" s="83"/>
      <c r="BT380" s="84"/>
      <c r="BU380" s="85"/>
      <c r="BV380" s="83"/>
      <c r="BX380" s="84"/>
      <c r="BY380" s="85"/>
      <c r="BZ380" s="83"/>
      <c r="CB380" s="84"/>
      <c r="CC380" s="85"/>
      <c r="CD380" s="83"/>
      <c r="CF380" s="84"/>
      <c r="CG380" s="85"/>
      <c r="CH380" s="83"/>
      <c r="CJ380" s="84"/>
      <c r="CK380" s="85"/>
      <c r="CL380" s="83"/>
      <c r="CN380" s="84"/>
      <c r="CO380" s="85"/>
      <c r="CP380" s="83"/>
      <c r="CR380" s="84"/>
      <c r="CS380" s="85"/>
      <c r="CT380" s="83"/>
      <c r="CV380" s="84"/>
      <c r="CW380" s="85"/>
      <c r="CX380" s="83"/>
      <c r="CZ380" s="84"/>
      <c r="DA380" s="85"/>
      <c r="DB380" s="83"/>
      <c r="DD380" s="84"/>
      <c r="DE380" s="85"/>
      <c r="DF380" s="83"/>
      <c r="DH380" s="84"/>
      <c r="DI380" s="85"/>
      <c r="DJ380" s="83"/>
      <c r="DL380" s="84"/>
      <c r="DM380" s="85"/>
      <c r="DN380" s="83"/>
      <c r="DP380" s="84"/>
      <c r="DQ380" s="85"/>
      <c r="DR380" s="83"/>
      <c r="DT380" s="84"/>
      <c r="DU380" s="85"/>
      <c r="DV380" s="83"/>
      <c r="DX380" s="84"/>
      <c r="DY380" s="85"/>
      <c r="DZ380" s="83"/>
      <c r="EB380" s="84"/>
      <c r="EC380" s="85"/>
      <c r="ED380" s="83"/>
      <c r="EF380" s="84"/>
      <c r="EG380" s="85"/>
      <c r="EH380" s="83"/>
      <c r="EJ380" s="84"/>
      <c r="EK380" s="85"/>
      <c r="EL380" s="83"/>
      <c r="EN380" s="109"/>
      <c r="EO380" s="29">
        <f t="shared" si="1453"/>
        <v>0</v>
      </c>
      <c r="EP380" s="29">
        <f t="shared" si="1417"/>
        <v>0</v>
      </c>
      <c r="EQ380" s="4" t="b">
        <f t="shared" si="1418"/>
        <v>1</v>
      </c>
      <c r="ES380" s="118">
        <f t="shared" si="1488"/>
        <v>1.1767000000000001</v>
      </c>
    </row>
    <row r="381" spans="3:149" ht="31.5" x14ac:dyDescent="0.25">
      <c r="C381" s="24" t="s">
        <v>300</v>
      </c>
      <c r="D381" s="43" t="str">
        <f>_xlfn.XLOOKUP($C381,[25]PSP!$C:$C,[25]PSP!$D:$D)</f>
        <v>RO-43333</v>
      </c>
      <c r="E381" s="24" t="str">
        <f>_xlfn.XLOOKUP($C381,[25]PSP!$C:$C,[25]PSP!$E:$E)</f>
        <v>DER/MG</v>
      </c>
      <c r="F381" s="25" t="str">
        <f>_xlfn.XLOOKUP($C381,[25]PSP!$C:$C,[25]PSP!$F:$F)</f>
        <v>DESMATAMENTO,  DESTOCAMENTO  E  LIMPEZA  DE  ÁRVORES, ARBUSTOS E VEGETAÇÃO RASTEIRA. (EXECUÇÃO NA ESPESSURA DE ATÉ 30CM, INCLUINDO REMANEJAMENTO PARA FORA DA LINHA DE OFFSETS E ACERTO DO MATERIAL)</v>
      </c>
      <c r="G381" s="26" t="str">
        <f>_xlfn.XLOOKUP($C381,[25]PSP!$C:$C,[25]PSP!$G:$G)</f>
        <v>M2</v>
      </c>
      <c r="H381" s="53">
        <f>_xlfn.XLOOKUP($C381,[25]PSP!$C:$C,[25]PSP!$H:$H)</f>
        <v>1743953.7680999991</v>
      </c>
      <c r="I381" s="28">
        <f>_xlfn.XLOOKUP($C381,[25]PSP!$C:$C,[25]PSP!$I:$I)</f>
        <v>488306.91999999993</v>
      </c>
      <c r="J381" s="28">
        <f t="shared" ref="J381" si="1521">IF(LEFT(D381,6)="COT.IS",I381,I381*(1+$J$7))</f>
        <v>574590.75276399998</v>
      </c>
      <c r="K381" s="29"/>
      <c r="L381" s="54">
        <f>_xlfn.XLOOKUP($C381,[25]PSP!$C:$C,[25]PSP!$L:$L)</f>
        <v>3145.9999999993897</v>
      </c>
      <c r="M381" s="27">
        <f>_xlfn.XLOOKUP($C381,[25]PSP!$C:$C,[25]PSP!$M:$M)</f>
        <v>0.28000000000000003</v>
      </c>
      <c r="N381" s="28">
        <f t="shared" ref="N381" si="1522">TRUNC(M381*L381,2)</f>
        <v>880.87</v>
      </c>
      <c r="O381" s="29"/>
      <c r="P381" s="54">
        <f>_xlfn.XLOOKUP($C381,[25]PSP!$C:$C,[25]PSP!$P:$P)</f>
        <v>0</v>
      </c>
      <c r="Q381" s="27">
        <f>_xlfn.XLOOKUP($C381,[25]PSP!$C:$C,[25]PSP!$Q:$Q)</f>
        <v>0.28000000000000003</v>
      </c>
      <c r="R381" s="28">
        <f t="shared" ref="R381" si="1523">TRUNC(Q381*P381,2)</f>
        <v>0</v>
      </c>
      <c r="S381" s="29"/>
      <c r="T381" s="54">
        <f>_xlfn.XLOOKUP($C381,[25]PSP!$C:$C,[25]PSP!$T:$T)</f>
        <v>0</v>
      </c>
      <c r="U381" s="27">
        <f>_xlfn.XLOOKUP($C381,[25]PSP!$C:$C,[25]PSP!$U:$U)</f>
        <v>0.28000000000000003</v>
      </c>
      <c r="V381" s="28">
        <f t="shared" ref="V381" si="1524">TRUNC(U381*T381,2)</f>
        <v>0</v>
      </c>
      <c r="W381" s="29"/>
      <c r="X381" s="54">
        <f>_xlfn.XLOOKUP($C381,[25]PSP!$C:$C,[25]PSP!$X:$X)</f>
        <v>0</v>
      </c>
      <c r="Y381" s="27">
        <f>_xlfn.XLOOKUP($C381,[25]PSP!$C:$C,[25]PSP!$Y:$Y)</f>
        <v>0.28000000000000003</v>
      </c>
      <c r="Z381" s="28">
        <f t="shared" ref="Z381" si="1525">TRUNC(Y381*X381,2)</f>
        <v>0</v>
      </c>
      <c r="AA381" s="29"/>
      <c r="AB381" s="54">
        <f>_xlfn.XLOOKUP($C381,[25]PSP!$C:$C,[25]PSP!$AB:$AB)</f>
        <v>3998.4999999992397</v>
      </c>
      <c r="AC381" s="27">
        <f>_xlfn.XLOOKUP($C381,[25]PSP!$C:$C,[25]PSP!$AC:$AC)</f>
        <v>0.28000000000000003</v>
      </c>
      <c r="AD381" s="28">
        <f t="shared" ref="AD381" si="1526">TRUNC(AC381*AB381,2)</f>
        <v>1119.57</v>
      </c>
      <c r="AE381" s="29"/>
      <c r="AF381" s="54">
        <f>_xlfn.XLOOKUP($C381,[25]PSP!$C:$C,[25]PSP!$AF:$AF)</f>
        <v>2601.4999999997599</v>
      </c>
      <c r="AG381" s="27">
        <f>_xlfn.XLOOKUP($C381,[25]PSP!$C:$C,[25]PSP!$AG:$AG)</f>
        <v>0.28000000000000003</v>
      </c>
      <c r="AH381" s="28">
        <f t="shared" ref="AH381" si="1527">TRUNC(AG381*AF381,2)</f>
        <v>728.41</v>
      </c>
      <c r="AI381" s="29"/>
      <c r="AJ381" s="54">
        <f>_xlfn.XLOOKUP($C381,[25]PSP!$C:$C,[25]PSP!$AJ:$AJ)</f>
        <v>2293.4999999995398</v>
      </c>
      <c r="AK381" s="27">
        <f>_xlfn.XLOOKUP($C381,[25]PSP!$C:$C,[25]PSP!$AK:$AK)</f>
        <v>0.28000000000000003</v>
      </c>
      <c r="AL381" s="28">
        <f t="shared" ref="AL381" si="1528">TRUNC(AK381*AJ381,2)</f>
        <v>642.16999999999996</v>
      </c>
      <c r="AM381" s="29"/>
      <c r="AN381" s="54">
        <f>_xlfn.XLOOKUP($C381,[25]PSP!$C:$C,[25]PSP!$AN:$AN)</f>
        <v>40859.500000001732</v>
      </c>
      <c r="AO381" s="27">
        <f>_xlfn.XLOOKUP($C381,[25]PSP!$C:$C,[25]PSP!$AO:$AO)</f>
        <v>0.28000000000000003</v>
      </c>
      <c r="AP381" s="28">
        <f t="shared" ref="AP381" si="1529">TRUNC(AO381*AN381,2)</f>
        <v>11440.66</v>
      </c>
      <c r="AQ381" s="29"/>
      <c r="AR381" s="54">
        <f>_xlfn.XLOOKUP($C381,[25]PSP!$C:$C,[25]PSP!$AR:$AR)</f>
        <v>2761.0000000009904</v>
      </c>
      <c r="AS381" s="27">
        <f>_xlfn.XLOOKUP($C381,[25]PSP!$C:$C,[25]PSP!$AS:$AS)</f>
        <v>0.28000000000000003</v>
      </c>
      <c r="AT381" s="28">
        <f t="shared" ref="AT381" si="1530">TRUNC(AS381*AR381,2)</f>
        <v>773.08</v>
      </c>
      <c r="AU381" s="29"/>
      <c r="AV381" s="54">
        <f>_xlfn.XLOOKUP($C381,[25]PSP!$C:$C,[25]PSP!$AV:$AV)</f>
        <v>0</v>
      </c>
      <c r="AW381" s="27">
        <f>_xlfn.XLOOKUP($C381,[25]PSP!$C:$C,[25]PSP!$AW:$AW)</f>
        <v>0.28000000000000003</v>
      </c>
      <c r="AX381" s="28">
        <f t="shared" ref="AX381" si="1531">TRUNC(AW381*AV381,2)</f>
        <v>0</v>
      </c>
      <c r="AY381" s="29"/>
      <c r="AZ381" s="54">
        <f>_xlfn.XLOOKUP($C381,[25]PSP!$C:$C,[25]PSP!$AZ:$AZ)</f>
        <v>7375.5000000000455</v>
      </c>
      <c r="BA381" s="27">
        <f>_xlfn.XLOOKUP($C381,[25]PSP!$C:$C,[25]PSP!$BA:$BA)</f>
        <v>0.28000000000000003</v>
      </c>
      <c r="BB381" s="28">
        <f t="shared" ref="BB381" si="1532">TRUNC(BA381*AZ381,2)</f>
        <v>2065.14</v>
      </c>
      <c r="BC381" s="29"/>
      <c r="BD381" s="54">
        <f>_xlfn.XLOOKUP($C381,[25]PSP!$C:$C,[25]PSP!$BD:$BD)</f>
        <v>147257.0000000025</v>
      </c>
      <c r="BE381" s="27">
        <f>_xlfn.XLOOKUP($C381,[25]PSP!$C:$C,[25]PSP!$BE:$BE)</f>
        <v>0.28000000000000003</v>
      </c>
      <c r="BF381" s="28">
        <f t="shared" ref="BF381" si="1533">TRUNC(BE381*BD381,2)</f>
        <v>41231.96</v>
      </c>
      <c r="BG381" s="29"/>
      <c r="BH381" s="54">
        <f>_xlfn.XLOOKUP($C381,[25]PSP!$C:$C,[25]PSP!$BH:$BH)</f>
        <v>211051.499999994</v>
      </c>
      <c r="BI381" s="27">
        <f>_xlfn.XLOOKUP($C381,[25]PSP!$C:$C,[25]PSP!$BI:$BI)</f>
        <v>0.28000000000000003</v>
      </c>
      <c r="BJ381" s="28">
        <f t="shared" ref="BJ381" si="1534">TRUNC(BI381*BH381,2)</f>
        <v>59094.41</v>
      </c>
      <c r="BK381" s="29"/>
      <c r="BL381" s="54">
        <f>_xlfn.XLOOKUP($C381,[25]PSP!$C:$C,[25]PSP!$BL:$BL)</f>
        <v>183490.9999999979</v>
      </c>
      <c r="BM381" s="27">
        <f>_xlfn.XLOOKUP($C381,[25]PSP!$C:$C,[25]PSP!$BM:$BM)</f>
        <v>0.28000000000000003</v>
      </c>
      <c r="BN381" s="28">
        <f t="shared" ref="BN381" si="1535">TRUNC(BM381*BL381,2)</f>
        <v>51377.47</v>
      </c>
      <c r="BO381" s="29"/>
      <c r="BP381" s="54">
        <f>_xlfn.XLOOKUP($C381,[25]PSP!$C:$C,[25]PSP!$BP:$BP)</f>
        <v>66819.499999999374</v>
      </c>
      <c r="BQ381" s="27">
        <f>_xlfn.XLOOKUP($C381,[25]PSP!$C:$C,[25]PSP!$BQ:$BQ)</f>
        <v>0.28000000000000003</v>
      </c>
      <c r="BR381" s="28">
        <f t="shared" ref="BR381" si="1536">TRUNC(BQ381*BP381,2)</f>
        <v>18709.45</v>
      </c>
      <c r="BS381" s="29"/>
      <c r="BT381" s="54">
        <f>_xlfn.XLOOKUP($C381,[25]PSP!$C:$C,[25]PSP!$BT:$BT)</f>
        <v>3278.00000000002</v>
      </c>
      <c r="BU381" s="27">
        <f>_xlfn.XLOOKUP($C381,[25]PSP!$C:$C,[25]PSP!$BU:$BU)</f>
        <v>0.28000000000000003</v>
      </c>
      <c r="BV381" s="28">
        <f t="shared" ref="BV381" si="1537">TRUNC(BU381*BT381,2)</f>
        <v>917.84</v>
      </c>
      <c r="BW381" s="29"/>
      <c r="BX381" s="54">
        <f>_xlfn.XLOOKUP($C381,[25]PSP!$C:$C,[25]PSP!$BX:$BX)</f>
        <v>1561.9999999993297</v>
      </c>
      <c r="BY381" s="27">
        <f>_xlfn.XLOOKUP($C381,[25]PSP!$C:$C,[25]PSP!$BY:$BY)</f>
        <v>0.28000000000000003</v>
      </c>
      <c r="BZ381" s="28">
        <f t="shared" ref="BZ381" si="1538">TRUNC(BY381*BX381,2)</f>
        <v>437.35</v>
      </c>
      <c r="CA381" s="29"/>
      <c r="CB381" s="54">
        <f>_xlfn.XLOOKUP($C381,[25]PSP!$C:$C,[25]PSP!$CB:$CB)</f>
        <v>3063.50000000009</v>
      </c>
      <c r="CC381" s="27">
        <f>_xlfn.XLOOKUP($C381,[25]PSP!$C:$C,[25]PSP!$CC:$CC)</f>
        <v>0.28000000000000003</v>
      </c>
      <c r="CD381" s="28">
        <f t="shared" ref="CD381" si="1539">TRUNC(CC381*CB381,2)</f>
        <v>857.78</v>
      </c>
      <c r="CE381" s="29"/>
      <c r="CF381" s="54">
        <f>_xlfn.XLOOKUP($C381,[25]PSP!$C:$C,[25]PSP!$CF:$CF)</f>
        <v>13876.499999999509</v>
      </c>
      <c r="CG381" s="27">
        <f>_xlfn.XLOOKUP($C381,[25]PSP!$C:$C,[25]PSP!$CG:$CG)</f>
        <v>0.28000000000000003</v>
      </c>
      <c r="CH381" s="28">
        <f t="shared" ref="CH381" si="1540">TRUNC(CG381*CF381,2)</f>
        <v>3885.41</v>
      </c>
      <c r="CI381" s="29"/>
      <c r="CJ381" s="54">
        <f>_xlfn.XLOOKUP($C381,[25]PSP!$C:$C,[25]PSP!$CJ:$CJ)</f>
        <v>35937.000000000582</v>
      </c>
      <c r="CK381" s="27">
        <f>_xlfn.XLOOKUP($C381,[25]PSP!$C:$C,[25]PSP!$CK:$CK)</f>
        <v>0.28000000000000003</v>
      </c>
      <c r="CL381" s="28">
        <f t="shared" ref="CL381" si="1541">TRUNC(CK381*CJ381,2)</f>
        <v>10062.36</v>
      </c>
      <c r="CM381" s="29"/>
      <c r="CN381" s="54">
        <f>_xlfn.XLOOKUP($C381,[25]PSP!$C:$C,[25]PSP!$CN:$CN)</f>
        <v>11495.000000002052</v>
      </c>
      <c r="CO381" s="27">
        <f>_xlfn.XLOOKUP($C381,[25]PSP!$C:$C,[25]PSP!$CO:$CO)</f>
        <v>0.28000000000000003</v>
      </c>
      <c r="CP381" s="28">
        <f t="shared" ref="CP381" si="1542">TRUNC(CO381*CN381,2)</f>
        <v>3218.6</v>
      </c>
      <c r="CQ381" s="29"/>
      <c r="CR381" s="54">
        <f>_xlfn.XLOOKUP($C381,[25]PSP!$C:$C,[25]PSP!$CR:$CR)</f>
        <v>130421.49999999732</v>
      </c>
      <c r="CS381" s="27">
        <f>_xlfn.XLOOKUP($C381,[25]PSP!$C:$C,[25]PSP!$CS:$CS)</f>
        <v>0.28000000000000003</v>
      </c>
      <c r="CT381" s="28">
        <f t="shared" ref="CT381" si="1543">TRUNC(CS381*CR381,2)</f>
        <v>36518.01</v>
      </c>
      <c r="CU381" s="29"/>
      <c r="CV381" s="54">
        <f>_xlfn.XLOOKUP($C381,[25]PSP!$C:$C,[25]PSP!$CV:$CV)</f>
        <v>119883.5000000064</v>
      </c>
      <c r="CW381" s="27">
        <f>_xlfn.XLOOKUP($C381,[25]PSP!$C:$C,[25]PSP!$CW:$CW)</f>
        <v>0.28000000000000003</v>
      </c>
      <c r="CX381" s="28">
        <f t="shared" ref="CX381" si="1544">TRUNC(CW381*CV381,2)</f>
        <v>33567.379999999997</v>
      </c>
      <c r="CY381" s="29"/>
      <c r="CZ381" s="54">
        <f>_xlfn.XLOOKUP($C381,[25]PSP!$C:$C,[25]PSP!$CZ:$CZ)</f>
        <v>39594.500000000378</v>
      </c>
      <c r="DA381" s="27">
        <f>_xlfn.XLOOKUP($C381,[25]PSP!$C:$C,[25]PSP!$DA:$DA)</f>
        <v>0.28000000000000003</v>
      </c>
      <c r="DB381" s="28">
        <f t="shared" ref="DB381" si="1545">TRUNC(DA381*CZ381,2)</f>
        <v>11086.46</v>
      </c>
      <c r="DC381" s="29"/>
      <c r="DD381" s="54">
        <f>_xlfn.XLOOKUP($C381,[25]PSP!$C:$C,[25]PSP!$DD:$DD)</f>
        <v>23127.499999995849</v>
      </c>
      <c r="DE381" s="27">
        <f>_xlfn.XLOOKUP($C381,[25]PSP!$C:$C,[25]PSP!$DE:$DE)</f>
        <v>0.28000000000000003</v>
      </c>
      <c r="DF381" s="28">
        <f t="shared" ref="DF381" si="1546">TRUNC(DE381*DD381,2)</f>
        <v>6475.69</v>
      </c>
      <c r="DG381" s="29"/>
      <c r="DH381" s="54">
        <f>_xlfn.XLOOKUP($C381,[25]PSP!$C:$C,[25]PSP!$DH:$DH)</f>
        <v>4460.5000000008204</v>
      </c>
      <c r="DI381" s="27">
        <f>_xlfn.XLOOKUP($C381,[25]PSP!$C:$C,[25]PSP!$DI:$DI)</f>
        <v>0.28000000000000003</v>
      </c>
      <c r="DJ381" s="28">
        <f t="shared" ref="DJ381" si="1547">TRUNC(DI381*DH381,2)</f>
        <v>1248.94</v>
      </c>
      <c r="DK381" s="29"/>
      <c r="DL381" s="54">
        <f>_xlfn.XLOOKUP($C381,[25]PSP!$C:$C,[25]PSP!$DL:$DL)</f>
        <v>11533.499999999891</v>
      </c>
      <c r="DM381" s="27">
        <f>_xlfn.XLOOKUP($C381,[25]PSP!$C:$C,[25]PSP!$DM:$DM)</f>
        <v>0.28000000000000003</v>
      </c>
      <c r="DN381" s="28">
        <f t="shared" ref="DN381" si="1548">TRUNC(DM381*DL381,2)</f>
        <v>3229.37</v>
      </c>
      <c r="DO381" s="29"/>
      <c r="DP381" s="54">
        <f>_xlfn.XLOOKUP($C381,[25]PSP!$C:$C,[25]PSP!$DP:$DP)</f>
        <v>27868.500000001291</v>
      </c>
      <c r="DQ381" s="27">
        <f>_xlfn.XLOOKUP($C381,[25]PSP!$C:$C,[25]PSP!$DQ:$DQ)</f>
        <v>0.28000000000000003</v>
      </c>
      <c r="DR381" s="28">
        <f t="shared" ref="DR381" si="1549">TRUNC(DQ381*DP381,2)</f>
        <v>7803.18</v>
      </c>
      <c r="DS381" s="29"/>
      <c r="DT381" s="54">
        <f>_xlfn.XLOOKUP($C381,[25]PSP!$C:$C,[25]PSP!$DT:$DT)</f>
        <v>4224.0000000001601</v>
      </c>
      <c r="DU381" s="27">
        <f>_xlfn.XLOOKUP($C381,[25]PSP!$C:$C,[25]PSP!$DU:$DU)</f>
        <v>0.28000000000000003</v>
      </c>
      <c r="DV381" s="28">
        <f t="shared" ref="DV381" si="1550">TRUNC(DU381*DT381,2)</f>
        <v>1182.72</v>
      </c>
      <c r="DW381" s="29"/>
      <c r="DX381" s="54">
        <f>_xlfn.XLOOKUP($C381,[25]PSP!$C:$C,[25]PSP!$DX:$DX)</f>
        <v>53240.000000000349</v>
      </c>
      <c r="DY381" s="27">
        <f>_xlfn.XLOOKUP($C381,[25]PSP!$C:$C,[25]PSP!$DY:$DY)</f>
        <v>0.28000000000000003</v>
      </c>
      <c r="DZ381" s="28">
        <f t="shared" ref="DZ381" si="1551">TRUNC(DY381*DX381,2)</f>
        <v>14907.2</v>
      </c>
      <c r="EA381" s="29"/>
      <c r="EB381" s="54">
        <f>_xlfn.XLOOKUP($C381,[25]PSP!$C:$C,[25]PSP!$EB:$EB)</f>
        <v>281330.25809999998</v>
      </c>
      <c r="EC381" s="27">
        <f>_xlfn.XLOOKUP($C381,[25]PSP!$C:$C,[25]PSP!$EC:$EC)</f>
        <v>0.28000000000000003</v>
      </c>
      <c r="ED381" s="28">
        <f t="shared" ref="ED381" si="1552">TRUNC(EC381*EB381,2)</f>
        <v>78772.47</v>
      </c>
      <c r="EE381" s="29"/>
      <c r="EF381" s="54">
        <f>_xlfn.XLOOKUP($C381,[25]PSP!$C:$C,[25]PSP!$EF:$EF)</f>
        <v>48007.41</v>
      </c>
      <c r="EG381" s="27">
        <f>_xlfn.XLOOKUP($C381,[25]PSP!$C:$C,[25]PSP!$EG:$EG)</f>
        <v>0.28000000000000003</v>
      </c>
      <c r="EH381" s="28">
        <f t="shared" ref="EH381" si="1553">TRUNC(EG381*EF381,2)</f>
        <v>13442.07</v>
      </c>
      <c r="EI381" s="29"/>
      <c r="EJ381" s="54">
        <f>_xlfn.XLOOKUP($C381,[25]PSP!$C:$C,[25]PSP!$EJ:$EJ)</f>
        <v>259396.1</v>
      </c>
      <c r="EK381" s="27">
        <f>_xlfn.XLOOKUP($C381,[25]PSP!$C:$C,[25]PSP!$EK:$EK)</f>
        <v>0.28000000000000003</v>
      </c>
      <c r="EL381" s="28">
        <f t="shared" ref="EL381" si="1554">TRUNC(EK381*EJ381,2)</f>
        <v>72630.899999999994</v>
      </c>
      <c r="EM381" s="29"/>
      <c r="EN381" s="108"/>
      <c r="EO381" s="29">
        <f t="shared" si="1453"/>
        <v>488306.92000000004</v>
      </c>
      <c r="EP381" s="29">
        <f t="shared" si="1417"/>
        <v>488306.91999999993</v>
      </c>
      <c r="EQ381" s="4" t="b">
        <f t="shared" si="1418"/>
        <v>1</v>
      </c>
      <c r="ES381" s="118">
        <f t="shared" si="1488"/>
        <v>1.1767000000000001</v>
      </c>
    </row>
    <row r="382" spans="3:149" ht="21" x14ac:dyDescent="0.25">
      <c r="C382" s="24" t="s">
        <v>301</v>
      </c>
      <c r="D382" s="43" t="str">
        <f>_xlfn.XLOOKUP($C382,[25]PSP!$C:$C,[25]PSP!$D:$D)</f>
        <v>RO-43419</v>
      </c>
      <c r="E382" s="24" t="str">
        <f>_xlfn.XLOOKUP($C382,[25]PSP!$C:$C,[25]PSP!$E:$E)</f>
        <v>DER/MG</v>
      </c>
      <c r="F382" s="25" t="str">
        <f>_xlfn.XLOOKUP($C382,[25]PSP!$C:$C,[25]PSP!$F:$F)</f>
        <v>CORTE DE ÁRVORE NATIVA COM MOTO-SERRA 0,15M  =&lt; Ø &lt; 0,30M - ACIMA DE 1.000 UNIDADES</v>
      </c>
      <c r="G382" s="26" t="str">
        <f>_xlfn.XLOOKUP($C382,[25]PSP!$C:$C,[25]PSP!$G:$G)</f>
        <v>U</v>
      </c>
      <c r="H382" s="53">
        <f>_xlfn.XLOOKUP($C382,[25]PSP!$C:$C,[25]PSP!$H:$H)</f>
        <v>5370</v>
      </c>
      <c r="I382" s="28">
        <f>_xlfn.XLOOKUP($C382,[25]PSP!$C:$C,[25]PSP!$I:$I)</f>
        <v>113682.9</v>
      </c>
      <c r="J382" s="28">
        <f t="shared" ref="J382:J388" si="1555">IF(LEFT(D382,6)="COT.IS",I382,I382*(1+$J$7))</f>
        <v>133770.66842999999</v>
      </c>
      <c r="K382" s="29"/>
      <c r="L382" s="54">
        <f>_xlfn.XLOOKUP($C382,[25]PSP!$C:$C,[25]PSP!$L:$L)</f>
        <v>12</v>
      </c>
      <c r="M382" s="27">
        <f>_xlfn.XLOOKUP($C382,[25]PSP!$C:$C,[25]PSP!$M:$M)</f>
        <v>21.17</v>
      </c>
      <c r="N382" s="28">
        <f t="shared" ref="N382:N388" si="1556">TRUNC(M382*L382,2)</f>
        <v>254.04</v>
      </c>
      <c r="O382" s="29"/>
      <c r="P382" s="54">
        <f>_xlfn.XLOOKUP($C382,[25]PSP!$C:$C,[25]PSP!$P:$P)</f>
        <v>0</v>
      </c>
      <c r="Q382" s="27">
        <f>_xlfn.XLOOKUP($C382,[25]PSP!$C:$C,[25]PSP!$Q:$Q)</f>
        <v>21.17</v>
      </c>
      <c r="R382" s="28">
        <f t="shared" ref="R382:R388" si="1557">TRUNC(Q382*P382,2)</f>
        <v>0</v>
      </c>
      <c r="S382" s="29"/>
      <c r="T382" s="54">
        <f>_xlfn.XLOOKUP($C382,[25]PSP!$C:$C,[25]PSP!$T:$T)</f>
        <v>0</v>
      </c>
      <c r="U382" s="27">
        <f>_xlfn.XLOOKUP($C382,[25]PSP!$C:$C,[25]PSP!$U:$U)</f>
        <v>21.17</v>
      </c>
      <c r="V382" s="28">
        <f t="shared" ref="V382:V388" si="1558">TRUNC(U382*T382,2)</f>
        <v>0</v>
      </c>
      <c r="W382" s="29"/>
      <c r="X382" s="54">
        <f>_xlfn.XLOOKUP($C382,[25]PSP!$C:$C,[25]PSP!$X:$X)</f>
        <v>0</v>
      </c>
      <c r="Y382" s="27">
        <f>_xlfn.XLOOKUP($C382,[25]PSP!$C:$C,[25]PSP!$Y:$Y)</f>
        <v>21.17</v>
      </c>
      <c r="Z382" s="28">
        <f t="shared" ref="Z382:Z388" si="1559">TRUNC(Y382*X382,2)</f>
        <v>0</v>
      </c>
      <c r="AA382" s="29"/>
      <c r="AB382" s="54">
        <f>_xlfn.XLOOKUP($C382,[25]PSP!$C:$C,[25]PSP!$AB:$AB)</f>
        <v>15</v>
      </c>
      <c r="AC382" s="27">
        <f>_xlfn.XLOOKUP($C382,[25]PSP!$C:$C,[25]PSP!$AC:$AC)</f>
        <v>21.17</v>
      </c>
      <c r="AD382" s="28">
        <f t="shared" ref="AD382:AD388" si="1560">TRUNC(AC382*AB382,2)</f>
        <v>317.55</v>
      </c>
      <c r="AE382" s="29"/>
      <c r="AF382" s="54">
        <f>_xlfn.XLOOKUP($C382,[25]PSP!$C:$C,[25]PSP!$AF:$AF)</f>
        <v>10</v>
      </c>
      <c r="AG382" s="27">
        <f>_xlfn.XLOOKUP($C382,[25]PSP!$C:$C,[25]PSP!$AG:$AG)</f>
        <v>21.17</v>
      </c>
      <c r="AH382" s="28">
        <f t="shared" ref="AH382:AH388" si="1561">TRUNC(AG382*AF382,2)</f>
        <v>211.7</v>
      </c>
      <c r="AI382" s="29"/>
      <c r="AJ382" s="54">
        <f>_xlfn.XLOOKUP($C382,[25]PSP!$C:$C,[25]PSP!$AJ:$AJ)</f>
        <v>9</v>
      </c>
      <c r="AK382" s="27">
        <f>_xlfn.XLOOKUP($C382,[25]PSP!$C:$C,[25]PSP!$AK:$AK)</f>
        <v>21.17</v>
      </c>
      <c r="AL382" s="28">
        <f t="shared" ref="AL382:AL388" si="1562">TRUNC(AK382*AJ382,2)</f>
        <v>190.53</v>
      </c>
      <c r="AM382" s="29"/>
      <c r="AN382" s="54">
        <f>_xlfn.XLOOKUP($C382,[25]PSP!$C:$C,[25]PSP!$AN:$AN)</f>
        <v>156</v>
      </c>
      <c r="AO382" s="27">
        <f>_xlfn.XLOOKUP($C382,[25]PSP!$C:$C,[25]PSP!$AO:$AO)</f>
        <v>21.17</v>
      </c>
      <c r="AP382" s="28">
        <f t="shared" ref="AP382:AP388" si="1563">TRUNC(AO382*AN382,2)</f>
        <v>3302.52</v>
      </c>
      <c r="AQ382" s="29"/>
      <c r="AR382" s="54">
        <f>_xlfn.XLOOKUP($C382,[25]PSP!$C:$C,[25]PSP!$AR:$AR)</f>
        <v>11</v>
      </c>
      <c r="AS382" s="27">
        <f>_xlfn.XLOOKUP($C382,[25]PSP!$C:$C,[25]PSP!$AS:$AS)</f>
        <v>21.17</v>
      </c>
      <c r="AT382" s="28">
        <f t="shared" ref="AT382:AT388" si="1564">TRUNC(AS382*AR382,2)</f>
        <v>232.87</v>
      </c>
      <c r="AU382" s="29"/>
      <c r="AV382" s="54">
        <f>_xlfn.XLOOKUP($C382,[25]PSP!$C:$C,[25]PSP!$AV:$AV)</f>
        <v>0</v>
      </c>
      <c r="AW382" s="27">
        <f>_xlfn.XLOOKUP($C382,[25]PSP!$C:$C,[25]PSP!$AW:$AW)</f>
        <v>21.17</v>
      </c>
      <c r="AX382" s="28">
        <f t="shared" ref="AX382:AX388" si="1565">TRUNC(AW382*AV382,2)</f>
        <v>0</v>
      </c>
      <c r="AY382" s="29"/>
      <c r="AZ382" s="54">
        <f>_xlfn.XLOOKUP($C382,[25]PSP!$C:$C,[25]PSP!$AZ:$AZ)</f>
        <v>28</v>
      </c>
      <c r="BA382" s="27">
        <f>_xlfn.XLOOKUP($C382,[25]PSP!$C:$C,[25]PSP!$BA:$BA)</f>
        <v>21.17</v>
      </c>
      <c r="BB382" s="28">
        <f t="shared" ref="BB382:BB388" si="1566">TRUNC(BA382*AZ382,2)</f>
        <v>592.76</v>
      </c>
      <c r="BC382" s="29"/>
      <c r="BD382" s="54">
        <f>_xlfn.XLOOKUP($C382,[25]PSP!$C:$C,[25]PSP!$BD:$BD)</f>
        <v>562</v>
      </c>
      <c r="BE382" s="27">
        <f>_xlfn.XLOOKUP($C382,[25]PSP!$C:$C,[25]PSP!$BE:$BE)</f>
        <v>21.17</v>
      </c>
      <c r="BF382" s="28">
        <f t="shared" ref="BF382:BF388" si="1567">TRUNC(BE382*BD382,2)</f>
        <v>11897.54</v>
      </c>
      <c r="BG382" s="29"/>
      <c r="BH382" s="54">
        <f>_xlfn.XLOOKUP($C382,[25]PSP!$C:$C,[25]PSP!$BH:$BH)</f>
        <v>806</v>
      </c>
      <c r="BI382" s="27">
        <f>_xlfn.XLOOKUP($C382,[25]PSP!$C:$C,[25]PSP!$BI:$BI)</f>
        <v>21.17</v>
      </c>
      <c r="BJ382" s="28">
        <f t="shared" ref="BJ382:BJ388" si="1568">TRUNC(BI382*BH382,2)</f>
        <v>17063.02</v>
      </c>
      <c r="BK382" s="29"/>
      <c r="BL382" s="54">
        <f>_xlfn.XLOOKUP($C382,[25]PSP!$C:$C,[25]PSP!$BL:$BL)</f>
        <v>701</v>
      </c>
      <c r="BM382" s="27">
        <f>_xlfn.XLOOKUP($C382,[25]PSP!$C:$C,[25]PSP!$BM:$BM)</f>
        <v>21.17</v>
      </c>
      <c r="BN382" s="28">
        <f t="shared" ref="BN382:BN388" si="1569">TRUNC(BM382*BL382,2)</f>
        <v>14840.17</v>
      </c>
      <c r="BO382" s="29"/>
      <c r="BP382" s="54">
        <f>_xlfn.XLOOKUP($C382,[25]PSP!$C:$C,[25]PSP!$BP:$BP)</f>
        <v>255</v>
      </c>
      <c r="BQ382" s="27">
        <f>_xlfn.XLOOKUP($C382,[25]PSP!$C:$C,[25]PSP!$BQ:$BQ)</f>
        <v>21.17</v>
      </c>
      <c r="BR382" s="28">
        <f t="shared" ref="BR382:BR388" si="1570">TRUNC(BQ382*BP382,2)</f>
        <v>5398.35</v>
      </c>
      <c r="BS382" s="29"/>
      <c r="BT382" s="54">
        <f>_xlfn.XLOOKUP($C382,[25]PSP!$C:$C,[25]PSP!$BT:$BT)</f>
        <v>13</v>
      </c>
      <c r="BU382" s="27">
        <f>_xlfn.XLOOKUP($C382,[25]PSP!$C:$C,[25]PSP!$BU:$BU)</f>
        <v>21.17</v>
      </c>
      <c r="BV382" s="28">
        <f t="shared" ref="BV382:BV388" si="1571">TRUNC(BU382*BT382,2)</f>
        <v>275.20999999999998</v>
      </c>
      <c r="BW382" s="29"/>
      <c r="BX382" s="54">
        <f>_xlfn.XLOOKUP($C382,[25]PSP!$C:$C,[25]PSP!$BX:$BX)</f>
        <v>6</v>
      </c>
      <c r="BY382" s="27">
        <f>_xlfn.XLOOKUP($C382,[25]PSP!$C:$C,[25]PSP!$BY:$BY)</f>
        <v>21.17</v>
      </c>
      <c r="BZ382" s="28">
        <f t="shared" ref="BZ382:BZ388" si="1572">TRUNC(BY382*BX382,2)</f>
        <v>127.02</v>
      </c>
      <c r="CA382" s="29"/>
      <c r="CB382" s="54">
        <f>_xlfn.XLOOKUP($C382,[25]PSP!$C:$C,[25]PSP!$CB:$CB)</f>
        <v>12</v>
      </c>
      <c r="CC382" s="27">
        <f>_xlfn.XLOOKUP($C382,[25]PSP!$C:$C,[25]PSP!$CC:$CC)</f>
        <v>21.17</v>
      </c>
      <c r="CD382" s="28">
        <f t="shared" ref="CD382:CD388" si="1573">TRUNC(CC382*CB382,2)</f>
        <v>254.04</v>
      </c>
      <c r="CE382" s="29"/>
      <c r="CF382" s="54">
        <f>_xlfn.XLOOKUP($C382,[25]PSP!$C:$C,[25]PSP!$CF:$CF)</f>
        <v>53</v>
      </c>
      <c r="CG382" s="27">
        <f>_xlfn.XLOOKUP($C382,[25]PSP!$C:$C,[25]PSP!$CG:$CG)</f>
        <v>21.17</v>
      </c>
      <c r="CH382" s="28">
        <f t="shared" ref="CH382:CH388" si="1574">TRUNC(CG382*CF382,2)</f>
        <v>1122.01</v>
      </c>
      <c r="CI382" s="29"/>
      <c r="CJ382" s="54">
        <f>_xlfn.XLOOKUP($C382,[25]PSP!$C:$C,[25]PSP!$CJ:$CJ)</f>
        <v>137</v>
      </c>
      <c r="CK382" s="27">
        <f>_xlfn.XLOOKUP($C382,[25]PSP!$C:$C,[25]PSP!$CK:$CK)</f>
        <v>21.17</v>
      </c>
      <c r="CL382" s="28">
        <f t="shared" ref="CL382:CL388" si="1575">TRUNC(CK382*CJ382,2)</f>
        <v>2900.29</v>
      </c>
      <c r="CM382" s="29"/>
      <c r="CN382" s="54">
        <f>_xlfn.XLOOKUP($C382,[25]PSP!$C:$C,[25]PSP!$CN:$CN)</f>
        <v>44</v>
      </c>
      <c r="CO382" s="27">
        <f>_xlfn.XLOOKUP($C382,[25]PSP!$C:$C,[25]PSP!$CO:$CO)</f>
        <v>21.17</v>
      </c>
      <c r="CP382" s="28">
        <f t="shared" ref="CP382:CP388" si="1576">TRUNC(CO382*CN382,2)</f>
        <v>931.48</v>
      </c>
      <c r="CQ382" s="29"/>
      <c r="CR382" s="54">
        <f>_xlfn.XLOOKUP($C382,[25]PSP!$C:$C,[25]PSP!$CR:$CR)</f>
        <v>498</v>
      </c>
      <c r="CS382" s="27">
        <f>_xlfn.XLOOKUP($C382,[25]PSP!$C:$C,[25]PSP!$CS:$CS)</f>
        <v>21.17</v>
      </c>
      <c r="CT382" s="28">
        <f t="shared" ref="CT382:CT388" si="1577">TRUNC(CS382*CR382,2)</f>
        <v>10542.66</v>
      </c>
      <c r="CU382" s="29"/>
      <c r="CV382" s="54">
        <f>_xlfn.XLOOKUP($C382,[25]PSP!$C:$C,[25]PSP!$CV:$CV)</f>
        <v>458</v>
      </c>
      <c r="CW382" s="27">
        <f>_xlfn.XLOOKUP($C382,[25]PSP!$C:$C,[25]PSP!$CW:$CW)</f>
        <v>21.17</v>
      </c>
      <c r="CX382" s="28">
        <f t="shared" ref="CX382:CX388" si="1578">TRUNC(CW382*CV382,2)</f>
        <v>9695.86</v>
      </c>
      <c r="CY382" s="29"/>
      <c r="CZ382" s="54">
        <f>_xlfn.XLOOKUP($C382,[25]PSP!$C:$C,[25]PSP!$CZ:$CZ)</f>
        <v>151</v>
      </c>
      <c r="DA382" s="27">
        <f>_xlfn.XLOOKUP($C382,[25]PSP!$C:$C,[25]PSP!$DA:$DA)</f>
        <v>21.17</v>
      </c>
      <c r="DB382" s="28">
        <f t="shared" ref="DB382:DB388" si="1579">TRUNC(DA382*CZ382,2)</f>
        <v>3196.67</v>
      </c>
      <c r="DC382" s="29"/>
      <c r="DD382" s="54">
        <f>_xlfn.XLOOKUP($C382,[25]PSP!$C:$C,[25]PSP!$DD:$DD)</f>
        <v>88</v>
      </c>
      <c r="DE382" s="27">
        <f>_xlfn.XLOOKUP($C382,[25]PSP!$C:$C,[25]PSP!$DE:$DE)</f>
        <v>21.17</v>
      </c>
      <c r="DF382" s="28">
        <f t="shared" ref="DF382:DF388" si="1580">TRUNC(DE382*DD382,2)</f>
        <v>1862.96</v>
      </c>
      <c r="DG382" s="29"/>
      <c r="DH382" s="54">
        <f>_xlfn.XLOOKUP($C382,[25]PSP!$C:$C,[25]PSP!$DH:$DH)</f>
        <v>17</v>
      </c>
      <c r="DI382" s="27">
        <f>_xlfn.XLOOKUP($C382,[25]PSP!$C:$C,[25]PSP!$DI:$DI)</f>
        <v>21.17</v>
      </c>
      <c r="DJ382" s="28">
        <f t="shared" ref="DJ382:DJ388" si="1581">TRUNC(DI382*DH382,2)</f>
        <v>359.89</v>
      </c>
      <c r="DK382" s="29"/>
      <c r="DL382" s="54">
        <f>_xlfn.XLOOKUP($C382,[25]PSP!$C:$C,[25]PSP!$DL:$DL)</f>
        <v>44</v>
      </c>
      <c r="DM382" s="27">
        <f>_xlfn.XLOOKUP($C382,[25]PSP!$C:$C,[25]PSP!$DM:$DM)</f>
        <v>21.17</v>
      </c>
      <c r="DN382" s="28">
        <f t="shared" ref="DN382:DN388" si="1582">TRUNC(DM382*DL382,2)</f>
        <v>931.48</v>
      </c>
      <c r="DO382" s="29"/>
      <c r="DP382" s="54">
        <f>_xlfn.XLOOKUP($C382,[25]PSP!$C:$C,[25]PSP!$DP:$DP)</f>
        <v>106</v>
      </c>
      <c r="DQ382" s="27">
        <f>_xlfn.XLOOKUP($C382,[25]PSP!$C:$C,[25]PSP!$DQ:$DQ)</f>
        <v>21.17</v>
      </c>
      <c r="DR382" s="28">
        <f t="shared" ref="DR382:DR388" si="1583">TRUNC(DQ382*DP382,2)</f>
        <v>2244.02</v>
      </c>
      <c r="DS382" s="29"/>
      <c r="DT382" s="54">
        <f>_xlfn.XLOOKUP($C382,[25]PSP!$C:$C,[25]PSP!$DT:$DT)</f>
        <v>16</v>
      </c>
      <c r="DU382" s="27">
        <f>_xlfn.XLOOKUP($C382,[25]PSP!$C:$C,[25]PSP!$DU:$DU)</f>
        <v>21.17</v>
      </c>
      <c r="DV382" s="28">
        <f t="shared" ref="DV382:DV388" si="1584">TRUNC(DU382*DT382,2)</f>
        <v>338.72</v>
      </c>
      <c r="DW382" s="29"/>
      <c r="DX382" s="54">
        <f>_xlfn.XLOOKUP($C382,[25]PSP!$C:$C,[25]PSP!$DX:$DX)</f>
        <v>203</v>
      </c>
      <c r="DY382" s="27">
        <f>_xlfn.XLOOKUP($C382,[25]PSP!$C:$C,[25]PSP!$DY:$DY)</f>
        <v>21.17</v>
      </c>
      <c r="DZ382" s="28">
        <f t="shared" ref="DZ382:DZ388" si="1585">TRUNC(DY382*DX382,2)</f>
        <v>4297.51</v>
      </c>
      <c r="EA382" s="29"/>
      <c r="EB382" s="54">
        <f>_xlfn.XLOOKUP($C382,[25]PSP!$C:$C,[25]PSP!$EB:$EB)</f>
        <v>433</v>
      </c>
      <c r="EC382" s="27">
        <f>_xlfn.XLOOKUP($C382,[25]PSP!$C:$C,[25]PSP!$EC:$EC)</f>
        <v>21.17</v>
      </c>
      <c r="ED382" s="28">
        <f t="shared" ref="ED382:ED388" si="1586">TRUNC(EC382*EB382,2)</f>
        <v>9166.61</v>
      </c>
      <c r="EE382" s="29"/>
      <c r="EF382" s="54">
        <f>_xlfn.XLOOKUP($C382,[25]PSP!$C:$C,[25]PSP!$EF:$EF)</f>
        <v>85</v>
      </c>
      <c r="EG382" s="27">
        <f>_xlfn.XLOOKUP($C382,[25]PSP!$C:$C,[25]PSP!$EG:$EG)</f>
        <v>21.17</v>
      </c>
      <c r="EH382" s="28">
        <f t="shared" ref="EH382:EH388" si="1587">TRUNC(EG382*EF382,2)</f>
        <v>1799.45</v>
      </c>
      <c r="EI382" s="29"/>
      <c r="EJ382" s="54">
        <f>_xlfn.XLOOKUP($C382,[25]PSP!$C:$C,[25]PSP!$EJ:$EJ)</f>
        <v>441</v>
      </c>
      <c r="EK382" s="27">
        <f>_xlfn.XLOOKUP($C382,[25]PSP!$C:$C,[25]PSP!$EK:$EK)</f>
        <v>21.17</v>
      </c>
      <c r="EL382" s="28">
        <f t="shared" ref="EL382:EL388" si="1588">TRUNC(EK382*EJ382,2)</f>
        <v>9335.9699999999993</v>
      </c>
      <c r="EM382" s="29"/>
      <c r="EN382" s="108"/>
      <c r="EO382" s="29">
        <f t="shared" si="1453"/>
        <v>113682.90000000001</v>
      </c>
      <c r="EP382" s="29">
        <f t="shared" si="1417"/>
        <v>113682.9</v>
      </c>
      <c r="EQ382" s="4" t="b">
        <f t="shared" si="1418"/>
        <v>1</v>
      </c>
      <c r="ES382" s="118">
        <f t="shared" si="1488"/>
        <v>1.1767000000000001</v>
      </c>
    </row>
    <row r="383" spans="3:149" ht="14.25" x14ac:dyDescent="0.25">
      <c r="C383" s="24" t="s">
        <v>302</v>
      </c>
      <c r="D383" s="43" t="str">
        <f>_xlfn.XLOOKUP($C383,[25]PSP!$C:$C,[25]PSP!$D:$D)</f>
        <v>RO-42488</v>
      </c>
      <c r="E383" s="24" t="str">
        <f>_xlfn.XLOOKUP($C383,[25]PSP!$C:$C,[25]PSP!$E:$E)</f>
        <v>DER/MG</v>
      </c>
      <c r="F383" s="25" t="str">
        <f>_xlfn.XLOOKUP($C383,[25]PSP!$C:$C,[25]PSP!$F:$F)</f>
        <v>CORTE DE ÁRVORE NATIVA COM MOTO-SERRA Ø &gt;= 0,30M - ATÉ 1.000 UNIDADES</v>
      </c>
      <c r="G383" s="26" t="str">
        <f>_xlfn.XLOOKUP($C383,[25]PSP!$C:$C,[25]PSP!$G:$G)</f>
        <v>U</v>
      </c>
      <c r="H383" s="53">
        <f>_xlfn.XLOOKUP($C383,[25]PSP!$C:$C,[25]PSP!$H:$H)</f>
        <v>3835</v>
      </c>
      <c r="I383" s="28">
        <f>_xlfn.XLOOKUP($C383,[25]PSP!$C:$C,[25]PSP!$I:$I)</f>
        <v>154818.94999999998</v>
      </c>
      <c r="J383" s="28">
        <f t="shared" si="1555"/>
        <v>182175.458465</v>
      </c>
      <c r="K383" s="29"/>
      <c r="L383" s="54">
        <f>_xlfn.XLOOKUP($C383,[25]PSP!$C:$C,[25]PSP!$L:$L)</f>
        <v>9</v>
      </c>
      <c r="M383" s="27">
        <f>_xlfn.XLOOKUP($C383,[25]PSP!$C:$C,[25]PSP!$M:$M)</f>
        <v>40.369999999999997</v>
      </c>
      <c r="N383" s="28">
        <f t="shared" si="1556"/>
        <v>363.33</v>
      </c>
      <c r="O383" s="29"/>
      <c r="P383" s="54">
        <f>_xlfn.XLOOKUP($C383,[25]PSP!$C:$C,[25]PSP!$P:$P)</f>
        <v>0</v>
      </c>
      <c r="Q383" s="27">
        <f>_xlfn.XLOOKUP($C383,[25]PSP!$C:$C,[25]PSP!$Q:$Q)</f>
        <v>40.369999999999997</v>
      </c>
      <c r="R383" s="28">
        <f t="shared" si="1557"/>
        <v>0</v>
      </c>
      <c r="S383" s="29"/>
      <c r="T383" s="54">
        <f>_xlfn.XLOOKUP($C383,[25]PSP!$C:$C,[25]PSP!$T:$T)</f>
        <v>0</v>
      </c>
      <c r="U383" s="27">
        <f>_xlfn.XLOOKUP($C383,[25]PSP!$C:$C,[25]PSP!$U:$U)</f>
        <v>40.369999999999997</v>
      </c>
      <c r="V383" s="28">
        <f t="shared" si="1558"/>
        <v>0</v>
      </c>
      <c r="W383" s="29"/>
      <c r="X383" s="54">
        <f>_xlfn.XLOOKUP($C383,[25]PSP!$C:$C,[25]PSP!$X:$X)</f>
        <v>0</v>
      </c>
      <c r="Y383" s="27">
        <f>_xlfn.XLOOKUP($C383,[25]PSP!$C:$C,[25]PSP!$Y:$Y)</f>
        <v>40.369999999999997</v>
      </c>
      <c r="Z383" s="28">
        <f t="shared" si="1559"/>
        <v>0</v>
      </c>
      <c r="AA383" s="29"/>
      <c r="AB383" s="54">
        <f>_xlfn.XLOOKUP($C383,[25]PSP!$C:$C,[25]PSP!$AB:$AB)</f>
        <v>11</v>
      </c>
      <c r="AC383" s="27">
        <f>_xlfn.XLOOKUP($C383,[25]PSP!$C:$C,[25]PSP!$AC:$AC)</f>
        <v>40.369999999999997</v>
      </c>
      <c r="AD383" s="28">
        <f t="shared" si="1560"/>
        <v>444.07</v>
      </c>
      <c r="AE383" s="29"/>
      <c r="AF383" s="54">
        <f>_xlfn.XLOOKUP($C383,[25]PSP!$C:$C,[25]PSP!$AF:$AF)</f>
        <v>7</v>
      </c>
      <c r="AG383" s="27">
        <f>_xlfn.XLOOKUP($C383,[25]PSP!$C:$C,[25]PSP!$AG:$AG)</f>
        <v>40.369999999999997</v>
      </c>
      <c r="AH383" s="28">
        <f t="shared" si="1561"/>
        <v>282.58999999999997</v>
      </c>
      <c r="AI383" s="29"/>
      <c r="AJ383" s="54">
        <f>_xlfn.XLOOKUP($C383,[25]PSP!$C:$C,[25]PSP!$AJ:$AJ)</f>
        <v>6</v>
      </c>
      <c r="AK383" s="27">
        <f>_xlfn.XLOOKUP($C383,[25]PSP!$C:$C,[25]PSP!$AK:$AK)</f>
        <v>40.369999999999997</v>
      </c>
      <c r="AL383" s="28">
        <f t="shared" si="1562"/>
        <v>242.22</v>
      </c>
      <c r="AM383" s="29"/>
      <c r="AN383" s="54">
        <f>_xlfn.XLOOKUP($C383,[25]PSP!$C:$C,[25]PSP!$AN:$AN)</f>
        <v>111</v>
      </c>
      <c r="AO383" s="27">
        <f>_xlfn.XLOOKUP($C383,[25]PSP!$C:$C,[25]PSP!$AO:$AO)</f>
        <v>40.369999999999997</v>
      </c>
      <c r="AP383" s="28">
        <f t="shared" si="1563"/>
        <v>4481.07</v>
      </c>
      <c r="AQ383" s="29"/>
      <c r="AR383" s="54">
        <f>_xlfn.XLOOKUP($C383,[25]PSP!$C:$C,[25]PSP!$AR:$AR)</f>
        <v>8</v>
      </c>
      <c r="AS383" s="27">
        <f>_xlfn.XLOOKUP($C383,[25]PSP!$C:$C,[25]PSP!$AS:$AS)</f>
        <v>40.369999999999997</v>
      </c>
      <c r="AT383" s="28">
        <f t="shared" si="1564"/>
        <v>322.95999999999998</v>
      </c>
      <c r="AU383" s="29"/>
      <c r="AV383" s="54">
        <f>_xlfn.XLOOKUP($C383,[25]PSP!$C:$C,[25]PSP!$AV:$AV)</f>
        <v>0</v>
      </c>
      <c r="AW383" s="27">
        <f>_xlfn.XLOOKUP($C383,[25]PSP!$C:$C,[25]PSP!$AW:$AW)</f>
        <v>40.369999999999997</v>
      </c>
      <c r="AX383" s="28">
        <f t="shared" si="1565"/>
        <v>0</v>
      </c>
      <c r="AY383" s="29"/>
      <c r="AZ383" s="54">
        <f>_xlfn.XLOOKUP($C383,[25]PSP!$C:$C,[25]PSP!$AZ:$AZ)</f>
        <v>20</v>
      </c>
      <c r="BA383" s="27">
        <f>_xlfn.XLOOKUP($C383,[25]PSP!$C:$C,[25]PSP!$BA:$BA)</f>
        <v>40.369999999999997</v>
      </c>
      <c r="BB383" s="28">
        <f t="shared" si="1566"/>
        <v>807.4</v>
      </c>
      <c r="BC383" s="29"/>
      <c r="BD383" s="54">
        <f>_xlfn.XLOOKUP($C383,[25]PSP!$C:$C,[25]PSP!$BD:$BD)</f>
        <v>402</v>
      </c>
      <c r="BE383" s="27">
        <f>_xlfn.XLOOKUP($C383,[25]PSP!$C:$C,[25]PSP!$BE:$BE)</f>
        <v>40.369999999999997</v>
      </c>
      <c r="BF383" s="28">
        <f t="shared" si="1567"/>
        <v>16228.74</v>
      </c>
      <c r="BG383" s="29"/>
      <c r="BH383" s="54">
        <f>_xlfn.XLOOKUP($C383,[25]PSP!$C:$C,[25]PSP!$BH:$BH)</f>
        <v>576</v>
      </c>
      <c r="BI383" s="27">
        <f>_xlfn.XLOOKUP($C383,[25]PSP!$C:$C,[25]PSP!$BI:$BI)</f>
        <v>40.369999999999997</v>
      </c>
      <c r="BJ383" s="28">
        <f t="shared" si="1568"/>
        <v>23253.119999999999</v>
      </c>
      <c r="BK383" s="29"/>
      <c r="BL383" s="54">
        <f>_xlfn.XLOOKUP($C383,[25]PSP!$C:$C,[25]PSP!$BL:$BL)</f>
        <v>500</v>
      </c>
      <c r="BM383" s="27">
        <f>_xlfn.XLOOKUP($C383,[25]PSP!$C:$C,[25]PSP!$BM:$BM)</f>
        <v>40.369999999999997</v>
      </c>
      <c r="BN383" s="28">
        <f t="shared" si="1569"/>
        <v>20185</v>
      </c>
      <c r="BO383" s="29"/>
      <c r="BP383" s="54">
        <f>_xlfn.XLOOKUP($C383,[25]PSP!$C:$C,[25]PSP!$BP:$BP)</f>
        <v>182</v>
      </c>
      <c r="BQ383" s="27">
        <f>_xlfn.XLOOKUP($C383,[25]PSP!$C:$C,[25]PSP!$BQ:$BQ)</f>
        <v>40.369999999999997</v>
      </c>
      <c r="BR383" s="28">
        <f t="shared" si="1570"/>
        <v>7347.34</v>
      </c>
      <c r="BS383" s="29"/>
      <c r="BT383" s="54">
        <f>_xlfn.XLOOKUP($C383,[25]PSP!$C:$C,[25]PSP!$BT:$BT)</f>
        <v>9</v>
      </c>
      <c r="BU383" s="27">
        <f>_xlfn.XLOOKUP($C383,[25]PSP!$C:$C,[25]PSP!$BU:$BU)</f>
        <v>40.369999999999997</v>
      </c>
      <c r="BV383" s="28">
        <f t="shared" si="1571"/>
        <v>363.33</v>
      </c>
      <c r="BW383" s="29"/>
      <c r="BX383" s="54">
        <f>_xlfn.XLOOKUP($C383,[25]PSP!$C:$C,[25]PSP!$BX:$BX)</f>
        <v>4</v>
      </c>
      <c r="BY383" s="27">
        <f>_xlfn.XLOOKUP($C383,[25]PSP!$C:$C,[25]PSP!$BY:$BY)</f>
        <v>40.369999999999997</v>
      </c>
      <c r="BZ383" s="28">
        <f t="shared" si="1572"/>
        <v>161.47999999999999</v>
      </c>
      <c r="CA383" s="29"/>
      <c r="CB383" s="54">
        <f>_xlfn.XLOOKUP($C383,[25]PSP!$C:$C,[25]PSP!$CB:$CB)</f>
        <v>8</v>
      </c>
      <c r="CC383" s="27">
        <f>_xlfn.XLOOKUP($C383,[25]PSP!$C:$C,[25]PSP!$CC:$CC)</f>
        <v>40.369999999999997</v>
      </c>
      <c r="CD383" s="28">
        <f t="shared" si="1573"/>
        <v>322.95999999999998</v>
      </c>
      <c r="CE383" s="29"/>
      <c r="CF383" s="54">
        <f>_xlfn.XLOOKUP($C383,[25]PSP!$C:$C,[25]PSP!$CF:$CF)</f>
        <v>38</v>
      </c>
      <c r="CG383" s="27">
        <f>_xlfn.XLOOKUP($C383,[25]PSP!$C:$C,[25]PSP!$CG:$CG)</f>
        <v>40.369999999999997</v>
      </c>
      <c r="CH383" s="28">
        <f t="shared" si="1574"/>
        <v>1534.06</v>
      </c>
      <c r="CI383" s="29"/>
      <c r="CJ383" s="54">
        <f>_xlfn.XLOOKUP($C383,[25]PSP!$C:$C,[25]PSP!$CJ:$CJ)</f>
        <v>98</v>
      </c>
      <c r="CK383" s="27">
        <f>_xlfn.XLOOKUP($C383,[25]PSP!$C:$C,[25]PSP!$CK:$CK)</f>
        <v>40.369999999999997</v>
      </c>
      <c r="CL383" s="28">
        <f t="shared" si="1575"/>
        <v>3956.26</v>
      </c>
      <c r="CM383" s="29"/>
      <c r="CN383" s="54">
        <f>_xlfn.XLOOKUP($C383,[25]PSP!$C:$C,[25]PSP!$CN:$CN)</f>
        <v>31</v>
      </c>
      <c r="CO383" s="27">
        <f>_xlfn.XLOOKUP($C383,[25]PSP!$C:$C,[25]PSP!$CO:$CO)</f>
        <v>40.369999999999997</v>
      </c>
      <c r="CP383" s="28">
        <f t="shared" si="1576"/>
        <v>1251.47</v>
      </c>
      <c r="CQ383" s="29"/>
      <c r="CR383" s="54">
        <f>_xlfn.XLOOKUP($C383,[25]PSP!$C:$C,[25]PSP!$CR:$CR)</f>
        <v>356</v>
      </c>
      <c r="CS383" s="27">
        <f>_xlfn.XLOOKUP($C383,[25]PSP!$C:$C,[25]PSP!$CS:$CS)</f>
        <v>40.369999999999997</v>
      </c>
      <c r="CT383" s="28">
        <f t="shared" si="1577"/>
        <v>14371.72</v>
      </c>
      <c r="CU383" s="29"/>
      <c r="CV383" s="54">
        <f>_xlfn.XLOOKUP($C383,[25]PSP!$C:$C,[25]PSP!$CV:$CV)</f>
        <v>327</v>
      </c>
      <c r="CW383" s="27">
        <f>_xlfn.XLOOKUP($C383,[25]PSP!$C:$C,[25]PSP!$CW:$CW)</f>
        <v>40.369999999999997</v>
      </c>
      <c r="CX383" s="28">
        <f t="shared" si="1578"/>
        <v>13200.99</v>
      </c>
      <c r="CY383" s="29"/>
      <c r="CZ383" s="54">
        <f>_xlfn.XLOOKUP($C383,[25]PSP!$C:$C,[25]PSP!$CZ:$CZ)</f>
        <v>108</v>
      </c>
      <c r="DA383" s="27">
        <f>_xlfn.XLOOKUP($C383,[25]PSP!$C:$C,[25]PSP!$DA:$DA)</f>
        <v>40.369999999999997</v>
      </c>
      <c r="DB383" s="28">
        <f t="shared" si="1579"/>
        <v>4359.96</v>
      </c>
      <c r="DC383" s="29"/>
      <c r="DD383" s="54">
        <f>_xlfn.XLOOKUP($C383,[25]PSP!$C:$C,[25]PSP!$DD:$DD)</f>
        <v>63</v>
      </c>
      <c r="DE383" s="27">
        <f>_xlfn.XLOOKUP($C383,[25]PSP!$C:$C,[25]PSP!$DE:$DE)</f>
        <v>40.369999999999997</v>
      </c>
      <c r="DF383" s="28">
        <f t="shared" si="1580"/>
        <v>2543.31</v>
      </c>
      <c r="DG383" s="29"/>
      <c r="DH383" s="54">
        <f>_xlfn.XLOOKUP($C383,[25]PSP!$C:$C,[25]PSP!$DH:$DH)</f>
        <v>12</v>
      </c>
      <c r="DI383" s="27">
        <f>_xlfn.XLOOKUP($C383,[25]PSP!$C:$C,[25]PSP!$DI:$DI)</f>
        <v>40.369999999999997</v>
      </c>
      <c r="DJ383" s="28">
        <f t="shared" si="1581"/>
        <v>484.44</v>
      </c>
      <c r="DK383" s="29"/>
      <c r="DL383" s="54">
        <f>_xlfn.XLOOKUP($C383,[25]PSP!$C:$C,[25]PSP!$DL:$DL)</f>
        <v>31</v>
      </c>
      <c r="DM383" s="27">
        <f>_xlfn.XLOOKUP($C383,[25]PSP!$C:$C,[25]PSP!$DM:$DM)</f>
        <v>40.369999999999997</v>
      </c>
      <c r="DN383" s="28">
        <f t="shared" si="1582"/>
        <v>1251.47</v>
      </c>
      <c r="DO383" s="29"/>
      <c r="DP383" s="54">
        <f>_xlfn.XLOOKUP($C383,[25]PSP!$C:$C,[25]PSP!$DP:$DP)</f>
        <v>76</v>
      </c>
      <c r="DQ383" s="27">
        <f>_xlfn.XLOOKUP($C383,[25]PSP!$C:$C,[25]PSP!$DQ:$DQ)</f>
        <v>40.369999999999997</v>
      </c>
      <c r="DR383" s="28">
        <f t="shared" si="1583"/>
        <v>3068.12</v>
      </c>
      <c r="DS383" s="29"/>
      <c r="DT383" s="54">
        <f>_xlfn.XLOOKUP($C383,[25]PSP!$C:$C,[25]PSP!$DT:$DT)</f>
        <v>12</v>
      </c>
      <c r="DU383" s="27">
        <f>_xlfn.XLOOKUP($C383,[25]PSP!$C:$C,[25]PSP!$DU:$DU)</f>
        <v>40.369999999999997</v>
      </c>
      <c r="DV383" s="28">
        <f t="shared" si="1584"/>
        <v>484.44</v>
      </c>
      <c r="DW383" s="29"/>
      <c r="DX383" s="54">
        <f>_xlfn.XLOOKUP($C383,[25]PSP!$C:$C,[25]PSP!$DX:$DX)</f>
        <v>145</v>
      </c>
      <c r="DY383" s="27">
        <f>_xlfn.XLOOKUP($C383,[25]PSP!$C:$C,[25]PSP!$DY:$DY)</f>
        <v>40.369999999999997</v>
      </c>
      <c r="DZ383" s="28">
        <f t="shared" si="1585"/>
        <v>5853.65</v>
      </c>
      <c r="EA383" s="29"/>
      <c r="EB383" s="54">
        <f>_xlfn.XLOOKUP($C383,[25]PSP!$C:$C,[25]PSP!$EB:$EB)</f>
        <v>309</v>
      </c>
      <c r="EC383" s="27">
        <f>_xlfn.XLOOKUP($C383,[25]PSP!$C:$C,[25]PSP!$EC:$EC)</f>
        <v>40.369999999999997</v>
      </c>
      <c r="ED383" s="28">
        <f t="shared" si="1586"/>
        <v>12474.33</v>
      </c>
      <c r="EE383" s="29"/>
      <c r="EF383" s="54">
        <f>_xlfn.XLOOKUP($C383,[25]PSP!$C:$C,[25]PSP!$EF:$EF)</f>
        <v>61</v>
      </c>
      <c r="EG383" s="27">
        <f>_xlfn.XLOOKUP($C383,[25]PSP!$C:$C,[25]PSP!$EG:$EG)</f>
        <v>40.369999999999997</v>
      </c>
      <c r="EH383" s="28">
        <f t="shared" si="1587"/>
        <v>2462.5700000000002</v>
      </c>
      <c r="EI383" s="29"/>
      <c r="EJ383" s="54">
        <f>_xlfn.XLOOKUP($C383,[25]PSP!$C:$C,[25]PSP!$EJ:$EJ)</f>
        <v>315</v>
      </c>
      <c r="EK383" s="27">
        <f>_xlfn.XLOOKUP($C383,[25]PSP!$C:$C,[25]PSP!$EK:$EK)</f>
        <v>40.369999999999997</v>
      </c>
      <c r="EL383" s="28">
        <f t="shared" si="1588"/>
        <v>12716.55</v>
      </c>
      <c r="EM383" s="29"/>
      <c r="EN383" s="108"/>
      <c r="EO383" s="29">
        <f t="shared" si="1453"/>
        <v>154818.94999999998</v>
      </c>
      <c r="EP383" s="29">
        <f t="shared" si="1417"/>
        <v>154818.94999999998</v>
      </c>
      <c r="EQ383" s="4" t="b">
        <f t="shared" si="1418"/>
        <v>1</v>
      </c>
      <c r="ES383" s="118">
        <f t="shared" si="1488"/>
        <v>1.1767000000000001</v>
      </c>
    </row>
    <row r="384" spans="3:149" ht="14.25" x14ac:dyDescent="0.25">
      <c r="C384" s="24" t="s">
        <v>303</v>
      </c>
      <c r="D384" s="43" t="str">
        <f>_xlfn.XLOOKUP($C384,[25]PSP!$C:$C,[25]PSP!$D:$D)</f>
        <v>ED-51132</v>
      </c>
      <c r="E384" s="24" t="str">
        <f>_xlfn.XLOOKUP($C384,[25]PSP!$C:$C,[25]PSP!$E:$E)</f>
        <v>DER/MG</v>
      </c>
      <c r="F384" s="25" t="str">
        <f>_xlfn.XLOOKUP($C384,[25]PSP!$C:$C,[25]PSP!$F:$F)</f>
        <v>CARGA DE MATERIAL DE QUALQUER NATUREZA SOBRE CAMINHÃO -  MECÂNICA</v>
      </c>
      <c r="G384" s="26" t="str">
        <f>_xlfn.XLOOKUP($C384,[25]PSP!$C:$C,[25]PSP!$G:$G)</f>
        <v>M3</v>
      </c>
      <c r="H384" s="53">
        <f>_xlfn.XLOOKUP($C384,[25]PSP!$C:$C,[25]PSP!$H:$H)</f>
        <v>348790.75361999974</v>
      </c>
      <c r="I384" s="28">
        <f>_xlfn.XLOOKUP($C384,[25]PSP!$C:$C,[25]PSP!$I:$I)</f>
        <v>484819.01</v>
      </c>
      <c r="J384" s="28">
        <f t="shared" si="1555"/>
        <v>570486.52906700002</v>
      </c>
      <c r="K384" s="29"/>
      <c r="L384" s="54">
        <f>_xlfn.XLOOKUP($C384,[25]PSP!$C:$C,[25]PSP!$L:$L)</f>
        <v>629.19999999987795</v>
      </c>
      <c r="M384" s="27">
        <f>_xlfn.XLOOKUP($C384,[25]PSP!$C:$C,[25]PSP!$M:$M)</f>
        <v>1.39</v>
      </c>
      <c r="N384" s="28">
        <f t="shared" si="1556"/>
        <v>874.58</v>
      </c>
      <c r="O384" s="29"/>
      <c r="P384" s="54">
        <f>_xlfn.XLOOKUP($C384,[25]PSP!$C:$C,[25]PSP!$P:$P)</f>
        <v>0</v>
      </c>
      <c r="Q384" s="27">
        <f>_xlfn.XLOOKUP($C384,[25]PSP!$C:$C,[25]PSP!$Q:$Q)</f>
        <v>1.39</v>
      </c>
      <c r="R384" s="28">
        <f t="shared" si="1557"/>
        <v>0</v>
      </c>
      <c r="S384" s="29"/>
      <c r="T384" s="54">
        <f>_xlfn.XLOOKUP($C384,[25]PSP!$C:$C,[25]PSP!$T:$T)</f>
        <v>0</v>
      </c>
      <c r="U384" s="27">
        <f>_xlfn.XLOOKUP($C384,[25]PSP!$C:$C,[25]PSP!$U:$U)</f>
        <v>1.39</v>
      </c>
      <c r="V384" s="28">
        <f t="shared" si="1558"/>
        <v>0</v>
      </c>
      <c r="W384" s="29"/>
      <c r="X384" s="54">
        <f>_xlfn.XLOOKUP($C384,[25]PSP!$C:$C,[25]PSP!$X:$X)</f>
        <v>0</v>
      </c>
      <c r="Y384" s="27">
        <f>_xlfn.XLOOKUP($C384,[25]PSP!$C:$C,[25]PSP!$Y:$Y)</f>
        <v>1.39</v>
      </c>
      <c r="Z384" s="28">
        <f t="shared" si="1559"/>
        <v>0</v>
      </c>
      <c r="AA384" s="29"/>
      <c r="AB384" s="54">
        <f>_xlfn.XLOOKUP($C384,[25]PSP!$C:$C,[25]PSP!$AB:$AB)</f>
        <v>799.69999999984793</v>
      </c>
      <c r="AC384" s="27">
        <f>_xlfn.XLOOKUP($C384,[25]PSP!$C:$C,[25]PSP!$AC:$AC)</f>
        <v>1.39</v>
      </c>
      <c r="AD384" s="28">
        <f t="shared" si="1560"/>
        <v>1111.58</v>
      </c>
      <c r="AE384" s="29"/>
      <c r="AF384" s="54">
        <f>_xlfn.XLOOKUP($C384,[25]PSP!$C:$C,[25]PSP!$AF:$AF)</f>
        <v>520.29999999995198</v>
      </c>
      <c r="AG384" s="27">
        <f>_xlfn.XLOOKUP($C384,[25]PSP!$C:$C,[25]PSP!$AG:$AG)</f>
        <v>1.39</v>
      </c>
      <c r="AH384" s="28">
        <f t="shared" si="1561"/>
        <v>723.21</v>
      </c>
      <c r="AI384" s="29"/>
      <c r="AJ384" s="54">
        <f>_xlfn.XLOOKUP($C384,[25]PSP!$C:$C,[25]PSP!$AJ:$AJ)</f>
        <v>458.69999999990796</v>
      </c>
      <c r="AK384" s="27">
        <f>_xlfn.XLOOKUP($C384,[25]PSP!$C:$C,[25]PSP!$AK:$AK)</f>
        <v>1.39</v>
      </c>
      <c r="AL384" s="28">
        <f t="shared" si="1562"/>
        <v>637.59</v>
      </c>
      <c r="AM384" s="29"/>
      <c r="AN384" s="54">
        <f>_xlfn.XLOOKUP($C384,[25]PSP!$C:$C,[25]PSP!$AN:$AN)</f>
        <v>8171.9000000003471</v>
      </c>
      <c r="AO384" s="27">
        <f>_xlfn.XLOOKUP($C384,[25]PSP!$C:$C,[25]PSP!$AO:$AO)</f>
        <v>1.39</v>
      </c>
      <c r="AP384" s="28">
        <f t="shared" si="1563"/>
        <v>11358.94</v>
      </c>
      <c r="AQ384" s="29"/>
      <c r="AR384" s="54">
        <f>_xlfn.XLOOKUP($C384,[25]PSP!$C:$C,[25]PSP!$AR:$AR)</f>
        <v>552.20000000019809</v>
      </c>
      <c r="AS384" s="27">
        <f>_xlfn.XLOOKUP($C384,[25]PSP!$C:$C,[25]PSP!$AS:$AS)</f>
        <v>1.39</v>
      </c>
      <c r="AT384" s="28">
        <f t="shared" si="1564"/>
        <v>767.55</v>
      </c>
      <c r="AU384" s="29"/>
      <c r="AV384" s="54">
        <f>_xlfn.XLOOKUP($C384,[25]PSP!$C:$C,[25]PSP!$AV:$AV)</f>
        <v>0</v>
      </c>
      <c r="AW384" s="27">
        <f>_xlfn.XLOOKUP($C384,[25]PSP!$C:$C,[25]PSP!$AW:$AW)</f>
        <v>1.39</v>
      </c>
      <c r="AX384" s="28">
        <f t="shared" si="1565"/>
        <v>0</v>
      </c>
      <c r="AY384" s="29"/>
      <c r="AZ384" s="54">
        <f>_xlfn.XLOOKUP($C384,[25]PSP!$C:$C,[25]PSP!$AZ:$AZ)</f>
        <v>1475.1000000000092</v>
      </c>
      <c r="BA384" s="27">
        <f>_xlfn.XLOOKUP($C384,[25]PSP!$C:$C,[25]PSP!$BA:$BA)</f>
        <v>1.39</v>
      </c>
      <c r="BB384" s="28">
        <f t="shared" si="1566"/>
        <v>2050.38</v>
      </c>
      <c r="BC384" s="29"/>
      <c r="BD384" s="54">
        <f>_xlfn.XLOOKUP($C384,[25]PSP!$C:$C,[25]PSP!$BD:$BD)</f>
        <v>29451.400000000503</v>
      </c>
      <c r="BE384" s="27">
        <f>_xlfn.XLOOKUP($C384,[25]PSP!$C:$C,[25]PSP!$BE:$BE)</f>
        <v>1.39</v>
      </c>
      <c r="BF384" s="28">
        <f t="shared" si="1567"/>
        <v>40937.440000000002</v>
      </c>
      <c r="BG384" s="29"/>
      <c r="BH384" s="54">
        <f>_xlfn.XLOOKUP($C384,[25]PSP!$C:$C,[25]PSP!$BH:$BH)</f>
        <v>42210.299999998802</v>
      </c>
      <c r="BI384" s="27">
        <f>_xlfn.XLOOKUP($C384,[25]PSP!$C:$C,[25]PSP!$BI:$BI)</f>
        <v>1.39</v>
      </c>
      <c r="BJ384" s="28">
        <f t="shared" si="1568"/>
        <v>58672.31</v>
      </c>
      <c r="BK384" s="29"/>
      <c r="BL384" s="54">
        <f>_xlfn.XLOOKUP($C384,[25]PSP!$C:$C,[25]PSP!$BL:$BL)</f>
        <v>36698.199999999582</v>
      </c>
      <c r="BM384" s="27">
        <f>_xlfn.XLOOKUP($C384,[25]PSP!$C:$C,[25]PSP!$BM:$BM)</f>
        <v>1.39</v>
      </c>
      <c r="BN384" s="28">
        <f t="shared" si="1569"/>
        <v>51010.49</v>
      </c>
      <c r="BO384" s="29"/>
      <c r="BP384" s="54">
        <f>_xlfn.XLOOKUP($C384,[25]PSP!$C:$C,[25]PSP!$BP:$BP)</f>
        <v>13363.899999999876</v>
      </c>
      <c r="BQ384" s="27">
        <f>_xlfn.XLOOKUP($C384,[25]PSP!$C:$C,[25]PSP!$BQ:$BQ)</f>
        <v>1.39</v>
      </c>
      <c r="BR384" s="28">
        <f t="shared" si="1570"/>
        <v>18575.82</v>
      </c>
      <c r="BS384" s="29"/>
      <c r="BT384" s="54">
        <f>_xlfn.XLOOKUP($C384,[25]PSP!$C:$C,[25]PSP!$BT:$BT)</f>
        <v>655.600000000004</v>
      </c>
      <c r="BU384" s="27">
        <f>_xlfn.XLOOKUP($C384,[25]PSP!$C:$C,[25]PSP!$BU:$BU)</f>
        <v>1.39</v>
      </c>
      <c r="BV384" s="28">
        <f t="shared" si="1571"/>
        <v>911.28</v>
      </c>
      <c r="BW384" s="29"/>
      <c r="BX384" s="54">
        <f>_xlfn.XLOOKUP($C384,[25]PSP!$C:$C,[25]PSP!$BX:$BX)</f>
        <v>312.39999999986594</v>
      </c>
      <c r="BY384" s="27">
        <f>_xlfn.XLOOKUP($C384,[25]PSP!$C:$C,[25]PSP!$BY:$BY)</f>
        <v>1.39</v>
      </c>
      <c r="BZ384" s="28">
        <f t="shared" si="1572"/>
        <v>434.23</v>
      </c>
      <c r="CA384" s="29"/>
      <c r="CB384" s="54">
        <f>_xlfn.XLOOKUP($C384,[25]PSP!$C:$C,[25]PSP!$CB:$CB)</f>
        <v>612.70000000001801</v>
      </c>
      <c r="CC384" s="27">
        <f>_xlfn.XLOOKUP($C384,[25]PSP!$C:$C,[25]PSP!$CC:$CC)</f>
        <v>1.39</v>
      </c>
      <c r="CD384" s="28">
        <f t="shared" si="1573"/>
        <v>851.65</v>
      </c>
      <c r="CE384" s="29"/>
      <c r="CF384" s="54">
        <f>_xlfn.XLOOKUP($C384,[25]PSP!$C:$C,[25]PSP!$CF:$CF)</f>
        <v>2775.299999999902</v>
      </c>
      <c r="CG384" s="27">
        <f>_xlfn.XLOOKUP($C384,[25]PSP!$C:$C,[25]PSP!$CG:$CG)</f>
        <v>1.39</v>
      </c>
      <c r="CH384" s="28">
        <f t="shared" si="1574"/>
        <v>3857.66</v>
      </c>
      <c r="CI384" s="29"/>
      <c r="CJ384" s="54">
        <f>_xlfn.XLOOKUP($C384,[25]PSP!$C:$C,[25]PSP!$CJ:$CJ)</f>
        <v>7187.400000000117</v>
      </c>
      <c r="CK384" s="27">
        <f>_xlfn.XLOOKUP($C384,[25]PSP!$C:$C,[25]PSP!$CK:$CK)</f>
        <v>1.39</v>
      </c>
      <c r="CL384" s="28">
        <f t="shared" si="1575"/>
        <v>9990.48</v>
      </c>
      <c r="CM384" s="29"/>
      <c r="CN384" s="54">
        <f>_xlfn.XLOOKUP($C384,[25]PSP!$C:$C,[25]PSP!$CN:$CN)</f>
        <v>2299.0000000004106</v>
      </c>
      <c r="CO384" s="27">
        <f>_xlfn.XLOOKUP($C384,[25]PSP!$C:$C,[25]PSP!$CO:$CO)</f>
        <v>1.39</v>
      </c>
      <c r="CP384" s="28">
        <f t="shared" si="1576"/>
        <v>3195.61</v>
      </c>
      <c r="CQ384" s="29"/>
      <c r="CR384" s="54">
        <f>_xlfn.XLOOKUP($C384,[25]PSP!$C:$C,[25]PSP!$CR:$CR)</f>
        <v>26084.299999999464</v>
      </c>
      <c r="CS384" s="27">
        <f>_xlfn.XLOOKUP($C384,[25]PSP!$C:$C,[25]PSP!$CS:$CS)</f>
        <v>1.39</v>
      </c>
      <c r="CT384" s="28">
        <f t="shared" si="1577"/>
        <v>36257.17</v>
      </c>
      <c r="CU384" s="29"/>
      <c r="CV384" s="54">
        <f>_xlfn.XLOOKUP($C384,[25]PSP!$C:$C,[25]PSP!$CV:$CV)</f>
        <v>23976.700000001281</v>
      </c>
      <c r="CW384" s="27">
        <f>_xlfn.XLOOKUP($C384,[25]PSP!$C:$C,[25]PSP!$CW:$CW)</f>
        <v>1.39</v>
      </c>
      <c r="CX384" s="28">
        <f t="shared" si="1578"/>
        <v>33327.61</v>
      </c>
      <c r="CY384" s="29"/>
      <c r="CZ384" s="54">
        <f>_xlfn.XLOOKUP($C384,[25]PSP!$C:$C,[25]PSP!$CZ:$CZ)</f>
        <v>7918.900000000076</v>
      </c>
      <c r="DA384" s="27">
        <f>_xlfn.XLOOKUP($C384,[25]PSP!$C:$C,[25]PSP!$DA:$DA)</f>
        <v>1.39</v>
      </c>
      <c r="DB384" s="28">
        <f t="shared" si="1579"/>
        <v>11007.27</v>
      </c>
      <c r="DC384" s="29"/>
      <c r="DD384" s="54">
        <f>_xlfn.XLOOKUP($C384,[25]PSP!$C:$C,[25]PSP!$DD:$DD)</f>
        <v>4625.4999999991696</v>
      </c>
      <c r="DE384" s="27">
        <f>_xlfn.XLOOKUP($C384,[25]PSP!$C:$C,[25]PSP!$DE:$DE)</f>
        <v>1.39</v>
      </c>
      <c r="DF384" s="28">
        <f t="shared" si="1580"/>
        <v>6429.44</v>
      </c>
      <c r="DG384" s="29"/>
      <c r="DH384" s="54">
        <f>_xlfn.XLOOKUP($C384,[25]PSP!$C:$C,[25]PSP!$DH:$DH)</f>
        <v>892.10000000016407</v>
      </c>
      <c r="DI384" s="27">
        <f>_xlfn.XLOOKUP($C384,[25]PSP!$C:$C,[25]PSP!$DI:$DI)</f>
        <v>1.39</v>
      </c>
      <c r="DJ384" s="28">
        <f t="shared" si="1581"/>
        <v>1240.01</v>
      </c>
      <c r="DK384" s="29"/>
      <c r="DL384" s="54">
        <f>_xlfn.XLOOKUP($C384,[25]PSP!$C:$C,[25]PSP!$DL:$DL)</f>
        <v>2306.6999999999784</v>
      </c>
      <c r="DM384" s="27">
        <f>_xlfn.XLOOKUP($C384,[25]PSP!$C:$C,[25]PSP!$DM:$DM)</f>
        <v>1.39</v>
      </c>
      <c r="DN384" s="28">
        <f t="shared" si="1582"/>
        <v>3206.31</v>
      </c>
      <c r="DO384" s="29"/>
      <c r="DP384" s="54">
        <f>_xlfn.XLOOKUP($C384,[25]PSP!$C:$C,[25]PSP!$DP:$DP)</f>
        <v>5573.700000000259</v>
      </c>
      <c r="DQ384" s="27">
        <f>_xlfn.XLOOKUP($C384,[25]PSP!$C:$C,[25]PSP!$DQ:$DQ)</f>
        <v>1.39</v>
      </c>
      <c r="DR384" s="28">
        <f t="shared" si="1583"/>
        <v>7747.44</v>
      </c>
      <c r="DS384" s="29"/>
      <c r="DT384" s="54">
        <f>_xlfn.XLOOKUP($C384,[25]PSP!$C:$C,[25]PSP!$DT:$DT)</f>
        <v>844.80000000003201</v>
      </c>
      <c r="DU384" s="27">
        <f>_xlfn.XLOOKUP($C384,[25]PSP!$C:$C,[25]PSP!$DU:$DU)</f>
        <v>1.39</v>
      </c>
      <c r="DV384" s="28">
        <f t="shared" si="1584"/>
        <v>1174.27</v>
      </c>
      <c r="DW384" s="29"/>
      <c r="DX384" s="54">
        <f>_xlfn.XLOOKUP($C384,[25]PSP!$C:$C,[25]PSP!$DX:$DX)</f>
        <v>10648.000000000071</v>
      </c>
      <c r="DY384" s="27">
        <f>_xlfn.XLOOKUP($C384,[25]PSP!$C:$C,[25]PSP!$DY:$DY)</f>
        <v>1.39</v>
      </c>
      <c r="DZ384" s="28">
        <f t="shared" si="1585"/>
        <v>14800.72</v>
      </c>
      <c r="EA384" s="29"/>
      <c r="EB384" s="54">
        <f>_xlfn.XLOOKUP($C384,[25]PSP!$C:$C,[25]PSP!$EB:$EB)</f>
        <v>56266.051619999998</v>
      </c>
      <c r="EC384" s="27">
        <f>_xlfn.XLOOKUP($C384,[25]PSP!$C:$C,[25]PSP!$EC:$EC)</f>
        <v>1.39</v>
      </c>
      <c r="ED384" s="28">
        <f t="shared" si="1586"/>
        <v>78209.81</v>
      </c>
      <c r="EE384" s="29"/>
      <c r="EF384" s="54">
        <f>_xlfn.XLOOKUP($C384,[25]PSP!$C:$C,[25]PSP!$EF:$EF)</f>
        <v>9601.4820000000018</v>
      </c>
      <c r="EG384" s="27">
        <f>_xlfn.XLOOKUP($C384,[25]PSP!$C:$C,[25]PSP!$EG:$EG)</f>
        <v>1.39</v>
      </c>
      <c r="EH384" s="28">
        <f t="shared" si="1587"/>
        <v>13346.05</v>
      </c>
      <c r="EI384" s="29"/>
      <c r="EJ384" s="54">
        <f>_xlfn.XLOOKUP($C384,[25]PSP!$C:$C,[25]PSP!$EJ:$EJ)</f>
        <v>51879.22</v>
      </c>
      <c r="EK384" s="27">
        <f>_xlfn.XLOOKUP($C384,[25]PSP!$C:$C,[25]PSP!$EK:$EK)</f>
        <v>1.39</v>
      </c>
      <c r="EL384" s="28">
        <f t="shared" si="1588"/>
        <v>72112.11</v>
      </c>
      <c r="EM384" s="29"/>
      <c r="EN384" s="108"/>
      <c r="EO384" s="29">
        <f t="shared" si="1453"/>
        <v>484819.01</v>
      </c>
      <c r="EP384" s="29">
        <f t="shared" si="1417"/>
        <v>484819.01</v>
      </c>
      <c r="EQ384" s="4" t="b">
        <f t="shared" si="1418"/>
        <v>1</v>
      </c>
      <c r="ES384" s="118">
        <f t="shared" si="1488"/>
        <v>1.1767000000000001</v>
      </c>
    </row>
    <row r="385" spans="3:149" ht="21" x14ac:dyDescent="0.25">
      <c r="C385" s="24" t="s">
        <v>304</v>
      </c>
      <c r="D385" s="43">
        <f>_xlfn.XLOOKUP($C385,[25]PSP!$C:$C,[25]PSP!$D:$D)</f>
        <v>5914374</v>
      </c>
      <c r="E385" s="24" t="str">
        <f>_xlfn.XLOOKUP($C385,[25]PSP!$C:$C,[25]PSP!$E:$E)</f>
        <v>SICRO SERVIÇO</v>
      </c>
      <c r="F385" s="25" t="str">
        <f>_xlfn.XLOOKUP($C385,[25]PSP!$C:$C,[25]PSP!$F:$F)</f>
        <v>TRANSPORTE COM CAMINHÃO BASCULANTE DE 10 M³ - RODOVIA EM REVESTIMENTO PRIMÁRIO</v>
      </c>
      <c r="G385" s="26" t="str">
        <f>_xlfn.XLOOKUP($C385,[25]PSP!$C:$C,[25]PSP!$G:$G)</f>
        <v>TKM</v>
      </c>
      <c r="H385" s="53">
        <f>_xlfn.XLOOKUP($C385,[25]PSP!$C:$C,[25]PSP!$H:$H)</f>
        <v>2615930.6521499972</v>
      </c>
      <c r="I385" s="28">
        <f>_xlfn.XLOOKUP($C385,[25]PSP!$C:$C,[25]PSP!$I:$I)</f>
        <v>1307965.2</v>
      </c>
      <c r="J385" s="28">
        <f t="shared" si="1555"/>
        <v>1539082.65084</v>
      </c>
      <c r="K385" s="29"/>
      <c r="L385" s="54">
        <f>_xlfn.XLOOKUP($C385,[25]PSP!$C:$C,[25]PSP!$L:$L)</f>
        <v>4718.999999999085</v>
      </c>
      <c r="M385" s="27">
        <f>_xlfn.XLOOKUP($C385,[25]PSP!$C:$C,[25]PSP!$M:$M)</f>
        <v>0.5</v>
      </c>
      <c r="N385" s="28">
        <f t="shared" si="1556"/>
        <v>2359.4899999999998</v>
      </c>
      <c r="O385" s="29"/>
      <c r="P385" s="54">
        <f>_xlfn.XLOOKUP($C385,[25]PSP!$C:$C,[25]PSP!$P:$P)</f>
        <v>0</v>
      </c>
      <c r="Q385" s="27">
        <f>_xlfn.XLOOKUP($C385,[25]PSP!$C:$C,[25]PSP!$Q:$Q)</f>
        <v>0.5</v>
      </c>
      <c r="R385" s="28">
        <f t="shared" si="1557"/>
        <v>0</v>
      </c>
      <c r="S385" s="29"/>
      <c r="T385" s="54">
        <f>_xlfn.XLOOKUP($C385,[25]PSP!$C:$C,[25]PSP!$T:$T)</f>
        <v>0</v>
      </c>
      <c r="U385" s="27">
        <f>_xlfn.XLOOKUP($C385,[25]PSP!$C:$C,[25]PSP!$U:$U)</f>
        <v>0.5</v>
      </c>
      <c r="V385" s="28">
        <f t="shared" si="1558"/>
        <v>0</v>
      </c>
      <c r="W385" s="29"/>
      <c r="X385" s="54">
        <f>_xlfn.XLOOKUP($C385,[25]PSP!$C:$C,[25]PSP!$X:$X)</f>
        <v>0</v>
      </c>
      <c r="Y385" s="27">
        <f>_xlfn.XLOOKUP($C385,[25]PSP!$C:$C,[25]PSP!$Y:$Y)</f>
        <v>0.5</v>
      </c>
      <c r="Z385" s="28">
        <f t="shared" si="1559"/>
        <v>0</v>
      </c>
      <c r="AA385" s="29"/>
      <c r="AB385" s="54">
        <f>_xlfn.XLOOKUP($C385,[25]PSP!$C:$C,[25]PSP!$AB:$AB)</f>
        <v>5997.7499999988595</v>
      </c>
      <c r="AC385" s="27">
        <f>_xlfn.XLOOKUP($C385,[25]PSP!$C:$C,[25]PSP!$AC:$AC)</f>
        <v>0.5</v>
      </c>
      <c r="AD385" s="28">
        <f t="shared" si="1560"/>
        <v>2998.87</v>
      </c>
      <c r="AE385" s="29"/>
      <c r="AF385" s="54">
        <f>_xlfn.XLOOKUP($C385,[25]PSP!$C:$C,[25]PSP!$AF:$AF)</f>
        <v>3902.2499999996398</v>
      </c>
      <c r="AG385" s="27">
        <f>_xlfn.XLOOKUP($C385,[25]PSP!$C:$C,[25]PSP!$AG:$AG)</f>
        <v>0.5</v>
      </c>
      <c r="AH385" s="28">
        <f t="shared" si="1561"/>
        <v>1951.12</v>
      </c>
      <c r="AI385" s="29"/>
      <c r="AJ385" s="54">
        <f>_xlfn.XLOOKUP($C385,[25]PSP!$C:$C,[25]PSP!$AJ:$AJ)</f>
        <v>3440.2499999993097</v>
      </c>
      <c r="AK385" s="27">
        <f>_xlfn.XLOOKUP($C385,[25]PSP!$C:$C,[25]PSP!$AK:$AK)</f>
        <v>0.5</v>
      </c>
      <c r="AL385" s="28">
        <f t="shared" si="1562"/>
        <v>1720.12</v>
      </c>
      <c r="AM385" s="29"/>
      <c r="AN385" s="54">
        <f>_xlfn.XLOOKUP($C385,[25]PSP!$C:$C,[25]PSP!$AN:$AN)</f>
        <v>61289.250000002605</v>
      </c>
      <c r="AO385" s="27">
        <f>_xlfn.XLOOKUP($C385,[25]PSP!$C:$C,[25]PSP!$AO:$AO)</f>
        <v>0.5</v>
      </c>
      <c r="AP385" s="28">
        <f t="shared" si="1563"/>
        <v>30644.62</v>
      </c>
      <c r="AQ385" s="29"/>
      <c r="AR385" s="54">
        <f>_xlfn.XLOOKUP($C385,[25]PSP!$C:$C,[25]PSP!$AR:$AR)</f>
        <v>4141.5000000014861</v>
      </c>
      <c r="AS385" s="27">
        <f>_xlfn.XLOOKUP($C385,[25]PSP!$C:$C,[25]PSP!$AS:$AS)</f>
        <v>0.5</v>
      </c>
      <c r="AT385" s="28">
        <f t="shared" si="1564"/>
        <v>2070.75</v>
      </c>
      <c r="AU385" s="29"/>
      <c r="AV385" s="54">
        <f>_xlfn.XLOOKUP($C385,[25]PSP!$C:$C,[25]PSP!$AV:$AV)</f>
        <v>0</v>
      </c>
      <c r="AW385" s="27">
        <f>_xlfn.XLOOKUP($C385,[25]PSP!$C:$C,[25]PSP!$AW:$AW)</f>
        <v>0.5</v>
      </c>
      <c r="AX385" s="28">
        <f t="shared" si="1565"/>
        <v>0</v>
      </c>
      <c r="AY385" s="29"/>
      <c r="AZ385" s="54">
        <f>_xlfn.XLOOKUP($C385,[25]PSP!$C:$C,[25]PSP!$AZ:$AZ)</f>
        <v>11063.250000000069</v>
      </c>
      <c r="BA385" s="27">
        <f>_xlfn.XLOOKUP($C385,[25]PSP!$C:$C,[25]PSP!$BA:$BA)</f>
        <v>0.5</v>
      </c>
      <c r="BB385" s="28">
        <f t="shared" si="1566"/>
        <v>5531.62</v>
      </c>
      <c r="BC385" s="29"/>
      <c r="BD385" s="54">
        <f>_xlfn.XLOOKUP($C385,[25]PSP!$C:$C,[25]PSP!$BD:$BD)</f>
        <v>220885.50000000378</v>
      </c>
      <c r="BE385" s="27">
        <f>_xlfn.XLOOKUP($C385,[25]PSP!$C:$C,[25]PSP!$BE:$BE)</f>
        <v>0.5</v>
      </c>
      <c r="BF385" s="28">
        <f t="shared" si="1567"/>
        <v>110442.75</v>
      </c>
      <c r="BG385" s="29"/>
      <c r="BH385" s="54">
        <f>_xlfn.XLOOKUP($C385,[25]PSP!$C:$C,[25]PSP!$BH:$BH)</f>
        <v>316577.24999999104</v>
      </c>
      <c r="BI385" s="27">
        <f>_xlfn.XLOOKUP($C385,[25]PSP!$C:$C,[25]PSP!$BI:$BI)</f>
        <v>0.5</v>
      </c>
      <c r="BJ385" s="28">
        <f t="shared" si="1568"/>
        <v>158288.62</v>
      </c>
      <c r="BK385" s="29"/>
      <c r="BL385" s="54">
        <f>_xlfn.XLOOKUP($C385,[25]PSP!$C:$C,[25]PSP!$BL:$BL)</f>
        <v>275236.49999999686</v>
      </c>
      <c r="BM385" s="27">
        <f>_xlfn.XLOOKUP($C385,[25]PSP!$C:$C,[25]PSP!$BM:$BM)</f>
        <v>0.5</v>
      </c>
      <c r="BN385" s="28">
        <f t="shared" si="1569"/>
        <v>137618.23999999999</v>
      </c>
      <c r="BO385" s="29"/>
      <c r="BP385" s="54">
        <f>_xlfn.XLOOKUP($C385,[25]PSP!$C:$C,[25]PSP!$BP:$BP)</f>
        <v>100229.24999999907</v>
      </c>
      <c r="BQ385" s="27">
        <f>_xlfn.XLOOKUP($C385,[25]PSP!$C:$C,[25]PSP!$BQ:$BQ)</f>
        <v>0.5</v>
      </c>
      <c r="BR385" s="28">
        <f t="shared" si="1570"/>
        <v>50114.62</v>
      </c>
      <c r="BS385" s="29"/>
      <c r="BT385" s="54">
        <f>_xlfn.XLOOKUP($C385,[25]PSP!$C:$C,[25]PSP!$BT:$BT)</f>
        <v>4917.00000000003</v>
      </c>
      <c r="BU385" s="27">
        <f>_xlfn.XLOOKUP($C385,[25]PSP!$C:$C,[25]PSP!$BU:$BU)</f>
        <v>0.5</v>
      </c>
      <c r="BV385" s="28">
        <f t="shared" si="1571"/>
        <v>2458.5</v>
      </c>
      <c r="BW385" s="29"/>
      <c r="BX385" s="54">
        <f>_xlfn.XLOOKUP($C385,[25]PSP!$C:$C,[25]PSP!$BX:$BX)</f>
        <v>2342.9999999989946</v>
      </c>
      <c r="BY385" s="27">
        <f>_xlfn.XLOOKUP($C385,[25]PSP!$C:$C,[25]PSP!$BY:$BY)</f>
        <v>0.5</v>
      </c>
      <c r="BZ385" s="28">
        <f t="shared" si="1572"/>
        <v>1171.49</v>
      </c>
      <c r="CA385" s="29"/>
      <c r="CB385" s="54">
        <f>_xlfn.XLOOKUP($C385,[25]PSP!$C:$C,[25]PSP!$CB:$CB)</f>
        <v>4595.2500000001346</v>
      </c>
      <c r="CC385" s="27">
        <f>_xlfn.XLOOKUP($C385,[25]PSP!$C:$C,[25]PSP!$CC:$CC)</f>
        <v>0.5</v>
      </c>
      <c r="CD385" s="28">
        <f t="shared" si="1573"/>
        <v>2297.62</v>
      </c>
      <c r="CE385" s="29"/>
      <c r="CF385" s="54">
        <f>_xlfn.XLOOKUP($C385,[25]PSP!$C:$C,[25]PSP!$CF:$CF)</f>
        <v>20814.749999999265</v>
      </c>
      <c r="CG385" s="27">
        <f>_xlfn.XLOOKUP($C385,[25]PSP!$C:$C,[25]PSP!$CG:$CG)</f>
        <v>0.5</v>
      </c>
      <c r="CH385" s="28">
        <f t="shared" si="1574"/>
        <v>10407.370000000001</v>
      </c>
      <c r="CI385" s="29"/>
      <c r="CJ385" s="54">
        <f>_xlfn.XLOOKUP($C385,[25]PSP!$C:$C,[25]PSP!$CJ:$CJ)</f>
        <v>53905.500000000873</v>
      </c>
      <c r="CK385" s="27">
        <f>_xlfn.XLOOKUP($C385,[25]PSP!$C:$C,[25]PSP!$CK:$CK)</f>
        <v>0.5</v>
      </c>
      <c r="CL385" s="28">
        <f t="shared" si="1575"/>
        <v>26952.75</v>
      </c>
      <c r="CM385" s="29"/>
      <c r="CN385" s="54">
        <f>_xlfn.XLOOKUP($C385,[25]PSP!$C:$C,[25]PSP!$CN:$CN)</f>
        <v>17242.500000003078</v>
      </c>
      <c r="CO385" s="27">
        <f>_xlfn.XLOOKUP($C385,[25]PSP!$C:$C,[25]PSP!$CO:$CO)</f>
        <v>0.5</v>
      </c>
      <c r="CP385" s="28">
        <f t="shared" si="1576"/>
        <v>8621.25</v>
      </c>
      <c r="CQ385" s="29"/>
      <c r="CR385" s="54">
        <f>_xlfn.XLOOKUP($C385,[25]PSP!$C:$C,[25]PSP!$CR:$CR)</f>
        <v>195632.24999999598</v>
      </c>
      <c r="CS385" s="27">
        <f>_xlfn.XLOOKUP($C385,[25]PSP!$C:$C,[25]PSP!$CS:$CS)</f>
        <v>0.5</v>
      </c>
      <c r="CT385" s="28">
        <f t="shared" si="1577"/>
        <v>97816.12</v>
      </c>
      <c r="CU385" s="29"/>
      <c r="CV385" s="54">
        <f>_xlfn.XLOOKUP($C385,[25]PSP!$C:$C,[25]PSP!$CV:$CV)</f>
        <v>179825.2500000096</v>
      </c>
      <c r="CW385" s="27">
        <f>_xlfn.XLOOKUP($C385,[25]PSP!$C:$C,[25]PSP!$CW:$CW)</f>
        <v>0.5</v>
      </c>
      <c r="CX385" s="28">
        <f t="shared" si="1578"/>
        <v>89912.62</v>
      </c>
      <c r="CY385" s="29"/>
      <c r="CZ385" s="54">
        <f>_xlfn.XLOOKUP($C385,[25]PSP!$C:$C,[25]PSP!$CZ:$CZ)</f>
        <v>59391.750000000575</v>
      </c>
      <c r="DA385" s="27">
        <f>_xlfn.XLOOKUP($C385,[25]PSP!$C:$C,[25]PSP!$DA:$DA)</f>
        <v>0.5</v>
      </c>
      <c r="DB385" s="28">
        <f t="shared" si="1579"/>
        <v>29695.87</v>
      </c>
      <c r="DC385" s="29"/>
      <c r="DD385" s="54">
        <f>_xlfn.XLOOKUP($C385,[25]PSP!$C:$C,[25]PSP!$DD:$DD)</f>
        <v>34691.249999993772</v>
      </c>
      <c r="DE385" s="27">
        <f>_xlfn.XLOOKUP($C385,[25]PSP!$C:$C,[25]PSP!$DE:$DE)</f>
        <v>0.5</v>
      </c>
      <c r="DF385" s="28">
        <f t="shared" si="1580"/>
        <v>17345.62</v>
      </c>
      <c r="DG385" s="29"/>
      <c r="DH385" s="54">
        <f>_xlfn.XLOOKUP($C385,[25]PSP!$C:$C,[25]PSP!$DH:$DH)</f>
        <v>6690.7500000012305</v>
      </c>
      <c r="DI385" s="27">
        <f>_xlfn.XLOOKUP($C385,[25]PSP!$C:$C,[25]PSP!$DI:$DI)</f>
        <v>0.5</v>
      </c>
      <c r="DJ385" s="28">
        <f t="shared" si="1581"/>
        <v>3345.37</v>
      </c>
      <c r="DK385" s="29"/>
      <c r="DL385" s="54">
        <f>_xlfn.XLOOKUP($C385,[25]PSP!$C:$C,[25]PSP!$DL:$DL)</f>
        <v>17300.249999999836</v>
      </c>
      <c r="DM385" s="27">
        <f>_xlfn.XLOOKUP($C385,[25]PSP!$C:$C,[25]PSP!$DM:$DM)</f>
        <v>0.5</v>
      </c>
      <c r="DN385" s="28">
        <f t="shared" si="1582"/>
        <v>8650.1200000000008</v>
      </c>
      <c r="DO385" s="29"/>
      <c r="DP385" s="54">
        <f>_xlfn.XLOOKUP($C385,[25]PSP!$C:$C,[25]PSP!$DP:$DP)</f>
        <v>41802.750000001943</v>
      </c>
      <c r="DQ385" s="27">
        <f>_xlfn.XLOOKUP($C385,[25]PSP!$C:$C,[25]PSP!$DQ:$DQ)</f>
        <v>0.5</v>
      </c>
      <c r="DR385" s="28">
        <f t="shared" si="1583"/>
        <v>20901.37</v>
      </c>
      <c r="DS385" s="29"/>
      <c r="DT385" s="54">
        <f>_xlfn.XLOOKUP($C385,[25]PSP!$C:$C,[25]PSP!$DT:$DT)</f>
        <v>6336.0000000002401</v>
      </c>
      <c r="DU385" s="27">
        <f>_xlfn.XLOOKUP($C385,[25]PSP!$C:$C,[25]PSP!$DU:$DU)</f>
        <v>0.5</v>
      </c>
      <c r="DV385" s="28">
        <f t="shared" si="1584"/>
        <v>3168</v>
      </c>
      <c r="DW385" s="29"/>
      <c r="DX385" s="54">
        <f>_xlfn.XLOOKUP($C385,[25]PSP!$C:$C,[25]PSP!$DX:$DX)</f>
        <v>79860.000000000524</v>
      </c>
      <c r="DY385" s="27">
        <f>_xlfn.XLOOKUP($C385,[25]PSP!$C:$C,[25]PSP!$DY:$DY)</f>
        <v>0.5</v>
      </c>
      <c r="DZ385" s="28">
        <f t="shared" si="1585"/>
        <v>39930</v>
      </c>
      <c r="EA385" s="29"/>
      <c r="EB385" s="54">
        <f>_xlfn.XLOOKUP($C385,[25]PSP!$C:$C,[25]PSP!$EB:$EB)</f>
        <v>421995.38715000002</v>
      </c>
      <c r="EC385" s="27">
        <f>_xlfn.XLOOKUP($C385,[25]PSP!$C:$C,[25]PSP!$EC:$EC)</f>
        <v>0.5</v>
      </c>
      <c r="ED385" s="28">
        <f t="shared" si="1586"/>
        <v>210997.69</v>
      </c>
      <c r="EE385" s="29"/>
      <c r="EF385" s="54">
        <f>_xlfn.XLOOKUP($C385,[25]PSP!$C:$C,[25]PSP!$EF:$EF)</f>
        <v>72011.115000000005</v>
      </c>
      <c r="EG385" s="27">
        <f>_xlfn.XLOOKUP($C385,[25]PSP!$C:$C,[25]PSP!$EG:$EG)</f>
        <v>0.5</v>
      </c>
      <c r="EH385" s="28">
        <f t="shared" si="1587"/>
        <v>36005.550000000003</v>
      </c>
      <c r="EI385" s="29"/>
      <c r="EJ385" s="54">
        <f>_xlfn.XLOOKUP($C385,[25]PSP!$C:$C,[25]PSP!$EJ:$EJ)</f>
        <v>389094.15</v>
      </c>
      <c r="EK385" s="27">
        <f>_xlfn.XLOOKUP($C385,[25]PSP!$C:$C,[25]PSP!$EK:$EK)</f>
        <v>0.5</v>
      </c>
      <c r="EL385" s="28">
        <f t="shared" si="1588"/>
        <v>194547.07</v>
      </c>
      <c r="EM385" s="29"/>
      <c r="EN385" s="108"/>
      <c r="EO385" s="29">
        <f t="shared" si="1453"/>
        <v>1307965.2000000004</v>
      </c>
      <c r="EP385" s="29">
        <f t="shared" si="1417"/>
        <v>1307965.2</v>
      </c>
      <c r="EQ385" s="4" t="b">
        <f t="shared" si="1418"/>
        <v>1</v>
      </c>
      <c r="ER385" s="1"/>
      <c r="ES385" s="118">
        <f t="shared" si="1488"/>
        <v>1.1767000000000001</v>
      </c>
    </row>
    <row r="386" spans="3:149" ht="14.25" x14ac:dyDescent="0.25">
      <c r="C386" s="24" t="s">
        <v>305</v>
      </c>
      <c r="D386" s="43" t="str">
        <f>_xlfn.XLOOKUP($C386,[25]PSP!$C:$C,[25]PSP!$D:$D)</f>
        <v>RO-42263</v>
      </c>
      <c r="E386" s="24" t="str">
        <f>_xlfn.XLOOKUP($C386,[25]PSP!$C:$C,[25]PSP!$E:$E)</f>
        <v>DER/MG</v>
      </c>
      <c r="F386" s="25" t="str">
        <f>_xlfn.XLOOKUP($C386,[25]PSP!$C:$C,[25]PSP!$F:$F)</f>
        <v>ESPALHAMENTO DE MATERIAL EM BOTA-FORA</v>
      </c>
      <c r="G386" s="26" t="str">
        <f>_xlfn.XLOOKUP($C386,[25]PSP!$C:$C,[25]PSP!$G:$G)</f>
        <v>M3</v>
      </c>
      <c r="H386" s="53">
        <f>_xlfn.XLOOKUP($C386,[25]PSP!$C:$C,[25]PSP!$H:$H)</f>
        <v>348790.75361999974</v>
      </c>
      <c r="I386" s="28">
        <f>_xlfn.XLOOKUP($C386,[25]PSP!$C:$C,[25]PSP!$I:$I)</f>
        <v>59294.28</v>
      </c>
      <c r="J386" s="28">
        <f t="shared" si="1555"/>
        <v>69771.579276000004</v>
      </c>
      <c r="K386" s="29"/>
      <c r="L386" s="54">
        <f>_xlfn.XLOOKUP($C386,[25]PSP!$C:$C,[25]PSP!$L:$L)</f>
        <v>629.19999999987795</v>
      </c>
      <c r="M386" s="27">
        <f>_xlfn.XLOOKUP($C386,[25]PSP!$C:$C,[25]PSP!$M:$M)</f>
        <v>0.17</v>
      </c>
      <c r="N386" s="28">
        <f t="shared" si="1556"/>
        <v>106.96</v>
      </c>
      <c r="O386" s="29"/>
      <c r="P386" s="54">
        <f>_xlfn.XLOOKUP($C386,[25]PSP!$C:$C,[25]PSP!$P:$P)</f>
        <v>0</v>
      </c>
      <c r="Q386" s="27">
        <f>_xlfn.XLOOKUP($C386,[25]PSP!$C:$C,[25]PSP!$Q:$Q)</f>
        <v>0.17</v>
      </c>
      <c r="R386" s="28">
        <f t="shared" si="1557"/>
        <v>0</v>
      </c>
      <c r="S386" s="29"/>
      <c r="T386" s="54">
        <f>_xlfn.XLOOKUP($C386,[25]PSP!$C:$C,[25]PSP!$T:$T)</f>
        <v>0</v>
      </c>
      <c r="U386" s="27">
        <f>_xlfn.XLOOKUP($C386,[25]PSP!$C:$C,[25]PSP!$U:$U)</f>
        <v>0.17</v>
      </c>
      <c r="V386" s="28">
        <f t="shared" si="1558"/>
        <v>0</v>
      </c>
      <c r="W386" s="29"/>
      <c r="X386" s="54">
        <f>_xlfn.XLOOKUP($C386,[25]PSP!$C:$C,[25]PSP!$X:$X)</f>
        <v>0</v>
      </c>
      <c r="Y386" s="27">
        <f>_xlfn.XLOOKUP($C386,[25]PSP!$C:$C,[25]PSP!$Y:$Y)</f>
        <v>0.17</v>
      </c>
      <c r="Z386" s="28">
        <f t="shared" si="1559"/>
        <v>0</v>
      </c>
      <c r="AA386" s="29"/>
      <c r="AB386" s="54">
        <f>_xlfn.XLOOKUP($C386,[25]PSP!$C:$C,[25]PSP!$AB:$AB)</f>
        <v>799.69999999984793</v>
      </c>
      <c r="AC386" s="27">
        <f>_xlfn.XLOOKUP($C386,[25]PSP!$C:$C,[25]PSP!$AC:$AC)</f>
        <v>0.17</v>
      </c>
      <c r="AD386" s="28">
        <f t="shared" si="1560"/>
        <v>135.94</v>
      </c>
      <c r="AE386" s="29"/>
      <c r="AF386" s="54">
        <f>_xlfn.XLOOKUP($C386,[25]PSP!$C:$C,[25]PSP!$AF:$AF)</f>
        <v>520.29999999995198</v>
      </c>
      <c r="AG386" s="27">
        <f>_xlfn.XLOOKUP($C386,[25]PSP!$C:$C,[25]PSP!$AG:$AG)</f>
        <v>0.17</v>
      </c>
      <c r="AH386" s="28">
        <f t="shared" si="1561"/>
        <v>88.45</v>
      </c>
      <c r="AI386" s="29"/>
      <c r="AJ386" s="54">
        <f>_xlfn.XLOOKUP($C386,[25]PSP!$C:$C,[25]PSP!$AJ:$AJ)</f>
        <v>458.69999999990796</v>
      </c>
      <c r="AK386" s="27">
        <f>_xlfn.XLOOKUP($C386,[25]PSP!$C:$C,[25]PSP!$AK:$AK)</f>
        <v>0.17</v>
      </c>
      <c r="AL386" s="28">
        <f t="shared" si="1562"/>
        <v>77.97</v>
      </c>
      <c r="AM386" s="29"/>
      <c r="AN386" s="54">
        <f>_xlfn.XLOOKUP($C386,[25]PSP!$C:$C,[25]PSP!$AN:$AN)</f>
        <v>8171.9000000003471</v>
      </c>
      <c r="AO386" s="27">
        <f>_xlfn.XLOOKUP($C386,[25]PSP!$C:$C,[25]PSP!$AO:$AO)</f>
        <v>0.17</v>
      </c>
      <c r="AP386" s="28">
        <f t="shared" si="1563"/>
        <v>1389.22</v>
      </c>
      <c r="AQ386" s="29"/>
      <c r="AR386" s="54">
        <f>_xlfn.XLOOKUP($C386,[25]PSP!$C:$C,[25]PSP!$AR:$AR)</f>
        <v>552.20000000019809</v>
      </c>
      <c r="AS386" s="27">
        <f>_xlfn.XLOOKUP($C386,[25]PSP!$C:$C,[25]PSP!$AS:$AS)</f>
        <v>0.17</v>
      </c>
      <c r="AT386" s="28">
        <f t="shared" si="1564"/>
        <v>93.87</v>
      </c>
      <c r="AU386" s="29"/>
      <c r="AV386" s="54">
        <f>_xlfn.XLOOKUP($C386,[25]PSP!$C:$C,[25]PSP!$AV:$AV)</f>
        <v>0</v>
      </c>
      <c r="AW386" s="27">
        <f>_xlfn.XLOOKUP($C386,[25]PSP!$C:$C,[25]PSP!$AW:$AW)</f>
        <v>0.17</v>
      </c>
      <c r="AX386" s="28">
        <f t="shared" si="1565"/>
        <v>0</v>
      </c>
      <c r="AY386" s="29"/>
      <c r="AZ386" s="54">
        <f>_xlfn.XLOOKUP($C386,[25]PSP!$C:$C,[25]PSP!$AZ:$AZ)</f>
        <v>1475.1000000000092</v>
      </c>
      <c r="BA386" s="27">
        <f>_xlfn.XLOOKUP($C386,[25]PSP!$C:$C,[25]PSP!$BA:$BA)</f>
        <v>0.17</v>
      </c>
      <c r="BB386" s="28">
        <f t="shared" si="1566"/>
        <v>250.76</v>
      </c>
      <c r="BC386" s="29"/>
      <c r="BD386" s="54">
        <f>_xlfn.XLOOKUP($C386,[25]PSP!$C:$C,[25]PSP!$BD:$BD)</f>
        <v>29451.400000000503</v>
      </c>
      <c r="BE386" s="27">
        <f>_xlfn.XLOOKUP($C386,[25]PSP!$C:$C,[25]PSP!$BE:$BE)</f>
        <v>0.17</v>
      </c>
      <c r="BF386" s="28">
        <f t="shared" si="1567"/>
        <v>5006.7299999999996</v>
      </c>
      <c r="BG386" s="29"/>
      <c r="BH386" s="54">
        <f>_xlfn.XLOOKUP($C386,[25]PSP!$C:$C,[25]PSP!$BH:$BH)</f>
        <v>42210.299999998802</v>
      </c>
      <c r="BI386" s="27">
        <f>_xlfn.XLOOKUP($C386,[25]PSP!$C:$C,[25]PSP!$BI:$BI)</f>
        <v>0.17</v>
      </c>
      <c r="BJ386" s="28">
        <f t="shared" si="1568"/>
        <v>7175.75</v>
      </c>
      <c r="BK386" s="29"/>
      <c r="BL386" s="54">
        <f>_xlfn.XLOOKUP($C386,[25]PSP!$C:$C,[25]PSP!$BL:$BL)</f>
        <v>36698.199999999582</v>
      </c>
      <c r="BM386" s="27">
        <f>_xlfn.XLOOKUP($C386,[25]PSP!$C:$C,[25]PSP!$BM:$BM)</f>
        <v>0.17</v>
      </c>
      <c r="BN386" s="28">
        <f t="shared" si="1569"/>
        <v>6238.69</v>
      </c>
      <c r="BO386" s="29"/>
      <c r="BP386" s="54">
        <f>_xlfn.XLOOKUP($C386,[25]PSP!$C:$C,[25]PSP!$BP:$BP)</f>
        <v>13363.899999999876</v>
      </c>
      <c r="BQ386" s="27">
        <f>_xlfn.XLOOKUP($C386,[25]PSP!$C:$C,[25]PSP!$BQ:$BQ)</f>
        <v>0.17</v>
      </c>
      <c r="BR386" s="28">
        <f t="shared" si="1570"/>
        <v>2271.86</v>
      </c>
      <c r="BS386" s="29"/>
      <c r="BT386" s="54">
        <f>_xlfn.XLOOKUP($C386,[25]PSP!$C:$C,[25]PSP!$BT:$BT)</f>
        <v>655.600000000004</v>
      </c>
      <c r="BU386" s="27">
        <f>_xlfn.XLOOKUP($C386,[25]PSP!$C:$C,[25]PSP!$BU:$BU)</f>
        <v>0.17</v>
      </c>
      <c r="BV386" s="28">
        <f t="shared" si="1571"/>
        <v>111.45</v>
      </c>
      <c r="BW386" s="29"/>
      <c r="BX386" s="54">
        <f>_xlfn.XLOOKUP($C386,[25]PSP!$C:$C,[25]PSP!$BX:$BX)</f>
        <v>312.39999999986594</v>
      </c>
      <c r="BY386" s="27">
        <f>_xlfn.XLOOKUP($C386,[25]PSP!$C:$C,[25]PSP!$BY:$BY)</f>
        <v>0.17</v>
      </c>
      <c r="BZ386" s="28">
        <f t="shared" si="1572"/>
        <v>53.1</v>
      </c>
      <c r="CA386" s="29"/>
      <c r="CB386" s="54">
        <f>_xlfn.XLOOKUP($C386,[25]PSP!$C:$C,[25]PSP!$CB:$CB)</f>
        <v>612.70000000001801</v>
      </c>
      <c r="CC386" s="27">
        <f>_xlfn.XLOOKUP($C386,[25]PSP!$C:$C,[25]PSP!$CC:$CC)</f>
        <v>0.17</v>
      </c>
      <c r="CD386" s="28">
        <f t="shared" si="1573"/>
        <v>104.15</v>
      </c>
      <c r="CE386" s="29"/>
      <c r="CF386" s="54">
        <f>_xlfn.XLOOKUP($C386,[25]PSP!$C:$C,[25]PSP!$CF:$CF)</f>
        <v>2775.299999999902</v>
      </c>
      <c r="CG386" s="27">
        <f>_xlfn.XLOOKUP($C386,[25]PSP!$C:$C,[25]PSP!$CG:$CG)</f>
        <v>0.17</v>
      </c>
      <c r="CH386" s="28">
        <f t="shared" si="1574"/>
        <v>471.8</v>
      </c>
      <c r="CI386" s="29"/>
      <c r="CJ386" s="54">
        <f>_xlfn.XLOOKUP($C386,[25]PSP!$C:$C,[25]PSP!$CJ:$CJ)</f>
        <v>7187.400000000117</v>
      </c>
      <c r="CK386" s="27">
        <f>_xlfn.XLOOKUP($C386,[25]PSP!$C:$C,[25]PSP!$CK:$CK)</f>
        <v>0.17</v>
      </c>
      <c r="CL386" s="28">
        <f t="shared" si="1575"/>
        <v>1221.8499999999999</v>
      </c>
      <c r="CM386" s="29"/>
      <c r="CN386" s="54">
        <f>_xlfn.XLOOKUP($C386,[25]PSP!$C:$C,[25]PSP!$CN:$CN)</f>
        <v>2299.0000000004106</v>
      </c>
      <c r="CO386" s="27">
        <f>_xlfn.XLOOKUP($C386,[25]PSP!$C:$C,[25]PSP!$CO:$CO)</f>
        <v>0.17</v>
      </c>
      <c r="CP386" s="28">
        <f t="shared" si="1576"/>
        <v>390.83</v>
      </c>
      <c r="CQ386" s="29"/>
      <c r="CR386" s="54">
        <f>_xlfn.XLOOKUP($C386,[25]PSP!$C:$C,[25]PSP!$CR:$CR)</f>
        <v>26084.299999999464</v>
      </c>
      <c r="CS386" s="27">
        <f>_xlfn.XLOOKUP($C386,[25]PSP!$C:$C,[25]PSP!$CS:$CS)</f>
        <v>0.17</v>
      </c>
      <c r="CT386" s="28">
        <f t="shared" si="1577"/>
        <v>4434.33</v>
      </c>
      <c r="CU386" s="29"/>
      <c r="CV386" s="54">
        <f>_xlfn.XLOOKUP($C386,[25]PSP!$C:$C,[25]PSP!$CV:$CV)</f>
        <v>23976.700000001281</v>
      </c>
      <c r="CW386" s="27">
        <f>_xlfn.XLOOKUP($C386,[25]PSP!$C:$C,[25]PSP!$CW:$CW)</f>
        <v>0.17</v>
      </c>
      <c r="CX386" s="28">
        <f t="shared" si="1578"/>
        <v>4076.03</v>
      </c>
      <c r="CY386" s="29"/>
      <c r="CZ386" s="54">
        <f>_xlfn.XLOOKUP($C386,[25]PSP!$C:$C,[25]PSP!$CZ:$CZ)</f>
        <v>7918.900000000076</v>
      </c>
      <c r="DA386" s="27">
        <f>_xlfn.XLOOKUP($C386,[25]PSP!$C:$C,[25]PSP!$DA:$DA)</f>
        <v>0.17</v>
      </c>
      <c r="DB386" s="28">
        <f t="shared" si="1579"/>
        <v>1346.21</v>
      </c>
      <c r="DC386" s="29"/>
      <c r="DD386" s="54">
        <f>_xlfn.XLOOKUP($C386,[25]PSP!$C:$C,[25]PSP!$DD:$DD)</f>
        <v>4625.4999999991696</v>
      </c>
      <c r="DE386" s="27">
        <f>_xlfn.XLOOKUP($C386,[25]PSP!$C:$C,[25]PSP!$DE:$DE)</f>
        <v>0.17</v>
      </c>
      <c r="DF386" s="28">
        <f t="shared" si="1580"/>
        <v>786.33</v>
      </c>
      <c r="DG386" s="29"/>
      <c r="DH386" s="54">
        <f>_xlfn.XLOOKUP($C386,[25]PSP!$C:$C,[25]PSP!$DH:$DH)</f>
        <v>892.10000000016407</v>
      </c>
      <c r="DI386" s="27">
        <f>_xlfn.XLOOKUP($C386,[25]PSP!$C:$C,[25]PSP!$DI:$DI)</f>
        <v>0.17</v>
      </c>
      <c r="DJ386" s="28">
        <f t="shared" si="1581"/>
        <v>151.65</v>
      </c>
      <c r="DK386" s="29"/>
      <c r="DL386" s="54">
        <f>_xlfn.XLOOKUP($C386,[25]PSP!$C:$C,[25]PSP!$DL:$DL)</f>
        <v>2306.6999999999784</v>
      </c>
      <c r="DM386" s="27">
        <f>_xlfn.XLOOKUP($C386,[25]PSP!$C:$C,[25]PSP!$DM:$DM)</f>
        <v>0.17</v>
      </c>
      <c r="DN386" s="28">
        <f t="shared" si="1582"/>
        <v>392.13</v>
      </c>
      <c r="DO386" s="29"/>
      <c r="DP386" s="54">
        <f>_xlfn.XLOOKUP($C386,[25]PSP!$C:$C,[25]PSP!$DP:$DP)</f>
        <v>5573.700000000259</v>
      </c>
      <c r="DQ386" s="27">
        <f>_xlfn.XLOOKUP($C386,[25]PSP!$C:$C,[25]PSP!$DQ:$DQ)</f>
        <v>0.17</v>
      </c>
      <c r="DR386" s="28">
        <f t="shared" si="1583"/>
        <v>947.52</v>
      </c>
      <c r="DS386" s="29"/>
      <c r="DT386" s="54">
        <f>_xlfn.XLOOKUP($C386,[25]PSP!$C:$C,[25]PSP!$DT:$DT)</f>
        <v>844.80000000003201</v>
      </c>
      <c r="DU386" s="27">
        <f>_xlfn.XLOOKUP($C386,[25]PSP!$C:$C,[25]PSP!$DU:$DU)</f>
        <v>0.17</v>
      </c>
      <c r="DV386" s="28">
        <f t="shared" si="1584"/>
        <v>143.61000000000001</v>
      </c>
      <c r="DW386" s="29"/>
      <c r="DX386" s="54">
        <f>_xlfn.XLOOKUP($C386,[25]PSP!$C:$C,[25]PSP!$DX:$DX)</f>
        <v>10648.000000000071</v>
      </c>
      <c r="DY386" s="27">
        <f>_xlfn.XLOOKUP($C386,[25]PSP!$C:$C,[25]PSP!$DY:$DY)</f>
        <v>0.17</v>
      </c>
      <c r="DZ386" s="28">
        <f t="shared" si="1585"/>
        <v>1810.16</v>
      </c>
      <c r="EA386" s="29"/>
      <c r="EB386" s="54">
        <f>_xlfn.XLOOKUP($C386,[25]PSP!$C:$C,[25]PSP!$EB:$EB)</f>
        <v>56266.051619999998</v>
      </c>
      <c r="EC386" s="27">
        <f>_xlfn.XLOOKUP($C386,[25]PSP!$C:$C,[25]PSP!$EC:$EC)</f>
        <v>0.17</v>
      </c>
      <c r="ED386" s="28">
        <f t="shared" si="1586"/>
        <v>9565.2199999999993</v>
      </c>
      <c r="EE386" s="29"/>
      <c r="EF386" s="54">
        <f>_xlfn.XLOOKUP($C386,[25]PSP!$C:$C,[25]PSP!$EF:$EF)</f>
        <v>9601.4820000000018</v>
      </c>
      <c r="EG386" s="27">
        <f>_xlfn.XLOOKUP($C386,[25]PSP!$C:$C,[25]PSP!$EG:$EG)</f>
        <v>0.17</v>
      </c>
      <c r="EH386" s="28">
        <f t="shared" si="1587"/>
        <v>1632.25</v>
      </c>
      <c r="EI386" s="29"/>
      <c r="EJ386" s="54">
        <f>_xlfn.XLOOKUP($C386,[25]PSP!$C:$C,[25]PSP!$EJ:$EJ)</f>
        <v>51879.22</v>
      </c>
      <c r="EK386" s="27">
        <f>_xlfn.XLOOKUP($C386,[25]PSP!$C:$C,[25]PSP!$EK:$EK)</f>
        <v>0.17</v>
      </c>
      <c r="EL386" s="28">
        <f t="shared" si="1588"/>
        <v>8819.4599999999991</v>
      </c>
      <c r="EM386" s="29"/>
      <c r="EN386" s="108"/>
      <c r="EO386" s="29">
        <f t="shared" si="1453"/>
        <v>59294.280000000006</v>
      </c>
      <c r="EP386" s="29">
        <f t="shared" si="1417"/>
        <v>59294.28</v>
      </c>
      <c r="EQ386" s="4" t="b">
        <f t="shared" si="1418"/>
        <v>1</v>
      </c>
      <c r="ES386" s="118">
        <f t="shared" si="1488"/>
        <v>1.1767000000000001</v>
      </c>
    </row>
    <row r="387" spans="3:149" ht="14.25" x14ac:dyDescent="0.25">
      <c r="C387" s="24" t="s">
        <v>306</v>
      </c>
      <c r="D387" s="43" t="str">
        <f>_xlfn.XLOOKUP($C387,[25]PSP!$C:$C,[25]PSP!$D:$D)</f>
        <v>RO-40241</v>
      </c>
      <c r="E387" s="24" t="str">
        <f>_xlfn.XLOOKUP($C387,[25]PSP!$C:$C,[25]PSP!$E:$E)</f>
        <v>DER/MG</v>
      </c>
      <c r="F387" s="25" t="str">
        <f>_xlfn.XLOOKUP($C387,[25]PSP!$C:$C,[25]PSP!$F:$F)</f>
        <v>COMPACTAÇÃO DE BOTA-FORA A 80% PROCTOR NORMAL</v>
      </c>
      <c r="G387" s="26" t="str">
        <f>_xlfn.XLOOKUP($C387,[25]PSP!$C:$C,[25]PSP!$G:$G)</f>
        <v>M3</v>
      </c>
      <c r="H387" s="53">
        <f>_xlfn.XLOOKUP($C387,[25]PSP!$C:$C,[25]PSP!$H:$H)</f>
        <v>348790.75361999974</v>
      </c>
      <c r="I387" s="28">
        <f>_xlfn.XLOOKUP($C387,[25]PSP!$C:$C,[25]PSP!$I:$I)</f>
        <v>739436.25</v>
      </c>
      <c r="J387" s="28">
        <f t="shared" si="1555"/>
        <v>870094.63537500007</v>
      </c>
      <c r="K387" s="29"/>
      <c r="L387" s="54">
        <f>_xlfn.XLOOKUP($C387,[25]PSP!$C:$C,[25]PSP!$L:$L)</f>
        <v>629.19999999987795</v>
      </c>
      <c r="M387" s="27">
        <f>_xlfn.XLOOKUP($C387,[25]PSP!$C:$C,[25]PSP!$M:$M)</f>
        <v>2.12</v>
      </c>
      <c r="N387" s="28">
        <f t="shared" si="1556"/>
        <v>1333.9</v>
      </c>
      <c r="O387" s="29"/>
      <c r="P387" s="54">
        <f>_xlfn.XLOOKUP($C387,[25]PSP!$C:$C,[25]PSP!$P:$P)</f>
        <v>0</v>
      </c>
      <c r="Q387" s="27">
        <f>_xlfn.XLOOKUP($C387,[25]PSP!$C:$C,[25]PSP!$Q:$Q)</f>
        <v>2.12</v>
      </c>
      <c r="R387" s="28">
        <f t="shared" si="1557"/>
        <v>0</v>
      </c>
      <c r="S387" s="29"/>
      <c r="T387" s="54">
        <f>_xlfn.XLOOKUP($C387,[25]PSP!$C:$C,[25]PSP!$T:$T)</f>
        <v>0</v>
      </c>
      <c r="U387" s="27">
        <f>_xlfn.XLOOKUP($C387,[25]PSP!$C:$C,[25]PSP!$U:$U)</f>
        <v>2.12</v>
      </c>
      <c r="V387" s="28">
        <f t="shared" si="1558"/>
        <v>0</v>
      </c>
      <c r="W387" s="29"/>
      <c r="X387" s="54">
        <f>_xlfn.XLOOKUP($C387,[25]PSP!$C:$C,[25]PSP!$X:$X)</f>
        <v>0</v>
      </c>
      <c r="Y387" s="27">
        <f>_xlfn.XLOOKUP($C387,[25]PSP!$C:$C,[25]PSP!$Y:$Y)</f>
        <v>2.12</v>
      </c>
      <c r="Z387" s="28">
        <f t="shared" si="1559"/>
        <v>0</v>
      </c>
      <c r="AA387" s="29"/>
      <c r="AB387" s="54">
        <f>_xlfn.XLOOKUP($C387,[25]PSP!$C:$C,[25]PSP!$AB:$AB)</f>
        <v>799.69999999984793</v>
      </c>
      <c r="AC387" s="27">
        <f>_xlfn.XLOOKUP($C387,[25]PSP!$C:$C,[25]PSP!$AC:$AC)</f>
        <v>2.12</v>
      </c>
      <c r="AD387" s="28">
        <f t="shared" si="1560"/>
        <v>1695.36</v>
      </c>
      <c r="AE387" s="29"/>
      <c r="AF387" s="54">
        <f>_xlfn.XLOOKUP($C387,[25]PSP!$C:$C,[25]PSP!$AF:$AF)</f>
        <v>520.29999999995198</v>
      </c>
      <c r="AG387" s="27">
        <f>_xlfn.XLOOKUP($C387,[25]PSP!$C:$C,[25]PSP!$AG:$AG)</f>
        <v>2.12</v>
      </c>
      <c r="AH387" s="28">
        <f t="shared" si="1561"/>
        <v>1103.03</v>
      </c>
      <c r="AI387" s="29"/>
      <c r="AJ387" s="54">
        <f>_xlfn.XLOOKUP($C387,[25]PSP!$C:$C,[25]PSP!$AJ:$AJ)</f>
        <v>458.69999999990796</v>
      </c>
      <c r="AK387" s="27">
        <f>_xlfn.XLOOKUP($C387,[25]PSP!$C:$C,[25]PSP!$AK:$AK)</f>
        <v>2.12</v>
      </c>
      <c r="AL387" s="28">
        <f t="shared" si="1562"/>
        <v>972.44</v>
      </c>
      <c r="AM387" s="29"/>
      <c r="AN387" s="54">
        <f>_xlfn.XLOOKUP($C387,[25]PSP!$C:$C,[25]PSP!$AN:$AN)</f>
        <v>8171.9000000003471</v>
      </c>
      <c r="AO387" s="27">
        <f>_xlfn.XLOOKUP($C387,[25]PSP!$C:$C,[25]PSP!$AO:$AO)</f>
        <v>2.12</v>
      </c>
      <c r="AP387" s="28">
        <f t="shared" si="1563"/>
        <v>17324.419999999998</v>
      </c>
      <c r="AQ387" s="29"/>
      <c r="AR387" s="54">
        <f>_xlfn.XLOOKUP($C387,[25]PSP!$C:$C,[25]PSP!$AR:$AR)</f>
        <v>552.20000000019809</v>
      </c>
      <c r="AS387" s="27">
        <f>_xlfn.XLOOKUP($C387,[25]PSP!$C:$C,[25]PSP!$AS:$AS)</f>
        <v>2.12</v>
      </c>
      <c r="AT387" s="28">
        <f t="shared" si="1564"/>
        <v>1170.6600000000001</v>
      </c>
      <c r="AU387" s="29"/>
      <c r="AV387" s="54">
        <f>_xlfn.XLOOKUP($C387,[25]PSP!$C:$C,[25]PSP!$AV:$AV)</f>
        <v>0</v>
      </c>
      <c r="AW387" s="27">
        <f>_xlfn.XLOOKUP($C387,[25]PSP!$C:$C,[25]PSP!$AW:$AW)</f>
        <v>2.12</v>
      </c>
      <c r="AX387" s="28">
        <f t="shared" si="1565"/>
        <v>0</v>
      </c>
      <c r="AY387" s="29"/>
      <c r="AZ387" s="54">
        <f>_xlfn.XLOOKUP($C387,[25]PSP!$C:$C,[25]PSP!$AZ:$AZ)</f>
        <v>1475.1000000000092</v>
      </c>
      <c r="BA387" s="27">
        <f>_xlfn.XLOOKUP($C387,[25]PSP!$C:$C,[25]PSP!$BA:$BA)</f>
        <v>2.12</v>
      </c>
      <c r="BB387" s="28">
        <f t="shared" si="1566"/>
        <v>3127.21</v>
      </c>
      <c r="BC387" s="29"/>
      <c r="BD387" s="54">
        <f>_xlfn.XLOOKUP($C387,[25]PSP!$C:$C,[25]PSP!$BD:$BD)</f>
        <v>29451.400000000503</v>
      </c>
      <c r="BE387" s="27">
        <f>_xlfn.XLOOKUP($C387,[25]PSP!$C:$C,[25]PSP!$BE:$BE)</f>
        <v>2.12</v>
      </c>
      <c r="BF387" s="28">
        <f t="shared" si="1567"/>
        <v>62436.959999999999</v>
      </c>
      <c r="BG387" s="29"/>
      <c r="BH387" s="54">
        <f>_xlfn.XLOOKUP($C387,[25]PSP!$C:$C,[25]PSP!$BH:$BH)</f>
        <v>42210.299999998802</v>
      </c>
      <c r="BI387" s="27">
        <f>_xlfn.XLOOKUP($C387,[25]PSP!$C:$C,[25]PSP!$BI:$BI)</f>
        <v>2.12</v>
      </c>
      <c r="BJ387" s="28">
        <f t="shared" si="1568"/>
        <v>89485.83</v>
      </c>
      <c r="BK387" s="29"/>
      <c r="BL387" s="54">
        <f>_xlfn.XLOOKUP($C387,[25]PSP!$C:$C,[25]PSP!$BL:$BL)</f>
        <v>36698.199999999582</v>
      </c>
      <c r="BM387" s="27">
        <f>_xlfn.XLOOKUP($C387,[25]PSP!$C:$C,[25]PSP!$BM:$BM)</f>
        <v>2.12</v>
      </c>
      <c r="BN387" s="28">
        <f t="shared" si="1569"/>
        <v>77800.179999999993</v>
      </c>
      <c r="BO387" s="29"/>
      <c r="BP387" s="54">
        <f>_xlfn.XLOOKUP($C387,[25]PSP!$C:$C,[25]PSP!$BP:$BP)</f>
        <v>13363.899999999876</v>
      </c>
      <c r="BQ387" s="27">
        <f>_xlfn.XLOOKUP($C387,[25]PSP!$C:$C,[25]PSP!$BQ:$BQ)</f>
        <v>2.12</v>
      </c>
      <c r="BR387" s="28">
        <f t="shared" si="1570"/>
        <v>28331.46</v>
      </c>
      <c r="BS387" s="29"/>
      <c r="BT387" s="54">
        <f>_xlfn.XLOOKUP($C387,[25]PSP!$C:$C,[25]PSP!$BT:$BT)</f>
        <v>655.600000000004</v>
      </c>
      <c r="BU387" s="27">
        <f>_xlfn.XLOOKUP($C387,[25]PSP!$C:$C,[25]PSP!$BU:$BU)</f>
        <v>2.12</v>
      </c>
      <c r="BV387" s="28">
        <f t="shared" si="1571"/>
        <v>1389.87</v>
      </c>
      <c r="BW387" s="29"/>
      <c r="BX387" s="54">
        <f>_xlfn.XLOOKUP($C387,[25]PSP!$C:$C,[25]PSP!$BX:$BX)</f>
        <v>312.39999999986594</v>
      </c>
      <c r="BY387" s="27">
        <f>_xlfn.XLOOKUP($C387,[25]PSP!$C:$C,[25]PSP!$BY:$BY)</f>
        <v>2.12</v>
      </c>
      <c r="BZ387" s="28">
        <f t="shared" si="1572"/>
        <v>662.28</v>
      </c>
      <c r="CA387" s="29"/>
      <c r="CB387" s="54">
        <f>_xlfn.XLOOKUP($C387,[25]PSP!$C:$C,[25]PSP!$CB:$CB)</f>
        <v>612.70000000001801</v>
      </c>
      <c r="CC387" s="27">
        <f>_xlfn.XLOOKUP($C387,[25]PSP!$C:$C,[25]PSP!$CC:$CC)</f>
        <v>2.12</v>
      </c>
      <c r="CD387" s="28">
        <f t="shared" si="1573"/>
        <v>1298.92</v>
      </c>
      <c r="CE387" s="29"/>
      <c r="CF387" s="54">
        <f>_xlfn.XLOOKUP($C387,[25]PSP!$C:$C,[25]PSP!$CF:$CF)</f>
        <v>2775.299999999902</v>
      </c>
      <c r="CG387" s="27">
        <f>_xlfn.XLOOKUP($C387,[25]PSP!$C:$C,[25]PSP!$CG:$CG)</f>
        <v>2.12</v>
      </c>
      <c r="CH387" s="28">
        <f t="shared" si="1574"/>
        <v>5883.63</v>
      </c>
      <c r="CI387" s="29"/>
      <c r="CJ387" s="54">
        <f>_xlfn.XLOOKUP($C387,[25]PSP!$C:$C,[25]PSP!$CJ:$CJ)</f>
        <v>7187.400000000117</v>
      </c>
      <c r="CK387" s="27">
        <f>_xlfn.XLOOKUP($C387,[25]PSP!$C:$C,[25]PSP!$CK:$CK)</f>
        <v>2.12</v>
      </c>
      <c r="CL387" s="28">
        <f t="shared" si="1575"/>
        <v>15237.28</v>
      </c>
      <c r="CM387" s="29"/>
      <c r="CN387" s="54">
        <f>_xlfn.XLOOKUP($C387,[25]PSP!$C:$C,[25]PSP!$CN:$CN)</f>
        <v>2299.0000000004106</v>
      </c>
      <c r="CO387" s="27">
        <f>_xlfn.XLOOKUP($C387,[25]PSP!$C:$C,[25]PSP!$CO:$CO)</f>
        <v>2.12</v>
      </c>
      <c r="CP387" s="28">
        <f t="shared" si="1576"/>
        <v>4873.88</v>
      </c>
      <c r="CQ387" s="29"/>
      <c r="CR387" s="54">
        <f>_xlfn.XLOOKUP($C387,[25]PSP!$C:$C,[25]PSP!$CR:$CR)</f>
        <v>26084.299999999464</v>
      </c>
      <c r="CS387" s="27">
        <f>_xlfn.XLOOKUP($C387,[25]PSP!$C:$C,[25]PSP!$CS:$CS)</f>
        <v>2.12</v>
      </c>
      <c r="CT387" s="28">
        <f t="shared" si="1577"/>
        <v>55298.71</v>
      </c>
      <c r="CU387" s="29"/>
      <c r="CV387" s="54">
        <f>_xlfn.XLOOKUP($C387,[25]PSP!$C:$C,[25]PSP!$CV:$CV)</f>
        <v>23976.700000001281</v>
      </c>
      <c r="CW387" s="27">
        <f>_xlfn.XLOOKUP($C387,[25]PSP!$C:$C,[25]PSP!$CW:$CW)</f>
        <v>2.12</v>
      </c>
      <c r="CX387" s="28">
        <f t="shared" si="1578"/>
        <v>50830.6</v>
      </c>
      <c r="CY387" s="29"/>
      <c r="CZ387" s="54">
        <f>_xlfn.XLOOKUP($C387,[25]PSP!$C:$C,[25]PSP!$CZ:$CZ)</f>
        <v>7918.900000000076</v>
      </c>
      <c r="DA387" s="27">
        <f>_xlfn.XLOOKUP($C387,[25]PSP!$C:$C,[25]PSP!$DA:$DA)</f>
        <v>2.12</v>
      </c>
      <c r="DB387" s="28">
        <f t="shared" si="1579"/>
        <v>16788.060000000001</v>
      </c>
      <c r="DC387" s="29"/>
      <c r="DD387" s="54">
        <f>_xlfn.XLOOKUP($C387,[25]PSP!$C:$C,[25]PSP!$DD:$DD)</f>
        <v>4625.4999999991696</v>
      </c>
      <c r="DE387" s="27">
        <f>_xlfn.XLOOKUP($C387,[25]PSP!$C:$C,[25]PSP!$DE:$DE)</f>
        <v>2.12</v>
      </c>
      <c r="DF387" s="28">
        <f t="shared" si="1580"/>
        <v>9806.0499999999993</v>
      </c>
      <c r="DG387" s="29"/>
      <c r="DH387" s="54">
        <f>_xlfn.XLOOKUP($C387,[25]PSP!$C:$C,[25]PSP!$DH:$DH)</f>
        <v>892.10000000016407</v>
      </c>
      <c r="DI387" s="27">
        <f>_xlfn.XLOOKUP($C387,[25]PSP!$C:$C,[25]PSP!$DI:$DI)</f>
        <v>2.12</v>
      </c>
      <c r="DJ387" s="28">
        <f t="shared" si="1581"/>
        <v>1891.25</v>
      </c>
      <c r="DK387" s="29"/>
      <c r="DL387" s="54">
        <f>_xlfn.XLOOKUP($C387,[25]PSP!$C:$C,[25]PSP!$DL:$DL)</f>
        <v>2306.6999999999784</v>
      </c>
      <c r="DM387" s="27">
        <f>_xlfn.XLOOKUP($C387,[25]PSP!$C:$C,[25]PSP!$DM:$DM)</f>
        <v>2.12</v>
      </c>
      <c r="DN387" s="28">
        <f t="shared" si="1582"/>
        <v>4890.2</v>
      </c>
      <c r="DO387" s="29"/>
      <c r="DP387" s="54">
        <f>_xlfn.XLOOKUP($C387,[25]PSP!$C:$C,[25]PSP!$DP:$DP)</f>
        <v>5573.700000000259</v>
      </c>
      <c r="DQ387" s="27">
        <f>_xlfn.XLOOKUP($C387,[25]PSP!$C:$C,[25]PSP!$DQ:$DQ)</f>
        <v>2.12</v>
      </c>
      <c r="DR387" s="28">
        <f t="shared" si="1583"/>
        <v>11816.24</v>
      </c>
      <c r="DS387" s="29"/>
      <c r="DT387" s="54">
        <f>_xlfn.XLOOKUP($C387,[25]PSP!$C:$C,[25]PSP!$DT:$DT)</f>
        <v>844.80000000003201</v>
      </c>
      <c r="DU387" s="27">
        <f>_xlfn.XLOOKUP($C387,[25]PSP!$C:$C,[25]PSP!$DU:$DU)</f>
        <v>2.12</v>
      </c>
      <c r="DV387" s="28">
        <f t="shared" si="1584"/>
        <v>1790.97</v>
      </c>
      <c r="DW387" s="29"/>
      <c r="DX387" s="54">
        <f>_xlfn.XLOOKUP($C387,[25]PSP!$C:$C,[25]PSP!$DX:$DX)</f>
        <v>10648.000000000071</v>
      </c>
      <c r="DY387" s="27">
        <f>_xlfn.XLOOKUP($C387,[25]PSP!$C:$C,[25]PSP!$DY:$DY)</f>
        <v>2.12</v>
      </c>
      <c r="DZ387" s="28">
        <f t="shared" si="1585"/>
        <v>22573.759999999998</v>
      </c>
      <c r="EA387" s="29"/>
      <c r="EB387" s="54">
        <f>_xlfn.XLOOKUP($C387,[25]PSP!$C:$C,[25]PSP!$EB:$EB)</f>
        <v>56266.051619999998</v>
      </c>
      <c r="EC387" s="27">
        <f>_xlfn.XLOOKUP($C387,[25]PSP!$C:$C,[25]PSP!$EC:$EC)</f>
        <v>2.12</v>
      </c>
      <c r="ED387" s="28">
        <f t="shared" si="1586"/>
        <v>119284.02</v>
      </c>
      <c r="EE387" s="29"/>
      <c r="EF387" s="54">
        <f>_xlfn.XLOOKUP($C387,[25]PSP!$C:$C,[25]PSP!$EF:$EF)</f>
        <v>9601.4820000000018</v>
      </c>
      <c r="EG387" s="27">
        <f>_xlfn.XLOOKUP($C387,[25]PSP!$C:$C,[25]PSP!$EG:$EG)</f>
        <v>2.12</v>
      </c>
      <c r="EH387" s="28">
        <f t="shared" si="1587"/>
        <v>20355.14</v>
      </c>
      <c r="EI387" s="29"/>
      <c r="EJ387" s="54">
        <f>_xlfn.XLOOKUP($C387,[25]PSP!$C:$C,[25]PSP!$EJ:$EJ)</f>
        <v>51879.22</v>
      </c>
      <c r="EK387" s="27">
        <f>_xlfn.XLOOKUP($C387,[25]PSP!$C:$C,[25]PSP!$EK:$EK)</f>
        <v>2.12</v>
      </c>
      <c r="EL387" s="28">
        <f t="shared" si="1588"/>
        <v>109983.94</v>
      </c>
      <c r="EM387" s="29"/>
      <c r="EN387" s="108"/>
      <c r="EO387" s="29">
        <f t="shared" si="1453"/>
        <v>739436.24999999988</v>
      </c>
      <c r="EP387" s="29">
        <f t="shared" si="1417"/>
        <v>739436.25</v>
      </c>
      <c r="EQ387" s="4" t="b">
        <f t="shared" si="1418"/>
        <v>1</v>
      </c>
      <c r="ES387" s="118">
        <f t="shared" si="1488"/>
        <v>1.1767000000000001</v>
      </c>
    </row>
    <row r="388" spans="3:149" ht="14.25" x14ac:dyDescent="0.25">
      <c r="C388" s="24" t="s">
        <v>307</v>
      </c>
      <c r="D388" s="43">
        <f>_xlfn.XLOOKUP($C388,[25]PSP!$C:$C,[25]PSP!$D:$D)</f>
        <v>4413905</v>
      </c>
      <c r="E388" s="24" t="str">
        <f>_xlfn.XLOOKUP($C388,[25]PSP!$C:$C,[25]PSP!$E:$E)</f>
        <v>SICRO SERVIÇO</v>
      </c>
      <c r="F388" s="25" t="str">
        <f>_xlfn.XLOOKUP($C388,[25]PSP!$C:$C,[25]PSP!$F:$F)</f>
        <v>HIDROSSEMEADURA</v>
      </c>
      <c r="G388" s="26" t="str">
        <f>_xlfn.XLOOKUP($C388,[25]PSP!$C:$C,[25]PSP!$G:$G)</f>
        <v>M²</v>
      </c>
      <c r="H388" s="53">
        <f>_xlfn.XLOOKUP($C388,[25]PSP!$C:$C,[25]PSP!$H:$H)</f>
        <v>174395.37680999987</v>
      </c>
      <c r="I388" s="28">
        <f>_xlfn.XLOOKUP($C388,[25]PSP!$C:$C,[25]PSP!$I:$I)</f>
        <v>481331.11</v>
      </c>
      <c r="J388" s="28">
        <f t="shared" si="1555"/>
        <v>566382.31713700003</v>
      </c>
      <c r="K388" s="29"/>
      <c r="L388" s="54">
        <f>_xlfn.XLOOKUP($C388,[25]PSP!$C:$C,[25]PSP!$L:$L)</f>
        <v>314.59999999993897</v>
      </c>
      <c r="M388" s="27">
        <f>_xlfn.XLOOKUP($C388,[25]PSP!$C:$C,[25]PSP!$M:$M)</f>
        <v>2.76</v>
      </c>
      <c r="N388" s="28">
        <f t="shared" si="1556"/>
        <v>868.29</v>
      </c>
      <c r="O388" s="29"/>
      <c r="P388" s="54">
        <f>_xlfn.XLOOKUP($C388,[25]PSP!$C:$C,[25]PSP!$P:$P)</f>
        <v>0</v>
      </c>
      <c r="Q388" s="27">
        <f>_xlfn.XLOOKUP($C388,[25]PSP!$C:$C,[25]PSP!$Q:$Q)</f>
        <v>2.76</v>
      </c>
      <c r="R388" s="28">
        <f t="shared" si="1557"/>
        <v>0</v>
      </c>
      <c r="S388" s="29"/>
      <c r="T388" s="54">
        <f>_xlfn.XLOOKUP($C388,[25]PSP!$C:$C,[25]PSP!$T:$T)</f>
        <v>0</v>
      </c>
      <c r="U388" s="27">
        <f>_xlfn.XLOOKUP($C388,[25]PSP!$C:$C,[25]PSP!$U:$U)</f>
        <v>2.76</v>
      </c>
      <c r="V388" s="28">
        <f t="shared" si="1558"/>
        <v>0</v>
      </c>
      <c r="W388" s="29"/>
      <c r="X388" s="54">
        <f>_xlfn.XLOOKUP($C388,[25]PSP!$C:$C,[25]PSP!$X:$X)</f>
        <v>0</v>
      </c>
      <c r="Y388" s="27">
        <f>_xlfn.XLOOKUP($C388,[25]PSP!$C:$C,[25]PSP!$Y:$Y)</f>
        <v>2.76</v>
      </c>
      <c r="Z388" s="28">
        <f t="shared" si="1559"/>
        <v>0</v>
      </c>
      <c r="AA388" s="29"/>
      <c r="AB388" s="54">
        <f>_xlfn.XLOOKUP($C388,[25]PSP!$C:$C,[25]PSP!$AB:$AB)</f>
        <v>399.84999999992397</v>
      </c>
      <c r="AC388" s="27">
        <f>_xlfn.XLOOKUP($C388,[25]PSP!$C:$C,[25]PSP!$AC:$AC)</f>
        <v>2.76</v>
      </c>
      <c r="AD388" s="28">
        <f t="shared" si="1560"/>
        <v>1103.58</v>
      </c>
      <c r="AE388" s="29"/>
      <c r="AF388" s="54">
        <f>_xlfn.XLOOKUP($C388,[25]PSP!$C:$C,[25]PSP!$AF:$AF)</f>
        <v>260.14999999997599</v>
      </c>
      <c r="AG388" s="27">
        <f>_xlfn.XLOOKUP($C388,[25]PSP!$C:$C,[25]PSP!$AG:$AG)</f>
        <v>2.76</v>
      </c>
      <c r="AH388" s="28">
        <f t="shared" si="1561"/>
        <v>718.01</v>
      </c>
      <c r="AI388" s="29"/>
      <c r="AJ388" s="54">
        <f>_xlfn.XLOOKUP($C388,[25]PSP!$C:$C,[25]PSP!$AJ:$AJ)</f>
        <v>229.34999999995398</v>
      </c>
      <c r="AK388" s="27">
        <f>_xlfn.XLOOKUP($C388,[25]PSP!$C:$C,[25]PSP!$AK:$AK)</f>
        <v>2.76</v>
      </c>
      <c r="AL388" s="28">
        <f t="shared" si="1562"/>
        <v>633</v>
      </c>
      <c r="AM388" s="29"/>
      <c r="AN388" s="54">
        <f>_xlfn.XLOOKUP($C388,[25]PSP!$C:$C,[25]PSP!$AN:$AN)</f>
        <v>4085.9500000001735</v>
      </c>
      <c r="AO388" s="27">
        <f>_xlfn.XLOOKUP($C388,[25]PSP!$C:$C,[25]PSP!$AO:$AO)</f>
        <v>2.76</v>
      </c>
      <c r="AP388" s="28">
        <f t="shared" si="1563"/>
        <v>11277.22</v>
      </c>
      <c r="AQ388" s="29"/>
      <c r="AR388" s="54">
        <f>_xlfn.XLOOKUP($C388,[25]PSP!$C:$C,[25]PSP!$AR:$AR)</f>
        <v>276.10000000009904</v>
      </c>
      <c r="AS388" s="27">
        <f>_xlfn.XLOOKUP($C388,[25]PSP!$C:$C,[25]PSP!$AS:$AS)</f>
        <v>2.76</v>
      </c>
      <c r="AT388" s="28">
        <f t="shared" si="1564"/>
        <v>762.03</v>
      </c>
      <c r="AU388" s="29"/>
      <c r="AV388" s="54">
        <f>_xlfn.XLOOKUP($C388,[25]PSP!$C:$C,[25]PSP!$AV:$AV)</f>
        <v>0</v>
      </c>
      <c r="AW388" s="27">
        <f>_xlfn.XLOOKUP($C388,[25]PSP!$C:$C,[25]PSP!$AW:$AW)</f>
        <v>2.76</v>
      </c>
      <c r="AX388" s="28">
        <f t="shared" si="1565"/>
        <v>0</v>
      </c>
      <c r="AY388" s="29"/>
      <c r="AZ388" s="54">
        <f>_xlfn.XLOOKUP($C388,[25]PSP!$C:$C,[25]PSP!$AZ:$AZ)</f>
        <v>737.55000000000462</v>
      </c>
      <c r="BA388" s="27">
        <f>_xlfn.XLOOKUP($C388,[25]PSP!$C:$C,[25]PSP!$BA:$BA)</f>
        <v>2.76</v>
      </c>
      <c r="BB388" s="28">
        <f t="shared" si="1566"/>
        <v>2035.63</v>
      </c>
      <c r="BC388" s="29"/>
      <c r="BD388" s="54">
        <f>_xlfn.XLOOKUP($C388,[25]PSP!$C:$C,[25]PSP!$BD:$BD)</f>
        <v>14725.700000000252</v>
      </c>
      <c r="BE388" s="27">
        <f>_xlfn.XLOOKUP($C388,[25]PSP!$C:$C,[25]PSP!$BE:$BE)</f>
        <v>2.76</v>
      </c>
      <c r="BF388" s="28">
        <f t="shared" si="1567"/>
        <v>40642.93</v>
      </c>
      <c r="BG388" s="29"/>
      <c r="BH388" s="54">
        <f>_xlfn.XLOOKUP($C388,[25]PSP!$C:$C,[25]PSP!$BH:$BH)</f>
        <v>21105.149999999401</v>
      </c>
      <c r="BI388" s="27">
        <f>_xlfn.XLOOKUP($C388,[25]PSP!$C:$C,[25]PSP!$BI:$BI)</f>
        <v>2.76</v>
      </c>
      <c r="BJ388" s="28">
        <f t="shared" si="1568"/>
        <v>58250.21</v>
      </c>
      <c r="BK388" s="29"/>
      <c r="BL388" s="54">
        <f>_xlfn.XLOOKUP($C388,[25]PSP!$C:$C,[25]PSP!$BL:$BL)</f>
        <v>18349.099999999791</v>
      </c>
      <c r="BM388" s="27">
        <f>_xlfn.XLOOKUP($C388,[25]PSP!$C:$C,[25]PSP!$BM:$BM)</f>
        <v>2.76</v>
      </c>
      <c r="BN388" s="28">
        <f t="shared" si="1569"/>
        <v>50643.51</v>
      </c>
      <c r="BO388" s="29"/>
      <c r="BP388" s="54">
        <f>_xlfn.XLOOKUP($C388,[25]PSP!$C:$C,[25]PSP!$BP:$BP)</f>
        <v>6681.949999999938</v>
      </c>
      <c r="BQ388" s="27">
        <f>_xlfn.XLOOKUP($C388,[25]PSP!$C:$C,[25]PSP!$BQ:$BQ)</f>
        <v>2.76</v>
      </c>
      <c r="BR388" s="28">
        <f t="shared" si="1570"/>
        <v>18442.18</v>
      </c>
      <c r="BS388" s="29"/>
      <c r="BT388" s="54">
        <f>_xlfn.XLOOKUP($C388,[25]PSP!$C:$C,[25]PSP!$BT:$BT)</f>
        <v>327.800000000002</v>
      </c>
      <c r="BU388" s="27">
        <f>_xlfn.XLOOKUP($C388,[25]PSP!$C:$C,[25]PSP!$BU:$BU)</f>
        <v>2.76</v>
      </c>
      <c r="BV388" s="28">
        <f t="shared" si="1571"/>
        <v>904.72</v>
      </c>
      <c r="BW388" s="29"/>
      <c r="BX388" s="54">
        <f>_xlfn.XLOOKUP($C388,[25]PSP!$C:$C,[25]PSP!$BX:$BX)</f>
        <v>156.19999999993297</v>
      </c>
      <c r="BY388" s="27">
        <f>_xlfn.XLOOKUP($C388,[25]PSP!$C:$C,[25]PSP!$BY:$BY)</f>
        <v>2.76</v>
      </c>
      <c r="BZ388" s="28">
        <f t="shared" si="1572"/>
        <v>431.11</v>
      </c>
      <c r="CA388" s="29"/>
      <c r="CB388" s="54">
        <f>_xlfn.XLOOKUP($C388,[25]PSP!$C:$C,[25]PSP!$CB:$CB)</f>
        <v>306.350000000009</v>
      </c>
      <c r="CC388" s="27">
        <f>_xlfn.XLOOKUP($C388,[25]PSP!$C:$C,[25]PSP!$CC:$CC)</f>
        <v>2.76</v>
      </c>
      <c r="CD388" s="28">
        <f t="shared" si="1573"/>
        <v>845.52</v>
      </c>
      <c r="CE388" s="29"/>
      <c r="CF388" s="54">
        <f>_xlfn.XLOOKUP($C388,[25]PSP!$C:$C,[25]PSP!$CF:$CF)</f>
        <v>1387.649999999951</v>
      </c>
      <c r="CG388" s="27">
        <f>_xlfn.XLOOKUP($C388,[25]PSP!$C:$C,[25]PSP!$CG:$CG)</f>
        <v>2.76</v>
      </c>
      <c r="CH388" s="28">
        <f t="shared" si="1574"/>
        <v>3829.91</v>
      </c>
      <c r="CI388" s="29"/>
      <c r="CJ388" s="54">
        <f>_xlfn.XLOOKUP($C388,[25]PSP!$C:$C,[25]PSP!$CJ:$CJ)</f>
        <v>3593.7000000000585</v>
      </c>
      <c r="CK388" s="27">
        <f>_xlfn.XLOOKUP($C388,[25]PSP!$C:$C,[25]PSP!$CK:$CK)</f>
        <v>2.76</v>
      </c>
      <c r="CL388" s="28">
        <f t="shared" si="1575"/>
        <v>9918.61</v>
      </c>
      <c r="CM388" s="29"/>
      <c r="CN388" s="54">
        <f>_xlfn.XLOOKUP($C388,[25]PSP!$C:$C,[25]PSP!$CN:$CN)</f>
        <v>1149.5000000002053</v>
      </c>
      <c r="CO388" s="27">
        <f>_xlfn.XLOOKUP($C388,[25]PSP!$C:$C,[25]PSP!$CO:$CO)</f>
        <v>2.76</v>
      </c>
      <c r="CP388" s="28">
        <f t="shared" si="1576"/>
        <v>3172.62</v>
      </c>
      <c r="CQ388" s="29"/>
      <c r="CR388" s="54">
        <f>_xlfn.XLOOKUP($C388,[25]PSP!$C:$C,[25]PSP!$CR:$CR)</f>
        <v>13042.149999999732</v>
      </c>
      <c r="CS388" s="27">
        <f>_xlfn.XLOOKUP($C388,[25]PSP!$C:$C,[25]PSP!$CS:$CS)</f>
        <v>2.76</v>
      </c>
      <c r="CT388" s="28">
        <f t="shared" si="1577"/>
        <v>35996.33</v>
      </c>
      <c r="CU388" s="29"/>
      <c r="CV388" s="54">
        <f>_xlfn.XLOOKUP($C388,[25]PSP!$C:$C,[25]PSP!$CV:$CV)</f>
        <v>11988.350000000641</v>
      </c>
      <c r="CW388" s="27">
        <f>_xlfn.XLOOKUP($C388,[25]PSP!$C:$C,[25]PSP!$CW:$CW)</f>
        <v>2.76</v>
      </c>
      <c r="CX388" s="28">
        <f t="shared" si="1578"/>
        <v>33087.839999999997</v>
      </c>
      <c r="CY388" s="29"/>
      <c r="CZ388" s="54">
        <f>_xlfn.XLOOKUP($C388,[25]PSP!$C:$C,[25]PSP!$CZ:$CZ)</f>
        <v>3959.450000000038</v>
      </c>
      <c r="DA388" s="27">
        <f>_xlfn.XLOOKUP($C388,[25]PSP!$C:$C,[25]PSP!$DA:$DA)</f>
        <v>2.76</v>
      </c>
      <c r="DB388" s="28">
        <f t="shared" si="1579"/>
        <v>10928.08</v>
      </c>
      <c r="DC388" s="29"/>
      <c r="DD388" s="54">
        <f>_xlfn.XLOOKUP($C388,[25]PSP!$C:$C,[25]PSP!$DD:$DD)</f>
        <v>2312.7499999995848</v>
      </c>
      <c r="DE388" s="27">
        <f>_xlfn.XLOOKUP($C388,[25]PSP!$C:$C,[25]PSP!$DE:$DE)</f>
        <v>2.76</v>
      </c>
      <c r="DF388" s="28">
        <f t="shared" si="1580"/>
        <v>6383.18</v>
      </c>
      <c r="DG388" s="29"/>
      <c r="DH388" s="54">
        <f>_xlfn.XLOOKUP($C388,[25]PSP!$C:$C,[25]PSP!$DH:$DH)</f>
        <v>446.05000000008204</v>
      </c>
      <c r="DI388" s="27">
        <f>_xlfn.XLOOKUP($C388,[25]PSP!$C:$C,[25]PSP!$DI:$DI)</f>
        <v>2.76</v>
      </c>
      <c r="DJ388" s="28">
        <f t="shared" si="1581"/>
        <v>1231.0899999999999</v>
      </c>
      <c r="DK388" s="29"/>
      <c r="DL388" s="54">
        <f>_xlfn.XLOOKUP($C388,[25]PSP!$C:$C,[25]PSP!$DL:$DL)</f>
        <v>1153.3499999999892</v>
      </c>
      <c r="DM388" s="27">
        <f>_xlfn.XLOOKUP($C388,[25]PSP!$C:$C,[25]PSP!$DM:$DM)</f>
        <v>2.76</v>
      </c>
      <c r="DN388" s="28">
        <f t="shared" si="1582"/>
        <v>3183.24</v>
      </c>
      <c r="DO388" s="29"/>
      <c r="DP388" s="54">
        <f>_xlfn.XLOOKUP($C388,[25]PSP!$C:$C,[25]PSP!$DP:$DP)</f>
        <v>2786.8500000001295</v>
      </c>
      <c r="DQ388" s="27">
        <f>_xlfn.XLOOKUP($C388,[25]PSP!$C:$C,[25]PSP!$DQ:$DQ)</f>
        <v>2.76</v>
      </c>
      <c r="DR388" s="28">
        <f t="shared" si="1583"/>
        <v>7691.7</v>
      </c>
      <c r="DS388" s="29"/>
      <c r="DT388" s="54">
        <f>_xlfn.XLOOKUP($C388,[25]PSP!$C:$C,[25]PSP!$DT:$DT)</f>
        <v>422.40000000001601</v>
      </c>
      <c r="DU388" s="27">
        <f>_xlfn.XLOOKUP($C388,[25]PSP!$C:$C,[25]PSP!$DU:$DU)</f>
        <v>2.76</v>
      </c>
      <c r="DV388" s="28">
        <f t="shared" si="1584"/>
        <v>1165.82</v>
      </c>
      <c r="DW388" s="29"/>
      <c r="DX388" s="54">
        <f>_xlfn.XLOOKUP($C388,[25]PSP!$C:$C,[25]PSP!$DX:$DX)</f>
        <v>5324.0000000000355</v>
      </c>
      <c r="DY388" s="27">
        <f>_xlfn.XLOOKUP($C388,[25]PSP!$C:$C,[25]PSP!$DY:$DY)</f>
        <v>2.76</v>
      </c>
      <c r="DZ388" s="28">
        <f t="shared" si="1585"/>
        <v>14694.24</v>
      </c>
      <c r="EA388" s="29"/>
      <c r="EB388" s="54">
        <f>_xlfn.XLOOKUP($C388,[25]PSP!$C:$C,[25]PSP!$EB:$EB)</f>
        <v>28133.025809999999</v>
      </c>
      <c r="EC388" s="27">
        <f>_xlfn.XLOOKUP($C388,[25]PSP!$C:$C,[25]PSP!$EC:$EC)</f>
        <v>2.76</v>
      </c>
      <c r="ED388" s="28">
        <f t="shared" si="1586"/>
        <v>77647.149999999994</v>
      </c>
      <c r="EE388" s="29"/>
      <c r="EF388" s="54">
        <f>_xlfn.XLOOKUP($C388,[25]PSP!$C:$C,[25]PSP!$EF:$EF)</f>
        <v>4800.7410000000009</v>
      </c>
      <c r="EG388" s="27">
        <f>_xlfn.XLOOKUP($C388,[25]PSP!$C:$C,[25]PSP!$EG:$EG)</f>
        <v>2.76</v>
      </c>
      <c r="EH388" s="28">
        <f t="shared" si="1587"/>
        <v>13250.04</v>
      </c>
      <c r="EI388" s="29"/>
      <c r="EJ388" s="54">
        <f>_xlfn.XLOOKUP($C388,[25]PSP!$C:$C,[25]PSP!$EJ:$EJ)</f>
        <v>25939.61</v>
      </c>
      <c r="EK388" s="27">
        <f>_xlfn.XLOOKUP($C388,[25]PSP!$C:$C,[25]PSP!$EK:$EK)</f>
        <v>2.76</v>
      </c>
      <c r="EL388" s="28">
        <f t="shared" si="1588"/>
        <v>71593.320000000007</v>
      </c>
      <c r="EM388" s="29"/>
      <c r="EN388" s="108"/>
      <c r="EO388" s="29">
        <f t="shared" si="1453"/>
        <v>481331.10999999993</v>
      </c>
      <c r="EP388" s="29">
        <f t="shared" si="1417"/>
        <v>481331.11</v>
      </c>
      <c r="EQ388" s="4" t="b">
        <f t="shared" si="1418"/>
        <v>1</v>
      </c>
      <c r="ES388" s="118">
        <f t="shared" si="1488"/>
        <v>1.1767000000000001</v>
      </c>
    </row>
    <row r="389" spans="3:149" s="1" customFormat="1" ht="14.25" x14ac:dyDescent="0.25">
      <c r="C389" s="79" t="s">
        <v>318</v>
      </c>
      <c r="D389" s="80"/>
      <c r="E389" s="79"/>
      <c r="F389" s="81" t="s">
        <v>25</v>
      </c>
      <c r="G389" s="82"/>
      <c r="H389" s="82"/>
      <c r="I389" s="83"/>
      <c r="J389" s="83"/>
      <c r="L389" s="84"/>
      <c r="M389" s="85"/>
      <c r="N389" s="83"/>
      <c r="P389" s="84"/>
      <c r="Q389" s="85"/>
      <c r="R389" s="83"/>
      <c r="T389" s="84"/>
      <c r="U389" s="85"/>
      <c r="V389" s="83"/>
      <c r="X389" s="84"/>
      <c r="Y389" s="85"/>
      <c r="Z389" s="83"/>
      <c r="AB389" s="84"/>
      <c r="AC389" s="85"/>
      <c r="AD389" s="83"/>
      <c r="AF389" s="84"/>
      <c r="AG389" s="85"/>
      <c r="AH389" s="83"/>
      <c r="AJ389" s="84"/>
      <c r="AK389" s="85"/>
      <c r="AL389" s="83"/>
      <c r="AN389" s="84"/>
      <c r="AO389" s="85"/>
      <c r="AP389" s="83"/>
      <c r="AR389" s="84"/>
      <c r="AS389" s="85"/>
      <c r="AT389" s="83"/>
      <c r="AV389" s="84"/>
      <c r="AW389" s="85"/>
      <c r="AX389" s="83"/>
      <c r="AZ389" s="84"/>
      <c r="BA389" s="85"/>
      <c r="BB389" s="83"/>
      <c r="BD389" s="84"/>
      <c r="BE389" s="85"/>
      <c r="BF389" s="83"/>
      <c r="BH389" s="84"/>
      <c r="BI389" s="85"/>
      <c r="BJ389" s="83"/>
      <c r="BL389" s="84"/>
      <c r="BM389" s="85"/>
      <c r="BN389" s="83"/>
      <c r="BP389" s="84"/>
      <c r="BQ389" s="85"/>
      <c r="BR389" s="83"/>
      <c r="BT389" s="84"/>
      <c r="BU389" s="85"/>
      <c r="BV389" s="83"/>
      <c r="BX389" s="84"/>
      <c r="BY389" s="85"/>
      <c r="BZ389" s="83"/>
      <c r="CB389" s="84"/>
      <c r="CC389" s="85"/>
      <c r="CD389" s="83"/>
      <c r="CF389" s="84"/>
      <c r="CG389" s="85"/>
      <c r="CH389" s="83"/>
      <c r="CJ389" s="84"/>
      <c r="CK389" s="85"/>
      <c r="CL389" s="83"/>
      <c r="CN389" s="84"/>
      <c r="CO389" s="85"/>
      <c r="CP389" s="83"/>
      <c r="CR389" s="84"/>
      <c r="CS389" s="85"/>
      <c r="CT389" s="83"/>
      <c r="CV389" s="84"/>
      <c r="CW389" s="85"/>
      <c r="CX389" s="83"/>
      <c r="CZ389" s="84"/>
      <c r="DA389" s="85"/>
      <c r="DB389" s="83"/>
      <c r="DD389" s="84"/>
      <c r="DE389" s="85"/>
      <c r="DF389" s="83"/>
      <c r="DH389" s="84"/>
      <c r="DI389" s="85"/>
      <c r="DJ389" s="83"/>
      <c r="DL389" s="84"/>
      <c r="DM389" s="85"/>
      <c r="DN389" s="83"/>
      <c r="DP389" s="84"/>
      <c r="DQ389" s="85"/>
      <c r="DR389" s="83"/>
      <c r="DT389" s="84"/>
      <c r="DU389" s="85"/>
      <c r="DV389" s="83"/>
      <c r="DX389" s="84"/>
      <c r="DY389" s="85"/>
      <c r="DZ389" s="83"/>
      <c r="EB389" s="84"/>
      <c r="EC389" s="85"/>
      <c r="ED389" s="83"/>
      <c r="EF389" s="84"/>
      <c r="EG389" s="85"/>
      <c r="EH389" s="83"/>
      <c r="EJ389" s="84"/>
      <c r="EK389" s="85"/>
      <c r="EL389" s="83"/>
      <c r="EN389" s="109"/>
      <c r="EO389" s="29">
        <f t="shared" si="1453"/>
        <v>0</v>
      </c>
      <c r="EP389" s="29">
        <f t="shared" ref="EP389:EP452" si="1589">I389</f>
        <v>0</v>
      </c>
      <c r="EQ389" s="4" t="b">
        <f t="shared" si="1418"/>
        <v>1</v>
      </c>
      <c r="ES389" s="118">
        <f t="shared" si="1488"/>
        <v>1.1767000000000001</v>
      </c>
    </row>
    <row r="390" spans="3:149" ht="21" x14ac:dyDescent="0.25">
      <c r="C390" s="24" t="s">
        <v>308</v>
      </c>
      <c r="D390" s="43" t="str">
        <f>_xlfn.XLOOKUP($C390,[25]PSP!$C:$C,[25]PSP!$D:$D)</f>
        <v>RO-40149</v>
      </c>
      <c r="E390" s="24" t="str">
        <f>_xlfn.XLOOKUP($C390,[25]PSP!$C:$C,[25]PSP!$E:$E)</f>
        <v>DER/MG</v>
      </c>
      <c r="F390" s="25" t="str">
        <f>_xlfn.XLOOKUP($C390,[25]PSP!$C:$C,[25]PSP!$F:$F)</f>
        <v>ESCAVAÇÃO, CARGA, DESCARGA, ESPALHAMENTO E TRANSPORTE DE  MATERIAL  DE  1ª  CATEGORIA,  COM  CAMINHÃO.  DISTÂNCIA MÉDIA DE TRANSPORTE  DE 201 A 400 M</v>
      </c>
      <c r="G390" s="26" t="str">
        <f>_xlfn.XLOOKUP($C390,[25]PSP!$C:$C,[25]PSP!$G:$G)</f>
        <v>M3</v>
      </c>
      <c r="H390" s="53">
        <f>_xlfn.XLOOKUP($C390,[25]PSP!$C:$C,[25]PSP!$H:$H)</f>
        <v>131384.31040000002</v>
      </c>
      <c r="I390" s="28">
        <f>_xlfn.XLOOKUP($C390,[25]PSP!$C:$C,[25]PSP!$I:$I)</f>
        <v>490063.45999999996</v>
      </c>
      <c r="J390" s="28">
        <f t="shared" ref="J390:J399" si="1590">IF(LEFT(D390,6)="COT.IS",I390,I390*(1+$J$7))</f>
        <v>576657.67338199995</v>
      </c>
      <c r="K390" s="29"/>
      <c r="L390" s="54">
        <f>_xlfn.XLOOKUP($C390,[25]PSP!$C:$C,[25]PSP!$L:$L)</f>
        <v>0</v>
      </c>
      <c r="M390" s="27">
        <f>_xlfn.XLOOKUP($C390,[25]PSP!$C:$C,[25]PSP!$M:$M)</f>
        <v>3.73</v>
      </c>
      <c r="N390" s="28">
        <f t="shared" ref="N390:N399" si="1591">TRUNC(M390*L390,2)</f>
        <v>0</v>
      </c>
      <c r="O390" s="29"/>
      <c r="P390" s="54">
        <f>_xlfn.XLOOKUP($C390,[25]PSP!$C:$C,[25]PSP!$P:$P)</f>
        <v>0</v>
      </c>
      <c r="Q390" s="27">
        <f>_xlfn.XLOOKUP($C390,[25]PSP!$C:$C,[25]PSP!$Q:$Q)</f>
        <v>3.73</v>
      </c>
      <c r="R390" s="28">
        <f t="shared" ref="R390:R399" si="1592">TRUNC(Q390*P390,2)</f>
        <v>0</v>
      </c>
      <c r="S390" s="29"/>
      <c r="T390" s="54">
        <f>_xlfn.XLOOKUP($C390,[25]PSP!$C:$C,[25]PSP!$T:$T)</f>
        <v>0</v>
      </c>
      <c r="U390" s="27">
        <f>_xlfn.XLOOKUP($C390,[25]PSP!$C:$C,[25]PSP!$U:$U)</f>
        <v>3.73</v>
      </c>
      <c r="V390" s="28">
        <f t="shared" ref="V390:V399" si="1593">TRUNC(U390*T390,2)</f>
        <v>0</v>
      </c>
      <c r="W390" s="29"/>
      <c r="X390" s="54">
        <f>_xlfn.XLOOKUP($C390,[25]PSP!$C:$C,[25]PSP!$X:$X)</f>
        <v>0</v>
      </c>
      <c r="Y390" s="27">
        <f>_xlfn.XLOOKUP($C390,[25]PSP!$C:$C,[25]PSP!$Y:$Y)</f>
        <v>3.73</v>
      </c>
      <c r="Z390" s="28">
        <f t="shared" ref="Z390:Z399" si="1594">TRUNC(Y390*X390,2)</f>
        <v>0</v>
      </c>
      <c r="AA390" s="29"/>
      <c r="AB390" s="54">
        <f>_xlfn.XLOOKUP($C390,[25]PSP!$C:$C,[25]PSP!$AB:$AB)</f>
        <v>0</v>
      </c>
      <c r="AC390" s="27">
        <f>_xlfn.XLOOKUP($C390,[25]PSP!$C:$C,[25]PSP!$AC:$AC)</f>
        <v>3.73</v>
      </c>
      <c r="AD390" s="28">
        <f t="shared" ref="AD390:AD399" si="1595">TRUNC(AC390*AB390,2)</f>
        <v>0</v>
      </c>
      <c r="AE390" s="29"/>
      <c r="AF390" s="54">
        <f>_xlfn.XLOOKUP($C390,[25]PSP!$C:$C,[25]PSP!$AF:$AF)</f>
        <v>0</v>
      </c>
      <c r="AG390" s="27">
        <f>_xlfn.XLOOKUP($C390,[25]PSP!$C:$C,[25]PSP!$AG:$AG)</f>
        <v>3.73</v>
      </c>
      <c r="AH390" s="28">
        <f t="shared" ref="AH390:AH399" si="1596">TRUNC(AG390*AF390,2)</f>
        <v>0</v>
      </c>
      <c r="AI390" s="29"/>
      <c r="AJ390" s="54">
        <f>_xlfn.XLOOKUP($C390,[25]PSP!$C:$C,[25]PSP!$AJ:$AJ)</f>
        <v>0</v>
      </c>
      <c r="AK390" s="27">
        <f>_xlfn.XLOOKUP($C390,[25]PSP!$C:$C,[25]PSP!$AK:$AK)</f>
        <v>3.73</v>
      </c>
      <c r="AL390" s="28">
        <f t="shared" ref="AL390:AL399" si="1597">TRUNC(AK390*AJ390,2)</f>
        <v>0</v>
      </c>
      <c r="AM390" s="29"/>
      <c r="AN390" s="54">
        <f>_xlfn.XLOOKUP($C390,[25]PSP!$C:$C,[25]PSP!$AN:$AN)</f>
        <v>0</v>
      </c>
      <c r="AO390" s="27">
        <f>_xlfn.XLOOKUP($C390,[25]PSP!$C:$C,[25]PSP!$AO:$AO)</f>
        <v>3.73</v>
      </c>
      <c r="AP390" s="28">
        <f t="shared" ref="AP390:AP399" si="1598">TRUNC(AO390*AN390,2)</f>
        <v>0</v>
      </c>
      <c r="AQ390" s="29"/>
      <c r="AR390" s="54">
        <f>_xlfn.XLOOKUP($C390,[25]PSP!$C:$C,[25]PSP!$AR:$AR)</f>
        <v>0</v>
      </c>
      <c r="AS390" s="27">
        <f>_xlfn.XLOOKUP($C390,[25]PSP!$C:$C,[25]PSP!$AS:$AS)</f>
        <v>3.73</v>
      </c>
      <c r="AT390" s="28">
        <f t="shared" ref="AT390:AT399" si="1599">TRUNC(AS390*AR390,2)</f>
        <v>0</v>
      </c>
      <c r="AU390" s="29"/>
      <c r="AV390" s="54">
        <f>_xlfn.XLOOKUP($C390,[25]PSP!$C:$C,[25]PSP!$AV:$AV)</f>
        <v>0</v>
      </c>
      <c r="AW390" s="27">
        <f>_xlfn.XLOOKUP($C390,[25]PSP!$C:$C,[25]PSP!$AW:$AW)</f>
        <v>3.73</v>
      </c>
      <c r="AX390" s="28">
        <f t="shared" ref="AX390:AX399" si="1600">TRUNC(AW390*AV390,2)</f>
        <v>0</v>
      </c>
      <c r="AY390" s="29"/>
      <c r="AZ390" s="54">
        <f>_xlfn.XLOOKUP($C390,[25]PSP!$C:$C,[25]PSP!$AZ:$AZ)</f>
        <v>0</v>
      </c>
      <c r="BA390" s="27">
        <f>_xlfn.XLOOKUP($C390,[25]PSP!$C:$C,[25]PSP!$BA:$BA)</f>
        <v>3.73</v>
      </c>
      <c r="BB390" s="28">
        <f t="shared" ref="BB390:BB399" si="1601">TRUNC(BA390*AZ390,2)</f>
        <v>0</v>
      </c>
      <c r="BC390" s="29"/>
      <c r="BD390" s="54">
        <f>_xlfn.XLOOKUP($C390,[25]PSP!$C:$C,[25]PSP!$BD:$BD)</f>
        <v>0</v>
      </c>
      <c r="BE390" s="27">
        <f>_xlfn.XLOOKUP($C390,[25]PSP!$C:$C,[25]PSP!$BE:$BE)</f>
        <v>3.73</v>
      </c>
      <c r="BF390" s="28">
        <f t="shared" ref="BF390:BF399" si="1602">TRUNC(BE390*BD390,2)</f>
        <v>0</v>
      </c>
      <c r="BG390" s="29"/>
      <c r="BH390" s="54">
        <f>_xlfn.XLOOKUP($C390,[25]PSP!$C:$C,[25]PSP!$BH:$BH)</f>
        <v>0</v>
      </c>
      <c r="BI390" s="27">
        <f>_xlfn.XLOOKUP($C390,[25]PSP!$C:$C,[25]PSP!$BI:$BI)</f>
        <v>3.73</v>
      </c>
      <c r="BJ390" s="28">
        <f t="shared" ref="BJ390:BJ399" si="1603">TRUNC(BI390*BH390,2)</f>
        <v>0</v>
      </c>
      <c r="BK390" s="29"/>
      <c r="BL390" s="54">
        <f>_xlfn.XLOOKUP($C390,[25]PSP!$C:$C,[25]PSP!$BL:$BL)</f>
        <v>0</v>
      </c>
      <c r="BM390" s="27">
        <f>_xlfn.XLOOKUP($C390,[25]PSP!$C:$C,[25]PSP!$BM:$BM)</f>
        <v>3.73</v>
      </c>
      <c r="BN390" s="28">
        <f t="shared" ref="BN390:BN399" si="1604">TRUNC(BM390*BL390,2)</f>
        <v>0</v>
      </c>
      <c r="BO390" s="29"/>
      <c r="BP390" s="54">
        <f>_xlfn.XLOOKUP($C390,[25]PSP!$C:$C,[25]PSP!$BP:$BP)</f>
        <v>0</v>
      </c>
      <c r="BQ390" s="27">
        <f>_xlfn.XLOOKUP($C390,[25]PSP!$C:$C,[25]PSP!$BQ:$BQ)</f>
        <v>3.73</v>
      </c>
      <c r="BR390" s="28">
        <f t="shared" ref="BR390:BR399" si="1605">TRUNC(BQ390*BP390,2)</f>
        <v>0</v>
      </c>
      <c r="BS390" s="29"/>
      <c r="BT390" s="54">
        <f>_xlfn.XLOOKUP($C390,[25]PSP!$C:$C,[25]PSP!$BT:$BT)</f>
        <v>0</v>
      </c>
      <c r="BU390" s="27">
        <f>_xlfn.XLOOKUP($C390,[25]PSP!$C:$C,[25]PSP!$BU:$BU)</f>
        <v>3.73</v>
      </c>
      <c r="BV390" s="28">
        <f t="shared" ref="BV390:BV399" si="1606">TRUNC(BU390*BT390,2)</f>
        <v>0</v>
      </c>
      <c r="BW390" s="29"/>
      <c r="BX390" s="54">
        <f>_xlfn.XLOOKUP($C390,[25]PSP!$C:$C,[25]PSP!$BX:$BX)</f>
        <v>0</v>
      </c>
      <c r="BY390" s="27">
        <f>_xlfn.XLOOKUP($C390,[25]PSP!$C:$C,[25]PSP!$BY:$BY)</f>
        <v>3.73</v>
      </c>
      <c r="BZ390" s="28">
        <f t="shared" ref="BZ390:BZ399" si="1607">TRUNC(BY390*BX390,2)</f>
        <v>0</v>
      </c>
      <c r="CA390" s="29"/>
      <c r="CB390" s="54">
        <f>_xlfn.XLOOKUP($C390,[25]PSP!$C:$C,[25]PSP!$CB:$CB)</f>
        <v>0</v>
      </c>
      <c r="CC390" s="27">
        <f>_xlfn.XLOOKUP($C390,[25]PSP!$C:$C,[25]PSP!$CC:$CC)</f>
        <v>3.73</v>
      </c>
      <c r="CD390" s="28">
        <f t="shared" ref="CD390:CD399" si="1608">TRUNC(CC390*CB390,2)</f>
        <v>0</v>
      </c>
      <c r="CE390" s="29"/>
      <c r="CF390" s="54">
        <f>_xlfn.XLOOKUP($C390,[25]PSP!$C:$C,[25]PSP!$CF:$CF)</f>
        <v>0</v>
      </c>
      <c r="CG390" s="27">
        <f>_xlfn.XLOOKUP($C390,[25]PSP!$C:$C,[25]PSP!$CG:$CG)</f>
        <v>3.73</v>
      </c>
      <c r="CH390" s="28">
        <f t="shared" ref="CH390:CH399" si="1609">TRUNC(CG390*CF390,2)</f>
        <v>0</v>
      </c>
      <c r="CI390" s="29"/>
      <c r="CJ390" s="54">
        <f>_xlfn.XLOOKUP($C390,[25]PSP!$C:$C,[25]PSP!$CJ:$CJ)</f>
        <v>0</v>
      </c>
      <c r="CK390" s="27">
        <f>_xlfn.XLOOKUP($C390,[25]PSP!$C:$C,[25]PSP!$CK:$CK)</f>
        <v>3.73</v>
      </c>
      <c r="CL390" s="28">
        <f t="shared" ref="CL390:CL399" si="1610">TRUNC(CK390*CJ390,2)</f>
        <v>0</v>
      </c>
      <c r="CM390" s="29"/>
      <c r="CN390" s="54">
        <f>_xlfn.XLOOKUP($C390,[25]PSP!$C:$C,[25]PSP!$CN:$CN)</f>
        <v>0</v>
      </c>
      <c r="CO390" s="27">
        <f>_xlfn.XLOOKUP($C390,[25]PSP!$C:$C,[25]PSP!$CO:$CO)</f>
        <v>3.73</v>
      </c>
      <c r="CP390" s="28">
        <f t="shared" ref="CP390:CP399" si="1611">TRUNC(CO390*CN390,2)</f>
        <v>0</v>
      </c>
      <c r="CQ390" s="29"/>
      <c r="CR390" s="54">
        <f>_xlfn.XLOOKUP($C390,[25]PSP!$C:$C,[25]PSP!$CR:$CR)</f>
        <v>0</v>
      </c>
      <c r="CS390" s="27">
        <f>_xlfn.XLOOKUP($C390,[25]PSP!$C:$C,[25]PSP!$CS:$CS)</f>
        <v>3.73</v>
      </c>
      <c r="CT390" s="28">
        <f t="shared" ref="CT390:CT399" si="1612">TRUNC(CS390*CR390,2)</f>
        <v>0</v>
      </c>
      <c r="CU390" s="29"/>
      <c r="CV390" s="54">
        <f>_xlfn.XLOOKUP($C390,[25]PSP!$C:$C,[25]PSP!$CV:$CV)</f>
        <v>0</v>
      </c>
      <c r="CW390" s="27">
        <f>_xlfn.XLOOKUP($C390,[25]PSP!$C:$C,[25]PSP!$CW:$CW)</f>
        <v>3.73</v>
      </c>
      <c r="CX390" s="28">
        <f t="shared" ref="CX390:CX399" si="1613">TRUNC(CW390*CV390,2)</f>
        <v>0</v>
      </c>
      <c r="CY390" s="29"/>
      <c r="CZ390" s="54">
        <f>_xlfn.XLOOKUP($C390,[25]PSP!$C:$C,[25]PSP!$CZ:$CZ)</f>
        <v>0</v>
      </c>
      <c r="DA390" s="27">
        <f>_xlfn.XLOOKUP($C390,[25]PSP!$C:$C,[25]PSP!$DA:$DA)</f>
        <v>3.73</v>
      </c>
      <c r="DB390" s="28">
        <f t="shared" ref="DB390:DB399" si="1614">TRUNC(DA390*CZ390,2)</f>
        <v>0</v>
      </c>
      <c r="DC390" s="29"/>
      <c r="DD390" s="54">
        <f>_xlfn.XLOOKUP($C390,[25]PSP!$C:$C,[25]PSP!$DD:$DD)</f>
        <v>0</v>
      </c>
      <c r="DE390" s="27">
        <f>_xlfn.XLOOKUP($C390,[25]PSP!$C:$C,[25]PSP!$DE:$DE)</f>
        <v>3.73</v>
      </c>
      <c r="DF390" s="28">
        <f t="shared" ref="DF390:DF399" si="1615">TRUNC(DE390*DD390,2)</f>
        <v>0</v>
      </c>
      <c r="DG390" s="29"/>
      <c r="DH390" s="54">
        <f>_xlfn.XLOOKUP($C390,[25]PSP!$C:$C,[25]PSP!$DH:$DH)</f>
        <v>0</v>
      </c>
      <c r="DI390" s="27">
        <f>_xlfn.XLOOKUP($C390,[25]PSP!$C:$C,[25]PSP!$DI:$DI)</f>
        <v>3.73</v>
      </c>
      <c r="DJ390" s="28">
        <f t="shared" ref="DJ390:DJ399" si="1616">TRUNC(DI390*DH390,2)</f>
        <v>0</v>
      </c>
      <c r="DK390" s="29"/>
      <c r="DL390" s="54">
        <f>_xlfn.XLOOKUP($C390,[25]PSP!$C:$C,[25]PSP!$DL:$DL)</f>
        <v>0</v>
      </c>
      <c r="DM390" s="27">
        <f>_xlfn.XLOOKUP($C390,[25]PSP!$C:$C,[25]PSP!$DM:$DM)</f>
        <v>3.73</v>
      </c>
      <c r="DN390" s="28">
        <f t="shared" ref="DN390:DN399" si="1617">TRUNC(DM390*DL390,2)</f>
        <v>0</v>
      </c>
      <c r="DO390" s="29"/>
      <c r="DP390" s="54">
        <f>_xlfn.XLOOKUP($C390,[25]PSP!$C:$C,[25]PSP!$DP:$DP)</f>
        <v>0</v>
      </c>
      <c r="DQ390" s="27">
        <f>_xlfn.XLOOKUP($C390,[25]PSP!$C:$C,[25]PSP!$DQ:$DQ)</f>
        <v>3.73</v>
      </c>
      <c r="DR390" s="28">
        <f t="shared" ref="DR390:DR399" si="1618">TRUNC(DQ390*DP390,2)</f>
        <v>0</v>
      </c>
      <c r="DS390" s="29"/>
      <c r="DT390" s="54">
        <f>_xlfn.XLOOKUP($C390,[25]PSP!$C:$C,[25]PSP!$DT:$DT)</f>
        <v>0</v>
      </c>
      <c r="DU390" s="27">
        <f>_xlfn.XLOOKUP($C390,[25]PSP!$C:$C,[25]PSP!$DU:$DU)</f>
        <v>3.73</v>
      </c>
      <c r="DV390" s="28">
        <f t="shared" ref="DV390:DV399" si="1619">TRUNC(DU390*DT390,2)</f>
        <v>0</v>
      </c>
      <c r="DW390" s="29"/>
      <c r="DX390" s="54">
        <f>_xlfn.XLOOKUP($C390,[25]PSP!$C:$C,[25]PSP!$DX:$DX)</f>
        <v>0</v>
      </c>
      <c r="DY390" s="27">
        <f>_xlfn.XLOOKUP($C390,[25]PSP!$C:$C,[25]PSP!$DY:$DY)</f>
        <v>3.73</v>
      </c>
      <c r="DZ390" s="28">
        <f t="shared" ref="DZ390:DZ399" si="1620">TRUNC(DY390*DX390,2)</f>
        <v>0</v>
      </c>
      <c r="EA390" s="29"/>
      <c r="EB390" s="54">
        <f>_xlfn.XLOOKUP($C390,[25]PSP!$C:$C,[25]PSP!$EB:$EB)</f>
        <v>72404.320000000007</v>
      </c>
      <c r="EC390" s="27">
        <f>_xlfn.XLOOKUP($C390,[25]PSP!$C:$C,[25]PSP!$EC:$EC)</f>
        <v>3.73</v>
      </c>
      <c r="ED390" s="28">
        <f t="shared" ref="ED390:ED399" si="1621">TRUNC(EC390*EB390,2)</f>
        <v>270068.11</v>
      </c>
      <c r="EE390" s="29"/>
      <c r="EF390" s="54">
        <f>_xlfn.XLOOKUP($C390,[25]PSP!$C:$C,[25]PSP!$EF:$EF)</f>
        <v>7843.4368000000004</v>
      </c>
      <c r="EG390" s="27">
        <f>_xlfn.XLOOKUP($C390,[25]PSP!$C:$C,[25]PSP!$EG:$EG)</f>
        <v>3.73</v>
      </c>
      <c r="EH390" s="28">
        <f t="shared" ref="EH390:EH399" si="1622">TRUNC(EG390*EF390,2)</f>
        <v>29256.01</v>
      </c>
      <c r="EI390" s="29"/>
      <c r="EJ390" s="54">
        <f>_xlfn.XLOOKUP($C390,[25]PSP!$C:$C,[25]PSP!$EJ:$EJ)</f>
        <v>51136.553600000014</v>
      </c>
      <c r="EK390" s="27">
        <f>_xlfn.XLOOKUP($C390,[25]PSP!$C:$C,[25]PSP!$EK:$EK)</f>
        <v>3.73</v>
      </c>
      <c r="EL390" s="28">
        <f t="shared" ref="EL390:EL399" si="1623">TRUNC(EK390*EJ390,2)</f>
        <v>190739.34</v>
      </c>
      <c r="EM390" s="29"/>
      <c r="EN390" s="108"/>
      <c r="EO390" s="29">
        <f t="shared" si="1453"/>
        <v>490063.45999999996</v>
      </c>
      <c r="EP390" s="29">
        <f t="shared" si="1589"/>
        <v>490063.45999999996</v>
      </c>
      <c r="EQ390" s="4" t="b">
        <f t="shared" si="1418"/>
        <v>1</v>
      </c>
      <c r="ES390" s="118">
        <f t="shared" si="1488"/>
        <v>1.1767000000000001</v>
      </c>
    </row>
    <row r="391" spans="3:149" ht="21" x14ac:dyDescent="0.25">
      <c r="C391" s="24" t="s">
        <v>309</v>
      </c>
      <c r="D391" s="43" t="str">
        <f>_xlfn.XLOOKUP($C391,[25]PSP!$C:$C,[25]PSP!$D:$D)</f>
        <v>RO-40155</v>
      </c>
      <c r="E391" s="24" t="str">
        <f>_xlfn.XLOOKUP($C391,[25]PSP!$C:$C,[25]PSP!$E:$E)</f>
        <v>DER/MG</v>
      </c>
      <c r="F391" s="25" t="str">
        <f>_xlfn.XLOOKUP($C391,[25]PSP!$C:$C,[25]PSP!$F:$F)</f>
        <v>ESCAVAÇÃO, CARGA, DESCARGA, ESPALHAMENTO E TRANSPORTE DE  MATERIAL  DE  1ª  CATEGORIA,  COM  CAMINHÃO.  DISTÂNCIA MÉDIA DE TRANSPORTE  DE 1.401 A 1.600 M</v>
      </c>
      <c r="G391" s="26" t="str">
        <f>_xlfn.XLOOKUP($C391,[25]PSP!$C:$C,[25]PSP!$G:$G)</f>
        <v>M3</v>
      </c>
      <c r="H391" s="53">
        <f>_xlfn.XLOOKUP($C391,[25]PSP!$C:$C,[25]PSP!$H:$H)</f>
        <v>98538.232799999998</v>
      </c>
      <c r="I391" s="28">
        <f>_xlfn.XLOOKUP($C391,[25]PSP!$C:$C,[25]PSP!$I:$I)</f>
        <v>533091.82000000007</v>
      </c>
      <c r="J391" s="28">
        <f t="shared" si="1590"/>
        <v>627289.14459400007</v>
      </c>
      <c r="K391" s="29"/>
      <c r="L391" s="54">
        <f>_xlfn.XLOOKUP($C391,[25]PSP!$C:$C,[25]PSP!$L:$L)</f>
        <v>0</v>
      </c>
      <c r="M391" s="27">
        <f>_xlfn.XLOOKUP($C391,[25]PSP!$C:$C,[25]PSP!$M:$M)</f>
        <v>5.41</v>
      </c>
      <c r="N391" s="28">
        <f t="shared" si="1591"/>
        <v>0</v>
      </c>
      <c r="O391" s="29"/>
      <c r="P391" s="54">
        <f>_xlfn.XLOOKUP($C391,[25]PSP!$C:$C,[25]PSP!$P:$P)</f>
        <v>0</v>
      </c>
      <c r="Q391" s="27">
        <f>_xlfn.XLOOKUP($C391,[25]PSP!$C:$C,[25]PSP!$Q:$Q)</f>
        <v>5.41</v>
      </c>
      <c r="R391" s="28">
        <f t="shared" si="1592"/>
        <v>0</v>
      </c>
      <c r="S391" s="29"/>
      <c r="T391" s="54">
        <f>_xlfn.XLOOKUP($C391,[25]PSP!$C:$C,[25]PSP!$T:$T)</f>
        <v>0</v>
      </c>
      <c r="U391" s="27">
        <f>_xlfn.XLOOKUP($C391,[25]PSP!$C:$C,[25]PSP!$U:$U)</f>
        <v>5.41</v>
      </c>
      <c r="V391" s="28">
        <f t="shared" si="1593"/>
        <v>0</v>
      </c>
      <c r="W391" s="29"/>
      <c r="X391" s="54">
        <f>_xlfn.XLOOKUP($C391,[25]PSP!$C:$C,[25]PSP!$X:$X)</f>
        <v>0</v>
      </c>
      <c r="Y391" s="27">
        <f>_xlfn.XLOOKUP($C391,[25]PSP!$C:$C,[25]PSP!$Y:$Y)</f>
        <v>5.41</v>
      </c>
      <c r="Z391" s="28">
        <f t="shared" si="1594"/>
        <v>0</v>
      </c>
      <c r="AA391" s="29"/>
      <c r="AB391" s="54">
        <f>_xlfn.XLOOKUP($C391,[25]PSP!$C:$C,[25]PSP!$AB:$AB)</f>
        <v>0</v>
      </c>
      <c r="AC391" s="27">
        <f>_xlfn.XLOOKUP($C391,[25]PSP!$C:$C,[25]PSP!$AC:$AC)</f>
        <v>5.41</v>
      </c>
      <c r="AD391" s="28">
        <f t="shared" si="1595"/>
        <v>0</v>
      </c>
      <c r="AE391" s="29"/>
      <c r="AF391" s="54">
        <f>_xlfn.XLOOKUP($C391,[25]PSP!$C:$C,[25]PSP!$AF:$AF)</f>
        <v>0</v>
      </c>
      <c r="AG391" s="27">
        <f>_xlfn.XLOOKUP($C391,[25]PSP!$C:$C,[25]PSP!$AG:$AG)</f>
        <v>5.41</v>
      </c>
      <c r="AH391" s="28">
        <f t="shared" si="1596"/>
        <v>0</v>
      </c>
      <c r="AI391" s="29"/>
      <c r="AJ391" s="54">
        <f>_xlfn.XLOOKUP($C391,[25]PSP!$C:$C,[25]PSP!$AJ:$AJ)</f>
        <v>0</v>
      </c>
      <c r="AK391" s="27">
        <f>_xlfn.XLOOKUP($C391,[25]PSP!$C:$C,[25]PSP!$AK:$AK)</f>
        <v>5.41</v>
      </c>
      <c r="AL391" s="28">
        <f t="shared" si="1597"/>
        <v>0</v>
      </c>
      <c r="AM391" s="29"/>
      <c r="AN391" s="54">
        <f>_xlfn.XLOOKUP($C391,[25]PSP!$C:$C,[25]PSP!$AN:$AN)</f>
        <v>0</v>
      </c>
      <c r="AO391" s="27">
        <f>_xlfn.XLOOKUP($C391,[25]PSP!$C:$C,[25]PSP!$AO:$AO)</f>
        <v>5.41</v>
      </c>
      <c r="AP391" s="28">
        <f t="shared" si="1598"/>
        <v>0</v>
      </c>
      <c r="AQ391" s="29"/>
      <c r="AR391" s="54">
        <f>_xlfn.XLOOKUP($C391,[25]PSP!$C:$C,[25]PSP!$AR:$AR)</f>
        <v>0</v>
      </c>
      <c r="AS391" s="27">
        <f>_xlfn.XLOOKUP($C391,[25]PSP!$C:$C,[25]PSP!$AS:$AS)</f>
        <v>5.41</v>
      </c>
      <c r="AT391" s="28">
        <f t="shared" si="1599"/>
        <v>0</v>
      </c>
      <c r="AU391" s="29"/>
      <c r="AV391" s="54">
        <f>_xlfn.XLOOKUP($C391,[25]PSP!$C:$C,[25]PSP!$AV:$AV)</f>
        <v>0</v>
      </c>
      <c r="AW391" s="27">
        <f>_xlfn.XLOOKUP($C391,[25]PSP!$C:$C,[25]PSP!$AW:$AW)</f>
        <v>5.41</v>
      </c>
      <c r="AX391" s="28">
        <f t="shared" si="1600"/>
        <v>0</v>
      </c>
      <c r="AY391" s="29"/>
      <c r="AZ391" s="54">
        <f>_xlfn.XLOOKUP($C391,[25]PSP!$C:$C,[25]PSP!$AZ:$AZ)</f>
        <v>0</v>
      </c>
      <c r="BA391" s="27">
        <f>_xlfn.XLOOKUP($C391,[25]PSP!$C:$C,[25]PSP!$BA:$BA)</f>
        <v>5.41</v>
      </c>
      <c r="BB391" s="28">
        <f t="shared" si="1601"/>
        <v>0</v>
      </c>
      <c r="BC391" s="29"/>
      <c r="BD391" s="54">
        <f>_xlfn.XLOOKUP($C391,[25]PSP!$C:$C,[25]PSP!$BD:$BD)</f>
        <v>0</v>
      </c>
      <c r="BE391" s="27">
        <f>_xlfn.XLOOKUP($C391,[25]PSP!$C:$C,[25]PSP!$BE:$BE)</f>
        <v>5.41</v>
      </c>
      <c r="BF391" s="28">
        <f t="shared" si="1602"/>
        <v>0</v>
      </c>
      <c r="BG391" s="29"/>
      <c r="BH391" s="54">
        <f>_xlfn.XLOOKUP($C391,[25]PSP!$C:$C,[25]PSP!$BH:$BH)</f>
        <v>0</v>
      </c>
      <c r="BI391" s="27">
        <f>_xlfn.XLOOKUP($C391,[25]PSP!$C:$C,[25]PSP!$BI:$BI)</f>
        <v>5.41</v>
      </c>
      <c r="BJ391" s="28">
        <f t="shared" si="1603"/>
        <v>0</v>
      </c>
      <c r="BK391" s="29"/>
      <c r="BL391" s="54">
        <f>_xlfn.XLOOKUP($C391,[25]PSP!$C:$C,[25]PSP!$BL:$BL)</f>
        <v>0</v>
      </c>
      <c r="BM391" s="27">
        <f>_xlfn.XLOOKUP($C391,[25]PSP!$C:$C,[25]PSP!$BM:$BM)</f>
        <v>5.41</v>
      </c>
      <c r="BN391" s="28">
        <f t="shared" si="1604"/>
        <v>0</v>
      </c>
      <c r="BO391" s="29"/>
      <c r="BP391" s="54">
        <f>_xlfn.XLOOKUP($C391,[25]PSP!$C:$C,[25]PSP!$BP:$BP)</f>
        <v>0</v>
      </c>
      <c r="BQ391" s="27">
        <f>_xlfn.XLOOKUP($C391,[25]PSP!$C:$C,[25]PSP!$BQ:$BQ)</f>
        <v>5.41</v>
      </c>
      <c r="BR391" s="28">
        <f t="shared" si="1605"/>
        <v>0</v>
      </c>
      <c r="BS391" s="29"/>
      <c r="BT391" s="54">
        <f>_xlfn.XLOOKUP($C391,[25]PSP!$C:$C,[25]PSP!$BT:$BT)</f>
        <v>0</v>
      </c>
      <c r="BU391" s="27">
        <f>_xlfn.XLOOKUP($C391,[25]PSP!$C:$C,[25]PSP!$BU:$BU)</f>
        <v>5.41</v>
      </c>
      <c r="BV391" s="28">
        <f t="shared" si="1606"/>
        <v>0</v>
      </c>
      <c r="BW391" s="29"/>
      <c r="BX391" s="54">
        <f>_xlfn.XLOOKUP($C391,[25]PSP!$C:$C,[25]PSP!$BX:$BX)</f>
        <v>0</v>
      </c>
      <c r="BY391" s="27">
        <f>_xlfn.XLOOKUP($C391,[25]PSP!$C:$C,[25]PSP!$BY:$BY)</f>
        <v>5.41</v>
      </c>
      <c r="BZ391" s="28">
        <f t="shared" si="1607"/>
        <v>0</v>
      </c>
      <c r="CA391" s="29"/>
      <c r="CB391" s="54">
        <f>_xlfn.XLOOKUP($C391,[25]PSP!$C:$C,[25]PSP!$CB:$CB)</f>
        <v>0</v>
      </c>
      <c r="CC391" s="27">
        <f>_xlfn.XLOOKUP($C391,[25]PSP!$C:$C,[25]PSP!$CC:$CC)</f>
        <v>5.41</v>
      </c>
      <c r="CD391" s="28">
        <f t="shared" si="1608"/>
        <v>0</v>
      </c>
      <c r="CE391" s="29"/>
      <c r="CF391" s="54">
        <f>_xlfn.XLOOKUP($C391,[25]PSP!$C:$C,[25]PSP!$CF:$CF)</f>
        <v>0</v>
      </c>
      <c r="CG391" s="27">
        <f>_xlfn.XLOOKUP($C391,[25]PSP!$C:$C,[25]PSP!$CG:$CG)</f>
        <v>5.41</v>
      </c>
      <c r="CH391" s="28">
        <f t="shared" si="1609"/>
        <v>0</v>
      </c>
      <c r="CI391" s="29"/>
      <c r="CJ391" s="54">
        <f>_xlfn.XLOOKUP($C391,[25]PSP!$C:$C,[25]PSP!$CJ:$CJ)</f>
        <v>0</v>
      </c>
      <c r="CK391" s="27">
        <f>_xlfn.XLOOKUP($C391,[25]PSP!$C:$C,[25]PSP!$CK:$CK)</f>
        <v>5.41</v>
      </c>
      <c r="CL391" s="28">
        <f t="shared" si="1610"/>
        <v>0</v>
      </c>
      <c r="CM391" s="29"/>
      <c r="CN391" s="54">
        <f>_xlfn.XLOOKUP($C391,[25]PSP!$C:$C,[25]PSP!$CN:$CN)</f>
        <v>0</v>
      </c>
      <c r="CO391" s="27">
        <f>_xlfn.XLOOKUP($C391,[25]PSP!$C:$C,[25]PSP!$CO:$CO)</f>
        <v>5.41</v>
      </c>
      <c r="CP391" s="28">
        <f t="shared" si="1611"/>
        <v>0</v>
      </c>
      <c r="CQ391" s="29"/>
      <c r="CR391" s="54">
        <f>_xlfn.XLOOKUP($C391,[25]PSP!$C:$C,[25]PSP!$CR:$CR)</f>
        <v>0</v>
      </c>
      <c r="CS391" s="27">
        <f>_xlfn.XLOOKUP($C391,[25]PSP!$C:$C,[25]PSP!$CS:$CS)</f>
        <v>5.41</v>
      </c>
      <c r="CT391" s="28">
        <f t="shared" si="1612"/>
        <v>0</v>
      </c>
      <c r="CU391" s="29"/>
      <c r="CV391" s="54">
        <f>_xlfn.XLOOKUP($C391,[25]PSP!$C:$C,[25]PSP!$CV:$CV)</f>
        <v>0</v>
      </c>
      <c r="CW391" s="27">
        <f>_xlfn.XLOOKUP($C391,[25]PSP!$C:$C,[25]PSP!$CW:$CW)</f>
        <v>5.41</v>
      </c>
      <c r="CX391" s="28">
        <f t="shared" si="1613"/>
        <v>0</v>
      </c>
      <c r="CY391" s="29"/>
      <c r="CZ391" s="54">
        <f>_xlfn.XLOOKUP($C391,[25]PSP!$C:$C,[25]PSP!$CZ:$CZ)</f>
        <v>0</v>
      </c>
      <c r="DA391" s="27">
        <f>_xlfn.XLOOKUP($C391,[25]PSP!$C:$C,[25]PSP!$DA:$DA)</f>
        <v>5.41</v>
      </c>
      <c r="DB391" s="28">
        <f t="shared" si="1614"/>
        <v>0</v>
      </c>
      <c r="DC391" s="29"/>
      <c r="DD391" s="54">
        <f>_xlfn.XLOOKUP($C391,[25]PSP!$C:$C,[25]PSP!$DD:$DD)</f>
        <v>0</v>
      </c>
      <c r="DE391" s="27">
        <f>_xlfn.XLOOKUP($C391,[25]PSP!$C:$C,[25]PSP!$DE:$DE)</f>
        <v>5.41</v>
      </c>
      <c r="DF391" s="28">
        <f t="shared" si="1615"/>
        <v>0</v>
      </c>
      <c r="DG391" s="29"/>
      <c r="DH391" s="54">
        <f>_xlfn.XLOOKUP($C391,[25]PSP!$C:$C,[25]PSP!$DH:$DH)</f>
        <v>0</v>
      </c>
      <c r="DI391" s="27">
        <f>_xlfn.XLOOKUP($C391,[25]PSP!$C:$C,[25]PSP!$DI:$DI)</f>
        <v>5.41</v>
      </c>
      <c r="DJ391" s="28">
        <f t="shared" si="1616"/>
        <v>0</v>
      </c>
      <c r="DK391" s="29"/>
      <c r="DL391" s="54">
        <f>_xlfn.XLOOKUP($C391,[25]PSP!$C:$C,[25]PSP!$DL:$DL)</f>
        <v>0</v>
      </c>
      <c r="DM391" s="27">
        <f>_xlfn.XLOOKUP($C391,[25]PSP!$C:$C,[25]PSP!$DM:$DM)</f>
        <v>5.41</v>
      </c>
      <c r="DN391" s="28">
        <f t="shared" si="1617"/>
        <v>0</v>
      </c>
      <c r="DO391" s="29"/>
      <c r="DP391" s="54">
        <f>_xlfn.XLOOKUP($C391,[25]PSP!$C:$C,[25]PSP!$DP:$DP)</f>
        <v>0</v>
      </c>
      <c r="DQ391" s="27">
        <f>_xlfn.XLOOKUP($C391,[25]PSP!$C:$C,[25]PSP!$DQ:$DQ)</f>
        <v>5.41</v>
      </c>
      <c r="DR391" s="28">
        <f t="shared" si="1618"/>
        <v>0</v>
      </c>
      <c r="DS391" s="29"/>
      <c r="DT391" s="54">
        <f>_xlfn.XLOOKUP($C391,[25]PSP!$C:$C,[25]PSP!$DT:$DT)</f>
        <v>0</v>
      </c>
      <c r="DU391" s="27">
        <f>_xlfn.XLOOKUP($C391,[25]PSP!$C:$C,[25]PSP!$DU:$DU)</f>
        <v>5.41</v>
      </c>
      <c r="DV391" s="28">
        <f t="shared" si="1619"/>
        <v>0</v>
      </c>
      <c r="DW391" s="29"/>
      <c r="DX391" s="54">
        <f>_xlfn.XLOOKUP($C391,[25]PSP!$C:$C,[25]PSP!$DX:$DX)</f>
        <v>0</v>
      </c>
      <c r="DY391" s="27">
        <f>_xlfn.XLOOKUP($C391,[25]PSP!$C:$C,[25]PSP!$DY:$DY)</f>
        <v>5.41</v>
      </c>
      <c r="DZ391" s="28">
        <f t="shared" si="1620"/>
        <v>0</v>
      </c>
      <c r="EA391" s="29"/>
      <c r="EB391" s="54">
        <f>_xlfn.XLOOKUP($C391,[25]PSP!$C:$C,[25]PSP!$EB:$EB)</f>
        <v>54303.240000000005</v>
      </c>
      <c r="EC391" s="27">
        <f>_xlfn.XLOOKUP($C391,[25]PSP!$C:$C,[25]PSP!$EC:$EC)</f>
        <v>5.41</v>
      </c>
      <c r="ED391" s="28">
        <f t="shared" si="1621"/>
        <v>293780.52</v>
      </c>
      <c r="EE391" s="29"/>
      <c r="EF391" s="54">
        <f>_xlfn.XLOOKUP($C391,[25]PSP!$C:$C,[25]PSP!$EF:$EF)</f>
        <v>5882.5775999999996</v>
      </c>
      <c r="EG391" s="27">
        <f>_xlfn.XLOOKUP($C391,[25]PSP!$C:$C,[25]PSP!$EG:$EG)</f>
        <v>5.41</v>
      </c>
      <c r="EH391" s="28">
        <f t="shared" si="1622"/>
        <v>31824.74</v>
      </c>
      <c r="EI391" s="29"/>
      <c r="EJ391" s="54">
        <f>_xlfn.XLOOKUP($C391,[25]PSP!$C:$C,[25]PSP!$EJ:$EJ)</f>
        <v>38352.415200000003</v>
      </c>
      <c r="EK391" s="27">
        <f>_xlfn.XLOOKUP($C391,[25]PSP!$C:$C,[25]PSP!$EK:$EK)</f>
        <v>5.41</v>
      </c>
      <c r="EL391" s="28">
        <f t="shared" si="1623"/>
        <v>207486.56</v>
      </c>
      <c r="EM391" s="29"/>
      <c r="EN391" s="108"/>
      <c r="EO391" s="29">
        <f t="shared" si="1453"/>
        <v>533091.82000000007</v>
      </c>
      <c r="EP391" s="29">
        <f t="shared" si="1589"/>
        <v>533091.82000000007</v>
      </c>
      <c r="EQ391" s="4" t="b">
        <f t="shared" si="1418"/>
        <v>1</v>
      </c>
      <c r="ES391" s="118">
        <f t="shared" si="1488"/>
        <v>1.1767000000000001</v>
      </c>
    </row>
    <row r="392" spans="3:149" ht="21" x14ac:dyDescent="0.25">
      <c r="C392" s="24" t="s">
        <v>310</v>
      </c>
      <c r="D392" s="43" t="str">
        <f>_xlfn.XLOOKUP($C392,[25]PSP!$C:$C,[25]PSP!$D:$D)</f>
        <v>RO-40160</v>
      </c>
      <c r="E392" s="24" t="str">
        <f>_xlfn.XLOOKUP($C392,[25]PSP!$C:$C,[25]PSP!$E:$E)</f>
        <v>DER/MG</v>
      </c>
      <c r="F392" s="25" t="str">
        <f>_xlfn.XLOOKUP($C392,[25]PSP!$C:$C,[25]PSP!$F:$F)</f>
        <v>ESCAVAÇÃO, CARGA, DESCARGA, ESPALHAMENTO E TRANSPORTE DE  MATERIAL  DE  1ª  CATEGORIA,  COM  CAMINHÃO.  DISTÂNCIA MÉDIA DE TRANSPORTE  DE 3.001 A 4.000 M</v>
      </c>
      <c r="G392" s="26" t="str">
        <f>_xlfn.XLOOKUP($C392,[25]PSP!$C:$C,[25]PSP!$G:$G)</f>
        <v>M3</v>
      </c>
      <c r="H392" s="53">
        <f>_xlfn.XLOOKUP($C392,[25]PSP!$C:$C,[25]PSP!$H:$H)</f>
        <v>98538.232799999998</v>
      </c>
      <c r="I392" s="28">
        <f>_xlfn.XLOOKUP($C392,[25]PSP!$C:$C,[25]PSP!$I:$I)</f>
        <v>702577.59</v>
      </c>
      <c r="J392" s="28">
        <f t="shared" si="1590"/>
        <v>826723.05015300005</v>
      </c>
      <c r="K392" s="29"/>
      <c r="L392" s="54">
        <f>_xlfn.XLOOKUP($C392,[25]PSP!$C:$C,[25]PSP!$L:$L)</f>
        <v>0</v>
      </c>
      <c r="M392" s="27">
        <f>_xlfn.XLOOKUP($C392,[25]PSP!$C:$C,[25]PSP!$M:$M)</f>
        <v>7.13</v>
      </c>
      <c r="N392" s="28">
        <f t="shared" si="1591"/>
        <v>0</v>
      </c>
      <c r="O392" s="29"/>
      <c r="P392" s="54">
        <f>_xlfn.XLOOKUP($C392,[25]PSP!$C:$C,[25]PSP!$P:$P)</f>
        <v>0</v>
      </c>
      <c r="Q392" s="27">
        <f>_xlfn.XLOOKUP($C392,[25]PSP!$C:$C,[25]PSP!$Q:$Q)</f>
        <v>7.13</v>
      </c>
      <c r="R392" s="28">
        <f t="shared" si="1592"/>
        <v>0</v>
      </c>
      <c r="S392" s="29"/>
      <c r="T392" s="54">
        <f>_xlfn.XLOOKUP($C392,[25]PSP!$C:$C,[25]PSP!$T:$T)</f>
        <v>0</v>
      </c>
      <c r="U392" s="27">
        <f>_xlfn.XLOOKUP($C392,[25]PSP!$C:$C,[25]PSP!$U:$U)</f>
        <v>7.13</v>
      </c>
      <c r="V392" s="28">
        <f t="shared" si="1593"/>
        <v>0</v>
      </c>
      <c r="W392" s="29"/>
      <c r="X392" s="54">
        <f>_xlfn.XLOOKUP($C392,[25]PSP!$C:$C,[25]PSP!$X:$X)</f>
        <v>0</v>
      </c>
      <c r="Y392" s="27">
        <f>_xlfn.XLOOKUP($C392,[25]PSP!$C:$C,[25]PSP!$Y:$Y)</f>
        <v>7.13</v>
      </c>
      <c r="Z392" s="28">
        <f t="shared" si="1594"/>
        <v>0</v>
      </c>
      <c r="AA392" s="29"/>
      <c r="AB392" s="54">
        <f>_xlfn.XLOOKUP($C392,[25]PSP!$C:$C,[25]PSP!$AB:$AB)</f>
        <v>0</v>
      </c>
      <c r="AC392" s="27">
        <f>_xlfn.XLOOKUP($C392,[25]PSP!$C:$C,[25]PSP!$AC:$AC)</f>
        <v>7.13</v>
      </c>
      <c r="AD392" s="28">
        <f t="shared" si="1595"/>
        <v>0</v>
      </c>
      <c r="AE392" s="29"/>
      <c r="AF392" s="54">
        <f>_xlfn.XLOOKUP($C392,[25]PSP!$C:$C,[25]PSP!$AF:$AF)</f>
        <v>0</v>
      </c>
      <c r="AG392" s="27">
        <f>_xlfn.XLOOKUP($C392,[25]PSP!$C:$C,[25]PSP!$AG:$AG)</f>
        <v>7.13</v>
      </c>
      <c r="AH392" s="28">
        <f t="shared" si="1596"/>
        <v>0</v>
      </c>
      <c r="AI392" s="29"/>
      <c r="AJ392" s="54">
        <f>_xlfn.XLOOKUP($C392,[25]PSP!$C:$C,[25]PSP!$AJ:$AJ)</f>
        <v>0</v>
      </c>
      <c r="AK392" s="27">
        <f>_xlfn.XLOOKUP($C392,[25]PSP!$C:$C,[25]PSP!$AK:$AK)</f>
        <v>7.13</v>
      </c>
      <c r="AL392" s="28">
        <f t="shared" si="1597"/>
        <v>0</v>
      </c>
      <c r="AM392" s="29"/>
      <c r="AN392" s="54">
        <f>_xlfn.XLOOKUP($C392,[25]PSP!$C:$C,[25]PSP!$AN:$AN)</f>
        <v>0</v>
      </c>
      <c r="AO392" s="27">
        <f>_xlfn.XLOOKUP($C392,[25]PSP!$C:$C,[25]PSP!$AO:$AO)</f>
        <v>7.13</v>
      </c>
      <c r="AP392" s="28">
        <f t="shared" si="1598"/>
        <v>0</v>
      </c>
      <c r="AQ392" s="29"/>
      <c r="AR392" s="54">
        <f>_xlfn.XLOOKUP($C392,[25]PSP!$C:$C,[25]PSP!$AR:$AR)</f>
        <v>0</v>
      </c>
      <c r="AS392" s="27">
        <f>_xlfn.XLOOKUP($C392,[25]PSP!$C:$C,[25]PSP!$AS:$AS)</f>
        <v>7.13</v>
      </c>
      <c r="AT392" s="28">
        <f t="shared" si="1599"/>
        <v>0</v>
      </c>
      <c r="AU392" s="29"/>
      <c r="AV392" s="54">
        <f>_xlfn.XLOOKUP($C392,[25]PSP!$C:$C,[25]PSP!$AV:$AV)</f>
        <v>0</v>
      </c>
      <c r="AW392" s="27">
        <f>_xlfn.XLOOKUP($C392,[25]PSP!$C:$C,[25]PSP!$AW:$AW)</f>
        <v>7.13</v>
      </c>
      <c r="AX392" s="28">
        <f t="shared" si="1600"/>
        <v>0</v>
      </c>
      <c r="AY392" s="29"/>
      <c r="AZ392" s="54">
        <f>_xlfn.XLOOKUP($C392,[25]PSP!$C:$C,[25]PSP!$AZ:$AZ)</f>
        <v>0</v>
      </c>
      <c r="BA392" s="27">
        <f>_xlfn.XLOOKUP($C392,[25]PSP!$C:$C,[25]PSP!$BA:$BA)</f>
        <v>7.13</v>
      </c>
      <c r="BB392" s="28">
        <f t="shared" si="1601"/>
        <v>0</v>
      </c>
      <c r="BC392" s="29"/>
      <c r="BD392" s="54">
        <f>_xlfn.XLOOKUP($C392,[25]PSP!$C:$C,[25]PSP!$BD:$BD)</f>
        <v>0</v>
      </c>
      <c r="BE392" s="27">
        <f>_xlfn.XLOOKUP($C392,[25]PSP!$C:$C,[25]PSP!$BE:$BE)</f>
        <v>7.13</v>
      </c>
      <c r="BF392" s="28">
        <f t="shared" si="1602"/>
        <v>0</v>
      </c>
      <c r="BG392" s="29"/>
      <c r="BH392" s="54">
        <f>_xlfn.XLOOKUP($C392,[25]PSP!$C:$C,[25]PSP!$BH:$BH)</f>
        <v>0</v>
      </c>
      <c r="BI392" s="27">
        <f>_xlfn.XLOOKUP($C392,[25]PSP!$C:$C,[25]PSP!$BI:$BI)</f>
        <v>7.13</v>
      </c>
      <c r="BJ392" s="28">
        <f t="shared" si="1603"/>
        <v>0</v>
      </c>
      <c r="BK392" s="29"/>
      <c r="BL392" s="54">
        <f>_xlfn.XLOOKUP($C392,[25]PSP!$C:$C,[25]PSP!$BL:$BL)</f>
        <v>0</v>
      </c>
      <c r="BM392" s="27">
        <f>_xlfn.XLOOKUP($C392,[25]PSP!$C:$C,[25]PSP!$BM:$BM)</f>
        <v>7.13</v>
      </c>
      <c r="BN392" s="28">
        <f t="shared" si="1604"/>
        <v>0</v>
      </c>
      <c r="BO392" s="29"/>
      <c r="BP392" s="54">
        <f>_xlfn.XLOOKUP($C392,[25]PSP!$C:$C,[25]PSP!$BP:$BP)</f>
        <v>0</v>
      </c>
      <c r="BQ392" s="27">
        <f>_xlfn.XLOOKUP($C392,[25]PSP!$C:$C,[25]PSP!$BQ:$BQ)</f>
        <v>7.13</v>
      </c>
      <c r="BR392" s="28">
        <f t="shared" si="1605"/>
        <v>0</v>
      </c>
      <c r="BS392" s="29"/>
      <c r="BT392" s="54">
        <f>_xlfn.XLOOKUP($C392,[25]PSP!$C:$C,[25]PSP!$BT:$BT)</f>
        <v>0</v>
      </c>
      <c r="BU392" s="27">
        <f>_xlfn.XLOOKUP($C392,[25]PSP!$C:$C,[25]PSP!$BU:$BU)</f>
        <v>7.13</v>
      </c>
      <c r="BV392" s="28">
        <f t="shared" si="1606"/>
        <v>0</v>
      </c>
      <c r="BW392" s="29"/>
      <c r="BX392" s="54">
        <f>_xlfn.XLOOKUP($C392,[25]PSP!$C:$C,[25]PSP!$BX:$BX)</f>
        <v>0</v>
      </c>
      <c r="BY392" s="27">
        <f>_xlfn.XLOOKUP($C392,[25]PSP!$C:$C,[25]PSP!$BY:$BY)</f>
        <v>7.13</v>
      </c>
      <c r="BZ392" s="28">
        <f t="shared" si="1607"/>
        <v>0</v>
      </c>
      <c r="CA392" s="29"/>
      <c r="CB392" s="54">
        <f>_xlfn.XLOOKUP($C392,[25]PSP!$C:$C,[25]PSP!$CB:$CB)</f>
        <v>0</v>
      </c>
      <c r="CC392" s="27">
        <f>_xlfn.XLOOKUP($C392,[25]PSP!$C:$C,[25]PSP!$CC:$CC)</f>
        <v>7.13</v>
      </c>
      <c r="CD392" s="28">
        <f t="shared" si="1608"/>
        <v>0</v>
      </c>
      <c r="CE392" s="29"/>
      <c r="CF392" s="54">
        <f>_xlfn.XLOOKUP($C392,[25]PSP!$C:$C,[25]PSP!$CF:$CF)</f>
        <v>0</v>
      </c>
      <c r="CG392" s="27">
        <f>_xlfn.XLOOKUP($C392,[25]PSP!$C:$C,[25]PSP!$CG:$CG)</f>
        <v>7.13</v>
      </c>
      <c r="CH392" s="28">
        <f t="shared" si="1609"/>
        <v>0</v>
      </c>
      <c r="CI392" s="29"/>
      <c r="CJ392" s="54">
        <f>_xlfn.XLOOKUP($C392,[25]PSP!$C:$C,[25]PSP!$CJ:$CJ)</f>
        <v>0</v>
      </c>
      <c r="CK392" s="27">
        <f>_xlfn.XLOOKUP($C392,[25]PSP!$C:$C,[25]PSP!$CK:$CK)</f>
        <v>7.13</v>
      </c>
      <c r="CL392" s="28">
        <f t="shared" si="1610"/>
        <v>0</v>
      </c>
      <c r="CM392" s="29"/>
      <c r="CN392" s="54">
        <f>_xlfn.XLOOKUP($C392,[25]PSP!$C:$C,[25]PSP!$CN:$CN)</f>
        <v>0</v>
      </c>
      <c r="CO392" s="27">
        <f>_xlfn.XLOOKUP($C392,[25]PSP!$C:$C,[25]PSP!$CO:$CO)</f>
        <v>7.13</v>
      </c>
      <c r="CP392" s="28">
        <f t="shared" si="1611"/>
        <v>0</v>
      </c>
      <c r="CQ392" s="29"/>
      <c r="CR392" s="54">
        <f>_xlfn.XLOOKUP($C392,[25]PSP!$C:$C,[25]PSP!$CR:$CR)</f>
        <v>0</v>
      </c>
      <c r="CS392" s="27">
        <f>_xlfn.XLOOKUP($C392,[25]PSP!$C:$C,[25]PSP!$CS:$CS)</f>
        <v>7.13</v>
      </c>
      <c r="CT392" s="28">
        <f t="shared" si="1612"/>
        <v>0</v>
      </c>
      <c r="CU392" s="29"/>
      <c r="CV392" s="54">
        <f>_xlfn.XLOOKUP($C392,[25]PSP!$C:$C,[25]PSP!$CV:$CV)</f>
        <v>0</v>
      </c>
      <c r="CW392" s="27">
        <f>_xlfn.XLOOKUP($C392,[25]PSP!$C:$C,[25]PSP!$CW:$CW)</f>
        <v>7.13</v>
      </c>
      <c r="CX392" s="28">
        <f t="shared" si="1613"/>
        <v>0</v>
      </c>
      <c r="CY392" s="29"/>
      <c r="CZ392" s="54">
        <f>_xlfn.XLOOKUP($C392,[25]PSP!$C:$C,[25]PSP!$CZ:$CZ)</f>
        <v>0</v>
      </c>
      <c r="DA392" s="27">
        <f>_xlfn.XLOOKUP($C392,[25]PSP!$C:$C,[25]PSP!$DA:$DA)</f>
        <v>7.13</v>
      </c>
      <c r="DB392" s="28">
        <f t="shared" si="1614"/>
        <v>0</v>
      </c>
      <c r="DC392" s="29"/>
      <c r="DD392" s="54">
        <f>_xlfn.XLOOKUP($C392,[25]PSP!$C:$C,[25]PSP!$DD:$DD)</f>
        <v>0</v>
      </c>
      <c r="DE392" s="27">
        <f>_xlfn.XLOOKUP($C392,[25]PSP!$C:$C,[25]PSP!$DE:$DE)</f>
        <v>7.13</v>
      </c>
      <c r="DF392" s="28">
        <f t="shared" si="1615"/>
        <v>0</v>
      </c>
      <c r="DG392" s="29"/>
      <c r="DH392" s="54">
        <f>_xlfn.XLOOKUP($C392,[25]PSP!$C:$C,[25]PSP!$DH:$DH)</f>
        <v>0</v>
      </c>
      <c r="DI392" s="27">
        <f>_xlfn.XLOOKUP($C392,[25]PSP!$C:$C,[25]PSP!$DI:$DI)</f>
        <v>7.13</v>
      </c>
      <c r="DJ392" s="28">
        <f t="shared" si="1616"/>
        <v>0</v>
      </c>
      <c r="DK392" s="29"/>
      <c r="DL392" s="54">
        <f>_xlfn.XLOOKUP($C392,[25]PSP!$C:$C,[25]PSP!$DL:$DL)</f>
        <v>0</v>
      </c>
      <c r="DM392" s="27">
        <f>_xlfn.XLOOKUP($C392,[25]PSP!$C:$C,[25]PSP!$DM:$DM)</f>
        <v>7.13</v>
      </c>
      <c r="DN392" s="28">
        <f t="shared" si="1617"/>
        <v>0</v>
      </c>
      <c r="DO392" s="29"/>
      <c r="DP392" s="54">
        <f>_xlfn.XLOOKUP($C392,[25]PSP!$C:$C,[25]PSP!$DP:$DP)</f>
        <v>0</v>
      </c>
      <c r="DQ392" s="27">
        <f>_xlfn.XLOOKUP($C392,[25]PSP!$C:$C,[25]PSP!$DQ:$DQ)</f>
        <v>7.13</v>
      </c>
      <c r="DR392" s="28">
        <f t="shared" si="1618"/>
        <v>0</v>
      </c>
      <c r="DS392" s="29"/>
      <c r="DT392" s="54">
        <f>_xlfn.XLOOKUP($C392,[25]PSP!$C:$C,[25]PSP!$DT:$DT)</f>
        <v>0</v>
      </c>
      <c r="DU392" s="27">
        <f>_xlfn.XLOOKUP($C392,[25]PSP!$C:$C,[25]PSP!$DU:$DU)</f>
        <v>7.13</v>
      </c>
      <c r="DV392" s="28">
        <f t="shared" si="1619"/>
        <v>0</v>
      </c>
      <c r="DW392" s="29"/>
      <c r="DX392" s="54">
        <f>_xlfn.XLOOKUP($C392,[25]PSP!$C:$C,[25]PSP!$DX:$DX)</f>
        <v>0</v>
      </c>
      <c r="DY392" s="27">
        <f>_xlfn.XLOOKUP($C392,[25]PSP!$C:$C,[25]PSP!$DY:$DY)</f>
        <v>7.13</v>
      </c>
      <c r="DZ392" s="28">
        <f t="shared" si="1620"/>
        <v>0</v>
      </c>
      <c r="EA392" s="29"/>
      <c r="EB392" s="54">
        <f>_xlfn.XLOOKUP($C392,[25]PSP!$C:$C,[25]PSP!$EB:$EB)</f>
        <v>54303.240000000005</v>
      </c>
      <c r="EC392" s="27">
        <f>_xlfn.XLOOKUP($C392,[25]PSP!$C:$C,[25]PSP!$EC:$EC)</f>
        <v>7.13</v>
      </c>
      <c r="ED392" s="28">
        <f t="shared" si="1621"/>
        <v>387182.1</v>
      </c>
      <c r="EE392" s="29"/>
      <c r="EF392" s="54">
        <f>_xlfn.XLOOKUP($C392,[25]PSP!$C:$C,[25]PSP!$EF:$EF)</f>
        <v>5882.5775999999996</v>
      </c>
      <c r="EG392" s="27">
        <f>_xlfn.XLOOKUP($C392,[25]PSP!$C:$C,[25]PSP!$EG:$EG)</f>
        <v>7.13</v>
      </c>
      <c r="EH392" s="28">
        <f t="shared" si="1622"/>
        <v>41942.769999999997</v>
      </c>
      <c r="EI392" s="29"/>
      <c r="EJ392" s="54">
        <f>_xlfn.XLOOKUP($C392,[25]PSP!$C:$C,[25]PSP!$EJ:$EJ)</f>
        <v>38352.415200000003</v>
      </c>
      <c r="EK392" s="27">
        <f>_xlfn.XLOOKUP($C392,[25]PSP!$C:$C,[25]PSP!$EK:$EK)</f>
        <v>7.13</v>
      </c>
      <c r="EL392" s="28">
        <f t="shared" si="1623"/>
        <v>273452.71999999997</v>
      </c>
      <c r="EM392" s="29"/>
      <c r="EN392" s="108"/>
      <c r="EO392" s="29">
        <f t="shared" si="1453"/>
        <v>702577.59</v>
      </c>
      <c r="EP392" s="29">
        <f t="shared" si="1589"/>
        <v>702577.59</v>
      </c>
      <c r="EQ392" s="4" t="b">
        <f t="shared" si="1418"/>
        <v>1</v>
      </c>
      <c r="ES392" s="118">
        <f t="shared" si="1488"/>
        <v>1.1767000000000001</v>
      </c>
    </row>
    <row r="393" spans="3:149" ht="21" x14ac:dyDescent="0.25">
      <c r="C393" s="24" t="s">
        <v>311</v>
      </c>
      <c r="D393" s="43" t="str">
        <f>_xlfn.XLOOKUP($C393,[25]PSP!$C:$C,[25]PSP!$D:$D)</f>
        <v>RO-40164</v>
      </c>
      <c r="E393" s="24" t="str">
        <f>_xlfn.XLOOKUP($C393,[25]PSP!$C:$C,[25]PSP!$E:$E)</f>
        <v>DER/MG</v>
      </c>
      <c r="F393" s="25" t="str">
        <f>_xlfn.XLOOKUP($C393,[25]PSP!$C:$C,[25]PSP!$F:$F)</f>
        <v>ESCAVAÇÃO, CARGA, DESCARGA, ESPALHAMENTO E TRANSPORTE DE  MATERIAL  DE  2ª.  CATEGORIA COM  CAMINHÃO.  DISTÂNCIA MÉDIA DE TRANSPORTE  DE 401 A 600 M</v>
      </c>
      <c r="G393" s="26" t="str">
        <f>_xlfn.XLOOKUP($C393,[25]PSP!$C:$C,[25]PSP!$G:$G)</f>
        <v>M3</v>
      </c>
      <c r="H393" s="53">
        <f>_xlfn.XLOOKUP($C393,[25]PSP!$C:$C,[25]PSP!$H:$H)</f>
        <v>19707.646560000001</v>
      </c>
      <c r="I393" s="28">
        <f>_xlfn.XLOOKUP($C393,[25]PSP!$C:$C,[25]PSP!$I:$I)</f>
        <v>97947</v>
      </c>
      <c r="J393" s="28">
        <f t="shared" si="1590"/>
        <v>115254.23490000001</v>
      </c>
      <c r="K393" s="29"/>
      <c r="L393" s="54">
        <f>_xlfn.XLOOKUP($C393,[25]PSP!$C:$C,[25]PSP!$L:$L)</f>
        <v>0</v>
      </c>
      <c r="M393" s="27">
        <f>_xlfn.XLOOKUP($C393,[25]PSP!$C:$C,[25]PSP!$M:$M)</f>
        <v>4.97</v>
      </c>
      <c r="N393" s="28">
        <f t="shared" si="1591"/>
        <v>0</v>
      </c>
      <c r="O393" s="29"/>
      <c r="P393" s="54">
        <f>_xlfn.XLOOKUP($C393,[25]PSP!$C:$C,[25]PSP!$P:$P)</f>
        <v>0</v>
      </c>
      <c r="Q393" s="27">
        <f>_xlfn.XLOOKUP($C393,[25]PSP!$C:$C,[25]PSP!$Q:$Q)</f>
        <v>4.97</v>
      </c>
      <c r="R393" s="28">
        <f t="shared" si="1592"/>
        <v>0</v>
      </c>
      <c r="S393" s="29"/>
      <c r="T393" s="54">
        <f>_xlfn.XLOOKUP($C393,[25]PSP!$C:$C,[25]PSP!$T:$T)</f>
        <v>0</v>
      </c>
      <c r="U393" s="27">
        <f>_xlfn.XLOOKUP($C393,[25]PSP!$C:$C,[25]PSP!$U:$U)</f>
        <v>4.97</v>
      </c>
      <c r="V393" s="28">
        <f t="shared" si="1593"/>
        <v>0</v>
      </c>
      <c r="W393" s="29"/>
      <c r="X393" s="54">
        <f>_xlfn.XLOOKUP($C393,[25]PSP!$C:$C,[25]PSP!$X:$X)</f>
        <v>0</v>
      </c>
      <c r="Y393" s="27">
        <f>_xlfn.XLOOKUP($C393,[25]PSP!$C:$C,[25]PSP!$Y:$Y)</f>
        <v>4.97</v>
      </c>
      <c r="Z393" s="28">
        <f t="shared" si="1594"/>
        <v>0</v>
      </c>
      <c r="AA393" s="29"/>
      <c r="AB393" s="54">
        <f>_xlfn.XLOOKUP($C393,[25]PSP!$C:$C,[25]PSP!$AB:$AB)</f>
        <v>0</v>
      </c>
      <c r="AC393" s="27">
        <f>_xlfn.XLOOKUP($C393,[25]PSP!$C:$C,[25]PSP!$AC:$AC)</f>
        <v>4.97</v>
      </c>
      <c r="AD393" s="28">
        <f t="shared" si="1595"/>
        <v>0</v>
      </c>
      <c r="AE393" s="29"/>
      <c r="AF393" s="54">
        <f>_xlfn.XLOOKUP($C393,[25]PSP!$C:$C,[25]PSP!$AF:$AF)</f>
        <v>0</v>
      </c>
      <c r="AG393" s="27">
        <f>_xlfn.XLOOKUP($C393,[25]PSP!$C:$C,[25]PSP!$AG:$AG)</f>
        <v>4.97</v>
      </c>
      <c r="AH393" s="28">
        <f t="shared" si="1596"/>
        <v>0</v>
      </c>
      <c r="AI393" s="29"/>
      <c r="AJ393" s="54">
        <f>_xlfn.XLOOKUP($C393,[25]PSP!$C:$C,[25]PSP!$AJ:$AJ)</f>
        <v>0</v>
      </c>
      <c r="AK393" s="27">
        <f>_xlfn.XLOOKUP($C393,[25]PSP!$C:$C,[25]PSP!$AK:$AK)</f>
        <v>4.97</v>
      </c>
      <c r="AL393" s="28">
        <f t="shared" si="1597"/>
        <v>0</v>
      </c>
      <c r="AM393" s="29"/>
      <c r="AN393" s="54">
        <f>_xlfn.XLOOKUP($C393,[25]PSP!$C:$C,[25]PSP!$AN:$AN)</f>
        <v>0</v>
      </c>
      <c r="AO393" s="27">
        <f>_xlfn.XLOOKUP($C393,[25]PSP!$C:$C,[25]PSP!$AO:$AO)</f>
        <v>4.97</v>
      </c>
      <c r="AP393" s="28">
        <f t="shared" si="1598"/>
        <v>0</v>
      </c>
      <c r="AQ393" s="29"/>
      <c r="AR393" s="54">
        <f>_xlfn.XLOOKUP($C393,[25]PSP!$C:$C,[25]PSP!$AR:$AR)</f>
        <v>0</v>
      </c>
      <c r="AS393" s="27">
        <f>_xlfn.XLOOKUP($C393,[25]PSP!$C:$C,[25]PSP!$AS:$AS)</f>
        <v>4.97</v>
      </c>
      <c r="AT393" s="28">
        <f t="shared" si="1599"/>
        <v>0</v>
      </c>
      <c r="AU393" s="29"/>
      <c r="AV393" s="54">
        <f>_xlfn.XLOOKUP($C393,[25]PSP!$C:$C,[25]PSP!$AV:$AV)</f>
        <v>0</v>
      </c>
      <c r="AW393" s="27">
        <f>_xlfn.XLOOKUP($C393,[25]PSP!$C:$C,[25]PSP!$AW:$AW)</f>
        <v>4.97</v>
      </c>
      <c r="AX393" s="28">
        <f t="shared" si="1600"/>
        <v>0</v>
      </c>
      <c r="AY393" s="29"/>
      <c r="AZ393" s="54">
        <f>_xlfn.XLOOKUP($C393,[25]PSP!$C:$C,[25]PSP!$AZ:$AZ)</f>
        <v>0</v>
      </c>
      <c r="BA393" s="27">
        <f>_xlfn.XLOOKUP($C393,[25]PSP!$C:$C,[25]PSP!$BA:$BA)</f>
        <v>4.97</v>
      </c>
      <c r="BB393" s="28">
        <f t="shared" si="1601"/>
        <v>0</v>
      </c>
      <c r="BC393" s="29"/>
      <c r="BD393" s="54">
        <f>_xlfn.XLOOKUP($C393,[25]PSP!$C:$C,[25]PSP!$BD:$BD)</f>
        <v>0</v>
      </c>
      <c r="BE393" s="27">
        <f>_xlfn.XLOOKUP($C393,[25]PSP!$C:$C,[25]PSP!$BE:$BE)</f>
        <v>4.97</v>
      </c>
      <c r="BF393" s="28">
        <f t="shared" si="1602"/>
        <v>0</v>
      </c>
      <c r="BG393" s="29"/>
      <c r="BH393" s="54">
        <f>_xlfn.XLOOKUP($C393,[25]PSP!$C:$C,[25]PSP!$BH:$BH)</f>
        <v>0</v>
      </c>
      <c r="BI393" s="27">
        <f>_xlfn.XLOOKUP($C393,[25]PSP!$C:$C,[25]PSP!$BI:$BI)</f>
        <v>4.97</v>
      </c>
      <c r="BJ393" s="28">
        <f t="shared" si="1603"/>
        <v>0</v>
      </c>
      <c r="BK393" s="29"/>
      <c r="BL393" s="54">
        <f>_xlfn.XLOOKUP($C393,[25]PSP!$C:$C,[25]PSP!$BL:$BL)</f>
        <v>0</v>
      </c>
      <c r="BM393" s="27">
        <f>_xlfn.XLOOKUP($C393,[25]PSP!$C:$C,[25]PSP!$BM:$BM)</f>
        <v>4.97</v>
      </c>
      <c r="BN393" s="28">
        <f t="shared" si="1604"/>
        <v>0</v>
      </c>
      <c r="BO393" s="29"/>
      <c r="BP393" s="54">
        <f>_xlfn.XLOOKUP($C393,[25]PSP!$C:$C,[25]PSP!$BP:$BP)</f>
        <v>0</v>
      </c>
      <c r="BQ393" s="27">
        <f>_xlfn.XLOOKUP($C393,[25]PSP!$C:$C,[25]PSP!$BQ:$BQ)</f>
        <v>4.97</v>
      </c>
      <c r="BR393" s="28">
        <f t="shared" si="1605"/>
        <v>0</v>
      </c>
      <c r="BS393" s="29"/>
      <c r="BT393" s="54">
        <f>_xlfn.XLOOKUP($C393,[25]PSP!$C:$C,[25]PSP!$BT:$BT)</f>
        <v>0</v>
      </c>
      <c r="BU393" s="27">
        <f>_xlfn.XLOOKUP($C393,[25]PSP!$C:$C,[25]PSP!$BU:$BU)</f>
        <v>4.97</v>
      </c>
      <c r="BV393" s="28">
        <f t="shared" si="1606"/>
        <v>0</v>
      </c>
      <c r="BW393" s="29"/>
      <c r="BX393" s="54">
        <f>_xlfn.XLOOKUP($C393,[25]PSP!$C:$C,[25]PSP!$BX:$BX)</f>
        <v>0</v>
      </c>
      <c r="BY393" s="27">
        <f>_xlfn.XLOOKUP($C393,[25]PSP!$C:$C,[25]PSP!$BY:$BY)</f>
        <v>4.97</v>
      </c>
      <c r="BZ393" s="28">
        <f t="shared" si="1607"/>
        <v>0</v>
      </c>
      <c r="CA393" s="29"/>
      <c r="CB393" s="54">
        <f>_xlfn.XLOOKUP($C393,[25]PSP!$C:$C,[25]PSP!$CB:$CB)</f>
        <v>0</v>
      </c>
      <c r="CC393" s="27">
        <f>_xlfn.XLOOKUP($C393,[25]PSP!$C:$C,[25]PSP!$CC:$CC)</f>
        <v>4.97</v>
      </c>
      <c r="CD393" s="28">
        <f t="shared" si="1608"/>
        <v>0</v>
      </c>
      <c r="CE393" s="29"/>
      <c r="CF393" s="54">
        <f>_xlfn.XLOOKUP($C393,[25]PSP!$C:$C,[25]PSP!$CF:$CF)</f>
        <v>0</v>
      </c>
      <c r="CG393" s="27">
        <f>_xlfn.XLOOKUP($C393,[25]PSP!$C:$C,[25]PSP!$CG:$CG)</f>
        <v>4.97</v>
      </c>
      <c r="CH393" s="28">
        <f t="shared" si="1609"/>
        <v>0</v>
      </c>
      <c r="CI393" s="29"/>
      <c r="CJ393" s="54">
        <f>_xlfn.XLOOKUP($C393,[25]PSP!$C:$C,[25]PSP!$CJ:$CJ)</f>
        <v>0</v>
      </c>
      <c r="CK393" s="27">
        <f>_xlfn.XLOOKUP($C393,[25]PSP!$C:$C,[25]PSP!$CK:$CK)</f>
        <v>4.97</v>
      </c>
      <c r="CL393" s="28">
        <f t="shared" si="1610"/>
        <v>0</v>
      </c>
      <c r="CM393" s="29"/>
      <c r="CN393" s="54">
        <f>_xlfn.XLOOKUP($C393,[25]PSP!$C:$C,[25]PSP!$CN:$CN)</f>
        <v>0</v>
      </c>
      <c r="CO393" s="27">
        <f>_xlfn.XLOOKUP($C393,[25]PSP!$C:$C,[25]PSP!$CO:$CO)</f>
        <v>4.97</v>
      </c>
      <c r="CP393" s="28">
        <f t="shared" si="1611"/>
        <v>0</v>
      </c>
      <c r="CQ393" s="29"/>
      <c r="CR393" s="54">
        <f>_xlfn.XLOOKUP($C393,[25]PSP!$C:$C,[25]PSP!$CR:$CR)</f>
        <v>0</v>
      </c>
      <c r="CS393" s="27">
        <f>_xlfn.XLOOKUP($C393,[25]PSP!$C:$C,[25]PSP!$CS:$CS)</f>
        <v>4.97</v>
      </c>
      <c r="CT393" s="28">
        <f t="shared" si="1612"/>
        <v>0</v>
      </c>
      <c r="CU393" s="29"/>
      <c r="CV393" s="54">
        <f>_xlfn.XLOOKUP($C393,[25]PSP!$C:$C,[25]PSP!$CV:$CV)</f>
        <v>0</v>
      </c>
      <c r="CW393" s="27">
        <f>_xlfn.XLOOKUP($C393,[25]PSP!$C:$C,[25]PSP!$CW:$CW)</f>
        <v>4.97</v>
      </c>
      <c r="CX393" s="28">
        <f t="shared" si="1613"/>
        <v>0</v>
      </c>
      <c r="CY393" s="29"/>
      <c r="CZ393" s="54">
        <f>_xlfn.XLOOKUP($C393,[25]PSP!$C:$C,[25]PSP!$CZ:$CZ)</f>
        <v>0</v>
      </c>
      <c r="DA393" s="27">
        <f>_xlfn.XLOOKUP($C393,[25]PSP!$C:$C,[25]PSP!$DA:$DA)</f>
        <v>4.97</v>
      </c>
      <c r="DB393" s="28">
        <f t="shared" si="1614"/>
        <v>0</v>
      </c>
      <c r="DC393" s="29"/>
      <c r="DD393" s="54">
        <f>_xlfn.XLOOKUP($C393,[25]PSP!$C:$C,[25]PSP!$DD:$DD)</f>
        <v>0</v>
      </c>
      <c r="DE393" s="27">
        <f>_xlfn.XLOOKUP($C393,[25]PSP!$C:$C,[25]PSP!$DE:$DE)</f>
        <v>4.97</v>
      </c>
      <c r="DF393" s="28">
        <f t="shared" si="1615"/>
        <v>0</v>
      </c>
      <c r="DG393" s="29"/>
      <c r="DH393" s="54">
        <f>_xlfn.XLOOKUP($C393,[25]PSP!$C:$C,[25]PSP!$DH:$DH)</f>
        <v>0</v>
      </c>
      <c r="DI393" s="27">
        <f>_xlfn.XLOOKUP($C393,[25]PSP!$C:$C,[25]PSP!$DI:$DI)</f>
        <v>4.97</v>
      </c>
      <c r="DJ393" s="28">
        <f t="shared" si="1616"/>
        <v>0</v>
      </c>
      <c r="DK393" s="29"/>
      <c r="DL393" s="54">
        <f>_xlfn.XLOOKUP($C393,[25]PSP!$C:$C,[25]PSP!$DL:$DL)</f>
        <v>0</v>
      </c>
      <c r="DM393" s="27">
        <f>_xlfn.XLOOKUP($C393,[25]PSP!$C:$C,[25]PSP!$DM:$DM)</f>
        <v>4.97</v>
      </c>
      <c r="DN393" s="28">
        <f t="shared" si="1617"/>
        <v>0</v>
      </c>
      <c r="DO393" s="29"/>
      <c r="DP393" s="54">
        <f>_xlfn.XLOOKUP($C393,[25]PSP!$C:$C,[25]PSP!$DP:$DP)</f>
        <v>0</v>
      </c>
      <c r="DQ393" s="27">
        <f>_xlfn.XLOOKUP($C393,[25]PSP!$C:$C,[25]PSP!$DQ:$DQ)</f>
        <v>4.97</v>
      </c>
      <c r="DR393" s="28">
        <f t="shared" si="1618"/>
        <v>0</v>
      </c>
      <c r="DS393" s="29"/>
      <c r="DT393" s="54">
        <f>_xlfn.XLOOKUP($C393,[25]PSP!$C:$C,[25]PSP!$DT:$DT)</f>
        <v>0</v>
      </c>
      <c r="DU393" s="27">
        <f>_xlfn.XLOOKUP($C393,[25]PSP!$C:$C,[25]PSP!$DU:$DU)</f>
        <v>4.97</v>
      </c>
      <c r="DV393" s="28">
        <f t="shared" si="1619"/>
        <v>0</v>
      </c>
      <c r="DW393" s="29"/>
      <c r="DX393" s="54">
        <f>_xlfn.XLOOKUP($C393,[25]PSP!$C:$C,[25]PSP!$DX:$DX)</f>
        <v>0</v>
      </c>
      <c r="DY393" s="27">
        <f>_xlfn.XLOOKUP($C393,[25]PSP!$C:$C,[25]PSP!$DY:$DY)</f>
        <v>4.97</v>
      </c>
      <c r="DZ393" s="28">
        <f t="shared" si="1620"/>
        <v>0</v>
      </c>
      <c r="EA393" s="29"/>
      <c r="EB393" s="54">
        <f>_xlfn.XLOOKUP($C393,[25]PSP!$C:$C,[25]PSP!$EB:$EB)</f>
        <v>10860.648000000001</v>
      </c>
      <c r="EC393" s="27">
        <f>_xlfn.XLOOKUP($C393,[25]PSP!$C:$C,[25]PSP!$EC:$EC)</f>
        <v>4.97</v>
      </c>
      <c r="ED393" s="28">
        <f t="shared" si="1621"/>
        <v>53977.42</v>
      </c>
      <c r="EE393" s="29"/>
      <c r="EF393" s="54">
        <f>_xlfn.XLOOKUP($C393,[25]PSP!$C:$C,[25]PSP!$EF:$EF)</f>
        <v>1176.5155200000002</v>
      </c>
      <c r="EG393" s="27">
        <f>_xlfn.XLOOKUP($C393,[25]PSP!$C:$C,[25]PSP!$EG:$EG)</f>
        <v>4.97</v>
      </c>
      <c r="EH393" s="28">
        <f t="shared" si="1622"/>
        <v>5847.28</v>
      </c>
      <c r="EI393" s="29"/>
      <c r="EJ393" s="54">
        <f>_xlfn.XLOOKUP($C393,[25]PSP!$C:$C,[25]PSP!$EJ:$EJ)</f>
        <v>7670.483040000001</v>
      </c>
      <c r="EK393" s="27">
        <f>_xlfn.XLOOKUP($C393,[25]PSP!$C:$C,[25]PSP!$EK:$EK)</f>
        <v>4.97</v>
      </c>
      <c r="EL393" s="28">
        <f t="shared" si="1623"/>
        <v>38122.300000000003</v>
      </c>
      <c r="EM393" s="29"/>
      <c r="EN393" s="108"/>
      <c r="EO393" s="29">
        <f t="shared" si="1453"/>
        <v>97947</v>
      </c>
      <c r="EP393" s="29">
        <f t="shared" si="1589"/>
        <v>97947</v>
      </c>
      <c r="EQ393" s="4" t="b">
        <f t="shared" si="1418"/>
        <v>1</v>
      </c>
      <c r="ES393" s="118">
        <f t="shared" si="1488"/>
        <v>1.1767000000000001</v>
      </c>
    </row>
    <row r="394" spans="3:149" ht="21" x14ac:dyDescent="0.25">
      <c r="C394" s="24" t="s">
        <v>312</v>
      </c>
      <c r="D394" s="43" t="str">
        <f>_xlfn.XLOOKUP($C394,[25]PSP!$C:$C,[25]PSP!$D:$D)</f>
        <v>RO-40169</v>
      </c>
      <c r="E394" s="24" t="str">
        <f>_xlfn.XLOOKUP($C394,[25]PSP!$C:$C,[25]PSP!$E:$E)</f>
        <v>DER/MG</v>
      </c>
      <c r="F394" s="25" t="str">
        <f>_xlfn.XLOOKUP($C394,[25]PSP!$C:$C,[25]PSP!$F:$F)</f>
        <v>ESCAVAÇÃO, CARGA, DESCARGA, ESPALHAMENTO E TRANSPORTE DE  MATERIAL  DE  2ª.  CATEGORIA COM  CAMINHÃO.  DISTÂNCIA MÉDIA DE TRANSPORTE  DE 1.401 A 1.600 M</v>
      </c>
      <c r="G394" s="26" t="str">
        <f>_xlfn.XLOOKUP($C394,[25]PSP!$C:$C,[25]PSP!$G:$G)</f>
        <v>M3</v>
      </c>
      <c r="H394" s="53">
        <f>_xlfn.XLOOKUP($C394,[25]PSP!$C:$C,[25]PSP!$H:$H)</f>
        <v>14780.734919999999</v>
      </c>
      <c r="I394" s="28">
        <f>_xlfn.XLOOKUP($C394,[25]PSP!$C:$C,[25]PSP!$I:$I)</f>
        <v>93118.62</v>
      </c>
      <c r="J394" s="28">
        <f t="shared" si="1590"/>
        <v>109572.680154</v>
      </c>
      <c r="K394" s="29"/>
      <c r="L394" s="54">
        <f>_xlfn.XLOOKUP($C394,[25]PSP!$C:$C,[25]PSP!$L:$L)</f>
        <v>0</v>
      </c>
      <c r="M394" s="27">
        <f>_xlfn.XLOOKUP($C394,[25]PSP!$C:$C,[25]PSP!$M:$M)</f>
        <v>6.3</v>
      </c>
      <c r="N394" s="28">
        <f t="shared" si="1591"/>
        <v>0</v>
      </c>
      <c r="O394" s="29"/>
      <c r="P394" s="54">
        <f>_xlfn.XLOOKUP($C394,[25]PSP!$C:$C,[25]PSP!$P:$P)</f>
        <v>0</v>
      </c>
      <c r="Q394" s="27">
        <f>_xlfn.XLOOKUP($C394,[25]PSP!$C:$C,[25]PSP!$Q:$Q)</f>
        <v>6.3</v>
      </c>
      <c r="R394" s="28">
        <f t="shared" si="1592"/>
        <v>0</v>
      </c>
      <c r="S394" s="29"/>
      <c r="T394" s="54">
        <f>_xlfn.XLOOKUP($C394,[25]PSP!$C:$C,[25]PSP!$T:$T)</f>
        <v>0</v>
      </c>
      <c r="U394" s="27">
        <f>_xlfn.XLOOKUP($C394,[25]PSP!$C:$C,[25]PSP!$U:$U)</f>
        <v>6.3</v>
      </c>
      <c r="V394" s="28">
        <f t="shared" si="1593"/>
        <v>0</v>
      </c>
      <c r="W394" s="29"/>
      <c r="X394" s="54">
        <f>_xlfn.XLOOKUP($C394,[25]PSP!$C:$C,[25]PSP!$X:$X)</f>
        <v>0</v>
      </c>
      <c r="Y394" s="27">
        <f>_xlfn.XLOOKUP($C394,[25]PSP!$C:$C,[25]PSP!$Y:$Y)</f>
        <v>6.3</v>
      </c>
      <c r="Z394" s="28">
        <f t="shared" si="1594"/>
        <v>0</v>
      </c>
      <c r="AA394" s="29"/>
      <c r="AB394" s="54">
        <f>_xlfn.XLOOKUP($C394,[25]PSP!$C:$C,[25]PSP!$AB:$AB)</f>
        <v>0</v>
      </c>
      <c r="AC394" s="27">
        <f>_xlfn.XLOOKUP($C394,[25]PSP!$C:$C,[25]PSP!$AC:$AC)</f>
        <v>6.3</v>
      </c>
      <c r="AD394" s="28">
        <f t="shared" si="1595"/>
        <v>0</v>
      </c>
      <c r="AE394" s="29"/>
      <c r="AF394" s="54">
        <f>_xlfn.XLOOKUP($C394,[25]PSP!$C:$C,[25]PSP!$AF:$AF)</f>
        <v>0</v>
      </c>
      <c r="AG394" s="27">
        <f>_xlfn.XLOOKUP($C394,[25]PSP!$C:$C,[25]PSP!$AG:$AG)</f>
        <v>6.3</v>
      </c>
      <c r="AH394" s="28">
        <f t="shared" si="1596"/>
        <v>0</v>
      </c>
      <c r="AI394" s="29"/>
      <c r="AJ394" s="54">
        <f>_xlfn.XLOOKUP($C394,[25]PSP!$C:$C,[25]PSP!$AJ:$AJ)</f>
        <v>0</v>
      </c>
      <c r="AK394" s="27">
        <f>_xlfn.XLOOKUP($C394,[25]PSP!$C:$C,[25]PSP!$AK:$AK)</f>
        <v>6.3</v>
      </c>
      <c r="AL394" s="28">
        <f t="shared" si="1597"/>
        <v>0</v>
      </c>
      <c r="AM394" s="29"/>
      <c r="AN394" s="54">
        <f>_xlfn.XLOOKUP($C394,[25]PSP!$C:$C,[25]PSP!$AN:$AN)</f>
        <v>0</v>
      </c>
      <c r="AO394" s="27">
        <f>_xlfn.XLOOKUP($C394,[25]PSP!$C:$C,[25]PSP!$AO:$AO)</f>
        <v>6.3</v>
      </c>
      <c r="AP394" s="28">
        <f t="shared" si="1598"/>
        <v>0</v>
      </c>
      <c r="AQ394" s="29"/>
      <c r="AR394" s="54">
        <f>_xlfn.XLOOKUP($C394,[25]PSP!$C:$C,[25]PSP!$AR:$AR)</f>
        <v>0</v>
      </c>
      <c r="AS394" s="27">
        <f>_xlfn.XLOOKUP($C394,[25]PSP!$C:$C,[25]PSP!$AS:$AS)</f>
        <v>6.3</v>
      </c>
      <c r="AT394" s="28">
        <f t="shared" si="1599"/>
        <v>0</v>
      </c>
      <c r="AU394" s="29"/>
      <c r="AV394" s="54">
        <f>_xlfn.XLOOKUP($C394,[25]PSP!$C:$C,[25]PSP!$AV:$AV)</f>
        <v>0</v>
      </c>
      <c r="AW394" s="27">
        <f>_xlfn.XLOOKUP($C394,[25]PSP!$C:$C,[25]PSP!$AW:$AW)</f>
        <v>6.3</v>
      </c>
      <c r="AX394" s="28">
        <f t="shared" si="1600"/>
        <v>0</v>
      </c>
      <c r="AY394" s="29"/>
      <c r="AZ394" s="54">
        <f>_xlfn.XLOOKUP($C394,[25]PSP!$C:$C,[25]PSP!$AZ:$AZ)</f>
        <v>0</v>
      </c>
      <c r="BA394" s="27">
        <f>_xlfn.XLOOKUP($C394,[25]PSP!$C:$C,[25]PSP!$BA:$BA)</f>
        <v>6.3</v>
      </c>
      <c r="BB394" s="28">
        <f t="shared" si="1601"/>
        <v>0</v>
      </c>
      <c r="BC394" s="29"/>
      <c r="BD394" s="54">
        <f>_xlfn.XLOOKUP($C394,[25]PSP!$C:$C,[25]PSP!$BD:$BD)</f>
        <v>0</v>
      </c>
      <c r="BE394" s="27">
        <f>_xlfn.XLOOKUP($C394,[25]PSP!$C:$C,[25]PSP!$BE:$BE)</f>
        <v>6.3</v>
      </c>
      <c r="BF394" s="28">
        <f t="shared" si="1602"/>
        <v>0</v>
      </c>
      <c r="BG394" s="29"/>
      <c r="BH394" s="54">
        <f>_xlfn.XLOOKUP($C394,[25]PSP!$C:$C,[25]PSP!$BH:$BH)</f>
        <v>0</v>
      </c>
      <c r="BI394" s="27">
        <f>_xlfn.XLOOKUP($C394,[25]PSP!$C:$C,[25]PSP!$BI:$BI)</f>
        <v>6.3</v>
      </c>
      <c r="BJ394" s="28">
        <f t="shared" si="1603"/>
        <v>0</v>
      </c>
      <c r="BK394" s="29"/>
      <c r="BL394" s="54">
        <f>_xlfn.XLOOKUP($C394,[25]PSP!$C:$C,[25]PSP!$BL:$BL)</f>
        <v>0</v>
      </c>
      <c r="BM394" s="27">
        <f>_xlfn.XLOOKUP($C394,[25]PSP!$C:$C,[25]PSP!$BM:$BM)</f>
        <v>6.3</v>
      </c>
      <c r="BN394" s="28">
        <f t="shared" si="1604"/>
        <v>0</v>
      </c>
      <c r="BO394" s="29"/>
      <c r="BP394" s="54">
        <f>_xlfn.XLOOKUP($C394,[25]PSP!$C:$C,[25]PSP!$BP:$BP)</f>
        <v>0</v>
      </c>
      <c r="BQ394" s="27">
        <f>_xlfn.XLOOKUP($C394,[25]PSP!$C:$C,[25]PSP!$BQ:$BQ)</f>
        <v>6.3</v>
      </c>
      <c r="BR394" s="28">
        <f t="shared" si="1605"/>
        <v>0</v>
      </c>
      <c r="BS394" s="29"/>
      <c r="BT394" s="54">
        <f>_xlfn.XLOOKUP($C394,[25]PSP!$C:$C,[25]PSP!$BT:$BT)</f>
        <v>0</v>
      </c>
      <c r="BU394" s="27">
        <f>_xlfn.XLOOKUP($C394,[25]PSP!$C:$C,[25]PSP!$BU:$BU)</f>
        <v>6.3</v>
      </c>
      <c r="BV394" s="28">
        <f t="shared" si="1606"/>
        <v>0</v>
      </c>
      <c r="BW394" s="29"/>
      <c r="BX394" s="54">
        <f>_xlfn.XLOOKUP($C394,[25]PSP!$C:$C,[25]PSP!$BX:$BX)</f>
        <v>0</v>
      </c>
      <c r="BY394" s="27">
        <f>_xlfn.XLOOKUP($C394,[25]PSP!$C:$C,[25]PSP!$BY:$BY)</f>
        <v>6.3</v>
      </c>
      <c r="BZ394" s="28">
        <f t="shared" si="1607"/>
        <v>0</v>
      </c>
      <c r="CA394" s="29"/>
      <c r="CB394" s="54">
        <f>_xlfn.XLOOKUP($C394,[25]PSP!$C:$C,[25]PSP!$CB:$CB)</f>
        <v>0</v>
      </c>
      <c r="CC394" s="27">
        <f>_xlfn.XLOOKUP($C394,[25]PSP!$C:$C,[25]PSP!$CC:$CC)</f>
        <v>6.3</v>
      </c>
      <c r="CD394" s="28">
        <f t="shared" si="1608"/>
        <v>0</v>
      </c>
      <c r="CE394" s="29"/>
      <c r="CF394" s="54">
        <f>_xlfn.XLOOKUP($C394,[25]PSP!$C:$C,[25]PSP!$CF:$CF)</f>
        <v>0</v>
      </c>
      <c r="CG394" s="27">
        <f>_xlfn.XLOOKUP($C394,[25]PSP!$C:$C,[25]PSP!$CG:$CG)</f>
        <v>6.3</v>
      </c>
      <c r="CH394" s="28">
        <f t="shared" si="1609"/>
        <v>0</v>
      </c>
      <c r="CI394" s="29"/>
      <c r="CJ394" s="54">
        <f>_xlfn.XLOOKUP($C394,[25]PSP!$C:$C,[25]PSP!$CJ:$CJ)</f>
        <v>0</v>
      </c>
      <c r="CK394" s="27">
        <f>_xlfn.XLOOKUP($C394,[25]PSP!$C:$C,[25]PSP!$CK:$CK)</f>
        <v>6.3</v>
      </c>
      <c r="CL394" s="28">
        <f t="shared" si="1610"/>
        <v>0</v>
      </c>
      <c r="CM394" s="29"/>
      <c r="CN394" s="54">
        <f>_xlfn.XLOOKUP($C394,[25]PSP!$C:$C,[25]PSP!$CN:$CN)</f>
        <v>0</v>
      </c>
      <c r="CO394" s="27">
        <f>_xlfn.XLOOKUP($C394,[25]PSP!$C:$C,[25]PSP!$CO:$CO)</f>
        <v>6.3</v>
      </c>
      <c r="CP394" s="28">
        <f t="shared" si="1611"/>
        <v>0</v>
      </c>
      <c r="CQ394" s="29"/>
      <c r="CR394" s="54">
        <f>_xlfn.XLOOKUP($C394,[25]PSP!$C:$C,[25]PSP!$CR:$CR)</f>
        <v>0</v>
      </c>
      <c r="CS394" s="27">
        <f>_xlfn.XLOOKUP($C394,[25]PSP!$C:$C,[25]PSP!$CS:$CS)</f>
        <v>6.3</v>
      </c>
      <c r="CT394" s="28">
        <f t="shared" si="1612"/>
        <v>0</v>
      </c>
      <c r="CU394" s="29"/>
      <c r="CV394" s="54">
        <f>_xlfn.XLOOKUP($C394,[25]PSP!$C:$C,[25]PSP!$CV:$CV)</f>
        <v>0</v>
      </c>
      <c r="CW394" s="27">
        <f>_xlfn.XLOOKUP($C394,[25]PSP!$C:$C,[25]PSP!$CW:$CW)</f>
        <v>6.3</v>
      </c>
      <c r="CX394" s="28">
        <f t="shared" si="1613"/>
        <v>0</v>
      </c>
      <c r="CY394" s="29"/>
      <c r="CZ394" s="54">
        <f>_xlfn.XLOOKUP($C394,[25]PSP!$C:$C,[25]PSP!$CZ:$CZ)</f>
        <v>0</v>
      </c>
      <c r="DA394" s="27">
        <f>_xlfn.XLOOKUP($C394,[25]PSP!$C:$C,[25]PSP!$DA:$DA)</f>
        <v>6.3</v>
      </c>
      <c r="DB394" s="28">
        <f t="shared" si="1614"/>
        <v>0</v>
      </c>
      <c r="DC394" s="29"/>
      <c r="DD394" s="54">
        <f>_xlfn.XLOOKUP($C394,[25]PSP!$C:$C,[25]PSP!$DD:$DD)</f>
        <v>0</v>
      </c>
      <c r="DE394" s="27">
        <f>_xlfn.XLOOKUP($C394,[25]PSP!$C:$C,[25]PSP!$DE:$DE)</f>
        <v>6.3</v>
      </c>
      <c r="DF394" s="28">
        <f t="shared" si="1615"/>
        <v>0</v>
      </c>
      <c r="DG394" s="29"/>
      <c r="DH394" s="54">
        <f>_xlfn.XLOOKUP($C394,[25]PSP!$C:$C,[25]PSP!$DH:$DH)</f>
        <v>0</v>
      </c>
      <c r="DI394" s="27">
        <f>_xlfn.XLOOKUP($C394,[25]PSP!$C:$C,[25]PSP!$DI:$DI)</f>
        <v>6.3</v>
      </c>
      <c r="DJ394" s="28">
        <f t="shared" si="1616"/>
        <v>0</v>
      </c>
      <c r="DK394" s="29"/>
      <c r="DL394" s="54">
        <f>_xlfn.XLOOKUP($C394,[25]PSP!$C:$C,[25]PSP!$DL:$DL)</f>
        <v>0</v>
      </c>
      <c r="DM394" s="27">
        <f>_xlfn.XLOOKUP($C394,[25]PSP!$C:$C,[25]PSP!$DM:$DM)</f>
        <v>6.3</v>
      </c>
      <c r="DN394" s="28">
        <f t="shared" si="1617"/>
        <v>0</v>
      </c>
      <c r="DO394" s="29"/>
      <c r="DP394" s="54">
        <f>_xlfn.XLOOKUP($C394,[25]PSP!$C:$C,[25]PSP!$DP:$DP)</f>
        <v>0</v>
      </c>
      <c r="DQ394" s="27">
        <f>_xlfn.XLOOKUP($C394,[25]PSP!$C:$C,[25]PSP!$DQ:$DQ)</f>
        <v>6.3</v>
      </c>
      <c r="DR394" s="28">
        <f t="shared" si="1618"/>
        <v>0</v>
      </c>
      <c r="DS394" s="29"/>
      <c r="DT394" s="54">
        <f>_xlfn.XLOOKUP($C394,[25]PSP!$C:$C,[25]PSP!$DT:$DT)</f>
        <v>0</v>
      </c>
      <c r="DU394" s="27">
        <f>_xlfn.XLOOKUP($C394,[25]PSP!$C:$C,[25]PSP!$DU:$DU)</f>
        <v>6.3</v>
      </c>
      <c r="DV394" s="28">
        <f t="shared" si="1619"/>
        <v>0</v>
      </c>
      <c r="DW394" s="29"/>
      <c r="DX394" s="54">
        <f>_xlfn.XLOOKUP($C394,[25]PSP!$C:$C,[25]PSP!$DX:$DX)</f>
        <v>0</v>
      </c>
      <c r="DY394" s="27">
        <f>_xlfn.XLOOKUP($C394,[25]PSP!$C:$C,[25]PSP!$DY:$DY)</f>
        <v>6.3</v>
      </c>
      <c r="DZ394" s="28">
        <f t="shared" si="1620"/>
        <v>0</v>
      </c>
      <c r="EA394" s="29"/>
      <c r="EB394" s="54">
        <f>_xlfn.XLOOKUP($C394,[25]PSP!$C:$C,[25]PSP!$EB:$EB)</f>
        <v>8145.485999999999</v>
      </c>
      <c r="EC394" s="27">
        <f>_xlfn.XLOOKUP($C394,[25]PSP!$C:$C,[25]PSP!$EC:$EC)</f>
        <v>6.3</v>
      </c>
      <c r="ED394" s="28">
        <f t="shared" si="1621"/>
        <v>51316.56</v>
      </c>
      <c r="EE394" s="29"/>
      <c r="EF394" s="54">
        <f>_xlfn.XLOOKUP($C394,[25]PSP!$C:$C,[25]PSP!$EF:$EF)</f>
        <v>882.38664000000006</v>
      </c>
      <c r="EG394" s="27">
        <f>_xlfn.XLOOKUP($C394,[25]PSP!$C:$C,[25]PSP!$EG:$EG)</f>
        <v>6.3</v>
      </c>
      <c r="EH394" s="28">
        <f t="shared" si="1622"/>
        <v>5559.03</v>
      </c>
      <c r="EI394" s="29"/>
      <c r="EJ394" s="54">
        <f>_xlfn.XLOOKUP($C394,[25]PSP!$C:$C,[25]PSP!$EJ:$EJ)</f>
        <v>5752.8622800000003</v>
      </c>
      <c r="EK394" s="27">
        <f>_xlfn.XLOOKUP($C394,[25]PSP!$C:$C,[25]PSP!$EK:$EK)</f>
        <v>6.3</v>
      </c>
      <c r="EL394" s="28">
        <f t="shared" si="1623"/>
        <v>36243.03</v>
      </c>
      <c r="EM394" s="29"/>
      <c r="EN394" s="108"/>
      <c r="EO394" s="29">
        <f t="shared" si="1453"/>
        <v>93118.62</v>
      </c>
      <c r="EP394" s="29">
        <f t="shared" si="1589"/>
        <v>93118.62</v>
      </c>
      <c r="EQ394" s="4" t="b">
        <f t="shared" si="1418"/>
        <v>1</v>
      </c>
      <c r="ER394" s="1"/>
      <c r="ES394" s="118">
        <f t="shared" si="1488"/>
        <v>1.1767000000000001</v>
      </c>
    </row>
    <row r="395" spans="3:149" ht="21" x14ac:dyDescent="0.25">
      <c r="C395" s="24" t="s">
        <v>313</v>
      </c>
      <c r="D395" s="43" t="str">
        <f>_xlfn.XLOOKUP($C395,[25]PSP!$C:$C,[25]PSP!$D:$D)</f>
        <v>RO-40174</v>
      </c>
      <c r="E395" s="24" t="str">
        <f>_xlfn.XLOOKUP($C395,[25]PSP!$C:$C,[25]PSP!$E:$E)</f>
        <v>DER/MG</v>
      </c>
      <c r="F395" s="25" t="str">
        <f>_xlfn.XLOOKUP($C395,[25]PSP!$C:$C,[25]PSP!$F:$F)</f>
        <v>ESCAVAÇÃO, CARGA, DESCARGA, ESPALHAMENTO E TRANSPORTE DE  MATERIAL  DE  2ª.  CATEGORIA COM  CAMINHÃO.  DISTÂNCIA MÉDIA DE TRANSPORTE  DE 3.001 A 4.000 M</v>
      </c>
      <c r="G395" s="26" t="str">
        <f>_xlfn.XLOOKUP($C395,[25]PSP!$C:$C,[25]PSP!$G:$G)</f>
        <v>M3</v>
      </c>
      <c r="H395" s="53">
        <f>_xlfn.XLOOKUP($C395,[25]PSP!$C:$C,[25]PSP!$H:$H)</f>
        <v>14780.734919999999</v>
      </c>
      <c r="I395" s="28">
        <f>_xlfn.XLOOKUP($C395,[25]PSP!$C:$C,[25]PSP!$I:$I)</f>
        <v>117211.20999999999</v>
      </c>
      <c r="J395" s="28">
        <f t="shared" si="1590"/>
        <v>137922.430807</v>
      </c>
      <c r="K395" s="29"/>
      <c r="L395" s="54">
        <f>_xlfn.XLOOKUP($C395,[25]PSP!$C:$C,[25]PSP!$L:$L)</f>
        <v>0</v>
      </c>
      <c r="M395" s="27">
        <f>_xlfn.XLOOKUP($C395,[25]PSP!$C:$C,[25]PSP!$M:$M)</f>
        <v>7.93</v>
      </c>
      <c r="N395" s="28">
        <f t="shared" si="1591"/>
        <v>0</v>
      </c>
      <c r="O395" s="29"/>
      <c r="P395" s="54">
        <f>_xlfn.XLOOKUP($C395,[25]PSP!$C:$C,[25]PSP!$P:$P)</f>
        <v>0</v>
      </c>
      <c r="Q395" s="27">
        <f>_xlfn.XLOOKUP($C395,[25]PSP!$C:$C,[25]PSP!$Q:$Q)</f>
        <v>7.93</v>
      </c>
      <c r="R395" s="28">
        <f t="shared" si="1592"/>
        <v>0</v>
      </c>
      <c r="S395" s="29"/>
      <c r="T395" s="54">
        <f>_xlfn.XLOOKUP($C395,[25]PSP!$C:$C,[25]PSP!$T:$T)</f>
        <v>0</v>
      </c>
      <c r="U395" s="27">
        <f>_xlfn.XLOOKUP($C395,[25]PSP!$C:$C,[25]PSP!$U:$U)</f>
        <v>7.93</v>
      </c>
      <c r="V395" s="28">
        <f t="shared" si="1593"/>
        <v>0</v>
      </c>
      <c r="W395" s="29"/>
      <c r="X395" s="54">
        <f>_xlfn.XLOOKUP($C395,[25]PSP!$C:$C,[25]PSP!$X:$X)</f>
        <v>0</v>
      </c>
      <c r="Y395" s="27">
        <f>_xlfn.XLOOKUP($C395,[25]PSP!$C:$C,[25]PSP!$Y:$Y)</f>
        <v>7.93</v>
      </c>
      <c r="Z395" s="28">
        <f t="shared" si="1594"/>
        <v>0</v>
      </c>
      <c r="AA395" s="29"/>
      <c r="AB395" s="54">
        <f>_xlfn.XLOOKUP($C395,[25]PSP!$C:$C,[25]PSP!$AB:$AB)</f>
        <v>0</v>
      </c>
      <c r="AC395" s="27">
        <f>_xlfn.XLOOKUP($C395,[25]PSP!$C:$C,[25]PSP!$AC:$AC)</f>
        <v>7.93</v>
      </c>
      <c r="AD395" s="28">
        <f t="shared" si="1595"/>
        <v>0</v>
      </c>
      <c r="AE395" s="29"/>
      <c r="AF395" s="54">
        <f>_xlfn.XLOOKUP($C395,[25]PSP!$C:$C,[25]PSP!$AF:$AF)</f>
        <v>0</v>
      </c>
      <c r="AG395" s="27">
        <f>_xlfn.XLOOKUP($C395,[25]PSP!$C:$C,[25]PSP!$AG:$AG)</f>
        <v>7.93</v>
      </c>
      <c r="AH395" s="28">
        <f t="shared" si="1596"/>
        <v>0</v>
      </c>
      <c r="AI395" s="29"/>
      <c r="AJ395" s="54">
        <f>_xlfn.XLOOKUP($C395,[25]PSP!$C:$C,[25]PSP!$AJ:$AJ)</f>
        <v>0</v>
      </c>
      <c r="AK395" s="27">
        <f>_xlfn.XLOOKUP($C395,[25]PSP!$C:$C,[25]PSP!$AK:$AK)</f>
        <v>7.93</v>
      </c>
      <c r="AL395" s="28">
        <f t="shared" si="1597"/>
        <v>0</v>
      </c>
      <c r="AM395" s="29"/>
      <c r="AN395" s="54">
        <f>_xlfn.XLOOKUP($C395,[25]PSP!$C:$C,[25]PSP!$AN:$AN)</f>
        <v>0</v>
      </c>
      <c r="AO395" s="27">
        <f>_xlfn.XLOOKUP($C395,[25]PSP!$C:$C,[25]PSP!$AO:$AO)</f>
        <v>7.93</v>
      </c>
      <c r="AP395" s="28">
        <f t="shared" si="1598"/>
        <v>0</v>
      </c>
      <c r="AQ395" s="29"/>
      <c r="AR395" s="54">
        <f>_xlfn.XLOOKUP($C395,[25]PSP!$C:$C,[25]PSP!$AR:$AR)</f>
        <v>0</v>
      </c>
      <c r="AS395" s="27">
        <f>_xlfn.XLOOKUP($C395,[25]PSP!$C:$C,[25]PSP!$AS:$AS)</f>
        <v>7.93</v>
      </c>
      <c r="AT395" s="28">
        <f t="shared" si="1599"/>
        <v>0</v>
      </c>
      <c r="AU395" s="29"/>
      <c r="AV395" s="54">
        <f>_xlfn.XLOOKUP($C395,[25]PSP!$C:$C,[25]PSP!$AV:$AV)</f>
        <v>0</v>
      </c>
      <c r="AW395" s="27">
        <f>_xlfn.XLOOKUP($C395,[25]PSP!$C:$C,[25]PSP!$AW:$AW)</f>
        <v>7.93</v>
      </c>
      <c r="AX395" s="28">
        <f t="shared" si="1600"/>
        <v>0</v>
      </c>
      <c r="AY395" s="29"/>
      <c r="AZ395" s="54">
        <f>_xlfn.XLOOKUP($C395,[25]PSP!$C:$C,[25]PSP!$AZ:$AZ)</f>
        <v>0</v>
      </c>
      <c r="BA395" s="27">
        <f>_xlfn.XLOOKUP($C395,[25]PSP!$C:$C,[25]PSP!$BA:$BA)</f>
        <v>7.93</v>
      </c>
      <c r="BB395" s="28">
        <f t="shared" si="1601"/>
        <v>0</v>
      </c>
      <c r="BC395" s="29"/>
      <c r="BD395" s="54">
        <f>_xlfn.XLOOKUP($C395,[25]PSP!$C:$C,[25]PSP!$BD:$BD)</f>
        <v>0</v>
      </c>
      <c r="BE395" s="27">
        <f>_xlfn.XLOOKUP($C395,[25]PSP!$C:$C,[25]PSP!$BE:$BE)</f>
        <v>7.93</v>
      </c>
      <c r="BF395" s="28">
        <f t="shared" si="1602"/>
        <v>0</v>
      </c>
      <c r="BG395" s="29"/>
      <c r="BH395" s="54">
        <f>_xlfn.XLOOKUP($C395,[25]PSP!$C:$C,[25]PSP!$BH:$BH)</f>
        <v>0</v>
      </c>
      <c r="BI395" s="27">
        <f>_xlfn.XLOOKUP($C395,[25]PSP!$C:$C,[25]PSP!$BI:$BI)</f>
        <v>7.93</v>
      </c>
      <c r="BJ395" s="28">
        <f t="shared" si="1603"/>
        <v>0</v>
      </c>
      <c r="BK395" s="29"/>
      <c r="BL395" s="54">
        <f>_xlfn.XLOOKUP($C395,[25]PSP!$C:$C,[25]PSP!$BL:$BL)</f>
        <v>0</v>
      </c>
      <c r="BM395" s="27">
        <f>_xlfn.XLOOKUP($C395,[25]PSP!$C:$C,[25]PSP!$BM:$BM)</f>
        <v>7.93</v>
      </c>
      <c r="BN395" s="28">
        <f t="shared" si="1604"/>
        <v>0</v>
      </c>
      <c r="BO395" s="29"/>
      <c r="BP395" s="54">
        <f>_xlfn.XLOOKUP($C395,[25]PSP!$C:$C,[25]PSP!$BP:$BP)</f>
        <v>0</v>
      </c>
      <c r="BQ395" s="27">
        <f>_xlfn.XLOOKUP($C395,[25]PSP!$C:$C,[25]PSP!$BQ:$BQ)</f>
        <v>7.93</v>
      </c>
      <c r="BR395" s="28">
        <f t="shared" si="1605"/>
        <v>0</v>
      </c>
      <c r="BS395" s="29"/>
      <c r="BT395" s="54">
        <f>_xlfn.XLOOKUP($C395,[25]PSP!$C:$C,[25]PSP!$BT:$BT)</f>
        <v>0</v>
      </c>
      <c r="BU395" s="27">
        <f>_xlfn.XLOOKUP($C395,[25]PSP!$C:$C,[25]PSP!$BU:$BU)</f>
        <v>7.93</v>
      </c>
      <c r="BV395" s="28">
        <f t="shared" si="1606"/>
        <v>0</v>
      </c>
      <c r="BW395" s="29"/>
      <c r="BX395" s="54">
        <f>_xlfn.XLOOKUP($C395,[25]PSP!$C:$C,[25]PSP!$BX:$BX)</f>
        <v>0</v>
      </c>
      <c r="BY395" s="27">
        <f>_xlfn.XLOOKUP($C395,[25]PSP!$C:$C,[25]PSP!$BY:$BY)</f>
        <v>7.93</v>
      </c>
      <c r="BZ395" s="28">
        <f t="shared" si="1607"/>
        <v>0</v>
      </c>
      <c r="CA395" s="29"/>
      <c r="CB395" s="54">
        <f>_xlfn.XLOOKUP($C395,[25]PSP!$C:$C,[25]PSP!$CB:$CB)</f>
        <v>0</v>
      </c>
      <c r="CC395" s="27">
        <f>_xlfn.XLOOKUP($C395,[25]PSP!$C:$C,[25]PSP!$CC:$CC)</f>
        <v>7.93</v>
      </c>
      <c r="CD395" s="28">
        <f t="shared" si="1608"/>
        <v>0</v>
      </c>
      <c r="CE395" s="29"/>
      <c r="CF395" s="54">
        <f>_xlfn.XLOOKUP($C395,[25]PSP!$C:$C,[25]PSP!$CF:$CF)</f>
        <v>0</v>
      </c>
      <c r="CG395" s="27">
        <f>_xlfn.XLOOKUP($C395,[25]PSP!$C:$C,[25]PSP!$CG:$CG)</f>
        <v>7.93</v>
      </c>
      <c r="CH395" s="28">
        <f t="shared" si="1609"/>
        <v>0</v>
      </c>
      <c r="CI395" s="29"/>
      <c r="CJ395" s="54">
        <f>_xlfn.XLOOKUP($C395,[25]PSP!$C:$C,[25]PSP!$CJ:$CJ)</f>
        <v>0</v>
      </c>
      <c r="CK395" s="27">
        <f>_xlfn.XLOOKUP($C395,[25]PSP!$C:$C,[25]PSP!$CK:$CK)</f>
        <v>7.93</v>
      </c>
      <c r="CL395" s="28">
        <f t="shared" si="1610"/>
        <v>0</v>
      </c>
      <c r="CM395" s="29"/>
      <c r="CN395" s="54">
        <f>_xlfn.XLOOKUP($C395,[25]PSP!$C:$C,[25]PSP!$CN:$CN)</f>
        <v>0</v>
      </c>
      <c r="CO395" s="27">
        <f>_xlfn.XLOOKUP($C395,[25]PSP!$C:$C,[25]PSP!$CO:$CO)</f>
        <v>7.93</v>
      </c>
      <c r="CP395" s="28">
        <f t="shared" si="1611"/>
        <v>0</v>
      </c>
      <c r="CQ395" s="29"/>
      <c r="CR395" s="54">
        <f>_xlfn.XLOOKUP($C395,[25]PSP!$C:$C,[25]PSP!$CR:$CR)</f>
        <v>0</v>
      </c>
      <c r="CS395" s="27">
        <f>_xlfn.XLOOKUP($C395,[25]PSP!$C:$C,[25]PSP!$CS:$CS)</f>
        <v>7.93</v>
      </c>
      <c r="CT395" s="28">
        <f t="shared" si="1612"/>
        <v>0</v>
      </c>
      <c r="CU395" s="29"/>
      <c r="CV395" s="54">
        <f>_xlfn.XLOOKUP($C395,[25]PSP!$C:$C,[25]PSP!$CV:$CV)</f>
        <v>0</v>
      </c>
      <c r="CW395" s="27">
        <f>_xlfn.XLOOKUP($C395,[25]PSP!$C:$C,[25]PSP!$CW:$CW)</f>
        <v>7.93</v>
      </c>
      <c r="CX395" s="28">
        <f t="shared" si="1613"/>
        <v>0</v>
      </c>
      <c r="CY395" s="29"/>
      <c r="CZ395" s="54">
        <f>_xlfn.XLOOKUP($C395,[25]PSP!$C:$C,[25]PSP!$CZ:$CZ)</f>
        <v>0</v>
      </c>
      <c r="DA395" s="27">
        <f>_xlfn.XLOOKUP($C395,[25]PSP!$C:$C,[25]PSP!$DA:$DA)</f>
        <v>7.93</v>
      </c>
      <c r="DB395" s="28">
        <f t="shared" si="1614"/>
        <v>0</v>
      </c>
      <c r="DC395" s="29"/>
      <c r="DD395" s="54">
        <f>_xlfn.XLOOKUP($C395,[25]PSP!$C:$C,[25]PSP!$DD:$DD)</f>
        <v>0</v>
      </c>
      <c r="DE395" s="27">
        <f>_xlfn.XLOOKUP($C395,[25]PSP!$C:$C,[25]PSP!$DE:$DE)</f>
        <v>7.93</v>
      </c>
      <c r="DF395" s="28">
        <f t="shared" si="1615"/>
        <v>0</v>
      </c>
      <c r="DG395" s="29"/>
      <c r="DH395" s="54">
        <f>_xlfn.XLOOKUP($C395,[25]PSP!$C:$C,[25]PSP!$DH:$DH)</f>
        <v>0</v>
      </c>
      <c r="DI395" s="27">
        <f>_xlfn.XLOOKUP($C395,[25]PSP!$C:$C,[25]PSP!$DI:$DI)</f>
        <v>7.93</v>
      </c>
      <c r="DJ395" s="28">
        <f t="shared" si="1616"/>
        <v>0</v>
      </c>
      <c r="DK395" s="29"/>
      <c r="DL395" s="54">
        <f>_xlfn.XLOOKUP($C395,[25]PSP!$C:$C,[25]PSP!$DL:$DL)</f>
        <v>0</v>
      </c>
      <c r="DM395" s="27">
        <f>_xlfn.XLOOKUP($C395,[25]PSP!$C:$C,[25]PSP!$DM:$DM)</f>
        <v>7.93</v>
      </c>
      <c r="DN395" s="28">
        <f t="shared" si="1617"/>
        <v>0</v>
      </c>
      <c r="DO395" s="29"/>
      <c r="DP395" s="54">
        <f>_xlfn.XLOOKUP($C395,[25]PSP!$C:$C,[25]PSP!$DP:$DP)</f>
        <v>0</v>
      </c>
      <c r="DQ395" s="27">
        <f>_xlfn.XLOOKUP($C395,[25]PSP!$C:$C,[25]PSP!$DQ:$DQ)</f>
        <v>7.93</v>
      </c>
      <c r="DR395" s="28">
        <f t="shared" si="1618"/>
        <v>0</v>
      </c>
      <c r="DS395" s="29"/>
      <c r="DT395" s="54">
        <f>_xlfn.XLOOKUP($C395,[25]PSP!$C:$C,[25]PSP!$DT:$DT)</f>
        <v>0</v>
      </c>
      <c r="DU395" s="27">
        <f>_xlfn.XLOOKUP($C395,[25]PSP!$C:$C,[25]PSP!$DU:$DU)</f>
        <v>7.93</v>
      </c>
      <c r="DV395" s="28">
        <f t="shared" si="1619"/>
        <v>0</v>
      </c>
      <c r="DW395" s="29"/>
      <c r="DX395" s="54">
        <f>_xlfn.XLOOKUP($C395,[25]PSP!$C:$C,[25]PSP!$DX:$DX)</f>
        <v>0</v>
      </c>
      <c r="DY395" s="27">
        <f>_xlfn.XLOOKUP($C395,[25]PSP!$C:$C,[25]PSP!$DY:$DY)</f>
        <v>7.93</v>
      </c>
      <c r="DZ395" s="28">
        <f t="shared" si="1620"/>
        <v>0</v>
      </c>
      <c r="EA395" s="29"/>
      <c r="EB395" s="54">
        <f>_xlfn.XLOOKUP($C395,[25]PSP!$C:$C,[25]PSP!$EB:$EB)</f>
        <v>8145.485999999999</v>
      </c>
      <c r="EC395" s="27">
        <f>_xlfn.XLOOKUP($C395,[25]PSP!$C:$C,[25]PSP!$EC:$EC)</f>
        <v>7.93</v>
      </c>
      <c r="ED395" s="28">
        <f t="shared" si="1621"/>
        <v>64593.7</v>
      </c>
      <c r="EE395" s="29"/>
      <c r="EF395" s="54">
        <f>_xlfn.XLOOKUP($C395,[25]PSP!$C:$C,[25]PSP!$EF:$EF)</f>
        <v>882.38664000000006</v>
      </c>
      <c r="EG395" s="27">
        <f>_xlfn.XLOOKUP($C395,[25]PSP!$C:$C,[25]PSP!$EG:$EG)</f>
        <v>7.93</v>
      </c>
      <c r="EH395" s="28">
        <f t="shared" si="1622"/>
        <v>6997.32</v>
      </c>
      <c r="EI395" s="29"/>
      <c r="EJ395" s="54">
        <f>_xlfn.XLOOKUP($C395,[25]PSP!$C:$C,[25]PSP!$EJ:$EJ)</f>
        <v>5752.8622800000003</v>
      </c>
      <c r="EK395" s="27">
        <f>_xlfn.XLOOKUP($C395,[25]PSP!$C:$C,[25]PSP!$EK:$EK)</f>
        <v>7.93</v>
      </c>
      <c r="EL395" s="28">
        <f t="shared" si="1623"/>
        <v>45620.19</v>
      </c>
      <c r="EM395" s="29"/>
      <c r="EN395" s="108"/>
      <c r="EO395" s="29">
        <f t="shared" si="1453"/>
        <v>117211.20999999999</v>
      </c>
      <c r="EP395" s="29">
        <f t="shared" si="1589"/>
        <v>117211.20999999999</v>
      </c>
      <c r="EQ395" s="4" t="b">
        <f t="shared" ref="EQ395:EQ458" si="1624">EP395=EO395</f>
        <v>1</v>
      </c>
      <c r="ES395" s="118">
        <f t="shared" si="1488"/>
        <v>1.1767000000000001</v>
      </c>
    </row>
    <row r="396" spans="3:149" ht="21" x14ac:dyDescent="0.25">
      <c r="C396" s="24" t="s">
        <v>314</v>
      </c>
      <c r="D396" s="43" t="str">
        <f>_xlfn.XLOOKUP($C396,[25]PSP!$C:$C,[25]PSP!$D:$D)</f>
        <v>RO-40183</v>
      </c>
      <c r="E396" s="24" t="str">
        <f>_xlfn.XLOOKUP($C396,[25]PSP!$C:$C,[25]PSP!$E:$E)</f>
        <v>DER/MG</v>
      </c>
      <c r="F396" s="25" t="str">
        <f>_xlfn.XLOOKUP($C396,[25]PSP!$C:$C,[25]PSP!$F:$F)</f>
        <v>ESCAVAÇÃO, CARGA, DESCARGA, ESPALHAMENTO E TRANSPORTE DE MATERIAL DE 3ª CATEGORIA. DISTÂNCIA MÉDIA DE TRANSPORTE DE 201 A 400 M</v>
      </c>
      <c r="G396" s="26" t="str">
        <f>_xlfn.XLOOKUP($C396,[25]PSP!$C:$C,[25]PSP!$G:$G)</f>
        <v>M3</v>
      </c>
      <c r="H396" s="53">
        <f>_xlfn.XLOOKUP($C396,[25]PSP!$C:$C,[25]PSP!$H:$H)</f>
        <v>13138.431040000001</v>
      </c>
      <c r="I396" s="28">
        <f>_xlfn.XLOOKUP($C396,[25]PSP!$C:$C,[25]PSP!$I:$I)</f>
        <v>342387.49</v>
      </c>
      <c r="J396" s="28">
        <f t="shared" si="1590"/>
        <v>402887.35948300001</v>
      </c>
      <c r="K396" s="29"/>
      <c r="L396" s="54">
        <f>_xlfn.XLOOKUP($C396,[25]PSP!$C:$C,[25]PSP!$L:$L)</f>
        <v>0</v>
      </c>
      <c r="M396" s="27">
        <f>_xlfn.XLOOKUP($C396,[25]PSP!$C:$C,[25]PSP!$M:$M)</f>
        <v>26.06</v>
      </c>
      <c r="N396" s="28">
        <f t="shared" si="1591"/>
        <v>0</v>
      </c>
      <c r="O396" s="29"/>
      <c r="P396" s="54">
        <f>_xlfn.XLOOKUP($C396,[25]PSP!$C:$C,[25]PSP!$P:$P)</f>
        <v>0</v>
      </c>
      <c r="Q396" s="27">
        <f>_xlfn.XLOOKUP($C396,[25]PSP!$C:$C,[25]PSP!$Q:$Q)</f>
        <v>26.06</v>
      </c>
      <c r="R396" s="28">
        <f t="shared" si="1592"/>
        <v>0</v>
      </c>
      <c r="S396" s="29"/>
      <c r="T396" s="54">
        <f>_xlfn.XLOOKUP($C396,[25]PSP!$C:$C,[25]PSP!$T:$T)</f>
        <v>0</v>
      </c>
      <c r="U396" s="27">
        <f>_xlfn.XLOOKUP($C396,[25]PSP!$C:$C,[25]PSP!$U:$U)</f>
        <v>26.06</v>
      </c>
      <c r="V396" s="28">
        <f t="shared" si="1593"/>
        <v>0</v>
      </c>
      <c r="W396" s="29"/>
      <c r="X396" s="54">
        <f>_xlfn.XLOOKUP($C396,[25]PSP!$C:$C,[25]PSP!$X:$X)</f>
        <v>0</v>
      </c>
      <c r="Y396" s="27">
        <f>_xlfn.XLOOKUP($C396,[25]PSP!$C:$C,[25]PSP!$Y:$Y)</f>
        <v>26.06</v>
      </c>
      <c r="Z396" s="28">
        <f t="shared" si="1594"/>
        <v>0</v>
      </c>
      <c r="AA396" s="29"/>
      <c r="AB396" s="54">
        <f>_xlfn.XLOOKUP($C396,[25]PSP!$C:$C,[25]PSP!$AB:$AB)</f>
        <v>0</v>
      </c>
      <c r="AC396" s="27">
        <f>_xlfn.XLOOKUP($C396,[25]PSP!$C:$C,[25]PSP!$AC:$AC)</f>
        <v>26.06</v>
      </c>
      <c r="AD396" s="28">
        <f t="shared" si="1595"/>
        <v>0</v>
      </c>
      <c r="AE396" s="29"/>
      <c r="AF396" s="54">
        <f>_xlfn.XLOOKUP($C396,[25]PSP!$C:$C,[25]PSP!$AF:$AF)</f>
        <v>0</v>
      </c>
      <c r="AG396" s="27">
        <f>_xlfn.XLOOKUP($C396,[25]PSP!$C:$C,[25]PSP!$AG:$AG)</f>
        <v>26.06</v>
      </c>
      <c r="AH396" s="28">
        <f t="shared" si="1596"/>
        <v>0</v>
      </c>
      <c r="AI396" s="29"/>
      <c r="AJ396" s="54">
        <f>_xlfn.XLOOKUP($C396,[25]PSP!$C:$C,[25]PSP!$AJ:$AJ)</f>
        <v>0</v>
      </c>
      <c r="AK396" s="27">
        <f>_xlfn.XLOOKUP($C396,[25]PSP!$C:$C,[25]PSP!$AK:$AK)</f>
        <v>26.06</v>
      </c>
      <c r="AL396" s="28">
        <f t="shared" si="1597"/>
        <v>0</v>
      </c>
      <c r="AM396" s="29"/>
      <c r="AN396" s="54">
        <f>_xlfn.XLOOKUP($C396,[25]PSP!$C:$C,[25]PSP!$AN:$AN)</f>
        <v>0</v>
      </c>
      <c r="AO396" s="27">
        <f>_xlfn.XLOOKUP($C396,[25]PSP!$C:$C,[25]PSP!$AO:$AO)</f>
        <v>26.06</v>
      </c>
      <c r="AP396" s="28">
        <f t="shared" si="1598"/>
        <v>0</v>
      </c>
      <c r="AQ396" s="29"/>
      <c r="AR396" s="54">
        <f>_xlfn.XLOOKUP($C396,[25]PSP!$C:$C,[25]PSP!$AR:$AR)</f>
        <v>0</v>
      </c>
      <c r="AS396" s="27">
        <f>_xlfn.XLOOKUP($C396,[25]PSP!$C:$C,[25]PSP!$AS:$AS)</f>
        <v>26.06</v>
      </c>
      <c r="AT396" s="28">
        <f t="shared" si="1599"/>
        <v>0</v>
      </c>
      <c r="AU396" s="29"/>
      <c r="AV396" s="54">
        <f>_xlfn.XLOOKUP($C396,[25]PSP!$C:$C,[25]PSP!$AV:$AV)</f>
        <v>0</v>
      </c>
      <c r="AW396" s="27">
        <f>_xlfn.XLOOKUP($C396,[25]PSP!$C:$C,[25]PSP!$AW:$AW)</f>
        <v>26.06</v>
      </c>
      <c r="AX396" s="28">
        <f t="shared" si="1600"/>
        <v>0</v>
      </c>
      <c r="AY396" s="29"/>
      <c r="AZ396" s="54">
        <f>_xlfn.XLOOKUP($C396,[25]PSP!$C:$C,[25]PSP!$AZ:$AZ)</f>
        <v>0</v>
      </c>
      <c r="BA396" s="27">
        <f>_xlfn.XLOOKUP($C396,[25]PSP!$C:$C,[25]PSP!$BA:$BA)</f>
        <v>26.06</v>
      </c>
      <c r="BB396" s="28">
        <f t="shared" si="1601"/>
        <v>0</v>
      </c>
      <c r="BC396" s="29"/>
      <c r="BD396" s="54">
        <f>_xlfn.XLOOKUP($C396,[25]PSP!$C:$C,[25]PSP!$BD:$BD)</f>
        <v>0</v>
      </c>
      <c r="BE396" s="27">
        <f>_xlfn.XLOOKUP($C396,[25]PSP!$C:$C,[25]PSP!$BE:$BE)</f>
        <v>26.06</v>
      </c>
      <c r="BF396" s="28">
        <f t="shared" si="1602"/>
        <v>0</v>
      </c>
      <c r="BG396" s="29"/>
      <c r="BH396" s="54">
        <f>_xlfn.XLOOKUP($C396,[25]PSP!$C:$C,[25]PSP!$BH:$BH)</f>
        <v>0</v>
      </c>
      <c r="BI396" s="27">
        <f>_xlfn.XLOOKUP($C396,[25]PSP!$C:$C,[25]PSP!$BI:$BI)</f>
        <v>26.06</v>
      </c>
      <c r="BJ396" s="28">
        <f t="shared" si="1603"/>
        <v>0</v>
      </c>
      <c r="BK396" s="29"/>
      <c r="BL396" s="54">
        <f>_xlfn.XLOOKUP($C396,[25]PSP!$C:$C,[25]PSP!$BL:$BL)</f>
        <v>0</v>
      </c>
      <c r="BM396" s="27">
        <f>_xlfn.XLOOKUP($C396,[25]PSP!$C:$C,[25]PSP!$BM:$BM)</f>
        <v>26.06</v>
      </c>
      <c r="BN396" s="28">
        <f t="shared" si="1604"/>
        <v>0</v>
      </c>
      <c r="BO396" s="29"/>
      <c r="BP396" s="54">
        <f>_xlfn.XLOOKUP($C396,[25]PSP!$C:$C,[25]PSP!$BP:$BP)</f>
        <v>0</v>
      </c>
      <c r="BQ396" s="27">
        <f>_xlfn.XLOOKUP($C396,[25]PSP!$C:$C,[25]PSP!$BQ:$BQ)</f>
        <v>26.06</v>
      </c>
      <c r="BR396" s="28">
        <f t="shared" si="1605"/>
        <v>0</v>
      </c>
      <c r="BS396" s="29"/>
      <c r="BT396" s="54">
        <f>_xlfn.XLOOKUP($C396,[25]PSP!$C:$C,[25]PSP!$BT:$BT)</f>
        <v>0</v>
      </c>
      <c r="BU396" s="27">
        <f>_xlfn.XLOOKUP($C396,[25]PSP!$C:$C,[25]PSP!$BU:$BU)</f>
        <v>26.06</v>
      </c>
      <c r="BV396" s="28">
        <f t="shared" si="1606"/>
        <v>0</v>
      </c>
      <c r="BW396" s="29"/>
      <c r="BX396" s="54">
        <f>_xlfn.XLOOKUP($C396,[25]PSP!$C:$C,[25]PSP!$BX:$BX)</f>
        <v>0</v>
      </c>
      <c r="BY396" s="27">
        <f>_xlfn.XLOOKUP($C396,[25]PSP!$C:$C,[25]PSP!$BY:$BY)</f>
        <v>26.06</v>
      </c>
      <c r="BZ396" s="28">
        <f t="shared" si="1607"/>
        <v>0</v>
      </c>
      <c r="CA396" s="29"/>
      <c r="CB396" s="54">
        <f>_xlfn.XLOOKUP($C396,[25]PSP!$C:$C,[25]PSP!$CB:$CB)</f>
        <v>0</v>
      </c>
      <c r="CC396" s="27">
        <f>_xlfn.XLOOKUP($C396,[25]PSP!$C:$C,[25]PSP!$CC:$CC)</f>
        <v>26.06</v>
      </c>
      <c r="CD396" s="28">
        <f t="shared" si="1608"/>
        <v>0</v>
      </c>
      <c r="CE396" s="29"/>
      <c r="CF396" s="54">
        <f>_xlfn.XLOOKUP($C396,[25]PSP!$C:$C,[25]PSP!$CF:$CF)</f>
        <v>0</v>
      </c>
      <c r="CG396" s="27">
        <f>_xlfn.XLOOKUP($C396,[25]PSP!$C:$C,[25]PSP!$CG:$CG)</f>
        <v>26.06</v>
      </c>
      <c r="CH396" s="28">
        <f t="shared" si="1609"/>
        <v>0</v>
      </c>
      <c r="CI396" s="29"/>
      <c r="CJ396" s="54">
        <f>_xlfn.XLOOKUP($C396,[25]PSP!$C:$C,[25]PSP!$CJ:$CJ)</f>
        <v>0</v>
      </c>
      <c r="CK396" s="27">
        <f>_xlfn.XLOOKUP($C396,[25]PSP!$C:$C,[25]PSP!$CK:$CK)</f>
        <v>26.06</v>
      </c>
      <c r="CL396" s="28">
        <f t="shared" si="1610"/>
        <v>0</v>
      </c>
      <c r="CM396" s="29"/>
      <c r="CN396" s="54">
        <f>_xlfn.XLOOKUP($C396,[25]PSP!$C:$C,[25]PSP!$CN:$CN)</f>
        <v>0</v>
      </c>
      <c r="CO396" s="27">
        <f>_xlfn.XLOOKUP($C396,[25]PSP!$C:$C,[25]PSP!$CO:$CO)</f>
        <v>26.06</v>
      </c>
      <c r="CP396" s="28">
        <f t="shared" si="1611"/>
        <v>0</v>
      </c>
      <c r="CQ396" s="29"/>
      <c r="CR396" s="54">
        <f>_xlfn.XLOOKUP($C396,[25]PSP!$C:$C,[25]PSP!$CR:$CR)</f>
        <v>0</v>
      </c>
      <c r="CS396" s="27">
        <f>_xlfn.XLOOKUP($C396,[25]PSP!$C:$C,[25]PSP!$CS:$CS)</f>
        <v>26.06</v>
      </c>
      <c r="CT396" s="28">
        <f t="shared" si="1612"/>
        <v>0</v>
      </c>
      <c r="CU396" s="29"/>
      <c r="CV396" s="54">
        <f>_xlfn.XLOOKUP($C396,[25]PSP!$C:$C,[25]PSP!$CV:$CV)</f>
        <v>0</v>
      </c>
      <c r="CW396" s="27">
        <f>_xlfn.XLOOKUP($C396,[25]PSP!$C:$C,[25]PSP!$CW:$CW)</f>
        <v>26.06</v>
      </c>
      <c r="CX396" s="28">
        <f t="shared" si="1613"/>
        <v>0</v>
      </c>
      <c r="CY396" s="29"/>
      <c r="CZ396" s="54">
        <f>_xlfn.XLOOKUP($C396,[25]PSP!$C:$C,[25]PSP!$CZ:$CZ)</f>
        <v>0</v>
      </c>
      <c r="DA396" s="27">
        <f>_xlfn.XLOOKUP($C396,[25]PSP!$C:$C,[25]PSP!$DA:$DA)</f>
        <v>26.06</v>
      </c>
      <c r="DB396" s="28">
        <f t="shared" si="1614"/>
        <v>0</v>
      </c>
      <c r="DC396" s="29"/>
      <c r="DD396" s="54">
        <f>_xlfn.XLOOKUP($C396,[25]PSP!$C:$C,[25]PSP!$DD:$DD)</f>
        <v>0</v>
      </c>
      <c r="DE396" s="27">
        <f>_xlfn.XLOOKUP($C396,[25]PSP!$C:$C,[25]PSP!$DE:$DE)</f>
        <v>26.06</v>
      </c>
      <c r="DF396" s="28">
        <f t="shared" si="1615"/>
        <v>0</v>
      </c>
      <c r="DG396" s="29"/>
      <c r="DH396" s="54">
        <f>_xlfn.XLOOKUP($C396,[25]PSP!$C:$C,[25]PSP!$DH:$DH)</f>
        <v>0</v>
      </c>
      <c r="DI396" s="27">
        <f>_xlfn.XLOOKUP($C396,[25]PSP!$C:$C,[25]PSP!$DI:$DI)</f>
        <v>26.06</v>
      </c>
      <c r="DJ396" s="28">
        <f t="shared" si="1616"/>
        <v>0</v>
      </c>
      <c r="DK396" s="29"/>
      <c r="DL396" s="54">
        <f>_xlfn.XLOOKUP($C396,[25]PSP!$C:$C,[25]PSP!$DL:$DL)</f>
        <v>0</v>
      </c>
      <c r="DM396" s="27">
        <f>_xlfn.XLOOKUP($C396,[25]PSP!$C:$C,[25]PSP!$DM:$DM)</f>
        <v>26.06</v>
      </c>
      <c r="DN396" s="28">
        <f t="shared" si="1617"/>
        <v>0</v>
      </c>
      <c r="DO396" s="29"/>
      <c r="DP396" s="54">
        <f>_xlfn.XLOOKUP($C396,[25]PSP!$C:$C,[25]PSP!$DP:$DP)</f>
        <v>0</v>
      </c>
      <c r="DQ396" s="27">
        <f>_xlfn.XLOOKUP($C396,[25]PSP!$C:$C,[25]PSP!$DQ:$DQ)</f>
        <v>26.06</v>
      </c>
      <c r="DR396" s="28">
        <f t="shared" si="1618"/>
        <v>0</v>
      </c>
      <c r="DS396" s="29"/>
      <c r="DT396" s="54">
        <f>_xlfn.XLOOKUP($C396,[25]PSP!$C:$C,[25]PSP!$DT:$DT)</f>
        <v>0</v>
      </c>
      <c r="DU396" s="27">
        <f>_xlfn.XLOOKUP($C396,[25]PSP!$C:$C,[25]PSP!$DU:$DU)</f>
        <v>26.06</v>
      </c>
      <c r="DV396" s="28">
        <f t="shared" si="1619"/>
        <v>0</v>
      </c>
      <c r="DW396" s="29"/>
      <c r="DX396" s="54">
        <f>_xlfn.XLOOKUP($C396,[25]PSP!$C:$C,[25]PSP!$DX:$DX)</f>
        <v>0</v>
      </c>
      <c r="DY396" s="27">
        <f>_xlfn.XLOOKUP($C396,[25]PSP!$C:$C,[25]PSP!$DY:$DY)</f>
        <v>26.06</v>
      </c>
      <c r="DZ396" s="28">
        <f t="shared" si="1620"/>
        <v>0</v>
      </c>
      <c r="EA396" s="29"/>
      <c r="EB396" s="54">
        <f>_xlfn.XLOOKUP($C396,[25]PSP!$C:$C,[25]PSP!$EB:$EB)</f>
        <v>7240.4320000000007</v>
      </c>
      <c r="EC396" s="27">
        <f>_xlfn.XLOOKUP($C396,[25]PSP!$C:$C,[25]PSP!$EC:$EC)</f>
        <v>26.06</v>
      </c>
      <c r="ED396" s="28">
        <f t="shared" si="1621"/>
        <v>188685.65</v>
      </c>
      <c r="EE396" s="29"/>
      <c r="EF396" s="54">
        <f>_xlfn.XLOOKUP($C396,[25]PSP!$C:$C,[25]PSP!$EF:$EF)</f>
        <v>784.34368000000006</v>
      </c>
      <c r="EG396" s="27">
        <f>_xlfn.XLOOKUP($C396,[25]PSP!$C:$C,[25]PSP!$EG:$EG)</f>
        <v>26.06</v>
      </c>
      <c r="EH396" s="28">
        <f t="shared" si="1622"/>
        <v>20439.990000000002</v>
      </c>
      <c r="EI396" s="29"/>
      <c r="EJ396" s="54">
        <f>_xlfn.XLOOKUP($C396,[25]PSP!$C:$C,[25]PSP!$EJ:$EJ)</f>
        <v>5113.6553600000007</v>
      </c>
      <c r="EK396" s="27">
        <f>_xlfn.XLOOKUP($C396,[25]PSP!$C:$C,[25]PSP!$EK:$EK)</f>
        <v>26.06</v>
      </c>
      <c r="EL396" s="28">
        <f t="shared" si="1623"/>
        <v>133261.85</v>
      </c>
      <c r="EM396" s="29"/>
      <c r="EN396" s="108"/>
      <c r="EO396" s="29">
        <f t="shared" si="1453"/>
        <v>342387.49</v>
      </c>
      <c r="EP396" s="29">
        <f t="shared" si="1589"/>
        <v>342387.49</v>
      </c>
      <c r="EQ396" s="4" t="b">
        <f t="shared" si="1624"/>
        <v>1</v>
      </c>
      <c r="ES396" s="118">
        <f t="shared" si="1488"/>
        <v>1.1767000000000001</v>
      </c>
    </row>
    <row r="397" spans="3:149" ht="21" x14ac:dyDescent="0.25">
      <c r="C397" s="24" t="s">
        <v>315</v>
      </c>
      <c r="D397" s="43" t="str">
        <f>_xlfn.XLOOKUP($C397,[25]PSP!$C:$C,[25]PSP!$D:$D)</f>
        <v>RO-41834</v>
      </c>
      <c r="E397" s="24" t="str">
        <f>_xlfn.XLOOKUP($C397,[25]PSP!$C:$C,[25]PSP!$E:$E)</f>
        <v>DER/MG</v>
      </c>
      <c r="F397" s="25" t="str">
        <f>_xlfn.XLOOKUP($C397,[25]PSP!$C:$C,[25]PSP!$F:$F)</f>
        <v>ESCAVAÇÃO, CARGA, DESCARGA, ESPALHAMENTO E TRANSPORTE DE MATERIAL DE 3ª CATEGORIA. DISTÂNCIA MÉDIA DE TRANSPORTE DE 1.401 A 1.600 M</v>
      </c>
      <c r="G397" s="26" t="str">
        <f>_xlfn.XLOOKUP($C397,[25]PSP!$C:$C,[25]PSP!$G:$G)</f>
        <v>M3</v>
      </c>
      <c r="H397" s="53">
        <f>_xlfn.XLOOKUP($C397,[25]PSP!$C:$C,[25]PSP!$H:$H)</f>
        <v>9853.8232800000005</v>
      </c>
      <c r="I397" s="28">
        <f>_xlfn.XLOOKUP($C397,[25]PSP!$C:$C,[25]PSP!$I:$I)</f>
        <v>276695.33999999997</v>
      </c>
      <c r="J397" s="28">
        <f t="shared" si="1590"/>
        <v>325587.40657799999</v>
      </c>
      <c r="K397" s="29"/>
      <c r="L397" s="54">
        <f>_xlfn.XLOOKUP($C397,[25]PSP!$C:$C,[25]PSP!$L:$L)</f>
        <v>0</v>
      </c>
      <c r="M397" s="27">
        <f>_xlfn.XLOOKUP($C397,[25]PSP!$C:$C,[25]PSP!$M:$M)</f>
        <v>28.08</v>
      </c>
      <c r="N397" s="28">
        <f t="shared" si="1591"/>
        <v>0</v>
      </c>
      <c r="O397" s="29"/>
      <c r="P397" s="54">
        <f>_xlfn.XLOOKUP($C397,[25]PSP!$C:$C,[25]PSP!$P:$P)</f>
        <v>0</v>
      </c>
      <c r="Q397" s="27">
        <f>_xlfn.XLOOKUP($C397,[25]PSP!$C:$C,[25]PSP!$Q:$Q)</f>
        <v>28.08</v>
      </c>
      <c r="R397" s="28">
        <f t="shared" si="1592"/>
        <v>0</v>
      </c>
      <c r="S397" s="29"/>
      <c r="T397" s="54">
        <f>_xlfn.XLOOKUP($C397,[25]PSP!$C:$C,[25]PSP!$T:$T)</f>
        <v>0</v>
      </c>
      <c r="U397" s="27">
        <f>_xlfn.XLOOKUP($C397,[25]PSP!$C:$C,[25]PSP!$U:$U)</f>
        <v>28.08</v>
      </c>
      <c r="V397" s="28">
        <f t="shared" si="1593"/>
        <v>0</v>
      </c>
      <c r="W397" s="29"/>
      <c r="X397" s="54">
        <f>_xlfn.XLOOKUP($C397,[25]PSP!$C:$C,[25]PSP!$X:$X)</f>
        <v>0</v>
      </c>
      <c r="Y397" s="27">
        <f>_xlfn.XLOOKUP($C397,[25]PSP!$C:$C,[25]PSP!$Y:$Y)</f>
        <v>28.08</v>
      </c>
      <c r="Z397" s="28">
        <f t="shared" si="1594"/>
        <v>0</v>
      </c>
      <c r="AA397" s="29"/>
      <c r="AB397" s="54">
        <f>_xlfn.XLOOKUP($C397,[25]PSP!$C:$C,[25]PSP!$AB:$AB)</f>
        <v>0</v>
      </c>
      <c r="AC397" s="27">
        <f>_xlfn.XLOOKUP($C397,[25]PSP!$C:$C,[25]PSP!$AC:$AC)</f>
        <v>28.08</v>
      </c>
      <c r="AD397" s="28">
        <f t="shared" si="1595"/>
        <v>0</v>
      </c>
      <c r="AE397" s="29"/>
      <c r="AF397" s="54">
        <f>_xlfn.XLOOKUP($C397,[25]PSP!$C:$C,[25]PSP!$AF:$AF)</f>
        <v>0</v>
      </c>
      <c r="AG397" s="27">
        <f>_xlfn.XLOOKUP($C397,[25]PSP!$C:$C,[25]PSP!$AG:$AG)</f>
        <v>28.08</v>
      </c>
      <c r="AH397" s="28">
        <f t="shared" si="1596"/>
        <v>0</v>
      </c>
      <c r="AI397" s="29"/>
      <c r="AJ397" s="54">
        <f>_xlfn.XLOOKUP($C397,[25]PSP!$C:$C,[25]PSP!$AJ:$AJ)</f>
        <v>0</v>
      </c>
      <c r="AK397" s="27">
        <f>_xlfn.XLOOKUP($C397,[25]PSP!$C:$C,[25]PSP!$AK:$AK)</f>
        <v>28.08</v>
      </c>
      <c r="AL397" s="28">
        <f t="shared" si="1597"/>
        <v>0</v>
      </c>
      <c r="AM397" s="29"/>
      <c r="AN397" s="54">
        <f>_xlfn.XLOOKUP($C397,[25]PSP!$C:$C,[25]PSP!$AN:$AN)</f>
        <v>0</v>
      </c>
      <c r="AO397" s="27">
        <f>_xlfn.XLOOKUP($C397,[25]PSP!$C:$C,[25]PSP!$AO:$AO)</f>
        <v>28.08</v>
      </c>
      <c r="AP397" s="28">
        <f t="shared" si="1598"/>
        <v>0</v>
      </c>
      <c r="AQ397" s="29"/>
      <c r="AR397" s="54">
        <f>_xlfn.XLOOKUP($C397,[25]PSP!$C:$C,[25]PSP!$AR:$AR)</f>
        <v>0</v>
      </c>
      <c r="AS397" s="27">
        <f>_xlfn.XLOOKUP($C397,[25]PSP!$C:$C,[25]PSP!$AS:$AS)</f>
        <v>28.08</v>
      </c>
      <c r="AT397" s="28">
        <f t="shared" si="1599"/>
        <v>0</v>
      </c>
      <c r="AU397" s="29"/>
      <c r="AV397" s="54">
        <f>_xlfn.XLOOKUP($C397,[25]PSP!$C:$C,[25]PSP!$AV:$AV)</f>
        <v>0</v>
      </c>
      <c r="AW397" s="27">
        <f>_xlfn.XLOOKUP($C397,[25]PSP!$C:$C,[25]PSP!$AW:$AW)</f>
        <v>28.08</v>
      </c>
      <c r="AX397" s="28">
        <f t="shared" si="1600"/>
        <v>0</v>
      </c>
      <c r="AY397" s="29"/>
      <c r="AZ397" s="54">
        <f>_xlfn.XLOOKUP($C397,[25]PSP!$C:$C,[25]PSP!$AZ:$AZ)</f>
        <v>0</v>
      </c>
      <c r="BA397" s="27">
        <f>_xlfn.XLOOKUP($C397,[25]PSP!$C:$C,[25]PSP!$BA:$BA)</f>
        <v>28.08</v>
      </c>
      <c r="BB397" s="28">
        <f t="shared" si="1601"/>
        <v>0</v>
      </c>
      <c r="BC397" s="29"/>
      <c r="BD397" s="54">
        <f>_xlfn.XLOOKUP($C397,[25]PSP!$C:$C,[25]PSP!$BD:$BD)</f>
        <v>0</v>
      </c>
      <c r="BE397" s="27">
        <f>_xlfn.XLOOKUP($C397,[25]PSP!$C:$C,[25]PSP!$BE:$BE)</f>
        <v>28.08</v>
      </c>
      <c r="BF397" s="28">
        <f t="shared" si="1602"/>
        <v>0</v>
      </c>
      <c r="BG397" s="29"/>
      <c r="BH397" s="54">
        <f>_xlfn.XLOOKUP($C397,[25]PSP!$C:$C,[25]PSP!$BH:$BH)</f>
        <v>0</v>
      </c>
      <c r="BI397" s="27">
        <f>_xlfn.XLOOKUP($C397,[25]PSP!$C:$C,[25]PSP!$BI:$BI)</f>
        <v>28.08</v>
      </c>
      <c r="BJ397" s="28">
        <f t="shared" si="1603"/>
        <v>0</v>
      </c>
      <c r="BK397" s="29"/>
      <c r="BL397" s="54">
        <f>_xlfn.XLOOKUP($C397,[25]PSP!$C:$C,[25]PSP!$BL:$BL)</f>
        <v>0</v>
      </c>
      <c r="BM397" s="27">
        <f>_xlfn.XLOOKUP($C397,[25]PSP!$C:$C,[25]PSP!$BM:$BM)</f>
        <v>28.08</v>
      </c>
      <c r="BN397" s="28">
        <f t="shared" si="1604"/>
        <v>0</v>
      </c>
      <c r="BO397" s="29"/>
      <c r="BP397" s="54">
        <f>_xlfn.XLOOKUP($C397,[25]PSP!$C:$C,[25]PSP!$BP:$BP)</f>
        <v>0</v>
      </c>
      <c r="BQ397" s="27">
        <f>_xlfn.XLOOKUP($C397,[25]PSP!$C:$C,[25]PSP!$BQ:$BQ)</f>
        <v>28.08</v>
      </c>
      <c r="BR397" s="28">
        <f t="shared" si="1605"/>
        <v>0</v>
      </c>
      <c r="BS397" s="29"/>
      <c r="BT397" s="54">
        <f>_xlfn.XLOOKUP($C397,[25]PSP!$C:$C,[25]PSP!$BT:$BT)</f>
        <v>0</v>
      </c>
      <c r="BU397" s="27">
        <f>_xlfn.XLOOKUP($C397,[25]PSP!$C:$C,[25]PSP!$BU:$BU)</f>
        <v>28.08</v>
      </c>
      <c r="BV397" s="28">
        <f t="shared" si="1606"/>
        <v>0</v>
      </c>
      <c r="BW397" s="29"/>
      <c r="BX397" s="54">
        <f>_xlfn.XLOOKUP($C397,[25]PSP!$C:$C,[25]PSP!$BX:$BX)</f>
        <v>0</v>
      </c>
      <c r="BY397" s="27">
        <f>_xlfn.XLOOKUP($C397,[25]PSP!$C:$C,[25]PSP!$BY:$BY)</f>
        <v>28.08</v>
      </c>
      <c r="BZ397" s="28">
        <f t="shared" si="1607"/>
        <v>0</v>
      </c>
      <c r="CA397" s="29"/>
      <c r="CB397" s="54">
        <f>_xlfn.XLOOKUP($C397,[25]PSP!$C:$C,[25]PSP!$CB:$CB)</f>
        <v>0</v>
      </c>
      <c r="CC397" s="27">
        <f>_xlfn.XLOOKUP($C397,[25]PSP!$C:$C,[25]PSP!$CC:$CC)</f>
        <v>28.08</v>
      </c>
      <c r="CD397" s="28">
        <f t="shared" si="1608"/>
        <v>0</v>
      </c>
      <c r="CE397" s="29"/>
      <c r="CF397" s="54">
        <f>_xlfn.XLOOKUP($C397,[25]PSP!$C:$C,[25]PSP!$CF:$CF)</f>
        <v>0</v>
      </c>
      <c r="CG397" s="27">
        <f>_xlfn.XLOOKUP($C397,[25]PSP!$C:$C,[25]PSP!$CG:$CG)</f>
        <v>28.08</v>
      </c>
      <c r="CH397" s="28">
        <f t="shared" si="1609"/>
        <v>0</v>
      </c>
      <c r="CI397" s="29"/>
      <c r="CJ397" s="54">
        <f>_xlfn.XLOOKUP($C397,[25]PSP!$C:$C,[25]PSP!$CJ:$CJ)</f>
        <v>0</v>
      </c>
      <c r="CK397" s="27">
        <f>_xlfn.XLOOKUP($C397,[25]PSP!$C:$C,[25]PSP!$CK:$CK)</f>
        <v>28.08</v>
      </c>
      <c r="CL397" s="28">
        <f t="shared" si="1610"/>
        <v>0</v>
      </c>
      <c r="CM397" s="29"/>
      <c r="CN397" s="54">
        <f>_xlfn.XLOOKUP($C397,[25]PSP!$C:$C,[25]PSP!$CN:$CN)</f>
        <v>0</v>
      </c>
      <c r="CO397" s="27">
        <f>_xlfn.XLOOKUP($C397,[25]PSP!$C:$C,[25]PSP!$CO:$CO)</f>
        <v>28.08</v>
      </c>
      <c r="CP397" s="28">
        <f t="shared" si="1611"/>
        <v>0</v>
      </c>
      <c r="CQ397" s="29"/>
      <c r="CR397" s="54">
        <f>_xlfn.XLOOKUP($C397,[25]PSP!$C:$C,[25]PSP!$CR:$CR)</f>
        <v>0</v>
      </c>
      <c r="CS397" s="27">
        <f>_xlfn.XLOOKUP($C397,[25]PSP!$C:$C,[25]PSP!$CS:$CS)</f>
        <v>28.08</v>
      </c>
      <c r="CT397" s="28">
        <f t="shared" si="1612"/>
        <v>0</v>
      </c>
      <c r="CU397" s="29"/>
      <c r="CV397" s="54">
        <f>_xlfn.XLOOKUP($C397,[25]PSP!$C:$C,[25]PSP!$CV:$CV)</f>
        <v>0</v>
      </c>
      <c r="CW397" s="27">
        <f>_xlfn.XLOOKUP($C397,[25]PSP!$C:$C,[25]PSP!$CW:$CW)</f>
        <v>28.08</v>
      </c>
      <c r="CX397" s="28">
        <f t="shared" si="1613"/>
        <v>0</v>
      </c>
      <c r="CY397" s="29"/>
      <c r="CZ397" s="54">
        <f>_xlfn.XLOOKUP($C397,[25]PSP!$C:$C,[25]PSP!$CZ:$CZ)</f>
        <v>0</v>
      </c>
      <c r="DA397" s="27">
        <f>_xlfn.XLOOKUP($C397,[25]PSP!$C:$C,[25]PSP!$DA:$DA)</f>
        <v>28.08</v>
      </c>
      <c r="DB397" s="28">
        <f t="shared" si="1614"/>
        <v>0</v>
      </c>
      <c r="DC397" s="29"/>
      <c r="DD397" s="54">
        <f>_xlfn.XLOOKUP($C397,[25]PSP!$C:$C,[25]PSP!$DD:$DD)</f>
        <v>0</v>
      </c>
      <c r="DE397" s="27">
        <f>_xlfn.XLOOKUP($C397,[25]PSP!$C:$C,[25]PSP!$DE:$DE)</f>
        <v>28.08</v>
      </c>
      <c r="DF397" s="28">
        <f t="shared" si="1615"/>
        <v>0</v>
      </c>
      <c r="DG397" s="29"/>
      <c r="DH397" s="54">
        <f>_xlfn.XLOOKUP($C397,[25]PSP!$C:$C,[25]PSP!$DH:$DH)</f>
        <v>0</v>
      </c>
      <c r="DI397" s="27">
        <f>_xlfn.XLOOKUP($C397,[25]PSP!$C:$C,[25]PSP!$DI:$DI)</f>
        <v>28.08</v>
      </c>
      <c r="DJ397" s="28">
        <f t="shared" si="1616"/>
        <v>0</v>
      </c>
      <c r="DK397" s="29"/>
      <c r="DL397" s="54">
        <f>_xlfn.XLOOKUP($C397,[25]PSP!$C:$C,[25]PSP!$DL:$DL)</f>
        <v>0</v>
      </c>
      <c r="DM397" s="27">
        <f>_xlfn.XLOOKUP($C397,[25]PSP!$C:$C,[25]PSP!$DM:$DM)</f>
        <v>28.08</v>
      </c>
      <c r="DN397" s="28">
        <f t="shared" si="1617"/>
        <v>0</v>
      </c>
      <c r="DO397" s="29"/>
      <c r="DP397" s="54">
        <f>_xlfn.XLOOKUP($C397,[25]PSP!$C:$C,[25]PSP!$DP:$DP)</f>
        <v>0</v>
      </c>
      <c r="DQ397" s="27">
        <f>_xlfn.XLOOKUP($C397,[25]PSP!$C:$C,[25]PSP!$DQ:$DQ)</f>
        <v>28.08</v>
      </c>
      <c r="DR397" s="28">
        <f t="shared" si="1618"/>
        <v>0</v>
      </c>
      <c r="DS397" s="29"/>
      <c r="DT397" s="54">
        <f>_xlfn.XLOOKUP($C397,[25]PSP!$C:$C,[25]PSP!$DT:$DT)</f>
        <v>0</v>
      </c>
      <c r="DU397" s="27">
        <f>_xlfn.XLOOKUP($C397,[25]PSP!$C:$C,[25]PSP!$DU:$DU)</f>
        <v>28.08</v>
      </c>
      <c r="DV397" s="28">
        <f t="shared" si="1619"/>
        <v>0</v>
      </c>
      <c r="DW397" s="29"/>
      <c r="DX397" s="54">
        <f>_xlfn.XLOOKUP($C397,[25]PSP!$C:$C,[25]PSP!$DX:$DX)</f>
        <v>0</v>
      </c>
      <c r="DY397" s="27">
        <f>_xlfn.XLOOKUP($C397,[25]PSP!$C:$C,[25]PSP!$DY:$DY)</f>
        <v>28.08</v>
      </c>
      <c r="DZ397" s="28">
        <f t="shared" si="1620"/>
        <v>0</v>
      </c>
      <c r="EA397" s="29"/>
      <c r="EB397" s="54">
        <f>_xlfn.XLOOKUP($C397,[25]PSP!$C:$C,[25]PSP!$EB:$EB)</f>
        <v>5430.3240000000005</v>
      </c>
      <c r="EC397" s="27">
        <f>_xlfn.XLOOKUP($C397,[25]PSP!$C:$C,[25]PSP!$EC:$EC)</f>
        <v>28.08</v>
      </c>
      <c r="ED397" s="28">
        <f t="shared" si="1621"/>
        <v>152483.49</v>
      </c>
      <c r="EE397" s="29"/>
      <c r="EF397" s="54">
        <f>_xlfn.XLOOKUP($C397,[25]PSP!$C:$C,[25]PSP!$EF:$EF)</f>
        <v>588.25775999999996</v>
      </c>
      <c r="EG397" s="27">
        <f>_xlfn.XLOOKUP($C397,[25]PSP!$C:$C,[25]PSP!$EG:$EG)</f>
        <v>28.08</v>
      </c>
      <c r="EH397" s="28">
        <f t="shared" si="1622"/>
        <v>16518.27</v>
      </c>
      <c r="EI397" s="29"/>
      <c r="EJ397" s="54">
        <f>_xlfn.XLOOKUP($C397,[25]PSP!$C:$C,[25]PSP!$EJ:$EJ)</f>
        <v>3835.2415200000005</v>
      </c>
      <c r="EK397" s="27">
        <f>_xlfn.XLOOKUP($C397,[25]PSP!$C:$C,[25]PSP!$EK:$EK)</f>
        <v>28.08</v>
      </c>
      <c r="EL397" s="28">
        <f t="shared" si="1623"/>
        <v>107693.58</v>
      </c>
      <c r="EM397" s="29"/>
      <c r="EN397" s="108"/>
      <c r="EO397" s="29">
        <f t="shared" si="1453"/>
        <v>276695.33999999997</v>
      </c>
      <c r="EP397" s="29">
        <f t="shared" si="1589"/>
        <v>276695.33999999997</v>
      </c>
      <c r="EQ397" s="4" t="b">
        <f t="shared" si="1624"/>
        <v>1</v>
      </c>
      <c r="ES397" s="118">
        <f t="shared" si="1488"/>
        <v>1.1767000000000001</v>
      </c>
    </row>
    <row r="398" spans="3:149" ht="21" x14ac:dyDescent="0.25">
      <c r="C398" s="24" t="s">
        <v>316</v>
      </c>
      <c r="D398" s="43" t="str">
        <f>_xlfn.XLOOKUP($C398,[25]PSP!$C:$C,[25]PSP!$D:$D)</f>
        <v>RO-42330</v>
      </c>
      <c r="E398" s="24" t="str">
        <f>_xlfn.XLOOKUP($C398,[25]PSP!$C:$C,[25]PSP!$E:$E)</f>
        <v>DER/MG</v>
      </c>
      <c r="F398" s="25" t="str">
        <f>_xlfn.XLOOKUP($C398,[25]PSP!$C:$C,[25]PSP!$F:$F)</f>
        <v>ESCAVAÇÃO, CARGA, DESCARGA, ESPALHAMENTO E TRANSPORTE DE MATERIAL DE 3ª. CATEGORIA. DISTÂNCIA MÉDIA DE TRANSPORTE DE 3.001 A 4.000 M</v>
      </c>
      <c r="G398" s="26" t="str">
        <f>_xlfn.XLOOKUP($C398,[25]PSP!$C:$C,[25]PSP!$G:$G)</f>
        <v>M3</v>
      </c>
      <c r="H398" s="53">
        <f>_xlfn.XLOOKUP($C398,[25]PSP!$C:$C,[25]PSP!$H:$H)</f>
        <v>9853.8232800000005</v>
      </c>
      <c r="I398" s="28">
        <f>_xlfn.XLOOKUP($C398,[25]PSP!$C:$C,[25]PSP!$I:$I)</f>
        <v>297092.76</v>
      </c>
      <c r="J398" s="28">
        <f t="shared" si="1590"/>
        <v>349589.05069200002</v>
      </c>
      <c r="K398" s="29"/>
      <c r="L398" s="54">
        <f>_xlfn.XLOOKUP($C398,[25]PSP!$C:$C,[25]PSP!$L:$L)</f>
        <v>0</v>
      </c>
      <c r="M398" s="27">
        <f>_xlfn.XLOOKUP($C398,[25]PSP!$C:$C,[25]PSP!$M:$M)</f>
        <v>30.15</v>
      </c>
      <c r="N398" s="28">
        <f t="shared" si="1591"/>
        <v>0</v>
      </c>
      <c r="O398" s="29"/>
      <c r="P398" s="54">
        <f>_xlfn.XLOOKUP($C398,[25]PSP!$C:$C,[25]PSP!$P:$P)</f>
        <v>0</v>
      </c>
      <c r="Q398" s="27">
        <f>_xlfn.XLOOKUP($C398,[25]PSP!$C:$C,[25]PSP!$Q:$Q)</f>
        <v>30.15</v>
      </c>
      <c r="R398" s="28">
        <f t="shared" si="1592"/>
        <v>0</v>
      </c>
      <c r="S398" s="29"/>
      <c r="T398" s="54">
        <f>_xlfn.XLOOKUP($C398,[25]PSP!$C:$C,[25]PSP!$T:$T)</f>
        <v>0</v>
      </c>
      <c r="U398" s="27">
        <f>_xlfn.XLOOKUP($C398,[25]PSP!$C:$C,[25]PSP!$U:$U)</f>
        <v>30.15</v>
      </c>
      <c r="V398" s="28">
        <f t="shared" si="1593"/>
        <v>0</v>
      </c>
      <c r="W398" s="29"/>
      <c r="X398" s="54">
        <f>_xlfn.XLOOKUP($C398,[25]PSP!$C:$C,[25]PSP!$X:$X)</f>
        <v>0</v>
      </c>
      <c r="Y398" s="27">
        <f>_xlfn.XLOOKUP($C398,[25]PSP!$C:$C,[25]PSP!$Y:$Y)</f>
        <v>30.15</v>
      </c>
      <c r="Z398" s="28">
        <f t="shared" si="1594"/>
        <v>0</v>
      </c>
      <c r="AA398" s="29"/>
      <c r="AB398" s="54">
        <f>_xlfn.XLOOKUP($C398,[25]PSP!$C:$C,[25]PSP!$AB:$AB)</f>
        <v>0</v>
      </c>
      <c r="AC398" s="27">
        <f>_xlfn.XLOOKUP($C398,[25]PSP!$C:$C,[25]PSP!$AC:$AC)</f>
        <v>30.15</v>
      </c>
      <c r="AD398" s="28">
        <f t="shared" si="1595"/>
        <v>0</v>
      </c>
      <c r="AE398" s="29"/>
      <c r="AF398" s="54">
        <f>_xlfn.XLOOKUP($C398,[25]PSP!$C:$C,[25]PSP!$AF:$AF)</f>
        <v>0</v>
      </c>
      <c r="AG398" s="27">
        <f>_xlfn.XLOOKUP($C398,[25]PSP!$C:$C,[25]PSP!$AG:$AG)</f>
        <v>30.15</v>
      </c>
      <c r="AH398" s="28">
        <f t="shared" si="1596"/>
        <v>0</v>
      </c>
      <c r="AI398" s="29"/>
      <c r="AJ398" s="54">
        <f>_xlfn.XLOOKUP($C398,[25]PSP!$C:$C,[25]PSP!$AJ:$AJ)</f>
        <v>0</v>
      </c>
      <c r="AK398" s="27">
        <f>_xlfn.XLOOKUP($C398,[25]PSP!$C:$C,[25]PSP!$AK:$AK)</f>
        <v>30.15</v>
      </c>
      <c r="AL398" s="28">
        <f t="shared" si="1597"/>
        <v>0</v>
      </c>
      <c r="AM398" s="29"/>
      <c r="AN398" s="54">
        <f>_xlfn.XLOOKUP($C398,[25]PSP!$C:$C,[25]PSP!$AN:$AN)</f>
        <v>0</v>
      </c>
      <c r="AO398" s="27">
        <f>_xlfn.XLOOKUP($C398,[25]PSP!$C:$C,[25]PSP!$AO:$AO)</f>
        <v>30.15</v>
      </c>
      <c r="AP398" s="28">
        <f t="shared" si="1598"/>
        <v>0</v>
      </c>
      <c r="AQ398" s="29"/>
      <c r="AR398" s="54">
        <f>_xlfn.XLOOKUP($C398,[25]PSP!$C:$C,[25]PSP!$AR:$AR)</f>
        <v>0</v>
      </c>
      <c r="AS398" s="27">
        <f>_xlfn.XLOOKUP($C398,[25]PSP!$C:$C,[25]PSP!$AS:$AS)</f>
        <v>30.15</v>
      </c>
      <c r="AT398" s="28">
        <f t="shared" si="1599"/>
        <v>0</v>
      </c>
      <c r="AU398" s="29"/>
      <c r="AV398" s="54">
        <f>_xlfn.XLOOKUP($C398,[25]PSP!$C:$C,[25]PSP!$AV:$AV)</f>
        <v>0</v>
      </c>
      <c r="AW398" s="27">
        <f>_xlfn.XLOOKUP($C398,[25]PSP!$C:$C,[25]PSP!$AW:$AW)</f>
        <v>30.15</v>
      </c>
      <c r="AX398" s="28">
        <f t="shared" si="1600"/>
        <v>0</v>
      </c>
      <c r="AY398" s="29"/>
      <c r="AZ398" s="54">
        <f>_xlfn.XLOOKUP($C398,[25]PSP!$C:$C,[25]PSP!$AZ:$AZ)</f>
        <v>0</v>
      </c>
      <c r="BA398" s="27">
        <f>_xlfn.XLOOKUP($C398,[25]PSP!$C:$C,[25]PSP!$BA:$BA)</f>
        <v>30.15</v>
      </c>
      <c r="BB398" s="28">
        <f t="shared" si="1601"/>
        <v>0</v>
      </c>
      <c r="BC398" s="29"/>
      <c r="BD398" s="54">
        <f>_xlfn.XLOOKUP($C398,[25]PSP!$C:$C,[25]PSP!$BD:$BD)</f>
        <v>0</v>
      </c>
      <c r="BE398" s="27">
        <f>_xlfn.XLOOKUP($C398,[25]PSP!$C:$C,[25]PSP!$BE:$BE)</f>
        <v>30.15</v>
      </c>
      <c r="BF398" s="28">
        <f t="shared" si="1602"/>
        <v>0</v>
      </c>
      <c r="BG398" s="29"/>
      <c r="BH398" s="54">
        <f>_xlfn.XLOOKUP($C398,[25]PSP!$C:$C,[25]PSP!$BH:$BH)</f>
        <v>0</v>
      </c>
      <c r="BI398" s="27">
        <f>_xlfn.XLOOKUP($C398,[25]PSP!$C:$C,[25]PSP!$BI:$BI)</f>
        <v>30.15</v>
      </c>
      <c r="BJ398" s="28">
        <f t="shared" si="1603"/>
        <v>0</v>
      </c>
      <c r="BK398" s="29"/>
      <c r="BL398" s="54">
        <f>_xlfn.XLOOKUP($C398,[25]PSP!$C:$C,[25]PSP!$BL:$BL)</f>
        <v>0</v>
      </c>
      <c r="BM398" s="27">
        <f>_xlfn.XLOOKUP($C398,[25]PSP!$C:$C,[25]PSP!$BM:$BM)</f>
        <v>30.15</v>
      </c>
      <c r="BN398" s="28">
        <f t="shared" si="1604"/>
        <v>0</v>
      </c>
      <c r="BO398" s="29"/>
      <c r="BP398" s="54">
        <f>_xlfn.XLOOKUP($C398,[25]PSP!$C:$C,[25]PSP!$BP:$BP)</f>
        <v>0</v>
      </c>
      <c r="BQ398" s="27">
        <f>_xlfn.XLOOKUP($C398,[25]PSP!$C:$C,[25]PSP!$BQ:$BQ)</f>
        <v>30.15</v>
      </c>
      <c r="BR398" s="28">
        <f t="shared" si="1605"/>
        <v>0</v>
      </c>
      <c r="BS398" s="29"/>
      <c r="BT398" s="54">
        <f>_xlfn.XLOOKUP($C398,[25]PSP!$C:$C,[25]PSP!$BT:$BT)</f>
        <v>0</v>
      </c>
      <c r="BU398" s="27">
        <f>_xlfn.XLOOKUP($C398,[25]PSP!$C:$C,[25]PSP!$BU:$BU)</f>
        <v>30.15</v>
      </c>
      <c r="BV398" s="28">
        <f t="shared" si="1606"/>
        <v>0</v>
      </c>
      <c r="BW398" s="29"/>
      <c r="BX398" s="54">
        <f>_xlfn.XLOOKUP($C398,[25]PSP!$C:$C,[25]PSP!$BX:$BX)</f>
        <v>0</v>
      </c>
      <c r="BY398" s="27">
        <f>_xlfn.XLOOKUP($C398,[25]PSP!$C:$C,[25]PSP!$BY:$BY)</f>
        <v>30.15</v>
      </c>
      <c r="BZ398" s="28">
        <f t="shared" si="1607"/>
        <v>0</v>
      </c>
      <c r="CA398" s="29"/>
      <c r="CB398" s="54">
        <f>_xlfn.XLOOKUP($C398,[25]PSP!$C:$C,[25]PSP!$CB:$CB)</f>
        <v>0</v>
      </c>
      <c r="CC398" s="27">
        <f>_xlfn.XLOOKUP($C398,[25]PSP!$C:$C,[25]PSP!$CC:$CC)</f>
        <v>30.15</v>
      </c>
      <c r="CD398" s="28">
        <f t="shared" si="1608"/>
        <v>0</v>
      </c>
      <c r="CE398" s="29"/>
      <c r="CF398" s="54">
        <f>_xlfn.XLOOKUP($C398,[25]PSP!$C:$C,[25]PSP!$CF:$CF)</f>
        <v>0</v>
      </c>
      <c r="CG398" s="27">
        <f>_xlfn.XLOOKUP($C398,[25]PSP!$C:$C,[25]PSP!$CG:$CG)</f>
        <v>30.15</v>
      </c>
      <c r="CH398" s="28">
        <f t="shared" si="1609"/>
        <v>0</v>
      </c>
      <c r="CI398" s="29"/>
      <c r="CJ398" s="54">
        <f>_xlfn.XLOOKUP($C398,[25]PSP!$C:$C,[25]PSP!$CJ:$CJ)</f>
        <v>0</v>
      </c>
      <c r="CK398" s="27">
        <f>_xlfn.XLOOKUP($C398,[25]PSP!$C:$C,[25]PSP!$CK:$CK)</f>
        <v>30.15</v>
      </c>
      <c r="CL398" s="28">
        <f t="shared" si="1610"/>
        <v>0</v>
      </c>
      <c r="CM398" s="29"/>
      <c r="CN398" s="54">
        <f>_xlfn.XLOOKUP($C398,[25]PSP!$C:$C,[25]PSP!$CN:$CN)</f>
        <v>0</v>
      </c>
      <c r="CO398" s="27">
        <f>_xlfn.XLOOKUP($C398,[25]PSP!$C:$C,[25]PSP!$CO:$CO)</f>
        <v>30.15</v>
      </c>
      <c r="CP398" s="28">
        <f t="shared" si="1611"/>
        <v>0</v>
      </c>
      <c r="CQ398" s="29"/>
      <c r="CR398" s="54">
        <f>_xlfn.XLOOKUP($C398,[25]PSP!$C:$C,[25]PSP!$CR:$CR)</f>
        <v>0</v>
      </c>
      <c r="CS398" s="27">
        <f>_xlfn.XLOOKUP($C398,[25]PSP!$C:$C,[25]PSP!$CS:$CS)</f>
        <v>30.15</v>
      </c>
      <c r="CT398" s="28">
        <f t="shared" si="1612"/>
        <v>0</v>
      </c>
      <c r="CU398" s="29"/>
      <c r="CV398" s="54">
        <f>_xlfn.XLOOKUP($C398,[25]PSP!$C:$C,[25]PSP!$CV:$CV)</f>
        <v>0</v>
      </c>
      <c r="CW398" s="27">
        <f>_xlfn.XLOOKUP($C398,[25]PSP!$C:$C,[25]PSP!$CW:$CW)</f>
        <v>30.15</v>
      </c>
      <c r="CX398" s="28">
        <f t="shared" si="1613"/>
        <v>0</v>
      </c>
      <c r="CY398" s="29"/>
      <c r="CZ398" s="54">
        <f>_xlfn.XLOOKUP($C398,[25]PSP!$C:$C,[25]PSP!$CZ:$CZ)</f>
        <v>0</v>
      </c>
      <c r="DA398" s="27">
        <f>_xlfn.XLOOKUP($C398,[25]PSP!$C:$C,[25]PSP!$DA:$DA)</f>
        <v>30.15</v>
      </c>
      <c r="DB398" s="28">
        <f t="shared" si="1614"/>
        <v>0</v>
      </c>
      <c r="DC398" s="29"/>
      <c r="DD398" s="54">
        <f>_xlfn.XLOOKUP($C398,[25]PSP!$C:$C,[25]PSP!$DD:$DD)</f>
        <v>0</v>
      </c>
      <c r="DE398" s="27">
        <f>_xlfn.XLOOKUP($C398,[25]PSP!$C:$C,[25]PSP!$DE:$DE)</f>
        <v>30.15</v>
      </c>
      <c r="DF398" s="28">
        <f t="shared" si="1615"/>
        <v>0</v>
      </c>
      <c r="DG398" s="29"/>
      <c r="DH398" s="54">
        <f>_xlfn.XLOOKUP($C398,[25]PSP!$C:$C,[25]PSP!$DH:$DH)</f>
        <v>0</v>
      </c>
      <c r="DI398" s="27">
        <f>_xlfn.XLOOKUP($C398,[25]PSP!$C:$C,[25]PSP!$DI:$DI)</f>
        <v>30.15</v>
      </c>
      <c r="DJ398" s="28">
        <f t="shared" si="1616"/>
        <v>0</v>
      </c>
      <c r="DK398" s="29"/>
      <c r="DL398" s="54">
        <f>_xlfn.XLOOKUP($C398,[25]PSP!$C:$C,[25]PSP!$DL:$DL)</f>
        <v>0</v>
      </c>
      <c r="DM398" s="27">
        <f>_xlfn.XLOOKUP($C398,[25]PSP!$C:$C,[25]PSP!$DM:$DM)</f>
        <v>30.15</v>
      </c>
      <c r="DN398" s="28">
        <f t="shared" si="1617"/>
        <v>0</v>
      </c>
      <c r="DO398" s="29"/>
      <c r="DP398" s="54">
        <f>_xlfn.XLOOKUP($C398,[25]PSP!$C:$C,[25]PSP!$DP:$DP)</f>
        <v>0</v>
      </c>
      <c r="DQ398" s="27">
        <f>_xlfn.XLOOKUP($C398,[25]PSP!$C:$C,[25]PSP!$DQ:$DQ)</f>
        <v>30.15</v>
      </c>
      <c r="DR398" s="28">
        <f t="shared" si="1618"/>
        <v>0</v>
      </c>
      <c r="DS398" s="29"/>
      <c r="DT398" s="54">
        <f>_xlfn.XLOOKUP($C398,[25]PSP!$C:$C,[25]PSP!$DT:$DT)</f>
        <v>0</v>
      </c>
      <c r="DU398" s="27">
        <f>_xlfn.XLOOKUP($C398,[25]PSP!$C:$C,[25]PSP!$DU:$DU)</f>
        <v>30.15</v>
      </c>
      <c r="DV398" s="28">
        <f t="shared" si="1619"/>
        <v>0</v>
      </c>
      <c r="DW398" s="29"/>
      <c r="DX398" s="54">
        <f>_xlfn.XLOOKUP($C398,[25]PSP!$C:$C,[25]PSP!$DX:$DX)</f>
        <v>0</v>
      </c>
      <c r="DY398" s="27">
        <f>_xlfn.XLOOKUP($C398,[25]PSP!$C:$C,[25]PSP!$DY:$DY)</f>
        <v>30.15</v>
      </c>
      <c r="DZ398" s="28">
        <f t="shared" si="1620"/>
        <v>0</v>
      </c>
      <c r="EA398" s="29"/>
      <c r="EB398" s="54">
        <f>_xlfn.XLOOKUP($C398,[25]PSP!$C:$C,[25]PSP!$EB:$EB)</f>
        <v>5430.3240000000005</v>
      </c>
      <c r="EC398" s="27">
        <f>_xlfn.XLOOKUP($C398,[25]PSP!$C:$C,[25]PSP!$EC:$EC)</f>
        <v>30.15</v>
      </c>
      <c r="ED398" s="28">
        <f t="shared" si="1621"/>
        <v>163724.26</v>
      </c>
      <c r="EE398" s="29"/>
      <c r="EF398" s="54">
        <f>_xlfn.XLOOKUP($C398,[25]PSP!$C:$C,[25]PSP!$EF:$EF)</f>
        <v>588.25775999999996</v>
      </c>
      <c r="EG398" s="27">
        <f>_xlfn.XLOOKUP($C398,[25]PSP!$C:$C,[25]PSP!$EG:$EG)</f>
        <v>30.15</v>
      </c>
      <c r="EH398" s="28">
        <f t="shared" si="1622"/>
        <v>17735.97</v>
      </c>
      <c r="EI398" s="29"/>
      <c r="EJ398" s="54">
        <f>_xlfn.XLOOKUP($C398,[25]PSP!$C:$C,[25]PSP!$EJ:$EJ)</f>
        <v>3835.2415200000005</v>
      </c>
      <c r="EK398" s="27">
        <f>_xlfn.XLOOKUP($C398,[25]PSP!$C:$C,[25]PSP!$EK:$EK)</f>
        <v>30.15</v>
      </c>
      <c r="EL398" s="28">
        <f t="shared" si="1623"/>
        <v>115632.53</v>
      </c>
      <c r="EM398" s="29"/>
      <c r="EN398" s="108"/>
      <c r="EO398" s="29">
        <f t="shared" si="1453"/>
        <v>297092.76</v>
      </c>
      <c r="EP398" s="29">
        <f t="shared" si="1589"/>
        <v>297092.76</v>
      </c>
      <c r="EQ398" s="4" t="b">
        <f t="shared" si="1624"/>
        <v>1</v>
      </c>
      <c r="ES398" s="118">
        <f t="shared" si="1488"/>
        <v>1.1767000000000001</v>
      </c>
    </row>
    <row r="399" spans="3:149" ht="21" x14ac:dyDescent="0.25">
      <c r="C399" s="24" t="s">
        <v>317</v>
      </c>
      <c r="D399" s="43" t="str">
        <f>_xlfn.XLOOKUP($C399,[25]PSP!$C:$C,[25]PSP!$D:$D)</f>
        <v>RO-40149</v>
      </c>
      <c r="E399" s="24" t="str">
        <f>_xlfn.XLOOKUP($C399,[25]PSP!$C:$C,[25]PSP!$E:$E)</f>
        <v>DER/MG</v>
      </c>
      <c r="F399" s="25" t="str">
        <f>_xlfn.XLOOKUP($C399,[25]PSP!$C:$C,[25]PSP!$F:$F)</f>
        <v>ESCAVAÇÃO, CARGA, DESCARGA, ESPALHAMENTO E TRANSPORTE DE  MATERIAL  DE  1ª  CATEGORIA,  COM  CAMINHÃO.  DISTÂNCIA MÉDIA DE TRANSPORTE  DE 201 A 400 M</v>
      </c>
      <c r="G399" s="26" t="str">
        <f>_xlfn.XLOOKUP($C399,[25]PSP!$C:$C,[25]PSP!$G:$G)</f>
        <v>M3</v>
      </c>
      <c r="H399" s="53">
        <f>_xlfn.XLOOKUP($C399,[25]PSP!$C:$C,[25]PSP!$H:$H)</f>
        <v>399619.99999999965</v>
      </c>
      <c r="I399" s="28">
        <f>_xlfn.XLOOKUP($C399,[25]PSP!$C:$C,[25]PSP!$I:$I)</f>
        <v>1490582.4900000002</v>
      </c>
      <c r="J399" s="28">
        <f t="shared" si="1590"/>
        <v>1753968.4159830003</v>
      </c>
      <c r="K399" s="29"/>
      <c r="L399" s="54">
        <f>_xlfn.XLOOKUP($C399,[25]PSP!$C:$C,[25]PSP!$L:$L)</f>
        <v>714.9999999998613</v>
      </c>
      <c r="M399" s="27">
        <f>_xlfn.XLOOKUP($C399,[25]PSP!$C:$C,[25]PSP!$M:$M)</f>
        <v>3.73</v>
      </c>
      <c r="N399" s="28">
        <f t="shared" si="1591"/>
        <v>2666.94</v>
      </c>
      <c r="O399" s="29"/>
      <c r="P399" s="54">
        <f>_xlfn.XLOOKUP($C399,[25]PSP!$C:$C,[25]PSP!$P:$P)</f>
        <v>0</v>
      </c>
      <c r="Q399" s="27">
        <f>_xlfn.XLOOKUP($C399,[25]PSP!$C:$C,[25]PSP!$Q:$Q)</f>
        <v>3.73</v>
      </c>
      <c r="R399" s="28">
        <f t="shared" si="1592"/>
        <v>0</v>
      </c>
      <c r="S399" s="29"/>
      <c r="T399" s="54">
        <f>_xlfn.XLOOKUP($C399,[25]PSP!$C:$C,[25]PSP!$T:$T)</f>
        <v>0</v>
      </c>
      <c r="U399" s="27">
        <f>_xlfn.XLOOKUP($C399,[25]PSP!$C:$C,[25]PSP!$U:$U)</f>
        <v>3.73</v>
      </c>
      <c r="V399" s="28">
        <f t="shared" si="1593"/>
        <v>0</v>
      </c>
      <c r="W399" s="29"/>
      <c r="X399" s="54">
        <f>_xlfn.XLOOKUP($C399,[25]PSP!$C:$C,[25]PSP!$X:$X)</f>
        <v>0</v>
      </c>
      <c r="Y399" s="27">
        <f>_xlfn.XLOOKUP($C399,[25]PSP!$C:$C,[25]PSP!$Y:$Y)</f>
        <v>3.73</v>
      </c>
      <c r="Z399" s="28">
        <f t="shared" si="1594"/>
        <v>0</v>
      </c>
      <c r="AA399" s="29"/>
      <c r="AB399" s="54">
        <f>_xlfn.XLOOKUP($C399,[25]PSP!$C:$C,[25]PSP!$AB:$AB)</f>
        <v>908.7499999998272</v>
      </c>
      <c r="AC399" s="27">
        <f>_xlfn.XLOOKUP($C399,[25]PSP!$C:$C,[25]PSP!$AC:$AC)</f>
        <v>3.73</v>
      </c>
      <c r="AD399" s="28">
        <f t="shared" si="1595"/>
        <v>3389.63</v>
      </c>
      <c r="AE399" s="29"/>
      <c r="AF399" s="54">
        <f>_xlfn.XLOOKUP($C399,[25]PSP!$C:$C,[25]PSP!$AF:$AF)</f>
        <v>591.24999999994543</v>
      </c>
      <c r="AG399" s="27">
        <f>_xlfn.XLOOKUP($C399,[25]PSP!$C:$C,[25]PSP!$AG:$AG)</f>
        <v>3.73</v>
      </c>
      <c r="AH399" s="28">
        <f t="shared" si="1596"/>
        <v>2205.36</v>
      </c>
      <c r="AI399" s="29"/>
      <c r="AJ399" s="54">
        <f>_xlfn.XLOOKUP($C399,[25]PSP!$C:$C,[25]PSP!$AJ:$AJ)</f>
        <v>521.24999999989541</v>
      </c>
      <c r="AK399" s="27">
        <f>_xlfn.XLOOKUP($C399,[25]PSP!$C:$C,[25]PSP!$AK:$AK)</f>
        <v>3.73</v>
      </c>
      <c r="AL399" s="28">
        <f t="shared" si="1597"/>
        <v>1944.26</v>
      </c>
      <c r="AM399" s="29"/>
      <c r="AN399" s="54">
        <f>_xlfn.XLOOKUP($C399,[25]PSP!$C:$C,[25]PSP!$AN:$AN)</f>
        <v>9286.2500000003929</v>
      </c>
      <c r="AO399" s="27">
        <f>_xlfn.XLOOKUP($C399,[25]PSP!$C:$C,[25]PSP!$AO:$AO)</f>
        <v>3.73</v>
      </c>
      <c r="AP399" s="28">
        <f t="shared" si="1598"/>
        <v>34637.71</v>
      </c>
      <c r="AQ399" s="29"/>
      <c r="AR399" s="54">
        <f>_xlfn.XLOOKUP($C399,[25]PSP!$C:$C,[25]PSP!$AR:$AR)</f>
        <v>627.5000000002251</v>
      </c>
      <c r="AS399" s="27">
        <f>_xlfn.XLOOKUP($C399,[25]PSP!$C:$C,[25]PSP!$AS:$AS)</f>
        <v>3.73</v>
      </c>
      <c r="AT399" s="28">
        <f t="shared" si="1599"/>
        <v>2340.5700000000002</v>
      </c>
      <c r="AU399" s="29"/>
      <c r="AV399" s="54">
        <f>_xlfn.XLOOKUP($C399,[25]PSP!$C:$C,[25]PSP!$AV:$AV)</f>
        <v>0</v>
      </c>
      <c r="AW399" s="27">
        <f>_xlfn.XLOOKUP($C399,[25]PSP!$C:$C,[25]PSP!$AW:$AW)</f>
        <v>3.73</v>
      </c>
      <c r="AX399" s="28">
        <f t="shared" si="1600"/>
        <v>0</v>
      </c>
      <c r="AY399" s="29"/>
      <c r="AZ399" s="54">
        <f>_xlfn.XLOOKUP($C399,[25]PSP!$C:$C,[25]PSP!$AZ:$AZ)</f>
        <v>1676.2500000000102</v>
      </c>
      <c r="BA399" s="27">
        <f>_xlfn.XLOOKUP($C399,[25]PSP!$C:$C,[25]PSP!$BA:$BA)</f>
        <v>3.73</v>
      </c>
      <c r="BB399" s="28">
        <f t="shared" si="1601"/>
        <v>6252.41</v>
      </c>
      <c r="BC399" s="29"/>
      <c r="BD399" s="54">
        <f>_xlfn.XLOOKUP($C399,[25]PSP!$C:$C,[25]PSP!$BD:$BD)</f>
        <v>33467.500000000568</v>
      </c>
      <c r="BE399" s="27">
        <f>_xlfn.XLOOKUP($C399,[25]PSP!$C:$C,[25]PSP!$BE:$BE)</f>
        <v>3.73</v>
      </c>
      <c r="BF399" s="28">
        <f t="shared" si="1602"/>
        <v>124833.77</v>
      </c>
      <c r="BG399" s="29"/>
      <c r="BH399" s="54">
        <f>_xlfn.XLOOKUP($C399,[25]PSP!$C:$C,[25]PSP!$BH:$BH)</f>
        <v>47966.249999998632</v>
      </c>
      <c r="BI399" s="27">
        <f>_xlfn.XLOOKUP($C399,[25]PSP!$C:$C,[25]PSP!$BI:$BI)</f>
        <v>3.73</v>
      </c>
      <c r="BJ399" s="28">
        <f t="shared" si="1603"/>
        <v>178914.11</v>
      </c>
      <c r="BK399" s="29"/>
      <c r="BL399" s="54">
        <f>_xlfn.XLOOKUP($C399,[25]PSP!$C:$C,[25]PSP!$BL:$BL)</f>
        <v>41702.499999999527</v>
      </c>
      <c r="BM399" s="27">
        <f>_xlfn.XLOOKUP($C399,[25]PSP!$C:$C,[25]PSP!$BM:$BM)</f>
        <v>3.73</v>
      </c>
      <c r="BN399" s="28">
        <f t="shared" si="1604"/>
        <v>155550.32</v>
      </c>
      <c r="BO399" s="29"/>
      <c r="BP399" s="54">
        <f>_xlfn.XLOOKUP($C399,[25]PSP!$C:$C,[25]PSP!$BP:$BP)</f>
        <v>15186.249999999858</v>
      </c>
      <c r="BQ399" s="27">
        <f>_xlfn.XLOOKUP($C399,[25]PSP!$C:$C,[25]PSP!$BQ:$BQ)</f>
        <v>3.73</v>
      </c>
      <c r="BR399" s="28">
        <f t="shared" si="1605"/>
        <v>56644.71</v>
      </c>
      <c r="BS399" s="29"/>
      <c r="BT399" s="54">
        <f>_xlfn.XLOOKUP($C399,[25]PSP!$C:$C,[25]PSP!$BT:$BT)</f>
        <v>745.00000000000455</v>
      </c>
      <c r="BU399" s="27">
        <f>_xlfn.XLOOKUP($C399,[25]PSP!$C:$C,[25]PSP!$BU:$BU)</f>
        <v>3.73</v>
      </c>
      <c r="BV399" s="28">
        <f t="shared" si="1606"/>
        <v>2778.85</v>
      </c>
      <c r="BW399" s="29"/>
      <c r="BX399" s="54">
        <f>_xlfn.XLOOKUP($C399,[25]PSP!$C:$C,[25]PSP!$BX:$BX)</f>
        <v>354.99999999984766</v>
      </c>
      <c r="BY399" s="27">
        <f>_xlfn.XLOOKUP($C399,[25]PSP!$C:$C,[25]PSP!$BY:$BY)</f>
        <v>3.73</v>
      </c>
      <c r="BZ399" s="28">
        <f t="shared" si="1607"/>
        <v>1324.14</v>
      </c>
      <c r="CA399" s="29"/>
      <c r="CB399" s="54">
        <f>_xlfn.XLOOKUP($C399,[25]PSP!$C:$C,[25]PSP!$CB:$CB)</f>
        <v>696.25000000002046</v>
      </c>
      <c r="CC399" s="27">
        <f>_xlfn.XLOOKUP($C399,[25]PSP!$C:$C,[25]PSP!$CC:$CC)</f>
        <v>3.73</v>
      </c>
      <c r="CD399" s="28">
        <f t="shared" si="1608"/>
        <v>2597.0100000000002</v>
      </c>
      <c r="CE399" s="29"/>
      <c r="CF399" s="54">
        <f>_xlfn.XLOOKUP($C399,[25]PSP!$C:$C,[25]PSP!$CF:$CF)</f>
        <v>3153.7499999998886</v>
      </c>
      <c r="CG399" s="27">
        <f>_xlfn.XLOOKUP($C399,[25]PSP!$C:$C,[25]PSP!$CG:$CG)</f>
        <v>3.73</v>
      </c>
      <c r="CH399" s="28">
        <f t="shared" si="1609"/>
        <v>11763.48</v>
      </c>
      <c r="CI399" s="29"/>
      <c r="CJ399" s="54">
        <f>_xlfn.XLOOKUP($C399,[25]PSP!$C:$C,[25]PSP!$CJ:$CJ)</f>
        <v>8167.5000000001319</v>
      </c>
      <c r="CK399" s="27">
        <f>_xlfn.XLOOKUP($C399,[25]PSP!$C:$C,[25]PSP!$CK:$CK)</f>
        <v>3.73</v>
      </c>
      <c r="CL399" s="28">
        <f t="shared" si="1610"/>
        <v>30464.77</v>
      </c>
      <c r="CM399" s="29"/>
      <c r="CN399" s="54">
        <f>_xlfn.XLOOKUP($C399,[25]PSP!$C:$C,[25]PSP!$CN:$CN)</f>
        <v>2612.5000000004661</v>
      </c>
      <c r="CO399" s="27">
        <f>_xlfn.XLOOKUP($C399,[25]PSP!$C:$C,[25]PSP!$CO:$CO)</f>
        <v>3.73</v>
      </c>
      <c r="CP399" s="28">
        <f t="shared" si="1611"/>
        <v>9744.6200000000008</v>
      </c>
      <c r="CQ399" s="29"/>
      <c r="CR399" s="54">
        <f>_xlfn.XLOOKUP($C399,[25]PSP!$C:$C,[25]PSP!$CR:$CR)</f>
        <v>29641.249999999389</v>
      </c>
      <c r="CS399" s="27">
        <f>_xlfn.XLOOKUP($C399,[25]PSP!$C:$C,[25]PSP!$CS:$CS)</f>
        <v>3.73</v>
      </c>
      <c r="CT399" s="28">
        <f t="shared" si="1612"/>
        <v>110561.86</v>
      </c>
      <c r="CU399" s="29"/>
      <c r="CV399" s="54">
        <f>_xlfn.XLOOKUP($C399,[25]PSP!$C:$C,[25]PSP!$CV:$CV)</f>
        <v>27246.250000001455</v>
      </c>
      <c r="CW399" s="27">
        <f>_xlfn.XLOOKUP($C399,[25]PSP!$C:$C,[25]PSP!$CW:$CW)</f>
        <v>3.73</v>
      </c>
      <c r="CX399" s="28">
        <f t="shared" si="1613"/>
        <v>101628.51</v>
      </c>
      <c r="CY399" s="29"/>
      <c r="CZ399" s="54">
        <f>_xlfn.XLOOKUP($C399,[25]PSP!$C:$C,[25]PSP!$CZ:$CZ)</f>
        <v>8998.7500000000873</v>
      </c>
      <c r="DA399" s="27">
        <f>_xlfn.XLOOKUP($C399,[25]PSP!$C:$C,[25]PSP!$DA:$DA)</f>
        <v>3.73</v>
      </c>
      <c r="DB399" s="28">
        <f t="shared" si="1614"/>
        <v>33565.33</v>
      </c>
      <c r="DC399" s="29"/>
      <c r="DD399" s="54">
        <f>_xlfn.XLOOKUP($C399,[25]PSP!$C:$C,[25]PSP!$DD:$DD)</f>
        <v>5256.2499999990559</v>
      </c>
      <c r="DE399" s="27">
        <f>_xlfn.XLOOKUP($C399,[25]PSP!$C:$C,[25]PSP!$DE:$DE)</f>
        <v>3.73</v>
      </c>
      <c r="DF399" s="28">
        <f t="shared" si="1615"/>
        <v>19605.810000000001</v>
      </c>
      <c r="DG399" s="29"/>
      <c r="DH399" s="54">
        <f>_xlfn.XLOOKUP($C399,[25]PSP!$C:$C,[25]PSP!$DH:$DH)</f>
        <v>1013.7500000001864</v>
      </c>
      <c r="DI399" s="27">
        <f>_xlfn.XLOOKUP($C399,[25]PSP!$C:$C,[25]PSP!$DI:$DI)</f>
        <v>3.73</v>
      </c>
      <c r="DJ399" s="28">
        <f t="shared" si="1616"/>
        <v>3781.28</v>
      </c>
      <c r="DK399" s="29"/>
      <c r="DL399" s="54">
        <f>_xlfn.XLOOKUP($C399,[25]PSP!$C:$C,[25]PSP!$DL:$DL)</f>
        <v>2621.249999999975</v>
      </c>
      <c r="DM399" s="27">
        <f>_xlfn.XLOOKUP($C399,[25]PSP!$C:$C,[25]PSP!$DM:$DM)</f>
        <v>3.73</v>
      </c>
      <c r="DN399" s="28">
        <f t="shared" si="1617"/>
        <v>9777.26</v>
      </c>
      <c r="DO399" s="29"/>
      <c r="DP399" s="54">
        <f>_xlfn.XLOOKUP($C399,[25]PSP!$C:$C,[25]PSP!$DP:$DP)</f>
        <v>6333.7500000002929</v>
      </c>
      <c r="DQ399" s="27">
        <f>_xlfn.XLOOKUP($C399,[25]PSP!$C:$C,[25]PSP!$DQ:$DQ)</f>
        <v>3.73</v>
      </c>
      <c r="DR399" s="28">
        <f t="shared" si="1618"/>
        <v>23624.880000000001</v>
      </c>
      <c r="DS399" s="29"/>
      <c r="DT399" s="54">
        <f>_xlfn.XLOOKUP($C399,[25]PSP!$C:$C,[25]PSP!$DT:$DT)</f>
        <v>960.00000000003638</v>
      </c>
      <c r="DU399" s="27">
        <f>_xlfn.XLOOKUP($C399,[25]PSP!$C:$C,[25]PSP!$DU:$DU)</f>
        <v>3.73</v>
      </c>
      <c r="DV399" s="28">
        <f t="shared" si="1619"/>
        <v>3580.8</v>
      </c>
      <c r="DW399" s="29"/>
      <c r="DX399" s="54">
        <f>_xlfn.XLOOKUP($C399,[25]PSP!$C:$C,[25]PSP!$DX:$DX)</f>
        <v>12100.00000000008</v>
      </c>
      <c r="DY399" s="27">
        <f>_xlfn.XLOOKUP($C399,[25]PSP!$C:$C,[25]PSP!$DY:$DY)</f>
        <v>3.73</v>
      </c>
      <c r="DZ399" s="28">
        <f t="shared" si="1620"/>
        <v>45133</v>
      </c>
      <c r="EA399" s="29"/>
      <c r="EB399" s="54">
        <f>_xlfn.XLOOKUP($C399,[25]PSP!$C:$C,[25]PSP!$EB:$EB)</f>
        <v>61860</v>
      </c>
      <c r="EC399" s="27">
        <f>_xlfn.XLOOKUP($C399,[25]PSP!$C:$C,[25]PSP!$EC:$EC)</f>
        <v>3.73</v>
      </c>
      <c r="ED399" s="28">
        <f t="shared" si="1621"/>
        <v>230737.8</v>
      </c>
      <c r="EE399" s="29"/>
      <c r="EF399" s="54">
        <f>_xlfn.XLOOKUP($C399,[25]PSP!$C:$C,[25]PSP!$EF:$EF)</f>
        <v>12210.000000000002</v>
      </c>
      <c r="EG399" s="27">
        <f>_xlfn.XLOOKUP($C399,[25]PSP!$C:$C,[25]PSP!$EG:$EG)</f>
        <v>3.73</v>
      </c>
      <c r="EH399" s="28">
        <f t="shared" si="1622"/>
        <v>45543.3</v>
      </c>
      <c r="EI399" s="29"/>
      <c r="EJ399" s="54">
        <f>_xlfn.XLOOKUP($C399,[25]PSP!$C:$C,[25]PSP!$EJ:$EJ)</f>
        <v>63000</v>
      </c>
      <c r="EK399" s="27">
        <f>_xlfn.XLOOKUP($C399,[25]PSP!$C:$C,[25]PSP!$EK:$EK)</f>
        <v>3.73</v>
      </c>
      <c r="EL399" s="28">
        <f t="shared" si="1623"/>
        <v>234990</v>
      </c>
      <c r="EM399" s="29"/>
      <c r="EN399" s="108"/>
      <c r="EO399" s="29">
        <f t="shared" si="1453"/>
        <v>1490582.4899999998</v>
      </c>
      <c r="EP399" s="29">
        <f t="shared" si="1589"/>
        <v>1490582.4900000002</v>
      </c>
      <c r="EQ399" s="4" t="b">
        <f t="shared" si="1624"/>
        <v>1</v>
      </c>
      <c r="ES399" s="118">
        <f t="shared" si="1488"/>
        <v>1.1767000000000001</v>
      </c>
    </row>
    <row r="400" spans="3:149" s="1" customFormat="1" ht="14.25" x14ac:dyDescent="0.25">
      <c r="C400" s="79" t="s">
        <v>333</v>
      </c>
      <c r="D400" s="80"/>
      <c r="E400" s="79"/>
      <c r="F400" s="81" t="s">
        <v>32</v>
      </c>
      <c r="G400" s="82"/>
      <c r="H400" s="82"/>
      <c r="I400" s="83"/>
      <c r="J400" s="83"/>
      <c r="L400" s="84"/>
      <c r="M400" s="85"/>
      <c r="N400" s="83"/>
      <c r="P400" s="84"/>
      <c r="Q400" s="85"/>
      <c r="R400" s="83"/>
      <c r="T400" s="84"/>
      <c r="U400" s="85"/>
      <c r="V400" s="83"/>
      <c r="X400" s="84"/>
      <c r="Y400" s="85"/>
      <c r="Z400" s="83"/>
      <c r="AB400" s="84"/>
      <c r="AC400" s="85"/>
      <c r="AD400" s="83"/>
      <c r="AF400" s="84"/>
      <c r="AG400" s="85"/>
      <c r="AH400" s="83"/>
      <c r="AJ400" s="84"/>
      <c r="AK400" s="85"/>
      <c r="AL400" s="83"/>
      <c r="AN400" s="84"/>
      <c r="AO400" s="85"/>
      <c r="AP400" s="83"/>
      <c r="AR400" s="84"/>
      <c r="AS400" s="85"/>
      <c r="AT400" s="83"/>
      <c r="AV400" s="84"/>
      <c r="AW400" s="85"/>
      <c r="AX400" s="83"/>
      <c r="AZ400" s="84"/>
      <c r="BA400" s="85"/>
      <c r="BB400" s="83"/>
      <c r="BD400" s="84"/>
      <c r="BE400" s="85"/>
      <c r="BF400" s="83"/>
      <c r="BH400" s="84"/>
      <c r="BI400" s="85"/>
      <c r="BJ400" s="83"/>
      <c r="BL400" s="84"/>
      <c r="BM400" s="85"/>
      <c r="BN400" s="83"/>
      <c r="BP400" s="84"/>
      <c r="BQ400" s="85"/>
      <c r="BR400" s="83"/>
      <c r="BT400" s="84"/>
      <c r="BU400" s="85"/>
      <c r="BV400" s="83"/>
      <c r="BX400" s="84"/>
      <c r="BY400" s="85"/>
      <c r="BZ400" s="83"/>
      <c r="CB400" s="84"/>
      <c r="CC400" s="85"/>
      <c r="CD400" s="83"/>
      <c r="CF400" s="84"/>
      <c r="CG400" s="85"/>
      <c r="CH400" s="83"/>
      <c r="CJ400" s="84"/>
      <c r="CK400" s="85"/>
      <c r="CL400" s="83"/>
      <c r="CN400" s="84"/>
      <c r="CO400" s="85"/>
      <c r="CP400" s="83"/>
      <c r="CR400" s="84"/>
      <c r="CS400" s="85"/>
      <c r="CT400" s="83"/>
      <c r="CV400" s="84"/>
      <c r="CW400" s="85"/>
      <c r="CX400" s="83"/>
      <c r="CZ400" s="84"/>
      <c r="DA400" s="85"/>
      <c r="DB400" s="83"/>
      <c r="DD400" s="84"/>
      <c r="DE400" s="85"/>
      <c r="DF400" s="83"/>
      <c r="DH400" s="84"/>
      <c r="DI400" s="85"/>
      <c r="DJ400" s="83"/>
      <c r="DL400" s="84"/>
      <c r="DM400" s="85"/>
      <c r="DN400" s="83"/>
      <c r="DP400" s="84"/>
      <c r="DQ400" s="85"/>
      <c r="DR400" s="83"/>
      <c r="DT400" s="84"/>
      <c r="DU400" s="85"/>
      <c r="DV400" s="83"/>
      <c r="DX400" s="84"/>
      <c r="DY400" s="85"/>
      <c r="DZ400" s="83"/>
      <c r="EB400" s="84"/>
      <c r="EC400" s="85"/>
      <c r="ED400" s="83"/>
      <c r="EF400" s="84"/>
      <c r="EG400" s="85"/>
      <c r="EH400" s="83"/>
      <c r="EJ400" s="84"/>
      <c r="EK400" s="85"/>
      <c r="EL400" s="83"/>
      <c r="EN400" s="109"/>
      <c r="EO400" s="29">
        <f t="shared" si="1453"/>
        <v>0</v>
      </c>
      <c r="EP400" s="29">
        <f t="shared" si="1589"/>
        <v>0</v>
      </c>
      <c r="EQ400" s="4" t="b">
        <f t="shared" si="1624"/>
        <v>1</v>
      </c>
      <c r="ES400" s="118">
        <f t="shared" si="1488"/>
        <v>1.1767000000000001</v>
      </c>
    </row>
    <row r="401" spans="3:149" ht="21" x14ac:dyDescent="0.25">
      <c r="C401" s="24" t="s">
        <v>319</v>
      </c>
      <c r="D401" s="43" t="str">
        <f>_xlfn.XLOOKUP($C401,[25]PSP!$C:$C,[25]PSP!$D:$D)</f>
        <v>RO-40123</v>
      </c>
      <c r="E401" s="24" t="str">
        <f>_xlfn.XLOOKUP($C401,[25]PSP!$C:$C,[25]PSP!$E:$E)</f>
        <v>DER/MG</v>
      </c>
      <c r="F401" s="25" t="str">
        <f>_xlfn.XLOOKUP($C401,[25]PSP!$C:$C,[25]PSP!$F:$F)</f>
        <v>REMOÇÃO,  TRANSPORTE  E  ESPALHAMENTO  DE  SOLO  MOLE. DISTÂNCIA MÉDIA DE TRANSPORTE  DE 801 A 1.000 M</v>
      </c>
      <c r="G401" s="26" t="str">
        <f>_xlfn.XLOOKUP($C401,[25]PSP!$C:$C,[25]PSP!$G:$G)</f>
        <v>M3</v>
      </c>
      <c r="H401" s="53">
        <f>_xlfn.XLOOKUP($C401,[25]PSP!$C:$C,[25]PSP!$H:$H)</f>
        <v>52422.738406939599</v>
      </c>
      <c r="I401" s="28">
        <f>_xlfn.XLOOKUP($C401,[25]PSP!$C:$C,[25]PSP!$I:$I)</f>
        <v>604434.16</v>
      </c>
      <c r="J401" s="28">
        <f t="shared" ref="J401:J414" si="1625">IF(LEFT(D401,6)="COT.IS",I401,I401*(1+$J$7))</f>
        <v>711237.67607200006</v>
      </c>
      <c r="K401" s="29"/>
      <c r="L401" s="54">
        <f>_xlfn.XLOOKUP($C401,[25]PSP!$C:$C,[25]PSP!$L:$L)</f>
        <v>0</v>
      </c>
      <c r="M401" s="27">
        <f>_xlfn.XLOOKUP($C401,[25]PSP!$C:$C,[25]PSP!$M:$M)</f>
        <v>11.53</v>
      </c>
      <c r="N401" s="28">
        <f t="shared" ref="N401:N414" si="1626">TRUNC(M401*L401,2)</f>
        <v>0</v>
      </c>
      <c r="O401" s="29"/>
      <c r="P401" s="54">
        <f>_xlfn.XLOOKUP($C401,[25]PSP!$C:$C,[25]PSP!$P:$P)</f>
        <v>0</v>
      </c>
      <c r="Q401" s="27">
        <f>_xlfn.XLOOKUP($C401,[25]PSP!$C:$C,[25]PSP!$Q:$Q)</f>
        <v>11.53</v>
      </c>
      <c r="R401" s="28">
        <f t="shared" ref="R401:R414" si="1627">TRUNC(Q401*P401,2)</f>
        <v>0</v>
      </c>
      <c r="S401" s="29"/>
      <c r="T401" s="54">
        <f>_xlfn.XLOOKUP($C401,[25]PSP!$C:$C,[25]PSP!$T:$T)</f>
        <v>0</v>
      </c>
      <c r="U401" s="27">
        <f>_xlfn.XLOOKUP($C401,[25]PSP!$C:$C,[25]PSP!$U:$U)</f>
        <v>11.53</v>
      </c>
      <c r="V401" s="28">
        <f t="shared" ref="V401:V414" si="1628">TRUNC(U401*T401,2)</f>
        <v>0</v>
      </c>
      <c r="W401" s="29"/>
      <c r="X401" s="54">
        <f>_xlfn.XLOOKUP($C401,[25]PSP!$C:$C,[25]PSP!$X:$X)</f>
        <v>0</v>
      </c>
      <c r="Y401" s="27">
        <f>_xlfn.XLOOKUP($C401,[25]PSP!$C:$C,[25]PSP!$Y:$Y)</f>
        <v>11.53</v>
      </c>
      <c r="Z401" s="28">
        <f t="shared" ref="Z401:Z414" si="1629">TRUNC(Y401*X401,2)</f>
        <v>0</v>
      </c>
      <c r="AA401" s="29"/>
      <c r="AB401" s="54">
        <f>_xlfn.XLOOKUP($C401,[25]PSP!$C:$C,[25]PSP!$AB:$AB)</f>
        <v>0</v>
      </c>
      <c r="AC401" s="27">
        <f>_xlfn.XLOOKUP($C401,[25]PSP!$C:$C,[25]PSP!$AC:$AC)</f>
        <v>11.53</v>
      </c>
      <c r="AD401" s="28">
        <f t="shared" ref="AD401:AD414" si="1630">TRUNC(AC401*AB401,2)</f>
        <v>0</v>
      </c>
      <c r="AE401" s="29"/>
      <c r="AF401" s="54">
        <f>_xlfn.XLOOKUP($C401,[25]PSP!$C:$C,[25]PSP!$AF:$AF)</f>
        <v>0</v>
      </c>
      <c r="AG401" s="27">
        <f>_xlfn.XLOOKUP($C401,[25]PSP!$C:$C,[25]PSP!$AG:$AG)</f>
        <v>11.53</v>
      </c>
      <c r="AH401" s="28">
        <f t="shared" ref="AH401:AH414" si="1631">TRUNC(AG401*AF401,2)</f>
        <v>0</v>
      </c>
      <c r="AI401" s="29"/>
      <c r="AJ401" s="54">
        <f>_xlfn.XLOOKUP($C401,[25]PSP!$C:$C,[25]PSP!$AJ:$AJ)</f>
        <v>0</v>
      </c>
      <c r="AK401" s="27">
        <f>_xlfn.XLOOKUP($C401,[25]PSP!$C:$C,[25]PSP!$AK:$AK)</f>
        <v>11.53</v>
      </c>
      <c r="AL401" s="28">
        <f t="shared" ref="AL401:AL414" si="1632">TRUNC(AK401*AJ401,2)</f>
        <v>0</v>
      </c>
      <c r="AM401" s="29"/>
      <c r="AN401" s="54">
        <f>_xlfn.XLOOKUP($C401,[25]PSP!$C:$C,[25]PSP!$AN:$AN)</f>
        <v>0</v>
      </c>
      <c r="AO401" s="27">
        <f>_xlfn.XLOOKUP($C401,[25]PSP!$C:$C,[25]PSP!$AO:$AO)</f>
        <v>11.53</v>
      </c>
      <c r="AP401" s="28">
        <f t="shared" ref="AP401:AP414" si="1633">TRUNC(AO401*AN401,2)</f>
        <v>0</v>
      </c>
      <c r="AQ401" s="29"/>
      <c r="AR401" s="54">
        <f>_xlfn.XLOOKUP($C401,[25]PSP!$C:$C,[25]PSP!$AR:$AR)</f>
        <v>0</v>
      </c>
      <c r="AS401" s="27">
        <f>_xlfn.XLOOKUP($C401,[25]PSP!$C:$C,[25]PSP!$AS:$AS)</f>
        <v>11.53</v>
      </c>
      <c r="AT401" s="28">
        <f t="shared" ref="AT401:AT414" si="1634">TRUNC(AS401*AR401,2)</f>
        <v>0</v>
      </c>
      <c r="AU401" s="29"/>
      <c r="AV401" s="54">
        <f>_xlfn.XLOOKUP($C401,[25]PSP!$C:$C,[25]PSP!$AV:$AV)</f>
        <v>0</v>
      </c>
      <c r="AW401" s="27">
        <f>_xlfn.XLOOKUP($C401,[25]PSP!$C:$C,[25]PSP!$AW:$AW)</f>
        <v>11.53</v>
      </c>
      <c r="AX401" s="28">
        <f t="shared" ref="AX401:AX414" si="1635">TRUNC(AW401*AV401,2)</f>
        <v>0</v>
      </c>
      <c r="AY401" s="29"/>
      <c r="AZ401" s="54">
        <f>_xlfn.XLOOKUP($C401,[25]PSP!$C:$C,[25]PSP!$AZ:$AZ)</f>
        <v>0</v>
      </c>
      <c r="BA401" s="27">
        <f>_xlfn.XLOOKUP($C401,[25]PSP!$C:$C,[25]PSP!$BA:$BA)</f>
        <v>11.53</v>
      </c>
      <c r="BB401" s="28">
        <f t="shared" ref="BB401:BB414" si="1636">TRUNC(BA401*AZ401,2)</f>
        <v>0</v>
      </c>
      <c r="BC401" s="29"/>
      <c r="BD401" s="54">
        <f>_xlfn.XLOOKUP($C401,[25]PSP!$C:$C,[25]PSP!$BD:$BD)</f>
        <v>0</v>
      </c>
      <c r="BE401" s="27">
        <f>_xlfn.XLOOKUP($C401,[25]PSP!$C:$C,[25]PSP!$BE:$BE)</f>
        <v>11.53</v>
      </c>
      <c r="BF401" s="28">
        <f t="shared" ref="BF401:BF414" si="1637">TRUNC(BE401*BD401,2)</f>
        <v>0</v>
      </c>
      <c r="BG401" s="29"/>
      <c r="BH401" s="54">
        <f>_xlfn.XLOOKUP($C401,[25]PSP!$C:$C,[25]PSP!$BH:$BH)</f>
        <v>0</v>
      </c>
      <c r="BI401" s="27">
        <f>_xlfn.XLOOKUP($C401,[25]PSP!$C:$C,[25]PSP!$BI:$BI)</f>
        <v>11.53</v>
      </c>
      <c r="BJ401" s="28">
        <f t="shared" ref="BJ401:BJ414" si="1638">TRUNC(BI401*BH401,2)</f>
        <v>0</v>
      </c>
      <c r="BK401" s="29"/>
      <c r="BL401" s="54">
        <f>_xlfn.XLOOKUP($C401,[25]PSP!$C:$C,[25]PSP!$BL:$BL)</f>
        <v>0</v>
      </c>
      <c r="BM401" s="27">
        <f>_xlfn.XLOOKUP($C401,[25]PSP!$C:$C,[25]PSP!$BM:$BM)</f>
        <v>11.53</v>
      </c>
      <c r="BN401" s="28">
        <f t="shared" ref="BN401:BN414" si="1639">TRUNC(BM401*BL401,2)</f>
        <v>0</v>
      </c>
      <c r="BO401" s="29"/>
      <c r="BP401" s="54">
        <f>_xlfn.XLOOKUP($C401,[25]PSP!$C:$C,[25]PSP!$BP:$BP)</f>
        <v>0</v>
      </c>
      <c r="BQ401" s="27">
        <f>_xlfn.XLOOKUP($C401,[25]PSP!$C:$C,[25]PSP!$BQ:$BQ)</f>
        <v>11.53</v>
      </c>
      <c r="BR401" s="28">
        <f t="shared" ref="BR401:BR414" si="1640">TRUNC(BQ401*BP401,2)</f>
        <v>0</v>
      </c>
      <c r="BS401" s="29"/>
      <c r="BT401" s="54">
        <f>_xlfn.XLOOKUP($C401,[25]PSP!$C:$C,[25]PSP!$BT:$BT)</f>
        <v>0</v>
      </c>
      <c r="BU401" s="27">
        <f>_xlfn.XLOOKUP($C401,[25]PSP!$C:$C,[25]PSP!$BU:$BU)</f>
        <v>11.53</v>
      </c>
      <c r="BV401" s="28">
        <f t="shared" ref="BV401:BV414" si="1641">TRUNC(BU401*BT401,2)</f>
        <v>0</v>
      </c>
      <c r="BW401" s="29"/>
      <c r="BX401" s="54">
        <f>_xlfn.XLOOKUP($C401,[25]PSP!$C:$C,[25]PSP!$BX:$BX)</f>
        <v>0</v>
      </c>
      <c r="BY401" s="27">
        <f>_xlfn.XLOOKUP($C401,[25]PSP!$C:$C,[25]PSP!$BY:$BY)</f>
        <v>11.53</v>
      </c>
      <c r="BZ401" s="28">
        <f t="shared" ref="BZ401:BZ414" si="1642">TRUNC(BY401*BX401,2)</f>
        <v>0</v>
      </c>
      <c r="CA401" s="29"/>
      <c r="CB401" s="54">
        <f>_xlfn.XLOOKUP($C401,[25]PSP!$C:$C,[25]PSP!$CB:$CB)</f>
        <v>0</v>
      </c>
      <c r="CC401" s="27">
        <f>_xlfn.XLOOKUP($C401,[25]PSP!$C:$C,[25]PSP!$CC:$CC)</f>
        <v>11.53</v>
      </c>
      <c r="CD401" s="28">
        <f t="shared" ref="CD401:CD414" si="1643">TRUNC(CC401*CB401,2)</f>
        <v>0</v>
      </c>
      <c r="CE401" s="29"/>
      <c r="CF401" s="54">
        <f>_xlfn.XLOOKUP($C401,[25]PSP!$C:$C,[25]PSP!$CF:$CF)</f>
        <v>0</v>
      </c>
      <c r="CG401" s="27">
        <f>_xlfn.XLOOKUP($C401,[25]PSP!$C:$C,[25]PSP!$CG:$CG)</f>
        <v>11.53</v>
      </c>
      <c r="CH401" s="28">
        <f t="shared" ref="CH401:CH414" si="1644">TRUNC(CG401*CF401,2)</f>
        <v>0</v>
      </c>
      <c r="CI401" s="29"/>
      <c r="CJ401" s="54">
        <f>_xlfn.XLOOKUP($C401,[25]PSP!$C:$C,[25]PSP!$CJ:$CJ)</f>
        <v>0</v>
      </c>
      <c r="CK401" s="27">
        <f>_xlfn.XLOOKUP($C401,[25]PSP!$C:$C,[25]PSP!$CK:$CK)</f>
        <v>11.53</v>
      </c>
      <c r="CL401" s="28">
        <f t="shared" ref="CL401:CL414" si="1645">TRUNC(CK401*CJ401,2)</f>
        <v>0</v>
      </c>
      <c r="CM401" s="29"/>
      <c r="CN401" s="54">
        <f>_xlfn.XLOOKUP($C401,[25]PSP!$C:$C,[25]PSP!$CN:$CN)</f>
        <v>0</v>
      </c>
      <c r="CO401" s="27">
        <f>_xlfn.XLOOKUP($C401,[25]PSP!$C:$C,[25]PSP!$CO:$CO)</f>
        <v>11.53</v>
      </c>
      <c r="CP401" s="28">
        <f t="shared" ref="CP401:CP414" si="1646">TRUNC(CO401*CN401,2)</f>
        <v>0</v>
      </c>
      <c r="CQ401" s="29"/>
      <c r="CR401" s="54">
        <f>_xlfn.XLOOKUP($C401,[25]PSP!$C:$C,[25]PSP!$CR:$CR)</f>
        <v>0</v>
      </c>
      <c r="CS401" s="27">
        <f>_xlfn.XLOOKUP($C401,[25]PSP!$C:$C,[25]PSP!$CS:$CS)</f>
        <v>11.53</v>
      </c>
      <c r="CT401" s="28">
        <f t="shared" ref="CT401:CT414" si="1647">TRUNC(CS401*CR401,2)</f>
        <v>0</v>
      </c>
      <c r="CU401" s="29"/>
      <c r="CV401" s="54">
        <f>_xlfn.XLOOKUP($C401,[25]PSP!$C:$C,[25]PSP!$CV:$CV)</f>
        <v>0</v>
      </c>
      <c r="CW401" s="27">
        <f>_xlfn.XLOOKUP($C401,[25]PSP!$C:$C,[25]PSP!$CW:$CW)</f>
        <v>11.53</v>
      </c>
      <c r="CX401" s="28">
        <f t="shared" ref="CX401:CX414" si="1648">TRUNC(CW401*CV401,2)</f>
        <v>0</v>
      </c>
      <c r="CY401" s="29"/>
      <c r="CZ401" s="54">
        <f>_xlfn.XLOOKUP($C401,[25]PSP!$C:$C,[25]PSP!$CZ:$CZ)</f>
        <v>0</v>
      </c>
      <c r="DA401" s="27">
        <f>_xlfn.XLOOKUP($C401,[25]PSP!$C:$C,[25]PSP!$DA:$DA)</f>
        <v>11.53</v>
      </c>
      <c r="DB401" s="28">
        <f t="shared" ref="DB401:DB414" si="1649">TRUNC(DA401*CZ401,2)</f>
        <v>0</v>
      </c>
      <c r="DC401" s="29"/>
      <c r="DD401" s="54">
        <f>_xlfn.XLOOKUP($C401,[25]PSP!$C:$C,[25]PSP!$DD:$DD)</f>
        <v>0</v>
      </c>
      <c r="DE401" s="27">
        <f>_xlfn.XLOOKUP($C401,[25]PSP!$C:$C,[25]PSP!$DE:$DE)</f>
        <v>11.53</v>
      </c>
      <c r="DF401" s="28">
        <f t="shared" ref="DF401:DF414" si="1650">TRUNC(DE401*DD401,2)</f>
        <v>0</v>
      </c>
      <c r="DG401" s="29"/>
      <c r="DH401" s="54">
        <f>_xlfn.XLOOKUP($C401,[25]PSP!$C:$C,[25]PSP!$DH:$DH)</f>
        <v>0</v>
      </c>
      <c r="DI401" s="27">
        <f>_xlfn.XLOOKUP($C401,[25]PSP!$C:$C,[25]PSP!$DI:$DI)</f>
        <v>11.53</v>
      </c>
      <c r="DJ401" s="28">
        <f t="shared" ref="DJ401:DJ414" si="1651">TRUNC(DI401*DH401,2)</f>
        <v>0</v>
      </c>
      <c r="DK401" s="29"/>
      <c r="DL401" s="54">
        <f>_xlfn.XLOOKUP($C401,[25]PSP!$C:$C,[25]PSP!$DL:$DL)</f>
        <v>0</v>
      </c>
      <c r="DM401" s="27">
        <f>_xlfn.XLOOKUP($C401,[25]PSP!$C:$C,[25]PSP!$DM:$DM)</f>
        <v>11.53</v>
      </c>
      <c r="DN401" s="28">
        <f t="shared" ref="DN401:DN414" si="1652">TRUNC(DM401*DL401,2)</f>
        <v>0</v>
      </c>
      <c r="DO401" s="29"/>
      <c r="DP401" s="54">
        <f>_xlfn.XLOOKUP($C401,[25]PSP!$C:$C,[25]PSP!$DP:$DP)</f>
        <v>0</v>
      </c>
      <c r="DQ401" s="27">
        <f>_xlfn.XLOOKUP($C401,[25]PSP!$C:$C,[25]PSP!$DQ:$DQ)</f>
        <v>11.53</v>
      </c>
      <c r="DR401" s="28">
        <f t="shared" ref="DR401:DR414" si="1653">TRUNC(DQ401*DP401,2)</f>
        <v>0</v>
      </c>
      <c r="DS401" s="29"/>
      <c r="DT401" s="54">
        <f>_xlfn.XLOOKUP($C401,[25]PSP!$C:$C,[25]PSP!$DT:$DT)</f>
        <v>0</v>
      </c>
      <c r="DU401" s="27">
        <f>_xlfn.XLOOKUP($C401,[25]PSP!$C:$C,[25]PSP!$DU:$DU)</f>
        <v>11.53</v>
      </c>
      <c r="DV401" s="28">
        <f t="shared" ref="DV401:DV414" si="1654">TRUNC(DU401*DT401,2)</f>
        <v>0</v>
      </c>
      <c r="DW401" s="29"/>
      <c r="DX401" s="54">
        <f>_xlfn.XLOOKUP($C401,[25]PSP!$C:$C,[25]PSP!$DX:$DX)</f>
        <v>0</v>
      </c>
      <c r="DY401" s="27">
        <f>_xlfn.XLOOKUP($C401,[25]PSP!$C:$C,[25]PSP!$DY:$DY)</f>
        <v>11.53</v>
      </c>
      <c r="DZ401" s="28">
        <f t="shared" ref="DZ401:DZ414" si="1655">TRUNC(DY401*DX401,2)</f>
        <v>0</v>
      </c>
      <c r="EA401" s="29"/>
      <c r="EB401" s="54">
        <f>_xlfn.XLOOKUP($C401,[25]PSP!$C:$C,[25]PSP!$EB:$EB)</f>
        <v>25639.107144603273</v>
      </c>
      <c r="EC401" s="27">
        <f>_xlfn.XLOOKUP($C401,[25]PSP!$C:$C,[25]PSP!$EC:$EC)</f>
        <v>11.53</v>
      </c>
      <c r="ED401" s="28">
        <f t="shared" ref="ED401:ED414" si="1656">TRUNC(EC401*EB401,2)</f>
        <v>295618.90000000002</v>
      </c>
      <c r="EE401" s="29"/>
      <c r="EF401" s="54">
        <f>_xlfn.XLOOKUP($C401,[25]PSP!$C:$C,[25]PSP!$EF:$EF)</f>
        <v>5190.1111611909964</v>
      </c>
      <c r="EG401" s="27">
        <f>_xlfn.XLOOKUP($C401,[25]PSP!$C:$C,[25]PSP!$EG:$EG)</f>
        <v>11.53</v>
      </c>
      <c r="EH401" s="28">
        <f t="shared" ref="EH401:EH414" si="1657">TRUNC(EG401*EF401,2)</f>
        <v>59841.98</v>
      </c>
      <c r="EI401" s="29"/>
      <c r="EJ401" s="54">
        <f>_xlfn.XLOOKUP($C401,[25]PSP!$C:$C,[25]PSP!$EJ:$EJ)</f>
        <v>21593.520101145332</v>
      </c>
      <c r="EK401" s="27">
        <f>_xlfn.XLOOKUP($C401,[25]PSP!$C:$C,[25]PSP!$EK:$EK)</f>
        <v>11.53</v>
      </c>
      <c r="EL401" s="28">
        <f t="shared" ref="EL401:EL414" si="1658">TRUNC(EK401*EJ401,2)</f>
        <v>248973.28</v>
      </c>
      <c r="EM401" s="29"/>
      <c r="EN401" s="108"/>
      <c r="EO401" s="29">
        <f t="shared" si="1453"/>
        <v>604434.16</v>
      </c>
      <c r="EP401" s="29">
        <f t="shared" si="1589"/>
        <v>604434.16</v>
      </c>
      <c r="EQ401" s="4" t="b">
        <f t="shared" si="1624"/>
        <v>1</v>
      </c>
      <c r="ES401" s="118">
        <f t="shared" si="1488"/>
        <v>1.1767000000000001</v>
      </c>
    </row>
    <row r="402" spans="3:149" ht="14.25" x14ac:dyDescent="0.25">
      <c r="C402" s="24" t="s">
        <v>320</v>
      </c>
      <c r="D402" s="43" t="str">
        <f>_xlfn.XLOOKUP($C402,[25]PSP!$C:$C,[25]PSP!$D:$D)</f>
        <v>RO-42263</v>
      </c>
      <c r="E402" s="24" t="str">
        <f>_xlfn.XLOOKUP($C402,[25]PSP!$C:$C,[25]PSP!$E:$E)</f>
        <v>DER/MG</v>
      </c>
      <c r="F402" s="25" t="str">
        <f>_xlfn.XLOOKUP($C402,[25]PSP!$C:$C,[25]PSP!$F:$F)</f>
        <v>ESPALHAMENTO DE MATERIAL EM BOTA-FORA</v>
      </c>
      <c r="G402" s="26" t="str">
        <f>_xlfn.XLOOKUP($C402,[25]PSP!$C:$C,[25]PSP!$G:$G)</f>
        <v>M3</v>
      </c>
      <c r="H402" s="53">
        <f>_xlfn.XLOOKUP($C402,[25]PSP!$C:$C,[25]PSP!$H:$H)</f>
        <v>52422.738406939599</v>
      </c>
      <c r="I402" s="28">
        <f>_xlfn.XLOOKUP($C402,[25]PSP!$C:$C,[25]PSP!$I:$I)</f>
        <v>8911.84</v>
      </c>
      <c r="J402" s="28">
        <f t="shared" si="1625"/>
        <v>10486.562128000001</v>
      </c>
      <c r="K402" s="29"/>
      <c r="L402" s="54">
        <f>_xlfn.XLOOKUP($C402,[25]PSP!$C:$C,[25]PSP!$L:$L)</f>
        <v>0</v>
      </c>
      <c r="M402" s="27">
        <f>_xlfn.XLOOKUP($C402,[25]PSP!$C:$C,[25]PSP!$M:$M)</f>
        <v>0.17</v>
      </c>
      <c r="N402" s="28">
        <f t="shared" si="1626"/>
        <v>0</v>
      </c>
      <c r="O402" s="29"/>
      <c r="P402" s="54">
        <f>_xlfn.XLOOKUP($C402,[25]PSP!$C:$C,[25]PSP!$P:$P)</f>
        <v>0</v>
      </c>
      <c r="Q402" s="27">
        <f>_xlfn.XLOOKUP($C402,[25]PSP!$C:$C,[25]PSP!$Q:$Q)</f>
        <v>0.17</v>
      </c>
      <c r="R402" s="28">
        <f t="shared" si="1627"/>
        <v>0</v>
      </c>
      <c r="S402" s="29"/>
      <c r="T402" s="54">
        <f>_xlfn.XLOOKUP($C402,[25]PSP!$C:$C,[25]PSP!$T:$T)</f>
        <v>0</v>
      </c>
      <c r="U402" s="27">
        <f>_xlfn.XLOOKUP($C402,[25]PSP!$C:$C,[25]PSP!$U:$U)</f>
        <v>0.17</v>
      </c>
      <c r="V402" s="28">
        <f t="shared" si="1628"/>
        <v>0</v>
      </c>
      <c r="W402" s="29"/>
      <c r="X402" s="54">
        <f>_xlfn.XLOOKUP($C402,[25]PSP!$C:$C,[25]PSP!$X:$X)</f>
        <v>0</v>
      </c>
      <c r="Y402" s="27">
        <f>_xlfn.XLOOKUP($C402,[25]PSP!$C:$C,[25]PSP!$Y:$Y)</f>
        <v>0.17</v>
      </c>
      <c r="Z402" s="28">
        <f t="shared" si="1629"/>
        <v>0</v>
      </c>
      <c r="AA402" s="29"/>
      <c r="AB402" s="54">
        <f>_xlfn.XLOOKUP($C402,[25]PSP!$C:$C,[25]PSP!$AB:$AB)</f>
        <v>0</v>
      </c>
      <c r="AC402" s="27">
        <f>_xlfn.XLOOKUP($C402,[25]PSP!$C:$C,[25]PSP!$AC:$AC)</f>
        <v>0.17</v>
      </c>
      <c r="AD402" s="28">
        <f t="shared" si="1630"/>
        <v>0</v>
      </c>
      <c r="AE402" s="29"/>
      <c r="AF402" s="54">
        <f>_xlfn.XLOOKUP($C402,[25]PSP!$C:$C,[25]PSP!$AF:$AF)</f>
        <v>0</v>
      </c>
      <c r="AG402" s="27">
        <f>_xlfn.XLOOKUP($C402,[25]PSP!$C:$C,[25]PSP!$AG:$AG)</f>
        <v>0.17</v>
      </c>
      <c r="AH402" s="28">
        <f t="shared" si="1631"/>
        <v>0</v>
      </c>
      <c r="AI402" s="29"/>
      <c r="AJ402" s="54">
        <f>_xlfn.XLOOKUP($C402,[25]PSP!$C:$C,[25]PSP!$AJ:$AJ)</f>
        <v>0</v>
      </c>
      <c r="AK402" s="27">
        <f>_xlfn.XLOOKUP($C402,[25]PSP!$C:$C,[25]PSP!$AK:$AK)</f>
        <v>0.17</v>
      </c>
      <c r="AL402" s="28">
        <f t="shared" si="1632"/>
        <v>0</v>
      </c>
      <c r="AM402" s="29"/>
      <c r="AN402" s="54">
        <f>_xlfn.XLOOKUP($C402,[25]PSP!$C:$C,[25]PSP!$AN:$AN)</f>
        <v>0</v>
      </c>
      <c r="AO402" s="27">
        <f>_xlfn.XLOOKUP($C402,[25]PSP!$C:$C,[25]PSP!$AO:$AO)</f>
        <v>0.17</v>
      </c>
      <c r="AP402" s="28">
        <f t="shared" si="1633"/>
        <v>0</v>
      </c>
      <c r="AQ402" s="29"/>
      <c r="AR402" s="54">
        <f>_xlfn.XLOOKUP($C402,[25]PSP!$C:$C,[25]PSP!$AR:$AR)</f>
        <v>0</v>
      </c>
      <c r="AS402" s="27">
        <f>_xlfn.XLOOKUP($C402,[25]PSP!$C:$C,[25]PSP!$AS:$AS)</f>
        <v>0.17</v>
      </c>
      <c r="AT402" s="28">
        <f t="shared" si="1634"/>
        <v>0</v>
      </c>
      <c r="AU402" s="29"/>
      <c r="AV402" s="54">
        <f>_xlfn.XLOOKUP($C402,[25]PSP!$C:$C,[25]PSP!$AV:$AV)</f>
        <v>0</v>
      </c>
      <c r="AW402" s="27">
        <f>_xlfn.XLOOKUP($C402,[25]PSP!$C:$C,[25]PSP!$AW:$AW)</f>
        <v>0.17</v>
      </c>
      <c r="AX402" s="28">
        <f t="shared" si="1635"/>
        <v>0</v>
      </c>
      <c r="AY402" s="29"/>
      <c r="AZ402" s="54">
        <f>_xlfn.XLOOKUP($C402,[25]PSP!$C:$C,[25]PSP!$AZ:$AZ)</f>
        <v>0</v>
      </c>
      <c r="BA402" s="27">
        <f>_xlfn.XLOOKUP($C402,[25]PSP!$C:$C,[25]PSP!$BA:$BA)</f>
        <v>0.17</v>
      </c>
      <c r="BB402" s="28">
        <f t="shared" si="1636"/>
        <v>0</v>
      </c>
      <c r="BC402" s="29"/>
      <c r="BD402" s="54">
        <f>_xlfn.XLOOKUP($C402,[25]PSP!$C:$C,[25]PSP!$BD:$BD)</f>
        <v>0</v>
      </c>
      <c r="BE402" s="27">
        <f>_xlfn.XLOOKUP($C402,[25]PSP!$C:$C,[25]PSP!$BE:$BE)</f>
        <v>0.17</v>
      </c>
      <c r="BF402" s="28">
        <f t="shared" si="1637"/>
        <v>0</v>
      </c>
      <c r="BG402" s="29"/>
      <c r="BH402" s="54">
        <f>_xlfn.XLOOKUP($C402,[25]PSP!$C:$C,[25]PSP!$BH:$BH)</f>
        <v>0</v>
      </c>
      <c r="BI402" s="27">
        <f>_xlfn.XLOOKUP($C402,[25]PSP!$C:$C,[25]PSP!$BI:$BI)</f>
        <v>0.17</v>
      </c>
      <c r="BJ402" s="28">
        <f t="shared" si="1638"/>
        <v>0</v>
      </c>
      <c r="BK402" s="29"/>
      <c r="BL402" s="54">
        <f>_xlfn.XLOOKUP($C402,[25]PSP!$C:$C,[25]PSP!$BL:$BL)</f>
        <v>0</v>
      </c>
      <c r="BM402" s="27">
        <f>_xlfn.XLOOKUP($C402,[25]PSP!$C:$C,[25]PSP!$BM:$BM)</f>
        <v>0.17</v>
      </c>
      <c r="BN402" s="28">
        <f t="shared" si="1639"/>
        <v>0</v>
      </c>
      <c r="BO402" s="29"/>
      <c r="BP402" s="54">
        <f>_xlfn.XLOOKUP($C402,[25]PSP!$C:$C,[25]PSP!$BP:$BP)</f>
        <v>0</v>
      </c>
      <c r="BQ402" s="27">
        <f>_xlfn.XLOOKUP($C402,[25]PSP!$C:$C,[25]PSP!$BQ:$BQ)</f>
        <v>0.17</v>
      </c>
      <c r="BR402" s="28">
        <f t="shared" si="1640"/>
        <v>0</v>
      </c>
      <c r="BS402" s="29"/>
      <c r="BT402" s="54">
        <f>_xlfn.XLOOKUP($C402,[25]PSP!$C:$C,[25]PSP!$BT:$BT)</f>
        <v>0</v>
      </c>
      <c r="BU402" s="27">
        <f>_xlfn.XLOOKUP($C402,[25]PSP!$C:$C,[25]PSP!$BU:$BU)</f>
        <v>0.17</v>
      </c>
      <c r="BV402" s="28">
        <f t="shared" si="1641"/>
        <v>0</v>
      </c>
      <c r="BW402" s="29"/>
      <c r="BX402" s="54">
        <f>_xlfn.XLOOKUP($C402,[25]PSP!$C:$C,[25]PSP!$BX:$BX)</f>
        <v>0</v>
      </c>
      <c r="BY402" s="27">
        <f>_xlfn.XLOOKUP($C402,[25]PSP!$C:$C,[25]PSP!$BY:$BY)</f>
        <v>0.17</v>
      </c>
      <c r="BZ402" s="28">
        <f t="shared" si="1642"/>
        <v>0</v>
      </c>
      <c r="CA402" s="29"/>
      <c r="CB402" s="54">
        <f>_xlfn.XLOOKUP($C402,[25]PSP!$C:$C,[25]PSP!$CB:$CB)</f>
        <v>0</v>
      </c>
      <c r="CC402" s="27">
        <f>_xlfn.XLOOKUP($C402,[25]PSP!$C:$C,[25]PSP!$CC:$CC)</f>
        <v>0.17</v>
      </c>
      <c r="CD402" s="28">
        <f t="shared" si="1643"/>
        <v>0</v>
      </c>
      <c r="CE402" s="29"/>
      <c r="CF402" s="54">
        <f>_xlfn.XLOOKUP($C402,[25]PSP!$C:$C,[25]PSP!$CF:$CF)</f>
        <v>0</v>
      </c>
      <c r="CG402" s="27">
        <f>_xlfn.XLOOKUP($C402,[25]PSP!$C:$C,[25]PSP!$CG:$CG)</f>
        <v>0.17</v>
      </c>
      <c r="CH402" s="28">
        <f t="shared" si="1644"/>
        <v>0</v>
      </c>
      <c r="CI402" s="29"/>
      <c r="CJ402" s="54">
        <f>_xlfn.XLOOKUP($C402,[25]PSP!$C:$C,[25]PSP!$CJ:$CJ)</f>
        <v>0</v>
      </c>
      <c r="CK402" s="27">
        <f>_xlfn.XLOOKUP($C402,[25]PSP!$C:$C,[25]PSP!$CK:$CK)</f>
        <v>0.17</v>
      </c>
      <c r="CL402" s="28">
        <f t="shared" si="1645"/>
        <v>0</v>
      </c>
      <c r="CM402" s="29"/>
      <c r="CN402" s="54">
        <f>_xlfn.XLOOKUP($C402,[25]PSP!$C:$C,[25]PSP!$CN:$CN)</f>
        <v>0</v>
      </c>
      <c r="CO402" s="27">
        <f>_xlfn.XLOOKUP($C402,[25]PSP!$C:$C,[25]PSP!$CO:$CO)</f>
        <v>0.17</v>
      </c>
      <c r="CP402" s="28">
        <f t="shared" si="1646"/>
        <v>0</v>
      </c>
      <c r="CQ402" s="29"/>
      <c r="CR402" s="54">
        <f>_xlfn.XLOOKUP($C402,[25]PSP!$C:$C,[25]PSP!$CR:$CR)</f>
        <v>0</v>
      </c>
      <c r="CS402" s="27">
        <f>_xlfn.XLOOKUP($C402,[25]PSP!$C:$C,[25]PSP!$CS:$CS)</f>
        <v>0.17</v>
      </c>
      <c r="CT402" s="28">
        <f t="shared" si="1647"/>
        <v>0</v>
      </c>
      <c r="CU402" s="29"/>
      <c r="CV402" s="54">
        <f>_xlfn.XLOOKUP($C402,[25]PSP!$C:$C,[25]PSP!$CV:$CV)</f>
        <v>0</v>
      </c>
      <c r="CW402" s="27">
        <f>_xlfn.XLOOKUP($C402,[25]PSP!$C:$C,[25]PSP!$CW:$CW)</f>
        <v>0.17</v>
      </c>
      <c r="CX402" s="28">
        <f t="shared" si="1648"/>
        <v>0</v>
      </c>
      <c r="CY402" s="29"/>
      <c r="CZ402" s="54">
        <f>_xlfn.XLOOKUP($C402,[25]PSP!$C:$C,[25]PSP!$CZ:$CZ)</f>
        <v>0</v>
      </c>
      <c r="DA402" s="27">
        <f>_xlfn.XLOOKUP($C402,[25]PSP!$C:$C,[25]PSP!$DA:$DA)</f>
        <v>0.17</v>
      </c>
      <c r="DB402" s="28">
        <f t="shared" si="1649"/>
        <v>0</v>
      </c>
      <c r="DC402" s="29"/>
      <c r="DD402" s="54">
        <f>_xlfn.XLOOKUP($C402,[25]PSP!$C:$C,[25]PSP!$DD:$DD)</f>
        <v>0</v>
      </c>
      <c r="DE402" s="27">
        <f>_xlfn.XLOOKUP($C402,[25]PSP!$C:$C,[25]PSP!$DE:$DE)</f>
        <v>0.17</v>
      </c>
      <c r="DF402" s="28">
        <f t="shared" si="1650"/>
        <v>0</v>
      </c>
      <c r="DG402" s="29"/>
      <c r="DH402" s="54">
        <f>_xlfn.XLOOKUP($C402,[25]PSP!$C:$C,[25]PSP!$DH:$DH)</f>
        <v>0</v>
      </c>
      <c r="DI402" s="27">
        <f>_xlfn.XLOOKUP($C402,[25]PSP!$C:$C,[25]PSP!$DI:$DI)</f>
        <v>0.17</v>
      </c>
      <c r="DJ402" s="28">
        <f t="shared" si="1651"/>
        <v>0</v>
      </c>
      <c r="DK402" s="29"/>
      <c r="DL402" s="54">
        <f>_xlfn.XLOOKUP($C402,[25]PSP!$C:$C,[25]PSP!$DL:$DL)</f>
        <v>0</v>
      </c>
      <c r="DM402" s="27">
        <f>_xlfn.XLOOKUP($C402,[25]PSP!$C:$C,[25]PSP!$DM:$DM)</f>
        <v>0.17</v>
      </c>
      <c r="DN402" s="28">
        <f t="shared" si="1652"/>
        <v>0</v>
      </c>
      <c r="DO402" s="29"/>
      <c r="DP402" s="54">
        <f>_xlfn.XLOOKUP($C402,[25]PSP!$C:$C,[25]PSP!$DP:$DP)</f>
        <v>0</v>
      </c>
      <c r="DQ402" s="27">
        <f>_xlfn.XLOOKUP($C402,[25]PSP!$C:$C,[25]PSP!$DQ:$DQ)</f>
        <v>0.17</v>
      </c>
      <c r="DR402" s="28">
        <f t="shared" si="1653"/>
        <v>0</v>
      </c>
      <c r="DS402" s="29"/>
      <c r="DT402" s="54">
        <f>_xlfn.XLOOKUP($C402,[25]PSP!$C:$C,[25]PSP!$DT:$DT)</f>
        <v>0</v>
      </c>
      <c r="DU402" s="27">
        <f>_xlfn.XLOOKUP($C402,[25]PSP!$C:$C,[25]PSP!$DU:$DU)</f>
        <v>0.17</v>
      </c>
      <c r="DV402" s="28">
        <f t="shared" si="1654"/>
        <v>0</v>
      </c>
      <c r="DW402" s="29"/>
      <c r="DX402" s="54">
        <f>_xlfn.XLOOKUP($C402,[25]PSP!$C:$C,[25]PSP!$DX:$DX)</f>
        <v>0</v>
      </c>
      <c r="DY402" s="27">
        <f>_xlfn.XLOOKUP($C402,[25]PSP!$C:$C,[25]PSP!$DY:$DY)</f>
        <v>0.17</v>
      </c>
      <c r="DZ402" s="28">
        <f t="shared" si="1655"/>
        <v>0</v>
      </c>
      <c r="EA402" s="29"/>
      <c r="EB402" s="54">
        <f>_xlfn.XLOOKUP($C402,[25]PSP!$C:$C,[25]PSP!$EB:$EB)</f>
        <v>25639.107144603273</v>
      </c>
      <c r="EC402" s="27">
        <f>_xlfn.XLOOKUP($C402,[25]PSP!$C:$C,[25]PSP!$EC:$EC)</f>
        <v>0.17</v>
      </c>
      <c r="ED402" s="28">
        <f t="shared" si="1656"/>
        <v>4358.6400000000003</v>
      </c>
      <c r="EE402" s="29"/>
      <c r="EF402" s="54">
        <f>_xlfn.XLOOKUP($C402,[25]PSP!$C:$C,[25]PSP!$EF:$EF)</f>
        <v>5190.1111611909964</v>
      </c>
      <c r="EG402" s="27">
        <f>_xlfn.XLOOKUP($C402,[25]PSP!$C:$C,[25]PSP!$EG:$EG)</f>
        <v>0.17</v>
      </c>
      <c r="EH402" s="28">
        <f t="shared" si="1657"/>
        <v>882.31</v>
      </c>
      <c r="EI402" s="29"/>
      <c r="EJ402" s="54">
        <f>_xlfn.XLOOKUP($C402,[25]PSP!$C:$C,[25]PSP!$EJ:$EJ)</f>
        <v>21593.520101145332</v>
      </c>
      <c r="EK402" s="27">
        <f>_xlfn.XLOOKUP($C402,[25]PSP!$C:$C,[25]PSP!$EK:$EK)</f>
        <v>0.17</v>
      </c>
      <c r="EL402" s="28">
        <f t="shared" si="1658"/>
        <v>3670.89</v>
      </c>
      <c r="EM402" s="29"/>
      <c r="EN402" s="108"/>
      <c r="EO402" s="29">
        <f t="shared" si="1453"/>
        <v>8911.84</v>
      </c>
      <c r="EP402" s="29">
        <f t="shared" si="1589"/>
        <v>8911.84</v>
      </c>
      <c r="EQ402" s="4" t="b">
        <f t="shared" si="1624"/>
        <v>1</v>
      </c>
      <c r="ES402" s="118">
        <f t="shared" si="1488"/>
        <v>1.1767000000000001</v>
      </c>
    </row>
    <row r="403" spans="3:149" ht="14.25" x14ac:dyDescent="0.25">
      <c r="C403" s="24" t="s">
        <v>321</v>
      </c>
      <c r="D403" s="43" t="str">
        <f>_xlfn.XLOOKUP($C403,[25]PSP!$C:$C,[25]PSP!$D:$D)</f>
        <v>RO-40241</v>
      </c>
      <c r="E403" s="24" t="str">
        <f>_xlfn.XLOOKUP($C403,[25]PSP!$C:$C,[25]PSP!$E:$E)</f>
        <v>DER/MG</v>
      </c>
      <c r="F403" s="25" t="str">
        <f>_xlfn.XLOOKUP($C403,[25]PSP!$C:$C,[25]PSP!$F:$F)</f>
        <v>COMPACTAÇÃO DE BOTA-FORA A 80% PROCTOR NORMAL</v>
      </c>
      <c r="G403" s="26" t="str">
        <f>_xlfn.XLOOKUP($C403,[25]PSP!$C:$C,[25]PSP!$G:$G)</f>
        <v>M3</v>
      </c>
      <c r="H403" s="53">
        <f>_xlfn.XLOOKUP($C403,[25]PSP!$C:$C,[25]PSP!$H:$H)</f>
        <v>52422.738406939599</v>
      </c>
      <c r="I403" s="28">
        <f>_xlfn.XLOOKUP($C403,[25]PSP!$C:$C,[25]PSP!$I:$I)</f>
        <v>111136.19</v>
      </c>
      <c r="J403" s="28">
        <f t="shared" si="1625"/>
        <v>130773.954773</v>
      </c>
      <c r="K403" s="29"/>
      <c r="L403" s="54">
        <f>_xlfn.XLOOKUP($C403,[25]PSP!$C:$C,[25]PSP!$L:$L)</f>
        <v>0</v>
      </c>
      <c r="M403" s="27">
        <f>_xlfn.XLOOKUP($C403,[25]PSP!$C:$C,[25]PSP!$M:$M)</f>
        <v>2.12</v>
      </c>
      <c r="N403" s="28">
        <f t="shared" si="1626"/>
        <v>0</v>
      </c>
      <c r="O403" s="29"/>
      <c r="P403" s="54">
        <f>_xlfn.XLOOKUP($C403,[25]PSP!$C:$C,[25]PSP!$P:$P)</f>
        <v>0</v>
      </c>
      <c r="Q403" s="27">
        <f>_xlfn.XLOOKUP($C403,[25]PSP!$C:$C,[25]PSP!$Q:$Q)</f>
        <v>2.12</v>
      </c>
      <c r="R403" s="28">
        <f t="shared" si="1627"/>
        <v>0</v>
      </c>
      <c r="S403" s="29"/>
      <c r="T403" s="54">
        <f>_xlfn.XLOOKUP($C403,[25]PSP!$C:$C,[25]PSP!$T:$T)</f>
        <v>0</v>
      </c>
      <c r="U403" s="27">
        <f>_xlfn.XLOOKUP($C403,[25]PSP!$C:$C,[25]PSP!$U:$U)</f>
        <v>2.12</v>
      </c>
      <c r="V403" s="28">
        <f t="shared" si="1628"/>
        <v>0</v>
      </c>
      <c r="W403" s="29"/>
      <c r="X403" s="54">
        <f>_xlfn.XLOOKUP($C403,[25]PSP!$C:$C,[25]PSP!$X:$X)</f>
        <v>0</v>
      </c>
      <c r="Y403" s="27">
        <f>_xlfn.XLOOKUP($C403,[25]PSP!$C:$C,[25]PSP!$Y:$Y)</f>
        <v>2.12</v>
      </c>
      <c r="Z403" s="28">
        <f t="shared" si="1629"/>
        <v>0</v>
      </c>
      <c r="AA403" s="29"/>
      <c r="AB403" s="54">
        <f>_xlfn.XLOOKUP($C403,[25]PSP!$C:$C,[25]PSP!$AB:$AB)</f>
        <v>0</v>
      </c>
      <c r="AC403" s="27">
        <f>_xlfn.XLOOKUP($C403,[25]PSP!$C:$C,[25]PSP!$AC:$AC)</f>
        <v>2.12</v>
      </c>
      <c r="AD403" s="28">
        <f t="shared" si="1630"/>
        <v>0</v>
      </c>
      <c r="AE403" s="29"/>
      <c r="AF403" s="54">
        <f>_xlfn.XLOOKUP($C403,[25]PSP!$C:$C,[25]PSP!$AF:$AF)</f>
        <v>0</v>
      </c>
      <c r="AG403" s="27">
        <f>_xlfn.XLOOKUP($C403,[25]PSP!$C:$C,[25]PSP!$AG:$AG)</f>
        <v>2.12</v>
      </c>
      <c r="AH403" s="28">
        <f t="shared" si="1631"/>
        <v>0</v>
      </c>
      <c r="AI403" s="29"/>
      <c r="AJ403" s="54">
        <f>_xlfn.XLOOKUP($C403,[25]PSP!$C:$C,[25]PSP!$AJ:$AJ)</f>
        <v>0</v>
      </c>
      <c r="AK403" s="27">
        <f>_xlfn.XLOOKUP($C403,[25]PSP!$C:$C,[25]PSP!$AK:$AK)</f>
        <v>2.12</v>
      </c>
      <c r="AL403" s="28">
        <f t="shared" si="1632"/>
        <v>0</v>
      </c>
      <c r="AM403" s="29"/>
      <c r="AN403" s="54">
        <f>_xlfn.XLOOKUP($C403,[25]PSP!$C:$C,[25]PSP!$AN:$AN)</f>
        <v>0</v>
      </c>
      <c r="AO403" s="27">
        <f>_xlfn.XLOOKUP($C403,[25]PSP!$C:$C,[25]PSP!$AO:$AO)</f>
        <v>2.12</v>
      </c>
      <c r="AP403" s="28">
        <f t="shared" si="1633"/>
        <v>0</v>
      </c>
      <c r="AQ403" s="29"/>
      <c r="AR403" s="54">
        <f>_xlfn.XLOOKUP($C403,[25]PSP!$C:$C,[25]PSP!$AR:$AR)</f>
        <v>0</v>
      </c>
      <c r="AS403" s="27">
        <f>_xlfn.XLOOKUP($C403,[25]PSP!$C:$C,[25]PSP!$AS:$AS)</f>
        <v>2.12</v>
      </c>
      <c r="AT403" s="28">
        <f t="shared" si="1634"/>
        <v>0</v>
      </c>
      <c r="AU403" s="29"/>
      <c r="AV403" s="54">
        <f>_xlfn.XLOOKUP($C403,[25]PSP!$C:$C,[25]PSP!$AV:$AV)</f>
        <v>0</v>
      </c>
      <c r="AW403" s="27">
        <f>_xlfn.XLOOKUP($C403,[25]PSP!$C:$C,[25]PSP!$AW:$AW)</f>
        <v>2.12</v>
      </c>
      <c r="AX403" s="28">
        <f t="shared" si="1635"/>
        <v>0</v>
      </c>
      <c r="AY403" s="29"/>
      <c r="AZ403" s="54">
        <f>_xlfn.XLOOKUP($C403,[25]PSP!$C:$C,[25]PSP!$AZ:$AZ)</f>
        <v>0</v>
      </c>
      <c r="BA403" s="27">
        <f>_xlfn.XLOOKUP($C403,[25]PSP!$C:$C,[25]PSP!$BA:$BA)</f>
        <v>2.12</v>
      </c>
      <c r="BB403" s="28">
        <f t="shared" si="1636"/>
        <v>0</v>
      </c>
      <c r="BC403" s="29"/>
      <c r="BD403" s="54">
        <f>_xlfn.XLOOKUP($C403,[25]PSP!$C:$C,[25]PSP!$BD:$BD)</f>
        <v>0</v>
      </c>
      <c r="BE403" s="27">
        <f>_xlfn.XLOOKUP($C403,[25]PSP!$C:$C,[25]PSP!$BE:$BE)</f>
        <v>2.12</v>
      </c>
      <c r="BF403" s="28">
        <f t="shared" si="1637"/>
        <v>0</v>
      </c>
      <c r="BG403" s="29"/>
      <c r="BH403" s="54">
        <f>_xlfn.XLOOKUP($C403,[25]PSP!$C:$C,[25]PSP!$BH:$BH)</f>
        <v>0</v>
      </c>
      <c r="BI403" s="27">
        <f>_xlfn.XLOOKUP($C403,[25]PSP!$C:$C,[25]PSP!$BI:$BI)</f>
        <v>2.12</v>
      </c>
      <c r="BJ403" s="28">
        <f t="shared" si="1638"/>
        <v>0</v>
      </c>
      <c r="BK403" s="29"/>
      <c r="BL403" s="54">
        <f>_xlfn.XLOOKUP($C403,[25]PSP!$C:$C,[25]PSP!$BL:$BL)</f>
        <v>0</v>
      </c>
      <c r="BM403" s="27">
        <f>_xlfn.XLOOKUP($C403,[25]PSP!$C:$C,[25]PSP!$BM:$BM)</f>
        <v>2.12</v>
      </c>
      <c r="BN403" s="28">
        <f t="shared" si="1639"/>
        <v>0</v>
      </c>
      <c r="BO403" s="29"/>
      <c r="BP403" s="54">
        <f>_xlfn.XLOOKUP($C403,[25]PSP!$C:$C,[25]PSP!$BP:$BP)</f>
        <v>0</v>
      </c>
      <c r="BQ403" s="27">
        <f>_xlfn.XLOOKUP($C403,[25]PSP!$C:$C,[25]PSP!$BQ:$BQ)</f>
        <v>2.12</v>
      </c>
      <c r="BR403" s="28">
        <f t="shared" si="1640"/>
        <v>0</v>
      </c>
      <c r="BS403" s="29"/>
      <c r="BT403" s="54">
        <f>_xlfn.XLOOKUP($C403,[25]PSP!$C:$C,[25]PSP!$BT:$BT)</f>
        <v>0</v>
      </c>
      <c r="BU403" s="27">
        <f>_xlfn.XLOOKUP($C403,[25]PSP!$C:$C,[25]PSP!$BU:$BU)</f>
        <v>2.12</v>
      </c>
      <c r="BV403" s="28">
        <f t="shared" si="1641"/>
        <v>0</v>
      </c>
      <c r="BW403" s="29"/>
      <c r="BX403" s="54">
        <f>_xlfn.XLOOKUP($C403,[25]PSP!$C:$C,[25]PSP!$BX:$BX)</f>
        <v>0</v>
      </c>
      <c r="BY403" s="27">
        <f>_xlfn.XLOOKUP($C403,[25]PSP!$C:$C,[25]PSP!$BY:$BY)</f>
        <v>2.12</v>
      </c>
      <c r="BZ403" s="28">
        <f t="shared" si="1642"/>
        <v>0</v>
      </c>
      <c r="CA403" s="29"/>
      <c r="CB403" s="54">
        <f>_xlfn.XLOOKUP($C403,[25]PSP!$C:$C,[25]PSP!$CB:$CB)</f>
        <v>0</v>
      </c>
      <c r="CC403" s="27">
        <f>_xlfn.XLOOKUP($C403,[25]PSP!$C:$C,[25]PSP!$CC:$CC)</f>
        <v>2.12</v>
      </c>
      <c r="CD403" s="28">
        <f t="shared" si="1643"/>
        <v>0</v>
      </c>
      <c r="CE403" s="29"/>
      <c r="CF403" s="54">
        <f>_xlfn.XLOOKUP($C403,[25]PSP!$C:$C,[25]PSP!$CF:$CF)</f>
        <v>0</v>
      </c>
      <c r="CG403" s="27">
        <f>_xlfn.XLOOKUP($C403,[25]PSP!$C:$C,[25]PSP!$CG:$CG)</f>
        <v>2.12</v>
      </c>
      <c r="CH403" s="28">
        <f t="shared" si="1644"/>
        <v>0</v>
      </c>
      <c r="CI403" s="29"/>
      <c r="CJ403" s="54">
        <f>_xlfn.XLOOKUP($C403,[25]PSP!$C:$C,[25]PSP!$CJ:$CJ)</f>
        <v>0</v>
      </c>
      <c r="CK403" s="27">
        <f>_xlfn.XLOOKUP($C403,[25]PSP!$C:$C,[25]PSP!$CK:$CK)</f>
        <v>2.12</v>
      </c>
      <c r="CL403" s="28">
        <f t="shared" si="1645"/>
        <v>0</v>
      </c>
      <c r="CM403" s="29"/>
      <c r="CN403" s="54">
        <f>_xlfn.XLOOKUP($C403,[25]PSP!$C:$C,[25]PSP!$CN:$CN)</f>
        <v>0</v>
      </c>
      <c r="CO403" s="27">
        <f>_xlfn.XLOOKUP($C403,[25]PSP!$C:$C,[25]PSP!$CO:$CO)</f>
        <v>2.12</v>
      </c>
      <c r="CP403" s="28">
        <f t="shared" si="1646"/>
        <v>0</v>
      </c>
      <c r="CQ403" s="29"/>
      <c r="CR403" s="54">
        <f>_xlfn.XLOOKUP($C403,[25]PSP!$C:$C,[25]PSP!$CR:$CR)</f>
        <v>0</v>
      </c>
      <c r="CS403" s="27">
        <f>_xlfn.XLOOKUP($C403,[25]PSP!$C:$C,[25]PSP!$CS:$CS)</f>
        <v>2.12</v>
      </c>
      <c r="CT403" s="28">
        <f t="shared" si="1647"/>
        <v>0</v>
      </c>
      <c r="CU403" s="29"/>
      <c r="CV403" s="54">
        <f>_xlfn.XLOOKUP($C403,[25]PSP!$C:$C,[25]PSP!$CV:$CV)</f>
        <v>0</v>
      </c>
      <c r="CW403" s="27">
        <f>_xlfn.XLOOKUP($C403,[25]PSP!$C:$C,[25]PSP!$CW:$CW)</f>
        <v>2.12</v>
      </c>
      <c r="CX403" s="28">
        <f t="shared" si="1648"/>
        <v>0</v>
      </c>
      <c r="CY403" s="29"/>
      <c r="CZ403" s="54">
        <f>_xlfn.XLOOKUP($C403,[25]PSP!$C:$C,[25]PSP!$CZ:$CZ)</f>
        <v>0</v>
      </c>
      <c r="DA403" s="27">
        <f>_xlfn.XLOOKUP($C403,[25]PSP!$C:$C,[25]PSP!$DA:$DA)</f>
        <v>2.12</v>
      </c>
      <c r="DB403" s="28">
        <f t="shared" si="1649"/>
        <v>0</v>
      </c>
      <c r="DC403" s="29"/>
      <c r="DD403" s="54">
        <f>_xlfn.XLOOKUP($C403,[25]PSP!$C:$C,[25]PSP!$DD:$DD)</f>
        <v>0</v>
      </c>
      <c r="DE403" s="27">
        <f>_xlfn.XLOOKUP($C403,[25]PSP!$C:$C,[25]PSP!$DE:$DE)</f>
        <v>2.12</v>
      </c>
      <c r="DF403" s="28">
        <f t="shared" si="1650"/>
        <v>0</v>
      </c>
      <c r="DG403" s="29"/>
      <c r="DH403" s="54">
        <f>_xlfn.XLOOKUP($C403,[25]PSP!$C:$C,[25]PSP!$DH:$DH)</f>
        <v>0</v>
      </c>
      <c r="DI403" s="27">
        <f>_xlfn.XLOOKUP($C403,[25]PSP!$C:$C,[25]PSP!$DI:$DI)</f>
        <v>2.12</v>
      </c>
      <c r="DJ403" s="28">
        <f t="shared" si="1651"/>
        <v>0</v>
      </c>
      <c r="DK403" s="29"/>
      <c r="DL403" s="54">
        <f>_xlfn.XLOOKUP($C403,[25]PSP!$C:$C,[25]PSP!$DL:$DL)</f>
        <v>0</v>
      </c>
      <c r="DM403" s="27">
        <f>_xlfn.XLOOKUP($C403,[25]PSP!$C:$C,[25]PSP!$DM:$DM)</f>
        <v>2.12</v>
      </c>
      <c r="DN403" s="28">
        <f t="shared" si="1652"/>
        <v>0</v>
      </c>
      <c r="DO403" s="29"/>
      <c r="DP403" s="54">
        <f>_xlfn.XLOOKUP($C403,[25]PSP!$C:$C,[25]PSP!$DP:$DP)</f>
        <v>0</v>
      </c>
      <c r="DQ403" s="27">
        <f>_xlfn.XLOOKUP($C403,[25]PSP!$C:$C,[25]PSP!$DQ:$DQ)</f>
        <v>2.12</v>
      </c>
      <c r="DR403" s="28">
        <f t="shared" si="1653"/>
        <v>0</v>
      </c>
      <c r="DS403" s="29"/>
      <c r="DT403" s="54">
        <f>_xlfn.XLOOKUP($C403,[25]PSP!$C:$C,[25]PSP!$DT:$DT)</f>
        <v>0</v>
      </c>
      <c r="DU403" s="27">
        <f>_xlfn.XLOOKUP($C403,[25]PSP!$C:$C,[25]PSP!$DU:$DU)</f>
        <v>2.12</v>
      </c>
      <c r="DV403" s="28">
        <f t="shared" si="1654"/>
        <v>0</v>
      </c>
      <c r="DW403" s="29"/>
      <c r="DX403" s="54">
        <f>_xlfn.XLOOKUP($C403,[25]PSP!$C:$C,[25]PSP!$DX:$DX)</f>
        <v>0</v>
      </c>
      <c r="DY403" s="27">
        <f>_xlfn.XLOOKUP($C403,[25]PSP!$C:$C,[25]PSP!$DY:$DY)</f>
        <v>2.12</v>
      </c>
      <c r="DZ403" s="28">
        <f t="shared" si="1655"/>
        <v>0</v>
      </c>
      <c r="EA403" s="29"/>
      <c r="EB403" s="54">
        <f>_xlfn.XLOOKUP($C403,[25]PSP!$C:$C,[25]PSP!$EB:$EB)</f>
        <v>25639.107144603273</v>
      </c>
      <c r="EC403" s="27">
        <f>_xlfn.XLOOKUP($C403,[25]PSP!$C:$C,[25]PSP!$EC:$EC)</f>
        <v>2.12</v>
      </c>
      <c r="ED403" s="28">
        <f t="shared" si="1656"/>
        <v>54354.9</v>
      </c>
      <c r="EE403" s="29"/>
      <c r="EF403" s="54">
        <f>_xlfn.XLOOKUP($C403,[25]PSP!$C:$C,[25]PSP!$EF:$EF)</f>
        <v>5190.1111611909964</v>
      </c>
      <c r="EG403" s="27">
        <f>_xlfn.XLOOKUP($C403,[25]PSP!$C:$C,[25]PSP!$EG:$EG)</f>
        <v>2.12</v>
      </c>
      <c r="EH403" s="28">
        <f t="shared" si="1657"/>
        <v>11003.03</v>
      </c>
      <c r="EI403" s="29"/>
      <c r="EJ403" s="54">
        <f>_xlfn.XLOOKUP($C403,[25]PSP!$C:$C,[25]PSP!$EJ:$EJ)</f>
        <v>21593.520101145332</v>
      </c>
      <c r="EK403" s="27">
        <f>_xlfn.XLOOKUP($C403,[25]PSP!$C:$C,[25]PSP!$EK:$EK)</f>
        <v>2.12</v>
      </c>
      <c r="EL403" s="28">
        <f t="shared" si="1658"/>
        <v>45778.26</v>
      </c>
      <c r="EM403" s="29"/>
      <c r="EN403" s="108"/>
      <c r="EO403" s="29">
        <f t="shared" ref="EO403:EO466" si="1659">EL403+EH403+ED403+DZ403+DV403+DR403+DN403+DJ403+DF403+DB403+CX403+CT403+CP403+CL403+CH403+CD403+BZ403+BV403+BR403+BN403+BJ403+BF403+BB403+AX403+AT403+AP403+AL403+AH403+AD403+Z403+V403+R403+N403</f>
        <v>111136.19</v>
      </c>
      <c r="EP403" s="29">
        <f t="shared" si="1589"/>
        <v>111136.19</v>
      </c>
      <c r="EQ403" s="4" t="b">
        <f t="shared" si="1624"/>
        <v>1</v>
      </c>
      <c r="ES403" s="118">
        <f t="shared" si="1488"/>
        <v>1.1767000000000001</v>
      </c>
    </row>
    <row r="404" spans="3:149" ht="14.25" x14ac:dyDescent="0.25">
      <c r="C404" s="24" t="s">
        <v>322</v>
      </c>
      <c r="D404" s="43">
        <f>_xlfn.XLOOKUP($C404,[25]PSP!$C:$C,[25]PSP!$D:$D)</f>
        <v>4413905</v>
      </c>
      <c r="E404" s="24" t="str">
        <f>_xlfn.XLOOKUP($C404,[25]PSP!$C:$C,[25]PSP!$E:$E)</f>
        <v>SICRO SERVIÇO</v>
      </c>
      <c r="F404" s="25" t="str">
        <f>_xlfn.XLOOKUP($C404,[25]PSP!$C:$C,[25]PSP!$F:$F)</f>
        <v>HIDROSSEMEADURA</v>
      </c>
      <c r="G404" s="26" t="str">
        <f>_xlfn.XLOOKUP($C404,[25]PSP!$C:$C,[25]PSP!$G:$G)</f>
        <v>M²</v>
      </c>
      <c r="H404" s="53">
        <f>_xlfn.XLOOKUP($C404,[25]PSP!$C:$C,[25]PSP!$H:$H)</f>
        <v>26211.3692034698</v>
      </c>
      <c r="I404" s="28">
        <f>_xlfn.XLOOKUP($C404,[25]PSP!$C:$C,[25]PSP!$I:$I)</f>
        <v>72343.360000000001</v>
      </c>
      <c r="J404" s="28">
        <f t="shared" si="1625"/>
        <v>85126.431712000005</v>
      </c>
      <c r="K404" s="29"/>
      <c r="L404" s="54">
        <f>_xlfn.XLOOKUP($C404,[25]PSP!$C:$C,[25]PSP!$L:$L)</f>
        <v>0</v>
      </c>
      <c r="M404" s="27">
        <f>_xlfn.XLOOKUP($C404,[25]PSP!$C:$C,[25]PSP!$M:$M)</f>
        <v>2.76</v>
      </c>
      <c r="N404" s="28">
        <f t="shared" si="1626"/>
        <v>0</v>
      </c>
      <c r="O404" s="29"/>
      <c r="P404" s="54">
        <f>_xlfn.XLOOKUP($C404,[25]PSP!$C:$C,[25]PSP!$P:$P)</f>
        <v>0</v>
      </c>
      <c r="Q404" s="27">
        <f>_xlfn.XLOOKUP($C404,[25]PSP!$C:$C,[25]PSP!$Q:$Q)</f>
        <v>2.76</v>
      </c>
      <c r="R404" s="28">
        <f t="shared" si="1627"/>
        <v>0</v>
      </c>
      <c r="S404" s="29"/>
      <c r="T404" s="54">
        <f>_xlfn.XLOOKUP($C404,[25]PSP!$C:$C,[25]PSP!$T:$T)</f>
        <v>0</v>
      </c>
      <c r="U404" s="27">
        <f>_xlfn.XLOOKUP($C404,[25]PSP!$C:$C,[25]PSP!$U:$U)</f>
        <v>2.76</v>
      </c>
      <c r="V404" s="28">
        <f t="shared" si="1628"/>
        <v>0</v>
      </c>
      <c r="W404" s="29"/>
      <c r="X404" s="54">
        <f>_xlfn.XLOOKUP($C404,[25]PSP!$C:$C,[25]PSP!$X:$X)</f>
        <v>0</v>
      </c>
      <c r="Y404" s="27">
        <f>_xlfn.XLOOKUP($C404,[25]PSP!$C:$C,[25]PSP!$Y:$Y)</f>
        <v>2.76</v>
      </c>
      <c r="Z404" s="28">
        <f t="shared" si="1629"/>
        <v>0</v>
      </c>
      <c r="AA404" s="29"/>
      <c r="AB404" s="54">
        <f>_xlfn.XLOOKUP($C404,[25]PSP!$C:$C,[25]PSP!$AB:$AB)</f>
        <v>0</v>
      </c>
      <c r="AC404" s="27">
        <f>_xlfn.XLOOKUP($C404,[25]PSP!$C:$C,[25]PSP!$AC:$AC)</f>
        <v>2.76</v>
      </c>
      <c r="AD404" s="28">
        <f t="shared" si="1630"/>
        <v>0</v>
      </c>
      <c r="AE404" s="29"/>
      <c r="AF404" s="54">
        <f>_xlfn.XLOOKUP($C404,[25]PSP!$C:$C,[25]PSP!$AF:$AF)</f>
        <v>0</v>
      </c>
      <c r="AG404" s="27">
        <f>_xlfn.XLOOKUP($C404,[25]PSP!$C:$C,[25]PSP!$AG:$AG)</f>
        <v>2.76</v>
      </c>
      <c r="AH404" s="28">
        <f t="shared" si="1631"/>
        <v>0</v>
      </c>
      <c r="AI404" s="29"/>
      <c r="AJ404" s="54">
        <f>_xlfn.XLOOKUP($C404,[25]PSP!$C:$C,[25]PSP!$AJ:$AJ)</f>
        <v>0</v>
      </c>
      <c r="AK404" s="27">
        <f>_xlfn.XLOOKUP($C404,[25]PSP!$C:$C,[25]PSP!$AK:$AK)</f>
        <v>2.76</v>
      </c>
      <c r="AL404" s="28">
        <f t="shared" si="1632"/>
        <v>0</v>
      </c>
      <c r="AM404" s="29"/>
      <c r="AN404" s="54">
        <f>_xlfn.XLOOKUP($C404,[25]PSP!$C:$C,[25]PSP!$AN:$AN)</f>
        <v>0</v>
      </c>
      <c r="AO404" s="27">
        <f>_xlfn.XLOOKUP($C404,[25]PSP!$C:$C,[25]PSP!$AO:$AO)</f>
        <v>2.76</v>
      </c>
      <c r="AP404" s="28">
        <f t="shared" si="1633"/>
        <v>0</v>
      </c>
      <c r="AQ404" s="29"/>
      <c r="AR404" s="54">
        <f>_xlfn.XLOOKUP($C404,[25]PSP!$C:$C,[25]PSP!$AR:$AR)</f>
        <v>0</v>
      </c>
      <c r="AS404" s="27">
        <f>_xlfn.XLOOKUP($C404,[25]PSP!$C:$C,[25]PSP!$AS:$AS)</f>
        <v>2.76</v>
      </c>
      <c r="AT404" s="28">
        <f t="shared" si="1634"/>
        <v>0</v>
      </c>
      <c r="AU404" s="29"/>
      <c r="AV404" s="54">
        <f>_xlfn.XLOOKUP($C404,[25]PSP!$C:$C,[25]PSP!$AV:$AV)</f>
        <v>0</v>
      </c>
      <c r="AW404" s="27">
        <f>_xlfn.XLOOKUP($C404,[25]PSP!$C:$C,[25]PSP!$AW:$AW)</f>
        <v>2.76</v>
      </c>
      <c r="AX404" s="28">
        <f t="shared" si="1635"/>
        <v>0</v>
      </c>
      <c r="AY404" s="29"/>
      <c r="AZ404" s="54">
        <f>_xlfn.XLOOKUP($C404,[25]PSP!$C:$C,[25]PSP!$AZ:$AZ)</f>
        <v>0</v>
      </c>
      <c r="BA404" s="27">
        <f>_xlfn.XLOOKUP($C404,[25]PSP!$C:$C,[25]PSP!$BA:$BA)</f>
        <v>2.76</v>
      </c>
      <c r="BB404" s="28">
        <f t="shared" si="1636"/>
        <v>0</v>
      </c>
      <c r="BC404" s="29"/>
      <c r="BD404" s="54">
        <f>_xlfn.XLOOKUP($C404,[25]PSP!$C:$C,[25]PSP!$BD:$BD)</f>
        <v>0</v>
      </c>
      <c r="BE404" s="27">
        <f>_xlfn.XLOOKUP($C404,[25]PSP!$C:$C,[25]PSP!$BE:$BE)</f>
        <v>2.76</v>
      </c>
      <c r="BF404" s="28">
        <f t="shared" si="1637"/>
        <v>0</v>
      </c>
      <c r="BG404" s="29"/>
      <c r="BH404" s="54">
        <f>_xlfn.XLOOKUP($C404,[25]PSP!$C:$C,[25]PSP!$BH:$BH)</f>
        <v>0</v>
      </c>
      <c r="BI404" s="27">
        <f>_xlfn.XLOOKUP($C404,[25]PSP!$C:$C,[25]PSP!$BI:$BI)</f>
        <v>2.76</v>
      </c>
      <c r="BJ404" s="28">
        <f t="shared" si="1638"/>
        <v>0</v>
      </c>
      <c r="BK404" s="29"/>
      <c r="BL404" s="54">
        <f>_xlfn.XLOOKUP($C404,[25]PSP!$C:$C,[25]PSP!$BL:$BL)</f>
        <v>0</v>
      </c>
      <c r="BM404" s="27">
        <f>_xlfn.XLOOKUP($C404,[25]PSP!$C:$C,[25]PSP!$BM:$BM)</f>
        <v>2.76</v>
      </c>
      <c r="BN404" s="28">
        <f t="shared" si="1639"/>
        <v>0</v>
      </c>
      <c r="BO404" s="29"/>
      <c r="BP404" s="54">
        <f>_xlfn.XLOOKUP($C404,[25]PSP!$C:$C,[25]PSP!$BP:$BP)</f>
        <v>0</v>
      </c>
      <c r="BQ404" s="27">
        <f>_xlfn.XLOOKUP($C404,[25]PSP!$C:$C,[25]PSP!$BQ:$BQ)</f>
        <v>2.76</v>
      </c>
      <c r="BR404" s="28">
        <f t="shared" si="1640"/>
        <v>0</v>
      </c>
      <c r="BS404" s="29"/>
      <c r="BT404" s="54">
        <f>_xlfn.XLOOKUP($C404,[25]PSP!$C:$C,[25]PSP!$BT:$BT)</f>
        <v>0</v>
      </c>
      <c r="BU404" s="27">
        <f>_xlfn.XLOOKUP($C404,[25]PSP!$C:$C,[25]PSP!$BU:$BU)</f>
        <v>2.76</v>
      </c>
      <c r="BV404" s="28">
        <f t="shared" si="1641"/>
        <v>0</v>
      </c>
      <c r="BW404" s="29"/>
      <c r="BX404" s="54">
        <f>_xlfn.XLOOKUP($C404,[25]PSP!$C:$C,[25]PSP!$BX:$BX)</f>
        <v>0</v>
      </c>
      <c r="BY404" s="27">
        <f>_xlfn.XLOOKUP($C404,[25]PSP!$C:$C,[25]PSP!$BY:$BY)</f>
        <v>2.76</v>
      </c>
      <c r="BZ404" s="28">
        <f t="shared" si="1642"/>
        <v>0</v>
      </c>
      <c r="CA404" s="29"/>
      <c r="CB404" s="54">
        <f>_xlfn.XLOOKUP($C404,[25]PSP!$C:$C,[25]PSP!$CB:$CB)</f>
        <v>0</v>
      </c>
      <c r="CC404" s="27">
        <f>_xlfn.XLOOKUP($C404,[25]PSP!$C:$C,[25]PSP!$CC:$CC)</f>
        <v>2.76</v>
      </c>
      <c r="CD404" s="28">
        <f t="shared" si="1643"/>
        <v>0</v>
      </c>
      <c r="CE404" s="29"/>
      <c r="CF404" s="54">
        <f>_xlfn.XLOOKUP($C404,[25]PSP!$C:$C,[25]PSP!$CF:$CF)</f>
        <v>0</v>
      </c>
      <c r="CG404" s="27">
        <f>_xlfn.XLOOKUP($C404,[25]PSP!$C:$C,[25]PSP!$CG:$CG)</f>
        <v>2.76</v>
      </c>
      <c r="CH404" s="28">
        <f t="shared" si="1644"/>
        <v>0</v>
      </c>
      <c r="CI404" s="29"/>
      <c r="CJ404" s="54">
        <f>_xlfn.XLOOKUP($C404,[25]PSP!$C:$C,[25]PSP!$CJ:$CJ)</f>
        <v>0</v>
      </c>
      <c r="CK404" s="27">
        <f>_xlfn.XLOOKUP($C404,[25]PSP!$C:$C,[25]PSP!$CK:$CK)</f>
        <v>2.76</v>
      </c>
      <c r="CL404" s="28">
        <f t="shared" si="1645"/>
        <v>0</v>
      </c>
      <c r="CM404" s="29"/>
      <c r="CN404" s="54">
        <f>_xlfn.XLOOKUP($C404,[25]PSP!$C:$C,[25]PSP!$CN:$CN)</f>
        <v>0</v>
      </c>
      <c r="CO404" s="27">
        <f>_xlfn.XLOOKUP($C404,[25]PSP!$C:$C,[25]PSP!$CO:$CO)</f>
        <v>2.76</v>
      </c>
      <c r="CP404" s="28">
        <f t="shared" si="1646"/>
        <v>0</v>
      </c>
      <c r="CQ404" s="29"/>
      <c r="CR404" s="54">
        <f>_xlfn.XLOOKUP($C404,[25]PSP!$C:$C,[25]PSP!$CR:$CR)</f>
        <v>0</v>
      </c>
      <c r="CS404" s="27">
        <f>_xlfn.XLOOKUP($C404,[25]PSP!$C:$C,[25]PSP!$CS:$CS)</f>
        <v>2.76</v>
      </c>
      <c r="CT404" s="28">
        <f t="shared" si="1647"/>
        <v>0</v>
      </c>
      <c r="CU404" s="29"/>
      <c r="CV404" s="54">
        <f>_xlfn.XLOOKUP($C404,[25]PSP!$C:$C,[25]PSP!$CV:$CV)</f>
        <v>0</v>
      </c>
      <c r="CW404" s="27">
        <f>_xlfn.XLOOKUP($C404,[25]PSP!$C:$C,[25]PSP!$CW:$CW)</f>
        <v>2.76</v>
      </c>
      <c r="CX404" s="28">
        <f t="shared" si="1648"/>
        <v>0</v>
      </c>
      <c r="CY404" s="29"/>
      <c r="CZ404" s="54">
        <f>_xlfn.XLOOKUP($C404,[25]PSP!$C:$C,[25]PSP!$CZ:$CZ)</f>
        <v>0</v>
      </c>
      <c r="DA404" s="27">
        <f>_xlfn.XLOOKUP($C404,[25]PSP!$C:$C,[25]PSP!$DA:$DA)</f>
        <v>2.76</v>
      </c>
      <c r="DB404" s="28">
        <f t="shared" si="1649"/>
        <v>0</v>
      </c>
      <c r="DC404" s="29"/>
      <c r="DD404" s="54">
        <f>_xlfn.XLOOKUP($C404,[25]PSP!$C:$C,[25]PSP!$DD:$DD)</f>
        <v>0</v>
      </c>
      <c r="DE404" s="27">
        <f>_xlfn.XLOOKUP($C404,[25]PSP!$C:$C,[25]PSP!$DE:$DE)</f>
        <v>2.76</v>
      </c>
      <c r="DF404" s="28">
        <f t="shared" si="1650"/>
        <v>0</v>
      </c>
      <c r="DG404" s="29"/>
      <c r="DH404" s="54">
        <f>_xlfn.XLOOKUP($C404,[25]PSP!$C:$C,[25]PSP!$DH:$DH)</f>
        <v>0</v>
      </c>
      <c r="DI404" s="27">
        <f>_xlfn.XLOOKUP($C404,[25]PSP!$C:$C,[25]PSP!$DI:$DI)</f>
        <v>2.76</v>
      </c>
      <c r="DJ404" s="28">
        <f t="shared" si="1651"/>
        <v>0</v>
      </c>
      <c r="DK404" s="29"/>
      <c r="DL404" s="54">
        <f>_xlfn.XLOOKUP($C404,[25]PSP!$C:$C,[25]PSP!$DL:$DL)</f>
        <v>0</v>
      </c>
      <c r="DM404" s="27">
        <f>_xlfn.XLOOKUP($C404,[25]PSP!$C:$C,[25]PSP!$DM:$DM)</f>
        <v>2.76</v>
      </c>
      <c r="DN404" s="28">
        <f t="shared" si="1652"/>
        <v>0</v>
      </c>
      <c r="DO404" s="29"/>
      <c r="DP404" s="54">
        <f>_xlfn.XLOOKUP($C404,[25]PSP!$C:$C,[25]PSP!$DP:$DP)</f>
        <v>0</v>
      </c>
      <c r="DQ404" s="27">
        <f>_xlfn.XLOOKUP($C404,[25]PSP!$C:$C,[25]PSP!$DQ:$DQ)</f>
        <v>2.76</v>
      </c>
      <c r="DR404" s="28">
        <f t="shared" si="1653"/>
        <v>0</v>
      </c>
      <c r="DS404" s="29"/>
      <c r="DT404" s="54">
        <f>_xlfn.XLOOKUP($C404,[25]PSP!$C:$C,[25]PSP!$DT:$DT)</f>
        <v>0</v>
      </c>
      <c r="DU404" s="27">
        <f>_xlfn.XLOOKUP($C404,[25]PSP!$C:$C,[25]PSP!$DU:$DU)</f>
        <v>2.76</v>
      </c>
      <c r="DV404" s="28">
        <f t="shared" si="1654"/>
        <v>0</v>
      </c>
      <c r="DW404" s="29"/>
      <c r="DX404" s="54">
        <f>_xlfn.XLOOKUP($C404,[25]PSP!$C:$C,[25]PSP!$DX:$DX)</f>
        <v>0</v>
      </c>
      <c r="DY404" s="27">
        <f>_xlfn.XLOOKUP($C404,[25]PSP!$C:$C,[25]PSP!$DY:$DY)</f>
        <v>2.76</v>
      </c>
      <c r="DZ404" s="28">
        <f t="shared" si="1655"/>
        <v>0</v>
      </c>
      <c r="EA404" s="29"/>
      <c r="EB404" s="54">
        <f>_xlfn.XLOOKUP($C404,[25]PSP!$C:$C,[25]PSP!$EB:$EB)</f>
        <v>12819.553572301636</v>
      </c>
      <c r="EC404" s="27">
        <f>_xlfn.XLOOKUP($C404,[25]PSP!$C:$C,[25]PSP!$EC:$EC)</f>
        <v>2.76</v>
      </c>
      <c r="ED404" s="28">
        <f t="shared" si="1656"/>
        <v>35381.96</v>
      </c>
      <c r="EE404" s="29"/>
      <c r="EF404" s="54">
        <f>_xlfn.XLOOKUP($C404,[25]PSP!$C:$C,[25]PSP!$EF:$EF)</f>
        <v>2595.0555805954982</v>
      </c>
      <c r="EG404" s="27">
        <f>_xlfn.XLOOKUP($C404,[25]PSP!$C:$C,[25]PSP!$EG:$EG)</f>
        <v>2.76</v>
      </c>
      <c r="EH404" s="28">
        <f t="shared" si="1657"/>
        <v>7162.35</v>
      </c>
      <c r="EI404" s="29"/>
      <c r="EJ404" s="54">
        <f>_xlfn.XLOOKUP($C404,[25]PSP!$C:$C,[25]PSP!$EJ:$EJ)</f>
        <v>10796.760050572666</v>
      </c>
      <c r="EK404" s="27">
        <f>_xlfn.XLOOKUP($C404,[25]PSP!$C:$C,[25]PSP!$EK:$EK)</f>
        <v>2.76</v>
      </c>
      <c r="EL404" s="28">
        <f t="shared" si="1658"/>
        <v>29799.05</v>
      </c>
      <c r="EM404" s="29"/>
      <c r="EN404" s="108"/>
      <c r="EO404" s="29">
        <f t="shared" si="1659"/>
        <v>72343.360000000001</v>
      </c>
      <c r="EP404" s="29">
        <f t="shared" si="1589"/>
        <v>72343.360000000001</v>
      </c>
      <c r="EQ404" s="4" t="b">
        <f t="shared" si="1624"/>
        <v>1</v>
      </c>
      <c r="ES404" s="118">
        <f t="shared" si="1488"/>
        <v>1.1767000000000001</v>
      </c>
    </row>
    <row r="405" spans="3:149" ht="21" x14ac:dyDescent="0.25">
      <c r="C405" s="24" t="s">
        <v>323</v>
      </c>
      <c r="D405" s="43" t="str">
        <f>_xlfn.XLOOKUP($C405,[25]PSP!$C:$C,[25]PSP!$D:$D)</f>
        <v>RO-40229</v>
      </c>
      <c r="E405" s="24" t="str">
        <f>_xlfn.XLOOKUP($C405,[25]PSP!$C:$C,[25]PSP!$E:$E)</f>
        <v>DER/MG</v>
      </c>
      <c r="F405" s="25" t="str">
        <f>_xlfn.XLOOKUP($C405,[25]PSP!$C:$C,[25]PSP!$F:$F)</f>
        <v>ENROCAMENTO  DE  PEDRA  DE  MÃO  JOGADA (EXECUÇÃO  INCLUINDO O FORNECIMENTO DE TODOS OS MATERIAIS)</v>
      </c>
      <c r="G405" s="26" t="str">
        <f>_xlfn.XLOOKUP($C405,[25]PSP!$C:$C,[25]PSP!$G:$G)</f>
        <v>M3</v>
      </c>
      <c r="H405" s="53">
        <f>_xlfn.XLOOKUP($C405,[25]PSP!$C:$C,[25]PSP!$H:$H)</f>
        <v>47180.464566245646</v>
      </c>
      <c r="I405" s="28">
        <f>_xlfn.XLOOKUP($C405,[25]PSP!$C:$C,[25]PSP!$I:$I)</f>
        <v>4149993.64</v>
      </c>
      <c r="J405" s="28">
        <f t="shared" si="1625"/>
        <v>4883297.5161880003</v>
      </c>
      <c r="K405" s="29"/>
      <c r="L405" s="54">
        <f>_xlfn.XLOOKUP($C405,[25]PSP!$C:$C,[25]PSP!$L:$L)</f>
        <v>0</v>
      </c>
      <c r="M405" s="27">
        <f>_xlfn.XLOOKUP($C405,[25]PSP!$C:$C,[25]PSP!$M:$M)</f>
        <v>87.96</v>
      </c>
      <c r="N405" s="28">
        <f t="shared" si="1626"/>
        <v>0</v>
      </c>
      <c r="O405" s="29"/>
      <c r="P405" s="54">
        <f>_xlfn.XLOOKUP($C405,[25]PSP!$C:$C,[25]PSP!$P:$P)</f>
        <v>0</v>
      </c>
      <c r="Q405" s="27">
        <f>_xlfn.XLOOKUP($C405,[25]PSP!$C:$C,[25]PSP!$Q:$Q)</f>
        <v>87.96</v>
      </c>
      <c r="R405" s="28">
        <f t="shared" si="1627"/>
        <v>0</v>
      </c>
      <c r="S405" s="29"/>
      <c r="T405" s="54">
        <f>_xlfn.XLOOKUP($C405,[25]PSP!$C:$C,[25]PSP!$T:$T)</f>
        <v>0</v>
      </c>
      <c r="U405" s="27">
        <f>_xlfn.XLOOKUP($C405,[25]PSP!$C:$C,[25]PSP!$U:$U)</f>
        <v>87.96</v>
      </c>
      <c r="V405" s="28">
        <f t="shared" si="1628"/>
        <v>0</v>
      </c>
      <c r="W405" s="29"/>
      <c r="X405" s="54">
        <f>_xlfn.XLOOKUP($C405,[25]PSP!$C:$C,[25]PSP!$X:$X)</f>
        <v>0</v>
      </c>
      <c r="Y405" s="27">
        <f>_xlfn.XLOOKUP($C405,[25]PSP!$C:$C,[25]PSP!$Y:$Y)</f>
        <v>87.96</v>
      </c>
      <c r="Z405" s="28">
        <f t="shared" si="1629"/>
        <v>0</v>
      </c>
      <c r="AA405" s="29"/>
      <c r="AB405" s="54">
        <f>_xlfn.XLOOKUP($C405,[25]PSP!$C:$C,[25]PSP!$AB:$AB)</f>
        <v>0</v>
      </c>
      <c r="AC405" s="27">
        <f>_xlfn.XLOOKUP($C405,[25]PSP!$C:$C,[25]PSP!$AC:$AC)</f>
        <v>87.96</v>
      </c>
      <c r="AD405" s="28">
        <f t="shared" si="1630"/>
        <v>0</v>
      </c>
      <c r="AE405" s="29"/>
      <c r="AF405" s="54">
        <f>_xlfn.XLOOKUP($C405,[25]PSP!$C:$C,[25]PSP!$AF:$AF)</f>
        <v>0</v>
      </c>
      <c r="AG405" s="27">
        <f>_xlfn.XLOOKUP($C405,[25]PSP!$C:$C,[25]PSP!$AG:$AG)</f>
        <v>87.96</v>
      </c>
      <c r="AH405" s="28">
        <f t="shared" si="1631"/>
        <v>0</v>
      </c>
      <c r="AI405" s="29"/>
      <c r="AJ405" s="54">
        <f>_xlfn.XLOOKUP($C405,[25]PSP!$C:$C,[25]PSP!$AJ:$AJ)</f>
        <v>0</v>
      </c>
      <c r="AK405" s="27">
        <f>_xlfn.XLOOKUP($C405,[25]PSP!$C:$C,[25]PSP!$AK:$AK)</f>
        <v>87.96</v>
      </c>
      <c r="AL405" s="28">
        <f t="shared" si="1632"/>
        <v>0</v>
      </c>
      <c r="AM405" s="29"/>
      <c r="AN405" s="54">
        <f>_xlfn.XLOOKUP($C405,[25]PSP!$C:$C,[25]PSP!$AN:$AN)</f>
        <v>0</v>
      </c>
      <c r="AO405" s="27">
        <f>_xlfn.XLOOKUP($C405,[25]PSP!$C:$C,[25]PSP!$AO:$AO)</f>
        <v>87.96</v>
      </c>
      <c r="AP405" s="28">
        <f t="shared" si="1633"/>
        <v>0</v>
      </c>
      <c r="AQ405" s="29"/>
      <c r="AR405" s="54">
        <f>_xlfn.XLOOKUP($C405,[25]PSP!$C:$C,[25]PSP!$AR:$AR)</f>
        <v>0</v>
      </c>
      <c r="AS405" s="27">
        <f>_xlfn.XLOOKUP($C405,[25]PSP!$C:$C,[25]PSP!$AS:$AS)</f>
        <v>87.96</v>
      </c>
      <c r="AT405" s="28">
        <f t="shared" si="1634"/>
        <v>0</v>
      </c>
      <c r="AU405" s="29"/>
      <c r="AV405" s="54">
        <f>_xlfn.XLOOKUP($C405,[25]PSP!$C:$C,[25]PSP!$AV:$AV)</f>
        <v>0</v>
      </c>
      <c r="AW405" s="27">
        <f>_xlfn.XLOOKUP($C405,[25]PSP!$C:$C,[25]PSP!$AW:$AW)</f>
        <v>87.96</v>
      </c>
      <c r="AX405" s="28">
        <f t="shared" si="1635"/>
        <v>0</v>
      </c>
      <c r="AY405" s="29"/>
      <c r="AZ405" s="54">
        <f>_xlfn.XLOOKUP($C405,[25]PSP!$C:$C,[25]PSP!$AZ:$AZ)</f>
        <v>0</v>
      </c>
      <c r="BA405" s="27">
        <f>_xlfn.XLOOKUP($C405,[25]PSP!$C:$C,[25]PSP!$BA:$BA)</f>
        <v>87.96</v>
      </c>
      <c r="BB405" s="28">
        <f t="shared" si="1636"/>
        <v>0</v>
      </c>
      <c r="BC405" s="29"/>
      <c r="BD405" s="54">
        <f>_xlfn.XLOOKUP($C405,[25]PSP!$C:$C,[25]PSP!$BD:$BD)</f>
        <v>0</v>
      </c>
      <c r="BE405" s="27">
        <f>_xlfn.XLOOKUP($C405,[25]PSP!$C:$C,[25]PSP!$BE:$BE)</f>
        <v>87.96</v>
      </c>
      <c r="BF405" s="28">
        <f t="shared" si="1637"/>
        <v>0</v>
      </c>
      <c r="BG405" s="29"/>
      <c r="BH405" s="54">
        <f>_xlfn.XLOOKUP($C405,[25]PSP!$C:$C,[25]PSP!$BH:$BH)</f>
        <v>0</v>
      </c>
      <c r="BI405" s="27">
        <f>_xlfn.XLOOKUP($C405,[25]PSP!$C:$C,[25]PSP!$BI:$BI)</f>
        <v>87.96</v>
      </c>
      <c r="BJ405" s="28">
        <f t="shared" si="1638"/>
        <v>0</v>
      </c>
      <c r="BK405" s="29"/>
      <c r="BL405" s="54">
        <f>_xlfn.XLOOKUP($C405,[25]PSP!$C:$C,[25]PSP!$BL:$BL)</f>
        <v>0</v>
      </c>
      <c r="BM405" s="27">
        <f>_xlfn.XLOOKUP($C405,[25]PSP!$C:$C,[25]PSP!$BM:$BM)</f>
        <v>87.96</v>
      </c>
      <c r="BN405" s="28">
        <f t="shared" si="1639"/>
        <v>0</v>
      </c>
      <c r="BO405" s="29"/>
      <c r="BP405" s="54">
        <f>_xlfn.XLOOKUP($C405,[25]PSP!$C:$C,[25]PSP!$BP:$BP)</f>
        <v>0</v>
      </c>
      <c r="BQ405" s="27">
        <f>_xlfn.XLOOKUP($C405,[25]PSP!$C:$C,[25]PSP!$BQ:$BQ)</f>
        <v>87.96</v>
      </c>
      <c r="BR405" s="28">
        <f t="shared" si="1640"/>
        <v>0</v>
      </c>
      <c r="BS405" s="29"/>
      <c r="BT405" s="54">
        <f>_xlfn.XLOOKUP($C405,[25]PSP!$C:$C,[25]PSP!$BT:$BT)</f>
        <v>0</v>
      </c>
      <c r="BU405" s="27">
        <f>_xlfn.XLOOKUP($C405,[25]PSP!$C:$C,[25]PSP!$BU:$BU)</f>
        <v>87.96</v>
      </c>
      <c r="BV405" s="28">
        <f t="shared" si="1641"/>
        <v>0</v>
      </c>
      <c r="BW405" s="29"/>
      <c r="BX405" s="54">
        <f>_xlfn.XLOOKUP($C405,[25]PSP!$C:$C,[25]PSP!$BX:$BX)</f>
        <v>0</v>
      </c>
      <c r="BY405" s="27">
        <f>_xlfn.XLOOKUP($C405,[25]PSP!$C:$C,[25]PSP!$BY:$BY)</f>
        <v>87.96</v>
      </c>
      <c r="BZ405" s="28">
        <f t="shared" si="1642"/>
        <v>0</v>
      </c>
      <c r="CA405" s="29"/>
      <c r="CB405" s="54">
        <f>_xlfn.XLOOKUP($C405,[25]PSP!$C:$C,[25]PSP!$CB:$CB)</f>
        <v>0</v>
      </c>
      <c r="CC405" s="27">
        <f>_xlfn.XLOOKUP($C405,[25]PSP!$C:$C,[25]PSP!$CC:$CC)</f>
        <v>87.96</v>
      </c>
      <c r="CD405" s="28">
        <f t="shared" si="1643"/>
        <v>0</v>
      </c>
      <c r="CE405" s="29"/>
      <c r="CF405" s="54">
        <f>_xlfn.XLOOKUP($C405,[25]PSP!$C:$C,[25]PSP!$CF:$CF)</f>
        <v>0</v>
      </c>
      <c r="CG405" s="27">
        <f>_xlfn.XLOOKUP($C405,[25]PSP!$C:$C,[25]PSP!$CG:$CG)</f>
        <v>87.96</v>
      </c>
      <c r="CH405" s="28">
        <f t="shared" si="1644"/>
        <v>0</v>
      </c>
      <c r="CI405" s="29"/>
      <c r="CJ405" s="54">
        <f>_xlfn.XLOOKUP($C405,[25]PSP!$C:$C,[25]PSP!$CJ:$CJ)</f>
        <v>0</v>
      </c>
      <c r="CK405" s="27">
        <f>_xlfn.XLOOKUP($C405,[25]PSP!$C:$C,[25]PSP!$CK:$CK)</f>
        <v>87.96</v>
      </c>
      <c r="CL405" s="28">
        <f t="shared" si="1645"/>
        <v>0</v>
      </c>
      <c r="CM405" s="29"/>
      <c r="CN405" s="54">
        <f>_xlfn.XLOOKUP($C405,[25]PSP!$C:$C,[25]PSP!$CN:$CN)</f>
        <v>0</v>
      </c>
      <c r="CO405" s="27">
        <f>_xlfn.XLOOKUP($C405,[25]PSP!$C:$C,[25]PSP!$CO:$CO)</f>
        <v>87.96</v>
      </c>
      <c r="CP405" s="28">
        <f t="shared" si="1646"/>
        <v>0</v>
      </c>
      <c r="CQ405" s="29"/>
      <c r="CR405" s="54">
        <f>_xlfn.XLOOKUP($C405,[25]PSP!$C:$C,[25]PSP!$CR:$CR)</f>
        <v>0</v>
      </c>
      <c r="CS405" s="27">
        <f>_xlfn.XLOOKUP($C405,[25]PSP!$C:$C,[25]PSP!$CS:$CS)</f>
        <v>87.96</v>
      </c>
      <c r="CT405" s="28">
        <f t="shared" si="1647"/>
        <v>0</v>
      </c>
      <c r="CU405" s="29"/>
      <c r="CV405" s="54">
        <f>_xlfn.XLOOKUP($C405,[25]PSP!$C:$C,[25]PSP!$CV:$CV)</f>
        <v>0</v>
      </c>
      <c r="CW405" s="27">
        <f>_xlfn.XLOOKUP($C405,[25]PSP!$C:$C,[25]PSP!$CW:$CW)</f>
        <v>87.96</v>
      </c>
      <c r="CX405" s="28">
        <f t="shared" si="1648"/>
        <v>0</v>
      </c>
      <c r="CY405" s="29"/>
      <c r="CZ405" s="54">
        <f>_xlfn.XLOOKUP($C405,[25]PSP!$C:$C,[25]PSP!$CZ:$CZ)</f>
        <v>0</v>
      </c>
      <c r="DA405" s="27">
        <f>_xlfn.XLOOKUP($C405,[25]PSP!$C:$C,[25]PSP!$DA:$DA)</f>
        <v>87.96</v>
      </c>
      <c r="DB405" s="28">
        <f t="shared" si="1649"/>
        <v>0</v>
      </c>
      <c r="DC405" s="29"/>
      <c r="DD405" s="54">
        <f>_xlfn.XLOOKUP($C405,[25]PSP!$C:$C,[25]PSP!$DD:$DD)</f>
        <v>0</v>
      </c>
      <c r="DE405" s="27">
        <f>_xlfn.XLOOKUP($C405,[25]PSP!$C:$C,[25]PSP!$DE:$DE)</f>
        <v>87.96</v>
      </c>
      <c r="DF405" s="28">
        <f t="shared" si="1650"/>
        <v>0</v>
      </c>
      <c r="DG405" s="29"/>
      <c r="DH405" s="54">
        <f>_xlfn.XLOOKUP($C405,[25]PSP!$C:$C,[25]PSP!$DH:$DH)</f>
        <v>0</v>
      </c>
      <c r="DI405" s="27">
        <f>_xlfn.XLOOKUP($C405,[25]PSP!$C:$C,[25]PSP!$DI:$DI)</f>
        <v>87.96</v>
      </c>
      <c r="DJ405" s="28">
        <f t="shared" si="1651"/>
        <v>0</v>
      </c>
      <c r="DK405" s="29"/>
      <c r="DL405" s="54">
        <f>_xlfn.XLOOKUP($C405,[25]PSP!$C:$C,[25]PSP!$DL:$DL)</f>
        <v>0</v>
      </c>
      <c r="DM405" s="27">
        <f>_xlfn.XLOOKUP($C405,[25]PSP!$C:$C,[25]PSP!$DM:$DM)</f>
        <v>87.96</v>
      </c>
      <c r="DN405" s="28">
        <f t="shared" si="1652"/>
        <v>0</v>
      </c>
      <c r="DO405" s="29"/>
      <c r="DP405" s="54">
        <f>_xlfn.XLOOKUP($C405,[25]PSP!$C:$C,[25]PSP!$DP:$DP)</f>
        <v>0</v>
      </c>
      <c r="DQ405" s="27">
        <f>_xlfn.XLOOKUP($C405,[25]PSP!$C:$C,[25]PSP!$DQ:$DQ)</f>
        <v>87.96</v>
      </c>
      <c r="DR405" s="28">
        <f t="shared" si="1653"/>
        <v>0</v>
      </c>
      <c r="DS405" s="29"/>
      <c r="DT405" s="54">
        <f>_xlfn.XLOOKUP($C405,[25]PSP!$C:$C,[25]PSP!$DT:$DT)</f>
        <v>0</v>
      </c>
      <c r="DU405" s="27">
        <f>_xlfn.XLOOKUP($C405,[25]PSP!$C:$C,[25]PSP!$DU:$DU)</f>
        <v>87.96</v>
      </c>
      <c r="DV405" s="28">
        <f t="shared" si="1654"/>
        <v>0</v>
      </c>
      <c r="DW405" s="29"/>
      <c r="DX405" s="54">
        <f>_xlfn.XLOOKUP($C405,[25]PSP!$C:$C,[25]PSP!$DX:$DX)</f>
        <v>0</v>
      </c>
      <c r="DY405" s="27">
        <f>_xlfn.XLOOKUP($C405,[25]PSP!$C:$C,[25]PSP!$DY:$DY)</f>
        <v>87.96</v>
      </c>
      <c r="DZ405" s="28">
        <f t="shared" si="1655"/>
        <v>0</v>
      </c>
      <c r="EA405" s="29"/>
      <c r="EB405" s="54">
        <f>_xlfn.XLOOKUP($C405,[25]PSP!$C:$C,[25]PSP!$EB:$EB)</f>
        <v>23075.196430142947</v>
      </c>
      <c r="EC405" s="27">
        <f>_xlfn.XLOOKUP($C405,[25]PSP!$C:$C,[25]PSP!$EC:$EC)</f>
        <v>87.96</v>
      </c>
      <c r="ED405" s="28">
        <f t="shared" si="1656"/>
        <v>2029694.27</v>
      </c>
      <c r="EE405" s="29"/>
      <c r="EF405" s="54">
        <f>_xlfn.XLOOKUP($C405,[25]PSP!$C:$C,[25]PSP!$EF:$EF)</f>
        <v>4671.1000450718966</v>
      </c>
      <c r="EG405" s="27">
        <f>_xlfn.XLOOKUP($C405,[25]PSP!$C:$C,[25]PSP!$EG:$EG)</f>
        <v>87.96</v>
      </c>
      <c r="EH405" s="28">
        <f t="shared" si="1657"/>
        <v>410869.95</v>
      </c>
      <c r="EI405" s="29"/>
      <c r="EJ405" s="54">
        <f>_xlfn.XLOOKUP($C405,[25]PSP!$C:$C,[25]PSP!$EJ:$EJ)</f>
        <v>19434.168091030799</v>
      </c>
      <c r="EK405" s="27">
        <f>_xlfn.XLOOKUP($C405,[25]PSP!$C:$C,[25]PSP!$EK:$EK)</f>
        <v>87.96</v>
      </c>
      <c r="EL405" s="28">
        <f t="shared" si="1658"/>
        <v>1709429.42</v>
      </c>
      <c r="EM405" s="29"/>
      <c r="EN405" s="108"/>
      <c r="EO405" s="29">
        <f t="shared" si="1659"/>
        <v>4149993.64</v>
      </c>
      <c r="EP405" s="29">
        <f t="shared" si="1589"/>
        <v>4149993.64</v>
      </c>
      <c r="EQ405" s="4" t="b">
        <f t="shared" si="1624"/>
        <v>1</v>
      </c>
      <c r="ER405" s="1"/>
      <c r="ES405" s="118">
        <f t="shared" si="1488"/>
        <v>1.1767000000000001</v>
      </c>
    </row>
    <row r="406" spans="3:149" ht="14.25" x14ac:dyDescent="0.25">
      <c r="C406" s="24" t="s">
        <v>324</v>
      </c>
      <c r="D406" s="43" t="str">
        <f>_xlfn.XLOOKUP($C406,[25]PSP!$C:$C,[25]PSP!$D:$D)</f>
        <v>ED-49814</v>
      </c>
      <c r="E406" s="24" t="str">
        <f>_xlfn.XLOOKUP($C406,[25]PSP!$C:$C,[25]PSP!$E:$E)</f>
        <v>DER/MG</v>
      </c>
      <c r="F406" s="25" t="str">
        <f>_xlfn.XLOOKUP($C406,[25]PSP!$C:$C,[25]PSP!$F:$F)</f>
        <v>LASTRO DE AREIA</v>
      </c>
      <c r="G406" s="26" t="str">
        <f>_xlfn.XLOOKUP($C406,[25]PSP!$C:$C,[25]PSP!$G:$G)</f>
        <v>M3</v>
      </c>
      <c r="H406" s="53">
        <f>_xlfn.XLOOKUP($C406,[25]PSP!$C:$C,[25]PSP!$H:$H)</f>
        <v>5242.2738406939588</v>
      </c>
      <c r="I406" s="28">
        <f>_xlfn.XLOOKUP($C406,[25]PSP!$C:$C,[25]PSP!$I:$I)</f>
        <v>485906.35</v>
      </c>
      <c r="J406" s="28">
        <f t="shared" si="1625"/>
        <v>571766.00204499997</v>
      </c>
      <c r="K406" s="29"/>
      <c r="L406" s="54">
        <f>_xlfn.XLOOKUP($C406,[25]PSP!$C:$C,[25]PSP!$L:$L)</f>
        <v>0</v>
      </c>
      <c r="M406" s="27">
        <f>_xlfn.XLOOKUP($C406,[25]PSP!$C:$C,[25]PSP!$M:$M)</f>
        <v>92.69</v>
      </c>
      <c r="N406" s="28">
        <f t="shared" si="1626"/>
        <v>0</v>
      </c>
      <c r="O406" s="29"/>
      <c r="P406" s="54">
        <f>_xlfn.XLOOKUP($C406,[25]PSP!$C:$C,[25]PSP!$P:$P)</f>
        <v>0</v>
      </c>
      <c r="Q406" s="27">
        <f>_xlfn.XLOOKUP($C406,[25]PSP!$C:$C,[25]PSP!$Q:$Q)</f>
        <v>92.69</v>
      </c>
      <c r="R406" s="28">
        <f t="shared" si="1627"/>
        <v>0</v>
      </c>
      <c r="S406" s="29"/>
      <c r="T406" s="54">
        <f>_xlfn.XLOOKUP($C406,[25]PSP!$C:$C,[25]PSP!$T:$T)</f>
        <v>0</v>
      </c>
      <c r="U406" s="27">
        <f>_xlfn.XLOOKUP($C406,[25]PSP!$C:$C,[25]PSP!$U:$U)</f>
        <v>92.69</v>
      </c>
      <c r="V406" s="28">
        <f t="shared" si="1628"/>
        <v>0</v>
      </c>
      <c r="W406" s="29"/>
      <c r="X406" s="54">
        <f>_xlfn.XLOOKUP($C406,[25]PSP!$C:$C,[25]PSP!$X:$X)</f>
        <v>0</v>
      </c>
      <c r="Y406" s="27">
        <f>_xlfn.XLOOKUP($C406,[25]PSP!$C:$C,[25]PSP!$Y:$Y)</f>
        <v>92.69</v>
      </c>
      <c r="Z406" s="28">
        <f t="shared" si="1629"/>
        <v>0</v>
      </c>
      <c r="AA406" s="29"/>
      <c r="AB406" s="54">
        <f>_xlfn.XLOOKUP($C406,[25]PSP!$C:$C,[25]PSP!$AB:$AB)</f>
        <v>0</v>
      </c>
      <c r="AC406" s="27">
        <f>_xlfn.XLOOKUP($C406,[25]PSP!$C:$C,[25]PSP!$AC:$AC)</f>
        <v>92.69</v>
      </c>
      <c r="AD406" s="28">
        <f t="shared" si="1630"/>
        <v>0</v>
      </c>
      <c r="AE406" s="29"/>
      <c r="AF406" s="54">
        <f>_xlfn.XLOOKUP($C406,[25]PSP!$C:$C,[25]PSP!$AF:$AF)</f>
        <v>0</v>
      </c>
      <c r="AG406" s="27">
        <f>_xlfn.XLOOKUP($C406,[25]PSP!$C:$C,[25]PSP!$AG:$AG)</f>
        <v>92.69</v>
      </c>
      <c r="AH406" s="28">
        <f t="shared" si="1631"/>
        <v>0</v>
      </c>
      <c r="AI406" s="29"/>
      <c r="AJ406" s="54">
        <f>_xlfn.XLOOKUP($C406,[25]PSP!$C:$C,[25]PSP!$AJ:$AJ)</f>
        <v>0</v>
      </c>
      <c r="AK406" s="27">
        <f>_xlfn.XLOOKUP($C406,[25]PSP!$C:$C,[25]PSP!$AK:$AK)</f>
        <v>92.69</v>
      </c>
      <c r="AL406" s="28">
        <f t="shared" si="1632"/>
        <v>0</v>
      </c>
      <c r="AM406" s="29"/>
      <c r="AN406" s="54">
        <f>_xlfn.XLOOKUP($C406,[25]PSP!$C:$C,[25]PSP!$AN:$AN)</f>
        <v>0</v>
      </c>
      <c r="AO406" s="27">
        <f>_xlfn.XLOOKUP($C406,[25]PSP!$C:$C,[25]PSP!$AO:$AO)</f>
        <v>92.69</v>
      </c>
      <c r="AP406" s="28">
        <f t="shared" si="1633"/>
        <v>0</v>
      </c>
      <c r="AQ406" s="29"/>
      <c r="AR406" s="54">
        <f>_xlfn.XLOOKUP($C406,[25]PSP!$C:$C,[25]PSP!$AR:$AR)</f>
        <v>0</v>
      </c>
      <c r="AS406" s="27">
        <f>_xlfn.XLOOKUP($C406,[25]PSP!$C:$C,[25]PSP!$AS:$AS)</f>
        <v>92.69</v>
      </c>
      <c r="AT406" s="28">
        <f t="shared" si="1634"/>
        <v>0</v>
      </c>
      <c r="AU406" s="29"/>
      <c r="AV406" s="54">
        <f>_xlfn.XLOOKUP($C406,[25]PSP!$C:$C,[25]PSP!$AV:$AV)</f>
        <v>0</v>
      </c>
      <c r="AW406" s="27">
        <f>_xlfn.XLOOKUP($C406,[25]PSP!$C:$C,[25]PSP!$AW:$AW)</f>
        <v>92.69</v>
      </c>
      <c r="AX406" s="28">
        <f t="shared" si="1635"/>
        <v>0</v>
      </c>
      <c r="AY406" s="29"/>
      <c r="AZ406" s="54">
        <f>_xlfn.XLOOKUP($C406,[25]PSP!$C:$C,[25]PSP!$AZ:$AZ)</f>
        <v>0</v>
      </c>
      <c r="BA406" s="27">
        <f>_xlfn.XLOOKUP($C406,[25]PSP!$C:$C,[25]PSP!$BA:$BA)</f>
        <v>92.69</v>
      </c>
      <c r="BB406" s="28">
        <f t="shared" si="1636"/>
        <v>0</v>
      </c>
      <c r="BC406" s="29"/>
      <c r="BD406" s="54">
        <f>_xlfn.XLOOKUP($C406,[25]PSP!$C:$C,[25]PSP!$BD:$BD)</f>
        <v>0</v>
      </c>
      <c r="BE406" s="27">
        <f>_xlfn.XLOOKUP($C406,[25]PSP!$C:$C,[25]PSP!$BE:$BE)</f>
        <v>92.69</v>
      </c>
      <c r="BF406" s="28">
        <f t="shared" si="1637"/>
        <v>0</v>
      </c>
      <c r="BG406" s="29"/>
      <c r="BH406" s="54">
        <f>_xlfn.XLOOKUP($C406,[25]PSP!$C:$C,[25]PSP!$BH:$BH)</f>
        <v>0</v>
      </c>
      <c r="BI406" s="27">
        <f>_xlfn.XLOOKUP($C406,[25]PSP!$C:$C,[25]PSP!$BI:$BI)</f>
        <v>92.69</v>
      </c>
      <c r="BJ406" s="28">
        <f t="shared" si="1638"/>
        <v>0</v>
      </c>
      <c r="BK406" s="29"/>
      <c r="BL406" s="54">
        <f>_xlfn.XLOOKUP($C406,[25]PSP!$C:$C,[25]PSP!$BL:$BL)</f>
        <v>0</v>
      </c>
      <c r="BM406" s="27">
        <f>_xlfn.XLOOKUP($C406,[25]PSP!$C:$C,[25]PSP!$BM:$BM)</f>
        <v>92.69</v>
      </c>
      <c r="BN406" s="28">
        <f t="shared" si="1639"/>
        <v>0</v>
      </c>
      <c r="BO406" s="29"/>
      <c r="BP406" s="54">
        <f>_xlfn.XLOOKUP($C406,[25]PSP!$C:$C,[25]PSP!$BP:$BP)</f>
        <v>0</v>
      </c>
      <c r="BQ406" s="27">
        <f>_xlfn.XLOOKUP($C406,[25]PSP!$C:$C,[25]PSP!$BQ:$BQ)</f>
        <v>92.69</v>
      </c>
      <c r="BR406" s="28">
        <f t="shared" si="1640"/>
        <v>0</v>
      </c>
      <c r="BS406" s="29"/>
      <c r="BT406" s="54">
        <f>_xlfn.XLOOKUP($C406,[25]PSP!$C:$C,[25]PSP!$BT:$BT)</f>
        <v>0</v>
      </c>
      <c r="BU406" s="27">
        <f>_xlfn.XLOOKUP($C406,[25]PSP!$C:$C,[25]PSP!$BU:$BU)</f>
        <v>92.69</v>
      </c>
      <c r="BV406" s="28">
        <f t="shared" si="1641"/>
        <v>0</v>
      </c>
      <c r="BW406" s="29"/>
      <c r="BX406" s="54">
        <f>_xlfn.XLOOKUP($C406,[25]PSP!$C:$C,[25]PSP!$BX:$BX)</f>
        <v>0</v>
      </c>
      <c r="BY406" s="27">
        <f>_xlfn.XLOOKUP($C406,[25]PSP!$C:$C,[25]PSP!$BY:$BY)</f>
        <v>92.69</v>
      </c>
      <c r="BZ406" s="28">
        <f t="shared" si="1642"/>
        <v>0</v>
      </c>
      <c r="CA406" s="29"/>
      <c r="CB406" s="54">
        <f>_xlfn.XLOOKUP($C406,[25]PSP!$C:$C,[25]PSP!$CB:$CB)</f>
        <v>0</v>
      </c>
      <c r="CC406" s="27">
        <f>_xlfn.XLOOKUP($C406,[25]PSP!$C:$C,[25]PSP!$CC:$CC)</f>
        <v>92.69</v>
      </c>
      <c r="CD406" s="28">
        <f t="shared" si="1643"/>
        <v>0</v>
      </c>
      <c r="CE406" s="29"/>
      <c r="CF406" s="54">
        <f>_xlfn.XLOOKUP($C406,[25]PSP!$C:$C,[25]PSP!$CF:$CF)</f>
        <v>0</v>
      </c>
      <c r="CG406" s="27">
        <f>_xlfn.XLOOKUP($C406,[25]PSP!$C:$C,[25]PSP!$CG:$CG)</f>
        <v>92.69</v>
      </c>
      <c r="CH406" s="28">
        <f t="shared" si="1644"/>
        <v>0</v>
      </c>
      <c r="CI406" s="29"/>
      <c r="CJ406" s="54">
        <f>_xlfn.XLOOKUP($C406,[25]PSP!$C:$C,[25]PSP!$CJ:$CJ)</f>
        <v>0</v>
      </c>
      <c r="CK406" s="27">
        <f>_xlfn.XLOOKUP($C406,[25]PSP!$C:$C,[25]PSP!$CK:$CK)</f>
        <v>92.69</v>
      </c>
      <c r="CL406" s="28">
        <f t="shared" si="1645"/>
        <v>0</v>
      </c>
      <c r="CM406" s="29"/>
      <c r="CN406" s="54">
        <f>_xlfn.XLOOKUP($C406,[25]PSP!$C:$C,[25]PSP!$CN:$CN)</f>
        <v>0</v>
      </c>
      <c r="CO406" s="27">
        <f>_xlfn.XLOOKUP($C406,[25]PSP!$C:$C,[25]PSP!$CO:$CO)</f>
        <v>92.69</v>
      </c>
      <c r="CP406" s="28">
        <f t="shared" si="1646"/>
        <v>0</v>
      </c>
      <c r="CQ406" s="29"/>
      <c r="CR406" s="54">
        <f>_xlfn.XLOOKUP($C406,[25]PSP!$C:$C,[25]PSP!$CR:$CR)</f>
        <v>0</v>
      </c>
      <c r="CS406" s="27">
        <f>_xlfn.XLOOKUP($C406,[25]PSP!$C:$C,[25]PSP!$CS:$CS)</f>
        <v>92.69</v>
      </c>
      <c r="CT406" s="28">
        <f t="shared" si="1647"/>
        <v>0</v>
      </c>
      <c r="CU406" s="29"/>
      <c r="CV406" s="54">
        <f>_xlfn.XLOOKUP($C406,[25]PSP!$C:$C,[25]PSP!$CV:$CV)</f>
        <v>0</v>
      </c>
      <c r="CW406" s="27">
        <f>_xlfn.XLOOKUP($C406,[25]PSP!$C:$C,[25]PSP!$CW:$CW)</f>
        <v>92.69</v>
      </c>
      <c r="CX406" s="28">
        <f t="shared" si="1648"/>
        <v>0</v>
      </c>
      <c r="CY406" s="29"/>
      <c r="CZ406" s="54">
        <f>_xlfn.XLOOKUP($C406,[25]PSP!$C:$C,[25]PSP!$CZ:$CZ)</f>
        <v>0</v>
      </c>
      <c r="DA406" s="27">
        <f>_xlfn.XLOOKUP($C406,[25]PSP!$C:$C,[25]PSP!$DA:$DA)</f>
        <v>92.69</v>
      </c>
      <c r="DB406" s="28">
        <f t="shared" si="1649"/>
        <v>0</v>
      </c>
      <c r="DC406" s="29"/>
      <c r="DD406" s="54">
        <f>_xlfn.XLOOKUP($C406,[25]PSP!$C:$C,[25]PSP!$DD:$DD)</f>
        <v>0</v>
      </c>
      <c r="DE406" s="27">
        <f>_xlfn.XLOOKUP($C406,[25]PSP!$C:$C,[25]PSP!$DE:$DE)</f>
        <v>92.69</v>
      </c>
      <c r="DF406" s="28">
        <f t="shared" si="1650"/>
        <v>0</v>
      </c>
      <c r="DG406" s="29"/>
      <c r="DH406" s="54">
        <f>_xlfn.XLOOKUP($C406,[25]PSP!$C:$C,[25]PSP!$DH:$DH)</f>
        <v>0</v>
      </c>
      <c r="DI406" s="27">
        <f>_xlfn.XLOOKUP($C406,[25]PSP!$C:$C,[25]PSP!$DI:$DI)</f>
        <v>92.69</v>
      </c>
      <c r="DJ406" s="28">
        <f t="shared" si="1651"/>
        <v>0</v>
      </c>
      <c r="DK406" s="29"/>
      <c r="DL406" s="54">
        <f>_xlfn.XLOOKUP($C406,[25]PSP!$C:$C,[25]PSP!$DL:$DL)</f>
        <v>0</v>
      </c>
      <c r="DM406" s="27">
        <f>_xlfn.XLOOKUP($C406,[25]PSP!$C:$C,[25]PSP!$DM:$DM)</f>
        <v>92.69</v>
      </c>
      <c r="DN406" s="28">
        <f t="shared" si="1652"/>
        <v>0</v>
      </c>
      <c r="DO406" s="29"/>
      <c r="DP406" s="54">
        <f>_xlfn.XLOOKUP($C406,[25]PSP!$C:$C,[25]PSP!$DP:$DP)</f>
        <v>0</v>
      </c>
      <c r="DQ406" s="27">
        <f>_xlfn.XLOOKUP($C406,[25]PSP!$C:$C,[25]PSP!$DQ:$DQ)</f>
        <v>92.69</v>
      </c>
      <c r="DR406" s="28">
        <f t="shared" si="1653"/>
        <v>0</v>
      </c>
      <c r="DS406" s="29"/>
      <c r="DT406" s="54">
        <f>_xlfn.XLOOKUP($C406,[25]PSP!$C:$C,[25]PSP!$DT:$DT)</f>
        <v>0</v>
      </c>
      <c r="DU406" s="27">
        <f>_xlfn.XLOOKUP($C406,[25]PSP!$C:$C,[25]PSP!$DU:$DU)</f>
        <v>92.69</v>
      </c>
      <c r="DV406" s="28">
        <f t="shared" si="1654"/>
        <v>0</v>
      </c>
      <c r="DW406" s="29"/>
      <c r="DX406" s="54">
        <f>_xlfn.XLOOKUP($C406,[25]PSP!$C:$C,[25]PSP!$DX:$DX)</f>
        <v>0</v>
      </c>
      <c r="DY406" s="27">
        <f>_xlfn.XLOOKUP($C406,[25]PSP!$C:$C,[25]PSP!$DY:$DY)</f>
        <v>92.69</v>
      </c>
      <c r="DZ406" s="28">
        <f t="shared" si="1655"/>
        <v>0</v>
      </c>
      <c r="EA406" s="29"/>
      <c r="EB406" s="54">
        <f>_xlfn.XLOOKUP($C406,[25]PSP!$C:$C,[25]PSP!$EB:$EB)</f>
        <v>2563.9107144603267</v>
      </c>
      <c r="EC406" s="27">
        <f>_xlfn.XLOOKUP($C406,[25]PSP!$C:$C,[25]PSP!$EC:$EC)</f>
        <v>92.69</v>
      </c>
      <c r="ED406" s="28">
        <f t="shared" si="1656"/>
        <v>237648.88</v>
      </c>
      <c r="EE406" s="29"/>
      <c r="EF406" s="54">
        <f>_xlfn.XLOOKUP($C406,[25]PSP!$C:$C,[25]PSP!$EF:$EF)</f>
        <v>519.01111611909948</v>
      </c>
      <c r="EG406" s="27">
        <f>_xlfn.XLOOKUP($C406,[25]PSP!$C:$C,[25]PSP!$EG:$EG)</f>
        <v>92.69</v>
      </c>
      <c r="EH406" s="28">
        <f t="shared" si="1657"/>
        <v>48107.14</v>
      </c>
      <c r="EI406" s="29"/>
      <c r="EJ406" s="54">
        <f>_xlfn.XLOOKUP($C406,[25]PSP!$C:$C,[25]PSP!$EJ:$EJ)</f>
        <v>2159.3520101145327</v>
      </c>
      <c r="EK406" s="27">
        <f>_xlfn.XLOOKUP($C406,[25]PSP!$C:$C,[25]PSP!$EK:$EK)</f>
        <v>92.69</v>
      </c>
      <c r="EL406" s="28">
        <f t="shared" si="1658"/>
        <v>200150.33</v>
      </c>
      <c r="EM406" s="29"/>
      <c r="EN406" s="108"/>
      <c r="EO406" s="29">
        <f t="shared" si="1659"/>
        <v>485906.35</v>
      </c>
      <c r="EP406" s="29">
        <f t="shared" si="1589"/>
        <v>485906.35</v>
      </c>
      <c r="EQ406" s="4" t="b">
        <f t="shared" si="1624"/>
        <v>1</v>
      </c>
      <c r="ES406" s="118">
        <f t="shared" si="1488"/>
        <v>1.1767000000000001</v>
      </c>
    </row>
    <row r="407" spans="3:149" ht="14.25" x14ac:dyDescent="0.25">
      <c r="C407" s="24" t="s">
        <v>325</v>
      </c>
      <c r="D407" s="43" t="str">
        <f>_xlfn.XLOOKUP($C407,[25]PSP!$C:$C,[25]PSP!$D:$D)</f>
        <v>RO-40251</v>
      </c>
      <c r="E407" s="24" t="str">
        <f>_xlfn.XLOOKUP($C407,[25]PSP!$C:$C,[25]PSP!$E:$E)</f>
        <v>DER/MG</v>
      </c>
      <c r="F407" s="25" t="str">
        <f>_xlfn.XLOOKUP($C407,[25]PSP!$C:$C,[25]PSP!$F:$F)</f>
        <v>COMPACTAÇÃO DE ATERRO A 100% PROCTOR NORMAL</v>
      </c>
      <c r="G407" s="26" t="str">
        <f>_xlfn.XLOOKUP($C407,[25]PSP!$C:$C,[25]PSP!$G:$G)</f>
        <v>M3</v>
      </c>
      <c r="H407" s="53">
        <f>_xlfn.XLOOKUP($C407,[25]PSP!$C:$C,[25]PSP!$H:$H)</f>
        <v>5242.2738406939588</v>
      </c>
      <c r="I407" s="28">
        <f>_xlfn.XLOOKUP($C407,[25]PSP!$C:$C,[25]PSP!$I:$I)</f>
        <v>15831.66</v>
      </c>
      <c r="J407" s="28">
        <f t="shared" si="1625"/>
        <v>18629.114322000001</v>
      </c>
      <c r="K407" s="29"/>
      <c r="L407" s="54">
        <f>_xlfn.XLOOKUP($C407,[25]PSP!$C:$C,[25]PSP!$L:$L)</f>
        <v>0</v>
      </c>
      <c r="M407" s="27">
        <f>_xlfn.XLOOKUP($C407,[25]PSP!$C:$C,[25]PSP!$M:$M)</f>
        <v>3.02</v>
      </c>
      <c r="N407" s="28">
        <f t="shared" si="1626"/>
        <v>0</v>
      </c>
      <c r="O407" s="29"/>
      <c r="P407" s="54">
        <f>_xlfn.XLOOKUP($C407,[25]PSP!$C:$C,[25]PSP!$P:$P)</f>
        <v>0</v>
      </c>
      <c r="Q407" s="27">
        <f>_xlfn.XLOOKUP($C407,[25]PSP!$C:$C,[25]PSP!$Q:$Q)</f>
        <v>3.02</v>
      </c>
      <c r="R407" s="28">
        <f t="shared" si="1627"/>
        <v>0</v>
      </c>
      <c r="S407" s="29"/>
      <c r="T407" s="54">
        <f>_xlfn.XLOOKUP($C407,[25]PSP!$C:$C,[25]PSP!$T:$T)</f>
        <v>0</v>
      </c>
      <c r="U407" s="27">
        <f>_xlfn.XLOOKUP($C407,[25]PSP!$C:$C,[25]PSP!$U:$U)</f>
        <v>3.02</v>
      </c>
      <c r="V407" s="28">
        <f t="shared" si="1628"/>
        <v>0</v>
      </c>
      <c r="W407" s="29"/>
      <c r="X407" s="54">
        <f>_xlfn.XLOOKUP($C407,[25]PSP!$C:$C,[25]PSP!$X:$X)</f>
        <v>0</v>
      </c>
      <c r="Y407" s="27">
        <f>_xlfn.XLOOKUP($C407,[25]PSP!$C:$C,[25]PSP!$Y:$Y)</f>
        <v>3.02</v>
      </c>
      <c r="Z407" s="28">
        <f t="shared" si="1629"/>
        <v>0</v>
      </c>
      <c r="AA407" s="29"/>
      <c r="AB407" s="54">
        <f>_xlfn.XLOOKUP($C407,[25]PSP!$C:$C,[25]PSP!$AB:$AB)</f>
        <v>0</v>
      </c>
      <c r="AC407" s="27">
        <f>_xlfn.XLOOKUP($C407,[25]PSP!$C:$C,[25]PSP!$AC:$AC)</f>
        <v>3.02</v>
      </c>
      <c r="AD407" s="28">
        <f t="shared" si="1630"/>
        <v>0</v>
      </c>
      <c r="AE407" s="29"/>
      <c r="AF407" s="54">
        <f>_xlfn.XLOOKUP($C407,[25]PSP!$C:$C,[25]PSP!$AF:$AF)</f>
        <v>0</v>
      </c>
      <c r="AG407" s="27">
        <f>_xlfn.XLOOKUP($C407,[25]PSP!$C:$C,[25]PSP!$AG:$AG)</f>
        <v>3.02</v>
      </c>
      <c r="AH407" s="28">
        <f t="shared" si="1631"/>
        <v>0</v>
      </c>
      <c r="AI407" s="29"/>
      <c r="AJ407" s="54">
        <f>_xlfn.XLOOKUP($C407,[25]PSP!$C:$C,[25]PSP!$AJ:$AJ)</f>
        <v>0</v>
      </c>
      <c r="AK407" s="27">
        <f>_xlfn.XLOOKUP($C407,[25]PSP!$C:$C,[25]PSP!$AK:$AK)</f>
        <v>3.02</v>
      </c>
      <c r="AL407" s="28">
        <f t="shared" si="1632"/>
        <v>0</v>
      </c>
      <c r="AM407" s="29"/>
      <c r="AN407" s="54">
        <f>_xlfn.XLOOKUP($C407,[25]PSP!$C:$C,[25]PSP!$AN:$AN)</f>
        <v>0</v>
      </c>
      <c r="AO407" s="27">
        <f>_xlfn.XLOOKUP($C407,[25]PSP!$C:$C,[25]PSP!$AO:$AO)</f>
        <v>3.02</v>
      </c>
      <c r="AP407" s="28">
        <f t="shared" si="1633"/>
        <v>0</v>
      </c>
      <c r="AQ407" s="29"/>
      <c r="AR407" s="54">
        <f>_xlfn.XLOOKUP($C407,[25]PSP!$C:$C,[25]PSP!$AR:$AR)</f>
        <v>0</v>
      </c>
      <c r="AS407" s="27">
        <f>_xlfn.XLOOKUP($C407,[25]PSP!$C:$C,[25]PSP!$AS:$AS)</f>
        <v>3.02</v>
      </c>
      <c r="AT407" s="28">
        <f t="shared" si="1634"/>
        <v>0</v>
      </c>
      <c r="AU407" s="29"/>
      <c r="AV407" s="54">
        <f>_xlfn.XLOOKUP($C407,[25]PSP!$C:$C,[25]PSP!$AV:$AV)</f>
        <v>0</v>
      </c>
      <c r="AW407" s="27">
        <f>_xlfn.XLOOKUP($C407,[25]PSP!$C:$C,[25]PSP!$AW:$AW)</f>
        <v>3.02</v>
      </c>
      <c r="AX407" s="28">
        <f t="shared" si="1635"/>
        <v>0</v>
      </c>
      <c r="AY407" s="29"/>
      <c r="AZ407" s="54">
        <f>_xlfn.XLOOKUP($C407,[25]PSP!$C:$C,[25]PSP!$AZ:$AZ)</f>
        <v>0</v>
      </c>
      <c r="BA407" s="27">
        <f>_xlfn.XLOOKUP($C407,[25]PSP!$C:$C,[25]PSP!$BA:$BA)</f>
        <v>3.02</v>
      </c>
      <c r="BB407" s="28">
        <f t="shared" si="1636"/>
        <v>0</v>
      </c>
      <c r="BC407" s="29"/>
      <c r="BD407" s="54">
        <f>_xlfn.XLOOKUP($C407,[25]PSP!$C:$C,[25]PSP!$BD:$BD)</f>
        <v>0</v>
      </c>
      <c r="BE407" s="27">
        <f>_xlfn.XLOOKUP($C407,[25]PSP!$C:$C,[25]PSP!$BE:$BE)</f>
        <v>3.02</v>
      </c>
      <c r="BF407" s="28">
        <f t="shared" si="1637"/>
        <v>0</v>
      </c>
      <c r="BG407" s="29"/>
      <c r="BH407" s="54">
        <f>_xlfn.XLOOKUP($C407,[25]PSP!$C:$C,[25]PSP!$BH:$BH)</f>
        <v>0</v>
      </c>
      <c r="BI407" s="27">
        <f>_xlfn.XLOOKUP($C407,[25]PSP!$C:$C,[25]PSP!$BI:$BI)</f>
        <v>3.02</v>
      </c>
      <c r="BJ407" s="28">
        <f t="shared" si="1638"/>
        <v>0</v>
      </c>
      <c r="BK407" s="29"/>
      <c r="BL407" s="54">
        <f>_xlfn.XLOOKUP($C407,[25]PSP!$C:$C,[25]PSP!$BL:$BL)</f>
        <v>0</v>
      </c>
      <c r="BM407" s="27">
        <f>_xlfn.XLOOKUP($C407,[25]PSP!$C:$C,[25]PSP!$BM:$BM)</f>
        <v>3.02</v>
      </c>
      <c r="BN407" s="28">
        <f t="shared" si="1639"/>
        <v>0</v>
      </c>
      <c r="BO407" s="29"/>
      <c r="BP407" s="54">
        <f>_xlfn.XLOOKUP($C407,[25]PSP!$C:$C,[25]PSP!$BP:$BP)</f>
        <v>0</v>
      </c>
      <c r="BQ407" s="27">
        <f>_xlfn.XLOOKUP($C407,[25]PSP!$C:$C,[25]PSP!$BQ:$BQ)</f>
        <v>3.02</v>
      </c>
      <c r="BR407" s="28">
        <f t="shared" si="1640"/>
        <v>0</v>
      </c>
      <c r="BS407" s="29"/>
      <c r="BT407" s="54">
        <f>_xlfn.XLOOKUP($C407,[25]PSP!$C:$C,[25]PSP!$BT:$BT)</f>
        <v>0</v>
      </c>
      <c r="BU407" s="27">
        <f>_xlfn.XLOOKUP($C407,[25]PSP!$C:$C,[25]PSP!$BU:$BU)</f>
        <v>3.02</v>
      </c>
      <c r="BV407" s="28">
        <f t="shared" si="1641"/>
        <v>0</v>
      </c>
      <c r="BW407" s="29"/>
      <c r="BX407" s="54">
        <f>_xlfn.XLOOKUP($C407,[25]PSP!$C:$C,[25]PSP!$BX:$BX)</f>
        <v>0</v>
      </c>
      <c r="BY407" s="27">
        <f>_xlfn.XLOOKUP($C407,[25]PSP!$C:$C,[25]PSP!$BY:$BY)</f>
        <v>3.02</v>
      </c>
      <c r="BZ407" s="28">
        <f t="shared" si="1642"/>
        <v>0</v>
      </c>
      <c r="CA407" s="29"/>
      <c r="CB407" s="54">
        <f>_xlfn.XLOOKUP($C407,[25]PSP!$C:$C,[25]PSP!$CB:$CB)</f>
        <v>0</v>
      </c>
      <c r="CC407" s="27">
        <f>_xlfn.XLOOKUP($C407,[25]PSP!$C:$C,[25]PSP!$CC:$CC)</f>
        <v>3.02</v>
      </c>
      <c r="CD407" s="28">
        <f t="shared" si="1643"/>
        <v>0</v>
      </c>
      <c r="CE407" s="29"/>
      <c r="CF407" s="54">
        <f>_xlfn.XLOOKUP($C407,[25]PSP!$C:$C,[25]PSP!$CF:$CF)</f>
        <v>0</v>
      </c>
      <c r="CG407" s="27">
        <f>_xlfn.XLOOKUP($C407,[25]PSP!$C:$C,[25]PSP!$CG:$CG)</f>
        <v>3.02</v>
      </c>
      <c r="CH407" s="28">
        <f t="shared" si="1644"/>
        <v>0</v>
      </c>
      <c r="CI407" s="29"/>
      <c r="CJ407" s="54">
        <f>_xlfn.XLOOKUP($C407,[25]PSP!$C:$C,[25]PSP!$CJ:$CJ)</f>
        <v>0</v>
      </c>
      <c r="CK407" s="27">
        <f>_xlfn.XLOOKUP($C407,[25]PSP!$C:$C,[25]PSP!$CK:$CK)</f>
        <v>3.02</v>
      </c>
      <c r="CL407" s="28">
        <f t="shared" si="1645"/>
        <v>0</v>
      </c>
      <c r="CM407" s="29"/>
      <c r="CN407" s="54">
        <f>_xlfn.XLOOKUP($C407,[25]PSP!$C:$C,[25]PSP!$CN:$CN)</f>
        <v>0</v>
      </c>
      <c r="CO407" s="27">
        <f>_xlfn.XLOOKUP($C407,[25]PSP!$C:$C,[25]PSP!$CO:$CO)</f>
        <v>3.02</v>
      </c>
      <c r="CP407" s="28">
        <f t="shared" si="1646"/>
        <v>0</v>
      </c>
      <c r="CQ407" s="29"/>
      <c r="CR407" s="54">
        <f>_xlfn.XLOOKUP($C407,[25]PSP!$C:$C,[25]PSP!$CR:$CR)</f>
        <v>0</v>
      </c>
      <c r="CS407" s="27">
        <f>_xlfn.XLOOKUP($C407,[25]PSP!$C:$C,[25]PSP!$CS:$CS)</f>
        <v>3.02</v>
      </c>
      <c r="CT407" s="28">
        <f t="shared" si="1647"/>
        <v>0</v>
      </c>
      <c r="CU407" s="29"/>
      <c r="CV407" s="54">
        <f>_xlfn.XLOOKUP($C407,[25]PSP!$C:$C,[25]PSP!$CV:$CV)</f>
        <v>0</v>
      </c>
      <c r="CW407" s="27">
        <f>_xlfn.XLOOKUP($C407,[25]PSP!$C:$C,[25]PSP!$CW:$CW)</f>
        <v>3.02</v>
      </c>
      <c r="CX407" s="28">
        <f t="shared" si="1648"/>
        <v>0</v>
      </c>
      <c r="CY407" s="29"/>
      <c r="CZ407" s="54">
        <f>_xlfn.XLOOKUP($C407,[25]PSP!$C:$C,[25]PSP!$CZ:$CZ)</f>
        <v>0</v>
      </c>
      <c r="DA407" s="27">
        <f>_xlfn.XLOOKUP($C407,[25]PSP!$C:$C,[25]PSP!$DA:$DA)</f>
        <v>3.02</v>
      </c>
      <c r="DB407" s="28">
        <f t="shared" si="1649"/>
        <v>0</v>
      </c>
      <c r="DC407" s="29"/>
      <c r="DD407" s="54">
        <f>_xlfn.XLOOKUP($C407,[25]PSP!$C:$C,[25]PSP!$DD:$DD)</f>
        <v>0</v>
      </c>
      <c r="DE407" s="27">
        <f>_xlfn.XLOOKUP($C407,[25]PSP!$C:$C,[25]PSP!$DE:$DE)</f>
        <v>3.02</v>
      </c>
      <c r="DF407" s="28">
        <f t="shared" si="1650"/>
        <v>0</v>
      </c>
      <c r="DG407" s="29"/>
      <c r="DH407" s="54">
        <f>_xlfn.XLOOKUP($C407,[25]PSP!$C:$C,[25]PSP!$DH:$DH)</f>
        <v>0</v>
      </c>
      <c r="DI407" s="27">
        <f>_xlfn.XLOOKUP($C407,[25]PSP!$C:$C,[25]PSP!$DI:$DI)</f>
        <v>3.02</v>
      </c>
      <c r="DJ407" s="28">
        <f t="shared" si="1651"/>
        <v>0</v>
      </c>
      <c r="DK407" s="29"/>
      <c r="DL407" s="54">
        <f>_xlfn.XLOOKUP($C407,[25]PSP!$C:$C,[25]PSP!$DL:$DL)</f>
        <v>0</v>
      </c>
      <c r="DM407" s="27">
        <f>_xlfn.XLOOKUP($C407,[25]PSP!$C:$C,[25]PSP!$DM:$DM)</f>
        <v>3.02</v>
      </c>
      <c r="DN407" s="28">
        <f t="shared" si="1652"/>
        <v>0</v>
      </c>
      <c r="DO407" s="29"/>
      <c r="DP407" s="54">
        <f>_xlfn.XLOOKUP($C407,[25]PSP!$C:$C,[25]PSP!$DP:$DP)</f>
        <v>0</v>
      </c>
      <c r="DQ407" s="27">
        <f>_xlfn.XLOOKUP($C407,[25]PSP!$C:$C,[25]PSP!$DQ:$DQ)</f>
        <v>3.02</v>
      </c>
      <c r="DR407" s="28">
        <f t="shared" si="1653"/>
        <v>0</v>
      </c>
      <c r="DS407" s="29"/>
      <c r="DT407" s="54">
        <f>_xlfn.XLOOKUP($C407,[25]PSP!$C:$C,[25]PSP!$DT:$DT)</f>
        <v>0</v>
      </c>
      <c r="DU407" s="27">
        <f>_xlfn.XLOOKUP($C407,[25]PSP!$C:$C,[25]PSP!$DU:$DU)</f>
        <v>3.02</v>
      </c>
      <c r="DV407" s="28">
        <f t="shared" si="1654"/>
        <v>0</v>
      </c>
      <c r="DW407" s="29"/>
      <c r="DX407" s="54">
        <f>_xlfn.XLOOKUP($C407,[25]PSP!$C:$C,[25]PSP!$DX:$DX)</f>
        <v>0</v>
      </c>
      <c r="DY407" s="27">
        <f>_xlfn.XLOOKUP($C407,[25]PSP!$C:$C,[25]PSP!$DY:$DY)</f>
        <v>3.02</v>
      </c>
      <c r="DZ407" s="28">
        <f t="shared" si="1655"/>
        <v>0</v>
      </c>
      <c r="EA407" s="29"/>
      <c r="EB407" s="54">
        <f>_xlfn.XLOOKUP($C407,[25]PSP!$C:$C,[25]PSP!$EB:$EB)</f>
        <v>2563.9107144603267</v>
      </c>
      <c r="EC407" s="27">
        <f>_xlfn.XLOOKUP($C407,[25]PSP!$C:$C,[25]PSP!$EC:$EC)</f>
        <v>3.02</v>
      </c>
      <c r="ED407" s="28">
        <f t="shared" si="1656"/>
        <v>7743.01</v>
      </c>
      <c r="EE407" s="29"/>
      <c r="EF407" s="54">
        <f>_xlfn.XLOOKUP($C407,[25]PSP!$C:$C,[25]PSP!$EF:$EF)</f>
        <v>519.01111611909948</v>
      </c>
      <c r="EG407" s="27">
        <f>_xlfn.XLOOKUP($C407,[25]PSP!$C:$C,[25]PSP!$EG:$EG)</f>
        <v>3.02</v>
      </c>
      <c r="EH407" s="28">
        <f t="shared" si="1657"/>
        <v>1567.41</v>
      </c>
      <c r="EI407" s="29"/>
      <c r="EJ407" s="54">
        <f>_xlfn.XLOOKUP($C407,[25]PSP!$C:$C,[25]PSP!$EJ:$EJ)</f>
        <v>2159.3520101145327</v>
      </c>
      <c r="EK407" s="27">
        <f>_xlfn.XLOOKUP($C407,[25]PSP!$C:$C,[25]PSP!$EK:$EK)</f>
        <v>3.02</v>
      </c>
      <c r="EL407" s="28">
        <f t="shared" si="1658"/>
        <v>6521.24</v>
      </c>
      <c r="EM407" s="29"/>
      <c r="EN407" s="108"/>
      <c r="EO407" s="29">
        <f t="shared" si="1659"/>
        <v>15831.66</v>
      </c>
      <c r="EP407" s="29">
        <f t="shared" si="1589"/>
        <v>15831.66</v>
      </c>
      <c r="EQ407" s="4" t="b">
        <f t="shared" si="1624"/>
        <v>1</v>
      </c>
      <c r="ES407" s="118">
        <f t="shared" si="1488"/>
        <v>1.1767000000000001</v>
      </c>
    </row>
    <row r="408" spans="3:149" ht="14.25" x14ac:dyDescent="0.25">
      <c r="C408" s="24" t="s">
        <v>326</v>
      </c>
      <c r="D408" s="43">
        <f>_xlfn.XLOOKUP($C408,[25]PSP!$C:$C,[25]PSP!$D:$D)</f>
        <v>2004508</v>
      </c>
      <c r="E408" s="24" t="str">
        <f>_xlfn.XLOOKUP($C408,[25]PSP!$C:$C,[25]PSP!$E:$E)</f>
        <v>SICRO SERVIÇO</v>
      </c>
      <c r="F408" s="25" t="str">
        <f>_xlfn.XLOOKUP($C408,[25]PSP!$C:$C,[25]PSP!$F:$F)</f>
        <v>GEODRENO VERTICAL PARA TRATAMENTO DE SOLOS MOLES</v>
      </c>
      <c r="G408" s="26" t="str">
        <f>_xlfn.XLOOKUP($C408,[25]PSP!$C:$C,[25]PSP!$G:$G)</f>
        <v>M</v>
      </c>
      <c r="H408" s="53">
        <f>_xlfn.XLOOKUP($C408,[25]PSP!$C:$C,[25]PSP!$H:$H)</f>
        <v>0</v>
      </c>
      <c r="I408" s="28">
        <f>_xlfn.XLOOKUP($C408,[25]PSP!$C:$C,[25]PSP!$I:$I)</f>
        <v>0</v>
      </c>
      <c r="J408" s="28">
        <f t="shared" si="1625"/>
        <v>0</v>
      </c>
      <c r="K408" s="29"/>
      <c r="L408" s="54">
        <f>_xlfn.XLOOKUP($C408,[25]PSP!$C:$C,[25]PSP!$L:$L)</f>
        <v>0</v>
      </c>
      <c r="M408" s="27">
        <f>_xlfn.XLOOKUP($C408,[25]PSP!$C:$C,[25]PSP!$M:$M)</f>
        <v>5.77</v>
      </c>
      <c r="N408" s="28">
        <f t="shared" si="1626"/>
        <v>0</v>
      </c>
      <c r="O408" s="29"/>
      <c r="P408" s="54">
        <f>_xlfn.XLOOKUP($C408,[25]PSP!$C:$C,[25]PSP!$P:$P)</f>
        <v>0</v>
      </c>
      <c r="Q408" s="27">
        <f>_xlfn.XLOOKUP($C408,[25]PSP!$C:$C,[25]PSP!$Q:$Q)</f>
        <v>5.77</v>
      </c>
      <c r="R408" s="28">
        <f t="shared" si="1627"/>
        <v>0</v>
      </c>
      <c r="S408" s="29"/>
      <c r="T408" s="54">
        <f>_xlfn.XLOOKUP($C408,[25]PSP!$C:$C,[25]PSP!$T:$T)</f>
        <v>0</v>
      </c>
      <c r="U408" s="27">
        <f>_xlfn.XLOOKUP($C408,[25]PSP!$C:$C,[25]PSP!$U:$U)</f>
        <v>5.77</v>
      </c>
      <c r="V408" s="28">
        <f t="shared" si="1628"/>
        <v>0</v>
      </c>
      <c r="W408" s="29"/>
      <c r="X408" s="54">
        <f>_xlfn.XLOOKUP($C408,[25]PSP!$C:$C,[25]PSP!$X:$X)</f>
        <v>0</v>
      </c>
      <c r="Y408" s="27">
        <f>_xlfn.XLOOKUP($C408,[25]PSP!$C:$C,[25]PSP!$Y:$Y)</f>
        <v>5.77</v>
      </c>
      <c r="Z408" s="28">
        <f t="shared" si="1629"/>
        <v>0</v>
      </c>
      <c r="AA408" s="29"/>
      <c r="AB408" s="54">
        <f>_xlfn.XLOOKUP($C408,[25]PSP!$C:$C,[25]PSP!$AB:$AB)</f>
        <v>0</v>
      </c>
      <c r="AC408" s="27">
        <f>_xlfn.XLOOKUP($C408,[25]PSP!$C:$C,[25]PSP!$AC:$AC)</f>
        <v>5.77</v>
      </c>
      <c r="AD408" s="28">
        <f t="shared" si="1630"/>
        <v>0</v>
      </c>
      <c r="AE408" s="29"/>
      <c r="AF408" s="54">
        <f>_xlfn.XLOOKUP($C408,[25]PSP!$C:$C,[25]PSP!$AF:$AF)</f>
        <v>0</v>
      </c>
      <c r="AG408" s="27">
        <f>_xlfn.XLOOKUP($C408,[25]PSP!$C:$C,[25]PSP!$AG:$AG)</f>
        <v>5.77</v>
      </c>
      <c r="AH408" s="28">
        <f t="shared" si="1631"/>
        <v>0</v>
      </c>
      <c r="AI408" s="29"/>
      <c r="AJ408" s="54">
        <f>_xlfn.XLOOKUP($C408,[25]PSP!$C:$C,[25]PSP!$AJ:$AJ)</f>
        <v>0</v>
      </c>
      <c r="AK408" s="27">
        <f>_xlfn.XLOOKUP($C408,[25]PSP!$C:$C,[25]PSP!$AK:$AK)</f>
        <v>5.77</v>
      </c>
      <c r="AL408" s="28">
        <f t="shared" si="1632"/>
        <v>0</v>
      </c>
      <c r="AM408" s="29"/>
      <c r="AN408" s="54">
        <f>_xlfn.XLOOKUP($C408,[25]PSP!$C:$C,[25]PSP!$AN:$AN)</f>
        <v>0</v>
      </c>
      <c r="AO408" s="27">
        <f>_xlfn.XLOOKUP($C408,[25]PSP!$C:$C,[25]PSP!$AO:$AO)</f>
        <v>5.77</v>
      </c>
      <c r="AP408" s="28">
        <f t="shared" si="1633"/>
        <v>0</v>
      </c>
      <c r="AQ408" s="29"/>
      <c r="AR408" s="54">
        <f>_xlfn.XLOOKUP($C408,[25]PSP!$C:$C,[25]PSP!$AR:$AR)</f>
        <v>0</v>
      </c>
      <c r="AS408" s="27">
        <f>_xlfn.XLOOKUP($C408,[25]PSP!$C:$C,[25]PSP!$AS:$AS)</f>
        <v>5.77</v>
      </c>
      <c r="AT408" s="28">
        <f t="shared" si="1634"/>
        <v>0</v>
      </c>
      <c r="AU408" s="29"/>
      <c r="AV408" s="54">
        <f>_xlfn.XLOOKUP($C408,[25]PSP!$C:$C,[25]PSP!$AV:$AV)</f>
        <v>0</v>
      </c>
      <c r="AW408" s="27">
        <f>_xlfn.XLOOKUP($C408,[25]PSP!$C:$C,[25]PSP!$AW:$AW)</f>
        <v>5.77</v>
      </c>
      <c r="AX408" s="28">
        <f t="shared" si="1635"/>
        <v>0</v>
      </c>
      <c r="AY408" s="29"/>
      <c r="AZ408" s="54">
        <f>_xlfn.XLOOKUP($C408,[25]PSP!$C:$C,[25]PSP!$AZ:$AZ)</f>
        <v>0</v>
      </c>
      <c r="BA408" s="27">
        <f>_xlfn.XLOOKUP($C408,[25]PSP!$C:$C,[25]PSP!$BA:$BA)</f>
        <v>5.77</v>
      </c>
      <c r="BB408" s="28">
        <f t="shared" si="1636"/>
        <v>0</v>
      </c>
      <c r="BC408" s="29"/>
      <c r="BD408" s="54">
        <f>_xlfn.XLOOKUP($C408,[25]PSP!$C:$C,[25]PSP!$BD:$BD)</f>
        <v>0</v>
      </c>
      <c r="BE408" s="27">
        <f>_xlfn.XLOOKUP($C408,[25]PSP!$C:$C,[25]PSP!$BE:$BE)</f>
        <v>5.77</v>
      </c>
      <c r="BF408" s="28">
        <f t="shared" si="1637"/>
        <v>0</v>
      </c>
      <c r="BG408" s="29"/>
      <c r="BH408" s="54">
        <f>_xlfn.XLOOKUP($C408,[25]PSP!$C:$C,[25]PSP!$BH:$BH)</f>
        <v>0</v>
      </c>
      <c r="BI408" s="27">
        <f>_xlfn.XLOOKUP($C408,[25]PSP!$C:$C,[25]PSP!$BI:$BI)</f>
        <v>5.77</v>
      </c>
      <c r="BJ408" s="28">
        <f t="shared" si="1638"/>
        <v>0</v>
      </c>
      <c r="BK408" s="29"/>
      <c r="BL408" s="54">
        <f>_xlfn.XLOOKUP($C408,[25]PSP!$C:$C,[25]PSP!$BL:$BL)</f>
        <v>0</v>
      </c>
      <c r="BM408" s="27">
        <f>_xlfn.XLOOKUP($C408,[25]PSP!$C:$C,[25]PSP!$BM:$BM)</f>
        <v>5.77</v>
      </c>
      <c r="BN408" s="28">
        <f t="shared" si="1639"/>
        <v>0</v>
      </c>
      <c r="BO408" s="29"/>
      <c r="BP408" s="54">
        <f>_xlfn.XLOOKUP($C408,[25]PSP!$C:$C,[25]PSP!$BP:$BP)</f>
        <v>0</v>
      </c>
      <c r="BQ408" s="27">
        <f>_xlfn.XLOOKUP($C408,[25]PSP!$C:$C,[25]PSP!$BQ:$BQ)</f>
        <v>5.77</v>
      </c>
      <c r="BR408" s="28">
        <f t="shared" si="1640"/>
        <v>0</v>
      </c>
      <c r="BS408" s="29"/>
      <c r="BT408" s="54">
        <f>_xlfn.XLOOKUP($C408,[25]PSP!$C:$C,[25]PSP!$BT:$BT)</f>
        <v>0</v>
      </c>
      <c r="BU408" s="27">
        <f>_xlfn.XLOOKUP($C408,[25]PSP!$C:$C,[25]PSP!$BU:$BU)</f>
        <v>5.77</v>
      </c>
      <c r="BV408" s="28">
        <f t="shared" si="1641"/>
        <v>0</v>
      </c>
      <c r="BW408" s="29"/>
      <c r="BX408" s="54">
        <f>_xlfn.XLOOKUP($C408,[25]PSP!$C:$C,[25]PSP!$BX:$BX)</f>
        <v>0</v>
      </c>
      <c r="BY408" s="27">
        <f>_xlfn.XLOOKUP($C408,[25]PSP!$C:$C,[25]PSP!$BY:$BY)</f>
        <v>5.77</v>
      </c>
      <c r="BZ408" s="28">
        <f t="shared" si="1642"/>
        <v>0</v>
      </c>
      <c r="CA408" s="29"/>
      <c r="CB408" s="54">
        <f>_xlfn.XLOOKUP($C408,[25]PSP!$C:$C,[25]PSP!$CB:$CB)</f>
        <v>0</v>
      </c>
      <c r="CC408" s="27">
        <f>_xlfn.XLOOKUP($C408,[25]PSP!$C:$C,[25]PSP!$CC:$CC)</f>
        <v>5.77</v>
      </c>
      <c r="CD408" s="28">
        <f t="shared" si="1643"/>
        <v>0</v>
      </c>
      <c r="CE408" s="29"/>
      <c r="CF408" s="54">
        <f>_xlfn.XLOOKUP($C408,[25]PSP!$C:$C,[25]PSP!$CF:$CF)</f>
        <v>0</v>
      </c>
      <c r="CG408" s="27">
        <f>_xlfn.XLOOKUP($C408,[25]PSP!$C:$C,[25]PSP!$CG:$CG)</f>
        <v>5.77</v>
      </c>
      <c r="CH408" s="28">
        <f t="shared" si="1644"/>
        <v>0</v>
      </c>
      <c r="CI408" s="29"/>
      <c r="CJ408" s="54">
        <f>_xlfn.XLOOKUP($C408,[25]PSP!$C:$C,[25]PSP!$CJ:$CJ)</f>
        <v>0</v>
      </c>
      <c r="CK408" s="27">
        <f>_xlfn.XLOOKUP($C408,[25]PSP!$C:$C,[25]PSP!$CK:$CK)</f>
        <v>5.77</v>
      </c>
      <c r="CL408" s="28">
        <f t="shared" si="1645"/>
        <v>0</v>
      </c>
      <c r="CM408" s="29"/>
      <c r="CN408" s="54">
        <f>_xlfn.XLOOKUP($C408,[25]PSP!$C:$C,[25]PSP!$CN:$CN)</f>
        <v>0</v>
      </c>
      <c r="CO408" s="27">
        <f>_xlfn.XLOOKUP($C408,[25]PSP!$C:$C,[25]PSP!$CO:$CO)</f>
        <v>5.77</v>
      </c>
      <c r="CP408" s="28">
        <f t="shared" si="1646"/>
        <v>0</v>
      </c>
      <c r="CQ408" s="29"/>
      <c r="CR408" s="54">
        <f>_xlfn.XLOOKUP($C408,[25]PSP!$C:$C,[25]PSP!$CR:$CR)</f>
        <v>0</v>
      </c>
      <c r="CS408" s="27">
        <f>_xlfn.XLOOKUP($C408,[25]PSP!$C:$C,[25]PSP!$CS:$CS)</f>
        <v>5.77</v>
      </c>
      <c r="CT408" s="28">
        <f t="shared" si="1647"/>
        <v>0</v>
      </c>
      <c r="CU408" s="29"/>
      <c r="CV408" s="54">
        <f>_xlfn.XLOOKUP($C408,[25]PSP!$C:$C,[25]PSP!$CV:$CV)</f>
        <v>0</v>
      </c>
      <c r="CW408" s="27">
        <f>_xlfn.XLOOKUP($C408,[25]PSP!$C:$C,[25]PSP!$CW:$CW)</f>
        <v>5.77</v>
      </c>
      <c r="CX408" s="28">
        <f t="shared" si="1648"/>
        <v>0</v>
      </c>
      <c r="CY408" s="29"/>
      <c r="CZ408" s="54">
        <f>_xlfn.XLOOKUP($C408,[25]PSP!$C:$C,[25]PSP!$CZ:$CZ)</f>
        <v>0</v>
      </c>
      <c r="DA408" s="27">
        <f>_xlfn.XLOOKUP($C408,[25]PSP!$C:$C,[25]PSP!$DA:$DA)</f>
        <v>5.77</v>
      </c>
      <c r="DB408" s="28">
        <f t="shared" si="1649"/>
        <v>0</v>
      </c>
      <c r="DC408" s="29"/>
      <c r="DD408" s="54">
        <f>_xlfn.XLOOKUP($C408,[25]PSP!$C:$C,[25]PSP!$DD:$DD)</f>
        <v>0</v>
      </c>
      <c r="DE408" s="27">
        <f>_xlfn.XLOOKUP($C408,[25]PSP!$C:$C,[25]PSP!$DE:$DE)</f>
        <v>5.77</v>
      </c>
      <c r="DF408" s="28">
        <f t="shared" si="1650"/>
        <v>0</v>
      </c>
      <c r="DG408" s="29"/>
      <c r="DH408" s="54">
        <f>_xlfn.XLOOKUP($C408,[25]PSP!$C:$C,[25]PSP!$DH:$DH)</f>
        <v>0</v>
      </c>
      <c r="DI408" s="27">
        <f>_xlfn.XLOOKUP($C408,[25]PSP!$C:$C,[25]PSP!$DI:$DI)</f>
        <v>5.77</v>
      </c>
      <c r="DJ408" s="28">
        <f t="shared" si="1651"/>
        <v>0</v>
      </c>
      <c r="DK408" s="29"/>
      <c r="DL408" s="54">
        <f>_xlfn.XLOOKUP($C408,[25]PSP!$C:$C,[25]PSP!$DL:$DL)</f>
        <v>0</v>
      </c>
      <c r="DM408" s="27">
        <f>_xlfn.XLOOKUP($C408,[25]PSP!$C:$C,[25]PSP!$DM:$DM)</f>
        <v>5.77</v>
      </c>
      <c r="DN408" s="28">
        <f t="shared" si="1652"/>
        <v>0</v>
      </c>
      <c r="DO408" s="29"/>
      <c r="DP408" s="54">
        <f>_xlfn.XLOOKUP($C408,[25]PSP!$C:$C,[25]PSP!$DP:$DP)</f>
        <v>0</v>
      </c>
      <c r="DQ408" s="27">
        <f>_xlfn.XLOOKUP($C408,[25]PSP!$C:$C,[25]PSP!$DQ:$DQ)</f>
        <v>5.77</v>
      </c>
      <c r="DR408" s="28">
        <f t="shared" si="1653"/>
        <v>0</v>
      </c>
      <c r="DS408" s="29"/>
      <c r="DT408" s="54">
        <f>_xlfn.XLOOKUP($C408,[25]PSP!$C:$C,[25]PSP!$DT:$DT)</f>
        <v>0</v>
      </c>
      <c r="DU408" s="27">
        <f>_xlfn.XLOOKUP($C408,[25]PSP!$C:$C,[25]PSP!$DU:$DU)</f>
        <v>5.77</v>
      </c>
      <c r="DV408" s="28">
        <f t="shared" si="1654"/>
        <v>0</v>
      </c>
      <c r="DW408" s="29"/>
      <c r="DX408" s="54">
        <f>_xlfn.XLOOKUP($C408,[25]PSP!$C:$C,[25]PSP!$DX:$DX)</f>
        <v>0</v>
      </c>
      <c r="DY408" s="27">
        <f>_xlfn.XLOOKUP($C408,[25]PSP!$C:$C,[25]PSP!$DY:$DY)</f>
        <v>5.77</v>
      </c>
      <c r="DZ408" s="28">
        <f t="shared" si="1655"/>
        <v>0</v>
      </c>
      <c r="EA408" s="29"/>
      <c r="EB408" s="54">
        <f>_xlfn.XLOOKUP($C408,[25]PSP!$C:$C,[25]PSP!$EB:$EB)</f>
        <v>0</v>
      </c>
      <c r="EC408" s="27">
        <f>_xlfn.XLOOKUP($C408,[25]PSP!$C:$C,[25]PSP!$EC:$EC)</f>
        <v>5.77</v>
      </c>
      <c r="ED408" s="28">
        <f t="shared" si="1656"/>
        <v>0</v>
      </c>
      <c r="EE408" s="29"/>
      <c r="EF408" s="54">
        <f>_xlfn.XLOOKUP($C408,[25]PSP!$C:$C,[25]PSP!$EF:$EF)</f>
        <v>0</v>
      </c>
      <c r="EG408" s="27">
        <f>_xlfn.XLOOKUP($C408,[25]PSP!$C:$C,[25]PSP!$EG:$EG)</f>
        <v>5.77</v>
      </c>
      <c r="EH408" s="28">
        <f t="shared" si="1657"/>
        <v>0</v>
      </c>
      <c r="EI408" s="29"/>
      <c r="EJ408" s="54">
        <f>_xlfn.XLOOKUP($C408,[25]PSP!$C:$C,[25]PSP!$EJ:$EJ)</f>
        <v>0</v>
      </c>
      <c r="EK408" s="27">
        <f>_xlfn.XLOOKUP($C408,[25]PSP!$C:$C,[25]PSP!$EK:$EK)</f>
        <v>5.77</v>
      </c>
      <c r="EL408" s="28">
        <f t="shared" si="1658"/>
        <v>0</v>
      </c>
      <c r="EM408" s="29"/>
      <c r="EN408" s="108"/>
      <c r="EO408" s="29">
        <f t="shared" si="1659"/>
        <v>0</v>
      </c>
      <c r="EP408" s="29">
        <f t="shared" si="1589"/>
        <v>0</v>
      </c>
      <c r="EQ408" s="4" t="b">
        <f t="shared" si="1624"/>
        <v>1</v>
      </c>
      <c r="ES408" s="118">
        <f t="shared" si="1488"/>
        <v>1.1767000000000001</v>
      </c>
    </row>
    <row r="409" spans="3:149" ht="14.25" x14ac:dyDescent="0.25">
      <c r="C409" s="24" t="s">
        <v>327</v>
      </c>
      <c r="D409" s="43">
        <f>_xlfn.XLOOKUP($C409,[25]PSP!$C:$C,[25]PSP!$D:$D)</f>
        <v>2003867</v>
      </c>
      <c r="E409" s="24" t="str">
        <f>_xlfn.XLOOKUP($C409,[25]PSP!$C:$C,[25]PSP!$E:$E)</f>
        <v>SICRO SERVIÇO</v>
      </c>
      <c r="F409" s="25" t="str">
        <f>_xlfn.XLOOKUP($C409,[25]PSP!$C:$C,[25]PSP!$F:$F)</f>
        <v>APLICAÇÃO DE GEOTEXTIL NÃO-TECIDO AGULHADO RT 31</v>
      </c>
      <c r="G409" s="26" t="str">
        <f>_xlfn.XLOOKUP($C409,[25]PSP!$C:$C,[25]PSP!$G:$G)</f>
        <v>M²</v>
      </c>
      <c r="H409" s="53">
        <f>_xlfn.XLOOKUP($C409,[25]PSP!$C:$C,[25]PSP!$H:$H)</f>
        <v>0</v>
      </c>
      <c r="I409" s="28">
        <f>_xlfn.XLOOKUP($C409,[25]PSP!$C:$C,[25]PSP!$I:$I)</f>
        <v>0</v>
      </c>
      <c r="J409" s="28">
        <f t="shared" si="1625"/>
        <v>0</v>
      </c>
      <c r="K409" s="29"/>
      <c r="L409" s="54">
        <f>_xlfn.XLOOKUP($C409,[25]PSP!$C:$C,[25]PSP!$L:$L)</f>
        <v>0</v>
      </c>
      <c r="M409" s="27">
        <f>_xlfn.XLOOKUP($C409,[25]PSP!$C:$C,[25]PSP!$M:$M)</f>
        <v>14.21</v>
      </c>
      <c r="N409" s="28">
        <f t="shared" si="1626"/>
        <v>0</v>
      </c>
      <c r="O409" s="29"/>
      <c r="P409" s="54">
        <f>_xlfn.XLOOKUP($C409,[25]PSP!$C:$C,[25]PSP!$P:$P)</f>
        <v>0</v>
      </c>
      <c r="Q409" s="27">
        <f>_xlfn.XLOOKUP($C409,[25]PSP!$C:$C,[25]PSP!$Q:$Q)</f>
        <v>14.21</v>
      </c>
      <c r="R409" s="28">
        <f t="shared" si="1627"/>
        <v>0</v>
      </c>
      <c r="S409" s="29"/>
      <c r="T409" s="54">
        <f>_xlfn.XLOOKUP($C409,[25]PSP!$C:$C,[25]PSP!$T:$T)</f>
        <v>0</v>
      </c>
      <c r="U409" s="27">
        <f>_xlfn.XLOOKUP($C409,[25]PSP!$C:$C,[25]PSP!$U:$U)</f>
        <v>14.21</v>
      </c>
      <c r="V409" s="28">
        <f t="shared" si="1628"/>
        <v>0</v>
      </c>
      <c r="W409" s="29"/>
      <c r="X409" s="54">
        <f>_xlfn.XLOOKUP($C409,[25]PSP!$C:$C,[25]PSP!$X:$X)</f>
        <v>0</v>
      </c>
      <c r="Y409" s="27">
        <f>_xlfn.XLOOKUP($C409,[25]PSP!$C:$C,[25]PSP!$Y:$Y)</f>
        <v>14.21</v>
      </c>
      <c r="Z409" s="28">
        <f t="shared" si="1629"/>
        <v>0</v>
      </c>
      <c r="AA409" s="29"/>
      <c r="AB409" s="54">
        <f>_xlfn.XLOOKUP($C409,[25]PSP!$C:$C,[25]PSP!$AB:$AB)</f>
        <v>0</v>
      </c>
      <c r="AC409" s="27">
        <f>_xlfn.XLOOKUP($C409,[25]PSP!$C:$C,[25]PSP!$AC:$AC)</f>
        <v>14.21</v>
      </c>
      <c r="AD409" s="28">
        <f t="shared" si="1630"/>
        <v>0</v>
      </c>
      <c r="AE409" s="29"/>
      <c r="AF409" s="54">
        <f>_xlfn.XLOOKUP($C409,[25]PSP!$C:$C,[25]PSP!$AF:$AF)</f>
        <v>0</v>
      </c>
      <c r="AG409" s="27">
        <f>_xlfn.XLOOKUP($C409,[25]PSP!$C:$C,[25]PSP!$AG:$AG)</f>
        <v>14.21</v>
      </c>
      <c r="AH409" s="28">
        <f t="shared" si="1631"/>
        <v>0</v>
      </c>
      <c r="AI409" s="29"/>
      <c r="AJ409" s="54">
        <f>_xlfn.XLOOKUP($C409,[25]PSP!$C:$C,[25]PSP!$AJ:$AJ)</f>
        <v>0</v>
      </c>
      <c r="AK409" s="27">
        <f>_xlfn.XLOOKUP($C409,[25]PSP!$C:$C,[25]PSP!$AK:$AK)</f>
        <v>14.21</v>
      </c>
      <c r="AL409" s="28">
        <f t="shared" si="1632"/>
        <v>0</v>
      </c>
      <c r="AM409" s="29"/>
      <c r="AN409" s="54">
        <f>_xlfn.XLOOKUP($C409,[25]PSP!$C:$C,[25]PSP!$AN:$AN)</f>
        <v>0</v>
      </c>
      <c r="AO409" s="27">
        <f>_xlfn.XLOOKUP($C409,[25]PSP!$C:$C,[25]PSP!$AO:$AO)</f>
        <v>14.21</v>
      </c>
      <c r="AP409" s="28">
        <f t="shared" si="1633"/>
        <v>0</v>
      </c>
      <c r="AQ409" s="29"/>
      <c r="AR409" s="54">
        <f>_xlfn.XLOOKUP($C409,[25]PSP!$C:$C,[25]PSP!$AR:$AR)</f>
        <v>0</v>
      </c>
      <c r="AS409" s="27">
        <f>_xlfn.XLOOKUP($C409,[25]PSP!$C:$C,[25]PSP!$AS:$AS)</f>
        <v>14.21</v>
      </c>
      <c r="AT409" s="28">
        <f t="shared" si="1634"/>
        <v>0</v>
      </c>
      <c r="AU409" s="29"/>
      <c r="AV409" s="54">
        <f>_xlfn.XLOOKUP($C409,[25]PSP!$C:$C,[25]PSP!$AV:$AV)</f>
        <v>0</v>
      </c>
      <c r="AW409" s="27">
        <f>_xlfn.XLOOKUP($C409,[25]PSP!$C:$C,[25]PSP!$AW:$AW)</f>
        <v>14.21</v>
      </c>
      <c r="AX409" s="28">
        <f t="shared" si="1635"/>
        <v>0</v>
      </c>
      <c r="AY409" s="29"/>
      <c r="AZ409" s="54">
        <f>_xlfn.XLOOKUP($C409,[25]PSP!$C:$C,[25]PSP!$AZ:$AZ)</f>
        <v>0</v>
      </c>
      <c r="BA409" s="27">
        <f>_xlfn.XLOOKUP($C409,[25]PSP!$C:$C,[25]PSP!$BA:$BA)</f>
        <v>14.21</v>
      </c>
      <c r="BB409" s="28">
        <f t="shared" si="1636"/>
        <v>0</v>
      </c>
      <c r="BC409" s="29"/>
      <c r="BD409" s="54">
        <f>_xlfn.XLOOKUP($C409,[25]PSP!$C:$C,[25]PSP!$BD:$BD)</f>
        <v>0</v>
      </c>
      <c r="BE409" s="27">
        <f>_xlfn.XLOOKUP($C409,[25]PSP!$C:$C,[25]PSP!$BE:$BE)</f>
        <v>14.21</v>
      </c>
      <c r="BF409" s="28">
        <f t="shared" si="1637"/>
        <v>0</v>
      </c>
      <c r="BG409" s="29"/>
      <c r="BH409" s="54">
        <f>_xlfn.XLOOKUP($C409,[25]PSP!$C:$C,[25]PSP!$BH:$BH)</f>
        <v>0</v>
      </c>
      <c r="BI409" s="27">
        <f>_xlfn.XLOOKUP($C409,[25]PSP!$C:$C,[25]PSP!$BI:$BI)</f>
        <v>14.21</v>
      </c>
      <c r="BJ409" s="28">
        <f t="shared" si="1638"/>
        <v>0</v>
      </c>
      <c r="BK409" s="29"/>
      <c r="BL409" s="54">
        <f>_xlfn.XLOOKUP($C409,[25]PSP!$C:$C,[25]PSP!$BL:$BL)</f>
        <v>0</v>
      </c>
      <c r="BM409" s="27">
        <f>_xlfn.XLOOKUP($C409,[25]PSP!$C:$C,[25]PSP!$BM:$BM)</f>
        <v>14.21</v>
      </c>
      <c r="BN409" s="28">
        <f t="shared" si="1639"/>
        <v>0</v>
      </c>
      <c r="BO409" s="29"/>
      <c r="BP409" s="54">
        <f>_xlfn.XLOOKUP($C409,[25]PSP!$C:$C,[25]PSP!$BP:$BP)</f>
        <v>0</v>
      </c>
      <c r="BQ409" s="27">
        <f>_xlfn.XLOOKUP($C409,[25]PSP!$C:$C,[25]PSP!$BQ:$BQ)</f>
        <v>14.21</v>
      </c>
      <c r="BR409" s="28">
        <f t="shared" si="1640"/>
        <v>0</v>
      </c>
      <c r="BS409" s="29"/>
      <c r="BT409" s="54">
        <f>_xlfn.XLOOKUP($C409,[25]PSP!$C:$C,[25]PSP!$BT:$BT)</f>
        <v>0</v>
      </c>
      <c r="BU409" s="27">
        <f>_xlfn.XLOOKUP($C409,[25]PSP!$C:$C,[25]PSP!$BU:$BU)</f>
        <v>14.21</v>
      </c>
      <c r="BV409" s="28">
        <f t="shared" si="1641"/>
        <v>0</v>
      </c>
      <c r="BW409" s="29"/>
      <c r="BX409" s="54">
        <f>_xlfn.XLOOKUP($C409,[25]PSP!$C:$C,[25]PSP!$BX:$BX)</f>
        <v>0</v>
      </c>
      <c r="BY409" s="27">
        <f>_xlfn.XLOOKUP($C409,[25]PSP!$C:$C,[25]PSP!$BY:$BY)</f>
        <v>14.21</v>
      </c>
      <c r="BZ409" s="28">
        <f t="shared" si="1642"/>
        <v>0</v>
      </c>
      <c r="CA409" s="29"/>
      <c r="CB409" s="54">
        <f>_xlfn.XLOOKUP($C409,[25]PSP!$C:$C,[25]PSP!$CB:$CB)</f>
        <v>0</v>
      </c>
      <c r="CC409" s="27">
        <f>_xlfn.XLOOKUP($C409,[25]PSP!$C:$C,[25]PSP!$CC:$CC)</f>
        <v>14.21</v>
      </c>
      <c r="CD409" s="28">
        <f t="shared" si="1643"/>
        <v>0</v>
      </c>
      <c r="CE409" s="29"/>
      <c r="CF409" s="54">
        <f>_xlfn.XLOOKUP($C409,[25]PSP!$C:$C,[25]PSP!$CF:$CF)</f>
        <v>0</v>
      </c>
      <c r="CG409" s="27">
        <f>_xlfn.XLOOKUP($C409,[25]PSP!$C:$C,[25]PSP!$CG:$CG)</f>
        <v>14.21</v>
      </c>
      <c r="CH409" s="28">
        <f t="shared" si="1644"/>
        <v>0</v>
      </c>
      <c r="CI409" s="29"/>
      <c r="CJ409" s="54">
        <f>_xlfn.XLOOKUP($C409,[25]PSP!$C:$C,[25]PSP!$CJ:$CJ)</f>
        <v>0</v>
      </c>
      <c r="CK409" s="27">
        <f>_xlfn.XLOOKUP($C409,[25]PSP!$C:$C,[25]PSP!$CK:$CK)</f>
        <v>14.21</v>
      </c>
      <c r="CL409" s="28">
        <f t="shared" si="1645"/>
        <v>0</v>
      </c>
      <c r="CM409" s="29"/>
      <c r="CN409" s="54">
        <f>_xlfn.XLOOKUP($C409,[25]PSP!$C:$C,[25]PSP!$CN:$CN)</f>
        <v>0</v>
      </c>
      <c r="CO409" s="27">
        <f>_xlfn.XLOOKUP($C409,[25]PSP!$C:$C,[25]PSP!$CO:$CO)</f>
        <v>14.21</v>
      </c>
      <c r="CP409" s="28">
        <f t="shared" si="1646"/>
        <v>0</v>
      </c>
      <c r="CQ409" s="29"/>
      <c r="CR409" s="54">
        <f>_xlfn.XLOOKUP($C409,[25]PSP!$C:$C,[25]PSP!$CR:$CR)</f>
        <v>0</v>
      </c>
      <c r="CS409" s="27">
        <f>_xlfn.XLOOKUP($C409,[25]PSP!$C:$C,[25]PSP!$CS:$CS)</f>
        <v>14.21</v>
      </c>
      <c r="CT409" s="28">
        <f t="shared" si="1647"/>
        <v>0</v>
      </c>
      <c r="CU409" s="29"/>
      <c r="CV409" s="54">
        <f>_xlfn.XLOOKUP($C409,[25]PSP!$C:$C,[25]PSP!$CV:$CV)</f>
        <v>0</v>
      </c>
      <c r="CW409" s="27">
        <f>_xlfn.XLOOKUP($C409,[25]PSP!$C:$C,[25]PSP!$CW:$CW)</f>
        <v>14.21</v>
      </c>
      <c r="CX409" s="28">
        <f t="shared" si="1648"/>
        <v>0</v>
      </c>
      <c r="CY409" s="29"/>
      <c r="CZ409" s="54">
        <f>_xlfn.XLOOKUP($C409,[25]PSP!$C:$C,[25]PSP!$CZ:$CZ)</f>
        <v>0</v>
      </c>
      <c r="DA409" s="27">
        <f>_xlfn.XLOOKUP($C409,[25]PSP!$C:$C,[25]PSP!$DA:$DA)</f>
        <v>14.21</v>
      </c>
      <c r="DB409" s="28">
        <f t="shared" si="1649"/>
        <v>0</v>
      </c>
      <c r="DC409" s="29"/>
      <c r="DD409" s="54">
        <f>_xlfn.XLOOKUP($C409,[25]PSP!$C:$C,[25]PSP!$DD:$DD)</f>
        <v>0</v>
      </c>
      <c r="DE409" s="27">
        <f>_xlfn.XLOOKUP($C409,[25]PSP!$C:$C,[25]PSP!$DE:$DE)</f>
        <v>14.21</v>
      </c>
      <c r="DF409" s="28">
        <f t="shared" si="1650"/>
        <v>0</v>
      </c>
      <c r="DG409" s="29"/>
      <c r="DH409" s="54">
        <f>_xlfn.XLOOKUP($C409,[25]PSP!$C:$C,[25]PSP!$DH:$DH)</f>
        <v>0</v>
      </c>
      <c r="DI409" s="27">
        <f>_xlfn.XLOOKUP($C409,[25]PSP!$C:$C,[25]PSP!$DI:$DI)</f>
        <v>14.21</v>
      </c>
      <c r="DJ409" s="28">
        <f t="shared" si="1651"/>
        <v>0</v>
      </c>
      <c r="DK409" s="29"/>
      <c r="DL409" s="54">
        <f>_xlfn.XLOOKUP($C409,[25]PSP!$C:$C,[25]PSP!$DL:$DL)</f>
        <v>0</v>
      </c>
      <c r="DM409" s="27">
        <f>_xlfn.XLOOKUP($C409,[25]PSP!$C:$C,[25]PSP!$DM:$DM)</f>
        <v>14.21</v>
      </c>
      <c r="DN409" s="28">
        <f t="shared" si="1652"/>
        <v>0</v>
      </c>
      <c r="DO409" s="29"/>
      <c r="DP409" s="54">
        <f>_xlfn.XLOOKUP($C409,[25]PSP!$C:$C,[25]PSP!$DP:$DP)</f>
        <v>0</v>
      </c>
      <c r="DQ409" s="27">
        <f>_xlfn.XLOOKUP($C409,[25]PSP!$C:$C,[25]PSP!$DQ:$DQ)</f>
        <v>14.21</v>
      </c>
      <c r="DR409" s="28">
        <f t="shared" si="1653"/>
        <v>0</v>
      </c>
      <c r="DS409" s="29"/>
      <c r="DT409" s="54">
        <f>_xlfn.XLOOKUP($C409,[25]PSP!$C:$C,[25]PSP!$DT:$DT)</f>
        <v>0</v>
      </c>
      <c r="DU409" s="27">
        <f>_xlfn.XLOOKUP($C409,[25]PSP!$C:$C,[25]PSP!$DU:$DU)</f>
        <v>14.21</v>
      </c>
      <c r="DV409" s="28">
        <f t="shared" si="1654"/>
        <v>0</v>
      </c>
      <c r="DW409" s="29"/>
      <c r="DX409" s="54">
        <f>_xlfn.XLOOKUP($C409,[25]PSP!$C:$C,[25]PSP!$DX:$DX)</f>
        <v>0</v>
      </c>
      <c r="DY409" s="27">
        <f>_xlfn.XLOOKUP($C409,[25]PSP!$C:$C,[25]PSP!$DY:$DY)</f>
        <v>14.21</v>
      </c>
      <c r="DZ409" s="28">
        <f t="shared" si="1655"/>
        <v>0</v>
      </c>
      <c r="EA409" s="29"/>
      <c r="EB409" s="54">
        <f>_xlfn.XLOOKUP($C409,[25]PSP!$C:$C,[25]PSP!$EB:$EB)</f>
        <v>0</v>
      </c>
      <c r="EC409" s="27">
        <f>_xlfn.XLOOKUP($C409,[25]PSP!$C:$C,[25]PSP!$EC:$EC)</f>
        <v>14.21</v>
      </c>
      <c r="ED409" s="28">
        <f t="shared" si="1656"/>
        <v>0</v>
      </c>
      <c r="EE409" s="29"/>
      <c r="EF409" s="54">
        <f>_xlfn.XLOOKUP($C409,[25]PSP!$C:$C,[25]PSP!$EF:$EF)</f>
        <v>0</v>
      </c>
      <c r="EG409" s="27">
        <f>_xlfn.XLOOKUP($C409,[25]PSP!$C:$C,[25]PSP!$EG:$EG)</f>
        <v>14.21</v>
      </c>
      <c r="EH409" s="28">
        <f t="shared" si="1657"/>
        <v>0</v>
      </c>
      <c r="EI409" s="29"/>
      <c r="EJ409" s="54">
        <f>_xlfn.XLOOKUP($C409,[25]PSP!$C:$C,[25]PSP!$EJ:$EJ)</f>
        <v>0</v>
      </c>
      <c r="EK409" s="27">
        <f>_xlfn.XLOOKUP($C409,[25]PSP!$C:$C,[25]PSP!$EK:$EK)</f>
        <v>14.21</v>
      </c>
      <c r="EL409" s="28">
        <f t="shared" si="1658"/>
        <v>0</v>
      </c>
      <c r="EM409" s="29"/>
      <c r="EN409" s="108"/>
      <c r="EO409" s="29">
        <f t="shared" si="1659"/>
        <v>0</v>
      </c>
      <c r="EP409" s="29">
        <f t="shared" si="1589"/>
        <v>0</v>
      </c>
      <c r="EQ409" s="4" t="b">
        <f t="shared" si="1624"/>
        <v>1</v>
      </c>
      <c r="ES409" s="118">
        <f t="shared" si="1488"/>
        <v>1.1767000000000001</v>
      </c>
    </row>
    <row r="410" spans="3:149" ht="14.25" x14ac:dyDescent="0.25">
      <c r="C410" s="24" t="s">
        <v>328</v>
      </c>
      <c r="D410" s="43" t="str">
        <f>_xlfn.XLOOKUP($C410,[25]PSP!$C:$C,[25]PSP!$D:$D)</f>
        <v>RO-41087</v>
      </c>
      <c r="E410" s="24" t="str">
        <f>_xlfn.XLOOKUP($C410,[25]PSP!$C:$C,[25]PSP!$E:$E)</f>
        <v>DER/MG</v>
      </c>
      <c r="F410" s="25" t="str">
        <f>_xlfn.XLOOKUP($C410,[25]PSP!$C:$C,[25]PSP!$F:$F)</f>
        <v>ESCAVAÇÃO  E  CARGA  DE  MATERIAL  DE  JAZIDA (INCLUSIVE  EXPURGO E CAPEAMENTO)</v>
      </c>
      <c r="G410" s="26" t="str">
        <f>_xlfn.XLOOKUP($C410,[25]PSP!$C:$C,[25]PSP!$G:$G)</f>
        <v>M3</v>
      </c>
      <c r="H410" s="53">
        <f>_xlfn.XLOOKUP($C410,[25]PSP!$C:$C,[25]PSP!$H:$H)</f>
        <v>0</v>
      </c>
      <c r="I410" s="28">
        <f>_xlfn.XLOOKUP($C410,[25]PSP!$C:$C,[25]PSP!$I:$I)</f>
        <v>0</v>
      </c>
      <c r="J410" s="28">
        <f t="shared" si="1625"/>
        <v>0</v>
      </c>
      <c r="K410" s="29"/>
      <c r="L410" s="54">
        <f>_xlfn.XLOOKUP($C410,[25]PSP!$C:$C,[25]PSP!$L:$L)</f>
        <v>0</v>
      </c>
      <c r="M410" s="27">
        <f>_xlfn.XLOOKUP($C410,[25]PSP!$C:$C,[25]PSP!$M:$M)</f>
        <v>5.56</v>
      </c>
      <c r="N410" s="28">
        <f t="shared" si="1626"/>
        <v>0</v>
      </c>
      <c r="O410" s="29"/>
      <c r="P410" s="54">
        <f>_xlfn.XLOOKUP($C410,[25]PSP!$C:$C,[25]PSP!$P:$P)</f>
        <v>0</v>
      </c>
      <c r="Q410" s="27">
        <f>_xlfn.XLOOKUP($C410,[25]PSP!$C:$C,[25]PSP!$Q:$Q)</f>
        <v>5.56</v>
      </c>
      <c r="R410" s="28">
        <f t="shared" si="1627"/>
        <v>0</v>
      </c>
      <c r="S410" s="29"/>
      <c r="T410" s="54">
        <f>_xlfn.XLOOKUP($C410,[25]PSP!$C:$C,[25]PSP!$T:$T)</f>
        <v>0</v>
      </c>
      <c r="U410" s="27">
        <f>_xlfn.XLOOKUP($C410,[25]PSP!$C:$C,[25]PSP!$U:$U)</f>
        <v>5.56</v>
      </c>
      <c r="V410" s="28">
        <f t="shared" si="1628"/>
        <v>0</v>
      </c>
      <c r="W410" s="29"/>
      <c r="X410" s="54">
        <f>_xlfn.XLOOKUP($C410,[25]PSP!$C:$C,[25]PSP!$X:$X)</f>
        <v>0</v>
      </c>
      <c r="Y410" s="27">
        <f>_xlfn.XLOOKUP($C410,[25]PSP!$C:$C,[25]PSP!$Y:$Y)</f>
        <v>5.56</v>
      </c>
      <c r="Z410" s="28">
        <f t="shared" si="1629"/>
        <v>0</v>
      </c>
      <c r="AA410" s="29"/>
      <c r="AB410" s="54">
        <f>_xlfn.XLOOKUP($C410,[25]PSP!$C:$C,[25]PSP!$AB:$AB)</f>
        <v>0</v>
      </c>
      <c r="AC410" s="27">
        <f>_xlfn.XLOOKUP($C410,[25]PSP!$C:$C,[25]PSP!$AC:$AC)</f>
        <v>5.56</v>
      </c>
      <c r="AD410" s="28">
        <f t="shared" si="1630"/>
        <v>0</v>
      </c>
      <c r="AE410" s="29"/>
      <c r="AF410" s="54">
        <f>_xlfn.XLOOKUP($C410,[25]PSP!$C:$C,[25]PSP!$AF:$AF)</f>
        <v>0</v>
      </c>
      <c r="AG410" s="27">
        <f>_xlfn.XLOOKUP($C410,[25]PSP!$C:$C,[25]PSP!$AG:$AG)</f>
        <v>5.56</v>
      </c>
      <c r="AH410" s="28">
        <f t="shared" si="1631"/>
        <v>0</v>
      </c>
      <c r="AI410" s="29"/>
      <c r="AJ410" s="54">
        <f>_xlfn.XLOOKUP($C410,[25]PSP!$C:$C,[25]PSP!$AJ:$AJ)</f>
        <v>0</v>
      </c>
      <c r="AK410" s="27">
        <f>_xlfn.XLOOKUP($C410,[25]PSP!$C:$C,[25]PSP!$AK:$AK)</f>
        <v>5.56</v>
      </c>
      <c r="AL410" s="28">
        <f t="shared" si="1632"/>
        <v>0</v>
      </c>
      <c r="AM410" s="29"/>
      <c r="AN410" s="54">
        <f>_xlfn.XLOOKUP($C410,[25]PSP!$C:$C,[25]PSP!$AN:$AN)</f>
        <v>0</v>
      </c>
      <c r="AO410" s="27">
        <f>_xlfn.XLOOKUP($C410,[25]PSP!$C:$C,[25]PSP!$AO:$AO)</f>
        <v>5.56</v>
      </c>
      <c r="AP410" s="28">
        <f t="shared" si="1633"/>
        <v>0</v>
      </c>
      <c r="AQ410" s="29"/>
      <c r="AR410" s="54">
        <f>_xlfn.XLOOKUP($C410,[25]PSP!$C:$C,[25]PSP!$AR:$AR)</f>
        <v>0</v>
      </c>
      <c r="AS410" s="27">
        <f>_xlfn.XLOOKUP($C410,[25]PSP!$C:$C,[25]PSP!$AS:$AS)</f>
        <v>5.56</v>
      </c>
      <c r="AT410" s="28">
        <f t="shared" si="1634"/>
        <v>0</v>
      </c>
      <c r="AU410" s="29"/>
      <c r="AV410" s="54">
        <f>_xlfn.XLOOKUP($C410,[25]PSP!$C:$C,[25]PSP!$AV:$AV)</f>
        <v>0</v>
      </c>
      <c r="AW410" s="27">
        <f>_xlfn.XLOOKUP($C410,[25]PSP!$C:$C,[25]PSP!$AW:$AW)</f>
        <v>5.56</v>
      </c>
      <c r="AX410" s="28">
        <f t="shared" si="1635"/>
        <v>0</v>
      </c>
      <c r="AY410" s="29"/>
      <c r="AZ410" s="54">
        <f>_xlfn.XLOOKUP($C410,[25]PSP!$C:$C,[25]PSP!$AZ:$AZ)</f>
        <v>0</v>
      </c>
      <c r="BA410" s="27">
        <f>_xlfn.XLOOKUP($C410,[25]PSP!$C:$C,[25]PSP!$BA:$BA)</f>
        <v>5.56</v>
      </c>
      <c r="BB410" s="28">
        <f t="shared" si="1636"/>
        <v>0</v>
      </c>
      <c r="BC410" s="29"/>
      <c r="BD410" s="54">
        <f>_xlfn.XLOOKUP($C410,[25]PSP!$C:$C,[25]PSP!$BD:$BD)</f>
        <v>0</v>
      </c>
      <c r="BE410" s="27">
        <f>_xlfn.XLOOKUP($C410,[25]PSP!$C:$C,[25]PSP!$BE:$BE)</f>
        <v>5.56</v>
      </c>
      <c r="BF410" s="28">
        <f t="shared" si="1637"/>
        <v>0</v>
      </c>
      <c r="BG410" s="29"/>
      <c r="BH410" s="54">
        <f>_xlfn.XLOOKUP($C410,[25]PSP!$C:$C,[25]PSP!$BH:$BH)</f>
        <v>0</v>
      </c>
      <c r="BI410" s="27">
        <f>_xlfn.XLOOKUP($C410,[25]PSP!$C:$C,[25]PSP!$BI:$BI)</f>
        <v>5.56</v>
      </c>
      <c r="BJ410" s="28">
        <f t="shared" si="1638"/>
        <v>0</v>
      </c>
      <c r="BK410" s="29"/>
      <c r="BL410" s="54">
        <f>_xlfn.XLOOKUP($C410,[25]PSP!$C:$C,[25]PSP!$BL:$BL)</f>
        <v>0</v>
      </c>
      <c r="BM410" s="27">
        <f>_xlfn.XLOOKUP($C410,[25]PSP!$C:$C,[25]PSP!$BM:$BM)</f>
        <v>5.56</v>
      </c>
      <c r="BN410" s="28">
        <f t="shared" si="1639"/>
        <v>0</v>
      </c>
      <c r="BO410" s="29"/>
      <c r="BP410" s="54">
        <f>_xlfn.XLOOKUP($C410,[25]PSP!$C:$C,[25]PSP!$BP:$BP)</f>
        <v>0</v>
      </c>
      <c r="BQ410" s="27">
        <f>_xlfn.XLOOKUP($C410,[25]PSP!$C:$C,[25]PSP!$BQ:$BQ)</f>
        <v>5.56</v>
      </c>
      <c r="BR410" s="28">
        <f t="shared" si="1640"/>
        <v>0</v>
      </c>
      <c r="BS410" s="29"/>
      <c r="BT410" s="54">
        <f>_xlfn.XLOOKUP($C410,[25]PSP!$C:$C,[25]PSP!$BT:$BT)</f>
        <v>0</v>
      </c>
      <c r="BU410" s="27">
        <f>_xlfn.XLOOKUP($C410,[25]PSP!$C:$C,[25]PSP!$BU:$BU)</f>
        <v>5.56</v>
      </c>
      <c r="BV410" s="28">
        <f t="shared" si="1641"/>
        <v>0</v>
      </c>
      <c r="BW410" s="29"/>
      <c r="BX410" s="54">
        <f>_xlfn.XLOOKUP($C410,[25]PSP!$C:$C,[25]PSP!$BX:$BX)</f>
        <v>0</v>
      </c>
      <c r="BY410" s="27">
        <f>_xlfn.XLOOKUP($C410,[25]PSP!$C:$C,[25]PSP!$BY:$BY)</f>
        <v>5.56</v>
      </c>
      <c r="BZ410" s="28">
        <f t="shared" si="1642"/>
        <v>0</v>
      </c>
      <c r="CA410" s="29"/>
      <c r="CB410" s="54">
        <f>_xlfn.XLOOKUP($C410,[25]PSP!$C:$C,[25]PSP!$CB:$CB)</f>
        <v>0</v>
      </c>
      <c r="CC410" s="27">
        <f>_xlfn.XLOOKUP($C410,[25]PSP!$C:$C,[25]PSP!$CC:$CC)</f>
        <v>5.56</v>
      </c>
      <c r="CD410" s="28">
        <f t="shared" si="1643"/>
        <v>0</v>
      </c>
      <c r="CE410" s="29"/>
      <c r="CF410" s="54">
        <f>_xlfn.XLOOKUP($C410,[25]PSP!$C:$C,[25]PSP!$CF:$CF)</f>
        <v>0</v>
      </c>
      <c r="CG410" s="27">
        <f>_xlfn.XLOOKUP($C410,[25]PSP!$C:$C,[25]PSP!$CG:$CG)</f>
        <v>5.56</v>
      </c>
      <c r="CH410" s="28">
        <f t="shared" si="1644"/>
        <v>0</v>
      </c>
      <c r="CI410" s="29"/>
      <c r="CJ410" s="54">
        <f>_xlfn.XLOOKUP($C410,[25]PSP!$C:$C,[25]PSP!$CJ:$CJ)</f>
        <v>0</v>
      </c>
      <c r="CK410" s="27">
        <f>_xlfn.XLOOKUP($C410,[25]PSP!$C:$C,[25]PSP!$CK:$CK)</f>
        <v>5.56</v>
      </c>
      <c r="CL410" s="28">
        <f t="shared" si="1645"/>
        <v>0</v>
      </c>
      <c r="CM410" s="29"/>
      <c r="CN410" s="54">
        <f>_xlfn.XLOOKUP($C410,[25]PSP!$C:$C,[25]PSP!$CN:$CN)</f>
        <v>0</v>
      </c>
      <c r="CO410" s="27">
        <f>_xlfn.XLOOKUP($C410,[25]PSP!$C:$C,[25]PSP!$CO:$CO)</f>
        <v>5.56</v>
      </c>
      <c r="CP410" s="28">
        <f t="shared" si="1646"/>
        <v>0</v>
      </c>
      <c r="CQ410" s="29"/>
      <c r="CR410" s="54">
        <f>_xlfn.XLOOKUP($C410,[25]PSP!$C:$C,[25]PSP!$CR:$CR)</f>
        <v>0</v>
      </c>
      <c r="CS410" s="27">
        <f>_xlfn.XLOOKUP($C410,[25]PSP!$C:$C,[25]PSP!$CS:$CS)</f>
        <v>5.56</v>
      </c>
      <c r="CT410" s="28">
        <f t="shared" si="1647"/>
        <v>0</v>
      </c>
      <c r="CU410" s="29"/>
      <c r="CV410" s="54">
        <f>_xlfn.XLOOKUP($C410,[25]PSP!$C:$C,[25]PSP!$CV:$CV)</f>
        <v>0</v>
      </c>
      <c r="CW410" s="27">
        <f>_xlfn.XLOOKUP($C410,[25]PSP!$C:$C,[25]PSP!$CW:$CW)</f>
        <v>5.56</v>
      </c>
      <c r="CX410" s="28">
        <f t="shared" si="1648"/>
        <v>0</v>
      </c>
      <c r="CY410" s="29"/>
      <c r="CZ410" s="54">
        <f>_xlfn.XLOOKUP($C410,[25]PSP!$C:$C,[25]PSP!$CZ:$CZ)</f>
        <v>0</v>
      </c>
      <c r="DA410" s="27">
        <f>_xlfn.XLOOKUP($C410,[25]PSP!$C:$C,[25]PSP!$DA:$DA)</f>
        <v>5.56</v>
      </c>
      <c r="DB410" s="28">
        <f t="shared" si="1649"/>
        <v>0</v>
      </c>
      <c r="DC410" s="29"/>
      <c r="DD410" s="54">
        <f>_xlfn.XLOOKUP($C410,[25]PSP!$C:$C,[25]PSP!$DD:$DD)</f>
        <v>0</v>
      </c>
      <c r="DE410" s="27">
        <f>_xlfn.XLOOKUP($C410,[25]PSP!$C:$C,[25]PSP!$DE:$DE)</f>
        <v>5.56</v>
      </c>
      <c r="DF410" s="28">
        <f t="shared" si="1650"/>
        <v>0</v>
      </c>
      <c r="DG410" s="29"/>
      <c r="DH410" s="54">
        <f>_xlfn.XLOOKUP($C410,[25]PSP!$C:$C,[25]PSP!$DH:$DH)</f>
        <v>0</v>
      </c>
      <c r="DI410" s="27">
        <f>_xlfn.XLOOKUP($C410,[25]PSP!$C:$C,[25]PSP!$DI:$DI)</f>
        <v>5.56</v>
      </c>
      <c r="DJ410" s="28">
        <f t="shared" si="1651"/>
        <v>0</v>
      </c>
      <c r="DK410" s="29"/>
      <c r="DL410" s="54">
        <f>_xlfn.XLOOKUP($C410,[25]PSP!$C:$C,[25]PSP!$DL:$DL)</f>
        <v>0</v>
      </c>
      <c r="DM410" s="27">
        <f>_xlfn.XLOOKUP($C410,[25]PSP!$C:$C,[25]PSP!$DM:$DM)</f>
        <v>5.56</v>
      </c>
      <c r="DN410" s="28">
        <f t="shared" si="1652"/>
        <v>0</v>
      </c>
      <c r="DO410" s="29"/>
      <c r="DP410" s="54">
        <f>_xlfn.XLOOKUP($C410,[25]PSP!$C:$C,[25]PSP!$DP:$DP)</f>
        <v>0</v>
      </c>
      <c r="DQ410" s="27">
        <f>_xlfn.XLOOKUP($C410,[25]PSP!$C:$C,[25]PSP!$DQ:$DQ)</f>
        <v>5.56</v>
      </c>
      <c r="DR410" s="28">
        <f t="shared" si="1653"/>
        <v>0</v>
      </c>
      <c r="DS410" s="29"/>
      <c r="DT410" s="54">
        <f>_xlfn.XLOOKUP($C410,[25]PSP!$C:$C,[25]PSP!$DT:$DT)</f>
        <v>0</v>
      </c>
      <c r="DU410" s="27">
        <f>_xlfn.XLOOKUP($C410,[25]PSP!$C:$C,[25]PSP!$DU:$DU)</f>
        <v>5.56</v>
      </c>
      <c r="DV410" s="28">
        <f t="shared" si="1654"/>
        <v>0</v>
      </c>
      <c r="DW410" s="29"/>
      <c r="DX410" s="54">
        <f>_xlfn.XLOOKUP($C410,[25]PSP!$C:$C,[25]PSP!$DX:$DX)</f>
        <v>0</v>
      </c>
      <c r="DY410" s="27">
        <f>_xlfn.XLOOKUP($C410,[25]PSP!$C:$C,[25]PSP!$DY:$DY)</f>
        <v>5.56</v>
      </c>
      <c r="DZ410" s="28">
        <f t="shared" si="1655"/>
        <v>0</v>
      </c>
      <c r="EA410" s="29"/>
      <c r="EB410" s="54">
        <f>_xlfn.XLOOKUP($C410,[25]PSP!$C:$C,[25]PSP!$EB:$EB)</f>
        <v>0</v>
      </c>
      <c r="EC410" s="27">
        <f>_xlfn.XLOOKUP($C410,[25]PSP!$C:$C,[25]PSP!$EC:$EC)</f>
        <v>5.56</v>
      </c>
      <c r="ED410" s="28">
        <f t="shared" si="1656"/>
        <v>0</v>
      </c>
      <c r="EE410" s="29"/>
      <c r="EF410" s="54">
        <f>_xlfn.XLOOKUP($C410,[25]PSP!$C:$C,[25]PSP!$EF:$EF)</f>
        <v>0</v>
      </c>
      <c r="EG410" s="27">
        <f>_xlfn.XLOOKUP($C410,[25]PSP!$C:$C,[25]PSP!$EG:$EG)</f>
        <v>5.56</v>
      </c>
      <c r="EH410" s="28">
        <f t="shared" si="1657"/>
        <v>0</v>
      </c>
      <c r="EI410" s="29"/>
      <c r="EJ410" s="54">
        <f>_xlfn.XLOOKUP($C410,[25]PSP!$C:$C,[25]PSP!$EJ:$EJ)</f>
        <v>0</v>
      </c>
      <c r="EK410" s="27">
        <f>_xlfn.XLOOKUP($C410,[25]PSP!$C:$C,[25]PSP!$EK:$EK)</f>
        <v>5.56</v>
      </c>
      <c r="EL410" s="28">
        <f t="shared" si="1658"/>
        <v>0</v>
      </c>
      <c r="EM410" s="29"/>
      <c r="EN410" s="108"/>
      <c r="EO410" s="29">
        <f t="shared" si="1659"/>
        <v>0</v>
      </c>
      <c r="EP410" s="29">
        <f t="shared" si="1589"/>
        <v>0</v>
      </c>
      <c r="EQ410" s="4" t="b">
        <f t="shared" si="1624"/>
        <v>1</v>
      </c>
      <c r="ES410" s="118">
        <f t="shared" si="1488"/>
        <v>1.1767000000000001</v>
      </c>
    </row>
    <row r="411" spans="3:149" ht="21" x14ac:dyDescent="0.25">
      <c r="C411" s="24" t="s">
        <v>329</v>
      </c>
      <c r="D411" s="43" t="str">
        <f>_xlfn.XLOOKUP($C411,[25]PSP!$C:$C,[25]PSP!$D:$D)</f>
        <v>ED-51130</v>
      </c>
      <c r="E411" s="24" t="str">
        <f>_xlfn.XLOOKUP($C411,[25]PSP!$C:$C,[25]PSP!$E:$E)</f>
        <v>DER/MG</v>
      </c>
      <c r="F411" s="25" t="str">
        <f>_xlfn.XLOOKUP($C411,[25]PSP!$C:$C,[25]PSP!$F:$F)</f>
        <v>TRANSPORTE   DE   MATERIAL   DE   QUALQUER   NATUREZA   EM  CAMINHÃO DMT &gt; 5 KM (DENTRO DO PERÍMETRO URBANO)</v>
      </c>
      <c r="G411" s="26" t="str">
        <f>_xlfn.XLOOKUP($C411,[25]PSP!$C:$C,[25]PSP!$G:$G)</f>
        <v>M3XKM</v>
      </c>
      <c r="H411" s="53">
        <f>_xlfn.XLOOKUP($C411,[25]PSP!$C:$C,[25]PSP!$H:$H)</f>
        <v>0</v>
      </c>
      <c r="I411" s="28">
        <f>_xlfn.XLOOKUP($C411,[25]PSP!$C:$C,[25]PSP!$I:$I)</f>
        <v>0</v>
      </c>
      <c r="J411" s="28">
        <f t="shared" si="1625"/>
        <v>0</v>
      </c>
      <c r="K411" s="29"/>
      <c r="L411" s="54">
        <f>_xlfn.XLOOKUP($C411,[25]PSP!$C:$C,[25]PSP!$L:$L)</f>
        <v>0</v>
      </c>
      <c r="M411" s="27">
        <f>_xlfn.XLOOKUP($C411,[25]PSP!$C:$C,[25]PSP!$M:$M)</f>
        <v>3.2</v>
      </c>
      <c r="N411" s="28">
        <f t="shared" si="1626"/>
        <v>0</v>
      </c>
      <c r="O411" s="29"/>
      <c r="P411" s="54">
        <f>_xlfn.XLOOKUP($C411,[25]PSP!$C:$C,[25]PSP!$P:$P)</f>
        <v>0</v>
      </c>
      <c r="Q411" s="27">
        <f>_xlfn.XLOOKUP($C411,[25]PSP!$C:$C,[25]PSP!$Q:$Q)</f>
        <v>3.2</v>
      </c>
      <c r="R411" s="28">
        <f t="shared" si="1627"/>
        <v>0</v>
      </c>
      <c r="S411" s="29"/>
      <c r="T411" s="54">
        <f>_xlfn.XLOOKUP($C411,[25]PSP!$C:$C,[25]PSP!$T:$T)</f>
        <v>0</v>
      </c>
      <c r="U411" s="27">
        <f>_xlfn.XLOOKUP($C411,[25]PSP!$C:$C,[25]PSP!$U:$U)</f>
        <v>3.2</v>
      </c>
      <c r="V411" s="28">
        <f t="shared" si="1628"/>
        <v>0</v>
      </c>
      <c r="W411" s="29"/>
      <c r="X411" s="54">
        <f>_xlfn.XLOOKUP($C411,[25]PSP!$C:$C,[25]PSP!$X:$X)</f>
        <v>0</v>
      </c>
      <c r="Y411" s="27">
        <f>_xlfn.XLOOKUP($C411,[25]PSP!$C:$C,[25]PSP!$Y:$Y)</f>
        <v>3.2</v>
      </c>
      <c r="Z411" s="28">
        <f t="shared" si="1629"/>
        <v>0</v>
      </c>
      <c r="AA411" s="29"/>
      <c r="AB411" s="54">
        <f>_xlfn.XLOOKUP($C411,[25]PSP!$C:$C,[25]PSP!$AB:$AB)</f>
        <v>0</v>
      </c>
      <c r="AC411" s="27">
        <f>_xlfn.XLOOKUP($C411,[25]PSP!$C:$C,[25]PSP!$AC:$AC)</f>
        <v>3.2</v>
      </c>
      <c r="AD411" s="28">
        <f t="shared" si="1630"/>
        <v>0</v>
      </c>
      <c r="AE411" s="29"/>
      <c r="AF411" s="54">
        <f>_xlfn.XLOOKUP($C411,[25]PSP!$C:$C,[25]PSP!$AF:$AF)</f>
        <v>0</v>
      </c>
      <c r="AG411" s="27">
        <f>_xlfn.XLOOKUP($C411,[25]PSP!$C:$C,[25]PSP!$AG:$AG)</f>
        <v>3.2</v>
      </c>
      <c r="AH411" s="28">
        <f t="shared" si="1631"/>
        <v>0</v>
      </c>
      <c r="AI411" s="29"/>
      <c r="AJ411" s="54">
        <f>_xlfn.XLOOKUP($C411,[25]PSP!$C:$C,[25]PSP!$AJ:$AJ)</f>
        <v>0</v>
      </c>
      <c r="AK411" s="27">
        <f>_xlfn.XLOOKUP($C411,[25]PSP!$C:$C,[25]PSP!$AK:$AK)</f>
        <v>3.2</v>
      </c>
      <c r="AL411" s="28">
        <f t="shared" si="1632"/>
        <v>0</v>
      </c>
      <c r="AM411" s="29"/>
      <c r="AN411" s="54">
        <f>_xlfn.XLOOKUP($C411,[25]PSP!$C:$C,[25]PSP!$AN:$AN)</f>
        <v>0</v>
      </c>
      <c r="AO411" s="27">
        <f>_xlfn.XLOOKUP($C411,[25]PSP!$C:$C,[25]PSP!$AO:$AO)</f>
        <v>3.2</v>
      </c>
      <c r="AP411" s="28">
        <f t="shared" si="1633"/>
        <v>0</v>
      </c>
      <c r="AQ411" s="29"/>
      <c r="AR411" s="54">
        <f>_xlfn.XLOOKUP($C411,[25]PSP!$C:$C,[25]PSP!$AR:$AR)</f>
        <v>0</v>
      </c>
      <c r="AS411" s="27">
        <f>_xlfn.XLOOKUP($C411,[25]PSP!$C:$C,[25]PSP!$AS:$AS)</f>
        <v>3.2</v>
      </c>
      <c r="AT411" s="28">
        <f t="shared" si="1634"/>
        <v>0</v>
      </c>
      <c r="AU411" s="29"/>
      <c r="AV411" s="54">
        <f>_xlfn.XLOOKUP($C411,[25]PSP!$C:$C,[25]PSP!$AV:$AV)</f>
        <v>0</v>
      </c>
      <c r="AW411" s="27">
        <f>_xlfn.XLOOKUP($C411,[25]PSP!$C:$C,[25]PSP!$AW:$AW)</f>
        <v>3.2</v>
      </c>
      <c r="AX411" s="28">
        <f t="shared" si="1635"/>
        <v>0</v>
      </c>
      <c r="AY411" s="29"/>
      <c r="AZ411" s="54">
        <f>_xlfn.XLOOKUP($C411,[25]PSP!$C:$C,[25]PSP!$AZ:$AZ)</f>
        <v>0</v>
      </c>
      <c r="BA411" s="27">
        <f>_xlfn.XLOOKUP($C411,[25]PSP!$C:$C,[25]PSP!$BA:$BA)</f>
        <v>3.2</v>
      </c>
      <c r="BB411" s="28">
        <f t="shared" si="1636"/>
        <v>0</v>
      </c>
      <c r="BC411" s="29"/>
      <c r="BD411" s="54">
        <f>_xlfn.XLOOKUP($C411,[25]PSP!$C:$C,[25]PSP!$BD:$BD)</f>
        <v>0</v>
      </c>
      <c r="BE411" s="27">
        <f>_xlfn.XLOOKUP($C411,[25]PSP!$C:$C,[25]PSP!$BE:$BE)</f>
        <v>3.2</v>
      </c>
      <c r="BF411" s="28">
        <f t="shared" si="1637"/>
        <v>0</v>
      </c>
      <c r="BG411" s="29"/>
      <c r="BH411" s="54">
        <f>_xlfn.XLOOKUP($C411,[25]PSP!$C:$C,[25]PSP!$BH:$BH)</f>
        <v>0</v>
      </c>
      <c r="BI411" s="27">
        <f>_xlfn.XLOOKUP($C411,[25]PSP!$C:$C,[25]PSP!$BI:$BI)</f>
        <v>3.2</v>
      </c>
      <c r="BJ411" s="28">
        <f t="shared" si="1638"/>
        <v>0</v>
      </c>
      <c r="BK411" s="29"/>
      <c r="BL411" s="54">
        <f>_xlfn.XLOOKUP($C411,[25]PSP!$C:$C,[25]PSP!$BL:$BL)</f>
        <v>0</v>
      </c>
      <c r="BM411" s="27">
        <f>_xlfn.XLOOKUP($C411,[25]PSP!$C:$C,[25]PSP!$BM:$BM)</f>
        <v>3.2</v>
      </c>
      <c r="BN411" s="28">
        <f t="shared" si="1639"/>
        <v>0</v>
      </c>
      <c r="BO411" s="29"/>
      <c r="BP411" s="54">
        <f>_xlfn.XLOOKUP($C411,[25]PSP!$C:$C,[25]PSP!$BP:$BP)</f>
        <v>0</v>
      </c>
      <c r="BQ411" s="27">
        <f>_xlfn.XLOOKUP($C411,[25]PSP!$C:$C,[25]PSP!$BQ:$BQ)</f>
        <v>3.2</v>
      </c>
      <c r="BR411" s="28">
        <f t="shared" si="1640"/>
        <v>0</v>
      </c>
      <c r="BS411" s="29"/>
      <c r="BT411" s="54">
        <f>_xlfn.XLOOKUP($C411,[25]PSP!$C:$C,[25]PSP!$BT:$BT)</f>
        <v>0</v>
      </c>
      <c r="BU411" s="27">
        <f>_xlfn.XLOOKUP($C411,[25]PSP!$C:$C,[25]PSP!$BU:$BU)</f>
        <v>3.2</v>
      </c>
      <c r="BV411" s="28">
        <f t="shared" si="1641"/>
        <v>0</v>
      </c>
      <c r="BW411" s="29"/>
      <c r="BX411" s="54">
        <f>_xlfn.XLOOKUP($C411,[25]PSP!$C:$C,[25]PSP!$BX:$BX)</f>
        <v>0</v>
      </c>
      <c r="BY411" s="27">
        <f>_xlfn.XLOOKUP($C411,[25]PSP!$C:$C,[25]PSP!$BY:$BY)</f>
        <v>3.2</v>
      </c>
      <c r="BZ411" s="28">
        <f t="shared" si="1642"/>
        <v>0</v>
      </c>
      <c r="CA411" s="29"/>
      <c r="CB411" s="54">
        <f>_xlfn.XLOOKUP($C411,[25]PSP!$C:$C,[25]PSP!$CB:$CB)</f>
        <v>0</v>
      </c>
      <c r="CC411" s="27">
        <f>_xlfn.XLOOKUP($C411,[25]PSP!$C:$C,[25]PSP!$CC:$CC)</f>
        <v>3.2</v>
      </c>
      <c r="CD411" s="28">
        <f t="shared" si="1643"/>
        <v>0</v>
      </c>
      <c r="CE411" s="29"/>
      <c r="CF411" s="54">
        <f>_xlfn.XLOOKUP($C411,[25]PSP!$C:$C,[25]PSP!$CF:$CF)</f>
        <v>0</v>
      </c>
      <c r="CG411" s="27">
        <f>_xlfn.XLOOKUP($C411,[25]PSP!$C:$C,[25]PSP!$CG:$CG)</f>
        <v>3.2</v>
      </c>
      <c r="CH411" s="28">
        <f t="shared" si="1644"/>
        <v>0</v>
      </c>
      <c r="CI411" s="29"/>
      <c r="CJ411" s="54">
        <f>_xlfn.XLOOKUP($C411,[25]PSP!$C:$C,[25]PSP!$CJ:$CJ)</f>
        <v>0</v>
      </c>
      <c r="CK411" s="27">
        <f>_xlfn.XLOOKUP($C411,[25]PSP!$C:$C,[25]PSP!$CK:$CK)</f>
        <v>3.2</v>
      </c>
      <c r="CL411" s="28">
        <f t="shared" si="1645"/>
        <v>0</v>
      </c>
      <c r="CM411" s="29"/>
      <c r="CN411" s="54">
        <f>_xlfn.XLOOKUP($C411,[25]PSP!$C:$C,[25]PSP!$CN:$CN)</f>
        <v>0</v>
      </c>
      <c r="CO411" s="27">
        <f>_xlfn.XLOOKUP($C411,[25]PSP!$C:$C,[25]PSP!$CO:$CO)</f>
        <v>3.2</v>
      </c>
      <c r="CP411" s="28">
        <f t="shared" si="1646"/>
        <v>0</v>
      </c>
      <c r="CQ411" s="29"/>
      <c r="CR411" s="54">
        <f>_xlfn.XLOOKUP($C411,[25]PSP!$C:$C,[25]PSP!$CR:$CR)</f>
        <v>0</v>
      </c>
      <c r="CS411" s="27">
        <f>_xlfn.XLOOKUP($C411,[25]PSP!$C:$C,[25]PSP!$CS:$CS)</f>
        <v>3.2</v>
      </c>
      <c r="CT411" s="28">
        <f t="shared" si="1647"/>
        <v>0</v>
      </c>
      <c r="CU411" s="29"/>
      <c r="CV411" s="54">
        <f>_xlfn.XLOOKUP($C411,[25]PSP!$C:$C,[25]PSP!$CV:$CV)</f>
        <v>0</v>
      </c>
      <c r="CW411" s="27">
        <f>_xlfn.XLOOKUP($C411,[25]PSP!$C:$C,[25]PSP!$CW:$CW)</f>
        <v>3.2</v>
      </c>
      <c r="CX411" s="28">
        <f t="shared" si="1648"/>
        <v>0</v>
      </c>
      <c r="CY411" s="29"/>
      <c r="CZ411" s="54">
        <f>_xlfn.XLOOKUP($C411,[25]PSP!$C:$C,[25]PSP!$CZ:$CZ)</f>
        <v>0</v>
      </c>
      <c r="DA411" s="27">
        <f>_xlfn.XLOOKUP($C411,[25]PSP!$C:$C,[25]PSP!$DA:$DA)</f>
        <v>3.2</v>
      </c>
      <c r="DB411" s="28">
        <f t="shared" si="1649"/>
        <v>0</v>
      </c>
      <c r="DC411" s="29"/>
      <c r="DD411" s="54">
        <f>_xlfn.XLOOKUP($C411,[25]PSP!$C:$C,[25]PSP!$DD:$DD)</f>
        <v>0</v>
      </c>
      <c r="DE411" s="27">
        <f>_xlfn.XLOOKUP($C411,[25]PSP!$C:$C,[25]PSP!$DE:$DE)</f>
        <v>3.2</v>
      </c>
      <c r="DF411" s="28">
        <f t="shared" si="1650"/>
        <v>0</v>
      </c>
      <c r="DG411" s="29"/>
      <c r="DH411" s="54">
        <f>_xlfn.XLOOKUP($C411,[25]PSP!$C:$C,[25]PSP!$DH:$DH)</f>
        <v>0</v>
      </c>
      <c r="DI411" s="27">
        <f>_xlfn.XLOOKUP($C411,[25]PSP!$C:$C,[25]PSP!$DI:$DI)</f>
        <v>3.2</v>
      </c>
      <c r="DJ411" s="28">
        <f t="shared" si="1651"/>
        <v>0</v>
      </c>
      <c r="DK411" s="29"/>
      <c r="DL411" s="54">
        <f>_xlfn.XLOOKUP($C411,[25]PSP!$C:$C,[25]PSP!$DL:$DL)</f>
        <v>0</v>
      </c>
      <c r="DM411" s="27">
        <f>_xlfn.XLOOKUP($C411,[25]PSP!$C:$C,[25]PSP!$DM:$DM)</f>
        <v>3.2</v>
      </c>
      <c r="DN411" s="28">
        <f t="shared" si="1652"/>
        <v>0</v>
      </c>
      <c r="DO411" s="29"/>
      <c r="DP411" s="54">
        <f>_xlfn.XLOOKUP($C411,[25]PSP!$C:$C,[25]PSP!$DP:$DP)</f>
        <v>0</v>
      </c>
      <c r="DQ411" s="27">
        <f>_xlfn.XLOOKUP($C411,[25]PSP!$C:$C,[25]PSP!$DQ:$DQ)</f>
        <v>3.2</v>
      </c>
      <c r="DR411" s="28">
        <f t="shared" si="1653"/>
        <v>0</v>
      </c>
      <c r="DS411" s="29"/>
      <c r="DT411" s="54">
        <f>_xlfn.XLOOKUP($C411,[25]PSP!$C:$C,[25]PSP!$DT:$DT)</f>
        <v>0</v>
      </c>
      <c r="DU411" s="27">
        <f>_xlfn.XLOOKUP($C411,[25]PSP!$C:$C,[25]PSP!$DU:$DU)</f>
        <v>3.2</v>
      </c>
      <c r="DV411" s="28">
        <f t="shared" si="1654"/>
        <v>0</v>
      </c>
      <c r="DW411" s="29"/>
      <c r="DX411" s="54">
        <f>_xlfn.XLOOKUP($C411,[25]PSP!$C:$C,[25]PSP!$DX:$DX)</f>
        <v>0</v>
      </c>
      <c r="DY411" s="27">
        <f>_xlfn.XLOOKUP($C411,[25]PSP!$C:$C,[25]PSP!$DY:$DY)</f>
        <v>3.2</v>
      </c>
      <c r="DZ411" s="28">
        <f t="shared" si="1655"/>
        <v>0</v>
      </c>
      <c r="EA411" s="29"/>
      <c r="EB411" s="54">
        <f>_xlfn.XLOOKUP($C411,[25]PSP!$C:$C,[25]PSP!$EB:$EB)</f>
        <v>0</v>
      </c>
      <c r="EC411" s="27">
        <f>_xlfn.XLOOKUP($C411,[25]PSP!$C:$C,[25]PSP!$EC:$EC)</f>
        <v>3.2</v>
      </c>
      <c r="ED411" s="28">
        <f t="shared" si="1656"/>
        <v>0</v>
      </c>
      <c r="EE411" s="29"/>
      <c r="EF411" s="54">
        <f>_xlfn.XLOOKUP($C411,[25]PSP!$C:$C,[25]PSP!$EF:$EF)</f>
        <v>0</v>
      </c>
      <c r="EG411" s="27">
        <f>_xlfn.XLOOKUP($C411,[25]PSP!$C:$C,[25]PSP!$EG:$EG)</f>
        <v>3.2</v>
      </c>
      <c r="EH411" s="28">
        <f t="shared" si="1657"/>
        <v>0</v>
      </c>
      <c r="EI411" s="29"/>
      <c r="EJ411" s="54">
        <f>_xlfn.XLOOKUP($C411,[25]PSP!$C:$C,[25]PSP!$EJ:$EJ)</f>
        <v>0</v>
      </c>
      <c r="EK411" s="27">
        <f>_xlfn.XLOOKUP($C411,[25]PSP!$C:$C,[25]PSP!$EK:$EK)</f>
        <v>3.2</v>
      </c>
      <c r="EL411" s="28">
        <f t="shared" si="1658"/>
        <v>0</v>
      </c>
      <c r="EM411" s="29"/>
      <c r="EN411" s="108"/>
      <c r="EO411" s="29">
        <f t="shared" si="1659"/>
        <v>0</v>
      </c>
      <c r="EP411" s="29">
        <f t="shared" si="1589"/>
        <v>0</v>
      </c>
      <c r="EQ411" s="4" t="b">
        <f t="shared" si="1624"/>
        <v>1</v>
      </c>
      <c r="ES411" s="118">
        <f t="shared" si="1488"/>
        <v>1.1767000000000001</v>
      </c>
    </row>
    <row r="412" spans="3:149" ht="21" x14ac:dyDescent="0.25">
      <c r="C412" s="24" t="s">
        <v>330</v>
      </c>
      <c r="D412" s="43">
        <f>_xlfn.XLOOKUP($C412,[25]PSP!$C:$C,[25]PSP!$D:$D)</f>
        <v>5915407</v>
      </c>
      <c r="E412" s="24" t="str">
        <f>_xlfn.XLOOKUP($C412,[25]PSP!$C:$C,[25]PSP!$E:$E)</f>
        <v>SICRO SERVIÇO</v>
      </c>
      <c r="F412" s="25" t="str">
        <f>_xlfn.XLOOKUP($C412,[25]PSP!$C:$C,[25]PSP!$F:$F)</f>
        <v>CARGA, MANOBRA E DESCARGA DE AGREGADOS OU SOLOS EM CAMINHÃO BASCULANTE DE 10 M³ - CARGA COM CARREGADEIRA DE 3,40 M³ E DESCARGA LIVRE</v>
      </c>
      <c r="G412" s="26" t="str">
        <f>_xlfn.XLOOKUP($C412,[25]PSP!$C:$C,[25]PSP!$G:$G)</f>
        <v>T</v>
      </c>
      <c r="H412" s="53">
        <f>_xlfn.XLOOKUP($C412,[25]PSP!$C:$C,[25]PSP!$H:$H)</f>
        <v>0</v>
      </c>
      <c r="I412" s="28">
        <f>_xlfn.XLOOKUP($C412,[25]PSP!$C:$C,[25]PSP!$I:$I)</f>
        <v>0</v>
      </c>
      <c r="J412" s="28">
        <f t="shared" si="1625"/>
        <v>0</v>
      </c>
      <c r="K412" s="29"/>
      <c r="L412" s="54">
        <f>_xlfn.XLOOKUP($C412,[25]PSP!$C:$C,[25]PSP!$L:$L)</f>
        <v>0</v>
      </c>
      <c r="M412" s="27">
        <f>_xlfn.XLOOKUP($C412,[25]PSP!$C:$C,[25]PSP!$M:$M)</f>
        <v>1.38</v>
      </c>
      <c r="N412" s="28">
        <f t="shared" si="1626"/>
        <v>0</v>
      </c>
      <c r="O412" s="29"/>
      <c r="P412" s="54">
        <f>_xlfn.XLOOKUP($C412,[25]PSP!$C:$C,[25]PSP!$P:$P)</f>
        <v>0</v>
      </c>
      <c r="Q412" s="27">
        <f>_xlfn.XLOOKUP($C412,[25]PSP!$C:$C,[25]PSP!$Q:$Q)</f>
        <v>1.38</v>
      </c>
      <c r="R412" s="28">
        <f t="shared" si="1627"/>
        <v>0</v>
      </c>
      <c r="S412" s="29"/>
      <c r="T412" s="54">
        <f>_xlfn.XLOOKUP($C412,[25]PSP!$C:$C,[25]PSP!$T:$T)</f>
        <v>0</v>
      </c>
      <c r="U412" s="27">
        <f>_xlfn.XLOOKUP($C412,[25]PSP!$C:$C,[25]PSP!$U:$U)</f>
        <v>1.38</v>
      </c>
      <c r="V412" s="28">
        <f t="shared" si="1628"/>
        <v>0</v>
      </c>
      <c r="W412" s="29"/>
      <c r="X412" s="54">
        <f>_xlfn.XLOOKUP($C412,[25]PSP!$C:$C,[25]PSP!$X:$X)</f>
        <v>0</v>
      </c>
      <c r="Y412" s="27">
        <f>_xlfn.XLOOKUP($C412,[25]PSP!$C:$C,[25]PSP!$Y:$Y)</f>
        <v>1.38</v>
      </c>
      <c r="Z412" s="28">
        <f t="shared" si="1629"/>
        <v>0</v>
      </c>
      <c r="AA412" s="29"/>
      <c r="AB412" s="54">
        <f>_xlfn.XLOOKUP($C412,[25]PSP!$C:$C,[25]PSP!$AB:$AB)</f>
        <v>0</v>
      </c>
      <c r="AC412" s="27">
        <f>_xlfn.XLOOKUP($C412,[25]PSP!$C:$C,[25]PSP!$AC:$AC)</f>
        <v>1.38</v>
      </c>
      <c r="AD412" s="28">
        <f t="shared" si="1630"/>
        <v>0</v>
      </c>
      <c r="AE412" s="29"/>
      <c r="AF412" s="54">
        <f>_xlfn.XLOOKUP($C412,[25]PSP!$C:$C,[25]PSP!$AF:$AF)</f>
        <v>0</v>
      </c>
      <c r="AG412" s="27">
        <f>_xlfn.XLOOKUP($C412,[25]PSP!$C:$C,[25]PSP!$AG:$AG)</f>
        <v>1.38</v>
      </c>
      <c r="AH412" s="28">
        <f t="shared" si="1631"/>
        <v>0</v>
      </c>
      <c r="AI412" s="29"/>
      <c r="AJ412" s="54">
        <f>_xlfn.XLOOKUP($C412,[25]PSP!$C:$C,[25]PSP!$AJ:$AJ)</f>
        <v>0</v>
      </c>
      <c r="AK412" s="27">
        <f>_xlfn.XLOOKUP($C412,[25]PSP!$C:$C,[25]PSP!$AK:$AK)</f>
        <v>1.38</v>
      </c>
      <c r="AL412" s="28">
        <f t="shared" si="1632"/>
        <v>0</v>
      </c>
      <c r="AM412" s="29"/>
      <c r="AN412" s="54">
        <f>_xlfn.XLOOKUP($C412,[25]PSP!$C:$C,[25]PSP!$AN:$AN)</f>
        <v>0</v>
      </c>
      <c r="AO412" s="27">
        <f>_xlfn.XLOOKUP($C412,[25]PSP!$C:$C,[25]PSP!$AO:$AO)</f>
        <v>1.38</v>
      </c>
      <c r="AP412" s="28">
        <f t="shared" si="1633"/>
        <v>0</v>
      </c>
      <c r="AQ412" s="29"/>
      <c r="AR412" s="54">
        <f>_xlfn.XLOOKUP($C412,[25]PSP!$C:$C,[25]PSP!$AR:$AR)</f>
        <v>0</v>
      </c>
      <c r="AS412" s="27">
        <f>_xlfn.XLOOKUP($C412,[25]PSP!$C:$C,[25]PSP!$AS:$AS)</f>
        <v>1.38</v>
      </c>
      <c r="AT412" s="28">
        <f t="shared" si="1634"/>
        <v>0</v>
      </c>
      <c r="AU412" s="29"/>
      <c r="AV412" s="54">
        <f>_xlfn.XLOOKUP($C412,[25]PSP!$C:$C,[25]PSP!$AV:$AV)</f>
        <v>0</v>
      </c>
      <c r="AW412" s="27">
        <f>_xlfn.XLOOKUP($C412,[25]PSP!$C:$C,[25]PSP!$AW:$AW)</f>
        <v>1.38</v>
      </c>
      <c r="AX412" s="28">
        <f t="shared" si="1635"/>
        <v>0</v>
      </c>
      <c r="AY412" s="29"/>
      <c r="AZ412" s="54">
        <f>_xlfn.XLOOKUP($C412,[25]PSP!$C:$C,[25]PSP!$AZ:$AZ)</f>
        <v>0</v>
      </c>
      <c r="BA412" s="27">
        <f>_xlfn.XLOOKUP($C412,[25]PSP!$C:$C,[25]PSP!$BA:$BA)</f>
        <v>1.38</v>
      </c>
      <c r="BB412" s="28">
        <f t="shared" si="1636"/>
        <v>0</v>
      </c>
      <c r="BC412" s="29"/>
      <c r="BD412" s="54">
        <f>_xlfn.XLOOKUP($C412,[25]PSP!$C:$C,[25]PSP!$BD:$BD)</f>
        <v>0</v>
      </c>
      <c r="BE412" s="27">
        <f>_xlfn.XLOOKUP($C412,[25]PSP!$C:$C,[25]PSP!$BE:$BE)</f>
        <v>1.38</v>
      </c>
      <c r="BF412" s="28">
        <f t="shared" si="1637"/>
        <v>0</v>
      </c>
      <c r="BG412" s="29"/>
      <c r="BH412" s="54">
        <f>_xlfn.XLOOKUP($C412,[25]PSP!$C:$C,[25]PSP!$BH:$BH)</f>
        <v>0</v>
      </c>
      <c r="BI412" s="27">
        <f>_xlfn.XLOOKUP($C412,[25]PSP!$C:$C,[25]PSP!$BI:$BI)</f>
        <v>1.38</v>
      </c>
      <c r="BJ412" s="28">
        <f t="shared" si="1638"/>
        <v>0</v>
      </c>
      <c r="BK412" s="29"/>
      <c r="BL412" s="54">
        <f>_xlfn.XLOOKUP($C412,[25]PSP!$C:$C,[25]PSP!$BL:$BL)</f>
        <v>0</v>
      </c>
      <c r="BM412" s="27">
        <f>_xlfn.XLOOKUP($C412,[25]PSP!$C:$C,[25]PSP!$BM:$BM)</f>
        <v>1.38</v>
      </c>
      <c r="BN412" s="28">
        <f t="shared" si="1639"/>
        <v>0</v>
      </c>
      <c r="BO412" s="29"/>
      <c r="BP412" s="54">
        <f>_xlfn.XLOOKUP($C412,[25]PSP!$C:$C,[25]PSP!$BP:$BP)</f>
        <v>0</v>
      </c>
      <c r="BQ412" s="27">
        <f>_xlfn.XLOOKUP($C412,[25]PSP!$C:$C,[25]PSP!$BQ:$BQ)</f>
        <v>1.38</v>
      </c>
      <c r="BR412" s="28">
        <f t="shared" si="1640"/>
        <v>0</v>
      </c>
      <c r="BS412" s="29"/>
      <c r="BT412" s="54">
        <f>_xlfn.XLOOKUP($C412,[25]PSP!$C:$C,[25]PSP!$BT:$BT)</f>
        <v>0</v>
      </c>
      <c r="BU412" s="27">
        <f>_xlfn.XLOOKUP($C412,[25]PSP!$C:$C,[25]PSP!$BU:$BU)</f>
        <v>1.38</v>
      </c>
      <c r="BV412" s="28">
        <f t="shared" si="1641"/>
        <v>0</v>
      </c>
      <c r="BW412" s="29"/>
      <c r="BX412" s="54">
        <f>_xlfn.XLOOKUP($C412,[25]PSP!$C:$C,[25]PSP!$BX:$BX)</f>
        <v>0</v>
      </c>
      <c r="BY412" s="27">
        <f>_xlfn.XLOOKUP($C412,[25]PSP!$C:$C,[25]PSP!$BY:$BY)</f>
        <v>1.38</v>
      </c>
      <c r="BZ412" s="28">
        <f t="shared" si="1642"/>
        <v>0</v>
      </c>
      <c r="CA412" s="29"/>
      <c r="CB412" s="54">
        <f>_xlfn.XLOOKUP($C412,[25]PSP!$C:$C,[25]PSP!$CB:$CB)</f>
        <v>0</v>
      </c>
      <c r="CC412" s="27">
        <f>_xlfn.XLOOKUP($C412,[25]PSP!$C:$C,[25]PSP!$CC:$CC)</f>
        <v>1.38</v>
      </c>
      <c r="CD412" s="28">
        <f t="shared" si="1643"/>
        <v>0</v>
      </c>
      <c r="CE412" s="29"/>
      <c r="CF412" s="54">
        <f>_xlfn.XLOOKUP($C412,[25]PSP!$C:$C,[25]PSP!$CF:$CF)</f>
        <v>0</v>
      </c>
      <c r="CG412" s="27">
        <f>_xlfn.XLOOKUP($C412,[25]PSP!$C:$C,[25]PSP!$CG:$CG)</f>
        <v>1.38</v>
      </c>
      <c r="CH412" s="28">
        <f t="shared" si="1644"/>
        <v>0</v>
      </c>
      <c r="CI412" s="29"/>
      <c r="CJ412" s="54">
        <f>_xlfn.XLOOKUP($C412,[25]PSP!$C:$C,[25]PSP!$CJ:$CJ)</f>
        <v>0</v>
      </c>
      <c r="CK412" s="27">
        <f>_xlfn.XLOOKUP($C412,[25]PSP!$C:$C,[25]PSP!$CK:$CK)</f>
        <v>1.38</v>
      </c>
      <c r="CL412" s="28">
        <f t="shared" si="1645"/>
        <v>0</v>
      </c>
      <c r="CM412" s="29"/>
      <c r="CN412" s="54">
        <f>_xlfn.XLOOKUP($C412,[25]PSP!$C:$C,[25]PSP!$CN:$CN)</f>
        <v>0</v>
      </c>
      <c r="CO412" s="27">
        <f>_xlfn.XLOOKUP($C412,[25]PSP!$C:$C,[25]PSP!$CO:$CO)</f>
        <v>1.38</v>
      </c>
      <c r="CP412" s="28">
        <f t="shared" si="1646"/>
        <v>0</v>
      </c>
      <c r="CQ412" s="29"/>
      <c r="CR412" s="54">
        <f>_xlfn.XLOOKUP($C412,[25]PSP!$C:$C,[25]PSP!$CR:$CR)</f>
        <v>0</v>
      </c>
      <c r="CS412" s="27">
        <f>_xlfn.XLOOKUP($C412,[25]PSP!$C:$C,[25]PSP!$CS:$CS)</f>
        <v>1.38</v>
      </c>
      <c r="CT412" s="28">
        <f t="shared" si="1647"/>
        <v>0</v>
      </c>
      <c r="CU412" s="29"/>
      <c r="CV412" s="54">
        <f>_xlfn.XLOOKUP($C412,[25]PSP!$C:$C,[25]PSP!$CV:$CV)</f>
        <v>0</v>
      </c>
      <c r="CW412" s="27">
        <f>_xlfn.XLOOKUP($C412,[25]PSP!$C:$C,[25]PSP!$CW:$CW)</f>
        <v>1.38</v>
      </c>
      <c r="CX412" s="28">
        <f t="shared" si="1648"/>
        <v>0</v>
      </c>
      <c r="CY412" s="29"/>
      <c r="CZ412" s="54">
        <f>_xlfn.XLOOKUP($C412,[25]PSP!$C:$C,[25]PSP!$CZ:$CZ)</f>
        <v>0</v>
      </c>
      <c r="DA412" s="27">
        <f>_xlfn.XLOOKUP($C412,[25]PSP!$C:$C,[25]PSP!$DA:$DA)</f>
        <v>1.38</v>
      </c>
      <c r="DB412" s="28">
        <f t="shared" si="1649"/>
        <v>0</v>
      </c>
      <c r="DC412" s="29"/>
      <c r="DD412" s="54">
        <f>_xlfn.XLOOKUP($C412,[25]PSP!$C:$C,[25]PSP!$DD:$DD)</f>
        <v>0</v>
      </c>
      <c r="DE412" s="27">
        <f>_xlfn.XLOOKUP($C412,[25]PSP!$C:$C,[25]PSP!$DE:$DE)</f>
        <v>1.38</v>
      </c>
      <c r="DF412" s="28">
        <f t="shared" si="1650"/>
        <v>0</v>
      </c>
      <c r="DG412" s="29"/>
      <c r="DH412" s="54">
        <f>_xlfn.XLOOKUP($C412,[25]PSP!$C:$C,[25]PSP!$DH:$DH)</f>
        <v>0</v>
      </c>
      <c r="DI412" s="27">
        <f>_xlfn.XLOOKUP($C412,[25]PSP!$C:$C,[25]PSP!$DI:$DI)</f>
        <v>1.38</v>
      </c>
      <c r="DJ412" s="28">
        <f t="shared" si="1651"/>
        <v>0</v>
      </c>
      <c r="DK412" s="29"/>
      <c r="DL412" s="54">
        <f>_xlfn.XLOOKUP($C412,[25]PSP!$C:$C,[25]PSP!$DL:$DL)</f>
        <v>0</v>
      </c>
      <c r="DM412" s="27">
        <f>_xlfn.XLOOKUP($C412,[25]PSP!$C:$C,[25]PSP!$DM:$DM)</f>
        <v>1.38</v>
      </c>
      <c r="DN412" s="28">
        <f t="shared" si="1652"/>
        <v>0</v>
      </c>
      <c r="DO412" s="29"/>
      <c r="DP412" s="54">
        <f>_xlfn.XLOOKUP($C412,[25]PSP!$C:$C,[25]PSP!$DP:$DP)</f>
        <v>0</v>
      </c>
      <c r="DQ412" s="27">
        <f>_xlfn.XLOOKUP($C412,[25]PSP!$C:$C,[25]PSP!$DQ:$DQ)</f>
        <v>1.38</v>
      </c>
      <c r="DR412" s="28">
        <f t="shared" si="1653"/>
        <v>0</v>
      </c>
      <c r="DS412" s="29"/>
      <c r="DT412" s="54">
        <f>_xlfn.XLOOKUP($C412,[25]PSP!$C:$C,[25]PSP!$DT:$DT)</f>
        <v>0</v>
      </c>
      <c r="DU412" s="27">
        <f>_xlfn.XLOOKUP($C412,[25]PSP!$C:$C,[25]PSP!$DU:$DU)</f>
        <v>1.38</v>
      </c>
      <c r="DV412" s="28">
        <f t="shared" si="1654"/>
        <v>0</v>
      </c>
      <c r="DW412" s="29"/>
      <c r="DX412" s="54">
        <f>_xlfn.XLOOKUP($C412,[25]PSP!$C:$C,[25]PSP!$DX:$DX)</f>
        <v>0</v>
      </c>
      <c r="DY412" s="27">
        <f>_xlfn.XLOOKUP($C412,[25]PSP!$C:$C,[25]PSP!$DY:$DY)</f>
        <v>1.38</v>
      </c>
      <c r="DZ412" s="28">
        <f t="shared" si="1655"/>
        <v>0</v>
      </c>
      <c r="EA412" s="29"/>
      <c r="EB412" s="54">
        <f>_xlfn.XLOOKUP($C412,[25]PSP!$C:$C,[25]PSP!$EB:$EB)</f>
        <v>0</v>
      </c>
      <c r="EC412" s="27">
        <f>_xlfn.XLOOKUP($C412,[25]PSP!$C:$C,[25]PSP!$EC:$EC)</f>
        <v>1.38</v>
      </c>
      <c r="ED412" s="28">
        <f t="shared" si="1656"/>
        <v>0</v>
      </c>
      <c r="EE412" s="29"/>
      <c r="EF412" s="54">
        <f>_xlfn.XLOOKUP($C412,[25]PSP!$C:$C,[25]PSP!$EF:$EF)</f>
        <v>0</v>
      </c>
      <c r="EG412" s="27">
        <f>_xlfn.XLOOKUP($C412,[25]PSP!$C:$C,[25]PSP!$EG:$EG)</f>
        <v>1.38</v>
      </c>
      <c r="EH412" s="28">
        <f t="shared" si="1657"/>
        <v>0</v>
      </c>
      <c r="EI412" s="29"/>
      <c r="EJ412" s="54">
        <f>_xlfn.XLOOKUP($C412,[25]PSP!$C:$C,[25]PSP!$EJ:$EJ)</f>
        <v>0</v>
      </c>
      <c r="EK412" s="27">
        <f>_xlfn.XLOOKUP($C412,[25]PSP!$C:$C,[25]PSP!$EK:$EK)</f>
        <v>1.38</v>
      </c>
      <c r="EL412" s="28">
        <f t="shared" si="1658"/>
        <v>0</v>
      </c>
      <c r="EM412" s="29"/>
      <c r="EN412" s="108"/>
      <c r="EO412" s="29">
        <f t="shared" si="1659"/>
        <v>0</v>
      </c>
      <c r="EP412" s="29">
        <f t="shared" si="1589"/>
        <v>0</v>
      </c>
      <c r="EQ412" s="4" t="b">
        <f t="shared" si="1624"/>
        <v>1</v>
      </c>
      <c r="ES412" s="118">
        <f t="shared" si="1488"/>
        <v>1.1767000000000001</v>
      </c>
    </row>
    <row r="413" spans="3:149" ht="21" x14ac:dyDescent="0.25">
      <c r="C413" s="24" t="s">
        <v>331</v>
      </c>
      <c r="D413" s="43" t="str">
        <f>_xlfn.XLOOKUP($C413,[25]PSP!$C:$C,[25]PSP!$D:$D)</f>
        <v>ED-51130</v>
      </c>
      <c r="E413" s="24" t="str">
        <f>_xlfn.XLOOKUP($C413,[25]PSP!$C:$C,[25]PSP!$E:$E)</f>
        <v>DER/MG</v>
      </c>
      <c r="F413" s="25" t="str">
        <f>_xlfn.XLOOKUP($C413,[25]PSP!$C:$C,[25]PSP!$F:$F)</f>
        <v>TRANSPORTE   DE   MATERIAL   DE   QUALQUER   NATUREZA   EM  CAMINHÃO DMT &gt; 5 KM (DENTRO DO PERÍMETRO URBANO)</v>
      </c>
      <c r="G413" s="26" t="str">
        <f>_xlfn.XLOOKUP($C413,[25]PSP!$C:$C,[25]PSP!$G:$G)</f>
        <v>M3XKM</v>
      </c>
      <c r="H413" s="53">
        <f>_xlfn.XLOOKUP($C413,[25]PSP!$C:$C,[25]PSP!$H:$H)</f>
        <v>0</v>
      </c>
      <c r="I413" s="28">
        <f>_xlfn.XLOOKUP($C413,[25]PSP!$C:$C,[25]PSP!$I:$I)</f>
        <v>0</v>
      </c>
      <c r="J413" s="28">
        <f t="shared" si="1625"/>
        <v>0</v>
      </c>
      <c r="K413" s="29"/>
      <c r="L413" s="54">
        <f>_xlfn.XLOOKUP($C413,[25]PSP!$C:$C,[25]PSP!$L:$L)</f>
        <v>0</v>
      </c>
      <c r="M413" s="27">
        <f>_xlfn.XLOOKUP($C413,[25]PSP!$C:$C,[25]PSP!$M:$M)</f>
        <v>3.2</v>
      </c>
      <c r="N413" s="28">
        <f t="shared" si="1626"/>
        <v>0</v>
      </c>
      <c r="O413" s="29"/>
      <c r="P413" s="54">
        <f>_xlfn.XLOOKUP($C413,[25]PSP!$C:$C,[25]PSP!$P:$P)</f>
        <v>0</v>
      </c>
      <c r="Q413" s="27">
        <f>_xlfn.XLOOKUP($C413,[25]PSP!$C:$C,[25]PSP!$Q:$Q)</f>
        <v>3.2</v>
      </c>
      <c r="R413" s="28">
        <f t="shared" si="1627"/>
        <v>0</v>
      </c>
      <c r="S413" s="29"/>
      <c r="T413" s="54">
        <f>_xlfn.XLOOKUP($C413,[25]PSP!$C:$C,[25]PSP!$T:$T)</f>
        <v>0</v>
      </c>
      <c r="U413" s="27">
        <f>_xlfn.XLOOKUP($C413,[25]PSP!$C:$C,[25]PSP!$U:$U)</f>
        <v>3.2</v>
      </c>
      <c r="V413" s="28">
        <f t="shared" si="1628"/>
        <v>0</v>
      </c>
      <c r="W413" s="29"/>
      <c r="X413" s="54">
        <f>_xlfn.XLOOKUP($C413,[25]PSP!$C:$C,[25]PSP!$X:$X)</f>
        <v>0</v>
      </c>
      <c r="Y413" s="27">
        <f>_xlfn.XLOOKUP($C413,[25]PSP!$C:$C,[25]PSP!$Y:$Y)</f>
        <v>3.2</v>
      </c>
      <c r="Z413" s="28">
        <f t="shared" si="1629"/>
        <v>0</v>
      </c>
      <c r="AA413" s="29"/>
      <c r="AB413" s="54">
        <f>_xlfn.XLOOKUP($C413,[25]PSP!$C:$C,[25]PSP!$AB:$AB)</f>
        <v>0</v>
      </c>
      <c r="AC413" s="27">
        <f>_xlfn.XLOOKUP($C413,[25]PSP!$C:$C,[25]PSP!$AC:$AC)</f>
        <v>3.2</v>
      </c>
      <c r="AD413" s="28">
        <f t="shared" si="1630"/>
        <v>0</v>
      </c>
      <c r="AE413" s="29"/>
      <c r="AF413" s="54">
        <f>_xlfn.XLOOKUP($C413,[25]PSP!$C:$C,[25]PSP!$AF:$AF)</f>
        <v>0</v>
      </c>
      <c r="AG413" s="27">
        <f>_xlfn.XLOOKUP($C413,[25]PSP!$C:$C,[25]PSP!$AG:$AG)</f>
        <v>3.2</v>
      </c>
      <c r="AH413" s="28">
        <f t="shared" si="1631"/>
        <v>0</v>
      </c>
      <c r="AI413" s="29"/>
      <c r="AJ413" s="54">
        <f>_xlfn.XLOOKUP($C413,[25]PSP!$C:$C,[25]PSP!$AJ:$AJ)</f>
        <v>0</v>
      </c>
      <c r="AK413" s="27">
        <f>_xlfn.XLOOKUP($C413,[25]PSP!$C:$C,[25]PSP!$AK:$AK)</f>
        <v>3.2</v>
      </c>
      <c r="AL413" s="28">
        <f t="shared" si="1632"/>
        <v>0</v>
      </c>
      <c r="AM413" s="29"/>
      <c r="AN413" s="54">
        <f>_xlfn.XLOOKUP($C413,[25]PSP!$C:$C,[25]PSP!$AN:$AN)</f>
        <v>0</v>
      </c>
      <c r="AO413" s="27">
        <f>_xlfn.XLOOKUP($C413,[25]PSP!$C:$C,[25]PSP!$AO:$AO)</f>
        <v>3.2</v>
      </c>
      <c r="AP413" s="28">
        <f t="shared" si="1633"/>
        <v>0</v>
      </c>
      <c r="AQ413" s="29"/>
      <c r="AR413" s="54">
        <f>_xlfn.XLOOKUP($C413,[25]PSP!$C:$C,[25]PSP!$AR:$AR)</f>
        <v>0</v>
      </c>
      <c r="AS413" s="27">
        <f>_xlfn.XLOOKUP($C413,[25]PSP!$C:$C,[25]PSP!$AS:$AS)</f>
        <v>3.2</v>
      </c>
      <c r="AT413" s="28">
        <f t="shared" si="1634"/>
        <v>0</v>
      </c>
      <c r="AU413" s="29"/>
      <c r="AV413" s="54">
        <f>_xlfn.XLOOKUP($C413,[25]PSP!$C:$C,[25]PSP!$AV:$AV)</f>
        <v>0</v>
      </c>
      <c r="AW413" s="27">
        <f>_xlfn.XLOOKUP($C413,[25]PSP!$C:$C,[25]PSP!$AW:$AW)</f>
        <v>3.2</v>
      </c>
      <c r="AX413" s="28">
        <f t="shared" si="1635"/>
        <v>0</v>
      </c>
      <c r="AY413" s="29"/>
      <c r="AZ413" s="54">
        <f>_xlfn.XLOOKUP($C413,[25]PSP!$C:$C,[25]PSP!$AZ:$AZ)</f>
        <v>0</v>
      </c>
      <c r="BA413" s="27">
        <f>_xlfn.XLOOKUP($C413,[25]PSP!$C:$C,[25]PSP!$BA:$BA)</f>
        <v>3.2</v>
      </c>
      <c r="BB413" s="28">
        <f t="shared" si="1636"/>
        <v>0</v>
      </c>
      <c r="BC413" s="29"/>
      <c r="BD413" s="54">
        <f>_xlfn.XLOOKUP($C413,[25]PSP!$C:$C,[25]PSP!$BD:$BD)</f>
        <v>0</v>
      </c>
      <c r="BE413" s="27">
        <f>_xlfn.XLOOKUP($C413,[25]PSP!$C:$C,[25]PSP!$BE:$BE)</f>
        <v>3.2</v>
      </c>
      <c r="BF413" s="28">
        <f t="shared" si="1637"/>
        <v>0</v>
      </c>
      <c r="BG413" s="29"/>
      <c r="BH413" s="54">
        <f>_xlfn.XLOOKUP($C413,[25]PSP!$C:$C,[25]PSP!$BH:$BH)</f>
        <v>0</v>
      </c>
      <c r="BI413" s="27">
        <f>_xlfn.XLOOKUP($C413,[25]PSP!$C:$C,[25]PSP!$BI:$BI)</f>
        <v>3.2</v>
      </c>
      <c r="BJ413" s="28">
        <f t="shared" si="1638"/>
        <v>0</v>
      </c>
      <c r="BK413" s="29"/>
      <c r="BL413" s="54">
        <f>_xlfn.XLOOKUP($C413,[25]PSP!$C:$C,[25]PSP!$BL:$BL)</f>
        <v>0</v>
      </c>
      <c r="BM413" s="27">
        <f>_xlfn.XLOOKUP($C413,[25]PSP!$C:$C,[25]PSP!$BM:$BM)</f>
        <v>3.2</v>
      </c>
      <c r="BN413" s="28">
        <f t="shared" si="1639"/>
        <v>0</v>
      </c>
      <c r="BO413" s="29"/>
      <c r="BP413" s="54">
        <f>_xlfn.XLOOKUP($C413,[25]PSP!$C:$C,[25]PSP!$BP:$BP)</f>
        <v>0</v>
      </c>
      <c r="BQ413" s="27">
        <f>_xlfn.XLOOKUP($C413,[25]PSP!$C:$C,[25]PSP!$BQ:$BQ)</f>
        <v>3.2</v>
      </c>
      <c r="BR413" s="28">
        <f t="shared" si="1640"/>
        <v>0</v>
      </c>
      <c r="BS413" s="29"/>
      <c r="BT413" s="54">
        <f>_xlfn.XLOOKUP($C413,[25]PSP!$C:$C,[25]PSP!$BT:$BT)</f>
        <v>0</v>
      </c>
      <c r="BU413" s="27">
        <f>_xlfn.XLOOKUP($C413,[25]PSP!$C:$C,[25]PSP!$BU:$BU)</f>
        <v>3.2</v>
      </c>
      <c r="BV413" s="28">
        <f t="shared" si="1641"/>
        <v>0</v>
      </c>
      <c r="BW413" s="29"/>
      <c r="BX413" s="54">
        <f>_xlfn.XLOOKUP($C413,[25]PSP!$C:$C,[25]PSP!$BX:$BX)</f>
        <v>0</v>
      </c>
      <c r="BY413" s="27">
        <f>_xlfn.XLOOKUP($C413,[25]PSP!$C:$C,[25]PSP!$BY:$BY)</f>
        <v>3.2</v>
      </c>
      <c r="BZ413" s="28">
        <f t="shared" si="1642"/>
        <v>0</v>
      </c>
      <c r="CA413" s="29"/>
      <c r="CB413" s="54">
        <f>_xlfn.XLOOKUP($C413,[25]PSP!$C:$C,[25]PSP!$CB:$CB)</f>
        <v>0</v>
      </c>
      <c r="CC413" s="27">
        <f>_xlfn.XLOOKUP($C413,[25]PSP!$C:$C,[25]PSP!$CC:$CC)</f>
        <v>3.2</v>
      </c>
      <c r="CD413" s="28">
        <f t="shared" si="1643"/>
        <v>0</v>
      </c>
      <c r="CE413" s="29"/>
      <c r="CF413" s="54">
        <f>_xlfn.XLOOKUP($C413,[25]PSP!$C:$C,[25]PSP!$CF:$CF)</f>
        <v>0</v>
      </c>
      <c r="CG413" s="27">
        <f>_xlfn.XLOOKUP($C413,[25]PSP!$C:$C,[25]PSP!$CG:$CG)</f>
        <v>3.2</v>
      </c>
      <c r="CH413" s="28">
        <f t="shared" si="1644"/>
        <v>0</v>
      </c>
      <c r="CI413" s="29"/>
      <c r="CJ413" s="54">
        <f>_xlfn.XLOOKUP($C413,[25]PSP!$C:$C,[25]PSP!$CJ:$CJ)</f>
        <v>0</v>
      </c>
      <c r="CK413" s="27">
        <f>_xlfn.XLOOKUP($C413,[25]PSP!$C:$C,[25]PSP!$CK:$CK)</f>
        <v>3.2</v>
      </c>
      <c r="CL413" s="28">
        <f t="shared" si="1645"/>
        <v>0</v>
      </c>
      <c r="CM413" s="29"/>
      <c r="CN413" s="54">
        <f>_xlfn.XLOOKUP($C413,[25]PSP!$C:$C,[25]PSP!$CN:$CN)</f>
        <v>0</v>
      </c>
      <c r="CO413" s="27">
        <f>_xlfn.XLOOKUP($C413,[25]PSP!$C:$C,[25]PSP!$CO:$CO)</f>
        <v>3.2</v>
      </c>
      <c r="CP413" s="28">
        <f t="shared" si="1646"/>
        <v>0</v>
      </c>
      <c r="CQ413" s="29"/>
      <c r="CR413" s="54">
        <f>_xlfn.XLOOKUP($C413,[25]PSP!$C:$C,[25]PSP!$CR:$CR)</f>
        <v>0</v>
      </c>
      <c r="CS413" s="27">
        <f>_xlfn.XLOOKUP($C413,[25]PSP!$C:$C,[25]PSP!$CS:$CS)</f>
        <v>3.2</v>
      </c>
      <c r="CT413" s="28">
        <f t="shared" si="1647"/>
        <v>0</v>
      </c>
      <c r="CU413" s="29"/>
      <c r="CV413" s="54">
        <f>_xlfn.XLOOKUP($C413,[25]PSP!$C:$C,[25]PSP!$CV:$CV)</f>
        <v>0</v>
      </c>
      <c r="CW413" s="27">
        <f>_xlfn.XLOOKUP($C413,[25]PSP!$C:$C,[25]PSP!$CW:$CW)</f>
        <v>3.2</v>
      </c>
      <c r="CX413" s="28">
        <f t="shared" si="1648"/>
        <v>0</v>
      </c>
      <c r="CY413" s="29"/>
      <c r="CZ413" s="54">
        <f>_xlfn.XLOOKUP($C413,[25]PSP!$C:$C,[25]PSP!$CZ:$CZ)</f>
        <v>0</v>
      </c>
      <c r="DA413" s="27">
        <f>_xlfn.XLOOKUP($C413,[25]PSP!$C:$C,[25]PSP!$DA:$DA)</f>
        <v>3.2</v>
      </c>
      <c r="DB413" s="28">
        <f t="shared" si="1649"/>
        <v>0</v>
      </c>
      <c r="DC413" s="29"/>
      <c r="DD413" s="54">
        <f>_xlfn.XLOOKUP($C413,[25]PSP!$C:$C,[25]PSP!$DD:$DD)</f>
        <v>0</v>
      </c>
      <c r="DE413" s="27">
        <f>_xlfn.XLOOKUP($C413,[25]PSP!$C:$C,[25]PSP!$DE:$DE)</f>
        <v>3.2</v>
      </c>
      <c r="DF413" s="28">
        <f t="shared" si="1650"/>
        <v>0</v>
      </c>
      <c r="DG413" s="29"/>
      <c r="DH413" s="54">
        <f>_xlfn.XLOOKUP($C413,[25]PSP!$C:$C,[25]PSP!$DH:$DH)</f>
        <v>0</v>
      </c>
      <c r="DI413" s="27">
        <f>_xlfn.XLOOKUP($C413,[25]PSP!$C:$C,[25]PSP!$DI:$DI)</f>
        <v>3.2</v>
      </c>
      <c r="DJ413" s="28">
        <f t="shared" si="1651"/>
        <v>0</v>
      </c>
      <c r="DK413" s="29"/>
      <c r="DL413" s="54">
        <f>_xlfn.XLOOKUP($C413,[25]PSP!$C:$C,[25]PSP!$DL:$DL)</f>
        <v>0</v>
      </c>
      <c r="DM413" s="27">
        <f>_xlfn.XLOOKUP($C413,[25]PSP!$C:$C,[25]PSP!$DM:$DM)</f>
        <v>3.2</v>
      </c>
      <c r="DN413" s="28">
        <f t="shared" si="1652"/>
        <v>0</v>
      </c>
      <c r="DO413" s="29"/>
      <c r="DP413" s="54">
        <f>_xlfn.XLOOKUP($C413,[25]PSP!$C:$C,[25]PSP!$DP:$DP)</f>
        <v>0</v>
      </c>
      <c r="DQ413" s="27">
        <f>_xlfn.XLOOKUP($C413,[25]PSP!$C:$C,[25]PSP!$DQ:$DQ)</f>
        <v>3.2</v>
      </c>
      <c r="DR413" s="28">
        <f t="shared" si="1653"/>
        <v>0</v>
      </c>
      <c r="DS413" s="29"/>
      <c r="DT413" s="54">
        <f>_xlfn.XLOOKUP($C413,[25]PSP!$C:$C,[25]PSP!$DT:$DT)</f>
        <v>0</v>
      </c>
      <c r="DU413" s="27">
        <f>_xlfn.XLOOKUP($C413,[25]PSP!$C:$C,[25]PSP!$DU:$DU)</f>
        <v>3.2</v>
      </c>
      <c r="DV413" s="28">
        <f t="shared" si="1654"/>
        <v>0</v>
      </c>
      <c r="DW413" s="29"/>
      <c r="DX413" s="54">
        <f>_xlfn.XLOOKUP($C413,[25]PSP!$C:$C,[25]PSP!$DX:$DX)</f>
        <v>0</v>
      </c>
      <c r="DY413" s="27">
        <f>_xlfn.XLOOKUP($C413,[25]PSP!$C:$C,[25]PSP!$DY:$DY)</f>
        <v>3.2</v>
      </c>
      <c r="DZ413" s="28">
        <f t="shared" si="1655"/>
        <v>0</v>
      </c>
      <c r="EA413" s="29"/>
      <c r="EB413" s="54">
        <f>_xlfn.XLOOKUP($C413,[25]PSP!$C:$C,[25]PSP!$EB:$EB)</f>
        <v>0</v>
      </c>
      <c r="EC413" s="27">
        <f>_xlfn.XLOOKUP($C413,[25]PSP!$C:$C,[25]PSP!$EC:$EC)</f>
        <v>3.2</v>
      </c>
      <c r="ED413" s="28">
        <f t="shared" si="1656"/>
        <v>0</v>
      </c>
      <c r="EE413" s="29"/>
      <c r="EF413" s="54">
        <f>_xlfn.XLOOKUP($C413,[25]PSP!$C:$C,[25]PSP!$EF:$EF)</f>
        <v>0</v>
      </c>
      <c r="EG413" s="27">
        <f>_xlfn.XLOOKUP($C413,[25]PSP!$C:$C,[25]PSP!$EG:$EG)</f>
        <v>3.2</v>
      </c>
      <c r="EH413" s="28">
        <f t="shared" si="1657"/>
        <v>0</v>
      </c>
      <c r="EI413" s="29"/>
      <c r="EJ413" s="54">
        <f>_xlfn.XLOOKUP($C413,[25]PSP!$C:$C,[25]PSP!$EJ:$EJ)</f>
        <v>0</v>
      </c>
      <c r="EK413" s="27">
        <f>_xlfn.XLOOKUP($C413,[25]PSP!$C:$C,[25]PSP!$EK:$EK)</f>
        <v>3.2</v>
      </c>
      <c r="EL413" s="28">
        <f t="shared" si="1658"/>
        <v>0</v>
      </c>
      <c r="EM413" s="29"/>
      <c r="EN413" s="108"/>
      <c r="EO413" s="29">
        <f t="shared" si="1659"/>
        <v>0</v>
      </c>
      <c r="EP413" s="29">
        <f t="shared" si="1589"/>
        <v>0</v>
      </c>
      <c r="EQ413" s="4" t="b">
        <f t="shared" si="1624"/>
        <v>1</v>
      </c>
      <c r="ES413" s="118">
        <f t="shared" si="1488"/>
        <v>1.1767000000000001</v>
      </c>
    </row>
    <row r="414" spans="3:149" ht="14.25" x14ac:dyDescent="0.25">
      <c r="C414" s="24" t="s">
        <v>332</v>
      </c>
      <c r="D414" s="43">
        <f>_xlfn.XLOOKUP($C414,[25]PSP!$C:$C,[25]PSP!$D:$D)</f>
        <v>4413984</v>
      </c>
      <c r="E414" s="24" t="str">
        <f>_xlfn.XLOOKUP($C414,[25]PSP!$C:$C,[25]PSP!$E:$E)</f>
        <v>SICRO SERVIÇO</v>
      </c>
      <c r="F414" s="25" t="str">
        <f>_xlfn.XLOOKUP($C414,[25]PSP!$C:$C,[25]PSP!$F:$F)</f>
        <v>REGULARIZAÇÃO DE BOTA-FORA COM ESPALHAMENTO E COMPACTAÇÃO</v>
      </c>
      <c r="G414" s="26" t="str">
        <f>_xlfn.XLOOKUP($C414,[25]PSP!$C:$C,[25]PSP!$G:$G)</f>
        <v>M³</v>
      </c>
      <c r="H414" s="53">
        <f>_xlfn.XLOOKUP($C414,[25]PSP!$C:$C,[25]PSP!$H:$H)</f>
        <v>0</v>
      </c>
      <c r="I414" s="28">
        <f>_xlfn.XLOOKUP($C414,[25]PSP!$C:$C,[25]PSP!$I:$I)</f>
        <v>0</v>
      </c>
      <c r="J414" s="28">
        <f t="shared" si="1625"/>
        <v>0</v>
      </c>
      <c r="K414" s="29"/>
      <c r="L414" s="54">
        <f>_xlfn.XLOOKUP($C414,[25]PSP!$C:$C,[25]PSP!$L:$L)</f>
        <v>0</v>
      </c>
      <c r="M414" s="27">
        <f>_xlfn.XLOOKUP($C414,[25]PSP!$C:$C,[25]PSP!$M:$M)</f>
        <v>2.25</v>
      </c>
      <c r="N414" s="28">
        <f t="shared" si="1626"/>
        <v>0</v>
      </c>
      <c r="O414" s="29"/>
      <c r="P414" s="54">
        <f>_xlfn.XLOOKUP($C414,[25]PSP!$C:$C,[25]PSP!$P:$P)</f>
        <v>0</v>
      </c>
      <c r="Q414" s="27">
        <f>_xlfn.XLOOKUP($C414,[25]PSP!$C:$C,[25]PSP!$Q:$Q)</f>
        <v>2.25</v>
      </c>
      <c r="R414" s="28">
        <f t="shared" si="1627"/>
        <v>0</v>
      </c>
      <c r="S414" s="29"/>
      <c r="T414" s="54">
        <f>_xlfn.XLOOKUP($C414,[25]PSP!$C:$C,[25]PSP!$T:$T)</f>
        <v>0</v>
      </c>
      <c r="U414" s="27">
        <f>_xlfn.XLOOKUP($C414,[25]PSP!$C:$C,[25]PSP!$U:$U)</f>
        <v>2.25</v>
      </c>
      <c r="V414" s="28">
        <f t="shared" si="1628"/>
        <v>0</v>
      </c>
      <c r="W414" s="29"/>
      <c r="X414" s="54">
        <f>_xlfn.XLOOKUP($C414,[25]PSP!$C:$C,[25]PSP!$X:$X)</f>
        <v>0</v>
      </c>
      <c r="Y414" s="27">
        <f>_xlfn.XLOOKUP($C414,[25]PSP!$C:$C,[25]PSP!$Y:$Y)</f>
        <v>2.25</v>
      </c>
      <c r="Z414" s="28">
        <f t="shared" si="1629"/>
        <v>0</v>
      </c>
      <c r="AA414" s="29"/>
      <c r="AB414" s="54">
        <f>_xlfn.XLOOKUP($C414,[25]PSP!$C:$C,[25]PSP!$AB:$AB)</f>
        <v>0</v>
      </c>
      <c r="AC414" s="27">
        <f>_xlfn.XLOOKUP($C414,[25]PSP!$C:$C,[25]PSP!$AC:$AC)</f>
        <v>2.25</v>
      </c>
      <c r="AD414" s="28">
        <f t="shared" si="1630"/>
        <v>0</v>
      </c>
      <c r="AE414" s="29"/>
      <c r="AF414" s="54">
        <f>_xlfn.XLOOKUP($C414,[25]PSP!$C:$C,[25]PSP!$AF:$AF)</f>
        <v>0</v>
      </c>
      <c r="AG414" s="27">
        <f>_xlfn.XLOOKUP($C414,[25]PSP!$C:$C,[25]PSP!$AG:$AG)</f>
        <v>2.25</v>
      </c>
      <c r="AH414" s="28">
        <f t="shared" si="1631"/>
        <v>0</v>
      </c>
      <c r="AI414" s="29"/>
      <c r="AJ414" s="54">
        <f>_xlfn.XLOOKUP($C414,[25]PSP!$C:$C,[25]PSP!$AJ:$AJ)</f>
        <v>0</v>
      </c>
      <c r="AK414" s="27">
        <f>_xlfn.XLOOKUP($C414,[25]PSP!$C:$C,[25]PSP!$AK:$AK)</f>
        <v>2.25</v>
      </c>
      <c r="AL414" s="28">
        <f t="shared" si="1632"/>
        <v>0</v>
      </c>
      <c r="AM414" s="29"/>
      <c r="AN414" s="54">
        <f>_xlfn.XLOOKUP($C414,[25]PSP!$C:$C,[25]PSP!$AN:$AN)</f>
        <v>0</v>
      </c>
      <c r="AO414" s="27">
        <f>_xlfn.XLOOKUP($C414,[25]PSP!$C:$C,[25]PSP!$AO:$AO)</f>
        <v>2.25</v>
      </c>
      <c r="AP414" s="28">
        <f t="shared" si="1633"/>
        <v>0</v>
      </c>
      <c r="AQ414" s="29"/>
      <c r="AR414" s="54">
        <f>_xlfn.XLOOKUP($C414,[25]PSP!$C:$C,[25]PSP!$AR:$AR)</f>
        <v>0</v>
      </c>
      <c r="AS414" s="27">
        <f>_xlfn.XLOOKUP($C414,[25]PSP!$C:$C,[25]PSP!$AS:$AS)</f>
        <v>2.25</v>
      </c>
      <c r="AT414" s="28">
        <f t="shared" si="1634"/>
        <v>0</v>
      </c>
      <c r="AU414" s="29"/>
      <c r="AV414" s="54">
        <f>_xlfn.XLOOKUP($C414,[25]PSP!$C:$C,[25]PSP!$AV:$AV)</f>
        <v>0</v>
      </c>
      <c r="AW414" s="27">
        <f>_xlfn.XLOOKUP($C414,[25]PSP!$C:$C,[25]PSP!$AW:$AW)</f>
        <v>2.25</v>
      </c>
      <c r="AX414" s="28">
        <f t="shared" si="1635"/>
        <v>0</v>
      </c>
      <c r="AY414" s="29"/>
      <c r="AZ414" s="54">
        <f>_xlfn.XLOOKUP($C414,[25]PSP!$C:$C,[25]PSP!$AZ:$AZ)</f>
        <v>0</v>
      </c>
      <c r="BA414" s="27">
        <f>_xlfn.XLOOKUP($C414,[25]PSP!$C:$C,[25]PSP!$BA:$BA)</f>
        <v>2.25</v>
      </c>
      <c r="BB414" s="28">
        <f t="shared" si="1636"/>
        <v>0</v>
      </c>
      <c r="BC414" s="29"/>
      <c r="BD414" s="54">
        <f>_xlfn.XLOOKUP($C414,[25]PSP!$C:$C,[25]PSP!$BD:$BD)</f>
        <v>0</v>
      </c>
      <c r="BE414" s="27">
        <f>_xlfn.XLOOKUP($C414,[25]PSP!$C:$C,[25]PSP!$BE:$BE)</f>
        <v>2.25</v>
      </c>
      <c r="BF414" s="28">
        <f t="shared" si="1637"/>
        <v>0</v>
      </c>
      <c r="BG414" s="29"/>
      <c r="BH414" s="54">
        <f>_xlfn.XLOOKUP($C414,[25]PSP!$C:$C,[25]PSP!$BH:$BH)</f>
        <v>0</v>
      </c>
      <c r="BI414" s="27">
        <f>_xlfn.XLOOKUP($C414,[25]PSP!$C:$C,[25]PSP!$BI:$BI)</f>
        <v>2.25</v>
      </c>
      <c r="BJ414" s="28">
        <f t="shared" si="1638"/>
        <v>0</v>
      </c>
      <c r="BK414" s="29"/>
      <c r="BL414" s="54">
        <f>_xlfn.XLOOKUP($C414,[25]PSP!$C:$C,[25]PSP!$BL:$BL)</f>
        <v>0</v>
      </c>
      <c r="BM414" s="27">
        <f>_xlfn.XLOOKUP($C414,[25]PSP!$C:$C,[25]PSP!$BM:$BM)</f>
        <v>2.25</v>
      </c>
      <c r="BN414" s="28">
        <f t="shared" si="1639"/>
        <v>0</v>
      </c>
      <c r="BO414" s="29"/>
      <c r="BP414" s="54">
        <f>_xlfn.XLOOKUP($C414,[25]PSP!$C:$C,[25]PSP!$BP:$BP)</f>
        <v>0</v>
      </c>
      <c r="BQ414" s="27">
        <f>_xlfn.XLOOKUP($C414,[25]PSP!$C:$C,[25]PSP!$BQ:$BQ)</f>
        <v>2.25</v>
      </c>
      <c r="BR414" s="28">
        <f t="shared" si="1640"/>
        <v>0</v>
      </c>
      <c r="BS414" s="29"/>
      <c r="BT414" s="54">
        <f>_xlfn.XLOOKUP($C414,[25]PSP!$C:$C,[25]PSP!$BT:$BT)</f>
        <v>0</v>
      </c>
      <c r="BU414" s="27">
        <f>_xlfn.XLOOKUP($C414,[25]PSP!$C:$C,[25]PSP!$BU:$BU)</f>
        <v>2.25</v>
      </c>
      <c r="BV414" s="28">
        <f t="shared" si="1641"/>
        <v>0</v>
      </c>
      <c r="BW414" s="29"/>
      <c r="BX414" s="54">
        <f>_xlfn.XLOOKUP($C414,[25]PSP!$C:$C,[25]PSP!$BX:$BX)</f>
        <v>0</v>
      </c>
      <c r="BY414" s="27">
        <f>_xlfn.XLOOKUP($C414,[25]PSP!$C:$C,[25]PSP!$BY:$BY)</f>
        <v>2.25</v>
      </c>
      <c r="BZ414" s="28">
        <f t="shared" si="1642"/>
        <v>0</v>
      </c>
      <c r="CA414" s="29"/>
      <c r="CB414" s="54">
        <f>_xlfn.XLOOKUP($C414,[25]PSP!$C:$C,[25]PSP!$CB:$CB)</f>
        <v>0</v>
      </c>
      <c r="CC414" s="27">
        <f>_xlfn.XLOOKUP($C414,[25]PSP!$C:$C,[25]PSP!$CC:$CC)</f>
        <v>2.25</v>
      </c>
      <c r="CD414" s="28">
        <f t="shared" si="1643"/>
        <v>0</v>
      </c>
      <c r="CE414" s="29"/>
      <c r="CF414" s="54">
        <f>_xlfn.XLOOKUP($C414,[25]PSP!$C:$C,[25]PSP!$CF:$CF)</f>
        <v>0</v>
      </c>
      <c r="CG414" s="27">
        <f>_xlfn.XLOOKUP($C414,[25]PSP!$C:$C,[25]PSP!$CG:$CG)</f>
        <v>2.25</v>
      </c>
      <c r="CH414" s="28">
        <f t="shared" si="1644"/>
        <v>0</v>
      </c>
      <c r="CI414" s="29"/>
      <c r="CJ414" s="54">
        <f>_xlfn.XLOOKUP($C414,[25]PSP!$C:$C,[25]PSP!$CJ:$CJ)</f>
        <v>0</v>
      </c>
      <c r="CK414" s="27">
        <f>_xlfn.XLOOKUP($C414,[25]PSP!$C:$C,[25]PSP!$CK:$CK)</f>
        <v>2.25</v>
      </c>
      <c r="CL414" s="28">
        <f t="shared" si="1645"/>
        <v>0</v>
      </c>
      <c r="CM414" s="29"/>
      <c r="CN414" s="54">
        <f>_xlfn.XLOOKUP($C414,[25]PSP!$C:$C,[25]PSP!$CN:$CN)</f>
        <v>0</v>
      </c>
      <c r="CO414" s="27">
        <f>_xlfn.XLOOKUP($C414,[25]PSP!$C:$C,[25]PSP!$CO:$CO)</f>
        <v>2.25</v>
      </c>
      <c r="CP414" s="28">
        <f t="shared" si="1646"/>
        <v>0</v>
      </c>
      <c r="CQ414" s="29"/>
      <c r="CR414" s="54">
        <f>_xlfn.XLOOKUP($C414,[25]PSP!$C:$C,[25]PSP!$CR:$CR)</f>
        <v>0</v>
      </c>
      <c r="CS414" s="27">
        <f>_xlfn.XLOOKUP($C414,[25]PSP!$C:$C,[25]PSP!$CS:$CS)</f>
        <v>2.25</v>
      </c>
      <c r="CT414" s="28">
        <f t="shared" si="1647"/>
        <v>0</v>
      </c>
      <c r="CU414" s="29"/>
      <c r="CV414" s="54">
        <f>_xlfn.XLOOKUP($C414,[25]PSP!$C:$C,[25]PSP!$CV:$CV)</f>
        <v>0</v>
      </c>
      <c r="CW414" s="27">
        <f>_xlfn.XLOOKUP($C414,[25]PSP!$C:$C,[25]PSP!$CW:$CW)</f>
        <v>2.25</v>
      </c>
      <c r="CX414" s="28">
        <f t="shared" si="1648"/>
        <v>0</v>
      </c>
      <c r="CY414" s="29"/>
      <c r="CZ414" s="54">
        <f>_xlfn.XLOOKUP($C414,[25]PSP!$C:$C,[25]PSP!$CZ:$CZ)</f>
        <v>0</v>
      </c>
      <c r="DA414" s="27">
        <f>_xlfn.XLOOKUP($C414,[25]PSP!$C:$C,[25]PSP!$DA:$DA)</f>
        <v>2.25</v>
      </c>
      <c r="DB414" s="28">
        <f t="shared" si="1649"/>
        <v>0</v>
      </c>
      <c r="DC414" s="29"/>
      <c r="DD414" s="54">
        <f>_xlfn.XLOOKUP($C414,[25]PSP!$C:$C,[25]PSP!$DD:$DD)</f>
        <v>0</v>
      </c>
      <c r="DE414" s="27">
        <f>_xlfn.XLOOKUP($C414,[25]PSP!$C:$C,[25]PSP!$DE:$DE)</f>
        <v>2.25</v>
      </c>
      <c r="DF414" s="28">
        <f t="shared" si="1650"/>
        <v>0</v>
      </c>
      <c r="DG414" s="29"/>
      <c r="DH414" s="54">
        <f>_xlfn.XLOOKUP($C414,[25]PSP!$C:$C,[25]PSP!$DH:$DH)</f>
        <v>0</v>
      </c>
      <c r="DI414" s="27">
        <f>_xlfn.XLOOKUP($C414,[25]PSP!$C:$C,[25]PSP!$DI:$DI)</f>
        <v>2.25</v>
      </c>
      <c r="DJ414" s="28">
        <f t="shared" si="1651"/>
        <v>0</v>
      </c>
      <c r="DK414" s="29"/>
      <c r="DL414" s="54">
        <f>_xlfn.XLOOKUP($C414,[25]PSP!$C:$C,[25]PSP!$DL:$DL)</f>
        <v>0</v>
      </c>
      <c r="DM414" s="27">
        <f>_xlfn.XLOOKUP($C414,[25]PSP!$C:$C,[25]PSP!$DM:$DM)</f>
        <v>2.25</v>
      </c>
      <c r="DN414" s="28">
        <f t="shared" si="1652"/>
        <v>0</v>
      </c>
      <c r="DO414" s="29"/>
      <c r="DP414" s="54">
        <f>_xlfn.XLOOKUP($C414,[25]PSP!$C:$C,[25]PSP!$DP:$DP)</f>
        <v>0</v>
      </c>
      <c r="DQ414" s="27">
        <f>_xlfn.XLOOKUP($C414,[25]PSP!$C:$C,[25]PSP!$DQ:$DQ)</f>
        <v>2.25</v>
      </c>
      <c r="DR414" s="28">
        <f t="shared" si="1653"/>
        <v>0</v>
      </c>
      <c r="DS414" s="29"/>
      <c r="DT414" s="54">
        <f>_xlfn.XLOOKUP($C414,[25]PSP!$C:$C,[25]PSP!$DT:$DT)</f>
        <v>0</v>
      </c>
      <c r="DU414" s="27">
        <f>_xlfn.XLOOKUP($C414,[25]PSP!$C:$C,[25]PSP!$DU:$DU)</f>
        <v>2.25</v>
      </c>
      <c r="DV414" s="28">
        <f t="shared" si="1654"/>
        <v>0</v>
      </c>
      <c r="DW414" s="29"/>
      <c r="DX414" s="54">
        <f>_xlfn.XLOOKUP($C414,[25]PSP!$C:$C,[25]PSP!$DX:$DX)</f>
        <v>0</v>
      </c>
      <c r="DY414" s="27">
        <f>_xlfn.XLOOKUP($C414,[25]PSP!$C:$C,[25]PSP!$DY:$DY)</f>
        <v>2.25</v>
      </c>
      <c r="DZ414" s="28">
        <f t="shared" si="1655"/>
        <v>0</v>
      </c>
      <c r="EA414" s="29"/>
      <c r="EB414" s="54">
        <f>_xlfn.XLOOKUP($C414,[25]PSP!$C:$C,[25]PSP!$EB:$EB)</f>
        <v>0</v>
      </c>
      <c r="EC414" s="27">
        <f>_xlfn.XLOOKUP($C414,[25]PSP!$C:$C,[25]PSP!$EC:$EC)</f>
        <v>2.25</v>
      </c>
      <c r="ED414" s="28">
        <f t="shared" si="1656"/>
        <v>0</v>
      </c>
      <c r="EE414" s="29"/>
      <c r="EF414" s="54">
        <f>_xlfn.XLOOKUP($C414,[25]PSP!$C:$C,[25]PSP!$EF:$EF)</f>
        <v>0</v>
      </c>
      <c r="EG414" s="27">
        <f>_xlfn.XLOOKUP($C414,[25]PSP!$C:$C,[25]PSP!$EG:$EG)</f>
        <v>2.25</v>
      </c>
      <c r="EH414" s="28">
        <f t="shared" si="1657"/>
        <v>0</v>
      </c>
      <c r="EI414" s="29"/>
      <c r="EJ414" s="54">
        <f>_xlfn.XLOOKUP($C414,[25]PSP!$C:$C,[25]PSP!$EJ:$EJ)</f>
        <v>0</v>
      </c>
      <c r="EK414" s="27">
        <f>_xlfn.XLOOKUP($C414,[25]PSP!$C:$C,[25]PSP!$EK:$EK)</f>
        <v>2.25</v>
      </c>
      <c r="EL414" s="28">
        <f t="shared" si="1658"/>
        <v>0</v>
      </c>
      <c r="EM414" s="29"/>
      <c r="EN414" s="108"/>
      <c r="EO414" s="29">
        <f t="shared" si="1659"/>
        <v>0</v>
      </c>
      <c r="EP414" s="29">
        <f t="shared" si="1589"/>
        <v>0</v>
      </c>
      <c r="EQ414" s="4" t="b">
        <f t="shared" si="1624"/>
        <v>1</v>
      </c>
      <c r="ES414" s="118">
        <f t="shared" si="1488"/>
        <v>1.1767000000000001</v>
      </c>
    </row>
    <row r="415" spans="3:149" s="1" customFormat="1" ht="14.25" x14ac:dyDescent="0.25">
      <c r="C415" s="79" t="s">
        <v>334</v>
      </c>
      <c r="D415" s="80"/>
      <c r="E415" s="79"/>
      <c r="F415" s="81" t="s">
        <v>26</v>
      </c>
      <c r="G415" s="82"/>
      <c r="H415" s="82"/>
      <c r="I415" s="83"/>
      <c r="J415" s="83"/>
      <c r="L415" s="84"/>
      <c r="M415" s="85"/>
      <c r="N415" s="83"/>
      <c r="P415" s="84"/>
      <c r="Q415" s="85"/>
      <c r="R415" s="83"/>
      <c r="T415" s="84"/>
      <c r="U415" s="85"/>
      <c r="V415" s="83"/>
      <c r="X415" s="84"/>
      <c r="Y415" s="85"/>
      <c r="Z415" s="83"/>
      <c r="AB415" s="84"/>
      <c r="AC415" s="85"/>
      <c r="AD415" s="83"/>
      <c r="AF415" s="84"/>
      <c r="AG415" s="85"/>
      <c r="AH415" s="83"/>
      <c r="AJ415" s="84"/>
      <c r="AK415" s="85"/>
      <c r="AL415" s="83"/>
      <c r="AN415" s="84"/>
      <c r="AO415" s="85"/>
      <c r="AP415" s="83"/>
      <c r="AR415" s="84"/>
      <c r="AS415" s="85"/>
      <c r="AT415" s="83"/>
      <c r="AV415" s="84"/>
      <c r="AW415" s="85"/>
      <c r="AX415" s="83"/>
      <c r="AZ415" s="84"/>
      <c r="BA415" s="85"/>
      <c r="BB415" s="83"/>
      <c r="BD415" s="84"/>
      <c r="BE415" s="85"/>
      <c r="BF415" s="83"/>
      <c r="BH415" s="84"/>
      <c r="BI415" s="85"/>
      <c r="BJ415" s="83"/>
      <c r="BL415" s="84"/>
      <c r="BM415" s="85"/>
      <c r="BN415" s="83"/>
      <c r="BP415" s="84"/>
      <c r="BQ415" s="85"/>
      <c r="BR415" s="83"/>
      <c r="BT415" s="84"/>
      <c r="BU415" s="85"/>
      <c r="BV415" s="83"/>
      <c r="BX415" s="84"/>
      <c r="BY415" s="85"/>
      <c r="BZ415" s="83"/>
      <c r="CB415" s="84"/>
      <c r="CC415" s="85"/>
      <c r="CD415" s="83"/>
      <c r="CF415" s="84"/>
      <c r="CG415" s="85"/>
      <c r="CH415" s="83"/>
      <c r="CJ415" s="84"/>
      <c r="CK415" s="85"/>
      <c r="CL415" s="83"/>
      <c r="CN415" s="84"/>
      <c r="CO415" s="85"/>
      <c r="CP415" s="83"/>
      <c r="CR415" s="84"/>
      <c r="CS415" s="85"/>
      <c r="CT415" s="83"/>
      <c r="CV415" s="84"/>
      <c r="CW415" s="85"/>
      <c r="CX415" s="83"/>
      <c r="CZ415" s="84"/>
      <c r="DA415" s="85"/>
      <c r="DB415" s="83"/>
      <c r="DD415" s="84"/>
      <c r="DE415" s="85"/>
      <c r="DF415" s="83"/>
      <c r="DH415" s="84"/>
      <c r="DI415" s="85"/>
      <c r="DJ415" s="83"/>
      <c r="DL415" s="84"/>
      <c r="DM415" s="85"/>
      <c r="DN415" s="83"/>
      <c r="DP415" s="84"/>
      <c r="DQ415" s="85"/>
      <c r="DR415" s="83"/>
      <c r="DT415" s="84"/>
      <c r="DU415" s="85"/>
      <c r="DV415" s="83"/>
      <c r="DX415" s="84"/>
      <c r="DY415" s="85"/>
      <c r="DZ415" s="83"/>
      <c r="EB415" s="84"/>
      <c r="EC415" s="85"/>
      <c r="ED415" s="83"/>
      <c r="EF415" s="84"/>
      <c r="EG415" s="85"/>
      <c r="EH415" s="83"/>
      <c r="EJ415" s="84"/>
      <c r="EK415" s="85"/>
      <c r="EL415" s="83"/>
      <c r="EN415" s="109"/>
      <c r="EO415" s="29">
        <f t="shared" si="1659"/>
        <v>0</v>
      </c>
      <c r="EP415" s="29">
        <f t="shared" si="1589"/>
        <v>0</v>
      </c>
      <c r="EQ415" s="4" t="b">
        <f t="shared" si="1624"/>
        <v>1</v>
      </c>
      <c r="ES415" s="118">
        <f t="shared" si="1488"/>
        <v>1.1767000000000001</v>
      </c>
    </row>
    <row r="416" spans="3:149" ht="14.25" x14ac:dyDescent="0.25">
      <c r="C416" s="24" t="s">
        <v>335</v>
      </c>
      <c r="D416" s="43" t="str">
        <f>_xlfn.XLOOKUP($C416,[25]PSP!$C:$C,[25]PSP!$D:$D)</f>
        <v>RO-40252</v>
      </c>
      <c r="E416" s="24" t="str">
        <f>_xlfn.XLOOKUP($C416,[25]PSP!$C:$C,[25]PSP!$E:$E)</f>
        <v>DER/MG</v>
      </c>
      <c r="F416" s="25" t="str">
        <f>_xlfn.XLOOKUP($C416,[25]PSP!$C:$C,[25]PSP!$F:$F)</f>
        <v>COMPACTAÇÃO DE ATERRO A 100% DO PROCTOR INTERMEDIÁRIO</v>
      </c>
      <c r="G416" s="26" t="str">
        <f>_xlfn.XLOOKUP($C416,[25]PSP!$C:$C,[25]PSP!$G:$G)</f>
        <v>M3</v>
      </c>
      <c r="H416" s="53">
        <f>_xlfn.XLOOKUP($C416,[25]PSP!$C:$C,[25]PSP!$H:$H)</f>
        <v>0</v>
      </c>
      <c r="I416" s="28">
        <f>_xlfn.XLOOKUP($C416,[25]PSP!$C:$C,[25]PSP!$I:$I)</f>
        <v>0</v>
      </c>
      <c r="J416" s="28">
        <f t="shared" ref="J416:J417" si="1660">IF(LEFT(D416,6)="COT.IS",I416,I416*(1+$J$7))</f>
        <v>0</v>
      </c>
      <c r="K416" s="29"/>
      <c r="L416" s="54">
        <f>_xlfn.XLOOKUP($C416,[25]PSP!$C:$C,[25]PSP!$L:$L)</f>
        <v>0</v>
      </c>
      <c r="M416" s="27">
        <f>_xlfn.XLOOKUP($C416,[25]PSP!$C:$C,[25]PSP!$M:$M)</f>
        <v>3.21</v>
      </c>
      <c r="N416" s="28">
        <f t="shared" ref="N416:N417" si="1661">TRUNC(M416*L416,2)</f>
        <v>0</v>
      </c>
      <c r="O416" s="29"/>
      <c r="P416" s="54">
        <f>_xlfn.XLOOKUP($C416,[25]PSP!$C:$C,[25]PSP!$P:$P)</f>
        <v>0</v>
      </c>
      <c r="Q416" s="27">
        <f>_xlfn.XLOOKUP($C416,[25]PSP!$C:$C,[25]PSP!$Q:$Q)</f>
        <v>3.21</v>
      </c>
      <c r="R416" s="28">
        <f t="shared" ref="R416:R417" si="1662">TRUNC(Q416*P416,2)</f>
        <v>0</v>
      </c>
      <c r="S416" s="29"/>
      <c r="T416" s="54">
        <f>_xlfn.XLOOKUP($C416,[25]PSP!$C:$C,[25]PSP!$T:$T)</f>
        <v>0</v>
      </c>
      <c r="U416" s="27">
        <f>_xlfn.XLOOKUP($C416,[25]PSP!$C:$C,[25]PSP!$U:$U)</f>
        <v>3.21</v>
      </c>
      <c r="V416" s="28">
        <f t="shared" ref="V416:V417" si="1663">TRUNC(U416*T416,2)</f>
        <v>0</v>
      </c>
      <c r="W416" s="29"/>
      <c r="X416" s="54">
        <f>_xlfn.XLOOKUP($C416,[25]PSP!$C:$C,[25]PSP!$X:$X)</f>
        <v>0</v>
      </c>
      <c r="Y416" s="27">
        <f>_xlfn.XLOOKUP($C416,[25]PSP!$C:$C,[25]PSP!$Y:$Y)</f>
        <v>3.21</v>
      </c>
      <c r="Z416" s="28">
        <f t="shared" ref="Z416:Z417" si="1664">TRUNC(Y416*X416,2)</f>
        <v>0</v>
      </c>
      <c r="AA416" s="29"/>
      <c r="AB416" s="54">
        <f>_xlfn.XLOOKUP($C416,[25]PSP!$C:$C,[25]PSP!$AB:$AB)</f>
        <v>0</v>
      </c>
      <c r="AC416" s="27">
        <f>_xlfn.XLOOKUP($C416,[25]PSP!$C:$C,[25]PSP!$AC:$AC)</f>
        <v>3.21</v>
      </c>
      <c r="AD416" s="28">
        <f t="shared" ref="AD416:AD417" si="1665">TRUNC(AC416*AB416,2)</f>
        <v>0</v>
      </c>
      <c r="AE416" s="29"/>
      <c r="AF416" s="54">
        <f>_xlfn.XLOOKUP($C416,[25]PSP!$C:$C,[25]PSP!$AF:$AF)</f>
        <v>0</v>
      </c>
      <c r="AG416" s="27">
        <f>_xlfn.XLOOKUP($C416,[25]PSP!$C:$C,[25]PSP!$AG:$AG)</f>
        <v>3.21</v>
      </c>
      <c r="AH416" s="28">
        <f t="shared" ref="AH416:AH417" si="1666">TRUNC(AG416*AF416,2)</f>
        <v>0</v>
      </c>
      <c r="AI416" s="29"/>
      <c r="AJ416" s="54">
        <f>_xlfn.XLOOKUP($C416,[25]PSP!$C:$C,[25]PSP!$AJ:$AJ)</f>
        <v>0</v>
      </c>
      <c r="AK416" s="27">
        <f>_xlfn.XLOOKUP($C416,[25]PSP!$C:$C,[25]PSP!$AK:$AK)</f>
        <v>3.21</v>
      </c>
      <c r="AL416" s="28">
        <f t="shared" ref="AL416:AL417" si="1667">TRUNC(AK416*AJ416,2)</f>
        <v>0</v>
      </c>
      <c r="AM416" s="29"/>
      <c r="AN416" s="54">
        <f>_xlfn.XLOOKUP($C416,[25]PSP!$C:$C,[25]PSP!$AN:$AN)</f>
        <v>0</v>
      </c>
      <c r="AO416" s="27">
        <f>_xlfn.XLOOKUP($C416,[25]PSP!$C:$C,[25]PSP!$AO:$AO)</f>
        <v>3.21</v>
      </c>
      <c r="AP416" s="28">
        <f t="shared" ref="AP416:AP417" si="1668">TRUNC(AO416*AN416,2)</f>
        <v>0</v>
      </c>
      <c r="AQ416" s="29"/>
      <c r="AR416" s="54">
        <f>_xlfn.XLOOKUP($C416,[25]PSP!$C:$C,[25]PSP!$AR:$AR)</f>
        <v>0</v>
      </c>
      <c r="AS416" s="27">
        <f>_xlfn.XLOOKUP($C416,[25]PSP!$C:$C,[25]PSP!$AS:$AS)</f>
        <v>3.21</v>
      </c>
      <c r="AT416" s="28">
        <f t="shared" ref="AT416:AT417" si="1669">TRUNC(AS416*AR416,2)</f>
        <v>0</v>
      </c>
      <c r="AU416" s="29"/>
      <c r="AV416" s="54">
        <f>_xlfn.XLOOKUP($C416,[25]PSP!$C:$C,[25]PSP!$AV:$AV)</f>
        <v>0</v>
      </c>
      <c r="AW416" s="27">
        <f>_xlfn.XLOOKUP($C416,[25]PSP!$C:$C,[25]PSP!$AW:$AW)</f>
        <v>3.21</v>
      </c>
      <c r="AX416" s="28">
        <f t="shared" ref="AX416:AX417" si="1670">TRUNC(AW416*AV416,2)</f>
        <v>0</v>
      </c>
      <c r="AY416" s="29"/>
      <c r="AZ416" s="54">
        <f>_xlfn.XLOOKUP($C416,[25]PSP!$C:$C,[25]PSP!$AZ:$AZ)</f>
        <v>0</v>
      </c>
      <c r="BA416" s="27">
        <f>_xlfn.XLOOKUP($C416,[25]PSP!$C:$C,[25]PSP!$BA:$BA)</f>
        <v>3.21</v>
      </c>
      <c r="BB416" s="28">
        <f t="shared" ref="BB416:BB417" si="1671">TRUNC(BA416*AZ416,2)</f>
        <v>0</v>
      </c>
      <c r="BC416" s="29"/>
      <c r="BD416" s="54">
        <f>_xlfn.XLOOKUP($C416,[25]PSP!$C:$C,[25]PSP!$BD:$BD)</f>
        <v>0</v>
      </c>
      <c r="BE416" s="27">
        <f>_xlfn.XLOOKUP($C416,[25]PSP!$C:$C,[25]PSP!$BE:$BE)</f>
        <v>3.21</v>
      </c>
      <c r="BF416" s="28">
        <f t="shared" ref="BF416:BF417" si="1672">TRUNC(BE416*BD416,2)</f>
        <v>0</v>
      </c>
      <c r="BG416" s="29"/>
      <c r="BH416" s="54">
        <f>_xlfn.XLOOKUP($C416,[25]PSP!$C:$C,[25]PSP!$BH:$BH)</f>
        <v>0</v>
      </c>
      <c r="BI416" s="27">
        <f>_xlfn.XLOOKUP($C416,[25]PSP!$C:$C,[25]PSP!$BI:$BI)</f>
        <v>3.21</v>
      </c>
      <c r="BJ416" s="28">
        <f t="shared" ref="BJ416:BJ417" si="1673">TRUNC(BI416*BH416,2)</f>
        <v>0</v>
      </c>
      <c r="BK416" s="29"/>
      <c r="BL416" s="54">
        <f>_xlfn.XLOOKUP($C416,[25]PSP!$C:$C,[25]PSP!$BL:$BL)</f>
        <v>0</v>
      </c>
      <c r="BM416" s="27">
        <f>_xlfn.XLOOKUP($C416,[25]PSP!$C:$C,[25]PSP!$BM:$BM)</f>
        <v>3.21</v>
      </c>
      <c r="BN416" s="28">
        <f t="shared" ref="BN416:BN417" si="1674">TRUNC(BM416*BL416,2)</f>
        <v>0</v>
      </c>
      <c r="BO416" s="29"/>
      <c r="BP416" s="54">
        <f>_xlfn.XLOOKUP($C416,[25]PSP!$C:$C,[25]PSP!$BP:$BP)</f>
        <v>0</v>
      </c>
      <c r="BQ416" s="27">
        <f>_xlfn.XLOOKUP($C416,[25]PSP!$C:$C,[25]PSP!$BQ:$BQ)</f>
        <v>3.21</v>
      </c>
      <c r="BR416" s="28">
        <f t="shared" ref="BR416:BR417" si="1675">TRUNC(BQ416*BP416,2)</f>
        <v>0</v>
      </c>
      <c r="BS416" s="29"/>
      <c r="BT416" s="54">
        <f>_xlfn.XLOOKUP($C416,[25]PSP!$C:$C,[25]PSP!$BT:$BT)</f>
        <v>0</v>
      </c>
      <c r="BU416" s="27">
        <f>_xlfn.XLOOKUP($C416,[25]PSP!$C:$C,[25]PSP!$BU:$BU)</f>
        <v>3.21</v>
      </c>
      <c r="BV416" s="28">
        <f t="shared" ref="BV416:BV417" si="1676">TRUNC(BU416*BT416,2)</f>
        <v>0</v>
      </c>
      <c r="BW416" s="29"/>
      <c r="BX416" s="54">
        <f>_xlfn.XLOOKUP($C416,[25]PSP!$C:$C,[25]PSP!$BX:$BX)</f>
        <v>0</v>
      </c>
      <c r="BY416" s="27">
        <f>_xlfn.XLOOKUP($C416,[25]PSP!$C:$C,[25]PSP!$BY:$BY)</f>
        <v>3.21</v>
      </c>
      <c r="BZ416" s="28">
        <f t="shared" ref="BZ416:BZ417" si="1677">TRUNC(BY416*BX416,2)</f>
        <v>0</v>
      </c>
      <c r="CA416" s="29"/>
      <c r="CB416" s="54">
        <f>_xlfn.XLOOKUP($C416,[25]PSP!$C:$C,[25]PSP!$CB:$CB)</f>
        <v>0</v>
      </c>
      <c r="CC416" s="27">
        <f>_xlfn.XLOOKUP($C416,[25]PSP!$C:$C,[25]PSP!$CC:$CC)</f>
        <v>3.21</v>
      </c>
      <c r="CD416" s="28">
        <f t="shared" ref="CD416:CD417" si="1678">TRUNC(CC416*CB416,2)</f>
        <v>0</v>
      </c>
      <c r="CE416" s="29"/>
      <c r="CF416" s="54">
        <f>_xlfn.XLOOKUP($C416,[25]PSP!$C:$C,[25]PSP!$CF:$CF)</f>
        <v>0</v>
      </c>
      <c r="CG416" s="27">
        <f>_xlfn.XLOOKUP($C416,[25]PSP!$C:$C,[25]PSP!$CG:$CG)</f>
        <v>3.21</v>
      </c>
      <c r="CH416" s="28">
        <f t="shared" ref="CH416:CH417" si="1679">TRUNC(CG416*CF416,2)</f>
        <v>0</v>
      </c>
      <c r="CI416" s="29"/>
      <c r="CJ416" s="54">
        <f>_xlfn.XLOOKUP($C416,[25]PSP!$C:$C,[25]PSP!$CJ:$CJ)</f>
        <v>0</v>
      </c>
      <c r="CK416" s="27">
        <f>_xlfn.XLOOKUP($C416,[25]PSP!$C:$C,[25]PSP!$CK:$CK)</f>
        <v>3.21</v>
      </c>
      <c r="CL416" s="28">
        <f t="shared" ref="CL416:CL417" si="1680">TRUNC(CK416*CJ416,2)</f>
        <v>0</v>
      </c>
      <c r="CM416" s="29"/>
      <c r="CN416" s="54">
        <f>_xlfn.XLOOKUP($C416,[25]PSP!$C:$C,[25]PSP!$CN:$CN)</f>
        <v>0</v>
      </c>
      <c r="CO416" s="27">
        <f>_xlfn.XLOOKUP($C416,[25]PSP!$C:$C,[25]PSP!$CO:$CO)</f>
        <v>3.21</v>
      </c>
      <c r="CP416" s="28">
        <f t="shared" ref="CP416:CP417" si="1681">TRUNC(CO416*CN416,2)</f>
        <v>0</v>
      </c>
      <c r="CQ416" s="29"/>
      <c r="CR416" s="54">
        <f>_xlfn.XLOOKUP($C416,[25]PSP!$C:$C,[25]PSP!$CR:$CR)</f>
        <v>0</v>
      </c>
      <c r="CS416" s="27">
        <f>_xlfn.XLOOKUP($C416,[25]PSP!$C:$C,[25]PSP!$CS:$CS)</f>
        <v>3.21</v>
      </c>
      <c r="CT416" s="28">
        <f t="shared" ref="CT416:CT417" si="1682">TRUNC(CS416*CR416,2)</f>
        <v>0</v>
      </c>
      <c r="CU416" s="29"/>
      <c r="CV416" s="54">
        <f>_xlfn.XLOOKUP($C416,[25]PSP!$C:$C,[25]PSP!$CV:$CV)</f>
        <v>0</v>
      </c>
      <c r="CW416" s="27">
        <f>_xlfn.XLOOKUP($C416,[25]PSP!$C:$C,[25]PSP!$CW:$CW)</f>
        <v>3.21</v>
      </c>
      <c r="CX416" s="28">
        <f t="shared" ref="CX416:CX417" si="1683">TRUNC(CW416*CV416,2)</f>
        <v>0</v>
      </c>
      <c r="CY416" s="29"/>
      <c r="CZ416" s="54">
        <f>_xlfn.XLOOKUP($C416,[25]PSP!$C:$C,[25]PSP!$CZ:$CZ)</f>
        <v>0</v>
      </c>
      <c r="DA416" s="27">
        <f>_xlfn.XLOOKUP($C416,[25]PSP!$C:$C,[25]PSP!$DA:$DA)</f>
        <v>3.21</v>
      </c>
      <c r="DB416" s="28">
        <f t="shared" ref="DB416:DB417" si="1684">TRUNC(DA416*CZ416,2)</f>
        <v>0</v>
      </c>
      <c r="DC416" s="29"/>
      <c r="DD416" s="54">
        <f>_xlfn.XLOOKUP($C416,[25]PSP!$C:$C,[25]PSP!$DD:$DD)</f>
        <v>0</v>
      </c>
      <c r="DE416" s="27">
        <f>_xlfn.XLOOKUP($C416,[25]PSP!$C:$C,[25]PSP!$DE:$DE)</f>
        <v>3.21</v>
      </c>
      <c r="DF416" s="28">
        <f t="shared" ref="DF416:DF417" si="1685">TRUNC(DE416*DD416,2)</f>
        <v>0</v>
      </c>
      <c r="DG416" s="29"/>
      <c r="DH416" s="54">
        <f>_xlfn.XLOOKUP($C416,[25]PSP!$C:$C,[25]PSP!$DH:$DH)</f>
        <v>0</v>
      </c>
      <c r="DI416" s="27">
        <f>_xlfn.XLOOKUP($C416,[25]PSP!$C:$C,[25]PSP!$DI:$DI)</f>
        <v>3.21</v>
      </c>
      <c r="DJ416" s="28">
        <f t="shared" ref="DJ416:DJ417" si="1686">TRUNC(DI416*DH416,2)</f>
        <v>0</v>
      </c>
      <c r="DK416" s="29"/>
      <c r="DL416" s="54">
        <f>_xlfn.XLOOKUP($C416,[25]PSP!$C:$C,[25]PSP!$DL:$DL)</f>
        <v>0</v>
      </c>
      <c r="DM416" s="27">
        <f>_xlfn.XLOOKUP($C416,[25]PSP!$C:$C,[25]PSP!$DM:$DM)</f>
        <v>3.21</v>
      </c>
      <c r="DN416" s="28">
        <f t="shared" ref="DN416:DN417" si="1687">TRUNC(DM416*DL416,2)</f>
        <v>0</v>
      </c>
      <c r="DO416" s="29"/>
      <c r="DP416" s="54">
        <f>_xlfn.XLOOKUP($C416,[25]PSP!$C:$C,[25]PSP!$DP:$DP)</f>
        <v>0</v>
      </c>
      <c r="DQ416" s="27">
        <f>_xlfn.XLOOKUP($C416,[25]PSP!$C:$C,[25]PSP!$DQ:$DQ)</f>
        <v>3.21</v>
      </c>
      <c r="DR416" s="28">
        <f t="shared" ref="DR416:DR417" si="1688">TRUNC(DQ416*DP416,2)</f>
        <v>0</v>
      </c>
      <c r="DS416" s="29"/>
      <c r="DT416" s="54">
        <f>_xlfn.XLOOKUP($C416,[25]PSP!$C:$C,[25]PSP!$DT:$DT)</f>
        <v>0</v>
      </c>
      <c r="DU416" s="27">
        <f>_xlfn.XLOOKUP($C416,[25]PSP!$C:$C,[25]PSP!$DU:$DU)</f>
        <v>3.21</v>
      </c>
      <c r="DV416" s="28">
        <f t="shared" ref="DV416:DV417" si="1689">TRUNC(DU416*DT416,2)</f>
        <v>0</v>
      </c>
      <c r="DW416" s="29"/>
      <c r="DX416" s="54">
        <f>_xlfn.XLOOKUP($C416,[25]PSP!$C:$C,[25]PSP!$DX:$DX)</f>
        <v>0</v>
      </c>
      <c r="DY416" s="27">
        <f>_xlfn.XLOOKUP($C416,[25]PSP!$C:$C,[25]PSP!$DY:$DY)</f>
        <v>3.21</v>
      </c>
      <c r="DZ416" s="28">
        <f t="shared" ref="DZ416:DZ417" si="1690">TRUNC(DY416*DX416,2)</f>
        <v>0</v>
      </c>
      <c r="EA416" s="29"/>
      <c r="EB416" s="54">
        <f>_xlfn.XLOOKUP($C416,[25]PSP!$C:$C,[25]PSP!$EB:$EB)</f>
        <v>0</v>
      </c>
      <c r="EC416" s="27">
        <f>_xlfn.XLOOKUP($C416,[25]PSP!$C:$C,[25]PSP!$EC:$EC)</f>
        <v>3.21</v>
      </c>
      <c r="ED416" s="28">
        <f t="shared" ref="ED416:ED417" si="1691">TRUNC(EC416*EB416,2)</f>
        <v>0</v>
      </c>
      <c r="EE416" s="29"/>
      <c r="EF416" s="54">
        <f>_xlfn.XLOOKUP($C416,[25]PSP!$C:$C,[25]PSP!$EF:$EF)</f>
        <v>0</v>
      </c>
      <c r="EG416" s="27">
        <f>_xlfn.XLOOKUP($C416,[25]PSP!$C:$C,[25]PSP!$EG:$EG)</f>
        <v>3.21</v>
      </c>
      <c r="EH416" s="28">
        <f t="shared" ref="EH416:EH417" si="1692">TRUNC(EG416*EF416,2)</f>
        <v>0</v>
      </c>
      <c r="EI416" s="29"/>
      <c r="EJ416" s="54">
        <f>_xlfn.XLOOKUP($C416,[25]PSP!$C:$C,[25]PSP!$EJ:$EJ)</f>
        <v>0</v>
      </c>
      <c r="EK416" s="27">
        <f>_xlfn.XLOOKUP($C416,[25]PSP!$C:$C,[25]PSP!$EK:$EK)</f>
        <v>3.21</v>
      </c>
      <c r="EL416" s="28">
        <f t="shared" ref="EL416:EL417" si="1693">TRUNC(EK416*EJ416,2)</f>
        <v>0</v>
      </c>
      <c r="EM416" s="29"/>
      <c r="EN416" s="108"/>
      <c r="EO416" s="29">
        <f t="shared" si="1659"/>
        <v>0</v>
      </c>
      <c r="EP416" s="29">
        <f t="shared" si="1589"/>
        <v>0</v>
      </c>
      <c r="EQ416" s="4" t="b">
        <f t="shared" si="1624"/>
        <v>1</v>
      </c>
      <c r="ES416" s="118">
        <f t="shared" si="1488"/>
        <v>1.1767000000000001</v>
      </c>
    </row>
    <row r="417" spans="3:149" ht="14.25" x14ac:dyDescent="0.25">
      <c r="C417" s="24" t="s">
        <v>336</v>
      </c>
      <c r="D417" s="43" t="str">
        <f>_xlfn.XLOOKUP($C417,[25]PSP!$C:$C,[25]PSP!$D:$D)</f>
        <v>RO-40251</v>
      </c>
      <c r="E417" s="24" t="str">
        <f>_xlfn.XLOOKUP($C417,[25]PSP!$C:$C,[25]PSP!$E:$E)</f>
        <v>DER/MG</v>
      </c>
      <c r="F417" s="25" t="str">
        <f>_xlfn.XLOOKUP($C417,[25]PSP!$C:$C,[25]PSP!$F:$F)</f>
        <v>COMPACTAÇÃO DE ATERRO A 100% PROCTOR NORMAL</v>
      </c>
      <c r="G417" s="26" t="str">
        <f>_xlfn.XLOOKUP($C417,[25]PSP!$C:$C,[25]PSP!$G:$G)</f>
        <v>M3</v>
      </c>
      <c r="H417" s="53">
        <f>_xlfn.XLOOKUP($C417,[25]PSP!$C:$C,[25]PSP!$H:$H)</f>
        <v>185241.87</v>
      </c>
      <c r="I417" s="28">
        <f>_xlfn.XLOOKUP($C417,[25]PSP!$C:$C,[25]PSP!$I:$I)</f>
        <v>559430.42999999993</v>
      </c>
      <c r="J417" s="28">
        <f t="shared" si="1660"/>
        <v>658281.78698099998</v>
      </c>
      <c r="K417" s="29"/>
      <c r="L417" s="54">
        <f>_xlfn.XLOOKUP($C417,[25]PSP!$C:$C,[25]PSP!$L:$L)</f>
        <v>0</v>
      </c>
      <c r="M417" s="27">
        <f>_xlfn.XLOOKUP($C417,[25]PSP!$C:$C,[25]PSP!$M:$M)</f>
        <v>3.02</v>
      </c>
      <c r="N417" s="28">
        <f t="shared" si="1661"/>
        <v>0</v>
      </c>
      <c r="O417" s="29"/>
      <c r="P417" s="54">
        <f>_xlfn.XLOOKUP($C417,[25]PSP!$C:$C,[25]PSP!$P:$P)</f>
        <v>0</v>
      </c>
      <c r="Q417" s="27">
        <f>_xlfn.XLOOKUP($C417,[25]PSP!$C:$C,[25]PSP!$Q:$Q)</f>
        <v>3.02</v>
      </c>
      <c r="R417" s="28">
        <f t="shared" si="1662"/>
        <v>0</v>
      </c>
      <c r="S417" s="29"/>
      <c r="T417" s="54">
        <f>_xlfn.XLOOKUP($C417,[25]PSP!$C:$C,[25]PSP!$T:$T)</f>
        <v>0</v>
      </c>
      <c r="U417" s="27">
        <f>_xlfn.XLOOKUP($C417,[25]PSP!$C:$C,[25]PSP!$U:$U)</f>
        <v>3.02</v>
      </c>
      <c r="V417" s="28">
        <f t="shared" si="1663"/>
        <v>0</v>
      </c>
      <c r="W417" s="29"/>
      <c r="X417" s="54">
        <f>_xlfn.XLOOKUP($C417,[25]PSP!$C:$C,[25]PSP!$X:$X)</f>
        <v>0</v>
      </c>
      <c r="Y417" s="27">
        <f>_xlfn.XLOOKUP($C417,[25]PSP!$C:$C,[25]PSP!$Y:$Y)</f>
        <v>3.02</v>
      </c>
      <c r="Z417" s="28">
        <f t="shared" si="1664"/>
        <v>0</v>
      </c>
      <c r="AA417" s="29"/>
      <c r="AB417" s="54">
        <f>_xlfn.XLOOKUP($C417,[25]PSP!$C:$C,[25]PSP!$AB:$AB)</f>
        <v>0</v>
      </c>
      <c r="AC417" s="27">
        <f>_xlfn.XLOOKUP($C417,[25]PSP!$C:$C,[25]PSP!$AC:$AC)</f>
        <v>3.02</v>
      </c>
      <c r="AD417" s="28">
        <f t="shared" si="1665"/>
        <v>0</v>
      </c>
      <c r="AE417" s="29"/>
      <c r="AF417" s="54">
        <f>_xlfn.XLOOKUP($C417,[25]PSP!$C:$C,[25]PSP!$AF:$AF)</f>
        <v>0</v>
      </c>
      <c r="AG417" s="27">
        <f>_xlfn.XLOOKUP($C417,[25]PSP!$C:$C,[25]PSP!$AG:$AG)</f>
        <v>3.02</v>
      </c>
      <c r="AH417" s="28">
        <f t="shared" si="1666"/>
        <v>0</v>
      </c>
      <c r="AI417" s="29"/>
      <c r="AJ417" s="54">
        <f>_xlfn.XLOOKUP($C417,[25]PSP!$C:$C,[25]PSP!$AJ:$AJ)</f>
        <v>0</v>
      </c>
      <c r="AK417" s="27">
        <f>_xlfn.XLOOKUP($C417,[25]PSP!$C:$C,[25]PSP!$AK:$AK)</f>
        <v>3.02</v>
      </c>
      <c r="AL417" s="28">
        <f t="shared" si="1667"/>
        <v>0</v>
      </c>
      <c r="AM417" s="29"/>
      <c r="AN417" s="54">
        <f>_xlfn.XLOOKUP($C417,[25]PSP!$C:$C,[25]PSP!$AN:$AN)</f>
        <v>0</v>
      </c>
      <c r="AO417" s="27">
        <f>_xlfn.XLOOKUP($C417,[25]PSP!$C:$C,[25]PSP!$AO:$AO)</f>
        <v>3.02</v>
      </c>
      <c r="AP417" s="28">
        <f t="shared" si="1668"/>
        <v>0</v>
      </c>
      <c r="AQ417" s="29"/>
      <c r="AR417" s="54">
        <f>_xlfn.XLOOKUP($C417,[25]PSP!$C:$C,[25]PSP!$AR:$AR)</f>
        <v>0</v>
      </c>
      <c r="AS417" s="27">
        <f>_xlfn.XLOOKUP($C417,[25]PSP!$C:$C,[25]PSP!$AS:$AS)</f>
        <v>3.02</v>
      </c>
      <c r="AT417" s="28">
        <f t="shared" si="1669"/>
        <v>0</v>
      </c>
      <c r="AU417" s="29"/>
      <c r="AV417" s="54">
        <f>_xlfn.XLOOKUP($C417,[25]PSP!$C:$C,[25]PSP!$AV:$AV)</f>
        <v>0</v>
      </c>
      <c r="AW417" s="27">
        <f>_xlfn.XLOOKUP($C417,[25]PSP!$C:$C,[25]PSP!$AW:$AW)</f>
        <v>3.02</v>
      </c>
      <c r="AX417" s="28">
        <f t="shared" si="1670"/>
        <v>0</v>
      </c>
      <c r="AY417" s="29"/>
      <c r="AZ417" s="54">
        <f>_xlfn.XLOOKUP($C417,[25]PSP!$C:$C,[25]PSP!$AZ:$AZ)</f>
        <v>0</v>
      </c>
      <c r="BA417" s="27">
        <f>_xlfn.XLOOKUP($C417,[25]PSP!$C:$C,[25]PSP!$BA:$BA)</f>
        <v>3.02</v>
      </c>
      <c r="BB417" s="28">
        <f t="shared" si="1671"/>
        <v>0</v>
      </c>
      <c r="BC417" s="29"/>
      <c r="BD417" s="54">
        <f>_xlfn.XLOOKUP($C417,[25]PSP!$C:$C,[25]PSP!$BD:$BD)</f>
        <v>0</v>
      </c>
      <c r="BE417" s="27">
        <f>_xlfn.XLOOKUP($C417,[25]PSP!$C:$C,[25]PSP!$BE:$BE)</f>
        <v>3.02</v>
      </c>
      <c r="BF417" s="28">
        <f t="shared" si="1672"/>
        <v>0</v>
      </c>
      <c r="BG417" s="29"/>
      <c r="BH417" s="54">
        <f>_xlfn.XLOOKUP($C417,[25]PSP!$C:$C,[25]PSP!$BH:$BH)</f>
        <v>0</v>
      </c>
      <c r="BI417" s="27">
        <f>_xlfn.XLOOKUP($C417,[25]PSP!$C:$C,[25]PSP!$BI:$BI)</f>
        <v>3.02</v>
      </c>
      <c r="BJ417" s="28">
        <f t="shared" si="1673"/>
        <v>0</v>
      </c>
      <c r="BK417" s="29"/>
      <c r="BL417" s="54">
        <f>_xlfn.XLOOKUP($C417,[25]PSP!$C:$C,[25]PSP!$BL:$BL)</f>
        <v>0</v>
      </c>
      <c r="BM417" s="27">
        <f>_xlfn.XLOOKUP($C417,[25]PSP!$C:$C,[25]PSP!$BM:$BM)</f>
        <v>3.02</v>
      </c>
      <c r="BN417" s="28">
        <f t="shared" si="1674"/>
        <v>0</v>
      </c>
      <c r="BO417" s="29"/>
      <c r="BP417" s="54">
        <f>_xlfn.XLOOKUP($C417,[25]PSP!$C:$C,[25]PSP!$BP:$BP)</f>
        <v>0</v>
      </c>
      <c r="BQ417" s="27">
        <f>_xlfn.XLOOKUP($C417,[25]PSP!$C:$C,[25]PSP!$BQ:$BQ)</f>
        <v>3.02</v>
      </c>
      <c r="BR417" s="28">
        <f t="shared" si="1675"/>
        <v>0</v>
      </c>
      <c r="BS417" s="29"/>
      <c r="BT417" s="54">
        <f>_xlfn.XLOOKUP($C417,[25]PSP!$C:$C,[25]PSP!$BT:$BT)</f>
        <v>0</v>
      </c>
      <c r="BU417" s="27">
        <f>_xlfn.XLOOKUP($C417,[25]PSP!$C:$C,[25]PSP!$BU:$BU)</f>
        <v>3.02</v>
      </c>
      <c r="BV417" s="28">
        <f t="shared" si="1676"/>
        <v>0</v>
      </c>
      <c r="BW417" s="29"/>
      <c r="BX417" s="54">
        <f>_xlfn.XLOOKUP($C417,[25]PSP!$C:$C,[25]PSP!$BX:$BX)</f>
        <v>0</v>
      </c>
      <c r="BY417" s="27">
        <f>_xlfn.XLOOKUP($C417,[25]PSP!$C:$C,[25]PSP!$BY:$BY)</f>
        <v>3.02</v>
      </c>
      <c r="BZ417" s="28">
        <f t="shared" si="1677"/>
        <v>0</v>
      </c>
      <c r="CA417" s="29"/>
      <c r="CB417" s="54">
        <f>_xlfn.XLOOKUP($C417,[25]PSP!$C:$C,[25]PSP!$CB:$CB)</f>
        <v>0</v>
      </c>
      <c r="CC417" s="27">
        <f>_xlfn.XLOOKUP($C417,[25]PSP!$C:$C,[25]PSP!$CC:$CC)</f>
        <v>3.02</v>
      </c>
      <c r="CD417" s="28">
        <f t="shared" si="1678"/>
        <v>0</v>
      </c>
      <c r="CE417" s="29"/>
      <c r="CF417" s="54">
        <f>_xlfn.XLOOKUP($C417,[25]PSP!$C:$C,[25]PSP!$CF:$CF)</f>
        <v>0</v>
      </c>
      <c r="CG417" s="27">
        <f>_xlfn.XLOOKUP($C417,[25]PSP!$C:$C,[25]PSP!$CG:$CG)</f>
        <v>3.02</v>
      </c>
      <c r="CH417" s="28">
        <f t="shared" si="1679"/>
        <v>0</v>
      </c>
      <c r="CI417" s="29"/>
      <c r="CJ417" s="54">
        <f>_xlfn.XLOOKUP($C417,[25]PSP!$C:$C,[25]PSP!$CJ:$CJ)</f>
        <v>0</v>
      </c>
      <c r="CK417" s="27">
        <f>_xlfn.XLOOKUP($C417,[25]PSP!$C:$C,[25]PSP!$CK:$CK)</f>
        <v>3.02</v>
      </c>
      <c r="CL417" s="28">
        <f t="shared" si="1680"/>
        <v>0</v>
      </c>
      <c r="CM417" s="29"/>
      <c r="CN417" s="54">
        <f>_xlfn.XLOOKUP($C417,[25]PSP!$C:$C,[25]PSP!$CN:$CN)</f>
        <v>0</v>
      </c>
      <c r="CO417" s="27">
        <f>_xlfn.XLOOKUP($C417,[25]PSP!$C:$C,[25]PSP!$CO:$CO)</f>
        <v>3.02</v>
      </c>
      <c r="CP417" s="28">
        <f t="shared" si="1681"/>
        <v>0</v>
      </c>
      <c r="CQ417" s="29"/>
      <c r="CR417" s="54">
        <f>_xlfn.XLOOKUP($C417,[25]PSP!$C:$C,[25]PSP!$CR:$CR)</f>
        <v>0</v>
      </c>
      <c r="CS417" s="27">
        <f>_xlfn.XLOOKUP($C417,[25]PSP!$C:$C,[25]PSP!$CS:$CS)</f>
        <v>3.02</v>
      </c>
      <c r="CT417" s="28">
        <f t="shared" si="1682"/>
        <v>0</v>
      </c>
      <c r="CU417" s="29"/>
      <c r="CV417" s="54">
        <f>_xlfn.XLOOKUP($C417,[25]PSP!$C:$C,[25]PSP!$CV:$CV)</f>
        <v>0</v>
      </c>
      <c r="CW417" s="27">
        <f>_xlfn.XLOOKUP($C417,[25]PSP!$C:$C,[25]PSP!$CW:$CW)</f>
        <v>3.02</v>
      </c>
      <c r="CX417" s="28">
        <f t="shared" si="1683"/>
        <v>0</v>
      </c>
      <c r="CY417" s="29"/>
      <c r="CZ417" s="54">
        <f>_xlfn.XLOOKUP($C417,[25]PSP!$C:$C,[25]PSP!$CZ:$CZ)</f>
        <v>0</v>
      </c>
      <c r="DA417" s="27">
        <f>_xlfn.XLOOKUP($C417,[25]PSP!$C:$C,[25]PSP!$DA:$DA)</f>
        <v>3.02</v>
      </c>
      <c r="DB417" s="28">
        <f t="shared" si="1684"/>
        <v>0</v>
      </c>
      <c r="DC417" s="29"/>
      <c r="DD417" s="54">
        <f>_xlfn.XLOOKUP($C417,[25]PSP!$C:$C,[25]PSP!$DD:$DD)</f>
        <v>0</v>
      </c>
      <c r="DE417" s="27">
        <f>_xlfn.XLOOKUP($C417,[25]PSP!$C:$C,[25]PSP!$DE:$DE)</f>
        <v>3.02</v>
      </c>
      <c r="DF417" s="28">
        <f t="shared" si="1685"/>
        <v>0</v>
      </c>
      <c r="DG417" s="29"/>
      <c r="DH417" s="54">
        <f>_xlfn.XLOOKUP($C417,[25]PSP!$C:$C,[25]PSP!$DH:$DH)</f>
        <v>0</v>
      </c>
      <c r="DI417" s="27">
        <f>_xlfn.XLOOKUP($C417,[25]PSP!$C:$C,[25]PSP!$DI:$DI)</f>
        <v>3.02</v>
      </c>
      <c r="DJ417" s="28">
        <f t="shared" si="1686"/>
        <v>0</v>
      </c>
      <c r="DK417" s="29"/>
      <c r="DL417" s="54">
        <f>_xlfn.XLOOKUP($C417,[25]PSP!$C:$C,[25]PSP!$DL:$DL)</f>
        <v>0</v>
      </c>
      <c r="DM417" s="27">
        <f>_xlfn.XLOOKUP($C417,[25]PSP!$C:$C,[25]PSP!$DM:$DM)</f>
        <v>3.02</v>
      </c>
      <c r="DN417" s="28">
        <f t="shared" si="1687"/>
        <v>0</v>
      </c>
      <c r="DO417" s="29"/>
      <c r="DP417" s="54">
        <f>_xlfn.XLOOKUP($C417,[25]PSP!$C:$C,[25]PSP!$DP:$DP)</f>
        <v>0</v>
      </c>
      <c r="DQ417" s="27">
        <f>_xlfn.XLOOKUP($C417,[25]PSP!$C:$C,[25]PSP!$DQ:$DQ)</f>
        <v>3.02</v>
      </c>
      <c r="DR417" s="28">
        <f t="shared" si="1688"/>
        <v>0</v>
      </c>
      <c r="DS417" s="29"/>
      <c r="DT417" s="54">
        <f>_xlfn.XLOOKUP($C417,[25]PSP!$C:$C,[25]PSP!$DT:$DT)</f>
        <v>0</v>
      </c>
      <c r="DU417" s="27">
        <f>_xlfn.XLOOKUP($C417,[25]PSP!$C:$C,[25]PSP!$DU:$DU)</f>
        <v>3.02</v>
      </c>
      <c r="DV417" s="28">
        <f t="shared" si="1689"/>
        <v>0</v>
      </c>
      <c r="DW417" s="29"/>
      <c r="DX417" s="54">
        <f>_xlfn.XLOOKUP($C417,[25]PSP!$C:$C,[25]PSP!$DX:$DX)</f>
        <v>0</v>
      </c>
      <c r="DY417" s="27">
        <f>_xlfn.XLOOKUP($C417,[25]PSP!$C:$C,[25]PSP!$DY:$DY)</f>
        <v>3.02</v>
      </c>
      <c r="DZ417" s="28">
        <f t="shared" si="1690"/>
        <v>0</v>
      </c>
      <c r="EA417" s="29"/>
      <c r="EB417" s="54">
        <f>_xlfn.XLOOKUP($C417,[25]PSP!$C:$C,[25]PSP!$EB:$EB)</f>
        <v>112239.41</v>
      </c>
      <c r="EC417" s="27">
        <f>_xlfn.XLOOKUP($C417,[25]PSP!$C:$C,[25]PSP!$EC:$EC)</f>
        <v>3.02</v>
      </c>
      <c r="ED417" s="28">
        <f t="shared" si="1691"/>
        <v>338963.01</v>
      </c>
      <c r="EE417" s="29"/>
      <c r="EF417" s="54">
        <f>_xlfn.XLOOKUP($C417,[25]PSP!$C:$C,[25]PSP!$EF:$EF)</f>
        <v>12629.92</v>
      </c>
      <c r="EG417" s="27">
        <f>_xlfn.XLOOKUP($C417,[25]PSP!$C:$C,[25]PSP!$EG:$EG)</f>
        <v>3.02</v>
      </c>
      <c r="EH417" s="28">
        <f t="shared" si="1692"/>
        <v>38142.35</v>
      </c>
      <c r="EI417" s="29"/>
      <c r="EJ417" s="54">
        <f>_xlfn.XLOOKUP($C417,[25]PSP!$C:$C,[25]PSP!$EJ:$EJ)</f>
        <v>60372.54</v>
      </c>
      <c r="EK417" s="27">
        <f>_xlfn.XLOOKUP($C417,[25]PSP!$C:$C,[25]PSP!$EK:$EK)</f>
        <v>3.02</v>
      </c>
      <c r="EL417" s="28">
        <f t="shared" si="1693"/>
        <v>182325.07</v>
      </c>
      <c r="EM417" s="29"/>
      <c r="EN417" s="108"/>
      <c r="EO417" s="29">
        <f t="shared" si="1659"/>
        <v>559430.43000000005</v>
      </c>
      <c r="EP417" s="29">
        <f t="shared" si="1589"/>
        <v>559430.42999999993</v>
      </c>
      <c r="EQ417" s="4" t="b">
        <f t="shared" si="1624"/>
        <v>1</v>
      </c>
      <c r="ES417" s="118">
        <f t="shared" si="1488"/>
        <v>1.1767000000000001</v>
      </c>
    </row>
    <row r="418" spans="3:149" s="1" customFormat="1" ht="14.25" x14ac:dyDescent="0.25">
      <c r="C418" s="79" t="s">
        <v>337</v>
      </c>
      <c r="D418" s="80"/>
      <c r="E418" s="79"/>
      <c r="F418" s="81" t="s">
        <v>33</v>
      </c>
      <c r="G418" s="82"/>
      <c r="H418" s="82"/>
      <c r="I418" s="83"/>
      <c r="J418" s="83"/>
      <c r="L418" s="84"/>
      <c r="M418" s="85"/>
      <c r="N418" s="83"/>
      <c r="P418" s="84"/>
      <c r="Q418" s="85"/>
      <c r="R418" s="83"/>
      <c r="T418" s="84"/>
      <c r="U418" s="85"/>
      <c r="V418" s="83"/>
      <c r="X418" s="84"/>
      <c r="Y418" s="85"/>
      <c r="Z418" s="83"/>
      <c r="AB418" s="84"/>
      <c r="AC418" s="85"/>
      <c r="AD418" s="83"/>
      <c r="AF418" s="84"/>
      <c r="AG418" s="85"/>
      <c r="AH418" s="83"/>
      <c r="AJ418" s="84"/>
      <c r="AK418" s="85"/>
      <c r="AL418" s="83"/>
      <c r="AN418" s="84"/>
      <c r="AO418" s="85"/>
      <c r="AP418" s="83"/>
      <c r="AR418" s="84"/>
      <c r="AS418" s="85"/>
      <c r="AT418" s="83"/>
      <c r="AV418" s="84"/>
      <c r="AW418" s="85"/>
      <c r="AX418" s="83"/>
      <c r="AZ418" s="84"/>
      <c r="BA418" s="85"/>
      <c r="BB418" s="83"/>
      <c r="BD418" s="84"/>
      <c r="BE418" s="85"/>
      <c r="BF418" s="83"/>
      <c r="BH418" s="84"/>
      <c r="BI418" s="85"/>
      <c r="BJ418" s="83"/>
      <c r="BL418" s="84"/>
      <c r="BM418" s="85"/>
      <c r="BN418" s="83"/>
      <c r="BP418" s="84"/>
      <c r="BQ418" s="85"/>
      <c r="BR418" s="83"/>
      <c r="BT418" s="84"/>
      <c r="BU418" s="85"/>
      <c r="BV418" s="83"/>
      <c r="BX418" s="84"/>
      <c r="BY418" s="85"/>
      <c r="BZ418" s="83"/>
      <c r="CB418" s="84"/>
      <c r="CC418" s="85"/>
      <c r="CD418" s="83"/>
      <c r="CF418" s="84"/>
      <c r="CG418" s="85"/>
      <c r="CH418" s="83"/>
      <c r="CJ418" s="84"/>
      <c r="CK418" s="85"/>
      <c r="CL418" s="83"/>
      <c r="CN418" s="84"/>
      <c r="CO418" s="85"/>
      <c r="CP418" s="83"/>
      <c r="CR418" s="84"/>
      <c r="CS418" s="85"/>
      <c r="CT418" s="83"/>
      <c r="CV418" s="84"/>
      <c r="CW418" s="85"/>
      <c r="CX418" s="83"/>
      <c r="CZ418" s="84"/>
      <c r="DA418" s="85"/>
      <c r="DB418" s="83"/>
      <c r="DD418" s="84"/>
      <c r="DE418" s="85"/>
      <c r="DF418" s="83"/>
      <c r="DH418" s="84"/>
      <c r="DI418" s="85"/>
      <c r="DJ418" s="83"/>
      <c r="DL418" s="84"/>
      <c r="DM418" s="85"/>
      <c r="DN418" s="83"/>
      <c r="DP418" s="84"/>
      <c r="DQ418" s="85"/>
      <c r="DR418" s="83"/>
      <c r="DT418" s="84"/>
      <c r="DU418" s="85"/>
      <c r="DV418" s="83"/>
      <c r="DX418" s="84"/>
      <c r="DY418" s="85"/>
      <c r="DZ418" s="83"/>
      <c r="EB418" s="84"/>
      <c r="EC418" s="85"/>
      <c r="ED418" s="83"/>
      <c r="EF418" s="84"/>
      <c r="EG418" s="85"/>
      <c r="EH418" s="83"/>
      <c r="EJ418" s="84"/>
      <c r="EK418" s="85"/>
      <c r="EL418" s="83"/>
      <c r="EN418" s="109"/>
      <c r="EO418" s="29">
        <f t="shared" si="1659"/>
        <v>0</v>
      </c>
      <c r="EP418" s="29">
        <f t="shared" si="1589"/>
        <v>0</v>
      </c>
      <c r="EQ418" s="4" t="b">
        <f t="shared" si="1624"/>
        <v>1</v>
      </c>
      <c r="ES418" s="118">
        <f t="shared" si="1488"/>
        <v>1.1767000000000001</v>
      </c>
    </row>
    <row r="419" spans="3:149" ht="14.25" x14ac:dyDescent="0.25">
      <c r="C419" s="24" t="s">
        <v>338</v>
      </c>
      <c r="D419" s="43" t="str">
        <f>_xlfn.XLOOKUP($C419,[25]PSP!$C:$C,[25]PSP!$D:$D)</f>
        <v>RO-41087</v>
      </c>
      <c r="E419" s="24" t="str">
        <f>_xlfn.XLOOKUP($C419,[25]PSP!$C:$C,[25]PSP!$E:$E)</f>
        <v>DER/MG</v>
      </c>
      <c r="F419" s="25" t="str">
        <f>_xlfn.XLOOKUP($C419,[25]PSP!$C:$C,[25]PSP!$F:$F)</f>
        <v>ESCAVAÇÃO  E  CARGA  DE  MATERIAL  DE  JAZIDA (INCLUSIVE  EXPURGO E CAPEAMENTO)</v>
      </c>
      <c r="G419" s="26" t="str">
        <f>_xlfn.XLOOKUP($C419,[25]PSP!$C:$C,[25]PSP!$G:$G)</f>
        <v>M3</v>
      </c>
      <c r="H419" s="53">
        <f>_xlfn.XLOOKUP($C419,[25]PSP!$C:$C,[25]PSP!$H:$H)</f>
        <v>0</v>
      </c>
      <c r="I419" s="28">
        <f>_xlfn.XLOOKUP($C419,[25]PSP!$C:$C,[25]PSP!$I:$I)</f>
        <v>0</v>
      </c>
      <c r="J419" s="28">
        <f t="shared" ref="J419:J427" si="1694">IF(LEFT(D419,6)="COT.IS",I419,I419*(1+$J$7))</f>
        <v>0</v>
      </c>
      <c r="K419" s="29"/>
      <c r="L419" s="54">
        <f>_xlfn.XLOOKUP($C419,[25]PSP!$C:$C,[25]PSP!$L:$L)</f>
        <v>0</v>
      </c>
      <c r="M419" s="27">
        <f>_xlfn.XLOOKUP($C419,[25]PSP!$C:$C,[25]PSP!$M:$M)</f>
        <v>5.56</v>
      </c>
      <c r="N419" s="28">
        <f t="shared" ref="N419:N427" si="1695">TRUNC(M419*L419,2)</f>
        <v>0</v>
      </c>
      <c r="O419" s="29"/>
      <c r="P419" s="54">
        <f>_xlfn.XLOOKUP($C419,[25]PSP!$C:$C,[25]PSP!$P:$P)</f>
        <v>0</v>
      </c>
      <c r="Q419" s="27">
        <f>_xlfn.XLOOKUP($C419,[25]PSP!$C:$C,[25]PSP!$Q:$Q)</f>
        <v>5.56</v>
      </c>
      <c r="R419" s="28">
        <f t="shared" ref="R419:R427" si="1696">TRUNC(Q419*P419,2)</f>
        <v>0</v>
      </c>
      <c r="S419" s="29"/>
      <c r="T419" s="54">
        <f>_xlfn.XLOOKUP($C419,[25]PSP!$C:$C,[25]PSP!$T:$T)</f>
        <v>0</v>
      </c>
      <c r="U419" s="27">
        <f>_xlfn.XLOOKUP($C419,[25]PSP!$C:$C,[25]PSP!$U:$U)</f>
        <v>5.56</v>
      </c>
      <c r="V419" s="28">
        <f t="shared" ref="V419:V427" si="1697">TRUNC(U419*T419,2)</f>
        <v>0</v>
      </c>
      <c r="W419" s="29"/>
      <c r="X419" s="54">
        <f>_xlfn.XLOOKUP($C419,[25]PSP!$C:$C,[25]PSP!$X:$X)</f>
        <v>0</v>
      </c>
      <c r="Y419" s="27">
        <f>_xlfn.XLOOKUP($C419,[25]PSP!$C:$C,[25]PSP!$Y:$Y)</f>
        <v>5.56</v>
      </c>
      <c r="Z419" s="28">
        <f t="shared" ref="Z419:Z427" si="1698">TRUNC(Y419*X419,2)</f>
        <v>0</v>
      </c>
      <c r="AA419" s="29"/>
      <c r="AB419" s="54">
        <f>_xlfn.XLOOKUP($C419,[25]PSP!$C:$C,[25]PSP!$AB:$AB)</f>
        <v>0</v>
      </c>
      <c r="AC419" s="27">
        <f>_xlfn.XLOOKUP($C419,[25]PSP!$C:$C,[25]PSP!$AC:$AC)</f>
        <v>5.56</v>
      </c>
      <c r="AD419" s="28">
        <f t="shared" ref="AD419:AD427" si="1699">TRUNC(AC419*AB419,2)</f>
        <v>0</v>
      </c>
      <c r="AE419" s="29"/>
      <c r="AF419" s="54">
        <f>_xlfn.XLOOKUP($C419,[25]PSP!$C:$C,[25]PSP!$AF:$AF)</f>
        <v>0</v>
      </c>
      <c r="AG419" s="27">
        <f>_xlfn.XLOOKUP($C419,[25]PSP!$C:$C,[25]PSP!$AG:$AG)</f>
        <v>5.56</v>
      </c>
      <c r="AH419" s="28">
        <f t="shared" ref="AH419:AH427" si="1700">TRUNC(AG419*AF419,2)</f>
        <v>0</v>
      </c>
      <c r="AI419" s="29"/>
      <c r="AJ419" s="54">
        <f>_xlfn.XLOOKUP($C419,[25]PSP!$C:$C,[25]PSP!$AJ:$AJ)</f>
        <v>0</v>
      </c>
      <c r="AK419" s="27">
        <f>_xlfn.XLOOKUP($C419,[25]PSP!$C:$C,[25]PSP!$AK:$AK)</f>
        <v>5.56</v>
      </c>
      <c r="AL419" s="28">
        <f t="shared" ref="AL419:AL427" si="1701">TRUNC(AK419*AJ419,2)</f>
        <v>0</v>
      </c>
      <c r="AM419" s="29"/>
      <c r="AN419" s="54">
        <f>_xlfn.XLOOKUP($C419,[25]PSP!$C:$C,[25]PSP!$AN:$AN)</f>
        <v>0</v>
      </c>
      <c r="AO419" s="27">
        <f>_xlfn.XLOOKUP($C419,[25]PSP!$C:$C,[25]PSP!$AO:$AO)</f>
        <v>5.56</v>
      </c>
      <c r="AP419" s="28">
        <f t="shared" ref="AP419:AP427" si="1702">TRUNC(AO419*AN419,2)</f>
        <v>0</v>
      </c>
      <c r="AQ419" s="29"/>
      <c r="AR419" s="54">
        <f>_xlfn.XLOOKUP($C419,[25]PSP!$C:$C,[25]PSP!$AR:$AR)</f>
        <v>0</v>
      </c>
      <c r="AS419" s="27">
        <f>_xlfn.XLOOKUP($C419,[25]PSP!$C:$C,[25]PSP!$AS:$AS)</f>
        <v>5.56</v>
      </c>
      <c r="AT419" s="28">
        <f t="shared" ref="AT419:AT427" si="1703">TRUNC(AS419*AR419,2)</f>
        <v>0</v>
      </c>
      <c r="AU419" s="29"/>
      <c r="AV419" s="54">
        <f>_xlfn.XLOOKUP($C419,[25]PSP!$C:$C,[25]PSP!$AV:$AV)</f>
        <v>0</v>
      </c>
      <c r="AW419" s="27">
        <f>_xlfn.XLOOKUP($C419,[25]PSP!$C:$C,[25]PSP!$AW:$AW)</f>
        <v>5.56</v>
      </c>
      <c r="AX419" s="28">
        <f t="shared" ref="AX419:AX427" si="1704">TRUNC(AW419*AV419,2)</f>
        <v>0</v>
      </c>
      <c r="AY419" s="29"/>
      <c r="AZ419" s="54">
        <f>_xlfn.XLOOKUP($C419,[25]PSP!$C:$C,[25]PSP!$AZ:$AZ)</f>
        <v>0</v>
      </c>
      <c r="BA419" s="27">
        <f>_xlfn.XLOOKUP($C419,[25]PSP!$C:$C,[25]PSP!$BA:$BA)</f>
        <v>5.56</v>
      </c>
      <c r="BB419" s="28">
        <f t="shared" ref="BB419:BB427" si="1705">TRUNC(BA419*AZ419,2)</f>
        <v>0</v>
      </c>
      <c r="BC419" s="29"/>
      <c r="BD419" s="54">
        <f>_xlfn.XLOOKUP($C419,[25]PSP!$C:$C,[25]PSP!$BD:$BD)</f>
        <v>0</v>
      </c>
      <c r="BE419" s="27">
        <f>_xlfn.XLOOKUP($C419,[25]PSP!$C:$C,[25]PSP!$BE:$BE)</f>
        <v>5.56</v>
      </c>
      <c r="BF419" s="28">
        <f t="shared" ref="BF419:BF427" si="1706">TRUNC(BE419*BD419,2)</f>
        <v>0</v>
      </c>
      <c r="BG419" s="29"/>
      <c r="BH419" s="54">
        <f>_xlfn.XLOOKUP($C419,[25]PSP!$C:$C,[25]PSP!$BH:$BH)</f>
        <v>0</v>
      </c>
      <c r="BI419" s="27">
        <f>_xlfn.XLOOKUP($C419,[25]PSP!$C:$C,[25]PSP!$BI:$BI)</f>
        <v>5.56</v>
      </c>
      <c r="BJ419" s="28">
        <f t="shared" ref="BJ419:BJ427" si="1707">TRUNC(BI419*BH419,2)</f>
        <v>0</v>
      </c>
      <c r="BK419" s="29"/>
      <c r="BL419" s="54">
        <f>_xlfn.XLOOKUP($C419,[25]PSP!$C:$C,[25]PSP!$BL:$BL)</f>
        <v>0</v>
      </c>
      <c r="BM419" s="27">
        <f>_xlfn.XLOOKUP($C419,[25]PSP!$C:$C,[25]PSP!$BM:$BM)</f>
        <v>5.56</v>
      </c>
      <c r="BN419" s="28">
        <f t="shared" ref="BN419:BN427" si="1708">TRUNC(BM419*BL419,2)</f>
        <v>0</v>
      </c>
      <c r="BO419" s="29"/>
      <c r="BP419" s="54">
        <f>_xlfn.XLOOKUP($C419,[25]PSP!$C:$C,[25]PSP!$BP:$BP)</f>
        <v>0</v>
      </c>
      <c r="BQ419" s="27">
        <f>_xlfn.XLOOKUP($C419,[25]PSP!$C:$C,[25]PSP!$BQ:$BQ)</f>
        <v>5.56</v>
      </c>
      <c r="BR419" s="28">
        <f t="shared" ref="BR419:BR427" si="1709">TRUNC(BQ419*BP419,2)</f>
        <v>0</v>
      </c>
      <c r="BS419" s="29"/>
      <c r="BT419" s="54">
        <f>_xlfn.XLOOKUP($C419,[25]PSP!$C:$C,[25]PSP!$BT:$BT)</f>
        <v>0</v>
      </c>
      <c r="BU419" s="27">
        <f>_xlfn.XLOOKUP($C419,[25]PSP!$C:$C,[25]PSP!$BU:$BU)</f>
        <v>5.56</v>
      </c>
      <c r="BV419" s="28">
        <f t="shared" ref="BV419:BV427" si="1710">TRUNC(BU419*BT419,2)</f>
        <v>0</v>
      </c>
      <c r="BW419" s="29"/>
      <c r="BX419" s="54">
        <f>_xlfn.XLOOKUP($C419,[25]PSP!$C:$C,[25]PSP!$BX:$BX)</f>
        <v>0</v>
      </c>
      <c r="BY419" s="27">
        <f>_xlfn.XLOOKUP($C419,[25]PSP!$C:$C,[25]PSP!$BY:$BY)</f>
        <v>5.56</v>
      </c>
      <c r="BZ419" s="28">
        <f t="shared" ref="BZ419:BZ427" si="1711">TRUNC(BY419*BX419,2)</f>
        <v>0</v>
      </c>
      <c r="CA419" s="29"/>
      <c r="CB419" s="54">
        <f>_xlfn.XLOOKUP($C419,[25]PSP!$C:$C,[25]PSP!$CB:$CB)</f>
        <v>0</v>
      </c>
      <c r="CC419" s="27">
        <f>_xlfn.XLOOKUP($C419,[25]PSP!$C:$C,[25]PSP!$CC:$CC)</f>
        <v>5.56</v>
      </c>
      <c r="CD419" s="28">
        <f t="shared" ref="CD419:CD427" si="1712">TRUNC(CC419*CB419,2)</f>
        <v>0</v>
      </c>
      <c r="CE419" s="29"/>
      <c r="CF419" s="54">
        <f>_xlfn.XLOOKUP($C419,[25]PSP!$C:$C,[25]PSP!$CF:$CF)</f>
        <v>0</v>
      </c>
      <c r="CG419" s="27">
        <f>_xlfn.XLOOKUP($C419,[25]PSP!$C:$C,[25]PSP!$CG:$CG)</f>
        <v>5.56</v>
      </c>
      <c r="CH419" s="28">
        <f t="shared" ref="CH419:CH427" si="1713">TRUNC(CG419*CF419,2)</f>
        <v>0</v>
      </c>
      <c r="CI419" s="29"/>
      <c r="CJ419" s="54">
        <f>_xlfn.XLOOKUP($C419,[25]PSP!$C:$C,[25]PSP!$CJ:$CJ)</f>
        <v>0</v>
      </c>
      <c r="CK419" s="27">
        <f>_xlfn.XLOOKUP($C419,[25]PSP!$C:$C,[25]PSP!$CK:$CK)</f>
        <v>5.56</v>
      </c>
      <c r="CL419" s="28">
        <f t="shared" ref="CL419:CL427" si="1714">TRUNC(CK419*CJ419,2)</f>
        <v>0</v>
      </c>
      <c r="CM419" s="29"/>
      <c r="CN419" s="54">
        <f>_xlfn.XLOOKUP($C419,[25]PSP!$C:$C,[25]PSP!$CN:$CN)</f>
        <v>0</v>
      </c>
      <c r="CO419" s="27">
        <f>_xlfn.XLOOKUP($C419,[25]PSP!$C:$C,[25]PSP!$CO:$CO)</f>
        <v>5.56</v>
      </c>
      <c r="CP419" s="28">
        <f t="shared" ref="CP419:CP427" si="1715">TRUNC(CO419*CN419,2)</f>
        <v>0</v>
      </c>
      <c r="CQ419" s="29"/>
      <c r="CR419" s="54">
        <f>_xlfn.XLOOKUP($C419,[25]PSP!$C:$C,[25]PSP!$CR:$CR)</f>
        <v>0</v>
      </c>
      <c r="CS419" s="27">
        <f>_xlfn.XLOOKUP($C419,[25]PSP!$C:$C,[25]PSP!$CS:$CS)</f>
        <v>5.56</v>
      </c>
      <c r="CT419" s="28">
        <f t="shared" ref="CT419:CT427" si="1716">TRUNC(CS419*CR419,2)</f>
        <v>0</v>
      </c>
      <c r="CU419" s="29"/>
      <c r="CV419" s="54">
        <f>_xlfn.XLOOKUP($C419,[25]PSP!$C:$C,[25]PSP!$CV:$CV)</f>
        <v>0</v>
      </c>
      <c r="CW419" s="27">
        <f>_xlfn.XLOOKUP($C419,[25]PSP!$C:$C,[25]PSP!$CW:$CW)</f>
        <v>5.56</v>
      </c>
      <c r="CX419" s="28">
        <f t="shared" ref="CX419:CX427" si="1717">TRUNC(CW419*CV419,2)</f>
        <v>0</v>
      </c>
      <c r="CY419" s="29"/>
      <c r="CZ419" s="54">
        <f>_xlfn.XLOOKUP($C419,[25]PSP!$C:$C,[25]PSP!$CZ:$CZ)</f>
        <v>0</v>
      </c>
      <c r="DA419" s="27">
        <f>_xlfn.XLOOKUP($C419,[25]PSP!$C:$C,[25]PSP!$DA:$DA)</f>
        <v>5.56</v>
      </c>
      <c r="DB419" s="28">
        <f t="shared" ref="DB419:DB427" si="1718">TRUNC(DA419*CZ419,2)</f>
        <v>0</v>
      </c>
      <c r="DC419" s="29"/>
      <c r="DD419" s="54">
        <f>_xlfn.XLOOKUP($C419,[25]PSP!$C:$C,[25]PSP!$DD:$DD)</f>
        <v>0</v>
      </c>
      <c r="DE419" s="27">
        <f>_xlfn.XLOOKUP($C419,[25]PSP!$C:$C,[25]PSP!$DE:$DE)</f>
        <v>5.56</v>
      </c>
      <c r="DF419" s="28">
        <f t="shared" ref="DF419:DF427" si="1719">TRUNC(DE419*DD419,2)</f>
        <v>0</v>
      </c>
      <c r="DG419" s="29"/>
      <c r="DH419" s="54">
        <f>_xlfn.XLOOKUP($C419,[25]PSP!$C:$C,[25]PSP!$DH:$DH)</f>
        <v>0</v>
      </c>
      <c r="DI419" s="27">
        <f>_xlfn.XLOOKUP($C419,[25]PSP!$C:$C,[25]PSP!$DI:$DI)</f>
        <v>5.56</v>
      </c>
      <c r="DJ419" s="28">
        <f t="shared" ref="DJ419:DJ427" si="1720">TRUNC(DI419*DH419,2)</f>
        <v>0</v>
      </c>
      <c r="DK419" s="29"/>
      <c r="DL419" s="54">
        <f>_xlfn.XLOOKUP($C419,[25]PSP!$C:$C,[25]PSP!$DL:$DL)</f>
        <v>0</v>
      </c>
      <c r="DM419" s="27">
        <f>_xlfn.XLOOKUP($C419,[25]PSP!$C:$C,[25]PSP!$DM:$DM)</f>
        <v>5.56</v>
      </c>
      <c r="DN419" s="28">
        <f t="shared" ref="DN419:DN427" si="1721">TRUNC(DM419*DL419,2)</f>
        <v>0</v>
      </c>
      <c r="DO419" s="29"/>
      <c r="DP419" s="54">
        <f>_xlfn.XLOOKUP($C419,[25]PSP!$C:$C,[25]PSP!$DP:$DP)</f>
        <v>0</v>
      </c>
      <c r="DQ419" s="27">
        <f>_xlfn.XLOOKUP($C419,[25]PSP!$C:$C,[25]PSP!$DQ:$DQ)</f>
        <v>5.56</v>
      </c>
      <c r="DR419" s="28">
        <f t="shared" ref="DR419:DR427" si="1722">TRUNC(DQ419*DP419,2)</f>
        <v>0</v>
      </c>
      <c r="DS419" s="29"/>
      <c r="DT419" s="54">
        <f>_xlfn.XLOOKUP($C419,[25]PSP!$C:$C,[25]PSP!$DT:$DT)</f>
        <v>0</v>
      </c>
      <c r="DU419" s="27">
        <f>_xlfn.XLOOKUP($C419,[25]PSP!$C:$C,[25]PSP!$DU:$DU)</f>
        <v>5.56</v>
      </c>
      <c r="DV419" s="28">
        <f t="shared" ref="DV419:DV427" si="1723">TRUNC(DU419*DT419,2)</f>
        <v>0</v>
      </c>
      <c r="DW419" s="29"/>
      <c r="DX419" s="54">
        <f>_xlfn.XLOOKUP($C419,[25]PSP!$C:$C,[25]PSP!$DX:$DX)</f>
        <v>0</v>
      </c>
      <c r="DY419" s="27">
        <f>_xlfn.XLOOKUP($C419,[25]PSP!$C:$C,[25]PSP!$DY:$DY)</f>
        <v>5.56</v>
      </c>
      <c r="DZ419" s="28">
        <f t="shared" ref="DZ419:DZ427" si="1724">TRUNC(DY419*DX419,2)</f>
        <v>0</v>
      </c>
      <c r="EA419" s="29"/>
      <c r="EB419" s="54">
        <f>_xlfn.XLOOKUP($C419,[25]PSP!$C:$C,[25]PSP!$EB:$EB)</f>
        <v>0</v>
      </c>
      <c r="EC419" s="27">
        <f>_xlfn.XLOOKUP($C419,[25]PSP!$C:$C,[25]PSP!$EC:$EC)</f>
        <v>5.56</v>
      </c>
      <c r="ED419" s="28">
        <f t="shared" ref="ED419:ED427" si="1725">TRUNC(EC419*EB419,2)</f>
        <v>0</v>
      </c>
      <c r="EE419" s="29"/>
      <c r="EF419" s="54">
        <f>_xlfn.XLOOKUP($C419,[25]PSP!$C:$C,[25]PSP!$EF:$EF)</f>
        <v>0</v>
      </c>
      <c r="EG419" s="27">
        <f>_xlfn.XLOOKUP($C419,[25]PSP!$C:$C,[25]PSP!$EG:$EG)</f>
        <v>5.56</v>
      </c>
      <c r="EH419" s="28">
        <f t="shared" ref="EH419:EH427" si="1726">TRUNC(EG419*EF419,2)</f>
        <v>0</v>
      </c>
      <c r="EI419" s="29"/>
      <c r="EJ419" s="54">
        <f>_xlfn.XLOOKUP($C419,[25]PSP!$C:$C,[25]PSP!$EJ:$EJ)</f>
        <v>0</v>
      </c>
      <c r="EK419" s="27">
        <f>_xlfn.XLOOKUP($C419,[25]PSP!$C:$C,[25]PSP!$EK:$EK)</f>
        <v>5.56</v>
      </c>
      <c r="EL419" s="28">
        <f t="shared" ref="EL419:EL427" si="1727">TRUNC(EK419*EJ419,2)</f>
        <v>0</v>
      </c>
      <c r="EM419" s="29"/>
      <c r="EN419" s="108"/>
      <c r="EO419" s="29">
        <f t="shared" si="1659"/>
        <v>0</v>
      </c>
      <c r="EP419" s="29">
        <f t="shared" si="1589"/>
        <v>0</v>
      </c>
      <c r="EQ419" s="4" t="b">
        <f t="shared" si="1624"/>
        <v>1</v>
      </c>
      <c r="ES419" s="118">
        <f t="shared" si="1488"/>
        <v>1.1767000000000001</v>
      </c>
    </row>
    <row r="420" spans="3:149" ht="21" x14ac:dyDescent="0.25">
      <c r="C420" s="24" t="s">
        <v>339</v>
      </c>
      <c r="D420" s="43" t="str">
        <f>_xlfn.XLOOKUP($C420,[25]PSP!$C:$C,[25]PSP!$D:$D)</f>
        <v>ED-51130</v>
      </c>
      <c r="E420" s="24" t="str">
        <f>_xlfn.XLOOKUP($C420,[25]PSP!$C:$C,[25]PSP!$E:$E)</f>
        <v>DER/MG</v>
      </c>
      <c r="F420" s="25" t="str">
        <f>_xlfn.XLOOKUP($C420,[25]PSP!$C:$C,[25]PSP!$F:$F)</f>
        <v>TRANSPORTE   DE   MATERIAL   DE   QUALQUER   NATUREZA   EM  CAMINHÃO DMT &gt; 5 KM (DENTRO DO PERÍMETRO URBANO)</v>
      </c>
      <c r="G420" s="26" t="str">
        <f>_xlfn.XLOOKUP($C420,[25]PSP!$C:$C,[25]PSP!$G:$G)</f>
        <v>M3XKM</v>
      </c>
      <c r="H420" s="53">
        <f>_xlfn.XLOOKUP($C420,[25]PSP!$C:$C,[25]PSP!$H:$H)</f>
        <v>0</v>
      </c>
      <c r="I420" s="28">
        <f>_xlfn.XLOOKUP($C420,[25]PSP!$C:$C,[25]PSP!$I:$I)</f>
        <v>0</v>
      </c>
      <c r="J420" s="28">
        <f t="shared" si="1694"/>
        <v>0</v>
      </c>
      <c r="K420" s="29"/>
      <c r="L420" s="54">
        <f>_xlfn.XLOOKUP($C420,[25]PSP!$C:$C,[25]PSP!$L:$L)</f>
        <v>0</v>
      </c>
      <c r="M420" s="27">
        <f>_xlfn.XLOOKUP($C420,[25]PSP!$C:$C,[25]PSP!$M:$M)</f>
        <v>3.2</v>
      </c>
      <c r="N420" s="28">
        <f t="shared" si="1695"/>
        <v>0</v>
      </c>
      <c r="O420" s="29"/>
      <c r="P420" s="54">
        <f>_xlfn.XLOOKUP($C420,[25]PSP!$C:$C,[25]PSP!$P:$P)</f>
        <v>0</v>
      </c>
      <c r="Q420" s="27">
        <f>_xlfn.XLOOKUP($C420,[25]PSP!$C:$C,[25]PSP!$Q:$Q)</f>
        <v>3.2</v>
      </c>
      <c r="R420" s="28">
        <f t="shared" si="1696"/>
        <v>0</v>
      </c>
      <c r="S420" s="29"/>
      <c r="T420" s="54">
        <f>_xlfn.XLOOKUP($C420,[25]PSP!$C:$C,[25]PSP!$T:$T)</f>
        <v>0</v>
      </c>
      <c r="U420" s="27">
        <f>_xlfn.XLOOKUP($C420,[25]PSP!$C:$C,[25]PSP!$U:$U)</f>
        <v>3.2</v>
      </c>
      <c r="V420" s="28">
        <f t="shared" si="1697"/>
        <v>0</v>
      </c>
      <c r="W420" s="29"/>
      <c r="X420" s="54">
        <f>_xlfn.XLOOKUP($C420,[25]PSP!$C:$C,[25]PSP!$X:$X)</f>
        <v>0</v>
      </c>
      <c r="Y420" s="27">
        <f>_xlfn.XLOOKUP($C420,[25]PSP!$C:$C,[25]PSP!$Y:$Y)</f>
        <v>3.2</v>
      </c>
      <c r="Z420" s="28">
        <f t="shared" si="1698"/>
        <v>0</v>
      </c>
      <c r="AA420" s="29"/>
      <c r="AB420" s="54">
        <f>_xlfn.XLOOKUP($C420,[25]PSP!$C:$C,[25]PSP!$AB:$AB)</f>
        <v>0</v>
      </c>
      <c r="AC420" s="27">
        <f>_xlfn.XLOOKUP($C420,[25]PSP!$C:$C,[25]PSP!$AC:$AC)</f>
        <v>3.2</v>
      </c>
      <c r="AD420" s="28">
        <f t="shared" si="1699"/>
        <v>0</v>
      </c>
      <c r="AE420" s="29"/>
      <c r="AF420" s="54">
        <f>_xlfn.XLOOKUP($C420,[25]PSP!$C:$C,[25]PSP!$AF:$AF)</f>
        <v>0</v>
      </c>
      <c r="AG420" s="27">
        <f>_xlfn.XLOOKUP($C420,[25]PSP!$C:$C,[25]PSP!$AG:$AG)</f>
        <v>3.2</v>
      </c>
      <c r="AH420" s="28">
        <f t="shared" si="1700"/>
        <v>0</v>
      </c>
      <c r="AI420" s="29"/>
      <c r="AJ420" s="54">
        <f>_xlfn.XLOOKUP($C420,[25]PSP!$C:$C,[25]PSP!$AJ:$AJ)</f>
        <v>0</v>
      </c>
      <c r="AK420" s="27">
        <f>_xlfn.XLOOKUP($C420,[25]PSP!$C:$C,[25]PSP!$AK:$AK)</f>
        <v>3.2</v>
      </c>
      <c r="AL420" s="28">
        <f t="shared" si="1701"/>
        <v>0</v>
      </c>
      <c r="AM420" s="29"/>
      <c r="AN420" s="54">
        <f>_xlfn.XLOOKUP($C420,[25]PSP!$C:$C,[25]PSP!$AN:$AN)</f>
        <v>0</v>
      </c>
      <c r="AO420" s="27">
        <f>_xlfn.XLOOKUP($C420,[25]PSP!$C:$C,[25]PSP!$AO:$AO)</f>
        <v>3.2</v>
      </c>
      <c r="AP420" s="28">
        <f t="shared" si="1702"/>
        <v>0</v>
      </c>
      <c r="AQ420" s="29"/>
      <c r="AR420" s="54">
        <f>_xlfn.XLOOKUP($C420,[25]PSP!$C:$C,[25]PSP!$AR:$AR)</f>
        <v>0</v>
      </c>
      <c r="AS420" s="27">
        <f>_xlfn.XLOOKUP($C420,[25]PSP!$C:$C,[25]PSP!$AS:$AS)</f>
        <v>3.2</v>
      </c>
      <c r="AT420" s="28">
        <f t="shared" si="1703"/>
        <v>0</v>
      </c>
      <c r="AU420" s="29"/>
      <c r="AV420" s="54">
        <f>_xlfn.XLOOKUP($C420,[25]PSP!$C:$C,[25]PSP!$AV:$AV)</f>
        <v>0</v>
      </c>
      <c r="AW420" s="27">
        <f>_xlfn.XLOOKUP($C420,[25]PSP!$C:$C,[25]PSP!$AW:$AW)</f>
        <v>3.2</v>
      </c>
      <c r="AX420" s="28">
        <f t="shared" si="1704"/>
        <v>0</v>
      </c>
      <c r="AY420" s="29"/>
      <c r="AZ420" s="54">
        <f>_xlfn.XLOOKUP($C420,[25]PSP!$C:$C,[25]PSP!$AZ:$AZ)</f>
        <v>0</v>
      </c>
      <c r="BA420" s="27">
        <f>_xlfn.XLOOKUP($C420,[25]PSP!$C:$C,[25]PSP!$BA:$BA)</f>
        <v>3.2</v>
      </c>
      <c r="BB420" s="28">
        <f t="shared" si="1705"/>
        <v>0</v>
      </c>
      <c r="BC420" s="29"/>
      <c r="BD420" s="54">
        <f>_xlfn.XLOOKUP($C420,[25]PSP!$C:$C,[25]PSP!$BD:$BD)</f>
        <v>0</v>
      </c>
      <c r="BE420" s="27">
        <f>_xlfn.XLOOKUP($C420,[25]PSP!$C:$C,[25]PSP!$BE:$BE)</f>
        <v>3.2</v>
      </c>
      <c r="BF420" s="28">
        <f t="shared" si="1706"/>
        <v>0</v>
      </c>
      <c r="BG420" s="29"/>
      <c r="BH420" s="54">
        <f>_xlfn.XLOOKUP($C420,[25]PSP!$C:$C,[25]PSP!$BH:$BH)</f>
        <v>0</v>
      </c>
      <c r="BI420" s="27">
        <f>_xlfn.XLOOKUP($C420,[25]PSP!$C:$C,[25]PSP!$BI:$BI)</f>
        <v>3.2</v>
      </c>
      <c r="BJ420" s="28">
        <f t="shared" si="1707"/>
        <v>0</v>
      </c>
      <c r="BK420" s="29"/>
      <c r="BL420" s="54">
        <f>_xlfn.XLOOKUP($C420,[25]PSP!$C:$C,[25]PSP!$BL:$BL)</f>
        <v>0</v>
      </c>
      <c r="BM420" s="27">
        <f>_xlfn.XLOOKUP($C420,[25]PSP!$C:$C,[25]PSP!$BM:$BM)</f>
        <v>3.2</v>
      </c>
      <c r="BN420" s="28">
        <f t="shared" si="1708"/>
        <v>0</v>
      </c>
      <c r="BO420" s="29"/>
      <c r="BP420" s="54">
        <f>_xlfn.XLOOKUP($C420,[25]PSP!$C:$C,[25]PSP!$BP:$BP)</f>
        <v>0</v>
      </c>
      <c r="BQ420" s="27">
        <f>_xlfn.XLOOKUP($C420,[25]PSP!$C:$C,[25]PSP!$BQ:$BQ)</f>
        <v>3.2</v>
      </c>
      <c r="BR420" s="28">
        <f t="shared" si="1709"/>
        <v>0</v>
      </c>
      <c r="BS420" s="29"/>
      <c r="BT420" s="54">
        <f>_xlfn.XLOOKUP($C420,[25]PSP!$C:$C,[25]PSP!$BT:$BT)</f>
        <v>0</v>
      </c>
      <c r="BU420" s="27">
        <f>_xlfn.XLOOKUP($C420,[25]PSP!$C:$C,[25]PSP!$BU:$BU)</f>
        <v>3.2</v>
      </c>
      <c r="BV420" s="28">
        <f t="shared" si="1710"/>
        <v>0</v>
      </c>
      <c r="BW420" s="29"/>
      <c r="BX420" s="54">
        <f>_xlfn.XLOOKUP($C420,[25]PSP!$C:$C,[25]PSP!$BX:$BX)</f>
        <v>0</v>
      </c>
      <c r="BY420" s="27">
        <f>_xlfn.XLOOKUP($C420,[25]PSP!$C:$C,[25]PSP!$BY:$BY)</f>
        <v>3.2</v>
      </c>
      <c r="BZ420" s="28">
        <f t="shared" si="1711"/>
        <v>0</v>
      </c>
      <c r="CA420" s="29"/>
      <c r="CB420" s="54">
        <f>_xlfn.XLOOKUP($C420,[25]PSP!$C:$C,[25]PSP!$CB:$CB)</f>
        <v>0</v>
      </c>
      <c r="CC420" s="27">
        <f>_xlfn.XLOOKUP($C420,[25]PSP!$C:$C,[25]PSP!$CC:$CC)</f>
        <v>3.2</v>
      </c>
      <c r="CD420" s="28">
        <f t="shared" si="1712"/>
        <v>0</v>
      </c>
      <c r="CE420" s="29"/>
      <c r="CF420" s="54">
        <f>_xlfn.XLOOKUP($C420,[25]PSP!$C:$C,[25]PSP!$CF:$CF)</f>
        <v>0</v>
      </c>
      <c r="CG420" s="27">
        <f>_xlfn.XLOOKUP($C420,[25]PSP!$C:$C,[25]PSP!$CG:$CG)</f>
        <v>3.2</v>
      </c>
      <c r="CH420" s="28">
        <f t="shared" si="1713"/>
        <v>0</v>
      </c>
      <c r="CI420" s="29"/>
      <c r="CJ420" s="54">
        <f>_xlfn.XLOOKUP($C420,[25]PSP!$C:$C,[25]PSP!$CJ:$CJ)</f>
        <v>0</v>
      </c>
      <c r="CK420" s="27">
        <f>_xlfn.XLOOKUP($C420,[25]PSP!$C:$C,[25]PSP!$CK:$CK)</f>
        <v>3.2</v>
      </c>
      <c r="CL420" s="28">
        <f t="shared" si="1714"/>
        <v>0</v>
      </c>
      <c r="CM420" s="29"/>
      <c r="CN420" s="54">
        <f>_xlfn.XLOOKUP($C420,[25]PSP!$C:$C,[25]PSP!$CN:$CN)</f>
        <v>0</v>
      </c>
      <c r="CO420" s="27">
        <f>_xlfn.XLOOKUP($C420,[25]PSP!$C:$C,[25]PSP!$CO:$CO)</f>
        <v>3.2</v>
      </c>
      <c r="CP420" s="28">
        <f t="shared" si="1715"/>
        <v>0</v>
      </c>
      <c r="CQ420" s="29"/>
      <c r="CR420" s="54">
        <f>_xlfn.XLOOKUP($C420,[25]PSP!$C:$C,[25]PSP!$CR:$CR)</f>
        <v>0</v>
      </c>
      <c r="CS420" s="27">
        <f>_xlfn.XLOOKUP($C420,[25]PSP!$C:$C,[25]PSP!$CS:$CS)</f>
        <v>3.2</v>
      </c>
      <c r="CT420" s="28">
        <f t="shared" si="1716"/>
        <v>0</v>
      </c>
      <c r="CU420" s="29"/>
      <c r="CV420" s="54">
        <f>_xlfn.XLOOKUP($C420,[25]PSP!$C:$C,[25]PSP!$CV:$CV)</f>
        <v>0</v>
      </c>
      <c r="CW420" s="27">
        <f>_xlfn.XLOOKUP($C420,[25]PSP!$C:$C,[25]PSP!$CW:$CW)</f>
        <v>3.2</v>
      </c>
      <c r="CX420" s="28">
        <f t="shared" si="1717"/>
        <v>0</v>
      </c>
      <c r="CY420" s="29"/>
      <c r="CZ420" s="54">
        <f>_xlfn.XLOOKUP($C420,[25]PSP!$C:$C,[25]PSP!$CZ:$CZ)</f>
        <v>0</v>
      </c>
      <c r="DA420" s="27">
        <f>_xlfn.XLOOKUP($C420,[25]PSP!$C:$C,[25]PSP!$DA:$DA)</f>
        <v>3.2</v>
      </c>
      <c r="DB420" s="28">
        <f t="shared" si="1718"/>
        <v>0</v>
      </c>
      <c r="DC420" s="29"/>
      <c r="DD420" s="54">
        <f>_xlfn.XLOOKUP($C420,[25]PSP!$C:$C,[25]PSP!$DD:$DD)</f>
        <v>0</v>
      </c>
      <c r="DE420" s="27">
        <f>_xlfn.XLOOKUP($C420,[25]PSP!$C:$C,[25]PSP!$DE:$DE)</f>
        <v>3.2</v>
      </c>
      <c r="DF420" s="28">
        <f t="shared" si="1719"/>
        <v>0</v>
      </c>
      <c r="DG420" s="29"/>
      <c r="DH420" s="54">
        <f>_xlfn.XLOOKUP($C420,[25]PSP!$C:$C,[25]PSP!$DH:$DH)</f>
        <v>0</v>
      </c>
      <c r="DI420" s="27">
        <f>_xlfn.XLOOKUP($C420,[25]PSP!$C:$C,[25]PSP!$DI:$DI)</f>
        <v>3.2</v>
      </c>
      <c r="DJ420" s="28">
        <f t="shared" si="1720"/>
        <v>0</v>
      </c>
      <c r="DK420" s="29"/>
      <c r="DL420" s="54">
        <f>_xlfn.XLOOKUP($C420,[25]PSP!$C:$C,[25]PSP!$DL:$DL)</f>
        <v>0</v>
      </c>
      <c r="DM420" s="27">
        <f>_xlfn.XLOOKUP($C420,[25]PSP!$C:$C,[25]PSP!$DM:$DM)</f>
        <v>3.2</v>
      </c>
      <c r="DN420" s="28">
        <f t="shared" si="1721"/>
        <v>0</v>
      </c>
      <c r="DO420" s="29"/>
      <c r="DP420" s="54">
        <f>_xlfn.XLOOKUP($C420,[25]PSP!$C:$C,[25]PSP!$DP:$DP)</f>
        <v>0</v>
      </c>
      <c r="DQ420" s="27">
        <f>_xlfn.XLOOKUP($C420,[25]PSP!$C:$C,[25]PSP!$DQ:$DQ)</f>
        <v>3.2</v>
      </c>
      <c r="DR420" s="28">
        <f t="shared" si="1722"/>
        <v>0</v>
      </c>
      <c r="DS420" s="29"/>
      <c r="DT420" s="54">
        <f>_xlfn.XLOOKUP($C420,[25]PSP!$C:$C,[25]PSP!$DT:$DT)</f>
        <v>0</v>
      </c>
      <c r="DU420" s="27">
        <f>_xlfn.XLOOKUP($C420,[25]PSP!$C:$C,[25]PSP!$DU:$DU)</f>
        <v>3.2</v>
      </c>
      <c r="DV420" s="28">
        <f t="shared" si="1723"/>
        <v>0</v>
      </c>
      <c r="DW420" s="29"/>
      <c r="DX420" s="54">
        <f>_xlfn.XLOOKUP($C420,[25]PSP!$C:$C,[25]PSP!$DX:$DX)</f>
        <v>0</v>
      </c>
      <c r="DY420" s="27">
        <f>_xlfn.XLOOKUP($C420,[25]PSP!$C:$C,[25]PSP!$DY:$DY)</f>
        <v>3.2</v>
      </c>
      <c r="DZ420" s="28">
        <f t="shared" si="1724"/>
        <v>0</v>
      </c>
      <c r="EA420" s="29"/>
      <c r="EB420" s="54">
        <f>_xlfn.XLOOKUP($C420,[25]PSP!$C:$C,[25]PSP!$EB:$EB)</f>
        <v>0</v>
      </c>
      <c r="EC420" s="27">
        <f>_xlfn.XLOOKUP($C420,[25]PSP!$C:$C,[25]PSP!$EC:$EC)</f>
        <v>3.2</v>
      </c>
      <c r="ED420" s="28">
        <f t="shared" si="1725"/>
        <v>0</v>
      </c>
      <c r="EE420" s="29"/>
      <c r="EF420" s="54">
        <f>_xlfn.XLOOKUP($C420,[25]PSP!$C:$C,[25]PSP!$EF:$EF)</f>
        <v>0</v>
      </c>
      <c r="EG420" s="27">
        <f>_xlfn.XLOOKUP($C420,[25]PSP!$C:$C,[25]PSP!$EG:$EG)</f>
        <v>3.2</v>
      </c>
      <c r="EH420" s="28">
        <f t="shared" si="1726"/>
        <v>0</v>
      </c>
      <c r="EI420" s="29"/>
      <c r="EJ420" s="54">
        <f>_xlfn.XLOOKUP($C420,[25]PSP!$C:$C,[25]PSP!$EJ:$EJ)</f>
        <v>0</v>
      </c>
      <c r="EK420" s="27">
        <f>_xlfn.XLOOKUP($C420,[25]PSP!$C:$C,[25]PSP!$EK:$EK)</f>
        <v>3.2</v>
      </c>
      <c r="EL420" s="28">
        <f t="shared" si="1727"/>
        <v>0</v>
      </c>
      <c r="EM420" s="29"/>
      <c r="EN420" s="108"/>
      <c r="EO420" s="29">
        <f t="shared" si="1659"/>
        <v>0</v>
      </c>
      <c r="EP420" s="29">
        <f t="shared" si="1589"/>
        <v>0</v>
      </c>
      <c r="EQ420" s="4" t="b">
        <f t="shared" si="1624"/>
        <v>1</v>
      </c>
      <c r="ES420" s="118">
        <f t="shared" si="1488"/>
        <v>1.1767000000000001</v>
      </c>
    </row>
    <row r="421" spans="3:149" ht="21" x14ac:dyDescent="0.25">
      <c r="C421" s="24" t="s">
        <v>340</v>
      </c>
      <c r="D421" s="43">
        <f>_xlfn.XLOOKUP($C421,[25]PSP!$C:$C,[25]PSP!$D:$D)</f>
        <v>5915407</v>
      </c>
      <c r="E421" s="24" t="str">
        <f>_xlfn.XLOOKUP($C421,[25]PSP!$C:$C,[25]PSP!$E:$E)</f>
        <v>SICRO SERVIÇO</v>
      </c>
      <c r="F421" s="25" t="str">
        <f>_xlfn.XLOOKUP($C421,[25]PSP!$C:$C,[25]PSP!$F:$F)</f>
        <v>CARGA, MANOBRA E DESCARGA DE AGREGADOS OU SOLOS EM CAMINHÃO BASCULANTE DE 10 M³ - CARGA COM CARREGADEIRA DE 3,40 M³ E DESCARGA LIVRE</v>
      </c>
      <c r="G421" s="26" t="str">
        <f>_xlfn.XLOOKUP($C421,[25]PSP!$C:$C,[25]PSP!$G:$G)</f>
        <v>T</v>
      </c>
      <c r="H421" s="53">
        <f>_xlfn.XLOOKUP($C421,[25]PSP!$C:$C,[25]PSP!$H:$H)</f>
        <v>989480.61157499929</v>
      </c>
      <c r="I421" s="28">
        <f>_xlfn.XLOOKUP($C421,[25]PSP!$C:$C,[25]PSP!$I:$I)</f>
        <v>1365483.0999999999</v>
      </c>
      <c r="J421" s="28">
        <f t="shared" si="1694"/>
        <v>1606763.96377</v>
      </c>
      <c r="K421" s="29"/>
      <c r="L421" s="54">
        <f>_xlfn.XLOOKUP($C421,[25]PSP!$C:$C,[25]PSP!$L:$L)</f>
        <v>1222.6499999997629</v>
      </c>
      <c r="M421" s="27">
        <f>_xlfn.XLOOKUP($C421,[25]PSP!$C:$C,[25]PSP!$M:$M)</f>
        <v>1.38</v>
      </c>
      <c r="N421" s="28">
        <f t="shared" si="1695"/>
        <v>1687.25</v>
      </c>
      <c r="O421" s="29"/>
      <c r="P421" s="54">
        <f>_xlfn.XLOOKUP($C421,[25]PSP!$C:$C,[25]PSP!$P:$P)</f>
        <v>0</v>
      </c>
      <c r="Q421" s="27">
        <f>_xlfn.XLOOKUP($C421,[25]PSP!$C:$C,[25]PSP!$Q:$Q)</f>
        <v>1.38</v>
      </c>
      <c r="R421" s="28">
        <f t="shared" si="1696"/>
        <v>0</v>
      </c>
      <c r="S421" s="29"/>
      <c r="T421" s="54">
        <f>_xlfn.XLOOKUP($C421,[25]PSP!$C:$C,[25]PSP!$T:$T)</f>
        <v>0</v>
      </c>
      <c r="U421" s="27">
        <f>_xlfn.XLOOKUP($C421,[25]PSP!$C:$C,[25]PSP!$U:$U)</f>
        <v>1.38</v>
      </c>
      <c r="V421" s="28">
        <f t="shared" si="1697"/>
        <v>0</v>
      </c>
      <c r="W421" s="29"/>
      <c r="X421" s="54">
        <f>_xlfn.XLOOKUP($C421,[25]PSP!$C:$C,[25]PSP!$X:$X)</f>
        <v>0</v>
      </c>
      <c r="Y421" s="27">
        <f>_xlfn.XLOOKUP($C421,[25]PSP!$C:$C,[25]PSP!$Y:$Y)</f>
        <v>1.38</v>
      </c>
      <c r="Z421" s="28">
        <f t="shared" si="1698"/>
        <v>0</v>
      </c>
      <c r="AA421" s="29"/>
      <c r="AB421" s="54">
        <f>_xlfn.XLOOKUP($C421,[25]PSP!$C:$C,[25]PSP!$AB:$AB)</f>
        <v>1553.9624999997045</v>
      </c>
      <c r="AC421" s="27">
        <f>_xlfn.XLOOKUP($C421,[25]PSP!$C:$C,[25]PSP!$AC:$AC)</f>
        <v>1.38</v>
      </c>
      <c r="AD421" s="28">
        <f t="shared" si="1699"/>
        <v>2144.46</v>
      </c>
      <c r="AE421" s="29"/>
      <c r="AF421" s="54">
        <f>_xlfn.XLOOKUP($C421,[25]PSP!$C:$C,[25]PSP!$AF:$AF)</f>
        <v>1011.0374999999067</v>
      </c>
      <c r="AG421" s="27">
        <f>_xlfn.XLOOKUP($C421,[25]PSP!$C:$C,[25]PSP!$AG:$AG)</f>
        <v>1.38</v>
      </c>
      <c r="AH421" s="28">
        <f t="shared" si="1700"/>
        <v>1395.23</v>
      </c>
      <c r="AI421" s="29"/>
      <c r="AJ421" s="54">
        <f>_xlfn.XLOOKUP($C421,[25]PSP!$C:$C,[25]PSP!$AJ:$AJ)</f>
        <v>891.33749999982115</v>
      </c>
      <c r="AK421" s="27">
        <f>_xlfn.XLOOKUP($C421,[25]PSP!$C:$C,[25]PSP!$AK:$AK)</f>
        <v>1.38</v>
      </c>
      <c r="AL421" s="28">
        <f t="shared" si="1701"/>
        <v>1230.04</v>
      </c>
      <c r="AM421" s="29"/>
      <c r="AN421" s="54">
        <f>_xlfn.XLOOKUP($C421,[25]PSP!$C:$C,[25]PSP!$AN:$AN)</f>
        <v>15879.487500000672</v>
      </c>
      <c r="AO421" s="27">
        <f>_xlfn.XLOOKUP($C421,[25]PSP!$C:$C,[25]PSP!$AO:$AO)</f>
        <v>1.38</v>
      </c>
      <c r="AP421" s="28">
        <f t="shared" si="1702"/>
        <v>21913.69</v>
      </c>
      <c r="AQ421" s="29"/>
      <c r="AR421" s="54">
        <f>_xlfn.XLOOKUP($C421,[25]PSP!$C:$C,[25]PSP!$AR:$AR)</f>
        <v>1073.025000000385</v>
      </c>
      <c r="AS421" s="27">
        <f>_xlfn.XLOOKUP($C421,[25]PSP!$C:$C,[25]PSP!$AS:$AS)</f>
        <v>1.38</v>
      </c>
      <c r="AT421" s="28">
        <f t="shared" si="1703"/>
        <v>1480.77</v>
      </c>
      <c r="AU421" s="29"/>
      <c r="AV421" s="54">
        <f>_xlfn.XLOOKUP($C421,[25]PSP!$C:$C,[25]PSP!$AV:$AV)</f>
        <v>0</v>
      </c>
      <c r="AW421" s="27">
        <f>_xlfn.XLOOKUP($C421,[25]PSP!$C:$C,[25]PSP!$AW:$AW)</f>
        <v>1.38</v>
      </c>
      <c r="AX421" s="28">
        <f t="shared" si="1704"/>
        <v>0</v>
      </c>
      <c r="AY421" s="29"/>
      <c r="AZ421" s="54">
        <f>_xlfn.XLOOKUP($C421,[25]PSP!$C:$C,[25]PSP!$AZ:$AZ)</f>
        <v>2866.3875000000171</v>
      </c>
      <c r="BA421" s="27">
        <f>_xlfn.XLOOKUP($C421,[25]PSP!$C:$C,[25]PSP!$BA:$BA)</f>
        <v>1.38</v>
      </c>
      <c r="BB421" s="28">
        <f t="shared" si="1705"/>
        <v>3955.61</v>
      </c>
      <c r="BC421" s="29"/>
      <c r="BD421" s="54">
        <f>_xlfn.XLOOKUP($C421,[25]PSP!$C:$C,[25]PSP!$BD:$BD)</f>
        <v>57229.425000000971</v>
      </c>
      <c r="BE421" s="27">
        <f>_xlfn.XLOOKUP($C421,[25]PSP!$C:$C,[25]PSP!$BE:$BE)</f>
        <v>1.38</v>
      </c>
      <c r="BF421" s="28">
        <f t="shared" si="1706"/>
        <v>78976.600000000006</v>
      </c>
      <c r="BG421" s="29"/>
      <c r="BH421" s="54">
        <f>_xlfn.XLOOKUP($C421,[25]PSP!$C:$C,[25]PSP!$BH:$BH)</f>
        <v>82022.287499997663</v>
      </c>
      <c r="BI421" s="27">
        <f>_xlfn.XLOOKUP($C421,[25]PSP!$C:$C,[25]PSP!$BI:$BI)</f>
        <v>1.38</v>
      </c>
      <c r="BJ421" s="28">
        <f t="shared" si="1707"/>
        <v>113190.75</v>
      </c>
      <c r="BK421" s="29"/>
      <c r="BL421" s="54">
        <f>_xlfn.XLOOKUP($C421,[25]PSP!$C:$C,[25]PSP!$BL:$BL)</f>
        <v>71311.274999999194</v>
      </c>
      <c r="BM421" s="27">
        <f>_xlfn.XLOOKUP($C421,[25]PSP!$C:$C,[25]PSP!$BM:$BM)</f>
        <v>1.38</v>
      </c>
      <c r="BN421" s="28">
        <f t="shared" si="1708"/>
        <v>98409.55</v>
      </c>
      <c r="BO421" s="29"/>
      <c r="BP421" s="54">
        <f>_xlfn.XLOOKUP($C421,[25]PSP!$C:$C,[25]PSP!$BP:$BP)</f>
        <v>25968.487499999759</v>
      </c>
      <c r="BQ421" s="27">
        <f>_xlfn.XLOOKUP($C421,[25]PSP!$C:$C,[25]PSP!$BQ:$BQ)</f>
        <v>1.38</v>
      </c>
      <c r="BR421" s="28">
        <f t="shared" si="1709"/>
        <v>35836.51</v>
      </c>
      <c r="BS421" s="29"/>
      <c r="BT421" s="54">
        <f>_xlfn.XLOOKUP($C421,[25]PSP!$C:$C,[25]PSP!$BT:$BT)</f>
        <v>1273.9500000000078</v>
      </c>
      <c r="BU421" s="27">
        <f>_xlfn.XLOOKUP($C421,[25]PSP!$C:$C,[25]PSP!$BU:$BU)</f>
        <v>1.38</v>
      </c>
      <c r="BV421" s="28">
        <f t="shared" si="1710"/>
        <v>1758.05</v>
      </c>
      <c r="BW421" s="29"/>
      <c r="BX421" s="54">
        <f>_xlfn.XLOOKUP($C421,[25]PSP!$C:$C,[25]PSP!$BX:$BX)</f>
        <v>607.0499999997395</v>
      </c>
      <c r="BY421" s="27">
        <f>_xlfn.XLOOKUP($C421,[25]PSP!$C:$C,[25]PSP!$BY:$BY)</f>
        <v>1.38</v>
      </c>
      <c r="BZ421" s="28">
        <f t="shared" si="1711"/>
        <v>837.72</v>
      </c>
      <c r="CA421" s="29"/>
      <c r="CB421" s="54">
        <f>_xlfn.XLOOKUP($C421,[25]PSP!$C:$C,[25]PSP!$CB:$CB)</f>
        <v>1190.5875000000351</v>
      </c>
      <c r="CC421" s="27">
        <f>_xlfn.XLOOKUP($C421,[25]PSP!$C:$C,[25]PSP!$CC:$CC)</f>
        <v>1.38</v>
      </c>
      <c r="CD421" s="28">
        <f t="shared" si="1712"/>
        <v>1643.01</v>
      </c>
      <c r="CE421" s="29"/>
      <c r="CF421" s="54">
        <f>_xlfn.XLOOKUP($C421,[25]PSP!$C:$C,[25]PSP!$CF:$CF)</f>
        <v>5392.9124999998094</v>
      </c>
      <c r="CG421" s="27">
        <f>_xlfn.XLOOKUP($C421,[25]PSP!$C:$C,[25]PSP!$CG:$CG)</f>
        <v>1.38</v>
      </c>
      <c r="CH421" s="28">
        <f t="shared" si="1713"/>
        <v>7442.21</v>
      </c>
      <c r="CI421" s="29"/>
      <c r="CJ421" s="54">
        <f>_xlfn.XLOOKUP($C421,[25]PSP!$C:$C,[25]PSP!$CJ:$CJ)</f>
        <v>13966.425000000225</v>
      </c>
      <c r="CK421" s="27">
        <f>_xlfn.XLOOKUP($C421,[25]PSP!$C:$C,[25]PSP!$CK:$CK)</f>
        <v>1.38</v>
      </c>
      <c r="CL421" s="28">
        <f t="shared" si="1714"/>
        <v>19273.66</v>
      </c>
      <c r="CM421" s="29"/>
      <c r="CN421" s="54">
        <f>_xlfn.XLOOKUP($C421,[25]PSP!$C:$C,[25]PSP!$CN:$CN)</f>
        <v>4467.3750000007967</v>
      </c>
      <c r="CO421" s="27">
        <f>_xlfn.XLOOKUP($C421,[25]PSP!$C:$C,[25]PSP!$CO:$CO)</f>
        <v>1.38</v>
      </c>
      <c r="CP421" s="28">
        <f t="shared" si="1715"/>
        <v>6164.97</v>
      </c>
      <c r="CQ421" s="29"/>
      <c r="CR421" s="54">
        <f>_xlfn.XLOOKUP($C421,[25]PSP!$C:$C,[25]PSP!$CR:$CR)</f>
        <v>50686.537499998951</v>
      </c>
      <c r="CS421" s="27">
        <f>_xlfn.XLOOKUP($C421,[25]PSP!$C:$C,[25]PSP!$CS:$CS)</f>
        <v>1.38</v>
      </c>
      <c r="CT421" s="28">
        <f t="shared" si="1716"/>
        <v>69947.42</v>
      </c>
      <c r="CU421" s="29"/>
      <c r="CV421" s="54">
        <f>_xlfn.XLOOKUP($C421,[25]PSP!$C:$C,[25]PSP!$CV:$CV)</f>
        <v>46591.08750000249</v>
      </c>
      <c r="CW421" s="27">
        <f>_xlfn.XLOOKUP($C421,[25]PSP!$C:$C,[25]PSP!$CW:$CW)</f>
        <v>1.38</v>
      </c>
      <c r="CX421" s="28">
        <f t="shared" si="1717"/>
        <v>64295.7</v>
      </c>
      <c r="CY421" s="29"/>
      <c r="CZ421" s="54">
        <f>_xlfn.XLOOKUP($C421,[25]PSP!$C:$C,[25]PSP!$CZ:$CZ)</f>
        <v>15387.862500000148</v>
      </c>
      <c r="DA421" s="27">
        <f>_xlfn.XLOOKUP($C421,[25]PSP!$C:$C,[25]PSP!$DA:$DA)</f>
        <v>1.38</v>
      </c>
      <c r="DB421" s="28">
        <f t="shared" si="1718"/>
        <v>21235.25</v>
      </c>
      <c r="DC421" s="29"/>
      <c r="DD421" s="54">
        <f>_xlfn.XLOOKUP($C421,[25]PSP!$C:$C,[25]PSP!$DD:$DD)</f>
        <v>8988.1874999983866</v>
      </c>
      <c r="DE421" s="27">
        <f>_xlfn.XLOOKUP($C421,[25]PSP!$C:$C,[25]PSP!$DE:$DE)</f>
        <v>1.38</v>
      </c>
      <c r="DF421" s="28">
        <f t="shared" si="1719"/>
        <v>12403.69</v>
      </c>
      <c r="DG421" s="29"/>
      <c r="DH421" s="54">
        <f>_xlfn.XLOOKUP($C421,[25]PSP!$C:$C,[25]PSP!$DH:$DH)</f>
        <v>1733.5125000003188</v>
      </c>
      <c r="DI421" s="27">
        <f>_xlfn.XLOOKUP($C421,[25]PSP!$C:$C,[25]PSP!$DI:$DI)</f>
        <v>1.38</v>
      </c>
      <c r="DJ421" s="28">
        <f t="shared" si="1720"/>
        <v>2392.2399999999998</v>
      </c>
      <c r="DK421" s="29"/>
      <c r="DL421" s="54">
        <f>_xlfn.XLOOKUP($C421,[25]PSP!$C:$C,[25]PSP!$DL:$DL)</f>
        <v>4482.3374999999569</v>
      </c>
      <c r="DM421" s="27">
        <f>_xlfn.XLOOKUP($C421,[25]PSP!$C:$C,[25]PSP!$DM:$DM)</f>
        <v>1.38</v>
      </c>
      <c r="DN421" s="28">
        <f t="shared" si="1721"/>
        <v>6185.62</v>
      </c>
      <c r="DO421" s="29"/>
      <c r="DP421" s="54">
        <f>_xlfn.XLOOKUP($C421,[25]PSP!$C:$C,[25]PSP!$DP:$DP)</f>
        <v>10830.712500000502</v>
      </c>
      <c r="DQ421" s="27">
        <f>_xlfn.XLOOKUP($C421,[25]PSP!$C:$C,[25]PSP!$DQ:$DQ)</f>
        <v>1.38</v>
      </c>
      <c r="DR421" s="28">
        <f t="shared" si="1722"/>
        <v>14946.38</v>
      </c>
      <c r="DS421" s="29"/>
      <c r="DT421" s="54">
        <f>_xlfn.XLOOKUP($C421,[25]PSP!$C:$C,[25]PSP!$DT:$DT)</f>
        <v>1641.6000000000622</v>
      </c>
      <c r="DU421" s="27">
        <f>_xlfn.XLOOKUP($C421,[25]PSP!$C:$C,[25]PSP!$DU:$DU)</f>
        <v>1.38</v>
      </c>
      <c r="DV421" s="28">
        <f t="shared" si="1723"/>
        <v>2265.4</v>
      </c>
      <c r="DW421" s="29"/>
      <c r="DX421" s="54">
        <f>_xlfn.XLOOKUP($C421,[25]PSP!$C:$C,[25]PSP!$DX:$DX)</f>
        <v>20691.000000000138</v>
      </c>
      <c r="DY421" s="27">
        <f>_xlfn.XLOOKUP($C421,[25]PSP!$C:$C,[25]PSP!$DY:$DY)</f>
        <v>1.38</v>
      </c>
      <c r="DZ421" s="28">
        <f t="shared" si="1724"/>
        <v>28553.58</v>
      </c>
      <c r="EA421" s="29"/>
      <c r="EB421" s="54">
        <f>_xlfn.XLOOKUP($C421,[25]PSP!$C:$C,[25]PSP!$EB:$EB)</f>
        <v>252779.44612499996</v>
      </c>
      <c r="EC421" s="27">
        <f>_xlfn.XLOOKUP($C421,[25]PSP!$C:$C,[25]PSP!$EC:$EC)</f>
        <v>1.38</v>
      </c>
      <c r="ED421" s="28">
        <f t="shared" si="1725"/>
        <v>348835.63</v>
      </c>
      <c r="EE421" s="29"/>
      <c r="EF421" s="54">
        <f>_xlfn.XLOOKUP($C421,[25]PSP!$C:$C,[25]PSP!$EF:$EF)</f>
        <v>35796.011400000003</v>
      </c>
      <c r="EG421" s="27">
        <f>_xlfn.XLOOKUP($C421,[25]PSP!$C:$C,[25]PSP!$EG:$EG)</f>
        <v>1.38</v>
      </c>
      <c r="EH421" s="28">
        <f t="shared" si="1726"/>
        <v>49398.49</v>
      </c>
      <c r="EI421" s="29"/>
      <c r="EJ421" s="54">
        <f>_xlfn.XLOOKUP($C421,[25]PSP!$C:$C,[25]PSP!$EJ:$EJ)</f>
        <v>251944.65404999998</v>
      </c>
      <c r="EK421" s="27">
        <f>_xlfn.XLOOKUP($C421,[25]PSP!$C:$C,[25]PSP!$EK:$EK)</f>
        <v>1.38</v>
      </c>
      <c r="EL421" s="28">
        <f t="shared" si="1727"/>
        <v>347683.62</v>
      </c>
      <c r="EM421" s="29"/>
      <c r="EN421" s="108"/>
      <c r="EO421" s="29">
        <f t="shared" si="1659"/>
        <v>1365483.1</v>
      </c>
      <c r="EP421" s="29">
        <f t="shared" si="1589"/>
        <v>1365483.0999999999</v>
      </c>
      <c r="EQ421" s="4" t="b">
        <f t="shared" si="1624"/>
        <v>1</v>
      </c>
      <c r="ES421" s="118">
        <f t="shared" si="1488"/>
        <v>1.1767000000000001</v>
      </c>
    </row>
    <row r="422" spans="3:149" ht="21" x14ac:dyDescent="0.25">
      <c r="C422" s="24" t="s">
        <v>341</v>
      </c>
      <c r="D422" s="43">
        <f>_xlfn.XLOOKUP($C422,[25]PSP!$C:$C,[25]PSP!$D:$D)</f>
        <v>5914374</v>
      </c>
      <c r="E422" s="24" t="str">
        <f>_xlfn.XLOOKUP($C422,[25]PSP!$C:$C,[25]PSP!$E:$E)</f>
        <v>SICRO SERVIÇO</v>
      </c>
      <c r="F422" s="25" t="str">
        <f>_xlfn.XLOOKUP($C422,[25]PSP!$C:$C,[25]PSP!$F:$F)</f>
        <v>TRANSPORTE COM CAMINHÃO BASCULANTE DE 10 M³ - RODOVIA EM REVESTIMENTO PRIMÁRIO</v>
      </c>
      <c r="G422" s="26" t="str">
        <f>_xlfn.XLOOKUP($C422,[25]PSP!$C:$C,[25]PSP!$G:$G)</f>
        <v>TKM</v>
      </c>
      <c r="H422" s="53">
        <f>_xlfn.XLOOKUP($C422,[25]PSP!$C:$C,[25]PSP!$H:$H)</f>
        <v>9894806.1157499943</v>
      </c>
      <c r="I422" s="28">
        <f>_xlfn.XLOOKUP($C422,[25]PSP!$C:$C,[25]PSP!$I:$I)</f>
        <v>4947402.91</v>
      </c>
      <c r="J422" s="28">
        <f t="shared" si="1694"/>
        <v>5821609.0041970005</v>
      </c>
      <c r="K422" s="29"/>
      <c r="L422" s="54">
        <f>_xlfn.XLOOKUP($C422,[25]PSP!$C:$C,[25]PSP!$L:$L)</f>
        <v>12226.49999999763</v>
      </c>
      <c r="M422" s="27">
        <f>_xlfn.XLOOKUP($C422,[25]PSP!$C:$C,[25]PSP!$M:$M)</f>
        <v>0.5</v>
      </c>
      <c r="N422" s="28">
        <f t="shared" si="1695"/>
        <v>6113.24</v>
      </c>
      <c r="O422" s="29"/>
      <c r="P422" s="54">
        <f>_xlfn.XLOOKUP($C422,[25]PSP!$C:$C,[25]PSP!$P:$P)</f>
        <v>0</v>
      </c>
      <c r="Q422" s="27">
        <f>_xlfn.XLOOKUP($C422,[25]PSP!$C:$C,[25]PSP!$Q:$Q)</f>
        <v>0.5</v>
      </c>
      <c r="R422" s="28">
        <f t="shared" si="1696"/>
        <v>0</v>
      </c>
      <c r="S422" s="29"/>
      <c r="T422" s="54">
        <f>_xlfn.XLOOKUP($C422,[25]PSP!$C:$C,[25]PSP!$T:$T)</f>
        <v>0</v>
      </c>
      <c r="U422" s="27">
        <f>_xlfn.XLOOKUP($C422,[25]PSP!$C:$C,[25]PSP!$U:$U)</f>
        <v>0.5</v>
      </c>
      <c r="V422" s="28">
        <f t="shared" si="1697"/>
        <v>0</v>
      </c>
      <c r="W422" s="29"/>
      <c r="X422" s="54">
        <f>_xlfn.XLOOKUP($C422,[25]PSP!$C:$C,[25]PSP!$X:$X)</f>
        <v>0</v>
      </c>
      <c r="Y422" s="27">
        <f>_xlfn.XLOOKUP($C422,[25]PSP!$C:$C,[25]PSP!$Y:$Y)</f>
        <v>0.5</v>
      </c>
      <c r="Z422" s="28">
        <f t="shared" si="1698"/>
        <v>0</v>
      </c>
      <c r="AA422" s="29"/>
      <c r="AB422" s="54">
        <f>_xlfn.XLOOKUP($C422,[25]PSP!$C:$C,[25]PSP!$AB:$AB)</f>
        <v>15539.624999997046</v>
      </c>
      <c r="AC422" s="27">
        <f>_xlfn.XLOOKUP($C422,[25]PSP!$C:$C,[25]PSP!$AC:$AC)</f>
        <v>0.5</v>
      </c>
      <c r="AD422" s="28">
        <f t="shared" si="1699"/>
        <v>7769.81</v>
      </c>
      <c r="AE422" s="29"/>
      <c r="AF422" s="54">
        <f>_xlfn.XLOOKUP($C422,[25]PSP!$C:$C,[25]PSP!$AF:$AF)</f>
        <v>10110.374999999067</v>
      </c>
      <c r="AG422" s="27">
        <f>_xlfn.XLOOKUP($C422,[25]PSP!$C:$C,[25]PSP!$AG:$AG)</f>
        <v>0.5</v>
      </c>
      <c r="AH422" s="28">
        <f t="shared" si="1700"/>
        <v>5055.18</v>
      </c>
      <c r="AI422" s="29"/>
      <c r="AJ422" s="54">
        <f>_xlfn.XLOOKUP($C422,[25]PSP!$C:$C,[25]PSP!$AJ:$AJ)</f>
        <v>8913.3749999982119</v>
      </c>
      <c r="AK422" s="27">
        <f>_xlfn.XLOOKUP($C422,[25]PSP!$C:$C,[25]PSP!$AK:$AK)</f>
        <v>0.5</v>
      </c>
      <c r="AL422" s="28">
        <f t="shared" si="1701"/>
        <v>4456.68</v>
      </c>
      <c r="AM422" s="29"/>
      <c r="AN422" s="54">
        <f>_xlfn.XLOOKUP($C422,[25]PSP!$C:$C,[25]PSP!$AN:$AN)</f>
        <v>158794.87500000672</v>
      </c>
      <c r="AO422" s="27">
        <f>_xlfn.XLOOKUP($C422,[25]PSP!$C:$C,[25]PSP!$AO:$AO)</f>
        <v>0.5</v>
      </c>
      <c r="AP422" s="28">
        <f t="shared" si="1702"/>
        <v>79397.429999999993</v>
      </c>
      <c r="AQ422" s="29"/>
      <c r="AR422" s="54">
        <f>_xlfn.XLOOKUP($C422,[25]PSP!$C:$C,[25]PSP!$AR:$AR)</f>
        <v>10730.250000003851</v>
      </c>
      <c r="AS422" s="27">
        <f>_xlfn.XLOOKUP($C422,[25]PSP!$C:$C,[25]PSP!$AS:$AS)</f>
        <v>0.5</v>
      </c>
      <c r="AT422" s="28">
        <f t="shared" si="1703"/>
        <v>5365.12</v>
      </c>
      <c r="AU422" s="29"/>
      <c r="AV422" s="54">
        <f>_xlfn.XLOOKUP($C422,[25]PSP!$C:$C,[25]PSP!$AV:$AV)</f>
        <v>0</v>
      </c>
      <c r="AW422" s="27">
        <f>_xlfn.XLOOKUP($C422,[25]PSP!$C:$C,[25]PSP!$AW:$AW)</f>
        <v>0.5</v>
      </c>
      <c r="AX422" s="28">
        <f t="shared" si="1704"/>
        <v>0</v>
      </c>
      <c r="AY422" s="29"/>
      <c r="AZ422" s="54">
        <f>_xlfn.XLOOKUP($C422,[25]PSP!$C:$C,[25]PSP!$AZ:$AZ)</f>
        <v>28663.875000000171</v>
      </c>
      <c r="BA422" s="27">
        <f>_xlfn.XLOOKUP($C422,[25]PSP!$C:$C,[25]PSP!$BA:$BA)</f>
        <v>0.5</v>
      </c>
      <c r="BB422" s="28">
        <f t="shared" si="1705"/>
        <v>14331.93</v>
      </c>
      <c r="BC422" s="29"/>
      <c r="BD422" s="54">
        <f>_xlfn.XLOOKUP($C422,[25]PSP!$C:$C,[25]PSP!$BD:$BD)</f>
        <v>572294.25000000966</v>
      </c>
      <c r="BE422" s="27">
        <f>_xlfn.XLOOKUP($C422,[25]PSP!$C:$C,[25]PSP!$BE:$BE)</f>
        <v>0.5</v>
      </c>
      <c r="BF422" s="28">
        <f t="shared" si="1706"/>
        <v>286147.12</v>
      </c>
      <c r="BG422" s="29"/>
      <c r="BH422" s="54">
        <f>_xlfn.XLOOKUP($C422,[25]PSP!$C:$C,[25]PSP!$BH:$BH)</f>
        <v>820222.8749999766</v>
      </c>
      <c r="BI422" s="27">
        <f>_xlfn.XLOOKUP($C422,[25]PSP!$C:$C,[25]PSP!$BI:$BI)</f>
        <v>0.5</v>
      </c>
      <c r="BJ422" s="28">
        <f t="shared" si="1707"/>
        <v>410111.43</v>
      </c>
      <c r="BK422" s="29"/>
      <c r="BL422" s="54">
        <f>_xlfn.XLOOKUP($C422,[25]PSP!$C:$C,[25]PSP!$BL:$BL)</f>
        <v>713112.74999999197</v>
      </c>
      <c r="BM422" s="27">
        <f>_xlfn.XLOOKUP($C422,[25]PSP!$C:$C,[25]PSP!$BM:$BM)</f>
        <v>0.5</v>
      </c>
      <c r="BN422" s="28">
        <f t="shared" si="1708"/>
        <v>356556.37</v>
      </c>
      <c r="BO422" s="29"/>
      <c r="BP422" s="54">
        <f>_xlfn.XLOOKUP($C422,[25]PSP!$C:$C,[25]PSP!$BP:$BP)</f>
        <v>259684.87499999758</v>
      </c>
      <c r="BQ422" s="27">
        <f>_xlfn.XLOOKUP($C422,[25]PSP!$C:$C,[25]PSP!$BQ:$BQ)</f>
        <v>0.5</v>
      </c>
      <c r="BR422" s="28">
        <f t="shared" si="1709"/>
        <v>129842.43</v>
      </c>
      <c r="BS422" s="29"/>
      <c r="BT422" s="54">
        <f>_xlfn.XLOOKUP($C422,[25]PSP!$C:$C,[25]PSP!$BT:$BT)</f>
        <v>12739.500000000078</v>
      </c>
      <c r="BU422" s="27">
        <f>_xlfn.XLOOKUP($C422,[25]PSP!$C:$C,[25]PSP!$BU:$BU)</f>
        <v>0.5</v>
      </c>
      <c r="BV422" s="28">
        <f t="shared" si="1710"/>
        <v>6369.75</v>
      </c>
      <c r="BW422" s="29"/>
      <c r="BX422" s="54">
        <f>_xlfn.XLOOKUP($C422,[25]PSP!$C:$C,[25]PSP!$BX:$BX)</f>
        <v>6070.4999999973952</v>
      </c>
      <c r="BY422" s="27">
        <f>_xlfn.XLOOKUP($C422,[25]PSP!$C:$C,[25]PSP!$BY:$BY)</f>
        <v>0.5</v>
      </c>
      <c r="BZ422" s="28">
        <f t="shared" si="1711"/>
        <v>3035.24</v>
      </c>
      <c r="CA422" s="29"/>
      <c r="CB422" s="54">
        <f>_xlfn.XLOOKUP($C422,[25]PSP!$C:$C,[25]PSP!$CB:$CB)</f>
        <v>11905.875000000351</v>
      </c>
      <c r="CC422" s="27">
        <f>_xlfn.XLOOKUP($C422,[25]PSP!$C:$C,[25]PSP!$CC:$CC)</f>
        <v>0.5</v>
      </c>
      <c r="CD422" s="28">
        <f t="shared" si="1712"/>
        <v>5952.93</v>
      </c>
      <c r="CE422" s="29"/>
      <c r="CF422" s="54">
        <f>_xlfn.XLOOKUP($C422,[25]PSP!$C:$C,[25]PSP!$CF:$CF)</f>
        <v>53929.124999998094</v>
      </c>
      <c r="CG422" s="27">
        <f>_xlfn.XLOOKUP($C422,[25]PSP!$C:$C,[25]PSP!$CG:$CG)</f>
        <v>0.5</v>
      </c>
      <c r="CH422" s="28">
        <f t="shared" si="1713"/>
        <v>26964.560000000001</v>
      </c>
      <c r="CI422" s="29"/>
      <c r="CJ422" s="54">
        <f>_xlfn.XLOOKUP($C422,[25]PSP!$C:$C,[25]PSP!$CJ:$CJ)</f>
        <v>139664.25000000224</v>
      </c>
      <c r="CK422" s="27">
        <f>_xlfn.XLOOKUP($C422,[25]PSP!$C:$C,[25]PSP!$CK:$CK)</f>
        <v>0.5</v>
      </c>
      <c r="CL422" s="28">
        <f t="shared" si="1714"/>
        <v>69832.12</v>
      </c>
      <c r="CM422" s="29"/>
      <c r="CN422" s="54">
        <f>_xlfn.XLOOKUP($C422,[25]PSP!$C:$C,[25]PSP!$CN:$CN)</f>
        <v>44673.750000007967</v>
      </c>
      <c r="CO422" s="27">
        <f>_xlfn.XLOOKUP($C422,[25]PSP!$C:$C,[25]PSP!$CO:$CO)</f>
        <v>0.5</v>
      </c>
      <c r="CP422" s="28">
        <f t="shared" si="1715"/>
        <v>22336.87</v>
      </c>
      <c r="CQ422" s="29"/>
      <c r="CR422" s="54">
        <f>_xlfn.XLOOKUP($C422,[25]PSP!$C:$C,[25]PSP!$CR:$CR)</f>
        <v>506865.37499998952</v>
      </c>
      <c r="CS422" s="27">
        <f>_xlfn.XLOOKUP($C422,[25]PSP!$C:$C,[25]PSP!$CS:$CS)</f>
        <v>0.5</v>
      </c>
      <c r="CT422" s="28">
        <f t="shared" si="1716"/>
        <v>253432.68</v>
      </c>
      <c r="CU422" s="29"/>
      <c r="CV422" s="54">
        <f>_xlfn.XLOOKUP($C422,[25]PSP!$C:$C,[25]PSP!$CV:$CV)</f>
        <v>465910.87500002491</v>
      </c>
      <c r="CW422" s="27">
        <f>_xlfn.XLOOKUP($C422,[25]PSP!$C:$C,[25]PSP!$CW:$CW)</f>
        <v>0.5</v>
      </c>
      <c r="CX422" s="28">
        <f t="shared" si="1717"/>
        <v>232955.43</v>
      </c>
      <c r="CY422" s="29"/>
      <c r="CZ422" s="54">
        <f>_xlfn.XLOOKUP($C422,[25]PSP!$C:$C,[25]PSP!$CZ:$CZ)</f>
        <v>153878.62500000148</v>
      </c>
      <c r="DA422" s="27">
        <f>_xlfn.XLOOKUP($C422,[25]PSP!$C:$C,[25]PSP!$DA:$DA)</f>
        <v>0.5</v>
      </c>
      <c r="DB422" s="28">
        <f t="shared" si="1718"/>
        <v>76939.31</v>
      </c>
      <c r="DC422" s="29"/>
      <c r="DD422" s="54">
        <f>_xlfn.XLOOKUP($C422,[25]PSP!$C:$C,[25]PSP!$DD:$DD)</f>
        <v>89881.874999983862</v>
      </c>
      <c r="DE422" s="27">
        <f>_xlfn.XLOOKUP($C422,[25]PSP!$C:$C,[25]PSP!$DE:$DE)</f>
        <v>0.5</v>
      </c>
      <c r="DF422" s="28">
        <f t="shared" si="1719"/>
        <v>44940.93</v>
      </c>
      <c r="DG422" s="29"/>
      <c r="DH422" s="54">
        <f>_xlfn.XLOOKUP($C422,[25]PSP!$C:$C,[25]PSP!$DH:$DH)</f>
        <v>17335.125000003187</v>
      </c>
      <c r="DI422" s="27">
        <f>_xlfn.XLOOKUP($C422,[25]PSP!$C:$C,[25]PSP!$DI:$DI)</f>
        <v>0.5</v>
      </c>
      <c r="DJ422" s="28">
        <f t="shared" si="1720"/>
        <v>8667.56</v>
      </c>
      <c r="DK422" s="29"/>
      <c r="DL422" s="54">
        <f>_xlfn.XLOOKUP($C422,[25]PSP!$C:$C,[25]PSP!$DL:$DL)</f>
        <v>44823.374999999571</v>
      </c>
      <c r="DM422" s="27">
        <f>_xlfn.XLOOKUP($C422,[25]PSP!$C:$C,[25]PSP!$DM:$DM)</f>
        <v>0.5</v>
      </c>
      <c r="DN422" s="28">
        <f t="shared" si="1721"/>
        <v>22411.68</v>
      </c>
      <c r="DO422" s="29"/>
      <c r="DP422" s="54">
        <f>_xlfn.XLOOKUP($C422,[25]PSP!$C:$C,[25]PSP!$DP:$DP)</f>
        <v>108307.12500000502</v>
      </c>
      <c r="DQ422" s="27">
        <f>_xlfn.XLOOKUP($C422,[25]PSP!$C:$C,[25]PSP!$DQ:$DQ)</f>
        <v>0.5</v>
      </c>
      <c r="DR422" s="28">
        <f t="shared" si="1722"/>
        <v>54153.56</v>
      </c>
      <c r="DS422" s="29"/>
      <c r="DT422" s="54">
        <f>_xlfn.XLOOKUP($C422,[25]PSP!$C:$C,[25]PSP!$DT:$DT)</f>
        <v>16416.000000000622</v>
      </c>
      <c r="DU422" s="27">
        <f>_xlfn.XLOOKUP($C422,[25]PSP!$C:$C,[25]PSP!$DU:$DU)</f>
        <v>0.5</v>
      </c>
      <c r="DV422" s="28">
        <f t="shared" si="1723"/>
        <v>8208</v>
      </c>
      <c r="DW422" s="29"/>
      <c r="DX422" s="54">
        <f>_xlfn.XLOOKUP($C422,[25]PSP!$C:$C,[25]PSP!$DX:$DX)</f>
        <v>206910.0000000014</v>
      </c>
      <c r="DY422" s="27">
        <f>_xlfn.XLOOKUP($C422,[25]PSP!$C:$C,[25]PSP!$DY:$DY)</f>
        <v>0.5</v>
      </c>
      <c r="DZ422" s="28">
        <f t="shared" si="1724"/>
        <v>103455</v>
      </c>
      <c r="EA422" s="29"/>
      <c r="EB422" s="54">
        <f>_xlfn.XLOOKUP($C422,[25]PSP!$C:$C,[25]PSP!$EB:$EB)</f>
        <v>2527794.4612499997</v>
      </c>
      <c r="EC422" s="27">
        <f>_xlfn.XLOOKUP($C422,[25]PSP!$C:$C,[25]PSP!$EC:$EC)</f>
        <v>0.5</v>
      </c>
      <c r="ED422" s="28">
        <f t="shared" si="1725"/>
        <v>1263897.23</v>
      </c>
      <c r="EE422" s="29"/>
      <c r="EF422" s="54">
        <f>_xlfn.XLOOKUP($C422,[25]PSP!$C:$C,[25]PSP!$EF:$EF)</f>
        <v>357960.11400000006</v>
      </c>
      <c r="EG422" s="27">
        <f>_xlfn.XLOOKUP($C422,[25]PSP!$C:$C,[25]PSP!$EG:$EG)</f>
        <v>0.5</v>
      </c>
      <c r="EH422" s="28">
        <f t="shared" si="1726"/>
        <v>178980.05</v>
      </c>
      <c r="EI422" s="29"/>
      <c r="EJ422" s="54">
        <f>_xlfn.XLOOKUP($C422,[25]PSP!$C:$C,[25]PSP!$EJ:$EJ)</f>
        <v>2519446.5404999997</v>
      </c>
      <c r="EK422" s="27">
        <f>_xlfn.XLOOKUP($C422,[25]PSP!$C:$C,[25]PSP!$EK:$EK)</f>
        <v>0.5</v>
      </c>
      <c r="EL422" s="28">
        <f t="shared" si="1727"/>
        <v>1259723.27</v>
      </c>
      <c r="EM422" s="29"/>
      <c r="EN422" s="108"/>
      <c r="EO422" s="29">
        <f t="shared" si="1659"/>
        <v>4947402.91</v>
      </c>
      <c r="EP422" s="29">
        <f t="shared" si="1589"/>
        <v>4947402.91</v>
      </c>
      <c r="EQ422" s="4" t="b">
        <f t="shared" si="1624"/>
        <v>1</v>
      </c>
      <c r="ES422" s="118">
        <f t="shared" ref="ES422:ES485" si="1728">IF(LEFT(D422,6)="COT.IS",1,1+$J$7)</f>
        <v>1.1767000000000001</v>
      </c>
    </row>
    <row r="423" spans="3:149" ht="21" x14ac:dyDescent="0.25">
      <c r="C423" s="24" t="s">
        <v>342</v>
      </c>
      <c r="D423" s="43">
        <f>_xlfn.XLOOKUP($C423,[25]PSP!$C:$C,[25]PSP!$D:$D)</f>
        <v>5915405</v>
      </c>
      <c r="E423" s="24" t="str">
        <f>_xlfn.XLOOKUP($C423,[25]PSP!$C:$C,[25]PSP!$E:$E)</f>
        <v>SICRO SERVIÇO</v>
      </c>
      <c r="F423" s="25" t="str">
        <f>_xlfn.XLOOKUP($C423,[25]PSP!$C:$C,[25]PSP!$F:$F)</f>
        <v>CARGA, MANOBRA E DESCARGA DE BLOCOS DE ROCHA EM CAMINHÃO BASCULANTE DE 8 M³ - CARGA COM CARREGADEIRA DE 1,72 M³ E DESCARGA LIVRE</v>
      </c>
      <c r="G423" s="26" t="str">
        <f>_xlfn.XLOOKUP($C423,[25]PSP!$C:$C,[25]PSP!$G:$G)</f>
        <v>T</v>
      </c>
      <c r="H423" s="53">
        <f>_xlfn.XLOOKUP($C423,[25]PSP!$C:$C,[25]PSP!$H:$H)</f>
        <v>76091.637673750025</v>
      </c>
      <c r="I423" s="28">
        <f>_xlfn.XLOOKUP($C423,[25]PSP!$C:$C,[25]PSP!$I:$I)</f>
        <v>244254.02</v>
      </c>
      <c r="J423" s="28">
        <f t="shared" si="1694"/>
        <v>287413.705334</v>
      </c>
      <c r="K423" s="29"/>
      <c r="L423" s="54">
        <f>_xlfn.XLOOKUP($C423,[25]PSP!$C:$C,[25]PSP!$L:$L)</f>
        <v>94.022499999981832</v>
      </c>
      <c r="M423" s="27">
        <f>_xlfn.XLOOKUP($C423,[25]PSP!$C:$C,[25]PSP!$M:$M)</f>
        <v>3.21</v>
      </c>
      <c r="N423" s="28">
        <f t="shared" si="1695"/>
        <v>301.81</v>
      </c>
      <c r="O423" s="29"/>
      <c r="P423" s="54">
        <f>_xlfn.XLOOKUP($C423,[25]PSP!$C:$C,[25]PSP!$P:$P)</f>
        <v>0</v>
      </c>
      <c r="Q423" s="27">
        <f>_xlfn.XLOOKUP($C423,[25]PSP!$C:$C,[25]PSP!$Q:$Q)</f>
        <v>3.21</v>
      </c>
      <c r="R423" s="28">
        <f t="shared" si="1696"/>
        <v>0</v>
      </c>
      <c r="S423" s="29"/>
      <c r="T423" s="54">
        <f>_xlfn.XLOOKUP($C423,[25]PSP!$C:$C,[25]PSP!$T:$T)</f>
        <v>0</v>
      </c>
      <c r="U423" s="27">
        <f>_xlfn.XLOOKUP($C423,[25]PSP!$C:$C,[25]PSP!$U:$U)</f>
        <v>3.21</v>
      </c>
      <c r="V423" s="28">
        <f t="shared" si="1697"/>
        <v>0</v>
      </c>
      <c r="W423" s="29"/>
      <c r="X423" s="54">
        <f>_xlfn.XLOOKUP($C423,[25]PSP!$C:$C,[25]PSP!$X:$X)</f>
        <v>0</v>
      </c>
      <c r="Y423" s="27">
        <f>_xlfn.XLOOKUP($C423,[25]PSP!$C:$C,[25]PSP!$Y:$Y)</f>
        <v>3.21</v>
      </c>
      <c r="Z423" s="28">
        <f t="shared" si="1698"/>
        <v>0</v>
      </c>
      <c r="AA423" s="29"/>
      <c r="AB423" s="54">
        <f>_xlfn.XLOOKUP($C423,[25]PSP!$C:$C,[25]PSP!$AB:$AB)</f>
        <v>119.50062499997739</v>
      </c>
      <c r="AC423" s="27">
        <f>_xlfn.XLOOKUP($C423,[25]PSP!$C:$C,[25]PSP!$AC:$AC)</f>
        <v>3.21</v>
      </c>
      <c r="AD423" s="28">
        <f t="shared" si="1699"/>
        <v>383.59</v>
      </c>
      <c r="AE423" s="29"/>
      <c r="AF423" s="54">
        <f>_xlfn.XLOOKUP($C423,[25]PSP!$C:$C,[25]PSP!$AF:$AF)</f>
        <v>77.749374999992881</v>
      </c>
      <c r="AG423" s="27">
        <f>_xlfn.XLOOKUP($C423,[25]PSP!$C:$C,[25]PSP!$AG:$AG)</f>
        <v>3.21</v>
      </c>
      <c r="AH423" s="28">
        <f t="shared" si="1700"/>
        <v>249.57</v>
      </c>
      <c r="AI423" s="29"/>
      <c r="AJ423" s="54">
        <f>_xlfn.XLOOKUP($C423,[25]PSP!$C:$C,[25]PSP!$AJ:$AJ)</f>
        <v>68.544374999986303</v>
      </c>
      <c r="AK423" s="27">
        <f>_xlfn.XLOOKUP($C423,[25]PSP!$C:$C,[25]PSP!$AK:$AK)</f>
        <v>3.21</v>
      </c>
      <c r="AL423" s="28">
        <f t="shared" si="1701"/>
        <v>220.02</v>
      </c>
      <c r="AM423" s="29"/>
      <c r="AN423" s="54">
        <f>_xlfn.XLOOKUP($C423,[25]PSP!$C:$C,[25]PSP!$AN:$AN)</f>
        <v>1221.1418750000528</v>
      </c>
      <c r="AO423" s="27">
        <f>_xlfn.XLOOKUP($C423,[25]PSP!$C:$C,[25]PSP!$AO:$AO)</f>
        <v>3.21</v>
      </c>
      <c r="AP423" s="28">
        <f t="shared" si="1702"/>
        <v>3919.86</v>
      </c>
      <c r="AQ423" s="29"/>
      <c r="AR423" s="54">
        <f>_xlfn.XLOOKUP($C423,[25]PSP!$C:$C,[25]PSP!$AR:$AR)</f>
        <v>82.516250000029672</v>
      </c>
      <c r="AS423" s="27">
        <f>_xlfn.XLOOKUP($C423,[25]PSP!$C:$C,[25]PSP!$AS:$AS)</f>
        <v>3.21</v>
      </c>
      <c r="AT423" s="28">
        <f t="shared" si="1703"/>
        <v>264.87</v>
      </c>
      <c r="AU423" s="29"/>
      <c r="AV423" s="54">
        <f>_xlfn.XLOOKUP($C423,[25]PSP!$C:$C,[25]PSP!$AV:$AV)</f>
        <v>0</v>
      </c>
      <c r="AW423" s="27">
        <f>_xlfn.XLOOKUP($C423,[25]PSP!$C:$C,[25]PSP!$AW:$AW)</f>
        <v>3.21</v>
      </c>
      <c r="AX423" s="28">
        <f t="shared" si="1704"/>
        <v>0</v>
      </c>
      <c r="AY423" s="29"/>
      <c r="AZ423" s="54">
        <f>_xlfn.XLOOKUP($C423,[25]PSP!$C:$C,[25]PSP!$AZ:$AZ)</f>
        <v>220.42687500000153</v>
      </c>
      <c r="BA423" s="27">
        <f>_xlfn.XLOOKUP($C423,[25]PSP!$C:$C,[25]PSP!$BA:$BA)</f>
        <v>3.21</v>
      </c>
      <c r="BB423" s="28">
        <f t="shared" si="1705"/>
        <v>707.57</v>
      </c>
      <c r="BC423" s="29"/>
      <c r="BD423" s="54">
        <f>_xlfn.XLOOKUP($C423,[25]PSP!$C:$C,[25]PSP!$BD:$BD)</f>
        <v>4400.9762500000779</v>
      </c>
      <c r="BE423" s="27">
        <f>_xlfn.XLOOKUP($C423,[25]PSP!$C:$C,[25]PSP!$BE:$BE)</f>
        <v>3.21</v>
      </c>
      <c r="BF423" s="28">
        <f t="shared" si="1706"/>
        <v>14127.13</v>
      </c>
      <c r="BG423" s="29"/>
      <c r="BH423" s="54">
        <f>_xlfn.XLOOKUP($C423,[25]PSP!$C:$C,[25]PSP!$BH:$BH)</f>
        <v>6307.5618749998248</v>
      </c>
      <c r="BI423" s="27">
        <f>_xlfn.XLOOKUP($C423,[25]PSP!$C:$C,[25]PSP!$BI:$BI)</f>
        <v>3.21</v>
      </c>
      <c r="BJ423" s="28">
        <f t="shared" si="1707"/>
        <v>20247.27</v>
      </c>
      <c r="BK423" s="29"/>
      <c r="BL423" s="54">
        <f>_xlfn.XLOOKUP($C423,[25]PSP!$C:$C,[25]PSP!$BL:$BL)</f>
        <v>5483.8787499999426</v>
      </c>
      <c r="BM423" s="27">
        <f>_xlfn.XLOOKUP($C423,[25]PSP!$C:$C,[25]PSP!$BM:$BM)</f>
        <v>3.21</v>
      </c>
      <c r="BN423" s="28">
        <f t="shared" si="1708"/>
        <v>17603.25</v>
      </c>
      <c r="BO423" s="29"/>
      <c r="BP423" s="54">
        <f>_xlfn.XLOOKUP($C423,[25]PSP!$C:$C,[25]PSP!$BP:$BP)</f>
        <v>1996.9918749999831</v>
      </c>
      <c r="BQ423" s="27">
        <f>_xlfn.XLOOKUP($C423,[25]PSP!$C:$C,[25]PSP!$BQ:$BQ)</f>
        <v>3.21</v>
      </c>
      <c r="BR423" s="28">
        <f t="shared" si="1709"/>
        <v>6410.34</v>
      </c>
      <c r="BS423" s="29"/>
      <c r="BT423" s="54">
        <f>_xlfn.XLOOKUP($C423,[25]PSP!$C:$C,[25]PSP!$BT:$BT)</f>
        <v>97.967500000000683</v>
      </c>
      <c r="BU423" s="27">
        <f>_xlfn.XLOOKUP($C423,[25]PSP!$C:$C,[25]PSP!$BU:$BU)</f>
        <v>3.21</v>
      </c>
      <c r="BV423" s="28">
        <f t="shared" si="1710"/>
        <v>314.47000000000003</v>
      </c>
      <c r="BW423" s="29"/>
      <c r="BX423" s="54">
        <f>_xlfn.XLOOKUP($C423,[25]PSP!$C:$C,[25]PSP!$BX:$BX)</f>
        <v>46.682499999980003</v>
      </c>
      <c r="BY423" s="27">
        <f>_xlfn.XLOOKUP($C423,[25]PSP!$C:$C,[25]PSP!$BY:$BY)</f>
        <v>3.21</v>
      </c>
      <c r="BZ423" s="28">
        <f t="shared" si="1711"/>
        <v>149.85</v>
      </c>
      <c r="CA423" s="29"/>
      <c r="CB423" s="54">
        <f>_xlfn.XLOOKUP($C423,[25]PSP!$C:$C,[25]PSP!$CB:$CB)</f>
        <v>91.556875000002762</v>
      </c>
      <c r="CC423" s="27">
        <f>_xlfn.XLOOKUP($C423,[25]PSP!$C:$C,[25]PSP!$CC:$CC)</f>
        <v>3.21</v>
      </c>
      <c r="CD423" s="28">
        <f t="shared" si="1712"/>
        <v>293.89</v>
      </c>
      <c r="CE423" s="29"/>
      <c r="CF423" s="54">
        <f>_xlfn.XLOOKUP($C423,[25]PSP!$C:$C,[25]PSP!$CF:$CF)</f>
        <v>414.71812499998572</v>
      </c>
      <c r="CG423" s="27">
        <f>_xlfn.XLOOKUP($C423,[25]PSP!$C:$C,[25]PSP!$CG:$CG)</f>
        <v>3.21</v>
      </c>
      <c r="CH423" s="28">
        <f t="shared" si="1713"/>
        <v>1331.24</v>
      </c>
      <c r="CI423" s="29"/>
      <c r="CJ423" s="54">
        <f>_xlfn.XLOOKUP($C423,[25]PSP!$C:$C,[25]PSP!$CJ:$CJ)</f>
        <v>1074.0262500000183</v>
      </c>
      <c r="CK423" s="27">
        <f>_xlfn.XLOOKUP($C423,[25]PSP!$C:$C,[25]PSP!$CK:$CK)</f>
        <v>3.21</v>
      </c>
      <c r="CL423" s="28">
        <f t="shared" si="1714"/>
        <v>3447.62</v>
      </c>
      <c r="CM423" s="29"/>
      <c r="CN423" s="54">
        <f>_xlfn.XLOOKUP($C423,[25]PSP!$C:$C,[25]PSP!$CN:$CN)</f>
        <v>343.54375000006161</v>
      </c>
      <c r="CO423" s="27">
        <f>_xlfn.XLOOKUP($C423,[25]PSP!$C:$C,[25]PSP!$CO:$CO)</f>
        <v>3.21</v>
      </c>
      <c r="CP423" s="28">
        <f t="shared" si="1715"/>
        <v>1102.77</v>
      </c>
      <c r="CQ423" s="29"/>
      <c r="CR423" s="54">
        <f>_xlfn.XLOOKUP($C423,[25]PSP!$C:$C,[25]PSP!$CR:$CR)</f>
        <v>3897.8243749999228</v>
      </c>
      <c r="CS423" s="27">
        <f>_xlfn.XLOOKUP($C423,[25]PSP!$C:$C,[25]PSP!$CS:$CS)</f>
        <v>3.21</v>
      </c>
      <c r="CT423" s="28">
        <f t="shared" si="1716"/>
        <v>12512.01</v>
      </c>
      <c r="CU423" s="29"/>
      <c r="CV423" s="54">
        <f>_xlfn.XLOOKUP($C423,[25]PSP!$C:$C,[25]PSP!$CV:$CV)</f>
        <v>3582.8818750001942</v>
      </c>
      <c r="CW423" s="27">
        <f>_xlfn.XLOOKUP($C423,[25]PSP!$C:$C,[25]PSP!$CW:$CW)</f>
        <v>3.21</v>
      </c>
      <c r="CX423" s="28">
        <f t="shared" si="1717"/>
        <v>11501.05</v>
      </c>
      <c r="CY423" s="29"/>
      <c r="CZ423" s="54">
        <f>_xlfn.XLOOKUP($C423,[25]PSP!$C:$C,[25]PSP!$CZ:$CZ)</f>
        <v>1183.3356250000124</v>
      </c>
      <c r="DA423" s="27">
        <f>_xlfn.XLOOKUP($C423,[25]PSP!$C:$C,[25]PSP!$DA:$DA)</f>
        <v>3.21</v>
      </c>
      <c r="DB423" s="28">
        <f t="shared" si="1718"/>
        <v>3798.5</v>
      </c>
      <c r="DC423" s="29"/>
      <c r="DD423" s="54">
        <f>_xlfn.XLOOKUP($C423,[25]PSP!$C:$C,[25]PSP!$DD:$DD)</f>
        <v>691.19687499987651</v>
      </c>
      <c r="DE423" s="27">
        <f>_xlfn.XLOOKUP($C423,[25]PSP!$C:$C,[25]PSP!$DE:$DE)</f>
        <v>3.21</v>
      </c>
      <c r="DF423" s="28">
        <f t="shared" si="1719"/>
        <v>2218.7399999999998</v>
      </c>
      <c r="DG423" s="29"/>
      <c r="DH423" s="54">
        <f>_xlfn.XLOOKUP($C423,[25]PSP!$C:$C,[25]PSP!$DH:$DH)</f>
        <v>133.30812500002463</v>
      </c>
      <c r="DI423" s="27">
        <f>_xlfn.XLOOKUP($C423,[25]PSP!$C:$C,[25]PSP!$DI:$DI)</f>
        <v>3.21</v>
      </c>
      <c r="DJ423" s="28">
        <f t="shared" si="1720"/>
        <v>427.91</v>
      </c>
      <c r="DK423" s="29"/>
      <c r="DL423" s="54">
        <f>_xlfn.XLOOKUP($C423,[25]PSP!$C:$C,[25]PSP!$DL:$DL)</f>
        <v>344.69437499999702</v>
      </c>
      <c r="DM423" s="27">
        <f>_xlfn.XLOOKUP($C423,[25]PSP!$C:$C,[25]PSP!$DM:$DM)</f>
        <v>3.21</v>
      </c>
      <c r="DN423" s="28">
        <f t="shared" si="1721"/>
        <v>1106.46</v>
      </c>
      <c r="DO423" s="29"/>
      <c r="DP423" s="54">
        <f>_xlfn.XLOOKUP($C423,[25]PSP!$C:$C,[25]PSP!$DP:$DP)</f>
        <v>832.88812500003928</v>
      </c>
      <c r="DQ423" s="27">
        <f>_xlfn.XLOOKUP($C423,[25]PSP!$C:$C,[25]PSP!$DQ:$DQ)</f>
        <v>3.21</v>
      </c>
      <c r="DR423" s="28">
        <f t="shared" si="1722"/>
        <v>2673.57</v>
      </c>
      <c r="DS423" s="29"/>
      <c r="DT423" s="54">
        <f>_xlfn.XLOOKUP($C423,[25]PSP!$C:$C,[25]PSP!$DT:$DT)</f>
        <v>126.2400000000049</v>
      </c>
      <c r="DU423" s="27">
        <f>_xlfn.XLOOKUP($C423,[25]PSP!$C:$C,[25]PSP!$DU:$DU)</f>
        <v>3.21</v>
      </c>
      <c r="DV423" s="28">
        <f t="shared" si="1723"/>
        <v>405.23</v>
      </c>
      <c r="DW423" s="29"/>
      <c r="DX423" s="54">
        <f>_xlfn.XLOOKUP($C423,[25]PSP!$C:$C,[25]PSP!$DX:$DX)</f>
        <v>1591.1500000000119</v>
      </c>
      <c r="DY423" s="27">
        <f>_xlfn.XLOOKUP($C423,[25]PSP!$C:$C,[25]PSP!$DY:$DY)</f>
        <v>3.21</v>
      </c>
      <c r="DZ423" s="28">
        <f t="shared" si="1724"/>
        <v>5107.59</v>
      </c>
      <c r="EA423" s="29"/>
      <c r="EB423" s="54">
        <f>_xlfn.XLOOKUP($C423,[25]PSP!$C:$C,[25]PSP!$EB:$EB)</f>
        <v>19438.887231250017</v>
      </c>
      <c r="EC423" s="27">
        <f>_xlfn.XLOOKUP($C423,[25]PSP!$C:$C,[25]PSP!$EC:$EC)</f>
        <v>3.21</v>
      </c>
      <c r="ED423" s="28">
        <f t="shared" si="1725"/>
        <v>62398.82</v>
      </c>
      <c r="EE423" s="29"/>
      <c r="EF423" s="54">
        <f>_xlfn.XLOOKUP($C423,[25]PSP!$C:$C,[25]PSP!$EF:$EF)</f>
        <v>2752.7342100000028</v>
      </c>
      <c r="EG423" s="27">
        <f>_xlfn.XLOOKUP($C423,[25]PSP!$C:$C,[25]PSP!$EG:$EG)</f>
        <v>3.21</v>
      </c>
      <c r="EH423" s="28">
        <f t="shared" si="1726"/>
        <v>8836.27</v>
      </c>
      <c r="EI423" s="29"/>
      <c r="EJ423" s="54">
        <f>_xlfn.XLOOKUP($C423,[25]PSP!$C:$C,[25]PSP!$EJ:$EJ)</f>
        <v>19374.691232500016</v>
      </c>
      <c r="EK423" s="27">
        <f>_xlfn.XLOOKUP($C423,[25]PSP!$C:$C,[25]PSP!$EK:$EK)</f>
        <v>3.21</v>
      </c>
      <c r="EL423" s="28">
        <f t="shared" si="1727"/>
        <v>62192.75</v>
      </c>
      <c r="EM423" s="29"/>
      <c r="EN423" s="108"/>
      <c r="EO423" s="29">
        <f t="shared" si="1659"/>
        <v>244254.01999999996</v>
      </c>
      <c r="EP423" s="29">
        <f t="shared" si="1589"/>
        <v>244254.02</v>
      </c>
      <c r="EQ423" s="4" t="b">
        <f t="shared" si="1624"/>
        <v>1</v>
      </c>
      <c r="ER423" s="1"/>
      <c r="ES423" s="118">
        <f t="shared" si="1728"/>
        <v>1.1767000000000001</v>
      </c>
    </row>
    <row r="424" spans="3:149" ht="21" x14ac:dyDescent="0.25">
      <c r="C424" s="24" t="s">
        <v>343</v>
      </c>
      <c r="D424" s="43">
        <f>_xlfn.XLOOKUP($C424,[25]PSP!$C:$C,[25]PSP!$D:$D)</f>
        <v>5914347</v>
      </c>
      <c r="E424" s="24" t="str">
        <f>_xlfn.XLOOKUP($C424,[25]PSP!$C:$C,[25]PSP!$E:$E)</f>
        <v>SICRO SERVIÇO</v>
      </c>
      <c r="F424" s="25" t="str">
        <f>_xlfn.XLOOKUP($C424,[25]PSP!$C:$C,[25]PSP!$F:$F)</f>
        <v>TRANSPORTE DE MATERIAL DE 3ª CATEGORIA COM CAMINHÃO BASCULANTE DE 8 M³ PARA ROCHA - RODOVIA EM REVESTIMENTO PRIMÁRIO</v>
      </c>
      <c r="G424" s="26" t="str">
        <f>_xlfn.XLOOKUP($C424,[25]PSP!$C:$C,[25]PSP!$G:$G)</f>
        <v>TKM</v>
      </c>
      <c r="H424" s="53">
        <f>_xlfn.XLOOKUP($C424,[25]PSP!$C:$C,[25]PSP!$H:$H)</f>
        <v>760916.37673750019</v>
      </c>
      <c r="I424" s="28">
        <f>_xlfn.XLOOKUP($C424,[25]PSP!$C:$C,[25]PSP!$I:$I)</f>
        <v>608732.97</v>
      </c>
      <c r="J424" s="28">
        <f t="shared" si="1694"/>
        <v>716296.08579899999</v>
      </c>
      <c r="K424" s="29"/>
      <c r="L424" s="54">
        <f>_xlfn.XLOOKUP($C424,[25]PSP!$C:$C,[25]PSP!$L:$L)</f>
        <v>940.22499999981835</v>
      </c>
      <c r="M424" s="27">
        <f>_xlfn.XLOOKUP($C424,[25]PSP!$C:$C,[25]PSP!$M:$M)</f>
        <v>0.8</v>
      </c>
      <c r="N424" s="28">
        <f t="shared" si="1695"/>
        <v>752.17</v>
      </c>
      <c r="O424" s="29"/>
      <c r="P424" s="54">
        <f>_xlfn.XLOOKUP($C424,[25]PSP!$C:$C,[25]PSP!$P:$P)</f>
        <v>0</v>
      </c>
      <c r="Q424" s="27">
        <f>_xlfn.XLOOKUP($C424,[25]PSP!$C:$C,[25]PSP!$Q:$Q)</f>
        <v>0.8</v>
      </c>
      <c r="R424" s="28">
        <f t="shared" si="1696"/>
        <v>0</v>
      </c>
      <c r="S424" s="29"/>
      <c r="T424" s="54">
        <f>_xlfn.XLOOKUP($C424,[25]PSP!$C:$C,[25]PSP!$T:$T)</f>
        <v>0</v>
      </c>
      <c r="U424" s="27">
        <f>_xlfn.XLOOKUP($C424,[25]PSP!$C:$C,[25]PSP!$U:$U)</f>
        <v>0.8</v>
      </c>
      <c r="V424" s="28">
        <f t="shared" si="1697"/>
        <v>0</v>
      </c>
      <c r="W424" s="29"/>
      <c r="X424" s="54">
        <f>_xlfn.XLOOKUP($C424,[25]PSP!$C:$C,[25]PSP!$X:$X)</f>
        <v>0</v>
      </c>
      <c r="Y424" s="27">
        <f>_xlfn.XLOOKUP($C424,[25]PSP!$C:$C,[25]PSP!$Y:$Y)</f>
        <v>0.8</v>
      </c>
      <c r="Z424" s="28">
        <f t="shared" si="1698"/>
        <v>0</v>
      </c>
      <c r="AA424" s="29"/>
      <c r="AB424" s="54">
        <f>_xlfn.XLOOKUP($C424,[25]PSP!$C:$C,[25]PSP!$AB:$AB)</f>
        <v>1195.0062499997739</v>
      </c>
      <c r="AC424" s="27">
        <f>_xlfn.XLOOKUP($C424,[25]PSP!$C:$C,[25]PSP!$AC:$AC)</f>
        <v>0.8</v>
      </c>
      <c r="AD424" s="28">
        <f t="shared" si="1699"/>
        <v>956</v>
      </c>
      <c r="AE424" s="29"/>
      <c r="AF424" s="54">
        <f>_xlfn.XLOOKUP($C424,[25]PSP!$C:$C,[25]PSP!$AF:$AF)</f>
        <v>777.49374999992881</v>
      </c>
      <c r="AG424" s="27">
        <f>_xlfn.XLOOKUP($C424,[25]PSP!$C:$C,[25]PSP!$AG:$AG)</f>
        <v>0.8</v>
      </c>
      <c r="AH424" s="28">
        <f t="shared" si="1700"/>
        <v>621.99</v>
      </c>
      <c r="AI424" s="29"/>
      <c r="AJ424" s="54">
        <f>_xlfn.XLOOKUP($C424,[25]PSP!$C:$C,[25]PSP!$AJ:$AJ)</f>
        <v>685.44374999986303</v>
      </c>
      <c r="AK424" s="27">
        <f>_xlfn.XLOOKUP($C424,[25]PSP!$C:$C,[25]PSP!$AK:$AK)</f>
        <v>0.8</v>
      </c>
      <c r="AL424" s="28">
        <f t="shared" si="1701"/>
        <v>548.35</v>
      </c>
      <c r="AM424" s="29"/>
      <c r="AN424" s="54">
        <f>_xlfn.XLOOKUP($C424,[25]PSP!$C:$C,[25]PSP!$AN:$AN)</f>
        <v>12211.418750000528</v>
      </c>
      <c r="AO424" s="27">
        <f>_xlfn.XLOOKUP($C424,[25]PSP!$C:$C,[25]PSP!$AO:$AO)</f>
        <v>0.8</v>
      </c>
      <c r="AP424" s="28">
        <f t="shared" si="1702"/>
        <v>9769.1299999999992</v>
      </c>
      <c r="AQ424" s="29"/>
      <c r="AR424" s="54">
        <f>_xlfn.XLOOKUP($C424,[25]PSP!$C:$C,[25]PSP!$AR:$AR)</f>
        <v>825.16250000029675</v>
      </c>
      <c r="AS424" s="27">
        <f>_xlfn.XLOOKUP($C424,[25]PSP!$C:$C,[25]PSP!$AS:$AS)</f>
        <v>0.8</v>
      </c>
      <c r="AT424" s="28">
        <f t="shared" si="1703"/>
        <v>660.13</v>
      </c>
      <c r="AU424" s="29"/>
      <c r="AV424" s="54">
        <f>_xlfn.XLOOKUP($C424,[25]PSP!$C:$C,[25]PSP!$AV:$AV)</f>
        <v>0</v>
      </c>
      <c r="AW424" s="27">
        <f>_xlfn.XLOOKUP($C424,[25]PSP!$C:$C,[25]PSP!$AW:$AW)</f>
        <v>0.8</v>
      </c>
      <c r="AX424" s="28">
        <f t="shared" si="1704"/>
        <v>0</v>
      </c>
      <c r="AY424" s="29"/>
      <c r="AZ424" s="54">
        <f>_xlfn.XLOOKUP($C424,[25]PSP!$C:$C,[25]PSP!$AZ:$AZ)</f>
        <v>2204.2687500000152</v>
      </c>
      <c r="BA424" s="27">
        <f>_xlfn.XLOOKUP($C424,[25]PSP!$C:$C,[25]PSP!$BA:$BA)</f>
        <v>0.8</v>
      </c>
      <c r="BB424" s="28">
        <f t="shared" si="1705"/>
        <v>1763.41</v>
      </c>
      <c r="BC424" s="29"/>
      <c r="BD424" s="54">
        <f>_xlfn.XLOOKUP($C424,[25]PSP!$C:$C,[25]PSP!$BD:$BD)</f>
        <v>44009.762500000783</v>
      </c>
      <c r="BE424" s="27">
        <f>_xlfn.XLOOKUP($C424,[25]PSP!$C:$C,[25]PSP!$BE:$BE)</f>
        <v>0.8</v>
      </c>
      <c r="BF424" s="28">
        <f t="shared" si="1706"/>
        <v>35207.81</v>
      </c>
      <c r="BG424" s="29"/>
      <c r="BH424" s="54">
        <f>_xlfn.XLOOKUP($C424,[25]PSP!$C:$C,[25]PSP!$BH:$BH)</f>
        <v>63075.618749998248</v>
      </c>
      <c r="BI424" s="27">
        <f>_xlfn.XLOOKUP($C424,[25]PSP!$C:$C,[25]PSP!$BI:$BI)</f>
        <v>0.8</v>
      </c>
      <c r="BJ424" s="28">
        <f t="shared" si="1707"/>
        <v>50460.49</v>
      </c>
      <c r="BK424" s="29"/>
      <c r="BL424" s="54">
        <f>_xlfn.XLOOKUP($C424,[25]PSP!$C:$C,[25]PSP!$BL:$BL)</f>
        <v>54838.787499999424</v>
      </c>
      <c r="BM424" s="27">
        <f>_xlfn.XLOOKUP($C424,[25]PSP!$C:$C,[25]PSP!$BM:$BM)</f>
        <v>0.8</v>
      </c>
      <c r="BN424" s="28">
        <f t="shared" si="1708"/>
        <v>43871.02</v>
      </c>
      <c r="BO424" s="29"/>
      <c r="BP424" s="54">
        <f>_xlfn.XLOOKUP($C424,[25]PSP!$C:$C,[25]PSP!$BP:$BP)</f>
        <v>19969.91874999983</v>
      </c>
      <c r="BQ424" s="27">
        <f>_xlfn.XLOOKUP($C424,[25]PSP!$C:$C,[25]PSP!$BQ:$BQ)</f>
        <v>0.8</v>
      </c>
      <c r="BR424" s="28">
        <f t="shared" si="1709"/>
        <v>15975.93</v>
      </c>
      <c r="BS424" s="29"/>
      <c r="BT424" s="54">
        <f>_xlfn.XLOOKUP($C424,[25]PSP!$C:$C,[25]PSP!$BT:$BT)</f>
        <v>979.67500000000678</v>
      </c>
      <c r="BU424" s="27">
        <f>_xlfn.XLOOKUP($C424,[25]PSP!$C:$C,[25]PSP!$BU:$BU)</f>
        <v>0.8</v>
      </c>
      <c r="BV424" s="28">
        <f t="shared" si="1710"/>
        <v>783.74</v>
      </c>
      <c r="BW424" s="29"/>
      <c r="BX424" s="54">
        <f>_xlfn.XLOOKUP($C424,[25]PSP!$C:$C,[25]PSP!$BX:$BX)</f>
        <v>466.82499999980001</v>
      </c>
      <c r="BY424" s="27">
        <f>_xlfn.XLOOKUP($C424,[25]PSP!$C:$C,[25]PSP!$BY:$BY)</f>
        <v>0.8</v>
      </c>
      <c r="BZ424" s="28">
        <f t="shared" si="1711"/>
        <v>373.45</v>
      </c>
      <c r="CA424" s="29"/>
      <c r="CB424" s="54">
        <f>_xlfn.XLOOKUP($C424,[25]PSP!$C:$C,[25]PSP!$CB:$CB)</f>
        <v>915.56875000002765</v>
      </c>
      <c r="CC424" s="27">
        <f>_xlfn.XLOOKUP($C424,[25]PSP!$C:$C,[25]PSP!$CC:$CC)</f>
        <v>0.8</v>
      </c>
      <c r="CD424" s="28">
        <f t="shared" si="1712"/>
        <v>732.45</v>
      </c>
      <c r="CE424" s="29"/>
      <c r="CF424" s="54">
        <f>_xlfn.XLOOKUP($C424,[25]PSP!$C:$C,[25]PSP!$CF:$CF)</f>
        <v>4147.1812499998568</v>
      </c>
      <c r="CG424" s="27">
        <f>_xlfn.XLOOKUP($C424,[25]PSP!$C:$C,[25]PSP!$CG:$CG)</f>
        <v>0.8</v>
      </c>
      <c r="CH424" s="28">
        <f t="shared" si="1713"/>
        <v>3317.74</v>
      </c>
      <c r="CI424" s="29"/>
      <c r="CJ424" s="54">
        <f>_xlfn.XLOOKUP($C424,[25]PSP!$C:$C,[25]PSP!$CJ:$CJ)</f>
        <v>10740.262500000183</v>
      </c>
      <c r="CK424" s="27">
        <f>_xlfn.XLOOKUP($C424,[25]PSP!$C:$C,[25]PSP!$CK:$CK)</f>
        <v>0.8</v>
      </c>
      <c r="CL424" s="28">
        <f t="shared" si="1714"/>
        <v>8592.2099999999991</v>
      </c>
      <c r="CM424" s="29"/>
      <c r="CN424" s="54">
        <f>_xlfn.XLOOKUP($C424,[25]PSP!$C:$C,[25]PSP!$CN:$CN)</f>
        <v>3435.4375000006162</v>
      </c>
      <c r="CO424" s="27">
        <f>_xlfn.XLOOKUP($C424,[25]PSP!$C:$C,[25]PSP!$CO:$CO)</f>
        <v>0.8</v>
      </c>
      <c r="CP424" s="28">
        <f t="shared" si="1715"/>
        <v>2748.35</v>
      </c>
      <c r="CQ424" s="29"/>
      <c r="CR424" s="54">
        <f>_xlfn.XLOOKUP($C424,[25]PSP!$C:$C,[25]PSP!$CR:$CR)</f>
        <v>38978.24374999923</v>
      </c>
      <c r="CS424" s="27">
        <f>_xlfn.XLOOKUP($C424,[25]PSP!$C:$C,[25]PSP!$CS:$CS)</f>
        <v>0.8</v>
      </c>
      <c r="CT424" s="28">
        <f t="shared" si="1716"/>
        <v>31182.59</v>
      </c>
      <c r="CU424" s="29"/>
      <c r="CV424" s="54">
        <f>_xlfn.XLOOKUP($C424,[25]PSP!$C:$C,[25]PSP!$CV:$CV)</f>
        <v>35828.818750001941</v>
      </c>
      <c r="CW424" s="27">
        <f>_xlfn.XLOOKUP($C424,[25]PSP!$C:$C,[25]PSP!$CW:$CW)</f>
        <v>0.8</v>
      </c>
      <c r="CX424" s="28">
        <f t="shared" si="1717"/>
        <v>28663.05</v>
      </c>
      <c r="CY424" s="29"/>
      <c r="CZ424" s="54">
        <f>_xlfn.XLOOKUP($C424,[25]PSP!$C:$C,[25]PSP!$CZ:$CZ)</f>
        <v>11833.356250000124</v>
      </c>
      <c r="DA424" s="27">
        <f>_xlfn.XLOOKUP($C424,[25]PSP!$C:$C,[25]PSP!$DA:$DA)</f>
        <v>0.8</v>
      </c>
      <c r="DB424" s="28">
        <f t="shared" si="1718"/>
        <v>9466.68</v>
      </c>
      <c r="DC424" s="29"/>
      <c r="DD424" s="54">
        <f>_xlfn.XLOOKUP($C424,[25]PSP!$C:$C,[25]PSP!$DD:$DD)</f>
        <v>6911.9687499987649</v>
      </c>
      <c r="DE424" s="27">
        <f>_xlfn.XLOOKUP($C424,[25]PSP!$C:$C,[25]PSP!$DE:$DE)</f>
        <v>0.8</v>
      </c>
      <c r="DF424" s="28">
        <f t="shared" si="1719"/>
        <v>5529.57</v>
      </c>
      <c r="DG424" s="29"/>
      <c r="DH424" s="54">
        <f>_xlfn.XLOOKUP($C424,[25]PSP!$C:$C,[25]PSP!$DH:$DH)</f>
        <v>1333.0812500002462</v>
      </c>
      <c r="DI424" s="27">
        <f>_xlfn.XLOOKUP($C424,[25]PSP!$C:$C,[25]PSP!$DI:$DI)</f>
        <v>0.8</v>
      </c>
      <c r="DJ424" s="28">
        <f t="shared" si="1720"/>
        <v>1066.46</v>
      </c>
      <c r="DK424" s="29"/>
      <c r="DL424" s="54">
        <f>_xlfn.XLOOKUP($C424,[25]PSP!$C:$C,[25]PSP!$DL:$DL)</f>
        <v>3446.9437499999704</v>
      </c>
      <c r="DM424" s="27">
        <f>_xlfn.XLOOKUP($C424,[25]PSP!$C:$C,[25]PSP!$DM:$DM)</f>
        <v>0.8</v>
      </c>
      <c r="DN424" s="28">
        <f t="shared" si="1721"/>
        <v>2757.55</v>
      </c>
      <c r="DO424" s="29"/>
      <c r="DP424" s="54">
        <f>_xlfn.XLOOKUP($C424,[25]PSP!$C:$C,[25]PSP!$DP:$DP)</f>
        <v>8328.8812500003933</v>
      </c>
      <c r="DQ424" s="27">
        <f>_xlfn.XLOOKUP($C424,[25]PSP!$C:$C,[25]PSP!$DQ:$DQ)</f>
        <v>0.8</v>
      </c>
      <c r="DR424" s="28">
        <f t="shared" si="1722"/>
        <v>6663.1</v>
      </c>
      <c r="DS424" s="29"/>
      <c r="DT424" s="54">
        <f>_xlfn.XLOOKUP($C424,[25]PSP!$C:$C,[25]PSP!$DT:$DT)</f>
        <v>1262.400000000049</v>
      </c>
      <c r="DU424" s="27">
        <f>_xlfn.XLOOKUP($C424,[25]PSP!$C:$C,[25]PSP!$DU:$DU)</f>
        <v>0.8</v>
      </c>
      <c r="DV424" s="28">
        <f t="shared" si="1723"/>
        <v>1009.92</v>
      </c>
      <c r="DW424" s="29"/>
      <c r="DX424" s="54">
        <f>_xlfn.XLOOKUP($C424,[25]PSP!$C:$C,[25]PSP!$DX:$DX)</f>
        <v>15911.50000000012</v>
      </c>
      <c r="DY424" s="27">
        <f>_xlfn.XLOOKUP($C424,[25]PSP!$C:$C,[25]PSP!$DY:$DY)</f>
        <v>0.8</v>
      </c>
      <c r="DZ424" s="28">
        <f t="shared" si="1724"/>
        <v>12729.2</v>
      </c>
      <c r="EA424" s="29"/>
      <c r="EB424" s="54">
        <f>_xlfn.XLOOKUP($C424,[25]PSP!$C:$C,[25]PSP!$EB:$EB)</f>
        <v>194388.87231250017</v>
      </c>
      <c r="EC424" s="27">
        <f>_xlfn.XLOOKUP($C424,[25]PSP!$C:$C,[25]PSP!$EC:$EC)</f>
        <v>0.8</v>
      </c>
      <c r="ED424" s="28">
        <f t="shared" si="1725"/>
        <v>155511.09</v>
      </c>
      <c r="EE424" s="29"/>
      <c r="EF424" s="54">
        <f>_xlfn.XLOOKUP($C424,[25]PSP!$C:$C,[25]PSP!$EF:$EF)</f>
        <v>27527.342100000027</v>
      </c>
      <c r="EG424" s="27">
        <f>_xlfn.XLOOKUP($C424,[25]PSP!$C:$C,[25]PSP!$EG:$EG)</f>
        <v>0.8</v>
      </c>
      <c r="EH424" s="28">
        <f t="shared" si="1726"/>
        <v>22021.87</v>
      </c>
      <c r="EI424" s="29"/>
      <c r="EJ424" s="54">
        <f>_xlfn.XLOOKUP($C424,[25]PSP!$C:$C,[25]PSP!$EJ:$EJ)</f>
        <v>193746.91232500016</v>
      </c>
      <c r="EK424" s="27">
        <f>_xlfn.XLOOKUP($C424,[25]PSP!$C:$C,[25]PSP!$EK:$EK)</f>
        <v>0.8</v>
      </c>
      <c r="EL424" s="28">
        <f t="shared" si="1727"/>
        <v>154997.51999999999</v>
      </c>
      <c r="EM424" s="29"/>
      <c r="EN424" s="108"/>
      <c r="EO424" s="29">
        <f t="shared" si="1659"/>
        <v>608732.97000000009</v>
      </c>
      <c r="EP424" s="29">
        <f t="shared" si="1589"/>
        <v>608732.97</v>
      </c>
      <c r="EQ424" s="4" t="b">
        <f t="shared" si="1624"/>
        <v>1</v>
      </c>
      <c r="ES424" s="118">
        <f t="shared" si="1728"/>
        <v>1.1767000000000001</v>
      </c>
    </row>
    <row r="425" spans="3:149" ht="14.25" x14ac:dyDescent="0.25">
      <c r="C425" s="24" t="s">
        <v>344</v>
      </c>
      <c r="D425" s="43" t="str">
        <f>_xlfn.XLOOKUP($C425,[25]PSP!$C:$C,[25]PSP!$D:$D)</f>
        <v>RO-42263</v>
      </c>
      <c r="E425" s="24" t="str">
        <f>_xlfn.XLOOKUP($C425,[25]PSP!$C:$C,[25]PSP!$E:$E)</f>
        <v>DER/MG</v>
      </c>
      <c r="F425" s="25" t="str">
        <f>_xlfn.XLOOKUP($C425,[25]PSP!$C:$C,[25]PSP!$F:$F)</f>
        <v>ESPALHAMENTO DE MATERIAL EM BOTA-FORA</v>
      </c>
      <c r="G425" s="26" t="str">
        <f>_xlfn.XLOOKUP($C425,[25]PSP!$C:$C,[25]PSP!$G:$G)</f>
        <v>M3</v>
      </c>
      <c r="H425" s="53">
        <f>_xlfn.XLOOKUP($C425,[25]PSP!$C:$C,[25]PSP!$H:$H)</f>
        <v>578643.6324999996</v>
      </c>
      <c r="I425" s="28">
        <f>_xlfn.XLOOKUP($C425,[25]PSP!$C:$C,[25]PSP!$I:$I)</f>
        <v>98369.290000000008</v>
      </c>
      <c r="J425" s="28">
        <f t="shared" si="1694"/>
        <v>115751.14354300001</v>
      </c>
      <c r="K425" s="29"/>
      <c r="L425" s="54">
        <f>_xlfn.XLOOKUP($C425,[25]PSP!$C:$C,[25]PSP!$L:$L)</f>
        <v>714.9999999998613</v>
      </c>
      <c r="M425" s="27">
        <f>_xlfn.XLOOKUP($C425,[25]PSP!$C:$C,[25]PSP!$M:$M)</f>
        <v>0.17</v>
      </c>
      <c r="N425" s="28">
        <f t="shared" si="1695"/>
        <v>121.54</v>
      </c>
      <c r="O425" s="29"/>
      <c r="P425" s="54">
        <f>_xlfn.XLOOKUP($C425,[25]PSP!$C:$C,[25]PSP!$P:$P)</f>
        <v>0</v>
      </c>
      <c r="Q425" s="27">
        <f>_xlfn.XLOOKUP($C425,[25]PSP!$C:$C,[25]PSP!$Q:$Q)</f>
        <v>0.17</v>
      </c>
      <c r="R425" s="28">
        <f t="shared" si="1696"/>
        <v>0</v>
      </c>
      <c r="S425" s="29"/>
      <c r="T425" s="54">
        <f>_xlfn.XLOOKUP($C425,[25]PSP!$C:$C,[25]PSP!$T:$T)</f>
        <v>0</v>
      </c>
      <c r="U425" s="27">
        <f>_xlfn.XLOOKUP($C425,[25]PSP!$C:$C,[25]PSP!$U:$U)</f>
        <v>0.17</v>
      </c>
      <c r="V425" s="28">
        <f t="shared" si="1697"/>
        <v>0</v>
      </c>
      <c r="W425" s="29"/>
      <c r="X425" s="54">
        <f>_xlfn.XLOOKUP($C425,[25]PSP!$C:$C,[25]PSP!$X:$X)</f>
        <v>0</v>
      </c>
      <c r="Y425" s="27">
        <f>_xlfn.XLOOKUP($C425,[25]PSP!$C:$C,[25]PSP!$Y:$Y)</f>
        <v>0.17</v>
      </c>
      <c r="Z425" s="28">
        <f t="shared" si="1698"/>
        <v>0</v>
      </c>
      <c r="AA425" s="29"/>
      <c r="AB425" s="54">
        <f>_xlfn.XLOOKUP($C425,[25]PSP!$C:$C,[25]PSP!$AB:$AB)</f>
        <v>908.7499999998272</v>
      </c>
      <c r="AC425" s="27">
        <f>_xlfn.XLOOKUP($C425,[25]PSP!$C:$C,[25]PSP!$AC:$AC)</f>
        <v>0.17</v>
      </c>
      <c r="AD425" s="28">
        <f t="shared" si="1699"/>
        <v>154.47999999999999</v>
      </c>
      <c r="AE425" s="29"/>
      <c r="AF425" s="54">
        <f>_xlfn.XLOOKUP($C425,[25]PSP!$C:$C,[25]PSP!$AF:$AF)</f>
        <v>591.24999999994543</v>
      </c>
      <c r="AG425" s="27">
        <f>_xlfn.XLOOKUP($C425,[25]PSP!$C:$C,[25]PSP!$AG:$AG)</f>
        <v>0.17</v>
      </c>
      <c r="AH425" s="28">
        <f t="shared" si="1700"/>
        <v>100.51</v>
      </c>
      <c r="AI425" s="29"/>
      <c r="AJ425" s="54">
        <f>_xlfn.XLOOKUP($C425,[25]PSP!$C:$C,[25]PSP!$AJ:$AJ)</f>
        <v>521.24999999989541</v>
      </c>
      <c r="AK425" s="27">
        <f>_xlfn.XLOOKUP($C425,[25]PSP!$C:$C,[25]PSP!$AK:$AK)</f>
        <v>0.17</v>
      </c>
      <c r="AL425" s="28">
        <f t="shared" si="1701"/>
        <v>88.61</v>
      </c>
      <c r="AM425" s="29"/>
      <c r="AN425" s="54">
        <f>_xlfn.XLOOKUP($C425,[25]PSP!$C:$C,[25]PSP!$AN:$AN)</f>
        <v>9286.2500000003929</v>
      </c>
      <c r="AO425" s="27">
        <f>_xlfn.XLOOKUP($C425,[25]PSP!$C:$C,[25]PSP!$AO:$AO)</f>
        <v>0.17</v>
      </c>
      <c r="AP425" s="28">
        <f t="shared" si="1702"/>
        <v>1578.66</v>
      </c>
      <c r="AQ425" s="29"/>
      <c r="AR425" s="54">
        <f>_xlfn.XLOOKUP($C425,[25]PSP!$C:$C,[25]PSP!$AR:$AR)</f>
        <v>627.5000000002251</v>
      </c>
      <c r="AS425" s="27">
        <f>_xlfn.XLOOKUP($C425,[25]PSP!$C:$C,[25]PSP!$AS:$AS)</f>
        <v>0.17</v>
      </c>
      <c r="AT425" s="28">
        <f t="shared" si="1703"/>
        <v>106.67</v>
      </c>
      <c r="AU425" s="29"/>
      <c r="AV425" s="54">
        <f>_xlfn.XLOOKUP($C425,[25]PSP!$C:$C,[25]PSP!$AV:$AV)</f>
        <v>0</v>
      </c>
      <c r="AW425" s="27">
        <f>_xlfn.XLOOKUP($C425,[25]PSP!$C:$C,[25]PSP!$AW:$AW)</f>
        <v>0.17</v>
      </c>
      <c r="AX425" s="28">
        <f t="shared" si="1704"/>
        <v>0</v>
      </c>
      <c r="AY425" s="29"/>
      <c r="AZ425" s="54">
        <f>_xlfn.XLOOKUP($C425,[25]PSP!$C:$C,[25]PSP!$AZ:$AZ)</f>
        <v>1676.2500000000102</v>
      </c>
      <c r="BA425" s="27">
        <f>_xlfn.XLOOKUP($C425,[25]PSP!$C:$C,[25]PSP!$BA:$BA)</f>
        <v>0.17</v>
      </c>
      <c r="BB425" s="28">
        <f t="shared" si="1705"/>
        <v>284.95999999999998</v>
      </c>
      <c r="BC425" s="29"/>
      <c r="BD425" s="54">
        <f>_xlfn.XLOOKUP($C425,[25]PSP!$C:$C,[25]PSP!$BD:$BD)</f>
        <v>33467.500000000568</v>
      </c>
      <c r="BE425" s="27">
        <f>_xlfn.XLOOKUP($C425,[25]PSP!$C:$C,[25]PSP!$BE:$BE)</f>
        <v>0.17</v>
      </c>
      <c r="BF425" s="28">
        <f t="shared" si="1706"/>
        <v>5689.47</v>
      </c>
      <c r="BG425" s="29"/>
      <c r="BH425" s="54">
        <f>_xlfn.XLOOKUP($C425,[25]PSP!$C:$C,[25]PSP!$BH:$BH)</f>
        <v>47966.249999998632</v>
      </c>
      <c r="BI425" s="27">
        <f>_xlfn.XLOOKUP($C425,[25]PSP!$C:$C,[25]PSP!$BI:$BI)</f>
        <v>0.17</v>
      </c>
      <c r="BJ425" s="28">
        <f t="shared" si="1707"/>
        <v>8154.26</v>
      </c>
      <c r="BK425" s="29"/>
      <c r="BL425" s="54">
        <f>_xlfn.XLOOKUP($C425,[25]PSP!$C:$C,[25]PSP!$BL:$BL)</f>
        <v>41702.499999999527</v>
      </c>
      <c r="BM425" s="27">
        <f>_xlfn.XLOOKUP($C425,[25]PSP!$C:$C,[25]PSP!$BM:$BM)</f>
        <v>0.17</v>
      </c>
      <c r="BN425" s="28">
        <f t="shared" si="1708"/>
        <v>7089.42</v>
      </c>
      <c r="BO425" s="29"/>
      <c r="BP425" s="54">
        <f>_xlfn.XLOOKUP($C425,[25]PSP!$C:$C,[25]PSP!$BP:$BP)</f>
        <v>15186.249999999858</v>
      </c>
      <c r="BQ425" s="27">
        <f>_xlfn.XLOOKUP($C425,[25]PSP!$C:$C,[25]PSP!$BQ:$BQ)</f>
        <v>0.17</v>
      </c>
      <c r="BR425" s="28">
        <f t="shared" si="1709"/>
        <v>2581.66</v>
      </c>
      <c r="BS425" s="29"/>
      <c r="BT425" s="54">
        <f>_xlfn.XLOOKUP($C425,[25]PSP!$C:$C,[25]PSP!$BT:$BT)</f>
        <v>745.00000000000455</v>
      </c>
      <c r="BU425" s="27">
        <f>_xlfn.XLOOKUP($C425,[25]PSP!$C:$C,[25]PSP!$BU:$BU)</f>
        <v>0.17</v>
      </c>
      <c r="BV425" s="28">
        <f t="shared" si="1710"/>
        <v>126.65</v>
      </c>
      <c r="BW425" s="29"/>
      <c r="BX425" s="54">
        <f>_xlfn.XLOOKUP($C425,[25]PSP!$C:$C,[25]PSP!$BX:$BX)</f>
        <v>354.99999999984766</v>
      </c>
      <c r="BY425" s="27">
        <f>_xlfn.XLOOKUP($C425,[25]PSP!$C:$C,[25]PSP!$BY:$BY)</f>
        <v>0.17</v>
      </c>
      <c r="BZ425" s="28">
        <f t="shared" si="1711"/>
        <v>60.34</v>
      </c>
      <c r="CA425" s="29"/>
      <c r="CB425" s="54">
        <f>_xlfn.XLOOKUP($C425,[25]PSP!$C:$C,[25]PSP!$CB:$CB)</f>
        <v>696.25000000002046</v>
      </c>
      <c r="CC425" s="27">
        <f>_xlfn.XLOOKUP($C425,[25]PSP!$C:$C,[25]PSP!$CC:$CC)</f>
        <v>0.17</v>
      </c>
      <c r="CD425" s="28">
        <f t="shared" si="1712"/>
        <v>118.36</v>
      </c>
      <c r="CE425" s="29"/>
      <c r="CF425" s="54">
        <f>_xlfn.XLOOKUP($C425,[25]PSP!$C:$C,[25]PSP!$CF:$CF)</f>
        <v>3153.7499999998886</v>
      </c>
      <c r="CG425" s="27">
        <f>_xlfn.XLOOKUP($C425,[25]PSP!$C:$C,[25]PSP!$CG:$CG)</f>
        <v>0.17</v>
      </c>
      <c r="CH425" s="28">
        <f t="shared" si="1713"/>
        <v>536.13</v>
      </c>
      <c r="CI425" s="29"/>
      <c r="CJ425" s="54">
        <f>_xlfn.XLOOKUP($C425,[25]PSP!$C:$C,[25]PSP!$CJ:$CJ)</f>
        <v>8167.5000000001319</v>
      </c>
      <c r="CK425" s="27">
        <f>_xlfn.XLOOKUP($C425,[25]PSP!$C:$C,[25]PSP!$CK:$CK)</f>
        <v>0.17</v>
      </c>
      <c r="CL425" s="28">
        <f t="shared" si="1714"/>
        <v>1388.47</v>
      </c>
      <c r="CM425" s="29"/>
      <c r="CN425" s="54">
        <f>_xlfn.XLOOKUP($C425,[25]PSP!$C:$C,[25]PSP!$CN:$CN)</f>
        <v>2612.5000000004661</v>
      </c>
      <c r="CO425" s="27">
        <f>_xlfn.XLOOKUP($C425,[25]PSP!$C:$C,[25]PSP!$CO:$CO)</f>
        <v>0.17</v>
      </c>
      <c r="CP425" s="28">
        <f t="shared" si="1715"/>
        <v>444.12</v>
      </c>
      <c r="CQ425" s="29"/>
      <c r="CR425" s="54">
        <f>_xlfn.XLOOKUP($C425,[25]PSP!$C:$C,[25]PSP!$CR:$CR)</f>
        <v>29641.249999999389</v>
      </c>
      <c r="CS425" s="27">
        <f>_xlfn.XLOOKUP($C425,[25]PSP!$C:$C,[25]PSP!$CS:$CS)</f>
        <v>0.17</v>
      </c>
      <c r="CT425" s="28">
        <f t="shared" si="1716"/>
        <v>5039.01</v>
      </c>
      <c r="CU425" s="29"/>
      <c r="CV425" s="54">
        <f>_xlfn.XLOOKUP($C425,[25]PSP!$C:$C,[25]PSP!$CV:$CV)</f>
        <v>27246.250000001455</v>
      </c>
      <c r="CW425" s="27">
        <f>_xlfn.XLOOKUP($C425,[25]PSP!$C:$C,[25]PSP!$CW:$CW)</f>
        <v>0.17</v>
      </c>
      <c r="CX425" s="28">
        <f t="shared" si="1717"/>
        <v>4631.8599999999997</v>
      </c>
      <c r="CY425" s="29"/>
      <c r="CZ425" s="54">
        <f>_xlfn.XLOOKUP($C425,[25]PSP!$C:$C,[25]PSP!$CZ:$CZ)</f>
        <v>8998.7500000000873</v>
      </c>
      <c r="DA425" s="27">
        <f>_xlfn.XLOOKUP($C425,[25]PSP!$C:$C,[25]PSP!$DA:$DA)</f>
        <v>0.17</v>
      </c>
      <c r="DB425" s="28">
        <f t="shared" si="1718"/>
        <v>1529.78</v>
      </c>
      <c r="DC425" s="29"/>
      <c r="DD425" s="54">
        <f>_xlfn.XLOOKUP($C425,[25]PSP!$C:$C,[25]PSP!$DD:$DD)</f>
        <v>5256.2499999990559</v>
      </c>
      <c r="DE425" s="27">
        <f>_xlfn.XLOOKUP($C425,[25]PSP!$C:$C,[25]PSP!$DE:$DE)</f>
        <v>0.17</v>
      </c>
      <c r="DF425" s="28">
        <f t="shared" si="1719"/>
        <v>893.56</v>
      </c>
      <c r="DG425" s="29"/>
      <c r="DH425" s="54">
        <f>_xlfn.XLOOKUP($C425,[25]PSP!$C:$C,[25]PSP!$DH:$DH)</f>
        <v>1013.7500000001864</v>
      </c>
      <c r="DI425" s="27">
        <f>_xlfn.XLOOKUP($C425,[25]PSP!$C:$C,[25]PSP!$DI:$DI)</f>
        <v>0.17</v>
      </c>
      <c r="DJ425" s="28">
        <f t="shared" si="1720"/>
        <v>172.33</v>
      </c>
      <c r="DK425" s="29"/>
      <c r="DL425" s="54">
        <f>_xlfn.XLOOKUP($C425,[25]PSP!$C:$C,[25]PSP!$DL:$DL)</f>
        <v>2621.249999999975</v>
      </c>
      <c r="DM425" s="27">
        <f>_xlfn.XLOOKUP($C425,[25]PSP!$C:$C,[25]PSP!$DM:$DM)</f>
        <v>0.17</v>
      </c>
      <c r="DN425" s="28">
        <f t="shared" si="1721"/>
        <v>445.61</v>
      </c>
      <c r="DO425" s="29"/>
      <c r="DP425" s="54">
        <f>_xlfn.XLOOKUP($C425,[25]PSP!$C:$C,[25]PSP!$DP:$DP)</f>
        <v>6333.7500000002929</v>
      </c>
      <c r="DQ425" s="27">
        <f>_xlfn.XLOOKUP($C425,[25]PSP!$C:$C,[25]PSP!$DQ:$DQ)</f>
        <v>0.17</v>
      </c>
      <c r="DR425" s="28">
        <f t="shared" si="1722"/>
        <v>1076.73</v>
      </c>
      <c r="DS425" s="29"/>
      <c r="DT425" s="54">
        <f>_xlfn.XLOOKUP($C425,[25]PSP!$C:$C,[25]PSP!$DT:$DT)</f>
        <v>960.00000000003638</v>
      </c>
      <c r="DU425" s="27">
        <f>_xlfn.XLOOKUP($C425,[25]PSP!$C:$C,[25]PSP!$DU:$DU)</f>
        <v>0.17</v>
      </c>
      <c r="DV425" s="28">
        <f t="shared" si="1723"/>
        <v>163.19999999999999</v>
      </c>
      <c r="DW425" s="29"/>
      <c r="DX425" s="54">
        <f>_xlfn.XLOOKUP($C425,[25]PSP!$C:$C,[25]PSP!$DX:$DX)</f>
        <v>12100.00000000008</v>
      </c>
      <c r="DY425" s="27">
        <f>_xlfn.XLOOKUP($C425,[25]PSP!$C:$C,[25]PSP!$DY:$DY)</f>
        <v>0.17</v>
      </c>
      <c r="DZ425" s="28">
        <f t="shared" si="1724"/>
        <v>2057</v>
      </c>
      <c r="EA425" s="29"/>
      <c r="EB425" s="54">
        <f>_xlfn.XLOOKUP($C425,[25]PSP!$C:$C,[25]PSP!$EB:$EB)</f>
        <v>147824.23749999999</v>
      </c>
      <c r="EC425" s="27">
        <f>_xlfn.XLOOKUP($C425,[25]PSP!$C:$C,[25]PSP!$EC:$EC)</f>
        <v>0.17</v>
      </c>
      <c r="ED425" s="28">
        <f t="shared" si="1725"/>
        <v>25130.12</v>
      </c>
      <c r="EE425" s="29"/>
      <c r="EF425" s="54">
        <f>_xlfn.XLOOKUP($C425,[25]PSP!$C:$C,[25]PSP!$EF:$EF)</f>
        <v>20933.340000000004</v>
      </c>
      <c r="EG425" s="27">
        <f>_xlfn.XLOOKUP($C425,[25]PSP!$C:$C,[25]PSP!$EG:$EG)</f>
        <v>0.17</v>
      </c>
      <c r="EH425" s="28">
        <f t="shared" si="1726"/>
        <v>3558.66</v>
      </c>
      <c r="EI425" s="29"/>
      <c r="EJ425" s="54">
        <f>_xlfn.XLOOKUP($C425,[25]PSP!$C:$C,[25]PSP!$EJ:$EJ)</f>
        <v>147336.05499999999</v>
      </c>
      <c r="EK425" s="27">
        <f>_xlfn.XLOOKUP($C425,[25]PSP!$C:$C,[25]PSP!$EK:$EK)</f>
        <v>0.17</v>
      </c>
      <c r="EL425" s="28">
        <f t="shared" si="1727"/>
        <v>25047.119999999999</v>
      </c>
      <c r="EM425" s="29"/>
      <c r="EN425" s="108"/>
      <c r="EO425" s="29">
        <f t="shared" si="1659"/>
        <v>98369.289999999979</v>
      </c>
      <c r="EP425" s="29">
        <f t="shared" si="1589"/>
        <v>98369.290000000008</v>
      </c>
      <c r="EQ425" s="4" t="b">
        <f t="shared" si="1624"/>
        <v>1</v>
      </c>
      <c r="ES425" s="118">
        <f t="shared" si="1728"/>
        <v>1.1767000000000001</v>
      </c>
    </row>
    <row r="426" spans="3:149" ht="14.25" x14ac:dyDescent="0.25">
      <c r="C426" s="24" t="s">
        <v>345</v>
      </c>
      <c r="D426" s="43" t="str">
        <f>_xlfn.XLOOKUP($C426,[25]PSP!$C:$C,[25]PSP!$D:$D)</f>
        <v>RO-40241</v>
      </c>
      <c r="E426" s="24" t="str">
        <f>_xlfn.XLOOKUP($C426,[25]PSP!$C:$C,[25]PSP!$E:$E)</f>
        <v>DER/MG</v>
      </c>
      <c r="F426" s="25" t="str">
        <f>_xlfn.XLOOKUP($C426,[25]PSP!$C:$C,[25]PSP!$F:$F)</f>
        <v>COMPACTAÇÃO DE BOTA-FORA A 80% PROCTOR NORMAL</v>
      </c>
      <c r="G426" s="26" t="str">
        <f>_xlfn.XLOOKUP($C426,[25]PSP!$C:$C,[25]PSP!$G:$G)</f>
        <v>M3</v>
      </c>
      <c r="H426" s="53">
        <f>_xlfn.XLOOKUP($C426,[25]PSP!$C:$C,[25]PSP!$H:$H)</f>
        <v>578643.6324999996</v>
      </c>
      <c r="I426" s="28">
        <f>_xlfn.XLOOKUP($C426,[25]PSP!$C:$C,[25]PSP!$I:$I)</f>
        <v>1226724.3700000001</v>
      </c>
      <c r="J426" s="28">
        <f t="shared" si="1694"/>
        <v>1443486.5661790003</v>
      </c>
      <c r="K426" s="29"/>
      <c r="L426" s="54">
        <f>_xlfn.XLOOKUP($C426,[25]PSP!$C:$C,[25]PSP!$L:$L)</f>
        <v>714.9999999998613</v>
      </c>
      <c r="M426" s="27">
        <f>_xlfn.XLOOKUP($C426,[25]PSP!$C:$C,[25]PSP!$M:$M)</f>
        <v>2.12</v>
      </c>
      <c r="N426" s="28">
        <f t="shared" si="1695"/>
        <v>1515.79</v>
      </c>
      <c r="O426" s="29"/>
      <c r="P426" s="54">
        <f>_xlfn.XLOOKUP($C426,[25]PSP!$C:$C,[25]PSP!$P:$P)</f>
        <v>0</v>
      </c>
      <c r="Q426" s="27">
        <f>_xlfn.XLOOKUP($C426,[25]PSP!$C:$C,[25]PSP!$Q:$Q)</f>
        <v>2.12</v>
      </c>
      <c r="R426" s="28">
        <f t="shared" si="1696"/>
        <v>0</v>
      </c>
      <c r="S426" s="29"/>
      <c r="T426" s="54">
        <f>_xlfn.XLOOKUP($C426,[25]PSP!$C:$C,[25]PSP!$T:$T)</f>
        <v>0</v>
      </c>
      <c r="U426" s="27">
        <f>_xlfn.XLOOKUP($C426,[25]PSP!$C:$C,[25]PSP!$U:$U)</f>
        <v>2.12</v>
      </c>
      <c r="V426" s="28">
        <f t="shared" si="1697"/>
        <v>0</v>
      </c>
      <c r="W426" s="29"/>
      <c r="X426" s="54">
        <f>_xlfn.XLOOKUP($C426,[25]PSP!$C:$C,[25]PSP!$X:$X)</f>
        <v>0</v>
      </c>
      <c r="Y426" s="27">
        <f>_xlfn.XLOOKUP($C426,[25]PSP!$C:$C,[25]PSP!$Y:$Y)</f>
        <v>2.12</v>
      </c>
      <c r="Z426" s="28">
        <f t="shared" si="1698"/>
        <v>0</v>
      </c>
      <c r="AA426" s="29"/>
      <c r="AB426" s="54">
        <f>_xlfn.XLOOKUP($C426,[25]PSP!$C:$C,[25]PSP!$AB:$AB)</f>
        <v>908.7499999998272</v>
      </c>
      <c r="AC426" s="27">
        <f>_xlfn.XLOOKUP($C426,[25]PSP!$C:$C,[25]PSP!$AC:$AC)</f>
        <v>2.12</v>
      </c>
      <c r="AD426" s="28">
        <f t="shared" si="1699"/>
        <v>1926.54</v>
      </c>
      <c r="AE426" s="29"/>
      <c r="AF426" s="54">
        <f>_xlfn.XLOOKUP($C426,[25]PSP!$C:$C,[25]PSP!$AF:$AF)</f>
        <v>591.24999999994543</v>
      </c>
      <c r="AG426" s="27">
        <f>_xlfn.XLOOKUP($C426,[25]PSP!$C:$C,[25]PSP!$AG:$AG)</f>
        <v>2.12</v>
      </c>
      <c r="AH426" s="28">
        <f t="shared" si="1700"/>
        <v>1253.44</v>
      </c>
      <c r="AI426" s="29"/>
      <c r="AJ426" s="54">
        <f>_xlfn.XLOOKUP($C426,[25]PSP!$C:$C,[25]PSP!$AJ:$AJ)</f>
        <v>521.24999999989541</v>
      </c>
      <c r="AK426" s="27">
        <f>_xlfn.XLOOKUP($C426,[25]PSP!$C:$C,[25]PSP!$AK:$AK)</f>
        <v>2.12</v>
      </c>
      <c r="AL426" s="28">
        <f t="shared" si="1701"/>
        <v>1105.04</v>
      </c>
      <c r="AM426" s="29"/>
      <c r="AN426" s="54">
        <f>_xlfn.XLOOKUP($C426,[25]PSP!$C:$C,[25]PSP!$AN:$AN)</f>
        <v>9286.2500000003929</v>
      </c>
      <c r="AO426" s="27">
        <f>_xlfn.XLOOKUP($C426,[25]PSP!$C:$C,[25]PSP!$AO:$AO)</f>
        <v>2.12</v>
      </c>
      <c r="AP426" s="28">
        <f t="shared" si="1702"/>
        <v>19686.849999999999</v>
      </c>
      <c r="AQ426" s="29"/>
      <c r="AR426" s="54">
        <f>_xlfn.XLOOKUP($C426,[25]PSP!$C:$C,[25]PSP!$AR:$AR)</f>
        <v>627.5000000002251</v>
      </c>
      <c r="AS426" s="27">
        <f>_xlfn.XLOOKUP($C426,[25]PSP!$C:$C,[25]PSP!$AS:$AS)</f>
        <v>2.12</v>
      </c>
      <c r="AT426" s="28">
        <f t="shared" si="1703"/>
        <v>1330.3</v>
      </c>
      <c r="AU426" s="29"/>
      <c r="AV426" s="54">
        <f>_xlfn.XLOOKUP($C426,[25]PSP!$C:$C,[25]PSP!$AV:$AV)</f>
        <v>0</v>
      </c>
      <c r="AW426" s="27">
        <f>_xlfn.XLOOKUP($C426,[25]PSP!$C:$C,[25]PSP!$AW:$AW)</f>
        <v>2.12</v>
      </c>
      <c r="AX426" s="28">
        <f t="shared" si="1704"/>
        <v>0</v>
      </c>
      <c r="AY426" s="29"/>
      <c r="AZ426" s="54">
        <f>_xlfn.XLOOKUP($C426,[25]PSP!$C:$C,[25]PSP!$AZ:$AZ)</f>
        <v>1676.2500000000102</v>
      </c>
      <c r="BA426" s="27">
        <f>_xlfn.XLOOKUP($C426,[25]PSP!$C:$C,[25]PSP!$BA:$BA)</f>
        <v>2.12</v>
      </c>
      <c r="BB426" s="28">
        <f t="shared" si="1705"/>
        <v>3553.65</v>
      </c>
      <c r="BC426" s="29"/>
      <c r="BD426" s="54">
        <f>_xlfn.XLOOKUP($C426,[25]PSP!$C:$C,[25]PSP!$BD:$BD)</f>
        <v>33467.500000000568</v>
      </c>
      <c r="BE426" s="27">
        <f>_xlfn.XLOOKUP($C426,[25]PSP!$C:$C,[25]PSP!$BE:$BE)</f>
        <v>2.12</v>
      </c>
      <c r="BF426" s="28">
        <f t="shared" si="1706"/>
        <v>70951.100000000006</v>
      </c>
      <c r="BG426" s="29"/>
      <c r="BH426" s="54">
        <f>_xlfn.XLOOKUP($C426,[25]PSP!$C:$C,[25]PSP!$BH:$BH)</f>
        <v>47966.249999998632</v>
      </c>
      <c r="BI426" s="27">
        <f>_xlfn.XLOOKUP($C426,[25]PSP!$C:$C,[25]PSP!$BI:$BI)</f>
        <v>2.12</v>
      </c>
      <c r="BJ426" s="28">
        <f t="shared" si="1707"/>
        <v>101688.44</v>
      </c>
      <c r="BK426" s="29"/>
      <c r="BL426" s="54">
        <f>_xlfn.XLOOKUP($C426,[25]PSP!$C:$C,[25]PSP!$BL:$BL)</f>
        <v>41702.499999999527</v>
      </c>
      <c r="BM426" s="27">
        <f>_xlfn.XLOOKUP($C426,[25]PSP!$C:$C,[25]PSP!$BM:$BM)</f>
        <v>2.12</v>
      </c>
      <c r="BN426" s="28">
        <f t="shared" si="1708"/>
        <v>88409.29</v>
      </c>
      <c r="BO426" s="29"/>
      <c r="BP426" s="54">
        <f>_xlfn.XLOOKUP($C426,[25]PSP!$C:$C,[25]PSP!$BP:$BP)</f>
        <v>15186.249999999858</v>
      </c>
      <c r="BQ426" s="27">
        <f>_xlfn.XLOOKUP($C426,[25]PSP!$C:$C,[25]PSP!$BQ:$BQ)</f>
        <v>2.12</v>
      </c>
      <c r="BR426" s="28">
        <f t="shared" si="1709"/>
        <v>32194.84</v>
      </c>
      <c r="BS426" s="29"/>
      <c r="BT426" s="54">
        <f>_xlfn.XLOOKUP($C426,[25]PSP!$C:$C,[25]PSP!$BT:$BT)</f>
        <v>745.00000000000455</v>
      </c>
      <c r="BU426" s="27">
        <f>_xlfn.XLOOKUP($C426,[25]PSP!$C:$C,[25]PSP!$BU:$BU)</f>
        <v>2.12</v>
      </c>
      <c r="BV426" s="28">
        <f t="shared" si="1710"/>
        <v>1579.4</v>
      </c>
      <c r="BW426" s="29"/>
      <c r="BX426" s="54">
        <f>_xlfn.XLOOKUP($C426,[25]PSP!$C:$C,[25]PSP!$BX:$BX)</f>
        <v>354.99999999984766</v>
      </c>
      <c r="BY426" s="27">
        <f>_xlfn.XLOOKUP($C426,[25]PSP!$C:$C,[25]PSP!$BY:$BY)</f>
        <v>2.12</v>
      </c>
      <c r="BZ426" s="28">
        <f t="shared" si="1711"/>
        <v>752.59</v>
      </c>
      <c r="CA426" s="29"/>
      <c r="CB426" s="54">
        <f>_xlfn.XLOOKUP($C426,[25]PSP!$C:$C,[25]PSP!$CB:$CB)</f>
        <v>696.25000000002046</v>
      </c>
      <c r="CC426" s="27">
        <f>_xlfn.XLOOKUP($C426,[25]PSP!$C:$C,[25]PSP!$CC:$CC)</f>
        <v>2.12</v>
      </c>
      <c r="CD426" s="28">
        <f t="shared" si="1712"/>
        <v>1476.05</v>
      </c>
      <c r="CE426" s="29"/>
      <c r="CF426" s="54">
        <f>_xlfn.XLOOKUP($C426,[25]PSP!$C:$C,[25]PSP!$CF:$CF)</f>
        <v>3153.7499999998886</v>
      </c>
      <c r="CG426" s="27">
        <f>_xlfn.XLOOKUP($C426,[25]PSP!$C:$C,[25]PSP!$CG:$CG)</f>
        <v>2.12</v>
      </c>
      <c r="CH426" s="28">
        <f t="shared" si="1713"/>
        <v>6685.94</v>
      </c>
      <c r="CI426" s="29"/>
      <c r="CJ426" s="54">
        <f>_xlfn.XLOOKUP($C426,[25]PSP!$C:$C,[25]PSP!$CJ:$CJ)</f>
        <v>8167.5000000001319</v>
      </c>
      <c r="CK426" s="27">
        <f>_xlfn.XLOOKUP($C426,[25]PSP!$C:$C,[25]PSP!$CK:$CK)</f>
        <v>2.12</v>
      </c>
      <c r="CL426" s="28">
        <f t="shared" si="1714"/>
        <v>17315.099999999999</v>
      </c>
      <c r="CM426" s="29"/>
      <c r="CN426" s="54">
        <f>_xlfn.XLOOKUP($C426,[25]PSP!$C:$C,[25]PSP!$CN:$CN)</f>
        <v>2612.5000000004661</v>
      </c>
      <c r="CO426" s="27">
        <f>_xlfn.XLOOKUP($C426,[25]PSP!$C:$C,[25]PSP!$CO:$CO)</f>
        <v>2.12</v>
      </c>
      <c r="CP426" s="28">
        <f t="shared" si="1715"/>
        <v>5538.5</v>
      </c>
      <c r="CQ426" s="29"/>
      <c r="CR426" s="54">
        <f>_xlfn.XLOOKUP($C426,[25]PSP!$C:$C,[25]PSP!$CR:$CR)</f>
        <v>29641.249999999389</v>
      </c>
      <c r="CS426" s="27">
        <f>_xlfn.XLOOKUP($C426,[25]PSP!$C:$C,[25]PSP!$CS:$CS)</f>
        <v>2.12</v>
      </c>
      <c r="CT426" s="28">
        <f t="shared" si="1716"/>
        <v>62839.44</v>
      </c>
      <c r="CU426" s="29"/>
      <c r="CV426" s="54">
        <f>_xlfn.XLOOKUP($C426,[25]PSP!$C:$C,[25]PSP!$CV:$CV)</f>
        <v>27246.250000001455</v>
      </c>
      <c r="CW426" s="27">
        <f>_xlfn.XLOOKUP($C426,[25]PSP!$C:$C,[25]PSP!$CW:$CW)</f>
        <v>2.12</v>
      </c>
      <c r="CX426" s="28">
        <f t="shared" si="1717"/>
        <v>57762.05</v>
      </c>
      <c r="CY426" s="29"/>
      <c r="CZ426" s="54">
        <f>_xlfn.XLOOKUP($C426,[25]PSP!$C:$C,[25]PSP!$CZ:$CZ)</f>
        <v>8998.7500000000873</v>
      </c>
      <c r="DA426" s="27">
        <f>_xlfn.XLOOKUP($C426,[25]PSP!$C:$C,[25]PSP!$DA:$DA)</f>
        <v>2.12</v>
      </c>
      <c r="DB426" s="28">
        <f t="shared" si="1718"/>
        <v>19077.349999999999</v>
      </c>
      <c r="DC426" s="29"/>
      <c r="DD426" s="54">
        <f>_xlfn.XLOOKUP($C426,[25]PSP!$C:$C,[25]PSP!$DD:$DD)</f>
        <v>5256.2499999990559</v>
      </c>
      <c r="DE426" s="27">
        <f>_xlfn.XLOOKUP($C426,[25]PSP!$C:$C,[25]PSP!$DE:$DE)</f>
        <v>2.12</v>
      </c>
      <c r="DF426" s="28">
        <f t="shared" si="1719"/>
        <v>11143.24</v>
      </c>
      <c r="DG426" s="29"/>
      <c r="DH426" s="54">
        <f>_xlfn.XLOOKUP($C426,[25]PSP!$C:$C,[25]PSP!$DH:$DH)</f>
        <v>1013.7500000001864</v>
      </c>
      <c r="DI426" s="27">
        <f>_xlfn.XLOOKUP($C426,[25]PSP!$C:$C,[25]PSP!$DI:$DI)</f>
        <v>2.12</v>
      </c>
      <c r="DJ426" s="28">
        <f t="shared" si="1720"/>
        <v>2149.15</v>
      </c>
      <c r="DK426" s="29"/>
      <c r="DL426" s="54">
        <f>_xlfn.XLOOKUP($C426,[25]PSP!$C:$C,[25]PSP!$DL:$DL)</f>
        <v>2621.249999999975</v>
      </c>
      <c r="DM426" s="27">
        <f>_xlfn.XLOOKUP($C426,[25]PSP!$C:$C,[25]PSP!$DM:$DM)</f>
        <v>2.12</v>
      </c>
      <c r="DN426" s="28">
        <f t="shared" si="1721"/>
        <v>5557.04</v>
      </c>
      <c r="DO426" s="29"/>
      <c r="DP426" s="54">
        <f>_xlfn.XLOOKUP($C426,[25]PSP!$C:$C,[25]PSP!$DP:$DP)</f>
        <v>6333.7500000002929</v>
      </c>
      <c r="DQ426" s="27">
        <f>_xlfn.XLOOKUP($C426,[25]PSP!$C:$C,[25]PSP!$DQ:$DQ)</f>
        <v>2.12</v>
      </c>
      <c r="DR426" s="28">
        <f t="shared" si="1722"/>
        <v>13427.55</v>
      </c>
      <c r="DS426" s="29"/>
      <c r="DT426" s="54">
        <f>_xlfn.XLOOKUP($C426,[25]PSP!$C:$C,[25]PSP!$DT:$DT)</f>
        <v>960.00000000003638</v>
      </c>
      <c r="DU426" s="27">
        <f>_xlfn.XLOOKUP($C426,[25]PSP!$C:$C,[25]PSP!$DU:$DU)</f>
        <v>2.12</v>
      </c>
      <c r="DV426" s="28">
        <f t="shared" si="1723"/>
        <v>2035.2</v>
      </c>
      <c r="DW426" s="29"/>
      <c r="DX426" s="54">
        <f>_xlfn.XLOOKUP($C426,[25]PSP!$C:$C,[25]PSP!$DX:$DX)</f>
        <v>12100.00000000008</v>
      </c>
      <c r="DY426" s="27">
        <f>_xlfn.XLOOKUP($C426,[25]PSP!$C:$C,[25]PSP!$DY:$DY)</f>
        <v>2.12</v>
      </c>
      <c r="DZ426" s="28">
        <f t="shared" si="1724"/>
        <v>25652</v>
      </c>
      <c r="EA426" s="29"/>
      <c r="EB426" s="54">
        <f>_xlfn.XLOOKUP($C426,[25]PSP!$C:$C,[25]PSP!$EB:$EB)</f>
        <v>147824.23749999999</v>
      </c>
      <c r="EC426" s="27">
        <f>_xlfn.XLOOKUP($C426,[25]PSP!$C:$C,[25]PSP!$EC:$EC)</f>
        <v>2.12</v>
      </c>
      <c r="ED426" s="28">
        <f t="shared" si="1725"/>
        <v>313387.38</v>
      </c>
      <c r="EE426" s="29"/>
      <c r="EF426" s="54">
        <f>_xlfn.XLOOKUP($C426,[25]PSP!$C:$C,[25]PSP!$EF:$EF)</f>
        <v>20933.340000000004</v>
      </c>
      <c r="EG426" s="27">
        <f>_xlfn.XLOOKUP($C426,[25]PSP!$C:$C,[25]PSP!$EG:$EG)</f>
        <v>2.12</v>
      </c>
      <c r="EH426" s="28">
        <f t="shared" si="1726"/>
        <v>44378.68</v>
      </c>
      <c r="EI426" s="29"/>
      <c r="EJ426" s="54">
        <f>_xlfn.XLOOKUP($C426,[25]PSP!$C:$C,[25]PSP!$EJ:$EJ)</f>
        <v>147336.05499999999</v>
      </c>
      <c r="EK426" s="27">
        <f>_xlfn.XLOOKUP($C426,[25]PSP!$C:$C,[25]PSP!$EK:$EK)</f>
        <v>2.12</v>
      </c>
      <c r="EL426" s="28">
        <f t="shared" si="1727"/>
        <v>312352.43</v>
      </c>
      <c r="EM426" s="29"/>
      <c r="EN426" s="108"/>
      <c r="EO426" s="29">
        <f t="shared" si="1659"/>
        <v>1226724.3700000001</v>
      </c>
      <c r="EP426" s="29">
        <f t="shared" si="1589"/>
        <v>1226724.3700000001</v>
      </c>
      <c r="EQ426" s="4" t="b">
        <f t="shared" si="1624"/>
        <v>1</v>
      </c>
      <c r="ES426" s="118">
        <f t="shared" si="1728"/>
        <v>1.1767000000000001</v>
      </c>
    </row>
    <row r="427" spans="3:149" ht="14.25" x14ac:dyDescent="0.25">
      <c r="C427" s="24" t="s">
        <v>346</v>
      </c>
      <c r="D427" s="43">
        <f>_xlfn.XLOOKUP($C427,[25]PSP!$C:$C,[25]PSP!$D:$D)</f>
        <v>4413905</v>
      </c>
      <c r="E427" s="24" t="str">
        <f>_xlfn.XLOOKUP($C427,[25]PSP!$C:$C,[25]PSP!$E:$E)</f>
        <v>SICRO SERVIÇO</v>
      </c>
      <c r="F427" s="25" t="str">
        <f>_xlfn.XLOOKUP($C427,[25]PSP!$C:$C,[25]PSP!$F:$F)</f>
        <v>HIDROSSEMEADURA</v>
      </c>
      <c r="G427" s="26" t="str">
        <f>_xlfn.XLOOKUP($C427,[25]PSP!$C:$C,[25]PSP!$G:$G)</f>
        <v>M²</v>
      </c>
      <c r="H427" s="53">
        <f>_xlfn.XLOOKUP($C427,[25]PSP!$C:$C,[25]PSP!$H:$H)</f>
        <v>289321.8162499998</v>
      </c>
      <c r="I427" s="28">
        <f>_xlfn.XLOOKUP($C427,[25]PSP!$C:$C,[25]PSP!$I:$I)</f>
        <v>798528.08000000007</v>
      </c>
      <c r="J427" s="28">
        <f t="shared" si="1694"/>
        <v>939627.99173600017</v>
      </c>
      <c r="K427" s="29"/>
      <c r="L427" s="54">
        <f>_xlfn.XLOOKUP($C427,[25]PSP!$C:$C,[25]PSP!$L:$L)</f>
        <v>357.49999999993065</v>
      </c>
      <c r="M427" s="27">
        <f>_xlfn.XLOOKUP($C427,[25]PSP!$C:$C,[25]PSP!$M:$M)</f>
        <v>2.76</v>
      </c>
      <c r="N427" s="28">
        <f t="shared" si="1695"/>
        <v>986.69</v>
      </c>
      <c r="O427" s="29"/>
      <c r="P427" s="54">
        <f>_xlfn.XLOOKUP($C427,[25]PSP!$C:$C,[25]PSP!$P:$P)</f>
        <v>0</v>
      </c>
      <c r="Q427" s="27">
        <f>_xlfn.XLOOKUP($C427,[25]PSP!$C:$C,[25]PSP!$Q:$Q)</f>
        <v>2.76</v>
      </c>
      <c r="R427" s="28">
        <f t="shared" si="1696"/>
        <v>0</v>
      </c>
      <c r="S427" s="29"/>
      <c r="T427" s="54">
        <f>_xlfn.XLOOKUP($C427,[25]PSP!$C:$C,[25]PSP!$T:$T)</f>
        <v>0</v>
      </c>
      <c r="U427" s="27">
        <f>_xlfn.XLOOKUP($C427,[25]PSP!$C:$C,[25]PSP!$U:$U)</f>
        <v>2.76</v>
      </c>
      <c r="V427" s="28">
        <f t="shared" si="1697"/>
        <v>0</v>
      </c>
      <c r="W427" s="29"/>
      <c r="X427" s="54">
        <f>_xlfn.XLOOKUP($C427,[25]PSP!$C:$C,[25]PSP!$X:$X)</f>
        <v>0</v>
      </c>
      <c r="Y427" s="27">
        <f>_xlfn.XLOOKUP($C427,[25]PSP!$C:$C,[25]PSP!$Y:$Y)</f>
        <v>2.76</v>
      </c>
      <c r="Z427" s="28">
        <f t="shared" si="1698"/>
        <v>0</v>
      </c>
      <c r="AA427" s="29"/>
      <c r="AB427" s="54">
        <f>_xlfn.XLOOKUP($C427,[25]PSP!$C:$C,[25]PSP!$AB:$AB)</f>
        <v>454.3749999999136</v>
      </c>
      <c r="AC427" s="27">
        <f>_xlfn.XLOOKUP($C427,[25]PSP!$C:$C,[25]PSP!$AC:$AC)</f>
        <v>2.76</v>
      </c>
      <c r="AD427" s="28">
        <f t="shared" si="1699"/>
        <v>1254.07</v>
      </c>
      <c r="AE427" s="29"/>
      <c r="AF427" s="54">
        <f>_xlfn.XLOOKUP($C427,[25]PSP!$C:$C,[25]PSP!$AF:$AF)</f>
        <v>295.62499999997272</v>
      </c>
      <c r="AG427" s="27">
        <f>_xlfn.XLOOKUP($C427,[25]PSP!$C:$C,[25]PSP!$AG:$AG)</f>
        <v>2.76</v>
      </c>
      <c r="AH427" s="28">
        <f t="shared" si="1700"/>
        <v>815.92</v>
      </c>
      <c r="AI427" s="29"/>
      <c r="AJ427" s="54">
        <f>_xlfn.XLOOKUP($C427,[25]PSP!$C:$C,[25]PSP!$AJ:$AJ)</f>
        <v>260.6249999999477</v>
      </c>
      <c r="AK427" s="27">
        <f>_xlfn.XLOOKUP($C427,[25]PSP!$C:$C,[25]PSP!$AK:$AK)</f>
        <v>2.76</v>
      </c>
      <c r="AL427" s="28">
        <f t="shared" si="1701"/>
        <v>719.32</v>
      </c>
      <c r="AM427" s="29"/>
      <c r="AN427" s="54">
        <f>_xlfn.XLOOKUP($C427,[25]PSP!$C:$C,[25]PSP!$AN:$AN)</f>
        <v>4643.1250000001965</v>
      </c>
      <c r="AO427" s="27">
        <f>_xlfn.XLOOKUP($C427,[25]PSP!$C:$C,[25]PSP!$AO:$AO)</f>
        <v>2.76</v>
      </c>
      <c r="AP427" s="28">
        <f t="shared" si="1702"/>
        <v>12815.02</v>
      </c>
      <c r="AQ427" s="29"/>
      <c r="AR427" s="54">
        <f>_xlfn.XLOOKUP($C427,[25]PSP!$C:$C,[25]PSP!$AR:$AR)</f>
        <v>313.75000000011255</v>
      </c>
      <c r="AS427" s="27">
        <f>_xlfn.XLOOKUP($C427,[25]PSP!$C:$C,[25]PSP!$AS:$AS)</f>
        <v>2.76</v>
      </c>
      <c r="AT427" s="28">
        <f t="shared" si="1703"/>
        <v>865.95</v>
      </c>
      <c r="AU427" s="29"/>
      <c r="AV427" s="54">
        <f>_xlfn.XLOOKUP($C427,[25]PSP!$C:$C,[25]PSP!$AV:$AV)</f>
        <v>0</v>
      </c>
      <c r="AW427" s="27">
        <f>_xlfn.XLOOKUP($C427,[25]PSP!$C:$C,[25]PSP!$AW:$AW)</f>
        <v>2.76</v>
      </c>
      <c r="AX427" s="28">
        <f t="shared" si="1704"/>
        <v>0</v>
      </c>
      <c r="AY427" s="29"/>
      <c r="AZ427" s="54">
        <f>_xlfn.XLOOKUP($C427,[25]PSP!$C:$C,[25]PSP!$AZ:$AZ)</f>
        <v>838.12500000000512</v>
      </c>
      <c r="BA427" s="27">
        <f>_xlfn.XLOOKUP($C427,[25]PSP!$C:$C,[25]PSP!$BA:$BA)</f>
        <v>2.76</v>
      </c>
      <c r="BB427" s="28">
        <f t="shared" si="1705"/>
        <v>2313.2199999999998</v>
      </c>
      <c r="BC427" s="29"/>
      <c r="BD427" s="54">
        <f>_xlfn.XLOOKUP($C427,[25]PSP!$C:$C,[25]PSP!$BD:$BD)</f>
        <v>16733.750000000284</v>
      </c>
      <c r="BE427" s="27">
        <f>_xlfn.XLOOKUP($C427,[25]PSP!$C:$C,[25]PSP!$BE:$BE)</f>
        <v>2.76</v>
      </c>
      <c r="BF427" s="28">
        <f t="shared" si="1706"/>
        <v>46185.15</v>
      </c>
      <c r="BG427" s="29"/>
      <c r="BH427" s="54">
        <f>_xlfn.XLOOKUP($C427,[25]PSP!$C:$C,[25]PSP!$BH:$BH)</f>
        <v>23983.124999999316</v>
      </c>
      <c r="BI427" s="27">
        <f>_xlfn.XLOOKUP($C427,[25]PSP!$C:$C,[25]PSP!$BI:$BI)</f>
        <v>2.76</v>
      </c>
      <c r="BJ427" s="28">
        <f t="shared" si="1707"/>
        <v>66193.42</v>
      </c>
      <c r="BK427" s="29"/>
      <c r="BL427" s="54">
        <f>_xlfn.XLOOKUP($C427,[25]PSP!$C:$C,[25]PSP!$BL:$BL)</f>
        <v>20851.249999999764</v>
      </c>
      <c r="BM427" s="27">
        <f>_xlfn.XLOOKUP($C427,[25]PSP!$C:$C,[25]PSP!$BM:$BM)</f>
        <v>2.76</v>
      </c>
      <c r="BN427" s="28">
        <f t="shared" si="1708"/>
        <v>57549.440000000002</v>
      </c>
      <c r="BO427" s="29"/>
      <c r="BP427" s="54">
        <f>_xlfn.XLOOKUP($C427,[25]PSP!$C:$C,[25]PSP!$BP:$BP)</f>
        <v>7593.1249999999291</v>
      </c>
      <c r="BQ427" s="27">
        <f>_xlfn.XLOOKUP($C427,[25]PSP!$C:$C,[25]PSP!$BQ:$BQ)</f>
        <v>2.76</v>
      </c>
      <c r="BR427" s="28">
        <f t="shared" si="1709"/>
        <v>20957.02</v>
      </c>
      <c r="BS427" s="29"/>
      <c r="BT427" s="54">
        <f>_xlfn.XLOOKUP($C427,[25]PSP!$C:$C,[25]PSP!$BT:$BT)</f>
        <v>372.50000000000227</v>
      </c>
      <c r="BU427" s="27">
        <f>_xlfn.XLOOKUP($C427,[25]PSP!$C:$C,[25]PSP!$BU:$BU)</f>
        <v>2.76</v>
      </c>
      <c r="BV427" s="28">
        <f t="shared" si="1710"/>
        <v>1028.0999999999999</v>
      </c>
      <c r="BW427" s="29"/>
      <c r="BX427" s="54">
        <f>_xlfn.XLOOKUP($C427,[25]PSP!$C:$C,[25]PSP!$BX:$BX)</f>
        <v>177.49999999992383</v>
      </c>
      <c r="BY427" s="27">
        <f>_xlfn.XLOOKUP($C427,[25]PSP!$C:$C,[25]PSP!$BY:$BY)</f>
        <v>2.76</v>
      </c>
      <c r="BZ427" s="28">
        <f t="shared" si="1711"/>
        <v>489.89</v>
      </c>
      <c r="CA427" s="29"/>
      <c r="CB427" s="54">
        <f>_xlfn.XLOOKUP($C427,[25]PSP!$C:$C,[25]PSP!$CB:$CB)</f>
        <v>348.12500000001023</v>
      </c>
      <c r="CC427" s="27">
        <f>_xlfn.XLOOKUP($C427,[25]PSP!$C:$C,[25]PSP!$CC:$CC)</f>
        <v>2.76</v>
      </c>
      <c r="CD427" s="28">
        <f t="shared" si="1712"/>
        <v>960.82</v>
      </c>
      <c r="CE427" s="29"/>
      <c r="CF427" s="54">
        <f>_xlfn.XLOOKUP($C427,[25]PSP!$C:$C,[25]PSP!$CF:$CF)</f>
        <v>1576.8749999999443</v>
      </c>
      <c r="CG427" s="27">
        <f>_xlfn.XLOOKUP($C427,[25]PSP!$C:$C,[25]PSP!$CG:$CG)</f>
        <v>2.76</v>
      </c>
      <c r="CH427" s="28">
        <f t="shared" si="1713"/>
        <v>4352.17</v>
      </c>
      <c r="CI427" s="29"/>
      <c r="CJ427" s="54">
        <f>_xlfn.XLOOKUP($C427,[25]PSP!$C:$C,[25]PSP!$CJ:$CJ)</f>
        <v>4083.7500000000659</v>
      </c>
      <c r="CK427" s="27">
        <f>_xlfn.XLOOKUP($C427,[25]PSP!$C:$C,[25]PSP!$CK:$CK)</f>
        <v>2.76</v>
      </c>
      <c r="CL427" s="28">
        <f t="shared" si="1714"/>
        <v>11271.15</v>
      </c>
      <c r="CM427" s="29"/>
      <c r="CN427" s="54">
        <f>_xlfn.XLOOKUP($C427,[25]PSP!$C:$C,[25]PSP!$CN:$CN)</f>
        <v>1306.2500000002331</v>
      </c>
      <c r="CO427" s="27">
        <f>_xlfn.XLOOKUP($C427,[25]PSP!$C:$C,[25]PSP!$CO:$CO)</f>
        <v>2.76</v>
      </c>
      <c r="CP427" s="28">
        <f t="shared" si="1715"/>
        <v>3605.25</v>
      </c>
      <c r="CQ427" s="29"/>
      <c r="CR427" s="54">
        <f>_xlfn.XLOOKUP($C427,[25]PSP!$C:$C,[25]PSP!$CR:$CR)</f>
        <v>14820.624999999694</v>
      </c>
      <c r="CS427" s="27">
        <f>_xlfn.XLOOKUP($C427,[25]PSP!$C:$C,[25]PSP!$CS:$CS)</f>
        <v>2.76</v>
      </c>
      <c r="CT427" s="28">
        <f t="shared" si="1716"/>
        <v>40904.92</v>
      </c>
      <c r="CU427" s="29"/>
      <c r="CV427" s="54">
        <f>_xlfn.XLOOKUP($C427,[25]PSP!$C:$C,[25]PSP!$CV:$CV)</f>
        <v>13623.125000000728</v>
      </c>
      <c r="CW427" s="27">
        <f>_xlfn.XLOOKUP($C427,[25]PSP!$C:$C,[25]PSP!$CW:$CW)</f>
        <v>2.76</v>
      </c>
      <c r="CX427" s="28">
        <f t="shared" si="1717"/>
        <v>37599.82</v>
      </c>
      <c r="CY427" s="29"/>
      <c r="CZ427" s="54">
        <f>_xlfn.XLOOKUP($C427,[25]PSP!$C:$C,[25]PSP!$CZ:$CZ)</f>
        <v>4499.3750000000437</v>
      </c>
      <c r="DA427" s="27">
        <f>_xlfn.XLOOKUP($C427,[25]PSP!$C:$C,[25]PSP!$DA:$DA)</f>
        <v>2.76</v>
      </c>
      <c r="DB427" s="28">
        <f t="shared" si="1718"/>
        <v>12418.27</v>
      </c>
      <c r="DC427" s="29"/>
      <c r="DD427" s="54">
        <f>_xlfn.XLOOKUP($C427,[25]PSP!$C:$C,[25]PSP!$DD:$DD)</f>
        <v>2628.124999999528</v>
      </c>
      <c r="DE427" s="27">
        <f>_xlfn.XLOOKUP($C427,[25]PSP!$C:$C,[25]PSP!$DE:$DE)</f>
        <v>2.76</v>
      </c>
      <c r="DF427" s="28">
        <f t="shared" si="1719"/>
        <v>7253.62</v>
      </c>
      <c r="DG427" s="29"/>
      <c r="DH427" s="54">
        <f>_xlfn.XLOOKUP($C427,[25]PSP!$C:$C,[25]PSP!$DH:$DH)</f>
        <v>506.87500000009322</v>
      </c>
      <c r="DI427" s="27">
        <f>_xlfn.XLOOKUP($C427,[25]PSP!$C:$C,[25]PSP!$DI:$DI)</f>
        <v>2.76</v>
      </c>
      <c r="DJ427" s="28">
        <f t="shared" si="1720"/>
        <v>1398.97</v>
      </c>
      <c r="DK427" s="29"/>
      <c r="DL427" s="54">
        <f>_xlfn.XLOOKUP($C427,[25]PSP!$C:$C,[25]PSP!$DL:$DL)</f>
        <v>1310.6249999999875</v>
      </c>
      <c r="DM427" s="27">
        <f>_xlfn.XLOOKUP($C427,[25]PSP!$C:$C,[25]PSP!$DM:$DM)</f>
        <v>2.76</v>
      </c>
      <c r="DN427" s="28">
        <f t="shared" si="1721"/>
        <v>3617.32</v>
      </c>
      <c r="DO427" s="29"/>
      <c r="DP427" s="54">
        <f>_xlfn.XLOOKUP($C427,[25]PSP!$C:$C,[25]PSP!$DP:$DP)</f>
        <v>3166.8750000001464</v>
      </c>
      <c r="DQ427" s="27">
        <f>_xlfn.XLOOKUP($C427,[25]PSP!$C:$C,[25]PSP!$DQ:$DQ)</f>
        <v>2.76</v>
      </c>
      <c r="DR427" s="28">
        <f t="shared" si="1722"/>
        <v>8740.57</v>
      </c>
      <c r="DS427" s="29"/>
      <c r="DT427" s="54">
        <f>_xlfn.XLOOKUP($C427,[25]PSP!$C:$C,[25]PSP!$DT:$DT)</f>
        <v>480.00000000001819</v>
      </c>
      <c r="DU427" s="27">
        <f>_xlfn.XLOOKUP($C427,[25]PSP!$C:$C,[25]PSP!$DU:$DU)</f>
        <v>2.76</v>
      </c>
      <c r="DV427" s="28">
        <f t="shared" si="1723"/>
        <v>1324.8</v>
      </c>
      <c r="DW427" s="29"/>
      <c r="DX427" s="54">
        <f>_xlfn.XLOOKUP($C427,[25]PSP!$C:$C,[25]PSP!$DX:$DX)</f>
        <v>6050.00000000004</v>
      </c>
      <c r="DY427" s="27">
        <f>_xlfn.XLOOKUP($C427,[25]PSP!$C:$C,[25]PSP!$DY:$DY)</f>
        <v>2.76</v>
      </c>
      <c r="DZ427" s="28">
        <f t="shared" si="1724"/>
        <v>16698</v>
      </c>
      <c r="EA427" s="29"/>
      <c r="EB427" s="54">
        <f>_xlfn.XLOOKUP($C427,[25]PSP!$C:$C,[25]PSP!$EB:$EB)</f>
        <v>73912.118749999994</v>
      </c>
      <c r="EC427" s="27">
        <f>_xlfn.XLOOKUP($C427,[25]PSP!$C:$C,[25]PSP!$EC:$EC)</f>
        <v>2.76</v>
      </c>
      <c r="ED427" s="28">
        <f t="shared" si="1725"/>
        <v>203997.44</v>
      </c>
      <c r="EE427" s="29"/>
      <c r="EF427" s="54">
        <f>_xlfn.XLOOKUP($C427,[25]PSP!$C:$C,[25]PSP!$EF:$EF)</f>
        <v>10466.670000000002</v>
      </c>
      <c r="EG427" s="27">
        <f>_xlfn.XLOOKUP($C427,[25]PSP!$C:$C,[25]PSP!$EG:$EG)</f>
        <v>2.76</v>
      </c>
      <c r="EH427" s="28">
        <f t="shared" si="1726"/>
        <v>28888</v>
      </c>
      <c r="EI427" s="29"/>
      <c r="EJ427" s="54">
        <f>_xlfn.XLOOKUP($C427,[25]PSP!$C:$C,[25]PSP!$EJ:$EJ)</f>
        <v>73668.027499999997</v>
      </c>
      <c r="EK427" s="27">
        <f>_xlfn.XLOOKUP($C427,[25]PSP!$C:$C,[25]PSP!$EK:$EK)</f>
        <v>2.76</v>
      </c>
      <c r="EL427" s="28">
        <f t="shared" si="1727"/>
        <v>203323.75</v>
      </c>
      <c r="EM427" s="29"/>
      <c r="EN427" s="108"/>
      <c r="EO427" s="29">
        <f t="shared" si="1659"/>
        <v>798528.08</v>
      </c>
      <c r="EP427" s="29">
        <f t="shared" si="1589"/>
        <v>798528.08000000007</v>
      </c>
      <c r="EQ427" s="4" t="b">
        <f t="shared" si="1624"/>
        <v>1</v>
      </c>
      <c r="ES427" s="118">
        <f t="shared" si="1728"/>
        <v>1.1767000000000001</v>
      </c>
    </row>
    <row r="428" spans="3:149" s="1" customFormat="1" ht="14.25" x14ac:dyDescent="0.25">
      <c r="C428" s="79" t="s">
        <v>347</v>
      </c>
      <c r="D428" s="80"/>
      <c r="E428" s="79"/>
      <c r="F428" s="81" t="s">
        <v>34</v>
      </c>
      <c r="G428" s="82"/>
      <c r="H428" s="82"/>
      <c r="I428" s="83"/>
      <c r="J428" s="83"/>
      <c r="L428" s="84"/>
      <c r="M428" s="85"/>
      <c r="N428" s="83"/>
      <c r="P428" s="84"/>
      <c r="Q428" s="85"/>
      <c r="R428" s="83"/>
      <c r="T428" s="84"/>
      <c r="U428" s="85"/>
      <c r="V428" s="83"/>
      <c r="X428" s="84"/>
      <c r="Y428" s="85"/>
      <c r="Z428" s="83"/>
      <c r="AB428" s="84"/>
      <c r="AC428" s="85"/>
      <c r="AD428" s="83"/>
      <c r="AF428" s="84"/>
      <c r="AG428" s="85"/>
      <c r="AH428" s="83"/>
      <c r="AJ428" s="84"/>
      <c r="AK428" s="85"/>
      <c r="AL428" s="83"/>
      <c r="AN428" s="84"/>
      <c r="AO428" s="85"/>
      <c r="AP428" s="83"/>
      <c r="AR428" s="84"/>
      <c r="AS428" s="85"/>
      <c r="AT428" s="83"/>
      <c r="AV428" s="84"/>
      <c r="AW428" s="85"/>
      <c r="AX428" s="83"/>
      <c r="AZ428" s="84"/>
      <c r="BA428" s="85"/>
      <c r="BB428" s="83"/>
      <c r="BD428" s="84"/>
      <c r="BE428" s="85"/>
      <c r="BF428" s="83"/>
      <c r="BH428" s="84"/>
      <c r="BI428" s="85"/>
      <c r="BJ428" s="83"/>
      <c r="BL428" s="84"/>
      <c r="BM428" s="85"/>
      <c r="BN428" s="83"/>
      <c r="BP428" s="84"/>
      <c r="BQ428" s="85"/>
      <c r="BR428" s="83"/>
      <c r="BT428" s="84"/>
      <c r="BU428" s="85"/>
      <c r="BV428" s="83"/>
      <c r="BX428" s="84"/>
      <c r="BY428" s="85"/>
      <c r="BZ428" s="83"/>
      <c r="CB428" s="84"/>
      <c r="CC428" s="85"/>
      <c r="CD428" s="83"/>
      <c r="CF428" s="84"/>
      <c r="CG428" s="85"/>
      <c r="CH428" s="83"/>
      <c r="CJ428" s="84"/>
      <c r="CK428" s="85"/>
      <c r="CL428" s="83"/>
      <c r="CN428" s="84"/>
      <c r="CO428" s="85"/>
      <c r="CP428" s="83"/>
      <c r="CR428" s="84"/>
      <c r="CS428" s="85"/>
      <c r="CT428" s="83"/>
      <c r="CV428" s="84"/>
      <c r="CW428" s="85"/>
      <c r="CX428" s="83"/>
      <c r="CZ428" s="84"/>
      <c r="DA428" s="85"/>
      <c r="DB428" s="83"/>
      <c r="DD428" s="84"/>
      <c r="DE428" s="85"/>
      <c r="DF428" s="83"/>
      <c r="DH428" s="84"/>
      <c r="DI428" s="85"/>
      <c r="DJ428" s="83"/>
      <c r="DL428" s="84"/>
      <c r="DM428" s="85"/>
      <c r="DN428" s="83"/>
      <c r="DP428" s="84"/>
      <c r="DQ428" s="85"/>
      <c r="DR428" s="83"/>
      <c r="DT428" s="84"/>
      <c r="DU428" s="85"/>
      <c r="DV428" s="83"/>
      <c r="DX428" s="84"/>
      <c r="DY428" s="85"/>
      <c r="DZ428" s="83"/>
      <c r="EB428" s="84"/>
      <c r="EC428" s="85"/>
      <c r="ED428" s="83"/>
      <c r="EF428" s="84"/>
      <c r="EG428" s="85"/>
      <c r="EH428" s="83"/>
      <c r="EJ428" s="84"/>
      <c r="EK428" s="85"/>
      <c r="EL428" s="83"/>
      <c r="EN428" s="109"/>
      <c r="EO428" s="29">
        <f t="shared" si="1659"/>
        <v>0</v>
      </c>
      <c r="EP428" s="29">
        <f t="shared" si="1589"/>
        <v>0</v>
      </c>
      <c r="EQ428" s="4" t="b">
        <f t="shared" si="1624"/>
        <v>1</v>
      </c>
      <c r="ES428" s="118">
        <f t="shared" si="1728"/>
        <v>1.1767000000000001</v>
      </c>
    </row>
    <row r="429" spans="3:149" ht="21" x14ac:dyDescent="0.25">
      <c r="C429" s="24" t="s">
        <v>348</v>
      </c>
      <c r="D429" s="43" t="str">
        <f>_xlfn.XLOOKUP($C429,[25]PSP!$C:$C,[25]PSP!$D:$D)</f>
        <v>RO-41596</v>
      </c>
      <c r="E429" s="24" t="str">
        <f>_xlfn.XLOOKUP($C429,[25]PSP!$C:$C,[25]PSP!$E:$E)</f>
        <v>DER/MG</v>
      </c>
      <c r="F429" s="25" t="str">
        <f>_xlfn.XLOOKUP($C429,[25]PSP!$C:$C,[25]PSP!$F:$F)</f>
        <v>MURO DE ARRIMO EM CONCRETO, TIPO OC.MA-01 (EXECUÇÃO, INCLUINDO  FORNECIMENTO  E  TRANSPORTE  DE  TODOS  OS MATERIAIS)</v>
      </c>
      <c r="G429" s="26" t="str">
        <f>_xlfn.XLOOKUP($C429,[25]PSP!$C:$C,[25]PSP!$G:$G)</f>
        <v>M3</v>
      </c>
      <c r="H429" s="53">
        <f>_xlfn.XLOOKUP($C429,[25]PSP!$C:$C,[25]PSP!$H:$H)</f>
        <v>0</v>
      </c>
      <c r="I429" s="28">
        <f>_xlfn.XLOOKUP($C429,[25]PSP!$C:$C,[25]PSP!$I:$I)</f>
        <v>0</v>
      </c>
      <c r="J429" s="28">
        <f t="shared" ref="J429:J434" si="1729">IF(LEFT(D429,6)="COT.IS",I429,I429*(1+$J$7))</f>
        <v>0</v>
      </c>
      <c r="K429" s="29"/>
      <c r="L429" s="54">
        <f>_xlfn.XLOOKUP($C429,[25]PSP!$C:$C,[25]PSP!$L:$L)</f>
        <v>0</v>
      </c>
      <c r="M429" s="27">
        <f>_xlfn.XLOOKUP($C429,[25]PSP!$C:$C,[25]PSP!$M:$M)</f>
        <v>566.25</v>
      </c>
      <c r="N429" s="28">
        <f t="shared" ref="N429:N434" si="1730">TRUNC(M429*L429,2)</f>
        <v>0</v>
      </c>
      <c r="O429" s="29"/>
      <c r="P429" s="54">
        <f>_xlfn.XLOOKUP($C429,[25]PSP!$C:$C,[25]PSP!$P:$P)</f>
        <v>0</v>
      </c>
      <c r="Q429" s="27">
        <f>_xlfn.XLOOKUP($C429,[25]PSP!$C:$C,[25]PSP!$Q:$Q)</f>
        <v>566.25</v>
      </c>
      <c r="R429" s="28">
        <f t="shared" ref="R429:R434" si="1731">TRUNC(Q429*P429,2)</f>
        <v>0</v>
      </c>
      <c r="S429" s="29"/>
      <c r="T429" s="54">
        <f>_xlfn.XLOOKUP($C429,[25]PSP!$C:$C,[25]PSP!$T:$T)</f>
        <v>0</v>
      </c>
      <c r="U429" s="27">
        <f>_xlfn.XLOOKUP($C429,[25]PSP!$C:$C,[25]PSP!$U:$U)</f>
        <v>566.25</v>
      </c>
      <c r="V429" s="28">
        <f t="shared" ref="V429:V434" si="1732">TRUNC(U429*T429,2)</f>
        <v>0</v>
      </c>
      <c r="W429" s="29"/>
      <c r="X429" s="54">
        <f>_xlfn.XLOOKUP($C429,[25]PSP!$C:$C,[25]PSP!$X:$X)</f>
        <v>0</v>
      </c>
      <c r="Y429" s="27">
        <f>_xlfn.XLOOKUP($C429,[25]PSP!$C:$C,[25]PSP!$Y:$Y)</f>
        <v>566.25</v>
      </c>
      <c r="Z429" s="28">
        <f t="shared" ref="Z429:Z434" si="1733">TRUNC(Y429*X429,2)</f>
        <v>0</v>
      </c>
      <c r="AA429" s="29"/>
      <c r="AB429" s="54">
        <f>_xlfn.XLOOKUP($C429,[25]PSP!$C:$C,[25]PSP!$AB:$AB)</f>
        <v>0</v>
      </c>
      <c r="AC429" s="27">
        <f>_xlfn.XLOOKUP($C429,[25]PSP!$C:$C,[25]PSP!$AC:$AC)</f>
        <v>566.25</v>
      </c>
      <c r="AD429" s="28">
        <f t="shared" ref="AD429:AD434" si="1734">TRUNC(AC429*AB429,2)</f>
        <v>0</v>
      </c>
      <c r="AE429" s="29"/>
      <c r="AF429" s="54">
        <f>_xlfn.XLOOKUP($C429,[25]PSP!$C:$C,[25]PSP!$AF:$AF)</f>
        <v>0</v>
      </c>
      <c r="AG429" s="27">
        <f>_xlfn.XLOOKUP($C429,[25]PSP!$C:$C,[25]PSP!$AG:$AG)</f>
        <v>566.25</v>
      </c>
      <c r="AH429" s="28">
        <f t="shared" ref="AH429:AH434" si="1735">TRUNC(AG429*AF429,2)</f>
        <v>0</v>
      </c>
      <c r="AI429" s="29"/>
      <c r="AJ429" s="54">
        <f>_xlfn.XLOOKUP($C429,[25]PSP!$C:$C,[25]PSP!$AJ:$AJ)</f>
        <v>0</v>
      </c>
      <c r="AK429" s="27">
        <f>_xlfn.XLOOKUP($C429,[25]PSP!$C:$C,[25]PSP!$AK:$AK)</f>
        <v>566.25</v>
      </c>
      <c r="AL429" s="28">
        <f t="shared" ref="AL429:AL434" si="1736">TRUNC(AK429*AJ429,2)</f>
        <v>0</v>
      </c>
      <c r="AM429" s="29"/>
      <c r="AN429" s="54">
        <f>_xlfn.XLOOKUP($C429,[25]PSP!$C:$C,[25]PSP!$AN:$AN)</f>
        <v>0</v>
      </c>
      <c r="AO429" s="27">
        <f>_xlfn.XLOOKUP($C429,[25]PSP!$C:$C,[25]PSP!$AO:$AO)</f>
        <v>566.25</v>
      </c>
      <c r="AP429" s="28">
        <f t="shared" ref="AP429:AP434" si="1737">TRUNC(AO429*AN429,2)</f>
        <v>0</v>
      </c>
      <c r="AQ429" s="29"/>
      <c r="AR429" s="54">
        <f>_xlfn.XLOOKUP($C429,[25]PSP!$C:$C,[25]PSP!$AR:$AR)</f>
        <v>0</v>
      </c>
      <c r="AS429" s="27">
        <f>_xlfn.XLOOKUP($C429,[25]PSP!$C:$C,[25]PSP!$AS:$AS)</f>
        <v>566.25</v>
      </c>
      <c r="AT429" s="28">
        <f t="shared" ref="AT429:AT434" si="1738">TRUNC(AS429*AR429,2)</f>
        <v>0</v>
      </c>
      <c r="AU429" s="29"/>
      <c r="AV429" s="54">
        <f>_xlfn.XLOOKUP($C429,[25]PSP!$C:$C,[25]PSP!$AV:$AV)</f>
        <v>0</v>
      </c>
      <c r="AW429" s="27">
        <f>_xlfn.XLOOKUP($C429,[25]PSP!$C:$C,[25]PSP!$AW:$AW)</f>
        <v>566.25</v>
      </c>
      <c r="AX429" s="28">
        <f t="shared" ref="AX429:AX434" si="1739">TRUNC(AW429*AV429,2)</f>
        <v>0</v>
      </c>
      <c r="AY429" s="29"/>
      <c r="AZ429" s="54">
        <f>_xlfn.XLOOKUP($C429,[25]PSP!$C:$C,[25]PSP!$AZ:$AZ)</f>
        <v>0</v>
      </c>
      <c r="BA429" s="27">
        <f>_xlfn.XLOOKUP($C429,[25]PSP!$C:$C,[25]PSP!$BA:$BA)</f>
        <v>566.25</v>
      </c>
      <c r="BB429" s="28">
        <f t="shared" ref="BB429:BB434" si="1740">TRUNC(BA429*AZ429,2)</f>
        <v>0</v>
      </c>
      <c r="BC429" s="29"/>
      <c r="BD429" s="54">
        <f>_xlfn.XLOOKUP($C429,[25]PSP!$C:$C,[25]PSP!$BD:$BD)</f>
        <v>0</v>
      </c>
      <c r="BE429" s="27">
        <f>_xlfn.XLOOKUP($C429,[25]PSP!$C:$C,[25]PSP!$BE:$BE)</f>
        <v>566.25</v>
      </c>
      <c r="BF429" s="28">
        <f t="shared" ref="BF429:BF434" si="1741">TRUNC(BE429*BD429,2)</f>
        <v>0</v>
      </c>
      <c r="BG429" s="29"/>
      <c r="BH429" s="54">
        <f>_xlfn.XLOOKUP($C429,[25]PSP!$C:$C,[25]PSP!$BH:$BH)</f>
        <v>0</v>
      </c>
      <c r="BI429" s="27">
        <f>_xlfn.XLOOKUP($C429,[25]PSP!$C:$C,[25]PSP!$BI:$BI)</f>
        <v>566.25</v>
      </c>
      <c r="BJ429" s="28">
        <f t="shared" ref="BJ429:BJ434" si="1742">TRUNC(BI429*BH429,2)</f>
        <v>0</v>
      </c>
      <c r="BK429" s="29"/>
      <c r="BL429" s="54">
        <f>_xlfn.XLOOKUP($C429,[25]PSP!$C:$C,[25]PSP!$BL:$BL)</f>
        <v>0</v>
      </c>
      <c r="BM429" s="27">
        <f>_xlfn.XLOOKUP($C429,[25]PSP!$C:$C,[25]PSP!$BM:$BM)</f>
        <v>566.25</v>
      </c>
      <c r="BN429" s="28">
        <f t="shared" ref="BN429:BN434" si="1743">TRUNC(BM429*BL429,2)</f>
        <v>0</v>
      </c>
      <c r="BO429" s="29"/>
      <c r="BP429" s="54">
        <f>_xlfn.XLOOKUP($C429,[25]PSP!$C:$C,[25]PSP!$BP:$BP)</f>
        <v>0</v>
      </c>
      <c r="BQ429" s="27">
        <f>_xlfn.XLOOKUP($C429,[25]PSP!$C:$C,[25]PSP!$BQ:$BQ)</f>
        <v>566.25</v>
      </c>
      <c r="BR429" s="28">
        <f t="shared" ref="BR429:BR434" si="1744">TRUNC(BQ429*BP429,2)</f>
        <v>0</v>
      </c>
      <c r="BS429" s="29"/>
      <c r="BT429" s="54">
        <f>_xlfn.XLOOKUP($C429,[25]PSP!$C:$C,[25]PSP!$BT:$BT)</f>
        <v>0</v>
      </c>
      <c r="BU429" s="27">
        <f>_xlfn.XLOOKUP($C429,[25]PSP!$C:$C,[25]PSP!$BU:$BU)</f>
        <v>566.25</v>
      </c>
      <c r="BV429" s="28">
        <f t="shared" ref="BV429:BV434" si="1745">TRUNC(BU429*BT429,2)</f>
        <v>0</v>
      </c>
      <c r="BW429" s="29"/>
      <c r="BX429" s="54">
        <f>_xlfn.XLOOKUP($C429,[25]PSP!$C:$C,[25]PSP!$BX:$BX)</f>
        <v>0</v>
      </c>
      <c r="BY429" s="27">
        <f>_xlfn.XLOOKUP($C429,[25]PSP!$C:$C,[25]PSP!$BY:$BY)</f>
        <v>566.25</v>
      </c>
      <c r="BZ429" s="28">
        <f t="shared" ref="BZ429:BZ434" si="1746">TRUNC(BY429*BX429,2)</f>
        <v>0</v>
      </c>
      <c r="CA429" s="29"/>
      <c r="CB429" s="54">
        <f>_xlfn.XLOOKUP($C429,[25]PSP!$C:$C,[25]PSP!$CB:$CB)</f>
        <v>0</v>
      </c>
      <c r="CC429" s="27">
        <f>_xlfn.XLOOKUP($C429,[25]PSP!$C:$C,[25]PSP!$CC:$CC)</f>
        <v>566.25</v>
      </c>
      <c r="CD429" s="28">
        <f t="shared" ref="CD429:CD434" si="1747">TRUNC(CC429*CB429,2)</f>
        <v>0</v>
      </c>
      <c r="CE429" s="29"/>
      <c r="CF429" s="54">
        <f>_xlfn.XLOOKUP($C429,[25]PSP!$C:$C,[25]PSP!$CF:$CF)</f>
        <v>0</v>
      </c>
      <c r="CG429" s="27">
        <f>_xlfn.XLOOKUP($C429,[25]PSP!$C:$C,[25]PSP!$CG:$CG)</f>
        <v>566.25</v>
      </c>
      <c r="CH429" s="28">
        <f t="shared" ref="CH429:CH434" si="1748">TRUNC(CG429*CF429,2)</f>
        <v>0</v>
      </c>
      <c r="CI429" s="29"/>
      <c r="CJ429" s="54">
        <f>_xlfn.XLOOKUP($C429,[25]PSP!$C:$C,[25]PSP!$CJ:$CJ)</f>
        <v>0</v>
      </c>
      <c r="CK429" s="27">
        <f>_xlfn.XLOOKUP($C429,[25]PSP!$C:$C,[25]PSP!$CK:$CK)</f>
        <v>566.25</v>
      </c>
      <c r="CL429" s="28">
        <f t="shared" ref="CL429:CL434" si="1749">TRUNC(CK429*CJ429,2)</f>
        <v>0</v>
      </c>
      <c r="CM429" s="29"/>
      <c r="CN429" s="54">
        <f>_xlfn.XLOOKUP($C429,[25]PSP!$C:$C,[25]PSP!$CN:$CN)</f>
        <v>0</v>
      </c>
      <c r="CO429" s="27">
        <f>_xlfn.XLOOKUP($C429,[25]PSP!$C:$C,[25]PSP!$CO:$CO)</f>
        <v>566.25</v>
      </c>
      <c r="CP429" s="28">
        <f t="shared" ref="CP429:CP434" si="1750">TRUNC(CO429*CN429,2)</f>
        <v>0</v>
      </c>
      <c r="CQ429" s="29"/>
      <c r="CR429" s="54">
        <f>_xlfn.XLOOKUP($C429,[25]PSP!$C:$C,[25]PSP!$CR:$CR)</f>
        <v>0</v>
      </c>
      <c r="CS429" s="27">
        <f>_xlfn.XLOOKUP($C429,[25]PSP!$C:$C,[25]PSP!$CS:$CS)</f>
        <v>566.25</v>
      </c>
      <c r="CT429" s="28">
        <f t="shared" ref="CT429:CT434" si="1751">TRUNC(CS429*CR429,2)</f>
        <v>0</v>
      </c>
      <c r="CU429" s="29"/>
      <c r="CV429" s="54">
        <f>_xlfn.XLOOKUP($C429,[25]PSP!$C:$C,[25]PSP!$CV:$CV)</f>
        <v>0</v>
      </c>
      <c r="CW429" s="27">
        <f>_xlfn.XLOOKUP($C429,[25]PSP!$C:$C,[25]PSP!$CW:$CW)</f>
        <v>566.25</v>
      </c>
      <c r="CX429" s="28">
        <f t="shared" ref="CX429:CX434" si="1752">TRUNC(CW429*CV429,2)</f>
        <v>0</v>
      </c>
      <c r="CY429" s="29"/>
      <c r="CZ429" s="54">
        <f>_xlfn.XLOOKUP($C429,[25]PSP!$C:$C,[25]PSP!$CZ:$CZ)</f>
        <v>0</v>
      </c>
      <c r="DA429" s="27">
        <f>_xlfn.XLOOKUP($C429,[25]PSP!$C:$C,[25]PSP!$DA:$DA)</f>
        <v>566.25</v>
      </c>
      <c r="DB429" s="28">
        <f t="shared" ref="DB429:DB434" si="1753">TRUNC(DA429*CZ429,2)</f>
        <v>0</v>
      </c>
      <c r="DC429" s="29"/>
      <c r="DD429" s="54">
        <f>_xlfn.XLOOKUP($C429,[25]PSP!$C:$C,[25]PSP!$DD:$DD)</f>
        <v>0</v>
      </c>
      <c r="DE429" s="27">
        <f>_xlfn.XLOOKUP($C429,[25]PSP!$C:$C,[25]PSP!$DE:$DE)</f>
        <v>566.25</v>
      </c>
      <c r="DF429" s="28">
        <f t="shared" ref="DF429:DF434" si="1754">TRUNC(DE429*DD429,2)</f>
        <v>0</v>
      </c>
      <c r="DG429" s="29"/>
      <c r="DH429" s="54">
        <f>_xlfn.XLOOKUP($C429,[25]PSP!$C:$C,[25]PSP!$DH:$DH)</f>
        <v>0</v>
      </c>
      <c r="DI429" s="27">
        <f>_xlfn.XLOOKUP($C429,[25]PSP!$C:$C,[25]PSP!$DI:$DI)</f>
        <v>566.25</v>
      </c>
      <c r="DJ429" s="28">
        <f t="shared" ref="DJ429:DJ434" si="1755">TRUNC(DI429*DH429,2)</f>
        <v>0</v>
      </c>
      <c r="DK429" s="29"/>
      <c r="DL429" s="54">
        <f>_xlfn.XLOOKUP($C429,[25]PSP!$C:$C,[25]PSP!$DL:$DL)</f>
        <v>0</v>
      </c>
      <c r="DM429" s="27">
        <f>_xlfn.XLOOKUP($C429,[25]PSP!$C:$C,[25]PSP!$DM:$DM)</f>
        <v>566.25</v>
      </c>
      <c r="DN429" s="28">
        <f t="shared" ref="DN429:DN434" si="1756">TRUNC(DM429*DL429,2)</f>
        <v>0</v>
      </c>
      <c r="DO429" s="29"/>
      <c r="DP429" s="54">
        <f>_xlfn.XLOOKUP($C429,[25]PSP!$C:$C,[25]PSP!$DP:$DP)</f>
        <v>0</v>
      </c>
      <c r="DQ429" s="27">
        <f>_xlfn.XLOOKUP($C429,[25]PSP!$C:$C,[25]PSP!$DQ:$DQ)</f>
        <v>566.25</v>
      </c>
      <c r="DR429" s="28">
        <f t="shared" ref="DR429:DR434" si="1757">TRUNC(DQ429*DP429,2)</f>
        <v>0</v>
      </c>
      <c r="DS429" s="29"/>
      <c r="DT429" s="54">
        <f>_xlfn.XLOOKUP($C429,[25]PSP!$C:$C,[25]PSP!$DT:$DT)</f>
        <v>0</v>
      </c>
      <c r="DU429" s="27">
        <f>_xlfn.XLOOKUP($C429,[25]PSP!$C:$C,[25]PSP!$DU:$DU)</f>
        <v>566.25</v>
      </c>
      <c r="DV429" s="28">
        <f t="shared" ref="DV429:DV434" si="1758">TRUNC(DU429*DT429,2)</f>
        <v>0</v>
      </c>
      <c r="DW429" s="29"/>
      <c r="DX429" s="54">
        <f>_xlfn.XLOOKUP($C429,[25]PSP!$C:$C,[25]PSP!$DX:$DX)</f>
        <v>0</v>
      </c>
      <c r="DY429" s="27">
        <f>_xlfn.XLOOKUP($C429,[25]PSP!$C:$C,[25]PSP!$DY:$DY)</f>
        <v>566.25</v>
      </c>
      <c r="DZ429" s="28">
        <f t="shared" ref="DZ429:DZ434" si="1759">TRUNC(DY429*DX429,2)</f>
        <v>0</v>
      </c>
      <c r="EA429" s="29"/>
      <c r="EB429" s="54">
        <f>_xlfn.XLOOKUP($C429,[25]PSP!$C:$C,[25]PSP!$EB:$EB)</f>
        <v>0</v>
      </c>
      <c r="EC429" s="27">
        <f>_xlfn.XLOOKUP($C429,[25]PSP!$C:$C,[25]PSP!$EC:$EC)</f>
        <v>566.25</v>
      </c>
      <c r="ED429" s="28">
        <f t="shared" ref="ED429:ED434" si="1760">TRUNC(EC429*EB429,2)</f>
        <v>0</v>
      </c>
      <c r="EE429" s="29"/>
      <c r="EF429" s="54">
        <f>_xlfn.XLOOKUP($C429,[25]PSP!$C:$C,[25]PSP!$EF:$EF)</f>
        <v>0</v>
      </c>
      <c r="EG429" s="27">
        <f>_xlfn.XLOOKUP($C429,[25]PSP!$C:$C,[25]PSP!$EG:$EG)</f>
        <v>566.25</v>
      </c>
      <c r="EH429" s="28">
        <f t="shared" ref="EH429:EH434" si="1761">TRUNC(EG429*EF429,2)</f>
        <v>0</v>
      </c>
      <c r="EI429" s="29"/>
      <c r="EJ429" s="54">
        <f>_xlfn.XLOOKUP($C429,[25]PSP!$C:$C,[25]PSP!$EJ:$EJ)</f>
        <v>0</v>
      </c>
      <c r="EK429" s="27">
        <f>_xlfn.XLOOKUP($C429,[25]PSP!$C:$C,[25]PSP!$EK:$EK)</f>
        <v>566.25</v>
      </c>
      <c r="EL429" s="28">
        <f t="shared" ref="EL429:EL434" si="1762">TRUNC(EK429*EJ429,2)</f>
        <v>0</v>
      </c>
      <c r="EM429" s="29"/>
      <c r="EN429" s="108"/>
      <c r="EO429" s="29">
        <f t="shared" si="1659"/>
        <v>0</v>
      </c>
      <c r="EP429" s="29">
        <f t="shared" si="1589"/>
        <v>0</v>
      </c>
      <c r="EQ429" s="4" t="b">
        <f t="shared" si="1624"/>
        <v>1</v>
      </c>
      <c r="ES429" s="118">
        <f t="shared" si="1728"/>
        <v>1.1767000000000001</v>
      </c>
    </row>
    <row r="430" spans="3:149" ht="21" x14ac:dyDescent="0.25">
      <c r="C430" s="24" t="s">
        <v>349</v>
      </c>
      <c r="D430" s="43">
        <f>_xlfn.XLOOKUP($C430,[25]PSP!$C:$C,[25]PSP!$D:$D)</f>
        <v>5406027</v>
      </c>
      <c r="E430" s="24" t="str">
        <f>_xlfn.XLOOKUP($C430,[25]PSP!$C:$C,[25]PSP!$E:$E)</f>
        <v>SICRO SERVIÇO</v>
      </c>
      <c r="F430" s="25" t="str">
        <f>_xlfn.XLOOKUP($C430,[25]PSP!$C:$C,[25]PSP!$F:$F)</f>
        <v>MURO DE ESCAMA DE CONCRETO ARMADO EM SOLO REFORÇADO COM FITA METÁLICA COM ALTURA DE 6,0 A 8 M - TIPO 1 - AREIA E BRITA COMERCIAIS</v>
      </c>
      <c r="G430" s="26" t="str">
        <f>_xlfn.XLOOKUP($C430,[25]PSP!$C:$C,[25]PSP!$G:$G)</f>
        <v>M²</v>
      </c>
      <c r="H430" s="53">
        <f>_xlfn.XLOOKUP($C430,[25]PSP!$C:$C,[25]PSP!$H:$H)</f>
        <v>0</v>
      </c>
      <c r="I430" s="28">
        <f>_xlfn.XLOOKUP($C430,[25]PSP!$C:$C,[25]PSP!$I:$I)</f>
        <v>0</v>
      </c>
      <c r="J430" s="28">
        <f t="shared" si="1729"/>
        <v>0</v>
      </c>
      <c r="K430" s="29"/>
      <c r="L430" s="54">
        <f>_xlfn.XLOOKUP($C430,[25]PSP!$C:$C,[25]PSP!$L:$L)</f>
        <v>0</v>
      </c>
      <c r="M430" s="27">
        <f>_xlfn.XLOOKUP($C430,[25]PSP!$C:$C,[25]PSP!$M:$M)</f>
        <v>328.87</v>
      </c>
      <c r="N430" s="28">
        <f t="shared" si="1730"/>
        <v>0</v>
      </c>
      <c r="O430" s="29"/>
      <c r="P430" s="54">
        <f>_xlfn.XLOOKUP($C430,[25]PSP!$C:$C,[25]PSP!$P:$P)</f>
        <v>0</v>
      </c>
      <c r="Q430" s="27">
        <f>_xlfn.XLOOKUP($C430,[25]PSP!$C:$C,[25]PSP!$Q:$Q)</f>
        <v>328.87</v>
      </c>
      <c r="R430" s="28">
        <f t="shared" si="1731"/>
        <v>0</v>
      </c>
      <c r="S430" s="29"/>
      <c r="T430" s="54">
        <f>_xlfn.XLOOKUP($C430,[25]PSP!$C:$C,[25]PSP!$T:$T)</f>
        <v>0</v>
      </c>
      <c r="U430" s="27">
        <f>_xlfn.XLOOKUP($C430,[25]PSP!$C:$C,[25]PSP!$U:$U)</f>
        <v>328.87</v>
      </c>
      <c r="V430" s="28">
        <f t="shared" si="1732"/>
        <v>0</v>
      </c>
      <c r="W430" s="29"/>
      <c r="X430" s="54">
        <f>_xlfn.XLOOKUP($C430,[25]PSP!$C:$C,[25]PSP!$X:$X)</f>
        <v>0</v>
      </c>
      <c r="Y430" s="27">
        <f>_xlfn.XLOOKUP($C430,[25]PSP!$C:$C,[25]PSP!$Y:$Y)</f>
        <v>328.87</v>
      </c>
      <c r="Z430" s="28">
        <f t="shared" si="1733"/>
        <v>0</v>
      </c>
      <c r="AA430" s="29"/>
      <c r="AB430" s="54">
        <f>_xlfn.XLOOKUP($C430,[25]PSP!$C:$C,[25]PSP!$AB:$AB)</f>
        <v>0</v>
      </c>
      <c r="AC430" s="27">
        <f>_xlfn.XLOOKUP($C430,[25]PSP!$C:$C,[25]PSP!$AC:$AC)</f>
        <v>328.87</v>
      </c>
      <c r="AD430" s="28">
        <f t="shared" si="1734"/>
        <v>0</v>
      </c>
      <c r="AE430" s="29"/>
      <c r="AF430" s="54">
        <f>_xlfn.XLOOKUP($C430,[25]PSP!$C:$C,[25]PSP!$AF:$AF)</f>
        <v>0</v>
      </c>
      <c r="AG430" s="27">
        <f>_xlfn.XLOOKUP($C430,[25]PSP!$C:$C,[25]PSP!$AG:$AG)</f>
        <v>328.87</v>
      </c>
      <c r="AH430" s="28">
        <f t="shared" si="1735"/>
        <v>0</v>
      </c>
      <c r="AI430" s="29"/>
      <c r="AJ430" s="54">
        <f>_xlfn.XLOOKUP($C430,[25]PSP!$C:$C,[25]PSP!$AJ:$AJ)</f>
        <v>0</v>
      </c>
      <c r="AK430" s="27">
        <f>_xlfn.XLOOKUP($C430,[25]PSP!$C:$C,[25]PSP!$AK:$AK)</f>
        <v>328.87</v>
      </c>
      <c r="AL430" s="28">
        <f t="shared" si="1736"/>
        <v>0</v>
      </c>
      <c r="AM430" s="29"/>
      <c r="AN430" s="54">
        <f>_xlfn.XLOOKUP($C430,[25]PSP!$C:$C,[25]PSP!$AN:$AN)</f>
        <v>0</v>
      </c>
      <c r="AO430" s="27">
        <f>_xlfn.XLOOKUP($C430,[25]PSP!$C:$C,[25]PSP!$AO:$AO)</f>
        <v>328.87</v>
      </c>
      <c r="AP430" s="28">
        <f t="shared" si="1737"/>
        <v>0</v>
      </c>
      <c r="AQ430" s="29"/>
      <c r="AR430" s="54">
        <f>_xlfn.XLOOKUP($C430,[25]PSP!$C:$C,[25]PSP!$AR:$AR)</f>
        <v>0</v>
      </c>
      <c r="AS430" s="27">
        <f>_xlfn.XLOOKUP($C430,[25]PSP!$C:$C,[25]PSP!$AS:$AS)</f>
        <v>328.87</v>
      </c>
      <c r="AT430" s="28">
        <f t="shared" si="1738"/>
        <v>0</v>
      </c>
      <c r="AU430" s="29"/>
      <c r="AV430" s="54">
        <f>_xlfn.XLOOKUP($C430,[25]PSP!$C:$C,[25]PSP!$AV:$AV)</f>
        <v>0</v>
      </c>
      <c r="AW430" s="27">
        <f>_xlfn.XLOOKUP($C430,[25]PSP!$C:$C,[25]PSP!$AW:$AW)</f>
        <v>328.87</v>
      </c>
      <c r="AX430" s="28">
        <f t="shared" si="1739"/>
        <v>0</v>
      </c>
      <c r="AY430" s="29"/>
      <c r="AZ430" s="54">
        <f>_xlfn.XLOOKUP($C430,[25]PSP!$C:$C,[25]PSP!$AZ:$AZ)</f>
        <v>0</v>
      </c>
      <c r="BA430" s="27">
        <f>_xlfn.XLOOKUP($C430,[25]PSP!$C:$C,[25]PSP!$BA:$BA)</f>
        <v>328.87</v>
      </c>
      <c r="BB430" s="28">
        <f t="shared" si="1740"/>
        <v>0</v>
      </c>
      <c r="BC430" s="29"/>
      <c r="BD430" s="54">
        <f>_xlfn.XLOOKUP($C430,[25]PSP!$C:$C,[25]PSP!$BD:$BD)</f>
        <v>0</v>
      </c>
      <c r="BE430" s="27">
        <f>_xlfn.XLOOKUP($C430,[25]PSP!$C:$C,[25]PSP!$BE:$BE)</f>
        <v>328.87</v>
      </c>
      <c r="BF430" s="28">
        <f t="shared" si="1741"/>
        <v>0</v>
      </c>
      <c r="BG430" s="29"/>
      <c r="BH430" s="54">
        <f>_xlfn.XLOOKUP($C430,[25]PSP!$C:$C,[25]PSP!$BH:$BH)</f>
        <v>0</v>
      </c>
      <c r="BI430" s="27">
        <f>_xlfn.XLOOKUP($C430,[25]PSP!$C:$C,[25]PSP!$BI:$BI)</f>
        <v>328.87</v>
      </c>
      <c r="BJ430" s="28">
        <f t="shared" si="1742"/>
        <v>0</v>
      </c>
      <c r="BK430" s="29"/>
      <c r="BL430" s="54">
        <f>_xlfn.XLOOKUP($C430,[25]PSP!$C:$C,[25]PSP!$BL:$BL)</f>
        <v>0</v>
      </c>
      <c r="BM430" s="27">
        <f>_xlfn.XLOOKUP($C430,[25]PSP!$C:$C,[25]PSP!$BM:$BM)</f>
        <v>328.87</v>
      </c>
      <c r="BN430" s="28">
        <f t="shared" si="1743"/>
        <v>0</v>
      </c>
      <c r="BO430" s="29"/>
      <c r="BP430" s="54">
        <f>_xlfn.XLOOKUP($C430,[25]PSP!$C:$C,[25]PSP!$BP:$BP)</f>
        <v>0</v>
      </c>
      <c r="BQ430" s="27">
        <f>_xlfn.XLOOKUP($C430,[25]PSP!$C:$C,[25]PSP!$BQ:$BQ)</f>
        <v>328.87</v>
      </c>
      <c r="BR430" s="28">
        <f t="shared" si="1744"/>
        <v>0</v>
      </c>
      <c r="BS430" s="29"/>
      <c r="BT430" s="54">
        <f>_xlfn.XLOOKUP($C430,[25]PSP!$C:$C,[25]PSP!$BT:$BT)</f>
        <v>0</v>
      </c>
      <c r="BU430" s="27">
        <f>_xlfn.XLOOKUP($C430,[25]PSP!$C:$C,[25]PSP!$BU:$BU)</f>
        <v>328.87</v>
      </c>
      <c r="BV430" s="28">
        <f t="shared" si="1745"/>
        <v>0</v>
      </c>
      <c r="BW430" s="29"/>
      <c r="BX430" s="54">
        <f>_xlfn.XLOOKUP($C430,[25]PSP!$C:$C,[25]PSP!$BX:$BX)</f>
        <v>0</v>
      </c>
      <c r="BY430" s="27">
        <f>_xlfn.XLOOKUP($C430,[25]PSP!$C:$C,[25]PSP!$BY:$BY)</f>
        <v>328.87</v>
      </c>
      <c r="BZ430" s="28">
        <f t="shared" si="1746"/>
        <v>0</v>
      </c>
      <c r="CA430" s="29"/>
      <c r="CB430" s="54">
        <f>_xlfn.XLOOKUP($C430,[25]PSP!$C:$C,[25]PSP!$CB:$CB)</f>
        <v>0</v>
      </c>
      <c r="CC430" s="27">
        <f>_xlfn.XLOOKUP($C430,[25]PSP!$C:$C,[25]PSP!$CC:$CC)</f>
        <v>328.87</v>
      </c>
      <c r="CD430" s="28">
        <f t="shared" si="1747"/>
        <v>0</v>
      </c>
      <c r="CE430" s="29"/>
      <c r="CF430" s="54">
        <f>_xlfn.XLOOKUP($C430,[25]PSP!$C:$C,[25]PSP!$CF:$CF)</f>
        <v>0</v>
      </c>
      <c r="CG430" s="27">
        <f>_xlfn.XLOOKUP($C430,[25]PSP!$C:$C,[25]PSP!$CG:$CG)</f>
        <v>328.87</v>
      </c>
      <c r="CH430" s="28">
        <f t="shared" si="1748"/>
        <v>0</v>
      </c>
      <c r="CI430" s="29"/>
      <c r="CJ430" s="54">
        <f>_xlfn.XLOOKUP($C430,[25]PSP!$C:$C,[25]PSP!$CJ:$CJ)</f>
        <v>0</v>
      </c>
      <c r="CK430" s="27">
        <f>_xlfn.XLOOKUP($C430,[25]PSP!$C:$C,[25]PSP!$CK:$CK)</f>
        <v>328.87</v>
      </c>
      <c r="CL430" s="28">
        <f t="shared" si="1749"/>
        <v>0</v>
      </c>
      <c r="CM430" s="29"/>
      <c r="CN430" s="54">
        <f>_xlfn.XLOOKUP($C430,[25]PSP!$C:$C,[25]PSP!$CN:$CN)</f>
        <v>0</v>
      </c>
      <c r="CO430" s="27">
        <f>_xlfn.XLOOKUP($C430,[25]PSP!$C:$C,[25]PSP!$CO:$CO)</f>
        <v>328.87</v>
      </c>
      <c r="CP430" s="28">
        <f t="shared" si="1750"/>
        <v>0</v>
      </c>
      <c r="CQ430" s="29"/>
      <c r="CR430" s="54">
        <f>_xlfn.XLOOKUP($C430,[25]PSP!$C:$C,[25]PSP!$CR:$CR)</f>
        <v>0</v>
      </c>
      <c r="CS430" s="27">
        <f>_xlfn.XLOOKUP($C430,[25]PSP!$C:$C,[25]PSP!$CS:$CS)</f>
        <v>328.87</v>
      </c>
      <c r="CT430" s="28">
        <f t="shared" si="1751"/>
        <v>0</v>
      </c>
      <c r="CU430" s="29"/>
      <c r="CV430" s="54">
        <f>_xlfn.XLOOKUP($C430,[25]PSP!$C:$C,[25]PSP!$CV:$CV)</f>
        <v>0</v>
      </c>
      <c r="CW430" s="27">
        <f>_xlfn.XLOOKUP($C430,[25]PSP!$C:$C,[25]PSP!$CW:$CW)</f>
        <v>328.87</v>
      </c>
      <c r="CX430" s="28">
        <f t="shared" si="1752"/>
        <v>0</v>
      </c>
      <c r="CY430" s="29"/>
      <c r="CZ430" s="54">
        <f>_xlfn.XLOOKUP($C430,[25]PSP!$C:$C,[25]PSP!$CZ:$CZ)</f>
        <v>0</v>
      </c>
      <c r="DA430" s="27">
        <f>_xlfn.XLOOKUP($C430,[25]PSP!$C:$C,[25]PSP!$DA:$DA)</f>
        <v>328.87</v>
      </c>
      <c r="DB430" s="28">
        <f t="shared" si="1753"/>
        <v>0</v>
      </c>
      <c r="DC430" s="29"/>
      <c r="DD430" s="54">
        <f>_xlfn.XLOOKUP($C430,[25]PSP!$C:$C,[25]PSP!$DD:$DD)</f>
        <v>0</v>
      </c>
      <c r="DE430" s="27">
        <f>_xlfn.XLOOKUP($C430,[25]PSP!$C:$C,[25]PSP!$DE:$DE)</f>
        <v>328.87</v>
      </c>
      <c r="DF430" s="28">
        <f t="shared" si="1754"/>
        <v>0</v>
      </c>
      <c r="DG430" s="29"/>
      <c r="DH430" s="54">
        <f>_xlfn.XLOOKUP($C430,[25]PSP!$C:$C,[25]PSP!$DH:$DH)</f>
        <v>0</v>
      </c>
      <c r="DI430" s="27">
        <f>_xlfn.XLOOKUP($C430,[25]PSP!$C:$C,[25]PSP!$DI:$DI)</f>
        <v>328.87</v>
      </c>
      <c r="DJ430" s="28">
        <f t="shared" si="1755"/>
        <v>0</v>
      </c>
      <c r="DK430" s="29"/>
      <c r="DL430" s="54">
        <f>_xlfn.XLOOKUP($C430,[25]PSP!$C:$C,[25]PSP!$DL:$DL)</f>
        <v>0</v>
      </c>
      <c r="DM430" s="27">
        <f>_xlfn.XLOOKUP($C430,[25]PSP!$C:$C,[25]PSP!$DM:$DM)</f>
        <v>328.87</v>
      </c>
      <c r="DN430" s="28">
        <f t="shared" si="1756"/>
        <v>0</v>
      </c>
      <c r="DO430" s="29"/>
      <c r="DP430" s="54">
        <f>_xlfn.XLOOKUP($C430,[25]PSP!$C:$C,[25]PSP!$DP:$DP)</f>
        <v>0</v>
      </c>
      <c r="DQ430" s="27">
        <f>_xlfn.XLOOKUP($C430,[25]PSP!$C:$C,[25]PSP!$DQ:$DQ)</f>
        <v>328.87</v>
      </c>
      <c r="DR430" s="28">
        <f t="shared" si="1757"/>
        <v>0</v>
      </c>
      <c r="DS430" s="29"/>
      <c r="DT430" s="54">
        <f>_xlfn.XLOOKUP($C430,[25]PSP!$C:$C,[25]PSP!$DT:$DT)</f>
        <v>0</v>
      </c>
      <c r="DU430" s="27">
        <f>_xlfn.XLOOKUP($C430,[25]PSP!$C:$C,[25]PSP!$DU:$DU)</f>
        <v>328.87</v>
      </c>
      <c r="DV430" s="28">
        <f t="shared" si="1758"/>
        <v>0</v>
      </c>
      <c r="DW430" s="29"/>
      <c r="DX430" s="54">
        <f>_xlfn.XLOOKUP($C430,[25]PSP!$C:$C,[25]PSP!$DX:$DX)</f>
        <v>0</v>
      </c>
      <c r="DY430" s="27">
        <f>_xlfn.XLOOKUP($C430,[25]PSP!$C:$C,[25]PSP!$DY:$DY)</f>
        <v>328.87</v>
      </c>
      <c r="DZ430" s="28">
        <f t="shared" si="1759"/>
        <v>0</v>
      </c>
      <c r="EA430" s="29"/>
      <c r="EB430" s="54">
        <f>_xlfn.XLOOKUP($C430,[25]PSP!$C:$C,[25]PSP!$EB:$EB)</f>
        <v>0</v>
      </c>
      <c r="EC430" s="27">
        <f>_xlfn.XLOOKUP($C430,[25]PSP!$C:$C,[25]PSP!$EC:$EC)</f>
        <v>328.87</v>
      </c>
      <c r="ED430" s="28">
        <f t="shared" si="1760"/>
        <v>0</v>
      </c>
      <c r="EE430" s="29"/>
      <c r="EF430" s="54">
        <f>_xlfn.XLOOKUP($C430,[25]PSP!$C:$C,[25]PSP!$EF:$EF)</f>
        <v>0</v>
      </c>
      <c r="EG430" s="27">
        <f>_xlfn.XLOOKUP($C430,[25]PSP!$C:$C,[25]PSP!$EG:$EG)</f>
        <v>328.87</v>
      </c>
      <c r="EH430" s="28">
        <f t="shared" si="1761"/>
        <v>0</v>
      </c>
      <c r="EI430" s="29"/>
      <c r="EJ430" s="54">
        <f>_xlfn.XLOOKUP($C430,[25]PSP!$C:$C,[25]PSP!$EJ:$EJ)</f>
        <v>0</v>
      </c>
      <c r="EK430" s="27">
        <f>_xlfn.XLOOKUP($C430,[25]PSP!$C:$C,[25]PSP!$EK:$EK)</f>
        <v>328.87</v>
      </c>
      <c r="EL430" s="28">
        <f t="shared" si="1762"/>
        <v>0</v>
      </c>
      <c r="EM430" s="29"/>
      <c r="EN430" s="108"/>
      <c r="EO430" s="29">
        <f t="shared" si="1659"/>
        <v>0</v>
      </c>
      <c r="EP430" s="29">
        <f t="shared" si="1589"/>
        <v>0</v>
      </c>
      <c r="EQ430" s="4" t="b">
        <f t="shared" si="1624"/>
        <v>1</v>
      </c>
      <c r="ES430" s="118">
        <f t="shared" si="1728"/>
        <v>1.1767000000000001</v>
      </c>
    </row>
    <row r="431" spans="3:149" ht="14.25" x14ac:dyDescent="0.25">
      <c r="C431" s="24" t="s">
        <v>350</v>
      </c>
      <c r="D431" s="43" t="str">
        <f>_xlfn.XLOOKUP($C431,[25]PSP!$C:$C,[25]PSP!$D:$D)</f>
        <v>COMP_44002</v>
      </c>
      <c r="E431" s="24" t="str">
        <f>_xlfn.XLOOKUP($C431,[25]PSP!$C:$C,[25]PSP!$E:$E)</f>
        <v>COMPOSIÇÃO</v>
      </c>
      <c r="F431" s="25" t="str">
        <f>_xlfn.XLOOKUP($C431,[25]PSP!$C:$C,[25]PSP!$F:$F)</f>
        <v>EXECUÇÃO DE SOLO GRAMPEADO</v>
      </c>
      <c r="G431" s="26" t="str">
        <f>_xlfn.XLOOKUP($C431,[25]PSP!$C:$C,[25]PSP!$G:$G)</f>
        <v>M2</v>
      </c>
      <c r="H431" s="53">
        <f>_xlfn.XLOOKUP($C431,[25]PSP!$C:$C,[25]PSP!$H:$H)</f>
        <v>0</v>
      </c>
      <c r="I431" s="28">
        <f>_xlfn.XLOOKUP($C431,[25]PSP!$C:$C,[25]PSP!$I:$I)</f>
        <v>0</v>
      </c>
      <c r="J431" s="28">
        <f t="shared" si="1729"/>
        <v>0</v>
      </c>
      <c r="K431" s="29"/>
      <c r="L431" s="54">
        <f>_xlfn.XLOOKUP($C431,[25]PSP!$C:$C,[25]PSP!$L:$L)</f>
        <v>0</v>
      </c>
      <c r="M431" s="27">
        <f>_xlfn.XLOOKUP($C431,[25]PSP!$C:$C,[25]PSP!$M:$M)</f>
        <v>235.84</v>
      </c>
      <c r="N431" s="28">
        <f t="shared" si="1730"/>
        <v>0</v>
      </c>
      <c r="O431" s="29"/>
      <c r="P431" s="54">
        <f>_xlfn.XLOOKUP($C431,[25]PSP!$C:$C,[25]PSP!$P:$P)</f>
        <v>0</v>
      </c>
      <c r="Q431" s="27">
        <f>_xlfn.XLOOKUP($C431,[25]PSP!$C:$C,[25]PSP!$Q:$Q)</f>
        <v>235.84</v>
      </c>
      <c r="R431" s="28">
        <f t="shared" si="1731"/>
        <v>0</v>
      </c>
      <c r="S431" s="29"/>
      <c r="T431" s="54">
        <f>_xlfn.XLOOKUP($C431,[25]PSP!$C:$C,[25]PSP!$T:$T)</f>
        <v>0</v>
      </c>
      <c r="U431" s="27">
        <f>_xlfn.XLOOKUP($C431,[25]PSP!$C:$C,[25]PSP!$U:$U)</f>
        <v>235.84</v>
      </c>
      <c r="V431" s="28">
        <f t="shared" si="1732"/>
        <v>0</v>
      </c>
      <c r="W431" s="29"/>
      <c r="X431" s="54">
        <f>_xlfn.XLOOKUP($C431,[25]PSP!$C:$C,[25]PSP!$X:$X)</f>
        <v>0</v>
      </c>
      <c r="Y431" s="27">
        <f>_xlfn.XLOOKUP($C431,[25]PSP!$C:$C,[25]PSP!$Y:$Y)</f>
        <v>235.84</v>
      </c>
      <c r="Z431" s="28">
        <f t="shared" si="1733"/>
        <v>0</v>
      </c>
      <c r="AA431" s="29"/>
      <c r="AB431" s="54">
        <f>_xlfn.XLOOKUP($C431,[25]PSP!$C:$C,[25]PSP!$AB:$AB)</f>
        <v>0</v>
      </c>
      <c r="AC431" s="27">
        <f>_xlfn.XLOOKUP($C431,[25]PSP!$C:$C,[25]PSP!$AC:$AC)</f>
        <v>235.84</v>
      </c>
      <c r="AD431" s="28">
        <f t="shared" si="1734"/>
        <v>0</v>
      </c>
      <c r="AE431" s="29"/>
      <c r="AF431" s="54">
        <f>_xlfn.XLOOKUP($C431,[25]PSP!$C:$C,[25]PSP!$AF:$AF)</f>
        <v>0</v>
      </c>
      <c r="AG431" s="27">
        <f>_xlfn.XLOOKUP($C431,[25]PSP!$C:$C,[25]PSP!$AG:$AG)</f>
        <v>235.84</v>
      </c>
      <c r="AH431" s="28">
        <f t="shared" si="1735"/>
        <v>0</v>
      </c>
      <c r="AI431" s="29"/>
      <c r="AJ431" s="54">
        <f>_xlfn.XLOOKUP($C431,[25]PSP!$C:$C,[25]PSP!$AJ:$AJ)</f>
        <v>0</v>
      </c>
      <c r="AK431" s="27">
        <f>_xlfn.XLOOKUP($C431,[25]PSP!$C:$C,[25]PSP!$AK:$AK)</f>
        <v>235.84</v>
      </c>
      <c r="AL431" s="28">
        <f t="shared" si="1736"/>
        <v>0</v>
      </c>
      <c r="AM431" s="29"/>
      <c r="AN431" s="54">
        <f>_xlfn.XLOOKUP($C431,[25]PSP!$C:$C,[25]PSP!$AN:$AN)</f>
        <v>0</v>
      </c>
      <c r="AO431" s="27">
        <f>_xlfn.XLOOKUP($C431,[25]PSP!$C:$C,[25]PSP!$AO:$AO)</f>
        <v>235.84</v>
      </c>
      <c r="AP431" s="28">
        <f t="shared" si="1737"/>
        <v>0</v>
      </c>
      <c r="AQ431" s="29"/>
      <c r="AR431" s="54">
        <f>_xlfn.XLOOKUP($C431,[25]PSP!$C:$C,[25]PSP!$AR:$AR)</f>
        <v>0</v>
      </c>
      <c r="AS431" s="27">
        <f>_xlfn.XLOOKUP($C431,[25]PSP!$C:$C,[25]PSP!$AS:$AS)</f>
        <v>235.84</v>
      </c>
      <c r="AT431" s="28">
        <f t="shared" si="1738"/>
        <v>0</v>
      </c>
      <c r="AU431" s="29"/>
      <c r="AV431" s="54">
        <f>_xlfn.XLOOKUP($C431,[25]PSP!$C:$C,[25]PSP!$AV:$AV)</f>
        <v>0</v>
      </c>
      <c r="AW431" s="27">
        <f>_xlfn.XLOOKUP($C431,[25]PSP!$C:$C,[25]PSP!$AW:$AW)</f>
        <v>235.84</v>
      </c>
      <c r="AX431" s="28">
        <f t="shared" si="1739"/>
        <v>0</v>
      </c>
      <c r="AY431" s="29"/>
      <c r="AZ431" s="54">
        <f>_xlfn.XLOOKUP($C431,[25]PSP!$C:$C,[25]PSP!$AZ:$AZ)</f>
        <v>0</v>
      </c>
      <c r="BA431" s="27">
        <f>_xlfn.XLOOKUP($C431,[25]PSP!$C:$C,[25]PSP!$BA:$BA)</f>
        <v>235.84</v>
      </c>
      <c r="BB431" s="28">
        <f t="shared" si="1740"/>
        <v>0</v>
      </c>
      <c r="BC431" s="29"/>
      <c r="BD431" s="54">
        <f>_xlfn.XLOOKUP($C431,[25]PSP!$C:$C,[25]PSP!$BD:$BD)</f>
        <v>0</v>
      </c>
      <c r="BE431" s="27">
        <f>_xlfn.XLOOKUP($C431,[25]PSP!$C:$C,[25]PSP!$BE:$BE)</f>
        <v>235.84</v>
      </c>
      <c r="BF431" s="28">
        <f t="shared" si="1741"/>
        <v>0</v>
      </c>
      <c r="BG431" s="29"/>
      <c r="BH431" s="54">
        <f>_xlfn.XLOOKUP($C431,[25]PSP!$C:$C,[25]PSP!$BH:$BH)</f>
        <v>0</v>
      </c>
      <c r="BI431" s="27">
        <f>_xlfn.XLOOKUP($C431,[25]PSP!$C:$C,[25]PSP!$BI:$BI)</f>
        <v>235.84</v>
      </c>
      <c r="BJ431" s="28">
        <f t="shared" si="1742"/>
        <v>0</v>
      </c>
      <c r="BK431" s="29"/>
      <c r="BL431" s="54">
        <f>_xlfn.XLOOKUP($C431,[25]PSP!$C:$C,[25]PSP!$BL:$BL)</f>
        <v>0</v>
      </c>
      <c r="BM431" s="27">
        <f>_xlfn.XLOOKUP($C431,[25]PSP!$C:$C,[25]PSP!$BM:$BM)</f>
        <v>235.84</v>
      </c>
      <c r="BN431" s="28">
        <f t="shared" si="1743"/>
        <v>0</v>
      </c>
      <c r="BO431" s="29"/>
      <c r="BP431" s="54">
        <f>_xlfn.XLOOKUP($C431,[25]PSP!$C:$C,[25]PSP!$BP:$BP)</f>
        <v>0</v>
      </c>
      <c r="BQ431" s="27">
        <f>_xlfn.XLOOKUP($C431,[25]PSP!$C:$C,[25]PSP!$BQ:$BQ)</f>
        <v>235.84</v>
      </c>
      <c r="BR431" s="28">
        <f t="shared" si="1744"/>
        <v>0</v>
      </c>
      <c r="BS431" s="29"/>
      <c r="BT431" s="54">
        <f>_xlfn.XLOOKUP($C431,[25]PSP!$C:$C,[25]PSP!$BT:$BT)</f>
        <v>0</v>
      </c>
      <c r="BU431" s="27">
        <f>_xlfn.XLOOKUP($C431,[25]PSP!$C:$C,[25]PSP!$BU:$BU)</f>
        <v>235.84</v>
      </c>
      <c r="BV431" s="28">
        <f t="shared" si="1745"/>
        <v>0</v>
      </c>
      <c r="BW431" s="29"/>
      <c r="BX431" s="54">
        <f>_xlfn.XLOOKUP($C431,[25]PSP!$C:$C,[25]PSP!$BX:$BX)</f>
        <v>0</v>
      </c>
      <c r="BY431" s="27">
        <f>_xlfn.XLOOKUP($C431,[25]PSP!$C:$C,[25]PSP!$BY:$BY)</f>
        <v>235.84</v>
      </c>
      <c r="BZ431" s="28">
        <f t="shared" si="1746"/>
        <v>0</v>
      </c>
      <c r="CA431" s="29"/>
      <c r="CB431" s="54">
        <f>_xlfn.XLOOKUP($C431,[25]PSP!$C:$C,[25]PSP!$CB:$CB)</f>
        <v>0</v>
      </c>
      <c r="CC431" s="27">
        <f>_xlfn.XLOOKUP($C431,[25]PSP!$C:$C,[25]PSP!$CC:$CC)</f>
        <v>235.84</v>
      </c>
      <c r="CD431" s="28">
        <f t="shared" si="1747"/>
        <v>0</v>
      </c>
      <c r="CE431" s="29"/>
      <c r="CF431" s="54">
        <f>_xlfn.XLOOKUP($C431,[25]PSP!$C:$C,[25]PSP!$CF:$CF)</f>
        <v>0</v>
      </c>
      <c r="CG431" s="27">
        <f>_xlfn.XLOOKUP($C431,[25]PSP!$C:$C,[25]PSP!$CG:$CG)</f>
        <v>235.84</v>
      </c>
      <c r="CH431" s="28">
        <f t="shared" si="1748"/>
        <v>0</v>
      </c>
      <c r="CI431" s="29"/>
      <c r="CJ431" s="54">
        <f>_xlfn.XLOOKUP($C431,[25]PSP!$C:$C,[25]PSP!$CJ:$CJ)</f>
        <v>0</v>
      </c>
      <c r="CK431" s="27">
        <f>_xlfn.XLOOKUP($C431,[25]PSP!$C:$C,[25]PSP!$CK:$CK)</f>
        <v>235.84</v>
      </c>
      <c r="CL431" s="28">
        <f t="shared" si="1749"/>
        <v>0</v>
      </c>
      <c r="CM431" s="29"/>
      <c r="CN431" s="54">
        <f>_xlfn.XLOOKUP($C431,[25]PSP!$C:$C,[25]PSP!$CN:$CN)</f>
        <v>0</v>
      </c>
      <c r="CO431" s="27">
        <f>_xlfn.XLOOKUP($C431,[25]PSP!$C:$C,[25]PSP!$CO:$CO)</f>
        <v>235.84</v>
      </c>
      <c r="CP431" s="28">
        <f t="shared" si="1750"/>
        <v>0</v>
      </c>
      <c r="CQ431" s="29"/>
      <c r="CR431" s="54">
        <f>_xlfn.XLOOKUP($C431,[25]PSP!$C:$C,[25]PSP!$CR:$CR)</f>
        <v>0</v>
      </c>
      <c r="CS431" s="27">
        <f>_xlfn.XLOOKUP($C431,[25]PSP!$C:$C,[25]PSP!$CS:$CS)</f>
        <v>235.84</v>
      </c>
      <c r="CT431" s="28">
        <f t="shared" si="1751"/>
        <v>0</v>
      </c>
      <c r="CU431" s="29"/>
      <c r="CV431" s="54">
        <f>_xlfn.XLOOKUP($C431,[25]PSP!$C:$C,[25]PSP!$CV:$CV)</f>
        <v>0</v>
      </c>
      <c r="CW431" s="27">
        <f>_xlfn.XLOOKUP($C431,[25]PSP!$C:$C,[25]PSP!$CW:$CW)</f>
        <v>235.84</v>
      </c>
      <c r="CX431" s="28">
        <f t="shared" si="1752"/>
        <v>0</v>
      </c>
      <c r="CY431" s="29"/>
      <c r="CZ431" s="54">
        <f>_xlfn.XLOOKUP($C431,[25]PSP!$C:$C,[25]PSP!$CZ:$CZ)</f>
        <v>0</v>
      </c>
      <c r="DA431" s="27">
        <f>_xlfn.XLOOKUP($C431,[25]PSP!$C:$C,[25]PSP!$DA:$DA)</f>
        <v>235.84</v>
      </c>
      <c r="DB431" s="28">
        <f t="shared" si="1753"/>
        <v>0</v>
      </c>
      <c r="DC431" s="29"/>
      <c r="DD431" s="54">
        <f>_xlfn.XLOOKUP($C431,[25]PSP!$C:$C,[25]PSP!$DD:$DD)</f>
        <v>0</v>
      </c>
      <c r="DE431" s="27">
        <f>_xlfn.XLOOKUP($C431,[25]PSP!$C:$C,[25]PSP!$DE:$DE)</f>
        <v>235.84</v>
      </c>
      <c r="DF431" s="28">
        <f t="shared" si="1754"/>
        <v>0</v>
      </c>
      <c r="DG431" s="29"/>
      <c r="DH431" s="54">
        <f>_xlfn.XLOOKUP($C431,[25]PSP!$C:$C,[25]PSP!$DH:$DH)</f>
        <v>0</v>
      </c>
      <c r="DI431" s="27">
        <f>_xlfn.XLOOKUP($C431,[25]PSP!$C:$C,[25]PSP!$DI:$DI)</f>
        <v>235.84</v>
      </c>
      <c r="DJ431" s="28">
        <f t="shared" si="1755"/>
        <v>0</v>
      </c>
      <c r="DK431" s="29"/>
      <c r="DL431" s="54">
        <f>_xlfn.XLOOKUP($C431,[25]PSP!$C:$C,[25]PSP!$DL:$DL)</f>
        <v>0</v>
      </c>
      <c r="DM431" s="27">
        <f>_xlfn.XLOOKUP($C431,[25]PSP!$C:$C,[25]PSP!$DM:$DM)</f>
        <v>235.84</v>
      </c>
      <c r="DN431" s="28">
        <f t="shared" si="1756"/>
        <v>0</v>
      </c>
      <c r="DO431" s="29"/>
      <c r="DP431" s="54">
        <f>_xlfn.XLOOKUP($C431,[25]PSP!$C:$C,[25]PSP!$DP:$DP)</f>
        <v>0</v>
      </c>
      <c r="DQ431" s="27">
        <f>_xlfn.XLOOKUP($C431,[25]PSP!$C:$C,[25]PSP!$DQ:$DQ)</f>
        <v>235.84</v>
      </c>
      <c r="DR431" s="28">
        <f t="shared" si="1757"/>
        <v>0</v>
      </c>
      <c r="DS431" s="29"/>
      <c r="DT431" s="54">
        <f>_xlfn.XLOOKUP($C431,[25]PSP!$C:$C,[25]PSP!$DT:$DT)</f>
        <v>0</v>
      </c>
      <c r="DU431" s="27">
        <f>_xlfn.XLOOKUP($C431,[25]PSP!$C:$C,[25]PSP!$DU:$DU)</f>
        <v>235.84</v>
      </c>
      <c r="DV431" s="28">
        <f t="shared" si="1758"/>
        <v>0</v>
      </c>
      <c r="DW431" s="29"/>
      <c r="DX431" s="54">
        <f>_xlfn.XLOOKUP($C431,[25]PSP!$C:$C,[25]PSP!$DX:$DX)</f>
        <v>0</v>
      </c>
      <c r="DY431" s="27">
        <f>_xlfn.XLOOKUP($C431,[25]PSP!$C:$C,[25]PSP!$DY:$DY)</f>
        <v>235.84</v>
      </c>
      <c r="DZ431" s="28">
        <f t="shared" si="1759"/>
        <v>0</v>
      </c>
      <c r="EA431" s="29"/>
      <c r="EB431" s="54">
        <f>_xlfn.XLOOKUP($C431,[25]PSP!$C:$C,[25]PSP!$EB:$EB)</f>
        <v>0</v>
      </c>
      <c r="EC431" s="27">
        <f>_xlfn.XLOOKUP($C431,[25]PSP!$C:$C,[25]PSP!$EC:$EC)</f>
        <v>235.84</v>
      </c>
      <c r="ED431" s="28">
        <f t="shared" si="1760"/>
        <v>0</v>
      </c>
      <c r="EE431" s="29"/>
      <c r="EF431" s="54">
        <f>_xlfn.XLOOKUP($C431,[25]PSP!$C:$C,[25]PSP!$EF:$EF)</f>
        <v>0</v>
      </c>
      <c r="EG431" s="27">
        <f>_xlfn.XLOOKUP($C431,[25]PSP!$C:$C,[25]PSP!$EG:$EG)</f>
        <v>235.84</v>
      </c>
      <c r="EH431" s="28">
        <f t="shared" si="1761"/>
        <v>0</v>
      </c>
      <c r="EI431" s="29"/>
      <c r="EJ431" s="54">
        <f>_xlfn.XLOOKUP($C431,[25]PSP!$C:$C,[25]PSP!$EJ:$EJ)</f>
        <v>0</v>
      </c>
      <c r="EK431" s="27">
        <f>_xlfn.XLOOKUP($C431,[25]PSP!$C:$C,[25]PSP!$EK:$EK)</f>
        <v>235.84</v>
      </c>
      <c r="EL431" s="28">
        <f t="shared" si="1762"/>
        <v>0</v>
      </c>
      <c r="EM431" s="29"/>
      <c r="EN431" s="108"/>
      <c r="EO431" s="29">
        <f t="shared" si="1659"/>
        <v>0</v>
      </c>
      <c r="EP431" s="29">
        <f t="shared" si="1589"/>
        <v>0</v>
      </c>
      <c r="EQ431" s="4" t="b">
        <f t="shared" si="1624"/>
        <v>1</v>
      </c>
      <c r="ES431" s="118">
        <f t="shared" si="1728"/>
        <v>1.1767000000000001</v>
      </c>
    </row>
    <row r="432" spans="3:149" ht="14.25" x14ac:dyDescent="0.25">
      <c r="C432" s="24" t="s">
        <v>351</v>
      </c>
      <c r="D432" s="43" t="str">
        <f>_xlfn.XLOOKUP($C432,[25]PSP!$C:$C,[25]PSP!$D:$D)</f>
        <v>COMP_44003</v>
      </c>
      <c r="E432" s="24" t="str">
        <f>_xlfn.XLOOKUP($C432,[25]PSP!$C:$C,[25]PSP!$E:$E)</f>
        <v>COMPOSIÇÃO</v>
      </c>
      <c r="F432" s="25" t="str">
        <f>_xlfn.XLOOKUP($C432,[25]PSP!$C:$C,[25]PSP!$F:$F)</f>
        <v>EXECUÇÃO DE CORTINA ATIRANTADA</v>
      </c>
      <c r="G432" s="26" t="str">
        <f>_xlfn.XLOOKUP($C432,[25]PSP!$C:$C,[25]PSP!$G:$G)</f>
        <v>M3</v>
      </c>
      <c r="H432" s="53">
        <f>_xlfn.XLOOKUP($C432,[25]PSP!$C:$C,[25]PSP!$H:$H)</f>
        <v>3996.1949500000001</v>
      </c>
      <c r="I432" s="28">
        <f>_xlfn.XLOOKUP($C432,[25]PSP!$C:$C,[25]PSP!$I:$I)</f>
        <v>26177714.41</v>
      </c>
      <c r="J432" s="28">
        <f t="shared" si="1729"/>
        <v>30803316.546247002</v>
      </c>
      <c r="K432" s="29"/>
      <c r="L432" s="54">
        <f>_xlfn.XLOOKUP($C432,[25]PSP!$C:$C,[25]PSP!$L:$L)</f>
        <v>0</v>
      </c>
      <c r="M432" s="27">
        <f>_xlfn.XLOOKUP($C432,[25]PSP!$C:$C,[25]PSP!$M:$M)</f>
        <v>6550.66</v>
      </c>
      <c r="N432" s="28">
        <f t="shared" si="1730"/>
        <v>0</v>
      </c>
      <c r="O432" s="29"/>
      <c r="P432" s="54">
        <f>_xlfn.XLOOKUP($C432,[25]PSP!$C:$C,[25]PSP!$P:$P)</f>
        <v>0</v>
      </c>
      <c r="Q432" s="27">
        <f>_xlfn.XLOOKUP($C432,[25]PSP!$C:$C,[25]PSP!$Q:$Q)</f>
        <v>6550.66</v>
      </c>
      <c r="R432" s="28">
        <f t="shared" si="1731"/>
        <v>0</v>
      </c>
      <c r="S432" s="29"/>
      <c r="T432" s="54">
        <f>_xlfn.XLOOKUP($C432,[25]PSP!$C:$C,[25]PSP!$T:$T)</f>
        <v>0</v>
      </c>
      <c r="U432" s="27">
        <f>_xlfn.XLOOKUP($C432,[25]PSP!$C:$C,[25]PSP!$U:$U)</f>
        <v>6550.66</v>
      </c>
      <c r="V432" s="28">
        <f t="shared" si="1732"/>
        <v>0</v>
      </c>
      <c r="W432" s="29"/>
      <c r="X432" s="54">
        <f>_xlfn.XLOOKUP($C432,[25]PSP!$C:$C,[25]PSP!$X:$X)</f>
        <v>0</v>
      </c>
      <c r="Y432" s="27">
        <f>_xlfn.XLOOKUP($C432,[25]PSP!$C:$C,[25]PSP!$Y:$Y)</f>
        <v>6550.66</v>
      </c>
      <c r="Z432" s="28">
        <f t="shared" si="1733"/>
        <v>0</v>
      </c>
      <c r="AA432" s="29"/>
      <c r="AB432" s="54">
        <f>_xlfn.XLOOKUP($C432,[25]PSP!$C:$C,[25]PSP!$AB:$AB)</f>
        <v>0</v>
      </c>
      <c r="AC432" s="27">
        <f>_xlfn.XLOOKUP($C432,[25]PSP!$C:$C,[25]PSP!$AC:$AC)</f>
        <v>6550.66</v>
      </c>
      <c r="AD432" s="28">
        <f t="shared" si="1734"/>
        <v>0</v>
      </c>
      <c r="AE432" s="29"/>
      <c r="AF432" s="54">
        <f>_xlfn.XLOOKUP($C432,[25]PSP!$C:$C,[25]PSP!$AF:$AF)</f>
        <v>0</v>
      </c>
      <c r="AG432" s="27">
        <f>_xlfn.XLOOKUP($C432,[25]PSP!$C:$C,[25]PSP!$AG:$AG)</f>
        <v>6550.66</v>
      </c>
      <c r="AH432" s="28">
        <f t="shared" si="1735"/>
        <v>0</v>
      </c>
      <c r="AI432" s="29"/>
      <c r="AJ432" s="54">
        <f>_xlfn.XLOOKUP($C432,[25]PSP!$C:$C,[25]PSP!$AJ:$AJ)</f>
        <v>0</v>
      </c>
      <c r="AK432" s="27">
        <f>_xlfn.XLOOKUP($C432,[25]PSP!$C:$C,[25]PSP!$AK:$AK)</f>
        <v>6550.66</v>
      </c>
      <c r="AL432" s="28">
        <f t="shared" si="1736"/>
        <v>0</v>
      </c>
      <c r="AM432" s="29"/>
      <c r="AN432" s="54">
        <f>_xlfn.XLOOKUP($C432,[25]PSP!$C:$C,[25]PSP!$AN:$AN)</f>
        <v>0</v>
      </c>
      <c r="AO432" s="27">
        <f>_xlfn.XLOOKUP($C432,[25]PSP!$C:$C,[25]PSP!$AO:$AO)</f>
        <v>6550.66</v>
      </c>
      <c r="AP432" s="28">
        <f t="shared" si="1737"/>
        <v>0</v>
      </c>
      <c r="AQ432" s="29"/>
      <c r="AR432" s="54">
        <f>_xlfn.XLOOKUP($C432,[25]PSP!$C:$C,[25]PSP!$AR:$AR)</f>
        <v>0</v>
      </c>
      <c r="AS432" s="27">
        <f>_xlfn.XLOOKUP($C432,[25]PSP!$C:$C,[25]PSP!$AS:$AS)</f>
        <v>6550.66</v>
      </c>
      <c r="AT432" s="28">
        <f t="shared" si="1738"/>
        <v>0</v>
      </c>
      <c r="AU432" s="29"/>
      <c r="AV432" s="54">
        <f>_xlfn.XLOOKUP($C432,[25]PSP!$C:$C,[25]PSP!$AV:$AV)</f>
        <v>0</v>
      </c>
      <c r="AW432" s="27">
        <f>_xlfn.XLOOKUP($C432,[25]PSP!$C:$C,[25]PSP!$AW:$AW)</f>
        <v>6550.66</v>
      </c>
      <c r="AX432" s="28">
        <f t="shared" si="1739"/>
        <v>0</v>
      </c>
      <c r="AY432" s="29"/>
      <c r="AZ432" s="54">
        <f>_xlfn.XLOOKUP($C432,[25]PSP!$C:$C,[25]PSP!$AZ:$AZ)</f>
        <v>0</v>
      </c>
      <c r="BA432" s="27">
        <f>_xlfn.XLOOKUP($C432,[25]PSP!$C:$C,[25]PSP!$BA:$BA)</f>
        <v>6550.66</v>
      </c>
      <c r="BB432" s="28">
        <f t="shared" si="1740"/>
        <v>0</v>
      </c>
      <c r="BC432" s="29"/>
      <c r="BD432" s="54">
        <f>_xlfn.XLOOKUP($C432,[25]PSP!$C:$C,[25]PSP!$BD:$BD)</f>
        <v>0</v>
      </c>
      <c r="BE432" s="27">
        <f>_xlfn.XLOOKUP($C432,[25]PSP!$C:$C,[25]PSP!$BE:$BE)</f>
        <v>6550.66</v>
      </c>
      <c r="BF432" s="28">
        <f t="shared" si="1741"/>
        <v>0</v>
      </c>
      <c r="BG432" s="29"/>
      <c r="BH432" s="54">
        <f>_xlfn.XLOOKUP($C432,[25]PSP!$C:$C,[25]PSP!$BH:$BH)</f>
        <v>0</v>
      </c>
      <c r="BI432" s="27">
        <f>_xlfn.XLOOKUP($C432,[25]PSP!$C:$C,[25]PSP!$BI:$BI)</f>
        <v>6550.66</v>
      </c>
      <c r="BJ432" s="28">
        <f t="shared" si="1742"/>
        <v>0</v>
      </c>
      <c r="BK432" s="29"/>
      <c r="BL432" s="54">
        <f>_xlfn.XLOOKUP($C432,[25]PSP!$C:$C,[25]PSP!$BL:$BL)</f>
        <v>0</v>
      </c>
      <c r="BM432" s="27">
        <f>_xlfn.XLOOKUP($C432,[25]PSP!$C:$C,[25]PSP!$BM:$BM)</f>
        <v>6550.66</v>
      </c>
      <c r="BN432" s="28">
        <f t="shared" si="1743"/>
        <v>0</v>
      </c>
      <c r="BO432" s="29"/>
      <c r="BP432" s="54">
        <f>_xlfn.XLOOKUP($C432,[25]PSP!$C:$C,[25]PSP!$BP:$BP)</f>
        <v>0</v>
      </c>
      <c r="BQ432" s="27">
        <f>_xlfn.XLOOKUP($C432,[25]PSP!$C:$C,[25]PSP!$BQ:$BQ)</f>
        <v>6550.66</v>
      </c>
      <c r="BR432" s="28">
        <f t="shared" si="1744"/>
        <v>0</v>
      </c>
      <c r="BS432" s="29"/>
      <c r="BT432" s="54">
        <f>_xlfn.XLOOKUP($C432,[25]PSP!$C:$C,[25]PSP!$BT:$BT)</f>
        <v>0</v>
      </c>
      <c r="BU432" s="27">
        <f>_xlfn.XLOOKUP($C432,[25]PSP!$C:$C,[25]PSP!$BU:$BU)</f>
        <v>6550.66</v>
      </c>
      <c r="BV432" s="28">
        <f t="shared" si="1745"/>
        <v>0</v>
      </c>
      <c r="BW432" s="29"/>
      <c r="BX432" s="54">
        <f>_xlfn.XLOOKUP($C432,[25]PSP!$C:$C,[25]PSP!$BX:$BX)</f>
        <v>0</v>
      </c>
      <c r="BY432" s="27">
        <f>_xlfn.XLOOKUP($C432,[25]PSP!$C:$C,[25]PSP!$BY:$BY)</f>
        <v>6550.66</v>
      </c>
      <c r="BZ432" s="28">
        <f t="shared" si="1746"/>
        <v>0</v>
      </c>
      <c r="CA432" s="29"/>
      <c r="CB432" s="54">
        <f>_xlfn.XLOOKUP($C432,[25]PSP!$C:$C,[25]PSP!$CB:$CB)</f>
        <v>0</v>
      </c>
      <c r="CC432" s="27">
        <f>_xlfn.XLOOKUP($C432,[25]PSP!$C:$C,[25]PSP!$CC:$CC)</f>
        <v>6550.66</v>
      </c>
      <c r="CD432" s="28">
        <f t="shared" si="1747"/>
        <v>0</v>
      </c>
      <c r="CE432" s="29"/>
      <c r="CF432" s="54">
        <f>_xlfn.XLOOKUP($C432,[25]PSP!$C:$C,[25]PSP!$CF:$CF)</f>
        <v>0</v>
      </c>
      <c r="CG432" s="27">
        <f>_xlfn.XLOOKUP($C432,[25]PSP!$C:$C,[25]PSP!$CG:$CG)</f>
        <v>6550.66</v>
      </c>
      <c r="CH432" s="28">
        <f t="shared" si="1748"/>
        <v>0</v>
      </c>
      <c r="CI432" s="29"/>
      <c r="CJ432" s="54">
        <f>_xlfn.XLOOKUP($C432,[25]PSP!$C:$C,[25]PSP!$CJ:$CJ)</f>
        <v>0</v>
      </c>
      <c r="CK432" s="27">
        <f>_xlfn.XLOOKUP($C432,[25]PSP!$C:$C,[25]PSP!$CK:$CK)</f>
        <v>6550.66</v>
      </c>
      <c r="CL432" s="28">
        <f t="shared" si="1749"/>
        <v>0</v>
      </c>
      <c r="CM432" s="29"/>
      <c r="CN432" s="54">
        <f>_xlfn.XLOOKUP($C432,[25]PSP!$C:$C,[25]PSP!$CN:$CN)</f>
        <v>0</v>
      </c>
      <c r="CO432" s="27">
        <f>_xlfn.XLOOKUP($C432,[25]PSP!$C:$C,[25]PSP!$CO:$CO)</f>
        <v>6550.66</v>
      </c>
      <c r="CP432" s="28">
        <f t="shared" si="1750"/>
        <v>0</v>
      </c>
      <c r="CQ432" s="29"/>
      <c r="CR432" s="54">
        <f>_xlfn.XLOOKUP($C432,[25]PSP!$C:$C,[25]PSP!$CR:$CR)</f>
        <v>0</v>
      </c>
      <c r="CS432" s="27">
        <f>_xlfn.XLOOKUP($C432,[25]PSP!$C:$C,[25]PSP!$CS:$CS)</f>
        <v>6550.66</v>
      </c>
      <c r="CT432" s="28">
        <f t="shared" si="1751"/>
        <v>0</v>
      </c>
      <c r="CU432" s="29"/>
      <c r="CV432" s="54">
        <f>_xlfn.XLOOKUP($C432,[25]PSP!$C:$C,[25]PSP!$CV:$CV)</f>
        <v>0</v>
      </c>
      <c r="CW432" s="27">
        <f>_xlfn.XLOOKUP($C432,[25]PSP!$C:$C,[25]PSP!$CW:$CW)</f>
        <v>6550.66</v>
      </c>
      <c r="CX432" s="28">
        <f t="shared" si="1752"/>
        <v>0</v>
      </c>
      <c r="CY432" s="29"/>
      <c r="CZ432" s="54">
        <f>_xlfn.XLOOKUP($C432,[25]PSP!$C:$C,[25]PSP!$CZ:$CZ)</f>
        <v>0</v>
      </c>
      <c r="DA432" s="27">
        <f>_xlfn.XLOOKUP($C432,[25]PSP!$C:$C,[25]PSP!$DA:$DA)</f>
        <v>6550.66</v>
      </c>
      <c r="DB432" s="28">
        <f t="shared" si="1753"/>
        <v>0</v>
      </c>
      <c r="DC432" s="29"/>
      <c r="DD432" s="54">
        <f>_xlfn.XLOOKUP($C432,[25]PSP!$C:$C,[25]PSP!$DD:$DD)</f>
        <v>0</v>
      </c>
      <c r="DE432" s="27">
        <f>_xlfn.XLOOKUP($C432,[25]PSP!$C:$C,[25]PSP!$DE:$DE)</f>
        <v>6550.66</v>
      </c>
      <c r="DF432" s="28">
        <f t="shared" si="1754"/>
        <v>0</v>
      </c>
      <c r="DG432" s="29"/>
      <c r="DH432" s="54">
        <f>_xlfn.XLOOKUP($C432,[25]PSP!$C:$C,[25]PSP!$DH:$DH)</f>
        <v>0</v>
      </c>
      <c r="DI432" s="27">
        <f>_xlfn.XLOOKUP($C432,[25]PSP!$C:$C,[25]PSP!$DI:$DI)</f>
        <v>6550.66</v>
      </c>
      <c r="DJ432" s="28">
        <f t="shared" si="1755"/>
        <v>0</v>
      </c>
      <c r="DK432" s="29"/>
      <c r="DL432" s="54">
        <f>_xlfn.XLOOKUP($C432,[25]PSP!$C:$C,[25]PSP!$DL:$DL)</f>
        <v>0</v>
      </c>
      <c r="DM432" s="27">
        <f>_xlfn.XLOOKUP($C432,[25]PSP!$C:$C,[25]PSP!$DM:$DM)</f>
        <v>6550.66</v>
      </c>
      <c r="DN432" s="28">
        <f t="shared" si="1756"/>
        <v>0</v>
      </c>
      <c r="DO432" s="29"/>
      <c r="DP432" s="54">
        <f>_xlfn.XLOOKUP($C432,[25]PSP!$C:$C,[25]PSP!$DP:$DP)</f>
        <v>0</v>
      </c>
      <c r="DQ432" s="27">
        <f>_xlfn.XLOOKUP($C432,[25]PSP!$C:$C,[25]PSP!$DQ:$DQ)</f>
        <v>6550.66</v>
      </c>
      <c r="DR432" s="28">
        <f t="shared" si="1757"/>
        <v>0</v>
      </c>
      <c r="DS432" s="29"/>
      <c r="DT432" s="54">
        <f>_xlfn.XLOOKUP($C432,[25]PSP!$C:$C,[25]PSP!$DT:$DT)</f>
        <v>0</v>
      </c>
      <c r="DU432" s="27">
        <f>_xlfn.XLOOKUP($C432,[25]PSP!$C:$C,[25]PSP!$DU:$DU)</f>
        <v>6550.66</v>
      </c>
      <c r="DV432" s="28">
        <f t="shared" si="1758"/>
        <v>0</v>
      </c>
      <c r="DW432" s="29"/>
      <c r="DX432" s="54">
        <f>_xlfn.XLOOKUP($C432,[25]PSP!$C:$C,[25]PSP!$DX:$DX)</f>
        <v>0</v>
      </c>
      <c r="DY432" s="27">
        <f>_xlfn.XLOOKUP($C432,[25]PSP!$C:$C,[25]PSP!$DY:$DY)</f>
        <v>6550.66</v>
      </c>
      <c r="DZ432" s="28">
        <f t="shared" si="1759"/>
        <v>0</v>
      </c>
      <c r="EA432" s="29"/>
      <c r="EB432" s="54">
        <f>_xlfn.XLOOKUP($C432,[25]PSP!$C:$C,[25]PSP!$EB:$EB)</f>
        <v>3996.1949500000001</v>
      </c>
      <c r="EC432" s="27">
        <f>_xlfn.XLOOKUP($C432,[25]PSP!$C:$C,[25]PSP!$EC:$EC)</f>
        <v>6550.66</v>
      </c>
      <c r="ED432" s="28">
        <f t="shared" si="1760"/>
        <v>26177714.41</v>
      </c>
      <c r="EE432" s="29"/>
      <c r="EF432" s="54">
        <f>_xlfn.XLOOKUP($C432,[25]PSP!$C:$C,[25]PSP!$EF:$EF)</f>
        <v>0</v>
      </c>
      <c r="EG432" s="27">
        <f>_xlfn.XLOOKUP($C432,[25]PSP!$C:$C,[25]PSP!$EG:$EG)</f>
        <v>6550.66</v>
      </c>
      <c r="EH432" s="28">
        <f t="shared" si="1761"/>
        <v>0</v>
      </c>
      <c r="EI432" s="29"/>
      <c r="EJ432" s="54">
        <f>_xlfn.XLOOKUP($C432,[25]PSP!$C:$C,[25]PSP!$EJ:$EJ)</f>
        <v>0</v>
      </c>
      <c r="EK432" s="27">
        <f>_xlfn.XLOOKUP($C432,[25]PSP!$C:$C,[25]PSP!$EK:$EK)</f>
        <v>6550.66</v>
      </c>
      <c r="EL432" s="28">
        <f t="shared" si="1762"/>
        <v>0</v>
      </c>
      <c r="EM432" s="29"/>
      <c r="EN432" s="108"/>
      <c r="EO432" s="29">
        <f t="shared" si="1659"/>
        <v>26177714.41</v>
      </c>
      <c r="EP432" s="29">
        <f t="shared" si="1589"/>
        <v>26177714.41</v>
      </c>
      <c r="EQ432" s="4" t="b">
        <f t="shared" si="1624"/>
        <v>1</v>
      </c>
      <c r="ES432" s="118">
        <f t="shared" si="1728"/>
        <v>1.1767000000000001</v>
      </c>
    </row>
    <row r="433" spans="3:149" ht="14.25" x14ac:dyDescent="0.25">
      <c r="C433" s="24" t="s">
        <v>352</v>
      </c>
      <c r="D433" s="43" t="str">
        <f>_xlfn.XLOOKUP($C433,[25]PSP!$C:$C,[25]PSP!$D:$D)</f>
        <v>COMP_04001</v>
      </c>
      <c r="E433" s="24" t="str">
        <f>_xlfn.XLOOKUP($C433,[25]PSP!$C:$C,[25]PSP!$E:$E)</f>
        <v>COMPOSIÇÃO</v>
      </c>
      <c r="F433" s="25" t="str">
        <f>_xlfn.XLOOKUP($C433,[25]PSP!$C:$C,[25]PSP!$F:$F)</f>
        <v>DEMOLICAO DE MURO ATIRANTADO</v>
      </c>
      <c r="G433" s="26" t="str">
        <f>_xlfn.XLOOKUP($C433,[25]PSP!$C:$C,[25]PSP!$G:$G)</f>
        <v>M2</v>
      </c>
      <c r="H433" s="53">
        <f>_xlfn.XLOOKUP($C433,[25]PSP!$C:$C,[25]PSP!$H:$H)</f>
        <v>0</v>
      </c>
      <c r="I433" s="28">
        <f>_xlfn.XLOOKUP($C433,[25]PSP!$C:$C,[25]PSP!$I:$I)</f>
        <v>0</v>
      </c>
      <c r="J433" s="28">
        <f t="shared" si="1729"/>
        <v>0</v>
      </c>
      <c r="K433" s="29"/>
      <c r="L433" s="54">
        <f>_xlfn.XLOOKUP($C433,[25]PSP!$C:$C,[25]PSP!$L:$L)</f>
        <v>0</v>
      </c>
      <c r="M433" s="27">
        <f>_xlfn.XLOOKUP($C433,[25]PSP!$C:$C,[25]PSP!$M:$M)</f>
        <v>120.62</v>
      </c>
      <c r="N433" s="28">
        <f t="shared" si="1730"/>
        <v>0</v>
      </c>
      <c r="O433" s="29"/>
      <c r="P433" s="54">
        <f>_xlfn.XLOOKUP($C433,[25]PSP!$C:$C,[25]PSP!$P:$P)</f>
        <v>0</v>
      </c>
      <c r="Q433" s="27">
        <f>_xlfn.XLOOKUP($C433,[25]PSP!$C:$C,[25]PSP!$Q:$Q)</f>
        <v>120.62</v>
      </c>
      <c r="R433" s="28">
        <f t="shared" si="1731"/>
        <v>0</v>
      </c>
      <c r="S433" s="29"/>
      <c r="T433" s="54">
        <f>_xlfn.XLOOKUP($C433,[25]PSP!$C:$C,[25]PSP!$T:$T)</f>
        <v>0</v>
      </c>
      <c r="U433" s="27">
        <f>_xlfn.XLOOKUP($C433,[25]PSP!$C:$C,[25]PSP!$U:$U)</f>
        <v>120.62</v>
      </c>
      <c r="V433" s="28">
        <f t="shared" si="1732"/>
        <v>0</v>
      </c>
      <c r="W433" s="29"/>
      <c r="X433" s="54">
        <f>_xlfn.XLOOKUP($C433,[25]PSP!$C:$C,[25]PSP!$X:$X)</f>
        <v>0</v>
      </c>
      <c r="Y433" s="27">
        <f>_xlfn.XLOOKUP($C433,[25]PSP!$C:$C,[25]PSP!$Y:$Y)</f>
        <v>120.62</v>
      </c>
      <c r="Z433" s="28">
        <f t="shared" si="1733"/>
        <v>0</v>
      </c>
      <c r="AA433" s="29"/>
      <c r="AB433" s="54">
        <f>_xlfn.XLOOKUP($C433,[25]PSP!$C:$C,[25]PSP!$AB:$AB)</f>
        <v>0</v>
      </c>
      <c r="AC433" s="27">
        <f>_xlfn.XLOOKUP($C433,[25]PSP!$C:$C,[25]PSP!$AC:$AC)</f>
        <v>120.62</v>
      </c>
      <c r="AD433" s="28">
        <f t="shared" si="1734"/>
        <v>0</v>
      </c>
      <c r="AE433" s="29"/>
      <c r="AF433" s="54">
        <f>_xlfn.XLOOKUP($C433,[25]PSP!$C:$C,[25]PSP!$AF:$AF)</f>
        <v>0</v>
      </c>
      <c r="AG433" s="27">
        <f>_xlfn.XLOOKUP($C433,[25]PSP!$C:$C,[25]PSP!$AG:$AG)</f>
        <v>120.62</v>
      </c>
      <c r="AH433" s="28">
        <f t="shared" si="1735"/>
        <v>0</v>
      </c>
      <c r="AI433" s="29"/>
      <c r="AJ433" s="54">
        <f>_xlfn.XLOOKUP($C433,[25]PSP!$C:$C,[25]PSP!$AJ:$AJ)</f>
        <v>0</v>
      </c>
      <c r="AK433" s="27">
        <f>_xlfn.XLOOKUP($C433,[25]PSP!$C:$C,[25]PSP!$AK:$AK)</f>
        <v>120.62</v>
      </c>
      <c r="AL433" s="28">
        <f t="shared" si="1736"/>
        <v>0</v>
      </c>
      <c r="AM433" s="29"/>
      <c r="AN433" s="54">
        <f>_xlfn.XLOOKUP($C433,[25]PSP!$C:$C,[25]PSP!$AN:$AN)</f>
        <v>0</v>
      </c>
      <c r="AO433" s="27">
        <f>_xlfn.XLOOKUP($C433,[25]PSP!$C:$C,[25]PSP!$AO:$AO)</f>
        <v>120.62</v>
      </c>
      <c r="AP433" s="28">
        <f t="shared" si="1737"/>
        <v>0</v>
      </c>
      <c r="AQ433" s="29"/>
      <c r="AR433" s="54">
        <f>_xlfn.XLOOKUP($C433,[25]PSP!$C:$C,[25]PSP!$AR:$AR)</f>
        <v>0</v>
      </c>
      <c r="AS433" s="27">
        <f>_xlfn.XLOOKUP($C433,[25]PSP!$C:$C,[25]PSP!$AS:$AS)</f>
        <v>120.62</v>
      </c>
      <c r="AT433" s="28">
        <f t="shared" si="1738"/>
        <v>0</v>
      </c>
      <c r="AU433" s="29"/>
      <c r="AV433" s="54">
        <f>_xlfn.XLOOKUP($C433,[25]PSP!$C:$C,[25]PSP!$AV:$AV)</f>
        <v>0</v>
      </c>
      <c r="AW433" s="27">
        <f>_xlfn.XLOOKUP($C433,[25]PSP!$C:$C,[25]PSP!$AW:$AW)</f>
        <v>120.62</v>
      </c>
      <c r="AX433" s="28">
        <f t="shared" si="1739"/>
        <v>0</v>
      </c>
      <c r="AY433" s="29"/>
      <c r="AZ433" s="54">
        <f>_xlfn.XLOOKUP($C433,[25]PSP!$C:$C,[25]PSP!$AZ:$AZ)</f>
        <v>0</v>
      </c>
      <c r="BA433" s="27">
        <f>_xlfn.XLOOKUP($C433,[25]PSP!$C:$C,[25]PSP!$BA:$BA)</f>
        <v>120.62</v>
      </c>
      <c r="BB433" s="28">
        <f t="shared" si="1740"/>
        <v>0</v>
      </c>
      <c r="BC433" s="29"/>
      <c r="BD433" s="54">
        <f>_xlfn.XLOOKUP($C433,[25]PSP!$C:$C,[25]PSP!$BD:$BD)</f>
        <v>0</v>
      </c>
      <c r="BE433" s="27">
        <f>_xlfn.XLOOKUP($C433,[25]PSP!$C:$C,[25]PSP!$BE:$BE)</f>
        <v>120.62</v>
      </c>
      <c r="BF433" s="28">
        <f t="shared" si="1741"/>
        <v>0</v>
      </c>
      <c r="BG433" s="29"/>
      <c r="BH433" s="54">
        <f>_xlfn.XLOOKUP($C433,[25]PSP!$C:$C,[25]PSP!$BH:$BH)</f>
        <v>0</v>
      </c>
      <c r="BI433" s="27">
        <f>_xlfn.XLOOKUP($C433,[25]PSP!$C:$C,[25]PSP!$BI:$BI)</f>
        <v>120.62</v>
      </c>
      <c r="BJ433" s="28">
        <f t="shared" si="1742"/>
        <v>0</v>
      </c>
      <c r="BK433" s="29"/>
      <c r="BL433" s="54">
        <f>_xlfn.XLOOKUP($C433,[25]PSP!$C:$C,[25]PSP!$BL:$BL)</f>
        <v>0</v>
      </c>
      <c r="BM433" s="27">
        <f>_xlfn.XLOOKUP($C433,[25]PSP!$C:$C,[25]PSP!$BM:$BM)</f>
        <v>120.62</v>
      </c>
      <c r="BN433" s="28">
        <f t="shared" si="1743"/>
        <v>0</v>
      </c>
      <c r="BO433" s="29"/>
      <c r="BP433" s="54">
        <f>_xlfn.XLOOKUP($C433,[25]PSP!$C:$C,[25]PSP!$BP:$BP)</f>
        <v>0</v>
      </c>
      <c r="BQ433" s="27">
        <f>_xlfn.XLOOKUP($C433,[25]PSP!$C:$C,[25]PSP!$BQ:$BQ)</f>
        <v>120.62</v>
      </c>
      <c r="BR433" s="28">
        <f t="shared" si="1744"/>
        <v>0</v>
      </c>
      <c r="BS433" s="29"/>
      <c r="BT433" s="54">
        <f>_xlfn.XLOOKUP($C433,[25]PSP!$C:$C,[25]PSP!$BT:$BT)</f>
        <v>0</v>
      </c>
      <c r="BU433" s="27">
        <f>_xlfn.XLOOKUP($C433,[25]PSP!$C:$C,[25]PSP!$BU:$BU)</f>
        <v>120.62</v>
      </c>
      <c r="BV433" s="28">
        <f t="shared" si="1745"/>
        <v>0</v>
      </c>
      <c r="BW433" s="29"/>
      <c r="BX433" s="54">
        <f>_xlfn.XLOOKUP($C433,[25]PSP!$C:$C,[25]PSP!$BX:$BX)</f>
        <v>0</v>
      </c>
      <c r="BY433" s="27">
        <f>_xlfn.XLOOKUP($C433,[25]PSP!$C:$C,[25]PSP!$BY:$BY)</f>
        <v>120.62</v>
      </c>
      <c r="BZ433" s="28">
        <f t="shared" si="1746"/>
        <v>0</v>
      </c>
      <c r="CA433" s="29"/>
      <c r="CB433" s="54">
        <f>_xlfn.XLOOKUP($C433,[25]PSP!$C:$C,[25]PSP!$CB:$CB)</f>
        <v>0</v>
      </c>
      <c r="CC433" s="27">
        <f>_xlfn.XLOOKUP($C433,[25]PSP!$C:$C,[25]PSP!$CC:$CC)</f>
        <v>120.62</v>
      </c>
      <c r="CD433" s="28">
        <f t="shared" si="1747"/>
        <v>0</v>
      </c>
      <c r="CE433" s="29"/>
      <c r="CF433" s="54">
        <f>_xlfn.XLOOKUP($C433,[25]PSP!$C:$C,[25]PSP!$CF:$CF)</f>
        <v>0</v>
      </c>
      <c r="CG433" s="27">
        <f>_xlfn.XLOOKUP($C433,[25]PSP!$C:$C,[25]PSP!$CG:$CG)</f>
        <v>120.62</v>
      </c>
      <c r="CH433" s="28">
        <f t="shared" si="1748"/>
        <v>0</v>
      </c>
      <c r="CI433" s="29"/>
      <c r="CJ433" s="54">
        <f>_xlfn.XLOOKUP($C433,[25]PSP!$C:$C,[25]PSP!$CJ:$CJ)</f>
        <v>0</v>
      </c>
      <c r="CK433" s="27">
        <f>_xlfn.XLOOKUP($C433,[25]PSP!$C:$C,[25]PSP!$CK:$CK)</f>
        <v>120.62</v>
      </c>
      <c r="CL433" s="28">
        <f t="shared" si="1749"/>
        <v>0</v>
      </c>
      <c r="CM433" s="29"/>
      <c r="CN433" s="54">
        <f>_xlfn.XLOOKUP($C433,[25]PSP!$C:$C,[25]PSP!$CN:$CN)</f>
        <v>0</v>
      </c>
      <c r="CO433" s="27">
        <f>_xlfn.XLOOKUP($C433,[25]PSP!$C:$C,[25]PSP!$CO:$CO)</f>
        <v>120.62</v>
      </c>
      <c r="CP433" s="28">
        <f t="shared" si="1750"/>
        <v>0</v>
      </c>
      <c r="CQ433" s="29"/>
      <c r="CR433" s="54">
        <f>_xlfn.XLOOKUP($C433,[25]PSP!$C:$C,[25]PSP!$CR:$CR)</f>
        <v>0</v>
      </c>
      <c r="CS433" s="27">
        <f>_xlfn.XLOOKUP($C433,[25]PSP!$C:$C,[25]PSP!$CS:$CS)</f>
        <v>120.62</v>
      </c>
      <c r="CT433" s="28">
        <f t="shared" si="1751"/>
        <v>0</v>
      </c>
      <c r="CU433" s="29"/>
      <c r="CV433" s="54">
        <f>_xlfn.XLOOKUP($C433,[25]PSP!$C:$C,[25]PSP!$CV:$CV)</f>
        <v>0</v>
      </c>
      <c r="CW433" s="27">
        <f>_xlfn.XLOOKUP($C433,[25]PSP!$C:$C,[25]PSP!$CW:$CW)</f>
        <v>120.62</v>
      </c>
      <c r="CX433" s="28">
        <f t="shared" si="1752"/>
        <v>0</v>
      </c>
      <c r="CY433" s="29"/>
      <c r="CZ433" s="54">
        <f>_xlfn.XLOOKUP($C433,[25]PSP!$C:$C,[25]PSP!$CZ:$CZ)</f>
        <v>0</v>
      </c>
      <c r="DA433" s="27">
        <f>_xlfn.XLOOKUP($C433,[25]PSP!$C:$C,[25]PSP!$DA:$DA)</f>
        <v>120.62</v>
      </c>
      <c r="DB433" s="28">
        <f t="shared" si="1753"/>
        <v>0</v>
      </c>
      <c r="DC433" s="29"/>
      <c r="DD433" s="54">
        <f>_xlfn.XLOOKUP($C433,[25]PSP!$C:$C,[25]PSP!$DD:$DD)</f>
        <v>0</v>
      </c>
      <c r="DE433" s="27">
        <f>_xlfn.XLOOKUP($C433,[25]PSP!$C:$C,[25]PSP!$DE:$DE)</f>
        <v>120.62</v>
      </c>
      <c r="DF433" s="28">
        <f t="shared" si="1754"/>
        <v>0</v>
      </c>
      <c r="DG433" s="29"/>
      <c r="DH433" s="54">
        <f>_xlfn.XLOOKUP($C433,[25]PSP!$C:$C,[25]PSP!$DH:$DH)</f>
        <v>0</v>
      </c>
      <c r="DI433" s="27">
        <f>_xlfn.XLOOKUP($C433,[25]PSP!$C:$C,[25]PSP!$DI:$DI)</f>
        <v>120.62</v>
      </c>
      <c r="DJ433" s="28">
        <f t="shared" si="1755"/>
        <v>0</v>
      </c>
      <c r="DK433" s="29"/>
      <c r="DL433" s="54">
        <f>_xlfn.XLOOKUP($C433,[25]PSP!$C:$C,[25]PSP!$DL:$DL)</f>
        <v>0</v>
      </c>
      <c r="DM433" s="27">
        <f>_xlfn.XLOOKUP($C433,[25]PSP!$C:$C,[25]PSP!$DM:$DM)</f>
        <v>120.62</v>
      </c>
      <c r="DN433" s="28">
        <f t="shared" si="1756"/>
        <v>0</v>
      </c>
      <c r="DO433" s="29"/>
      <c r="DP433" s="54">
        <f>_xlfn.XLOOKUP($C433,[25]PSP!$C:$C,[25]PSP!$DP:$DP)</f>
        <v>0</v>
      </c>
      <c r="DQ433" s="27">
        <f>_xlfn.XLOOKUP($C433,[25]PSP!$C:$C,[25]PSP!$DQ:$DQ)</f>
        <v>120.62</v>
      </c>
      <c r="DR433" s="28">
        <f t="shared" si="1757"/>
        <v>0</v>
      </c>
      <c r="DS433" s="29"/>
      <c r="DT433" s="54">
        <f>_xlfn.XLOOKUP($C433,[25]PSP!$C:$C,[25]PSP!$DT:$DT)</f>
        <v>0</v>
      </c>
      <c r="DU433" s="27">
        <f>_xlfn.XLOOKUP($C433,[25]PSP!$C:$C,[25]PSP!$DU:$DU)</f>
        <v>120.62</v>
      </c>
      <c r="DV433" s="28">
        <f t="shared" si="1758"/>
        <v>0</v>
      </c>
      <c r="DW433" s="29"/>
      <c r="DX433" s="54">
        <f>_xlfn.XLOOKUP($C433,[25]PSP!$C:$C,[25]PSP!$DX:$DX)</f>
        <v>0</v>
      </c>
      <c r="DY433" s="27">
        <f>_xlfn.XLOOKUP($C433,[25]PSP!$C:$C,[25]PSP!$DY:$DY)</f>
        <v>120.62</v>
      </c>
      <c r="DZ433" s="28">
        <f t="shared" si="1759"/>
        <v>0</v>
      </c>
      <c r="EA433" s="29"/>
      <c r="EB433" s="54">
        <f>_xlfn.XLOOKUP($C433,[25]PSP!$C:$C,[25]PSP!$EB:$EB)</f>
        <v>0</v>
      </c>
      <c r="EC433" s="27">
        <f>_xlfn.XLOOKUP($C433,[25]PSP!$C:$C,[25]PSP!$EC:$EC)</f>
        <v>120.62</v>
      </c>
      <c r="ED433" s="28">
        <f t="shared" si="1760"/>
        <v>0</v>
      </c>
      <c r="EE433" s="29"/>
      <c r="EF433" s="54">
        <f>_xlfn.XLOOKUP($C433,[25]PSP!$C:$C,[25]PSP!$EF:$EF)</f>
        <v>0</v>
      </c>
      <c r="EG433" s="27">
        <f>_xlfn.XLOOKUP($C433,[25]PSP!$C:$C,[25]PSP!$EG:$EG)</f>
        <v>120.62</v>
      </c>
      <c r="EH433" s="28">
        <f t="shared" si="1761"/>
        <v>0</v>
      </c>
      <c r="EI433" s="29"/>
      <c r="EJ433" s="54">
        <f>_xlfn.XLOOKUP($C433,[25]PSP!$C:$C,[25]PSP!$EJ:$EJ)</f>
        <v>0</v>
      </c>
      <c r="EK433" s="27">
        <f>_xlfn.XLOOKUP($C433,[25]PSP!$C:$C,[25]PSP!$EK:$EK)</f>
        <v>120.62</v>
      </c>
      <c r="EL433" s="28">
        <f t="shared" si="1762"/>
        <v>0</v>
      </c>
      <c r="EM433" s="29"/>
      <c r="EN433" s="108"/>
      <c r="EO433" s="29">
        <f t="shared" si="1659"/>
        <v>0</v>
      </c>
      <c r="EP433" s="29">
        <f t="shared" si="1589"/>
        <v>0</v>
      </c>
      <c r="EQ433" s="4" t="b">
        <f t="shared" si="1624"/>
        <v>1</v>
      </c>
      <c r="ER433" s="1"/>
      <c r="ES433" s="118">
        <f t="shared" si="1728"/>
        <v>1.1767000000000001</v>
      </c>
    </row>
    <row r="434" spans="3:149" ht="14.25" x14ac:dyDescent="0.25">
      <c r="C434" s="24" t="s">
        <v>353</v>
      </c>
      <c r="D434" s="43" t="str">
        <f>_xlfn.XLOOKUP($C434,[25]PSP!$C:$C,[25]PSP!$D:$D)</f>
        <v>COMP_04002</v>
      </c>
      <c r="E434" s="24" t="str">
        <f>_xlfn.XLOOKUP($C434,[25]PSP!$C:$C,[25]PSP!$E:$E)</f>
        <v>COMPOSIÇÃO</v>
      </c>
      <c r="F434" s="25" t="str">
        <f>_xlfn.XLOOKUP($C434,[25]PSP!$C:$C,[25]PSP!$F:$F)</f>
        <v>DEMOLICAO DE MURO DE CONCRETO</v>
      </c>
      <c r="G434" s="26" t="str">
        <f>_xlfn.XLOOKUP($C434,[25]PSP!$C:$C,[25]PSP!$G:$G)</f>
        <v>M2</v>
      </c>
      <c r="H434" s="53">
        <f>_xlfn.XLOOKUP($C434,[25]PSP!$C:$C,[25]PSP!$H:$H)</f>
        <v>0</v>
      </c>
      <c r="I434" s="28">
        <f>_xlfn.XLOOKUP($C434,[25]PSP!$C:$C,[25]PSP!$I:$I)</f>
        <v>0</v>
      </c>
      <c r="J434" s="28">
        <f t="shared" si="1729"/>
        <v>0</v>
      </c>
      <c r="K434" s="29"/>
      <c r="L434" s="54">
        <f>_xlfn.XLOOKUP($C434,[25]PSP!$C:$C,[25]PSP!$L:$L)</f>
        <v>0</v>
      </c>
      <c r="M434" s="27">
        <f>_xlfn.XLOOKUP($C434,[25]PSP!$C:$C,[25]PSP!$M:$M)</f>
        <v>80.42</v>
      </c>
      <c r="N434" s="28">
        <f t="shared" si="1730"/>
        <v>0</v>
      </c>
      <c r="O434" s="29"/>
      <c r="P434" s="54">
        <f>_xlfn.XLOOKUP($C434,[25]PSP!$C:$C,[25]PSP!$P:$P)</f>
        <v>0</v>
      </c>
      <c r="Q434" s="27">
        <f>_xlfn.XLOOKUP($C434,[25]PSP!$C:$C,[25]PSP!$Q:$Q)</f>
        <v>80.42</v>
      </c>
      <c r="R434" s="28">
        <f t="shared" si="1731"/>
        <v>0</v>
      </c>
      <c r="S434" s="29"/>
      <c r="T434" s="54">
        <f>_xlfn.XLOOKUP($C434,[25]PSP!$C:$C,[25]PSP!$T:$T)</f>
        <v>0</v>
      </c>
      <c r="U434" s="27">
        <f>_xlfn.XLOOKUP($C434,[25]PSP!$C:$C,[25]PSP!$U:$U)</f>
        <v>80.42</v>
      </c>
      <c r="V434" s="28">
        <f t="shared" si="1732"/>
        <v>0</v>
      </c>
      <c r="W434" s="29"/>
      <c r="X434" s="54">
        <f>_xlfn.XLOOKUP($C434,[25]PSP!$C:$C,[25]PSP!$X:$X)</f>
        <v>0</v>
      </c>
      <c r="Y434" s="27">
        <f>_xlfn.XLOOKUP($C434,[25]PSP!$C:$C,[25]PSP!$Y:$Y)</f>
        <v>80.42</v>
      </c>
      <c r="Z434" s="28">
        <f t="shared" si="1733"/>
        <v>0</v>
      </c>
      <c r="AA434" s="29"/>
      <c r="AB434" s="54">
        <f>_xlfn.XLOOKUP($C434,[25]PSP!$C:$C,[25]PSP!$AB:$AB)</f>
        <v>0</v>
      </c>
      <c r="AC434" s="27">
        <f>_xlfn.XLOOKUP($C434,[25]PSP!$C:$C,[25]PSP!$AC:$AC)</f>
        <v>80.42</v>
      </c>
      <c r="AD434" s="28">
        <f t="shared" si="1734"/>
        <v>0</v>
      </c>
      <c r="AE434" s="29"/>
      <c r="AF434" s="54">
        <f>_xlfn.XLOOKUP($C434,[25]PSP!$C:$C,[25]PSP!$AF:$AF)</f>
        <v>0</v>
      </c>
      <c r="AG434" s="27">
        <f>_xlfn.XLOOKUP($C434,[25]PSP!$C:$C,[25]PSP!$AG:$AG)</f>
        <v>80.42</v>
      </c>
      <c r="AH434" s="28">
        <f t="shared" si="1735"/>
        <v>0</v>
      </c>
      <c r="AI434" s="29"/>
      <c r="AJ434" s="54">
        <f>_xlfn.XLOOKUP($C434,[25]PSP!$C:$C,[25]PSP!$AJ:$AJ)</f>
        <v>0</v>
      </c>
      <c r="AK434" s="27">
        <f>_xlfn.XLOOKUP($C434,[25]PSP!$C:$C,[25]PSP!$AK:$AK)</f>
        <v>80.42</v>
      </c>
      <c r="AL434" s="28">
        <f t="shared" si="1736"/>
        <v>0</v>
      </c>
      <c r="AM434" s="29"/>
      <c r="AN434" s="54">
        <f>_xlfn.XLOOKUP($C434,[25]PSP!$C:$C,[25]PSP!$AN:$AN)</f>
        <v>0</v>
      </c>
      <c r="AO434" s="27">
        <f>_xlfn.XLOOKUP($C434,[25]PSP!$C:$C,[25]PSP!$AO:$AO)</f>
        <v>80.42</v>
      </c>
      <c r="AP434" s="28">
        <f t="shared" si="1737"/>
        <v>0</v>
      </c>
      <c r="AQ434" s="29"/>
      <c r="AR434" s="54">
        <f>_xlfn.XLOOKUP($C434,[25]PSP!$C:$C,[25]PSP!$AR:$AR)</f>
        <v>0</v>
      </c>
      <c r="AS434" s="27">
        <f>_xlfn.XLOOKUP($C434,[25]PSP!$C:$C,[25]PSP!$AS:$AS)</f>
        <v>80.42</v>
      </c>
      <c r="AT434" s="28">
        <f t="shared" si="1738"/>
        <v>0</v>
      </c>
      <c r="AU434" s="29"/>
      <c r="AV434" s="54">
        <f>_xlfn.XLOOKUP($C434,[25]PSP!$C:$C,[25]PSP!$AV:$AV)</f>
        <v>0</v>
      </c>
      <c r="AW434" s="27">
        <f>_xlfn.XLOOKUP($C434,[25]PSP!$C:$C,[25]PSP!$AW:$AW)</f>
        <v>80.42</v>
      </c>
      <c r="AX434" s="28">
        <f t="shared" si="1739"/>
        <v>0</v>
      </c>
      <c r="AY434" s="29"/>
      <c r="AZ434" s="54">
        <f>_xlfn.XLOOKUP($C434,[25]PSP!$C:$C,[25]PSP!$AZ:$AZ)</f>
        <v>0</v>
      </c>
      <c r="BA434" s="27">
        <f>_xlfn.XLOOKUP($C434,[25]PSP!$C:$C,[25]PSP!$BA:$BA)</f>
        <v>80.42</v>
      </c>
      <c r="BB434" s="28">
        <f t="shared" si="1740"/>
        <v>0</v>
      </c>
      <c r="BC434" s="29"/>
      <c r="BD434" s="54">
        <f>_xlfn.XLOOKUP($C434,[25]PSP!$C:$C,[25]PSP!$BD:$BD)</f>
        <v>0</v>
      </c>
      <c r="BE434" s="27">
        <f>_xlfn.XLOOKUP($C434,[25]PSP!$C:$C,[25]PSP!$BE:$BE)</f>
        <v>80.42</v>
      </c>
      <c r="BF434" s="28">
        <f t="shared" si="1741"/>
        <v>0</v>
      </c>
      <c r="BG434" s="29"/>
      <c r="BH434" s="54">
        <f>_xlfn.XLOOKUP($C434,[25]PSP!$C:$C,[25]PSP!$BH:$BH)</f>
        <v>0</v>
      </c>
      <c r="BI434" s="27">
        <f>_xlfn.XLOOKUP($C434,[25]PSP!$C:$C,[25]PSP!$BI:$BI)</f>
        <v>80.42</v>
      </c>
      <c r="BJ434" s="28">
        <f t="shared" si="1742"/>
        <v>0</v>
      </c>
      <c r="BK434" s="29"/>
      <c r="BL434" s="54">
        <f>_xlfn.XLOOKUP($C434,[25]PSP!$C:$C,[25]PSP!$BL:$BL)</f>
        <v>0</v>
      </c>
      <c r="BM434" s="27">
        <f>_xlfn.XLOOKUP($C434,[25]PSP!$C:$C,[25]PSP!$BM:$BM)</f>
        <v>80.42</v>
      </c>
      <c r="BN434" s="28">
        <f t="shared" si="1743"/>
        <v>0</v>
      </c>
      <c r="BO434" s="29"/>
      <c r="BP434" s="54">
        <f>_xlfn.XLOOKUP($C434,[25]PSP!$C:$C,[25]PSP!$BP:$BP)</f>
        <v>0</v>
      </c>
      <c r="BQ434" s="27">
        <f>_xlfn.XLOOKUP($C434,[25]PSP!$C:$C,[25]PSP!$BQ:$BQ)</f>
        <v>80.42</v>
      </c>
      <c r="BR434" s="28">
        <f t="shared" si="1744"/>
        <v>0</v>
      </c>
      <c r="BS434" s="29"/>
      <c r="BT434" s="54">
        <f>_xlfn.XLOOKUP($C434,[25]PSP!$C:$C,[25]PSP!$BT:$BT)</f>
        <v>0</v>
      </c>
      <c r="BU434" s="27">
        <f>_xlfn.XLOOKUP($C434,[25]PSP!$C:$C,[25]PSP!$BU:$BU)</f>
        <v>80.42</v>
      </c>
      <c r="BV434" s="28">
        <f t="shared" si="1745"/>
        <v>0</v>
      </c>
      <c r="BW434" s="29"/>
      <c r="BX434" s="54">
        <f>_xlfn.XLOOKUP($C434,[25]PSP!$C:$C,[25]PSP!$BX:$BX)</f>
        <v>0</v>
      </c>
      <c r="BY434" s="27">
        <f>_xlfn.XLOOKUP($C434,[25]PSP!$C:$C,[25]PSP!$BY:$BY)</f>
        <v>80.42</v>
      </c>
      <c r="BZ434" s="28">
        <f t="shared" si="1746"/>
        <v>0</v>
      </c>
      <c r="CA434" s="29"/>
      <c r="CB434" s="54">
        <f>_xlfn.XLOOKUP($C434,[25]PSP!$C:$C,[25]PSP!$CB:$CB)</f>
        <v>0</v>
      </c>
      <c r="CC434" s="27">
        <f>_xlfn.XLOOKUP($C434,[25]PSP!$C:$C,[25]PSP!$CC:$CC)</f>
        <v>80.42</v>
      </c>
      <c r="CD434" s="28">
        <f t="shared" si="1747"/>
        <v>0</v>
      </c>
      <c r="CE434" s="29"/>
      <c r="CF434" s="54">
        <f>_xlfn.XLOOKUP($C434,[25]PSP!$C:$C,[25]PSP!$CF:$CF)</f>
        <v>0</v>
      </c>
      <c r="CG434" s="27">
        <f>_xlfn.XLOOKUP($C434,[25]PSP!$C:$C,[25]PSP!$CG:$CG)</f>
        <v>80.42</v>
      </c>
      <c r="CH434" s="28">
        <f t="shared" si="1748"/>
        <v>0</v>
      </c>
      <c r="CI434" s="29"/>
      <c r="CJ434" s="54">
        <f>_xlfn.XLOOKUP($C434,[25]PSP!$C:$C,[25]PSP!$CJ:$CJ)</f>
        <v>0</v>
      </c>
      <c r="CK434" s="27">
        <f>_xlfn.XLOOKUP($C434,[25]PSP!$C:$C,[25]PSP!$CK:$CK)</f>
        <v>80.42</v>
      </c>
      <c r="CL434" s="28">
        <f t="shared" si="1749"/>
        <v>0</v>
      </c>
      <c r="CM434" s="29"/>
      <c r="CN434" s="54">
        <f>_xlfn.XLOOKUP($C434,[25]PSP!$C:$C,[25]PSP!$CN:$CN)</f>
        <v>0</v>
      </c>
      <c r="CO434" s="27">
        <f>_xlfn.XLOOKUP($C434,[25]PSP!$C:$C,[25]PSP!$CO:$CO)</f>
        <v>80.42</v>
      </c>
      <c r="CP434" s="28">
        <f t="shared" si="1750"/>
        <v>0</v>
      </c>
      <c r="CQ434" s="29"/>
      <c r="CR434" s="54">
        <f>_xlfn.XLOOKUP($C434,[25]PSP!$C:$C,[25]PSP!$CR:$CR)</f>
        <v>0</v>
      </c>
      <c r="CS434" s="27">
        <f>_xlfn.XLOOKUP($C434,[25]PSP!$C:$C,[25]PSP!$CS:$CS)</f>
        <v>80.42</v>
      </c>
      <c r="CT434" s="28">
        <f t="shared" si="1751"/>
        <v>0</v>
      </c>
      <c r="CU434" s="29"/>
      <c r="CV434" s="54">
        <f>_xlfn.XLOOKUP($C434,[25]PSP!$C:$C,[25]PSP!$CV:$CV)</f>
        <v>0</v>
      </c>
      <c r="CW434" s="27">
        <f>_xlfn.XLOOKUP($C434,[25]PSP!$C:$C,[25]PSP!$CW:$CW)</f>
        <v>80.42</v>
      </c>
      <c r="CX434" s="28">
        <f t="shared" si="1752"/>
        <v>0</v>
      </c>
      <c r="CY434" s="29"/>
      <c r="CZ434" s="54">
        <f>_xlfn.XLOOKUP($C434,[25]PSP!$C:$C,[25]PSP!$CZ:$CZ)</f>
        <v>0</v>
      </c>
      <c r="DA434" s="27">
        <f>_xlfn.XLOOKUP($C434,[25]PSP!$C:$C,[25]PSP!$DA:$DA)</f>
        <v>80.42</v>
      </c>
      <c r="DB434" s="28">
        <f t="shared" si="1753"/>
        <v>0</v>
      </c>
      <c r="DC434" s="29"/>
      <c r="DD434" s="54">
        <f>_xlfn.XLOOKUP($C434,[25]PSP!$C:$C,[25]PSP!$DD:$DD)</f>
        <v>0</v>
      </c>
      <c r="DE434" s="27">
        <f>_xlfn.XLOOKUP($C434,[25]PSP!$C:$C,[25]PSP!$DE:$DE)</f>
        <v>80.42</v>
      </c>
      <c r="DF434" s="28">
        <f t="shared" si="1754"/>
        <v>0</v>
      </c>
      <c r="DG434" s="29"/>
      <c r="DH434" s="54">
        <f>_xlfn.XLOOKUP($C434,[25]PSP!$C:$C,[25]PSP!$DH:$DH)</f>
        <v>0</v>
      </c>
      <c r="DI434" s="27">
        <f>_xlfn.XLOOKUP($C434,[25]PSP!$C:$C,[25]PSP!$DI:$DI)</f>
        <v>80.42</v>
      </c>
      <c r="DJ434" s="28">
        <f t="shared" si="1755"/>
        <v>0</v>
      </c>
      <c r="DK434" s="29"/>
      <c r="DL434" s="54">
        <f>_xlfn.XLOOKUP($C434,[25]PSP!$C:$C,[25]PSP!$DL:$DL)</f>
        <v>0</v>
      </c>
      <c r="DM434" s="27">
        <f>_xlfn.XLOOKUP($C434,[25]PSP!$C:$C,[25]PSP!$DM:$DM)</f>
        <v>80.42</v>
      </c>
      <c r="DN434" s="28">
        <f t="shared" si="1756"/>
        <v>0</v>
      </c>
      <c r="DO434" s="29"/>
      <c r="DP434" s="54">
        <f>_xlfn.XLOOKUP($C434,[25]PSP!$C:$C,[25]PSP!$DP:$DP)</f>
        <v>0</v>
      </c>
      <c r="DQ434" s="27">
        <f>_xlfn.XLOOKUP($C434,[25]PSP!$C:$C,[25]PSP!$DQ:$DQ)</f>
        <v>80.42</v>
      </c>
      <c r="DR434" s="28">
        <f t="shared" si="1757"/>
        <v>0</v>
      </c>
      <c r="DS434" s="29"/>
      <c r="DT434" s="54">
        <f>_xlfn.XLOOKUP($C434,[25]PSP!$C:$C,[25]PSP!$DT:$DT)</f>
        <v>0</v>
      </c>
      <c r="DU434" s="27">
        <f>_xlfn.XLOOKUP($C434,[25]PSP!$C:$C,[25]PSP!$DU:$DU)</f>
        <v>80.42</v>
      </c>
      <c r="DV434" s="28">
        <f t="shared" si="1758"/>
        <v>0</v>
      </c>
      <c r="DW434" s="29"/>
      <c r="DX434" s="54">
        <f>_xlfn.XLOOKUP($C434,[25]PSP!$C:$C,[25]PSP!$DX:$DX)</f>
        <v>0</v>
      </c>
      <c r="DY434" s="27">
        <f>_xlfn.XLOOKUP($C434,[25]PSP!$C:$C,[25]PSP!$DY:$DY)</f>
        <v>80.42</v>
      </c>
      <c r="DZ434" s="28">
        <f t="shared" si="1759"/>
        <v>0</v>
      </c>
      <c r="EA434" s="29"/>
      <c r="EB434" s="54">
        <f>_xlfn.XLOOKUP($C434,[25]PSP!$C:$C,[25]PSP!$EB:$EB)</f>
        <v>0</v>
      </c>
      <c r="EC434" s="27">
        <f>_xlfn.XLOOKUP($C434,[25]PSP!$C:$C,[25]PSP!$EC:$EC)</f>
        <v>80.42</v>
      </c>
      <c r="ED434" s="28">
        <f t="shared" si="1760"/>
        <v>0</v>
      </c>
      <c r="EE434" s="29"/>
      <c r="EF434" s="54">
        <f>_xlfn.XLOOKUP($C434,[25]PSP!$C:$C,[25]PSP!$EF:$EF)</f>
        <v>0</v>
      </c>
      <c r="EG434" s="27">
        <f>_xlfn.XLOOKUP($C434,[25]PSP!$C:$C,[25]PSP!$EG:$EG)</f>
        <v>80.42</v>
      </c>
      <c r="EH434" s="28">
        <f t="shared" si="1761"/>
        <v>0</v>
      </c>
      <c r="EI434" s="29"/>
      <c r="EJ434" s="54">
        <f>_xlfn.XLOOKUP($C434,[25]PSP!$C:$C,[25]PSP!$EJ:$EJ)</f>
        <v>0</v>
      </c>
      <c r="EK434" s="27">
        <f>_xlfn.XLOOKUP($C434,[25]PSP!$C:$C,[25]PSP!$EK:$EK)</f>
        <v>80.42</v>
      </c>
      <c r="EL434" s="28">
        <f t="shared" si="1762"/>
        <v>0</v>
      </c>
      <c r="EM434" s="29"/>
      <c r="EN434" s="108"/>
      <c r="EO434" s="29">
        <f t="shared" si="1659"/>
        <v>0</v>
      </c>
      <c r="EP434" s="29">
        <f t="shared" si="1589"/>
        <v>0</v>
      </c>
      <c r="EQ434" s="4" t="b">
        <f t="shared" si="1624"/>
        <v>1</v>
      </c>
      <c r="ES434" s="118">
        <f t="shared" si="1728"/>
        <v>1.1767000000000001</v>
      </c>
    </row>
    <row r="435" spans="3:149" s="1" customFormat="1" ht="14.25" x14ac:dyDescent="0.25">
      <c r="C435" s="79" t="s">
        <v>354</v>
      </c>
      <c r="D435" s="80"/>
      <c r="E435" s="79"/>
      <c r="F435" s="81" t="s">
        <v>27</v>
      </c>
      <c r="G435" s="82"/>
      <c r="H435" s="82"/>
      <c r="I435" s="83"/>
      <c r="J435" s="83"/>
      <c r="L435" s="84"/>
      <c r="M435" s="85"/>
      <c r="N435" s="83"/>
      <c r="P435" s="84"/>
      <c r="Q435" s="85"/>
      <c r="R435" s="83"/>
      <c r="T435" s="84"/>
      <c r="U435" s="85"/>
      <c r="V435" s="83"/>
      <c r="X435" s="84"/>
      <c r="Y435" s="85"/>
      <c r="Z435" s="83"/>
      <c r="AB435" s="84"/>
      <c r="AC435" s="85"/>
      <c r="AD435" s="83"/>
      <c r="AF435" s="84"/>
      <c r="AG435" s="85"/>
      <c r="AH435" s="83"/>
      <c r="AJ435" s="84"/>
      <c r="AK435" s="85"/>
      <c r="AL435" s="83"/>
      <c r="AN435" s="84"/>
      <c r="AO435" s="85"/>
      <c r="AP435" s="83"/>
      <c r="AR435" s="84"/>
      <c r="AS435" s="85"/>
      <c r="AT435" s="83"/>
      <c r="AV435" s="84"/>
      <c r="AW435" s="85"/>
      <c r="AX435" s="83"/>
      <c r="AZ435" s="84"/>
      <c r="BA435" s="85"/>
      <c r="BB435" s="83"/>
      <c r="BD435" s="84"/>
      <c r="BE435" s="85"/>
      <c r="BF435" s="83"/>
      <c r="BH435" s="84"/>
      <c r="BI435" s="85"/>
      <c r="BJ435" s="83"/>
      <c r="BL435" s="84"/>
      <c r="BM435" s="85"/>
      <c r="BN435" s="83"/>
      <c r="BP435" s="84"/>
      <c r="BQ435" s="85"/>
      <c r="BR435" s="83"/>
      <c r="BT435" s="84"/>
      <c r="BU435" s="85"/>
      <c r="BV435" s="83"/>
      <c r="BX435" s="84"/>
      <c r="BY435" s="85"/>
      <c r="BZ435" s="83"/>
      <c r="CB435" s="84"/>
      <c r="CC435" s="85"/>
      <c r="CD435" s="83"/>
      <c r="CF435" s="84"/>
      <c r="CG435" s="85"/>
      <c r="CH435" s="83"/>
      <c r="CJ435" s="84"/>
      <c r="CK435" s="85"/>
      <c r="CL435" s="83"/>
      <c r="CN435" s="84"/>
      <c r="CO435" s="85"/>
      <c r="CP435" s="83"/>
      <c r="CR435" s="84"/>
      <c r="CS435" s="85"/>
      <c r="CT435" s="83"/>
      <c r="CV435" s="84"/>
      <c r="CW435" s="85"/>
      <c r="CX435" s="83"/>
      <c r="CZ435" s="84"/>
      <c r="DA435" s="85"/>
      <c r="DB435" s="83"/>
      <c r="DD435" s="84"/>
      <c r="DE435" s="85"/>
      <c r="DF435" s="83"/>
      <c r="DH435" s="84"/>
      <c r="DI435" s="85"/>
      <c r="DJ435" s="83"/>
      <c r="DL435" s="84"/>
      <c r="DM435" s="85"/>
      <c r="DN435" s="83"/>
      <c r="DP435" s="84"/>
      <c r="DQ435" s="85"/>
      <c r="DR435" s="83"/>
      <c r="DT435" s="84"/>
      <c r="DU435" s="85"/>
      <c r="DV435" s="83"/>
      <c r="DX435" s="84"/>
      <c r="DY435" s="85"/>
      <c r="DZ435" s="83"/>
      <c r="EB435" s="84"/>
      <c r="EC435" s="85"/>
      <c r="ED435" s="83"/>
      <c r="EF435" s="84"/>
      <c r="EG435" s="85"/>
      <c r="EH435" s="83"/>
      <c r="EJ435" s="84"/>
      <c r="EK435" s="85"/>
      <c r="EL435" s="83"/>
      <c r="EN435" s="109"/>
      <c r="EO435" s="29">
        <f t="shared" si="1659"/>
        <v>0</v>
      </c>
      <c r="EP435" s="29">
        <f t="shared" si="1589"/>
        <v>0</v>
      </c>
      <c r="EQ435" s="4" t="b">
        <f t="shared" si="1624"/>
        <v>1</v>
      </c>
      <c r="ES435" s="118">
        <f t="shared" si="1728"/>
        <v>1.1767000000000001</v>
      </c>
    </row>
    <row r="436" spans="3:149" ht="14.25" x14ac:dyDescent="0.25">
      <c r="C436" s="24" t="s">
        <v>355</v>
      </c>
      <c r="D436" s="43" t="str">
        <f>_xlfn.XLOOKUP($C436,[25]PSP!$C:$C,[25]PSP!$D:$D)</f>
        <v>COMP_44004</v>
      </c>
      <c r="E436" s="24" t="str">
        <f>_xlfn.XLOOKUP($C436,[25]PSP!$C:$C,[25]PSP!$E:$E)</f>
        <v>COMPOSIÇÃO</v>
      </c>
      <c r="F436" s="25" t="str">
        <f>_xlfn.XLOOKUP($C436,[25]PSP!$C:$C,[25]PSP!$F:$F)</f>
        <v>PAVIMENTO - SOLUÇÃO TIPO E PARA FAIXA DE ROLAMENTO</v>
      </c>
      <c r="G436" s="26" t="str">
        <f>_xlfn.XLOOKUP($C436,[25]PSP!$C:$C,[25]PSP!$G:$G)</f>
        <v>M2</v>
      </c>
      <c r="H436" s="53">
        <f>_xlfn.XLOOKUP($C436,[25]PSP!$C:$C,[25]PSP!$H:$H)</f>
        <v>159915</v>
      </c>
      <c r="I436" s="28">
        <f>_xlfn.XLOOKUP($C436,[25]PSP!$C:$C,[25]PSP!$I:$I)</f>
        <v>18161546.550000001</v>
      </c>
      <c r="J436" s="28">
        <f t="shared" ref="J436:J442" si="1763">IF(LEFT(D436,6)="COT.IS",I436,I436*(1+$J$7))</f>
        <v>21370691.825385001</v>
      </c>
      <c r="K436" s="29"/>
      <c r="L436" s="54">
        <f>_xlfn.XLOOKUP($C436,[25]PSP!$C:$C,[25]PSP!$L:$L)</f>
        <v>0</v>
      </c>
      <c r="M436" s="27">
        <f>_xlfn.XLOOKUP($C436,[25]PSP!$C:$C,[25]PSP!$M:$M)</f>
        <v>113.57</v>
      </c>
      <c r="N436" s="28">
        <f t="shared" ref="N436:N442" si="1764">TRUNC(M436*L436,2)</f>
        <v>0</v>
      </c>
      <c r="O436" s="29"/>
      <c r="P436" s="54">
        <f>_xlfn.XLOOKUP($C436,[25]PSP!$C:$C,[25]PSP!$P:$P)</f>
        <v>0</v>
      </c>
      <c r="Q436" s="27">
        <f>_xlfn.XLOOKUP($C436,[25]PSP!$C:$C,[25]PSP!$Q:$Q)</f>
        <v>113.57</v>
      </c>
      <c r="R436" s="28">
        <f t="shared" ref="R436:R442" si="1765">TRUNC(Q436*P436,2)</f>
        <v>0</v>
      </c>
      <c r="S436" s="29"/>
      <c r="T436" s="54">
        <f>_xlfn.XLOOKUP($C436,[25]PSP!$C:$C,[25]PSP!$T:$T)</f>
        <v>0</v>
      </c>
      <c r="U436" s="27">
        <f>_xlfn.XLOOKUP($C436,[25]PSP!$C:$C,[25]PSP!$U:$U)</f>
        <v>113.57</v>
      </c>
      <c r="V436" s="28">
        <f t="shared" ref="V436:V442" si="1766">TRUNC(U436*T436,2)</f>
        <v>0</v>
      </c>
      <c r="W436" s="29"/>
      <c r="X436" s="54">
        <f>_xlfn.XLOOKUP($C436,[25]PSP!$C:$C,[25]PSP!$X:$X)</f>
        <v>0</v>
      </c>
      <c r="Y436" s="27">
        <f>_xlfn.XLOOKUP($C436,[25]PSP!$C:$C,[25]PSP!$Y:$Y)</f>
        <v>113.57</v>
      </c>
      <c r="Z436" s="28">
        <f t="shared" ref="Z436:Z442" si="1767">TRUNC(Y436*X436,2)</f>
        <v>0</v>
      </c>
      <c r="AA436" s="29"/>
      <c r="AB436" s="54">
        <f>_xlfn.XLOOKUP($C436,[25]PSP!$C:$C,[25]PSP!$AB:$AB)</f>
        <v>0</v>
      </c>
      <c r="AC436" s="27">
        <f>_xlfn.XLOOKUP($C436,[25]PSP!$C:$C,[25]PSP!$AC:$AC)</f>
        <v>113.57</v>
      </c>
      <c r="AD436" s="28">
        <f t="shared" ref="AD436:AD442" si="1768">TRUNC(AC436*AB436,2)</f>
        <v>0</v>
      </c>
      <c r="AE436" s="29"/>
      <c r="AF436" s="54">
        <f>_xlfn.XLOOKUP($C436,[25]PSP!$C:$C,[25]PSP!$AF:$AF)</f>
        <v>0</v>
      </c>
      <c r="AG436" s="27">
        <f>_xlfn.XLOOKUP($C436,[25]PSP!$C:$C,[25]PSP!$AG:$AG)</f>
        <v>113.57</v>
      </c>
      <c r="AH436" s="28">
        <f t="shared" ref="AH436:AH442" si="1769">TRUNC(AG436*AF436,2)</f>
        <v>0</v>
      </c>
      <c r="AI436" s="29"/>
      <c r="AJ436" s="54">
        <f>_xlfn.XLOOKUP($C436,[25]PSP!$C:$C,[25]PSP!$AJ:$AJ)</f>
        <v>0</v>
      </c>
      <c r="AK436" s="27">
        <f>_xlfn.XLOOKUP($C436,[25]PSP!$C:$C,[25]PSP!$AK:$AK)</f>
        <v>113.57</v>
      </c>
      <c r="AL436" s="28">
        <f t="shared" ref="AL436:AL442" si="1770">TRUNC(AK436*AJ436,2)</f>
        <v>0</v>
      </c>
      <c r="AM436" s="29"/>
      <c r="AN436" s="54">
        <f>_xlfn.XLOOKUP($C436,[25]PSP!$C:$C,[25]PSP!$AN:$AN)</f>
        <v>0</v>
      </c>
      <c r="AO436" s="27">
        <f>_xlfn.XLOOKUP($C436,[25]PSP!$C:$C,[25]PSP!$AO:$AO)</f>
        <v>113.57</v>
      </c>
      <c r="AP436" s="28">
        <f t="shared" ref="AP436:AP442" si="1771">TRUNC(AO436*AN436,2)</f>
        <v>0</v>
      </c>
      <c r="AQ436" s="29"/>
      <c r="AR436" s="54">
        <f>_xlfn.XLOOKUP($C436,[25]PSP!$C:$C,[25]PSP!$AR:$AR)</f>
        <v>0</v>
      </c>
      <c r="AS436" s="27">
        <f>_xlfn.XLOOKUP($C436,[25]PSP!$C:$C,[25]PSP!$AS:$AS)</f>
        <v>113.57</v>
      </c>
      <c r="AT436" s="28">
        <f t="shared" ref="AT436:AT442" si="1772">TRUNC(AS436*AR436,2)</f>
        <v>0</v>
      </c>
      <c r="AU436" s="29"/>
      <c r="AV436" s="54">
        <f>_xlfn.XLOOKUP($C436,[25]PSP!$C:$C,[25]PSP!$AV:$AV)</f>
        <v>0</v>
      </c>
      <c r="AW436" s="27">
        <f>_xlfn.XLOOKUP($C436,[25]PSP!$C:$C,[25]PSP!$AW:$AW)</f>
        <v>113.57</v>
      </c>
      <c r="AX436" s="28">
        <f t="shared" ref="AX436:AX442" si="1773">TRUNC(AW436*AV436,2)</f>
        <v>0</v>
      </c>
      <c r="AY436" s="29"/>
      <c r="AZ436" s="54">
        <f>_xlfn.XLOOKUP($C436,[25]PSP!$C:$C,[25]PSP!$AZ:$AZ)</f>
        <v>0</v>
      </c>
      <c r="BA436" s="27">
        <f>_xlfn.XLOOKUP($C436,[25]PSP!$C:$C,[25]PSP!$BA:$BA)</f>
        <v>113.57</v>
      </c>
      <c r="BB436" s="28">
        <f t="shared" ref="BB436:BB442" si="1774">TRUNC(BA436*AZ436,2)</f>
        <v>0</v>
      </c>
      <c r="BC436" s="29"/>
      <c r="BD436" s="54">
        <f>_xlfn.XLOOKUP($C436,[25]PSP!$C:$C,[25]PSP!$BD:$BD)</f>
        <v>0</v>
      </c>
      <c r="BE436" s="27">
        <f>_xlfn.XLOOKUP($C436,[25]PSP!$C:$C,[25]PSP!$BE:$BE)</f>
        <v>113.57</v>
      </c>
      <c r="BF436" s="28">
        <f t="shared" ref="BF436:BF442" si="1775">TRUNC(BE436*BD436,2)</f>
        <v>0</v>
      </c>
      <c r="BG436" s="29"/>
      <c r="BH436" s="54">
        <f>_xlfn.XLOOKUP($C436,[25]PSP!$C:$C,[25]PSP!$BH:$BH)</f>
        <v>0</v>
      </c>
      <c r="BI436" s="27">
        <f>_xlfn.XLOOKUP($C436,[25]PSP!$C:$C,[25]PSP!$BI:$BI)</f>
        <v>113.57</v>
      </c>
      <c r="BJ436" s="28">
        <f t="shared" ref="BJ436:BJ442" si="1776">TRUNC(BI436*BH436,2)</f>
        <v>0</v>
      </c>
      <c r="BK436" s="29"/>
      <c r="BL436" s="54">
        <f>_xlfn.XLOOKUP($C436,[25]PSP!$C:$C,[25]PSP!$BL:$BL)</f>
        <v>0</v>
      </c>
      <c r="BM436" s="27">
        <f>_xlfn.XLOOKUP($C436,[25]PSP!$C:$C,[25]PSP!$BM:$BM)</f>
        <v>113.57</v>
      </c>
      <c r="BN436" s="28">
        <f t="shared" ref="BN436:BN442" si="1777">TRUNC(BM436*BL436,2)</f>
        <v>0</v>
      </c>
      <c r="BO436" s="29"/>
      <c r="BP436" s="54">
        <f>_xlfn.XLOOKUP($C436,[25]PSP!$C:$C,[25]PSP!$BP:$BP)</f>
        <v>0</v>
      </c>
      <c r="BQ436" s="27">
        <f>_xlfn.XLOOKUP($C436,[25]PSP!$C:$C,[25]PSP!$BQ:$BQ)</f>
        <v>113.57</v>
      </c>
      <c r="BR436" s="28">
        <f t="shared" ref="BR436:BR442" si="1778">TRUNC(BQ436*BP436,2)</f>
        <v>0</v>
      </c>
      <c r="BS436" s="29"/>
      <c r="BT436" s="54">
        <f>_xlfn.XLOOKUP($C436,[25]PSP!$C:$C,[25]PSP!$BT:$BT)</f>
        <v>0</v>
      </c>
      <c r="BU436" s="27">
        <f>_xlfn.XLOOKUP($C436,[25]PSP!$C:$C,[25]PSP!$BU:$BU)</f>
        <v>113.57</v>
      </c>
      <c r="BV436" s="28">
        <f t="shared" ref="BV436:BV442" si="1779">TRUNC(BU436*BT436,2)</f>
        <v>0</v>
      </c>
      <c r="BW436" s="29"/>
      <c r="BX436" s="54">
        <f>_xlfn.XLOOKUP($C436,[25]PSP!$C:$C,[25]PSP!$BX:$BX)</f>
        <v>0</v>
      </c>
      <c r="BY436" s="27">
        <f>_xlfn.XLOOKUP($C436,[25]PSP!$C:$C,[25]PSP!$BY:$BY)</f>
        <v>113.57</v>
      </c>
      <c r="BZ436" s="28">
        <f t="shared" ref="BZ436:BZ442" si="1780">TRUNC(BY436*BX436,2)</f>
        <v>0</v>
      </c>
      <c r="CA436" s="29"/>
      <c r="CB436" s="54">
        <f>_xlfn.XLOOKUP($C436,[25]PSP!$C:$C,[25]PSP!$CB:$CB)</f>
        <v>0</v>
      </c>
      <c r="CC436" s="27">
        <f>_xlfn.XLOOKUP($C436,[25]PSP!$C:$C,[25]PSP!$CC:$CC)</f>
        <v>113.57</v>
      </c>
      <c r="CD436" s="28">
        <f t="shared" ref="CD436:CD442" si="1781">TRUNC(CC436*CB436,2)</f>
        <v>0</v>
      </c>
      <c r="CE436" s="29"/>
      <c r="CF436" s="54">
        <f>_xlfn.XLOOKUP($C436,[25]PSP!$C:$C,[25]PSP!$CF:$CF)</f>
        <v>0</v>
      </c>
      <c r="CG436" s="27">
        <f>_xlfn.XLOOKUP($C436,[25]PSP!$C:$C,[25]PSP!$CG:$CG)</f>
        <v>113.57</v>
      </c>
      <c r="CH436" s="28">
        <f t="shared" ref="CH436:CH442" si="1782">TRUNC(CG436*CF436,2)</f>
        <v>0</v>
      </c>
      <c r="CI436" s="29"/>
      <c r="CJ436" s="54">
        <f>_xlfn.XLOOKUP($C436,[25]PSP!$C:$C,[25]PSP!$CJ:$CJ)</f>
        <v>0</v>
      </c>
      <c r="CK436" s="27">
        <f>_xlfn.XLOOKUP($C436,[25]PSP!$C:$C,[25]PSP!$CK:$CK)</f>
        <v>113.57</v>
      </c>
      <c r="CL436" s="28">
        <f t="shared" ref="CL436:CL442" si="1783">TRUNC(CK436*CJ436,2)</f>
        <v>0</v>
      </c>
      <c r="CM436" s="29"/>
      <c r="CN436" s="54">
        <f>_xlfn.XLOOKUP($C436,[25]PSP!$C:$C,[25]PSP!$CN:$CN)</f>
        <v>0</v>
      </c>
      <c r="CO436" s="27">
        <f>_xlfn.XLOOKUP($C436,[25]PSP!$C:$C,[25]PSP!$CO:$CO)</f>
        <v>113.57</v>
      </c>
      <c r="CP436" s="28">
        <f t="shared" ref="CP436:CP442" si="1784">TRUNC(CO436*CN436,2)</f>
        <v>0</v>
      </c>
      <c r="CQ436" s="29"/>
      <c r="CR436" s="54">
        <f>_xlfn.XLOOKUP($C436,[25]PSP!$C:$C,[25]PSP!$CR:$CR)</f>
        <v>0</v>
      </c>
      <c r="CS436" s="27">
        <f>_xlfn.XLOOKUP($C436,[25]PSP!$C:$C,[25]PSP!$CS:$CS)</f>
        <v>113.57</v>
      </c>
      <c r="CT436" s="28">
        <f t="shared" ref="CT436:CT442" si="1785">TRUNC(CS436*CR436,2)</f>
        <v>0</v>
      </c>
      <c r="CU436" s="29"/>
      <c r="CV436" s="54">
        <f>_xlfn.XLOOKUP($C436,[25]PSP!$C:$C,[25]PSP!$CV:$CV)</f>
        <v>0</v>
      </c>
      <c r="CW436" s="27">
        <f>_xlfn.XLOOKUP($C436,[25]PSP!$C:$C,[25]PSP!$CW:$CW)</f>
        <v>113.57</v>
      </c>
      <c r="CX436" s="28">
        <f t="shared" ref="CX436:CX442" si="1786">TRUNC(CW436*CV436,2)</f>
        <v>0</v>
      </c>
      <c r="CY436" s="29"/>
      <c r="CZ436" s="54">
        <f>_xlfn.XLOOKUP($C436,[25]PSP!$C:$C,[25]PSP!$CZ:$CZ)</f>
        <v>0</v>
      </c>
      <c r="DA436" s="27">
        <f>_xlfn.XLOOKUP($C436,[25]PSP!$C:$C,[25]PSP!$DA:$DA)</f>
        <v>113.57</v>
      </c>
      <c r="DB436" s="28">
        <f t="shared" ref="DB436:DB442" si="1787">TRUNC(DA436*CZ436,2)</f>
        <v>0</v>
      </c>
      <c r="DC436" s="29"/>
      <c r="DD436" s="54">
        <f>_xlfn.XLOOKUP($C436,[25]PSP!$C:$C,[25]PSP!$DD:$DD)</f>
        <v>0</v>
      </c>
      <c r="DE436" s="27">
        <f>_xlfn.XLOOKUP($C436,[25]PSP!$C:$C,[25]PSP!$DE:$DE)</f>
        <v>113.57</v>
      </c>
      <c r="DF436" s="28">
        <f t="shared" ref="DF436:DF442" si="1788">TRUNC(DE436*DD436,2)</f>
        <v>0</v>
      </c>
      <c r="DG436" s="29"/>
      <c r="DH436" s="54">
        <f>_xlfn.XLOOKUP($C436,[25]PSP!$C:$C,[25]PSP!$DH:$DH)</f>
        <v>0</v>
      </c>
      <c r="DI436" s="27">
        <f>_xlfn.XLOOKUP($C436,[25]PSP!$C:$C,[25]PSP!$DI:$DI)</f>
        <v>113.57</v>
      </c>
      <c r="DJ436" s="28">
        <f t="shared" ref="DJ436:DJ442" si="1789">TRUNC(DI436*DH436,2)</f>
        <v>0</v>
      </c>
      <c r="DK436" s="29"/>
      <c r="DL436" s="54">
        <f>_xlfn.XLOOKUP($C436,[25]PSP!$C:$C,[25]PSP!$DL:$DL)</f>
        <v>0</v>
      </c>
      <c r="DM436" s="27">
        <f>_xlfn.XLOOKUP($C436,[25]PSP!$C:$C,[25]PSP!$DM:$DM)</f>
        <v>113.57</v>
      </c>
      <c r="DN436" s="28">
        <f t="shared" ref="DN436:DN442" si="1790">TRUNC(DM436*DL436,2)</f>
        <v>0</v>
      </c>
      <c r="DO436" s="29"/>
      <c r="DP436" s="54">
        <f>_xlfn.XLOOKUP($C436,[25]PSP!$C:$C,[25]PSP!$DP:$DP)</f>
        <v>0</v>
      </c>
      <c r="DQ436" s="27">
        <f>_xlfn.XLOOKUP($C436,[25]PSP!$C:$C,[25]PSP!$DQ:$DQ)</f>
        <v>113.57</v>
      </c>
      <c r="DR436" s="28">
        <f t="shared" ref="DR436:DR442" si="1791">TRUNC(DQ436*DP436,2)</f>
        <v>0</v>
      </c>
      <c r="DS436" s="29"/>
      <c r="DT436" s="54">
        <f>_xlfn.XLOOKUP($C436,[25]PSP!$C:$C,[25]PSP!$DT:$DT)</f>
        <v>0</v>
      </c>
      <c r="DU436" s="27">
        <f>_xlfn.XLOOKUP($C436,[25]PSP!$C:$C,[25]PSP!$DU:$DU)</f>
        <v>113.57</v>
      </c>
      <c r="DV436" s="28">
        <f t="shared" ref="DV436:DV442" si="1792">TRUNC(DU436*DT436,2)</f>
        <v>0</v>
      </c>
      <c r="DW436" s="29"/>
      <c r="DX436" s="54">
        <f>_xlfn.XLOOKUP($C436,[25]PSP!$C:$C,[25]PSP!$DX:$DX)</f>
        <v>0</v>
      </c>
      <c r="DY436" s="27">
        <f>_xlfn.XLOOKUP($C436,[25]PSP!$C:$C,[25]PSP!$DY:$DY)</f>
        <v>113.57</v>
      </c>
      <c r="DZ436" s="28">
        <f t="shared" ref="DZ436:DZ442" si="1793">TRUNC(DY436*DX436,2)</f>
        <v>0</v>
      </c>
      <c r="EA436" s="29"/>
      <c r="EB436" s="54">
        <f>_xlfn.XLOOKUP($C436,[25]PSP!$C:$C,[25]PSP!$EB:$EB)</f>
        <v>72170</v>
      </c>
      <c r="EC436" s="27">
        <f>_xlfn.XLOOKUP($C436,[25]PSP!$C:$C,[25]PSP!$EC:$EC)</f>
        <v>113.57</v>
      </c>
      <c r="ED436" s="28">
        <f t="shared" ref="ED436:ED442" si="1794">TRUNC(EC436*EB436,2)</f>
        <v>8196346.9000000004</v>
      </c>
      <c r="EE436" s="29"/>
      <c r="EF436" s="54">
        <f>_xlfn.XLOOKUP($C436,[25]PSP!$C:$C,[25]PSP!$EF:$EF)</f>
        <v>14245.000000000002</v>
      </c>
      <c r="EG436" s="27">
        <f>_xlfn.XLOOKUP($C436,[25]PSP!$C:$C,[25]PSP!$EG:$EG)</f>
        <v>113.57</v>
      </c>
      <c r="EH436" s="28">
        <f t="shared" ref="EH436:EH442" si="1795">TRUNC(EG436*EF436,2)</f>
        <v>1617804.65</v>
      </c>
      <c r="EI436" s="29"/>
      <c r="EJ436" s="54">
        <f>_xlfn.XLOOKUP($C436,[25]PSP!$C:$C,[25]PSP!$EJ:$EJ)</f>
        <v>73500</v>
      </c>
      <c r="EK436" s="27">
        <f>_xlfn.XLOOKUP($C436,[25]PSP!$C:$C,[25]PSP!$EK:$EK)</f>
        <v>113.57</v>
      </c>
      <c r="EL436" s="28">
        <f t="shared" ref="EL436:EL442" si="1796">TRUNC(EK436*EJ436,2)</f>
        <v>8347395</v>
      </c>
      <c r="EM436" s="29"/>
      <c r="EN436" s="108"/>
      <c r="EO436" s="29">
        <f t="shared" si="1659"/>
        <v>18161546.550000001</v>
      </c>
      <c r="EP436" s="29">
        <f t="shared" si="1589"/>
        <v>18161546.550000001</v>
      </c>
      <c r="EQ436" s="4" t="b">
        <f t="shared" si="1624"/>
        <v>1</v>
      </c>
      <c r="ES436" s="118">
        <f t="shared" si="1728"/>
        <v>1.1767000000000001</v>
      </c>
    </row>
    <row r="437" spans="3:149" ht="14.25" x14ac:dyDescent="0.25">
      <c r="C437" s="24" t="s">
        <v>356</v>
      </c>
      <c r="D437" s="43" t="str">
        <f>_xlfn.XLOOKUP($C437,[25]PSP!$C:$C,[25]PSP!$D:$D)</f>
        <v>COMP_44005</v>
      </c>
      <c r="E437" s="24" t="str">
        <f>_xlfn.XLOOKUP($C437,[25]PSP!$C:$C,[25]PSP!$E:$E)</f>
        <v>COMPOSIÇÃO</v>
      </c>
      <c r="F437" s="25" t="str">
        <f>_xlfn.XLOOKUP($C437,[25]PSP!$C:$C,[25]PSP!$F:$F)</f>
        <v>PAVIMENTO - SOLUÇÃO TIPO E PARA ACOSTAMENTO</v>
      </c>
      <c r="G437" s="26" t="str">
        <f>_xlfn.XLOOKUP($C437,[25]PSP!$C:$C,[25]PSP!$G:$G)</f>
        <v>M2</v>
      </c>
      <c r="H437" s="53">
        <f>_xlfn.XLOOKUP($C437,[25]PSP!$C:$C,[25]PSP!$H:$H)</f>
        <v>639324.9999999993</v>
      </c>
      <c r="I437" s="28">
        <f>_xlfn.XLOOKUP($C437,[25]PSP!$C:$C,[25]PSP!$I:$I)</f>
        <v>38787847.640000001</v>
      </c>
      <c r="J437" s="28">
        <f t="shared" si="1763"/>
        <v>45641660.317988001</v>
      </c>
      <c r="K437" s="29"/>
      <c r="L437" s="54">
        <f>_xlfn.XLOOKUP($C437,[25]PSP!$C:$C,[25]PSP!$L:$L)</f>
        <v>1429.9999999997226</v>
      </c>
      <c r="M437" s="27">
        <f>_xlfn.XLOOKUP($C437,[25]PSP!$C:$C,[25]PSP!$M:$M)</f>
        <v>60.67</v>
      </c>
      <c r="N437" s="28">
        <f t="shared" si="1764"/>
        <v>86758.09</v>
      </c>
      <c r="O437" s="29"/>
      <c r="P437" s="54">
        <f>_xlfn.XLOOKUP($C437,[25]PSP!$C:$C,[25]PSP!$P:$P)</f>
        <v>0</v>
      </c>
      <c r="Q437" s="27">
        <f>_xlfn.XLOOKUP($C437,[25]PSP!$C:$C,[25]PSP!$Q:$Q)</f>
        <v>60.67</v>
      </c>
      <c r="R437" s="28">
        <f t="shared" si="1765"/>
        <v>0</v>
      </c>
      <c r="S437" s="29"/>
      <c r="T437" s="54">
        <f>_xlfn.XLOOKUP($C437,[25]PSP!$C:$C,[25]PSP!$T:$T)</f>
        <v>0</v>
      </c>
      <c r="U437" s="27">
        <f>_xlfn.XLOOKUP($C437,[25]PSP!$C:$C,[25]PSP!$U:$U)</f>
        <v>60.67</v>
      </c>
      <c r="V437" s="28">
        <f t="shared" si="1766"/>
        <v>0</v>
      </c>
      <c r="W437" s="29"/>
      <c r="X437" s="54">
        <f>_xlfn.XLOOKUP($C437,[25]PSP!$C:$C,[25]PSP!$X:$X)</f>
        <v>0</v>
      </c>
      <c r="Y437" s="27">
        <f>_xlfn.XLOOKUP($C437,[25]PSP!$C:$C,[25]PSP!$Y:$Y)</f>
        <v>60.67</v>
      </c>
      <c r="Z437" s="28">
        <f t="shared" si="1767"/>
        <v>0</v>
      </c>
      <c r="AA437" s="29"/>
      <c r="AB437" s="54">
        <f>_xlfn.XLOOKUP($C437,[25]PSP!$C:$C,[25]PSP!$AB:$AB)</f>
        <v>1817.4999999996544</v>
      </c>
      <c r="AC437" s="27">
        <f>_xlfn.XLOOKUP($C437,[25]PSP!$C:$C,[25]PSP!$AC:$AC)</f>
        <v>60.67</v>
      </c>
      <c r="AD437" s="28">
        <f t="shared" si="1768"/>
        <v>110267.72</v>
      </c>
      <c r="AE437" s="29"/>
      <c r="AF437" s="54">
        <f>_xlfn.XLOOKUP($C437,[25]PSP!$C:$C,[25]PSP!$AF:$AF)</f>
        <v>1182.4999999998909</v>
      </c>
      <c r="AG437" s="27">
        <f>_xlfn.XLOOKUP($C437,[25]PSP!$C:$C,[25]PSP!$AG:$AG)</f>
        <v>60.67</v>
      </c>
      <c r="AH437" s="28">
        <f t="shared" si="1769"/>
        <v>71742.27</v>
      </c>
      <c r="AI437" s="29"/>
      <c r="AJ437" s="54">
        <f>_xlfn.XLOOKUP($C437,[25]PSP!$C:$C,[25]PSP!$AJ:$AJ)</f>
        <v>1042.4999999997908</v>
      </c>
      <c r="AK437" s="27">
        <f>_xlfn.XLOOKUP($C437,[25]PSP!$C:$C,[25]PSP!$AK:$AK)</f>
        <v>60.67</v>
      </c>
      <c r="AL437" s="28">
        <f t="shared" si="1770"/>
        <v>63248.47</v>
      </c>
      <c r="AM437" s="29"/>
      <c r="AN437" s="54">
        <f>_xlfn.XLOOKUP($C437,[25]PSP!$C:$C,[25]PSP!$AN:$AN)</f>
        <v>18572.500000000786</v>
      </c>
      <c r="AO437" s="27">
        <f>_xlfn.XLOOKUP($C437,[25]PSP!$C:$C,[25]PSP!$AO:$AO)</f>
        <v>60.67</v>
      </c>
      <c r="AP437" s="28">
        <f t="shared" si="1771"/>
        <v>1126793.57</v>
      </c>
      <c r="AQ437" s="29"/>
      <c r="AR437" s="54">
        <f>_xlfn.XLOOKUP($C437,[25]PSP!$C:$C,[25]PSP!$AR:$AR)</f>
        <v>1255.0000000004502</v>
      </c>
      <c r="AS437" s="27">
        <f>_xlfn.XLOOKUP($C437,[25]PSP!$C:$C,[25]PSP!$AS:$AS)</f>
        <v>60.67</v>
      </c>
      <c r="AT437" s="28">
        <f t="shared" si="1772"/>
        <v>76140.850000000006</v>
      </c>
      <c r="AU437" s="29"/>
      <c r="AV437" s="54">
        <f>_xlfn.XLOOKUP($C437,[25]PSP!$C:$C,[25]PSP!$AV:$AV)</f>
        <v>0</v>
      </c>
      <c r="AW437" s="27">
        <f>_xlfn.XLOOKUP($C437,[25]PSP!$C:$C,[25]PSP!$AW:$AW)</f>
        <v>60.67</v>
      </c>
      <c r="AX437" s="28">
        <f t="shared" si="1773"/>
        <v>0</v>
      </c>
      <c r="AY437" s="29"/>
      <c r="AZ437" s="54">
        <f>_xlfn.XLOOKUP($C437,[25]PSP!$C:$C,[25]PSP!$AZ:$AZ)</f>
        <v>3352.5000000000205</v>
      </c>
      <c r="BA437" s="27">
        <f>_xlfn.XLOOKUP($C437,[25]PSP!$C:$C,[25]PSP!$BA:$BA)</f>
        <v>60.67</v>
      </c>
      <c r="BB437" s="28">
        <f t="shared" si="1774"/>
        <v>203396.17</v>
      </c>
      <c r="BC437" s="29"/>
      <c r="BD437" s="54">
        <f>_xlfn.XLOOKUP($C437,[25]PSP!$C:$C,[25]PSP!$BD:$BD)</f>
        <v>66935.000000001135</v>
      </c>
      <c r="BE437" s="27">
        <f>_xlfn.XLOOKUP($C437,[25]PSP!$C:$C,[25]PSP!$BE:$BE)</f>
        <v>60.67</v>
      </c>
      <c r="BF437" s="28">
        <f t="shared" si="1775"/>
        <v>4060946.45</v>
      </c>
      <c r="BG437" s="29"/>
      <c r="BH437" s="54">
        <f>_xlfn.XLOOKUP($C437,[25]PSP!$C:$C,[25]PSP!$BH:$BH)</f>
        <v>95932.499999997264</v>
      </c>
      <c r="BI437" s="27">
        <f>_xlfn.XLOOKUP($C437,[25]PSP!$C:$C,[25]PSP!$BI:$BI)</f>
        <v>60.67</v>
      </c>
      <c r="BJ437" s="28">
        <f t="shared" si="1776"/>
        <v>5820224.7699999996</v>
      </c>
      <c r="BK437" s="29"/>
      <c r="BL437" s="54">
        <f>_xlfn.XLOOKUP($C437,[25]PSP!$C:$C,[25]PSP!$BL:$BL)</f>
        <v>83404.999999999054</v>
      </c>
      <c r="BM437" s="27">
        <f>_xlfn.XLOOKUP($C437,[25]PSP!$C:$C,[25]PSP!$BM:$BM)</f>
        <v>60.67</v>
      </c>
      <c r="BN437" s="28">
        <f t="shared" si="1777"/>
        <v>5060181.34</v>
      </c>
      <c r="BO437" s="29"/>
      <c r="BP437" s="54">
        <f>_xlfn.XLOOKUP($C437,[25]PSP!$C:$C,[25]PSP!$BP:$BP)</f>
        <v>30372.499999999716</v>
      </c>
      <c r="BQ437" s="27">
        <f>_xlfn.XLOOKUP($C437,[25]PSP!$C:$C,[25]PSP!$BQ:$BQ)</f>
        <v>60.67</v>
      </c>
      <c r="BR437" s="28">
        <f t="shared" si="1778"/>
        <v>1842699.57</v>
      </c>
      <c r="BS437" s="29"/>
      <c r="BT437" s="54">
        <f>_xlfn.XLOOKUP($C437,[25]PSP!$C:$C,[25]PSP!$BT:$BT)</f>
        <v>1490.0000000000091</v>
      </c>
      <c r="BU437" s="27">
        <f>_xlfn.XLOOKUP($C437,[25]PSP!$C:$C,[25]PSP!$BU:$BU)</f>
        <v>60.67</v>
      </c>
      <c r="BV437" s="28">
        <f t="shared" si="1779"/>
        <v>90398.3</v>
      </c>
      <c r="BW437" s="29"/>
      <c r="BX437" s="54">
        <f>_xlfn.XLOOKUP($C437,[25]PSP!$C:$C,[25]PSP!$BX:$BX)</f>
        <v>709.99999999969532</v>
      </c>
      <c r="BY437" s="27">
        <f>_xlfn.XLOOKUP($C437,[25]PSP!$C:$C,[25]PSP!$BY:$BY)</f>
        <v>60.67</v>
      </c>
      <c r="BZ437" s="28">
        <f t="shared" si="1780"/>
        <v>43075.69</v>
      </c>
      <c r="CA437" s="29"/>
      <c r="CB437" s="54">
        <f>_xlfn.XLOOKUP($C437,[25]PSP!$C:$C,[25]PSP!$CB:$CB)</f>
        <v>1392.5000000000409</v>
      </c>
      <c r="CC437" s="27">
        <f>_xlfn.XLOOKUP($C437,[25]PSP!$C:$C,[25]PSP!$CC:$CC)</f>
        <v>60.67</v>
      </c>
      <c r="CD437" s="28">
        <f t="shared" si="1781"/>
        <v>84482.97</v>
      </c>
      <c r="CE437" s="29"/>
      <c r="CF437" s="54">
        <f>_xlfn.XLOOKUP($C437,[25]PSP!$C:$C,[25]PSP!$CF:$CF)</f>
        <v>6307.4999999997772</v>
      </c>
      <c r="CG437" s="27">
        <f>_xlfn.XLOOKUP($C437,[25]PSP!$C:$C,[25]PSP!$CG:$CG)</f>
        <v>60.67</v>
      </c>
      <c r="CH437" s="28">
        <f t="shared" si="1782"/>
        <v>382676.02</v>
      </c>
      <c r="CI437" s="29"/>
      <c r="CJ437" s="54">
        <f>_xlfn.XLOOKUP($C437,[25]PSP!$C:$C,[25]PSP!$CJ:$CJ)</f>
        <v>16335.000000000264</v>
      </c>
      <c r="CK437" s="27">
        <f>_xlfn.XLOOKUP($C437,[25]PSP!$C:$C,[25]PSP!$CK:$CK)</f>
        <v>60.67</v>
      </c>
      <c r="CL437" s="28">
        <f t="shared" si="1783"/>
        <v>991044.45</v>
      </c>
      <c r="CM437" s="29"/>
      <c r="CN437" s="54">
        <f>_xlfn.XLOOKUP($C437,[25]PSP!$C:$C,[25]PSP!$CN:$CN)</f>
        <v>5225.0000000009322</v>
      </c>
      <c r="CO437" s="27">
        <f>_xlfn.XLOOKUP($C437,[25]PSP!$C:$C,[25]PSP!$CO:$CO)</f>
        <v>60.67</v>
      </c>
      <c r="CP437" s="28">
        <f t="shared" si="1784"/>
        <v>317000.75</v>
      </c>
      <c r="CQ437" s="29"/>
      <c r="CR437" s="54">
        <f>_xlfn.XLOOKUP($C437,[25]PSP!$C:$C,[25]PSP!$CR:$CR)</f>
        <v>59282.499999998778</v>
      </c>
      <c r="CS437" s="27">
        <f>_xlfn.XLOOKUP($C437,[25]PSP!$C:$C,[25]PSP!$CS:$CS)</f>
        <v>60.67</v>
      </c>
      <c r="CT437" s="28">
        <f t="shared" si="1785"/>
        <v>3596669.27</v>
      </c>
      <c r="CU437" s="29"/>
      <c r="CV437" s="54">
        <f>_xlfn.XLOOKUP($C437,[25]PSP!$C:$C,[25]PSP!$CV:$CV)</f>
        <v>54492.50000000291</v>
      </c>
      <c r="CW437" s="27">
        <f>_xlfn.XLOOKUP($C437,[25]PSP!$C:$C,[25]PSP!$CW:$CW)</f>
        <v>60.67</v>
      </c>
      <c r="CX437" s="28">
        <f t="shared" si="1786"/>
        <v>3306059.97</v>
      </c>
      <c r="CY437" s="29"/>
      <c r="CZ437" s="54">
        <f>_xlfn.XLOOKUP($C437,[25]PSP!$C:$C,[25]PSP!$CZ:$CZ)</f>
        <v>17997.500000000175</v>
      </c>
      <c r="DA437" s="27">
        <f>_xlfn.XLOOKUP($C437,[25]PSP!$C:$C,[25]PSP!$DA:$DA)</f>
        <v>60.67</v>
      </c>
      <c r="DB437" s="28">
        <f t="shared" si="1787"/>
        <v>1091908.32</v>
      </c>
      <c r="DC437" s="29"/>
      <c r="DD437" s="54">
        <f>_xlfn.XLOOKUP($C437,[25]PSP!$C:$C,[25]PSP!$DD:$DD)</f>
        <v>10512.499999998112</v>
      </c>
      <c r="DE437" s="27">
        <f>_xlfn.XLOOKUP($C437,[25]PSP!$C:$C,[25]PSP!$DE:$DE)</f>
        <v>60.67</v>
      </c>
      <c r="DF437" s="28">
        <f t="shared" si="1788"/>
        <v>637793.37</v>
      </c>
      <c r="DG437" s="29"/>
      <c r="DH437" s="54">
        <f>_xlfn.XLOOKUP($C437,[25]PSP!$C:$C,[25]PSP!$DH:$DH)</f>
        <v>2027.5000000003729</v>
      </c>
      <c r="DI437" s="27">
        <f>_xlfn.XLOOKUP($C437,[25]PSP!$C:$C,[25]PSP!$DI:$DI)</f>
        <v>60.67</v>
      </c>
      <c r="DJ437" s="28">
        <f t="shared" si="1789"/>
        <v>123008.42</v>
      </c>
      <c r="DK437" s="29"/>
      <c r="DL437" s="54">
        <f>_xlfn.XLOOKUP($C437,[25]PSP!$C:$C,[25]PSP!$DL:$DL)</f>
        <v>5242.49999999995</v>
      </c>
      <c r="DM437" s="27">
        <f>_xlfn.XLOOKUP($C437,[25]PSP!$C:$C,[25]PSP!$DM:$DM)</f>
        <v>60.67</v>
      </c>
      <c r="DN437" s="28">
        <f t="shared" si="1790"/>
        <v>318062.46999999997</v>
      </c>
      <c r="DO437" s="29"/>
      <c r="DP437" s="54">
        <f>_xlfn.XLOOKUP($C437,[25]PSP!$C:$C,[25]PSP!$DP:$DP)</f>
        <v>12667.500000000586</v>
      </c>
      <c r="DQ437" s="27">
        <f>_xlfn.XLOOKUP($C437,[25]PSP!$C:$C,[25]PSP!$DQ:$DQ)</f>
        <v>60.67</v>
      </c>
      <c r="DR437" s="28">
        <f t="shared" si="1791"/>
        <v>768537.22</v>
      </c>
      <c r="DS437" s="29"/>
      <c r="DT437" s="54">
        <f>_xlfn.XLOOKUP($C437,[25]PSP!$C:$C,[25]PSP!$DT:$DT)</f>
        <v>1920.0000000000728</v>
      </c>
      <c r="DU437" s="27">
        <f>_xlfn.XLOOKUP($C437,[25]PSP!$C:$C,[25]PSP!$DU:$DU)</f>
        <v>60.67</v>
      </c>
      <c r="DV437" s="28">
        <f t="shared" si="1792"/>
        <v>116486.39999999999</v>
      </c>
      <c r="DW437" s="29"/>
      <c r="DX437" s="54">
        <f>_xlfn.XLOOKUP($C437,[25]PSP!$C:$C,[25]PSP!$DX:$DX)</f>
        <v>24200.00000000016</v>
      </c>
      <c r="DY437" s="27">
        <f>_xlfn.XLOOKUP($C437,[25]PSP!$C:$C,[25]PSP!$DY:$DY)</f>
        <v>60.67</v>
      </c>
      <c r="DZ437" s="28">
        <f t="shared" si="1793"/>
        <v>1468214</v>
      </c>
      <c r="EA437" s="29"/>
      <c r="EB437" s="54">
        <f>_xlfn.XLOOKUP($C437,[25]PSP!$C:$C,[25]PSP!$EB:$EB)</f>
        <v>51550</v>
      </c>
      <c r="EC437" s="27">
        <f>_xlfn.XLOOKUP($C437,[25]PSP!$C:$C,[25]PSP!$EC:$EC)</f>
        <v>60.67</v>
      </c>
      <c r="ED437" s="28">
        <f t="shared" si="1794"/>
        <v>3127538.5</v>
      </c>
      <c r="EE437" s="29"/>
      <c r="EF437" s="54">
        <f>_xlfn.XLOOKUP($C437,[25]PSP!$C:$C,[25]PSP!$EF:$EF)</f>
        <v>10175.000000000002</v>
      </c>
      <c r="EG437" s="27">
        <f>_xlfn.XLOOKUP($C437,[25]PSP!$C:$C,[25]PSP!$EG:$EG)</f>
        <v>60.67</v>
      </c>
      <c r="EH437" s="28">
        <f t="shared" si="1795"/>
        <v>617317.25</v>
      </c>
      <c r="EI437" s="29"/>
      <c r="EJ437" s="54">
        <f>_xlfn.XLOOKUP($C437,[25]PSP!$C:$C,[25]PSP!$EJ:$EJ)</f>
        <v>52500</v>
      </c>
      <c r="EK437" s="27">
        <f>_xlfn.XLOOKUP($C437,[25]PSP!$C:$C,[25]PSP!$EK:$EK)</f>
        <v>60.67</v>
      </c>
      <c r="EL437" s="28">
        <f t="shared" si="1796"/>
        <v>3185175</v>
      </c>
      <c r="EM437" s="29"/>
      <c r="EN437" s="108"/>
      <c r="EO437" s="29">
        <f t="shared" si="1659"/>
        <v>38787847.640000008</v>
      </c>
      <c r="EP437" s="29">
        <f t="shared" si="1589"/>
        <v>38787847.640000001</v>
      </c>
      <c r="EQ437" s="4" t="b">
        <f t="shared" si="1624"/>
        <v>1</v>
      </c>
      <c r="ES437" s="118">
        <f t="shared" si="1728"/>
        <v>1.1767000000000001</v>
      </c>
    </row>
    <row r="438" spans="3:149" ht="21" x14ac:dyDescent="0.25">
      <c r="C438" s="24" t="s">
        <v>357</v>
      </c>
      <c r="D438" s="43" t="str">
        <f>_xlfn.XLOOKUP($C438,[25]PSP!$C:$C,[25]PSP!$D:$D)</f>
        <v>RO-41211</v>
      </c>
      <c r="E438" s="24" t="str">
        <f>_xlfn.XLOOKUP($C438,[25]PSP!$C:$C,[25]PSP!$E:$E)</f>
        <v>DER/MG</v>
      </c>
      <c r="F438" s="25" t="str">
        <f>_xlfn.XLOOKUP($C438,[25]PSP!$C:$C,[25]PSP!$F:$F)</f>
        <v xml:space="preserve">MISTURADO OU CONCRETO BETUMINOSO USINADO A QUENTE REMOÇÃO E CARGA DE TODO PAVIMENTO EXISTENTE </v>
      </c>
      <c r="G438" s="26" t="str">
        <f>_xlfn.XLOOKUP($C438,[25]PSP!$C:$C,[25]PSP!$G:$G)</f>
        <v>M3</v>
      </c>
      <c r="H438" s="53">
        <f>_xlfn.XLOOKUP($C438,[25]PSP!$C:$C,[25]PSP!$H:$H)</f>
        <v>0</v>
      </c>
      <c r="I438" s="28">
        <f>_xlfn.XLOOKUP($C438,[25]PSP!$C:$C,[25]PSP!$I:$I)</f>
        <v>0</v>
      </c>
      <c r="J438" s="28">
        <f t="shared" si="1763"/>
        <v>0</v>
      </c>
      <c r="K438" s="29"/>
      <c r="L438" s="54">
        <f>_xlfn.XLOOKUP($C438,[25]PSP!$C:$C,[25]PSP!$L:$L)</f>
        <v>0</v>
      </c>
      <c r="M438" s="27">
        <f>_xlfn.XLOOKUP($C438,[25]PSP!$C:$C,[25]PSP!$M:$M)</f>
        <v>6.41</v>
      </c>
      <c r="N438" s="28">
        <f t="shared" si="1764"/>
        <v>0</v>
      </c>
      <c r="O438" s="29"/>
      <c r="P438" s="54">
        <f>_xlfn.XLOOKUP($C438,[25]PSP!$C:$C,[25]PSP!$P:$P)</f>
        <v>0</v>
      </c>
      <c r="Q438" s="27">
        <f>_xlfn.XLOOKUP($C438,[25]PSP!$C:$C,[25]PSP!$Q:$Q)</f>
        <v>6.41</v>
      </c>
      <c r="R438" s="28">
        <f t="shared" si="1765"/>
        <v>0</v>
      </c>
      <c r="S438" s="29"/>
      <c r="T438" s="54">
        <f>_xlfn.XLOOKUP($C438,[25]PSP!$C:$C,[25]PSP!$T:$T)</f>
        <v>0</v>
      </c>
      <c r="U438" s="27">
        <f>_xlfn.XLOOKUP($C438,[25]PSP!$C:$C,[25]PSP!$U:$U)</f>
        <v>6.41</v>
      </c>
      <c r="V438" s="28">
        <f t="shared" si="1766"/>
        <v>0</v>
      </c>
      <c r="W438" s="29"/>
      <c r="X438" s="54">
        <f>_xlfn.XLOOKUP($C438,[25]PSP!$C:$C,[25]PSP!$X:$X)</f>
        <v>0</v>
      </c>
      <c r="Y438" s="27">
        <f>_xlfn.XLOOKUP($C438,[25]PSP!$C:$C,[25]PSP!$Y:$Y)</f>
        <v>6.41</v>
      </c>
      <c r="Z438" s="28">
        <f t="shared" si="1767"/>
        <v>0</v>
      </c>
      <c r="AA438" s="29"/>
      <c r="AB438" s="54">
        <f>_xlfn.XLOOKUP($C438,[25]PSP!$C:$C,[25]PSP!$AB:$AB)</f>
        <v>0</v>
      </c>
      <c r="AC438" s="27">
        <f>_xlfn.XLOOKUP($C438,[25]PSP!$C:$C,[25]PSP!$AC:$AC)</f>
        <v>6.41</v>
      </c>
      <c r="AD438" s="28">
        <f t="shared" si="1768"/>
        <v>0</v>
      </c>
      <c r="AE438" s="29"/>
      <c r="AF438" s="54">
        <f>_xlfn.XLOOKUP($C438,[25]PSP!$C:$C,[25]PSP!$AF:$AF)</f>
        <v>0</v>
      </c>
      <c r="AG438" s="27">
        <f>_xlfn.XLOOKUP($C438,[25]PSP!$C:$C,[25]PSP!$AG:$AG)</f>
        <v>6.41</v>
      </c>
      <c r="AH438" s="28">
        <f t="shared" si="1769"/>
        <v>0</v>
      </c>
      <c r="AI438" s="29"/>
      <c r="AJ438" s="54">
        <f>_xlfn.XLOOKUP($C438,[25]PSP!$C:$C,[25]PSP!$AJ:$AJ)</f>
        <v>0</v>
      </c>
      <c r="AK438" s="27">
        <f>_xlfn.XLOOKUP($C438,[25]PSP!$C:$C,[25]PSP!$AK:$AK)</f>
        <v>6.41</v>
      </c>
      <c r="AL438" s="28">
        <f t="shared" si="1770"/>
        <v>0</v>
      </c>
      <c r="AM438" s="29"/>
      <c r="AN438" s="54">
        <f>_xlfn.XLOOKUP($C438,[25]PSP!$C:$C,[25]PSP!$AN:$AN)</f>
        <v>0</v>
      </c>
      <c r="AO438" s="27">
        <f>_xlfn.XLOOKUP($C438,[25]PSP!$C:$C,[25]PSP!$AO:$AO)</f>
        <v>6.41</v>
      </c>
      <c r="AP438" s="28">
        <f t="shared" si="1771"/>
        <v>0</v>
      </c>
      <c r="AQ438" s="29"/>
      <c r="AR438" s="54">
        <f>_xlfn.XLOOKUP($C438,[25]PSP!$C:$C,[25]PSP!$AR:$AR)</f>
        <v>0</v>
      </c>
      <c r="AS438" s="27">
        <f>_xlfn.XLOOKUP($C438,[25]PSP!$C:$C,[25]PSP!$AS:$AS)</f>
        <v>6.41</v>
      </c>
      <c r="AT438" s="28">
        <f t="shared" si="1772"/>
        <v>0</v>
      </c>
      <c r="AU438" s="29"/>
      <c r="AV438" s="54">
        <f>_xlfn.XLOOKUP($C438,[25]PSP!$C:$C,[25]PSP!$AV:$AV)</f>
        <v>0</v>
      </c>
      <c r="AW438" s="27">
        <f>_xlfn.XLOOKUP($C438,[25]PSP!$C:$C,[25]PSP!$AW:$AW)</f>
        <v>6.41</v>
      </c>
      <c r="AX438" s="28">
        <f t="shared" si="1773"/>
        <v>0</v>
      </c>
      <c r="AY438" s="29"/>
      <c r="AZ438" s="54">
        <f>_xlfn.XLOOKUP($C438,[25]PSP!$C:$C,[25]PSP!$AZ:$AZ)</f>
        <v>0</v>
      </c>
      <c r="BA438" s="27">
        <f>_xlfn.XLOOKUP($C438,[25]PSP!$C:$C,[25]PSP!$BA:$BA)</f>
        <v>6.41</v>
      </c>
      <c r="BB438" s="28">
        <f t="shared" si="1774"/>
        <v>0</v>
      </c>
      <c r="BC438" s="29"/>
      <c r="BD438" s="54">
        <f>_xlfn.XLOOKUP($C438,[25]PSP!$C:$C,[25]PSP!$BD:$BD)</f>
        <v>0</v>
      </c>
      <c r="BE438" s="27">
        <f>_xlfn.XLOOKUP($C438,[25]PSP!$C:$C,[25]PSP!$BE:$BE)</f>
        <v>6.41</v>
      </c>
      <c r="BF438" s="28">
        <f t="shared" si="1775"/>
        <v>0</v>
      </c>
      <c r="BG438" s="29"/>
      <c r="BH438" s="54">
        <f>_xlfn.XLOOKUP($C438,[25]PSP!$C:$C,[25]PSP!$BH:$BH)</f>
        <v>0</v>
      </c>
      <c r="BI438" s="27">
        <f>_xlfn.XLOOKUP($C438,[25]PSP!$C:$C,[25]PSP!$BI:$BI)</f>
        <v>6.41</v>
      </c>
      <c r="BJ438" s="28">
        <f t="shared" si="1776"/>
        <v>0</v>
      </c>
      <c r="BK438" s="29"/>
      <c r="BL438" s="54">
        <f>_xlfn.XLOOKUP($C438,[25]PSP!$C:$C,[25]PSP!$BL:$BL)</f>
        <v>0</v>
      </c>
      <c r="BM438" s="27">
        <f>_xlfn.XLOOKUP($C438,[25]PSP!$C:$C,[25]PSP!$BM:$BM)</f>
        <v>6.41</v>
      </c>
      <c r="BN438" s="28">
        <f t="shared" si="1777"/>
        <v>0</v>
      </c>
      <c r="BO438" s="29"/>
      <c r="BP438" s="54">
        <f>_xlfn.XLOOKUP($C438,[25]PSP!$C:$C,[25]PSP!$BP:$BP)</f>
        <v>0</v>
      </c>
      <c r="BQ438" s="27">
        <f>_xlfn.XLOOKUP($C438,[25]PSP!$C:$C,[25]PSP!$BQ:$BQ)</f>
        <v>6.41</v>
      </c>
      <c r="BR438" s="28">
        <f t="shared" si="1778"/>
        <v>0</v>
      </c>
      <c r="BS438" s="29"/>
      <c r="BT438" s="54">
        <f>_xlfn.XLOOKUP($C438,[25]PSP!$C:$C,[25]PSP!$BT:$BT)</f>
        <v>0</v>
      </c>
      <c r="BU438" s="27">
        <f>_xlfn.XLOOKUP($C438,[25]PSP!$C:$C,[25]PSP!$BU:$BU)</f>
        <v>6.41</v>
      </c>
      <c r="BV438" s="28">
        <f t="shared" si="1779"/>
        <v>0</v>
      </c>
      <c r="BW438" s="29"/>
      <c r="BX438" s="54">
        <f>_xlfn.XLOOKUP($C438,[25]PSP!$C:$C,[25]PSP!$BX:$BX)</f>
        <v>0</v>
      </c>
      <c r="BY438" s="27">
        <f>_xlfn.XLOOKUP($C438,[25]PSP!$C:$C,[25]PSP!$BY:$BY)</f>
        <v>6.41</v>
      </c>
      <c r="BZ438" s="28">
        <f t="shared" si="1780"/>
        <v>0</v>
      </c>
      <c r="CA438" s="29"/>
      <c r="CB438" s="54">
        <f>_xlfn.XLOOKUP($C438,[25]PSP!$C:$C,[25]PSP!$CB:$CB)</f>
        <v>0</v>
      </c>
      <c r="CC438" s="27">
        <f>_xlfn.XLOOKUP($C438,[25]PSP!$C:$C,[25]PSP!$CC:$CC)</f>
        <v>6.41</v>
      </c>
      <c r="CD438" s="28">
        <f t="shared" si="1781"/>
        <v>0</v>
      </c>
      <c r="CE438" s="29"/>
      <c r="CF438" s="54">
        <f>_xlfn.XLOOKUP($C438,[25]PSP!$C:$C,[25]PSP!$CF:$CF)</f>
        <v>0</v>
      </c>
      <c r="CG438" s="27">
        <f>_xlfn.XLOOKUP($C438,[25]PSP!$C:$C,[25]PSP!$CG:$CG)</f>
        <v>6.41</v>
      </c>
      <c r="CH438" s="28">
        <f t="shared" si="1782"/>
        <v>0</v>
      </c>
      <c r="CI438" s="29"/>
      <c r="CJ438" s="54">
        <f>_xlfn.XLOOKUP($C438,[25]PSP!$C:$C,[25]PSP!$CJ:$CJ)</f>
        <v>0</v>
      </c>
      <c r="CK438" s="27">
        <f>_xlfn.XLOOKUP($C438,[25]PSP!$C:$C,[25]PSP!$CK:$CK)</f>
        <v>6.41</v>
      </c>
      <c r="CL438" s="28">
        <f t="shared" si="1783"/>
        <v>0</v>
      </c>
      <c r="CM438" s="29"/>
      <c r="CN438" s="54">
        <f>_xlfn.XLOOKUP($C438,[25]PSP!$C:$C,[25]PSP!$CN:$CN)</f>
        <v>0</v>
      </c>
      <c r="CO438" s="27">
        <f>_xlfn.XLOOKUP($C438,[25]PSP!$C:$C,[25]PSP!$CO:$CO)</f>
        <v>6.41</v>
      </c>
      <c r="CP438" s="28">
        <f t="shared" si="1784"/>
        <v>0</v>
      </c>
      <c r="CQ438" s="29"/>
      <c r="CR438" s="54">
        <f>_xlfn.XLOOKUP($C438,[25]PSP!$C:$C,[25]PSP!$CR:$CR)</f>
        <v>0</v>
      </c>
      <c r="CS438" s="27">
        <f>_xlfn.XLOOKUP($C438,[25]PSP!$C:$C,[25]PSP!$CS:$CS)</f>
        <v>6.41</v>
      </c>
      <c r="CT438" s="28">
        <f t="shared" si="1785"/>
        <v>0</v>
      </c>
      <c r="CU438" s="29"/>
      <c r="CV438" s="54">
        <f>_xlfn.XLOOKUP($C438,[25]PSP!$C:$C,[25]PSP!$CV:$CV)</f>
        <v>0</v>
      </c>
      <c r="CW438" s="27">
        <f>_xlfn.XLOOKUP($C438,[25]PSP!$C:$C,[25]PSP!$CW:$CW)</f>
        <v>6.41</v>
      </c>
      <c r="CX438" s="28">
        <f t="shared" si="1786"/>
        <v>0</v>
      </c>
      <c r="CY438" s="29"/>
      <c r="CZ438" s="54">
        <f>_xlfn.XLOOKUP($C438,[25]PSP!$C:$C,[25]PSP!$CZ:$CZ)</f>
        <v>0</v>
      </c>
      <c r="DA438" s="27">
        <f>_xlfn.XLOOKUP($C438,[25]PSP!$C:$C,[25]PSP!$DA:$DA)</f>
        <v>6.41</v>
      </c>
      <c r="DB438" s="28">
        <f t="shared" si="1787"/>
        <v>0</v>
      </c>
      <c r="DC438" s="29"/>
      <c r="DD438" s="54">
        <f>_xlfn.XLOOKUP($C438,[25]PSP!$C:$C,[25]PSP!$DD:$DD)</f>
        <v>0</v>
      </c>
      <c r="DE438" s="27">
        <f>_xlfn.XLOOKUP($C438,[25]PSP!$C:$C,[25]PSP!$DE:$DE)</f>
        <v>6.41</v>
      </c>
      <c r="DF438" s="28">
        <f t="shared" si="1788"/>
        <v>0</v>
      </c>
      <c r="DG438" s="29"/>
      <c r="DH438" s="54">
        <f>_xlfn.XLOOKUP($C438,[25]PSP!$C:$C,[25]PSP!$DH:$DH)</f>
        <v>0</v>
      </c>
      <c r="DI438" s="27">
        <f>_xlfn.XLOOKUP($C438,[25]PSP!$C:$C,[25]PSP!$DI:$DI)</f>
        <v>6.41</v>
      </c>
      <c r="DJ438" s="28">
        <f t="shared" si="1789"/>
        <v>0</v>
      </c>
      <c r="DK438" s="29"/>
      <c r="DL438" s="54">
        <f>_xlfn.XLOOKUP($C438,[25]PSP!$C:$C,[25]PSP!$DL:$DL)</f>
        <v>0</v>
      </c>
      <c r="DM438" s="27">
        <f>_xlfn.XLOOKUP($C438,[25]PSP!$C:$C,[25]PSP!$DM:$DM)</f>
        <v>6.41</v>
      </c>
      <c r="DN438" s="28">
        <f t="shared" si="1790"/>
        <v>0</v>
      </c>
      <c r="DO438" s="29"/>
      <c r="DP438" s="54">
        <f>_xlfn.XLOOKUP($C438,[25]PSP!$C:$C,[25]PSP!$DP:$DP)</f>
        <v>0</v>
      </c>
      <c r="DQ438" s="27">
        <f>_xlfn.XLOOKUP($C438,[25]PSP!$C:$C,[25]PSP!$DQ:$DQ)</f>
        <v>6.41</v>
      </c>
      <c r="DR438" s="28">
        <f t="shared" si="1791"/>
        <v>0</v>
      </c>
      <c r="DS438" s="29"/>
      <c r="DT438" s="54">
        <f>_xlfn.XLOOKUP($C438,[25]PSP!$C:$C,[25]PSP!$DT:$DT)</f>
        <v>0</v>
      </c>
      <c r="DU438" s="27">
        <f>_xlfn.XLOOKUP($C438,[25]PSP!$C:$C,[25]PSP!$DU:$DU)</f>
        <v>6.41</v>
      </c>
      <c r="DV438" s="28">
        <f t="shared" si="1792"/>
        <v>0</v>
      </c>
      <c r="DW438" s="29"/>
      <c r="DX438" s="54">
        <f>_xlfn.XLOOKUP($C438,[25]PSP!$C:$C,[25]PSP!$DX:$DX)</f>
        <v>0</v>
      </c>
      <c r="DY438" s="27">
        <f>_xlfn.XLOOKUP($C438,[25]PSP!$C:$C,[25]PSP!$DY:$DY)</f>
        <v>6.41</v>
      </c>
      <c r="DZ438" s="28">
        <f t="shared" si="1793"/>
        <v>0</v>
      </c>
      <c r="EA438" s="29"/>
      <c r="EB438" s="54">
        <f>_xlfn.XLOOKUP($C438,[25]PSP!$C:$C,[25]PSP!$EB:$EB)</f>
        <v>0</v>
      </c>
      <c r="EC438" s="27">
        <f>_xlfn.XLOOKUP($C438,[25]PSP!$C:$C,[25]PSP!$EC:$EC)</f>
        <v>6.41</v>
      </c>
      <c r="ED438" s="28">
        <f t="shared" si="1794"/>
        <v>0</v>
      </c>
      <c r="EE438" s="29"/>
      <c r="EF438" s="54">
        <f>_xlfn.XLOOKUP($C438,[25]PSP!$C:$C,[25]PSP!$EF:$EF)</f>
        <v>0</v>
      </c>
      <c r="EG438" s="27">
        <f>_xlfn.XLOOKUP($C438,[25]PSP!$C:$C,[25]PSP!$EG:$EG)</f>
        <v>6.41</v>
      </c>
      <c r="EH438" s="28">
        <f t="shared" si="1795"/>
        <v>0</v>
      </c>
      <c r="EI438" s="29"/>
      <c r="EJ438" s="54">
        <f>_xlfn.XLOOKUP($C438,[25]PSP!$C:$C,[25]PSP!$EJ:$EJ)</f>
        <v>0</v>
      </c>
      <c r="EK438" s="27">
        <f>_xlfn.XLOOKUP($C438,[25]PSP!$C:$C,[25]PSP!$EK:$EK)</f>
        <v>6.41</v>
      </c>
      <c r="EL438" s="28">
        <f t="shared" si="1796"/>
        <v>0</v>
      </c>
      <c r="EM438" s="29"/>
      <c r="EN438" s="108"/>
      <c r="EO438" s="29">
        <f t="shared" si="1659"/>
        <v>0</v>
      </c>
      <c r="EP438" s="29">
        <f t="shared" si="1589"/>
        <v>0</v>
      </c>
      <c r="EQ438" s="4" t="b">
        <f t="shared" si="1624"/>
        <v>1</v>
      </c>
      <c r="ES438" s="118">
        <f t="shared" si="1728"/>
        <v>1.1767000000000001</v>
      </c>
    </row>
    <row r="439" spans="3:149" ht="21" x14ac:dyDescent="0.25">
      <c r="C439" s="24" t="s">
        <v>358</v>
      </c>
      <c r="D439" s="43" t="str">
        <f>_xlfn.XLOOKUP($C439,[25]PSP!$C:$C,[25]PSP!$D:$D)</f>
        <v>RO-41093</v>
      </c>
      <c r="E439" s="24" t="str">
        <f>_xlfn.XLOOKUP($C439,[25]PSP!$C:$C,[25]PSP!$E:$E)</f>
        <v>DER/MG</v>
      </c>
      <c r="F439" s="25" t="str">
        <f>_xlfn.XLOOKUP($C439,[25]PSP!$C:$C,[25]PSP!$F:$F)</f>
        <v>REFORÇO  DO  SUB-LEITO  (EXECUÇÃO,  INCLUINDO  ESCAVAÇÃO, CARGA,    DESCARGA,    HOMOGENIZAÇÃO,    UMIDECIMENTO, ESPALHAMENTO E COMPACTAÇÃO DO MATERIAL)</v>
      </c>
      <c r="G439" s="26" t="str">
        <f>_xlfn.XLOOKUP($C439,[25]PSP!$C:$C,[25]PSP!$G:$G)</f>
        <v>M3</v>
      </c>
      <c r="H439" s="53">
        <f>_xlfn.XLOOKUP($C439,[25]PSP!$C:$C,[25]PSP!$H:$H)</f>
        <v>0</v>
      </c>
      <c r="I439" s="28">
        <f>_xlfn.XLOOKUP($C439,[25]PSP!$C:$C,[25]PSP!$I:$I)</f>
        <v>0</v>
      </c>
      <c r="J439" s="28">
        <f t="shared" si="1763"/>
        <v>0</v>
      </c>
      <c r="K439" s="29"/>
      <c r="L439" s="54">
        <f>_xlfn.XLOOKUP($C439,[25]PSP!$C:$C,[25]PSP!$L:$L)</f>
        <v>0</v>
      </c>
      <c r="M439" s="27">
        <f>_xlfn.XLOOKUP($C439,[25]PSP!$C:$C,[25]PSP!$M:$M)</f>
        <v>10.09</v>
      </c>
      <c r="N439" s="28">
        <f t="shared" si="1764"/>
        <v>0</v>
      </c>
      <c r="O439" s="29"/>
      <c r="P439" s="54">
        <f>_xlfn.XLOOKUP($C439,[25]PSP!$C:$C,[25]PSP!$P:$P)</f>
        <v>0</v>
      </c>
      <c r="Q439" s="27">
        <f>_xlfn.XLOOKUP($C439,[25]PSP!$C:$C,[25]PSP!$Q:$Q)</f>
        <v>10.09</v>
      </c>
      <c r="R439" s="28">
        <f t="shared" si="1765"/>
        <v>0</v>
      </c>
      <c r="S439" s="29"/>
      <c r="T439" s="54">
        <f>_xlfn.XLOOKUP($C439,[25]PSP!$C:$C,[25]PSP!$T:$T)</f>
        <v>0</v>
      </c>
      <c r="U439" s="27">
        <f>_xlfn.XLOOKUP($C439,[25]PSP!$C:$C,[25]PSP!$U:$U)</f>
        <v>10.09</v>
      </c>
      <c r="V439" s="28">
        <f t="shared" si="1766"/>
        <v>0</v>
      </c>
      <c r="W439" s="29"/>
      <c r="X439" s="54">
        <f>_xlfn.XLOOKUP($C439,[25]PSP!$C:$C,[25]PSP!$X:$X)</f>
        <v>0</v>
      </c>
      <c r="Y439" s="27">
        <f>_xlfn.XLOOKUP($C439,[25]PSP!$C:$C,[25]PSP!$Y:$Y)</f>
        <v>10.09</v>
      </c>
      <c r="Z439" s="28">
        <f t="shared" si="1767"/>
        <v>0</v>
      </c>
      <c r="AA439" s="29"/>
      <c r="AB439" s="54">
        <f>_xlfn.XLOOKUP($C439,[25]PSP!$C:$C,[25]PSP!$AB:$AB)</f>
        <v>0</v>
      </c>
      <c r="AC439" s="27">
        <f>_xlfn.XLOOKUP($C439,[25]PSP!$C:$C,[25]PSP!$AC:$AC)</f>
        <v>10.09</v>
      </c>
      <c r="AD439" s="28">
        <f t="shared" si="1768"/>
        <v>0</v>
      </c>
      <c r="AE439" s="29"/>
      <c r="AF439" s="54">
        <f>_xlfn.XLOOKUP($C439,[25]PSP!$C:$C,[25]PSP!$AF:$AF)</f>
        <v>0</v>
      </c>
      <c r="AG439" s="27">
        <f>_xlfn.XLOOKUP($C439,[25]PSP!$C:$C,[25]PSP!$AG:$AG)</f>
        <v>10.09</v>
      </c>
      <c r="AH439" s="28">
        <f t="shared" si="1769"/>
        <v>0</v>
      </c>
      <c r="AI439" s="29"/>
      <c r="AJ439" s="54">
        <f>_xlfn.XLOOKUP($C439,[25]PSP!$C:$C,[25]PSP!$AJ:$AJ)</f>
        <v>0</v>
      </c>
      <c r="AK439" s="27">
        <f>_xlfn.XLOOKUP($C439,[25]PSP!$C:$C,[25]PSP!$AK:$AK)</f>
        <v>10.09</v>
      </c>
      <c r="AL439" s="28">
        <f t="shared" si="1770"/>
        <v>0</v>
      </c>
      <c r="AM439" s="29"/>
      <c r="AN439" s="54">
        <f>_xlfn.XLOOKUP($C439,[25]PSP!$C:$C,[25]PSP!$AN:$AN)</f>
        <v>0</v>
      </c>
      <c r="AO439" s="27">
        <f>_xlfn.XLOOKUP($C439,[25]PSP!$C:$C,[25]PSP!$AO:$AO)</f>
        <v>10.09</v>
      </c>
      <c r="AP439" s="28">
        <f t="shared" si="1771"/>
        <v>0</v>
      </c>
      <c r="AQ439" s="29"/>
      <c r="AR439" s="54">
        <f>_xlfn.XLOOKUP($C439,[25]PSP!$C:$C,[25]PSP!$AR:$AR)</f>
        <v>0</v>
      </c>
      <c r="AS439" s="27">
        <f>_xlfn.XLOOKUP($C439,[25]PSP!$C:$C,[25]PSP!$AS:$AS)</f>
        <v>10.09</v>
      </c>
      <c r="AT439" s="28">
        <f t="shared" si="1772"/>
        <v>0</v>
      </c>
      <c r="AU439" s="29"/>
      <c r="AV439" s="54">
        <f>_xlfn.XLOOKUP($C439,[25]PSP!$C:$C,[25]PSP!$AV:$AV)</f>
        <v>0</v>
      </c>
      <c r="AW439" s="27">
        <f>_xlfn.XLOOKUP($C439,[25]PSP!$C:$C,[25]PSP!$AW:$AW)</f>
        <v>10.09</v>
      </c>
      <c r="AX439" s="28">
        <f t="shared" si="1773"/>
        <v>0</v>
      </c>
      <c r="AY439" s="29"/>
      <c r="AZ439" s="54">
        <f>_xlfn.XLOOKUP($C439,[25]PSP!$C:$C,[25]PSP!$AZ:$AZ)</f>
        <v>0</v>
      </c>
      <c r="BA439" s="27">
        <f>_xlfn.XLOOKUP($C439,[25]PSP!$C:$C,[25]PSP!$BA:$BA)</f>
        <v>10.09</v>
      </c>
      <c r="BB439" s="28">
        <f t="shared" si="1774"/>
        <v>0</v>
      </c>
      <c r="BC439" s="29"/>
      <c r="BD439" s="54">
        <f>_xlfn.XLOOKUP($C439,[25]PSP!$C:$C,[25]PSP!$BD:$BD)</f>
        <v>0</v>
      </c>
      <c r="BE439" s="27">
        <f>_xlfn.XLOOKUP($C439,[25]PSP!$C:$C,[25]PSP!$BE:$BE)</f>
        <v>10.09</v>
      </c>
      <c r="BF439" s="28">
        <f t="shared" si="1775"/>
        <v>0</v>
      </c>
      <c r="BG439" s="29"/>
      <c r="BH439" s="54">
        <f>_xlfn.XLOOKUP($C439,[25]PSP!$C:$C,[25]PSP!$BH:$BH)</f>
        <v>0</v>
      </c>
      <c r="BI439" s="27">
        <f>_xlfn.XLOOKUP($C439,[25]PSP!$C:$C,[25]PSP!$BI:$BI)</f>
        <v>10.09</v>
      </c>
      <c r="BJ439" s="28">
        <f t="shared" si="1776"/>
        <v>0</v>
      </c>
      <c r="BK439" s="29"/>
      <c r="BL439" s="54">
        <f>_xlfn.XLOOKUP($C439,[25]PSP!$C:$C,[25]PSP!$BL:$BL)</f>
        <v>0</v>
      </c>
      <c r="BM439" s="27">
        <f>_xlfn.XLOOKUP($C439,[25]PSP!$C:$C,[25]PSP!$BM:$BM)</f>
        <v>10.09</v>
      </c>
      <c r="BN439" s="28">
        <f t="shared" si="1777"/>
        <v>0</v>
      </c>
      <c r="BO439" s="29"/>
      <c r="BP439" s="54">
        <f>_xlfn.XLOOKUP($C439,[25]PSP!$C:$C,[25]PSP!$BP:$BP)</f>
        <v>0</v>
      </c>
      <c r="BQ439" s="27">
        <f>_xlfn.XLOOKUP($C439,[25]PSP!$C:$C,[25]PSP!$BQ:$BQ)</f>
        <v>10.09</v>
      </c>
      <c r="BR439" s="28">
        <f t="shared" si="1778"/>
        <v>0</v>
      </c>
      <c r="BS439" s="29"/>
      <c r="BT439" s="54">
        <f>_xlfn.XLOOKUP($C439,[25]PSP!$C:$C,[25]PSP!$BT:$BT)</f>
        <v>0</v>
      </c>
      <c r="BU439" s="27">
        <f>_xlfn.XLOOKUP($C439,[25]PSP!$C:$C,[25]PSP!$BU:$BU)</f>
        <v>10.09</v>
      </c>
      <c r="BV439" s="28">
        <f t="shared" si="1779"/>
        <v>0</v>
      </c>
      <c r="BW439" s="29"/>
      <c r="BX439" s="54">
        <f>_xlfn.XLOOKUP($C439,[25]PSP!$C:$C,[25]PSP!$BX:$BX)</f>
        <v>0</v>
      </c>
      <c r="BY439" s="27">
        <f>_xlfn.XLOOKUP($C439,[25]PSP!$C:$C,[25]PSP!$BY:$BY)</f>
        <v>10.09</v>
      </c>
      <c r="BZ439" s="28">
        <f t="shared" si="1780"/>
        <v>0</v>
      </c>
      <c r="CA439" s="29"/>
      <c r="CB439" s="54">
        <f>_xlfn.XLOOKUP($C439,[25]PSP!$C:$C,[25]PSP!$CB:$CB)</f>
        <v>0</v>
      </c>
      <c r="CC439" s="27">
        <f>_xlfn.XLOOKUP($C439,[25]PSP!$C:$C,[25]PSP!$CC:$CC)</f>
        <v>10.09</v>
      </c>
      <c r="CD439" s="28">
        <f t="shared" si="1781"/>
        <v>0</v>
      </c>
      <c r="CE439" s="29"/>
      <c r="CF439" s="54">
        <f>_xlfn.XLOOKUP($C439,[25]PSP!$C:$C,[25]PSP!$CF:$CF)</f>
        <v>0</v>
      </c>
      <c r="CG439" s="27">
        <f>_xlfn.XLOOKUP($C439,[25]PSP!$C:$C,[25]PSP!$CG:$CG)</f>
        <v>10.09</v>
      </c>
      <c r="CH439" s="28">
        <f t="shared" si="1782"/>
        <v>0</v>
      </c>
      <c r="CI439" s="29"/>
      <c r="CJ439" s="54">
        <f>_xlfn.XLOOKUP($C439,[25]PSP!$C:$C,[25]PSP!$CJ:$CJ)</f>
        <v>0</v>
      </c>
      <c r="CK439" s="27">
        <f>_xlfn.XLOOKUP($C439,[25]PSP!$C:$C,[25]PSP!$CK:$CK)</f>
        <v>10.09</v>
      </c>
      <c r="CL439" s="28">
        <f t="shared" si="1783"/>
        <v>0</v>
      </c>
      <c r="CM439" s="29"/>
      <c r="CN439" s="54">
        <f>_xlfn.XLOOKUP($C439,[25]PSP!$C:$C,[25]PSP!$CN:$CN)</f>
        <v>0</v>
      </c>
      <c r="CO439" s="27">
        <f>_xlfn.XLOOKUP($C439,[25]PSP!$C:$C,[25]PSP!$CO:$CO)</f>
        <v>10.09</v>
      </c>
      <c r="CP439" s="28">
        <f t="shared" si="1784"/>
        <v>0</v>
      </c>
      <c r="CQ439" s="29"/>
      <c r="CR439" s="54">
        <f>_xlfn.XLOOKUP($C439,[25]PSP!$C:$C,[25]PSP!$CR:$CR)</f>
        <v>0</v>
      </c>
      <c r="CS439" s="27">
        <f>_xlfn.XLOOKUP($C439,[25]PSP!$C:$C,[25]PSP!$CS:$CS)</f>
        <v>10.09</v>
      </c>
      <c r="CT439" s="28">
        <f t="shared" si="1785"/>
        <v>0</v>
      </c>
      <c r="CU439" s="29"/>
      <c r="CV439" s="54">
        <f>_xlfn.XLOOKUP($C439,[25]PSP!$C:$C,[25]PSP!$CV:$CV)</f>
        <v>0</v>
      </c>
      <c r="CW439" s="27">
        <f>_xlfn.XLOOKUP($C439,[25]PSP!$C:$C,[25]PSP!$CW:$CW)</f>
        <v>10.09</v>
      </c>
      <c r="CX439" s="28">
        <f t="shared" si="1786"/>
        <v>0</v>
      </c>
      <c r="CY439" s="29"/>
      <c r="CZ439" s="54">
        <f>_xlfn.XLOOKUP($C439,[25]PSP!$C:$C,[25]PSP!$CZ:$CZ)</f>
        <v>0</v>
      </c>
      <c r="DA439" s="27">
        <f>_xlfn.XLOOKUP($C439,[25]PSP!$C:$C,[25]PSP!$DA:$DA)</f>
        <v>10.09</v>
      </c>
      <c r="DB439" s="28">
        <f t="shared" si="1787"/>
        <v>0</v>
      </c>
      <c r="DC439" s="29"/>
      <c r="DD439" s="54">
        <f>_xlfn.XLOOKUP($C439,[25]PSP!$C:$C,[25]PSP!$DD:$DD)</f>
        <v>0</v>
      </c>
      <c r="DE439" s="27">
        <f>_xlfn.XLOOKUP($C439,[25]PSP!$C:$C,[25]PSP!$DE:$DE)</f>
        <v>10.09</v>
      </c>
      <c r="DF439" s="28">
        <f t="shared" si="1788"/>
        <v>0</v>
      </c>
      <c r="DG439" s="29"/>
      <c r="DH439" s="54">
        <f>_xlfn.XLOOKUP($C439,[25]PSP!$C:$C,[25]PSP!$DH:$DH)</f>
        <v>0</v>
      </c>
      <c r="DI439" s="27">
        <f>_xlfn.XLOOKUP($C439,[25]PSP!$C:$C,[25]PSP!$DI:$DI)</f>
        <v>10.09</v>
      </c>
      <c r="DJ439" s="28">
        <f t="shared" si="1789"/>
        <v>0</v>
      </c>
      <c r="DK439" s="29"/>
      <c r="DL439" s="54">
        <f>_xlfn.XLOOKUP($C439,[25]PSP!$C:$C,[25]PSP!$DL:$DL)</f>
        <v>0</v>
      </c>
      <c r="DM439" s="27">
        <f>_xlfn.XLOOKUP($C439,[25]PSP!$C:$C,[25]PSP!$DM:$DM)</f>
        <v>10.09</v>
      </c>
      <c r="DN439" s="28">
        <f t="shared" si="1790"/>
        <v>0</v>
      </c>
      <c r="DO439" s="29"/>
      <c r="DP439" s="54">
        <f>_xlfn.XLOOKUP($C439,[25]PSP!$C:$C,[25]PSP!$DP:$DP)</f>
        <v>0</v>
      </c>
      <c r="DQ439" s="27">
        <f>_xlfn.XLOOKUP($C439,[25]PSP!$C:$C,[25]PSP!$DQ:$DQ)</f>
        <v>10.09</v>
      </c>
      <c r="DR439" s="28">
        <f t="shared" si="1791"/>
        <v>0</v>
      </c>
      <c r="DS439" s="29"/>
      <c r="DT439" s="54">
        <f>_xlfn.XLOOKUP($C439,[25]PSP!$C:$C,[25]PSP!$DT:$DT)</f>
        <v>0</v>
      </c>
      <c r="DU439" s="27">
        <f>_xlfn.XLOOKUP($C439,[25]PSP!$C:$C,[25]PSP!$DU:$DU)</f>
        <v>10.09</v>
      </c>
      <c r="DV439" s="28">
        <f t="shared" si="1792"/>
        <v>0</v>
      </c>
      <c r="DW439" s="29"/>
      <c r="DX439" s="54">
        <f>_xlfn.XLOOKUP($C439,[25]PSP!$C:$C,[25]PSP!$DX:$DX)</f>
        <v>0</v>
      </c>
      <c r="DY439" s="27">
        <f>_xlfn.XLOOKUP($C439,[25]PSP!$C:$C,[25]PSP!$DY:$DY)</f>
        <v>10.09</v>
      </c>
      <c r="DZ439" s="28">
        <f t="shared" si="1793"/>
        <v>0</v>
      </c>
      <c r="EA439" s="29"/>
      <c r="EB439" s="54">
        <f>_xlfn.XLOOKUP($C439,[25]PSP!$C:$C,[25]PSP!$EB:$EB)</f>
        <v>0</v>
      </c>
      <c r="EC439" s="27">
        <f>_xlfn.XLOOKUP($C439,[25]PSP!$C:$C,[25]PSP!$EC:$EC)</f>
        <v>10.09</v>
      </c>
      <c r="ED439" s="28">
        <f t="shared" si="1794"/>
        <v>0</v>
      </c>
      <c r="EE439" s="29"/>
      <c r="EF439" s="54">
        <f>_xlfn.XLOOKUP($C439,[25]PSP!$C:$C,[25]PSP!$EF:$EF)</f>
        <v>0</v>
      </c>
      <c r="EG439" s="27">
        <f>_xlfn.XLOOKUP($C439,[25]PSP!$C:$C,[25]PSP!$EG:$EG)</f>
        <v>10.09</v>
      </c>
      <c r="EH439" s="28">
        <f t="shared" si="1795"/>
        <v>0</v>
      </c>
      <c r="EI439" s="29"/>
      <c r="EJ439" s="54">
        <f>_xlfn.XLOOKUP($C439,[25]PSP!$C:$C,[25]PSP!$EJ:$EJ)</f>
        <v>0</v>
      </c>
      <c r="EK439" s="27">
        <f>_xlfn.XLOOKUP($C439,[25]PSP!$C:$C,[25]PSP!$EK:$EK)</f>
        <v>10.09</v>
      </c>
      <c r="EL439" s="28">
        <f t="shared" si="1796"/>
        <v>0</v>
      </c>
      <c r="EM439" s="29"/>
      <c r="EN439" s="108"/>
      <c r="EO439" s="29">
        <f t="shared" si="1659"/>
        <v>0</v>
      </c>
      <c r="EP439" s="29">
        <f t="shared" si="1589"/>
        <v>0</v>
      </c>
      <c r="EQ439" s="4" t="b">
        <f t="shared" si="1624"/>
        <v>1</v>
      </c>
      <c r="ES439" s="118">
        <f t="shared" si="1728"/>
        <v>1.1767000000000001</v>
      </c>
    </row>
    <row r="440" spans="3:149" ht="21" x14ac:dyDescent="0.25">
      <c r="C440" s="24" t="s">
        <v>359</v>
      </c>
      <c r="D440" s="43">
        <f>_xlfn.XLOOKUP($C440,[25]PSP!$C:$C,[25]PSP!$D:$D)</f>
        <v>1207700</v>
      </c>
      <c r="E440" s="24" t="str">
        <f>_xlfn.XLOOKUP($C440,[25]PSP!$C:$C,[25]PSP!$E:$E)</f>
        <v>SICRO SERVIÇO</v>
      </c>
      <c r="F440" s="25" t="str">
        <f>_xlfn.XLOOKUP($C440,[25]PSP!$C:$C,[25]PSP!$F:$F)</f>
        <v>CONCRETO FCK = 20 MPA PARA PROJEÇÃO VIA SECA - CONFECÇÃO EM BETONEIRA - AREIA E BRITA COMERCIAIS</v>
      </c>
      <c r="G440" s="26" t="str">
        <f>_xlfn.XLOOKUP($C440,[25]PSP!$C:$C,[25]PSP!$G:$G)</f>
        <v>M³</v>
      </c>
      <c r="H440" s="53">
        <f>_xlfn.XLOOKUP($C440,[25]PSP!$C:$C,[25]PSP!$H:$H)</f>
        <v>0</v>
      </c>
      <c r="I440" s="28">
        <f>_xlfn.XLOOKUP($C440,[25]PSP!$C:$C,[25]PSP!$I:$I)</f>
        <v>0</v>
      </c>
      <c r="J440" s="28">
        <f t="shared" si="1763"/>
        <v>0</v>
      </c>
      <c r="K440" s="29"/>
      <c r="L440" s="54">
        <f>_xlfn.XLOOKUP($C440,[25]PSP!$C:$C,[25]PSP!$L:$L)</f>
        <v>0</v>
      </c>
      <c r="M440" s="27">
        <f>_xlfn.XLOOKUP($C440,[25]PSP!$C:$C,[25]PSP!$M:$M)</f>
        <v>371.59</v>
      </c>
      <c r="N440" s="28">
        <f t="shared" si="1764"/>
        <v>0</v>
      </c>
      <c r="O440" s="29"/>
      <c r="P440" s="54">
        <f>_xlfn.XLOOKUP($C440,[25]PSP!$C:$C,[25]PSP!$P:$P)</f>
        <v>0</v>
      </c>
      <c r="Q440" s="27">
        <f>_xlfn.XLOOKUP($C440,[25]PSP!$C:$C,[25]PSP!$Q:$Q)</f>
        <v>371.59</v>
      </c>
      <c r="R440" s="28">
        <f t="shared" si="1765"/>
        <v>0</v>
      </c>
      <c r="S440" s="29"/>
      <c r="T440" s="54">
        <f>_xlfn.XLOOKUP($C440,[25]PSP!$C:$C,[25]PSP!$T:$T)</f>
        <v>0</v>
      </c>
      <c r="U440" s="27">
        <f>_xlfn.XLOOKUP($C440,[25]PSP!$C:$C,[25]PSP!$U:$U)</f>
        <v>371.59</v>
      </c>
      <c r="V440" s="28">
        <f t="shared" si="1766"/>
        <v>0</v>
      </c>
      <c r="W440" s="29"/>
      <c r="X440" s="54">
        <f>_xlfn.XLOOKUP($C440,[25]PSP!$C:$C,[25]PSP!$X:$X)</f>
        <v>0</v>
      </c>
      <c r="Y440" s="27">
        <f>_xlfn.XLOOKUP($C440,[25]PSP!$C:$C,[25]PSP!$Y:$Y)</f>
        <v>371.59</v>
      </c>
      <c r="Z440" s="28">
        <f t="shared" si="1767"/>
        <v>0</v>
      </c>
      <c r="AA440" s="29"/>
      <c r="AB440" s="54">
        <f>_xlfn.XLOOKUP($C440,[25]PSP!$C:$C,[25]PSP!$AB:$AB)</f>
        <v>0</v>
      </c>
      <c r="AC440" s="27">
        <f>_xlfn.XLOOKUP($C440,[25]PSP!$C:$C,[25]PSP!$AC:$AC)</f>
        <v>371.59</v>
      </c>
      <c r="AD440" s="28">
        <f t="shared" si="1768"/>
        <v>0</v>
      </c>
      <c r="AE440" s="29"/>
      <c r="AF440" s="54">
        <f>_xlfn.XLOOKUP($C440,[25]PSP!$C:$C,[25]PSP!$AF:$AF)</f>
        <v>0</v>
      </c>
      <c r="AG440" s="27">
        <f>_xlfn.XLOOKUP($C440,[25]PSP!$C:$C,[25]PSP!$AG:$AG)</f>
        <v>371.59</v>
      </c>
      <c r="AH440" s="28">
        <f t="shared" si="1769"/>
        <v>0</v>
      </c>
      <c r="AI440" s="29"/>
      <c r="AJ440" s="54">
        <f>_xlfn.XLOOKUP($C440,[25]PSP!$C:$C,[25]PSP!$AJ:$AJ)</f>
        <v>0</v>
      </c>
      <c r="AK440" s="27">
        <f>_xlfn.XLOOKUP($C440,[25]PSP!$C:$C,[25]PSP!$AK:$AK)</f>
        <v>371.59</v>
      </c>
      <c r="AL440" s="28">
        <f t="shared" si="1770"/>
        <v>0</v>
      </c>
      <c r="AM440" s="29"/>
      <c r="AN440" s="54">
        <f>_xlfn.XLOOKUP($C440,[25]PSP!$C:$C,[25]PSP!$AN:$AN)</f>
        <v>0</v>
      </c>
      <c r="AO440" s="27">
        <f>_xlfn.XLOOKUP($C440,[25]PSP!$C:$C,[25]PSP!$AO:$AO)</f>
        <v>371.59</v>
      </c>
      <c r="AP440" s="28">
        <f t="shared" si="1771"/>
        <v>0</v>
      </c>
      <c r="AQ440" s="29"/>
      <c r="AR440" s="54">
        <f>_xlfn.XLOOKUP($C440,[25]PSP!$C:$C,[25]PSP!$AR:$AR)</f>
        <v>0</v>
      </c>
      <c r="AS440" s="27">
        <f>_xlfn.XLOOKUP($C440,[25]PSP!$C:$C,[25]PSP!$AS:$AS)</f>
        <v>371.59</v>
      </c>
      <c r="AT440" s="28">
        <f t="shared" si="1772"/>
        <v>0</v>
      </c>
      <c r="AU440" s="29"/>
      <c r="AV440" s="54">
        <f>_xlfn.XLOOKUP($C440,[25]PSP!$C:$C,[25]PSP!$AV:$AV)</f>
        <v>0</v>
      </c>
      <c r="AW440" s="27">
        <f>_xlfn.XLOOKUP($C440,[25]PSP!$C:$C,[25]PSP!$AW:$AW)</f>
        <v>371.59</v>
      </c>
      <c r="AX440" s="28">
        <f t="shared" si="1773"/>
        <v>0</v>
      </c>
      <c r="AY440" s="29"/>
      <c r="AZ440" s="54">
        <f>_xlfn.XLOOKUP($C440,[25]PSP!$C:$C,[25]PSP!$AZ:$AZ)</f>
        <v>0</v>
      </c>
      <c r="BA440" s="27">
        <f>_xlfn.XLOOKUP($C440,[25]PSP!$C:$C,[25]PSP!$BA:$BA)</f>
        <v>371.59</v>
      </c>
      <c r="BB440" s="28">
        <f t="shared" si="1774"/>
        <v>0</v>
      </c>
      <c r="BC440" s="29"/>
      <c r="BD440" s="54">
        <f>_xlfn.XLOOKUP($C440,[25]PSP!$C:$C,[25]PSP!$BD:$BD)</f>
        <v>0</v>
      </c>
      <c r="BE440" s="27">
        <f>_xlfn.XLOOKUP($C440,[25]PSP!$C:$C,[25]PSP!$BE:$BE)</f>
        <v>371.59</v>
      </c>
      <c r="BF440" s="28">
        <f t="shared" si="1775"/>
        <v>0</v>
      </c>
      <c r="BG440" s="29"/>
      <c r="BH440" s="54">
        <f>_xlfn.XLOOKUP($C440,[25]PSP!$C:$C,[25]PSP!$BH:$BH)</f>
        <v>0</v>
      </c>
      <c r="BI440" s="27">
        <f>_xlfn.XLOOKUP($C440,[25]PSP!$C:$C,[25]PSP!$BI:$BI)</f>
        <v>371.59</v>
      </c>
      <c r="BJ440" s="28">
        <f t="shared" si="1776"/>
        <v>0</v>
      </c>
      <c r="BK440" s="29"/>
      <c r="BL440" s="54">
        <f>_xlfn.XLOOKUP($C440,[25]PSP!$C:$C,[25]PSP!$BL:$BL)</f>
        <v>0</v>
      </c>
      <c r="BM440" s="27">
        <f>_xlfn.XLOOKUP($C440,[25]PSP!$C:$C,[25]PSP!$BM:$BM)</f>
        <v>371.59</v>
      </c>
      <c r="BN440" s="28">
        <f t="shared" si="1777"/>
        <v>0</v>
      </c>
      <c r="BO440" s="29"/>
      <c r="BP440" s="54">
        <f>_xlfn.XLOOKUP($C440,[25]PSP!$C:$C,[25]PSP!$BP:$BP)</f>
        <v>0</v>
      </c>
      <c r="BQ440" s="27">
        <f>_xlfn.XLOOKUP($C440,[25]PSP!$C:$C,[25]PSP!$BQ:$BQ)</f>
        <v>371.59</v>
      </c>
      <c r="BR440" s="28">
        <f t="shared" si="1778"/>
        <v>0</v>
      </c>
      <c r="BS440" s="29"/>
      <c r="BT440" s="54">
        <f>_xlfn.XLOOKUP($C440,[25]PSP!$C:$C,[25]PSP!$BT:$BT)</f>
        <v>0</v>
      </c>
      <c r="BU440" s="27">
        <f>_xlfn.XLOOKUP($C440,[25]PSP!$C:$C,[25]PSP!$BU:$BU)</f>
        <v>371.59</v>
      </c>
      <c r="BV440" s="28">
        <f t="shared" si="1779"/>
        <v>0</v>
      </c>
      <c r="BW440" s="29"/>
      <c r="BX440" s="54">
        <f>_xlfn.XLOOKUP($C440,[25]PSP!$C:$C,[25]PSP!$BX:$BX)</f>
        <v>0</v>
      </c>
      <c r="BY440" s="27">
        <f>_xlfn.XLOOKUP($C440,[25]PSP!$C:$C,[25]PSP!$BY:$BY)</f>
        <v>371.59</v>
      </c>
      <c r="BZ440" s="28">
        <f t="shared" si="1780"/>
        <v>0</v>
      </c>
      <c r="CA440" s="29"/>
      <c r="CB440" s="54">
        <f>_xlfn.XLOOKUP($C440,[25]PSP!$C:$C,[25]PSP!$CB:$CB)</f>
        <v>0</v>
      </c>
      <c r="CC440" s="27">
        <f>_xlfn.XLOOKUP($C440,[25]PSP!$C:$C,[25]PSP!$CC:$CC)</f>
        <v>371.59</v>
      </c>
      <c r="CD440" s="28">
        <f t="shared" si="1781"/>
        <v>0</v>
      </c>
      <c r="CE440" s="29"/>
      <c r="CF440" s="54">
        <f>_xlfn.XLOOKUP($C440,[25]PSP!$C:$C,[25]PSP!$CF:$CF)</f>
        <v>0</v>
      </c>
      <c r="CG440" s="27">
        <f>_xlfn.XLOOKUP($C440,[25]PSP!$C:$C,[25]PSP!$CG:$CG)</f>
        <v>371.59</v>
      </c>
      <c r="CH440" s="28">
        <f t="shared" si="1782"/>
        <v>0</v>
      </c>
      <c r="CI440" s="29"/>
      <c r="CJ440" s="54">
        <f>_xlfn.XLOOKUP($C440,[25]PSP!$C:$C,[25]PSP!$CJ:$CJ)</f>
        <v>0</v>
      </c>
      <c r="CK440" s="27">
        <f>_xlfn.XLOOKUP($C440,[25]PSP!$C:$C,[25]PSP!$CK:$CK)</f>
        <v>371.59</v>
      </c>
      <c r="CL440" s="28">
        <f t="shared" si="1783"/>
        <v>0</v>
      </c>
      <c r="CM440" s="29"/>
      <c r="CN440" s="54">
        <f>_xlfn.XLOOKUP($C440,[25]PSP!$C:$C,[25]PSP!$CN:$CN)</f>
        <v>0</v>
      </c>
      <c r="CO440" s="27">
        <f>_xlfn.XLOOKUP($C440,[25]PSP!$C:$C,[25]PSP!$CO:$CO)</f>
        <v>371.59</v>
      </c>
      <c r="CP440" s="28">
        <f t="shared" si="1784"/>
        <v>0</v>
      </c>
      <c r="CQ440" s="29"/>
      <c r="CR440" s="54">
        <f>_xlfn.XLOOKUP($C440,[25]PSP!$C:$C,[25]PSP!$CR:$CR)</f>
        <v>0</v>
      </c>
      <c r="CS440" s="27">
        <f>_xlfn.XLOOKUP($C440,[25]PSP!$C:$C,[25]PSP!$CS:$CS)</f>
        <v>371.59</v>
      </c>
      <c r="CT440" s="28">
        <f t="shared" si="1785"/>
        <v>0</v>
      </c>
      <c r="CU440" s="29"/>
      <c r="CV440" s="54">
        <f>_xlfn.XLOOKUP($C440,[25]PSP!$C:$C,[25]PSP!$CV:$CV)</f>
        <v>0</v>
      </c>
      <c r="CW440" s="27">
        <f>_xlfn.XLOOKUP($C440,[25]PSP!$C:$C,[25]PSP!$CW:$CW)</f>
        <v>371.59</v>
      </c>
      <c r="CX440" s="28">
        <f t="shared" si="1786"/>
        <v>0</v>
      </c>
      <c r="CY440" s="29"/>
      <c r="CZ440" s="54">
        <f>_xlfn.XLOOKUP($C440,[25]PSP!$C:$C,[25]PSP!$CZ:$CZ)</f>
        <v>0</v>
      </c>
      <c r="DA440" s="27">
        <f>_xlfn.XLOOKUP($C440,[25]PSP!$C:$C,[25]PSP!$DA:$DA)</f>
        <v>371.59</v>
      </c>
      <c r="DB440" s="28">
        <f t="shared" si="1787"/>
        <v>0</v>
      </c>
      <c r="DC440" s="29"/>
      <c r="DD440" s="54">
        <f>_xlfn.XLOOKUP($C440,[25]PSP!$C:$C,[25]PSP!$DD:$DD)</f>
        <v>0</v>
      </c>
      <c r="DE440" s="27">
        <f>_xlfn.XLOOKUP($C440,[25]PSP!$C:$C,[25]PSP!$DE:$DE)</f>
        <v>371.59</v>
      </c>
      <c r="DF440" s="28">
        <f t="shared" si="1788"/>
        <v>0</v>
      </c>
      <c r="DG440" s="29"/>
      <c r="DH440" s="54">
        <f>_xlfn.XLOOKUP($C440,[25]PSP!$C:$C,[25]PSP!$DH:$DH)</f>
        <v>0</v>
      </c>
      <c r="DI440" s="27">
        <f>_xlfn.XLOOKUP($C440,[25]PSP!$C:$C,[25]PSP!$DI:$DI)</f>
        <v>371.59</v>
      </c>
      <c r="DJ440" s="28">
        <f t="shared" si="1789"/>
        <v>0</v>
      </c>
      <c r="DK440" s="29"/>
      <c r="DL440" s="54">
        <f>_xlfn.XLOOKUP($C440,[25]PSP!$C:$C,[25]PSP!$DL:$DL)</f>
        <v>0</v>
      </c>
      <c r="DM440" s="27">
        <f>_xlfn.XLOOKUP($C440,[25]PSP!$C:$C,[25]PSP!$DM:$DM)</f>
        <v>371.59</v>
      </c>
      <c r="DN440" s="28">
        <f t="shared" si="1790"/>
        <v>0</v>
      </c>
      <c r="DO440" s="29"/>
      <c r="DP440" s="54">
        <f>_xlfn.XLOOKUP($C440,[25]PSP!$C:$C,[25]PSP!$DP:$DP)</f>
        <v>0</v>
      </c>
      <c r="DQ440" s="27">
        <f>_xlfn.XLOOKUP($C440,[25]PSP!$C:$C,[25]PSP!$DQ:$DQ)</f>
        <v>371.59</v>
      </c>
      <c r="DR440" s="28">
        <f t="shared" si="1791"/>
        <v>0</v>
      </c>
      <c r="DS440" s="29"/>
      <c r="DT440" s="54">
        <f>_xlfn.XLOOKUP($C440,[25]PSP!$C:$C,[25]PSP!$DT:$DT)</f>
        <v>0</v>
      </c>
      <c r="DU440" s="27">
        <f>_xlfn.XLOOKUP($C440,[25]PSP!$C:$C,[25]PSP!$DU:$DU)</f>
        <v>371.59</v>
      </c>
      <c r="DV440" s="28">
        <f t="shared" si="1792"/>
        <v>0</v>
      </c>
      <c r="DW440" s="29"/>
      <c r="DX440" s="54">
        <f>_xlfn.XLOOKUP($C440,[25]PSP!$C:$C,[25]PSP!$DX:$DX)</f>
        <v>0</v>
      </c>
      <c r="DY440" s="27">
        <f>_xlfn.XLOOKUP($C440,[25]PSP!$C:$C,[25]PSP!$DY:$DY)</f>
        <v>371.59</v>
      </c>
      <c r="DZ440" s="28">
        <f t="shared" si="1793"/>
        <v>0</v>
      </c>
      <c r="EA440" s="29"/>
      <c r="EB440" s="54">
        <f>_xlfn.XLOOKUP($C440,[25]PSP!$C:$C,[25]PSP!$EB:$EB)</f>
        <v>0</v>
      </c>
      <c r="EC440" s="27">
        <f>_xlfn.XLOOKUP($C440,[25]PSP!$C:$C,[25]PSP!$EC:$EC)</f>
        <v>371.59</v>
      </c>
      <c r="ED440" s="28">
        <f t="shared" si="1794"/>
        <v>0</v>
      </c>
      <c r="EE440" s="29"/>
      <c r="EF440" s="54">
        <f>_xlfn.XLOOKUP($C440,[25]PSP!$C:$C,[25]PSP!$EF:$EF)</f>
        <v>0</v>
      </c>
      <c r="EG440" s="27">
        <f>_xlfn.XLOOKUP($C440,[25]PSP!$C:$C,[25]PSP!$EG:$EG)</f>
        <v>371.59</v>
      </c>
      <c r="EH440" s="28">
        <f t="shared" si="1795"/>
        <v>0</v>
      </c>
      <c r="EI440" s="29"/>
      <c r="EJ440" s="54">
        <f>_xlfn.XLOOKUP($C440,[25]PSP!$C:$C,[25]PSP!$EJ:$EJ)</f>
        <v>0</v>
      </c>
      <c r="EK440" s="27">
        <f>_xlfn.XLOOKUP($C440,[25]PSP!$C:$C,[25]PSP!$EK:$EK)</f>
        <v>371.59</v>
      </c>
      <c r="EL440" s="28">
        <f t="shared" si="1796"/>
        <v>0</v>
      </c>
      <c r="EM440" s="29"/>
      <c r="EN440" s="108"/>
      <c r="EO440" s="29">
        <f t="shared" si="1659"/>
        <v>0</v>
      </c>
      <c r="EP440" s="29">
        <f t="shared" si="1589"/>
        <v>0</v>
      </c>
      <c r="EQ440" s="4" t="b">
        <f t="shared" si="1624"/>
        <v>1</v>
      </c>
      <c r="ER440" s="1"/>
      <c r="ES440" s="118">
        <f t="shared" si="1728"/>
        <v>1.1767000000000001</v>
      </c>
    </row>
    <row r="441" spans="3:149" ht="14.25" x14ac:dyDescent="0.25">
      <c r="C441" s="24" t="s">
        <v>360</v>
      </c>
      <c r="D441" s="43" t="str">
        <f>_xlfn.XLOOKUP($C441,[25]PSP!$C:$C,[25]PSP!$D:$D)</f>
        <v>ED-49814</v>
      </c>
      <c r="E441" s="24" t="str">
        <f>_xlfn.XLOOKUP($C441,[25]PSP!$C:$C,[25]PSP!$E:$E)</f>
        <v>DER/MG</v>
      </c>
      <c r="F441" s="25" t="str">
        <f>_xlfn.XLOOKUP($C441,[25]PSP!$C:$C,[25]PSP!$F:$F)</f>
        <v>LASTRO DE AREIA</v>
      </c>
      <c r="G441" s="26" t="str">
        <f>_xlfn.XLOOKUP($C441,[25]PSP!$C:$C,[25]PSP!$G:$G)</f>
        <v>M3</v>
      </c>
      <c r="H441" s="53">
        <f>_xlfn.XLOOKUP($C441,[25]PSP!$C:$C,[25]PSP!$H:$H)</f>
        <v>0</v>
      </c>
      <c r="I441" s="28">
        <f>_xlfn.XLOOKUP($C441,[25]PSP!$C:$C,[25]PSP!$I:$I)</f>
        <v>0</v>
      </c>
      <c r="J441" s="28">
        <f t="shared" si="1763"/>
        <v>0</v>
      </c>
      <c r="K441" s="29"/>
      <c r="L441" s="54">
        <f>_xlfn.XLOOKUP($C441,[25]PSP!$C:$C,[25]PSP!$L:$L)</f>
        <v>0</v>
      </c>
      <c r="M441" s="27">
        <f>_xlfn.XLOOKUP($C441,[25]PSP!$C:$C,[25]PSP!$M:$M)</f>
        <v>92.69</v>
      </c>
      <c r="N441" s="28">
        <f t="shared" si="1764"/>
        <v>0</v>
      </c>
      <c r="O441" s="29"/>
      <c r="P441" s="54">
        <f>_xlfn.XLOOKUP($C441,[25]PSP!$C:$C,[25]PSP!$P:$P)</f>
        <v>0</v>
      </c>
      <c r="Q441" s="27">
        <f>_xlfn.XLOOKUP($C441,[25]PSP!$C:$C,[25]PSP!$Q:$Q)</f>
        <v>92.69</v>
      </c>
      <c r="R441" s="28">
        <f t="shared" si="1765"/>
        <v>0</v>
      </c>
      <c r="S441" s="29"/>
      <c r="T441" s="54">
        <f>_xlfn.XLOOKUP($C441,[25]PSP!$C:$C,[25]PSP!$T:$T)</f>
        <v>0</v>
      </c>
      <c r="U441" s="27">
        <f>_xlfn.XLOOKUP($C441,[25]PSP!$C:$C,[25]PSP!$U:$U)</f>
        <v>92.69</v>
      </c>
      <c r="V441" s="28">
        <f t="shared" si="1766"/>
        <v>0</v>
      </c>
      <c r="W441" s="29"/>
      <c r="X441" s="54">
        <f>_xlfn.XLOOKUP($C441,[25]PSP!$C:$C,[25]PSP!$X:$X)</f>
        <v>0</v>
      </c>
      <c r="Y441" s="27">
        <f>_xlfn.XLOOKUP($C441,[25]PSP!$C:$C,[25]PSP!$Y:$Y)</f>
        <v>92.69</v>
      </c>
      <c r="Z441" s="28">
        <f t="shared" si="1767"/>
        <v>0</v>
      </c>
      <c r="AA441" s="29"/>
      <c r="AB441" s="54">
        <f>_xlfn.XLOOKUP($C441,[25]PSP!$C:$C,[25]PSP!$AB:$AB)</f>
        <v>0</v>
      </c>
      <c r="AC441" s="27">
        <f>_xlfn.XLOOKUP($C441,[25]PSP!$C:$C,[25]PSP!$AC:$AC)</f>
        <v>92.69</v>
      </c>
      <c r="AD441" s="28">
        <f t="shared" si="1768"/>
        <v>0</v>
      </c>
      <c r="AE441" s="29"/>
      <c r="AF441" s="54">
        <f>_xlfn.XLOOKUP($C441,[25]PSP!$C:$C,[25]PSP!$AF:$AF)</f>
        <v>0</v>
      </c>
      <c r="AG441" s="27">
        <f>_xlfn.XLOOKUP($C441,[25]PSP!$C:$C,[25]PSP!$AG:$AG)</f>
        <v>92.69</v>
      </c>
      <c r="AH441" s="28">
        <f t="shared" si="1769"/>
        <v>0</v>
      </c>
      <c r="AI441" s="29"/>
      <c r="AJ441" s="54">
        <f>_xlfn.XLOOKUP($C441,[25]PSP!$C:$C,[25]PSP!$AJ:$AJ)</f>
        <v>0</v>
      </c>
      <c r="AK441" s="27">
        <f>_xlfn.XLOOKUP($C441,[25]PSP!$C:$C,[25]PSP!$AK:$AK)</f>
        <v>92.69</v>
      </c>
      <c r="AL441" s="28">
        <f t="shared" si="1770"/>
        <v>0</v>
      </c>
      <c r="AM441" s="29"/>
      <c r="AN441" s="54">
        <f>_xlfn.XLOOKUP($C441,[25]PSP!$C:$C,[25]PSP!$AN:$AN)</f>
        <v>0</v>
      </c>
      <c r="AO441" s="27">
        <f>_xlfn.XLOOKUP($C441,[25]PSP!$C:$C,[25]PSP!$AO:$AO)</f>
        <v>92.69</v>
      </c>
      <c r="AP441" s="28">
        <f t="shared" si="1771"/>
        <v>0</v>
      </c>
      <c r="AQ441" s="29"/>
      <c r="AR441" s="54">
        <f>_xlfn.XLOOKUP($C441,[25]PSP!$C:$C,[25]PSP!$AR:$AR)</f>
        <v>0</v>
      </c>
      <c r="AS441" s="27">
        <f>_xlfn.XLOOKUP($C441,[25]PSP!$C:$C,[25]PSP!$AS:$AS)</f>
        <v>92.69</v>
      </c>
      <c r="AT441" s="28">
        <f t="shared" si="1772"/>
        <v>0</v>
      </c>
      <c r="AU441" s="29"/>
      <c r="AV441" s="54">
        <f>_xlfn.XLOOKUP($C441,[25]PSP!$C:$C,[25]PSP!$AV:$AV)</f>
        <v>0</v>
      </c>
      <c r="AW441" s="27">
        <f>_xlfn.XLOOKUP($C441,[25]PSP!$C:$C,[25]PSP!$AW:$AW)</f>
        <v>92.69</v>
      </c>
      <c r="AX441" s="28">
        <f t="shared" si="1773"/>
        <v>0</v>
      </c>
      <c r="AY441" s="29"/>
      <c r="AZ441" s="54">
        <f>_xlfn.XLOOKUP($C441,[25]PSP!$C:$C,[25]PSP!$AZ:$AZ)</f>
        <v>0</v>
      </c>
      <c r="BA441" s="27">
        <f>_xlfn.XLOOKUP($C441,[25]PSP!$C:$C,[25]PSP!$BA:$BA)</f>
        <v>92.69</v>
      </c>
      <c r="BB441" s="28">
        <f t="shared" si="1774"/>
        <v>0</v>
      </c>
      <c r="BC441" s="29"/>
      <c r="BD441" s="54">
        <f>_xlfn.XLOOKUP($C441,[25]PSP!$C:$C,[25]PSP!$BD:$BD)</f>
        <v>0</v>
      </c>
      <c r="BE441" s="27">
        <f>_xlfn.XLOOKUP($C441,[25]PSP!$C:$C,[25]PSP!$BE:$BE)</f>
        <v>92.69</v>
      </c>
      <c r="BF441" s="28">
        <f t="shared" si="1775"/>
        <v>0</v>
      </c>
      <c r="BG441" s="29"/>
      <c r="BH441" s="54">
        <f>_xlfn.XLOOKUP($C441,[25]PSP!$C:$C,[25]PSP!$BH:$BH)</f>
        <v>0</v>
      </c>
      <c r="BI441" s="27">
        <f>_xlfn.XLOOKUP($C441,[25]PSP!$C:$C,[25]PSP!$BI:$BI)</f>
        <v>92.69</v>
      </c>
      <c r="BJ441" s="28">
        <f t="shared" si="1776"/>
        <v>0</v>
      </c>
      <c r="BK441" s="29"/>
      <c r="BL441" s="54">
        <f>_xlfn.XLOOKUP($C441,[25]PSP!$C:$C,[25]PSP!$BL:$BL)</f>
        <v>0</v>
      </c>
      <c r="BM441" s="27">
        <f>_xlfn.XLOOKUP($C441,[25]PSP!$C:$C,[25]PSP!$BM:$BM)</f>
        <v>92.69</v>
      </c>
      <c r="BN441" s="28">
        <f t="shared" si="1777"/>
        <v>0</v>
      </c>
      <c r="BO441" s="29"/>
      <c r="BP441" s="54">
        <f>_xlfn.XLOOKUP($C441,[25]PSP!$C:$C,[25]PSP!$BP:$BP)</f>
        <v>0</v>
      </c>
      <c r="BQ441" s="27">
        <f>_xlfn.XLOOKUP($C441,[25]PSP!$C:$C,[25]PSP!$BQ:$BQ)</f>
        <v>92.69</v>
      </c>
      <c r="BR441" s="28">
        <f t="shared" si="1778"/>
        <v>0</v>
      </c>
      <c r="BS441" s="29"/>
      <c r="BT441" s="54">
        <f>_xlfn.XLOOKUP($C441,[25]PSP!$C:$C,[25]PSP!$BT:$BT)</f>
        <v>0</v>
      </c>
      <c r="BU441" s="27">
        <f>_xlfn.XLOOKUP($C441,[25]PSP!$C:$C,[25]PSP!$BU:$BU)</f>
        <v>92.69</v>
      </c>
      <c r="BV441" s="28">
        <f t="shared" si="1779"/>
        <v>0</v>
      </c>
      <c r="BW441" s="29"/>
      <c r="BX441" s="54">
        <f>_xlfn.XLOOKUP($C441,[25]PSP!$C:$C,[25]PSP!$BX:$BX)</f>
        <v>0</v>
      </c>
      <c r="BY441" s="27">
        <f>_xlfn.XLOOKUP($C441,[25]PSP!$C:$C,[25]PSP!$BY:$BY)</f>
        <v>92.69</v>
      </c>
      <c r="BZ441" s="28">
        <f t="shared" si="1780"/>
        <v>0</v>
      </c>
      <c r="CA441" s="29"/>
      <c r="CB441" s="54">
        <f>_xlfn.XLOOKUP($C441,[25]PSP!$C:$C,[25]PSP!$CB:$CB)</f>
        <v>0</v>
      </c>
      <c r="CC441" s="27">
        <f>_xlfn.XLOOKUP($C441,[25]PSP!$C:$C,[25]PSP!$CC:$CC)</f>
        <v>92.69</v>
      </c>
      <c r="CD441" s="28">
        <f t="shared" si="1781"/>
        <v>0</v>
      </c>
      <c r="CE441" s="29"/>
      <c r="CF441" s="54">
        <f>_xlfn.XLOOKUP($C441,[25]PSP!$C:$C,[25]PSP!$CF:$CF)</f>
        <v>0</v>
      </c>
      <c r="CG441" s="27">
        <f>_xlfn.XLOOKUP($C441,[25]PSP!$C:$C,[25]PSP!$CG:$CG)</f>
        <v>92.69</v>
      </c>
      <c r="CH441" s="28">
        <f t="shared" si="1782"/>
        <v>0</v>
      </c>
      <c r="CI441" s="29"/>
      <c r="CJ441" s="54">
        <f>_xlfn.XLOOKUP($C441,[25]PSP!$C:$C,[25]PSP!$CJ:$CJ)</f>
        <v>0</v>
      </c>
      <c r="CK441" s="27">
        <f>_xlfn.XLOOKUP($C441,[25]PSP!$C:$C,[25]PSP!$CK:$CK)</f>
        <v>92.69</v>
      </c>
      <c r="CL441" s="28">
        <f t="shared" si="1783"/>
        <v>0</v>
      </c>
      <c r="CM441" s="29"/>
      <c r="CN441" s="54">
        <f>_xlfn.XLOOKUP($C441,[25]PSP!$C:$C,[25]PSP!$CN:$CN)</f>
        <v>0</v>
      </c>
      <c r="CO441" s="27">
        <f>_xlfn.XLOOKUP($C441,[25]PSP!$C:$C,[25]PSP!$CO:$CO)</f>
        <v>92.69</v>
      </c>
      <c r="CP441" s="28">
        <f t="shared" si="1784"/>
        <v>0</v>
      </c>
      <c r="CQ441" s="29"/>
      <c r="CR441" s="54">
        <f>_xlfn.XLOOKUP($C441,[25]PSP!$C:$C,[25]PSP!$CR:$CR)</f>
        <v>0</v>
      </c>
      <c r="CS441" s="27">
        <f>_xlfn.XLOOKUP($C441,[25]PSP!$C:$C,[25]PSP!$CS:$CS)</f>
        <v>92.69</v>
      </c>
      <c r="CT441" s="28">
        <f t="shared" si="1785"/>
        <v>0</v>
      </c>
      <c r="CU441" s="29"/>
      <c r="CV441" s="54">
        <f>_xlfn.XLOOKUP($C441,[25]PSP!$C:$C,[25]PSP!$CV:$CV)</f>
        <v>0</v>
      </c>
      <c r="CW441" s="27">
        <f>_xlfn.XLOOKUP($C441,[25]PSP!$C:$C,[25]PSP!$CW:$CW)</f>
        <v>92.69</v>
      </c>
      <c r="CX441" s="28">
        <f t="shared" si="1786"/>
        <v>0</v>
      </c>
      <c r="CY441" s="29"/>
      <c r="CZ441" s="54">
        <f>_xlfn.XLOOKUP($C441,[25]PSP!$C:$C,[25]PSP!$CZ:$CZ)</f>
        <v>0</v>
      </c>
      <c r="DA441" s="27">
        <f>_xlfn.XLOOKUP($C441,[25]PSP!$C:$C,[25]PSP!$DA:$DA)</f>
        <v>92.69</v>
      </c>
      <c r="DB441" s="28">
        <f t="shared" si="1787"/>
        <v>0</v>
      </c>
      <c r="DC441" s="29"/>
      <c r="DD441" s="54">
        <f>_xlfn.XLOOKUP($C441,[25]PSP!$C:$C,[25]PSP!$DD:$DD)</f>
        <v>0</v>
      </c>
      <c r="DE441" s="27">
        <f>_xlfn.XLOOKUP($C441,[25]PSP!$C:$C,[25]PSP!$DE:$DE)</f>
        <v>92.69</v>
      </c>
      <c r="DF441" s="28">
        <f t="shared" si="1788"/>
        <v>0</v>
      </c>
      <c r="DG441" s="29"/>
      <c r="DH441" s="54">
        <f>_xlfn.XLOOKUP($C441,[25]PSP!$C:$C,[25]PSP!$DH:$DH)</f>
        <v>0</v>
      </c>
      <c r="DI441" s="27">
        <f>_xlfn.XLOOKUP($C441,[25]PSP!$C:$C,[25]PSP!$DI:$DI)</f>
        <v>92.69</v>
      </c>
      <c r="DJ441" s="28">
        <f t="shared" si="1789"/>
        <v>0</v>
      </c>
      <c r="DK441" s="29"/>
      <c r="DL441" s="54">
        <f>_xlfn.XLOOKUP($C441,[25]PSP!$C:$C,[25]PSP!$DL:$DL)</f>
        <v>0</v>
      </c>
      <c r="DM441" s="27">
        <f>_xlfn.XLOOKUP($C441,[25]PSP!$C:$C,[25]PSP!$DM:$DM)</f>
        <v>92.69</v>
      </c>
      <c r="DN441" s="28">
        <f t="shared" si="1790"/>
        <v>0</v>
      </c>
      <c r="DO441" s="29"/>
      <c r="DP441" s="54">
        <f>_xlfn.XLOOKUP($C441,[25]PSP!$C:$C,[25]PSP!$DP:$DP)</f>
        <v>0</v>
      </c>
      <c r="DQ441" s="27">
        <f>_xlfn.XLOOKUP($C441,[25]PSP!$C:$C,[25]PSP!$DQ:$DQ)</f>
        <v>92.69</v>
      </c>
      <c r="DR441" s="28">
        <f t="shared" si="1791"/>
        <v>0</v>
      </c>
      <c r="DS441" s="29"/>
      <c r="DT441" s="54">
        <f>_xlfn.XLOOKUP($C441,[25]PSP!$C:$C,[25]PSP!$DT:$DT)</f>
        <v>0</v>
      </c>
      <c r="DU441" s="27">
        <f>_xlfn.XLOOKUP($C441,[25]PSP!$C:$C,[25]PSP!$DU:$DU)</f>
        <v>92.69</v>
      </c>
      <c r="DV441" s="28">
        <f t="shared" si="1792"/>
        <v>0</v>
      </c>
      <c r="DW441" s="29"/>
      <c r="DX441" s="54">
        <f>_xlfn.XLOOKUP($C441,[25]PSP!$C:$C,[25]PSP!$DX:$DX)</f>
        <v>0</v>
      </c>
      <c r="DY441" s="27">
        <f>_xlfn.XLOOKUP($C441,[25]PSP!$C:$C,[25]PSP!$DY:$DY)</f>
        <v>92.69</v>
      </c>
      <c r="DZ441" s="28">
        <f t="shared" si="1793"/>
        <v>0</v>
      </c>
      <c r="EA441" s="29"/>
      <c r="EB441" s="54">
        <f>_xlfn.XLOOKUP($C441,[25]PSP!$C:$C,[25]PSP!$EB:$EB)</f>
        <v>0</v>
      </c>
      <c r="EC441" s="27">
        <f>_xlfn.XLOOKUP($C441,[25]PSP!$C:$C,[25]PSP!$EC:$EC)</f>
        <v>92.69</v>
      </c>
      <c r="ED441" s="28">
        <f t="shared" si="1794"/>
        <v>0</v>
      </c>
      <c r="EE441" s="29"/>
      <c r="EF441" s="54">
        <f>_xlfn.XLOOKUP($C441,[25]PSP!$C:$C,[25]PSP!$EF:$EF)</f>
        <v>0</v>
      </c>
      <c r="EG441" s="27">
        <f>_xlfn.XLOOKUP($C441,[25]PSP!$C:$C,[25]PSP!$EG:$EG)</f>
        <v>92.69</v>
      </c>
      <c r="EH441" s="28">
        <f t="shared" si="1795"/>
        <v>0</v>
      </c>
      <c r="EI441" s="29"/>
      <c r="EJ441" s="54">
        <f>_xlfn.XLOOKUP($C441,[25]PSP!$C:$C,[25]PSP!$EJ:$EJ)</f>
        <v>0</v>
      </c>
      <c r="EK441" s="27">
        <f>_xlfn.XLOOKUP($C441,[25]PSP!$C:$C,[25]PSP!$EK:$EK)</f>
        <v>92.69</v>
      </c>
      <c r="EL441" s="28">
        <f t="shared" si="1796"/>
        <v>0</v>
      </c>
      <c r="EM441" s="29"/>
      <c r="EN441" s="108"/>
      <c r="EO441" s="29">
        <f t="shared" si="1659"/>
        <v>0</v>
      </c>
      <c r="EP441" s="29">
        <f t="shared" si="1589"/>
        <v>0</v>
      </c>
      <c r="EQ441" s="4" t="b">
        <f t="shared" si="1624"/>
        <v>1</v>
      </c>
      <c r="ES441" s="118">
        <f t="shared" si="1728"/>
        <v>1.1767000000000001</v>
      </c>
    </row>
    <row r="442" spans="3:149" ht="14.25" x14ac:dyDescent="0.25">
      <c r="C442" s="24" t="s">
        <v>361</v>
      </c>
      <c r="D442" s="43" t="str">
        <f>_xlfn.XLOOKUP($C442,[25]PSP!$C:$C,[25]PSP!$D:$D)</f>
        <v>COMP_44006</v>
      </c>
      <c r="E442" s="24" t="str">
        <f>_xlfn.XLOOKUP($C442,[25]PSP!$C:$C,[25]PSP!$E:$E)</f>
        <v>COMPOSIÇÃO</v>
      </c>
      <c r="F442" s="25" t="str">
        <f>_xlfn.XLOOKUP($C442,[25]PSP!$C:$C,[25]PSP!$F:$F)</f>
        <v>ENCHIMENTO PARA CORREÇÃO DE SUPERELEVAÇÃO</v>
      </c>
      <c r="G442" s="26" t="str">
        <f>_xlfn.XLOOKUP($C442,[25]PSP!$C:$C,[25]PSP!$G:$G)</f>
        <v>T</v>
      </c>
      <c r="H442" s="53">
        <f>_xlfn.XLOOKUP($C442,[25]PSP!$C:$C,[25]PSP!$H:$H)</f>
        <v>0</v>
      </c>
      <c r="I442" s="28">
        <f>_xlfn.XLOOKUP($C442,[25]PSP!$C:$C,[25]PSP!$I:$I)</f>
        <v>0</v>
      </c>
      <c r="J442" s="28">
        <f t="shared" si="1763"/>
        <v>0</v>
      </c>
      <c r="K442" s="29"/>
      <c r="L442" s="54">
        <f>_xlfn.XLOOKUP($C442,[25]PSP!$C:$C,[25]PSP!$L:$L)</f>
        <v>0</v>
      </c>
      <c r="M442" s="27">
        <f>_xlfn.XLOOKUP($C442,[25]PSP!$C:$C,[25]PSP!$M:$M)</f>
        <v>254.35</v>
      </c>
      <c r="N442" s="28">
        <f t="shared" si="1764"/>
        <v>0</v>
      </c>
      <c r="O442" s="29"/>
      <c r="P442" s="54">
        <f>_xlfn.XLOOKUP($C442,[25]PSP!$C:$C,[25]PSP!$P:$P)</f>
        <v>0</v>
      </c>
      <c r="Q442" s="27">
        <f>_xlfn.XLOOKUP($C442,[25]PSP!$C:$C,[25]PSP!$Q:$Q)</f>
        <v>254.35</v>
      </c>
      <c r="R442" s="28">
        <f t="shared" si="1765"/>
        <v>0</v>
      </c>
      <c r="S442" s="29"/>
      <c r="T442" s="54">
        <f>_xlfn.XLOOKUP($C442,[25]PSP!$C:$C,[25]PSP!$T:$T)</f>
        <v>0</v>
      </c>
      <c r="U442" s="27">
        <f>_xlfn.XLOOKUP($C442,[25]PSP!$C:$C,[25]PSP!$U:$U)</f>
        <v>254.35</v>
      </c>
      <c r="V442" s="28">
        <f t="shared" si="1766"/>
        <v>0</v>
      </c>
      <c r="W442" s="29"/>
      <c r="X442" s="54">
        <f>_xlfn.XLOOKUP($C442,[25]PSP!$C:$C,[25]PSP!$X:$X)</f>
        <v>0</v>
      </c>
      <c r="Y442" s="27">
        <f>_xlfn.XLOOKUP($C442,[25]PSP!$C:$C,[25]PSP!$Y:$Y)</f>
        <v>254.35</v>
      </c>
      <c r="Z442" s="28">
        <f t="shared" si="1767"/>
        <v>0</v>
      </c>
      <c r="AA442" s="29"/>
      <c r="AB442" s="54">
        <f>_xlfn.XLOOKUP($C442,[25]PSP!$C:$C,[25]PSP!$AB:$AB)</f>
        <v>0</v>
      </c>
      <c r="AC442" s="27">
        <f>_xlfn.XLOOKUP($C442,[25]PSP!$C:$C,[25]PSP!$AC:$AC)</f>
        <v>254.35</v>
      </c>
      <c r="AD442" s="28">
        <f t="shared" si="1768"/>
        <v>0</v>
      </c>
      <c r="AE442" s="29"/>
      <c r="AF442" s="54">
        <f>_xlfn.XLOOKUP($C442,[25]PSP!$C:$C,[25]PSP!$AF:$AF)</f>
        <v>0</v>
      </c>
      <c r="AG442" s="27">
        <f>_xlfn.XLOOKUP($C442,[25]PSP!$C:$C,[25]PSP!$AG:$AG)</f>
        <v>254.35</v>
      </c>
      <c r="AH442" s="28">
        <f t="shared" si="1769"/>
        <v>0</v>
      </c>
      <c r="AI442" s="29"/>
      <c r="AJ442" s="54">
        <f>_xlfn.XLOOKUP($C442,[25]PSP!$C:$C,[25]PSP!$AJ:$AJ)</f>
        <v>0</v>
      </c>
      <c r="AK442" s="27">
        <f>_xlfn.XLOOKUP($C442,[25]PSP!$C:$C,[25]PSP!$AK:$AK)</f>
        <v>254.35</v>
      </c>
      <c r="AL442" s="28">
        <f t="shared" si="1770"/>
        <v>0</v>
      </c>
      <c r="AM442" s="29"/>
      <c r="AN442" s="54">
        <f>_xlfn.XLOOKUP($C442,[25]PSP!$C:$C,[25]PSP!$AN:$AN)</f>
        <v>0</v>
      </c>
      <c r="AO442" s="27">
        <f>_xlfn.XLOOKUP($C442,[25]PSP!$C:$C,[25]PSP!$AO:$AO)</f>
        <v>254.35</v>
      </c>
      <c r="AP442" s="28">
        <f t="shared" si="1771"/>
        <v>0</v>
      </c>
      <c r="AQ442" s="29"/>
      <c r="AR442" s="54">
        <f>_xlfn.XLOOKUP($C442,[25]PSP!$C:$C,[25]PSP!$AR:$AR)</f>
        <v>0</v>
      </c>
      <c r="AS442" s="27">
        <f>_xlfn.XLOOKUP($C442,[25]PSP!$C:$C,[25]PSP!$AS:$AS)</f>
        <v>254.35</v>
      </c>
      <c r="AT442" s="28">
        <f t="shared" si="1772"/>
        <v>0</v>
      </c>
      <c r="AU442" s="29"/>
      <c r="AV442" s="54">
        <f>_xlfn.XLOOKUP($C442,[25]PSP!$C:$C,[25]PSP!$AV:$AV)</f>
        <v>0</v>
      </c>
      <c r="AW442" s="27">
        <f>_xlfn.XLOOKUP($C442,[25]PSP!$C:$C,[25]PSP!$AW:$AW)</f>
        <v>254.35</v>
      </c>
      <c r="AX442" s="28">
        <f t="shared" si="1773"/>
        <v>0</v>
      </c>
      <c r="AY442" s="29"/>
      <c r="AZ442" s="54">
        <f>_xlfn.XLOOKUP($C442,[25]PSP!$C:$C,[25]PSP!$AZ:$AZ)</f>
        <v>0</v>
      </c>
      <c r="BA442" s="27">
        <f>_xlfn.XLOOKUP($C442,[25]PSP!$C:$C,[25]PSP!$BA:$BA)</f>
        <v>254.35</v>
      </c>
      <c r="BB442" s="28">
        <f t="shared" si="1774"/>
        <v>0</v>
      </c>
      <c r="BC442" s="29"/>
      <c r="BD442" s="54">
        <f>_xlfn.XLOOKUP($C442,[25]PSP!$C:$C,[25]PSP!$BD:$BD)</f>
        <v>0</v>
      </c>
      <c r="BE442" s="27">
        <f>_xlfn.XLOOKUP($C442,[25]PSP!$C:$C,[25]PSP!$BE:$BE)</f>
        <v>254.35</v>
      </c>
      <c r="BF442" s="28">
        <f t="shared" si="1775"/>
        <v>0</v>
      </c>
      <c r="BG442" s="29"/>
      <c r="BH442" s="54">
        <f>_xlfn.XLOOKUP($C442,[25]PSP!$C:$C,[25]PSP!$BH:$BH)</f>
        <v>0</v>
      </c>
      <c r="BI442" s="27">
        <f>_xlfn.XLOOKUP($C442,[25]PSP!$C:$C,[25]PSP!$BI:$BI)</f>
        <v>254.35</v>
      </c>
      <c r="BJ442" s="28">
        <f t="shared" si="1776"/>
        <v>0</v>
      </c>
      <c r="BK442" s="29"/>
      <c r="BL442" s="54">
        <f>_xlfn.XLOOKUP($C442,[25]PSP!$C:$C,[25]PSP!$BL:$BL)</f>
        <v>0</v>
      </c>
      <c r="BM442" s="27">
        <f>_xlfn.XLOOKUP($C442,[25]PSP!$C:$C,[25]PSP!$BM:$BM)</f>
        <v>254.35</v>
      </c>
      <c r="BN442" s="28">
        <f t="shared" si="1777"/>
        <v>0</v>
      </c>
      <c r="BO442" s="29"/>
      <c r="BP442" s="54">
        <f>_xlfn.XLOOKUP($C442,[25]PSP!$C:$C,[25]PSP!$BP:$BP)</f>
        <v>0</v>
      </c>
      <c r="BQ442" s="27">
        <f>_xlfn.XLOOKUP($C442,[25]PSP!$C:$C,[25]PSP!$BQ:$BQ)</f>
        <v>254.35</v>
      </c>
      <c r="BR442" s="28">
        <f t="shared" si="1778"/>
        <v>0</v>
      </c>
      <c r="BS442" s="29"/>
      <c r="BT442" s="54">
        <f>_xlfn.XLOOKUP($C442,[25]PSP!$C:$C,[25]PSP!$BT:$BT)</f>
        <v>0</v>
      </c>
      <c r="BU442" s="27">
        <f>_xlfn.XLOOKUP($C442,[25]PSP!$C:$C,[25]PSP!$BU:$BU)</f>
        <v>254.35</v>
      </c>
      <c r="BV442" s="28">
        <f t="shared" si="1779"/>
        <v>0</v>
      </c>
      <c r="BW442" s="29"/>
      <c r="BX442" s="54">
        <f>_xlfn.XLOOKUP($C442,[25]PSP!$C:$C,[25]PSP!$BX:$BX)</f>
        <v>0</v>
      </c>
      <c r="BY442" s="27">
        <f>_xlfn.XLOOKUP($C442,[25]PSP!$C:$C,[25]PSP!$BY:$BY)</f>
        <v>254.35</v>
      </c>
      <c r="BZ442" s="28">
        <f t="shared" si="1780"/>
        <v>0</v>
      </c>
      <c r="CA442" s="29"/>
      <c r="CB442" s="54">
        <f>_xlfn.XLOOKUP($C442,[25]PSP!$C:$C,[25]PSP!$CB:$CB)</f>
        <v>0</v>
      </c>
      <c r="CC442" s="27">
        <f>_xlfn.XLOOKUP($C442,[25]PSP!$C:$C,[25]PSP!$CC:$CC)</f>
        <v>254.35</v>
      </c>
      <c r="CD442" s="28">
        <f t="shared" si="1781"/>
        <v>0</v>
      </c>
      <c r="CE442" s="29"/>
      <c r="CF442" s="54">
        <f>_xlfn.XLOOKUP($C442,[25]PSP!$C:$C,[25]PSP!$CF:$CF)</f>
        <v>0</v>
      </c>
      <c r="CG442" s="27">
        <f>_xlfn.XLOOKUP($C442,[25]PSP!$C:$C,[25]PSP!$CG:$CG)</f>
        <v>254.35</v>
      </c>
      <c r="CH442" s="28">
        <f t="shared" si="1782"/>
        <v>0</v>
      </c>
      <c r="CI442" s="29"/>
      <c r="CJ442" s="54">
        <f>_xlfn.XLOOKUP($C442,[25]PSP!$C:$C,[25]PSP!$CJ:$CJ)</f>
        <v>0</v>
      </c>
      <c r="CK442" s="27">
        <f>_xlfn.XLOOKUP($C442,[25]PSP!$C:$C,[25]PSP!$CK:$CK)</f>
        <v>254.35</v>
      </c>
      <c r="CL442" s="28">
        <f t="shared" si="1783"/>
        <v>0</v>
      </c>
      <c r="CM442" s="29"/>
      <c r="CN442" s="54">
        <f>_xlfn.XLOOKUP($C442,[25]PSP!$C:$C,[25]PSP!$CN:$CN)</f>
        <v>0</v>
      </c>
      <c r="CO442" s="27">
        <f>_xlfn.XLOOKUP($C442,[25]PSP!$C:$C,[25]PSP!$CO:$CO)</f>
        <v>254.35</v>
      </c>
      <c r="CP442" s="28">
        <f t="shared" si="1784"/>
        <v>0</v>
      </c>
      <c r="CQ442" s="29"/>
      <c r="CR442" s="54">
        <f>_xlfn.XLOOKUP($C442,[25]PSP!$C:$C,[25]PSP!$CR:$CR)</f>
        <v>0</v>
      </c>
      <c r="CS442" s="27">
        <f>_xlfn.XLOOKUP($C442,[25]PSP!$C:$C,[25]PSP!$CS:$CS)</f>
        <v>254.35</v>
      </c>
      <c r="CT442" s="28">
        <f t="shared" si="1785"/>
        <v>0</v>
      </c>
      <c r="CU442" s="29"/>
      <c r="CV442" s="54">
        <f>_xlfn.XLOOKUP($C442,[25]PSP!$C:$C,[25]PSP!$CV:$CV)</f>
        <v>0</v>
      </c>
      <c r="CW442" s="27">
        <f>_xlfn.XLOOKUP($C442,[25]PSP!$C:$C,[25]PSP!$CW:$CW)</f>
        <v>254.35</v>
      </c>
      <c r="CX442" s="28">
        <f t="shared" si="1786"/>
        <v>0</v>
      </c>
      <c r="CY442" s="29"/>
      <c r="CZ442" s="54">
        <f>_xlfn.XLOOKUP($C442,[25]PSP!$C:$C,[25]PSP!$CZ:$CZ)</f>
        <v>0</v>
      </c>
      <c r="DA442" s="27">
        <f>_xlfn.XLOOKUP($C442,[25]PSP!$C:$C,[25]PSP!$DA:$DA)</f>
        <v>254.35</v>
      </c>
      <c r="DB442" s="28">
        <f t="shared" si="1787"/>
        <v>0</v>
      </c>
      <c r="DC442" s="29"/>
      <c r="DD442" s="54">
        <f>_xlfn.XLOOKUP($C442,[25]PSP!$C:$C,[25]PSP!$DD:$DD)</f>
        <v>0</v>
      </c>
      <c r="DE442" s="27">
        <f>_xlfn.XLOOKUP($C442,[25]PSP!$C:$C,[25]PSP!$DE:$DE)</f>
        <v>254.35</v>
      </c>
      <c r="DF442" s="28">
        <f t="shared" si="1788"/>
        <v>0</v>
      </c>
      <c r="DG442" s="29"/>
      <c r="DH442" s="54">
        <f>_xlfn.XLOOKUP($C442,[25]PSP!$C:$C,[25]PSP!$DH:$DH)</f>
        <v>0</v>
      </c>
      <c r="DI442" s="27">
        <f>_xlfn.XLOOKUP($C442,[25]PSP!$C:$C,[25]PSP!$DI:$DI)</f>
        <v>254.35</v>
      </c>
      <c r="DJ442" s="28">
        <f t="shared" si="1789"/>
        <v>0</v>
      </c>
      <c r="DK442" s="29"/>
      <c r="DL442" s="54">
        <f>_xlfn.XLOOKUP($C442,[25]PSP!$C:$C,[25]PSP!$DL:$DL)</f>
        <v>0</v>
      </c>
      <c r="DM442" s="27">
        <f>_xlfn.XLOOKUP($C442,[25]PSP!$C:$C,[25]PSP!$DM:$DM)</f>
        <v>254.35</v>
      </c>
      <c r="DN442" s="28">
        <f t="shared" si="1790"/>
        <v>0</v>
      </c>
      <c r="DO442" s="29"/>
      <c r="DP442" s="54">
        <f>_xlfn.XLOOKUP($C442,[25]PSP!$C:$C,[25]PSP!$DP:$DP)</f>
        <v>0</v>
      </c>
      <c r="DQ442" s="27">
        <f>_xlfn.XLOOKUP($C442,[25]PSP!$C:$C,[25]PSP!$DQ:$DQ)</f>
        <v>254.35</v>
      </c>
      <c r="DR442" s="28">
        <f t="shared" si="1791"/>
        <v>0</v>
      </c>
      <c r="DS442" s="29"/>
      <c r="DT442" s="54">
        <f>_xlfn.XLOOKUP($C442,[25]PSP!$C:$C,[25]PSP!$DT:$DT)</f>
        <v>0</v>
      </c>
      <c r="DU442" s="27">
        <f>_xlfn.XLOOKUP($C442,[25]PSP!$C:$C,[25]PSP!$DU:$DU)</f>
        <v>254.35</v>
      </c>
      <c r="DV442" s="28">
        <f t="shared" si="1792"/>
        <v>0</v>
      </c>
      <c r="DW442" s="29"/>
      <c r="DX442" s="54">
        <f>_xlfn.XLOOKUP($C442,[25]PSP!$C:$C,[25]PSP!$DX:$DX)</f>
        <v>0</v>
      </c>
      <c r="DY442" s="27">
        <f>_xlfn.XLOOKUP($C442,[25]PSP!$C:$C,[25]PSP!$DY:$DY)</f>
        <v>254.35</v>
      </c>
      <c r="DZ442" s="28">
        <f t="shared" si="1793"/>
        <v>0</v>
      </c>
      <c r="EA442" s="29"/>
      <c r="EB442" s="54">
        <f>_xlfn.XLOOKUP($C442,[25]PSP!$C:$C,[25]PSP!$EB:$EB)</f>
        <v>0</v>
      </c>
      <c r="EC442" s="27">
        <f>_xlfn.XLOOKUP($C442,[25]PSP!$C:$C,[25]PSP!$EC:$EC)</f>
        <v>254.35</v>
      </c>
      <c r="ED442" s="28">
        <f t="shared" si="1794"/>
        <v>0</v>
      </c>
      <c r="EE442" s="29"/>
      <c r="EF442" s="54">
        <f>_xlfn.XLOOKUP($C442,[25]PSP!$C:$C,[25]PSP!$EF:$EF)</f>
        <v>0</v>
      </c>
      <c r="EG442" s="27">
        <f>_xlfn.XLOOKUP($C442,[25]PSP!$C:$C,[25]PSP!$EG:$EG)</f>
        <v>254.35</v>
      </c>
      <c r="EH442" s="28">
        <f t="shared" si="1795"/>
        <v>0</v>
      </c>
      <c r="EI442" s="29"/>
      <c r="EJ442" s="54">
        <f>_xlfn.XLOOKUP($C442,[25]PSP!$C:$C,[25]PSP!$EJ:$EJ)</f>
        <v>0</v>
      </c>
      <c r="EK442" s="27">
        <f>_xlfn.XLOOKUP($C442,[25]PSP!$C:$C,[25]PSP!$EK:$EK)</f>
        <v>254.35</v>
      </c>
      <c r="EL442" s="28">
        <f t="shared" si="1796"/>
        <v>0</v>
      </c>
      <c r="EM442" s="29"/>
      <c r="EN442" s="108"/>
      <c r="EO442" s="29">
        <f t="shared" si="1659"/>
        <v>0</v>
      </c>
      <c r="EP442" s="29">
        <f t="shared" si="1589"/>
        <v>0</v>
      </c>
      <c r="EQ442" s="4" t="b">
        <f t="shared" si="1624"/>
        <v>1</v>
      </c>
      <c r="ES442" s="118">
        <f t="shared" si="1728"/>
        <v>1.1767000000000001</v>
      </c>
    </row>
    <row r="443" spans="3:149" s="1" customFormat="1" ht="14.25" x14ac:dyDescent="0.25">
      <c r="C443" s="79" t="s">
        <v>401</v>
      </c>
      <c r="D443" s="80"/>
      <c r="E443" s="79"/>
      <c r="F443" s="81" t="s">
        <v>35</v>
      </c>
      <c r="G443" s="82"/>
      <c r="H443" s="82"/>
      <c r="I443" s="83"/>
      <c r="J443" s="83"/>
      <c r="L443" s="84"/>
      <c r="M443" s="85"/>
      <c r="N443" s="83"/>
      <c r="P443" s="84"/>
      <c r="Q443" s="85"/>
      <c r="R443" s="83"/>
      <c r="T443" s="84"/>
      <c r="U443" s="85"/>
      <c r="V443" s="83"/>
      <c r="X443" s="84"/>
      <c r="Y443" s="85"/>
      <c r="Z443" s="83"/>
      <c r="AB443" s="84"/>
      <c r="AC443" s="85"/>
      <c r="AD443" s="83"/>
      <c r="AF443" s="84"/>
      <c r="AG443" s="85"/>
      <c r="AH443" s="83"/>
      <c r="AJ443" s="84"/>
      <c r="AK443" s="85"/>
      <c r="AL443" s="83"/>
      <c r="AN443" s="84"/>
      <c r="AO443" s="85"/>
      <c r="AP443" s="83"/>
      <c r="AR443" s="84"/>
      <c r="AS443" s="85"/>
      <c r="AT443" s="83"/>
      <c r="AV443" s="84"/>
      <c r="AW443" s="85"/>
      <c r="AX443" s="83"/>
      <c r="AZ443" s="84"/>
      <c r="BA443" s="85"/>
      <c r="BB443" s="83"/>
      <c r="BD443" s="84"/>
      <c r="BE443" s="85"/>
      <c r="BF443" s="83"/>
      <c r="BH443" s="84"/>
      <c r="BI443" s="85"/>
      <c r="BJ443" s="83"/>
      <c r="BL443" s="84"/>
      <c r="BM443" s="85"/>
      <c r="BN443" s="83"/>
      <c r="BP443" s="84"/>
      <c r="BQ443" s="85"/>
      <c r="BR443" s="83"/>
      <c r="BT443" s="84"/>
      <c r="BU443" s="85"/>
      <c r="BV443" s="83"/>
      <c r="BX443" s="84"/>
      <c r="BY443" s="85"/>
      <c r="BZ443" s="83"/>
      <c r="CB443" s="84"/>
      <c r="CC443" s="85"/>
      <c r="CD443" s="83"/>
      <c r="CF443" s="84"/>
      <c r="CG443" s="85"/>
      <c r="CH443" s="83"/>
      <c r="CJ443" s="84"/>
      <c r="CK443" s="85"/>
      <c r="CL443" s="83"/>
      <c r="CN443" s="84"/>
      <c r="CO443" s="85"/>
      <c r="CP443" s="83"/>
      <c r="CR443" s="84"/>
      <c r="CS443" s="85"/>
      <c r="CT443" s="83"/>
      <c r="CV443" s="84"/>
      <c r="CW443" s="85"/>
      <c r="CX443" s="83"/>
      <c r="CZ443" s="84"/>
      <c r="DA443" s="85"/>
      <c r="DB443" s="83"/>
      <c r="DD443" s="84"/>
      <c r="DE443" s="85"/>
      <c r="DF443" s="83"/>
      <c r="DH443" s="84"/>
      <c r="DI443" s="85"/>
      <c r="DJ443" s="83"/>
      <c r="DL443" s="84"/>
      <c r="DM443" s="85"/>
      <c r="DN443" s="83"/>
      <c r="DP443" s="84"/>
      <c r="DQ443" s="85"/>
      <c r="DR443" s="83"/>
      <c r="DT443" s="84"/>
      <c r="DU443" s="85"/>
      <c r="DV443" s="83"/>
      <c r="DX443" s="84"/>
      <c r="DY443" s="85"/>
      <c r="DZ443" s="83"/>
      <c r="EB443" s="84"/>
      <c r="EC443" s="85"/>
      <c r="ED443" s="83"/>
      <c r="EF443" s="84"/>
      <c r="EG443" s="85"/>
      <c r="EH443" s="83"/>
      <c r="EJ443" s="84"/>
      <c r="EK443" s="85"/>
      <c r="EL443" s="83"/>
      <c r="EN443" s="109"/>
      <c r="EO443" s="29">
        <f t="shared" si="1659"/>
        <v>0</v>
      </c>
      <c r="EP443" s="29">
        <f t="shared" si="1589"/>
        <v>0</v>
      </c>
      <c r="EQ443" s="4" t="b">
        <f t="shared" si="1624"/>
        <v>1</v>
      </c>
      <c r="ES443" s="118">
        <f t="shared" si="1728"/>
        <v>1.1767000000000001</v>
      </c>
    </row>
    <row r="444" spans="3:149" ht="31.5" x14ac:dyDescent="0.25">
      <c r="C444" s="24" t="s">
        <v>362</v>
      </c>
      <c r="D444" s="43" t="str">
        <f>_xlfn.XLOOKUP($C444,[25]PSP!$C:$C,[25]PSP!$D:$D)</f>
        <v>RO-40275</v>
      </c>
      <c r="E444" s="24" t="str">
        <f>_xlfn.XLOOKUP($C444,[25]PSP!$C:$C,[25]PSP!$E:$E)</f>
        <v>DER/MG</v>
      </c>
      <c r="F444" s="25" t="str">
        <f>_xlfn.XLOOKUP($C444,[25]PSP!$C:$C,[25]PSP!$F:$F)</f>
        <v>BUEIRO SIMPLES TUBULAR  DE CONCRETO, CLASSE CA-2.  BSTC Ø 0,40 M  - CORPO (EXECUÇÃO, INCLUINDO FORNECIMENTO E  TRANSPORTE  DE  TODOS  OS  MATERIAIS  E  BERÇO,  EXCLUSIVE ESCAVAÇÃO E COMPACTAÇÃO)</v>
      </c>
      <c r="G444" s="26" t="str">
        <f>_xlfn.XLOOKUP($C444,[25]PSP!$C:$C,[25]PSP!$G:$G)</f>
        <v>M</v>
      </c>
      <c r="H444" s="53">
        <f>_xlfn.XLOOKUP($C444,[25]PSP!$C:$C,[25]PSP!$H:$H)</f>
        <v>0</v>
      </c>
      <c r="I444" s="28">
        <f>_xlfn.XLOOKUP($C444,[25]PSP!$C:$C,[25]PSP!$I:$I)</f>
        <v>0</v>
      </c>
      <c r="J444" s="28">
        <f t="shared" ref="J444:J482" si="1797">IF(LEFT(D444,6)="COT.IS",I444,I444*(1+$J$7))</f>
        <v>0</v>
      </c>
      <c r="K444" s="29"/>
      <c r="L444" s="54">
        <f>_xlfn.XLOOKUP($C444,[25]PSP!$C:$C,[25]PSP!$L:$L)</f>
        <v>0</v>
      </c>
      <c r="M444" s="27">
        <f>_xlfn.XLOOKUP($C444,[25]PSP!$C:$C,[25]PSP!$M:$M)</f>
        <v>183.09</v>
      </c>
      <c r="N444" s="28">
        <f t="shared" ref="N444:N482" si="1798">TRUNC(M444*L444,2)</f>
        <v>0</v>
      </c>
      <c r="O444" s="29"/>
      <c r="P444" s="54">
        <f>_xlfn.XLOOKUP($C444,[25]PSP!$C:$C,[25]PSP!$P:$P)</f>
        <v>0</v>
      </c>
      <c r="Q444" s="27">
        <f>_xlfn.XLOOKUP($C444,[25]PSP!$C:$C,[25]PSP!$Q:$Q)</f>
        <v>183.09</v>
      </c>
      <c r="R444" s="28">
        <f t="shared" ref="R444:R482" si="1799">TRUNC(Q444*P444,2)</f>
        <v>0</v>
      </c>
      <c r="S444" s="29"/>
      <c r="T444" s="54">
        <f>_xlfn.XLOOKUP($C444,[25]PSP!$C:$C,[25]PSP!$T:$T)</f>
        <v>0</v>
      </c>
      <c r="U444" s="27">
        <f>_xlfn.XLOOKUP($C444,[25]PSP!$C:$C,[25]PSP!$U:$U)</f>
        <v>183.09</v>
      </c>
      <c r="V444" s="28">
        <f t="shared" ref="V444:V482" si="1800">TRUNC(U444*T444,2)</f>
        <v>0</v>
      </c>
      <c r="W444" s="29"/>
      <c r="X444" s="54">
        <f>_xlfn.XLOOKUP($C444,[25]PSP!$C:$C,[25]PSP!$X:$X)</f>
        <v>0</v>
      </c>
      <c r="Y444" s="27">
        <f>_xlfn.XLOOKUP($C444,[25]PSP!$C:$C,[25]PSP!$Y:$Y)</f>
        <v>183.09</v>
      </c>
      <c r="Z444" s="28">
        <f t="shared" ref="Z444:Z482" si="1801">TRUNC(Y444*X444,2)</f>
        <v>0</v>
      </c>
      <c r="AA444" s="29"/>
      <c r="AB444" s="54">
        <f>_xlfn.XLOOKUP($C444,[25]PSP!$C:$C,[25]PSP!$AB:$AB)</f>
        <v>0</v>
      </c>
      <c r="AC444" s="27">
        <f>_xlfn.XLOOKUP($C444,[25]PSP!$C:$C,[25]PSP!$AC:$AC)</f>
        <v>183.09</v>
      </c>
      <c r="AD444" s="28">
        <f t="shared" ref="AD444:AD482" si="1802">TRUNC(AC444*AB444,2)</f>
        <v>0</v>
      </c>
      <c r="AE444" s="29"/>
      <c r="AF444" s="54">
        <f>_xlfn.XLOOKUP($C444,[25]PSP!$C:$C,[25]PSP!$AF:$AF)</f>
        <v>0</v>
      </c>
      <c r="AG444" s="27">
        <f>_xlfn.XLOOKUP($C444,[25]PSP!$C:$C,[25]PSP!$AG:$AG)</f>
        <v>183.09</v>
      </c>
      <c r="AH444" s="28">
        <f t="shared" ref="AH444:AH482" si="1803">TRUNC(AG444*AF444,2)</f>
        <v>0</v>
      </c>
      <c r="AI444" s="29"/>
      <c r="AJ444" s="54">
        <f>_xlfn.XLOOKUP($C444,[25]PSP!$C:$C,[25]PSP!$AJ:$AJ)</f>
        <v>0</v>
      </c>
      <c r="AK444" s="27">
        <f>_xlfn.XLOOKUP($C444,[25]PSP!$C:$C,[25]PSP!$AK:$AK)</f>
        <v>183.09</v>
      </c>
      <c r="AL444" s="28">
        <f t="shared" ref="AL444:AL482" si="1804">TRUNC(AK444*AJ444,2)</f>
        <v>0</v>
      </c>
      <c r="AM444" s="29"/>
      <c r="AN444" s="54">
        <f>_xlfn.XLOOKUP($C444,[25]PSP!$C:$C,[25]PSP!$AN:$AN)</f>
        <v>0</v>
      </c>
      <c r="AO444" s="27">
        <f>_xlfn.XLOOKUP($C444,[25]PSP!$C:$C,[25]PSP!$AO:$AO)</f>
        <v>183.09</v>
      </c>
      <c r="AP444" s="28">
        <f t="shared" ref="AP444:AP482" si="1805">TRUNC(AO444*AN444,2)</f>
        <v>0</v>
      </c>
      <c r="AQ444" s="29"/>
      <c r="AR444" s="54">
        <f>_xlfn.XLOOKUP($C444,[25]PSP!$C:$C,[25]PSP!$AR:$AR)</f>
        <v>0</v>
      </c>
      <c r="AS444" s="27">
        <f>_xlfn.XLOOKUP($C444,[25]PSP!$C:$C,[25]PSP!$AS:$AS)</f>
        <v>183.09</v>
      </c>
      <c r="AT444" s="28">
        <f t="shared" ref="AT444:AT482" si="1806">TRUNC(AS444*AR444,2)</f>
        <v>0</v>
      </c>
      <c r="AU444" s="29"/>
      <c r="AV444" s="54">
        <f>_xlfn.XLOOKUP($C444,[25]PSP!$C:$C,[25]PSP!$AV:$AV)</f>
        <v>0</v>
      </c>
      <c r="AW444" s="27">
        <f>_xlfn.XLOOKUP($C444,[25]PSP!$C:$C,[25]PSP!$AW:$AW)</f>
        <v>183.09</v>
      </c>
      <c r="AX444" s="28">
        <f t="shared" ref="AX444:AX482" si="1807">TRUNC(AW444*AV444,2)</f>
        <v>0</v>
      </c>
      <c r="AY444" s="29"/>
      <c r="AZ444" s="54">
        <f>_xlfn.XLOOKUP($C444,[25]PSP!$C:$C,[25]PSP!$AZ:$AZ)</f>
        <v>0</v>
      </c>
      <c r="BA444" s="27">
        <f>_xlfn.XLOOKUP($C444,[25]PSP!$C:$C,[25]PSP!$BA:$BA)</f>
        <v>183.09</v>
      </c>
      <c r="BB444" s="28">
        <f t="shared" ref="BB444:BB482" si="1808">TRUNC(BA444*AZ444,2)</f>
        <v>0</v>
      </c>
      <c r="BC444" s="29"/>
      <c r="BD444" s="54">
        <f>_xlfn.XLOOKUP($C444,[25]PSP!$C:$C,[25]PSP!$BD:$BD)</f>
        <v>0</v>
      </c>
      <c r="BE444" s="27">
        <f>_xlfn.XLOOKUP($C444,[25]PSP!$C:$C,[25]PSP!$BE:$BE)</f>
        <v>183.09</v>
      </c>
      <c r="BF444" s="28">
        <f t="shared" ref="BF444:BF482" si="1809">TRUNC(BE444*BD444,2)</f>
        <v>0</v>
      </c>
      <c r="BG444" s="29"/>
      <c r="BH444" s="54">
        <f>_xlfn.XLOOKUP($C444,[25]PSP!$C:$C,[25]PSP!$BH:$BH)</f>
        <v>0</v>
      </c>
      <c r="BI444" s="27">
        <f>_xlfn.XLOOKUP($C444,[25]PSP!$C:$C,[25]PSP!$BI:$BI)</f>
        <v>183.09</v>
      </c>
      <c r="BJ444" s="28">
        <f t="shared" ref="BJ444:BJ482" si="1810">TRUNC(BI444*BH444,2)</f>
        <v>0</v>
      </c>
      <c r="BK444" s="29"/>
      <c r="BL444" s="54">
        <f>_xlfn.XLOOKUP($C444,[25]PSP!$C:$C,[25]PSP!$BL:$BL)</f>
        <v>0</v>
      </c>
      <c r="BM444" s="27">
        <f>_xlfn.XLOOKUP($C444,[25]PSP!$C:$C,[25]PSP!$BM:$BM)</f>
        <v>183.09</v>
      </c>
      <c r="BN444" s="28">
        <f t="shared" ref="BN444:BN482" si="1811">TRUNC(BM444*BL444,2)</f>
        <v>0</v>
      </c>
      <c r="BO444" s="29"/>
      <c r="BP444" s="54">
        <f>_xlfn.XLOOKUP($C444,[25]PSP!$C:$C,[25]PSP!$BP:$BP)</f>
        <v>0</v>
      </c>
      <c r="BQ444" s="27">
        <f>_xlfn.XLOOKUP($C444,[25]PSP!$C:$C,[25]PSP!$BQ:$BQ)</f>
        <v>183.09</v>
      </c>
      <c r="BR444" s="28">
        <f t="shared" ref="BR444:BR482" si="1812">TRUNC(BQ444*BP444,2)</f>
        <v>0</v>
      </c>
      <c r="BS444" s="29"/>
      <c r="BT444" s="54">
        <f>_xlfn.XLOOKUP($C444,[25]PSP!$C:$C,[25]PSP!$BT:$BT)</f>
        <v>0</v>
      </c>
      <c r="BU444" s="27">
        <f>_xlfn.XLOOKUP($C444,[25]PSP!$C:$C,[25]PSP!$BU:$BU)</f>
        <v>183.09</v>
      </c>
      <c r="BV444" s="28">
        <f t="shared" ref="BV444:BV482" si="1813">TRUNC(BU444*BT444,2)</f>
        <v>0</v>
      </c>
      <c r="BW444" s="29"/>
      <c r="BX444" s="54">
        <f>_xlfn.XLOOKUP($C444,[25]PSP!$C:$C,[25]PSP!$BX:$BX)</f>
        <v>0</v>
      </c>
      <c r="BY444" s="27">
        <f>_xlfn.XLOOKUP($C444,[25]PSP!$C:$C,[25]PSP!$BY:$BY)</f>
        <v>183.09</v>
      </c>
      <c r="BZ444" s="28">
        <f t="shared" ref="BZ444:BZ482" si="1814">TRUNC(BY444*BX444,2)</f>
        <v>0</v>
      </c>
      <c r="CA444" s="29"/>
      <c r="CB444" s="54">
        <f>_xlfn.XLOOKUP($C444,[25]PSP!$C:$C,[25]PSP!$CB:$CB)</f>
        <v>0</v>
      </c>
      <c r="CC444" s="27">
        <f>_xlfn.XLOOKUP($C444,[25]PSP!$C:$C,[25]PSP!$CC:$CC)</f>
        <v>183.09</v>
      </c>
      <c r="CD444" s="28">
        <f t="shared" ref="CD444:CD482" si="1815">TRUNC(CC444*CB444,2)</f>
        <v>0</v>
      </c>
      <c r="CE444" s="29"/>
      <c r="CF444" s="54">
        <f>_xlfn.XLOOKUP($C444,[25]PSP!$C:$C,[25]PSP!$CF:$CF)</f>
        <v>0</v>
      </c>
      <c r="CG444" s="27">
        <f>_xlfn.XLOOKUP($C444,[25]PSP!$C:$C,[25]PSP!$CG:$CG)</f>
        <v>183.09</v>
      </c>
      <c r="CH444" s="28">
        <f t="shared" ref="CH444:CH482" si="1816">TRUNC(CG444*CF444,2)</f>
        <v>0</v>
      </c>
      <c r="CI444" s="29"/>
      <c r="CJ444" s="54">
        <f>_xlfn.XLOOKUP($C444,[25]PSP!$C:$C,[25]PSP!$CJ:$CJ)</f>
        <v>0</v>
      </c>
      <c r="CK444" s="27">
        <f>_xlfn.XLOOKUP($C444,[25]PSP!$C:$C,[25]PSP!$CK:$CK)</f>
        <v>183.09</v>
      </c>
      <c r="CL444" s="28">
        <f t="shared" ref="CL444:CL482" si="1817">TRUNC(CK444*CJ444,2)</f>
        <v>0</v>
      </c>
      <c r="CM444" s="29"/>
      <c r="CN444" s="54">
        <f>_xlfn.XLOOKUP($C444,[25]PSP!$C:$C,[25]PSP!$CN:$CN)</f>
        <v>0</v>
      </c>
      <c r="CO444" s="27">
        <f>_xlfn.XLOOKUP($C444,[25]PSP!$C:$C,[25]PSP!$CO:$CO)</f>
        <v>183.09</v>
      </c>
      <c r="CP444" s="28">
        <f t="shared" ref="CP444:CP482" si="1818">TRUNC(CO444*CN444,2)</f>
        <v>0</v>
      </c>
      <c r="CQ444" s="29"/>
      <c r="CR444" s="54">
        <f>_xlfn.XLOOKUP($C444,[25]PSP!$C:$C,[25]PSP!$CR:$CR)</f>
        <v>0</v>
      </c>
      <c r="CS444" s="27">
        <f>_xlfn.XLOOKUP($C444,[25]PSP!$C:$C,[25]PSP!$CS:$CS)</f>
        <v>183.09</v>
      </c>
      <c r="CT444" s="28">
        <f t="shared" ref="CT444:CT482" si="1819">TRUNC(CS444*CR444,2)</f>
        <v>0</v>
      </c>
      <c r="CU444" s="29"/>
      <c r="CV444" s="54">
        <f>_xlfn.XLOOKUP($C444,[25]PSP!$C:$C,[25]PSP!$CV:$CV)</f>
        <v>0</v>
      </c>
      <c r="CW444" s="27">
        <f>_xlfn.XLOOKUP($C444,[25]PSP!$C:$C,[25]PSP!$CW:$CW)</f>
        <v>183.09</v>
      </c>
      <c r="CX444" s="28">
        <f t="shared" ref="CX444:CX482" si="1820">TRUNC(CW444*CV444,2)</f>
        <v>0</v>
      </c>
      <c r="CY444" s="29"/>
      <c r="CZ444" s="54">
        <f>_xlfn.XLOOKUP($C444,[25]PSP!$C:$C,[25]PSP!$CZ:$CZ)</f>
        <v>0</v>
      </c>
      <c r="DA444" s="27">
        <f>_xlfn.XLOOKUP($C444,[25]PSP!$C:$C,[25]PSP!$DA:$DA)</f>
        <v>183.09</v>
      </c>
      <c r="DB444" s="28">
        <f t="shared" ref="DB444:DB482" si="1821">TRUNC(DA444*CZ444,2)</f>
        <v>0</v>
      </c>
      <c r="DC444" s="29"/>
      <c r="DD444" s="54">
        <f>_xlfn.XLOOKUP($C444,[25]PSP!$C:$C,[25]PSP!$DD:$DD)</f>
        <v>0</v>
      </c>
      <c r="DE444" s="27">
        <f>_xlfn.XLOOKUP($C444,[25]PSP!$C:$C,[25]PSP!$DE:$DE)</f>
        <v>183.09</v>
      </c>
      <c r="DF444" s="28">
        <f t="shared" ref="DF444:DF482" si="1822">TRUNC(DE444*DD444,2)</f>
        <v>0</v>
      </c>
      <c r="DG444" s="29"/>
      <c r="DH444" s="54">
        <f>_xlfn.XLOOKUP($C444,[25]PSP!$C:$C,[25]PSP!$DH:$DH)</f>
        <v>0</v>
      </c>
      <c r="DI444" s="27">
        <f>_xlfn.XLOOKUP($C444,[25]PSP!$C:$C,[25]PSP!$DI:$DI)</f>
        <v>183.09</v>
      </c>
      <c r="DJ444" s="28">
        <f t="shared" ref="DJ444:DJ482" si="1823">TRUNC(DI444*DH444,2)</f>
        <v>0</v>
      </c>
      <c r="DK444" s="29"/>
      <c r="DL444" s="54">
        <f>_xlfn.XLOOKUP($C444,[25]PSP!$C:$C,[25]PSP!$DL:$DL)</f>
        <v>0</v>
      </c>
      <c r="DM444" s="27">
        <f>_xlfn.XLOOKUP($C444,[25]PSP!$C:$C,[25]PSP!$DM:$DM)</f>
        <v>183.09</v>
      </c>
      <c r="DN444" s="28">
        <f t="shared" ref="DN444:DN482" si="1824">TRUNC(DM444*DL444,2)</f>
        <v>0</v>
      </c>
      <c r="DO444" s="29"/>
      <c r="DP444" s="54">
        <f>_xlfn.XLOOKUP($C444,[25]PSP!$C:$C,[25]PSP!$DP:$DP)</f>
        <v>0</v>
      </c>
      <c r="DQ444" s="27">
        <f>_xlfn.XLOOKUP($C444,[25]PSP!$C:$C,[25]PSP!$DQ:$DQ)</f>
        <v>183.09</v>
      </c>
      <c r="DR444" s="28">
        <f t="shared" ref="DR444:DR482" si="1825">TRUNC(DQ444*DP444,2)</f>
        <v>0</v>
      </c>
      <c r="DS444" s="29"/>
      <c r="DT444" s="54">
        <f>_xlfn.XLOOKUP($C444,[25]PSP!$C:$C,[25]PSP!$DT:$DT)</f>
        <v>0</v>
      </c>
      <c r="DU444" s="27">
        <f>_xlfn.XLOOKUP($C444,[25]PSP!$C:$C,[25]PSP!$DU:$DU)</f>
        <v>183.09</v>
      </c>
      <c r="DV444" s="28">
        <f t="shared" ref="DV444:DV482" si="1826">TRUNC(DU444*DT444,2)</f>
        <v>0</v>
      </c>
      <c r="DW444" s="29"/>
      <c r="DX444" s="54">
        <f>_xlfn.XLOOKUP($C444,[25]PSP!$C:$C,[25]PSP!$DX:$DX)</f>
        <v>0</v>
      </c>
      <c r="DY444" s="27">
        <f>_xlfn.XLOOKUP($C444,[25]PSP!$C:$C,[25]PSP!$DY:$DY)</f>
        <v>183.09</v>
      </c>
      <c r="DZ444" s="28">
        <f t="shared" ref="DZ444:DZ482" si="1827">TRUNC(DY444*DX444,2)</f>
        <v>0</v>
      </c>
      <c r="EA444" s="29"/>
      <c r="EB444" s="54">
        <f>_xlfn.XLOOKUP($C444,[25]PSP!$C:$C,[25]PSP!$EB:$EB)</f>
        <v>0</v>
      </c>
      <c r="EC444" s="27">
        <f>_xlfn.XLOOKUP($C444,[25]PSP!$C:$C,[25]PSP!$EC:$EC)</f>
        <v>183.09</v>
      </c>
      <c r="ED444" s="28">
        <f t="shared" ref="ED444:ED482" si="1828">TRUNC(EC444*EB444,2)</f>
        <v>0</v>
      </c>
      <c r="EE444" s="29"/>
      <c r="EF444" s="54">
        <f>_xlfn.XLOOKUP($C444,[25]PSP!$C:$C,[25]PSP!$EF:$EF)</f>
        <v>0</v>
      </c>
      <c r="EG444" s="27">
        <f>_xlfn.XLOOKUP($C444,[25]PSP!$C:$C,[25]PSP!$EG:$EG)</f>
        <v>183.09</v>
      </c>
      <c r="EH444" s="28">
        <f t="shared" ref="EH444:EH482" si="1829">TRUNC(EG444*EF444,2)</f>
        <v>0</v>
      </c>
      <c r="EI444" s="29"/>
      <c r="EJ444" s="54">
        <f>_xlfn.XLOOKUP($C444,[25]PSP!$C:$C,[25]PSP!$EJ:$EJ)</f>
        <v>0</v>
      </c>
      <c r="EK444" s="27">
        <f>_xlfn.XLOOKUP($C444,[25]PSP!$C:$C,[25]PSP!$EK:$EK)</f>
        <v>183.09</v>
      </c>
      <c r="EL444" s="28">
        <f t="shared" ref="EL444:EL482" si="1830">TRUNC(EK444*EJ444,2)</f>
        <v>0</v>
      </c>
      <c r="EM444" s="29"/>
      <c r="EN444" s="108"/>
      <c r="EO444" s="29">
        <f t="shared" si="1659"/>
        <v>0</v>
      </c>
      <c r="EP444" s="29">
        <f t="shared" si="1589"/>
        <v>0</v>
      </c>
      <c r="EQ444" s="4" t="b">
        <f t="shared" si="1624"/>
        <v>1</v>
      </c>
      <c r="ES444" s="118">
        <f t="shared" si="1728"/>
        <v>1.1767000000000001</v>
      </c>
    </row>
    <row r="445" spans="3:149" ht="31.5" x14ac:dyDescent="0.25">
      <c r="C445" s="24" t="s">
        <v>363</v>
      </c>
      <c r="D445" s="43" t="str">
        <f>_xlfn.XLOOKUP($C445,[25]PSP!$C:$C,[25]PSP!$D:$D)</f>
        <v>RO-40277</v>
      </c>
      <c r="E445" s="24" t="str">
        <f>_xlfn.XLOOKUP($C445,[25]PSP!$C:$C,[25]PSP!$E:$E)</f>
        <v>DER/MG</v>
      </c>
      <c r="F445" s="25" t="str">
        <f>_xlfn.XLOOKUP($C445,[25]PSP!$C:$C,[25]PSP!$F:$F)</f>
        <v>BUEIRO SIMPLES TUBULAR  DE CONCRETO, CLASSE CA-2.  BSTC Ø 0,80 M  - CORPO (EXECUÇÃO, INCLUINDO FORNECIMENTO E  TRANSPORTE  DE  TODOS  OS  MATERIAIS  E  BERÇO,  EXCLUSIVE ESCAVAÇÃO E COMPACTAÇÃO)</v>
      </c>
      <c r="G445" s="26" t="str">
        <f>_xlfn.XLOOKUP($C445,[25]PSP!$C:$C,[25]PSP!$G:$G)</f>
        <v>M</v>
      </c>
      <c r="H445" s="53">
        <f>_xlfn.XLOOKUP($C445,[25]PSP!$C:$C,[25]PSP!$H:$H)</f>
        <v>467</v>
      </c>
      <c r="I445" s="28">
        <f>_xlfn.XLOOKUP($C445,[25]PSP!$C:$C,[25]PSP!$I:$I)</f>
        <v>226420.28000000003</v>
      </c>
      <c r="J445" s="28">
        <f t="shared" si="1797"/>
        <v>266428.74347600003</v>
      </c>
      <c r="K445" s="29"/>
      <c r="L445" s="54">
        <f>_xlfn.XLOOKUP($C445,[25]PSP!$C:$C,[25]PSP!$L:$L)</f>
        <v>0</v>
      </c>
      <c r="M445" s="27">
        <f>_xlfn.XLOOKUP($C445,[25]PSP!$C:$C,[25]PSP!$M:$M)</f>
        <v>484.84</v>
      </c>
      <c r="N445" s="28">
        <f t="shared" si="1798"/>
        <v>0</v>
      </c>
      <c r="O445" s="29"/>
      <c r="P445" s="54">
        <f>_xlfn.XLOOKUP($C445,[25]PSP!$C:$C,[25]PSP!$P:$P)</f>
        <v>0</v>
      </c>
      <c r="Q445" s="27">
        <f>_xlfn.XLOOKUP($C445,[25]PSP!$C:$C,[25]PSP!$Q:$Q)</f>
        <v>484.84</v>
      </c>
      <c r="R445" s="28">
        <f t="shared" si="1799"/>
        <v>0</v>
      </c>
      <c r="S445" s="29"/>
      <c r="T445" s="54">
        <f>_xlfn.XLOOKUP($C445,[25]PSP!$C:$C,[25]PSP!$T:$T)</f>
        <v>0</v>
      </c>
      <c r="U445" s="27">
        <f>_xlfn.XLOOKUP($C445,[25]PSP!$C:$C,[25]PSP!$U:$U)</f>
        <v>484.84</v>
      </c>
      <c r="V445" s="28">
        <f t="shared" si="1800"/>
        <v>0</v>
      </c>
      <c r="W445" s="29"/>
      <c r="X445" s="54">
        <f>_xlfn.XLOOKUP($C445,[25]PSP!$C:$C,[25]PSP!$X:$X)</f>
        <v>0</v>
      </c>
      <c r="Y445" s="27">
        <f>_xlfn.XLOOKUP($C445,[25]PSP!$C:$C,[25]PSP!$Y:$Y)</f>
        <v>484.84</v>
      </c>
      <c r="Z445" s="28">
        <f t="shared" si="1801"/>
        <v>0</v>
      </c>
      <c r="AA445" s="29"/>
      <c r="AB445" s="54">
        <f>_xlfn.XLOOKUP($C445,[25]PSP!$C:$C,[25]PSP!$AB:$AB)</f>
        <v>3</v>
      </c>
      <c r="AC445" s="27">
        <f>_xlfn.XLOOKUP($C445,[25]PSP!$C:$C,[25]PSP!$AC:$AC)</f>
        <v>484.84</v>
      </c>
      <c r="AD445" s="28">
        <f t="shared" si="1802"/>
        <v>1454.52</v>
      </c>
      <c r="AE445" s="29"/>
      <c r="AF445" s="54">
        <f>_xlfn.XLOOKUP($C445,[25]PSP!$C:$C,[25]PSP!$AF:$AF)</f>
        <v>2</v>
      </c>
      <c r="AG445" s="27">
        <f>_xlfn.XLOOKUP($C445,[25]PSP!$C:$C,[25]PSP!$AG:$AG)</f>
        <v>484.84</v>
      </c>
      <c r="AH445" s="28">
        <f t="shared" si="1803"/>
        <v>969.68</v>
      </c>
      <c r="AI445" s="29"/>
      <c r="AJ445" s="54">
        <f>_xlfn.XLOOKUP($C445,[25]PSP!$C:$C,[25]PSP!$AJ:$AJ)</f>
        <v>3</v>
      </c>
      <c r="AK445" s="27">
        <f>_xlfn.XLOOKUP($C445,[25]PSP!$C:$C,[25]PSP!$AK:$AK)</f>
        <v>484.84</v>
      </c>
      <c r="AL445" s="28">
        <f t="shared" si="1804"/>
        <v>1454.52</v>
      </c>
      <c r="AM445" s="29"/>
      <c r="AN445" s="54">
        <f>_xlfn.XLOOKUP($C445,[25]PSP!$C:$C,[25]PSP!$AN:$AN)</f>
        <v>5</v>
      </c>
      <c r="AO445" s="27">
        <f>_xlfn.XLOOKUP($C445,[25]PSP!$C:$C,[25]PSP!$AO:$AO)</f>
        <v>484.84</v>
      </c>
      <c r="AP445" s="28">
        <f t="shared" si="1805"/>
        <v>2424.1999999999998</v>
      </c>
      <c r="AQ445" s="29"/>
      <c r="AR445" s="54">
        <f>_xlfn.XLOOKUP($C445,[25]PSP!$C:$C,[25]PSP!$AR:$AR)</f>
        <v>3</v>
      </c>
      <c r="AS445" s="27">
        <f>_xlfn.XLOOKUP($C445,[25]PSP!$C:$C,[25]PSP!$AS:$AS)</f>
        <v>484.84</v>
      </c>
      <c r="AT445" s="28">
        <f t="shared" si="1806"/>
        <v>1454.52</v>
      </c>
      <c r="AU445" s="29"/>
      <c r="AV445" s="54">
        <f>_xlfn.XLOOKUP($C445,[25]PSP!$C:$C,[25]PSP!$AV:$AV)</f>
        <v>0</v>
      </c>
      <c r="AW445" s="27">
        <f>_xlfn.XLOOKUP($C445,[25]PSP!$C:$C,[25]PSP!$AW:$AW)</f>
        <v>484.84</v>
      </c>
      <c r="AX445" s="28">
        <f t="shared" si="1807"/>
        <v>0</v>
      </c>
      <c r="AY445" s="29"/>
      <c r="AZ445" s="54">
        <f>_xlfn.XLOOKUP($C445,[25]PSP!$C:$C,[25]PSP!$AZ:$AZ)</f>
        <v>3</v>
      </c>
      <c r="BA445" s="27">
        <f>_xlfn.XLOOKUP($C445,[25]PSP!$C:$C,[25]PSP!$BA:$BA)</f>
        <v>484.84</v>
      </c>
      <c r="BB445" s="28">
        <f t="shared" si="1808"/>
        <v>1454.52</v>
      </c>
      <c r="BC445" s="29"/>
      <c r="BD445" s="54">
        <f>_xlfn.XLOOKUP($C445,[25]PSP!$C:$C,[25]PSP!$BD:$BD)</f>
        <v>35</v>
      </c>
      <c r="BE445" s="27">
        <f>_xlfn.XLOOKUP($C445,[25]PSP!$C:$C,[25]PSP!$BE:$BE)</f>
        <v>484.84</v>
      </c>
      <c r="BF445" s="28">
        <f t="shared" si="1809"/>
        <v>16969.400000000001</v>
      </c>
      <c r="BG445" s="29"/>
      <c r="BH445" s="54">
        <f>_xlfn.XLOOKUP($C445,[25]PSP!$C:$C,[25]PSP!$BH:$BH)</f>
        <v>36</v>
      </c>
      <c r="BI445" s="27">
        <f>_xlfn.XLOOKUP($C445,[25]PSP!$C:$C,[25]PSP!$BI:$BI)</f>
        <v>484.84</v>
      </c>
      <c r="BJ445" s="28">
        <f t="shared" si="1810"/>
        <v>17454.240000000002</v>
      </c>
      <c r="BK445" s="29"/>
      <c r="BL445" s="54">
        <f>_xlfn.XLOOKUP($C445,[25]PSP!$C:$C,[25]PSP!$BL:$BL)</f>
        <v>25</v>
      </c>
      <c r="BM445" s="27">
        <f>_xlfn.XLOOKUP($C445,[25]PSP!$C:$C,[25]PSP!$BM:$BM)</f>
        <v>484.84</v>
      </c>
      <c r="BN445" s="28">
        <f t="shared" si="1811"/>
        <v>12121</v>
      </c>
      <c r="BO445" s="29"/>
      <c r="BP445" s="54">
        <f>_xlfn.XLOOKUP($C445,[25]PSP!$C:$C,[25]PSP!$BP:$BP)</f>
        <v>10</v>
      </c>
      <c r="BQ445" s="27">
        <f>_xlfn.XLOOKUP($C445,[25]PSP!$C:$C,[25]PSP!$BQ:$BQ)</f>
        <v>484.84</v>
      </c>
      <c r="BR445" s="28">
        <f t="shared" si="1812"/>
        <v>4848.3999999999996</v>
      </c>
      <c r="BS445" s="29"/>
      <c r="BT445" s="54">
        <f>_xlfn.XLOOKUP($C445,[25]PSP!$C:$C,[25]PSP!$BT:$BT)</f>
        <v>2</v>
      </c>
      <c r="BU445" s="27">
        <f>_xlfn.XLOOKUP($C445,[25]PSP!$C:$C,[25]PSP!$BU:$BU)</f>
        <v>484.84</v>
      </c>
      <c r="BV445" s="28">
        <f t="shared" si="1813"/>
        <v>969.68</v>
      </c>
      <c r="BW445" s="29"/>
      <c r="BX445" s="54">
        <f>_xlfn.XLOOKUP($C445,[25]PSP!$C:$C,[25]PSP!$BX:$BX)</f>
        <v>2</v>
      </c>
      <c r="BY445" s="27">
        <f>_xlfn.XLOOKUP($C445,[25]PSP!$C:$C,[25]PSP!$BY:$BY)</f>
        <v>484.84</v>
      </c>
      <c r="BZ445" s="28">
        <f t="shared" si="1814"/>
        <v>969.68</v>
      </c>
      <c r="CA445" s="29"/>
      <c r="CB445" s="54">
        <f>_xlfn.XLOOKUP($C445,[25]PSP!$C:$C,[25]PSP!$CB:$CB)</f>
        <v>2</v>
      </c>
      <c r="CC445" s="27">
        <f>_xlfn.XLOOKUP($C445,[25]PSP!$C:$C,[25]PSP!$CC:$CC)</f>
        <v>484.84</v>
      </c>
      <c r="CD445" s="28">
        <f t="shared" si="1815"/>
        <v>969.68</v>
      </c>
      <c r="CE445" s="29"/>
      <c r="CF445" s="54">
        <f>_xlfn.XLOOKUP($C445,[25]PSP!$C:$C,[25]PSP!$CF:$CF)</f>
        <v>3</v>
      </c>
      <c r="CG445" s="27">
        <f>_xlfn.XLOOKUP($C445,[25]PSP!$C:$C,[25]PSP!$CG:$CG)</f>
        <v>484.84</v>
      </c>
      <c r="CH445" s="28">
        <f t="shared" si="1816"/>
        <v>1454.52</v>
      </c>
      <c r="CI445" s="29"/>
      <c r="CJ445" s="54">
        <f>_xlfn.XLOOKUP($C445,[25]PSP!$C:$C,[25]PSP!$CJ:$CJ)</f>
        <v>5</v>
      </c>
      <c r="CK445" s="27">
        <f>_xlfn.XLOOKUP($C445,[25]PSP!$C:$C,[25]PSP!$CK:$CK)</f>
        <v>484.84</v>
      </c>
      <c r="CL445" s="28">
        <f t="shared" si="1817"/>
        <v>2424.1999999999998</v>
      </c>
      <c r="CM445" s="29"/>
      <c r="CN445" s="54">
        <f>_xlfn.XLOOKUP($C445,[25]PSP!$C:$C,[25]PSP!$CN:$CN)</f>
        <v>2</v>
      </c>
      <c r="CO445" s="27">
        <f>_xlfn.XLOOKUP($C445,[25]PSP!$C:$C,[25]PSP!$CO:$CO)</f>
        <v>484.84</v>
      </c>
      <c r="CP445" s="28">
        <f t="shared" si="1818"/>
        <v>969.68</v>
      </c>
      <c r="CQ445" s="29"/>
      <c r="CR445" s="54">
        <f>_xlfn.XLOOKUP($C445,[25]PSP!$C:$C,[25]PSP!$CR:$CR)</f>
        <v>23</v>
      </c>
      <c r="CS445" s="27">
        <f>_xlfn.XLOOKUP($C445,[25]PSP!$C:$C,[25]PSP!$CS:$CS)</f>
        <v>484.84</v>
      </c>
      <c r="CT445" s="28">
        <f t="shared" si="1819"/>
        <v>11151.32</v>
      </c>
      <c r="CU445" s="29"/>
      <c r="CV445" s="54">
        <f>_xlfn.XLOOKUP($C445,[25]PSP!$C:$C,[25]PSP!$CV:$CV)</f>
        <v>18</v>
      </c>
      <c r="CW445" s="27">
        <f>_xlfn.XLOOKUP($C445,[25]PSP!$C:$C,[25]PSP!$CW:$CW)</f>
        <v>484.84</v>
      </c>
      <c r="CX445" s="28">
        <f t="shared" si="1820"/>
        <v>8727.1200000000008</v>
      </c>
      <c r="CY445" s="29"/>
      <c r="CZ445" s="54">
        <f>_xlfn.XLOOKUP($C445,[25]PSP!$C:$C,[25]PSP!$CZ:$CZ)</f>
        <v>7</v>
      </c>
      <c r="DA445" s="27">
        <f>_xlfn.XLOOKUP($C445,[25]PSP!$C:$C,[25]PSP!$DA:$DA)</f>
        <v>484.84</v>
      </c>
      <c r="DB445" s="28">
        <f t="shared" si="1821"/>
        <v>3393.88</v>
      </c>
      <c r="DC445" s="29"/>
      <c r="DD445" s="54">
        <f>_xlfn.XLOOKUP($C445,[25]PSP!$C:$C,[25]PSP!$DD:$DD)</f>
        <v>5</v>
      </c>
      <c r="DE445" s="27">
        <f>_xlfn.XLOOKUP($C445,[25]PSP!$C:$C,[25]PSP!$DE:$DE)</f>
        <v>484.84</v>
      </c>
      <c r="DF445" s="28">
        <f t="shared" si="1822"/>
        <v>2424.1999999999998</v>
      </c>
      <c r="DG445" s="29"/>
      <c r="DH445" s="54">
        <f>_xlfn.XLOOKUP($C445,[25]PSP!$C:$C,[25]PSP!$DH:$DH)</f>
        <v>3</v>
      </c>
      <c r="DI445" s="27">
        <f>_xlfn.XLOOKUP($C445,[25]PSP!$C:$C,[25]PSP!$DI:$DI)</f>
        <v>484.84</v>
      </c>
      <c r="DJ445" s="28">
        <f t="shared" si="1823"/>
        <v>1454.52</v>
      </c>
      <c r="DK445" s="29"/>
      <c r="DL445" s="54">
        <f>_xlfn.XLOOKUP($C445,[25]PSP!$C:$C,[25]PSP!$DL:$DL)</f>
        <v>7</v>
      </c>
      <c r="DM445" s="27">
        <f>_xlfn.XLOOKUP($C445,[25]PSP!$C:$C,[25]PSP!$DM:$DM)</f>
        <v>484.84</v>
      </c>
      <c r="DN445" s="28">
        <f t="shared" si="1824"/>
        <v>3393.88</v>
      </c>
      <c r="DO445" s="29"/>
      <c r="DP445" s="54">
        <f>_xlfn.XLOOKUP($C445,[25]PSP!$C:$C,[25]PSP!$DP:$DP)</f>
        <v>5</v>
      </c>
      <c r="DQ445" s="27">
        <f>_xlfn.XLOOKUP($C445,[25]PSP!$C:$C,[25]PSP!$DQ:$DQ)</f>
        <v>484.84</v>
      </c>
      <c r="DR445" s="28">
        <f t="shared" si="1825"/>
        <v>2424.1999999999998</v>
      </c>
      <c r="DS445" s="29"/>
      <c r="DT445" s="54">
        <f>_xlfn.XLOOKUP($C445,[25]PSP!$C:$C,[25]PSP!$DT:$DT)</f>
        <v>2</v>
      </c>
      <c r="DU445" s="27">
        <f>_xlfn.XLOOKUP($C445,[25]PSP!$C:$C,[25]PSP!$DU:$DU)</f>
        <v>484.84</v>
      </c>
      <c r="DV445" s="28">
        <f t="shared" si="1826"/>
        <v>969.68</v>
      </c>
      <c r="DW445" s="29"/>
      <c r="DX445" s="54">
        <f>_xlfn.XLOOKUP($C445,[25]PSP!$C:$C,[25]PSP!$DX:$DX)</f>
        <v>5</v>
      </c>
      <c r="DY445" s="27">
        <f>_xlfn.XLOOKUP($C445,[25]PSP!$C:$C,[25]PSP!$DY:$DY)</f>
        <v>484.84</v>
      </c>
      <c r="DZ445" s="28">
        <f t="shared" si="1827"/>
        <v>2424.1999999999998</v>
      </c>
      <c r="EA445" s="29"/>
      <c r="EB445" s="54">
        <f>_xlfn.XLOOKUP($C445,[25]PSP!$C:$C,[25]PSP!$EB:$EB)</f>
        <v>141</v>
      </c>
      <c r="EC445" s="27">
        <f>_xlfn.XLOOKUP($C445,[25]PSP!$C:$C,[25]PSP!$EC:$EC)</f>
        <v>484.84</v>
      </c>
      <c r="ED445" s="28">
        <f t="shared" si="1828"/>
        <v>68362.44</v>
      </c>
      <c r="EE445" s="29"/>
      <c r="EF445" s="54">
        <f>_xlfn.XLOOKUP($C445,[25]PSP!$C:$C,[25]PSP!$EF:$EF)</f>
        <v>22</v>
      </c>
      <c r="EG445" s="27">
        <f>_xlfn.XLOOKUP($C445,[25]PSP!$C:$C,[25]PSP!$EG:$EG)</f>
        <v>484.84</v>
      </c>
      <c r="EH445" s="28">
        <f t="shared" si="1829"/>
        <v>10666.48</v>
      </c>
      <c r="EI445" s="29"/>
      <c r="EJ445" s="54">
        <f>_xlfn.XLOOKUP($C445,[25]PSP!$C:$C,[25]PSP!$EJ:$EJ)</f>
        <v>88</v>
      </c>
      <c r="EK445" s="27">
        <f>_xlfn.XLOOKUP($C445,[25]PSP!$C:$C,[25]PSP!$EK:$EK)</f>
        <v>484.84</v>
      </c>
      <c r="EL445" s="28">
        <f t="shared" si="1830"/>
        <v>42665.919999999998</v>
      </c>
      <c r="EM445" s="29"/>
      <c r="EN445" s="108"/>
      <c r="EO445" s="29">
        <f t="shared" si="1659"/>
        <v>226420.27999999991</v>
      </c>
      <c r="EP445" s="29">
        <f t="shared" si="1589"/>
        <v>226420.28000000003</v>
      </c>
      <c r="EQ445" s="4" t="b">
        <f t="shared" si="1624"/>
        <v>1</v>
      </c>
      <c r="ES445" s="118">
        <f t="shared" si="1728"/>
        <v>1.1767000000000001</v>
      </c>
    </row>
    <row r="446" spans="3:149" ht="31.5" x14ac:dyDescent="0.25">
      <c r="C446" s="24" t="s">
        <v>364</v>
      </c>
      <c r="D446" s="43" t="str">
        <f>_xlfn.XLOOKUP($C446,[25]PSP!$C:$C,[25]PSP!$D:$D)</f>
        <v>RO-40278</v>
      </c>
      <c r="E446" s="24" t="str">
        <f>_xlfn.XLOOKUP($C446,[25]PSP!$C:$C,[25]PSP!$E:$E)</f>
        <v>DER/MG</v>
      </c>
      <c r="F446" s="25" t="str">
        <f>_xlfn.XLOOKUP($C446,[25]PSP!$C:$C,[25]PSP!$F:$F)</f>
        <v>BUEIRO SIMPLES TUBULAR  DE CONCRETO, CLASSE CA-2.  BSTC Ø 1,00 M  - CORPO (EXECUÇÃO, INCLUINDO FORNECIMENTO E  TRANSPORTE  DE  TODOS  OS  MATERIAIS  E  BERÇO,  EXCLUSIVE ESCAVAÇÃO E COMPACTAÇÃO)</v>
      </c>
      <c r="G446" s="26" t="str">
        <f>_xlfn.XLOOKUP($C446,[25]PSP!$C:$C,[25]PSP!$G:$G)</f>
        <v>M</v>
      </c>
      <c r="H446" s="53">
        <f>_xlfn.XLOOKUP($C446,[25]PSP!$C:$C,[25]PSP!$H:$H)</f>
        <v>467</v>
      </c>
      <c r="I446" s="28">
        <f>_xlfn.XLOOKUP($C446,[25]PSP!$C:$C,[25]PSP!$I:$I)</f>
        <v>311979.35000000003</v>
      </c>
      <c r="J446" s="28">
        <f t="shared" si="1797"/>
        <v>367106.10114500008</v>
      </c>
      <c r="K446" s="29"/>
      <c r="L446" s="54">
        <f>_xlfn.XLOOKUP($C446,[25]PSP!$C:$C,[25]PSP!$L:$L)</f>
        <v>0</v>
      </c>
      <c r="M446" s="27">
        <f>_xlfn.XLOOKUP($C446,[25]PSP!$C:$C,[25]PSP!$M:$M)</f>
        <v>668.05</v>
      </c>
      <c r="N446" s="28">
        <f t="shared" si="1798"/>
        <v>0</v>
      </c>
      <c r="O446" s="29"/>
      <c r="P446" s="54">
        <f>_xlfn.XLOOKUP($C446,[25]PSP!$C:$C,[25]PSP!$P:$P)</f>
        <v>0</v>
      </c>
      <c r="Q446" s="27">
        <f>_xlfn.XLOOKUP($C446,[25]PSP!$C:$C,[25]PSP!$Q:$Q)</f>
        <v>668.05</v>
      </c>
      <c r="R446" s="28">
        <f t="shared" si="1799"/>
        <v>0</v>
      </c>
      <c r="S446" s="29"/>
      <c r="T446" s="54">
        <f>_xlfn.XLOOKUP($C446,[25]PSP!$C:$C,[25]PSP!$T:$T)</f>
        <v>0</v>
      </c>
      <c r="U446" s="27">
        <f>_xlfn.XLOOKUP($C446,[25]PSP!$C:$C,[25]PSP!$U:$U)</f>
        <v>668.05</v>
      </c>
      <c r="V446" s="28">
        <f t="shared" si="1800"/>
        <v>0</v>
      </c>
      <c r="W446" s="29"/>
      <c r="X446" s="54">
        <f>_xlfn.XLOOKUP($C446,[25]PSP!$C:$C,[25]PSP!$X:$X)</f>
        <v>0</v>
      </c>
      <c r="Y446" s="27">
        <f>_xlfn.XLOOKUP($C446,[25]PSP!$C:$C,[25]PSP!$Y:$Y)</f>
        <v>668.05</v>
      </c>
      <c r="Z446" s="28">
        <f t="shared" si="1801"/>
        <v>0</v>
      </c>
      <c r="AA446" s="29"/>
      <c r="AB446" s="54">
        <f>_xlfn.XLOOKUP($C446,[25]PSP!$C:$C,[25]PSP!$AB:$AB)</f>
        <v>3</v>
      </c>
      <c r="AC446" s="27">
        <f>_xlfn.XLOOKUP($C446,[25]PSP!$C:$C,[25]PSP!$AC:$AC)</f>
        <v>668.05</v>
      </c>
      <c r="AD446" s="28">
        <f t="shared" si="1802"/>
        <v>2004.15</v>
      </c>
      <c r="AE446" s="29"/>
      <c r="AF446" s="54">
        <f>_xlfn.XLOOKUP($C446,[25]PSP!$C:$C,[25]PSP!$AF:$AF)</f>
        <v>2</v>
      </c>
      <c r="AG446" s="27">
        <f>_xlfn.XLOOKUP($C446,[25]PSP!$C:$C,[25]PSP!$AG:$AG)</f>
        <v>668.05</v>
      </c>
      <c r="AH446" s="28">
        <f t="shared" si="1803"/>
        <v>1336.1</v>
      </c>
      <c r="AI446" s="29"/>
      <c r="AJ446" s="54">
        <f>_xlfn.XLOOKUP($C446,[25]PSP!$C:$C,[25]PSP!$AJ:$AJ)</f>
        <v>3</v>
      </c>
      <c r="AK446" s="27">
        <f>_xlfn.XLOOKUP($C446,[25]PSP!$C:$C,[25]PSP!$AK:$AK)</f>
        <v>668.05</v>
      </c>
      <c r="AL446" s="28">
        <f t="shared" si="1804"/>
        <v>2004.15</v>
      </c>
      <c r="AM446" s="29"/>
      <c r="AN446" s="54">
        <f>_xlfn.XLOOKUP($C446,[25]PSP!$C:$C,[25]PSP!$AN:$AN)</f>
        <v>5</v>
      </c>
      <c r="AO446" s="27">
        <f>_xlfn.XLOOKUP($C446,[25]PSP!$C:$C,[25]PSP!$AO:$AO)</f>
        <v>668.05</v>
      </c>
      <c r="AP446" s="28">
        <f t="shared" si="1805"/>
        <v>3340.25</v>
      </c>
      <c r="AQ446" s="29"/>
      <c r="AR446" s="54">
        <f>_xlfn.XLOOKUP($C446,[25]PSP!$C:$C,[25]PSP!$AR:$AR)</f>
        <v>3</v>
      </c>
      <c r="AS446" s="27">
        <f>_xlfn.XLOOKUP($C446,[25]PSP!$C:$C,[25]PSP!$AS:$AS)</f>
        <v>668.05</v>
      </c>
      <c r="AT446" s="28">
        <f t="shared" si="1806"/>
        <v>2004.15</v>
      </c>
      <c r="AU446" s="29"/>
      <c r="AV446" s="54">
        <f>_xlfn.XLOOKUP($C446,[25]PSP!$C:$C,[25]PSP!$AV:$AV)</f>
        <v>0</v>
      </c>
      <c r="AW446" s="27">
        <f>_xlfn.XLOOKUP($C446,[25]PSP!$C:$C,[25]PSP!$AW:$AW)</f>
        <v>668.05</v>
      </c>
      <c r="AX446" s="28">
        <f t="shared" si="1807"/>
        <v>0</v>
      </c>
      <c r="AY446" s="29"/>
      <c r="AZ446" s="54">
        <f>_xlfn.XLOOKUP($C446,[25]PSP!$C:$C,[25]PSP!$AZ:$AZ)</f>
        <v>3</v>
      </c>
      <c r="BA446" s="27">
        <f>_xlfn.XLOOKUP($C446,[25]PSP!$C:$C,[25]PSP!$BA:$BA)</f>
        <v>668.05</v>
      </c>
      <c r="BB446" s="28">
        <f t="shared" si="1808"/>
        <v>2004.15</v>
      </c>
      <c r="BC446" s="29"/>
      <c r="BD446" s="54">
        <f>_xlfn.XLOOKUP($C446,[25]PSP!$C:$C,[25]PSP!$BD:$BD)</f>
        <v>35</v>
      </c>
      <c r="BE446" s="27">
        <f>_xlfn.XLOOKUP($C446,[25]PSP!$C:$C,[25]PSP!$BE:$BE)</f>
        <v>668.05</v>
      </c>
      <c r="BF446" s="28">
        <f t="shared" si="1809"/>
        <v>23381.75</v>
      </c>
      <c r="BG446" s="29"/>
      <c r="BH446" s="54">
        <f>_xlfn.XLOOKUP($C446,[25]PSP!$C:$C,[25]PSP!$BH:$BH)</f>
        <v>36</v>
      </c>
      <c r="BI446" s="27">
        <f>_xlfn.XLOOKUP($C446,[25]PSP!$C:$C,[25]PSP!$BI:$BI)</f>
        <v>668.05</v>
      </c>
      <c r="BJ446" s="28">
        <f t="shared" si="1810"/>
        <v>24049.8</v>
      </c>
      <c r="BK446" s="29"/>
      <c r="BL446" s="54">
        <f>_xlfn.XLOOKUP($C446,[25]PSP!$C:$C,[25]PSP!$BL:$BL)</f>
        <v>25</v>
      </c>
      <c r="BM446" s="27">
        <f>_xlfn.XLOOKUP($C446,[25]PSP!$C:$C,[25]PSP!$BM:$BM)</f>
        <v>668.05</v>
      </c>
      <c r="BN446" s="28">
        <f t="shared" si="1811"/>
        <v>16701.25</v>
      </c>
      <c r="BO446" s="29"/>
      <c r="BP446" s="54">
        <f>_xlfn.XLOOKUP($C446,[25]PSP!$C:$C,[25]PSP!$BP:$BP)</f>
        <v>10</v>
      </c>
      <c r="BQ446" s="27">
        <f>_xlfn.XLOOKUP($C446,[25]PSP!$C:$C,[25]PSP!$BQ:$BQ)</f>
        <v>668.05</v>
      </c>
      <c r="BR446" s="28">
        <f t="shared" si="1812"/>
        <v>6680.5</v>
      </c>
      <c r="BS446" s="29"/>
      <c r="BT446" s="54">
        <f>_xlfn.XLOOKUP($C446,[25]PSP!$C:$C,[25]PSP!$BT:$BT)</f>
        <v>2</v>
      </c>
      <c r="BU446" s="27">
        <f>_xlfn.XLOOKUP($C446,[25]PSP!$C:$C,[25]PSP!$BU:$BU)</f>
        <v>668.05</v>
      </c>
      <c r="BV446" s="28">
        <f t="shared" si="1813"/>
        <v>1336.1</v>
      </c>
      <c r="BW446" s="29"/>
      <c r="BX446" s="54">
        <f>_xlfn.XLOOKUP($C446,[25]PSP!$C:$C,[25]PSP!$BX:$BX)</f>
        <v>2</v>
      </c>
      <c r="BY446" s="27">
        <f>_xlfn.XLOOKUP($C446,[25]PSP!$C:$C,[25]PSP!$BY:$BY)</f>
        <v>668.05</v>
      </c>
      <c r="BZ446" s="28">
        <f t="shared" si="1814"/>
        <v>1336.1</v>
      </c>
      <c r="CA446" s="29"/>
      <c r="CB446" s="54">
        <f>_xlfn.XLOOKUP($C446,[25]PSP!$C:$C,[25]PSP!$CB:$CB)</f>
        <v>2</v>
      </c>
      <c r="CC446" s="27">
        <f>_xlfn.XLOOKUP($C446,[25]PSP!$C:$C,[25]PSP!$CC:$CC)</f>
        <v>668.05</v>
      </c>
      <c r="CD446" s="28">
        <f t="shared" si="1815"/>
        <v>1336.1</v>
      </c>
      <c r="CE446" s="29"/>
      <c r="CF446" s="54">
        <f>_xlfn.XLOOKUP($C446,[25]PSP!$C:$C,[25]PSP!$CF:$CF)</f>
        <v>3</v>
      </c>
      <c r="CG446" s="27">
        <f>_xlfn.XLOOKUP($C446,[25]PSP!$C:$C,[25]PSP!$CG:$CG)</f>
        <v>668.05</v>
      </c>
      <c r="CH446" s="28">
        <f t="shared" si="1816"/>
        <v>2004.15</v>
      </c>
      <c r="CI446" s="29"/>
      <c r="CJ446" s="54">
        <f>_xlfn.XLOOKUP($C446,[25]PSP!$C:$C,[25]PSP!$CJ:$CJ)</f>
        <v>5</v>
      </c>
      <c r="CK446" s="27">
        <f>_xlfn.XLOOKUP($C446,[25]PSP!$C:$C,[25]PSP!$CK:$CK)</f>
        <v>668.05</v>
      </c>
      <c r="CL446" s="28">
        <f t="shared" si="1817"/>
        <v>3340.25</v>
      </c>
      <c r="CM446" s="29"/>
      <c r="CN446" s="54">
        <f>_xlfn.XLOOKUP($C446,[25]PSP!$C:$C,[25]PSP!$CN:$CN)</f>
        <v>2</v>
      </c>
      <c r="CO446" s="27">
        <f>_xlfn.XLOOKUP($C446,[25]PSP!$C:$C,[25]PSP!$CO:$CO)</f>
        <v>668.05</v>
      </c>
      <c r="CP446" s="28">
        <f t="shared" si="1818"/>
        <v>1336.1</v>
      </c>
      <c r="CQ446" s="29"/>
      <c r="CR446" s="54">
        <f>_xlfn.XLOOKUP($C446,[25]PSP!$C:$C,[25]PSP!$CR:$CR)</f>
        <v>23</v>
      </c>
      <c r="CS446" s="27">
        <f>_xlfn.XLOOKUP($C446,[25]PSP!$C:$C,[25]PSP!$CS:$CS)</f>
        <v>668.05</v>
      </c>
      <c r="CT446" s="28">
        <f t="shared" si="1819"/>
        <v>15365.15</v>
      </c>
      <c r="CU446" s="29"/>
      <c r="CV446" s="54">
        <f>_xlfn.XLOOKUP($C446,[25]PSP!$C:$C,[25]PSP!$CV:$CV)</f>
        <v>18</v>
      </c>
      <c r="CW446" s="27">
        <f>_xlfn.XLOOKUP($C446,[25]PSP!$C:$C,[25]PSP!$CW:$CW)</f>
        <v>668.05</v>
      </c>
      <c r="CX446" s="28">
        <f t="shared" si="1820"/>
        <v>12024.9</v>
      </c>
      <c r="CY446" s="29"/>
      <c r="CZ446" s="54">
        <f>_xlfn.XLOOKUP($C446,[25]PSP!$C:$C,[25]PSP!$CZ:$CZ)</f>
        <v>7</v>
      </c>
      <c r="DA446" s="27">
        <f>_xlfn.XLOOKUP($C446,[25]PSP!$C:$C,[25]PSP!$DA:$DA)</f>
        <v>668.05</v>
      </c>
      <c r="DB446" s="28">
        <f t="shared" si="1821"/>
        <v>4676.3500000000004</v>
      </c>
      <c r="DC446" s="29"/>
      <c r="DD446" s="54">
        <f>_xlfn.XLOOKUP($C446,[25]PSP!$C:$C,[25]PSP!$DD:$DD)</f>
        <v>5</v>
      </c>
      <c r="DE446" s="27">
        <f>_xlfn.XLOOKUP($C446,[25]PSP!$C:$C,[25]PSP!$DE:$DE)</f>
        <v>668.05</v>
      </c>
      <c r="DF446" s="28">
        <f t="shared" si="1822"/>
        <v>3340.25</v>
      </c>
      <c r="DG446" s="29"/>
      <c r="DH446" s="54">
        <f>_xlfn.XLOOKUP($C446,[25]PSP!$C:$C,[25]PSP!$DH:$DH)</f>
        <v>3</v>
      </c>
      <c r="DI446" s="27">
        <f>_xlfn.XLOOKUP($C446,[25]PSP!$C:$C,[25]PSP!$DI:$DI)</f>
        <v>668.05</v>
      </c>
      <c r="DJ446" s="28">
        <f t="shared" si="1823"/>
        <v>2004.15</v>
      </c>
      <c r="DK446" s="29"/>
      <c r="DL446" s="54">
        <f>_xlfn.XLOOKUP($C446,[25]PSP!$C:$C,[25]PSP!$DL:$DL)</f>
        <v>7</v>
      </c>
      <c r="DM446" s="27">
        <f>_xlfn.XLOOKUP($C446,[25]PSP!$C:$C,[25]PSP!$DM:$DM)</f>
        <v>668.05</v>
      </c>
      <c r="DN446" s="28">
        <f t="shared" si="1824"/>
        <v>4676.3500000000004</v>
      </c>
      <c r="DO446" s="29"/>
      <c r="DP446" s="54">
        <f>_xlfn.XLOOKUP($C446,[25]PSP!$C:$C,[25]PSP!$DP:$DP)</f>
        <v>5</v>
      </c>
      <c r="DQ446" s="27">
        <f>_xlfn.XLOOKUP($C446,[25]PSP!$C:$C,[25]PSP!$DQ:$DQ)</f>
        <v>668.05</v>
      </c>
      <c r="DR446" s="28">
        <f t="shared" si="1825"/>
        <v>3340.25</v>
      </c>
      <c r="DS446" s="29"/>
      <c r="DT446" s="54">
        <f>_xlfn.XLOOKUP($C446,[25]PSP!$C:$C,[25]PSP!$DT:$DT)</f>
        <v>2</v>
      </c>
      <c r="DU446" s="27">
        <f>_xlfn.XLOOKUP($C446,[25]PSP!$C:$C,[25]PSP!$DU:$DU)</f>
        <v>668.05</v>
      </c>
      <c r="DV446" s="28">
        <f t="shared" si="1826"/>
        <v>1336.1</v>
      </c>
      <c r="DW446" s="29"/>
      <c r="DX446" s="54">
        <f>_xlfn.XLOOKUP($C446,[25]PSP!$C:$C,[25]PSP!$DX:$DX)</f>
        <v>5</v>
      </c>
      <c r="DY446" s="27">
        <f>_xlfn.XLOOKUP($C446,[25]PSP!$C:$C,[25]PSP!$DY:$DY)</f>
        <v>668.05</v>
      </c>
      <c r="DZ446" s="28">
        <f t="shared" si="1827"/>
        <v>3340.25</v>
      </c>
      <c r="EA446" s="29"/>
      <c r="EB446" s="54">
        <f>_xlfn.XLOOKUP($C446,[25]PSP!$C:$C,[25]PSP!$EB:$EB)</f>
        <v>141</v>
      </c>
      <c r="EC446" s="27">
        <f>_xlfn.XLOOKUP($C446,[25]PSP!$C:$C,[25]PSP!$EC:$EC)</f>
        <v>668.05</v>
      </c>
      <c r="ED446" s="28">
        <f t="shared" si="1828"/>
        <v>94195.05</v>
      </c>
      <c r="EE446" s="29"/>
      <c r="EF446" s="54">
        <f>_xlfn.XLOOKUP($C446,[25]PSP!$C:$C,[25]PSP!$EF:$EF)</f>
        <v>22</v>
      </c>
      <c r="EG446" s="27">
        <f>_xlfn.XLOOKUP($C446,[25]PSP!$C:$C,[25]PSP!$EG:$EG)</f>
        <v>668.05</v>
      </c>
      <c r="EH446" s="28">
        <f t="shared" si="1829"/>
        <v>14697.1</v>
      </c>
      <c r="EI446" s="29"/>
      <c r="EJ446" s="54">
        <f>_xlfn.XLOOKUP($C446,[25]PSP!$C:$C,[25]PSP!$EJ:$EJ)</f>
        <v>88</v>
      </c>
      <c r="EK446" s="27">
        <f>_xlfn.XLOOKUP($C446,[25]PSP!$C:$C,[25]PSP!$EK:$EK)</f>
        <v>668.05</v>
      </c>
      <c r="EL446" s="28">
        <f t="shared" si="1830"/>
        <v>58788.4</v>
      </c>
      <c r="EM446" s="29"/>
      <c r="EN446" s="108"/>
      <c r="EO446" s="29">
        <f t="shared" si="1659"/>
        <v>311979.35000000009</v>
      </c>
      <c r="EP446" s="29">
        <f t="shared" si="1589"/>
        <v>311979.35000000003</v>
      </c>
      <c r="EQ446" s="4" t="b">
        <f t="shared" si="1624"/>
        <v>1</v>
      </c>
      <c r="ES446" s="118">
        <f t="shared" si="1728"/>
        <v>1.1767000000000001</v>
      </c>
    </row>
    <row r="447" spans="3:149" ht="31.5" x14ac:dyDescent="0.25">
      <c r="C447" s="24" t="s">
        <v>365</v>
      </c>
      <c r="D447" s="43" t="str">
        <f>_xlfn.XLOOKUP($C447,[25]PSP!$C:$C,[25]PSP!$D:$D)</f>
        <v>RO-40301</v>
      </c>
      <c r="E447" s="24" t="str">
        <f>_xlfn.XLOOKUP($C447,[25]PSP!$C:$C,[25]PSP!$E:$E)</f>
        <v>DER/MG</v>
      </c>
      <c r="F447" s="25" t="str">
        <f>_xlfn.XLOOKUP($C447,[25]PSP!$C:$C,[25]PSP!$F:$F)</f>
        <v>BUEIRO DUPLO TUBULAR  DE CONCRETO, CLASSE CA-2.  BDTC Ø 1,50 M - CORPO (EXECUÇÃO, INCLUINDO FORNECIMENTO E  TRANSPORTE  DE  TODOS  OS  MATERIAIS  E  BERÇO,  EXCLUSIVE ESCAVAÇÃO E COMPACTAÇÃO)</v>
      </c>
      <c r="G447" s="26" t="str">
        <f>_xlfn.XLOOKUP($C447,[25]PSP!$C:$C,[25]PSP!$G:$G)</f>
        <v>M</v>
      </c>
      <c r="H447" s="53">
        <f>_xlfn.XLOOKUP($C447,[25]PSP!$C:$C,[25]PSP!$H:$H)</f>
        <v>336</v>
      </c>
      <c r="I447" s="28">
        <f>_xlfn.XLOOKUP($C447,[25]PSP!$C:$C,[25]PSP!$I:$I)</f>
        <v>933710.39999999979</v>
      </c>
      <c r="J447" s="28">
        <f t="shared" si="1797"/>
        <v>1098697.0276799998</v>
      </c>
      <c r="K447" s="29"/>
      <c r="L447" s="54">
        <f>_xlfn.XLOOKUP($C447,[25]PSP!$C:$C,[25]PSP!$L:$L)</f>
        <v>0</v>
      </c>
      <c r="M447" s="27">
        <f>_xlfn.XLOOKUP($C447,[25]PSP!$C:$C,[25]PSP!$M:$M)</f>
        <v>2778.9</v>
      </c>
      <c r="N447" s="28">
        <f t="shared" si="1798"/>
        <v>0</v>
      </c>
      <c r="O447" s="29"/>
      <c r="P447" s="54">
        <f>_xlfn.XLOOKUP($C447,[25]PSP!$C:$C,[25]PSP!$P:$P)</f>
        <v>0</v>
      </c>
      <c r="Q447" s="27">
        <f>_xlfn.XLOOKUP($C447,[25]PSP!$C:$C,[25]PSP!$Q:$Q)</f>
        <v>2778.9</v>
      </c>
      <c r="R447" s="28">
        <f t="shared" si="1799"/>
        <v>0</v>
      </c>
      <c r="S447" s="29"/>
      <c r="T447" s="54">
        <f>_xlfn.XLOOKUP($C447,[25]PSP!$C:$C,[25]PSP!$T:$T)</f>
        <v>0</v>
      </c>
      <c r="U447" s="27">
        <f>_xlfn.XLOOKUP($C447,[25]PSP!$C:$C,[25]PSP!$U:$U)</f>
        <v>2778.9</v>
      </c>
      <c r="V447" s="28">
        <f t="shared" si="1800"/>
        <v>0</v>
      </c>
      <c r="W447" s="29"/>
      <c r="X447" s="54">
        <f>_xlfn.XLOOKUP($C447,[25]PSP!$C:$C,[25]PSP!$X:$X)</f>
        <v>0</v>
      </c>
      <c r="Y447" s="27">
        <f>_xlfn.XLOOKUP($C447,[25]PSP!$C:$C,[25]PSP!$Y:$Y)</f>
        <v>2778.9</v>
      </c>
      <c r="Z447" s="28">
        <f t="shared" si="1801"/>
        <v>0</v>
      </c>
      <c r="AA447" s="29"/>
      <c r="AB447" s="54">
        <f>_xlfn.XLOOKUP($C447,[25]PSP!$C:$C,[25]PSP!$AB:$AB)</f>
        <v>2</v>
      </c>
      <c r="AC447" s="27">
        <f>_xlfn.XLOOKUP($C447,[25]PSP!$C:$C,[25]PSP!$AC:$AC)</f>
        <v>2778.9</v>
      </c>
      <c r="AD447" s="28">
        <f t="shared" si="1802"/>
        <v>5557.8</v>
      </c>
      <c r="AE447" s="29"/>
      <c r="AF447" s="54">
        <f>_xlfn.XLOOKUP($C447,[25]PSP!$C:$C,[25]PSP!$AF:$AF)</f>
        <v>2</v>
      </c>
      <c r="AG447" s="27">
        <f>_xlfn.XLOOKUP($C447,[25]PSP!$C:$C,[25]PSP!$AG:$AG)</f>
        <v>2778.9</v>
      </c>
      <c r="AH447" s="28">
        <f t="shared" si="1803"/>
        <v>5557.8</v>
      </c>
      <c r="AI447" s="29"/>
      <c r="AJ447" s="54">
        <f>_xlfn.XLOOKUP($C447,[25]PSP!$C:$C,[25]PSP!$AJ:$AJ)</f>
        <v>2</v>
      </c>
      <c r="AK447" s="27">
        <f>_xlfn.XLOOKUP($C447,[25]PSP!$C:$C,[25]PSP!$AK:$AK)</f>
        <v>2778.9</v>
      </c>
      <c r="AL447" s="28">
        <f t="shared" si="1804"/>
        <v>5557.8</v>
      </c>
      <c r="AM447" s="29"/>
      <c r="AN447" s="54">
        <f>_xlfn.XLOOKUP($C447,[25]PSP!$C:$C,[25]PSP!$AN:$AN)</f>
        <v>4</v>
      </c>
      <c r="AO447" s="27">
        <f>_xlfn.XLOOKUP($C447,[25]PSP!$C:$C,[25]PSP!$AO:$AO)</f>
        <v>2778.9</v>
      </c>
      <c r="AP447" s="28">
        <f t="shared" si="1805"/>
        <v>11115.6</v>
      </c>
      <c r="AQ447" s="29"/>
      <c r="AR447" s="54">
        <f>_xlfn.XLOOKUP($C447,[25]PSP!$C:$C,[25]PSP!$AR:$AR)</f>
        <v>2</v>
      </c>
      <c r="AS447" s="27">
        <f>_xlfn.XLOOKUP($C447,[25]PSP!$C:$C,[25]PSP!$AS:$AS)</f>
        <v>2778.9</v>
      </c>
      <c r="AT447" s="28">
        <f t="shared" si="1806"/>
        <v>5557.8</v>
      </c>
      <c r="AU447" s="29"/>
      <c r="AV447" s="54">
        <f>_xlfn.XLOOKUP($C447,[25]PSP!$C:$C,[25]PSP!$AV:$AV)</f>
        <v>0</v>
      </c>
      <c r="AW447" s="27">
        <f>_xlfn.XLOOKUP($C447,[25]PSP!$C:$C,[25]PSP!$AW:$AW)</f>
        <v>2778.9</v>
      </c>
      <c r="AX447" s="28">
        <f t="shared" si="1807"/>
        <v>0</v>
      </c>
      <c r="AY447" s="29"/>
      <c r="AZ447" s="54">
        <f>_xlfn.XLOOKUP($C447,[25]PSP!$C:$C,[25]PSP!$AZ:$AZ)</f>
        <v>2</v>
      </c>
      <c r="BA447" s="27">
        <f>_xlfn.XLOOKUP($C447,[25]PSP!$C:$C,[25]PSP!$BA:$BA)</f>
        <v>2778.9</v>
      </c>
      <c r="BB447" s="28">
        <f t="shared" si="1808"/>
        <v>5557.8</v>
      </c>
      <c r="BC447" s="29"/>
      <c r="BD447" s="54">
        <f>_xlfn.XLOOKUP($C447,[25]PSP!$C:$C,[25]PSP!$BD:$BD)</f>
        <v>25</v>
      </c>
      <c r="BE447" s="27">
        <f>_xlfn.XLOOKUP($C447,[25]PSP!$C:$C,[25]PSP!$BE:$BE)</f>
        <v>2778.9</v>
      </c>
      <c r="BF447" s="28">
        <f t="shared" si="1809"/>
        <v>69472.5</v>
      </c>
      <c r="BG447" s="29"/>
      <c r="BH447" s="54">
        <f>_xlfn.XLOOKUP($C447,[25]PSP!$C:$C,[25]PSP!$BH:$BH)</f>
        <v>25</v>
      </c>
      <c r="BI447" s="27">
        <f>_xlfn.XLOOKUP($C447,[25]PSP!$C:$C,[25]PSP!$BI:$BI)</f>
        <v>2778.9</v>
      </c>
      <c r="BJ447" s="28">
        <f t="shared" si="1810"/>
        <v>69472.5</v>
      </c>
      <c r="BK447" s="29"/>
      <c r="BL447" s="54">
        <f>_xlfn.XLOOKUP($C447,[25]PSP!$C:$C,[25]PSP!$BL:$BL)</f>
        <v>18</v>
      </c>
      <c r="BM447" s="27">
        <f>_xlfn.XLOOKUP($C447,[25]PSP!$C:$C,[25]PSP!$BM:$BM)</f>
        <v>2778.9</v>
      </c>
      <c r="BN447" s="28">
        <f t="shared" si="1811"/>
        <v>50020.2</v>
      </c>
      <c r="BO447" s="29"/>
      <c r="BP447" s="54">
        <f>_xlfn.XLOOKUP($C447,[25]PSP!$C:$C,[25]PSP!$BP:$BP)</f>
        <v>7</v>
      </c>
      <c r="BQ447" s="27">
        <f>_xlfn.XLOOKUP($C447,[25]PSP!$C:$C,[25]PSP!$BQ:$BQ)</f>
        <v>2778.9</v>
      </c>
      <c r="BR447" s="28">
        <f t="shared" si="1812"/>
        <v>19452.3</v>
      </c>
      <c r="BS447" s="29"/>
      <c r="BT447" s="54">
        <f>_xlfn.XLOOKUP($C447,[25]PSP!$C:$C,[25]PSP!$BT:$BT)</f>
        <v>2</v>
      </c>
      <c r="BU447" s="27">
        <f>_xlfn.XLOOKUP($C447,[25]PSP!$C:$C,[25]PSP!$BU:$BU)</f>
        <v>2778.9</v>
      </c>
      <c r="BV447" s="28">
        <f t="shared" si="1813"/>
        <v>5557.8</v>
      </c>
      <c r="BW447" s="29"/>
      <c r="BX447" s="54">
        <f>_xlfn.XLOOKUP($C447,[25]PSP!$C:$C,[25]PSP!$BX:$BX)</f>
        <v>2</v>
      </c>
      <c r="BY447" s="27">
        <f>_xlfn.XLOOKUP($C447,[25]PSP!$C:$C,[25]PSP!$BY:$BY)</f>
        <v>2778.9</v>
      </c>
      <c r="BZ447" s="28">
        <f t="shared" si="1814"/>
        <v>5557.8</v>
      </c>
      <c r="CA447" s="29"/>
      <c r="CB447" s="54">
        <f>_xlfn.XLOOKUP($C447,[25]PSP!$C:$C,[25]PSP!$CB:$CB)</f>
        <v>2</v>
      </c>
      <c r="CC447" s="27">
        <f>_xlfn.XLOOKUP($C447,[25]PSP!$C:$C,[25]PSP!$CC:$CC)</f>
        <v>2778.9</v>
      </c>
      <c r="CD447" s="28">
        <f t="shared" si="1815"/>
        <v>5557.8</v>
      </c>
      <c r="CE447" s="29"/>
      <c r="CF447" s="54">
        <f>_xlfn.XLOOKUP($C447,[25]PSP!$C:$C,[25]PSP!$CF:$CF)</f>
        <v>2</v>
      </c>
      <c r="CG447" s="27">
        <f>_xlfn.XLOOKUP($C447,[25]PSP!$C:$C,[25]PSP!$CG:$CG)</f>
        <v>2778.9</v>
      </c>
      <c r="CH447" s="28">
        <f t="shared" si="1816"/>
        <v>5557.8</v>
      </c>
      <c r="CI447" s="29"/>
      <c r="CJ447" s="54">
        <f>_xlfn.XLOOKUP($C447,[25]PSP!$C:$C,[25]PSP!$CJ:$CJ)</f>
        <v>4</v>
      </c>
      <c r="CK447" s="27">
        <f>_xlfn.XLOOKUP($C447,[25]PSP!$C:$C,[25]PSP!$CK:$CK)</f>
        <v>2778.9</v>
      </c>
      <c r="CL447" s="28">
        <f t="shared" si="1817"/>
        <v>11115.6</v>
      </c>
      <c r="CM447" s="29"/>
      <c r="CN447" s="54">
        <f>_xlfn.XLOOKUP($C447,[25]PSP!$C:$C,[25]PSP!$CN:$CN)</f>
        <v>2</v>
      </c>
      <c r="CO447" s="27">
        <f>_xlfn.XLOOKUP($C447,[25]PSP!$C:$C,[25]PSP!$CO:$CO)</f>
        <v>2778.9</v>
      </c>
      <c r="CP447" s="28">
        <f t="shared" si="1818"/>
        <v>5557.8</v>
      </c>
      <c r="CQ447" s="29"/>
      <c r="CR447" s="54">
        <f>_xlfn.XLOOKUP($C447,[25]PSP!$C:$C,[25]PSP!$CR:$CR)</f>
        <v>16</v>
      </c>
      <c r="CS447" s="27">
        <f>_xlfn.XLOOKUP($C447,[25]PSP!$C:$C,[25]PSP!$CS:$CS)</f>
        <v>2778.9</v>
      </c>
      <c r="CT447" s="28">
        <f t="shared" si="1819"/>
        <v>44462.400000000001</v>
      </c>
      <c r="CU447" s="29"/>
      <c r="CV447" s="54">
        <f>_xlfn.XLOOKUP($C447,[25]PSP!$C:$C,[25]PSP!$CV:$CV)</f>
        <v>13</v>
      </c>
      <c r="CW447" s="27">
        <f>_xlfn.XLOOKUP($C447,[25]PSP!$C:$C,[25]PSP!$CW:$CW)</f>
        <v>2778.9</v>
      </c>
      <c r="CX447" s="28">
        <f t="shared" si="1820"/>
        <v>36125.699999999997</v>
      </c>
      <c r="CY447" s="29"/>
      <c r="CZ447" s="54">
        <f>_xlfn.XLOOKUP($C447,[25]PSP!$C:$C,[25]PSP!$CZ:$CZ)</f>
        <v>5</v>
      </c>
      <c r="DA447" s="27">
        <f>_xlfn.XLOOKUP($C447,[25]PSP!$C:$C,[25]PSP!$DA:$DA)</f>
        <v>2778.9</v>
      </c>
      <c r="DB447" s="28">
        <f t="shared" si="1821"/>
        <v>13894.5</v>
      </c>
      <c r="DC447" s="29"/>
      <c r="DD447" s="54">
        <f>_xlfn.XLOOKUP($C447,[25]PSP!$C:$C,[25]PSP!$DD:$DD)</f>
        <v>4</v>
      </c>
      <c r="DE447" s="27">
        <f>_xlfn.XLOOKUP($C447,[25]PSP!$C:$C,[25]PSP!$DE:$DE)</f>
        <v>2778.9</v>
      </c>
      <c r="DF447" s="28">
        <f t="shared" si="1822"/>
        <v>11115.6</v>
      </c>
      <c r="DG447" s="29"/>
      <c r="DH447" s="54">
        <f>_xlfn.XLOOKUP($C447,[25]PSP!$C:$C,[25]PSP!$DH:$DH)</f>
        <v>2</v>
      </c>
      <c r="DI447" s="27">
        <f>_xlfn.XLOOKUP($C447,[25]PSP!$C:$C,[25]PSP!$DI:$DI)</f>
        <v>2778.9</v>
      </c>
      <c r="DJ447" s="28">
        <f t="shared" si="1823"/>
        <v>5557.8</v>
      </c>
      <c r="DK447" s="29"/>
      <c r="DL447" s="54">
        <f>_xlfn.XLOOKUP($C447,[25]PSP!$C:$C,[25]PSP!$DL:$DL)</f>
        <v>5</v>
      </c>
      <c r="DM447" s="27">
        <f>_xlfn.XLOOKUP($C447,[25]PSP!$C:$C,[25]PSP!$DM:$DM)</f>
        <v>2778.9</v>
      </c>
      <c r="DN447" s="28">
        <f t="shared" si="1824"/>
        <v>13894.5</v>
      </c>
      <c r="DO447" s="29"/>
      <c r="DP447" s="54">
        <f>_xlfn.XLOOKUP($C447,[25]PSP!$C:$C,[25]PSP!$DP:$DP)</f>
        <v>4</v>
      </c>
      <c r="DQ447" s="27">
        <f>_xlfn.XLOOKUP($C447,[25]PSP!$C:$C,[25]PSP!$DQ:$DQ)</f>
        <v>2778.9</v>
      </c>
      <c r="DR447" s="28">
        <f t="shared" si="1825"/>
        <v>11115.6</v>
      </c>
      <c r="DS447" s="29"/>
      <c r="DT447" s="54">
        <f>_xlfn.XLOOKUP($C447,[25]PSP!$C:$C,[25]PSP!$DT:$DT)</f>
        <v>2</v>
      </c>
      <c r="DU447" s="27">
        <f>_xlfn.XLOOKUP($C447,[25]PSP!$C:$C,[25]PSP!$DU:$DU)</f>
        <v>2778.9</v>
      </c>
      <c r="DV447" s="28">
        <f t="shared" si="1826"/>
        <v>5557.8</v>
      </c>
      <c r="DW447" s="29"/>
      <c r="DX447" s="54">
        <f>_xlfn.XLOOKUP($C447,[25]PSP!$C:$C,[25]PSP!$DX:$DX)</f>
        <v>4</v>
      </c>
      <c r="DY447" s="27">
        <f>_xlfn.XLOOKUP($C447,[25]PSP!$C:$C,[25]PSP!$DY:$DY)</f>
        <v>2778.9</v>
      </c>
      <c r="DZ447" s="28">
        <f t="shared" si="1827"/>
        <v>11115.6</v>
      </c>
      <c r="EA447" s="29"/>
      <c r="EB447" s="54">
        <f>_xlfn.XLOOKUP($C447,[25]PSP!$C:$C,[25]PSP!$EB:$EB)</f>
        <v>97</v>
      </c>
      <c r="EC447" s="27">
        <f>_xlfn.XLOOKUP($C447,[25]PSP!$C:$C,[25]PSP!$EC:$EC)</f>
        <v>2778.9</v>
      </c>
      <c r="ED447" s="28">
        <f t="shared" si="1828"/>
        <v>269553.3</v>
      </c>
      <c r="EE447" s="29"/>
      <c r="EF447" s="54">
        <f>_xlfn.XLOOKUP($C447,[25]PSP!$C:$C,[25]PSP!$EF:$EF)</f>
        <v>16</v>
      </c>
      <c r="EG447" s="27">
        <f>_xlfn.XLOOKUP($C447,[25]PSP!$C:$C,[25]PSP!$EG:$EG)</f>
        <v>2778.9</v>
      </c>
      <c r="EH447" s="28">
        <f t="shared" si="1829"/>
        <v>44462.400000000001</v>
      </c>
      <c r="EI447" s="29"/>
      <c r="EJ447" s="54">
        <f>_xlfn.XLOOKUP($C447,[25]PSP!$C:$C,[25]PSP!$EJ:$EJ)</f>
        <v>65</v>
      </c>
      <c r="EK447" s="27">
        <f>_xlfn.XLOOKUP($C447,[25]PSP!$C:$C,[25]PSP!$EK:$EK)</f>
        <v>2778.9</v>
      </c>
      <c r="EL447" s="28">
        <f t="shared" si="1830"/>
        <v>180628.5</v>
      </c>
      <c r="EM447" s="29"/>
      <c r="EN447" s="108"/>
      <c r="EO447" s="29">
        <f t="shared" si="1659"/>
        <v>933710.40000000037</v>
      </c>
      <c r="EP447" s="29">
        <f t="shared" si="1589"/>
        <v>933710.39999999979</v>
      </c>
      <c r="EQ447" s="4" t="b">
        <f t="shared" si="1624"/>
        <v>1</v>
      </c>
      <c r="ES447" s="118">
        <f t="shared" si="1728"/>
        <v>1.1767000000000001</v>
      </c>
    </row>
    <row r="448" spans="3:149" ht="31.5" x14ac:dyDescent="0.25">
      <c r="C448" s="24" t="s">
        <v>366</v>
      </c>
      <c r="D448" s="43" t="str">
        <f>_xlfn.XLOOKUP($C448,[25]PSP!$C:$C,[25]PSP!$D:$D)</f>
        <v>RO-40325</v>
      </c>
      <c r="E448" s="24" t="str">
        <f>_xlfn.XLOOKUP($C448,[25]PSP!$C:$C,[25]PSP!$E:$E)</f>
        <v>DER/MG</v>
      </c>
      <c r="F448" s="25" t="str">
        <f>_xlfn.XLOOKUP($C448,[25]PSP!$C:$C,[25]PSP!$F:$F)</f>
        <v>BUEIRO TRIPLO TUBULAR DE CONCRETO, CLASSE CA-2. BTTC Ø 1,50 M - CORPO (EXECUÇÃO,   INCLUINDO   FORNECIMENTO   E  TRANSPORTE  DE  TODOS  OS  MATERIAIS  E  BERÇO,  EXCLUSIVE ESCAVAÇÃO E COMPACTAÇÃO)</v>
      </c>
      <c r="G448" s="26" t="str">
        <f>_xlfn.XLOOKUP($C448,[25]PSP!$C:$C,[25]PSP!$G:$G)</f>
        <v>M</v>
      </c>
      <c r="H448" s="53">
        <f>_xlfn.XLOOKUP($C448,[25]PSP!$C:$C,[25]PSP!$H:$H)</f>
        <v>170</v>
      </c>
      <c r="I448" s="28">
        <f>_xlfn.XLOOKUP($C448,[25]PSP!$C:$C,[25]PSP!$I:$I)</f>
        <v>700954.20000000019</v>
      </c>
      <c r="J448" s="28">
        <f t="shared" si="1797"/>
        <v>824812.80714000028</v>
      </c>
      <c r="K448" s="29"/>
      <c r="L448" s="54">
        <f>_xlfn.XLOOKUP($C448,[25]PSP!$C:$C,[25]PSP!$L:$L)</f>
        <v>0</v>
      </c>
      <c r="M448" s="27">
        <f>_xlfn.XLOOKUP($C448,[25]PSP!$C:$C,[25]PSP!$M:$M)</f>
        <v>4123.26</v>
      </c>
      <c r="N448" s="28">
        <f t="shared" si="1798"/>
        <v>0</v>
      </c>
      <c r="O448" s="29"/>
      <c r="P448" s="54">
        <f>_xlfn.XLOOKUP($C448,[25]PSP!$C:$C,[25]PSP!$P:$P)</f>
        <v>0</v>
      </c>
      <c r="Q448" s="27">
        <f>_xlfn.XLOOKUP($C448,[25]PSP!$C:$C,[25]PSP!$Q:$Q)</f>
        <v>4123.26</v>
      </c>
      <c r="R448" s="28">
        <f t="shared" si="1799"/>
        <v>0</v>
      </c>
      <c r="S448" s="29"/>
      <c r="T448" s="54">
        <f>_xlfn.XLOOKUP($C448,[25]PSP!$C:$C,[25]PSP!$T:$T)</f>
        <v>0</v>
      </c>
      <c r="U448" s="27">
        <f>_xlfn.XLOOKUP($C448,[25]PSP!$C:$C,[25]PSP!$U:$U)</f>
        <v>4123.26</v>
      </c>
      <c r="V448" s="28">
        <f t="shared" si="1800"/>
        <v>0</v>
      </c>
      <c r="W448" s="29"/>
      <c r="X448" s="54">
        <f>_xlfn.XLOOKUP($C448,[25]PSP!$C:$C,[25]PSP!$X:$X)</f>
        <v>0</v>
      </c>
      <c r="Y448" s="27">
        <f>_xlfn.XLOOKUP($C448,[25]PSP!$C:$C,[25]PSP!$Y:$Y)</f>
        <v>4123.26</v>
      </c>
      <c r="Z448" s="28">
        <f t="shared" si="1801"/>
        <v>0</v>
      </c>
      <c r="AA448" s="29"/>
      <c r="AB448" s="54">
        <f>_xlfn.XLOOKUP($C448,[25]PSP!$C:$C,[25]PSP!$AB:$AB)</f>
        <v>1</v>
      </c>
      <c r="AC448" s="27">
        <f>_xlfn.XLOOKUP($C448,[25]PSP!$C:$C,[25]PSP!$AC:$AC)</f>
        <v>4123.26</v>
      </c>
      <c r="AD448" s="28">
        <f t="shared" si="1802"/>
        <v>4123.26</v>
      </c>
      <c r="AE448" s="29"/>
      <c r="AF448" s="54">
        <f>_xlfn.XLOOKUP($C448,[25]PSP!$C:$C,[25]PSP!$AF:$AF)</f>
        <v>1</v>
      </c>
      <c r="AG448" s="27">
        <f>_xlfn.XLOOKUP($C448,[25]PSP!$C:$C,[25]PSP!$AG:$AG)</f>
        <v>4123.26</v>
      </c>
      <c r="AH448" s="28">
        <f t="shared" si="1803"/>
        <v>4123.26</v>
      </c>
      <c r="AI448" s="29"/>
      <c r="AJ448" s="54">
        <f>_xlfn.XLOOKUP($C448,[25]PSP!$C:$C,[25]PSP!$AJ:$AJ)</f>
        <v>1</v>
      </c>
      <c r="AK448" s="27">
        <f>_xlfn.XLOOKUP($C448,[25]PSP!$C:$C,[25]PSP!$AK:$AK)</f>
        <v>4123.26</v>
      </c>
      <c r="AL448" s="28">
        <f t="shared" si="1804"/>
        <v>4123.26</v>
      </c>
      <c r="AM448" s="29"/>
      <c r="AN448" s="54">
        <f>_xlfn.XLOOKUP($C448,[25]PSP!$C:$C,[25]PSP!$AN:$AN)</f>
        <v>2</v>
      </c>
      <c r="AO448" s="27">
        <f>_xlfn.XLOOKUP($C448,[25]PSP!$C:$C,[25]PSP!$AO:$AO)</f>
        <v>4123.26</v>
      </c>
      <c r="AP448" s="28">
        <f t="shared" si="1805"/>
        <v>8246.52</v>
      </c>
      <c r="AQ448" s="29"/>
      <c r="AR448" s="54">
        <f>_xlfn.XLOOKUP($C448,[25]PSP!$C:$C,[25]PSP!$AR:$AR)</f>
        <v>1</v>
      </c>
      <c r="AS448" s="27">
        <f>_xlfn.XLOOKUP($C448,[25]PSP!$C:$C,[25]PSP!$AS:$AS)</f>
        <v>4123.26</v>
      </c>
      <c r="AT448" s="28">
        <f t="shared" si="1806"/>
        <v>4123.26</v>
      </c>
      <c r="AU448" s="29"/>
      <c r="AV448" s="54">
        <f>_xlfn.XLOOKUP($C448,[25]PSP!$C:$C,[25]PSP!$AV:$AV)</f>
        <v>0</v>
      </c>
      <c r="AW448" s="27">
        <f>_xlfn.XLOOKUP($C448,[25]PSP!$C:$C,[25]PSP!$AW:$AW)</f>
        <v>4123.26</v>
      </c>
      <c r="AX448" s="28">
        <f t="shared" si="1807"/>
        <v>0</v>
      </c>
      <c r="AY448" s="29"/>
      <c r="AZ448" s="54">
        <f>_xlfn.XLOOKUP($C448,[25]PSP!$C:$C,[25]PSP!$AZ:$AZ)</f>
        <v>1</v>
      </c>
      <c r="BA448" s="27">
        <f>_xlfn.XLOOKUP($C448,[25]PSP!$C:$C,[25]PSP!$BA:$BA)</f>
        <v>4123.26</v>
      </c>
      <c r="BB448" s="28">
        <f t="shared" si="1808"/>
        <v>4123.26</v>
      </c>
      <c r="BC448" s="29"/>
      <c r="BD448" s="54">
        <f>_xlfn.XLOOKUP($C448,[25]PSP!$C:$C,[25]PSP!$BD:$BD)</f>
        <v>13</v>
      </c>
      <c r="BE448" s="27">
        <f>_xlfn.XLOOKUP($C448,[25]PSP!$C:$C,[25]PSP!$BE:$BE)</f>
        <v>4123.26</v>
      </c>
      <c r="BF448" s="28">
        <f t="shared" si="1809"/>
        <v>53602.38</v>
      </c>
      <c r="BG448" s="29"/>
      <c r="BH448" s="54">
        <f>_xlfn.XLOOKUP($C448,[25]PSP!$C:$C,[25]PSP!$BH:$BH)</f>
        <v>13</v>
      </c>
      <c r="BI448" s="27">
        <f>_xlfn.XLOOKUP($C448,[25]PSP!$C:$C,[25]PSP!$BI:$BI)</f>
        <v>4123.26</v>
      </c>
      <c r="BJ448" s="28">
        <f t="shared" si="1810"/>
        <v>53602.38</v>
      </c>
      <c r="BK448" s="29"/>
      <c r="BL448" s="54">
        <f>_xlfn.XLOOKUP($C448,[25]PSP!$C:$C,[25]PSP!$BL:$BL)</f>
        <v>9</v>
      </c>
      <c r="BM448" s="27">
        <f>_xlfn.XLOOKUP($C448,[25]PSP!$C:$C,[25]PSP!$BM:$BM)</f>
        <v>4123.26</v>
      </c>
      <c r="BN448" s="28">
        <f t="shared" si="1811"/>
        <v>37109.339999999997</v>
      </c>
      <c r="BO448" s="29"/>
      <c r="BP448" s="54">
        <f>_xlfn.XLOOKUP($C448,[25]PSP!$C:$C,[25]PSP!$BP:$BP)</f>
        <v>4</v>
      </c>
      <c r="BQ448" s="27">
        <f>_xlfn.XLOOKUP($C448,[25]PSP!$C:$C,[25]PSP!$BQ:$BQ)</f>
        <v>4123.26</v>
      </c>
      <c r="BR448" s="28">
        <f t="shared" si="1812"/>
        <v>16493.04</v>
      </c>
      <c r="BS448" s="29"/>
      <c r="BT448" s="54">
        <f>_xlfn.XLOOKUP($C448,[25]PSP!$C:$C,[25]PSP!$BT:$BT)</f>
        <v>1</v>
      </c>
      <c r="BU448" s="27">
        <f>_xlfn.XLOOKUP($C448,[25]PSP!$C:$C,[25]PSP!$BU:$BU)</f>
        <v>4123.26</v>
      </c>
      <c r="BV448" s="28">
        <f t="shared" si="1813"/>
        <v>4123.26</v>
      </c>
      <c r="BW448" s="29"/>
      <c r="BX448" s="54">
        <f>_xlfn.XLOOKUP($C448,[25]PSP!$C:$C,[25]PSP!$BX:$BX)</f>
        <v>1</v>
      </c>
      <c r="BY448" s="27">
        <f>_xlfn.XLOOKUP($C448,[25]PSP!$C:$C,[25]PSP!$BY:$BY)</f>
        <v>4123.26</v>
      </c>
      <c r="BZ448" s="28">
        <f t="shared" si="1814"/>
        <v>4123.26</v>
      </c>
      <c r="CA448" s="29"/>
      <c r="CB448" s="54">
        <f>_xlfn.XLOOKUP($C448,[25]PSP!$C:$C,[25]PSP!$CB:$CB)</f>
        <v>1</v>
      </c>
      <c r="CC448" s="27">
        <f>_xlfn.XLOOKUP($C448,[25]PSP!$C:$C,[25]PSP!$CC:$CC)</f>
        <v>4123.26</v>
      </c>
      <c r="CD448" s="28">
        <f t="shared" si="1815"/>
        <v>4123.26</v>
      </c>
      <c r="CE448" s="29"/>
      <c r="CF448" s="54">
        <f>_xlfn.XLOOKUP($C448,[25]PSP!$C:$C,[25]PSP!$CF:$CF)</f>
        <v>1</v>
      </c>
      <c r="CG448" s="27">
        <f>_xlfn.XLOOKUP($C448,[25]PSP!$C:$C,[25]PSP!$CG:$CG)</f>
        <v>4123.26</v>
      </c>
      <c r="CH448" s="28">
        <f t="shared" si="1816"/>
        <v>4123.26</v>
      </c>
      <c r="CI448" s="29"/>
      <c r="CJ448" s="54">
        <f>_xlfn.XLOOKUP($C448,[25]PSP!$C:$C,[25]PSP!$CJ:$CJ)</f>
        <v>2</v>
      </c>
      <c r="CK448" s="27">
        <f>_xlfn.XLOOKUP($C448,[25]PSP!$C:$C,[25]PSP!$CK:$CK)</f>
        <v>4123.26</v>
      </c>
      <c r="CL448" s="28">
        <f t="shared" si="1817"/>
        <v>8246.52</v>
      </c>
      <c r="CM448" s="29"/>
      <c r="CN448" s="54">
        <f>_xlfn.XLOOKUP($C448,[25]PSP!$C:$C,[25]PSP!$CN:$CN)</f>
        <v>1</v>
      </c>
      <c r="CO448" s="27">
        <f>_xlfn.XLOOKUP($C448,[25]PSP!$C:$C,[25]PSP!$CO:$CO)</f>
        <v>4123.26</v>
      </c>
      <c r="CP448" s="28">
        <f t="shared" si="1818"/>
        <v>4123.26</v>
      </c>
      <c r="CQ448" s="29"/>
      <c r="CR448" s="54">
        <f>_xlfn.XLOOKUP($C448,[25]PSP!$C:$C,[25]PSP!$CR:$CR)</f>
        <v>8</v>
      </c>
      <c r="CS448" s="27">
        <f>_xlfn.XLOOKUP($C448,[25]PSP!$C:$C,[25]PSP!$CS:$CS)</f>
        <v>4123.26</v>
      </c>
      <c r="CT448" s="28">
        <f t="shared" si="1819"/>
        <v>32986.080000000002</v>
      </c>
      <c r="CU448" s="29"/>
      <c r="CV448" s="54">
        <f>_xlfn.XLOOKUP($C448,[25]PSP!$C:$C,[25]PSP!$CV:$CV)</f>
        <v>6</v>
      </c>
      <c r="CW448" s="27">
        <f>_xlfn.XLOOKUP($C448,[25]PSP!$C:$C,[25]PSP!$CW:$CW)</f>
        <v>4123.26</v>
      </c>
      <c r="CX448" s="28">
        <f t="shared" si="1820"/>
        <v>24739.56</v>
      </c>
      <c r="CY448" s="29"/>
      <c r="CZ448" s="54">
        <f>_xlfn.XLOOKUP($C448,[25]PSP!$C:$C,[25]PSP!$CZ:$CZ)</f>
        <v>3</v>
      </c>
      <c r="DA448" s="27">
        <f>_xlfn.XLOOKUP($C448,[25]PSP!$C:$C,[25]PSP!$DA:$DA)</f>
        <v>4123.26</v>
      </c>
      <c r="DB448" s="28">
        <f t="shared" si="1821"/>
        <v>12369.78</v>
      </c>
      <c r="DC448" s="29"/>
      <c r="DD448" s="54">
        <f>_xlfn.XLOOKUP($C448,[25]PSP!$C:$C,[25]PSP!$DD:$DD)</f>
        <v>2</v>
      </c>
      <c r="DE448" s="27">
        <f>_xlfn.XLOOKUP($C448,[25]PSP!$C:$C,[25]PSP!$DE:$DE)</f>
        <v>4123.26</v>
      </c>
      <c r="DF448" s="28">
        <f t="shared" si="1822"/>
        <v>8246.52</v>
      </c>
      <c r="DG448" s="29"/>
      <c r="DH448" s="54">
        <f>_xlfn.XLOOKUP($C448,[25]PSP!$C:$C,[25]PSP!$DH:$DH)</f>
        <v>1</v>
      </c>
      <c r="DI448" s="27">
        <f>_xlfn.XLOOKUP($C448,[25]PSP!$C:$C,[25]PSP!$DI:$DI)</f>
        <v>4123.26</v>
      </c>
      <c r="DJ448" s="28">
        <f t="shared" si="1823"/>
        <v>4123.26</v>
      </c>
      <c r="DK448" s="29"/>
      <c r="DL448" s="54">
        <f>_xlfn.XLOOKUP($C448,[25]PSP!$C:$C,[25]PSP!$DL:$DL)</f>
        <v>3</v>
      </c>
      <c r="DM448" s="27">
        <f>_xlfn.XLOOKUP($C448,[25]PSP!$C:$C,[25]PSP!$DM:$DM)</f>
        <v>4123.26</v>
      </c>
      <c r="DN448" s="28">
        <f t="shared" si="1824"/>
        <v>12369.78</v>
      </c>
      <c r="DO448" s="29"/>
      <c r="DP448" s="54">
        <f>_xlfn.XLOOKUP($C448,[25]PSP!$C:$C,[25]PSP!$DP:$DP)</f>
        <v>2</v>
      </c>
      <c r="DQ448" s="27">
        <f>_xlfn.XLOOKUP($C448,[25]PSP!$C:$C,[25]PSP!$DQ:$DQ)</f>
        <v>4123.26</v>
      </c>
      <c r="DR448" s="28">
        <f t="shared" si="1825"/>
        <v>8246.52</v>
      </c>
      <c r="DS448" s="29"/>
      <c r="DT448" s="54">
        <f>_xlfn.XLOOKUP($C448,[25]PSP!$C:$C,[25]PSP!$DT:$DT)</f>
        <v>1</v>
      </c>
      <c r="DU448" s="27">
        <f>_xlfn.XLOOKUP($C448,[25]PSP!$C:$C,[25]PSP!$DU:$DU)</f>
        <v>4123.26</v>
      </c>
      <c r="DV448" s="28">
        <f t="shared" si="1826"/>
        <v>4123.26</v>
      </c>
      <c r="DW448" s="29"/>
      <c r="DX448" s="54">
        <f>_xlfn.XLOOKUP($C448,[25]PSP!$C:$C,[25]PSP!$DX:$DX)</f>
        <v>2</v>
      </c>
      <c r="DY448" s="27">
        <f>_xlfn.XLOOKUP($C448,[25]PSP!$C:$C,[25]PSP!$DY:$DY)</f>
        <v>4123.26</v>
      </c>
      <c r="DZ448" s="28">
        <f t="shared" si="1827"/>
        <v>8246.52</v>
      </c>
      <c r="EA448" s="29"/>
      <c r="EB448" s="54">
        <f>_xlfn.XLOOKUP($C448,[25]PSP!$C:$C,[25]PSP!$EB:$EB)</f>
        <v>49</v>
      </c>
      <c r="EC448" s="27">
        <f>_xlfn.XLOOKUP($C448,[25]PSP!$C:$C,[25]PSP!$EC:$EC)</f>
        <v>4123.26</v>
      </c>
      <c r="ED448" s="28">
        <f t="shared" si="1828"/>
        <v>202039.74</v>
      </c>
      <c r="EE448" s="29"/>
      <c r="EF448" s="54">
        <f>_xlfn.XLOOKUP($C448,[25]PSP!$C:$C,[25]PSP!$EF:$EF)</f>
        <v>8</v>
      </c>
      <c r="EG448" s="27">
        <f>_xlfn.XLOOKUP($C448,[25]PSP!$C:$C,[25]PSP!$EG:$EG)</f>
        <v>4123.26</v>
      </c>
      <c r="EH448" s="28">
        <f t="shared" si="1829"/>
        <v>32986.080000000002</v>
      </c>
      <c r="EI448" s="29"/>
      <c r="EJ448" s="54">
        <f>_xlfn.XLOOKUP($C448,[25]PSP!$C:$C,[25]PSP!$EJ:$EJ)</f>
        <v>32</v>
      </c>
      <c r="EK448" s="27">
        <f>_xlfn.XLOOKUP($C448,[25]PSP!$C:$C,[25]PSP!$EK:$EK)</f>
        <v>4123.26</v>
      </c>
      <c r="EL448" s="28">
        <f t="shared" si="1830"/>
        <v>131944.32000000001</v>
      </c>
      <c r="EM448" s="29"/>
      <c r="EN448" s="108"/>
      <c r="EO448" s="29">
        <f t="shared" si="1659"/>
        <v>700954.2000000003</v>
      </c>
      <c r="EP448" s="29">
        <f t="shared" si="1589"/>
        <v>700954.20000000019</v>
      </c>
      <c r="EQ448" s="4" t="b">
        <f t="shared" si="1624"/>
        <v>1</v>
      </c>
      <c r="ER448" s="1"/>
      <c r="ES448" s="118">
        <f t="shared" si="1728"/>
        <v>1.1767000000000001</v>
      </c>
    </row>
    <row r="449" spans="3:149" ht="31.5" x14ac:dyDescent="0.25">
      <c r="C449" s="24" t="s">
        <v>367</v>
      </c>
      <c r="D449" s="43" t="str">
        <f>_xlfn.XLOOKUP($C449,[25]PSP!$C:$C,[25]PSP!$D:$D)</f>
        <v>RO-40373</v>
      </c>
      <c r="E449" s="24" t="str">
        <f>_xlfn.XLOOKUP($C449,[25]PSP!$C:$C,[25]PSP!$E:$E)</f>
        <v>DER/MG</v>
      </c>
      <c r="F449" s="25" t="str">
        <f>_xlfn.XLOOKUP($C449,[25]PSP!$C:$C,[25]PSP!$F:$F)</f>
        <v>BUEIRO SIMPLES CELULAR DE CONCRETO PADRÃO DER/MG. PARA ALTURA DE ATERRO DE 0 A 5,00 M. BSCC (3,00 X 3,00)M - CORPO  (EXECUÇÃO, INCLUINDO FORNECIMENTO E TRANSPORTE DE TODOS OS MATERIAIS, EXCLUSIVE ESCAVAÇÃO E COMPACTAÇÃO)</v>
      </c>
      <c r="G449" s="26" t="str">
        <f>_xlfn.XLOOKUP($C449,[25]PSP!$C:$C,[25]PSP!$G:$G)</f>
        <v>M</v>
      </c>
      <c r="H449" s="53">
        <f>_xlfn.XLOOKUP($C449,[25]PSP!$C:$C,[25]PSP!$H:$H)</f>
        <v>54</v>
      </c>
      <c r="I449" s="28">
        <f>_xlfn.XLOOKUP($C449,[25]PSP!$C:$C,[25]PSP!$I:$I)</f>
        <v>294873.48</v>
      </c>
      <c r="J449" s="28">
        <f t="shared" si="1797"/>
        <v>346977.62391600001</v>
      </c>
      <c r="K449" s="29"/>
      <c r="L449" s="54">
        <f>_xlfn.XLOOKUP($C449,[25]PSP!$C:$C,[25]PSP!$L:$L)</f>
        <v>0</v>
      </c>
      <c r="M449" s="27">
        <f>_xlfn.XLOOKUP($C449,[25]PSP!$C:$C,[25]PSP!$M:$M)</f>
        <v>5460.62</v>
      </c>
      <c r="N449" s="28">
        <f t="shared" si="1798"/>
        <v>0</v>
      </c>
      <c r="O449" s="29"/>
      <c r="P449" s="54">
        <f>_xlfn.XLOOKUP($C449,[25]PSP!$C:$C,[25]PSP!$P:$P)</f>
        <v>0</v>
      </c>
      <c r="Q449" s="27">
        <f>_xlfn.XLOOKUP($C449,[25]PSP!$C:$C,[25]PSP!$Q:$Q)</f>
        <v>5460.62</v>
      </c>
      <c r="R449" s="28">
        <f t="shared" si="1799"/>
        <v>0</v>
      </c>
      <c r="S449" s="29"/>
      <c r="T449" s="54">
        <f>_xlfn.XLOOKUP($C449,[25]PSP!$C:$C,[25]PSP!$T:$T)</f>
        <v>0</v>
      </c>
      <c r="U449" s="27">
        <f>_xlfn.XLOOKUP($C449,[25]PSP!$C:$C,[25]PSP!$U:$U)</f>
        <v>5460.62</v>
      </c>
      <c r="V449" s="28">
        <f t="shared" si="1800"/>
        <v>0</v>
      </c>
      <c r="W449" s="29"/>
      <c r="X449" s="54">
        <f>_xlfn.XLOOKUP($C449,[25]PSP!$C:$C,[25]PSP!$X:$X)</f>
        <v>0</v>
      </c>
      <c r="Y449" s="27">
        <f>_xlfn.XLOOKUP($C449,[25]PSP!$C:$C,[25]PSP!$Y:$Y)</f>
        <v>5460.62</v>
      </c>
      <c r="Z449" s="28">
        <f t="shared" si="1801"/>
        <v>0</v>
      </c>
      <c r="AA449" s="29"/>
      <c r="AB449" s="54">
        <f>_xlfn.XLOOKUP($C449,[25]PSP!$C:$C,[25]PSP!$AB:$AB)</f>
        <v>0</v>
      </c>
      <c r="AC449" s="27">
        <f>_xlfn.XLOOKUP($C449,[25]PSP!$C:$C,[25]PSP!$AC:$AC)</f>
        <v>5460.62</v>
      </c>
      <c r="AD449" s="28">
        <f t="shared" si="1802"/>
        <v>0</v>
      </c>
      <c r="AE449" s="29"/>
      <c r="AF449" s="54">
        <f>_xlfn.XLOOKUP($C449,[25]PSP!$C:$C,[25]PSP!$AF:$AF)</f>
        <v>0</v>
      </c>
      <c r="AG449" s="27">
        <f>_xlfn.XLOOKUP($C449,[25]PSP!$C:$C,[25]PSP!$AG:$AG)</f>
        <v>5460.62</v>
      </c>
      <c r="AH449" s="28">
        <f t="shared" si="1803"/>
        <v>0</v>
      </c>
      <c r="AI449" s="29"/>
      <c r="AJ449" s="54">
        <f>_xlfn.XLOOKUP($C449,[25]PSP!$C:$C,[25]PSP!$AJ:$AJ)</f>
        <v>0</v>
      </c>
      <c r="AK449" s="27">
        <f>_xlfn.XLOOKUP($C449,[25]PSP!$C:$C,[25]PSP!$AK:$AK)</f>
        <v>5460.62</v>
      </c>
      <c r="AL449" s="28">
        <f t="shared" si="1804"/>
        <v>0</v>
      </c>
      <c r="AM449" s="29"/>
      <c r="AN449" s="54">
        <f>_xlfn.XLOOKUP($C449,[25]PSP!$C:$C,[25]PSP!$AN:$AN)</f>
        <v>1</v>
      </c>
      <c r="AO449" s="27">
        <f>_xlfn.XLOOKUP($C449,[25]PSP!$C:$C,[25]PSP!$AO:$AO)</f>
        <v>5460.62</v>
      </c>
      <c r="AP449" s="28">
        <f t="shared" si="1805"/>
        <v>5460.62</v>
      </c>
      <c r="AQ449" s="29"/>
      <c r="AR449" s="54">
        <f>_xlfn.XLOOKUP($C449,[25]PSP!$C:$C,[25]PSP!$AR:$AR)</f>
        <v>0</v>
      </c>
      <c r="AS449" s="27">
        <f>_xlfn.XLOOKUP($C449,[25]PSP!$C:$C,[25]PSP!$AS:$AS)</f>
        <v>5460.62</v>
      </c>
      <c r="AT449" s="28">
        <f t="shared" si="1806"/>
        <v>0</v>
      </c>
      <c r="AU449" s="29"/>
      <c r="AV449" s="54">
        <f>_xlfn.XLOOKUP($C449,[25]PSP!$C:$C,[25]PSP!$AV:$AV)</f>
        <v>0</v>
      </c>
      <c r="AW449" s="27">
        <f>_xlfn.XLOOKUP($C449,[25]PSP!$C:$C,[25]PSP!$AW:$AW)</f>
        <v>5460.62</v>
      </c>
      <c r="AX449" s="28">
        <f t="shared" si="1807"/>
        <v>0</v>
      </c>
      <c r="AY449" s="29"/>
      <c r="AZ449" s="54">
        <f>_xlfn.XLOOKUP($C449,[25]PSP!$C:$C,[25]PSP!$AZ:$AZ)</f>
        <v>0</v>
      </c>
      <c r="BA449" s="27">
        <f>_xlfn.XLOOKUP($C449,[25]PSP!$C:$C,[25]PSP!$BA:$BA)</f>
        <v>5460.62</v>
      </c>
      <c r="BB449" s="28">
        <f t="shared" si="1808"/>
        <v>0</v>
      </c>
      <c r="BC449" s="29"/>
      <c r="BD449" s="54">
        <f>_xlfn.XLOOKUP($C449,[25]PSP!$C:$C,[25]PSP!$BD:$BD)</f>
        <v>4</v>
      </c>
      <c r="BE449" s="27">
        <f>_xlfn.XLOOKUP($C449,[25]PSP!$C:$C,[25]PSP!$BE:$BE)</f>
        <v>5460.62</v>
      </c>
      <c r="BF449" s="28">
        <f t="shared" si="1809"/>
        <v>21842.48</v>
      </c>
      <c r="BG449" s="29"/>
      <c r="BH449" s="54">
        <f>_xlfn.XLOOKUP($C449,[25]PSP!$C:$C,[25]PSP!$BH:$BH)</f>
        <v>4</v>
      </c>
      <c r="BI449" s="27">
        <f>_xlfn.XLOOKUP($C449,[25]PSP!$C:$C,[25]PSP!$BI:$BI)</f>
        <v>5460.62</v>
      </c>
      <c r="BJ449" s="28">
        <f t="shared" si="1810"/>
        <v>21842.48</v>
      </c>
      <c r="BK449" s="29"/>
      <c r="BL449" s="54">
        <f>_xlfn.XLOOKUP($C449,[25]PSP!$C:$C,[25]PSP!$BL:$BL)</f>
        <v>3</v>
      </c>
      <c r="BM449" s="27">
        <f>_xlfn.XLOOKUP($C449,[25]PSP!$C:$C,[25]PSP!$BM:$BM)</f>
        <v>5460.62</v>
      </c>
      <c r="BN449" s="28">
        <f t="shared" si="1811"/>
        <v>16381.86</v>
      </c>
      <c r="BO449" s="29"/>
      <c r="BP449" s="54">
        <f>_xlfn.XLOOKUP($C449,[25]PSP!$C:$C,[25]PSP!$BP:$BP)</f>
        <v>1</v>
      </c>
      <c r="BQ449" s="27">
        <f>_xlfn.XLOOKUP($C449,[25]PSP!$C:$C,[25]PSP!$BQ:$BQ)</f>
        <v>5460.62</v>
      </c>
      <c r="BR449" s="28">
        <f t="shared" si="1812"/>
        <v>5460.62</v>
      </c>
      <c r="BS449" s="29"/>
      <c r="BT449" s="54">
        <f>_xlfn.XLOOKUP($C449,[25]PSP!$C:$C,[25]PSP!$BT:$BT)</f>
        <v>0</v>
      </c>
      <c r="BU449" s="27">
        <f>_xlfn.XLOOKUP($C449,[25]PSP!$C:$C,[25]PSP!$BU:$BU)</f>
        <v>5460.62</v>
      </c>
      <c r="BV449" s="28">
        <f t="shared" si="1813"/>
        <v>0</v>
      </c>
      <c r="BW449" s="29"/>
      <c r="BX449" s="54">
        <f>_xlfn.XLOOKUP($C449,[25]PSP!$C:$C,[25]PSP!$BX:$BX)</f>
        <v>0</v>
      </c>
      <c r="BY449" s="27">
        <f>_xlfn.XLOOKUP($C449,[25]PSP!$C:$C,[25]PSP!$BY:$BY)</f>
        <v>5460.62</v>
      </c>
      <c r="BZ449" s="28">
        <f t="shared" si="1814"/>
        <v>0</v>
      </c>
      <c r="CA449" s="29"/>
      <c r="CB449" s="54">
        <f>_xlfn.XLOOKUP($C449,[25]PSP!$C:$C,[25]PSP!$CB:$CB)</f>
        <v>0</v>
      </c>
      <c r="CC449" s="27">
        <f>_xlfn.XLOOKUP($C449,[25]PSP!$C:$C,[25]PSP!$CC:$CC)</f>
        <v>5460.62</v>
      </c>
      <c r="CD449" s="28">
        <f t="shared" si="1815"/>
        <v>0</v>
      </c>
      <c r="CE449" s="29"/>
      <c r="CF449" s="54">
        <f>_xlfn.XLOOKUP($C449,[25]PSP!$C:$C,[25]PSP!$CF:$CF)</f>
        <v>0</v>
      </c>
      <c r="CG449" s="27">
        <f>_xlfn.XLOOKUP($C449,[25]PSP!$C:$C,[25]PSP!$CG:$CG)</f>
        <v>5460.62</v>
      </c>
      <c r="CH449" s="28">
        <f t="shared" si="1816"/>
        <v>0</v>
      </c>
      <c r="CI449" s="29"/>
      <c r="CJ449" s="54">
        <f>_xlfn.XLOOKUP($C449,[25]PSP!$C:$C,[25]PSP!$CJ:$CJ)</f>
        <v>1</v>
      </c>
      <c r="CK449" s="27">
        <f>_xlfn.XLOOKUP($C449,[25]PSP!$C:$C,[25]PSP!$CK:$CK)</f>
        <v>5460.62</v>
      </c>
      <c r="CL449" s="28">
        <f t="shared" si="1817"/>
        <v>5460.62</v>
      </c>
      <c r="CM449" s="29"/>
      <c r="CN449" s="54">
        <f>_xlfn.XLOOKUP($C449,[25]PSP!$C:$C,[25]PSP!$CN:$CN)</f>
        <v>0</v>
      </c>
      <c r="CO449" s="27">
        <f>_xlfn.XLOOKUP($C449,[25]PSP!$C:$C,[25]PSP!$CO:$CO)</f>
        <v>5460.62</v>
      </c>
      <c r="CP449" s="28">
        <f t="shared" si="1818"/>
        <v>0</v>
      </c>
      <c r="CQ449" s="29"/>
      <c r="CR449" s="54">
        <f>_xlfn.XLOOKUP($C449,[25]PSP!$C:$C,[25]PSP!$CR:$CR)</f>
        <v>3</v>
      </c>
      <c r="CS449" s="27">
        <f>_xlfn.XLOOKUP($C449,[25]PSP!$C:$C,[25]PSP!$CS:$CS)</f>
        <v>5460.62</v>
      </c>
      <c r="CT449" s="28">
        <f t="shared" si="1819"/>
        <v>16381.86</v>
      </c>
      <c r="CU449" s="29"/>
      <c r="CV449" s="54">
        <f>_xlfn.XLOOKUP($C449,[25]PSP!$C:$C,[25]PSP!$CV:$CV)</f>
        <v>2</v>
      </c>
      <c r="CW449" s="27">
        <f>_xlfn.XLOOKUP($C449,[25]PSP!$C:$C,[25]PSP!$CW:$CW)</f>
        <v>5460.62</v>
      </c>
      <c r="CX449" s="28">
        <f t="shared" si="1820"/>
        <v>10921.24</v>
      </c>
      <c r="CY449" s="29"/>
      <c r="CZ449" s="54">
        <f>_xlfn.XLOOKUP($C449,[25]PSP!$C:$C,[25]PSP!$CZ:$CZ)</f>
        <v>1</v>
      </c>
      <c r="DA449" s="27">
        <f>_xlfn.XLOOKUP($C449,[25]PSP!$C:$C,[25]PSP!$DA:$DA)</f>
        <v>5460.62</v>
      </c>
      <c r="DB449" s="28">
        <f t="shared" si="1821"/>
        <v>5460.62</v>
      </c>
      <c r="DC449" s="29"/>
      <c r="DD449" s="54">
        <f>_xlfn.XLOOKUP($C449,[25]PSP!$C:$C,[25]PSP!$DD:$DD)</f>
        <v>1</v>
      </c>
      <c r="DE449" s="27">
        <f>_xlfn.XLOOKUP($C449,[25]PSP!$C:$C,[25]PSP!$DE:$DE)</f>
        <v>5460.62</v>
      </c>
      <c r="DF449" s="28">
        <f t="shared" si="1822"/>
        <v>5460.62</v>
      </c>
      <c r="DG449" s="29"/>
      <c r="DH449" s="54">
        <f>_xlfn.XLOOKUP($C449,[25]PSP!$C:$C,[25]PSP!$DH:$DH)</f>
        <v>0</v>
      </c>
      <c r="DI449" s="27">
        <f>_xlfn.XLOOKUP($C449,[25]PSP!$C:$C,[25]PSP!$DI:$DI)</f>
        <v>5460.62</v>
      </c>
      <c r="DJ449" s="28">
        <f t="shared" si="1823"/>
        <v>0</v>
      </c>
      <c r="DK449" s="29"/>
      <c r="DL449" s="54">
        <f>_xlfn.XLOOKUP($C449,[25]PSP!$C:$C,[25]PSP!$DL:$DL)</f>
        <v>1</v>
      </c>
      <c r="DM449" s="27">
        <f>_xlfn.XLOOKUP($C449,[25]PSP!$C:$C,[25]PSP!$DM:$DM)</f>
        <v>5460.62</v>
      </c>
      <c r="DN449" s="28">
        <f t="shared" si="1824"/>
        <v>5460.62</v>
      </c>
      <c r="DO449" s="29"/>
      <c r="DP449" s="54">
        <f>_xlfn.XLOOKUP($C449,[25]PSP!$C:$C,[25]PSP!$DP:$DP)</f>
        <v>1</v>
      </c>
      <c r="DQ449" s="27">
        <f>_xlfn.XLOOKUP($C449,[25]PSP!$C:$C,[25]PSP!$DQ:$DQ)</f>
        <v>5460.62</v>
      </c>
      <c r="DR449" s="28">
        <f t="shared" si="1825"/>
        <v>5460.62</v>
      </c>
      <c r="DS449" s="29"/>
      <c r="DT449" s="54">
        <f>_xlfn.XLOOKUP($C449,[25]PSP!$C:$C,[25]PSP!$DT:$DT)</f>
        <v>0</v>
      </c>
      <c r="DU449" s="27">
        <f>_xlfn.XLOOKUP($C449,[25]PSP!$C:$C,[25]PSP!$DU:$DU)</f>
        <v>5460.62</v>
      </c>
      <c r="DV449" s="28">
        <f t="shared" si="1826"/>
        <v>0</v>
      </c>
      <c r="DW449" s="29"/>
      <c r="DX449" s="54">
        <f>_xlfn.XLOOKUP($C449,[25]PSP!$C:$C,[25]PSP!$DX:$DX)</f>
        <v>1</v>
      </c>
      <c r="DY449" s="27">
        <f>_xlfn.XLOOKUP($C449,[25]PSP!$C:$C,[25]PSP!$DY:$DY)</f>
        <v>5460.62</v>
      </c>
      <c r="DZ449" s="28">
        <f t="shared" si="1827"/>
        <v>5460.62</v>
      </c>
      <c r="EA449" s="29"/>
      <c r="EB449" s="54">
        <f>_xlfn.XLOOKUP($C449,[25]PSP!$C:$C,[25]PSP!$EB:$EB)</f>
        <v>16</v>
      </c>
      <c r="EC449" s="27">
        <f>_xlfn.XLOOKUP($C449,[25]PSP!$C:$C,[25]PSP!$EC:$EC)</f>
        <v>5460.62</v>
      </c>
      <c r="ED449" s="28">
        <f t="shared" si="1828"/>
        <v>87369.919999999998</v>
      </c>
      <c r="EE449" s="29"/>
      <c r="EF449" s="54">
        <f>_xlfn.XLOOKUP($C449,[25]PSP!$C:$C,[25]PSP!$EF:$EF)</f>
        <v>3</v>
      </c>
      <c r="EG449" s="27">
        <f>_xlfn.XLOOKUP($C449,[25]PSP!$C:$C,[25]PSP!$EG:$EG)</f>
        <v>5460.62</v>
      </c>
      <c r="EH449" s="28">
        <f t="shared" si="1829"/>
        <v>16381.86</v>
      </c>
      <c r="EI449" s="29"/>
      <c r="EJ449" s="54">
        <f>_xlfn.XLOOKUP($C449,[25]PSP!$C:$C,[25]PSP!$EJ:$EJ)</f>
        <v>11</v>
      </c>
      <c r="EK449" s="27">
        <f>_xlfn.XLOOKUP($C449,[25]PSP!$C:$C,[25]PSP!$EK:$EK)</f>
        <v>5460.62</v>
      </c>
      <c r="EL449" s="28">
        <f t="shared" si="1830"/>
        <v>60066.82</v>
      </c>
      <c r="EM449" s="29"/>
      <c r="EN449" s="108"/>
      <c r="EO449" s="29">
        <f t="shared" si="1659"/>
        <v>294873.47999999986</v>
      </c>
      <c r="EP449" s="29">
        <f t="shared" si="1589"/>
        <v>294873.48</v>
      </c>
      <c r="EQ449" s="4" t="b">
        <f t="shared" si="1624"/>
        <v>1</v>
      </c>
      <c r="ES449" s="118">
        <f t="shared" si="1728"/>
        <v>1.1767000000000001</v>
      </c>
    </row>
    <row r="450" spans="3:149" ht="31.5" x14ac:dyDescent="0.25">
      <c r="C450" s="24" t="s">
        <v>368</v>
      </c>
      <c r="D450" s="43" t="str">
        <f>_xlfn.XLOOKUP($C450,[25]PSP!$C:$C,[25]PSP!$D:$D)</f>
        <v>RO-40288</v>
      </c>
      <c r="E450" s="24" t="str">
        <f>_xlfn.XLOOKUP($C450,[25]PSP!$C:$C,[25]PSP!$E:$E)</f>
        <v>DER/MG</v>
      </c>
      <c r="F450" s="25" t="str">
        <f>_xlfn.XLOOKUP($C450,[25]PSP!$C:$C,[25]PSP!$F:$F)</f>
        <v>BUEIRO SIMPLES TUBULAR DE CONCRETO, BSTC Ø 0,80 M - BOCA (EXECUÇÃO, INCLUINDO FORNECIMENTO E TRANSPORTE DE TODOS OS MATERIAIS, EXCLUSIVE ESCAVAÇÃO E COMPACTAÇÃO)</v>
      </c>
      <c r="G450" s="26" t="str">
        <f>_xlfn.XLOOKUP($C450,[25]PSP!$C:$C,[25]PSP!$G:$G)</f>
        <v>U</v>
      </c>
      <c r="H450" s="53">
        <f>_xlfn.XLOOKUP($C450,[25]PSP!$C:$C,[25]PSP!$H:$H)</f>
        <v>238</v>
      </c>
      <c r="I450" s="28">
        <f>_xlfn.XLOOKUP($C450,[25]PSP!$C:$C,[25]PSP!$I:$I)</f>
        <v>353349.08000000013</v>
      </c>
      <c r="J450" s="28">
        <f t="shared" si="1797"/>
        <v>415785.8624360002</v>
      </c>
      <c r="K450" s="29"/>
      <c r="L450" s="54">
        <f>_xlfn.XLOOKUP($C450,[25]PSP!$C:$C,[25]PSP!$L:$L)</f>
        <v>0</v>
      </c>
      <c r="M450" s="27">
        <f>_xlfn.XLOOKUP($C450,[25]PSP!$C:$C,[25]PSP!$M:$M)</f>
        <v>1484.66</v>
      </c>
      <c r="N450" s="28">
        <f t="shared" si="1798"/>
        <v>0</v>
      </c>
      <c r="O450" s="29"/>
      <c r="P450" s="54">
        <f>_xlfn.XLOOKUP($C450,[25]PSP!$C:$C,[25]PSP!$P:$P)</f>
        <v>0</v>
      </c>
      <c r="Q450" s="27">
        <f>_xlfn.XLOOKUP($C450,[25]PSP!$C:$C,[25]PSP!$Q:$Q)</f>
        <v>1484.66</v>
      </c>
      <c r="R450" s="28">
        <f t="shared" si="1799"/>
        <v>0</v>
      </c>
      <c r="S450" s="29"/>
      <c r="T450" s="54">
        <f>_xlfn.XLOOKUP($C450,[25]PSP!$C:$C,[25]PSP!$T:$T)</f>
        <v>0</v>
      </c>
      <c r="U450" s="27">
        <f>_xlfn.XLOOKUP($C450,[25]PSP!$C:$C,[25]PSP!$U:$U)</f>
        <v>1484.66</v>
      </c>
      <c r="V450" s="28">
        <f t="shared" si="1800"/>
        <v>0</v>
      </c>
      <c r="W450" s="29"/>
      <c r="X450" s="54">
        <f>_xlfn.XLOOKUP($C450,[25]PSP!$C:$C,[25]PSP!$X:$X)</f>
        <v>0</v>
      </c>
      <c r="Y450" s="27">
        <f>_xlfn.XLOOKUP($C450,[25]PSP!$C:$C,[25]PSP!$Y:$Y)</f>
        <v>1484.66</v>
      </c>
      <c r="Z450" s="28">
        <f t="shared" si="1801"/>
        <v>0</v>
      </c>
      <c r="AA450" s="29"/>
      <c r="AB450" s="54">
        <f>_xlfn.XLOOKUP($C450,[25]PSP!$C:$C,[25]PSP!$AB:$AB)</f>
        <v>2</v>
      </c>
      <c r="AC450" s="27">
        <f>_xlfn.XLOOKUP($C450,[25]PSP!$C:$C,[25]PSP!$AC:$AC)</f>
        <v>1484.66</v>
      </c>
      <c r="AD450" s="28">
        <f t="shared" si="1802"/>
        <v>2969.32</v>
      </c>
      <c r="AE450" s="29"/>
      <c r="AF450" s="54">
        <f>_xlfn.XLOOKUP($C450,[25]PSP!$C:$C,[25]PSP!$AF:$AF)</f>
        <v>2</v>
      </c>
      <c r="AG450" s="27">
        <f>_xlfn.XLOOKUP($C450,[25]PSP!$C:$C,[25]PSP!$AG:$AG)</f>
        <v>1484.66</v>
      </c>
      <c r="AH450" s="28">
        <f t="shared" si="1803"/>
        <v>2969.32</v>
      </c>
      <c r="AI450" s="29"/>
      <c r="AJ450" s="54">
        <f>_xlfn.XLOOKUP($C450,[25]PSP!$C:$C,[25]PSP!$AJ:$AJ)</f>
        <v>2</v>
      </c>
      <c r="AK450" s="27">
        <f>_xlfn.XLOOKUP($C450,[25]PSP!$C:$C,[25]PSP!$AK:$AK)</f>
        <v>1484.66</v>
      </c>
      <c r="AL450" s="28">
        <f t="shared" si="1804"/>
        <v>2969.32</v>
      </c>
      <c r="AM450" s="29"/>
      <c r="AN450" s="54">
        <f>_xlfn.XLOOKUP($C450,[25]PSP!$C:$C,[25]PSP!$AN:$AN)</f>
        <v>4</v>
      </c>
      <c r="AO450" s="27">
        <f>_xlfn.XLOOKUP($C450,[25]PSP!$C:$C,[25]PSP!$AO:$AO)</f>
        <v>1484.66</v>
      </c>
      <c r="AP450" s="28">
        <f t="shared" si="1805"/>
        <v>5938.64</v>
      </c>
      <c r="AQ450" s="29"/>
      <c r="AR450" s="54">
        <f>_xlfn.XLOOKUP($C450,[25]PSP!$C:$C,[25]PSP!$AR:$AR)</f>
        <v>2</v>
      </c>
      <c r="AS450" s="27">
        <f>_xlfn.XLOOKUP($C450,[25]PSP!$C:$C,[25]PSP!$AS:$AS)</f>
        <v>1484.66</v>
      </c>
      <c r="AT450" s="28">
        <f t="shared" si="1806"/>
        <v>2969.32</v>
      </c>
      <c r="AU450" s="29"/>
      <c r="AV450" s="54">
        <f>_xlfn.XLOOKUP($C450,[25]PSP!$C:$C,[25]PSP!$AV:$AV)</f>
        <v>0</v>
      </c>
      <c r="AW450" s="27">
        <f>_xlfn.XLOOKUP($C450,[25]PSP!$C:$C,[25]PSP!$AW:$AW)</f>
        <v>1484.66</v>
      </c>
      <c r="AX450" s="28">
        <f t="shared" si="1807"/>
        <v>0</v>
      </c>
      <c r="AY450" s="29"/>
      <c r="AZ450" s="54">
        <f>_xlfn.XLOOKUP($C450,[25]PSP!$C:$C,[25]PSP!$AZ:$AZ)</f>
        <v>2</v>
      </c>
      <c r="BA450" s="27">
        <f>_xlfn.XLOOKUP($C450,[25]PSP!$C:$C,[25]PSP!$BA:$BA)</f>
        <v>1484.66</v>
      </c>
      <c r="BB450" s="28">
        <f t="shared" si="1808"/>
        <v>2969.32</v>
      </c>
      <c r="BC450" s="29"/>
      <c r="BD450" s="54">
        <f>_xlfn.XLOOKUP($C450,[25]PSP!$C:$C,[25]PSP!$BD:$BD)</f>
        <v>28</v>
      </c>
      <c r="BE450" s="27">
        <f>_xlfn.XLOOKUP($C450,[25]PSP!$C:$C,[25]PSP!$BE:$BE)</f>
        <v>1484.66</v>
      </c>
      <c r="BF450" s="28">
        <f t="shared" si="1809"/>
        <v>41570.480000000003</v>
      </c>
      <c r="BG450" s="29"/>
      <c r="BH450" s="54">
        <f>_xlfn.XLOOKUP($C450,[25]PSP!$C:$C,[25]PSP!$BH:$BH)</f>
        <v>28</v>
      </c>
      <c r="BI450" s="27">
        <f>_xlfn.XLOOKUP($C450,[25]PSP!$C:$C,[25]PSP!$BI:$BI)</f>
        <v>1484.66</v>
      </c>
      <c r="BJ450" s="28">
        <f t="shared" si="1810"/>
        <v>41570.480000000003</v>
      </c>
      <c r="BK450" s="29"/>
      <c r="BL450" s="54">
        <f>_xlfn.XLOOKUP($C450,[25]PSP!$C:$C,[25]PSP!$BL:$BL)</f>
        <v>20</v>
      </c>
      <c r="BM450" s="27">
        <f>_xlfn.XLOOKUP($C450,[25]PSP!$C:$C,[25]PSP!$BM:$BM)</f>
        <v>1484.66</v>
      </c>
      <c r="BN450" s="28">
        <f t="shared" si="1811"/>
        <v>29693.200000000001</v>
      </c>
      <c r="BO450" s="29"/>
      <c r="BP450" s="54">
        <f>_xlfn.XLOOKUP($C450,[25]PSP!$C:$C,[25]PSP!$BP:$BP)</f>
        <v>8</v>
      </c>
      <c r="BQ450" s="27">
        <f>_xlfn.XLOOKUP($C450,[25]PSP!$C:$C,[25]PSP!$BQ:$BQ)</f>
        <v>1484.66</v>
      </c>
      <c r="BR450" s="28">
        <f t="shared" si="1812"/>
        <v>11877.28</v>
      </c>
      <c r="BS450" s="29"/>
      <c r="BT450" s="54">
        <f>_xlfn.XLOOKUP($C450,[25]PSP!$C:$C,[25]PSP!$BT:$BT)</f>
        <v>2</v>
      </c>
      <c r="BU450" s="27">
        <f>_xlfn.XLOOKUP($C450,[25]PSP!$C:$C,[25]PSP!$BU:$BU)</f>
        <v>1484.66</v>
      </c>
      <c r="BV450" s="28">
        <f t="shared" si="1813"/>
        <v>2969.32</v>
      </c>
      <c r="BW450" s="29"/>
      <c r="BX450" s="54">
        <f>_xlfn.XLOOKUP($C450,[25]PSP!$C:$C,[25]PSP!$BX:$BX)</f>
        <v>2</v>
      </c>
      <c r="BY450" s="27">
        <f>_xlfn.XLOOKUP($C450,[25]PSP!$C:$C,[25]PSP!$BY:$BY)</f>
        <v>1484.66</v>
      </c>
      <c r="BZ450" s="28">
        <f t="shared" si="1814"/>
        <v>2969.32</v>
      </c>
      <c r="CA450" s="29"/>
      <c r="CB450" s="54">
        <f>_xlfn.XLOOKUP($C450,[25]PSP!$C:$C,[25]PSP!$CB:$CB)</f>
        <v>2</v>
      </c>
      <c r="CC450" s="27">
        <f>_xlfn.XLOOKUP($C450,[25]PSP!$C:$C,[25]PSP!$CC:$CC)</f>
        <v>1484.66</v>
      </c>
      <c r="CD450" s="28">
        <f t="shared" si="1815"/>
        <v>2969.32</v>
      </c>
      <c r="CE450" s="29"/>
      <c r="CF450" s="54">
        <f>_xlfn.XLOOKUP($C450,[25]PSP!$C:$C,[25]PSP!$CF:$CF)</f>
        <v>2</v>
      </c>
      <c r="CG450" s="27">
        <f>_xlfn.XLOOKUP($C450,[25]PSP!$C:$C,[25]PSP!$CG:$CG)</f>
        <v>1484.66</v>
      </c>
      <c r="CH450" s="28">
        <f t="shared" si="1816"/>
        <v>2969.32</v>
      </c>
      <c r="CI450" s="29"/>
      <c r="CJ450" s="54">
        <f>_xlfn.XLOOKUP($C450,[25]PSP!$C:$C,[25]PSP!$CJ:$CJ)</f>
        <v>4</v>
      </c>
      <c r="CK450" s="27">
        <f>_xlfn.XLOOKUP($C450,[25]PSP!$C:$C,[25]PSP!$CK:$CK)</f>
        <v>1484.66</v>
      </c>
      <c r="CL450" s="28">
        <f t="shared" si="1817"/>
        <v>5938.64</v>
      </c>
      <c r="CM450" s="29"/>
      <c r="CN450" s="54">
        <f>_xlfn.XLOOKUP($C450,[25]PSP!$C:$C,[25]PSP!$CN:$CN)</f>
        <v>2</v>
      </c>
      <c r="CO450" s="27">
        <f>_xlfn.XLOOKUP($C450,[25]PSP!$C:$C,[25]PSP!$CO:$CO)</f>
        <v>1484.66</v>
      </c>
      <c r="CP450" s="28">
        <f t="shared" si="1818"/>
        <v>2969.32</v>
      </c>
      <c r="CQ450" s="29"/>
      <c r="CR450" s="54">
        <f>_xlfn.XLOOKUP($C450,[25]PSP!$C:$C,[25]PSP!$CR:$CR)</f>
        <v>18</v>
      </c>
      <c r="CS450" s="27">
        <f>_xlfn.XLOOKUP($C450,[25]PSP!$C:$C,[25]PSP!$CS:$CS)</f>
        <v>1484.66</v>
      </c>
      <c r="CT450" s="28">
        <f t="shared" si="1819"/>
        <v>26723.88</v>
      </c>
      <c r="CU450" s="29"/>
      <c r="CV450" s="54">
        <f>_xlfn.XLOOKUP($C450,[25]PSP!$C:$C,[25]PSP!$CV:$CV)</f>
        <v>14</v>
      </c>
      <c r="CW450" s="27">
        <f>_xlfn.XLOOKUP($C450,[25]PSP!$C:$C,[25]PSP!$CW:$CW)</f>
        <v>1484.66</v>
      </c>
      <c r="CX450" s="28">
        <f t="shared" si="1820"/>
        <v>20785.240000000002</v>
      </c>
      <c r="CY450" s="29"/>
      <c r="CZ450" s="54">
        <f>_xlfn.XLOOKUP($C450,[25]PSP!$C:$C,[25]PSP!$CZ:$CZ)</f>
        <v>6</v>
      </c>
      <c r="DA450" s="27">
        <f>_xlfn.XLOOKUP($C450,[25]PSP!$C:$C,[25]PSP!$DA:$DA)</f>
        <v>1484.66</v>
      </c>
      <c r="DB450" s="28">
        <f t="shared" si="1821"/>
        <v>8907.9599999999991</v>
      </c>
      <c r="DC450" s="29"/>
      <c r="DD450" s="54">
        <f>_xlfn.XLOOKUP($C450,[25]PSP!$C:$C,[25]PSP!$DD:$DD)</f>
        <v>4</v>
      </c>
      <c r="DE450" s="27">
        <f>_xlfn.XLOOKUP($C450,[25]PSP!$C:$C,[25]PSP!$DE:$DE)</f>
        <v>1484.66</v>
      </c>
      <c r="DF450" s="28">
        <f t="shared" si="1822"/>
        <v>5938.64</v>
      </c>
      <c r="DG450" s="29"/>
      <c r="DH450" s="54">
        <f>_xlfn.XLOOKUP($C450,[25]PSP!$C:$C,[25]PSP!$DH:$DH)</f>
        <v>2</v>
      </c>
      <c r="DI450" s="27">
        <f>_xlfn.XLOOKUP($C450,[25]PSP!$C:$C,[25]PSP!$DI:$DI)</f>
        <v>1484.66</v>
      </c>
      <c r="DJ450" s="28">
        <f t="shared" si="1823"/>
        <v>2969.32</v>
      </c>
      <c r="DK450" s="29"/>
      <c r="DL450" s="54">
        <f>_xlfn.XLOOKUP($C450,[25]PSP!$C:$C,[25]PSP!$DL:$DL)</f>
        <v>6</v>
      </c>
      <c r="DM450" s="27">
        <f>_xlfn.XLOOKUP($C450,[25]PSP!$C:$C,[25]PSP!$DM:$DM)</f>
        <v>1484.66</v>
      </c>
      <c r="DN450" s="28">
        <f t="shared" si="1824"/>
        <v>8907.9599999999991</v>
      </c>
      <c r="DO450" s="29"/>
      <c r="DP450" s="54">
        <f>_xlfn.XLOOKUP($C450,[25]PSP!$C:$C,[25]PSP!$DP:$DP)</f>
        <v>4</v>
      </c>
      <c r="DQ450" s="27">
        <f>_xlfn.XLOOKUP($C450,[25]PSP!$C:$C,[25]PSP!$DQ:$DQ)</f>
        <v>1484.66</v>
      </c>
      <c r="DR450" s="28">
        <f t="shared" si="1825"/>
        <v>5938.64</v>
      </c>
      <c r="DS450" s="29"/>
      <c r="DT450" s="54">
        <f>_xlfn.XLOOKUP($C450,[25]PSP!$C:$C,[25]PSP!$DT:$DT)</f>
        <v>2</v>
      </c>
      <c r="DU450" s="27">
        <f>_xlfn.XLOOKUP($C450,[25]PSP!$C:$C,[25]PSP!$DU:$DU)</f>
        <v>1484.66</v>
      </c>
      <c r="DV450" s="28">
        <f t="shared" si="1826"/>
        <v>2969.32</v>
      </c>
      <c r="DW450" s="29"/>
      <c r="DX450" s="54">
        <f>_xlfn.XLOOKUP($C450,[25]PSP!$C:$C,[25]PSP!$DX:$DX)</f>
        <v>4</v>
      </c>
      <c r="DY450" s="27">
        <f>_xlfn.XLOOKUP($C450,[25]PSP!$C:$C,[25]PSP!$DY:$DY)</f>
        <v>1484.66</v>
      </c>
      <c r="DZ450" s="28">
        <f t="shared" si="1827"/>
        <v>5938.64</v>
      </c>
      <c r="EA450" s="29"/>
      <c r="EB450" s="54">
        <f>_xlfn.XLOOKUP($C450,[25]PSP!$C:$C,[25]PSP!$EB:$EB)</f>
        <v>37</v>
      </c>
      <c r="EC450" s="27">
        <f>_xlfn.XLOOKUP($C450,[25]PSP!$C:$C,[25]PSP!$EC:$EC)</f>
        <v>1484.66</v>
      </c>
      <c r="ED450" s="28">
        <f t="shared" si="1828"/>
        <v>54932.42</v>
      </c>
      <c r="EE450" s="29"/>
      <c r="EF450" s="54">
        <f>_xlfn.XLOOKUP($C450,[25]PSP!$C:$C,[25]PSP!$EF:$EF)</f>
        <v>6</v>
      </c>
      <c r="EG450" s="27">
        <f>_xlfn.XLOOKUP($C450,[25]PSP!$C:$C,[25]PSP!$EG:$EG)</f>
        <v>1484.66</v>
      </c>
      <c r="EH450" s="28">
        <f t="shared" si="1829"/>
        <v>8907.9599999999991</v>
      </c>
      <c r="EI450" s="29"/>
      <c r="EJ450" s="54">
        <f>_xlfn.XLOOKUP($C450,[25]PSP!$C:$C,[25]PSP!$EJ:$EJ)</f>
        <v>23</v>
      </c>
      <c r="EK450" s="27">
        <f>_xlfn.XLOOKUP($C450,[25]PSP!$C:$C,[25]PSP!$EK:$EK)</f>
        <v>1484.66</v>
      </c>
      <c r="EL450" s="28">
        <f t="shared" si="1830"/>
        <v>34147.18</v>
      </c>
      <c r="EM450" s="29"/>
      <c r="EN450" s="108"/>
      <c r="EO450" s="29">
        <f t="shared" si="1659"/>
        <v>353349.08000000007</v>
      </c>
      <c r="EP450" s="29">
        <f t="shared" si="1589"/>
        <v>353349.08000000013</v>
      </c>
      <c r="EQ450" s="4" t="b">
        <f t="shared" si="1624"/>
        <v>1</v>
      </c>
      <c r="ES450" s="118">
        <f t="shared" si="1728"/>
        <v>1.1767000000000001</v>
      </c>
    </row>
    <row r="451" spans="3:149" ht="31.5" x14ac:dyDescent="0.25">
      <c r="C451" s="24" t="s">
        <v>369</v>
      </c>
      <c r="D451" s="43" t="str">
        <f>_xlfn.XLOOKUP($C451,[25]PSP!$C:$C,[25]PSP!$D:$D)</f>
        <v>RO-41754</v>
      </c>
      <c r="E451" s="24" t="str">
        <f>_xlfn.XLOOKUP($C451,[25]PSP!$C:$C,[25]PSP!$E:$E)</f>
        <v>DER/MG</v>
      </c>
      <c r="F451" s="25" t="str">
        <f>_xlfn.XLOOKUP($C451,[25]PSP!$C:$C,[25]PSP!$F:$F)</f>
        <v>BUEIRO SIMPLES TUBULAR DE CONCRETO. BSTC Ø 1,00 M - BOCA (EXECUÇÃO, INCLUINDO FORNECIMENTO E TRANSPORTE DE TODOS OS MATERIAIS, EXCLUSIVE ESCAVAÇÃO E COMPACTAÇÃO)</v>
      </c>
      <c r="G451" s="26" t="str">
        <f>_xlfn.XLOOKUP($C451,[25]PSP!$C:$C,[25]PSP!$G:$G)</f>
        <v>U</v>
      </c>
      <c r="H451" s="53">
        <f>_xlfn.XLOOKUP($C451,[25]PSP!$C:$C,[25]PSP!$H:$H)</f>
        <v>238</v>
      </c>
      <c r="I451" s="28">
        <f>_xlfn.XLOOKUP($C451,[25]PSP!$C:$C,[25]PSP!$I:$I)</f>
        <v>550972.38</v>
      </c>
      <c r="J451" s="28">
        <f t="shared" si="1797"/>
        <v>648329.19954600011</v>
      </c>
      <c r="K451" s="29"/>
      <c r="L451" s="54">
        <f>_xlfn.XLOOKUP($C451,[25]PSP!$C:$C,[25]PSP!$L:$L)</f>
        <v>0</v>
      </c>
      <c r="M451" s="27">
        <f>_xlfn.XLOOKUP($C451,[25]PSP!$C:$C,[25]PSP!$M:$M)</f>
        <v>2315.0100000000002</v>
      </c>
      <c r="N451" s="28">
        <f t="shared" si="1798"/>
        <v>0</v>
      </c>
      <c r="O451" s="29"/>
      <c r="P451" s="54">
        <f>_xlfn.XLOOKUP($C451,[25]PSP!$C:$C,[25]PSP!$P:$P)</f>
        <v>0</v>
      </c>
      <c r="Q451" s="27">
        <f>_xlfn.XLOOKUP($C451,[25]PSP!$C:$C,[25]PSP!$Q:$Q)</f>
        <v>2315.0100000000002</v>
      </c>
      <c r="R451" s="28">
        <f t="shared" si="1799"/>
        <v>0</v>
      </c>
      <c r="S451" s="29"/>
      <c r="T451" s="54">
        <f>_xlfn.XLOOKUP($C451,[25]PSP!$C:$C,[25]PSP!$T:$T)</f>
        <v>0</v>
      </c>
      <c r="U451" s="27">
        <f>_xlfn.XLOOKUP($C451,[25]PSP!$C:$C,[25]PSP!$U:$U)</f>
        <v>2315.0100000000002</v>
      </c>
      <c r="V451" s="28">
        <f t="shared" si="1800"/>
        <v>0</v>
      </c>
      <c r="W451" s="29"/>
      <c r="X451" s="54">
        <f>_xlfn.XLOOKUP($C451,[25]PSP!$C:$C,[25]PSP!$X:$X)</f>
        <v>0</v>
      </c>
      <c r="Y451" s="27">
        <f>_xlfn.XLOOKUP($C451,[25]PSP!$C:$C,[25]PSP!$Y:$Y)</f>
        <v>2315.0100000000002</v>
      </c>
      <c r="Z451" s="28">
        <f t="shared" si="1801"/>
        <v>0</v>
      </c>
      <c r="AA451" s="29"/>
      <c r="AB451" s="54">
        <f>_xlfn.XLOOKUP($C451,[25]PSP!$C:$C,[25]PSP!$AB:$AB)</f>
        <v>2</v>
      </c>
      <c r="AC451" s="27">
        <f>_xlfn.XLOOKUP($C451,[25]PSP!$C:$C,[25]PSP!$AC:$AC)</f>
        <v>2315.0100000000002</v>
      </c>
      <c r="AD451" s="28">
        <f t="shared" si="1802"/>
        <v>4630.0200000000004</v>
      </c>
      <c r="AE451" s="29"/>
      <c r="AF451" s="54">
        <f>_xlfn.XLOOKUP($C451,[25]PSP!$C:$C,[25]PSP!$AF:$AF)</f>
        <v>2</v>
      </c>
      <c r="AG451" s="27">
        <f>_xlfn.XLOOKUP($C451,[25]PSP!$C:$C,[25]PSP!$AG:$AG)</f>
        <v>2315.0100000000002</v>
      </c>
      <c r="AH451" s="28">
        <f t="shared" si="1803"/>
        <v>4630.0200000000004</v>
      </c>
      <c r="AI451" s="29"/>
      <c r="AJ451" s="54">
        <f>_xlfn.XLOOKUP($C451,[25]PSP!$C:$C,[25]PSP!$AJ:$AJ)</f>
        <v>2</v>
      </c>
      <c r="AK451" s="27">
        <f>_xlfn.XLOOKUP($C451,[25]PSP!$C:$C,[25]PSP!$AK:$AK)</f>
        <v>2315.0100000000002</v>
      </c>
      <c r="AL451" s="28">
        <f t="shared" si="1804"/>
        <v>4630.0200000000004</v>
      </c>
      <c r="AM451" s="29"/>
      <c r="AN451" s="54">
        <f>_xlfn.XLOOKUP($C451,[25]PSP!$C:$C,[25]PSP!$AN:$AN)</f>
        <v>4</v>
      </c>
      <c r="AO451" s="27">
        <f>_xlfn.XLOOKUP($C451,[25]PSP!$C:$C,[25]PSP!$AO:$AO)</f>
        <v>2315.0100000000002</v>
      </c>
      <c r="AP451" s="28">
        <f t="shared" si="1805"/>
        <v>9260.0400000000009</v>
      </c>
      <c r="AQ451" s="29"/>
      <c r="AR451" s="54">
        <f>_xlfn.XLOOKUP($C451,[25]PSP!$C:$C,[25]PSP!$AR:$AR)</f>
        <v>2</v>
      </c>
      <c r="AS451" s="27">
        <f>_xlfn.XLOOKUP($C451,[25]PSP!$C:$C,[25]PSP!$AS:$AS)</f>
        <v>2315.0100000000002</v>
      </c>
      <c r="AT451" s="28">
        <f t="shared" si="1806"/>
        <v>4630.0200000000004</v>
      </c>
      <c r="AU451" s="29"/>
      <c r="AV451" s="54">
        <f>_xlfn.XLOOKUP($C451,[25]PSP!$C:$C,[25]PSP!$AV:$AV)</f>
        <v>0</v>
      </c>
      <c r="AW451" s="27">
        <f>_xlfn.XLOOKUP($C451,[25]PSP!$C:$C,[25]PSP!$AW:$AW)</f>
        <v>2315.0100000000002</v>
      </c>
      <c r="AX451" s="28">
        <f t="shared" si="1807"/>
        <v>0</v>
      </c>
      <c r="AY451" s="29"/>
      <c r="AZ451" s="54">
        <f>_xlfn.XLOOKUP($C451,[25]PSP!$C:$C,[25]PSP!$AZ:$AZ)</f>
        <v>2</v>
      </c>
      <c r="BA451" s="27">
        <f>_xlfn.XLOOKUP($C451,[25]PSP!$C:$C,[25]PSP!$BA:$BA)</f>
        <v>2315.0100000000002</v>
      </c>
      <c r="BB451" s="28">
        <f t="shared" si="1808"/>
        <v>4630.0200000000004</v>
      </c>
      <c r="BC451" s="29"/>
      <c r="BD451" s="54">
        <f>_xlfn.XLOOKUP($C451,[25]PSP!$C:$C,[25]PSP!$BD:$BD)</f>
        <v>28</v>
      </c>
      <c r="BE451" s="27">
        <f>_xlfn.XLOOKUP($C451,[25]PSP!$C:$C,[25]PSP!$BE:$BE)</f>
        <v>2315.0100000000002</v>
      </c>
      <c r="BF451" s="28">
        <f t="shared" si="1809"/>
        <v>64820.28</v>
      </c>
      <c r="BG451" s="29"/>
      <c r="BH451" s="54">
        <f>_xlfn.XLOOKUP($C451,[25]PSP!$C:$C,[25]PSP!$BH:$BH)</f>
        <v>28</v>
      </c>
      <c r="BI451" s="27">
        <f>_xlfn.XLOOKUP($C451,[25]PSP!$C:$C,[25]PSP!$BI:$BI)</f>
        <v>2315.0100000000002</v>
      </c>
      <c r="BJ451" s="28">
        <f t="shared" si="1810"/>
        <v>64820.28</v>
      </c>
      <c r="BK451" s="29"/>
      <c r="BL451" s="54">
        <f>_xlfn.XLOOKUP($C451,[25]PSP!$C:$C,[25]PSP!$BL:$BL)</f>
        <v>20</v>
      </c>
      <c r="BM451" s="27">
        <f>_xlfn.XLOOKUP($C451,[25]PSP!$C:$C,[25]PSP!$BM:$BM)</f>
        <v>2315.0100000000002</v>
      </c>
      <c r="BN451" s="28">
        <f t="shared" si="1811"/>
        <v>46300.2</v>
      </c>
      <c r="BO451" s="29"/>
      <c r="BP451" s="54">
        <f>_xlfn.XLOOKUP($C451,[25]PSP!$C:$C,[25]PSP!$BP:$BP)</f>
        <v>8</v>
      </c>
      <c r="BQ451" s="27">
        <f>_xlfn.XLOOKUP($C451,[25]PSP!$C:$C,[25]PSP!$BQ:$BQ)</f>
        <v>2315.0100000000002</v>
      </c>
      <c r="BR451" s="28">
        <f t="shared" si="1812"/>
        <v>18520.080000000002</v>
      </c>
      <c r="BS451" s="29"/>
      <c r="BT451" s="54">
        <f>_xlfn.XLOOKUP($C451,[25]PSP!$C:$C,[25]PSP!$BT:$BT)</f>
        <v>2</v>
      </c>
      <c r="BU451" s="27">
        <f>_xlfn.XLOOKUP($C451,[25]PSP!$C:$C,[25]PSP!$BU:$BU)</f>
        <v>2315.0100000000002</v>
      </c>
      <c r="BV451" s="28">
        <f t="shared" si="1813"/>
        <v>4630.0200000000004</v>
      </c>
      <c r="BW451" s="29"/>
      <c r="BX451" s="54">
        <f>_xlfn.XLOOKUP($C451,[25]PSP!$C:$C,[25]PSP!$BX:$BX)</f>
        <v>2</v>
      </c>
      <c r="BY451" s="27">
        <f>_xlfn.XLOOKUP($C451,[25]PSP!$C:$C,[25]PSP!$BY:$BY)</f>
        <v>2315.0100000000002</v>
      </c>
      <c r="BZ451" s="28">
        <f t="shared" si="1814"/>
        <v>4630.0200000000004</v>
      </c>
      <c r="CA451" s="29"/>
      <c r="CB451" s="54">
        <f>_xlfn.XLOOKUP($C451,[25]PSP!$C:$C,[25]PSP!$CB:$CB)</f>
        <v>2</v>
      </c>
      <c r="CC451" s="27">
        <f>_xlfn.XLOOKUP($C451,[25]PSP!$C:$C,[25]PSP!$CC:$CC)</f>
        <v>2315.0100000000002</v>
      </c>
      <c r="CD451" s="28">
        <f t="shared" si="1815"/>
        <v>4630.0200000000004</v>
      </c>
      <c r="CE451" s="29"/>
      <c r="CF451" s="54">
        <f>_xlfn.XLOOKUP($C451,[25]PSP!$C:$C,[25]PSP!$CF:$CF)</f>
        <v>2</v>
      </c>
      <c r="CG451" s="27">
        <f>_xlfn.XLOOKUP($C451,[25]PSP!$C:$C,[25]PSP!$CG:$CG)</f>
        <v>2315.0100000000002</v>
      </c>
      <c r="CH451" s="28">
        <f t="shared" si="1816"/>
        <v>4630.0200000000004</v>
      </c>
      <c r="CI451" s="29"/>
      <c r="CJ451" s="54">
        <f>_xlfn.XLOOKUP($C451,[25]PSP!$C:$C,[25]PSP!$CJ:$CJ)</f>
        <v>4</v>
      </c>
      <c r="CK451" s="27">
        <f>_xlfn.XLOOKUP($C451,[25]PSP!$C:$C,[25]PSP!$CK:$CK)</f>
        <v>2315.0100000000002</v>
      </c>
      <c r="CL451" s="28">
        <f t="shared" si="1817"/>
        <v>9260.0400000000009</v>
      </c>
      <c r="CM451" s="29"/>
      <c r="CN451" s="54">
        <f>_xlfn.XLOOKUP($C451,[25]PSP!$C:$C,[25]PSP!$CN:$CN)</f>
        <v>2</v>
      </c>
      <c r="CO451" s="27">
        <f>_xlfn.XLOOKUP($C451,[25]PSP!$C:$C,[25]PSP!$CO:$CO)</f>
        <v>2315.0100000000002</v>
      </c>
      <c r="CP451" s="28">
        <f t="shared" si="1818"/>
        <v>4630.0200000000004</v>
      </c>
      <c r="CQ451" s="29"/>
      <c r="CR451" s="54">
        <f>_xlfn.XLOOKUP($C451,[25]PSP!$C:$C,[25]PSP!$CR:$CR)</f>
        <v>18</v>
      </c>
      <c r="CS451" s="27">
        <f>_xlfn.XLOOKUP($C451,[25]PSP!$C:$C,[25]PSP!$CS:$CS)</f>
        <v>2315.0100000000002</v>
      </c>
      <c r="CT451" s="28">
        <f t="shared" si="1819"/>
        <v>41670.18</v>
      </c>
      <c r="CU451" s="29"/>
      <c r="CV451" s="54">
        <f>_xlfn.XLOOKUP($C451,[25]PSP!$C:$C,[25]PSP!$CV:$CV)</f>
        <v>14</v>
      </c>
      <c r="CW451" s="27">
        <f>_xlfn.XLOOKUP($C451,[25]PSP!$C:$C,[25]PSP!$CW:$CW)</f>
        <v>2315.0100000000002</v>
      </c>
      <c r="CX451" s="28">
        <f t="shared" si="1820"/>
        <v>32410.14</v>
      </c>
      <c r="CY451" s="29"/>
      <c r="CZ451" s="54">
        <f>_xlfn.XLOOKUP($C451,[25]PSP!$C:$C,[25]PSP!$CZ:$CZ)</f>
        <v>6</v>
      </c>
      <c r="DA451" s="27">
        <f>_xlfn.XLOOKUP($C451,[25]PSP!$C:$C,[25]PSP!$DA:$DA)</f>
        <v>2315.0100000000002</v>
      </c>
      <c r="DB451" s="28">
        <f t="shared" si="1821"/>
        <v>13890.06</v>
      </c>
      <c r="DC451" s="29"/>
      <c r="DD451" s="54">
        <f>_xlfn.XLOOKUP($C451,[25]PSP!$C:$C,[25]PSP!$DD:$DD)</f>
        <v>4</v>
      </c>
      <c r="DE451" s="27">
        <f>_xlfn.XLOOKUP($C451,[25]PSP!$C:$C,[25]PSP!$DE:$DE)</f>
        <v>2315.0100000000002</v>
      </c>
      <c r="DF451" s="28">
        <f t="shared" si="1822"/>
        <v>9260.0400000000009</v>
      </c>
      <c r="DG451" s="29"/>
      <c r="DH451" s="54">
        <f>_xlfn.XLOOKUP($C451,[25]PSP!$C:$C,[25]PSP!$DH:$DH)</f>
        <v>2</v>
      </c>
      <c r="DI451" s="27">
        <f>_xlfn.XLOOKUP($C451,[25]PSP!$C:$C,[25]PSP!$DI:$DI)</f>
        <v>2315.0100000000002</v>
      </c>
      <c r="DJ451" s="28">
        <f t="shared" si="1823"/>
        <v>4630.0200000000004</v>
      </c>
      <c r="DK451" s="29"/>
      <c r="DL451" s="54">
        <f>_xlfn.XLOOKUP($C451,[25]PSP!$C:$C,[25]PSP!$DL:$DL)</f>
        <v>6</v>
      </c>
      <c r="DM451" s="27">
        <f>_xlfn.XLOOKUP($C451,[25]PSP!$C:$C,[25]PSP!$DM:$DM)</f>
        <v>2315.0100000000002</v>
      </c>
      <c r="DN451" s="28">
        <f t="shared" si="1824"/>
        <v>13890.06</v>
      </c>
      <c r="DO451" s="29"/>
      <c r="DP451" s="54">
        <f>_xlfn.XLOOKUP($C451,[25]PSP!$C:$C,[25]PSP!$DP:$DP)</f>
        <v>4</v>
      </c>
      <c r="DQ451" s="27">
        <f>_xlfn.XLOOKUP($C451,[25]PSP!$C:$C,[25]PSP!$DQ:$DQ)</f>
        <v>2315.0100000000002</v>
      </c>
      <c r="DR451" s="28">
        <f t="shared" si="1825"/>
        <v>9260.0400000000009</v>
      </c>
      <c r="DS451" s="29"/>
      <c r="DT451" s="54">
        <f>_xlfn.XLOOKUP($C451,[25]PSP!$C:$C,[25]PSP!$DT:$DT)</f>
        <v>2</v>
      </c>
      <c r="DU451" s="27">
        <f>_xlfn.XLOOKUP($C451,[25]PSP!$C:$C,[25]PSP!$DU:$DU)</f>
        <v>2315.0100000000002</v>
      </c>
      <c r="DV451" s="28">
        <f t="shared" si="1826"/>
        <v>4630.0200000000004</v>
      </c>
      <c r="DW451" s="29"/>
      <c r="DX451" s="54">
        <f>_xlfn.XLOOKUP($C451,[25]PSP!$C:$C,[25]PSP!$DX:$DX)</f>
        <v>4</v>
      </c>
      <c r="DY451" s="27">
        <f>_xlfn.XLOOKUP($C451,[25]PSP!$C:$C,[25]PSP!$DY:$DY)</f>
        <v>2315.0100000000002</v>
      </c>
      <c r="DZ451" s="28">
        <f t="shared" si="1827"/>
        <v>9260.0400000000009</v>
      </c>
      <c r="EA451" s="29"/>
      <c r="EB451" s="54">
        <f>_xlfn.XLOOKUP($C451,[25]PSP!$C:$C,[25]PSP!$EB:$EB)</f>
        <v>37</v>
      </c>
      <c r="EC451" s="27">
        <f>_xlfn.XLOOKUP($C451,[25]PSP!$C:$C,[25]PSP!$EC:$EC)</f>
        <v>2315.0100000000002</v>
      </c>
      <c r="ED451" s="28">
        <f t="shared" si="1828"/>
        <v>85655.37</v>
      </c>
      <c r="EE451" s="29"/>
      <c r="EF451" s="54">
        <f>_xlfn.XLOOKUP($C451,[25]PSP!$C:$C,[25]PSP!$EF:$EF)</f>
        <v>6</v>
      </c>
      <c r="EG451" s="27">
        <f>_xlfn.XLOOKUP($C451,[25]PSP!$C:$C,[25]PSP!$EG:$EG)</f>
        <v>2315.0100000000002</v>
      </c>
      <c r="EH451" s="28">
        <f t="shared" si="1829"/>
        <v>13890.06</v>
      </c>
      <c r="EI451" s="29"/>
      <c r="EJ451" s="54">
        <f>_xlfn.XLOOKUP($C451,[25]PSP!$C:$C,[25]PSP!$EJ:$EJ)</f>
        <v>23</v>
      </c>
      <c r="EK451" s="27">
        <f>_xlfn.XLOOKUP($C451,[25]PSP!$C:$C,[25]PSP!$EK:$EK)</f>
        <v>2315.0100000000002</v>
      </c>
      <c r="EL451" s="28">
        <f t="shared" si="1830"/>
        <v>53245.23</v>
      </c>
      <c r="EM451" s="29"/>
      <c r="EN451" s="108"/>
      <c r="EO451" s="29">
        <f t="shared" si="1659"/>
        <v>550972.38000000024</v>
      </c>
      <c r="EP451" s="29">
        <f t="shared" si="1589"/>
        <v>550972.38</v>
      </c>
      <c r="EQ451" s="4" t="b">
        <f t="shared" si="1624"/>
        <v>1</v>
      </c>
      <c r="ES451" s="118">
        <f t="shared" si="1728"/>
        <v>1.1767000000000001</v>
      </c>
    </row>
    <row r="452" spans="3:149" ht="31.5" x14ac:dyDescent="0.25">
      <c r="C452" s="24" t="s">
        <v>370</v>
      </c>
      <c r="D452" s="43" t="str">
        <f>_xlfn.XLOOKUP($C452,[25]PSP!$C:$C,[25]PSP!$D:$D)</f>
        <v>RO-40311</v>
      </c>
      <c r="E452" s="24" t="str">
        <f>_xlfn.XLOOKUP($C452,[25]PSP!$C:$C,[25]PSP!$E:$E)</f>
        <v>DER/MG</v>
      </c>
      <c r="F452" s="25" t="str">
        <f>_xlfn.XLOOKUP($C452,[25]PSP!$C:$C,[25]PSP!$F:$F)</f>
        <v>BUEIRO DUPLO TUBULAR DE CONCRETO, BDTC Ø 1,50 M - BOCA (EXECUÇÃO, INCLUINDO FORNECIMENTO E TRANSPORTE DE TODOS OS MATERIAIS, EXCLUSIVE ESCAVAÇÃO E COMPACTAÇÃO)</v>
      </c>
      <c r="G452" s="26" t="str">
        <f>_xlfn.XLOOKUP($C452,[25]PSP!$C:$C,[25]PSP!$G:$G)</f>
        <v>U</v>
      </c>
      <c r="H452" s="53">
        <f>_xlfn.XLOOKUP($C452,[25]PSP!$C:$C,[25]PSP!$H:$H)</f>
        <v>140</v>
      </c>
      <c r="I452" s="28">
        <f>_xlfn.XLOOKUP($C452,[25]PSP!$C:$C,[25]PSP!$I:$I)</f>
        <v>1189799.7999999998</v>
      </c>
      <c r="J452" s="28">
        <f t="shared" si="1797"/>
        <v>1400037.4246599998</v>
      </c>
      <c r="K452" s="29"/>
      <c r="L452" s="54">
        <f>_xlfn.XLOOKUP($C452,[25]PSP!$C:$C,[25]PSP!$L:$L)</f>
        <v>0</v>
      </c>
      <c r="M452" s="27">
        <f>_xlfn.XLOOKUP($C452,[25]PSP!$C:$C,[25]PSP!$M:$M)</f>
        <v>8498.57</v>
      </c>
      <c r="N452" s="28">
        <f t="shared" si="1798"/>
        <v>0</v>
      </c>
      <c r="O452" s="29"/>
      <c r="P452" s="54">
        <f>_xlfn.XLOOKUP($C452,[25]PSP!$C:$C,[25]PSP!$P:$P)</f>
        <v>0</v>
      </c>
      <c r="Q452" s="27">
        <f>_xlfn.XLOOKUP($C452,[25]PSP!$C:$C,[25]PSP!$Q:$Q)</f>
        <v>8498.57</v>
      </c>
      <c r="R452" s="28">
        <f t="shared" si="1799"/>
        <v>0</v>
      </c>
      <c r="S452" s="29"/>
      <c r="T452" s="54">
        <f>_xlfn.XLOOKUP($C452,[25]PSP!$C:$C,[25]PSP!$T:$T)</f>
        <v>0</v>
      </c>
      <c r="U452" s="27">
        <f>_xlfn.XLOOKUP($C452,[25]PSP!$C:$C,[25]PSP!$U:$U)</f>
        <v>8498.57</v>
      </c>
      <c r="V452" s="28">
        <f t="shared" si="1800"/>
        <v>0</v>
      </c>
      <c r="W452" s="29"/>
      <c r="X452" s="54">
        <f>_xlfn.XLOOKUP($C452,[25]PSP!$C:$C,[25]PSP!$X:$X)</f>
        <v>0</v>
      </c>
      <c r="Y452" s="27">
        <f>_xlfn.XLOOKUP($C452,[25]PSP!$C:$C,[25]PSP!$Y:$Y)</f>
        <v>8498.57</v>
      </c>
      <c r="Z452" s="28">
        <f t="shared" si="1801"/>
        <v>0</v>
      </c>
      <c r="AA452" s="29"/>
      <c r="AB452" s="54">
        <f>_xlfn.XLOOKUP($C452,[25]PSP!$C:$C,[25]PSP!$AB:$AB)</f>
        <v>1</v>
      </c>
      <c r="AC452" s="27">
        <f>_xlfn.XLOOKUP($C452,[25]PSP!$C:$C,[25]PSP!$AC:$AC)</f>
        <v>8498.57</v>
      </c>
      <c r="AD452" s="28">
        <f t="shared" si="1802"/>
        <v>8498.57</v>
      </c>
      <c r="AE452" s="29"/>
      <c r="AF452" s="54">
        <f>_xlfn.XLOOKUP($C452,[25]PSP!$C:$C,[25]PSP!$AF:$AF)</f>
        <v>1</v>
      </c>
      <c r="AG452" s="27">
        <f>_xlfn.XLOOKUP($C452,[25]PSP!$C:$C,[25]PSP!$AG:$AG)</f>
        <v>8498.57</v>
      </c>
      <c r="AH452" s="28">
        <f t="shared" si="1803"/>
        <v>8498.57</v>
      </c>
      <c r="AI452" s="29"/>
      <c r="AJ452" s="54">
        <f>_xlfn.XLOOKUP($C452,[25]PSP!$C:$C,[25]PSP!$AJ:$AJ)</f>
        <v>1</v>
      </c>
      <c r="AK452" s="27">
        <f>_xlfn.XLOOKUP($C452,[25]PSP!$C:$C,[25]PSP!$AK:$AK)</f>
        <v>8498.57</v>
      </c>
      <c r="AL452" s="28">
        <f t="shared" si="1804"/>
        <v>8498.57</v>
      </c>
      <c r="AM452" s="29"/>
      <c r="AN452" s="54">
        <f>_xlfn.XLOOKUP($C452,[25]PSP!$C:$C,[25]PSP!$AN:$AN)</f>
        <v>2</v>
      </c>
      <c r="AO452" s="27">
        <f>_xlfn.XLOOKUP($C452,[25]PSP!$C:$C,[25]PSP!$AO:$AO)</f>
        <v>8498.57</v>
      </c>
      <c r="AP452" s="28">
        <f t="shared" si="1805"/>
        <v>16997.14</v>
      </c>
      <c r="AQ452" s="29"/>
      <c r="AR452" s="54">
        <f>_xlfn.XLOOKUP($C452,[25]PSP!$C:$C,[25]PSP!$AR:$AR)</f>
        <v>1</v>
      </c>
      <c r="AS452" s="27">
        <f>_xlfn.XLOOKUP($C452,[25]PSP!$C:$C,[25]PSP!$AS:$AS)</f>
        <v>8498.57</v>
      </c>
      <c r="AT452" s="28">
        <f t="shared" si="1806"/>
        <v>8498.57</v>
      </c>
      <c r="AU452" s="29"/>
      <c r="AV452" s="54">
        <f>_xlfn.XLOOKUP($C452,[25]PSP!$C:$C,[25]PSP!$AV:$AV)</f>
        <v>0</v>
      </c>
      <c r="AW452" s="27">
        <f>_xlfn.XLOOKUP($C452,[25]PSP!$C:$C,[25]PSP!$AW:$AW)</f>
        <v>8498.57</v>
      </c>
      <c r="AX452" s="28">
        <f t="shared" si="1807"/>
        <v>0</v>
      </c>
      <c r="AY452" s="29"/>
      <c r="AZ452" s="54">
        <f>_xlfn.XLOOKUP($C452,[25]PSP!$C:$C,[25]PSP!$AZ:$AZ)</f>
        <v>1</v>
      </c>
      <c r="BA452" s="27">
        <f>_xlfn.XLOOKUP($C452,[25]PSP!$C:$C,[25]PSP!$BA:$BA)</f>
        <v>8498.57</v>
      </c>
      <c r="BB452" s="28">
        <f t="shared" si="1808"/>
        <v>8498.57</v>
      </c>
      <c r="BC452" s="29"/>
      <c r="BD452" s="54">
        <f>_xlfn.XLOOKUP($C452,[25]PSP!$C:$C,[25]PSP!$BD:$BD)</f>
        <v>17</v>
      </c>
      <c r="BE452" s="27">
        <f>_xlfn.XLOOKUP($C452,[25]PSP!$C:$C,[25]PSP!$BE:$BE)</f>
        <v>8498.57</v>
      </c>
      <c r="BF452" s="28">
        <f t="shared" si="1809"/>
        <v>144475.69</v>
      </c>
      <c r="BG452" s="29"/>
      <c r="BH452" s="54">
        <f>_xlfn.XLOOKUP($C452,[25]PSP!$C:$C,[25]PSP!$BH:$BH)</f>
        <v>17</v>
      </c>
      <c r="BI452" s="27">
        <f>_xlfn.XLOOKUP($C452,[25]PSP!$C:$C,[25]PSP!$BI:$BI)</f>
        <v>8498.57</v>
      </c>
      <c r="BJ452" s="28">
        <f t="shared" si="1810"/>
        <v>144475.69</v>
      </c>
      <c r="BK452" s="29"/>
      <c r="BL452" s="54">
        <f>_xlfn.XLOOKUP($C452,[25]PSP!$C:$C,[25]PSP!$BL:$BL)</f>
        <v>12</v>
      </c>
      <c r="BM452" s="27">
        <f>_xlfn.XLOOKUP($C452,[25]PSP!$C:$C,[25]PSP!$BM:$BM)</f>
        <v>8498.57</v>
      </c>
      <c r="BN452" s="28">
        <f t="shared" si="1811"/>
        <v>101982.84</v>
      </c>
      <c r="BO452" s="29"/>
      <c r="BP452" s="54">
        <f>_xlfn.XLOOKUP($C452,[25]PSP!$C:$C,[25]PSP!$BP:$BP)</f>
        <v>5</v>
      </c>
      <c r="BQ452" s="27">
        <f>_xlfn.XLOOKUP($C452,[25]PSP!$C:$C,[25]PSP!$BQ:$BQ)</f>
        <v>8498.57</v>
      </c>
      <c r="BR452" s="28">
        <f t="shared" si="1812"/>
        <v>42492.85</v>
      </c>
      <c r="BS452" s="29"/>
      <c r="BT452" s="54">
        <f>_xlfn.XLOOKUP($C452,[25]PSP!$C:$C,[25]PSP!$BT:$BT)</f>
        <v>1</v>
      </c>
      <c r="BU452" s="27">
        <f>_xlfn.XLOOKUP($C452,[25]PSP!$C:$C,[25]PSP!$BU:$BU)</f>
        <v>8498.57</v>
      </c>
      <c r="BV452" s="28">
        <f t="shared" si="1813"/>
        <v>8498.57</v>
      </c>
      <c r="BW452" s="29"/>
      <c r="BX452" s="54">
        <f>_xlfn.XLOOKUP($C452,[25]PSP!$C:$C,[25]PSP!$BX:$BX)</f>
        <v>1</v>
      </c>
      <c r="BY452" s="27">
        <f>_xlfn.XLOOKUP($C452,[25]PSP!$C:$C,[25]PSP!$BY:$BY)</f>
        <v>8498.57</v>
      </c>
      <c r="BZ452" s="28">
        <f t="shared" si="1814"/>
        <v>8498.57</v>
      </c>
      <c r="CA452" s="29"/>
      <c r="CB452" s="54">
        <f>_xlfn.XLOOKUP($C452,[25]PSP!$C:$C,[25]PSP!$CB:$CB)</f>
        <v>1</v>
      </c>
      <c r="CC452" s="27">
        <f>_xlfn.XLOOKUP($C452,[25]PSP!$C:$C,[25]PSP!$CC:$CC)</f>
        <v>8498.57</v>
      </c>
      <c r="CD452" s="28">
        <f t="shared" si="1815"/>
        <v>8498.57</v>
      </c>
      <c r="CE452" s="29"/>
      <c r="CF452" s="54">
        <f>_xlfn.XLOOKUP($C452,[25]PSP!$C:$C,[25]PSP!$CF:$CF)</f>
        <v>1</v>
      </c>
      <c r="CG452" s="27">
        <f>_xlfn.XLOOKUP($C452,[25]PSP!$C:$C,[25]PSP!$CG:$CG)</f>
        <v>8498.57</v>
      </c>
      <c r="CH452" s="28">
        <f t="shared" si="1816"/>
        <v>8498.57</v>
      </c>
      <c r="CI452" s="29"/>
      <c r="CJ452" s="54">
        <f>_xlfn.XLOOKUP($C452,[25]PSP!$C:$C,[25]PSP!$CJ:$CJ)</f>
        <v>2</v>
      </c>
      <c r="CK452" s="27">
        <f>_xlfn.XLOOKUP($C452,[25]PSP!$C:$C,[25]PSP!$CK:$CK)</f>
        <v>8498.57</v>
      </c>
      <c r="CL452" s="28">
        <f t="shared" si="1817"/>
        <v>16997.14</v>
      </c>
      <c r="CM452" s="29"/>
      <c r="CN452" s="54">
        <f>_xlfn.XLOOKUP($C452,[25]PSP!$C:$C,[25]PSP!$CN:$CN)</f>
        <v>1</v>
      </c>
      <c r="CO452" s="27">
        <f>_xlfn.XLOOKUP($C452,[25]PSP!$C:$C,[25]PSP!$CO:$CO)</f>
        <v>8498.57</v>
      </c>
      <c r="CP452" s="28">
        <f t="shared" si="1818"/>
        <v>8498.57</v>
      </c>
      <c r="CQ452" s="29"/>
      <c r="CR452" s="54">
        <f>_xlfn.XLOOKUP($C452,[25]PSP!$C:$C,[25]PSP!$CR:$CR)</f>
        <v>11</v>
      </c>
      <c r="CS452" s="27">
        <f>_xlfn.XLOOKUP($C452,[25]PSP!$C:$C,[25]PSP!$CS:$CS)</f>
        <v>8498.57</v>
      </c>
      <c r="CT452" s="28">
        <f t="shared" si="1819"/>
        <v>93484.27</v>
      </c>
      <c r="CU452" s="29"/>
      <c r="CV452" s="54">
        <f>_xlfn.XLOOKUP($C452,[25]PSP!$C:$C,[25]PSP!$CV:$CV)</f>
        <v>8</v>
      </c>
      <c r="CW452" s="27">
        <f>_xlfn.XLOOKUP($C452,[25]PSP!$C:$C,[25]PSP!$CW:$CW)</f>
        <v>8498.57</v>
      </c>
      <c r="CX452" s="28">
        <f t="shared" si="1820"/>
        <v>67988.56</v>
      </c>
      <c r="CY452" s="29"/>
      <c r="CZ452" s="54">
        <f>_xlfn.XLOOKUP($C452,[25]PSP!$C:$C,[25]PSP!$CZ:$CZ)</f>
        <v>4</v>
      </c>
      <c r="DA452" s="27">
        <f>_xlfn.XLOOKUP($C452,[25]PSP!$C:$C,[25]PSP!$DA:$DA)</f>
        <v>8498.57</v>
      </c>
      <c r="DB452" s="28">
        <f t="shared" si="1821"/>
        <v>33994.28</v>
      </c>
      <c r="DC452" s="29"/>
      <c r="DD452" s="54">
        <f>_xlfn.XLOOKUP($C452,[25]PSP!$C:$C,[25]PSP!$DD:$DD)</f>
        <v>2</v>
      </c>
      <c r="DE452" s="27">
        <f>_xlfn.XLOOKUP($C452,[25]PSP!$C:$C,[25]PSP!$DE:$DE)</f>
        <v>8498.57</v>
      </c>
      <c r="DF452" s="28">
        <f t="shared" si="1822"/>
        <v>16997.14</v>
      </c>
      <c r="DG452" s="29"/>
      <c r="DH452" s="54">
        <f>_xlfn.XLOOKUP($C452,[25]PSP!$C:$C,[25]PSP!$DH:$DH)</f>
        <v>1</v>
      </c>
      <c r="DI452" s="27">
        <f>_xlfn.XLOOKUP($C452,[25]PSP!$C:$C,[25]PSP!$DI:$DI)</f>
        <v>8498.57</v>
      </c>
      <c r="DJ452" s="28">
        <f t="shared" si="1823"/>
        <v>8498.57</v>
      </c>
      <c r="DK452" s="29"/>
      <c r="DL452" s="54">
        <f>_xlfn.XLOOKUP($C452,[25]PSP!$C:$C,[25]PSP!$DL:$DL)</f>
        <v>4</v>
      </c>
      <c r="DM452" s="27">
        <f>_xlfn.XLOOKUP($C452,[25]PSP!$C:$C,[25]PSP!$DM:$DM)</f>
        <v>8498.57</v>
      </c>
      <c r="DN452" s="28">
        <f t="shared" si="1824"/>
        <v>33994.28</v>
      </c>
      <c r="DO452" s="29"/>
      <c r="DP452" s="54">
        <f>_xlfn.XLOOKUP($C452,[25]PSP!$C:$C,[25]PSP!$DP:$DP)</f>
        <v>2</v>
      </c>
      <c r="DQ452" s="27">
        <f>_xlfn.XLOOKUP($C452,[25]PSP!$C:$C,[25]PSP!$DQ:$DQ)</f>
        <v>8498.57</v>
      </c>
      <c r="DR452" s="28">
        <f t="shared" si="1825"/>
        <v>16997.14</v>
      </c>
      <c r="DS452" s="29"/>
      <c r="DT452" s="54">
        <f>_xlfn.XLOOKUP($C452,[25]PSP!$C:$C,[25]PSP!$DT:$DT)</f>
        <v>1</v>
      </c>
      <c r="DU452" s="27">
        <f>_xlfn.XLOOKUP($C452,[25]PSP!$C:$C,[25]PSP!$DU:$DU)</f>
        <v>8498.57</v>
      </c>
      <c r="DV452" s="28">
        <f t="shared" si="1826"/>
        <v>8498.57</v>
      </c>
      <c r="DW452" s="29"/>
      <c r="DX452" s="54">
        <f>_xlfn.XLOOKUP($C452,[25]PSP!$C:$C,[25]PSP!$DX:$DX)</f>
        <v>2</v>
      </c>
      <c r="DY452" s="27">
        <f>_xlfn.XLOOKUP($C452,[25]PSP!$C:$C,[25]PSP!$DY:$DY)</f>
        <v>8498.57</v>
      </c>
      <c r="DZ452" s="28">
        <f t="shared" si="1827"/>
        <v>16997.14</v>
      </c>
      <c r="EA452" s="29"/>
      <c r="EB452" s="54">
        <f>_xlfn.XLOOKUP($C452,[25]PSP!$C:$C,[25]PSP!$EB:$EB)</f>
        <v>22</v>
      </c>
      <c r="EC452" s="27">
        <f>_xlfn.XLOOKUP($C452,[25]PSP!$C:$C,[25]PSP!$EC:$EC)</f>
        <v>8498.57</v>
      </c>
      <c r="ED452" s="28">
        <f t="shared" si="1828"/>
        <v>186968.54</v>
      </c>
      <c r="EE452" s="29"/>
      <c r="EF452" s="54">
        <f>_xlfn.XLOOKUP($C452,[25]PSP!$C:$C,[25]PSP!$EF:$EF)</f>
        <v>4</v>
      </c>
      <c r="EG452" s="27">
        <f>_xlfn.XLOOKUP($C452,[25]PSP!$C:$C,[25]PSP!$EG:$EG)</f>
        <v>8498.57</v>
      </c>
      <c r="EH452" s="28">
        <f t="shared" si="1829"/>
        <v>33994.28</v>
      </c>
      <c r="EI452" s="29"/>
      <c r="EJ452" s="54">
        <f>_xlfn.XLOOKUP($C452,[25]PSP!$C:$C,[25]PSP!$EJ:$EJ)</f>
        <v>14</v>
      </c>
      <c r="EK452" s="27">
        <f>_xlfn.XLOOKUP($C452,[25]PSP!$C:$C,[25]PSP!$EK:$EK)</f>
        <v>8498.57</v>
      </c>
      <c r="EL452" s="28">
        <f t="shared" si="1830"/>
        <v>118979.98</v>
      </c>
      <c r="EM452" s="29"/>
      <c r="EN452" s="108"/>
      <c r="EO452" s="29">
        <f t="shared" si="1659"/>
        <v>1189799.7999999998</v>
      </c>
      <c r="EP452" s="29">
        <f t="shared" si="1589"/>
        <v>1189799.7999999998</v>
      </c>
      <c r="EQ452" s="4" t="b">
        <f t="shared" si="1624"/>
        <v>1</v>
      </c>
      <c r="ES452" s="118">
        <f t="shared" si="1728"/>
        <v>1.1767000000000001</v>
      </c>
    </row>
    <row r="453" spans="3:149" ht="31.5" x14ac:dyDescent="0.25">
      <c r="C453" s="24" t="s">
        <v>371</v>
      </c>
      <c r="D453" s="43" t="str">
        <f>_xlfn.XLOOKUP($C453,[25]PSP!$C:$C,[25]PSP!$D:$D)</f>
        <v>RO-40335</v>
      </c>
      <c r="E453" s="24" t="str">
        <f>_xlfn.XLOOKUP($C453,[25]PSP!$C:$C,[25]PSP!$E:$E)</f>
        <v>DER/MG</v>
      </c>
      <c r="F453" s="25" t="str">
        <f>_xlfn.XLOOKUP($C453,[25]PSP!$C:$C,[25]PSP!$F:$F)</f>
        <v>BUEIRO TRIPLO TUBULAR DE CONCRETO. BTTC Ø 1,50 M - BOCA (EXECUÇÃO, INCLUINDO FORNECIMENTO E TRANSPORTE DE TODOS OS MATERIAIS, EXCLUSIVE ESCAVAÇÃO E COMPACTAÇÃO)</v>
      </c>
      <c r="G453" s="26" t="str">
        <f>_xlfn.XLOOKUP($C453,[25]PSP!$C:$C,[25]PSP!$G:$G)</f>
        <v>U</v>
      </c>
      <c r="H453" s="53">
        <f>_xlfn.XLOOKUP($C453,[25]PSP!$C:$C,[25]PSP!$H:$H)</f>
        <v>74</v>
      </c>
      <c r="I453" s="28">
        <f>_xlfn.XLOOKUP($C453,[25]PSP!$C:$C,[25]PSP!$I:$I)</f>
        <v>801698.24000000022</v>
      </c>
      <c r="J453" s="28">
        <f t="shared" si="1797"/>
        <v>943358.31900800031</v>
      </c>
      <c r="K453" s="29"/>
      <c r="L453" s="54">
        <f>_xlfn.XLOOKUP($C453,[25]PSP!$C:$C,[25]PSP!$L:$L)</f>
        <v>0</v>
      </c>
      <c r="M453" s="27">
        <f>_xlfn.XLOOKUP($C453,[25]PSP!$C:$C,[25]PSP!$M:$M)</f>
        <v>10833.76</v>
      </c>
      <c r="N453" s="28">
        <f t="shared" si="1798"/>
        <v>0</v>
      </c>
      <c r="O453" s="29"/>
      <c r="P453" s="54">
        <f>_xlfn.XLOOKUP($C453,[25]PSP!$C:$C,[25]PSP!$P:$P)</f>
        <v>0</v>
      </c>
      <c r="Q453" s="27">
        <f>_xlfn.XLOOKUP($C453,[25]PSP!$C:$C,[25]PSP!$Q:$Q)</f>
        <v>10833.76</v>
      </c>
      <c r="R453" s="28">
        <f t="shared" si="1799"/>
        <v>0</v>
      </c>
      <c r="S453" s="29"/>
      <c r="T453" s="54">
        <f>_xlfn.XLOOKUP($C453,[25]PSP!$C:$C,[25]PSP!$T:$T)</f>
        <v>0</v>
      </c>
      <c r="U453" s="27">
        <f>_xlfn.XLOOKUP($C453,[25]PSP!$C:$C,[25]PSP!$U:$U)</f>
        <v>10833.76</v>
      </c>
      <c r="V453" s="28">
        <f t="shared" si="1800"/>
        <v>0</v>
      </c>
      <c r="W453" s="29"/>
      <c r="X453" s="54">
        <f>_xlfn.XLOOKUP($C453,[25]PSP!$C:$C,[25]PSP!$X:$X)</f>
        <v>0</v>
      </c>
      <c r="Y453" s="27">
        <f>_xlfn.XLOOKUP($C453,[25]PSP!$C:$C,[25]PSP!$Y:$Y)</f>
        <v>10833.76</v>
      </c>
      <c r="Z453" s="28">
        <f t="shared" si="1801"/>
        <v>0</v>
      </c>
      <c r="AA453" s="29"/>
      <c r="AB453" s="54">
        <f>_xlfn.XLOOKUP($C453,[25]PSP!$C:$C,[25]PSP!$AB:$AB)</f>
        <v>1</v>
      </c>
      <c r="AC453" s="27">
        <f>_xlfn.XLOOKUP($C453,[25]PSP!$C:$C,[25]PSP!$AC:$AC)</f>
        <v>10833.76</v>
      </c>
      <c r="AD453" s="28">
        <f t="shared" si="1802"/>
        <v>10833.76</v>
      </c>
      <c r="AE453" s="29"/>
      <c r="AF453" s="54">
        <f>_xlfn.XLOOKUP($C453,[25]PSP!$C:$C,[25]PSP!$AF:$AF)</f>
        <v>1</v>
      </c>
      <c r="AG453" s="27">
        <f>_xlfn.XLOOKUP($C453,[25]PSP!$C:$C,[25]PSP!$AG:$AG)</f>
        <v>10833.76</v>
      </c>
      <c r="AH453" s="28">
        <f t="shared" si="1803"/>
        <v>10833.76</v>
      </c>
      <c r="AI453" s="29"/>
      <c r="AJ453" s="54">
        <f>_xlfn.XLOOKUP($C453,[25]PSP!$C:$C,[25]PSP!$AJ:$AJ)</f>
        <v>1</v>
      </c>
      <c r="AK453" s="27">
        <f>_xlfn.XLOOKUP($C453,[25]PSP!$C:$C,[25]PSP!$AK:$AK)</f>
        <v>10833.76</v>
      </c>
      <c r="AL453" s="28">
        <f t="shared" si="1804"/>
        <v>10833.76</v>
      </c>
      <c r="AM453" s="29"/>
      <c r="AN453" s="54">
        <f>_xlfn.XLOOKUP($C453,[25]PSP!$C:$C,[25]PSP!$AN:$AN)</f>
        <v>1</v>
      </c>
      <c r="AO453" s="27">
        <f>_xlfn.XLOOKUP($C453,[25]PSP!$C:$C,[25]PSP!$AO:$AO)</f>
        <v>10833.76</v>
      </c>
      <c r="AP453" s="28">
        <f t="shared" si="1805"/>
        <v>10833.76</v>
      </c>
      <c r="AQ453" s="29"/>
      <c r="AR453" s="54">
        <f>_xlfn.XLOOKUP($C453,[25]PSP!$C:$C,[25]PSP!$AR:$AR)</f>
        <v>1</v>
      </c>
      <c r="AS453" s="27">
        <f>_xlfn.XLOOKUP($C453,[25]PSP!$C:$C,[25]PSP!$AS:$AS)</f>
        <v>10833.76</v>
      </c>
      <c r="AT453" s="28">
        <f t="shared" si="1806"/>
        <v>10833.76</v>
      </c>
      <c r="AU453" s="29"/>
      <c r="AV453" s="54">
        <f>_xlfn.XLOOKUP($C453,[25]PSP!$C:$C,[25]PSP!$AV:$AV)</f>
        <v>0</v>
      </c>
      <c r="AW453" s="27">
        <f>_xlfn.XLOOKUP($C453,[25]PSP!$C:$C,[25]PSP!$AW:$AW)</f>
        <v>10833.76</v>
      </c>
      <c r="AX453" s="28">
        <f t="shared" si="1807"/>
        <v>0</v>
      </c>
      <c r="AY453" s="29"/>
      <c r="AZ453" s="54">
        <f>_xlfn.XLOOKUP($C453,[25]PSP!$C:$C,[25]PSP!$AZ:$AZ)</f>
        <v>1</v>
      </c>
      <c r="BA453" s="27">
        <f>_xlfn.XLOOKUP($C453,[25]PSP!$C:$C,[25]PSP!$BA:$BA)</f>
        <v>10833.76</v>
      </c>
      <c r="BB453" s="28">
        <f t="shared" si="1808"/>
        <v>10833.76</v>
      </c>
      <c r="BC453" s="29"/>
      <c r="BD453" s="54">
        <f>_xlfn.XLOOKUP($C453,[25]PSP!$C:$C,[25]PSP!$BD:$BD)</f>
        <v>8</v>
      </c>
      <c r="BE453" s="27">
        <f>_xlfn.XLOOKUP($C453,[25]PSP!$C:$C,[25]PSP!$BE:$BE)</f>
        <v>10833.76</v>
      </c>
      <c r="BF453" s="28">
        <f t="shared" si="1809"/>
        <v>86670.080000000002</v>
      </c>
      <c r="BG453" s="29"/>
      <c r="BH453" s="54">
        <f>_xlfn.XLOOKUP($C453,[25]PSP!$C:$C,[25]PSP!$BH:$BH)</f>
        <v>8</v>
      </c>
      <c r="BI453" s="27">
        <f>_xlfn.XLOOKUP($C453,[25]PSP!$C:$C,[25]PSP!$BI:$BI)</f>
        <v>10833.76</v>
      </c>
      <c r="BJ453" s="28">
        <f t="shared" si="1810"/>
        <v>86670.080000000002</v>
      </c>
      <c r="BK453" s="29"/>
      <c r="BL453" s="54">
        <f>_xlfn.XLOOKUP($C453,[25]PSP!$C:$C,[25]PSP!$BL:$BL)</f>
        <v>6</v>
      </c>
      <c r="BM453" s="27">
        <f>_xlfn.XLOOKUP($C453,[25]PSP!$C:$C,[25]PSP!$BM:$BM)</f>
        <v>10833.76</v>
      </c>
      <c r="BN453" s="28">
        <f t="shared" si="1811"/>
        <v>65002.559999999998</v>
      </c>
      <c r="BO453" s="29"/>
      <c r="BP453" s="54">
        <f>_xlfn.XLOOKUP($C453,[25]PSP!$C:$C,[25]PSP!$BP:$BP)</f>
        <v>2</v>
      </c>
      <c r="BQ453" s="27">
        <f>_xlfn.XLOOKUP($C453,[25]PSP!$C:$C,[25]PSP!$BQ:$BQ)</f>
        <v>10833.76</v>
      </c>
      <c r="BR453" s="28">
        <f t="shared" si="1812"/>
        <v>21667.52</v>
      </c>
      <c r="BS453" s="29"/>
      <c r="BT453" s="54">
        <f>_xlfn.XLOOKUP($C453,[25]PSP!$C:$C,[25]PSP!$BT:$BT)</f>
        <v>1</v>
      </c>
      <c r="BU453" s="27">
        <f>_xlfn.XLOOKUP($C453,[25]PSP!$C:$C,[25]PSP!$BU:$BU)</f>
        <v>10833.76</v>
      </c>
      <c r="BV453" s="28">
        <f t="shared" si="1813"/>
        <v>10833.76</v>
      </c>
      <c r="BW453" s="29"/>
      <c r="BX453" s="54">
        <f>_xlfn.XLOOKUP($C453,[25]PSP!$C:$C,[25]PSP!$BX:$BX)</f>
        <v>1</v>
      </c>
      <c r="BY453" s="27">
        <f>_xlfn.XLOOKUP($C453,[25]PSP!$C:$C,[25]PSP!$BY:$BY)</f>
        <v>10833.76</v>
      </c>
      <c r="BZ453" s="28">
        <f t="shared" si="1814"/>
        <v>10833.76</v>
      </c>
      <c r="CA453" s="29"/>
      <c r="CB453" s="54">
        <f>_xlfn.XLOOKUP($C453,[25]PSP!$C:$C,[25]PSP!$CB:$CB)</f>
        <v>1</v>
      </c>
      <c r="CC453" s="27">
        <f>_xlfn.XLOOKUP($C453,[25]PSP!$C:$C,[25]PSP!$CC:$CC)</f>
        <v>10833.76</v>
      </c>
      <c r="CD453" s="28">
        <f t="shared" si="1815"/>
        <v>10833.76</v>
      </c>
      <c r="CE453" s="29"/>
      <c r="CF453" s="54">
        <f>_xlfn.XLOOKUP($C453,[25]PSP!$C:$C,[25]PSP!$CF:$CF)</f>
        <v>1</v>
      </c>
      <c r="CG453" s="27">
        <f>_xlfn.XLOOKUP($C453,[25]PSP!$C:$C,[25]PSP!$CG:$CG)</f>
        <v>10833.76</v>
      </c>
      <c r="CH453" s="28">
        <f t="shared" si="1816"/>
        <v>10833.76</v>
      </c>
      <c r="CI453" s="29"/>
      <c r="CJ453" s="54">
        <f>_xlfn.XLOOKUP($C453,[25]PSP!$C:$C,[25]PSP!$CJ:$CJ)</f>
        <v>1</v>
      </c>
      <c r="CK453" s="27">
        <f>_xlfn.XLOOKUP($C453,[25]PSP!$C:$C,[25]PSP!$CK:$CK)</f>
        <v>10833.76</v>
      </c>
      <c r="CL453" s="28">
        <f t="shared" si="1817"/>
        <v>10833.76</v>
      </c>
      <c r="CM453" s="29"/>
      <c r="CN453" s="54">
        <f>_xlfn.XLOOKUP($C453,[25]PSP!$C:$C,[25]PSP!$CN:$CN)</f>
        <v>1</v>
      </c>
      <c r="CO453" s="27">
        <f>_xlfn.XLOOKUP($C453,[25]PSP!$C:$C,[25]PSP!$CO:$CO)</f>
        <v>10833.76</v>
      </c>
      <c r="CP453" s="28">
        <f t="shared" si="1818"/>
        <v>10833.76</v>
      </c>
      <c r="CQ453" s="29"/>
      <c r="CR453" s="54">
        <f>_xlfn.XLOOKUP($C453,[25]PSP!$C:$C,[25]PSP!$CR:$CR)</f>
        <v>5</v>
      </c>
      <c r="CS453" s="27">
        <f>_xlfn.XLOOKUP($C453,[25]PSP!$C:$C,[25]PSP!$CS:$CS)</f>
        <v>10833.76</v>
      </c>
      <c r="CT453" s="28">
        <f t="shared" si="1819"/>
        <v>54168.800000000003</v>
      </c>
      <c r="CU453" s="29"/>
      <c r="CV453" s="54">
        <f>_xlfn.XLOOKUP($C453,[25]PSP!$C:$C,[25]PSP!$CV:$CV)</f>
        <v>4</v>
      </c>
      <c r="CW453" s="27">
        <f>_xlfn.XLOOKUP($C453,[25]PSP!$C:$C,[25]PSP!$CW:$CW)</f>
        <v>10833.76</v>
      </c>
      <c r="CX453" s="28">
        <f t="shared" si="1820"/>
        <v>43335.040000000001</v>
      </c>
      <c r="CY453" s="29"/>
      <c r="CZ453" s="54">
        <f>_xlfn.XLOOKUP($C453,[25]PSP!$C:$C,[25]PSP!$CZ:$CZ)</f>
        <v>2</v>
      </c>
      <c r="DA453" s="27">
        <f>_xlfn.XLOOKUP($C453,[25]PSP!$C:$C,[25]PSP!$DA:$DA)</f>
        <v>10833.76</v>
      </c>
      <c r="DB453" s="28">
        <f t="shared" si="1821"/>
        <v>21667.52</v>
      </c>
      <c r="DC453" s="29"/>
      <c r="DD453" s="54">
        <f>_xlfn.XLOOKUP($C453,[25]PSP!$C:$C,[25]PSP!$DD:$DD)</f>
        <v>1</v>
      </c>
      <c r="DE453" s="27">
        <f>_xlfn.XLOOKUP($C453,[25]PSP!$C:$C,[25]PSP!$DE:$DE)</f>
        <v>10833.76</v>
      </c>
      <c r="DF453" s="28">
        <f t="shared" si="1822"/>
        <v>10833.76</v>
      </c>
      <c r="DG453" s="29"/>
      <c r="DH453" s="54">
        <f>_xlfn.XLOOKUP($C453,[25]PSP!$C:$C,[25]PSP!$DH:$DH)</f>
        <v>1</v>
      </c>
      <c r="DI453" s="27">
        <f>_xlfn.XLOOKUP($C453,[25]PSP!$C:$C,[25]PSP!$DI:$DI)</f>
        <v>10833.76</v>
      </c>
      <c r="DJ453" s="28">
        <f t="shared" si="1823"/>
        <v>10833.76</v>
      </c>
      <c r="DK453" s="29"/>
      <c r="DL453" s="54">
        <f>_xlfn.XLOOKUP($C453,[25]PSP!$C:$C,[25]PSP!$DL:$DL)</f>
        <v>2</v>
      </c>
      <c r="DM453" s="27">
        <f>_xlfn.XLOOKUP($C453,[25]PSP!$C:$C,[25]PSP!$DM:$DM)</f>
        <v>10833.76</v>
      </c>
      <c r="DN453" s="28">
        <f t="shared" si="1824"/>
        <v>21667.52</v>
      </c>
      <c r="DO453" s="29"/>
      <c r="DP453" s="54">
        <f>_xlfn.XLOOKUP($C453,[25]PSP!$C:$C,[25]PSP!$DP:$DP)</f>
        <v>1</v>
      </c>
      <c r="DQ453" s="27">
        <f>_xlfn.XLOOKUP($C453,[25]PSP!$C:$C,[25]PSP!$DQ:$DQ)</f>
        <v>10833.76</v>
      </c>
      <c r="DR453" s="28">
        <f t="shared" si="1825"/>
        <v>10833.76</v>
      </c>
      <c r="DS453" s="29"/>
      <c r="DT453" s="54">
        <f>_xlfn.XLOOKUP($C453,[25]PSP!$C:$C,[25]PSP!$DT:$DT)</f>
        <v>1</v>
      </c>
      <c r="DU453" s="27">
        <f>_xlfn.XLOOKUP($C453,[25]PSP!$C:$C,[25]PSP!$DU:$DU)</f>
        <v>10833.76</v>
      </c>
      <c r="DV453" s="28">
        <f t="shared" si="1826"/>
        <v>10833.76</v>
      </c>
      <c r="DW453" s="29"/>
      <c r="DX453" s="54">
        <f>_xlfn.XLOOKUP($C453,[25]PSP!$C:$C,[25]PSP!$DX:$DX)</f>
        <v>1</v>
      </c>
      <c r="DY453" s="27">
        <f>_xlfn.XLOOKUP($C453,[25]PSP!$C:$C,[25]PSP!$DY:$DY)</f>
        <v>10833.76</v>
      </c>
      <c r="DZ453" s="28">
        <f t="shared" si="1827"/>
        <v>10833.76</v>
      </c>
      <c r="EA453" s="29"/>
      <c r="EB453" s="54">
        <f>_xlfn.XLOOKUP($C453,[25]PSP!$C:$C,[25]PSP!$EB:$EB)</f>
        <v>11</v>
      </c>
      <c r="EC453" s="27">
        <f>_xlfn.XLOOKUP($C453,[25]PSP!$C:$C,[25]PSP!$EC:$EC)</f>
        <v>10833.76</v>
      </c>
      <c r="ED453" s="28">
        <f t="shared" si="1828"/>
        <v>119171.36</v>
      </c>
      <c r="EE453" s="29"/>
      <c r="EF453" s="54">
        <f>_xlfn.XLOOKUP($C453,[25]PSP!$C:$C,[25]PSP!$EF:$EF)</f>
        <v>2</v>
      </c>
      <c r="EG453" s="27">
        <f>_xlfn.XLOOKUP($C453,[25]PSP!$C:$C,[25]PSP!$EG:$EG)</f>
        <v>10833.76</v>
      </c>
      <c r="EH453" s="28">
        <f t="shared" si="1829"/>
        <v>21667.52</v>
      </c>
      <c r="EI453" s="29"/>
      <c r="EJ453" s="54">
        <f>_xlfn.XLOOKUP($C453,[25]PSP!$C:$C,[25]PSP!$EJ:$EJ)</f>
        <v>7</v>
      </c>
      <c r="EK453" s="27">
        <f>_xlfn.XLOOKUP($C453,[25]PSP!$C:$C,[25]PSP!$EK:$EK)</f>
        <v>10833.76</v>
      </c>
      <c r="EL453" s="28">
        <f t="shared" si="1830"/>
        <v>75836.320000000007</v>
      </c>
      <c r="EM453" s="29"/>
      <c r="EN453" s="108"/>
      <c r="EO453" s="29">
        <f t="shared" si="1659"/>
        <v>801698.24000000011</v>
      </c>
      <c r="EP453" s="29">
        <f t="shared" ref="EP453:EP516" si="1831">I453</f>
        <v>801698.24000000022</v>
      </c>
      <c r="EQ453" s="4" t="b">
        <f t="shared" si="1624"/>
        <v>1</v>
      </c>
      <c r="ES453" s="118">
        <f t="shared" si="1728"/>
        <v>1.1767000000000001</v>
      </c>
    </row>
    <row r="454" spans="3:149" ht="31.5" x14ac:dyDescent="0.25">
      <c r="C454" s="24" t="s">
        <v>372</v>
      </c>
      <c r="D454" s="43" t="str">
        <f>_xlfn.XLOOKUP($C454,[25]PSP!$C:$C,[25]PSP!$D:$D)</f>
        <v>RO-40411</v>
      </c>
      <c r="E454" s="24" t="str">
        <f>_xlfn.XLOOKUP($C454,[25]PSP!$C:$C,[25]PSP!$E:$E)</f>
        <v>DER/MG</v>
      </c>
      <c r="F454" s="25" t="str">
        <f>_xlfn.XLOOKUP($C454,[25]PSP!$C:$C,[25]PSP!$F:$F)</f>
        <v>BUEIRO SIMPLES CELULAR DE CONCRETO PADRÃO DER/MG. PARA ALTURA DE ATERRO DE 0 A 5,00 M. BSCC (3,00 X 3,00)M - BOCA  (EXECUÇÃO, INCLUINDO FORNECIMENTO E TRANSPORTE DE TODOS OS MATERIAIS, EXCLUSIVE ESCAVAÇÃO E COMPACTAÇÃO)</v>
      </c>
      <c r="G454" s="26" t="str">
        <f>_xlfn.XLOOKUP($C454,[25]PSP!$C:$C,[25]PSP!$G:$G)</f>
        <v>U</v>
      </c>
      <c r="H454" s="53">
        <f>_xlfn.XLOOKUP($C454,[25]PSP!$C:$C,[25]PSP!$H:$H)</f>
        <v>21</v>
      </c>
      <c r="I454" s="28">
        <f>_xlfn.XLOOKUP($C454,[25]PSP!$C:$C,[25]PSP!$I:$I)</f>
        <v>240070.11000000002</v>
      </c>
      <c r="J454" s="28">
        <f t="shared" si="1797"/>
        <v>282490.49843700003</v>
      </c>
      <c r="K454" s="29"/>
      <c r="L454" s="54">
        <f>_xlfn.XLOOKUP($C454,[25]PSP!$C:$C,[25]PSP!$L:$L)</f>
        <v>0</v>
      </c>
      <c r="M454" s="27">
        <f>_xlfn.XLOOKUP($C454,[25]PSP!$C:$C,[25]PSP!$M:$M)</f>
        <v>11431.91</v>
      </c>
      <c r="N454" s="28">
        <f t="shared" si="1798"/>
        <v>0</v>
      </c>
      <c r="O454" s="29"/>
      <c r="P454" s="54">
        <f>_xlfn.XLOOKUP($C454,[25]PSP!$C:$C,[25]PSP!$P:$P)</f>
        <v>0</v>
      </c>
      <c r="Q454" s="27">
        <f>_xlfn.XLOOKUP($C454,[25]PSP!$C:$C,[25]PSP!$Q:$Q)</f>
        <v>11431.91</v>
      </c>
      <c r="R454" s="28">
        <f t="shared" si="1799"/>
        <v>0</v>
      </c>
      <c r="S454" s="29"/>
      <c r="T454" s="54">
        <f>_xlfn.XLOOKUP($C454,[25]PSP!$C:$C,[25]PSP!$T:$T)</f>
        <v>0</v>
      </c>
      <c r="U454" s="27">
        <f>_xlfn.XLOOKUP($C454,[25]PSP!$C:$C,[25]PSP!$U:$U)</f>
        <v>11431.91</v>
      </c>
      <c r="V454" s="28">
        <f t="shared" si="1800"/>
        <v>0</v>
      </c>
      <c r="W454" s="29"/>
      <c r="X454" s="54">
        <f>_xlfn.XLOOKUP($C454,[25]PSP!$C:$C,[25]PSP!$X:$X)</f>
        <v>0</v>
      </c>
      <c r="Y454" s="27">
        <f>_xlfn.XLOOKUP($C454,[25]PSP!$C:$C,[25]PSP!$Y:$Y)</f>
        <v>11431.91</v>
      </c>
      <c r="Z454" s="28">
        <f t="shared" si="1801"/>
        <v>0</v>
      </c>
      <c r="AA454" s="29"/>
      <c r="AB454" s="54">
        <f>_xlfn.XLOOKUP($C454,[25]PSP!$C:$C,[25]PSP!$AB:$AB)</f>
        <v>0</v>
      </c>
      <c r="AC454" s="27">
        <f>_xlfn.XLOOKUP($C454,[25]PSP!$C:$C,[25]PSP!$AC:$AC)</f>
        <v>11431.91</v>
      </c>
      <c r="AD454" s="28">
        <f t="shared" si="1802"/>
        <v>0</v>
      </c>
      <c r="AE454" s="29"/>
      <c r="AF454" s="54">
        <f>_xlfn.XLOOKUP($C454,[25]PSP!$C:$C,[25]PSP!$AF:$AF)</f>
        <v>0</v>
      </c>
      <c r="AG454" s="27">
        <f>_xlfn.XLOOKUP($C454,[25]PSP!$C:$C,[25]PSP!$AG:$AG)</f>
        <v>11431.91</v>
      </c>
      <c r="AH454" s="28">
        <f t="shared" si="1803"/>
        <v>0</v>
      </c>
      <c r="AI454" s="29"/>
      <c r="AJ454" s="54">
        <f>_xlfn.XLOOKUP($C454,[25]PSP!$C:$C,[25]PSP!$AJ:$AJ)</f>
        <v>0</v>
      </c>
      <c r="AK454" s="27">
        <f>_xlfn.XLOOKUP($C454,[25]PSP!$C:$C,[25]PSP!$AK:$AK)</f>
        <v>11431.91</v>
      </c>
      <c r="AL454" s="28">
        <f t="shared" si="1804"/>
        <v>0</v>
      </c>
      <c r="AM454" s="29"/>
      <c r="AN454" s="54">
        <f>_xlfn.XLOOKUP($C454,[25]PSP!$C:$C,[25]PSP!$AN:$AN)</f>
        <v>0</v>
      </c>
      <c r="AO454" s="27">
        <f>_xlfn.XLOOKUP($C454,[25]PSP!$C:$C,[25]PSP!$AO:$AO)</f>
        <v>11431.91</v>
      </c>
      <c r="AP454" s="28">
        <f t="shared" si="1805"/>
        <v>0</v>
      </c>
      <c r="AQ454" s="29"/>
      <c r="AR454" s="54">
        <f>_xlfn.XLOOKUP($C454,[25]PSP!$C:$C,[25]PSP!$AR:$AR)</f>
        <v>0</v>
      </c>
      <c r="AS454" s="27">
        <f>_xlfn.XLOOKUP($C454,[25]PSP!$C:$C,[25]PSP!$AS:$AS)</f>
        <v>11431.91</v>
      </c>
      <c r="AT454" s="28">
        <f t="shared" si="1806"/>
        <v>0</v>
      </c>
      <c r="AU454" s="29"/>
      <c r="AV454" s="54">
        <f>_xlfn.XLOOKUP($C454,[25]PSP!$C:$C,[25]PSP!$AV:$AV)</f>
        <v>0</v>
      </c>
      <c r="AW454" s="27">
        <f>_xlfn.XLOOKUP($C454,[25]PSP!$C:$C,[25]PSP!$AW:$AW)</f>
        <v>11431.91</v>
      </c>
      <c r="AX454" s="28">
        <f t="shared" si="1807"/>
        <v>0</v>
      </c>
      <c r="AY454" s="29"/>
      <c r="AZ454" s="54">
        <f>_xlfn.XLOOKUP($C454,[25]PSP!$C:$C,[25]PSP!$AZ:$AZ)</f>
        <v>0</v>
      </c>
      <c r="BA454" s="27">
        <f>_xlfn.XLOOKUP($C454,[25]PSP!$C:$C,[25]PSP!$BA:$BA)</f>
        <v>11431.91</v>
      </c>
      <c r="BB454" s="28">
        <f t="shared" si="1808"/>
        <v>0</v>
      </c>
      <c r="BC454" s="29"/>
      <c r="BD454" s="54">
        <f>_xlfn.XLOOKUP($C454,[25]PSP!$C:$C,[25]PSP!$BD:$BD)</f>
        <v>3</v>
      </c>
      <c r="BE454" s="27">
        <f>_xlfn.XLOOKUP($C454,[25]PSP!$C:$C,[25]PSP!$BE:$BE)</f>
        <v>11431.91</v>
      </c>
      <c r="BF454" s="28">
        <f t="shared" si="1809"/>
        <v>34295.730000000003</v>
      </c>
      <c r="BG454" s="29"/>
      <c r="BH454" s="54">
        <f>_xlfn.XLOOKUP($C454,[25]PSP!$C:$C,[25]PSP!$BH:$BH)</f>
        <v>3</v>
      </c>
      <c r="BI454" s="27">
        <f>_xlfn.XLOOKUP($C454,[25]PSP!$C:$C,[25]PSP!$BI:$BI)</f>
        <v>11431.91</v>
      </c>
      <c r="BJ454" s="28">
        <f t="shared" si="1810"/>
        <v>34295.730000000003</v>
      </c>
      <c r="BK454" s="29"/>
      <c r="BL454" s="54">
        <f>_xlfn.XLOOKUP($C454,[25]PSP!$C:$C,[25]PSP!$BL:$BL)</f>
        <v>2</v>
      </c>
      <c r="BM454" s="27">
        <f>_xlfn.XLOOKUP($C454,[25]PSP!$C:$C,[25]PSP!$BM:$BM)</f>
        <v>11431.91</v>
      </c>
      <c r="BN454" s="28">
        <f t="shared" si="1811"/>
        <v>22863.82</v>
      </c>
      <c r="BO454" s="29"/>
      <c r="BP454" s="54">
        <f>_xlfn.XLOOKUP($C454,[25]PSP!$C:$C,[25]PSP!$BP:$BP)</f>
        <v>1</v>
      </c>
      <c r="BQ454" s="27">
        <f>_xlfn.XLOOKUP($C454,[25]PSP!$C:$C,[25]PSP!$BQ:$BQ)</f>
        <v>11431.91</v>
      </c>
      <c r="BR454" s="28">
        <f t="shared" si="1812"/>
        <v>11431.91</v>
      </c>
      <c r="BS454" s="29"/>
      <c r="BT454" s="54">
        <f>_xlfn.XLOOKUP($C454,[25]PSP!$C:$C,[25]PSP!$BT:$BT)</f>
        <v>0</v>
      </c>
      <c r="BU454" s="27">
        <f>_xlfn.XLOOKUP($C454,[25]PSP!$C:$C,[25]PSP!$BU:$BU)</f>
        <v>11431.91</v>
      </c>
      <c r="BV454" s="28">
        <f t="shared" si="1813"/>
        <v>0</v>
      </c>
      <c r="BW454" s="29"/>
      <c r="BX454" s="54">
        <f>_xlfn.XLOOKUP($C454,[25]PSP!$C:$C,[25]PSP!$BX:$BX)</f>
        <v>0</v>
      </c>
      <c r="BY454" s="27">
        <f>_xlfn.XLOOKUP($C454,[25]PSP!$C:$C,[25]PSP!$BY:$BY)</f>
        <v>11431.91</v>
      </c>
      <c r="BZ454" s="28">
        <f t="shared" si="1814"/>
        <v>0</v>
      </c>
      <c r="CA454" s="29"/>
      <c r="CB454" s="54">
        <f>_xlfn.XLOOKUP($C454,[25]PSP!$C:$C,[25]PSP!$CB:$CB)</f>
        <v>0</v>
      </c>
      <c r="CC454" s="27">
        <f>_xlfn.XLOOKUP($C454,[25]PSP!$C:$C,[25]PSP!$CC:$CC)</f>
        <v>11431.91</v>
      </c>
      <c r="CD454" s="28">
        <f t="shared" si="1815"/>
        <v>0</v>
      </c>
      <c r="CE454" s="29"/>
      <c r="CF454" s="54">
        <f>_xlfn.XLOOKUP($C454,[25]PSP!$C:$C,[25]PSP!$CF:$CF)</f>
        <v>0</v>
      </c>
      <c r="CG454" s="27">
        <f>_xlfn.XLOOKUP($C454,[25]PSP!$C:$C,[25]PSP!$CG:$CG)</f>
        <v>11431.91</v>
      </c>
      <c r="CH454" s="28">
        <f t="shared" si="1816"/>
        <v>0</v>
      </c>
      <c r="CI454" s="29"/>
      <c r="CJ454" s="54">
        <f>_xlfn.XLOOKUP($C454,[25]PSP!$C:$C,[25]PSP!$CJ:$CJ)</f>
        <v>0</v>
      </c>
      <c r="CK454" s="27">
        <f>_xlfn.XLOOKUP($C454,[25]PSP!$C:$C,[25]PSP!$CK:$CK)</f>
        <v>11431.91</v>
      </c>
      <c r="CL454" s="28">
        <f t="shared" si="1817"/>
        <v>0</v>
      </c>
      <c r="CM454" s="29"/>
      <c r="CN454" s="54">
        <f>_xlfn.XLOOKUP($C454,[25]PSP!$C:$C,[25]PSP!$CN:$CN)</f>
        <v>0</v>
      </c>
      <c r="CO454" s="27">
        <f>_xlfn.XLOOKUP($C454,[25]PSP!$C:$C,[25]PSP!$CO:$CO)</f>
        <v>11431.91</v>
      </c>
      <c r="CP454" s="28">
        <f t="shared" si="1818"/>
        <v>0</v>
      </c>
      <c r="CQ454" s="29"/>
      <c r="CR454" s="54">
        <f>_xlfn.XLOOKUP($C454,[25]PSP!$C:$C,[25]PSP!$CR:$CR)</f>
        <v>2</v>
      </c>
      <c r="CS454" s="27">
        <f>_xlfn.XLOOKUP($C454,[25]PSP!$C:$C,[25]PSP!$CS:$CS)</f>
        <v>11431.91</v>
      </c>
      <c r="CT454" s="28">
        <f t="shared" si="1819"/>
        <v>22863.82</v>
      </c>
      <c r="CU454" s="29"/>
      <c r="CV454" s="54">
        <f>_xlfn.XLOOKUP($C454,[25]PSP!$C:$C,[25]PSP!$CV:$CV)</f>
        <v>1</v>
      </c>
      <c r="CW454" s="27">
        <f>_xlfn.XLOOKUP($C454,[25]PSP!$C:$C,[25]PSP!$CW:$CW)</f>
        <v>11431.91</v>
      </c>
      <c r="CX454" s="28">
        <f t="shared" si="1820"/>
        <v>11431.91</v>
      </c>
      <c r="CY454" s="29"/>
      <c r="CZ454" s="54">
        <f>_xlfn.XLOOKUP($C454,[25]PSP!$C:$C,[25]PSP!$CZ:$CZ)</f>
        <v>1</v>
      </c>
      <c r="DA454" s="27">
        <f>_xlfn.XLOOKUP($C454,[25]PSP!$C:$C,[25]PSP!$DA:$DA)</f>
        <v>11431.91</v>
      </c>
      <c r="DB454" s="28">
        <f t="shared" si="1821"/>
        <v>11431.91</v>
      </c>
      <c r="DC454" s="29"/>
      <c r="DD454" s="54">
        <f>_xlfn.XLOOKUP($C454,[25]PSP!$C:$C,[25]PSP!$DD:$DD)</f>
        <v>0</v>
      </c>
      <c r="DE454" s="27">
        <f>_xlfn.XLOOKUP($C454,[25]PSP!$C:$C,[25]PSP!$DE:$DE)</f>
        <v>11431.91</v>
      </c>
      <c r="DF454" s="28">
        <f t="shared" si="1822"/>
        <v>0</v>
      </c>
      <c r="DG454" s="29"/>
      <c r="DH454" s="54">
        <f>_xlfn.XLOOKUP($C454,[25]PSP!$C:$C,[25]PSP!$DH:$DH)</f>
        <v>0</v>
      </c>
      <c r="DI454" s="27">
        <f>_xlfn.XLOOKUP($C454,[25]PSP!$C:$C,[25]PSP!$DI:$DI)</f>
        <v>11431.91</v>
      </c>
      <c r="DJ454" s="28">
        <f t="shared" si="1823"/>
        <v>0</v>
      </c>
      <c r="DK454" s="29"/>
      <c r="DL454" s="54">
        <f>_xlfn.XLOOKUP($C454,[25]PSP!$C:$C,[25]PSP!$DL:$DL)</f>
        <v>1</v>
      </c>
      <c r="DM454" s="27">
        <f>_xlfn.XLOOKUP($C454,[25]PSP!$C:$C,[25]PSP!$DM:$DM)</f>
        <v>11431.91</v>
      </c>
      <c r="DN454" s="28">
        <f t="shared" si="1824"/>
        <v>11431.91</v>
      </c>
      <c r="DO454" s="29"/>
      <c r="DP454" s="54">
        <f>_xlfn.XLOOKUP($C454,[25]PSP!$C:$C,[25]PSP!$DP:$DP)</f>
        <v>0</v>
      </c>
      <c r="DQ454" s="27">
        <f>_xlfn.XLOOKUP($C454,[25]PSP!$C:$C,[25]PSP!$DQ:$DQ)</f>
        <v>11431.91</v>
      </c>
      <c r="DR454" s="28">
        <f t="shared" si="1825"/>
        <v>0</v>
      </c>
      <c r="DS454" s="29"/>
      <c r="DT454" s="54">
        <f>_xlfn.XLOOKUP($C454,[25]PSP!$C:$C,[25]PSP!$DT:$DT)</f>
        <v>0</v>
      </c>
      <c r="DU454" s="27">
        <f>_xlfn.XLOOKUP($C454,[25]PSP!$C:$C,[25]PSP!$DU:$DU)</f>
        <v>11431.91</v>
      </c>
      <c r="DV454" s="28">
        <f t="shared" si="1826"/>
        <v>0</v>
      </c>
      <c r="DW454" s="29"/>
      <c r="DX454" s="54">
        <f>_xlfn.XLOOKUP($C454,[25]PSP!$C:$C,[25]PSP!$DX:$DX)</f>
        <v>0</v>
      </c>
      <c r="DY454" s="27">
        <f>_xlfn.XLOOKUP($C454,[25]PSP!$C:$C,[25]PSP!$DY:$DY)</f>
        <v>11431.91</v>
      </c>
      <c r="DZ454" s="28">
        <f t="shared" si="1827"/>
        <v>0</v>
      </c>
      <c r="EA454" s="29"/>
      <c r="EB454" s="54">
        <f>_xlfn.XLOOKUP($C454,[25]PSP!$C:$C,[25]PSP!$EB:$EB)</f>
        <v>4</v>
      </c>
      <c r="EC454" s="27">
        <f>_xlfn.XLOOKUP($C454,[25]PSP!$C:$C,[25]PSP!$EC:$EC)</f>
        <v>11431.91</v>
      </c>
      <c r="ED454" s="28">
        <f t="shared" si="1828"/>
        <v>45727.64</v>
      </c>
      <c r="EE454" s="29"/>
      <c r="EF454" s="54">
        <f>_xlfn.XLOOKUP($C454,[25]PSP!$C:$C,[25]PSP!$EF:$EF)</f>
        <v>1</v>
      </c>
      <c r="EG454" s="27">
        <f>_xlfn.XLOOKUP($C454,[25]PSP!$C:$C,[25]PSP!$EG:$EG)</f>
        <v>11431.91</v>
      </c>
      <c r="EH454" s="28">
        <f t="shared" si="1829"/>
        <v>11431.91</v>
      </c>
      <c r="EI454" s="29"/>
      <c r="EJ454" s="54">
        <f>_xlfn.XLOOKUP($C454,[25]PSP!$C:$C,[25]PSP!$EJ:$EJ)</f>
        <v>2</v>
      </c>
      <c r="EK454" s="27">
        <f>_xlfn.XLOOKUP($C454,[25]PSP!$C:$C,[25]PSP!$EK:$EK)</f>
        <v>11431.91</v>
      </c>
      <c r="EL454" s="28">
        <f t="shared" si="1830"/>
        <v>22863.82</v>
      </c>
      <c r="EM454" s="29"/>
      <c r="EN454" s="108"/>
      <c r="EO454" s="29">
        <f t="shared" si="1659"/>
        <v>240070.11000000004</v>
      </c>
      <c r="EP454" s="29">
        <f t="shared" si="1831"/>
        <v>240070.11000000002</v>
      </c>
      <c r="EQ454" s="4" t="b">
        <f t="shared" si="1624"/>
        <v>1</v>
      </c>
      <c r="ES454" s="118">
        <f t="shared" si="1728"/>
        <v>1.1767000000000001</v>
      </c>
    </row>
    <row r="455" spans="3:149" ht="21" x14ac:dyDescent="0.25">
      <c r="C455" s="24" t="s">
        <v>373</v>
      </c>
      <c r="D455" s="43" t="str">
        <f>_xlfn.XLOOKUP($C455,[25]PSP!$C:$C,[25]PSP!$D:$D)</f>
        <v>RO-40536</v>
      </c>
      <c r="E455" s="24" t="str">
        <f>_xlfn.XLOOKUP($C455,[25]PSP!$C:$C,[25]PSP!$E:$E)</f>
        <v>DER/MG</v>
      </c>
      <c r="F455" s="25" t="str">
        <f>_xlfn.XLOOKUP($C455,[25]PSP!$C:$C,[25]PSP!$F:$F)</f>
        <v>VALETA  DE  PROTEÇÃO  DE  CORTE,  TIPO  DR.VP-02.,  TIPO  75/50 (EXECUÇÃO,    INCLUINDO    ESCAVAÇÃO,    FORNECIMENTO, TRANSPORTE E PLANTIO DA GRAMA)</v>
      </c>
      <c r="G455" s="26" t="str">
        <f>_xlfn.XLOOKUP($C455,[25]PSP!$C:$C,[25]PSP!$G:$G)</f>
        <v>M</v>
      </c>
      <c r="H455" s="53">
        <f>_xlfn.XLOOKUP($C455,[25]PSP!$C:$C,[25]PSP!$H:$H)</f>
        <v>33541</v>
      </c>
      <c r="I455" s="28">
        <f>_xlfn.XLOOKUP($C455,[25]PSP!$C:$C,[25]PSP!$I:$I)</f>
        <v>932104.39</v>
      </c>
      <c r="J455" s="28">
        <f t="shared" si="1797"/>
        <v>1096807.2357130002</v>
      </c>
      <c r="K455" s="29"/>
      <c r="L455" s="54">
        <f>_xlfn.XLOOKUP($C455,[25]PSP!$C:$C,[25]PSP!$L:$L)</f>
        <v>86</v>
      </c>
      <c r="M455" s="27">
        <f>_xlfn.XLOOKUP($C455,[25]PSP!$C:$C,[25]PSP!$M:$M)</f>
        <v>27.79</v>
      </c>
      <c r="N455" s="28">
        <f t="shared" si="1798"/>
        <v>2389.94</v>
      </c>
      <c r="O455" s="29"/>
      <c r="P455" s="54">
        <f>_xlfn.XLOOKUP($C455,[25]PSP!$C:$C,[25]PSP!$P:$P)</f>
        <v>0</v>
      </c>
      <c r="Q455" s="27">
        <f>_xlfn.XLOOKUP($C455,[25]PSP!$C:$C,[25]PSP!$Q:$Q)</f>
        <v>27.79</v>
      </c>
      <c r="R455" s="28">
        <f t="shared" si="1799"/>
        <v>0</v>
      </c>
      <c r="S455" s="29"/>
      <c r="T455" s="54">
        <f>_xlfn.XLOOKUP($C455,[25]PSP!$C:$C,[25]PSP!$T:$T)</f>
        <v>0</v>
      </c>
      <c r="U455" s="27">
        <f>_xlfn.XLOOKUP($C455,[25]PSP!$C:$C,[25]PSP!$U:$U)</f>
        <v>27.79</v>
      </c>
      <c r="V455" s="28">
        <f t="shared" si="1800"/>
        <v>0</v>
      </c>
      <c r="W455" s="29"/>
      <c r="X455" s="54">
        <f>_xlfn.XLOOKUP($C455,[25]PSP!$C:$C,[25]PSP!$X:$X)</f>
        <v>0</v>
      </c>
      <c r="Y455" s="27">
        <f>_xlfn.XLOOKUP($C455,[25]PSP!$C:$C,[25]PSP!$Y:$Y)</f>
        <v>27.79</v>
      </c>
      <c r="Z455" s="28">
        <f t="shared" si="1801"/>
        <v>0</v>
      </c>
      <c r="AA455" s="29"/>
      <c r="AB455" s="54">
        <f>_xlfn.XLOOKUP($C455,[25]PSP!$C:$C,[25]PSP!$AB:$AB)</f>
        <v>109</v>
      </c>
      <c r="AC455" s="27">
        <f>_xlfn.XLOOKUP($C455,[25]PSP!$C:$C,[25]PSP!$AC:$AC)</f>
        <v>27.79</v>
      </c>
      <c r="AD455" s="28">
        <f t="shared" si="1802"/>
        <v>3029.11</v>
      </c>
      <c r="AE455" s="29"/>
      <c r="AF455" s="54">
        <f>_xlfn.XLOOKUP($C455,[25]PSP!$C:$C,[25]PSP!$AF:$AF)</f>
        <v>71</v>
      </c>
      <c r="AG455" s="27">
        <f>_xlfn.XLOOKUP($C455,[25]PSP!$C:$C,[25]PSP!$AG:$AG)</f>
        <v>27.79</v>
      </c>
      <c r="AH455" s="28">
        <f t="shared" si="1803"/>
        <v>1973.09</v>
      </c>
      <c r="AI455" s="29"/>
      <c r="AJ455" s="54">
        <f>_xlfn.XLOOKUP($C455,[25]PSP!$C:$C,[25]PSP!$AJ:$AJ)</f>
        <v>63</v>
      </c>
      <c r="AK455" s="27">
        <f>_xlfn.XLOOKUP($C455,[25]PSP!$C:$C,[25]PSP!$AK:$AK)</f>
        <v>27.79</v>
      </c>
      <c r="AL455" s="28">
        <f t="shared" si="1804"/>
        <v>1750.77</v>
      </c>
      <c r="AM455" s="29"/>
      <c r="AN455" s="54">
        <f>_xlfn.XLOOKUP($C455,[25]PSP!$C:$C,[25]PSP!$AN:$AN)</f>
        <v>1114</v>
      </c>
      <c r="AO455" s="27">
        <f>_xlfn.XLOOKUP($C455,[25]PSP!$C:$C,[25]PSP!$AO:$AO)</f>
        <v>27.79</v>
      </c>
      <c r="AP455" s="28">
        <f t="shared" si="1805"/>
        <v>30958.06</v>
      </c>
      <c r="AQ455" s="29"/>
      <c r="AR455" s="54">
        <f>_xlfn.XLOOKUP($C455,[25]PSP!$C:$C,[25]PSP!$AR:$AR)</f>
        <v>75</v>
      </c>
      <c r="AS455" s="27">
        <f>_xlfn.XLOOKUP($C455,[25]PSP!$C:$C,[25]PSP!$AS:$AS)</f>
        <v>27.79</v>
      </c>
      <c r="AT455" s="28">
        <f t="shared" si="1806"/>
        <v>2084.25</v>
      </c>
      <c r="AU455" s="29"/>
      <c r="AV455" s="54">
        <f>_xlfn.XLOOKUP($C455,[25]PSP!$C:$C,[25]PSP!$AV:$AV)</f>
        <v>0</v>
      </c>
      <c r="AW455" s="27">
        <f>_xlfn.XLOOKUP($C455,[25]PSP!$C:$C,[25]PSP!$AW:$AW)</f>
        <v>27.79</v>
      </c>
      <c r="AX455" s="28">
        <f t="shared" si="1807"/>
        <v>0</v>
      </c>
      <c r="AY455" s="29"/>
      <c r="AZ455" s="54">
        <f>_xlfn.XLOOKUP($C455,[25]PSP!$C:$C,[25]PSP!$AZ:$AZ)</f>
        <v>201</v>
      </c>
      <c r="BA455" s="27">
        <f>_xlfn.XLOOKUP($C455,[25]PSP!$C:$C,[25]PSP!$BA:$BA)</f>
        <v>27.79</v>
      </c>
      <c r="BB455" s="28">
        <f t="shared" si="1808"/>
        <v>5585.79</v>
      </c>
      <c r="BC455" s="29"/>
      <c r="BD455" s="54">
        <f>_xlfn.XLOOKUP($C455,[25]PSP!$C:$C,[25]PSP!$BD:$BD)</f>
        <v>4016</v>
      </c>
      <c r="BE455" s="27">
        <f>_xlfn.XLOOKUP($C455,[25]PSP!$C:$C,[25]PSP!$BE:$BE)</f>
        <v>27.79</v>
      </c>
      <c r="BF455" s="28">
        <f t="shared" si="1809"/>
        <v>111604.64</v>
      </c>
      <c r="BG455" s="29"/>
      <c r="BH455" s="54">
        <f>_xlfn.XLOOKUP($C455,[25]PSP!$C:$C,[25]PSP!$BH:$BH)</f>
        <v>5756</v>
      </c>
      <c r="BI455" s="27">
        <f>_xlfn.XLOOKUP($C455,[25]PSP!$C:$C,[25]PSP!$BI:$BI)</f>
        <v>27.79</v>
      </c>
      <c r="BJ455" s="28">
        <f t="shared" si="1810"/>
        <v>159959.24</v>
      </c>
      <c r="BK455" s="29"/>
      <c r="BL455" s="54">
        <f>_xlfn.XLOOKUP($C455,[25]PSP!$C:$C,[25]PSP!$BL:$BL)</f>
        <v>5004</v>
      </c>
      <c r="BM455" s="27">
        <f>_xlfn.XLOOKUP($C455,[25]PSP!$C:$C,[25]PSP!$BM:$BM)</f>
        <v>27.79</v>
      </c>
      <c r="BN455" s="28">
        <f t="shared" si="1811"/>
        <v>139061.16</v>
      </c>
      <c r="BO455" s="29"/>
      <c r="BP455" s="54">
        <f>_xlfn.XLOOKUP($C455,[25]PSP!$C:$C,[25]PSP!$BP:$BP)</f>
        <v>1822</v>
      </c>
      <c r="BQ455" s="27">
        <f>_xlfn.XLOOKUP($C455,[25]PSP!$C:$C,[25]PSP!$BQ:$BQ)</f>
        <v>27.79</v>
      </c>
      <c r="BR455" s="28">
        <f t="shared" si="1812"/>
        <v>50633.38</v>
      </c>
      <c r="BS455" s="29"/>
      <c r="BT455" s="54">
        <f>_xlfn.XLOOKUP($C455,[25]PSP!$C:$C,[25]PSP!$BT:$BT)</f>
        <v>89</v>
      </c>
      <c r="BU455" s="27">
        <f>_xlfn.XLOOKUP($C455,[25]PSP!$C:$C,[25]PSP!$BU:$BU)</f>
        <v>27.79</v>
      </c>
      <c r="BV455" s="28">
        <f t="shared" si="1813"/>
        <v>2473.31</v>
      </c>
      <c r="BW455" s="29"/>
      <c r="BX455" s="54">
        <f>_xlfn.XLOOKUP($C455,[25]PSP!$C:$C,[25]PSP!$BX:$BX)</f>
        <v>43</v>
      </c>
      <c r="BY455" s="27">
        <f>_xlfn.XLOOKUP($C455,[25]PSP!$C:$C,[25]PSP!$BY:$BY)</f>
        <v>27.79</v>
      </c>
      <c r="BZ455" s="28">
        <f t="shared" si="1814"/>
        <v>1194.97</v>
      </c>
      <c r="CA455" s="29"/>
      <c r="CB455" s="54">
        <f>_xlfn.XLOOKUP($C455,[25]PSP!$C:$C,[25]PSP!$CB:$CB)</f>
        <v>84</v>
      </c>
      <c r="CC455" s="27">
        <f>_xlfn.XLOOKUP($C455,[25]PSP!$C:$C,[25]PSP!$CC:$CC)</f>
        <v>27.79</v>
      </c>
      <c r="CD455" s="28">
        <f t="shared" si="1815"/>
        <v>2334.36</v>
      </c>
      <c r="CE455" s="29"/>
      <c r="CF455" s="54">
        <f>_xlfn.XLOOKUP($C455,[25]PSP!$C:$C,[25]PSP!$CF:$CF)</f>
        <v>378</v>
      </c>
      <c r="CG455" s="27">
        <f>_xlfn.XLOOKUP($C455,[25]PSP!$C:$C,[25]PSP!$CG:$CG)</f>
        <v>27.79</v>
      </c>
      <c r="CH455" s="28">
        <f t="shared" si="1816"/>
        <v>10504.62</v>
      </c>
      <c r="CI455" s="29"/>
      <c r="CJ455" s="54">
        <f>_xlfn.XLOOKUP($C455,[25]PSP!$C:$C,[25]PSP!$CJ:$CJ)</f>
        <v>980</v>
      </c>
      <c r="CK455" s="27">
        <f>_xlfn.XLOOKUP($C455,[25]PSP!$C:$C,[25]PSP!$CK:$CK)</f>
        <v>27.79</v>
      </c>
      <c r="CL455" s="28">
        <f t="shared" si="1817"/>
        <v>27234.2</v>
      </c>
      <c r="CM455" s="29"/>
      <c r="CN455" s="54">
        <f>_xlfn.XLOOKUP($C455,[25]PSP!$C:$C,[25]PSP!$CN:$CN)</f>
        <v>314</v>
      </c>
      <c r="CO455" s="27">
        <f>_xlfn.XLOOKUP($C455,[25]PSP!$C:$C,[25]PSP!$CO:$CO)</f>
        <v>27.79</v>
      </c>
      <c r="CP455" s="28">
        <f t="shared" si="1818"/>
        <v>8726.06</v>
      </c>
      <c r="CQ455" s="29"/>
      <c r="CR455" s="54">
        <f>_xlfn.XLOOKUP($C455,[25]PSP!$C:$C,[25]PSP!$CR:$CR)</f>
        <v>3557</v>
      </c>
      <c r="CS455" s="27">
        <f>_xlfn.XLOOKUP($C455,[25]PSP!$C:$C,[25]PSP!$CS:$CS)</f>
        <v>27.79</v>
      </c>
      <c r="CT455" s="28">
        <f t="shared" si="1819"/>
        <v>98849.03</v>
      </c>
      <c r="CU455" s="29"/>
      <c r="CV455" s="54">
        <f>_xlfn.XLOOKUP($C455,[25]PSP!$C:$C,[25]PSP!$CV:$CV)</f>
        <v>3270</v>
      </c>
      <c r="CW455" s="27">
        <f>_xlfn.XLOOKUP($C455,[25]PSP!$C:$C,[25]PSP!$CW:$CW)</f>
        <v>27.79</v>
      </c>
      <c r="CX455" s="28">
        <f t="shared" si="1820"/>
        <v>90873.3</v>
      </c>
      <c r="CY455" s="29"/>
      <c r="CZ455" s="54">
        <f>_xlfn.XLOOKUP($C455,[25]PSP!$C:$C,[25]PSP!$CZ:$CZ)</f>
        <v>1080</v>
      </c>
      <c r="DA455" s="27">
        <f>_xlfn.XLOOKUP($C455,[25]PSP!$C:$C,[25]PSP!$DA:$DA)</f>
        <v>27.79</v>
      </c>
      <c r="DB455" s="28">
        <f t="shared" si="1821"/>
        <v>30013.200000000001</v>
      </c>
      <c r="DC455" s="29"/>
      <c r="DD455" s="54">
        <f>_xlfn.XLOOKUP($C455,[25]PSP!$C:$C,[25]PSP!$DD:$DD)</f>
        <v>631</v>
      </c>
      <c r="DE455" s="27">
        <f>_xlfn.XLOOKUP($C455,[25]PSP!$C:$C,[25]PSP!$DE:$DE)</f>
        <v>27.79</v>
      </c>
      <c r="DF455" s="28">
        <f t="shared" si="1822"/>
        <v>17535.490000000002</v>
      </c>
      <c r="DG455" s="29"/>
      <c r="DH455" s="54">
        <f>_xlfn.XLOOKUP($C455,[25]PSP!$C:$C,[25]PSP!$DH:$DH)</f>
        <v>122</v>
      </c>
      <c r="DI455" s="27">
        <f>_xlfn.XLOOKUP($C455,[25]PSP!$C:$C,[25]PSP!$DI:$DI)</f>
        <v>27.79</v>
      </c>
      <c r="DJ455" s="28">
        <f t="shared" si="1823"/>
        <v>3390.38</v>
      </c>
      <c r="DK455" s="29"/>
      <c r="DL455" s="54">
        <f>_xlfn.XLOOKUP($C455,[25]PSP!$C:$C,[25]PSP!$DL:$DL)</f>
        <v>315</v>
      </c>
      <c r="DM455" s="27">
        <f>_xlfn.XLOOKUP($C455,[25]PSP!$C:$C,[25]PSP!$DM:$DM)</f>
        <v>27.79</v>
      </c>
      <c r="DN455" s="28">
        <f t="shared" si="1824"/>
        <v>8753.85</v>
      </c>
      <c r="DO455" s="29"/>
      <c r="DP455" s="54">
        <f>_xlfn.XLOOKUP($C455,[25]PSP!$C:$C,[25]PSP!$DP:$DP)</f>
        <v>760</v>
      </c>
      <c r="DQ455" s="27">
        <f>_xlfn.XLOOKUP($C455,[25]PSP!$C:$C,[25]PSP!$DQ:$DQ)</f>
        <v>27.79</v>
      </c>
      <c r="DR455" s="28">
        <f t="shared" si="1825"/>
        <v>21120.400000000001</v>
      </c>
      <c r="DS455" s="29"/>
      <c r="DT455" s="54">
        <f>_xlfn.XLOOKUP($C455,[25]PSP!$C:$C,[25]PSP!$DT:$DT)</f>
        <v>115</v>
      </c>
      <c r="DU455" s="27">
        <f>_xlfn.XLOOKUP($C455,[25]PSP!$C:$C,[25]PSP!$DU:$DU)</f>
        <v>27.79</v>
      </c>
      <c r="DV455" s="28">
        <f t="shared" si="1826"/>
        <v>3195.85</v>
      </c>
      <c r="DW455" s="29"/>
      <c r="DX455" s="54">
        <f>_xlfn.XLOOKUP($C455,[25]PSP!$C:$C,[25]PSP!$DX:$DX)</f>
        <v>1452</v>
      </c>
      <c r="DY455" s="27">
        <f>_xlfn.XLOOKUP($C455,[25]PSP!$C:$C,[25]PSP!$DY:$DY)</f>
        <v>27.79</v>
      </c>
      <c r="DZ455" s="28">
        <f t="shared" si="1827"/>
        <v>40351.08</v>
      </c>
      <c r="EA455" s="29"/>
      <c r="EB455" s="54">
        <f>_xlfn.XLOOKUP($C455,[25]PSP!$C:$C,[25]PSP!$EB:$EB)</f>
        <v>857</v>
      </c>
      <c r="EC455" s="27">
        <f>_xlfn.XLOOKUP($C455,[25]PSP!$C:$C,[25]PSP!$EC:$EC)</f>
        <v>27.79</v>
      </c>
      <c r="ED455" s="28">
        <f t="shared" si="1828"/>
        <v>23816.03</v>
      </c>
      <c r="EE455" s="29"/>
      <c r="EF455" s="54">
        <f>_xlfn.XLOOKUP($C455,[25]PSP!$C:$C,[25]PSP!$EF:$EF)</f>
        <v>202</v>
      </c>
      <c r="EG455" s="27">
        <f>_xlfn.XLOOKUP($C455,[25]PSP!$C:$C,[25]PSP!$EG:$EG)</f>
        <v>27.79</v>
      </c>
      <c r="EH455" s="28">
        <f t="shared" si="1829"/>
        <v>5613.58</v>
      </c>
      <c r="EI455" s="29"/>
      <c r="EJ455" s="54">
        <f>_xlfn.XLOOKUP($C455,[25]PSP!$C:$C,[25]PSP!$EJ:$EJ)</f>
        <v>975</v>
      </c>
      <c r="EK455" s="27">
        <f>_xlfn.XLOOKUP($C455,[25]PSP!$C:$C,[25]PSP!$EK:$EK)</f>
        <v>27.79</v>
      </c>
      <c r="EL455" s="28">
        <f t="shared" si="1830"/>
        <v>27095.25</v>
      </c>
      <c r="EM455" s="29"/>
      <c r="EN455" s="108"/>
      <c r="EO455" s="29">
        <f t="shared" si="1659"/>
        <v>932104.39</v>
      </c>
      <c r="EP455" s="29">
        <f t="shared" si="1831"/>
        <v>932104.39</v>
      </c>
      <c r="EQ455" s="4" t="b">
        <f t="shared" si="1624"/>
        <v>1</v>
      </c>
      <c r="ES455" s="118">
        <f t="shared" si="1728"/>
        <v>1.1767000000000001</v>
      </c>
    </row>
    <row r="456" spans="3:149" ht="21" x14ac:dyDescent="0.25">
      <c r="C456" s="24" t="s">
        <v>374</v>
      </c>
      <c r="D456" s="43">
        <f>_xlfn.XLOOKUP($C456,[25]PSP!$C:$C,[25]PSP!$D:$D)</f>
        <v>2003308</v>
      </c>
      <c r="E456" s="24" t="str">
        <f>_xlfn.XLOOKUP($C456,[25]PSP!$C:$C,[25]PSP!$E:$E)</f>
        <v>SICRO SERVIÇO</v>
      </c>
      <c r="F456" s="25" t="str">
        <f>_xlfn.XLOOKUP($C456,[25]PSP!$C:$C,[25]PSP!$F:$F)</f>
        <v>VALETA DE PROTEÇÃO DE CORTES COM REVESTIMENTO DE CONCRETO - VPC 04 - AREIA EXTRAÍDA E BRITA PRODUZIDA</v>
      </c>
      <c r="G456" s="26" t="str">
        <f>_xlfn.XLOOKUP($C456,[25]PSP!$C:$C,[25]PSP!$G:$G)</f>
        <v>M</v>
      </c>
      <c r="H456" s="53">
        <f>_xlfn.XLOOKUP($C456,[25]PSP!$C:$C,[25]PSP!$H:$H)</f>
        <v>55900</v>
      </c>
      <c r="I456" s="28">
        <f>_xlfn.XLOOKUP($C456,[25]PSP!$C:$C,[25]PSP!$I:$I)</f>
        <v>3624555.9999999995</v>
      </c>
      <c r="J456" s="28">
        <f t="shared" si="1797"/>
        <v>4265015.0451999996</v>
      </c>
      <c r="K456" s="29"/>
      <c r="L456" s="54">
        <f>_xlfn.XLOOKUP($C456,[25]PSP!$C:$C,[25]PSP!$L:$L)</f>
        <v>143</v>
      </c>
      <c r="M456" s="27">
        <f>_xlfn.XLOOKUP($C456,[25]PSP!$C:$C,[25]PSP!$M:$M)</f>
        <v>64.84</v>
      </c>
      <c r="N456" s="28">
        <f t="shared" si="1798"/>
        <v>9272.1200000000008</v>
      </c>
      <c r="O456" s="29"/>
      <c r="P456" s="54">
        <f>_xlfn.XLOOKUP($C456,[25]PSP!$C:$C,[25]PSP!$P:$P)</f>
        <v>0</v>
      </c>
      <c r="Q456" s="27">
        <f>_xlfn.XLOOKUP($C456,[25]PSP!$C:$C,[25]PSP!$Q:$Q)</f>
        <v>64.84</v>
      </c>
      <c r="R456" s="28">
        <f t="shared" si="1799"/>
        <v>0</v>
      </c>
      <c r="S456" s="29"/>
      <c r="T456" s="54">
        <f>_xlfn.XLOOKUP($C456,[25]PSP!$C:$C,[25]PSP!$T:$T)</f>
        <v>0</v>
      </c>
      <c r="U456" s="27">
        <f>_xlfn.XLOOKUP($C456,[25]PSP!$C:$C,[25]PSP!$U:$U)</f>
        <v>64.84</v>
      </c>
      <c r="V456" s="28">
        <f t="shared" si="1800"/>
        <v>0</v>
      </c>
      <c r="W456" s="29"/>
      <c r="X456" s="54">
        <f>_xlfn.XLOOKUP($C456,[25]PSP!$C:$C,[25]PSP!$X:$X)</f>
        <v>0</v>
      </c>
      <c r="Y456" s="27">
        <f>_xlfn.XLOOKUP($C456,[25]PSP!$C:$C,[25]PSP!$Y:$Y)</f>
        <v>64.84</v>
      </c>
      <c r="Z456" s="28">
        <f t="shared" si="1801"/>
        <v>0</v>
      </c>
      <c r="AA456" s="29"/>
      <c r="AB456" s="54">
        <f>_xlfn.XLOOKUP($C456,[25]PSP!$C:$C,[25]PSP!$AB:$AB)</f>
        <v>182</v>
      </c>
      <c r="AC456" s="27">
        <f>_xlfn.XLOOKUP($C456,[25]PSP!$C:$C,[25]PSP!$AC:$AC)</f>
        <v>64.84</v>
      </c>
      <c r="AD456" s="28">
        <f t="shared" si="1802"/>
        <v>11800.88</v>
      </c>
      <c r="AE456" s="29"/>
      <c r="AF456" s="54">
        <f>_xlfn.XLOOKUP($C456,[25]PSP!$C:$C,[25]PSP!$AF:$AF)</f>
        <v>118</v>
      </c>
      <c r="AG456" s="27">
        <f>_xlfn.XLOOKUP($C456,[25]PSP!$C:$C,[25]PSP!$AG:$AG)</f>
        <v>64.84</v>
      </c>
      <c r="AH456" s="28">
        <f t="shared" si="1803"/>
        <v>7651.12</v>
      </c>
      <c r="AI456" s="29"/>
      <c r="AJ456" s="54">
        <f>_xlfn.XLOOKUP($C456,[25]PSP!$C:$C,[25]PSP!$AJ:$AJ)</f>
        <v>104</v>
      </c>
      <c r="AK456" s="27">
        <f>_xlfn.XLOOKUP($C456,[25]PSP!$C:$C,[25]PSP!$AK:$AK)</f>
        <v>64.84</v>
      </c>
      <c r="AL456" s="28">
        <f t="shared" si="1804"/>
        <v>6743.36</v>
      </c>
      <c r="AM456" s="29"/>
      <c r="AN456" s="54">
        <f>_xlfn.XLOOKUP($C456,[25]PSP!$C:$C,[25]PSP!$AN:$AN)</f>
        <v>1857</v>
      </c>
      <c r="AO456" s="27">
        <f>_xlfn.XLOOKUP($C456,[25]PSP!$C:$C,[25]PSP!$AO:$AO)</f>
        <v>64.84</v>
      </c>
      <c r="AP456" s="28">
        <f t="shared" si="1805"/>
        <v>120407.88</v>
      </c>
      <c r="AQ456" s="29"/>
      <c r="AR456" s="54">
        <f>_xlfn.XLOOKUP($C456,[25]PSP!$C:$C,[25]PSP!$AR:$AR)</f>
        <v>126</v>
      </c>
      <c r="AS456" s="27">
        <f>_xlfn.XLOOKUP($C456,[25]PSP!$C:$C,[25]PSP!$AS:$AS)</f>
        <v>64.84</v>
      </c>
      <c r="AT456" s="28">
        <f t="shared" si="1806"/>
        <v>8169.84</v>
      </c>
      <c r="AU456" s="29"/>
      <c r="AV456" s="54">
        <f>_xlfn.XLOOKUP($C456,[25]PSP!$C:$C,[25]PSP!$AV:$AV)</f>
        <v>0</v>
      </c>
      <c r="AW456" s="27">
        <f>_xlfn.XLOOKUP($C456,[25]PSP!$C:$C,[25]PSP!$AW:$AW)</f>
        <v>64.84</v>
      </c>
      <c r="AX456" s="28">
        <f t="shared" si="1807"/>
        <v>0</v>
      </c>
      <c r="AY456" s="29"/>
      <c r="AZ456" s="54">
        <f>_xlfn.XLOOKUP($C456,[25]PSP!$C:$C,[25]PSP!$AZ:$AZ)</f>
        <v>335</v>
      </c>
      <c r="BA456" s="27">
        <f>_xlfn.XLOOKUP($C456,[25]PSP!$C:$C,[25]PSP!$BA:$BA)</f>
        <v>64.84</v>
      </c>
      <c r="BB456" s="28">
        <f t="shared" si="1808"/>
        <v>21721.4</v>
      </c>
      <c r="BC456" s="29"/>
      <c r="BD456" s="54">
        <f>_xlfn.XLOOKUP($C456,[25]PSP!$C:$C,[25]PSP!$BD:$BD)</f>
        <v>6694</v>
      </c>
      <c r="BE456" s="27">
        <f>_xlfn.XLOOKUP($C456,[25]PSP!$C:$C,[25]PSP!$BE:$BE)</f>
        <v>64.84</v>
      </c>
      <c r="BF456" s="28">
        <f t="shared" si="1809"/>
        <v>434038.96</v>
      </c>
      <c r="BG456" s="29"/>
      <c r="BH456" s="54">
        <f>_xlfn.XLOOKUP($C456,[25]PSP!$C:$C,[25]PSP!$BH:$BH)</f>
        <v>9593</v>
      </c>
      <c r="BI456" s="27">
        <f>_xlfn.XLOOKUP($C456,[25]PSP!$C:$C,[25]PSP!$BI:$BI)</f>
        <v>64.84</v>
      </c>
      <c r="BJ456" s="28">
        <f t="shared" si="1810"/>
        <v>622010.12</v>
      </c>
      <c r="BK456" s="29"/>
      <c r="BL456" s="54">
        <f>_xlfn.XLOOKUP($C456,[25]PSP!$C:$C,[25]PSP!$BL:$BL)</f>
        <v>8340</v>
      </c>
      <c r="BM456" s="27">
        <f>_xlfn.XLOOKUP($C456,[25]PSP!$C:$C,[25]PSP!$BM:$BM)</f>
        <v>64.84</v>
      </c>
      <c r="BN456" s="28">
        <f t="shared" si="1811"/>
        <v>540765.6</v>
      </c>
      <c r="BO456" s="29"/>
      <c r="BP456" s="54">
        <f>_xlfn.XLOOKUP($C456,[25]PSP!$C:$C,[25]PSP!$BP:$BP)</f>
        <v>3037</v>
      </c>
      <c r="BQ456" s="27">
        <f>_xlfn.XLOOKUP($C456,[25]PSP!$C:$C,[25]PSP!$BQ:$BQ)</f>
        <v>64.84</v>
      </c>
      <c r="BR456" s="28">
        <f t="shared" si="1812"/>
        <v>196919.08</v>
      </c>
      <c r="BS456" s="29"/>
      <c r="BT456" s="54">
        <f>_xlfn.XLOOKUP($C456,[25]PSP!$C:$C,[25]PSP!$BT:$BT)</f>
        <v>149</v>
      </c>
      <c r="BU456" s="27">
        <f>_xlfn.XLOOKUP($C456,[25]PSP!$C:$C,[25]PSP!$BU:$BU)</f>
        <v>64.84</v>
      </c>
      <c r="BV456" s="28">
        <f t="shared" si="1813"/>
        <v>9661.16</v>
      </c>
      <c r="BW456" s="29"/>
      <c r="BX456" s="54">
        <f>_xlfn.XLOOKUP($C456,[25]PSP!$C:$C,[25]PSP!$BX:$BX)</f>
        <v>71</v>
      </c>
      <c r="BY456" s="27">
        <f>_xlfn.XLOOKUP($C456,[25]PSP!$C:$C,[25]PSP!$BY:$BY)</f>
        <v>64.84</v>
      </c>
      <c r="BZ456" s="28">
        <f t="shared" si="1814"/>
        <v>4603.6400000000003</v>
      </c>
      <c r="CA456" s="29"/>
      <c r="CB456" s="54">
        <f>_xlfn.XLOOKUP($C456,[25]PSP!$C:$C,[25]PSP!$CB:$CB)</f>
        <v>139</v>
      </c>
      <c r="CC456" s="27">
        <f>_xlfn.XLOOKUP($C456,[25]PSP!$C:$C,[25]PSP!$CC:$CC)</f>
        <v>64.84</v>
      </c>
      <c r="CD456" s="28">
        <f t="shared" si="1815"/>
        <v>9012.76</v>
      </c>
      <c r="CE456" s="29"/>
      <c r="CF456" s="54">
        <f>_xlfn.XLOOKUP($C456,[25]PSP!$C:$C,[25]PSP!$CF:$CF)</f>
        <v>631</v>
      </c>
      <c r="CG456" s="27">
        <f>_xlfn.XLOOKUP($C456,[25]PSP!$C:$C,[25]PSP!$CG:$CG)</f>
        <v>64.84</v>
      </c>
      <c r="CH456" s="28">
        <f t="shared" si="1816"/>
        <v>40914.04</v>
      </c>
      <c r="CI456" s="29"/>
      <c r="CJ456" s="54">
        <f>_xlfn.XLOOKUP($C456,[25]PSP!$C:$C,[25]PSP!$CJ:$CJ)</f>
        <v>1634</v>
      </c>
      <c r="CK456" s="27">
        <f>_xlfn.XLOOKUP($C456,[25]PSP!$C:$C,[25]PSP!$CK:$CK)</f>
        <v>64.84</v>
      </c>
      <c r="CL456" s="28">
        <f t="shared" si="1817"/>
        <v>105948.56</v>
      </c>
      <c r="CM456" s="29"/>
      <c r="CN456" s="54">
        <f>_xlfn.XLOOKUP($C456,[25]PSP!$C:$C,[25]PSP!$CN:$CN)</f>
        <v>523</v>
      </c>
      <c r="CO456" s="27">
        <f>_xlfn.XLOOKUP($C456,[25]PSP!$C:$C,[25]PSP!$CO:$CO)</f>
        <v>64.84</v>
      </c>
      <c r="CP456" s="28">
        <f t="shared" si="1818"/>
        <v>33911.32</v>
      </c>
      <c r="CQ456" s="29"/>
      <c r="CR456" s="54">
        <f>_xlfn.XLOOKUP($C456,[25]PSP!$C:$C,[25]PSP!$CR:$CR)</f>
        <v>5928</v>
      </c>
      <c r="CS456" s="27">
        <f>_xlfn.XLOOKUP($C456,[25]PSP!$C:$C,[25]PSP!$CS:$CS)</f>
        <v>64.84</v>
      </c>
      <c r="CT456" s="28">
        <f t="shared" si="1819"/>
        <v>384371.52</v>
      </c>
      <c r="CU456" s="29"/>
      <c r="CV456" s="54">
        <f>_xlfn.XLOOKUP($C456,[25]PSP!$C:$C,[25]PSP!$CV:$CV)</f>
        <v>5449</v>
      </c>
      <c r="CW456" s="27">
        <f>_xlfn.XLOOKUP($C456,[25]PSP!$C:$C,[25]PSP!$CW:$CW)</f>
        <v>64.84</v>
      </c>
      <c r="CX456" s="28">
        <f t="shared" si="1820"/>
        <v>353313.16</v>
      </c>
      <c r="CY456" s="29"/>
      <c r="CZ456" s="54">
        <f>_xlfn.XLOOKUP($C456,[25]PSP!$C:$C,[25]PSP!$CZ:$CZ)</f>
        <v>1800</v>
      </c>
      <c r="DA456" s="27">
        <f>_xlfn.XLOOKUP($C456,[25]PSP!$C:$C,[25]PSP!$DA:$DA)</f>
        <v>64.84</v>
      </c>
      <c r="DB456" s="28">
        <f t="shared" si="1821"/>
        <v>116712</v>
      </c>
      <c r="DC456" s="29"/>
      <c r="DD456" s="54">
        <f>_xlfn.XLOOKUP($C456,[25]PSP!$C:$C,[25]PSP!$DD:$DD)</f>
        <v>1051</v>
      </c>
      <c r="DE456" s="27">
        <f>_xlfn.XLOOKUP($C456,[25]PSP!$C:$C,[25]PSP!$DE:$DE)</f>
        <v>64.84</v>
      </c>
      <c r="DF456" s="28">
        <f t="shared" si="1822"/>
        <v>68146.84</v>
      </c>
      <c r="DG456" s="29"/>
      <c r="DH456" s="54">
        <f>_xlfn.XLOOKUP($C456,[25]PSP!$C:$C,[25]PSP!$DH:$DH)</f>
        <v>203</v>
      </c>
      <c r="DI456" s="27">
        <f>_xlfn.XLOOKUP($C456,[25]PSP!$C:$C,[25]PSP!$DI:$DI)</f>
        <v>64.84</v>
      </c>
      <c r="DJ456" s="28">
        <f t="shared" si="1823"/>
        <v>13162.52</v>
      </c>
      <c r="DK456" s="29"/>
      <c r="DL456" s="54">
        <f>_xlfn.XLOOKUP($C456,[25]PSP!$C:$C,[25]PSP!$DL:$DL)</f>
        <v>524</v>
      </c>
      <c r="DM456" s="27">
        <f>_xlfn.XLOOKUP($C456,[25]PSP!$C:$C,[25]PSP!$DM:$DM)</f>
        <v>64.84</v>
      </c>
      <c r="DN456" s="28">
        <f t="shared" si="1824"/>
        <v>33976.160000000003</v>
      </c>
      <c r="DO456" s="29"/>
      <c r="DP456" s="54">
        <f>_xlfn.XLOOKUP($C456,[25]PSP!$C:$C,[25]PSP!$DP:$DP)</f>
        <v>1267</v>
      </c>
      <c r="DQ456" s="27">
        <f>_xlfn.XLOOKUP($C456,[25]PSP!$C:$C,[25]PSP!$DQ:$DQ)</f>
        <v>64.84</v>
      </c>
      <c r="DR456" s="28">
        <f t="shared" si="1825"/>
        <v>82152.28</v>
      </c>
      <c r="DS456" s="29"/>
      <c r="DT456" s="54">
        <f>_xlfn.XLOOKUP($C456,[25]PSP!$C:$C,[25]PSP!$DT:$DT)</f>
        <v>192</v>
      </c>
      <c r="DU456" s="27">
        <f>_xlfn.XLOOKUP($C456,[25]PSP!$C:$C,[25]PSP!$DU:$DU)</f>
        <v>64.84</v>
      </c>
      <c r="DV456" s="28">
        <f t="shared" si="1826"/>
        <v>12449.28</v>
      </c>
      <c r="DW456" s="29"/>
      <c r="DX456" s="54">
        <f>_xlfn.XLOOKUP($C456,[25]PSP!$C:$C,[25]PSP!$DX:$DX)</f>
        <v>2420</v>
      </c>
      <c r="DY456" s="27">
        <f>_xlfn.XLOOKUP($C456,[25]PSP!$C:$C,[25]PSP!$DY:$DY)</f>
        <v>64.84</v>
      </c>
      <c r="DZ456" s="28">
        <f t="shared" si="1827"/>
        <v>156912.79999999999</v>
      </c>
      <c r="EA456" s="29"/>
      <c r="EB456" s="54">
        <f>_xlfn.XLOOKUP($C456,[25]PSP!$C:$C,[25]PSP!$EB:$EB)</f>
        <v>1429</v>
      </c>
      <c r="EC456" s="27">
        <f>_xlfn.XLOOKUP($C456,[25]PSP!$C:$C,[25]PSP!$EC:$EC)</f>
        <v>64.84</v>
      </c>
      <c r="ED456" s="28">
        <f t="shared" si="1828"/>
        <v>92656.36</v>
      </c>
      <c r="EE456" s="29"/>
      <c r="EF456" s="54">
        <f>_xlfn.XLOOKUP($C456,[25]PSP!$C:$C,[25]PSP!$EF:$EF)</f>
        <v>337</v>
      </c>
      <c r="EG456" s="27">
        <f>_xlfn.XLOOKUP($C456,[25]PSP!$C:$C,[25]PSP!$EG:$EG)</f>
        <v>64.84</v>
      </c>
      <c r="EH456" s="28">
        <f t="shared" si="1829"/>
        <v>21851.08</v>
      </c>
      <c r="EI456" s="29"/>
      <c r="EJ456" s="54">
        <f>_xlfn.XLOOKUP($C456,[25]PSP!$C:$C,[25]PSP!$EJ:$EJ)</f>
        <v>1624</v>
      </c>
      <c r="EK456" s="27">
        <f>_xlfn.XLOOKUP($C456,[25]PSP!$C:$C,[25]PSP!$EK:$EK)</f>
        <v>64.84</v>
      </c>
      <c r="EL456" s="28">
        <f t="shared" si="1830"/>
        <v>105300.16</v>
      </c>
      <c r="EM456" s="29"/>
      <c r="EN456" s="108"/>
      <c r="EO456" s="29">
        <f t="shared" si="1659"/>
        <v>3624556</v>
      </c>
      <c r="EP456" s="29">
        <f t="shared" si="1831"/>
        <v>3624555.9999999995</v>
      </c>
      <c r="EQ456" s="4" t="b">
        <f t="shared" si="1624"/>
        <v>1</v>
      </c>
      <c r="ES456" s="118">
        <f t="shared" si="1728"/>
        <v>1.1767000000000001</v>
      </c>
    </row>
    <row r="457" spans="3:149" ht="21" x14ac:dyDescent="0.25">
      <c r="C457" s="24" t="s">
        <v>375</v>
      </c>
      <c r="D457" s="43" t="str">
        <f>_xlfn.XLOOKUP($C457,[25]PSP!$C:$C,[25]PSP!$D:$D)</f>
        <v>RO-40551</v>
      </c>
      <c r="E457" s="24" t="str">
        <f>_xlfn.XLOOKUP($C457,[25]PSP!$C:$C,[25]PSP!$E:$E)</f>
        <v>DER/MG</v>
      </c>
      <c r="F457" s="25" t="str">
        <f>_xlfn.XLOOKUP($C457,[25]PSP!$C:$C,[25]PSP!$F:$F)</f>
        <v>VALETA DE PROTEÇÃO DE CORTE, TIPO DR.VP-02., TIPO 125/100 (EXECUÇÃO, INCLUINDO ESCAVAÇÃO,FORNECIMENTO, TRANSPORTE E PLANTIO DA GRAMA)</v>
      </c>
      <c r="G457" s="26" t="str">
        <f>_xlfn.XLOOKUP($C457,[25]PSP!$C:$C,[25]PSP!$G:$G)</f>
        <v>M</v>
      </c>
      <c r="H457" s="53">
        <f>_xlfn.XLOOKUP($C457,[25]PSP!$C:$C,[25]PSP!$H:$H)</f>
        <v>0</v>
      </c>
      <c r="I457" s="28">
        <f>_xlfn.XLOOKUP($C457,[25]PSP!$C:$C,[25]PSP!$I:$I)</f>
        <v>0</v>
      </c>
      <c r="J457" s="28">
        <f t="shared" si="1797"/>
        <v>0</v>
      </c>
      <c r="K457" s="29"/>
      <c r="L457" s="54">
        <f>_xlfn.XLOOKUP($C457,[25]PSP!$C:$C,[25]PSP!$L:$L)</f>
        <v>0</v>
      </c>
      <c r="M457" s="27">
        <f>_xlfn.XLOOKUP($C457,[25]PSP!$C:$C,[25]PSP!$M:$M)</f>
        <v>46.04</v>
      </c>
      <c r="N457" s="28">
        <f t="shared" si="1798"/>
        <v>0</v>
      </c>
      <c r="O457" s="29"/>
      <c r="P457" s="54">
        <f>_xlfn.XLOOKUP($C457,[25]PSP!$C:$C,[25]PSP!$P:$P)</f>
        <v>0</v>
      </c>
      <c r="Q457" s="27">
        <f>_xlfn.XLOOKUP($C457,[25]PSP!$C:$C,[25]PSP!$Q:$Q)</f>
        <v>46.04</v>
      </c>
      <c r="R457" s="28">
        <f t="shared" si="1799"/>
        <v>0</v>
      </c>
      <c r="S457" s="29"/>
      <c r="T457" s="54">
        <f>_xlfn.XLOOKUP($C457,[25]PSP!$C:$C,[25]PSP!$T:$T)</f>
        <v>0</v>
      </c>
      <c r="U457" s="27">
        <f>_xlfn.XLOOKUP($C457,[25]PSP!$C:$C,[25]PSP!$U:$U)</f>
        <v>46.04</v>
      </c>
      <c r="V457" s="28">
        <f t="shared" si="1800"/>
        <v>0</v>
      </c>
      <c r="W457" s="29"/>
      <c r="X457" s="54">
        <f>_xlfn.XLOOKUP($C457,[25]PSP!$C:$C,[25]PSP!$X:$X)</f>
        <v>0</v>
      </c>
      <c r="Y457" s="27">
        <f>_xlfn.XLOOKUP($C457,[25]PSP!$C:$C,[25]PSP!$Y:$Y)</f>
        <v>46.04</v>
      </c>
      <c r="Z457" s="28">
        <f t="shared" si="1801"/>
        <v>0</v>
      </c>
      <c r="AA457" s="29"/>
      <c r="AB457" s="54">
        <f>_xlfn.XLOOKUP($C457,[25]PSP!$C:$C,[25]PSP!$AB:$AB)</f>
        <v>0</v>
      </c>
      <c r="AC457" s="27">
        <f>_xlfn.XLOOKUP($C457,[25]PSP!$C:$C,[25]PSP!$AC:$AC)</f>
        <v>46.04</v>
      </c>
      <c r="AD457" s="28">
        <f t="shared" si="1802"/>
        <v>0</v>
      </c>
      <c r="AE457" s="29"/>
      <c r="AF457" s="54">
        <f>_xlfn.XLOOKUP($C457,[25]PSP!$C:$C,[25]PSP!$AF:$AF)</f>
        <v>0</v>
      </c>
      <c r="AG457" s="27">
        <f>_xlfn.XLOOKUP($C457,[25]PSP!$C:$C,[25]PSP!$AG:$AG)</f>
        <v>46.04</v>
      </c>
      <c r="AH457" s="28">
        <f t="shared" si="1803"/>
        <v>0</v>
      </c>
      <c r="AI457" s="29"/>
      <c r="AJ457" s="54">
        <f>_xlfn.XLOOKUP($C457,[25]PSP!$C:$C,[25]PSP!$AJ:$AJ)</f>
        <v>0</v>
      </c>
      <c r="AK457" s="27">
        <f>_xlfn.XLOOKUP($C457,[25]PSP!$C:$C,[25]PSP!$AK:$AK)</f>
        <v>46.04</v>
      </c>
      <c r="AL457" s="28">
        <f t="shared" si="1804"/>
        <v>0</v>
      </c>
      <c r="AM457" s="29"/>
      <c r="AN457" s="54">
        <f>_xlfn.XLOOKUP($C457,[25]PSP!$C:$C,[25]PSP!$AN:$AN)</f>
        <v>0</v>
      </c>
      <c r="AO457" s="27">
        <f>_xlfn.XLOOKUP($C457,[25]PSP!$C:$C,[25]PSP!$AO:$AO)</f>
        <v>46.04</v>
      </c>
      <c r="AP457" s="28">
        <f t="shared" si="1805"/>
        <v>0</v>
      </c>
      <c r="AQ457" s="29"/>
      <c r="AR457" s="54">
        <f>_xlfn.XLOOKUP($C457,[25]PSP!$C:$C,[25]PSP!$AR:$AR)</f>
        <v>0</v>
      </c>
      <c r="AS457" s="27">
        <f>_xlfn.XLOOKUP($C457,[25]PSP!$C:$C,[25]PSP!$AS:$AS)</f>
        <v>46.04</v>
      </c>
      <c r="AT457" s="28">
        <f t="shared" si="1806"/>
        <v>0</v>
      </c>
      <c r="AU457" s="29"/>
      <c r="AV457" s="54">
        <f>_xlfn.XLOOKUP($C457,[25]PSP!$C:$C,[25]PSP!$AV:$AV)</f>
        <v>0</v>
      </c>
      <c r="AW457" s="27">
        <f>_xlfn.XLOOKUP($C457,[25]PSP!$C:$C,[25]PSP!$AW:$AW)</f>
        <v>46.04</v>
      </c>
      <c r="AX457" s="28">
        <f t="shared" si="1807"/>
        <v>0</v>
      </c>
      <c r="AY457" s="29"/>
      <c r="AZ457" s="54">
        <f>_xlfn.XLOOKUP($C457,[25]PSP!$C:$C,[25]PSP!$AZ:$AZ)</f>
        <v>0</v>
      </c>
      <c r="BA457" s="27">
        <f>_xlfn.XLOOKUP($C457,[25]PSP!$C:$C,[25]PSP!$BA:$BA)</f>
        <v>46.04</v>
      </c>
      <c r="BB457" s="28">
        <f t="shared" si="1808"/>
        <v>0</v>
      </c>
      <c r="BC457" s="29"/>
      <c r="BD457" s="54">
        <f>_xlfn.XLOOKUP($C457,[25]PSP!$C:$C,[25]PSP!$BD:$BD)</f>
        <v>0</v>
      </c>
      <c r="BE457" s="27">
        <f>_xlfn.XLOOKUP($C457,[25]PSP!$C:$C,[25]PSP!$BE:$BE)</f>
        <v>46.04</v>
      </c>
      <c r="BF457" s="28">
        <f t="shared" si="1809"/>
        <v>0</v>
      </c>
      <c r="BG457" s="29"/>
      <c r="BH457" s="54">
        <f>_xlfn.XLOOKUP($C457,[25]PSP!$C:$C,[25]PSP!$BH:$BH)</f>
        <v>0</v>
      </c>
      <c r="BI457" s="27">
        <f>_xlfn.XLOOKUP($C457,[25]PSP!$C:$C,[25]PSP!$BI:$BI)</f>
        <v>46.04</v>
      </c>
      <c r="BJ457" s="28">
        <f t="shared" si="1810"/>
        <v>0</v>
      </c>
      <c r="BK457" s="29"/>
      <c r="BL457" s="54">
        <f>_xlfn.XLOOKUP($C457,[25]PSP!$C:$C,[25]PSP!$BL:$BL)</f>
        <v>0</v>
      </c>
      <c r="BM457" s="27">
        <f>_xlfn.XLOOKUP($C457,[25]PSP!$C:$C,[25]PSP!$BM:$BM)</f>
        <v>46.04</v>
      </c>
      <c r="BN457" s="28">
        <f t="shared" si="1811"/>
        <v>0</v>
      </c>
      <c r="BO457" s="29"/>
      <c r="BP457" s="54">
        <f>_xlfn.XLOOKUP($C457,[25]PSP!$C:$C,[25]PSP!$BP:$BP)</f>
        <v>0</v>
      </c>
      <c r="BQ457" s="27">
        <f>_xlfn.XLOOKUP($C457,[25]PSP!$C:$C,[25]PSP!$BQ:$BQ)</f>
        <v>46.04</v>
      </c>
      <c r="BR457" s="28">
        <f t="shared" si="1812"/>
        <v>0</v>
      </c>
      <c r="BS457" s="29"/>
      <c r="BT457" s="54">
        <f>_xlfn.XLOOKUP($C457,[25]PSP!$C:$C,[25]PSP!$BT:$BT)</f>
        <v>0</v>
      </c>
      <c r="BU457" s="27">
        <f>_xlfn.XLOOKUP($C457,[25]PSP!$C:$C,[25]PSP!$BU:$BU)</f>
        <v>46.04</v>
      </c>
      <c r="BV457" s="28">
        <f t="shared" si="1813"/>
        <v>0</v>
      </c>
      <c r="BW457" s="29"/>
      <c r="BX457" s="54">
        <f>_xlfn.XLOOKUP($C457,[25]PSP!$C:$C,[25]PSP!$BX:$BX)</f>
        <v>0</v>
      </c>
      <c r="BY457" s="27">
        <f>_xlfn.XLOOKUP($C457,[25]PSP!$C:$C,[25]PSP!$BY:$BY)</f>
        <v>46.04</v>
      </c>
      <c r="BZ457" s="28">
        <f t="shared" si="1814"/>
        <v>0</v>
      </c>
      <c r="CA457" s="29"/>
      <c r="CB457" s="54">
        <f>_xlfn.XLOOKUP($C457,[25]PSP!$C:$C,[25]PSP!$CB:$CB)</f>
        <v>0</v>
      </c>
      <c r="CC457" s="27">
        <f>_xlfn.XLOOKUP($C457,[25]PSP!$C:$C,[25]PSP!$CC:$CC)</f>
        <v>46.04</v>
      </c>
      <c r="CD457" s="28">
        <f t="shared" si="1815"/>
        <v>0</v>
      </c>
      <c r="CE457" s="29"/>
      <c r="CF457" s="54">
        <f>_xlfn.XLOOKUP($C457,[25]PSP!$C:$C,[25]PSP!$CF:$CF)</f>
        <v>0</v>
      </c>
      <c r="CG457" s="27">
        <f>_xlfn.XLOOKUP($C457,[25]PSP!$C:$C,[25]PSP!$CG:$CG)</f>
        <v>46.04</v>
      </c>
      <c r="CH457" s="28">
        <f t="shared" si="1816"/>
        <v>0</v>
      </c>
      <c r="CI457" s="29"/>
      <c r="CJ457" s="54">
        <f>_xlfn.XLOOKUP($C457,[25]PSP!$C:$C,[25]PSP!$CJ:$CJ)</f>
        <v>0</v>
      </c>
      <c r="CK457" s="27">
        <f>_xlfn.XLOOKUP($C457,[25]PSP!$C:$C,[25]PSP!$CK:$CK)</f>
        <v>46.04</v>
      </c>
      <c r="CL457" s="28">
        <f t="shared" si="1817"/>
        <v>0</v>
      </c>
      <c r="CM457" s="29"/>
      <c r="CN457" s="54">
        <f>_xlfn.XLOOKUP($C457,[25]PSP!$C:$C,[25]PSP!$CN:$CN)</f>
        <v>0</v>
      </c>
      <c r="CO457" s="27">
        <f>_xlfn.XLOOKUP($C457,[25]PSP!$C:$C,[25]PSP!$CO:$CO)</f>
        <v>46.04</v>
      </c>
      <c r="CP457" s="28">
        <f t="shared" si="1818"/>
        <v>0</v>
      </c>
      <c r="CQ457" s="29"/>
      <c r="CR457" s="54">
        <f>_xlfn.XLOOKUP($C457,[25]PSP!$C:$C,[25]PSP!$CR:$CR)</f>
        <v>0</v>
      </c>
      <c r="CS457" s="27">
        <f>_xlfn.XLOOKUP($C457,[25]PSP!$C:$C,[25]PSP!$CS:$CS)</f>
        <v>46.04</v>
      </c>
      <c r="CT457" s="28">
        <f t="shared" si="1819"/>
        <v>0</v>
      </c>
      <c r="CU457" s="29"/>
      <c r="CV457" s="54">
        <f>_xlfn.XLOOKUP($C457,[25]PSP!$C:$C,[25]PSP!$CV:$CV)</f>
        <v>0</v>
      </c>
      <c r="CW457" s="27">
        <f>_xlfn.XLOOKUP($C457,[25]PSP!$C:$C,[25]PSP!$CW:$CW)</f>
        <v>46.04</v>
      </c>
      <c r="CX457" s="28">
        <f t="shared" si="1820"/>
        <v>0</v>
      </c>
      <c r="CY457" s="29"/>
      <c r="CZ457" s="54">
        <f>_xlfn.XLOOKUP($C457,[25]PSP!$C:$C,[25]PSP!$CZ:$CZ)</f>
        <v>0</v>
      </c>
      <c r="DA457" s="27">
        <f>_xlfn.XLOOKUP($C457,[25]PSP!$C:$C,[25]PSP!$DA:$DA)</f>
        <v>46.04</v>
      </c>
      <c r="DB457" s="28">
        <f t="shared" si="1821"/>
        <v>0</v>
      </c>
      <c r="DC457" s="29"/>
      <c r="DD457" s="54">
        <f>_xlfn.XLOOKUP($C457,[25]PSP!$C:$C,[25]PSP!$DD:$DD)</f>
        <v>0</v>
      </c>
      <c r="DE457" s="27">
        <f>_xlfn.XLOOKUP($C457,[25]PSP!$C:$C,[25]PSP!$DE:$DE)</f>
        <v>46.04</v>
      </c>
      <c r="DF457" s="28">
        <f t="shared" si="1822"/>
        <v>0</v>
      </c>
      <c r="DG457" s="29"/>
      <c r="DH457" s="54">
        <f>_xlfn.XLOOKUP($C457,[25]PSP!$C:$C,[25]PSP!$DH:$DH)</f>
        <v>0</v>
      </c>
      <c r="DI457" s="27">
        <f>_xlfn.XLOOKUP($C457,[25]PSP!$C:$C,[25]PSP!$DI:$DI)</f>
        <v>46.04</v>
      </c>
      <c r="DJ457" s="28">
        <f t="shared" si="1823"/>
        <v>0</v>
      </c>
      <c r="DK457" s="29"/>
      <c r="DL457" s="54">
        <f>_xlfn.XLOOKUP($C457,[25]PSP!$C:$C,[25]PSP!$DL:$DL)</f>
        <v>0</v>
      </c>
      <c r="DM457" s="27">
        <f>_xlfn.XLOOKUP($C457,[25]PSP!$C:$C,[25]PSP!$DM:$DM)</f>
        <v>46.04</v>
      </c>
      <c r="DN457" s="28">
        <f t="shared" si="1824"/>
        <v>0</v>
      </c>
      <c r="DO457" s="29"/>
      <c r="DP457" s="54">
        <f>_xlfn.XLOOKUP($C457,[25]PSP!$C:$C,[25]PSP!$DP:$DP)</f>
        <v>0</v>
      </c>
      <c r="DQ457" s="27">
        <f>_xlfn.XLOOKUP($C457,[25]PSP!$C:$C,[25]PSP!$DQ:$DQ)</f>
        <v>46.04</v>
      </c>
      <c r="DR457" s="28">
        <f t="shared" si="1825"/>
        <v>0</v>
      </c>
      <c r="DS457" s="29"/>
      <c r="DT457" s="54">
        <f>_xlfn.XLOOKUP($C457,[25]PSP!$C:$C,[25]PSP!$DT:$DT)</f>
        <v>0</v>
      </c>
      <c r="DU457" s="27">
        <f>_xlfn.XLOOKUP($C457,[25]PSP!$C:$C,[25]PSP!$DU:$DU)</f>
        <v>46.04</v>
      </c>
      <c r="DV457" s="28">
        <f t="shared" si="1826"/>
        <v>0</v>
      </c>
      <c r="DW457" s="29"/>
      <c r="DX457" s="54">
        <f>_xlfn.XLOOKUP($C457,[25]PSP!$C:$C,[25]PSP!$DX:$DX)</f>
        <v>0</v>
      </c>
      <c r="DY457" s="27">
        <f>_xlfn.XLOOKUP($C457,[25]PSP!$C:$C,[25]PSP!$DY:$DY)</f>
        <v>46.04</v>
      </c>
      <c r="DZ457" s="28">
        <f t="shared" si="1827"/>
        <v>0</v>
      </c>
      <c r="EA457" s="29"/>
      <c r="EB457" s="54">
        <f>_xlfn.XLOOKUP($C457,[25]PSP!$C:$C,[25]PSP!$EB:$EB)</f>
        <v>0</v>
      </c>
      <c r="EC457" s="27">
        <f>_xlfn.XLOOKUP($C457,[25]PSP!$C:$C,[25]PSP!$EC:$EC)</f>
        <v>46.04</v>
      </c>
      <c r="ED457" s="28">
        <f t="shared" si="1828"/>
        <v>0</v>
      </c>
      <c r="EE457" s="29"/>
      <c r="EF457" s="54">
        <f>_xlfn.XLOOKUP($C457,[25]PSP!$C:$C,[25]PSP!$EF:$EF)</f>
        <v>0</v>
      </c>
      <c r="EG457" s="27">
        <f>_xlfn.XLOOKUP($C457,[25]PSP!$C:$C,[25]PSP!$EG:$EG)</f>
        <v>46.04</v>
      </c>
      <c r="EH457" s="28">
        <f t="shared" si="1829"/>
        <v>0</v>
      </c>
      <c r="EI457" s="29"/>
      <c r="EJ457" s="54">
        <f>_xlfn.XLOOKUP($C457,[25]PSP!$C:$C,[25]PSP!$EJ:$EJ)</f>
        <v>0</v>
      </c>
      <c r="EK457" s="27">
        <f>_xlfn.XLOOKUP($C457,[25]PSP!$C:$C,[25]PSP!$EK:$EK)</f>
        <v>46.04</v>
      </c>
      <c r="EL457" s="28">
        <f t="shared" si="1830"/>
        <v>0</v>
      </c>
      <c r="EM457" s="29"/>
      <c r="EN457" s="108"/>
      <c r="EO457" s="29">
        <f t="shared" si="1659"/>
        <v>0</v>
      </c>
      <c r="EP457" s="29">
        <f t="shared" si="1831"/>
        <v>0</v>
      </c>
      <c r="EQ457" s="4" t="b">
        <f t="shared" si="1624"/>
        <v>1</v>
      </c>
      <c r="ES457" s="118">
        <f t="shared" si="1728"/>
        <v>1.1767000000000001</v>
      </c>
    </row>
    <row r="458" spans="3:149" ht="21" x14ac:dyDescent="0.25">
      <c r="C458" s="24" t="s">
        <v>376</v>
      </c>
      <c r="D458" s="43" t="str">
        <f>_xlfn.XLOOKUP($C458,[25]PSP!$C:$C,[25]PSP!$D:$D)</f>
        <v>RO-40514</v>
      </c>
      <c r="E458" s="24" t="str">
        <f>_xlfn.XLOOKUP($C458,[25]PSP!$C:$C,[25]PSP!$E:$E)</f>
        <v>DER/MG</v>
      </c>
      <c r="F458" s="25" t="str">
        <f>_xlfn.XLOOKUP($C458,[25]PSP!$C:$C,[25]PSP!$F:$F)</f>
        <v>VALETA  DE  PROTEÇÃO  DE  ATERRO  TIPO  DR.VPA  (EXECUÇÃO,  INCLUINDO ESCAVAÇÃO)</v>
      </c>
      <c r="G458" s="26" t="str">
        <f>_xlfn.XLOOKUP($C458,[25]PSP!$C:$C,[25]PSP!$G:$G)</f>
        <v>M</v>
      </c>
      <c r="H458" s="53">
        <f>_xlfn.XLOOKUP($C458,[25]PSP!$C:$C,[25]PSP!$H:$H)</f>
        <v>1049</v>
      </c>
      <c r="I458" s="28">
        <f>_xlfn.XLOOKUP($C458,[25]PSP!$C:$C,[25]PSP!$I:$I)</f>
        <v>26623.620000000003</v>
      </c>
      <c r="J458" s="28">
        <f t="shared" si="1797"/>
        <v>31328.013654000006</v>
      </c>
      <c r="K458" s="29"/>
      <c r="L458" s="54">
        <f>_xlfn.XLOOKUP($C458,[25]PSP!$C:$C,[25]PSP!$L:$L)</f>
        <v>0</v>
      </c>
      <c r="M458" s="27">
        <f>_xlfn.XLOOKUP($C458,[25]PSP!$C:$C,[25]PSP!$M:$M)</f>
        <v>25.38</v>
      </c>
      <c r="N458" s="28">
        <f t="shared" si="1798"/>
        <v>0</v>
      </c>
      <c r="O458" s="29"/>
      <c r="P458" s="54">
        <f>_xlfn.XLOOKUP($C458,[25]PSP!$C:$C,[25]PSP!$P:$P)</f>
        <v>0</v>
      </c>
      <c r="Q458" s="27">
        <f>_xlfn.XLOOKUP($C458,[25]PSP!$C:$C,[25]PSP!$Q:$Q)</f>
        <v>25.38</v>
      </c>
      <c r="R458" s="28">
        <f t="shared" si="1799"/>
        <v>0</v>
      </c>
      <c r="S458" s="29"/>
      <c r="T458" s="54">
        <f>_xlfn.XLOOKUP($C458,[25]PSP!$C:$C,[25]PSP!$T:$T)</f>
        <v>0</v>
      </c>
      <c r="U458" s="27">
        <f>_xlfn.XLOOKUP($C458,[25]PSP!$C:$C,[25]PSP!$U:$U)</f>
        <v>25.38</v>
      </c>
      <c r="V458" s="28">
        <f t="shared" si="1800"/>
        <v>0</v>
      </c>
      <c r="W458" s="29"/>
      <c r="X458" s="54">
        <f>_xlfn.XLOOKUP($C458,[25]PSP!$C:$C,[25]PSP!$X:$X)</f>
        <v>0</v>
      </c>
      <c r="Y458" s="27">
        <f>_xlfn.XLOOKUP($C458,[25]PSP!$C:$C,[25]PSP!$Y:$Y)</f>
        <v>25.38</v>
      </c>
      <c r="Z458" s="28">
        <f t="shared" si="1801"/>
        <v>0</v>
      </c>
      <c r="AA458" s="29"/>
      <c r="AB458" s="54">
        <f>_xlfn.XLOOKUP($C458,[25]PSP!$C:$C,[25]PSP!$AB:$AB)</f>
        <v>0</v>
      </c>
      <c r="AC458" s="27">
        <f>_xlfn.XLOOKUP($C458,[25]PSP!$C:$C,[25]PSP!$AC:$AC)</f>
        <v>25.38</v>
      </c>
      <c r="AD458" s="28">
        <f t="shared" si="1802"/>
        <v>0</v>
      </c>
      <c r="AE458" s="29"/>
      <c r="AF458" s="54">
        <f>_xlfn.XLOOKUP($C458,[25]PSP!$C:$C,[25]PSP!$AF:$AF)</f>
        <v>0</v>
      </c>
      <c r="AG458" s="27">
        <f>_xlfn.XLOOKUP($C458,[25]PSP!$C:$C,[25]PSP!$AG:$AG)</f>
        <v>25.38</v>
      </c>
      <c r="AH458" s="28">
        <f t="shared" si="1803"/>
        <v>0</v>
      </c>
      <c r="AI458" s="29"/>
      <c r="AJ458" s="54">
        <f>_xlfn.XLOOKUP($C458,[25]PSP!$C:$C,[25]PSP!$AJ:$AJ)</f>
        <v>0</v>
      </c>
      <c r="AK458" s="27">
        <f>_xlfn.XLOOKUP($C458,[25]PSP!$C:$C,[25]PSP!$AK:$AK)</f>
        <v>25.38</v>
      </c>
      <c r="AL458" s="28">
        <f t="shared" si="1804"/>
        <v>0</v>
      </c>
      <c r="AM458" s="29"/>
      <c r="AN458" s="54">
        <f>_xlfn.XLOOKUP($C458,[25]PSP!$C:$C,[25]PSP!$AN:$AN)</f>
        <v>0</v>
      </c>
      <c r="AO458" s="27">
        <f>_xlfn.XLOOKUP($C458,[25]PSP!$C:$C,[25]PSP!$AO:$AO)</f>
        <v>25.38</v>
      </c>
      <c r="AP458" s="28">
        <f t="shared" si="1805"/>
        <v>0</v>
      </c>
      <c r="AQ458" s="29"/>
      <c r="AR458" s="54">
        <f>_xlfn.XLOOKUP($C458,[25]PSP!$C:$C,[25]PSP!$AR:$AR)</f>
        <v>0</v>
      </c>
      <c r="AS458" s="27">
        <f>_xlfn.XLOOKUP($C458,[25]PSP!$C:$C,[25]PSP!$AS:$AS)</f>
        <v>25.38</v>
      </c>
      <c r="AT458" s="28">
        <f t="shared" si="1806"/>
        <v>0</v>
      </c>
      <c r="AU458" s="29"/>
      <c r="AV458" s="54">
        <f>_xlfn.XLOOKUP($C458,[25]PSP!$C:$C,[25]PSP!$AV:$AV)</f>
        <v>0</v>
      </c>
      <c r="AW458" s="27">
        <f>_xlfn.XLOOKUP($C458,[25]PSP!$C:$C,[25]PSP!$AW:$AW)</f>
        <v>25.38</v>
      </c>
      <c r="AX458" s="28">
        <f t="shared" si="1807"/>
        <v>0</v>
      </c>
      <c r="AY458" s="29"/>
      <c r="AZ458" s="54">
        <f>_xlfn.XLOOKUP($C458,[25]PSP!$C:$C,[25]PSP!$AZ:$AZ)</f>
        <v>0</v>
      </c>
      <c r="BA458" s="27">
        <f>_xlfn.XLOOKUP($C458,[25]PSP!$C:$C,[25]PSP!$BA:$BA)</f>
        <v>25.38</v>
      </c>
      <c r="BB458" s="28">
        <f t="shared" si="1808"/>
        <v>0</v>
      </c>
      <c r="BC458" s="29"/>
      <c r="BD458" s="54">
        <f>_xlfn.XLOOKUP($C458,[25]PSP!$C:$C,[25]PSP!$BD:$BD)</f>
        <v>0</v>
      </c>
      <c r="BE458" s="27">
        <f>_xlfn.XLOOKUP($C458,[25]PSP!$C:$C,[25]PSP!$BE:$BE)</f>
        <v>25.38</v>
      </c>
      <c r="BF458" s="28">
        <f t="shared" si="1809"/>
        <v>0</v>
      </c>
      <c r="BG458" s="29"/>
      <c r="BH458" s="54">
        <f>_xlfn.XLOOKUP($C458,[25]PSP!$C:$C,[25]PSP!$BH:$BH)</f>
        <v>0</v>
      </c>
      <c r="BI458" s="27">
        <f>_xlfn.XLOOKUP($C458,[25]PSP!$C:$C,[25]PSP!$BI:$BI)</f>
        <v>25.38</v>
      </c>
      <c r="BJ458" s="28">
        <f t="shared" si="1810"/>
        <v>0</v>
      </c>
      <c r="BK458" s="29"/>
      <c r="BL458" s="54">
        <f>_xlfn.XLOOKUP($C458,[25]PSP!$C:$C,[25]PSP!$BL:$BL)</f>
        <v>0</v>
      </c>
      <c r="BM458" s="27">
        <f>_xlfn.XLOOKUP($C458,[25]PSP!$C:$C,[25]PSP!$BM:$BM)</f>
        <v>25.38</v>
      </c>
      <c r="BN458" s="28">
        <f t="shared" si="1811"/>
        <v>0</v>
      </c>
      <c r="BO458" s="29"/>
      <c r="BP458" s="54">
        <f>_xlfn.XLOOKUP($C458,[25]PSP!$C:$C,[25]PSP!$BP:$BP)</f>
        <v>0</v>
      </c>
      <c r="BQ458" s="27">
        <f>_xlfn.XLOOKUP($C458,[25]PSP!$C:$C,[25]PSP!$BQ:$BQ)</f>
        <v>25.38</v>
      </c>
      <c r="BR458" s="28">
        <f t="shared" si="1812"/>
        <v>0</v>
      </c>
      <c r="BS458" s="29"/>
      <c r="BT458" s="54">
        <f>_xlfn.XLOOKUP($C458,[25]PSP!$C:$C,[25]PSP!$BT:$BT)</f>
        <v>0</v>
      </c>
      <c r="BU458" s="27">
        <f>_xlfn.XLOOKUP($C458,[25]PSP!$C:$C,[25]PSP!$BU:$BU)</f>
        <v>25.38</v>
      </c>
      <c r="BV458" s="28">
        <f t="shared" si="1813"/>
        <v>0</v>
      </c>
      <c r="BW458" s="29"/>
      <c r="BX458" s="54">
        <f>_xlfn.XLOOKUP($C458,[25]PSP!$C:$C,[25]PSP!$BX:$BX)</f>
        <v>0</v>
      </c>
      <c r="BY458" s="27">
        <f>_xlfn.XLOOKUP($C458,[25]PSP!$C:$C,[25]PSP!$BY:$BY)</f>
        <v>25.38</v>
      </c>
      <c r="BZ458" s="28">
        <f t="shared" si="1814"/>
        <v>0</v>
      </c>
      <c r="CA458" s="29"/>
      <c r="CB458" s="54">
        <f>_xlfn.XLOOKUP($C458,[25]PSP!$C:$C,[25]PSP!$CB:$CB)</f>
        <v>0</v>
      </c>
      <c r="CC458" s="27">
        <f>_xlfn.XLOOKUP($C458,[25]PSP!$C:$C,[25]PSP!$CC:$CC)</f>
        <v>25.38</v>
      </c>
      <c r="CD458" s="28">
        <f t="shared" si="1815"/>
        <v>0</v>
      </c>
      <c r="CE458" s="29"/>
      <c r="CF458" s="54">
        <f>_xlfn.XLOOKUP($C458,[25]PSP!$C:$C,[25]PSP!$CF:$CF)</f>
        <v>0</v>
      </c>
      <c r="CG458" s="27">
        <f>_xlfn.XLOOKUP($C458,[25]PSP!$C:$C,[25]PSP!$CG:$CG)</f>
        <v>25.38</v>
      </c>
      <c r="CH458" s="28">
        <f t="shared" si="1816"/>
        <v>0</v>
      </c>
      <c r="CI458" s="29"/>
      <c r="CJ458" s="54">
        <f>_xlfn.XLOOKUP($C458,[25]PSP!$C:$C,[25]PSP!$CJ:$CJ)</f>
        <v>0</v>
      </c>
      <c r="CK458" s="27">
        <f>_xlfn.XLOOKUP($C458,[25]PSP!$C:$C,[25]PSP!$CK:$CK)</f>
        <v>25.38</v>
      </c>
      <c r="CL458" s="28">
        <f t="shared" si="1817"/>
        <v>0</v>
      </c>
      <c r="CM458" s="29"/>
      <c r="CN458" s="54">
        <f>_xlfn.XLOOKUP($C458,[25]PSP!$C:$C,[25]PSP!$CN:$CN)</f>
        <v>0</v>
      </c>
      <c r="CO458" s="27">
        <f>_xlfn.XLOOKUP($C458,[25]PSP!$C:$C,[25]PSP!$CO:$CO)</f>
        <v>25.38</v>
      </c>
      <c r="CP458" s="28">
        <f t="shared" si="1818"/>
        <v>0</v>
      </c>
      <c r="CQ458" s="29"/>
      <c r="CR458" s="54">
        <f>_xlfn.XLOOKUP($C458,[25]PSP!$C:$C,[25]PSP!$CR:$CR)</f>
        <v>0</v>
      </c>
      <c r="CS458" s="27">
        <f>_xlfn.XLOOKUP($C458,[25]PSP!$C:$C,[25]PSP!$CS:$CS)</f>
        <v>25.38</v>
      </c>
      <c r="CT458" s="28">
        <f t="shared" si="1819"/>
        <v>0</v>
      </c>
      <c r="CU458" s="29"/>
      <c r="CV458" s="54">
        <f>_xlfn.XLOOKUP($C458,[25]PSP!$C:$C,[25]PSP!$CV:$CV)</f>
        <v>0</v>
      </c>
      <c r="CW458" s="27">
        <f>_xlfn.XLOOKUP($C458,[25]PSP!$C:$C,[25]PSP!$CW:$CW)</f>
        <v>25.38</v>
      </c>
      <c r="CX458" s="28">
        <f t="shared" si="1820"/>
        <v>0</v>
      </c>
      <c r="CY458" s="29"/>
      <c r="CZ458" s="54">
        <f>_xlfn.XLOOKUP($C458,[25]PSP!$C:$C,[25]PSP!$CZ:$CZ)</f>
        <v>0</v>
      </c>
      <c r="DA458" s="27">
        <f>_xlfn.XLOOKUP($C458,[25]PSP!$C:$C,[25]PSP!$DA:$DA)</f>
        <v>25.38</v>
      </c>
      <c r="DB458" s="28">
        <f t="shared" si="1821"/>
        <v>0</v>
      </c>
      <c r="DC458" s="29"/>
      <c r="DD458" s="54">
        <f>_xlfn.XLOOKUP($C458,[25]PSP!$C:$C,[25]PSP!$DD:$DD)</f>
        <v>0</v>
      </c>
      <c r="DE458" s="27">
        <f>_xlfn.XLOOKUP($C458,[25]PSP!$C:$C,[25]PSP!$DE:$DE)</f>
        <v>25.38</v>
      </c>
      <c r="DF458" s="28">
        <f t="shared" si="1822"/>
        <v>0</v>
      </c>
      <c r="DG458" s="29"/>
      <c r="DH458" s="54">
        <f>_xlfn.XLOOKUP($C458,[25]PSP!$C:$C,[25]PSP!$DH:$DH)</f>
        <v>0</v>
      </c>
      <c r="DI458" s="27">
        <f>_xlfn.XLOOKUP($C458,[25]PSP!$C:$C,[25]PSP!$DI:$DI)</f>
        <v>25.38</v>
      </c>
      <c r="DJ458" s="28">
        <f t="shared" si="1823"/>
        <v>0</v>
      </c>
      <c r="DK458" s="29"/>
      <c r="DL458" s="54">
        <f>_xlfn.XLOOKUP($C458,[25]PSP!$C:$C,[25]PSP!$DL:$DL)</f>
        <v>0</v>
      </c>
      <c r="DM458" s="27">
        <f>_xlfn.XLOOKUP($C458,[25]PSP!$C:$C,[25]PSP!$DM:$DM)</f>
        <v>25.38</v>
      </c>
      <c r="DN458" s="28">
        <f t="shared" si="1824"/>
        <v>0</v>
      </c>
      <c r="DO458" s="29"/>
      <c r="DP458" s="54">
        <f>_xlfn.XLOOKUP($C458,[25]PSP!$C:$C,[25]PSP!$DP:$DP)</f>
        <v>0</v>
      </c>
      <c r="DQ458" s="27">
        <f>_xlfn.XLOOKUP($C458,[25]PSP!$C:$C,[25]PSP!$DQ:$DQ)</f>
        <v>25.38</v>
      </c>
      <c r="DR458" s="28">
        <f t="shared" si="1825"/>
        <v>0</v>
      </c>
      <c r="DS458" s="29"/>
      <c r="DT458" s="54">
        <f>_xlfn.XLOOKUP($C458,[25]PSP!$C:$C,[25]PSP!$DT:$DT)</f>
        <v>0</v>
      </c>
      <c r="DU458" s="27">
        <f>_xlfn.XLOOKUP($C458,[25]PSP!$C:$C,[25]PSP!$DU:$DU)</f>
        <v>25.38</v>
      </c>
      <c r="DV458" s="28">
        <f t="shared" si="1826"/>
        <v>0</v>
      </c>
      <c r="DW458" s="29"/>
      <c r="DX458" s="54">
        <f>_xlfn.XLOOKUP($C458,[25]PSP!$C:$C,[25]PSP!$DX:$DX)</f>
        <v>0</v>
      </c>
      <c r="DY458" s="27">
        <f>_xlfn.XLOOKUP($C458,[25]PSP!$C:$C,[25]PSP!$DY:$DY)</f>
        <v>25.38</v>
      </c>
      <c r="DZ458" s="28">
        <f t="shared" si="1827"/>
        <v>0</v>
      </c>
      <c r="EA458" s="29"/>
      <c r="EB458" s="54">
        <f>_xlfn.XLOOKUP($C458,[25]PSP!$C:$C,[25]PSP!$EB:$EB)</f>
        <v>513</v>
      </c>
      <c r="EC458" s="27">
        <f>_xlfn.XLOOKUP($C458,[25]PSP!$C:$C,[25]PSP!$EC:$EC)</f>
        <v>25.38</v>
      </c>
      <c r="ED458" s="28">
        <f t="shared" si="1828"/>
        <v>13019.94</v>
      </c>
      <c r="EE458" s="29"/>
      <c r="EF458" s="54">
        <f>_xlfn.XLOOKUP($C458,[25]PSP!$C:$C,[25]PSP!$EF:$EF)</f>
        <v>104</v>
      </c>
      <c r="EG458" s="27">
        <f>_xlfn.XLOOKUP($C458,[25]PSP!$C:$C,[25]PSP!$EG:$EG)</f>
        <v>25.38</v>
      </c>
      <c r="EH458" s="28">
        <f t="shared" si="1829"/>
        <v>2639.52</v>
      </c>
      <c r="EI458" s="29"/>
      <c r="EJ458" s="54">
        <f>_xlfn.XLOOKUP($C458,[25]PSP!$C:$C,[25]PSP!$EJ:$EJ)</f>
        <v>432</v>
      </c>
      <c r="EK458" s="27">
        <f>_xlfn.XLOOKUP($C458,[25]PSP!$C:$C,[25]PSP!$EK:$EK)</f>
        <v>25.38</v>
      </c>
      <c r="EL458" s="28">
        <f t="shared" si="1830"/>
        <v>10964.16</v>
      </c>
      <c r="EM458" s="29"/>
      <c r="EN458" s="108"/>
      <c r="EO458" s="29">
        <f t="shared" si="1659"/>
        <v>26623.620000000003</v>
      </c>
      <c r="EP458" s="29">
        <f t="shared" si="1831"/>
        <v>26623.620000000003</v>
      </c>
      <c r="EQ458" s="4" t="b">
        <f t="shared" si="1624"/>
        <v>1</v>
      </c>
      <c r="ES458" s="118">
        <f t="shared" si="1728"/>
        <v>1.1767000000000001</v>
      </c>
    </row>
    <row r="459" spans="3:149" ht="14.25" x14ac:dyDescent="0.25">
      <c r="C459" s="24" t="s">
        <v>377</v>
      </c>
      <c r="D459" s="43">
        <f>_xlfn.XLOOKUP($C459,[25]PSP!$C:$C,[25]PSP!$D:$D)</f>
        <v>2003311</v>
      </c>
      <c r="E459" s="24" t="str">
        <f>_xlfn.XLOOKUP($C459,[25]PSP!$C:$C,[25]PSP!$E:$E)</f>
        <v>SICRO SERVIÇO</v>
      </c>
      <c r="F459" s="25" t="str">
        <f>_xlfn.XLOOKUP($C459,[25]PSP!$C:$C,[25]PSP!$F:$F)</f>
        <v>VALETA DE PROTEÇÃO DE ATERROS COM REVESTIMENTO VEGETAL - VPA 02</v>
      </c>
      <c r="G459" s="26" t="str">
        <f>_xlfn.XLOOKUP($C459,[25]PSP!$C:$C,[25]PSP!$G:$G)</f>
        <v>M</v>
      </c>
      <c r="H459" s="53">
        <f>_xlfn.XLOOKUP($C459,[25]PSP!$C:$C,[25]PSP!$H:$H)</f>
        <v>1748</v>
      </c>
      <c r="I459" s="28">
        <f>_xlfn.XLOOKUP($C459,[25]PSP!$C:$C,[25]PSP!$I:$I)</f>
        <v>64606.080000000002</v>
      </c>
      <c r="J459" s="28">
        <f t="shared" si="1797"/>
        <v>76021.974336000014</v>
      </c>
      <c r="K459" s="29"/>
      <c r="L459" s="54">
        <f>_xlfn.XLOOKUP($C459,[25]PSP!$C:$C,[25]PSP!$L:$L)</f>
        <v>0</v>
      </c>
      <c r="M459" s="27">
        <f>_xlfn.XLOOKUP($C459,[25]PSP!$C:$C,[25]PSP!$M:$M)</f>
        <v>36.96</v>
      </c>
      <c r="N459" s="28">
        <f t="shared" si="1798"/>
        <v>0</v>
      </c>
      <c r="O459" s="29"/>
      <c r="P459" s="54">
        <f>_xlfn.XLOOKUP($C459,[25]PSP!$C:$C,[25]PSP!$P:$P)</f>
        <v>0</v>
      </c>
      <c r="Q459" s="27">
        <f>_xlfn.XLOOKUP($C459,[25]PSP!$C:$C,[25]PSP!$Q:$Q)</f>
        <v>36.96</v>
      </c>
      <c r="R459" s="28">
        <f t="shared" si="1799"/>
        <v>0</v>
      </c>
      <c r="S459" s="29"/>
      <c r="T459" s="54">
        <f>_xlfn.XLOOKUP($C459,[25]PSP!$C:$C,[25]PSP!$T:$T)</f>
        <v>0</v>
      </c>
      <c r="U459" s="27">
        <f>_xlfn.XLOOKUP($C459,[25]PSP!$C:$C,[25]PSP!$U:$U)</f>
        <v>36.96</v>
      </c>
      <c r="V459" s="28">
        <f t="shared" si="1800"/>
        <v>0</v>
      </c>
      <c r="W459" s="29"/>
      <c r="X459" s="54">
        <f>_xlfn.XLOOKUP($C459,[25]PSP!$C:$C,[25]PSP!$X:$X)</f>
        <v>0</v>
      </c>
      <c r="Y459" s="27">
        <f>_xlfn.XLOOKUP($C459,[25]PSP!$C:$C,[25]PSP!$Y:$Y)</f>
        <v>36.96</v>
      </c>
      <c r="Z459" s="28">
        <f t="shared" si="1801"/>
        <v>0</v>
      </c>
      <c r="AA459" s="29"/>
      <c r="AB459" s="54">
        <f>_xlfn.XLOOKUP($C459,[25]PSP!$C:$C,[25]PSP!$AB:$AB)</f>
        <v>0</v>
      </c>
      <c r="AC459" s="27">
        <f>_xlfn.XLOOKUP($C459,[25]PSP!$C:$C,[25]PSP!$AC:$AC)</f>
        <v>36.96</v>
      </c>
      <c r="AD459" s="28">
        <f t="shared" si="1802"/>
        <v>0</v>
      </c>
      <c r="AE459" s="29"/>
      <c r="AF459" s="54">
        <f>_xlfn.XLOOKUP($C459,[25]PSP!$C:$C,[25]PSP!$AF:$AF)</f>
        <v>0</v>
      </c>
      <c r="AG459" s="27">
        <f>_xlfn.XLOOKUP($C459,[25]PSP!$C:$C,[25]PSP!$AG:$AG)</f>
        <v>36.96</v>
      </c>
      <c r="AH459" s="28">
        <f t="shared" si="1803"/>
        <v>0</v>
      </c>
      <c r="AI459" s="29"/>
      <c r="AJ459" s="54">
        <f>_xlfn.XLOOKUP($C459,[25]PSP!$C:$C,[25]PSP!$AJ:$AJ)</f>
        <v>0</v>
      </c>
      <c r="AK459" s="27">
        <f>_xlfn.XLOOKUP($C459,[25]PSP!$C:$C,[25]PSP!$AK:$AK)</f>
        <v>36.96</v>
      </c>
      <c r="AL459" s="28">
        <f t="shared" si="1804"/>
        <v>0</v>
      </c>
      <c r="AM459" s="29"/>
      <c r="AN459" s="54">
        <f>_xlfn.XLOOKUP($C459,[25]PSP!$C:$C,[25]PSP!$AN:$AN)</f>
        <v>0</v>
      </c>
      <c r="AO459" s="27">
        <f>_xlfn.XLOOKUP($C459,[25]PSP!$C:$C,[25]PSP!$AO:$AO)</f>
        <v>36.96</v>
      </c>
      <c r="AP459" s="28">
        <f t="shared" si="1805"/>
        <v>0</v>
      </c>
      <c r="AQ459" s="29"/>
      <c r="AR459" s="54">
        <f>_xlfn.XLOOKUP($C459,[25]PSP!$C:$C,[25]PSP!$AR:$AR)</f>
        <v>0</v>
      </c>
      <c r="AS459" s="27">
        <f>_xlfn.XLOOKUP($C459,[25]PSP!$C:$C,[25]PSP!$AS:$AS)</f>
        <v>36.96</v>
      </c>
      <c r="AT459" s="28">
        <f t="shared" si="1806"/>
        <v>0</v>
      </c>
      <c r="AU459" s="29"/>
      <c r="AV459" s="54">
        <f>_xlfn.XLOOKUP($C459,[25]PSP!$C:$C,[25]PSP!$AV:$AV)</f>
        <v>0</v>
      </c>
      <c r="AW459" s="27">
        <f>_xlfn.XLOOKUP($C459,[25]PSP!$C:$C,[25]PSP!$AW:$AW)</f>
        <v>36.96</v>
      </c>
      <c r="AX459" s="28">
        <f t="shared" si="1807"/>
        <v>0</v>
      </c>
      <c r="AY459" s="29"/>
      <c r="AZ459" s="54">
        <f>_xlfn.XLOOKUP($C459,[25]PSP!$C:$C,[25]PSP!$AZ:$AZ)</f>
        <v>0</v>
      </c>
      <c r="BA459" s="27">
        <f>_xlfn.XLOOKUP($C459,[25]PSP!$C:$C,[25]PSP!$BA:$BA)</f>
        <v>36.96</v>
      </c>
      <c r="BB459" s="28">
        <f t="shared" si="1808"/>
        <v>0</v>
      </c>
      <c r="BC459" s="29"/>
      <c r="BD459" s="54">
        <f>_xlfn.XLOOKUP($C459,[25]PSP!$C:$C,[25]PSP!$BD:$BD)</f>
        <v>0</v>
      </c>
      <c r="BE459" s="27">
        <f>_xlfn.XLOOKUP($C459,[25]PSP!$C:$C,[25]PSP!$BE:$BE)</f>
        <v>36.96</v>
      </c>
      <c r="BF459" s="28">
        <f t="shared" si="1809"/>
        <v>0</v>
      </c>
      <c r="BG459" s="29"/>
      <c r="BH459" s="54">
        <f>_xlfn.XLOOKUP($C459,[25]PSP!$C:$C,[25]PSP!$BH:$BH)</f>
        <v>0</v>
      </c>
      <c r="BI459" s="27">
        <f>_xlfn.XLOOKUP($C459,[25]PSP!$C:$C,[25]PSP!$BI:$BI)</f>
        <v>36.96</v>
      </c>
      <c r="BJ459" s="28">
        <f t="shared" si="1810"/>
        <v>0</v>
      </c>
      <c r="BK459" s="29"/>
      <c r="BL459" s="54">
        <f>_xlfn.XLOOKUP($C459,[25]PSP!$C:$C,[25]PSP!$BL:$BL)</f>
        <v>0</v>
      </c>
      <c r="BM459" s="27">
        <f>_xlfn.XLOOKUP($C459,[25]PSP!$C:$C,[25]PSP!$BM:$BM)</f>
        <v>36.96</v>
      </c>
      <c r="BN459" s="28">
        <f t="shared" si="1811"/>
        <v>0</v>
      </c>
      <c r="BO459" s="29"/>
      <c r="BP459" s="54">
        <f>_xlfn.XLOOKUP($C459,[25]PSP!$C:$C,[25]PSP!$BP:$BP)</f>
        <v>0</v>
      </c>
      <c r="BQ459" s="27">
        <f>_xlfn.XLOOKUP($C459,[25]PSP!$C:$C,[25]PSP!$BQ:$BQ)</f>
        <v>36.96</v>
      </c>
      <c r="BR459" s="28">
        <f t="shared" si="1812"/>
        <v>0</v>
      </c>
      <c r="BS459" s="29"/>
      <c r="BT459" s="54">
        <f>_xlfn.XLOOKUP($C459,[25]PSP!$C:$C,[25]PSP!$BT:$BT)</f>
        <v>0</v>
      </c>
      <c r="BU459" s="27">
        <f>_xlfn.XLOOKUP($C459,[25]PSP!$C:$C,[25]PSP!$BU:$BU)</f>
        <v>36.96</v>
      </c>
      <c r="BV459" s="28">
        <f t="shared" si="1813"/>
        <v>0</v>
      </c>
      <c r="BW459" s="29"/>
      <c r="BX459" s="54">
        <f>_xlfn.XLOOKUP($C459,[25]PSP!$C:$C,[25]PSP!$BX:$BX)</f>
        <v>0</v>
      </c>
      <c r="BY459" s="27">
        <f>_xlfn.XLOOKUP($C459,[25]PSP!$C:$C,[25]PSP!$BY:$BY)</f>
        <v>36.96</v>
      </c>
      <c r="BZ459" s="28">
        <f t="shared" si="1814"/>
        <v>0</v>
      </c>
      <c r="CA459" s="29"/>
      <c r="CB459" s="54">
        <f>_xlfn.XLOOKUP($C459,[25]PSP!$C:$C,[25]PSP!$CB:$CB)</f>
        <v>0</v>
      </c>
      <c r="CC459" s="27">
        <f>_xlfn.XLOOKUP($C459,[25]PSP!$C:$C,[25]PSP!$CC:$CC)</f>
        <v>36.96</v>
      </c>
      <c r="CD459" s="28">
        <f t="shared" si="1815"/>
        <v>0</v>
      </c>
      <c r="CE459" s="29"/>
      <c r="CF459" s="54">
        <f>_xlfn.XLOOKUP($C459,[25]PSP!$C:$C,[25]PSP!$CF:$CF)</f>
        <v>0</v>
      </c>
      <c r="CG459" s="27">
        <f>_xlfn.XLOOKUP($C459,[25]PSP!$C:$C,[25]PSP!$CG:$CG)</f>
        <v>36.96</v>
      </c>
      <c r="CH459" s="28">
        <f t="shared" si="1816"/>
        <v>0</v>
      </c>
      <c r="CI459" s="29"/>
      <c r="CJ459" s="54">
        <f>_xlfn.XLOOKUP($C459,[25]PSP!$C:$C,[25]PSP!$CJ:$CJ)</f>
        <v>0</v>
      </c>
      <c r="CK459" s="27">
        <f>_xlfn.XLOOKUP($C459,[25]PSP!$C:$C,[25]PSP!$CK:$CK)</f>
        <v>36.96</v>
      </c>
      <c r="CL459" s="28">
        <f t="shared" si="1817"/>
        <v>0</v>
      </c>
      <c r="CM459" s="29"/>
      <c r="CN459" s="54">
        <f>_xlfn.XLOOKUP($C459,[25]PSP!$C:$C,[25]PSP!$CN:$CN)</f>
        <v>0</v>
      </c>
      <c r="CO459" s="27">
        <f>_xlfn.XLOOKUP($C459,[25]PSP!$C:$C,[25]PSP!$CO:$CO)</f>
        <v>36.96</v>
      </c>
      <c r="CP459" s="28">
        <f t="shared" si="1818"/>
        <v>0</v>
      </c>
      <c r="CQ459" s="29"/>
      <c r="CR459" s="54">
        <f>_xlfn.XLOOKUP($C459,[25]PSP!$C:$C,[25]PSP!$CR:$CR)</f>
        <v>0</v>
      </c>
      <c r="CS459" s="27">
        <f>_xlfn.XLOOKUP($C459,[25]PSP!$C:$C,[25]PSP!$CS:$CS)</f>
        <v>36.96</v>
      </c>
      <c r="CT459" s="28">
        <f t="shared" si="1819"/>
        <v>0</v>
      </c>
      <c r="CU459" s="29"/>
      <c r="CV459" s="54">
        <f>_xlfn.XLOOKUP($C459,[25]PSP!$C:$C,[25]PSP!$CV:$CV)</f>
        <v>0</v>
      </c>
      <c r="CW459" s="27">
        <f>_xlfn.XLOOKUP($C459,[25]PSP!$C:$C,[25]PSP!$CW:$CW)</f>
        <v>36.96</v>
      </c>
      <c r="CX459" s="28">
        <f t="shared" si="1820"/>
        <v>0</v>
      </c>
      <c r="CY459" s="29"/>
      <c r="CZ459" s="54">
        <f>_xlfn.XLOOKUP($C459,[25]PSP!$C:$C,[25]PSP!$CZ:$CZ)</f>
        <v>0</v>
      </c>
      <c r="DA459" s="27">
        <f>_xlfn.XLOOKUP($C459,[25]PSP!$C:$C,[25]PSP!$DA:$DA)</f>
        <v>36.96</v>
      </c>
      <c r="DB459" s="28">
        <f t="shared" si="1821"/>
        <v>0</v>
      </c>
      <c r="DC459" s="29"/>
      <c r="DD459" s="54">
        <f>_xlfn.XLOOKUP($C459,[25]PSP!$C:$C,[25]PSP!$DD:$DD)</f>
        <v>0</v>
      </c>
      <c r="DE459" s="27">
        <f>_xlfn.XLOOKUP($C459,[25]PSP!$C:$C,[25]PSP!$DE:$DE)</f>
        <v>36.96</v>
      </c>
      <c r="DF459" s="28">
        <f t="shared" si="1822"/>
        <v>0</v>
      </c>
      <c r="DG459" s="29"/>
      <c r="DH459" s="54">
        <f>_xlfn.XLOOKUP($C459,[25]PSP!$C:$C,[25]PSP!$DH:$DH)</f>
        <v>0</v>
      </c>
      <c r="DI459" s="27">
        <f>_xlfn.XLOOKUP($C459,[25]PSP!$C:$C,[25]PSP!$DI:$DI)</f>
        <v>36.96</v>
      </c>
      <c r="DJ459" s="28">
        <f t="shared" si="1823"/>
        <v>0</v>
      </c>
      <c r="DK459" s="29"/>
      <c r="DL459" s="54">
        <f>_xlfn.XLOOKUP($C459,[25]PSP!$C:$C,[25]PSP!$DL:$DL)</f>
        <v>0</v>
      </c>
      <c r="DM459" s="27">
        <f>_xlfn.XLOOKUP($C459,[25]PSP!$C:$C,[25]PSP!$DM:$DM)</f>
        <v>36.96</v>
      </c>
      <c r="DN459" s="28">
        <f t="shared" si="1824"/>
        <v>0</v>
      </c>
      <c r="DO459" s="29"/>
      <c r="DP459" s="54">
        <f>_xlfn.XLOOKUP($C459,[25]PSP!$C:$C,[25]PSP!$DP:$DP)</f>
        <v>0</v>
      </c>
      <c r="DQ459" s="27">
        <f>_xlfn.XLOOKUP($C459,[25]PSP!$C:$C,[25]PSP!$DQ:$DQ)</f>
        <v>36.96</v>
      </c>
      <c r="DR459" s="28">
        <f t="shared" si="1825"/>
        <v>0</v>
      </c>
      <c r="DS459" s="29"/>
      <c r="DT459" s="54">
        <f>_xlfn.XLOOKUP($C459,[25]PSP!$C:$C,[25]PSP!$DT:$DT)</f>
        <v>0</v>
      </c>
      <c r="DU459" s="27">
        <f>_xlfn.XLOOKUP($C459,[25]PSP!$C:$C,[25]PSP!$DU:$DU)</f>
        <v>36.96</v>
      </c>
      <c r="DV459" s="28">
        <f t="shared" si="1826"/>
        <v>0</v>
      </c>
      <c r="DW459" s="29"/>
      <c r="DX459" s="54">
        <f>_xlfn.XLOOKUP($C459,[25]PSP!$C:$C,[25]PSP!$DX:$DX)</f>
        <v>0</v>
      </c>
      <c r="DY459" s="27">
        <f>_xlfn.XLOOKUP($C459,[25]PSP!$C:$C,[25]PSP!$DY:$DY)</f>
        <v>36.96</v>
      </c>
      <c r="DZ459" s="28">
        <f t="shared" si="1827"/>
        <v>0</v>
      </c>
      <c r="EA459" s="29"/>
      <c r="EB459" s="54">
        <f>_xlfn.XLOOKUP($C459,[25]PSP!$C:$C,[25]PSP!$EB:$EB)</f>
        <v>855</v>
      </c>
      <c r="EC459" s="27">
        <f>_xlfn.XLOOKUP($C459,[25]PSP!$C:$C,[25]PSP!$EC:$EC)</f>
        <v>36.96</v>
      </c>
      <c r="ED459" s="28">
        <f t="shared" si="1828"/>
        <v>31600.799999999999</v>
      </c>
      <c r="EE459" s="29"/>
      <c r="EF459" s="54">
        <f>_xlfn.XLOOKUP($C459,[25]PSP!$C:$C,[25]PSP!$EF:$EF)</f>
        <v>173</v>
      </c>
      <c r="EG459" s="27">
        <f>_xlfn.XLOOKUP($C459,[25]PSP!$C:$C,[25]PSP!$EG:$EG)</f>
        <v>36.96</v>
      </c>
      <c r="EH459" s="28">
        <f t="shared" si="1829"/>
        <v>6394.08</v>
      </c>
      <c r="EI459" s="29"/>
      <c r="EJ459" s="54">
        <f>_xlfn.XLOOKUP($C459,[25]PSP!$C:$C,[25]PSP!$EJ:$EJ)</f>
        <v>720</v>
      </c>
      <c r="EK459" s="27">
        <f>_xlfn.XLOOKUP($C459,[25]PSP!$C:$C,[25]PSP!$EK:$EK)</f>
        <v>36.96</v>
      </c>
      <c r="EL459" s="28">
        <f t="shared" si="1830"/>
        <v>26611.200000000001</v>
      </c>
      <c r="EM459" s="29"/>
      <c r="EN459" s="108"/>
      <c r="EO459" s="29">
        <f t="shared" si="1659"/>
        <v>64606.080000000002</v>
      </c>
      <c r="EP459" s="29">
        <f t="shared" si="1831"/>
        <v>64606.080000000002</v>
      </c>
      <c r="EQ459" s="4" t="b">
        <f t="shared" ref="EQ459:EQ521" si="1832">EP459=EO459</f>
        <v>1</v>
      </c>
      <c r="ES459" s="118">
        <f t="shared" si="1728"/>
        <v>1.1767000000000001</v>
      </c>
    </row>
    <row r="460" spans="3:149" ht="21" x14ac:dyDescent="0.25">
      <c r="C460" s="24" t="s">
        <v>378</v>
      </c>
      <c r="D460" s="43">
        <f>_xlfn.XLOOKUP($C460,[25]PSP!$C:$C,[25]PSP!$D:$D)</f>
        <v>2003314</v>
      </c>
      <c r="E460" s="24" t="str">
        <f>_xlfn.XLOOKUP($C460,[25]PSP!$C:$C,[25]PSP!$E:$E)</f>
        <v>SICRO SERVIÇO</v>
      </c>
      <c r="F460" s="25" t="str">
        <f>_xlfn.XLOOKUP($C460,[25]PSP!$C:$C,[25]PSP!$F:$F)</f>
        <v>VALETA DE PROTEÇÃO DE ATERROS COM REVESTIMENTO DE CONCRETO - VPA 04 - AREIA EXTRAÍDA E BRITA PRODUZIDA</v>
      </c>
      <c r="G460" s="26" t="str">
        <f>_xlfn.XLOOKUP($C460,[25]PSP!$C:$C,[25]PSP!$G:$G)</f>
        <v>M</v>
      </c>
      <c r="H460" s="53">
        <f>_xlfn.XLOOKUP($C460,[25]PSP!$C:$C,[25]PSP!$H:$H)</f>
        <v>0</v>
      </c>
      <c r="I460" s="28">
        <f>_xlfn.XLOOKUP($C460,[25]PSP!$C:$C,[25]PSP!$I:$I)</f>
        <v>0</v>
      </c>
      <c r="J460" s="28">
        <f t="shared" si="1797"/>
        <v>0</v>
      </c>
      <c r="K460" s="29"/>
      <c r="L460" s="54">
        <f>_xlfn.XLOOKUP($C460,[25]PSP!$C:$C,[25]PSP!$L:$L)</f>
        <v>0</v>
      </c>
      <c r="M460" s="27">
        <f>_xlfn.XLOOKUP($C460,[25]PSP!$C:$C,[25]PSP!$M:$M)</f>
        <v>64.19</v>
      </c>
      <c r="N460" s="28">
        <f t="shared" si="1798"/>
        <v>0</v>
      </c>
      <c r="O460" s="29"/>
      <c r="P460" s="54">
        <f>_xlfn.XLOOKUP($C460,[25]PSP!$C:$C,[25]PSP!$P:$P)</f>
        <v>0</v>
      </c>
      <c r="Q460" s="27">
        <f>_xlfn.XLOOKUP($C460,[25]PSP!$C:$C,[25]PSP!$Q:$Q)</f>
        <v>64.19</v>
      </c>
      <c r="R460" s="28">
        <f t="shared" si="1799"/>
        <v>0</v>
      </c>
      <c r="S460" s="29"/>
      <c r="T460" s="54">
        <f>_xlfn.XLOOKUP($C460,[25]PSP!$C:$C,[25]PSP!$T:$T)</f>
        <v>0</v>
      </c>
      <c r="U460" s="27">
        <f>_xlfn.XLOOKUP($C460,[25]PSP!$C:$C,[25]PSP!$U:$U)</f>
        <v>64.19</v>
      </c>
      <c r="V460" s="28">
        <f t="shared" si="1800"/>
        <v>0</v>
      </c>
      <c r="W460" s="29"/>
      <c r="X460" s="54">
        <f>_xlfn.XLOOKUP($C460,[25]PSP!$C:$C,[25]PSP!$X:$X)</f>
        <v>0</v>
      </c>
      <c r="Y460" s="27">
        <f>_xlfn.XLOOKUP($C460,[25]PSP!$C:$C,[25]PSP!$Y:$Y)</f>
        <v>64.19</v>
      </c>
      <c r="Z460" s="28">
        <f t="shared" si="1801"/>
        <v>0</v>
      </c>
      <c r="AA460" s="29"/>
      <c r="AB460" s="54">
        <f>_xlfn.XLOOKUP($C460,[25]PSP!$C:$C,[25]PSP!$AB:$AB)</f>
        <v>0</v>
      </c>
      <c r="AC460" s="27">
        <f>_xlfn.XLOOKUP($C460,[25]PSP!$C:$C,[25]PSP!$AC:$AC)</f>
        <v>64.19</v>
      </c>
      <c r="AD460" s="28">
        <f t="shared" si="1802"/>
        <v>0</v>
      </c>
      <c r="AE460" s="29"/>
      <c r="AF460" s="54">
        <f>_xlfn.XLOOKUP($C460,[25]PSP!$C:$C,[25]PSP!$AF:$AF)</f>
        <v>0</v>
      </c>
      <c r="AG460" s="27">
        <f>_xlfn.XLOOKUP($C460,[25]PSP!$C:$C,[25]PSP!$AG:$AG)</f>
        <v>64.19</v>
      </c>
      <c r="AH460" s="28">
        <f t="shared" si="1803"/>
        <v>0</v>
      </c>
      <c r="AI460" s="29"/>
      <c r="AJ460" s="54">
        <f>_xlfn.XLOOKUP($C460,[25]PSP!$C:$C,[25]PSP!$AJ:$AJ)</f>
        <v>0</v>
      </c>
      <c r="AK460" s="27">
        <f>_xlfn.XLOOKUP($C460,[25]PSP!$C:$C,[25]PSP!$AK:$AK)</f>
        <v>64.19</v>
      </c>
      <c r="AL460" s="28">
        <f t="shared" si="1804"/>
        <v>0</v>
      </c>
      <c r="AM460" s="29"/>
      <c r="AN460" s="54">
        <f>_xlfn.XLOOKUP($C460,[25]PSP!$C:$C,[25]PSP!$AN:$AN)</f>
        <v>0</v>
      </c>
      <c r="AO460" s="27">
        <f>_xlfn.XLOOKUP($C460,[25]PSP!$C:$C,[25]PSP!$AO:$AO)</f>
        <v>64.19</v>
      </c>
      <c r="AP460" s="28">
        <f t="shared" si="1805"/>
        <v>0</v>
      </c>
      <c r="AQ460" s="29"/>
      <c r="AR460" s="54">
        <f>_xlfn.XLOOKUP($C460,[25]PSP!$C:$C,[25]PSP!$AR:$AR)</f>
        <v>0</v>
      </c>
      <c r="AS460" s="27">
        <f>_xlfn.XLOOKUP($C460,[25]PSP!$C:$C,[25]PSP!$AS:$AS)</f>
        <v>64.19</v>
      </c>
      <c r="AT460" s="28">
        <f t="shared" si="1806"/>
        <v>0</v>
      </c>
      <c r="AU460" s="29"/>
      <c r="AV460" s="54">
        <f>_xlfn.XLOOKUP($C460,[25]PSP!$C:$C,[25]PSP!$AV:$AV)</f>
        <v>0</v>
      </c>
      <c r="AW460" s="27">
        <f>_xlfn.XLOOKUP($C460,[25]PSP!$C:$C,[25]PSP!$AW:$AW)</f>
        <v>64.19</v>
      </c>
      <c r="AX460" s="28">
        <f t="shared" si="1807"/>
        <v>0</v>
      </c>
      <c r="AY460" s="29"/>
      <c r="AZ460" s="54">
        <f>_xlfn.XLOOKUP($C460,[25]PSP!$C:$C,[25]PSP!$AZ:$AZ)</f>
        <v>0</v>
      </c>
      <c r="BA460" s="27">
        <f>_xlfn.XLOOKUP($C460,[25]PSP!$C:$C,[25]PSP!$BA:$BA)</f>
        <v>64.19</v>
      </c>
      <c r="BB460" s="28">
        <f t="shared" si="1808"/>
        <v>0</v>
      </c>
      <c r="BC460" s="29"/>
      <c r="BD460" s="54">
        <f>_xlfn.XLOOKUP($C460,[25]PSP!$C:$C,[25]PSP!$BD:$BD)</f>
        <v>0</v>
      </c>
      <c r="BE460" s="27">
        <f>_xlfn.XLOOKUP($C460,[25]PSP!$C:$C,[25]PSP!$BE:$BE)</f>
        <v>64.19</v>
      </c>
      <c r="BF460" s="28">
        <f t="shared" si="1809"/>
        <v>0</v>
      </c>
      <c r="BG460" s="29"/>
      <c r="BH460" s="54">
        <f>_xlfn.XLOOKUP($C460,[25]PSP!$C:$C,[25]PSP!$BH:$BH)</f>
        <v>0</v>
      </c>
      <c r="BI460" s="27">
        <f>_xlfn.XLOOKUP($C460,[25]PSP!$C:$C,[25]PSP!$BI:$BI)</f>
        <v>64.19</v>
      </c>
      <c r="BJ460" s="28">
        <f t="shared" si="1810"/>
        <v>0</v>
      </c>
      <c r="BK460" s="29"/>
      <c r="BL460" s="54">
        <f>_xlfn.XLOOKUP($C460,[25]PSP!$C:$C,[25]PSP!$BL:$BL)</f>
        <v>0</v>
      </c>
      <c r="BM460" s="27">
        <f>_xlfn.XLOOKUP($C460,[25]PSP!$C:$C,[25]PSP!$BM:$BM)</f>
        <v>64.19</v>
      </c>
      <c r="BN460" s="28">
        <f t="shared" si="1811"/>
        <v>0</v>
      </c>
      <c r="BO460" s="29"/>
      <c r="BP460" s="54">
        <f>_xlfn.XLOOKUP($C460,[25]PSP!$C:$C,[25]PSP!$BP:$BP)</f>
        <v>0</v>
      </c>
      <c r="BQ460" s="27">
        <f>_xlfn.XLOOKUP($C460,[25]PSP!$C:$C,[25]PSP!$BQ:$BQ)</f>
        <v>64.19</v>
      </c>
      <c r="BR460" s="28">
        <f t="shared" si="1812"/>
        <v>0</v>
      </c>
      <c r="BS460" s="29"/>
      <c r="BT460" s="54">
        <f>_xlfn.XLOOKUP($C460,[25]PSP!$C:$C,[25]PSP!$BT:$BT)</f>
        <v>0</v>
      </c>
      <c r="BU460" s="27">
        <f>_xlfn.XLOOKUP($C460,[25]PSP!$C:$C,[25]PSP!$BU:$BU)</f>
        <v>64.19</v>
      </c>
      <c r="BV460" s="28">
        <f t="shared" si="1813"/>
        <v>0</v>
      </c>
      <c r="BW460" s="29"/>
      <c r="BX460" s="54">
        <f>_xlfn.XLOOKUP($C460,[25]PSP!$C:$C,[25]PSP!$BX:$BX)</f>
        <v>0</v>
      </c>
      <c r="BY460" s="27">
        <f>_xlfn.XLOOKUP($C460,[25]PSP!$C:$C,[25]PSP!$BY:$BY)</f>
        <v>64.19</v>
      </c>
      <c r="BZ460" s="28">
        <f t="shared" si="1814"/>
        <v>0</v>
      </c>
      <c r="CA460" s="29"/>
      <c r="CB460" s="54">
        <f>_xlfn.XLOOKUP($C460,[25]PSP!$C:$C,[25]PSP!$CB:$CB)</f>
        <v>0</v>
      </c>
      <c r="CC460" s="27">
        <f>_xlfn.XLOOKUP($C460,[25]PSP!$C:$C,[25]PSP!$CC:$CC)</f>
        <v>64.19</v>
      </c>
      <c r="CD460" s="28">
        <f t="shared" si="1815"/>
        <v>0</v>
      </c>
      <c r="CE460" s="29"/>
      <c r="CF460" s="54">
        <f>_xlfn.XLOOKUP($C460,[25]PSP!$C:$C,[25]PSP!$CF:$CF)</f>
        <v>0</v>
      </c>
      <c r="CG460" s="27">
        <f>_xlfn.XLOOKUP($C460,[25]PSP!$C:$C,[25]PSP!$CG:$CG)</f>
        <v>64.19</v>
      </c>
      <c r="CH460" s="28">
        <f t="shared" si="1816"/>
        <v>0</v>
      </c>
      <c r="CI460" s="29"/>
      <c r="CJ460" s="54">
        <f>_xlfn.XLOOKUP($C460,[25]PSP!$C:$C,[25]PSP!$CJ:$CJ)</f>
        <v>0</v>
      </c>
      <c r="CK460" s="27">
        <f>_xlfn.XLOOKUP($C460,[25]PSP!$C:$C,[25]PSP!$CK:$CK)</f>
        <v>64.19</v>
      </c>
      <c r="CL460" s="28">
        <f t="shared" si="1817"/>
        <v>0</v>
      </c>
      <c r="CM460" s="29"/>
      <c r="CN460" s="54">
        <f>_xlfn.XLOOKUP($C460,[25]PSP!$C:$C,[25]PSP!$CN:$CN)</f>
        <v>0</v>
      </c>
      <c r="CO460" s="27">
        <f>_xlfn.XLOOKUP($C460,[25]PSP!$C:$C,[25]PSP!$CO:$CO)</f>
        <v>64.19</v>
      </c>
      <c r="CP460" s="28">
        <f t="shared" si="1818"/>
        <v>0</v>
      </c>
      <c r="CQ460" s="29"/>
      <c r="CR460" s="54">
        <f>_xlfn.XLOOKUP($C460,[25]PSP!$C:$C,[25]PSP!$CR:$CR)</f>
        <v>0</v>
      </c>
      <c r="CS460" s="27">
        <f>_xlfn.XLOOKUP($C460,[25]PSP!$C:$C,[25]PSP!$CS:$CS)</f>
        <v>64.19</v>
      </c>
      <c r="CT460" s="28">
        <f t="shared" si="1819"/>
        <v>0</v>
      </c>
      <c r="CU460" s="29"/>
      <c r="CV460" s="54">
        <f>_xlfn.XLOOKUP($C460,[25]PSP!$C:$C,[25]PSP!$CV:$CV)</f>
        <v>0</v>
      </c>
      <c r="CW460" s="27">
        <f>_xlfn.XLOOKUP($C460,[25]PSP!$C:$C,[25]PSP!$CW:$CW)</f>
        <v>64.19</v>
      </c>
      <c r="CX460" s="28">
        <f t="shared" si="1820"/>
        <v>0</v>
      </c>
      <c r="CY460" s="29"/>
      <c r="CZ460" s="54">
        <f>_xlfn.XLOOKUP($C460,[25]PSP!$C:$C,[25]PSP!$CZ:$CZ)</f>
        <v>0</v>
      </c>
      <c r="DA460" s="27">
        <f>_xlfn.XLOOKUP($C460,[25]PSP!$C:$C,[25]PSP!$DA:$DA)</f>
        <v>64.19</v>
      </c>
      <c r="DB460" s="28">
        <f t="shared" si="1821"/>
        <v>0</v>
      </c>
      <c r="DC460" s="29"/>
      <c r="DD460" s="54">
        <f>_xlfn.XLOOKUP($C460,[25]PSP!$C:$C,[25]PSP!$DD:$DD)</f>
        <v>0</v>
      </c>
      <c r="DE460" s="27">
        <f>_xlfn.XLOOKUP($C460,[25]PSP!$C:$C,[25]PSP!$DE:$DE)</f>
        <v>64.19</v>
      </c>
      <c r="DF460" s="28">
        <f t="shared" si="1822"/>
        <v>0</v>
      </c>
      <c r="DG460" s="29"/>
      <c r="DH460" s="54">
        <f>_xlfn.XLOOKUP($C460,[25]PSP!$C:$C,[25]PSP!$DH:$DH)</f>
        <v>0</v>
      </c>
      <c r="DI460" s="27">
        <f>_xlfn.XLOOKUP($C460,[25]PSP!$C:$C,[25]PSP!$DI:$DI)</f>
        <v>64.19</v>
      </c>
      <c r="DJ460" s="28">
        <f t="shared" si="1823"/>
        <v>0</v>
      </c>
      <c r="DK460" s="29"/>
      <c r="DL460" s="54">
        <f>_xlfn.XLOOKUP($C460,[25]PSP!$C:$C,[25]PSP!$DL:$DL)</f>
        <v>0</v>
      </c>
      <c r="DM460" s="27">
        <f>_xlfn.XLOOKUP($C460,[25]PSP!$C:$C,[25]PSP!$DM:$DM)</f>
        <v>64.19</v>
      </c>
      <c r="DN460" s="28">
        <f t="shared" si="1824"/>
        <v>0</v>
      </c>
      <c r="DO460" s="29"/>
      <c r="DP460" s="54">
        <f>_xlfn.XLOOKUP($C460,[25]PSP!$C:$C,[25]PSP!$DP:$DP)</f>
        <v>0</v>
      </c>
      <c r="DQ460" s="27">
        <f>_xlfn.XLOOKUP($C460,[25]PSP!$C:$C,[25]PSP!$DQ:$DQ)</f>
        <v>64.19</v>
      </c>
      <c r="DR460" s="28">
        <f t="shared" si="1825"/>
        <v>0</v>
      </c>
      <c r="DS460" s="29"/>
      <c r="DT460" s="54">
        <f>_xlfn.XLOOKUP($C460,[25]PSP!$C:$C,[25]PSP!$DT:$DT)</f>
        <v>0</v>
      </c>
      <c r="DU460" s="27">
        <f>_xlfn.XLOOKUP($C460,[25]PSP!$C:$C,[25]PSP!$DU:$DU)</f>
        <v>64.19</v>
      </c>
      <c r="DV460" s="28">
        <f t="shared" si="1826"/>
        <v>0</v>
      </c>
      <c r="DW460" s="29"/>
      <c r="DX460" s="54">
        <f>_xlfn.XLOOKUP($C460,[25]PSP!$C:$C,[25]PSP!$DX:$DX)</f>
        <v>0</v>
      </c>
      <c r="DY460" s="27">
        <f>_xlfn.XLOOKUP($C460,[25]PSP!$C:$C,[25]PSP!$DY:$DY)</f>
        <v>64.19</v>
      </c>
      <c r="DZ460" s="28">
        <f t="shared" si="1827"/>
        <v>0</v>
      </c>
      <c r="EA460" s="29"/>
      <c r="EB460" s="54">
        <f>_xlfn.XLOOKUP($C460,[25]PSP!$C:$C,[25]PSP!$EB:$EB)</f>
        <v>0</v>
      </c>
      <c r="EC460" s="27">
        <f>_xlfn.XLOOKUP($C460,[25]PSP!$C:$C,[25]PSP!$EC:$EC)</f>
        <v>64.19</v>
      </c>
      <c r="ED460" s="28">
        <f t="shared" si="1828"/>
        <v>0</v>
      </c>
      <c r="EE460" s="29"/>
      <c r="EF460" s="54">
        <f>_xlfn.XLOOKUP($C460,[25]PSP!$C:$C,[25]PSP!$EF:$EF)</f>
        <v>0</v>
      </c>
      <c r="EG460" s="27">
        <f>_xlfn.XLOOKUP($C460,[25]PSP!$C:$C,[25]PSP!$EG:$EG)</f>
        <v>64.19</v>
      </c>
      <c r="EH460" s="28">
        <f t="shared" si="1829"/>
        <v>0</v>
      </c>
      <c r="EI460" s="29"/>
      <c r="EJ460" s="54">
        <f>_xlfn.XLOOKUP($C460,[25]PSP!$C:$C,[25]PSP!$EJ:$EJ)</f>
        <v>0</v>
      </c>
      <c r="EK460" s="27">
        <f>_xlfn.XLOOKUP($C460,[25]PSP!$C:$C,[25]PSP!$EK:$EK)</f>
        <v>64.19</v>
      </c>
      <c r="EL460" s="28">
        <f t="shared" si="1830"/>
        <v>0</v>
      </c>
      <c r="EM460" s="29"/>
      <c r="EN460" s="108"/>
      <c r="EO460" s="29">
        <f t="shared" si="1659"/>
        <v>0</v>
      </c>
      <c r="EP460" s="29">
        <f t="shared" si="1831"/>
        <v>0</v>
      </c>
      <c r="EQ460" s="4" t="b">
        <f t="shared" si="1832"/>
        <v>1</v>
      </c>
      <c r="ES460" s="118">
        <f t="shared" si="1728"/>
        <v>1.1767000000000001</v>
      </c>
    </row>
    <row r="461" spans="3:149" ht="31.5" x14ac:dyDescent="0.25">
      <c r="C461" s="24" t="s">
        <v>379</v>
      </c>
      <c r="D461" s="43" t="str">
        <f>_xlfn.XLOOKUP($C461,[25]PSP!$C:$C,[25]PSP!$D:$D)</f>
        <v>RO-40942</v>
      </c>
      <c r="E461" s="24" t="str">
        <f>_xlfn.XLOOKUP($C461,[25]PSP!$C:$C,[25]PSP!$E:$E)</f>
        <v>DER/MG</v>
      </c>
      <c r="F461" s="25" t="str">
        <f>_xlfn.XLOOKUP($C461,[25]PSP!$C:$C,[25]PSP!$F:$F)</f>
        <v>DRENO PROFUNDO DE AREIA COM SELO, COM (1,50 X 0,40)M E TUBO  DE  PVC  PERFURADO  COM  Ø 100MM,  TIPO  DPS-02  (EXECUÇÃO   INCLUINDO   ESCAVAÇÃO,   FORNECIMENTO   DE TODOS OS MATERIAIS, EXCETO TRANSPORTE DOS AGREGADOS)</v>
      </c>
      <c r="G461" s="26" t="str">
        <f>_xlfn.XLOOKUP($C461,[25]PSP!$C:$C,[25]PSP!$G:$G)</f>
        <v>M</v>
      </c>
      <c r="H461" s="53">
        <f>_xlfn.XLOOKUP($C461,[25]PSP!$C:$C,[25]PSP!$H:$H)</f>
        <v>223598</v>
      </c>
      <c r="I461" s="28">
        <f>_xlfn.XLOOKUP($C461,[25]PSP!$C:$C,[25]PSP!$I:$I)</f>
        <v>12192798.940000001</v>
      </c>
      <c r="J461" s="28">
        <f t="shared" si="1797"/>
        <v>14347266.512698002</v>
      </c>
      <c r="K461" s="29"/>
      <c r="L461" s="54">
        <f>_xlfn.XLOOKUP($C461,[25]PSP!$C:$C,[25]PSP!$L:$L)</f>
        <v>572</v>
      </c>
      <c r="M461" s="27">
        <f>_xlfn.XLOOKUP($C461,[25]PSP!$C:$C,[25]PSP!$M:$M)</f>
        <v>54.53</v>
      </c>
      <c r="N461" s="28">
        <f t="shared" si="1798"/>
        <v>31191.16</v>
      </c>
      <c r="O461" s="29"/>
      <c r="P461" s="54">
        <f>_xlfn.XLOOKUP($C461,[25]PSP!$C:$C,[25]PSP!$P:$P)</f>
        <v>0</v>
      </c>
      <c r="Q461" s="27">
        <f>_xlfn.XLOOKUP($C461,[25]PSP!$C:$C,[25]PSP!$Q:$Q)</f>
        <v>54.53</v>
      </c>
      <c r="R461" s="28">
        <f t="shared" si="1799"/>
        <v>0</v>
      </c>
      <c r="S461" s="29"/>
      <c r="T461" s="54">
        <f>_xlfn.XLOOKUP($C461,[25]PSP!$C:$C,[25]PSP!$T:$T)</f>
        <v>0</v>
      </c>
      <c r="U461" s="27">
        <f>_xlfn.XLOOKUP($C461,[25]PSP!$C:$C,[25]PSP!$U:$U)</f>
        <v>54.53</v>
      </c>
      <c r="V461" s="28">
        <f t="shared" si="1800"/>
        <v>0</v>
      </c>
      <c r="W461" s="29"/>
      <c r="X461" s="54">
        <f>_xlfn.XLOOKUP($C461,[25]PSP!$C:$C,[25]PSP!$X:$X)</f>
        <v>0</v>
      </c>
      <c r="Y461" s="27">
        <f>_xlfn.XLOOKUP($C461,[25]PSP!$C:$C,[25]PSP!$Y:$Y)</f>
        <v>54.53</v>
      </c>
      <c r="Z461" s="28">
        <f t="shared" si="1801"/>
        <v>0</v>
      </c>
      <c r="AA461" s="29"/>
      <c r="AB461" s="54">
        <f>_xlfn.XLOOKUP($C461,[25]PSP!$C:$C,[25]PSP!$AB:$AB)</f>
        <v>727</v>
      </c>
      <c r="AC461" s="27">
        <f>_xlfn.XLOOKUP($C461,[25]PSP!$C:$C,[25]PSP!$AC:$AC)</f>
        <v>54.53</v>
      </c>
      <c r="AD461" s="28">
        <f t="shared" si="1802"/>
        <v>39643.31</v>
      </c>
      <c r="AE461" s="29"/>
      <c r="AF461" s="54">
        <f>_xlfn.XLOOKUP($C461,[25]PSP!$C:$C,[25]PSP!$AF:$AF)</f>
        <v>473</v>
      </c>
      <c r="AG461" s="27">
        <f>_xlfn.XLOOKUP($C461,[25]PSP!$C:$C,[25]PSP!$AG:$AG)</f>
        <v>54.53</v>
      </c>
      <c r="AH461" s="28">
        <f t="shared" si="1803"/>
        <v>25792.69</v>
      </c>
      <c r="AI461" s="29"/>
      <c r="AJ461" s="54">
        <f>_xlfn.XLOOKUP($C461,[25]PSP!$C:$C,[25]PSP!$AJ:$AJ)</f>
        <v>417</v>
      </c>
      <c r="AK461" s="27">
        <f>_xlfn.XLOOKUP($C461,[25]PSP!$C:$C,[25]PSP!$AK:$AK)</f>
        <v>54.53</v>
      </c>
      <c r="AL461" s="28">
        <f t="shared" si="1804"/>
        <v>22739.01</v>
      </c>
      <c r="AM461" s="29"/>
      <c r="AN461" s="54">
        <f>_xlfn.XLOOKUP($C461,[25]PSP!$C:$C,[25]PSP!$AN:$AN)</f>
        <v>7429</v>
      </c>
      <c r="AO461" s="27">
        <f>_xlfn.XLOOKUP($C461,[25]PSP!$C:$C,[25]PSP!$AO:$AO)</f>
        <v>54.53</v>
      </c>
      <c r="AP461" s="28">
        <f t="shared" si="1805"/>
        <v>405103.37</v>
      </c>
      <c r="AQ461" s="29"/>
      <c r="AR461" s="54">
        <f>_xlfn.XLOOKUP($C461,[25]PSP!$C:$C,[25]PSP!$AR:$AR)</f>
        <v>502</v>
      </c>
      <c r="AS461" s="27">
        <f>_xlfn.XLOOKUP($C461,[25]PSP!$C:$C,[25]PSP!$AS:$AS)</f>
        <v>54.53</v>
      </c>
      <c r="AT461" s="28">
        <f t="shared" si="1806"/>
        <v>27374.06</v>
      </c>
      <c r="AU461" s="29"/>
      <c r="AV461" s="54">
        <f>_xlfn.XLOOKUP($C461,[25]PSP!$C:$C,[25]PSP!$AV:$AV)</f>
        <v>0</v>
      </c>
      <c r="AW461" s="27">
        <f>_xlfn.XLOOKUP($C461,[25]PSP!$C:$C,[25]PSP!$AW:$AW)</f>
        <v>54.53</v>
      </c>
      <c r="AX461" s="28">
        <f t="shared" si="1807"/>
        <v>0</v>
      </c>
      <c r="AY461" s="29"/>
      <c r="AZ461" s="54">
        <f>_xlfn.XLOOKUP($C461,[25]PSP!$C:$C,[25]PSP!$AZ:$AZ)</f>
        <v>1341</v>
      </c>
      <c r="BA461" s="27">
        <f>_xlfn.XLOOKUP($C461,[25]PSP!$C:$C,[25]PSP!$BA:$BA)</f>
        <v>54.53</v>
      </c>
      <c r="BB461" s="28">
        <f t="shared" si="1808"/>
        <v>73124.73</v>
      </c>
      <c r="BC461" s="29"/>
      <c r="BD461" s="54">
        <f>_xlfn.XLOOKUP($C461,[25]PSP!$C:$C,[25]PSP!$BD:$BD)</f>
        <v>26774</v>
      </c>
      <c r="BE461" s="27">
        <f>_xlfn.XLOOKUP($C461,[25]PSP!$C:$C,[25]PSP!$BE:$BE)</f>
        <v>54.53</v>
      </c>
      <c r="BF461" s="28">
        <f t="shared" si="1809"/>
        <v>1459986.22</v>
      </c>
      <c r="BG461" s="29"/>
      <c r="BH461" s="54">
        <f>_xlfn.XLOOKUP($C461,[25]PSP!$C:$C,[25]PSP!$BH:$BH)</f>
        <v>38373</v>
      </c>
      <c r="BI461" s="27">
        <f>_xlfn.XLOOKUP($C461,[25]PSP!$C:$C,[25]PSP!$BI:$BI)</f>
        <v>54.53</v>
      </c>
      <c r="BJ461" s="28">
        <f t="shared" si="1810"/>
        <v>2092479.69</v>
      </c>
      <c r="BK461" s="29"/>
      <c r="BL461" s="54">
        <f>_xlfn.XLOOKUP($C461,[25]PSP!$C:$C,[25]PSP!$BL:$BL)</f>
        <v>33362</v>
      </c>
      <c r="BM461" s="27">
        <f>_xlfn.XLOOKUP($C461,[25]PSP!$C:$C,[25]PSP!$BM:$BM)</f>
        <v>54.53</v>
      </c>
      <c r="BN461" s="28">
        <f t="shared" si="1811"/>
        <v>1819229.86</v>
      </c>
      <c r="BO461" s="29"/>
      <c r="BP461" s="54">
        <f>_xlfn.XLOOKUP($C461,[25]PSP!$C:$C,[25]PSP!$BP:$BP)</f>
        <v>12149</v>
      </c>
      <c r="BQ461" s="27">
        <f>_xlfn.XLOOKUP($C461,[25]PSP!$C:$C,[25]PSP!$BQ:$BQ)</f>
        <v>54.53</v>
      </c>
      <c r="BR461" s="28">
        <f t="shared" si="1812"/>
        <v>662484.97</v>
      </c>
      <c r="BS461" s="29"/>
      <c r="BT461" s="54">
        <f>_xlfn.XLOOKUP($C461,[25]PSP!$C:$C,[25]PSP!$BT:$BT)</f>
        <v>596</v>
      </c>
      <c r="BU461" s="27">
        <f>_xlfn.XLOOKUP($C461,[25]PSP!$C:$C,[25]PSP!$BU:$BU)</f>
        <v>54.53</v>
      </c>
      <c r="BV461" s="28">
        <f t="shared" si="1813"/>
        <v>32499.88</v>
      </c>
      <c r="BW461" s="29"/>
      <c r="BX461" s="54">
        <f>_xlfn.XLOOKUP($C461,[25]PSP!$C:$C,[25]PSP!$BX:$BX)</f>
        <v>284</v>
      </c>
      <c r="BY461" s="27">
        <f>_xlfn.XLOOKUP($C461,[25]PSP!$C:$C,[25]PSP!$BY:$BY)</f>
        <v>54.53</v>
      </c>
      <c r="BZ461" s="28">
        <f t="shared" si="1814"/>
        <v>15486.52</v>
      </c>
      <c r="CA461" s="29"/>
      <c r="CB461" s="54">
        <f>_xlfn.XLOOKUP($C461,[25]PSP!$C:$C,[25]PSP!$CB:$CB)</f>
        <v>557</v>
      </c>
      <c r="CC461" s="27">
        <f>_xlfn.XLOOKUP($C461,[25]PSP!$C:$C,[25]PSP!$CC:$CC)</f>
        <v>54.53</v>
      </c>
      <c r="CD461" s="28">
        <f t="shared" si="1815"/>
        <v>30373.21</v>
      </c>
      <c r="CE461" s="29"/>
      <c r="CF461" s="54">
        <f>_xlfn.XLOOKUP($C461,[25]PSP!$C:$C,[25]PSP!$CF:$CF)</f>
        <v>2523</v>
      </c>
      <c r="CG461" s="27">
        <f>_xlfn.XLOOKUP($C461,[25]PSP!$C:$C,[25]PSP!$CG:$CG)</f>
        <v>54.53</v>
      </c>
      <c r="CH461" s="28">
        <f t="shared" si="1816"/>
        <v>137579.19</v>
      </c>
      <c r="CI461" s="29"/>
      <c r="CJ461" s="54">
        <f>_xlfn.XLOOKUP($C461,[25]PSP!$C:$C,[25]PSP!$CJ:$CJ)</f>
        <v>6534</v>
      </c>
      <c r="CK461" s="27">
        <f>_xlfn.XLOOKUP($C461,[25]PSP!$C:$C,[25]PSP!$CK:$CK)</f>
        <v>54.53</v>
      </c>
      <c r="CL461" s="28">
        <f t="shared" si="1817"/>
        <v>356299.02</v>
      </c>
      <c r="CM461" s="29"/>
      <c r="CN461" s="54">
        <f>_xlfn.XLOOKUP($C461,[25]PSP!$C:$C,[25]PSP!$CN:$CN)</f>
        <v>2090</v>
      </c>
      <c r="CO461" s="27">
        <f>_xlfn.XLOOKUP($C461,[25]PSP!$C:$C,[25]PSP!$CO:$CO)</f>
        <v>54.53</v>
      </c>
      <c r="CP461" s="28">
        <f t="shared" si="1818"/>
        <v>113967.7</v>
      </c>
      <c r="CQ461" s="29"/>
      <c r="CR461" s="54">
        <f>_xlfn.XLOOKUP($C461,[25]PSP!$C:$C,[25]PSP!$CR:$CR)</f>
        <v>23713</v>
      </c>
      <c r="CS461" s="27">
        <f>_xlfn.XLOOKUP($C461,[25]PSP!$C:$C,[25]PSP!$CS:$CS)</f>
        <v>54.53</v>
      </c>
      <c r="CT461" s="28">
        <f t="shared" si="1819"/>
        <v>1293069.8899999999</v>
      </c>
      <c r="CU461" s="29"/>
      <c r="CV461" s="54">
        <f>_xlfn.XLOOKUP($C461,[25]PSP!$C:$C,[25]PSP!$CV:$CV)</f>
        <v>21797</v>
      </c>
      <c r="CW461" s="27">
        <f>_xlfn.XLOOKUP($C461,[25]PSP!$C:$C,[25]PSP!$CW:$CW)</f>
        <v>54.53</v>
      </c>
      <c r="CX461" s="28">
        <f t="shared" si="1820"/>
        <v>1188590.4099999999</v>
      </c>
      <c r="CY461" s="29"/>
      <c r="CZ461" s="54">
        <f>_xlfn.XLOOKUP($C461,[25]PSP!$C:$C,[25]PSP!$CZ:$CZ)</f>
        <v>7199</v>
      </c>
      <c r="DA461" s="27">
        <f>_xlfn.XLOOKUP($C461,[25]PSP!$C:$C,[25]PSP!$DA:$DA)</f>
        <v>54.53</v>
      </c>
      <c r="DB461" s="28">
        <f t="shared" si="1821"/>
        <v>392561.47</v>
      </c>
      <c r="DC461" s="29"/>
      <c r="DD461" s="54">
        <f>_xlfn.XLOOKUP($C461,[25]PSP!$C:$C,[25]PSP!$DD:$DD)</f>
        <v>4205</v>
      </c>
      <c r="DE461" s="27">
        <f>_xlfn.XLOOKUP($C461,[25]PSP!$C:$C,[25]PSP!$DE:$DE)</f>
        <v>54.53</v>
      </c>
      <c r="DF461" s="28">
        <f t="shared" si="1822"/>
        <v>229298.65</v>
      </c>
      <c r="DG461" s="29"/>
      <c r="DH461" s="54">
        <f>_xlfn.XLOOKUP($C461,[25]PSP!$C:$C,[25]PSP!$DH:$DH)</f>
        <v>811</v>
      </c>
      <c r="DI461" s="27">
        <f>_xlfn.XLOOKUP($C461,[25]PSP!$C:$C,[25]PSP!$DI:$DI)</f>
        <v>54.53</v>
      </c>
      <c r="DJ461" s="28">
        <f t="shared" si="1823"/>
        <v>44223.83</v>
      </c>
      <c r="DK461" s="29"/>
      <c r="DL461" s="54">
        <f>_xlfn.XLOOKUP($C461,[25]PSP!$C:$C,[25]PSP!$DL:$DL)</f>
        <v>2097</v>
      </c>
      <c r="DM461" s="27">
        <f>_xlfn.XLOOKUP($C461,[25]PSP!$C:$C,[25]PSP!$DM:$DM)</f>
        <v>54.53</v>
      </c>
      <c r="DN461" s="28">
        <f t="shared" si="1824"/>
        <v>114349.41</v>
      </c>
      <c r="DO461" s="29"/>
      <c r="DP461" s="54">
        <f>_xlfn.XLOOKUP($C461,[25]PSP!$C:$C,[25]PSP!$DP:$DP)</f>
        <v>5067</v>
      </c>
      <c r="DQ461" s="27">
        <f>_xlfn.XLOOKUP($C461,[25]PSP!$C:$C,[25]PSP!$DQ:$DQ)</f>
        <v>54.53</v>
      </c>
      <c r="DR461" s="28">
        <f t="shared" si="1825"/>
        <v>276303.51</v>
      </c>
      <c r="DS461" s="29"/>
      <c r="DT461" s="54">
        <f>_xlfn.XLOOKUP($C461,[25]PSP!$C:$C,[25]PSP!$DT:$DT)</f>
        <v>768</v>
      </c>
      <c r="DU461" s="27">
        <f>_xlfn.XLOOKUP($C461,[25]PSP!$C:$C,[25]PSP!$DU:$DU)</f>
        <v>54.53</v>
      </c>
      <c r="DV461" s="28">
        <f t="shared" si="1826"/>
        <v>41879.040000000001</v>
      </c>
      <c r="DW461" s="29"/>
      <c r="DX461" s="54">
        <f>_xlfn.XLOOKUP($C461,[25]PSP!$C:$C,[25]PSP!$DX:$DX)</f>
        <v>9680</v>
      </c>
      <c r="DY461" s="27">
        <f>_xlfn.XLOOKUP($C461,[25]PSP!$C:$C,[25]PSP!$DY:$DY)</f>
        <v>54.53</v>
      </c>
      <c r="DZ461" s="28">
        <f t="shared" si="1827"/>
        <v>527850.4</v>
      </c>
      <c r="EA461" s="29"/>
      <c r="EB461" s="54">
        <f>_xlfn.XLOOKUP($C461,[25]PSP!$C:$C,[25]PSP!$EB:$EB)</f>
        <v>5714</v>
      </c>
      <c r="EC461" s="27">
        <f>_xlfn.XLOOKUP($C461,[25]PSP!$C:$C,[25]PSP!$EC:$EC)</f>
        <v>54.53</v>
      </c>
      <c r="ED461" s="28">
        <f t="shared" si="1828"/>
        <v>311584.42</v>
      </c>
      <c r="EE461" s="29"/>
      <c r="EF461" s="54">
        <f>_xlfn.XLOOKUP($C461,[25]PSP!$C:$C,[25]PSP!$EF:$EF)</f>
        <v>1347</v>
      </c>
      <c r="EG461" s="27">
        <f>_xlfn.XLOOKUP($C461,[25]PSP!$C:$C,[25]PSP!$EG:$EG)</f>
        <v>54.53</v>
      </c>
      <c r="EH461" s="28">
        <f t="shared" si="1829"/>
        <v>73451.91</v>
      </c>
      <c r="EI461" s="29"/>
      <c r="EJ461" s="54">
        <f>_xlfn.XLOOKUP($C461,[25]PSP!$C:$C,[25]PSP!$EJ:$EJ)</f>
        <v>6497</v>
      </c>
      <c r="EK461" s="27">
        <f>_xlfn.XLOOKUP($C461,[25]PSP!$C:$C,[25]PSP!$EK:$EK)</f>
        <v>54.53</v>
      </c>
      <c r="EL461" s="28">
        <f t="shared" si="1830"/>
        <v>354281.41</v>
      </c>
      <c r="EM461" s="29"/>
      <c r="EN461" s="108"/>
      <c r="EO461" s="29">
        <f t="shared" si="1659"/>
        <v>12192798.940000001</v>
      </c>
      <c r="EP461" s="29">
        <f t="shared" si="1831"/>
        <v>12192798.940000001</v>
      </c>
      <c r="EQ461" s="4" t="b">
        <f t="shared" si="1832"/>
        <v>1</v>
      </c>
      <c r="ES461" s="118">
        <f t="shared" si="1728"/>
        <v>1.1767000000000001</v>
      </c>
    </row>
    <row r="462" spans="3:149" ht="14.25" x14ac:dyDescent="0.25">
      <c r="C462" s="24" t="s">
        <v>380</v>
      </c>
      <c r="D462" s="43">
        <f>_xlfn.XLOOKUP($C462,[25]PSP!$C:$C,[25]PSP!$D:$D)</f>
        <v>2003606</v>
      </c>
      <c r="E462" s="24" t="str">
        <f>_xlfn.XLOOKUP($C462,[25]PSP!$C:$C,[25]PSP!$E:$E)</f>
        <v>SICRO SERVIÇO</v>
      </c>
      <c r="F462" s="25" t="str">
        <f>_xlfn.XLOOKUP($C462,[25]PSP!$C:$C,[25]PSP!$F:$F)</f>
        <v>DRENO SUB-SUPERFICIAL - DSS 02 - BRITA PRODUZIDA</v>
      </c>
      <c r="G462" s="26" t="str">
        <f>_xlfn.XLOOKUP($C462,[25]PSP!$C:$C,[25]PSP!$G:$G)</f>
        <v>M</v>
      </c>
      <c r="H462" s="53">
        <f>_xlfn.XLOOKUP($C462,[25]PSP!$C:$C,[25]PSP!$H:$H)</f>
        <v>255730</v>
      </c>
      <c r="I462" s="28">
        <f>_xlfn.XLOOKUP($C462,[25]PSP!$C:$C,[25]PSP!$I:$I)</f>
        <v>6454625.2000000002</v>
      </c>
      <c r="J462" s="28">
        <f t="shared" si="1797"/>
        <v>7595157.4728400009</v>
      </c>
      <c r="K462" s="29"/>
      <c r="L462" s="54">
        <f>_xlfn.XLOOKUP($C462,[25]PSP!$C:$C,[25]PSP!$L:$L)</f>
        <v>572</v>
      </c>
      <c r="M462" s="27">
        <f>_xlfn.XLOOKUP($C462,[25]PSP!$C:$C,[25]PSP!$M:$M)</f>
        <v>25.24</v>
      </c>
      <c r="N462" s="28">
        <f t="shared" si="1798"/>
        <v>14437.28</v>
      </c>
      <c r="O462" s="29"/>
      <c r="P462" s="54">
        <f>_xlfn.XLOOKUP($C462,[25]PSP!$C:$C,[25]PSP!$P:$P)</f>
        <v>0</v>
      </c>
      <c r="Q462" s="27">
        <f>_xlfn.XLOOKUP($C462,[25]PSP!$C:$C,[25]PSP!$Q:$Q)</f>
        <v>25.24</v>
      </c>
      <c r="R462" s="28">
        <f t="shared" si="1799"/>
        <v>0</v>
      </c>
      <c r="S462" s="29"/>
      <c r="T462" s="54">
        <f>_xlfn.XLOOKUP($C462,[25]PSP!$C:$C,[25]PSP!$T:$T)</f>
        <v>0</v>
      </c>
      <c r="U462" s="27">
        <f>_xlfn.XLOOKUP($C462,[25]PSP!$C:$C,[25]PSP!$U:$U)</f>
        <v>25.24</v>
      </c>
      <c r="V462" s="28">
        <f t="shared" si="1800"/>
        <v>0</v>
      </c>
      <c r="W462" s="29"/>
      <c r="X462" s="54">
        <f>_xlfn.XLOOKUP($C462,[25]PSP!$C:$C,[25]PSP!$X:$X)</f>
        <v>0</v>
      </c>
      <c r="Y462" s="27">
        <f>_xlfn.XLOOKUP($C462,[25]PSP!$C:$C,[25]PSP!$Y:$Y)</f>
        <v>25.24</v>
      </c>
      <c r="Z462" s="28">
        <f t="shared" si="1801"/>
        <v>0</v>
      </c>
      <c r="AA462" s="29"/>
      <c r="AB462" s="54">
        <f>_xlfn.XLOOKUP($C462,[25]PSP!$C:$C,[25]PSP!$AB:$AB)</f>
        <v>727</v>
      </c>
      <c r="AC462" s="27">
        <f>_xlfn.XLOOKUP($C462,[25]PSP!$C:$C,[25]PSP!$AC:$AC)</f>
        <v>25.24</v>
      </c>
      <c r="AD462" s="28">
        <f t="shared" si="1802"/>
        <v>18349.48</v>
      </c>
      <c r="AE462" s="29"/>
      <c r="AF462" s="54">
        <f>_xlfn.XLOOKUP($C462,[25]PSP!$C:$C,[25]PSP!$AF:$AF)</f>
        <v>473</v>
      </c>
      <c r="AG462" s="27">
        <f>_xlfn.XLOOKUP($C462,[25]PSP!$C:$C,[25]PSP!$AG:$AG)</f>
        <v>25.24</v>
      </c>
      <c r="AH462" s="28">
        <f t="shared" si="1803"/>
        <v>11938.52</v>
      </c>
      <c r="AI462" s="29"/>
      <c r="AJ462" s="54">
        <f>_xlfn.XLOOKUP($C462,[25]PSP!$C:$C,[25]PSP!$AJ:$AJ)</f>
        <v>417</v>
      </c>
      <c r="AK462" s="27">
        <f>_xlfn.XLOOKUP($C462,[25]PSP!$C:$C,[25]PSP!$AK:$AK)</f>
        <v>25.24</v>
      </c>
      <c r="AL462" s="28">
        <f t="shared" si="1804"/>
        <v>10525.08</v>
      </c>
      <c r="AM462" s="29"/>
      <c r="AN462" s="54">
        <f>_xlfn.XLOOKUP($C462,[25]PSP!$C:$C,[25]PSP!$AN:$AN)</f>
        <v>7429</v>
      </c>
      <c r="AO462" s="27">
        <f>_xlfn.XLOOKUP($C462,[25]PSP!$C:$C,[25]PSP!$AO:$AO)</f>
        <v>25.24</v>
      </c>
      <c r="AP462" s="28">
        <f t="shared" si="1805"/>
        <v>187507.96</v>
      </c>
      <c r="AQ462" s="29"/>
      <c r="AR462" s="54">
        <f>_xlfn.XLOOKUP($C462,[25]PSP!$C:$C,[25]PSP!$AR:$AR)</f>
        <v>502</v>
      </c>
      <c r="AS462" s="27">
        <f>_xlfn.XLOOKUP($C462,[25]PSP!$C:$C,[25]PSP!$AS:$AS)</f>
        <v>25.24</v>
      </c>
      <c r="AT462" s="28">
        <f t="shared" si="1806"/>
        <v>12670.48</v>
      </c>
      <c r="AU462" s="29"/>
      <c r="AV462" s="54">
        <f>_xlfn.XLOOKUP($C462,[25]PSP!$C:$C,[25]PSP!$AV:$AV)</f>
        <v>0</v>
      </c>
      <c r="AW462" s="27">
        <f>_xlfn.XLOOKUP($C462,[25]PSP!$C:$C,[25]PSP!$AW:$AW)</f>
        <v>25.24</v>
      </c>
      <c r="AX462" s="28">
        <f t="shared" si="1807"/>
        <v>0</v>
      </c>
      <c r="AY462" s="29"/>
      <c r="AZ462" s="54">
        <f>_xlfn.XLOOKUP($C462,[25]PSP!$C:$C,[25]PSP!$AZ:$AZ)</f>
        <v>1341</v>
      </c>
      <c r="BA462" s="27">
        <f>_xlfn.XLOOKUP($C462,[25]PSP!$C:$C,[25]PSP!$BA:$BA)</f>
        <v>25.24</v>
      </c>
      <c r="BB462" s="28">
        <f t="shared" si="1808"/>
        <v>33846.839999999997</v>
      </c>
      <c r="BC462" s="29"/>
      <c r="BD462" s="54">
        <f>_xlfn.XLOOKUP($C462,[25]PSP!$C:$C,[25]PSP!$BD:$BD)</f>
        <v>26774</v>
      </c>
      <c r="BE462" s="27">
        <f>_xlfn.XLOOKUP($C462,[25]PSP!$C:$C,[25]PSP!$BE:$BE)</f>
        <v>25.24</v>
      </c>
      <c r="BF462" s="28">
        <f t="shared" si="1809"/>
        <v>675775.76</v>
      </c>
      <c r="BG462" s="29"/>
      <c r="BH462" s="54">
        <f>_xlfn.XLOOKUP($C462,[25]PSP!$C:$C,[25]PSP!$BH:$BH)</f>
        <v>38373</v>
      </c>
      <c r="BI462" s="27">
        <f>_xlfn.XLOOKUP($C462,[25]PSP!$C:$C,[25]PSP!$BI:$BI)</f>
        <v>25.24</v>
      </c>
      <c r="BJ462" s="28">
        <f t="shared" si="1810"/>
        <v>968534.52</v>
      </c>
      <c r="BK462" s="29"/>
      <c r="BL462" s="54">
        <f>_xlfn.XLOOKUP($C462,[25]PSP!$C:$C,[25]PSP!$BL:$BL)</f>
        <v>33362</v>
      </c>
      <c r="BM462" s="27">
        <f>_xlfn.XLOOKUP($C462,[25]PSP!$C:$C,[25]PSP!$BM:$BM)</f>
        <v>25.24</v>
      </c>
      <c r="BN462" s="28">
        <f t="shared" si="1811"/>
        <v>842056.88</v>
      </c>
      <c r="BO462" s="29"/>
      <c r="BP462" s="54">
        <f>_xlfn.XLOOKUP($C462,[25]PSP!$C:$C,[25]PSP!$BP:$BP)</f>
        <v>12149</v>
      </c>
      <c r="BQ462" s="27">
        <f>_xlfn.XLOOKUP($C462,[25]PSP!$C:$C,[25]PSP!$BQ:$BQ)</f>
        <v>25.24</v>
      </c>
      <c r="BR462" s="28">
        <f t="shared" si="1812"/>
        <v>306640.76</v>
      </c>
      <c r="BS462" s="29"/>
      <c r="BT462" s="54">
        <f>_xlfn.XLOOKUP($C462,[25]PSP!$C:$C,[25]PSP!$BT:$BT)</f>
        <v>596</v>
      </c>
      <c r="BU462" s="27">
        <f>_xlfn.XLOOKUP($C462,[25]PSP!$C:$C,[25]PSP!$BU:$BU)</f>
        <v>25.24</v>
      </c>
      <c r="BV462" s="28">
        <f t="shared" si="1813"/>
        <v>15043.04</v>
      </c>
      <c r="BW462" s="29"/>
      <c r="BX462" s="54">
        <f>_xlfn.XLOOKUP($C462,[25]PSP!$C:$C,[25]PSP!$BX:$BX)</f>
        <v>284</v>
      </c>
      <c r="BY462" s="27">
        <f>_xlfn.XLOOKUP($C462,[25]PSP!$C:$C,[25]PSP!$BY:$BY)</f>
        <v>25.24</v>
      </c>
      <c r="BZ462" s="28">
        <f t="shared" si="1814"/>
        <v>7168.16</v>
      </c>
      <c r="CA462" s="29"/>
      <c r="CB462" s="54">
        <f>_xlfn.XLOOKUP($C462,[25]PSP!$C:$C,[25]PSP!$CB:$CB)</f>
        <v>557</v>
      </c>
      <c r="CC462" s="27">
        <f>_xlfn.XLOOKUP($C462,[25]PSP!$C:$C,[25]PSP!$CC:$CC)</f>
        <v>25.24</v>
      </c>
      <c r="CD462" s="28">
        <f t="shared" si="1815"/>
        <v>14058.68</v>
      </c>
      <c r="CE462" s="29"/>
      <c r="CF462" s="54">
        <f>_xlfn.XLOOKUP($C462,[25]PSP!$C:$C,[25]PSP!$CF:$CF)</f>
        <v>2523</v>
      </c>
      <c r="CG462" s="27">
        <f>_xlfn.XLOOKUP($C462,[25]PSP!$C:$C,[25]PSP!$CG:$CG)</f>
        <v>25.24</v>
      </c>
      <c r="CH462" s="28">
        <f t="shared" si="1816"/>
        <v>63680.52</v>
      </c>
      <c r="CI462" s="29"/>
      <c r="CJ462" s="54">
        <f>_xlfn.XLOOKUP($C462,[25]PSP!$C:$C,[25]PSP!$CJ:$CJ)</f>
        <v>6534</v>
      </c>
      <c r="CK462" s="27">
        <f>_xlfn.XLOOKUP($C462,[25]PSP!$C:$C,[25]PSP!$CK:$CK)</f>
        <v>25.24</v>
      </c>
      <c r="CL462" s="28">
        <f t="shared" si="1817"/>
        <v>164918.16</v>
      </c>
      <c r="CM462" s="29"/>
      <c r="CN462" s="54">
        <f>_xlfn.XLOOKUP($C462,[25]PSP!$C:$C,[25]PSP!$CN:$CN)</f>
        <v>2090</v>
      </c>
      <c r="CO462" s="27">
        <f>_xlfn.XLOOKUP($C462,[25]PSP!$C:$C,[25]PSP!$CO:$CO)</f>
        <v>25.24</v>
      </c>
      <c r="CP462" s="28">
        <f t="shared" si="1818"/>
        <v>52751.6</v>
      </c>
      <c r="CQ462" s="29"/>
      <c r="CR462" s="54">
        <f>_xlfn.XLOOKUP($C462,[25]PSP!$C:$C,[25]PSP!$CR:$CR)</f>
        <v>23713</v>
      </c>
      <c r="CS462" s="27">
        <f>_xlfn.XLOOKUP($C462,[25]PSP!$C:$C,[25]PSP!$CS:$CS)</f>
        <v>25.24</v>
      </c>
      <c r="CT462" s="28">
        <f t="shared" si="1819"/>
        <v>598516.12</v>
      </c>
      <c r="CU462" s="29"/>
      <c r="CV462" s="54">
        <f>_xlfn.XLOOKUP($C462,[25]PSP!$C:$C,[25]PSP!$CV:$CV)</f>
        <v>21797</v>
      </c>
      <c r="CW462" s="27">
        <f>_xlfn.XLOOKUP($C462,[25]PSP!$C:$C,[25]PSP!$CW:$CW)</f>
        <v>25.24</v>
      </c>
      <c r="CX462" s="28">
        <f t="shared" si="1820"/>
        <v>550156.28</v>
      </c>
      <c r="CY462" s="29"/>
      <c r="CZ462" s="54">
        <f>_xlfn.XLOOKUP($C462,[25]PSP!$C:$C,[25]PSP!$CZ:$CZ)</f>
        <v>7199</v>
      </c>
      <c r="DA462" s="27">
        <f>_xlfn.XLOOKUP($C462,[25]PSP!$C:$C,[25]PSP!$DA:$DA)</f>
        <v>25.24</v>
      </c>
      <c r="DB462" s="28">
        <f t="shared" si="1821"/>
        <v>181702.76</v>
      </c>
      <c r="DC462" s="29"/>
      <c r="DD462" s="54">
        <f>_xlfn.XLOOKUP($C462,[25]PSP!$C:$C,[25]PSP!$DD:$DD)</f>
        <v>4205</v>
      </c>
      <c r="DE462" s="27">
        <f>_xlfn.XLOOKUP($C462,[25]PSP!$C:$C,[25]PSP!$DE:$DE)</f>
        <v>25.24</v>
      </c>
      <c r="DF462" s="28">
        <f t="shared" si="1822"/>
        <v>106134.2</v>
      </c>
      <c r="DG462" s="29"/>
      <c r="DH462" s="54">
        <f>_xlfn.XLOOKUP($C462,[25]PSP!$C:$C,[25]PSP!$DH:$DH)</f>
        <v>811</v>
      </c>
      <c r="DI462" s="27">
        <f>_xlfn.XLOOKUP($C462,[25]PSP!$C:$C,[25]PSP!$DI:$DI)</f>
        <v>25.24</v>
      </c>
      <c r="DJ462" s="28">
        <f t="shared" si="1823"/>
        <v>20469.64</v>
      </c>
      <c r="DK462" s="29"/>
      <c r="DL462" s="54">
        <f>_xlfn.XLOOKUP($C462,[25]PSP!$C:$C,[25]PSP!$DL:$DL)</f>
        <v>2097</v>
      </c>
      <c r="DM462" s="27">
        <f>_xlfn.XLOOKUP($C462,[25]PSP!$C:$C,[25]PSP!$DM:$DM)</f>
        <v>25.24</v>
      </c>
      <c r="DN462" s="28">
        <f t="shared" si="1824"/>
        <v>52928.28</v>
      </c>
      <c r="DO462" s="29"/>
      <c r="DP462" s="54">
        <f>_xlfn.XLOOKUP($C462,[25]PSP!$C:$C,[25]PSP!$DP:$DP)</f>
        <v>5067</v>
      </c>
      <c r="DQ462" s="27">
        <f>_xlfn.XLOOKUP($C462,[25]PSP!$C:$C,[25]PSP!$DQ:$DQ)</f>
        <v>25.24</v>
      </c>
      <c r="DR462" s="28">
        <f t="shared" si="1825"/>
        <v>127891.08</v>
      </c>
      <c r="DS462" s="29"/>
      <c r="DT462" s="54">
        <f>_xlfn.XLOOKUP($C462,[25]PSP!$C:$C,[25]PSP!$DT:$DT)</f>
        <v>768</v>
      </c>
      <c r="DU462" s="27">
        <f>_xlfn.XLOOKUP($C462,[25]PSP!$C:$C,[25]PSP!$DU:$DU)</f>
        <v>25.24</v>
      </c>
      <c r="DV462" s="28">
        <f t="shared" si="1826"/>
        <v>19384.32</v>
      </c>
      <c r="DW462" s="29"/>
      <c r="DX462" s="54">
        <f>_xlfn.XLOOKUP($C462,[25]PSP!$C:$C,[25]PSP!$DX:$DX)</f>
        <v>9680</v>
      </c>
      <c r="DY462" s="27">
        <f>_xlfn.XLOOKUP($C462,[25]PSP!$C:$C,[25]PSP!$DY:$DY)</f>
        <v>25.24</v>
      </c>
      <c r="DZ462" s="28">
        <f t="shared" si="1827"/>
        <v>244323.20000000001</v>
      </c>
      <c r="EA462" s="29"/>
      <c r="EB462" s="54">
        <f>_xlfn.XLOOKUP($C462,[25]PSP!$C:$C,[25]PSP!$EB:$EB)</f>
        <v>20620</v>
      </c>
      <c r="EC462" s="27">
        <f>_xlfn.XLOOKUP($C462,[25]PSP!$C:$C,[25]PSP!$EC:$EC)</f>
        <v>25.24</v>
      </c>
      <c r="ED462" s="28">
        <f t="shared" si="1828"/>
        <v>520448.8</v>
      </c>
      <c r="EE462" s="29"/>
      <c r="EF462" s="54">
        <f>_xlfn.XLOOKUP($C462,[25]PSP!$C:$C,[25]PSP!$EF:$EF)</f>
        <v>4070</v>
      </c>
      <c r="EG462" s="27">
        <f>_xlfn.XLOOKUP($C462,[25]PSP!$C:$C,[25]PSP!$EG:$EG)</f>
        <v>25.24</v>
      </c>
      <c r="EH462" s="28">
        <f t="shared" si="1829"/>
        <v>102726.8</v>
      </c>
      <c r="EI462" s="29"/>
      <c r="EJ462" s="54">
        <f>_xlfn.XLOOKUP($C462,[25]PSP!$C:$C,[25]PSP!$EJ:$EJ)</f>
        <v>21000</v>
      </c>
      <c r="EK462" s="27">
        <f>_xlfn.XLOOKUP($C462,[25]PSP!$C:$C,[25]PSP!$EK:$EK)</f>
        <v>25.24</v>
      </c>
      <c r="EL462" s="28">
        <f t="shared" si="1830"/>
        <v>530040</v>
      </c>
      <c r="EM462" s="29"/>
      <c r="EN462" s="108"/>
      <c r="EO462" s="29">
        <f t="shared" si="1659"/>
        <v>6454625.2000000011</v>
      </c>
      <c r="EP462" s="29">
        <f t="shared" si="1831"/>
        <v>6454625.2000000002</v>
      </c>
      <c r="EQ462" s="4" t="b">
        <f t="shared" si="1832"/>
        <v>1</v>
      </c>
      <c r="ES462" s="118">
        <f t="shared" si="1728"/>
        <v>1.1767000000000001</v>
      </c>
    </row>
    <row r="463" spans="3:149" ht="21" x14ac:dyDescent="0.25">
      <c r="C463" s="24" t="s">
        <v>381</v>
      </c>
      <c r="D463" s="43">
        <f>_xlfn.XLOOKUP($C463,[25]PSP!$C:$C,[25]PSP!$D:$D)</f>
        <v>2003612</v>
      </c>
      <c r="E463" s="24" t="str">
        <f>_xlfn.XLOOKUP($C463,[25]PSP!$C:$C,[25]PSP!$E:$E)</f>
        <v>SICRO SERVIÇO</v>
      </c>
      <c r="F463" s="25" t="str">
        <f>_xlfn.XLOOKUP($C463,[25]PSP!$C:$C,[25]PSP!$F:$F)</f>
        <v>BOCA DE SAÍDA PARA DRENO SUB-SUPERFICIAL - BSD 03 - AREIA EXTRAÍDA E BRITA PRODUZIDA</v>
      </c>
      <c r="G463" s="26" t="str">
        <f>_xlfn.XLOOKUP($C463,[25]PSP!$C:$C,[25]PSP!$G:$G)</f>
        <v>UN</v>
      </c>
      <c r="H463" s="53">
        <f>_xlfn.XLOOKUP($C463,[25]PSP!$C:$C,[25]PSP!$H:$H)</f>
        <v>957</v>
      </c>
      <c r="I463" s="28">
        <f>_xlfn.XLOOKUP($C463,[25]PSP!$C:$C,[25]PSP!$I:$I)</f>
        <v>94494.180000000022</v>
      </c>
      <c r="J463" s="28">
        <f t="shared" si="1797"/>
        <v>111191.30160600004</v>
      </c>
      <c r="K463" s="29"/>
      <c r="L463" s="54">
        <f>_xlfn.XLOOKUP($C463,[25]PSP!$C:$C,[25]PSP!$L:$L)</f>
        <v>2</v>
      </c>
      <c r="M463" s="27">
        <f>_xlfn.XLOOKUP($C463,[25]PSP!$C:$C,[25]PSP!$M:$M)</f>
        <v>98.74</v>
      </c>
      <c r="N463" s="28">
        <f t="shared" si="1798"/>
        <v>197.48</v>
      </c>
      <c r="O463" s="29"/>
      <c r="P463" s="54">
        <f>_xlfn.XLOOKUP($C463,[25]PSP!$C:$C,[25]PSP!$P:$P)</f>
        <v>0</v>
      </c>
      <c r="Q463" s="27">
        <f>_xlfn.XLOOKUP($C463,[25]PSP!$C:$C,[25]PSP!$Q:$Q)</f>
        <v>98.74</v>
      </c>
      <c r="R463" s="28">
        <f t="shared" si="1799"/>
        <v>0</v>
      </c>
      <c r="S463" s="29"/>
      <c r="T463" s="54">
        <f>_xlfn.XLOOKUP($C463,[25]PSP!$C:$C,[25]PSP!$T:$T)</f>
        <v>0</v>
      </c>
      <c r="U463" s="27">
        <f>_xlfn.XLOOKUP($C463,[25]PSP!$C:$C,[25]PSP!$U:$U)</f>
        <v>98.74</v>
      </c>
      <c r="V463" s="28">
        <f t="shared" si="1800"/>
        <v>0</v>
      </c>
      <c r="W463" s="29"/>
      <c r="X463" s="54">
        <f>_xlfn.XLOOKUP($C463,[25]PSP!$C:$C,[25]PSP!$X:$X)</f>
        <v>0</v>
      </c>
      <c r="Y463" s="27">
        <f>_xlfn.XLOOKUP($C463,[25]PSP!$C:$C,[25]PSP!$Y:$Y)</f>
        <v>98.74</v>
      </c>
      <c r="Z463" s="28">
        <f t="shared" si="1801"/>
        <v>0</v>
      </c>
      <c r="AA463" s="29"/>
      <c r="AB463" s="54">
        <f>_xlfn.XLOOKUP($C463,[25]PSP!$C:$C,[25]PSP!$AB:$AB)</f>
        <v>3</v>
      </c>
      <c r="AC463" s="27">
        <f>_xlfn.XLOOKUP($C463,[25]PSP!$C:$C,[25]PSP!$AC:$AC)</f>
        <v>98.74</v>
      </c>
      <c r="AD463" s="28">
        <f t="shared" si="1802"/>
        <v>296.22000000000003</v>
      </c>
      <c r="AE463" s="29"/>
      <c r="AF463" s="54">
        <f>_xlfn.XLOOKUP($C463,[25]PSP!$C:$C,[25]PSP!$AF:$AF)</f>
        <v>2</v>
      </c>
      <c r="AG463" s="27">
        <f>_xlfn.XLOOKUP($C463,[25]PSP!$C:$C,[25]PSP!$AG:$AG)</f>
        <v>98.74</v>
      </c>
      <c r="AH463" s="28">
        <f t="shared" si="1803"/>
        <v>197.48</v>
      </c>
      <c r="AI463" s="29"/>
      <c r="AJ463" s="54">
        <f>_xlfn.XLOOKUP($C463,[25]PSP!$C:$C,[25]PSP!$AJ:$AJ)</f>
        <v>2</v>
      </c>
      <c r="AK463" s="27">
        <f>_xlfn.XLOOKUP($C463,[25]PSP!$C:$C,[25]PSP!$AK:$AK)</f>
        <v>98.74</v>
      </c>
      <c r="AL463" s="28">
        <f t="shared" si="1804"/>
        <v>197.48</v>
      </c>
      <c r="AM463" s="29"/>
      <c r="AN463" s="54">
        <f>_xlfn.XLOOKUP($C463,[25]PSP!$C:$C,[25]PSP!$AN:$AN)</f>
        <v>30</v>
      </c>
      <c r="AO463" s="27">
        <f>_xlfn.XLOOKUP($C463,[25]PSP!$C:$C,[25]PSP!$AO:$AO)</f>
        <v>98.74</v>
      </c>
      <c r="AP463" s="28">
        <f t="shared" si="1805"/>
        <v>2962.2</v>
      </c>
      <c r="AQ463" s="29"/>
      <c r="AR463" s="54">
        <f>_xlfn.XLOOKUP($C463,[25]PSP!$C:$C,[25]PSP!$AR:$AR)</f>
        <v>2</v>
      </c>
      <c r="AS463" s="27">
        <f>_xlfn.XLOOKUP($C463,[25]PSP!$C:$C,[25]PSP!$AS:$AS)</f>
        <v>98.74</v>
      </c>
      <c r="AT463" s="28">
        <f t="shared" si="1806"/>
        <v>197.48</v>
      </c>
      <c r="AU463" s="29"/>
      <c r="AV463" s="54">
        <f>_xlfn.XLOOKUP($C463,[25]PSP!$C:$C,[25]PSP!$AV:$AV)</f>
        <v>0</v>
      </c>
      <c r="AW463" s="27">
        <f>_xlfn.XLOOKUP($C463,[25]PSP!$C:$C,[25]PSP!$AW:$AW)</f>
        <v>98.74</v>
      </c>
      <c r="AX463" s="28">
        <f t="shared" si="1807"/>
        <v>0</v>
      </c>
      <c r="AY463" s="29"/>
      <c r="AZ463" s="54">
        <f>_xlfn.XLOOKUP($C463,[25]PSP!$C:$C,[25]PSP!$AZ:$AZ)</f>
        <v>5</v>
      </c>
      <c r="BA463" s="27">
        <f>_xlfn.XLOOKUP($C463,[25]PSP!$C:$C,[25]PSP!$BA:$BA)</f>
        <v>98.74</v>
      </c>
      <c r="BB463" s="28">
        <f t="shared" si="1808"/>
        <v>493.7</v>
      </c>
      <c r="BC463" s="29"/>
      <c r="BD463" s="54">
        <f>_xlfn.XLOOKUP($C463,[25]PSP!$C:$C,[25]PSP!$BD:$BD)</f>
        <v>107</v>
      </c>
      <c r="BE463" s="27">
        <f>_xlfn.XLOOKUP($C463,[25]PSP!$C:$C,[25]PSP!$BE:$BE)</f>
        <v>98.74</v>
      </c>
      <c r="BF463" s="28">
        <f t="shared" si="1809"/>
        <v>10565.18</v>
      </c>
      <c r="BG463" s="29"/>
      <c r="BH463" s="54">
        <f>_xlfn.XLOOKUP($C463,[25]PSP!$C:$C,[25]PSP!$BH:$BH)</f>
        <v>153</v>
      </c>
      <c r="BI463" s="27">
        <f>_xlfn.XLOOKUP($C463,[25]PSP!$C:$C,[25]PSP!$BI:$BI)</f>
        <v>98.74</v>
      </c>
      <c r="BJ463" s="28">
        <f t="shared" si="1810"/>
        <v>15107.22</v>
      </c>
      <c r="BK463" s="29"/>
      <c r="BL463" s="54">
        <f>_xlfn.XLOOKUP($C463,[25]PSP!$C:$C,[25]PSP!$BL:$BL)</f>
        <v>133</v>
      </c>
      <c r="BM463" s="27">
        <f>_xlfn.XLOOKUP($C463,[25]PSP!$C:$C,[25]PSP!$BM:$BM)</f>
        <v>98.74</v>
      </c>
      <c r="BN463" s="28">
        <f t="shared" si="1811"/>
        <v>13132.42</v>
      </c>
      <c r="BO463" s="29"/>
      <c r="BP463" s="54">
        <f>_xlfn.XLOOKUP($C463,[25]PSP!$C:$C,[25]PSP!$BP:$BP)</f>
        <v>49</v>
      </c>
      <c r="BQ463" s="27">
        <f>_xlfn.XLOOKUP($C463,[25]PSP!$C:$C,[25]PSP!$BQ:$BQ)</f>
        <v>98.74</v>
      </c>
      <c r="BR463" s="28">
        <f t="shared" si="1812"/>
        <v>4838.26</v>
      </c>
      <c r="BS463" s="29"/>
      <c r="BT463" s="54">
        <f>_xlfn.XLOOKUP($C463,[25]PSP!$C:$C,[25]PSP!$BT:$BT)</f>
        <v>2</v>
      </c>
      <c r="BU463" s="27">
        <f>_xlfn.XLOOKUP($C463,[25]PSP!$C:$C,[25]PSP!$BU:$BU)</f>
        <v>98.74</v>
      </c>
      <c r="BV463" s="28">
        <f t="shared" si="1813"/>
        <v>197.48</v>
      </c>
      <c r="BW463" s="29"/>
      <c r="BX463" s="54">
        <f>_xlfn.XLOOKUP($C463,[25]PSP!$C:$C,[25]PSP!$BX:$BX)</f>
        <v>1</v>
      </c>
      <c r="BY463" s="27">
        <f>_xlfn.XLOOKUP($C463,[25]PSP!$C:$C,[25]PSP!$BY:$BY)</f>
        <v>98.74</v>
      </c>
      <c r="BZ463" s="28">
        <f t="shared" si="1814"/>
        <v>98.74</v>
      </c>
      <c r="CA463" s="29"/>
      <c r="CB463" s="54">
        <f>_xlfn.XLOOKUP($C463,[25]PSP!$C:$C,[25]PSP!$CB:$CB)</f>
        <v>2</v>
      </c>
      <c r="CC463" s="27">
        <f>_xlfn.XLOOKUP($C463,[25]PSP!$C:$C,[25]PSP!$CC:$CC)</f>
        <v>98.74</v>
      </c>
      <c r="CD463" s="28">
        <f t="shared" si="1815"/>
        <v>197.48</v>
      </c>
      <c r="CE463" s="29"/>
      <c r="CF463" s="54">
        <f>_xlfn.XLOOKUP($C463,[25]PSP!$C:$C,[25]PSP!$CF:$CF)</f>
        <v>10</v>
      </c>
      <c r="CG463" s="27">
        <f>_xlfn.XLOOKUP($C463,[25]PSP!$C:$C,[25]PSP!$CG:$CG)</f>
        <v>98.74</v>
      </c>
      <c r="CH463" s="28">
        <f t="shared" si="1816"/>
        <v>987.4</v>
      </c>
      <c r="CI463" s="29"/>
      <c r="CJ463" s="54">
        <f>_xlfn.XLOOKUP($C463,[25]PSP!$C:$C,[25]PSP!$CJ:$CJ)</f>
        <v>26</v>
      </c>
      <c r="CK463" s="27">
        <f>_xlfn.XLOOKUP($C463,[25]PSP!$C:$C,[25]PSP!$CK:$CK)</f>
        <v>98.74</v>
      </c>
      <c r="CL463" s="28">
        <f t="shared" si="1817"/>
        <v>2567.2399999999998</v>
      </c>
      <c r="CM463" s="29"/>
      <c r="CN463" s="54">
        <f>_xlfn.XLOOKUP($C463,[25]PSP!$C:$C,[25]PSP!$CN:$CN)</f>
        <v>8</v>
      </c>
      <c r="CO463" s="27">
        <f>_xlfn.XLOOKUP($C463,[25]PSP!$C:$C,[25]PSP!$CO:$CO)</f>
        <v>98.74</v>
      </c>
      <c r="CP463" s="28">
        <f t="shared" si="1818"/>
        <v>789.92</v>
      </c>
      <c r="CQ463" s="29"/>
      <c r="CR463" s="54">
        <f>_xlfn.XLOOKUP($C463,[25]PSP!$C:$C,[25]PSP!$CR:$CR)</f>
        <v>95</v>
      </c>
      <c r="CS463" s="27">
        <f>_xlfn.XLOOKUP($C463,[25]PSP!$C:$C,[25]PSP!$CS:$CS)</f>
        <v>98.74</v>
      </c>
      <c r="CT463" s="28">
        <f t="shared" si="1819"/>
        <v>9380.2999999999993</v>
      </c>
      <c r="CU463" s="29"/>
      <c r="CV463" s="54">
        <f>_xlfn.XLOOKUP($C463,[25]PSP!$C:$C,[25]PSP!$CV:$CV)</f>
        <v>87</v>
      </c>
      <c r="CW463" s="27">
        <f>_xlfn.XLOOKUP($C463,[25]PSP!$C:$C,[25]PSP!$CW:$CW)</f>
        <v>98.74</v>
      </c>
      <c r="CX463" s="28">
        <f t="shared" si="1820"/>
        <v>8590.3799999999992</v>
      </c>
      <c r="CY463" s="29"/>
      <c r="CZ463" s="54">
        <f>_xlfn.XLOOKUP($C463,[25]PSP!$C:$C,[25]PSP!$CZ:$CZ)</f>
        <v>29</v>
      </c>
      <c r="DA463" s="27">
        <f>_xlfn.XLOOKUP($C463,[25]PSP!$C:$C,[25]PSP!$DA:$DA)</f>
        <v>98.74</v>
      </c>
      <c r="DB463" s="28">
        <f t="shared" si="1821"/>
        <v>2863.46</v>
      </c>
      <c r="DC463" s="29"/>
      <c r="DD463" s="54">
        <f>_xlfn.XLOOKUP($C463,[25]PSP!$C:$C,[25]PSP!$DD:$DD)</f>
        <v>17</v>
      </c>
      <c r="DE463" s="27">
        <f>_xlfn.XLOOKUP($C463,[25]PSP!$C:$C,[25]PSP!$DE:$DE)</f>
        <v>98.74</v>
      </c>
      <c r="DF463" s="28">
        <f t="shared" si="1822"/>
        <v>1678.58</v>
      </c>
      <c r="DG463" s="29"/>
      <c r="DH463" s="54">
        <f>_xlfn.XLOOKUP($C463,[25]PSP!$C:$C,[25]PSP!$DH:$DH)</f>
        <v>3</v>
      </c>
      <c r="DI463" s="27">
        <f>_xlfn.XLOOKUP($C463,[25]PSP!$C:$C,[25]PSP!$DI:$DI)</f>
        <v>98.74</v>
      </c>
      <c r="DJ463" s="28">
        <f t="shared" si="1823"/>
        <v>296.22000000000003</v>
      </c>
      <c r="DK463" s="29"/>
      <c r="DL463" s="54">
        <f>_xlfn.XLOOKUP($C463,[25]PSP!$C:$C,[25]PSP!$DL:$DL)</f>
        <v>8</v>
      </c>
      <c r="DM463" s="27">
        <f>_xlfn.XLOOKUP($C463,[25]PSP!$C:$C,[25]PSP!$DM:$DM)</f>
        <v>98.74</v>
      </c>
      <c r="DN463" s="28">
        <f t="shared" si="1824"/>
        <v>789.92</v>
      </c>
      <c r="DO463" s="29"/>
      <c r="DP463" s="54">
        <f>_xlfn.XLOOKUP($C463,[25]PSP!$C:$C,[25]PSP!$DP:$DP)</f>
        <v>20</v>
      </c>
      <c r="DQ463" s="27">
        <f>_xlfn.XLOOKUP($C463,[25]PSP!$C:$C,[25]PSP!$DQ:$DQ)</f>
        <v>98.74</v>
      </c>
      <c r="DR463" s="28">
        <f t="shared" si="1825"/>
        <v>1974.8</v>
      </c>
      <c r="DS463" s="29"/>
      <c r="DT463" s="54">
        <f>_xlfn.XLOOKUP($C463,[25]PSP!$C:$C,[25]PSP!$DT:$DT)</f>
        <v>3</v>
      </c>
      <c r="DU463" s="27">
        <f>_xlfn.XLOOKUP($C463,[25]PSP!$C:$C,[25]PSP!$DU:$DU)</f>
        <v>98.74</v>
      </c>
      <c r="DV463" s="28">
        <f t="shared" si="1826"/>
        <v>296.22000000000003</v>
      </c>
      <c r="DW463" s="29"/>
      <c r="DX463" s="54">
        <f>_xlfn.XLOOKUP($C463,[25]PSP!$C:$C,[25]PSP!$DX:$DX)</f>
        <v>39</v>
      </c>
      <c r="DY463" s="27">
        <f>_xlfn.XLOOKUP($C463,[25]PSP!$C:$C,[25]PSP!$DY:$DY)</f>
        <v>98.74</v>
      </c>
      <c r="DZ463" s="28">
        <f t="shared" si="1827"/>
        <v>3850.86</v>
      </c>
      <c r="EA463" s="29"/>
      <c r="EB463" s="54">
        <f>_xlfn.XLOOKUP($C463,[25]PSP!$C:$C,[25]PSP!$EB:$EB)</f>
        <v>53</v>
      </c>
      <c r="EC463" s="27">
        <f>_xlfn.XLOOKUP($C463,[25]PSP!$C:$C,[25]PSP!$EC:$EC)</f>
        <v>98.74</v>
      </c>
      <c r="ED463" s="28">
        <f t="shared" si="1828"/>
        <v>5233.22</v>
      </c>
      <c r="EE463" s="29"/>
      <c r="EF463" s="54">
        <f>_xlfn.XLOOKUP($C463,[25]PSP!$C:$C,[25]PSP!$EF:$EF)</f>
        <v>11</v>
      </c>
      <c r="EG463" s="27">
        <f>_xlfn.XLOOKUP($C463,[25]PSP!$C:$C,[25]PSP!$EG:$EG)</f>
        <v>98.74</v>
      </c>
      <c r="EH463" s="28">
        <f t="shared" si="1829"/>
        <v>1086.1400000000001</v>
      </c>
      <c r="EI463" s="29"/>
      <c r="EJ463" s="54">
        <f>_xlfn.XLOOKUP($C463,[25]PSP!$C:$C,[25]PSP!$EJ:$EJ)</f>
        <v>55</v>
      </c>
      <c r="EK463" s="27">
        <f>_xlfn.XLOOKUP($C463,[25]PSP!$C:$C,[25]PSP!$EK:$EK)</f>
        <v>98.74</v>
      </c>
      <c r="EL463" s="28">
        <f t="shared" si="1830"/>
        <v>5430.7</v>
      </c>
      <c r="EM463" s="29"/>
      <c r="EN463" s="108"/>
      <c r="EO463" s="29">
        <f t="shared" si="1659"/>
        <v>94494.18</v>
      </c>
      <c r="EP463" s="29">
        <f t="shared" si="1831"/>
        <v>94494.180000000022</v>
      </c>
      <c r="EQ463" s="4" t="b">
        <f t="shared" si="1832"/>
        <v>1</v>
      </c>
      <c r="ES463" s="118">
        <f t="shared" si="1728"/>
        <v>1.1767000000000001</v>
      </c>
    </row>
    <row r="464" spans="3:149" ht="14.25" x14ac:dyDescent="0.25">
      <c r="C464" s="24" t="s">
        <v>382</v>
      </c>
      <c r="D464" s="43">
        <f>_xlfn.XLOOKUP($C464,[25]PSP!$C:$C,[25]PSP!$D:$D)</f>
        <v>2003342</v>
      </c>
      <c r="E464" s="24" t="str">
        <f>_xlfn.XLOOKUP($C464,[25]PSP!$C:$C,[25]PSP!$E:$E)</f>
        <v>SICRO SERVIÇO</v>
      </c>
      <c r="F464" s="25" t="str">
        <f>_xlfn.XLOOKUP($C464,[25]PSP!$C:$C,[25]PSP!$F:$F)</f>
        <v>SARJETA TRAPEZOIDAL DE CONCRETO - SZC 01 - AREIA EXTRAÍDA E BRITA PRODUZIDA</v>
      </c>
      <c r="G464" s="26" t="str">
        <f>_xlfn.XLOOKUP($C464,[25]PSP!$C:$C,[25]PSP!$G:$G)</f>
        <v>M</v>
      </c>
      <c r="H464" s="53">
        <f>_xlfn.XLOOKUP($C464,[25]PSP!$C:$C,[25]PSP!$H:$H)</f>
        <v>78262</v>
      </c>
      <c r="I464" s="28">
        <f>_xlfn.XLOOKUP($C464,[25]PSP!$C:$C,[25]PSP!$I:$I)</f>
        <v>3349613.600000001</v>
      </c>
      <c r="J464" s="28">
        <f t="shared" si="1797"/>
        <v>3941490.3231200017</v>
      </c>
      <c r="K464" s="29"/>
      <c r="L464" s="54">
        <f>_xlfn.XLOOKUP($C464,[25]PSP!$C:$C,[25]PSP!$L:$L)</f>
        <v>200</v>
      </c>
      <c r="M464" s="27">
        <f>_xlfn.XLOOKUP($C464,[25]PSP!$C:$C,[25]PSP!$M:$M)</f>
        <v>42.8</v>
      </c>
      <c r="N464" s="28">
        <f t="shared" si="1798"/>
        <v>8560</v>
      </c>
      <c r="O464" s="29"/>
      <c r="P464" s="54">
        <f>_xlfn.XLOOKUP($C464,[25]PSP!$C:$C,[25]PSP!$P:$P)</f>
        <v>0</v>
      </c>
      <c r="Q464" s="27">
        <f>_xlfn.XLOOKUP($C464,[25]PSP!$C:$C,[25]PSP!$Q:$Q)</f>
        <v>42.8</v>
      </c>
      <c r="R464" s="28">
        <f t="shared" si="1799"/>
        <v>0</v>
      </c>
      <c r="S464" s="29"/>
      <c r="T464" s="54">
        <f>_xlfn.XLOOKUP($C464,[25]PSP!$C:$C,[25]PSP!$T:$T)</f>
        <v>0</v>
      </c>
      <c r="U464" s="27">
        <f>_xlfn.XLOOKUP($C464,[25]PSP!$C:$C,[25]PSP!$U:$U)</f>
        <v>42.8</v>
      </c>
      <c r="V464" s="28">
        <f t="shared" si="1800"/>
        <v>0</v>
      </c>
      <c r="W464" s="29"/>
      <c r="X464" s="54">
        <f>_xlfn.XLOOKUP($C464,[25]PSP!$C:$C,[25]PSP!$X:$X)</f>
        <v>0</v>
      </c>
      <c r="Y464" s="27">
        <f>_xlfn.XLOOKUP($C464,[25]PSP!$C:$C,[25]PSP!$Y:$Y)</f>
        <v>42.8</v>
      </c>
      <c r="Z464" s="28">
        <f t="shared" si="1801"/>
        <v>0</v>
      </c>
      <c r="AA464" s="29"/>
      <c r="AB464" s="54">
        <f>_xlfn.XLOOKUP($C464,[25]PSP!$C:$C,[25]PSP!$AB:$AB)</f>
        <v>254</v>
      </c>
      <c r="AC464" s="27">
        <f>_xlfn.XLOOKUP($C464,[25]PSP!$C:$C,[25]PSP!$AC:$AC)</f>
        <v>42.8</v>
      </c>
      <c r="AD464" s="28">
        <f t="shared" si="1802"/>
        <v>10871.2</v>
      </c>
      <c r="AE464" s="29"/>
      <c r="AF464" s="54">
        <f>_xlfn.XLOOKUP($C464,[25]PSP!$C:$C,[25]PSP!$AF:$AF)</f>
        <v>166</v>
      </c>
      <c r="AG464" s="27">
        <f>_xlfn.XLOOKUP($C464,[25]PSP!$C:$C,[25]PSP!$AG:$AG)</f>
        <v>42.8</v>
      </c>
      <c r="AH464" s="28">
        <f t="shared" si="1803"/>
        <v>7104.8</v>
      </c>
      <c r="AI464" s="29"/>
      <c r="AJ464" s="54">
        <f>_xlfn.XLOOKUP($C464,[25]PSP!$C:$C,[25]PSP!$AJ:$AJ)</f>
        <v>146</v>
      </c>
      <c r="AK464" s="27">
        <f>_xlfn.XLOOKUP($C464,[25]PSP!$C:$C,[25]PSP!$AK:$AK)</f>
        <v>42.8</v>
      </c>
      <c r="AL464" s="28">
        <f t="shared" si="1804"/>
        <v>6248.8</v>
      </c>
      <c r="AM464" s="29"/>
      <c r="AN464" s="54">
        <f>_xlfn.XLOOKUP($C464,[25]PSP!$C:$C,[25]PSP!$AN:$AN)</f>
        <v>2600</v>
      </c>
      <c r="AO464" s="27">
        <f>_xlfn.XLOOKUP($C464,[25]PSP!$C:$C,[25]PSP!$AO:$AO)</f>
        <v>42.8</v>
      </c>
      <c r="AP464" s="28">
        <f t="shared" si="1805"/>
        <v>111280</v>
      </c>
      <c r="AQ464" s="29"/>
      <c r="AR464" s="54">
        <f>_xlfn.XLOOKUP($C464,[25]PSP!$C:$C,[25]PSP!$AR:$AR)</f>
        <v>176</v>
      </c>
      <c r="AS464" s="27">
        <f>_xlfn.XLOOKUP($C464,[25]PSP!$C:$C,[25]PSP!$AS:$AS)</f>
        <v>42.8</v>
      </c>
      <c r="AT464" s="28">
        <f t="shared" si="1806"/>
        <v>7532.8</v>
      </c>
      <c r="AU464" s="29"/>
      <c r="AV464" s="54">
        <f>_xlfn.XLOOKUP($C464,[25]PSP!$C:$C,[25]PSP!$AV:$AV)</f>
        <v>0</v>
      </c>
      <c r="AW464" s="27">
        <f>_xlfn.XLOOKUP($C464,[25]PSP!$C:$C,[25]PSP!$AW:$AW)</f>
        <v>42.8</v>
      </c>
      <c r="AX464" s="28">
        <f t="shared" si="1807"/>
        <v>0</v>
      </c>
      <c r="AY464" s="29"/>
      <c r="AZ464" s="54">
        <f>_xlfn.XLOOKUP($C464,[25]PSP!$C:$C,[25]PSP!$AZ:$AZ)</f>
        <v>469</v>
      </c>
      <c r="BA464" s="27">
        <f>_xlfn.XLOOKUP($C464,[25]PSP!$C:$C,[25]PSP!$BA:$BA)</f>
        <v>42.8</v>
      </c>
      <c r="BB464" s="28">
        <f t="shared" si="1808"/>
        <v>20073.2</v>
      </c>
      <c r="BC464" s="29"/>
      <c r="BD464" s="54">
        <f>_xlfn.XLOOKUP($C464,[25]PSP!$C:$C,[25]PSP!$BD:$BD)</f>
        <v>9371</v>
      </c>
      <c r="BE464" s="27">
        <f>_xlfn.XLOOKUP($C464,[25]PSP!$C:$C,[25]PSP!$BE:$BE)</f>
        <v>42.8</v>
      </c>
      <c r="BF464" s="28">
        <f t="shared" si="1809"/>
        <v>401078.8</v>
      </c>
      <c r="BG464" s="29"/>
      <c r="BH464" s="54">
        <f>_xlfn.XLOOKUP($C464,[25]PSP!$C:$C,[25]PSP!$BH:$BH)</f>
        <v>13431</v>
      </c>
      <c r="BI464" s="27">
        <f>_xlfn.XLOOKUP($C464,[25]PSP!$C:$C,[25]PSP!$BI:$BI)</f>
        <v>42.8</v>
      </c>
      <c r="BJ464" s="28">
        <f t="shared" si="1810"/>
        <v>574846.80000000005</v>
      </c>
      <c r="BK464" s="29"/>
      <c r="BL464" s="54">
        <f>_xlfn.XLOOKUP($C464,[25]PSP!$C:$C,[25]PSP!$BL:$BL)</f>
        <v>11677</v>
      </c>
      <c r="BM464" s="27">
        <f>_xlfn.XLOOKUP($C464,[25]PSP!$C:$C,[25]PSP!$BM:$BM)</f>
        <v>42.8</v>
      </c>
      <c r="BN464" s="28">
        <f t="shared" si="1811"/>
        <v>499775.6</v>
      </c>
      <c r="BO464" s="29"/>
      <c r="BP464" s="54">
        <f>_xlfn.XLOOKUP($C464,[25]PSP!$C:$C,[25]PSP!$BP:$BP)</f>
        <v>4252</v>
      </c>
      <c r="BQ464" s="27">
        <f>_xlfn.XLOOKUP($C464,[25]PSP!$C:$C,[25]PSP!$BQ:$BQ)</f>
        <v>42.8</v>
      </c>
      <c r="BR464" s="28">
        <f t="shared" si="1812"/>
        <v>181985.6</v>
      </c>
      <c r="BS464" s="29"/>
      <c r="BT464" s="54">
        <f>_xlfn.XLOOKUP($C464,[25]PSP!$C:$C,[25]PSP!$BT:$BT)</f>
        <v>209</v>
      </c>
      <c r="BU464" s="27">
        <f>_xlfn.XLOOKUP($C464,[25]PSP!$C:$C,[25]PSP!$BU:$BU)</f>
        <v>42.8</v>
      </c>
      <c r="BV464" s="28">
        <f t="shared" si="1813"/>
        <v>8945.2000000000007</v>
      </c>
      <c r="BW464" s="29"/>
      <c r="BX464" s="54">
        <f>_xlfn.XLOOKUP($C464,[25]PSP!$C:$C,[25]PSP!$BX:$BX)</f>
        <v>99</v>
      </c>
      <c r="BY464" s="27">
        <f>_xlfn.XLOOKUP($C464,[25]PSP!$C:$C,[25]PSP!$BY:$BY)</f>
        <v>42.8</v>
      </c>
      <c r="BZ464" s="28">
        <f t="shared" si="1814"/>
        <v>4237.2</v>
      </c>
      <c r="CA464" s="29"/>
      <c r="CB464" s="54">
        <f>_xlfn.XLOOKUP($C464,[25]PSP!$C:$C,[25]PSP!$CB:$CB)</f>
        <v>195</v>
      </c>
      <c r="CC464" s="27">
        <f>_xlfn.XLOOKUP($C464,[25]PSP!$C:$C,[25]PSP!$CC:$CC)</f>
        <v>42.8</v>
      </c>
      <c r="CD464" s="28">
        <f t="shared" si="1815"/>
        <v>8346</v>
      </c>
      <c r="CE464" s="29"/>
      <c r="CF464" s="54">
        <f>_xlfn.XLOOKUP($C464,[25]PSP!$C:$C,[25]PSP!$CF:$CF)</f>
        <v>883</v>
      </c>
      <c r="CG464" s="27">
        <f>_xlfn.XLOOKUP($C464,[25]PSP!$C:$C,[25]PSP!$CG:$CG)</f>
        <v>42.8</v>
      </c>
      <c r="CH464" s="28">
        <f t="shared" si="1816"/>
        <v>37792.400000000001</v>
      </c>
      <c r="CI464" s="29"/>
      <c r="CJ464" s="54">
        <f>_xlfn.XLOOKUP($C464,[25]PSP!$C:$C,[25]PSP!$CJ:$CJ)</f>
        <v>2287</v>
      </c>
      <c r="CK464" s="27">
        <f>_xlfn.XLOOKUP($C464,[25]PSP!$C:$C,[25]PSP!$CK:$CK)</f>
        <v>42.8</v>
      </c>
      <c r="CL464" s="28">
        <f t="shared" si="1817"/>
        <v>97883.6</v>
      </c>
      <c r="CM464" s="29"/>
      <c r="CN464" s="54">
        <f>_xlfn.XLOOKUP($C464,[25]PSP!$C:$C,[25]PSP!$CN:$CN)</f>
        <v>732</v>
      </c>
      <c r="CO464" s="27">
        <f>_xlfn.XLOOKUP($C464,[25]PSP!$C:$C,[25]PSP!$CO:$CO)</f>
        <v>42.8</v>
      </c>
      <c r="CP464" s="28">
        <f t="shared" si="1818"/>
        <v>31329.599999999999</v>
      </c>
      <c r="CQ464" s="29"/>
      <c r="CR464" s="54">
        <f>_xlfn.XLOOKUP($C464,[25]PSP!$C:$C,[25]PSP!$CR:$CR)</f>
        <v>8300</v>
      </c>
      <c r="CS464" s="27">
        <f>_xlfn.XLOOKUP($C464,[25]PSP!$C:$C,[25]PSP!$CS:$CS)</f>
        <v>42.8</v>
      </c>
      <c r="CT464" s="28">
        <f t="shared" si="1819"/>
        <v>355240</v>
      </c>
      <c r="CU464" s="29"/>
      <c r="CV464" s="54">
        <f>_xlfn.XLOOKUP($C464,[25]PSP!$C:$C,[25]PSP!$CV:$CV)</f>
        <v>7629</v>
      </c>
      <c r="CW464" s="27">
        <f>_xlfn.XLOOKUP($C464,[25]PSP!$C:$C,[25]PSP!$CW:$CW)</f>
        <v>42.8</v>
      </c>
      <c r="CX464" s="28">
        <f t="shared" si="1820"/>
        <v>326521.2</v>
      </c>
      <c r="CY464" s="29"/>
      <c r="CZ464" s="54">
        <f>_xlfn.XLOOKUP($C464,[25]PSP!$C:$C,[25]PSP!$CZ:$CZ)</f>
        <v>2520</v>
      </c>
      <c r="DA464" s="27">
        <f>_xlfn.XLOOKUP($C464,[25]PSP!$C:$C,[25]PSP!$DA:$DA)</f>
        <v>42.8</v>
      </c>
      <c r="DB464" s="28">
        <f t="shared" si="1821"/>
        <v>107856</v>
      </c>
      <c r="DC464" s="29"/>
      <c r="DD464" s="54">
        <f>_xlfn.XLOOKUP($C464,[25]PSP!$C:$C,[25]PSP!$DD:$DD)</f>
        <v>1472</v>
      </c>
      <c r="DE464" s="27">
        <f>_xlfn.XLOOKUP($C464,[25]PSP!$C:$C,[25]PSP!$DE:$DE)</f>
        <v>42.8</v>
      </c>
      <c r="DF464" s="28">
        <f t="shared" si="1822"/>
        <v>63001.599999999999</v>
      </c>
      <c r="DG464" s="29"/>
      <c r="DH464" s="54">
        <f>_xlfn.XLOOKUP($C464,[25]PSP!$C:$C,[25]PSP!$DH:$DH)</f>
        <v>284</v>
      </c>
      <c r="DI464" s="27">
        <f>_xlfn.XLOOKUP($C464,[25]PSP!$C:$C,[25]PSP!$DI:$DI)</f>
        <v>42.8</v>
      </c>
      <c r="DJ464" s="28">
        <f t="shared" si="1823"/>
        <v>12155.2</v>
      </c>
      <c r="DK464" s="29"/>
      <c r="DL464" s="54">
        <f>_xlfn.XLOOKUP($C464,[25]PSP!$C:$C,[25]PSP!$DL:$DL)</f>
        <v>734</v>
      </c>
      <c r="DM464" s="27">
        <f>_xlfn.XLOOKUP($C464,[25]PSP!$C:$C,[25]PSP!$DM:$DM)</f>
        <v>42.8</v>
      </c>
      <c r="DN464" s="28">
        <f t="shared" si="1824"/>
        <v>31415.200000000001</v>
      </c>
      <c r="DO464" s="29"/>
      <c r="DP464" s="54">
        <f>_xlfn.XLOOKUP($C464,[25]PSP!$C:$C,[25]PSP!$DP:$DP)</f>
        <v>1773</v>
      </c>
      <c r="DQ464" s="27">
        <f>_xlfn.XLOOKUP($C464,[25]PSP!$C:$C,[25]PSP!$DQ:$DQ)</f>
        <v>42.8</v>
      </c>
      <c r="DR464" s="28">
        <f t="shared" si="1825"/>
        <v>75884.399999999994</v>
      </c>
      <c r="DS464" s="29"/>
      <c r="DT464" s="54">
        <f>_xlfn.XLOOKUP($C464,[25]PSP!$C:$C,[25]PSP!$DT:$DT)</f>
        <v>269</v>
      </c>
      <c r="DU464" s="27">
        <f>_xlfn.XLOOKUP($C464,[25]PSP!$C:$C,[25]PSP!$DU:$DU)</f>
        <v>42.8</v>
      </c>
      <c r="DV464" s="28">
        <f t="shared" si="1826"/>
        <v>11513.2</v>
      </c>
      <c r="DW464" s="29"/>
      <c r="DX464" s="54">
        <f>_xlfn.XLOOKUP($C464,[25]PSP!$C:$C,[25]PSP!$DX:$DX)</f>
        <v>3388</v>
      </c>
      <c r="DY464" s="27">
        <f>_xlfn.XLOOKUP($C464,[25]PSP!$C:$C,[25]PSP!$DY:$DY)</f>
        <v>42.8</v>
      </c>
      <c r="DZ464" s="28">
        <f t="shared" si="1827"/>
        <v>145006.39999999999</v>
      </c>
      <c r="EA464" s="29"/>
      <c r="EB464" s="54">
        <f>_xlfn.XLOOKUP($C464,[25]PSP!$C:$C,[25]PSP!$EB:$EB)</f>
        <v>2000</v>
      </c>
      <c r="EC464" s="27">
        <f>_xlfn.XLOOKUP($C464,[25]PSP!$C:$C,[25]PSP!$EC:$EC)</f>
        <v>42.8</v>
      </c>
      <c r="ED464" s="28">
        <f t="shared" si="1828"/>
        <v>85600</v>
      </c>
      <c r="EE464" s="29"/>
      <c r="EF464" s="54">
        <f>_xlfn.XLOOKUP($C464,[25]PSP!$C:$C,[25]PSP!$EF:$EF)</f>
        <v>472</v>
      </c>
      <c r="EG464" s="27">
        <f>_xlfn.XLOOKUP($C464,[25]PSP!$C:$C,[25]PSP!$EG:$EG)</f>
        <v>42.8</v>
      </c>
      <c r="EH464" s="28">
        <f t="shared" si="1829"/>
        <v>20201.599999999999</v>
      </c>
      <c r="EI464" s="29"/>
      <c r="EJ464" s="54">
        <f>_xlfn.XLOOKUP($C464,[25]PSP!$C:$C,[25]PSP!$EJ:$EJ)</f>
        <v>2274</v>
      </c>
      <c r="EK464" s="27">
        <f>_xlfn.XLOOKUP($C464,[25]PSP!$C:$C,[25]PSP!$EK:$EK)</f>
        <v>42.8</v>
      </c>
      <c r="EL464" s="28">
        <f t="shared" si="1830"/>
        <v>97327.2</v>
      </c>
      <c r="EM464" s="29"/>
      <c r="EN464" s="108"/>
      <c r="EO464" s="29">
        <f t="shared" si="1659"/>
        <v>3349613.5999999996</v>
      </c>
      <c r="EP464" s="29">
        <f t="shared" si="1831"/>
        <v>3349613.600000001</v>
      </c>
      <c r="EQ464" s="4" t="b">
        <f t="shared" si="1832"/>
        <v>1</v>
      </c>
      <c r="ES464" s="118">
        <f t="shared" si="1728"/>
        <v>1.1767000000000001</v>
      </c>
    </row>
    <row r="465" spans="3:149" ht="31.5" x14ac:dyDescent="0.25">
      <c r="C465" s="24" t="s">
        <v>383</v>
      </c>
      <c r="D465" s="43" t="str">
        <f>_xlfn.XLOOKUP($C465,[25]PSP!$C:$C,[25]PSP!$D:$D)</f>
        <v>RO-40670</v>
      </c>
      <c r="E465" s="24" t="str">
        <f>_xlfn.XLOOKUP($C465,[25]PSP!$C:$C,[25]PSP!$E:$E)</f>
        <v>DER/MG</v>
      </c>
      <c r="F465" s="25" t="str">
        <f>_xlfn.XLOOKUP($C465,[25]PSP!$C:$C,[25]PSP!$F:$F)</f>
        <v>SARJETA DE CONCRETO EM CORTE TIPO DR.SCC-X/Y. LARGURA = 100 CM  TIPO 90/30 (EXECUÇÃO,  INCLUINDO  ESCAVAÇÃO, FORNECIMENTO E TRANSPORTE DE TODOS OS MATERIAIS)</v>
      </c>
      <c r="G465" s="26" t="str">
        <f>_xlfn.XLOOKUP($C465,[25]PSP!$C:$C,[25]PSP!$G:$G)</f>
        <v>M</v>
      </c>
      <c r="H465" s="53">
        <f>_xlfn.XLOOKUP($C465,[25]PSP!$C:$C,[25]PSP!$H:$H)</f>
        <v>145338</v>
      </c>
      <c r="I465" s="28">
        <f>_xlfn.XLOOKUP($C465,[25]PSP!$C:$C,[25]PSP!$I:$I)</f>
        <v>9361220.5800000001</v>
      </c>
      <c r="J465" s="28">
        <f t="shared" si="1797"/>
        <v>11015348.256486</v>
      </c>
      <c r="K465" s="29"/>
      <c r="L465" s="54">
        <f>_xlfn.XLOOKUP($C465,[25]PSP!$C:$C,[25]PSP!$L:$L)</f>
        <v>372</v>
      </c>
      <c r="M465" s="27">
        <f>_xlfn.XLOOKUP($C465,[25]PSP!$C:$C,[25]PSP!$M:$M)</f>
        <v>64.41</v>
      </c>
      <c r="N465" s="28">
        <f t="shared" si="1798"/>
        <v>23960.52</v>
      </c>
      <c r="O465" s="29"/>
      <c r="P465" s="54">
        <f>_xlfn.XLOOKUP($C465,[25]PSP!$C:$C,[25]PSP!$P:$P)</f>
        <v>0</v>
      </c>
      <c r="Q465" s="27">
        <f>_xlfn.XLOOKUP($C465,[25]PSP!$C:$C,[25]PSP!$Q:$Q)</f>
        <v>64.41</v>
      </c>
      <c r="R465" s="28">
        <f t="shared" si="1799"/>
        <v>0</v>
      </c>
      <c r="S465" s="29"/>
      <c r="T465" s="54">
        <f>_xlfn.XLOOKUP($C465,[25]PSP!$C:$C,[25]PSP!$T:$T)</f>
        <v>0</v>
      </c>
      <c r="U465" s="27">
        <f>_xlfn.XLOOKUP($C465,[25]PSP!$C:$C,[25]PSP!$U:$U)</f>
        <v>64.41</v>
      </c>
      <c r="V465" s="28">
        <f t="shared" si="1800"/>
        <v>0</v>
      </c>
      <c r="W465" s="29"/>
      <c r="X465" s="54">
        <f>_xlfn.XLOOKUP($C465,[25]PSP!$C:$C,[25]PSP!$X:$X)</f>
        <v>0</v>
      </c>
      <c r="Y465" s="27">
        <f>_xlfn.XLOOKUP($C465,[25]PSP!$C:$C,[25]PSP!$Y:$Y)</f>
        <v>64.41</v>
      </c>
      <c r="Z465" s="28">
        <f t="shared" si="1801"/>
        <v>0</v>
      </c>
      <c r="AA465" s="29"/>
      <c r="AB465" s="54">
        <f>_xlfn.XLOOKUP($C465,[25]PSP!$C:$C,[25]PSP!$AB:$AB)</f>
        <v>473</v>
      </c>
      <c r="AC465" s="27">
        <f>_xlfn.XLOOKUP($C465,[25]PSP!$C:$C,[25]PSP!$AC:$AC)</f>
        <v>64.41</v>
      </c>
      <c r="AD465" s="28">
        <f t="shared" si="1802"/>
        <v>30465.93</v>
      </c>
      <c r="AE465" s="29"/>
      <c r="AF465" s="54">
        <f>_xlfn.XLOOKUP($C465,[25]PSP!$C:$C,[25]PSP!$AF:$AF)</f>
        <v>307</v>
      </c>
      <c r="AG465" s="27">
        <f>_xlfn.XLOOKUP($C465,[25]PSP!$C:$C,[25]PSP!$AG:$AG)</f>
        <v>64.41</v>
      </c>
      <c r="AH465" s="28">
        <f t="shared" si="1803"/>
        <v>19773.87</v>
      </c>
      <c r="AI465" s="29"/>
      <c r="AJ465" s="54">
        <f>_xlfn.XLOOKUP($C465,[25]PSP!$C:$C,[25]PSP!$AJ:$AJ)</f>
        <v>271</v>
      </c>
      <c r="AK465" s="27">
        <f>_xlfn.XLOOKUP($C465,[25]PSP!$C:$C,[25]PSP!$AK:$AK)</f>
        <v>64.41</v>
      </c>
      <c r="AL465" s="28">
        <f t="shared" si="1804"/>
        <v>17455.11</v>
      </c>
      <c r="AM465" s="29"/>
      <c r="AN465" s="54">
        <f>_xlfn.XLOOKUP($C465,[25]PSP!$C:$C,[25]PSP!$AN:$AN)</f>
        <v>4829</v>
      </c>
      <c r="AO465" s="27">
        <f>_xlfn.XLOOKUP($C465,[25]PSP!$C:$C,[25]PSP!$AO:$AO)</f>
        <v>64.41</v>
      </c>
      <c r="AP465" s="28">
        <f t="shared" si="1805"/>
        <v>311035.89</v>
      </c>
      <c r="AQ465" s="29"/>
      <c r="AR465" s="54">
        <f>_xlfn.XLOOKUP($C465,[25]PSP!$C:$C,[25]PSP!$AR:$AR)</f>
        <v>326</v>
      </c>
      <c r="AS465" s="27">
        <f>_xlfn.XLOOKUP($C465,[25]PSP!$C:$C,[25]PSP!$AS:$AS)</f>
        <v>64.41</v>
      </c>
      <c r="AT465" s="28">
        <f t="shared" si="1806"/>
        <v>20997.66</v>
      </c>
      <c r="AU465" s="29"/>
      <c r="AV465" s="54">
        <f>_xlfn.XLOOKUP($C465,[25]PSP!$C:$C,[25]PSP!$AV:$AV)</f>
        <v>0</v>
      </c>
      <c r="AW465" s="27">
        <f>_xlfn.XLOOKUP($C465,[25]PSP!$C:$C,[25]PSP!$AW:$AW)</f>
        <v>64.41</v>
      </c>
      <c r="AX465" s="28">
        <f t="shared" si="1807"/>
        <v>0</v>
      </c>
      <c r="AY465" s="29"/>
      <c r="AZ465" s="54">
        <f>_xlfn.XLOOKUP($C465,[25]PSP!$C:$C,[25]PSP!$AZ:$AZ)</f>
        <v>872</v>
      </c>
      <c r="BA465" s="27">
        <f>_xlfn.XLOOKUP($C465,[25]PSP!$C:$C,[25]PSP!$BA:$BA)</f>
        <v>64.41</v>
      </c>
      <c r="BB465" s="28">
        <f t="shared" si="1808"/>
        <v>56165.52</v>
      </c>
      <c r="BC465" s="29"/>
      <c r="BD465" s="54">
        <f>_xlfn.XLOOKUP($C465,[25]PSP!$C:$C,[25]PSP!$BD:$BD)</f>
        <v>17403</v>
      </c>
      <c r="BE465" s="27">
        <f>_xlfn.XLOOKUP($C465,[25]PSP!$C:$C,[25]PSP!$BE:$BE)</f>
        <v>64.41</v>
      </c>
      <c r="BF465" s="28">
        <f t="shared" si="1809"/>
        <v>1120927.23</v>
      </c>
      <c r="BG465" s="29"/>
      <c r="BH465" s="54">
        <f>_xlfn.XLOOKUP($C465,[25]PSP!$C:$C,[25]PSP!$BH:$BH)</f>
        <v>24942</v>
      </c>
      <c r="BI465" s="27">
        <f>_xlfn.XLOOKUP($C465,[25]PSP!$C:$C,[25]PSP!$BI:$BI)</f>
        <v>64.41</v>
      </c>
      <c r="BJ465" s="28">
        <f t="shared" si="1810"/>
        <v>1606514.22</v>
      </c>
      <c r="BK465" s="29"/>
      <c r="BL465" s="54">
        <f>_xlfn.XLOOKUP($C465,[25]PSP!$C:$C,[25]PSP!$BL:$BL)</f>
        <v>21685</v>
      </c>
      <c r="BM465" s="27">
        <f>_xlfn.XLOOKUP($C465,[25]PSP!$C:$C,[25]PSP!$BM:$BM)</f>
        <v>64.41</v>
      </c>
      <c r="BN465" s="28">
        <f t="shared" si="1811"/>
        <v>1396730.85</v>
      </c>
      <c r="BO465" s="29"/>
      <c r="BP465" s="54">
        <f>_xlfn.XLOOKUP($C465,[25]PSP!$C:$C,[25]PSP!$BP:$BP)</f>
        <v>7897</v>
      </c>
      <c r="BQ465" s="27">
        <f>_xlfn.XLOOKUP($C465,[25]PSP!$C:$C,[25]PSP!$BQ:$BQ)</f>
        <v>64.41</v>
      </c>
      <c r="BR465" s="28">
        <f t="shared" si="1812"/>
        <v>508645.77</v>
      </c>
      <c r="BS465" s="29"/>
      <c r="BT465" s="54">
        <f>_xlfn.XLOOKUP($C465,[25]PSP!$C:$C,[25]PSP!$BT:$BT)</f>
        <v>387</v>
      </c>
      <c r="BU465" s="27">
        <f>_xlfn.XLOOKUP($C465,[25]PSP!$C:$C,[25]PSP!$BU:$BU)</f>
        <v>64.41</v>
      </c>
      <c r="BV465" s="28">
        <f t="shared" si="1813"/>
        <v>24926.67</v>
      </c>
      <c r="BW465" s="29"/>
      <c r="BX465" s="54">
        <f>_xlfn.XLOOKUP($C465,[25]PSP!$C:$C,[25]PSP!$BX:$BX)</f>
        <v>185</v>
      </c>
      <c r="BY465" s="27">
        <f>_xlfn.XLOOKUP($C465,[25]PSP!$C:$C,[25]PSP!$BY:$BY)</f>
        <v>64.41</v>
      </c>
      <c r="BZ465" s="28">
        <f t="shared" si="1814"/>
        <v>11915.85</v>
      </c>
      <c r="CA465" s="29"/>
      <c r="CB465" s="54">
        <f>_xlfn.XLOOKUP($C465,[25]PSP!$C:$C,[25]PSP!$CB:$CB)</f>
        <v>362</v>
      </c>
      <c r="CC465" s="27">
        <f>_xlfn.XLOOKUP($C465,[25]PSP!$C:$C,[25]PSP!$CC:$CC)</f>
        <v>64.41</v>
      </c>
      <c r="CD465" s="28">
        <f t="shared" si="1815"/>
        <v>23316.42</v>
      </c>
      <c r="CE465" s="29"/>
      <c r="CF465" s="54">
        <f>_xlfn.XLOOKUP($C465,[25]PSP!$C:$C,[25]PSP!$CF:$CF)</f>
        <v>1640</v>
      </c>
      <c r="CG465" s="27">
        <f>_xlfn.XLOOKUP($C465,[25]PSP!$C:$C,[25]PSP!$CG:$CG)</f>
        <v>64.41</v>
      </c>
      <c r="CH465" s="28">
        <f t="shared" si="1816"/>
        <v>105632.4</v>
      </c>
      <c r="CI465" s="29"/>
      <c r="CJ465" s="54">
        <f>_xlfn.XLOOKUP($C465,[25]PSP!$C:$C,[25]PSP!$CJ:$CJ)</f>
        <v>4247</v>
      </c>
      <c r="CK465" s="27">
        <f>_xlfn.XLOOKUP($C465,[25]PSP!$C:$C,[25]PSP!$CK:$CK)</f>
        <v>64.41</v>
      </c>
      <c r="CL465" s="28">
        <f t="shared" si="1817"/>
        <v>273549.27</v>
      </c>
      <c r="CM465" s="29"/>
      <c r="CN465" s="54">
        <f>_xlfn.XLOOKUP($C465,[25]PSP!$C:$C,[25]PSP!$CN:$CN)</f>
        <v>1359</v>
      </c>
      <c r="CO465" s="27">
        <f>_xlfn.XLOOKUP($C465,[25]PSP!$C:$C,[25]PSP!$CO:$CO)</f>
        <v>64.41</v>
      </c>
      <c r="CP465" s="28">
        <f t="shared" si="1818"/>
        <v>87533.19</v>
      </c>
      <c r="CQ465" s="29"/>
      <c r="CR465" s="54">
        <f>_xlfn.XLOOKUP($C465,[25]PSP!$C:$C,[25]PSP!$CR:$CR)</f>
        <v>15413</v>
      </c>
      <c r="CS465" s="27">
        <f>_xlfn.XLOOKUP($C465,[25]PSP!$C:$C,[25]PSP!$CS:$CS)</f>
        <v>64.41</v>
      </c>
      <c r="CT465" s="28">
        <f t="shared" si="1819"/>
        <v>992751.33</v>
      </c>
      <c r="CU465" s="29"/>
      <c r="CV465" s="54">
        <f>_xlfn.XLOOKUP($C465,[25]PSP!$C:$C,[25]PSP!$CV:$CV)</f>
        <v>14168</v>
      </c>
      <c r="CW465" s="27">
        <f>_xlfn.XLOOKUP($C465,[25]PSP!$C:$C,[25]PSP!$CW:$CW)</f>
        <v>64.41</v>
      </c>
      <c r="CX465" s="28">
        <f t="shared" si="1820"/>
        <v>912560.88</v>
      </c>
      <c r="CY465" s="29"/>
      <c r="CZ465" s="54">
        <f>_xlfn.XLOOKUP($C465,[25]PSP!$C:$C,[25]PSP!$CZ:$CZ)</f>
        <v>4679</v>
      </c>
      <c r="DA465" s="27">
        <f>_xlfn.XLOOKUP($C465,[25]PSP!$C:$C,[25]PSP!$DA:$DA)</f>
        <v>64.41</v>
      </c>
      <c r="DB465" s="28">
        <f t="shared" si="1821"/>
        <v>301374.39</v>
      </c>
      <c r="DC465" s="29"/>
      <c r="DD465" s="54">
        <f>_xlfn.XLOOKUP($C465,[25]PSP!$C:$C,[25]PSP!$DD:$DD)</f>
        <v>2733</v>
      </c>
      <c r="DE465" s="27">
        <f>_xlfn.XLOOKUP($C465,[25]PSP!$C:$C,[25]PSP!$DE:$DE)</f>
        <v>64.41</v>
      </c>
      <c r="DF465" s="28">
        <f t="shared" si="1822"/>
        <v>176032.53</v>
      </c>
      <c r="DG465" s="29"/>
      <c r="DH465" s="54">
        <f>_xlfn.XLOOKUP($C465,[25]PSP!$C:$C,[25]PSP!$DH:$DH)</f>
        <v>527</v>
      </c>
      <c r="DI465" s="27">
        <f>_xlfn.XLOOKUP($C465,[25]PSP!$C:$C,[25]PSP!$DI:$DI)</f>
        <v>64.41</v>
      </c>
      <c r="DJ465" s="28">
        <f t="shared" si="1823"/>
        <v>33944.07</v>
      </c>
      <c r="DK465" s="29"/>
      <c r="DL465" s="54">
        <f>_xlfn.XLOOKUP($C465,[25]PSP!$C:$C,[25]PSP!$DL:$DL)</f>
        <v>1363</v>
      </c>
      <c r="DM465" s="27">
        <f>_xlfn.XLOOKUP($C465,[25]PSP!$C:$C,[25]PSP!$DM:$DM)</f>
        <v>64.41</v>
      </c>
      <c r="DN465" s="28">
        <f t="shared" si="1824"/>
        <v>87790.83</v>
      </c>
      <c r="DO465" s="29"/>
      <c r="DP465" s="54">
        <f>_xlfn.XLOOKUP($C465,[25]PSP!$C:$C,[25]PSP!$DP:$DP)</f>
        <v>3294</v>
      </c>
      <c r="DQ465" s="27">
        <f>_xlfn.XLOOKUP($C465,[25]PSP!$C:$C,[25]PSP!$DQ:$DQ)</f>
        <v>64.41</v>
      </c>
      <c r="DR465" s="28">
        <f t="shared" si="1825"/>
        <v>212166.54</v>
      </c>
      <c r="DS465" s="29"/>
      <c r="DT465" s="54">
        <f>_xlfn.XLOOKUP($C465,[25]PSP!$C:$C,[25]PSP!$DT:$DT)</f>
        <v>499</v>
      </c>
      <c r="DU465" s="27">
        <f>_xlfn.XLOOKUP($C465,[25]PSP!$C:$C,[25]PSP!$DU:$DU)</f>
        <v>64.41</v>
      </c>
      <c r="DV465" s="28">
        <f t="shared" si="1826"/>
        <v>32140.59</v>
      </c>
      <c r="DW465" s="29"/>
      <c r="DX465" s="54">
        <f>_xlfn.XLOOKUP($C465,[25]PSP!$C:$C,[25]PSP!$DX:$DX)</f>
        <v>6292</v>
      </c>
      <c r="DY465" s="27">
        <f>_xlfn.XLOOKUP($C465,[25]PSP!$C:$C,[25]PSP!$DY:$DY)</f>
        <v>64.41</v>
      </c>
      <c r="DZ465" s="28">
        <f t="shared" si="1827"/>
        <v>405267.72</v>
      </c>
      <c r="EA465" s="29"/>
      <c r="EB465" s="54">
        <f>_xlfn.XLOOKUP($C465,[25]PSP!$C:$C,[25]PSP!$EB:$EB)</f>
        <v>3714</v>
      </c>
      <c r="EC465" s="27">
        <f>_xlfn.XLOOKUP($C465,[25]PSP!$C:$C,[25]PSP!$EC:$EC)</f>
        <v>64.41</v>
      </c>
      <c r="ED465" s="28">
        <f t="shared" si="1828"/>
        <v>239218.74</v>
      </c>
      <c r="EE465" s="29"/>
      <c r="EF465" s="54">
        <f>_xlfn.XLOOKUP($C465,[25]PSP!$C:$C,[25]PSP!$EF:$EF)</f>
        <v>876</v>
      </c>
      <c r="EG465" s="27">
        <f>_xlfn.XLOOKUP($C465,[25]PSP!$C:$C,[25]PSP!$EG:$EG)</f>
        <v>64.41</v>
      </c>
      <c r="EH465" s="28">
        <f t="shared" si="1829"/>
        <v>56423.16</v>
      </c>
      <c r="EI465" s="29"/>
      <c r="EJ465" s="54">
        <f>_xlfn.XLOOKUP($C465,[25]PSP!$C:$C,[25]PSP!$EJ:$EJ)</f>
        <v>4223</v>
      </c>
      <c r="EK465" s="27">
        <f>_xlfn.XLOOKUP($C465,[25]PSP!$C:$C,[25]PSP!$EK:$EK)</f>
        <v>64.41</v>
      </c>
      <c r="EL465" s="28">
        <f t="shared" si="1830"/>
        <v>272003.43</v>
      </c>
      <c r="EM465" s="29"/>
      <c r="EN465" s="108"/>
      <c r="EO465" s="29">
        <f t="shared" si="1659"/>
        <v>9361220.5799999963</v>
      </c>
      <c r="EP465" s="29">
        <f t="shared" si="1831"/>
        <v>9361220.5800000001</v>
      </c>
      <c r="EQ465" s="4" t="b">
        <f t="shared" si="1832"/>
        <v>1</v>
      </c>
      <c r="ES465" s="118">
        <f t="shared" si="1728"/>
        <v>1.1767000000000001</v>
      </c>
    </row>
    <row r="466" spans="3:149" ht="31.5" x14ac:dyDescent="0.25">
      <c r="C466" s="24" t="s">
        <v>384</v>
      </c>
      <c r="D466" s="43" t="str">
        <f>_xlfn.XLOOKUP($C466,[25]PSP!$C:$C,[25]PSP!$D:$D)</f>
        <v>RO-40610</v>
      </c>
      <c r="E466" s="24" t="str">
        <f>_xlfn.XLOOKUP($C466,[25]PSP!$C:$C,[25]PSP!$E:$E)</f>
        <v>DER/MG</v>
      </c>
      <c r="F466" s="25" t="str">
        <f>_xlfn.XLOOKUP($C466,[25]PSP!$C:$C,[25]PSP!$F:$F)</f>
        <v>SARJETA DE GRAMA EM CORTE TIPO SGC-X/Y. LARGURA = 100 CM TIPO 100/25 (EXECUÇÃO, INCLUINDO ESCAVAÇÃO,FORNECIMENTO, TRANSPORTE E PLANTIO DA GRAMA)</v>
      </c>
      <c r="G466" s="26" t="str">
        <f>_xlfn.XLOOKUP($C466,[25]PSP!$C:$C,[25]PSP!$G:$G)</f>
        <v>M</v>
      </c>
      <c r="H466" s="53">
        <f>_xlfn.XLOOKUP($C466,[25]PSP!$C:$C,[25]PSP!$H:$H)</f>
        <v>31307</v>
      </c>
      <c r="I466" s="28">
        <f>_xlfn.XLOOKUP($C466,[25]PSP!$C:$C,[25]PSP!$I:$I)</f>
        <v>444559.39999999991</v>
      </c>
      <c r="J466" s="28">
        <f t="shared" si="1797"/>
        <v>523113.04597999994</v>
      </c>
      <c r="K466" s="29"/>
      <c r="L466" s="54">
        <f>_xlfn.XLOOKUP($C466,[25]PSP!$C:$C,[25]PSP!$L:$L)</f>
        <v>80</v>
      </c>
      <c r="M466" s="27">
        <f>_xlfn.XLOOKUP($C466,[25]PSP!$C:$C,[25]PSP!$M:$M)</f>
        <v>14.2</v>
      </c>
      <c r="N466" s="28">
        <f t="shared" si="1798"/>
        <v>1136</v>
      </c>
      <c r="O466" s="29"/>
      <c r="P466" s="54">
        <f>_xlfn.XLOOKUP($C466,[25]PSP!$C:$C,[25]PSP!$P:$P)</f>
        <v>0</v>
      </c>
      <c r="Q466" s="27">
        <f>_xlfn.XLOOKUP($C466,[25]PSP!$C:$C,[25]PSP!$Q:$Q)</f>
        <v>14.2</v>
      </c>
      <c r="R466" s="28">
        <f t="shared" si="1799"/>
        <v>0</v>
      </c>
      <c r="S466" s="29"/>
      <c r="T466" s="54">
        <f>_xlfn.XLOOKUP($C466,[25]PSP!$C:$C,[25]PSP!$T:$T)</f>
        <v>0</v>
      </c>
      <c r="U466" s="27">
        <f>_xlfn.XLOOKUP($C466,[25]PSP!$C:$C,[25]PSP!$U:$U)</f>
        <v>14.2</v>
      </c>
      <c r="V466" s="28">
        <f t="shared" si="1800"/>
        <v>0</v>
      </c>
      <c r="W466" s="29"/>
      <c r="X466" s="54">
        <f>_xlfn.XLOOKUP($C466,[25]PSP!$C:$C,[25]PSP!$X:$X)</f>
        <v>0</v>
      </c>
      <c r="Y466" s="27">
        <f>_xlfn.XLOOKUP($C466,[25]PSP!$C:$C,[25]PSP!$Y:$Y)</f>
        <v>14.2</v>
      </c>
      <c r="Z466" s="28">
        <f t="shared" si="1801"/>
        <v>0</v>
      </c>
      <c r="AA466" s="29"/>
      <c r="AB466" s="54">
        <f>_xlfn.XLOOKUP($C466,[25]PSP!$C:$C,[25]PSP!$AB:$AB)</f>
        <v>102</v>
      </c>
      <c r="AC466" s="27">
        <f>_xlfn.XLOOKUP($C466,[25]PSP!$C:$C,[25]PSP!$AC:$AC)</f>
        <v>14.2</v>
      </c>
      <c r="AD466" s="28">
        <f t="shared" si="1802"/>
        <v>1448.4</v>
      </c>
      <c r="AE466" s="29"/>
      <c r="AF466" s="54">
        <f>_xlfn.XLOOKUP($C466,[25]PSP!$C:$C,[25]PSP!$AF:$AF)</f>
        <v>66</v>
      </c>
      <c r="AG466" s="27">
        <f>_xlfn.XLOOKUP($C466,[25]PSP!$C:$C,[25]PSP!$AG:$AG)</f>
        <v>14.2</v>
      </c>
      <c r="AH466" s="28">
        <f t="shared" si="1803"/>
        <v>937.2</v>
      </c>
      <c r="AI466" s="29"/>
      <c r="AJ466" s="54">
        <f>_xlfn.XLOOKUP($C466,[25]PSP!$C:$C,[25]PSP!$AJ:$AJ)</f>
        <v>58</v>
      </c>
      <c r="AK466" s="27">
        <f>_xlfn.XLOOKUP($C466,[25]PSP!$C:$C,[25]PSP!$AK:$AK)</f>
        <v>14.2</v>
      </c>
      <c r="AL466" s="28">
        <f t="shared" si="1804"/>
        <v>823.6</v>
      </c>
      <c r="AM466" s="29"/>
      <c r="AN466" s="54">
        <f>_xlfn.XLOOKUP($C466,[25]PSP!$C:$C,[25]PSP!$AN:$AN)</f>
        <v>1040</v>
      </c>
      <c r="AO466" s="27">
        <f>_xlfn.XLOOKUP($C466,[25]PSP!$C:$C,[25]PSP!$AO:$AO)</f>
        <v>14.2</v>
      </c>
      <c r="AP466" s="28">
        <f t="shared" si="1805"/>
        <v>14768</v>
      </c>
      <c r="AQ466" s="29"/>
      <c r="AR466" s="54">
        <f>_xlfn.XLOOKUP($C466,[25]PSP!$C:$C,[25]PSP!$AR:$AR)</f>
        <v>70</v>
      </c>
      <c r="AS466" s="27">
        <f>_xlfn.XLOOKUP($C466,[25]PSP!$C:$C,[25]PSP!$AS:$AS)</f>
        <v>14.2</v>
      </c>
      <c r="AT466" s="28">
        <f t="shared" si="1806"/>
        <v>994</v>
      </c>
      <c r="AU466" s="29"/>
      <c r="AV466" s="54">
        <f>_xlfn.XLOOKUP($C466,[25]PSP!$C:$C,[25]PSP!$AV:$AV)</f>
        <v>0</v>
      </c>
      <c r="AW466" s="27">
        <f>_xlfn.XLOOKUP($C466,[25]PSP!$C:$C,[25]PSP!$AW:$AW)</f>
        <v>14.2</v>
      </c>
      <c r="AX466" s="28">
        <f t="shared" si="1807"/>
        <v>0</v>
      </c>
      <c r="AY466" s="29"/>
      <c r="AZ466" s="54">
        <f>_xlfn.XLOOKUP($C466,[25]PSP!$C:$C,[25]PSP!$AZ:$AZ)</f>
        <v>188</v>
      </c>
      <c r="BA466" s="27">
        <f>_xlfn.XLOOKUP($C466,[25]PSP!$C:$C,[25]PSP!$BA:$BA)</f>
        <v>14.2</v>
      </c>
      <c r="BB466" s="28">
        <f t="shared" si="1808"/>
        <v>2669.6</v>
      </c>
      <c r="BC466" s="29"/>
      <c r="BD466" s="54">
        <f>_xlfn.XLOOKUP($C466,[25]PSP!$C:$C,[25]PSP!$BD:$BD)</f>
        <v>3748</v>
      </c>
      <c r="BE466" s="27">
        <f>_xlfn.XLOOKUP($C466,[25]PSP!$C:$C,[25]PSP!$BE:$BE)</f>
        <v>14.2</v>
      </c>
      <c r="BF466" s="28">
        <f t="shared" si="1809"/>
        <v>53221.599999999999</v>
      </c>
      <c r="BG466" s="29"/>
      <c r="BH466" s="54">
        <f>_xlfn.XLOOKUP($C466,[25]PSP!$C:$C,[25]PSP!$BH:$BH)</f>
        <v>5372</v>
      </c>
      <c r="BI466" s="27">
        <f>_xlfn.XLOOKUP($C466,[25]PSP!$C:$C,[25]PSP!$BI:$BI)</f>
        <v>14.2</v>
      </c>
      <c r="BJ466" s="28">
        <f t="shared" si="1810"/>
        <v>76282.399999999994</v>
      </c>
      <c r="BK466" s="29"/>
      <c r="BL466" s="54">
        <f>_xlfn.XLOOKUP($C466,[25]PSP!$C:$C,[25]PSP!$BL:$BL)</f>
        <v>4671</v>
      </c>
      <c r="BM466" s="27">
        <f>_xlfn.XLOOKUP($C466,[25]PSP!$C:$C,[25]PSP!$BM:$BM)</f>
        <v>14.2</v>
      </c>
      <c r="BN466" s="28">
        <f t="shared" si="1811"/>
        <v>66328.2</v>
      </c>
      <c r="BO466" s="29"/>
      <c r="BP466" s="54">
        <f>_xlfn.XLOOKUP($C466,[25]PSP!$C:$C,[25]PSP!$BP:$BP)</f>
        <v>1701</v>
      </c>
      <c r="BQ466" s="27">
        <f>_xlfn.XLOOKUP($C466,[25]PSP!$C:$C,[25]PSP!$BQ:$BQ)</f>
        <v>14.2</v>
      </c>
      <c r="BR466" s="28">
        <f t="shared" si="1812"/>
        <v>24154.2</v>
      </c>
      <c r="BS466" s="29"/>
      <c r="BT466" s="54">
        <f>_xlfn.XLOOKUP($C466,[25]PSP!$C:$C,[25]PSP!$BT:$BT)</f>
        <v>84</v>
      </c>
      <c r="BU466" s="27">
        <f>_xlfn.XLOOKUP($C466,[25]PSP!$C:$C,[25]PSP!$BU:$BU)</f>
        <v>14.2</v>
      </c>
      <c r="BV466" s="28">
        <f t="shared" si="1813"/>
        <v>1192.8</v>
      </c>
      <c r="BW466" s="29"/>
      <c r="BX466" s="54">
        <f>_xlfn.XLOOKUP($C466,[25]PSP!$C:$C,[25]PSP!$BX:$BX)</f>
        <v>40</v>
      </c>
      <c r="BY466" s="27">
        <f>_xlfn.XLOOKUP($C466,[25]PSP!$C:$C,[25]PSP!$BY:$BY)</f>
        <v>14.2</v>
      </c>
      <c r="BZ466" s="28">
        <f t="shared" si="1814"/>
        <v>568</v>
      </c>
      <c r="CA466" s="29"/>
      <c r="CB466" s="54">
        <f>_xlfn.XLOOKUP($C466,[25]PSP!$C:$C,[25]PSP!$CB:$CB)</f>
        <v>78</v>
      </c>
      <c r="CC466" s="27">
        <f>_xlfn.XLOOKUP($C466,[25]PSP!$C:$C,[25]PSP!$CC:$CC)</f>
        <v>14.2</v>
      </c>
      <c r="CD466" s="28">
        <f t="shared" si="1815"/>
        <v>1107.5999999999999</v>
      </c>
      <c r="CE466" s="29"/>
      <c r="CF466" s="54">
        <f>_xlfn.XLOOKUP($C466,[25]PSP!$C:$C,[25]PSP!$CF:$CF)</f>
        <v>353</v>
      </c>
      <c r="CG466" s="27">
        <f>_xlfn.XLOOKUP($C466,[25]PSP!$C:$C,[25]PSP!$CG:$CG)</f>
        <v>14.2</v>
      </c>
      <c r="CH466" s="28">
        <f t="shared" si="1816"/>
        <v>5012.6000000000004</v>
      </c>
      <c r="CI466" s="29"/>
      <c r="CJ466" s="54">
        <f>_xlfn.XLOOKUP($C466,[25]PSP!$C:$C,[25]PSP!$CJ:$CJ)</f>
        <v>915</v>
      </c>
      <c r="CK466" s="27">
        <f>_xlfn.XLOOKUP($C466,[25]PSP!$C:$C,[25]PSP!$CK:$CK)</f>
        <v>14.2</v>
      </c>
      <c r="CL466" s="28">
        <f t="shared" si="1817"/>
        <v>12993</v>
      </c>
      <c r="CM466" s="29"/>
      <c r="CN466" s="54">
        <f>_xlfn.XLOOKUP($C466,[25]PSP!$C:$C,[25]PSP!$CN:$CN)</f>
        <v>293</v>
      </c>
      <c r="CO466" s="27">
        <f>_xlfn.XLOOKUP($C466,[25]PSP!$C:$C,[25]PSP!$CO:$CO)</f>
        <v>14.2</v>
      </c>
      <c r="CP466" s="28">
        <f t="shared" si="1818"/>
        <v>4160.6000000000004</v>
      </c>
      <c r="CQ466" s="29"/>
      <c r="CR466" s="54">
        <f>_xlfn.XLOOKUP($C466,[25]PSP!$C:$C,[25]PSP!$CR:$CR)</f>
        <v>3320</v>
      </c>
      <c r="CS466" s="27">
        <f>_xlfn.XLOOKUP($C466,[25]PSP!$C:$C,[25]PSP!$CS:$CS)</f>
        <v>14.2</v>
      </c>
      <c r="CT466" s="28">
        <f t="shared" si="1819"/>
        <v>47144</v>
      </c>
      <c r="CU466" s="29"/>
      <c r="CV466" s="54">
        <f>_xlfn.XLOOKUP($C466,[25]PSP!$C:$C,[25]PSP!$CV:$CV)</f>
        <v>3052</v>
      </c>
      <c r="CW466" s="27">
        <f>_xlfn.XLOOKUP($C466,[25]PSP!$C:$C,[25]PSP!$CW:$CW)</f>
        <v>14.2</v>
      </c>
      <c r="CX466" s="28">
        <f t="shared" si="1820"/>
        <v>43338.400000000001</v>
      </c>
      <c r="CY466" s="29"/>
      <c r="CZ466" s="54">
        <f>_xlfn.XLOOKUP($C466,[25]PSP!$C:$C,[25]PSP!$CZ:$CZ)</f>
        <v>1008</v>
      </c>
      <c r="DA466" s="27">
        <f>_xlfn.XLOOKUP($C466,[25]PSP!$C:$C,[25]PSP!$DA:$DA)</f>
        <v>14.2</v>
      </c>
      <c r="DB466" s="28">
        <f t="shared" si="1821"/>
        <v>14313.6</v>
      </c>
      <c r="DC466" s="29"/>
      <c r="DD466" s="54">
        <f>_xlfn.XLOOKUP($C466,[25]PSP!$C:$C,[25]PSP!$DD:$DD)</f>
        <v>589</v>
      </c>
      <c r="DE466" s="27">
        <f>_xlfn.XLOOKUP($C466,[25]PSP!$C:$C,[25]PSP!$DE:$DE)</f>
        <v>14.2</v>
      </c>
      <c r="DF466" s="28">
        <f t="shared" si="1822"/>
        <v>8363.7999999999993</v>
      </c>
      <c r="DG466" s="29"/>
      <c r="DH466" s="54">
        <f>_xlfn.XLOOKUP($C466,[25]PSP!$C:$C,[25]PSP!$DH:$DH)</f>
        <v>114</v>
      </c>
      <c r="DI466" s="27">
        <f>_xlfn.XLOOKUP($C466,[25]PSP!$C:$C,[25]PSP!$DI:$DI)</f>
        <v>14.2</v>
      </c>
      <c r="DJ466" s="28">
        <f t="shared" si="1823"/>
        <v>1618.8</v>
      </c>
      <c r="DK466" s="29"/>
      <c r="DL466" s="54">
        <f>_xlfn.XLOOKUP($C466,[25]PSP!$C:$C,[25]PSP!$DL:$DL)</f>
        <v>294</v>
      </c>
      <c r="DM466" s="27">
        <f>_xlfn.XLOOKUP($C466,[25]PSP!$C:$C,[25]PSP!$DM:$DM)</f>
        <v>14.2</v>
      </c>
      <c r="DN466" s="28">
        <f t="shared" si="1824"/>
        <v>4174.8</v>
      </c>
      <c r="DO466" s="29"/>
      <c r="DP466" s="54">
        <f>_xlfn.XLOOKUP($C466,[25]PSP!$C:$C,[25]PSP!$DP:$DP)</f>
        <v>709</v>
      </c>
      <c r="DQ466" s="27">
        <f>_xlfn.XLOOKUP($C466,[25]PSP!$C:$C,[25]PSP!$DQ:$DQ)</f>
        <v>14.2</v>
      </c>
      <c r="DR466" s="28">
        <f t="shared" si="1825"/>
        <v>10067.799999999999</v>
      </c>
      <c r="DS466" s="29"/>
      <c r="DT466" s="54">
        <f>_xlfn.XLOOKUP($C466,[25]PSP!$C:$C,[25]PSP!$DT:$DT)</f>
        <v>108</v>
      </c>
      <c r="DU466" s="27">
        <f>_xlfn.XLOOKUP($C466,[25]PSP!$C:$C,[25]PSP!$DU:$DU)</f>
        <v>14.2</v>
      </c>
      <c r="DV466" s="28">
        <f t="shared" si="1826"/>
        <v>1533.6</v>
      </c>
      <c r="DW466" s="29"/>
      <c r="DX466" s="54">
        <f>_xlfn.XLOOKUP($C466,[25]PSP!$C:$C,[25]PSP!$DX:$DX)</f>
        <v>1355</v>
      </c>
      <c r="DY466" s="27">
        <f>_xlfn.XLOOKUP($C466,[25]PSP!$C:$C,[25]PSP!$DY:$DY)</f>
        <v>14.2</v>
      </c>
      <c r="DZ466" s="28">
        <f t="shared" si="1827"/>
        <v>19241</v>
      </c>
      <c r="EA466" s="29"/>
      <c r="EB466" s="54">
        <f>_xlfn.XLOOKUP($C466,[25]PSP!$C:$C,[25]PSP!$EB:$EB)</f>
        <v>800</v>
      </c>
      <c r="EC466" s="27">
        <f>_xlfn.XLOOKUP($C466,[25]PSP!$C:$C,[25]PSP!$EC:$EC)</f>
        <v>14.2</v>
      </c>
      <c r="ED466" s="28">
        <f t="shared" si="1828"/>
        <v>11360</v>
      </c>
      <c r="EE466" s="29"/>
      <c r="EF466" s="54">
        <f>_xlfn.XLOOKUP($C466,[25]PSP!$C:$C,[25]PSP!$EF:$EF)</f>
        <v>189</v>
      </c>
      <c r="EG466" s="27">
        <f>_xlfn.XLOOKUP($C466,[25]PSP!$C:$C,[25]PSP!$EG:$EG)</f>
        <v>14.2</v>
      </c>
      <c r="EH466" s="28">
        <f t="shared" si="1829"/>
        <v>2683.8</v>
      </c>
      <c r="EI466" s="29"/>
      <c r="EJ466" s="54">
        <f>_xlfn.XLOOKUP($C466,[25]PSP!$C:$C,[25]PSP!$EJ:$EJ)</f>
        <v>910</v>
      </c>
      <c r="EK466" s="27">
        <f>_xlfn.XLOOKUP($C466,[25]PSP!$C:$C,[25]PSP!$EK:$EK)</f>
        <v>14.2</v>
      </c>
      <c r="EL466" s="28">
        <f t="shared" si="1830"/>
        <v>12922</v>
      </c>
      <c r="EM466" s="29"/>
      <c r="EN466" s="108"/>
      <c r="EO466" s="29">
        <f t="shared" si="1659"/>
        <v>444559.39999999997</v>
      </c>
      <c r="EP466" s="29">
        <f t="shared" si="1831"/>
        <v>444559.39999999991</v>
      </c>
      <c r="EQ466" s="4" t="b">
        <f t="shared" si="1832"/>
        <v>1</v>
      </c>
      <c r="ES466" s="118">
        <f t="shared" si="1728"/>
        <v>1.1767000000000001</v>
      </c>
    </row>
    <row r="467" spans="3:149" ht="21" x14ac:dyDescent="0.25">
      <c r="C467" s="24" t="s">
        <v>385</v>
      </c>
      <c r="D467" s="43">
        <f>_xlfn.XLOOKUP($C467,[25]PSP!$C:$C,[25]PSP!$D:$D)</f>
        <v>2003348</v>
      </c>
      <c r="E467" s="24" t="str">
        <f>_xlfn.XLOOKUP($C467,[25]PSP!$C:$C,[25]PSP!$E:$E)</f>
        <v>SICRO SERVIÇO</v>
      </c>
      <c r="F467" s="25" t="str">
        <f>_xlfn.XLOOKUP($C467,[25]PSP!$C:$C,[25]PSP!$F:$F)</f>
        <v>SARJETA DE CANTEIRO CENTRAL DE CONCRETO - SCC 01 - AREIA EXTRAÍDA E BRITA PRODUZIDA</v>
      </c>
      <c r="G467" s="26" t="str">
        <f>_xlfn.XLOOKUP($C467,[25]PSP!$C:$C,[25]PSP!$G:$G)</f>
        <v>M</v>
      </c>
      <c r="H467" s="53">
        <f>_xlfn.XLOOKUP($C467,[25]PSP!$C:$C,[25]PSP!$H:$H)</f>
        <v>0</v>
      </c>
      <c r="I467" s="28">
        <f>_xlfn.XLOOKUP($C467,[25]PSP!$C:$C,[25]PSP!$I:$I)</f>
        <v>0</v>
      </c>
      <c r="J467" s="28">
        <f t="shared" si="1797"/>
        <v>0</v>
      </c>
      <c r="K467" s="29"/>
      <c r="L467" s="54">
        <f>_xlfn.XLOOKUP($C467,[25]PSP!$C:$C,[25]PSP!$L:$L)</f>
        <v>0</v>
      </c>
      <c r="M467" s="27">
        <f>_xlfn.XLOOKUP($C467,[25]PSP!$C:$C,[25]PSP!$M:$M)</f>
        <v>30.02</v>
      </c>
      <c r="N467" s="28">
        <f t="shared" si="1798"/>
        <v>0</v>
      </c>
      <c r="O467" s="29"/>
      <c r="P467" s="54">
        <f>_xlfn.XLOOKUP($C467,[25]PSP!$C:$C,[25]PSP!$P:$P)</f>
        <v>0</v>
      </c>
      <c r="Q467" s="27">
        <f>_xlfn.XLOOKUP($C467,[25]PSP!$C:$C,[25]PSP!$Q:$Q)</f>
        <v>30.02</v>
      </c>
      <c r="R467" s="28">
        <f t="shared" si="1799"/>
        <v>0</v>
      </c>
      <c r="S467" s="29"/>
      <c r="T467" s="54">
        <f>_xlfn.XLOOKUP($C467,[25]PSP!$C:$C,[25]PSP!$T:$T)</f>
        <v>0</v>
      </c>
      <c r="U467" s="27">
        <f>_xlfn.XLOOKUP($C467,[25]PSP!$C:$C,[25]PSP!$U:$U)</f>
        <v>30.02</v>
      </c>
      <c r="V467" s="28">
        <f t="shared" si="1800"/>
        <v>0</v>
      </c>
      <c r="W467" s="29"/>
      <c r="X467" s="54">
        <f>_xlfn.XLOOKUP($C467,[25]PSP!$C:$C,[25]PSP!$X:$X)</f>
        <v>0</v>
      </c>
      <c r="Y467" s="27">
        <f>_xlfn.XLOOKUP($C467,[25]PSP!$C:$C,[25]PSP!$Y:$Y)</f>
        <v>30.02</v>
      </c>
      <c r="Z467" s="28">
        <f t="shared" si="1801"/>
        <v>0</v>
      </c>
      <c r="AA467" s="29"/>
      <c r="AB467" s="54">
        <f>_xlfn.XLOOKUP($C467,[25]PSP!$C:$C,[25]PSP!$AB:$AB)</f>
        <v>0</v>
      </c>
      <c r="AC467" s="27">
        <f>_xlfn.XLOOKUP($C467,[25]PSP!$C:$C,[25]PSP!$AC:$AC)</f>
        <v>30.02</v>
      </c>
      <c r="AD467" s="28">
        <f t="shared" si="1802"/>
        <v>0</v>
      </c>
      <c r="AE467" s="29"/>
      <c r="AF467" s="54">
        <f>_xlfn.XLOOKUP($C467,[25]PSP!$C:$C,[25]PSP!$AF:$AF)</f>
        <v>0</v>
      </c>
      <c r="AG467" s="27">
        <f>_xlfn.XLOOKUP($C467,[25]PSP!$C:$C,[25]PSP!$AG:$AG)</f>
        <v>30.02</v>
      </c>
      <c r="AH467" s="28">
        <f t="shared" si="1803"/>
        <v>0</v>
      </c>
      <c r="AI467" s="29"/>
      <c r="AJ467" s="54">
        <f>_xlfn.XLOOKUP($C467,[25]PSP!$C:$C,[25]PSP!$AJ:$AJ)</f>
        <v>0</v>
      </c>
      <c r="AK467" s="27">
        <f>_xlfn.XLOOKUP($C467,[25]PSP!$C:$C,[25]PSP!$AK:$AK)</f>
        <v>30.02</v>
      </c>
      <c r="AL467" s="28">
        <f t="shared" si="1804"/>
        <v>0</v>
      </c>
      <c r="AM467" s="29"/>
      <c r="AN467" s="54">
        <f>_xlfn.XLOOKUP($C467,[25]PSP!$C:$C,[25]PSP!$AN:$AN)</f>
        <v>0</v>
      </c>
      <c r="AO467" s="27">
        <f>_xlfn.XLOOKUP($C467,[25]PSP!$C:$C,[25]PSP!$AO:$AO)</f>
        <v>30.02</v>
      </c>
      <c r="AP467" s="28">
        <f t="shared" si="1805"/>
        <v>0</v>
      </c>
      <c r="AQ467" s="29"/>
      <c r="AR467" s="54">
        <f>_xlfn.XLOOKUP($C467,[25]PSP!$C:$C,[25]PSP!$AR:$AR)</f>
        <v>0</v>
      </c>
      <c r="AS467" s="27">
        <f>_xlfn.XLOOKUP($C467,[25]PSP!$C:$C,[25]PSP!$AS:$AS)</f>
        <v>30.02</v>
      </c>
      <c r="AT467" s="28">
        <f t="shared" si="1806"/>
        <v>0</v>
      </c>
      <c r="AU467" s="29"/>
      <c r="AV467" s="54">
        <f>_xlfn.XLOOKUP($C467,[25]PSP!$C:$C,[25]PSP!$AV:$AV)</f>
        <v>0</v>
      </c>
      <c r="AW467" s="27">
        <f>_xlfn.XLOOKUP($C467,[25]PSP!$C:$C,[25]PSP!$AW:$AW)</f>
        <v>30.02</v>
      </c>
      <c r="AX467" s="28">
        <f t="shared" si="1807"/>
        <v>0</v>
      </c>
      <c r="AY467" s="29"/>
      <c r="AZ467" s="54">
        <f>_xlfn.XLOOKUP($C467,[25]PSP!$C:$C,[25]PSP!$AZ:$AZ)</f>
        <v>0</v>
      </c>
      <c r="BA467" s="27">
        <f>_xlfn.XLOOKUP($C467,[25]PSP!$C:$C,[25]PSP!$BA:$BA)</f>
        <v>30.02</v>
      </c>
      <c r="BB467" s="28">
        <f t="shared" si="1808"/>
        <v>0</v>
      </c>
      <c r="BC467" s="29"/>
      <c r="BD467" s="54">
        <f>_xlfn.XLOOKUP($C467,[25]PSP!$C:$C,[25]PSP!$BD:$BD)</f>
        <v>0</v>
      </c>
      <c r="BE467" s="27">
        <f>_xlfn.XLOOKUP($C467,[25]PSP!$C:$C,[25]PSP!$BE:$BE)</f>
        <v>30.02</v>
      </c>
      <c r="BF467" s="28">
        <f t="shared" si="1809"/>
        <v>0</v>
      </c>
      <c r="BG467" s="29"/>
      <c r="BH467" s="54">
        <f>_xlfn.XLOOKUP($C467,[25]PSP!$C:$C,[25]PSP!$BH:$BH)</f>
        <v>0</v>
      </c>
      <c r="BI467" s="27">
        <f>_xlfn.XLOOKUP($C467,[25]PSP!$C:$C,[25]PSP!$BI:$BI)</f>
        <v>30.02</v>
      </c>
      <c r="BJ467" s="28">
        <f t="shared" si="1810"/>
        <v>0</v>
      </c>
      <c r="BK467" s="29"/>
      <c r="BL467" s="54">
        <f>_xlfn.XLOOKUP($C467,[25]PSP!$C:$C,[25]PSP!$BL:$BL)</f>
        <v>0</v>
      </c>
      <c r="BM467" s="27">
        <f>_xlfn.XLOOKUP($C467,[25]PSP!$C:$C,[25]PSP!$BM:$BM)</f>
        <v>30.02</v>
      </c>
      <c r="BN467" s="28">
        <f t="shared" si="1811"/>
        <v>0</v>
      </c>
      <c r="BO467" s="29"/>
      <c r="BP467" s="54">
        <f>_xlfn.XLOOKUP($C467,[25]PSP!$C:$C,[25]PSP!$BP:$BP)</f>
        <v>0</v>
      </c>
      <c r="BQ467" s="27">
        <f>_xlfn.XLOOKUP($C467,[25]PSP!$C:$C,[25]PSP!$BQ:$BQ)</f>
        <v>30.02</v>
      </c>
      <c r="BR467" s="28">
        <f t="shared" si="1812"/>
        <v>0</v>
      </c>
      <c r="BS467" s="29"/>
      <c r="BT467" s="54">
        <f>_xlfn.XLOOKUP($C467,[25]PSP!$C:$C,[25]PSP!$BT:$BT)</f>
        <v>0</v>
      </c>
      <c r="BU467" s="27">
        <f>_xlfn.XLOOKUP($C467,[25]PSP!$C:$C,[25]PSP!$BU:$BU)</f>
        <v>30.02</v>
      </c>
      <c r="BV467" s="28">
        <f t="shared" si="1813"/>
        <v>0</v>
      </c>
      <c r="BW467" s="29"/>
      <c r="BX467" s="54">
        <f>_xlfn.XLOOKUP($C467,[25]PSP!$C:$C,[25]PSP!$BX:$BX)</f>
        <v>0</v>
      </c>
      <c r="BY467" s="27">
        <f>_xlfn.XLOOKUP($C467,[25]PSP!$C:$C,[25]PSP!$BY:$BY)</f>
        <v>30.02</v>
      </c>
      <c r="BZ467" s="28">
        <f t="shared" si="1814"/>
        <v>0</v>
      </c>
      <c r="CA467" s="29"/>
      <c r="CB467" s="54">
        <f>_xlfn.XLOOKUP($C467,[25]PSP!$C:$C,[25]PSP!$CB:$CB)</f>
        <v>0</v>
      </c>
      <c r="CC467" s="27">
        <f>_xlfn.XLOOKUP($C467,[25]PSP!$C:$C,[25]PSP!$CC:$CC)</f>
        <v>30.02</v>
      </c>
      <c r="CD467" s="28">
        <f t="shared" si="1815"/>
        <v>0</v>
      </c>
      <c r="CE467" s="29"/>
      <c r="CF467" s="54">
        <f>_xlfn.XLOOKUP($C467,[25]PSP!$C:$C,[25]PSP!$CF:$CF)</f>
        <v>0</v>
      </c>
      <c r="CG467" s="27">
        <f>_xlfn.XLOOKUP($C467,[25]PSP!$C:$C,[25]PSP!$CG:$CG)</f>
        <v>30.02</v>
      </c>
      <c r="CH467" s="28">
        <f t="shared" si="1816"/>
        <v>0</v>
      </c>
      <c r="CI467" s="29"/>
      <c r="CJ467" s="54">
        <f>_xlfn.XLOOKUP($C467,[25]PSP!$C:$C,[25]PSP!$CJ:$CJ)</f>
        <v>0</v>
      </c>
      <c r="CK467" s="27">
        <f>_xlfn.XLOOKUP($C467,[25]PSP!$C:$C,[25]PSP!$CK:$CK)</f>
        <v>30.02</v>
      </c>
      <c r="CL467" s="28">
        <f t="shared" si="1817"/>
        <v>0</v>
      </c>
      <c r="CM467" s="29"/>
      <c r="CN467" s="54">
        <f>_xlfn.XLOOKUP($C467,[25]PSP!$C:$C,[25]PSP!$CN:$CN)</f>
        <v>0</v>
      </c>
      <c r="CO467" s="27">
        <f>_xlfn.XLOOKUP($C467,[25]PSP!$C:$C,[25]PSP!$CO:$CO)</f>
        <v>30.02</v>
      </c>
      <c r="CP467" s="28">
        <f t="shared" si="1818"/>
        <v>0</v>
      </c>
      <c r="CQ467" s="29"/>
      <c r="CR467" s="54">
        <f>_xlfn.XLOOKUP($C467,[25]PSP!$C:$C,[25]PSP!$CR:$CR)</f>
        <v>0</v>
      </c>
      <c r="CS467" s="27">
        <f>_xlfn.XLOOKUP($C467,[25]PSP!$C:$C,[25]PSP!$CS:$CS)</f>
        <v>30.02</v>
      </c>
      <c r="CT467" s="28">
        <f t="shared" si="1819"/>
        <v>0</v>
      </c>
      <c r="CU467" s="29"/>
      <c r="CV467" s="54">
        <f>_xlfn.XLOOKUP($C467,[25]PSP!$C:$C,[25]PSP!$CV:$CV)</f>
        <v>0</v>
      </c>
      <c r="CW467" s="27">
        <f>_xlfn.XLOOKUP($C467,[25]PSP!$C:$C,[25]PSP!$CW:$CW)</f>
        <v>30.02</v>
      </c>
      <c r="CX467" s="28">
        <f t="shared" si="1820"/>
        <v>0</v>
      </c>
      <c r="CY467" s="29"/>
      <c r="CZ467" s="54">
        <f>_xlfn.XLOOKUP($C467,[25]PSP!$C:$C,[25]PSP!$CZ:$CZ)</f>
        <v>0</v>
      </c>
      <c r="DA467" s="27">
        <f>_xlfn.XLOOKUP($C467,[25]PSP!$C:$C,[25]PSP!$DA:$DA)</f>
        <v>30.02</v>
      </c>
      <c r="DB467" s="28">
        <f t="shared" si="1821"/>
        <v>0</v>
      </c>
      <c r="DC467" s="29"/>
      <c r="DD467" s="54">
        <f>_xlfn.XLOOKUP($C467,[25]PSP!$C:$C,[25]PSP!$DD:$DD)</f>
        <v>0</v>
      </c>
      <c r="DE467" s="27">
        <f>_xlfn.XLOOKUP($C467,[25]PSP!$C:$C,[25]PSP!$DE:$DE)</f>
        <v>30.02</v>
      </c>
      <c r="DF467" s="28">
        <f t="shared" si="1822"/>
        <v>0</v>
      </c>
      <c r="DG467" s="29"/>
      <c r="DH467" s="54">
        <f>_xlfn.XLOOKUP($C467,[25]PSP!$C:$C,[25]PSP!$DH:$DH)</f>
        <v>0</v>
      </c>
      <c r="DI467" s="27">
        <f>_xlfn.XLOOKUP($C467,[25]PSP!$C:$C,[25]PSP!$DI:$DI)</f>
        <v>30.02</v>
      </c>
      <c r="DJ467" s="28">
        <f t="shared" si="1823"/>
        <v>0</v>
      </c>
      <c r="DK467" s="29"/>
      <c r="DL467" s="54">
        <f>_xlfn.XLOOKUP($C467,[25]PSP!$C:$C,[25]PSP!$DL:$DL)</f>
        <v>0</v>
      </c>
      <c r="DM467" s="27">
        <f>_xlfn.XLOOKUP($C467,[25]PSP!$C:$C,[25]PSP!$DM:$DM)</f>
        <v>30.02</v>
      </c>
      <c r="DN467" s="28">
        <f t="shared" si="1824"/>
        <v>0</v>
      </c>
      <c r="DO467" s="29"/>
      <c r="DP467" s="54">
        <f>_xlfn.XLOOKUP($C467,[25]PSP!$C:$C,[25]PSP!$DP:$DP)</f>
        <v>0</v>
      </c>
      <c r="DQ467" s="27">
        <f>_xlfn.XLOOKUP($C467,[25]PSP!$C:$C,[25]PSP!$DQ:$DQ)</f>
        <v>30.02</v>
      </c>
      <c r="DR467" s="28">
        <f t="shared" si="1825"/>
        <v>0</v>
      </c>
      <c r="DS467" s="29"/>
      <c r="DT467" s="54">
        <f>_xlfn.XLOOKUP($C467,[25]PSP!$C:$C,[25]PSP!$DT:$DT)</f>
        <v>0</v>
      </c>
      <c r="DU467" s="27">
        <f>_xlfn.XLOOKUP($C467,[25]PSP!$C:$C,[25]PSP!$DU:$DU)</f>
        <v>30.02</v>
      </c>
      <c r="DV467" s="28">
        <f t="shared" si="1826"/>
        <v>0</v>
      </c>
      <c r="DW467" s="29"/>
      <c r="DX467" s="54">
        <f>_xlfn.XLOOKUP($C467,[25]PSP!$C:$C,[25]PSP!$DX:$DX)</f>
        <v>0</v>
      </c>
      <c r="DY467" s="27">
        <f>_xlfn.XLOOKUP($C467,[25]PSP!$C:$C,[25]PSP!$DY:$DY)</f>
        <v>30.02</v>
      </c>
      <c r="DZ467" s="28">
        <f t="shared" si="1827"/>
        <v>0</v>
      </c>
      <c r="EA467" s="29"/>
      <c r="EB467" s="54">
        <f>_xlfn.XLOOKUP($C467,[25]PSP!$C:$C,[25]PSP!$EB:$EB)</f>
        <v>0</v>
      </c>
      <c r="EC467" s="27">
        <f>_xlfn.XLOOKUP($C467,[25]PSP!$C:$C,[25]PSP!$EC:$EC)</f>
        <v>30.02</v>
      </c>
      <c r="ED467" s="28">
        <f t="shared" si="1828"/>
        <v>0</v>
      </c>
      <c r="EE467" s="29"/>
      <c r="EF467" s="54">
        <f>_xlfn.XLOOKUP($C467,[25]PSP!$C:$C,[25]PSP!$EF:$EF)</f>
        <v>0</v>
      </c>
      <c r="EG467" s="27">
        <f>_xlfn.XLOOKUP($C467,[25]PSP!$C:$C,[25]PSP!$EG:$EG)</f>
        <v>30.02</v>
      </c>
      <c r="EH467" s="28">
        <f t="shared" si="1829"/>
        <v>0</v>
      </c>
      <c r="EI467" s="29"/>
      <c r="EJ467" s="54">
        <f>_xlfn.XLOOKUP($C467,[25]PSP!$C:$C,[25]PSP!$EJ:$EJ)</f>
        <v>0</v>
      </c>
      <c r="EK467" s="27">
        <f>_xlfn.XLOOKUP($C467,[25]PSP!$C:$C,[25]PSP!$EK:$EK)</f>
        <v>30.02</v>
      </c>
      <c r="EL467" s="28">
        <f t="shared" si="1830"/>
        <v>0</v>
      </c>
      <c r="EM467" s="29"/>
      <c r="EN467" s="108"/>
      <c r="EO467" s="29">
        <f t="shared" ref="EO467:EO530" si="1833">EL467+EH467+ED467+DZ467+DV467+DR467+DN467+DJ467+DF467+DB467+CX467+CT467+CP467+CL467+CH467+CD467+BZ467+BV467+BR467+BN467+BJ467+BF467+BB467+AX467+AT467+AP467+AL467+AH467+AD467+Z467+V467+R467+N467</f>
        <v>0</v>
      </c>
      <c r="EP467" s="29">
        <f t="shared" si="1831"/>
        <v>0</v>
      </c>
      <c r="EQ467" s="4" t="b">
        <f t="shared" si="1832"/>
        <v>1</v>
      </c>
      <c r="ES467" s="118">
        <f t="shared" si="1728"/>
        <v>1.1767000000000001</v>
      </c>
    </row>
    <row r="468" spans="3:149" ht="21" x14ac:dyDescent="0.25">
      <c r="C468" s="24" t="s">
        <v>386</v>
      </c>
      <c r="D468" s="43">
        <f>_xlfn.XLOOKUP($C468,[25]PSP!$C:$C,[25]PSP!$D:$D)</f>
        <v>2003350</v>
      </c>
      <c r="E468" s="24" t="str">
        <f>_xlfn.XLOOKUP($C468,[25]PSP!$C:$C,[25]PSP!$E:$E)</f>
        <v>SICRO SERVIÇO</v>
      </c>
      <c r="F468" s="25" t="str">
        <f>_xlfn.XLOOKUP($C468,[25]PSP!$C:$C,[25]PSP!$F:$F)</f>
        <v>SARJETA DE CANTEIRO CENTRAL DE CONCRETO - SCC 02 - AREIA EXTRAÍDA E BRITA PRODUZIDA</v>
      </c>
      <c r="G468" s="26" t="str">
        <f>_xlfn.XLOOKUP($C468,[25]PSP!$C:$C,[25]PSP!$G:$G)</f>
        <v>M</v>
      </c>
      <c r="H468" s="53">
        <f>_xlfn.XLOOKUP($C468,[25]PSP!$C:$C,[25]PSP!$H:$H)</f>
        <v>0</v>
      </c>
      <c r="I468" s="28">
        <f>_xlfn.XLOOKUP($C468,[25]PSP!$C:$C,[25]PSP!$I:$I)</f>
        <v>0</v>
      </c>
      <c r="J468" s="28">
        <f t="shared" si="1797"/>
        <v>0</v>
      </c>
      <c r="K468" s="29"/>
      <c r="L468" s="54">
        <f>_xlfn.XLOOKUP($C468,[25]PSP!$C:$C,[25]PSP!$L:$L)</f>
        <v>0</v>
      </c>
      <c r="M468" s="27">
        <f>_xlfn.XLOOKUP($C468,[25]PSP!$C:$C,[25]PSP!$M:$M)</f>
        <v>40.130000000000003</v>
      </c>
      <c r="N468" s="28">
        <f t="shared" si="1798"/>
        <v>0</v>
      </c>
      <c r="O468" s="29"/>
      <c r="P468" s="54">
        <f>_xlfn.XLOOKUP($C468,[25]PSP!$C:$C,[25]PSP!$P:$P)</f>
        <v>0</v>
      </c>
      <c r="Q468" s="27">
        <f>_xlfn.XLOOKUP($C468,[25]PSP!$C:$C,[25]PSP!$Q:$Q)</f>
        <v>40.130000000000003</v>
      </c>
      <c r="R468" s="28">
        <f t="shared" si="1799"/>
        <v>0</v>
      </c>
      <c r="S468" s="29"/>
      <c r="T468" s="54">
        <f>_xlfn.XLOOKUP($C468,[25]PSP!$C:$C,[25]PSP!$T:$T)</f>
        <v>0</v>
      </c>
      <c r="U468" s="27">
        <f>_xlfn.XLOOKUP($C468,[25]PSP!$C:$C,[25]PSP!$U:$U)</f>
        <v>40.130000000000003</v>
      </c>
      <c r="V468" s="28">
        <f t="shared" si="1800"/>
        <v>0</v>
      </c>
      <c r="W468" s="29"/>
      <c r="X468" s="54">
        <f>_xlfn.XLOOKUP($C468,[25]PSP!$C:$C,[25]PSP!$X:$X)</f>
        <v>0</v>
      </c>
      <c r="Y468" s="27">
        <f>_xlfn.XLOOKUP($C468,[25]PSP!$C:$C,[25]PSP!$Y:$Y)</f>
        <v>40.130000000000003</v>
      </c>
      <c r="Z468" s="28">
        <f t="shared" si="1801"/>
        <v>0</v>
      </c>
      <c r="AA468" s="29"/>
      <c r="AB468" s="54">
        <f>_xlfn.XLOOKUP($C468,[25]PSP!$C:$C,[25]PSP!$AB:$AB)</f>
        <v>0</v>
      </c>
      <c r="AC468" s="27">
        <f>_xlfn.XLOOKUP($C468,[25]PSP!$C:$C,[25]PSP!$AC:$AC)</f>
        <v>40.130000000000003</v>
      </c>
      <c r="AD468" s="28">
        <f t="shared" si="1802"/>
        <v>0</v>
      </c>
      <c r="AE468" s="29"/>
      <c r="AF468" s="54">
        <f>_xlfn.XLOOKUP($C468,[25]PSP!$C:$C,[25]PSP!$AF:$AF)</f>
        <v>0</v>
      </c>
      <c r="AG468" s="27">
        <f>_xlfn.XLOOKUP($C468,[25]PSP!$C:$C,[25]PSP!$AG:$AG)</f>
        <v>40.130000000000003</v>
      </c>
      <c r="AH468" s="28">
        <f t="shared" si="1803"/>
        <v>0</v>
      </c>
      <c r="AI468" s="29"/>
      <c r="AJ468" s="54">
        <f>_xlfn.XLOOKUP($C468,[25]PSP!$C:$C,[25]PSP!$AJ:$AJ)</f>
        <v>0</v>
      </c>
      <c r="AK468" s="27">
        <f>_xlfn.XLOOKUP($C468,[25]PSP!$C:$C,[25]PSP!$AK:$AK)</f>
        <v>40.130000000000003</v>
      </c>
      <c r="AL468" s="28">
        <f t="shared" si="1804"/>
        <v>0</v>
      </c>
      <c r="AM468" s="29"/>
      <c r="AN468" s="54">
        <f>_xlfn.XLOOKUP($C468,[25]PSP!$C:$C,[25]PSP!$AN:$AN)</f>
        <v>0</v>
      </c>
      <c r="AO468" s="27">
        <f>_xlfn.XLOOKUP($C468,[25]PSP!$C:$C,[25]PSP!$AO:$AO)</f>
        <v>40.130000000000003</v>
      </c>
      <c r="AP468" s="28">
        <f t="shared" si="1805"/>
        <v>0</v>
      </c>
      <c r="AQ468" s="29"/>
      <c r="AR468" s="54">
        <f>_xlfn.XLOOKUP($C468,[25]PSP!$C:$C,[25]PSP!$AR:$AR)</f>
        <v>0</v>
      </c>
      <c r="AS468" s="27">
        <f>_xlfn.XLOOKUP($C468,[25]PSP!$C:$C,[25]PSP!$AS:$AS)</f>
        <v>40.130000000000003</v>
      </c>
      <c r="AT468" s="28">
        <f t="shared" si="1806"/>
        <v>0</v>
      </c>
      <c r="AU468" s="29"/>
      <c r="AV468" s="54">
        <f>_xlfn.XLOOKUP($C468,[25]PSP!$C:$C,[25]PSP!$AV:$AV)</f>
        <v>0</v>
      </c>
      <c r="AW468" s="27">
        <f>_xlfn.XLOOKUP($C468,[25]PSP!$C:$C,[25]PSP!$AW:$AW)</f>
        <v>40.130000000000003</v>
      </c>
      <c r="AX468" s="28">
        <f t="shared" si="1807"/>
        <v>0</v>
      </c>
      <c r="AY468" s="29"/>
      <c r="AZ468" s="54">
        <f>_xlfn.XLOOKUP($C468,[25]PSP!$C:$C,[25]PSP!$AZ:$AZ)</f>
        <v>0</v>
      </c>
      <c r="BA468" s="27">
        <f>_xlfn.XLOOKUP($C468,[25]PSP!$C:$C,[25]PSP!$BA:$BA)</f>
        <v>40.130000000000003</v>
      </c>
      <c r="BB468" s="28">
        <f t="shared" si="1808"/>
        <v>0</v>
      </c>
      <c r="BC468" s="29"/>
      <c r="BD468" s="54">
        <f>_xlfn.XLOOKUP($C468,[25]PSP!$C:$C,[25]PSP!$BD:$BD)</f>
        <v>0</v>
      </c>
      <c r="BE468" s="27">
        <f>_xlfn.XLOOKUP($C468,[25]PSP!$C:$C,[25]PSP!$BE:$BE)</f>
        <v>40.130000000000003</v>
      </c>
      <c r="BF468" s="28">
        <f t="shared" si="1809"/>
        <v>0</v>
      </c>
      <c r="BG468" s="29"/>
      <c r="BH468" s="54">
        <f>_xlfn.XLOOKUP($C468,[25]PSP!$C:$C,[25]PSP!$BH:$BH)</f>
        <v>0</v>
      </c>
      <c r="BI468" s="27">
        <f>_xlfn.XLOOKUP($C468,[25]PSP!$C:$C,[25]PSP!$BI:$BI)</f>
        <v>40.130000000000003</v>
      </c>
      <c r="BJ468" s="28">
        <f t="shared" si="1810"/>
        <v>0</v>
      </c>
      <c r="BK468" s="29"/>
      <c r="BL468" s="54">
        <f>_xlfn.XLOOKUP($C468,[25]PSP!$C:$C,[25]PSP!$BL:$BL)</f>
        <v>0</v>
      </c>
      <c r="BM468" s="27">
        <f>_xlfn.XLOOKUP($C468,[25]PSP!$C:$C,[25]PSP!$BM:$BM)</f>
        <v>40.130000000000003</v>
      </c>
      <c r="BN468" s="28">
        <f t="shared" si="1811"/>
        <v>0</v>
      </c>
      <c r="BO468" s="29"/>
      <c r="BP468" s="54">
        <f>_xlfn.XLOOKUP($C468,[25]PSP!$C:$C,[25]PSP!$BP:$BP)</f>
        <v>0</v>
      </c>
      <c r="BQ468" s="27">
        <f>_xlfn.XLOOKUP($C468,[25]PSP!$C:$C,[25]PSP!$BQ:$BQ)</f>
        <v>40.130000000000003</v>
      </c>
      <c r="BR468" s="28">
        <f t="shared" si="1812"/>
        <v>0</v>
      </c>
      <c r="BS468" s="29"/>
      <c r="BT468" s="54">
        <f>_xlfn.XLOOKUP($C468,[25]PSP!$C:$C,[25]PSP!$BT:$BT)</f>
        <v>0</v>
      </c>
      <c r="BU468" s="27">
        <f>_xlfn.XLOOKUP($C468,[25]PSP!$C:$C,[25]PSP!$BU:$BU)</f>
        <v>40.130000000000003</v>
      </c>
      <c r="BV468" s="28">
        <f t="shared" si="1813"/>
        <v>0</v>
      </c>
      <c r="BW468" s="29"/>
      <c r="BX468" s="54">
        <f>_xlfn.XLOOKUP($C468,[25]PSP!$C:$C,[25]PSP!$BX:$BX)</f>
        <v>0</v>
      </c>
      <c r="BY468" s="27">
        <f>_xlfn.XLOOKUP($C468,[25]PSP!$C:$C,[25]PSP!$BY:$BY)</f>
        <v>40.130000000000003</v>
      </c>
      <c r="BZ468" s="28">
        <f t="shared" si="1814"/>
        <v>0</v>
      </c>
      <c r="CA468" s="29"/>
      <c r="CB468" s="54">
        <f>_xlfn.XLOOKUP($C468,[25]PSP!$C:$C,[25]PSP!$CB:$CB)</f>
        <v>0</v>
      </c>
      <c r="CC468" s="27">
        <f>_xlfn.XLOOKUP($C468,[25]PSP!$C:$C,[25]PSP!$CC:$CC)</f>
        <v>40.130000000000003</v>
      </c>
      <c r="CD468" s="28">
        <f t="shared" si="1815"/>
        <v>0</v>
      </c>
      <c r="CE468" s="29"/>
      <c r="CF468" s="54">
        <f>_xlfn.XLOOKUP($C468,[25]PSP!$C:$C,[25]PSP!$CF:$CF)</f>
        <v>0</v>
      </c>
      <c r="CG468" s="27">
        <f>_xlfn.XLOOKUP($C468,[25]PSP!$C:$C,[25]PSP!$CG:$CG)</f>
        <v>40.130000000000003</v>
      </c>
      <c r="CH468" s="28">
        <f t="shared" si="1816"/>
        <v>0</v>
      </c>
      <c r="CI468" s="29"/>
      <c r="CJ468" s="54">
        <f>_xlfn.XLOOKUP($C468,[25]PSP!$C:$C,[25]PSP!$CJ:$CJ)</f>
        <v>0</v>
      </c>
      <c r="CK468" s="27">
        <f>_xlfn.XLOOKUP($C468,[25]PSP!$C:$C,[25]PSP!$CK:$CK)</f>
        <v>40.130000000000003</v>
      </c>
      <c r="CL468" s="28">
        <f t="shared" si="1817"/>
        <v>0</v>
      </c>
      <c r="CM468" s="29"/>
      <c r="CN468" s="54">
        <f>_xlfn.XLOOKUP($C468,[25]PSP!$C:$C,[25]PSP!$CN:$CN)</f>
        <v>0</v>
      </c>
      <c r="CO468" s="27">
        <f>_xlfn.XLOOKUP($C468,[25]PSP!$C:$C,[25]PSP!$CO:$CO)</f>
        <v>40.130000000000003</v>
      </c>
      <c r="CP468" s="28">
        <f t="shared" si="1818"/>
        <v>0</v>
      </c>
      <c r="CQ468" s="29"/>
      <c r="CR468" s="54">
        <f>_xlfn.XLOOKUP($C468,[25]PSP!$C:$C,[25]PSP!$CR:$CR)</f>
        <v>0</v>
      </c>
      <c r="CS468" s="27">
        <f>_xlfn.XLOOKUP($C468,[25]PSP!$C:$C,[25]PSP!$CS:$CS)</f>
        <v>40.130000000000003</v>
      </c>
      <c r="CT468" s="28">
        <f t="shared" si="1819"/>
        <v>0</v>
      </c>
      <c r="CU468" s="29"/>
      <c r="CV468" s="54">
        <f>_xlfn.XLOOKUP($C468,[25]PSP!$C:$C,[25]PSP!$CV:$CV)</f>
        <v>0</v>
      </c>
      <c r="CW468" s="27">
        <f>_xlfn.XLOOKUP($C468,[25]PSP!$C:$C,[25]PSP!$CW:$CW)</f>
        <v>40.130000000000003</v>
      </c>
      <c r="CX468" s="28">
        <f t="shared" si="1820"/>
        <v>0</v>
      </c>
      <c r="CY468" s="29"/>
      <c r="CZ468" s="54">
        <f>_xlfn.XLOOKUP($C468,[25]PSP!$C:$C,[25]PSP!$CZ:$CZ)</f>
        <v>0</v>
      </c>
      <c r="DA468" s="27">
        <f>_xlfn.XLOOKUP($C468,[25]PSP!$C:$C,[25]PSP!$DA:$DA)</f>
        <v>40.130000000000003</v>
      </c>
      <c r="DB468" s="28">
        <f t="shared" si="1821"/>
        <v>0</v>
      </c>
      <c r="DC468" s="29"/>
      <c r="DD468" s="54">
        <f>_xlfn.XLOOKUP($C468,[25]PSP!$C:$C,[25]PSP!$DD:$DD)</f>
        <v>0</v>
      </c>
      <c r="DE468" s="27">
        <f>_xlfn.XLOOKUP($C468,[25]PSP!$C:$C,[25]PSP!$DE:$DE)</f>
        <v>40.130000000000003</v>
      </c>
      <c r="DF468" s="28">
        <f t="shared" si="1822"/>
        <v>0</v>
      </c>
      <c r="DG468" s="29"/>
      <c r="DH468" s="54">
        <f>_xlfn.XLOOKUP($C468,[25]PSP!$C:$C,[25]PSP!$DH:$DH)</f>
        <v>0</v>
      </c>
      <c r="DI468" s="27">
        <f>_xlfn.XLOOKUP($C468,[25]PSP!$C:$C,[25]PSP!$DI:$DI)</f>
        <v>40.130000000000003</v>
      </c>
      <c r="DJ468" s="28">
        <f t="shared" si="1823"/>
        <v>0</v>
      </c>
      <c r="DK468" s="29"/>
      <c r="DL468" s="54">
        <f>_xlfn.XLOOKUP($C468,[25]PSP!$C:$C,[25]PSP!$DL:$DL)</f>
        <v>0</v>
      </c>
      <c r="DM468" s="27">
        <f>_xlfn.XLOOKUP($C468,[25]PSP!$C:$C,[25]PSP!$DM:$DM)</f>
        <v>40.130000000000003</v>
      </c>
      <c r="DN468" s="28">
        <f t="shared" si="1824"/>
        <v>0</v>
      </c>
      <c r="DO468" s="29"/>
      <c r="DP468" s="54">
        <f>_xlfn.XLOOKUP($C468,[25]PSP!$C:$C,[25]PSP!$DP:$DP)</f>
        <v>0</v>
      </c>
      <c r="DQ468" s="27">
        <f>_xlfn.XLOOKUP($C468,[25]PSP!$C:$C,[25]PSP!$DQ:$DQ)</f>
        <v>40.130000000000003</v>
      </c>
      <c r="DR468" s="28">
        <f t="shared" si="1825"/>
        <v>0</v>
      </c>
      <c r="DS468" s="29"/>
      <c r="DT468" s="54">
        <f>_xlfn.XLOOKUP($C468,[25]PSP!$C:$C,[25]PSP!$DT:$DT)</f>
        <v>0</v>
      </c>
      <c r="DU468" s="27">
        <f>_xlfn.XLOOKUP($C468,[25]PSP!$C:$C,[25]PSP!$DU:$DU)</f>
        <v>40.130000000000003</v>
      </c>
      <c r="DV468" s="28">
        <f t="shared" si="1826"/>
        <v>0</v>
      </c>
      <c r="DW468" s="29"/>
      <c r="DX468" s="54">
        <f>_xlfn.XLOOKUP($C468,[25]PSP!$C:$C,[25]PSP!$DX:$DX)</f>
        <v>0</v>
      </c>
      <c r="DY468" s="27">
        <f>_xlfn.XLOOKUP($C468,[25]PSP!$C:$C,[25]PSP!$DY:$DY)</f>
        <v>40.130000000000003</v>
      </c>
      <c r="DZ468" s="28">
        <f t="shared" si="1827"/>
        <v>0</v>
      </c>
      <c r="EA468" s="29"/>
      <c r="EB468" s="54">
        <f>_xlfn.XLOOKUP($C468,[25]PSP!$C:$C,[25]PSP!$EB:$EB)</f>
        <v>0</v>
      </c>
      <c r="EC468" s="27">
        <f>_xlfn.XLOOKUP($C468,[25]PSP!$C:$C,[25]PSP!$EC:$EC)</f>
        <v>40.130000000000003</v>
      </c>
      <c r="ED468" s="28">
        <f t="shared" si="1828"/>
        <v>0</v>
      </c>
      <c r="EE468" s="29"/>
      <c r="EF468" s="54">
        <f>_xlfn.XLOOKUP($C468,[25]PSP!$C:$C,[25]PSP!$EF:$EF)</f>
        <v>0</v>
      </c>
      <c r="EG468" s="27">
        <f>_xlfn.XLOOKUP($C468,[25]PSP!$C:$C,[25]PSP!$EG:$EG)</f>
        <v>40.130000000000003</v>
      </c>
      <c r="EH468" s="28">
        <f t="shared" si="1829"/>
        <v>0</v>
      </c>
      <c r="EI468" s="29"/>
      <c r="EJ468" s="54">
        <f>_xlfn.XLOOKUP($C468,[25]PSP!$C:$C,[25]PSP!$EJ:$EJ)</f>
        <v>0</v>
      </c>
      <c r="EK468" s="27">
        <f>_xlfn.XLOOKUP($C468,[25]PSP!$C:$C,[25]PSP!$EK:$EK)</f>
        <v>40.130000000000003</v>
      </c>
      <c r="EL468" s="28">
        <f t="shared" si="1830"/>
        <v>0</v>
      </c>
      <c r="EM468" s="29"/>
      <c r="EN468" s="108"/>
      <c r="EO468" s="29">
        <f t="shared" si="1833"/>
        <v>0</v>
      </c>
      <c r="EP468" s="29">
        <f t="shared" si="1831"/>
        <v>0</v>
      </c>
      <c r="EQ468" s="4" t="b">
        <f t="shared" si="1832"/>
        <v>1</v>
      </c>
      <c r="ES468" s="118">
        <f t="shared" si="1728"/>
        <v>1.1767000000000001</v>
      </c>
    </row>
    <row r="469" spans="3:149" ht="21" x14ac:dyDescent="0.25">
      <c r="C469" s="24" t="s">
        <v>387</v>
      </c>
      <c r="D469" s="43" t="str">
        <f>_xlfn.XLOOKUP($C469,[25]PSP!$C:$C,[25]PSP!$D:$D)</f>
        <v>RO-40638</v>
      </c>
      <c r="E469" s="24" t="str">
        <f>_xlfn.XLOOKUP($C469,[25]PSP!$C:$C,[25]PSP!$E:$E)</f>
        <v>DER/MG</v>
      </c>
      <c r="F469" s="25" t="str">
        <f>_xlfn.XLOOKUP($C469,[25]PSP!$C:$C,[25]PSP!$F:$F)</f>
        <v>MEIO-FIO DE CONCRETO, TIPO DR.MF-01 (EXECUÇÃO, INCLUINDO ESCAVAÇÃO,  FORNECIMENTO  E  TRANSPORTE  DE  TODOS  OS MATERIAIS)</v>
      </c>
      <c r="G469" s="26" t="str">
        <f>_xlfn.XLOOKUP($C469,[25]PSP!$C:$C,[25]PSP!$G:$G)</f>
        <v>M</v>
      </c>
      <c r="H469" s="53">
        <f>_xlfn.XLOOKUP($C469,[25]PSP!$C:$C,[25]PSP!$H:$H)</f>
        <v>3495</v>
      </c>
      <c r="I469" s="28">
        <f>_xlfn.XLOOKUP($C469,[25]PSP!$C:$C,[25]PSP!$I:$I)</f>
        <v>138891.30000000002</v>
      </c>
      <c r="J469" s="28">
        <f t="shared" si="1797"/>
        <v>163433.39271000004</v>
      </c>
      <c r="K469" s="29"/>
      <c r="L469" s="54">
        <f>_xlfn.XLOOKUP($C469,[25]PSP!$C:$C,[25]PSP!$L:$L)</f>
        <v>0</v>
      </c>
      <c r="M469" s="27">
        <f>_xlfn.XLOOKUP($C469,[25]PSP!$C:$C,[25]PSP!$M:$M)</f>
        <v>39.74</v>
      </c>
      <c r="N469" s="28">
        <f t="shared" si="1798"/>
        <v>0</v>
      </c>
      <c r="O469" s="29"/>
      <c r="P469" s="54">
        <f>_xlfn.XLOOKUP($C469,[25]PSP!$C:$C,[25]PSP!$P:$P)</f>
        <v>0</v>
      </c>
      <c r="Q469" s="27">
        <f>_xlfn.XLOOKUP($C469,[25]PSP!$C:$C,[25]PSP!$Q:$Q)</f>
        <v>39.74</v>
      </c>
      <c r="R469" s="28">
        <f t="shared" si="1799"/>
        <v>0</v>
      </c>
      <c r="S469" s="29"/>
      <c r="T469" s="54">
        <f>_xlfn.XLOOKUP($C469,[25]PSP!$C:$C,[25]PSP!$T:$T)</f>
        <v>0</v>
      </c>
      <c r="U469" s="27">
        <f>_xlfn.XLOOKUP($C469,[25]PSP!$C:$C,[25]PSP!$U:$U)</f>
        <v>39.74</v>
      </c>
      <c r="V469" s="28">
        <f t="shared" si="1800"/>
        <v>0</v>
      </c>
      <c r="W469" s="29"/>
      <c r="X469" s="54">
        <f>_xlfn.XLOOKUP($C469,[25]PSP!$C:$C,[25]PSP!$X:$X)</f>
        <v>0</v>
      </c>
      <c r="Y469" s="27">
        <f>_xlfn.XLOOKUP($C469,[25]PSP!$C:$C,[25]PSP!$Y:$Y)</f>
        <v>39.74</v>
      </c>
      <c r="Z469" s="28">
        <f t="shared" si="1801"/>
        <v>0</v>
      </c>
      <c r="AA469" s="29"/>
      <c r="AB469" s="54">
        <f>_xlfn.XLOOKUP($C469,[25]PSP!$C:$C,[25]PSP!$AB:$AB)</f>
        <v>0</v>
      </c>
      <c r="AC469" s="27">
        <f>_xlfn.XLOOKUP($C469,[25]PSP!$C:$C,[25]PSP!$AC:$AC)</f>
        <v>39.74</v>
      </c>
      <c r="AD469" s="28">
        <f t="shared" si="1802"/>
        <v>0</v>
      </c>
      <c r="AE469" s="29"/>
      <c r="AF469" s="54">
        <f>_xlfn.XLOOKUP($C469,[25]PSP!$C:$C,[25]PSP!$AF:$AF)</f>
        <v>0</v>
      </c>
      <c r="AG469" s="27">
        <f>_xlfn.XLOOKUP($C469,[25]PSP!$C:$C,[25]PSP!$AG:$AG)</f>
        <v>39.74</v>
      </c>
      <c r="AH469" s="28">
        <f t="shared" si="1803"/>
        <v>0</v>
      </c>
      <c r="AI469" s="29"/>
      <c r="AJ469" s="54">
        <f>_xlfn.XLOOKUP($C469,[25]PSP!$C:$C,[25]PSP!$AJ:$AJ)</f>
        <v>0</v>
      </c>
      <c r="AK469" s="27">
        <f>_xlfn.XLOOKUP($C469,[25]PSP!$C:$C,[25]PSP!$AK:$AK)</f>
        <v>39.74</v>
      </c>
      <c r="AL469" s="28">
        <f t="shared" si="1804"/>
        <v>0</v>
      </c>
      <c r="AM469" s="29"/>
      <c r="AN469" s="54">
        <f>_xlfn.XLOOKUP($C469,[25]PSP!$C:$C,[25]PSP!$AN:$AN)</f>
        <v>0</v>
      </c>
      <c r="AO469" s="27">
        <f>_xlfn.XLOOKUP($C469,[25]PSP!$C:$C,[25]PSP!$AO:$AO)</f>
        <v>39.74</v>
      </c>
      <c r="AP469" s="28">
        <f t="shared" si="1805"/>
        <v>0</v>
      </c>
      <c r="AQ469" s="29"/>
      <c r="AR469" s="54">
        <f>_xlfn.XLOOKUP($C469,[25]PSP!$C:$C,[25]PSP!$AR:$AR)</f>
        <v>0</v>
      </c>
      <c r="AS469" s="27">
        <f>_xlfn.XLOOKUP($C469,[25]PSP!$C:$C,[25]PSP!$AS:$AS)</f>
        <v>39.74</v>
      </c>
      <c r="AT469" s="28">
        <f t="shared" si="1806"/>
        <v>0</v>
      </c>
      <c r="AU469" s="29"/>
      <c r="AV469" s="54">
        <f>_xlfn.XLOOKUP($C469,[25]PSP!$C:$C,[25]PSP!$AV:$AV)</f>
        <v>0</v>
      </c>
      <c r="AW469" s="27">
        <f>_xlfn.XLOOKUP($C469,[25]PSP!$C:$C,[25]PSP!$AW:$AW)</f>
        <v>39.74</v>
      </c>
      <c r="AX469" s="28">
        <f t="shared" si="1807"/>
        <v>0</v>
      </c>
      <c r="AY469" s="29"/>
      <c r="AZ469" s="54">
        <f>_xlfn.XLOOKUP($C469,[25]PSP!$C:$C,[25]PSP!$AZ:$AZ)</f>
        <v>0</v>
      </c>
      <c r="BA469" s="27">
        <f>_xlfn.XLOOKUP($C469,[25]PSP!$C:$C,[25]PSP!$BA:$BA)</f>
        <v>39.74</v>
      </c>
      <c r="BB469" s="28">
        <f t="shared" si="1808"/>
        <v>0</v>
      </c>
      <c r="BC469" s="29"/>
      <c r="BD469" s="54">
        <f>_xlfn.XLOOKUP($C469,[25]PSP!$C:$C,[25]PSP!$BD:$BD)</f>
        <v>0</v>
      </c>
      <c r="BE469" s="27">
        <f>_xlfn.XLOOKUP($C469,[25]PSP!$C:$C,[25]PSP!$BE:$BE)</f>
        <v>39.74</v>
      </c>
      <c r="BF469" s="28">
        <f t="shared" si="1809"/>
        <v>0</v>
      </c>
      <c r="BG469" s="29"/>
      <c r="BH469" s="54">
        <f>_xlfn.XLOOKUP($C469,[25]PSP!$C:$C,[25]PSP!$BH:$BH)</f>
        <v>0</v>
      </c>
      <c r="BI469" s="27">
        <f>_xlfn.XLOOKUP($C469,[25]PSP!$C:$C,[25]PSP!$BI:$BI)</f>
        <v>39.74</v>
      </c>
      <c r="BJ469" s="28">
        <f t="shared" si="1810"/>
        <v>0</v>
      </c>
      <c r="BK469" s="29"/>
      <c r="BL469" s="54">
        <f>_xlfn.XLOOKUP($C469,[25]PSP!$C:$C,[25]PSP!$BL:$BL)</f>
        <v>0</v>
      </c>
      <c r="BM469" s="27">
        <f>_xlfn.XLOOKUP($C469,[25]PSP!$C:$C,[25]PSP!$BM:$BM)</f>
        <v>39.74</v>
      </c>
      <c r="BN469" s="28">
        <f t="shared" si="1811"/>
        <v>0</v>
      </c>
      <c r="BO469" s="29"/>
      <c r="BP469" s="54">
        <f>_xlfn.XLOOKUP($C469,[25]PSP!$C:$C,[25]PSP!$BP:$BP)</f>
        <v>0</v>
      </c>
      <c r="BQ469" s="27">
        <f>_xlfn.XLOOKUP($C469,[25]PSP!$C:$C,[25]PSP!$BQ:$BQ)</f>
        <v>39.74</v>
      </c>
      <c r="BR469" s="28">
        <f t="shared" si="1812"/>
        <v>0</v>
      </c>
      <c r="BS469" s="29"/>
      <c r="BT469" s="54">
        <f>_xlfn.XLOOKUP($C469,[25]PSP!$C:$C,[25]PSP!$BT:$BT)</f>
        <v>0</v>
      </c>
      <c r="BU469" s="27">
        <f>_xlfn.XLOOKUP($C469,[25]PSP!$C:$C,[25]PSP!$BU:$BU)</f>
        <v>39.74</v>
      </c>
      <c r="BV469" s="28">
        <f t="shared" si="1813"/>
        <v>0</v>
      </c>
      <c r="BW469" s="29"/>
      <c r="BX469" s="54">
        <f>_xlfn.XLOOKUP($C469,[25]PSP!$C:$C,[25]PSP!$BX:$BX)</f>
        <v>0</v>
      </c>
      <c r="BY469" s="27">
        <f>_xlfn.XLOOKUP($C469,[25]PSP!$C:$C,[25]PSP!$BY:$BY)</f>
        <v>39.74</v>
      </c>
      <c r="BZ469" s="28">
        <f t="shared" si="1814"/>
        <v>0</v>
      </c>
      <c r="CA469" s="29"/>
      <c r="CB469" s="54">
        <f>_xlfn.XLOOKUP($C469,[25]PSP!$C:$C,[25]PSP!$CB:$CB)</f>
        <v>0</v>
      </c>
      <c r="CC469" s="27">
        <f>_xlfn.XLOOKUP($C469,[25]PSP!$C:$C,[25]PSP!$CC:$CC)</f>
        <v>39.74</v>
      </c>
      <c r="CD469" s="28">
        <f t="shared" si="1815"/>
        <v>0</v>
      </c>
      <c r="CE469" s="29"/>
      <c r="CF469" s="54">
        <f>_xlfn.XLOOKUP($C469,[25]PSP!$C:$C,[25]PSP!$CF:$CF)</f>
        <v>0</v>
      </c>
      <c r="CG469" s="27">
        <f>_xlfn.XLOOKUP($C469,[25]PSP!$C:$C,[25]PSP!$CG:$CG)</f>
        <v>39.74</v>
      </c>
      <c r="CH469" s="28">
        <f t="shared" si="1816"/>
        <v>0</v>
      </c>
      <c r="CI469" s="29"/>
      <c r="CJ469" s="54">
        <f>_xlfn.XLOOKUP($C469,[25]PSP!$C:$C,[25]PSP!$CJ:$CJ)</f>
        <v>0</v>
      </c>
      <c r="CK469" s="27">
        <f>_xlfn.XLOOKUP($C469,[25]PSP!$C:$C,[25]PSP!$CK:$CK)</f>
        <v>39.74</v>
      </c>
      <c r="CL469" s="28">
        <f t="shared" si="1817"/>
        <v>0</v>
      </c>
      <c r="CM469" s="29"/>
      <c r="CN469" s="54">
        <f>_xlfn.XLOOKUP($C469,[25]PSP!$C:$C,[25]PSP!$CN:$CN)</f>
        <v>0</v>
      </c>
      <c r="CO469" s="27">
        <f>_xlfn.XLOOKUP($C469,[25]PSP!$C:$C,[25]PSP!$CO:$CO)</f>
        <v>39.74</v>
      </c>
      <c r="CP469" s="28">
        <f t="shared" si="1818"/>
        <v>0</v>
      </c>
      <c r="CQ469" s="29"/>
      <c r="CR469" s="54">
        <f>_xlfn.XLOOKUP($C469,[25]PSP!$C:$C,[25]PSP!$CR:$CR)</f>
        <v>0</v>
      </c>
      <c r="CS469" s="27">
        <f>_xlfn.XLOOKUP($C469,[25]PSP!$C:$C,[25]PSP!$CS:$CS)</f>
        <v>39.74</v>
      </c>
      <c r="CT469" s="28">
        <f t="shared" si="1819"/>
        <v>0</v>
      </c>
      <c r="CU469" s="29"/>
      <c r="CV469" s="54">
        <f>_xlfn.XLOOKUP($C469,[25]PSP!$C:$C,[25]PSP!$CV:$CV)</f>
        <v>0</v>
      </c>
      <c r="CW469" s="27">
        <f>_xlfn.XLOOKUP($C469,[25]PSP!$C:$C,[25]PSP!$CW:$CW)</f>
        <v>39.74</v>
      </c>
      <c r="CX469" s="28">
        <f t="shared" si="1820"/>
        <v>0</v>
      </c>
      <c r="CY469" s="29"/>
      <c r="CZ469" s="54">
        <f>_xlfn.XLOOKUP($C469,[25]PSP!$C:$C,[25]PSP!$CZ:$CZ)</f>
        <v>0</v>
      </c>
      <c r="DA469" s="27">
        <f>_xlfn.XLOOKUP($C469,[25]PSP!$C:$C,[25]PSP!$DA:$DA)</f>
        <v>39.74</v>
      </c>
      <c r="DB469" s="28">
        <f t="shared" si="1821"/>
        <v>0</v>
      </c>
      <c r="DC469" s="29"/>
      <c r="DD469" s="54">
        <f>_xlfn.XLOOKUP($C469,[25]PSP!$C:$C,[25]PSP!$DD:$DD)</f>
        <v>0</v>
      </c>
      <c r="DE469" s="27">
        <f>_xlfn.XLOOKUP($C469,[25]PSP!$C:$C,[25]PSP!$DE:$DE)</f>
        <v>39.74</v>
      </c>
      <c r="DF469" s="28">
        <f t="shared" si="1822"/>
        <v>0</v>
      </c>
      <c r="DG469" s="29"/>
      <c r="DH469" s="54">
        <f>_xlfn.XLOOKUP($C469,[25]PSP!$C:$C,[25]PSP!$DH:$DH)</f>
        <v>0</v>
      </c>
      <c r="DI469" s="27">
        <f>_xlfn.XLOOKUP($C469,[25]PSP!$C:$C,[25]PSP!$DI:$DI)</f>
        <v>39.74</v>
      </c>
      <c r="DJ469" s="28">
        <f t="shared" si="1823"/>
        <v>0</v>
      </c>
      <c r="DK469" s="29"/>
      <c r="DL469" s="54">
        <f>_xlfn.XLOOKUP($C469,[25]PSP!$C:$C,[25]PSP!$DL:$DL)</f>
        <v>0</v>
      </c>
      <c r="DM469" s="27">
        <f>_xlfn.XLOOKUP($C469,[25]PSP!$C:$C,[25]PSP!$DM:$DM)</f>
        <v>39.74</v>
      </c>
      <c r="DN469" s="28">
        <f t="shared" si="1824"/>
        <v>0</v>
      </c>
      <c r="DO469" s="29"/>
      <c r="DP469" s="54">
        <f>_xlfn.XLOOKUP($C469,[25]PSP!$C:$C,[25]PSP!$DP:$DP)</f>
        <v>0</v>
      </c>
      <c r="DQ469" s="27">
        <f>_xlfn.XLOOKUP($C469,[25]PSP!$C:$C,[25]PSP!$DQ:$DQ)</f>
        <v>39.74</v>
      </c>
      <c r="DR469" s="28">
        <f t="shared" si="1825"/>
        <v>0</v>
      </c>
      <c r="DS469" s="29"/>
      <c r="DT469" s="54">
        <f>_xlfn.XLOOKUP($C469,[25]PSP!$C:$C,[25]PSP!$DT:$DT)</f>
        <v>0</v>
      </c>
      <c r="DU469" s="27">
        <f>_xlfn.XLOOKUP($C469,[25]PSP!$C:$C,[25]PSP!$DU:$DU)</f>
        <v>39.74</v>
      </c>
      <c r="DV469" s="28">
        <f t="shared" si="1826"/>
        <v>0</v>
      </c>
      <c r="DW469" s="29"/>
      <c r="DX469" s="54">
        <f>_xlfn.XLOOKUP($C469,[25]PSP!$C:$C,[25]PSP!$DX:$DX)</f>
        <v>0</v>
      </c>
      <c r="DY469" s="27">
        <f>_xlfn.XLOOKUP($C469,[25]PSP!$C:$C,[25]PSP!$DY:$DY)</f>
        <v>39.74</v>
      </c>
      <c r="DZ469" s="28">
        <f t="shared" si="1827"/>
        <v>0</v>
      </c>
      <c r="EA469" s="29"/>
      <c r="EB469" s="54">
        <f>_xlfn.XLOOKUP($C469,[25]PSP!$C:$C,[25]PSP!$EB:$EB)</f>
        <v>1709</v>
      </c>
      <c r="EC469" s="27">
        <f>_xlfn.XLOOKUP($C469,[25]PSP!$C:$C,[25]PSP!$EC:$EC)</f>
        <v>39.74</v>
      </c>
      <c r="ED469" s="28">
        <f t="shared" si="1828"/>
        <v>67915.66</v>
      </c>
      <c r="EE469" s="29"/>
      <c r="EF469" s="54">
        <f>_xlfn.XLOOKUP($C469,[25]PSP!$C:$C,[25]PSP!$EF:$EF)</f>
        <v>346</v>
      </c>
      <c r="EG469" s="27">
        <f>_xlfn.XLOOKUP($C469,[25]PSP!$C:$C,[25]PSP!$EG:$EG)</f>
        <v>39.74</v>
      </c>
      <c r="EH469" s="28">
        <f t="shared" si="1829"/>
        <v>13750.04</v>
      </c>
      <c r="EI469" s="29"/>
      <c r="EJ469" s="54">
        <f>_xlfn.XLOOKUP($C469,[25]PSP!$C:$C,[25]PSP!$EJ:$EJ)</f>
        <v>1440</v>
      </c>
      <c r="EK469" s="27">
        <f>_xlfn.XLOOKUP($C469,[25]PSP!$C:$C,[25]PSP!$EK:$EK)</f>
        <v>39.74</v>
      </c>
      <c r="EL469" s="28">
        <f t="shared" si="1830"/>
        <v>57225.599999999999</v>
      </c>
      <c r="EM469" s="29"/>
      <c r="EN469" s="108"/>
      <c r="EO469" s="29">
        <f t="shared" si="1833"/>
        <v>138891.29999999999</v>
      </c>
      <c r="EP469" s="29">
        <f t="shared" si="1831"/>
        <v>138891.30000000002</v>
      </c>
      <c r="EQ469" s="4" t="b">
        <f t="shared" si="1832"/>
        <v>1</v>
      </c>
      <c r="ES469" s="118">
        <f t="shared" si="1728"/>
        <v>1.1767000000000001</v>
      </c>
    </row>
    <row r="470" spans="3:149" ht="21" x14ac:dyDescent="0.25">
      <c r="C470" s="24" t="s">
        <v>388</v>
      </c>
      <c r="D470" s="43">
        <f>_xlfn.XLOOKUP($C470,[25]PSP!$C:$C,[25]PSP!$D:$D)</f>
        <v>2003476</v>
      </c>
      <c r="E470" s="24" t="str">
        <f>_xlfn.XLOOKUP($C470,[25]PSP!$C:$C,[25]PSP!$E:$E)</f>
        <v>SICRO SERVIÇO</v>
      </c>
      <c r="F470" s="25" t="str">
        <f>_xlfn.XLOOKUP($C470,[25]PSP!$C:$C,[25]PSP!$F:$F)</f>
        <v>CAIXA COLETORA DE SARJETA - CCS 01 - COM GRELHA DE CONCRETO - TCC 01 - AREIA EXTRAÍDA E BRITA PRODUZIDA</v>
      </c>
      <c r="G470" s="26" t="str">
        <f>_xlfn.XLOOKUP($C470,[25]PSP!$C:$C,[25]PSP!$G:$G)</f>
        <v>UN</v>
      </c>
      <c r="H470" s="53">
        <f>_xlfn.XLOOKUP($C470,[25]PSP!$C:$C,[25]PSP!$H:$H)</f>
        <v>476</v>
      </c>
      <c r="I470" s="28">
        <f>_xlfn.XLOOKUP($C470,[25]PSP!$C:$C,[25]PSP!$I:$I)</f>
        <v>1273090.5599999998</v>
      </c>
      <c r="J470" s="28">
        <f t="shared" si="1797"/>
        <v>1498045.6619519999</v>
      </c>
      <c r="K470" s="29"/>
      <c r="L470" s="54">
        <f>_xlfn.XLOOKUP($C470,[25]PSP!$C:$C,[25]PSP!$L:$L)</f>
        <v>0</v>
      </c>
      <c r="M470" s="27">
        <f>_xlfn.XLOOKUP($C470,[25]PSP!$C:$C,[25]PSP!$M:$M)</f>
        <v>2674.56</v>
      </c>
      <c r="N470" s="28">
        <f t="shared" si="1798"/>
        <v>0</v>
      </c>
      <c r="O470" s="29"/>
      <c r="P470" s="54">
        <f>_xlfn.XLOOKUP($C470,[25]PSP!$C:$C,[25]PSP!$P:$P)</f>
        <v>0</v>
      </c>
      <c r="Q470" s="27">
        <f>_xlfn.XLOOKUP($C470,[25]PSP!$C:$C,[25]PSP!$Q:$Q)</f>
        <v>2674.56</v>
      </c>
      <c r="R470" s="28">
        <f t="shared" si="1799"/>
        <v>0</v>
      </c>
      <c r="S470" s="29"/>
      <c r="T470" s="54">
        <f>_xlfn.XLOOKUP($C470,[25]PSP!$C:$C,[25]PSP!$T:$T)</f>
        <v>0</v>
      </c>
      <c r="U470" s="27">
        <f>_xlfn.XLOOKUP($C470,[25]PSP!$C:$C,[25]PSP!$U:$U)</f>
        <v>2674.56</v>
      </c>
      <c r="V470" s="28">
        <f t="shared" si="1800"/>
        <v>0</v>
      </c>
      <c r="W470" s="29"/>
      <c r="X470" s="54">
        <f>_xlfn.XLOOKUP($C470,[25]PSP!$C:$C,[25]PSP!$X:$X)</f>
        <v>0</v>
      </c>
      <c r="Y470" s="27">
        <f>_xlfn.XLOOKUP($C470,[25]PSP!$C:$C,[25]PSP!$Y:$Y)</f>
        <v>2674.56</v>
      </c>
      <c r="Z470" s="28">
        <f t="shared" si="1801"/>
        <v>0</v>
      </c>
      <c r="AA470" s="29"/>
      <c r="AB470" s="54">
        <f>_xlfn.XLOOKUP($C470,[25]PSP!$C:$C,[25]PSP!$AB:$AB)</f>
        <v>4</v>
      </c>
      <c r="AC470" s="27">
        <f>_xlfn.XLOOKUP($C470,[25]PSP!$C:$C,[25]PSP!$AC:$AC)</f>
        <v>2674.56</v>
      </c>
      <c r="AD470" s="28">
        <f t="shared" si="1802"/>
        <v>10698.24</v>
      </c>
      <c r="AE470" s="29"/>
      <c r="AF470" s="54">
        <f>_xlfn.XLOOKUP($C470,[25]PSP!$C:$C,[25]PSP!$AF:$AF)</f>
        <v>4</v>
      </c>
      <c r="AG470" s="27">
        <f>_xlfn.XLOOKUP($C470,[25]PSP!$C:$C,[25]PSP!$AG:$AG)</f>
        <v>2674.56</v>
      </c>
      <c r="AH470" s="28">
        <f t="shared" si="1803"/>
        <v>10698.24</v>
      </c>
      <c r="AI470" s="29"/>
      <c r="AJ470" s="54">
        <f>_xlfn.XLOOKUP($C470,[25]PSP!$C:$C,[25]PSP!$AJ:$AJ)</f>
        <v>4</v>
      </c>
      <c r="AK470" s="27">
        <f>_xlfn.XLOOKUP($C470,[25]PSP!$C:$C,[25]PSP!$AK:$AK)</f>
        <v>2674.56</v>
      </c>
      <c r="AL470" s="28">
        <f t="shared" si="1804"/>
        <v>10698.24</v>
      </c>
      <c r="AM470" s="29"/>
      <c r="AN470" s="54">
        <f>_xlfn.XLOOKUP($C470,[25]PSP!$C:$C,[25]PSP!$AN:$AN)</f>
        <v>8</v>
      </c>
      <c r="AO470" s="27">
        <f>_xlfn.XLOOKUP($C470,[25]PSP!$C:$C,[25]PSP!$AO:$AO)</f>
        <v>2674.56</v>
      </c>
      <c r="AP470" s="28">
        <f t="shared" si="1805"/>
        <v>21396.48</v>
      </c>
      <c r="AQ470" s="29"/>
      <c r="AR470" s="54">
        <f>_xlfn.XLOOKUP($C470,[25]PSP!$C:$C,[25]PSP!$AR:$AR)</f>
        <v>4</v>
      </c>
      <c r="AS470" s="27">
        <f>_xlfn.XLOOKUP($C470,[25]PSP!$C:$C,[25]PSP!$AS:$AS)</f>
        <v>2674.56</v>
      </c>
      <c r="AT470" s="28">
        <f t="shared" si="1806"/>
        <v>10698.24</v>
      </c>
      <c r="AU470" s="29"/>
      <c r="AV470" s="54">
        <f>_xlfn.XLOOKUP($C470,[25]PSP!$C:$C,[25]PSP!$AV:$AV)</f>
        <v>0</v>
      </c>
      <c r="AW470" s="27">
        <f>_xlfn.XLOOKUP($C470,[25]PSP!$C:$C,[25]PSP!$AW:$AW)</f>
        <v>2674.56</v>
      </c>
      <c r="AX470" s="28">
        <f t="shared" si="1807"/>
        <v>0</v>
      </c>
      <c r="AY470" s="29"/>
      <c r="AZ470" s="54">
        <f>_xlfn.XLOOKUP($C470,[25]PSP!$C:$C,[25]PSP!$AZ:$AZ)</f>
        <v>4</v>
      </c>
      <c r="BA470" s="27">
        <f>_xlfn.XLOOKUP($C470,[25]PSP!$C:$C,[25]PSP!$BA:$BA)</f>
        <v>2674.56</v>
      </c>
      <c r="BB470" s="28">
        <f t="shared" si="1808"/>
        <v>10698.24</v>
      </c>
      <c r="BC470" s="29"/>
      <c r="BD470" s="54">
        <f>_xlfn.XLOOKUP($C470,[25]PSP!$C:$C,[25]PSP!$BD:$BD)</f>
        <v>56</v>
      </c>
      <c r="BE470" s="27">
        <f>_xlfn.XLOOKUP($C470,[25]PSP!$C:$C,[25]PSP!$BE:$BE)</f>
        <v>2674.56</v>
      </c>
      <c r="BF470" s="28">
        <f t="shared" si="1809"/>
        <v>149775.35999999999</v>
      </c>
      <c r="BG470" s="29"/>
      <c r="BH470" s="54">
        <f>_xlfn.XLOOKUP($C470,[25]PSP!$C:$C,[25]PSP!$BH:$BH)</f>
        <v>56</v>
      </c>
      <c r="BI470" s="27">
        <f>_xlfn.XLOOKUP($C470,[25]PSP!$C:$C,[25]PSP!$BI:$BI)</f>
        <v>2674.56</v>
      </c>
      <c r="BJ470" s="28">
        <f t="shared" si="1810"/>
        <v>149775.35999999999</v>
      </c>
      <c r="BK470" s="29"/>
      <c r="BL470" s="54">
        <f>_xlfn.XLOOKUP($C470,[25]PSP!$C:$C,[25]PSP!$BL:$BL)</f>
        <v>40</v>
      </c>
      <c r="BM470" s="27">
        <f>_xlfn.XLOOKUP($C470,[25]PSP!$C:$C,[25]PSP!$BM:$BM)</f>
        <v>2674.56</v>
      </c>
      <c r="BN470" s="28">
        <f t="shared" si="1811"/>
        <v>106982.39999999999</v>
      </c>
      <c r="BO470" s="29"/>
      <c r="BP470" s="54">
        <f>_xlfn.XLOOKUP($C470,[25]PSP!$C:$C,[25]PSP!$BP:$BP)</f>
        <v>16</v>
      </c>
      <c r="BQ470" s="27">
        <f>_xlfn.XLOOKUP($C470,[25]PSP!$C:$C,[25]PSP!$BQ:$BQ)</f>
        <v>2674.56</v>
      </c>
      <c r="BR470" s="28">
        <f t="shared" si="1812"/>
        <v>42792.959999999999</v>
      </c>
      <c r="BS470" s="29"/>
      <c r="BT470" s="54">
        <f>_xlfn.XLOOKUP($C470,[25]PSP!$C:$C,[25]PSP!$BT:$BT)</f>
        <v>4</v>
      </c>
      <c r="BU470" s="27">
        <f>_xlfn.XLOOKUP($C470,[25]PSP!$C:$C,[25]PSP!$BU:$BU)</f>
        <v>2674.56</v>
      </c>
      <c r="BV470" s="28">
        <f t="shared" si="1813"/>
        <v>10698.24</v>
      </c>
      <c r="BW470" s="29"/>
      <c r="BX470" s="54">
        <f>_xlfn.XLOOKUP($C470,[25]PSP!$C:$C,[25]PSP!$BX:$BX)</f>
        <v>4</v>
      </c>
      <c r="BY470" s="27">
        <f>_xlfn.XLOOKUP($C470,[25]PSP!$C:$C,[25]PSP!$BY:$BY)</f>
        <v>2674.56</v>
      </c>
      <c r="BZ470" s="28">
        <f t="shared" si="1814"/>
        <v>10698.24</v>
      </c>
      <c r="CA470" s="29"/>
      <c r="CB470" s="54">
        <f>_xlfn.XLOOKUP($C470,[25]PSP!$C:$C,[25]PSP!$CB:$CB)</f>
        <v>4</v>
      </c>
      <c r="CC470" s="27">
        <f>_xlfn.XLOOKUP($C470,[25]PSP!$C:$C,[25]PSP!$CC:$CC)</f>
        <v>2674.56</v>
      </c>
      <c r="CD470" s="28">
        <f t="shared" si="1815"/>
        <v>10698.24</v>
      </c>
      <c r="CE470" s="29"/>
      <c r="CF470" s="54">
        <f>_xlfn.XLOOKUP($C470,[25]PSP!$C:$C,[25]PSP!$CF:$CF)</f>
        <v>4</v>
      </c>
      <c r="CG470" s="27">
        <f>_xlfn.XLOOKUP($C470,[25]PSP!$C:$C,[25]PSP!$CG:$CG)</f>
        <v>2674.56</v>
      </c>
      <c r="CH470" s="28">
        <f t="shared" si="1816"/>
        <v>10698.24</v>
      </c>
      <c r="CI470" s="29"/>
      <c r="CJ470" s="54">
        <f>_xlfn.XLOOKUP($C470,[25]PSP!$C:$C,[25]PSP!$CJ:$CJ)</f>
        <v>8</v>
      </c>
      <c r="CK470" s="27">
        <f>_xlfn.XLOOKUP($C470,[25]PSP!$C:$C,[25]PSP!$CK:$CK)</f>
        <v>2674.56</v>
      </c>
      <c r="CL470" s="28">
        <f t="shared" si="1817"/>
        <v>21396.48</v>
      </c>
      <c r="CM470" s="29"/>
      <c r="CN470" s="54">
        <f>_xlfn.XLOOKUP($C470,[25]PSP!$C:$C,[25]PSP!$CN:$CN)</f>
        <v>4</v>
      </c>
      <c r="CO470" s="27">
        <f>_xlfn.XLOOKUP($C470,[25]PSP!$C:$C,[25]PSP!$CO:$CO)</f>
        <v>2674.56</v>
      </c>
      <c r="CP470" s="28">
        <f t="shared" si="1818"/>
        <v>10698.24</v>
      </c>
      <c r="CQ470" s="29"/>
      <c r="CR470" s="54">
        <f>_xlfn.XLOOKUP($C470,[25]PSP!$C:$C,[25]PSP!$CR:$CR)</f>
        <v>36</v>
      </c>
      <c r="CS470" s="27">
        <f>_xlfn.XLOOKUP($C470,[25]PSP!$C:$C,[25]PSP!$CS:$CS)</f>
        <v>2674.56</v>
      </c>
      <c r="CT470" s="28">
        <f t="shared" si="1819"/>
        <v>96284.160000000003</v>
      </c>
      <c r="CU470" s="29"/>
      <c r="CV470" s="54">
        <f>_xlfn.XLOOKUP($C470,[25]PSP!$C:$C,[25]PSP!$CV:$CV)</f>
        <v>28</v>
      </c>
      <c r="CW470" s="27">
        <f>_xlfn.XLOOKUP($C470,[25]PSP!$C:$C,[25]PSP!$CW:$CW)</f>
        <v>2674.56</v>
      </c>
      <c r="CX470" s="28">
        <f t="shared" si="1820"/>
        <v>74887.679999999993</v>
      </c>
      <c r="CY470" s="29"/>
      <c r="CZ470" s="54">
        <f>_xlfn.XLOOKUP($C470,[25]PSP!$C:$C,[25]PSP!$CZ:$CZ)</f>
        <v>12</v>
      </c>
      <c r="DA470" s="27">
        <f>_xlfn.XLOOKUP($C470,[25]PSP!$C:$C,[25]PSP!$DA:$DA)</f>
        <v>2674.56</v>
      </c>
      <c r="DB470" s="28">
        <f t="shared" si="1821"/>
        <v>32094.720000000001</v>
      </c>
      <c r="DC470" s="29"/>
      <c r="DD470" s="54">
        <f>_xlfn.XLOOKUP($C470,[25]PSP!$C:$C,[25]PSP!$DD:$DD)</f>
        <v>8</v>
      </c>
      <c r="DE470" s="27">
        <f>_xlfn.XLOOKUP($C470,[25]PSP!$C:$C,[25]PSP!$DE:$DE)</f>
        <v>2674.56</v>
      </c>
      <c r="DF470" s="28">
        <f t="shared" si="1822"/>
        <v>21396.48</v>
      </c>
      <c r="DG470" s="29"/>
      <c r="DH470" s="54">
        <f>_xlfn.XLOOKUP($C470,[25]PSP!$C:$C,[25]PSP!$DH:$DH)</f>
        <v>4</v>
      </c>
      <c r="DI470" s="27">
        <f>_xlfn.XLOOKUP($C470,[25]PSP!$C:$C,[25]PSP!$DI:$DI)</f>
        <v>2674.56</v>
      </c>
      <c r="DJ470" s="28">
        <f t="shared" si="1823"/>
        <v>10698.24</v>
      </c>
      <c r="DK470" s="29"/>
      <c r="DL470" s="54">
        <f>_xlfn.XLOOKUP($C470,[25]PSP!$C:$C,[25]PSP!$DL:$DL)</f>
        <v>12</v>
      </c>
      <c r="DM470" s="27">
        <f>_xlfn.XLOOKUP($C470,[25]PSP!$C:$C,[25]PSP!$DM:$DM)</f>
        <v>2674.56</v>
      </c>
      <c r="DN470" s="28">
        <f t="shared" si="1824"/>
        <v>32094.720000000001</v>
      </c>
      <c r="DO470" s="29"/>
      <c r="DP470" s="54">
        <f>_xlfn.XLOOKUP($C470,[25]PSP!$C:$C,[25]PSP!$DP:$DP)</f>
        <v>8</v>
      </c>
      <c r="DQ470" s="27">
        <f>_xlfn.XLOOKUP($C470,[25]PSP!$C:$C,[25]PSP!$DQ:$DQ)</f>
        <v>2674.56</v>
      </c>
      <c r="DR470" s="28">
        <f t="shared" si="1825"/>
        <v>21396.48</v>
      </c>
      <c r="DS470" s="29"/>
      <c r="DT470" s="54">
        <f>_xlfn.XLOOKUP($C470,[25]PSP!$C:$C,[25]PSP!$DT:$DT)</f>
        <v>4</v>
      </c>
      <c r="DU470" s="27">
        <f>_xlfn.XLOOKUP($C470,[25]PSP!$C:$C,[25]PSP!$DU:$DU)</f>
        <v>2674.56</v>
      </c>
      <c r="DV470" s="28">
        <f t="shared" si="1826"/>
        <v>10698.24</v>
      </c>
      <c r="DW470" s="29"/>
      <c r="DX470" s="54">
        <f>_xlfn.XLOOKUP($C470,[25]PSP!$C:$C,[25]PSP!$DX:$DX)</f>
        <v>8</v>
      </c>
      <c r="DY470" s="27">
        <f>_xlfn.XLOOKUP($C470,[25]PSP!$C:$C,[25]PSP!$DY:$DY)</f>
        <v>2674.56</v>
      </c>
      <c r="DZ470" s="28">
        <f t="shared" si="1827"/>
        <v>21396.48</v>
      </c>
      <c r="EA470" s="29"/>
      <c r="EB470" s="54">
        <f>_xlfn.XLOOKUP($C470,[25]PSP!$C:$C,[25]PSP!$EB:$EB)</f>
        <v>74</v>
      </c>
      <c r="EC470" s="27">
        <f>_xlfn.XLOOKUP($C470,[25]PSP!$C:$C,[25]PSP!$EC:$EC)</f>
        <v>2674.56</v>
      </c>
      <c r="ED470" s="28">
        <f t="shared" si="1828"/>
        <v>197917.44</v>
      </c>
      <c r="EE470" s="29"/>
      <c r="EF470" s="54">
        <f>_xlfn.XLOOKUP($C470,[25]PSP!$C:$C,[25]PSP!$EF:$EF)</f>
        <v>12</v>
      </c>
      <c r="EG470" s="27">
        <f>_xlfn.XLOOKUP($C470,[25]PSP!$C:$C,[25]PSP!$EG:$EG)</f>
        <v>2674.56</v>
      </c>
      <c r="EH470" s="28">
        <f t="shared" si="1829"/>
        <v>32094.720000000001</v>
      </c>
      <c r="EI470" s="29"/>
      <c r="EJ470" s="54">
        <f>_xlfn.XLOOKUP($C470,[25]PSP!$C:$C,[25]PSP!$EJ:$EJ)</f>
        <v>46</v>
      </c>
      <c r="EK470" s="27">
        <f>_xlfn.XLOOKUP($C470,[25]PSP!$C:$C,[25]PSP!$EK:$EK)</f>
        <v>2674.56</v>
      </c>
      <c r="EL470" s="28">
        <f t="shared" si="1830"/>
        <v>123029.75999999999</v>
      </c>
      <c r="EM470" s="29"/>
      <c r="EN470" s="108"/>
      <c r="EO470" s="29">
        <f t="shared" si="1833"/>
        <v>1273090.5599999998</v>
      </c>
      <c r="EP470" s="29">
        <f t="shared" si="1831"/>
        <v>1273090.5599999998</v>
      </c>
      <c r="EQ470" s="4" t="b">
        <f t="shared" si="1832"/>
        <v>1</v>
      </c>
      <c r="ES470" s="118">
        <f t="shared" si="1728"/>
        <v>1.1767000000000001</v>
      </c>
    </row>
    <row r="471" spans="3:149" ht="21" x14ac:dyDescent="0.25">
      <c r="C471" s="24" t="s">
        <v>389</v>
      </c>
      <c r="D471" s="43">
        <f>_xlfn.XLOOKUP($C471,[25]PSP!$C:$C,[25]PSP!$D:$D)</f>
        <v>2003482</v>
      </c>
      <c r="E471" s="24" t="str">
        <f>_xlfn.XLOOKUP($C471,[25]PSP!$C:$C,[25]PSP!$E:$E)</f>
        <v>SICRO SERVIÇO</v>
      </c>
      <c r="F471" s="25" t="str">
        <f>_xlfn.XLOOKUP($C471,[25]PSP!$C:$C,[25]PSP!$F:$F)</f>
        <v>CAIXA COLETORA DE SARJETA - CCS 04 - COM GRELHA DE CONCRETO - TCC 01 - AREIA EXTRAÍDA E BRITA PRODUZIDA</v>
      </c>
      <c r="G471" s="26" t="str">
        <f>_xlfn.XLOOKUP($C471,[25]PSP!$C:$C,[25]PSP!$G:$G)</f>
        <v>UN</v>
      </c>
      <c r="H471" s="53">
        <f>_xlfn.XLOOKUP($C471,[25]PSP!$C:$C,[25]PSP!$H:$H)</f>
        <v>45</v>
      </c>
      <c r="I471" s="28">
        <f>_xlfn.XLOOKUP($C471,[25]PSP!$C:$C,[25]PSP!$I:$I)</f>
        <v>117681.74999999997</v>
      </c>
      <c r="J471" s="28">
        <f t="shared" si="1797"/>
        <v>138476.11522499999</v>
      </c>
      <c r="K471" s="29"/>
      <c r="L471" s="54">
        <f>_xlfn.XLOOKUP($C471,[25]PSP!$C:$C,[25]PSP!$L:$L)</f>
        <v>0</v>
      </c>
      <c r="M471" s="27">
        <f>_xlfn.XLOOKUP($C471,[25]PSP!$C:$C,[25]PSP!$M:$M)</f>
        <v>2615.15</v>
      </c>
      <c r="N471" s="28">
        <f t="shared" si="1798"/>
        <v>0</v>
      </c>
      <c r="O471" s="29"/>
      <c r="P471" s="54">
        <f>_xlfn.XLOOKUP($C471,[25]PSP!$C:$C,[25]PSP!$P:$P)</f>
        <v>0</v>
      </c>
      <c r="Q471" s="27">
        <f>_xlfn.XLOOKUP($C471,[25]PSP!$C:$C,[25]PSP!$Q:$Q)</f>
        <v>2615.15</v>
      </c>
      <c r="R471" s="28">
        <f t="shared" si="1799"/>
        <v>0</v>
      </c>
      <c r="S471" s="29"/>
      <c r="T471" s="54">
        <f>_xlfn.XLOOKUP($C471,[25]PSP!$C:$C,[25]PSP!$T:$T)</f>
        <v>0</v>
      </c>
      <c r="U471" s="27">
        <f>_xlfn.XLOOKUP($C471,[25]PSP!$C:$C,[25]PSP!$U:$U)</f>
        <v>2615.15</v>
      </c>
      <c r="V471" s="28">
        <f t="shared" si="1800"/>
        <v>0</v>
      </c>
      <c r="W471" s="29"/>
      <c r="X471" s="54">
        <f>_xlfn.XLOOKUP($C471,[25]PSP!$C:$C,[25]PSP!$X:$X)</f>
        <v>0</v>
      </c>
      <c r="Y471" s="27">
        <f>_xlfn.XLOOKUP($C471,[25]PSP!$C:$C,[25]PSP!$Y:$Y)</f>
        <v>2615.15</v>
      </c>
      <c r="Z471" s="28">
        <f t="shared" si="1801"/>
        <v>0</v>
      </c>
      <c r="AA471" s="29"/>
      <c r="AB471" s="54">
        <f>_xlfn.XLOOKUP($C471,[25]PSP!$C:$C,[25]PSP!$AB:$AB)</f>
        <v>0</v>
      </c>
      <c r="AC471" s="27">
        <f>_xlfn.XLOOKUP($C471,[25]PSP!$C:$C,[25]PSP!$AC:$AC)</f>
        <v>2615.15</v>
      </c>
      <c r="AD471" s="28">
        <f t="shared" si="1802"/>
        <v>0</v>
      </c>
      <c r="AE471" s="29"/>
      <c r="AF471" s="54">
        <f>_xlfn.XLOOKUP($C471,[25]PSP!$C:$C,[25]PSP!$AF:$AF)</f>
        <v>0</v>
      </c>
      <c r="AG471" s="27">
        <f>_xlfn.XLOOKUP($C471,[25]PSP!$C:$C,[25]PSP!$AG:$AG)</f>
        <v>2615.15</v>
      </c>
      <c r="AH471" s="28">
        <f t="shared" si="1803"/>
        <v>0</v>
      </c>
      <c r="AI471" s="29"/>
      <c r="AJ471" s="54">
        <f>_xlfn.XLOOKUP($C471,[25]PSP!$C:$C,[25]PSP!$AJ:$AJ)</f>
        <v>0</v>
      </c>
      <c r="AK471" s="27">
        <f>_xlfn.XLOOKUP($C471,[25]PSP!$C:$C,[25]PSP!$AK:$AK)</f>
        <v>2615.15</v>
      </c>
      <c r="AL471" s="28">
        <f t="shared" si="1804"/>
        <v>0</v>
      </c>
      <c r="AM471" s="29"/>
      <c r="AN471" s="54">
        <f>_xlfn.XLOOKUP($C471,[25]PSP!$C:$C,[25]PSP!$AN:$AN)</f>
        <v>1</v>
      </c>
      <c r="AO471" s="27">
        <f>_xlfn.XLOOKUP($C471,[25]PSP!$C:$C,[25]PSP!$AO:$AO)</f>
        <v>2615.15</v>
      </c>
      <c r="AP471" s="28">
        <f t="shared" si="1805"/>
        <v>2615.15</v>
      </c>
      <c r="AQ471" s="29"/>
      <c r="AR471" s="54">
        <f>_xlfn.XLOOKUP($C471,[25]PSP!$C:$C,[25]PSP!$AR:$AR)</f>
        <v>0</v>
      </c>
      <c r="AS471" s="27">
        <f>_xlfn.XLOOKUP($C471,[25]PSP!$C:$C,[25]PSP!$AS:$AS)</f>
        <v>2615.15</v>
      </c>
      <c r="AT471" s="28">
        <f t="shared" si="1806"/>
        <v>0</v>
      </c>
      <c r="AU471" s="29"/>
      <c r="AV471" s="54">
        <f>_xlfn.XLOOKUP($C471,[25]PSP!$C:$C,[25]PSP!$AV:$AV)</f>
        <v>0</v>
      </c>
      <c r="AW471" s="27">
        <f>_xlfn.XLOOKUP($C471,[25]PSP!$C:$C,[25]PSP!$AW:$AW)</f>
        <v>2615.15</v>
      </c>
      <c r="AX471" s="28">
        <f t="shared" si="1807"/>
        <v>0</v>
      </c>
      <c r="AY471" s="29"/>
      <c r="AZ471" s="54">
        <f>_xlfn.XLOOKUP($C471,[25]PSP!$C:$C,[25]PSP!$AZ:$AZ)</f>
        <v>0</v>
      </c>
      <c r="BA471" s="27">
        <f>_xlfn.XLOOKUP($C471,[25]PSP!$C:$C,[25]PSP!$BA:$BA)</f>
        <v>2615.15</v>
      </c>
      <c r="BB471" s="28">
        <f t="shared" si="1808"/>
        <v>0</v>
      </c>
      <c r="BC471" s="29"/>
      <c r="BD471" s="54">
        <f>_xlfn.XLOOKUP($C471,[25]PSP!$C:$C,[25]PSP!$BD:$BD)</f>
        <v>6</v>
      </c>
      <c r="BE471" s="27">
        <f>_xlfn.XLOOKUP($C471,[25]PSP!$C:$C,[25]PSP!$BE:$BE)</f>
        <v>2615.15</v>
      </c>
      <c r="BF471" s="28">
        <f t="shared" si="1809"/>
        <v>15690.9</v>
      </c>
      <c r="BG471" s="29"/>
      <c r="BH471" s="54">
        <f>_xlfn.XLOOKUP($C471,[25]PSP!$C:$C,[25]PSP!$BH:$BH)</f>
        <v>6</v>
      </c>
      <c r="BI471" s="27">
        <f>_xlfn.XLOOKUP($C471,[25]PSP!$C:$C,[25]PSP!$BI:$BI)</f>
        <v>2615.15</v>
      </c>
      <c r="BJ471" s="28">
        <f t="shared" si="1810"/>
        <v>15690.9</v>
      </c>
      <c r="BK471" s="29"/>
      <c r="BL471" s="54">
        <f>_xlfn.XLOOKUP($C471,[25]PSP!$C:$C,[25]PSP!$BL:$BL)</f>
        <v>4</v>
      </c>
      <c r="BM471" s="27">
        <f>_xlfn.XLOOKUP($C471,[25]PSP!$C:$C,[25]PSP!$BM:$BM)</f>
        <v>2615.15</v>
      </c>
      <c r="BN471" s="28">
        <f t="shared" si="1811"/>
        <v>10460.6</v>
      </c>
      <c r="BO471" s="29"/>
      <c r="BP471" s="54">
        <f>_xlfn.XLOOKUP($C471,[25]PSP!$C:$C,[25]PSP!$BP:$BP)</f>
        <v>2</v>
      </c>
      <c r="BQ471" s="27">
        <f>_xlfn.XLOOKUP($C471,[25]PSP!$C:$C,[25]PSP!$BQ:$BQ)</f>
        <v>2615.15</v>
      </c>
      <c r="BR471" s="28">
        <f t="shared" si="1812"/>
        <v>5230.3</v>
      </c>
      <c r="BS471" s="29"/>
      <c r="BT471" s="54">
        <f>_xlfn.XLOOKUP($C471,[25]PSP!$C:$C,[25]PSP!$BT:$BT)</f>
        <v>0</v>
      </c>
      <c r="BU471" s="27">
        <f>_xlfn.XLOOKUP($C471,[25]PSP!$C:$C,[25]PSP!$BU:$BU)</f>
        <v>2615.15</v>
      </c>
      <c r="BV471" s="28">
        <f t="shared" si="1813"/>
        <v>0</v>
      </c>
      <c r="BW471" s="29"/>
      <c r="BX471" s="54">
        <f>_xlfn.XLOOKUP($C471,[25]PSP!$C:$C,[25]PSP!$BX:$BX)</f>
        <v>0</v>
      </c>
      <c r="BY471" s="27">
        <f>_xlfn.XLOOKUP($C471,[25]PSP!$C:$C,[25]PSP!$BY:$BY)</f>
        <v>2615.15</v>
      </c>
      <c r="BZ471" s="28">
        <f t="shared" si="1814"/>
        <v>0</v>
      </c>
      <c r="CA471" s="29"/>
      <c r="CB471" s="54">
        <f>_xlfn.XLOOKUP($C471,[25]PSP!$C:$C,[25]PSP!$CB:$CB)</f>
        <v>0</v>
      </c>
      <c r="CC471" s="27">
        <f>_xlfn.XLOOKUP($C471,[25]PSP!$C:$C,[25]PSP!$CC:$CC)</f>
        <v>2615.15</v>
      </c>
      <c r="CD471" s="28">
        <f t="shared" si="1815"/>
        <v>0</v>
      </c>
      <c r="CE471" s="29"/>
      <c r="CF471" s="54">
        <f>_xlfn.XLOOKUP($C471,[25]PSP!$C:$C,[25]PSP!$CF:$CF)</f>
        <v>0</v>
      </c>
      <c r="CG471" s="27">
        <f>_xlfn.XLOOKUP($C471,[25]PSP!$C:$C,[25]PSP!$CG:$CG)</f>
        <v>2615.15</v>
      </c>
      <c r="CH471" s="28">
        <f t="shared" si="1816"/>
        <v>0</v>
      </c>
      <c r="CI471" s="29"/>
      <c r="CJ471" s="54">
        <f>_xlfn.XLOOKUP($C471,[25]PSP!$C:$C,[25]PSP!$CJ:$CJ)</f>
        <v>1</v>
      </c>
      <c r="CK471" s="27">
        <f>_xlfn.XLOOKUP($C471,[25]PSP!$C:$C,[25]PSP!$CK:$CK)</f>
        <v>2615.15</v>
      </c>
      <c r="CL471" s="28">
        <f t="shared" si="1817"/>
        <v>2615.15</v>
      </c>
      <c r="CM471" s="29"/>
      <c r="CN471" s="54">
        <f>_xlfn.XLOOKUP($C471,[25]PSP!$C:$C,[25]PSP!$CN:$CN)</f>
        <v>0</v>
      </c>
      <c r="CO471" s="27">
        <f>_xlfn.XLOOKUP($C471,[25]PSP!$C:$C,[25]PSP!$CO:$CO)</f>
        <v>2615.15</v>
      </c>
      <c r="CP471" s="28">
        <f t="shared" si="1818"/>
        <v>0</v>
      </c>
      <c r="CQ471" s="29"/>
      <c r="CR471" s="54">
        <f>_xlfn.XLOOKUP($C471,[25]PSP!$C:$C,[25]PSP!$CR:$CR)</f>
        <v>4</v>
      </c>
      <c r="CS471" s="27">
        <f>_xlfn.XLOOKUP($C471,[25]PSP!$C:$C,[25]PSP!$CS:$CS)</f>
        <v>2615.15</v>
      </c>
      <c r="CT471" s="28">
        <f t="shared" si="1819"/>
        <v>10460.6</v>
      </c>
      <c r="CU471" s="29"/>
      <c r="CV471" s="54">
        <f>_xlfn.XLOOKUP($C471,[25]PSP!$C:$C,[25]PSP!$CV:$CV)</f>
        <v>3</v>
      </c>
      <c r="CW471" s="27">
        <f>_xlfn.XLOOKUP($C471,[25]PSP!$C:$C,[25]PSP!$CW:$CW)</f>
        <v>2615.15</v>
      </c>
      <c r="CX471" s="28">
        <f t="shared" si="1820"/>
        <v>7845.45</v>
      </c>
      <c r="CY471" s="29"/>
      <c r="CZ471" s="54">
        <f>_xlfn.XLOOKUP($C471,[25]PSP!$C:$C,[25]PSP!$CZ:$CZ)</f>
        <v>1</v>
      </c>
      <c r="DA471" s="27">
        <f>_xlfn.XLOOKUP($C471,[25]PSP!$C:$C,[25]PSP!$DA:$DA)</f>
        <v>2615.15</v>
      </c>
      <c r="DB471" s="28">
        <f t="shared" si="1821"/>
        <v>2615.15</v>
      </c>
      <c r="DC471" s="29"/>
      <c r="DD471" s="54">
        <f>_xlfn.XLOOKUP($C471,[25]PSP!$C:$C,[25]PSP!$DD:$DD)</f>
        <v>1</v>
      </c>
      <c r="DE471" s="27">
        <f>_xlfn.XLOOKUP($C471,[25]PSP!$C:$C,[25]PSP!$DE:$DE)</f>
        <v>2615.15</v>
      </c>
      <c r="DF471" s="28">
        <f t="shared" si="1822"/>
        <v>2615.15</v>
      </c>
      <c r="DG471" s="29"/>
      <c r="DH471" s="54">
        <f>_xlfn.XLOOKUP($C471,[25]PSP!$C:$C,[25]PSP!$DH:$DH)</f>
        <v>0</v>
      </c>
      <c r="DI471" s="27">
        <f>_xlfn.XLOOKUP($C471,[25]PSP!$C:$C,[25]PSP!$DI:$DI)</f>
        <v>2615.15</v>
      </c>
      <c r="DJ471" s="28">
        <f t="shared" si="1823"/>
        <v>0</v>
      </c>
      <c r="DK471" s="29"/>
      <c r="DL471" s="54">
        <f>_xlfn.XLOOKUP($C471,[25]PSP!$C:$C,[25]PSP!$DL:$DL)</f>
        <v>1</v>
      </c>
      <c r="DM471" s="27">
        <f>_xlfn.XLOOKUP($C471,[25]PSP!$C:$C,[25]PSP!$DM:$DM)</f>
        <v>2615.15</v>
      </c>
      <c r="DN471" s="28">
        <f t="shared" si="1824"/>
        <v>2615.15</v>
      </c>
      <c r="DO471" s="29"/>
      <c r="DP471" s="54">
        <f>_xlfn.XLOOKUP($C471,[25]PSP!$C:$C,[25]PSP!$DP:$DP)</f>
        <v>1</v>
      </c>
      <c r="DQ471" s="27">
        <f>_xlfn.XLOOKUP($C471,[25]PSP!$C:$C,[25]PSP!$DQ:$DQ)</f>
        <v>2615.15</v>
      </c>
      <c r="DR471" s="28">
        <f t="shared" si="1825"/>
        <v>2615.15</v>
      </c>
      <c r="DS471" s="29"/>
      <c r="DT471" s="54">
        <f>_xlfn.XLOOKUP($C471,[25]PSP!$C:$C,[25]PSP!$DT:$DT)</f>
        <v>0</v>
      </c>
      <c r="DU471" s="27">
        <f>_xlfn.XLOOKUP($C471,[25]PSP!$C:$C,[25]PSP!$DU:$DU)</f>
        <v>2615.15</v>
      </c>
      <c r="DV471" s="28">
        <f t="shared" si="1826"/>
        <v>0</v>
      </c>
      <c r="DW471" s="29"/>
      <c r="DX471" s="54">
        <f>_xlfn.XLOOKUP($C471,[25]PSP!$C:$C,[25]PSP!$DX:$DX)</f>
        <v>1</v>
      </c>
      <c r="DY471" s="27">
        <f>_xlfn.XLOOKUP($C471,[25]PSP!$C:$C,[25]PSP!$DY:$DY)</f>
        <v>2615.15</v>
      </c>
      <c r="DZ471" s="28">
        <f t="shared" si="1827"/>
        <v>2615.15</v>
      </c>
      <c r="EA471" s="29"/>
      <c r="EB471" s="54">
        <f>_xlfn.XLOOKUP($C471,[25]PSP!$C:$C,[25]PSP!$EB:$EB)</f>
        <v>7</v>
      </c>
      <c r="EC471" s="27">
        <f>_xlfn.XLOOKUP($C471,[25]PSP!$C:$C,[25]PSP!$EC:$EC)</f>
        <v>2615.15</v>
      </c>
      <c r="ED471" s="28">
        <f t="shared" si="1828"/>
        <v>18306.05</v>
      </c>
      <c r="EE471" s="29"/>
      <c r="EF471" s="54">
        <f>_xlfn.XLOOKUP($C471,[25]PSP!$C:$C,[25]PSP!$EF:$EF)</f>
        <v>1</v>
      </c>
      <c r="EG471" s="27">
        <f>_xlfn.XLOOKUP($C471,[25]PSP!$C:$C,[25]PSP!$EG:$EG)</f>
        <v>2615.15</v>
      </c>
      <c r="EH471" s="28">
        <f t="shared" si="1829"/>
        <v>2615.15</v>
      </c>
      <c r="EI471" s="29"/>
      <c r="EJ471" s="54">
        <f>_xlfn.XLOOKUP($C471,[25]PSP!$C:$C,[25]PSP!$EJ:$EJ)</f>
        <v>5</v>
      </c>
      <c r="EK471" s="27">
        <f>_xlfn.XLOOKUP($C471,[25]PSP!$C:$C,[25]PSP!$EK:$EK)</f>
        <v>2615.15</v>
      </c>
      <c r="EL471" s="28">
        <f t="shared" si="1830"/>
        <v>13075.75</v>
      </c>
      <c r="EM471" s="29"/>
      <c r="EN471" s="108"/>
      <c r="EO471" s="29">
        <f t="shared" si="1833"/>
        <v>117681.74999999999</v>
      </c>
      <c r="EP471" s="29">
        <f t="shared" si="1831"/>
        <v>117681.74999999997</v>
      </c>
      <c r="EQ471" s="4" t="b">
        <f t="shared" si="1832"/>
        <v>1</v>
      </c>
      <c r="ES471" s="118">
        <f t="shared" si="1728"/>
        <v>1.1767000000000001</v>
      </c>
    </row>
    <row r="472" spans="3:149" ht="14.25" x14ac:dyDescent="0.25">
      <c r="C472" s="24" t="s">
        <v>390</v>
      </c>
      <c r="D472" s="43">
        <f>_xlfn.XLOOKUP($C472,[25]PSP!$C:$C,[25]PSP!$D:$D)</f>
        <v>2003384</v>
      </c>
      <c r="E472" s="24" t="str">
        <f>_xlfn.XLOOKUP($C472,[25]PSP!$C:$C,[25]PSP!$E:$E)</f>
        <v>SICRO SERVIÇO</v>
      </c>
      <c r="F472" s="25" t="str">
        <f>_xlfn.XLOOKUP($C472,[25]PSP!$C:$C,[25]PSP!$F:$F)</f>
        <v>ENTRADA PARA DESCIDA D'ÁGUA - EDA 01 - AREIA EXTRAÍDA E BRITA PRODUZIDA</v>
      </c>
      <c r="G472" s="26" t="str">
        <f>_xlfn.XLOOKUP($C472,[25]PSP!$C:$C,[25]PSP!$G:$G)</f>
        <v>UN</v>
      </c>
      <c r="H472" s="53">
        <f>_xlfn.XLOOKUP($C472,[25]PSP!$C:$C,[25]PSP!$H:$H)</f>
        <v>140</v>
      </c>
      <c r="I472" s="28">
        <f>_xlfn.XLOOKUP($C472,[25]PSP!$C:$C,[25]PSP!$I:$I)</f>
        <v>3876.6</v>
      </c>
      <c r="J472" s="28">
        <f t="shared" si="1797"/>
        <v>4561.5952200000002</v>
      </c>
      <c r="K472" s="29"/>
      <c r="L472" s="54">
        <f>_xlfn.XLOOKUP($C472,[25]PSP!$C:$C,[25]PSP!$L:$L)</f>
        <v>0</v>
      </c>
      <c r="M472" s="27">
        <f>_xlfn.XLOOKUP($C472,[25]PSP!$C:$C,[25]PSP!$M:$M)</f>
        <v>27.69</v>
      </c>
      <c r="N472" s="28">
        <f t="shared" si="1798"/>
        <v>0</v>
      </c>
      <c r="O472" s="29"/>
      <c r="P472" s="54">
        <f>_xlfn.XLOOKUP($C472,[25]PSP!$C:$C,[25]PSP!$P:$P)</f>
        <v>0</v>
      </c>
      <c r="Q472" s="27">
        <f>_xlfn.XLOOKUP($C472,[25]PSP!$C:$C,[25]PSP!$Q:$Q)</f>
        <v>27.69</v>
      </c>
      <c r="R472" s="28">
        <f t="shared" si="1799"/>
        <v>0</v>
      </c>
      <c r="S472" s="29"/>
      <c r="T472" s="54">
        <f>_xlfn.XLOOKUP($C472,[25]PSP!$C:$C,[25]PSP!$T:$T)</f>
        <v>0</v>
      </c>
      <c r="U472" s="27">
        <f>_xlfn.XLOOKUP($C472,[25]PSP!$C:$C,[25]PSP!$U:$U)</f>
        <v>27.69</v>
      </c>
      <c r="V472" s="28">
        <f t="shared" si="1800"/>
        <v>0</v>
      </c>
      <c r="W472" s="29"/>
      <c r="X472" s="54">
        <f>_xlfn.XLOOKUP($C472,[25]PSP!$C:$C,[25]PSP!$X:$X)</f>
        <v>0</v>
      </c>
      <c r="Y472" s="27">
        <f>_xlfn.XLOOKUP($C472,[25]PSP!$C:$C,[25]PSP!$Y:$Y)</f>
        <v>27.69</v>
      </c>
      <c r="Z472" s="28">
        <f t="shared" si="1801"/>
        <v>0</v>
      </c>
      <c r="AA472" s="29"/>
      <c r="AB472" s="54">
        <f>_xlfn.XLOOKUP($C472,[25]PSP!$C:$C,[25]PSP!$AB:$AB)</f>
        <v>0</v>
      </c>
      <c r="AC472" s="27">
        <f>_xlfn.XLOOKUP($C472,[25]PSP!$C:$C,[25]PSP!$AC:$AC)</f>
        <v>27.69</v>
      </c>
      <c r="AD472" s="28">
        <f t="shared" si="1802"/>
        <v>0</v>
      </c>
      <c r="AE472" s="29"/>
      <c r="AF472" s="54">
        <f>_xlfn.XLOOKUP($C472,[25]PSP!$C:$C,[25]PSP!$AF:$AF)</f>
        <v>0</v>
      </c>
      <c r="AG472" s="27">
        <f>_xlfn.XLOOKUP($C472,[25]PSP!$C:$C,[25]PSP!$AG:$AG)</f>
        <v>27.69</v>
      </c>
      <c r="AH472" s="28">
        <f t="shared" si="1803"/>
        <v>0</v>
      </c>
      <c r="AI472" s="29"/>
      <c r="AJ472" s="54">
        <f>_xlfn.XLOOKUP($C472,[25]PSP!$C:$C,[25]PSP!$AJ:$AJ)</f>
        <v>0</v>
      </c>
      <c r="AK472" s="27">
        <f>_xlfn.XLOOKUP($C472,[25]PSP!$C:$C,[25]PSP!$AK:$AK)</f>
        <v>27.69</v>
      </c>
      <c r="AL472" s="28">
        <f t="shared" si="1804"/>
        <v>0</v>
      </c>
      <c r="AM472" s="29"/>
      <c r="AN472" s="54">
        <f>_xlfn.XLOOKUP($C472,[25]PSP!$C:$C,[25]PSP!$AN:$AN)</f>
        <v>0</v>
      </c>
      <c r="AO472" s="27">
        <f>_xlfn.XLOOKUP($C472,[25]PSP!$C:$C,[25]PSP!$AO:$AO)</f>
        <v>27.69</v>
      </c>
      <c r="AP472" s="28">
        <f t="shared" si="1805"/>
        <v>0</v>
      </c>
      <c r="AQ472" s="29"/>
      <c r="AR472" s="54">
        <f>_xlfn.XLOOKUP($C472,[25]PSP!$C:$C,[25]PSP!$AR:$AR)</f>
        <v>0</v>
      </c>
      <c r="AS472" s="27">
        <f>_xlfn.XLOOKUP($C472,[25]PSP!$C:$C,[25]PSP!$AS:$AS)</f>
        <v>27.69</v>
      </c>
      <c r="AT472" s="28">
        <f t="shared" si="1806"/>
        <v>0</v>
      </c>
      <c r="AU472" s="29"/>
      <c r="AV472" s="54">
        <f>_xlfn.XLOOKUP($C472,[25]PSP!$C:$C,[25]PSP!$AV:$AV)</f>
        <v>0</v>
      </c>
      <c r="AW472" s="27">
        <f>_xlfn.XLOOKUP($C472,[25]PSP!$C:$C,[25]PSP!$AW:$AW)</f>
        <v>27.69</v>
      </c>
      <c r="AX472" s="28">
        <f t="shared" si="1807"/>
        <v>0</v>
      </c>
      <c r="AY472" s="29"/>
      <c r="AZ472" s="54">
        <f>_xlfn.XLOOKUP($C472,[25]PSP!$C:$C,[25]PSP!$AZ:$AZ)</f>
        <v>0</v>
      </c>
      <c r="BA472" s="27">
        <f>_xlfn.XLOOKUP($C472,[25]PSP!$C:$C,[25]PSP!$BA:$BA)</f>
        <v>27.69</v>
      </c>
      <c r="BB472" s="28">
        <f t="shared" si="1808"/>
        <v>0</v>
      </c>
      <c r="BC472" s="29"/>
      <c r="BD472" s="54">
        <f>_xlfn.XLOOKUP($C472,[25]PSP!$C:$C,[25]PSP!$BD:$BD)</f>
        <v>0</v>
      </c>
      <c r="BE472" s="27">
        <f>_xlfn.XLOOKUP($C472,[25]PSP!$C:$C,[25]PSP!$BE:$BE)</f>
        <v>27.69</v>
      </c>
      <c r="BF472" s="28">
        <f t="shared" si="1809"/>
        <v>0</v>
      </c>
      <c r="BG472" s="29"/>
      <c r="BH472" s="54">
        <f>_xlfn.XLOOKUP($C472,[25]PSP!$C:$C,[25]PSP!$BH:$BH)</f>
        <v>0</v>
      </c>
      <c r="BI472" s="27">
        <f>_xlfn.XLOOKUP($C472,[25]PSP!$C:$C,[25]PSP!$BI:$BI)</f>
        <v>27.69</v>
      </c>
      <c r="BJ472" s="28">
        <f t="shared" si="1810"/>
        <v>0</v>
      </c>
      <c r="BK472" s="29"/>
      <c r="BL472" s="54">
        <f>_xlfn.XLOOKUP($C472,[25]PSP!$C:$C,[25]PSP!$BL:$BL)</f>
        <v>0</v>
      </c>
      <c r="BM472" s="27">
        <f>_xlfn.XLOOKUP($C472,[25]PSP!$C:$C,[25]PSP!$BM:$BM)</f>
        <v>27.69</v>
      </c>
      <c r="BN472" s="28">
        <f t="shared" si="1811"/>
        <v>0</v>
      </c>
      <c r="BO472" s="29"/>
      <c r="BP472" s="54">
        <f>_xlfn.XLOOKUP($C472,[25]PSP!$C:$C,[25]PSP!$BP:$BP)</f>
        <v>0</v>
      </c>
      <c r="BQ472" s="27">
        <f>_xlfn.XLOOKUP($C472,[25]PSP!$C:$C,[25]PSP!$BQ:$BQ)</f>
        <v>27.69</v>
      </c>
      <c r="BR472" s="28">
        <f t="shared" si="1812"/>
        <v>0</v>
      </c>
      <c r="BS472" s="29"/>
      <c r="BT472" s="54">
        <f>_xlfn.XLOOKUP($C472,[25]PSP!$C:$C,[25]PSP!$BT:$BT)</f>
        <v>0</v>
      </c>
      <c r="BU472" s="27">
        <f>_xlfn.XLOOKUP($C472,[25]PSP!$C:$C,[25]PSP!$BU:$BU)</f>
        <v>27.69</v>
      </c>
      <c r="BV472" s="28">
        <f t="shared" si="1813"/>
        <v>0</v>
      </c>
      <c r="BW472" s="29"/>
      <c r="BX472" s="54">
        <f>_xlfn.XLOOKUP($C472,[25]PSP!$C:$C,[25]PSP!$BX:$BX)</f>
        <v>0</v>
      </c>
      <c r="BY472" s="27">
        <f>_xlfn.XLOOKUP($C472,[25]PSP!$C:$C,[25]PSP!$BY:$BY)</f>
        <v>27.69</v>
      </c>
      <c r="BZ472" s="28">
        <f t="shared" si="1814"/>
        <v>0</v>
      </c>
      <c r="CA472" s="29"/>
      <c r="CB472" s="54">
        <f>_xlfn.XLOOKUP($C472,[25]PSP!$C:$C,[25]PSP!$CB:$CB)</f>
        <v>0</v>
      </c>
      <c r="CC472" s="27">
        <f>_xlfn.XLOOKUP($C472,[25]PSP!$C:$C,[25]PSP!$CC:$CC)</f>
        <v>27.69</v>
      </c>
      <c r="CD472" s="28">
        <f t="shared" si="1815"/>
        <v>0</v>
      </c>
      <c r="CE472" s="29"/>
      <c r="CF472" s="54">
        <f>_xlfn.XLOOKUP($C472,[25]PSP!$C:$C,[25]PSP!$CF:$CF)</f>
        <v>0</v>
      </c>
      <c r="CG472" s="27">
        <f>_xlfn.XLOOKUP($C472,[25]PSP!$C:$C,[25]PSP!$CG:$CG)</f>
        <v>27.69</v>
      </c>
      <c r="CH472" s="28">
        <f t="shared" si="1816"/>
        <v>0</v>
      </c>
      <c r="CI472" s="29"/>
      <c r="CJ472" s="54">
        <f>_xlfn.XLOOKUP($C472,[25]PSP!$C:$C,[25]PSP!$CJ:$CJ)</f>
        <v>0</v>
      </c>
      <c r="CK472" s="27">
        <f>_xlfn.XLOOKUP($C472,[25]PSP!$C:$C,[25]PSP!$CK:$CK)</f>
        <v>27.69</v>
      </c>
      <c r="CL472" s="28">
        <f t="shared" si="1817"/>
        <v>0</v>
      </c>
      <c r="CM472" s="29"/>
      <c r="CN472" s="54">
        <f>_xlfn.XLOOKUP($C472,[25]PSP!$C:$C,[25]PSP!$CN:$CN)</f>
        <v>0</v>
      </c>
      <c r="CO472" s="27">
        <f>_xlfn.XLOOKUP($C472,[25]PSP!$C:$C,[25]PSP!$CO:$CO)</f>
        <v>27.69</v>
      </c>
      <c r="CP472" s="28">
        <f t="shared" si="1818"/>
        <v>0</v>
      </c>
      <c r="CQ472" s="29"/>
      <c r="CR472" s="54">
        <f>_xlfn.XLOOKUP($C472,[25]PSP!$C:$C,[25]PSP!$CR:$CR)</f>
        <v>0</v>
      </c>
      <c r="CS472" s="27">
        <f>_xlfn.XLOOKUP($C472,[25]PSP!$C:$C,[25]PSP!$CS:$CS)</f>
        <v>27.69</v>
      </c>
      <c r="CT472" s="28">
        <f t="shared" si="1819"/>
        <v>0</v>
      </c>
      <c r="CU472" s="29"/>
      <c r="CV472" s="54">
        <f>_xlfn.XLOOKUP($C472,[25]PSP!$C:$C,[25]PSP!$CV:$CV)</f>
        <v>0</v>
      </c>
      <c r="CW472" s="27">
        <f>_xlfn.XLOOKUP($C472,[25]PSP!$C:$C,[25]PSP!$CW:$CW)</f>
        <v>27.69</v>
      </c>
      <c r="CX472" s="28">
        <f t="shared" si="1820"/>
        <v>0</v>
      </c>
      <c r="CY472" s="29"/>
      <c r="CZ472" s="54">
        <f>_xlfn.XLOOKUP($C472,[25]PSP!$C:$C,[25]PSP!$CZ:$CZ)</f>
        <v>0</v>
      </c>
      <c r="DA472" s="27">
        <f>_xlfn.XLOOKUP($C472,[25]PSP!$C:$C,[25]PSP!$DA:$DA)</f>
        <v>27.69</v>
      </c>
      <c r="DB472" s="28">
        <f t="shared" si="1821"/>
        <v>0</v>
      </c>
      <c r="DC472" s="29"/>
      <c r="DD472" s="54">
        <f>_xlfn.XLOOKUP($C472,[25]PSP!$C:$C,[25]PSP!$DD:$DD)</f>
        <v>0</v>
      </c>
      <c r="DE472" s="27">
        <f>_xlfn.XLOOKUP($C472,[25]PSP!$C:$C,[25]PSP!$DE:$DE)</f>
        <v>27.69</v>
      </c>
      <c r="DF472" s="28">
        <f t="shared" si="1822"/>
        <v>0</v>
      </c>
      <c r="DG472" s="29"/>
      <c r="DH472" s="54">
        <f>_xlfn.XLOOKUP($C472,[25]PSP!$C:$C,[25]PSP!$DH:$DH)</f>
        <v>0</v>
      </c>
      <c r="DI472" s="27">
        <f>_xlfn.XLOOKUP($C472,[25]PSP!$C:$C,[25]PSP!$DI:$DI)</f>
        <v>27.69</v>
      </c>
      <c r="DJ472" s="28">
        <f t="shared" si="1823"/>
        <v>0</v>
      </c>
      <c r="DK472" s="29"/>
      <c r="DL472" s="54">
        <f>_xlfn.XLOOKUP($C472,[25]PSP!$C:$C,[25]PSP!$DL:$DL)</f>
        <v>0</v>
      </c>
      <c r="DM472" s="27">
        <f>_xlfn.XLOOKUP($C472,[25]PSP!$C:$C,[25]PSP!$DM:$DM)</f>
        <v>27.69</v>
      </c>
      <c r="DN472" s="28">
        <f t="shared" si="1824"/>
        <v>0</v>
      </c>
      <c r="DO472" s="29"/>
      <c r="DP472" s="54">
        <f>_xlfn.XLOOKUP($C472,[25]PSP!$C:$C,[25]PSP!$DP:$DP)</f>
        <v>0</v>
      </c>
      <c r="DQ472" s="27">
        <f>_xlfn.XLOOKUP($C472,[25]PSP!$C:$C,[25]PSP!$DQ:$DQ)</f>
        <v>27.69</v>
      </c>
      <c r="DR472" s="28">
        <f t="shared" si="1825"/>
        <v>0</v>
      </c>
      <c r="DS472" s="29"/>
      <c r="DT472" s="54">
        <f>_xlfn.XLOOKUP($C472,[25]PSP!$C:$C,[25]PSP!$DT:$DT)</f>
        <v>0</v>
      </c>
      <c r="DU472" s="27">
        <f>_xlfn.XLOOKUP($C472,[25]PSP!$C:$C,[25]PSP!$DU:$DU)</f>
        <v>27.69</v>
      </c>
      <c r="DV472" s="28">
        <f t="shared" si="1826"/>
        <v>0</v>
      </c>
      <c r="DW472" s="29"/>
      <c r="DX472" s="54">
        <f>_xlfn.XLOOKUP($C472,[25]PSP!$C:$C,[25]PSP!$DX:$DX)</f>
        <v>0</v>
      </c>
      <c r="DY472" s="27">
        <f>_xlfn.XLOOKUP($C472,[25]PSP!$C:$C,[25]PSP!$DY:$DY)</f>
        <v>27.69</v>
      </c>
      <c r="DZ472" s="28">
        <f t="shared" si="1827"/>
        <v>0</v>
      </c>
      <c r="EA472" s="29"/>
      <c r="EB472" s="54">
        <f>_xlfn.XLOOKUP($C472,[25]PSP!$C:$C,[25]PSP!$EB:$EB)</f>
        <v>68</v>
      </c>
      <c r="EC472" s="27">
        <f>_xlfn.XLOOKUP($C472,[25]PSP!$C:$C,[25]PSP!$EC:$EC)</f>
        <v>27.69</v>
      </c>
      <c r="ED472" s="28">
        <f t="shared" si="1828"/>
        <v>1882.92</v>
      </c>
      <c r="EE472" s="29"/>
      <c r="EF472" s="54">
        <f>_xlfn.XLOOKUP($C472,[25]PSP!$C:$C,[25]PSP!$EF:$EF)</f>
        <v>14</v>
      </c>
      <c r="EG472" s="27">
        <f>_xlfn.XLOOKUP($C472,[25]PSP!$C:$C,[25]PSP!$EG:$EG)</f>
        <v>27.69</v>
      </c>
      <c r="EH472" s="28">
        <f t="shared" si="1829"/>
        <v>387.66</v>
      </c>
      <c r="EI472" s="29"/>
      <c r="EJ472" s="54">
        <f>_xlfn.XLOOKUP($C472,[25]PSP!$C:$C,[25]PSP!$EJ:$EJ)</f>
        <v>58</v>
      </c>
      <c r="EK472" s="27">
        <f>_xlfn.XLOOKUP($C472,[25]PSP!$C:$C,[25]PSP!$EK:$EK)</f>
        <v>27.69</v>
      </c>
      <c r="EL472" s="28">
        <f t="shared" si="1830"/>
        <v>1606.02</v>
      </c>
      <c r="EM472" s="29"/>
      <c r="EN472" s="108"/>
      <c r="EO472" s="29">
        <f t="shared" si="1833"/>
        <v>3876.6000000000004</v>
      </c>
      <c r="EP472" s="29">
        <f t="shared" si="1831"/>
        <v>3876.6</v>
      </c>
      <c r="EQ472" s="4" t="b">
        <f t="shared" si="1832"/>
        <v>1</v>
      </c>
      <c r="ES472" s="118">
        <f t="shared" si="1728"/>
        <v>1.1767000000000001</v>
      </c>
    </row>
    <row r="473" spans="3:149" ht="21" x14ac:dyDescent="0.25">
      <c r="C473" s="24" t="s">
        <v>391</v>
      </c>
      <c r="D473" s="43">
        <f>_xlfn.XLOOKUP($C473,[25]PSP!$C:$C,[25]PSP!$D:$D)</f>
        <v>2003404</v>
      </c>
      <c r="E473" s="24" t="str">
        <f>_xlfn.XLOOKUP($C473,[25]PSP!$C:$C,[25]PSP!$E:$E)</f>
        <v>SICRO SERVIÇO</v>
      </c>
      <c r="F473" s="25" t="str">
        <f>_xlfn.XLOOKUP($C473,[25]PSP!$C:$C,[25]PSP!$F:$F)</f>
        <v>DESCIDA D'ÁGUA DE ATERROS EM DEGRAUS - DAD 01 - AREIA EXTRAÍDA E BRITA PRODUZIDA</v>
      </c>
      <c r="G473" s="26" t="str">
        <f>_xlfn.XLOOKUP($C473,[25]PSP!$C:$C,[25]PSP!$G:$G)</f>
        <v>M</v>
      </c>
      <c r="H473" s="53">
        <f>_xlfn.XLOOKUP($C473,[25]PSP!$C:$C,[25]PSP!$H:$H)</f>
        <v>0</v>
      </c>
      <c r="I473" s="28">
        <f>_xlfn.XLOOKUP($C473,[25]PSP!$C:$C,[25]PSP!$I:$I)</f>
        <v>0</v>
      </c>
      <c r="J473" s="28">
        <f t="shared" si="1797"/>
        <v>0</v>
      </c>
      <c r="K473" s="29"/>
      <c r="L473" s="54">
        <f>_xlfn.XLOOKUP($C473,[25]PSP!$C:$C,[25]PSP!$L:$L)</f>
        <v>0</v>
      </c>
      <c r="M473" s="27">
        <f>_xlfn.XLOOKUP($C473,[25]PSP!$C:$C,[25]PSP!$M:$M)</f>
        <v>89.27</v>
      </c>
      <c r="N473" s="28">
        <f t="shared" si="1798"/>
        <v>0</v>
      </c>
      <c r="O473" s="29"/>
      <c r="P473" s="54">
        <f>_xlfn.XLOOKUP($C473,[25]PSP!$C:$C,[25]PSP!$P:$P)</f>
        <v>0</v>
      </c>
      <c r="Q473" s="27">
        <f>_xlfn.XLOOKUP($C473,[25]PSP!$C:$C,[25]PSP!$Q:$Q)</f>
        <v>89.27</v>
      </c>
      <c r="R473" s="28">
        <f t="shared" si="1799"/>
        <v>0</v>
      </c>
      <c r="S473" s="29"/>
      <c r="T473" s="54">
        <f>_xlfn.XLOOKUP($C473,[25]PSP!$C:$C,[25]PSP!$T:$T)</f>
        <v>0</v>
      </c>
      <c r="U473" s="27">
        <f>_xlfn.XLOOKUP($C473,[25]PSP!$C:$C,[25]PSP!$U:$U)</f>
        <v>89.27</v>
      </c>
      <c r="V473" s="28">
        <f t="shared" si="1800"/>
        <v>0</v>
      </c>
      <c r="W473" s="29"/>
      <c r="X473" s="54">
        <f>_xlfn.XLOOKUP($C473,[25]PSP!$C:$C,[25]PSP!$X:$X)</f>
        <v>0</v>
      </c>
      <c r="Y473" s="27">
        <f>_xlfn.XLOOKUP($C473,[25]PSP!$C:$C,[25]PSP!$Y:$Y)</f>
        <v>89.27</v>
      </c>
      <c r="Z473" s="28">
        <f t="shared" si="1801"/>
        <v>0</v>
      </c>
      <c r="AA473" s="29"/>
      <c r="AB473" s="54">
        <f>_xlfn.XLOOKUP($C473,[25]PSP!$C:$C,[25]PSP!$AB:$AB)</f>
        <v>0</v>
      </c>
      <c r="AC473" s="27">
        <f>_xlfn.XLOOKUP($C473,[25]PSP!$C:$C,[25]PSP!$AC:$AC)</f>
        <v>89.27</v>
      </c>
      <c r="AD473" s="28">
        <f t="shared" si="1802"/>
        <v>0</v>
      </c>
      <c r="AE473" s="29"/>
      <c r="AF473" s="54">
        <f>_xlfn.XLOOKUP($C473,[25]PSP!$C:$C,[25]PSP!$AF:$AF)</f>
        <v>0</v>
      </c>
      <c r="AG473" s="27">
        <f>_xlfn.XLOOKUP($C473,[25]PSP!$C:$C,[25]PSP!$AG:$AG)</f>
        <v>89.27</v>
      </c>
      <c r="AH473" s="28">
        <f t="shared" si="1803"/>
        <v>0</v>
      </c>
      <c r="AI473" s="29"/>
      <c r="AJ473" s="54">
        <f>_xlfn.XLOOKUP($C473,[25]PSP!$C:$C,[25]PSP!$AJ:$AJ)</f>
        <v>0</v>
      </c>
      <c r="AK473" s="27">
        <f>_xlfn.XLOOKUP($C473,[25]PSP!$C:$C,[25]PSP!$AK:$AK)</f>
        <v>89.27</v>
      </c>
      <c r="AL473" s="28">
        <f t="shared" si="1804"/>
        <v>0</v>
      </c>
      <c r="AM473" s="29"/>
      <c r="AN473" s="54">
        <f>_xlfn.XLOOKUP($C473,[25]PSP!$C:$C,[25]PSP!$AN:$AN)</f>
        <v>0</v>
      </c>
      <c r="AO473" s="27">
        <f>_xlfn.XLOOKUP($C473,[25]PSP!$C:$C,[25]PSP!$AO:$AO)</f>
        <v>89.27</v>
      </c>
      <c r="AP473" s="28">
        <f t="shared" si="1805"/>
        <v>0</v>
      </c>
      <c r="AQ473" s="29"/>
      <c r="AR473" s="54">
        <f>_xlfn.XLOOKUP($C473,[25]PSP!$C:$C,[25]PSP!$AR:$AR)</f>
        <v>0</v>
      </c>
      <c r="AS473" s="27">
        <f>_xlfn.XLOOKUP($C473,[25]PSP!$C:$C,[25]PSP!$AS:$AS)</f>
        <v>89.27</v>
      </c>
      <c r="AT473" s="28">
        <f t="shared" si="1806"/>
        <v>0</v>
      </c>
      <c r="AU473" s="29"/>
      <c r="AV473" s="54">
        <f>_xlfn.XLOOKUP($C473,[25]PSP!$C:$C,[25]PSP!$AV:$AV)</f>
        <v>0</v>
      </c>
      <c r="AW473" s="27">
        <f>_xlfn.XLOOKUP($C473,[25]PSP!$C:$C,[25]PSP!$AW:$AW)</f>
        <v>89.27</v>
      </c>
      <c r="AX473" s="28">
        <f t="shared" si="1807"/>
        <v>0</v>
      </c>
      <c r="AY473" s="29"/>
      <c r="AZ473" s="54">
        <f>_xlfn.XLOOKUP($C473,[25]PSP!$C:$C,[25]PSP!$AZ:$AZ)</f>
        <v>0</v>
      </c>
      <c r="BA473" s="27">
        <f>_xlfn.XLOOKUP($C473,[25]PSP!$C:$C,[25]PSP!$BA:$BA)</f>
        <v>89.27</v>
      </c>
      <c r="BB473" s="28">
        <f t="shared" si="1808"/>
        <v>0</v>
      </c>
      <c r="BC473" s="29"/>
      <c r="BD473" s="54">
        <f>_xlfn.XLOOKUP($C473,[25]PSP!$C:$C,[25]PSP!$BD:$BD)</f>
        <v>0</v>
      </c>
      <c r="BE473" s="27">
        <f>_xlfn.XLOOKUP($C473,[25]PSP!$C:$C,[25]PSP!$BE:$BE)</f>
        <v>89.27</v>
      </c>
      <c r="BF473" s="28">
        <f t="shared" si="1809"/>
        <v>0</v>
      </c>
      <c r="BG473" s="29"/>
      <c r="BH473" s="54">
        <f>_xlfn.XLOOKUP($C473,[25]PSP!$C:$C,[25]PSP!$BH:$BH)</f>
        <v>0</v>
      </c>
      <c r="BI473" s="27">
        <f>_xlfn.XLOOKUP($C473,[25]PSP!$C:$C,[25]PSP!$BI:$BI)</f>
        <v>89.27</v>
      </c>
      <c r="BJ473" s="28">
        <f t="shared" si="1810"/>
        <v>0</v>
      </c>
      <c r="BK473" s="29"/>
      <c r="BL473" s="54">
        <f>_xlfn.XLOOKUP($C473,[25]PSP!$C:$C,[25]PSP!$BL:$BL)</f>
        <v>0</v>
      </c>
      <c r="BM473" s="27">
        <f>_xlfn.XLOOKUP($C473,[25]PSP!$C:$C,[25]PSP!$BM:$BM)</f>
        <v>89.27</v>
      </c>
      <c r="BN473" s="28">
        <f t="shared" si="1811"/>
        <v>0</v>
      </c>
      <c r="BO473" s="29"/>
      <c r="BP473" s="54">
        <f>_xlfn.XLOOKUP($C473,[25]PSP!$C:$C,[25]PSP!$BP:$BP)</f>
        <v>0</v>
      </c>
      <c r="BQ473" s="27">
        <f>_xlfn.XLOOKUP($C473,[25]PSP!$C:$C,[25]PSP!$BQ:$BQ)</f>
        <v>89.27</v>
      </c>
      <c r="BR473" s="28">
        <f t="shared" si="1812"/>
        <v>0</v>
      </c>
      <c r="BS473" s="29"/>
      <c r="BT473" s="54">
        <f>_xlfn.XLOOKUP($C473,[25]PSP!$C:$C,[25]PSP!$BT:$BT)</f>
        <v>0</v>
      </c>
      <c r="BU473" s="27">
        <f>_xlfn.XLOOKUP($C473,[25]PSP!$C:$C,[25]PSP!$BU:$BU)</f>
        <v>89.27</v>
      </c>
      <c r="BV473" s="28">
        <f t="shared" si="1813"/>
        <v>0</v>
      </c>
      <c r="BW473" s="29"/>
      <c r="BX473" s="54">
        <f>_xlfn.XLOOKUP($C473,[25]PSP!$C:$C,[25]PSP!$BX:$BX)</f>
        <v>0</v>
      </c>
      <c r="BY473" s="27">
        <f>_xlfn.XLOOKUP($C473,[25]PSP!$C:$C,[25]PSP!$BY:$BY)</f>
        <v>89.27</v>
      </c>
      <c r="BZ473" s="28">
        <f t="shared" si="1814"/>
        <v>0</v>
      </c>
      <c r="CA473" s="29"/>
      <c r="CB473" s="54">
        <f>_xlfn.XLOOKUP($C473,[25]PSP!$C:$C,[25]PSP!$CB:$CB)</f>
        <v>0</v>
      </c>
      <c r="CC473" s="27">
        <f>_xlfn.XLOOKUP($C473,[25]PSP!$C:$C,[25]PSP!$CC:$CC)</f>
        <v>89.27</v>
      </c>
      <c r="CD473" s="28">
        <f t="shared" si="1815"/>
        <v>0</v>
      </c>
      <c r="CE473" s="29"/>
      <c r="CF473" s="54">
        <f>_xlfn.XLOOKUP($C473,[25]PSP!$C:$C,[25]PSP!$CF:$CF)</f>
        <v>0</v>
      </c>
      <c r="CG473" s="27">
        <f>_xlfn.XLOOKUP($C473,[25]PSP!$C:$C,[25]PSP!$CG:$CG)</f>
        <v>89.27</v>
      </c>
      <c r="CH473" s="28">
        <f t="shared" si="1816"/>
        <v>0</v>
      </c>
      <c r="CI473" s="29"/>
      <c r="CJ473" s="54">
        <f>_xlfn.XLOOKUP($C473,[25]PSP!$C:$C,[25]PSP!$CJ:$CJ)</f>
        <v>0</v>
      </c>
      <c r="CK473" s="27">
        <f>_xlfn.XLOOKUP($C473,[25]PSP!$C:$C,[25]PSP!$CK:$CK)</f>
        <v>89.27</v>
      </c>
      <c r="CL473" s="28">
        <f t="shared" si="1817"/>
        <v>0</v>
      </c>
      <c r="CM473" s="29"/>
      <c r="CN473" s="54">
        <f>_xlfn.XLOOKUP($C473,[25]PSP!$C:$C,[25]PSP!$CN:$CN)</f>
        <v>0</v>
      </c>
      <c r="CO473" s="27">
        <f>_xlfn.XLOOKUP($C473,[25]PSP!$C:$C,[25]PSP!$CO:$CO)</f>
        <v>89.27</v>
      </c>
      <c r="CP473" s="28">
        <f t="shared" si="1818"/>
        <v>0</v>
      </c>
      <c r="CQ473" s="29"/>
      <c r="CR473" s="54">
        <f>_xlfn.XLOOKUP($C473,[25]PSP!$C:$C,[25]PSP!$CR:$CR)</f>
        <v>0</v>
      </c>
      <c r="CS473" s="27">
        <f>_xlfn.XLOOKUP($C473,[25]PSP!$C:$C,[25]PSP!$CS:$CS)</f>
        <v>89.27</v>
      </c>
      <c r="CT473" s="28">
        <f t="shared" si="1819"/>
        <v>0</v>
      </c>
      <c r="CU473" s="29"/>
      <c r="CV473" s="54">
        <f>_xlfn.XLOOKUP($C473,[25]PSP!$C:$C,[25]PSP!$CV:$CV)</f>
        <v>0</v>
      </c>
      <c r="CW473" s="27">
        <f>_xlfn.XLOOKUP($C473,[25]PSP!$C:$C,[25]PSP!$CW:$CW)</f>
        <v>89.27</v>
      </c>
      <c r="CX473" s="28">
        <f t="shared" si="1820"/>
        <v>0</v>
      </c>
      <c r="CY473" s="29"/>
      <c r="CZ473" s="54">
        <f>_xlfn.XLOOKUP($C473,[25]PSP!$C:$C,[25]PSP!$CZ:$CZ)</f>
        <v>0</v>
      </c>
      <c r="DA473" s="27">
        <f>_xlfn.XLOOKUP($C473,[25]PSP!$C:$C,[25]PSP!$DA:$DA)</f>
        <v>89.27</v>
      </c>
      <c r="DB473" s="28">
        <f t="shared" si="1821"/>
        <v>0</v>
      </c>
      <c r="DC473" s="29"/>
      <c r="DD473" s="54">
        <f>_xlfn.XLOOKUP($C473,[25]PSP!$C:$C,[25]PSP!$DD:$DD)</f>
        <v>0</v>
      </c>
      <c r="DE473" s="27">
        <f>_xlfn.XLOOKUP($C473,[25]PSP!$C:$C,[25]PSP!$DE:$DE)</f>
        <v>89.27</v>
      </c>
      <c r="DF473" s="28">
        <f t="shared" si="1822"/>
        <v>0</v>
      </c>
      <c r="DG473" s="29"/>
      <c r="DH473" s="54">
        <f>_xlfn.XLOOKUP($C473,[25]PSP!$C:$C,[25]PSP!$DH:$DH)</f>
        <v>0</v>
      </c>
      <c r="DI473" s="27">
        <f>_xlfn.XLOOKUP($C473,[25]PSP!$C:$C,[25]PSP!$DI:$DI)</f>
        <v>89.27</v>
      </c>
      <c r="DJ473" s="28">
        <f t="shared" si="1823"/>
        <v>0</v>
      </c>
      <c r="DK473" s="29"/>
      <c r="DL473" s="54">
        <f>_xlfn.XLOOKUP($C473,[25]PSP!$C:$C,[25]PSP!$DL:$DL)</f>
        <v>0</v>
      </c>
      <c r="DM473" s="27">
        <f>_xlfn.XLOOKUP($C473,[25]PSP!$C:$C,[25]PSP!$DM:$DM)</f>
        <v>89.27</v>
      </c>
      <c r="DN473" s="28">
        <f t="shared" si="1824"/>
        <v>0</v>
      </c>
      <c r="DO473" s="29"/>
      <c r="DP473" s="54">
        <f>_xlfn.XLOOKUP($C473,[25]PSP!$C:$C,[25]PSP!$DP:$DP)</f>
        <v>0</v>
      </c>
      <c r="DQ473" s="27">
        <f>_xlfn.XLOOKUP($C473,[25]PSP!$C:$C,[25]PSP!$DQ:$DQ)</f>
        <v>89.27</v>
      </c>
      <c r="DR473" s="28">
        <f t="shared" si="1825"/>
        <v>0</v>
      </c>
      <c r="DS473" s="29"/>
      <c r="DT473" s="54">
        <f>_xlfn.XLOOKUP($C473,[25]PSP!$C:$C,[25]PSP!$DT:$DT)</f>
        <v>0</v>
      </c>
      <c r="DU473" s="27">
        <f>_xlfn.XLOOKUP($C473,[25]PSP!$C:$C,[25]PSP!$DU:$DU)</f>
        <v>89.27</v>
      </c>
      <c r="DV473" s="28">
        <f t="shared" si="1826"/>
        <v>0</v>
      </c>
      <c r="DW473" s="29"/>
      <c r="DX473" s="54">
        <f>_xlfn.XLOOKUP($C473,[25]PSP!$C:$C,[25]PSP!$DX:$DX)</f>
        <v>0</v>
      </c>
      <c r="DY473" s="27">
        <f>_xlfn.XLOOKUP($C473,[25]PSP!$C:$C,[25]PSP!$DY:$DY)</f>
        <v>89.27</v>
      </c>
      <c r="DZ473" s="28">
        <f t="shared" si="1827"/>
        <v>0</v>
      </c>
      <c r="EA473" s="29"/>
      <c r="EB473" s="54">
        <f>_xlfn.XLOOKUP($C473,[25]PSP!$C:$C,[25]PSP!$EB:$EB)</f>
        <v>0</v>
      </c>
      <c r="EC473" s="27">
        <f>_xlfn.XLOOKUP($C473,[25]PSP!$C:$C,[25]PSP!$EC:$EC)</f>
        <v>89.27</v>
      </c>
      <c r="ED473" s="28">
        <f t="shared" si="1828"/>
        <v>0</v>
      </c>
      <c r="EE473" s="29"/>
      <c r="EF473" s="54">
        <f>_xlfn.XLOOKUP($C473,[25]PSP!$C:$C,[25]PSP!$EF:$EF)</f>
        <v>0</v>
      </c>
      <c r="EG473" s="27">
        <f>_xlfn.XLOOKUP($C473,[25]PSP!$C:$C,[25]PSP!$EG:$EG)</f>
        <v>89.27</v>
      </c>
      <c r="EH473" s="28">
        <f t="shared" si="1829"/>
        <v>0</v>
      </c>
      <c r="EI473" s="29"/>
      <c r="EJ473" s="54">
        <f>_xlfn.XLOOKUP($C473,[25]PSP!$C:$C,[25]PSP!$EJ:$EJ)</f>
        <v>0</v>
      </c>
      <c r="EK473" s="27">
        <f>_xlfn.XLOOKUP($C473,[25]PSP!$C:$C,[25]PSP!$EK:$EK)</f>
        <v>89.27</v>
      </c>
      <c r="EL473" s="28">
        <f t="shared" si="1830"/>
        <v>0</v>
      </c>
      <c r="EM473" s="29"/>
      <c r="EN473" s="108"/>
      <c r="EO473" s="29">
        <f t="shared" si="1833"/>
        <v>0</v>
      </c>
      <c r="EP473" s="29">
        <f t="shared" si="1831"/>
        <v>0</v>
      </c>
      <c r="EQ473" s="4" t="b">
        <f t="shared" si="1832"/>
        <v>1</v>
      </c>
      <c r="ES473" s="118">
        <f t="shared" si="1728"/>
        <v>1.1767000000000001</v>
      </c>
    </row>
    <row r="474" spans="3:149" ht="21" x14ac:dyDescent="0.25">
      <c r="C474" s="24" t="s">
        <v>392</v>
      </c>
      <c r="D474" s="43">
        <f>_xlfn.XLOOKUP($C474,[25]PSP!$C:$C,[25]PSP!$D:$D)</f>
        <v>2003396</v>
      </c>
      <c r="E474" s="24" t="str">
        <f>_xlfn.XLOOKUP($C474,[25]PSP!$C:$C,[25]PSP!$E:$E)</f>
        <v>SICRO SERVIÇO</v>
      </c>
      <c r="F474" s="25" t="str">
        <f>_xlfn.XLOOKUP($C474,[25]PSP!$C:$C,[25]PSP!$F:$F)</f>
        <v>DESCIDA D'ÁGUA DE CORTES EM DEGRAUS - DCD 01 - AREIA EXTRAÍDA E BRITA PRODUZIDA</v>
      </c>
      <c r="G474" s="26" t="str">
        <f>_xlfn.XLOOKUP($C474,[25]PSP!$C:$C,[25]PSP!$G:$G)</f>
        <v>M</v>
      </c>
      <c r="H474" s="53">
        <f>_xlfn.XLOOKUP($C474,[25]PSP!$C:$C,[25]PSP!$H:$H)</f>
        <v>0</v>
      </c>
      <c r="I474" s="28">
        <f>_xlfn.XLOOKUP($C474,[25]PSP!$C:$C,[25]PSP!$I:$I)</f>
        <v>0</v>
      </c>
      <c r="J474" s="28">
        <f t="shared" si="1797"/>
        <v>0</v>
      </c>
      <c r="K474" s="29"/>
      <c r="L474" s="54">
        <f>_xlfn.XLOOKUP($C474,[25]PSP!$C:$C,[25]PSP!$L:$L)</f>
        <v>0</v>
      </c>
      <c r="M474" s="27">
        <f>_xlfn.XLOOKUP($C474,[25]PSP!$C:$C,[25]PSP!$M:$M)</f>
        <v>319.86</v>
      </c>
      <c r="N474" s="28">
        <f t="shared" si="1798"/>
        <v>0</v>
      </c>
      <c r="O474" s="29"/>
      <c r="P474" s="54">
        <f>_xlfn.XLOOKUP($C474,[25]PSP!$C:$C,[25]PSP!$P:$P)</f>
        <v>0</v>
      </c>
      <c r="Q474" s="27">
        <f>_xlfn.XLOOKUP($C474,[25]PSP!$C:$C,[25]PSP!$Q:$Q)</f>
        <v>319.86</v>
      </c>
      <c r="R474" s="28">
        <f t="shared" si="1799"/>
        <v>0</v>
      </c>
      <c r="S474" s="29"/>
      <c r="T474" s="54">
        <f>_xlfn.XLOOKUP($C474,[25]PSP!$C:$C,[25]PSP!$T:$T)</f>
        <v>0</v>
      </c>
      <c r="U474" s="27">
        <f>_xlfn.XLOOKUP($C474,[25]PSP!$C:$C,[25]PSP!$U:$U)</f>
        <v>319.86</v>
      </c>
      <c r="V474" s="28">
        <f t="shared" si="1800"/>
        <v>0</v>
      </c>
      <c r="W474" s="29"/>
      <c r="X474" s="54">
        <f>_xlfn.XLOOKUP($C474,[25]PSP!$C:$C,[25]PSP!$X:$X)</f>
        <v>0</v>
      </c>
      <c r="Y474" s="27">
        <f>_xlfn.XLOOKUP($C474,[25]PSP!$C:$C,[25]PSP!$Y:$Y)</f>
        <v>319.86</v>
      </c>
      <c r="Z474" s="28">
        <f t="shared" si="1801"/>
        <v>0</v>
      </c>
      <c r="AA474" s="29"/>
      <c r="AB474" s="54">
        <f>_xlfn.XLOOKUP($C474,[25]PSP!$C:$C,[25]PSP!$AB:$AB)</f>
        <v>0</v>
      </c>
      <c r="AC474" s="27">
        <f>_xlfn.XLOOKUP($C474,[25]PSP!$C:$C,[25]PSP!$AC:$AC)</f>
        <v>319.86</v>
      </c>
      <c r="AD474" s="28">
        <f t="shared" si="1802"/>
        <v>0</v>
      </c>
      <c r="AE474" s="29"/>
      <c r="AF474" s="54">
        <f>_xlfn.XLOOKUP($C474,[25]PSP!$C:$C,[25]PSP!$AF:$AF)</f>
        <v>0</v>
      </c>
      <c r="AG474" s="27">
        <f>_xlfn.XLOOKUP($C474,[25]PSP!$C:$C,[25]PSP!$AG:$AG)</f>
        <v>319.86</v>
      </c>
      <c r="AH474" s="28">
        <f t="shared" si="1803"/>
        <v>0</v>
      </c>
      <c r="AI474" s="29"/>
      <c r="AJ474" s="54">
        <f>_xlfn.XLOOKUP($C474,[25]PSP!$C:$C,[25]PSP!$AJ:$AJ)</f>
        <v>0</v>
      </c>
      <c r="AK474" s="27">
        <f>_xlfn.XLOOKUP($C474,[25]PSP!$C:$C,[25]PSP!$AK:$AK)</f>
        <v>319.86</v>
      </c>
      <c r="AL474" s="28">
        <f t="shared" si="1804"/>
        <v>0</v>
      </c>
      <c r="AM474" s="29"/>
      <c r="AN474" s="54">
        <f>_xlfn.XLOOKUP($C474,[25]PSP!$C:$C,[25]PSP!$AN:$AN)</f>
        <v>0</v>
      </c>
      <c r="AO474" s="27">
        <f>_xlfn.XLOOKUP($C474,[25]PSP!$C:$C,[25]PSP!$AO:$AO)</f>
        <v>319.86</v>
      </c>
      <c r="AP474" s="28">
        <f t="shared" si="1805"/>
        <v>0</v>
      </c>
      <c r="AQ474" s="29"/>
      <c r="AR474" s="54">
        <f>_xlfn.XLOOKUP($C474,[25]PSP!$C:$C,[25]PSP!$AR:$AR)</f>
        <v>0</v>
      </c>
      <c r="AS474" s="27">
        <f>_xlfn.XLOOKUP($C474,[25]PSP!$C:$C,[25]PSP!$AS:$AS)</f>
        <v>319.86</v>
      </c>
      <c r="AT474" s="28">
        <f t="shared" si="1806"/>
        <v>0</v>
      </c>
      <c r="AU474" s="29"/>
      <c r="AV474" s="54">
        <f>_xlfn.XLOOKUP($C474,[25]PSP!$C:$C,[25]PSP!$AV:$AV)</f>
        <v>0</v>
      </c>
      <c r="AW474" s="27">
        <f>_xlfn.XLOOKUP($C474,[25]PSP!$C:$C,[25]PSP!$AW:$AW)</f>
        <v>319.86</v>
      </c>
      <c r="AX474" s="28">
        <f t="shared" si="1807"/>
        <v>0</v>
      </c>
      <c r="AY474" s="29"/>
      <c r="AZ474" s="54">
        <f>_xlfn.XLOOKUP($C474,[25]PSP!$C:$C,[25]PSP!$AZ:$AZ)</f>
        <v>0</v>
      </c>
      <c r="BA474" s="27">
        <f>_xlfn.XLOOKUP($C474,[25]PSP!$C:$C,[25]PSP!$BA:$BA)</f>
        <v>319.86</v>
      </c>
      <c r="BB474" s="28">
        <f t="shared" si="1808"/>
        <v>0</v>
      </c>
      <c r="BC474" s="29"/>
      <c r="BD474" s="54">
        <f>_xlfn.XLOOKUP($C474,[25]PSP!$C:$C,[25]PSP!$BD:$BD)</f>
        <v>0</v>
      </c>
      <c r="BE474" s="27">
        <f>_xlfn.XLOOKUP($C474,[25]PSP!$C:$C,[25]PSP!$BE:$BE)</f>
        <v>319.86</v>
      </c>
      <c r="BF474" s="28">
        <f t="shared" si="1809"/>
        <v>0</v>
      </c>
      <c r="BG474" s="29"/>
      <c r="BH474" s="54">
        <f>_xlfn.XLOOKUP($C474,[25]PSP!$C:$C,[25]PSP!$BH:$BH)</f>
        <v>0</v>
      </c>
      <c r="BI474" s="27">
        <f>_xlfn.XLOOKUP($C474,[25]PSP!$C:$C,[25]PSP!$BI:$BI)</f>
        <v>319.86</v>
      </c>
      <c r="BJ474" s="28">
        <f t="shared" si="1810"/>
        <v>0</v>
      </c>
      <c r="BK474" s="29"/>
      <c r="BL474" s="54">
        <f>_xlfn.XLOOKUP($C474,[25]PSP!$C:$C,[25]PSP!$BL:$BL)</f>
        <v>0</v>
      </c>
      <c r="BM474" s="27">
        <f>_xlfn.XLOOKUP($C474,[25]PSP!$C:$C,[25]PSP!$BM:$BM)</f>
        <v>319.86</v>
      </c>
      <c r="BN474" s="28">
        <f t="shared" si="1811"/>
        <v>0</v>
      </c>
      <c r="BO474" s="29"/>
      <c r="BP474" s="54">
        <f>_xlfn.XLOOKUP($C474,[25]PSP!$C:$C,[25]PSP!$BP:$BP)</f>
        <v>0</v>
      </c>
      <c r="BQ474" s="27">
        <f>_xlfn.XLOOKUP($C474,[25]PSP!$C:$C,[25]PSP!$BQ:$BQ)</f>
        <v>319.86</v>
      </c>
      <c r="BR474" s="28">
        <f t="shared" si="1812"/>
        <v>0</v>
      </c>
      <c r="BS474" s="29"/>
      <c r="BT474" s="54">
        <f>_xlfn.XLOOKUP($C474,[25]PSP!$C:$C,[25]PSP!$BT:$BT)</f>
        <v>0</v>
      </c>
      <c r="BU474" s="27">
        <f>_xlfn.XLOOKUP($C474,[25]PSP!$C:$C,[25]PSP!$BU:$BU)</f>
        <v>319.86</v>
      </c>
      <c r="BV474" s="28">
        <f t="shared" si="1813"/>
        <v>0</v>
      </c>
      <c r="BW474" s="29"/>
      <c r="BX474" s="54">
        <f>_xlfn.XLOOKUP($C474,[25]PSP!$C:$C,[25]PSP!$BX:$BX)</f>
        <v>0</v>
      </c>
      <c r="BY474" s="27">
        <f>_xlfn.XLOOKUP($C474,[25]PSP!$C:$C,[25]PSP!$BY:$BY)</f>
        <v>319.86</v>
      </c>
      <c r="BZ474" s="28">
        <f t="shared" si="1814"/>
        <v>0</v>
      </c>
      <c r="CA474" s="29"/>
      <c r="CB474" s="54">
        <f>_xlfn.XLOOKUP($C474,[25]PSP!$C:$C,[25]PSP!$CB:$CB)</f>
        <v>0</v>
      </c>
      <c r="CC474" s="27">
        <f>_xlfn.XLOOKUP($C474,[25]PSP!$C:$C,[25]PSP!$CC:$CC)</f>
        <v>319.86</v>
      </c>
      <c r="CD474" s="28">
        <f t="shared" si="1815"/>
        <v>0</v>
      </c>
      <c r="CE474" s="29"/>
      <c r="CF474" s="54">
        <f>_xlfn.XLOOKUP($C474,[25]PSP!$C:$C,[25]PSP!$CF:$CF)</f>
        <v>0</v>
      </c>
      <c r="CG474" s="27">
        <f>_xlfn.XLOOKUP($C474,[25]PSP!$C:$C,[25]PSP!$CG:$CG)</f>
        <v>319.86</v>
      </c>
      <c r="CH474" s="28">
        <f t="shared" si="1816"/>
        <v>0</v>
      </c>
      <c r="CI474" s="29"/>
      <c r="CJ474" s="54">
        <f>_xlfn.XLOOKUP($C474,[25]PSP!$C:$C,[25]PSP!$CJ:$CJ)</f>
        <v>0</v>
      </c>
      <c r="CK474" s="27">
        <f>_xlfn.XLOOKUP($C474,[25]PSP!$C:$C,[25]PSP!$CK:$CK)</f>
        <v>319.86</v>
      </c>
      <c r="CL474" s="28">
        <f t="shared" si="1817"/>
        <v>0</v>
      </c>
      <c r="CM474" s="29"/>
      <c r="CN474" s="54">
        <f>_xlfn.XLOOKUP($C474,[25]PSP!$C:$C,[25]PSP!$CN:$CN)</f>
        <v>0</v>
      </c>
      <c r="CO474" s="27">
        <f>_xlfn.XLOOKUP($C474,[25]PSP!$C:$C,[25]PSP!$CO:$CO)</f>
        <v>319.86</v>
      </c>
      <c r="CP474" s="28">
        <f t="shared" si="1818"/>
        <v>0</v>
      </c>
      <c r="CQ474" s="29"/>
      <c r="CR474" s="54">
        <f>_xlfn.XLOOKUP($C474,[25]PSP!$C:$C,[25]PSP!$CR:$CR)</f>
        <v>0</v>
      </c>
      <c r="CS474" s="27">
        <f>_xlfn.XLOOKUP($C474,[25]PSP!$C:$C,[25]PSP!$CS:$CS)</f>
        <v>319.86</v>
      </c>
      <c r="CT474" s="28">
        <f t="shared" si="1819"/>
        <v>0</v>
      </c>
      <c r="CU474" s="29"/>
      <c r="CV474" s="54">
        <f>_xlfn.XLOOKUP($C474,[25]PSP!$C:$C,[25]PSP!$CV:$CV)</f>
        <v>0</v>
      </c>
      <c r="CW474" s="27">
        <f>_xlfn.XLOOKUP($C474,[25]PSP!$C:$C,[25]PSP!$CW:$CW)</f>
        <v>319.86</v>
      </c>
      <c r="CX474" s="28">
        <f t="shared" si="1820"/>
        <v>0</v>
      </c>
      <c r="CY474" s="29"/>
      <c r="CZ474" s="54">
        <f>_xlfn.XLOOKUP($C474,[25]PSP!$C:$C,[25]PSP!$CZ:$CZ)</f>
        <v>0</v>
      </c>
      <c r="DA474" s="27">
        <f>_xlfn.XLOOKUP($C474,[25]PSP!$C:$C,[25]PSP!$DA:$DA)</f>
        <v>319.86</v>
      </c>
      <c r="DB474" s="28">
        <f t="shared" si="1821"/>
        <v>0</v>
      </c>
      <c r="DC474" s="29"/>
      <c r="DD474" s="54">
        <f>_xlfn.XLOOKUP($C474,[25]PSP!$C:$C,[25]PSP!$DD:$DD)</f>
        <v>0</v>
      </c>
      <c r="DE474" s="27">
        <f>_xlfn.XLOOKUP($C474,[25]PSP!$C:$C,[25]PSP!$DE:$DE)</f>
        <v>319.86</v>
      </c>
      <c r="DF474" s="28">
        <f t="shared" si="1822"/>
        <v>0</v>
      </c>
      <c r="DG474" s="29"/>
      <c r="DH474" s="54">
        <f>_xlfn.XLOOKUP($C474,[25]PSP!$C:$C,[25]PSP!$DH:$DH)</f>
        <v>0</v>
      </c>
      <c r="DI474" s="27">
        <f>_xlfn.XLOOKUP($C474,[25]PSP!$C:$C,[25]PSP!$DI:$DI)</f>
        <v>319.86</v>
      </c>
      <c r="DJ474" s="28">
        <f t="shared" si="1823"/>
        <v>0</v>
      </c>
      <c r="DK474" s="29"/>
      <c r="DL474" s="54">
        <f>_xlfn.XLOOKUP($C474,[25]PSP!$C:$C,[25]PSP!$DL:$DL)</f>
        <v>0</v>
      </c>
      <c r="DM474" s="27">
        <f>_xlfn.XLOOKUP($C474,[25]PSP!$C:$C,[25]PSP!$DM:$DM)</f>
        <v>319.86</v>
      </c>
      <c r="DN474" s="28">
        <f t="shared" si="1824"/>
        <v>0</v>
      </c>
      <c r="DO474" s="29"/>
      <c r="DP474" s="54">
        <f>_xlfn.XLOOKUP($C474,[25]PSP!$C:$C,[25]PSP!$DP:$DP)</f>
        <v>0</v>
      </c>
      <c r="DQ474" s="27">
        <f>_xlfn.XLOOKUP($C474,[25]PSP!$C:$C,[25]PSP!$DQ:$DQ)</f>
        <v>319.86</v>
      </c>
      <c r="DR474" s="28">
        <f t="shared" si="1825"/>
        <v>0</v>
      </c>
      <c r="DS474" s="29"/>
      <c r="DT474" s="54">
        <f>_xlfn.XLOOKUP($C474,[25]PSP!$C:$C,[25]PSP!$DT:$DT)</f>
        <v>0</v>
      </c>
      <c r="DU474" s="27">
        <f>_xlfn.XLOOKUP($C474,[25]PSP!$C:$C,[25]PSP!$DU:$DU)</f>
        <v>319.86</v>
      </c>
      <c r="DV474" s="28">
        <f t="shared" si="1826"/>
        <v>0</v>
      </c>
      <c r="DW474" s="29"/>
      <c r="DX474" s="54">
        <f>_xlfn.XLOOKUP($C474,[25]PSP!$C:$C,[25]PSP!$DX:$DX)</f>
        <v>0</v>
      </c>
      <c r="DY474" s="27">
        <f>_xlfn.XLOOKUP($C474,[25]PSP!$C:$C,[25]PSP!$DY:$DY)</f>
        <v>319.86</v>
      </c>
      <c r="DZ474" s="28">
        <f t="shared" si="1827"/>
        <v>0</v>
      </c>
      <c r="EA474" s="29"/>
      <c r="EB474" s="54">
        <f>_xlfn.XLOOKUP($C474,[25]PSP!$C:$C,[25]PSP!$EB:$EB)</f>
        <v>0</v>
      </c>
      <c r="EC474" s="27">
        <f>_xlfn.XLOOKUP($C474,[25]PSP!$C:$C,[25]PSP!$EC:$EC)</f>
        <v>319.86</v>
      </c>
      <c r="ED474" s="28">
        <f t="shared" si="1828"/>
        <v>0</v>
      </c>
      <c r="EE474" s="29"/>
      <c r="EF474" s="54">
        <f>_xlfn.XLOOKUP($C474,[25]PSP!$C:$C,[25]PSP!$EF:$EF)</f>
        <v>0</v>
      </c>
      <c r="EG474" s="27">
        <f>_xlfn.XLOOKUP($C474,[25]PSP!$C:$C,[25]PSP!$EG:$EG)</f>
        <v>319.86</v>
      </c>
      <c r="EH474" s="28">
        <f t="shared" si="1829"/>
        <v>0</v>
      </c>
      <c r="EI474" s="29"/>
      <c r="EJ474" s="54">
        <f>_xlfn.XLOOKUP($C474,[25]PSP!$C:$C,[25]PSP!$EJ:$EJ)</f>
        <v>0</v>
      </c>
      <c r="EK474" s="27">
        <f>_xlfn.XLOOKUP($C474,[25]PSP!$C:$C,[25]PSP!$EK:$EK)</f>
        <v>319.86</v>
      </c>
      <c r="EL474" s="28">
        <f t="shared" si="1830"/>
        <v>0</v>
      </c>
      <c r="EM474" s="29"/>
      <c r="EN474" s="108"/>
      <c r="EO474" s="29">
        <f t="shared" si="1833"/>
        <v>0</v>
      </c>
      <c r="EP474" s="29">
        <f t="shared" si="1831"/>
        <v>0</v>
      </c>
      <c r="EQ474" s="4" t="b">
        <f t="shared" si="1832"/>
        <v>1</v>
      </c>
      <c r="ES474" s="118">
        <f t="shared" si="1728"/>
        <v>1.1767000000000001</v>
      </c>
    </row>
    <row r="475" spans="3:149" ht="14.25" x14ac:dyDescent="0.25">
      <c r="C475" s="24" t="s">
        <v>393</v>
      </c>
      <c r="D475" s="43" t="str">
        <f>_xlfn.XLOOKUP($C475,[25]PSP!$C:$C,[25]PSP!$D:$D)</f>
        <v>ED-48603</v>
      </c>
      <c r="E475" s="24" t="str">
        <f>_xlfn.XLOOKUP($C475,[25]PSP!$C:$C,[25]PSP!$E:$E)</f>
        <v>DER/MG</v>
      </c>
      <c r="F475" s="25" t="str">
        <f>_xlfn.XLOOKUP($C475,[25]PSP!$C:$C,[25]PSP!$F:$F)</f>
        <v>DESCIDA D´ÁGUA TIPO CALHA DN 1000, EXCLUSIVE BOTA FORA</v>
      </c>
      <c r="G475" s="26" t="str">
        <f>_xlfn.XLOOKUP($C475,[25]PSP!$C:$C,[25]PSP!$G:$G)</f>
        <v>M</v>
      </c>
      <c r="H475" s="53">
        <f>_xlfn.XLOOKUP($C475,[25]PSP!$C:$C,[25]PSP!$H:$H)</f>
        <v>70</v>
      </c>
      <c r="I475" s="28">
        <f>_xlfn.XLOOKUP($C475,[25]PSP!$C:$C,[25]PSP!$I:$I)</f>
        <v>42786.1</v>
      </c>
      <c r="J475" s="28">
        <f t="shared" si="1797"/>
        <v>50346.403870000002</v>
      </c>
      <c r="K475" s="29"/>
      <c r="L475" s="54">
        <f>_xlfn.XLOOKUP($C475,[25]PSP!$C:$C,[25]PSP!$L:$L)</f>
        <v>0</v>
      </c>
      <c r="M475" s="27">
        <f>_xlfn.XLOOKUP($C475,[25]PSP!$C:$C,[25]PSP!$M:$M)</f>
        <v>611.23</v>
      </c>
      <c r="N475" s="28">
        <f t="shared" si="1798"/>
        <v>0</v>
      </c>
      <c r="O475" s="29"/>
      <c r="P475" s="54">
        <f>_xlfn.XLOOKUP($C475,[25]PSP!$C:$C,[25]PSP!$P:$P)</f>
        <v>0</v>
      </c>
      <c r="Q475" s="27">
        <f>_xlfn.XLOOKUP($C475,[25]PSP!$C:$C,[25]PSP!$Q:$Q)</f>
        <v>611.23</v>
      </c>
      <c r="R475" s="28">
        <f t="shared" si="1799"/>
        <v>0</v>
      </c>
      <c r="S475" s="29"/>
      <c r="T475" s="54">
        <f>_xlfn.XLOOKUP($C475,[25]PSP!$C:$C,[25]PSP!$T:$T)</f>
        <v>0</v>
      </c>
      <c r="U475" s="27">
        <f>_xlfn.XLOOKUP($C475,[25]PSP!$C:$C,[25]PSP!$U:$U)</f>
        <v>611.23</v>
      </c>
      <c r="V475" s="28">
        <f t="shared" si="1800"/>
        <v>0</v>
      </c>
      <c r="W475" s="29"/>
      <c r="X475" s="54">
        <f>_xlfn.XLOOKUP($C475,[25]PSP!$C:$C,[25]PSP!$X:$X)</f>
        <v>0</v>
      </c>
      <c r="Y475" s="27">
        <f>_xlfn.XLOOKUP($C475,[25]PSP!$C:$C,[25]PSP!$Y:$Y)</f>
        <v>611.23</v>
      </c>
      <c r="Z475" s="28">
        <f t="shared" si="1801"/>
        <v>0</v>
      </c>
      <c r="AA475" s="29"/>
      <c r="AB475" s="54">
        <f>_xlfn.XLOOKUP($C475,[25]PSP!$C:$C,[25]PSP!$AB:$AB)</f>
        <v>0</v>
      </c>
      <c r="AC475" s="27">
        <f>_xlfn.XLOOKUP($C475,[25]PSP!$C:$C,[25]PSP!$AC:$AC)</f>
        <v>611.23</v>
      </c>
      <c r="AD475" s="28">
        <f t="shared" si="1802"/>
        <v>0</v>
      </c>
      <c r="AE475" s="29"/>
      <c r="AF475" s="54">
        <f>_xlfn.XLOOKUP($C475,[25]PSP!$C:$C,[25]PSP!$AF:$AF)</f>
        <v>0</v>
      </c>
      <c r="AG475" s="27">
        <f>_xlfn.XLOOKUP($C475,[25]PSP!$C:$C,[25]PSP!$AG:$AG)</f>
        <v>611.23</v>
      </c>
      <c r="AH475" s="28">
        <f t="shared" si="1803"/>
        <v>0</v>
      </c>
      <c r="AI475" s="29"/>
      <c r="AJ475" s="54">
        <f>_xlfn.XLOOKUP($C475,[25]PSP!$C:$C,[25]PSP!$AJ:$AJ)</f>
        <v>0</v>
      </c>
      <c r="AK475" s="27">
        <f>_xlfn.XLOOKUP($C475,[25]PSP!$C:$C,[25]PSP!$AK:$AK)</f>
        <v>611.23</v>
      </c>
      <c r="AL475" s="28">
        <f t="shared" si="1804"/>
        <v>0</v>
      </c>
      <c r="AM475" s="29"/>
      <c r="AN475" s="54">
        <f>_xlfn.XLOOKUP($C475,[25]PSP!$C:$C,[25]PSP!$AN:$AN)</f>
        <v>0</v>
      </c>
      <c r="AO475" s="27">
        <f>_xlfn.XLOOKUP($C475,[25]PSP!$C:$C,[25]PSP!$AO:$AO)</f>
        <v>611.23</v>
      </c>
      <c r="AP475" s="28">
        <f t="shared" si="1805"/>
        <v>0</v>
      </c>
      <c r="AQ475" s="29"/>
      <c r="AR475" s="54">
        <f>_xlfn.XLOOKUP($C475,[25]PSP!$C:$C,[25]PSP!$AR:$AR)</f>
        <v>0</v>
      </c>
      <c r="AS475" s="27">
        <f>_xlfn.XLOOKUP($C475,[25]PSP!$C:$C,[25]PSP!$AS:$AS)</f>
        <v>611.23</v>
      </c>
      <c r="AT475" s="28">
        <f t="shared" si="1806"/>
        <v>0</v>
      </c>
      <c r="AU475" s="29"/>
      <c r="AV475" s="54">
        <f>_xlfn.XLOOKUP($C475,[25]PSP!$C:$C,[25]PSP!$AV:$AV)</f>
        <v>0</v>
      </c>
      <c r="AW475" s="27">
        <f>_xlfn.XLOOKUP($C475,[25]PSP!$C:$C,[25]PSP!$AW:$AW)</f>
        <v>611.23</v>
      </c>
      <c r="AX475" s="28">
        <f t="shared" si="1807"/>
        <v>0</v>
      </c>
      <c r="AY475" s="29"/>
      <c r="AZ475" s="54">
        <f>_xlfn.XLOOKUP($C475,[25]PSP!$C:$C,[25]PSP!$AZ:$AZ)</f>
        <v>0</v>
      </c>
      <c r="BA475" s="27">
        <f>_xlfn.XLOOKUP($C475,[25]PSP!$C:$C,[25]PSP!$BA:$BA)</f>
        <v>611.23</v>
      </c>
      <c r="BB475" s="28">
        <f t="shared" si="1808"/>
        <v>0</v>
      </c>
      <c r="BC475" s="29"/>
      <c r="BD475" s="54">
        <f>_xlfn.XLOOKUP($C475,[25]PSP!$C:$C,[25]PSP!$BD:$BD)</f>
        <v>0</v>
      </c>
      <c r="BE475" s="27">
        <f>_xlfn.XLOOKUP($C475,[25]PSP!$C:$C,[25]PSP!$BE:$BE)</f>
        <v>611.23</v>
      </c>
      <c r="BF475" s="28">
        <f t="shared" si="1809"/>
        <v>0</v>
      </c>
      <c r="BG475" s="29"/>
      <c r="BH475" s="54">
        <f>_xlfn.XLOOKUP($C475,[25]PSP!$C:$C,[25]PSP!$BH:$BH)</f>
        <v>0</v>
      </c>
      <c r="BI475" s="27">
        <f>_xlfn.XLOOKUP($C475,[25]PSP!$C:$C,[25]PSP!$BI:$BI)</f>
        <v>611.23</v>
      </c>
      <c r="BJ475" s="28">
        <f t="shared" si="1810"/>
        <v>0</v>
      </c>
      <c r="BK475" s="29"/>
      <c r="BL475" s="54">
        <f>_xlfn.XLOOKUP($C475,[25]PSP!$C:$C,[25]PSP!$BL:$BL)</f>
        <v>0</v>
      </c>
      <c r="BM475" s="27">
        <f>_xlfn.XLOOKUP($C475,[25]PSP!$C:$C,[25]PSP!$BM:$BM)</f>
        <v>611.23</v>
      </c>
      <c r="BN475" s="28">
        <f t="shared" si="1811"/>
        <v>0</v>
      </c>
      <c r="BO475" s="29"/>
      <c r="BP475" s="54">
        <f>_xlfn.XLOOKUP($C475,[25]PSP!$C:$C,[25]PSP!$BP:$BP)</f>
        <v>0</v>
      </c>
      <c r="BQ475" s="27">
        <f>_xlfn.XLOOKUP($C475,[25]PSP!$C:$C,[25]PSP!$BQ:$BQ)</f>
        <v>611.23</v>
      </c>
      <c r="BR475" s="28">
        <f t="shared" si="1812"/>
        <v>0</v>
      </c>
      <c r="BS475" s="29"/>
      <c r="BT475" s="54">
        <f>_xlfn.XLOOKUP($C475,[25]PSP!$C:$C,[25]PSP!$BT:$BT)</f>
        <v>0</v>
      </c>
      <c r="BU475" s="27">
        <f>_xlfn.XLOOKUP($C475,[25]PSP!$C:$C,[25]PSP!$BU:$BU)</f>
        <v>611.23</v>
      </c>
      <c r="BV475" s="28">
        <f t="shared" si="1813"/>
        <v>0</v>
      </c>
      <c r="BW475" s="29"/>
      <c r="BX475" s="54">
        <f>_xlfn.XLOOKUP($C475,[25]PSP!$C:$C,[25]PSP!$BX:$BX)</f>
        <v>0</v>
      </c>
      <c r="BY475" s="27">
        <f>_xlfn.XLOOKUP($C475,[25]PSP!$C:$C,[25]PSP!$BY:$BY)</f>
        <v>611.23</v>
      </c>
      <c r="BZ475" s="28">
        <f t="shared" si="1814"/>
        <v>0</v>
      </c>
      <c r="CA475" s="29"/>
      <c r="CB475" s="54">
        <f>_xlfn.XLOOKUP($C475,[25]PSP!$C:$C,[25]PSP!$CB:$CB)</f>
        <v>0</v>
      </c>
      <c r="CC475" s="27">
        <f>_xlfn.XLOOKUP($C475,[25]PSP!$C:$C,[25]PSP!$CC:$CC)</f>
        <v>611.23</v>
      </c>
      <c r="CD475" s="28">
        <f t="shared" si="1815"/>
        <v>0</v>
      </c>
      <c r="CE475" s="29"/>
      <c r="CF475" s="54">
        <f>_xlfn.XLOOKUP($C475,[25]PSP!$C:$C,[25]PSP!$CF:$CF)</f>
        <v>0</v>
      </c>
      <c r="CG475" s="27">
        <f>_xlfn.XLOOKUP($C475,[25]PSP!$C:$C,[25]PSP!$CG:$CG)</f>
        <v>611.23</v>
      </c>
      <c r="CH475" s="28">
        <f t="shared" si="1816"/>
        <v>0</v>
      </c>
      <c r="CI475" s="29"/>
      <c r="CJ475" s="54">
        <f>_xlfn.XLOOKUP($C475,[25]PSP!$C:$C,[25]PSP!$CJ:$CJ)</f>
        <v>0</v>
      </c>
      <c r="CK475" s="27">
        <f>_xlfn.XLOOKUP($C475,[25]PSP!$C:$C,[25]PSP!$CK:$CK)</f>
        <v>611.23</v>
      </c>
      <c r="CL475" s="28">
        <f t="shared" si="1817"/>
        <v>0</v>
      </c>
      <c r="CM475" s="29"/>
      <c r="CN475" s="54">
        <f>_xlfn.XLOOKUP($C475,[25]PSP!$C:$C,[25]PSP!$CN:$CN)</f>
        <v>0</v>
      </c>
      <c r="CO475" s="27">
        <f>_xlfn.XLOOKUP($C475,[25]PSP!$C:$C,[25]PSP!$CO:$CO)</f>
        <v>611.23</v>
      </c>
      <c r="CP475" s="28">
        <f t="shared" si="1818"/>
        <v>0</v>
      </c>
      <c r="CQ475" s="29"/>
      <c r="CR475" s="54">
        <f>_xlfn.XLOOKUP($C475,[25]PSP!$C:$C,[25]PSP!$CR:$CR)</f>
        <v>0</v>
      </c>
      <c r="CS475" s="27">
        <f>_xlfn.XLOOKUP($C475,[25]PSP!$C:$C,[25]PSP!$CS:$CS)</f>
        <v>611.23</v>
      </c>
      <c r="CT475" s="28">
        <f t="shared" si="1819"/>
        <v>0</v>
      </c>
      <c r="CU475" s="29"/>
      <c r="CV475" s="54">
        <f>_xlfn.XLOOKUP($C475,[25]PSP!$C:$C,[25]PSP!$CV:$CV)</f>
        <v>0</v>
      </c>
      <c r="CW475" s="27">
        <f>_xlfn.XLOOKUP($C475,[25]PSP!$C:$C,[25]PSP!$CW:$CW)</f>
        <v>611.23</v>
      </c>
      <c r="CX475" s="28">
        <f t="shared" si="1820"/>
        <v>0</v>
      </c>
      <c r="CY475" s="29"/>
      <c r="CZ475" s="54">
        <f>_xlfn.XLOOKUP($C475,[25]PSP!$C:$C,[25]PSP!$CZ:$CZ)</f>
        <v>0</v>
      </c>
      <c r="DA475" s="27">
        <f>_xlfn.XLOOKUP($C475,[25]PSP!$C:$C,[25]PSP!$DA:$DA)</f>
        <v>611.23</v>
      </c>
      <c r="DB475" s="28">
        <f t="shared" si="1821"/>
        <v>0</v>
      </c>
      <c r="DC475" s="29"/>
      <c r="DD475" s="54">
        <f>_xlfn.XLOOKUP($C475,[25]PSP!$C:$C,[25]PSP!$DD:$DD)</f>
        <v>0</v>
      </c>
      <c r="DE475" s="27">
        <f>_xlfn.XLOOKUP($C475,[25]PSP!$C:$C,[25]PSP!$DE:$DE)</f>
        <v>611.23</v>
      </c>
      <c r="DF475" s="28">
        <f t="shared" si="1822"/>
        <v>0</v>
      </c>
      <c r="DG475" s="29"/>
      <c r="DH475" s="54">
        <f>_xlfn.XLOOKUP($C475,[25]PSP!$C:$C,[25]PSP!$DH:$DH)</f>
        <v>0</v>
      </c>
      <c r="DI475" s="27">
        <f>_xlfn.XLOOKUP($C475,[25]PSP!$C:$C,[25]PSP!$DI:$DI)</f>
        <v>611.23</v>
      </c>
      <c r="DJ475" s="28">
        <f t="shared" si="1823"/>
        <v>0</v>
      </c>
      <c r="DK475" s="29"/>
      <c r="DL475" s="54">
        <f>_xlfn.XLOOKUP($C475,[25]PSP!$C:$C,[25]PSP!$DL:$DL)</f>
        <v>0</v>
      </c>
      <c r="DM475" s="27">
        <f>_xlfn.XLOOKUP($C475,[25]PSP!$C:$C,[25]PSP!$DM:$DM)</f>
        <v>611.23</v>
      </c>
      <c r="DN475" s="28">
        <f t="shared" si="1824"/>
        <v>0</v>
      </c>
      <c r="DO475" s="29"/>
      <c r="DP475" s="54">
        <f>_xlfn.XLOOKUP($C475,[25]PSP!$C:$C,[25]PSP!$DP:$DP)</f>
        <v>0</v>
      </c>
      <c r="DQ475" s="27">
        <f>_xlfn.XLOOKUP($C475,[25]PSP!$C:$C,[25]PSP!$DQ:$DQ)</f>
        <v>611.23</v>
      </c>
      <c r="DR475" s="28">
        <f t="shared" si="1825"/>
        <v>0</v>
      </c>
      <c r="DS475" s="29"/>
      <c r="DT475" s="54">
        <f>_xlfn.XLOOKUP($C475,[25]PSP!$C:$C,[25]PSP!$DT:$DT)</f>
        <v>0</v>
      </c>
      <c r="DU475" s="27">
        <f>_xlfn.XLOOKUP($C475,[25]PSP!$C:$C,[25]PSP!$DU:$DU)</f>
        <v>611.23</v>
      </c>
      <c r="DV475" s="28">
        <f t="shared" si="1826"/>
        <v>0</v>
      </c>
      <c r="DW475" s="29"/>
      <c r="DX475" s="54">
        <f>_xlfn.XLOOKUP($C475,[25]PSP!$C:$C,[25]PSP!$DX:$DX)</f>
        <v>0</v>
      </c>
      <c r="DY475" s="27">
        <f>_xlfn.XLOOKUP($C475,[25]PSP!$C:$C,[25]PSP!$DY:$DY)</f>
        <v>611.23</v>
      </c>
      <c r="DZ475" s="28">
        <f t="shared" si="1827"/>
        <v>0</v>
      </c>
      <c r="EA475" s="29"/>
      <c r="EB475" s="54">
        <f>_xlfn.XLOOKUP($C475,[25]PSP!$C:$C,[25]PSP!$EB:$EB)</f>
        <v>34</v>
      </c>
      <c r="EC475" s="27">
        <f>_xlfn.XLOOKUP($C475,[25]PSP!$C:$C,[25]PSP!$EC:$EC)</f>
        <v>611.23</v>
      </c>
      <c r="ED475" s="28">
        <f t="shared" si="1828"/>
        <v>20781.82</v>
      </c>
      <c r="EE475" s="29"/>
      <c r="EF475" s="54">
        <f>_xlfn.XLOOKUP($C475,[25]PSP!$C:$C,[25]PSP!$EF:$EF)</f>
        <v>7</v>
      </c>
      <c r="EG475" s="27">
        <f>_xlfn.XLOOKUP($C475,[25]PSP!$C:$C,[25]PSP!$EG:$EG)</f>
        <v>611.23</v>
      </c>
      <c r="EH475" s="28">
        <f t="shared" si="1829"/>
        <v>4278.6099999999997</v>
      </c>
      <c r="EI475" s="29"/>
      <c r="EJ475" s="54">
        <f>_xlfn.XLOOKUP($C475,[25]PSP!$C:$C,[25]PSP!$EJ:$EJ)</f>
        <v>29</v>
      </c>
      <c r="EK475" s="27">
        <f>_xlfn.XLOOKUP($C475,[25]PSP!$C:$C,[25]PSP!$EK:$EK)</f>
        <v>611.23</v>
      </c>
      <c r="EL475" s="28">
        <f t="shared" si="1830"/>
        <v>17725.669999999998</v>
      </c>
      <c r="EM475" s="29"/>
      <c r="EN475" s="108"/>
      <c r="EO475" s="29">
        <f t="shared" si="1833"/>
        <v>42786.1</v>
      </c>
      <c r="EP475" s="29">
        <f t="shared" si="1831"/>
        <v>42786.1</v>
      </c>
      <c r="EQ475" s="4" t="b">
        <f t="shared" si="1832"/>
        <v>1</v>
      </c>
      <c r="ES475" s="118">
        <f t="shared" si="1728"/>
        <v>1.1767000000000001</v>
      </c>
    </row>
    <row r="476" spans="3:149" ht="14.25" x14ac:dyDescent="0.25">
      <c r="C476" s="24" t="s">
        <v>394</v>
      </c>
      <c r="D476" s="43">
        <f>_xlfn.XLOOKUP($C476,[25]PSP!$C:$C,[25]PSP!$D:$D)</f>
        <v>2003386</v>
      </c>
      <c r="E476" s="24" t="str">
        <f>_xlfn.XLOOKUP($C476,[25]PSP!$C:$C,[25]PSP!$E:$E)</f>
        <v>SICRO SERVIÇO</v>
      </c>
      <c r="F476" s="25" t="str">
        <f>_xlfn.XLOOKUP($C476,[25]PSP!$C:$C,[25]PSP!$F:$F)</f>
        <v>ENTRADA PARA DESCIDA D'ÁGUA - EDA 02 - AREIA EXTRAÍDA E BRITA PRODUZIDA</v>
      </c>
      <c r="G476" s="26" t="str">
        <f>_xlfn.XLOOKUP($C476,[25]PSP!$C:$C,[25]PSP!$G:$G)</f>
        <v>UN</v>
      </c>
      <c r="H476" s="53">
        <f>_xlfn.XLOOKUP($C476,[25]PSP!$C:$C,[25]PSP!$H:$H)</f>
        <v>12</v>
      </c>
      <c r="I476" s="28">
        <f>_xlfn.XLOOKUP($C476,[25]PSP!$C:$C,[25]PSP!$I:$I)</f>
        <v>403.56000000000006</v>
      </c>
      <c r="J476" s="28">
        <f t="shared" si="1797"/>
        <v>474.86905200000012</v>
      </c>
      <c r="K476" s="29"/>
      <c r="L476" s="54">
        <f>_xlfn.XLOOKUP($C476,[25]PSP!$C:$C,[25]PSP!$L:$L)</f>
        <v>0</v>
      </c>
      <c r="M476" s="27">
        <f>_xlfn.XLOOKUP($C476,[25]PSP!$C:$C,[25]PSP!$M:$M)</f>
        <v>33.630000000000003</v>
      </c>
      <c r="N476" s="28">
        <f t="shared" si="1798"/>
        <v>0</v>
      </c>
      <c r="O476" s="29"/>
      <c r="P476" s="54">
        <f>_xlfn.XLOOKUP($C476,[25]PSP!$C:$C,[25]PSP!$P:$P)</f>
        <v>0</v>
      </c>
      <c r="Q476" s="27">
        <f>_xlfn.XLOOKUP($C476,[25]PSP!$C:$C,[25]PSP!$Q:$Q)</f>
        <v>33.630000000000003</v>
      </c>
      <c r="R476" s="28">
        <f t="shared" si="1799"/>
        <v>0</v>
      </c>
      <c r="S476" s="29"/>
      <c r="T476" s="54">
        <f>_xlfn.XLOOKUP($C476,[25]PSP!$C:$C,[25]PSP!$T:$T)</f>
        <v>0</v>
      </c>
      <c r="U476" s="27">
        <f>_xlfn.XLOOKUP($C476,[25]PSP!$C:$C,[25]PSP!$U:$U)</f>
        <v>33.630000000000003</v>
      </c>
      <c r="V476" s="28">
        <f t="shared" si="1800"/>
        <v>0</v>
      </c>
      <c r="W476" s="29"/>
      <c r="X476" s="54">
        <f>_xlfn.XLOOKUP($C476,[25]PSP!$C:$C,[25]PSP!$X:$X)</f>
        <v>0</v>
      </c>
      <c r="Y476" s="27">
        <f>_xlfn.XLOOKUP($C476,[25]PSP!$C:$C,[25]PSP!$Y:$Y)</f>
        <v>33.630000000000003</v>
      </c>
      <c r="Z476" s="28">
        <f t="shared" si="1801"/>
        <v>0</v>
      </c>
      <c r="AA476" s="29"/>
      <c r="AB476" s="54">
        <f>_xlfn.XLOOKUP($C476,[25]PSP!$C:$C,[25]PSP!$AB:$AB)</f>
        <v>0</v>
      </c>
      <c r="AC476" s="27">
        <f>_xlfn.XLOOKUP($C476,[25]PSP!$C:$C,[25]PSP!$AC:$AC)</f>
        <v>33.630000000000003</v>
      </c>
      <c r="AD476" s="28">
        <f t="shared" si="1802"/>
        <v>0</v>
      </c>
      <c r="AE476" s="29"/>
      <c r="AF476" s="54">
        <f>_xlfn.XLOOKUP($C476,[25]PSP!$C:$C,[25]PSP!$AF:$AF)</f>
        <v>0</v>
      </c>
      <c r="AG476" s="27">
        <f>_xlfn.XLOOKUP($C476,[25]PSP!$C:$C,[25]PSP!$AG:$AG)</f>
        <v>33.630000000000003</v>
      </c>
      <c r="AH476" s="28">
        <f t="shared" si="1803"/>
        <v>0</v>
      </c>
      <c r="AI476" s="29"/>
      <c r="AJ476" s="54">
        <f>_xlfn.XLOOKUP($C476,[25]PSP!$C:$C,[25]PSP!$AJ:$AJ)</f>
        <v>0</v>
      </c>
      <c r="AK476" s="27">
        <f>_xlfn.XLOOKUP($C476,[25]PSP!$C:$C,[25]PSP!$AK:$AK)</f>
        <v>33.630000000000003</v>
      </c>
      <c r="AL476" s="28">
        <f t="shared" si="1804"/>
        <v>0</v>
      </c>
      <c r="AM476" s="29"/>
      <c r="AN476" s="54">
        <f>_xlfn.XLOOKUP($C476,[25]PSP!$C:$C,[25]PSP!$AN:$AN)</f>
        <v>0</v>
      </c>
      <c r="AO476" s="27">
        <f>_xlfn.XLOOKUP($C476,[25]PSP!$C:$C,[25]PSP!$AO:$AO)</f>
        <v>33.630000000000003</v>
      </c>
      <c r="AP476" s="28">
        <f t="shared" si="1805"/>
        <v>0</v>
      </c>
      <c r="AQ476" s="29"/>
      <c r="AR476" s="54">
        <f>_xlfn.XLOOKUP($C476,[25]PSP!$C:$C,[25]PSP!$AR:$AR)</f>
        <v>0</v>
      </c>
      <c r="AS476" s="27">
        <f>_xlfn.XLOOKUP($C476,[25]PSP!$C:$C,[25]PSP!$AS:$AS)</f>
        <v>33.630000000000003</v>
      </c>
      <c r="AT476" s="28">
        <f t="shared" si="1806"/>
        <v>0</v>
      </c>
      <c r="AU476" s="29"/>
      <c r="AV476" s="54">
        <f>_xlfn.XLOOKUP($C476,[25]PSP!$C:$C,[25]PSP!$AV:$AV)</f>
        <v>0</v>
      </c>
      <c r="AW476" s="27">
        <f>_xlfn.XLOOKUP($C476,[25]PSP!$C:$C,[25]PSP!$AW:$AW)</f>
        <v>33.630000000000003</v>
      </c>
      <c r="AX476" s="28">
        <f t="shared" si="1807"/>
        <v>0</v>
      </c>
      <c r="AY476" s="29"/>
      <c r="AZ476" s="54">
        <f>_xlfn.XLOOKUP($C476,[25]PSP!$C:$C,[25]PSP!$AZ:$AZ)</f>
        <v>0</v>
      </c>
      <c r="BA476" s="27">
        <f>_xlfn.XLOOKUP($C476,[25]PSP!$C:$C,[25]PSP!$BA:$BA)</f>
        <v>33.630000000000003</v>
      </c>
      <c r="BB476" s="28">
        <f t="shared" si="1808"/>
        <v>0</v>
      </c>
      <c r="BC476" s="29"/>
      <c r="BD476" s="54">
        <f>_xlfn.XLOOKUP($C476,[25]PSP!$C:$C,[25]PSP!$BD:$BD)</f>
        <v>0</v>
      </c>
      <c r="BE476" s="27">
        <f>_xlfn.XLOOKUP($C476,[25]PSP!$C:$C,[25]PSP!$BE:$BE)</f>
        <v>33.630000000000003</v>
      </c>
      <c r="BF476" s="28">
        <f t="shared" si="1809"/>
        <v>0</v>
      </c>
      <c r="BG476" s="29"/>
      <c r="BH476" s="54">
        <f>_xlfn.XLOOKUP($C476,[25]PSP!$C:$C,[25]PSP!$BH:$BH)</f>
        <v>0</v>
      </c>
      <c r="BI476" s="27">
        <f>_xlfn.XLOOKUP($C476,[25]PSP!$C:$C,[25]PSP!$BI:$BI)</f>
        <v>33.630000000000003</v>
      </c>
      <c r="BJ476" s="28">
        <f t="shared" si="1810"/>
        <v>0</v>
      </c>
      <c r="BK476" s="29"/>
      <c r="BL476" s="54">
        <f>_xlfn.XLOOKUP($C476,[25]PSP!$C:$C,[25]PSP!$BL:$BL)</f>
        <v>0</v>
      </c>
      <c r="BM476" s="27">
        <f>_xlfn.XLOOKUP($C476,[25]PSP!$C:$C,[25]PSP!$BM:$BM)</f>
        <v>33.630000000000003</v>
      </c>
      <c r="BN476" s="28">
        <f t="shared" si="1811"/>
        <v>0</v>
      </c>
      <c r="BO476" s="29"/>
      <c r="BP476" s="54">
        <f>_xlfn.XLOOKUP($C476,[25]PSP!$C:$C,[25]PSP!$BP:$BP)</f>
        <v>0</v>
      </c>
      <c r="BQ476" s="27">
        <f>_xlfn.XLOOKUP($C476,[25]PSP!$C:$C,[25]PSP!$BQ:$BQ)</f>
        <v>33.630000000000003</v>
      </c>
      <c r="BR476" s="28">
        <f t="shared" si="1812"/>
        <v>0</v>
      </c>
      <c r="BS476" s="29"/>
      <c r="BT476" s="54">
        <f>_xlfn.XLOOKUP($C476,[25]PSP!$C:$C,[25]PSP!$BT:$BT)</f>
        <v>0</v>
      </c>
      <c r="BU476" s="27">
        <f>_xlfn.XLOOKUP($C476,[25]PSP!$C:$C,[25]PSP!$BU:$BU)</f>
        <v>33.630000000000003</v>
      </c>
      <c r="BV476" s="28">
        <f t="shared" si="1813"/>
        <v>0</v>
      </c>
      <c r="BW476" s="29"/>
      <c r="BX476" s="54">
        <f>_xlfn.XLOOKUP($C476,[25]PSP!$C:$C,[25]PSP!$BX:$BX)</f>
        <v>0</v>
      </c>
      <c r="BY476" s="27">
        <f>_xlfn.XLOOKUP($C476,[25]PSP!$C:$C,[25]PSP!$BY:$BY)</f>
        <v>33.630000000000003</v>
      </c>
      <c r="BZ476" s="28">
        <f t="shared" si="1814"/>
        <v>0</v>
      </c>
      <c r="CA476" s="29"/>
      <c r="CB476" s="54">
        <f>_xlfn.XLOOKUP($C476,[25]PSP!$C:$C,[25]PSP!$CB:$CB)</f>
        <v>0</v>
      </c>
      <c r="CC476" s="27">
        <f>_xlfn.XLOOKUP($C476,[25]PSP!$C:$C,[25]PSP!$CC:$CC)</f>
        <v>33.630000000000003</v>
      </c>
      <c r="CD476" s="28">
        <f t="shared" si="1815"/>
        <v>0</v>
      </c>
      <c r="CE476" s="29"/>
      <c r="CF476" s="54">
        <f>_xlfn.XLOOKUP($C476,[25]PSP!$C:$C,[25]PSP!$CF:$CF)</f>
        <v>0</v>
      </c>
      <c r="CG476" s="27">
        <f>_xlfn.XLOOKUP($C476,[25]PSP!$C:$C,[25]PSP!$CG:$CG)</f>
        <v>33.630000000000003</v>
      </c>
      <c r="CH476" s="28">
        <f t="shared" si="1816"/>
        <v>0</v>
      </c>
      <c r="CI476" s="29"/>
      <c r="CJ476" s="54">
        <f>_xlfn.XLOOKUP($C476,[25]PSP!$C:$C,[25]PSP!$CJ:$CJ)</f>
        <v>0</v>
      </c>
      <c r="CK476" s="27">
        <f>_xlfn.XLOOKUP($C476,[25]PSP!$C:$C,[25]PSP!$CK:$CK)</f>
        <v>33.630000000000003</v>
      </c>
      <c r="CL476" s="28">
        <f t="shared" si="1817"/>
        <v>0</v>
      </c>
      <c r="CM476" s="29"/>
      <c r="CN476" s="54">
        <f>_xlfn.XLOOKUP($C476,[25]PSP!$C:$C,[25]PSP!$CN:$CN)</f>
        <v>0</v>
      </c>
      <c r="CO476" s="27">
        <f>_xlfn.XLOOKUP($C476,[25]PSP!$C:$C,[25]PSP!$CO:$CO)</f>
        <v>33.630000000000003</v>
      </c>
      <c r="CP476" s="28">
        <f t="shared" si="1818"/>
        <v>0</v>
      </c>
      <c r="CQ476" s="29"/>
      <c r="CR476" s="54">
        <f>_xlfn.XLOOKUP($C476,[25]PSP!$C:$C,[25]PSP!$CR:$CR)</f>
        <v>0</v>
      </c>
      <c r="CS476" s="27">
        <f>_xlfn.XLOOKUP($C476,[25]PSP!$C:$C,[25]PSP!$CS:$CS)</f>
        <v>33.630000000000003</v>
      </c>
      <c r="CT476" s="28">
        <f t="shared" si="1819"/>
        <v>0</v>
      </c>
      <c r="CU476" s="29"/>
      <c r="CV476" s="54">
        <f>_xlfn.XLOOKUP($C476,[25]PSP!$C:$C,[25]PSP!$CV:$CV)</f>
        <v>0</v>
      </c>
      <c r="CW476" s="27">
        <f>_xlfn.XLOOKUP($C476,[25]PSP!$C:$C,[25]PSP!$CW:$CW)</f>
        <v>33.630000000000003</v>
      </c>
      <c r="CX476" s="28">
        <f t="shared" si="1820"/>
        <v>0</v>
      </c>
      <c r="CY476" s="29"/>
      <c r="CZ476" s="54">
        <f>_xlfn.XLOOKUP($C476,[25]PSP!$C:$C,[25]PSP!$CZ:$CZ)</f>
        <v>0</v>
      </c>
      <c r="DA476" s="27">
        <f>_xlfn.XLOOKUP($C476,[25]PSP!$C:$C,[25]PSP!$DA:$DA)</f>
        <v>33.630000000000003</v>
      </c>
      <c r="DB476" s="28">
        <f t="shared" si="1821"/>
        <v>0</v>
      </c>
      <c r="DC476" s="29"/>
      <c r="DD476" s="54">
        <f>_xlfn.XLOOKUP($C476,[25]PSP!$C:$C,[25]PSP!$DD:$DD)</f>
        <v>0</v>
      </c>
      <c r="DE476" s="27">
        <f>_xlfn.XLOOKUP($C476,[25]PSP!$C:$C,[25]PSP!$DE:$DE)</f>
        <v>33.630000000000003</v>
      </c>
      <c r="DF476" s="28">
        <f t="shared" si="1822"/>
        <v>0</v>
      </c>
      <c r="DG476" s="29"/>
      <c r="DH476" s="54">
        <f>_xlfn.XLOOKUP($C476,[25]PSP!$C:$C,[25]PSP!$DH:$DH)</f>
        <v>0</v>
      </c>
      <c r="DI476" s="27">
        <f>_xlfn.XLOOKUP($C476,[25]PSP!$C:$C,[25]PSP!$DI:$DI)</f>
        <v>33.630000000000003</v>
      </c>
      <c r="DJ476" s="28">
        <f t="shared" si="1823"/>
        <v>0</v>
      </c>
      <c r="DK476" s="29"/>
      <c r="DL476" s="54">
        <f>_xlfn.XLOOKUP($C476,[25]PSP!$C:$C,[25]PSP!$DL:$DL)</f>
        <v>0</v>
      </c>
      <c r="DM476" s="27">
        <f>_xlfn.XLOOKUP($C476,[25]PSP!$C:$C,[25]PSP!$DM:$DM)</f>
        <v>33.630000000000003</v>
      </c>
      <c r="DN476" s="28">
        <f t="shared" si="1824"/>
        <v>0</v>
      </c>
      <c r="DO476" s="29"/>
      <c r="DP476" s="54">
        <f>_xlfn.XLOOKUP($C476,[25]PSP!$C:$C,[25]PSP!$DP:$DP)</f>
        <v>0</v>
      </c>
      <c r="DQ476" s="27">
        <f>_xlfn.XLOOKUP($C476,[25]PSP!$C:$C,[25]PSP!$DQ:$DQ)</f>
        <v>33.630000000000003</v>
      </c>
      <c r="DR476" s="28">
        <f t="shared" si="1825"/>
        <v>0</v>
      </c>
      <c r="DS476" s="29"/>
      <c r="DT476" s="54">
        <f>_xlfn.XLOOKUP($C476,[25]PSP!$C:$C,[25]PSP!$DT:$DT)</f>
        <v>0</v>
      </c>
      <c r="DU476" s="27">
        <f>_xlfn.XLOOKUP($C476,[25]PSP!$C:$C,[25]PSP!$DU:$DU)</f>
        <v>33.630000000000003</v>
      </c>
      <c r="DV476" s="28">
        <f t="shared" si="1826"/>
        <v>0</v>
      </c>
      <c r="DW476" s="29"/>
      <c r="DX476" s="54">
        <f>_xlfn.XLOOKUP($C476,[25]PSP!$C:$C,[25]PSP!$DX:$DX)</f>
        <v>0</v>
      </c>
      <c r="DY476" s="27">
        <f>_xlfn.XLOOKUP($C476,[25]PSP!$C:$C,[25]PSP!$DY:$DY)</f>
        <v>33.630000000000003</v>
      </c>
      <c r="DZ476" s="28">
        <f t="shared" si="1827"/>
        <v>0</v>
      </c>
      <c r="EA476" s="29"/>
      <c r="EB476" s="54">
        <f>_xlfn.XLOOKUP($C476,[25]PSP!$C:$C,[25]PSP!$EB:$EB)</f>
        <v>7</v>
      </c>
      <c r="EC476" s="27">
        <f>_xlfn.XLOOKUP($C476,[25]PSP!$C:$C,[25]PSP!$EC:$EC)</f>
        <v>33.630000000000003</v>
      </c>
      <c r="ED476" s="28">
        <f t="shared" si="1828"/>
        <v>235.41</v>
      </c>
      <c r="EE476" s="29"/>
      <c r="EF476" s="54">
        <f>_xlfn.XLOOKUP($C476,[25]PSP!$C:$C,[25]PSP!$EF:$EF)</f>
        <v>1</v>
      </c>
      <c r="EG476" s="27">
        <f>_xlfn.XLOOKUP($C476,[25]PSP!$C:$C,[25]PSP!$EG:$EG)</f>
        <v>33.630000000000003</v>
      </c>
      <c r="EH476" s="28">
        <f t="shared" si="1829"/>
        <v>33.630000000000003</v>
      </c>
      <c r="EI476" s="29"/>
      <c r="EJ476" s="54">
        <f>_xlfn.XLOOKUP($C476,[25]PSP!$C:$C,[25]PSP!$EJ:$EJ)</f>
        <v>4</v>
      </c>
      <c r="EK476" s="27">
        <f>_xlfn.XLOOKUP($C476,[25]PSP!$C:$C,[25]PSP!$EK:$EK)</f>
        <v>33.630000000000003</v>
      </c>
      <c r="EL476" s="28">
        <f t="shared" si="1830"/>
        <v>134.52000000000001</v>
      </c>
      <c r="EM476" s="29"/>
      <c r="EN476" s="108"/>
      <c r="EO476" s="29">
        <f t="shared" si="1833"/>
        <v>403.56</v>
      </c>
      <c r="EP476" s="29">
        <f t="shared" si="1831"/>
        <v>403.56000000000006</v>
      </c>
      <c r="EQ476" s="4" t="b">
        <f t="shared" si="1832"/>
        <v>1</v>
      </c>
      <c r="ES476" s="118">
        <f t="shared" si="1728"/>
        <v>1.1767000000000001</v>
      </c>
    </row>
    <row r="477" spans="3:149" ht="14.25" x14ac:dyDescent="0.25">
      <c r="C477" s="24" t="s">
        <v>395</v>
      </c>
      <c r="D477" s="43">
        <f>_xlfn.XLOOKUP($C477,[25]PSP!$C:$C,[25]PSP!$D:$D)</f>
        <v>2003440</v>
      </c>
      <c r="E477" s="24" t="str">
        <f>_xlfn.XLOOKUP($C477,[25]PSP!$C:$C,[25]PSP!$E:$E)</f>
        <v>SICRO SERVIÇO</v>
      </c>
      <c r="F477" s="25" t="str">
        <f>_xlfn.XLOOKUP($C477,[25]PSP!$C:$C,[25]PSP!$F:$F)</f>
        <v>DISSIPADOR DE ENERGIA - DES 01 - AREIA EXTRAÍDA E PEDRA DE MÃO PRODUZIDA</v>
      </c>
      <c r="G477" s="26" t="str">
        <f>_xlfn.XLOOKUP($C477,[25]PSP!$C:$C,[25]PSP!$G:$G)</f>
        <v>UN</v>
      </c>
      <c r="H477" s="53">
        <f>_xlfn.XLOOKUP($C477,[25]PSP!$C:$C,[25]PSP!$H:$H)</f>
        <v>625</v>
      </c>
      <c r="I477" s="28">
        <f>_xlfn.XLOOKUP($C477,[25]PSP!$C:$C,[25]PSP!$I:$I)</f>
        <v>60825</v>
      </c>
      <c r="J477" s="28">
        <f t="shared" si="1797"/>
        <v>71572.777500000011</v>
      </c>
      <c r="K477" s="29"/>
      <c r="L477" s="54">
        <f>_xlfn.XLOOKUP($C477,[25]PSP!$C:$C,[25]PSP!$L:$L)</f>
        <v>2</v>
      </c>
      <c r="M477" s="27">
        <f>_xlfn.XLOOKUP($C477,[25]PSP!$C:$C,[25]PSP!$M:$M)</f>
        <v>97.32</v>
      </c>
      <c r="N477" s="28">
        <f t="shared" si="1798"/>
        <v>194.64</v>
      </c>
      <c r="O477" s="29"/>
      <c r="P477" s="54">
        <f>_xlfn.XLOOKUP($C477,[25]PSP!$C:$C,[25]PSP!$P:$P)</f>
        <v>0</v>
      </c>
      <c r="Q477" s="27">
        <f>_xlfn.XLOOKUP($C477,[25]PSP!$C:$C,[25]PSP!$Q:$Q)</f>
        <v>97.32</v>
      </c>
      <c r="R477" s="28">
        <f t="shared" si="1799"/>
        <v>0</v>
      </c>
      <c r="S477" s="29"/>
      <c r="T477" s="54">
        <f>_xlfn.XLOOKUP($C477,[25]PSP!$C:$C,[25]PSP!$T:$T)</f>
        <v>0</v>
      </c>
      <c r="U477" s="27">
        <f>_xlfn.XLOOKUP($C477,[25]PSP!$C:$C,[25]PSP!$U:$U)</f>
        <v>97.32</v>
      </c>
      <c r="V477" s="28">
        <f t="shared" si="1800"/>
        <v>0</v>
      </c>
      <c r="W477" s="29"/>
      <c r="X477" s="54">
        <f>_xlfn.XLOOKUP($C477,[25]PSP!$C:$C,[25]PSP!$X:$X)</f>
        <v>0</v>
      </c>
      <c r="Y477" s="27">
        <f>_xlfn.XLOOKUP($C477,[25]PSP!$C:$C,[25]PSP!$Y:$Y)</f>
        <v>97.32</v>
      </c>
      <c r="Z477" s="28">
        <f t="shared" si="1801"/>
        <v>0</v>
      </c>
      <c r="AA477" s="29"/>
      <c r="AB477" s="54">
        <f>_xlfn.XLOOKUP($C477,[25]PSP!$C:$C,[25]PSP!$AB:$AB)</f>
        <v>2</v>
      </c>
      <c r="AC477" s="27">
        <f>_xlfn.XLOOKUP($C477,[25]PSP!$C:$C,[25]PSP!$AC:$AC)</f>
        <v>97.32</v>
      </c>
      <c r="AD477" s="28">
        <f t="shared" si="1802"/>
        <v>194.64</v>
      </c>
      <c r="AE477" s="29"/>
      <c r="AF477" s="54">
        <f>_xlfn.XLOOKUP($C477,[25]PSP!$C:$C,[25]PSP!$AF:$AF)</f>
        <v>1</v>
      </c>
      <c r="AG477" s="27">
        <f>_xlfn.XLOOKUP($C477,[25]PSP!$C:$C,[25]PSP!$AG:$AG)</f>
        <v>97.32</v>
      </c>
      <c r="AH477" s="28">
        <f t="shared" si="1803"/>
        <v>97.32</v>
      </c>
      <c r="AI477" s="29"/>
      <c r="AJ477" s="54">
        <f>_xlfn.XLOOKUP($C477,[25]PSP!$C:$C,[25]PSP!$AJ:$AJ)</f>
        <v>1</v>
      </c>
      <c r="AK477" s="27">
        <f>_xlfn.XLOOKUP($C477,[25]PSP!$C:$C,[25]PSP!$AK:$AK)</f>
        <v>97.32</v>
      </c>
      <c r="AL477" s="28">
        <f t="shared" si="1804"/>
        <v>97.32</v>
      </c>
      <c r="AM477" s="29"/>
      <c r="AN477" s="54">
        <f>_xlfn.XLOOKUP($C477,[25]PSP!$C:$C,[25]PSP!$AN:$AN)</f>
        <v>21</v>
      </c>
      <c r="AO477" s="27">
        <f>_xlfn.XLOOKUP($C477,[25]PSP!$C:$C,[25]PSP!$AO:$AO)</f>
        <v>97.32</v>
      </c>
      <c r="AP477" s="28">
        <f t="shared" si="1805"/>
        <v>2043.72</v>
      </c>
      <c r="AQ477" s="29"/>
      <c r="AR477" s="54">
        <f>_xlfn.XLOOKUP($C477,[25]PSP!$C:$C,[25]PSP!$AR:$AR)</f>
        <v>1</v>
      </c>
      <c r="AS477" s="27">
        <f>_xlfn.XLOOKUP($C477,[25]PSP!$C:$C,[25]PSP!$AS:$AS)</f>
        <v>97.32</v>
      </c>
      <c r="AT477" s="28">
        <f t="shared" si="1806"/>
        <v>97.32</v>
      </c>
      <c r="AU477" s="29"/>
      <c r="AV477" s="54">
        <f>_xlfn.XLOOKUP($C477,[25]PSP!$C:$C,[25]PSP!$AV:$AV)</f>
        <v>0</v>
      </c>
      <c r="AW477" s="27">
        <f>_xlfn.XLOOKUP($C477,[25]PSP!$C:$C,[25]PSP!$AW:$AW)</f>
        <v>97.32</v>
      </c>
      <c r="AX477" s="28">
        <f t="shared" si="1807"/>
        <v>0</v>
      </c>
      <c r="AY477" s="29"/>
      <c r="AZ477" s="54">
        <f>_xlfn.XLOOKUP($C477,[25]PSP!$C:$C,[25]PSP!$AZ:$AZ)</f>
        <v>4</v>
      </c>
      <c r="BA477" s="27">
        <f>_xlfn.XLOOKUP($C477,[25]PSP!$C:$C,[25]PSP!$BA:$BA)</f>
        <v>97.32</v>
      </c>
      <c r="BB477" s="28">
        <f t="shared" si="1808"/>
        <v>389.28</v>
      </c>
      <c r="BC477" s="29"/>
      <c r="BD477" s="54">
        <f>_xlfn.XLOOKUP($C477,[25]PSP!$C:$C,[25]PSP!$BD:$BD)</f>
        <v>75</v>
      </c>
      <c r="BE477" s="27">
        <f>_xlfn.XLOOKUP($C477,[25]PSP!$C:$C,[25]PSP!$BE:$BE)</f>
        <v>97.32</v>
      </c>
      <c r="BF477" s="28">
        <f t="shared" si="1809"/>
        <v>7299</v>
      </c>
      <c r="BG477" s="29"/>
      <c r="BH477" s="54">
        <f>_xlfn.XLOOKUP($C477,[25]PSP!$C:$C,[25]PSP!$BH:$BH)</f>
        <v>107</v>
      </c>
      <c r="BI477" s="27">
        <f>_xlfn.XLOOKUP($C477,[25]PSP!$C:$C,[25]PSP!$BI:$BI)</f>
        <v>97.32</v>
      </c>
      <c r="BJ477" s="28">
        <f t="shared" si="1810"/>
        <v>10413.24</v>
      </c>
      <c r="BK477" s="29"/>
      <c r="BL477" s="54">
        <f>_xlfn.XLOOKUP($C477,[25]PSP!$C:$C,[25]PSP!$BL:$BL)</f>
        <v>93</v>
      </c>
      <c r="BM477" s="27">
        <f>_xlfn.XLOOKUP($C477,[25]PSP!$C:$C,[25]PSP!$BM:$BM)</f>
        <v>97.32</v>
      </c>
      <c r="BN477" s="28">
        <f t="shared" si="1811"/>
        <v>9050.76</v>
      </c>
      <c r="BO477" s="29"/>
      <c r="BP477" s="54">
        <f>_xlfn.XLOOKUP($C477,[25]PSP!$C:$C,[25]PSP!$BP:$BP)</f>
        <v>34</v>
      </c>
      <c r="BQ477" s="27">
        <f>_xlfn.XLOOKUP($C477,[25]PSP!$C:$C,[25]PSP!$BQ:$BQ)</f>
        <v>97.32</v>
      </c>
      <c r="BR477" s="28">
        <f t="shared" si="1812"/>
        <v>3308.88</v>
      </c>
      <c r="BS477" s="29"/>
      <c r="BT477" s="54">
        <f>_xlfn.XLOOKUP($C477,[25]PSP!$C:$C,[25]PSP!$BT:$BT)</f>
        <v>2</v>
      </c>
      <c r="BU477" s="27">
        <f>_xlfn.XLOOKUP($C477,[25]PSP!$C:$C,[25]PSP!$BU:$BU)</f>
        <v>97.32</v>
      </c>
      <c r="BV477" s="28">
        <f t="shared" si="1813"/>
        <v>194.64</v>
      </c>
      <c r="BW477" s="29"/>
      <c r="BX477" s="54">
        <f>_xlfn.XLOOKUP($C477,[25]PSP!$C:$C,[25]PSP!$BX:$BX)</f>
        <v>1</v>
      </c>
      <c r="BY477" s="27">
        <f>_xlfn.XLOOKUP($C477,[25]PSP!$C:$C,[25]PSP!$BY:$BY)</f>
        <v>97.32</v>
      </c>
      <c r="BZ477" s="28">
        <f t="shared" si="1814"/>
        <v>97.32</v>
      </c>
      <c r="CA477" s="29"/>
      <c r="CB477" s="54">
        <f>_xlfn.XLOOKUP($C477,[25]PSP!$C:$C,[25]PSP!$CB:$CB)</f>
        <v>2</v>
      </c>
      <c r="CC477" s="27">
        <f>_xlfn.XLOOKUP($C477,[25]PSP!$C:$C,[25]PSP!$CC:$CC)</f>
        <v>97.32</v>
      </c>
      <c r="CD477" s="28">
        <f t="shared" si="1815"/>
        <v>194.64</v>
      </c>
      <c r="CE477" s="29"/>
      <c r="CF477" s="54">
        <f>_xlfn.XLOOKUP($C477,[25]PSP!$C:$C,[25]PSP!$CF:$CF)</f>
        <v>7</v>
      </c>
      <c r="CG477" s="27">
        <f>_xlfn.XLOOKUP($C477,[25]PSP!$C:$C,[25]PSP!$CG:$CG)</f>
        <v>97.32</v>
      </c>
      <c r="CH477" s="28">
        <f t="shared" si="1816"/>
        <v>681.24</v>
      </c>
      <c r="CI477" s="29"/>
      <c r="CJ477" s="54">
        <f>_xlfn.XLOOKUP($C477,[25]PSP!$C:$C,[25]PSP!$CJ:$CJ)</f>
        <v>18</v>
      </c>
      <c r="CK477" s="27">
        <f>_xlfn.XLOOKUP($C477,[25]PSP!$C:$C,[25]PSP!$CK:$CK)</f>
        <v>97.32</v>
      </c>
      <c r="CL477" s="28">
        <f t="shared" si="1817"/>
        <v>1751.76</v>
      </c>
      <c r="CM477" s="29"/>
      <c r="CN477" s="54">
        <f>_xlfn.XLOOKUP($C477,[25]PSP!$C:$C,[25]PSP!$CN:$CN)</f>
        <v>6</v>
      </c>
      <c r="CO477" s="27">
        <f>_xlfn.XLOOKUP($C477,[25]PSP!$C:$C,[25]PSP!$CO:$CO)</f>
        <v>97.32</v>
      </c>
      <c r="CP477" s="28">
        <f t="shared" si="1818"/>
        <v>583.91999999999996</v>
      </c>
      <c r="CQ477" s="29"/>
      <c r="CR477" s="54">
        <f>_xlfn.XLOOKUP($C477,[25]PSP!$C:$C,[25]PSP!$CR:$CR)</f>
        <v>66</v>
      </c>
      <c r="CS477" s="27">
        <f>_xlfn.XLOOKUP($C477,[25]PSP!$C:$C,[25]PSP!$CS:$CS)</f>
        <v>97.32</v>
      </c>
      <c r="CT477" s="28">
        <f t="shared" si="1819"/>
        <v>6423.12</v>
      </c>
      <c r="CU477" s="29"/>
      <c r="CV477" s="54">
        <f>_xlfn.XLOOKUP($C477,[25]PSP!$C:$C,[25]PSP!$CV:$CV)</f>
        <v>61</v>
      </c>
      <c r="CW477" s="27">
        <f>_xlfn.XLOOKUP($C477,[25]PSP!$C:$C,[25]PSP!$CW:$CW)</f>
        <v>97.32</v>
      </c>
      <c r="CX477" s="28">
        <f t="shared" si="1820"/>
        <v>5936.52</v>
      </c>
      <c r="CY477" s="29"/>
      <c r="CZ477" s="54">
        <f>_xlfn.XLOOKUP($C477,[25]PSP!$C:$C,[25]PSP!$CZ:$CZ)</f>
        <v>20</v>
      </c>
      <c r="DA477" s="27">
        <f>_xlfn.XLOOKUP($C477,[25]PSP!$C:$C,[25]PSP!$DA:$DA)</f>
        <v>97.32</v>
      </c>
      <c r="DB477" s="28">
        <f t="shared" si="1821"/>
        <v>1946.4</v>
      </c>
      <c r="DC477" s="29"/>
      <c r="DD477" s="54">
        <f>_xlfn.XLOOKUP($C477,[25]PSP!$C:$C,[25]PSP!$DD:$DD)</f>
        <v>12</v>
      </c>
      <c r="DE477" s="27">
        <f>_xlfn.XLOOKUP($C477,[25]PSP!$C:$C,[25]PSP!$DE:$DE)</f>
        <v>97.32</v>
      </c>
      <c r="DF477" s="28">
        <f t="shared" si="1822"/>
        <v>1167.8399999999999</v>
      </c>
      <c r="DG477" s="29"/>
      <c r="DH477" s="54">
        <f>_xlfn.XLOOKUP($C477,[25]PSP!$C:$C,[25]PSP!$DH:$DH)</f>
        <v>2</v>
      </c>
      <c r="DI477" s="27">
        <f>_xlfn.XLOOKUP($C477,[25]PSP!$C:$C,[25]PSP!$DI:$DI)</f>
        <v>97.32</v>
      </c>
      <c r="DJ477" s="28">
        <f t="shared" si="1823"/>
        <v>194.64</v>
      </c>
      <c r="DK477" s="29"/>
      <c r="DL477" s="54">
        <f>_xlfn.XLOOKUP($C477,[25]PSP!$C:$C,[25]PSP!$DL:$DL)</f>
        <v>6</v>
      </c>
      <c r="DM477" s="27">
        <f>_xlfn.XLOOKUP($C477,[25]PSP!$C:$C,[25]PSP!$DM:$DM)</f>
        <v>97.32</v>
      </c>
      <c r="DN477" s="28">
        <f t="shared" si="1824"/>
        <v>583.91999999999996</v>
      </c>
      <c r="DO477" s="29"/>
      <c r="DP477" s="54">
        <f>_xlfn.XLOOKUP($C477,[25]PSP!$C:$C,[25]PSP!$DP:$DP)</f>
        <v>14</v>
      </c>
      <c r="DQ477" s="27">
        <f>_xlfn.XLOOKUP($C477,[25]PSP!$C:$C,[25]PSP!$DQ:$DQ)</f>
        <v>97.32</v>
      </c>
      <c r="DR477" s="28">
        <f t="shared" si="1825"/>
        <v>1362.48</v>
      </c>
      <c r="DS477" s="29"/>
      <c r="DT477" s="54">
        <f>_xlfn.XLOOKUP($C477,[25]PSP!$C:$C,[25]PSP!$DT:$DT)</f>
        <v>2</v>
      </c>
      <c r="DU477" s="27">
        <f>_xlfn.XLOOKUP($C477,[25]PSP!$C:$C,[25]PSP!$DU:$DU)</f>
        <v>97.32</v>
      </c>
      <c r="DV477" s="28">
        <f t="shared" si="1826"/>
        <v>194.64</v>
      </c>
      <c r="DW477" s="29"/>
      <c r="DX477" s="54">
        <f>_xlfn.XLOOKUP($C477,[25]PSP!$C:$C,[25]PSP!$DX:$DX)</f>
        <v>27</v>
      </c>
      <c r="DY477" s="27">
        <f>_xlfn.XLOOKUP($C477,[25]PSP!$C:$C,[25]PSP!$DY:$DY)</f>
        <v>97.32</v>
      </c>
      <c r="DZ477" s="28">
        <f t="shared" si="1827"/>
        <v>2627.64</v>
      </c>
      <c r="EA477" s="29"/>
      <c r="EB477" s="54">
        <f>_xlfn.XLOOKUP($C477,[25]PSP!$C:$C,[25]PSP!$EB:$EB)</f>
        <v>16</v>
      </c>
      <c r="EC477" s="27">
        <f>_xlfn.XLOOKUP($C477,[25]PSP!$C:$C,[25]PSP!$EC:$EC)</f>
        <v>97.32</v>
      </c>
      <c r="ED477" s="28">
        <f t="shared" si="1828"/>
        <v>1557.12</v>
      </c>
      <c r="EE477" s="29"/>
      <c r="EF477" s="54">
        <f>_xlfn.XLOOKUP($C477,[25]PSP!$C:$C,[25]PSP!$EF:$EF)</f>
        <v>4</v>
      </c>
      <c r="EG477" s="27">
        <f>_xlfn.XLOOKUP($C477,[25]PSP!$C:$C,[25]PSP!$EG:$EG)</f>
        <v>97.32</v>
      </c>
      <c r="EH477" s="28">
        <f t="shared" si="1829"/>
        <v>389.28</v>
      </c>
      <c r="EI477" s="29"/>
      <c r="EJ477" s="54">
        <f>_xlfn.XLOOKUP($C477,[25]PSP!$C:$C,[25]PSP!$EJ:$EJ)</f>
        <v>18</v>
      </c>
      <c r="EK477" s="27">
        <f>_xlfn.XLOOKUP($C477,[25]PSP!$C:$C,[25]PSP!$EK:$EK)</f>
        <v>97.32</v>
      </c>
      <c r="EL477" s="28">
        <f t="shared" si="1830"/>
        <v>1751.76</v>
      </c>
      <c r="EM477" s="29"/>
      <c r="EN477" s="108"/>
      <c r="EO477" s="29">
        <f t="shared" si="1833"/>
        <v>60824.999999999993</v>
      </c>
      <c r="EP477" s="29">
        <f t="shared" si="1831"/>
        <v>60825</v>
      </c>
      <c r="EQ477" s="4" t="b">
        <f t="shared" si="1832"/>
        <v>1</v>
      </c>
      <c r="ES477" s="118">
        <f t="shared" si="1728"/>
        <v>1.1767000000000001</v>
      </c>
    </row>
    <row r="478" spans="3:149" ht="14.25" x14ac:dyDescent="0.25">
      <c r="C478" s="24" t="s">
        <v>396</v>
      </c>
      <c r="D478" s="43">
        <f>_xlfn.XLOOKUP($C478,[25]PSP!$C:$C,[25]PSP!$D:$D)</f>
        <v>2003448</v>
      </c>
      <c r="E478" s="24" t="str">
        <f>_xlfn.XLOOKUP($C478,[25]PSP!$C:$C,[25]PSP!$E:$E)</f>
        <v>SICRO SERVIÇO</v>
      </c>
      <c r="F478" s="25" t="str">
        <f>_xlfn.XLOOKUP($C478,[25]PSP!$C:$C,[25]PSP!$F:$F)</f>
        <v>DISSIPADOR DE ENERGIA - DEB 01 - AREIA EXTRAÍDA E PEDRA DE MÃO PRODUZIDA</v>
      </c>
      <c r="G478" s="26" t="str">
        <f>_xlfn.XLOOKUP($C478,[25]PSP!$C:$C,[25]PSP!$G:$G)</f>
        <v>UN</v>
      </c>
      <c r="H478" s="53">
        <f>_xlfn.XLOOKUP($C478,[25]PSP!$C:$C,[25]PSP!$H:$H)</f>
        <v>82</v>
      </c>
      <c r="I478" s="28">
        <f>_xlfn.XLOOKUP($C478,[25]PSP!$C:$C,[25]PSP!$I:$I)</f>
        <v>23333.1</v>
      </c>
      <c r="J478" s="28">
        <f t="shared" si="1797"/>
        <v>27456.05877</v>
      </c>
      <c r="K478" s="29"/>
      <c r="L478" s="54">
        <f>_xlfn.XLOOKUP($C478,[25]PSP!$C:$C,[25]PSP!$L:$L)</f>
        <v>0</v>
      </c>
      <c r="M478" s="27">
        <f>_xlfn.XLOOKUP($C478,[25]PSP!$C:$C,[25]PSP!$M:$M)</f>
        <v>284.55</v>
      </c>
      <c r="N478" s="28">
        <f t="shared" si="1798"/>
        <v>0</v>
      </c>
      <c r="O478" s="29"/>
      <c r="P478" s="54">
        <f>_xlfn.XLOOKUP($C478,[25]PSP!$C:$C,[25]PSP!$P:$P)</f>
        <v>0</v>
      </c>
      <c r="Q478" s="27">
        <f>_xlfn.XLOOKUP($C478,[25]PSP!$C:$C,[25]PSP!$Q:$Q)</f>
        <v>284.55</v>
      </c>
      <c r="R478" s="28">
        <f t="shared" si="1799"/>
        <v>0</v>
      </c>
      <c r="S478" s="29"/>
      <c r="T478" s="54">
        <f>_xlfn.XLOOKUP($C478,[25]PSP!$C:$C,[25]PSP!$T:$T)</f>
        <v>0</v>
      </c>
      <c r="U478" s="27">
        <f>_xlfn.XLOOKUP($C478,[25]PSP!$C:$C,[25]PSP!$U:$U)</f>
        <v>284.55</v>
      </c>
      <c r="V478" s="28">
        <f t="shared" si="1800"/>
        <v>0</v>
      </c>
      <c r="W478" s="29"/>
      <c r="X478" s="54">
        <f>_xlfn.XLOOKUP($C478,[25]PSP!$C:$C,[25]PSP!$X:$X)</f>
        <v>0</v>
      </c>
      <c r="Y478" s="27">
        <f>_xlfn.XLOOKUP($C478,[25]PSP!$C:$C,[25]PSP!$Y:$Y)</f>
        <v>284.55</v>
      </c>
      <c r="Z478" s="28">
        <f t="shared" si="1801"/>
        <v>0</v>
      </c>
      <c r="AA478" s="29"/>
      <c r="AB478" s="54">
        <f>_xlfn.XLOOKUP($C478,[25]PSP!$C:$C,[25]PSP!$AB:$AB)</f>
        <v>0</v>
      </c>
      <c r="AC478" s="27">
        <f>_xlfn.XLOOKUP($C478,[25]PSP!$C:$C,[25]PSP!$AC:$AC)</f>
        <v>284.55</v>
      </c>
      <c r="AD478" s="28">
        <f t="shared" si="1802"/>
        <v>0</v>
      </c>
      <c r="AE478" s="29"/>
      <c r="AF478" s="54">
        <f>_xlfn.XLOOKUP($C478,[25]PSP!$C:$C,[25]PSP!$AF:$AF)</f>
        <v>0</v>
      </c>
      <c r="AG478" s="27">
        <f>_xlfn.XLOOKUP($C478,[25]PSP!$C:$C,[25]PSP!$AG:$AG)</f>
        <v>284.55</v>
      </c>
      <c r="AH478" s="28">
        <f t="shared" si="1803"/>
        <v>0</v>
      </c>
      <c r="AI478" s="29"/>
      <c r="AJ478" s="54">
        <f>_xlfn.XLOOKUP($C478,[25]PSP!$C:$C,[25]PSP!$AJ:$AJ)</f>
        <v>0</v>
      </c>
      <c r="AK478" s="27">
        <f>_xlfn.XLOOKUP($C478,[25]PSP!$C:$C,[25]PSP!$AK:$AK)</f>
        <v>284.55</v>
      </c>
      <c r="AL478" s="28">
        <f t="shared" si="1804"/>
        <v>0</v>
      </c>
      <c r="AM478" s="29"/>
      <c r="AN478" s="54">
        <f>_xlfn.XLOOKUP($C478,[25]PSP!$C:$C,[25]PSP!$AN:$AN)</f>
        <v>0</v>
      </c>
      <c r="AO478" s="27">
        <f>_xlfn.XLOOKUP($C478,[25]PSP!$C:$C,[25]PSP!$AO:$AO)</f>
        <v>284.55</v>
      </c>
      <c r="AP478" s="28">
        <f t="shared" si="1805"/>
        <v>0</v>
      </c>
      <c r="AQ478" s="29"/>
      <c r="AR478" s="54">
        <f>_xlfn.XLOOKUP($C478,[25]PSP!$C:$C,[25]PSP!$AR:$AR)</f>
        <v>0</v>
      </c>
      <c r="AS478" s="27">
        <f>_xlfn.XLOOKUP($C478,[25]PSP!$C:$C,[25]PSP!$AS:$AS)</f>
        <v>284.55</v>
      </c>
      <c r="AT478" s="28">
        <f t="shared" si="1806"/>
        <v>0</v>
      </c>
      <c r="AU478" s="29"/>
      <c r="AV478" s="54">
        <f>_xlfn.XLOOKUP($C478,[25]PSP!$C:$C,[25]PSP!$AV:$AV)</f>
        <v>0</v>
      </c>
      <c r="AW478" s="27">
        <f>_xlfn.XLOOKUP($C478,[25]PSP!$C:$C,[25]PSP!$AW:$AW)</f>
        <v>284.55</v>
      </c>
      <c r="AX478" s="28">
        <f t="shared" si="1807"/>
        <v>0</v>
      </c>
      <c r="AY478" s="29"/>
      <c r="AZ478" s="54">
        <f>_xlfn.XLOOKUP($C478,[25]PSP!$C:$C,[25]PSP!$AZ:$AZ)</f>
        <v>0</v>
      </c>
      <c r="BA478" s="27">
        <f>_xlfn.XLOOKUP($C478,[25]PSP!$C:$C,[25]PSP!$BA:$BA)</f>
        <v>284.55</v>
      </c>
      <c r="BB478" s="28">
        <f t="shared" si="1808"/>
        <v>0</v>
      </c>
      <c r="BC478" s="29"/>
      <c r="BD478" s="54">
        <f>_xlfn.XLOOKUP($C478,[25]PSP!$C:$C,[25]PSP!$BD:$BD)</f>
        <v>0</v>
      </c>
      <c r="BE478" s="27">
        <f>_xlfn.XLOOKUP($C478,[25]PSP!$C:$C,[25]PSP!$BE:$BE)</f>
        <v>284.55</v>
      </c>
      <c r="BF478" s="28">
        <f t="shared" si="1809"/>
        <v>0</v>
      </c>
      <c r="BG478" s="29"/>
      <c r="BH478" s="54">
        <f>_xlfn.XLOOKUP($C478,[25]PSP!$C:$C,[25]PSP!$BH:$BH)</f>
        <v>0</v>
      </c>
      <c r="BI478" s="27">
        <f>_xlfn.XLOOKUP($C478,[25]PSP!$C:$C,[25]PSP!$BI:$BI)</f>
        <v>284.55</v>
      </c>
      <c r="BJ478" s="28">
        <f t="shared" si="1810"/>
        <v>0</v>
      </c>
      <c r="BK478" s="29"/>
      <c r="BL478" s="54">
        <f>_xlfn.XLOOKUP($C478,[25]PSP!$C:$C,[25]PSP!$BL:$BL)</f>
        <v>0</v>
      </c>
      <c r="BM478" s="27">
        <f>_xlfn.XLOOKUP($C478,[25]PSP!$C:$C,[25]PSP!$BM:$BM)</f>
        <v>284.55</v>
      </c>
      <c r="BN478" s="28">
        <f t="shared" si="1811"/>
        <v>0</v>
      </c>
      <c r="BO478" s="29"/>
      <c r="BP478" s="54">
        <f>_xlfn.XLOOKUP($C478,[25]PSP!$C:$C,[25]PSP!$BP:$BP)</f>
        <v>0</v>
      </c>
      <c r="BQ478" s="27">
        <f>_xlfn.XLOOKUP($C478,[25]PSP!$C:$C,[25]PSP!$BQ:$BQ)</f>
        <v>284.55</v>
      </c>
      <c r="BR478" s="28">
        <f t="shared" si="1812"/>
        <v>0</v>
      </c>
      <c r="BS478" s="29"/>
      <c r="BT478" s="54">
        <f>_xlfn.XLOOKUP($C478,[25]PSP!$C:$C,[25]PSP!$BT:$BT)</f>
        <v>0</v>
      </c>
      <c r="BU478" s="27">
        <f>_xlfn.XLOOKUP($C478,[25]PSP!$C:$C,[25]PSP!$BU:$BU)</f>
        <v>284.55</v>
      </c>
      <c r="BV478" s="28">
        <f t="shared" si="1813"/>
        <v>0</v>
      </c>
      <c r="BW478" s="29"/>
      <c r="BX478" s="54">
        <f>_xlfn.XLOOKUP($C478,[25]PSP!$C:$C,[25]PSP!$BX:$BX)</f>
        <v>0</v>
      </c>
      <c r="BY478" s="27">
        <f>_xlfn.XLOOKUP($C478,[25]PSP!$C:$C,[25]PSP!$BY:$BY)</f>
        <v>284.55</v>
      </c>
      <c r="BZ478" s="28">
        <f t="shared" si="1814"/>
        <v>0</v>
      </c>
      <c r="CA478" s="29"/>
      <c r="CB478" s="54">
        <f>_xlfn.XLOOKUP($C478,[25]PSP!$C:$C,[25]PSP!$CB:$CB)</f>
        <v>0</v>
      </c>
      <c r="CC478" s="27">
        <f>_xlfn.XLOOKUP($C478,[25]PSP!$C:$C,[25]PSP!$CC:$CC)</f>
        <v>284.55</v>
      </c>
      <c r="CD478" s="28">
        <f t="shared" si="1815"/>
        <v>0</v>
      </c>
      <c r="CE478" s="29"/>
      <c r="CF478" s="54">
        <f>_xlfn.XLOOKUP($C478,[25]PSP!$C:$C,[25]PSP!$CF:$CF)</f>
        <v>0</v>
      </c>
      <c r="CG478" s="27">
        <f>_xlfn.XLOOKUP($C478,[25]PSP!$C:$C,[25]PSP!$CG:$CG)</f>
        <v>284.55</v>
      </c>
      <c r="CH478" s="28">
        <f t="shared" si="1816"/>
        <v>0</v>
      </c>
      <c r="CI478" s="29"/>
      <c r="CJ478" s="54">
        <f>_xlfn.XLOOKUP($C478,[25]PSP!$C:$C,[25]PSP!$CJ:$CJ)</f>
        <v>0</v>
      </c>
      <c r="CK478" s="27">
        <f>_xlfn.XLOOKUP($C478,[25]PSP!$C:$C,[25]PSP!$CK:$CK)</f>
        <v>284.55</v>
      </c>
      <c r="CL478" s="28">
        <f t="shared" si="1817"/>
        <v>0</v>
      </c>
      <c r="CM478" s="29"/>
      <c r="CN478" s="54">
        <f>_xlfn.XLOOKUP($C478,[25]PSP!$C:$C,[25]PSP!$CN:$CN)</f>
        <v>0</v>
      </c>
      <c r="CO478" s="27">
        <f>_xlfn.XLOOKUP($C478,[25]PSP!$C:$C,[25]PSP!$CO:$CO)</f>
        <v>284.55</v>
      </c>
      <c r="CP478" s="28">
        <f t="shared" si="1818"/>
        <v>0</v>
      </c>
      <c r="CQ478" s="29"/>
      <c r="CR478" s="54">
        <f>_xlfn.XLOOKUP($C478,[25]PSP!$C:$C,[25]PSP!$CR:$CR)</f>
        <v>0</v>
      </c>
      <c r="CS478" s="27">
        <f>_xlfn.XLOOKUP($C478,[25]PSP!$C:$C,[25]PSP!$CS:$CS)</f>
        <v>284.55</v>
      </c>
      <c r="CT478" s="28">
        <f t="shared" si="1819"/>
        <v>0</v>
      </c>
      <c r="CU478" s="29"/>
      <c r="CV478" s="54">
        <f>_xlfn.XLOOKUP($C478,[25]PSP!$C:$C,[25]PSP!$CV:$CV)</f>
        <v>0</v>
      </c>
      <c r="CW478" s="27">
        <f>_xlfn.XLOOKUP($C478,[25]PSP!$C:$C,[25]PSP!$CW:$CW)</f>
        <v>284.55</v>
      </c>
      <c r="CX478" s="28">
        <f t="shared" si="1820"/>
        <v>0</v>
      </c>
      <c r="CY478" s="29"/>
      <c r="CZ478" s="54">
        <f>_xlfn.XLOOKUP($C478,[25]PSP!$C:$C,[25]PSP!$CZ:$CZ)</f>
        <v>0</v>
      </c>
      <c r="DA478" s="27">
        <f>_xlfn.XLOOKUP($C478,[25]PSP!$C:$C,[25]PSP!$DA:$DA)</f>
        <v>284.55</v>
      </c>
      <c r="DB478" s="28">
        <f t="shared" si="1821"/>
        <v>0</v>
      </c>
      <c r="DC478" s="29"/>
      <c r="DD478" s="54">
        <f>_xlfn.XLOOKUP($C478,[25]PSP!$C:$C,[25]PSP!$DD:$DD)</f>
        <v>0</v>
      </c>
      <c r="DE478" s="27">
        <f>_xlfn.XLOOKUP($C478,[25]PSP!$C:$C,[25]PSP!$DE:$DE)</f>
        <v>284.55</v>
      </c>
      <c r="DF478" s="28">
        <f t="shared" si="1822"/>
        <v>0</v>
      </c>
      <c r="DG478" s="29"/>
      <c r="DH478" s="54">
        <f>_xlfn.XLOOKUP($C478,[25]PSP!$C:$C,[25]PSP!$DH:$DH)</f>
        <v>0</v>
      </c>
      <c r="DI478" s="27">
        <f>_xlfn.XLOOKUP($C478,[25]PSP!$C:$C,[25]PSP!$DI:$DI)</f>
        <v>284.55</v>
      </c>
      <c r="DJ478" s="28">
        <f t="shared" si="1823"/>
        <v>0</v>
      </c>
      <c r="DK478" s="29"/>
      <c r="DL478" s="54">
        <f>_xlfn.XLOOKUP($C478,[25]PSP!$C:$C,[25]PSP!$DL:$DL)</f>
        <v>0</v>
      </c>
      <c r="DM478" s="27">
        <f>_xlfn.XLOOKUP($C478,[25]PSP!$C:$C,[25]PSP!$DM:$DM)</f>
        <v>284.55</v>
      </c>
      <c r="DN478" s="28">
        <f t="shared" si="1824"/>
        <v>0</v>
      </c>
      <c r="DO478" s="29"/>
      <c r="DP478" s="54">
        <f>_xlfn.XLOOKUP($C478,[25]PSP!$C:$C,[25]PSP!$DP:$DP)</f>
        <v>0</v>
      </c>
      <c r="DQ478" s="27">
        <f>_xlfn.XLOOKUP($C478,[25]PSP!$C:$C,[25]PSP!$DQ:$DQ)</f>
        <v>284.55</v>
      </c>
      <c r="DR478" s="28">
        <f t="shared" si="1825"/>
        <v>0</v>
      </c>
      <c r="DS478" s="29"/>
      <c r="DT478" s="54">
        <f>_xlfn.XLOOKUP($C478,[25]PSP!$C:$C,[25]PSP!$DT:$DT)</f>
        <v>0</v>
      </c>
      <c r="DU478" s="27">
        <f>_xlfn.XLOOKUP($C478,[25]PSP!$C:$C,[25]PSP!$DU:$DU)</f>
        <v>284.55</v>
      </c>
      <c r="DV478" s="28">
        <f t="shared" si="1826"/>
        <v>0</v>
      </c>
      <c r="DW478" s="29"/>
      <c r="DX478" s="54">
        <f>_xlfn.XLOOKUP($C478,[25]PSP!$C:$C,[25]PSP!$DX:$DX)</f>
        <v>0</v>
      </c>
      <c r="DY478" s="27">
        <f>_xlfn.XLOOKUP($C478,[25]PSP!$C:$C,[25]PSP!$DY:$DY)</f>
        <v>284.55</v>
      </c>
      <c r="DZ478" s="28">
        <f t="shared" si="1827"/>
        <v>0</v>
      </c>
      <c r="EA478" s="29"/>
      <c r="EB478" s="54">
        <f>_xlfn.XLOOKUP($C478,[25]PSP!$C:$C,[25]PSP!$EB:$EB)</f>
        <v>41</v>
      </c>
      <c r="EC478" s="27">
        <f>_xlfn.XLOOKUP($C478,[25]PSP!$C:$C,[25]PSP!$EC:$EC)</f>
        <v>284.55</v>
      </c>
      <c r="ED478" s="28">
        <f t="shared" si="1828"/>
        <v>11666.55</v>
      </c>
      <c r="EE478" s="29"/>
      <c r="EF478" s="54">
        <f>_xlfn.XLOOKUP($C478,[25]PSP!$C:$C,[25]PSP!$EF:$EF)</f>
        <v>8</v>
      </c>
      <c r="EG478" s="27">
        <f>_xlfn.XLOOKUP($C478,[25]PSP!$C:$C,[25]PSP!$EG:$EG)</f>
        <v>284.55</v>
      </c>
      <c r="EH478" s="28">
        <f t="shared" si="1829"/>
        <v>2276.4</v>
      </c>
      <c r="EI478" s="29"/>
      <c r="EJ478" s="54">
        <f>_xlfn.XLOOKUP($C478,[25]PSP!$C:$C,[25]PSP!$EJ:$EJ)</f>
        <v>33</v>
      </c>
      <c r="EK478" s="27">
        <f>_xlfn.XLOOKUP($C478,[25]PSP!$C:$C,[25]PSP!$EK:$EK)</f>
        <v>284.55</v>
      </c>
      <c r="EL478" s="28">
        <f t="shared" si="1830"/>
        <v>9390.15</v>
      </c>
      <c r="EM478" s="29"/>
      <c r="EN478" s="108"/>
      <c r="EO478" s="29">
        <f t="shared" si="1833"/>
        <v>23333.1</v>
      </c>
      <c r="EP478" s="29">
        <f t="shared" si="1831"/>
        <v>23333.1</v>
      </c>
      <c r="EQ478" s="4" t="b">
        <f t="shared" si="1832"/>
        <v>1</v>
      </c>
      <c r="ES478" s="118">
        <f t="shared" si="1728"/>
        <v>1.1767000000000001</v>
      </c>
    </row>
    <row r="479" spans="3:149" ht="14.25" x14ac:dyDescent="0.25">
      <c r="C479" s="24" t="s">
        <v>397</v>
      </c>
      <c r="D479" s="43">
        <f>_xlfn.XLOOKUP($C479,[25]PSP!$C:$C,[25]PSP!$D:$D)</f>
        <v>2003454</v>
      </c>
      <c r="E479" s="24" t="str">
        <f>_xlfn.XLOOKUP($C479,[25]PSP!$C:$C,[25]PSP!$E:$E)</f>
        <v>SICRO SERVIÇO</v>
      </c>
      <c r="F479" s="25" t="str">
        <f>_xlfn.XLOOKUP($C479,[25]PSP!$C:$C,[25]PSP!$F:$F)</f>
        <v>DISSIPADOR DE ENERGIA - DEB 04 - AREIA EXTRAÍDA E PEDRA DE MÃO PRODUZIDA</v>
      </c>
      <c r="G479" s="26" t="str">
        <f>_xlfn.XLOOKUP($C479,[25]PSP!$C:$C,[25]PSP!$G:$G)</f>
        <v>UN</v>
      </c>
      <c r="H479" s="53">
        <f>_xlfn.XLOOKUP($C479,[25]PSP!$C:$C,[25]PSP!$H:$H)</f>
        <v>476</v>
      </c>
      <c r="I479" s="28">
        <f>_xlfn.XLOOKUP($C479,[25]PSP!$C:$C,[25]PSP!$I:$I)</f>
        <v>612640.55999999982</v>
      </c>
      <c r="J479" s="28">
        <f t="shared" si="1797"/>
        <v>720894.14695199986</v>
      </c>
      <c r="K479" s="29"/>
      <c r="L479" s="54">
        <f>_xlfn.XLOOKUP($C479,[25]PSP!$C:$C,[25]PSP!$L:$L)</f>
        <v>0</v>
      </c>
      <c r="M479" s="27">
        <f>_xlfn.XLOOKUP($C479,[25]PSP!$C:$C,[25]PSP!$M:$M)</f>
        <v>1287.06</v>
      </c>
      <c r="N479" s="28">
        <f t="shared" si="1798"/>
        <v>0</v>
      </c>
      <c r="O479" s="29"/>
      <c r="P479" s="54">
        <f>_xlfn.XLOOKUP($C479,[25]PSP!$C:$C,[25]PSP!$P:$P)</f>
        <v>0</v>
      </c>
      <c r="Q479" s="27">
        <f>_xlfn.XLOOKUP($C479,[25]PSP!$C:$C,[25]PSP!$Q:$Q)</f>
        <v>1287.06</v>
      </c>
      <c r="R479" s="28">
        <f t="shared" si="1799"/>
        <v>0</v>
      </c>
      <c r="S479" s="29"/>
      <c r="T479" s="54">
        <f>_xlfn.XLOOKUP($C479,[25]PSP!$C:$C,[25]PSP!$T:$T)</f>
        <v>0</v>
      </c>
      <c r="U479" s="27">
        <f>_xlfn.XLOOKUP($C479,[25]PSP!$C:$C,[25]PSP!$U:$U)</f>
        <v>1287.06</v>
      </c>
      <c r="V479" s="28">
        <f t="shared" si="1800"/>
        <v>0</v>
      </c>
      <c r="W479" s="29"/>
      <c r="X479" s="54">
        <f>_xlfn.XLOOKUP($C479,[25]PSP!$C:$C,[25]PSP!$X:$X)</f>
        <v>0</v>
      </c>
      <c r="Y479" s="27">
        <f>_xlfn.XLOOKUP($C479,[25]PSP!$C:$C,[25]PSP!$Y:$Y)</f>
        <v>1287.06</v>
      </c>
      <c r="Z479" s="28">
        <f t="shared" si="1801"/>
        <v>0</v>
      </c>
      <c r="AA479" s="29"/>
      <c r="AB479" s="54">
        <f>_xlfn.XLOOKUP($C479,[25]PSP!$C:$C,[25]PSP!$AB:$AB)</f>
        <v>4</v>
      </c>
      <c r="AC479" s="27">
        <f>_xlfn.XLOOKUP($C479,[25]PSP!$C:$C,[25]PSP!$AC:$AC)</f>
        <v>1287.06</v>
      </c>
      <c r="AD479" s="28">
        <f t="shared" si="1802"/>
        <v>5148.24</v>
      </c>
      <c r="AE479" s="29"/>
      <c r="AF479" s="54">
        <f>_xlfn.XLOOKUP($C479,[25]PSP!$C:$C,[25]PSP!$AF:$AF)</f>
        <v>4</v>
      </c>
      <c r="AG479" s="27">
        <f>_xlfn.XLOOKUP($C479,[25]PSP!$C:$C,[25]PSP!$AG:$AG)</f>
        <v>1287.06</v>
      </c>
      <c r="AH479" s="28">
        <f t="shared" si="1803"/>
        <v>5148.24</v>
      </c>
      <c r="AI479" s="29"/>
      <c r="AJ479" s="54">
        <f>_xlfn.XLOOKUP($C479,[25]PSP!$C:$C,[25]PSP!$AJ:$AJ)</f>
        <v>4</v>
      </c>
      <c r="AK479" s="27">
        <f>_xlfn.XLOOKUP($C479,[25]PSP!$C:$C,[25]PSP!$AK:$AK)</f>
        <v>1287.06</v>
      </c>
      <c r="AL479" s="28">
        <f t="shared" si="1804"/>
        <v>5148.24</v>
      </c>
      <c r="AM479" s="29"/>
      <c r="AN479" s="54">
        <f>_xlfn.XLOOKUP($C479,[25]PSP!$C:$C,[25]PSP!$AN:$AN)</f>
        <v>8</v>
      </c>
      <c r="AO479" s="27">
        <f>_xlfn.XLOOKUP($C479,[25]PSP!$C:$C,[25]PSP!$AO:$AO)</f>
        <v>1287.06</v>
      </c>
      <c r="AP479" s="28">
        <f t="shared" si="1805"/>
        <v>10296.48</v>
      </c>
      <c r="AQ479" s="29"/>
      <c r="AR479" s="54">
        <f>_xlfn.XLOOKUP($C479,[25]PSP!$C:$C,[25]PSP!$AR:$AR)</f>
        <v>4</v>
      </c>
      <c r="AS479" s="27">
        <f>_xlfn.XLOOKUP($C479,[25]PSP!$C:$C,[25]PSP!$AS:$AS)</f>
        <v>1287.06</v>
      </c>
      <c r="AT479" s="28">
        <f t="shared" si="1806"/>
        <v>5148.24</v>
      </c>
      <c r="AU479" s="29"/>
      <c r="AV479" s="54">
        <f>_xlfn.XLOOKUP($C479,[25]PSP!$C:$C,[25]PSP!$AV:$AV)</f>
        <v>0</v>
      </c>
      <c r="AW479" s="27">
        <f>_xlfn.XLOOKUP($C479,[25]PSP!$C:$C,[25]PSP!$AW:$AW)</f>
        <v>1287.06</v>
      </c>
      <c r="AX479" s="28">
        <f t="shared" si="1807"/>
        <v>0</v>
      </c>
      <c r="AY479" s="29"/>
      <c r="AZ479" s="54">
        <f>_xlfn.XLOOKUP($C479,[25]PSP!$C:$C,[25]PSP!$AZ:$AZ)</f>
        <v>4</v>
      </c>
      <c r="BA479" s="27">
        <f>_xlfn.XLOOKUP($C479,[25]PSP!$C:$C,[25]PSP!$BA:$BA)</f>
        <v>1287.06</v>
      </c>
      <c r="BB479" s="28">
        <f t="shared" si="1808"/>
        <v>5148.24</v>
      </c>
      <c r="BC479" s="29"/>
      <c r="BD479" s="54">
        <f>_xlfn.XLOOKUP($C479,[25]PSP!$C:$C,[25]PSP!$BD:$BD)</f>
        <v>56</v>
      </c>
      <c r="BE479" s="27">
        <f>_xlfn.XLOOKUP($C479,[25]PSP!$C:$C,[25]PSP!$BE:$BE)</f>
        <v>1287.06</v>
      </c>
      <c r="BF479" s="28">
        <f t="shared" si="1809"/>
        <v>72075.360000000001</v>
      </c>
      <c r="BG479" s="29"/>
      <c r="BH479" s="54">
        <f>_xlfn.XLOOKUP($C479,[25]PSP!$C:$C,[25]PSP!$BH:$BH)</f>
        <v>56</v>
      </c>
      <c r="BI479" s="27">
        <f>_xlfn.XLOOKUP($C479,[25]PSP!$C:$C,[25]PSP!$BI:$BI)</f>
        <v>1287.06</v>
      </c>
      <c r="BJ479" s="28">
        <f t="shared" si="1810"/>
        <v>72075.360000000001</v>
      </c>
      <c r="BK479" s="29"/>
      <c r="BL479" s="54">
        <f>_xlfn.XLOOKUP($C479,[25]PSP!$C:$C,[25]PSP!$BL:$BL)</f>
        <v>40</v>
      </c>
      <c r="BM479" s="27">
        <f>_xlfn.XLOOKUP($C479,[25]PSP!$C:$C,[25]PSP!$BM:$BM)</f>
        <v>1287.06</v>
      </c>
      <c r="BN479" s="28">
        <f t="shared" si="1811"/>
        <v>51482.400000000001</v>
      </c>
      <c r="BO479" s="29"/>
      <c r="BP479" s="54">
        <f>_xlfn.XLOOKUP($C479,[25]PSP!$C:$C,[25]PSP!$BP:$BP)</f>
        <v>16</v>
      </c>
      <c r="BQ479" s="27">
        <f>_xlfn.XLOOKUP($C479,[25]PSP!$C:$C,[25]PSP!$BQ:$BQ)</f>
        <v>1287.06</v>
      </c>
      <c r="BR479" s="28">
        <f t="shared" si="1812"/>
        <v>20592.96</v>
      </c>
      <c r="BS479" s="29"/>
      <c r="BT479" s="54">
        <f>_xlfn.XLOOKUP($C479,[25]PSP!$C:$C,[25]PSP!$BT:$BT)</f>
        <v>4</v>
      </c>
      <c r="BU479" s="27">
        <f>_xlfn.XLOOKUP($C479,[25]PSP!$C:$C,[25]PSP!$BU:$BU)</f>
        <v>1287.06</v>
      </c>
      <c r="BV479" s="28">
        <f t="shared" si="1813"/>
        <v>5148.24</v>
      </c>
      <c r="BW479" s="29"/>
      <c r="BX479" s="54">
        <f>_xlfn.XLOOKUP($C479,[25]PSP!$C:$C,[25]PSP!$BX:$BX)</f>
        <v>4</v>
      </c>
      <c r="BY479" s="27">
        <f>_xlfn.XLOOKUP($C479,[25]PSP!$C:$C,[25]PSP!$BY:$BY)</f>
        <v>1287.06</v>
      </c>
      <c r="BZ479" s="28">
        <f t="shared" si="1814"/>
        <v>5148.24</v>
      </c>
      <c r="CA479" s="29"/>
      <c r="CB479" s="54">
        <f>_xlfn.XLOOKUP($C479,[25]PSP!$C:$C,[25]PSP!$CB:$CB)</f>
        <v>4</v>
      </c>
      <c r="CC479" s="27">
        <f>_xlfn.XLOOKUP($C479,[25]PSP!$C:$C,[25]PSP!$CC:$CC)</f>
        <v>1287.06</v>
      </c>
      <c r="CD479" s="28">
        <f t="shared" si="1815"/>
        <v>5148.24</v>
      </c>
      <c r="CE479" s="29"/>
      <c r="CF479" s="54">
        <f>_xlfn.XLOOKUP($C479,[25]PSP!$C:$C,[25]PSP!$CF:$CF)</f>
        <v>4</v>
      </c>
      <c r="CG479" s="27">
        <f>_xlfn.XLOOKUP($C479,[25]PSP!$C:$C,[25]PSP!$CG:$CG)</f>
        <v>1287.06</v>
      </c>
      <c r="CH479" s="28">
        <f t="shared" si="1816"/>
        <v>5148.24</v>
      </c>
      <c r="CI479" s="29"/>
      <c r="CJ479" s="54">
        <f>_xlfn.XLOOKUP($C479,[25]PSP!$C:$C,[25]PSP!$CJ:$CJ)</f>
        <v>8</v>
      </c>
      <c r="CK479" s="27">
        <f>_xlfn.XLOOKUP($C479,[25]PSP!$C:$C,[25]PSP!$CK:$CK)</f>
        <v>1287.06</v>
      </c>
      <c r="CL479" s="28">
        <f t="shared" si="1817"/>
        <v>10296.48</v>
      </c>
      <c r="CM479" s="29"/>
      <c r="CN479" s="54">
        <f>_xlfn.XLOOKUP($C479,[25]PSP!$C:$C,[25]PSP!$CN:$CN)</f>
        <v>4</v>
      </c>
      <c r="CO479" s="27">
        <f>_xlfn.XLOOKUP($C479,[25]PSP!$C:$C,[25]PSP!$CO:$CO)</f>
        <v>1287.06</v>
      </c>
      <c r="CP479" s="28">
        <f t="shared" si="1818"/>
        <v>5148.24</v>
      </c>
      <c r="CQ479" s="29"/>
      <c r="CR479" s="54">
        <f>_xlfn.XLOOKUP($C479,[25]PSP!$C:$C,[25]PSP!$CR:$CR)</f>
        <v>36</v>
      </c>
      <c r="CS479" s="27">
        <f>_xlfn.XLOOKUP($C479,[25]PSP!$C:$C,[25]PSP!$CS:$CS)</f>
        <v>1287.06</v>
      </c>
      <c r="CT479" s="28">
        <f t="shared" si="1819"/>
        <v>46334.16</v>
      </c>
      <c r="CU479" s="29"/>
      <c r="CV479" s="54">
        <f>_xlfn.XLOOKUP($C479,[25]PSP!$C:$C,[25]PSP!$CV:$CV)</f>
        <v>28</v>
      </c>
      <c r="CW479" s="27">
        <f>_xlfn.XLOOKUP($C479,[25]PSP!$C:$C,[25]PSP!$CW:$CW)</f>
        <v>1287.06</v>
      </c>
      <c r="CX479" s="28">
        <f t="shared" si="1820"/>
        <v>36037.68</v>
      </c>
      <c r="CY479" s="29"/>
      <c r="CZ479" s="54">
        <f>_xlfn.XLOOKUP($C479,[25]PSP!$C:$C,[25]PSP!$CZ:$CZ)</f>
        <v>12</v>
      </c>
      <c r="DA479" s="27">
        <f>_xlfn.XLOOKUP($C479,[25]PSP!$C:$C,[25]PSP!$DA:$DA)</f>
        <v>1287.06</v>
      </c>
      <c r="DB479" s="28">
        <f t="shared" si="1821"/>
        <v>15444.72</v>
      </c>
      <c r="DC479" s="29"/>
      <c r="DD479" s="54">
        <f>_xlfn.XLOOKUP($C479,[25]PSP!$C:$C,[25]PSP!$DD:$DD)</f>
        <v>8</v>
      </c>
      <c r="DE479" s="27">
        <f>_xlfn.XLOOKUP($C479,[25]PSP!$C:$C,[25]PSP!$DE:$DE)</f>
        <v>1287.06</v>
      </c>
      <c r="DF479" s="28">
        <f t="shared" si="1822"/>
        <v>10296.48</v>
      </c>
      <c r="DG479" s="29"/>
      <c r="DH479" s="54">
        <f>_xlfn.XLOOKUP($C479,[25]PSP!$C:$C,[25]PSP!$DH:$DH)</f>
        <v>4</v>
      </c>
      <c r="DI479" s="27">
        <f>_xlfn.XLOOKUP($C479,[25]PSP!$C:$C,[25]PSP!$DI:$DI)</f>
        <v>1287.06</v>
      </c>
      <c r="DJ479" s="28">
        <f t="shared" si="1823"/>
        <v>5148.24</v>
      </c>
      <c r="DK479" s="29"/>
      <c r="DL479" s="54">
        <f>_xlfn.XLOOKUP($C479,[25]PSP!$C:$C,[25]PSP!$DL:$DL)</f>
        <v>12</v>
      </c>
      <c r="DM479" s="27">
        <f>_xlfn.XLOOKUP($C479,[25]PSP!$C:$C,[25]PSP!$DM:$DM)</f>
        <v>1287.06</v>
      </c>
      <c r="DN479" s="28">
        <f t="shared" si="1824"/>
        <v>15444.72</v>
      </c>
      <c r="DO479" s="29"/>
      <c r="DP479" s="54">
        <f>_xlfn.XLOOKUP($C479,[25]PSP!$C:$C,[25]PSP!$DP:$DP)</f>
        <v>8</v>
      </c>
      <c r="DQ479" s="27">
        <f>_xlfn.XLOOKUP($C479,[25]PSP!$C:$C,[25]PSP!$DQ:$DQ)</f>
        <v>1287.06</v>
      </c>
      <c r="DR479" s="28">
        <f t="shared" si="1825"/>
        <v>10296.48</v>
      </c>
      <c r="DS479" s="29"/>
      <c r="DT479" s="54">
        <f>_xlfn.XLOOKUP($C479,[25]PSP!$C:$C,[25]PSP!$DT:$DT)</f>
        <v>4</v>
      </c>
      <c r="DU479" s="27">
        <f>_xlfn.XLOOKUP($C479,[25]PSP!$C:$C,[25]PSP!$DU:$DU)</f>
        <v>1287.06</v>
      </c>
      <c r="DV479" s="28">
        <f t="shared" si="1826"/>
        <v>5148.24</v>
      </c>
      <c r="DW479" s="29"/>
      <c r="DX479" s="54">
        <f>_xlfn.XLOOKUP($C479,[25]PSP!$C:$C,[25]PSP!$DX:$DX)</f>
        <v>8</v>
      </c>
      <c r="DY479" s="27">
        <f>_xlfn.XLOOKUP($C479,[25]PSP!$C:$C,[25]PSP!$DY:$DY)</f>
        <v>1287.06</v>
      </c>
      <c r="DZ479" s="28">
        <f t="shared" si="1827"/>
        <v>10296.48</v>
      </c>
      <c r="EA479" s="29"/>
      <c r="EB479" s="54">
        <f>_xlfn.XLOOKUP($C479,[25]PSP!$C:$C,[25]PSP!$EB:$EB)</f>
        <v>74</v>
      </c>
      <c r="EC479" s="27">
        <f>_xlfn.XLOOKUP($C479,[25]PSP!$C:$C,[25]PSP!$EC:$EC)</f>
        <v>1287.06</v>
      </c>
      <c r="ED479" s="28">
        <f t="shared" si="1828"/>
        <v>95242.44</v>
      </c>
      <c r="EE479" s="29"/>
      <c r="EF479" s="54">
        <f>_xlfn.XLOOKUP($C479,[25]PSP!$C:$C,[25]PSP!$EF:$EF)</f>
        <v>12</v>
      </c>
      <c r="EG479" s="27">
        <f>_xlfn.XLOOKUP($C479,[25]PSP!$C:$C,[25]PSP!$EG:$EG)</f>
        <v>1287.06</v>
      </c>
      <c r="EH479" s="28">
        <f t="shared" si="1829"/>
        <v>15444.72</v>
      </c>
      <c r="EI479" s="29"/>
      <c r="EJ479" s="54">
        <f>_xlfn.XLOOKUP($C479,[25]PSP!$C:$C,[25]PSP!$EJ:$EJ)</f>
        <v>46</v>
      </c>
      <c r="EK479" s="27">
        <f>_xlfn.XLOOKUP($C479,[25]PSP!$C:$C,[25]PSP!$EK:$EK)</f>
        <v>1287.06</v>
      </c>
      <c r="EL479" s="28">
        <f t="shared" si="1830"/>
        <v>59204.76</v>
      </c>
      <c r="EM479" s="29"/>
      <c r="EN479" s="108"/>
      <c r="EO479" s="29">
        <f t="shared" si="1833"/>
        <v>612640.55999999994</v>
      </c>
      <c r="EP479" s="29">
        <f t="shared" si="1831"/>
        <v>612640.55999999982</v>
      </c>
      <c r="EQ479" s="4" t="b">
        <f t="shared" si="1832"/>
        <v>1</v>
      </c>
      <c r="ES479" s="118">
        <f t="shared" si="1728"/>
        <v>1.1767000000000001</v>
      </c>
    </row>
    <row r="480" spans="3:149" ht="14.25" x14ac:dyDescent="0.25">
      <c r="C480" s="24" t="s">
        <v>398</v>
      </c>
      <c r="D480" s="43">
        <f>_xlfn.XLOOKUP($C480,[25]PSP!$C:$C,[25]PSP!$D:$D)</f>
        <v>1600402</v>
      </c>
      <c r="E480" s="24" t="str">
        <f>_xlfn.XLOOKUP($C480,[25]PSP!$C:$C,[25]PSP!$E:$E)</f>
        <v>SICRO SERVIÇO</v>
      </c>
      <c r="F480" s="25" t="str">
        <f>_xlfn.XLOOKUP($C480,[25]PSP!$C:$C,[25]PSP!$F:$F)</f>
        <v>REMOÇÃO DE TUBOS DE CONCRETO EM VALAS E BUEIROS - D = 600 MM</v>
      </c>
      <c r="G480" s="26" t="str">
        <f>_xlfn.XLOOKUP($C480,[25]PSP!$C:$C,[25]PSP!$G:$G)</f>
        <v>M</v>
      </c>
      <c r="H480" s="53">
        <f>_xlfn.XLOOKUP($C480,[25]PSP!$C:$C,[25]PSP!$H:$H)</f>
        <v>186.8</v>
      </c>
      <c r="I480" s="28">
        <f>_xlfn.XLOOKUP($C480,[25]PSP!$C:$C,[25]PSP!$I:$I)</f>
        <v>1410.3400000000001</v>
      </c>
      <c r="J480" s="28">
        <f t="shared" si="1797"/>
        <v>1659.5470780000003</v>
      </c>
      <c r="K480" s="29"/>
      <c r="L480" s="54">
        <f>_xlfn.XLOOKUP($C480,[25]PSP!$C:$C,[25]PSP!$L:$L)</f>
        <v>0</v>
      </c>
      <c r="M480" s="27">
        <f>_xlfn.XLOOKUP($C480,[25]PSP!$C:$C,[25]PSP!$M:$M)</f>
        <v>7.55</v>
      </c>
      <c r="N480" s="28">
        <f t="shared" si="1798"/>
        <v>0</v>
      </c>
      <c r="O480" s="29"/>
      <c r="P480" s="54">
        <f>_xlfn.XLOOKUP($C480,[25]PSP!$C:$C,[25]PSP!$P:$P)</f>
        <v>0</v>
      </c>
      <c r="Q480" s="27">
        <f>_xlfn.XLOOKUP($C480,[25]PSP!$C:$C,[25]PSP!$Q:$Q)</f>
        <v>7.55</v>
      </c>
      <c r="R480" s="28">
        <f t="shared" si="1799"/>
        <v>0</v>
      </c>
      <c r="S480" s="29"/>
      <c r="T480" s="54">
        <f>_xlfn.XLOOKUP($C480,[25]PSP!$C:$C,[25]PSP!$T:$T)</f>
        <v>0</v>
      </c>
      <c r="U480" s="27">
        <f>_xlfn.XLOOKUP($C480,[25]PSP!$C:$C,[25]PSP!$U:$U)</f>
        <v>7.55</v>
      </c>
      <c r="V480" s="28">
        <f t="shared" si="1800"/>
        <v>0</v>
      </c>
      <c r="W480" s="29"/>
      <c r="X480" s="54">
        <f>_xlfn.XLOOKUP($C480,[25]PSP!$C:$C,[25]PSP!$X:$X)</f>
        <v>0</v>
      </c>
      <c r="Y480" s="27">
        <f>_xlfn.XLOOKUP($C480,[25]PSP!$C:$C,[25]PSP!$Y:$Y)</f>
        <v>7.55</v>
      </c>
      <c r="Z480" s="28">
        <f t="shared" si="1801"/>
        <v>0</v>
      </c>
      <c r="AA480" s="29"/>
      <c r="AB480" s="54">
        <f>_xlfn.XLOOKUP($C480,[25]PSP!$C:$C,[25]PSP!$AB:$AB)</f>
        <v>1.2000000000000002</v>
      </c>
      <c r="AC480" s="27">
        <f>_xlfn.XLOOKUP($C480,[25]PSP!$C:$C,[25]PSP!$AC:$AC)</f>
        <v>7.55</v>
      </c>
      <c r="AD480" s="28">
        <f t="shared" si="1802"/>
        <v>9.06</v>
      </c>
      <c r="AE480" s="29"/>
      <c r="AF480" s="54">
        <f>_xlfn.XLOOKUP($C480,[25]PSP!$C:$C,[25]PSP!$AF:$AF)</f>
        <v>0.8</v>
      </c>
      <c r="AG480" s="27">
        <f>_xlfn.XLOOKUP($C480,[25]PSP!$C:$C,[25]PSP!$AG:$AG)</f>
        <v>7.55</v>
      </c>
      <c r="AH480" s="28">
        <f t="shared" si="1803"/>
        <v>6.04</v>
      </c>
      <c r="AI480" s="29"/>
      <c r="AJ480" s="54">
        <f>_xlfn.XLOOKUP($C480,[25]PSP!$C:$C,[25]PSP!$AJ:$AJ)</f>
        <v>1.2000000000000002</v>
      </c>
      <c r="AK480" s="27">
        <f>_xlfn.XLOOKUP($C480,[25]PSP!$C:$C,[25]PSP!$AK:$AK)</f>
        <v>7.55</v>
      </c>
      <c r="AL480" s="28">
        <f t="shared" si="1804"/>
        <v>9.06</v>
      </c>
      <c r="AM480" s="29"/>
      <c r="AN480" s="54">
        <f>_xlfn.XLOOKUP($C480,[25]PSP!$C:$C,[25]PSP!$AN:$AN)</f>
        <v>2</v>
      </c>
      <c r="AO480" s="27">
        <f>_xlfn.XLOOKUP($C480,[25]PSP!$C:$C,[25]PSP!$AO:$AO)</f>
        <v>7.55</v>
      </c>
      <c r="AP480" s="28">
        <f t="shared" si="1805"/>
        <v>15.1</v>
      </c>
      <c r="AQ480" s="29"/>
      <c r="AR480" s="54">
        <f>_xlfn.XLOOKUP($C480,[25]PSP!$C:$C,[25]PSP!$AR:$AR)</f>
        <v>1.2000000000000002</v>
      </c>
      <c r="AS480" s="27">
        <f>_xlfn.XLOOKUP($C480,[25]PSP!$C:$C,[25]PSP!$AS:$AS)</f>
        <v>7.55</v>
      </c>
      <c r="AT480" s="28">
        <f t="shared" si="1806"/>
        <v>9.06</v>
      </c>
      <c r="AU480" s="29"/>
      <c r="AV480" s="54">
        <f>_xlfn.XLOOKUP($C480,[25]PSP!$C:$C,[25]PSP!$AV:$AV)</f>
        <v>0</v>
      </c>
      <c r="AW480" s="27">
        <f>_xlfn.XLOOKUP($C480,[25]PSP!$C:$C,[25]PSP!$AW:$AW)</f>
        <v>7.55</v>
      </c>
      <c r="AX480" s="28">
        <f t="shared" si="1807"/>
        <v>0</v>
      </c>
      <c r="AY480" s="29"/>
      <c r="AZ480" s="54">
        <f>_xlfn.XLOOKUP($C480,[25]PSP!$C:$C,[25]PSP!$AZ:$AZ)</f>
        <v>1.2000000000000002</v>
      </c>
      <c r="BA480" s="27">
        <f>_xlfn.XLOOKUP($C480,[25]PSP!$C:$C,[25]PSP!$BA:$BA)</f>
        <v>7.55</v>
      </c>
      <c r="BB480" s="28">
        <f t="shared" si="1808"/>
        <v>9.06</v>
      </c>
      <c r="BC480" s="29"/>
      <c r="BD480" s="54">
        <f>_xlfn.XLOOKUP($C480,[25]PSP!$C:$C,[25]PSP!$BD:$BD)</f>
        <v>14</v>
      </c>
      <c r="BE480" s="27">
        <f>_xlfn.XLOOKUP($C480,[25]PSP!$C:$C,[25]PSP!$BE:$BE)</f>
        <v>7.55</v>
      </c>
      <c r="BF480" s="28">
        <f t="shared" si="1809"/>
        <v>105.7</v>
      </c>
      <c r="BG480" s="29"/>
      <c r="BH480" s="54">
        <f>_xlfn.XLOOKUP($C480,[25]PSP!$C:$C,[25]PSP!$BH:$BH)</f>
        <v>14.4</v>
      </c>
      <c r="BI480" s="27">
        <f>_xlfn.XLOOKUP($C480,[25]PSP!$C:$C,[25]PSP!$BI:$BI)</f>
        <v>7.55</v>
      </c>
      <c r="BJ480" s="28">
        <f t="shared" si="1810"/>
        <v>108.72</v>
      </c>
      <c r="BK480" s="29"/>
      <c r="BL480" s="54">
        <f>_xlfn.XLOOKUP($C480,[25]PSP!$C:$C,[25]PSP!$BL:$BL)</f>
        <v>10</v>
      </c>
      <c r="BM480" s="27">
        <f>_xlfn.XLOOKUP($C480,[25]PSP!$C:$C,[25]PSP!$BM:$BM)</f>
        <v>7.55</v>
      </c>
      <c r="BN480" s="28">
        <f t="shared" si="1811"/>
        <v>75.5</v>
      </c>
      <c r="BO480" s="29"/>
      <c r="BP480" s="54">
        <f>_xlfn.XLOOKUP($C480,[25]PSP!$C:$C,[25]PSP!$BP:$BP)</f>
        <v>4</v>
      </c>
      <c r="BQ480" s="27">
        <f>_xlfn.XLOOKUP($C480,[25]PSP!$C:$C,[25]PSP!$BQ:$BQ)</f>
        <v>7.55</v>
      </c>
      <c r="BR480" s="28">
        <f t="shared" si="1812"/>
        <v>30.2</v>
      </c>
      <c r="BS480" s="29"/>
      <c r="BT480" s="54">
        <f>_xlfn.XLOOKUP($C480,[25]PSP!$C:$C,[25]PSP!$BT:$BT)</f>
        <v>0.8</v>
      </c>
      <c r="BU480" s="27">
        <f>_xlfn.XLOOKUP($C480,[25]PSP!$C:$C,[25]PSP!$BU:$BU)</f>
        <v>7.55</v>
      </c>
      <c r="BV480" s="28">
        <f t="shared" si="1813"/>
        <v>6.04</v>
      </c>
      <c r="BW480" s="29"/>
      <c r="BX480" s="54">
        <f>_xlfn.XLOOKUP($C480,[25]PSP!$C:$C,[25]PSP!$BX:$BX)</f>
        <v>0.8</v>
      </c>
      <c r="BY480" s="27">
        <f>_xlfn.XLOOKUP($C480,[25]PSP!$C:$C,[25]PSP!$BY:$BY)</f>
        <v>7.55</v>
      </c>
      <c r="BZ480" s="28">
        <f t="shared" si="1814"/>
        <v>6.04</v>
      </c>
      <c r="CA480" s="29"/>
      <c r="CB480" s="54">
        <f>_xlfn.XLOOKUP($C480,[25]PSP!$C:$C,[25]PSP!$CB:$CB)</f>
        <v>0.8</v>
      </c>
      <c r="CC480" s="27">
        <f>_xlfn.XLOOKUP($C480,[25]PSP!$C:$C,[25]PSP!$CC:$CC)</f>
        <v>7.55</v>
      </c>
      <c r="CD480" s="28">
        <f t="shared" si="1815"/>
        <v>6.04</v>
      </c>
      <c r="CE480" s="29"/>
      <c r="CF480" s="54">
        <f>_xlfn.XLOOKUP($C480,[25]PSP!$C:$C,[25]PSP!$CF:$CF)</f>
        <v>1.2000000000000002</v>
      </c>
      <c r="CG480" s="27">
        <f>_xlfn.XLOOKUP($C480,[25]PSP!$C:$C,[25]PSP!$CG:$CG)</f>
        <v>7.55</v>
      </c>
      <c r="CH480" s="28">
        <f t="shared" si="1816"/>
        <v>9.06</v>
      </c>
      <c r="CI480" s="29"/>
      <c r="CJ480" s="54">
        <f>_xlfn.XLOOKUP($C480,[25]PSP!$C:$C,[25]PSP!$CJ:$CJ)</f>
        <v>2</v>
      </c>
      <c r="CK480" s="27">
        <f>_xlfn.XLOOKUP($C480,[25]PSP!$C:$C,[25]PSP!$CK:$CK)</f>
        <v>7.55</v>
      </c>
      <c r="CL480" s="28">
        <f t="shared" si="1817"/>
        <v>15.1</v>
      </c>
      <c r="CM480" s="29"/>
      <c r="CN480" s="54">
        <f>_xlfn.XLOOKUP($C480,[25]PSP!$C:$C,[25]PSP!$CN:$CN)</f>
        <v>0.8</v>
      </c>
      <c r="CO480" s="27">
        <f>_xlfn.XLOOKUP($C480,[25]PSP!$C:$C,[25]PSP!$CO:$CO)</f>
        <v>7.55</v>
      </c>
      <c r="CP480" s="28">
        <f t="shared" si="1818"/>
        <v>6.04</v>
      </c>
      <c r="CQ480" s="29"/>
      <c r="CR480" s="54">
        <f>_xlfn.XLOOKUP($C480,[25]PSP!$C:$C,[25]PSP!$CR:$CR)</f>
        <v>9.2000000000000011</v>
      </c>
      <c r="CS480" s="27">
        <f>_xlfn.XLOOKUP($C480,[25]PSP!$C:$C,[25]PSP!$CS:$CS)</f>
        <v>7.55</v>
      </c>
      <c r="CT480" s="28">
        <f t="shared" si="1819"/>
        <v>69.459999999999994</v>
      </c>
      <c r="CU480" s="29"/>
      <c r="CV480" s="54">
        <f>_xlfn.XLOOKUP($C480,[25]PSP!$C:$C,[25]PSP!$CV:$CV)</f>
        <v>7.2</v>
      </c>
      <c r="CW480" s="27">
        <f>_xlfn.XLOOKUP($C480,[25]PSP!$C:$C,[25]PSP!$CW:$CW)</f>
        <v>7.55</v>
      </c>
      <c r="CX480" s="28">
        <f t="shared" si="1820"/>
        <v>54.36</v>
      </c>
      <c r="CY480" s="29"/>
      <c r="CZ480" s="54">
        <f>_xlfn.XLOOKUP($C480,[25]PSP!$C:$C,[25]PSP!$CZ:$CZ)</f>
        <v>2.8000000000000003</v>
      </c>
      <c r="DA480" s="27">
        <f>_xlfn.XLOOKUP($C480,[25]PSP!$C:$C,[25]PSP!$DA:$DA)</f>
        <v>7.55</v>
      </c>
      <c r="DB480" s="28">
        <f t="shared" si="1821"/>
        <v>21.14</v>
      </c>
      <c r="DC480" s="29"/>
      <c r="DD480" s="54">
        <f>_xlfn.XLOOKUP($C480,[25]PSP!$C:$C,[25]PSP!$DD:$DD)</f>
        <v>2</v>
      </c>
      <c r="DE480" s="27">
        <f>_xlfn.XLOOKUP($C480,[25]PSP!$C:$C,[25]PSP!$DE:$DE)</f>
        <v>7.55</v>
      </c>
      <c r="DF480" s="28">
        <f t="shared" si="1822"/>
        <v>15.1</v>
      </c>
      <c r="DG480" s="29"/>
      <c r="DH480" s="54">
        <f>_xlfn.XLOOKUP($C480,[25]PSP!$C:$C,[25]PSP!$DH:$DH)</f>
        <v>1.2000000000000002</v>
      </c>
      <c r="DI480" s="27">
        <f>_xlfn.XLOOKUP($C480,[25]PSP!$C:$C,[25]PSP!$DI:$DI)</f>
        <v>7.55</v>
      </c>
      <c r="DJ480" s="28">
        <f t="shared" si="1823"/>
        <v>9.06</v>
      </c>
      <c r="DK480" s="29"/>
      <c r="DL480" s="54">
        <f>_xlfn.XLOOKUP($C480,[25]PSP!$C:$C,[25]PSP!$DL:$DL)</f>
        <v>2.8000000000000003</v>
      </c>
      <c r="DM480" s="27">
        <f>_xlfn.XLOOKUP($C480,[25]PSP!$C:$C,[25]PSP!$DM:$DM)</f>
        <v>7.55</v>
      </c>
      <c r="DN480" s="28">
        <f t="shared" si="1824"/>
        <v>21.14</v>
      </c>
      <c r="DO480" s="29"/>
      <c r="DP480" s="54">
        <f>_xlfn.XLOOKUP($C480,[25]PSP!$C:$C,[25]PSP!$DP:$DP)</f>
        <v>2</v>
      </c>
      <c r="DQ480" s="27">
        <f>_xlfn.XLOOKUP($C480,[25]PSP!$C:$C,[25]PSP!$DQ:$DQ)</f>
        <v>7.55</v>
      </c>
      <c r="DR480" s="28">
        <f t="shared" si="1825"/>
        <v>15.1</v>
      </c>
      <c r="DS480" s="29"/>
      <c r="DT480" s="54">
        <f>_xlfn.XLOOKUP($C480,[25]PSP!$C:$C,[25]PSP!$DT:$DT)</f>
        <v>0.8</v>
      </c>
      <c r="DU480" s="27">
        <f>_xlfn.XLOOKUP($C480,[25]PSP!$C:$C,[25]PSP!$DU:$DU)</f>
        <v>7.55</v>
      </c>
      <c r="DV480" s="28">
        <f t="shared" si="1826"/>
        <v>6.04</v>
      </c>
      <c r="DW480" s="29"/>
      <c r="DX480" s="54">
        <f>_xlfn.XLOOKUP($C480,[25]PSP!$C:$C,[25]PSP!$DX:$DX)</f>
        <v>2</v>
      </c>
      <c r="DY480" s="27">
        <f>_xlfn.XLOOKUP($C480,[25]PSP!$C:$C,[25]PSP!$DY:$DY)</f>
        <v>7.55</v>
      </c>
      <c r="DZ480" s="28">
        <f t="shared" si="1827"/>
        <v>15.1</v>
      </c>
      <c r="EA480" s="29"/>
      <c r="EB480" s="54">
        <f>_xlfn.XLOOKUP($C480,[25]PSP!$C:$C,[25]PSP!$EB:$EB)</f>
        <v>56.400000000000006</v>
      </c>
      <c r="EC480" s="27">
        <f>_xlfn.XLOOKUP($C480,[25]PSP!$C:$C,[25]PSP!$EC:$EC)</f>
        <v>7.55</v>
      </c>
      <c r="ED480" s="28">
        <f t="shared" si="1828"/>
        <v>425.82</v>
      </c>
      <c r="EE480" s="29"/>
      <c r="EF480" s="54">
        <f>_xlfn.XLOOKUP($C480,[25]PSP!$C:$C,[25]PSP!$EF:$EF)</f>
        <v>8.8000000000000007</v>
      </c>
      <c r="EG480" s="27">
        <f>_xlfn.XLOOKUP($C480,[25]PSP!$C:$C,[25]PSP!$EG:$EG)</f>
        <v>7.55</v>
      </c>
      <c r="EH480" s="28">
        <f t="shared" si="1829"/>
        <v>66.44</v>
      </c>
      <c r="EI480" s="29"/>
      <c r="EJ480" s="54">
        <f>_xlfn.XLOOKUP($C480,[25]PSP!$C:$C,[25]PSP!$EJ:$EJ)</f>
        <v>35.200000000000003</v>
      </c>
      <c r="EK480" s="27">
        <f>_xlfn.XLOOKUP($C480,[25]PSP!$C:$C,[25]PSP!$EK:$EK)</f>
        <v>7.55</v>
      </c>
      <c r="EL480" s="28">
        <f t="shared" si="1830"/>
        <v>265.76</v>
      </c>
      <c r="EM480" s="29"/>
      <c r="EN480" s="108"/>
      <c r="EO480" s="29">
        <f t="shared" si="1833"/>
        <v>1410.3399999999997</v>
      </c>
      <c r="EP480" s="29">
        <f t="shared" si="1831"/>
        <v>1410.3400000000001</v>
      </c>
      <c r="EQ480" s="4" t="b">
        <f t="shared" si="1832"/>
        <v>1</v>
      </c>
      <c r="ES480" s="118">
        <f t="shared" si="1728"/>
        <v>1.1767000000000001</v>
      </c>
    </row>
    <row r="481" spans="3:149" ht="21" x14ac:dyDescent="0.25">
      <c r="C481" s="24" t="s">
        <v>399</v>
      </c>
      <c r="D481" s="43" t="str">
        <f>_xlfn.XLOOKUP($C481,[25]PSP!$C:$C,[25]PSP!$D:$D)</f>
        <v>ED-48551</v>
      </c>
      <c r="E481" s="24" t="str">
        <f>_xlfn.XLOOKUP($C481,[25]PSP!$C:$C,[25]PSP!$E:$E)</f>
        <v>DER/MG</v>
      </c>
      <c r="F481" s="25" t="str">
        <f>_xlfn.XLOOKUP($C481,[25]PSP!$C:$C,[25]PSP!$F:$F)</f>
        <v>BOCA DE LOBO DUPLA (TIPO B - CONCRETO), QUADRO, GRELHA E  CANTONEIRA, INCLUSIVE ESCAVAÇÃO, REATERRO E BOTA-FORA</v>
      </c>
      <c r="G481" s="26" t="str">
        <f>_xlfn.XLOOKUP($C481,[25]PSP!$C:$C,[25]PSP!$G:$G)</f>
        <v>U</v>
      </c>
      <c r="H481" s="53">
        <f>_xlfn.XLOOKUP($C481,[25]PSP!$C:$C,[25]PSP!$H:$H)</f>
        <v>0</v>
      </c>
      <c r="I481" s="28">
        <f>_xlfn.XLOOKUP($C481,[25]PSP!$C:$C,[25]PSP!$I:$I)</f>
        <v>0</v>
      </c>
      <c r="J481" s="28">
        <f t="shared" si="1797"/>
        <v>0</v>
      </c>
      <c r="K481" s="29"/>
      <c r="L481" s="54">
        <f>_xlfn.XLOOKUP($C481,[25]PSP!$C:$C,[25]PSP!$L:$L)</f>
        <v>0</v>
      </c>
      <c r="M481" s="27">
        <f>_xlfn.XLOOKUP($C481,[25]PSP!$C:$C,[25]PSP!$M:$M)</f>
        <v>1451.91</v>
      </c>
      <c r="N481" s="28">
        <f t="shared" si="1798"/>
        <v>0</v>
      </c>
      <c r="O481" s="29"/>
      <c r="P481" s="54">
        <f>_xlfn.XLOOKUP($C481,[25]PSP!$C:$C,[25]PSP!$P:$P)</f>
        <v>0</v>
      </c>
      <c r="Q481" s="27">
        <f>_xlfn.XLOOKUP($C481,[25]PSP!$C:$C,[25]PSP!$Q:$Q)</f>
        <v>1451.91</v>
      </c>
      <c r="R481" s="28">
        <f t="shared" si="1799"/>
        <v>0</v>
      </c>
      <c r="S481" s="29"/>
      <c r="T481" s="54">
        <f>_xlfn.XLOOKUP($C481,[25]PSP!$C:$C,[25]PSP!$T:$T)</f>
        <v>0</v>
      </c>
      <c r="U481" s="27">
        <f>_xlfn.XLOOKUP($C481,[25]PSP!$C:$C,[25]PSP!$U:$U)</f>
        <v>1451.91</v>
      </c>
      <c r="V481" s="28">
        <f t="shared" si="1800"/>
        <v>0</v>
      </c>
      <c r="W481" s="29"/>
      <c r="X481" s="54">
        <f>_xlfn.XLOOKUP($C481,[25]PSP!$C:$C,[25]PSP!$X:$X)</f>
        <v>0</v>
      </c>
      <c r="Y481" s="27">
        <f>_xlfn.XLOOKUP($C481,[25]PSP!$C:$C,[25]PSP!$Y:$Y)</f>
        <v>1451.91</v>
      </c>
      <c r="Z481" s="28">
        <f t="shared" si="1801"/>
        <v>0</v>
      </c>
      <c r="AA481" s="29"/>
      <c r="AB481" s="54">
        <f>_xlfn.XLOOKUP($C481,[25]PSP!$C:$C,[25]PSP!$AB:$AB)</f>
        <v>0</v>
      </c>
      <c r="AC481" s="27">
        <f>_xlfn.XLOOKUP($C481,[25]PSP!$C:$C,[25]PSP!$AC:$AC)</f>
        <v>1451.91</v>
      </c>
      <c r="AD481" s="28">
        <f t="shared" si="1802"/>
        <v>0</v>
      </c>
      <c r="AE481" s="29"/>
      <c r="AF481" s="54">
        <f>_xlfn.XLOOKUP($C481,[25]PSP!$C:$C,[25]PSP!$AF:$AF)</f>
        <v>0</v>
      </c>
      <c r="AG481" s="27">
        <f>_xlfn.XLOOKUP($C481,[25]PSP!$C:$C,[25]PSP!$AG:$AG)</f>
        <v>1451.91</v>
      </c>
      <c r="AH481" s="28">
        <f t="shared" si="1803"/>
        <v>0</v>
      </c>
      <c r="AI481" s="29"/>
      <c r="AJ481" s="54">
        <f>_xlfn.XLOOKUP($C481,[25]PSP!$C:$C,[25]PSP!$AJ:$AJ)</f>
        <v>0</v>
      </c>
      <c r="AK481" s="27">
        <f>_xlfn.XLOOKUP($C481,[25]PSP!$C:$C,[25]PSP!$AK:$AK)</f>
        <v>1451.91</v>
      </c>
      <c r="AL481" s="28">
        <f t="shared" si="1804"/>
        <v>0</v>
      </c>
      <c r="AM481" s="29"/>
      <c r="AN481" s="54">
        <f>_xlfn.XLOOKUP($C481,[25]PSP!$C:$C,[25]PSP!$AN:$AN)</f>
        <v>0</v>
      </c>
      <c r="AO481" s="27">
        <f>_xlfn.XLOOKUP($C481,[25]PSP!$C:$C,[25]PSP!$AO:$AO)</f>
        <v>1451.91</v>
      </c>
      <c r="AP481" s="28">
        <f t="shared" si="1805"/>
        <v>0</v>
      </c>
      <c r="AQ481" s="29"/>
      <c r="AR481" s="54">
        <f>_xlfn.XLOOKUP($C481,[25]PSP!$C:$C,[25]PSP!$AR:$AR)</f>
        <v>0</v>
      </c>
      <c r="AS481" s="27">
        <f>_xlfn.XLOOKUP($C481,[25]PSP!$C:$C,[25]PSP!$AS:$AS)</f>
        <v>1451.91</v>
      </c>
      <c r="AT481" s="28">
        <f t="shared" si="1806"/>
        <v>0</v>
      </c>
      <c r="AU481" s="29"/>
      <c r="AV481" s="54">
        <f>_xlfn.XLOOKUP($C481,[25]PSP!$C:$C,[25]PSP!$AV:$AV)</f>
        <v>0</v>
      </c>
      <c r="AW481" s="27">
        <f>_xlfn.XLOOKUP($C481,[25]PSP!$C:$C,[25]PSP!$AW:$AW)</f>
        <v>1451.91</v>
      </c>
      <c r="AX481" s="28">
        <f t="shared" si="1807"/>
        <v>0</v>
      </c>
      <c r="AY481" s="29"/>
      <c r="AZ481" s="54">
        <f>_xlfn.XLOOKUP($C481,[25]PSP!$C:$C,[25]PSP!$AZ:$AZ)</f>
        <v>0</v>
      </c>
      <c r="BA481" s="27">
        <f>_xlfn.XLOOKUP($C481,[25]PSP!$C:$C,[25]PSP!$BA:$BA)</f>
        <v>1451.91</v>
      </c>
      <c r="BB481" s="28">
        <f t="shared" si="1808"/>
        <v>0</v>
      </c>
      <c r="BC481" s="29"/>
      <c r="BD481" s="54">
        <f>_xlfn.XLOOKUP($C481,[25]PSP!$C:$C,[25]PSP!$BD:$BD)</f>
        <v>0</v>
      </c>
      <c r="BE481" s="27">
        <f>_xlfn.XLOOKUP($C481,[25]PSP!$C:$C,[25]PSP!$BE:$BE)</f>
        <v>1451.91</v>
      </c>
      <c r="BF481" s="28">
        <f t="shared" si="1809"/>
        <v>0</v>
      </c>
      <c r="BG481" s="29"/>
      <c r="BH481" s="54">
        <f>_xlfn.XLOOKUP($C481,[25]PSP!$C:$C,[25]PSP!$BH:$BH)</f>
        <v>0</v>
      </c>
      <c r="BI481" s="27">
        <f>_xlfn.XLOOKUP($C481,[25]PSP!$C:$C,[25]PSP!$BI:$BI)</f>
        <v>1451.91</v>
      </c>
      <c r="BJ481" s="28">
        <f t="shared" si="1810"/>
        <v>0</v>
      </c>
      <c r="BK481" s="29"/>
      <c r="BL481" s="54">
        <f>_xlfn.XLOOKUP($C481,[25]PSP!$C:$C,[25]PSP!$BL:$BL)</f>
        <v>0</v>
      </c>
      <c r="BM481" s="27">
        <f>_xlfn.XLOOKUP($C481,[25]PSP!$C:$C,[25]PSP!$BM:$BM)</f>
        <v>1451.91</v>
      </c>
      <c r="BN481" s="28">
        <f t="shared" si="1811"/>
        <v>0</v>
      </c>
      <c r="BO481" s="29"/>
      <c r="BP481" s="54">
        <f>_xlfn.XLOOKUP($C481,[25]PSP!$C:$C,[25]PSP!$BP:$BP)</f>
        <v>0</v>
      </c>
      <c r="BQ481" s="27">
        <f>_xlfn.XLOOKUP($C481,[25]PSP!$C:$C,[25]PSP!$BQ:$BQ)</f>
        <v>1451.91</v>
      </c>
      <c r="BR481" s="28">
        <f t="shared" si="1812"/>
        <v>0</v>
      </c>
      <c r="BS481" s="29"/>
      <c r="BT481" s="54">
        <f>_xlfn.XLOOKUP($C481,[25]PSP!$C:$C,[25]PSP!$BT:$BT)</f>
        <v>0</v>
      </c>
      <c r="BU481" s="27">
        <f>_xlfn.XLOOKUP($C481,[25]PSP!$C:$C,[25]PSP!$BU:$BU)</f>
        <v>1451.91</v>
      </c>
      <c r="BV481" s="28">
        <f t="shared" si="1813"/>
        <v>0</v>
      </c>
      <c r="BW481" s="29"/>
      <c r="BX481" s="54">
        <f>_xlfn.XLOOKUP($C481,[25]PSP!$C:$C,[25]PSP!$BX:$BX)</f>
        <v>0</v>
      </c>
      <c r="BY481" s="27">
        <f>_xlfn.XLOOKUP($C481,[25]PSP!$C:$C,[25]PSP!$BY:$BY)</f>
        <v>1451.91</v>
      </c>
      <c r="BZ481" s="28">
        <f t="shared" si="1814"/>
        <v>0</v>
      </c>
      <c r="CA481" s="29"/>
      <c r="CB481" s="54">
        <f>_xlfn.XLOOKUP($C481,[25]PSP!$C:$C,[25]PSP!$CB:$CB)</f>
        <v>0</v>
      </c>
      <c r="CC481" s="27">
        <f>_xlfn.XLOOKUP($C481,[25]PSP!$C:$C,[25]PSP!$CC:$CC)</f>
        <v>1451.91</v>
      </c>
      <c r="CD481" s="28">
        <f t="shared" si="1815"/>
        <v>0</v>
      </c>
      <c r="CE481" s="29"/>
      <c r="CF481" s="54">
        <f>_xlfn.XLOOKUP($C481,[25]PSP!$C:$C,[25]PSP!$CF:$CF)</f>
        <v>0</v>
      </c>
      <c r="CG481" s="27">
        <f>_xlfn.XLOOKUP($C481,[25]PSP!$C:$C,[25]PSP!$CG:$CG)</f>
        <v>1451.91</v>
      </c>
      <c r="CH481" s="28">
        <f t="shared" si="1816"/>
        <v>0</v>
      </c>
      <c r="CI481" s="29"/>
      <c r="CJ481" s="54">
        <f>_xlfn.XLOOKUP($C481,[25]PSP!$C:$C,[25]PSP!$CJ:$CJ)</f>
        <v>0</v>
      </c>
      <c r="CK481" s="27">
        <f>_xlfn.XLOOKUP($C481,[25]PSP!$C:$C,[25]PSP!$CK:$CK)</f>
        <v>1451.91</v>
      </c>
      <c r="CL481" s="28">
        <f t="shared" si="1817"/>
        <v>0</v>
      </c>
      <c r="CM481" s="29"/>
      <c r="CN481" s="54">
        <f>_xlfn.XLOOKUP($C481,[25]PSP!$C:$C,[25]PSP!$CN:$CN)</f>
        <v>0</v>
      </c>
      <c r="CO481" s="27">
        <f>_xlfn.XLOOKUP($C481,[25]PSP!$C:$C,[25]PSP!$CO:$CO)</f>
        <v>1451.91</v>
      </c>
      <c r="CP481" s="28">
        <f t="shared" si="1818"/>
        <v>0</v>
      </c>
      <c r="CQ481" s="29"/>
      <c r="CR481" s="54">
        <f>_xlfn.XLOOKUP($C481,[25]PSP!$C:$C,[25]PSP!$CR:$CR)</f>
        <v>0</v>
      </c>
      <c r="CS481" s="27">
        <f>_xlfn.XLOOKUP($C481,[25]PSP!$C:$C,[25]PSP!$CS:$CS)</f>
        <v>1451.91</v>
      </c>
      <c r="CT481" s="28">
        <f t="shared" si="1819"/>
        <v>0</v>
      </c>
      <c r="CU481" s="29"/>
      <c r="CV481" s="54">
        <f>_xlfn.XLOOKUP($C481,[25]PSP!$C:$C,[25]PSP!$CV:$CV)</f>
        <v>0</v>
      </c>
      <c r="CW481" s="27">
        <f>_xlfn.XLOOKUP($C481,[25]PSP!$C:$C,[25]PSP!$CW:$CW)</f>
        <v>1451.91</v>
      </c>
      <c r="CX481" s="28">
        <f t="shared" si="1820"/>
        <v>0</v>
      </c>
      <c r="CY481" s="29"/>
      <c r="CZ481" s="54">
        <f>_xlfn.XLOOKUP($C481,[25]PSP!$C:$C,[25]PSP!$CZ:$CZ)</f>
        <v>0</v>
      </c>
      <c r="DA481" s="27">
        <f>_xlfn.XLOOKUP($C481,[25]PSP!$C:$C,[25]PSP!$DA:$DA)</f>
        <v>1451.91</v>
      </c>
      <c r="DB481" s="28">
        <f t="shared" si="1821"/>
        <v>0</v>
      </c>
      <c r="DC481" s="29"/>
      <c r="DD481" s="54">
        <f>_xlfn.XLOOKUP($C481,[25]PSP!$C:$C,[25]PSP!$DD:$DD)</f>
        <v>0</v>
      </c>
      <c r="DE481" s="27">
        <f>_xlfn.XLOOKUP($C481,[25]PSP!$C:$C,[25]PSP!$DE:$DE)</f>
        <v>1451.91</v>
      </c>
      <c r="DF481" s="28">
        <f t="shared" si="1822"/>
        <v>0</v>
      </c>
      <c r="DG481" s="29"/>
      <c r="DH481" s="54">
        <f>_xlfn.XLOOKUP($C481,[25]PSP!$C:$C,[25]PSP!$DH:$DH)</f>
        <v>0</v>
      </c>
      <c r="DI481" s="27">
        <f>_xlfn.XLOOKUP($C481,[25]PSP!$C:$C,[25]PSP!$DI:$DI)</f>
        <v>1451.91</v>
      </c>
      <c r="DJ481" s="28">
        <f t="shared" si="1823"/>
        <v>0</v>
      </c>
      <c r="DK481" s="29"/>
      <c r="DL481" s="54">
        <f>_xlfn.XLOOKUP($C481,[25]PSP!$C:$C,[25]PSP!$DL:$DL)</f>
        <v>0</v>
      </c>
      <c r="DM481" s="27">
        <f>_xlfn.XLOOKUP($C481,[25]PSP!$C:$C,[25]PSP!$DM:$DM)</f>
        <v>1451.91</v>
      </c>
      <c r="DN481" s="28">
        <f t="shared" si="1824"/>
        <v>0</v>
      </c>
      <c r="DO481" s="29"/>
      <c r="DP481" s="54">
        <f>_xlfn.XLOOKUP($C481,[25]PSP!$C:$C,[25]PSP!$DP:$DP)</f>
        <v>0</v>
      </c>
      <c r="DQ481" s="27">
        <f>_xlfn.XLOOKUP($C481,[25]PSP!$C:$C,[25]PSP!$DQ:$DQ)</f>
        <v>1451.91</v>
      </c>
      <c r="DR481" s="28">
        <f t="shared" si="1825"/>
        <v>0</v>
      </c>
      <c r="DS481" s="29"/>
      <c r="DT481" s="54">
        <f>_xlfn.XLOOKUP($C481,[25]PSP!$C:$C,[25]PSP!$DT:$DT)</f>
        <v>0</v>
      </c>
      <c r="DU481" s="27">
        <f>_xlfn.XLOOKUP($C481,[25]PSP!$C:$C,[25]PSP!$DU:$DU)</f>
        <v>1451.91</v>
      </c>
      <c r="DV481" s="28">
        <f t="shared" si="1826"/>
        <v>0</v>
      </c>
      <c r="DW481" s="29"/>
      <c r="DX481" s="54">
        <f>_xlfn.XLOOKUP($C481,[25]PSP!$C:$C,[25]PSP!$DX:$DX)</f>
        <v>0</v>
      </c>
      <c r="DY481" s="27">
        <f>_xlfn.XLOOKUP($C481,[25]PSP!$C:$C,[25]PSP!$DY:$DY)</f>
        <v>1451.91</v>
      </c>
      <c r="DZ481" s="28">
        <f t="shared" si="1827"/>
        <v>0</v>
      </c>
      <c r="EA481" s="29"/>
      <c r="EB481" s="54">
        <f>_xlfn.XLOOKUP($C481,[25]PSP!$C:$C,[25]PSP!$EB:$EB)</f>
        <v>0</v>
      </c>
      <c r="EC481" s="27">
        <f>_xlfn.XLOOKUP($C481,[25]PSP!$C:$C,[25]PSP!$EC:$EC)</f>
        <v>1451.91</v>
      </c>
      <c r="ED481" s="28">
        <f t="shared" si="1828"/>
        <v>0</v>
      </c>
      <c r="EE481" s="29"/>
      <c r="EF481" s="54">
        <f>_xlfn.XLOOKUP($C481,[25]PSP!$C:$C,[25]PSP!$EF:$EF)</f>
        <v>0</v>
      </c>
      <c r="EG481" s="27">
        <f>_xlfn.XLOOKUP($C481,[25]PSP!$C:$C,[25]PSP!$EG:$EG)</f>
        <v>1451.91</v>
      </c>
      <c r="EH481" s="28">
        <f t="shared" si="1829"/>
        <v>0</v>
      </c>
      <c r="EI481" s="29"/>
      <c r="EJ481" s="54">
        <f>_xlfn.XLOOKUP($C481,[25]PSP!$C:$C,[25]PSP!$EJ:$EJ)</f>
        <v>0</v>
      </c>
      <c r="EK481" s="27">
        <f>_xlfn.XLOOKUP($C481,[25]PSP!$C:$C,[25]PSP!$EK:$EK)</f>
        <v>1451.91</v>
      </c>
      <c r="EL481" s="28">
        <f t="shared" si="1830"/>
        <v>0</v>
      </c>
      <c r="EM481" s="29"/>
      <c r="EN481" s="108"/>
      <c r="EO481" s="29">
        <f t="shared" si="1833"/>
        <v>0</v>
      </c>
      <c r="EP481" s="29">
        <f t="shared" si="1831"/>
        <v>0</v>
      </c>
      <c r="EQ481" s="4" t="b">
        <f t="shared" si="1832"/>
        <v>1</v>
      </c>
      <c r="ES481" s="118">
        <f t="shared" si="1728"/>
        <v>1.1767000000000001</v>
      </c>
    </row>
    <row r="482" spans="3:149" ht="21" x14ac:dyDescent="0.25">
      <c r="C482" s="24" t="s">
        <v>400</v>
      </c>
      <c r="D482" s="43" t="str">
        <f>_xlfn.XLOOKUP($C482,[25]PSP!$C:$C,[25]PSP!$D:$D)</f>
        <v>ED-48634</v>
      </c>
      <c r="E482" s="24" t="str">
        <f>_xlfn.XLOOKUP($C482,[25]PSP!$C:$C,[25]PSP!$E:$E)</f>
        <v>DER/MG</v>
      </c>
      <c r="F482" s="25" t="str">
        <f>_xlfn.XLOOKUP($C482,[25]PSP!$C:$C,[25]PSP!$F:$F)</f>
        <v>POÇO DE VISITA PARA REDE TUBULAR TIPO A DN 800, EXCLUSIVE  ESCAVAÇÃO, REATERRO E BOTA FORA</v>
      </c>
      <c r="G482" s="26" t="str">
        <f>_xlfn.XLOOKUP($C482,[25]PSP!$C:$C,[25]PSP!$G:$G)</f>
        <v>U</v>
      </c>
      <c r="H482" s="53">
        <f>_xlfn.XLOOKUP($C482,[25]PSP!$C:$C,[25]PSP!$H:$H)</f>
        <v>0</v>
      </c>
      <c r="I482" s="28">
        <f>_xlfn.XLOOKUP($C482,[25]PSP!$C:$C,[25]PSP!$I:$I)</f>
        <v>0</v>
      </c>
      <c r="J482" s="28">
        <f t="shared" si="1797"/>
        <v>0</v>
      </c>
      <c r="K482" s="29"/>
      <c r="L482" s="54">
        <f>_xlfn.XLOOKUP($C482,[25]PSP!$C:$C,[25]PSP!$L:$L)</f>
        <v>0</v>
      </c>
      <c r="M482" s="27">
        <f>_xlfn.XLOOKUP($C482,[25]PSP!$C:$C,[25]PSP!$M:$M)</f>
        <v>1633.84</v>
      </c>
      <c r="N482" s="28">
        <f t="shared" si="1798"/>
        <v>0</v>
      </c>
      <c r="O482" s="29"/>
      <c r="P482" s="54">
        <f>_xlfn.XLOOKUP($C482,[25]PSP!$C:$C,[25]PSP!$P:$P)</f>
        <v>0</v>
      </c>
      <c r="Q482" s="27">
        <f>_xlfn.XLOOKUP($C482,[25]PSP!$C:$C,[25]PSP!$Q:$Q)</f>
        <v>1633.84</v>
      </c>
      <c r="R482" s="28">
        <f t="shared" si="1799"/>
        <v>0</v>
      </c>
      <c r="S482" s="29"/>
      <c r="T482" s="54">
        <f>_xlfn.XLOOKUP($C482,[25]PSP!$C:$C,[25]PSP!$T:$T)</f>
        <v>0</v>
      </c>
      <c r="U482" s="27">
        <f>_xlfn.XLOOKUP($C482,[25]PSP!$C:$C,[25]PSP!$U:$U)</f>
        <v>1633.84</v>
      </c>
      <c r="V482" s="28">
        <f t="shared" si="1800"/>
        <v>0</v>
      </c>
      <c r="W482" s="29"/>
      <c r="X482" s="54">
        <f>_xlfn.XLOOKUP($C482,[25]PSP!$C:$C,[25]PSP!$X:$X)</f>
        <v>0</v>
      </c>
      <c r="Y482" s="27">
        <f>_xlfn.XLOOKUP($C482,[25]PSP!$C:$C,[25]PSP!$Y:$Y)</f>
        <v>1633.84</v>
      </c>
      <c r="Z482" s="28">
        <f t="shared" si="1801"/>
        <v>0</v>
      </c>
      <c r="AA482" s="29"/>
      <c r="AB482" s="54">
        <f>_xlfn.XLOOKUP($C482,[25]PSP!$C:$C,[25]PSP!$AB:$AB)</f>
        <v>0</v>
      </c>
      <c r="AC482" s="27">
        <f>_xlfn.XLOOKUP($C482,[25]PSP!$C:$C,[25]PSP!$AC:$AC)</f>
        <v>1633.84</v>
      </c>
      <c r="AD482" s="28">
        <f t="shared" si="1802"/>
        <v>0</v>
      </c>
      <c r="AE482" s="29"/>
      <c r="AF482" s="54">
        <f>_xlfn.XLOOKUP($C482,[25]PSP!$C:$C,[25]PSP!$AF:$AF)</f>
        <v>0</v>
      </c>
      <c r="AG482" s="27">
        <f>_xlfn.XLOOKUP($C482,[25]PSP!$C:$C,[25]PSP!$AG:$AG)</f>
        <v>1633.84</v>
      </c>
      <c r="AH482" s="28">
        <f t="shared" si="1803"/>
        <v>0</v>
      </c>
      <c r="AI482" s="29"/>
      <c r="AJ482" s="54">
        <f>_xlfn.XLOOKUP($C482,[25]PSP!$C:$C,[25]PSP!$AJ:$AJ)</f>
        <v>0</v>
      </c>
      <c r="AK482" s="27">
        <f>_xlfn.XLOOKUP($C482,[25]PSP!$C:$C,[25]PSP!$AK:$AK)</f>
        <v>1633.84</v>
      </c>
      <c r="AL482" s="28">
        <f t="shared" si="1804"/>
        <v>0</v>
      </c>
      <c r="AM482" s="29"/>
      <c r="AN482" s="54">
        <f>_xlfn.XLOOKUP($C482,[25]PSP!$C:$C,[25]PSP!$AN:$AN)</f>
        <v>0</v>
      </c>
      <c r="AO482" s="27">
        <f>_xlfn.XLOOKUP($C482,[25]PSP!$C:$C,[25]PSP!$AO:$AO)</f>
        <v>1633.84</v>
      </c>
      <c r="AP482" s="28">
        <f t="shared" si="1805"/>
        <v>0</v>
      </c>
      <c r="AQ482" s="29"/>
      <c r="AR482" s="54">
        <f>_xlfn.XLOOKUP($C482,[25]PSP!$C:$C,[25]PSP!$AR:$AR)</f>
        <v>0</v>
      </c>
      <c r="AS482" s="27">
        <f>_xlfn.XLOOKUP($C482,[25]PSP!$C:$C,[25]PSP!$AS:$AS)</f>
        <v>1633.84</v>
      </c>
      <c r="AT482" s="28">
        <f t="shared" si="1806"/>
        <v>0</v>
      </c>
      <c r="AU482" s="29"/>
      <c r="AV482" s="54">
        <f>_xlfn.XLOOKUP($C482,[25]PSP!$C:$C,[25]PSP!$AV:$AV)</f>
        <v>0</v>
      </c>
      <c r="AW482" s="27">
        <f>_xlfn.XLOOKUP($C482,[25]PSP!$C:$C,[25]PSP!$AW:$AW)</f>
        <v>1633.84</v>
      </c>
      <c r="AX482" s="28">
        <f t="shared" si="1807"/>
        <v>0</v>
      </c>
      <c r="AY482" s="29"/>
      <c r="AZ482" s="54">
        <f>_xlfn.XLOOKUP($C482,[25]PSP!$C:$C,[25]PSP!$AZ:$AZ)</f>
        <v>0</v>
      </c>
      <c r="BA482" s="27">
        <f>_xlfn.XLOOKUP($C482,[25]PSP!$C:$C,[25]PSP!$BA:$BA)</f>
        <v>1633.84</v>
      </c>
      <c r="BB482" s="28">
        <f t="shared" si="1808"/>
        <v>0</v>
      </c>
      <c r="BC482" s="29"/>
      <c r="BD482" s="54">
        <f>_xlfn.XLOOKUP($C482,[25]PSP!$C:$C,[25]PSP!$BD:$BD)</f>
        <v>0</v>
      </c>
      <c r="BE482" s="27">
        <f>_xlfn.XLOOKUP($C482,[25]PSP!$C:$C,[25]PSP!$BE:$BE)</f>
        <v>1633.84</v>
      </c>
      <c r="BF482" s="28">
        <f t="shared" si="1809"/>
        <v>0</v>
      </c>
      <c r="BG482" s="29"/>
      <c r="BH482" s="54">
        <f>_xlfn.XLOOKUP($C482,[25]PSP!$C:$C,[25]PSP!$BH:$BH)</f>
        <v>0</v>
      </c>
      <c r="BI482" s="27">
        <f>_xlfn.XLOOKUP($C482,[25]PSP!$C:$C,[25]PSP!$BI:$BI)</f>
        <v>1633.84</v>
      </c>
      <c r="BJ482" s="28">
        <f t="shared" si="1810"/>
        <v>0</v>
      </c>
      <c r="BK482" s="29"/>
      <c r="BL482" s="54">
        <f>_xlfn.XLOOKUP($C482,[25]PSP!$C:$C,[25]PSP!$BL:$BL)</f>
        <v>0</v>
      </c>
      <c r="BM482" s="27">
        <f>_xlfn.XLOOKUP($C482,[25]PSP!$C:$C,[25]PSP!$BM:$BM)</f>
        <v>1633.84</v>
      </c>
      <c r="BN482" s="28">
        <f t="shared" si="1811"/>
        <v>0</v>
      </c>
      <c r="BO482" s="29"/>
      <c r="BP482" s="54">
        <f>_xlfn.XLOOKUP($C482,[25]PSP!$C:$C,[25]PSP!$BP:$BP)</f>
        <v>0</v>
      </c>
      <c r="BQ482" s="27">
        <f>_xlfn.XLOOKUP($C482,[25]PSP!$C:$C,[25]PSP!$BQ:$BQ)</f>
        <v>1633.84</v>
      </c>
      <c r="BR482" s="28">
        <f t="shared" si="1812"/>
        <v>0</v>
      </c>
      <c r="BS482" s="29"/>
      <c r="BT482" s="54">
        <f>_xlfn.XLOOKUP($C482,[25]PSP!$C:$C,[25]PSP!$BT:$BT)</f>
        <v>0</v>
      </c>
      <c r="BU482" s="27">
        <f>_xlfn.XLOOKUP($C482,[25]PSP!$C:$C,[25]PSP!$BU:$BU)</f>
        <v>1633.84</v>
      </c>
      <c r="BV482" s="28">
        <f t="shared" si="1813"/>
        <v>0</v>
      </c>
      <c r="BW482" s="29"/>
      <c r="BX482" s="54">
        <f>_xlfn.XLOOKUP($C482,[25]PSP!$C:$C,[25]PSP!$BX:$BX)</f>
        <v>0</v>
      </c>
      <c r="BY482" s="27">
        <f>_xlfn.XLOOKUP($C482,[25]PSP!$C:$C,[25]PSP!$BY:$BY)</f>
        <v>1633.84</v>
      </c>
      <c r="BZ482" s="28">
        <f t="shared" si="1814"/>
        <v>0</v>
      </c>
      <c r="CA482" s="29"/>
      <c r="CB482" s="54">
        <f>_xlfn.XLOOKUP($C482,[25]PSP!$C:$C,[25]PSP!$CB:$CB)</f>
        <v>0</v>
      </c>
      <c r="CC482" s="27">
        <f>_xlfn.XLOOKUP($C482,[25]PSP!$C:$C,[25]PSP!$CC:$CC)</f>
        <v>1633.84</v>
      </c>
      <c r="CD482" s="28">
        <f t="shared" si="1815"/>
        <v>0</v>
      </c>
      <c r="CE482" s="29"/>
      <c r="CF482" s="54">
        <f>_xlfn.XLOOKUP($C482,[25]PSP!$C:$C,[25]PSP!$CF:$CF)</f>
        <v>0</v>
      </c>
      <c r="CG482" s="27">
        <f>_xlfn.XLOOKUP($C482,[25]PSP!$C:$C,[25]PSP!$CG:$CG)</f>
        <v>1633.84</v>
      </c>
      <c r="CH482" s="28">
        <f t="shared" si="1816"/>
        <v>0</v>
      </c>
      <c r="CI482" s="29"/>
      <c r="CJ482" s="54">
        <f>_xlfn.XLOOKUP($C482,[25]PSP!$C:$C,[25]PSP!$CJ:$CJ)</f>
        <v>0</v>
      </c>
      <c r="CK482" s="27">
        <f>_xlfn.XLOOKUP($C482,[25]PSP!$C:$C,[25]PSP!$CK:$CK)</f>
        <v>1633.84</v>
      </c>
      <c r="CL482" s="28">
        <f t="shared" si="1817"/>
        <v>0</v>
      </c>
      <c r="CM482" s="29"/>
      <c r="CN482" s="54">
        <f>_xlfn.XLOOKUP($C482,[25]PSP!$C:$C,[25]PSP!$CN:$CN)</f>
        <v>0</v>
      </c>
      <c r="CO482" s="27">
        <f>_xlfn.XLOOKUP($C482,[25]PSP!$C:$C,[25]PSP!$CO:$CO)</f>
        <v>1633.84</v>
      </c>
      <c r="CP482" s="28">
        <f t="shared" si="1818"/>
        <v>0</v>
      </c>
      <c r="CQ482" s="29"/>
      <c r="CR482" s="54">
        <f>_xlfn.XLOOKUP($C482,[25]PSP!$C:$C,[25]PSP!$CR:$CR)</f>
        <v>0</v>
      </c>
      <c r="CS482" s="27">
        <f>_xlfn.XLOOKUP($C482,[25]PSP!$C:$C,[25]PSP!$CS:$CS)</f>
        <v>1633.84</v>
      </c>
      <c r="CT482" s="28">
        <f t="shared" si="1819"/>
        <v>0</v>
      </c>
      <c r="CU482" s="29"/>
      <c r="CV482" s="54">
        <f>_xlfn.XLOOKUP($C482,[25]PSP!$C:$C,[25]PSP!$CV:$CV)</f>
        <v>0</v>
      </c>
      <c r="CW482" s="27">
        <f>_xlfn.XLOOKUP($C482,[25]PSP!$C:$C,[25]PSP!$CW:$CW)</f>
        <v>1633.84</v>
      </c>
      <c r="CX482" s="28">
        <f t="shared" si="1820"/>
        <v>0</v>
      </c>
      <c r="CY482" s="29"/>
      <c r="CZ482" s="54">
        <f>_xlfn.XLOOKUP($C482,[25]PSP!$C:$C,[25]PSP!$CZ:$CZ)</f>
        <v>0</v>
      </c>
      <c r="DA482" s="27">
        <f>_xlfn.XLOOKUP($C482,[25]PSP!$C:$C,[25]PSP!$DA:$DA)</f>
        <v>1633.84</v>
      </c>
      <c r="DB482" s="28">
        <f t="shared" si="1821"/>
        <v>0</v>
      </c>
      <c r="DC482" s="29"/>
      <c r="DD482" s="54">
        <f>_xlfn.XLOOKUP($C482,[25]PSP!$C:$C,[25]PSP!$DD:$DD)</f>
        <v>0</v>
      </c>
      <c r="DE482" s="27">
        <f>_xlfn.XLOOKUP($C482,[25]PSP!$C:$C,[25]PSP!$DE:$DE)</f>
        <v>1633.84</v>
      </c>
      <c r="DF482" s="28">
        <f t="shared" si="1822"/>
        <v>0</v>
      </c>
      <c r="DG482" s="29"/>
      <c r="DH482" s="54">
        <f>_xlfn.XLOOKUP($C482,[25]PSP!$C:$C,[25]PSP!$DH:$DH)</f>
        <v>0</v>
      </c>
      <c r="DI482" s="27">
        <f>_xlfn.XLOOKUP($C482,[25]PSP!$C:$C,[25]PSP!$DI:$DI)</f>
        <v>1633.84</v>
      </c>
      <c r="DJ482" s="28">
        <f t="shared" si="1823"/>
        <v>0</v>
      </c>
      <c r="DK482" s="29"/>
      <c r="DL482" s="54">
        <f>_xlfn.XLOOKUP($C482,[25]PSP!$C:$C,[25]PSP!$DL:$DL)</f>
        <v>0</v>
      </c>
      <c r="DM482" s="27">
        <f>_xlfn.XLOOKUP($C482,[25]PSP!$C:$C,[25]PSP!$DM:$DM)</f>
        <v>1633.84</v>
      </c>
      <c r="DN482" s="28">
        <f t="shared" si="1824"/>
        <v>0</v>
      </c>
      <c r="DO482" s="29"/>
      <c r="DP482" s="54">
        <f>_xlfn.XLOOKUP($C482,[25]PSP!$C:$C,[25]PSP!$DP:$DP)</f>
        <v>0</v>
      </c>
      <c r="DQ482" s="27">
        <f>_xlfn.XLOOKUP($C482,[25]PSP!$C:$C,[25]PSP!$DQ:$DQ)</f>
        <v>1633.84</v>
      </c>
      <c r="DR482" s="28">
        <f t="shared" si="1825"/>
        <v>0</v>
      </c>
      <c r="DS482" s="29"/>
      <c r="DT482" s="54">
        <f>_xlfn.XLOOKUP($C482,[25]PSP!$C:$C,[25]PSP!$DT:$DT)</f>
        <v>0</v>
      </c>
      <c r="DU482" s="27">
        <f>_xlfn.XLOOKUP($C482,[25]PSP!$C:$C,[25]PSP!$DU:$DU)</f>
        <v>1633.84</v>
      </c>
      <c r="DV482" s="28">
        <f t="shared" si="1826"/>
        <v>0</v>
      </c>
      <c r="DW482" s="29"/>
      <c r="DX482" s="54">
        <f>_xlfn.XLOOKUP($C482,[25]PSP!$C:$C,[25]PSP!$DX:$DX)</f>
        <v>0</v>
      </c>
      <c r="DY482" s="27">
        <f>_xlfn.XLOOKUP($C482,[25]PSP!$C:$C,[25]PSP!$DY:$DY)</f>
        <v>1633.84</v>
      </c>
      <c r="DZ482" s="28">
        <f t="shared" si="1827"/>
        <v>0</v>
      </c>
      <c r="EA482" s="29"/>
      <c r="EB482" s="54">
        <f>_xlfn.XLOOKUP($C482,[25]PSP!$C:$C,[25]PSP!$EB:$EB)</f>
        <v>0</v>
      </c>
      <c r="EC482" s="27">
        <f>_xlfn.XLOOKUP($C482,[25]PSP!$C:$C,[25]PSP!$EC:$EC)</f>
        <v>1633.84</v>
      </c>
      <c r="ED482" s="28">
        <f t="shared" si="1828"/>
        <v>0</v>
      </c>
      <c r="EE482" s="29"/>
      <c r="EF482" s="54">
        <f>_xlfn.XLOOKUP($C482,[25]PSP!$C:$C,[25]PSP!$EF:$EF)</f>
        <v>0</v>
      </c>
      <c r="EG482" s="27">
        <f>_xlfn.XLOOKUP($C482,[25]PSP!$C:$C,[25]PSP!$EG:$EG)</f>
        <v>1633.84</v>
      </c>
      <c r="EH482" s="28">
        <f t="shared" si="1829"/>
        <v>0</v>
      </c>
      <c r="EI482" s="29"/>
      <c r="EJ482" s="54">
        <f>_xlfn.XLOOKUP($C482,[25]PSP!$C:$C,[25]PSP!$EJ:$EJ)</f>
        <v>0</v>
      </c>
      <c r="EK482" s="27">
        <f>_xlfn.XLOOKUP($C482,[25]PSP!$C:$C,[25]PSP!$EK:$EK)</f>
        <v>1633.84</v>
      </c>
      <c r="EL482" s="28">
        <f t="shared" si="1830"/>
        <v>0</v>
      </c>
      <c r="EM482" s="29"/>
      <c r="EN482" s="108"/>
      <c r="EO482" s="29">
        <f t="shared" si="1833"/>
        <v>0</v>
      </c>
      <c r="EP482" s="29">
        <f t="shared" si="1831"/>
        <v>0</v>
      </c>
      <c r="EQ482" s="4" t="b">
        <f t="shared" si="1832"/>
        <v>1</v>
      </c>
      <c r="ES482" s="118">
        <f t="shared" si="1728"/>
        <v>1.1767000000000001</v>
      </c>
    </row>
    <row r="483" spans="3:149" s="1" customFormat="1" ht="14.25" x14ac:dyDescent="0.25">
      <c r="C483" s="79" t="s">
        <v>402</v>
      </c>
      <c r="D483" s="80"/>
      <c r="E483" s="79"/>
      <c r="F483" s="81" t="s">
        <v>36</v>
      </c>
      <c r="G483" s="82"/>
      <c r="H483" s="82"/>
      <c r="I483" s="83"/>
      <c r="J483" s="83"/>
      <c r="L483" s="84"/>
      <c r="M483" s="85"/>
      <c r="N483" s="83"/>
      <c r="P483" s="84"/>
      <c r="Q483" s="85"/>
      <c r="R483" s="83"/>
      <c r="T483" s="84"/>
      <c r="U483" s="85"/>
      <c r="V483" s="83"/>
      <c r="X483" s="84"/>
      <c r="Y483" s="85"/>
      <c r="Z483" s="83"/>
      <c r="AB483" s="84"/>
      <c r="AC483" s="85"/>
      <c r="AD483" s="83"/>
      <c r="AF483" s="84"/>
      <c r="AG483" s="85"/>
      <c r="AH483" s="83"/>
      <c r="AJ483" s="84"/>
      <c r="AK483" s="85"/>
      <c r="AL483" s="83"/>
      <c r="AN483" s="84"/>
      <c r="AO483" s="85"/>
      <c r="AP483" s="83"/>
      <c r="AR483" s="84"/>
      <c r="AS483" s="85"/>
      <c r="AT483" s="83"/>
      <c r="AV483" s="84"/>
      <c r="AW483" s="85"/>
      <c r="AX483" s="83"/>
      <c r="AZ483" s="84"/>
      <c r="BA483" s="85"/>
      <c r="BB483" s="83"/>
      <c r="BD483" s="84"/>
      <c r="BE483" s="85"/>
      <c r="BF483" s="83"/>
      <c r="BH483" s="84"/>
      <c r="BI483" s="85"/>
      <c r="BJ483" s="83"/>
      <c r="BL483" s="84"/>
      <c r="BM483" s="85"/>
      <c r="BN483" s="83"/>
      <c r="BP483" s="84"/>
      <c r="BQ483" s="85"/>
      <c r="BR483" s="83"/>
      <c r="BT483" s="84"/>
      <c r="BU483" s="85"/>
      <c r="BV483" s="83"/>
      <c r="BX483" s="84"/>
      <c r="BY483" s="85"/>
      <c r="BZ483" s="83"/>
      <c r="CB483" s="84"/>
      <c r="CC483" s="85"/>
      <c r="CD483" s="83"/>
      <c r="CF483" s="84"/>
      <c r="CG483" s="85"/>
      <c r="CH483" s="83"/>
      <c r="CJ483" s="84"/>
      <c r="CK483" s="85"/>
      <c r="CL483" s="83"/>
      <c r="CN483" s="84"/>
      <c r="CO483" s="85"/>
      <c r="CP483" s="83"/>
      <c r="CR483" s="84"/>
      <c r="CS483" s="85"/>
      <c r="CT483" s="83"/>
      <c r="CV483" s="84"/>
      <c r="CW483" s="85"/>
      <c r="CX483" s="83"/>
      <c r="CZ483" s="84"/>
      <c r="DA483" s="85"/>
      <c r="DB483" s="83"/>
      <c r="DD483" s="84"/>
      <c r="DE483" s="85"/>
      <c r="DF483" s="83"/>
      <c r="DH483" s="84"/>
      <c r="DI483" s="85"/>
      <c r="DJ483" s="83"/>
      <c r="DL483" s="84"/>
      <c r="DM483" s="85"/>
      <c r="DN483" s="83"/>
      <c r="DP483" s="84"/>
      <c r="DQ483" s="85"/>
      <c r="DR483" s="83"/>
      <c r="DT483" s="84"/>
      <c r="DU483" s="85"/>
      <c r="DV483" s="83"/>
      <c r="DX483" s="84"/>
      <c r="DY483" s="85"/>
      <c r="DZ483" s="83"/>
      <c r="EB483" s="84"/>
      <c r="EC483" s="85"/>
      <c r="ED483" s="83"/>
      <c r="EF483" s="84"/>
      <c r="EG483" s="85"/>
      <c r="EH483" s="83"/>
      <c r="EJ483" s="84"/>
      <c r="EK483" s="85"/>
      <c r="EL483" s="83"/>
      <c r="EN483" s="109"/>
      <c r="EO483" s="29">
        <f t="shared" si="1833"/>
        <v>0</v>
      </c>
      <c r="EP483" s="29">
        <f t="shared" si="1831"/>
        <v>0</v>
      </c>
      <c r="EQ483" s="4" t="b">
        <f t="shared" si="1832"/>
        <v>1</v>
      </c>
      <c r="ES483" s="118">
        <f t="shared" si="1728"/>
        <v>1.1767000000000001</v>
      </c>
    </row>
    <row r="484" spans="3:149" ht="14.25" x14ac:dyDescent="0.25">
      <c r="C484" s="24" t="s">
        <v>403</v>
      </c>
      <c r="D484" s="43">
        <f>_xlfn.XLOOKUP($C484,[25]PSP!$C:$C,[25]PSP!$D:$D)</f>
        <v>4413996</v>
      </c>
      <c r="E484" s="24" t="str">
        <f>_xlfn.XLOOKUP($C484,[25]PSP!$C:$C,[25]PSP!$E:$E)</f>
        <v>SICRO SERVIÇO</v>
      </c>
      <c r="F484" s="25" t="str">
        <f>_xlfn.XLOOKUP($C484,[25]PSP!$C:$C,[25]PSP!$F:$F)</f>
        <v>ENLEIVAMENTO</v>
      </c>
      <c r="G484" s="26" t="str">
        <f>_xlfn.XLOOKUP($C484,[25]PSP!$C:$C,[25]PSP!$G:$G)</f>
        <v>M²</v>
      </c>
      <c r="H484" s="53">
        <f>_xlfn.XLOOKUP($C484,[25]PSP!$C:$C,[25]PSP!$H:$H)</f>
        <v>37803</v>
      </c>
      <c r="I484" s="28">
        <f>_xlfn.XLOOKUP($C484,[25]PSP!$C:$C,[25]PSP!$I:$I)</f>
        <v>243451.32</v>
      </c>
      <c r="J484" s="28">
        <f t="shared" ref="J484:J485" si="1834">IF(LEFT(D484,6)="COT.IS",I484,I484*(1+$J$7))</f>
        <v>286469.168244</v>
      </c>
      <c r="K484" s="29"/>
      <c r="L484" s="54">
        <f>_xlfn.XLOOKUP($C484,[25]PSP!$C:$C,[25]PSP!$L:$L)</f>
        <v>0</v>
      </c>
      <c r="M484" s="27">
        <f>_xlfn.XLOOKUP($C484,[25]PSP!$C:$C,[25]PSP!$M:$M)</f>
        <v>6.44</v>
      </c>
      <c r="N484" s="28">
        <f t="shared" ref="N484:N485" si="1835">TRUNC(M484*L484,2)</f>
        <v>0</v>
      </c>
      <c r="O484" s="29"/>
      <c r="P484" s="54">
        <f>_xlfn.XLOOKUP($C484,[25]PSP!$C:$C,[25]PSP!$P:$P)</f>
        <v>0</v>
      </c>
      <c r="Q484" s="27">
        <f>_xlfn.XLOOKUP($C484,[25]PSP!$C:$C,[25]PSP!$Q:$Q)</f>
        <v>6.44</v>
      </c>
      <c r="R484" s="28">
        <f t="shared" ref="R484:R485" si="1836">TRUNC(Q484*P484,2)</f>
        <v>0</v>
      </c>
      <c r="S484" s="29"/>
      <c r="T484" s="54">
        <f>_xlfn.XLOOKUP($C484,[25]PSP!$C:$C,[25]PSP!$T:$T)</f>
        <v>0</v>
      </c>
      <c r="U484" s="27">
        <f>_xlfn.XLOOKUP($C484,[25]PSP!$C:$C,[25]PSP!$U:$U)</f>
        <v>6.44</v>
      </c>
      <c r="V484" s="28">
        <f t="shared" ref="V484:V485" si="1837">TRUNC(U484*T484,2)</f>
        <v>0</v>
      </c>
      <c r="W484" s="29"/>
      <c r="X484" s="54">
        <f>_xlfn.XLOOKUP($C484,[25]PSP!$C:$C,[25]PSP!$X:$X)</f>
        <v>0</v>
      </c>
      <c r="Y484" s="27">
        <f>_xlfn.XLOOKUP($C484,[25]PSP!$C:$C,[25]PSP!$Y:$Y)</f>
        <v>6.44</v>
      </c>
      <c r="Z484" s="28">
        <f t="shared" ref="Z484:Z485" si="1838">TRUNC(Y484*X484,2)</f>
        <v>0</v>
      </c>
      <c r="AA484" s="29"/>
      <c r="AB484" s="54">
        <f>_xlfn.XLOOKUP($C484,[25]PSP!$C:$C,[25]PSP!$AB:$AB)</f>
        <v>0</v>
      </c>
      <c r="AC484" s="27">
        <f>_xlfn.XLOOKUP($C484,[25]PSP!$C:$C,[25]PSP!$AC:$AC)</f>
        <v>6.44</v>
      </c>
      <c r="AD484" s="28">
        <f t="shared" ref="AD484:AD485" si="1839">TRUNC(AC484*AB484,2)</f>
        <v>0</v>
      </c>
      <c r="AE484" s="29"/>
      <c r="AF484" s="54">
        <f>_xlfn.XLOOKUP($C484,[25]PSP!$C:$C,[25]PSP!$AF:$AF)</f>
        <v>0</v>
      </c>
      <c r="AG484" s="27">
        <f>_xlfn.XLOOKUP($C484,[25]PSP!$C:$C,[25]PSP!$AG:$AG)</f>
        <v>6.44</v>
      </c>
      <c r="AH484" s="28">
        <f t="shared" ref="AH484:AH485" si="1840">TRUNC(AG484*AF484,2)</f>
        <v>0</v>
      </c>
      <c r="AI484" s="29"/>
      <c r="AJ484" s="54">
        <f>_xlfn.XLOOKUP($C484,[25]PSP!$C:$C,[25]PSP!$AJ:$AJ)</f>
        <v>0</v>
      </c>
      <c r="AK484" s="27">
        <f>_xlfn.XLOOKUP($C484,[25]PSP!$C:$C,[25]PSP!$AK:$AK)</f>
        <v>6.44</v>
      </c>
      <c r="AL484" s="28">
        <f t="shared" ref="AL484:AL485" si="1841">TRUNC(AK484*AJ484,2)</f>
        <v>0</v>
      </c>
      <c r="AM484" s="29"/>
      <c r="AN484" s="54">
        <f>_xlfn.XLOOKUP($C484,[25]PSP!$C:$C,[25]PSP!$AN:$AN)</f>
        <v>0</v>
      </c>
      <c r="AO484" s="27">
        <f>_xlfn.XLOOKUP($C484,[25]PSP!$C:$C,[25]PSP!$AO:$AO)</f>
        <v>6.44</v>
      </c>
      <c r="AP484" s="28">
        <f t="shared" ref="AP484:AP485" si="1842">TRUNC(AO484*AN484,2)</f>
        <v>0</v>
      </c>
      <c r="AQ484" s="29"/>
      <c r="AR484" s="54">
        <f>_xlfn.XLOOKUP($C484,[25]PSP!$C:$C,[25]PSP!$AR:$AR)</f>
        <v>0</v>
      </c>
      <c r="AS484" s="27">
        <f>_xlfn.XLOOKUP($C484,[25]PSP!$C:$C,[25]PSP!$AS:$AS)</f>
        <v>6.44</v>
      </c>
      <c r="AT484" s="28">
        <f t="shared" ref="AT484:AT485" si="1843">TRUNC(AS484*AR484,2)</f>
        <v>0</v>
      </c>
      <c r="AU484" s="29"/>
      <c r="AV484" s="54">
        <f>_xlfn.XLOOKUP($C484,[25]PSP!$C:$C,[25]PSP!$AV:$AV)</f>
        <v>0</v>
      </c>
      <c r="AW484" s="27">
        <f>_xlfn.XLOOKUP($C484,[25]PSP!$C:$C,[25]PSP!$AW:$AW)</f>
        <v>6.44</v>
      </c>
      <c r="AX484" s="28">
        <f t="shared" ref="AX484:AX485" si="1844">TRUNC(AW484*AV484,2)</f>
        <v>0</v>
      </c>
      <c r="AY484" s="29"/>
      <c r="AZ484" s="54">
        <f>_xlfn.XLOOKUP($C484,[25]PSP!$C:$C,[25]PSP!$AZ:$AZ)</f>
        <v>0</v>
      </c>
      <c r="BA484" s="27">
        <f>_xlfn.XLOOKUP($C484,[25]PSP!$C:$C,[25]PSP!$BA:$BA)</f>
        <v>6.44</v>
      </c>
      <c r="BB484" s="28">
        <f t="shared" ref="BB484:BB485" si="1845">TRUNC(BA484*AZ484,2)</f>
        <v>0</v>
      </c>
      <c r="BC484" s="29"/>
      <c r="BD484" s="54">
        <f>_xlfn.XLOOKUP($C484,[25]PSP!$C:$C,[25]PSP!$BD:$BD)</f>
        <v>0</v>
      </c>
      <c r="BE484" s="27">
        <f>_xlfn.XLOOKUP($C484,[25]PSP!$C:$C,[25]PSP!$BE:$BE)</f>
        <v>6.44</v>
      </c>
      <c r="BF484" s="28">
        <f t="shared" ref="BF484:BF485" si="1846">TRUNC(BE484*BD484,2)</f>
        <v>0</v>
      </c>
      <c r="BG484" s="29"/>
      <c r="BH484" s="54">
        <f>_xlfn.XLOOKUP($C484,[25]PSP!$C:$C,[25]PSP!$BH:$BH)</f>
        <v>0</v>
      </c>
      <c r="BI484" s="27">
        <f>_xlfn.XLOOKUP($C484,[25]PSP!$C:$C,[25]PSP!$BI:$BI)</f>
        <v>6.44</v>
      </c>
      <c r="BJ484" s="28">
        <f t="shared" ref="BJ484:BJ485" si="1847">TRUNC(BI484*BH484,2)</f>
        <v>0</v>
      </c>
      <c r="BK484" s="29"/>
      <c r="BL484" s="54">
        <f>_xlfn.XLOOKUP($C484,[25]PSP!$C:$C,[25]PSP!$BL:$BL)</f>
        <v>0</v>
      </c>
      <c r="BM484" s="27">
        <f>_xlfn.XLOOKUP($C484,[25]PSP!$C:$C,[25]PSP!$BM:$BM)</f>
        <v>6.44</v>
      </c>
      <c r="BN484" s="28">
        <f t="shared" ref="BN484:BN485" si="1848">TRUNC(BM484*BL484,2)</f>
        <v>0</v>
      </c>
      <c r="BO484" s="29"/>
      <c r="BP484" s="54">
        <f>_xlfn.XLOOKUP($C484,[25]PSP!$C:$C,[25]PSP!$BP:$BP)</f>
        <v>0</v>
      </c>
      <c r="BQ484" s="27">
        <f>_xlfn.XLOOKUP($C484,[25]PSP!$C:$C,[25]PSP!$BQ:$BQ)</f>
        <v>6.44</v>
      </c>
      <c r="BR484" s="28">
        <f t="shared" ref="BR484:BR485" si="1849">TRUNC(BQ484*BP484,2)</f>
        <v>0</v>
      </c>
      <c r="BS484" s="29"/>
      <c r="BT484" s="54">
        <f>_xlfn.XLOOKUP($C484,[25]PSP!$C:$C,[25]PSP!$BT:$BT)</f>
        <v>0</v>
      </c>
      <c r="BU484" s="27">
        <f>_xlfn.XLOOKUP($C484,[25]PSP!$C:$C,[25]PSP!$BU:$BU)</f>
        <v>6.44</v>
      </c>
      <c r="BV484" s="28">
        <f t="shared" ref="BV484:BV485" si="1850">TRUNC(BU484*BT484,2)</f>
        <v>0</v>
      </c>
      <c r="BW484" s="29"/>
      <c r="BX484" s="54">
        <f>_xlfn.XLOOKUP($C484,[25]PSP!$C:$C,[25]PSP!$BX:$BX)</f>
        <v>0</v>
      </c>
      <c r="BY484" s="27">
        <f>_xlfn.XLOOKUP($C484,[25]PSP!$C:$C,[25]PSP!$BY:$BY)</f>
        <v>6.44</v>
      </c>
      <c r="BZ484" s="28">
        <f t="shared" ref="BZ484:BZ485" si="1851">TRUNC(BY484*BX484,2)</f>
        <v>0</v>
      </c>
      <c r="CA484" s="29"/>
      <c r="CB484" s="54">
        <f>_xlfn.XLOOKUP($C484,[25]PSP!$C:$C,[25]PSP!$CB:$CB)</f>
        <v>0</v>
      </c>
      <c r="CC484" s="27">
        <f>_xlfn.XLOOKUP($C484,[25]PSP!$C:$C,[25]PSP!$CC:$CC)</f>
        <v>6.44</v>
      </c>
      <c r="CD484" s="28">
        <f t="shared" ref="CD484:CD485" si="1852">TRUNC(CC484*CB484,2)</f>
        <v>0</v>
      </c>
      <c r="CE484" s="29"/>
      <c r="CF484" s="54">
        <f>_xlfn.XLOOKUP($C484,[25]PSP!$C:$C,[25]PSP!$CF:$CF)</f>
        <v>0</v>
      </c>
      <c r="CG484" s="27">
        <f>_xlfn.XLOOKUP($C484,[25]PSP!$C:$C,[25]PSP!$CG:$CG)</f>
        <v>6.44</v>
      </c>
      <c r="CH484" s="28">
        <f t="shared" ref="CH484:CH485" si="1853">TRUNC(CG484*CF484,2)</f>
        <v>0</v>
      </c>
      <c r="CI484" s="29"/>
      <c r="CJ484" s="54">
        <f>_xlfn.XLOOKUP($C484,[25]PSP!$C:$C,[25]PSP!$CJ:$CJ)</f>
        <v>0</v>
      </c>
      <c r="CK484" s="27">
        <f>_xlfn.XLOOKUP($C484,[25]PSP!$C:$C,[25]PSP!$CK:$CK)</f>
        <v>6.44</v>
      </c>
      <c r="CL484" s="28">
        <f t="shared" ref="CL484:CL485" si="1854">TRUNC(CK484*CJ484,2)</f>
        <v>0</v>
      </c>
      <c r="CM484" s="29"/>
      <c r="CN484" s="54">
        <f>_xlfn.XLOOKUP($C484,[25]PSP!$C:$C,[25]PSP!$CN:$CN)</f>
        <v>0</v>
      </c>
      <c r="CO484" s="27">
        <f>_xlfn.XLOOKUP($C484,[25]PSP!$C:$C,[25]PSP!$CO:$CO)</f>
        <v>6.44</v>
      </c>
      <c r="CP484" s="28">
        <f t="shared" ref="CP484:CP485" si="1855">TRUNC(CO484*CN484,2)</f>
        <v>0</v>
      </c>
      <c r="CQ484" s="29"/>
      <c r="CR484" s="54">
        <f>_xlfn.XLOOKUP($C484,[25]PSP!$C:$C,[25]PSP!$CR:$CR)</f>
        <v>0</v>
      </c>
      <c r="CS484" s="27">
        <f>_xlfn.XLOOKUP($C484,[25]PSP!$C:$C,[25]PSP!$CS:$CS)</f>
        <v>6.44</v>
      </c>
      <c r="CT484" s="28">
        <f t="shared" ref="CT484:CT485" si="1856">TRUNC(CS484*CR484,2)</f>
        <v>0</v>
      </c>
      <c r="CU484" s="29"/>
      <c r="CV484" s="54">
        <f>_xlfn.XLOOKUP($C484,[25]PSP!$C:$C,[25]PSP!$CV:$CV)</f>
        <v>0</v>
      </c>
      <c r="CW484" s="27">
        <f>_xlfn.XLOOKUP($C484,[25]PSP!$C:$C,[25]PSP!$CW:$CW)</f>
        <v>6.44</v>
      </c>
      <c r="CX484" s="28">
        <f t="shared" ref="CX484:CX485" si="1857">TRUNC(CW484*CV484,2)</f>
        <v>0</v>
      </c>
      <c r="CY484" s="29"/>
      <c r="CZ484" s="54">
        <f>_xlfn.XLOOKUP($C484,[25]PSP!$C:$C,[25]PSP!$CZ:$CZ)</f>
        <v>0</v>
      </c>
      <c r="DA484" s="27">
        <f>_xlfn.XLOOKUP($C484,[25]PSP!$C:$C,[25]PSP!$DA:$DA)</f>
        <v>6.44</v>
      </c>
      <c r="DB484" s="28">
        <f t="shared" ref="DB484:DB485" si="1858">TRUNC(DA484*CZ484,2)</f>
        <v>0</v>
      </c>
      <c r="DC484" s="29"/>
      <c r="DD484" s="54">
        <f>_xlfn.XLOOKUP($C484,[25]PSP!$C:$C,[25]PSP!$DD:$DD)</f>
        <v>0</v>
      </c>
      <c r="DE484" s="27">
        <f>_xlfn.XLOOKUP($C484,[25]PSP!$C:$C,[25]PSP!$DE:$DE)</f>
        <v>6.44</v>
      </c>
      <c r="DF484" s="28">
        <f t="shared" ref="DF484:DF485" si="1859">TRUNC(DE484*DD484,2)</f>
        <v>0</v>
      </c>
      <c r="DG484" s="29"/>
      <c r="DH484" s="54">
        <f>_xlfn.XLOOKUP($C484,[25]PSP!$C:$C,[25]PSP!$DH:$DH)</f>
        <v>0</v>
      </c>
      <c r="DI484" s="27">
        <f>_xlfn.XLOOKUP($C484,[25]PSP!$C:$C,[25]PSP!$DI:$DI)</f>
        <v>6.44</v>
      </c>
      <c r="DJ484" s="28">
        <f t="shared" ref="DJ484:DJ485" si="1860">TRUNC(DI484*DH484,2)</f>
        <v>0</v>
      </c>
      <c r="DK484" s="29"/>
      <c r="DL484" s="54">
        <f>_xlfn.XLOOKUP($C484,[25]PSP!$C:$C,[25]PSP!$DL:$DL)</f>
        <v>0</v>
      </c>
      <c r="DM484" s="27">
        <f>_xlfn.XLOOKUP($C484,[25]PSP!$C:$C,[25]PSP!$DM:$DM)</f>
        <v>6.44</v>
      </c>
      <c r="DN484" s="28">
        <f t="shared" ref="DN484:DN485" si="1861">TRUNC(DM484*DL484,2)</f>
        <v>0</v>
      </c>
      <c r="DO484" s="29"/>
      <c r="DP484" s="54">
        <f>_xlfn.XLOOKUP($C484,[25]PSP!$C:$C,[25]PSP!$DP:$DP)</f>
        <v>0</v>
      </c>
      <c r="DQ484" s="27">
        <f>_xlfn.XLOOKUP($C484,[25]PSP!$C:$C,[25]PSP!$DQ:$DQ)</f>
        <v>6.44</v>
      </c>
      <c r="DR484" s="28">
        <f t="shared" ref="DR484:DR485" si="1862">TRUNC(DQ484*DP484,2)</f>
        <v>0</v>
      </c>
      <c r="DS484" s="29"/>
      <c r="DT484" s="54">
        <f>_xlfn.XLOOKUP($C484,[25]PSP!$C:$C,[25]PSP!$DT:$DT)</f>
        <v>0</v>
      </c>
      <c r="DU484" s="27">
        <f>_xlfn.XLOOKUP($C484,[25]PSP!$C:$C,[25]PSP!$DU:$DU)</f>
        <v>6.44</v>
      </c>
      <c r="DV484" s="28">
        <f t="shared" ref="DV484:DV485" si="1863">TRUNC(DU484*DT484,2)</f>
        <v>0</v>
      </c>
      <c r="DW484" s="29"/>
      <c r="DX484" s="54">
        <f>_xlfn.XLOOKUP($C484,[25]PSP!$C:$C,[25]PSP!$DX:$DX)</f>
        <v>0</v>
      </c>
      <c r="DY484" s="27">
        <f>_xlfn.XLOOKUP($C484,[25]PSP!$C:$C,[25]PSP!$DY:$DY)</f>
        <v>6.44</v>
      </c>
      <c r="DZ484" s="28">
        <f t="shared" ref="DZ484:DZ485" si="1864">TRUNC(DY484*DX484,2)</f>
        <v>0</v>
      </c>
      <c r="EA484" s="29"/>
      <c r="EB484" s="54">
        <f>_xlfn.XLOOKUP($C484,[25]PSP!$C:$C,[25]PSP!$EB:$EB)</f>
        <v>18489</v>
      </c>
      <c r="EC484" s="27">
        <f>_xlfn.XLOOKUP($C484,[25]PSP!$C:$C,[25]PSP!$EC:$EC)</f>
        <v>6.44</v>
      </c>
      <c r="ED484" s="28">
        <f t="shared" ref="ED484:ED485" si="1865">TRUNC(EC484*EB484,2)</f>
        <v>119069.16</v>
      </c>
      <c r="EE484" s="29"/>
      <c r="EF484" s="54">
        <f>_xlfn.XLOOKUP($C484,[25]PSP!$C:$C,[25]PSP!$EF:$EF)</f>
        <v>3743</v>
      </c>
      <c r="EG484" s="27">
        <f>_xlfn.XLOOKUP($C484,[25]PSP!$C:$C,[25]PSP!$EG:$EG)</f>
        <v>6.44</v>
      </c>
      <c r="EH484" s="28">
        <f t="shared" ref="EH484:EH485" si="1866">TRUNC(EG484*EF484,2)</f>
        <v>24104.92</v>
      </c>
      <c r="EI484" s="29"/>
      <c r="EJ484" s="54">
        <f>_xlfn.XLOOKUP($C484,[25]PSP!$C:$C,[25]PSP!$EJ:$EJ)</f>
        <v>15571</v>
      </c>
      <c r="EK484" s="27">
        <f>_xlfn.XLOOKUP($C484,[25]PSP!$C:$C,[25]PSP!$EK:$EK)</f>
        <v>6.44</v>
      </c>
      <c r="EL484" s="28">
        <f t="shared" ref="EL484:EL485" si="1867">TRUNC(EK484*EJ484,2)</f>
        <v>100277.24</v>
      </c>
      <c r="EM484" s="29"/>
      <c r="EN484" s="108"/>
      <c r="EO484" s="29">
        <f t="shared" si="1833"/>
        <v>243451.32</v>
      </c>
      <c r="EP484" s="29">
        <f t="shared" si="1831"/>
        <v>243451.32</v>
      </c>
      <c r="EQ484" s="4" t="b">
        <f t="shared" si="1832"/>
        <v>1</v>
      </c>
      <c r="ES484" s="118">
        <f t="shared" si="1728"/>
        <v>1.1767000000000001</v>
      </c>
    </row>
    <row r="485" spans="3:149" ht="14.25" x14ac:dyDescent="0.25">
      <c r="C485" s="24" t="s">
        <v>404</v>
      </c>
      <c r="D485" s="43">
        <f>_xlfn.XLOOKUP($C485,[25]PSP!$C:$C,[25]PSP!$D:$D)</f>
        <v>4413905</v>
      </c>
      <c r="E485" s="24" t="str">
        <f>_xlfn.XLOOKUP($C485,[25]PSP!$C:$C,[25]PSP!$E:$E)</f>
        <v>SICRO SERVIÇO</v>
      </c>
      <c r="F485" s="25" t="str">
        <f>_xlfn.XLOOKUP($C485,[25]PSP!$C:$C,[25]PSP!$F:$F)</f>
        <v>HIDROSSEMEADURA</v>
      </c>
      <c r="G485" s="26" t="str">
        <f>_xlfn.XLOOKUP($C485,[25]PSP!$C:$C,[25]PSP!$G:$G)</f>
        <v>M²</v>
      </c>
      <c r="H485" s="53">
        <f>_xlfn.XLOOKUP($C485,[25]PSP!$C:$C,[25]PSP!$H:$H)</f>
        <v>38349</v>
      </c>
      <c r="I485" s="28">
        <f>_xlfn.XLOOKUP($C485,[25]PSP!$C:$C,[25]PSP!$I:$I)</f>
        <v>105843.23999999999</v>
      </c>
      <c r="J485" s="28">
        <f t="shared" si="1834"/>
        <v>124545.740508</v>
      </c>
      <c r="K485" s="29"/>
      <c r="L485" s="54">
        <f>_xlfn.XLOOKUP($C485,[25]PSP!$C:$C,[25]PSP!$L:$L)</f>
        <v>0</v>
      </c>
      <c r="M485" s="27">
        <f>_xlfn.XLOOKUP($C485,[25]PSP!$C:$C,[25]PSP!$M:$M)</f>
        <v>2.76</v>
      </c>
      <c r="N485" s="28">
        <f t="shared" si="1835"/>
        <v>0</v>
      </c>
      <c r="O485" s="29"/>
      <c r="P485" s="54">
        <f>_xlfn.XLOOKUP($C485,[25]PSP!$C:$C,[25]PSP!$P:$P)</f>
        <v>0</v>
      </c>
      <c r="Q485" s="27">
        <f>_xlfn.XLOOKUP($C485,[25]PSP!$C:$C,[25]PSP!$Q:$Q)</f>
        <v>2.76</v>
      </c>
      <c r="R485" s="28">
        <f t="shared" si="1836"/>
        <v>0</v>
      </c>
      <c r="S485" s="29"/>
      <c r="T485" s="54">
        <f>_xlfn.XLOOKUP($C485,[25]PSP!$C:$C,[25]PSP!$T:$T)</f>
        <v>0</v>
      </c>
      <c r="U485" s="27">
        <f>_xlfn.XLOOKUP($C485,[25]PSP!$C:$C,[25]PSP!$U:$U)</f>
        <v>2.76</v>
      </c>
      <c r="V485" s="28">
        <f t="shared" si="1837"/>
        <v>0</v>
      </c>
      <c r="W485" s="29"/>
      <c r="X485" s="54">
        <f>_xlfn.XLOOKUP($C485,[25]PSP!$C:$C,[25]PSP!$X:$X)</f>
        <v>0</v>
      </c>
      <c r="Y485" s="27">
        <f>_xlfn.XLOOKUP($C485,[25]PSP!$C:$C,[25]PSP!$Y:$Y)</f>
        <v>2.76</v>
      </c>
      <c r="Z485" s="28">
        <f t="shared" si="1838"/>
        <v>0</v>
      </c>
      <c r="AA485" s="29"/>
      <c r="AB485" s="54">
        <f>_xlfn.XLOOKUP($C485,[25]PSP!$C:$C,[25]PSP!$AB:$AB)</f>
        <v>0</v>
      </c>
      <c r="AC485" s="27">
        <f>_xlfn.XLOOKUP($C485,[25]PSP!$C:$C,[25]PSP!$AC:$AC)</f>
        <v>2.76</v>
      </c>
      <c r="AD485" s="28">
        <f t="shared" si="1839"/>
        <v>0</v>
      </c>
      <c r="AE485" s="29"/>
      <c r="AF485" s="54">
        <f>_xlfn.XLOOKUP($C485,[25]PSP!$C:$C,[25]PSP!$AF:$AF)</f>
        <v>0</v>
      </c>
      <c r="AG485" s="27">
        <f>_xlfn.XLOOKUP($C485,[25]PSP!$C:$C,[25]PSP!$AG:$AG)</f>
        <v>2.76</v>
      </c>
      <c r="AH485" s="28">
        <f t="shared" si="1840"/>
        <v>0</v>
      </c>
      <c r="AI485" s="29"/>
      <c r="AJ485" s="54">
        <f>_xlfn.XLOOKUP($C485,[25]PSP!$C:$C,[25]PSP!$AJ:$AJ)</f>
        <v>0</v>
      </c>
      <c r="AK485" s="27">
        <f>_xlfn.XLOOKUP($C485,[25]PSP!$C:$C,[25]PSP!$AK:$AK)</f>
        <v>2.76</v>
      </c>
      <c r="AL485" s="28">
        <f t="shared" si="1841"/>
        <v>0</v>
      </c>
      <c r="AM485" s="29"/>
      <c r="AN485" s="54">
        <f>_xlfn.XLOOKUP($C485,[25]PSP!$C:$C,[25]PSP!$AN:$AN)</f>
        <v>0</v>
      </c>
      <c r="AO485" s="27">
        <f>_xlfn.XLOOKUP($C485,[25]PSP!$C:$C,[25]PSP!$AO:$AO)</f>
        <v>2.76</v>
      </c>
      <c r="AP485" s="28">
        <f t="shared" si="1842"/>
        <v>0</v>
      </c>
      <c r="AQ485" s="29"/>
      <c r="AR485" s="54">
        <f>_xlfn.XLOOKUP($C485,[25]PSP!$C:$C,[25]PSP!$AR:$AR)</f>
        <v>0</v>
      </c>
      <c r="AS485" s="27">
        <f>_xlfn.XLOOKUP($C485,[25]PSP!$C:$C,[25]PSP!$AS:$AS)</f>
        <v>2.76</v>
      </c>
      <c r="AT485" s="28">
        <f t="shared" si="1843"/>
        <v>0</v>
      </c>
      <c r="AU485" s="29"/>
      <c r="AV485" s="54">
        <f>_xlfn.XLOOKUP($C485,[25]PSP!$C:$C,[25]PSP!$AV:$AV)</f>
        <v>0</v>
      </c>
      <c r="AW485" s="27">
        <f>_xlfn.XLOOKUP($C485,[25]PSP!$C:$C,[25]PSP!$AW:$AW)</f>
        <v>2.76</v>
      </c>
      <c r="AX485" s="28">
        <f t="shared" si="1844"/>
        <v>0</v>
      </c>
      <c r="AY485" s="29"/>
      <c r="AZ485" s="54">
        <f>_xlfn.XLOOKUP($C485,[25]PSP!$C:$C,[25]PSP!$AZ:$AZ)</f>
        <v>0</v>
      </c>
      <c r="BA485" s="27">
        <f>_xlfn.XLOOKUP($C485,[25]PSP!$C:$C,[25]PSP!$BA:$BA)</f>
        <v>2.76</v>
      </c>
      <c r="BB485" s="28">
        <f t="shared" si="1845"/>
        <v>0</v>
      </c>
      <c r="BC485" s="29"/>
      <c r="BD485" s="54">
        <f>_xlfn.XLOOKUP($C485,[25]PSP!$C:$C,[25]PSP!$BD:$BD)</f>
        <v>0</v>
      </c>
      <c r="BE485" s="27">
        <f>_xlfn.XLOOKUP($C485,[25]PSP!$C:$C,[25]PSP!$BE:$BE)</f>
        <v>2.76</v>
      </c>
      <c r="BF485" s="28">
        <f t="shared" si="1846"/>
        <v>0</v>
      </c>
      <c r="BG485" s="29"/>
      <c r="BH485" s="54">
        <f>_xlfn.XLOOKUP($C485,[25]PSP!$C:$C,[25]PSP!$BH:$BH)</f>
        <v>0</v>
      </c>
      <c r="BI485" s="27">
        <f>_xlfn.XLOOKUP($C485,[25]PSP!$C:$C,[25]PSP!$BI:$BI)</f>
        <v>2.76</v>
      </c>
      <c r="BJ485" s="28">
        <f t="shared" si="1847"/>
        <v>0</v>
      </c>
      <c r="BK485" s="29"/>
      <c r="BL485" s="54">
        <f>_xlfn.XLOOKUP($C485,[25]PSP!$C:$C,[25]PSP!$BL:$BL)</f>
        <v>0</v>
      </c>
      <c r="BM485" s="27">
        <f>_xlfn.XLOOKUP($C485,[25]PSP!$C:$C,[25]PSP!$BM:$BM)</f>
        <v>2.76</v>
      </c>
      <c r="BN485" s="28">
        <f t="shared" si="1848"/>
        <v>0</v>
      </c>
      <c r="BO485" s="29"/>
      <c r="BP485" s="54">
        <f>_xlfn.XLOOKUP($C485,[25]PSP!$C:$C,[25]PSP!$BP:$BP)</f>
        <v>0</v>
      </c>
      <c r="BQ485" s="27">
        <f>_xlfn.XLOOKUP($C485,[25]PSP!$C:$C,[25]PSP!$BQ:$BQ)</f>
        <v>2.76</v>
      </c>
      <c r="BR485" s="28">
        <f t="shared" si="1849"/>
        <v>0</v>
      </c>
      <c r="BS485" s="29"/>
      <c r="BT485" s="54">
        <f>_xlfn.XLOOKUP($C485,[25]PSP!$C:$C,[25]PSP!$BT:$BT)</f>
        <v>0</v>
      </c>
      <c r="BU485" s="27">
        <f>_xlfn.XLOOKUP($C485,[25]PSP!$C:$C,[25]PSP!$BU:$BU)</f>
        <v>2.76</v>
      </c>
      <c r="BV485" s="28">
        <f t="shared" si="1850"/>
        <v>0</v>
      </c>
      <c r="BW485" s="29"/>
      <c r="BX485" s="54">
        <f>_xlfn.XLOOKUP($C485,[25]PSP!$C:$C,[25]PSP!$BX:$BX)</f>
        <v>0</v>
      </c>
      <c r="BY485" s="27">
        <f>_xlfn.XLOOKUP($C485,[25]PSP!$C:$C,[25]PSP!$BY:$BY)</f>
        <v>2.76</v>
      </c>
      <c r="BZ485" s="28">
        <f t="shared" si="1851"/>
        <v>0</v>
      </c>
      <c r="CA485" s="29"/>
      <c r="CB485" s="54">
        <f>_xlfn.XLOOKUP($C485,[25]PSP!$C:$C,[25]PSP!$CB:$CB)</f>
        <v>0</v>
      </c>
      <c r="CC485" s="27">
        <f>_xlfn.XLOOKUP($C485,[25]PSP!$C:$C,[25]PSP!$CC:$CC)</f>
        <v>2.76</v>
      </c>
      <c r="CD485" s="28">
        <f t="shared" si="1852"/>
        <v>0</v>
      </c>
      <c r="CE485" s="29"/>
      <c r="CF485" s="54">
        <f>_xlfn.XLOOKUP($C485,[25]PSP!$C:$C,[25]PSP!$CF:$CF)</f>
        <v>0</v>
      </c>
      <c r="CG485" s="27">
        <f>_xlfn.XLOOKUP($C485,[25]PSP!$C:$C,[25]PSP!$CG:$CG)</f>
        <v>2.76</v>
      </c>
      <c r="CH485" s="28">
        <f t="shared" si="1853"/>
        <v>0</v>
      </c>
      <c r="CI485" s="29"/>
      <c r="CJ485" s="54">
        <f>_xlfn.XLOOKUP($C485,[25]PSP!$C:$C,[25]PSP!$CJ:$CJ)</f>
        <v>0</v>
      </c>
      <c r="CK485" s="27">
        <f>_xlfn.XLOOKUP($C485,[25]PSP!$C:$C,[25]PSP!$CK:$CK)</f>
        <v>2.76</v>
      </c>
      <c r="CL485" s="28">
        <f t="shared" si="1854"/>
        <v>0</v>
      </c>
      <c r="CM485" s="29"/>
      <c r="CN485" s="54">
        <f>_xlfn.XLOOKUP($C485,[25]PSP!$C:$C,[25]PSP!$CN:$CN)</f>
        <v>0</v>
      </c>
      <c r="CO485" s="27">
        <f>_xlfn.XLOOKUP($C485,[25]PSP!$C:$C,[25]PSP!$CO:$CO)</f>
        <v>2.76</v>
      </c>
      <c r="CP485" s="28">
        <f t="shared" si="1855"/>
        <v>0</v>
      </c>
      <c r="CQ485" s="29"/>
      <c r="CR485" s="54">
        <f>_xlfn.XLOOKUP($C485,[25]PSP!$C:$C,[25]PSP!$CR:$CR)</f>
        <v>0</v>
      </c>
      <c r="CS485" s="27">
        <f>_xlfn.XLOOKUP($C485,[25]PSP!$C:$C,[25]PSP!$CS:$CS)</f>
        <v>2.76</v>
      </c>
      <c r="CT485" s="28">
        <f t="shared" si="1856"/>
        <v>0</v>
      </c>
      <c r="CU485" s="29"/>
      <c r="CV485" s="54">
        <f>_xlfn.XLOOKUP($C485,[25]PSP!$C:$C,[25]PSP!$CV:$CV)</f>
        <v>0</v>
      </c>
      <c r="CW485" s="27">
        <f>_xlfn.XLOOKUP($C485,[25]PSP!$C:$C,[25]PSP!$CW:$CW)</f>
        <v>2.76</v>
      </c>
      <c r="CX485" s="28">
        <f t="shared" si="1857"/>
        <v>0</v>
      </c>
      <c r="CY485" s="29"/>
      <c r="CZ485" s="54">
        <f>_xlfn.XLOOKUP($C485,[25]PSP!$C:$C,[25]PSP!$CZ:$CZ)</f>
        <v>0</v>
      </c>
      <c r="DA485" s="27">
        <f>_xlfn.XLOOKUP($C485,[25]PSP!$C:$C,[25]PSP!$DA:$DA)</f>
        <v>2.76</v>
      </c>
      <c r="DB485" s="28">
        <f t="shared" si="1858"/>
        <v>0</v>
      </c>
      <c r="DC485" s="29"/>
      <c r="DD485" s="54">
        <f>_xlfn.XLOOKUP($C485,[25]PSP!$C:$C,[25]PSP!$DD:$DD)</f>
        <v>0</v>
      </c>
      <c r="DE485" s="27">
        <f>_xlfn.XLOOKUP($C485,[25]PSP!$C:$C,[25]PSP!$DE:$DE)</f>
        <v>2.76</v>
      </c>
      <c r="DF485" s="28">
        <f t="shared" si="1859"/>
        <v>0</v>
      </c>
      <c r="DG485" s="29"/>
      <c r="DH485" s="54">
        <f>_xlfn.XLOOKUP($C485,[25]PSP!$C:$C,[25]PSP!$DH:$DH)</f>
        <v>0</v>
      </c>
      <c r="DI485" s="27">
        <f>_xlfn.XLOOKUP($C485,[25]PSP!$C:$C,[25]PSP!$DI:$DI)</f>
        <v>2.76</v>
      </c>
      <c r="DJ485" s="28">
        <f t="shared" si="1860"/>
        <v>0</v>
      </c>
      <c r="DK485" s="29"/>
      <c r="DL485" s="54">
        <f>_xlfn.XLOOKUP($C485,[25]PSP!$C:$C,[25]PSP!$DL:$DL)</f>
        <v>0</v>
      </c>
      <c r="DM485" s="27">
        <f>_xlfn.XLOOKUP($C485,[25]PSP!$C:$C,[25]PSP!$DM:$DM)</f>
        <v>2.76</v>
      </c>
      <c r="DN485" s="28">
        <f t="shared" si="1861"/>
        <v>0</v>
      </c>
      <c r="DO485" s="29"/>
      <c r="DP485" s="54">
        <f>_xlfn.XLOOKUP($C485,[25]PSP!$C:$C,[25]PSP!$DP:$DP)</f>
        <v>0</v>
      </c>
      <c r="DQ485" s="27">
        <f>_xlfn.XLOOKUP($C485,[25]PSP!$C:$C,[25]PSP!$DQ:$DQ)</f>
        <v>2.76</v>
      </c>
      <c r="DR485" s="28">
        <f t="shared" si="1862"/>
        <v>0</v>
      </c>
      <c r="DS485" s="29"/>
      <c r="DT485" s="54">
        <f>_xlfn.XLOOKUP($C485,[25]PSP!$C:$C,[25]PSP!$DT:$DT)</f>
        <v>0</v>
      </c>
      <c r="DU485" s="27">
        <f>_xlfn.XLOOKUP($C485,[25]PSP!$C:$C,[25]PSP!$DU:$DU)</f>
        <v>2.76</v>
      </c>
      <c r="DV485" s="28">
        <f t="shared" si="1863"/>
        <v>0</v>
      </c>
      <c r="DW485" s="29"/>
      <c r="DX485" s="54">
        <f>_xlfn.XLOOKUP($C485,[25]PSP!$C:$C,[25]PSP!$DX:$DX)</f>
        <v>0</v>
      </c>
      <c r="DY485" s="27">
        <f>_xlfn.XLOOKUP($C485,[25]PSP!$C:$C,[25]PSP!$DY:$DY)</f>
        <v>2.76</v>
      </c>
      <c r="DZ485" s="28">
        <f t="shared" si="1864"/>
        <v>0</v>
      </c>
      <c r="EA485" s="29"/>
      <c r="EB485" s="54">
        <f>_xlfn.XLOOKUP($C485,[25]PSP!$C:$C,[25]PSP!$EB:$EB)</f>
        <v>16162</v>
      </c>
      <c r="EC485" s="27">
        <f>_xlfn.XLOOKUP($C485,[25]PSP!$C:$C,[25]PSP!$EC:$EC)</f>
        <v>2.76</v>
      </c>
      <c r="ED485" s="28">
        <f t="shared" si="1865"/>
        <v>44607.12</v>
      </c>
      <c r="EE485" s="29"/>
      <c r="EF485" s="54">
        <f>_xlfn.XLOOKUP($C485,[25]PSP!$C:$C,[25]PSP!$EF:$EF)</f>
        <v>3810</v>
      </c>
      <c r="EG485" s="27">
        <f>_xlfn.XLOOKUP($C485,[25]PSP!$C:$C,[25]PSP!$EG:$EG)</f>
        <v>2.76</v>
      </c>
      <c r="EH485" s="28">
        <f t="shared" si="1866"/>
        <v>10515.6</v>
      </c>
      <c r="EI485" s="29"/>
      <c r="EJ485" s="54">
        <f>_xlfn.XLOOKUP($C485,[25]PSP!$C:$C,[25]PSP!$EJ:$EJ)</f>
        <v>18377</v>
      </c>
      <c r="EK485" s="27">
        <f>_xlfn.XLOOKUP($C485,[25]PSP!$C:$C,[25]PSP!$EK:$EK)</f>
        <v>2.76</v>
      </c>
      <c r="EL485" s="28">
        <f t="shared" si="1867"/>
        <v>50720.52</v>
      </c>
      <c r="EM485" s="29"/>
      <c r="EN485" s="108"/>
      <c r="EO485" s="29">
        <f t="shared" si="1833"/>
        <v>105843.23999999999</v>
      </c>
      <c r="EP485" s="29">
        <f t="shared" si="1831"/>
        <v>105843.23999999999</v>
      </c>
      <c r="EQ485" s="4" t="b">
        <f t="shared" si="1832"/>
        <v>1</v>
      </c>
      <c r="ES485" s="118">
        <f t="shared" si="1728"/>
        <v>1.1767000000000001</v>
      </c>
    </row>
    <row r="486" spans="3:149" s="1" customFormat="1" ht="14.25" x14ac:dyDescent="0.25">
      <c r="C486" s="79" t="s">
        <v>405</v>
      </c>
      <c r="D486" s="80"/>
      <c r="E486" s="79"/>
      <c r="F486" s="81" t="s">
        <v>37</v>
      </c>
      <c r="G486" s="82"/>
      <c r="H486" s="82"/>
      <c r="I486" s="83"/>
      <c r="J486" s="83"/>
      <c r="L486" s="84"/>
      <c r="M486" s="85"/>
      <c r="N486" s="83"/>
      <c r="P486" s="84"/>
      <c r="Q486" s="85"/>
      <c r="R486" s="83"/>
      <c r="T486" s="84"/>
      <c r="U486" s="85"/>
      <c r="V486" s="83"/>
      <c r="X486" s="84"/>
      <c r="Y486" s="85"/>
      <c r="Z486" s="83"/>
      <c r="AB486" s="84"/>
      <c r="AC486" s="85"/>
      <c r="AD486" s="83"/>
      <c r="AF486" s="84"/>
      <c r="AG486" s="85"/>
      <c r="AH486" s="83"/>
      <c r="AJ486" s="84"/>
      <c r="AK486" s="85"/>
      <c r="AL486" s="83"/>
      <c r="AN486" s="84"/>
      <c r="AO486" s="85"/>
      <c r="AP486" s="83"/>
      <c r="AR486" s="84"/>
      <c r="AS486" s="85"/>
      <c r="AT486" s="83"/>
      <c r="AV486" s="84"/>
      <c r="AW486" s="85"/>
      <c r="AX486" s="83"/>
      <c r="AZ486" s="84"/>
      <c r="BA486" s="85"/>
      <c r="BB486" s="83"/>
      <c r="BD486" s="84"/>
      <c r="BE486" s="85"/>
      <c r="BF486" s="83"/>
      <c r="BH486" s="84"/>
      <c r="BI486" s="85"/>
      <c r="BJ486" s="83"/>
      <c r="BL486" s="84"/>
      <c r="BM486" s="85"/>
      <c r="BN486" s="83"/>
      <c r="BP486" s="84"/>
      <c r="BQ486" s="85"/>
      <c r="BR486" s="83"/>
      <c r="BT486" s="84"/>
      <c r="BU486" s="85"/>
      <c r="BV486" s="83"/>
      <c r="BX486" s="84"/>
      <c r="BY486" s="85"/>
      <c r="BZ486" s="83"/>
      <c r="CB486" s="84"/>
      <c r="CC486" s="85"/>
      <c r="CD486" s="83"/>
      <c r="CF486" s="84"/>
      <c r="CG486" s="85"/>
      <c r="CH486" s="83"/>
      <c r="CJ486" s="84"/>
      <c r="CK486" s="85"/>
      <c r="CL486" s="83"/>
      <c r="CN486" s="84"/>
      <c r="CO486" s="85"/>
      <c r="CP486" s="83"/>
      <c r="CR486" s="84"/>
      <c r="CS486" s="85"/>
      <c r="CT486" s="83"/>
      <c r="CV486" s="84"/>
      <c r="CW486" s="85"/>
      <c r="CX486" s="83"/>
      <c r="CZ486" s="84"/>
      <c r="DA486" s="85"/>
      <c r="DB486" s="83"/>
      <c r="DD486" s="84"/>
      <c r="DE486" s="85"/>
      <c r="DF486" s="83"/>
      <c r="DH486" s="84"/>
      <c r="DI486" s="85"/>
      <c r="DJ486" s="83"/>
      <c r="DL486" s="84"/>
      <c r="DM486" s="85"/>
      <c r="DN486" s="83"/>
      <c r="DP486" s="84"/>
      <c r="DQ486" s="85"/>
      <c r="DR486" s="83"/>
      <c r="DT486" s="84"/>
      <c r="DU486" s="85"/>
      <c r="DV486" s="83"/>
      <c r="DX486" s="84"/>
      <c r="DY486" s="85"/>
      <c r="DZ486" s="83"/>
      <c r="EB486" s="84"/>
      <c r="EC486" s="85"/>
      <c r="ED486" s="83"/>
      <c r="EF486" s="84"/>
      <c r="EG486" s="85"/>
      <c r="EH486" s="83"/>
      <c r="EJ486" s="84"/>
      <c r="EK486" s="85"/>
      <c r="EL486" s="83"/>
      <c r="EN486" s="109"/>
      <c r="EO486" s="29">
        <f t="shared" si="1833"/>
        <v>0</v>
      </c>
      <c r="EP486" s="29">
        <f t="shared" si="1831"/>
        <v>0</v>
      </c>
      <c r="EQ486" s="4" t="b">
        <f t="shared" si="1832"/>
        <v>1</v>
      </c>
      <c r="ES486" s="118">
        <f t="shared" ref="ES486:ES549" si="1868">IF(LEFT(D486,6)="COT.IS",1,1+$J$7)</f>
        <v>1.1767000000000001</v>
      </c>
    </row>
    <row r="487" spans="3:149" ht="14.25" x14ac:dyDescent="0.25">
      <c r="C487" s="24" t="s">
        <v>406</v>
      </c>
      <c r="D487" s="43">
        <f>_xlfn.XLOOKUP($C487,[25]PSP!$C:$C,[25]PSP!$D:$D)</f>
        <v>5213401</v>
      </c>
      <c r="E487" s="24" t="str">
        <f>_xlfn.XLOOKUP($C487,[25]PSP!$C:$C,[25]PSP!$E:$E)</f>
        <v>SICRO SERVIÇO</v>
      </c>
      <c r="F487" s="25" t="str">
        <f>_xlfn.XLOOKUP($C487,[25]PSP!$C:$C,[25]PSP!$F:$F)</f>
        <v>PINTURA DE FAIXA - TINTA BASE ACRÍLICA - ESPESSURA DE 0,6 MM</v>
      </c>
      <c r="G487" s="26" t="str">
        <f>_xlfn.XLOOKUP($C487,[25]PSP!$C:$C,[25]PSP!$G:$G)</f>
        <v>M²</v>
      </c>
      <c r="H487" s="53">
        <f>_xlfn.XLOOKUP($C487,[25]PSP!$C:$C,[25]PSP!$H:$H)</f>
        <v>9138</v>
      </c>
      <c r="I487" s="28">
        <f>_xlfn.XLOOKUP($C487,[25]PSP!$C:$C,[25]PSP!$I:$I)</f>
        <v>220956.84000000003</v>
      </c>
      <c r="J487" s="28">
        <f t="shared" ref="J487:J491" si="1869">IF(LEFT(D487,6)="COT.IS",I487,I487*(1+$J$7))</f>
        <v>259999.91362800004</v>
      </c>
      <c r="K487" s="29"/>
      <c r="L487" s="54">
        <f>_xlfn.XLOOKUP($C487,[25]PSP!$C:$C,[25]PSP!$L:$L)</f>
        <v>0</v>
      </c>
      <c r="M487" s="27">
        <f>_xlfn.XLOOKUP($C487,[25]PSP!$C:$C,[25]PSP!$M:$M)</f>
        <v>24.18</v>
      </c>
      <c r="N487" s="28">
        <f t="shared" ref="N487:N491" si="1870">TRUNC(M487*L487,2)</f>
        <v>0</v>
      </c>
      <c r="O487" s="29"/>
      <c r="P487" s="54">
        <f>_xlfn.XLOOKUP($C487,[25]PSP!$C:$C,[25]PSP!$P:$P)</f>
        <v>0</v>
      </c>
      <c r="Q487" s="27">
        <f>_xlfn.XLOOKUP($C487,[25]PSP!$C:$C,[25]PSP!$Q:$Q)</f>
        <v>24.18</v>
      </c>
      <c r="R487" s="28">
        <f t="shared" ref="R487:R491" si="1871">TRUNC(Q487*P487,2)</f>
        <v>0</v>
      </c>
      <c r="S487" s="29"/>
      <c r="T487" s="54">
        <f>_xlfn.XLOOKUP($C487,[25]PSP!$C:$C,[25]PSP!$T:$T)</f>
        <v>0</v>
      </c>
      <c r="U487" s="27">
        <f>_xlfn.XLOOKUP($C487,[25]PSP!$C:$C,[25]PSP!$U:$U)</f>
        <v>24.18</v>
      </c>
      <c r="V487" s="28">
        <f t="shared" ref="V487:V491" si="1872">TRUNC(U487*T487,2)</f>
        <v>0</v>
      </c>
      <c r="W487" s="29"/>
      <c r="X487" s="54">
        <f>_xlfn.XLOOKUP($C487,[25]PSP!$C:$C,[25]PSP!$X:$X)</f>
        <v>0</v>
      </c>
      <c r="Y487" s="27">
        <f>_xlfn.XLOOKUP($C487,[25]PSP!$C:$C,[25]PSP!$Y:$Y)</f>
        <v>24.18</v>
      </c>
      <c r="Z487" s="28">
        <f t="shared" ref="Z487:Z491" si="1873">TRUNC(Y487*X487,2)</f>
        <v>0</v>
      </c>
      <c r="AA487" s="29"/>
      <c r="AB487" s="54">
        <f>_xlfn.XLOOKUP($C487,[25]PSP!$C:$C,[25]PSP!$AB:$AB)</f>
        <v>0</v>
      </c>
      <c r="AC487" s="27">
        <f>_xlfn.XLOOKUP($C487,[25]PSP!$C:$C,[25]PSP!$AC:$AC)</f>
        <v>24.18</v>
      </c>
      <c r="AD487" s="28">
        <f t="shared" ref="AD487:AD491" si="1874">TRUNC(AC487*AB487,2)</f>
        <v>0</v>
      </c>
      <c r="AE487" s="29"/>
      <c r="AF487" s="54">
        <f>_xlfn.XLOOKUP($C487,[25]PSP!$C:$C,[25]PSP!$AF:$AF)</f>
        <v>0</v>
      </c>
      <c r="AG487" s="27">
        <f>_xlfn.XLOOKUP($C487,[25]PSP!$C:$C,[25]PSP!$AG:$AG)</f>
        <v>24.18</v>
      </c>
      <c r="AH487" s="28">
        <f t="shared" ref="AH487:AH491" si="1875">TRUNC(AG487*AF487,2)</f>
        <v>0</v>
      </c>
      <c r="AI487" s="29"/>
      <c r="AJ487" s="54">
        <f>_xlfn.XLOOKUP($C487,[25]PSP!$C:$C,[25]PSP!$AJ:$AJ)</f>
        <v>0</v>
      </c>
      <c r="AK487" s="27">
        <f>_xlfn.XLOOKUP($C487,[25]PSP!$C:$C,[25]PSP!$AK:$AK)</f>
        <v>24.18</v>
      </c>
      <c r="AL487" s="28">
        <f t="shared" ref="AL487:AL491" si="1876">TRUNC(AK487*AJ487,2)</f>
        <v>0</v>
      </c>
      <c r="AM487" s="29"/>
      <c r="AN487" s="54">
        <f>_xlfn.XLOOKUP($C487,[25]PSP!$C:$C,[25]PSP!$AN:$AN)</f>
        <v>0</v>
      </c>
      <c r="AO487" s="27">
        <f>_xlfn.XLOOKUP($C487,[25]PSP!$C:$C,[25]PSP!$AO:$AO)</f>
        <v>24.18</v>
      </c>
      <c r="AP487" s="28">
        <f t="shared" ref="AP487:AP491" si="1877">TRUNC(AO487*AN487,2)</f>
        <v>0</v>
      </c>
      <c r="AQ487" s="29"/>
      <c r="AR487" s="54">
        <f>_xlfn.XLOOKUP($C487,[25]PSP!$C:$C,[25]PSP!$AR:$AR)</f>
        <v>0</v>
      </c>
      <c r="AS487" s="27">
        <f>_xlfn.XLOOKUP($C487,[25]PSP!$C:$C,[25]PSP!$AS:$AS)</f>
        <v>24.18</v>
      </c>
      <c r="AT487" s="28">
        <f t="shared" ref="AT487:AT491" si="1878">TRUNC(AS487*AR487,2)</f>
        <v>0</v>
      </c>
      <c r="AU487" s="29"/>
      <c r="AV487" s="54">
        <f>_xlfn.XLOOKUP($C487,[25]PSP!$C:$C,[25]PSP!$AV:$AV)</f>
        <v>0</v>
      </c>
      <c r="AW487" s="27">
        <f>_xlfn.XLOOKUP($C487,[25]PSP!$C:$C,[25]PSP!$AW:$AW)</f>
        <v>24.18</v>
      </c>
      <c r="AX487" s="28">
        <f t="shared" ref="AX487:AX491" si="1879">TRUNC(AW487*AV487,2)</f>
        <v>0</v>
      </c>
      <c r="AY487" s="29"/>
      <c r="AZ487" s="54">
        <f>_xlfn.XLOOKUP($C487,[25]PSP!$C:$C,[25]PSP!$AZ:$AZ)</f>
        <v>0</v>
      </c>
      <c r="BA487" s="27">
        <f>_xlfn.XLOOKUP($C487,[25]PSP!$C:$C,[25]PSP!$BA:$BA)</f>
        <v>24.18</v>
      </c>
      <c r="BB487" s="28">
        <f t="shared" ref="BB487:BB491" si="1880">TRUNC(BA487*AZ487,2)</f>
        <v>0</v>
      </c>
      <c r="BC487" s="29"/>
      <c r="BD487" s="54">
        <f>_xlfn.XLOOKUP($C487,[25]PSP!$C:$C,[25]PSP!$BD:$BD)</f>
        <v>0</v>
      </c>
      <c r="BE487" s="27">
        <f>_xlfn.XLOOKUP($C487,[25]PSP!$C:$C,[25]PSP!$BE:$BE)</f>
        <v>24.18</v>
      </c>
      <c r="BF487" s="28">
        <f t="shared" ref="BF487:BF491" si="1881">TRUNC(BE487*BD487,2)</f>
        <v>0</v>
      </c>
      <c r="BG487" s="29"/>
      <c r="BH487" s="54">
        <f>_xlfn.XLOOKUP($C487,[25]PSP!$C:$C,[25]PSP!$BH:$BH)</f>
        <v>0</v>
      </c>
      <c r="BI487" s="27">
        <f>_xlfn.XLOOKUP($C487,[25]PSP!$C:$C,[25]PSP!$BI:$BI)</f>
        <v>24.18</v>
      </c>
      <c r="BJ487" s="28">
        <f t="shared" ref="BJ487:BJ491" si="1882">TRUNC(BI487*BH487,2)</f>
        <v>0</v>
      </c>
      <c r="BK487" s="29"/>
      <c r="BL487" s="54">
        <f>_xlfn.XLOOKUP($C487,[25]PSP!$C:$C,[25]PSP!$BL:$BL)</f>
        <v>0</v>
      </c>
      <c r="BM487" s="27">
        <f>_xlfn.XLOOKUP($C487,[25]PSP!$C:$C,[25]PSP!$BM:$BM)</f>
        <v>24.18</v>
      </c>
      <c r="BN487" s="28">
        <f t="shared" ref="BN487:BN491" si="1883">TRUNC(BM487*BL487,2)</f>
        <v>0</v>
      </c>
      <c r="BO487" s="29"/>
      <c r="BP487" s="54">
        <f>_xlfn.XLOOKUP($C487,[25]PSP!$C:$C,[25]PSP!$BP:$BP)</f>
        <v>0</v>
      </c>
      <c r="BQ487" s="27">
        <f>_xlfn.XLOOKUP($C487,[25]PSP!$C:$C,[25]PSP!$BQ:$BQ)</f>
        <v>24.18</v>
      </c>
      <c r="BR487" s="28">
        <f t="shared" ref="BR487:BR491" si="1884">TRUNC(BQ487*BP487,2)</f>
        <v>0</v>
      </c>
      <c r="BS487" s="29"/>
      <c r="BT487" s="54">
        <f>_xlfn.XLOOKUP($C487,[25]PSP!$C:$C,[25]PSP!$BT:$BT)</f>
        <v>0</v>
      </c>
      <c r="BU487" s="27">
        <f>_xlfn.XLOOKUP($C487,[25]PSP!$C:$C,[25]PSP!$BU:$BU)</f>
        <v>24.18</v>
      </c>
      <c r="BV487" s="28">
        <f t="shared" ref="BV487:BV491" si="1885">TRUNC(BU487*BT487,2)</f>
        <v>0</v>
      </c>
      <c r="BW487" s="29"/>
      <c r="BX487" s="54">
        <f>_xlfn.XLOOKUP($C487,[25]PSP!$C:$C,[25]PSP!$BX:$BX)</f>
        <v>0</v>
      </c>
      <c r="BY487" s="27">
        <f>_xlfn.XLOOKUP($C487,[25]PSP!$C:$C,[25]PSP!$BY:$BY)</f>
        <v>24.18</v>
      </c>
      <c r="BZ487" s="28">
        <f t="shared" ref="BZ487:BZ491" si="1886">TRUNC(BY487*BX487,2)</f>
        <v>0</v>
      </c>
      <c r="CA487" s="29"/>
      <c r="CB487" s="54">
        <f>_xlfn.XLOOKUP($C487,[25]PSP!$C:$C,[25]PSP!$CB:$CB)</f>
        <v>0</v>
      </c>
      <c r="CC487" s="27">
        <f>_xlfn.XLOOKUP($C487,[25]PSP!$C:$C,[25]PSP!$CC:$CC)</f>
        <v>24.18</v>
      </c>
      <c r="CD487" s="28">
        <f t="shared" ref="CD487:CD491" si="1887">TRUNC(CC487*CB487,2)</f>
        <v>0</v>
      </c>
      <c r="CE487" s="29"/>
      <c r="CF487" s="54">
        <f>_xlfn.XLOOKUP($C487,[25]PSP!$C:$C,[25]PSP!$CF:$CF)</f>
        <v>0</v>
      </c>
      <c r="CG487" s="27">
        <f>_xlfn.XLOOKUP($C487,[25]PSP!$C:$C,[25]PSP!$CG:$CG)</f>
        <v>24.18</v>
      </c>
      <c r="CH487" s="28">
        <f t="shared" ref="CH487:CH491" si="1888">TRUNC(CG487*CF487,2)</f>
        <v>0</v>
      </c>
      <c r="CI487" s="29"/>
      <c r="CJ487" s="54">
        <f>_xlfn.XLOOKUP($C487,[25]PSP!$C:$C,[25]PSP!$CJ:$CJ)</f>
        <v>0</v>
      </c>
      <c r="CK487" s="27">
        <f>_xlfn.XLOOKUP($C487,[25]PSP!$C:$C,[25]PSP!$CK:$CK)</f>
        <v>24.18</v>
      </c>
      <c r="CL487" s="28">
        <f t="shared" ref="CL487:CL491" si="1889">TRUNC(CK487*CJ487,2)</f>
        <v>0</v>
      </c>
      <c r="CM487" s="29"/>
      <c r="CN487" s="54">
        <f>_xlfn.XLOOKUP($C487,[25]PSP!$C:$C,[25]PSP!$CN:$CN)</f>
        <v>0</v>
      </c>
      <c r="CO487" s="27">
        <f>_xlfn.XLOOKUP($C487,[25]PSP!$C:$C,[25]PSP!$CO:$CO)</f>
        <v>24.18</v>
      </c>
      <c r="CP487" s="28">
        <f t="shared" ref="CP487:CP491" si="1890">TRUNC(CO487*CN487,2)</f>
        <v>0</v>
      </c>
      <c r="CQ487" s="29"/>
      <c r="CR487" s="54">
        <f>_xlfn.XLOOKUP($C487,[25]PSP!$C:$C,[25]PSP!$CR:$CR)</f>
        <v>0</v>
      </c>
      <c r="CS487" s="27">
        <f>_xlfn.XLOOKUP($C487,[25]PSP!$C:$C,[25]PSP!$CS:$CS)</f>
        <v>24.18</v>
      </c>
      <c r="CT487" s="28">
        <f t="shared" ref="CT487:CT491" si="1891">TRUNC(CS487*CR487,2)</f>
        <v>0</v>
      </c>
      <c r="CU487" s="29"/>
      <c r="CV487" s="54">
        <f>_xlfn.XLOOKUP($C487,[25]PSP!$C:$C,[25]PSP!$CV:$CV)</f>
        <v>0</v>
      </c>
      <c r="CW487" s="27">
        <f>_xlfn.XLOOKUP($C487,[25]PSP!$C:$C,[25]PSP!$CW:$CW)</f>
        <v>24.18</v>
      </c>
      <c r="CX487" s="28">
        <f t="shared" ref="CX487:CX491" si="1892">TRUNC(CW487*CV487,2)</f>
        <v>0</v>
      </c>
      <c r="CY487" s="29"/>
      <c r="CZ487" s="54">
        <f>_xlfn.XLOOKUP($C487,[25]PSP!$C:$C,[25]PSP!$CZ:$CZ)</f>
        <v>0</v>
      </c>
      <c r="DA487" s="27">
        <f>_xlfn.XLOOKUP($C487,[25]PSP!$C:$C,[25]PSP!$DA:$DA)</f>
        <v>24.18</v>
      </c>
      <c r="DB487" s="28">
        <f t="shared" ref="DB487:DB491" si="1893">TRUNC(DA487*CZ487,2)</f>
        <v>0</v>
      </c>
      <c r="DC487" s="29"/>
      <c r="DD487" s="54">
        <f>_xlfn.XLOOKUP($C487,[25]PSP!$C:$C,[25]PSP!$DD:$DD)</f>
        <v>0</v>
      </c>
      <c r="DE487" s="27">
        <f>_xlfn.XLOOKUP($C487,[25]PSP!$C:$C,[25]PSP!$DE:$DE)</f>
        <v>24.18</v>
      </c>
      <c r="DF487" s="28">
        <f t="shared" ref="DF487:DF491" si="1894">TRUNC(DE487*DD487,2)</f>
        <v>0</v>
      </c>
      <c r="DG487" s="29"/>
      <c r="DH487" s="54">
        <f>_xlfn.XLOOKUP($C487,[25]PSP!$C:$C,[25]PSP!$DH:$DH)</f>
        <v>0</v>
      </c>
      <c r="DI487" s="27">
        <f>_xlfn.XLOOKUP($C487,[25]PSP!$C:$C,[25]PSP!$DI:$DI)</f>
        <v>24.18</v>
      </c>
      <c r="DJ487" s="28">
        <f t="shared" ref="DJ487:DJ491" si="1895">TRUNC(DI487*DH487,2)</f>
        <v>0</v>
      </c>
      <c r="DK487" s="29"/>
      <c r="DL487" s="54">
        <f>_xlfn.XLOOKUP($C487,[25]PSP!$C:$C,[25]PSP!$DL:$DL)</f>
        <v>0</v>
      </c>
      <c r="DM487" s="27">
        <f>_xlfn.XLOOKUP($C487,[25]PSP!$C:$C,[25]PSP!$DM:$DM)</f>
        <v>24.18</v>
      </c>
      <c r="DN487" s="28">
        <f t="shared" ref="DN487:DN491" si="1896">TRUNC(DM487*DL487,2)</f>
        <v>0</v>
      </c>
      <c r="DO487" s="29"/>
      <c r="DP487" s="54">
        <f>_xlfn.XLOOKUP($C487,[25]PSP!$C:$C,[25]PSP!$DP:$DP)</f>
        <v>0</v>
      </c>
      <c r="DQ487" s="27">
        <f>_xlfn.XLOOKUP($C487,[25]PSP!$C:$C,[25]PSP!$DQ:$DQ)</f>
        <v>24.18</v>
      </c>
      <c r="DR487" s="28">
        <f t="shared" ref="DR487:DR491" si="1897">TRUNC(DQ487*DP487,2)</f>
        <v>0</v>
      </c>
      <c r="DS487" s="29"/>
      <c r="DT487" s="54">
        <f>_xlfn.XLOOKUP($C487,[25]PSP!$C:$C,[25]PSP!$DT:$DT)</f>
        <v>0</v>
      </c>
      <c r="DU487" s="27">
        <f>_xlfn.XLOOKUP($C487,[25]PSP!$C:$C,[25]PSP!$DU:$DU)</f>
        <v>24.18</v>
      </c>
      <c r="DV487" s="28">
        <f t="shared" ref="DV487:DV491" si="1898">TRUNC(DU487*DT487,2)</f>
        <v>0</v>
      </c>
      <c r="DW487" s="29"/>
      <c r="DX487" s="54">
        <f>_xlfn.XLOOKUP($C487,[25]PSP!$C:$C,[25]PSP!$DX:$DX)</f>
        <v>0</v>
      </c>
      <c r="DY487" s="27">
        <f>_xlfn.XLOOKUP($C487,[25]PSP!$C:$C,[25]PSP!$DY:$DY)</f>
        <v>24.18</v>
      </c>
      <c r="DZ487" s="28">
        <f t="shared" ref="DZ487:DZ491" si="1899">TRUNC(DY487*DX487,2)</f>
        <v>0</v>
      </c>
      <c r="EA487" s="29"/>
      <c r="EB487" s="54">
        <f>_xlfn.XLOOKUP($C487,[25]PSP!$C:$C,[25]PSP!$EB:$EB)</f>
        <v>4124</v>
      </c>
      <c r="EC487" s="27">
        <f>_xlfn.XLOOKUP($C487,[25]PSP!$C:$C,[25]PSP!$EC:$EC)</f>
        <v>24.18</v>
      </c>
      <c r="ED487" s="28">
        <f t="shared" ref="ED487:ED491" si="1900">TRUNC(EC487*EB487,2)</f>
        <v>99718.32</v>
      </c>
      <c r="EE487" s="29"/>
      <c r="EF487" s="54">
        <f>_xlfn.XLOOKUP($C487,[25]PSP!$C:$C,[25]PSP!$EF:$EF)</f>
        <v>814.00000000000011</v>
      </c>
      <c r="EG487" s="27">
        <f>_xlfn.XLOOKUP($C487,[25]PSP!$C:$C,[25]PSP!$EG:$EG)</f>
        <v>24.18</v>
      </c>
      <c r="EH487" s="28">
        <f t="shared" ref="EH487:EH491" si="1901">TRUNC(EG487*EF487,2)</f>
        <v>19682.52</v>
      </c>
      <c r="EI487" s="29"/>
      <c r="EJ487" s="54">
        <f>_xlfn.XLOOKUP($C487,[25]PSP!$C:$C,[25]PSP!$EJ:$EJ)</f>
        <v>4200</v>
      </c>
      <c r="EK487" s="27">
        <f>_xlfn.XLOOKUP($C487,[25]PSP!$C:$C,[25]PSP!$EK:$EK)</f>
        <v>24.18</v>
      </c>
      <c r="EL487" s="28">
        <f t="shared" ref="EL487:EL491" si="1902">TRUNC(EK487*EJ487,2)</f>
        <v>101556</v>
      </c>
      <c r="EM487" s="29"/>
      <c r="EN487" s="108"/>
      <c r="EO487" s="29">
        <f t="shared" si="1833"/>
        <v>220956.84000000003</v>
      </c>
      <c r="EP487" s="29">
        <f t="shared" si="1831"/>
        <v>220956.84000000003</v>
      </c>
      <c r="EQ487" s="4" t="b">
        <f t="shared" si="1832"/>
        <v>1</v>
      </c>
      <c r="ES487" s="118">
        <f t="shared" si="1868"/>
        <v>1.1767000000000001</v>
      </c>
    </row>
    <row r="488" spans="3:149" ht="14.25" x14ac:dyDescent="0.25">
      <c r="C488" s="24" t="s">
        <v>407</v>
      </c>
      <c r="D488" s="43">
        <f>_xlfn.XLOOKUP($C488,[25]PSP!$C:$C,[25]PSP!$D:$D)</f>
        <v>5213408</v>
      </c>
      <c r="E488" s="24" t="str">
        <f>_xlfn.XLOOKUP($C488,[25]PSP!$C:$C,[25]PSP!$E:$E)</f>
        <v>SICRO SERVIÇO</v>
      </c>
      <c r="F488" s="25" t="str">
        <f>_xlfn.XLOOKUP($C488,[25]PSP!$C:$C,[25]PSP!$F:$F)</f>
        <v>PINTURA DE FAIXA - TERMOPLÁSTICO POR ASPERSÃO - ESPESSURA DE 1,5 MM</v>
      </c>
      <c r="G488" s="26" t="str">
        <f>_xlfn.XLOOKUP($C488,[25]PSP!$C:$C,[25]PSP!$G:$G)</f>
        <v>M²</v>
      </c>
      <c r="H488" s="53">
        <f>_xlfn.XLOOKUP($C488,[25]PSP!$C:$C,[25]PSP!$H:$H)</f>
        <v>1142.25</v>
      </c>
      <c r="I488" s="28">
        <f>_xlfn.XLOOKUP($C488,[25]PSP!$C:$C,[25]PSP!$I:$I)</f>
        <v>47494.75</v>
      </c>
      <c r="J488" s="28">
        <f t="shared" si="1869"/>
        <v>55887.072325000001</v>
      </c>
      <c r="K488" s="29"/>
      <c r="L488" s="54">
        <f>_xlfn.XLOOKUP($C488,[25]PSP!$C:$C,[25]PSP!$L:$L)</f>
        <v>0</v>
      </c>
      <c r="M488" s="27">
        <f>_xlfn.XLOOKUP($C488,[25]PSP!$C:$C,[25]PSP!$M:$M)</f>
        <v>41.58</v>
      </c>
      <c r="N488" s="28">
        <f t="shared" si="1870"/>
        <v>0</v>
      </c>
      <c r="O488" s="29"/>
      <c r="P488" s="54">
        <f>_xlfn.XLOOKUP($C488,[25]PSP!$C:$C,[25]PSP!$P:$P)</f>
        <v>0</v>
      </c>
      <c r="Q488" s="27">
        <f>_xlfn.XLOOKUP($C488,[25]PSP!$C:$C,[25]PSP!$Q:$Q)</f>
        <v>41.58</v>
      </c>
      <c r="R488" s="28">
        <f t="shared" si="1871"/>
        <v>0</v>
      </c>
      <c r="S488" s="29"/>
      <c r="T488" s="54">
        <f>_xlfn.XLOOKUP($C488,[25]PSP!$C:$C,[25]PSP!$T:$T)</f>
        <v>0</v>
      </c>
      <c r="U488" s="27">
        <f>_xlfn.XLOOKUP($C488,[25]PSP!$C:$C,[25]PSP!$U:$U)</f>
        <v>41.58</v>
      </c>
      <c r="V488" s="28">
        <f t="shared" si="1872"/>
        <v>0</v>
      </c>
      <c r="W488" s="29"/>
      <c r="X488" s="54">
        <f>_xlfn.XLOOKUP($C488,[25]PSP!$C:$C,[25]PSP!$X:$X)</f>
        <v>0</v>
      </c>
      <c r="Y488" s="27">
        <f>_xlfn.XLOOKUP($C488,[25]PSP!$C:$C,[25]PSP!$Y:$Y)</f>
        <v>41.58</v>
      </c>
      <c r="Z488" s="28">
        <f t="shared" si="1873"/>
        <v>0</v>
      </c>
      <c r="AA488" s="29"/>
      <c r="AB488" s="54">
        <f>_xlfn.XLOOKUP($C488,[25]PSP!$C:$C,[25]PSP!$AB:$AB)</f>
        <v>0</v>
      </c>
      <c r="AC488" s="27">
        <f>_xlfn.XLOOKUP($C488,[25]PSP!$C:$C,[25]PSP!$AC:$AC)</f>
        <v>41.58</v>
      </c>
      <c r="AD488" s="28">
        <f t="shared" si="1874"/>
        <v>0</v>
      </c>
      <c r="AE488" s="29"/>
      <c r="AF488" s="54">
        <f>_xlfn.XLOOKUP($C488,[25]PSP!$C:$C,[25]PSP!$AF:$AF)</f>
        <v>0</v>
      </c>
      <c r="AG488" s="27">
        <f>_xlfn.XLOOKUP($C488,[25]PSP!$C:$C,[25]PSP!$AG:$AG)</f>
        <v>41.58</v>
      </c>
      <c r="AH488" s="28">
        <f t="shared" si="1875"/>
        <v>0</v>
      </c>
      <c r="AI488" s="29"/>
      <c r="AJ488" s="54">
        <f>_xlfn.XLOOKUP($C488,[25]PSP!$C:$C,[25]PSP!$AJ:$AJ)</f>
        <v>0</v>
      </c>
      <c r="AK488" s="27">
        <f>_xlfn.XLOOKUP($C488,[25]PSP!$C:$C,[25]PSP!$AK:$AK)</f>
        <v>41.58</v>
      </c>
      <c r="AL488" s="28">
        <f t="shared" si="1876"/>
        <v>0</v>
      </c>
      <c r="AM488" s="29"/>
      <c r="AN488" s="54">
        <f>_xlfn.XLOOKUP($C488,[25]PSP!$C:$C,[25]PSP!$AN:$AN)</f>
        <v>0</v>
      </c>
      <c r="AO488" s="27">
        <f>_xlfn.XLOOKUP($C488,[25]PSP!$C:$C,[25]PSP!$AO:$AO)</f>
        <v>41.58</v>
      </c>
      <c r="AP488" s="28">
        <f t="shared" si="1877"/>
        <v>0</v>
      </c>
      <c r="AQ488" s="29"/>
      <c r="AR488" s="54">
        <f>_xlfn.XLOOKUP($C488,[25]PSP!$C:$C,[25]PSP!$AR:$AR)</f>
        <v>0</v>
      </c>
      <c r="AS488" s="27">
        <f>_xlfn.XLOOKUP($C488,[25]PSP!$C:$C,[25]PSP!$AS:$AS)</f>
        <v>41.58</v>
      </c>
      <c r="AT488" s="28">
        <f t="shared" si="1878"/>
        <v>0</v>
      </c>
      <c r="AU488" s="29"/>
      <c r="AV488" s="54">
        <f>_xlfn.XLOOKUP($C488,[25]PSP!$C:$C,[25]PSP!$AV:$AV)</f>
        <v>0</v>
      </c>
      <c r="AW488" s="27">
        <f>_xlfn.XLOOKUP($C488,[25]PSP!$C:$C,[25]PSP!$AW:$AW)</f>
        <v>41.58</v>
      </c>
      <c r="AX488" s="28">
        <f t="shared" si="1879"/>
        <v>0</v>
      </c>
      <c r="AY488" s="29"/>
      <c r="AZ488" s="54">
        <f>_xlfn.XLOOKUP($C488,[25]PSP!$C:$C,[25]PSP!$AZ:$AZ)</f>
        <v>0</v>
      </c>
      <c r="BA488" s="27">
        <f>_xlfn.XLOOKUP($C488,[25]PSP!$C:$C,[25]PSP!$BA:$BA)</f>
        <v>41.58</v>
      </c>
      <c r="BB488" s="28">
        <f t="shared" si="1880"/>
        <v>0</v>
      </c>
      <c r="BC488" s="29"/>
      <c r="BD488" s="54">
        <f>_xlfn.XLOOKUP($C488,[25]PSP!$C:$C,[25]PSP!$BD:$BD)</f>
        <v>0</v>
      </c>
      <c r="BE488" s="27">
        <f>_xlfn.XLOOKUP($C488,[25]PSP!$C:$C,[25]PSP!$BE:$BE)</f>
        <v>41.58</v>
      </c>
      <c r="BF488" s="28">
        <f t="shared" si="1881"/>
        <v>0</v>
      </c>
      <c r="BG488" s="29"/>
      <c r="BH488" s="54">
        <f>_xlfn.XLOOKUP($C488,[25]PSP!$C:$C,[25]PSP!$BH:$BH)</f>
        <v>0</v>
      </c>
      <c r="BI488" s="27">
        <f>_xlfn.XLOOKUP($C488,[25]PSP!$C:$C,[25]PSP!$BI:$BI)</f>
        <v>41.58</v>
      </c>
      <c r="BJ488" s="28">
        <f t="shared" si="1882"/>
        <v>0</v>
      </c>
      <c r="BK488" s="29"/>
      <c r="BL488" s="54">
        <f>_xlfn.XLOOKUP($C488,[25]PSP!$C:$C,[25]PSP!$BL:$BL)</f>
        <v>0</v>
      </c>
      <c r="BM488" s="27">
        <f>_xlfn.XLOOKUP($C488,[25]PSP!$C:$C,[25]PSP!$BM:$BM)</f>
        <v>41.58</v>
      </c>
      <c r="BN488" s="28">
        <f t="shared" si="1883"/>
        <v>0</v>
      </c>
      <c r="BO488" s="29"/>
      <c r="BP488" s="54">
        <f>_xlfn.XLOOKUP($C488,[25]PSP!$C:$C,[25]PSP!$BP:$BP)</f>
        <v>0</v>
      </c>
      <c r="BQ488" s="27">
        <f>_xlfn.XLOOKUP($C488,[25]PSP!$C:$C,[25]PSP!$BQ:$BQ)</f>
        <v>41.58</v>
      </c>
      <c r="BR488" s="28">
        <f t="shared" si="1884"/>
        <v>0</v>
      </c>
      <c r="BS488" s="29"/>
      <c r="BT488" s="54">
        <f>_xlfn.XLOOKUP($C488,[25]PSP!$C:$C,[25]PSP!$BT:$BT)</f>
        <v>0</v>
      </c>
      <c r="BU488" s="27">
        <f>_xlfn.XLOOKUP($C488,[25]PSP!$C:$C,[25]PSP!$BU:$BU)</f>
        <v>41.58</v>
      </c>
      <c r="BV488" s="28">
        <f t="shared" si="1885"/>
        <v>0</v>
      </c>
      <c r="BW488" s="29"/>
      <c r="BX488" s="54">
        <f>_xlfn.XLOOKUP($C488,[25]PSP!$C:$C,[25]PSP!$BX:$BX)</f>
        <v>0</v>
      </c>
      <c r="BY488" s="27">
        <f>_xlfn.XLOOKUP($C488,[25]PSP!$C:$C,[25]PSP!$BY:$BY)</f>
        <v>41.58</v>
      </c>
      <c r="BZ488" s="28">
        <f t="shared" si="1886"/>
        <v>0</v>
      </c>
      <c r="CA488" s="29"/>
      <c r="CB488" s="54">
        <f>_xlfn.XLOOKUP($C488,[25]PSP!$C:$C,[25]PSP!$CB:$CB)</f>
        <v>0</v>
      </c>
      <c r="CC488" s="27">
        <f>_xlfn.XLOOKUP($C488,[25]PSP!$C:$C,[25]PSP!$CC:$CC)</f>
        <v>41.58</v>
      </c>
      <c r="CD488" s="28">
        <f t="shared" si="1887"/>
        <v>0</v>
      </c>
      <c r="CE488" s="29"/>
      <c r="CF488" s="54">
        <f>_xlfn.XLOOKUP($C488,[25]PSP!$C:$C,[25]PSP!$CF:$CF)</f>
        <v>0</v>
      </c>
      <c r="CG488" s="27">
        <f>_xlfn.XLOOKUP($C488,[25]PSP!$C:$C,[25]PSP!$CG:$CG)</f>
        <v>41.58</v>
      </c>
      <c r="CH488" s="28">
        <f t="shared" si="1888"/>
        <v>0</v>
      </c>
      <c r="CI488" s="29"/>
      <c r="CJ488" s="54">
        <f>_xlfn.XLOOKUP($C488,[25]PSP!$C:$C,[25]PSP!$CJ:$CJ)</f>
        <v>0</v>
      </c>
      <c r="CK488" s="27">
        <f>_xlfn.XLOOKUP($C488,[25]PSP!$C:$C,[25]PSP!$CK:$CK)</f>
        <v>41.58</v>
      </c>
      <c r="CL488" s="28">
        <f t="shared" si="1889"/>
        <v>0</v>
      </c>
      <c r="CM488" s="29"/>
      <c r="CN488" s="54">
        <f>_xlfn.XLOOKUP($C488,[25]PSP!$C:$C,[25]PSP!$CN:$CN)</f>
        <v>0</v>
      </c>
      <c r="CO488" s="27">
        <f>_xlfn.XLOOKUP($C488,[25]PSP!$C:$C,[25]PSP!$CO:$CO)</f>
        <v>41.58</v>
      </c>
      <c r="CP488" s="28">
        <f t="shared" si="1890"/>
        <v>0</v>
      </c>
      <c r="CQ488" s="29"/>
      <c r="CR488" s="54">
        <f>_xlfn.XLOOKUP($C488,[25]PSP!$C:$C,[25]PSP!$CR:$CR)</f>
        <v>0</v>
      </c>
      <c r="CS488" s="27">
        <f>_xlfn.XLOOKUP($C488,[25]PSP!$C:$C,[25]PSP!$CS:$CS)</f>
        <v>41.58</v>
      </c>
      <c r="CT488" s="28">
        <f t="shared" si="1891"/>
        <v>0</v>
      </c>
      <c r="CU488" s="29"/>
      <c r="CV488" s="54">
        <f>_xlfn.XLOOKUP($C488,[25]PSP!$C:$C,[25]PSP!$CV:$CV)</f>
        <v>0</v>
      </c>
      <c r="CW488" s="27">
        <f>_xlfn.XLOOKUP($C488,[25]PSP!$C:$C,[25]PSP!$CW:$CW)</f>
        <v>41.58</v>
      </c>
      <c r="CX488" s="28">
        <f t="shared" si="1892"/>
        <v>0</v>
      </c>
      <c r="CY488" s="29"/>
      <c r="CZ488" s="54">
        <f>_xlfn.XLOOKUP($C488,[25]PSP!$C:$C,[25]PSP!$CZ:$CZ)</f>
        <v>0</v>
      </c>
      <c r="DA488" s="27">
        <f>_xlfn.XLOOKUP($C488,[25]PSP!$C:$C,[25]PSP!$DA:$DA)</f>
        <v>41.58</v>
      </c>
      <c r="DB488" s="28">
        <f t="shared" si="1893"/>
        <v>0</v>
      </c>
      <c r="DC488" s="29"/>
      <c r="DD488" s="54">
        <f>_xlfn.XLOOKUP($C488,[25]PSP!$C:$C,[25]PSP!$DD:$DD)</f>
        <v>0</v>
      </c>
      <c r="DE488" s="27">
        <f>_xlfn.XLOOKUP($C488,[25]PSP!$C:$C,[25]PSP!$DE:$DE)</f>
        <v>41.58</v>
      </c>
      <c r="DF488" s="28">
        <f t="shared" si="1894"/>
        <v>0</v>
      </c>
      <c r="DG488" s="29"/>
      <c r="DH488" s="54">
        <f>_xlfn.XLOOKUP($C488,[25]PSP!$C:$C,[25]PSP!$DH:$DH)</f>
        <v>0</v>
      </c>
      <c r="DI488" s="27">
        <f>_xlfn.XLOOKUP($C488,[25]PSP!$C:$C,[25]PSP!$DI:$DI)</f>
        <v>41.58</v>
      </c>
      <c r="DJ488" s="28">
        <f t="shared" si="1895"/>
        <v>0</v>
      </c>
      <c r="DK488" s="29"/>
      <c r="DL488" s="54">
        <f>_xlfn.XLOOKUP($C488,[25]PSP!$C:$C,[25]PSP!$DL:$DL)</f>
        <v>0</v>
      </c>
      <c r="DM488" s="27">
        <f>_xlfn.XLOOKUP($C488,[25]PSP!$C:$C,[25]PSP!$DM:$DM)</f>
        <v>41.58</v>
      </c>
      <c r="DN488" s="28">
        <f t="shared" si="1896"/>
        <v>0</v>
      </c>
      <c r="DO488" s="29"/>
      <c r="DP488" s="54">
        <f>_xlfn.XLOOKUP($C488,[25]PSP!$C:$C,[25]PSP!$DP:$DP)</f>
        <v>0</v>
      </c>
      <c r="DQ488" s="27">
        <f>_xlfn.XLOOKUP($C488,[25]PSP!$C:$C,[25]PSP!$DQ:$DQ)</f>
        <v>41.58</v>
      </c>
      <c r="DR488" s="28">
        <f t="shared" si="1897"/>
        <v>0</v>
      </c>
      <c r="DS488" s="29"/>
      <c r="DT488" s="54">
        <f>_xlfn.XLOOKUP($C488,[25]PSP!$C:$C,[25]PSP!$DT:$DT)</f>
        <v>0</v>
      </c>
      <c r="DU488" s="27">
        <f>_xlfn.XLOOKUP($C488,[25]PSP!$C:$C,[25]PSP!$DU:$DU)</f>
        <v>41.58</v>
      </c>
      <c r="DV488" s="28">
        <f t="shared" si="1898"/>
        <v>0</v>
      </c>
      <c r="DW488" s="29"/>
      <c r="DX488" s="54">
        <f>_xlfn.XLOOKUP($C488,[25]PSP!$C:$C,[25]PSP!$DX:$DX)</f>
        <v>0</v>
      </c>
      <c r="DY488" s="27">
        <f>_xlfn.XLOOKUP($C488,[25]PSP!$C:$C,[25]PSP!$DY:$DY)</f>
        <v>41.58</v>
      </c>
      <c r="DZ488" s="28">
        <f t="shared" si="1899"/>
        <v>0</v>
      </c>
      <c r="EA488" s="29"/>
      <c r="EB488" s="54">
        <f>_xlfn.XLOOKUP($C488,[25]PSP!$C:$C,[25]PSP!$EB:$EB)</f>
        <v>515.5</v>
      </c>
      <c r="EC488" s="27">
        <f>_xlfn.XLOOKUP($C488,[25]PSP!$C:$C,[25]PSP!$EC:$EC)</f>
        <v>41.58</v>
      </c>
      <c r="ED488" s="28">
        <f t="shared" si="1900"/>
        <v>21434.49</v>
      </c>
      <c r="EE488" s="29"/>
      <c r="EF488" s="54">
        <f>_xlfn.XLOOKUP($C488,[25]PSP!$C:$C,[25]PSP!$EF:$EF)</f>
        <v>101.75</v>
      </c>
      <c r="EG488" s="27">
        <f>_xlfn.XLOOKUP($C488,[25]PSP!$C:$C,[25]PSP!$EG:$EG)</f>
        <v>41.58</v>
      </c>
      <c r="EH488" s="28">
        <f t="shared" si="1901"/>
        <v>4230.76</v>
      </c>
      <c r="EI488" s="29"/>
      <c r="EJ488" s="54">
        <f>_xlfn.XLOOKUP($C488,[25]PSP!$C:$C,[25]PSP!$EJ:$EJ)</f>
        <v>525</v>
      </c>
      <c r="EK488" s="27">
        <f>_xlfn.XLOOKUP($C488,[25]PSP!$C:$C,[25]PSP!$EK:$EK)</f>
        <v>41.58</v>
      </c>
      <c r="EL488" s="28">
        <f t="shared" si="1902"/>
        <v>21829.5</v>
      </c>
      <c r="EM488" s="29"/>
      <c r="EN488" s="108"/>
      <c r="EO488" s="29">
        <f t="shared" si="1833"/>
        <v>47494.75</v>
      </c>
      <c r="EP488" s="29">
        <f t="shared" si="1831"/>
        <v>47494.75</v>
      </c>
      <c r="EQ488" s="4" t="b">
        <f t="shared" si="1832"/>
        <v>1</v>
      </c>
      <c r="ES488" s="118">
        <f t="shared" si="1868"/>
        <v>1.1767000000000001</v>
      </c>
    </row>
    <row r="489" spans="3:149" ht="21" x14ac:dyDescent="0.25">
      <c r="C489" s="24" t="s">
        <v>408</v>
      </c>
      <c r="D489" s="43">
        <f>_xlfn.XLOOKUP($C489,[25]PSP!$C:$C,[25]PSP!$D:$D)</f>
        <v>5213409</v>
      </c>
      <c r="E489" s="24" t="str">
        <f>_xlfn.XLOOKUP($C489,[25]PSP!$C:$C,[25]PSP!$E:$E)</f>
        <v>SICRO SERVIÇO</v>
      </c>
      <c r="F489" s="25" t="str">
        <f>_xlfn.XLOOKUP($C489,[25]PSP!$C:$C,[25]PSP!$F:$F)</f>
        <v>PINTURA DE SETAS E ZEBRADOS - TERMOPLÁSTICO POR EXTRUSÃO - ESPESSURA DE 3,0 MM</v>
      </c>
      <c r="G489" s="26" t="str">
        <f>_xlfn.XLOOKUP($C489,[25]PSP!$C:$C,[25]PSP!$G:$G)</f>
        <v>M²</v>
      </c>
      <c r="H489" s="53">
        <f>_xlfn.XLOOKUP($C489,[25]PSP!$C:$C,[25]PSP!$H:$H)</f>
        <v>0</v>
      </c>
      <c r="I489" s="28">
        <f>_xlfn.XLOOKUP($C489,[25]PSP!$C:$C,[25]PSP!$I:$I)</f>
        <v>0</v>
      </c>
      <c r="J489" s="28">
        <f t="shared" si="1869"/>
        <v>0</v>
      </c>
      <c r="K489" s="29"/>
      <c r="L489" s="54">
        <f>_xlfn.XLOOKUP($C489,[25]PSP!$C:$C,[25]PSP!$L:$L)</f>
        <v>0</v>
      </c>
      <c r="M489" s="27">
        <f>_xlfn.XLOOKUP($C489,[25]PSP!$C:$C,[25]PSP!$M:$M)</f>
        <v>84.23</v>
      </c>
      <c r="N489" s="28">
        <f t="shared" si="1870"/>
        <v>0</v>
      </c>
      <c r="O489" s="29"/>
      <c r="P489" s="54">
        <f>_xlfn.XLOOKUP($C489,[25]PSP!$C:$C,[25]PSP!$P:$P)</f>
        <v>0</v>
      </c>
      <c r="Q489" s="27">
        <f>_xlfn.XLOOKUP($C489,[25]PSP!$C:$C,[25]PSP!$Q:$Q)</f>
        <v>84.23</v>
      </c>
      <c r="R489" s="28">
        <f t="shared" si="1871"/>
        <v>0</v>
      </c>
      <c r="S489" s="29"/>
      <c r="T489" s="54">
        <f>_xlfn.XLOOKUP($C489,[25]PSP!$C:$C,[25]PSP!$T:$T)</f>
        <v>0</v>
      </c>
      <c r="U489" s="27">
        <f>_xlfn.XLOOKUP($C489,[25]PSP!$C:$C,[25]PSP!$U:$U)</f>
        <v>84.23</v>
      </c>
      <c r="V489" s="28">
        <f t="shared" si="1872"/>
        <v>0</v>
      </c>
      <c r="W489" s="29"/>
      <c r="X489" s="54">
        <f>_xlfn.XLOOKUP($C489,[25]PSP!$C:$C,[25]PSP!$X:$X)</f>
        <v>0</v>
      </c>
      <c r="Y489" s="27">
        <f>_xlfn.XLOOKUP($C489,[25]PSP!$C:$C,[25]PSP!$Y:$Y)</f>
        <v>84.23</v>
      </c>
      <c r="Z489" s="28">
        <f t="shared" si="1873"/>
        <v>0</v>
      </c>
      <c r="AA489" s="29"/>
      <c r="AB489" s="54">
        <f>_xlfn.XLOOKUP($C489,[25]PSP!$C:$C,[25]PSP!$AB:$AB)</f>
        <v>0</v>
      </c>
      <c r="AC489" s="27">
        <f>_xlfn.XLOOKUP($C489,[25]PSP!$C:$C,[25]PSP!$AC:$AC)</f>
        <v>84.23</v>
      </c>
      <c r="AD489" s="28">
        <f t="shared" si="1874"/>
        <v>0</v>
      </c>
      <c r="AE489" s="29"/>
      <c r="AF489" s="54">
        <f>_xlfn.XLOOKUP($C489,[25]PSP!$C:$C,[25]PSP!$AF:$AF)</f>
        <v>0</v>
      </c>
      <c r="AG489" s="27">
        <f>_xlfn.XLOOKUP($C489,[25]PSP!$C:$C,[25]PSP!$AG:$AG)</f>
        <v>84.23</v>
      </c>
      <c r="AH489" s="28">
        <f t="shared" si="1875"/>
        <v>0</v>
      </c>
      <c r="AI489" s="29"/>
      <c r="AJ489" s="54">
        <f>_xlfn.XLOOKUP($C489,[25]PSP!$C:$C,[25]PSP!$AJ:$AJ)</f>
        <v>0</v>
      </c>
      <c r="AK489" s="27">
        <f>_xlfn.XLOOKUP($C489,[25]PSP!$C:$C,[25]PSP!$AK:$AK)</f>
        <v>84.23</v>
      </c>
      <c r="AL489" s="28">
        <f t="shared" si="1876"/>
        <v>0</v>
      </c>
      <c r="AM489" s="29"/>
      <c r="AN489" s="54">
        <f>_xlfn.XLOOKUP($C489,[25]PSP!$C:$C,[25]PSP!$AN:$AN)</f>
        <v>0</v>
      </c>
      <c r="AO489" s="27">
        <f>_xlfn.XLOOKUP($C489,[25]PSP!$C:$C,[25]PSP!$AO:$AO)</f>
        <v>84.23</v>
      </c>
      <c r="AP489" s="28">
        <f t="shared" si="1877"/>
        <v>0</v>
      </c>
      <c r="AQ489" s="29"/>
      <c r="AR489" s="54">
        <f>_xlfn.XLOOKUP($C489,[25]PSP!$C:$C,[25]PSP!$AR:$AR)</f>
        <v>0</v>
      </c>
      <c r="AS489" s="27">
        <f>_xlfn.XLOOKUP($C489,[25]PSP!$C:$C,[25]PSP!$AS:$AS)</f>
        <v>84.23</v>
      </c>
      <c r="AT489" s="28">
        <f t="shared" si="1878"/>
        <v>0</v>
      </c>
      <c r="AU489" s="29"/>
      <c r="AV489" s="54">
        <f>_xlfn.XLOOKUP($C489,[25]PSP!$C:$C,[25]PSP!$AV:$AV)</f>
        <v>0</v>
      </c>
      <c r="AW489" s="27">
        <f>_xlfn.XLOOKUP($C489,[25]PSP!$C:$C,[25]PSP!$AW:$AW)</f>
        <v>84.23</v>
      </c>
      <c r="AX489" s="28">
        <f t="shared" si="1879"/>
        <v>0</v>
      </c>
      <c r="AY489" s="29"/>
      <c r="AZ489" s="54">
        <f>_xlfn.XLOOKUP($C489,[25]PSP!$C:$C,[25]PSP!$AZ:$AZ)</f>
        <v>0</v>
      </c>
      <c r="BA489" s="27">
        <f>_xlfn.XLOOKUP($C489,[25]PSP!$C:$C,[25]PSP!$BA:$BA)</f>
        <v>84.23</v>
      </c>
      <c r="BB489" s="28">
        <f t="shared" si="1880"/>
        <v>0</v>
      </c>
      <c r="BC489" s="29"/>
      <c r="BD489" s="54">
        <f>_xlfn.XLOOKUP($C489,[25]PSP!$C:$C,[25]PSP!$BD:$BD)</f>
        <v>0</v>
      </c>
      <c r="BE489" s="27">
        <f>_xlfn.XLOOKUP($C489,[25]PSP!$C:$C,[25]PSP!$BE:$BE)</f>
        <v>84.23</v>
      </c>
      <c r="BF489" s="28">
        <f t="shared" si="1881"/>
        <v>0</v>
      </c>
      <c r="BG489" s="29"/>
      <c r="BH489" s="54">
        <f>_xlfn.XLOOKUP($C489,[25]PSP!$C:$C,[25]PSP!$BH:$BH)</f>
        <v>0</v>
      </c>
      <c r="BI489" s="27">
        <f>_xlfn.XLOOKUP($C489,[25]PSP!$C:$C,[25]PSP!$BI:$BI)</f>
        <v>84.23</v>
      </c>
      <c r="BJ489" s="28">
        <f t="shared" si="1882"/>
        <v>0</v>
      </c>
      <c r="BK489" s="29"/>
      <c r="BL489" s="54">
        <f>_xlfn.XLOOKUP($C489,[25]PSP!$C:$C,[25]PSP!$BL:$BL)</f>
        <v>0</v>
      </c>
      <c r="BM489" s="27">
        <f>_xlfn.XLOOKUP($C489,[25]PSP!$C:$C,[25]PSP!$BM:$BM)</f>
        <v>84.23</v>
      </c>
      <c r="BN489" s="28">
        <f t="shared" si="1883"/>
        <v>0</v>
      </c>
      <c r="BO489" s="29"/>
      <c r="BP489" s="54">
        <f>_xlfn.XLOOKUP($C489,[25]PSP!$C:$C,[25]PSP!$BP:$BP)</f>
        <v>0</v>
      </c>
      <c r="BQ489" s="27">
        <f>_xlfn.XLOOKUP($C489,[25]PSP!$C:$C,[25]PSP!$BQ:$BQ)</f>
        <v>84.23</v>
      </c>
      <c r="BR489" s="28">
        <f t="shared" si="1884"/>
        <v>0</v>
      </c>
      <c r="BS489" s="29"/>
      <c r="BT489" s="54">
        <f>_xlfn.XLOOKUP($C489,[25]PSP!$C:$C,[25]PSP!$BT:$BT)</f>
        <v>0</v>
      </c>
      <c r="BU489" s="27">
        <f>_xlfn.XLOOKUP($C489,[25]PSP!$C:$C,[25]PSP!$BU:$BU)</f>
        <v>84.23</v>
      </c>
      <c r="BV489" s="28">
        <f t="shared" si="1885"/>
        <v>0</v>
      </c>
      <c r="BW489" s="29"/>
      <c r="BX489" s="54">
        <f>_xlfn.XLOOKUP($C489,[25]PSP!$C:$C,[25]PSP!$BX:$BX)</f>
        <v>0</v>
      </c>
      <c r="BY489" s="27">
        <f>_xlfn.XLOOKUP($C489,[25]PSP!$C:$C,[25]PSP!$BY:$BY)</f>
        <v>84.23</v>
      </c>
      <c r="BZ489" s="28">
        <f t="shared" si="1886"/>
        <v>0</v>
      </c>
      <c r="CA489" s="29"/>
      <c r="CB489" s="54">
        <f>_xlfn.XLOOKUP($C489,[25]PSP!$C:$C,[25]PSP!$CB:$CB)</f>
        <v>0</v>
      </c>
      <c r="CC489" s="27">
        <f>_xlfn.XLOOKUP($C489,[25]PSP!$C:$C,[25]PSP!$CC:$CC)</f>
        <v>84.23</v>
      </c>
      <c r="CD489" s="28">
        <f t="shared" si="1887"/>
        <v>0</v>
      </c>
      <c r="CE489" s="29"/>
      <c r="CF489" s="54">
        <f>_xlfn.XLOOKUP($C489,[25]PSP!$C:$C,[25]PSP!$CF:$CF)</f>
        <v>0</v>
      </c>
      <c r="CG489" s="27">
        <f>_xlfn.XLOOKUP($C489,[25]PSP!$C:$C,[25]PSP!$CG:$CG)</f>
        <v>84.23</v>
      </c>
      <c r="CH489" s="28">
        <f t="shared" si="1888"/>
        <v>0</v>
      </c>
      <c r="CI489" s="29"/>
      <c r="CJ489" s="54">
        <f>_xlfn.XLOOKUP($C489,[25]PSP!$C:$C,[25]PSP!$CJ:$CJ)</f>
        <v>0</v>
      </c>
      <c r="CK489" s="27">
        <f>_xlfn.XLOOKUP($C489,[25]PSP!$C:$C,[25]PSP!$CK:$CK)</f>
        <v>84.23</v>
      </c>
      <c r="CL489" s="28">
        <f t="shared" si="1889"/>
        <v>0</v>
      </c>
      <c r="CM489" s="29"/>
      <c r="CN489" s="54">
        <f>_xlfn.XLOOKUP($C489,[25]PSP!$C:$C,[25]PSP!$CN:$CN)</f>
        <v>0</v>
      </c>
      <c r="CO489" s="27">
        <f>_xlfn.XLOOKUP($C489,[25]PSP!$C:$C,[25]PSP!$CO:$CO)</f>
        <v>84.23</v>
      </c>
      <c r="CP489" s="28">
        <f t="shared" si="1890"/>
        <v>0</v>
      </c>
      <c r="CQ489" s="29"/>
      <c r="CR489" s="54">
        <f>_xlfn.XLOOKUP($C489,[25]PSP!$C:$C,[25]PSP!$CR:$CR)</f>
        <v>0</v>
      </c>
      <c r="CS489" s="27">
        <f>_xlfn.XLOOKUP($C489,[25]PSP!$C:$C,[25]PSP!$CS:$CS)</f>
        <v>84.23</v>
      </c>
      <c r="CT489" s="28">
        <f t="shared" si="1891"/>
        <v>0</v>
      </c>
      <c r="CU489" s="29"/>
      <c r="CV489" s="54">
        <f>_xlfn.XLOOKUP($C489,[25]PSP!$C:$C,[25]PSP!$CV:$CV)</f>
        <v>0</v>
      </c>
      <c r="CW489" s="27">
        <f>_xlfn.XLOOKUP($C489,[25]PSP!$C:$C,[25]PSP!$CW:$CW)</f>
        <v>84.23</v>
      </c>
      <c r="CX489" s="28">
        <f t="shared" si="1892"/>
        <v>0</v>
      </c>
      <c r="CY489" s="29"/>
      <c r="CZ489" s="54">
        <f>_xlfn.XLOOKUP($C489,[25]PSP!$C:$C,[25]PSP!$CZ:$CZ)</f>
        <v>0</v>
      </c>
      <c r="DA489" s="27">
        <f>_xlfn.XLOOKUP($C489,[25]PSP!$C:$C,[25]PSP!$DA:$DA)</f>
        <v>84.23</v>
      </c>
      <c r="DB489" s="28">
        <f t="shared" si="1893"/>
        <v>0</v>
      </c>
      <c r="DC489" s="29"/>
      <c r="DD489" s="54">
        <f>_xlfn.XLOOKUP($C489,[25]PSP!$C:$C,[25]PSP!$DD:$DD)</f>
        <v>0</v>
      </c>
      <c r="DE489" s="27">
        <f>_xlfn.XLOOKUP($C489,[25]PSP!$C:$C,[25]PSP!$DE:$DE)</f>
        <v>84.23</v>
      </c>
      <c r="DF489" s="28">
        <f t="shared" si="1894"/>
        <v>0</v>
      </c>
      <c r="DG489" s="29"/>
      <c r="DH489" s="54">
        <f>_xlfn.XLOOKUP($C489,[25]PSP!$C:$C,[25]PSP!$DH:$DH)</f>
        <v>0</v>
      </c>
      <c r="DI489" s="27">
        <f>_xlfn.XLOOKUP($C489,[25]PSP!$C:$C,[25]PSP!$DI:$DI)</f>
        <v>84.23</v>
      </c>
      <c r="DJ489" s="28">
        <f t="shared" si="1895"/>
        <v>0</v>
      </c>
      <c r="DK489" s="29"/>
      <c r="DL489" s="54">
        <f>_xlfn.XLOOKUP($C489,[25]PSP!$C:$C,[25]PSP!$DL:$DL)</f>
        <v>0</v>
      </c>
      <c r="DM489" s="27">
        <f>_xlfn.XLOOKUP($C489,[25]PSP!$C:$C,[25]PSP!$DM:$DM)</f>
        <v>84.23</v>
      </c>
      <c r="DN489" s="28">
        <f t="shared" si="1896"/>
        <v>0</v>
      </c>
      <c r="DO489" s="29"/>
      <c r="DP489" s="54">
        <f>_xlfn.XLOOKUP($C489,[25]PSP!$C:$C,[25]PSP!$DP:$DP)</f>
        <v>0</v>
      </c>
      <c r="DQ489" s="27">
        <f>_xlfn.XLOOKUP($C489,[25]PSP!$C:$C,[25]PSP!$DQ:$DQ)</f>
        <v>84.23</v>
      </c>
      <c r="DR489" s="28">
        <f t="shared" si="1897"/>
        <v>0</v>
      </c>
      <c r="DS489" s="29"/>
      <c r="DT489" s="54">
        <f>_xlfn.XLOOKUP($C489,[25]PSP!$C:$C,[25]PSP!$DT:$DT)</f>
        <v>0</v>
      </c>
      <c r="DU489" s="27">
        <f>_xlfn.XLOOKUP($C489,[25]PSP!$C:$C,[25]PSP!$DU:$DU)</f>
        <v>84.23</v>
      </c>
      <c r="DV489" s="28">
        <f t="shared" si="1898"/>
        <v>0</v>
      </c>
      <c r="DW489" s="29"/>
      <c r="DX489" s="54">
        <f>_xlfn.XLOOKUP($C489,[25]PSP!$C:$C,[25]PSP!$DX:$DX)</f>
        <v>0</v>
      </c>
      <c r="DY489" s="27">
        <f>_xlfn.XLOOKUP($C489,[25]PSP!$C:$C,[25]PSP!$DY:$DY)</f>
        <v>84.23</v>
      </c>
      <c r="DZ489" s="28">
        <f t="shared" si="1899"/>
        <v>0</v>
      </c>
      <c r="EA489" s="29"/>
      <c r="EB489" s="54">
        <f>_xlfn.XLOOKUP($C489,[25]PSP!$C:$C,[25]PSP!$EB:$EB)</f>
        <v>0</v>
      </c>
      <c r="EC489" s="27">
        <f>_xlfn.XLOOKUP($C489,[25]PSP!$C:$C,[25]PSP!$EC:$EC)</f>
        <v>84.23</v>
      </c>
      <c r="ED489" s="28">
        <f t="shared" si="1900"/>
        <v>0</v>
      </c>
      <c r="EE489" s="29"/>
      <c r="EF489" s="54">
        <f>_xlfn.XLOOKUP($C489,[25]PSP!$C:$C,[25]PSP!$EF:$EF)</f>
        <v>0</v>
      </c>
      <c r="EG489" s="27">
        <f>_xlfn.XLOOKUP($C489,[25]PSP!$C:$C,[25]PSP!$EG:$EG)</f>
        <v>84.23</v>
      </c>
      <c r="EH489" s="28">
        <f t="shared" si="1901"/>
        <v>0</v>
      </c>
      <c r="EI489" s="29"/>
      <c r="EJ489" s="54">
        <f>_xlfn.XLOOKUP($C489,[25]PSP!$C:$C,[25]PSP!$EJ:$EJ)</f>
        <v>0</v>
      </c>
      <c r="EK489" s="27">
        <f>_xlfn.XLOOKUP($C489,[25]PSP!$C:$C,[25]PSP!$EK:$EK)</f>
        <v>84.23</v>
      </c>
      <c r="EL489" s="28">
        <f t="shared" si="1902"/>
        <v>0</v>
      </c>
      <c r="EM489" s="29"/>
      <c r="EN489" s="108"/>
      <c r="EO489" s="29">
        <f t="shared" si="1833"/>
        <v>0</v>
      </c>
      <c r="EP489" s="29">
        <f t="shared" si="1831"/>
        <v>0</v>
      </c>
      <c r="EQ489" s="4" t="b">
        <f t="shared" si="1832"/>
        <v>1</v>
      </c>
      <c r="ES489" s="118">
        <f t="shared" si="1868"/>
        <v>1.1767000000000001</v>
      </c>
    </row>
    <row r="490" spans="3:149" ht="31.5" x14ac:dyDescent="0.25">
      <c r="C490" s="24" t="s">
        <v>409</v>
      </c>
      <c r="D490" s="43" t="str">
        <f>_xlfn.XLOOKUP($C490,[25]PSP!$C:$C,[25]PSP!$D:$D)</f>
        <v>RO-41231</v>
      </c>
      <c r="E490" s="24" t="str">
        <f>_xlfn.XLOOKUP($C490,[25]PSP!$C:$C,[25]PSP!$E:$E)</f>
        <v>DER/MG</v>
      </c>
      <c r="F490" s="25" t="str">
        <f>_xlfn.XLOOKUP($C490,[25]PSP!$C:$C,[25]PSP!$F:$F)</f>
        <v>TACHA REFLETIVA TIPO SHTRP, COM CATADIÓPTRICO EM APENAS UMA    FACE (EXECUÇÃO,    INCLUINDO    FORNECIMENTO, COLOCAÇÃO E TRANSPORTE DE TODOS OS MATERIAIS)</v>
      </c>
      <c r="G490" s="26" t="str">
        <f>_xlfn.XLOOKUP($C490,[25]PSP!$C:$C,[25]PSP!$G:$G)</f>
        <v>U</v>
      </c>
      <c r="H490" s="53">
        <f>_xlfn.XLOOKUP($C490,[25]PSP!$C:$C,[25]PSP!$H:$H)</f>
        <v>0</v>
      </c>
      <c r="I490" s="28">
        <f>_xlfn.XLOOKUP($C490,[25]PSP!$C:$C,[25]PSP!$I:$I)</f>
        <v>0</v>
      </c>
      <c r="J490" s="28">
        <f t="shared" si="1869"/>
        <v>0</v>
      </c>
      <c r="K490" s="29"/>
      <c r="L490" s="54">
        <f>_xlfn.XLOOKUP($C490,[25]PSP!$C:$C,[25]PSP!$L:$L)</f>
        <v>0</v>
      </c>
      <c r="M490" s="27">
        <f>_xlfn.XLOOKUP($C490,[25]PSP!$C:$C,[25]PSP!$M:$M)</f>
        <v>11.2</v>
      </c>
      <c r="N490" s="28">
        <f t="shared" si="1870"/>
        <v>0</v>
      </c>
      <c r="O490" s="29"/>
      <c r="P490" s="54">
        <f>_xlfn.XLOOKUP($C490,[25]PSP!$C:$C,[25]PSP!$P:$P)</f>
        <v>0</v>
      </c>
      <c r="Q490" s="27">
        <f>_xlfn.XLOOKUP($C490,[25]PSP!$C:$C,[25]PSP!$Q:$Q)</f>
        <v>11.2</v>
      </c>
      <c r="R490" s="28">
        <f t="shared" si="1871"/>
        <v>0</v>
      </c>
      <c r="S490" s="29"/>
      <c r="T490" s="54">
        <f>_xlfn.XLOOKUP($C490,[25]PSP!$C:$C,[25]PSP!$T:$T)</f>
        <v>0</v>
      </c>
      <c r="U490" s="27">
        <f>_xlfn.XLOOKUP($C490,[25]PSP!$C:$C,[25]PSP!$U:$U)</f>
        <v>11.2</v>
      </c>
      <c r="V490" s="28">
        <f t="shared" si="1872"/>
        <v>0</v>
      </c>
      <c r="W490" s="29"/>
      <c r="X490" s="54">
        <f>_xlfn.XLOOKUP($C490,[25]PSP!$C:$C,[25]PSP!$X:$X)</f>
        <v>0</v>
      </c>
      <c r="Y490" s="27">
        <f>_xlfn.XLOOKUP($C490,[25]PSP!$C:$C,[25]PSP!$Y:$Y)</f>
        <v>11.2</v>
      </c>
      <c r="Z490" s="28">
        <f t="shared" si="1873"/>
        <v>0</v>
      </c>
      <c r="AA490" s="29"/>
      <c r="AB490" s="54">
        <f>_xlfn.XLOOKUP($C490,[25]PSP!$C:$C,[25]PSP!$AB:$AB)</f>
        <v>0</v>
      </c>
      <c r="AC490" s="27">
        <f>_xlfn.XLOOKUP($C490,[25]PSP!$C:$C,[25]PSP!$AC:$AC)</f>
        <v>11.2</v>
      </c>
      <c r="AD490" s="28">
        <f t="shared" si="1874"/>
        <v>0</v>
      </c>
      <c r="AE490" s="29"/>
      <c r="AF490" s="54">
        <f>_xlfn.XLOOKUP($C490,[25]PSP!$C:$C,[25]PSP!$AF:$AF)</f>
        <v>0</v>
      </c>
      <c r="AG490" s="27">
        <f>_xlfn.XLOOKUP($C490,[25]PSP!$C:$C,[25]PSP!$AG:$AG)</f>
        <v>11.2</v>
      </c>
      <c r="AH490" s="28">
        <f t="shared" si="1875"/>
        <v>0</v>
      </c>
      <c r="AI490" s="29"/>
      <c r="AJ490" s="54">
        <f>_xlfn.XLOOKUP($C490,[25]PSP!$C:$C,[25]PSP!$AJ:$AJ)</f>
        <v>0</v>
      </c>
      <c r="AK490" s="27">
        <f>_xlfn.XLOOKUP($C490,[25]PSP!$C:$C,[25]PSP!$AK:$AK)</f>
        <v>11.2</v>
      </c>
      <c r="AL490" s="28">
        <f t="shared" si="1876"/>
        <v>0</v>
      </c>
      <c r="AM490" s="29"/>
      <c r="AN490" s="54">
        <f>_xlfn.XLOOKUP($C490,[25]PSP!$C:$C,[25]PSP!$AN:$AN)</f>
        <v>0</v>
      </c>
      <c r="AO490" s="27">
        <f>_xlfn.XLOOKUP($C490,[25]PSP!$C:$C,[25]PSP!$AO:$AO)</f>
        <v>11.2</v>
      </c>
      <c r="AP490" s="28">
        <f t="shared" si="1877"/>
        <v>0</v>
      </c>
      <c r="AQ490" s="29"/>
      <c r="AR490" s="54">
        <f>_xlfn.XLOOKUP($C490,[25]PSP!$C:$C,[25]PSP!$AR:$AR)</f>
        <v>0</v>
      </c>
      <c r="AS490" s="27">
        <f>_xlfn.XLOOKUP($C490,[25]PSP!$C:$C,[25]PSP!$AS:$AS)</f>
        <v>11.2</v>
      </c>
      <c r="AT490" s="28">
        <f t="shared" si="1878"/>
        <v>0</v>
      </c>
      <c r="AU490" s="29"/>
      <c r="AV490" s="54">
        <f>_xlfn.XLOOKUP($C490,[25]PSP!$C:$C,[25]PSP!$AV:$AV)</f>
        <v>0</v>
      </c>
      <c r="AW490" s="27">
        <f>_xlfn.XLOOKUP($C490,[25]PSP!$C:$C,[25]PSP!$AW:$AW)</f>
        <v>11.2</v>
      </c>
      <c r="AX490" s="28">
        <f t="shared" si="1879"/>
        <v>0</v>
      </c>
      <c r="AY490" s="29"/>
      <c r="AZ490" s="54">
        <f>_xlfn.XLOOKUP($C490,[25]PSP!$C:$C,[25]PSP!$AZ:$AZ)</f>
        <v>0</v>
      </c>
      <c r="BA490" s="27">
        <f>_xlfn.XLOOKUP($C490,[25]PSP!$C:$C,[25]PSP!$BA:$BA)</f>
        <v>11.2</v>
      </c>
      <c r="BB490" s="28">
        <f t="shared" si="1880"/>
        <v>0</v>
      </c>
      <c r="BC490" s="29"/>
      <c r="BD490" s="54">
        <f>_xlfn.XLOOKUP($C490,[25]PSP!$C:$C,[25]PSP!$BD:$BD)</f>
        <v>0</v>
      </c>
      <c r="BE490" s="27">
        <f>_xlfn.XLOOKUP($C490,[25]PSP!$C:$C,[25]PSP!$BE:$BE)</f>
        <v>11.2</v>
      </c>
      <c r="BF490" s="28">
        <f t="shared" si="1881"/>
        <v>0</v>
      </c>
      <c r="BG490" s="29"/>
      <c r="BH490" s="54">
        <f>_xlfn.XLOOKUP($C490,[25]PSP!$C:$C,[25]PSP!$BH:$BH)</f>
        <v>0</v>
      </c>
      <c r="BI490" s="27">
        <f>_xlfn.XLOOKUP($C490,[25]PSP!$C:$C,[25]PSP!$BI:$BI)</f>
        <v>11.2</v>
      </c>
      <c r="BJ490" s="28">
        <f t="shared" si="1882"/>
        <v>0</v>
      </c>
      <c r="BK490" s="29"/>
      <c r="BL490" s="54">
        <f>_xlfn.XLOOKUP($C490,[25]PSP!$C:$C,[25]PSP!$BL:$BL)</f>
        <v>0</v>
      </c>
      <c r="BM490" s="27">
        <f>_xlfn.XLOOKUP($C490,[25]PSP!$C:$C,[25]PSP!$BM:$BM)</f>
        <v>11.2</v>
      </c>
      <c r="BN490" s="28">
        <f t="shared" si="1883"/>
        <v>0</v>
      </c>
      <c r="BO490" s="29"/>
      <c r="BP490" s="54">
        <f>_xlfn.XLOOKUP($C490,[25]PSP!$C:$C,[25]PSP!$BP:$BP)</f>
        <v>0</v>
      </c>
      <c r="BQ490" s="27">
        <f>_xlfn.XLOOKUP($C490,[25]PSP!$C:$C,[25]PSP!$BQ:$BQ)</f>
        <v>11.2</v>
      </c>
      <c r="BR490" s="28">
        <f t="shared" si="1884"/>
        <v>0</v>
      </c>
      <c r="BS490" s="29"/>
      <c r="BT490" s="54">
        <f>_xlfn.XLOOKUP($C490,[25]PSP!$C:$C,[25]PSP!$BT:$BT)</f>
        <v>0</v>
      </c>
      <c r="BU490" s="27">
        <f>_xlfn.XLOOKUP($C490,[25]PSP!$C:$C,[25]PSP!$BU:$BU)</f>
        <v>11.2</v>
      </c>
      <c r="BV490" s="28">
        <f t="shared" si="1885"/>
        <v>0</v>
      </c>
      <c r="BW490" s="29"/>
      <c r="BX490" s="54">
        <f>_xlfn.XLOOKUP($C490,[25]PSP!$C:$C,[25]PSP!$BX:$BX)</f>
        <v>0</v>
      </c>
      <c r="BY490" s="27">
        <f>_xlfn.XLOOKUP($C490,[25]PSP!$C:$C,[25]PSP!$BY:$BY)</f>
        <v>11.2</v>
      </c>
      <c r="BZ490" s="28">
        <f t="shared" si="1886"/>
        <v>0</v>
      </c>
      <c r="CA490" s="29"/>
      <c r="CB490" s="54">
        <f>_xlfn.XLOOKUP($C490,[25]PSP!$C:$C,[25]PSP!$CB:$CB)</f>
        <v>0</v>
      </c>
      <c r="CC490" s="27">
        <f>_xlfn.XLOOKUP($C490,[25]PSP!$C:$C,[25]PSP!$CC:$CC)</f>
        <v>11.2</v>
      </c>
      <c r="CD490" s="28">
        <f t="shared" si="1887"/>
        <v>0</v>
      </c>
      <c r="CE490" s="29"/>
      <c r="CF490" s="54">
        <f>_xlfn.XLOOKUP($C490,[25]PSP!$C:$C,[25]PSP!$CF:$CF)</f>
        <v>0</v>
      </c>
      <c r="CG490" s="27">
        <f>_xlfn.XLOOKUP($C490,[25]PSP!$C:$C,[25]PSP!$CG:$CG)</f>
        <v>11.2</v>
      </c>
      <c r="CH490" s="28">
        <f t="shared" si="1888"/>
        <v>0</v>
      </c>
      <c r="CI490" s="29"/>
      <c r="CJ490" s="54">
        <f>_xlfn.XLOOKUP($C490,[25]PSP!$C:$C,[25]PSP!$CJ:$CJ)</f>
        <v>0</v>
      </c>
      <c r="CK490" s="27">
        <f>_xlfn.XLOOKUP($C490,[25]PSP!$C:$C,[25]PSP!$CK:$CK)</f>
        <v>11.2</v>
      </c>
      <c r="CL490" s="28">
        <f t="shared" si="1889"/>
        <v>0</v>
      </c>
      <c r="CM490" s="29"/>
      <c r="CN490" s="54">
        <f>_xlfn.XLOOKUP($C490,[25]PSP!$C:$C,[25]PSP!$CN:$CN)</f>
        <v>0</v>
      </c>
      <c r="CO490" s="27">
        <f>_xlfn.XLOOKUP($C490,[25]PSP!$C:$C,[25]PSP!$CO:$CO)</f>
        <v>11.2</v>
      </c>
      <c r="CP490" s="28">
        <f t="shared" si="1890"/>
        <v>0</v>
      </c>
      <c r="CQ490" s="29"/>
      <c r="CR490" s="54">
        <f>_xlfn.XLOOKUP($C490,[25]PSP!$C:$C,[25]PSP!$CR:$CR)</f>
        <v>0</v>
      </c>
      <c r="CS490" s="27">
        <f>_xlfn.XLOOKUP($C490,[25]PSP!$C:$C,[25]PSP!$CS:$CS)</f>
        <v>11.2</v>
      </c>
      <c r="CT490" s="28">
        <f t="shared" si="1891"/>
        <v>0</v>
      </c>
      <c r="CU490" s="29"/>
      <c r="CV490" s="54">
        <f>_xlfn.XLOOKUP($C490,[25]PSP!$C:$C,[25]PSP!$CV:$CV)</f>
        <v>0</v>
      </c>
      <c r="CW490" s="27">
        <f>_xlfn.XLOOKUP($C490,[25]PSP!$C:$C,[25]PSP!$CW:$CW)</f>
        <v>11.2</v>
      </c>
      <c r="CX490" s="28">
        <f t="shared" si="1892"/>
        <v>0</v>
      </c>
      <c r="CY490" s="29"/>
      <c r="CZ490" s="54">
        <f>_xlfn.XLOOKUP($C490,[25]PSP!$C:$C,[25]PSP!$CZ:$CZ)</f>
        <v>0</v>
      </c>
      <c r="DA490" s="27">
        <f>_xlfn.XLOOKUP($C490,[25]PSP!$C:$C,[25]PSP!$DA:$DA)</f>
        <v>11.2</v>
      </c>
      <c r="DB490" s="28">
        <f t="shared" si="1893"/>
        <v>0</v>
      </c>
      <c r="DC490" s="29"/>
      <c r="DD490" s="54">
        <f>_xlfn.XLOOKUP($C490,[25]PSP!$C:$C,[25]PSP!$DD:$DD)</f>
        <v>0</v>
      </c>
      <c r="DE490" s="27">
        <f>_xlfn.XLOOKUP($C490,[25]PSP!$C:$C,[25]PSP!$DE:$DE)</f>
        <v>11.2</v>
      </c>
      <c r="DF490" s="28">
        <f t="shared" si="1894"/>
        <v>0</v>
      </c>
      <c r="DG490" s="29"/>
      <c r="DH490" s="54">
        <f>_xlfn.XLOOKUP($C490,[25]PSP!$C:$C,[25]PSP!$DH:$DH)</f>
        <v>0</v>
      </c>
      <c r="DI490" s="27">
        <f>_xlfn.XLOOKUP($C490,[25]PSP!$C:$C,[25]PSP!$DI:$DI)</f>
        <v>11.2</v>
      </c>
      <c r="DJ490" s="28">
        <f t="shared" si="1895"/>
        <v>0</v>
      </c>
      <c r="DK490" s="29"/>
      <c r="DL490" s="54">
        <f>_xlfn.XLOOKUP($C490,[25]PSP!$C:$C,[25]PSP!$DL:$DL)</f>
        <v>0</v>
      </c>
      <c r="DM490" s="27">
        <f>_xlfn.XLOOKUP($C490,[25]PSP!$C:$C,[25]PSP!$DM:$DM)</f>
        <v>11.2</v>
      </c>
      <c r="DN490" s="28">
        <f t="shared" si="1896"/>
        <v>0</v>
      </c>
      <c r="DO490" s="29"/>
      <c r="DP490" s="54">
        <f>_xlfn.XLOOKUP($C490,[25]PSP!$C:$C,[25]PSP!$DP:$DP)</f>
        <v>0</v>
      </c>
      <c r="DQ490" s="27">
        <f>_xlfn.XLOOKUP($C490,[25]PSP!$C:$C,[25]PSP!$DQ:$DQ)</f>
        <v>11.2</v>
      </c>
      <c r="DR490" s="28">
        <f t="shared" si="1897"/>
        <v>0</v>
      </c>
      <c r="DS490" s="29"/>
      <c r="DT490" s="54">
        <f>_xlfn.XLOOKUP($C490,[25]PSP!$C:$C,[25]PSP!$DT:$DT)</f>
        <v>0</v>
      </c>
      <c r="DU490" s="27">
        <f>_xlfn.XLOOKUP($C490,[25]PSP!$C:$C,[25]PSP!$DU:$DU)</f>
        <v>11.2</v>
      </c>
      <c r="DV490" s="28">
        <f t="shared" si="1898"/>
        <v>0</v>
      </c>
      <c r="DW490" s="29"/>
      <c r="DX490" s="54">
        <f>_xlfn.XLOOKUP($C490,[25]PSP!$C:$C,[25]PSP!$DX:$DX)</f>
        <v>0</v>
      </c>
      <c r="DY490" s="27">
        <f>_xlfn.XLOOKUP($C490,[25]PSP!$C:$C,[25]PSP!$DY:$DY)</f>
        <v>11.2</v>
      </c>
      <c r="DZ490" s="28">
        <f t="shared" si="1899"/>
        <v>0</v>
      </c>
      <c r="EA490" s="29"/>
      <c r="EB490" s="54">
        <f>_xlfn.XLOOKUP($C490,[25]PSP!$C:$C,[25]PSP!$EB:$EB)</f>
        <v>0</v>
      </c>
      <c r="EC490" s="27">
        <f>_xlfn.XLOOKUP($C490,[25]PSP!$C:$C,[25]PSP!$EC:$EC)</f>
        <v>11.2</v>
      </c>
      <c r="ED490" s="28">
        <f t="shared" si="1900"/>
        <v>0</v>
      </c>
      <c r="EE490" s="29"/>
      <c r="EF490" s="54">
        <f>_xlfn.XLOOKUP($C490,[25]PSP!$C:$C,[25]PSP!$EF:$EF)</f>
        <v>0</v>
      </c>
      <c r="EG490" s="27">
        <f>_xlfn.XLOOKUP($C490,[25]PSP!$C:$C,[25]PSP!$EG:$EG)</f>
        <v>11.2</v>
      </c>
      <c r="EH490" s="28">
        <f t="shared" si="1901"/>
        <v>0</v>
      </c>
      <c r="EI490" s="29"/>
      <c r="EJ490" s="54">
        <f>_xlfn.XLOOKUP($C490,[25]PSP!$C:$C,[25]PSP!$EJ:$EJ)</f>
        <v>0</v>
      </c>
      <c r="EK490" s="27">
        <f>_xlfn.XLOOKUP($C490,[25]PSP!$C:$C,[25]PSP!$EK:$EK)</f>
        <v>11.2</v>
      </c>
      <c r="EL490" s="28">
        <f t="shared" si="1902"/>
        <v>0</v>
      </c>
      <c r="EM490" s="29"/>
      <c r="EN490" s="108"/>
      <c r="EO490" s="29">
        <f t="shared" si="1833"/>
        <v>0</v>
      </c>
      <c r="EP490" s="29">
        <f t="shared" si="1831"/>
        <v>0</v>
      </c>
      <c r="EQ490" s="4" t="b">
        <f t="shared" si="1832"/>
        <v>1</v>
      </c>
      <c r="ES490" s="118">
        <f t="shared" si="1868"/>
        <v>1.1767000000000001</v>
      </c>
    </row>
    <row r="491" spans="3:149" ht="21" x14ac:dyDescent="0.25">
      <c r="C491" s="24" t="s">
        <v>410</v>
      </c>
      <c r="D491" s="43" t="str">
        <f>_xlfn.XLOOKUP($C491,[25]PSP!$C:$C,[25]PSP!$D:$D)</f>
        <v>RO-41230</v>
      </c>
      <c r="E491" s="24" t="str">
        <f>_xlfn.XLOOKUP($C491,[25]PSP!$C:$C,[25]PSP!$E:$E)</f>
        <v>DER/MG</v>
      </c>
      <c r="F491" s="25" t="str">
        <f>_xlfn.XLOOKUP($C491,[25]PSP!$C:$C,[25]PSP!$F:$F)</f>
        <v>TACHA REFLETIVA TIPO SHTRP, COM CATADIÓPTRICO NAS DUAS FACES (EXECUÇÃO, INCLUINDO FORNECIMENTO, COLOCAÇÃO E TRANSPORTE DE TODOS OS MATERIAIS)</v>
      </c>
      <c r="G491" s="26" t="str">
        <f>_xlfn.XLOOKUP($C491,[25]PSP!$C:$C,[25]PSP!$G:$G)</f>
        <v>U</v>
      </c>
      <c r="H491" s="53">
        <f>_xlfn.XLOOKUP($C491,[25]PSP!$C:$C,[25]PSP!$H:$H)</f>
        <v>5141</v>
      </c>
      <c r="I491" s="28">
        <f>_xlfn.XLOOKUP($C491,[25]PSP!$C:$C,[25]PSP!$I:$I)</f>
        <v>70380.290000000008</v>
      </c>
      <c r="J491" s="28">
        <f t="shared" si="1869"/>
        <v>82816.48724300001</v>
      </c>
      <c r="K491" s="29"/>
      <c r="L491" s="54">
        <f>_xlfn.XLOOKUP($C491,[25]PSP!$C:$C,[25]PSP!$L:$L)</f>
        <v>0</v>
      </c>
      <c r="M491" s="27">
        <f>_xlfn.XLOOKUP($C491,[25]PSP!$C:$C,[25]PSP!$M:$M)</f>
        <v>13.69</v>
      </c>
      <c r="N491" s="28">
        <f t="shared" si="1870"/>
        <v>0</v>
      </c>
      <c r="O491" s="29"/>
      <c r="P491" s="54">
        <f>_xlfn.XLOOKUP($C491,[25]PSP!$C:$C,[25]PSP!$P:$P)</f>
        <v>0</v>
      </c>
      <c r="Q491" s="27">
        <f>_xlfn.XLOOKUP($C491,[25]PSP!$C:$C,[25]PSP!$Q:$Q)</f>
        <v>13.69</v>
      </c>
      <c r="R491" s="28">
        <f t="shared" si="1871"/>
        <v>0</v>
      </c>
      <c r="S491" s="29"/>
      <c r="T491" s="54">
        <f>_xlfn.XLOOKUP($C491,[25]PSP!$C:$C,[25]PSP!$T:$T)</f>
        <v>0</v>
      </c>
      <c r="U491" s="27">
        <f>_xlfn.XLOOKUP($C491,[25]PSP!$C:$C,[25]PSP!$U:$U)</f>
        <v>13.69</v>
      </c>
      <c r="V491" s="28">
        <f t="shared" si="1872"/>
        <v>0</v>
      </c>
      <c r="W491" s="29"/>
      <c r="X491" s="54">
        <f>_xlfn.XLOOKUP($C491,[25]PSP!$C:$C,[25]PSP!$X:$X)</f>
        <v>0</v>
      </c>
      <c r="Y491" s="27">
        <f>_xlfn.XLOOKUP($C491,[25]PSP!$C:$C,[25]PSP!$Y:$Y)</f>
        <v>13.69</v>
      </c>
      <c r="Z491" s="28">
        <f t="shared" si="1873"/>
        <v>0</v>
      </c>
      <c r="AA491" s="29"/>
      <c r="AB491" s="54">
        <f>_xlfn.XLOOKUP($C491,[25]PSP!$C:$C,[25]PSP!$AB:$AB)</f>
        <v>0</v>
      </c>
      <c r="AC491" s="27">
        <f>_xlfn.XLOOKUP($C491,[25]PSP!$C:$C,[25]PSP!$AC:$AC)</f>
        <v>13.69</v>
      </c>
      <c r="AD491" s="28">
        <f t="shared" si="1874"/>
        <v>0</v>
      </c>
      <c r="AE491" s="29"/>
      <c r="AF491" s="54">
        <f>_xlfn.XLOOKUP($C491,[25]PSP!$C:$C,[25]PSP!$AF:$AF)</f>
        <v>0</v>
      </c>
      <c r="AG491" s="27">
        <f>_xlfn.XLOOKUP($C491,[25]PSP!$C:$C,[25]PSP!$AG:$AG)</f>
        <v>13.69</v>
      </c>
      <c r="AH491" s="28">
        <f t="shared" si="1875"/>
        <v>0</v>
      </c>
      <c r="AI491" s="29"/>
      <c r="AJ491" s="54">
        <f>_xlfn.XLOOKUP($C491,[25]PSP!$C:$C,[25]PSP!$AJ:$AJ)</f>
        <v>0</v>
      </c>
      <c r="AK491" s="27">
        <f>_xlfn.XLOOKUP($C491,[25]PSP!$C:$C,[25]PSP!$AK:$AK)</f>
        <v>13.69</v>
      </c>
      <c r="AL491" s="28">
        <f t="shared" si="1876"/>
        <v>0</v>
      </c>
      <c r="AM491" s="29"/>
      <c r="AN491" s="54">
        <f>_xlfn.XLOOKUP($C491,[25]PSP!$C:$C,[25]PSP!$AN:$AN)</f>
        <v>0</v>
      </c>
      <c r="AO491" s="27">
        <f>_xlfn.XLOOKUP($C491,[25]PSP!$C:$C,[25]PSP!$AO:$AO)</f>
        <v>13.69</v>
      </c>
      <c r="AP491" s="28">
        <f t="shared" si="1877"/>
        <v>0</v>
      </c>
      <c r="AQ491" s="29"/>
      <c r="AR491" s="54">
        <f>_xlfn.XLOOKUP($C491,[25]PSP!$C:$C,[25]PSP!$AR:$AR)</f>
        <v>0</v>
      </c>
      <c r="AS491" s="27">
        <f>_xlfn.XLOOKUP($C491,[25]PSP!$C:$C,[25]PSP!$AS:$AS)</f>
        <v>13.69</v>
      </c>
      <c r="AT491" s="28">
        <f t="shared" si="1878"/>
        <v>0</v>
      </c>
      <c r="AU491" s="29"/>
      <c r="AV491" s="54">
        <f>_xlfn.XLOOKUP($C491,[25]PSP!$C:$C,[25]PSP!$AV:$AV)</f>
        <v>0</v>
      </c>
      <c r="AW491" s="27">
        <f>_xlfn.XLOOKUP($C491,[25]PSP!$C:$C,[25]PSP!$AW:$AW)</f>
        <v>13.69</v>
      </c>
      <c r="AX491" s="28">
        <f t="shared" si="1879"/>
        <v>0</v>
      </c>
      <c r="AY491" s="29"/>
      <c r="AZ491" s="54">
        <f>_xlfn.XLOOKUP($C491,[25]PSP!$C:$C,[25]PSP!$AZ:$AZ)</f>
        <v>0</v>
      </c>
      <c r="BA491" s="27">
        <f>_xlfn.XLOOKUP($C491,[25]PSP!$C:$C,[25]PSP!$BA:$BA)</f>
        <v>13.69</v>
      </c>
      <c r="BB491" s="28">
        <f t="shared" si="1880"/>
        <v>0</v>
      </c>
      <c r="BC491" s="29"/>
      <c r="BD491" s="54">
        <f>_xlfn.XLOOKUP($C491,[25]PSP!$C:$C,[25]PSP!$BD:$BD)</f>
        <v>0</v>
      </c>
      <c r="BE491" s="27">
        <f>_xlfn.XLOOKUP($C491,[25]PSP!$C:$C,[25]PSP!$BE:$BE)</f>
        <v>13.69</v>
      </c>
      <c r="BF491" s="28">
        <f t="shared" si="1881"/>
        <v>0</v>
      </c>
      <c r="BG491" s="29"/>
      <c r="BH491" s="54">
        <f>_xlfn.XLOOKUP($C491,[25]PSP!$C:$C,[25]PSP!$BH:$BH)</f>
        <v>0</v>
      </c>
      <c r="BI491" s="27">
        <f>_xlfn.XLOOKUP($C491,[25]PSP!$C:$C,[25]PSP!$BI:$BI)</f>
        <v>13.69</v>
      </c>
      <c r="BJ491" s="28">
        <f t="shared" si="1882"/>
        <v>0</v>
      </c>
      <c r="BK491" s="29"/>
      <c r="BL491" s="54">
        <f>_xlfn.XLOOKUP($C491,[25]PSP!$C:$C,[25]PSP!$BL:$BL)</f>
        <v>0</v>
      </c>
      <c r="BM491" s="27">
        <f>_xlfn.XLOOKUP($C491,[25]PSP!$C:$C,[25]PSP!$BM:$BM)</f>
        <v>13.69</v>
      </c>
      <c r="BN491" s="28">
        <f t="shared" si="1883"/>
        <v>0</v>
      </c>
      <c r="BO491" s="29"/>
      <c r="BP491" s="54">
        <f>_xlfn.XLOOKUP($C491,[25]PSP!$C:$C,[25]PSP!$BP:$BP)</f>
        <v>0</v>
      </c>
      <c r="BQ491" s="27">
        <f>_xlfn.XLOOKUP($C491,[25]PSP!$C:$C,[25]PSP!$BQ:$BQ)</f>
        <v>13.69</v>
      </c>
      <c r="BR491" s="28">
        <f t="shared" si="1884"/>
        <v>0</v>
      </c>
      <c r="BS491" s="29"/>
      <c r="BT491" s="54">
        <f>_xlfn.XLOOKUP($C491,[25]PSP!$C:$C,[25]PSP!$BT:$BT)</f>
        <v>0</v>
      </c>
      <c r="BU491" s="27">
        <f>_xlfn.XLOOKUP($C491,[25]PSP!$C:$C,[25]PSP!$BU:$BU)</f>
        <v>13.69</v>
      </c>
      <c r="BV491" s="28">
        <f t="shared" si="1885"/>
        <v>0</v>
      </c>
      <c r="BW491" s="29"/>
      <c r="BX491" s="54">
        <f>_xlfn.XLOOKUP($C491,[25]PSP!$C:$C,[25]PSP!$BX:$BX)</f>
        <v>0</v>
      </c>
      <c r="BY491" s="27">
        <f>_xlfn.XLOOKUP($C491,[25]PSP!$C:$C,[25]PSP!$BY:$BY)</f>
        <v>13.69</v>
      </c>
      <c r="BZ491" s="28">
        <f t="shared" si="1886"/>
        <v>0</v>
      </c>
      <c r="CA491" s="29"/>
      <c r="CB491" s="54">
        <f>_xlfn.XLOOKUP($C491,[25]PSP!$C:$C,[25]PSP!$CB:$CB)</f>
        <v>0</v>
      </c>
      <c r="CC491" s="27">
        <f>_xlfn.XLOOKUP($C491,[25]PSP!$C:$C,[25]PSP!$CC:$CC)</f>
        <v>13.69</v>
      </c>
      <c r="CD491" s="28">
        <f t="shared" si="1887"/>
        <v>0</v>
      </c>
      <c r="CE491" s="29"/>
      <c r="CF491" s="54">
        <f>_xlfn.XLOOKUP($C491,[25]PSP!$C:$C,[25]PSP!$CF:$CF)</f>
        <v>0</v>
      </c>
      <c r="CG491" s="27">
        <f>_xlfn.XLOOKUP($C491,[25]PSP!$C:$C,[25]PSP!$CG:$CG)</f>
        <v>13.69</v>
      </c>
      <c r="CH491" s="28">
        <f t="shared" si="1888"/>
        <v>0</v>
      </c>
      <c r="CI491" s="29"/>
      <c r="CJ491" s="54">
        <f>_xlfn.XLOOKUP($C491,[25]PSP!$C:$C,[25]PSP!$CJ:$CJ)</f>
        <v>0</v>
      </c>
      <c r="CK491" s="27">
        <f>_xlfn.XLOOKUP($C491,[25]PSP!$C:$C,[25]PSP!$CK:$CK)</f>
        <v>13.69</v>
      </c>
      <c r="CL491" s="28">
        <f t="shared" si="1889"/>
        <v>0</v>
      </c>
      <c r="CM491" s="29"/>
      <c r="CN491" s="54">
        <f>_xlfn.XLOOKUP($C491,[25]PSP!$C:$C,[25]PSP!$CN:$CN)</f>
        <v>0</v>
      </c>
      <c r="CO491" s="27">
        <f>_xlfn.XLOOKUP($C491,[25]PSP!$C:$C,[25]PSP!$CO:$CO)</f>
        <v>13.69</v>
      </c>
      <c r="CP491" s="28">
        <f t="shared" si="1890"/>
        <v>0</v>
      </c>
      <c r="CQ491" s="29"/>
      <c r="CR491" s="54">
        <f>_xlfn.XLOOKUP($C491,[25]PSP!$C:$C,[25]PSP!$CR:$CR)</f>
        <v>0</v>
      </c>
      <c r="CS491" s="27">
        <f>_xlfn.XLOOKUP($C491,[25]PSP!$C:$C,[25]PSP!$CS:$CS)</f>
        <v>13.69</v>
      </c>
      <c r="CT491" s="28">
        <f t="shared" si="1891"/>
        <v>0</v>
      </c>
      <c r="CU491" s="29"/>
      <c r="CV491" s="54">
        <f>_xlfn.XLOOKUP($C491,[25]PSP!$C:$C,[25]PSP!$CV:$CV)</f>
        <v>0</v>
      </c>
      <c r="CW491" s="27">
        <f>_xlfn.XLOOKUP($C491,[25]PSP!$C:$C,[25]PSP!$CW:$CW)</f>
        <v>13.69</v>
      </c>
      <c r="CX491" s="28">
        <f t="shared" si="1892"/>
        <v>0</v>
      </c>
      <c r="CY491" s="29"/>
      <c r="CZ491" s="54">
        <f>_xlfn.XLOOKUP($C491,[25]PSP!$C:$C,[25]PSP!$CZ:$CZ)</f>
        <v>0</v>
      </c>
      <c r="DA491" s="27">
        <f>_xlfn.XLOOKUP($C491,[25]PSP!$C:$C,[25]PSP!$DA:$DA)</f>
        <v>13.69</v>
      </c>
      <c r="DB491" s="28">
        <f t="shared" si="1893"/>
        <v>0</v>
      </c>
      <c r="DC491" s="29"/>
      <c r="DD491" s="54">
        <f>_xlfn.XLOOKUP($C491,[25]PSP!$C:$C,[25]PSP!$DD:$DD)</f>
        <v>0</v>
      </c>
      <c r="DE491" s="27">
        <f>_xlfn.XLOOKUP($C491,[25]PSP!$C:$C,[25]PSP!$DE:$DE)</f>
        <v>13.69</v>
      </c>
      <c r="DF491" s="28">
        <f t="shared" si="1894"/>
        <v>0</v>
      </c>
      <c r="DG491" s="29"/>
      <c r="DH491" s="54">
        <f>_xlfn.XLOOKUP($C491,[25]PSP!$C:$C,[25]PSP!$DH:$DH)</f>
        <v>0</v>
      </c>
      <c r="DI491" s="27">
        <f>_xlfn.XLOOKUP($C491,[25]PSP!$C:$C,[25]PSP!$DI:$DI)</f>
        <v>13.69</v>
      </c>
      <c r="DJ491" s="28">
        <f t="shared" si="1895"/>
        <v>0</v>
      </c>
      <c r="DK491" s="29"/>
      <c r="DL491" s="54">
        <f>_xlfn.XLOOKUP($C491,[25]PSP!$C:$C,[25]PSP!$DL:$DL)</f>
        <v>0</v>
      </c>
      <c r="DM491" s="27">
        <f>_xlfn.XLOOKUP($C491,[25]PSP!$C:$C,[25]PSP!$DM:$DM)</f>
        <v>13.69</v>
      </c>
      <c r="DN491" s="28">
        <f t="shared" si="1896"/>
        <v>0</v>
      </c>
      <c r="DO491" s="29"/>
      <c r="DP491" s="54">
        <f>_xlfn.XLOOKUP($C491,[25]PSP!$C:$C,[25]PSP!$DP:$DP)</f>
        <v>0</v>
      </c>
      <c r="DQ491" s="27">
        <f>_xlfn.XLOOKUP($C491,[25]PSP!$C:$C,[25]PSP!$DQ:$DQ)</f>
        <v>13.69</v>
      </c>
      <c r="DR491" s="28">
        <f t="shared" si="1897"/>
        <v>0</v>
      </c>
      <c r="DS491" s="29"/>
      <c r="DT491" s="54">
        <f>_xlfn.XLOOKUP($C491,[25]PSP!$C:$C,[25]PSP!$DT:$DT)</f>
        <v>0</v>
      </c>
      <c r="DU491" s="27">
        <f>_xlfn.XLOOKUP($C491,[25]PSP!$C:$C,[25]PSP!$DU:$DU)</f>
        <v>13.69</v>
      </c>
      <c r="DV491" s="28">
        <f t="shared" si="1898"/>
        <v>0</v>
      </c>
      <c r="DW491" s="29"/>
      <c r="DX491" s="54">
        <f>_xlfn.XLOOKUP($C491,[25]PSP!$C:$C,[25]PSP!$DX:$DX)</f>
        <v>0</v>
      </c>
      <c r="DY491" s="27">
        <f>_xlfn.XLOOKUP($C491,[25]PSP!$C:$C,[25]PSP!$DY:$DY)</f>
        <v>13.69</v>
      </c>
      <c r="DZ491" s="28">
        <f t="shared" si="1899"/>
        <v>0</v>
      </c>
      <c r="EA491" s="29"/>
      <c r="EB491" s="54">
        <f>_xlfn.XLOOKUP($C491,[25]PSP!$C:$C,[25]PSP!$EB:$EB)</f>
        <v>2320</v>
      </c>
      <c r="EC491" s="27">
        <f>_xlfn.XLOOKUP($C491,[25]PSP!$C:$C,[25]PSP!$EC:$EC)</f>
        <v>13.69</v>
      </c>
      <c r="ED491" s="28">
        <f t="shared" si="1900"/>
        <v>31760.799999999999</v>
      </c>
      <c r="EE491" s="29"/>
      <c r="EF491" s="54">
        <f>_xlfn.XLOOKUP($C491,[25]PSP!$C:$C,[25]PSP!$EF:$EF)</f>
        <v>458</v>
      </c>
      <c r="EG491" s="27">
        <f>_xlfn.XLOOKUP($C491,[25]PSP!$C:$C,[25]PSP!$EG:$EG)</f>
        <v>13.69</v>
      </c>
      <c r="EH491" s="28">
        <f t="shared" si="1901"/>
        <v>6270.02</v>
      </c>
      <c r="EI491" s="29"/>
      <c r="EJ491" s="54">
        <f>_xlfn.XLOOKUP($C491,[25]PSP!$C:$C,[25]PSP!$EJ:$EJ)</f>
        <v>2363</v>
      </c>
      <c r="EK491" s="27">
        <f>_xlfn.XLOOKUP($C491,[25]PSP!$C:$C,[25]PSP!$EK:$EK)</f>
        <v>13.69</v>
      </c>
      <c r="EL491" s="28">
        <f t="shared" si="1902"/>
        <v>32349.47</v>
      </c>
      <c r="EM491" s="29"/>
      <c r="EN491" s="108"/>
      <c r="EO491" s="29">
        <f t="shared" si="1833"/>
        <v>70380.290000000008</v>
      </c>
      <c r="EP491" s="29">
        <f t="shared" si="1831"/>
        <v>70380.290000000008</v>
      </c>
      <c r="EQ491" s="4" t="b">
        <f t="shared" si="1832"/>
        <v>1</v>
      </c>
      <c r="ES491" s="118">
        <f t="shared" si="1868"/>
        <v>1.1767000000000001</v>
      </c>
    </row>
    <row r="492" spans="3:149" s="1" customFormat="1" ht="14.25" x14ac:dyDescent="0.25">
      <c r="C492" s="79" t="s">
        <v>411</v>
      </c>
      <c r="D492" s="80"/>
      <c r="E492" s="79"/>
      <c r="F492" s="81" t="s">
        <v>38</v>
      </c>
      <c r="G492" s="82"/>
      <c r="H492" s="82"/>
      <c r="I492" s="83"/>
      <c r="J492" s="83"/>
      <c r="L492" s="84"/>
      <c r="M492" s="85"/>
      <c r="N492" s="83"/>
      <c r="P492" s="84"/>
      <c r="Q492" s="85"/>
      <c r="R492" s="83"/>
      <c r="T492" s="84"/>
      <c r="U492" s="85"/>
      <c r="V492" s="83"/>
      <c r="X492" s="84"/>
      <c r="Y492" s="85"/>
      <c r="Z492" s="83"/>
      <c r="AB492" s="84"/>
      <c r="AC492" s="85"/>
      <c r="AD492" s="83"/>
      <c r="AF492" s="84"/>
      <c r="AG492" s="85"/>
      <c r="AH492" s="83"/>
      <c r="AJ492" s="84"/>
      <c r="AK492" s="85"/>
      <c r="AL492" s="83"/>
      <c r="AN492" s="84"/>
      <c r="AO492" s="85"/>
      <c r="AP492" s="83"/>
      <c r="AR492" s="84"/>
      <c r="AS492" s="85"/>
      <c r="AT492" s="83"/>
      <c r="AV492" s="84"/>
      <c r="AW492" s="85"/>
      <c r="AX492" s="83"/>
      <c r="AZ492" s="84"/>
      <c r="BA492" s="85"/>
      <c r="BB492" s="83"/>
      <c r="BD492" s="84"/>
      <c r="BE492" s="85"/>
      <c r="BF492" s="83"/>
      <c r="BH492" s="84"/>
      <c r="BI492" s="85"/>
      <c r="BJ492" s="83"/>
      <c r="BL492" s="84"/>
      <c r="BM492" s="85"/>
      <c r="BN492" s="83"/>
      <c r="BP492" s="84"/>
      <c r="BQ492" s="85"/>
      <c r="BR492" s="83"/>
      <c r="BT492" s="84"/>
      <c r="BU492" s="85"/>
      <c r="BV492" s="83"/>
      <c r="BX492" s="84"/>
      <c r="BY492" s="85"/>
      <c r="BZ492" s="83"/>
      <c r="CB492" s="84"/>
      <c r="CC492" s="85"/>
      <c r="CD492" s="83"/>
      <c r="CF492" s="84"/>
      <c r="CG492" s="85"/>
      <c r="CH492" s="83"/>
      <c r="CJ492" s="84"/>
      <c r="CK492" s="85"/>
      <c r="CL492" s="83"/>
      <c r="CN492" s="84"/>
      <c r="CO492" s="85"/>
      <c r="CP492" s="83"/>
      <c r="CR492" s="84"/>
      <c r="CS492" s="85"/>
      <c r="CT492" s="83"/>
      <c r="CV492" s="84"/>
      <c r="CW492" s="85"/>
      <c r="CX492" s="83"/>
      <c r="CZ492" s="84"/>
      <c r="DA492" s="85"/>
      <c r="DB492" s="83"/>
      <c r="DD492" s="84"/>
      <c r="DE492" s="85"/>
      <c r="DF492" s="83"/>
      <c r="DH492" s="84"/>
      <c r="DI492" s="85"/>
      <c r="DJ492" s="83"/>
      <c r="DL492" s="84"/>
      <c r="DM492" s="85"/>
      <c r="DN492" s="83"/>
      <c r="DP492" s="84"/>
      <c r="DQ492" s="85"/>
      <c r="DR492" s="83"/>
      <c r="DT492" s="84"/>
      <c r="DU492" s="85"/>
      <c r="DV492" s="83"/>
      <c r="DX492" s="84"/>
      <c r="DY492" s="85"/>
      <c r="DZ492" s="83"/>
      <c r="EB492" s="84"/>
      <c r="EC492" s="85"/>
      <c r="ED492" s="83"/>
      <c r="EF492" s="84"/>
      <c r="EG492" s="85"/>
      <c r="EH492" s="83"/>
      <c r="EJ492" s="84"/>
      <c r="EK492" s="85"/>
      <c r="EL492" s="83"/>
      <c r="EN492" s="109"/>
      <c r="EO492" s="29">
        <f t="shared" si="1833"/>
        <v>0</v>
      </c>
      <c r="EP492" s="29">
        <f t="shared" si="1831"/>
        <v>0</v>
      </c>
      <c r="EQ492" s="4" t="b">
        <f t="shared" si="1832"/>
        <v>1</v>
      </c>
      <c r="ES492" s="118">
        <f t="shared" si="1868"/>
        <v>1.1767000000000001</v>
      </c>
    </row>
    <row r="493" spans="3:149" ht="31.5" x14ac:dyDescent="0.25">
      <c r="C493" s="24" t="s">
        <v>412</v>
      </c>
      <c r="D493" s="43" t="str">
        <f>_xlfn.XLOOKUP($C493,[25]PSP!$C:$C,[25]PSP!$D:$D)</f>
        <v>RO-42977</v>
      </c>
      <c r="E493" s="24" t="str">
        <f>_xlfn.XLOOKUP($C493,[25]PSP!$C:$C,[25]PSP!$E:$E)</f>
        <v>DER/MG</v>
      </c>
      <c r="F493" s="25" t="str">
        <f>_xlfn.XLOOKUP($C493,[25]PSP!$C:$C,[25]PSP!$F:$F)</f>
        <v>PLACA  DE  AÇO  CARBONO  COM  PELÍCULA  REFLETIVA  ALTA INTENSIDADE  PRISMÁTICA TIPO  III  DA ABNT  -  PLACA CIRCULAR  (EXECUÇÃO, INCLUINDO FORNECIMENTO E TRANSPORTE DE TODOS OS MATERIAIS, INCLUSIVE POSTES DE SUSTENTAÇÃO)</v>
      </c>
      <c r="G493" s="26" t="str">
        <f>_xlfn.XLOOKUP($C493,[25]PSP!$C:$C,[25]PSP!$G:$G)</f>
        <v>M2</v>
      </c>
      <c r="H493" s="53">
        <f>_xlfn.XLOOKUP($C493,[25]PSP!$C:$C,[25]PSP!$H:$H)</f>
        <v>0</v>
      </c>
      <c r="I493" s="28">
        <f>_xlfn.XLOOKUP($C493,[25]PSP!$C:$C,[25]PSP!$I:$I)</f>
        <v>0</v>
      </c>
      <c r="J493" s="28">
        <f t="shared" ref="J493:J517" si="1903">IF(LEFT(D493,6)="COT.IS",I493,I493*(1+$J$7))</f>
        <v>0</v>
      </c>
      <c r="K493" s="29"/>
      <c r="L493" s="54">
        <f>_xlfn.XLOOKUP($C493,[25]PSP!$C:$C,[25]PSP!$L:$L)</f>
        <v>0</v>
      </c>
      <c r="M493" s="27">
        <f>_xlfn.XLOOKUP($C493,[25]PSP!$C:$C,[25]PSP!$M:$M)</f>
        <v>386.17</v>
      </c>
      <c r="N493" s="28">
        <f t="shared" ref="N493:N517" si="1904">TRUNC(M493*L493,2)</f>
        <v>0</v>
      </c>
      <c r="O493" s="29"/>
      <c r="P493" s="54">
        <f>_xlfn.XLOOKUP($C493,[25]PSP!$C:$C,[25]PSP!$P:$P)</f>
        <v>0</v>
      </c>
      <c r="Q493" s="27">
        <f>_xlfn.XLOOKUP($C493,[25]PSP!$C:$C,[25]PSP!$Q:$Q)</f>
        <v>386.17</v>
      </c>
      <c r="R493" s="28">
        <f t="shared" ref="R493:R517" si="1905">TRUNC(Q493*P493,2)</f>
        <v>0</v>
      </c>
      <c r="S493" s="29"/>
      <c r="T493" s="54">
        <f>_xlfn.XLOOKUP($C493,[25]PSP!$C:$C,[25]PSP!$T:$T)</f>
        <v>0</v>
      </c>
      <c r="U493" s="27">
        <f>_xlfn.XLOOKUP($C493,[25]PSP!$C:$C,[25]PSP!$U:$U)</f>
        <v>386.17</v>
      </c>
      <c r="V493" s="28">
        <f t="shared" ref="V493:V517" si="1906">TRUNC(U493*T493,2)</f>
        <v>0</v>
      </c>
      <c r="W493" s="29"/>
      <c r="X493" s="54">
        <f>_xlfn.XLOOKUP($C493,[25]PSP!$C:$C,[25]PSP!$X:$X)</f>
        <v>0</v>
      </c>
      <c r="Y493" s="27">
        <f>_xlfn.XLOOKUP($C493,[25]PSP!$C:$C,[25]PSP!$Y:$Y)</f>
        <v>386.17</v>
      </c>
      <c r="Z493" s="28">
        <f t="shared" ref="Z493:Z517" si="1907">TRUNC(Y493*X493,2)</f>
        <v>0</v>
      </c>
      <c r="AA493" s="29"/>
      <c r="AB493" s="54">
        <f>_xlfn.XLOOKUP($C493,[25]PSP!$C:$C,[25]PSP!$AB:$AB)</f>
        <v>0</v>
      </c>
      <c r="AC493" s="27">
        <f>_xlfn.XLOOKUP($C493,[25]PSP!$C:$C,[25]PSP!$AC:$AC)</f>
        <v>386.17</v>
      </c>
      <c r="AD493" s="28">
        <f t="shared" ref="AD493:AD517" si="1908">TRUNC(AC493*AB493,2)</f>
        <v>0</v>
      </c>
      <c r="AE493" s="29"/>
      <c r="AF493" s="54">
        <f>_xlfn.XLOOKUP($C493,[25]PSP!$C:$C,[25]PSP!$AF:$AF)</f>
        <v>0</v>
      </c>
      <c r="AG493" s="27">
        <f>_xlfn.XLOOKUP($C493,[25]PSP!$C:$C,[25]PSP!$AG:$AG)</f>
        <v>386.17</v>
      </c>
      <c r="AH493" s="28">
        <f t="shared" ref="AH493:AH517" si="1909">TRUNC(AG493*AF493,2)</f>
        <v>0</v>
      </c>
      <c r="AI493" s="29"/>
      <c r="AJ493" s="54">
        <f>_xlfn.XLOOKUP($C493,[25]PSP!$C:$C,[25]PSP!$AJ:$AJ)</f>
        <v>0</v>
      </c>
      <c r="AK493" s="27">
        <f>_xlfn.XLOOKUP($C493,[25]PSP!$C:$C,[25]PSP!$AK:$AK)</f>
        <v>386.17</v>
      </c>
      <c r="AL493" s="28">
        <f t="shared" ref="AL493:AL517" si="1910">TRUNC(AK493*AJ493,2)</f>
        <v>0</v>
      </c>
      <c r="AM493" s="29"/>
      <c r="AN493" s="54">
        <f>_xlfn.XLOOKUP($C493,[25]PSP!$C:$C,[25]PSP!$AN:$AN)</f>
        <v>0</v>
      </c>
      <c r="AO493" s="27">
        <f>_xlfn.XLOOKUP($C493,[25]PSP!$C:$C,[25]PSP!$AO:$AO)</f>
        <v>386.17</v>
      </c>
      <c r="AP493" s="28">
        <f t="shared" ref="AP493:AP517" si="1911">TRUNC(AO493*AN493,2)</f>
        <v>0</v>
      </c>
      <c r="AQ493" s="29"/>
      <c r="AR493" s="54">
        <f>_xlfn.XLOOKUP($C493,[25]PSP!$C:$C,[25]PSP!$AR:$AR)</f>
        <v>0</v>
      </c>
      <c r="AS493" s="27">
        <f>_xlfn.XLOOKUP($C493,[25]PSP!$C:$C,[25]PSP!$AS:$AS)</f>
        <v>386.17</v>
      </c>
      <c r="AT493" s="28">
        <f t="shared" ref="AT493:AT517" si="1912">TRUNC(AS493*AR493,2)</f>
        <v>0</v>
      </c>
      <c r="AU493" s="29"/>
      <c r="AV493" s="54">
        <f>_xlfn.XLOOKUP($C493,[25]PSP!$C:$C,[25]PSP!$AV:$AV)</f>
        <v>0</v>
      </c>
      <c r="AW493" s="27">
        <f>_xlfn.XLOOKUP($C493,[25]PSP!$C:$C,[25]PSP!$AW:$AW)</f>
        <v>386.17</v>
      </c>
      <c r="AX493" s="28">
        <f t="shared" ref="AX493:AX517" si="1913">TRUNC(AW493*AV493,2)</f>
        <v>0</v>
      </c>
      <c r="AY493" s="29"/>
      <c r="AZ493" s="54">
        <f>_xlfn.XLOOKUP($C493,[25]PSP!$C:$C,[25]PSP!$AZ:$AZ)</f>
        <v>0</v>
      </c>
      <c r="BA493" s="27">
        <f>_xlfn.XLOOKUP($C493,[25]PSP!$C:$C,[25]PSP!$BA:$BA)</f>
        <v>386.17</v>
      </c>
      <c r="BB493" s="28">
        <f t="shared" ref="BB493:BB517" si="1914">TRUNC(BA493*AZ493,2)</f>
        <v>0</v>
      </c>
      <c r="BC493" s="29"/>
      <c r="BD493" s="54">
        <f>_xlfn.XLOOKUP($C493,[25]PSP!$C:$C,[25]PSP!$BD:$BD)</f>
        <v>0</v>
      </c>
      <c r="BE493" s="27">
        <f>_xlfn.XLOOKUP($C493,[25]PSP!$C:$C,[25]PSP!$BE:$BE)</f>
        <v>386.17</v>
      </c>
      <c r="BF493" s="28">
        <f t="shared" ref="BF493:BF517" si="1915">TRUNC(BE493*BD493,2)</f>
        <v>0</v>
      </c>
      <c r="BG493" s="29"/>
      <c r="BH493" s="54">
        <f>_xlfn.XLOOKUP($C493,[25]PSP!$C:$C,[25]PSP!$BH:$BH)</f>
        <v>0</v>
      </c>
      <c r="BI493" s="27">
        <f>_xlfn.XLOOKUP($C493,[25]PSP!$C:$C,[25]PSP!$BI:$BI)</f>
        <v>386.17</v>
      </c>
      <c r="BJ493" s="28">
        <f t="shared" ref="BJ493:BJ517" si="1916">TRUNC(BI493*BH493,2)</f>
        <v>0</v>
      </c>
      <c r="BK493" s="29"/>
      <c r="BL493" s="54">
        <f>_xlfn.XLOOKUP($C493,[25]PSP!$C:$C,[25]PSP!$BL:$BL)</f>
        <v>0</v>
      </c>
      <c r="BM493" s="27">
        <f>_xlfn.XLOOKUP($C493,[25]PSP!$C:$C,[25]PSP!$BM:$BM)</f>
        <v>386.17</v>
      </c>
      <c r="BN493" s="28">
        <f t="shared" ref="BN493:BN517" si="1917">TRUNC(BM493*BL493,2)</f>
        <v>0</v>
      </c>
      <c r="BO493" s="29"/>
      <c r="BP493" s="54">
        <f>_xlfn.XLOOKUP($C493,[25]PSP!$C:$C,[25]PSP!$BP:$BP)</f>
        <v>0</v>
      </c>
      <c r="BQ493" s="27">
        <f>_xlfn.XLOOKUP($C493,[25]PSP!$C:$C,[25]PSP!$BQ:$BQ)</f>
        <v>386.17</v>
      </c>
      <c r="BR493" s="28">
        <f t="shared" ref="BR493:BR517" si="1918">TRUNC(BQ493*BP493,2)</f>
        <v>0</v>
      </c>
      <c r="BS493" s="29"/>
      <c r="BT493" s="54">
        <f>_xlfn.XLOOKUP($C493,[25]PSP!$C:$C,[25]PSP!$BT:$BT)</f>
        <v>0</v>
      </c>
      <c r="BU493" s="27">
        <f>_xlfn.XLOOKUP($C493,[25]PSP!$C:$C,[25]PSP!$BU:$BU)</f>
        <v>386.17</v>
      </c>
      <c r="BV493" s="28">
        <f t="shared" ref="BV493:BV517" si="1919">TRUNC(BU493*BT493,2)</f>
        <v>0</v>
      </c>
      <c r="BW493" s="29"/>
      <c r="BX493" s="54">
        <f>_xlfn.XLOOKUP($C493,[25]PSP!$C:$C,[25]PSP!$BX:$BX)</f>
        <v>0</v>
      </c>
      <c r="BY493" s="27">
        <f>_xlfn.XLOOKUP($C493,[25]PSP!$C:$C,[25]PSP!$BY:$BY)</f>
        <v>386.17</v>
      </c>
      <c r="BZ493" s="28">
        <f t="shared" ref="BZ493:BZ517" si="1920">TRUNC(BY493*BX493,2)</f>
        <v>0</v>
      </c>
      <c r="CA493" s="29"/>
      <c r="CB493" s="54">
        <f>_xlfn.XLOOKUP($C493,[25]PSP!$C:$C,[25]PSP!$CB:$CB)</f>
        <v>0</v>
      </c>
      <c r="CC493" s="27">
        <f>_xlfn.XLOOKUP($C493,[25]PSP!$C:$C,[25]PSP!$CC:$CC)</f>
        <v>386.17</v>
      </c>
      <c r="CD493" s="28">
        <f t="shared" ref="CD493:CD517" si="1921">TRUNC(CC493*CB493,2)</f>
        <v>0</v>
      </c>
      <c r="CE493" s="29"/>
      <c r="CF493" s="54">
        <f>_xlfn.XLOOKUP($C493,[25]PSP!$C:$C,[25]PSP!$CF:$CF)</f>
        <v>0</v>
      </c>
      <c r="CG493" s="27">
        <f>_xlfn.XLOOKUP($C493,[25]PSP!$C:$C,[25]PSP!$CG:$CG)</f>
        <v>386.17</v>
      </c>
      <c r="CH493" s="28">
        <f t="shared" ref="CH493:CH517" si="1922">TRUNC(CG493*CF493,2)</f>
        <v>0</v>
      </c>
      <c r="CI493" s="29"/>
      <c r="CJ493" s="54">
        <f>_xlfn.XLOOKUP($C493,[25]PSP!$C:$C,[25]PSP!$CJ:$CJ)</f>
        <v>0</v>
      </c>
      <c r="CK493" s="27">
        <f>_xlfn.XLOOKUP($C493,[25]PSP!$C:$C,[25]PSP!$CK:$CK)</f>
        <v>386.17</v>
      </c>
      <c r="CL493" s="28">
        <f t="shared" ref="CL493:CL517" si="1923">TRUNC(CK493*CJ493,2)</f>
        <v>0</v>
      </c>
      <c r="CM493" s="29"/>
      <c r="CN493" s="54">
        <f>_xlfn.XLOOKUP($C493,[25]PSP!$C:$C,[25]PSP!$CN:$CN)</f>
        <v>0</v>
      </c>
      <c r="CO493" s="27">
        <f>_xlfn.XLOOKUP($C493,[25]PSP!$C:$C,[25]PSP!$CO:$CO)</f>
        <v>386.17</v>
      </c>
      <c r="CP493" s="28">
        <f t="shared" ref="CP493:CP517" si="1924">TRUNC(CO493*CN493,2)</f>
        <v>0</v>
      </c>
      <c r="CQ493" s="29"/>
      <c r="CR493" s="54">
        <f>_xlfn.XLOOKUP($C493,[25]PSP!$C:$C,[25]PSP!$CR:$CR)</f>
        <v>0</v>
      </c>
      <c r="CS493" s="27">
        <f>_xlfn.XLOOKUP($C493,[25]PSP!$C:$C,[25]PSP!$CS:$CS)</f>
        <v>386.17</v>
      </c>
      <c r="CT493" s="28">
        <f t="shared" ref="CT493:CT517" si="1925">TRUNC(CS493*CR493,2)</f>
        <v>0</v>
      </c>
      <c r="CU493" s="29"/>
      <c r="CV493" s="54">
        <f>_xlfn.XLOOKUP($C493,[25]PSP!$C:$C,[25]PSP!$CV:$CV)</f>
        <v>0</v>
      </c>
      <c r="CW493" s="27">
        <f>_xlfn.XLOOKUP($C493,[25]PSP!$C:$C,[25]PSP!$CW:$CW)</f>
        <v>386.17</v>
      </c>
      <c r="CX493" s="28">
        <f t="shared" ref="CX493:CX517" si="1926">TRUNC(CW493*CV493,2)</f>
        <v>0</v>
      </c>
      <c r="CY493" s="29"/>
      <c r="CZ493" s="54">
        <f>_xlfn.XLOOKUP($C493,[25]PSP!$C:$C,[25]PSP!$CZ:$CZ)</f>
        <v>0</v>
      </c>
      <c r="DA493" s="27">
        <f>_xlfn.XLOOKUP($C493,[25]PSP!$C:$C,[25]PSP!$DA:$DA)</f>
        <v>386.17</v>
      </c>
      <c r="DB493" s="28">
        <f t="shared" ref="DB493:DB517" si="1927">TRUNC(DA493*CZ493,2)</f>
        <v>0</v>
      </c>
      <c r="DC493" s="29"/>
      <c r="DD493" s="54">
        <f>_xlfn.XLOOKUP($C493,[25]PSP!$C:$C,[25]PSP!$DD:$DD)</f>
        <v>0</v>
      </c>
      <c r="DE493" s="27">
        <f>_xlfn.XLOOKUP($C493,[25]PSP!$C:$C,[25]PSP!$DE:$DE)</f>
        <v>386.17</v>
      </c>
      <c r="DF493" s="28">
        <f t="shared" ref="DF493:DF517" si="1928">TRUNC(DE493*DD493,2)</f>
        <v>0</v>
      </c>
      <c r="DG493" s="29"/>
      <c r="DH493" s="54">
        <f>_xlfn.XLOOKUP($C493,[25]PSP!$C:$C,[25]PSP!$DH:$DH)</f>
        <v>0</v>
      </c>
      <c r="DI493" s="27">
        <f>_xlfn.XLOOKUP($C493,[25]PSP!$C:$C,[25]PSP!$DI:$DI)</f>
        <v>386.17</v>
      </c>
      <c r="DJ493" s="28">
        <f t="shared" ref="DJ493:DJ517" si="1929">TRUNC(DI493*DH493,2)</f>
        <v>0</v>
      </c>
      <c r="DK493" s="29"/>
      <c r="DL493" s="54">
        <f>_xlfn.XLOOKUP($C493,[25]PSP!$C:$C,[25]PSP!$DL:$DL)</f>
        <v>0</v>
      </c>
      <c r="DM493" s="27">
        <f>_xlfn.XLOOKUP($C493,[25]PSP!$C:$C,[25]PSP!$DM:$DM)</f>
        <v>386.17</v>
      </c>
      <c r="DN493" s="28">
        <f t="shared" ref="DN493:DN517" si="1930">TRUNC(DM493*DL493,2)</f>
        <v>0</v>
      </c>
      <c r="DO493" s="29"/>
      <c r="DP493" s="54">
        <f>_xlfn.XLOOKUP($C493,[25]PSP!$C:$C,[25]PSP!$DP:$DP)</f>
        <v>0</v>
      </c>
      <c r="DQ493" s="27">
        <f>_xlfn.XLOOKUP($C493,[25]PSP!$C:$C,[25]PSP!$DQ:$DQ)</f>
        <v>386.17</v>
      </c>
      <c r="DR493" s="28">
        <f t="shared" ref="DR493:DR517" si="1931">TRUNC(DQ493*DP493,2)</f>
        <v>0</v>
      </c>
      <c r="DS493" s="29"/>
      <c r="DT493" s="54">
        <f>_xlfn.XLOOKUP($C493,[25]PSP!$C:$C,[25]PSP!$DT:$DT)</f>
        <v>0</v>
      </c>
      <c r="DU493" s="27">
        <f>_xlfn.XLOOKUP($C493,[25]PSP!$C:$C,[25]PSP!$DU:$DU)</f>
        <v>386.17</v>
      </c>
      <c r="DV493" s="28">
        <f t="shared" ref="DV493:DV517" si="1932">TRUNC(DU493*DT493,2)</f>
        <v>0</v>
      </c>
      <c r="DW493" s="29"/>
      <c r="DX493" s="54">
        <f>_xlfn.XLOOKUP($C493,[25]PSP!$C:$C,[25]PSP!$DX:$DX)</f>
        <v>0</v>
      </c>
      <c r="DY493" s="27">
        <f>_xlfn.XLOOKUP($C493,[25]PSP!$C:$C,[25]PSP!$DY:$DY)</f>
        <v>386.17</v>
      </c>
      <c r="DZ493" s="28">
        <f t="shared" ref="DZ493:DZ517" si="1933">TRUNC(DY493*DX493,2)</f>
        <v>0</v>
      </c>
      <c r="EA493" s="29"/>
      <c r="EB493" s="54">
        <f>_xlfn.XLOOKUP($C493,[25]PSP!$C:$C,[25]PSP!$EB:$EB)</f>
        <v>0</v>
      </c>
      <c r="EC493" s="27">
        <f>_xlfn.XLOOKUP($C493,[25]PSP!$C:$C,[25]PSP!$EC:$EC)</f>
        <v>386.17</v>
      </c>
      <c r="ED493" s="28">
        <f t="shared" ref="ED493:ED517" si="1934">TRUNC(EC493*EB493,2)</f>
        <v>0</v>
      </c>
      <c r="EE493" s="29"/>
      <c r="EF493" s="54">
        <f>_xlfn.XLOOKUP($C493,[25]PSP!$C:$C,[25]PSP!$EF:$EF)</f>
        <v>0</v>
      </c>
      <c r="EG493" s="27">
        <f>_xlfn.XLOOKUP($C493,[25]PSP!$C:$C,[25]PSP!$EG:$EG)</f>
        <v>386.17</v>
      </c>
      <c r="EH493" s="28">
        <f t="shared" ref="EH493:EH517" si="1935">TRUNC(EG493*EF493,2)</f>
        <v>0</v>
      </c>
      <c r="EI493" s="29"/>
      <c r="EJ493" s="54">
        <f>_xlfn.XLOOKUP($C493,[25]PSP!$C:$C,[25]PSP!$EJ:$EJ)</f>
        <v>0</v>
      </c>
      <c r="EK493" s="27">
        <f>_xlfn.XLOOKUP($C493,[25]PSP!$C:$C,[25]PSP!$EK:$EK)</f>
        <v>386.17</v>
      </c>
      <c r="EL493" s="28">
        <f t="shared" ref="EL493:EL517" si="1936">TRUNC(EK493*EJ493,2)</f>
        <v>0</v>
      </c>
      <c r="EM493" s="29"/>
      <c r="EN493" s="108"/>
      <c r="EO493" s="29">
        <f t="shared" si="1833"/>
        <v>0</v>
      </c>
      <c r="EP493" s="29">
        <f t="shared" si="1831"/>
        <v>0</v>
      </c>
      <c r="EQ493" s="4" t="b">
        <f t="shared" si="1832"/>
        <v>1</v>
      </c>
      <c r="ES493" s="118">
        <f t="shared" si="1868"/>
        <v>1.1767000000000001</v>
      </c>
    </row>
    <row r="494" spans="3:149" ht="21" x14ac:dyDescent="0.25">
      <c r="C494" s="24" t="s">
        <v>413</v>
      </c>
      <c r="D494" s="43">
        <f>_xlfn.XLOOKUP($C494,[25]PSP!$C:$C,[25]PSP!$D:$D)</f>
        <v>5213420</v>
      </c>
      <c r="E494" s="24" t="str">
        <f>_xlfn.XLOOKUP($C494,[25]PSP!$C:$C,[25]PSP!$E:$E)</f>
        <v>SICRO SERVIÇO</v>
      </c>
      <c r="F494" s="25" t="str">
        <f>_xlfn.XLOOKUP($C494,[25]PSP!$C:$C,[25]PSP!$F:$F)</f>
        <v>CONFECÇÃO DE PLACA EM AÇO Nº 16 GALVANIZADO, COM PELÍCULA RETRORREFLETIVA TIPO III + X</v>
      </c>
      <c r="G494" s="26" t="str">
        <f>_xlfn.XLOOKUP($C494,[25]PSP!$C:$C,[25]PSP!$G:$G)</f>
        <v>M²</v>
      </c>
      <c r="H494" s="53">
        <f>_xlfn.XLOOKUP($C494,[25]PSP!$C:$C,[25]PSP!$H:$H)</f>
        <v>0</v>
      </c>
      <c r="I494" s="28">
        <f>_xlfn.XLOOKUP($C494,[25]PSP!$C:$C,[25]PSP!$I:$I)</f>
        <v>0</v>
      </c>
      <c r="J494" s="28">
        <f t="shared" si="1903"/>
        <v>0</v>
      </c>
      <c r="K494" s="29"/>
      <c r="L494" s="54">
        <f>_xlfn.XLOOKUP($C494,[25]PSP!$C:$C,[25]PSP!$L:$L)</f>
        <v>0</v>
      </c>
      <c r="M494" s="27">
        <f>_xlfn.XLOOKUP($C494,[25]PSP!$C:$C,[25]PSP!$M:$M)</f>
        <v>428.46</v>
      </c>
      <c r="N494" s="28">
        <f t="shared" si="1904"/>
        <v>0</v>
      </c>
      <c r="O494" s="29"/>
      <c r="P494" s="54">
        <f>_xlfn.XLOOKUP($C494,[25]PSP!$C:$C,[25]PSP!$P:$P)</f>
        <v>0</v>
      </c>
      <c r="Q494" s="27">
        <f>_xlfn.XLOOKUP($C494,[25]PSP!$C:$C,[25]PSP!$Q:$Q)</f>
        <v>428.46</v>
      </c>
      <c r="R494" s="28">
        <f t="shared" si="1905"/>
        <v>0</v>
      </c>
      <c r="S494" s="29"/>
      <c r="T494" s="54">
        <f>_xlfn.XLOOKUP($C494,[25]PSP!$C:$C,[25]PSP!$T:$T)</f>
        <v>0</v>
      </c>
      <c r="U494" s="27">
        <f>_xlfn.XLOOKUP($C494,[25]PSP!$C:$C,[25]PSP!$U:$U)</f>
        <v>428.46</v>
      </c>
      <c r="V494" s="28">
        <f t="shared" si="1906"/>
        <v>0</v>
      </c>
      <c r="W494" s="29"/>
      <c r="X494" s="54">
        <f>_xlfn.XLOOKUP($C494,[25]PSP!$C:$C,[25]PSP!$X:$X)</f>
        <v>0</v>
      </c>
      <c r="Y494" s="27">
        <f>_xlfn.XLOOKUP($C494,[25]PSP!$C:$C,[25]PSP!$Y:$Y)</f>
        <v>428.46</v>
      </c>
      <c r="Z494" s="28">
        <f t="shared" si="1907"/>
        <v>0</v>
      </c>
      <c r="AA494" s="29"/>
      <c r="AB494" s="54">
        <f>_xlfn.XLOOKUP($C494,[25]PSP!$C:$C,[25]PSP!$AB:$AB)</f>
        <v>0</v>
      </c>
      <c r="AC494" s="27">
        <f>_xlfn.XLOOKUP($C494,[25]PSP!$C:$C,[25]PSP!$AC:$AC)</f>
        <v>428.46</v>
      </c>
      <c r="AD494" s="28">
        <f t="shared" si="1908"/>
        <v>0</v>
      </c>
      <c r="AE494" s="29"/>
      <c r="AF494" s="54">
        <f>_xlfn.XLOOKUP($C494,[25]PSP!$C:$C,[25]PSP!$AF:$AF)</f>
        <v>0</v>
      </c>
      <c r="AG494" s="27">
        <f>_xlfn.XLOOKUP($C494,[25]PSP!$C:$C,[25]PSP!$AG:$AG)</f>
        <v>428.46</v>
      </c>
      <c r="AH494" s="28">
        <f t="shared" si="1909"/>
        <v>0</v>
      </c>
      <c r="AI494" s="29"/>
      <c r="AJ494" s="54">
        <f>_xlfn.XLOOKUP($C494,[25]PSP!$C:$C,[25]PSP!$AJ:$AJ)</f>
        <v>0</v>
      </c>
      <c r="AK494" s="27">
        <f>_xlfn.XLOOKUP($C494,[25]PSP!$C:$C,[25]PSP!$AK:$AK)</f>
        <v>428.46</v>
      </c>
      <c r="AL494" s="28">
        <f t="shared" si="1910"/>
        <v>0</v>
      </c>
      <c r="AM494" s="29"/>
      <c r="AN494" s="54">
        <f>_xlfn.XLOOKUP($C494,[25]PSP!$C:$C,[25]PSP!$AN:$AN)</f>
        <v>0</v>
      </c>
      <c r="AO494" s="27">
        <f>_xlfn.XLOOKUP($C494,[25]PSP!$C:$C,[25]PSP!$AO:$AO)</f>
        <v>428.46</v>
      </c>
      <c r="AP494" s="28">
        <f t="shared" si="1911"/>
        <v>0</v>
      </c>
      <c r="AQ494" s="29"/>
      <c r="AR494" s="54">
        <f>_xlfn.XLOOKUP($C494,[25]PSP!$C:$C,[25]PSP!$AR:$AR)</f>
        <v>0</v>
      </c>
      <c r="AS494" s="27">
        <f>_xlfn.XLOOKUP($C494,[25]PSP!$C:$C,[25]PSP!$AS:$AS)</f>
        <v>428.46</v>
      </c>
      <c r="AT494" s="28">
        <f t="shared" si="1912"/>
        <v>0</v>
      </c>
      <c r="AU494" s="29"/>
      <c r="AV494" s="54">
        <f>_xlfn.XLOOKUP($C494,[25]PSP!$C:$C,[25]PSP!$AV:$AV)</f>
        <v>0</v>
      </c>
      <c r="AW494" s="27">
        <f>_xlfn.XLOOKUP($C494,[25]PSP!$C:$C,[25]PSP!$AW:$AW)</f>
        <v>428.46</v>
      </c>
      <c r="AX494" s="28">
        <f t="shared" si="1913"/>
        <v>0</v>
      </c>
      <c r="AY494" s="29"/>
      <c r="AZ494" s="54">
        <f>_xlfn.XLOOKUP($C494,[25]PSP!$C:$C,[25]PSP!$AZ:$AZ)</f>
        <v>0</v>
      </c>
      <c r="BA494" s="27">
        <f>_xlfn.XLOOKUP($C494,[25]PSP!$C:$C,[25]PSP!$BA:$BA)</f>
        <v>428.46</v>
      </c>
      <c r="BB494" s="28">
        <f t="shared" si="1914"/>
        <v>0</v>
      </c>
      <c r="BC494" s="29"/>
      <c r="BD494" s="54">
        <f>_xlfn.XLOOKUP($C494,[25]PSP!$C:$C,[25]PSP!$BD:$BD)</f>
        <v>0</v>
      </c>
      <c r="BE494" s="27">
        <f>_xlfn.XLOOKUP($C494,[25]PSP!$C:$C,[25]PSP!$BE:$BE)</f>
        <v>428.46</v>
      </c>
      <c r="BF494" s="28">
        <f t="shared" si="1915"/>
        <v>0</v>
      </c>
      <c r="BG494" s="29"/>
      <c r="BH494" s="54">
        <f>_xlfn.XLOOKUP($C494,[25]PSP!$C:$C,[25]PSP!$BH:$BH)</f>
        <v>0</v>
      </c>
      <c r="BI494" s="27">
        <f>_xlfn.XLOOKUP($C494,[25]PSP!$C:$C,[25]PSP!$BI:$BI)</f>
        <v>428.46</v>
      </c>
      <c r="BJ494" s="28">
        <f t="shared" si="1916"/>
        <v>0</v>
      </c>
      <c r="BK494" s="29"/>
      <c r="BL494" s="54">
        <f>_xlfn.XLOOKUP($C494,[25]PSP!$C:$C,[25]PSP!$BL:$BL)</f>
        <v>0</v>
      </c>
      <c r="BM494" s="27">
        <f>_xlfn.XLOOKUP($C494,[25]PSP!$C:$C,[25]PSP!$BM:$BM)</f>
        <v>428.46</v>
      </c>
      <c r="BN494" s="28">
        <f t="shared" si="1917"/>
        <v>0</v>
      </c>
      <c r="BO494" s="29"/>
      <c r="BP494" s="54">
        <f>_xlfn.XLOOKUP($C494,[25]PSP!$C:$C,[25]PSP!$BP:$BP)</f>
        <v>0</v>
      </c>
      <c r="BQ494" s="27">
        <f>_xlfn.XLOOKUP($C494,[25]PSP!$C:$C,[25]PSP!$BQ:$BQ)</f>
        <v>428.46</v>
      </c>
      <c r="BR494" s="28">
        <f t="shared" si="1918"/>
        <v>0</v>
      </c>
      <c r="BS494" s="29"/>
      <c r="BT494" s="54">
        <f>_xlfn.XLOOKUP($C494,[25]PSP!$C:$C,[25]PSP!$BT:$BT)</f>
        <v>0</v>
      </c>
      <c r="BU494" s="27">
        <f>_xlfn.XLOOKUP($C494,[25]PSP!$C:$C,[25]PSP!$BU:$BU)</f>
        <v>428.46</v>
      </c>
      <c r="BV494" s="28">
        <f t="shared" si="1919"/>
        <v>0</v>
      </c>
      <c r="BW494" s="29"/>
      <c r="BX494" s="54">
        <f>_xlfn.XLOOKUP($C494,[25]PSP!$C:$C,[25]PSP!$BX:$BX)</f>
        <v>0</v>
      </c>
      <c r="BY494" s="27">
        <f>_xlfn.XLOOKUP($C494,[25]PSP!$C:$C,[25]PSP!$BY:$BY)</f>
        <v>428.46</v>
      </c>
      <c r="BZ494" s="28">
        <f t="shared" si="1920"/>
        <v>0</v>
      </c>
      <c r="CA494" s="29"/>
      <c r="CB494" s="54">
        <f>_xlfn.XLOOKUP($C494,[25]PSP!$C:$C,[25]PSP!$CB:$CB)</f>
        <v>0</v>
      </c>
      <c r="CC494" s="27">
        <f>_xlfn.XLOOKUP($C494,[25]PSP!$C:$C,[25]PSP!$CC:$CC)</f>
        <v>428.46</v>
      </c>
      <c r="CD494" s="28">
        <f t="shared" si="1921"/>
        <v>0</v>
      </c>
      <c r="CE494" s="29"/>
      <c r="CF494" s="54">
        <f>_xlfn.XLOOKUP($C494,[25]PSP!$C:$C,[25]PSP!$CF:$CF)</f>
        <v>0</v>
      </c>
      <c r="CG494" s="27">
        <f>_xlfn.XLOOKUP($C494,[25]PSP!$C:$C,[25]PSP!$CG:$CG)</f>
        <v>428.46</v>
      </c>
      <c r="CH494" s="28">
        <f t="shared" si="1922"/>
        <v>0</v>
      </c>
      <c r="CI494" s="29"/>
      <c r="CJ494" s="54">
        <f>_xlfn.XLOOKUP($C494,[25]PSP!$C:$C,[25]PSP!$CJ:$CJ)</f>
        <v>0</v>
      </c>
      <c r="CK494" s="27">
        <f>_xlfn.XLOOKUP($C494,[25]PSP!$C:$C,[25]PSP!$CK:$CK)</f>
        <v>428.46</v>
      </c>
      <c r="CL494" s="28">
        <f t="shared" si="1923"/>
        <v>0</v>
      </c>
      <c r="CM494" s="29"/>
      <c r="CN494" s="54">
        <f>_xlfn.XLOOKUP($C494,[25]PSP!$C:$C,[25]PSP!$CN:$CN)</f>
        <v>0</v>
      </c>
      <c r="CO494" s="27">
        <f>_xlfn.XLOOKUP($C494,[25]PSP!$C:$C,[25]PSP!$CO:$CO)</f>
        <v>428.46</v>
      </c>
      <c r="CP494" s="28">
        <f t="shared" si="1924"/>
        <v>0</v>
      </c>
      <c r="CQ494" s="29"/>
      <c r="CR494" s="54">
        <f>_xlfn.XLOOKUP($C494,[25]PSP!$C:$C,[25]PSP!$CR:$CR)</f>
        <v>0</v>
      </c>
      <c r="CS494" s="27">
        <f>_xlfn.XLOOKUP($C494,[25]PSP!$C:$C,[25]PSP!$CS:$CS)</f>
        <v>428.46</v>
      </c>
      <c r="CT494" s="28">
        <f t="shared" si="1925"/>
        <v>0</v>
      </c>
      <c r="CU494" s="29"/>
      <c r="CV494" s="54">
        <f>_xlfn.XLOOKUP($C494,[25]PSP!$C:$C,[25]PSP!$CV:$CV)</f>
        <v>0</v>
      </c>
      <c r="CW494" s="27">
        <f>_xlfn.XLOOKUP($C494,[25]PSP!$C:$C,[25]PSP!$CW:$CW)</f>
        <v>428.46</v>
      </c>
      <c r="CX494" s="28">
        <f t="shared" si="1926"/>
        <v>0</v>
      </c>
      <c r="CY494" s="29"/>
      <c r="CZ494" s="54">
        <f>_xlfn.XLOOKUP($C494,[25]PSP!$C:$C,[25]PSP!$CZ:$CZ)</f>
        <v>0</v>
      </c>
      <c r="DA494" s="27">
        <f>_xlfn.XLOOKUP($C494,[25]PSP!$C:$C,[25]PSP!$DA:$DA)</f>
        <v>428.46</v>
      </c>
      <c r="DB494" s="28">
        <f t="shared" si="1927"/>
        <v>0</v>
      </c>
      <c r="DC494" s="29"/>
      <c r="DD494" s="54">
        <f>_xlfn.XLOOKUP($C494,[25]PSP!$C:$C,[25]PSP!$DD:$DD)</f>
        <v>0</v>
      </c>
      <c r="DE494" s="27">
        <f>_xlfn.XLOOKUP($C494,[25]PSP!$C:$C,[25]PSP!$DE:$DE)</f>
        <v>428.46</v>
      </c>
      <c r="DF494" s="28">
        <f t="shared" si="1928"/>
        <v>0</v>
      </c>
      <c r="DG494" s="29"/>
      <c r="DH494" s="54">
        <f>_xlfn.XLOOKUP($C494,[25]PSP!$C:$C,[25]PSP!$DH:$DH)</f>
        <v>0</v>
      </c>
      <c r="DI494" s="27">
        <f>_xlfn.XLOOKUP($C494,[25]PSP!$C:$C,[25]PSP!$DI:$DI)</f>
        <v>428.46</v>
      </c>
      <c r="DJ494" s="28">
        <f t="shared" si="1929"/>
        <v>0</v>
      </c>
      <c r="DK494" s="29"/>
      <c r="DL494" s="54">
        <f>_xlfn.XLOOKUP($C494,[25]PSP!$C:$C,[25]PSP!$DL:$DL)</f>
        <v>0</v>
      </c>
      <c r="DM494" s="27">
        <f>_xlfn.XLOOKUP($C494,[25]PSP!$C:$C,[25]PSP!$DM:$DM)</f>
        <v>428.46</v>
      </c>
      <c r="DN494" s="28">
        <f t="shared" si="1930"/>
        <v>0</v>
      </c>
      <c r="DO494" s="29"/>
      <c r="DP494" s="54">
        <f>_xlfn.XLOOKUP($C494,[25]PSP!$C:$C,[25]PSP!$DP:$DP)</f>
        <v>0</v>
      </c>
      <c r="DQ494" s="27">
        <f>_xlfn.XLOOKUP($C494,[25]PSP!$C:$C,[25]PSP!$DQ:$DQ)</f>
        <v>428.46</v>
      </c>
      <c r="DR494" s="28">
        <f t="shared" si="1931"/>
        <v>0</v>
      </c>
      <c r="DS494" s="29"/>
      <c r="DT494" s="54">
        <f>_xlfn.XLOOKUP($C494,[25]PSP!$C:$C,[25]PSP!$DT:$DT)</f>
        <v>0</v>
      </c>
      <c r="DU494" s="27">
        <f>_xlfn.XLOOKUP($C494,[25]PSP!$C:$C,[25]PSP!$DU:$DU)</f>
        <v>428.46</v>
      </c>
      <c r="DV494" s="28">
        <f t="shared" si="1932"/>
        <v>0</v>
      </c>
      <c r="DW494" s="29"/>
      <c r="DX494" s="54">
        <f>_xlfn.XLOOKUP($C494,[25]PSP!$C:$C,[25]PSP!$DX:$DX)</f>
        <v>0</v>
      </c>
      <c r="DY494" s="27">
        <f>_xlfn.XLOOKUP($C494,[25]PSP!$C:$C,[25]PSP!$DY:$DY)</f>
        <v>428.46</v>
      </c>
      <c r="DZ494" s="28">
        <f t="shared" si="1933"/>
        <v>0</v>
      </c>
      <c r="EA494" s="29"/>
      <c r="EB494" s="54">
        <f>_xlfn.XLOOKUP($C494,[25]PSP!$C:$C,[25]PSP!$EB:$EB)</f>
        <v>0</v>
      </c>
      <c r="EC494" s="27">
        <f>_xlfn.XLOOKUP($C494,[25]PSP!$C:$C,[25]PSP!$EC:$EC)</f>
        <v>428.46</v>
      </c>
      <c r="ED494" s="28">
        <f t="shared" si="1934"/>
        <v>0</v>
      </c>
      <c r="EE494" s="29"/>
      <c r="EF494" s="54">
        <f>_xlfn.XLOOKUP($C494,[25]PSP!$C:$C,[25]PSP!$EF:$EF)</f>
        <v>0</v>
      </c>
      <c r="EG494" s="27">
        <f>_xlfn.XLOOKUP($C494,[25]PSP!$C:$C,[25]PSP!$EG:$EG)</f>
        <v>428.46</v>
      </c>
      <c r="EH494" s="28">
        <f t="shared" si="1935"/>
        <v>0</v>
      </c>
      <c r="EI494" s="29"/>
      <c r="EJ494" s="54">
        <f>_xlfn.XLOOKUP($C494,[25]PSP!$C:$C,[25]PSP!$EJ:$EJ)</f>
        <v>0</v>
      </c>
      <c r="EK494" s="27">
        <f>_xlfn.XLOOKUP($C494,[25]PSP!$C:$C,[25]PSP!$EK:$EK)</f>
        <v>428.46</v>
      </c>
      <c r="EL494" s="28">
        <f t="shared" si="1936"/>
        <v>0</v>
      </c>
      <c r="EM494" s="29"/>
      <c r="EN494" s="108"/>
      <c r="EO494" s="29">
        <f t="shared" si="1833"/>
        <v>0</v>
      </c>
      <c r="EP494" s="29">
        <f t="shared" si="1831"/>
        <v>0</v>
      </c>
      <c r="EQ494" s="4" t="b">
        <f t="shared" si="1832"/>
        <v>1</v>
      </c>
      <c r="ES494" s="118">
        <f t="shared" si="1868"/>
        <v>1.1767000000000001</v>
      </c>
    </row>
    <row r="495" spans="3:149" ht="21" x14ac:dyDescent="0.25">
      <c r="C495" s="24" t="s">
        <v>414</v>
      </c>
      <c r="D495" s="43">
        <f>_xlfn.XLOOKUP($C495,[25]PSP!$C:$C,[25]PSP!$D:$D)</f>
        <v>5213423</v>
      </c>
      <c r="E495" s="24" t="str">
        <f>_xlfn.XLOOKUP($C495,[25]PSP!$C:$C,[25]PSP!$E:$E)</f>
        <v>SICRO SERVIÇO</v>
      </c>
      <c r="F495" s="25" t="str">
        <f>_xlfn.XLOOKUP($C495,[25]PSP!$C:$C,[25]PSP!$F:$F)</f>
        <v>CONFECÇÃO DE PLACA MODULADA EM AÇO Nº 18, GALVANIZADO, COM PELÍCULA RETRORREFLETIVA TIPO I + III</v>
      </c>
      <c r="G495" s="26" t="str">
        <f>_xlfn.XLOOKUP($C495,[25]PSP!$C:$C,[25]PSP!$G:$G)</f>
        <v>M²</v>
      </c>
      <c r="H495" s="53">
        <f>_xlfn.XLOOKUP($C495,[25]PSP!$C:$C,[25]PSP!$H:$H)</f>
        <v>128.50384</v>
      </c>
      <c r="I495" s="28">
        <f>_xlfn.XLOOKUP($C495,[25]PSP!$C:$C,[25]PSP!$I:$I)</f>
        <v>50103.64</v>
      </c>
      <c r="J495" s="28">
        <f t="shared" si="1903"/>
        <v>58956.953188000007</v>
      </c>
      <c r="K495" s="29"/>
      <c r="L495" s="54">
        <f>_xlfn.XLOOKUP($C495,[25]PSP!$C:$C,[25]PSP!$L:$L)</f>
        <v>0</v>
      </c>
      <c r="M495" s="27">
        <f>_xlfn.XLOOKUP($C495,[25]PSP!$C:$C,[25]PSP!$M:$M)</f>
        <v>389.9</v>
      </c>
      <c r="N495" s="28">
        <f t="shared" si="1904"/>
        <v>0</v>
      </c>
      <c r="O495" s="29"/>
      <c r="P495" s="54">
        <f>_xlfn.XLOOKUP($C495,[25]PSP!$C:$C,[25]PSP!$P:$P)</f>
        <v>0</v>
      </c>
      <c r="Q495" s="27">
        <f>_xlfn.XLOOKUP($C495,[25]PSP!$C:$C,[25]PSP!$Q:$Q)</f>
        <v>389.9</v>
      </c>
      <c r="R495" s="28">
        <f t="shared" si="1905"/>
        <v>0</v>
      </c>
      <c r="S495" s="29"/>
      <c r="T495" s="54">
        <f>_xlfn.XLOOKUP($C495,[25]PSP!$C:$C,[25]PSP!$T:$T)</f>
        <v>0</v>
      </c>
      <c r="U495" s="27">
        <f>_xlfn.XLOOKUP($C495,[25]PSP!$C:$C,[25]PSP!$U:$U)</f>
        <v>389.9</v>
      </c>
      <c r="V495" s="28">
        <f t="shared" si="1906"/>
        <v>0</v>
      </c>
      <c r="W495" s="29"/>
      <c r="X495" s="54">
        <f>_xlfn.XLOOKUP($C495,[25]PSP!$C:$C,[25]PSP!$X:$X)</f>
        <v>0</v>
      </c>
      <c r="Y495" s="27">
        <f>_xlfn.XLOOKUP($C495,[25]PSP!$C:$C,[25]PSP!$Y:$Y)</f>
        <v>389.9</v>
      </c>
      <c r="Z495" s="28">
        <f t="shared" si="1907"/>
        <v>0</v>
      </c>
      <c r="AA495" s="29"/>
      <c r="AB495" s="54">
        <f>_xlfn.XLOOKUP($C495,[25]PSP!$C:$C,[25]PSP!$AB:$AB)</f>
        <v>0</v>
      </c>
      <c r="AC495" s="27">
        <f>_xlfn.XLOOKUP($C495,[25]PSP!$C:$C,[25]PSP!$AC:$AC)</f>
        <v>389.9</v>
      </c>
      <c r="AD495" s="28">
        <f t="shared" si="1908"/>
        <v>0</v>
      </c>
      <c r="AE495" s="29"/>
      <c r="AF495" s="54">
        <f>_xlfn.XLOOKUP($C495,[25]PSP!$C:$C,[25]PSP!$AF:$AF)</f>
        <v>0</v>
      </c>
      <c r="AG495" s="27">
        <f>_xlfn.XLOOKUP($C495,[25]PSP!$C:$C,[25]PSP!$AG:$AG)</f>
        <v>389.9</v>
      </c>
      <c r="AH495" s="28">
        <f t="shared" si="1909"/>
        <v>0</v>
      </c>
      <c r="AI495" s="29"/>
      <c r="AJ495" s="54">
        <f>_xlfn.XLOOKUP($C495,[25]PSP!$C:$C,[25]PSP!$AJ:$AJ)</f>
        <v>0</v>
      </c>
      <c r="AK495" s="27">
        <f>_xlfn.XLOOKUP($C495,[25]PSP!$C:$C,[25]PSP!$AK:$AK)</f>
        <v>389.9</v>
      </c>
      <c r="AL495" s="28">
        <f t="shared" si="1910"/>
        <v>0</v>
      </c>
      <c r="AM495" s="29"/>
      <c r="AN495" s="54">
        <f>_xlfn.XLOOKUP($C495,[25]PSP!$C:$C,[25]PSP!$AN:$AN)</f>
        <v>0</v>
      </c>
      <c r="AO495" s="27">
        <f>_xlfn.XLOOKUP($C495,[25]PSP!$C:$C,[25]PSP!$AO:$AO)</f>
        <v>389.9</v>
      </c>
      <c r="AP495" s="28">
        <f t="shared" si="1911"/>
        <v>0</v>
      </c>
      <c r="AQ495" s="29"/>
      <c r="AR495" s="54">
        <f>_xlfn.XLOOKUP($C495,[25]PSP!$C:$C,[25]PSP!$AR:$AR)</f>
        <v>0</v>
      </c>
      <c r="AS495" s="27">
        <f>_xlfn.XLOOKUP($C495,[25]PSP!$C:$C,[25]PSP!$AS:$AS)</f>
        <v>389.9</v>
      </c>
      <c r="AT495" s="28">
        <f t="shared" si="1912"/>
        <v>0</v>
      </c>
      <c r="AU495" s="29"/>
      <c r="AV495" s="54">
        <f>_xlfn.XLOOKUP($C495,[25]PSP!$C:$C,[25]PSP!$AV:$AV)</f>
        <v>0</v>
      </c>
      <c r="AW495" s="27">
        <f>_xlfn.XLOOKUP($C495,[25]PSP!$C:$C,[25]PSP!$AW:$AW)</f>
        <v>389.9</v>
      </c>
      <c r="AX495" s="28">
        <f t="shared" si="1913"/>
        <v>0</v>
      </c>
      <c r="AY495" s="29"/>
      <c r="AZ495" s="54">
        <f>_xlfn.XLOOKUP($C495,[25]PSP!$C:$C,[25]PSP!$AZ:$AZ)</f>
        <v>0</v>
      </c>
      <c r="BA495" s="27">
        <f>_xlfn.XLOOKUP($C495,[25]PSP!$C:$C,[25]PSP!$BA:$BA)</f>
        <v>389.9</v>
      </c>
      <c r="BB495" s="28">
        <f t="shared" si="1914"/>
        <v>0</v>
      </c>
      <c r="BC495" s="29"/>
      <c r="BD495" s="54">
        <f>_xlfn.XLOOKUP($C495,[25]PSP!$C:$C,[25]PSP!$BD:$BD)</f>
        <v>0</v>
      </c>
      <c r="BE495" s="27">
        <f>_xlfn.XLOOKUP($C495,[25]PSP!$C:$C,[25]PSP!$BE:$BE)</f>
        <v>389.9</v>
      </c>
      <c r="BF495" s="28">
        <f t="shared" si="1915"/>
        <v>0</v>
      </c>
      <c r="BG495" s="29"/>
      <c r="BH495" s="54">
        <f>_xlfn.XLOOKUP($C495,[25]PSP!$C:$C,[25]PSP!$BH:$BH)</f>
        <v>0</v>
      </c>
      <c r="BI495" s="27">
        <f>_xlfn.XLOOKUP($C495,[25]PSP!$C:$C,[25]PSP!$BI:$BI)</f>
        <v>389.9</v>
      </c>
      <c r="BJ495" s="28">
        <f t="shared" si="1916"/>
        <v>0</v>
      </c>
      <c r="BK495" s="29"/>
      <c r="BL495" s="54">
        <f>_xlfn.XLOOKUP($C495,[25]PSP!$C:$C,[25]PSP!$BL:$BL)</f>
        <v>0</v>
      </c>
      <c r="BM495" s="27">
        <f>_xlfn.XLOOKUP($C495,[25]PSP!$C:$C,[25]PSP!$BM:$BM)</f>
        <v>389.9</v>
      </c>
      <c r="BN495" s="28">
        <f t="shared" si="1917"/>
        <v>0</v>
      </c>
      <c r="BO495" s="29"/>
      <c r="BP495" s="54">
        <f>_xlfn.XLOOKUP($C495,[25]PSP!$C:$C,[25]PSP!$BP:$BP)</f>
        <v>0</v>
      </c>
      <c r="BQ495" s="27">
        <f>_xlfn.XLOOKUP($C495,[25]PSP!$C:$C,[25]PSP!$BQ:$BQ)</f>
        <v>389.9</v>
      </c>
      <c r="BR495" s="28">
        <f t="shared" si="1918"/>
        <v>0</v>
      </c>
      <c r="BS495" s="29"/>
      <c r="BT495" s="54">
        <f>_xlfn.XLOOKUP($C495,[25]PSP!$C:$C,[25]PSP!$BT:$BT)</f>
        <v>0</v>
      </c>
      <c r="BU495" s="27">
        <f>_xlfn.XLOOKUP($C495,[25]PSP!$C:$C,[25]PSP!$BU:$BU)</f>
        <v>389.9</v>
      </c>
      <c r="BV495" s="28">
        <f t="shared" si="1919"/>
        <v>0</v>
      </c>
      <c r="BW495" s="29"/>
      <c r="BX495" s="54">
        <f>_xlfn.XLOOKUP($C495,[25]PSP!$C:$C,[25]PSP!$BX:$BX)</f>
        <v>0</v>
      </c>
      <c r="BY495" s="27">
        <f>_xlfn.XLOOKUP($C495,[25]PSP!$C:$C,[25]PSP!$BY:$BY)</f>
        <v>389.9</v>
      </c>
      <c r="BZ495" s="28">
        <f t="shared" si="1920"/>
        <v>0</v>
      </c>
      <c r="CA495" s="29"/>
      <c r="CB495" s="54">
        <f>_xlfn.XLOOKUP($C495,[25]PSP!$C:$C,[25]PSP!$CB:$CB)</f>
        <v>0</v>
      </c>
      <c r="CC495" s="27">
        <f>_xlfn.XLOOKUP($C495,[25]PSP!$C:$C,[25]PSP!$CC:$CC)</f>
        <v>389.9</v>
      </c>
      <c r="CD495" s="28">
        <f t="shared" si="1921"/>
        <v>0</v>
      </c>
      <c r="CE495" s="29"/>
      <c r="CF495" s="54">
        <f>_xlfn.XLOOKUP($C495,[25]PSP!$C:$C,[25]PSP!$CF:$CF)</f>
        <v>0</v>
      </c>
      <c r="CG495" s="27">
        <f>_xlfn.XLOOKUP($C495,[25]PSP!$C:$C,[25]PSP!$CG:$CG)</f>
        <v>389.9</v>
      </c>
      <c r="CH495" s="28">
        <f t="shared" si="1922"/>
        <v>0</v>
      </c>
      <c r="CI495" s="29"/>
      <c r="CJ495" s="54">
        <f>_xlfn.XLOOKUP($C495,[25]PSP!$C:$C,[25]PSP!$CJ:$CJ)</f>
        <v>0</v>
      </c>
      <c r="CK495" s="27">
        <f>_xlfn.XLOOKUP($C495,[25]PSP!$C:$C,[25]PSP!$CK:$CK)</f>
        <v>389.9</v>
      </c>
      <c r="CL495" s="28">
        <f t="shared" si="1923"/>
        <v>0</v>
      </c>
      <c r="CM495" s="29"/>
      <c r="CN495" s="54">
        <f>_xlfn.XLOOKUP($C495,[25]PSP!$C:$C,[25]PSP!$CN:$CN)</f>
        <v>0</v>
      </c>
      <c r="CO495" s="27">
        <f>_xlfn.XLOOKUP($C495,[25]PSP!$C:$C,[25]PSP!$CO:$CO)</f>
        <v>389.9</v>
      </c>
      <c r="CP495" s="28">
        <f t="shared" si="1924"/>
        <v>0</v>
      </c>
      <c r="CQ495" s="29"/>
      <c r="CR495" s="54">
        <f>_xlfn.XLOOKUP($C495,[25]PSP!$C:$C,[25]PSP!$CR:$CR)</f>
        <v>0</v>
      </c>
      <c r="CS495" s="27">
        <f>_xlfn.XLOOKUP($C495,[25]PSP!$C:$C,[25]PSP!$CS:$CS)</f>
        <v>389.9</v>
      </c>
      <c r="CT495" s="28">
        <f t="shared" si="1925"/>
        <v>0</v>
      </c>
      <c r="CU495" s="29"/>
      <c r="CV495" s="54">
        <f>_xlfn.XLOOKUP($C495,[25]PSP!$C:$C,[25]PSP!$CV:$CV)</f>
        <v>0</v>
      </c>
      <c r="CW495" s="27">
        <f>_xlfn.XLOOKUP($C495,[25]PSP!$C:$C,[25]PSP!$CW:$CW)</f>
        <v>389.9</v>
      </c>
      <c r="CX495" s="28">
        <f t="shared" si="1926"/>
        <v>0</v>
      </c>
      <c r="CY495" s="29"/>
      <c r="CZ495" s="54">
        <f>_xlfn.XLOOKUP($C495,[25]PSP!$C:$C,[25]PSP!$CZ:$CZ)</f>
        <v>0</v>
      </c>
      <c r="DA495" s="27">
        <f>_xlfn.XLOOKUP($C495,[25]PSP!$C:$C,[25]PSP!$DA:$DA)</f>
        <v>389.9</v>
      </c>
      <c r="DB495" s="28">
        <f t="shared" si="1927"/>
        <v>0</v>
      </c>
      <c r="DC495" s="29"/>
      <c r="DD495" s="54">
        <f>_xlfn.XLOOKUP($C495,[25]PSP!$C:$C,[25]PSP!$DD:$DD)</f>
        <v>0</v>
      </c>
      <c r="DE495" s="27">
        <f>_xlfn.XLOOKUP($C495,[25]PSP!$C:$C,[25]PSP!$DE:$DE)</f>
        <v>389.9</v>
      </c>
      <c r="DF495" s="28">
        <f t="shared" si="1928"/>
        <v>0</v>
      </c>
      <c r="DG495" s="29"/>
      <c r="DH495" s="54">
        <f>_xlfn.XLOOKUP($C495,[25]PSP!$C:$C,[25]PSP!$DH:$DH)</f>
        <v>0</v>
      </c>
      <c r="DI495" s="27">
        <f>_xlfn.XLOOKUP($C495,[25]PSP!$C:$C,[25]PSP!$DI:$DI)</f>
        <v>389.9</v>
      </c>
      <c r="DJ495" s="28">
        <f t="shared" si="1929"/>
        <v>0</v>
      </c>
      <c r="DK495" s="29"/>
      <c r="DL495" s="54">
        <f>_xlfn.XLOOKUP($C495,[25]PSP!$C:$C,[25]PSP!$DL:$DL)</f>
        <v>0</v>
      </c>
      <c r="DM495" s="27">
        <f>_xlfn.XLOOKUP($C495,[25]PSP!$C:$C,[25]PSP!$DM:$DM)</f>
        <v>389.9</v>
      </c>
      <c r="DN495" s="28">
        <f t="shared" si="1930"/>
        <v>0</v>
      </c>
      <c r="DO495" s="29"/>
      <c r="DP495" s="54">
        <f>_xlfn.XLOOKUP($C495,[25]PSP!$C:$C,[25]PSP!$DP:$DP)</f>
        <v>0</v>
      </c>
      <c r="DQ495" s="27">
        <f>_xlfn.XLOOKUP($C495,[25]PSP!$C:$C,[25]PSP!$DQ:$DQ)</f>
        <v>389.9</v>
      </c>
      <c r="DR495" s="28">
        <f t="shared" si="1931"/>
        <v>0</v>
      </c>
      <c r="DS495" s="29"/>
      <c r="DT495" s="54">
        <f>_xlfn.XLOOKUP($C495,[25]PSP!$C:$C,[25]PSP!$DT:$DT)</f>
        <v>0</v>
      </c>
      <c r="DU495" s="27">
        <f>_xlfn.XLOOKUP($C495,[25]PSP!$C:$C,[25]PSP!$DU:$DU)</f>
        <v>389.9</v>
      </c>
      <c r="DV495" s="28">
        <f t="shared" si="1932"/>
        <v>0</v>
      </c>
      <c r="DW495" s="29"/>
      <c r="DX495" s="54">
        <f>_xlfn.XLOOKUP($C495,[25]PSP!$C:$C,[25]PSP!$DX:$DX)</f>
        <v>0</v>
      </c>
      <c r="DY495" s="27">
        <f>_xlfn.XLOOKUP($C495,[25]PSP!$C:$C,[25]PSP!$DY:$DY)</f>
        <v>389.9</v>
      </c>
      <c r="DZ495" s="28">
        <f t="shared" si="1933"/>
        <v>0</v>
      </c>
      <c r="EA495" s="29"/>
      <c r="EB495" s="54">
        <f>_xlfn.XLOOKUP($C495,[25]PSP!$C:$C,[25]PSP!$EB:$EB)</f>
        <v>128.50384</v>
      </c>
      <c r="EC495" s="27">
        <f>_xlfn.XLOOKUP($C495,[25]PSP!$C:$C,[25]PSP!$EC:$EC)</f>
        <v>389.9</v>
      </c>
      <c r="ED495" s="28">
        <f t="shared" si="1934"/>
        <v>50103.64</v>
      </c>
      <c r="EE495" s="29"/>
      <c r="EF495" s="54">
        <f>_xlfn.XLOOKUP($C495,[25]PSP!$C:$C,[25]PSP!$EF:$EF)</f>
        <v>0</v>
      </c>
      <c r="EG495" s="27">
        <f>_xlfn.XLOOKUP($C495,[25]PSP!$C:$C,[25]PSP!$EG:$EG)</f>
        <v>389.9</v>
      </c>
      <c r="EH495" s="28">
        <f t="shared" si="1935"/>
        <v>0</v>
      </c>
      <c r="EI495" s="29"/>
      <c r="EJ495" s="54">
        <f>_xlfn.XLOOKUP($C495,[25]PSP!$C:$C,[25]PSP!$EJ:$EJ)</f>
        <v>0</v>
      </c>
      <c r="EK495" s="27">
        <f>_xlfn.XLOOKUP($C495,[25]PSP!$C:$C,[25]PSP!$EK:$EK)</f>
        <v>389.9</v>
      </c>
      <c r="EL495" s="28">
        <f t="shared" si="1936"/>
        <v>0</v>
      </c>
      <c r="EM495" s="29"/>
      <c r="EN495" s="108"/>
      <c r="EO495" s="29">
        <f t="shared" si="1833"/>
        <v>50103.64</v>
      </c>
      <c r="EP495" s="29">
        <f t="shared" si="1831"/>
        <v>50103.64</v>
      </c>
      <c r="EQ495" s="4" t="b">
        <f t="shared" si="1832"/>
        <v>1</v>
      </c>
      <c r="ES495" s="118">
        <f t="shared" si="1868"/>
        <v>1.1767000000000001</v>
      </c>
    </row>
    <row r="496" spans="3:149" ht="21" x14ac:dyDescent="0.25">
      <c r="C496" s="24" t="s">
        <v>415</v>
      </c>
      <c r="D496" s="43">
        <f>_xlfn.XLOOKUP($C496,[25]PSP!$C:$C,[25]PSP!$D:$D)</f>
        <v>5213430</v>
      </c>
      <c r="E496" s="24" t="str">
        <f>_xlfn.XLOOKUP($C496,[25]PSP!$C:$C,[25]PSP!$E:$E)</f>
        <v>SICRO SERVIÇO</v>
      </c>
      <c r="F496" s="25" t="str">
        <f>_xlfn.XLOOKUP($C496,[25]PSP!$C:$C,[25]PSP!$F:$F)</f>
        <v>CONFECÇÃO DE PLACA EM CHAPA DE POLIESTER REFORÇADA COM FIBRA DE VIDRO COM PELÍCULA RETRORREFLETIVA TIPO I + I</v>
      </c>
      <c r="G496" s="26" t="str">
        <f>_xlfn.XLOOKUP($C496,[25]PSP!$C:$C,[25]PSP!$G:$G)</f>
        <v>M²</v>
      </c>
      <c r="H496" s="53">
        <f>_xlfn.XLOOKUP($C496,[25]PSP!$C:$C,[25]PSP!$H:$H)</f>
        <v>0</v>
      </c>
      <c r="I496" s="28">
        <f>_xlfn.XLOOKUP($C496,[25]PSP!$C:$C,[25]PSP!$I:$I)</f>
        <v>0</v>
      </c>
      <c r="J496" s="28">
        <f t="shared" si="1903"/>
        <v>0</v>
      </c>
      <c r="K496" s="29"/>
      <c r="L496" s="54">
        <f>_xlfn.XLOOKUP($C496,[25]PSP!$C:$C,[25]PSP!$L:$L)</f>
        <v>0</v>
      </c>
      <c r="M496" s="27">
        <f>_xlfn.XLOOKUP($C496,[25]PSP!$C:$C,[25]PSP!$M:$M)</f>
        <v>244.22</v>
      </c>
      <c r="N496" s="28">
        <f t="shared" si="1904"/>
        <v>0</v>
      </c>
      <c r="O496" s="29"/>
      <c r="P496" s="54">
        <f>_xlfn.XLOOKUP($C496,[25]PSP!$C:$C,[25]PSP!$P:$P)</f>
        <v>0</v>
      </c>
      <c r="Q496" s="27">
        <f>_xlfn.XLOOKUP($C496,[25]PSP!$C:$C,[25]PSP!$Q:$Q)</f>
        <v>244.22</v>
      </c>
      <c r="R496" s="28">
        <f t="shared" si="1905"/>
        <v>0</v>
      </c>
      <c r="S496" s="29"/>
      <c r="T496" s="54">
        <f>_xlfn.XLOOKUP($C496,[25]PSP!$C:$C,[25]PSP!$T:$T)</f>
        <v>0</v>
      </c>
      <c r="U496" s="27">
        <f>_xlfn.XLOOKUP($C496,[25]PSP!$C:$C,[25]PSP!$U:$U)</f>
        <v>244.22</v>
      </c>
      <c r="V496" s="28">
        <f t="shared" si="1906"/>
        <v>0</v>
      </c>
      <c r="W496" s="29"/>
      <c r="X496" s="54">
        <f>_xlfn.XLOOKUP($C496,[25]PSP!$C:$C,[25]PSP!$X:$X)</f>
        <v>0</v>
      </c>
      <c r="Y496" s="27">
        <f>_xlfn.XLOOKUP($C496,[25]PSP!$C:$C,[25]PSP!$Y:$Y)</f>
        <v>244.22</v>
      </c>
      <c r="Z496" s="28">
        <f t="shared" si="1907"/>
        <v>0</v>
      </c>
      <c r="AA496" s="29"/>
      <c r="AB496" s="54">
        <f>_xlfn.XLOOKUP($C496,[25]PSP!$C:$C,[25]PSP!$AB:$AB)</f>
        <v>0</v>
      </c>
      <c r="AC496" s="27">
        <f>_xlfn.XLOOKUP($C496,[25]PSP!$C:$C,[25]PSP!$AC:$AC)</f>
        <v>244.22</v>
      </c>
      <c r="AD496" s="28">
        <f t="shared" si="1908"/>
        <v>0</v>
      </c>
      <c r="AE496" s="29"/>
      <c r="AF496" s="54">
        <f>_xlfn.XLOOKUP($C496,[25]PSP!$C:$C,[25]PSP!$AF:$AF)</f>
        <v>0</v>
      </c>
      <c r="AG496" s="27">
        <f>_xlfn.XLOOKUP($C496,[25]PSP!$C:$C,[25]PSP!$AG:$AG)</f>
        <v>244.22</v>
      </c>
      <c r="AH496" s="28">
        <f t="shared" si="1909"/>
        <v>0</v>
      </c>
      <c r="AI496" s="29"/>
      <c r="AJ496" s="54">
        <f>_xlfn.XLOOKUP($C496,[25]PSP!$C:$C,[25]PSP!$AJ:$AJ)</f>
        <v>0</v>
      </c>
      <c r="AK496" s="27">
        <f>_xlfn.XLOOKUP($C496,[25]PSP!$C:$C,[25]PSP!$AK:$AK)</f>
        <v>244.22</v>
      </c>
      <c r="AL496" s="28">
        <f t="shared" si="1910"/>
        <v>0</v>
      </c>
      <c r="AM496" s="29"/>
      <c r="AN496" s="54">
        <f>_xlfn.XLOOKUP($C496,[25]PSP!$C:$C,[25]PSP!$AN:$AN)</f>
        <v>0</v>
      </c>
      <c r="AO496" s="27">
        <f>_xlfn.XLOOKUP($C496,[25]PSP!$C:$C,[25]PSP!$AO:$AO)</f>
        <v>244.22</v>
      </c>
      <c r="AP496" s="28">
        <f t="shared" si="1911"/>
        <v>0</v>
      </c>
      <c r="AQ496" s="29"/>
      <c r="AR496" s="54">
        <f>_xlfn.XLOOKUP($C496,[25]PSP!$C:$C,[25]PSP!$AR:$AR)</f>
        <v>0</v>
      </c>
      <c r="AS496" s="27">
        <f>_xlfn.XLOOKUP($C496,[25]PSP!$C:$C,[25]PSP!$AS:$AS)</f>
        <v>244.22</v>
      </c>
      <c r="AT496" s="28">
        <f t="shared" si="1912"/>
        <v>0</v>
      </c>
      <c r="AU496" s="29"/>
      <c r="AV496" s="54">
        <f>_xlfn.XLOOKUP($C496,[25]PSP!$C:$C,[25]PSP!$AV:$AV)</f>
        <v>0</v>
      </c>
      <c r="AW496" s="27">
        <f>_xlfn.XLOOKUP($C496,[25]PSP!$C:$C,[25]PSP!$AW:$AW)</f>
        <v>244.22</v>
      </c>
      <c r="AX496" s="28">
        <f t="shared" si="1913"/>
        <v>0</v>
      </c>
      <c r="AY496" s="29"/>
      <c r="AZ496" s="54">
        <f>_xlfn.XLOOKUP($C496,[25]PSP!$C:$C,[25]PSP!$AZ:$AZ)</f>
        <v>0</v>
      </c>
      <c r="BA496" s="27">
        <f>_xlfn.XLOOKUP($C496,[25]PSP!$C:$C,[25]PSP!$BA:$BA)</f>
        <v>244.22</v>
      </c>
      <c r="BB496" s="28">
        <f t="shared" si="1914"/>
        <v>0</v>
      </c>
      <c r="BC496" s="29"/>
      <c r="BD496" s="54">
        <f>_xlfn.XLOOKUP($C496,[25]PSP!$C:$C,[25]PSP!$BD:$BD)</f>
        <v>0</v>
      </c>
      <c r="BE496" s="27">
        <f>_xlfn.XLOOKUP($C496,[25]PSP!$C:$C,[25]PSP!$BE:$BE)</f>
        <v>244.22</v>
      </c>
      <c r="BF496" s="28">
        <f t="shared" si="1915"/>
        <v>0</v>
      </c>
      <c r="BG496" s="29"/>
      <c r="BH496" s="54">
        <f>_xlfn.XLOOKUP($C496,[25]PSP!$C:$C,[25]PSP!$BH:$BH)</f>
        <v>0</v>
      </c>
      <c r="BI496" s="27">
        <f>_xlfn.XLOOKUP($C496,[25]PSP!$C:$C,[25]PSP!$BI:$BI)</f>
        <v>244.22</v>
      </c>
      <c r="BJ496" s="28">
        <f t="shared" si="1916"/>
        <v>0</v>
      </c>
      <c r="BK496" s="29"/>
      <c r="BL496" s="54">
        <f>_xlfn.XLOOKUP($C496,[25]PSP!$C:$C,[25]PSP!$BL:$BL)</f>
        <v>0</v>
      </c>
      <c r="BM496" s="27">
        <f>_xlfn.XLOOKUP($C496,[25]PSP!$C:$C,[25]PSP!$BM:$BM)</f>
        <v>244.22</v>
      </c>
      <c r="BN496" s="28">
        <f t="shared" si="1917"/>
        <v>0</v>
      </c>
      <c r="BO496" s="29"/>
      <c r="BP496" s="54">
        <f>_xlfn.XLOOKUP($C496,[25]PSP!$C:$C,[25]PSP!$BP:$BP)</f>
        <v>0</v>
      </c>
      <c r="BQ496" s="27">
        <f>_xlfn.XLOOKUP($C496,[25]PSP!$C:$C,[25]PSP!$BQ:$BQ)</f>
        <v>244.22</v>
      </c>
      <c r="BR496" s="28">
        <f t="shared" si="1918"/>
        <v>0</v>
      </c>
      <c r="BS496" s="29"/>
      <c r="BT496" s="54">
        <f>_xlfn.XLOOKUP($C496,[25]PSP!$C:$C,[25]PSP!$BT:$BT)</f>
        <v>0</v>
      </c>
      <c r="BU496" s="27">
        <f>_xlfn.XLOOKUP($C496,[25]PSP!$C:$C,[25]PSP!$BU:$BU)</f>
        <v>244.22</v>
      </c>
      <c r="BV496" s="28">
        <f t="shared" si="1919"/>
        <v>0</v>
      </c>
      <c r="BW496" s="29"/>
      <c r="BX496" s="54">
        <f>_xlfn.XLOOKUP($C496,[25]PSP!$C:$C,[25]PSP!$BX:$BX)</f>
        <v>0</v>
      </c>
      <c r="BY496" s="27">
        <f>_xlfn.XLOOKUP($C496,[25]PSP!$C:$C,[25]PSP!$BY:$BY)</f>
        <v>244.22</v>
      </c>
      <c r="BZ496" s="28">
        <f t="shared" si="1920"/>
        <v>0</v>
      </c>
      <c r="CA496" s="29"/>
      <c r="CB496" s="54">
        <f>_xlfn.XLOOKUP($C496,[25]PSP!$C:$C,[25]PSP!$CB:$CB)</f>
        <v>0</v>
      </c>
      <c r="CC496" s="27">
        <f>_xlfn.XLOOKUP($C496,[25]PSP!$C:$C,[25]PSP!$CC:$CC)</f>
        <v>244.22</v>
      </c>
      <c r="CD496" s="28">
        <f t="shared" si="1921"/>
        <v>0</v>
      </c>
      <c r="CE496" s="29"/>
      <c r="CF496" s="54">
        <f>_xlfn.XLOOKUP($C496,[25]PSP!$C:$C,[25]PSP!$CF:$CF)</f>
        <v>0</v>
      </c>
      <c r="CG496" s="27">
        <f>_xlfn.XLOOKUP($C496,[25]PSP!$C:$C,[25]PSP!$CG:$CG)</f>
        <v>244.22</v>
      </c>
      <c r="CH496" s="28">
        <f t="shared" si="1922"/>
        <v>0</v>
      </c>
      <c r="CI496" s="29"/>
      <c r="CJ496" s="54">
        <f>_xlfn.XLOOKUP($C496,[25]PSP!$C:$C,[25]PSP!$CJ:$CJ)</f>
        <v>0</v>
      </c>
      <c r="CK496" s="27">
        <f>_xlfn.XLOOKUP($C496,[25]PSP!$C:$C,[25]PSP!$CK:$CK)</f>
        <v>244.22</v>
      </c>
      <c r="CL496" s="28">
        <f t="shared" si="1923"/>
        <v>0</v>
      </c>
      <c r="CM496" s="29"/>
      <c r="CN496" s="54">
        <f>_xlfn.XLOOKUP($C496,[25]PSP!$C:$C,[25]PSP!$CN:$CN)</f>
        <v>0</v>
      </c>
      <c r="CO496" s="27">
        <f>_xlfn.XLOOKUP($C496,[25]PSP!$C:$C,[25]PSP!$CO:$CO)</f>
        <v>244.22</v>
      </c>
      <c r="CP496" s="28">
        <f t="shared" si="1924"/>
        <v>0</v>
      </c>
      <c r="CQ496" s="29"/>
      <c r="CR496" s="54">
        <f>_xlfn.XLOOKUP($C496,[25]PSP!$C:$C,[25]PSP!$CR:$CR)</f>
        <v>0</v>
      </c>
      <c r="CS496" s="27">
        <f>_xlfn.XLOOKUP($C496,[25]PSP!$C:$C,[25]PSP!$CS:$CS)</f>
        <v>244.22</v>
      </c>
      <c r="CT496" s="28">
        <f t="shared" si="1925"/>
        <v>0</v>
      </c>
      <c r="CU496" s="29"/>
      <c r="CV496" s="54">
        <f>_xlfn.XLOOKUP($C496,[25]PSP!$C:$C,[25]PSP!$CV:$CV)</f>
        <v>0</v>
      </c>
      <c r="CW496" s="27">
        <f>_xlfn.XLOOKUP($C496,[25]PSP!$C:$C,[25]PSP!$CW:$CW)</f>
        <v>244.22</v>
      </c>
      <c r="CX496" s="28">
        <f t="shared" si="1926"/>
        <v>0</v>
      </c>
      <c r="CY496" s="29"/>
      <c r="CZ496" s="54">
        <f>_xlfn.XLOOKUP($C496,[25]PSP!$C:$C,[25]PSP!$CZ:$CZ)</f>
        <v>0</v>
      </c>
      <c r="DA496" s="27">
        <f>_xlfn.XLOOKUP($C496,[25]PSP!$C:$C,[25]PSP!$DA:$DA)</f>
        <v>244.22</v>
      </c>
      <c r="DB496" s="28">
        <f t="shared" si="1927"/>
        <v>0</v>
      </c>
      <c r="DC496" s="29"/>
      <c r="DD496" s="54">
        <f>_xlfn.XLOOKUP($C496,[25]PSP!$C:$C,[25]PSP!$DD:$DD)</f>
        <v>0</v>
      </c>
      <c r="DE496" s="27">
        <f>_xlfn.XLOOKUP($C496,[25]PSP!$C:$C,[25]PSP!$DE:$DE)</f>
        <v>244.22</v>
      </c>
      <c r="DF496" s="28">
        <f t="shared" si="1928"/>
        <v>0</v>
      </c>
      <c r="DG496" s="29"/>
      <c r="DH496" s="54">
        <f>_xlfn.XLOOKUP($C496,[25]PSP!$C:$C,[25]PSP!$DH:$DH)</f>
        <v>0</v>
      </c>
      <c r="DI496" s="27">
        <f>_xlfn.XLOOKUP($C496,[25]PSP!$C:$C,[25]PSP!$DI:$DI)</f>
        <v>244.22</v>
      </c>
      <c r="DJ496" s="28">
        <f t="shared" si="1929"/>
        <v>0</v>
      </c>
      <c r="DK496" s="29"/>
      <c r="DL496" s="54">
        <f>_xlfn.XLOOKUP($C496,[25]PSP!$C:$C,[25]PSP!$DL:$DL)</f>
        <v>0</v>
      </c>
      <c r="DM496" s="27">
        <f>_xlfn.XLOOKUP($C496,[25]PSP!$C:$C,[25]PSP!$DM:$DM)</f>
        <v>244.22</v>
      </c>
      <c r="DN496" s="28">
        <f t="shared" si="1930"/>
        <v>0</v>
      </c>
      <c r="DO496" s="29"/>
      <c r="DP496" s="54">
        <f>_xlfn.XLOOKUP($C496,[25]PSP!$C:$C,[25]PSP!$DP:$DP)</f>
        <v>0</v>
      </c>
      <c r="DQ496" s="27">
        <f>_xlfn.XLOOKUP($C496,[25]PSP!$C:$C,[25]PSP!$DQ:$DQ)</f>
        <v>244.22</v>
      </c>
      <c r="DR496" s="28">
        <f t="shared" si="1931"/>
        <v>0</v>
      </c>
      <c r="DS496" s="29"/>
      <c r="DT496" s="54">
        <f>_xlfn.XLOOKUP($C496,[25]PSP!$C:$C,[25]PSP!$DT:$DT)</f>
        <v>0</v>
      </c>
      <c r="DU496" s="27">
        <f>_xlfn.XLOOKUP($C496,[25]PSP!$C:$C,[25]PSP!$DU:$DU)</f>
        <v>244.22</v>
      </c>
      <c r="DV496" s="28">
        <f t="shared" si="1932"/>
        <v>0</v>
      </c>
      <c r="DW496" s="29"/>
      <c r="DX496" s="54">
        <f>_xlfn.XLOOKUP($C496,[25]PSP!$C:$C,[25]PSP!$DX:$DX)</f>
        <v>0</v>
      </c>
      <c r="DY496" s="27">
        <f>_xlfn.XLOOKUP($C496,[25]PSP!$C:$C,[25]PSP!$DY:$DY)</f>
        <v>244.22</v>
      </c>
      <c r="DZ496" s="28">
        <f t="shared" si="1933"/>
        <v>0</v>
      </c>
      <c r="EA496" s="29"/>
      <c r="EB496" s="54">
        <f>_xlfn.XLOOKUP($C496,[25]PSP!$C:$C,[25]PSP!$EB:$EB)</f>
        <v>0</v>
      </c>
      <c r="EC496" s="27">
        <f>_xlfn.XLOOKUP($C496,[25]PSP!$C:$C,[25]PSP!$EC:$EC)</f>
        <v>244.22</v>
      </c>
      <c r="ED496" s="28">
        <f t="shared" si="1934"/>
        <v>0</v>
      </c>
      <c r="EE496" s="29"/>
      <c r="EF496" s="54">
        <f>_xlfn.XLOOKUP($C496,[25]PSP!$C:$C,[25]PSP!$EF:$EF)</f>
        <v>0</v>
      </c>
      <c r="EG496" s="27">
        <f>_xlfn.XLOOKUP($C496,[25]PSP!$C:$C,[25]PSP!$EG:$EG)</f>
        <v>244.22</v>
      </c>
      <c r="EH496" s="28">
        <f t="shared" si="1935"/>
        <v>0</v>
      </c>
      <c r="EI496" s="29"/>
      <c r="EJ496" s="54">
        <f>_xlfn.XLOOKUP($C496,[25]PSP!$C:$C,[25]PSP!$EJ:$EJ)</f>
        <v>0</v>
      </c>
      <c r="EK496" s="27">
        <f>_xlfn.XLOOKUP($C496,[25]PSP!$C:$C,[25]PSP!$EK:$EK)</f>
        <v>244.22</v>
      </c>
      <c r="EL496" s="28">
        <f t="shared" si="1936"/>
        <v>0</v>
      </c>
      <c r="EM496" s="29"/>
      <c r="EN496" s="108"/>
      <c r="EO496" s="29">
        <f t="shared" si="1833"/>
        <v>0</v>
      </c>
      <c r="EP496" s="29">
        <f t="shared" si="1831"/>
        <v>0</v>
      </c>
      <c r="EQ496" s="4" t="b">
        <f t="shared" si="1832"/>
        <v>1</v>
      </c>
      <c r="ES496" s="118">
        <f t="shared" si="1868"/>
        <v>1.1767000000000001</v>
      </c>
    </row>
    <row r="497" spans="3:149" ht="21" x14ac:dyDescent="0.25">
      <c r="C497" s="24" t="s">
        <v>416</v>
      </c>
      <c r="D497" s="43">
        <f>_xlfn.XLOOKUP($C497,[25]PSP!$C:$C,[25]PSP!$D:$D)</f>
        <v>5213431</v>
      </c>
      <c r="E497" s="24" t="str">
        <f>_xlfn.XLOOKUP($C497,[25]PSP!$C:$C,[25]PSP!$E:$E)</f>
        <v>SICRO SERVIÇO</v>
      </c>
      <c r="F497" s="25" t="str">
        <f>_xlfn.XLOOKUP($C497,[25]PSP!$C:$C,[25]PSP!$F:$F)</f>
        <v>CONFECÇÃO DE PLACA EM CHAPA DE POLIESTER REFORÇADA COM FIBRA DE VIDRO COM PELÍCULA RETRORREFLETIVA TIPO I + III</v>
      </c>
      <c r="G497" s="26" t="str">
        <f>_xlfn.XLOOKUP($C497,[25]PSP!$C:$C,[25]PSP!$G:$G)</f>
        <v>M²</v>
      </c>
      <c r="H497" s="53">
        <f>_xlfn.XLOOKUP($C497,[25]PSP!$C:$C,[25]PSP!$H:$H)</f>
        <v>57.903343333333332</v>
      </c>
      <c r="I497" s="28">
        <f>_xlfn.XLOOKUP($C497,[25]PSP!$C:$C,[25]PSP!$I:$I)</f>
        <v>15292.84</v>
      </c>
      <c r="J497" s="28">
        <f t="shared" si="1903"/>
        <v>17995.084828000003</v>
      </c>
      <c r="K497" s="29"/>
      <c r="L497" s="54">
        <f>_xlfn.XLOOKUP($C497,[25]PSP!$C:$C,[25]PSP!$L:$L)</f>
        <v>0</v>
      </c>
      <c r="M497" s="27">
        <f>_xlfn.XLOOKUP($C497,[25]PSP!$C:$C,[25]PSP!$M:$M)</f>
        <v>264.11</v>
      </c>
      <c r="N497" s="28">
        <f t="shared" si="1904"/>
        <v>0</v>
      </c>
      <c r="O497" s="29"/>
      <c r="P497" s="54">
        <f>_xlfn.XLOOKUP($C497,[25]PSP!$C:$C,[25]PSP!$P:$P)</f>
        <v>0</v>
      </c>
      <c r="Q497" s="27">
        <f>_xlfn.XLOOKUP($C497,[25]PSP!$C:$C,[25]PSP!$Q:$Q)</f>
        <v>264.11</v>
      </c>
      <c r="R497" s="28">
        <f t="shared" si="1905"/>
        <v>0</v>
      </c>
      <c r="S497" s="29"/>
      <c r="T497" s="54">
        <f>_xlfn.XLOOKUP($C497,[25]PSP!$C:$C,[25]PSP!$T:$T)</f>
        <v>0</v>
      </c>
      <c r="U497" s="27">
        <f>_xlfn.XLOOKUP($C497,[25]PSP!$C:$C,[25]PSP!$U:$U)</f>
        <v>264.11</v>
      </c>
      <c r="V497" s="28">
        <f t="shared" si="1906"/>
        <v>0</v>
      </c>
      <c r="W497" s="29"/>
      <c r="X497" s="54">
        <f>_xlfn.XLOOKUP($C497,[25]PSP!$C:$C,[25]PSP!$X:$X)</f>
        <v>0</v>
      </c>
      <c r="Y497" s="27">
        <f>_xlfn.XLOOKUP($C497,[25]PSP!$C:$C,[25]PSP!$Y:$Y)</f>
        <v>264.11</v>
      </c>
      <c r="Z497" s="28">
        <f t="shared" si="1907"/>
        <v>0</v>
      </c>
      <c r="AA497" s="29"/>
      <c r="AB497" s="54">
        <f>_xlfn.XLOOKUP($C497,[25]PSP!$C:$C,[25]PSP!$AB:$AB)</f>
        <v>0</v>
      </c>
      <c r="AC497" s="27">
        <f>_xlfn.XLOOKUP($C497,[25]PSP!$C:$C,[25]PSP!$AC:$AC)</f>
        <v>264.11</v>
      </c>
      <c r="AD497" s="28">
        <f t="shared" si="1908"/>
        <v>0</v>
      </c>
      <c r="AE497" s="29"/>
      <c r="AF497" s="54">
        <f>_xlfn.XLOOKUP($C497,[25]PSP!$C:$C,[25]PSP!$AF:$AF)</f>
        <v>0</v>
      </c>
      <c r="AG497" s="27">
        <f>_xlfn.XLOOKUP($C497,[25]PSP!$C:$C,[25]PSP!$AG:$AG)</f>
        <v>264.11</v>
      </c>
      <c r="AH497" s="28">
        <f t="shared" si="1909"/>
        <v>0</v>
      </c>
      <c r="AI497" s="29"/>
      <c r="AJ497" s="54">
        <f>_xlfn.XLOOKUP($C497,[25]PSP!$C:$C,[25]PSP!$AJ:$AJ)</f>
        <v>0</v>
      </c>
      <c r="AK497" s="27">
        <f>_xlfn.XLOOKUP($C497,[25]PSP!$C:$C,[25]PSP!$AK:$AK)</f>
        <v>264.11</v>
      </c>
      <c r="AL497" s="28">
        <f t="shared" si="1910"/>
        <v>0</v>
      </c>
      <c r="AM497" s="29"/>
      <c r="AN497" s="54">
        <f>_xlfn.XLOOKUP($C497,[25]PSP!$C:$C,[25]PSP!$AN:$AN)</f>
        <v>0</v>
      </c>
      <c r="AO497" s="27">
        <f>_xlfn.XLOOKUP($C497,[25]PSP!$C:$C,[25]PSP!$AO:$AO)</f>
        <v>264.11</v>
      </c>
      <c r="AP497" s="28">
        <f t="shared" si="1911"/>
        <v>0</v>
      </c>
      <c r="AQ497" s="29"/>
      <c r="AR497" s="54">
        <f>_xlfn.XLOOKUP($C497,[25]PSP!$C:$C,[25]PSP!$AR:$AR)</f>
        <v>0</v>
      </c>
      <c r="AS497" s="27">
        <f>_xlfn.XLOOKUP($C497,[25]PSP!$C:$C,[25]PSP!$AS:$AS)</f>
        <v>264.11</v>
      </c>
      <c r="AT497" s="28">
        <f t="shared" si="1912"/>
        <v>0</v>
      </c>
      <c r="AU497" s="29"/>
      <c r="AV497" s="54">
        <f>_xlfn.XLOOKUP($C497,[25]PSP!$C:$C,[25]PSP!$AV:$AV)</f>
        <v>0</v>
      </c>
      <c r="AW497" s="27">
        <f>_xlfn.XLOOKUP($C497,[25]PSP!$C:$C,[25]PSP!$AW:$AW)</f>
        <v>264.11</v>
      </c>
      <c r="AX497" s="28">
        <f t="shared" si="1913"/>
        <v>0</v>
      </c>
      <c r="AY497" s="29"/>
      <c r="AZ497" s="54">
        <f>_xlfn.XLOOKUP($C497,[25]PSP!$C:$C,[25]PSP!$AZ:$AZ)</f>
        <v>0</v>
      </c>
      <c r="BA497" s="27">
        <f>_xlfn.XLOOKUP($C497,[25]PSP!$C:$C,[25]PSP!$BA:$BA)</f>
        <v>264.11</v>
      </c>
      <c r="BB497" s="28">
        <f t="shared" si="1914"/>
        <v>0</v>
      </c>
      <c r="BC497" s="29"/>
      <c r="BD497" s="54">
        <f>_xlfn.XLOOKUP($C497,[25]PSP!$C:$C,[25]PSP!$BD:$BD)</f>
        <v>0</v>
      </c>
      <c r="BE497" s="27">
        <f>_xlfn.XLOOKUP($C497,[25]PSP!$C:$C,[25]PSP!$BE:$BE)</f>
        <v>264.11</v>
      </c>
      <c r="BF497" s="28">
        <f t="shared" si="1915"/>
        <v>0</v>
      </c>
      <c r="BG497" s="29"/>
      <c r="BH497" s="54">
        <f>_xlfn.XLOOKUP($C497,[25]PSP!$C:$C,[25]PSP!$BH:$BH)</f>
        <v>0</v>
      </c>
      <c r="BI497" s="27">
        <f>_xlfn.XLOOKUP($C497,[25]PSP!$C:$C,[25]PSP!$BI:$BI)</f>
        <v>264.11</v>
      </c>
      <c r="BJ497" s="28">
        <f t="shared" si="1916"/>
        <v>0</v>
      </c>
      <c r="BK497" s="29"/>
      <c r="BL497" s="54">
        <f>_xlfn.XLOOKUP($C497,[25]PSP!$C:$C,[25]PSP!$BL:$BL)</f>
        <v>0</v>
      </c>
      <c r="BM497" s="27">
        <f>_xlfn.XLOOKUP($C497,[25]PSP!$C:$C,[25]PSP!$BM:$BM)</f>
        <v>264.11</v>
      </c>
      <c r="BN497" s="28">
        <f t="shared" si="1917"/>
        <v>0</v>
      </c>
      <c r="BO497" s="29"/>
      <c r="BP497" s="54">
        <f>_xlfn.XLOOKUP($C497,[25]PSP!$C:$C,[25]PSP!$BP:$BP)</f>
        <v>0</v>
      </c>
      <c r="BQ497" s="27">
        <f>_xlfn.XLOOKUP($C497,[25]PSP!$C:$C,[25]PSP!$BQ:$BQ)</f>
        <v>264.11</v>
      </c>
      <c r="BR497" s="28">
        <f t="shared" si="1918"/>
        <v>0</v>
      </c>
      <c r="BS497" s="29"/>
      <c r="BT497" s="54">
        <f>_xlfn.XLOOKUP($C497,[25]PSP!$C:$C,[25]PSP!$BT:$BT)</f>
        <v>0</v>
      </c>
      <c r="BU497" s="27">
        <f>_xlfn.XLOOKUP($C497,[25]PSP!$C:$C,[25]PSP!$BU:$BU)</f>
        <v>264.11</v>
      </c>
      <c r="BV497" s="28">
        <f t="shared" si="1919"/>
        <v>0</v>
      </c>
      <c r="BW497" s="29"/>
      <c r="BX497" s="54">
        <f>_xlfn.XLOOKUP($C497,[25]PSP!$C:$C,[25]PSP!$BX:$BX)</f>
        <v>0</v>
      </c>
      <c r="BY497" s="27">
        <f>_xlfn.XLOOKUP($C497,[25]PSP!$C:$C,[25]PSP!$BY:$BY)</f>
        <v>264.11</v>
      </c>
      <c r="BZ497" s="28">
        <f t="shared" si="1920"/>
        <v>0</v>
      </c>
      <c r="CA497" s="29"/>
      <c r="CB497" s="54">
        <f>_xlfn.XLOOKUP($C497,[25]PSP!$C:$C,[25]PSP!$CB:$CB)</f>
        <v>0</v>
      </c>
      <c r="CC497" s="27">
        <f>_xlfn.XLOOKUP($C497,[25]PSP!$C:$C,[25]PSP!$CC:$CC)</f>
        <v>264.11</v>
      </c>
      <c r="CD497" s="28">
        <f t="shared" si="1921"/>
        <v>0</v>
      </c>
      <c r="CE497" s="29"/>
      <c r="CF497" s="54">
        <f>_xlfn.XLOOKUP($C497,[25]PSP!$C:$C,[25]PSP!$CF:$CF)</f>
        <v>0</v>
      </c>
      <c r="CG497" s="27">
        <f>_xlfn.XLOOKUP($C497,[25]PSP!$C:$C,[25]PSP!$CG:$CG)</f>
        <v>264.11</v>
      </c>
      <c r="CH497" s="28">
        <f t="shared" si="1922"/>
        <v>0</v>
      </c>
      <c r="CI497" s="29"/>
      <c r="CJ497" s="54">
        <f>_xlfn.XLOOKUP($C497,[25]PSP!$C:$C,[25]PSP!$CJ:$CJ)</f>
        <v>0</v>
      </c>
      <c r="CK497" s="27">
        <f>_xlfn.XLOOKUP($C497,[25]PSP!$C:$C,[25]PSP!$CK:$CK)</f>
        <v>264.11</v>
      </c>
      <c r="CL497" s="28">
        <f t="shared" si="1923"/>
        <v>0</v>
      </c>
      <c r="CM497" s="29"/>
      <c r="CN497" s="54">
        <f>_xlfn.XLOOKUP($C497,[25]PSP!$C:$C,[25]PSP!$CN:$CN)</f>
        <v>0</v>
      </c>
      <c r="CO497" s="27">
        <f>_xlfn.XLOOKUP($C497,[25]PSP!$C:$C,[25]PSP!$CO:$CO)</f>
        <v>264.11</v>
      </c>
      <c r="CP497" s="28">
        <f t="shared" si="1924"/>
        <v>0</v>
      </c>
      <c r="CQ497" s="29"/>
      <c r="CR497" s="54">
        <f>_xlfn.XLOOKUP($C497,[25]PSP!$C:$C,[25]PSP!$CR:$CR)</f>
        <v>0</v>
      </c>
      <c r="CS497" s="27">
        <f>_xlfn.XLOOKUP($C497,[25]PSP!$C:$C,[25]PSP!$CS:$CS)</f>
        <v>264.11</v>
      </c>
      <c r="CT497" s="28">
        <f t="shared" si="1925"/>
        <v>0</v>
      </c>
      <c r="CU497" s="29"/>
      <c r="CV497" s="54">
        <f>_xlfn.XLOOKUP($C497,[25]PSP!$C:$C,[25]PSP!$CV:$CV)</f>
        <v>0</v>
      </c>
      <c r="CW497" s="27">
        <f>_xlfn.XLOOKUP($C497,[25]PSP!$C:$C,[25]PSP!$CW:$CW)</f>
        <v>264.11</v>
      </c>
      <c r="CX497" s="28">
        <f t="shared" si="1926"/>
        <v>0</v>
      </c>
      <c r="CY497" s="29"/>
      <c r="CZ497" s="54">
        <f>_xlfn.XLOOKUP($C497,[25]PSP!$C:$C,[25]PSP!$CZ:$CZ)</f>
        <v>0</v>
      </c>
      <c r="DA497" s="27">
        <f>_xlfn.XLOOKUP($C497,[25]PSP!$C:$C,[25]PSP!$DA:$DA)</f>
        <v>264.11</v>
      </c>
      <c r="DB497" s="28">
        <f t="shared" si="1927"/>
        <v>0</v>
      </c>
      <c r="DC497" s="29"/>
      <c r="DD497" s="54">
        <f>_xlfn.XLOOKUP($C497,[25]PSP!$C:$C,[25]PSP!$DD:$DD)</f>
        <v>0</v>
      </c>
      <c r="DE497" s="27">
        <f>_xlfn.XLOOKUP($C497,[25]PSP!$C:$C,[25]PSP!$DE:$DE)</f>
        <v>264.11</v>
      </c>
      <c r="DF497" s="28">
        <f t="shared" si="1928"/>
        <v>0</v>
      </c>
      <c r="DG497" s="29"/>
      <c r="DH497" s="54">
        <f>_xlfn.XLOOKUP($C497,[25]PSP!$C:$C,[25]PSP!$DH:$DH)</f>
        <v>0</v>
      </c>
      <c r="DI497" s="27">
        <f>_xlfn.XLOOKUP($C497,[25]PSP!$C:$C,[25]PSP!$DI:$DI)</f>
        <v>264.11</v>
      </c>
      <c r="DJ497" s="28">
        <f t="shared" si="1929"/>
        <v>0</v>
      </c>
      <c r="DK497" s="29"/>
      <c r="DL497" s="54">
        <f>_xlfn.XLOOKUP($C497,[25]PSP!$C:$C,[25]PSP!$DL:$DL)</f>
        <v>0</v>
      </c>
      <c r="DM497" s="27">
        <f>_xlfn.XLOOKUP($C497,[25]PSP!$C:$C,[25]PSP!$DM:$DM)</f>
        <v>264.11</v>
      </c>
      <c r="DN497" s="28">
        <f t="shared" si="1930"/>
        <v>0</v>
      </c>
      <c r="DO497" s="29"/>
      <c r="DP497" s="54">
        <f>_xlfn.XLOOKUP($C497,[25]PSP!$C:$C,[25]PSP!$DP:$DP)</f>
        <v>0</v>
      </c>
      <c r="DQ497" s="27">
        <f>_xlfn.XLOOKUP($C497,[25]PSP!$C:$C,[25]PSP!$DQ:$DQ)</f>
        <v>264.11</v>
      </c>
      <c r="DR497" s="28">
        <f t="shared" si="1931"/>
        <v>0</v>
      </c>
      <c r="DS497" s="29"/>
      <c r="DT497" s="54">
        <f>_xlfn.XLOOKUP($C497,[25]PSP!$C:$C,[25]PSP!$DT:$DT)</f>
        <v>0</v>
      </c>
      <c r="DU497" s="27">
        <f>_xlfn.XLOOKUP($C497,[25]PSP!$C:$C,[25]PSP!$DU:$DU)</f>
        <v>264.11</v>
      </c>
      <c r="DV497" s="28">
        <f t="shared" si="1932"/>
        <v>0</v>
      </c>
      <c r="DW497" s="29"/>
      <c r="DX497" s="54">
        <f>_xlfn.XLOOKUP($C497,[25]PSP!$C:$C,[25]PSP!$DX:$DX)</f>
        <v>0</v>
      </c>
      <c r="DY497" s="27">
        <f>_xlfn.XLOOKUP($C497,[25]PSP!$C:$C,[25]PSP!$DY:$DY)</f>
        <v>264.11</v>
      </c>
      <c r="DZ497" s="28">
        <f t="shared" si="1933"/>
        <v>0</v>
      </c>
      <c r="EA497" s="29"/>
      <c r="EB497" s="54">
        <f>_xlfn.XLOOKUP($C497,[25]PSP!$C:$C,[25]PSP!$EB:$EB)</f>
        <v>0</v>
      </c>
      <c r="EC497" s="27">
        <f>_xlfn.XLOOKUP($C497,[25]PSP!$C:$C,[25]PSP!$EC:$EC)</f>
        <v>264.11</v>
      </c>
      <c r="ED497" s="28">
        <f t="shared" si="1934"/>
        <v>0</v>
      </c>
      <c r="EE497" s="29"/>
      <c r="EF497" s="54">
        <f>_xlfn.XLOOKUP($C497,[25]PSP!$C:$C,[25]PSP!$EF:$EF)</f>
        <v>9.4003433333333337</v>
      </c>
      <c r="EG497" s="27">
        <f>_xlfn.XLOOKUP($C497,[25]PSP!$C:$C,[25]PSP!$EG:$EG)</f>
        <v>264.11</v>
      </c>
      <c r="EH497" s="28">
        <f t="shared" si="1935"/>
        <v>2482.7199999999998</v>
      </c>
      <c r="EI497" s="29"/>
      <c r="EJ497" s="54">
        <f>_xlfn.XLOOKUP($C497,[25]PSP!$C:$C,[25]PSP!$EJ:$EJ)</f>
        <v>48.503</v>
      </c>
      <c r="EK497" s="27">
        <f>_xlfn.XLOOKUP($C497,[25]PSP!$C:$C,[25]PSP!$EK:$EK)</f>
        <v>264.11</v>
      </c>
      <c r="EL497" s="28">
        <f t="shared" si="1936"/>
        <v>12810.12</v>
      </c>
      <c r="EM497" s="29"/>
      <c r="EN497" s="108"/>
      <c r="EO497" s="29">
        <f t="shared" si="1833"/>
        <v>15292.84</v>
      </c>
      <c r="EP497" s="29">
        <f t="shared" si="1831"/>
        <v>15292.84</v>
      </c>
      <c r="EQ497" s="4" t="b">
        <f t="shared" si="1832"/>
        <v>1</v>
      </c>
      <c r="ER497" s="1"/>
      <c r="ES497" s="118">
        <f t="shared" si="1868"/>
        <v>1.1767000000000001</v>
      </c>
    </row>
    <row r="498" spans="3:149" ht="21" x14ac:dyDescent="0.25">
      <c r="C498" s="24" t="s">
        <v>417</v>
      </c>
      <c r="D498" s="43">
        <f>_xlfn.XLOOKUP($C498,[25]PSP!$C:$C,[25]PSP!$D:$D)</f>
        <v>5213432</v>
      </c>
      <c r="E498" s="24" t="str">
        <f>_xlfn.XLOOKUP($C498,[25]PSP!$C:$C,[25]PSP!$E:$E)</f>
        <v>SICRO SERVIÇO</v>
      </c>
      <c r="F498" s="25" t="str">
        <f>_xlfn.XLOOKUP($C498,[25]PSP!$C:$C,[25]PSP!$F:$F)</f>
        <v>CONFECÇÃO DE PLACA EM CHAPA DE POLIESTER REFORÇADA COM FIBRA DE VIDRO COM PELÍCULA RETRORREFLETIVA TIPO III + III</v>
      </c>
      <c r="G498" s="26" t="str">
        <f>_xlfn.XLOOKUP($C498,[25]PSP!$C:$C,[25]PSP!$G:$G)</f>
        <v>M²</v>
      </c>
      <c r="H498" s="53">
        <f>_xlfn.XLOOKUP($C498,[25]PSP!$C:$C,[25]PSP!$H:$H)</f>
        <v>0</v>
      </c>
      <c r="I498" s="28">
        <f>_xlfn.XLOOKUP($C498,[25]PSP!$C:$C,[25]PSP!$I:$I)</f>
        <v>0</v>
      </c>
      <c r="J498" s="28">
        <f t="shared" si="1903"/>
        <v>0</v>
      </c>
      <c r="K498" s="29"/>
      <c r="L498" s="54">
        <f>_xlfn.XLOOKUP($C498,[25]PSP!$C:$C,[25]PSP!$L:$L)</f>
        <v>0</v>
      </c>
      <c r="M498" s="27">
        <f>_xlfn.XLOOKUP($C498,[25]PSP!$C:$C,[25]PSP!$M:$M)</f>
        <v>317.32</v>
      </c>
      <c r="N498" s="28">
        <f t="shared" si="1904"/>
        <v>0</v>
      </c>
      <c r="O498" s="29"/>
      <c r="P498" s="54">
        <f>_xlfn.XLOOKUP($C498,[25]PSP!$C:$C,[25]PSP!$P:$P)</f>
        <v>0</v>
      </c>
      <c r="Q498" s="27">
        <f>_xlfn.XLOOKUP($C498,[25]PSP!$C:$C,[25]PSP!$Q:$Q)</f>
        <v>317.32</v>
      </c>
      <c r="R498" s="28">
        <f t="shared" si="1905"/>
        <v>0</v>
      </c>
      <c r="S498" s="29"/>
      <c r="T498" s="54">
        <f>_xlfn.XLOOKUP($C498,[25]PSP!$C:$C,[25]PSP!$T:$T)</f>
        <v>0</v>
      </c>
      <c r="U498" s="27">
        <f>_xlfn.XLOOKUP($C498,[25]PSP!$C:$C,[25]PSP!$U:$U)</f>
        <v>317.32</v>
      </c>
      <c r="V498" s="28">
        <f t="shared" si="1906"/>
        <v>0</v>
      </c>
      <c r="W498" s="29"/>
      <c r="X498" s="54">
        <f>_xlfn.XLOOKUP($C498,[25]PSP!$C:$C,[25]PSP!$X:$X)</f>
        <v>0</v>
      </c>
      <c r="Y498" s="27">
        <f>_xlfn.XLOOKUP($C498,[25]PSP!$C:$C,[25]PSP!$Y:$Y)</f>
        <v>317.32</v>
      </c>
      <c r="Z498" s="28">
        <f t="shared" si="1907"/>
        <v>0</v>
      </c>
      <c r="AA498" s="29"/>
      <c r="AB498" s="54">
        <f>_xlfn.XLOOKUP($C498,[25]PSP!$C:$C,[25]PSP!$AB:$AB)</f>
        <v>0</v>
      </c>
      <c r="AC498" s="27">
        <f>_xlfn.XLOOKUP($C498,[25]PSP!$C:$C,[25]PSP!$AC:$AC)</f>
        <v>317.32</v>
      </c>
      <c r="AD498" s="28">
        <f t="shared" si="1908"/>
        <v>0</v>
      </c>
      <c r="AE498" s="29"/>
      <c r="AF498" s="54">
        <f>_xlfn.XLOOKUP($C498,[25]PSP!$C:$C,[25]PSP!$AF:$AF)</f>
        <v>0</v>
      </c>
      <c r="AG498" s="27">
        <f>_xlfn.XLOOKUP($C498,[25]PSP!$C:$C,[25]PSP!$AG:$AG)</f>
        <v>317.32</v>
      </c>
      <c r="AH498" s="28">
        <f t="shared" si="1909"/>
        <v>0</v>
      </c>
      <c r="AI498" s="29"/>
      <c r="AJ498" s="54">
        <f>_xlfn.XLOOKUP($C498,[25]PSP!$C:$C,[25]PSP!$AJ:$AJ)</f>
        <v>0</v>
      </c>
      <c r="AK498" s="27">
        <f>_xlfn.XLOOKUP($C498,[25]PSP!$C:$C,[25]PSP!$AK:$AK)</f>
        <v>317.32</v>
      </c>
      <c r="AL498" s="28">
        <f t="shared" si="1910"/>
        <v>0</v>
      </c>
      <c r="AM498" s="29"/>
      <c r="AN498" s="54">
        <f>_xlfn.XLOOKUP($C498,[25]PSP!$C:$C,[25]PSP!$AN:$AN)</f>
        <v>0</v>
      </c>
      <c r="AO498" s="27">
        <f>_xlfn.XLOOKUP($C498,[25]PSP!$C:$C,[25]PSP!$AO:$AO)</f>
        <v>317.32</v>
      </c>
      <c r="AP498" s="28">
        <f t="shared" si="1911"/>
        <v>0</v>
      </c>
      <c r="AQ498" s="29"/>
      <c r="AR498" s="54">
        <f>_xlfn.XLOOKUP($C498,[25]PSP!$C:$C,[25]PSP!$AR:$AR)</f>
        <v>0</v>
      </c>
      <c r="AS498" s="27">
        <f>_xlfn.XLOOKUP($C498,[25]PSP!$C:$C,[25]PSP!$AS:$AS)</f>
        <v>317.32</v>
      </c>
      <c r="AT498" s="28">
        <f t="shared" si="1912"/>
        <v>0</v>
      </c>
      <c r="AU498" s="29"/>
      <c r="AV498" s="54">
        <f>_xlfn.XLOOKUP($C498,[25]PSP!$C:$C,[25]PSP!$AV:$AV)</f>
        <v>0</v>
      </c>
      <c r="AW498" s="27">
        <f>_xlfn.XLOOKUP($C498,[25]PSP!$C:$C,[25]PSP!$AW:$AW)</f>
        <v>317.32</v>
      </c>
      <c r="AX498" s="28">
        <f t="shared" si="1913"/>
        <v>0</v>
      </c>
      <c r="AY498" s="29"/>
      <c r="AZ498" s="54">
        <f>_xlfn.XLOOKUP($C498,[25]PSP!$C:$C,[25]PSP!$AZ:$AZ)</f>
        <v>0</v>
      </c>
      <c r="BA498" s="27">
        <f>_xlfn.XLOOKUP($C498,[25]PSP!$C:$C,[25]PSP!$BA:$BA)</f>
        <v>317.32</v>
      </c>
      <c r="BB498" s="28">
        <f t="shared" si="1914"/>
        <v>0</v>
      </c>
      <c r="BC498" s="29"/>
      <c r="BD498" s="54">
        <f>_xlfn.XLOOKUP($C498,[25]PSP!$C:$C,[25]PSP!$BD:$BD)</f>
        <v>0</v>
      </c>
      <c r="BE498" s="27">
        <f>_xlfn.XLOOKUP($C498,[25]PSP!$C:$C,[25]PSP!$BE:$BE)</f>
        <v>317.32</v>
      </c>
      <c r="BF498" s="28">
        <f t="shared" si="1915"/>
        <v>0</v>
      </c>
      <c r="BG498" s="29"/>
      <c r="BH498" s="54">
        <f>_xlfn.XLOOKUP($C498,[25]PSP!$C:$C,[25]PSP!$BH:$BH)</f>
        <v>0</v>
      </c>
      <c r="BI498" s="27">
        <f>_xlfn.XLOOKUP($C498,[25]PSP!$C:$C,[25]PSP!$BI:$BI)</f>
        <v>317.32</v>
      </c>
      <c r="BJ498" s="28">
        <f t="shared" si="1916"/>
        <v>0</v>
      </c>
      <c r="BK498" s="29"/>
      <c r="BL498" s="54">
        <f>_xlfn.XLOOKUP($C498,[25]PSP!$C:$C,[25]PSP!$BL:$BL)</f>
        <v>0</v>
      </c>
      <c r="BM498" s="27">
        <f>_xlfn.XLOOKUP($C498,[25]PSP!$C:$C,[25]PSP!$BM:$BM)</f>
        <v>317.32</v>
      </c>
      <c r="BN498" s="28">
        <f t="shared" si="1917"/>
        <v>0</v>
      </c>
      <c r="BO498" s="29"/>
      <c r="BP498" s="54">
        <f>_xlfn.XLOOKUP($C498,[25]PSP!$C:$C,[25]PSP!$BP:$BP)</f>
        <v>0</v>
      </c>
      <c r="BQ498" s="27">
        <f>_xlfn.XLOOKUP($C498,[25]PSP!$C:$C,[25]PSP!$BQ:$BQ)</f>
        <v>317.32</v>
      </c>
      <c r="BR498" s="28">
        <f t="shared" si="1918"/>
        <v>0</v>
      </c>
      <c r="BS498" s="29"/>
      <c r="BT498" s="54">
        <f>_xlfn.XLOOKUP($C498,[25]PSP!$C:$C,[25]PSP!$BT:$BT)</f>
        <v>0</v>
      </c>
      <c r="BU498" s="27">
        <f>_xlfn.XLOOKUP($C498,[25]PSP!$C:$C,[25]PSP!$BU:$BU)</f>
        <v>317.32</v>
      </c>
      <c r="BV498" s="28">
        <f t="shared" si="1919"/>
        <v>0</v>
      </c>
      <c r="BW498" s="29"/>
      <c r="BX498" s="54">
        <f>_xlfn.XLOOKUP($C498,[25]PSP!$C:$C,[25]PSP!$BX:$BX)</f>
        <v>0</v>
      </c>
      <c r="BY498" s="27">
        <f>_xlfn.XLOOKUP($C498,[25]PSP!$C:$C,[25]PSP!$BY:$BY)</f>
        <v>317.32</v>
      </c>
      <c r="BZ498" s="28">
        <f t="shared" si="1920"/>
        <v>0</v>
      </c>
      <c r="CA498" s="29"/>
      <c r="CB498" s="54">
        <f>_xlfn.XLOOKUP($C498,[25]PSP!$C:$C,[25]PSP!$CB:$CB)</f>
        <v>0</v>
      </c>
      <c r="CC498" s="27">
        <f>_xlfn.XLOOKUP($C498,[25]PSP!$C:$C,[25]PSP!$CC:$CC)</f>
        <v>317.32</v>
      </c>
      <c r="CD498" s="28">
        <f t="shared" si="1921"/>
        <v>0</v>
      </c>
      <c r="CE498" s="29"/>
      <c r="CF498" s="54">
        <f>_xlfn.XLOOKUP($C498,[25]PSP!$C:$C,[25]PSP!$CF:$CF)</f>
        <v>0</v>
      </c>
      <c r="CG498" s="27">
        <f>_xlfn.XLOOKUP($C498,[25]PSP!$C:$C,[25]PSP!$CG:$CG)</f>
        <v>317.32</v>
      </c>
      <c r="CH498" s="28">
        <f t="shared" si="1922"/>
        <v>0</v>
      </c>
      <c r="CI498" s="29"/>
      <c r="CJ498" s="54">
        <f>_xlfn.XLOOKUP($C498,[25]PSP!$C:$C,[25]PSP!$CJ:$CJ)</f>
        <v>0</v>
      </c>
      <c r="CK498" s="27">
        <f>_xlfn.XLOOKUP($C498,[25]PSP!$C:$C,[25]PSP!$CK:$CK)</f>
        <v>317.32</v>
      </c>
      <c r="CL498" s="28">
        <f t="shared" si="1923"/>
        <v>0</v>
      </c>
      <c r="CM498" s="29"/>
      <c r="CN498" s="54">
        <f>_xlfn.XLOOKUP($C498,[25]PSP!$C:$C,[25]PSP!$CN:$CN)</f>
        <v>0</v>
      </c>
      <c r="CO498" s="27">
        <f>_xlfn.XLOOKUP($C498,[25]PSP!$C:$C,[25]PSP!$CO:$CO)</f>
        <v>317.32</v>
      </c>
      <c r="CP498" s="28">
        <f t="shared" si="1924"/>
        <v>0</v>
      </c>
      <c r="CQ498" s="29"/>
      <c r="CR498" s="54">
        <f>_xlfn.XLOOKUP($C498,[25]PSP!$C:$C,[25]PSP!$CR:$CR)</f>
        <v>0</v>
      </c>
      <c r="CS498" s="27">
        <f>_xlfn.XLOOKUP($C498,[25]PSP!$C:$C,[25]PSP!$CS:$CS)</f>
        <v>317.32</v>
      </c>
      <c r="CT498" s="28">
        <f t="shared" si="1925"/>
        <v>0</v>
      </c>
      <c r="CU498" s="29"/>
      <c r="CV498" s="54">
        <f>_xlfn.XLOOKUP($C498,[25]PSP!$C:$C,[25]PSP!$CV:$CV)</f>
        <v>0</v>
      </c>
      <c r="CW498" s="27">
        <f>_xlfn.XLOOKUP($C498,[25]PSP!$C:$C,[25]PSP!$CW:$CW)</f>
        <v>317.32</v>
      </c>
      <c r="CX498" s="28">
        <f t="shared" si="1926"/>
        <v>0</v>
      </c>
      <c r="CY498" s="29"/>
      <c r="CZ498" s="54">
        <f>_xlfn.XLOOKUP($C498,[25]PSP!$C:$C,[25]PSP!$CZ:$CZ)</f>
        <v>0</v>
      </c>
      <c r="DA498" s="27">
        <f>_xlfn.XLOOKUP($C498,[25]PSP!$C:$C,[25]PSP!$DA:$DA)</f>
        <v>317.32</v>
      </c>
      <c r="DB498" s="28">
        <f t="shared" si="1927"/>
        <v>0</v>
      </c>
      <c r="DC498" s="29"/>
      <c r="DD498" s="54">
        <f>_xlfn.XLOOKUP($C498,[25]PSP!$C:$C,[25]PSP!$DD:$DD)</f>
        <v>0</v>
      </c>
      <c r="DE498" s="27">
        <f>_xlfn.XLOOKUP($C498,[25]PSP!$C:$C,[25]PSP!$DE:$DE)</f>
        <v>317.32</v>
      </c>
      <c r="DF498" s="28">
        <f t="shared" si="1928"/>
        <v>0</v>
      </c>
      <c r="DG498" s="29"/>
      <c r="DH498" s="54">
        <f>_xlfn.XLOOKUP($C498,[25]PSP!$C:$C,[25]PSP!$DH:$DH)</f>
        <v>0</v>
      </c>
      <c r="DI498" s="27">
        <f>_xlfn.XLOOKUP($C498,[25]PSP!$C:$C,[25]PSP!$DI:$DI)</f>
        <v>317.32</v>
      </c>
      <c r="DJ498" s="28">
        <f t="shared" si="1929"/>
        <v>0</v>
      </c>
      <c r="DK498" s="29"/>
      <c r="DL498" s="54">
        <f>_xlfn.XLOOKUP($C498,[25]PSP!$C:$C,[25]PSP!$DL:$DL)</f>
        <v>0</v>
      </c>
      <c r="DM498" s="27">
        <f>_xlfn.XLOOKUP($C498,[25]PSP!$C:$C,[25]PSP!$DM:$DM)</f>
        <v>317.32</v>
      </c>
      <c r="DN498" s="28">
        <f t="shared" si="1930"/>
        <v>0</v>
      </c>
      <c r="DO498" s="29"/>
      <c r="DP498" s="54">
        <f>_xlfn.XLOOKUP($C498,[25]PSP!$C:$C,[25]PSP!$DP:$DP)</f>
        <v>0</v>
      </c>
      <c r="DQ498" s="27">
        <f>_xlfn.XLOOKUP($C498,[25]PSP!$C:$C,[25]PSP!$DQ:$DQ)</f>
        <v>317.32</v>
      </c>
      <c r="DR498" s="28">
        <f t="shared" si="1931"/>
        <v>0</v>
      </c>
      <c r="DS498" s="29"/>
      <c r="DT498" s="54">
        <f>_xlfn.XLOOKUP($C498,[25]PSP!$C:$C,[25]PSP!$DT:$DT)</f>
        <v>0</v>
      </c>
      <c r="DU498" s="27">
        <f>_xlfn.XLOOKUP($C498,[25]PSP!$C:$C,[25]PSP!$DU:$DU)</f>
        <v>317.32</v>
      </c>
      <c r="DV498" s="28">
        <f t="shared" si="1932"/>
        <v>0</v>
      </c>
      <c r="DW498" s="29"/>
      <c r="DX498" s="54">
        <f>_xlfn.XLOOKUP($C498,[25]PSP!$C:$C,[25]PSP!$DX:$DX)</f>
        <v>0</v>
      </c>
      <c r="DY498" s="27">
        <f>_xlfn.XLOOKUP($C498,[25]PSP!$C:$C,[25]PSP!$DY:$DY)</f>
        <v>317.32</v>
      </c>
      <c r="DZ498" s="28">
        <f t="shared" si="1933"/>
        <v>0</v>
      </c>
      <c r="EA498" s="29"/>
      <c r="EB498" s="54">
        <f>_xlfn.XLOOKUP($C498,[25]PSP!$C:$C,[25]PSP!$EB:$EB)</f>
        <v>0</v>
      </c>
      <c r="EC498" s="27">
        <f>_xlfn.XLOOKUP($C498,[25]PSP!$C:$C,[25]PSP!$EC:$EC)</f>
        <v>317.32</v>
      </c>
      <c r="ED498" s="28">
        <f t="shared" si="1934"/>
        <v>0</v>
      </c>
      <c r="EE498" s="29"/>
      <c r="EF498" s="54">
        <f>_xlfn.XLOOKUP($C498,[25]PSP!$C:$C,[25]PSP!$EF:$EF)</f>
        <v>0</v>
      </c>
      <c r="EG498" s="27">
        <f>_xlfn.XLOOKUP($C498,[25]PSP!$C:$C,[25]PSP!$EG:$EG)</f>
        <v>317.32</v>
      </c>
      <c r="EH498" s="28">
        <f t="shared" si="1935"/>
        <v>0</v>
      </c>
      <c r="EI498" s="29"/>
      <c r="EJ498" s="54">
        <f>_xlfn.XLOOKUP($C498,[25]PSP!$C:$C,[25]PSP!$EJ:$EJ)</f>
        <v>0</v>
      </c>
      <c r="EK498" s="27">
        <f>_xlfn.XLOOKUP($C498,[25]PSP!$C:$C,[25]PSP!$EK:$EK)</f>
        <v>317.32</v>
      </c>
      <c r="EL498" s="28">
        <f t="shared" si="1936"/>
        <v>0</v>
      </c>
      <c r="EM498" s="29"/>
      <c r="EN498" s="108"/>
      <c r="EO498" s="29">
        <f t="shared" si="1833"/>
        <v>0</v>
      </c>
      <c r="EP498" s="29">
        <f t="shared" si="1831"/>
        <v>0</v>
      </c>
      <c r="EQ498" s="4" t="b">
        <f t="shared" si="1832"/>
        <v>1</v>
      </c>
      <c r="ES498" s="118">
        <f t="shared" si="1868"/>
        <v>1.1767000000000001</v>
      </c>
    </row>
    <row r="499" spans="3:149" ht="21" x14ac:dyDescent="0.25">
      <c r="C499" s="24" t="s">
        <v>418</v>
      </c>
      <c r="D499" s="43">
        <f>_xlfn.XLOOKUP($C499,[25]PSP!$C:$C,[25]PSP!$D:$D)</f>
        <v>5213437</v>
      </c>
      <c r="E499" s="24" t="str">
        <f>_xlfn.XLOOKUP($C499,[25]PSP!$C:$C,[25]PSP!$E:$E)</f>
        <v>SICRO SERVIÇO</v>
      </c>
      <c r="F499" s="25" t="str">
        <f>_xlfn.XLOOKUP($C499,[25]PSP!$C:$C,[25]PSP!$F:$F)</f>
        <v>CONFECÇÃO DE PLACA MODULADA EM CHAPA DE POLIESTER REFORÇADA COM FIBRA DE VIDRO, AÉREA, COM PELÍCULA RETRORREFLETIVA TIPO I + III</v>
      </c>
      <c r="G499" s="26" t="str">
        <f>_xlfn.XLOOKUP($C499,[25]PSP!$C:$C,[25]PSP!$G:$G)</f>
        <v>M²</v>
      </c>
      <c r="H499" s="53">
        <f>_xlfn.XLOOKUP($C499,[25]PSP!$C:$C,[25]PSP!$H:$H)</f>
        <v>0</v>
      </c>
      <c r="I499" s="28">
        <f>_xlfn.XLOOKUP($C499,[25]PSP!$C:$C,[25]PSP!$I:$I)</f>
        <v>0</v>
      </c>
      <c r="J499" s="28">
        <f t="shared" si="1903"/>
        <v>0</v>
      </c>
      <c r="K499" s="29"/>
      <c r="L499" s="54">
        <f>_xlfn.XLOOKUP($C499,[25]PSP!$C:$C,[25]PSP!$L:$L)</f>
        <v>0</v>
      </c>
      <c r="M499" s="27">
        <f>_xlfn.XLOOKUP($C499,[25]PSP!$C:$C,[25]PSP!$M:$M)</f>
        <v>370.25</v>
      </c>
      <c r="N499" s="28">
        <f t="shared" si="1904"/>
        <v>0</v>
      </c>
      <c r="O499" s="29"/>
      <c r="P499" s="54">
        <f>_xlfn.XLOOKUP($C499,[25]PSP!$C:$C,[25]PSP!$P:$P)</f>
        <v>0</v>
      </c>
      <c r="Q499" s="27">
        <f>_xlfn.XLOOKUP($C499,[25]PSP!$C:$C,[25]PSP!$Q:$Q)</f>
        <v>370.25</v>
      </c>
      <c r="R499" s="28">
        <f t="shared" si="1905"/>
        <v>0</v>
      </c>
      <c r="S499" s="29"/>
      <c r="T499" s="54">
        <f>_xlfn.XLOOKUP($C499,[25]PSP!$C:$C,[25]PSP!$T:$T)</f>
        <v>0</v>
      </c>
      <c r="U499" s="27">
        <f>_xlfn.XLOOKUP($C499,[25]PSP!$C:$C,[25]PSP!$U:$U)</f>
        <v>370.25</v>
      </c>
      <c r="V499" s="28">
        <f t="shared" si="1906"/>
        <v>0</v>
      </c>
      <c r="W499" s="29"/>
      <c r="X499" s="54">
        <f>_xlfn.XLOOKUP($C499,[25]PSP!$C:$C,[25]PSP!$X:$X)</f>
        <v>0</v>
      </c>
      <c r="Y499" s="27">
        <f>_xlfn.XLOOKUP($C499,[25]PSP!$C:$C,[25]PSP!$Y:$Y)</f>
        <v>370.25</v>
      </c>
      <c r="Z499" s="28">
        <f t="shared" si="1907"/>
        <v>0</v>
      </c>
      <c r="AA499" s="29"/>
      <c r="AB499" s="54">
        <f>_xlfn.XLOOKUP($C499,[25]PSP!$C:$C,[25]PSP!$AB:$AB)</f>
        <v>0</v>
      </c>
      <c r="AC499" s="27">
        <f>_xlfn.XLOOKUP($C499,[25]PSP!$C:$C,[25]PSP!$AC:$AC)</f>
        <v>370.25</v>
      </c>
      <c r="AD499" s="28">
        <f t="shared" si="1908"/>
        <v>0</v>
      </c>
      <c r="AE499" s="29"/>
      <c r="AF499" s="54">
        <f>_xlfn.XLOOKUP($C499,[25]PSP!$C:$C,[25]PSP!$AF:$AF)</f>
        <v>0</v>
      </c>
      <c r="AG499" s="27">
        <f>_xlfn.XLOOKUP($C499,[25]PSP!$C:$C,[25]PSP!$AG:$AG)</f>
        <v>370.25</v>
      </c>
      <c r="AH499" s="28">
        <f t="shared" si="1909"/>
        <v>0</v>
      </c>
      <c r="AI499" s="29"/>
      <c r="AJ499" s="54">
        <f>_xlfn.XLOOKUP($C499,[25]PSP!$C:$C,[25]PSP!$AJ:$AJ)</f>
        <v>0</v>
      </c>
      <c r="AK499" s="27">
        <f>_xlfn.XLOOKUP($C499,[25]PSP!$C:$C,[25]PSP!$AK:$AK)</f>
        <v>370.25</v>
      </c>
      <c r="AL499" s="28">
        <f t="shared" si="1910"/>
        <v>0</v>
      </c>
      <c r="AM499" s="29"/>
      <c r="AN499" s="54">
        <f>_xlfn.XLOOKUP($C499,[25]PSP!$C:$C,[25]PSP!$AN:$AN)</f>
        <v>0</v>
      </c>
      <c r="AO499" s="27">
        <f>_xlfn.XLOOKUP($C499,[25]PSP!$C:$C,[25]PSP!$AO:$AO)</f>
        <v>370.25</v>
      </c>
      <c r="AP499" s="28">
        <f t="shared" si="1911"/>
        <v>0</v>
      </c>
      <c r="AQ499" s="29"/>
      <c r="AR499" s="54">
        <f>_xlfn.XLOOKUP($C499,[25]PSP!$C:$C,[25]PSP!$AR:$AR)</f>
        <v>0</v>
      </c>
      <c r="AS499" s="27">
        <f>_xlfn.XLOOKUP($C499,[25]PSP!$C:$C,[25]PSP!$AS:$AS)</f>
        <v>370.25</v>
      </c>
      <c r="AT499" s="28">
        <f t="shared" si="1912"/>
        <v>0</v>
      </c>
      <c r="AU499" s="29"/>
      <c r="AV499" s="54">
        <f>_xlfn.XLOOKUP($C499,[25]PSP!$C:$C,[25]PSP!$AV:$AV)</f>
        <v>0</v>
      </c>
      <c r="AW499" s="27">
        <f>_xlfn.XLOOKUP($C499,[25]PSP!$C:$C,[25]PSP!$AW:$AW)</f>
        <v>370.25</v>
      </c>
      <c r="AX499" s="28">
        <f t="shared" si="1913"/>
        <v>0</v>
      </c>
      <c r="AY499" s="29"/>
      <c r="AZ499" s="54">
        <f>_xlfn.XLOOKUP($C499,[25]PSP!$C:$C,[25]PSP!$AZ:$AZ)</f>
        <v>0</v>
      </c>
      <c r="BA499" s="27">
        <f>_xlfn.XLOOKUP($C499,[25]PSP!$C:$C,[25]PSP!$BA:$BA)</f>
        <v>370.25</v>
      </c>
      <c r="BB499" s="28">
        <f t="shared" si="1914"/>
        <v>0</v>
      </c>
      <c r="BC499" s="29"/>
      <c r="BD499" s="54">
        <f>_xlfn.XLOOKUP($C499,[25]PSP!$C:$C,[25]PSP!$BD:$BD)</f>
        <v>0</v>
      </c>
      <c r="BE499" s="27">
        <f>_xlfn.XLOOKUP($C499,[25]PSP!$C:$C,[25]PSP!$BE:$BE)</f>
        <v>370.25</v>
      </c>
      <c r="BF499" s="28">
        <f t="shared" si="1915"/>
        <v>0</v>
      </c>
      <c r="BG499" s="29"/>
      <c r="BH499" s="54">
        <f>_xlfn.XLOOKUP($C499,[25]PSP!$C:$C,[25]PSP!$BH:$BH)</f>
        <v>0</v>
      </c>
      <c r="BI499" s="27">
        <f>_xlfn.XLOOKUP($C499,[25]PSP!$C:$C,[25]PSP!$BI:$BI)</f>
        <v>370.25</v>
      </c>
      <c r="BJ499" s="28">
        <f t="shared" si="1916"/>
        <v>0</v>
      </c>
      <c r="BK499" s="29"/>
      <c r="BL499" s="54">
        <f>_xlfn.XLOOKUP($C499,[25]PSP!$C:$C,[25]PSP!$BL:$BL)</f>
        <v>0</v>
      </c>
      <c r="BM499" s="27">
        <f>_xlfn.XLOOKUP($C499,[25]PSP!$C:$C,[25]PSP!$BM:$BM)</f>
        <v>370.25</v>
      </c>
      <c r="BN499" s="28">
        <f t="shared" si="1917"/>
        <v>0</v>
      </c>
      <c r="BO499" s="29"/>
      <c r="BP499" s="54">
        <f>_xlfn.XLOOKUP($C499,[25]PSP!$C:$C,[25]PSP!$BP:$BP)</f>
        <v>0</v>
      </c>
      <c r="BQ499" s="27">
        <f>_xlfn.XLOOKUP($C499,[25]PSP!$C:$C,[25]PSP!$BQ:$BQ)</f>
        <v>370.25</v>
      </c>
      <c r="BR499" s="28">
        <f t="shared" si="1918"/>
        <v>0</v>
      </c>
      <c r="BS499" s="29"/>
      <c r="BT499" s="54">
        <f>_xlfn.XLOOKUP($C499,[25]PSP!$C:$C,[25]PSP!$BT:$BT)</f>
        <v>0</v>
      </c>
      <c r="BU499" s="27">
        <f>_xlfn.XLOOKUP($C499,[25]PSP!$C:$C,[25]PSP!$BU:$BU)</f>
        <v>370.25</v>
      </c>
      <c r="BV499" s="28">
        <f t="shared" si="1919"/>
        <v>0</v>
      </c>
      <c r="BW499" s="29"/>
      <c r="BX499" s="54">
        <f>_xlfn.XLOOKUP($C499,[25]PSP!$C:$C,[25]PSP!$BX:$BX)</f>
        <v>0</v>
      </c>
      <c r="BY499" s="27">
        <f>_xlfn.XLOOKUP($C499,[25]PSP!$C:$C,[25]PSP!$BY:$BY)</f>
        <v>370.25</v>
      </c>
      <c r="BZ499" s="28">
        <f t="shared" si="1920"/>
        <v>0</v>
      </c>
      <c r="CA499" s="29"/>
      <c r="CB499" s="54">
        <f>_xlfn.XLOOKUP($C499,[25]PSP!$C:$C,[25]PSP!$CB:$CB)</f>
        <v>0</v>
      </c>
      <c r="CC499" s="27">
        <f>_xlfn.XLOOKUP($C499,[25]PSP!$C:$C,[25]PSP!$CC:$CC)</f>
        <v>370.25</v>
      </c>
      <c r="CD499" s="28">
        <f t="shared" si="1921"/>
        <v>0</v>
      </c>
      <c r="CE499" s="29"/>
      <c r="CF499" s="54">
        <f>_xlfn.XLOOKUP($C499,[25]PSP!$C:$C,[25]PSP!$CF:$CF)</f>
        <v>0</v>
      </c>
      <c r="CG499" s="27">
        <f>_xlfn.XLOOKUP($C499,[25]PSP!$C:$C,[25]PSP!$CG:$CG)</f>
        <v>370.25</v>
      </c>
      <c r="CH499" s="28">
        <f t="shared" si="1922"/>
        <v>0</v>
      </c>
      <c r="CI499" s="29"/>
      <c r="CJ499" s="54">
        <f>_xlfn.XLOOKUP($C499,[25]PSP!$C:$C,[25]PSP!$CJ:$CJ)</f>
        <v>0</v>
      </c>
      <c r="CK499" s="27">
        <f>_xlfn.XLOOKUP($C499,[25]PSP!$C:$C,[25]PSP!$CK:$CK)</f>
        <v>370.25</v>
      </c>
      <c r="CL499" s="28">
        <f t="shared" si="1923"/>
        <v>0</v>
      </c>
      <c r="CM499" s="29"/>
      <c r="CN499" s="54">
        <f>_xlfn.XLOOKUP($C499,[25]PSP!$C:$C,[25]PSP!$CN:$CN)</f>
        <v>0</v>
      </c>
      <c r="CO499" s="27">
        <f>_xlfn.XLOOKUP($C499,[25]PSP!$C:$C,[25]PSP!$CO:$CO)</f>
        <v>370.25</v>
      </c>
      <c r="CP499" s="28">
        <f t="shared" si="1924"/>
        <v>0</v>
      </c>
      <c r="CQ499" s="29"/>
      <c r="CR499" s="54">
        <f>_xlfn.XLOOKUP($C499,[25]PSP!$C:$C,[25]PSP!$CR:$CR)</f>
        <v>0</v>
      </c>
      <c r="CS499" s="27">
        <f>_xlfn.XLOOKUP($C499,[25]PSP!$C:$C,[25]PSP!$CS:$CS)</f>
        <v>370.25</v>
      </c>
      <c r="CT499" s="28">
        <f t="shared" si="1925"/>
        <v>0</v>
      </c>
      <c r="CU499" s="29"/>
      <c r="CV499" s="54">
        <f>_xlfn.XLOOKUP($C499,[25]PSP!$C:$C,[25]PSP!$CV:$CV)</f>
        <v>0</v>
      </c>
      <c r="CW499" s="27">
        <f>_xlfn.XLOOKUP($C499,[25]PSP!$C:$C,[25]PSP!$CW:$CW)</f>
        <v>370.25</v>
      </c>
      <c r="CX499" s="28">
        <f t="shared" si="1926"/>
        <v>0</v>
      </c>
      <c r="CY499" s="29"/>
      <c r="CZ499" s="54">
        <f>_xlfn.XLOOKUP($C499,[25]PSP!$C:$C,[25]PSP!$CZ:$CZ)</f>
        <v>0</v>
      </c>
      <c r="DA499" s="27">
        <f>_xlfn.XLOOKUP($C499,[25]PSP!$C:$C,[25]PSP!$DA:$DA)</f>
        <v>370.25</v>
      </c>
      <c r="DB499" s="28">
        <f t="shared" si="1927"/>
        <v>0</v>
      </c>
      <c r="DC499" s="29"/>
      <c r="DD499" s="54">
        <f>_xlfn.XLOOKUP($C499,[25]PSP!$C:$C,[25]PSP!$DD:$DD)</f>
        <v>0</v>
      </c>
      <c r="DE499" s="27">
        <f>_xlfn.XLOOKUP($C499,[25]PSP!$C:$C,[25]PSP!$DE:$DE)</f>
        <v>370.25</v>
      </c>
      <c r="DF499" s="28">
        <f t="shared" si="1928"/>
        <v>0</v>
      </c>
      <c r="DG499" s="29"/>
      <c r="DH499" s="54">
        <f>_xlfn.XLOOKUP($C499,[25]PSP!$C:$C,[25]PSP!$DH:$DH)</f>
        <v>0</v>
      </c>
      <c r="DI499" s="27">
        <f>_xlfn.XLOOKUP($C499,[25]PSP!$C:$C,[25]PSP!$DI:$DI)</f>
        <v>370.25</v>
      </c>
      <c r="DJ499" s="28">
        <f t="shared" si="1929"/>
        <v>0</v>
      </c>
      <c r="DK499" s="29"/>
      <c r="DL499" s="54">
        <f>_xlfn.XLOOKUP($C499,[25]PSP!$C:$C,[25]PSP!$DL:$DL)</f>
        <v>0</v>
      </c>
      <c r="DM499" s="27">
        <f>_xlfn.XLOOKUP($C499,[25]PSP!$C:$C,[25]PSP!$DM:$DM)</f>
        <v>370.25</v>
      </c>
      <c r="DN499" s="28">
        <f t="shared" si="1930"/>
        <v>0</v>
      </c>
      <c r="DO499" s="29"/>
      <c r="DP499" s="54">
        <f>_xlfn.XLOOKUP($C499,[25]PSP!$C:$C,[25]PSP!$DP:$DP)</f>
        <v>0</v>
      </c>
      <c r="DQ499" s="27">
        <f>_xlfn.XLOOKUP($C499,[25]PSP!$C:$C,[25]PSP!$DQ:$DQ)</f>
        <v>370.25</v>
      </c>
      <c r="DR499" s="28">
        <f t="shared" si="1931"/>
        <v>0</v>
      </c>
      <c r="DS499" s="29"/>
      <c r="DT499" s="54">
        <f>_xlfn.XLOOKUP($C499,[25]PSP!$C:$C,[25]PSP!$DT:$DT)</f>
        <v>0</v>
      </c>
      <c r="DU499" s="27">
        <f>_xlfn.XLOOKUP($C499,[25]PSP!$C:$C,[25]PSP!$DU:$DU)</f>
        <v>370.25</v>
      </c>
      <c r="DV499" s="28">
        <f t="shared" si="1932"/>
        <v>0</v>
      </c>
      <c r="DW499" s="29"/>
      <c r="DX499" s="54">
        <f>_xlfn.XLOOKUP($C499,[25]PSP!$C:$C,[25]PSP!$DX:$DX)</f>
        <v>0</v>
      </c>
      <c r="DY499" s="27">
        <f>_xlfn.XLOOKUP($C499,[25]PSP!$C:$C,[25]PSP!$DY:$DY)</f>
        <v>370.25</v>
      </c>
      <c r="DZ499" s="28">
        <f t="shared" si="1933"/>
        <v>0</v>
      </c>
      <c r="EA499" s="29"/>
      <c r="EB499" s="54">
        <f>_xlfn.XLOOKUP($C499,[25]PSP!$C:$C,[25]PSP!$EB:$EB)</f>
        <v>0</v>
      </c>
      <c r="EC499" s="27">
        <f>_xlfn.XLOOKUP($C499,[25]PSP!$C:$C,[25]PSP!$EC:$EC)</f>
        <v>370.25</v>
      </c>
      <c r="ED499" s="28">
        <f t="shared" si="1934"/>
        <v>0</v>
      </c>
      <c r="EE499" s="29"/>
      <c r="EF499" s="54">
        <f>_xlfn.XLOOKUP($C499,[25]PSP!$C:$C,[25]PSP!$EF:$EF)</f>
        <v>0</v>
      </c>
      <c r="EG499" s="27">
        <f>_xlfn.XLOOKUP($C499,[25]PSP!$C:$C,[25]PSP!$EG:$EG)</f>
        <v>370.25</v>
      </c>
      <c r="EH499" s="28">
        <f t="shared" si="1935"/>
        <v>0</v>
      </c>
      <c r="EI499" s="29"/>
      <c r="EJ499" s="54">
        <f>_xlfn.XLOOKUP($C499,[25]PSP!$C:$C,[25]PSP!$EJ:$EJ)</f>
        <v>0</v>
      </c>
      <c r="EK499" s="27">
        <f>_xlfn.XLOOKUP($C499,[25]PSP!$C:$C,[25]PSP!$EK:$EK)</f>
        <v>370.25</v>
      </c>
      <c r="EL499" s="28">
        <f t="shared" si="1936"/>
        <v>0</v>
      </c>
      <c r="EM499" s="29"/>
      <c r="EN499" s="108"/>
      <c r="EO499" s="29">
        <f t="shared" si="1833"/>
        <v>0</v>
      </c>
      <c r="EP499" s="29">
        <f t="shared" si="1831"/>
        <v>0</v>
      </c>
      <c r="EQ499" s="4" t="b">
        <f t="shared" si="1832"/>
        <v>1</v>
      </c>
      <c r="ES499" s="118">
        <f t="shared" si="1868"/>
        <v>1.1767000000000001</v>
      </c>
    </row>
    <row r="500" spans="3:149" ht="21" x14ac:dyDescent="0.25">
      <c r="C500" s="24" t="s">
        <v>419</v>
      </c>
      <c r="D500" s="43">
        <f>_xlfn.XLOOKUP($C500,[25]PSP!$C:$C,[25]PSP!$D:$D)</f>
        <v>5213436</v>
      </c>
      <c r="E500" s="24" t="str">
        <f>_xlfn.XLOOKUP($C500,[25]PSP!$C:$C,[25]PSP!$E:$E)</f>
        <v>SICRO SERVIÇO</v>
      </c>
      <c r="F500" s="25" t="str">
        <f>_xlfn.XLOOKUP($C500,[25]PSP!$C:$C,[25]PSP!$F:$F)</f>
        <v>CONFECÇÃO DE PLACA EM ALUMÍNIO, ESPESSURA DE 1,5 MM, MODULADA, AÉREA, COM PELÍCULA RETRORREFLETIVA TIPO III + X</v>
      </c>
      <c r="G500" s="26" t="str">
        <f>_xlfn.XLOOKUP($C500,[25]PSP!$C:$C,[25]PSP!$G:$G)</f>
        <v>M²</v>
      </c>
      <c r="H500" s="53">
        <f>_xlfn.XLOOKUP($C500,[25]PSP!$C:$C,[25]PSP!$H:$H)</f>
        <v>35.709600000000002</v>
      </c>
      <c r="I500" s="28">
        <f>_xlfn.XLOOKUP($C500,[25]PSP!$C:$C,[25]PSP!$I:$I)</f>
        <v>22580.589999999997</v>
      </c>
      <c r="J500" s="28">
        <f t="shared" si="1903"/>
        <v>26570.580252999996</v>
      </c>
      <c r="K500" s="29"/>
      <c r="L500" s="54">
        <f>_xlfn.XLOOKUP($C500,[25]PSP!$C:$C,[25]PSP!$L:$L)</f>
        <v>0</v>
      </c>
      <c r="M500" s="27">
        <f>_xlfn.XLOOKUP($C500,[25]PSP!$C:$C,[25]PSP!$M:$M)</f>
        <v>632.34</v>
      </c>
      <c r="N500" s="28">
        <f t="shared" si="1904"/>
        <v>0</v>
      </c>
      <c r="O500" s="29"/>
      <c r="P500" s="54">
        <f>_xlfn.XLOOKUP($C500,[25]PSP!$C:$C,[25]PSP!$P:$P)</f>
        <v>0</v>
      </c>
      <c r="Q500" s="27">
        <f>_xlfn.XLOOKUP($C500,[25]PSP!$C:$C,[25]PSP!$Q:$Q)</f>
        <v>632.34</v>
      </c>
      <c r="R500" s="28">
        <f t="shared" si="1905"/>
        <v>0</v>
      </c>
      <c r="S500" s="29"/>
      <c r="T500" s="54">
        <f>_xlfn.XLOOKUP($C500,[25]PSP!$C:$C,[25]PSP!$T:$T)</f>
        <v>0</v>
      </c>
      <c r="U500" s="27">
        <f>_xlfn.XLOOKUP($C500,[25]PSP!$C:$C,[25]PSP!$U:$U)</f>
        <v>632.34</v>
      </c>
      <c r="V500" s="28">
        <f t="shared" si="1906"/>
        <v>0</v>
      </c>
      <c r="W500" s="29"/>
      <c r="X500" s="54">
        <f>_xlfn.XLOOKUP($C500,[25]PSP!$C:$C,[25]PSP!$X:$X)</f>
        <v>0</v>
      </c>
      <c r="Y500" s="27">
        <f>_xlfn.XLOOKUP($C500,[25]PSP!$C:$C,[25]PSP!$Y:$Y)</f>
        <v>632.34</v>
      </c>
      <c r="Z500" s="28">
        <f t="shared" si="1907"/>
        <v>0</v>
      </c>
      <c r="AA500" s="29"/>
      <c r="AB500" s="54">
        <f>_xlfn.XLOOKUP($C500,[25]PSP!$C:$C,[25]PSP!$AB:$AB)</f>
        <v>0</v>
      </c>
      <c r="AC500" s="27">
        <f>_xlfn.XLOOKUP($C500,[25]PSP!$C:$C,[25]PSP!$AC:$AC)</f>
        <v>632.34</v>
      </c>
      <c r="AD500" s="28">
        <f t="shared" si="1908"/>
        <v>0</v>
      </c>
      <c r="AE500" s="29"/>
      <c r="AF500" s="54">
        <f>_xlfn.XLOOKUP($C500,[25]PSP!$C:$C,[25]PSP!$AF:$AF)</f>
        <v>0</v>
      </c>
      <c r="AG500" s="27">
        <f>_xlfn.XLOOKUP($C500,[25]PSP!$C:$C,[25]PSP!$AG:$AG)</f>
        <v>632.34</v>
      </c>
      <c r="AH500" s="28">
        <f t="shared" si="1909"/>
        <v>0</v>
      </c>
      <c r="AI500" s="29"/>
      <c r="AJ500" s="54">
        <f>_xlfn.XLOOKUP($C500,[25]PSP!$C:$C,[25]PSP!$AJ:$AJ)</f>
        <v>0</v>
      </c>
      <c r="AK500" s="27">
        <f>_xlfn.XLOOKUP($C500,[25]PSP!$C:$C,[25]PSP!$AK:$AK)</f>
        <v>632.34</v>
      </c>
      <c r="AL500" s="28">
        <f t="shared" si="1910"/>
        <v>0</v>
      </c>
      <c r="AM500" s="29"/>
      <c r="AN500" s="54">
        <f>_xlfn.XLOOKUP($C500,[25]PSP!$C:$C,[25]PSP!$AN:$AN)</f>
        <v>0</v>
      </c>
      <c r="AO500" s="27">
        <f>_xlfn.XLOOKUP($C500,[25]PSP!$C:$C,[25]PSP!$AO:$AO)</f>
        <v>632.34</v>
      </c>
      <c r="AP500" s="28">
        <f t="shared" si="1911"/>
        <v>0</v>
      </c>
      <c r="AQ500" s="29"/>
      <c r="AR500" s="54">
        <f>_xlfn.XLOOKUP($C500,[25]PSP!$C:$C,[25]PSP!$AR:$AR)</f>
        <v>0</v>
      </c>
      <c r="AS500" s="27">
        <f>_xlfn.XLOOKUP($C500,[25]PSP!$C:$C,[25]PSP!$AS:$AS)</f>
        <v>632.34</v>
      </c>
      <c r="AT500" s="28">
        <f t="shared" si="1912"/>
        <v>0</v>
      </c>
      <c r="AU500" s="29"/>
      <c r="AV500" s="54">
        <f>_xlfn.XLOOKUP($C500,[25]PSP!$C:$C,[25]PSP!$AV:$AV)</f>
        <v>0</v>
      </c>
      <c r="AW500" s="27">
        <f>_xlfn.XLOOKUP($C500,[25]PSP!$C:$C,[25]PSP!$AW:$AW)</f>
        <v>632.34</v>
      </c>
      <c r="AX500" s="28">
        <f t="shared" si="1913"/>
        <v>0</v>
      </c>
      <c r="AY500" s="29"/>
      <c r="AZ500" s="54">
        <f>_xlfn.XLOOKUP($C500,[25]PSP!$C:$C,[25]PSP!$AZ:$AZ)</f>
        <v>0</v>
      </c>
      <c r="BA500" s="27">
        <f>_xlfn.XLOOKUP($C500,[25]PSP!$C:$C,[25]PSP!$BA:$BA)</f>
        <v>632.34</v>
      </c>
      <c r="BB500" s="28">
        <f t="shared" si="1914"/>
        <v>0</v>
      </c>
      <c r="BC500" s="29"/>
      <c r="BD500" s="54">
        <f>_xlfn.XLOOKUP($C500,[25]PSP!$C:$C,[25]PSP!$BD:$BD)</f>
        <v>0</v>
      </c>
      <c r="BE500" s="27">
        <f>_xlfn.XLOOKUP($C500,[25]PSP!$C:$C,[25]PSP!$BE:$BE)</f>
        <v>632.34</v>
      </c>
      <c r="BF500" s="28">
        <f t="shared" si="1915"/>
        <v>0</v>
      </c>
      <c r="BG500" s="29"/>
      <c r="BH500" s="54">
        <f>_xlfn.XLOOKUP($C500,[25]PSP!$C:$C,[25]PSP!$BH:$BH)</f>
        <v>0</v>
      </c>
      <c r="BI500" s="27">
        <f>_xlfn.XLOOKUP($C500,[25]PSP!$C:$C,[25]PSP!$BI:$BI)</f>
        <v>632.34</v>
      </c>
      <c r="BJ500" s="28">
        <f t="shared" si="1916"/>
        <v>0</v>
      </c>
      <c r="BK500" s="29"/>
      <c r="BL500" s="54">
        <f>_xlfn.XLOOKUP($C500,[25]PSP!$C:$C,[25]PSP!$BL:$BL)</f>
        <v>0</v>
      </c>
      <c r="BM500" s="27">
        <f>_xlfn.XLOOKUP($C500,[25]PSP!$C:$C,[25]PSP!$BM:$BM)</f>
        <v>632.34</v>
      </c>
      <c r="BN500" s="28">
        <f t="shared" si="1917"/>
        <v>0</v>
      </c>
      <c r="BO500" s="29"/>
      <c r="BP500" s="54">
        <f>_xlfn.XLOOKUP($C500,[25]PSP!$C:$C,[25]PSP!$BP:$BP)</f>
        <v>0</v>
      </c>
      <c r="BQ500" s="27">
        <f>_xlfn.XLOOKUP($C500,[25]PSP!$C:$C,[25]PSP!$BQ:$BQ)</f>
        <v>632.34</v>
      </c>
      <c r="BR500" s="28">
        <f t="shared" si="1918"/>
        <v>0</v>
      </c>
      <c r="BS500" s="29"/>
      <c r="BT500" s="54">
        <f>_xlfn.XLOOKUP($C500,[25]PSP!$C:$C,[25]PSP!$BT:$BT)</f>
        <v>0</v>
      </c>
      <c r="BU500" s="27">
        <f>_xlfn.XLOOKUP($C500,[25]PSP!$C:$C,[25]PSP!$BU:$BU)</f>
        <v>632.34</v>
      </c>
      <c r="BV500" s="28">
        <f t="shared" si="1919"/>
        <v>0</v>
      </c>
      <c r="BW500" s="29"/>
      <c r="BX500" s="54">
        <f>_xlfn.XLOOKUP($C500,[25]PSP!$C:$C,[25]PSP!$BX:$BX)</f>
        <v>0</v>
      </c>
      <c r="BY500" s="27">
        <f>_xlfn.XLOOKUP($C500,[25]PSP!$C:$C,[25]PSP!$BY:$BY)</f>
        <v>632.34</v>
      </c>
      <c r="BZ500" s="28">
        <f t="shared" si="1920"/>
        <v>0</v>
      </c>
      <c r="CA500" s="29"/>
      <c r="CB500" s="54">
        <f>_xlfn.XLOOKUP($C500,[25]PSP!$C:$C,[25]PSP!$CB:$CB)</f>
        <v>0</v>
      </c>
      <c r="CC500" s="27">
        <f>_xlfn.XLOOKUP($C500,[25]PSP!$C:$C,[25]PSP!$CC:$CC)</f>
        <v>632.34</v>
      </c>
      <c r="CD500" s="28">
        <f t="shared" si="1921"/>
        <v>0</v>
      </c>
      <c r="CE500" s="29"/>
      <c r="CF500" s="54">
        <f>_xlfn.XLOOKUP($C500,[25]PSP!$C:$C,[25]PSP!$CF:$CF)</f>
        <v>0</v>
      </c>
      <c r="CG500" s="27">
        <f>_xlfn.XLOOKUP($C500,[25]PSP!$C:$C,[25]PSP!$CG:$CG)</f>
        <v>632.34</v>
      </c>
      <c r="CH500" s="28">
        <f t="shared" si="1922"/>
        <v>0</v>
      </c>
      <c r="CI500" s="29"/>
      <c r="CJ500" s="54">
        <f>_xlfn.XLOOKUP($C500,[25]PSP!$C:$C,[25]PSP!$CJ:$CJ)</f>
        <v>0</v>
      </c>
      <c r="CK500" s="27">
        <f>_xlfn.XLOOKUP($C500,[25]PSP!$C:$C,[25]PSP!$CK:$CK)</f>
        <v>632.34</v>
      </c>
      <c r="CL500" s="28">
        <f t="shared" si="1923"/>
        <v>0</v>
      </c>
      <c r="CM500" s="29"/>
      <c r="CN500" s="54">
        <f>_xlfn.XLOOKUP($C500,[25]PSP!$C:$C,[25]PSP!$CN:$CN)</f>
        <v>0</v>
      </c>
      <c r="CO500" s="27">
        <f>_xlfn.XLOOKUP($C500,[25]PSP!$C:$C,[25]PSP!$CO:$CO)</f>
        <v>632.34</v>
      </c>
      <c r="CP500" s="28">
        <f t="shared" si="1924"/>
        <v>0</v>
      </c>
      <c r="CQ500" s="29"/>
      <c r="CR500" s="54">
        <f>_xlfn.XLOOKUP($C500,[25]PSP!$C:$C,[25]PSP!$CR:$CR)</f>
        <v>0</v>
      </c>
      <c r="CS500" s="27">
        <f>_xlfn.XLOOKUP($C500,[25]PSP!$C:$C,[25]PSP!$CS:$CS)</f>
        <v>632.34</v>
      </c>
      <c r="CT500" s="28">
        <f t="shared" si="1925"/>
        <v>0</v>
      </c>
      <c r="CU500" s="29"/>
      <c r="CV500" s="54">
        <f>_xlfn.XLOOKUP($C500,[25]PSP!$C:$C,[25]PSP!$CV:$CV)</f>
        <v>0</v>
      </c>
      <c r="CW500" s="27">
        <f>_xlfn.XLOOKUP($C500,[25]PSP!$C:$C,[25]PSP!$CW:$CW)</f>
        <v>632.34</v>
      </c>
      <c r="CX500" s="28">
        <f t="shared" si="1926"/>
        <v>0</v>
      </c>
      <c r="CY500" s="29"/>
      <c r="CZ500" s="54">
        <f>_xlfn.XLOOKUP($C500,[25]PSP!$C:$C,[25]PSP!$CZ:$CZ)</f>
        <v>0</v>
      </c>
      <c r="DA500" s="27">
        <f>_xlfn.XLOOKUP($C500,[25]PSP!$C:$C,[25]PSP!$DA:$DA)</f>
        <v>632.34</v>
      </c>
      <c r="DB500" s="28">
        <f t="shared" si="1927"/>
        <v>0</v>
      </c>
      <c r="DC500" s="29"/>
      <c r="DD500" s="54">
        <f>_xlfn.XLOOKUP($C500,[25]PSP!$C:$C,[25]PSP!$DD:$DD)</f>
        <v>0</v>
      </c>
      <c r="DE500" s="27">
        <f>_xlfn.XLOOKUP($C500,[25]PSP!$C:$C,[25]PSP!$DE:$DE)</f>
        <v>632.34</v>
      </c>
      <c r="DF500" s="28">
        <f t="shared" si="1928"/>
        <v>0</v>
      </c>
      <c r="DG500" s="29"/>
      <c r="DH500" s="54">
        <f>_xlfn.XLOOKUP($C500,[25]PSP!$C:$C,[25]PSP!$DH:$DH)</f>
        <v>0</v>
      </c>
      <c r="DI500" s="27">
        <f>_xlfn.XLOOKUP($C500,[25]PSP!$C:$C,[25]PSP!$DI:$DI)</f>
        <v>632.34</v>
      </c>
      <c r="DJ500" s="28">
        <f t="shared" si="1929"/>
        <v>0</v>
      </c>
      <c r="DK500" s="29"/>
      <c r="DL500" s="54">
        <f>_xlfn.XLOOKUP($C500,[25]PSP!$C:$C,[25]PSP!$DL:$DL)</f>
        <v>0</v>
      </c>
      <c r="DM500" s="27">
        <f>_xlfn.XLOOKUP($C500,[25]PSP!$C:$C,[25]PSP!$DM:$DM)</f>
        <v>632.34</v>
      </c>
      <c r="DN500" s="28">
        <f t="shared" si="1930"/>
        <v>0</v>
      </c>
      <c r="DO500" s="29"/>
      <c r="DP500" s="54">
        <f>_xlfn.XLOOKUP($C500,[25]PSP!$C:$C,[25]PSP!$DP:$DP)</f>
        <v>0</v>
      </c>
      <c r="DQ500" s="27">
        <f>_xlfn.XLOOKUP($C500,[25]PSP!$C:$C,[25]PSP!$DQ:$DQ)</f>
        <v>632.34</v>
      </c>
      <c r="DR500" s="28">
        <f t="shared" si="1931"/>
        <v>0</v>
      </c>
      <c r="DS500" s="29"/>
      <c r="DT500" s="54">
        <f>_xlfn.XLOOKUP($C500,[25]PSP!$C:$C,[25]PSP!$DT:$DT)</f>
        <v>0</v>
      </c>
      <c r="DU500" s="27">
        <f>_xlfn.XLOOKUP($C500,[25]PSP!$C:$C,[25]PSP!$DU:$DU)</f>
        <v>632.34</v>
      </c>
      <c r="DV500" s="28">
        <f t="shared" si="1932"/>
        <v>0</v>
      </c>
      <c r="DW500" s="29"/>
      <c r="DX500" s="54">
        <f>_xlfn.XLOOKUP($C500,[25]PSP!$C:$C,[25]PSP!$DX:$DX)</f>
        <v>0</v>
      </c>
      <c r="DY500" s="27">
        <f>_xlfn.XLOOKUP($C500,[25]PSP!$C:$C,[25]PSP!$DY:$DY)</f>
        <v>632.34</v>
      </c>
      <c r="DZ500" s="28">
        <f t="shared" si="1933"/>
        <v>0</v>
      </c>
      <c r="EA500" s="29"/>
      <c r="EB500" s="54">
        <f>_xlfn.XLOOKUP($C500,[25]PSP!$C:$C,[25]PSP!$EB:$EB)</f>
        <v>29.692800000000002</v>
      </c>
      <c r="EC500" s="27">
        <f>_xlfn.XLOOKUP($C500,[25]PSP!$C:$C,[25]PSP!$EC:$EC)</f>
        <v>632.34</v>
      </c>
      <c r="ED500" s="28">
        <f t="shared" si="1934"/>
        <v>18775.939999999999</v>
      </c>
      <c r="EE500" s="29"/>
      <c r="EF500" s="54">
        <f>_xlfn.XLOOKUP($C500,[25]PSP!$C:$C,[25]PSP!$EF:$EF)</f>
        <v>0.97679999999999989</v>
      </c>
      <c r="EG500" s="27">
        <f>_xlfn.XLOOKUP($C500,[25]PSP!$C:$C,[25]PSP!$EG:$EG)</f>
        <v>632.34</v>
      </c>
      <c r="EH500" s="28">
        <f t="shared" si="1935"/>
        <v>617.66</v>
      </c>
      <c r="EI500" s="29"/>
      <c r="EJ500" s="54">
        <f>_xlfn.XLOOKUP($C500,[25]PSP!$C:$C,[25]PSP!$EJ:$EJ)</f>
        <v>5.0399999999999991</v>
      </c>
      <c r="EK500" s="27">
        <f>_xlfn.XLOOKUP($C500,[25]PSP!$C:$C,[25]PSP!$EK:$EK)</f>
        <v>632.34</v>
      </c>
      <c r="EL500" s="28">
        <f t="shared" si="1936"/>
        <v>3186.99</v>
      </c>
      <c r="EM500" s="29"/>
      <c r="EN500" s="108"/>
      <c r="EO500" s="29">
        <f t="shared" si="1833"/>
        <v>22580.589999999997</v>
      </c>
      <c r="EP500" s="29">
        <f t="shared" si="1831"/>
        <v>22580.589999999997</v>
      </c>
      <c r="EQ500" s="4" t="b">
        <f t="shared" si="1832"/>
        <v>1</v>
      </c>
      <c r="ES500" s="118">
        <f t="shared" si="1868"/>
        <v>1.1767000000000001</v>
      </c>
    </row>
    <row r="501" spans="3:149" ht="21" x14ac:dyDescent="0.25">
      <c r="C501" s="24" t="s">
        <v>420</v>
      </c>
      <c r="D501" s="43">
        <f>_xlfn.XLOOKUP($C501,[25]PSP!$C:$C,[25]PSP!$D:$D)</f>
        <v>5213869</v>
      </c>
      <c r="E501" s="24" t="str">
        <f>_xlfn.XLOOKUP($C501,[25]PSP!$C:$C,[25]PSP!$E:$E)</f>
        <v>SICRO SERVIÇO</v>
      </c>
      <c r="F501" s="25" t="str">
        <f>_xlfn.XLOOKUP($C501,[25]PSP!$C:$C,[25]PSP!$F:$F)</f>
        <v>FORNECIMENTO E IMPLANTAÇÃO DE SUPORTE METÁLICO GALVANIZADO PARA PLACAS - 3,00 X 1,50 M</v>
      </c>
      <c r="G501" s="26" t="str">
        <f>_xlfn.XLOOKUP($C501,[25]PSP!$C:$C,[25]PSP!$G:$G)</f>
        <v>UN</v>
      </c>
      <c r="H501" s="53">
        <f>_xlfn.XLOOKUP($C501,[25]PSP!$C:$C,[25]PSP!$H:$H)</f>
        <v>0</v>
      </c>
      <c r="I501" s="28">
        <f>_xlfn.XLOOKUP($C501,[25]PSP!$C:$C,[25]PSP!$I:$I)</f>
        <v>0</v>
      </c>
      <c r="J501" s="28">
        <f t="shared" si="1903"/>
        <v>0</v>
      </c>
      <c r="K501" s="29"/>
      <c r="L501" s="54">
        <f>_xlfn.XLOOKUP($C501,[25]PSP!$C:$C,[25]PSP!$L:$L)</f>
        <v>0</v>
      </c>
      <c r="M501" s="27">
        <f>_xlfn.XLOOKUP($C501,[25]PSP!$C:$C,[25]PSP!$M:$M)</f>
        <v>1030.31</v>
      </c>
      <c r="N501" s="28">
        <f t="shared" si="1904"/>
        <v>0</v>
      </c>
      <c r="O501" s="29"/>
      <c r="P501" s="54">
        <f>_xlfn.XLOOKUP($C501,[25]PSP!$C:$C,[25]PSP!$P:$P)</f>
        <v>0</v>
      </c>
      <c r="Q501" s="27">
        <f>_xlfn.XLOOKUP($C501,[25]PSP!$C:$C,[25]PSP!$Q:$Q)</f>
        <v>1030.31</v>
      </c>
      <c r="R501" s="28">
        <f t="shared" si="1905"/>
        <v>0</v>
      </c>
      <c r="S501" s="29"/>
      <c r="T501" s="54">
        <f>_xlfn.XLOOKUP($C501,[25]PSP!$C:$C,[25]PSP!$T:$T)</f>
        <v>0</v>
      </c>
      <c r="U501" s="27">
        <f>_xlfn.XLOOKUP($C501,[25]PSP!$C:$C,[25]PSP!$U:$U)</f>
        <v>1030.31</v>
      </c>
      <c r="V501" s="28">
        <f t="shared" si="1906"/>
        <v>0</v>
      </c>
      <c r="W501" s="29"/>
      <c r="X501" s="54">
        <f>_xlfn.XLOOKUP($C501,[25]PSP!$C:$C,[25]PSP!$X:$X)</f>
        <v>0</v>
      </c>
      <c r="Y501" s="27">
        <f>_xlfn.XLOOKUP($C501,[25]PSP!$C:$C,[25]PSP!$Y:$Y)</f>
        <v>1030.31</v>
      </c>
      <c r="Z501" s="28">
        <f t="shared" si="1907"/>
        <v>0</v>
      </c>
      <c r="AA501" s="29"/>
      <c r="AB501" s="54">
        <f>_xlfn.XLOOKUP($C501,[25]PSP!$C:$C,[25]PSP!$AB:$AB)</f>
        <v>0</v>
      </c>
      <c r="AC501" s="27">
        <f>_xlfn.XLOOKUP($C501,[25]PSP!$C:$C,[25]PSP!$AC:$AC)</f>
        <v>1030.31</v>
      </c>
      <c r="AD501" s="28">
        <f t="shared" si="1908"/>
        <v>0</v>
      </c>
      <c r="AE501" s="29"/>
      <c r="AF501" s="54">
        <f>_xlfn.XLOOKUP($C501,[25]PSP!$C:$C,[25]PSP!$AF:$AF)</f>
        <v>0</v>
      </c>
      <c r="AG501" s="27">
        <f>_xlfn.XLOOKUP($C501,[25]PSP!$C:$C,[25]PSP!$AG:$AG)</f>
        <v>1030.31</v>
      </c>
      <c r="AH501" s="28">
        <f t="shared" si="1909"/>
        <v>0</v>
      </c>
      <c r="AI501" s="29"/>
      <c r="AJ501" s="54">
        <f>_xlfn.XLOOKUP($C501,[25]PSP!$C:$C,[25]PSP!$AJ:$AJ)</f>
        <v>0</v>
      </c>
      <c r="AK501" s="27">
        <f>_xlfn.XLOOKUP($C501,[25]PSP!$C:$C,[25]PSP!$AK:$AK)</f>
        <v>1030.31</v>
      </c>
      <c r="AL501" s="28">
        <f t="shared" si="1910"/>
        <v>0</v>
      </c>
      <c r="AM501" s="29"/>
      <c r="AN501" s="54">
        <f>_xlfn.XLOOKUP($C501,[25]PSP!$C:$C,[25]PSP!$AN:$AN)</f>
        <v>0</v>
      </c>
      <c r="AO501" s="27">
        <f>_xlfn.XLOOKUP($C501,[25]PSP!$C:$C,[25]PSP!$AO:$AO)</f>
        <v>1030.31</v>
      </c>
      <c r="AP501" s="28">
        <f t="shared" si="1911"/>
        <v>0</v>
      </c>
      <c r="AQ501" s="29"/>
      <c r="AR501" s="54">
        <f>_xlfn.XLOOKUP($C501,[25]PSP!$C:$C,[25]PSP!$AR:$AR)</f>
        <v>0</v>
      </c>
      <c r="AS501" s="27">
        <f>_xlfn.XLOOKUP($C501,[25]PSP!$C:$C,[25]PSP!$AS:$AS)</f>
        <v>1030.31</v>
      </c>
      <c r="AT501" s="28">
        <f t="shared" si="1912"/>
        <v>0</v>
      </c>
      <c r="AU501" s="29"/>
      <c r="AV501" s="54">
        <f>_xlfn.XLOOKUP($C501,[25]PSP!$C:$C,[25]PSP!$AV:$AV)</f>
        <v>0</v>
      </c>
      <c r="AW501" s="27">
        <f>_xlfn.XLOOKUP($C501,[25]PSP!$C:$C,[25]PSP!$AW:$AW)</f>
        <v>1030.31</v>
      </c>
      <c r="AX501" s="28">
        <f t="shared" si="1913"/>
        <v>0</v>
      </c>
      <c r="AY501" s="29"/>
      <c r="AZ501" s="54">
        <f>_xlfn.XLOOKUP($C501,[25]PSP!$C:$C,[25]PSP!$AZ:$AZ)</f>
        <v>0</v>
      </c>
      <c r="BA501" s="27">
        <f>_xlfn.XLOOKUP($C501,[25]PSP!$C:$C,[25]PSP!$BA:$BA)</f>
        <v>1030.31</v>
      </c>
      <c r="BB501" s="28">
        <f t="shared" si="1914"/>
        <v>0</v>
      </c>
      <c r="BC501" s="29"/>
      <c r="BD501" s="54">
        <f>_xlfn.XLOOKUP($C501,[25]PSP!$C:$C,[25]PSP!$BD:$BD)</f>
        <v>0</v>
      </c>
      <c r="BE501" s="27">
        <f>_xlfn.XLOOKUP($C501,[25]PSP!$C:$C,[25]PSP!$BE:$BE)</f>
        <v>1030.31</v>
      </c>
      <c r="BF501" s="28">
        <f t="shared" si="1915"/>
        <v>0</v>
      </c>
      <c r="BG501" s="29"/>
      <c r="BH501" s="54">
        <f>_xlfn.XLOOKUP($C501,[25]PSP!$C:$C,[25]PSP!$BH:$BH)</f>
        <v>0</v>
      </c>
      <c r="BI501" s="27">
        <f>_xlfn.XLOOKUP($C501,[25]PSP!$C:$C,[25]PSP!$BI:$BI)</f>
        <v>1030.31</v>
      </c>
      <c r="BJ501" s="28">
        <f t="shared" si="1916"/>
        <v>0</v>
      </c>
      <c r="BK501" s="29"/>
      <c r="BL501" s="54">
        <f>_xlfn.XLOOKUP($C501,[25]PSP!$C:$C,[25]PSP!$BL:$BL)</f>
        <v>0</v>
      </c>
      <c r="BM501" s="27">
        <f>_xlfn.XLOOKUP($C501,[25]PSP!$C:$C,[25]PSP!$BM:$BM)</f>
        <v>1030.31</v>
      </c>
      <c r="BN501" s="28">
        <f t="shared" si="1917"/>
        <v>0</v>
      </c>
      <c r="BO501" s="29"/>
      <c r="BP501" s="54">
        <f>_xlfn.XLOOKUP($C501,[25]PSP!$C:$C,[25]PSP!$BP:$BP)</f>
        <v>0</v>
      </c>
      <c r="BQ501" s="27">
        <f>_xlfn.XLOOKUP($C501,[25]PSP!$C:$C,[25]PSP!$BQ:$BQ)</f>
        <v>1030.31</v>
      </c>
      <c r="BR501" s="28">
        <f t="shared" si="1918"/>
        <v>0</v>
      </c>
      <c r="BS501" s="29"/>
      <c r="BT501" s="54">
        <f>_xlfn.XLOOKUP($C501,[25]PSP!$C:$C,[25]PSP!$BT:$BT)</f>
        <v>0</v>
      </c>
      <c r="BU501" s="27">
        <f>_xlfn.XLOOKUP($C501,[25]PSP!$C:$C,[25]PSP!$BU:$BU)</f>
        <v>1030.31</v>
      </c>
      <c r="BV501" s="28">
        <f t="shared" si="1919"/>
        <v>0</v>
      </c>
      <c r="BW501" s="29"/>
      <c r="BX501" s="54">
        <f>_xlfn.XLOOKUP($C501,[25]PSP!$C:$C,[25]PSP!$BX:$BX)</f>
        <v>0</v>
      </c>
      <c r="BY501" s="27">
        <f>_xlfn.XLOOKUP($C501,[25]PSP!$C:$C,[25]PSP!$BY:$BY)</f>
        <v>1030.31</v>
      </c>
      <c r="BZ501" s="28">
        <f t="shared" si="1920"/>
        <v>0</v>
      </c>
      <c r="CA501" s="29"/>
      <c r="CB501" s="54">
        <f>_xlfn.XLOOKUP($C501,[25]PSP!$C:$C,[25]PSP!$CB:$CB)</f>
        <v>0</v>
      </c>
      <c r="CC501" s="27">
        <f>_xlfn.XLOOKUP($C501,[25]PSP!$C:$C,[25]PSP!$CC:$CC)</f>
        <v>1030.31</v>
      </c>
      <c r="CD501" s="28">
        <f t="shared" si="1921"/>
        <v>0</v>
      </c>
      <c r="CE501" s="29"/>
      <c r="CF501" s="54">
        <f>_xlfn.XLOOKUP($C501,[25]PSP!$C:$C,[25]PSP!$CF:$CF)</f>
        <v>0</v>
      </c>
      <c r="CG501" s="27">
        <f>_xlfn.XLOOKUP($C501,[25]PSP!$C:$C,[25]PSP!$CG:$CG)</f>
        <v>1030.31</v>
      </c>
      <c r="CH501" s="28">
        <f t="shared" si="1922"/>
        <v>0</v>
      </c>
      <c r="CI501" s="29"/>
      <c r="CJ501" s="54">
        <f>_xlfn.XLOOKUP($C501,[25]PSP!$C:$C,[25]PSP!$CJ:$CJ)</f>
        <v>0</v>
      </c>
      <c r="CK501" s="27">
        <f>_xlfn.XLOOKUP($C501,[25]PSP!$C:$C,[25]PSP!$CK:$CK)</f>
        <v>1030.31</v>
      </c>
      <c r="CL501" s="28">
        <f t="shared" si="1923"/>
        <v>0</v>
      </c>
      <c r="CM501" s="29"/>
      <c r="CN501" s="54">
        <f>_xlfn.XLOOKUP($C501,[25]PSP!$C:$C,[25]PSP!$CN:$CN)</f>
        <v>0</v>
      </c>
      <c r="CO501" s="27">
        <f>_xlfn.XLOOKUP($C501,[25]PSP!$C:$C,[25]PSP!$CO:$CO)</f>
        <v>1030.31</v>
      </c>
      <c r="CP501" s="28">
        <f t="shared" si="1924"/>
        <v>0</v>
      </c>
      <c r="CQ501" s="29"/>
      <c r="CR501" s="54">
        <f>_xlfn.XLOOKUP($C501,[25]PSP!$C:$C,[25]PSP!$CR:$CR)</f>
        <v>0</v>
      </c>
      <c r="CS501" s="27">
        <f>_xlfn.XLOOKUP($C501,[25]PSP!$C:$C,[25]PSP!$CS:$CS)</f>
        <v>1030.31</v>
      </c>
      <c r="CT501" s="28">
        <f t="shared" si="1925"/>
        <v>0</v>
      </c>
      <c r="CU501" s="29"/>
      <c r="CV501" s="54">
        <f>_xlfn.XLOOKUP($C501,[25]PSP!$C:$C,[25]PSP!$CV:$CV)</f>
        <v>0</v>
      </c>
      <c r="CW501" s="27">
        <f>_xlfn.XLOOKUP($C501,[25]PSP!$C:$C,[25]PSP!$CW:$CW)</f>
        <v>1030.31</v>
      </c>
      <c r="CX501" s="28">
        <f t="shared" si="1926"/>
        <v>0</v>
      </c>
      <c r="CY501" s="29"/>
      <c r="CZ501" s="54">
        <f>_xlfn.XLOOKUP($C501,[25]PSP!$C:$C,[25]PSP!$CZ:$CZ)</f>
        <v>0</v>
      </c>
      <c r="DA501" s="27">
        <f>_xlfn.XLOOKUP($C501,[25]PSP!$C:$C,[25]PSP!$DA:$DA)</f>
        <v>1030.31</v>
      </c>
      <c r="DB501" s="28">
        <f t="shared" si="1927"/>
        <v>0</v>
      </c>
      <c r="DC501" s="29"/>
      <c r="DD501" s="54">
        <f>_xlfn.XLOOKUP($C501,[25]PSP!$C:$C,[25]PSP!$DD:$DD)</f>
        <v>0</v>
      </c>
      <c r="DE501" s="27">
        <f>_xlfn.XLOOKUP($C501,[25]PSP!$C:$C,[25]PSP!$DE:$DE)</f>
        <v>1030.31</v>
      </c>
      <c r="DF501" s="28">
        <f t="shared" si="1928"/>
        <v>0</v>
      </c>
      <c r="DG501" s="29"/>
      <c r="DH501" s="54">
        <f>_xlfn.XLOOKUP($C501,[25]PSP!$C:$C,[25]PSP!$DH:$DH)</f>
        <v>0</v>
      </c>
      <c r="DI501" s="27">
        <f>_xlfn.XLOOKUP($C501,[25]PSP!$C:$C,[25]PSP!$DI:$DI)</f>
        <v>1030.31</v>
      </c>
      <c r="DJ501" s="28">
        <f t="shared" si="1929"/>
        <v>0</v>
      </c>
      <c r="DK501" s="29"/>
      <c r="DL501" s="54">
        <f>_xlfn.XLOOKUP($C501,[25]PSP!$C:$C,[25]PSP!$DL:$DL)</f>
        <v>0</v>
      </c>
      <c r="DM501" s="27">
        <f>_xlfn.XLOOKUP($C501,[25]PSP!$C:$C,[25]PSP!$DM:$DM)</f>
        <v>1030.31</v>
      </c>
      <c r="DN501" s="28">
        <f t="shared" si="1930"/>
        <v>0</v>
      </c>
      <c r="DO501" s="29"/>
      <c r="DP501" s="54">
        <f>_xlfn.XLOOKUP($C501,[25]PSP!$C:$C,[25]PSP!$DP:$DP)</f>
        <v>0</v>
      </c>
      <c r="DQ501" s="27">
        <f>_xlfn.XLOOKUP($C501,[25]PSP!$C:$C,[25]PSP!$DQ:$DQ)</f>
        <v>1030.31</v>
      </c>
      <c r="DR501" s="28">
        <f t="shared" si="1931"/>
        <v>0</v>
      </c>
      <c r="DS501" s="29"/>
      <c r="DT501" s="54">
        <f>_xlfn.XLOOKUP($C501,[25]PSP!$C:$C,[25]PSP!$DT:$DT)</f>
        <v>0</v>
      </c>
      <c r="DU501" s="27">
        <f>_xlfn.XLOOKUP($C501,[25]PSP!$C:$C,[25]PSP!$DU:$DU)</f>
        <v>1030.31</v>
      </c>
      <c r="DV501" s="28">
        <f t="shared" si="1932"/>
        <v>0</v>
      </c>
      <c r="DW501" s="29"/>
      <c r="DX501" s="54">
        <f>_xlfn.XLOOKUP($C501,[25]PSP!$C:$C,[25]PSP!$DX:$DX)</f>
        <v>0</v>
      </c>
      <c r="DY501" s="27">
        <f>_xlfn.XLOOKUP($C501,[25]PSP!$C:$C,[25]PSP!$DY:$DY)</f>
        <v>1030.31</v>
      </c>
      <c r="DZ501" s="28">
        <f t="shared" si="1933"/>
        <v>0</v>
      </c>
      <c r="EA501" s="29"/>
      <c r="EB501" s="54">
        <f>_xlfn.XLOOKUP($C501,[25]PSP!$C:$C,[25]PSP!$EB:$EB)</f>
        <v>0</v>
      </c>
      <c r="EC501" s="27">
        <f>_xlfn.XLOOKUP($C501,[25]PSP!$C:$C,[25]PSP!$EC:$EC)</f>
        <v>1030.31</v>
      </c>
      <c r="ED501" s="28">
        <f t="shared" si="1934"/>
        <v>0</v>
      </c>
      <c r="EE501" s="29"/>
      <c r="EF501" s="54">
        <f>_xlfn.XLOOKUP($C501,[25]PSP!$C:$C,[25]PSP!$EF:$EF)</f>
        <v>0</v>
      </c>
      <c r="EG501" s="27">
        <f>_xlfn.XLOOKUP($C501,[25]PSP!$C:$C,[25]PSP!$EG:$EG)</f>
        <v>1030.31</v>
      </c>
      <c r="EH501" s="28">
        <f t="shared" si="1935"/>
        <v>0</v>
      </c>
      <c r="EI501" s="29"/>
      <c r="EJ501" s="54">
        <f>_xlfn.XLOOKUP($C501,[25]PSP!$C:$C,[25]PSP!$EJ:$EJ)</f>
        <v>0</v>
      </c>
      <c r="EK501" s="27">
        <f>_xlfn.XLOOKUP($C501,[25]PSP!$C:$C,[25]PSP!$EK:$EK)</f>
        <v>1030.31</v>
      </c>
      <c r="EL501" s="28">
        <f t="shared" si="1936"/>
        <v>0</v>
      </c>
      <c r="EM501" s="29"/>
      <c r="EN501" s="108"/>
      <c r="EO501" s="29">
        <f t="shared" si="1833"/>
        <v>0</v>
      </c>
      <c r="EP501" s="29">
        <f t="shared" si="1831"/>
        <v>0</v>
      </c>
      <c r="EQ501" s="4" t="b">
        <f t="shared" si="1832"/>
        <v>1</v>
      </c>
      <c r="ES501" s="118">
        <f t="shared" si="1868"/>
        <v>1.1767000000000001</v>
      </c>
    </row>
    <row r="502" spans="3:149" ht="21" x14ac:dyDescent="0.25">
      <c r="C502" s="24" t="s">
        <v>421</v>
      </c>
      <c r="D502" s="43">
        <f>_xlfn.XLOOKUP($C502,[25]PSP!$C:$C,[25]PSP!$D:$D)</f>
        <v>5213870</v>
      </c>
      <c r="E502" s="24" t="str">
        <f>_xlfn.XLOOKUP($C502,[25]PSP!$C:$C,[25]PSP!$E:$E)</f>
        <v>SICRO SERVIÇO</v>
      </c>
      <c r="F502" s="25" t="str">
        <f>_xlfn.XLOOKUP($C502,[25]PSP!$C:$C,[25]PSP!$F:$F)</f>
        <v>FORNECIMENTO E IMPLANTAÇÃO DE SUPORTE METÁLICO GALVANIZADO PARA PLACAS - 3,00 X 2,00 M</v>
      </c>
      <c r="G502" s="26" t="str">
        <f>_xlfn.XLOOKUP($C502,[25]PSP!$C:$C,[25]PSP!$G:$G)</f>
        <v>UN</v>
      </c>
      <c r="H502" s="53">
        <f>_xlfn.XLOOKUP($C502,[25]PSP!$C:$C,[25]PSP!$H:$H)</f>
        <v>0</v>
      </c>
      <c r="I502" s="28">
        <f>_xlfn.XLOOKUP($C502,[25]PSP!$C:$C,[25]PSP!$I:$I)</f>
        <v>0</v>
      </c>
      <c r="J502" s="28">
        <f t="shared" si="1903"/>
        <v>0</v>
      </c>
      <c r="K502" s="29"/>
      <c r="L502" s="54">
        <f>_xlfn.XLOOKUP($C502,[25]PSP!$C:$C,[25]PSP!$L:$L)</f>
        <v>0</v>
      </c>
      <c r="M502" s="27">
        <f>_xlfn.XLOOKUP($C502,[25]PSP!$C:$C,[25]PSP!$M:$M)</f>
        <v>1229.1600000000001</v>
      </c>
      <c r="N502" s="28">
        <f t="shared" si="1904"/>
        <v>0</v>
      </c>
      <c r="O502" s="29"/>
      <c r="P502" s="54">
        <f>_xlfn.XLOOKUP($C502,[25]PSP!$C:$C,[25]PSP!$P:$P)</f>
        <v>0</v>
      </c>
      <c r="Q502" s="27">
        <f>_xlfn.XLOOKUP($C502,[25]PSP!$C:$C,[25]PSP!$Q:$Q)</f>
        <v>1229.1600000000001</v>
      </c>
      <c r="R502" s="28">
        <f t="shared" si="1905"/>
        <v>0</v>
      </c>
      <c r="S502" s="29"/>
      <c r="T502" s="54">
        <f>_xlfn.XLOOKUP($C502,[25]PSP!$C:$C,[25]PSP!$T:$T)</f>
        <v>0</v>
      </c>
      <c r="U502" s="27">
        <f>_xlfn.XLOOKUP($C502,[25]PSP!$C:$C,[25]PSP!$U:$U)</f>
        <v>1229.1600000000001</v>
      </c>
      <c r="V502" s="28">
        <f t="shared" si="1906"/>
        <v>0</v>
      </c>
      <c r="W502" s="29"/>
      <c r="X502" s="54">
        <f>_xlfn.XLOOKUP($C502,[25]PSP!$C:$C,[25]PSP!$X:$X)</f>
        <v>0</v>
      </c>
      <c r="Y502" s="27">
        <f>_xlfn.XLOOKUP($C502,[25]PSP!$C:$C,[25]PSP!$Y:$Y)</f>
        <v>1229.1600000000001</v>
      </c>
      <c r="Z502" s="28">
        <f t="shared" si="1907"/>
        <v>0</v>
      </c>
      <c r="AA502" s="29"/>
      <c r="AB502" s="54">
        <f>_xlfn.XLOOKUP($C502,[25]PSP!$C:$C,[25]PSP!$AB:$AB)</f>
        <v>0</v>
      </c>
      <c r="AC502" s="27">
        <f>_xlfn.XLOOKUP($C502,[25]PSP!$C:$C,[25]PSP!$AC:$AC)</f>
        <v>1229.1600000000001</v>
      </c>
      <c r="AD502" s="28">
        <f t="shared" si="1908"/>
        <v>0</v>
      </c>
      <c r="AE502" s="29"/>
      <c r="AF502" s="54">
        <f>_xlfn.XLOOKUP($C502,[25]PSP!$C:$C,[25]PSP!$AF:$AF)</f>
        <v>0</v>
      </c>
      <c r="AG502" s="27">
        <f>_xlfn.XLOOKUP($C502,[25]PSP!$C:$C,[25]PSP!$AG:$AG)</f>
        <v>1229.1600000000001</v>
      </c>
      <c r="AH502" s="28">
        <f t="shared" si="1909"/>
        <v>0</v>
      </c>
      <c r="AI502" s="29"/>
      <c r="AJ502" s="54">
        <f>_xlfn.XLOOKUP($C502,[25]PSP!$C:$C,[25]PSP!$AJ:$AJ)</f>
        <v>0</v>
      </c>
      <c r="AK502" s="27">
        <f>_xlfn.XLOOKUP($C502,[25]PSP!$C:$C,[25]PSP!$AK:$AK)</f>
        <v>1229.1600000000001</v>
      </c>
      <c r="AL502" s="28">
        <f t="shared" si="1910"/>
        <v>0</v>
      </c>
      <c r="AM502" s="29"/>
      <c r="AN502" s="54">
        <f>_xlfn.XLOOKUP($C502,[25]PSP!$C:$C,[25]PSP!$AN:$AN)</f>
        <v>0</v>
      </c>
      <c r="AO502" s="27">
        <f>_xlfn.XLOOKUP($C502,[25]PSP!$C:$C,[25]PSP!$AO:$AO)</f>
        <v>1229.1600000000001</v>
      </c>
      <c r="AP502" s="28">
        <f t="shared" si="1911"/>
        <v>0</v>
      </c>
      <c r="AQ502" s="29"/>
      <c r="AR502" s="54">
        <f>_xlfn.XLOOKUP($C502,[25]PSP!$C:$C,[25]PSP!$AR:$AR)</f>
        <v>0</v>
      </c>
      <c r="AS502" s="27">
        <f>_xlfn.XLOOKUP($C502,[25]PSP!$C:$C,[25]PSP!$AS:$AS)</f>
        <v>1229.1600000000001</v>
      </c>
      <c r="AT502" s="28">
        <f t="shared" si="1912"/>
        <v>0</v>
      </c>
      <c r="AU502" s="29"/>
      <c r="AV502" s="54">
        <f>_xlfn.XLOOKUP($C502,[25]PSP!$C:$C,[25]PSP!$AV:$AV)</f>
        <v>0</v>
      </c>
      <c r="AW502" s="27">
        <f>_xlfn.XLOOKUP($C502,[25]PSP!$C:$C,[25]PSP!$AW:$AW)</f>
        <v>1229.1600000000001</v>
      </c>
      <c r="AX502" s="28">
        <f t="shared" si="1913"/>
        <v>0</v>
      </c>
      <c r="AY502" s="29"/>
      <c r="AZ502" s="54">
        <f>_xlfn.XLOOKUP($C502,[25]PSP!$C:$C,[25]PSP!$AZ:$AZ)</f>
        <v>0</v>
      </c>
      <c r="BA502" s="27">
        <f>_xlfn.XLOOKUP($C502,[25]PSP!$C:$C,[25]PSP!$BA:$BA)</f>
        <v>1229.1600000000001</v>
      </c>
      <c r="BB502" s="28">
        <f t="shared" si="1914"/>
        <v>0</v>
      </c>
      <c r="BC502" s="29"/>
      <c r="BD502" s="54">
        <f>_xlfn.XLOOKUP($C502,[25]PSP!$C:$C,[25]PSP!$BD:$BD)</f>
        <v>0</v>
      </c>
      <c r="BE502" s="27">
        <f>_xlfn.XLOOKUP($C502,[25]PSP!$C:$C,[25]PSP!$BE:$BE)</f>
        <v>1229.1600000000001</v>
      </c>
      <c r="BF502" s="28">
        <f t="shared" si="1915"/>
        <v>0</v>
      </c>
      <c r="BG502" s="29"/>
      <c r="BH502" s="54">
        <f>_xlfn.XLOOKUP($C502,[25]PSP!$C:$C,[25]PSP!$BH:$BH)</f>
        <v>0</v>
      </c>
      <c r="BI502" s="27">
        <f>_xlfn.XLOOKUP($C502,[25]PSP!$C:$C,[25]PSP!$BI:$BI)</f>
        <v>1229.1600000000001</v>
      </c>
      <c r="BJ502" s="28">
        <f t="shared" si="1916"/>
        <v>0</v>
      </c>
      <c r="BK502" s="29"/>
      <c r="BL502" s="54">
        <f>_xlfn.XLOOKUP($C502,[25]PSP!$C:$C,[25]PSP!$BL:$BL)</f>
        <v>0</v>
      </c>
      <c r="BM502" s="27">
        <f>_xlfn.XLOOKUP($C502,[25]PSP!$C:$C,[25]PSP!$BM:$BM)</f>
        <v>1229.1600000000001</v>
      </c>
      <c r="BN502" s="28">
        <f t="shared" si="1917"/>
        <v>0</v>
      </c>
      <c r="BO502" s="29"/>
      <c r="BP502" s="54">
        <f>_xlfn.XLOOKUP($C502,[25]PSP!$C:$C,[25]PSP!$BP:$BP)</f>
        <v>0</v>
      </c>
      <c r="BQ502" s="27">
        <f>_xlfn.XLOOKUP($C502,[25]PSP!$C:$C,[25]PSP!$BQ:$BQ)</f>
        <v>1229.1600000000001</v>
      </c>
      <c r="BR502" s="28">
        <f t="shared" si="1918"/>
        <v>0</v>
      </c>
      <c r="BS502" s="29"/>
      <c r="BT502" s="54">
        <f>_xlfn.XLOOKUP($C502,[25]PSP!$C:$C,[25]PSP!$BT:$BT)</f>
        <v>0</v>
      </c>
      <c r="BU502" s="27">
        <f>_xlfn.XLOOKUP($C502,[25]PSP!$C:$C,[25]PSP!$BU:$BU)</f>
        <v>1229.1600000000001</v>
      </c>
      <c r="BV502" s="28">
        <f t="shared" si="1919"/>
        <v>0</v>
      </c>
      <c r="BW502" s="29"/>
      <c r="BX502" s="54">
        <f>_xlfn.XLOOKUP($C502,[25]PSP!$C:$C,[25]PSP!$BX:$BX)</f>
        <v>0</v>
      </c>
      <c r="BY502" s="27">
        <f>_xlfn.XLOOKUP($C502,[25]PSP!$C:$C,[25]PSP!$BY:$BY)</f>
        <v>1229.1600000000001</v>
      </c>
      <c r="BZ502" s="28">
        <f t="shared" si="1920"/>
        <v>0</v>
      </c>
      <c r="CA502" s="29"/>
      <c r="CB502" s="54">
        <f>_xlfn.XLOOKUP($C502,[25]PSP!$C:$C,[25]PSP!$CB:$CB)</f>
        <v>0</v>
      </c>
      <c r="CC502" s="27">
        <f>_xlfn.XLOOKUP($C502,[25]PSP!$C:$C,[25]PSP!$CC:$CC)</f>
        <v>1229.1600000000001</v>
      </c>
      <c r="CD502" s="28">
        <f t="shared" si="1921"/>
        <v>0</v>
      </c>
      <c r="CE502" s="29"/>
      <c r="CF502" s="54">
        <f>_xlfn.XLOOKUP($C502,[25]PSP!$C:$C,[25]PSP!$CF:$CF)</f>
        <v>0</v>
      </c>
      <c r="CG502" s="27">
        <f>_xlfn.XLOOKUP($C502,[25]PSP!$C:$C,[25]PSP!$CG:$CG)</f>
        <v>1229.1600000000001</v>
      </c>
      <c r="CH502" s="28">
        <f t="shared" si="1922"/>
        <v>0</v>
      </c>
      <c r="CI502" s="29"/>
      <c r="CJ502" s="54">
        <f>_xlfn.XLOOKUP($C502,[25]PSP!$C:$C,[25]PSP!$CJ:$CJ)</f>
        <v>0</v>
      </c>
      <c r="CK502" s="27">
        <f>_xlfn.XLOOKUP($C502,[25]PSP!$C:$C,[25]PSP!$CK:$CK)</f>
        <v>1229.1600000000001</v>
      </c>
      <c r="CL502" s="28">
        <f t="shared" si="1923"/>
        <v>0</v>
      </c>
      <c r="CM502" s="29"/>
      <c r="CN502" s="54">
        <f>_xlfn.XLOOKUP($C502,[25]PSP!$C:$C,[25]PSP!$CN:$CN)</f>
        <v>0</v>
      </c>
      <c r="CO502" s="27">
        <f>_xlfn.XLOOKUP($C502,[25]PSP!$C:$C,[25]PSP!$CO:$CO)</f>
        <v>1229.1600000000001</v>
      </c>
      <c r="CP502" s="28">
        <f t="shared" si="1924"/>
        <v>0</v>
      </c>
      <c r="CQ502" s="29"/>
      <c r="CR502" s="54">
        <f>_xlfn.XLOOKUP($C502,[25]PSP!$C:$C,[25]PSP!$CR:$CR)</f>
        <v>0</v>
      </c>
      <c r="CS502" s="27">
        <f>_xlfn.XLOOKUP($C502,[25]PSP!$C:$C,[25]PSP!$CS:$CS)</f>
        <v>1229.1600000000001</v>
      </c>
      <c r="CT502" s="28">
        <f t="shared" si="1925"/>
        <v>0</v>
      </c>
      <c r="CU502" s="29"/>
      <c r="CV502" s="54">
        <f>_xlfn.XLOOKUP($C502,[25]PSP!$C:$C,[25]PSP!$CV:$CV)</f>
        <v>0</v>
      </c>
      <c r="CW502" s="27">
        <f>_xlfn.XLOOKUP($C502,[25]PSP!$C:$C,[25]PSP!$CW:$CW)</f>
        <v>1229.1600000000001</v>
      </c>
      <c r="CX502" s="28">
        <f t="shared" si="1926"/>
        <v>0</v>
      </c>
      <c r="CY502" s="29"/>
      <c r="CZ502" s="54">
        <f>_xlfn.XLOOKUP($C502,[25]PSP!$C:$C,[25]PSP!$CZ:$CZ)</f>
        <v>0</v>
      </c>
      <c r="DA502" s="27">
        <f>_xlfn.XLOOKUP($C502,[25]PSP!$C:$C,[25]PSP!$DA:$DA)</f>
        <v>1229.1600000000001</v>
      </c>
      <c r="DB502" s="28">
        <f t="shared" si="1927"/>
        <v>0</v>
      </c>
      <c r="DC502" s="29"/>
      <c r="DD502" s="54">
        <f>_xlfn.XLOOKUP($C502,[25]PSP!$C:$C,[25]PSP!$DD:$DD)</f>
        <v>0</v>
      </c>
      <c r="DE502" s="27">
        <f>_xlfn.XLOOKUP($C502,[25]PSP!$C:$C,[25]PSP!$DE:$DE)</f>
        <v>1229.1600000000001</v>
      </c>
      <c r="DF502" s="28">
        <f t="shared" si="1928"/>
        <v>0</v>
      </c>
      <c r="DG502" s="29"/>
      <c r="DH502" s="54">
        <f>_xlfn.XLOOKUP($C502,[25]PSP!$C:$C,[25]PSP!$DH:$DH)</f>
        <v>0</v>
      </c>
      <c r="DI502" s="27">
        <f>_xlfn.XLOOKUP($C502,[25]PSP!$C:$C,[25]PSP!$DI:$DI)</f>
        <v>1229.1600000000001</v>
      </c>
      <c r="DJ502" s="28">
        <f t="shared" si="1929"/>
        <v>0</v>
      </c>
      <c r="DK502" s="29"/>
      <c r="DL502" s="54">
        <f>_xlfn.XLOOKUP($C502,[25]PSP!$C:$C,[25]PSP!$DL:$DL)</f>
        <v>0</v>
      </c>
      <c r="DM502" s="27">
        <f>_xlfn.XLOOKUP($C502,[25]PSP!$C:$C,[25]PSP!$DM:$DM)</f>
        <v>1229.1600000000001</v>
      </c>
      <c r="DN502" s="28">
        <f t="shared" si="1930"/>
        <v>0</v>
      </c>
      <c r="DO502" s="29"/>
      <c r="DP502" s="54">
        <f>_xlfn.XLOOKUP($C502,[25]PSP!$C:$C,[25]PSP!$DP:$DP)</f>
        <v>0</v>
      </c>
      <c r="DQ502" s="27">
        <f>_xlfn.XLOOKUP($C502,[25]PSP!$C:$C,[25]PSP!$DQ:$DQ)</f>
        <v>1229.1600000000001</v>
      </c>
      <c r="DR502" s="28">
        <f t="shared" si="1931"/>
        <v>0</v>
      </c>
      <c r="DS502" s="29"/>
      <c r="DT502" s="54">
        <f>_xlfn.XLOOKUP($C502,[25]PSP!$C:$C,[25]PSP!$DT:$DT)</f>
        <v>0</v>
      </c>
      <c r="DU502" s="27">
        <f>_xlfn.XLOOKUP($C502,[25]PSP!$C:$C,[25]PSP!$DU:$DU)</f>
        <v>1229.1600000000001</v>
      </c>
      <c r="DV502" s="28">
        <f t="shared" si="1932"/>
        <v>0</v>
      </c>
      <c r="DW502" s="29"/>
      <c r="DX502" s="54">
        <f>_xlfn.XLOOKUP($C502,[25]PSP!$C:$C,[25]PSP!$DX:$DX)</f>
        <v>0</v>
      </c>
      <c r="DY502" s="27">
        <f>_xlfn.XLOOKUP($C502,[25]PSP!$C:$C,[25]PSP!$DY:$DY)</f>
        <v>1229.1600000000001</v>
      </c>
      <c r="DZ502" s="28">
        <f t="shared" si="1933"/>
        <v>0</v>
      </c>
      <c r="EA502" s="29"/>
      <c r="EB502" s="54">
        <f>_xlfn.XLOOKUP($C502,[25]PSP!$C:$C,[25]PSP!$EB:$EB)</f>
        <v>0</v>
      </c>
      <c r="EC502" s="27">
        <f>_xlfn.XLOOKUP($C502,[25]PSP!$C:$C,[25]PSP!$EC:$EC)</f>
        <v>1229.1600000000001</v>
      </c>
      <c r="ED502" s="28">
        <f t="shared" si="1934"/>
        <v>0</v>
      </c>
      <c r="EE502" s="29"/>
      <c r="EF502" s="54">
        <f>_xlfn.XLOOKUP($C502,[25]PSP!$C:$C,[25]PSP!$EF:$EF)</f>
        <v>0</v>
      </c>
      <c r="EG502" s="27">
        <f>_xlfn.XLOOKUP($C502,[25]PSP!$C:$C,[25]PSP!$EG:$EG)</f>
        <v>1229.1600000000001</v>
      </c>
      <c r="EH502" s="28">
        <f t="shared" si="1935"/>
        <v>0</v>
      </c>
      <c r="EI502" s="29"/>
      <c r="EJ502" s="54">
        <f>_xlfn.XLOOKUP($C502,[25]PSP!$C:$C,[25]PSP!$EJ:$EJ)</f>
        <v>0</v>
      </c>
      <c r="EK502" s="27">
        <f>_xlfn.XLOOKUP($C502,[25]PSP!$C:$C,[25]PSP!$EK:$EK)</f>
        <v>1229.1600000000001</v>
      </c>
      <c r="EL502" s="28">
        <f t="shared" si="1936"/>
        <v>0</v>
      </c>
      <c r="EM502" s="29"/>
      <c r="EN502" s="108"/>
      <c r="EO502" s="29">
        <f t="shared" si="1833"/>
        <v>0</v>
      </c>
      <c r="EP502" s="29">
        <f t="shared" si="1831"/>
        <v>0</v>
      </c>
      <c r="EQ502" s="4" t="b">
        <f t="shared" si="1832"/>
        <v>1</v>
      </c>
      <c r="ES502" s="118">
        <f t="shared" si="1868"/>
        <v>1.1767000000000001</v>
      </c>
    </row>
    <row r="503" spans="3:149" ht="21" x14ac:dyDescent="0.25">
      <c r="C503" s="24" t="s">
        <v>422</v>
      </c>
      <c r="D503" s="43">
        <f>_xlfn.XLOOKUP($C503,[25]PSP!$C:$C,[25]PSP!$D:$D)</f>
        <v>5213871</v>
      </c>
      <c r="E503" s="24" t="str">
        <f>_xlfn.XLOOKUP($C503,[25]PSP!$C:$C,[25]PSP!$E:$E)</f>
        <v>SICRO SERVIÇO</v>
      </c>
      <c r="F503" s="25" t="str">
        <f>_xlfn.XLOOKUP($C503,[25]PSP!$C:$C,[25]PSP!$F:$F)</f>
        <v>FORNECIMENTO E IMPLANTAÇÃO DE SUPORTE METÁLICO GALVANIZADO PARA PLACAS - 4,00 X 2,00 M</v>
      </c>
      <c r="G503" s="26" t="str">
        <f>_xlfn.XLOOKUP($C503,[25]PSP!$C:$C,[25]PSP!$G:$G)</f>
        <v>UN</v>
      </c>
      <c r="H503" s="53">
        <f>_xlfn.XLOOKUP($C503,[25]PSP!$C:$C,[25]PSP!$H:$H)</f>
        <v>0</v>
      </c>
      <c r="I503" s="28">
        <f>_xlfn.XLOOKUP($C503,[25]PSP!$C:$C,[25]PSP!$I:$I)</f>
        <v>0</v>
      </c>
      <c r="J503" s="28">
        <f t="shared" si="1903"/>
        <v>0</v>
      </c>
      <c r="K503" s="29"/>
      <c r="L503" s="54">
        <f>_xlfn.XLOOKUP($C503,[25]PSP!$C:$C,[25]PSP!$L:$L)</f>
        <v>0</v>
      </c>
      <c r="M503" s="27">
        <f>_xlfn.XLOOKUP($C503,[25]PSP!$C:$C,[25]PSP!$M:$M)</f>
        <v>1662.76</v>
      </c>
      <c r="N503" s="28">
        <f t="shared" si="1904"/>
        <v>0</v>
      </c>
      <c r="O503" s="29"/>
      <c r="P503" s="54">
        <f>_xlfn.XLOOKUP($C503,[25]PSP!$C:$C,[25]PSP!$P:$P)</f>
        <v>0</v>
      </c>
      <c r="Q503" s="27">
        <f>_xlfn.XLOOKUP($C503,[25]PSP!$C:$C,[25]PSP!$Q:$Q)</f>
        <v>1662.76</v>
      </c>
      <c r="R503" s="28">
        <f t="shared" si="1905"/>
        <v>0</v>
      </c>
      <c r="S503" s="29"/>
      <c r="T503" s="54">
        <f>_xlfn.XLOOKUP($C503,[25]PSP!$C:$C,[25]PSP!$T:$T)</f>
        <v>0</v>
      </c>
      <c r="U503" s="27">
        <f>_xlfn.XLOOKUP($C503,[25]PSP!$C:$C,[25]PSP!$U:$U)</f>
        <v>1662.76</v>
      </c>
      <c r="V503" s="28">
        <f t="shared" si="1906"/>
        <v>0</v>
      </c>
      <c r="W503" s="29"/>
      <c r="X503" s="54">
        <f>_xlfn.XLOOKUP($C503,[25]PSP!$C:$C,[25]PSP!$X:$X)</f>
        <v>0</v>
      </c>
      <c r="Y503" s="27">
        <f>_xlfn.XLOOKUP($C503,[25]PSP!$C:$C,[25]PSP!$Y:$Y)</f>
        <v>1662.76</v>
      </c>
      <c r="Z503" s="28">
        <f t="shared" si="1907"/>
        <v>0</v>
      </c>
      <c r="AA503" s="29"/>
      <c r="AB503" s="54">
        <f>_xlfn.XLOOKUP($C503,[25]PSP!$C:$C,[25]PSP!$AB:$AB)</f>
        <v>0</v>
      </c>
      <c r="AC503" s="27">
        <f>_xlfn.XLOOKUP($C503,[25]PSP!$C:$C,[25]PSP!$AC:$AC)</f>
        <v>1662.76</v>
      </c>
      <c r="AD503" s="28">
        <f t="shared" si="1908"/>
        <v>0</v>
      </c>
      <c r="AE503" s="29"/>
      <c r="AF503" s="54">
        <f>_xlfn.XLOOKUP($C503,[25]PSP!$C:$C,[25]PSP!$AF:$AF)</f>
        <v>0</v>
      </c>
      <c r="AG503" s="27">
        <f>_xlfn.XLOOKUP($C503,[25]PSP!$C:$C,[25]PSP!$AG:$AG)</f>
        <v>1662.76</v>
      </c>
      <c r="AH503" s="28">
        <f t="shared" si="1909"/>
        <v>0</v>
      </c>
      <c r="AI503" s="29"/>
      <c r="AJ503" s="54">
        <f>_xlfn.XLOOKUP($C503,[25]PSP!$C:$C,[25]PSP!$AJ:$AJ)</f>
        <v>0</v>
      </c>
      <c r="AK503" s="27">
        <f>_xlfn.XLOOKUP($C503,[25]PSP!$C:$C,[25]PSP!$AK:$AK)</f>
        <v>1662.76</v>
      </c>
      <c r="AL503" s="28">
        <f t="shared" si="1910"/>
        <v>0</v>
      </c>
      <c r="AM503" s="29"/>
      <c r="AN503" s="54">
        <f>_xlfn.XLOOKUP($C503,[25]PSP!$C:$C,[25]PSP!$AN:$AN)</f>
        <v>0</v>
      </c>
      <c r="AO503" s="27">
        <f>_xlfn.XLOOKUP($C503,[25]PSP!$C:$C,[25]PSP!$AO:$AO)</f>
        <v>1662.76</v>
      </c>
      <c r="AP503" s="28">
        <f t="shared" si="1911"/>
        <v>0</v>
      </c>
      <c r="AQ503" s="29"/>
      <c r="AR503" s="54">
        <f>_xlfn.XLOOKUP($C503,[25]PSP!$C:$C,[25]PSP!$AR:$AR)</f>
        <v>0</v>
      </c>
      <c r="AS503" s="27">
        <f>_xlfn.XLOOKUP($C503,[25]PSP!$C:$C,[25]PSP!$AS:$AS)</f>
        <v>1662.76</v>
      </c>
      <c r="AT503" s="28">
        <f t="shared" si="1912"/>
        <v>0</v>
      </c>
      <c r="AU503" s="29"/>
      <c r="AV503" s="54">
        <f>_xlfn.XLOOKUP($C503,[25]PSP!$C:$C,[25]PSP!$AV:$AV)</f>
        <v>0</v>
      </c>
      <c r="AW503" s="27">
        <f>_xlfn.XLOOKUP($C503,[25]PSP!$C:$C,[25]PSP!$AW:$AW)</f>
        <v>1662.76</v>
      </c>
      <c r="AX503" s="28">
        <f t="shared" si="1913"/>
        <v>0</v>
      </c>
      <c r="AY503" s="29"/>
      <c r="AZ503" s="54">
        <f>_xlfn.XLOOKUP($C503,[25]PSP!$C:$C,[25]PSP!$AZ:$AZ)</f>
        <v>0</v>
      </c>
      <c r="BA503" s="27">
        <f>_xlfn.XLOOKUP($C503,[25]PSP!$C:$C,[25]PSP!$BA:$BA)</f>
        <v>1662.76</v>
      </c>
      <c r="BB503" s="28">
        <f t="shared" si="1914"/>
        <v>0</v>
      </c>
      <c r="BC503" s="29"/>
      <c r="BD503" s="54">
        <f>_xlfn.XLOOKUP($C503,[25]PSP!$C:$C,[25]PSP!$BD:$BD)</f>
        <v>0</v>
      </c>
      <c r="BE503" s="27">
        <f>_xlfn.XLOOKUP($C503,[25]PSP!$C:$C,[25]PSP!$BE:$BE)</f>
        <v>1662.76</v>
      </c>
      <c r="BF503" s="28">
        <f t="shared" si="1915"/>
        <v>0</v>
      </c>
      <c r="BG503" s="29"/>
      <c r="BH503" s="54">
        <f>_xlfn.XLOOKUP($C503,[25]PSP!$C:$C,[25]PSP!$BH:$BH)</f>
        <v>0</v>
      </c>
      <c r="BI503" s="27">
        <f>_xlfn.XLOOKUP($C503,[25]PSP!$C:$C,[25]PSP!$BI:$BI)</f>
        <v>1662.76</v>
      </c>
      <c r="BJ503" s="28">
        <f t="shared" si="1916"/>
        <v>0</v>
      </c>
      <c r="BK503" s="29"/>
      <c r="BL503" s="54">
        <f>_xlfn.XLOOKUP($C503,[25]PSP!$C:$C,[25]PSP!$BL:$BL)</f>
        <v>0</v>
      </c>
      <c r="BM503" s="27">
        <f>_xlfn.XLOOKUP($C503,[25]PSP!$C:$C,[25]PSP!$BM:$BM)</f>
        <v>1662.76</v>
      </c>
      <c r="BN503" s="28">
        <f t="shared" si="1917"/>
        <v>0</v>
      </c>
      <c r="BO503" s="29"/>
      <c r="BP503" s="54">
        <f>_xlfn.XLOOKUP($C503,[25]PSP!$C:$C,[25]PSP!$BP:$BP)</f>
        <v>0</v>
      </c>
      <c r="BQ503" s="27">
        <f>_xlfn.XLOOKUP($C503,[25]PSP!$C:$C,[25]PSP!$BQ:$BQ)</f>
        <v>1662.76</v>
      </c>
      <c r="BR503" s="28">
        <f t="shared" si="1918"/>
        <v>0</v>
      </c>
      <c r="BS503" s="29"/>
      <c r="BT503" s="54">
        <f>_xlfn.XLOOKUP($C503,[25]PSP!$C:$C,[25]PSP!$BT:$BT)</f>
        <v>0</v>
      </c>
      <c r="BU503" s="27">
        <f>_xlfn.XLOOKUP($C503,[25]PSP!$C:$C,[25]PSP!$BU:$BU)</f>
        <v>1662.76</v>
      </c>
      <c r="BV503" s="28">
        <f t="shared" si="1919"/>
        <v>0</v>
      </c>
      <c r="BW503" s="29"/>
      <c r="BX503" s="54">
        <f>_xlfn.XLOOKUP($C503,[25]PSP!$C:$C,[25]PSP!$BX:$BX)</f>
        <v>0</v>
      </c>
      <c r="BY503" s="27">
        <f>_xlfn.XLOOKUP($C503,[25]PSP!$C:$C,[25]PSP!$BY:$BY)</f>
        <v>1662.76</v>
      </c>
      <c r="BZ503" s="28">
        <f t="shared" si="1920"/>
        <v>0</v>
      </c>
      <c r="CA503" s="29"/>
      <c r="CB503" s="54">
        <f>_xlfn.XLOOKUP($C503,[25]PSP!$C:$C,[25]PSP!$CB:$CB)</f>
        <v>0</v>
      </c>
      <c r="CC503" s="27">
        <f>_xlfn.XLOOKUP($C503,[25]PSP!$C:$C,[25]PSP!$CC:$CC)</f>
        <v>1662.76</v>
      </c>
      <c r="CD503" s="28">
        <f t="shared" si="1921"/>
        <v>0</v>
      </c>
      <c r="CE503" s="29"/>
      <c r="CF503" s="54">
        <f>_xlfn.XLOOKUP($C503,[25]PSP!$C:$C,[25]PSP!$CF:$CF)</f>
        <v>0</v>
      </c>
      <c r="CG503" s="27">
        <f>_xlfn.XLOOKUP($C503,[25]PSP!$C:$C,[25]PSP!$CG:$CG)</f>
        <v>1662.76</v>
      </c>
      <c r="CH503" s="28">
        <f t="shared" si="1922"/>
        <v>0</v>
      </c>
      <c r="CI503" s="29"/>
      <c r="CJ503" s="54">
        <f>_xlfn.XLOOKUP($C503,[25]PSP!$C:$C,[25]PSP!$CJ:$CJ)</f>
        <v>0</v>
      </c>
      <c r="CK503" s="27">
        <f>_xlfn.XLOOKUP($C503,[25]PSP!$C:$C,[25]PSP!$CK:$CK)</f>
        <v>1662.76</v>
      </c>
      <c r="CL503" s="28">
        <f t="shared" si="1923"/>
        <v>0</v>
      </c>
      <c r="CM503" s="29"/>
      <c r="CN503" s="54">
        <f>_xlfn.XLOOKUP($C503,[25]PSP!$C:$C,[25]PSP!$CN:$CN)</f>
        <v>0</v>
      </c>
      <c r="CO503" s="27">
        <f>_xlfn.XLOOKUP($C503,[25]PSP!$C:$C,[25]PSP!$CO:$CO)</f>
        <v>1662.76</v>
      </c>
      <c r="CP503" s="28">
        <f t="shared" si="1924"/>
        <v>0</v>
      </c>
      <c r="CQ503" s="29"/>
      <c r="CR503" s="54">
        <f>_xlfn.XLOOKUP($C503,[25]PSP!$C:$C,[25]PSP!$CR:$CR)</f>
        <v>0</v>
      </c>
      <c r="CS503" s="27">
        <f>_xlfn.XLOOKUP($C503,[25]PSP!$C:$C,[25]PSP!$CS:$CS)</f>
        <v>1662.76</v>
      </c>
      <c r="CT503" s="28">
        <f t="shared" si="1925"/>
        <v>0</v>
      </c>
      <c r="CU503" s="29"/>
      <c r="CV503" s="54">
        <f>_xlfn.XLOOKUP($C503,[25]PSP!$C:$C,[25]PSP!$CV:$CV)</f>
        <v>0</v>
      </c>
      <c r="CW503" s="27">
        <f>_xlfn.XLOOKUP($C503,[25]PSP!$C:$C,[25]PSP!$CW:$CW)</f>
        <v>1662.76</v>
      </c>
      <c r="CX503" s="28">
        <f t="shared" si="1926"/>
        <v>0</v>
      </c>
      <c r="CY503" s="29"/>
      <c r="CZ503" s="54">
        <f>_xlfn.XLOOKUP($C503,[25]PSP!$C:$C,[25]PSP!$CZ:$CZ)</f>
        <v>0</v>
      </c>
      <c r="DA503" s="27">
        <f>_xlfn.XLOOKUP($C503,[25]PSP!$C:$C,[25]PSP!$DA:$DA)</f>
        <v>1662.76</v>
      </c>
      <c r="DB503" s="28">
        <f t="shared" si="1927"/>
        <v>0</v>
      </c>
      <c r="DC503" s="29"/>
      <c r="DD503" s="54">
        <f>_xlfn.XLOOKUP($C503,[25]PSP!$C:$C,[25]PSP!$DD:$DD)</f>
        <v>0</v>
      </c>
      <c r="DE503" s="27">
        <f>_xlfn.XLOOKUP($C503,[25]PSP!$C:$C,[25]PSP!$DE:$DE)</f>
        <v>1662.76</v>
      </c>
      <c r="DF503" s="28">
        <f t="shared" si="1928"/>
        <v>0</v>
      </c>
      <c r="DG503" s="29"/>
      <c r="DH503" s="54">
        <f>_xlfn.XLOOKUP($C503,[25]PSP!$C:$C,[25]PSP!$DH:$DH)</f>
        <v>0</v>
      </c>
      <c r="DI503" s="27">
        <f>_xlfn.XLOOKUP($C503,[25]PSP!$C:$C,[25]PSP!$DI:$DI)</f>
        <v>1662.76</v>
      </c>
      <c r="DJ503" s="28">
        <f t="shared" si="1929"/>
        <v>0</v>
      </c>
      <c r="DK503" s="29"/>
      <c r="DL503" s="54">
        <f>_xlfn.XLOOKUP($C503,[25]PSP!$C:$C,[25]PSP!$DL:$DL)</f>
        <v>0</v>
      </c>
      <c r="DM503" s="27">
        <f>_xlfn.XLOOKUP($C503,[25]PSP!$C:$C,[25]PSP!$DM:$DM)</f>
        <v>1662.76</v>
      </c>
      <c r="DN503" s="28">
        <f t="shared" si="1930"/>
        <v>0</v>
      </c>
      <c r="DO503" s="29"/>
      <c r="DP503" s="54">
        <f>_xlfn.XLOOKUP($C503,[25]PSP!$C:$C,[25]PSP!$DP:$DP)</f>
        <v>0</v>
      </c>
      <c r="DQ503" s="27">
        <f>_xlfn.XLOOKUP($C503,[25]PSP!$C:$C,[25]PSP!$DQ:$DQ)</f>
        <v>1662.76</v>
      </c>
      <c r="DR503" s="28">
        <f t="shared" si="1931"/>
        <v>0</v>
      </c>
      <c r="DS503" s="29"/>
      <c r="DT503" s="54">
        <f>_xlfn.XLOOKUP($C503,[25]PSP!$C:$C,[25]PSP!$DT:$DT)</f>
        <v>0</v>
      </c>
      <c r="DU503" s="27">
        <f>_xlfn.XLOOKUP($C503,[25]PSP!$C:$C,[25]PSP!$DU:$DU)</f>
        <v>1662.76</v>
      </c>
      <c r="DV503" s="28">
        <f t="shared" si="1932"/>
        <v>0</v>
      </c>
      <c r="DW503" s="29"/>
      <c r="DX503" s="54">
        <f>_xlfn.XLOOKUP($C503,[25]PSP!$C:$C,[25]PSP!$DX:$DX)</f>
        <v>0</v>
      </c>
      <c r="DY503" s="27">
        <f>_xlfn.XLOOKUP($C503,[25]PSP!$C:$C,[25]PSP!$DY:$DY)</f>
        <v>1662.76</v>
      </c>
      <c r="DZ503" s="28">
        <f t="shared" si="1933"/>
        <v>0</v>
      </c>
      <c r="EA503" s="29"/>
      <c r="EB503" s="54">
        <f>_xlfn.XLOOKUP($C503,[25]PSP!$C:$C,[25]PSP!$EB:$EB)</f>
        <v>0</v>
      </c>
      <c r="EC503" s="27">
        <f>_xlfn.XLOOKUP($C503,[25]PSP!$C:$C,[25]PSP!$EC:$EC)</f>
        <v>1662.76</v>
      </c>
      <c r="ED503" s="28">
        <f t="shared" si="1934"/>
        <v>0</v>
      </c>
      <c r="EE503" s="29"/>
      <c r="EF503" s="54">
        <f>_xlfn.XLOOKUP($C503,[25]PSP!$C:$C,[25]PSP!$EF:$EF)</f>
        <v>0</v>
      </c>
      <c r="EG503" s="27">
        <f>_xlfn.XLOOKUP($C503,[25]PSP!$C:$C,[25]PSP!$EG:$EG)</f>
        <v>1662.76</v>
      </c>
      <c r="EH503" s="28">
        <f t="shared" si="1935"/>
        <v>0</v>
      </c>
      <c r="EI503" s="29"/>
      <c r="EJ503" s="54">
        <f>_xlfn.XLOOKUP($C503,[25]PSP!$C:$C,[25]PSP!$EJ:$EJ)</f>
        <v>0</v>
      </c>
      <c r="EK503" s="27">
        <f>_xlfn.XLOOKUP($C503,[25]PSP!$C:$C,[25]PSP!$EK:$EK)</f>
        <v>1662.76</v>
      </c>
      <c r="EL503" s="28">
        <f t="shared" si="1936"/>
        <v>0</v>
      </c>
      <c r="EM503" s="29"/>
      <c r="EN503" s="108"/>
      <c r="EO503" s="29">
        <f t="shared" si="1833"/>
        <v>0</v>
      </c>
      <c r="EP503" s="29">
        <f t="shared" si="1831"/>
        <v>0</v>
      </c>
      <c r="EQ503" s="4" t="b">
        <f t="shared" si="1832"/>
        <v>1</v>
      </c>
      <c r="ES503" s="118">
        <f t="shared" si="1868"/>
        <v>1.1767000000000001</v>
      </c>
    </row>
    <row r="504" spans="3:149" ht="21" x14ac:dyDescent="0.25">
      <c r="C504" s="24" t="s">
        <v>423</v>
      </c>
      <c r="D504" s="43">
        <f>_xlfn.XLOOKUP($C504,[25]PSP!$C:$C,[25]PSP!$D:$D)</f>
        <v>5213872</v>
      </c>
      <c r="E504" s="24" t="str">
        <f>_xlfn.XLOOKUP($C504,[25]PSP!$C:$C,[25]PSP!$E:$E)</f>
        <v>SICRO SERVIÇO</v>
      </c>
      <c r="F504" s="25" t="str">
        <f>_xlfn.XLOOKUP($C504,[25]PSP!$C:$C,[25]PSP!$F:$F)</f>
        <v>FORNECIMENTO E IMPLANTAÇÃO DE SUPORTE METÁLICO GALVANIZADO PARA PLACAS - 4,00 X 3,00 M</v>
      </c>
      <c r="G504" s="26" t="str">
        <f>_xlfn.XLOOKUP($C504,[25]PSP!$C:$C,[25]PSP!$G:$G)</f>
        <v>UN</v>
      </c>
      <c r="H504" s="53">
        <f>_xlfn.XLOOKUP($C504,[25]PSP!$C:$C,[25]PSP!$H:$H)</f>
        <v>0</v>
      </c>
      <c r="I504" s="28">
        <f>_xlfn.XLOOKUP($C504,[25]PSP!$C:$C,[25]PSP!$I:$I)</f>
        <v>0</v>
      </c>
      <c r="J504" s="28">
        <f t="shared" si="1903"/>
        <v>0</v>
      </c>
      <c r="K504" s="29"/>
      <c r="L504" s="54">
        <f>_xlfn.XLOOKUP($C504,[25]PSP!$C:$C,[25]PSP!$L:$L)</f>
        <v>0</v>
      </c>
      <c r="M504" s="27">
        <f>_xlfn.XLOOKUP($C504,[25]PSP!$C:$C,[25]PSP!$M:$M)</f>
        <v>2299.2399999999998</v>
      </c>
      <c r="N504" s="28">
        <f t="shared" si="1904"/>
        <v>0</v>
      </c>
      <c r="O504" s="29"/>
      <c r="P504" s="54">
        <f>_xlfn.XLOOKUP($C504,[25]PSP!$C:$C,[25]PSP!$P:$P)</f>
        <v>0</v>
      </c>
      <c r="Q504" s="27">
        <f>_xlfn.XLOOKUP($C504,[25]PSP!$C:$C,[25]PSP!$Q:$Q)</f>
        <v>2299.2399999999998</v>
      </c>
      <c r="R504" s="28">
        <f t="shared" si="1905"/>
        <v>0</v>
      </c>
      <c r="S504" s="29"/>
      <c r="T504" s="54">
        <f>_xlfn.XLOOKUP($C504,[25]PSP!$C:$C,[25]PSP!$T:$T)</f>
        <v>0</v>
      </c>
      <c r="U504" s="27">
        <f>_xlfn.XLOOKUP($C504,[25]PSP!$C:$C,[25]PSP!$U:$U)</f>
        <v>2299.2399999999998</v>
      </c>
      <c r="V504" s="28">
        <f t="shared" si="1906"/>
        <v>0</v>
      </c>
      <c r="W504" s="29"/>
      <c r="X504" s="54">
        <f>_xlfn.XLOOKUP($C504,[25]PSP!$C:$C,[25]PSP!$X:$X)</f>
        <v>0</v>
      </c>
      <c r="Y504" s="27">
        <f>_xlfn.XLOOKUP($C504,[25]PSP!$C:$C,[25]PSP!$Y:$Y)</f>
        <v>2299.2399999999998</v>
      </c>
      <c r="Z504" s="28">
        <f t="shared" si="1907"/>
        <v>0</v>
      </c>
      <c r="AA504" s="29"/>
      <c r="AB504" s="54">
        <f>_xlfn.XLOOKUP($C504,[25]PSP!$C:$C,[25]PSP!$AB:$AB)</f>
        <v>0</v>
      </c>
      <c r="AC504" s="27">
        <f>_xlfn.XLOOKUP($C504,[25]PSP!$C:$C,[25]PSP!$AC:$AC)</f>
        <v>2299.2399999999998</v>
      </c>
      <c r="AD504" s="28">
        <f t="shared" si="1908"/>
        <v>0</v>
      </c>
      <c r="AE504" s="29"/>
      <c r="AF504" s="54">
        <f>_xlfn.XLOOKUP($C504,[25]PSP!$C:$C,[25]PSP!$AF:$AF)</f>
        <v>0</v>
      </c>
      <c r="AG504" s="27">
        <f>_xlfn.XLOOKUP($C504,[25]PSP!$C:$C,[25]PSP!$AG:$AG)</f>
        <v>2299.2399999999998</v>
      </c>
      <c r="AH504" s="28">
        <f t="shared" si="1909"/>
        <v>0</v>
      </c>
      <c r="AI504" s="29"/>
      <c r="AJ504" s="54">
        <f>_xlfn.XLOOKUP($C504,[25]PSP!$C:$C,[25]PSP!$AJ:$AJ)</f>
        <v>0</v>
      </c>
      <c r="AK504" s="27">
        <f>_xlfn.XLOOKUP($C504,[25]PSP!$C:$C,[25]PSP!$AK:$AK)</f>
        <v>2299.2399999999998</v>
      </c>
      <c r="AL504" s="28">
        <f t="shared" si="1910"/>
        <v>0</v>
      </c>
      <c r="AM504" s="29"/>
      <c r="AN504" s="54">
        <f>_xlfn.XLOOKUP($C504,[25]PSP!$C:$C,[25]PSP!$AN:$AN)</f>
        <v>0</v>
      </c>
      <c r="AO504" s="27">
        <f>_xlfn.XLOOKUP($C504,[25]PSP!$C:$C,[25]PSP!$AO:$AO)</f>
        <v>2299.2399999999998</v>
      </c>
      <c r="AP504" s="28">
        <f t="shared" si="1911"/>
        <v>0</v>
      </c>
      <c r="AQ504" s="29"/>
      <c r="AR504" s="54">
        <f>_xlfn.XLOOKUP($C504,[25]PSP!$C:$C,[25]PSP!$AR:$AR)</f>
        <v>0</v>
      </c>
      <c r="AS504" s="27">
        <f>_xlfn.XLOOKUP($C504,[25]PSP!$C:$C,[25]PSP!$AS:$AS)</f>
        <v>2299.2399999999998</v>
      </c>
      <c r="AT504" s="28">
        <f t="shared" si="1912"/>
        <v>0</v>
      </c>
      <c r="AU504" s="29"/>
      <c r="AV504" s="54">
        <f>_xlfn.XLOOKUP($C504,[25]PSP!$C:$C,[25]PSP!$AV:$AV)</f>
        <v>0</v>
      </c>
      <c r="AW504" s="27">
        <f>_xlfn.XLOOKUP($C504,[25]PSP!$C:$C,[25]PSP!$AW:$AW)</f>
        <v>2299.2399999999998</v>
      </c>
      <c r="AX504" s="28">
        <f t="shared" si="1913"/>
        <v>0</v>
      </c>
      <c r="AY504" s="29"/>
      <c r="AZ504" s="54">
        <f>_xlfn.XLOOKUP($C504,[25]PSP!$C:$C,[25]PSP!$AZ:$AZ)</f>
        <v>0</v>
      </c>
      <c r="BA504" s="27">
        <f>_xlfn.XLOOKUP($C504,[25]PSP!$C:$C,[25]PSP!$BA:$BA)</f>
        <v>2299.2399999999998</v>
      </c>
      <c r="BB504" s="28">
        <f t="shared" si="1914"/>
        <v>0</v>
      </c>
      <c r="BC504" s="29"/>
      <c r="BD504" s="54">
        <f>_xlfn.XLOOKUP($C504,[25]PSP!$C:$C,[25]PSP!$BD:$BD)</f>
        <v>0</v>
      </c>
      <c r="BE504" s="27">
        <f>_xlfn.XLOOKUP($C504,[25]PSP!$C:$C,[25]PSP!$BE:$BE)</f>
        <v>2299.2399999999998</v>
      </c>
      <c r="BF504" s="28">
        <f t="shared" si="1915"/>
        <v>0</v>
      </c>
      <c r="BG504" s="29"/>
      <c r="BH504" s="54">
        <f>_xlfn.XLOOKUP($C504,[25]PSP!$C:$C,[25]PSP!$BH:$BH)</f>
        <v>0</v>
      </c>
      <c r="BI504" s="27">
        <f>_xlfn.XLOOKUP($C504,[25]PSP!$C:$C,[25]PSP!$BI:$BI)</f>
        <v>2299.2399999999998</v>
      </c>
      <c r="BJ504" s="28">
        <f t="shared" si="1916"/>
        <v>0</v>
      </c>
      <c r="BK504" s="29"/>
      <c r="BL504" s="54">
        <f>_xlfn.XLOOKUP($C504,[25]PSP!$C:$C,[25]PSP!$BL:$BL)</f>
        <v>0</v>
      </c>
      <c r="BM504" s="27">
        <f>_xlfn.XLOOKUP($C504,[25]PSP!$C:$C,[25]PSP!$BM:$BM)</f>
        <v>2299.2399999999998</v>
      </c>
      <c r="BN504" s="28">
        <f t="shared" si="1917"/>
        <v>0</v>
      </c>
      <c r="BO504" s="29"/>
      <c r="BP504" s="54">
        <f>_xlfn.XLOOKUP($C504,[25]PSP!$C:$C,[25]PSP!$BP:$BP)</f>
        <v>0</v>
      </c>
      <c r="BQ504" s="27">
        <f>_xlfn.XLOOKUP($C504,[25]PSP!$C:$C,[25]PSP!$BQ:$BQ)</f>
        <v>2299.2399999999998</v>
      </c>
      <c r="BR504" s="28">
        <f t="shared" si="1918"/>
        <v>0</v>
      </c>
      <c r="BS504" s="29"/>
      <c r="BT504" s="54">
        <f>_xlfn.XLOOKUP($C504,[25]PSP!$C:$C,[25]PSP!$BT:$BT)</f>
        <v>0</v>
      </c>
      <c r="BU504" s="27">
        <f>_xlfn.XLOOKUP($C504,[25]PSP!$C:$C,[25]PSP!$BU:$BU)</f>
        <v>2299.2399999999998</v>
      </c>
      <c r="BV504" s="28">
        <f t="shared" si="1919"/>
        <v>0</v>
      </c>
      <c r="BW504" s="29"/>
      <c r="BX504" s="54">
        <f>_xlfn.XLOOKUP($C504,[25]PSP!$C:$C,[25]PSP!$BX:$BX)</f>
        <v>0</v>
      </c>
      <c r="BY504" s="27">
        <f>_xlfn.XLOOKUP($C504,[25]PSP!$C:$C,[25]PSP!$BY:$BY)</f>
        <v>2299.2399999999998</v>
      </c>
      <c r="BZ504" s="28">
        <f t="shared" si="1920"/>
        <v>0</v>
      </c>
      <c r="CA504" s="29"/>
      <c r="CB504" s="54">
        <f>_xlfn.XLOOKUP($C504,[25]PSP!$C:$C,[25]PSP!$CB:$CB)</f>
        <v>0</v>
      </c>
      <c r="CC504" s="27">
        <f>_xlfn.XLOOKUP($C504,[25]PSP!$C:$C,[25]PSP!$CC:$CC)</f>
        <v>2299.2399999999998</v>
      </c>
      <c r="CD504" s="28">
        <f t="shared" si="1921"/>
        <v>0</v>
      </c>
      <c r="CE504" s="29"/>
      <c r="CF504" s="54">
        <f>_xlfn.XLOOKUP($C504,[25]PSP!$C:$C,[25]PSP!$CF:$CF)</f>
        <v>0</v>
      </c>
      <c r="CG504" s="27">
        <f>_xlfn.XLOOKUP($C504,[25]PSP!$C:$C,[25]PSP!$CG:$CG)</f>
        <v>2299.2399999999998</v>
      </c>
      <c r="CH504" s="28">
        <f t="shared" si="1922"/>
        <v>0</v>
      </c>
      <c r="CI504" s="29"/>
      <c r="CJ504" s="54">
        <f>_xlfn.XLOOKUP($C504,[25]PSP!$C:$C,[25]PSP!$CJ:$CJ)</f>
        <v>0</v>
      </c>
      <c r="CK504" s="27">
        <f>_xlfn.XLOOKUP($C504,[25]PSP!$C:$C,[25]PSP!$CK:$CK)</f>
        <v>2299.2399999999998</v>
      </c>
      <c r="CL504" s="28">
        <f t="shared" si="1923"/>
        <v>0</v>
      </c>
      <c r="CM504" s="29"/>
      <c r="CN504" s="54">
        <f>_xlfn.XLOOKUP($C504,[25]PSP!$C:$C,[25]PSP!$CN:$CN)</f>
        <v>0</v>
      </c>
      <c r="CO504" s="27">
        <f>_xlfn.XLOOKUP($C504,[25]PSP!$C:$C,[25]PSP!$CO:$CO)</f>
        <v>2299.2399999999998</v>
      </c>
      <c r="CP504" s="28">
        <f t="shared" si="1924"/>
        <v>0</v>
      </c>
      <c r="CQ504" s="29"/>
      <c r="CR504" s="54">
        <f>_xlfn.XLOOKUP($C504,[25]PSP!$C:$C,[25]PSP!$CR:$CR)</f>
        <v>0</v>
      </c>
      <c r="CS504" s="27">
        <f>_xlfn.XLOOKUP($C504,[25]PSP!$C:$C,[25]PSP!$CS:$CS)</f>
        <v>2299.2399999999998</v>
      </c>
      <c r="CT504" s="28">
        <f t="shared" si="1925"/>
        <v>0</v>
      </c>
      <c r="CU504" s="29"/>
      <c r="CV504" s="54">
        <f>_xlfn.XLOOKUP($C504,[25]PSP!$C:$C,[25]PSP!$CV:$CV)</f>
        <v>0</v>
      </c>
      <c r="CW504" s="27">
        <f>_xlfn.XLOOKUP($C504,[25]PSP!$C:$C,[25]PSP!$CW:$CW)</f>
        <v>2299.2399999999998</v>
      </c>
      <c r="CX504" s="28">
        <f t="shared" si="1926"/>
        <v>0</v>
      </c>
      <c r="CY504" s="29"/>
      <c r="CZ504" s="54">
        <f>_xlfn.XLOOKUP($C504,[25]PSP!$C:$C,[25]PSP!$CZ:$CZ)</f>
        <v>0</v>
      </c>
      <c r="DA504" s="27">
        <f>_xlfn.XLOOKUP($C504,[25]PSP!$C:$C,[25]PSP!$DA:$DA)</f>
        <v>2299.2399999999998</v>
      </c>
      <c r="DB504" s="28">
        <f t="shared" si="1927"/>
        <v>0</v>
      </c>
      <c r="DC504" s="29"/>
      <c r="DD504" s="54">
        <f>_xlfn.XLOOKUP($C504,[25]PSP!$C:$C,[25]PSP!$DD:$DD)</f>
        <v>0</v>
      </c>
      <c r="DE504" s="27">
        <f>_xlfn.XLOOKUP($C504,[25]PSP!$C:$C,[25]PSP!$DE:$DE)</f>
        <v>2299.2399999999998</v>
      </c>
      <c r="DF504" s="28">
        <f t="shared" si="1928"/>
        <v>0</v>
      </c>
      <c r="DG504" s="29"/>
      <c r="DH504" s="54">
        <f>_xlfn.XLOOKUP($C504,[25]PSP!$C:$C,[25]PSP!$DH:$DH)</f>
        <v>0</v>
      </c>
      <c r="DI504" s="27">
        <f>_xlfn.XLOOKUP($C504,[25]PSP!$C:$C,[25]PSP!$DI:$DI)</f>
        <v>2299.2399999999998</v>
      </c>
      <c r="DJ504" s="28">
        <f t="shared" si="1929"/>
        <v>0</v>
      </c>
      <c r="DK504" s="29"/>
      <c r="DL504" s="54">
        <f>_xlfn.XLOOKUP($C504,[25]PSP!$C:$C,[25]PSP!$DL:$DL)</f>
        <v>0</v>
      </c>
      <c r="DM504" s="27">
        <f>_xlfn.XLOOKUP($C504,[25]PSP!$C:$C,[25]PSP!$DM:$DM)</f>
        <v>2299.2399999999998</v>
      </c>
      <c r="DN504" s="28">
        <f t="shared" si="1930"/>
        <v>0</v>
      </c>
      <c r="DO504" s="29"/>
      <c r="DP504" s="54">
        <f>_xlfn.XLOOKUP($C504,[25]PSP!$C:$C,[25]PSP!$DP:$DP)</f>
        <v>0</v>
      </c>
      <c r="DQ504" s="27">
        <f>_xlfn.XLOOKUP($C504,[25]PSP!$C:$C,[25]PSP!$DQ:$DQ)</f>
        <v>2299.2399999999998</v>
      </c>
      <c r="DR504" s="28">
        <f t="shared" si="1931"/>
        <v>0</v>
      </c>
      <c r="DS504" s="29"/>
      <c r="DT504" s="54">
        <f>_xlfn.XLOOKUP($C504,[25]PSP!$C:$C,[25]PSP!$DT:$DT)</f>
        <v>0</v>
      </c>
      <c r="DU504" s="27">
        <f>_xlfn.XLOOKUP($C504,[25]PSP!$C:$C,[25]PSP!$DU:$DU)</f>
        <v>2299.2399999999998</v>
      </c>
      <c r="DV504" s="28">
        <f t="shared" si="1932"/>
        <v>0</v>
      </c>
      <c r="DW504" s="29"/>
      <c r="DX504" s="54">
        <f>_xlfn.XLOOKUP($C504,[25]PSP!$C:$C,[25]PSP!$DX:$DX)</f>
        <v>0</v>
      </c>
      <c r="DY504" s="27">
        <f>_xlfn.XLOOKUP($C504,[25]PSP!$C:$C,[25]PSP!$DY:$DY)</f>
        <v>2299.2399999999998</v>
      </c>
      <c r="DZ504" s="28">
        <f t="shared" si="1933"/>
        <v>0</v>
      </c>
      <c r="EA504" s="29"/>
      <c r="EB504" s="54">
        <f>_xlfn.XLOOKUP($C504,[25]PSP!$C:$C,[25]PSP!$EB:$EB)</f>
        <v>0</v>
      </c>
      <c r="EC504" s="27">
        <f>_xlfn.XLOOKUP($C504,[25]PSP!$C:$C,[25]PSP!$EC:$EC)</f>
        <v>2299.2399999999998</v>
      </c>
      <c r="ED504" s="28">
        <f t="shared" si="1934"/>
        <v>0</v>
      </c>
      <c r="EE504" s="29"/>
      <c r="EF504" s="54">
        <f>_xlfn.XLOOKUP($C504,[25]PSP!$C:$C,[25]PSP!$EF:$EF)</f>
        <v>0</v>
      </c>
      <c r="EG504" s="27">
        <f>_xlfn.XLOOKUP($C504,[25]PSP!$C:$C,[25]PSP!$EG:$EG)</f>
        <v>2299.2399999999998</v>
      </c>
      <c r="EH504" s="28">
        <f t="shared" si="1935"/>
        <v>0</v>
      </c>
      <c r="EI504" s="29"/>
      <c r="EJ504" s="54">
        <f>_xlfn.XLOOKUP($C504,[25]PSP!$C:$C,[25]PSP!$EJ:$EJ)</f>
        <v>0</v>
      </c>
      <c r="EK504" s="27">
        <f>_xlfn.XLOOKUP($C504,[25]PSP!$C:$C,[25]PSP!$EK:$EK)</f>
        <v>2299.2399999999998</v>
      </c>
      <c r="EL504" s="28">
        <f t="shared" si="1936"/>
        <v>0</v>
      </c>
      <c r="EM504" s="29"/>
      <c r="EN504" s="108"/>
      <c r="EO504" s="29">
        <f t="shared" si="1833"/>
        <v>0</v>
      </c>
      <c r="EP504" s="29">
        <f t="shared" si="1831"/>
        <v>0</v>
      </c>
      <c r="EQ504" s="4" t="b">
        <f t="shared" si="1832"/>
        <v>1</v>
      </c>
      <c r="ES504" s="118">
        <f t="shared" si="1868"/>
        <v>1.1767000000000001</v>
      </c>
    </row>
    <row r="505" spans="3:149" ht="21" x14ac:dyDescent="0.25">
      <c r="C505" s="24" t="s">
        <v>424</v>
      </c>
      <c r="D505" s="43">
        <f>_xlfn.XLOOKUP($C505,[25]PSP!$C:$C,[25]PSP!$D:$D)</f>
        <v>5213800</v>
      </c>
      <c r="E505" s="24" t="str">
        <f>_xlfn.XLOOKUP($C505,[25]PSP!$C:$C,[25]PSP!$E:$E)</f>
        <v>SICRO SERVIÇO</v>
      </c>
      <c r="F505" s="25" t="str">
        <f>_xlfn.XLOOKUP($C505,[25]PSP!$C:$C,[25]PSP!$F:$F)</f>
        <v>PÓRTICO METÁLICO COM VÃO DE 17 M, VENTO DE 45 M/S, ÁREA DE EXPOSIÇÃO DE ATÉ 25,5 M², TENSÃO ADMISSÍVEL SOLO &gt; 200 KN/M² - AREIA EXTRAÍDA E BRITA PRODUZIDA</v>
      </c>
      <c r="G505" s="26" t="str">
        <f>_xlfn.XLOOKUP($C505,[25]PSP!$C:$C,[25]PSP!$G:$G)</f>
        <v>UN</v>
      </c>
      <c r="H505" s="53">
        <f>_xlfn.XLOOKUP($C505,[25]PSP!$C:$C,[25]PSP!$H:$H)</f>
        <v>17</v>
      </c>
      <c r="I505" s="28">
        <f>_xlfn.XLOOKUP($C505,[25]PSP!$C:$C,[25]PSP!$I:$I)</f>
        <v>1043579.17</v>
      </c>
      <c r="J505" s="28">
        <f t="shared" si="1903"/>
        <v>1227979.6093390002</v>
      </c>
      <c r="K505" s="29"/>
      <c r="L505" s="54">
        <f>_xlfn.XLOOKUP($C505,[25]PSP!$C:$C,[25]PSP!$L:$L)</f>
        <v>0</v>
      </c>
      <c r="M505" s="27">
        <f>_xlfn.XLOOKUP($C505,[25]PSP!$C:$C,[25]PSP!$M:$M)</f>
        <v>61387.01</v>
      </c>
      <c r="N505" s="28">
        <f t="shared" si="1904"/>
        <v>0</v>
      </c>
      <c r="O505" s="29"/>
      <c r="P505" s="54">
        <f>_xlfn.XLOOKUP($C505,[25]PSP!$C:$C,[25]PSP!$P:$P)</f>
        <v>0</v>
      </c>
      <c r="Q505" s="27">
        <f>_xlfn.XLOOKUP($C505,[25]PSP!$C:$C,[25]PSP!$Q:$Q)</f>
        <v>61387.01</v>
      </c>
      <c r="R505" s="28">
        <f t="shared" si="1905"/>
        <v>0</v>
      </c>
      <c r="S505" s="29"/>
      <c r="T505" s="54">
        <f>_xlfn.XLOOKUP($C505,[25]PSP!$C:$C,[25]PSP!$T:$T)</f>
        <v>0</v>
      </c>
      <c r="U505" s="27">
        <f>_xlfn.XLOOKUP($C505,[25]PSP!$C:$C,[25]PSP!$U:$U)</f>
        <v>61387.01</v>
      </c>
      <c r="V505" s="28">
        <f t="shared" si="1906"/>
        <v>0</v>
      </c>
      <c r="W505" s="29"/>
      <c r="X505" s="54">
        <f>_xlfn.XLOOKUP($C505,[25]PSP!$C:$C,[25]PSP!$X:$X)</f>
        <v>0</v>
      </c>
      <c r="Y505" s="27">
        <f>_xlfn.XLOOKUP($C505,[25]PSP!$C:$C,[25]PSP!$Y:$Y)</f>
        <v>61387.01</v>
      </c>
      <c r="Z505" s="28">
        <f t="shared" si="1907"/>
        <v>0</v>
      </c>
      <c r="AA505" s="29"/>
      <c r="AB505" s="54">
        <f>_xlfn.XLOOKUP($C505,[25]PSP!$C:$C,[25]PSP!$AB:$AB)</f>
        <v>0</v>
      </c>
      <c r="AC505" s="27">
        <f>_xlfn.XLOOKUP($C505,[25]PSP!$C:$C,[25]PSP!$AC:$AC)</f>
        <v>61387.01</v>
      </c>
      <c r="AD505" s="28">
        <f t="shared" si="1908"/>
        <v>0</v>
      </c>
      <c r="AE505" s="29"/>
      <c r="AF505" s="54">
        <f>_xlfn.XLOOKUP($C505,[25]PSP!$C:$C,[25]PSP!$AF:$AF)</f>
        <v>0</v>
      </c>
      <c r="AG505" s="27">
        <f>_xlfn.XLOOKUP($C505,[25]PSP!$C:$C,[25]PSP!$AG:$AG)</f>
        <v>61387.01</v>
      </c>
      <c r="AH505" s="28">
        <f t="shared" si="1909"/>
        <v>0</v>
      </c>
      <c r="AI505" s="29"/>
      <c r="AJ505" s="54">
        <f>_xlfn.XLOOKUP($C505,[25]PSP!$C:$C,[25]PSP!$AJ:$AJ)</f>
        <v>0</v>
      </c>
      <c r="AK505" s="27">
        <f>_xlfn.XLOOKUP($C505,[25]PSP!$C:$C,[25]PSP!$AK:$AK)</f>
        <v>61387.01</v>
      </c>
      <c r="AL505" s="28">
        <f t="shared" si="1910"/>
        <v>0</v>
      </c>
      <c r="AM505" s="29"/>
      <c r="AN505" s="54">
        <f>_xlfn.XLOOKUP($C505,[25]PSP!$C:$C,[25]PSP!$AN:$AN)</f>
        <v>0</v>
      </c>
      <c r="AO505" s="27">
        <f>_xlfn.XLOOKUP($C505,[25]PSP!$C:$C,[25]PSP!$AO:$AO)</f>
        <v>61387.01</v>
      </c>
      <c r="AP505" s="28">
        <f t="shared" si="1911"/>
        <v>0</v>
      </c>
      <c r="AQ505" s="29"/>
      <c r="AR505" s="54">
        <f>_xlfn.XLOOKUP($C505,[25]PSP!$C:$C,[25]PSP!$AR:$AR)</f>
        <v>0</v>
      </c>
      <c r="AS505" s="27">
        <f>_xlfn.XLOOKUP($C505,[25]PSP!$C:$C,[25]PSP!$AS:$AS)</f>
        <v>61387.01</v>
      </c>
      <c r="AT505" s="28">
        <f t="shared" si="1912"/>
        <v>0</v>
      </c>
      <c r="AU505" s="29"/>
      <c r="AV505" s="54">
        <f>_xlfn.XLOOKUP($C505,[25]PSP!$C:$C,[25]PSP!$AV:$AV)</f>
        <v>0</v>
      </c>
      <c r="AW505" s="27">
        <f>_xlfn.XLOOKUP($C505,[25]PSP!$C:$C,[25]PSP!$AW:$AW)</f>
        <v>61387.01</v>
      </c>
      <c r="AX505" s="28">
        <f t="shared" si="1913"/>
        <v>0</v>
      </c>
      <c r="AY505" s="29"/>
      <c r="AZ505" s="54">
        <f>_xlfn.XLOOKUP($C505,[25]PSP!$C:$C,[25]PSP!$AZ:$AZ)</f>
        <v>0</v>
      </c>
      <c r="BA505" s="27">
        <f>_xlfn.XLOOKUP($C505,[25]PSP!$C:$C,[25]PSP!$BA:$BA)</f>
        <v>61387.01</v>
      </c>
      <c r="BB505" s="28">
        <f t="shared" si="1914"/>
        <v>0</v>
      </c>
      <c r="BC505" s="29"/>
      <c r="BD505" s="54">
        <f>_xlfn.XLOOKUP($C505,[25]PSP!$C:$C,[25]PSP!$BD:$BD)</f>
        <v>0</v>
      </c>
      <c r="BE505" s="27">
        <f>_xlfn.XLOOKUP($C505,[25]PSP!$C:$C,[25]PSP!$BE:$BE)</f>
        <v>61387.01</v>
      </c>
      <c r="BF505" s="28">
        <f t="shared" si="1915"/>
        <v>0</v>
      </c>
      <c r="BG505" s="29"/>
      <c r="BH505" s="54">
        <f>_xlfn.XLOOKUP($C505,[25]PSP!$C:$C,[25]PSP!$BH:$BH)</f>
        <v>0</v>
      </c>
      <c r="BI505" s="27">
        <f>_xlfn.XLOOKUP($C505,[25]PSP!$C:$C,[25]PSP!$BI:$BI)</f>
        <v>61387.01</v>
      </c>
      <c r="BJ505" s="28">
        <f t="shared" si="1916"/>
        <v>0</v>
      </c>
      <c r="BK505" s="29"/>
      <c r="BL505" s="54">
        <f>_xlfn.XLOOKUP($C505,[25]PSP!$C:$C,[25]PSP!$BL:$BL)</f>
        <v>0</v>
      </c>
      <c r="BM505" s="27">
        <f>_xlfn.XLOOKUP($C505,[25]PSP!$C:$C,[25]PSP!$BM:$BM)</f>
        <v>61387.01</v>
      </c>
      <c r="BN505" s="28">
        <f t="shared" si="1917"/>
        <v>0</v>
      </c>
      <c r="BO505" s="29"/>
      <c r="BP505" s="54">
        <f>_xlfn.XLOOKUP($C505,[25]PSP!$C:$C,[25]PSP!$BP:$BP)</f>
        <v>0</v>
      </c>
      <c r="BQ505" s="27">
        <f>_xlfn.XLOOKUP($C505,[25]PSP!$C:$C,[25]PSP!$BQ:$BQ)</f>
        <v>61387.01</v>
      </c>
      <c r="BR505" s="28">
        <f t="shared" si="1918"/>
        <v>0</v>
      </c>
      <c r="BS505" s="29"/>
      <c r="BT505" s="54">
        <f>_xlfn.XLOOKUP($C505,[25]PSP!$C:$C,[25]PSP!$BT:$BT)</f>
        <v>0</v>
      </c>
      <c r="BU505" s="27">
        <f>_xlfn.XLOOKUP($C505,[25]PSP!$C:$C,[25]PSP!$BU:$BU)</f>
        <v>61387.01</v>
      </c>
      <c r="BV505" s="28">
        <f t="shared" si="1919"/>
        <v>0</v>
      </c>
      <c r="BW505" s="29"/>
      <c r="BX505" s="54">
        <f>_xlfn.XLOOKUP($C505,[25]PSP!$C:$C,[25]PSP!$BX:$BX)</f>
        <v>0</v>
      </c>
      <c r="BY505" s="27">
        <f>_xlfn.XLOOKUP($C505,[25]PSP!$C:$C,[25]PSP!$BY:$BY)</f>
        <v>61387.01</v>
      </c>
      <c r="BZ505" s="28">
        <f t="shared" si="1920"/>
        <v>0</v>
      </c>
      <c r="CA505" s="29"/>
      <c r="CB505" s="54">
        <f>_xlfn.XLOOKUP($C505,[25]PSP!$C:$C,[25]PSP!$CB:$CB)</f>
        <v>0</v>
      </c>
      <c r="CC505" s="27">
        <f>_xlfn.XLOOKUP($C505,[25]PSP!$C:$C,[25]PSP!$CC:$CC)</f>
        <v>61387.01</v>
      </c>
      <c r="CD505" s="28">
        <f t="shared" si="1921"/>
        <v>0</v>
      </c>
      <c r="CE505" s="29"/>
      <c r="CF505" s="54">
        <f>_xlfn.XLOOKUP($C505,[25]PSP!$C:$C,[25]PSP!$CF:$CF)</f>
        <v>0</v>
      </c>
      <c r="CG505" s="27">
        <f>_xlfn.XLOOKUP($C505,[25]PSP!$C:$C,[25]PSP!$CG:$CG)</f>
        <v>61387.01</v>
      </c>
      <c r="CH505" s="28">
        <f t="shared" si="1922"/>
        <v>0</v>
      </c>
      <c r="CI505" s="29"/>
      <c r="CJ505" s="54">
        <f>_xlfn.XLOOKUP($C505,[25]PSP!$C:$C,[25]PSP!$CJ:$CJ)</f>
        <v>0</v>
      </c>
      <c r="CK505" s="27">
        <f>_xlfn.XLOOKUP($C505,[25]PSP!$C:$C,[25]PSP!$CK:$CK)</f>
        <v>61387.01</v>
      </c>
      <c r="CL505" s="28">
        <f t="shared" si="1923"/>
        <v>0</v>
      </c>
      <c r="CM505" s="29"/>
      <c r="CN505" s="54">
        <f>_xlfn.XLOOKUP($C505,[25]PSP!$C:$C,[25]PSP!$CN:$CN)</f>
        <v>0</v>
      </c>
      <c r="CO505" s="27">
        <f>_xlfn.XLOOKUP($C505,[25]PSP!$C:$C,[25]PSP!$CO:$CO)</f>
        <v>61387.01</v>
      </c>
      <c r="CP505" s="28">
        <f t="shared" si="1924"/>
        <v>0</v>
      </c>
      <c r="CQ505" s="29"/>
      <c r="CR505" s="54">
        <f>_xlfn.XLOOKUP($C505,[25]PSP!$C:$C,[25]PSP!$CR:$CR)</f>
        <v>0</v>
      </c>
      <c r="CS505" s="27">
        <f>_xlfn.XLOOKUP($C505,[25]PSP!$C:$C,[25]PSP!$CS:$CS)</f>
        <v>61387.01</v>
      </c>
      <c r="CT505" s="28">
        <f t="shared" si="1925"/>
        <v>0</v>
      </c>
      <c r="CU505" s="29"/>
      <c r="CV505" s="54">
        <f>_xlfn.XLOOKUP($C505,[25]PSP!$C:$C,[25]PSP!$CV:$CV)</f>
        <v>0</v>
      </c>
      <c r="CW505" s="27">
        <f>_xlfn.XLOOKUP($C505,[25]PSP!$C:$C,[25]PSP!$CW:$CW)</f>
        <v>61387.01</v>
      </c>
      <c r="CX505" s="28">
        <f t="shared" si="1926"/>
        <v>0</v>
      </c>
      <c r="CY505" s="29"/>
      <c r="CZ505" s="54">
        <f>_xlfn.XLOOKUP($C505,[25]PSP!$C:$C,[25]PSP!$CZ:$CZ)</f>
        <v>0</v>
      </c>
      <c r="DA505" s="27">
        <f>_xlfn.XLOOKUP($C505,[25]PSP!$C:$C,[25]PSP!$DA:$DA)</f>
        <v>61387.01</v>
      </c>
      <c r="DB505" s="28">
        <f t="shared" si="1927"/>
        <v>0</v>
      </c>
      <c r="DC505" s="29"/>
      <c r="DD505" s="54">
        <f>_xlfn.XLOOKUP($C505,[25]PSP!$C:$C,[25]PSP!$DD:$DD)</f>
        <v>0</v>
      </c>
      <c r="DE505" s="27">
        <f>_xlfn.XLOOKUP($C505,[25]PSP!$C:$C,[25]PSP!$DE:$DE)</f>
        <v>61387.01</v>
      </c>
      <c r="DF505" s="28">
        <f t="shared" si="1928"/>
        <v>0</v>
      </c>
      <c r="DG505" s="29"/>
      <c r="DH505" s="54">
        <f>_xlfn.XLOOKUP($C505,[25]PSP!$C:$C,[25]PSP!$DH:$DH)</f>
        <v>0</v>
      </c>
      <c r="DI505" s="27">
        <f>_xlfn.XLOOKUP($C505,[25]PSP!$C:$C,[25]PSP!$DI:$DI)</f>
        <v>61387.01</v>
      </c>
      <c r="DJ505" s="28">
        <f t="shared" si="1929"/>
        <v>0</v>
      </c>
      <c r="DK505" s="29"/>
      <c r="DL505" s="54">
        <f>_xlfn.XLOOKUP($C505,[25]PSP!$C:$C,[25]PSP!$DL:$DL)</f>
        <v>0</v>
      </c>
      <c r="DM505" s="27">
        <f>_xlfn.XLOOKUP($C505,[25]PSP!$C:$C,[25]PSP!$DM:$DM)</f>
        <v>61387.01</v>
      </c>
      <c r="DN505" s="28">
        <f t="shared" si="1930"/>
        <v>0</v>
      </c>
      <c r="DO505" s="29"/>
      <c r="DP505" s="54">
        <f>_xlfn.XLOOKUP($C505,[25]PSP!$C:$C,[25]PSP!$DP:$DP)</f>
        <v>0</v>
      </c>
      <c r="DQ505" s="27">
        <f>_xlfn.XLOOKUP($C505,[25]PSP!$C:$C,[25]PSP!$DQ:$DQ)</f>
        <v>61387.01</v>
      </c>
      <c r="DR505" s="28">
        <f t="shared" si="1931"/>
        <v>0</v>
      </c>
      <c r="DS505" s="29"/>
      <c r="DT505" s="54">
        <f>_xlfn.XLOOKUP($C505,[25]PSP!$C:$C,[25]PSP!$DT:$DT)</f>
        <v>0</v>
      </c>
      <c r="DU505" s="27">
        <f>_xlfn.XLOOKUP($C505,[25]PSP!$C:$C,[25]PSP!$DU:$DU)</f>
        <v>61387.01</v>
      </c>
      <c r="DV505" s="28">
        <f t="shared" si="1932"/>
        <v>0</v>
      </c>
      <c r="DW505" s="29"/>
      <c r="DX505" s="54">
        <f>_xlfn.XLOOKUP($C505,[25]PSP!$C:$C,[25]PSP!$DX:$DX)</f>
        <v>0</v>
      </c>
      <c r="DY505" s="27">
        <f>_xlfn.XLOOKUP($C505,[25]PSP!$C:$C,[25]PSP!$DY:$DY)</f>
        <v>61387.01</v>
      </c>
      <c r="DZ505" s="28">
        <f t="shared" si="1933"/>
        <v>0</v>
      </c>
      <c r="EA505" s="29"/>
      <c r="EB505" s="54">
        <f>_xlfn.XLOOKUP($C505,[25]PSP!$C:$C,[25]PSP!$EB:$EB)</f>
        <v>17</v>
      </c>
      <c r="EC505" s="27">
        <f>_xlfn.XLOOKUP($C505,[25]PSP!$C:$C,[25]PSP!$EC:$EC)</f>
        <v>61387.01</v>
      </c>
      <c r="ED505" s="28">
        <f t="shared" si="1934"/>
        <v>1043579.17</v>
      </c>
      <c r="EE505" s="29"/>
      <c r="EF505" s="54">
        <f>_xlfn.XLOOKUP($C505,[25]PSP!$C:$C,[25]PSP!$EF:$EF)</f>
        <v>0</v>
      </c>
      <c r="EG505" s="27">
        <f>_xlfn.XLOOKUP($C505,[25]PSP!$C:$C,[25]PSP!$EG:$EG)</f>
        <v>61387.01</v>
      </c>
      <c r="EH505" s="28">
        <f t="shared" si="1935"/>
        <v>0</v>
      </c>
      <c r="EI505" s="29"/>
      <c r="EJ505" s="54">
        <f>_xlfn.XLOOKUP($C505,[25]PSP!$C:$C,[25]PSP!$EJ:$EJ)</f>
        <v>0</v>
      </c>
      <c r="EK505" s="27">
        <f>_xlfn.XLOOKUP($C505,[25]PSP!$C:$C,[25]PSP!$EK:$EK)</f>
        <v>61387.01</v>
      </c>
      <c r="EL505" s="28">
        <f t="shared" si="1936"/>
        <v>0</v>
      </c>
      <c r="EM505" s="29"/>
      <c r="EN505" s="108"/>
      <c r="EO505" s="29">
        <f t="shared" si="1833"/>
        <v>1043579.17</v>
      </c>
      <c r="EP505" s="29">
        <f t="shared" si="1831"/>
        <v>1043579.17</v>
      </c>
      <c r="EQ505" s="4" t="b">
        <f t="shared" si="1832"/>
        <v>1</v>
      </c>
      <c r="ES505" s="118">
        <f t="shared" si="1868"/>
        <v>1.1767000000000001</v>
      </c>
    </row>
    <row r="506" spans="3:149" ht="21" x14ac:dyDescent="0.25">
      <c r="C506" s="24" t="s">
        <v>425</v>
      </c>
      <c r="D506" s="43">
        <f>_xlfn.XLOOKUP($C506,[25]PSP!$C:$C,[25]PSP!$D:$D)</f>
        <v>5213799</v>
      </c>
      <c r="E506" s="24" t="str">
        <f>_xlfn.XLOOKUP($C506,[25]PSP!$C:$C,[25]PSP!$E:$E)</f>
        <v>SICRO SERVIÇO</v>
      </c>
      <c r="F506" s="25" t="str">
        <f>_xlfn.XLOOKUP($C506,[25]PSP!$C:$C,[25]PSP!$F:$F)</f>
        <v>PÓRTICO METÁLICO COM VÃO DE 15,9 M, VENTO DE 45 M/S, ÁREA DE EXPOSIÇÃO DE ATÉ 23,85 M², TENSÃO ADMISSÍVEL SOLO &gt; 200 KN/M² - AREIA EXTRAÍDA E BRITA PRODUZIDA</v>
      </c>
      <c r="G506" s="26" t="str">
        <f>_xlfn.XLOOKUP($C506,[25]PSP!$C:$C,[25]PSP!$G:$G)</f>
        <v>UN</v>
      </c>
      <c r="H506" s="53">
        <f>_xlfn.XLOOKUP($C506,[25]PSP!$C:$C,[25]PSP!$H:$H)</f>
        <v>0</v>
      </c>
      <c r="I506" s="28">
        <f>_xlfn.XLOOKUP($C506,[25]PSP!$C:$C,[25]PSP!$I:$I)</f>
        <v>0</v>
      </c>
      <c r="J506" s="28">
        <f t="shared" si="1903"/>
        <v>0</v>
      </c>
      <c r="K506" s="29"/>
      <c r="L506" s="54">
        <f>_xlfn.XLOOKUP($C506,[25]PSP!$C:$C,[25]PSP!$L:$L)</f>
        <v>0</v>
      </c>
      <c r="M506" s="27">
        <f>_xlfn.XLOOKUP($C506,[25]PSP!$C:$C,[25]PSP!$M:$M)</f>
        <v>57066.400000000001</v>
      </c>
      <c r="N506" s="28">
        <f t="shared" si="1904"/>
        <v>0</v>
      </c>
      <c r="O506" s="29"/>
      <c r="P506" s="54">
        <f>_xlfn.XLOOKUP($C506,[25]PSP!$C:$C,[25]PSP!$P:$P)</f>
        <v>0</v>
      </c>
      <c r="Q506" s="27">
        <f>_xlfn.XLOOKUP($C506,[25]PSP!$C:$C,[25]PSP!$Q:$Q)</f>
        <v>57066.400000000001</v>
      </c>
      <c r="R506" s="28">
        <f t="shared" si="1905"/>
        <v>0</v>
      </c>
      <c r="S506" s="29"/>
      <c r="T506" s="54">
        <f>_xlfn.XLOOKUP($C506,[25]PSP!$C:$C,[25]PSP!$T:$T)</f>
        <v>0</v>
      </c>
      <c r="U506" s="27">
        <f>_xlfn.XLOOKUP($C506,[25]PSP!$C:$C,[25]PSP!$U:$U)</f>
        <v>57066.400000000001</v>
      </c>
      <c r="V506" s="28">
        <f t="shared" si="1906"/>
        <v>0</v>
      </c>
      <c r="W506" s="29"/>
      <c r="X506" s="54">
        <f>_xlfn.XLOOKUP($C506,[25]PSP!$C:$C,[25]PSP!$X:$X)</f>
        <v>0</v>
      </c>
      <c r="Y506" s="27">
        <f>_xlfn.XLOOKUP($C506,[25]PSP!$C:$C,[25]PSP!$Y:$Y)</f>
        <v>57066.400000000001</v>
      </c>
      <c r="Z506" s="28">
        <f t="shared" si="1907"/>
        <v>0</v>
      </c>
      <c r="AA506" s="29"/>
      <c r="AB506" s="54">
        <f>_xlfn.XLOOKUP($C506,[25]PSP!$C:$C,[25]PSP!$AB:$AB)</f>
        <v>0</v>
      </c>
      <c r="AC506" s="27">
        <f>_xlfn.XLOOKUP($C506,[25]PSP!$C:$C,[25]PSP!$AC:$AC)</f>
        <v>57066.400000000001</v>
      </c>
      <c r="AD506" s="28">
        <f t="shared" si="1908"/>
        <v>0</v>
      </c>
      <c r="AE506" s="29"/>
      <c r="AF506" s="54">
        <f>_xlfn.XLOOKUP($C506,[25]PSP!$C:$C,[25]PSP!$AF:$AF)</f>
        <v>0</v>
      </c>
      <c r="AG506" s="27">
        <f>_xlfn.XLOOKUP($C506,[25]PSP!$C:$C,[25]PSP!$AG:$AG)</f>
        <v>57066.400000000001</v>
      </c>
      <c r="AH506" s="28">
        <f t="shared" si="1909"/>
        <v>0</v>
      </c>
      <c r="AI506" s="29"/>
      <c r="AJ506" s="54">
        <f>_xlfn.XLOOKUP($C506,[25]PSP!$C:$C,[25]PSP!$AJ:$AJ)</f>
        <v>0</v>
      </c>
      <c r="AK506" s="27">
        <f>_xlfn.XLOOKUP($C506,[25]PSP!$C:$C,[25]PSP!$AK:$AK)</f>
        <v>57066.400000000001</v>
      </c>
      <c r="AL506" s="28">
        <f t="shared" si="1910"/>
        <v>0</v>
      </c>
      <c r="AM506" s="29"/>
      <c r="AN506" s="54">
        <f>_xlfn.XLOOKUP($C506,[25]PSP!$C:$C,[25]PSP!$AN:$AN)</f>
        <v>0</v>
      </c>
      <c r="AO506" s="27">
        <f>_xlfn.XLOOKUP($C506,[25]PSP!$C:$C,[25]PSP!$AO:$AO)</f>
        <v>57066.400000000001</v>
      </c>
      <c r="AP506" s="28">
        <f t="shared" si="1911"/>
        <v>0</v>
      </c>
      <c r="AQ506" s="29"/>
      <c r="AR506" s="54">
        <f>_xlfn.XLOOKUP($C506,[25]PSP!$C:$C,[25]PSP!$AR:$AR)</f>
        <v>0</v>
      </c>
      <c r="AS506" s="27">
        <f>_xlfn.XLOOKUP($C506,[25]PSP!$C:$C,[25]PSP!$AS:$AS)</f>
        <v>57066.400000000001</v>
      </c>
      <c r="AT506" s="28">
        <f t="shared" si="1912"/>
        <v>0</v>
      </c>
      <c r="AU506" s="29"/>
      <c r="AV506" s="54">
        <f>_xlfn.XLOOKUP($C506,[25]PSP!$C:$C,[25]PSP!$AV:$AV)</f>
        <v>0</v>
      </c>
      <c r="AW506" s="27">
        <f>_xlfn.XLOOKUP($C506,[25]PSP!$C:$C,[25]PSP!$AW:$AW)</f>
        <v>57066.400000000001</v>
      </c>
      <c r="AX506" s="28">
        <f t="shared" si="1913"/>
        <v>0</v>
      </c>
      <c r="AY506" s="29"/>
      <c r="AZ506" s="54">
        <f>_xlfn.XLOOKUP($C506,[25]PSP!$C:$C,[25]PSP!$AZ:$AZ)</f>
        <v>0</v>
      </c>
      <c r="BA506" s="27">
        <f>_xlfn.XLOOKUP($C506,[25]PSP!$C:$C,[25]PSP!$BA:$BA)</f>
        <v>57066.400000000001</v>
      </c>
      <c r="BB506" s="28">
        <f t="shared" si="1914"/>
        <v>0</v>
      </c>
      <c r="BC506" s="29"/>
      <c r="BD506" s="54">
        <f>_xlfn.XLOOKUP($C506,[25]PSP!$C:$C,[25]PSP!$BD:$BD)</f>
        <v>0</v>
      </c>
      <c r="BE506" s="27">
        <f>_xlfn.XLOOKUP($C506,[25]PSP!$C:$C,[25]PSP!$BE:$BE)</f>
        <v>57066.400000000001</v>
      </c>
      <c r="BF506" s="28">
        <f t="shared" si="1915"/>
        <v>0</v>
      </c>
      <c r="BG506" s="29"/>
      <c r="BH506" s="54">
        <f>_xlfn.XLOOKUP($C506,[25]PSP!$C:$C,[25]PSP!$BH:$BH)</f>
        <v>0</v>
      </c>
      <c r="BI506" s="27">
        <f>_xlfn.XLOOKUP($C506,[25]PSP!$C:$C,[25]PSP!$BI:$BI)</f>
        <v>57066.400000000001</v>
      </c>
      <c r="BJ506" s="28">
        <f t="shared" si="1916"/>
        <v>0</v>
      </c>
      <c r="BK506" s="29"/>
      <c r="BL506" s="54">
        <f>_xlfn.XLOOKUP($C506,[25]PSP!$C:$C,[25]PSP!$BL:$BL)</f>
        <v>0</v>
      </c>
      <c r="BM506" s="27">
        <f>_xlfn.XLOOKUP($C506,[25]PSP!$C:$C,[25]PSP!$BM:$BM)</f>
        <v>57066.400000000001</v>
      </c>
      <c r="BN506" s="28">
        <f t="shared" si="1917"/>
        <v>0</v>
      </c>
      <c r="BO506" s="29"/>
      <c r="BP506" s="54">
        <f>_xlfn.XLOOKUP($C506,[25]PSP!$C:$C,[25]PSP!$BP:$BP)</f>
        <v>0</v>
      </c>
      <c r="BQ506" s="27">
        <f>_xlfn.XLOOKUP($C506,[25]PSP!$C:$C,[25]PSP!$BQ:$BQ)</f>
        <v>57066.400000000001</v>
      </c>
      <c r="BR506" s="28">
        <f t="shared" si="1918"/>
        <v>0</v>
      </c>
      <c r="BS506" s="29"/>
      <c r="BT506" s="54">
        <f>_xlfn.XLOOKUP($C506,[25]PSP!$C:$C,[25]PSP!$BT:$BT)</f>
        <v>0</v>
      </c>
      <c r="BU506" s="27">
        <f>_xlfn.XLOOKUP($C506,[25]PSP!$C:$C,[25]PSP!$BU:$BU)</f>
        <v>57066.400000000001</v>
      </c>
      <c r="BV506" s="28">
        <f t="shared" si="1919"/>
        <v>0</v>
      </c>
      <c r="BW506" s="29"/>
      <c r="BX506" s="54">
        <f>_xlfn.XLOOKUP($C506,[25]PSP!$C:$C,[25]PSP!$BX:$BX)</f>
        <v>0</v>
      </c>
      <c r="BY506" s="27">
        <f>_xlfn.XLOOKUP($C506,[25]PSP!$C:$C,[25]PSP!$BY:$BY)</f>
        <v>57066.400000000001</v>
      </c>
      <c r="BZ506" s="28">
        <f t="shared" si="1920"/>
        <v>0</v>
      </c>
      <c r="CA506" s="29"/>
      <c r="CB506" s="54">
        <f>_xlfn.XLOOKUP($C506,[25]PSP!$C:$C,[25]PSP!$CB:$CB)</f>
        <v>0</v>
      </c>
      <c r="CC506" s="27">
        <f>_xlfn.XLOOKUP($C506,[25]PSP!$C:$C,[25]PSP!$CC:$CC)</f>
        <v>57066.400000000001</v>
      </c>
      <c r="CD506" s="28">
        <f t="shared" si="1921"/>
        <v>0</v>
      </c>
      <c r="CE506" s="29"/>
      <c r="CF506" s="54">
        <f>_xlfn.XLOOKUP($C506,[25]PSP!$C:$C,[25]PSP!$CF:$CF)</f>
        <v>0</v>
      </c>
      <c r="CG506" s="27">
        <f>_xlfn.XLOOKUP($C506,[25]PSP!$C:$C,[25]PSP!$CG:$CG)</f>
        <v>57066.400000000001</v>
      </c>
      <c r="CH506" s="28">
        <f t="shared" si="1922"/>
        <v>0</v>
      </c>
      <c r="CI506" s="29"/>
      <c r="CJ506" s="54">
        <f>_xlfn.XLOOKUP($C506,[25]PSP!$C:$C,[25]PSP!$CJ:$CJ)</f>
        <v>0</v>
      </c>
      <c r="CK506" s="27">
        <f>_xlfn.XLOOKUP($C506,[25]PSP!$C:$C,[25]PSP!$CK:$CK)</f>
        <v>57066.400000000001</v>
      </c>
      <c r="CL506" s="28">
        <f t="shared" si="1923"/>
        <v>0</v>
      </c>
      <c r="CM506" s="29"/>
      <c r="CN506" s="54">
        <f>_xlfn.XLOOKUP($C506,[25]PSP!$C:$C,[25]PSP!$CN:$CN)</f>
        <v>0</v>
      </c>
      <c r="CO506" s="27">
        <f>_xlfn.XLOOKUP($C506,[25]PSP!$C:$C,[25]PSP!$CO:$CO)</f>
        <v>57066.400000000001</v>
      </c>
      <c r="CP506" s="28">
        <f t="shared" si="1924"/>
        <v>0</v>
      </c>
      <c r="CQ506" s="29"/>
      <c r="CR506" s="54">
        <f>_xlfn.XLOOKUP($C506,[25]PSP!$C:$C,[25]PSP!$CR:$CR)</f>
        <v>0</v>
      </c>
      <c r="CS506" s="27">
        <f>_xlfn.XLOOKUP($C506,[25]PSP!$C:$C,[25]PSP!$CS:$CS)</f>
        <v>57066.400000000001</v>
      </c>
      <c r="CT506" s="28">
        <f t="shared" si="1925"/>
        <v>0</v>
      </c>
      <c r="CU506" s="29"/>
      <c r="CV506" s="54">
        <f>_xlfn.XLOOKUP($C506,[25]PSP!$C:$C,[25]PSP!$CV:$CV)</f>
        <v>0</v>
      </c>
      <c r="CW506" s="27">
        <f>_xlfn.XLOOKUP($C506,[25]PSP!$C:$C,[25]PSP!$CW:$CW)</f>
        <v>57066.400000000001</v>
      </c>
      <c r="CX506" s="28">
        <f t="shared" si="1926"/>
        <v>0</v>
      </c>
      <c r="CY506" s="29"/>
      <c r="CZ506" s="54">
        <f>_xlfn.XLOOKUP($C506,[25]PSP!$C:$C,[25]PSP!$CZ:$CZ)</f>
        <v>0</v>
      </c>
      <c r="DA506" s="27">
        <f>_xlfn.XLOOKUP($C506,[25]PSP!$C:$C,[25]PSP!$DA:$DA)</f>
        <v>57066.400000000001</v>
      </c>
      <c r="DB506" s="28">
        <f t="shared" si="1927"/>
        <v>0</v>
      </c>
      <c r="DC506" s="29"/>
      <c r="DD506" s="54">
        <f>_xlfn.XLOOKUP($C506,[25]PSP!$C:$C,[25]PSP!$DD:$DD)</f>
        <v>0</v>
      </c>
      <c r="DE506" s="27">
        <f>_xlfn.XLOOKUP($C506,[25]PSP!$C:$C,[25]PSP!$DE:$DE)</f>
        <v>57066.400000000001</v>
      </c>
      <c r="DF506" s="28">
        <f t="shared" si="1928"/>
        <v>0</v>
      </c>
      <c r="DG506" s="29"/>
      <c r="DH506" s="54">
        <f>_xlfn.XLOOKUP($C506,[25]PSP!$C:$C,[25]PSP!$DH:$DH)</f>
        <v>0</v>
      </c>
      <c r="DI506" s="27">
        <f>_xlfn.XLOOKUP($C506,[25]PSP!$C:$C,[25]PSP!$DI:$DI)</f>
        <v>57066.400000000001</v>
      </c>
      <c r="DJ506" s="28">
        <f t="shared" si="1929"/>
        <v>0</v>
      </c>
      <c r="DK506" s="29"/>
      <c r="DL506" s="54">
        <f>_xlfn.XLOOKUP($C506,[25]PSP!$C:$C,[25]PSP!$DL:$DL)</f>
        <v>0</v>
      </c>
      <c r="DM506" s="27">
        <f>_xlfn.XLOOKUP($C506,[25]PSP!$C:$C,[25]PSP!$DM:$DM)</f>
        <v>57066.400000000001</v>
      </c>
      <c r="DN506" s="28">
        <f t="shared" si="1930"/>
        <v>0</v>
      </c>
      <c r="DO506" s="29"/>
      <c r="DP506" s="54">
        <f>_xlfn.XLOOKUP($C506,[25]PSP!$C:$C,[25]PSP!$DP:$DP)</f>
        <v>0</v>
      </c>
      <c r="DQ506" s="27">
        <f>_xlfn.XLOOKUP($C506,[25]PSP!$C:$C,[25]PSP!$DQ:$DQ)</f>
        <v>57066.400000000001</v>
      </c>
      <c r="DR506" s="28">
        <f t="shared" si="1931"/>
        <v>0</v>
      </c>
      <c r="DS506" s="29"/>
      <c r="DT506" s="54">
        <f>_xlfn.XLOOKUP($C506,[25]PSP!$C:$C,[25]PSP!$DT:$DT)</f>
        <v>0</v>
      </c>
      <c r="DU506" s="27">
        <f>_xlfn.XLOOKUP($C506,[25]PSP!$C:$C,[25]PSP!$DU:$DU)</f>
        <v>57066.400000000001</v>
      </c>
      <c r="DV506" s="28">
        <f t="shared" si="1932"/>
        <v>0</v>
      </c>
      <c r="DW506" s="29"/>
      <c r="DX506" s="54">
        <f>_xlfn.XLOOKUP($C506,[25]PSP!$C:$C,[25]PSP!$DX:$DX)</f>
        <v>0</v>
      </c>
      <c r="DY506" s="27">
        <f>_xlfn.XLOOKUP($C506,[25]PSP!$C:$C,[25]PSP!$DY:$DY)</f>
        <v>57066.400000000001</v>
      </c>
      <c r="DZ506" s="28">
        <f t="shared" si="1933"/>
        <v>0</v>
      </c>
      <c r="EA506" s="29"/>
      <c r="EB506" s="54">
        <f>_xlfn.XLOOKUP($C506,[25]PSP!$C:$C,[25]PSP!$EB:$EB)</f>
        <v>0</v>
      </c>
      <c r="EC506" s="27">
        <f>_xlfn.XLOOKUP($C506,[25]PSP!$C:$C,[25]PSP!$EC:$EC)</f>
        <v>57066.400000000001</v>
      </c>
      <c r="ED506" s="28">
        <f t="shared" si="1934"/>
        <v>0</v>
      </c>
      <c r="EE506" s="29"/>
      <c r="EF506" s="54">
        <f>_xlfn.XLOOKUP($C506,[25]PSP!$C:$C,[25]PSP!$EF:$EF)</f>
        <v>0</v>
      </c>
      <c r="EG506" s="27">
        <f>_xlfn.XLOOKUP($C506,[25]PSP!$C:$C,[25]PSP!$EG:$EG)</f>
        <v>57066.400000000001</v>
      </c>
      <c r="EH506" s="28">
        <f t="shared" si="1935"/>
        <v>0</v>
      </c>
      <c r="EI506" s="29"/>
      <c r="EJ506" s="54">
        <f>_xlfn.XLOOKUP($C506,[25]PSP!$C:$C,[25]PSP!$EJ:$EJ)</f>
        <v>0</v>
      </c>
      <c r="EK506" s="27">
        <f>_xlfn.XLOOKUP($C506,[25]PSP!$C:$C,[25]PSP!$EK:$EK)</f>
        <v>57066.400000000001</v>
      </c>
      <c r="EL506" s="28">
        <f t="shared" si="1936"/>
        <v>0</v>
      </c>
      <c r="EM506" s="29"/>
      <c r="EN506" s="108"/>
      <c r="EO506" s="29">
        <f t="shared" si="1833"/>
        <v>0</v>
      </c>
      <c r="EP506" s="29">
        <f t="shared" si="1831"/>
        <v>0</v>
      </c>
      <c r="EQ506" s="4" t="b">
        <f t="shared" si="1832"/>
        <v>1</v>
      </c>
      <c r="ES506" s="118">
        <f t="shared" si="1868"/>
        <v>1.1767000000000001</v>
      </c>
    </row>
    <row r="507" spans="3:149" ht="21" x14ac:dyDescent="0.25">
      <c r="C507" s="24" t="s">
        <v>426</v>
      </c>
      <c r="D507" s="43">
        <f>_xlfn.XLOOKUP($C507,[25]PSP!$C:$C,[25]PSP!$D:$D)</f>
        <v>5213769</v>
      </c>
      <c r="E507" s="24" t="str">
        <f>_xlfn.XLOOKUP($C507,[25]PSP!$C:$C,[25]PSP!$E:$E)</f>
        <v>SICRO SERVIÇO</v>
      </c>
      <c r="F507" s="25" t="str">
        <f>_xlfn.XLOOKUP($C507,[25]PSP!$C:$C,[25]PSP!$F:$F)</f>
        <v>SEMIPÓRTICO METÁLICO COM VÃO DE 8,3 M, VENTO DE 45 M/S, ÁREA DE EXPOSIÇÃO DE ATÉ 12,45 M², TENSÃO ADMISSÍVEL SOLO &gt; 200 KN/M² - AREIA E BRITA COMERCIAIS</v>
      </c>
      <c r="G507" s="26" t="str">
        <f>_xlfn.XLOOKUP($C507,[25]PSP!$C:$C,[25]PSP!$G:$G)</f>
        <v>UN</v>
      </c>
      <c r="H507" s="53">
        <f>_xlfn.XLOOKUP($C507,[25]PSP!$C:$C,[25]PSP!$H:$H)</f>
        <v>12</v>
      </c>
      <c r="I507" s="28">
        <f>_xlfn.XLOOKUP($C507,[25]PSP!$C:$C,[25]PSP!$I:$I)</f>
        <v>415719.24</v>
      </c>
      <c r="J507" s="28">
        <f t="shared" si="1903"/>
        <v>489176.829708</v>
      </c>
      <c r="K507" s="29"/>
      <c r="L507" s="54">
        <f>_xlfn.XLOOKUP($C507,[25]PSP!$C:$C,[25]PSP!$L:$L)</f>
        <v>0</v>
      </c>
      <c r="M507" s="27">
        <f>_xlfn.XLOOKUP($C507,[25]PSP!$C:$C,[25]PSP!$M:$M)</f>
        <v>34643.269999999997</v>
      </c>
      <c r="N507" s="28">
        <f t="shared" si="1904"/>
        <v>0</v>
      </c>
      <c r="O507" s="29"/>
      <c r="P507" s="54">
        <f>_xlfn.XLOOKUP($C507,[25]PSP!$C:$C,[25]PSP!$P:$P)</f>
        <v>0</v>
      </c>
      <c r="Q507" s="27">
        <f>_xlfn.XLOOKUP($C507,[25]PSP!$C:$C,[25]PSP!$Q:$Q)</f>
        <v>34643.269999999997</v>
      </c>
      <c r="R507" s="28">
        <f t="shared" si="1905"/>
        <v>0</v>
      </c>
      <c r="S507" s="29"/>
      <c r="T507" s="54">
        <f>_xlfn.XLOOKUP($C507,[25]PSP!$C:$C,[25]PSP!$T:$T)</f>
        <v>0</v>
      </c>
      <c r="U507" s="27">
        <f>_xlfn.XLOOKUP($C507,[25]PSP!$C:$C,[25]PSP!$U:$U)</f>
        <v>34643.269999999997</v>
      </c>
      <c r="V507" s="28">
        <f t="shared" si="1906"/>
        <v>0</v>
      </c>
      <c r="W507" s="29"/>
      <c r="X507" s="54">
        <f>_xlfn.XLOOKUP($C507,[25]PSP!$C:$C,[25]PSP!$X:$X)</f>
        <v>0</v>
      </c>
      <c r="Y507" s="27">
        <f>_xlfn.XLOOKUP($C507,[25]PSP!$C:$C,[25]PSP!$Y:$Y)</f>
        <v>34643.269999999997</v>
      </c>
      <c r="Z507" s="28">
        <f t="shared" si="1907"/>
        <v>0</v>
      </c>
      <c r="AA507" s="29"/>
      <c r="AB507" s="54">
        <f>_xlfn.XLOOKUP($C507,[25]PSP!$C:$C,[25]PSP!$AB:$AB)</f>
        <v>0</v>
      </c>
      <c r="AC507" s="27">
        <f>_xlfn.XLOOKUP($C507,[25]PSP!$C:$C,[25]PSP!$AC:$AC)</f>
        <v>34643.269999999997</v>
      </c>
      <c r="AD507" s="28">
        <f t="shared" si="1908"/>
        <v>0</v>
      </c>
      <c r="AE507" s="29"/>
      <c r="AF507" s="54">
        <f>_xlfn.XLOOKUP($C507,[25]PSP!$C:$C,[25]PSP!$AF:$AF)</f>
        <v>0</v>
      </c>
      <c r="AG507" s="27">
        <f>_xlfn.XLOOKUP($C507,[25]PSP!$C:$C,[25]PSP!$AG:$AG)</f>
        <v>34643.269999999997</v>
      </c>
      <c r="AH507" s="28">
        <f t="shared" si="1909"/>
        <v>0</v>
      </c>
      <c r="AI507" s="29"/>
      <c r="AJ507" s="54">
        <f>_xlfn.XLOOKUP($C507,[25]PSP!$C:$C,[25]PSP!$AJ:$AJ)</f>
        <v>0</v>
      </c>
      <c r="AK507" s="27">
        <f>_xlfn.XLOOKUP($C507,[25]PSP!$C:$C,[25]PSP!$AK:$AK)</f>
        <v>34643.269999999997</v>
      </c>
      <c r="AL507" s="28">
        <f t="shared" si="1910"/>
        <v>0</v>
      </c>
      <c r="AM507" s="29"/>
      <c r="AN507" s="54">
        <f>_xlfn.XLOOKUP($C507,[25]PSP!$C:$C,[25]PSP!$AN:$AN)</f>
        <v>0</v>
      </c>
      <c r="AO507" s="27">
        <f>_xlfn.XLOOKUP($C507,[25]PSP!$C:$C,[25]PSP!$AO:$AO)</f>
        <v>34643.269999999997</v>
      </c>
      <c r="AP507" s="28">
        <f t="shared" si="1911"/>
        <v>0</v>
      </c>
      <c r="AQ507" s="29"/>
      <c r="AR507" s="54">
        <f>_xlfn.XLOOKUP($C507,[25]PSP!$C:$C,[25]PSP!$AR:$AR)</f>
        <v>0</v>
      </c>
      <c r="AS507" s="27">
        <f>_xlfn.XLOOKUP($C507,[25]PSP!$C:$C,[25]PSP!$AS:$AS)</f>
        <v>34643.269999999997</v>
      </c>
      <c r="AT507" s="28">
        <f t="shared" si="1912"/>
        <v>0</v>
      </c>
      <c r="AU507" s="29"/>
      <c r="AV507" s="54">
        <f>_xlfn.XLOOKUP($C507,[25]PSP!$C:$C,[25]PSP!$AV:$AV)</f>
        <v>0</v>
      </c>
      <c r="AW507" s="27">
        <f>_xlfn.XLOOKUP($C507,[25]PSP!$C:$C,[25]PSP!$AW:$AW)</f>
        <v>34643.269999999997</v>
      </c>
      <c r="AX507" s="28">
        <f t="shared" si="1913"/>
        <v>0</v>
      </c>
      <c r="AY507" s="29"/>
      <c r="AZ507" s="54">
        <f>_xlfn.XLOOKUP($C507,[25]PSP!$C:$C,[25]PSP!$AZ:$AZ)</f>
        <v>0</v>
      </c>
      <c r="BA507" s="27">
        <f>_xlfn.XLOOKUP($C507,[25]PSP!$C:$C,[25]PSP!$BA:$BA)</f>
        <v>34643.269999999997</v>
      </c>
      <c r="BB507" s="28">
        <f t="shared" si="1914"/>
        <v>0</v>
      </c>
      <c r="BC507" s="29"/>
      <c r="BD507" s="54">
        <f>_xlfn.XLOOKUP($C507,[25]PSP!$C:$C,[25]PSP!$BD:$BD)</f>
        <v>0</v>
      </c>
      <c r="BE507" s="27">
        <f>_xlfn.XLOOKUP($C507,[25]PSP!$C:$C,[25]PSP!$BE:$BE)</f>
        <v>34643.269999999997</v>
      </c>
      <c r="BF507" s="28">
        <f t="shared" si="1915"/>
        <v>0</v>
      </c>
      <c r="BG507" s="29"/>
      <c r="BH507" s="54">
        <f>_xlfn.XLOOKUP($C507,[25]PSP!$C:$C,[25]PSP!$BH:$BH)</f>
        <v>0</v>
      </c>
      <c r="BI507" s="27">
        <f>_xlfn.XLOOKUP($C507,[25]PSP!$C:$C,[25]PSP!$BI:$BI)</f>
        <v>34643.269999999997</v>
      </c>
      <c r="BJ507" s="28">
        <f t="shared" si="1916"/>
        <v>0</v>
      </c>
      <c r="BK507" s="29"/>
      <c r="BL507" s="54">
        <f>_xlfn.XLOOKUP($C507,[25]PSP!$C:$C,[25]PSP!$BL:$BL)</f>
        <v>0</v>
      </c>
      <c r="BM507" s="27">
        <f>_xlfn.XLOOKUP($C507,[25]PSP!$C:$C,[25]PSP!$BM:$BM)</f>
        <v>34643.269999999997</v>
      </c>
      <c r="BN507" s="28">
        <f t="shared" si="1917"/>
        <v>0</v>
      </c>
      <c r="BO507" s="29"/>
      <c r="BP507" s="54">
        <f>_xlfn.XLOOKUP($C507,[25]PSP!$C:$C,[25]PSP!$BP:$BP)</f>
        <v>0</v>
      </c>
      <c r="BQ507" s="27">
        <f>_xlfn.XLOOKUP($C507,[25]PSP!$C:$C,[25]PSP!$BQ:$BQ)</f>
        <v>34643.269999999997</v>
      </c>
      <c r="BR507" s="28">
        <f t="shared" si="1918"/>
        <v>0</v>
      </c>
      <c r="BS507" s="29"/>
      <c r="BT507" s="54">
        <f>_xlfn.XLOOKUP($C507,[25]PSP!$C:$C,[25]PSP!$BT:$BT)</f>
        <v>0</v>
      </c>
      <c r="BU507" s="27">
        <f>_xlfn.XLOOKUP($C507,[25]PSP!$C:$C,[25]PSP!$BU:$BU)</f>
        <v>34643.269999999997</v>
      </c>
      <c r="BV507" s="28">
        <f t="shared" si="1919"/>
        <v>0</v>
      </c>
      <c r="BW507" s="29"/>
      <c r="BX507" s="54">
        <f>_xlfn.XLOOKUP($C507,[25]PSP!$C:$C,[25]PSP!$BX:$BX)</f>
        <v>0</v>
      </c>
      <c r="BY507" s="27">
        <f>_xlfn.XLOOKUP($C507,[25]PSP!$C:$C,[25]PSP!$BY:$BY)</f>
        <v>34643.269999999997</v>
      </c>
      <c r="BZ507" s="28">
        <f t="shared" si="1920"/>
        <v>0</v>
      </c>
      <c r="CA507" s="29"/>
      <c r="CB507" s="54">
        <f>_xlfn.XLOOKUP($C507,[25]PSP!$C:$C,[25]PSP!$CB:$CB)</f>
        <v>0</v>
      </c>
      <c r="CC507" s="27">
        <f>_xlfn.XLOOKUP($C507,[25]PSP!$C:$C,[25]PSP!$CC:$CC)</f>
        <v>34643.269999999997</v>
      </c>
      <c r="CD507" s="28">
        <f t="shared" si="1921"/>
        <v>0</v>
      </c>
      <c r="CE507" s="29"/>
      <c r="CF507" s="54">
        <f>_xlfn.XLOOKUP($C507,[25]PSP!$C:$C,[25]PSP!$CF:$CF)</f>
        <v>0</v>
      </c>
      <c r="CG507" s="27">
        <f>_xlfn.XLOOKUP($C507,[25]PSP!$C:$C,[25]PSP!$CG:$CG)</f>
        <v>34643.269999999997</v>
      </c>
      <c r="CH507" s="28">
        <f t="shared" si="1922"/>
        <v>0</v>
      </c>
      <c r="CI507" s="29"/>
      <c r="CJ507" s="54">
        <f>_xlfn.XLOOKUP($C507,[25]PSP!$C:$C,[25]PSP!$CJ:$CJ)</f>
        <v>0</v>
      </c>
      <c r="CK507" s="27">
        <f>_xlfn.XLOOKUP($C507,[25]PSP!$C:$C,[25]PSP!$CK:$CK)</f>
        <v>34643.269999999997</v>
      </c>
      <c r="CL507" s="28">
        <f t="shared" si="1923"/>
        <v>0</v>
      </c>
      <c r="CM507" s="29"/>
      <c r="CN507" s="54">
        <f>_xlfn.XLOOKUP($C507,[25]PSP!$C:$C,[25]PSP!$CN:$CN)</f>
        <v>0</v>
      </c>
      <c r="CO507" s="27">
        <f>_xlfn.XLOOKUP($C507,[25]PSP!$C:$C,[25]PSP!$CO:$CO)</f>
        <v>34643.269999999997</v>
      </c>
      <c r="CP507" s="28">
        <f t="shared" si="1924"/>
        <v>0</v>
      </c>
      <c r="CQ507" s="29"/>
      <c r="CR507" s="54">
        <f>_xlfn.XLOOKUP($C507,[25]PSP!$C:$C,[25]PSP!$CR:$CR)</f>
        <v>0</v>
      </c>
      <c r="CS507" s="27">
        <f>_xlfn.XLOOKUP($C507,[25]PSP!$C:$C,[25]PSP!$CS:$CS)</f>
        <v>34643.269999999997</v>
      </c>
      <c r="CT507" s="28">
        <f t="shared" si="1925"/>
        <v>0</v>
      </c>
      <c r="CU507" s="29"/>
      <c r="CV507" s="54">
        <f>_xlfn.XLOOKUP($C507,[25]PSP!$C:$C,[25]PSP!$CV:$CV)</f>
        <v>0</v>
      </c>
      <c r="CW507" s="27">
        <f>_xlfn.XLOOKUP($C507,[25]PSP!$C:$C,[25]PSP!$CW:$CW)</f>
        <v>34643.269999999997</v>
      </c>
      <c r="CX507" s="28">
        <f t="shared" si="1926"/>
        <v>0</v>
      </c>
      <c r="CY507" s="29"/>
      <c r="CZ507" s="54">
        <f>_xlfn.XLOOKUP($C507,[25]PSP!$C:$C,[25]PSP!$CZ:$CZ)</f>
        <v>0</v>
      </c>
      <c r="DA507" s="27">
        <f>_xlfn.XLOOKUP($C507,[25]PSP!$C:$C,[25]PSP!$DA:$DA)</f>
        <v>34643.269999999997</v>
      </c>
      <c r="DB507" s="28">
        <f t="shared" si="1927"/>
        <v>0</v>
      </c>
      <c r="DC507" s="29"/>
      <c r="DD507" s="54">
        <f>_xlfn.XLOOKUP($C507,[25]PSP!$C:$C,[25]PSP!$DD:$DD)</f>
        <v>0</v>
      </c>
      <c r="DE507" s="27">
        <f>_xlfn.XLOOKUP($C507,[25]PSP!$C:$C,[25]PSP!$DE:$DE)</f>
        <v>34643.269999999997</v>
      </c>
      <c r="DF507" s="28">
        <f t="shared" si="1928"/>
        <v>0</v>
      </c>
      <c r="DG507" s="29"/>
      <c r="DH507" s="54">
        <f>_xlfn.XLOOKUP($C507,[25]PSP!$C:$C,[25]PSP!$DH:$DH)</f>
        <v>0</v>
      </c>
      <c r="DI507" s="27">
        <f>_xlfn.XLOOKUP($C507,[25]PSP!$C:$C,[25]PSP!$DI:$DI)</f>
        <v>34643.269999999997</v>
      </c>
      <c r="DJ507" s="28">
        <f t="shared" si="1929"/>
        <v>0</v>
      </c>
      <c r="DK507" s="29"/>
      <c r="DL507" s="54">
        <f>_xlfn.XLOOKUP($C507,[25]PSP!$C:$C,[25]PSP!$DL:$DL)</f>
        <v>0</v>
      </c>
      <c r="DM507" s="27">
        <f>_xlfn.XLOOKUP($C507,[25]PSP!$C:$C,[25]PSP!$DM:$DM)</f>
        <v>34643.269999999997</v>
      </c>
      <c r="DN507" s="28">
        <f t="shared" si="1930"/>
        <v>0</v>
      </c>
      <c r="DO507" s="29"/>
      <c r="DP507" s="54">
        <f>_xlfn.XLOOKUP($C507,[25]PSP!$C:$C,[25]PSP!$DP:$DP)</f>
        <v>0</v>
      </c>
      <c r="DQ507" s="27">
        <f>_xlfn.XLOOKUP($C507,[25]PSP!$C:$C,[25]PSP!$DQ:$DQ)</f>
        <v>34643.269999999997</v>
      </c>
      <c r="DR507" s="28">
        <f t="shared" si="1931"/>
        <v>0</v>
      </c>
      <c r="DS507" s="29"/>
      <c r="DT507" s="54">
        <f>_xlfn.XLOOKUP($C507,[25]PSP!$C:$C,[25]PSP!$DT:$DT)</f>
        <v>0</v>
      </c>
      <c r="DU507" s="27">
        <f>_xlfn.XLOOKUP($C507,[25]PSP!$C:$C,[25]PSP!$DU:$DU)</f>
        <v>34643.269999999997</v>
      </c>
      <c r="DV507" s="28">
        <f t="shared" si="1932"/>
        <v>0</v>
      </c>
      <c r="DW507" s="29"/>
      <c r="DX507" s="54">
        <f>_xlfn.XLOOKUP($C507,[25]PSP!$C:$C,[25]PSP!$DX:$DX)</f>
        <v>0</v>
      </c>
      <c r="DY507" s="27">
        <f>_xlfn.XLOOKUP($C507,[25]PSP!$C:$C,[25]PSP!$DY:$DY)</f>
        <v>34643.269999999997</v>
      </c>
      <c r="DZ507" s="28">
        <f t="shared" si="1933"/>
        <v>0</v>
      </c>
      <c r="EA507" s="29"/>
      <c r="EB507" s="54">
        <f>_xlfn.XLOOKUP($C507,[25]PSP!$C:$C,[25]PSP!$EB:$EB)</f>
        <v>9</v>
      </c>
      <c r="EC507" s="27">
        <f>_xlfn.XLOOKUP($C507,[25]PSP!$C:$C,[25]PSP!$EC:$EC)</f>
        <v>34643.269999999997</v>
      </c>
      <c r="ED507" s="28">
        <f t="shared" si="1934"/>
        <v>311789.43</v>
      </c>
      <c r="EE507" s="29"/>
      <c r="EF507" s="54">
        <f>_xlfn.XLOOKUP($C507,[25]PSP!$C:$C,[25]PSP!$EF:$EF)</f>
        <v>1</v>
      </c>
      <c r="EG507" s="27">
        <f>_xlfn.XLOOKUP($C507,[25]PSP!$C:$C,[25]PSP!$EG:$EG)</f>
        <v>34643.269999999997</v>
      </c>
      <c r="EH507" s="28">
        <f t="shared" si="1935"/>
        <v>34643.269999999997</v>
      </c>
      <c r="EI507" s="29"/>
      <c r="EJ507" s="54">
        <f>_xlfn.XLOOKUP($C507,[25]PSP!$C:$C,[25]PSP!$EJ:$EJ)</f>
        <v>2</v>
      </c>
      <c r="EK507" s="27">
        <f>_xlfn.XLOOKUP($C507,[25]PSP!$C:$C,[25]PSP!$EK:$EK)</f>
        <v>34643.269999999997</v>
      </c>
      <c r="EL507" s="28">
        <f t="shared" si="1936"/>
        <v>69286.539999999994</v>
      </c>
      <c r="EM507" s="29"/>
      <c r="EN507" s="108"/>
      <c r="EO507" s="29">
        <f t="shared" si="1833"/>
        <v>415719.24</v>
      </c>
      <c r="EP507" s="29">
        <f t="shared" si="1831"/>
        <v>415719.24</v>
      </c>
      <c r="EQ507" s="4" t="b">
        <f t="shared" si="1832"/>
        <v>1</v>
      </c>
      <c r="ES507" s="118">
        <f t="shared" si="1868"/>
        <v>1.1767000000000001</v>
      </c>
    </row>
    <row r="508" spans="3:149" ht="21" x14ac:dyDescent="0.25">
      <c r="C508" s="24" t="s">
        <v>427</v>
      </c>
      <c r="D508" s="43">
        <f>_xlfn.XLOOKUP($C508,[25]PSP!$C:$C,[25]PSP!$D:$D)</f>
        <v>5301061</v>
      </c>
      <c r="E508" s="24" t="str">
        <f>_xlfn.XLOOKUP($C508,[25]PSP!$C:$C,[25]PSP!$E:$E)</f>
        <v>SICRO SERVIÇO</v>
      </c>
      <c r="F508" s="25" t="str">
        <f>_xlfn.XLOOKUP($C508,[25]PSP!$C:$C,[25]PSP!$F:$F)</f>
        <v>FORNECIMENTO E IMPLANTAÇÃO DE SUPORTE SIMPLES EM MADEIRA COM TRAVESSA PARA PLACA DE SINALIZAÇÃO NÁUTICA EM MARGEM - ALTURA TOTAL DE 4 M</v>
      </c>
      <c r="G508" s="26" t="str">
        <f>_xlfn.XLOOKUP($C508,[25]PSP!$C:$C,[25]PSP!$G:$G)</f>
        <v>UN</v>
      </c>
      <c r="H508" s="53">
        <f>_xlfn.XLOOKUP($C508,[25]PSP!$C:$C,[25]PSP!$H:$H)</f>
        <v>186</v>
      </c>
      <c r="I508" s="28">
        <f>_xlfn.XLOOKUP($C508,[25]PSP!$C:$C,[25]PSP!$I:$I)</f>
        <v>23904.719999999998</v>
      </c>
      <c r="J508" s="28">
        <f t="shared" si="1903"/>
        <v>28128.684023999998</v>
      </c>
      <c r="K508" s="29"/>
      <c r="L508" s="54">
        <f>_xlfn.XLOOKUP($C508,[25]PSP!$C:$C,[25]PSP!$L:$L)</f>
        <v>0</v>
      </c>
      <c r="M508" s="27">
        <f>_xlfn.XLOOKUP($C508,[25]PSP!$C:$C,[25]PSP!$M:$M)</f>
        <v>128.52000000000001</v>
      </c>
      <c r="N508" s="28">
        <f t="shared" si="1904"/>
        <v>0</v>
      </c>
      <c r="O508" s="29"/>
      <c r="P508" s="54">
        <f>_xlfn.XLOOKUP($C508,[25]PSP!$C:$C,[25]PSP!$P:$P)</f>
        <v>0</v>
      </c>
      <c r="Q508" s="27">
        <f>_xlfn.XLOOKUP($C508,[25]PSP!$C:$C,[25]PSP!$Q:$Q)</f>
        <v>128.52000000000001</v>
      </c>
      <c r="R508" s="28">
        <f t="shared" si="1905"/>
        <v>0</v>
      </c>
      <c r="S508" s="29"/>
      <c r="T508" s="54">
        <f>_xlfn.XLOOKUP($C508,[25]PSP!$C:$C,[25]PSP!$T:$T)</f>
        <v>0</v>
      </c>
      <c r="U508" s="27">
        <f>_xlfn.XLOOKUP($C508,[25]PSP!$C:$C,[25]PSP!$U:$U)</f>
        <v>128.52000000000001</v>
      </c>
      <c r="V508" s="28">
        <f t="shared" si="1906"/>
        <v>0</v>
      </c>
      <c r="W508" s="29"/>
      <c r="X508" s="54">
        <f>_xlfn.XLOOKUP($C508,[25]PSP!$C:$C,[25]PSP!$X:$X)</f>
        <v>0</v>
      </c>
      <c r="Y508" s="27">
        <f>_xlfn.XLOOKUP($C508,[25]PSP!$C:$C,[25]PSP!$Y:$Y)</f>
        <v>128.52000000000001</v>
      </c>
      <c r="Z508" s="28">
        <f t="shared" si="1907"/>
        <v>0</v>
      </c>
      <c r="AA508" s="29"/>
      <c r="AB508" s="54">
        <f>_xlfn.XLOOKUP($C508,[25]PSP!$C:$C,[25]PSP!$AB:$AB)</f>
        <v>0</v>
      </c>
      <c r="AC508" s="27">
        <f>_xlfn.XLOOKUP($C508,[25]PSP!$C:$C,[25]PSP!$AC:$AC)</f>
        <v>128.52000000000001</v>
      </c>
      <c r="AD508" s="28">
        <f t="shared" si="1908"/>
        <v>0</v>
      </c>
      <c r="AE508" s="29"/>
      <c r="AF508" s="54">
        <f>_xlfn.XLOOKUP($C508,[25]PSP!$C:$C,[25]PSP!$AF:$AF)</f>
        <v>0</v>
      </c>
      <c r="AG508" s="27">
        <f>_xlfn.XLOOKUP($C508,[25]PSP!$C:$C,[25]PSP!$AG:$AG)</f>
        <v>128.52000000000001</v>
      </c>
      <c r="AH508" s="28">
        <f t="shared" si="1909"/>
        <v>0</v>
      </c>
      <c r="AI508" s="29"/>
      <c r="AJ508" s="54">
        <f>_xlfn.XLOOKUP($C508,[25]PSP!$C:$C,[25]PSP!$AJ:$AJ)</f>
        <v>0</v>
      </c>
      <c r="AK508" s="27">
        <f>_xlfn.XLOOKUP($C508,[25]PSP!$C:$C,[25]PSP!$AK:$AK)</f>
        <v>128.52000000000001</v>
      </c>
      <c r="AL508" s="28">
        <f t="shared" si="1910"/>
        <v>0</v>
      </c>
      <c r="AM508" s="29"/>
      <c r="AN508" s="54">
        <f>_xlfn.XLOOKUP($C508,[25]PSP!$C:$C,[25]PSP!$AN:$AN)</f>
        <v>0</v>
      </c>
      <c r="AO508" s="27">
        <f>_xlfn.XLOOKUP($C508,[25]PSP!$C:$C,[25]PSP!$AO:$AO)</f>
        <v>128.52000000000001</v>
      </c>
      <c r="AP508" s="28">
        <f t="shared" si="1911"/>
        <v>0</v>
      </c>
      <c r="AQ508" s="29"/>
      <c r="AR508" s="54">
        <f>_xlfn.XLOOKUP($C508,[25]PSP!$C:$C,[25]PSP!$AR:$AR)</f>
        <v>0</v>
      </c>
      <c r="AS508" s="27">
        <f>_xlfn.XLOOKUP($C508,[25]PSP!$C:$C,[25]PSP!$AS:$AS)</f>
        <v>128.52000000000001</v>
      </c>
      <c r="AT508" s="28">
        <f t="shared" si="1912"/>
        <v>0</v>
      </c>
      <c r="AU508" s="29"/>
      <c r="AV508" s="54">
        <f>_xlfn.XLOOKUP($C508,[25]PSP!$C:$C,[25]PSP!$AV:$AV)</f>
        <v>0</v>
      </c>
      <c r="AW508" s="27">
        <f>_xlfn.XLOOKUP($C508,[25]PSP!$C:$C,[25]PSP!$AW:$AW)</f>
        <v>128.52000000000001</v>
      </c>
      <c r="AX508" s="28">
        <f t="shared" si="1913"/>
        <v>0</v>
      </c>
      <c r="AY508" s="29"/>
      <c r="AZ508" s="54">
        <f>_xlfn.XLOOKUP($C508,[25]PSP!$C:$C,[25]PSP!$AZ:$AZ)</f>
        <v>0</v>
      </c>
      <c r="BA508" s="27">
        <f>_xlfn.XLOOKUP($C508,[25]PSP!$C:$C,[25]PSP!$BA:$BA)</f>
        <v>128.52000000000001</v>
      </c>
      <c r="BB508" s="28">
        <f t="shared" si="1914"/>
        <v>0</v>
      </c>
      <c r="BC508" s="29"/>
      <c r="BD508" s="54">
        <f>_xlfn.XLOOKUP($C508,[25]PSP!$C:$C,[25]PSP!$BD:$BD)</f>
        <v>0</v>
      </c>
      <c r="BE508" s="27">
        <f>_xlfn.XLOOKUP($C508,[25]PSP!$C:$C,[25]PSP!$BE:$BE)</f>
        <v>128.52000000000001</v>
      </c>
      <c r="BF508" s="28">
        <f t="shared" si="1915"/>
        <v>0</v>
      </c>
      <c r="BG508" s="29"/>
      <c r="BH508" s="54">
        <f>_xlfn.XLOOKUP($C508,[25]PSP!$C:$C,[25]PSP!$BH:$BH)</f>
        <v>0</v>
      </c>
      <c r="BI508" s="27">
        <f>_xlfn.XLOOKUP($C508,[25]PSP!$C:$C,[25]PSP!$BI:$BI)</f>
        <v>128.52000000000001</v>
      </c>
      <c r="BJ508" s="28">
        <f t="shared" si="1916"/>
        <v>0</v>
      </c>
      <c r="BK508" s="29"/>
      <c r="BL508" s="54">
        <f>_xlfn.XLOOKUP($C508,[25]PSP!$C:$C,[25]PSP!$BL:$BL)</f>
        <v>0</v>
      </c>
      <c r="BM508" s="27">
        <f>_xlfn.XLOOKUP($C508,[25]PSP!$C:$C,[25]PSP!$BM:$BM)</f>
        <v>128.52000000000001</v>
      </c>
      <c r="BN508" s="28">
        <f t="shared" si="1917"/>
        <v>0</v>
      </c>
      <c r="BO508" s="29"/>
      <c r="BP508" s="54">
        <f>_xlfn.XLOOKUP($C508,[25]PSP!$C:$C,[25]PSP!$BP:$BP)</f>
        <v>0</v>
      </c>
      <c r="BQ508" s="27">
        <f>_xlfn.XLOOKUP($C508,[25]PSP!$C:$C,[25]PSP!$BQ:$BQ)</f>
        <v>128.52000000000001</v>
      </c>
      <c r="BR508" s="28">
        <f t="shared" si="1918"/>
        <v>0</v>
      </c>
      <c r="BS508" s="29"/>
      <c r="BT508" s="54">
        <f>_xlfn.XLOOKUP($C508,[25]PSP!$C:$C,[25]PSP!$BT:$BT)</f>
        <v>0</v>
      </c>
      <c r="BU508" s="27">
        <f>_xlfn.XLOOKUP($C508,[25]PSP!$C:$C,[25]PSP!$BU:$BU)</f>
        <v>128.52000000000001</v>
      </c>
      <c r="BV508" s="28">
        <f t="shared" si="1919"/>
        <v>0</v>
      </c>
      <c r="BW508" s="29"/>
      <c r="BX508" s="54">
        <f>_xlfn.XLOOKUP($C508,[25]PSP!$C:$C,[25]PSP!$BX:$BX)</f>
        <v>0</v>
      </c>
      <c r="BY508" s="27">
        <f>_xlfn.XLOOKUP($C508,[25]PSP!$C:$C,[25]PSP!$BY:$BY)</f>
        <v>128.52000000000001</v>
      </c>
      <c r="BZ508" s="28">
        <f t="shared" si="1920"/>
        <v>0</v>
      </c>
      <c r="CA508" s="29"/>
      <c r="CB508" s="54">
        <f>_xlfn.XLOOKUP($C508,[25]PSP!$C:$C,[25]PSP!$CB:$CB)</f>
        <v>0</v>
      </c>
      <c r="CC508" s="27">
        <f>_xlfn.XLOOKUP($C508,[25]PSP!$C:$C,[25]PSP!$CC:$CC)</f>
        <v>128.52000000000001</v>
      </c>
      <c r="CD508" s="28">
        <f t="shared" si="1921"/>
        <v>0</v>
      </c>
      <c r="CE508" s="29"/>
      <c r="CF508" s="54">
        <f>_xlfn.XLOOKUP($C508,[25]PSP!$C:$C,[25]PSP!$CF:$CF)</f>
        <v>0</v>
      </c>
      <c r="CG508" s="27">
        <f>_xlfn.XLOOKUP($C508,[25]PSP!$C:$C,[25]PSP!$CG:$CG)</f>
        <v>128.52000000000001</v>
      </c>
      <c r="CH508" s="28">
        <f t="shared" si="1922"/>
        <v>0</v>
      </c>
      <c r="CI508" s="29"/>
      <c r="CJ508" s="54">
        <f>_xlfn.XLOOKUP($C508,[25]PSP!$C:$C,[25]PSP!$CJ:$CJ)</f>
        <v>0</v>
      </c>
      <c r="CK508" s="27">
        <f>_xlfn.XLOOKUP($C508,[25]PSP!$C:$C,[25]PSP!$CK:$CK)</f>
        <v>128.52000000000001</v>
      </c>
      <c r="CL508" s="28">
        <f t="shared" si="1923"/>
        <v>0</v>
      </c>
      <c r="CM508" s="29"/>
      <c r="CN508" s="54">
        <f>_xlfn.XLOOKUP($C508,[25]PSP!$C:$C,[25]PSP!$CN:$CN)</f>
        <v>0</v>
      </c>
      <c r="CO508" s="27">
        <f>_xlfn.XLOOKUP($C508,[25]PSP!$C:$C,[25]PSP!$CO:$CO)</f>
        <v>128.52000000000001</v>
      </c>
      <c r="CP508" s="28">
        <f t="shared" si="1924"/>
        <v>0</v>
      </c>
      <c r="CQ508" s="29"/>
      <c r="CR508" s="54">
        <f>_xlfn.XLOOKUP($C508,[25]PSP!$C:$C,[25]PSP!$CR:$CR)</f>
        <v>0</v>
      </c>
      <c r="CS508" s="27">
        <f>_xlfn.XLOOKUP($C508,[25]PSP!$C:$C,[25]PSP!$CS:$CS)</f>
        <v>128.52000000000001</v>
      </c>
      <c r="CT508" s="28">
        <f t="shared" si="1925"/>
        <v>0</v>
      </c>
      <c r="CU508" s="29"/>
      <c r="CV508" s="54">
        <f>_xlfn.XLOOKUP($C508,[25]PSP!$C:$C,[25]PSP!$CV:$CV)</f>
        <v>0</v>
      </c>
      <c r="CW508" s="27">
        <f>_xlfn.XLOOKUP($C508,[25]PSP!$C:$C,[25]PSP!$CW:$CW)</f>
        <v>128.52000000000001</v>
      </c>
      <c r="CX508" s="28">
        <f t="shared" si="1926"/>
        <v>0</v>
      </c>
      <c r="CY508" s="29"/>
      <c r="CZ508" s="54">
        <f>_xlfn.XLOOKUP($C508,[25]PSP!$C:$C,[25]PSP!$CZ:$CZ)</f>
        <v>0</v>
      </c>
      <c r="DA508" s="27">
        <f>_xlfn.XLOOKUP($C508,[25]PSP!$C:$C,[25]PSP!$DA:$DA)</f>
        <v>128.52000000000001</v>
      </c>
      <c r="DB508" s="28">
        <f t="shared" si="1927"/>
        <v>0</v>
      </c>
      <c r="DC508" s="29"/>
      <c r="DD508" s="54">
        <f>_xlfn.XLOOKUP($C508,[25]PSP!$C:$C,[25]PSP!$DD:$DD)</f>
        <v>0</v>
      </c>
      <c r="DE508" s="27">
        <f>_xlfn.XLOOKUP($C508,[25]PSP!$C:$C,[25]PSP!$DE:$DE)</f>
        <v>128.52000000000001</v>
      </c>
      <c r="DF508" s="28">
        <f t="shared" si="1928"/>
        <v>0</v>
      </c>
      <c r="DG508" s="29"/>
      <c r="DH508" s="54">
        <f>_xlfn.XLOOKUP($C508,[25]PSP!$C:$C,[25]PSP!$DH:$DH)</f>
        <v>0</v>
      </c>
      <c r="DI508" s="27">
        <f>_xlfn.XLOOKUP($C508,[25]PSP!$C:$C,[25]PSP!$DI:$DI)</f>
        <v>128.52000000000001</v>
      </c>
      <c r="DJ508" s="28">
        <f t="shared" si="1929"/>
        <v>0</v>
      </c>
      <c r="DK508" s="29"/>
      <c r="DL508" s="54">
        <f>_xlfn.XLOOKUP($C508,[25]PSP!$C:$C,[25]PSP!$DL:$DL)</f>
        <v>0</v>
      </c>
      <c r="DM508" s="27">
        <f>_xlfn.XLOOKUP($C508,[25]PSP!$C:$C,[25]PSP!$DM:$DM)</f>
        <v>128.52000000000001</v>
      </c>
      <c r="DN508" s="28">
        <f t="shared" si="1930"/>
        <v>0</v>
      </c>
      <c r="DO508" s="29"/>
      <c r="DP508" s="54">
        <f>_xlfn.XLOOKUP($C508,[25]PSP!$C:$C,[25]PSP!$DP:$DP)</f>
        <v>0</v>
      </c>
      <c r="DQ508" s="27">
        <f>_xlfn.XLOOKUP($C508,[25]PSP!$C:$C,[25]PSP!$DQ:$DQ)</f>
        <v>128.52000000000001</v>
      </c>
      <c r="DR508" s="28">
        <f t="shared" si="1931"/>
        <v>0</v>
      </c>
      <c r="DS508" s="29"/>
      <c r="DT508" s="54">
        <f>_xlfn.XLOOKUP($C508,[25]PSP!$C:$C,[25]PSP!$DT:$DT)</f>
        <v>0</v>
      </c>
      <c r="DU508" s="27">
        <f>_xlfn.XLOOKUP($C508,[25]PSP!$C:$C,[25]PSP!$DU:$DU)</f>
        <v>128.52000000000001</v>
      </c>
      <c r="DV508" s="28">
        <f t="shared" si="1932"/>
        <v>0</v>
      </c>
      <c r="DW508" s="29"/>
      <c r="DX508" s="54">
        <f>_xlfn.XLOOKUP($C508,[25]PSP!$C:$C,[25]PSP!$DX:$DX)</f>
        <v>0</v>
      </c>
      <c r="DY508" s="27">
        <f>_xlfn.XLOOKUP($C508,[25]PSP!$C:$C,[25]PSP!$DY:$DY)</f>
        <v>128.52000000000001</v>
      </c>
      <c r="DZ508" s="28">
        <f t="shared" si="1933"/>
        <v>0</v>
      </c>
      <c r="EA508" s="29"/>
      <c r="EB508" s="54">
        <f>_xlfn.XLOOKUP($C508,[25]PSP!$C:$C,[25]PSP!$EB:$EB)</f>
        <v>157</v>
      </c>
      <c r="EC508" s="27">
        <f>_xlfn.XLOOKUP($C508,[25]PSP!$C:$C,[25]PSP!$EC:$EC)</f>
        <v>128.52000000000001</v>
      </c>
      <c r="ED508" s="28">
        <f t="shared" si="1934"/>
        <v>20177.64</v>
      </c>
      <c r="EE508" s="29"/>
      <c r="EF508" s="54">
        <f>_xlfn.XLOOKUP($C508,[25]PSP!$C:$C,[25]PSP!$EF:$EF)</f>
        <v>5</v>
      </c>
      <c r="EG508" s="27">
        <f>_xlfn.XLOOKUP($C508,[25]PSP!$C:$C,[25]PSP!$EG:$EG)</f>
        <v>128.52000000000001</v>
      </c>
      <c r="EH508" s="28">
        <f t="shared" si="1935"/>
        <v>642.6</v>
      </c>
      <c r="EI508" s="29"/>
      <c r="EJ508" s="54">
        <f>_xlfn.XLOOKUP($C508,[25]PSP!$C:$C,[25]PSP!$EJ:$EJ)</f>
        <v>24</v>
      </c>
      <c r="EK508" s="27">
        <f>_xlfn.XLOOKUP($C508,[25]PSP!$C:$C,[25]PSP!$EK:$EK)</f>
        <v>128.52000000000001</v>
      </c>
      <c r="EL508" s="28">
        <f t="shared" si="1936"/>
        <v>3084.48</v>
      </c>
      <c r="EM508" s="29"/>
      <c r="EN508" s="108"/>
      <c r="EO508" s="29">
        <f t="shared" si="1833"/>
        <v>23904.720000000001</v>
      </c>
      <c r="EP508" s="29">
        <f t="shared" si="1831"/>
        <v>23904.719999999998</v>
      </c>
      <c r="EQ508" s="4" t="b">
        <f t="shared" si="1832"/>
        <v>1</v>
      </c>
      <c r="ES508" s="118">
        <f t="shared" si="1868"/>
        <v>1.1767000000000001</v>
      </c>
    </row>
    <row r="509" spans="3:149" ht="21" x14ac:dyDescent="0.25">
      <c r="C509" s="24" t="s">
        <v>428</v>
      </c>
      <c r="D509" s="43">
        <f>_xlfn.XLOOKUP($C509,[25]PSP!$C:$C,[25]PSP!$D:$D)</f>
        <v>5301063</v>
      </c>
      <c r="E509" s="24" t="str">
        <f>_xlfn.XLOOKUP($C509,[25]PSP!$C:$C,[25]PSP!$E:$E)</f>
        <v>SICRO SERVIÇO</v>
      </c>
      <c r="F509" s="25" t="str">
        <f>_xlfn.XLOOKUP($C509,[25]PSP!$C:$C,[25]PSP!$F:$F)</f>
        <v>FORNECIMENTO E IMPLANTAÇÃO DE SUPORTE SIMPLES EM MADEIRA COM TRAVESSA PARA PLACA DE SINALIZAÇÃO NÁUTICA EM MARGEM - ALTURA TOTAL DE 5,5 M</v>
      </c>
      <c r="G509" s="26" t="str">
        <f>_xlfn.XLOOKUP($C509,[25]PSP!$C:$C,[25]PSP!$G:$G)</f>
        <v>UN</v>
      </c>
      <c r="H509" s="53">
        <f>_xlfn.XLOOKUP($C509,[25]PSP!$C:$C,[25]PSP!$H:$H)</f>
        <v>122</v>
      </c>
      <c r="I509" s="28">
        <f>_xlfn.XLOOKUP($C509,[25]PSP!$C:$C,[25]PSP!$I:$I)</f>
        <v>30866</v>
      </c>
      <c r="J509" s="28">
        <f t="shared" si="1903"/>
        <v>36320.022199999999</v>
      </c>
      <c r="K509" s="29"/>
      <c r="L509" s="54">
        <f>_xlfn.XLOOKUP($C509,[25]PSP!$C:$C,[25]PSP!$L:$L)</f>
        <v>0</v>
      </c>
      <c r="M509" s="27">
        <f>_xlfn.XLOOKUP($C509,[25]PSP!$C:$C,[25]PSP!$M:$M)</f>
        <v>253</v>
      </c>
      <c r="N509" s="28">
        <f t="shared" si="1904"/>
        <v>0</v>
      </c>
      <c r="O509" s="29"/>
      <c r="P509" s="54">
        <f>_xlfn.XLOOKUP($C509,[25]PSP!$C:$C,[25]PSP!$P:$P)</f>
        <v>0</v>
      </c>
      <c r="Q509" s="27">
        <f>_xlfn.XLOOKUP($C509,[25]PSP!$C:$C,[25]PSP!$Q:$Q)</f>
        <v>253</v>
      </c>
      <c r="R509" s="28">
        <f t="shared" si="1905"/>
        <v>0</v>
      </c>
      <c r="S509" s="29"/>
      <c r="T509" s="54">
        <f>_xlfn.XLOOKUP($C509,[25]PSP!$C:$C,[25]PSP!$T:$T)</f>
        <v>0</v>
      </c>
      <c r="U509" s="27">
        <f>_xlfn.XLOOKUP($C509,[25]PSP!$C:$C,[25]PSP!$U:$U)</f>
        <v>253</v>
      </c>
      <c r="V509" s="28">
        <f t="shared" si="1906"/>
        <v>0</v>
      </c>
      <c r="W509" s="29"/>
      <c r="X509" s="54">
        <f>_xlfn.XLOOKUP($C509,[25]PSP!$C:$C,[25]PSP!$X:$X)</f>
        <v>0</v>
      </c>
      <c r="Y509" s="27">
        <f>_xlfn.XLOOKUP($C509,[25]PSP!$C:$C,[25]PSP!$Y:$Y)</f>
        <v>253</v>
      </c>
      <c r="Z509" s="28">
        <f t="shared" si="1907"/>
        <v>0</v>
      </c>
      <c r="AA509" s="29"/>
      <c r="AB509" s="54">
        <f>_xlfn.XLOOKUP($C509,[25]PSP!$C:$C,[25]PSP!$AB:$AB)</f>
        <v>0</v>
      </c>
      <c r="AC509" s="27">
        <f>_xlfn.XLOOKUP($C509,[25]PSP!$C:$C,[25]PSP!$AC:$AC)</f>
        <v>253</v>
      </c>
      <c r="AD509" s="28">
        <f t="shared" si="1908"/>
        <v>0</v>
      </c>
      <c r="AE509" s="29"/>
      <c r="AF509" s="54">
        <f>_xlfn.XLOOKUP($C509,[25]PSP!$C:$C,[25]PSP!$AF:$AF)</f>
        <v>0</v>
      </c>
      <c r="AG509" s="27">
        <f>_xlfn.XLOOKUP($C509,[25]PSP!$C:$C,[25]PSP!$AG:$AG)</f>
        <v>253</v>
      </c>
      <c r="AH509" s="28">
        <f t="shared" si="1909"/>
        <v>0</v>
      </c>
      <c r="AI509" s="29"/>
      <c r="AJ509" s="54">
        <f>_xlfn.XLOOKUP($C509,[25]PSP!$C:$C,[25]PSP!$AJ:$AJ)</f>
        <v>0</v>
      </c>
      <c r="AK509" s="27">
        <f>_xlfn.XLOOKUP($C509,[25]PSP!$C:$C,[25]PSP!$AK:$AK)</f>
        <v>253</v>
      </c>
      <c r="AL509" s="28">
        <f t="shared" si="1910"/>
        <v>0</v>
      </c>
      <c r="AM509" s="29"/>
      <c r="AN509" s="54">
        <f>_xlfn.XLOOKUP($C509,[25]PSP!$C:$C,[25]PSP!$AN:$AN)</f>
        <v>0</v>
      </c>
      <c r="AO509" s="27">
        <f>_xlfn.XLOOKUP($C509,[25]PSP!$C:$C,[25]PSP!$AO:$AO)</f>
        <v>253</v>
      </c>
      <c r="AP509" s="28">
        <f t="shared" si="1911"/>
        <v>0</v>
      </c>
      <c r="AQ509" s="29"/>
      <c r="AR509" s="54">
        <f>_xlfn.XLOOKUP($C509,[25]PSP!$C:$C,[25]PSP!$AR:$AR)</f>
        <v>0</v>
      </c>
      <c r="AS509" s="27">
        <f>_xlfn.XLOOKUP($C509,[25]PSP!$C:$C,[25]PSP!$AS:$AS)</f>
        <v>253</v>
      </c>
      <c r="AT509" s="28">
        <f t="shared" si="1912"/>
        <v>0</v>
      </c>
      <c r="AU509" s="29"/>
      <c r="AV509" s="54">
        <f>_xlfn.XLOOKUP($C509,[25]PSP!$C:$C,[25]PSP!$AV:$AV)</f>
        <v>0</v>
      </c>
      <c r="AW509" s="27">
        <f>_xlfn.XLOOKUP($C509,[25]PSP!$C:$C,[25]PSP!$AW:$AW)</f>
        <v>253</v>
      </c>
      <c r="AX509" s="28">
        <f t="shared" si="1913"/>
        <v>0</v>
      </c>
      <c r="AY509" s="29"/>
      <c r="AZ509" s="54">
        <f>_xlfn.XLOOKUP($C509,[25]PSP!$C:$C,[25]PSP!$AZ:$AZ)</f>
        <v>0</v>
      </c>
      <c r="BA509" s="27">
        <f>_xlfn.XLOOKUP($C509,[25]PSP!$C:$C,[25]PSP!$BA:$BA)</f>
        <v>253</v>
      </c>
      <c r="BB509" s="28">
        <f t="shared" si="1914"/>
        <v>0</v>
      </c>
      <c r="BC509" s="29"/>
      <c r="BD509" s="54">
        <f>_xlfn.XLOOKUP($C509,[25]PSP!$C:$C,[25]PSP!$BD:$BD)</f>
        <v>0</v>
      </c>
      <c r="BE509" s="27">
        <f>_xlfn.XLOOKUP($C509,[25]PSP!$C:$C,[25]PSP!$BE:$BE)</f>
        <v>253</v>
      </c>
      <c r="BF509" s="28">
        <f t="shared" si="1915"/>
        <v>0</v>
      </c>
      <c r="BG509" s="29"/>
      <c r="BH509" s="54">
        <f>_xlfn.XLOOKUP($C509,[25]PSP!$C:$C,[25]PSP!$BH:$BH)</f>
        <v>0</v>
      </c>
      <c r="BI509" s="27">
        <f>_xlfn.XLOOKUP($C509,[25]PSP!$C:$C,[25]PSP!$BI:$BI)</f>
        <v>253</v>
      </c>
      <c r="BJ509" s="28">
        <f t="shared" si="1916"/>
        <v>0</v>
      </c>
      <c r="BK509" s="29"/>
      <c r="BL509" s="54">
        <f>_xlfn.XLOOKUP($C509,[25]PSP!$C:$C,[25]PSP!$BL:$BL)</f>
        <v>0</v>
      </c>
      <c r="BM509" s="27">
        <f>_xlfn.XLOOKUP($C509,[25]PSP!$C:$C,[25]PSP!$BM:$BM)</f>
        <v>253</v>
      </c>
      <c r="BN509" s="28">
        <f t="shared" si="1917"/>
        <v>0</v>
      </c>
      <c r="BO509" s="29"/>
      <c r="BP509" s="54">
        <f>_xlfn.XLOOKUP($C509,[25]PSP!$C:$C,[25]PSP!$BP:$BP)</f>
        <v>0</v>
      </c>
      <c r="BQ509" s="27">
        <f>_xlfn.XLOOKUP($C509,[25]PSP!$C:$C,[25]PSP!$BQ:$BQ)</f>
        <v>253</v>
      </c>
      <c r="BR509" s="28">
        <f t="shared" si="1918"/>
        <v>0</v>
      </c>
      <c r="BS509" s="29"/>
      <c r="BT509" s="54">
        <f>_xlfn.XLOOKUP($C509,[25]PSP!$C:$C,[25]PSP!$BT:$BT)</f>
        <v>0</v>
      </c>
      <c r="BU509" s="27">
        <f>_xlfn.XLOOKUP($C509,[25]PSP!$C:$C,[25]PSP!$BU:$BU)</f>
        <v>253</v>
      </c>
      <c r="BV509" s="28">
        <f t="shared" si="1919"/>
        <v>0</v>
      </c>
      <c r="BW509" s="29"/>
      <c r="BX509" s="54">
        <f>_xlfn.XLOOKUP($C509,[25]PSP!$C:$C,[25]PSP!$BX:$BX)</f>
        <v>0</v>
      </c>
      <c r="BY509" s="27">
        <f>_xlfn.XLOOKUP($C509,[25]PSP!$C:$C,[25]PSP!$BY:$BY)</f>
        <v>253</v>
      </c>
      <c r="BZ509" s="28">
        <f t="shared" si="1920"/>
        <v>0</v>
      </c>
      <c r="CA509" s="29"/>
      <c r="CB509" s="54">
        <f>_xlfn.XLOOKUP($C509,[25]PSP!$C:$C,[25]PSP!$CB:$CB)</f>
        <v>0</v>
      </c>
      <c r="CC509" s="27">
        <f>_xlfn.XLOOKUP($C509,[25]PSP!$C:$C,[25]PSP!$CC:$CC)</f>
        <v>253</v>
      </c>
      <c r="CD509" s="28">
        <f t="shared" si="1921"/>
        <v>0</v>
      </c>
      <c r="CE509" s="29"/>
      <c r="CF509" s="54">
        <f>_xlfn.XLOOKUP($C509,[25]PSP!$C:$C,[25]PSP!$CF:$CF)</f>
        <v>0</v>
      </c>
      <c r="CG509" s="27">
        <f>_xlfn.XLOOKUP($C509,[25]PSP!$C:$C,[25]PSP!$CG:$CG)</f>
        <v>253</v>
      </c>
      <c r="CH509" s="28">
        <f t="shared" si="1922"/>
        <v>0</v>
      </c>
      <c r="CI509" s="29"/>
      <c r="CJ509" s="54">
        <f>_xlfn.XLOOKUP($C509,[25]PSP!$C:$C,[25]PSP!$CJ:$CJ)</f>
        <v>0</v>
      </c>
      <c r="CK509" s="27">
        <f>_xlfn.XLOOKUP($C509,[25]PSP!$C:$C,[25]PSP!$CK:$CK)</f>
        <v>253</v>
      </c>
      <c r="CL509" s="28">
        <f t="shared" si="1923"/>
        <v>0</v>
      </c>
      <c r="CM509" s="29"/>
      <c r="CN509" s="54">
        <f>_xlfn.XLOOKUP($C509,[25]PSP!$C:$C,[25]PSP!$CN:$CN)</f>
        <v>0</v>
      </c>
      <c r="CO509" s="27">
        <f>_xlfn.XLOOKUP($C509,[25]PSP!$C:$C,[25]PSP!$CO:$CO)</f>
        <v>253</v>
      </c>
      <c r="CP509" s="28">
        <f t="shared" si="1924"/>
        <v>0</v>
      </c>
      <c r="CQ509" s="29"/>
      <c r="CR509" s="54">
        <f>_xlfn.XLOOKUP($C509,[25]PSP!$C:$C,[25]PSP!$CR:$CR)</f>
        <v>0</v>
      </c>
      <c r="CS509" s="27">
        <f>_xlfn.XLOOKUP($C509,[25]PSP!$C:$C,[25]PSP!$CS:$CS)</f>
        <v>253</v>
      </c>
      <c r="CT509" s="28">
        <f t="shared" si="1925"/>
        <v>0</v>
      </c>
      <c r="CU509" s="29"/>
      <c r="CV509" s="54">
        <f>_xlfn.XLOOKUP($C509,[25]PSP!$C:$C,[25]PSP!$CV:$CV)</f>
        <v>0</v>
      </c>
      <c r="CW509" s="27">
        <f>_xlfn.XLOOKUP($C509,[25]PSP!$C:$C,[25]PSP!$CW:$CW)</f>
        <v>253</v>
      </c>
      <c r="CX509" s="28">
        <f t="shared" si="1926"/>
        <v>0</v>
      </c>
      <c r="CY509" s="29"/>
      <c r="CZ509" s="54">
        <f>_xlfn.XLOOKUP($C509,[25]PSP!$C:$C,[25]PSP!$CZ:$CZ)</f>
        <v>0</v>
      </c>
      <c r="DA509" s="27">
        <f>_xlfn.XLOOKUP($C509,[25]PSP!$C:$C,[25]PSP!$DA:$DA)</f>
        <v>253</v>
      </c>
      <c r="DB509" s="28">
        <f t="shared" si="1927"/>
        <v>0</v>
      </c>
      <c r="DC509" s="29"/>
      <c r="DD509" s="54">
        <f>_xlfn.XLOOKUP($C509,[25]PSP!$C:$C,[25]PSP!$DD:$DD)</f>
        <v>0</v>
      </c>
      <c r="DE509" s="27">
        <f>_xlfn.XLOOKUP($C509,[25]PSP!$C:$C,[25]PSP!$DE:$DE)</f>
        <v>253</v>
      </c>
      <c r="DF509" s="28">
        <f t="shared" si="1928"/>
        <v>0</v>
      </c>
      <c r="DG509" s="29"/>
      <c r="DH509" s="54">
        <f>_xlfn.XLOOKUP($C509,[25]PSP!$C:$C,[25]PSP!$DH:$DH)</f>
        <v>0</v>
      </c>
      <c r="DI509" s="27">
        <f>_xlfn.XLOOKUP($C509,[25]PSP!$C:$C,[25]PSP!$DI:$DI)</f>
        <v>253</v>
      </c>
      <c r="DJ509" s="28">
        <f t="shared" si="1929"/>
        <v>0</v>
      </c>
      <c r="DK509" s="29"/>
      <c r="DL509" s="54">
        <f>_xlfn.XLOOKUP($C509,[25]PSP!$C:$C,[25]PSP!$DL:$DL)</f>
        <v>0</v>
      </c>
      <c r="DM509" s="27">
        <f>_xlfn.XLOOKUP($C509,[25]PSP!$C:$C,[25]PSP!$DM:$DM)</f>
        <v>253</v>
      </c>
      <c r="DN509" s="28">
        <f t="shared" si="1930"/>
        <v>0</v>
      </c>
      <c r="DO509" s="29"/>
      <c r="DP509" s="54">
        <f>_xlfn.XLOOKUP($C509,[25]PSP!$C:$C,[25]PSP!$DP:$DP)</f>
        <v>0</v>
      </c>
      <c r="DQ509" s="27">
        <f>_xlfn.XLOOKUP($C509,[25]PSP!$C:$C,[25]PSP!$DQ:$DQ)</f>
        <v>253</v>
      </c>
      <c r="DR509" s="28">
        <f t="shared" si="1931"/>
        <v>0</v>
      </c>
      <c r="DS509" s="29"/>
      <c r="DT509" s="54">
        <f>_xlfn.XLOOKUP($C509,[25]PSP!$C:$C,[25]PSP!$DT:$DT)</f>
        <v>0</v>
      </c>
      <c r="DU509" s="27">
        <f>_xlfn.XLOOKUP($C509,[25]PSP!$C:$C,[25]PSP!$DU:$DU)</f>
        <v>253</v>
      </c>
      <c r="DV509" s="28">
        <f t="shared" si="1932"/>
        <v>0</v>
      </c>
      <c r="DW509" s="29"/>
      <c r="DX509" s="54">
        <f>_xlfn.XLOOKUP($C509,[25]PSP!$C:$C,[25]PSP!$DX:$DX)</f>
        <v>0</v>
      </c>
      <c r="DY509" s="27">
        <f>_xlfn.XLOOKUP($C509,[25]PSP!$C:$C,[25]PSP!$DY:$DY)</f>
        <v>253</v>
      </c>
      <c r="DZ509" s="28">
        <f t="shared" si="1933"/>
        <v>0</v>
      </c>
      <c r="EA509" s="29"/>
      <c r="EB509" s="54">
        <f>_xlfn.XLOOKUP($C509,[25]PSP!$C:$C,[25]PSP!$EB:$EB)</f>
        <v>99</v>
      </c>
      <c r="EC509" s="27">
        <f>_xlfn.XLOOKUP($C509,[25]PSP!$C:$C,[25]PSP!$EC:$EC)</f>
        <v>253</v>
      </c>
      <c r="ED509" s="28">
        <f t="shared" si="1934"/>
        <v>25047</v>
      </c>
      <c r="EE509" s="29"/>
      <c r="EF509" s="54">
        <f>_xlfn.XLOOKUP($C509,[25]PSP!$C:$C,[25]PSP!$EF:$EF)</f>
        <v>4</v>
      </c>
      <c r="EG509" s="27">
        <f>_xlfn.XLOOKUP($C509,[25]PSP!$C:$C,[25]PSP!$EG:$EG)</f>
        <v>253</v>
      </c>
      <c r="EH509" s="28">
        <f t="shared" si="1935"/>
        <v>1012</v>
      </c>
      <c r="EI509" s="29"/>
      <c r="EJ509" s="54">
        <f>_xlfn.XLOOKUP($C509,[25]PSP!$C:$C,[25]PSP!$EJ:$EJ)</f>
        <v>19</v>
      </c>
      <c r="EK509" s="27">
        <f>_xlfn.XLOOKUP($C509,[25]PSP!$C:$C,[25]PSP!$EK:$EK)</f>
        <v>253</v>
      </c>
      <c r="EL509" s="28">
        <f t="shared" si="1936"/>
        <v>4807</v>
      </c>
      <c r="EM509" s="29"/>
      <c r="EN509" s="108"/>
      <c r="EO509" s="29">
        <f t="shared" si="1833"/>
        <v>30866</v>
      </c>
      <c r="EP509" s="29">
        <f t="shared" si="1831"/>
        <v>30866</v>
      </c>
      <c r="EQ509" s="4" t="b">
        <f t="shared" si="1832"/>
        <v>1</v>
      </c>
      <c r="ES509" s="118">
        <f t="shared" si="1868"/>
        <v>1.1767000000000001</v>
      </c>
    </row>
    <row r="510" spans="3:149" ht="14.25" x14ac:dyDescent="0.25">
      <c r="C510" s="24" t="s">
        <v>429</v>
      </c>
      <c r="D510" s="43">
        <f>_xlfn.XLOOKUP($C510,[25]PSP!$C:$C,[25]PSP!$D:$D)</f>
        <v>5213364</v>
      </c>
      <c r="E510" s="24" t="str">
        <f>_xlfn.XLOOKUP($C510,[25]PSP!$C:$C,[25]PSP!$E:$E)</f>
        <v>SICRO SERVIÇO</v>
      </c>
      <c r="F510" s="25" t="str">
        <f>_xlfn.XLOOKUP($C510,[25]PSP!$C:$C,[25]PSP!$F:$F)</f>
        <v>REMOÇÃO DE PLACA DE SINALIZAÇÃO</v>
      </c>
      <c r="G510" s="26" t="str">
        <f>_xlfn.XLOOKUP($C510,[25]PSP!$C:$C,[25]PSP!$G:$G)</f>
        <v>M²</v>
      </c>
      <c r="H510" s="53">
        <f>_xlfn.XLOOKUP($C510,[25]PSP!$C:$C,[25]PSP!$H:$H)</f>
        <v>0</v>
      </c>
      <c r="I510" s="28">
        <f>_xlfn.XLOOKUP($C510,[25]PSP!$C:$C,[25]PSP!$I:$I)</f>
        <v>0</v>
      </c>
      <c r="J510" s="28">
        <f t="shared" si="1903"/>
        <v>0</v>
      </c>
      <c r="K510" s="29"/>
      <c r="L510" s="54">
        <f>_xlfn.XLOOKUP($C510,[25]PSP!$C:$C,[25]PSP!$L:$L)</f>
        <v>0</v>
      </c>
      <c r="M510" s="27">
        <f>_xlfn.XLOOKUP($C510,[25]PSP!$C:$C,[25]PSP!$M:$M)</f>
        <v>13.56</v>
      </c>
      <c r="N510" s="28">
        <f t="shared" si="1904"/>
        <v>0</v>
      </c>
      <c r="O510" s="29"/>
      <c r="P510" s="54">
        <f>_xlfn.XLOOKUP($C510,[25]PSP!$C:$C,[25]PSP!$P:$P)</f>
        <v>0</v>
      </c>
      <c r="Q510" s="27">
        <f>_xlfn.XLOOKUP($C510,[25]PSP!$C:$C,[25]PSP!$Q:$Q)</f>
        <v>13.56</v>
      </c>
      <c r="R510" s="28">
        <f t="shared" si="1905"/>
        <v>0</v>
      </c>
      <c r="S510" s="29"/>
      <c r="T510" s="54">
        <f>_xlfn.XLOOKUP($C510,[25]PSP!$C:$C,[25]PSP!$T:$T)</f>
        <v>0</v>
      </c>
      <c r="U510" s="27">
        <f>_xlfn.XLOOKUP($C510,[25]PSP!$C:$C,[25]PSP!$U:$U)</f>
        <v>13.56</v>
      </c>
      <c r="V510" s="28">
        <f t="shared" si="1906"/>
        <v>0</v>
      </c>
      <c r="W510" s="29"/>
      <c r="X510" s="54">
        <f>_xlfn.XLOOKUP($C510,[25]PSP!$C:$C,[25]PSP!$X:$X)</f>
        <v>0</v>
      </c>
      <c r="Y510" s="27">
        <f>_xlfn.XLOOKUP($C510,[25]PSP!$C:$C,[25]PSP!$Y:$Y)</f>
        <v>13.56</v>
      </c>
      <c r="Z510" s="28">
        <f t="shared" si="1907"/>
        <v>0</v>
      </c>
      <c r="AA510" s="29"/>
      <c r="AB510" s="54">
        <f>_xlfn.XLOOKUP($C510,[25]PSP!$C:$C,[25]PSP!$AB:$AB)</f>
        <v>0</v>
      </c>
      <c r="AC510" s="27">
        <f>_xlfn.XLOOKUP($C510,[25]PSP!$C:$C,[25]PSP!$AC:$AC)</f>
        <v>13.56</v>
      </c>
      <c r="AD510" s="28">
        <f t="shared" si="1908"/>
        <v>0</v>
      </c>
      <c r="AE510" s="29"/>
      <c r="AF510" s="54">
        <f>_xlfn.XLOOKUP($C510,[25]PSP!$C:$C,[25]PSP!$AF:$AF)</f>
        <v>0</v>
      </c>
      <c r="AG510" s="27">
        <f>_xlfn.XLOOKUP($C510,[25]PSP!$C:$C,[25]PSP!$AG:$AG)</f>
        <v>13.56</v>
      </c>
      <c r="AH510" s="28">
        <f t="shared" si="1909"/>
        <v>0</v>
      </c>
      <c r="AI510" s="29"/>
      <c r="AJ510" s="54">
        <f>_xlfn.XLOOKUP($C510,[25]PSP!$C:$C,[25]PSP!$AJ:$AJ)</f>
        <v>0</v>
      </c>
      <c r="AK510" s="27">
        <f>_xlfn.XLOOKUP($C510,[25]PSP!$C:$C,[25]PSP!$AK:$AK)</f>
        <v>13.56</v>
      </c>
      <c r="AL510" s="28">
        <f t="shared" si="1910"/>
        <v>0</v>
      </c>
      <c r="AM510" s="29"/>
      <c r="AN510" s="54">
        <f>_xlfn.XLOOKUP($C510,[25]PSP!$C:$C,[25]PSP!$AN:$AN)</f>
        <v>0</v>
      </c>
      <c r="AO510" s="27">
        <f>_xlfn.XLOOKUP($C510,[25]PSP!$C:$C,[25]PSP!$AO:$AO)</f>
        <v>13.56</v>
      </c>
      <c r="AP510" s="28">
        <f t="shared" si="1911"/>
        <v>0</v>
      </c>
      <c r="AQ510" s="29"/>
      <c r="AR510" s="54">
        <f>_xlfn.XLOOKUP($C510,[25]PSP!$C:$C,[25]PSP!$AR:$AR)</f>
        <v>0</v>
      </c>
      <c r="AS510" s="27">
        <f>_xlfn.XLOOKUP($C510,[25]PSP!$C:$C,[25]PSP!$AS:$AS)</f>
        <v>13.56</v>
      </c>
      <c r="AT510" s="28">
        <f t="shared" si="1912"/>
        <v>0</v>
      </c>
      <c r="AU510" s="29"/>
      <c r="AV510" s="54">
        <f>_xlfn.XLOOKUP($C510,[25]PSP!$C:$C,[25]PSP!$AV:$AV)</f>
        <v>0</v>
      </c>
      <c r="AW510" s="27">
        <f>_xlfn.XLOOKUP($C510,[25]PSP!$C:$C,[25]PSP!$AW:$AW)</f>
        <v>13.56</v>
      </c>
      <c r="AX510" s="28">
        <f t="shared" si="1913"/>
        <v>0</v>
      </c>
      <c r="AY510" s="29"/>
      <c r="AZ510" s="54">
        <f>_xlfn.XLOOKUP($C510,[25]PSP!$C:$C,[25]PSP!$AZ:$AZ)</f>
        <v>0</v>
      </c>
      <c r="BA510" s="27">
        <f>_xlfn.XLOOKUP($C510,[25]PSP!$C:$C,[25]PSP!$BA:$BA)</f>
        <v>13.56</v>
      </c>
      <c r="BB510" s="28">
        <f t="shared" si="1914"/>
        <v>0</v>
      </c>
      <c r="BC510" s="29"/>
      <c r="BD510" s="54">
        <f>_xlfn.XLOOKUP($C510,[25]PSP!$C:$C,[25]PSP!$BD:$BD)</f>
        <v>0</v>
      </c>
      <c r="BE510" s="27">
        <f>_xlfn.XLOOKUP($C510,[25]PSP!$C:$C,[25]PSP!$BE:$BE)</f>
        <v>13.56</v>
      </c>
      <c r="BF510" s="28">
        <f t="shared" si="1915"/>
        <v>0</v>
      </c>
      <c r="BG510" s="29"/>
      <c r="BH510" s="54">
        <f>_xlfn.XLOOKUP($C510,[25]PSP!$C:$C,[25]PSP!$BH:$BH)</f>
        <v>0</v>
      </c>
      <c r="BI510" s="27">
        <f>_xlfn.XLOOKUP($C510,[25]PSP!$C:$C,[25]PSP!$BI:$BI)</f>
        <v>13.56</v>
      </c>
      <c r="BJ510" s="28">
        <f t="shared" si="1916"/>
        <v>0</v>
      </c>
      <c r="BK510" s="29"/>
      <c r="BL510" s="54">
        <f>_xlfn.XLOOKUP($C510,[25]PSP!$C:$C,[25]PSP!$BL:$BL)</f>
        <v>0</v>
      </c>
      <c r="BM510" s="27">
        <f>_xlfn.XLOOKUP($C510,[25]PSP!$C:$C,[25]PSP!$BM:$BM)</f>
        <v>13.56</v>
      </c>
      <c r="BN510" s="28">
        <f t="shared" si="1917"/>
        <v>0</v>
      </c>
      <c r="BO510" s="29"/>
      <c r="BP510" s="54">
        <f>_xlfn.XLOOKUP($C510,[25]PSP!$C:$C,[25]PSP!$BP:$BP)</f>
        <v>0</v>
      </c>
      <c r="BQ510" s="27">
        <f>_xlfn.XLOOKUP($C510,[25]PSP!$C:$C,[25]PSP!$BQ:$BQ)</f>
        <v>13.56</v>
      </c>
      <c r="BR510" s="28">
        <f t="shared" si="1918"/>
        <v>0</v>
      </c>
      <c r="BS510" s="29"/>
      <c r="BT510" s="54">
        <f>_xlfn.XLOOKUP($C510,[25]PSP!$C:$C,[25]PSP!$BT:$BT)</f>
        <v>0</v>
      </c>
      <c r="BU510" s="27">
        <f>_xlfn.XLOOKUP($C510,[25]PSP!$C:$C,[25]PSP!$BU:$BU)</f>
        <v>13.56</v>
      </c>
      <c r="BV510" s="28">
        <f t="shared" si="1919"/>
        <v>0</v>
      </c>
      <c r="BW510" s="29"/>
      <c r="BX510" s="54">
        <f>_xlfn.XLOOKUP($C510,[25]PSP!$C:$C,[25]PSP!$BX:$BX)</f>
        <v>0</v>
      </c>
      <c r="BY510" s="27">
        <f>_xlfn.XLOOKUP($C510,[25]PSP!$C:$C,[25]PSP!$BY:$BY)</f>
        <v>13.56</v>
      </c>
      <c r="BZ510" s="28">
        <f t="shared" si="1920"/>
        <v>0</v>
      </c>
      <c r="CA510" s="29"/>
      <c r="CB510" s="54">
        <f>_xlfn.XLOOKUP($C510,[25]PSP!$C:$C,[25]PSP!$CB:$CB)</f>
        <v>0</v>
      </c>
      <c r="CC510" s="27">
        <f>_xlfn.XLOOKUP($C510,[25]PSP!$C:$C,[25]PSP!$CC:$CC)</f>
        <v>13.56</v>
      </c>
      <c r="CD510" s="28">
        <f t="shared" si="1921"/>
        <v>0</v>
      </c>
      <c r="CE510" s="29"/>
      <c r="CF510" s="54">
        <f>_xlfn.XLOOKUP($C510,[25]PSP!$C:$C,[25]PSP!$CF:$CF)</f>
        <v>0</v>
      </c>
      <c r="CG510" s="27">
        <f>_xlfn.XLOOKUP($C510,[25]PSP!$C:$C,[25]PSP!$CG:$CG)</f>
        <v>13.56</v>
      </c>
      <c r="CH510" s="28">
        <f t="shared" si="1922"/>
        <v>0</v>
      </c>
      <c r="CI510" s="29"/>
      <c r="CJ510" s="54">
        <f>_xlfn.XLOOKUP($C510,[25]PSP!$C:$C,[25]PSP!$CJ:$CJ)</f>
        <v>0</v>
      </c>
      <c r="CK510" s="27">
        <f>_xlfn.XLOOKUP($C510,[25]PSP!$C:$C,[25]PSP!$CK:$CK)</f>
        <v>13.56</v>
      </c>
      <c r="CL510" s="28">
        <f t="shared" si="1923"/>
        <v>0</v>
      </c>
      <c r="CM510" s="29"/>
      <c r="CN510" s="54">
        <f>_xlfn.XLOOKUP($C510,[25]PSP!$C:$C,[25]PSP!$CN:$CN)</f>
        <v>0</v>
      </c>
      <c r="CO510" s="27">
        <f>_xlfn.XLOOKUP($C510,[25]PSP!$C:$C,[25]PSP!$CO:$CO)</f>
        <v>13.56</v>
      </c>
      <c r="CP510" s="28">
        <f t="shared" si="1924"/>
        <v>0</v>
      </c>
      <c r="CQ510" s="29"/>
      <c r="CR510" s="54">
        <f>_xlfn.XLOOKUP($C510,[25]PSP!$C:$C,[25]PSP!$CR:$CR)</f>
        <v>0</v>
      </c>
      <c r="CS510" s="27">
        <f>_xlfn.XLOOKUP($C510,[25]PSP!$C:$C,[25]PSP!$CS:$CS)</f>
        <v>13.56</v>
      </c>
      <c r="CT510" s="28">
        <f t="shared" si="1925"/>
        <v>0</v>
      </c>
      <c r="CU510" s="29"/>
      <c r="CV510" s="54">
        <f>_xlfn.XLOOKUP($C510,[25]PSP!$C:$C,[25]PSP!$CV:$CV)</f>
        <v>0</v>
      </c>
      <c r="CW510" s="27">
        <f>_xlfn.XLOOKUP($C510,[25]PSP!$C:$C,[25]PSP!$CW:$CW)</f>
        <v>13.56</v>
      </c>
      <c r="CX510" s="28">
        <f t="shared" si="1926"/>
        <v>0</v>
      </c>
      <c r="CY510" s="29"/>
      <c r="CZ510" s="54">
        <f>_xlfn.XLOOKUP($C510,[25]PSP!$C:$C,[25]PSP!$CZ:$CZ)</f>
        <v>0</v>
      </c>
      <c r="DA510" s="27">
        <f>_xlfn.XLOOKUP($C510,[25]PSP!$C:$C,[25]PSP!$DA:$DA)</f>
        <v>13.56</v>
      </c>
      <c r="DB510" s="28">
        <f t="shared" si="1927"/>
        <v>0</v>
      </c>
      <c r="DC510" s="29"/>
      <c r="DD510" s="54">
        <f>_xlfn.XLOOKUP($C510,[25]PSP!$C:$C,[25]PSP!$DD:$DD)</f>
        <v>0</v>
      </c>
      <c r="DE510" s="27">
        <f>_xlfn.XLOOKUP($C510,[25]PSP!$C:$C,[25]PSP!$DE:$DE)</f>
        <v>13.56</v>
      </c>
      <c r="DF510" s="28">
        <f t="shared" si="1928"/>
        <v>0</v>
      </c>
      <c r="DG510" s="29"/>
      <c r="DH510" s="54">
        <f>_xlfn.XLOOKUP($C510,[25]PSP!$C:$C,[25]PSP!$DH:$DH)</f>
        <v>0</v>
      </c>
      <c r="DI510" s="27">
        <f>_xlfn.XLOOKUP($C510,[25]PSP!$C:$C,[25]PSP!$DI:$DI)</f>
        <v>13.56</v>
      </c>
      <c r="DJ510" s="28">
        <f t="shared" si="1929"/>
        <v>0</v>
      </c>
      <c r="DK510" s="29"/>
      <c r="DL510" s="54">
        <f>_xlfn.XLOOKUP($C510,[25]PSP!$C:$C,[25]PSP!$DL:$DL)</f>
        <v>0</v>
      </c>
      <c r="DM510" s="27">
        <f>_xlfn.XLOOKUP($C510,[25]PSP!$C:$C,[25]PSP!$DM:$DM)</f>
        <v>13.56</v>
      </c>
      <c r="DN510" s="28">
        <f t="shared" si="1930"/>
        <v>0</v>
      </c>
      <c r="DO510" s="29"/>
      <c r="DP510" s="54">
        <f>_xlfn.XLOOKUP($C510,[25]PSP!$C:$C,[25]PSP!$DP:$DP)</f>
        <v>0</v>
      </c>
      <c r="DQ510" s="27">
        <f>_xlfn.XLOOKUP($C510,[25]PSP!$C:$C,[25]PSP!$DQ:$DQ)</f>
        <v>13.56</v>
      </c>
      <c r="DR510" s="28">
        <f t="shared" si="1931"/>
        <v>0</v>
      </c>
      <c r="DS510" s="29"/>
      <c r="DT510" s="54">
        <f>_xlfn.XLOOKUP($C510,[25]PSP!$C:$C,[25]PSP!$DT:$DT)</f>
        <v>0</v>
      </c>
      <c r="DU510" s="27">
        <f>_xlfn.XLOOKUP($C510,[25]PSP!$C:$C,[25]PSP!$DU:$DU)</f>
        <v>13.56</v>
      </c>
      <c r="DV510" s="28">
        <f t="shared" si="1932"/>
        <v>0</v>
      </c>
      <c r="DW510" s="29"/>
      <c r="DX510" s="54">
        <f>_xlfn.XLOOKUP($C510,[25]PSP!$C:$C,[25]PSP!$DX:$DX)</f>
        <v>0</v>
      </c>
      <c r="DY510" s="27">
        <f>_xlfn.XLOOKUP($C510,[25]PSP!$C:$C,[25]PSP!$DY:$DY)</f>
        <v>13.56</v>
      </c>
      <c r="DZ510" s="28">
        <f t="shared" si="1933"/>
        <v>0</v>
      </c>
      <c r="EA510" s="29"/>
      <c r="EB510" s="54">
        <f>_xlfn.XLOOKUP($C510,[25]PSP!$C:$C,[25]PSP!$EB:$EB)</f>
        <v>0</v>
      </c>
      <c r="EC510" s="27">
        <f>_xlfn.XLOOKUP($C510,[25]PSP!$C:$C,[25]PSP!$EC:$EC)</f>
        <v>13.56</v>
      </c>
      <c r="ED510" s="28">
        <f t="shared" si="1934"/>
        <v>0</v>
      </c>
      <c r="EE510" s="29"/>
      <c r="EF510" s="54">
        <f>_xlfn.XLOOKUP($C510,[25]PSP!$C:$C,[25]PSP!$EF:$EF)</f>
        <v>0</v>
      </c>
      <c r="EG510" s="27">
        <f>_xlfn.XLOOKUP($C510,[25]PSP!$C:$C,[25]PSP!$EG:$EG)</f>
        <v>13.56</v>
      </c>
      <c r="EH510" s="28">
        <f t="shared" si="1935"/>
        <v>0</v>
      </c>
      <c r="EI510" s="29"/>
      <c r="EJ510" s="54">
        <f>_xlfn.XLOOKUP($C510,[25]PSP!$C:$C,[25]PSP!$EJ:$EJ)</f>
        <v>0</v>
      </c>
      <c r="EK510" s="27">
        <f>_xlfn.XLOOKUP($C510,[25]PSP!$C:$C,[25]PSP!$EK:$EK)</f>
        <v>13.56</v>
      </c>
      <c r="EL510" s="28">
        <f t="shared" si="1936"/>
        <v>0</v>
      </c>
      <c r="EM510" s="29"/>
      <c r="EN510" s="108"/>
      <c r="EO510" s="29">
        <f t="shared" si="1833"/>
        <v>0</v>
      </c>
      <c r="EP510" s="29">
        <f t="shared" si="1831"/>
        <v>0</v>
      </c>
      <c r="EQ510" s="4" t="b">
        <f t="shared" si="1832"/>
        <v>1</v>
      </c>
      <c r="ES510" s="118">
        <f t="shared" si="1868"/>
        <v>1.1767000000000001</v>
      </c>
    </row>
    <row r="511" spans="3:149" ht="14.25" x14ac:dyDescent="0.25">
      <c r="C511" s="24" t="s">
        <v>430</v>
      </c>
      <c r="D511" s="43">
        <f>_xlfn.XLOOKUP($C511,[25]PSP!$C:$C,[25]PSP!$D:$D)</f>
        <v>5213678</v>
      </c>
      <c r="E511" s="24" t="str">
        <f>_xlfn.XLOOKUP($C511,[25]PSP!$C:$C,[25]PSP!$E:$E)</f>
        <v>SICRO SERVIÇO</v>
      </c>
      <c r="F511" s="25" t="str">
        <f>_xlfn.XLOOKUP($C511,[25]PSP!$C:$C,[25]PSP!$F:$F)</f>
        <v>REMOÇÃO DA ESTRUTURA DE PÓRTICO METÁLICO COM VÃO DE 22,6 M</v>
      </c>
      <c r="G511" s="26" t="str">
        <f>_xlfn.XLOOKUP($C511,[25]PSP!$C:$C,[25]PSP!$G:$G)</f>
        <v>UN</v>
      </c>
      <c r="H511" s="53">
        <f>_xlfn.XLOOKUP($C511,[25]PSP!$C:$C,[25]PSP!$H:$H)</f>
        <v>0</v>
      </c>
      <c r="I511" s="28">
        <f>_xlfn.XLOOKUP($C511,[25]PSP!$C:$C,[25]PSP!$I:$I)</f>
        <v>0</v>
      </c>
      <c r="J511" s="28">
        <f t="shared" si="1903"/>
        <v>0</v>
      </c>
      <c r="K511" s="29"/>
      <c r="L511" s="54">
        <f>_xlfn.XLOOKUP($C511,[25]PSP!$C:$C,[25]PSP!$L:$L)</f>
        <v>0</v>
      </c>
      <c r="M511" s="27">
        <f>_xlfn.XLOOKUP($C511,[25]PSP!$C:$C,[25]PSP!$M:$M)</f>
        <v>284.26</v>
      </c>
      <c r="N511" s="28">
        <f t="shared" si="1904"/>
        <v>0</v>
      </c>
      <c r="O511" s="29"/>
      <c r="P511" s="54">
        <f>_xlfn.XLOOKUP($C511,[25]PSP!$C:$C,[25]PSP!$P:$P)</f>
        <v>0</v>
      </c>
      <c r="Q511" s="27">
        <f>_xlfn.XLOOKUP($C511,[25]PSP!$C:$C,[25]PSP!$Q:$Q)</f>
        <v>284.26</v>
      </c>
      <c r="R511" s="28">
        <f t="shared" si="1905"/>
        <v>0</v>
      </c>
      <c r="S511" s="29"/>
      <c r="T511" s="54">
        <f>_xlfn.XLOOKUP($C511,[25]PSP!$C:$C,[25]PSP!$T:$T)</f>
        <v>0</v>
      </c>
      <c r="U511" s="27">
        <f>_xlfn.XLOOKUP($C511,[25]PSP!$C:$C,[25]PSP!$U:$U)</f>
        <v>284.26</v>
      </c>
      <c r="V511" s="28">
        <f t="shared" si="1906"/>
        <v>0</v>
      </c>
      <c r="W511" s="29"/>
      <c r="X511" s="54">
        <f>_xlfn.XLOOKUP($C511,[25]PSP!$C:$C,[25]PSP!$X:$X)</f>
        <v>0</v>
      </c>
      <c r="Y511" s="27">
        <f>_xlfn.XLOOKUP($C511,[25]PSP!$C:$C,[25]PSP!$Y:$Y)</f>
        <v>284.26</v>
      </c>
      <c r="Z511" s="28">
        <f t="shared" si="1907"/>
        <v>0</v>
      </c>
      <c r="AA511" s="29"/>
      <c r="AB511" s="54">
        <f>_xlfn.XLOOKUP($C511,[25]PSP!$C:$C,[25]PSP!$AB:$AB)</f>
        <v>0</v>
      </c>
      <c r="AC511" s="27">
        <f>_xlfn.XLOOKUP($C511,[25]PSP!$C:$C,[25]PSP!$AC:$AC)</f>
        <v>284.26</v>
      </c>
      <c r="AD511" s="28">
        <f t="shared" si="1908"/>
        <v>0</v>
      </c>
      <c r="AE511" s="29"/>
      <c r="AF511" s="54">
        <f>_xlfn.XLOOKUP($C511,[25]PSP!$C:$C,[25]PSP!$AF:$AF)</f>
        <v>0</v>
      </c>
      <c r="AG511" s="27">
        <f>_xlfn.XLOOKUP($C511,[25]PSP!$C:$C,[25]PSP!$AG:$AG)</f>
        <v>284.26</v>
      </c>
      <c r="AH511" s="28">
        <f t="shared" si="1909"/>
        <v>0</v>
      </c>
      <c r="AI511" s="29"/>
      <c r="AJ511" s="54">
        <f>_xlfn.XLOOKUP($C511,[25]PSP!$C:$C,[25]PSP!$AJ:$AJ)</f>
        <v>0</v>
      </c>
      <c r="AK511" s="27">
        <f>_xlfn.XLOOKUP($C511,[25]PSP!$C:$C,[25]PSP!$AK:$AK)</f>
        <v>284.26</v>
      </c>
      <c r="AL511" s="28">
        <f t="shared" si="1910"/>
        <v>0</v>
      </c>
      <c r="AM511" s="29"/>
      <c r="AN511" s="54">
        <f>_xlfn.XLOOKUP($C511,[25]PSP!$C:$C,[25]PSP!$AN:$AN)</f>
        <v>0</v>
      </c>
      <c r="AO511" s="27">
        <f>_xlfn.XLOOKUP($C511,[25]PSP!$C:$C,[25]PSP!$AO:$AO)</f>
        <v>284.26</v>
      </c>
      <c r="AP511" s="28">
        <f t="shared" si="1911"/>
        <v>0</v>
      </c>
      <c r="AQ511" s="29"/>
      <c r="AR511" s="54">
        <f>_xlfn.XLOOKUP($C511,[25]PSP!$C:$C,[25]PSP!$AR:$AR)</f>
        <v>0</v>
      </c>
      <c r="AS511" s="27">
        <f>_xlfn.XLOOKUP($C511,[25]PSP!$C:$C,[25]PSP!$AS:$AS)</f>
        <v>284.26</v>
      </c>
      <c r="AT511" s="28">
        <f t="shared" si="1912"/>
        <v>0</v>
      </c>
      <c r="AU511" s="29"/>
      <c r="AV511" s="54">
        <f>_xlfn.XLOOKUP($C511,[25]PSP!$C:$C,[25]PSP!$AV:$AV)</f>
        <v>0</v>
      </c>
      <c r="AW511" s="27">
        <f>_xlfn.XLOOKUP($C511,[25]PSP!$C:$C,[25]PSP!$AW:$AW)</f>
        <v>284.26</v>
      </c>
      <c r="AX511" s="28">
        <f t="shared" si="1913"/>
        <v>0</v>
      </c>
      <c r="AY511" s="29"/>
      <c r="AZ511" s="54">
        <f>_xlfn.XLOOKUP($C511,[25]PSP!$C:$C,[25]PSP!$AZ:$AZ)</f>
        <v>0</v>
      </c>
      <c r="BA511" s="27">
        <f>_xlfn.XLOOKUP($C511,[25]PSP!$C:$C,[25]PSP!$BA:$BA)</f>
        <v>284.26</v>
      </c>
      <c r="BB511" s="28">
        <f t="shared" si="1914"/>
        <v>0</v>
      </c>
      <c r="BC511" s="29"/>
      <c r="BD511" s="54">
        <f>_xlfn.XLOOKUP($C511,[25]PSP!$C:$C,[25]PSP!$BD:$BD)</f>
        <v>0</v>
      </c>
      <c r="BE511" s="27">
        <f>_xlfn.XLOOKUP($C511,[25]PSP!$C:$C,[25]PSP!$BE:$BE)</f>
        <v>284.26</v>
      </c>
      <c r="BF511" s="28">
        <f t="shared" si="1915"/>
        <v>0</v>
      </c>
      <c r="BG511" s="29"/>
      <c r="BH511" s="54">
        <f>_xlfn.XLOOKUP($C511,[25]PSP!$C:$C,[25]PSP!$BH:$BH)</f>
        <v>0</v>
      </c>
      <c r="BI511" s="27">
        <f>_xlfn.XLOOKUP($C511,[25]PSP!$C:$C,[25]PSP!$BI:$BI)</f>
        <v>284.26</v>
      </c>
      <c r="BJ511" s="28">
        <f t="shared" si="1916"/>
        <v>0</v>
      </c>
      <c r="BK511" s="29"/>
      <c r="BL511" s="54">
        <f>_xlfn.XLOOKUP($C511,[25]PSP!$C:$C,[25]PSP!$BL:$BL)</f>
        <v>0</v>
      </c>
      <c r="BM511" s="27">
        <f>_xlfn.XLOOKUP($C511,[25]PSP!$C:$C,[25]PSP!$BM:$BM)</f>
        <v>284.26</v>
      </c>
      <c r="BN511" s="28">
        <f t="shared" si="1917"/>
        <v>0</v>
      </c>
      <c r="BO511" s="29"/>
      <c r="BP511" s="54">
        <f>_xlfn.XLOOKUP($C511,[25]PSP!$C:$C,[25]PSP!$BP:$BP)</f>
        <v>0</v>
      </c>
      <c r="BQ511" s="27">
        <f>_xlfn.XLOOKUP($C511,[25]PSP!$C:$C,[25]PSP!$BQ:$BQ)</f>
        <v>284.26</v>
      </c>
      <c r="BR511" s="28">
        <f t="shared" si="1918"/>
        <v>0</v>
      </c>
      <c r="BS511" s="29"/>
      <c r="BT511" s="54">
        <f>_xlfn.XLOOKUP($C511,[25]PSP!$C:$C,[25]PSP!$BT:$BT)</f>
        <v>0</v>
      </c>
      <c r="BU511" s="27">
        <f>_xlfn.XLOOKUP($C511,[25]PSP!$C:$C,[25]PSP!$BU:$BU)</f>
        <v>284.26</v>
      </c>
      <c r="BV511" s="28">
        <f t="shared" si="1919"/>
        <v>0</v>
      </c>
      <c r="BW511" s="29"/>
      <c r="BX511" s="54">
        <f>_xlfn.XLOOKUP($C511,[25]PSP!$C:$C,[25]PSP!$BX:$BX)</f>
        <v>0</v>
      </c>
      <c r="BY511" s="27">
        <f>_xlfn.XLOOKUP($C511,[25]PSP!$C:$C,[25]PSP!$BY:$BY)</f>
        <v>284.26</v>
      </c>
      <c r="BZ511" s="28">
        <f t="shared" si="1920"/>
        <v>0</v>
      </c>
      <c r="CA511" s="29"/>
      <c r="CB511" s="54">
        <f>_xlfn.XLOOKUP($C511,[25]PSP!$C:$C,[25]PSP!$CB:$CB)</f>
        <v>0</v>
      </c>
      <c r="CC511" s="27">
        <f>_xlfn.XLOOKUP($C511,[25]PSP!$C:$C,[25]PSP!$CC:$CC)</f>
        <v>284.26</v>
      </c>
      <c r="CD511" s="28">
        <f t="shared" si="1921"/>
        <v>0</v>
      </c>
      <c r="CE511" s="29"/>
      <c r="CF511" s="54">
        <f>_xlfn.XLOOKUP($C511,[25]PSP!$C:$C,[25]PSP!$CF:$CF)</f>
        <v>0</v>
      </c>
      <c r="CG511" s="27">
        <f>_xlfn.XLOOKUP($C511,[25]PSP!$C:$C,[25]PSP!$CG:$CG)</f>
        <v>284.26</v>
      </c>
      <c r="CH511" s="28">
        <f t="shared" si="1922"/>
        <v>0</v>
      </c>
      <c r="CI511" s="29"/>
      <c r="CJ511" s="54">
        <f>_xlfn.XLOOKUP($C511,[25]PSP!$C:$C,[25]PSP!$CJ:$CJ)</f>
        <v>0</v>
      </c>
      <c r="CK511" s="27">
        <f>_xlfn.XLOOKUP($C511,[25]PSP!$C:$C,[25]PSP!$CK:$CK)</f>
        <v>284.26</v>
      </c>
      <c r="CL511" s="28">
        <f t="shared" si="1923"/>
        <v>0</v>
      </c>
      <c r="CM511" s="29"/>
      <c r="CN511" s="54">
        <f>_xlfn.XLOOKUP($C511,[25]PSP!$C:$C,[25]PSP!$CN:$CN)</f>
        <v>0</v>
      </c>
      <c r="CO511" s="27">
        <f>_xlfn.XLOOKUP($C511,[25]PSP!$C:$C,[25]PSP!$CO:$CO)</f>
        <v>284.26</v>
      </c>
      <c r="CP511" s="28">
        <f t="shared" si="1924"/>
        <v>0</v>
      </c>
      <c r="CQ511" s="29"/>
      <c r="CR511" s="54">
        <f>_xlfn.XLOOKUP($C511,[25]PSP!$C:$C,[25]PSP!$CR:$CR)</f>
        <v>0</v>
      </c>
      <c r="CS511" s="27">
        <f>_xlfn.XLOOKUP($C511,[25]PSP!$C:$C,[25]PSP!$CS:$CS)</f>
        <v>284.26</v>
      </c>
      <c r="CT511" s="28">
        <f t="shared" si="1925"/>
        <v>0</v>
      </c>
      <c r="CU511" s="29"/>
      <c r="CV511" s="54">
        <f>_xlfn.XLOOKUP($C511,[25]PSP!$C:$C,[25]PSP!$CV:$CV)</f>
        <v>0</v>
      </c>
      <c r="CW511" s="27">
        <f>_xlfn.XLOOKUP($C511,[25]PSP!$C:$C,[25]PSP!$CW:$CW)</f>
        <v>284.26</v>
      </c>
      <c r="CX511" s="28">
        <f t="shared" si="1926"/>
        <v>0</v>
      </c>
      <c r="CY511" s="29"/>
      <c r="CZ511" s="54">
        <f>_xlfn.XLOOKUP($C511,[25]PSP!$C:$C,[25]PSP!$CZ:$CZ)</f>
        <v>0</v>
      </c>
      <c r="DA511" s="27">
        <f>_xlfn.XLOOKUP($C511,[25]PSP!$C:$C,[25]PSP!$DA:$DA)</f>
        <v>284.26</v>
      </c>
      <c r="DB511" s="28">
        <f t="shared" si="1927"/>
        <v>0</v>
      </c>
      <c r="DC511" s="29"/>
      <c r="DD511" s="54">
        <f>_xlfn.XLOOKUP($C511,[25]PSP!$C:$C,[25]PSP!$DD:$DD)</f>
        <v>0</v>
      </c>
      <c r="DE511" s="27">
        <f>_xlfn.XLOOKUP($C511,[25]PSP!$C:$C,[25]PSP!$DE:$DE)</f>
        <v>284.26</v>
      </c>
      <c r="DF511" s="28">
        <f t="shared" si="1928"/>
        <v>0</v>
      </c>
      <c r="DG511" s="29"/>
      <c r="DH511" s="54">
        <f>_xlfn.XLOOKUP($C511,[25]PSP!$C:$C,[25]PSP!$DH:$DH)</f>
        <v>0</v>
      </c>
      <c r="DI511" s="27">
        <f>_xlfn.XLOOKUP($C511,[25]PSP!$C:$C,[25]PSP!$DI:$DI)</f>
        <v>284.26</v>
      </c>
      <c r="DJ511" s="28">
        <f t="shared" si="1929"/>
        <v>0</v>
      </c>
      <c r="DK511" s="29"/>
      <c r="DL511" s="54">
        <f>_xlfn.XLOOKUP($C511,[25]PSP!$C:$C,[25]PSP!$DL:$DL)</f>
        <v>0</v>
      </c>
      <c r="DM511" s="27">
        <f>_xlfn.XLOOKUP($C511,[25]PSP!$C:$C,[25]PSP!$DM:$DM)</f>
        <v>284.26</v>
      </c>
      <c r="DN511" s="28">
        <f t="shared" si="1930"/>
        <v>0</v>
      </c>
      <c r="DO511" s="29"/>
      <c r="DP511" s="54">
        <f>_xlfn.XLOOKUP($C511,[25]PSP!$C:$C,[25]PSP!$DP:$DP)</f>
        <v>0</v>
      </c>
      <c r="DQ511" s="27">
        <f>_xlfn.XLOOKUP($C511,[25]PSP!$C:$C,[25]PSP!$DQ:$DQ)</f>
        <v>284.26</v>
      </c>
      <c r="DR511" s="28">
        <f t="shared" si="1931"/>
        <v>0</v>
      </c>
      <c r="DS511" s="29"/>
      <c r="DT511" s="54">
        <f>_xlfn.XLOOKUP($C511,[25]PSP!$C:$C,[25]PSP!$DT:$DT)</f>
        <v>0</v>
      </c>
      <c r="DU511" s="27">
        <f>_xlfn.XLOOKUP($C511,[25]PSP!$C:$C,[25]PSP!$DU:$DU)</f>
        <v>284.26</v>
      </c>
      <c r="DV511" s="28">
        <f t="shared" si="1932"/>
        <v>0</v>
      </c>
      <c r="DW511" s="29"/>
      <c r="DX511" s="54">
        <f>_xlfn.XLOOKUP($C511,[25]PSP!$C:$C,[25]PSP!$DX:$DX)</f>
        <v>0</v>
      </c>
      <c r="DY511" s="27">
        <f>_xlfn.XLOOKUP($C511,[25]PSP!$C:$C,[25]PSP!$DY:$DY)</f>
        <v>284.26</v>
      </c>
      <c r="DZ511" s="28">
        <f t="shared" si="1933"/>
        <v>0</v>
      </c>
      <c r="EA511" s="29"/>
      <c r="EB511" s="54">
        <f>_xlfn.XLOOKUP($C511,[25]PSP!$C:$C,[25]PSP!$EB:$EB)</f>
        <v>0</v>
      </c>
      <c r="EC511" s="27">
        <f>_xlfn.XLOOKUP($C511,[25]PSP!$C:$C,[25]PSP!$EC:$EC)</f>
        <v>284.26</v>
      </c>
      <c r="ED511" s="28">
        <f t="shared" si="1934"/>
        <v>0</v>
      </c>
      <c r="EE511" s="29"/>
      <c r="EF511" s="54">
        <f>_xlfn.XLOOKUP($C511,[25]PSP!$C:$C,[25]PSP!$EF:$EF)</f>
        <v>0</v>
      </c>
      <c r="EG511" s="27">
        <f>_xlfn.XLOOKUP($C511,[25]PSP!$C:$C,[25]PSP!$EG:$EG)</f>
        <v>284.26</v>
      </c>
      <c r="EH511" s="28">
        <f t="shared" si="1935"/>
        <v>0</v>
      </c>
      <c r="EI511" s="29"/>
      <c r="EJ511" s="54">
        <f>_xlfn.XLOOKUP($C511,[25]PSP!$C:$C,[25]PSP!$EJ:$EJ)</f>
        <v>0</v>
      </c>
      <c r="EK511" s="27">
        <f>_xlfn.XLOOKUP($C511,[25]PSP!$C:$C,[25]PSP!$EK:$EK)</f>
        <v>284.26</v>
      </c>
      <c r="EL511" s="28">
        <f t="shared" si="1936"/>
        <v>0</v>
      </c>
      <c r="EM511" s="29"/>
      <c r="EN511" s="108"/>
      <c r="EO511" s="29">
        <f t="shared" si="1833"/>
        <v>0</v>
      </c>
      <c r="EP511" s="29">
        <f t="shared" si="1831"/>
        <v>0</v>
      </c>
      <c r="EQ511" s="4" t="b">
        <f t="shared" si="1832"/>
        <v>1</v>
      </c>
      <c r="ES511" s="118">
        <f t="shared" si="1868"/>
        <v>1.1767000000000001</v>
      </c>
    </row>
    <row r="512" spans="3:149" ht="14.25" x14ac:dyDescent="0.25">
      <c r="C512" s="24" t="s">
        <v>431</v>
      </c>
      <c r="D512" s="43">
        <f>_xlfn.XLOOKUP($C512,[25]PSP!$C:$C,[25]PSP!$D:$D)</f>
        <v>5213665</v>
      </c>
      <c r="E512" s="24" t="str">
        <f>_xlfn.XLOOKUP($C512,[25]PSP!$C:$C,[25]PSP!$E:$E)</f>
        <v>SICRO SERVIÇO</v>
      </c>
      <c r="F512" s="25" t="str">
        <f>_xlfn.XLOOKUP($C512,[25]PSP!$C:$C,[25]PSP!$F:$F)</f>
        <v>REMOÇÃO DA ESTRUTURA DE SEMIPÓRTICO METÁLICO COM VÃO DE 8,3 M</v>
      </c>
      <c r="G512" s="26" t="str">
        <f>_xlfn.XLOOKUP($C512,[25]PSP!$C:$C,[25]PSP!$G:$G)</f>
        <v>UN</v>
      </c>
      <c r="H512" s="53">
        <f>_xlfn.XLOOKUP($C512,[25]PSP!$C:$C,[25]PSP!$H:$H)</f>
        <v>7</v>
      </c>
      <c r="I512" s="28">
        <f>_xlfn.XLOOKUP($C512,[25]PSP!$C:$C,[25]PSP!$I:$I)</f>
        <v>931.98</v>
      </c>
      <c r="J512" s="28">
        <f t="shared" si="1903"/>
        <v>1096.6608660000002</v>
      </c>
      <c r="K512" s="29"/>
      <c r="L512" s="54">
        <f>_xlfn.XLOOKUP($C512,[25]PSP!$C:$C,[25]PSP!$L:$L)</f>
        <v>0</v>
      </c>
      <c r="M512" s="27">
        <f>_xlfn.XLOOKUP($C512,[25]PSP!$C:$C,[25]PSP!$M:$M)</f>
        <v>133.13999999999999</v>
      </c>
      <c r="N512" s="28">
        <f t="shared" si="1904"/>
        <v>0</v>
      </c>
      <c r="O512" s="29"/>
      <c r="P512" s="54">
        <f>_xlfn.XLOOKUP($C512,[25]PSP!$C:$C,[25]PSP!$P:$P)</f>
        <v>0</v>
      </c>
      <c r="Q512" s="27">
        <f>_xlfn.XLOOKUP($C512,[25]PSP!$C:$C,[25]PSP!$Q:$Q)</f>
        <v>133.13999999999999</v>
      </c>
      <c r="R512" s="28">
        <f t="shared" si="1905"/>
        <v>0</v>
      </c>
      <c r="S512" s="29"/>
      <c r="T512" s="54">
        <f>_xlfn.XLOOKUP($C512,[25]PSP!$C:$C,[25]PSP!$T:$T)</f>
        <v>0</v>
      </c>
      <c r="U512" s="27">
        <f>_xlfn.XLOOKUP($C512,[25]PSP!$C:$C,[25]PSP!$U:$U)</f>
        <v>133.13999999999999</v>
      </c>
      <c r="V512" s="28">
        <f t="shared" si="1906"/>
        <v>0</v>
      </c>
      <c r="W512" s="29"/>
      <c r="X512" s="54">
        <f>_xlfn.XLOOKUP($C512,[25]PSP!$C:$C,[25]PSP!$X:$X)</f>
        <v>0</v>
      </c>
      <c r="Y512" s="27">
        <f>_xlfn.XLOOKUP($C512,[25]PSP!$C:$C,[25]PSP!$Y:$Y)</f>
        <v>133.13999999999999</v>
      </c>
      <c r="Z512" s="28">
        <f t="shared" si="1907"/>
        <v>0</v>
      </c>
      <c r="AA512" s="29"/>
      <c r="AB512" s="54">
        <f>_xlfn.XLOOKUP($C512,[25]PSP!$C:$C,[25]PSP!$AB:$AB)</f>
        <v>0</v>
      </c>
      <c r="AC512" s="27">
        <f>_xlfn.XLOOKUP($C512,[25]PSP!$C:$C,[25]PSP!$AC:$AC)</f>
        <v>133.13999999999999</v>
      </c>
      <c r="AD512" s="28">
        <f t="shared" si="1908"/>
        <v>0</v>
      </c>
      <c r="AE512" s="29"/>
      <c r="AF512" s="54">
        <f>_xlfn.XLOOKUP($C512,[25]PSP!$C:$C,[25]PSP!$AF:$AF)</f>
        <v>0</v>
      </c>
      <c r="AG512" s="27">
        <f>_xlfn.XLOOKUP($C512,[25]PSP!$C:$C,[25]PSP!$AG:$AG)</f>
        <v>133.13999999999999</v>
      </c>
      <c r="AH512" s="28">
        <f t="shared" si="1909"/>
        <v>0</v>
      </c>
      <c r="AI512" s="29"/>
      <c r="AJ512" s="54">
        <f>_xlfn.XLOOKUP($C512,[25]PSP!$C:$C,[25]PSP!$AJ:$AJ)</f>
        <v>0</v>
      </c>
      <c r="AK512" s="27">
        <f>_xlfn.XLOOKUP($C512,[25]PSP!$C:$C,[25]PSP!$AK:$AK)</f>
        <v>133.13999999999999</v>
      </c>
      <c r="AL512" s="28">
        <f t="shared" si="1910"/>
        <v>0</v>
      </c>
      <c r="AM512" s="29"/>
      <c r="AN512" s="54">
        <f>_xlfn.XLOOKUP($C512,[25]PSP!$C:$C,[25]PSP!$AN:$AN)</f>
        <v>0</v>
      </c>
      <c r="AO512" s="27">
        <f>_xlfn.XLOOKUP($C512,[25]PSP!$C:$C,[25]PSP!$AO:$AO)</f>
        <v>133.13999999999999</v>
      </c>
      <c r="AP512" s="28">
        <f t="shared" si="1911"/>
        <v>0</v>
      </c>
      <c r="AQ512" s="29"/>
      <c r="AR512" s="54">
        <f>_xlfn.XLOOKUP($C512,[25]PSP!$C:$C,[25]PSP!$AR:$AR)</f>
        <v>0</v>
      </c>
      <c r="AS512" s="27">
        <f>_xlfn.XLOOKUP($C512,[25]PSP!$C:$C,[25]PSP!$AS:$AS)</f>
        <v>133.13999999999999</v>
      </c>
      <c r="AT512" s="28">
        <f t="shared" si="1912"/>
        <v>0</v>
      </c>
      <c r="AU512" s="29"/>
      <c r="AV512" s="54">
        <f>_xlfn.XLOOKUP($C512,[25]PSP!$C:$C,[25]PSP!$AV:$AV)</f>
        <v>0</v>
      </c>
      <c r="AW512" s="27">
        <f>_xlfn.XLOOKUP($C512,[25]PSP!$C:$C,[25]PSP!$AW:$AW)</f>
        <v>133.13999999999999</v>
      </c>
      <c r="AX512" s="28">
        <f t="shared" si="1913"/>
        <v>0</v>
      </c>
      <c r="AY512" s="29"/>
      <c r="AZ512" s="54">
        <f>_xlfn.XLOOKUP($C512,[25]PSP!$C:$C,[25]PSP!$AZ:$AZ)</f>
        <v>0</v>
      </c>
      <c r="BA512" s="27">
        <f>_xlfn.XLOOKUP($C512,[25]PSP!$C:$C,[25]PSP!$BA:$BA)</f>
        <v>133.13999999999999</v>
      </c>
      <c r="BB512" s="28">
        <f t="shared" si="1914"/>
        <v>0</v>
      </c>
      <c r="BC512" s="29"/>
      <c r="BD512" s="54">
        <f>_xlfn.XLOOKUP($C512,[25]PSP!$C:$C,[25]PSP!$BD:$BD)</f>
        <v>0</v>
      </c>
      <c r="BE512" s="27">
        <f>_xlfn.XLOOKUP($C512,[25]PSP!$C:$C,[25]PSP!$BE:$BE)</f>
        <v>133.13999999999999</v>
      </c>
      <c r="BF512" s="28">
        <f t="shared" si="1915"/>
        <v>0</v>
      </c>
      <c r="BG512" s="29"/>
      <c r="BH512" s="54">
        <f>_xlfn.XLOOKUP($C512,[25]PSP!$C:$C,[25]PSP!$BH:$BH)</f>
        <v>0</v>
      </c>
      <c r="BI512" s="27">
        <f>_xlfn.XLOOKUP($C512,[25]PSP!$C:$C,[25]PSP!$BI:$BI)</f>
        <v>133.13999999999999</v>
      </c>
      <c r="BJ512" s="28">
        <f t="shared" si="1916"/>
        <v>0</v>
      </c>
      <c r="BK512" s="29"/>
      <c r="BL512" s="54">
        <f>_xlfn.XLOOKUP($C512,[25]PSP!$C:$C,[25]PSP!$BL:$BL)</f>
        <v>0</v>
      </c>
      <c r="BM512" s="27">
        <f>_xlfn.XLOOKUP($C512,[25]PSP!$C:$C,[25]PSP!$BM:$BM)</f>
        <v>133.13999999999999</v>
      </c>
      <c r="BN512" s="28">
        <f t="shared" si="1917"/>
        <v>0</v>
      </c>
      <c r="BO512" s="29"/>
      <c r="BP512" s="54">
        <f>_xlfn.XLOOKUP($C512,[25]PSP!$C:$C,[25]PSP!$BP:$BP)</f>
        <v>0</v>
      </c>
      <c r="BQ512" s="27">
        <f>_xlfn.XLOOKUP($C512,[25]PSP!$C:$C,[25]PSP!$BQ:$BQ)</f>
        <v>133.13999999999999</v>
      </c>
      <c r="BR512" s="28">
        <f t="shared" si="1918"/>
        <v>0</v>
      </c>
      <c r="BS512" s="29"/>
      <c r="BT512" s="54">
        <f>_xlfn.XLOOKUP($C512,[25]PSP!$C:$C,[25]PSP!$BT:$BT)</f>
        <v>0</v>
      </c>
      <c r="BU512" s="27">
        <f>_xlfn.XLOOKUP($C512,[25]PSP!$C:$C,[25]PSP!$BU:$BU)</f>
        <v>133.13999999999999</v>
      </c>
      <c r="BV512" s="28">
        <f t="shared" si="1919"/>
        <v>0</v>
      </c>
      <c r="BW512" s="29"/>
      <c r="BX512" s="54">
        <f>_xlfn.XLOOKUP($C512,[25]PSP!$C:$C,[25]PSP!$BX:$BX)</f>
        <v>0</v>
      </c>
      <c r="BY512" s="27">
        <f>_xlfn.XLOOKUP($C512,[25]PSP!$C:$C,[25]PSP!$BY:$BY)</f>
        <v>133.13999999999999</v>
      </c>
      <c r="BZ512" s="28">
        <f t="shared" si="1920"/>
        <v>0</v>
      </c>
      <c r="CA512" s="29"/>
      <c r="CB512" s="54">
        <f>_xlfn.XLOOKUP($C512,[25]PSP!$C:$C,[25]PSP!$CB:$CB)</f>
        <v>0</v>
      </c>
      <c r="CC512" s="27">
        <f>_xlfn.XLOOKUP($C512,[25]PSP!$C:$C,[25]PSP!$CC:$CC)</f>
        <v>133.13999999999999</v>
      </c>
      <c r="CD512" s="28">
        <f t="shared" si="1921"/>
        <v>0</v>
      </c>
      <c r="CE512" s="29"/>
      <c r="CF512" s="54">
        <f>_xlfn.XLOOKUP($C512,[25]PSP!$C:$C,[25]PSP!$CF:$CF)</f>
        <v>0</v>
      </c>
      <c r="CG512" s="27">
        <f>_xlfn.XLOOKUP($C512,[25]PSP!$C:$C,[25]PSP!$CG:$CG)</f>
        <v>133.13999999999999</v>
      </c>
      <c r="CH512" s="28">
        <f t="shared" si="1922"/>
        <v>0</v>
      </c>
      <c r="CI512" s="29"/>
      <c r="CJ512" s="54">
        <f>_xlfn.XLOOKUP($C512,[25]PSP!$C:$C,[25]PSP!$CJ:$CJ)</f>
        <v>0</v>
      </c>
      <c r="CK512" s="27">
        <f>_xlfn.XLOOKUP($C512,[25]PSP!$C:$C,[25]PSP!$CK:$CK)</f>
        <v>133.13999999999999</v>
      </c>
      <c r="CL512" s="28">
        <f t="shared" si="1923"/>
        <v>0</v>
      </c>
      <c r="CM512" s="29"/>
      <c r="CN512" s="54">
        <f>_xlfn.XLOOKUP($C512,[25]PSP!$C:$C,[25]PSP!$CN:$CN)</f>
        <v>0</v>
      </c>
      <c r="CO512" s="27">
        <f>_xlfn.XLOOKUP($C512,[25]PSP!$C:$C,[25]PSP!$CO:$CO)</f>
        <v>133.13999999999999</v>
      </c>
      <c r="CP512" s="28">
        <f t="shared" si="1924"/>
        <v>0</v>
      </c>
      <c r="CQ512" s="29"/>
      <c r="CR512" s="54">
        <f>_xlfn.XLOOKUP($C512,[25]PSP!$C:$C,[25]PSP!$CR:$CR)</f>
        <v>0</v>
      </c>
      <c r="CS512" s="27">
        <f>_xlfn.XLOOKUP($C512,[25]PSP!$C:$C,[25]PSP!$CS:$CS)</f>
        <v>133.13999999999999</v>
      </c>
      <c r="CT512" s="28">
        <f t="shared" si="1925"/>
        <v>0</v>
      </c>
      <c r="CU512" s="29"/>
      <c r="CV512" s="54">
        <f>_xlfn.XLOOKUP($C512,[25]PSP!$C:$C,[25]PSP!$CV:$CV)</f>
        <v>0</v>
      </c>
      <c r="CW512" s="27">
        <f>_xlfn.XLOOKUP($C512,[25]PSP!$C:$C,[25]PSP!$CW:$CW)</f>
        <v>133.13999999999999</v>
      </c>
      <c r="CX512" s="28">
        <f t="shared" si="1926"/>
        <v>0</v>
      </c>
      <c r="CY512" s="29"/>
      <c r="CZ512" s="54">
        <f>_xlfn.XLOOKUP($C512,[25]PSP!$C:$C,[25]PSP!$CZ:$CZ)</f>
        <v>0</v>
      </c>
      <c r="DA512" s="27">
        <f>_xlfn.XLOOKUP($C512,[25]PSP!$C:$C,[25]PSP!$DA:$DA)</f>
        <v>133.13999999999999</v>
      </c>
      <c r="DB512" s="28">
        <f t="shared" si="1927"/>
        <v>0</v>
      </c>
      <c r="DC512" s="29"/>
      <c r="DD512" s="54">
        <f>_xlfn.XLOOKUP($C512,[25]PSP!$C:$C,[25]PSP!$DD:$DD)</f>
        <v>0</v>
      </c>
      <c r="DE512" s="27">
        <f>_xlfn.XLOOKUP($C512,[25]PSP!$C:$C,[25]PSP!$DE:$DE)</f>
        <v>133.13999999999999</v>
      </c>
      <c r="DF512" s="28">
        <f t="shared" si="1928"/>
        <v>0</v>
      </c>
      <c r="DG512" s="29"/>
      <c r="DH512" s="54">
        <f>_xlfn.XLOOKUP($C512,[25]PSP!$C:$C,[25]PSP!$DH:$DH)</f>
        <v>0</v>
      </c>
      <c r="DI512" s="27">
        <f>_xlfn.XLOOKUP($C512,[25]PSP!$C:$C,[25]PSP!$DI:$DI)</f>
        <v>133.13999999999999</v>
      </c>
      <c r="DJ512" s="28">
        <f t="shared" si="1929"/>
        <v>0</v>
      </c>
      <c r="DK512" s="29"/>
      <c r="DL512" s="54">
        <f>_xlfn.XLOOKUP($C512,[25]PSP!$C:$C,[25]PSP!$DL:$DL)</f>
        <v>0</v>
      </c>
      <c r="DM512" s="27">
        <f>_xlfn.XLOOKUP($C512,[25]PSP!$C:$C,[25]PSP!$DM:$DM)</f>
        <v>133.13999999999999</v>
      </c>
      <c r="DN512" s="28">
        <f t="shared" si="1930"/>
        <v>0</v>
      </c>
      <c r="DO512" s="29"/>
      <c r="DP512" s="54">
        <f>_xlfn.XLOOKUP($C512,[25]PSP!$C:$C,[25]PSP!$DP:$DP)</f>
        <v>0</v>
      </c>
      <c r="DQ512" s="27">
        <f>_xlfn.XLOOKUP($C512,[25]PSP!$C:$C,[25]PSP!$DQ:$DQ)</f>
        <v>133.13999999999999</v>
      </c>
      <c r="DR512" s="28">
        <f t="shared" si="1931"/>
        <v>0</v>
      </c>
      <c r="DS512" s="29"/>
      <c r="DT512" s="54">
        <f>_xlfn.XLOOKUP($C512,[25]PSP!$C:$C,[25]PSP!$DT:$DT)</f>
        <v>0</v>
      </c>
      <c r="DU512" s="27">
        <f>_xlfn.XLOOKUP($C512,[25]PSP!$C:$C,[25]PSP!$DU:$DU)</f>
        <v>133.13999999999999</v>
      </c>
      <c r="DV512" s="28">
        <f t="shared" si="1932"/>
        <v>0</v>
      </c>
      <c r="DW512" s="29"/>
      <c r="DX512" s="54">
        <f>_xlfn.XLOOKUP($C512,[25]PSP!$C:$C,[25]PSP!$DX:$DX)</f>
        <v>0</v>
      </c>
      <c r="DY512" s="27">
        <f>_xlfn.XLOOKUP($C512,[25]PSP!$C:$C,[25]PSP!$DY:$DY)</f>
        <v>133.13999999999999</v>
      </c>
      <c r="DZ512" s="28">
        <f t="shared" si="1933"/>
        <v>0</v>
      </c>
      <c r="EA512" s="29"/>
      <c r="EB512" s="54">
        <f>_xlfn.XLOOKUP($C512,[25]PSP!$C:$C,[25]PSP!$EB:$EB)</f>
        <v>5</v>
      </c>
      <c r="EC512" s="27">
        <f>_xlfn.XLOOKUP($C512,[25]PSP!$C:$C,[25]PSP!$EC:$EC)</f>
        <v>133.13999999999999</v>
      </c>
      <c r="ED512" s="28">
        <f t="shared" si="1934"/>
        <v>665.7</v>
      </c>
      <c r="EE512" s="29"/>
      <c r="EF512" s="54">
        <f>_xlfn.XLOOKUP($C512,[25]PSP!$C:$C,[25]PSP!$EF:$EF)</f>
        <v>1</v>
      </c>
      <c r="EG512" s="27">
        <f>_xlfn.XLOOKUP($C512,[25]PSP!$C:$C,[25]PSP!$EG:$EG)</f>
        <v>133.13999999999999</v>
      </c>
      <c r="EH512" s="28">
        <f t="shared" si="1935"/>
        <v>133.13999999999999</v>
      </c>
      <c r="EI512" s="29"/>
      <c r="EJ512" s="54">
        <f>_xlfn.XLOOKUP($C512,[25]PSP!$C:$C,[25]PSP!$EJ:$EJ)</f>
        <v>1</v>
      </c>
      <c r="EK512" s="27">
        <f>_xlfn.XLOOKUP($C512,[25]PSP!$C:$C,[25]PSP!$EK:$EK)</f>
        <v>133.13999999999999</v>
      </c>
      <c r="EL512" s="28">
        <f t="shared" si="1936"/>
        <v>133.13999999999999</v>
      </c>
      <c r="EM512" s="29"/>
      <c r="EN512" s="108"/>
      <c r="EO512" s="29">
        <f t="shared" si="1833"/>
        <v>931.98</v>
      </c>
      <c r="EP512" s="29">
        <f t="shared" si="1831"/>
        <v>931.98</v>
      </c>
      <c r="EQ512" s="4" t="b">
        <f t="shared" si="1832"/>
        <v>1</v>
      </c>
      <c r="ES512" s="118">
        <f t="shared" si="1868"/>
        <v>1.1767000000000001</v>
      </c>
    </row>
    <row r="513" spans="3:149" ht="14.25" x14ac:dyDescent="0.25">
      <c r="C513" s="24" t="s">
        <v>432</v>
      </c>
      <c r="D513" s="43">
        <f>_xlfn.XLOOKUP($C513,[25]PSP!$C:$C,[25]PSP!$D:$D)</f>
        <v>5213616</v>
      </c>
      <c r="E513" s="24" t="str">
        <f>_xlfn.XLOOKUP($C513,[25]PSP!$C:$C,[25]PSP!$E:$E)</f>
        <v>SICRO SERVIÇO</v>
      </c>
      <c r="F513" s="25" t="str">
        <f>_xlfn.XLOOKUP($C513,[25]PSP!$C:$C,[25]PSP!$F:$F)</f>
        <v>REMOÇÃO DA FUNDAÇÃO EM TUBULÃO DE PÓRTICO METÁLICO</v>
      </c>
      <c r="G513" s="26" t="str">
        <f>_xlfn.XLOOKUP($C513,[25]PSP!$C:$C,[25]PSP!$G:$G)</f>
        <v>M³</v>
      </c>
      <c r="H513" s="53">
        <f>_xlfn.XLOOKUP($C513,[25]PSP!$C:$C,[25]PSP!$H:$H)</f>
        <v>30.849126666666667</v>
      </c>
      <c r="I513" s="28">
        <f>_xlfn.XLOOKUP($C513,[25]PSP!$C:$C,[25]PSP!$I:$I)</f>
        <v>15115.439999999999</v>
      </c>
      <c r="J513" s="28">
        <f t="shared" si="1903"/>
        <v>17786.338248</v>
      </c>
      <c r="K513" s="29"/>
      <c r="L513" s="54">
        <f>_xlfn.XLOOKUP($C513,[25]PSP!$C:$C,[25]PSP!$L:$L)</f>
        <v>0</v>
      </c>
      <c r="M513" s="27">
        <f>_xlfn.XLOOKUP($C513,[25]PSP!$C:$C,[25]PSP!$M:$M)</f>
        <v>489.98</v>
      </c>
      <c r="N513" s="28">
        <f t="shared" si="1904"/>
        <v>0</v>
      </c>
      <c r="O513" s="29"/>
      <c r="P513" s="54">
        <f>_xlfn.XLOOKUP($C513,[25]PSP!$C:$C,[25]PSP!$P:$P)</f>
        <v>0</v>
      </c>
      <c r="Q513" s="27">
        <f>_xlfn.XLOOKUP($C513,[25]PSP!$C:$C,[25]PSP!$Q:$Q)</f>
        <v>489.98</v>
      </c>
      <c r="R513" s="28">
        <f t="shared" si="1905"/>
        <v>0</v>
      </c>
      <c r="S513" s="29"/>
      <c r="T513" s="54">
        <f>_xlfn.XLOOKUP($C513,[25]PSP!$C:$C,[25]PSP!$T:$T)</f>
        <v>0</v>
      </c>
      <c r="U513" s="27">
        <f>_xlfn.XLOOKUP($C513,[25]PSP!$C:$C,[25]PSP!$U:$U)</f>
        <v>489.98</v>
      </c>
      <c r="V513" s="28">
        <f t="shared" si="1906"/>
        <v>0</v>
      </c>
      <c r="W513" s="29"/>
      <c r="X513" s="54">
        <f>_xlfn.XLOOKUP($C513,[25]PSP!$C:$C,[25]PSP!$X:$X)</f>
        <v>0</v>
      </c>
      <c r="Y513" s="27">
        <f>_xlfn.XLOOKUP($C513,[25]PSP!$C:$C,[25]PSP!$Y:$Y)</f>
        <v>489.98</v>
      </c>
      <c r="Z513" s="28">
        <f t="shared" si="1907"/>
        <v>0</v>
      </c>
      <c r="AA513" s="29"/>
      <c r="AB513" s="54">
        <f>_xlfn.XLOOKUP($C513,[25]PSP!$C:$C,[25]PSP!$AB:$AB)</f>
        <v>0</v>
      </c>
      <c r="AC513" s="27">
        <f>_xlfn.XLOOKUP($C513,[25]PSP!$C:$C,[25]PSP!$AC:$AC)</f>
        <v>489.98</v>
      </c>
      <c r="AD513" s="28">
        <f t="shared" si="1908"/>
        <v>0</v>
      </c>
      <c r="AE513" s="29"/>
      <c r="AF513" s="54">
        <f>_xlfn.XLOOKUP($C513,[25]PSP!$C:$C,[25]PSP!$AF:$AF)</f>
        <v>0</v>
      </c>
      <c r="AG513" s="27">
        <f>_xlfn.XLOOKUP($C513,[25]PSP!$C:$C,[25]PSP!$AG:$AG)</f>
        <v>489.98</v>
      </c>
      <c r="AH513" s="28">
        <f t="shared" si="1909"/>
        <v>0</v>
      </c>
      <c r="AI513" s="29"/>
      <c r="AJ513" s="54">
        <f>_xlfn.XLOOKUP($C513,[25]PSP!$C:$C,[25]PSP!$AJ:$AJ)</f>
        <v>0</v>
      </c>
      <c r="AK513" s="27">
        <f>_xlfn.XLOOKUP($C513,[25]PSP!$C:$C,[25]PSP!$AK:$AK)</f>
        <v>489.98</v>
      </c>
      <c r="AL513" s="28">
        <f t="shared" si="1910"/>
        <v>0</v>
      </c>
      <c r="AM513" s="29"/>
      <c r="AN513" s="54">
        <f>_xlfn.XLOOKUP($C513,[25]PSP!$C:$C,[25]PSP!$AN:$AN)</f>
        <v>0</v>
      </c>
      <c r="AO513" s="27">
        <f>_xlfn.XLOOKUP($C513,[25]PSP!$C:$C,[25]PSP!$AO:$AO)</f>
        <v>489.98</v>
      </c>
      <c r="AP513" s="28">
        <f t="shared" si="1911"/>
        <v>0</v>
      </c>
      <c r="AQ513" s="29"/>
      <c r="AR513" s="54">
        <f>_xlfn.XLOOKUP($C513,[25]PSP!$C:$C,[25]PSP!$AR:$AR)</f>
        <v>0</v>
      </c>
      <c r="AS513" s="27">
        <f>_xlfn.XLOOKUP($C513,[25]PSP!$C:$C,[25]PSP!$AS:$AS)</f>
        <v>489.98</v>
      </c>
      <c r="AT513" s="28">
        <f t="shared" si="1912"/>
        <v>0</v>
      </c>
      <c r="AU513" s="29"/>
      <c r="AV513" s="54">
        <f>_xlfn.XLOOKUP($C513,[25]PSP!$C:$C,[25]PSP!$AV:$AV)</f>
        <v>0</v>
      </c>
      <c r="AW513" s="27">
        <f>_xlfn.XLOOKUP($C513,[25]PSP!$C:$C,[25]PSP!$AW:$AW)</f>
        <v>489.98</v>
      </c>
      <c r="AX513" s="28">
        <f t="shared" si="1913"/>
        <v>0</v>
      </c>
      <c r="AY513" s="29"/>
      <c r="AZ513" s="54">
        <f>_xlfn.XLOOKUP($C513,[25]PSP!$C:$C,[25]PSP!$AZ:$AZ)</f>
        <v>0</v>
      </c>
      <c r="BA513" s="27">
        <f>_xlfn.XLOOKUP($C513,[25]PSP!$C:$C,[25]PSP!$BA:$BA)</f>
        <v>489.98</v>
      </c>
      <c r="BB513" s="28">
        <f t="shared" si="1914"/>
        <v>0</v>
      </c>
      <c r="BC513" s="29"/>
      <c r="BD513" s="54">
        <f>_xlfn.XLOOKUP($C513,[25]PSP!$C:$C,[25]PSP!$BD:$BD)</f>
        <v>0</v>
      </c>
      <c r="BE513" s="27">
        <f>_xlfn.XLOOKUP($C513,[25]PSP!$C:$C,[25]PSP!$BE:$BE)</f>
        <v>489.98</v>
      </c>
      <c r="BF513" s="28">
        <f t="shared" si="1915"/>
        <v>0</v>
      </c>
      <c r="BG513" s="29"/>
      <c r="BH513" s="54">
        <f>_xlfn.XLOOKUP($C513,[25]PSP!$C:$C,[25]PSP!$BH:$BH)</f>
        <v>0</v>
      </c>
      <c r="BI513" s="27">
        <f>_xlfn.XLOOKUP($C513,[25]PSP!$C:$C,[25]PSP!$BI:$BI)</f>
        <v>489.98</v>
      </c>
      <c r="BJ513" s="28">
        <f t="shared" si="1916"/>
        <v>0</v>
      </c>
      <c r="BK513" s="29"/>
      <c r="BL513" s="54">
        <f>_xlfn.XLOOKUP($C513,[25]PSP!$C:$C,[25]PSP!$BL:$BL)</f>
        <v>0</v>
      </c>
      <c r="BM513" s="27">
        <f>_xlfn.XLOOKUP($C513,[25]PSP!$C:$C,[25]PSP!$BM:$BM)</f>
        <v>489.98</v>
      </c>
      <c r="BN513" s="28">
        <f t="shared" si="1917"/>
        <v>0</v>
      </c>
      <c r="BO513" s="29"/>
      <c r="BP513" s="54">
        <f>_xlfn.XLOOKUP($C513,[25]PSP!$C:$C,[25]PSP!$BP:$BP)</f>
        <v>0</v>
      </c>
      <c r="BQ513" s="27">
        <f>_xlfn.XLOOKUP($C513,[25]PSP!$C:$C,[25]PSP!$BQ:$BQ)</f>
        <v>489.98</v>
      </c>
      <c r="BR513" s="28">
        <f t="shared" si="1918"/>
        <v>0</v>
      </c>
      <c r="BS513" s="29"/>
      <c r="BT513" s="54">
        <f>_xlfn.XLOOKUP($C513,[25]PSP!$C:$C,[25]PSP!$BT:$BT)</f>
        <v>0</v>
      </c>
      <c r="BU513" s="27">
        <f>_xlfn.XLOOKUP($C513,[25]PSP!$C:$C,[25]PSP!$BU:$BU)</f>
        <v>489.98</v>
      </c>
      <c r="BV513" s="28">
        <f t="shared" si="1919"/>
        <v>0</v>
      </c>
      <c r="BW513" s="29"/>
      <c r="BX513" s="54">
        <f>_xlfn.XLOOKUP($C513,[25]PSP!$C:$C,[25]PSP!$BX:$BX)</f>
        <v>0</v>
      </c>
      <c r="BY513" s="27">
        <f>_xlfn.XLOOKUP($C513,[25]PSP!$C:$C,[25]PSP!$BY:$BY)</f>
        <v>489.98</v>
      </c>
      <c r="BZ513" s="28">
        <f t="shared" si="1920"/>
        <v>0</v>
      </c>
      <c r="CA513" s="29"/>
      <c r="CB513" s="54">
        <f>_xlfn.XLOOKUP($C513,[25]PSP!$C:$C,[25]PSP!$CB:$CB)</f>
        <v>0</v>
      </c>
      <c r="CC513" s="27">
        <f>_xlfn.XLOOKUP($C513,[25]PSP!$C:$C,[25]PSP!$CC:$CC)</f>
        <v>489.98</v>
      </c>
      <c r="CD513" s="28">
        <f t="shared" si="1921"/>
        <v>0</v>
      </c>
      <c r="CE513" s="29"/>
      <c r="CF513" s="54">
        <f>_xlfn.XLOOKUP($C513,[25]PSP!$C:$C,[25]PSP!$CF:$CF)</f>
        <v>0</v>
      </c>
      <c r="CG513" s="27">
        <f>_xlfn.XLOOKUP($C513,[25]PSP!$C:$C,[25]PSP!$CG:$CG)</f>
        <v>489.98</v>
      </c>
      <c r="CH513" s="28">
        <f t="shared" si="1922"/>
        <v>0</v>
      </c>
      <c r="CI513" s="29"/>
      <c r="CJ513" s="54">
        <f>_xlfn.XLOOKUP($C513,[25]PSP!$C:$C,[25]PSP!$CJ:$CJ)</f>
        <v>0</v>
      </c>
      <c r="CK513" s="27">
        <f>_xlfn.XLOOKUP($C513,[25]PSP!$C:$C,[25]PSP!$CK:$CK)</f>
        <v>489.98</v>
      </c>
      <c r="CL513" s="28">
        <f t="shared" si="1923"/>
        <v>0</v>
      </c>
      <c r="CM513" s="29"/>
      <c r="CN513" s="54">
        <f>_xlfn.XLOOKUP($C513,[25]PSP!$C:$C,[25]PSP!$CN:$CN)</f>
        <v>0</v>
      </c>
      <c r="CO513" s="27">
        <f>_xlfn.XLOOKUP($C513,[25]PSP!$C:$C,[25]PSP!$CO:$CO)</f>
        <v>489.98</v>
      </c>
      <c r="CP513" s="28">
        <f t="shared" si="1924"/>
        <v>0</v>
      </c>
      <c r="CQ513" s="29"/>
      <c r="CR513" s="54">
        <f>_xlfn.XLOOKUP($C513,[25]PSP!$C:$C,[25]PSP!$CR:$CR)</f>
        <v>0</v>
      </c>
      <c r="CS513" s="27">
        <f>_xlfn.XLOOKUP($C513,[25]PSP!$C:$C,[25]PSP!$CS:$CS)</f>
        <v>489.98</v>
      </c>
      <c r="CT513" s="28">
        <f t="shared" si="1925"/>
        <v>0</v>
      </c>
      <c r="CU513" s="29"/>
      <c r="CV513" s="54">
        <f>_xlfn.XLOOKUP($C513,[25]PSP!$C:$C,[25]PSP!$CV:$CV)</f>
        <v>0</v>
      </c>
      <c r="CW513" s="27">
        <f>_xlfn.XLOOKUP($C513,[25]PSP!$C:$C,[25]PSP!$CW:$CW)</f>
        <v>489.98</v>
      </c>
      <c r="CX513" s="28">
        <f t="shared" si="1926"/>
        <v>0</v>
      </c>
      <c r="CY513" s="29"/>
      <c r="CZ513" s="54">
        <f>_xlfn.XLOOKUP($C513,[25]PSP!$C:$C,[25]PSP!$CZ:$CZ)</f>
        <v>0</v>
      </c>
      <c r="DA513" s="27">
        <f>_xlfn.XLOOKUP($C513,[25]PSP!$C:$C,[25]PSP!$DA:$DA)</f>
        <v>489.98</v>
      </c>
      <c r="DB513" s="28">
        <f t="shared" si="1927"/>
        <v>0</v>
      </c>
      <c r="DC513" s="29"/>
      <c r="DD513" s="54">
        <f>_xlfn.XLOOKUP($C513,[25]PSP!$C:$C,[25]PSP!$DD:$DD)</f>
        <v>0</v>
      </c>
      <c r="DE513" s="27">
        <f>_xlfn.XLOOKUP($C513,[25]PSP!$C:$C,[25]PSP!$DE:$DE)</f>
        <v>489.98</v>
      </c>
      <c r="DF513" s="28">
        <f t="shared" si="1928"/>
        <v>0</v>
      </c>
      <c r="DG513" s="29"/>
      <c r="DH513" s="54">
        <f>_xlfn.XLOOKUP($C513,[25]PSP!$C:$C,[25]PSP!$DH:$DH)</f>
        <v>0</v>
      </c>
      <c r="DI513" s="27">
        <f>_xlfn.XLOOKUP($C513,[25]PSP!$C:$C,[25]PSP!$DI:$DI)</f>
        <v>489.98</v>
      </c>
      <c r="DJ513" s="28">
        <f t="shared" si="1929"/>
        <v>0</v>
      </c>
      <c r="DK513" s="29"/>
      <c r="DL513" s="54">
        <f>_xlfn.XLOOKUP($C513,[25]PSP!$C:$C,[25]PSP!$DL:$DL)</f>
        <v>0</v>
      </c>
      <c r="DM513" s="27">
        <f>_xlfn.XLOOKUP($C513,[25]PSP!$C:$C,[25]PSP!$DM:$DM)</f>
        <v>489.98</v>
      </c>
      <c r="DN513" s="28">
        <f t="shared" si="1930"/>
        <v>0</v>
      </c>
      <c r="DO513" s="29"/>
      <c r="DP513" s="54">
        <f>_xlfn.XLOOKUP($C513,[25]PSP!$C:$C,[25]PSP!$DP:$DP)</f>
        <v>0</v>
      </c>
      <c r="DQ513" s="27">
        <f>_xlfn.XLOOKUP($C513,[25]PSP!$C:$C,[25]PSP!$DQ:$DQ)</f>
        <v>489.98</v>
      </c>
      <c r="DR513" s="28">
        <f t="shared" si="1931"/>
        <v>0</v>
      </c>
      <c r="DS513" s="29"/>
      <c r="DT513" s="54">
        <f>_xlfn.XLOOKUP($C513,[25]PSP!$C:$C,[25]PSP!$DT:$DT)</f>
        <v>0</v>
      </c>
      <c r="DU513" s="27">
        <f>_xlfn.XLOOKUP($C513,[25]PSP!$C:$C,[25]PSP!$DU:$DU)</f>
        <v>489.98</v>
      </c>
      <c r="DV513" s="28">
        <f t="shared" si="1932"/>
        <v>0</v>
      </c>
      <c r="DW513" s="29"/>
      <c r="DX513" s="54">
        <f>_xlfn.XLOOKUP($C513,[25]PSP!$C:$C,[25]PSP!$DX:$DX)</f>
        <v>0</v>
      </c>
      <c r="DY513" s="27">
        <f>_xlfn.XLOOKUP($C513,[25]PSP!$C:$C,[25]PSP!$DY:$DY)</f>
        <v>489.98</v>
      </c>
      <c r="DZ513" s="28">
        <f t="shared" si="1933"/>
        <v>0</v>
      </c>
      <c r="EA513" s="29"/>
      <c r="EB513" s="54">
        <f>_xlfn.XLOOKUP($C513,[25]PSP!$C:$C,[25]PSP!$EB:$EB)</f>
        <v>25.65128</v>
      </c>
      <c r="EC513" s="27">
        <f>_xlfn.XLOOKUP($C513,[25]PSP!$C:$C,[25]PSP!$EC:$EC)</f>
        <v>489.98</v>
      </c>
      <c r="ED513" s="28">
        <f t="shared" si="1934"/>
        <v>12568.61</v>
      </c>
      <c r="EE513" s="29"/>
      <c r="EF513" s="54">
        <f>_xlfn.XLOOKUP($C513,[25]PSP!$C:$C,[25]PSP!$EF:$EF)</f>
        <v>0.84384666666666663</v>
      </c>
      <c r="EG513" s="27">
        <f>_xlfn.XLOOKUP($C513,[25]PSP!$C:$C,[25]PSP!$EG:$EG)</f>
        <v>489.98</v>
      </c>
      <c r="EH513" s="28">
        <f t="shared" si="1935"/>
        <v>413.46</v>
      </c>
      <c r="EI513" s="29"/>
      <c r="EJ513" s="54">
        <f>_xlfn.XLOOKUP($C513,[25]PSP!$C:$C,[25]PSP!$EJ:$EJ)</f>
        <v>4.3539999999999992</v>
      </c>
      <c r="EK513" s="27">
        <f>_xlfn.XLOOKUP($C513,[25]PSP!$C:$C,[25]PSP!$EK:$EK)</f>
        <v>489.98</v>
      </c>
      <c r="EL513" s="28">
        <f t="shared" si="1936"/>
        <v>2133.37</v>
      </c>
      <c r="EM513" s="29"/>
      <c r="EN513" s="108"/>
      <c r="EO513" s="29">
        <f t="shared" si="1833"/>
        <v>15115.44</v>
      </c>
      <c r="EP513" s="29">
        <f t="shared" si="1831"/>
        <v>15115.439999999999</v>
      </c>
      <c r="EQ513" s="4" t="b">
        <f t="shared" si="1832"/>
        <v>1</v>
      </c>
      <c r="ES513" s="118">
        <f t="shared" si="1868"/>
        <v>1.1767000000000001</v>
      </c>
    </row>
    <row r="514" spans="3:149" ht="14.25" x14ac:dyDescent="0.25">
      <c r="C514" s="24" t="s">
        <v>433</v>
      </c>
      <c r="D514" s="43" t="str">
        <f>_xlfn.XLOOKUP($C514,[25]PSP!$C:$C,[25]PSP!$D:$D)</f>
        <v>COMP_04004</v>
      </c>
      <c r="E514" s="24" t="str">
        <f>_xlfn.XLOOKUP($C514,[25]PSP!$C:$C,[25]PSP!$E:$E)</f>
        <v>COMPOSIÇÃO</v>
      </c>
      <c r="F514" s="25" t="str">
        <f>_xlfn.XLOOKUP($C514,[25]PSP!$C:$C,[25]PSP!$F:$F)</f>
        <v xml:space="preserve">RETIRADA DE SUPORTE DE MADEIRA TRATADA                 </v>
      </c>
      <c r="G514" s="26" t="str">
        <f>_xlfn.XLOOKUP($C514,[25]PSP!$C:$C,[25]PSP!$G:$G)</f>
        <v>M</v>
      </c>
      <c r="H514" s="53">
        <f>_xlfn.XLOOKUP($C514,[25]PSP!$C:$C,[25]PSP!$H:$H)</f>
        <v>0</v>
      </c>
      <c r="I514" s="28">
        <f>_xlfn.XLOOKUP($C514,[25]PSP!$C:$C,[25]PSP!$I:$I)</f>
        <v>0</v>
      </c>
      <c r="J514" s="28">
        <f t="shared" si="1903"/>
        <v>0</v>
      </c>
      <c r="K514" s="29"/>
      <c r="L514" s="54">
        <f>_xlfn.XLOOKUP($C514,[25]PSP!$C:$C,[25]PSP!$L:$L)</f>
        <v>0</v>
      </c>
      <c r="M514" s="27">
        <f>_xlfn.XLOOKUP($C514,[25]PSP!$C:$C,[25]PSP!$M:$M)</f>
        <v>53.94</v>
      </c>
      <c r="N514" s="28">
        <f t="shared" si="1904"/>
        <v>0</v>
      </c>
      <c r="O514" s="29"/>
      <c r="P514" s="54">
        <f>_xlfn.XLOOKUP($C514,[25]PSP!$C:$C,[25]PSP!$P:$P)</f>
        <v>0</v>
      </c>
      <c r="Q514" s="27">
        <f>_xlfn.XLOOKUP($C514,[25]PSP!$C:$C,[25]PSP!$Q:$Q)</f>
        <v>53.94</v>
      </c>
      <c r="R514" s="28">
        <f t="shared" si="1905"/>
        <v>0</v>
      </c>
      <c r="S514" s="29"/>
      <c r="T514" s="54">
        <f>_xlfn.XLOOKUP($C514,[25]PSP!$C:$C,[25]PSP!$T:$T)</f>
        <v>0</v>
      </c>
      <c r="U514" s="27">
        <f>_xlfn.XLOOKUP($C514,[25]PSP!$C:$C,[25]PSP!$U:$U)</f>
        <v>53.94</v>
      </c>
      <c r="V514" s="28">
        <f t="shared" si="1906"/>
        <v>0</v>
      </c>
      <c r="W514" s="29"/>
      <c r="X514" s="54">
        <f>_xlfn.XLOOKUP($C514,[25]PSP!$C:$C,[25]PSP!$X:$X)</f>
        <v>0</v>
      </c>
      <c r="Y514" s="27">
        <f>_xlfn.XLOOKUP($C514,[25]PSP!$C:$C,[25]PSP!$Y:$Y)</f>
        <v>53.94</v>
      </c>
      <c r="Z514" s="28">
        <f t="shared" si="1907"/>
        <v>0</v>
      </c>
      <c r="AA514" s="29"/>
      <c r="AB514" s="54">
        <f>_xlfn.XLOOKUP($C514,[25]PSP!$C:$C,[25]PSP!$AB:$AB)</f>
        <v>0</v>
      </c>
      <c r="AC514" s="27">
        <f>_xlfn.XLOOKUP($C514,[25]PSP!$C:$C,[25]PSP!$AC:$AC)</f>
        <v>53.94</v>
      </c>
      <c r="AD514" s="28">
        <f t="shared" si="1908"/>
        <v>0</v>
      </c>
      <c r="AE514" s="29"/>
      <c r="AF514" s="54">
        <f>_xlfn.XLOOKUP($C514,[25]PSP!$C:$C,[25]PSP!$AF:$AF)</f>
        <v>0</v>
      </c>
      <c r="AG514" s="27">
        <f>_xlfn.XLOOKUP($C514,[25]PSP!$C:$C,[25]PSP!$AG:$AG)</f>
        <v>53.94</v>
      </c>
      <c r="AH514" s="28">
        <f t="shared" si="1909"/>
        <v>0</v>
      </c>
      <c r="AI514" s="29"/>
      <c r="AJ514" s="54">
        <f>_xlfn.XLOOKUP($C514,[25]PSP!$C:$C,[25]PSP!$AJ:$AJ)</f>
        <v>0</v>
      </c>
      <c r="AK514" s="27">
        <f>_xlfn.XLOOKUP($C514,[25]PSP!$C:$C,[25]PSP!$AK:$AK)</f>
        <v>53.94</v>
      </c>
      <c r="AL514" s="28">
        <f t="shared" si="1910"/>
        <v>0</v>
      </c>
      <c r="AM514" s="29"/>
      <c r="AN514" s="54">
        <f>_xlfn.XLOOKUP($C514,[25]PSP!$C:$C,[25]PSP!$AN:$AN)</f>
        <v>0</v>
      </c>
      <c r="AO514" s="27">
        <f>_xlfn.XLOOKUP($C514,[25]PSP!$C:$C,[25]PSP!$AO:$AO)</f>
        <v>53.94</v>
      </c>
      <c r="AP514" s="28">
        <f t="shared" si="1911"/>
        <v>0</v>
      </c>
      <c r="AQ514" s="29"/>
      <c r="AR514" s="54">
        <f>_xlfn.XLOOKUP($C514,[25]PSP!$C:$C,[25]PSP!$AR:$AR)</f>
        <v>0</v>
      </c>
      <c r="AS514" s="27">
        <f>_xlfn.XLOOKUP($C514,[25]PSP!$C:$C,[25]PSP!$AS:$AS)</f>
        <v>53.94</v>
      </c>
      <c r="AT514" s="28">
        <f t="shared" si="1912"/>
        <v>0</v>
      </c>
      <c r="AU514" s="29"/>
      <c r="AV514" s="54">
        <f>_xlfn.XLOOKUP($C514,[25]PSP!$C:$C,[25]PSP!$AV:$AV)</f>
        <v>0</v>
      </c>
      <c r="AW514" s="27">
        <f>_xlfn.XLOOKUP($C514,[25]PSP!$C:$C,[25]PSP!$AW:$AW)</f>
        <v>53.94</v>
      </c>
      <c r="AX514" s="28">
        <f t="shared" si="1913"/>
        <v>0</v>
      </c>
      <c r="AY514" s="29"/>
      <c r="AZ514" s="54">
        <f>_xlfn.XLOOKUP($C514,[25]PSP!$C:$C,[25]PSP!$AZ:$AZ)</f>
        <v>0</v>
      </c>
      <c r="BA514" s="27">
        <f>_xlfn.XLOOKUP($C514,[25]PSP!$C:$C,[25]PSP!$BA:$BA)</f>
        <v>53.94</v>
      </c>
      <c r="BB514" s="28">
        <f t="shared" si="1914"/>
        <v>0</v>
      </c>
      <c r="BC514" s="29"/>
      <c r="BD514" s="54">
        <f>_xlfn.XLOOKUP($C514,[25]PSP!$C:$C,[25]PSP!$BD:$BD)</f>
        <v>0</v>
      </c>
      <c r="BE514" s="27">
        <f>_xlfn.XLOOKUP($C514,[25]PSP!$C:$C,[25]PSP!$BE:$BE)</f>
        <v>53.94</v>
      </c>
      <c r="BF514" s="28">
        <f t="shared" si="1915"/>
        <v>0</v>
      </c>
      <c r="BG514" s="29"/>
      <c r="BH514" s="54">
        <f>_xlfn.XLOOKUP($C514,[25]PSP!$C:$C,[25]PSP!$BH:$BH)</f>
        <v>0</v>
      </c>
      <c r="BI514" s="27">
        <f>_xlfn.XLOOKUP($C514,[25]PSP!$C:$C,[25]PSP!$BI:$BI)</f>
        <v>53.94</v>
      </c>
      <c r="BJ514" s="28">
        <f t="shared" si="1916"/>
        <v>0</v>
      </c>
      <c r="BK514" s="29"/>
      <c r="BL514" s="54">
        <f>_xlfn.XLOOKUP($C514,[25]PSP!$C:$C,[25]PSP!$BL:$BL)</f>
        <v>0</v>
      </c>
      <c r="BM514" s="27">
        <f>_xlfn.XLOOKUP($C514,[25]PSP!$C:$C,[25]PSP!$BM:$BM)</f>
        <v>53.94</v>
      </c>
      <c r="BN514" s="28">
        <f t="shared" si="1917"/>
        <v>0</v>
      </c>
      <c r="BO514" s="29"/>
      <c r="BP514" s="54">
        <f>_xlfn.XLOOKUP($C514,[25]PSP!$C:$C,[25]PSP!$BP:$BP)</f>
        <v>0</v>
      </c>
      <c r="BQ514" s="27">
        <f>_xlfn.XLOOKUP($C514,[25]PSP!$C:$C,[25]PSP!$BQ:$BQ)</f>
        <v>53.94</v>
      </c>
      <c r="BR514" s="28">
        <f t="shared" si="1918"/>
        <v>0</v>
      </c>
      <c r="BS514" s="29"/>
      <c r="BT514" s="54">
        <f>_xlfn.XLOOKUP($C514,[25]PSP!$C:$C,[25]PSP!$BT:$BT)</f>
        <v>0</v>
      </c>
      <c r="BU514" s="27">
        <f>_xlfn.XLOOKUP($C514,[25]PSP!$C:$C,[25]PSP!$BU:$BU)</f>
        <v>53.94</v>
      </c>
      <c r="BV514" s="28">
        <f t="shared" si="1919"/>
        <v>0</v>
      </c>
      <c r="BW514" s="29"/>
      <c r="BX514" s="54">
        <f>_xlfn.XLOOKUP($C514,[25]PSP!$C:$C,[25]PSP!$BX:$BX)</f>
        <v>0</v>
      </c>
      <c r="BY514" s="27">
        <f>_xlfn.XLOOKUP($C514,[25]PSP!$C:$C,[25]PSP!$BY:$BY)</f>
        <v>53.94</v>
      </c>
      <c r="BZ514" s="28">
        <f t="shared" si="1920"/>
        <v>0</v>
      </c>
      <c r="CA514" s="29"/>
      <c r="CB514" s="54">
        <f>_xlfn.XLOOKUP($C514,[25]PSP!$C:$C,[25]PSP!$CB:$CB)</f>
        <v>0</v>
      </c>
      <c r="CC514" s="27">
        <f>_xlfn.XLOOKUP($C514,[25]PSP!$C:$C,[25]PSP!$CC:$CC)</f>
        <v>53.94</v>
      </c>
      <c r="CD514" s="28">
        <f t="shared" si="1921"/>
        <v>0</v>
      </c>
      <c r="CE514" s="29"/>
      <c r="CF514" s="54">
        <f>_xlfn.XLOOKUP($C514,[25]PSP!$C:$C,[25]PSP!$CF:$CF)</f>
        <v>0</v>
      </c>
      <c r="CG514" s="27">
        <f>_xlfn.XLOOKUP($C514,[25]PSP!$C:$C,[25]PSP!$CG:$CG)</f>
        <v>53.94</v>
      </c>
      <c r="CH514" s="28">
        <f t="shared" si="1922"/>
        <v>0</v>
      </c>
      <c r="CI514" s="29"/>
      <c r="CJ514" s="54">
        <f>_xlfn.XLOOKUP($C514,[25]PSP!$C:$C,[25]PSP!$CJ:$CJ)</f>
        <v>0</v>
      </c>
      <c r="CK514" s="27">
        <f>_xlfn.XLOOKUP($C514,[25]PSP!$C:$C,[25]PSP!$CK:$CK)</f>
        <v>53.94</v>
      </c>
      <c r="CL514" s="28">
        <f t="shared" si="1923"/>
        <v>0</v>
      </c>
      <c r="CM514" s="29"/>
      <c r="CN514" s="54">
        <f>_xlfn.XLOOKUP($C514,[25]PSP!$C:$C,[25]PSP!$CN:$CN)</f>
        <v>0</v>
      </c>
      <c r="CO514" s="27">
        <f>_xlfn.XLOOKUP($C514,[25]PSP!$C:$C,[25]PSP!$CO:$CO)</f>
        <v>53.94</v>
      </c>
      <c r="CP514" s="28">
        <f t="shared" si="1924"/>
        <v>0</v>
      </c>
      <c r="CQ514" s="29"/>
      <c r="CR514" s="54">
        <f>_xlfn.XLOOKUP($C514,[25]PSP!$C:$C,[25]PSP!$CR:$CR)</f>
        <v>0</v>
      </c>
      <c r="CS514" s="27">
        <f>_xlfn.XLOOKUP($C514,[25]PSP!$C:$C,[25]PSP!$CS:$CS)</f>
        <v>53.94</v>
      </c>
      <c r="CT514" s="28">
        <f t="shared" si="1925"/>
        <v>0</v>
      </c>
      <c r="CU514" s="29"/>
      <c r="CV514" s="54">
        <f>_xlfn.XLOOKUP($C514,[25]PSP!$C:$C,[25]PSP!$CV:$CV)</f>
        <v>0</v>
      </c>
      <c r="CW514" s="27">
        <f>_xlfn.XLOOKUP($C514,[25]PSP!$C:$C,[25]PSP!$CW:$CW)</f>
        <v>53.94</v>
      </c>
      <c r="CX514" s="28">
        <f t="shared" si="1926"/>
        <v>0</v>
      </c>
      <c r="CY514" s="29"/>
      <c r="CZ514" s="54">
        <f>_xlfn.XLOOKUP($C514,[25]PSP!$C:$C,[25]PSP!$CZ:$CZ)</f>
        <v>0</v>
      </c>
      <c r="DA514" s="27">
        <f>_xlfn.XLOOKUP($C514,[25]PSP!$C:$C,[25]PSP!$DA:$DA)</f>
        <v>53.94</v>
      </c>
      <c r="DB514" s="28">
        <f t="shared" si="1927"/>
        <v>0</v>
      </c>
      <c r="DC514" s="29"/>
      <c r="DD514" s="54">
        <f>_xlfn.XLOOKUP($C514,[25]PSP!$C:$C,[25]PSP!$DD:$DD)</f>
        <v>0</v>
      </c>
      <c r="DE514" s="27">
        <f>_xlfn.XLOOKUP($C514,[25]PSP!$C:$C,[25]PSP!$DE:$DE)</f>
        <v>53.94</v>
      </c>
      <c r="DF514" s="28">
        <f t="shared" si="1928"/>
        <v>0</v>
      </c>
      <c r="DG514" s="29"/>
      <c r="DH514" s="54">
        <f>_xlfn.XLOOKUP($C514,[25]PSP!$C:$C,[25]PSP!$DH:$DH)</f>
        <v>0</v>
      </c>
      <c r="DI514" s="27">
        <f>_xlfn.XLOOKUP($C514,[25]PSP!$C:$C,[25]PSP!$DI:$DI)</f>
        <v>53.94</v>
      </c>
      <c r="DJ514" s="28">
        <f t="shared" si="1929"/>
        <v>0</v>
      </c>
      <c r="DK514" s="29"/>
      <c r="DL514" s="54">
        <f>_xlfn.XLOOKUP($C514,[25]PSP!$C:$C,[25]PSP!$DL:$DL)</f>
        <v>0</v>
      </c>
      <c r="DM514" s="27">
        <f>_xlfn.XLOOKUP($C514,[25]PSP!$C:$C,[25]PSP!$DM:$DM)</f>
        <v>53.94</v>
      </c>
      <c r="DN514" s="28">
        <f t="shared" si="1930"/>
        <v>0</v>
      </c>
      <c r="DO514" s="29"/>
      <c r="DP514" s="54">
        <f>_xlfn.XLOOKUP($C514,[25]PSP!$C:$C,[25]PSP!$DP:$DP)</f>
        <v>0</v>
      </c>
      <c r="DQ514" s="27">
        <f>_xlfn.XLOOKUP($C514,[25]PSP!$C:$C,[25]PSP!$DQ:$DQ)</f>
        <v>53.94</v>
      </c>
      <c r="DR514" s="28">
        <f t="shared" si="1931"/>
        <v>0</v>
      </c>
      <c r="DS514" s="29"/>
      <c r="DT514" s="54">
        <f>_xlfn.XLOOKUP($C514,[25]PSP!$C:$C,[25]PSP!$DT:$DT)</f>
        <v>0</v>
      </c>
      <c r="DU514" s="27">
        <f>_xlfn.XLOOKUP($C514,[25]PSP!$C:$C,[25]PSP!$DU:$DU)</f>
        <v>53.94</v>
      </c>
      <c r="DV514" s="28">
        <f t="shared" si="1932"/>
        <v>0</v>
      </c>
      <c r="DW514" s="29"/>
      <c r="DX514" s="54">
        <f>_xlfn.XLOOKUP($C514,[25]PSP!$C:$C,[25]PSP!$DX:$DX)</f>
        <v>0</v>
      </c>
      <c r="DY514" s="27">
        <f>_xlfn.XLOOKUP($C514,[25]PSP!$C:$C,[25]PSP!$DY:$DY)</f>
        <v>53.94</v>
      </c>
      <c r="DZ514" s="28">
        <f t="shared" si="1933"/>
        <v>0</v>
      </c>
      <c r="EA514" s="29"/>
      <c r="EB514" s="54">
        <f>_xlfn.XLOOKUP($C514,[25]PSP!$C:$C,[25]PSP!$EB:$EB)</f>
        <v>0</v>
      </c>
      <c r="EC514" s="27">
        <f>_xlfn.XLOOKUP($C514,[25]PSP!$C:$C,[25]PSP!$EC:$EC)</f>
        <v>53.94</v>
      </c>
      <c r="ED514" s="28">
        <f t="shared" si="1934"/>
        <v>0</v>
      </c>
      <c r="EE514" s="29"/>
      <c r="EF514" s="54">
        <f>_xlfn.XLOOKUP($C514,[25]PSP!$C:$C,[25]PSP!$EF:$EF)</f>
        <v>0</v>
      </c>
      <c r="EG514" s="27">
        <f>_xlfn.XLOOKUP($C514,[25]PSP!$C:$C,[25]PSP!$EG:$EG)</f>
        <v>53.94</v>
      </c>
      <c r="EH514" s="28">
        <f t="shared" si="1935"/>
        <v>0</v>
      </c>
      <c r="EI514" s="29"/>
      <c r="EJ514" s="54">
        <f>_xlfn.XLOOKUP($C514,[25]PSP!$C:$C,[25]PSP!$EJ:$EJ)</f>
        <v>0</v>
      </c>
      <c r="EK514" s="27">
        <f>_xlfn.XLOOKUP($C514,[25]PSP!$C:$C,[25]PSP!$EK:$EK)</f>
        <v>53.94</v>
      </c>
      <c r="EL514" s="28">
        <f t="shared" si="1936"/>
        <v>0</v>
      </c>
      <c r="EM514" s="29"/>
      <c r="EN514" s="108"/>
      <c r="EO514" s="29">
        <f t="shared" si="1833"/>
        <v>0</v>
      </c>
      <c r="EP514" s="29">
        <f t="shared" si="1831"/>
        <v>0</v>
      </c>
      <c r="EQ514" s="4" t="b">
        <f t="shared" si="1832"/>
        <v>1</v>
      </c>
      <c r="ES514" s="118">
        <f t="shared" si="1868"/>
        <v>1.1767000000000001</v>
      </c>
    </row>
    <row r="515" spans="3:149" ht="14.25" x14ac:dyDescent="0.25">
      <c r="C515" s="24" t="s">
        <v>434</v>
      </c>
      <c r="D515" s="43">
        <f>_xlfn.XLOOKUP($C515,[25]PSP!$C:$C,[25]PSP!$D:$D)</f>
        <v>5213364</v>
      </c>
      <c r="E515" s="24" t="str">
        <f>_xlfn.XLOOKUP($C515,[25]PSP!$C:$C,[25]PSP!$E:$E)</f>
        <v>SICRO SERVIÇO</v>
      </c>
      <c r="F515" s="25" t="str">
        <f>_xlfn.XLOOKUP($C515,[25]PSP!$C:$C,[25]PSP!$F:$F)</f>
        <v>REMOÇÃO DE PLACA DE SINALIZAÇÃO</v>
      </c>
      <c r="G515" s="26" t="str">
        <f>_xlfn.XLOOKUP($C515,[25]PSP!$C:$C,[25]PSP!$G:$G)</f>
        <v>M²</v>
      </c>
      <c r="H515" s="53">
        <f>_xlfn.XLOOKUP($C515,[25]PSP!$C:$C,[25]PSP!$H:$H)</f>
        <v>0</v>
      </c>
      <c r="I515" s="28">
        <f>_xlfn.XLOOKUP($C515,[25]PSP!$C:$C,[25]PSP!$I:$I)</f>
        <v>0</v>
      </c>
      <c r="J515" s="28">
        <f t="shared" si="1903"/>
        <v>0</v>
      </c>
      <c r="K515" s="29"/>
      <c r="L515" s="54">
        <f>_xlfn.XLOOKUP($C515,[25]PSP!$C:$C,[25]PSP!$L:$L)</f>
        <v>0</v>
      </c>
      <c r="M515" s="27">
        <f>_xlfn.XLOOKUP($C515,[25]PSP!$C:$C,[25]PSP!$M:$M)</f>
        <v>13.56</v>
      </c>
      <c r="N515" s="28">
        <f t="shared" si="1904"/>
        <v>0</v>
      </c>
      <c r="O515" s="29"/>
      <c r="P515" s="54">
        <f>_xlfn.XLOOKUP($C515,[25]PSP!$C:$C,[25]PSP!$P:$P)</f>
        <v>0</v>
      </c>
      <c r="Q515" s="27">
        <f>_xlfn.XLOOKUP($C515,[25]PSP!$C:$C,[25]PSP!$Q:$Q)</f>
        <v>13.56</v>
      </c>
      <c r="R515" s="28">
        <f t="shared" si="1905"/>
        <v>0</v>
      </c>
      <c r="S515" s="29"/>
      <c r="T515" s="54">
        <f>_xlfn.XLOOKUP($C515,[25]PSP!$C:$C,[25]PSP!$T:$T)</f>
        <v>0</v>
      </c>
      <c r="U515" s="27">
        <f>_xlfn.XLOOKUP($C515,[25]PSP!$C:$C,[25]PSP!$U:$U)</f>
        <v>13.56</v>
      </c>
      <c r="V515" s="28">
        <f t="shared" si="1906"/>
        <v>0</v>
      </c>
      <c r="W515" s="29"/>
      <c r="X515" s="54">
        <f>_xlfn.XLOOKUP($C515,[25]PSP!$C:$C,[25]PSP!$X:$X)</f>
        <v>0</v>
      </c>
      <c r="Y515" s="27">
        <f>_xlfn.XLOOKUP($C515,[25]PSP!$C:$C,[25]PSP!$Y:$Y)</f>
        <v>13.56</v>
      </c>
      <c r="Z515" s="28">
        <f t="shared" si="1907"/>
        <v>0</v>
      </c>
      <c r="AA515" s="29"/>
      <c r="AB515" s="54">
        <f>_xlfn.XLOOKUP($C515,[25]PSP!$C:$C,[25]PSP!$AB:$AB)</f>
        <v>0</v>
      </c>
      <c r="AC515" s="27">
        <f>_xlfn.XLOOKUP($C515,[25]PSP!$C:$C,[25]PSP!$AC:$AC)</f>
        <v>13.56</v>
      </c>
      <c r="AD515" s="28">
        <f t="shared" si="1908"/>
        <v>0</v>
      </c>
      <c r="AE515" s="29"/>
      <c r="AF515" s="54">
        <f>_xlfn.XLOOKUP($C515,[25]PSP!$C:$C,[25]PSP!$AF:$AF)</f>
        <v>0</v>
      </c>
      <c r="AG515" s="27">
        <f>_xlfn.XLOOKUP($C515,[25]PSP!$C:$C,[25]PSP!$AG:$AG)</f>
        <v>13.56</v>
      </c>
      <c r="AH515" s="28">
        <f t="shared" si="1909"/>
        <v>0</v>
      </c>
      <c r="AI515" s="29"/>
      <c r="AJ515" s="54">
        <f>_xlfn.XLOOKUP($C515,[25]PSP!$C:$C,[25]PSP!$AJ:$AJ)</f>
        <v>0</v>
      </c>
      <c r="AK515" s="27">
        <f>_xlfn.XLOOKUP($C515,[25]PSP!$C:$C,[25]PSP!$AK:$AK)</f>
        <v>13.56</v>
      </c>
      <c r="AL515" s="28">
        <f t="shared" si="1910"/>
        <v>0</v>
      </c>
      <c r="AM515" s="29"/>
      <c r="AN515" s="54">
        <f>_xlfn.XLOOKUP($C515,[25]PSP!$C:$C,[25]PSP!$AN:$AN)</f>
        <v>0</v>
      </c>
      <c r="AO515" s="27">
        <f>_xlfn.XLOOKUP($C515,[25]PSP!$C:$C,[25]PSP!$AO:$AO)</f>
        <v>13.56</v>
      </c>
      <c r="AP515" s="28">
        <f t="shared" si="1911"/>
        <v>0</v>
      </c>
      <c r="AQ515" s="29"/>
      <c r="AR515" s="54">
        <f>_xlfn.XLOOKUP($C515,[25]PSP!$C:$C,[25]PSP!$AR:$AR)</f>
        <v>0</v>
      </c>
      <c r="AS515" s="27">
        <f>_xlfn.XLOOKUP($C515,[25]PSP!$C:$C,[25]PSP!$AS:$AS)</f>
        <v>13.56</v>
      </c>
      <c r="AT515" s="28">
        <f t="shared" si="1912"/>
        <v>0</v>
      </c>
      <c r="AU515" s="29"/>
      <c r="AV515" s="54">
        <f>_xlfn.XLOOKUP($C515,[25]PSP!$C:$C,[25]PSP!$AV:$AV)</f>
        <v>0</v>
      </c>
      <c r="AW515" s="27">
        <f>_xlfn.XLOOKUP($C515,[25]PSP!$C:$C,[25]PSP!$AW:$AW)</f>
        <v>13.56</v>
      </c>
      <c r="AX515" s="28">
        <f t="shared" si="1913"/>
        <v>0</v>
      </c>
      <c r="AY515" s="29"/>
      <c r="AZ515" s="54">
        <f>_xlfn.XLOOKUP($C515,[25]PSP!$C:$C,[25]PSP!$AZ:$AZ)</f>
        <v>0</v>
      </c>
      <c r="BA515" s="27">
        <f>_xlfn.XLOOKUP($C515,[25]PSP!$C:$C,[25]PSP!$BA:$BA)</f>
        <v>13.56</v>
      </c>
      <c r="BB515" s="28">
        <f t="shared" si="1914"/>
        <v>0</v>
      </c>
      <c r="BC515" s="29"/>
      <c r="BD515" s="54">
        <f>_xlfn.XLOOKUP($C515,[25]PSP!$C:$C,[25]PSP!$BD:$BD)</f>
        <v>0</v>
      </c>
      <c r="BE515" s="27">
        <f>_xlfn.XLOOKUP($C515,[25]PSP!$C:$C,[25]PSP!$BE:$BE)</f>
        <v>13.56</v>
      </c>
      <c r="BF515" s="28">
        <f t="shared" si="1915"/>
        <v>0</v>
      </c>
      <c r="BG515" s="29"/>
      <c r="BH515" s="54">
        <f>_xlfn.XLOOKUP($C515,[25]PSP!$C:$C,[25]PSP!$BH:$BH)</f>
        <v>0</v>
      </c>
      <c r="BI515" s="27">
        <f>_xlfn.XLOOKUP($C515,[25]PSP!$C:$C,[25]PSP!$BI:$BI)</f>
        <v>13.56</v>
      </c>
      <c r="BJ515" s="28">
        <f t="shared" si="1916"/>
        <v>0</v>
      </c>
      <c r="BK515" s="29"/>
      <c r="BL515" s="54">
        <f>_xlfn.XLOOKUP($C515,[25]PSP!$C:$C,[25]PSP!$BL:$BL)</f>
        <v>0</v>
      </c>
      <c r="BM515" s="27">
        <f>_xlfn.XLOOKUP($C515,[25]PSP!$C:$C,[25]PSP!$BM:$BM)</f>
        <v>13.56</v>
      </c>
      <c r="BN515" s="28">
        <f t="shared" si="1917"/>
        <v>0</v>
      </c>
      <c r="BO515" s="29"/>
      <c r="BP515" s="54">
        <f>_xlfn.XLOOKUP($C515,[25]PSP!$C:$C,[25]PSP!$BP:$BP)</f>
        <v>0</v>
      </c>
      <c r="BQ515" s="27">
        <f>_xlfn.XLOOKUP($C515,[25]PSP!$C:$C,[25]PSP!$BQ:$BQ)</f>
        <v>13.56</v>
      </c>
      <c r="BR515" s="28">
        <f t="shared" si="1918"/>
        <v>0</v>
      </c>
      <c r="BS515" s="29"/>
      <c r="BT515" s="54">
        <f>_xlfn.XLOOKUP($C515,[25]PSP!$C:$C,[25]PSP!$BT:$BT)</f>
        <v>0</v>
      </c>
      <c r="BU515" s="27">
        <f>_xlfn.XLOOKUP($C515,[25]PSP!$C:$C,[25]PSP!$BU:$BU)</f>
        <v>13.56</v>
      </c>
      <c r="BV515" s="28">
        <f t="shared" si="1919"/>
        <v>0</v>
      </c>
      <c r="BW515" s="29"/>
      <c r="BX515" s="54">
        <f>_xlfn.XLOOKUP($C515,[25]PSP!$C:$C,[25]PSP!$BX:$BX)</f>
        <v>0</v>
      </c>
      <c r="BY515" s="27">
        <f>_xlfn.XLOOKUP($C515,[25]PSP!$C:$C,[25]PSP!$BY:$BY)</f>
        <v>13.56</v>
      </c>
      <c r="BZ515" s="28">
        <f t="shared" si="1920"/>
        <v>0</v>
      </c>
      <c r="CA515" s="29"/>
      <c r="CB515" s="54">
        <f>_xlfn.XLOOKUP($C515,[25]PSP!$C:$C,[25]PSP!$CB:$CB)</f>
        <v>0</v>
      </c>
      <c r="CC515" s="27">
        <f>_xlfn.XLOOKUP($C515,[25]PSP!$C:$C,[25]PSP!$CC:$CC)</f>
        <v>13.56</v>
      </c>
      <c r="CD515" s="28">
        <f t="shared" si="1921"/>
        <v>0</v>
      </c>
      <c r="CE515" s="29"/>
      <c r="CF515" s="54">
        <f>_xlfn.XLOOKUP($C515,[25]PSP!$C:$C,[25]PSP!$CF:$CF)</f>
        <v>0</v>
      </c>
      <c r="CG515" s="27">
        <f>_xlfn.XLOOKUP($C515,[25]PSP!$C:$C,[25]PSP!$CG:$CG)</f>
        <v>13.56</v>
      </c>
      <c r="CH515" s="28">
        <f t="shared" si="1922"/>
        <v>0</v>
      </c>
      <c r="CI515" s="29"/>
      <c r="CJ515" s="54">
        <f>_xlfn.XLOOKUP($C515,[25]PSP!$C:$C,[25]PSP!$CJ:$CJ)</f>
        <v>0</v>
      </c>
      <c r="CK515" s="27">
        <f>_xlfn.XLOOKUP($C515,[25]PSP!$C:$C,[25]PSP!$CK:$CK)</f>
        <v>13.56</v>
      </c>
      <c r="CL515" s="28">
        <f t="shared" si="1923"/>
        <v>0</v>
      </c>
      <c r="CM515" s="29"/>
      <c r="CN515" s="54">
        <f>_xlfn.XLOOKUP($C515,[25]PSP!$C:$C,[25]PSP!$CN:$CN)</f>
        <v>0</v>
      </c>
      <c r="CO515" s="27">
        <f>_xlfn.XLOOKUP($C515,[25]PSP!$C:$C,[25]PSP!$CO:$CO)</f>
        <v>13.56</v>
      </c>
      <c r="CP515" s="28">
        <f t="shared" si="1924"/>
        <v>0</v>
      </c>
      <c r="CQ515" s="29"/>
      <c r="CR515" s="54">
        <f>_xlfn.XLOOKUP($C515,[25]PSP!$C:$C,[25]PSP!$CR:$CR)</f>
        <v>0</v>
      </c>
      <c r="CS515" s="27">
        <f>_xlfn.XLOOKUP($C515,[25]PSP!$C:$C,[25]PSP!$CS:$CS)</f>
        <v>13.56</v>
      </c>
      <c r="CT515" s="28">
        <f t="shared" si="1925"/>
        <v>0</v>
      </c>
      <c r="CU515" s="29"/>
      <c r="CV515" s="54">
        <f>_xlfn.XLOOKUP($C515,[25]PSP!$C:$C,[25]PSP!$CV:$CV)</f>
        <v>0</v>
      </c>
      <c r="CW515" s="27">
        <f>_xlfn.XLOOKUP($C515,[25]PSP!$C:$C,[25]PSP!$CW:$CW)</f>
        <v>13.56</v>
      </c>
      <c r="CX515" s="28">
        <f t="shared" si="1926"/>
        <v>0</v>
      </c>
      <c r="CY515" s="29"/>
      <c r="CZ515" s="54">
        <f>_xlfn.XLOOKUP($C515,[25]PSP!$C:$C,[25]PSP!$CZ:$CZ)</f>
        <v>0</v>
      </c>
      <c r="DA515" s="27">
        <f>_xlfn.XLOOKUP($C515,[25]PSP!$C:$C,[25]PSP!$DA:$DA)</f>
        <v>13.56</v>
      </c>
      <c r="DB515" s="28">
        <f t="shared" si="1927"/>
        <v>0</v>
      </c>
      <c r="DC515" s="29"/>
      <c r="DD515" s="54">
        <f>_xlfn.XLOOKUP($C515,[25]PSP!$C:$C,[25]PSP!$DD:$DD)</f>
        <v>0</v>
      </c>
      <c r="DE515" s="27">
        <f>_xlfn.XLOOKUP($C515,[25]PSP!$C:$C,[25]PSP!$DE:$DE)</f>
        <v>13.56</v>
      </c>
      <c r="DF515" s="28">
        <f t="shared" si="1928"/>
        <v>0</v>
      </c>
      <c r="DG515" s="29"/>
      <c r="DH515" s="54">
        <f>_xlfn.XLOOKUP($C515,[25]PSP!$C:$C,[25]PSP!$DH:$DH)</f>
        <v>0</v>
      </c>
      <c r="DI515" s="27">
        <f>_xlfn.XLOOKUP($C515,[25]PSP!$C:$C,[25]PSP!$DI:$DI)</f>
        <v>13.56</v>
      </c>
      <c r="DJ515" s="28">
        <f t="shared" si="1929"/>
        <v>0</v>
      </c>
      <c r="DK515" s="29"/>
      <c r="DL515" s="54">
        <f>_xlfn.XLOOKUP($C515,[25]PSP!$C:$C,[25]PSP!$DL:$DL)</f>
        <v>0</v>
      </c>
      <c r="DM515" s="27">
        <f>_xlfn.XLOOKUP($C515,[25]PSP!$C:$C,[25]PSP!$DM:$DM)</f>
        <v>13.56</v>
      </c>
      <c r="DN515" s="28">
        <f t="shared" si="1930"/>
        <v>0</v>
      </c>
      <c r="DO515" s="29"/>
      <c r="DP515" s="54">
        <f>_xlfn.XLOOKUP($C515,[25]PSP!$C:$C,[25]PSP!$DP:$DP)</f>
        <v>0</v>
      </c>
      <c r="DQ515" s="27">
        <f>_xlfn.XLOOKUP($C515,[25]PSP!$C:$C,[25]PSP!$DQ:$DQ)</f>
        <v>13.56</v>
      </c>
      <c r="DR515" s="28">
        <f t="shared" si="1931"/>
        <v>0</v>
      </c>
      <c r="DS515" s="29"/>
      <c r="DT515" s="54">
        <f>_xlfn.XLOOKUP($C515,[25]PSP!$C:$C,[25]PSP!$DT:$DT)</f>
        <v>0</v>
      </c>
      <c r="DU515" s="27">
        <f>_xlfn.XLOOKUP($C515,[25]PSP!$C:$C,[25]PSP!$DU:$DU)</f>
        <v>13.56</v>
      </c>
      <c r="DV515" s="28">
        <f t="shared" si="1932"/>
        <v>0</v>
      </c>
      <c r="DW515" s="29"/>
      <c r="DX515" s="54">
        <f>_xlfn.XLOOKUP($C515,[25]PSP!$C:$C,[25]PSP!$DX:$DX)</f>
        <v>0</v>
      </c>
      <c r="DY515" s="27">
        <f>_xlfn.XLOOKUP($C515,[25]PSP!$C:$C,[25]PSP!$DY:$DY)</f>
        <v>13.56</v>
      </c>
      <c r="DZ515" s="28">
        <f t="shared" si="1933"/>
        <v>0</v>
      </c>
      <c r="EA515" s="29"/>
      <c r="EB515" s="54">
        <f>_xlfn.XLOOKUP($C515,[25]PSP!$C:$C,[25]PSP!$EB:$EB)</f>
        <v>0</v>
      </c>
      <c r="EC515" s="27">
        <f>_xlfn.XLOOKUP($C515,[25]PSP!$C:$C,[25]PSP!$EC:$EC)</f>
        <v>13.56</v>
      </c>
      <c r="ED515" s="28">
        <f t="shared" si="1934"/>
        <v>0</v>
      </c>
      <c r="EE515" s="29"/>
      <c r="EF515" s="54">
        <f>_xlfn.XLOOKUP($C515,[25]PSP!$C:$C,[25]PSP!$EF:$EF)</f>
        <v>0</v>
      </c>
      <c r="EG515" s="27">
        <f>_xlfn.XLOOKUP($C515,[25]PSP!$C:$C,[25]PSP!$EG:$EG)</f>
        <v>13.56</v>
      </c>
      <c r="EH515" s="28">
        <f t="shared" si="1935"/>
        <v>0</v>
      </c>
      <c r="EI515" s="29"/>
      <c r="EJ515" s="54">
        <f>_xlfn.XLOOKUP($C515,[25]PSP!$C:$C,[25]PSP!$EJ:$EJ)</f>
        <v>0</v>
      </c>
      <c r="EK515" s="27">
        <f>_xlfn.XLOOKUP($C515,[25]PSP!$C:$C,[25]PSP!$EK:$EK)</f>
        <v>13.56</v>
      </c>
      <c r="EL515" s="28">
        <f t="shared" si="1936"/>
        <v>0</v>
      </c>
      <c r="EM515" s="29"/>
      <c r="EN515" s="108"/>
      <c r="EO515" s="29">
        <f t="shared" si="1833"/>
        <v>0</v>
      </c>
      <c r="EP515" s="29">
        <f t="shared" si="1831"/>
        <v>0</v>
      </c>
      <c r="EQ515" s="4" t="b">
        <f t="shared" si="1832"/>
        <v>1</v>
      </c>
      <c r="ES515" s="118">
        <f t="shared" si="1868"/>
        <v>1.1767000000000001</v>
      </c>
    </row>
    <row r="516" spans="3:149" ht="14.25" x14ac:dyDescent="0.25">
      <c r="C516" s="24" t="s">
        <v>435</v>
      </c>
      <c r="D516" s="43" t="str">
        <f>_xlfn.XLOOKUP($C516,[25]PSP!$C:$C,[25]PSP!$D:$D)</f>
        <v>COMP_46001</v>
      </c>
      <c r="E516" s="24" t="str">
        <f>_xlfn.XLOOKUP($C516,[25]PSP!$C:$C,[25]PSP!$E:$E)</f>
        <v>COMPOSIÇÃO</v>
      </c>
      <c r="F516" s="25" t="str">
        <f>_xlfn.XLOOKUP($C516,[25]PSP!$C:$C,[25]PSP!$F:$F)</f>
        <v>COLUNA COM BRAÇO PROJETADO - FORNECIMENTO E MONTAGEM</v>
      </c>
      <c r="G516" s="26" t="str">
        <f>_xlfn.XLOOKUP($C516,[25]PSP!$C:$C,[25]PSP!$G:$G)</f>
        <v>UN</v>
      </c>
      <c r="H516" s="53">
        <f>_xlfn.XLOOKUP($C516,[25]PSP!$C:$C,[25]PSP!$H:$H)</f>
        <v>0</v>
      </c>
      <c r="I516" s="28">
        <f>_xlfn.XLOOKUP($C516,[25]PSP!$C:$C,[25]PSP!$I:$I)</f>
        <v>0</v>
      </c>
      <c r="J516" s="28">
        <f t="shared" si="1903"/>
        <v>0</v>
      </c>
      <c r="K516" s="29"/>
      <c r="L516" s="54">
        <f>_xlfn.XLOOKUP($C516,[25]PSP!$C:$C,[25]PSP!$L:$L)</f>
        <v>0</v>
      </c>
      <c r="M516" s="27">
        <f>_xlfn.XLOOKUP($C516,[25]PSP!$C:$C,[25]PSP!$M:$M)</f>
        <v>15059.24</v>
      </c>
      <c r="N516" s="28">
        <f t="shared" si="1904"/>
        <v>0</v>
      </c>
      <c r="O516" s="29"/>
      <c r="P516" s="54">
        <f>_xlfn.XLOOKUP($C516,[25]PSP!$C:$C,[25]PSP!$P:$P)</f>
        <v>0</v>
      </c>
      <c r="Q516" s="27">
        <f>_xlfn.XLOOKUP($C516,[25]PSP!$C:$C,[25]PSP!$Q:$Q)</f>
        <v>15059.24</v>
      </c>
      <c r="R516" s="28">
        <f t="shared" si="1905"/>
        <v>0</v>
      </c>
      <c r="S516" s="29"/>
      <c r="T516" s="54">
        <f>_xlfn.XLOOKUP($C516,[25]PSP!$C:$C,[25]PSP!$T:$T)</f>
        <v>0</v>
      </c>
      <c r="U516" s="27">
        <f>_xlfn.XLOOKUP($C516,[25]PSP!$C:$C,[25]PSP!$U:$U)</f>
        <v>15059.24</v>
      </c>
      <c r="V516" s="28">
        <f t="shared" si="1906"/>
        <v>0</v>
      </c>
      <c r="W516" s="29"/>
      <c r="X516" s="54">
        <f>_xlfn.XLOOKUP($C516,[25]PSP!$C:$C,[25]PSP!$X:$X)</f>
        <v>0</v>
      </c>
      <c r="Y516" s="27">
        <f>_xlfn.XLOOKUP($C516,[25]PSP!$C:$C,[25]PSP!$Y:$Y)</f>
        <v>15059.24</v>
      </c>
      <c r="Z516" s="28">
        <f t="shared" si="1907"/>
        <v>0</v>
      </c>
      <c r="AA516" s="29"/>
      <c r="AB516" s="54">
        <f>_xlfn.XLOOKUP($C516,[25]PSP!$C:$C,[25]PSP!$AB:$AB)</f>
        <v>0</v>
      </c>
      <c r="AC516" s="27">
        <f>_xlfn.XLOOKUP($C516,[25]PSP!$C:$C,[25]PSP!$AC:$AC)</f>
        <v>15059.24</v>
      </c>
      <c r="AD516" s="28">
        <f t="shared" si="1908"/>
        <v>0</v>
      </c>
      <c r="AE516" s="29"/>
      <c r="AF516" s="54">
        <f>_xlfn.XLOOKUP($C516,[25]PSP!$C:$C,[25]PSP!$AF:$AF)</f>
        <v>0</v>
      </c>
      <c r="AG516" s="27">
        <f>_xlfn.XLOOKUP($C516,[25]PSP!$C:$C,[25]PSP!$AG:$AG)</f>
        <v>15059.24</v>
      </c>
      <c r="AH516" s="28">
        <f t="shared" si="1909"/>
        <v>0</v>
      </c>
      <c r="AI516" s="29"/>
      <c r="AJ516" s="54">
        <f>_xlfn.XLOOKUP($C516,[25]PSP!$C:$C,[25]PSP!$AJ:$AJ)</f>
        <v>0</v>
      </c>
      <c r="AK516" s="27">
        <f>_xlfn.XLOOKUP($C516,[25]PSP!$C:$C,[25]PSP!$AK:$AK)</f>
        <v>15059.24</v>
      </c>
      <c r="AL516" s="28">
        <f t="shared" si="1910"/>
        <v>0</v>
      </c>
      <c r="AM516" s="29"/>
      <c r="AN516" s="54">
        <f>_xlfn.XLOOKUP($C516,[25]PSP!$C:$C,[25]PSP!$AN:$AN)</f>
        <v>0</v>
      </c>
      <c r="AO516" s="27">
        <f>_xlfn.XLOOKUP($C516,[25]PSP!$C:$C,[25]PSP!$AO:$AO)</f>
        <v>15059.24</v>
      </c>
      <c r="AP516" s="28">
        <f t="shared" si="1911"/>
        <v>0</v>
      </c>
      <c r="AQ516" s="29"/>
      <c r="AR516" s="54">
        <f>_xlfn.XLOOKUP($C516,[25]PSP!$C:$C,[25]PSP!$AR:$AR)</f>
        <v>0</v>
      </c>
      <c r="AS516" s="27">
        <f>_xlfn.XLOOKUP($C516,[25]PSP!$C:$C,[25]PSP!$AS:$AS)</f>
        <v>15059.24</v>
      </c>
      <c r="AT516" s="28">
        <f t="shared" si="1912"/>
        <v>0</v>
      </c>
      <c r="AU516" s="29"/>
      <c r="AV516" s="54">
        <f>_xlfn.XLOOKUP($C516,[25]PSP!$C:$C,[25]PSP!$AV:$AV)</f>
        <v>0</v>
      </c>
      <c r="AW516" s="27">
        <f>_xlfn.XLOOKUP($C516,[25]PSP!$C:$C,[25]PSP!$AW:$AW)</f>
        <v>15059.24</v>
      </c>
      <c r="AX516" s="28">
        <f t="shared" si="1913"/>
        <v>0</v>
      </c>
      <c r="AY516" s="29"/>
      <c r="AZ516" s="54">
        <f>_xlfn.XLOOKUP($C516,[25]PSP!$C:$C,[25]PSP!$AZ:$AZ)</f>
        <v>0</v>
      </c>
      <c r="BA516" s="27">
        <f>_xlfn.XLOOKUP($C516,[25]PSP!$C:$C,[25]PSP!$BA:$BA)</f>
        <v>15059.24</v>
      </c>
      <c r="BB516" s="28">
        <f t="shared" si="1914"/>
        <v>0</v>
      </c>
      <c r="BC516" s="29"/>
      <c r="BD516" s="54">
        <f>_xlfn.XLOOKUP($C516,[25]PSP!$C:$C,[25]PSP!$BD:$BD)</f>
        <v>0</v>
      </c>
      <c r="BE516" s="27">
        <f>_xlfn.XLOOKUP($C516,[25]PSP!$C:$C,[25]PSP!$BE:$BE)</f>
        <v>15059.24</v>
      </c>
      <c r="BF516" s="28">
        <f t="shared" si="1915"/>
        <v>0</v>
      </c>
      <c r="BG516" s="29"/>
      <c r="BH516" s="54">
        <f>_xlfn.XLOOKUP($C516,[25]PSP!$C:$C,[25]PSP!$BH:$BH)</f>
        <v>0</v>
      </c>
      <c r="BI516" s="27">
        <f>_xlfn.XLOOKUP($C516,[25]PSP!$C:$C,[25]PSP!$BI:$BI)</f>
        <v>15059.24</v>
      </c>
      <c r="BJ516" s="28">
        <f t="shared" si="1916"/>
        <v>0</v>
      </c>
      <c r="BK516" s="29"/>
      <c r="BL516" s="54">
        <f>_xlfn.XLOOKUP($C516,[25]PSP!$C:$C,[25]PSP!$BL:$BL)</f>
        <v>0</v>
      </c>
      <c r="BM516" s="27">
        <f>_xlfn.XLOOKUP($C516,[25]PSP!$C:$C,[25]PSP!$BM:$BM)</f>
        <v>15059.24</v>
      </c>
      <c r="BN516" s="28">
        <f t="shared" si="1917"/>
        <v>0</v>
      </c>
      <c r="BO516" s="29"/>
      <c r="BP516" s="54">
        <f>_xlfn.XLOOKUP($C516,[25]PSP!$C:$C,[25]PSP!$BP:$BP)</f>
        <v>0</v>
      </c>
      <c r="BQ516" s="27">
        <f>_xlfn.XLOOKUP($C516,[25]PSP!$C:$C,[25]PSP!$BQ:$BQ)</f>
        <v>15059.24</v>
      </c>
      <c r="BR516" s="28">
        <f t="shared" si="1918"/>
        <v>0</v>
      </c>
      <c r="BS516" s="29"/>
      <c r="BT516" s="54">
        <f>_xlfn.XLOOKUP($C516,[25]PSP!$C:$C,[25]PSP!$BT:$BT)</f>
        <v>0</v>
      </c>
      <c r="BU516" s="27">
        <f>_xlfn.XLOOKUP($C516,[25]PSP!$C:$C,[25]PSP!$BU:$BU)</f>
        <v>15059.24</v>
      </c>
      <c r="BV516" s="28">
        <f t="shared" si="1919"/>
        <v>0</v>
      </c>
      <c r="BW516" s="29"/>
      <c r="BX516" s="54">
        <f>_xlfn.XLOOKUP($C516,[25]PSP!$C:$C,[25]PSP!$BX:$BX)</f>
        <v>0</v>
      </c>
      <c r="BY516" s="27">
        <f>_xlfn.XLOOKUP($C516,[25]PSP!$C:$C,[25]PSP!$BY:$BY)</f>
        <v>15059.24</v>
      </c>
      <c r="BZ516" s="28">
        <f t="shared" si="1920"/>
        <v>0</v>
      </c>
      <c r="CA516" s="29"/>
      <c r="CB516" s="54">
        <f>_xlfn.XLOOKUP($C516,[25]PSP!$C:$C,[25]PSP!$CB:$CB)</f>
        <v>0</v>
      </c>
      <c r="CC516" s="27">
        <f>_xlfn.XLOOKUP($C516,[25]PSP!$C:$C,[25]PSP!$CC:$CC)</f>
        <v>15059.24</v>
      </c>
      <c r="CD516" s="28">
        <f t="shared" si="1921"/>
        <v>0</v>
      </c>
      <c r="CE516" s="29"/>
      <c r="CF516" s="54">
        <f>_xlfn.XLOOKUP($C516,[25]PSP!$C:$C,[25]PSP!$CF:$CF)</f>
        <v>0</v>
      </c>
      <c r="CG516" s="27">
        <f>_xlfn.XLOOKUP($C516,[25]PSP!$C:$C,[25]PSP!$CG:$CG)</f>
        <v>15059.24</v>
      </c>
      <c r="CH516" s="28">
        <f t="shared" si="1922"/>
        <v>0</v>
      </c>
      <c r="CI516" s="29"/>
      <c r="CJ516" s="54">
        <f>_xlfn.XLOOKUP($C516,[25]PSP!$C:$C,[25]PSP!$CJ:$CJ)</f>
        <v>0</v>
      </c>
      <c r="CK516" s="27">
        <f>_xlfn.XLOOKUP($C516,[25]PSP!$C:$C,[25]PSP!$CK:$CK)</f>
        <v>15059.24</v>
      </c>
      <c r="CL516" s="28">
        <f t="shared" si="1923"/>
        <v>0</v>
      </c>
      <c r="CM516" s="29"/>
      <c r="CN516" s="54">
        <f>_xlfn.XLOOKUP($C516,[25]PSP!$C:$C,[25]PSP!$CN:$CN)</f>
        <v>0</v>
      </c>
      <c r="CO516" s="27">
        <f>_xlfn.XLOOKUP($C516,[25]PSP!$C:$C,[25]PSP!$CO:$CO)</f>
        <v>15059.24</v>
      </c>
      <c r="CP516" s="28">
        <f t="shared" si="1924"/>
        <v>0</v>
      </c>
      <c r="CQ516" s="29"/>
      <c r="CR516" s="54">
        <f>_xlfn.XLOOKUP($C516,[25]PSP!$C:$C,[25]PSP!$CR:$CR)</f>
        <v>0</v>
      </c>
      <c r="CS516" s="27">
        <f>_xlfn.XLOOKUP($C516,[25]PSP!$C:$C,[25]PSP!$CS:$CS)</f>
        <v>15059.24</v>
      </c>
      <c r="CT516" s="28">
        <f t="shared" si="1925"/>
        <v>0</v>
      </c>
      <c r="CU516" s="29"/>
      <c r="CV516" s="54">
        <f>_xlfn.XLOOKUP($C516,[25]PSP!$C:$C,[25]PSP!$CV:$CV)</f>
        <v>0</v>
      </c>
      <c r="CW516" s="27">
        <f>_xlfn.XLOOKUP($C516,[25]PSP!$C:$C,[25]PSP!$CW:$CW)</f>
        <v>15059.24</v>
      </c>
      <c r="CX516" s="28">
        <f t="shared" si="1926"/>
        <v>0</v>
      </c>
      <c r="CY516" s="29"/>
      <c r="CZ516" s="54">
        <f>_xlfn.XLOOKUP($C516,[25]PSP!$C:$C,[25]PSP!$CZ:$CZ)</f>
        <v>0</v>
      </c>
      <c r="DA516" s="27">
        <f>_xlfn.XLOOKUP($C516,[25]PSP!$C:$C,[25]PSP!$DA:$DA)</f>
        <v>15059.24</v>
      </c>
      <c r="DB516" s="28">
        <f t="shared" si="1927"/>
        <v>0</v>
      </c>
      <c r="DC516" s="29"/>
      <c r="DD516" s="54">
        <f>_xlfn.XLOOKUP($C516,[25]PSP!$C:$C,[25]PSP!$DD:$DD)</f>
        <v>0</v>
      </c>
      <c r="DE516" s="27">
        <f>_xlfn.XLOOKUP($C516,[25]PSP!$C:$C,[25]PSP!$DE:$DE)</f>
        <v>15059.24</v>
      </c>
      <c r="DF516" s="28">
        <f t="shared" si="1928"/>
        <v>0</v>
      </c>
      <c r="DG516" s="29"/>
      <c r="DH516" s="54">
        <f>_xlfn.XLOOKUP($C516,[25]PSP!$C:$C,[25]PSP!$DH:$DH)</f>
        <v>0</v>
      </c>
      <c r="DI516" s="27">
        <f>_xlfn.XLOOKUP($C516,[25]PSP!$C:$C,[25]PSP!$DI:$DI)</f>
        <v>15059.24</v>
      </c>
      <c r="DJ516" s="28">
        <f t="shared" si="1929"/>
        <v>0</v>
      </c>
      <c r="DK516" s="29"/>
      <c r="DL516" s="54">
        <f>_xlfn.XLOOKUP($C516,[25]PSP!$C:$C,[25]PSP!$DL:$DL)</f>
        <v>0</v>
      </c>
      <c r="DM516" s="27">
        <f>_xlfn.XLOOKUP($C516,[25]PSP!$C:$C,[25]PSP!$DM:$DM)</f>
        <v>15059.24</v>
      </c>
      <c r="DN516" s="28">
        <f t="shared" si="1930"/>
        <v>0</v>
      </c>
      <c r="DO516" s="29"/>
      <c r="DP516" s="54">
        <f>_xlfn.XLOOKUP($C516,[25]PSP!$C:$C,[25]PSP!$DP:$DP)</f>
        <v>0</v>
      </c>
      <c r="DQ516" s="27">
        <f>_xlfn.XLOOKUP($C516,[25]PSP!$C:$C,[25]PSP!$DQ:$DQ)</f>
        <v>15059.24</v>
      </c>
      <c r="DR516" s="28">
        <f t="shared" si="1931"/>
        <v>0</v>
      </c>
      <c r="DS516" s="29"/>
      <c r="DT516" s="54">
        <f>_xlfn.XLOOKUP($C516,[25]PSP!$C:$C,[25]PSP!$DT:$DT)</f>
        <v>0</v>
      </c>
      <c r="DU516" s="27">
        <f>_xlfn.XLOOKUP($C516,[25]PSP!$C:$C,[25]PSP!$DU:$DU)</f>
        <v>15059.24</v>
      </c>
      <c r="DV516" s="28">
        <f t="shared" si="1932"/>
        <v>0</v>
      </c>
      <c r="DW516" s="29"/>
      <c r="DX516" s="54">
        <f>_xlfn.XLOOKUP($C516,[25]PSP!$C:$C,[25]PSP!$DX:$DX)</f>
        <v>0</v>
      </c>
      <c r="DY516" s="27">
        <f>_xlfn.XLOOKUP($C516,[25]PSP!$C:$C,[25]PSP!$DY:$DY)</f>
        <v>15059.24</v>
      </c>
      <c r="DZ516" s="28">
        <f t="shared" si="1933"/>
        <v>0</v>
      </c>
      <c r="EA516" s="29"/>
      <c r="EB516" s="54">
        <f>_xlfn.XLOOKUP($C516,[25]PSP!$C:$C,[25]PSP!$EB:$EB)</f>
        <v>0</v>
      </c>
      <c r="EC516" s="27">
        <f>_xlfn.XLOOKUP($C516,[25]PSP!$C:$C,[25]PSP!$EC:$EC)</f>
        <v>15059.24</v>
      </c>
      <c r="ED516" s="28">
        <f t="shared" si="1934"/>
        <v>0</v>
      </c>
      <c r="EE516" s="29"/>
      <c r="EF516" s="54">
        <f>_xlfn.XLOOKUP($C516,[25]PSP!$C:$C,[25]PSP!$EF:$EF)</f>
        <v>0</v>
      </c>
      <c r="EG516" s="27">
        <f>_xlfn.XLOOKUP($C516,[25]PSP!$C:$C,[25]PSP!$EG:$EG)</f>
        <v>15059.24</v>
      </c>
      <c r="EH516" s="28">
        <f t="shared" si="1935"/>
        <v>0</v>
      </c>
      <c r="EI516" s="29"/>
      <c r="EJ516" s="54">
        <f>_xlfn.XLOOKUP($C516,[25]PSP!$C:$C,[25]PSP!$EJ:$EJ)</f>
        <v>0</v>
      </c>
      <c r="EK516" s="27">
        <f>_xlfn.XLOOKUP($C516,[25]PSP!$C:$C,[25]PSP!$EK:$EK)</f>
        <v>15059.24</v>
      </c>
      <c r="EL516" s="28">
        <f t="shared" si="1936"/>
        <v>0</v>
      </c>
      <c r="EM516" s="29"/>
      <c r="EN516" s="108"/>
      <c r="EO516" s="29">
        <f t="shared" si="1833"/>
        <v>0</v>
      </c>
      <c r="EP516" s="29">
        <f t="shared" si="1831"/>
        <v>0</v>
      </c>
      <c r="EQ516" s="4" t="b">
        <f t="shared" si="1832"/>
        <v>1</v>
      </c>
      <c r="ES516" s="118">
        <f t="shared" si="1868"/>
        <v>1.1767000000000001</v>
      </c>
    </row>
    <row r="517" spans="3:149" ht="21" x14ac:dyDescent="0.25">
      <c r="C517" s="24" t="s">
        <v>436</v>
      </c>
      <c r="D517" s="43">
        <f>_xlfn.XLOOKUP($C517,[25]PSP!$C:$C,[25]PSP!$D:$D)</f>
        <v>5213807</v>
      </c>
      <c r="E517" s="24" t="str">
        <f>_xlfn.XLOOKUP($C517,[25]PSP!$C:$C,[25]PSP!$E:$E)</f>
        <v>SICRO SERVIÇO</v>
      </c>
      <c r="F517" s="25" t="str">
        <f>_xlfn.XLOOKUP($C517,[25]PSP!$C:$C,[25]PSP!$F:$F)</f>
        <v>PÓRTICO METÁLICO COM VÃO DE 24,8 M, VENTO DE 45 M/S, ÁREA DE EXPOSIÇÃO DE ATÉ 37,2 M², TENSÃO ADMISSÍVEL SOLO &gt; 200 KN/M² - AREIA EXTRAÍDA E BRITA PRODUZIDA</v>
      </c>
      <c r="G517" s="26" t="str">
        <f>_xlfn.XLOOKUP($C517,[25]PSP!$C:$C,[25]PSP!$G:$G)</f>
        <v>UN</v>
      </c>
      <c r="H517" s="53">
        <f>_xlfn.XLOOKUP($C517,[25]PSP!$C:$C,[25]PSP!$H:$H)</f>
        <v>0</v>
      </c>
      <c r="I517" s="28">
        <f>_xlfn.XLOOKUP($C517,[25]PSP!$C:$C,[25]PSP!$I:$I)</f>
        <v>0</v>
      </c>
      <c r="J517" s="28">
        <f t="shared" si="1903"/>
        <v>0</v>
      </c>
      <c r="K517" s="29"/>
      <c r="L517" s="54">
        <f>_xlfn.XLOOKUP($C517,[25]PSP!$C:$C,[25]PSP!$L:$L)</f>
        <v>0</v>
      </c>
      <c r="M517" s="27">
        <f>_xlfn.XLOOKUP($C517,[25]PSP!$C:$C,[25]PSP!$M:$M)</f>
        <v>77417.48</v>
      </c>
      <c r="N517" s="28">
        <f t="shared" si="1904"/>
        <v>0</v>
      </c>
      <c r="O517" s="29"/>
      <c r="P517" s="54">
        <f>_xlfn.XLOOKUP($C517,[25]PSP!$C:$C,[25]PSP!$P:$P)</f>
        <v>0</v>
      </c>
      <c r="Q517" s="27">
        <f>_xlfn.XLOOKUP($C517,[25]PSP!$C:$C,[25]PSP!$Q:$Q)</f>
        <v>77417.48</v>
      </c>
      <c r="R517" s="28">
        <f t="shared" si="1905"/>
        <v>0</v>
      </c>
      <c r="S517" s="29"/>
      <c r="T517" s="54">
        <f>_xlfn.XLOOKUP($C517,[25]PSP!$C:$C,[25]PSP!$T:$T)</f>
        <v>0</v>
      </c>
      <c r="U517" s="27">
        <f>_xlfn.XLOOKUP($C517,[25]PSP!$C:$C,[25]PSP!$U:$U)</f>
        <v>77417.48</v>
      </c>
      <c r="V517" s="28">
        <f t="shared" si="1906"/>
        <v>0</v>
      </c>
      <c r="W517" s="29"/>
      <c r="X517" s="54">
        <f>_xlfn.XLOOKUP($C517,[25]PSP!$C:$C,[25]PSP!$X:$X)</f>
        <v>0</v>
      </c>
      <c r="Y517" s="27">
        <f>_xlfn.XLOOKUP($C517,[25]PSP!$C:$C,[25]PSP!$Y:$Y)</f>
        <v>77417.48</v>
      </c>
      <c r="Z517" s="28">
        <f t="shared" si="1907"/>
        <v>0</v>
      </c>
      <c r="AA517" s="29"/>
      <c r="AB517" s="54">
        <f>_xlfn.XLOOKUP($C517,[25]PSP!$C:$C,[25]PSP!$AB:$AB)</f>
        <v>0</v>
      </c>
      <c r="AC517" s="27">
        <f>_xlfn.XLOOKUP($C517,[25]PSP!$C:$C,[25]PSP!$AC:$AC)</f>
        <v>77417.48</v>
      </c>
      <c r="AD517" s="28">
        <f t="shared" si="1908"/>
        <v>0</v>
      </c>
      <c r="AE517" s="29"/>
      <c r="AF517" s="54">
        <f>_xlfn.XLOOKUP($C517,[25]PSP!$C:$C,[25]PSP!$AF:$AF)</f>
        <v>0</v>
      </c>
      <c r="AG517" s="27">
        <f>_xlfn.XLOOKUP($C517,[25]PSP!$C:$C,[25]PSP!$AG:$AG)</f>
        <v>77417.48</v>
      </c>
      <c r="AH517" s="28">
        <f t="shared" si="1909"/>
        <v>0</v>
      </c>
      <c r="AI517" s="29"/>
      <c r="AJ517" s="54">
        <f>_xlfn.XLOOKUP($C517,[25]PSP!$C:$C,[25]PSP!$AJ:$AJ)</f>
        <v>0</v>
      </c>
      <c r="AK517" s="27">
        <f>_xlfn.XLOOKUP($C517,[25]PSP!$C:$C,[25]PSP!$AK:$AK)</f>
        <v>77417.48</v>
      </c>
      <c r="AL517" s="28">
        <f t="shared" si="1910"/>
        <v>0</v>
      </c>
      <c r="AM517" s="29"/>
      <c r="AN517" s="54">
        <f>_xlfn.XLOOKUP($C517,[25]PSP!$C:$C,[25]PSP!$AN:$AN)</f>
        <v>0</v>
      </c>
      <c r="AO517" s="27">
        <f>_xlfn.XLOOKUP($C517,[25]PSP!$C:$C,[25]PSP!$AO:$AO)</f>
        <v>77417.48</v>
      </c>
      <c r="AP517" s="28">
        <f t="shared" si="1911"/>
        <v>0</v>
      </c>
      <c r="AQ517" s="29"/>
      <c r="AR517" s="54">
        <f>_xlfn.XLOOKUP($C517,[25]PSP!$C:$C,[25]PSP!$AR:$AR)</f>
        <v>0</v>
      </c>
      <c r="AS517" s="27">
        <f>_xlfn.XLOOKUP($C517,[25]PSP!$C:$C,[25]PSP!$AS:$AS)</f>
        <v>77417.48</v>
      </c>
      <c r="AT517" s="28">
        <f t="shared" si="1912"/>
        <v>0</v>
      </c>
      <c r="AU517" s="29"/>
      <c r="AV517" s="54">
        <f>_xlfn.XLOOKUP($C517,[25]PSP!$C:$C,[25]PSP!$AV:$AV)</f>
        <v>0</v>
      </c>
      <c r="AW517" s="27">
        <f>_xlfn.XLOOKUP($C517,[25]PSP!$C:$C,[25]PSP!$AW:$AW)</f>
        <v>77417.48</v>
      </c>
      <c r="AX517" s="28">
        <f t="shared" si="1913"/>
        <v>0</v>
      </c>
      <c r="AY517" s="29"/>
      <c r="AZ517" s="54">
        <f>_xlfn.XLOOKUP($C517,[25]PSP!$C:$C,[25]PSP!$AZ:$AZ)</f>
        <v>0</v>
      </c>
      <c r="BA517" s="27">
        <f>_xlfn.XLOOKUP($C517,[25]PSP!$C:$C,[25]PSP!$BA:$BA)</f>
        <v>77417.48</v>
      </c>
      <c r="BB517" s="28">
        <f t="shared" si="1914"/>
        <v>0</v>
      </c>
      <c r="BC517" s="29"/>
      <c r="BD517" s="54">
        <f>_xlfn.XLOOKUP($C517,[25]PSP!$C:$C,[25]PSP!$BD:$BD)</f>
        <v>0</v>
      </c>
      <c r="BE517" s="27">
        <f>_xlfn.XLOOKUP($C517,[25]PSP!$C:$C,[25]PSP!$BE:$BE)</f>
        <v>77417.48</v>
      </c>
      <c r="BF517" s="28">
        <f t="shared" si="1915"/>
        <v>0</v>
      </c>
      <c r="BG517" s="29"/>
      <c r="BH517" s="54">
        <f>_xlfn.XLOOKUP($C517,[25]PSP!$C:$C,[25]PSP!$BH:$BH)</f>
        <v>0</v>
      </c>
      <c r="BI517" s="27">
        <f>_xlfn.XLOOKUP($C517,[25]PSP!$C:$C,[25]PSP!$BI:$BI)</f>
        <v>77417.48</v>
      </c>
      <c r="BJ517" s="28">
        <f t="shared" si="1916"/>
        <v>0</v>
      </c>
      <c r="BK517" s="29"/>
      <c r="BL517" s="54">
        <f>_xlfn.XLOOKUP($C517,[25]PSP!$C:$C,[25]PSP!$BL:$BL)</f>
        <v>0</v>
      </c>
      <c r="BM517" s="27">
        <f>_xlfn.XLOOKUP($C517,[25]PSP!$C:$C,[25]PSP!$BM:$BM)</f>
        <v>77417.48</v>
      </c>
      <c r="BN517" s="28">
        <f t="shared" si="1917"/>
        <v>0</v>
      </c>
      <c r="BO517" s="29"/>
      <c r="BP517" s="54">
        <f>_xlfn.XLOOKUP($C517,[25]PSP!$C:$C,[25]PSP!$BP:$BP)</f>
        <v>0</v>
      </c>
      <c r="BQ517" s="27">
        <f>_xlfn.XLOOKUP($C517,[25]PSP!$C:$C,[25]PSP!$BQ:$BQ)</f>
        <v>77417.48</v>
      </c>
      <c r="BR517" s="28">
        <f t="shared" si="1918"/>
        <v>0</v>
      </c>
      <c r="BS517" s="29"/>
      <c r="BT517" s="54">
        <f>_xlfn.XLOOKUP($C517,[25]PSP!$C:$C,[25]PSP!$BT:$BT)</f>
        <v>0</v>
      </c>
      <c r="BU517" s="27">
        <f>_xlfn.XLOOKUP($C517,[25]PSP!$C:$C,[25]PSP!$BU:$BU)</f>
        <v>77417.48</v>
      </c>
      <c r="BV517" s="28">
        <f t="shared" si="1919"/>
        <v>0</v>
      </c>
      <c r="BW517" s="29"/>
      <c r="BX517" s="54">
        <f>_xlfn.XLOOKUP($C517,[25]PSP!$C:$C,[25]PSP!$BX:$BX)</f>
        <v>0</v>
      </c>
      <c r="BY517" s="27">
        <f>_xlfn.XLOOKUP($C517,[25]PSP!$C:$C,[25]PSP!$BY:$BY)</f>
        <v>77417.48</v>
      </c>
      <c r="BZ517" s="28">
        <f t="shared" si="1920"/>
        <v>0</v>
      </c>
      <c r="CA517" s="29"/>
      <c r="CB517" s="54">
        <f>_xlfn.XLOOKUP($C517,[25]PSP!$C:$C,[25]PSP!$CB:$CB)</f>
        <v>0</v>
      </c>
      <c r="CC517" s="27">
        <f>_xlfn.XLOOKUP($C517,[25]PSP!$C:$C,[25]PSP!$CC:$CC)</f>
        <v>77417.48</v>
      </c>
      <c r="CD517" s="28">
        <f t="shared" si="1921"/>
        <v>0</v>
      </c>
      <c r="CE517" s="29"/>
      <c r="CF517" s="54">
        <f>_xlfn.XLOOKUP($C517,[25]PSP!$C:$C,[25]PSP!$CF:$CF)</f>
        <v>0</v>
      </c>
      <c r="CG517" s="27">
        <f>_xlfn.XLOOKUP($C517,[25]PSP!$C:$C,[25]PSP!$CG:$CG)</f>
        <v>77417.48</v>
      </c>
      <c r="CH517" s="28">
        <f t="shared" si="1922"/>
        <v>0</v>
      </c>
      <c r="CI517" s="29"/>
      <c r="CJ517" s="54">
        <f>_xlfn.XLOOKUP($C517,[25]PSP!$C:$C,[25]PSP!$CJ:$CJ)</f>
        <v>0</v>
      </c>
      <c r="CK517" s="27">
        <f>_xlfn.XLOOKUP($C517,[25]PSP!$C:$C,[25]PSP!$CK:$CK)</f>
        <v>77417.48</v>
      </c>
      <c r="CL517" s="28">
        <f t="shared" si="1923"/>
        <v>0</v>
      </c>
      <c r="CM517" s="29"/>
      <c r="CN517" s="54">
        <f>_xlfn.XLOOKUP($C517,[25]PSP!$C:$C,[25]PSP!$CN:$CN)</f>
        <v>0</v>
      </c>
      <c r="CO517" s="27">
        <f>_xlfn.XLOOKUP($C517,[25]PSP!$C:$C,[25]PSP!$CO:$CO)</f>
        <v>77417.48</v>
      </c>
      <c r="CP517" s="28">
        <f t="shared" si="1924"/>
        <v>0</v>
      </c>
      <c r="CQ517" s="29"/>
      <c r="CR517" s="54">
        <f>_xlfn.XLOOKUP($C517,[25]PSP!$C:$C,[25]PSP!$CR:$CR)</f>
        <v>0</v>
      </c>
      <c r="CS517" s="27">
        <f>_xlfn.XLOOKUP($C517,[25]PSP!$C:$C,[25]PSP!$CS:$CS)</f>
        <v>77417.48</v>
      </c>
      <c r="CT517" s="28">
        <f t="shared" si="1925"/>
        <v>0</v>
      </c>
      <c r="CU517" s="29"/>
      <c r="CV517" s="54">
        <f>_xlfn.XLOOKUP($C517,[25]PSP!$C:$C,[25]PSP!$CV:$CV)</f>
        <v>0</v>
      </c>
      <c r="CW517" s="27">
        <f>_xlfn.XLOOKUP($C517,[25]PSP!$C:$C,[25]PSP!$CW:$CW)</f>
        <v>77417.48</v>
      </c>
      <c r="CX517" s="28">
        <f t="shared" si="1926"/>
        <v>0</v>
      </c>
      <c r="CY517" s="29"/>
      <c r="CZ517" s="54">
        <f>_xlfn.XLOOKUP($C517,[25]PSP!$C:$C,[25]PSP!$CZ:$CZ)</f>
        <v>0</v>
      </c>
      <c r="DA517" s="27">
        <f>_xlfn.XLOOKUP($C517,[25]PSP!$C:$C,[25]PSP!$DA:$DA)</f>
        <v>77417.48</v>
      </c>
      <c r="DB517" s="28">
        <f t="shared" si="1927"/>
        <v>0</v>
      </c>
      <c r="DC517" s="29"/>
      <c r="DD517" s="54">
        <f>_xlfn.XLOOKUP($C517,[25]PSP!$C:$C,[25]PSP!$DD:$DD)</f>
        <v>0</v>
      </c>
      <c r="DE517" s="27">
        <f>_xlfn.XLOOKUP($C517,[25]PSP!$C:$C,[25]PSP!$DE:$DE)</f>
        <v>77417.48</v>
      </c>
      <c r="DF517" s="28">
        <f t="shared" si="1928"/>
        <v>0</v>
      </c>
      <c r="DG517" s="29"/>
      <c r="DH517" s="54">
        <f>_xlfn.XLOOKUP($C517,[25]PSP!$C:$C,[25]PSP!$DH:$DH)</f>
        <v>0</v>
      </c>
      <c r="DI517" s="27">
        <f>_xlfn.XLOOKUP($C517,[25]PSP!$C:$C,[25]PSP!$DI:$DI)</f>
        <v>77417.48</v>
      </c>
      <c r="DJ517" s="28">
        <f t="shared" si="1929"/>
        <v>0</v>
      </c>
      <c r="DK517" s="29"/>
      <c r="DL517" s="54">
        <f>_xlfn.XLOOKUP($C517,[25]PSP!$C:$C,[25]PSP!$DL:$DL)</f>
        <v>0</v>
      </c>
      <c r="DM517" s="27">
        <f>_xlfn.XLOOKUP($C517,[25]PSP!$C:$C,[25]PSP!$DM:$DM)</f>
        <v>77417.48</v>
      </c>
      <c r="DN517" s="28">
        <f t="shared" si="1930"/>
        <v>0</v>
      </c>
      <c r="DO517" s="29"/>
      <c r="DP517" s="54">
        <f>_xlfn.XLOOKUP($C517,[25]PSP!$C:$C,[25]PSP!$DP:$DP)</f>
        <v>0</v>
      </c>
      <c r="DQ517" s="27">
        <f>_xlfn.XLOOKUP($C517,[25]PSP!$C:$C,[25]PSP!$DQ:$DQ)</f>
        <v>77417.48</v>
      </c>
      <c r="DR517" s="28">
        <f t="shared" si="1931"/>
        <v>0</v>
      </c>
      <c r="DS517" s="29"/>
      <c r="DT517" s="54">
        <f>_xlfn.XLOOKUP($C517,[25]PSP!$C:$C,[25]PSP!$DT:$DT)</f>
        <v>0</v>
      </c>
      <c r="DU517" s="27">
        <f>_xlfn.XLOOKUP($C517,[25]PSP!$C:$C,[25]PSP!$DU:$DU)</f>
        <v>77417.48</v>
      </c>
      <c r="DV517" s="28">
        <f t="shared" si="1932"/>
        <v>0</v>
      </c>
      <c r="DW517" s="29"/>
      <c r="DX517" s="54">
        <f>_xlfn.XLOOKUP($C517,[25]PSP!$C:$C,[25]PSP!$DX:$DX)</f>
        <v>0</v>
      </c>
      <c r="DY517" s="27">
        <f>_xlfn.XLOOKUP($C517,[25]PSP!$C:$C,[25]PSP!$DY:$DY)</f>
        <v>77417.48</v>
      </c>
      <c r="DZ517" s="28">
        <f t="shared" si="1933"/>
        <v>0</v>
      </c>
      <c r="EA517" s="29"/>
      <c r="EB517" s="54">
        <f>_xlfn.XLOOKUP($C517,[25]PSP!$C:$C,[25]PSP!$EB:$EB)</f>
        <v>0</v>
      </c>
      <c r="EC517" s="27">
        <f>_xlfn.XLOOKUP($C517,[25]PSP!$C:$C,[25]PSP!$EC:$EC)</f>
        <v>77417.48</v>
      </c>
      <c r="ED517" s="28">
        <f t="shared" si="1934"/>
        <v>0</v>
      </c>
      <c r="EE517" s="29"/>
      <c r="EF517" s="54">
        <f>_xlfn.XLOOKUP($C517,[25]PSP!$C:$C,[25]PSP!$EF:$EF)</f>
        <v>0</v>
      </c>
      <c r="EG517" s="27">
        <f>_xlfn.XLOOKUP($C517,[25]PSP!$C:$C,[25]PSP!$EG:$EG)</f>
        <v>77417.48</v>
      </c>
      <c r="EH517" s="28">
        <f t="shared" si="1935"/>
        <v>0</v>
      </c>
      <c r="EI517" s="29"/>
      <c r="EJ517" s="54">
        <f>_xlfn.XLOOKUP($C517,[25]PSP!$C:$C,[25]PSP!$EJ:$EJ)</f>
        <v>0</v>
      </c>
      <c r="EK517" s="27">
        <f>_xlfn.XLOOKUP($C517,[25]PSP!$C:$C,[25]PSP!$EK:$EK)</f>
        <v>77417.48</v>
      </c>
      <c r="EL517" s="28">
        <f t="shared" si="1936"/>
        <v>0</v>
      </c>
      <c r="EM517" s="29"/>
      <c r="EN517" s="108"/>
      <c r="EO517" s="29">
        <f t="shared" si="1833"/>
        <v>0</v>
      </c>
      <c r="EP517" s="29">
        <f t="shared" ref="EP517:EP580" si="1937">I517</f>
        <v>0</v>
      </c>
      <c r="EQ517" s="4" t="b">
        <f t="shared" si="1832"/>
        <v>1</v>
      </c>
      <c r="ES517" s="118">
        <f t="shared" si="1868"/>
        <v>1.1767000000000001</v>
      </c>
    </row>
    <row r="518" spans="3:149" s="1" customFormat="1" ht="14.25" x14ac:dyDescent="0.25">
      <c r="C518" s="79" t="s">
        <v>437</v>
      </c>
      <c r="D518" s="80"/>
      <c r="E518" s="79"/>
      <c r="F518" s="81" t="s">
        <v>39</v>
      </c>
      <c r="G518" s="82"/>
      <c r="H518" s="82"/>
      <c r="I518" s="83"/>
      <c r="J518" s="83"/>
      <c r="L518" s="84"/>
      <c r="M518" s="85"/>
      <c r="N518" s="83"/>
      <c r="P518" s="84"/>
      <c r="Q518" s="85"/>
      <c r="R518" s="83"/>
      <c r="T518" s="84"/>
      <c r="U518" s="85"/>
      <c r="V518" s="83"/>
      <c r="X518" s="84"/>
      <c r="Y518" s="85"/>
      <c r="Z518" s="83"/>
      <c r="AB518" s="84"/>
      <c r="AC518" s="85"/>
      <c r="AD518" s="83"/>
      <c r="AF518" s="84"/>
      <c r="AG518" s="85"/>
      <c r="AH518" s="83"/>
      <c r="AJ518" s="84"/>
      <c r="AK518" s="85"/>
      <c r="AL518" s="83"/>
      <c r="AN518" s="84"/>
      <c r="AO518" s="85"/>
      <c r="AP518" s="83"/>
      <c r="AR518" s="84"/>
      <c r="AS518" s="85"/>
      <c r="AT518" s="83"/>
      <c r="AV518" s="84"/>
      <c r="AW518" s="85"/>
      <c r="AX518" s="83"/>
      <c r="AZ518" s="84"/>
      <c r="BA518" s="85"/>
      <c r="BB518" s="83"/>
      <c r="BD518" s="84"/>
      <c r="BE518" s="85"/>
      <c r="BF518" s="83"/>
      <c r="BH518" s="84"/>
      <c r="BI518" s="85"/>
      <c r="BJ518" s="83"/>
      <c r="BL518" s="84"/>
      <c r="BM518" s="85"/>
      <c r="BN518" s="83"/>
      <c r="BP518" s="84"/>
      <c r="BQ518" s="85"/>
      <c r="BR518" s="83"/>
      <c r="BT518" s="84"/>
      <c r="BU518" s="85"/>
      <c r="BV518" s="83"/>
      <c r="BX518" s="84"/>
      <c r="BY518" s="85"/>
      <c r="BZ518" s="83"/>
      <c r="CB518" s="84"/>
      <c r="CC518" s="85"/>
      <c r="CD518" s="83"/>
      <c r="CF518" s="84"/>
      <c r="CG518" s="85"/>
      <c r="CH518" s="83"/>
      <c r="CJ518" s="84"/>
      <c r="CK518" s="85"/>
      <c r="CL518" s="83"/>
      <c r="CN518" s="84"/>
      <c r="CO518" s="85"/>
      <c r="CP518" s="83"/>
      <c r="CR518" s="84"/>
      <c r="CS518" s="85"/>
      <c r="CT518" s="83"/>
      <c r="CV518" s="84"/>
      <c r="CW518" s="85"/>
      <c r="CX518" s="83"/>
      <c r="CZ518" s="84"/>
      <c r="DA518" s="85"/>
      <c r="DB518" s="83"/>
      <c r="DD518" s="84"/>
      <c r="DE518" s="85"/>
      <c r="DF518" s="83"/>
      <c r="DH518" s="84"/>
      <c r="DI518" s="85"/>
      <c r="DJ518" s="83"/>
      <c r="DL518" s="84"/>
      <c r="DM518" s="85"/>
      <c r="DN518" s="83"/>
      <c r="DP518" s="84"/>
      <c r="DQ518" s="85"/>
      <c r="DR518" s="83"/>
      <c r="DT518" s="84"/>
      <c r="DU518" s="85"/>
      <c r="DV518" s="83"/>
      <c r="DX518" s="84"/>
      <c r="DY518" s="85"/>
      <c r="DZ518" s="83"/>
      <c r="EB518" s="84"/>
      <c r="EC518" s="85"/>
      <c r="ED518" s="83"/>
      <c r="EF518" s="84"/>
      <c r="EG518" s="85"/>
      <c r="EH518" s="83"/>
      <c r="EJ518" s="84"/>
      <c r="EK518" s="85"/>
      <c r="EL518" s="83"/>
      <c r="EN518" s="109"/>
      <c r="EO518" s="29">
        <f t="shared" si="1833"/>
        <v>0</v>
      </c>
      <c r="EP518" s="29">
        <f t="shared" si="1937"/>
        <v>0</v>
      </c>
      <c r="EQ518" s="4" t="b">
        <f t="shared" si="1832"/>
        <v>1</v>
      </c>
      <c r="ES518" s="118">
        <f t="shared" si="1868"/>
        <v>1.1767000000000001</v>
      </c>
    </row>
    <row r="519" spans="3:149" ht="14.25" x14ac:dyDescent="0.25">
      <c r="C519" s="24" t="s">
        <v>438</v>
      </c>
      <c r="D519" s="43">
        <f>_xlfn.XLOOKUP($C519,[25]PSP!$C:$C,[25]PSP!$D:$D)</f>
        <v>3713705</v>
      </c>
      <c r="E519" s="24" t="str">
        <f>_xlfn.XLOOKUP($C519,[25]PSP!$C:$C,[25]PSP!$E:$E)</f>
        <v>SICRO SERVIÇO</v>
      </c>
      <c r="F519" s="25" t="str">
        <f>_xlfn.XLOOKUP($C519,[25]PSP!$C:$C,[25]PSP!$F:$F)</f>
        <v>REMOÇÃO DE DEFENSA METÁLICA</v>
      </c>
      <c r="G519" s="26" t="str">
        <f>_xlfn.XLOOKUP($C519,[25]PSP!$C:$C,[25]PSP!$G:$G)</f>
        <v>M</v>
      </c>
      <c r="H519" s="53">
        <f>_xlfn.XLOOKUP($C519,[25]PSP!$C:$C,[25]PSP!$H:$H)</f>
        <v>0</v>
      </c>
      <c r="I519" s="28">
        <f>_xlfn.XLOOKUP($C519,[25]PSP!$C:$C,[25]PSP!$I:$I)</f>
        <v>0</v>
      </c>
      <c r="J519" s="28">
        <f t="shared" ref="J519:J535" si="1938">IF(LEFT(D519,6)="COT.IS",I519,I519*(1+$J$7))</f>
        <v>0</v>
      </c>
      <c r="K519" s="29"/>
      <c r="L519" s="54">
        <f>_xlfn.XLOOKUP($C519,[25]PSP!$C:$C,[25]PSP!$L:$L)</f>
        <v>0</v>
      </c>
      <c r="M519" s="27">
        <f>_xlfn.XLOOKUP($C519,[25]PSP!$C:$C,[25]PSP!$M:$M)</f>
        <v>15.47</v>
      </c>
      <c r="N519" s="28">
        <f t="shared" ref="N519:N535" si="1939">TRUNC(M519*L519,2)</f>
        <v>0</v>
      </c>
      <c r="O519" s="29"/>
      <c r="P519" s="54">
        <f>_xlfn.XLOOKUP($C519,[25]PSP!$C:$C,[25]PSP!$P:$P)</f>
        <v>0</v>
      </c>
      <c r="Q519" s="27">
        <f>_xlfn.XLOOKUP($C519,[25]PSP!$C:$C,[25]PSP!$Q:$Q)</f>
        <v>15.47</v>
      </c>
      <c r="R519" s="28">
        <f t="shared" ref="R519:R535" si="1940">TRUNC(Q519*P519,2)</f>
        <v>0</v>
      </c>
      <c r="S519" s="29"/>
      <c r="T519" s="54">
        <f>_xlfn.XLOOKUP($C519,[25]PSP!$C:$C,[25]PSP!$T:$T)</f>
        <v>0</v>
      </c>
      <c r="U519" s="27">
        <f>_xlfn.XLOOKUP($C519,[25]PSP!$C:$C,[25]PSP!$U:$U)</f>
        <v>15.47</v>
      </c>
      <c r="V519" s="28">
        <f t="shared" ref="V519:V535" si="1941">TRUNC(U519*T519,2)</f>
        <v>0</v>
      </c>
      <c r="W519" s="29"/>
      <c r="X519" s="54">
        <f>_xlfn.XLOOKUP($C519,[25]PSP!$C:$C,[25]PSP!$X:$X)</f>
        <v>0</v>
      </c>
      <c r="Y519" s="27">
        <f>_xlfn.XLOOKUP($C519,[25]PSP!$C:$C,[25]PSP!$Y:$Y)</f>
        <v>15.47</v>
      </c>
      <c r="Z519" s="28">
        <f t="shared" ref="Z519:Z535" si="1942">TRUNC(Y519*X519,2)</f>
        <v>0</v>
      </c>
      <c r="AA519" s="29"/>
      <c r="AB519" s="54">
        <f>_xlfn.XLOOKUP($C519,[25]PSP!$C:$C,[25]PSP!$AB:$AB)</f>
        <v>0</v>
      </c>
      <c r="AC519" s="27">
        <f>_xlfn.XLOOKUP($C519,[25]PSP!$C:$C,[25]PSP!$AC:$AC)</f>
        <v>15.47</v>
      </c>
      <c r="AD519" s="28">
        <f t="shared" ref="AD519:AD535" si="1943">TRUNC(AC519*AB519,2)</f>
        <v>0</v>
      </c>
      <c r="AE519" s="29"/>
      <c r="AF519" s="54">
        <f>_xlfn.XLOOKUP($C519,[25]PSP!$C:$C,[25]PSP!$AF:$AF)</f>
        <v>0</v>
      </c>
      <c r="AG519" s="27">
        <f>_xlfn.XLOOKUP($C519,[25]PSP!$C:$C,[25]PSP!$AG:$AG)</f>
        <v>15.47</v>
      </c>
      <c r="AH519" s="28">
        <f t="shared" ref="AH519:AH535" si="1944">TRUNC(AG519*AF519,2)</f>
        <v>0</v>
      </c>
      <c r="AI519" s="29"/>
      <c r="AJ519" s="54">
        <f>_xlfn.XLOOKUP($C519,[25]PSP!$C:$C,[25]PSP!$AJ:$AJ)</f>
        <v>0</v>
      </c>
      <c r="AK519" s="27">
        <f>_xlfn.XLOOKUP($C519,[25]PSP!$C:$C,[25]PSP!$AK:$AK)</f>
        <v>15.47</v>
      </c>
      <c r="AL519" s="28">
        <f t="shared" ref="AL519:AL535" si="1945">TRUNC(AK519*AJ519,2)</f>
        <v>0</v>
      </c>
      <c r="AM519" s="29"/>
      <c r="AN519" s="54">
        <f>_xlfn.XLOOKUP($C519,[25]PSP!$C:$C,[25]PSP!$AN:$AN)</f>
        <v>0</v>
      </c>
      <c r="AO519" s="27">
        <f>_xlfn.XLOOKUP($C519,[25]PSP!$C:$C,[25]PSP!$AO:$AO)</f>
        <v>15.47</v>
      </c>
      <c r="AP519" s="28">
        <f t="shared" ref="AP519:AP535" si="1946">TRUNC(AO519*AN519,2)</f>
        <v>0</v>
      </c>
      <c r="AQ519" s="29"/>
      <c r="AR519" s="54">
        <f>_xlfn.XLOOKUP($C519,[25]PSP!$C:$C,[25]PSP!$AR:$AR)</f>
        <v>0</v>
      </c>
      <c r="AS519" s="27">
        <f>_xlfn.XLOOKUP($C519,[25]PSP!$C:$C,[25]PSP!$AS:$AS)</f>
        <v>15.47</v>
      </c>
      <c r="AT519" s="28">
        <f t="shared" ref="AT519:AT535" si="1947">TRUNC(AS519*AR519,2)</f>
        <v>0</v>
      </c>
      <c r="AU519" s="29"/>
      <c r="AV519" s="54">
        <f>_xlfn.XLOOKUP($C519,[25]PSP!$C:$C,[25]PSP!$AV:$AV)</f>
        <v>0</v>
      </c>
      <c r="AW519" s="27">
        <f>_xlfn.XLOOKUP($C519,[25]PSP!$C:$C,[25]PSP!$AW:$AW)</f>
        <v>15.47</v>
      </c>
      <c r="AX519" s="28">
        <f t="shared" ref="AX519:AX535" si="1948">TRUNC(AW519*AV519,2)</f>
        <v>0</v>
      </c>
      <c r="AY519" s="29"/>
      <c r="AZ519" s="54">
        <f>_xlfn.XLOOKUP($C519,[25]PSP!$C:$C,[25]PSP!$AZ:$AZ)</f>
        <v>0</v>
      </c>
      <c r="BA519" s="27">
        <f>_xlfn.XLOOKUP($C519,[25]PSP!$C:$C,[25]PSP!$BA:$BA)</f>
        <v>15.47</v>
      </c>
      <c r="BB519" s="28">
        <f t="shared" ref="BB519:BB535" si="1949">TRUNC(BA519*AZ519,2)</f>
        <v>0</v>
      </c>
      <c r="BC519" s="29"/>
      <c r="BD519" s="54">
        <f>_xlfn.XLOOKUP($C519,[25]PSP!$C:$C,[25]PSP!$BD:$BD)</f>
        <v>0</v>
      </c>
      <c r="BE519" s="27">
        <f>_xlfn.XLOOKUP($C519,[25]PSP!$C:$C,[25]PSP!$BE:$BE)</f>
        <v>15.47</v>
      </c>
      <c r="BF519" s="28">
        <f t="shared" ref="BF519:BF535" si="1950">TRUNC(BE519*BD519,2)</f>
        <v>0</v>
      </c>
      <c r="BG519" s="29"/>
      <c r="BH519" s="54">
        <f>_xlfn.XLOOKUP($C519,[25]PSP!$C:$C,[25]PSP!$BH:$BH)</f>
        <v>0</v>
      </c>
      <c r="BI519" s="27">
        <f>_xlfn.XLOOKUP($C519,[25]PSP!$C:$C,[25]PSP!$BI:$BI)</f>
        <v>15.47</v>
      </c>
      <c r="BJ519" s="28">
        <f t="shared" ref="BJ519:BJ535" si="1951">TRUNC(BI519*BH519,2)</f>
        <v>0</v>
      </c>
      <c r="BK519" s="29"/>
      <c r="BL519" s="54">
        <f>_xlfn.XLOOKUP($C519,[25]PSP!$C:$C,[25]PSP!$BL:$BL)</f>
        <v>0</v>
      </c>
      <c r="BM519" s="27">
        <f>_xlfn.XLOOKUP($C519,[25]PSP!$C:$C,[25]PSP!$BM:$BM)</f>
        <v>15.47</v>
      </c>
      <c r="BN519" s="28">
        <f t="shared" ref="BN519:BN535" si="1952">TRUNC(BM519*BL519,2)</f>
        <v>0</v>
      </c>
      <c r="BO519" s="29"/>
      <c r="BP519" s="54">
        <f>_xlfn.XLOOKUP($C519,[25]PSP!$C:$C,[25]PSP!$BP:$BP)</f>
        <v>0</v>
      </c>
      <c r="BQ519" s="27">
        <f>_xlfn.XLOOKUP($C519,[25]PSP!$C:$C,[25]PSP!$BQ:$BQ)</f>
        <v>15.47</v>
      </c>
      <c r="BR519" s="28">
        <f t="shared" ref="BR519:BR535" si="1953">TRUNC(BQ519*BP519,2)</f>
        <v>0</v>
      </c>
      <c r="BS519" s="29"/>
      <c r="BT519" s="54">
        <f>_xlfn.XLOOKUP($C519,[25]PSP!$C:$C,[25]PSP!$BT:$BT)</f>
        <v>0</v>
      </c>
      <c r="BU519" s="27">
        <f>_xlfn.XLOOKUP($C519,[25]PSP!$C:$C,[25]PSP!$BU:$BU)</f>
        <v>15.47</v>
      </c>
      <c r="BV519" s="28">
        <f t="shared" ref="BV519:BV535" si="1954">TRUNC(BU519*BT519,2)</f>
        <v>0</v>
      </c>
      <c r="BW519" s="29"/>
      <c r="BX519" s="54">
        <f>_xlfn.XLOOKUP($C519,[25]PSP!$C:$C,[25]PSP!$BX:$BX)</f>
        <v>0</v>
      </c>
      <c r="BY519" s="27">
        <f>_xlfn.XLOOKUP($C519,[25]PSP!$C:$C,[25]PSP!$BY:$BY)</f>
        <v>15.47</v>
      </c>
      <c r="BZ519" s="28">
        <f t="shared" ref="BZ519:BZ535" si="1955">TRUNC(BY519*BX519,2)</f>
        <v>0</v>
      </c>
      <c r="CA519" s="29"/>
      <c r="CB519" s="54">
        <f>_xlfn.XLOOKUP($C519,[25]PSP!$C:$C,[25]PSP!$CB:$CB)</f>
        <v>0</v>
      </c>
      <c r="CC519" s="27">
        <f>_xlfn.XLOOKUP($C519,[25]PSP!$C:$C,[25]PSP!$CC:$CC)</f>
        <v>15.47</v>
      </c>
      <c r="CD519" s="28">
        <f t="shared" ref="CD519:CD535" si="1956">TRUNC(CC519*CB519,2)</f>
        <v>0</v>
      </c>
      <c r="CE519" s="29"/>
      <c r="CF519" s="54">
        <f>_xlfn.XLOOKUP($C519,[25]PSP!$C:$C,[25]PSP!$CF:$CF)</f>
        <v>0</v>
      </c>
      <c r="CG519" s="27">
        <f>_xlfn.XLOOKUP($C519,[25]PSP!$C:$C,[25]PSP!$CG:$CG)</f>
        <v>15.47</v>
      </c>
      <c r="CH519" s="28">
        <f t="shared" ref="CH519:CH535" si="1957">TRUNC(CG519*CF519,2)</f>
        <v>0</v>
      </c>
      <c r="CI519" s="29"/>
      <c r="CJ519" s="54">
        <f>_xlfn.XLOOKUP($C519,[25]PSP!$C:$C,[25]PSP!$CJ:$CJ)</f>
        <v>0</v>
      </c>
      <c r="CK519" s="27">
        <f>_xlfn.XLOOKUP($C519,[25]PSP!$C:$C,[25]PSP!$CK:$CK)</f>
        <v>15.47</v>
      </c>
      <c r="CL519" s="28">
        <f t="shared" ref="CL519:CL535" si="1958">TRUNC(CK519*CJ519,2)</f>
        <v>0</v>
      </c>
      <c r="CM519" s="29"/>
      <c r="CN519" s="54">
        <f>_xlfn.XLOOKUP($C519,[25]PSP!$C:$C,[25]PSP!$CN:$CN)</f>
        <v>0</v>
      </c>
      <c r="CO519" s="27">
        <f>_xlfn.XLOOKUP($C519,[25]PSP!$C:$C,[25]PSP!$CO:$CO)</f>
        <v>15.47</v>
      </c>
      <c r="CP519" s="28">
        <f t="shared" ref="CP519:CP535" si="1959">TRUNC(CO519*CN519,2)</f>
        <v>0</v>
      </c>
      <c r="CQ519" s="29"/>
      <c r="CR519" s="54">
        <f>_xlfn.XLOOKUP($C519,[25]PSP!$C:$C,[25]PSP!$CR:$CR)</f>
        <v>0</v>
      </c>
      <c r="CS519" s="27">
        <f>_xlfn.XLOOKUP($C519,[25]PSP!$C:$C,[25]PSP!$CS:$CS)</f>
        <v>15.47</v>
      </c>
      <c r="CT519" s="28">
        <f t="shared" ref="CT519:CT535" si="1960">TRUNC(CS519*CR519,2)</f>
        <v>0</v>
      </c>
      <c r="CU519" s="29"/>
      <c r="CV519" s="54">
        <f>_xlfn.XLOOKUP($C519,[25]PSP!$C:$C,[25]PSP!$CV:$CV)</f>
        <v>0</v>
      </c>
      <c r="CW519" s="27">
        <f>_xlfn.XLOOKUP($C519,[25]PSP!$C:$C,[25]PSP!$CW:$CW)</f>
        <v>15.47</v>
      </c>
      <c r="CX519" s="28">
        <f t="shared" ref="CX519:CX535" si="1961">TRUNC(CW519*CV519,2)</f>
        <v>0</v>
      </c>
      <c r="CY519" s="29"/>
      <c r="CZ519" s="54">
        <f>_xlfn.XLOOKUP($C519,[25]PSP!$C:$C,[25]PSP!$CZ:$CZ)</f>
        <v>0</v>
      </c>
      <c r="DA519" s="27">
        <f>_xlfn.XLOOKUP($C519,[25]PSP!$C:$C,[25]PSP!$DA:$DA)</f>
        <v>15.47</v>
      </c>
      <c r="DB519" s="28">
        <f t="shared" ref="DB519:DB535" si="1962">TRUNC(DA519*CZ519,2)</f>
        <v>0</v>
      </c>
      <c r="DC519" s="29"/>
      <c r="DD519" s="54">
        <f>_xlfn.XLOOKUP($C519,[25]PSP!$C:$C,[25]PSP!$DD:$DD)</f>
        <v>0</v>
      </c>
      <c r="DE519" s="27">
        <f>_xlfn.XLOOKUP($C519,[25]PSP!$C:$C,[25]PSP!$DE:$DE)</f>
        <v>15.47</v>
      </c>
      <c r="DF519" s="28">
        <f t="shared" ref="DF519:DF535" si="1963">TRUNC(DE519*DD519,2)</f>
        <v>0</v>
      </c>
      <c r="DG519" s="29"/>
      <c r="DH519" s="54">
        <f>_xlfn.XLOOKUP($C519,[25]PSP!$C:$C,[25]PSP!$DH:$DH)</f>
        <v>0</v>
      </c>
      <c r="DI519" s="27">
        <f>_xlfn.XLOOKUP($C519,[25]PSP!$C:$C,[25]PSP!$DI:$DI)</f>
        <v>15.47</v>
      </c>
      <c r="DJ519" s="28">
        <f t="shared" ref="DJ519:DJ535" si="1964">TRUNC(DI519*DH519,2)</f>
        <v>0</v>
      </c>
      <c r="DK519" s="29"/>
      <c r="DL519" s="54">
        <f>_xlfn.XLOOKUP($C519,[25]PSP!$C:$C,[25]PSP!$DL:$DL)</f>
        <v>0</v>
      </c>
      <c r="DM519" s="27">
        <f>_xlfn.XLOOKUP($C519,[25]PSP!$C:$C,[25]PSP!$DM:$DM)</f>
        <v>15.47</v>
      </c>
      <c r="DN519" s="28">
        <f t="shared" ref="DN519:DN535" si="1965">TRUNC(DM519*DL519,2)</f>
        <v>0</v>
      </c>
      <c r="DO519" s="29"/>
      <c r="DP519" s="54">
        <f>_xlfn.XLOOKUP($C519,[25]PSP!$C:$C,[25]PSP!$DP:$DP)</f>
        <v>0</v>
      </c>
      <c r="DQ519" s="27">
        <f>_xlfn.XLOOKUP($C519,[25]PSP!$C:$C,[25]PSP!$DQ:$DQ)</f>
        <v>15.47</v>
      </c>
      <c r="DR519" s="28">
        <f t="shared" ref="DR519:DR535" si="1966">TRUNC(DQ519*DP519,2)</f>
        <v>0</v>
      </c>
      <c r="DS519" s="29"/>
      <c r="DT519" s="54">
        <f>_xlfn.XLOOKUP($C519,[25]PSP!$C:$C,[25]PSP!$DT:$DT)</f>
        <v>0</v>
      </c>
      <c r="DU519" s="27">
        <f>_xlfn.XLOOKUP($C519,[25]PSP!$C:$C,[25]PSP!$DU:$DU)</f>
        <v>15.47</v>
      </c>
      <c r="DV519" s="28">
        <f t="shared" ref="DV519:DV535" si="1967">TRUNC(DU519*DT519,2)</f>
        <v>0</v>
      </c>
      <c r="DW519" s="29"/>
      <c r="DX519" s="54">
        <f>_xlfn.XLOOKUP($C519,[25]PSP!$C:$C,[25]PSP!$DX:$DX)</f>
        <v>0</v>
      </c>
      <c r="DY519" s="27">
        <f>_xlfn.XLOOKUP($C519,[25]PSP!$C:$C,[25]PSP!$DY:$DY)</f>
        <v>15.47</v>
      </c>
      <c r="DZ519" s="28">
        <f t="shared" ref="DZ519:DZ535" si="1968">TRUNC(DY519*DX519,2)</f>
        <v>0</v>
      </c>
      <c r="EA519" s="29"/>
      <c r="EB519" s="54">
        <f>_xlfn.XLOOKUP($C519,[25]PSP!$C:$C,[25]PSP!$EB:$EB)</f>
        <v>0</v>
      </c>
      <c r="EC519" s="27">
        <f>_xlfn.XLOOKUP($C519,[25]PSP!$C:$C,[25]PSP!$EC:$EC)</f>
        <v>15.47</v>
      </c>
      <c r="ED519" s="28">
        <f t="shared" ref="ED519:ED535" si="1969">TRUNC(EC519*EB519,2)</f>
        <v>0</v>
      </c>
      <c r="EE519" s="29"/>
      <c r="EF519" s="54">
        <f>_xlfn.XLOOKUP($C519,[25]PSP!$C:$C,[25]PSP!$EF:$EF)</f>
        <v>0</v>
      </c>
      <c r="EG519" s="27">
        <f>_xlfn.XLOOKUP($C519,[25]PSP!$C:$C,[25]PSP!$EG:$EG)</f>
        <v>15.47</v>
      </c>
      <c r="EH519" s="28">
        <f t="shared" ref="EH519:EH535" si="1970">TRUNC(EG519*EF519,2)</f>
        <v>0</v>
      </c>
      <c r="EI519" s="29"/>
      <c r="EJ519" s="54">
        <f>_xlfn.XLOOKUP($C519,[25]PSP!$C:$C,[25]PSP!$EJ:$EJ)</f>
        <v>0</v>
      </c>
      <c r="EK519" s="27">
        <f>_xlfn.XLOOKUP($C519,[25]PSP!$C:$C,[25]PSP!$EK:$EK)</f>
        <v>15.47</v>
      </c>
      <c r="EL519" s="28">
        <f t="shared" ref="EL519:EL535" si="1971">TRUNC(EK519*EJ519,2)</f>
        <v>0</v>
      </c>
      <c r="EM519" s="29"/>
      <c r="EN519" s="108"/>
      <c r="EO519" s="29">
        <f t="shared" si="1833"/>
        <v>0</v>
      </c>
      <c r="EP519" s="29">
        <f t="shared" si="1937"/>
        <v>0</v>
      </c>
      <c r="EQ519" s="4" t="b">
        <f t="shared" si="1832"/>
        <v>1</v>
      </c>
      <c r="ES519" s="118">
        <f t="shared" si="1868"/>
        <v>1.1767000000000001</v>
      </c>
    </row>
    <row r="520" spans="3:149" ht="14.25" x14ac:dyDescent="0.25">
      <c r="C520" s="24" t="s">
        <v>439</v>
      </c>
      <c r="D520" s="43" t="str">
        <f>_xlfn.XLOOKUP($C520,[25]PSP!$C:$C,[25]PSP!$D:$D)</f>
        <v>RO-43107</v>
      </c>
      <c r="E520" s="24" t="str">
        <f>_xlfn.XLOOKUP($C520,[25]PSP!$C:$C,[25]PSP!$E:$E)</f>
        <v>DER/MG</v>
      </c>
      <c r="F520" s="25" t="str">
        <f>_xlfn.XLOOKUP($C520,[25]PSP!$C:$C,[25]PSP!$F:$F)</f>
        <v>DEMOLIÇÃO MANUAL DE CONCRETO ARMADO</v>
      </c>
      <c r="G520" s="26" t="str">
        <f>_xlfn.XLOOKUP($C520,[25]PSP!$C:$C,[25]PSP!$G:$G)</f>
        <v>M3</v>
      </c>
      <c r="H520" s="53">
        <f>_xlfn.XLOOKUP($C520,[25]PSP!$C:$C,[25]PSP!$H:$H)</f>
        <v>0</v>
      </c>
      <c r="I520" s="28">
        <f>_xlfn.XLOOKUP($C520,[25]PSP!$C:$C,[25]PSP!$I:$I)</f>
        <v>0</v>
      </c>
      <c r="J520" s="28">
        <f t="shared" si="1938"/>
        <v>0</v>
      </c>
      <c r="K520" s="29"/>
      <c r="L520" s="54">
        <f>_xlfn.XLOOKUP($C520,[25]PSP!$C:$C,[25]PSP!$L:$L)</f>
        <v>0</v>
      </c>
      <c r="M520" s="27">
        <f>_xlfn.XLOOKUP($C520,[25]PSP!$C:$C,[25]PSP!$M:$M)</f>
        <v>183.68</v>
      </c>
      <c r="N520" s="28">
        <f t="shared" si="1939"/>
        <v>0</v>
      </c>
      <c r="O520" s="29"/>
      <c r="P520" s="54">
        <f>_xlfn.XLOOKUP($C520,[25]PSP!$C:$C,[25]PSP!$P:$P)</f>
        <v>0</v>
      </c>
      <c r="Q520" s="27">
        <f>_xlfn.XLOOKUP($C520,[25]PSP!$C:$C,[25]PSP!$Q:$Q)</f>
        <v>183.68</v>
      </c>
      <c r="R520" s="28">
        <f t="shared" si="1940"/>
        <v>0</v>
      </c>
      <c r="S520" s="29"/>
      <c r="T520" s="54">
        <f>_xlfn.XLOOKUP($C520,[25]PSP!$C:$C,[25]PSP!$T:$T)</f>
        <v>0</v>
      </c>
      <c r="U520" s="27">
        <f>_xlfn.XLOOKUP($C520,[25]PSP!$C:$C,[25]PSP!$U:$U)</f>
        <v>183.68</v>
      </c>
      <c r="V520" s="28">
        <f t="shared" si="1941"/>
        <v>0</v>
      </c>
      <c r="W520" s="29"/>
      <c r="X520" s="54">
        <f>_xlfn.XLOOKUP($C520,[25]PSP!$C:$C,[25]PSP!$X:$X)</f>
        <v>0</v>
      </c>
      <c r="Y520" s="27">
        <f>_xlfn.XLOOKUP($C520,[25]PSP!$C:$C,[25]PSP!$Y:$Y)</f>
        <v>183.68</v>
      </c>
      <c r="Z520" s="28">
        <f t="shared" si="1942"/>
        <v>0</v>
      </c>
      <c r="AA520" s="29"/>
      <c r="AB520" s="54">
        <f>_xlfn.XLOOKUP($C520,[25]PSP!$C:$C,[25]PSP!$AB:$AB)</f>
        <v>0</v>
      </c>
      <c r="AC520" s="27">
        <f>_xlfn.XLOOKUP($C520,[25]PSP!$C:$C,[25]PSP!$AC:$AC)</f>
        <v>183.68</v>
      </c>
      <c r="AD520" s="28">
        <f t="shared" si="1943"/>
        <v>0</v>
      </c>
      <c r="AE520" s="29"/>
      <c r="AF520" s="54">
        <f>_xlfn.XLOOKUP($C520,[25]PSP!$C:$C,[25]PSP!$AF:$AF)</f>
        <v>0</v>
      </c>
      <c r="AG520" s="27">
        <f>_xlfn.XLOOKUP($C520,[25]PSP!$C:$C,[25]PSP!$AG:$AG)</f>
        <v>183.68</v>
      </c>
      <c r="AH520" s="28">
        <f t="shared" si="1944"/>
        <v>0</v>
      </c>
      <c r="AI520" s="29"/>
      <c r="AJ520" s="54">
        <f>_xlfn.XLOOKUP($C520,[25]PSP!$C:$C,[25]PSP!$AJ:$AJ)</f>
        <v>0</v>
      </c>
      <c r="AK520" s="27">
        <f>_xlfn.XLOOKUP($C520,[25]PSP!$C:$C,[25]PSP!$AK:$AK)</f>
        <v>183.68</v>
      </c>
      <c r="AL520" s="28">
        <f t="shared" si="1945"/>
        <v>0</v>
      </c>
      <c r="AM520" s="29"/>
      <c r="AN520" s="54">
        <f>_xlfn.XLOOKUP($C520,[25]PSP!$C:$C,[25]PSP!$AN:$AN)</f>
        <v>0</v>
      </c>
      <c r="AO520" s="27">
        <f>_xlfn.XLOOKUP($C520,[25]PSP!$C:$C,[25]PSP!$AO:$AO)</f>
        <v>183.68</v>
      </c>
      <c r="AP520" s="28">
        <f t="shared" si="1946"/>
        <v>0</v>
      </c>
      <c r="AQ520" s="29"/>
      <c r="AR520" s="54">
        <f>_xlfn.XLOOKUP($C520,[25]PSP!$C:$C,[25]PSP!$AR:$AR)</f>
        <v>0</v>
      </c>
      <c r="AS520" s="27">
        <f>_xlfn.XLOOKUP($C520,[25]PSP!$C:$C,[25]PSP!$AS:$AS)</f>
        <v>183.68</v>
      </c>
      <c r="AT520" s="28">
        <f t="shared" si="1947"/>
        <v>0</v>
      </c>
      <c r="AU520" s="29"/>
      <c r="AV520" s="54">
        <f>_xlfn.XLOOKUP($C520,[25]PSP!$C:$C,[25]PSP!$AV:$AV)</f>
        <v>0</v>
      </c>
      <c r="AW520" s="27">
        <f>_xlfn.XLOOKUP($C520,[25]PSP!$C:$C,[25]PSP!$AW:$AW)</f>
        <v>183.68</v>
      </c>
      <c r="AX520" s="28">
        <f t="shared" si="1948"/>
        <v>0</v>
      </c>
      <c r="AY520" s="29"/>
      <c r="AZ520" s="54">
        <f>_xlfn.XLOOKUP($C520,[25]PSP!$C:$C,[25]PSP!$AZ:$AZ)</f>
        <v>0</v>
      </c>
      <c r="BA520" s="27">
        <f>_xlfn.XLOOKUP($C520,[25]PSP!$C:$C,[25]PSP!$BA:$BA)</f>
        <v>183.68</v>
      </c>
      <c r="BB520" s="28">
        <f t="shared" si="1949"/>
        <v>0</v>
      </c>
      <c r="BC520" s="29"/>
      <c r="BD520" s="54">
        <f>_xlfn.XLOOKUP($C520,[25]PSP!$C:$C,[25]PSP!$BD:$BD)</f>
        <v>0</v>
      </c>
      <c r="BE520" s="27">
        <f>_xlfn.XLOOKUP($C520,[25]PSP!$C:$C,[25]PSP!$BE:$BE)</f>
        <v>183.68</v>
      </c>
      <c r="BF520" s="28">
        <f t="shared" si="1950"/>
        <v>0</v>
      </c>
      <c r="BG520" s="29"/>
      <c r="BH520" s="54">
        <f>_xlfn.XLOOKUP($C520,[25]PSP!$C:$C,[25]PSP!$BH:$BH)</f>
        <v>0</v>
      </c>
      <c r="BI520" s="27">
        <f>_xlfn.XLOOKUP($C520,[25]PSP!$C:$C,[25]PSP!$BI:$BI)</f>
        <v>183.68</v>
      </c>
      <c r="BJ520" s="28">
        <f t="shared" si="1951"/>
        <v>0</v>
      </c>
      <c r="BK520" s="29"/>
      <c r="BL520" s="54">
        <f>_xlfn.XLOOKUP($C520,[25]PSP!$C:$C,[25]PSP!$BL:$BL)</f>
        <v>0</v>
      </c>
      <c r="BM520" s="27">
        <f>_xlfn.XLOOKUP($C520,[25]PSP!$C:$C,[25]PSP!$BM:$BM)</f>
        <v>183.68</v>
      </c>
      <c r="BN520" s="28">
        <f t="shared" si="1952"/>
        <v>0</v>
      </c>
      <c r="BO520" s="29"/>
      <c r="BP520" s="54">
        <f>_xlfn.XLOOKUP($C520,[25]PSP!$C:$C,[25]PSP!$BP:$BP)</f>
        <v>0</v>
      </c>
      <c r="BQ520" s="27">
        <f>_xlfn.XLOOKUP($C520,[25]PSP!$C:$C,[25]PSP!$BQ:$BQ)</f>
        <v>183.68</v>
      </c>
      <c r="BR520" s="28">
        <f t="shared" si="1953"/>
        <v>0</v>
      </c>
      <c r="BS520" s="29"/>
      <c r="BT520" s="54">
        <f>_xlfn.XLOOKUP($C520,[25]PSP!$C:$C,[25]PSP!$BT:$BT)</f>
        <v>0</v>
      </c>
      <c r="BU520" s="27">
        <f>_xlfn.XLOOKUP($C520,[25]PSP!$C:$C,[25]PSP!$BU:$BU)</f>
        <v>183.68</v>
      </c>
      <c r="BV520" s="28">
        <f t="shared" si="1954"/>
        <v>0</v>
      </c>
      <c r="BW520" s="29"/>
      <c r="BX520" s="54">
        <f>_xlfn.XLOOKUP($C520,[25]PSP!$C:$C,[25]PSP!$BX:$BX)</f>
        <v>0</v>
      </c>
      <c r="BY520" s="27">
        <f>_xlfn.XLOOKUP($C520,[25]PSP!$C:$C,[25]PSP!$BY:$BY)</f>
        <v>183.68</v>
      </c>
      <c r="BZ520" s="28">
        <f t="shared" si="1955"/>
        <v>0</v>
      </c>
      <c r="CA520" s="29"/>
      <c r="CB520" s="54">
        <f>_xlfn.XLOOKUP($C520,[25]PSP!$C:$C,[25]PSP!$CB:$CB)</f>
        <v>0</v>
      </c>
      <c r="CC520" s="27">
        <f>_xlfn.XLOOKUP($C520,[25]PSP!$C:$C,[25]PSP!$CC:$CC)</f>
        <v>183.68</v>
      </c>
      <c r="CD520" s="28">
        <f t="shared" si="1956"/>
        <v>0</v>
      </c>
      <c r="CE520" s="29"/>
      <c r="CF520" s="54">
        <f>_xlfn.XLOOKUP($C520,[25]PSP!$C:$C,[25]PSP!$CF:$CF)</f>
        <v>0</v>
      </c>
      <c r="CG520" s="27">
        <f>_xlfn.XLOOKUP($C520,[25]PSP!$C:$C,[25]PSP!$CG:$CG)</f>
        <v>183.68</v>
      </c>
      <c r="CH520" s="28">
        <f t="shared" si="1957"/>
        <v>0</v>
      </c>
      <c r="CI520" s="29"/>
      <c r="CJ520" s="54">
        <f>_xlfn.XLOOKUP($C520,[25]PSP!$C:$C,[25]PSP!$CJ:$CJ)</f>
        <v>0</v>
      </c>
      <c r="CK520" s="27">
        <f>_xlfn.XLOOKUP($C520,[25]PSP!$C:$C,[25]PSP!$CK:$CK)</f>
        <v>183.68</v>
      </c>
      <c r="CL520" s="28">
        <f t="shared" si="1958"/>
        <v>0</v>
      </c>
      <c r="CM520" s="29"/>
      <c r="CN520" s="54">
        <f>_xlfn.XLOOKUP($C520,[25]PSP!$C:$C,[25]PSP!$CN:$CN)</f>
        <v>0</v>
      </c>
      <c r="CO520" s="27">
        <f>_xlfn.XLOOKUP($C520,[25]PSP!$C:$C,[25]PSP!$CO:$CO)</f>
        <v>183.68</v>
      </c>
      <c r="CP520" s="28">
        <f t="shared" si="1959"/>
        <v>0</v>
      </c>
      <c r="CQ520" s="29"/>
      <c r="CR520" s="54">
        <f>_xlfn.XLOOKUP($C520,[25]PSP!$C:$C,[25]PSP!$CR:$CR)</f>
        <v>0</v>
      </c>
      <c r="CS520" s="27">
        <f>_xlfn.XLOOKUP($C520,[25]PSP!$C:$C,[25]PSP!$CS:$CS)</f>
        <v>183.68</v>
      </c>
      <c r="CT520" s="28">
        <f t="shared" si="1960"/>
        <v>0</v>
      </c>
      <c r="CU520" s="29"/>
      <c r="CV520" s="54">
        <f>_xlfn.XLOOKUP($C520,[25]PSP!$C:$C,[25]PSP!$CV:$CV)</f>
        <v>0</v>
      </c>
      <c r="CW520" s="27">
        <f>_xlfn.XLOOKUP($C520,[25]PSP!$C:$C,[25]PSP!$CW:$CW)</f>
        <v>183.68</v>
      </c>
      <c r="CX520" s="28">
        <f t="shared" si="1961"/>
        <v>0</v>
      </c>
      <c r="CY520" s="29"/>
      <c r="CZ520" s="54">
        <f>_xlfn.XLOOKUP($C520,[25]PSP!$C:$C,[25]PSP!$CZ:$CZ)</f>
        <v>0</v>
      </c>
      <c r="DA520" s="27">
        <f>_xlfn.XLOOKUP($C520,[25]PSP!$C:$C,[25]PSP!$DA:$DA)</f>
        <v>183.68</v>
      </c>
      <c r="DB520" s="28">
        <f t="shared" si="1962"/>
        <v>0</v>
      </c>
      <c r="DC520" s="29"/>
      <c r="DD520" s="54">
        <f>_xlfn.XLOOKUP($C520,[25]PSP!$C:$C,[25]PSP!$DD:$DD)</f>
        <v>0</v>
      </c>
      <c r="DE520" s="27">
        <f>_xlfn.XLOOKUP($C520,[25]PSP!$C:$C,[25]PSP!$DE:$DE)</f>
        <v>183.68</v>
      </c>
      <c r="DF520" s="28">
        <f t="shared" si="1963"/>
        <v>0</v>
      </c>
      <c r="DG520" s="29"/>
      <c r="DH520" s="54">
        <f>_xlfn.XLOOKUP($C520,[25]PSP!$C:$C,[25]PSP!$DH:$DH)</f>
        <v>0</v>
      </c>
      <c r="DI520" s="27">
        <f>_xlfn.XLOOKUP($C520,[25]PSP!$C:$C,[25]PSP!$DI:$DI)</f>
        <v>183.68</v>
      </c>
      <c r="DJ520" s="28">
        <f t="shared" si="1964"/>
        <v>0</v>
      </c>
      <c r="DK520" s="29"/>
      <c r="DL520" s="54">
        <f>_xlfn.XLOOKUP($C520,[25]PSP!$C:$C,[25]PSP!$DL:$DL)</f>
        <v>0</v>
      </c>
      <c r="DM520" s="27">
        <f>_xlfn.XLOOKUP($C520,[25]PSP!$C:$C,[25]PSP!$DM:$DM)</f>
        <v>183.68</v>
      </c>
      <c r="DN520" s="28">
        <f t="shared" si="1965"/>
        <v>0</v>
      </c>
      <c r="DO520" s="29"/>
      <c r="DP520" s="54">
        <f>_xlfn.XLOOKUP($C520,[25]PSP!$C:$C,[25]PSP!$DP:$DP)</f>
        <v>0</v>
      </c>
      <c r="DQ520" s="27">
        <f>_xlfn.XLOOKUP($C520,[25]PSP!$C:$C,[25]PSP!$DQ:$DQ)</f>
        <v>183.68</v>
      </c>
      <c r="DR520" s="28">
        <f t="shared" si="1966"/>
        <v>0</v>
      </c>
      <c r="DS520" s="29"/>
      <c r="DT520" s="54">
        <f>_xlfn.XLOOKUP($C520,[25]PSP!$C:$C,[25]PSP!$DT:$DT)</f>
        <v>0</v>
      </c>
      <c r="DU520" s="27">
        <f>_xlfn.XLOOKUP($C520,[25]PSP!$C:$C,[25]PSP!$DU:$DU)</f>
        <v>183.68</v>
      </c>
      <c r="DV520" s="28">
        <f t="shared" si="1967"/>
        <v>0</v>
      </c>
      <c r="DW520" s="29"/>
      <c r="DX520" s="54">
        <f>_xlfn.XLOOKUP($C520,[25]PSP!$C:$C,[25]PSP!$DX:$DX)</f>
        <v>0</v>
      </c>
      <c r="DY520" s="27">
        <f>_xlfn.XLOOKUP($C520,[25]PSP!$C:$C,[25]PSP!$DY:$DY)</f>
        <v>183.68</v>
      </c>
      <c r="DZ520" s="28">
        <f t="shared" si="1968"/>
        <v>0</v>
      </c>
      <c r="EA520" s="29"/>
      <c r="EB520" s="54">
        <f>_xlfn.XLOOKUP($C520,[25]PSP!$C:$C,[25]PSP!$EB:$EB)</f>
        <v>0</v>
      </c>
      <c r="EC520" s="27">
        <f>_xlfn.XLOOKUP($C520,[25]PSP!$C:$C,[25]PSP!$EC:$EC)</f>
        <v>183.68</v>
      </c>
      <c r="ED520" s="28">
        <f t="shared" si="1969"/>
        <v>0</v>
      </c>
      <c r="EE520" s="29"/>
      <c r="EF520" s="54">
        <f>_xlfn.XLOOKUP($C520,[25]PSP!$C:$C,[25]PSP!$EF:$EF)</f>
        <v>0</v>
      </c>
      <c r="EG520" s="27">
        <f>_xlfn.XLOOKUP($C520,[25]PSP!$C:$C,[25]PSP!$EG:$EG)</f>
        <v>183.68</v>
      </c>
      <c r="EH520" s="28">
        <f t="shared" si="1970"/>
        <v>0</v>
      </c>
      <c r="EI520" s="29"/>
      <c r="EJ520" s="54">
        <f>_xlfn.XLOOKUP($C520,[25]PSP!$C:$C,[25]PSP!$EJ:$EJ)</f>
        <v>0</v>
      </c>
      <c r="EK520" s="27">
        <f>_xlfn.XLOOKUP($C520,[25]PSP!$C:$C,[25]PSP!$EK:$EK)</f>
        <v>183.68</v>
      </c>
      <c r="EL520" s="28">
        <f t="shared" si="1971"/>
        <v>0</v>
      </c>
      <c r="EM520" s="29"/>
      <c r="EN520" s="108"/>
      <c r="EO520" s="29">
        <f t="shared" si="1833"/>
        <v>0</v>
      </c>
      <c r="EP520" s="29">
        <f t="shared" si="1937"/>
        <v>0</v>
      </c>
      <c r="EQ520" s="4" t="b">
        <f t="shared" si="1832"/>
        <v>1</v>
      </c>
      <c r="ES520" s="118">
        <f t="shared" si="1868"/>
        <v>1.1767000000000001</v>
      </c>
    </row>
    <row r="521" spans="3:149" ht="21" x14ac:dyDescent="0.25">
      <c r="C521" s="24" t="s">
        <v>440</v>
      </c>
      <c r="D521" s="43" t="str">
        <f>_xlfn.XLOOKUP($C521,[25]PSP!$C:$C,[25]PSP!$D:$D)</f>
        <v>ED-48434</v>
      </c>
      <c r="E521" s="24" t="str">
        <f>_xlfn.XLOOKUP($C521,[25]PSP!$C:$C,[25]PSP!$E:$E)</f>
        <v>DER/MG</v>
      </c>
      <c r="F521" s="25" t="str">
        <f>_xlfn.XLOOKUP($C521,[25]PSP!$C:$C,[25]PSP!$F:$F)</f>
        <v>REMOÇÃO DE ALAMBRADO METÁLICO, COM REAPROVEITAMENTO,  INCLUSIVE AFASTAMENTO</v>
      </c>
      <c r="G521" s="26" t="str">
        <f>_xlfn.XLOOKUP($C521,[25]PSP!$C:$C,[25]PSP!$G:$G)</f>
        <v>M2</v>
      </c>
      <c r="H521" s="53">
        <f>_xlfn.XLOOKUP($C521,[25]PSP!$C:$C,[25]PSP!$H:$H)</f>
        <v>0</v>
      </c>
      <c r="I521" s="28">
        <f>_xlfn.XLOOKUP($C521,[25]PSP!$C:$C,[25]PSP!$I:$I)</f>
        <v>0</v>
      </c>
      <c r="J521" s="28">
        <f t="shared" si="1938"/>
        <v>0</v>
      </c>
      <c r="K521" s="29"/>
      <c r="L521" s="54">
        <f>_xlfn.XLOOKUP($C521,[25]PSP!$C:$C,[25]PSP!$L:$L)</f>
        <v>0</v>
      </c>
      <c r="M521" s="27">
        <f>_xlfn.XLOOKUP($C521,[25]PSP!$C:$C,[25]PSP!$M:$M)</f>
        <v>10.09</v>
      </c>
      <c r="N521" s="28">
        <f t="shared" si="1939"/>
        <v>0</v>
      </c>
      <c r="O521" s="29"/>
      <c r="P521" s="54">
        <f>_xlfn.XLOOKUP($C521,[25]PSP!$C:$C,[25]PSP!$P:$P)</f>
        <v>0</v>
      </c>
      <c r="Q521" s="27">
        <f>_xlfn.XLOOKUP($C521,[25]PSP!$C:$C,[25]PSP!$Q:$Q)</f>
        <v>10.09</v>
      </c>
      <c r="R521" s="28">
        <f t="shared" si="1940"/>
        <v>0</v>
      </c>
      <c r="S521" s="29"/>
      <c r="T521" s="54">
        <f>_xlfn.XLOOKUP($C521,[25]PSP!$C:$C,[25]PSP!$T:$T)</f>
        <v>0</v>
      </c>
      <c r="U521" s="27">
        <f>_xlfn.XLOOKUP($C521,[25]PSP!$C:$C,[25]PSP!$U:$U)</f>
        <v>10.09</v>
      </c>
      <c r="V521" s="28">
        <f t="shared" si="1941"/>
        <v>0</v>
      </c>
      <c r="W521" s="29"/>
      <c r="X521" s="54">
        <f>_xlfn.XLOOKUP($C521,[25]PSP!$C:$C,[25]PSP!$X:$X)</f>
        <v>0</v>
      </c>
      <c r="Y521" s="27">
        <f>_xlfn.XLOOKUP($C521,[25]PSP!$C:$C,[25]PSP!$Y:$Y)</f>
        <v>10.09</v>
      </c>
      <c r="Z521" s="28">
        <f t="shared" si="1942"/>
        <v>0</v>
      </c>
      <c r="AA521" s="29"/>
      <c r="AB521" s="54">
        <f>_xlfn.XLOOKUP($C521,[25]PSP!$C:$C,[25]PSP!$AB:$AB)</f>
        <v>0</v>
      </c>
      <c r="AC521" s="27">
        <f>_xlfn.XLOOKUP($C521,[25]PSP!$C:$C,[25]PSP!$AC:$AC)</f>
        <v>10.09</v>
      </c>
      <c r="AD521" s="28">
        <f t="shared" si="1943"/>
        <v>0</v>
      </c>
      <c r="AE521" s="29"/>
      <c r="AF521" s="54">
        <f>_xlfn.XLOOKUP($C521,[25]PSP!$C:$C,[25]PSP!$AF:$AF)</f>
        <v>0</v>
      </c>
      <c r="AG521" s="27">
        <f>_xlfn.XLOOKUP($C521,[25]PSP!$C:$C,[25]PSP!$AG:$AG)</f>
        <v>10.09</v>
      </c>
      <c r="AH521" s="28">
        <f t="shared" si="1944"/>
        <v>0</v>
      </c>
      <c r="AI521" s="29"/>
      <c r="AJ521" s="54">
        <f>_xlfn.XLOOKUP($C521,[25]PSP!$C:$C,[25]PSP!$AJ:$AJ)</f>
        <v>0</v>
      </c>
      <c r="AK521" s="27">
        <f>_xlfn.XLOOKUP($C521,[25]PSP!$C:$C,[25]PSP!$AK:$AK)</f>
        <v>10.09</v>
      </c>
      <c r="AL521" s="28">
        <f t="shared" si="1945"/>
        <v>0</v>
      </c>
      <c r="AM521" s="29"/>
      <c r="AN521" s="54">
        <f>_xlfn.XLOOKUP($C521,[25]PSP!$C:$C,[25]PSP!$AN:$AN)</f>
        <v>0</v>
      </c>
      <c r="AO521" s="27">
        <f>_xlfn.XLOOKUP($C521,[25]PSP!$C:$C,[25]PSP!$AO:$AO)</f>
        <v>10.09</v>
      </c>
      <c r="AP521" s="28">
        <f t="shared" si="1946"/>
        <v>0</v>
      </c>
      <c r="AQ521" s="29"/>
      <c r="AR521" s="54">
        <f>_xlfn.XLOOKUP($C521,[25]PSP!$C:$C,[25]PSP!$AR:$AR)</f>
        <v>0</v>
      </c>
      <c r="AS521" s="27">
        <f>_xlfn.XLOOKUP($C521,[25]PSP!$C:$C,[25]PSP!$AS:$AS)</f>
        <v>10.09</v>
      </c>
      <c r="AT521" s="28">
        <f t="shared" si="1947"/>
        <v>0</v>
      </c>
      <c r="AU521" s="29"/>
      <c r="AV521" s="54">
        <f>_xlfn.XLOOKUP($C521,[25]PSP!$C:$C,[25]PSP!$AV:$AV)</f>
        <v>0</v>
      </c>
      <c r="AW521" s="27">
        <f>_xlfn.XLOOKUP($C521,[25]PSP!$C:$C,[25]PSP!$AW:$AW)</f>
        <v>10.09</v>
      </c>
      <c r="AX521" s="28">
        <f t="shared" si="1948"/>
        <v>0</v>
      </c>
      <c r="AY521" s="29"/>
      <c r="AZ521" s="54">
        <f>_xlfn.XLOOKUP($C521,[25]PSP!$C:$C,[25]PSP!$AZ:$AZ)</f>
        <v>0</v>
      </c>
      <c r="BA521" s="27">
        <f>_xlfn.XLOOKUP($C521,[25]PSP!$C:$C,[25]PSP!$BA:$BA)</f>
        <v>10.09</v>
      </c>
      <c r="BB521" s="28">
        <f t="shared" si="1949"/>
        <v>0</v>
      </c>
      <c r="BC521" s="29"/>
      <c r="BD521" s="54">
        <f>_xlfn.XLOOKUP($C521,[25]PSP!$C:$C,[25]PSP!$BD:$BD)</f>
        <v>0</v>
      </c>
      <c r="BE521" s="27">
        <f>_xlfn.XLOOKUP($C521,[25]PSP!$C:$C,[25]PSP!$BE:$BE)</f>
        <v>10.09</v>
      </c>
      <c r="BF521" s="28">
        <f t="shared" si="1950"/>
        <v>0</v>
      </c>
      <c r="BG521" s="29"/>
      <c r="BH521" s="54">
        <f>_xlfn.XLOOKUP($C521,[25]PSP!$C:$C,[25]PSP!$BH:$BH)</f>
        <v>0</v>
      </c>
      <c r="BI521" s="27">
        <f>_xlfn.XLOOKUP($C521,[25]PSP!$C:$C,[25]PSP!$BI:$BI)</f>
        <v>10.09</v>
      </c>
      <c r="BJ521" s="28">
        <f t="shared" si="1951"/>
        <v>0</v>
      </c>
      <c r="BK521" s="29"/>
      <c r="BL521" s="54">
        <f>_xlfn.XLOOKUP($C521,[25]PSP!$C:$C,[25]PSP!$BL:$BL)</f>
        <v>0</v>
      </c>
      <c r="BM521" s="27">
        <f>_xlfn.XLOOKUP($C521,[25]PSP!$C:$C,[25]PSP!$BM:$BM)</f>
        <v>10.09</v>
      </c>
      <c r="BN521" s="28">
        <f t="shared" si="1952"/>
        <v>0</v>
      </c>
      <c r="BO521" s="29"/>
      <c r="BP521" s="54">
        <f>_xlfn.XLOOKUP($C521,[25]PSP!$C:$C,[25]PSP!$BP:$BP)</f>
        <v>0</v>
      </c>
      <c r="BQ521" s="27">
        <f>_xlfn.XLOOKUP($C521,[25]PSP!$C:$C,[25]PSP!$BQ:$BQ)</f>
        <v>10.09</v>
      </c>
      <c r="BR521" s="28">
        <f t="shared" si="1953"/>
        <v>0</v>
      </c>
      <c r="BS521" s="29"/>
      <c r="BT521" s="54">
        <f>_xlfn.XLOOKUP($C521,[25]PSP!$C:$C,[25]PSP!$BT:$BT)</f>
        <v>0</v>
      </c>
      <c r="BU521" s="27">
        <f>_xlfn.XLOOKUP($C521,[25]PSP!$C:$C,[25]PSP!$BU:$BU)</f>
        <v>10.09</v>
      </c>
      <c r="BV521" s="28">
        <f t="shared" si="1954"/>
        <v>0</v>
      </c>
      <c r="BW521" s="29"/>
      <c r="BX521" s="54">
        <f>_xlfn.XLOOKUP($C521,[25]PSP!$C:$C,[25]PSP!$BX:$BX)</f>
        <v>0</v>
      </c>
      <c r="BY521" s="27">
        <f>_xlfn.XLOOKUP($C521,[25]PSP!$C:$C,[25]PSP!$BY:$BY)</f>
        <v>10.09</v>
      </c>
      <c r="BZ521" s="28">
        <f t="shared" si="1955"/>
        <v>0</v>
      </c>
      <c r="CA521" s="29"/>
      <c r="CB521" s="54">
        <f>_xlfn.XLOOKUP($C521,[25]PSP!$C:$C,[25]PSP!$CB:$CB)</f>
        <v>0</v>
      </c>
      <c r="CC521" s="27">
        <f>_xlfn.XLOOKUP($C521,[25]PSP!$C:$C,[25]PSP!$CC:$CC)</f>
        <v>10.09</v>
      </c>
      <c r="CD521" s="28">
        <f t="shared" si="1956"/>
        <v>0</v>
      </c>
      <c r="CE521" s="29"/>
      <c r="CF521" s="54">
        <f>_xlfn.XLOOKUP($C521,[25]PSP!$C:$C,[25]PSP!$CF:$CF)</f>
        <v>0</v>
      </c>
      <c r="CG521" s="27">
        <f>_xlfn.XLOOKUP($C521,[25]PSP!$C:$C,[25]PSP!$CG:$CG)</f>
        <v>10.09</v>
      </c>
      <c r="CH521" s="28">
        <f t="shared" si="1957"/>
        <v>0</v>
      </c>
      <c r="CI521" s="29"/>
      <c r="CJ521" s="54">
        <f>_xlfn.XLOOKUP($C521,[25]PSP!$C:$C,[25]PSP!$CJ:$CJ)</f>
        <v>0</v>
      </c>
      <c r="CK521" s="27">
        <f>_xlfn.XLOOKUP($C521,[25]PSP!$C:$C,[25]PSP!$CK:$CK)</f>
        <v>10.09</v>
      </c>
      <c r="CL521" s="28">
        <f t="shared" si="1958"/>
        <v>0</v>
      </c>
      <c r="CM521" s="29"/>
      <c r="CN521" s="54">
        <f>_xlfn.XLOOKUP($C521,[25]PSP!$C:$C,[25]PSP!$CN:$CN)</f>
        <v>0</v>
      </c>
      <c r="CO521" s="27">
        <f>_xlfn.XLOOKUP($C521,[25]PSP!$C:$C,[25]PSP!$CO:$CO)</f>
        <v>10.09</v>
      </c>
      <c r="CP521" s="28">
        <f t="shared" si="1959"/>
        <v>0</v>
      </c>
      <c r="CQ521" s="29"/>
      <c r="CR521" s="54">
        <f>_xlfn.XLOOKUP($C521,[25]PSP!$C:$C,[25]PSP!$CR:$CR)</f>
        <v>0</v>
      </c>
      <c r="CS521" s="27">
        <f>_xlfn.XLOOKUP($C521,[25]PSP!$C:$C,[25]PSP!$CS:$CS)</f>
        <v>10.09</v>
      </c>
      <c r="CT521" s="28">
        <f t="shared" si="1960"/>
        <v>0</v>
      </c>
      <c r="CU521" s="29"/>
      <c r="CV521" s="54">
        <f>_xlfn.XLOOKUP($C521,[25]PSP!$C:$C,[25]PSP!$CV:$CV)</f>
        <v>0</v>
      </c>
      <c r="CW521" s="27">
        <f>_xlfn.XLOOKUP($C521,[25]PSP!$C:$C,[25]PSP!$CW:$CW)</f>
        <v>10.09</v>
      </c>
      <c r="CX521" s="28">
        <f t="shared" si="1961"/>
        <v>0</v>
      </c>
      <c r="CY521" s="29"/>
      <c r="CZ521" s="54">
        <f>_xlfn.XLOOKUP($C521,[25]PSP!$C:$C,[25]PSP!$CZ:$CZ)</f>
        <v>0</v>
      </c>
      <c r="DA521" s="27">
        <f>_xlfn.XLOOKUP($C521,[25]PSP!$C:$C,[25]PSP!$DA:$DA)</f>
        <v>10.09</v>
      </c>
      <c r="DB521" s="28">
        <f t="shared" si="1962"/>
        <v>0</v>
      </c>
      <c r="DC521" s="29"/>
      <c r="DD521" s="54">
        <f>_xlfn.XLOOKUP($C521,[25]PSP!$C:$C,[25]PSP!$DD:$DD)</f>
        <v>0</v>
      </c>
      <c r="DE521" s="27">
        <f>_xlfn.XLOOKUP($C521,[25]PSP!$C:$C,[25]PSP!$DE:$DE)</f>
        <v>10.09</v>
      </c>
      <c r="DF521" s="28">
        <f t="shared" si="1963"/>
        <v>0</v>
      </c>
      <c r="DG521" s="29"/>
      <c r="DH521" s="54">
        <f>_xlfn.XLOOKUP($C521,[25]PSP!$C:$C,[25]PSP!$DH:$DH)</f>
        <v>0</v>
      </c>
      <c r="DI521" s="27">
        <f>_xlfn.XLOOKUP($C521,[25]PSP!$C:$C,[25]PSP!$DI:$DI)</f>
        <v>10.09</v>
      </c>
      <c r="DJ521" s="28">
        <f t="shared" si="1964"/>
        <v>0</v>
      </c>
      <c r="DK521" s="29"/>
      <c r="DL521" s="54">
        <f>_xlfn.XLOOKUP($C521,[25]PSP!$C:$C,[25]PSP!$DL:$DL)</f>
        <v>0</v>
      </c>
      <c r="DM521" s="27">
        <f>_xlfn.XLOOKUP($C521,[25]PSP!$C:$C,[25]PSP!$DM:$DM)</f>
        <v>10.09</v>
      </c>
      <c r="DN521" s="28">
        <f t="shared" si="1965"/>
        <v>0</v>
      </c>
      <c r="DO521" s="29"/>
      <c r="DP521" s="54">
        <f>_xlfn.XLOOKUP($C521,[25]PSP!$C:$C,[25]PSP!$DP:$DP)</f>
        <v>0</v>
      </c>
      <c r="DQ521" s="27">
        <f>_xlfn.XLOOKUP($C521,[25]PSP!$C:$C,[25]PSP!$DQ:$DQ)</f>
        <v>10.09</v>
      </c>
      <c r="DR521" s="28">
        <f t="shared" si="1966"/>
        <v>0</v>
      </c>
      <c r="DS521" s="29"/>
      <c r="DT521" s="54">
        <f>_xlfn.XLOOKUP($C521,[25]PSP!$C:$C,[25]PSP!$DT:$DT)</f>
        <v>0</v>
      </c>
      <c r="DU521" s="27">
        <f>_xlfn.XLOOKUP($C521,[25]PSP!$C:$C,[25]PSP!$DU:$DU)</f>
        <v>10.09</v>
      </c>
      <c r="DV521" s="28">
        <f t="shared" si="1967"/>
        <v>0</v>
      </c>
      <c r="DW521" s="29"/>
      <c r="DX521" s="54">
        <f>_xlfn.XLOOKUP($C521,[25]PSP!$C:$C,[25]PSP!$DX:$DX)</f>
        <v>0</v>
      </c>
      <c r="DY521" s="27">
        <f>_xlfn.XLOOKUP($C521,[25]PSP!$C:$C,[25]PSP!$DY:$DY)</f>
        <v>10.09</v>
      </c>
      <c r="DZ521" s="28">
        <f t="shared" si="1968"/>
        <v>0</v>
      </c>
      <c r="EA521" s="29"/>
      <c r="EB521" s="54">
        <f>_xlfn.XLOOKUP($C521,[25]PSP!$C:$C,[25]PSP!$EB:$EB)</f>
        <v>0</v>
      </c>
      <c r="EC521" s="27">
        <f>_xlfn.XLOOKUP($C521,[25]PSP!$C:$C,[25]PSP!$EC:$EC)</f>
        <v>10.09</v>
      </c>
      <c r="ED521" s="28">
        <f t="shared" si="1969"/>
        <v>0</v>
      </c>
      <c r="EE521" s="29"/>
      <c r="EF521" s="54">
        <f>_xlfn.XLOOKUP($C521,[25]PSP!$C:$C,[25]PSP!$EF:$EF)</f>
        <v>0</v>
      </c>
      <c r="EG521" s="27">
        <f>_xlfn.XLOOKUP($C521,[25]PSP!$C:$C,[25]PSP!$EG:$EG)</f>
        <v>10.09</v>
      </c>
      <c r="EH521" s="28">
        <f t="shared" si="1970"/>
        <v>0</v>
      </c>
      <c r="EI521" s="29"/>
      <c r="EJ521" s="54">
        <f>_xlfn.XLOOKUP($C521,[25]PSP!$C:$C,[25]PSP!$EJ:$EJ)</f>
        <v>0</v>
      </c>
      <c r="EK521" s="27">
        <f>_xlfn.XLOOKUP($C521,[25]PSP!$C:$C,[25]PSP!$EK:$EK)</f>
        <v>10.09</v>
      </c>
      <c r="EL521" s="28">
        <f t="shared" si="1971"/>
        <v>0</v>
      </c>
      <c r="EM521" s="29"/>
      <c r="EN521" s="108"/>
      <c r="EO521" s="29">
        <f t="shared" si="1833"/>
        <v>0</v>
      </c>
      <c r="EP521" s="29">
        <f t="shared" si="1937"/>
        <v>0</v>
      </c>
      <c r="EQ521" s="4" t="b">
        <f t="shared" si="1832"/>
        <v>1</v>
      </c>
      <c r="ES521" s="118">
        <f t="shared" si="1868"/>
        <v>1.1767000000000001</v>
      </c>
    </row>
    <row r="522" spans="3:149" ht="21" x14ac:dyDescent="0.25">
      <c r="C522" s="24" t="s">
        <v>441</v>
      </c>
      <c r="D522" s="43" t="str">
        <f>_xlfn.XLOOKUP($C522,[25]PSP!$C:$C,[25]PSP!$D:$D)</f>
        <v>COMP_46003</v>
      </c>
      <c r="E522" s="24" t="str">
        <f>_xlfn.XLOOKUP($C522,[25]PSP!$C:$C,[25]PSP!$E:$E)</f>
        <v>COMPOSIÇÃO</v>
      </c>
      <c r="F522" s="25" t="str">
        <f>_xlfn.XLOOKUP($C522,[25]PSP!$C:$C,[25]PSP!$F:$F)</f>
        <v xml:space="preserve">FORNECIMENTO DE DEFENSA DE CONTENCAO SIMPLES, EM SOLO, CERTIF. MOD.H1AW4 15º   </v>
      </c>
      <c r="G522" s="26" t="str">
        <f>_xlfn.XLOOKUP($C522,[25]PSP!$C:$C,[25]PSP!$G:$G)</f>
        <v>M</v>
      </c>
      <c r="H522" s="53">
        <f>_xlfn.XLOOKUP($C522,[25]PSP!$C:$C,[25]PSP!$H:$H)</f>
        <v>22359.873771518647</v>
      </c>
      <c r="I522" s="28">
        <f>_xlfn.XLOOKUP($C522,[25]PSP!$C:$C,[25]PSP!$I:$I)</f>
        <v>4159159.9800000014</v>
      </c>
      <c r="J522" s="28">
        <f t="shared" si="1938"/>
        <v>4894083.5484660016</v>
      </c>
      <c r="K522" s="29"/>
      <c r="L522" s="54">
        <f>_xlfn.XLOOKUP($C522,[25]PSP!$C:$C,[25]PSP!$L:$L)</f>
        <v>57.199999999988904</v>
      </c>
      <c r="M522" s="27">
        <f>_xlfn.XLOOKUP($C522,[25]PSP!$C:$C,[25]PSP!$M:$M)</f>
        <v>186.01</v>
      </c>
      <c r="N522" s="28">
        <f t="shared" si="1939"/>
        <v>10639.77</v>
      </c>
      <c r="O522" s="29"/>
      <c r="P522" s="54">
        <f>_xlfn.XLOOKUP($C522,[25]PSP!$C:$C,[25]PSP!$P:$P)</f>
        <v>0</v>
      </c>
      <c r="Q522" s="27">
        <f>_xlfn.XLOOKUP($C522,[25]PSP!$C:$C,[25]PSP!$Q:$Q)</f>
        <v>186.01</v>
      </c>
      <c r="R522" s="28">
        <f t="shared" si="1940"/>
        <v>0</v>
      </c>
      <c r="S522" s="29"/>
      <c r="T522" s="54">
        <f>_xlfn.XLOOKUP($C522,[25]PSP!$C:$C,[25]PSP!$T:$T)</f>
        <v>0</v>
      </c>
      <c r="U522" s="27">
        <f>_xlfn.XLOOKUP($C522,[25]PSP!$C:$C,[25]PSP!$U:$U)</f>
        <v>186.01</v>
      </c>
      <c r="V522" s="28">
        <f t="shared" si="1941"/>
        <v>0</v>
      </c>
      <c r="W522" s="29"/>
      <c r="X522" s="54">
        <f>_xlfn.XLOOKUP($C522,[25]PSP!$C:$C,[25]PSP!$X:$X)</f>
        <v>0</v>
      </c>
      <c r="Y522" s="27">
        <f>_xlfn.XLOOKUP($C522,[25]PSP!$C:$C,[25]PSP!$Y:$Y)</f>
        <v>186.01</v>
      </c>
      <c r="Z522" s="28">
        <f t="shared" si="1942"/>
        <v>0</v>
      </c>
      <c r="AA522" s="29"/>
      <c r="AB522" s="54">
        <f>_xlfn.XLOOKUP($C522,[25]PSP!$C:$C,[25]PSP!$AB:$AB)</f>
        <v>72.699999999986176</v>
      </c>
      <c r="AC522" s="27">
        <f>_xlfn.XLOOKUP($C522,[25]PSP!$C:$C,[25]PSP!$AC:$AC)</f>
        <v>186.01</v>
      </c>
      <c r="AD522" s="28">
        <f t="shared" si="1943"/>
        <v>13522.92</v>
      </c>
      <c r="AE522" s="29"/>
      <c r="AF522" s="54">
        <f>_xlfn.XLOOKUP($C522,[25]PSP!$C:$C,[25]PSP!$AF:$AF)</f>
        <v>47.299999999995634</v>
      </c>
      <c r="AG522" s="27">
        <f>_xlfn.XLOOKUP($C522,[25]PSP!$C:$C,[25]PSP!$AG:$AG)</f>
        <v>186.01</v>
      </c>
      <c r="AH522" s="28">
        <f t="shared" si="1944"/>
        <v>8798.27</v>
      </c>
      <c r="AI522" s="29"/>
      <c r="AJ522" s="54">
        <f>_xlfn.XLOOKUP($C522,[25]PSP!$C:$C,[25]PSP!$AJ:$AJ)</f>
        <v>41.699999999991633</v>
      </c>
      <c r="AK522" s="27">
        <f>_xlfn.XLOOKUP($C522,[25]PSP!$C:$C,[25]PSP!$AK:$AK)</f>
        <v>186.01</v>
      </c>
      <c r="AL522" s="28">
        <f t="shared" si="1945"/>
        <v>7756.61</v>
      </c>
      <c r="AM522" s="29"/>
      <c r="AN522" s="54">
        <f>_xlfn.XLOOKUP($C522,[25]PSP!$C:$C,[25]PSP!$AN:$AN)</f>
        <v>742.90000000003147</v>
      </c>
      <c r="AO522" s="27">
        <f>_xlfn.XLOOKUP($C522,[25]PSP!$C:$C,[25]PSP!$AO:$AO)</f>
        <v>186.01</v>
      </c>
      <c r="AP522" s="28">
        <f t="shared" si="1946"/>
        <v>138186.82</v>
      </c>
      <c r="AQ522" s="29"/>
      <c r="AR522" s="54">
        <f>_xlfn.XLOOKUP($C522,[25]PSP!$C:$C,[25]PSP!$AR:$AR)</f>
        <v>50.200000000018008</v>
      </c>
      <c r="AS522" s="27">
        <f>_xlfn.XLOOKUP($C522,[25]PSP!$C:$C,[25]PSP!$AS:$AS)</f>
        <v>186.01</v>
      </c>
      <c r="AT522" s="28">
        <f t="shared" si="1947"/>
        <v>9337.7000000000007</v>
      </c>
      <c r="AU522" s="29"/>
      <c r="AV522" s="54">
        <f>_xlfn.XLOOKUP($C522,[25]PSP!$C:$C,[25]PSP!$AV:$AV)</f>
        <v>0</v>
      </c>
      <c r="AW522" s="27">
        <f>_xlfn.XLOOKUP($C522,[25]PSP!$C:$C,[25]PSP!$AW:$AW)</f>
        <v>186.01</v>
      </c>
      <c r="AX522" s="28">
        <f t="shared" si="1948"/>
        <v>0</v>
      </c>
      <c r="AY522" s="29"/>
      <c r="AZ522" s="54">
        <f>_xlfn.XLOOKUP($C522,[25]PSP!$C:$C,[25]PSP!$AZ:$AZ)</f>
        <v>134.10000000000082</v>
      </c>
      <c r="BA522" s="27">
        <f>_xlfn.XLOOKUP($C522,[25]PSP!$C:$C,[25]PSP!$BA:$BA)</f>
        <v>186.01</v>
      </c>
      <c r="BB522" s="28">
        <f t="shared" si="1949"/>
        <v>24943.94</v>
      </c>
      <c r="BC522" s="29"/>
      <c r="BD522" s="54">
        <f>_xlfn.XLOOKUP($C522,[25]PSP!$C:$C,[25]PSP!$BD:$BD)</f>
        <v>2677.4000000000456</v>
      </c>
      <c r="BE522" s="27">
        <f>_xlfn.XLOOKUP($C522,[25]PSP!$C:$C,[25]PSP!$BE:$BE)</f>
        <v>186.01</v>
      </c>
      <c r="BF522" s="28">
        <f t="shared" si="1950"/>
        <v>498023.17</v>
      </c>
      <c r="BG522" s="29"/>
      <c r="BH522" s="54">
        <f>_xlfn.XLOOKUP($C522,[25]PSP!$C:$C,[25]PSP!$BH:$BH)</f>
        <v>3837.299999999891</v>
      </c>
      <c r="BI522" s="27">
        <f>_xlfn.XLOOKUP($C522,[25]PSP!$C:$C,[25]PSP!$BI:$BI)</f>
        <v>186.01</v>
      </c>
      <c r="BJ522" s="28">
        <f t="shared" si="1951"/>
        <v>713776.17</v>
      </c>
      <c r="BK522" s="29"/>
      <c r="BL522" s="54">
        <f>_xlfn.XLOOKUP($C522,[25]PSP!$C:$C,[25]PSP!$BL:$BL)</f>
        <v>3336.1999999999625</v>
      </c>
      <c r="BM522" s="27">
        <f>_xlfn.XLOOKUP($C522,[25]PSP!$C:$C,[25]PSP!$BM:$BM)</f>
        <v>186.01</v>
      </c>
      <c r="BN522" s="28">
        <f t="shared" si="1952"/>
        <v>620566.56000000006</v>
      </c>
      <c r="BO522" s="29"/>
      <c r="BP522" s="54">
        <f>_xlfn.XLOOKUP($C522,[25]PSP!$C:$C,[25]PSP!$BP:$BP)</f>
        <v>1214.8999999999887</v>
      </c>
      <c r="BQ522" s="27">
        <f>_xlfn.XLOOKUP($C522,[25]PSP!$C:$C,[25]PSP!$BQ:$BQ)</f>
        <v>186.01</v>
      </c>
      <c r="BR522" s="28">
        <f t="shared" si="1953"/>
        <v>225983.54</v>
      </c>
      <c r="BS522" s="29"/>
      <c r="BT522" s="54">
        <f>_xlfn.XLOOKUP($C522,[25]PSP!$C:$C,[25]PSP!$BT:$BT)</f>
        <v>59.600000000000364</v>
      </c>
      <c r="BU522" s="27">
        <f>_xlfn.XLOOKUP($C522,[25]PSP!$C:$C,[25]PSP!$BU:$BU)</f>
        <v>186.01</v>
      </c>
      <c r="BV522" s="28">
        <f t="shared" si="1954"/>
        <v>11086.19</v>
      </c>
      <c r="BW522" s="29"/>
      <c r="BX522" s="54">
        <f>_xlfn.XLOOKUP($C522,[25]PSP!$C:$C,[25]PSP!$BX:$BX)</f>
        <v>28.399999999987813</v>
      </c>
      <c r="BY522" s="27">
        <f>_xlfn.XLOOKUP($C522,[25]PSP!$C:$C,[25]PSP!$BY:$BY)</f>
        <v>186.01</v>
      </c>
      <c r="BZ522" s="28">
        <f t="shared" si="1955"/>
        <v>5282.68</v>
      </c>
      <c r="CA522" s="29"/>
      <c r="CB522" s="54">
        <f>_xlfn.XLOOKUP($C522,[25]PSP!$C:$C,[25]PSP!$CB:$CB)</f>
        <v>55.700000000001637</v>
      </c>
      <c r="CC522" s="27">
        <f>_xlfn.XLOOKUP($C522,[25]PSP!$C:$C,[25]PSP!$CC:$CC)</f>
        <v>186.01</v>
      </c>
      <c r="CD522" s="28">
        <f t="shared" si="1956"/>
        <v>10360.75</v>
      </c>
      <c r="CE522" s="29"/>
      <c r="CF522" s="54">
        <f>_xlfn.XLOOKUP($C522,[25]PSP!$C:$C,[25]PSP!$CF:$CF)</f>
        <v>252.29999999999109</v>
      </c>
      <c r="CG522" s="27">
        <f>_xlfn.XLOOKUP($C522,[25]PSP!$C:$C,[25]PSP!$CG:$CG)</f>
        <v>186.01</v>
      </c>
      <c r="CH522" s="28">
        <f t="shared" si="1957"/>
        <v>46930.32</v>
      </c>
      <c r="CI522" s="29"/>
      <c r="CJ522" s="54">
        <f>_xlfn.XLOOKUP($C522,[25]PSP!$C:$C,[25]PSP!$CJ:$CJ)</f>
        <v>653.40000000001055</v>
      </c>
      <c r="CK522" s="27">
        <f>_xlfn.XLOOKUP($C522,[25]PSP!$C:$C,[25]PSP!$CK:$CK)</f>
        <v>186.01</v>
      </c>
      <c r="CL522" s="28">
        <f t="shared" si="1958"/>
        <v>121538.93</v>
      </c>
      <c r="CM522" s="29"/>
      <c r="CN522" s="54">
        <f>_xlfn.XLOOKUP($C522,[25]PSP!$C:$C,[25]PSP!$CN:$CN)</f>
        <v>209.00000000003729</v>
      </c>
      <c r="CO522" s="27">
        <f>_xlfn.XLOOKUP($C522,[25]PSP!$C:$C,[25]PSP!$CO:$CO)</f>
        <v>186.01</v>
      </c>
      <c r="CP522" s="28">
        <f t="shared" si="1959"/>
        <v>38876.089999999997</v>
      </c>
      <c r="CQ522" s="29"/>
      <c r="CR522" s="54">
        <f>_xlfn.XLOOKUP($C522,[25]PSP!$C:$C,[25]PSP!$CR:$CR)</f>
        <v>2371.2999999999515</v>
      </c>
      <c r="CS522" s="27">
        <f>_xlfn.XLOOKUP($C522,[25]PSP!$C:$C,[25]PSP!$CS:$CS)</f>
        <v>186.01</v>
      </c>
      <c r="CT522" s="28">
        <f t="shared" si="1960"/>
        <v>441085.51</v>
      </c>
      <c r="CU522" s="29"/>
      <c r="CV522" s="54">
        <f>_xlfn.XLOOKUP($C522,[25]PSP!$C:$C,[25]PSP!$CV:$CV)</f>
        <v>2179.7000000001167</v>
      </c>
      <c r="CW522" s="27">
        <f>_xlfn.XLOOKUP($C522,[25]PSP!$C:$C,[25]PSP!$CW:$CW)</f>
        <v>186.01</v>
      </c>
      <c r="CX522" s="28">
        <f t="shared" si="1961"/>
        <v>405445.99</v>
      </c>
      <c r="CY522" s="29"/>
      <c r="CZ522" s="54">
        <f>_xlfn.XLOOKUP($C522,[25]PSP!$C:$C,[25]PSP!$CZ:$CZ)</f>
        <v>719.90000000000691</v>
      </c>
      <c r="DA522" s="27">
        <f>_xlfn.XLOOKUP($C522,[25]PSP!$C:$C,[25]PSP!$DA:$DA)</f>
        <v>186.01</v>
      </c>
      <c r="DB522" s="28">
        <f t="shared" si="1962"/>
        <v>133908.59</v>
      </c>
      <c r="DC522" s="29"/>
      <c r="DD522" s="54">
        <f>_xlfn.XLOOKUP($C522,[25]PSP!$C:$C,[25]PSP!$DD:$DD)</f>
        <v>420.49999999992451</v>
      </c>
      <c r="DE522" s="27">
        <f>_xlfn.XLOOKUP($C522,[25]PSP!$C:$C,[25]PSP!$DE:$DE)</f>
        <v>186.01</v>
      </c>
      <c r="DF522" s="28">
        <f t="shared" si="1963"/>
        <v>78217.2</v>
      </c>
      <c r="DG522" s="29"/>
      <c r="DH522" s="54">
        <f>_xlfn.XLOOKUP($C522,[25]PSP!$C:$C,[25]PSP!$DH:$DH)</f>
        <v>81.100000000014916</v>
      </c>
      <c r="DI522" s="27">
        <f>_xlfn.XLOOKUP($C522,[25]PSP!$C:$C,[25]PSP!$DI:$DI)</f>
        <v>186.01</v>
      </c>
      <c r="DJ522" s="28">
        <f t="shared" si="1964"/>
        <v>15085.41</v>
      </c>
      <c r="DK522" s="29"/>
      <c r="DL522" s="54">
        <f>_xlfn.XLOOKUP($C522,[25]PSP!$C:$C,[25]PSP!$DL:$DL)</f>
        <v>209.699999999998</v>
      </c>
      <c r="DM522" s="27">
        <f>_xlfn.XLOOKUP($C522,[25]PSP!$C:$C,[25]PSP!$DM:$DM)</f>
        <v>186.01</v>
      </c>
      <c r="DN522" s="28">
        <f t="shared" si="1965"/>
        <v>39006.29</v>
      </c>
      <c r="DO522" s="29"/>
      <c r="DP522" s="54">
        <f>_xlfn.XLOOKUP($C522,[25]PSP!$C:$C,[25]PSP!$DP:$DP)</f>
        <v>506.70000000002346</v>
      </c>
      <c r="DQ522" s="27">
        <f>_xlfn.XLOOKUP($C522,[25]PSP!$C:$C,[25]PSP!$DQ:$DQ)</f>
        <v>186.01</v>
      </c>
      <c r="DR522" s="28">
        <f t="shared" si="1966"/>
        <v>94251.26</v>
      </c>
      <c r="DS522" s="29"/>
      <c r="DT522" s="54">
        <f>_xlfn.XLOOKUP($C522,[25]PSP!$C:$C,[25]PSP!$DT:$DT)</f>
        <v>76.80000000000291</v>
      </c>
      <c r="DU522" s="27">
        <f>_xlfn.XLOOKUP($C522,[25]PSP!$C:$C,[25]PSP!$DU:$DU)</f>
        <v>186.01</v>
      </c>
      <c r="DV522" s="28">
        <f t="shared" si="1967"/>
        <v>14285.56</v>
      </c>
      <c r="DW522" s="29"/>
      <c r="DX522" s="54">
        <f>_xlfn.XLOOKUP($C522,[25]PSP!$C:$C,[25]PSP!$DX:$DX)</f>
        <v>968.00000000000637</v>
      </c>
      <c r="DY522" s="27">
        <f>_xlfn.XLOOKUP($C522,[25]PSP!$C:$C,[25]PSP!$DY:$DY)</f>
        <v>186.01</v>
      </c>
      <c r="DZ522" s="28">
        <f t="shared" si="1968"/>
        <v>180057.68</v>
      </c>
      <c r="EA522" s="29"/>
      <c r="EB522" s="54">
        <f>_xlfn.XLOOKUP($C522,[25]PSP!$C:$C,[25]PSP!$EB:$EB)</f>
        <v>571.42447375004474</v>
      </c>
      <c r="EC522" s="27">
        <f>_xlfn.XLOOKUP($C522,[25]PSP!$C:$C,[25]PSP!$EC:$EC)</f>
        <v>186.01</v>
      </c>
      <c r="ED522" s="28">
        <f t="shared" si="1969"/>
        <v>106290.66</v>
      </c>
      <c r="EE522" s="29"/>
      <c r="EF522" s="54">
        <f>_xlfn.XLOOKUP($C522,[25]PSP!$C:$C,[25]PSP!$EF:$EF)</f>
        <v>134.71810760478584</v>
      </c>
      <c r="EG522" s="27">
        <f>_xlfn.XLOOKUP($C522,[25]PSP!$C:$C,[25]PSP!$EG:$EG)</f>
        <v>186.01</v>
      </c>
      <c r="EH522" s="28">
        <f t="shared" si="1970"/>
        <v>25058.91</v>
      </c>
      <c r="EI522" s="29"/>
      <c r="EJ522" s="54">
        <f>_xlfn.XLOOKUP($C522,[25]PSP!$C:$C,[25]PSP!$EJ:$EJ)</f>
        <v>649.73119016384226</v>
      </c>
      <c r="EK522" s="27">
        <f>_xlfn.XLOOKUP($C522,[25]PSP!$C:$C,[25]PSP!$EK:$EK)</f>
        <v>186.01</v>
      </c>
      <c r="EL522" s="28">
        <f t="shared" si="1971"/>
        <v>120856.49</v>
      </c>
      <c r="EM522" s="29"/>
      <c r="EN522" s="108"/>
      <c r="EO522" s="29">
        <f t="shared" si="1833"/>
        <v>4159159.9799999995</v>
      </c>
      <c r="EP522" s="29">
        <f t="shared" si="1937"/>
        <v>4159159.9800000014</v>
      </c>
      <c r="EQ522" s="4" t="b">
        <f t="shared" ref="EQ522:EQ581" si="1972">EP522=EO522</f>
        <v>1</v>
      </c>
      <c r="ES522" s="118">
        <f t="shared" si="1868"/>
        <v>1.1767000000000001</v>
      </c>
    </row>
    <row r="523" spans="3:149" ht="21" x14ac:dyDescent="0.25">
      <c r="C523" s="24" t="s">
        <v>442</v>
      </c>
      <c r="D523" s="43" t="str">
        <f>_xlfn.XLOOKUP($C523,[25]PSP!$C:$C,[25]PSP!$D:$D)</f>
        <v>COMP_46004</v>
      </c>
      <c r="E523" s="24" t="str">
        <f>_xlfn.XLOOKUP($C523,[25]PSP!$C:$C,[25]PSP!$E:$E)</f>
        <v>COMPOSIÇÃO</v>
      </c>
      <c r="F523" s="25" t="str">
        <f>_xlfn.XLOOKUP($C523,[25]PSP!$C:$C,[25]PSP!$F:$F)</f>
        <v xml:space="preserve">FORNECIMENTO DE DEFENSA DE CONTENCAO SIMPLES, EM SOLO, CERTIF. MOD.H2AW4 20º   </v>
      </c>
      <c r="G523" s="26" t="str">
        <f>_xlfn.XLOOKUP($C523,[25]PSP!$C:$C,[25]PSP!$G:$G)</f>
        <v>M</v>
      </c>
      <c r="H523" s="53">
        <f>_xlfn.XLOOKUP($C523,[25]PSP!$C:$C,[25]PSP!$H:$H)</f>
        <v>3494.8492271293067</v>
      </c>
      <c r="I523" s="28">
        <f>_xlfn.XLOOKUP($C523,[25]PSP!$C:$C,[25]PSP!$I:$I)</f>
        <v>650076.89</v>
      </c>
      <c r="J523" s="28">
        <f t="shared" si="1938"/>
        <v>764945.47646300006</v>
      </c>
      <c r="K523" s="29"/>
      <c r="L523" s="54">
        <f>_xlfn.XLOOKUP($C523,[25]PSP!$C:$C,[25]PSP!$L:$L)</f>
        <v>0</v>
      </c>
      <c r="M523" s="27">
        <f>_xlfn.XLOOKUP($C523,[25]PSP!$C:$C,[25]PSP!$M:$M)</f>
        <v>186.01</v>
      </c>
      <c r="N523" s="28">
        <f t="shared" si="1939"/>
        <v>0</v>
      </c>
      <c r="O523" s="29"/>
      <c r="P523" s="54">
        <f>_xlfn.XLOOKUP($C523,[25]PSP!$C:$C,[25]PSP!$P:$P)</f>
        <v>0</v>
      </c>
      <c r="Q523" s="27">
        <f>_xlfn.XLOOKUP($C523,[25]PSP!$C:$C,[25]PSP!$Q:$Q)</f>
        <v>186.01</v>
      </c>
      <c r="R523" s="28">
        <f t="shared" si="1940"/>
        <v>0</v>
      </c>
      <c r="S523" s="29"/>
      <c r="T523" s="54">
        <f>_xlfn.XLOOKUP($C523,[25]PSP!$C:$C,[25]PSP!$T:$T)</f>
        <v>0</v>
      </c>
      <c r="U523" s="27">
        <f>_xlfn.XLOOKUP($C523,[25]PSP!$C:$C,[25]PSP!$U:$U)</f>
        <v>186.01</v>
      </c>
      <c r="V523" s="28">
        <f t="shared" si="1941"/>
        <v>0</v>
      </c>
      <c r="W523" s="29"/>
      <c r="X523" s="54">
        <f>_xlfn.XLOOKUP($C523,[25]PSP!$C:$C,[25]PSP!$X:$X)</f>
        <v>0</v>
      </c>
      <c r="Y523" s="27">
        <f>_xlfn.XLOOKUP($C523,[25]PSP!$C:$C,[25]PSP!$Y:$Y)</f>
        <v>186.01</v>
      </c>
      <c r="Z523" s="28">
        <f t="shared" si="1942"/>
        <v>0</v>
      </c>
      <c r="AA523" s="29"/>
      <c r="AB523" s="54">
        <f>_xlfn.XLOOKUP($C523,[25]PSP!$C:$C,[25]PSP!$AB:$AB)</f>
        <v>0</v>
      </c>
      <c r="AC523" s="27">
        <f>_xlfn.XLOOKUP($C523,[25]PSP!$C:$C,[25]PSP!$AC:$AC)</f>
        <v>186.01</v>
      </c>
      <c r="AD523" s="28">
        <f t="shared" si="1943"/>
        <v>0</v>
      </c>
      <c r="AE523" s="29"/>
      <c r="AF523" s="54">
        <f>_xlfn.XLOOKUP($C523,[25]PSP!$C:$C,[25]PSP!$AF:$AF)</f>
        <v>0</v>
      </c>
      <c r="AG523" s="27">
        <f>_xlfn.XLOOKUP($C523,[25]PSP!$C:$C,[25]PSP!$AG:$AG)</f>
        <v>186.01</v>
      </c>
      <c r="AH523" s="28">
        <f t="shared" si="1944"/>
        <v>0</v>
      </c>
      <c r="AI523" s="29"/>
      <c r="AJ523" s="54">
        <f>_xlfn.XLOOKUP($C523,[25]PSP!$C:$C,[25]PSP!$AJ:$AJ)</f>
        <v>0</v>
      </c>
      <c r="AK523" s="27">
        <f>_xlfn.XLOOKUP($C523,[25]PSP!$C:$C,[25]PSP!$AK:$AK)</f>
        <v>186.01</v>
      </c>
      <c r="AL523" s="28">
        <f t="shared" si="1945"/>
        <v>0</v>
      </c>
      <c r="AM523" s="29"/>
      <c r="AN523" s="54">
        <f>_xlfn.XLOOKUP($C523,[25]PSP!$C:$C,[25]PSP!$AN:$AN)</f>
        <v>0</v>
      </c>
      <c r="AO523" s="27">
        <f>_xlfn.XLOOKUP($C523,[25]PSP!$C:$C,[25]PSP!$AO:$AO)</f>
        <v>186.01</v>
      </c>
      <c r="AP523" s="28">
        <f t="shared" si="1946"/>
        <v>0</v>
      </c>
      <c r="AQ523" s="29"/>
      <c r="AR523" s="54">
        <f>_xlfn.XLOOKUP($C523,[25]PSP!$C:$C,[25]PSP!$AR:$AR)</f>
        <v>0</v>
      </c>
      <c r="AS523" s="27">
        <f>_xlfn.XLOOKUP($C523,[25]PSP!$C:$C,[25]PSP!$AS:$AS)</f>
        <v>186.01</v>
      </c>
      <c r="AT523" s="28">
        <f t="shared" si="1947"/>
        <v>0</v>
      </c>
      <c r="AU523" s="29"/>
      <c r="AV523" s="54">
        <f>_xlfn.XLOOKUP($C523,[25]PSP!$C:$C,[25]PSP!$AV:$AV)</f>
        <v>0</v>
      </c>
      <c r="AW523" s="27">
        <f>_xlfn.XLOOKUP($C523,[25]PSP!$C:$C,[25]PSP!$AW:$AW)</f>
        <v>186.01</v>
      </c>
      <c r="AX523" s="28">
        <f t="shared" si="1948"/>
        <v>0</v>
      </c>
      <c r="AY523" s="29"/>
      <c r="AZ523" s="54">
        <f>_xlfn.XLOOKUP($C523,[25]PSP!$C:$C,[25]PSP!$AZ:$AZ)</f>
        <v>0</v>
      </c>
      <c r="BA523" s="27">
        <f>_xlfn.XLOOKUP($C523,[25]PSP!$C:$C,[25]PSP!$BA:$BA)</f>
        <v>186.01</v>
      </c>
      <c r="BB523" s="28">
        <f t="shared" si="1949"/>
        <v>0</v>
      </c>
      <c r="BC523" s="29"/>
      <c r="BD523" s="54">
        <f>_xlfn.XLOOKUP($C523,[25]PSP!$C:$C,[25]PSP!$BD:$BD)</f>
        <v>0</v>
      </c>
      <c r="BE523" s="27">
        <f>_xlfn.XLOOKUP($C523,[25]PSP!$C:$C,[25]PSP!$BE:$BE)</f>
        <v>186.01</v>
      </c>
      <c r="BF523" s="28">
        <f t="shared" si="1950"/>
        <v>0</v>
      </c>
      <c r="BG523" s="29"/>
      <c r="BH523" s="54">
        <f>_xlfn.XLOOKUP($C523,[25]PSP!$C:$C,[25]PSP!$BH:$BH)</f>
        <v>0</v>
      </c>
      <c r="BI523" s="27">
        <f>_xlfn.XLOOKUP($C523,[25]PSP!$C:$C,[25]PSP!$BI:$BI)</f>
        <v>186.01</v>
      </c>
      <c r="BJ523" s="28">
        <f t="shared" si="1951"/>
        <v>0</v>
      </c>
      <c r="BK523" s="29"/>
      <c r="BL523" s="54">
        <f>_xlfn.XLOOKUP($C523,[25]PSP!$C:$C,[25]PSP!$BL:$BL)</f>
        <v>0</v>
      </c>
      <c r="BM523" s="27">
        <f>_xlfn.XLOOKUP($C523,[25]PSP!$C:$C,[25]PSP!$BM:$BM)</f>
        <v>186.01</v>
      </c>
      <c r="BN523" s="28">
        <f t="shared" si="1952"/>
        <v>0</v>
      </c>
      <c r="BO523" s="29"/>
      <c r="BP523" s="54">
        <f>_xlfn.XLOOKUP($C523,[25]PSP!$C:$C,[25]PSP!$BP:$BP)</f>
        <v>0</v>
      </c>
      <c r="BQ523" s="27">
        <f>_xlfn.XLOOKUP($C523,[25]PSP!$C:$C,[25]PSP!$BQ:$BQ)</f>
        <v>186.01</v>
      </c>
      <c r="BR523" s="28">
        <f t="shared" si="1953"/>
        <v>0</v>
      </c>
      <c r="BS523" s="29"/>
      <c r="BT523" s="54">
        <f>_xlfn.XLOOKUP($C523,[25]PSP!$C:$C,[25]PSP!$BT:$BT)</f>
        <v>0</v>
      </c>
      <c r="BU523" s="27">
        <f>_xlfn.XLOOKUP($C523,[25]PSP!$C:$C,[25]PSP!$BU:$BU)</f>
        <v>186.01</v>
      </c>
      <c r="BV523" s="28">
        <f t="shared" si="1954"/>
        <v>0</v>
      </c>
      <c r="BW523" s="29"/>
      <c r="BX523" s="54">
        <f>_xlfn.XLOOKUP($C523,[25]PSP!$C:$C,[25]PSP!$BX:$BX)</f>
        <v>0</v>
      </c>
      <c r="BY523" s="27">
        <f>_xlfn.XLOOKUP($C523,[25]PSP!$C:$C,[25]PSP!$BY:$BY)</f>
        <v>186.01</v>
      </c>
      <c r="BZ523" s="28">
        <f t="shared" si="1955"/>
        <v>0</v>
      </c>
      <c r="CA523" s="29"/>
      <c r="CB523" s="54">
        <f>_xlfn.XLOOKUP($C523,[25]PSP!$C:$C,[25]PSP!$CB:$CB)</f>
        <v>0</v>
      </c>
      <c r="CC523" s="27">
        <f>_xlfn.XLOOKUP($C523,[25]PSP!$C:$C,[25]PSP!$CC:$CC)</f>
        <v>186.01</v>
      </c>
      <c r="CD523" s="28">
        <f t="shared" si="1956"/>
        <v>0</v>
      </c>
      <c r="CE523" s="29"/>
      <c r="CF523" s="54">
        <f>_xlfn.XLOOKUP($C523,[25]PSP!$C:$C,[25]PSP!$CF:$CF)</f>
        <v>0</v>
      </c>
      <c r="CG523" s="27">
        <f>_xlfn.XLOOKUP($C523,[25]PSP!$C:$C,[25]PSP!$CG:$CG)</f>
        <v>186.01</v>
      </c>
      <c r="CH523" s="28">
        <f t="shared" si="1957"/>
        <v>0</v>
      </c>
      <c r="CI523" s="29"/>
      <c r="CJ523" s="54">
        <f>_xlfn.XLOOKUP($C523,[25]PSP!$C:$C,[25]PSP!$CJ:$CJ)</f>
        <v>0</v>
      </c>
      <c r="CK523" s="27">
        <f>_xlfn.XLOOKUP($C523,[25]PSP!$C:$C,[25]PSP!$CK:$CK)</f>
        <v>186.01</v>
      </c>
      <c r="CL523" s="28">
        <f t="shared" si="1958"/>
        <v>0</v>
      </c>
      <c r="CM523" s="29"/>
      <c r="CN523" s="54">
        <f>_xlfn.XLOOKUP($C523,[25]PSP!$C:$C,[25]PSP!$CN:$CN)</f>
        <v>0</v>
      </c>
      <c r="CO523" s="27">
        <f>_xlfn.XLOOKUP($C523,[25]PSP!$C:$C,[25]PSP!$CO:$CO)</f>
        <v>186.01</v>
      </c>
      <c r="CP523" s="28">
        <f t="shared" si="1959"/>
        <v>0</v>
      </c>
      <c r="CQ523" s="29"/>
      <c r="CR523" s="54">
        <f>_xlfn.XLOOKUP($C523,[25]PSP!$C:$C,[25]PSP!$CR:$CR)</f>
        <v>0</v>
      </c>
      <c r="CS523" s="27">
        <f>_xlfn.XLOOKUP($C523,[25]PSP!$C:$C,[25]PSP!$CS:$CS)</f>
        <v>186.01</v>
      </c>
      <c r="CT523" s="28">
        <f t="shared" si="1960"/>
        <v>0</v>
      </c>
      <c r="CU523" s="29"/>
      <c r="CV523" s="54">
        <f>_xlfn.XLOOKUP($C523,[25]PSP!$C:$C,[25]PSP!$CV:$CV)</f>
        <v>0</v>
      </c>
      <c r="CW523" s="27">
        <f>_xlfn.XLOOKUP($C523,[25]PSP!$C:$C,[25]PSP!$CW:$CW)</f>
        <v>186.01</v>
      </c>
      <c r="CX523" s="28">
        <f t="shared" si="1961"/>
        <v>0</v>
      </c>
      <c r="CY523" s="29"/>
      <c r="CZ523" s="54">
        <f>_xlfn.XLOOKUP($C523,[25]PSP!$C:$C,[25]PSP!$CZ:$CZ)</f>
        <v>0</v>
      </c>
      <c r="DA523" s="27">
        <f>_xlfn.XLOOKUP($C523,[25]PSP!$C:$C,[25]PSP!$DA:$DA)</f>
        <v>186.01</v>
      </c>
      <c r="DB523" s="28">
        <f t="shared" si="1962"/>
        <v>0</v>
      </c>
      <c r="DC523" s="29"/>
      <c r="DD523" s="54">
        <f>_xlfn.XLOOKUP($C523,[25]PSP!$C:$C,[25]PSP!$DD:$DD)</f>
        <v>0</v>
      </c>
      <c r="DE523" s="27">
        <f>_xlfn.XLOOKUP($C523,[25]PSP!$C:$C,[25]PSP!$DE:$DE)</f>
        <v>186.01</v>
      </c>
      <c r="DF523" s="28">
        <f t="shared" si="1963"/>
        <v>0</v>
      </c>
      <c r="DG523" s="29"/>
      <c r="DH523" s="54">
        <f>_xlfn.XLOOKUP($C523,[25]PSP!$C:$C,[25]PSP!$DH:$DH)</f>
        <v>0</v>
      </c>
      <c r="DI523" s="27">
        <f>_xlfn.XLOOKUP($C523,[25]PSP!$C:$C,[25]PSP!$DI:$DI)</f>
        <v>186.01</v>
      </c>
      <c r="DJ523" s="28">
        <f t="shared" si="1964"/>
        <v>0</v>
      </c>
      <c r="DK523" s="29"/>
      <c r="DL523" s="54">
        <f>_xlfn.XLOOKUP($C523,[25]PSP!$C:$C,[25]PSP!$DL:$DL)</f>
        <v>0</v>
      </c>
      <c r="DM523" s="27">
        <f>_xlfn.XLOOKUP($C523,[25]PSP!$C:$C,[25]PSP!$DM:$DM)</f>
        <v>186.01</v>
      </c>
      <c r="DN523" s="28">
        <f t="shared" si="1965"/>
        <v>0</v>
      </c>
      <c r="DO523" s="29"/>
      <c r="DP523" s="54">
        <f>_xlfn.XLOOKUP($C523,[25]PSP!$C:$C,[25]PSP!$DP:$DP)</f>
        <v>0</v>
      </c>
      <c r="DQ523" s="27">
        <f>_xlfn.XLOOKUP($C523,[25]PSP!$C:$C,[25]PSP!$DQ:$DQ)</f>
        <v>186.01</v>
      </c>
      <c r="DR523" s="28">
        <f t="shared" si="1966"/>
        <v>0</v>
      </c>
      <c r="DS523" s="29"/>
      <c r="DT523" s="54">
        <f>_xlfn.XLOOKUP($C523,[25]PSP!$C:$C,[25]PSP!$DT:$DT)</f>
        <v>0</v>
      </c>
      <c r="DU523" s="27">
        <f>_xlfn.XLOOKUP($C523,[25]PSP!$C:$C,[25]PSP!$DU:$DU)</f>
        <v>186.01</v>
      </c>
      <c r="DV523" s="28">
        <f t="shared" si="1967"/>
        <v>0</v>
      </c>
      <c r="DW523" s="29"/>
      <c r="DX523" s="54">
        <f>_xlfn.XLOOKUP($C523,[25]PSP!$C:$C,[25]PSP!$DX:$DX)</f>
        <v>0</v>
      </c>
      <c r="DY523" s="27">
        <f>_xlfn.XLOOKUP($C523,[25]PSP!$C:$C,[25]PSP!$DY:$DY)</f>
        <v>186.01</v>
      </c>
      <c r="DZ523" s="28">
        <f t="shared" si="1968"/>
        <v>0</v>
      </c>
      <c r="EA523" s="29"/>
      <c r="EB523" s="54">
        <f>_xlfn.XLOOKUP($C523,[25]PSP!$C:$C,[25]PSP!$EB:$EB)</f>
        <v>1709.2738096402181</v>
      </c>
      <c r="EC523" s="27">
        <f>_xlfn.XLOOKUP($C523,[25]PSP!$C:$C,[25]PSP!$EC:$EC)</f>
        <v>186.01</v>
      </c>
      <c r="ED523" s="28">
        <f t="shared" si="1969"/>
        <v>317942.02</v>
      </c>
      <c r="EE523" s="29"/>
      <c r="EF523" s="54">
        <f>_xlfn.XLOOKUP($C523,[25]PSP!$C:$C,[25]PSP!$EF:$EF)</f>
        <v>346.00741074606645</v>
      </c>
      <c r="EG523" s="27">
        <f>_xlfn.XLOOKUP($C523,[25]PSP!$C:$C,[25]PSP!$EG:$EG)</f>
        <v>186.01</v>
      </c>
      <c r="EH523" s="28">
        <f t="shared" si="1970"/>
        <v>64360.83</v>
      </c>
      <c r="EI523" s="29"/>
      <c r="EJ523" s="54">
        <f>_xlfn.XLOOKUP($C523,[25]PSP!$C:$C,[25]PSP!$EJ:$EJ)</f>
        <v>1439.5680067430221</v>
      </c>
      <c r="EK523" s="27">
        <f>_xlfn.XLOOKUP($C523,[25]PSP!$C:$C,[25]PSP!$EK:$EK)</f>
        <v>186.01</v>
      </c>
      <c r="EL523" s="28">
        <f t="shared" si="1971"/>
        <v>267774.03999999998</v>
      </c>
      <c r="EM523" s="29"/>
      <c r="EN523" s="108"/>
      <c r="EO523" s="29">
        <f t="shared" si="1833"/>
        <v>650076.89</v>
      </c>
      <c r="EP523" s="29">
        <f t="shared" si="1937"/>
        <v>650076.89</v>
      </c>
      <c r="EQ523" s="4" t="b">
        <f t="shared" si="1972"/>
        <v>1</v>
      </c>
      <c r="ER523" s="1"/>
      <c r="ES523" s="118">
        <f t="shared" si="1868"/>
        <v>1.1767000000000001</v>
      </c>
    </row>
    <row r="524" spans="3:149" ht="21" x14ac:dyDescent="0.25">
      <c r="C524" s="24" t="s">
        <v>443</v>
      </c>
      <c r="D524" s="43" t="str">
        <f>_xlfn.XLOOKUP($C524,[25]PSP!$C:$C,[25]PSP!$D:$D)</f>
        <v>COMP_46005</v>
      </c>
      <c r="E524" s="24" t="str">
        <f>_xlfn.XLOOKUP($C524,[25]PSP!$C:$C,[25]PSP!$E:$E)</f>
        <v>COMPOSIÇÃO</v>
      </c>
      <c r="F524" s="25" t="str">
        <f>_xlfn.XLOOKUP($C524,[25]PSP!$C:$C,[25]PSP!$F:$F)</f>
        <v>BALIZADOR CATADIOPTRICO PARA DEFENSA METALICA COM PELICULA TIPO III - FORNECIMENTO E INSTALAÇÃO</v>
      </c>
      <c r="G524" s="26" t="str">
        <f>_xlfn.XLOOKUP($C524,[25]PSP!$C:$C,[25]PSP!$G:$G)</f>
        <v>UN</v>
      </c>
      <c r="H524" s="53">
        <f>_xlfn.XLOOKUP($C524,[25]PSP!$C:$C,[25]PSP!$H:$H)</f>
        <v>2171</v>
      </c>
      <c r="I524" s="28">
        <f>_xlfn.XLOOKUP($C524,[25]PSP!$C:$C,[25]PSP!$I:$I)</f>
        <v>88793.89999999998</v>
      </c>
      <c r="J524" s="28">
        <f t="shared" si="1938"/>
        <v>104483.78212999998</v>
      </c>
      <c r="K524" s="29"/>
      <c r="L524" s="54">
        <f>_xlfn.XLOOKUP($C524,[25]PSP!$C:$C,[25]PSP!$L:$L)</f>
        <v>5</v>
      </c>
      <c r="M524" s="27">
        <f>_xlfn.XLOOKUP($C524,[25]PSP!$C:$C,[25]PSP!$M:$M)</f>
        <v>40.9</v>
      </c>
      <c r="N524" s="28">
        <f t="shared" si="1939"/>
        <v>204.5</v>
      </c>
      <c r="O524" s="29"/>
      <c r="P524" s="54">
        <f>_xlfn.XLOOKUP($C524,[25]PSP!$C:$C,[25]PSP!$P:$P)</f>
        <v>0</v>
      </c>
      <c r="Q524" s="27">
        <f>_xlfn.XLOOKUP($C524,[25]PSP!$C:$C,[25]PSP!$Q:$Q)</f>
        <v>40.9</v>
      </c>
      <c r="R524" s="28">
        <f t="shared" si="1940"/>
        <v>0</v>
      </c>
      <c r="S524" s="29"/>
      <c r="T524" s="54">
        <f>_xlfn.XLOOKUP($C524,[25]PSP!$C:$C,[25]PSP!$T:$T)</f>
        <v>0</v>
      </c>
      <c r="U524" s="27">
        <f>_xlfn.XLOOKUP($C524,[25]PSP!$C:$C,[25]PSP!$U:$U)</f>
        <v>40.9</v>
      </c>
      <c r="V524" s="28">
        <f t="shared" si="1941"/>
        <v>0</v>
      </c>
      <c r="W524" s="29"/>
      <c r="X524" s="54">
        <f>_xlfn.XLOOKUP($C524,[25]PSP!$C:$C,[25]PSP!$X:$X)</f>
        <v>0</v>
      </c>
      <c r="Y524" s="27">
        <f>_xlfn.XLOOKUP($C524,[25]PSP!$C:$C,[25]PSP!$Y:$Y)</f>
        <v>40.9</v>
      </c>
      <c r="Z524" s="28">
        <f t="shared" si="1942"/>
        <v>0</v>
      </c>
      <c r="AA524" s="29"/>
      <c r="AB524" s="54">
        <f>_xlfn.XLOOKUP($C524,[25]PSP!$C:$C,[25]PSP!$AB:$AB)</f>
        <v>7</v>
      </c>
      <c r="AC524" s="27">
        <f>_xlfn.XLOOKUP($C524,[25]PSP!$C:$C,[25]PSP!$AC:$AC)</f>
        <v>40.9</v>
      </c>
      <c r="AD524" s="28">
        <f t="shared" si="1943"/>
        <v>286.3</v>
      </c>
      <c r="AE524" s="29"/>
      <c r="AF524" s="54">
        <f>_xlfn.XLOOKUP($C524,[25]PSP!$C:$C,[25]PSP!$AF:$AF)</f>
        <v>4</v>
      </c>
      <c r="AG524" s="27">
        <f>_xlfn.XLOOKUP($C524,[25]PSP!$C:$C,[25]PSP!$AG:$AG)</f>
        <v>40.9</v>
      </c>
      <c r="AH524" s="28">
        <f t="shared" si="1944"/>
        <v>163.6</v>
      </c>
      <c r="AI524" s="29"/>
      <c r="AJ524" s="54">
        <f>_xlfn.XLOOKUP($C524,[25]PSP!$C:$C,[25]PSP!$AJ:$AJ)</f>
        <v>4</v>
      </c>
      <c r="AK524" s="27">
        <f>_xlfn.XLOOKUP($C524,[25]PSP!$C:$C,[25]PSP!$AK:$AK)</f>
        <v>40.9</v>
      </c>
      <c r="AL524" s="28">
        <f t="shared" si="1945"/>
        <v>163.6</v>
      </c>
      <c r="AM524" s="29"/>
      <c r="AN524" s="54">
        <f>_xlfn.XLOOKUP($C524,[25]PSP!$C:$C,[25]PSP!$AN:$AN)</f>
        <v>62</v>
      </c>
      <c r="AO524" s="27">
        <f>_xlfn.XLOOKUP($C524,[25]PSP!$C:$C,[25]PSP!$AO:$AO)</f>
        <v>40.9</v>
      </c>
      <c r="AP524" s="28">
        <f t="shared" si="1946"/>
        <v>2535.8000000000002</v>
      </c>
      <c r="AQ524" s="29"/>
      <c r="AR524" s="54">
        <f>_xlfn.XLOOKUP($C524,[25]PSP!$C:$C,[25]PSP!$AR:$AR)</f>
        <v>5</v>
      </c>
      <c r="AS524" s="27">
        <f>_xlfn.XLOOKUP($C524,[25]PSP!$C:$C,[25]PSP!$AS:$AS)</f>
        <v>40.9</v>
      </c>
      <c r="AT524" s="28">
        <f t="shared" si="1947"/>
        <v>204.5</v>
      </c>
      <c r="AU524" s="29"/>
      <c r="AV524" s="54">
        <f>_xlfn.XLOOKUP($C524,[25]PSP!$C:$C,[25]PSP!$AV:$AV)</f>
        <v>0</v>
      </c>
      <c r="AW524" s="27">
        <f>_xlfn.XLOOKUP($C524,[25]PSP!$C:$C,[25]PSP!$AW:$AW)</f>
        <v>40.9</v>
      </c>
      <c r="AX524" s="28">
        <f t="shared" si="1948"/>
        <v>0</v>
      </c>
      <c r="AY524" s="29"/>
      <c r="AZ524" s="54">
        <f>_xlfn.XLOOKUP($C524,[25]PSP!$C:$C,[25]PSP!$AZ:$AZ)</f>
        <v>12</v>
      </c>
      <c r="BA524" s="27">
        <f>_xlfn.XLOOKUP($C524,[25]PSP!$C:$C,[25]PSP!$BA:$BA)</f>
        <v>40.9</v>
      </c>
      <c r="BB524" s="28">
        <f t="shared" si="1949"/>
        <v>490.8</v>
      </c>
      <c r="BC524" s="29"/>
      <c r="BD524" s="54">
        <f>_xlfn.XLOOKUP($C524,[25]PSP!$C:$C,[25]PSP!$BD:$BD)</f>
        <v>224</v>
      </c>
      <c r="BE524" s="27">
        <f>_xlfn.XLOOKUP($C524,[25]PSP!$C:$C,[25]PSP!$BE:$BE)</f>
        <v>40.9</v>
      </c>
      <c r="BF524" s="28">
        <f t="shared" si="1950"/>
        <v>9161.6</v>
      </c>
      <c r="BG524" s="29"/>
      <c r="BH524" s="54">
        <f>_xlfn.XLOOKUP($C524,[25]PSP!$C:$C,[25]PSP!$BH:$BH)</f>
        <v>320</v>
      </c>
      <c r="BI524" s="27">
        <f>_xlfn.XLOOKUP($C524,[25]PSP!$C:$C,[25]PSP!$BI:$BI)</f>
        <v>40.9</v>
      </c>
      <c r="BJ524" s="28">
        <f t="shared" si="1951"/>
        <v>13088</v>
      </c>
      <c r="BK524" s="29"/>
      <c r="BL524" s="54">
        <f>_xlfn.XLOOKUP($C524,[25]PSP!$C:$C,[25]PSP!$BL:$BL)</f>
        <v>279</v>
      </c>
      <c r="BM524" s="27">
        <f>_xlfn.XLOOKUP($C524,[25]PSP!$C:$C,[25]PSP!$BM:$BM)</f>
        <v>40.9</v>
      </c>
      <c r="BN524" s="28">
        <f t="shared" si="1952"/>
        <v>11411.1</v>
      </c>
      <c r="BO524" s="29"/>
      <c r="BP524" s="54">
        <f>_xlfn.XLOOKUP($C524,[25]PSP!$C:$C,[25]PSP!$BP:$BP)</f>
        <v>102</v>
      </c>
      <c r="BQ524" s="27">
        <f>_xlfn.XLOOKUP($C524,[25]PSP!$C:$C,[25]PSP!$BQ:$BQ)</f>
        <v>40.9</v>
      </c>
      <c r="BR524" s="28">
        <f t="shared" si="1953"/>
        <v>4171.8</v>
      </c>
      <c r="BS524" s="29"/>
      <c r="BT524" s="54">
        <f>_xlfn.XLOOKUP($C524,[25]PSP!$C:$C,[25]PSP!$BT:$BT)</f>
        <v>5</v>
      </c>
      <c r="BU524" s="27">
        <f>_xlfn.XLOOKUP($C524,[25]PSP!$C:$C,[25]PSP!$BU:$BU)</f>
        <v>40.9</v>
      </c>
      <c r="BV524" s="28">
        <f t="shared" si="1954"/>
        <v>204.5</v>
      </c>
      <c r="BW524" s="29"/>
      <c r="BX524" s="54">
        <f>_xlfn.XLOOKUP($C524,[25]PSP!$C:$C,[25]PSP!$BX:$BX)</f>
        <v>3</v>
      </c>
      <c r="BY524" s="27">
        <f>_xlfn.XLOOKUP($C524,[25]PSP!$C:$C,[25]PSP!$BY:$BY)</f>
        <v>40.9</v>
      </c>
      <c r="BZ524" s="28">
        <f t="shared" si="1955"/>
        <v>122.7</v>
      </c>
      <c r="CA524" s="29"/>
      <c r="CB524" s="54">
        <f>_xlfn.XLOOKUP($C524,[25]PSP!$C:$C,[25]PSP!$CB:$CB)</f>
        <v>5</v>
      </c>
      <c r="CC524" s="27">
        <f>_xlfn.XLOOKUP($C524,[25]PSP!$C:$C,[25]PSP!$CC:$CC)</f>
        <v>40.9</v>
      </c>
      <c r="CD524" s="28">
        <f t="shared" si="1956"/>
        <v>204.5</v>
      </c>
      <c r="CE524" s="29"/>
      <c r="CF524" s="54">
        <f>_xlfn.XLOOKUP($C524,[25]PSP!$C:$C,[25]PSP!$CF:$CF)</f>
        <v>22</v>
      </c>
      <c r="CG524" s="27">
        <f>_xlfn.XLOOKUP($C524,[25]PSP!$C:$C,[25]PSP!$CG:$CG)</f>
        <v>40.9</v>
      </c>
      <c r="CH524" s="28">
        <f t="shared" si="1957"/>
        <v>899.8</v>
      </c>
      <c r="CI524" s="29"/>
      <c r="CJ524" s="54">
        <f>_xlfn.XLOOKUP($C524,[25]PSP!$C:$C,[25]PSP!$CJ:$CJ)</f>
        <v>55</v>
      </c>
      <c r="CK524" s="27">
        <f>_xlfn.XLOOKUP($C524,[25]PSP!$C:$C,[25]PSP!$CK:$CK)</f>
        <v>40.9</v>
      </c>
      <c r="CL524" s="28">
        <f t="shared" si="1958"/>
        <v>2249.5</v>
      </c>
      <c r="CM524" s="29"/>
      <c r="CN524" s="54">
        <f>_xlfn.XLOOKUP($C524,[25]PSP!$C:$C,[25]PSP!$CN:$CN)</f>
        <v>18</v>
      </c>
      <c r="CO524" s="27">
        <f>_xlfn.XLOOKUP($C524,[25]PSP!$C:$C,[25]PSP!$CO:$CO)</f>
        <v>40.9</v>
      </c>
      <c r="CP524" s="28">
        <f t="shared" si="1959"/>
        <v>736.2</v>
      </c>
      <c r="CQ524" s="29"/>
      <c r="CR524" s="54">
        <f>_xlfn.XLOOKUP($C524,[25]PSP!$C:$C,[25]PSP!$CR:$CR)</f>
        <v>198</v>
      </c>
      <c r="CS524" s="27">
        <f>_xlfn.XLOOKUP($C524,[25]PSP!$C:$C,[25]PSP!$CS:$CS)</f>
        <v>40.9</v>
      </c>
      <c r="CT524" s="28">
        <f t="shared" si="1960"/>
        <v>8098.2</v>
      </c>
      <c r="CU524" s="29"/>
      <c r="CV524" s="54">
        <f>_xlfn.XLOOKUP($C524,[25]PSP!$C:$C,[25]PSP!$CV:$CV)</f>
        <v>182</v>
      </c>
      <c r="CW524" s="27">
        <f>_xlfn.XLOOKUP($C524,[25]PSP!$C:$C,[25]PSP!$CW:$CW)</f>
        <v>40.9</v>
      </c>
      <c r="CX524" s="28">
        <f t="shared" si="1961"/>
        <v>7443.8</v>
      </c>
      <c r="CY524" s="29"/>
      <c r="CZ524" s="54">
        <f>_xlfn.XLOOKUP($C524,[25]PSP!$C:$C,[25]PSP!$CZ:$CZ)</f>
        <v>60</v>
      </c>
      <c r="DA524" s="27">
        <f>_xlfn.XLOOKUP($C524,[25]PSP!$C:$C,[25]PSP!$DA:$DA)</f>
        <v>40.9</v>
      </c>
      <c r="DB524" s="28">
        <f t="shared" si="1962"/>
        <v>2454</v>
      </c>
      <c r="DC524" s="29"/>
      <c r="DD524" s="54">
        <f>_xlfn.XLOOKUP($C524,[25]PSP!$C:$C,[25]PSP!$DD:$DD)</f>
        <v>36</v>
      </c>
      <c r="DE524" s="27">
        <f>_xlfn.XLOOKUP($C524,[25]PSP!$C:$C,[25]PSP!$DE:$DE)</f>
        <v>40.9</v>
      </c>
      <c r="DF524" s="28">
        <f t="shared" si="1963"/>
        <v>1472.4</v>
      </c>
      <c r="DG524" s="29"/>
      <c r="DH524" s="54">
        <f>_xlfn.XLOOKUP($C524,[25]PSP!$C:$C,[25]PSP!$DH:$DH)</f>
        <v>7</v>
      </c>
      <c r="DI524" s="27">
        <f>_xlfn.XLOOKUP($C524,[25]PSP!$C:$C,[25]PSP!$DI:$DI)</f>
        <v>40.9</v>
      </c>
      <c r="DJ524" s="28">
        <f t="shared" si="1964"/>
        <v>286.3</v>
      </c>
      <c r="DK524" s="29"/>
      <c r="DL524" s="54">
        <f>_xlfn.XLOOKUP($C524,[25]PSP!$C:$C,[25]PSP!$DL:$DL)</f>
        <v>18</v>
      </c>
      <c r="DM524" s="27">
        <f>_xlfn.XLOOKUP($C524,[25]PSP!$C:$C,[25]PSP!$DM:$DM)</f>
        <v>40.9</v>
      </c>
      <c r="DN524" s="28">
        <f t="shared" si="1965"/>
        <v>736.2</v>
      </c>
      <c r="DO524" s="29"/>
      <c r="DP524" s="54">
        <f>_xlfn.XLOOKUP($C524,[25]PSP!$C:$C,[25]PSP!$DP:$DP)</f>
        <v>43</v>
      </c>
      <c r="DQ524" s="27">
        <f>_xlfn.XLOOKUP($C524,[25]PSP!$C:$C,[25]PSP!$DQ:$DQ)</f>
        <v>40.9</v>
      </c>
      <c r="DR524" s="28">
        <f t="shared" si="1966"/>
        <v>1758.7</v>
      </c>
      <c r="DS524" s="29"/>
      <c r="DT524" s="54">
        <f>_xlfn.XLOOKUP($C524,[25]PSP!$C:$C,[25]PSP!$DT:$DT)</f>
        <v>7</v>
      </c>
      <c r="DU524" s="27">
        <f>_xlfn.XLOOKUP($C524,[25]PSP!$C:$C,[25]PSP!$DU:$DU)</f>
        <v>40.9</v>
      </c>
      <c r="DV524" s="28">
        <f t="shared" si="1967"/>
        <v>286.3</v>
      </c>
      <c r="DW524" s="29"/>
      <c r="DX524" s="54">
        <f>_xlfn.XLOOKUP($C524,[25]PSP!$C:$C,[25]PSP!$DX:$DX)</f>
        <v>81</v>
      </c>
      <c r="DY524" s="27">
        <f>_xlfn.XLOOKUP($C524,[25]PSP!$C:$C,[25]PSP!$DY:$DY)</f>
        <v>40.9</v>
      </c>
      <c r="DZ524" s="28">
        <f t="shared" si="1968"/>
        <v>3312.9</v>
      </c>
      <c r="EA524" s="29"/>
      <c r="EB524" s="54">
        <f>_xlfn.XLOOKUP($C524,[25]PSP!$C:$C,[25]PSP!$EB:$EB)</f>
        <v>191</v>
      </c>
      <c r="EC524" s="27">
        <f>_xlfn.XLOOKUP($C524,[25]PSP!$C:$C,[25]PSP!$EC:$EC)</f>
        <v>40.9</v>
      </c>
      <c r="ED524" s="28">
        <f t="shared" si="1969"/>
        <v>7811.9</v>
      </c>
      <c r="EE524" s="29"/>
      <c r="EF524" s="54">
        <f>_xlfn.XLOOKUP($C524,[25]PSP!$C:$C,[25]PSP!$EF:$EF)</f>
        <v>41</v>
      </c>
      <c r="EG524" s="27">
        <f>_xlfn.XLOOKUP($C524,[25]PSP!$C:$C,[25]PSP!$EG:$EG)</f>
        <v>40.9</v>
      </c>
      <c r="EH524" s="28">
        <f t="shared" si="1970"/>
        <v>1676.9</v>
      </c>
      <c r="EI524" s="29"/>
      <c r="EJ524" s="54">
        <f>_xlfn.XLOOKUP($C524,[25]PSP!$C:$C,[25]PSP!$EJ:$EJ)</f>
        <v>175</v>
      </c>
      <c r="EK524" s="27">
        <f>_xlfn.XLOOKUP($C524,[25]PSP!$C:$C,[25]PSP!$EK:$EK)</f>
        <v>40.9</v>
      </c>
      <c r="EL524" s="28">
        <f t="shared" si="1971"/>
        <v>7157.5</v>
      </c>
      <c r="EM524" s="29"/>
      <c r="EN524" s="108"/>
      <c r="EO524" s="29">
        <f t="shared" si="1833"/>
        <v>88793.900000000023</v>
      </c>
      <c r="EP524" s="29">
        <f t="shared" si="1937"/>
        <v>88793.89999999998</v>
      </c>
      <c r="EQ524" s="4" t="b">
        <f t="shared" si="1972"/>
        <v>1</v>
      </c>
      <c r="ES524" s="118">
        <f t="shared" si="1868"/>
        <v>1.1767000000000001</v>
      </c>
    </row>
    <row r="525" spans="3:149" ht="14.25" x14ac:dyDescent="0.25">
      <c r="C525" s="24" t="s">
        <v>444</v>
      </c>
      <c r="D525" s="43" t="str">
        <f>_xlfn.XLOOKUP($C525,[25]PSP!$C:$C,[25]PSP!$D:$D)</f>
        <v>COMP_46006</v>
      </c>
      <c r="E525" s="24" t="str">
        <f>_xlfn.XLOOKUP($C525,[25]PSP!$C:$C,[25]PSP!$E:$E)</f>
        <v>COMPOSIÇÃO</v>
      </c>
      <c r="F525" s="25" t="str">
        <f>_xlfn.XLOOKUP($C525,[25]PSP!$C:$C,[25]PSP!$F:$F)</f>
        <v>TERMINAL ABSORVEDOR DE ENERGIA TL3 - FORNECIMENTO E IMPLANTAÇÃO</v>
      </c>
      <c r="G525" s="26" t="str">
        <f>_xlfn.XLOOKUP($C525,[25]PSP!$C:$C,[25]PSP!$G:$G)</f>
        <v>UN</v>
      </c>
      <c r="H525" s="53">
        <f>_xlfn.XLOOKUP($C525,[25]PSP!$C:$C,[25]PSP!$H:$H)</f>
        <v>0</v>
      </c>
      <c r="I525" s="28">
        <f>_xlfn.XLOOKUP($C525,[25]PSP!$C:$C,[25]PSP!$I:$I)</f>
        <v>0</v>
      </c>
      <c r="J525" s="28">
        <f t="shared" si="1938"/>
        <v>0</v>
      </c>
      <c r="K525" s="29"/>
      <c r="L525" s="54">
        <f>_xlfn.XLOOKUP($C525,[25]PSP!$C:$C,[25]PSP!$L:$L)</f>
        <v>0</v>
      </c>
      <c r="M525" s="27">
        <f>_xlfn.XLOOKUP($C525,[25]PSP!$C:$C,[25]PSP!$M:$M)</f>
        <v>16659.8</v>
      </c>
      <c r="N525" s="28">
        <f t="shared" si="1939"/>
        <v>0</v>
      </c>
      <c r="O525" s="29"/>
      <c r="P525" s="54">
        <f>_xlfn.XLOOKUP($C525,[25]PSP!$C:$C,[25]PSP!$P:$P)</f>
        <v>0</v>
      </c>
      <c r="Q525" s="27">
        <f>_xlfn.XLOOKUP($C525,[25]PSP!$C:$C,[25]PSP!$Q:$Q)</f>
        <v>16659.8</v>
      </c>
      <c r="R525" s="28">
        <f t="shared" si="1940"/>
        <v>0</v>
      </c>
      <c r="S525" s="29"/>
      <c r="T525" s="54">
        <f>_xlfn.XLOOKUP($C525,[25]PSP!$C:$C,[25]PSP!$T:$T)</f>
        <v>0</v>
      </c>
      <c r="U525" s="27">
        <f>_xlfn.XLOOKUP($C525,[25]PSP!$C:$C,[25]PSP!$U:$U)</f>
        <v>16659.8</v>
      </c>
      <c r="V525" s="28">
        <f t="shared" si="1941"/>
        <v>0</v>
      </c>
      <c r="W525" s="29"/>
      <c r="X525" s="54">
        <f>_xlfn.XLOOKUP($C525,[25]PSP!$C:$C,[25]PSP!$X:$X)</f>
        <v>0</v>
      </c>
      <c r="Y525" s="27">
        <f>_xlfn.XLOOKUP($C525,[25]PSP!$C:$C,[25]PSP!$Y:$Y)</f>
        <v>16659.8</v>
      </c>
      <c r="Z525" s="28">
        <f t="shared" si="1942"/>
        <v>0</v>
      </c>
      <c r="AA525" s="29"/>
      <c r="AB525" s="54">
        <f>_xlfn.XLOOKUP($C525,[25]PSP!$C:$C,[25]PSP!$AB:$AB)</f>
        <v>0</v>
      </c>
      <c r="AC525" s="27">
        <f>_xlfn.XLOOKUP($C525,[25]PSP!$C:$C,[25]PSP!$AC:$AC)</f>
        <v>16659.8</v>
      </c>
      <c r="AD525" s="28">
        <f t="shared" si="1943"/>
        <v>0</v>
      </c>
      <c r="AE525" s="29"/>
      <c r="AF525" s="54">
        <f>_xlfn.XLOOKUP($C525,[25]PSP!$C:$C,[25]PSP!$AF:$AF)</f>
        <v>0</v>
      </c>
      <c r="AG525" s="27">
        <f>_xlfn.XLOOKUP($C525,[25]PSP!$C:$C,[25]PSP!$AG:$AG)</f>
        <v>16659.8</v>
      </c>
      <c r="AH525" s="28">
        <f t="shared" si="1944"/>
        <v>0</v>
      </c>
      <c r="AI525" s="29"/>
      <c r="AJ525" s="54">
        <f>_xlfn.XLOOKUP($C525,[25]PSP!$C:$C,[25]PSP!$AJ:$AJ)</f>
        <v>0</v>
      </c>
      <c r="AK525" s="27">
        <f>_xlfn.XLOOKUP($C525,[25]PSP!$C:$C,[25]PSP!$AK:$AK)</f>
        <v>16659.8</v>
      </c>
      <c r="AL525" s="28">
        <f t="shared" si="1945"/>
        <v>0</v>
      </c>
      <c r="AM525" s="29"/>
      <c r="AN525" s="54">
        <f>_xlfn.XLOOKUP($C525,[25]PSP!$C:$C,[25]PSP!$AN:$AN)</f>
        <v>0</v>
      </c>
      <c r="AO525" s="27">
        <f>_xlfn.XLOOKUP($C525,[25]PSP!$C:$C,[25]PSP!$AO:$AO)</f>
        <v>16659.8</v>
      </c>
      <c r="AP525" s="28">
        <f t="shared" si="1946"/>
        <v>0</v>
      </c>
      <c r="AQ525" s="29"/>
      <c r="AR525" s="54">
        <f>_xlfn.XLOOKUP($C525,[25]PSP!$C:$C,[25]PSP!$AR:$AR)</f>
        <v>0</v>
      </c>
      <c r="AS525" s="27">
        <f>_xlfn.XLOOKUP($C525,[25]PSP!$C:$C,[25]PSP!$AS:$AS)</f>
        <v>16659.8</v>
      </c>
      <c r="AT525" s="28">
        <f t="shared" si="1947"/>
        <v>0</v>
      </c>
      <c r="AU525" s="29"/>
      <c r="AV525" s="54">
        <f>_xlfn.XLOOKUP($C525,[25]PSP!$C:$C,[25]PSP!$AV:$AV)</f>
        <v>0</v>
      </c>
      <c r="AW525" s="27">
        <f>_xlfn.XLOOKUP($C525,[25]PSP!$C:$C,[25]PSP!$AW:$AW)</f>
        <v>16659.8</v>
      </c>
      <c r="AX525" s="28">
        <f t="shared" si="1948"/>
        <v>0</v>
      </c>
      <c r="AY525" s="29"/>
      <c r="AZ525" s="54">
        <f>_xlfn.XLOOKUP($C525,[25]PSP!$C:$C,[25]PSP!$AZ:$AZ)</f>
        <v>0</v>
      </c>
      <c r="BA525" s="27">
        <f>_xlfn.XLOOKUP($C525,[25]PSP!$C:$C,[25]PSP!$BA:$BA)</f>
        <v>16659.8</v>
      </c>
      <c r="BB525" s="28">
        <f t="shared" si="1949"/>
        <v>0</v>
      </c>
      <c r="BC525" s="29"/>
      <c r="BD525" s="54">
        <f>_xlfn.XLOOKUP($C525,[25]PSP!$C:$C,[25]PSP!$BD:$BD)</f>
        <v>0</v>
      </c>
      <c r="BE525" s="27">
        <f>_xlfn.XLOOKUP($C525,[25]PSP!$C:$C,[25]PSP!$BE:$BE)</f>
        <v>16659.8</v>
      </c>
      <c r="BF525" s="28">
        <f t="shared" si="1950"/>
        <v>0</v>
      </c>
      <c r="BG525" s="29"/>
      <c r="BH525" s="54">
        <f>_xlfn.XLOOKUP($C525,[25]PSP!$C:$C,[25]PSP!$BH:$BH)</f>
        <v>0</v>
      </c>
      <c r="BI525" s="27">
        <f>_xlfn.XLOOKUP($C525,[25]PSP!$C:$C,[25]PSP!$BI:$BI)</f>
        <v>16659.8</v>
      </c>
      <c r="BJ525" s="28">
        <f t="shared" si="1951"/>
        <v>0</v>
      </c>
      <c r="BK525" s="29"/>
      <c r="BL525" s="54">
        <f>_xlfn.XLOOKUP($C525,[25]PSP!$C:$C,[25]PSP!$BL:$BL)</f>
        <v>0</v>
      </c>
      <c r="BM525" s="27">
        <f>_xlfn.XLOOKUP($C525,[25]PSP!$C:$C,[25]PSP!$BM:$BM)</f>
        <v>16659.8</v>
      </c>
      <c r="BN525" s="28">
        <f t="shared" si="1952"/>
        <v>0</v>
      </c>
      <c r="BO525" s="29"/>
      <c r="BP525" s="54">
        <f>_xlfn.XLOOKUP($C525,[25]PSP!$C:$C,[25]PSP!$BP:$BP)</f>
        <v>0</v>
      </c>
      <c r="BQ525" s="27">
        <f>_xlfn.XLOOKUP($C525,[25]PSP!$C:$C,[25]PSP!$BQ:$BQ)</f>
        <v>16659.8</v>
      </c>
      <c r="BR525" s="28">
        <f t="shared" si="1953"/>
        <v>0</v>
      </c>
      <c r="BS525" s="29"/>
      <c r="BT525" s="54">
        <f>_xlfn.XLOOKUP($C525,[25]PSP!$C:$C,[25]PSP!$BT:$BT)</f>
        <v>0</v>
      </c>
      <c r="BU525" s="27">
        <f>_xlfn.XLOOKUP($C525,[25]PSP!$C:$C,[25]PSP!$BU:$BU)</f>
        <v>16659.8</v>
      </c>
      <c r="BV525" s="28">
        <f t="shared" si="1954"/>
        <v>0</v>
      </c>
      <c r="BW525" s="29"/>
      <c r="BX525" s="54">
        <f>_xlfn.XLOOKUP($C525,[25]PSP!$C:$C,[25]PSP!$BX:$BX)</f>
        <v>0</v>
      </c>
      <c r="BY525" s="27">
        <f>_xlfn.XLOOKUP($C525,[25]PSP!$C:$C,[25]PSP!$BY:$BY)</f>
        <v>16659.8</v>
      </c>
      <c r="BZ525" s="28">
        <f t="shared" si="1955"/>
        <v>0</v>
      </c>
      <c r="CA525" s="29"/>
      <c r="CB525" s="54">
        <f>_xlfn.XLOOKUP($C525,[25]PSP!$C:$C,[25]PSP!$CB:$CB)</f>
        <v>0</v>
      </c>
      <c r="CC525" s="27">
        <f>_xlfn.XLOOKUP($C525,[25]PSP!$C:$C,[25]PSP!$CC:$CC)</f>
        <v>16659.8</v>
      </c>
      <c r="CD525" s="28">
        <f t="shared" si="1956"/>
        <v>0</v>
      </c>
      <c r="CE525" s="29"/>
      <c r="CF525" s="54">
        <f>_xlfn.XLOOKUP($C525,[25]PSP!$C:$C,[25]PSP!$CF:$CF)</f>
        <v>0</v>
      </c>
      <c r="CG525" s="27">
        <f>_xlfn.XLOOKUP($C525,[25]PSP!$C:$C,[25]PSP!$CG:$CG)</f>
        <v>16659.8</v>
      </c>
      <c r="CH525" s="28">
        <f t="shared" si="1957"/>
        <v>0</v>
      </c>
      <c r="CI525" s="29"/>
      <c r="CJ525" s="54">
        <f>_xlfn.XLOOKUP($C525,[25]PSP!$C:$C,[25]PSP!$CJ:$CJ)</f>
        <v>0</v>
      </c>
      <c r="CK525" s="27">
        <f>_xlfn.XLOOKUP($C525,[25]PSP!$C:$C,[25]PSP!$CK:$CK)</f>
        <v>16659.8</v>
      </c>
      <c r="CL525" s="28">
        <f t="shared" si="1958"/>
        <v>0</v>
      </c>
      <c r="CM525" s="29"/>
      <c r="CN525" s="54">
        <f>_xlfn.XLOOKUP($C525,[25]PSP!$C:$C,[25]PSP!$CN:$CN)</f>
        <v>0</v>
      </c>
      <c r="CO525" s="27">
        <f>_xlfn.XLOOKUP($C525,[25]PSP!$C:$C,[25]PSP!$CO:$CO)</f>
        <v>16659.8</v>
      </c>
      <c r="CP525" s="28">
        <f t="shared" si="1959"/>
        <v>0</v>
      </c>
      <c r="CQ525" s="29"/>
      <c r="CR525" s="54">
        <f>_xlfn.XLOOKUP($C525,[25]PSP!$C:$C,[25]PSP!$CR:$CR)</f>
        <v>0</v>
      </c>
      <c r="CS525" s="27">
        <f>_xlfn.XLOOKUP($C525,[25]PSP!$C:$C,[25]PSP!$CS:$CS)</f>
        <v>16659.8</v>
      </c>
      <c r="CT525" s="28">
        <f t="shared" si="1960"/>
        <v>0</v>
      </c>
      <c r="CU525" s="29"/>
      <c r="CV525" s="54">
        <f>_xlfn.XLOOKUP($C525,[25]PSP!$C:$C,[25]PSP!$CV:$CV)</f>
        <v>0</v>
      </c>
      <c r="CW525" s="27">
        <f>_xlfn.XLOOKUP($C525,[25]PSP!$C:$C,[25]PSP!$CW:$CW)</f>
        <v>16659.8</v>
      </c>
      <c r="CX525" s="28">
        <f t="shared" si="1961"/>
        <v>0</v>
      </c>
      <c r="CY525" s="29"/>
      <c r="CZ525" s="54">
        <f>_xlfn.XLOOKUP($C525,[25]PSP!$C:$C,[25]PSP!$CZ:$CZ)</f>
        <v>0</v>
      </c>
      <c r="DA525" s="27">
        <f>_xlfn.XLOOKUP($C525,[25]PSP!$C:$C,[25]PSP!$DA:$DA)</f>
        <v>16659.8</v>
      </c>
      <c r="DB525" s="28">
        <f t="shared" si="1962"/>
        <v>0</v>
      </c>
      <c r="DC525" s="29"/>
      <c r="DD525" s="54">
        <f>_xlfn.XLOOKUP($C525,[25]PSP!$C:$C,[25]PSP!$DD:$DD)</f>
        <v>0</v>
      </c>
      <c r="DE525" s="27">
        <f>_xlfn.XLOOKUP($C525,[25]PSP!$C:$C,[25]PSP!$DE:$DE)</f>
        <v>16659.8</v>
      </c>
      <c r="DF525" s="28">
        <f t="shared" si="1963"/>
        <v>0</v>
      </c>
      <c r="DG525" s="29"/>
      <c r="DH525" s="54">
        <f>_xlfn.XLOOKUP($C525,[25]PSP!$C:$C,[25]PSP!$DH:$DH)</f>
        <v>0</v>
      </c>
      <c r="DI525" s="27">
        <f>_xlfn.XLOOKUP($C525,[25]PSP!$C:$C,[25]PSP!$DI:$DI)</f>
        <v>16659.8</v>
      </c>
      <c r="DJ525" s="28">
        <f t="shared" si="1964"/>
        <v>0</v>
      </c>
      <c r="DK525" s="29"/>
      <c r="DL525" s="54">
        <f>_xlfn.XLOOKUP($C525,[25]PSP!$C:$C,[25]PSP!$DL:$DL)</f>
        <v>0</v>
      </c>
      <c r="DM525" s="27">
        <f>_xlfn.XLOOKUP($C525,[25]PSP!$C:$C,[25]PSP!$DM:$DM)</f>
        <v>16659.8</v>
      </c>
      <c r="DN525" s="28">
        <f t="shared" si="1965"/>
        <v>0</v>
      </c>
      <c r="DO525" s="29"/>
      <c r="DP525" s="54">
        <f>_xlfn.XLOOKUP($C525,[25]PSP!$C:$C,[25]PSP!$DP:$DP)</f>
        <v>0</v>
      </c>
      <c r="DQ525" s="27">
        <f>_xlfn.XLOOKUP($C525,[25]PSP!$C:$C,[25]PSP!$DQ:$DQ)</f>
        <v>16659.8</v>
      </c>
      <c r="DR525" s="28">
        <f t="shared" si="1966"/>
        <v>0</v>
      </c>
      <c r="DS525" s="29"/>
      <c r="DT525" s="54">
        <f>_xlfn.XLOOKUP($C525,[25]PSP!$C:$C,[25]PSP!$DT:$DT)</f>
        <v>0</v>
      </c>
      <c r="DU525" s="27">
        <f>_xlfn.XLOOKUP($C525,[25]PSP!$C:$C,[25]PSP!$DU:$DU)</f>
        <v>16659.8</v>
      </c>
      <c r="DV525" s="28">
        <f t="shared" si="1967"/>
        <v>0</v>
      </c>
      <c r="DW525" s="29"/>
      <c r="DX525" s="54">
        <f>_xlfn.XLOOKUP($C525,[25]PSP!$C:$C,[25]PSP!$DX:$DX)</f>
        <v>0</v>
      </c>
      <c r="DY525" s="27">
        <f>_xlfn.XLOOKUP($C525,[25]PSP!$C:$C,[25]PSP!$DY:$DY)</f>
        <v>16659.8</v>
      </c>
      <c r="DZ525" s="28">
        <f t="shared" si="1968"/>
        <v>0</v>
      </c>
      <c r="EA525" s="29"/>
      <c r="EB525" s="54">
        <f>_xlfn.XLOOKUP($C525,[25]PSP!$C:$C,[25]PSP!$EB:$EB)</f>
        <v>0</v>
      </c>
      <c r="EC525" s="27">
        <f>_xlfn.XLOOKUP($C525,[25]PSP!$C:$C,[25]PSP!$EC:$EC)</f>
        <v>16659.8</v>
      </c>
      <c r="ED525" s="28">
        <f t="shared" si="1969"/>
        <v>0</v>
      </c>
      <c r="EE525" s="29"/>
      <c r="EF525" s="54">
        <f>_xlfn.XLOOKUP($C525,[25]PSP!$C:$C,[25]PSP!$EF:$EF)</f>
        <v>0</v>
      </c>
      <c r="EG525" s="27">
        <f>_xlfn.XLOOKUP($C525,[25]PSP!$C:$C,[25]PSP!$EG:$EG)</f>
        <v>16659.8</v>
      </c>
      <c r="EH525" s="28">
        <f t="shared" si="1970"/>
        <v>0</v>
      </c>
      <c r="EI525" s="29"/>
      <c r="EJ525" s="54">
        <f>_xlfn.XLOOKUP($C525,[25]PSP!$C:$C,[25]PSP!$EJ:$EJ)</f>
        <v>0</v>
      </c>
      <c r="EK525" s="27">
        <f>_xlfn.XLOOKUP($C525,[25]PSP!$C:$C,[25]PSP!$EK:$EK)</f>
        <v>16659.8</v>
      </c>
      <c r="EL525" s="28">
        <f t="shared" si="1971"/>
        <v>0</v>
      </c>
      <c r="EM525" s="29"/>
      <c r="EN525" s="108"/>
      <c r="EO525" s="29">
        <f t="shared" si="1833"/>
        <v>0</v>
      </c>
      <c r="EP525" s="29">
        <f t="shared" si="1937"/>
        <v>0</v>
      </c>
      <c r="EQ525" s="4" t="b">
        <f t="shared" si="1972"/>
        <v>1</v>
      </c>
      <c r="ES525" s="118">
        <f t="shared" si="1868"/>
        <v>1.1767000000000001</v>
      </c>
    </row>
    <row r="526" spans="3:149" ht="14.25" x14ac:dyDescent="0.25">
      <c r="C526" s="24" t="s">
        <v>445</v>
      </c>
      <c r="D526" s="43">
        <f>_xlfn.XLOOKUP($C526,[25]PSP!$C:$C,[25]PSP!$D:$D)</f>
        <v>3713689</v>
      </c>
      <c r="E526" s="24" t="str">
        <f>_xlfn.XLOOKUP($C526,[25]PSP!$C:$C,[25]PSP!$E:$E)</f>
        <v>SICRO SERVIÇO</v>
      </c>
      <c r="F526" s="25" t="str">
        <f>_xlfn.XLOOKUP($C526,[25]PSP!$C:$C,[25]PSP!$F:$F)</f>
        <v>TERMINAL AÉREO DE DEFENSA METÁLICA - TIPO A - FORNECIMENTO E IMPLANTAÇÃO</v>
      </c>
      <c r="G526" s="26" t="str">
        <f>_xlfn.XLOOKUP($C526,[25]PSP!$C:$C,[25]PSP!$G:$G)</f>
        <v>UN</v>
      </c>
      <c r="H526" s="53">
        <f>_xlfn.XLOOKUP($C526,[25]PSP!$C:$C,[25]PSP!$H:$H)</f>
        <v>0</v>
      </c>
      <c r="I526" s="28">
        <f>_xlfn.XLOOKUP($C526,[25]PSP!$C:$C,[25]PSP!$I:$I)</f>
        <v>0</v>
      </c>
      <c r="J526" s="28">
        <f t="shared" si="1938"/>
        <v>0</v>
      </c>
      <c r="K526" s="29"/>
      <c r="L526" s="54">
        <f>_xlfn.XLOOKUP($C526,[25]PSP!$C:$C,[25]PSP!$L:$L)</f>
        <v>0</v>
      </c>
      <c r="M526" s="27">
        <f>_xlfn.XLOOKUP($C526,[25]PSP!$C:$C,[25]PSP!$M:$M)</f>
        <v>259.8</v>
      </c>
      <c r="N526" s="28">
        <f t="shared" si="1939"/>
        <v>0</v>
      </c>
      <c r="O526" s="29"/>
      <c r="P526" s="54">
        <f>_xlfn.XLOOKUP($C526,[25]PSP!$C:$C,[25]PSP!$P:$P)</f>
        <v>0</v>
      </c>
      <c r="Q526" s="27">
        <f>_xlfn.XLOOKUP($C526,[25]PSP!$C:$C,[25]PSP!$Q:$Q)</f>
        <v>259.8</v>
      </c>
      <c r="R526" s="28">
        <f t="shared" si="1940"/>
        <v>0</v>
      </c>
      <c r="S526" s="29"/>
      <c r="T526" s="54">
        <f>_xlfn.XLOOKUP($C526,[25]PSP!$C:$C,[25]PSP!$T:$T)</f>
        <v>0</v>
      </c>
      <c r="U526" s="27">
        <f>_xlfn.XLOOKUP($C526,[25]PSP!$C:$C,[25]PSP!$U:$U)</f>
        <v>259.8</v>
      </c>
      <c r="V526" s="28">
        <f t="shared" si="1941"/>
        <v>0</v>
      </c>
      <c r="W526" s="29"/>
      <c r="X526" s="54">
        <f>_xlfn.XLOOKUP($C526,[25]PSP!$C:$C,[25]PSP!$X:$X)</f>
        <v>0</v>
      </c>
      <c r="Y526" s="27">
        <f>_xlfn.XLOOKUP($C526,[25]PSP!$C:$C,[25]PSP!$Y:$Y)</f>
        <v>259.8</v>
      </c>
      <c r="Z526" s="28">
        <f t="shared" si="1942"/>
        <v>0</v>
      </c>
      <c r="AA526" s="29"/>
      <c r="AB526" s="54">
        <f>_xlfn.XLOOKUP($C526,[25]PSP!$C:$C,[25]PSP!$AB:$AB)</f>
        <v>0</v>
      </c>
      <c r="AC526" s="27">
        <f>_xlfn.XLOOKUP($C526,[25]PSP!$C:$C,[25]PSP!$AC:$AC)</f>
        <v>259.8</v>
      </c>
      <c r="AD526" s="28">
        <f t="shared" si="1943"/>
        <v>0</v>
      </c>
      <c r="AE526" s="29"/>
      <c r="AF526" s="54">
        <f>_xlfn.XLOOKUP($C526,[25]PSP!$C:$C,[25]PSP!$AF:$AF)</f>
        <v>0</v>
      </c>
      <c r="AG526" s="27">
        <f>_xlfn.XLOOKUP($C526,[25]PSP!$C:$C,[25]PSP!$AG:$AG)</f>
        <v>259.8</v>
      </c>
      <c r="AH526" s="28">
        <f t="shared" si="1944"/>
        <v>0</v>
      </c>
      <c r="AI526" s="29"/>
      <c r="AJ526" s="54">
        <f>_xlfn.XLOOKUP($C526,[25]PSP!$C:$C,[25]PSP!$AJ:$AJ)</f>
        <v>0</v>
      </c>
      <c r="AK526" s="27">
        <f>_xlfn.XLOOKUP($C526,[25]PSP!$C:$C,[25]PSP!$AK:$AK)</f>
        <v>259.8</v>
      </c>
      <c r="AL526" s="28">
        <f t="shared" si="1945"/>
        <v>0</v>
      </c>
      <c r="AM526" s="29"/>
      <c r="AN526" s="54">
        <f>_xlfn.XLOOKUP($C526,[25]PSP!$C:$C,[25]PSP!$AN:$AN)</f>
        <v>0</v>
      </c>
      <c r="AO526" s="27">
        <f>_xlfn.XLOOKUP($C526,[25]PSP!$C:$C,[25]PSP!$AO:$AO)</f>
        <v>259.8</v>
      </c>
      <c r="AP526" s="28">
        <f t="shared" si="1946"/>
        <v>0</v>
      </c>
      <c r="AQ526" s="29"/>
      <c r="AR526" s="54">
        <f>_xlfn.XLOOKUP($C526,[25]PSP!$C:$C,[25]PSP!$AR:$AR)</f>
        <v>0</v>
      </c>
      <c r="AS526" s="27">
        <f>_xlfn.XLOOKUP($C526,[25]PSP!$C:$C,[25]PSP!$AS:$AS)</f>
        <v>259.8</v>
      </c>
      <c r="AT526" s="28">
        <f t="shared" si="1947"/>
        <v>0</v>
      </c>
      <c r="AU526" s="29"/>
      <c r="AV526" s="54">
        <f>_xlfn.XLOOKUP($C526,[25]PSP!$C:$C,[25]PSP!$AV:$AV)</f>
        <v>0</v>
      </c>
      <c r="AW526" s="27">
        <f>_xlfn.XLOOKUP($C526,[25]PSP!$C:$C,[25]PSP!$AW:$AW)</f>
        <v>259.8</v>
      </c>
      <c r="AX526" s="28">
        <f t="shared" si="1948"/>
        <v>0</v>
      </c>
      <c r="AY526" s="29"/>
      <c r="AZ526" s="54">
        <f>_xlfn.XLOOKUP($C526,[25]PSP!$C:$C,[25]PSP!$AZ:$AZ)</f>
        <v>0</v>
      </c>
      <c r="BA526" s="27">
        <f>_xlfn.XLOOKUP($C526,[25]PSP!$C:$C,[25]PSP!$BA:$BA)</f>
        <v>259.8</v>
      </c>
      <c r="BB526" s="28">
        <f t="shared" si="1949"/>
        <v>0</v>
      </c>
      <c r="BC526" s="29"/>
      <c r="BD526" s="54">
        <f>_xlfn.XLOOKUP($C526,[25]PSP!$C:$C,[25]PSP!$BD:$BD)</f>
        <v>0</v>
      </c>
      <c r="BE526" s="27">
        <f>_xlfn.XLOOKUP($C526,[25]PSP!$C:$C,[25]PSP!$BE:$BE)</f>
        <v>259.8</v>
      </c>
      <c r="BF526" s="28">
        <f t="shared" si="1950"/>
        <v>0</v>
      </c>
      <c r="BG526" s="29"/>
      <c r="BH526" s="54">
        <f>_xlfn.XLOOKUP($C526,[25]PSP!$C:$C,[25]PSP!$BH:$BH)</f>
        <v>0</v>
      </c>
      <c r="BI526" s="27">
        <f>_xlfn.XLOOKUP($C526,[25]PSP!$C:$C,[25]PSP!$BI:$BI)</f>
        <v>259.8</v>
      </c>
      <c r="BJ526" s="28">
        <f t="shared" si="1951"/>
        <v>0</v>
      </c>
      <c r="BK526" s="29"/>
      <c r="BL526" s="54">
        <f>_xlfn.XLOOKUP($C526,[25]PSP!$C:$C,[25]PSP!$BL:$BL)</f>
        <v>0</v>
      </c>
      <c r="BM526" s="27">
        <f>_xlfn.XLOOKUP($C526,[25]PSP!$C:$C,[25]PSP!$BM:$BM)</f>
        <v>259.8</v>
      </c>
      <c r="BN526" s="28">
        <f t="shared" si="1952"/>
        <v>0</v>
      </c>
      <c r="BO526" s="29"/>
      <c r="BP526" s="54">
        <f>_xlfn.XLOOKUP($C526,[25]PSP!$C:$C,[25]PSP!$BP:$BP)</f>
        <v>0</v>
      </c>
      <c r="BQ526" s="27">
        <f>_xlfn.XLOOKUP($C526,[25]PSP!$C:$C,[25]PSP!$BQ:$BQ)</f>
        <v>259.8</v>
      </c>
      <c r="BR526" s="28">
        <f t="shared" si="1953"/>
        <v>0</v>
      </c>
      <c r="BS526" s="29"/>
      <c r="BT526" s="54">
        <f>_xlfn.XLOOKUP($C526,[25]PSP!$C:$C,[25]PSP!$BT:$BT)</f>
        <v>0</v>
      </c>
      <c r="BU526" s="27">
        <f>_xlfn.XLOOKUP($C526,[25]PSP!$C:$C,[25]PSP!$BU:$BU)</f>
        <v>259.8</v>
      </c>
      <c r="BV526" s="28">
        <f t="shared" si="1954"/>
        <v>0</v>
      </c>
      <c r="BW526" s="29"/>
      <c r="BX526" s="54">
        <f>_xlfn.XLOOKUP($C526,[25]PSP!$C:$C,[25]PSP!$BX:$BX)</f>
        <v>0</v>
      </c>
      <c r="BY526" s="27">
        <f>_xlfn.XLOOKUP($C526,[25]PSP!$C:$C,[25]PSP!$BY:$BY)</f>
        <v>259.8</v>
      </c>
      <c r="BZ526" s="28">
        <f t="shared" si="1955"/>
        <v>0</v>
      </c>
      <c r="CA526" s="29"/>
      <c r="CB526" s="54">
        <f>_xlfn.XLOOKUP($C526,[25]PSP!$C:$C,[25]PSP!$CB:$CB)</f>
        <v>0</v>
      </c>
      <c r="CC526" s="27">
        <f>_xlfn.XLOOKUP($C526,[25]PSP!$C:$C,[25]PSP!$CC:$CC)</f>
        <v>259.8</v>
      </c>
      <c r="CD526" s="28">
        <f t="shared" si="1956"/>
        <v>0</v>
      </c>
      <c r="CE526" s="29"/>
      <c r="CF526" s="54">
        <f>_xlfn.XLOOKUP($C526,[25]PSP!$C:$C,[25]PSP!$CF:$CF)</f>
        <v>0</v>
      </c>
      <c r="CG526" s="27">
        <f>_xlfn.XLOOKUP($C526,[25]PSP!$C:$C,[25]PSP!$CG:$CG)</f>
        <v>259.8</v>
      </c>
      <c r="CH526" s="28">
        <f t="shared" si="1957"/>
        <v>0</v>
      </c>
      <c r="CI526" s="29"/>
      <c r="CJ526" s="54">
        <f>_xlfn.XLOOKUP($C526,[25]PSP!$C:$C,[25]PSP!$CJ:$CJ)</f>
        <v>0</v>
      </c>
      <c r="CK526" s="27">
        <f>_xlfn.XLOOKUP($C526,[25]PSP!$C:$C,[25]PSP!$CK:$CK)</f>
        <v>259.8</v>
      </c>
      <c r="CL526" s="28">
        <f t="shared" si="1958"/>
        <v>0</v>
      </c>
      <c r="CM526" s="29"/>
      <c r="CN526" s="54">
        <f>_xlfn.XLOOKUP($C526,[25]PSP!$C:$C,[25]PSP!$CN:$CN)</f>
        <v>0</v>
      </c>
      <c r="CO526" s="27">
        <f>_xlfn.XLOOKUP($C526,[25]PSP!$C:$C,[25]PSP!$CO:$CO)</f>
        <v>259.8</v>
      </c>
      <c r="CP526" s="28">
        <f t="shared" si="1959"/>
        <v>0</v>
      </c>
      <c r="CQ526" s="29"/>
      <c r="CR526" s="54">
        <f>_xlfn.XLOOKUP($C526,[25]PSP!$C:$C,[25]PSP!$CR:$CR)</f>
        <v>0</v>
      </c>
      <c r="CS526" s="27">
        <f>_xlfn.XLOOKUP($C526,[25]PSP!$C:$C,[25]PSP!$CS:$CS)</f>
        <v>259.8</v>
      </c>
      <c r="CT526" s="28">
        <f t="shared" si="1960"/>
        <v>0</v>
      </c>
      <c r="CU526" s="29"/>
      <c r="CV526" s="54">
        <f>_xlfn.XLOOKUP($C526,[25]PSP!$C:$C,[25]PSP!$CV:$CV)</f>
        <v>0</v>
      </c>
      <c r="CW526" s="27">
        <f>_xlfn.XLOOKUP($C526,[25]PSP!$C:$C,[25]PSP!$CW:$CW)</f>
        <v>259.8</v>
      </c>
      <c r="CX526" s="28">
        <f t="shared" si="1961"/>
        <v>0</v>
      </c>
      <c r="CY526" s="29"/>
      <c r="CZ526" s="54">
        <f>_xlfn.XLOOKUP($C526,[25]PSP!$C:$C,[25]PSP!$CZ:$CZ)</f>
        <v>0</v>
      </c>
      <c r="DA526" s="27">
        <f>_xlfn.XLOOKUP($C526,[25]PSP!$C:$C,[25]PSP!$DA:$DA)</f>
        <v>259.8</v>
      </c>
      <c r="DB526" s="28">
        <f t="shared" si="1962"/>
        <v>0</v>
      </c>
      <c r="DC526" s="29"/>
      <c r="DD526" s="54">
        <f>_xlfn.XLOOKUP($C526,[25]PSP!$C:$C,[25]PSP!$DD:$DD)</f>
        <v>0</v>
      </c>
      <c r="DE526" s="27">
        <f>_xlfn.XLOOKUP($C526,[25]PSP!$C:$C,[25]PSP!$DE:$DE)</f>
        <v>259.8</v>
      </c>
      <c r="DF526" s="28">
        <f t="shared" si="1963"/>
        <v>0</v>
      </c>
      <c r="DG526" s="29"/>
      <c r="DH526" s="54">
        <f>_xlfn.XLOOKUP($C526,[25]PSP!$C:$C,[25]PSP!$DH:$DH)</f>
        <v>0</v>
      </c>
      <c r="DI526" s="27">
        <f>_xlfn.XLOOKUP($C526,[25]PSP!$C:$C,[25]PSP!$DI:$DI)</f>
        <v>259.8</v>
      </c>
      <c r="DJ526" s="28">
        <f t="shared" si="1964"/>
        <v>0</v>
      </c>
      <c r="DK526" s="29"/>
      <c r="DL526" s="54">
        <f>_xlfn.XLOOKUP($C526,[25]PSP!$C:$C,[25]PSP!$DL:$DL)</f>
        <v>0</v>
      </c>
      <c r="DM526" s="27">
        <f>_xlfn.XLOOKUP($C526,[25]PSP!$C:$C,[25]PSP!$DM:$DM)</f>
        <v>259.8</v>
      </c>
      <c r="DN526" s="28">
        <f t="shared" si="1965"/>
        <v>0</v>
      </c>
      <c r="DO526" s="29"/>
      <c r="DP526" s="54">
        <f>_xlfn.XLOOKUP($C526,[25]PSP!$C:$C,[25]PSP!$DP:$DP)</f>
        <v>0</v>
      </c>
      <c r="DQ526" s="27">
        <f>_xlfn.XLOOKUP($C526,[25]PSP!$C:$C,[25]PSP!$DQ:$DQ)</f>
        <v>259.8</v>
      </c>
      <c r="DR526" s="28">
        <f t="shared" si="1966"/>
        <v>0</v>
      </c>
      <c r="DS526" s="29"/>
      <c r="DT526" s="54">
        <f>_xlfn.XLOOKUP($C526,[25]PSP!$C:$C,[25]PSP!$DT:$DT)</f>
        <v>0</v>
      </c>
      <c r="DU526" s="27">
        <f>_xlfn.XLOOKUP($C526,[25]PSP!$C:$C,[25]PSP!$DU:$DU)</f>
        <v>259.8</v>
      </c>
      <c r="DV526" s="28">
        <f t="shared" si="1967"/>
        <v>0</v>
      </c>
      <c r="DW526" s="29"/>
      <c r="DX526" s="54">
        <f>_xlfn.XLOOKUP($C526,[25]PSP!$C:$C,[25]PSP!$DX:$DX)</f>
        <v>0</v>
      </c>
      <c r="DY526" s="27">
        <f>_xlfn.XLOOKUP($C526,[25]PSP!$C:$C,[25]PSP!$DY:$DY)</f>
        <v>259.8</v>
      </c>
      <c r="DZ526" s="28">
        <f t="shared" si="1968"/>
        <v>0</v>
      </c>
      <c r="EA526" s="29"/>
      <c r="EB526" s="54">
        <f>_xlfn.XLOOKUP($C526,[25]PSP!$C:$C,[25]PSP!$EB:$EB)</f>
        <v>0</v>
      </c>
      <c r="EC526" s="27">
        <f>_xlfn.XLOOKUP($C526,[25]PSP!$C:$C,[25]PSP!$EC:$EC)</f>
        <v>259.8</v>
      </c>
      <c r="ED526" s="28">
        <f t="shared" si="1969"/>
        <v>0</v>
      </c>
      <c r="EE526" s="29"/>
      <c r="EF526" s="54">
        <f>_xlfn.XLOOKUP($C526,[25]PSP!$C:$C,[25]PSP!$EF:$EF)</f>
        <v>0</v>
      </c>
      <c r="EG526" s="27">
        <f>_xlfn.XLOOKUP($C526,[25]PSP!$C:$C,[25]PSP!$EG:$EG)</f>
        <v>259.8</v>
      </c>
      <c r="EH526" s="28">
        <f t="shared" si="1970"/>
        <v>0</v>
      </c>
      <c r="EI526" s="29"/>
      <c r="EJ526" s="54">
        <f>_xlfn.XLOOKUP($C526,[25]PSP!$C:$C,[25]PSP!$EJ:$EJ)</f>
        <v>0</v>
      </c>
      <c r="EK526" s="27">
        <f>_xlfn.XLOOKUP($C526,[25]PSP!$C:$C,[25]PSP!$EK:$EK)</f>
        <v>259.8</v>
      </c>
      <c r="EL526" s="28">
        <f t="shared" si="1971"/>
        <v>0</v>
      </c>
      <c r="EM526" s="29"/>
      <c r="EN526" s="108"/>
      <c r="EO526" s="29">
        <f t="shared" si="1833"/>
        <v>0</v>
      </c>
      <c r="EP526" s="29">
        <f t="shared" si="1937"/>
        <v>0</v>
      </c>
      <c r="EQ526" s="4" t="b">
        <f t="shared" si="1972"/>
        <v>1</v>
      </c>
      <c r="ES526" s="118">
        <f t="shared" si="1868"/>
        <v>1.1767000000000001</v>
      </c>
    </row>
    <row r="527" spans="3:149" ht="21" x14ac:dyDescent="0.25">
      <c r="C527" s="24" t="s">
        <v>446</v>
      </c>
      <c r="D527" s="43">
        <f>_xlfn.XLOOKUP($C527,[25]PSP!$C:$C,[25]PSP!$D:$D)</f>
        <v>3713873</v>
      </c>
      <c r="E527" s="24" t="str">
        <f>_xlfn.XLOOKUP($C527,[25]PSP!$C:$C,[25]PSP!$E:$E)</f>
        <v>SICRO SERVIÇO</v>
      </c>
      <c r="F527" s="25" t="str">
        <f>_xlfn.XLOOKUP($C527,[25]PSP!$C:$C,[25]PSP!$F:$F)</f>
        <v>MÓDULO DE TRANSIÇÃO DE DEFENSA METÁLICA PARA BARREIRA RÍGIDA - FORNECIMENTO E IMPLANTAÇÃO</v>
      </c>
      <c r="G527" s="26" t="str">
        <f>_xlfn.XLOOKUP($C527,[25]PSP!$C:$C,[25]PSP!$G:$G)</f>
        <v>UN</v>
      </c>
      <c r="H527" s="53">
        <f>_xlfn.XLOOKUP($C527,[25]PSP!$C:$C,[25]PSP!$H:$H)</f>
        <v>0</v>
      </c>
      <c r="I527" s="28">
        <f>_xlfn.XLOOKUP($C527,[25]PSP!$C:$C,[25]PSP!$I:$I)</f>
        <v>0</v>
      </c>
      <c r="J527" s="28">
        <f t="shared" si="1938"/>
        <v>0</v>
      </c>
      <c r="K527" s="29"/>
      <c r="L527" s="54">
        <f>_xlfn.XLOOKUP($C527,[25]PSP!$C:$C,[25]PSP!$L:$L)</f>
        <v>0</v>
      </c>
      <c r="M527" s="27">
        <f>_xlfn.XLOOKUP($C527,[25]PSP!$C:$C,[25]PSP!$M:$M)</f>
        <v>5016.67</v>
      </c>
      <c r="N527" s="28">
        <f t="shared" si="1939"/>
        <v>0</v>
      </c>
      <c r="O527" s="29"/>
      <c r="P527" s="54">
        <f>_xlfn.XLOOKUP($C527,[25]PSP!$C:$C,[25]PSP!$P:$P)</f>
        <v>0</v>
      </c>
      <c r="Q527" s="27">
        <f>_xlfn.XLOOKUP($C527,[25]PSP!$C:$C,[25]PSP!$Q:$Q)</f>
        <v>5016.67</v>
      </c>
      <c r="R527" s="28">
        <f t="shared" si="1940"/>
        <v>0</v>
      </c>
      <c r="S527" s="29"/>
      <c r="T527" s="54">
        <f>_xlfn.XLOOKUP($C527,[25]PSP!$C:$C,[25]PSP!$T:$T)</f>
        <v>0</v>
      </c>
      <c r="U527" s="27">
        <f>_xlfn.XLOOKUP($C527,[25]PSP!$C:$C,[25]PSP!$U:$U)</f>
        <v>5016.67</v>
      </c>
      <c r="V527" s="28">
        <f t="shared" si="1941"/>
        <v>0</v>
      </c>
      <c r="W527" s="29"/>
      <c r="X527" s="54">
        <f>_xlfn.XLOOKUP($C527,[25]PSP!$C:$C,[25]PSP!$X:$X)</f>
        <v>0</v>
      </c>
      <c r="Y527" s="27">
        <f>_xlfn.XLOOKUP($C527,[25]PSP!$C:$C,[25]PSP!$Y:$Y)</f>
        <v>5016.67</v>
      </c>
      <c r="Z527" s="28">
        <f t="shared" si="1942"/>
        <v>0</v>
      </c>
      <c r="AA527" s="29"/>
      <c r="AB527" s="54">
        <f>_xlfn.XLOOKUP($C527,[25]PSP!$C:$C,[25]PSP!$AB:$AB)</f>
        <v>0</v>
      </c>
      <c r="AC527" s="27">
        <f>_xlfn.XLOOKUP($C527,[25]PSP!$C:$C,[25]PSP!$AC:$AC)</f>
        <v>5016.67</v>
      </c>
      <c r="AD527" s="28">
        <f t="shared" si="1943"/>
        <v>0</v>
      </c>
      <c r="AE527" s="29"/>
      <c r="AF527" s="54">
        <f>_xlfn.XLOOKUP($C527,[25]PSP!$C:$C,[25]PSP!$AF:$AF)</f>
        <v>0</v>
      </c>
      <c r="AG527" s="27">
        <f>_xlfn.XLOOKUP($C527,[25]PSP!$C:$C,[25]PSP!$AG:$AG)</f>
        <v>5016.67</v>
      </c>
      <c r="AH527" s="28">
        <f t="shared" si="1944"/>
        <v>0</v>
      </c>
      <c r="AI527" s="29"/>
      <c r="AJ527" s="54">
        <f>_xlfn.XLOOKUP($C527,[25]PSP!$C:$C,[25]PSP!$AJ:$AJ)</f>
        <v>0</v>
      </c>
      <c r="AK527" s="27">
        <f>_xlfn.XLOOKUP($C527,[25]PSP!$C:$C,[25]PSP!$AK:$AK)</f>
        <v>5016.67</v>
      </c>
      <c r="AL527" s="28">
        <f t="shared" si="1945"/>
        <v>0</v>
      </c>
      <c r="AM527" s="29"/>
      <c r="AN527" s="54">
        <f>_xlfn.XLOOKUP($C527,[25]PSP!$C:$C,[25]PSP!$AN:$AN)</f>
        <v>0</v>
      </c>
      <c r="AO527" s="27">
        <f>_xlfn.XLOOKUP($C527,[25]PSP!$C:$C,[25]PSP!$AO:$AO)</f>
        <v>5016.67</v>
      </c>
      <c r="AP527" s="28">
        <f t="shared" si="1946"/>
        <v>0</v>
      </c>
      <c r="AQ527" s="29"/>
      <c r="AR527" s="54">
        <f>_xlfn.XLOOKUP($C527,[25]PSP!$C:$C,[25]PSP!$AR:$AR)</f>
        <v>0</v>
      </c>
      <c r="AS527" s="27">
        <f>_xlfn.XLOOKUP($C527,[25]PSP!$C:$C,[25]PSP!$AS:$AS)</f>
        <v>5016.67</v>
      </c>
      <c r="AT527" s="28">
        <f t="shared" si="1947"/>
        <v>0</v>
      </c>
      <c r="AU527" s="29"/>
      <c r="AV527" s="54">
        <f>_xlfn.XLOOKUP($C527,[25]PSP!$C:$C,[25]PSP!$AV:$AV)</f>
        <v>0</v>
      </c>
      <c r="AW527" s="27">
        <f>_xlfn.XLOOKUP($C527,[25]PSP!$C:$C,[25]PSP!$AW:$AW)</f>
        <v>5016.67</v>
      </c>
      <c r="AX527" s="28">
        <f t="shared" si="1948"/>
        <v>0</v>
      </c>
      <c r="AY527" s="29"/>
      <c r="AZ527" s="54">
        <f>_xlfn.XLOOKUP($C527,[25]PSP!$C:$C,[25]PSP!$AZ:$AZ)</f>
        <v>0</v>
      </c>
      <c r="BA527" s="27">
        <f>_xlfn.XLOOKUP($C527,[25]PSP!$C:$C,[25]PSP!$BA:$BA)</f>
        <v>5016.67</v>
      </c>
      <c r="BB527" s="28">
        <f t="shared" si="1949"/>
        <v>0</v>
      </c>
      <c r="BC527" s="29"/>
      <c r="BD527" s="54">
        <f>_xlfn.XLOOKUP($C527,[25]PSP!$C:$C,[25]PSP!$BD:$BD)</f>
        <v>0</v>
      </c>
      <c r="BE527" s="27">
        <f>_xlfn.XLOOKUP($C527,[25]PSP!$C:$C,[25]PSP!$BE:$BE)</f>
        <v>5016.67</v>
      </c>
      <c r="BF527" s="28">
        <f t="shared" si="1950"/>
        <v>0</v>
      </c>
      <c r="BG527" s="29"/>
      <c r="BH527" s="54">
        <f>_xlfn.XLOOKUP($C527,[25]PSP!$C:$C,[25]PSP!$BH:$BH)</f>
        <v>0</v>
      </c>
      <c r="BI527" s="27">
        <f>_xlfn.XLOOKUP($C527,[25]PSP!$C:$C,[25]PSP!$BI:$BI)</f>
        <v>5016.67</v>
      </c>
      <c r="BJ527" s="28">
        <f t="shared" si="1951"/>
        <v>0</v>
      </c>
      <c r="BK527" s="29"/>
      <c r="BL527" s="54">
        <f>_xlfn.XLOOKUP($C527,[25]PSP!$C:$C,[25]PSP!$BL:$BL)</f>
        <v>0</v>
      </c>
      <c r="BM527" s="27">
        <f>_xlfn.XLOOKUP($C527,[25]PSP!$C:$C,[25]PSP!$BM:$BM)</f>
        <v>5016.67</v>
      </c>
      <c r="BN527" s="28">
        <f t="shared" si="1952"/>
        <v>0</v>
      </c>
      <c r="BO527" s="29"/>
      <c r="BP527" s="54">
        <f>_xlfn.XLOOKUP($C527,[25]PSP!$C:$C,[25]PSP!$BP:$BP)</f>
        <v>0</v>
      </c>
      <c r="BQ527" s="27">
        <f>_xlfn.XLOOKUP($C527,[25]PSP!$C:$C,[25]PSP!$BQ:$BQ)</f>
        <v>5016.67</v>
      </c>
      <c r="BR527" s="28">
        <f t="shared" si="1953"/>
        <v>0</v>
      </c>
      <c r="BS527" s="29"/>
      <c r="BT527" s="54">
        <f>_xlfn.XLOOKUP($C527,[25]PSP!$C:$C,[25]PSP!$BT:$BT)</f>
        <v>0</v>
      </c>
      <c r="BU527" s="27">
        <f>_xlfn.XLOOKUP($C527,[25]PSP!$C:$C,[25]PSP!$BU:$BU)</f>
        <v>5016.67</v>
      </c>
      <c r="BV527" s="28">
        <f t="shared" si="1954"/>
        <v>0</v>
      </c>
      <c r="BW527" s="29"/>
      <c r="BX527" s="54">
        <f>_xlfn.XLOOKUP($C527,[25]PSP!$C:$C,[25]PSP!$BX:$BX)</f>
        <v>0</v>
      </c>
      <c r="BY527" s="27">
        <f>_xlfn.XLOOKUP($C527,[25]PSP!$C:$C,[25]PSP!$BY:$BY)</f>
        <v>5016.67</v>
      </c>
      <c r="BZ527" s="28">
        <f t="shared" si="1955"/>
        <v>0</v>
      </c>
      <c r="CA527" s="29"/>
      <c r="CB527" s="54">
        <f>_xlfn.XLOOKUP($C527,[25]PSP!$C:$C,[25]PSP!$CB:$CB)</f>
        <v>0</v>
      </c>
      <c r="CC527" s="27">
        <f>_xlfn.XLOOKUP($C527,[25]PSP!$C:$C,[25]PSP!$CC:$CC)</f>
        <v>5016.67</v>
      </c>
      <c r="CD527" s="28">
        <f t="shared" si="1956"/>
        <v>0</v>
      </c>
      <c r="CE527" s="29"/>
      <c r="CF527" s="54">
        <f>_xlfn.XLOOKUP($C527,[25]PSP!$C:$C,[25]PSP!$CF:$CF)</f>
        <v>0</v>
      </c>
      <c r="CG527" s="27">
        <f>_xlfn.XLOOKUP($C527,[25]PSP!$C:$C,[25]PSP!$CG:$CG)</f>
        <v>5016.67</v>
      </c>
      <c r="CH527" s="28">
        <f t="shared" si="1957"/>
        <v>0</v>
      </c>
      <c r="CI527" s="29"/>
      <c r="CJ527" s="54">
        <f>_xlfn.XLOOKUP($C527,[25]PSP!$C:$C,[25]PSP!$CJ:$CJ)</f>
        <v>0</v>
      </c>
      <c r="CK527" s="27">
        <f>_xlfn.XLOOKUP($C527,[25]PSP!$C:$C,[25]PSP!$CK:$CK)</f>
        <v>5016.67</v>
      </c>
      <c r="CL527" s="28">
        <f t="shared" si="1958"/>
        <v>0</v>
      </c>
      <c r="CM527" s="29"/>
      <c r="CN527" s="54">
        <f>_xlfn.XLOOKUP($C527,[25]PSP!$C:$C,[25]PSP!$CN:$CN)</f>
        <v>0</v>
      </c>
      <c r="CO527" s="27">
        <f>_xlfn.XLOOKUP($C527,[25]PSP!$C:$C,[25]PSP!$CO:$CO)</f>
        <v>5016.67</v>
      </c>
      <c r="CP527" s="28">
        <f t="shared" si="1959"/>
        <v>0</v>
      </c>
      <c r="CQ527" s="29"/>
      <c r="CR527" s="54">
        <f>_xlfn.XLOOKUP($C527,[25]PSP!$C:$C,[25]PSP!$CR:$CR)</f>
        <v>0</v>
      </c>
      <c r="CS527" s="27">
        <f>_xlfn.XLOOKUP($C527,[25]PSP!$C:$C,[25]PSP!$CS:$CS)</f>
        <v>5016.67</v>
      </c>
      <c r="CT527" s="28">
        <f t="shared" si="1960"/>
        <v>0</v>
      </c>
      <c r="CU527" s="29"/>
      <c r="CV527" s="54">
        <f>_xlfn.XLOOKUP($C527,[25]PSP!$C:$C,[25]PSP!$CV:$CV)</f>
        <v>0</v>
      </c>
      <c r="CW527" s="27">
        <f>_xlfn.XLOOKUP($C527,[25]PSP!$C:$C,[25]PSP!$CW:$CW)</f>
        <v>5016.67</v>
      </c>
      <c r="CX527" s="28">
        <f t="shared" si="1961"/>
        <v>0</v>
      </c>
      <c r="CY527" s="29"/>
      <c r="CZ527" s="54">
        <f>_xlfn.XLOOKUP($C527,[25]PSP!$C:$C,[25]PSP!$CZ:$CZ)</f>
        <v>0</v>
      </c>
      <c r="DA527" s="27">
        <f>_xlfn.XLOOKUP($C527,[25]PSP!$C:$C,[25]PSP!$DA:$DA)</f>
        <v>5016.67</v>
      </c>
      <c r="DB527" s="28">
        <f t="shared" si="1962"/>
        <v>0</v>
      </c>
      <c r="DC527" s="29"/>
      <c r="DD527" s="54">
        <f>_xlfn.XLOOKUP($C527,[25]PSP!$C:$C,[25]PSP!$DD:$DD)</f>
        <v>0</v>
      </c>
      <c r="DE527" s="27">
        <f>_xlfn.XLOOKUP($C527,[25]PSP!$C:$C,[25]PSP!$DE:$DE)</f>
        <v>5016.67</v>
      </c>
      <c r="DF527" s="28">
        <f t="shared" si="1963"/>
        <v>0</v>
      </c>
      <c r="DG527" s="29"/>
      <c r="DH527" s="54">
        <f>_xlfn.XLOOKUP($C527,[25]PSP!$C:$C,[25]PSP!$DH:$DH)</f>
        <v>0</v>
      </c>
      <c r="DI527" s="27">
        <f>_xlfn.XLOOKUP($C527,[25]PSP!$C:$C,[25]PSP!$DI:$DI)</f>
        <v>5016.67</v>
      </c>
      <c r="DJ527" s="28">
        <f t="shared" si="1964"/>
        <v>0</v>
      </c>
      <c r="DK527" s="29"/>
      <c r="DL527" s="54">
        <f>_xlfn.XLOOKUP($C527,[25]PSP!$C:$C,[25]PSP!$DL:$DL)</f>
        <v>0</v>
      </c>
      <c r="DM527" s="27">
        <f>_xlfn.XLOOKUP($C527,[25]PSP!$C:$C,[25]PSP!$DM:$DM)</f>
        <v>5016.67</v>
      </c>
      <c r="DN527" s="28">
        <f t="shared" si="1965"/>
        <v>0</v>
      </c>
      <c r="DO527" s="29"/>
      <c r="DP527" s="54">
        <f>_xlfn.XLOOKUP($C527,[25]PSP!$C:$C,[25]PSP!$DP:$DP)</f>
        <v>0</v>
      </c>
      <c r="DQ527" s="27">
        <f>_xlfn.XLOOKUP($C527,[25]PSP!$C:$C,[25]PSP!$DQ:$DQ)</f>
        <v>5016.67</v>
      </c>
      <c r="DR527" s="28">
        <f t="shared" si="1966"/>
        <v>0</v>
      </c>
      <c r="DS527" s="29"/>
      <c r="DT527" s="54">
        <f>_xlfn.XLOOKUP($C527,[25]PSP!$C:$C,[25]PSP!$DT:$DT)</f>
        <v>0</v>
      </c>
      <c r="DU527" s="27">
        <f>_xlfn.XLOOKUP($C527,[25]PSP!$C:$C,[25]PSP!$DU:$DU)</f>
        <v>5016.67</v>
      </c>
      <c r="DV527" s="28">
        <f t="shared" si="1967"/>
        <v>0</v>
      </c>
      <c r="DW527" s="29"/>
      <c r="DX527" s="54">
        <f>_xlfn.XLOOKUP($C527,[25]PSP!$C:$C,[25]PSP!$DX:$DX)</f>
        <v>0</v>
      </c>
      <c r="DY527" s="27">
        <f>_xlfn.XLOOKUP($C527,[25]PSP!$C:$C,[25]PSP!$DY:$DY)</f>
        <v>5016.67</v>
      </c>
      <c r="DZ527" s="28">
        <f t="shared" si="1968"/>
        <v>0</v>
      </c>
      <c r="EA527" s="29"/>
      <c r="EB527" s="54">
        <f>_xlfn.XLOOKUP($C527,[25]PSP!$C:$C,[25]PSP!$EB:$EB)</f>
        <v>0</v>
      </c>
      <c r="EC527" s="27">
        <f>_xlfn.XLOOKUP($C527,[25]PSP!$C:$C,[25]PSP!$EC:$EC)</f>
        <v>5016.67</v>
      </c>
      <c r="ED527" s="28">
        <f t="shared" si="1969"/>
        <v>0</v>
      </c>
      <c r="EE527" s="29"/>
      <c r="EF527" s="54">
        <f>_xlfn.XLOOKUP($C527,[25]PSP!$C:$C,[25]PSP!$EF:$EF)</f>
        <v>0</v>
      </c>
      <c r="EG527" s="27">
        <f>_xlfn.XLOOKUP($C527,[25]PSP!$C:$C,[25]PSP!$EG:$EG)</f>
        <v>5016.67</v>
      </c>
      <c r="EH527" s="28">
        <f t="shared" si="1970"/>
        <v>0</v>
      </c>
      <c r="EI527" s="29"/>
      <c r="EJ527" s="54">
        <f>_xlfn.XLOOKUP($C527,[25]PSP!$C:$C,[25]PSP!$EJ:$EJ)</f>
        <v>0</v>
      </c>
      <c r="EK527" s="27">
        <f>_xlfn.XLOOKUP($C527,[25]PSP!$C:$C,[25]PSP!$EK:$EK)</f>
        <v>5016.67</v>
      </c>
      <c r="EL527" s="28">
        <f t="shared" si="1971"/>
        <v>0</v>
      </c>
      <c r="EM527" s="29"/>
      <c r="EN527" s="108"/>
      <c r="EO527" s="29">
        <f t="shared" si="1833"/>
        <v>0</v>
      </c>
      <c r="EP527" s="29">
        <f t="shared" si="1937"/>
        <v>0</v>
      </c>
      <c r="EQ527" s="4" t="b">
        <f t="shared" si="1972"/>
        <v>1</v>
      </c>
      <c r="ES527" s="118">
        <f t="shared" si="1868"/>
        <v>1.1767000000000001</v>
      </c>
    </row>
    <row r="528" spans="3:149" ht="21" x14ac:dyDescent="0.25">
      <c r="C528" s="24" t="s">
        <v>447</v>
      </c>
      <c r="D528" s="43">
        <f>_xlfn.XLOOKUP($C528,[25]PSP!$C:$C,[25]PSP!$D:$D)</f>
        <v>3713690</v>
      </c>
      <c r="E528" s="24" t="str">
        <f>_xlfn.XLOOKUP($C528,[25]PSP!$C:$C,[25]PSP!$E:$E)</f>
        <v>SICRO SERVIÇO</v>
      </c>
      <c r="F528" s="25" t="str">
        <f>_xlfn.XLOOKUP($C528,[25]PSP!$C:$C,[25]PSP!$F:$F)</f>
        <v>TERMINAL DE ANCORAGEM DE DEFENSA METÁLICA EM BARREIRA NEW JERSEY - FORNECIMENTO E IMPLANTAÇÃO</v>
      </c>
      <c r="G528" s="26" t="str">
        <f>_xlfn.XLOOKUP($C528,[25]PSP!$C:$C,[25]PSP!$G:$G)</f>
        <v>UN</v>
      </c>
      <c r="H528" s="53">
        <f>_xlfn.XLOOKUP($C528,[25]PSP!$C:$C,[25]PSP!$H:$H)</f>
        <v>0</v>
      </c>
      <c r="I528" s="28">
        <f>_xlfn.XLOOKUP($C528,[25]PSP!$C:$C,[25]PSP!$I:$I)</f>
        <v>0</v>
      </c>
      <c r="J528" s="28">
        <f t="shared" si="1938"/>
        <v>0</v>
      </c>
      <c r="K528" s="29"/>
      <c r="L528" s="54">
        <f>_xlfn.XLOOKUP($C528,[25]PSP!$C:$C,[25]PSP!$L:$L)</f>
        <v>0</v>
      </c>
      <c r="M528" s="27">
        <f>_xlfn.XLOOKUP($C528,[25]PSP!$C:$C,[25]PSP!$M:$M)</f>
        <v>299.94</v>
      </c>
      <c r="N528" s="28">
        <f t="shared" si="1939"/>
        <v>0</v>
      </c>
      <c r="O528" s="29"/>
      <c r="P528" s="54">
        <f>_xlfn.XLOOKUP($C528,[25]PSP!$C:$C,[25]PSP!$P:$P)</f>
        <v>0</v>
      </c>
      <c r="Q528" s="27">
        <f>_xlfn.XLOOKUP($C528,[25]PSP!$C:$C,[25]PSP!$Q:$Q)</f>
        <v>299.94</v>
      </c>
      <c r="R528" s="28">
        <f t="shared" si="1940"/>
        <v>0</v>
      </c>
      <c r="S528" s="29"/>
      <c r="T528" s="54">
        <f>_xlfn.XLOOKUP($C528,[25]PSP!$C:$C,[25]PSP!$T:$T)</f>
        <v>0</v>
      </c>
      <c r="U528" s="27">
        <f>_xlfn.XLOOKUP($C528,[25]PSP!$C:$C,[25]PSP!$U:$U)</f>
        <v>299.94</v>
      </c>
      <c r="V528" s="28">
        <f t="shared" si="1941"/>
        <v>0</v>
      </c>
      <c r="W528" s="29"/>
      <c r="X528" s="54">
        <f>_xlfn.XLOOKUP($C528,[25]PSP!$C:$C,[25]PSP!$X:$X)</f>
        <v>0</v>
      </c>
      <c r="Y528" s="27">
        <f>_xlfn.XLOOKUP($C528,[25]PSP!$C:$C,[25]PSP!$Y:$Y)</f>
        <v>299.94</v>
      </c>
      <c r="Z528" s="28">
        <f t="shared" si="1942"/>
        <v>0</v>
      </c>
      <c r="AA528" s="29"/>
      <c r="AB528" s="54">
        <f>_xlfn.XLOOKUP($C528,[25]PSP!$C:$C,[25]PSP!$AB:$AB)</f>
        <v>0</v>
      </c>
      <c r="AC528" s="27">
        <f>_xlfn.XLOOKUP($C528,[25]PSP!$C:$C,[25]PSP!$AC:$AC)</f>
        <v>299.94</v>
      </c>
      <c r="AD528" s="28">
        <f t="shared" si="1943"/>
        <v>0</v>
      </c>
      <c r="AE528" s="29"/>
      <c r="AF528" s="54">
        <f>_xlfn.XLOOKUP($C528,[25]PSP!$C:$C,[25]PSP!$AF:$AF)</f>
        <v>0</v>
      </c>
      <c r="AG528" s="27">
        <f>_xlfn.XLOOKUP($C528,[25]PSP!$C:$C,[25]PSP!$AG:$AG)</f>
        <v>299.94</v>
      </c>
      <c r="AH528" s="28">
        <f t="shared" si="1944"/>
        <v>0</v>
      </c>
      <c r="AI528" s="29"/>
      <c r="AJ528" s="54">
        <f>_xlfn.XLOOKUP($C528,[25]PSP!$C:$C,[25]PSP!$AJ:$AJ)</f>
        <v>0</v>
      </c>
      <c r="AK528" s="27">
        <f>_xlfn.XLOOKUP($C528,[25]PSP!$C:$C,[25]PSP!$AK:$AK)</f>
        <v>299.94</v>
      </c>
      <c r="AL528" s="28">
        <f t="shared" si="1945"/>
        <v>0</v>
      </c>
      <c r="AM528" s="29"/>
      <c r="AN528" s="54">
        <f>_xlfn.XLOOKUP($C528,[25]PSP!$C:$C,[25]PSP!$AN:$AN)</f>
        <v>0</v>
      </c>
      <c r="AO528" s="27">
        <f>_xlfn.XLOOKUP($C528,[25]PSP!$C:$C,[25]PSP!$AO:$AO)</f>
        <v>299.94</v>
      </c>
      <c r="AP528" s="28">
        <f t="shared" si="1946"/>
        <v>0</v>
      </c>
      <c r="AQ528" s="29"/>
      <c r="AR528" s="54">
        <f>_xlfn.XLOOKUP($C528,[25]PSP!$C:$C,[25]PSP!$AR:$AR)</f>
        <v>0</v>
      </c>
      <c r="AS528" s="27">
        <f>_xlfn.XLOOKUP($C528,[25]PSP!$C:$C,[25]PSP!$AS:$AS)</f>
        <v>299.94</v>
      </c>
      <c r="AT528" s="28">
        <f t="shared" si="1947"/>
        <v>0</v>
      </c>
      <c r="AU528" s="29"/>
      <c r="AV528" s="54">
        <f>_xlfn.XLOOKUP($C528,[25]PSP!$C:$C,[25]PSP!$AV:$AV)</f>
        <v>0</v>
      </c>
      <c r="AW528" s="27">
        <f>_xlfn.XLOOKUP($C528,[25]PSP!$C:$C,[25]PSP!$AW:$AW)</f>
        <v>299.94</v>
      </c>
      <c r="AX528" s="28">
        <f t="shared" si="1948"/>
        <v>0</v>
      </c>
      <c r="AY528" s="29"/>
      <c r="AZ528" s="54">
        <f>_xlfn.XLOOKUP($C528,[25]PSP!$C:$C,[25]PSP!$AZ:$AZ)</f>
        <v>0</v>
      </c>
      <c r="BA528" s="27">
        <f>_xlfn.XLOOKUP($C528,[25]PSP!$C:$C,[25]PSP!$BA:$BA)</f>
        <v>299.94</v>
      </c>
      <c r="BB528" s="28">
        <f t="shared" si="1949"/>
        <v>0</v>
      </c>
      <c r="BC528" s="29"/>
      <c r="BD528" s="54">
        <f>_xlfn.XLOOKUP($C528,[25]PSP!$C:$C,[25]PSP!$BD:$BD)</f>
        <v>0</v>
      </c>
      <c r="BE528" s="27">
        <f>_xlfn.XLOOKUP($C528,[25]PSP!$C:$C,[25]PSP!$BE:$BE)</f>
        <v>299.94</v>
      </c>
      <c r="BF528" s="28">
        <f t="shared" si="1950"/>
        <v>0</v>
      </c>
      <c r="BG528" s="29"/>
      <c r="BH528" s="54">
        <f>_xlfn.XLOOKUP($C528,[25]PSP!$C:$C,[25]PSP!$BH:$BH)</f>
        <v>0</v>
      </c>
      <c r="BI528" s="27">
        <f>_xlfn.XLOOKUP($C528,[25]PSP!$C:$C,[25]PSP!$BI:$BI)</f>
        <v>299.94</v>
      </c>
      <c r="BJ528" s="28">
        <f t="shared" si="1951"/>
        <v>0</v>
      </c>
      <c r="BK528" s="29"/>
      <c r="BL528" s="54">
        <f>_xlfn.XLOOKUP($C528,[25]PSP!$C:$C,[25]PSP!$BL:$BL)</f>
        <v>0</v>
      </c>
      <c r="BM528" s="27">
        <f>_xlfn.XLOOKUP($C528,[25]PSP!$C:$C,[25]PSP!$BM:$BM)</f>
        <v>299.94</v>
      </c>
      <c r="BN528" s="28">
        <f t="shared" si="1952"/>
        <v>0</v>
      </c>
      <c r="BO528" s="29"/>
      <c r="BP528" s="54">
        <f>_xlfn.XLOOKUP($C528,[25]PSP!$C:$C,[25]PSP!$BP:$BP)</f>
        <v>0</v>
      </c>
      <c r="BQ528" s="27">
        <f>_xlfn.XLOOKUP($C528,[25]PSP!$C:$C,[25]PSP!$BQ:$BQ)</f>
        <v>299.94</v>
      </c>
      <c r="BR528" s="28">
        <f t="shared" si="1953"/>
        <v>0</v>
      </c>
      <c r="BS528" s="29"/>
      <c r="BT528" s="54">
        <f>_xlfn.XLOOKUP($C528,[25]PSP!$C:$C,[25]PSP!$BT:$BT)</f>
        <v>0</v>
      </c>
      <c r="BU528" s="27">
        <f>_xlfn.XLOOKUP($C528,[25]PSP!$C:$C,[25]PSP!$BU:$BU)</f>
        <v>299.94</v>
      </c>
      <c r="BV528" s="28">
        <f t="shared" si="1954"/>
        <v>0</v>
      </c>
      <c r="BW528" s="29"/>
      <c r="BX528" s="54">
        <f>_xlfn.XLOOKUP($C528,[25]PSP!$C:$C,[25]PSP!$BX:$BX)</f>
        <v>0</v>
      </c>
      <c r="BY528" s="27">
        <f>_xlfn.XLOOKUP($C528,[25]PSP!$C:$C,[25]PSP!$BY:$BY)</f>
        <v>299.94</v>
      </c>
      <c r="BZ528" s="28">
        <f t="shared" si="1955"/>
        <v>0</v>
      </c>
      <c r="CA528" s="29"/>
      <c r="CB528" s="54">
        <f>_xlfn.XLOOKUP($C528,[25]PSP!$C:$C,[25]PSP!$CB:$CB)</f>
        <v>0</v>
      </c>
      <c r="CC528" s="27">
        <f>_xlfn.XLOOKUP($C528,[25]PSP!$C:$C,[25]PSP!$CC:$CC)</f>
        <v>299.94</v>
      </c>
      <c r="CD528" s="28">
        <f t="shared" si="1956"/>
        <v>0</v>
      </c>
      <c r="CE528" s="29"/>
      <c r="CF528" s="54">
        <f>_xlfn.XLOOKUP($C528,[25]PSP!$C:$C,[25]PSP!$CF:$CF)</f>
        <v>0</v>
      </c>
      <c r="CG528" s="27">
        <f>_xlfn.XLOOKUP($C528,[25]PSP!$C:$C,[25]PSP!$CG:$CG)</f>
        <v>299.94</v>
      </c>
      <c r="CH528" s="28">
        <f t="shared" si="1957"/>
        <v>0</v>
      </c>
      <c r="CI528" s="29"/>
      <c r="CJ528" s="54">
        <f>_xlfn.XLOOKUP($C528,[25]PSP!$C:$C,[25]PSP!$CJ:$CJ)</f>
        <v>0</v>
      </c>
      <c r="CK528" s="27">
        <f>_xlfn.XLOOKUP($C528,[25]PSP!$C:$C,[25]PSP!$CK:$CK)</f>
        <v>299.94</v>
      </c>
      <c r="CL528" s="28">
        <f t="shared" si="1958"/>
        <v>0</v>
      </c>
      <c r="CM528" s="29"/>
      <c r="CN528" s="54">
        <f>_xlfn.XLOOKUP($C528,[25]PSP!$C:$C,[25]PSP!$CN:$CN)</f>
        <v>0</v>
      </c>
      <c r="CO528" s="27">
        <f>_xlfn.XLOOKUP($C528,[25]PSP!$C:$C,[25]PSP!$CO:$CO)</f>
        <v>299.94</v>
      </c>
      <c r="CP528" s="28">
        <f t="shared" si="1959"/>
        <v>0</v>
      </c>
      <c r="CQ528" s="29"/>
      <c r="CR528" s="54">
        <f>_xlfn.XLOOKUP($C528,[25]PSP!$C:$C,[25]PSP!$CR:$CR)</f>
        <v>0</v>
      </c>
      <c r="CS528" s="27">
        <f>_xlfn.XLOOKUP($C528,[25]PSP!$C:$C,[25]PSP!$CS:$CS)</f>
        <v>299.94</v>
      </c>
      <c r="CT528" s="28">
        <f t="shared" si="1960"/>
        <v>0</v>
      </c>
      <c r="CU528" s="29"/>
      <c r="CV528" s="54">
        <f>_xlfn.XLOOKUP($C528,[25]PSP!$C:$C,[25]PSP!$CV:$CV)</f>
        <v>0</v>
      </c>
      <c r="CW528" s="27">
        <f>_xlfn.XLOOKUP($C528,[25]PSP!$C:$C,[25]PSP!$CW:$CW)</f>
        <v>299.94</v>
      </c>
      <c r="CX528" s="28">
        <f t="shared" si="1961"/>
        <v>0</v>
      </c>
      <c r="CY528" s="29"/>
      <c r="CZ528" s="54">
        <f>_xlfn.XLOOKUP($C528,[25]PSP!$C:$C,[25]PSP!$CZ:$CZ)</f>
        <v>0</v>
      </c>
      <c r="DA528" s="27">
        <f>_xlfn.XLOOKUP($C528,[25]PSP!$C:$C,[25]PSP!$DA:$DA)</f>
        <v>299.94</v>
      </c>
      <c r="DB528" s="28">
        <f t="shared" si="1962"/>
        <v>0</v>
      </c>
      <c r="DC528" s="29"/>
      <c r="DD528" s="54">
        <f>_xlfn.XLOOKUP($C528,[25]PSP!$C:$C,[25]PSP!$DD:$DD)</f>
        <v>0</v>
      </c>
      <c r="DE528" s="27">
        <f>_xlfn.XLOOKUP($C528,[25]PSP!$C:$C,[25]PSP!$DE:$DE)</f>
        <v>299.94</v>
      </c>
      <c r="DF528" s="28">
        <f t="shared" si="1963"/>
        <v>0</v>
      </c>
      <c r="DG528" s="29"/>
      <c r="DH528" s="54">
        <f>_xlfn.XLOOKUP($C528,[25]PSP!$C:$C,[25]PSP!$DH:$DH)</f>
        <v>0</v>
      </c>
      <c r="DI528" s="27">
        <f>_xlfn.XLOOKUP($C528,[25]PSP!$C:$C,[25]PSP!$DI:$DI)</f>
        <v>299.94</v>
      </c>
      <c r="DJ528" s="28">
        <f t="shared" si="1964"/>
        <v>0</v>
      </c>
      <c r="DK528" s="29"/>
      <c r="DL528" s="54">
        <f>_xlfn.XLOOKUP($C528,[25]PSP!$C:$C,[25]PSP!$DL:$DL)</f>
        <v>0</v>
      </c>
      <c r="DM528" s="27">
        <f>_xlfn.XLOOKUP($C528,[25]PSP!$C:$C,[25]PSP!$DM:$DM)</f>
        <v>299.94</v>
      </c>
      <c r="DN528" s="28">
        <f t="shared" si="1965"/>
        <v>0</v>
      </c>
      <c r="DO528" s="29"/>
      <c r="DP528" s="54">
        <f>_xlfn.XLOOKUP($C528,[25]PSP!$C:$C,[25]PSP!$DP:$DP)</f>
        <v>0</v>
      </c>
      <c r="DQ528" s="27">
        <f>_xlfn.XLOOKUP($C528,[25]PSP!$C:$C,[25]PSP!$DQ:$DQ)</f>
        <v>299.94</v>
      </c>
      <c r="DR528" s="28">
        <f t="shared" si="1966"/>
        <v>0</v>
      </c>
      <c r="DS528" s="29"/>
      <c r="DT528" s="54">
        <f>_xlfn.XLOOKUP($C528,[25]PSP!$C:$C,[25]PSP!$DT:$DT)</f>
        <v>0</v>
      </c>
      <c r="DU528" s="27">
        <f>_xlfn.XLOOKUP($C528,[25]PSP!$C:$C,[25]PSP!$DU:$DU)</f>
        <v>299.94</v>
      </c>
      <c r="DV528" s="28">
        <f t="shared" si="1967"/>
        <v>0</v>
      </c>
      <c r="DW528" s="29"/>
      <c r="DX528" s="54">
        <f>_xlfn.XLOOKUP($C528,[25]PSP!$C:$C,[25]PSP!$DX:$DX)</f>
        <v>0</v>
      </c>
      <c r="DY528" s="27">
        <f>_xlfn.XLOOKUP($C528,[25]PSP!$C:$C,[25]PSP!$DY:$DY)</f>
        <v>299.94</v>
      </c>
      <c r="DZ528" s="28">
        <f t="shared" si="1968"/>
        <v>0</v>
      </c>
      <c r="EA528" s="29"/>
      <c r="EB528" s="54">
        <f>_xlfn.XLOOKUP($C528,[25]PSP!$C:$C,[25]PSP!$EB:$EB)</f>
        <v>0</v>
      </c>
      <c r="EC528" s="27">
        <f>_xlfn.XLOOKUP($C528,[25]PSP!$C:$C,[25]PSP!$EC:$EC)</f>
        <v>299.94</v>
      </c>
      <c r="ED528" s="28">
        <f t="shared" si="1969"/>
        <v>0</v>
      </c>
      <c r="EE528" s="29"/>
      <c r="EF528" s="54">
        <f>_xlfn.XLOOKUP($C528,[25]PSP!$C:$C,[25]PSP!$EF:$EF)</f>
        <v>0</v>
      </c>
      <c r="EG528" s="27">
        <f>_xlfn.XLOOKUP($C528,[25]PSP!$C:$C,[25]PSP!$EG:$EG)</f>
        <v>299.94</v>
      </c>
      <c r="EH528" s="28">
        <f t="shared" si="1970"/>
        <v>0</v>
      </c>
      <c r="EI528" s="29"/>
      <c r="EJ528" s="54">
        <f>_xlfn.XLOOKUP($C528,[25]PSP!$C:$C,[25]PSP!$EJ:$EJ)</f>
        <v>0</v>
      </c>
      <c r="EK528" s="27">
        <f>_xlfn.XLOOKUP($C528,[25]PSP!$C:$C,[25]PSP!$EK:$EK)</f>
        <v>299.94</v>
      </c>
      <c r="EL528" s="28">
        <f t="shared" si="1971"/>
        <v>0</v>
      </c>
      <c r="EM528" s="29"/>
      <c r="EN528" s="108"/>
      <c r="EO528" s="29">
        <f t="shared" si="1833"/>
        <v>0</v>
      </c>
      <c r="EP528" s="29">
        <f t="shared" si="1937"/>
        <v>0</v>
      </c>
      <c r="EQ528" s="4" t="b">
        <f t="shared" si="1972"/>
        <v>1</v>
      </c>
      <c r="ES528" s="118">
        <f t="shared" si="1868"/>
        <v>1.1767000000000001</v>
      </c>
    </row>
    <row r="529" spans="3:149" ht="14.25" x14ac:dyDescent="0.25">
      <c r="C529" s="24" t="s">
        <v>448</v>
      </c>
      <c r="D529" s="43">
        <f>_xlfn.XLOOKUP($C529,[25]PSP!$C:$C,[25]PSP!$D:$D)</f>
        <v>3713689</v>
      </c>
      <c r="E529" s="24" t="str">
        <f>_xlfn.XLOOKUP($C529,[25]PSP!$C:$C,[25]PSP!$E:$E)</f>
        <v>SICRO SERVIÇO</v>
      </c>
      <c r="F529" s="25" t="str">
        <f>_xlfn.XLOOKUP($C529,[25]PSP!$C:$C,[25]PSP!$F:$F)</f>
        <v>TERMINAL AÉREO DE DEFENSA METÁLICA - TIPO A - FORNECIMENTO E IMPLANTAÇÃO</v>
      </c>
      <c r="G529" s="26" t="str">
        <f>_xlfn.XLOOKUP($C529,[25]PSP!$C:$C,[25]PSP!$G:$G)</f>
        <v>UN</v>
      </c>
      <c r="H529" s="53">
        <f>_xlfn.XLOOKUP($C529,[25]PSP!$C:$C,[25]PSP!$H:$H)</f>
        <v>0</v>
      </c>
      <c r="I529" s="28">
        <f>_xlfn.XLOOKUP($C529,[25]PSP!$C:$C,[25]PSP!$I:$I)</f>
        <v>0</v>
      </c>
      <c r="J529" s="28">
        <f t="shared" si="1938"/>
        <v>0</v>
      </c>
      <c r="K529" s="29"/>
      <c r="L529" s="54">
        <f>_xlfn.XLOOKUP($C529,[25]PSP!$C:$C,[25]PSP!$L:$L)</f>
        <v>0</v>
      </c>
      <c r="M529" s="27">
        <f>_xlfn.XLOOKUP($C529,[25]PSP!$C:$C,[25]PSP!$M:$M)</f>
        <v>259.8</v>
      </c>
      <c r="N529" s="28">
        <f t="shared" si="1939"/>
        <v>0</v>
      </c>
      <c r="O529" s="29"/>
      <c r="P529" s="54">
        <f>_xlfn.XLOOKUP($C529,[25]PSP!$C:$C,[25]PSP!$P:$P)</f>
        <v>0</v>
      </c>
      <c r="Q529" s="27">
        <f>_xlfn.XLOOKUP($C529,[25]PSP!$C:$C,[25]PSP!$Q:$Q)</f>
        <v>259.8</v>
      </c>
      <c r="R529" s="28">
        <f t="shared" si="1940"/>
        <v>0</v>
      </c>
      <c r="S529" s="29"/>
      <c r="T529" s="54">
        <f>_xlfn.XLOOKUP($C529,[25]PSP!$C:$C,[25]PSP!$T:$T)</f>
        <v>0</v>
      </c>
      <c r="U529" s="27">
        <f>_xlfn.XLOOKUP($C529,[25]PSP!$C:$C,[25]PSP!$U:$U)</f>
        <v>259.8</v>
      </c>
      <c r="V529" s="28">
        <f t="shared" si="1941"/>
        <v>0</v>
      </c>
      <c r="W529" s="29"/>
      <c r="X529" s="54">
        <f>_xlfn.XLOOKUP($C529,[25]PSP!$C:$C,[25]PSP!$X:$X)</f>
        <v>0</v>
      </c>
      <c r="Y529" s="27">
        <f>_xlfn.XLOOKUP($C529,[25]PSP!$C:$C,[25]PSP!$Y:$Y)</f>
        <v>259.8</v>
      </c>
      <c r="Z529" s="28">
        <f t="shared" si="1942"/>
        <v>0</v>
      </c>
      <c r="AA529" s="29"/>
      <c r="AB529" s="54">
        <f>_xlfn.XLOOKUP($C529,[25]PSP!$C:$C,[25]PSP!$AB:$AB)</f>
        <v>0</v>
      </c>
      <c r="AC529" s="27">
        <f>_xlfn.XLOOKUP($C529,[25]PSP!$C:$C,[25]PSP!$AC:$AC)</f>
        <v>259.8</v>
      </c>
      <c r="AD529" s="28">
        <f t="shared" si="1943"/>
        <v>0</v>
      </c>
      <c r="AE529" s="29"/>
      <c r="AF529" s="54">
        <f>_xlfn.XLOOKUP($C529,[25]PSP!$C:$C,[25]PSP!$AF:$AF)</f>
        <v>0</v>
      </c>
      <c r="AG529" s="27">
        <f>_xlfn.XLOOKUP($C529,[25]PSP!$C:$C,[25]PSP!$AG:$AG)</f>
        <v>259.8</v>
      </c>
      <c r="AH529" s="28">
        <f t="shared" si="1944"/>
        <v>0</v>
      </c>
      <c r="AI529" s="29"/>
      <c r="AJ529" s="54">
        <f>_xlfn.XLOOKUP($C529,[25]PSP!$C:$C,[25]PSP!$AJ:$AJ)</f>
        <v>0</v>
      </c>
      <c r="AK529" s="27">
        <f>_xlfn.XLOOKUP($C529,[25]PSP!$C:$C,[25]PSP!$AK:$AK)</f>
        <v>259.8</v>
      </c>
      <c r="AL529" s="28">
        <f t="shared" si="1945"/>
        <v>0</v>
      </c>
      <c r="AM529" s="29"/>
      <c r="AN529" s="54">
        <f>_xlfn.XLOOKUP($C529,[25]PSP!$C:$C,[25]PSP!$AN:$AN)</f>
        <v>0</v>
      </c>
      <c r="AO529" s="27">
        <f>_xlfn.XLOOKUP($C529,[25]PSP!$C:$C,[25]PSP!$AO:$AO)</f>
        <v>259.8</v>
      </c>
      <c r="AP529" s="28">
        <f t="shared" si="1946"/>
        <v>0</v>
      </c>
      <c r="AQ529" s="29"/>
      <c r="AR529" s="54">
        <f>_xlfn.XLOOKUP($C529,[25]PSP!$C:$C,[25]PSP!$AR:$AR)</f>
        <v>0</v>
      </c>
      <c r="AS529" s="27">
        <f>_xlfn.XLOOKUP($C529,[25]PSP!$C:$C,[25]PSP!$AS:$AS)</f>
        <v>259.8</v>
      </c>
      <c r="AT529" s="28">
        <f t="shared" si="1947"/>
        <v>0</v>
      </c>
      <c r="AU529" s="29"/>
      <c r="AV529" s="54">
        <f>_xlfn.XLOOKUP($C529,[25]PSP!$C:$C,[25]PSP!$AV:$AV)</f>
        <v>0</v>
      </c>
      <c r="AW529" s="27">
        <f>_xlfn.XLOOKUP($C529,[25]PSP!$C:$C,[25]PSP!$AW:$AW)</f>
        <v>259.8</v>
      </c>
      <c r="AX529" s="28">
        <f t="shared" si="1948"/>
        <v>0</v>
      </c>
      <c r="AY529" s="29"/>
      <c r="AZ529" s="54">
        <f>_xlfn.XLOOKUP($C529,[25]PSP!$C:$C,[25]PSP!$AZ:$AZ)</f>
        <v>0</v>
      </c>
      <c r="BA529" s="27">
        <f>_xlfn.XLOOKUP($C529,[25]PSP!$C:$C,[25]PSP!$BA:$BA)</f>
        <v>259.8</v>
      </c>
      <c r="BB529" s="28">
        <f t="shared" si="1949"/>
        <v>0</v>
      </c>
      <c r="BC529" s="29"/>
      <c r="BD529" s="54">
        <f>_xlfn.XLOOKUP($C529,[25]PSP!$C:$C,[25]PSP!$BD:$BD)</f>
        <v>0</v>
      </c>
      <c r="BE529" s="27">
        <f>_xlfn.XLOOKUP($C529,[25]PSP!$C:$C,[25]PSP!$BE:$BE)</f>
        <v>259.8</v>
      </c>
      <c r="BF529" s="28">
        <f t="shared" si="1950"/>
        <v>0</v>
      </c>
      <c r="BG529" s="29"/>
      <c r="BH529" s="54">
        <f>_xlfn.XLOOKUP($C529,[25]PSP!$C:$C,[25]PSP!$BH:$BH)</f>
        <v>0</v>
      </c>
      <c r="BI529" s="27">
        <f>_xlfn.XLOOKUP($C529,[25]PSP!$C:$C,[25]PSP!$BI:$BI)</f>
        <v>259.8</v>
      </c>
      <c r="BJ529" s="28">
        <f t="shared" si="1951"/>
        <v>0</v>
      </c>
      <c r="BK529" s="29"/>
      <c r="BL529" s="54">
        <f>_xlfn.XLOOKUP($C529,[25]PSP!$C:$C,[25]PSP!$BL:$BL)</f>
        <v>0</v>
      </c>
      <c r="BM529" s="27">
        <f>_xlfn.XLOOKUP($C529,[25]PSP!$C:$C,[25]PSP!$BM:$BM)</f>
        <v>259.8</v>
      </c>
      <c r="BN529" s="28">
        <f t="shared" si="1952"/>
        <v>0</v>
      </c>
      <c r="BO529" s="29"/>
      <c r="BP529" s="54">
        <f>_xlfn.XLOOKUP($C529,[25]PSP!$C:$C,[25]PSP!$BP:$BP)</f>
        <v>0</v>
      </c>
      <c r="BQ529" s="27">
        <f>_xlfn.XLOOKUP($C529,[25]PSP!$C:$C,[25]PSP!$BQ:$BQ)</f>
        <v>259.8</v>
      </c>
      <c r="BR529" s="28">
        <f t="shared" si="1953"/>
        <v>0</v>
      </c>
      <c r="BS529" s="29"/>
      <c r="BT529" s="54">
        <f>_xlfn.XLOOKUP($C529,[25]PSP!$C:$C,[25]PSP!$BT:$BT)</f>
        <v>0</v>
      </c>
      <c r="BU529" s="27">
        <f>_xlfn.XLOOKUP($C529,[25]PSP!$C:$C,[25]PSP!$BU:$BU)</f>
        <v>259.8</v>
      </c>
      <c r="BV529" s="28">
        <f t="shared" si="1954"/>
        <v>0</v>
      </c>
      <c r="BW529" s="29"/>
      <c r="BX529" s="54">
        <f>_xlfn.XLOOKUP($C529,[25]PSP!$C:$C,[25]PSP!$BX:$BX)</f>
        <v>0</v>
      </c>
      <c r="BY529" s="27">
        <f>_xlfn.XLOOKUP($C529,[25]PSP!$C:$C,[25]PSP!$BY:$BY)</f>
        <v>259.8</v>
      </c>
      <c r="BZ529" s="28">
        <f t="shared" si="1955"/>
        <v>0</v>
      </c>
      <c r="CA529" s="29"/>
      <c r="CB529" s="54">
        <f>_xlfn.XLOOKUP($C529,[25]PSP!$C:$C,[25]PSP!$CB:$CB)</f>
        <v>0</v>
      </c>
      <c r="CC529" s="27">
        <f>_xlfn.XLOOKUP($C529,[25]PSP!$C:$C,[25]PSP!$CC:$CC)</f>
        <v>259.8</v>
      </c>
      <c r="CD529" s="28">
        <f t="shared" si="1956"/>
        <v>0</v>
      </c>
      <c r="CE529" s="29"/>
      <c r="CF529" s="54">
        <f>_xlfn.XLOOKUP($C529,[25]PSP!$C:$C,[25]PSP!$CF:$CF)</f>
        <v>0</v>
      </c>
      <c r="CG529" s="27">
        <f>_xlfn.XLOOKUP($C529,[25]PSP!$C:$C,[25]PSP!$CG:$CG)</f>
        <v>259.8</v>
      </c>
      <c r="CH529" s="28">
        <f t="shared" si="1957"/>
        <v>0</v>
      </c>
      <c r="CI529" s="29"/>
      <c r="CJ529" s="54">
        <f>_xlfn.XLOOKUP($C529,[25]PSP!$C:$C,[25]PSP!$CJ:$CJ)</f>
        <v>0</v>
      </c>
      <c r="CK529" s="27">
        <f>_xlfn.XLOOKUP($C529,[25]PSP!$C:$C,[25]PSP!$CK:$CK)</f>
        <v>259.8</v>
      </c>
      <c r="CL529" s="28">
        <f t="shared" si="1958"/>
        <v>0</v>
      </c>
      <c r="CM529" s="29"/>
      <c r="CN529" s="54">
        <f>_xlfn.XLOOKUP($C529,[25]PSP!$C:$C,[25]PSP!$CN:$CN)</f>
        <v>0</v>
      </c>
      <c r="CO529" s="27">
        <f>_xlfn.XLOOKUP($C529,[25]PSP!$C:$C,[25]PSP!$CO:$CO)</f>
        <v>259.8</v>
      </c>
      <c r="CP529" s="28">
        <f t="shared" si="1959"/>
        <v>0</v>
      </c>
      <c r="CQ529" s="29"/>
      <c r="CR529" s="54">
        <f>_xlfn.XLOOKUP($C529,[25]PSP!$C:$C,[25]PSP!$CR:$CR)</f>
        <v>0</v>
      </c>
      <c r="CS529" s="27">
        <f>_xlfn.XLOOKUP($C529,[25]PSP!$C:$C,[25]PSP!$CS:$CS)</f>
        <v>259.8</v>
      </c>
      <c r="CT529" s="28">
        <f t="shared" si="1960"/>
        <v>0</v>
      </c>
      <c r="CU529" s="29"/>
      <c r="CV529" s="54">
        <f>_xlfn.XLOOKUP($C529,[25]PSP!$C:$C,[25]PSP!$CV:$CV)</f>
        <v>0</v>
      </c>
      <c r="CW529" s="27">
        <f>_xlfn.XLOOKUP($C529,[25]PSP!$C:$C,[25]PSP!$CW:$CW)</f>
        <v>259.8</v>
      </c>
      <c r="CX529" s="28">
        <f t="shared" si="1961"/>
        <v>0</v>
      </c>
      <c r="CY529" s="29"/>
      <c r="CZ529" s="54">
        <f>_xlfn.XLOOKUP($C529,[25]PSP!$C:$C,[25]PSP!$CZ:$CZ)</f>
        <v>0</v>
      </c>
      <c r="DA529" s="27">
        <f>_xlfn.XLOOKUP($C529,[25]PSP!$C:$C,[25]PSP!$DA:$DA)</f>
        <v>259.8</v>
      </c>
      <c r="DB529" s="28">
        <f t="shared" si="1962"/>
        <v>0</v>
      </c>
      <c r="DC529" s="29"/>
      <c r="DD529" s="54">
        <f>_xlfn.XLOOKUP($C529,[25]PSP!$C:$C,[25]PSP!$DD:$DD)</f>
        <v>0</v>
      </c>
      <c r="DE529" s="27">
        <f>_xlfn.XLOOKUP($C529,[25]PSP!$C:$C,[25]PSP!$DE:$DE)</f>
        <v>259.8</v>
      </c>
      <c r="DF529" s="28">
        <f t="shared" si="1963"/>
        <v>0</v>
      </c>
      <c r="DG529" s="29"/>
      <c r="DH529" s="54">
        <f>_xlfn.XLOOKUP($C529,[25]PSP!$C:$C,[25]PSP!$DH:$DH)</f>
        <v>0</v>
      </c>
      <c r="DI529" s="27">
        <f>_xlfn.XLOOKUP($C529,[25]PSP!$C:$C,[25]PSP!$DI:$DI)</f>
        <v>259.8</v>
      </c>
      <c r="DJ529" s="28">
        <f t="shared" si="1964"/>
        <v>0</v>
      </c>
      <c r="DK529" s="29"/>
      <c r="DL529" s="54">
        <f>_xlfn.XLOOKUP($C529,[25]PSP!$C:$C,[25]PSP!$DL:$DL)</f>
        <v>0</v>
      </c>
      <c r="DM529" s="27">
        <f>_xlfn.XLOOKUP($C529,[25]PSP!$C:$C,[25]PSP!$DM:$DM)</f>
        <v>259.8</v>
      </c>
      <c r="DN529" s="28">
        <f t="shared" si="1965"/>
        <v>0</v>
      </c>
      <c r="DO529" s="29"/>
      <c r="DP529" s="54">
        <f>_xlfn.XLOOKUP($C529,[25]PSP!$C:$C,[25]PSP!$DP:$DP)</f>
        <v>0</v>
      </c>
      <c r="DQ529" s="27">
        <f>_xlfn.XLOOKUP($C529,[25]PSP!$C:$C,[25]PSP!$DQ:$DQ)</f>
        <v>259.8</v>
      </c>
      <c r="DR529" s="28">
        <f t="shared" si="1966"/>
        <v>0</v>
      </c>
      <c r="DS529" s="29"/>
      <c r="DT529" s="54">
        <f>_xlfn.XLOOKUP($C529,[25]PSP!$C:$C,[25]PSP!$DT:$DT)</f>
        <v>0</v>
      </c>
      <c r="DU529" s="27">
        <f>_xlfn.XLOOKUP($C529,[25]PSP!$C:$C,[25]PSP!$DU:$DU)</f>
        <v>259.8</v>
      </c>
      <c r="DV529" s="28">
        <f t="shared" si="1967"/>
        <v>0</v>
      </c>
      <c r="DW529" s="29"/>
      <c r="DX529" s="54">
        <f>_xlfn.XLOOKUP($C529,[25]PSP!$C:$C,[25]PSP!$DX:$DX)</f>
        <v>0</v>
      </c>
      <c r="DY529" s="27">
        <f>_xlfn.XLOOKUP($C529,[25]PSP!$C:$C,[25]PSP!$DY:$DY)</f>
        <v>259.8</v>
      </c>
      <c r="DZ529" s="28">
        <f t="shared" si="1968"/>
        <v>0</v>
      </c>
      <c r="EA529" s="29"/>
      <c r="EB529" s="54">
        <f>_xlfn.XLOOKUP($C529,[25]PSP!$C:$C,[25]PSP!$EB:$EB)</f>
        <v>0</v>
      </c>
      <c r="EC529" s="27">
        <f>_xlfn.XLOOKUP($C529,[25]PSP!$C:$C,[25]PSP!$EC:$EC)</f>
        <v>259.8</v>
      </c>
      <c r="ED529" s="28">
        <f t="shared" si="1969"/>
        <v>0</v>
      </c>
      <c r="EE529" s="29"/>
      <c r="EF529" s="54">
        <f>_xlfn.XLOOKUP($C529,[25]PSP!$C:$C,[25]PSP!$EF:$EF)</f>
        <v>0</v>
      </c>
      <c r="EG529" s="27">
        <f>_xlfn.XLOOKUP($C529,[25]PSP!$C:$C,[25]PSP!$EG:$EG)</f>
        <v>259.8</v>
      </c>
      <c r="EH529" s="28">
        <f t="shared" si="1970"/>
        <v>0</v>
      </c>
      <c r="EI529" s="29"/>
      <c r="EJ529" s="54">
        <f>_xlfn.XLOOKUP($C529,[25]PSP!$C:$C,[25]PSP!$EJ:$EJ)</f>
        <v>0</v>
      </c>
      <c r="EK529" s="27">
        <f>_xlfn.XLOOKUP($C529,[25]PSP!$C:$C,[25]PSP!$EK:$EK)</f>
        <v>259.8</v>
      </c>
      <c r="EL529" s="28">
        <f t="shared" si="1971"/>
        <v>0</v>
      </c>
      <c r="EM529" s="29"/>
      <c r="EN529" s="108"/>
      <c r="EO529" s="29">
        <f t="shared" si="1833"/>
        <v>0</v>
      </c>
      <c r="EP529" s="29">
        <f t="shared" si="1937"/>
        <v>0</v>
      </c>
      <c r="EQ529" s="4" t="b">
        <f t="shared" si="1972"/>
        <v>1</v>
      </c>
      <c r="ES529" s="118">
        <f t="shared" si="1868"/>
        <v>1.1767000000000001</v>
      </c>
    </row>
    <row r="530" spans="3:149" ht="14.25" x14ac:dyDescent="0.25">
      <c r="C530" s="24" t="s">
        <v>449</v>
      </c>
      <c r="D530" s="43" t="str">
        <f>_xlfn.XLOOKUP($C530,[25]PSP!$C:$C,[25]PSP!$D:$D)</f>
        <v>COMP_46007</v>
      </c>
      <c r="E530" s="24" t="str">
        <f>_xlfn.XLOOKUP($C530,[25]PSP!$C:$C,[25]PSP!$E:$E)</f>
        <v>COMPOSIÇÃO</v>
      </c>
      <c r="F530" s="25" t="str">
        <f>_xlfn.XLOOKUP($C530,[25]PSP!$C:$C,[25]PSP!$F:$F)</f>
        <v>ATENUADOR DE IMPACTO - FORNECIMENTO E IMPLANTAÇÃO</v>
      </c>
      <c r="G530" s="26" t="str">
        <f>_xlfn.XLOOKUP($C530,[25]PSP!$C:$C,[25]PSP!$G:$G)</f>
        <v>UN</v>
      </c>
      <c r="H530" s="53">
        <f>_xlfn.XLOOKUP($C530,[25]PSP!$C:$C,[25]PSP!$H:$H)</f>
        <v>0</v>
      </c>
      <c r="I530" s="28">
        <f>_xlfn.XLOOKUP($C530,[25]PSP!$C:$C,[25]PSP!$I:$I)</f>
        <v>0</v>
      </c>
      <c r="J530" s="28">
        <f t="shared" si="1938"/>
        <v>0</v>
      </c>
      <c r="K530" s="29"/>
      <c r="L530" s="54">
        <f>_xlfn.XLOOKUP($C530,[25]PSP!$C:$C,[25]PSP!$L:$L)</f>
        <v>0</v>
      </c>
      <c r="M530" s="27">
        <f>_xlfn.XLOOKUP($C530,[25]PSP!$C:$C,[25]PSP!$M:$M)</f>
        <v>45093.13</v>
      </c>
      <c r="N530" s="28">
        <f t="shared" si="1939"/>
        <v>0</v>
      </c>
      <c r="O530" s="29"/>
      <c r="P530" s="54">
        <f>_xlfn.XLOOKUP($C530,[25]PSP!$C:$C,[25]PSP!$P:$P)</f>
        <v>0</v>
      </c>
      <c r="Q530" s="27">
        <f>_xlfn.XLOOKUP($C530,[25]PSP!$C:$C,[25]PSP!$Q:$Q)</f>
        <v>45093.13</v>
      </c>
      <c r="R530" s="28">
        <f t="shared" si="1940"/>
        <v>0</v>
      </c>
      <c r="S530" s="29"/>
      <c r="T530" s="54">
        <f>_xlfn.XLOOKUP($C530,[25]PSP!$C:$C,[25]PSP!$T:$T)</f>
        <v>0</v>
      </c>
      <c r="U530" s="27">
        <f>_xlfn.XLOOKUP($C530,[25]PSP!$C:$C,[25]PSP!$U:$U)</f>
        <v>45093.13</v>
      </c>
      <c r="V530" s="28">
        <f t="shared" si="1941"/>
        <v>0</v>
      </c>
      <c r="W530" s="29"/>
      <c r="X530" s="54">
        <f>_xlfn.XLOOKUP($C530,[25]PSP!$C:$C,[25]PSP!$X:$X)</f>
        <v>0</v>
      </c>
      <c r="Y530" s="27">
        <f>_xlfn.XLOOKUP($C530,[25]PSP!$C:$C,[25]PSP!$Y:$Y)</f>
        <v>45093.13</v>
      </c>
      <c r="Z530" s="28">
        <f t="shared" si="1942"/>
        <v>0</v>
      </c>
      <c r="AA530" s="29"/>
      <c r="AB530" s="54">
        <f>_xlfn.XLOOKUP($C530,[25]PSP!$C:$C,[25]PSP!$AB:$AB)</f>
        <v>0</v>
      </c>
      <c r="AC530" s="27">
        <f>_xlfn.XLOOKUP($C530,[25]PSP!$C:$C,[25]PSP!$AC:$AC)</f>
        <v>45093.13</v>
      </c>
      <c r="AD530" s="28">
        <f t="shared" si="1943"/>
        <v>0</v>
      </c>
      <c r="AE530" s="29"/>
      <c r="AF530" s="54">
        <f>_xlfn.XLOOKUP($C530,[25]PSP!$C:$C,[25]PSP!$AF:$AF)</f>
        <v>0</v>
      </c>
      <c r="AG530" s="27">
        <f>_xlfn.XLOOKUP($C530,[25]PSP!$C:$C,[25]PSP!$AG:$AG)</f>
        <v>45093.13</v>
      </c>
      <c r="AH530" s="28">
        <f t="shared" si="1944"/>
        <v>0</v>
      </c>
      <c r="AI530" s="29"/>
      <c r="AJ530" s="54">
        <f>_xlfn.XLOOKUP($C530,[25]PSP!$C:$C,[25]PSP!$AJ:$AJ)</f>
        <v>0</v>
      </c>
      <c r="AK530" s="27">
        <f>_xlfn.XLOOKUP($C530,[25]PSP!$C:$C,[25]PSP!$AK:$AK)</f>
        <v>45093.13</v>
      </c>
      <c r="AL530" s="28">
        <f t="shared" si="1945"/>
        <v>0</v>
      </c>
      <c r="AM530" s="29"/>
      <c r="AN530" s="54">
        <f>_xlfn.XLOOKUP($C530,[25]PSP!$C:$C,[25]PSP!$AN:$AN)</f>
        <v>0</v>
      </c>
      <c r="AO530" s="27">
        <f>_xlfn.XLOOKUP($C530,[25]PSP!$C:$C,[25]PSP!$AO:$AO)</f>
        <v>45093.13</v>
      </c>
      <c r="AP530" s="28">
        <f t="shared" si="1946"/>
        <v>0</v>
      </c>
      <c r="AQ530" s="29"/>
      <c r="AR530" s="54">
        <f>_xlfn.XLOOKUP($C530,[25]PSP!$C:$C,[25]PSP!$AR:$AR)</f>
        <v>0</v>
      </c>
      <c r="AS530" s="27">
        <f>_xlfn.XLOOKUP($C530,[25]PSP!$C:$C,[25]PSP!$AS:$AS)</f>
        <v>45093.13</v>
      </c>
      <c r="AT530" s="28">
        <f t="shared" si="1947"/>
        <v>0</v>
      </c>
      <c r="AU530" s="29"/>
      <c r="AV530" s="54">
        <f>_xlfn.XLOOKUP($C530,[25]PSP!$C:$C,[25]PSP!$AV:$AV)</f>
        <v>0</v>
      </c>
      <c r="AW530" s="27">
        <f>_xlfn.XLOOKUP($C530,[25]PSP!$C:$C,[25]PSP!$AW:$AW)</f>
        <v>45093.13</v>
      </c>
      <c r="AX530" s="28">
        <f t="shared" si="1948"/>
        <v>0</v>
      </c>
      <c r="AY530" s="29"/>
      <c r="AZ530" s="54">
        <f>_xlfn.XLOOKUP($C530,[25]PSP!$C:$C,[25]PSP!$AZ:$AZ)</f>
        <v>0</v>
      </c>
      <c r="BA530" s="27">
        <f>_xlfn.XLOOKUP($C530,[25]PSP!$C:$C,[25]PSP!$BA:$BA)</f>
        <v>45093.13</v>
      </c>
      <c r="BB530" s="28">
        <f t="shared" si="1949"/>
        <v>0</v>
      </c>
      <c r="BC530" s="29"/>
      <c r="BD530" s="54">
        <f>_xlfn.XLOOKUP($C530,[25]PSP!$C:$C,[25]PSP!$BD:$BD)</f>
        <v>0</v>
      </c>
      <c r="BE530" s="27">
        <f>_xlfn.XLOOKUP($C530,[25]PSP!$C:$C,[25]PSP!$BE:$BE)</f>
        <v>45093.13</v>
      </c>
      <c r="BF530" s="28">
        <f t="shared" si="1950"/>
        <v>0</v>
      </c>
      <c r="BG530" s="29"/>
      <c r="BH530" s="54">
        <f>_xlfn.XLOOKUP($C530,[25]PSP!$C:$C,[25]PSP!$BH:$BH)</f>
        <v>0</v>
      </c>
      <c r="BI530" s="27">
        <f>_xlfn.XLOOKUP($C530,[25]PSP!$C:$C,[25]PSP!$BI:$BI)</f>
        <v>45093.13</v>
      </c>
      <c r="BJ530" s="28">
        <f t="shared" si="1951"/>
        <v>0</v>
      </c>
      <c r="BK530" s="29"/>
      <c r="BL530" s="54">
        <f>_xlfn.XLOOKUP($C530,[25]PSP!$C:$C,[25]PSP!$BL:$BL)</f>
        <v>0</v>
      </c>
      <c r="BM530" s="27">
        <f>_xlfn.XLOOKUP($C530,[25]PSP!$C:$C,[25]PSP!$BM:$BM)</f>
        <v>45093.13</v>
      </c>
      <c r="BN530" s="28">
        <f t="shared" si="1952"/>
        <v>0</v>
      </c>
      <c r="BO530" s="29"/>
      <c r="BP530" s="54">
        <f>_xlfn.XLOOKUP($C530,[25]PSP!$C:$C,[25]PSP!$BP:$BP)</f>
        <v>0</v>
      </c>
      <c r="BQ530" s="27">
        <f>_xlfn.XLOOKUP($C530,[25]PSP!$C:$C,[25]PSP!$BQ:$BQ)</f>
        <v>45093.13</v>
      </c>
      <c r="BR530" s="28">
        <f t="shared" si="1953"/>
        <v>0</v>
      </c>
      <c r="BS530" s="29"/>
      <c r="BT530" s="54">
        <f>_xlfn.XLOOKUP($C530,[25]PSP!$C:$C,[25]PSP!$BT:$BT)</f>
        <v>0</v>
      </c>
      <c r="BU530" s="27">
        <f>_xlfn.XLOOKUP($C530,[25]PSP!$C:$C,[25]PSP!$BU:$BU)</f>
        <v>45093.13</v>
      </c>
      <c r="BV530" s="28">
        <f t="shared" si="1954"/>
        <v>0</v>
      </c>
      <c r="BW530" s="29"/>
      <c r="BX530" s="54">
        <f>_xlfn.XLOOKUP($C530,[25]PSP!$C:$C,[25]PSP!$BX:$BX)</f>
        <v>0</v>
      </c>
      <c r="BY530" s="27">
        <f>_xlfn.XLOOKUP($C530,[25]PSP!$C:$C,[25]PSP!$BY:$BY)</f>
        <v>45093.13</v>
      </c>
      <c r="BZ530" s="28">
        <f t="shared" si="1955"/>
        <v>0</v>
      </c>
      <c r="CA530" s="29"/>
      <c r="CB530" s="54">
        <f>_xlfn.XLOOKUP($C530,[25]PSP!$C:$C,[25]PSP!$CB:$CB)</f>
        <v>0</v>
      </c>
      <c r="CC530" s="27">
        <f>_xlfn.XLOOKUP($C530,[25]PSP!$C:$C,[25]PSP!$CC:$CC)</f>
        <v>45093.13</v>
      </c>
      <c r="CD530" s="28">
        <f t="shared" si="1956"/>
        <v>0</v>
      </c>
      <c r="CE530" s="29"/>
      <c r="CF530" s="54">
        <f>_xlfn.XLOOKUP($C530,[25]PSP!$C:$C,[25]PSP!$CF:$CF)</f>
        <v>0</v>
      </c>
      <c r="CG530" s="27">
        <f>_xlfn.XLOOKUP($C530,[25]PSP!$C:$C,[25]PSP!$CG:$CG)</f>
        <v>45093.13</v>
      </c>
      <c r="CH530" s="28">
        <f t="shared" si="1957"/>
        <v>0</v>
      </c>
      <c r="CI530" s="29"/>
      <c r="CJ530" s="54">
        <f>_xlfn.XLOOKUP($C530,[25]PSP!$C:$C,[25]PSP!$CJ:$CJ)</f>
        <v>0</v>
      </c>
      <c r="CK530" s="27">
        <f>_xlfn.XLOOKUP($C530,[25]PSP!$C:$C,[25]PSP!$CK:$CK)</f>
        <v>45093.13</v>
      </c>
      <c r="CL530" s="28">
        <f t="shared" si="1958"/>
        <v>0</v>
      </c>
      <c r="CM530" s="29"/>
      <c r="CN530" s="54">
        <f>_xlfn.XLOOKUP($C530,[25]PSP!$C:$C,[25]PSP!$CN:$CN)</f>
        <v>0</v>
      </c>
      <c r="CO530" s="27">
        <f>_xlfn.XLOOKUP($C530,[25]PSP!$C:$C,[25]PSP!$CO:$CO)</f>
        <v>45093.13</v>
      </c>
      <c r="CP530" s="28">
        <f t="shared" si="1959"/>
        <v>0</v>
      </c>
      <c r="CQ530" s="29"/>
      <c r="CR530" s="54">
        <f>_xlfn.XLOOKUP($C530,[25]PSP!$C:$C,[25]PSP!$CR:$CR)</f>
        <v>0</v>
      </c>
      <c r="CS530" s="27">
        <f>_xlfn.XLOOKUP($C530,[25]PSP!$C:$C,[25]PSP!$CS:$CS)</f>
        <v>45093.13</v>
      </c>
      <c r="CT530" s="28">
        <f t="shared" si="1960"/>
        <v>0</v>
      </c>
      <c r="CU530" s="29"/>
      <c r="CV530" s="54">
        <f>_xlfn.XLOOKUP($C530,[25]PSP!$C:$C,[25]PSP!$CV:$CV)</f>
        <v>0</v>
      </c>
      <c r="CW530" s="27">
        <f>_xlfn.XLOOKUP($C530,[25]PSP!$C:$C,[25]PSP!$CW:$CW)</f>
        <v>45093.13</v>
      </c>
      <c r="CX530" s="28">
        <f t="shared" si="1961"/>
        <v>0</v>
      </c>
      <c r="CY530" s="29"/>
      <c r="CZ530" s="54">
        <f>_xlfn.XLOOKUP($C530,[25]PSP!$C:$C,[25]PSP!$CZ:$CZ)</f>
        <v>0</v>
      </c>
      <c r="DA530" s="27">
        <f>_xlfn.XLOOKUP($C530,[25]PSP!$C:$C,[25]PSP!$DA:$DA)</f>
        <v>45093.13</v>
      </c>
      <c r="DB530" s="28">
        <f t="shared" si="1962"/>
        <v>0</v>
      </c>
      <c r="DC530" s="29"/>
      <c r="DD530" s="54">
        <f>_xlfn.XLOOKUP($C530,[25]PSP!$C:$C,[25]PSP!$DD:$DD)</f>
        <v>0</v>
      </c>
      <c r="DE530" s="27">
        <f>_xlfn.XLOOKUP($C530,[25]PSP!$C:$C,[25]PSP!$DE:$DE)</f>
        <v>45093.13</v>
      </c>
      <c r="DF530" s="28">
        <f t="shared" si="1963"/>
        <v>0</v>
      </c>
      <c r="DG530" s="29"/>
      <c r="DH530" s="54">
        <f>_xlfn.XLOOKUP($C530,[25]PSP!$C:$C,[25]PSP!$DH:$DH)</f>
        <v>0</v>
      </c>
      <c r="DI530" s="27">
        <f>_xlfn.XLOOKUP($C530,[25]PSP!$C:$C,[25]PSP!$DI:$DI)</f>
        <v>45093.13</v>
      </c>
      <c r="DJ530" s="28">
        <f t="shared" si="1964"/>
        <v>0</v>
      </c>
      <c r="DK530" s="29"/>
      <c r="DL530" s="54">
        <f>_xlfn.XLOOKUP($C530,[25]PSP!$C:$C,[25]PSP!$DL:$DL)</f>
        <v>0</v>
      </c>
      <c r="DM530" s="27">
        <f>_xlfn.XLOOKUP($C530,[25]PSP!$C:$C,[25]PSP!$DM:$DM)</f>
        <v>45093.13</v>
      </c>
      <c r="DN530" s="28">
        <f t="shared" si="1965"/>
        <v>0</v>
      </c>
      <c r="DO530" s="29"/>
      <c r="DP530" s="54">
        <f>_xlfn.XLOOKUP($C530,[25]PSP!$C:$C,[25]PSP!$DP:$DP)</f>
        <v>0</v>
      </c>
      <c r="DQ530" s="27">
        <f>_xlfn.XLOOKUP($C530,[25]PSP!$C:$C,[25]PSP!$DQ:$DQ)</f>
        <v>45093.13</v>
      </c>
      <c r="DR530" s="28">
        <f t="shared" si="1966"/>
        <v>0</v>
      </c>
      <c r="DS530" s="29"/>
      <c r="DT530" s="54">
        <f>_xlfn.XLOOKUP($C530,[25]PSP!$C:$C,[25]PSP!$DT:$DT)</f>
        <v>0</v>
      </c>
      <c r="DU530" s="27">
        <f>_xlfn.XLOOKUP($C530,[25]PSP!$C:$C,[25]PSP!$DU:$DU)</f>
        <v>45093.13</v>
      </c>
      <c r="DV530" s="28">
        <f t="shared" si="1967"/>
        <v>0</v>
      </c>
      <c r="DW530" s="29"/>
      <c r="DX530" s="54">
        <f>_xlfn.XLOOKUP($C530,[25]PSP!$C:$C,[25]PSP!$DX:$DX)</f>
        <v>0</v>
      </c>
      <c r="DY530" s="27">
        <f>_xlfn.XLOOKUP($C530,[25]PSP!$C:$C,[25]PSP!$DY:$DY)</f>
        <v>45093.13</v>
      </c>
      <c r="DZ530" s="28">
        <f t="shared" si="1968"/>
        <v>0</v>
      </c>
      <c r="EA530" s="29"/>
      <c r="EB530" s="54">
        <f>_xlfn.XLOOKUP($C530,[25]PSP!$C:$C,[25]PSP!$EB:$EB)</f>
        <v>0</v>
      </c>
      <c r="EC530" s="27">
        <f>_xlfn.XLOOKUP($C530,[25]PSP!$C:$C,[25]PSP!$EC:$EC)</f>
        <v>45093.13</v>
      </c>
      <c r="ED530" s="28">
        <f t="shared" si="1969"/>
        <v>0</v>
      </c>
      <c r="EE530" s="29"/>
      <c r="EF530" s="54">
        <f>_xlfn.XLOOKUP($C530,[25]PSP!$C:$C,[25]PSP!$EF:$EF)</f>
        <v>0</v>
      </c>
      <c r="EG530" s="27">
        <f>_xlfn.XLOOKUP($C530,[25]PSP!$C:$C,[25]PSP!$EG:$EG)</f>
        <v>45093.13</v>
      </c>
      <c r="EH530" s="28">
        <f t="shared" si="1970"/>
        <v>0</v>
      </c>
      <c r="EI530" s="29"/>
      <c r="EJ530" s="54">
        <f>_xlfn.XLOOKUP($C530,[25]PSP!$C:$C,[25]PSP!$EJ:$EJ)</f>
        <v>0</v>
      </c>
      <c r="EK530" s="27">
        <f>_xlfn.XLOOKUP($C530,[25]PSP!$C:$C,[25]PSP!$EK:$EK)</f>
        <v>45093.13</v>
      </c>
      <c r="EL530" s="28">
        <f t="shared" si="1971"/>
        <v>0</v>
      </c>
      <c r="EM530" s="29"/>
      <c r="EN530" s="108"/>
      <c r="EO530" s="29">
        <f t="shared" si="1833"/>
        <v>0</v>
      </c>
      <c r="EP530" s="29">
        <f t="shared" si="1937"/>
        <v>0</v>
      </c>
      <c r="EQ530" s="4" t="b">
        <f t="shared" si="1972"/>
        <v>1</v>
      </c>
      <c r="ES530" s="118">
        <f t="shared" si="1868"/>
        <v>1.1767000000000001</v>
      </c>
    </row>
    <row r="531" spans="3:149" ht="21" x14ac:dyDescent="0.25">
      <c r="C531" s="24" t="s">
        <v>450</v>
      </c>
      <c r="D531" s="43">
        <f>_xlfn.XLOOKUP($C531,[25]PSP!$C:$C,[25]PSP!$D:$D)</f>
        <v>3719530</v>
      </c>
      <c r="E531" s="24" t="str">
        <f>_xlfn.XLOOKUP($C531,[25]PSP!$C:$C,[25]PSP!$E:$E)</f>
        <v>SICRO SERVIÇO</v>
      </c>
      <c r="F531" s="25" t="str">
        <f>_xlfn.XLOOKUP($C531,[25]PSP!$C:$C,[25]PSP!$F:$F)</f>
        <v>BARREIRA DUPLA DE CONCRETO, ARMADA, PRÉ-MOLDADA (PERFIL NEW JERSEY) - L &gt; 3,00 M E H = 1.070 MM</v>
      </c>
      <c r="G531" s="26" t="str">
        <f>_xlfn.XLOOKUP($C531,[25]PSP!$C:$C,[25]PSP!$G:$G)</f>
        <v>M</v>
      </c>
      <c r="H531" s="53">
        <f>_xlfn.XLOOKUP($C531,[25]PSP!$C:$C,[25]PSP!$H:$H)</f>
        <v>0</v>
      </c>
      <c r="I531" s="28">
        <f>_xlfn.XLOOKUP($C531,[25]PSP!$C:$C,[25]PSP!$I:$I)</f>
        <v>0</v>
      </c>
      <c r="J531" s="28">
        <f t="shared" si="1938"/>
        <v>0</v>
      </c>
      <c r="K531" s="29"/>
      <c r="L531" s="54">
        <f>_xlfn.XLOOKUP($C531,[25]PSP!$C:$C,[25]PSP!$L:$L)</f>
        <v>0</v>
      </c>
      <c r="M531" s="27">
        <f>_xlfn.XLOOKUP($C531,[25]PSP!$C:$C,[25]PSP!$M:$M)</f>
        <v>233.87</v>
      </c>
      <c r="N531" s="28">
        <f t="shared" si="1939"/>
        <v>0</v>
      </c>
      <c r="O531" s="29"/>
      <c r="P531" s="54">
        <f>_xlfn.XLOOKUP($C531,[25]PSP!$C:$C,[25]PSP!$P:$P)</f>
        <v>0</v>
      </c>
      <c r="Q531" s="27">
        <f>_xlfn.XLOOKUP($C531,[25]PSP!$C:$C,[25]PSP!$Q:$Q)</f>
        <v>233.87</v>
      </c>
      <c r="R531" s="28">
        <f t="shared" si="1940"/>
        <v>0</v>
      </c>
      <c r="S531" s="29"/>
      <c r="T531" s="54">
        <f>_xlfn.XLOOKUP($C531,[25]PSP!$C:$C,[25]PSP!$T:$T)</f>
        <v>0</v>
      </c>
      <c r="U531" s="27">
        <f>_xlfn.XLOOKUP($C531,[25]PSP!$C:$C,[25]PSP!$U:$U)</f>
        <v>233.87</v>
      </c>
      <c r="V531" s="28">
        <f t="shared" si="1941"/>
        <v>0</v>
      </c>
      <c r="W531" s="29"/>
      <c r="X531" s="54">
        <f>_xlfn.XLOOKUP($C531,[25]PSP!$C:$C,[25]PSP!$X:$X)</f>
        <v>0</v>
      </c>
      <c r="Y531" s="27">
        <f>_xlfn.XLOOKUP($C531,[25]PSP!$C:$C,[25]PSP!$Y:$Y)</f>
        <v>233.87</v>
      </c>
      <c r="Z531" s="28">
        <f t="shared" si="1942"/>
        <v>0</v>
      </c>
      <c r="AA531" s="29"/>
      <c r="AB531" s="54">
        <f>_xlfn.XLOOKUP($C531,[25]PSP!$C:$C,[25]PSP!$AB:$AB)</f>
        <v>0</v>
      </c>
      <c r="AC531" s="27">
        <f>_xlfn.XLOOKUP($C531,[25]PSP!$C:$C,[25]PSP!$AC:$AC)</f>
        <v>233.87</v>
      </c>
      <c r="AD531" s="28">
        <f t="shared" si="1943"/>
        <v>0</v>
      </c>
      <c r="AE531" s="29"/>
      <c r="AF531" s="54">
        <f>_xlfn.XLOOKUP($C531,[25]PSP!$C:$C,[25]PSP!$AF:$AF)</f>
        <v>0</v>
      </c>
      <c r="AG531" s="27">
        <f>_xlfn.XLOOKUP($C531,[25]PSP!$C:$C,[25]PSP!$AG:$AG)</f>
        <v>233.87</v>
      </c>
      <c r="AH531" s="28">
        <f t="shared" si="1944"/>
        <v>0</v>
      </c>
      <c r="AI531" s="29"/>
      <c r="AJ531" s="54">
        <f>_xlfn.XLOOKUP($C531,[25]PSP!$C:$C,[25]PSP!$AJ:$AJ)</f>
        <v>0</v>
      </c>
      <c r="AK531" s="27">
        <f>_xlfn.XLOOKUP($C531,[25]PSP!$C:$C,[25]PSP!$AK:$AK)</f>
        <v>233.87</v>
      </c>
      <c r="AL531" s="28">
        <f t="shared" si="1945"/>
        <v>0</v>
      </c>
      <c r="AM531" s="29"/>
      <c r="AN531" s="54">
        <f>_xlfn.XLOOKUP($C531,[25]PSP!$C:$C,[25]PSP!$AN:$AN)</f>
        <v>0</v>
      </c>
      <c r="AO531" s="27">
        <f>_xlfn.XLOOKUP($C531,[25]PSP!$C:$C,[25]PSP!$AO:$AO)</f>
        <v>233.87</v>
      </c>
      <c r="AP531" s="28">
        <f t="shared" si="1946"/>
        <v>0</v>
      </c>
      <c r="AQ531" s="29"/>
      <c r="AR531" s="54">
        <f>_xlfn.XLOOKUP($C531,[25]PSP!$C:$C,[25]PSP!$AR:$AR)</f>
        <v>0</v>
      </c>
      <c r="AS531" s="27">
        <f>_xlfn.XLOOKUP($C531,[25]PSP!$C:$C,[25]PSP!$AS:$AS)</f>
        <v>233.87</v>
      </c>
      <c r="AT531" s="28">
        <f t="shared" si="1947"/>
        <v>0</v>
      </c>
      <c r="AU531" s="29"/>
      <c r="AV531" s="54">
        <f>_xlfn.XLOOKUP($C531,[25]PSP!$C:$C,[25]PSP!$AV:$AV)</f>
        <v>0</v>
      </c>
      <c r="AW531" s="27">
        <f>_xlfn.XLOOKUP($C531,[25]PSP!$C:$C,[25]PSP!$AW:$AW)</f>
        <v>233.87</v>
      </c>
      <c r="AX531" s="28">
        <f t="shared" si="1948"/>
        <v>0</v>
      </c>
      <c r="AY531" s="29"/>
      <c r="AZ531" s="54">
        <f>_xlfn.XLOOKUP($C531,[25]PSP!$C:$C,[25]PSP!$AZ:$AZ)</f>
        <v>0</v>
      </c>
      <c r="BA531" s="27">
        <f>_xlfn.XLOOKUP($C531,[25]PSP!$C:$C,[25]PSP!$BA:$BA)</f>
        <v>233.87</v>
      </c>
      <c r="BB531" s="28">
        <f t="shared" si="1949"/>
        <v>0</v>
      </c>
      <c r="BC531" s="29"/>
      <c r="BD531" s="54">
        <f>_xlfn.XLOOKUP($C531,[25]PSP!$C:$C,[25]PSP!$BD:$BD)</f>
        <v>0</v>
      </c>
      <c r="BE531" s="27">
        <f>_xlfn.XLOOKUP($C531,[25]PSP!$C:$C,[25]PSP!$BE:$BE)</f>
        <v>233.87</v>
      </c>
      <c r="BF531" s="28">
        <f t="shared" si="1950"/>
        <v>0</v>
      </c>
      <c r="BG531" s="29"/>
      <c r="BH531" s="54">
        <f>_xlfn.XLOOKUP($C531,[25]PSP!$C:$C,[25]PSP!$BH:$BH)</f>
        <v>0</v>
      </c>
      <c r="BI531" s="27">
        <f>_xlfn.XLOOKUP($C531,[25]PSP!$C:$C,[25]PSP!$BI:$BI)</f>
        <v>233.87</v>
      </c>
      <c r="BJ531" s="28">
        <f t="shared" si="1951"/>
        <v>0</v>
      </c>
      <c r="BK531" s="29"/>
      <c r="BL531" s="54">
        <f>_xlfn.XLOOKUP($C531,[25]PSP!$C:$C,[25]PSP!$BL:$BL)</f>
        <v>0</v>
      </c>
      <c r="BM531" s="27">
        <f>_xlfn.XLOOKUP($C531,[25]PSP!$C:$C,[25]PSP!$BM:$BM)</f>
        <v>233.87</v>
      </c>
      <c r="BN531" s="28">
        <f t="shared" si="1952"/>
        <v>0</v>
      </c>
      <c r="BO531" s="29"/>
      <c r="BP531" s="54">
        <f>_xlfn.XLOOKUP($C531,[25]PSP!$C:$C,[25]PSP!$BP:$BP)</f>
        <v>0</v>
      </c>
      <c r="BQ531" s="27">
        <f>_xlfn.XLOOKUP($C531,[25]PSP!$C:$C,[25]PSP!$BQ:$BQ)</f>
        <v>233.87</v>
      </c>
      <c r="BR531" s="28">
        <f t="shared" si="1953"/>
        <v>0</v>
      </c>
      <c r="BS531" s="29"/>
      <c r="BT531" s="54">
        <f>_xlfn.XLOOKUP($C531,[25]PSP!$C:$C,[25]PSP!$BT:$BT)</f>
        <v>0</v>
      </c>
      <c r="BU531" s="27">
        <f>_xlfn.XLOOKUP($C531,[25]PSP!$C:$C,[25]PSP!$BU:$BU)</f>
        <v>233.87</v>
      </c>
      <c r="BV531" s="28">
        <f t="shared" si="1954"/>
        <v>0</v>
      </c>
      <c r="BW531" s="29"/>
      <c r="BX531" s="54">
        <f>_xlfn.XLOOKUP($C531,[25]PSP!$C:$C,[25]PSP!$BX:$BX)</f>
        <v>0</v>
      </c>
      <c r="BY531" s="27">
        <f>_xlfn.XLOOKUP($C531,[25]PSP!$C:$C,[25]PSP!$BY:$BY)</f>
        <v>233.87</v>
      </c>
      <c r="BZ531" s="28">
        <f t="shared" si="1955"/>
        <v>0</v>
      </c>
      <c r="CA531" s="29"/>
      <c r="CB531" s="54">
        <f>_xlfn.XLOOKUP($C531,[25]PSP!$C:$C,[25]PSP!$CB:$CB)</f>
        <v>0</v>
      </c>
      <c r="CC531" s="27">
        <f>_xlfn.XLOOKUP($C531,[25]PSP!$C:$C,[25]PSP!$CC:$CC)</f>
        <v>233.87</v>
      </c>
      <c r="CD531" s="28">
        <f t="shared" si="1956"/>
        <v>0</v>
      </c>
      <c r="CE531" s="29"/>
      <c r="CF531" s="54">
        <f>_xlfn.XLOOKUP($C531,[25]PSP!$C:$C,[25]PSP!$CF:$CF)</f>
        <v>0</v>
      </c>
      <c r="CG531" s="27">
        <f>_xlfn.XLOOKUP($C531,[25]PSP!$C:$C,[25]PSP!$CG:$CG)</f>
        <v>233.87</v>
      </c>
      <c r="CH531" s="28">
        <f t="shared" si="1957"/>
        <v>0</v>
      </c>
      <c r="CI531" s="29"/>
      <c r="CJ531" s="54">
        <f>_xlfn.XLOOKUP($C531,[25]PSP!$C:$C,[25]PSP!$CJ:$CJ)</f>
        <v>0</v>
      </c>
      <c r="CK531" s="27">
        <f>_xlfn.XLOOKUP($C531,[25]PSP!$C:$C,[25]PSP!$CK:$CK)</f>
        <v>233.87</v>
      </c>
      <c r="CL531" s="28">
        <f t="shared" si="1958"/>
        <v>0</v>
      </c>
      <c r="CM531" s="29"/>
      <c r="CN531" s="54">
        <f>_xlfn.XLOOKUP($C531,[25]PSP!$C:$C,[25]PSP!$CN:$CN)</f>
        <v>0</v>
      </c>
      <c r="CO531" s="27">
        <f>_xlfn.XLOOKUP($C531,[25]PSP!$C:$C,[25]PSP!$CO:$CO)</f>
        <v>233.87</v>
      </c>
      <c r="CP531" s="28">
        <f t="shared" si="1959"/>
        <v>0</v>
      </c>
      <c r="CQ531" s="29"/>
      <c r="CR531" s="54">
        <f>_xlfn.XLOOKUP($C531,[25]PSP!$C:$C,[25]PSP!$CR:$CR)</f>
        <v>0</v>
      </c>
      <c r="CS531" s="27">
        <f>_xlfn.XLOOKUP($C531,[25]PSP!$C:$C,[25]PSP!$CS:$CS)</f>
        <v>233.87</v>
      </c>
      <c r="CT531" s="28">
        <f t="shared" si="1960"/>
        <v>0</v>
      </c>
      <c r="CU531" s="29"/>
      <c r="CV531" s="54">
        <f>_xlfn.XLOOKUP($C531,[25]PSP!$C:$C,[25]PSP!$CV:$CV)</f>
        <v>0</v>
      </c>
      <c r="CW531" s="27">
        <f>_xlfn.XLOOKUP($C531,[25]PSP!$C:$C,[25]PSP!$CW:$CW)</f>
        <v>233.87</v>
      </c>
      <c r="CX531" s="28">
        <f t="shared" si="1961"/>
        <v>0</v>
      </c>
      <c r="CY531" s="29"/>
      <c r="CZ531" s="54">
        <f>_xlfn.XLOOKUP($C531,[25]PSP!$C:$C,[25]PSP!$CZ:$CZ)</f>
        <v>0</v>
      </c>
      <c r="DA531" s="27">
        <f>_xlfn.XLOOKUP($C531,[25]PSP!$C:$C,[25]PSP!$DA:$DA)</f>
        <v>233.87</v>
      </c>
      <c r="DB531" s="28">
        <f t="shared" si="1962"/>
        <v>0</v>
      </c>
      <c r="DC531" s="29"/>
      <c r="DD531" s="54">
        <f>_xlfn.XLOOKUP($C531,[25]PSP!$C:$C,[25]PSP!$DD:$DD)</f>
        <v>0</v>
      </c>
      <c r="DE531" s="27">
        <f>_xlfn.XLOOKUP($C531,[25]PSP!$C:$C,[25]PSP!$DE:$DE)</f>
        <v>233.87</v>
      </c>
      <c r="DF531" s="28">
        <f t="shared" si="1963"/>
        <v>0</v>
      </c>
      <c r="DG531" s="29"/>
      <c r="DH531" s="54">
        <f>_xlfn.XLOOKUP($C531,[25]PSP!$C:$C,[25]PSP!$DH:$DH)</f>
        <v>0</v>
      </c>
      <c r="DI531" s="27">
        <f>_xlfn.XLOOKUP($C531,[25]PSP!$C:$C,[25]PSP!$DI:$DI)</f>
        <v>233.87</v>
      </c>
      <c r="DJ531" s="28">
        <f t="shared" si="1964"/>
        <v>0</v>
      </c>
      <c r="DK531" s="29"/>
      <c r="DL531" s="54">
        <f>_xlfn.XLOOKUP($C531,[25]PSP!$C:$C,[25]PSP!$DL:$DL)</f>
        <v>0</v>
      </c>
      <c r="DM531" s="27">
        <f>_xlfn.XLOOKUP($C531,[25]PSP!$C:$C,[25]PSP!$DM:$DM)</f>
        <v>233.87</v>
      </c>
      <c r="DN531" s="28">
        <f t="shared" si="1965"/>
        <v>0</v>
      </c>
      <c r="DO531" s="29"/>
      <c r="DP531" s="54">
        <f>_xlfn.XLOOKUP($C531,[25]PSP!$C:$C,[25]PSP!$DP:$DP)</f>
        <v>0</v>
      </c>
      <c r="DQ531" s="27">
        <f>_xlfn.XLOOKUP($C531,[25]PSP!$C:$C,[25]PSP!$DQ:$DQ)</f>
        <v>233.87</v>
      </c>
      <c r="DR531" s="28">
        <f t="shared" si="1966"/>
        <v>0</v>
      </c>
      <c r="DS531" s="29"/>
      <c r="DT531" s="54">
        <f>_xlfn.XLOOKUP($C531,[25]PSP!$C:$C,[25]PSP!$DT:$DT)</f>
        <v>0</v>
      </c>
      <c r="DU531" s="27">
        <f>_xlfn.XLOOKUP($C531,[25]PSP!$C:$C,[25]PSP!$DU:$DU)</f>
        <v>233.87</v>
      </c>
      <c r="DV531" s="28">
        <f t="shared" si="1967"/>
        <v>0</v>
      </c>
      <c r="DW531" s="29"/>
      <c r="DX531" s="54">
        <f>_xlfn.XLOOKUP($C531,[25]PSP!$C:$C,[25]PSP!$DX:$DX)</f>
        <v>0</v>
      </c>
      <c r="DY531" s="27">
        <f>_xlfn.XLOOKUP($C531,[25]PSP!$C:$C,[25]PSP!$DY:$DY)</f>
        <v>233.87</v>
      </c>
      <c r="DZ531" s="28">
        <f t="shared" si="1968"/>
        <v>0</v>
      </c>
      <c r="EA531" s="29"/>
      <c r="EB531" s="54">
        <f>_xlfn.XLOOKUP($C531,[25]PSP!$C:$C,[25]PSP!$EB:$EB)</f>
        <v>0</v>
      </c>
      <c r="EC531" s="27">
        <f>_xlfn.XLOOKUP($C531,[25]PSP!$C:$C,[25]PSP!$EC:$EC)</f>
        <v>233.87</v>
      </c>
      <c r="ED531" s="28">
        <f t="shared" si="1969"/>
        <v>0</v>
      </c>
      <c r="EE531" s="29"/>
      <c r="EF531" s="54">
        <f>_xlfn.XLOOKUP($C531,[25]PSP!$C:$C,[25]PSP!$EF:$EF)</f>
        <v>0</v>
      </c>
      <c r="EG531" s="27">
        <f>_xlfn.XLOOKUP($C531,[25]PSP!$C:$C,[25]PSP!$EG:$EG)</f>
        <v>233.87</v>
      </c>
      <c r="EH531" s="28">
        <f t="shared" si="1970"/>
        <v>0</v>
      </c>
      <c r="EI531" s="29"/>
      <c r="EJ531" s="54">
        <f>_xlfn.XLOOKUP($C531,[25]PSP!$C:$C,[25]PSP!$EJ:$EJ)</f>
        <v>0</v>
      </c>
      <c r="EK531" s="27">
        <f>_xlfn.XLOOKUP($C531,[25]PSP!$C:$C,[25]PSP!$EK:$EK)</f>
        <v>233.87</v>
      </c>
      <c r="EL531" s="28">
        <f t="shared" si="1971"/>
        <v>0</v>
      </c>
      <c r="EM531" s="29"/>
      <c r="EN531" s="108"/>
      <c r="EO531" s="29">
        <f t="shared" ref="EO531:EO594" si="1973">EL531+EH531+ED531+DZ531+DV531+DR531+DN531+DJ531+DF531+DB531+CX531+CT531+CP531+CL531+CH531+CD531+BZ531+BV531+BR531+BN531+BJ531+BF531+BB531+AX531+AT531+AP531+AL531+AH531+AD531+Z531+V531+R531+N531</f>
        <v>0</v>
      </c>
      <c r="EP531" s="29">
        <f t="shared" si="1937"/>
        <v>0</v>
      </c>
      <c r="EQ531" s="4" t="b">
        <f t="shared" si="1972"/>
        <v>1</v>
      </c>
      <c r="ES531" s="118">
        <f t="shared" si="1868"/>
        <v>1.1767000000000001</v>
      </c>
    </row>
    <row r="532" spans="3:149" ht="21" x14ac:dyDescent="0.25">
      <c r="C532" s="24" t="s">
        <v>451</v>
      </c>
      <c r="D532" s="43">
        <f>_xlfn.XLOOKUP($C532,[25]PSP!$C:$C,[25]PSP!$D:$D)</f>
        <v>3713828</v>
      </c>
      <c r="E532" s="24" t="str">
        <f>_xlfn.XLOOKUP($C532,[25]PSP!$C:$C,[25]PSP!$E:$E)</f>
        <v>SICRO SERVIÇO</v>
      </c>
      <c r="F532" s="25" t="str">
        <f>_xlfn.XLOOKUP($C532,[25]PSP!$C:$C,[25]PSP!$F:$F)</f>
        <v>BARREIRA DUPLA DE CONCRETO, ARMADA, PRÉ-MOLDADA (PERFIL NEW JERSEY) - L &gt; 3,00 M E H = 810 MM</v>
      </c>
      <c r="G532" s="26" t="str">
        <f>_xlfn.XLOOKUP($C532,[25]PSP!$C:$C,[25]PSP!$G:$G)</f>
        <v>M</v>
      </c>
      <c r="H532" s="53">
        <f>_xlfn.XLOOKUP($C532,[25]PSP!$C:$C,[25]PSP!$H:$H)</f>
        <v>0</v>
      </c>
      <c r="I532" s="28">
        <f>_xlfn.XLOOKUP($C532,[25]PSP!$C:$C,[25]PSP!$I:$I)</f>
        <v>0</v>
      </c>
      <c r="J532" s="28">
        <f t="shared" si="1938"/>
        <v>0</v>
      </c>
      <c r="K532" s="29"/>
      <c r="L532" s="54">
        <f>_xlfn.XLOOKUP($C532,[25]PSP!$C:$C,[25]PSP!$L:$L)</f>
        <v>0</v>
      </c>
      <c r="M532" s="27">
        <f>_xlfn.XLOOKUP($C532,[25]PSP!$C:$C,[25]PSP!$M:$M)</f>
        <v>174.25</v>
      </c>
      <c r="N532" s="28">
        <f t="shared" si="1939"/>
        <v>0</v>
      </c>
      <c r="O532" s="29"/>
      <c r="P532" s="54">
        <f>_xlfn.XLOOKUP($C532,[25]PSP!$C:$C,[25]PSP!$P:$P)</f>
        <v>0</v>
      </c>
      <c r="Q532" s="27">
        <f>_xlfn.XLOOKUP($C532,[25]PSP!$C:$C,[25]PSP!$Q:$Q)</f>
        <v>174.25</v>
      </c>
      <c r="R532" s="28">
        <f t="shared" si="1940"/>
        <v>0</v>
      </c>
      <c r="S532" s="29"/>
      <c r="T532" s="54">
        <f>_xlfn.XLOOKUP($C532,[25]PSP!$C:$C,[25]PSP!$T:$T)</f>
        <v>0</v>
      </c>
      <c r="U532" s="27">
        <f>_xlfn.XLOOKUP($C532,[25]PSP!$C:$C,[25]PSP!$U:$U)</f>
        <v>174.25</v>
      </c>
      <c r="V532" s="28">
        <f t="shared" si="1941"/>
        <v>0</v>
      </c>
      <c r="W532" s="29"/>
      <c r="X532" s="54">
        <f>_xlfn.XLOOKUP($C532,[25]PSP!$C:$C,[25]PSP!$X:$X)</f>
        <v>0</v>
      </c>
      <c r="Y532" s="27">
        <f>_xlfn.XLOOKUP($C532,[25]PSP!$C:$C,[25]PSP!$Y:$Y)</f>
        <v>174.25</v>
      </c>
      <c r="Z532" s="28">
        <f t="shared" si="1942"/>
        <v>0</v>
      </c>
      <c r="AA532" s="29"/>
      <c r="AB532" s="54">
        <f>_xlfn.XLOOKUP($C532,[25]PSP!$C:$C,[25]PSP!$AB:$AB)</f>
        <v>0</v>
      </c>
      <c r="AC532" s="27">
        <f>_xlfn.XLOOKUP($C532,[25]PSP!$C:$C,[25]PSP!$AC:$AC)</f>
        <v>174.25</v>
      </c>
      <c r="AD532" s="28">
        <f t="shared" si="1943"/>
        <v>0</v>
      </c>
      <c r="AE532" s="29"/>
      <c r="AF532" s="54">
        <f>_xlfn.XLOOKUP($C532,[25]PSP!$C:$C,[25]PSP!$AF:$AF)</f>
        <v>0</v>
      </c>
      <c r="AG532" s="27">
        <f>_xlfn.XLOOKUP($C532,[25]PSP!$C:$C,[25]PSP!$AG:$AG)</f>
        <v>174.25</v>
      </c>
      <c r="AH532" s="28">
        <f t="shared" si="1944"/>
        <v>0</v>
      </c>
      <c r="AI532" s="29"/>
      <c r="AJ532" s="54">
        <f>_xlfn.XLOOKUP($C532,[25]PSP!$C:$C,[25]PSP!$AJ:$AJ)</f>
        <v>0</v>
      </c>
      <c r="AK532" s="27">
        <f>_xlfn.XLOOKUP($C532,[25]PSP!$C:$C,[25]PSP!$AK:$AK)</f>
        <v>174.25</v>
      </c>
      <c r="AL532" s="28">
        <f t="shared" si="1945"/>
        <v>0</v>
      </c>
      <c r="AM532" s="29"/>
      <c r="AN532" s="54">
        <f>_xlfn.XLOOKUP($C532,[25]PSP!$C:$C,[25]PSP!$AN:$AN)</f>
        <v>0</v>
      </c>
      <c r="AO532" s="27">
        <f>_xlfn.XLOOKUP($C532,[25]PSP!$C:$C,[25]PSP!$AO:$AO)</f>
        <v>174.25</v>
      </c>
      <c r="AP532" s="28">
        <f t="shared" si="1946"/>
        <v>0</v>
      </c>
      <c r="AQ532" s="29"/>
      <c r="AR532" s="54">
        <f>_xlfn.XLOOKUP($C532,[25]PSP!$C:$C,[25]PSP!$AR:$AR)</f>
        <v>0</v>
      </c>
      <c r="AS532" s="27">
        <f>_xlfn.XLOOKUP($C532,[25]PSP!$C:$C,[25]PSP!$AS:$AS)</f>
        <v>174.25</v>
      </c>
      <c r="AT532" s="28">
        <f t="shared" si="1947"/>
        <v>0</v>
      </c>
      <c r="AU532" s="29"/>
      <c r="AV532" s="54">
        <f>_xlfn.XLOOKUP($C532,[25]PSP!$C:$C,[25]PSP!$AV:$AV)</f>
        <v>0</v>
      </c>
      <c r="AW532" s="27">
        <f>_xlfn.XLOOKUP($C532,[25]PSP!$C:$C,[25]PSP!$AW:$AW)</f>
        <v>174.25</v>
      </c>
      <c r="AX532" s="28">
        <f t="shared" si="1948"/>
        <v>0</v>
      </c>
      <c r="AY532" s="29"/>
      <c r="AZ532" s="54">
        <f>_xlfn.XLOOKUP($C532,[25]PSP!$C:$C,[25]PSP!$AZ:$AZ)</f>
        <v>0</v>
      </c>
      <c r="BA532" s="27">
        <f>_xlfn.XLOOKUP($C532,[25]PSP!$C:$C,[25]PSP!$BA:$BA)</f>
        <v>174.25</v>
      </c>
      <c r="BB532" s="28">
        <f t="shared" si="1949"/>
        <v>0</v>
      </c>
      <c r="BC532" s="29"/>
      <c r="BD532" s="54">
        <f>_xlfn.XLOOKUP($C532,[25]PSP!$C:$C,[25]PSP!$BD:$BD)</f>
        <v>0</v>
      </c>
      <c r="BE532" s="27">
        <f>_xlfn.XLOOKUP($C532,[25]PSP!$C:$C,[25]PSP!$BE:$BE)</f>
        <v>174.25</v>
      </c>
      <c r="BF532" s="28">
        <f t="shared" si="1950"/>
        <v>0</v>
      </c>
      <c r="BG532" s="29"/>
      <c r="BH532" s="54">
        <f>_xlfn.XLOOKUP($C532,[25]PSP!$C:$C,[25]PSP!$BH:$BH)</f>
        <v>0</v>
      </c>
      <c r="BI532" s="27">
        <f>_xlfn.XLOOKUP($C532,[25]PSP!$C:$C,[25]PSP!$BI:$BI)</f>
        <v>174.25</v>
      </c>
      <c r="BJ532" s="28">
        <f t="shared" si="1951"/>
        <v>0</v>
      </c>
      <c r="BK532" s="29"/>
      <c r="BL532" s="54">
        <f>_xlfn.XLOOKUP($C532,[25]PSP!$C:$C,[25]PSP!$BL:$BL)</f>
        <v>0</v>
      </c>
      <c r="BM532" s="27">
        <f>_xlfn.XLOOKUP($C532,[25]PSP!$C:$C,[25]PSP!$BM:$BM)</f>
        <v>174.25</v>
      </c>
      <c r="BN532" s="28">
        <f t="shared" si="1952"/>
        <v>0</v>
      </c>
      <c r="BO532" s="29"/>
      <c r="BP532" s="54">
        <f>_xlfn.XLOOKUP($C532,[25]PSP!$C:$C,[25]PSP!$BP:$BP)</f>
        <v>0</v>
      </c>
      <c r="BQ532" s="27">
        <f>_xlfn.XLOOKUP($C532,[25]PSP!$C:$C,[25]PSP!$BQ:$BQ)</f>
        <v>174.25</v>
      </c>
      <c r="BR532" s="28">
        <f t="shared" si="1953"/>
        <v>0</v>
      </c>
      <c r="BS532" s="29"/>
      <c r="BT532" s="54">
        <f>_xlfn.XLOOKUP($C532,[25]PSP!$C:$C,[25]PSP!$BT:$BT)</f>
        <v>0</v>
      </c>
      <c r="BU532" s="27">
        <f>_xlfn.XLOOKUP($C532,[25]PSP!$C:$C,[25]PSP!$BU:$BU)</f>
        <v>174.25</v>
      </c>
      <c r="BV532" s="28">
        <f t="shared" si="1954"/>
        <v>0</v>
      </c>
      <c r="BW532" s="29"/>
      <c r="BX532" s="54">
        <f>_xlfn.XLOOKUP($C532,[25]PSP!$C:$C,[25]PSP!$BX:$BX)</f>
        <v>0</v>
      </c>
      <c r="BY532" s="27">
        <f>_xlfn.XLOOKUP($C532,[25]PSP!$C:$C,[25]PSP!$BY:$BY)</f>
        <v>174.25</v>
      </c>
      <c r="BZ532" s="28">
        <f t="shared" si="1955"/>
        <v>0</v>
      </c>
      <c r="CA532" s="29"/>
      <c r="CB532" s="54">
        <f>_xlfn.XLOOKUP($C532,[25]PSP!$C:$C,[25]PSP!$CB:$CB)</f>
        <v>0</v>
      </c>
      <c r="CC532" s="27">
        <f>_xlfn.XLOOKUP($C532,[25]PSP!$C:$C,[25]PSP!$CC:$CC)</f>
        <v>174.25</v>
      </c>
      <c r="CD532" s="28">
        <f t="shared" si="1956"/>
        <v>0</v>
      </c>
      <c r="CE532" s="29"/>
      <c r="CF532" s="54">
        <f>_xlfn.XLOOKUP($C532,[25]PSP!$C:$C,[25]PSP!$CF:$CF)</f>
        <v>0</v>
      </c>
      <c r="CG532" s="27">
        <f>_xlfn.XLOOKUP($C532,[25]PSP!$C:$C,[25]PSP!$CG:$CG)</f>
        <v>174.25</v>
      </c>
      <c r="CH532" s="28">
        <f t="shared" si="1957"/>
        <v>0</v>
      </c>
      <c r="CI532" s="29"/>
      <c r="CJ532" s="54">
        <f>_xlfn.XLOOKUP($C532,[25]PSP!$C:$C,[25]PSP!$CJ:$CJ)</f>
        <v>0</v>
      </c>
      <c r="CK532" s="27">
        <f>_xlfn.XLOOKUP($C532,[25]PSP!$C:$C,[25]PSP!$CK:$CK)</f>
        <v>174.25</v>
      </c>
      <c r="CL532" s="28">
        <f t="shared" si="1958"/>
        <v>0</v>
      </c>
      <c r="CM532" s="29"/>
      <c r="CN532" s="54">
        <f>_xlfn.XLOOKUP($C532,[25]PSP!$C:$C,[25]PSP!$CN:$CN)</f>
        <v>0</v>
      </c>
      <c r="CO532" s="27">
        <f>_xlfn.XLOOKUP($C532,[25]PSP!$C:$C,[25]PSP!$CO:$CO)</f>
        <v>174.25</v>
      </c>
      <c r="CP532" s="28">
        <f t="shared" si="1959"/>
        <v>0</v>
      </c>
      <c r="CQ532" s="29"/>
      <c r="CR532" s="54">
        <f>_xlfn.XLOOKUP($C532,[25]PSP!$C:$C,[25]PSP!$CR:$CR)</f>
        <v>0</v>
      </c>
      <c r="CS532" s="27">
        <f>_xlfn.XLOOKUP($C532,[25]PSP!$C:$C,[25]PSP!$CS:$CS)</f>
        <v>174.25</v>
      </c>
      <c r="CT532" s="28">
        <f t="shared" si="1960"/>
        <v>0</v>
      </c>
      <c r="CU532" s="29"/>
      <c r="CV532" s="54">
        <f>_xlfn.XLOOKUP($C532,[25]PSP!$C:$C,[25]PSP!$CV:$CV)</f>
        <v>0</v>
      </c>
      <c r="CW532" s="27">
        <f>_xlfn.XLOOKUP($C532,[25]PSP!$C:$C,[25]PSP!$CW:$CW)</f>
        <v>174.25</v>
      </c>
      <c r="CX532" s="28">
        <f t="shared" si="1961"/>
        <v>0</v>
      </c>
      <c r="CY532" s="29"/>
      <c r="CZ532" s="54">
        <f>_xlfn.XLOOKUP($C532,[25]PSP!$C:$C,[25]PSP!$CZ:$CZ)</f>
        <v>0</v>
      </c>
      <c r="DA532" s="27">
        <f>_xlfn.XLOOKUP($C532,[25]PSP!$C:$C,[25]PSP!$DA:$DA)</f>
        <v>174.25</v>
      </c>
      <c r="DB532" s="28">
        <f t="shared" si="1962"/>
        <v>0</v>
      </c>
      <c r="DC532" s="29"/>
      <c r="DD532" s="54">
        <f>_xlfn.XLOOKUP($C532,[25]PSP!$C:$C,[25]PSP!$DD:$DD)</f>
        <v>0</v>
      </c>
      <c r="DE532" s="27">
        <f>_xlfn.XLOOKUP($C532,[25]PSP!$C:$C,[25]PSP!$DE:$DE)</f>
        <v>174.25</v>
      </c>
      <c r="DF532" s="28">
        <f t="shared" si="1963"/>
        <v>0</v>
      </c>
      <c r="DG532" s="29"/>
      <c r="DH532" s="54">
        <f>_xlfn.XLOOKUP($C532,[25]PSP!$C:$C,[25]PSP!$DH:$DH)</f>
        <v>0</v>
      </c>
      <c r="DI532" s="27">
        <f>_xlfn.XLOOKUP($C532,[25]PSP!$C:$C,[25]PSP!$DI:$DI)</f>
        <v>174.25</v>
      </c>
      <c r="DJ532" s="28">
        <f t="shared" si="1964"/>
        <v>0</v>
      </c>
      <c r="DK532" s="29"/>
      <c r="DL532" s="54">
        <f>_xlfn.XLOOKUP($C532,[25]PSP!$C:$C,[25]PSP!$DL:$DL)</f>
        <v>0</v>
      </c>
      <c r="DM532" s="27">
        <f>_xlfn.XLOOKUP($C532,[25]PSP!$C:$C,[25]PSP!$DM:$DM)</f>
        <v>174.25</v>
      </c>
      <c r="DN532" s="28">
        <f t="shared" si="1965"/>
        <v>0</v>
      </c>
      <c r="DO532" s="29"/>
      <c r="DP532" s="54">
        <f>_xlfn.XLOOKUP($C532,[25]PSP!$C:$C,[25]PSP!$DP:$DP)</f>
        <v>0</v>
      </c>
      <c r="DQ532" s="27">
        <f>_xlfn.XLOOKUP($C532,[25]PSP!$C:$C,[25]PSP!$DQ:$DQ)</f>
        <v>174.25</v>
      </c>
      <c r="DR532" s="28">
        <f t="shared" si="1966"/>
        <v>0</v>
      </c>
      <c r="DS532" s="29"/>
      <c r="DT532" s="54">
        <f>_xlfn.XLOOKUP($C532,[25]PSP!$C:$C,[25]PSP!$DT:$DT)</f>
        <v>0</v>
      </c>
      <c r="DU532" s="27">
        <f>_xlfn.XLOOKUP($C532,[25]PSP!$C:$C,[25]PSP!$DU:$DU)</f>
        <v>174.25</v>
      </c>
      <c r="DV532" s="28">
        <f t="shared" si="1967"/>
        <v>0</v>
      </c>
      <c r="DW532" s="29"/>
      <c r="DX532" s="54">
        <f>_xlfn.XLOOKUP($C532,[25]PSP!$C:$C,[25]PSP!$DX:$DX)</f>
        <v>0</v>
      </c>
      <c r="DY532" s="27">
        <f>_xlfn.XLOOKUP($C532,[25]PSP!$C:$C,[25]PSP!$DY:$DY)</f>
        <v>174.25</v>
      </c>
      <c r="DZ532" s="28">
        <f t="shared" si="1968"/>
        <v>0</v>
      </c>
      <c r="EA532" s="29"/>
      <c r="EB532" s="54">
        <f>_xlfn.XLOOKUP($C532,[25]PSP!$C:$C,[25]PSP!$EB:$EB)</f>
        <v>0</v>
      </c>
      <c r="EC532" s="27">
        <f>_xlfn.XLOOKUP($C532,[25]PSP!$C:$C,[25]PSP!$EC:$EC)</f>
        <v>174.25</v>
      </c>
      <c r="ED532" s="28">
        <f t="shared" si="1969"/>
        <v>0</v>
      </c>
      <c r="EE532" s="29"/>
      <c r="EF532" s="54">
        <f>_xlfn.XLOOKUP($C532,[25]PSP!$C:$C,[25]PSP!$EF:$EF)</f>
        <v>0</v>
      </c>
      <c r="EG532" s="27">
        <f>_xlfn.XLOOKUP($C532,[25]PSP!$C:$C,[25]PSP!$EG:$EG)</f>
        <v>174.25</v>
      </c>
      <c r="EH532" s="28">
        <f t="shared" si="1970"/>
        <v>0</v>
      </c>
      <c r="EI532" s="29"/>
      <c r="EJ532" s="54">
        <f>_xlfn.XLOOKUP($C532,[25]PSP!$C:$C,[25]PSP!$EJ:$EJ)</f>
        <v>0</v>
      </c>
      <c r="EK532" s="27">
        <f>_xlfn.XLOOKUP($C532,[25]PSP!$C:$C,[25]PSP!$EK:$EK)</f>
        <v>174.25</v>
      </c>
      <c r="EL532" s="28">
        <f t="shared" si="1971"/>
        <v>0</v>
      </c>
      <c r="EM532" s="29"/>
      <c r="EN532" s="108"/>
      <c r="EO532" s="29">
        <f t="shared" si="1973"/>
        <v>0</v>
      </c>
      <c r="EP532" s="29">
        <f t="shared" si="1937"/>
        <v>0</v>
      </c>
      <c r="EQ532" s="4" t="b">
        <f t="shared" si="1972"/>
        <v>1</v>
      </c>
      <c r="ES532" s="118">
        <f t="shared" si="1868"/>
        <v>1.1767000000000001</v>
      </c>
    </row>
    <row r="533" spans="3:149" ht="21" x14ac:dyDescent="0.25">
      <c r="C533" s="24" t="s">
        <v>452</v>
      </c>
      <c r="D533" s="43">
        <f>_xlfn.XLOOKUP($C533,[25]PSP!$C:$C,[25]PSP!$D:$D)</f>
        <v>3713904</v>
      </c>
      <c r="E533" s="24" t="str">
        <f>_xlfn.XLOOKUP($C533,[25]PSP!$C:$C,[25]PSP!$E:$E)</f>
        <v>SICRO SERVIÇO</v>
      </c>
      <c r="F533" s="25" t="str">
        <f>_xlfn.XLOOKUP($C533,[25]PSP!$C:$C,[25]PSP!$F:$F)</f>
        <v>BARREIRA SIMPLES DE CONCRETO, ARMADA, PRÉ-MOLDADA (PERFIL NEW JERSEY) - L &gt; 3,00 M E H = 1.070 MM</v>
      </c>
      <c r="G533" s="26" t="str">
        <f>_xlfn.XLOOKUP($C533,[25]PSP!$C:$C,[25]PSP!$G:$G)</f>
        <v>M</v>
      </c>
      <c r="H533" s="53">
        <f>_xlfn.XLOOKUP($C533,[25]PSP!$C:$C,[25]PSP!$H:$H)</f>
        <v>0</v>
      </c>
      <c r="I533" s="28">
        <f>_xlfn.XLOOKUP($C533,[25]PSP!$C:$C,[25]PSP!$I:$I)</f>
        <v>0</v>
      </c>
      <c r="J533" s="28">
        <f t="shared" si="1938"/>
        <v>0</v>
      </c>
      <c r="K533" s="29"/>
      <c r="L533" s="54">
        <f>_xlfn.XLOOKUP($C533,[25]PSP!$C:$C,[25]PSP!$L:$L)</f>
        <v>0</v>
      </c>
      <c r="M533" s="27">
        <f>_xlfn.XLOOKUP($C533,[25]PSP!$C:$C,[25]PSP!$M:$M)</f>
        <v>201.79</v>
      </c>
      <c r="N533" s="28">
        <f t="shared" si="1939"/>
        <v>0</v>
      </c>
      <c r="O533" s="29"/>
      <c r="P533" s="54">
        <f>_xlfn.XLOOKUP($C533,[25]PSP!$C:$C,[25]PSP!$P:$P)</f>
        <v>0</v>
      </c>
      <c r="Q533" s="27">
        <f>_xlfn.XLOOKUP($C533,[25]PSP!$C:$C,[25]PSP!$Q:$Q)</f>
        <v>201.79</v>
      </c>
      <c r="R533" s="28">
        <f t="shared" si="1940"/>
        <v>0</v>
      </c>
      <c r="S533" s="29"/>
      <c r="T533" s="54">
        <f>_xlfn.XLOOKUP($C533,[25]PSP!$C:$C,[25]PSP!$T:$T)</f>
        <v>0</v>
      </c>
      <c r="U533" s="27">
        <f>_xlfn.XLOOKUP($C533,[25]PSP!$C:$C,[25]PSP!$U:$U)</f>
        <v>201.79</v>
      </c>
      <c r="V533" s="28">
        <f t="shared" si="1941"/>
        <v>0</v>
      </c>
      <c r="W533" s="29"/>
      <c r="X533" s="54">
        <f>_xlfn.XLOOKUP($C533,[25]PSP!$C:$C,[25]PSP!$X:$X)</f>
        <v>0</v>
      </c>
      <c r="Y533" s="27">
        <f>_xlfn.XLOOKUP($C533,[25]PSP!$C:$C,[25]PSP!$Y:$Y)</f>
        <v>201.79</v>
      </c>
      <c r="Z533" s="28">
        <f t="shared" si="1942"/>
        <v>0</v>
      </c>
      <c r="AA533" s="29"/>
      <c r="AB533" s="54">
        <f>_xlfn.XLOOKUP($C533,[25]PSP!$C:$C,[25]PSP!$AB:$AB)</f>
        <v>0</v>
      </c>
      <c r="AC533" s="27">
        <f>_xlfn.XLOOKUP($C533,[25]PSP!$C:$C,[25]PSP!$AC:$AC)</f>
        <v>201.79</v>
      </c>
      <c r="AD533" s="28">
        <f t="shared" si="1943"/>
        <v>0</v>
      </c>
      <c r="AE533" s="29"/>
      <c r="AF533" s="54">
        <f>_xlfn.XLOOKUP($C533,[25]PSP!$C:$C,[25]PSP!$AF:$AF)</f>
        <v>0</v>
      </c>
      <c r="AG533" s="27">
        <f>_xlfn.XLOOKUP($C533,[25]PSP!$C:$C,[25]PSP!$AG:$AG)</f>
        <v>201.79</v>
      </c>
      <c r="AH533" s="28">
        <f t="shared" si="1944"/>
        <v>0</v>
      </c>
      <c r="AI533" s="29"/>
      <c r="AJ533" s="54">
        <f>_xlfn.XLOOKUP($C533,[25]PSP!$C:$C,[25]PSP!$AJ:$AJ)</f>
        <v>0</v>
      </c>
      <c r="AK533" s="27">
        <f>_xlfn.XLOOKUP($C533,[25]PSP!$C:$C,[25]PSP!$AK:$AK)</f>
        <v>201.79</v>
      </c>
      <c r="AL533" s="28">
        <f t="shared" si="1945"/>
        <v>0</v>
      </c>
      <c r="AM533" s="29"/>
      <c r="AN533" s="54">
        <f>_xlfn.XLOOKUP($C533,[25]PSP!$C:$C,[25]PSP!$AN:$AN)</f>
        <v>0</v>
      </c>
      <c r="AO533" s="27">
        <f>_xlfn.XLOOKUP($C533,[25]PSP!$C:$C,[25]PSP!$AO:$AO)</f>
        <v>201.79</v>
      </c>
      <c r="AP533" s="28">
        <f t="shared" si="1946"/>
        <v>0</v>
      </c>
      <c r="AQ533" s="29"/>
      <c r="AR533" s="54">
        <f>_xlfn.XLOOKUP($C533,[25]PSP!$C:$C,[25]PSP!$AR:$AR)</f>
        <v>0</v>
      </c>
      <c r="AS533" s="27">
        <f>_xlfn.XLOOKUP($C533,[25]PSP!$C:$C,[25]PSP!$AS:$AS)</f>
        <v>201.79</v>
      </c>
      <c r="AT533" s="28">
        <f t="shared" si="1947"/>
        <v>0</v>
      </c>
      <c r="AU533" s="29"/>
      <c r="AV533" s="54">
        <f>_xlfn.XLOOKUP($C533,[25]PSP!$C:$C,[25]PSP!$AV:$AV)</f>
        <v>0</v>
      </c>
      <c r="AW533" s="27">
        <f>_xlfn.XLOOKUP($C533,[25]PSP!$C:$C,[25]PSP!$AW:$AW)</f>
        <v>201.79</v>
      </c>
      <c r="AX533" s="28">
        <f t="shared" si="1948"/>
        <v>0</v>
      </c>
      <c r="AY533" s="29"/>
      <c r="AZ533" s="54">
        <f>_xlfn.XLOOKUP($C533,[25]PSP!$C:$C,[25]PSP!$AZ:$AZ)</f>
        <v>0</v>
      </c>
      <c r="BA533" s="27">
        <f>_xlfn.XLOOKUP($C533,[25]PSP!$C:$C,[25]PSP!$BA:$BA)</f>
        <v>201.79</v>
      </c>
      <c r="BB533" s="28">
        <f t="shared" si="1949"/>
        <v>0</v>
      </c>
      <c r="BC533" s="29"/>
      <c r="BD533" s="54">
        <f>_xlfn.XLOOKUP($C533,[25]PSP!$C:$C,[25]PSP!$BD:$BD)</f>
        <v>0</v>
      </c>
      <c r="BE533" s="27">
        <f>_xlfn.XLOOKUP($C533,[25]PSP!$C:$C,[25]PSP!$BE:$BE)</f>
        <v>201.79</v>
      </c>
      <c r="BF533" s="28">
        <f t="shared" si="1950"/>
        <v>0</v>
      </c>
      <c r="BG533" s="29"/>
      <c r="BH533" s="54">
        <f>_xlfn.XLOOKUP($C533,[25]PSP!$C:$C,[25]PSP!$BH:$BH)</f>
        <v>0</v>
      </c>
      <c r="BI533" s="27">
        <f>_xlfn.XLOOKUP($C533,[25]PSP!$C:$C,[25]PSP!$BI:$BI)</f>
        <v>201.79</v>
      </c>
      <c r="BJ533" s="28">
        <f t="shared" si="1951"/>
        <v>0</v>
      </c>
      <c r="BK533" s="29"/>
      <c r="BL533" s="54">
        <f>_xlfn.XLOOKUP($C533,[25]PSP!$C:$C,[25]PSP!$BL:$BL)</f>
        <v>0</v>
      </c>
      <c r="BM533" s="27">
        <f>_xlfn.XLOOKUP($C533,[25]PSP!$C:$C,[25]PSP!$BM:$BM)</f>
        <v>201.79</v>
      </c>
      <c r="BN533" s="28">
        <f t="shared" si="1952"/>
        <v>0</v>
      </c>
      <c r="BO533" s="29"/>
      <c r="BP533" s="54">
        <f>_xlfn.XLOOKUP($C533,[25]PSP!$C:$C,[25]PSP!$BP:$BP)</f>
        <v>0</v>
      </c>
      <c r="BQ533" s="27">
        <f>_xlfn.XLOOKUP($C533,[25]PSP!$C:$C,[25]PSP!$BQ:$BQ)</f>
        <v>201.79</v>
      </c>
      <c r="BR533" s="28">
        <f t="shared" si="1953"/>
        <v>0</v>
      </c>
      <c r="BS533" s="29"/>
      <c r="BT533" s="54">
        <f>_xlfn.XLOOKUP($C533,[25]PSP!$C:$C,[25]PSP!$BT:$BT)</f>
        <v>0</v>
      </c>
      <c r="BU533" s="27">
        <f>_xlfn.XLOOKUP($C533,[25]PSP!$C:$C,[25]PSP!$BU:$BU)</f>
        <v>201.79</v>
      </c>
      <c r="BV533" s="28">
        <f t="shared" si="1954"/>
        <v>0</v>
      </c>
      <c r="BW533" s="29"/>
      <c r="BX533" s="54">
        <f>_xlfn.XLOOKUP($C533,[25]PSP!$C:$C,[25]PSP!$BX:$BX)</f>
        <v>0</v>
      </c>
      <c r="BY533" s="27">
        <f>_xlfn.XLOOKUP($C533,[25]PSP!$C:$C,[25]PSP!$BY:$BY)</f>
        <v>201.79</v>
      </c>
      <c r="BZ533" s="28">
        <f t="shared" si="1955"/>
        <v>0</v>
      </c>
      <c r="CA533" s="29"/>
      <c r="CB533" s="54">
        <f>_xlfn.XLOOKUP($C533,[25]PSP!$C:$C,[25]PSP!$CB:$CB)</f>
        <v>0</v>
      </c>
      <c r="CC533" s="27">
        <f>_xlfn.XLOOKUP($C533,[25]PSP!$C:$C,[25]PSP!$CC:$CC)</f>
        <v>201.79</v>
      </c>
      <c r="CD533" s="28">
        <f t="shared" si="1956"/>
        <v>0</v>
      </c>
      <c r="CE533" s="29"/>
      <c r="CF533" s="54">
        <f>_xlfn.XLOOKUP($C533,[25]PSP!$C:$C,[25]PSP!$CF:$CF)</f>
        <v>0</v>
      </c>
      <c r="CG533" s="27">
        <f>_xlfn.XLOOKUP($C533,[25]PSP!$C:$C,[25]PSP!$CG:$CG)</f>
        <v>201.79</v>
      </c>
      <c r="CH533" s="28">
        <f t="shared" si="1957"/>
        <v>0</v>
      </c>
      <c r="CI533" s="29"/>
      <c r="CJ533" s="54">
        <f>_xlfn.XLOOKUP($C533,[25]PSP!$C:$C,[25]PSP!$CJ:$CJ)</f>
        <v>0</v>
      </c>
      <c r="CK533" s="27">
        <f>_xlfn.XLOOKUP($C533,[25]PSP!$C:$C,[25]PSP!$CK:$CK)</f>
        <v>201.79</v>
      </c>
      <c r="CL533" s="28">
        <f t="shared" si="1958"/>
        <v>0</v>
      </c>
      <c r="CM533" s="29"/>
      <c r="CN533" s="54">
        <f>_xlfn.XLOOKUP($C533,[25]PSP!$C:$C,[25]PSP!$CN:$CN)</f>
        <v>0</v>
      </c>
      <c r="CO533" s="27">
        <f>_xlfn.XLOOKUP($C533,[25]PSP!$C:$C,[25]PSP!$CO:$CO)</f>
        <v>201.79</v>
      </c>
      <c r="CP533" s="28">
        <f t="shared" si="1959"/>
        <v>0</v>
      </c>
      <c r="CQ533" s="29"/>
      <c r="CR533" s="54">
        <f>_xlfn.XLOOKUP($C533,[25]PSP!$C:$C,[25]PSP!$CR:$CR)</f>
        <v>0</v>
      </c>
      <c r="CS533" s="27">
        <f>_xlfn.XLOOKUP($C533,[25]PSP!$C:$C,[25]PSP!$CS:$CS)</f>
        <v>201.79</v>
      </c>
      <c r="CT533" s="28">
        <f t="shared" si="1960"/>
        <v>0</v>
      </c>
      <c r="CU533" s="29"/>
      <c r="CV533" s="54">
        <f>_xlfn.XLOOKUP($C533,[25]PSP!$C:$C,[25]PSP!$CV:$CV)</f>
        <v>0</v>
      </c>
      <c r="CW533" s="27">
        <f>_xlfn.XLOOKUP($C533,[25]PSP!$C:$C,[25]PSP!$CW:$CW)</f>
        <v>201.79</v>
      </c>
      <c r="CX533" s="28">
        <f t="shared" si="1961"/>
        <v>0</v>
      </c>
      <c r="CY533" s="29"/>
      <c r="CZ533" s="54">
        <f>_xlfn.XLOOKUP($C533,[25]PSP!$C:$C,[25]PSP!$CZ:$CZ)</f>
        <v>0</v>
      </c>
      <c r="DA533" s="27">
        <f>_xlfn.XLOOKUP($C533,[25]PSP!$C:$C,[25]PSP!$DA:$DA)</f>
        <v>201.79</v>
      </c>
      <c r="DB533" s="28">
        <f t="shared" si="1962"/>
        <v>0</v>
      </c>
      <c r="DC533" s="29"/>
      <c r="DD533" s="54">
        <f>_xlfn.XLOOKUP($C533,[25]PSP!$C:$C,[25]PSP!$DD:$DD)</f>
        <v>0</v>
      </c>
      <c r="DE533" s="27">
        <f>_xlfn.XLOOKUP($C533,[25]PSP!$C:$C,[25]PSP!$DE:$DE)</f>
        <v>201.79</v>
      </c>
      <c r="DF533" s="28">
        <f t="shared" si="1963"/>
        <v>0</v>
      </c>
      <c r="DG533" s="29"/>
      <c r="DH533" s="54">
        <f>_xlfn.XLOOKUP($C533,[25]PSP!$C:$C,[25]PSP!$DH:$DH)</f>
        <v>0</v>
      </c>
      <c r="DI533" s="27">
        <f>_xlfn.XLOOKUP($C533,[25]PSP!$C:$C,[25]PSP!$DI:$DI)</f>
        <v>201.79</v>
      </c>
      <c r="DJ533" s="28">
        <f t="shared" si="1964"/>
        <v>0</v>
      </c>
      <c r="DK533" s="29"/>
      <c r="DL533" s="54">
        <f>_xlfn.XLOOKUP($C533,[25]PSP!$C:$C,[25]PSP!$DL:$DL)</f>
        <v>0</v>
      </c>
      <c r="DM533" s="27">
        <f>_xlfn.XLOOKUP($C533,[25]PSP!$C:$C,[25]PSP!$DM:$DM)</f>
        <v>201.79</v>
      </c>
      <c r="DN533" s="28">
        <f t="shared" si="1965"/>
        <v>0</v>
      </c>
      <c r="DO533" s="29"/>
      <c r="DP533" s="54">
        <f>_xlfn.XLOOKUP($C533,[25]PSP!$C:$C,[25]PSP!$DP:$DP)</f>
        <v>0</v>
      </c>
      <c r="DQ533" s="27">
        <f>_xlfn.XLOOKUP($C533,[25]PSP!$C:$C,[25]PSP!$DQ:$DQ)</f>
        <v>201.79</v>
      </c>
      <c r="DR533" s="28">
        <f t="shared" si="1966"/>
        <v>0</v>
      </c>
      <c r="DS533" s="29"/>
      <c r="DT533" s="54">
        <f>_xlfn.XLOOKUP($C533,[25]PSP!$C:$C,[25]PSP!$DT:$DT)</f>
        <v>0</v>
      </c>
      <c r="DU533" s="27">
        <f>_xlfn.XLOOKUP($C533,[25]PSP!$C:$C,[25]PSP!$DU:$DU)</f>
        <v>201.79</v>
      </c>
      <c r="DV533" s="28">
        <f t="shared" si="1967"/>
        <v>0</v>
      </c>
      <c r="DW533" s="29"/>
      <c r="DX533" s="54">
        <f>_xlfn.XLOOKUP($C533,[25]PSP!$C:$C,[25]PSP!$DX:$DX)</f>
        <v>0</v>
      </c>
      <c r="DY533" s="27">
        <f>_xlfn.XLOOKUP($C533,[25]PSP!$C:$C,[25]PSP!$DY:$DY)</f>
        <v>201.79</v>
      </c>
      <c r="DZ533" s="28">
        <f t="shared" si="1968"/>
        <v>0</v>
      </c>
      <c r="EA533" s="29"/>
      <c r="EB533" s="54">
        <f>_xlfn.XLOOKUP($C533,[25]PSP!$C:$C,[25]PSP!$EB:$EB)</f>
        <v>0</v>
      </c>
      <c r="EC533" s="27">
        <f>_xlfn.XLOOKUP($C533,[25]PSP!$C:$C,[25]PSP!$EC:$EC)</f>
        <v>201.79</v>
      </c>
      <c r="ED533" s="28">
        <f t="shared" si="1969"/>
        <v>0</v>
      </c>
      <c r="EE533" s="29"/>
      <c r="EF533" s="54">
        <f>_xlfn.XLOOKUP($C533,[25]PSP!$C:$C,[25]PSP!$EF:$EF)</f>
        <v>0</v>
      </c>
      <c r="EG533" s="27">
        <f>_xlfn.XLOOKUP($C533,[25]PSP!$C:$C,[25]PSP!$EG:$EG)</f>
        <v>201.79</v>
      </c>
      <c r="EH533" s="28">
        <f t="shared" si="1970"/>
        <v>0</v>
      </c>
      <c r="EI533" s="29"/>
      <c r="EJ533" s="54">
        <f>_xlfn.XLOOKUP($C533,[25]PSP!$C:$C,[25]PSP!$EJ:$EJ)</f>
        <v>0</v>
      </c>
      <c r="EK533" s="27">
        <f>_xlfn.XLOOKUP($C533,[25]PSP!$C:$C,[25]PSP!$EK:$EK)</f>
        <v>201.79</v>
      </c>
      <c r="EL533" s="28">
        <f t="shared" si="1971"/>
        <v>0</v>
      </c>
      <c r="EM533" s="29"/>
      <c r="EN533" s="108"/>
      <c r="EO533" s="29">
        <f t="shared" si="1973"/>
        <v>0</v>
      </c>
      <c r="EP533" s="29">
        <f t="shared" si="1937"/>
        <v>0</v>
      </c>
      <c r="EQ533" s="4" t="b">
        <f t="shared" si="1972"/>
        <v>1</v>
      </c>
      <c r="ES533" s="118">
        <f t="shared" si="1868"/>
        <v>1.1767000000000001</v>
      </c>
    </row>
    <row r="534" spans="3:149" ht="21" x14ac:dyDescent="0.25">
      <c r="C534" s="24" t="s">
        <v>453</v>
      </c>
      <c r="D534" s="43" t="str">
        <f>_xlfn.XLOOKUP($C534,[25]PSP!$C:$C,[25]PSP!$D:$D)</f>
        <v>RO-40989</v>
      </c>
      <c r="E534" s="24" t="str">
        <f>_xlfn.XLOOKUP($C534,[25]PSP!$C:$C,[25]PSP!$E:$E)</f>
        <v>DER/MG</v>
      </c>
      <c r="F534" s="25" t="str">
        <f>_xlfn.XLOOKUP($C534,[25]PSP!$C:$C,[25]PSP!$F:$F)</f>
        <v>BARREIRA  SIMPLES  DE  CONCRETO  ARMADO  TIPO  NEW  JERSEY (EXECUÇÃO,  INCLUINDO   FORNECIMENTO  E  TRANSPORTE  DE TODOS OS MATERIAIS)</v>
      </c>
      <c r="G534" s="26" t="str">
        <f>_xlfn.XLOOKUP($C534,[25]PSP!$C:$C,[25]PSP!$G:$G)</f>
        <v>M</v>
      </c>
      <c r="H534" s="53">
        <f>_xlfn.XLOOKUP($C534,[25]PSP!$C:$C,[25]PSP!$H:$H)</f>
        <v>0</v>
      </c>
      <c r="I534" s="28">
        <f>_xlfn.XLOOKUP($C534,[25]PSP!$C:$C,[25]PSP!$I:$I)</f>
        <v>0</v>
      </c>
      <c r="J534" s="28">
        <f t="shared" si="1938"/>
        <v>0</v>
      </c>
      <c r="K534" s="29"/>
      <c r="L534" s="54">
        <f>_xlfn.XLOOKUP($C534,[25]PSP!$C:$C,[25]PSP!$L:$L)</f>
        <v>0</v>
      </c>
      <c r="M534" s="27">
        <f>_xlfn.XLOOKUP($C534,[25]PSP!$C:$C,[25]PSP!$M:$M)</f>
        <v>294.67</v>
      </c>
      <c r="N534" s="28">
        <f t="shared" si="1939"/>
        <v>0</v>
      </c>
      <c r="O534" s="29"/>
      <c r="P534" s="54">
        <f>_xlfn.XLOOKUP($C534,[25]PSP!$C:$C,[25]PSP!$P:$P)</f>
        <v>0</v>
      </c>
      <c r="Q534" s="27">
        <f>_xlfn.XLOOKUP($C534,[25]PSP!$C:$C,[25]PSP!$Q:$Q)</f>
        <v>294.67</v>
      </c>
      <c r="R534" s="28">
        <f t="shared" si="1940"/>
        <v>0</v>
      </c>
      <c r="S534" s="29"/>
      <c r="T534" s="54">
        <f>_xlfn.XLOOKUP($C534,[25]PSP!$C:$C,[25]PSP!$T:$T)</f>
        <v>0</v>
      </c>
      <c r="U534" s="27">
        <f>_xlfn.XLOOKUP($C534,[25]PSP!$C:$C,[25]PSP!$U:$U)</f>
        <v>294.67</v>
      </c>
      <c r="V534" s="28">
        <f t="shared" si="1941"/>
        <v>0</v>
      </c>
      <c r="W534" s="29"/>
      <c r="X534" s="54">
        <f>_xlfn.XLOOKUP($C534,[25]PSP!$C:$C,[25]PSP!$X:$X)</f>
        <v>0</v>
      </c>
      <c r="Y534" s="27">
        <f>_xlfn.XLOOKUP($C534,[25]PSP!$C:$C,[25]PSP!$Y:$Y)</f>
        <v>294.67</v>
      </c>
      <c r="Z534" s="28">
        <f t="shared" si="1942"/>
        <v>0</v>
      </c>
      <c r="AA534" s="29"/>
      <c r="AB534" s="54">
        <f>_xlfn.XLOOKUP($C534,[25]PSP!$C:$C,[25]PSP!$AB:$AB)</f>
        <v>0</v>
      </c>
      <c r="AC534" s="27">
        <f>_xlfn.XLOOKUP($C534,[25]PSP!$C:$C,[25]PSP!$AC:$AC)</f>
        <v>294.67</v>
      </c>
      <c r="AD534" s="28">
        <f t="shared" si="1943"/>
        <v>0</v>
      </c>
      <c r="AE534" s="29"/>
      <c r="AF534" s="54">
        <f>_xlfn.XLOOKUP($C534,[25]PSP!$C:$C,[25]PSP!$AF:$AF)</f>
        <v>0</v>
      </c>
      <c r="AG534" s="27">
        <f>_xlfn.XLOOKUP($C534,[25]PSP!$C:$C,[25]PSP!$AG:$AG)</f>
        <v>294.67</v>
      </c>
      <c r="AH534" s="28">
        <f t="shared" si="1944"/>
        <v>0</v>
      </c>
      <c r="AI534" s="29"/>
      <c r="AJ534" s="54">
        <f>_xlfn.XLOOKUP($C534,[25]PSP!$C:$C,[25]PSP!$AJ:$AJ)</f>
        <v>0</v>
      </c>
      <c r="AK534" s="27">
        <f>_xlfn.XLOOKUP($C534,[25]PSP!$C:$C,[25]PSP!$AK:$AK)</f>
        <v>294.67</v>
      </c>
      <c r="AL534" s="28">
        <f t="shared" si="1945"/>
        <v>0</v>
      </c>
      <c r="AM534" s="29"/>
      <c r="AN534" s="54">
        <f>_xlfn.XLOOKUP($C534,[25]PSP!$C:$C,[25]PSP!$AN:$AN)</f>
        <v>0</v>
      </c>
      <c r="AO534" s="27">
        <f>_xlfn.XLOOKUP($C534,[25]PSP!$C:$C,[25]PSP!$AO:$AO)</f>
        <v>294.67</v>
      </c>
      <c r="AP534" s="28">
        <f t="shared" si="1946"/>
        <v>0</v>
      </c>
      <c r="AQ534" s="29"/>
      <c r="AR534" s="54">
        <f>_xlfn.XLOOKUP($C534,[25]PSP!$C:$C,[25]PSP!$AR:$AR)</f>
        <v>0</v>
      </c>
      <c r="AS534" s="27">
        <f>_xlfn.XLOOKUP($C534,[25]PSP!$C:$C,[25]PSP!$AS:$AS)</f>
        <v>294.67</v>
      </c>
      <c r="AT534" s="28">
        <f t="shared" si="1947"/>
        <v>0</v>
      </c>
      <c r="AU534" s="29"/>
      <c r="AV534" s="54">
        <f>_xlfn.XLOOKUP($C534,[25]PSP!$C:$C,[25]PSP!$AV:$AV)</f>
        <v>0</v>
      </c>
      <c r="AW534" s="27">
        <f>_xlfn.XLOOKUP($C534,[25]PSP!$C:$C,[25]PSP!$AW:$AW)</f>
        <v>294.67</v>
      </c>
      <c r="AX534" s="28">
        <f t="shared" si="1948"/>
        <v>0</v>
      </c>
      <c r="AY534" s="29"/>
      <c r="AZ534" s="54">
        <f>_xlfn.XLOOKUP($C534,[25]PSP!$C:$C,[25]PSP!$AZ:$AZ)</f>
        <v>0</v>
      </c>
      <c r="BA534" s="27">
        <f>_xlfn.XLOOKUP($C534,[25]PSP!$C:$C,[25]PSP!$BA:$BA)</f>
        <v>294.67</v>
      </c>
      <c r="BB534" s="28">
        <f t="shared" si="1949"/>
        <v>0</v>
      </c>
      <c r="BC534" s="29"/>
      <c r="BD534" s="54">
        <f>_xlfn.XLOOKUP($C534,[25]PSP!$C:$C,[25]PSP!$BD:$BD)</f>
        <v>0</v>
      </c>
      <c r="BE534" s="27">
        <f>_xlfn.XLOOKUP($C534,[25]PSP!$C:$C,[25]PSP!$BE:$BE)</f>
        <v>294.67</v>
      </c>
      <c r="BF534" s="28">
        <f t="shared" si="1950"/>
        <v>0</v>
      </c>
      <c r="BG534" s="29"/>
      <c r="BH534" s="54">
        <f>_xlfn.XLOOKUP($C534,[25]PSP!$C:$C,[25]PSP!$BH:$BH)</f>
        <v>0</v>
      </c>
      <c r="BI534" s="27">
        <f>_xlfn.XLOOKUP($C534,[25]PSP!$C:$C,[25]PSP!$BI:$BI)</f>
        <v>294.67</v>
      </c>
      <c r="BJ534" s="28">
        <f t="shared" si="1951"/>
        <v>0</v>
      </c>
      <c r="BK534" s="29"/>
      <c r="BL534" s="54">
        <f>_xlfn.XLOOKUP($C534,[25]PSP!$C:$C,[25]PSP!$BL:$BL)</f>
        <v>0</v>
      </c>
      <c r="BM534" s="27">
        <f>_xlfn.XLOOKUP($C534,[25]PSP!$C:$C,[25]PSP!$BM:$BM)</f>
        <v>294.67</v>
      </c>
      <c r="BN534" s="28">
        <f t="shared" si="1952"/>
        <v>0</v>
      </c>
      <c r="BO534" s="29"/>
      <c r="BP534" s="54">
        <f>_xlfn.XLOOKUP($C534,[25]PSP!$C:$C,[25]PSP!$BP:$BP)</f>
        <v>0</v>
      </c>
      <c r="BQ534" s="27">
        <f>_xlfn.XLOOKUP($C534,[25]PSP!$C:$C,[25]PSP!$BQ:$BQ)</f>
        <v>294.67</v>
      </c>
      <c r="BR534" s="28">
        <f t="shared" si="1953"/>
        <v>0</v>
      </c>
      <c r="BS534" s="29"/>
      <c r="BT534" s="54">
        <f>_xlfn.XLOOKUP($C534,[25]PSP!$C:$C,[25]PSP!$BT:$BT)</f>
        <v>0</v>
      </c>
      <c r="BU534" s="27">
        <f>_xlfn.XLOOKUP($C534,[25]PSP!$C:$C,[25]PSP!$BU:$BU)</f>
        <v>294.67</v>
      </c>
      <c r="BV534" s="28">
        <f t="shared" si="1954"/>
        <v>0</v>
      </c>
      <c r="BW534" s="29"/>
      <c r="BX534" s="54">
        <f>_xlfn.XLOOKUP($C534,[25]PSP!$C:$C,[25]PSP!$BX:$BX)</f>
        <v>0</v>
      </c>
      <c r="BY534" s="27">
        <f>_xlfn.XLOOKUP($C534,[25]PSP!$C:$C,[25]PSP!$BY:$BY)</f>
        <v>294.67</v>
      </c>
      <c r="BZ534" s="28">
        <f t="shared" si="1955"/>
        <v>0</v>
      </c>
      <c r="CA534" s="29"/>
      <c r="CB534" s="54">
        <f>_xlfn.XLOOKUP($C534,[25]PSP!$C:$C,[25]PSP!$CB:$CB)</f>
        <v>0</v>
      </c>
      <c r="CC534" s="27">
        <f>_xlfn.XLOOKUP($C534,[25]PSP!$C:$C,[25]PSP!$CC:$CC)</f>
        <v>294.67</v>
      </c>
      <c r="CD534" s="28">
        <f t="shared" si="1956"/>
        <v>0</v>
      </c>
      <c r="CE534" s="29"/>
      <c r="CF534" s="54">
        <f>_xlfn.XLOOKUP($C534,[25]PSP!$C:$C,[25]PSP!$CF:$CF)</f>
        <v>0</v>
      </c>
      <c r="CG534" s="27">
        <f>_xlfn.XLOOKUP($C534,[25]PSP!$C:$C,[25]PSP!$CG:$CG)</f>
        <v>294.67</v>
      </c>
      <c r="CH534" s="28">
        <f t="shared" si="1957"/>
        <v>0</v>
      </c>
      <c r="CI534" s="29"/>
      <c r="CJ534" s="54">
        <f>_xlfn.XLOOKUP($C534,[25]PSP!$C:$C,[25]PSP!$CJ:$CJ)</f>
        <v>0</v>
      </c>
      <c r="CK534" s="27">
        <f>_xlfn.XLOOKUP($C534,[25]PSP!$C:$C,[25]PSP!$CK:$CK)</f>
        <v>294.67</v>
      </c>
      <c r="CL534" s="28">
        <f t="shared" si="1958"/>
        <v>0</v>
      </c>
      <c r="CM534" s="29"/>
      <c r="CN534" s="54">
        <f>_xlfn.XLOOKUP($C534,[25]PSP!$C:$C,[25]PSP!$CN:$CN)</f>
        <v>0</v>
      </c>
      <c r="CO534" s="27">
        <f>_xlfn.XLOOKUP($C534,[25]PSP!$C:$C,[25]PSP!$CO:$CO)</f>
        <v>294.67</v>
      </c>
      <c r="CP534" s="28">
        <f t="shared" si="1959"/>
        <v>0</v>
      </c>
      <c r="CQ534" s="29"/>
      <c r="CR534" s="54">
        <f>_xlfn.XLOOKUP($C534,[25]PSP!$C:$C,[25]PSP!$CR:$CR)</f>
        <v>0</v>
      </c>
      <c r="CS534" s="27">
        <f>_xlfn.XLOOKUP($C534,[25]PSP!$C:$C,[25]PSP!$CS:$CS)</f>
        <v>294.67</v>
      </c>
      <c r="CT534" s="28">
        <f t="shared" si="1960"/>
        <v>0</v>
      </c>
      <c r="CU534" s="29"/>
      <c r="CV534" s="54">
        <f>_xlfn.XLOOKUP($C534,[25]PSP!$C:$C,[25]PSP!$CV:$CV)</f>
        <v>0</v>
      </c>
      <c r="CW534" s="27">
        <f>_xlfn.XLOOKUP($C534,[25]PSP!$C:$C,[25]PSP!$CW:$CW)</f>
        <v>294.67</v>
      </c>
      <c r="CX534" s="28">
        <f t="shared" si="1961"/>
        <v>0</v>
      </c>
      <c r="CY534" s="29"/>
      <c r="CZ534" s="54">
        <f>_xlfn.XLOOKUP($C534,[25]PSP!$C:$C,[25]PSP!$CZ:$CZ)</f>
        <v>0</v>
      </c>
      <c r="DA534" s="27">
        <f>_xlfn.XLOOKUP($C534,[25]PSP!$C:$C,[25]PSP!$DA:$DA)</f>
        <v>294.67</v>
      </c>
      <c r="DB534" s="28">
        <f t="shared" si="1962"/>
        <v>0</v>
      </c>
      <c r="DC534" s="29"/>
      <c r="DD534" s="54">
        <f>_xlfn.XLOOKUP($C534,[25]PSP!$C:$C,[25]PSP!$DD:$DD)</f>
        <v>0</v>
      </c>
      <c r="DE534" s="27">
        <f>_xlfn.XLOOKUP($C534,[25]PSP!$C:$C,[25]PSP!$DE:$DE)</f>
        <v>294.67</v>
      </c>
      <c r="DF534" s="28">
        <f t="shared" si="1963"/>
        <v>0</v>
      </c>
      <c r="DG534" s="29"/>
      <c r="DH534" s="54">
        <f>_xlfn.XLOOKUP($C534,[25]PSP!$C:$C,[25]PSP!$DH:$DH)</f>
        <v>0</v>
      </c>
      <c r="DI534" s="27">
        <f>_xlfn.XLOOKUP($C534,[25]PSP!$C:$C,[25]PSP!$DI:$DI)</f>
        <v>294.67</v>
      </c>
      <c r="DJ534" s="28">
        <f t="shared" si="1964"/>
        <v>0</v>
      </c>
      <c r="DK534" s="29"/>
      <c r="DL534" s="54">
        <f>_xlfn.XLOOKUP($C534,[25]PSP!$C:$C,[25]PSP!$DL:$DL)</f>
        <v>0</v>
      </c>
      <c r="DM534" s="27">
        <f>_xlfn.XLOOKUP($C534,[25]PSP!$C:$C,[25]PSP!$DM:$DM)</f>
        <v>294.67</v>
      </c>
      <c r="DN534" s="28">
        <f t="shared" si="1965"/>
        <v>0</v>
      </c>
      <c r="DO534" s="29"/>
      <c r="DP534" s="54">
        <f>_xlfn.XLOOKUP($C534,[25]PSP!$C:$C,[25]PSP!$DP:$DP)</f>
        <v>0</v>
      </c>
      <c r="DQ534" s="27">
        <f>_xlfn.XLOOKUP($C534,[25]PSP!$C:$C,[25]PSP!$DQ:$DQ)</f>
        <v>294.67</v>
      </c>
      <c r="DR534" s="28">
        <f t="shared" si="1966"/>
        <v>0</v>
      </c>
      <c r="DS534" s="29"/>
      <c r="DT534" s="54">
        <f>_xlfn.XLOOKUP($C534,[25]PSP!$C:$C,[25]PSP!$DT:$DT)</f>
        <v>0</v>
      </c>
      <c r="DU534" s="27">
        <f>_xlfn.XLOOKUP($C534,[25]PSP!$C:$C,[25]PSP!$DU:$DU)</f>
        <v>294.67</v>
      </c>
      <c r="DV534" s="28">
        <f t="shared" si="1967"/>
        <v>0</v>
      </c>
      <c r="DW534" s="29"/>
      <c r="DX534" s="54">
        <f>_xlfn.XLOOKUP($C534,[25]PSP!$C:$C,[25]PSP!$DX:$DX)</f>
        <v>0</v>
      </c>
      <c r="DY534" s="27">
        <f>_xlfn.XLOOKUP($C534,[25]PSP!$C:$C,[25]PSP!$DY:$DY)</f>
        <v>294.67</v>
      </c>
      <c r="DZ534" s="28">
        <f t="shared" si="1968"/>
        <v>0</v>
      </c>
      <c r="EA534" s="29"/>
      <c r="EB534" s="54">
        <f>_xlfn.XLOOKUP($C534,[25]PSP!$C:$C,[25]PSP!$EB:$EB)</f>
        <v>0</v>
      </c>
      <c r="EC534" s="27">
        <f>_xlfn.XLOOKUP($C534,[25]PSP!$C:$C,[25]PSP!$EC:$EC)</f>
        <v>294.67</v>
      </c>
      <c r="ED534" s="28">
        <f t="shared" si="1969"/>
        <v>0</v>
      </c>
      <c r="EE534" s="29"/>
      <c r="EF534" s="54">
        <f>_xlfn.XLOOKUP($C534,[25]PSP!$C:$C,[25]PSP!$EF:$EF)</f>
        <v>0</v>
      </c>
      <c r="EG534" s="27">
        <f>_xlfn.XLOOKUP($C534,[25]PSP!$C:$C,[25]PSP!$EG:$EG)</f>
        <v>294.67</v>
      </c>
      <c r="EH534" s="28">
        <f t="shared" si="1970"/>
        <v>0</v>
      </c>
      <c r="EI534" s="29"/>
      <c r="EJ534" s="54">
        <f>_xlfn.XLOOKUP($C534,[25]PSP!$C:$C,[25]PSP!$EJ:$EJ)</f>
        <v>0</v>
      </c>
      <c r="EK534" s="27">
        <f>_xlfn.XLOOKUP($C534,[25]PSP!$C:$C,[25]PSP!$EK:$EK)</f>
        <v>294.67</v>
      </c>
      <c r="EL534" s="28">
        <f t="shared" si="1971"/>
        <v>0</v>
      </c>
      <c r="EM534" s="29"/>
      <c r="EN534" s="108"/>
      <c r="EO534" s="29">
        <f t="shared" si="1973"/>
        <v>0</v>
      </c>
      <c r="EP534" s="29">
        <f t="shared" si="1937"/>
        <v>0</v>
      </c>
      <c r="EQ534" s="4" t="b">
        <f t="shared" si="1972"/>
        <v>1</v>
      </c>
      <c r="ES534" s="118">
        <f t="shared" si="1868"/>
        <v>1.1767000000000001</v>
      </c>
    </row>
    <row r="535" spans="3:149" ht="21" x14ac:dyDescent="0.25">
      <c r="C535" s="24" t="s">
        <v>454</v>
      </c>
      <c r="D535" s="43" t="str">
        <f>_xlfn.XLOOKUP($C535,[25]PSP!$C:$C,[25]PSP!$D:$D)</f>
        <v>COMP_46008</v>
      </c>
      <c r="E535" s="24" t="str">
        <f>_xlfn.XLOOKUP($C535,[25]PSP!$C:$C,[25]PSP!$E:$E)</f>
        <v>COMPOSIÇÃO</v>
      </c>
      <c r="F535" s="25" t="str">
        <f>_xlfn.XLOOKUP($C535,[25]PSP!$C:$C,[25]PSP!$F:$F)</f>
        <v>BALIZADOR CATADIOPTRICO PARA DEFENSA METALICA COM PELICULA GT+GT - FORNECIMENTO E INSTALAÇÃO</v>
      </c>
      <c r="G535" s="26" t="str">
        <f>_xlfn.XLOOKUP($C535,[25]PSP!$C:$C,[25]PSP!$G:$G)</f>
        <v>UN</v>
      </c>
      <c r="H535" s="53">
        <f>_xlfn.XLOOKUP($C535,[25]PSP!$C:$C,[25]PSP!$H:$H)</f>
        <v>0</v>
      </c>
      <c r="I535" s="28">
        <f>_xlfn.XLOOKUP($C535,[25]PSP!$C:$C,[25]PSP!$I:$I)</f>
        <v>0</v>
      </c>
      <c r="J535" s="28">
        <f t="shared" si="1938"/>
        <v>0</v>
      </c>
      <c r="K535" s="29"/>
      <c r="L535" s="54">
        <f>_xlfn.XLOOKUP($C535,[25]PSP!$C:$C,[25]PSP!$L:$L)</f>
        <v>0</v>
      </c>
      <c r="M535" s="27">
        <f>_xlfn.XLOOKUP($C535,[25]PSP!$C:$C,[25]PSP!$M:$M)</f>
        <v>40.9</v>
      </c>
      <c r="N535" s="28">
        <f t="shared" si="1939"/>
        <v>0</v>
      </c>
      <c r="O535" s="29"/>
      <c r="P535" s="54">
        <f>_xlfn.XLOOKUP($C535,[25]PSP!$C:$C,[25]PSP!$P:$P)</f>
        <v>0</v>
      </c>
      <c r="Q535" s="27">
        <f>_xlfn.XLOOKUP($C535,[25]PSP!$C:$C,[25]PSP!$Q:$Q)</f>
        <v>40.9</v>
      </c>
      <c r="R535" s="28">
        <f t="shared" si="1940"/>
        <v>0</v>
      </c>
      <c r="S535" s="29"/>
      <c r="T535" s="54">
        <f>_xlfn.XLOOKUP($C535,[25]PSP!$C:$C,[25]PSP!$T:$T)</f>
        <v>0</v>
      </c>
      <c r="U535" s="27">
        <f>_xlfn.XLOOKUP($C535,[25]PSP!$C:$C,[25]PSP!$U:$U)</f>
        <v>40.9</v>
      </c>
      <c r="V535" s="28">
        <f t="shared" si="1941"/>
        <v>0</v>
      </c>
      <c r="W535" s="29"/>
      <c r="X535" s="54">
        <f>_xlfn.XLOOKUP($C535,[25]PSP!$C:$C,[25]PSP!$X:$X)</f>
        <v>0</v>
      </c>
      <c r="Y535" s="27">
        <f>_xlfn.XLOOKUP($C535,[25]PSP!$C:$C,[25]PSP!$Y:$Y)</f>
        <v>40.9</v>
      </c>
      <c r="Z535" s="28">
        <f t="shared" si="1942"/>
        <v>0</v>
      </c>
      <c r="AA535" s="29"/>
      <c r="AB535" s="54">
        <f>_xlfn.XLOOKUP($C535,[25]PSP!$C:$C,[25]PSP!$AB:$AB)</f>
        <v>0</v>
      </c>
      <c r="AC535" s="27">
        <f>_xlfn.XLOOKUP($C535,[25]PSP!$C:$C,[25]PSP!$AC:$AC)</f>
        <v>40.9</v>
      </c>
      <c r="AD535" s="28">
        <f t="shared" si="1943"/>
        <v>0</v>
      </c>
      <c r="AE535" s="29"/>
      <c r="AF535" s="54">
        <f>_xlfn.XLOOKUP($C535,[25]PSP!$C:$C,[25]PSP!$AF:$AF)</f>
        <v>0</v>
      </c>
      <c r="AG535" s="27">
        <f>_xlfn.XLOOKUP($C535,[25]PSP!$C:$C,[25]PSP!$AG:$AG)</f>
        <v>40.9</v>
      </c>
      <c r="AH535" s="28">
        <f t="shared" si="1944"/>
        <v>0</v>
      </c>
      <c r="AI535" s="29"/>
      <c r="AJ535" s="54">
        <f>_xlfn.XLOOKUP($C535,[25]PSP!$C:$C,[25]PSP!$AJ:$AJ)</f>
        <v>0</v>
      </c>
      <c r="AK535" s="27">
        <f>_xlfn.XLOOKUP($C535,[25]PSP!$C:$C,[25]PSP!$AK:$AK)</f>
        <v>40.9</v>
      </c>
      <c r="AL535" s="28">
        <f t="shared" si="1945"/>
        <v>0</v>
      </c>
      <c r="AM535" s="29"/>
      <c r="AN535" s="54">
        <f>_xlfn.XLOOKUP($C535,[25]PSP!$C:$C,[25]PSP!$AN:$AN)</f>
        <v>0</v>
      </c>
      <c r="AO535" s="27">
        <f>_xlfn.XLOOKUP($C535,[25]PSP!$C:$C,[25]PSP!$AO:$AO)</f>
        <v>40.9</v>
      </c>
      <c r="AP535" s="28">
        <f t="shared" si="1946"/>
        <v>0</v>
      </c>
      <c r="AQ535" s="29"/>
      <c r="AR535" s="54">
        <f>_xlfn.XLOOKUP($C535,[25]PSP!$C:$C,[25]PSP!$AR:$AR)</f>
        <v>0</v>
      </c>
      <c r="AS535" s="27">
        <f>_xlfn.XLOOKUP($C535,[25]PSP!$C:$C,[25]PSP!$AS:$AS)</f>
        <v>40.9</v>
      </c>
      <c r="AT535" s="28">
        <f t="shared" si="1947"/>
        <v>0</v>
      </c>
      <c r="AU535" s="29"/>
      <c r="AV535" s="54">
        <f>_xlfn.XLOOKUP($C535,[25]PSP!$C:$C,[25]PSP!$AV:$AV)</f>
        <v>0</v>
      </c>
      <c r="AW535" s="27">
        <f>_xlfn.XLOOKUP($C535,[25]PSP!$C:$C,[25]PSP!$AW:$AW)</f>
        <v>40.9</v>
      </c>
      <c r="AX535" s="28">
        <f t="shared" si="1948"/>
        <v>0</v>
      </c>
      <c r="AY535" s="29"/>
      <c r="AZ535" s="54">
        <f>_xlfn.XLOOKUP($C535,[25]PSP!$C:$C,[25]PSP!$AZ:$AZ)</f>
        <v>0</v>
      </c>
      <c r="BA535" s="27">
        <f>_xlfn.XLOOKUP($C535,[25]PSP!$C:$C,[25]PSP!$BA:$BA)</f>
        <v>40.9</v>
      </c>
      <c r="BB535" s="28">
        <f t="shared" si="1949"/>
        <v>0</v>
      </c>
      <c r="BC535" s="29"/>
      <c r="BD535" s="54">
        <f>_xlfn.XLOOKUP($C535,[25]PSP!$C:$C,[25]PSP!$BD:$BD)</f>
        <v>0</v>
      </c>
      <c r="BE535" s="27">
        <f>_xlfn.XLOOKUP($C535,[25]PSP!$C:$C,[25]PSP!$BE:$BE)</f>
        <v>40.9</v>
      </c>
      <c r="BF535" s="28">
        <f t="shared" si="1950"/>
        <v>0</v>
      </c>
      <c r="BG535" s="29"/>
      <c r="BH535" s="54">
        <f>_xlfn.XLOOKUP($C535,[25]PSP!$C:$C,[25]PSP!$BH:$BH)</f>
        <v>0</v>
      </c>
      <c r="BI535" s="27">
        <f>_xlfn.XLOOKUP($C535,[25]PSP!$C:$C,[25]PSP!$BI:$BI)</f>
        <v>40.9</v>
      </c>
      <c r="BJ535" s="28">
        <f t="shared" si="1951"/>
        <v>0</v>
      </c>
      <c r="BK535" s="29"/>
      <c r="BL535" s="54">
        <f>_xlfn.XLOOKUP($C535,[25]PSP!$C:$C,[25]PSP!$BL:$BL)</f>
        <v>0</v>
      </c>
      <c r="BM535" s="27">
        <f>_xlfn.XLOOKUP($C535,[25]PSP!$C:$C,[25]PSP!$BM:$BM)</f>
        <v>40.9</v>
      </c>
      <c r="BN535" s="28">
        <f t="shared" si="1952"/>
        <v>0</v>
      </c>
      <c r="BO535" s="29"/>
      <c r="BP535" s="54">
        <f>_xlfn.XLOOKUP($C535,[25]PSP!$C:$C,[25]PSP!$BP:$BP)</f>
        <v>0</v>
      </c>
      <c r="BQ535" s="27">
        <f>_xlfn.XLOOKUP($C535,[25]PSP!$C:$C,[25]PSP!$BQ:$BQ)</f>
        <v>40.9</v>
      </c>
      <c r="BR535" s="28">
        <f t="shared" si="1953"/>
        <v>0</v>
      </c>
      <c r="BS535" s="29"/>
      <c r="BT535" s="54">
        <f>_xlfn.XLOOKUP($C535,[25]PSP!$C:$C,[25]PSP!$BT:$BT)</f>
        <v>0</v>
      </c>
      <c r="BU535" s="27">
        <f>_xlfn.XLOOKUP($C535,[25]PSP!$C:$C,[25]PSP!$BU:$BU)</f>
        <v>40.9</v>
      </c>
      <c r="BV535" s="28">
        <f t="shared" si="1954"/>
        <v>0</v>
      </c>
      <c r="BW535" s="29"/>
      <c r="BX535" s="54">
        <f>_xlfn.XLOOKUP($C535,[25]PSP!$C:$C,[25]PSP!$BX:$BX)</f>
        <v>0</v>
      </c>
      <c r="BY535" s="27">
        <f>_xlfn.XLOOKUP($C535,[25]PSP!$C:$C,[25]PSP!$BY:$BY)</f>
        <v>40.9</v>
      </c>
      <c r="BZ535" s="28">
        <f t="shared" si="1955"/>
        <v>0</v>
      </c>
      <c r="CA535" s="29"/>
      <c r="CB535" s="54">
        <f>_xlfn.XLOOKUP($C535,[25]PSP!$C:$C,[25]PSP!$CB:$CB)</f>
        <v>0</v>
      </c>
      <c r="CC535" s="27">
        <f>_xlfn.XLOOKUP($C535,[25]PSP!$C:$C,[25]PSP!$CC:$CC)</f>
        <v>40.9</v>
      </c>
      <c r="CD535" s="28">
        <f t="shared" si="1956"/>
        <v>0</v>
      </c>
      <c r="CE535" s="29"/>
      <c r="CF535" s="54">
        <f>_xlfn.XLOOKUP($C535,[25]PSP!$C:$C,[25]PSP!$CF:$CF)</f>
        <v>0</v>
      </c>
      <c r="CG535" s="27">
        <f>_xlfn.XLOOKUP($C535,[25]PSP!$C:$C,[25]PSP!$CG:$CG)</f>
        <v>40.9</v>
      </c>
      <c r="CH535" s="28">
        <f t="shared" si="1957"/>
        <v>0</v>
      </c>
      <c r="CI535" s="29"/>
      <c r="CJ535" s="54">
        <f>_xlfn.XLOOKUP($C535,[25]PSP!$C:$C,[25]PSP!$CJ:$CJ)</f>
        <v>0</v>
      </c>
      <c r="CK535" s="27">
        <f>_xlfn.XLOOKUP($C535,[25]PSP!$C:$C,[25]PSP!$CK:$CK)</f>
        <v>40.9</v>
      </c>
      <c r="CL535" s="28">
        <f t="shared" si="1958"/>
        <v>0</v>
      </c>
      <c r="CM535" s="29"/>
      <c r="CN535" s="54">
        <f>_xlfn.XLOOKUP($C535,[25]PSP!$C:$C,[25]PSP!$CN:$CN)</f>
        <v>0</v>
      </c>
      <c r="CO535" s="27">
        <f>_xlfn.XLOOKUP($C535,[25]PSP!$C:$C,[25]PSP!$CO:$CO)</f>
        <v>40.9</v>
      </c>
      <c r="CP535" s="28">
        <f t="shared" si="1959"/>
        <v>0</v>
      </c>
      <c r="CQ535" s="29"/>
      <c r="CR535" s="54">
        <f>_xlfn.XLOOKUP($C535,[25]PSP!$C:$C,[25]PSP!$CR:$CR)</f>
        <v>0</v>
      </c>
      <c r="CS535" s="27">
        <f>_xlfn.XLOOKUP($C535,[25]PSP!$C:$C,[25]PSP!$CS:$CS)</f>
        <v>40.9</v>
      </c>
      <c r="CT535" s="28">
        <f t="shared" si="1960"/>
        <v>0</v>
      </c>
      <c r="CU535" s="29"/>
      <c r="CV535" s="54">
        <f>_xlfn.XLOOKUP($C535,[25]PSP!$C:$C,[25]PSP!$CV:$CV)</f>
        <v>0</v>
      </c>
      <c r="CW535" s="27">
        <f>_xlfn.XLOOKUP($C535,[25]PSP!$C:$C,[25]PSP!$CW:$CW)</f>
        <v>40.9</v>
      </c>
      <c r="CX535" s="28">
        <f t="shared" si="1961"/>
        <v>0</v>
      </c>
      <c r="CY535" s="29"/>
      <c r="CZ535" s="54">
        <f>_xlfn.XLOOKUP($C535,[25]PSP!$C:$C,[25]PSP!$CZ:$CZ)</f>
        <v>0</v>
      </c>
      <c r="DA535" s="27">
        <f>_xlfn.XLOOKUP($C535,[25]PSP!$C:$C,[25]PSP!$DA:$DA)</f>
        <v>40.9</v>
      </c>
      <c r="DB535" s="28">
        <f t="shared" si="1962"/>
        <v>0</v>
      </c>
      <c r="DC535" s="29"/>
      <c r="DD535" s="54">
        <f>_xlfn.XLOOKUP($C535,[25]PSP!$C:$C,[25]PSP!$DD:$DD)</f>
        <v>0</v>
      </c>
      <c r="DE535" s="27">
        <f>_xlfn.XLOOKUP($C535,[25]PSP!$C:$C,[25]PSP!$DE:$DE)</f>
        <v>40.9</v>
      </c>
      <c r="DF535" s="28">
        <f t="shared" si="1963"/>
        <v>0</v>
      </c>
      <c r="DG535" s="29"/>
      <c r="DH535" s="54">
        <f>_xlfn.XLOOKUP($C535,[25]PSP!$C:$C,[25]PSP!$DH:$DH)</f>
        <v>0</v>
      </c>
      <c r="DI535" s="27">
        <f>_xlfn.XLOOKUP($C535,[25]PSP!$C:$C,[25]PSP!$DI:$DI)</f>
        <v>40.9</v>
      </c>
      <c r="DJ535" s="28">
        <f t="shared" si="1964"/>
        <v>0</v>
      </c>
      <c r="DK535" s="29"/>
      <c r="DL535" s="54">
        <f>_xlfn.XLOOKUP($C535,[25]PSP!$C:$C,[25]PSP!$DL:$DL)</f>
        <v>0</v>
      </c>
      <c r="DM535" s="27">
        <f>_xlfn.XLOOKUP($C535,[25]PSP!$C:$C,[25]PSP!$DM:$DM)</f>
        <v>40.9</v>
      </c>
      <c r="DN535" s="28">
        <f t="shared" si="1965"/>
        <v>0</v>
      </c>
      <c r="DO535" s="29"/>
      <c r="DP535" s="54">
        <f>_xlfn.XLOOKUP($C535,[25]PSP!$C:$C,[25]PSP!$DP:$DP)</f>
        <v>0</v>
      </c>
      <c r="DQ535" s="27">
        <f>_xlfn.XLOOKUP($C535,[25]PSP!$C:$C,[25]PSP!$DQ:$DQ)</f>
        <v>40.9</v>
      </c>
      <c r="DR535" s="28">
        <f t="shared" si="1966"/>
        <v>0</v>
      </c>
      <c r="DS535" s="29"/>
      <c r="DT535" s="54">
        <f>_xlfn.XLOOKUP($C535,[25]PSP!$C:$C,[25]PSP!$DT:$DT)</f>
        <v>0</v>
      </c>
      <c r="DU535" s="27">
        <f>_xlfn.XLOOKUP($C535,[25]PSP!$C:$C,[25]PSP!$DU:$DU)</f>
        <v>40.9</v>
      </c>
      <c r="DV535" s="28">
        <f t="shared" si="1967"/>
        <v>0</v>
      </c>
      <c r="DW535" s="29"/>
      <c r="DX535" s="54">
        <f>_xlfn.XLOOKUP($C535,[25]PSP!$C:$C,[25]PSP!$DX:$DX)</f>
        <v>0</v>
      </c>
      <c r="DY535" s="27">
        <f>_xlfn.XLOOKUP($C535,[25]PSP!$C:$C,[25]PSP!$DY:$DY)</f>
        <v>40.9</v>
      </c>
      <c r="DZ535" s="28">
        <f t="shared" si="1968"/>
        <v>0</v>
      </c>
      <c r="EA535" s="29"/>
      <c r="EB535" s="54">
        <f>_xlfn.XLOOKUP($C535,[25]PSP!$C:$C,[25]PSP!$EB:$EB)</f>
        <v>0</v>
      </c>
      <c r="EC535" s="27">
        <f>_xlfn.XLOOKUP($C535,[25]PSP!$C:$C,[25]PSP!$EC:$EC)</f>
        <v>40.9</v>
      </c>
      <c r="ED535" s="28">
        <f t="shared" si="1969"/>
        <v>0</v>
      </c>
      <c r="EE535" s="29"/>
      <c r="EF535" s="54">
        <f>_xlfn.XLOOKUP($C535,[25]PSP!$C:$C,[25]PSP!$EF:$EF)</f>
        <v>0</v>
      </c>
      <c r="EG535" s="27">
        <f>_xlfn.XLOOKUP($C535,[25]PSP!$C:$C,[25]PSP!$EG:$EG)</f>
        <v>40.9</v>
      </c>
      <c r="EH535" s="28">
        <f t="shared" si="1970"/>
        <v>0</v>
      </c>
      <c r="EI535" s="29"/>
      <c r="EJ535" s="54">
        <f>_xlfn.XLOOKUP($C535,[25]PSP!$C:$C,[25]PSP!$EJ:$EJ)</f>
        <v>0</v>
      </c>
      <c r="EK535" s="27">
        <f>_xlfn.XLOOKUP($C535,[25]PSP!$C:$C,[25]PSP!$EK:$EK)</f>
        <v>40.9</v>
      </c>
      <c r="EL535" s="28">
        <f t="shared" si="1971"/>
        <v>0</v>
      </c>
      <c r="EM535" s="29"/>
      <c r="EN535" s="108"/>
      <c r="EO535" s="29">
        <f t="shared" si="1973"/>
        <v>0</v>
      </c>
      <c r="EP535" s="29">
        <f t="shared" si="1937"/>
        <v>0</v>
      </c>
      <c r="EQ535" s="4" t="b">
        <f t="shared" si="1972"/>
        <v>1</v>
      </c>
      <c r="ES535" s="118">
        <f t="shared" si="1868"/>
        <v>1.1767000000000001</v>
      </c>
    </row>
    <row r="536" spans="3:149" s="1" customFormat="1" ht="14.25" x14ac:dyDescent="0.25">
      <c r="C536" s="79" t="s">
        <v>455</v>
      </c>
      <c r="D536" s="80"/>
      <c r="E536" s="79"/>
      <c r="F536" s="81" t="s">
        <v>28</v>
      </c>
      <c r="G536" s="82"/>
      <c r="H536" s="82"/>
      <c r="I536" s="83"/>
      <c r="J536" s="83"/>
      <c r="L536" s="84"/>
      <c r="M536" s="85"/>
      <c r="N536" s="83"/>
      <c r="P536" s="84"/>
      <c r="Q536" s="85"/>
      <c r="R536" s="83"/>
      <c r="T536" s="84"/>
      <c r="U536" s="85"/>
      <c r="V536" s="83"/>
      <c r="X536" s="84"/>
      <c r="Y536" s="85"/>
      <c r="Z536" s="83"/>
      <c r="AB536" s="84"/>
      <c r="AC536" s="85"/>
      <c r="AD536" s="83"/>
      <c r="AF536" s="84"/>
      <c r="AG536" s="85"/>
      <c r="AH536" s="83"/>
      <c r="AJ536" s="84"/>
      <c r="AK536" s="85"/>
      <c r="AL536" s="83"/>
      <c r="AN536" s="84"/>
      <c r="AO536" s="85"/>
      <c r="AP536" s="83"/>
      <c r="AR536" s="84"/>
      <c r="AS536" s="85"/>
      <c r="AT536" s="83"/>
      <c r="AV536" s="84"/>
      <c r="AW536" s="85"/>
      <c r="AX536" s="83"/>
      <c r="AZ536" s="84"/>
      <c r="BA536" s="85"/>
      <c r="BB536" s="83"/>
      <c r="BD536" s="84"/>
      <c r="BE536" s="85"/>
      <c r="BF536" s="83"/>
      <c r="BH536" s="84"/>
      <c r="BI536" s="85"/>
      <c r="BJ536" s="83"/>
      <c r="BL536" s="84"/>
      <c r="BM536" s="85"/>
      <c r="BN536" s="83"/>
      <c r="BP536" s="84"/>
      <c r="BQ536" s="85"/>
      <c r="BR536" s="83"/>
      <c r="BT536" s="84"/>
      <c r="BU536" s="85"/>
      <c r="BV536" s="83"/>
      <c r="BX536" s="84"/>
      <c r="BY536" s="85"/>
      <c r="BZ536" s="83"/>
      <c r="CB536" s="84"/>
      <c r="CC536" s="85"/>
      <c r="CD536" s="83"/>
      <c r="CF536" s="84"/>
      <c r="CG536" s="85"/>
      <c r="CH536" s="83"/>
      <c r="CJ536" s="84"/>
      <c r="CK536" s="85"/>
      <c r="CL536" s="83"/>
      <c r="CN536" s="84"/>
      <c r="CO536" s="85"/>
      <c r="CP536" s="83"/>
      <c r="CR536" s="84"/>
      <c r="CS536" s="85"/>
      <c r="CT536" s="83"/>
      <c r="CV536" s="84"/>
      <c r="CW536" s="85"/>
      <c r="CX536" s="83"/>
      <c r="CZ536" s="84"/>
      <c r="DA536" s="85"/>
      <c r="DB536" s="83"/>
      <c r="DD536" s="84"/>
      <c r="DE536" s="85"/>
      <c r="DF536" s="83"/>
      <c r="DH536" s="84"/>
      <c r="DI536" s="85"/>
      <c r="DJ536" s="83"/>
      <c r="DL536" s="84"/>
      <c r="DM536" s="85"/>
      <c r="DN536" s="83"/>
      <c r="DP536" s="84"/>
      <c r="DQ536" s="85"/>
      <c r="DR536" s="83"/>
      <c r="DT536" s="84"/>
      <c r="DU536" s="85"/>
      <c r="DV536" s="83"/>
      <c r="DX536" s="84"/>
      <c r="DY536" s="85"/>
      <c r="DZ536" s="83"/>
      <c r="EB536" s="84"/>
      <c r="EC536" s="85"/>
      <c r="ED536" s="83"/>
      <c r="EF536" s="84"/>
      <c r="EG536" s="85"/>
      <c r="EH536" s="83"/>
      <c r="EJ536" s="84"/>
      <c r="EK536" s="85"/>
      <c r="EL536" s="83"/>
      <c r="EN536" s="109"/>
      <c r="EO536" s="29">
        <f t="shared" si="1973"/>
        <v>0</v>
      </c>
      <c r="EP536" s="29">
        <f t="shared" si="1937"/>
        <v>0</v>
      </c>
      <c r="EQ536" s="4" t="b">
        <f t="shared" si="1972"/>
        <v>1</v>
      </c>
      <c r="ES536" s="118">
        <f t="shared" si="1868"/>
        <v>1.1767000000000001</v>
      </c>
    </row>
    <row r="537" spans="3:149" ht="14.25" x14ac:dyDescent="0.25">
      <c r="C537" s="24" t="s">
        <v>456</v>
      </c>
      <c r="D537" s="43" t="str">
        <f>_xlfn.XLOOKUP($C537,[25]PSP!$C:$C,[25]PSP!$D:$D)</f>
        <v>RO-42263</v>
      </c>
      <c r="E537" s="24" t="str">
        <f>_xlfn.XLOOKUP($C537,[25]PSP!$C:$C,[25]PSP!$E:$E)</f>
        <v>DER/MG</v>
      </c>
      <c r="F537" s="25" t="str">
        <f>_xlfn.XLOOKUP($C537,[25]PSP!$C:$C,[25]PSP!$F:$F)</f>
        <v>ESPALHAMENTO DE MATERIAL EM BOTA-FORA</v>
      </c>
      <c r="G537" s="26" t="str">
        <f>_xlfn.XLOOKUP($C537,[25]PSP!$C:$C,[25]PSP!$G:$G)</f>
        <v>M3</v>
      </c>
      <c r="H537" s="53">
        <f>_xlfn.XLOOKUP($C537,[25]PSP!$C:$C,[25]PSP!$H:$H)</f>
        <v>0</v>
      </c>
      <c r="I537" s="28">
        <f>_xlfn.XLOOKUP($C537,[25]PSP!$C:$C,[25]PSP!$I:$I)</f>
        <v>0</v>
      </c>
      <c r="J537" s="28">
        <f t="shared" ref="J537:J558" si="1974">IF(LEFT(D537,6)="COT.IS",I537,I537*(1+$J$7))</f>
        <v>0</v>
      </c>
      <c r="K537" s="29"/>
      <c r="L537" s="54">
        <f>_xlfn.XLOOKUP($C537,[25]PSP!$C:$C,[25]PSP!$L:$L)</f>
        <v>0</v>
      </c>
      <c r="M537" s="27">
        <f>_xlfn.XLOOKUP($C537,[25]PSP!$C:$C,[25]PSP!$M:$M)</f>
        <v>0.17</v>
      </c>
      <c r="N537" s="28">
        <f t="shared" ref="N537:N558" si="1975">TRUNC(M537*L537,2)</f>
        <v>0</v>
      </c>
      <c r="O537" s="29"/>
      <c r="P537" s="54">
        <f>_xlfn.XLOOKUP($C537,[25]PSP!$C:$C,[25]PSP!$P:$P)</f>
        <v>0</v>
      </c>
      <c r="Q537" s="27">
        <f>_xlfn.XLOOKUP($C537,[25]PSP!$C:$C,[25]PSP!$Q:$Q)</f>
        <v>0.17</v>
      </c>
      <c r="R537" s="28">
        <f t="shared" ref="R537:R558" si="1976">TRUNC(Q537*P537,2)</f>
        <v>0</v>
      </c>
      <c r="S537" s="29"/>
      <c r="T537" s="54">
        <f>_xlfn.XLOOKUP($C537,[25]PSP!$C:$C,[25]PSP!$T:$T)</f>
        <v>0</v>
      </c>
      <c r="U537" s="27">
        <f>_xlfn.XLOOKUP($C537,[25]PSP!$C:$C,[25]PSP!$U:$U)</f>
        <v>0.17</v>
      </c>
      <c r="V537" s="28">
        <f t="shared" ref="V537:V558" si="1977">TRUNC(U537*T537,2)</f>
        <v>0</v>
      </c>
      <c r="W537" s="29"/>
      <c r="X537" s="54">
        <f>_xlfn.XLOOKUP($C537,[25]PSP!$C:$C,[25]PSP!$X:$X)</f>
        <v>0</v>
      </c>
      <c r="Y537" s="27">
        <f>_xlfn.XLOOKUP($C537,[25]PSP!$C:$C,[25]PSP!$Y:$Y)</f>
        <v>0.17</v>
      </c>
      <c r="Z537" s="28">
        <f t="shared" ref="Z537:Z558" si="1978">TRUNC(Y537*X537,2)</f>
        <v>0</v>
      </c>
      <c r="AA537" s="29"/>
      <c r="AB537" s="54">
        <f>_xlfn.XLOOKUP($C537,[25]PSP!$C:$C,[25]PSP!$AB:$AB)</f>
        <v>0</v>
      </c>
      <c r="AC537" s="27">
        <f>_xlfn.XLOOKUP($C537,[25]PSP!$C:$C,[25]PSP!$AC:$AC)</f>
        <v>0.17</v>
      </c>
      <c r="AD537" s="28">
        <f t="shared" ref="AD537:AD558" si="1979">TRUNC(AC537*AB537,2)</f>
        <v>0</v>
      </c>
      <c r="AE537" s="29"/>
      <c r="AF537" s="54">
        <f>_xlfn.XLOOKUP($C537,[25]PSP!$C:$C,[25]PSP!$AF:$AF)</f>
        <v>0</v>
      </c>
      <c r="AG537" s="27">
        <f>_xlfn.XLOOKUP($C537,[25]PSP!$C:$C,[25]PSP!$AG:$AG)</f>
        <v>0.17</v>
      </c>
      <c r="AH537" s="28">
        <f t="shared" ref="AH537:AH558" si="1980">TRUNC(AG537*AF537,2)</f>
        <v>0</v>
      </c>
      <c r="AI537" s="29"/>
      <c r="AJ537" s="54">
        <f>_xlfn.XLOOKUP($C537,[25]PSP!$C:$C,[25]PSP!$AJ:$AJ)</f>
        <v>0</v>
      </c>
      <c r="AK537" s="27">
        <f>_xlfn.XLOOKUP($C537,[25]PSP!$C:$C,[25]PSP!$AK:$AK)</f>
        <v>0.17</v>
      </c>
      <c r="AL537" s="28">
        <f t="shared" ref="AL537:AL558" si="1981">TRUNC(AK537*AJ537,2)</f>
        <v>0</v>
      </c>
      <c r="AM537" s="29"/>
      <c r="AN537" s="54">
        <f>_xlfn.XLOOKUP($C537,[25]PSP!$C:$C,[25]PSP!$AN:$AN)</f>
        <v>0</v>
      </c>
      <c r="AO537" s="27">
        <f>_xlfn.XLOOKUP($C537,[25]PSP!$C:$C,[25]PSP!$AO:$AO)</f>
        <v>0.17</v>
      </c>
      <c r="AP537" s="28">
        <f t="shared" ref="AP537:AP558" si="1982">TRUNC(AO537*AN537,2)</f>
        <v>0</v>
      </c>
      <c r="AQ537" s="29"/>
      <c r="AR537" s="54">
        <f>_xlfn.XLOOKUP($C537,[25]PSP!$C:$C,[25]PSP!$AR:$AR)</f>
        <v>0</v>
      </c>
      <c r="AS537" s="27">
        <f>_xlfn.XLOOKUP($C537,[25]PSP!$C:$C,[25]PSP!$AS:$AS)</f>
        <v>0.17</v>
      </c>
      <c r="AT537" s="28">
        <f t="shared" ref="AT537:AT558" si="1983">TRUNC(AS537*AR537,2)</f>
        <v>0</v>
      </c>
      <c r="AU537" s="29"/>
      <c r="AV537" s="54">
        <f>_xlfn.XLOOKUP($C537,[25]PSP!$C:$C,[25]PSP!$AV:$AV)</f>
        <v>0</v>
      </c>
      <c r="AW537" s="27">
        <f>_xlfn.XLOOKUP($C537,[25]PSP!$C:$C,[25]PSP!$AW:$AW)</f>
        <v>0.17</v>
      </c>
      <c r="AX537" s="28">
        <f t="shared" ref="AX537:AX558" si="1984">TRUNC(AW537*AV537,2)</f>
        <v>0</v>
      </c>
      <c r="AY537" s="29"/>
      <c r="AZ537" s="54">
        <f>_xlfn.XLOOKUP($C537,[25]PSP!$C:$C,[25]PSP!$AZ:$AZ)</f>
        <v>0</v>
      </c>
      <c r="BA537" s="27">
        <f>_xlfn.XLOOKUP($C537,[25]PSP!$C:$C,[25]PSP!$BA:$BA)</f>
        <v>0.17</v>
      </c>
      <c r="BB537" s="28">
        <f t="shared" ref="BB537:BB558" si="1985">TRUNC(BA537*AZ537,2)</f>
        <v>0</v>
      </c>
      <c r="BC537" s="29"/>
      <c r="BD537" s="54">
        <f>_xlfn.XLOOKUP($C537,[25]PSP!$C:$C,[25]PSP!$BD:$BD)</f>
        <v>0</v>
      </c>
      <c r="BE537" s="27">
        <f>_xlfn.XLOOKUP($C537,[25]PSP!$C:$C,[25]PSP!$BE:$BE)</f>
        <v>0.17</v>
      </c>
      <c r="BF537" s="28">
        <f t="shared" ref="BF537:BF558" si="1986">TRUNC(BE537*BD537,2)</f>
        <v>0</v>
      </c>
      <c r="BG537" s="29"/>
      <c r="BH537" s="54">
        <f>_xlfn.XLOOKUP($C537,[25]PSP!$C:$C,[25]PSP!$BH:$BH)</f>
        <v>0</v>
      </c>
      <c r="BI537" s="27">
        <f>_xlfn.XLOOKUP($C537,[25]PSP!$C:$C,[25]PSP!$BI:$BI)</f>
        <v>0.17</v>
      </c>
      <c r="BJ537" s="28">
        <f t="shared" ref="BJ537:BJ558" si="1987">TRUNC(BI537*BH537,2)</f>
        <v>0</v>
      </c>
      <c r="BK537" s="29"/>
      <c r="BL537" s="54">
        <f>_xlfn.XLOOKUP($C537,[25]PSP!$C:$C,[25]PSP!$BL:$BL)</f>
        <v>0</v>
      </c>
      <c r="BM537" s="27">
        <f>_xlfn.XLOOKUP($C537,[25]PSP!$C:$C,[25]PSP!$BM:$BM)</f>
        <v>0.17</v>
      </c>
      <c r="BN537" s="28">
        <f t="shared" ref="BN537:BN558" si="1988">TRUNC(BM537*BL537,2)</f>
        <v>0</v>
      </c>
      <c r="BO537" s="29"/>
      <c r="BP537" s="54">
        <f>_xlfn.XLOOKUP($C537,[25]PSP!$C:$C,[25]PSP!$BP:$BP)</f>
        <v>0</v>
      </c>
      <c r="BQ537" s="27">
        <f>_xlfn.XLOOKUP($C537,[25]PSP!$C:$C,[25]PSP!$BQ:$BQ)</f>
        <v>0.17</v>
      </c>
      <c r="BR537" s="28">
        <f t="shared" ref="BR537:BR558" si="1989">TRUNC(BQ537*BP537,2)</f>
        <v>0</v>
      </c>
      <c r="BS537" s="29"/>
      <c r="BT537" s="54">
        <f>_xlfn.XLOOKUP($C537,[25]PSP!$C:$C,[25]PSP!$BT:$BT)</f>
        <v>0</v>
      </c>
      <c r="BU537" s="27">
        <f>_xlfn.XLOOKUP($C537,[25]PSP!$C:$C,[25]PSP!$BU:$BU)</f>
        <v>0.17</v>
      </c>
      <c r="BV537" s="28">
        <f t="shared" ref="BV537:BV558" si="1990">TRUNC(BU537*BT537,2)</f>
        <v>0</v>
      </c>
      <c r="BW537" s="29"/>
      <c r="BX537" s="54">
        <f>_xlfn.XLOOKUP($C537,[25]PSP!$C:$C,[25]PSP!$BX:$BX)</f>
        <v>0</v>
      </c>
      <c r="BY537" s="27">
        <f>_xlfn.XLOOKUP($C537,[25]PSP!$C:$C,[25]PSP!$BY:$BY)</f>
        <v>0.17</v>
      </c>
      <c r="BZ537" s="28">
        <f t="shared" ref="BZ537:BZ558" si="1991">TRUNC(BY537*BX537,2)</f>
        <v>0</v>
      </c>
      <c r="CA537" s="29"/>
      <c r="CB537" s="54">
        <f>_xlfn.XLOOKUP($C537,[25]PSP!$C:$C,[25]PSP!$CB:$CB)</f>
        <v>0</v>
      </c>
      <c r="CC537" s="27">
        <f>_xlfn.XLOOKUP($C537,[25]PSP!$C:$C,[25]PSP!$CC:$CC)</f>
        <v>0.17</v>
      </c>
      <c r="CD537" s="28">
        <f t="shared" ref="CD537:CD558" si="1992">TRUNC(CC537*CB537,2)</f>
        <v>0</v>
      </c>
      <c r="CE537" s="29"/>
      <c r="CF537" s="54">
        <f>_xlfn.XLOOKUP($C537,[25]PSP!$C:$C,[25]PSP!$CF:$CF)</f>
        <v>0</v>
      </c>
      <c r="CG537" s="27">
        <f>_xlfn.XLOOKUP($C537,[25]PSP!$C:$C,[25]PSP!$CG:$CG)</f>
        <v>0.17</v>
      </c>
      <c r="CH537" s="28">
        <f t="shared" ref="CH537:CH558" si="1993">TRUNC(CG537*CF537,2)</f>
        <v>0</v>
      </c>
      <c r="CI537" s="29"/>
      <c r="CJ537" s="54">
        <f>_xlfn.XLOOKUP($C537,[25]PSP!$C:$C,[25]PSP!$CJ:$CJ)</f>
        <v>0</v>
      </c>
      <c r="CK537" s="27">
        <f>_xlfn.XLOOKUP($C537,[25]PSP!$C:$C,[25]PSP!$CK:$CK)</f>
        <v>0.17</v>
      </c>
      <c r="CL537" s="28">
        <f t="shared" ref="CL537:CL558" si="1994">TRUNC(CK537*CJ537,2)</f>
        <v>0</v>
      </c>
      <c r="CM537" s="29"/>
      <c r="CN537" s="54">
        <f>_xlfn.XLOOKUP($C537,[25]PSP!$C:$C,[25]PSP!$CN:$CN)</f>
        <v>0</v>
      </c>
      <c r="CO537" s="27">
        <f>_xlfn.XLOOKUP($C537,[25]PSP!$C:$C,[25]PSP!$CO:$CO)</f>
        <v>0.17</v>
      </c>
      <c r="CP537" s="28">
        <f t="shared" ref="CP537:CP558" si="1995">TRUNC(CO537*CN537,2)</f>
        <v>0</v>
      </c>
      <c r="CQ537" s="29"/>
      <c r="CR537" s="54">
        <f>_xlfn.XLOOKUP($C537,[25]PSP!$C:$C,[25]PSP!$CR:$CR)</f>
        <v>0</v>
      </c>
      <c r="CS537" s="27">
        <f>_xlfn.XLOOKUP($C537,[25]PSP!$C:$C,[25]PSP!$CS:$CS)</f>
        <v>0.17</v>
      </c>
      <c r="CT537" s="28">
        <f t="shared" ref="CT537:CT558" si="1996">TRUNC(CS537*CR537,2)</f>
        <v>0</v>
      </c>
      <c r="CU537" s="29"/>
      <c r="CV537" s="54">
        <f>_xlfn.XLOOKUP($C537,[25]PSP!$C:$C,[25]PSP!$CV:$CV)</f>
        <v>0</v>
      </c>
      <c r="CW537" s="27">
        <f>_xlfn.XLOOKUP($C537,[25]PSP!$C:$C,[25]PSP!$CW:$CW)</f>
        <v>0.17</v>
      </c>
      <c r="CX537" s="28">
        <f t="shared" ref="CX537:CX558" si="1997">TRUNC(CW537*CV537,2)</f>
        <v>0</v>
      </c>
      <c r="CY537" s="29"/>
      <c r="CZ537" s="54">
        <f>_xlfn.XLOOKUP($C537,[25]PSP!$C:$C,[25]PSP!$CZ:$CZ)</f>
        <v>0</v>
      </c>
      <c r="DA537" s="27">
        <f>_xlfn.XLOOKUP($C537,[25]PSP!$C:$C,[25]PSP!$DA:$DA)</f>
        <v>0.17</v>
      </c>
      <c r="DB537" s="28">
        <f t="shared" ref="DB537:DB558" si="1998">TRUNC(DA537*CZ537,2)</f>
        <v>0</v>
      </c>
      <c r="DC537" s="29"/>
      <c r="DD537" s="54">
        <f>_xlfn.XLOOKUP($C537,[25]PSP!$C:$C,[25]PSP!$DD:$DD)</f>
        <v>0</v>
      </c>
      <c r="DE537" s="27">
        <f>_xlfn.XLOOKUP($C537,[25]PSP!$C:$C,[25]PSP!$DE:$DE)</f>
        <v>0.17</v>
      </c>
      <c r="DF537" s="28">
        <f t="shared" ref="DF537:DF558" si="1999">TRUNC(DE537*DD537,2)</f>
        <v>0</v>
      </c>
      <c r="DG537" s="29"/>
      <c r="DH537" s="54">
        <f>_xlfn.XLOOKUP($C537,[25]PSP!$C:$C,[25]PSP!$DH:$DH)</f>
        <v>0</v>
      </c>
      <c r="DI537" s="27">
        <f>_xlfn.XLOOKUP($C537,[25]PSP!$C:$C,[25]PSP!$DI:$DI)</f>
        <v>0.17</v>
      </c>
      <c r="DJ537" s="28">
        <f t="shared" ref="DJ537:DJ558" si="2000">TRUNC(DI537*DH537,2)</f>
        <v>0</v>
      </c>
      <c r="DK537" s="29"/>
      <c r="DL537" s="54">
        <f>_xlfn.XLOOKUP($C537,[25]PSP!$C:$C,[25]PSP!$DL:$DL)</f>
        <v>0</v>
      </c>
      <c r="DM537" s="27">
        <f>_xlfn.XLOOKUP($C537,[25]PSP!$C:$C,[25]PSP!$DM:$DM)</f>
        <v>0.17</v>
      </c>
      <c r="DN537" s="28">
        <f t="shared" ref="DN537:DN558" si="2001">TRUNC(DM537*DL537,2)</f>
        <v>0</v>
      </c>
      <c r="DO537" s="29"/>
      <c r="DP537" s="54">
        <f>_xlfn.XLOOKUP($C537,[25]PSP!$C:$C,[25]PSP!$DP:$DP)</f>
        <v>0</v>
      </c>
      <c r="DQ537" s="27">
        <f>_xlfn.XLOOKUP($C537,[25]PSP!$C:$C,[25]PSP!$DQ:$DQ)</f>
        <v>0.17</v>
      </c>
      <c r="DR537" s="28">
        <f t="shared" ref="DR537:DR558" si="2002">TRUNC(DQ537*DP537,2)</f>
        <v>0</v>
      </c>
      <c r="DS537" s="29"/>
      <c r="DT537" s="54">
        <f>_xlfn.XLOOKUP($C537,[25]PSP!$C:$C,[25]PSP!$DT:$DT)</f>
        <v>0</v>
      </c>
      <c r="DU537" s="27">
        <f>_xlfn.XLOOKUP($C537,[25]PSP!$C:$C,[25]PSP!$DU:$DU)</f>
        <v>0.17</v>
      </c>
      <c r="DV537" s="28">
        <f t="shared" ref="DV537:DV558" si="2003">TRUNC(DU537*DT537,2)</f>
        <v>0</v>
      </c>
      <c r="DW537" s="29"/>
      <c r="DX537" s="54">
        <f>_xlfn.XLOOKUP($C537,[25]PSP!$C:$C,[25]PSP!$DX:$DX)</f>
        <v>0</v>
      </c>
      <c r="DY537" s="27">
        <f>_xlfn.XLOOKUP($C537,[25]PSP!$C:$C,[25]PSP!$DY:$DY)</f>
        <v>0.17</v>
      </c>
      <c r="DZ537" s="28">
        <f t="shared" ref="DZ537:DZ558" si="2004">TRUNC(DY537*DX537,2)</f>
        <v>0</v>
      </c>
      <c r="EA537" s="29"/>
      <c r="EB537" s="54">
        <f>_xlfn.XLOOKUP($C537,[25]PSP!$C:$C,[25]PSP!$EB:$EB)</f>
        <v>0</v>
      </c>
      <c r="EC537" s="27">
        <f>_xlfn.XLOOKUP($C537,[25]PSP!$C:$C,[25]PSP!$EC:$EC)</f>
        <v>0.17</v>
      </c>
      <c r="ED537" s="28">
        <f t="shared" ref="ED537:ED558" si="2005">TRUNC(EC537*EB537,2)</f>
        <v>0</v>
      </c>
      <c r="EE537" s="29"/>
      <c r="EF537" s="54">
        <f>_xlfn.XLOOKUP($C537,[25]PSP!$C:$C,[25]PSP!$EF:$EF)</f>
        <v>0</v>
      </c>
      <c r="EG537" s="27">
        <f>_xlfn.XLOOKUP($C537,[25]PSP!$C:$C,[25]PSP!$EG:$EG)</f>
        <v>0.17</v>
      </c>
      <c r="EH537" s="28">
        <f t="shared" ref="EH537:EH558" si="2006">TRUNC(EG537*EF537,2)</f>
        <v>0</v>
      </c>
      <c r="EI537" s="29"/>
      <c r="EJ537" s="54">
        <f>_xlfn.XLOOKUP($C537,[25]PSP!$C:$C,[25]PSP!$EJ:$EJ)</f>
        <v>0</v>
      </c>
      <c r="EK537" s="27">
        <f>_xlfn.XLOOKUP($C537,[25]PSP!$C:$C,[25]PSP!$EK:$EK)</f>
        <v>0.17</v>
      </c>
      <c r="EL537" s="28">
        <f t="shared" ref="EL537:EL558" si="2007">TRUNC(EK537*EJ537,2)</f>
        <v>0</v>
      </c>
      <c r="EM537" s="29"/>
      <c r="EN537" s="108"/>
      <c r="EO537" s="29">
        <f t="shared" si="1973"/>
        <v>0</v>
      </c>
      <c r="EP537" s="29">
        <f t="shared" si="1937"/>
        <v>0</v>
      </c>
      <c r="EQ537" s="4" t="b">
        <f t="shared" si="1972"/>
        <v>1</v>
      </c>
      <c r="ES537" s="118">
        <f t="shared" si="1868"/>
        <v>1.1767000000000001</v>
      </c>
    </row>
    <row r="538" spans="3:149" ht="14.25" x14ac:dyDescent="0.25">
      <c r="C538" s="24" t="s">
        <v>457</v>
      </c>
      <c r="D538" s="43" t="str">
        <f>_xlfn.XLOOKUP($C538,[25]PSP!$C:$C,[25]PSP!$D:$D)</f>
        <v>RO-40241</v>
      </c>
      <c r="E538" s="24" t="str">
        <f>_xlfn.XLOOKUP($C538,[25]PSP!$C:$C,[25]PSP!$E:$E)</f>
        <v>DER/MG</v>
      </c>
      <c r="F538" s="25" t="str">
        <f>_xlfn.XLOOKUP($C538,[25]PSP!$C:$C,[25]PSP!$F:$F)</f>
        <v>COMPACTAÇÃO DE BOTA-FORA A 80% PROCTOR NORMAL</v>
      </c>
      <c r="G538" s="26" t="str">
        <f>_xlfn.XLOOKUP($C538,[25]PSP!$C:$C,[25]PSP!$G:$G)</f>
        <v>M3</v>
      </c>
      <c r="H538" s="53">
        <f>_xlfn.XLOOKUP($C538,[25]PSP!$C:$C,[25]PSP!$H:$H)</f>
        <v>0</v>
      </c>
      <c r="I538" s="28">
        <f>_xlfn.XLOOKUP($C538,[25]PSP!$C:$C,[25]PSP!$I:$I)</f>
        <v>0</v>
      </c>
      <c r="J538" s="28">
        <f t="shared" si="1974"/>
        <v>0</v>
      </c>
      <c r="K538" s="29"/>
      <c r="L538" s="54">
        <f>_xlfn.XLOOKUP($C538,[25]PSP!$C:$C,[25]PSP!$L:$L)</f>
        <v>0</v>
      </c>
      <c r="M538" s="27">
        <f>_xlfn.XLOOKUP($C538,[25]PSP!$C:$C,[25]PSP!$M:$M)</f>
        <v>2.12</v>
      </c>
      <c r="N538" s="28">
        <f t="shared" si="1975"/>
        <v>0</v>
      </c>
      <c r="O538" s="29"/>
      <c r="P538" s="54">
        <f>_xlfn.XLOOKUP($C538,[25]PSP!$C:$C,[25]PSP!$P:$P)</f>
        <v>0</v>
      </c>
      <c r="Q538" s="27">
        <f>_xlfn.XLOOKUP($C538,[25]PSP!$C:$C,[25]PSP!$Q:$Q)</f>
        <v>2.12</v>
      </c>
      <c r="R538" s="28">
        <f t="shared" si="1976"/>
        <v>0</v>
      </c>
      <c r="S538" s="29"/>
      <c r="T538" s="54">
        <f>_xlfn.XLOOKUP($C538,[25]PSP!$C:$C,[25]PSP!$T:$T)</f>
        <v>0</v>
      </c>
      <c r="U538" s="27">
        <f>_xlfn.XLOOKUP($C538,[25]PSP!$C:$C,[25]PSP!$U:$U)</f>
        <v>2.12</v>
      </c>
      <c r="V538" s="28">
        <f t="shared" si="1977"/>
        <v>0</v>
      </c>
      <c r="W538" s="29"/>
      <c r="X538" s="54">
        <f>_xlfn.XLOOKUP($C538,[25]PSP!$C:$C,[25]PSP!$X:$X)</f>
        <v>0</v>
      </c>
      <c r="Y538" s="27">
        <f>_xlfn.XLOOKUP($C538,[25]PSP!$C:$C,[25]PSP!$Y:$Y)</f>
        <v>2.12</v>
      </c>
      <c r="Z538" s="28">
        <f t="shared" si="1978"/>
        <v>0</v>
      </c>
      <c r="AA538" s="29"/>
      <c r="AB538" s="54">
        <f>_xlfn.XLOOKUP($C538,[25]PSP!$C:$C,[25]PSP!$AB:$AB)</f>
        <v>0</v>
      </c>
      <c r="AC538" s="27">
        <f>_xlfn.XLOOKUP($C538,[25]PSP!$C:$C,[25]PSP!$AC:$AC)</f>
        <v>2.12</v>
      </c>
      <c r="AD538" s="28">
        <f t="shared" si="1979"/>
        <v>0</v>
      </c>
      <c r="AE538" s="29"/>
      <c r="AF538" s="54">
        <f>_xlfn.XLOOKUP($C538,[25]PSP!$C:$C,[25]PSP!$AF:$AF)</f>
        <v>0</v>
      </c>
      <c r="AG538" s="27">
        <f>_xlfn.XLOOKUP($C538,[25]PSP!$C:$C,[25]PSP!$AG:$AG)</f>
        <v>2.12</v>
      </c>
      <c r="AH538" s="28">
        <f t="shared" si="1980"/>
        <v>0</v>
      </c>
      <c r="AI538" s="29"/>
      <c r="AJ538" s="54">
        <f>_xlfn.XLOOKUP($C538,[25]PSP!$C:$C,[25]PSP!$AJ:$AJ)</f>
        <v>0</v>
      </c>
      <c r="AK538" s="27">
        <f>_xlfn.XLOOKUP($C538,[25]PSP!$C:$C,[25]PSP!$AK:$AK)</f>
        <v>2.12</v>
      </c>
      <c r="AL538" s="28">
        <f t="shared" si="1981"/>
        <v>0</v>
      </c>
      <c r="AM538" s="29"/>
      <c r="AN538" s="54">
        <f>_xlfn.XLOOKUP($C538,[25]PSP!$C:$C,[25]PSP!$AN:$AN)</f>
        <v>0</v>
      </c>
      <c r="AO538" s="27">
        <f>_xlfn.XLOOKUP($C538,[25]PSP!$C:$C,[25]PSP!$AO:$AO)</f>
        <v>2.12</v>
      </c>
      <c r="AP538" s="28">
        <f t="shared" si="1982"/>
        <v>0</v>
      </c>
      <c r="AQ538" s="29"/>
      <c r="AR538" s="54">
        <f>_xlfn.XLOOKUP($C538,[25]PSP!$C:$C,[25]PSP!$AR:$AR)</f>
        <v>0</v>
      </c>
      <c r="AS538" s="27">
        <f>_xlfn.XLOOKUP($C538,[25]PSP!$C:$C,[25]PSP!$AS:$AS)</f>
        <v>2.12</v>
      </c>
      <c r="AT538" s="28">
        <f t="shared" si="1983"/>
        <v>0</v>
      </c>
      <c r="AU538" s="29"/>
      <c r="AV538" s="54">
        <f>_xlfn.XLOOKUP($C538,[25]PSP!$C:$C,[25]PSP!$AV:$AV)</f>
        <v>0</v>
      </c>
      <c r="AW538" s="27">
        <f>_xlfn.XLOOKUP($C538,[25]PSP!$C:$C,[25]PSP!$AW:$AW)</f>
        <v>2.12</v>
      </c>
      <c r="AX538" s="28">
        <f t="shared" si="1984"/>
        <v>0</v>
      </c>
      <c r="AY538" s="29"/>
      <c r="AZ538" s="54">
        <f>_xlfn.XLOOKUP($C538,[25]PSP!$C:$C,[25]PSP!$AZ:$AZ)</f>
        <v>0</v>
      </c>
      <c r="BA538" s="27">
        <f>_xlfn.XLOOKUP($C538,[25]PSP!$C:$C,[25]PSP!$BA:$BA)</f>
        <v>2.12</v>
      </c>
      <c r="BB538" s="28">
        <f t="shared" si="1985"/>
        <v>0</v>
      </c>
      <c r="BC538" s="29"/>
      <c r="BD538" s="54">
        <f>_xlfn.XLOOKUP($C538,[25]PSP!$C:$C,[25]PSP!$BD:$BD)</f>
        <v>0</v>
      </c>
      <c r="BE538" s="27">
        <f>_xlfn.XLOOKUP($C538,[25]PSP!$C:$C,[25]PSP!$BE:$BE)</f>
        <v>2.12</v>
      </c>
      <c r="BF538" s="28">
        <f t="shared" si="1986"/>
        <v>0</v>
      </c>
      <c r="BG538" s="29"/>
      <c r="BH538" s="54">
        <f>_xlfn.XLOOKUP($C538,[25]PSP!$C:$C,[25]PSP!$BH:$BH)</f>
        <v>0</v>
      </c>
      <c r="BI538" s="27">
        <f>_xlfn.XLOOKUP($C538,[25]PSP!$C:$C,[25]PSP!$BI:$BI)</f>
        <v>2.12</v>
      </c>
      <c r="BJ538" s="28">
        <f t="shared" si="1987"/>
        <v>0</v>
      </c>
      <c r="BK538" s="29"/>
      <c r="BL538" s="54">
        <f>_xlfn.XLOOKUP($C538,[25]PSP!$C:$C,[25]PSP!$BL:$BL)</f>
        <v>0</v>
      </c>
      <c r="BM538" s="27">
        <f>_xlfn.XLOOKUP($C538,[25]PSP!$C:$C,[25]PSP!$BM:$BM)</f>
        <v>2.12</v>
      </c>
      <c r="BN538" s="28">
        <f t="shared" si="1988"/>
        <v>0</v>
      </c>
      <c r="BO538" s="29"/>
      <c r="BP538" s="54">
        <f>_xlfn.XLOOKUP($C538,[25]PSP!$C:$C,[25]PSP!$BP:$BP)</f>
        <v>0</v>
      </c>
      <c r="BQ538" s="27">
        <f>_xlfn.XLOOKUP($C538,[25]PSP!$C:$C,[25]PSP!$BQ:$BQ)</f>
        <v>2.12</v>
      </c>
      <c r="BR538" s="28">
        <f t="shared" si="1989"/>
        <v>0</v>
      </c>
      <c r="BS538" s="29"/>
      <c r="BT538" s="54">
        <f>_xlfn.XLOOKUP($C538,[25]PSP!$C:$C,[25]PSP!$BT:$BT)</f>
        <v>0</v>
      </c>
      <c r="BU538" s="27">
        <f>_xlfn.XLOOKUP($C538,[25]PSP!$C:$C,[25]PSP!$BU:$BU)</f>
        <v>2.12</v>
      </c>
      <c r="BV538" s="28">
        <f t="shared" si="1990"/>
        <v>0</v>
      </c>
      <c r="BW538" s="29"/>
      <c r="BX538" s="54">
        <f>_xlfn.XLOOKUP($C538,[25]PSP!$C:$C,[25]PSP!$BX:$BX)</f>
        <v>0</v>
      </c>
      <c r="BY538" s="27">
        <f>_xlfn.XLOOKUP($C538,[25]PSP!$C:$C,[25]PSP!$BY:$BY)</f>
        <v>2.12</v>
      </c>
      <c r="BZ538" s="28">
        <f t="shared" si="1991"/>
        <v>0</v>
      </c>
      <c r="CA538" s="29"/>
      <c r="CB538" s="54">
        <f>_xlfn.XLOOKUP($C538,[25]PSP!$C:$C,[25]PSP!$CB:$CB)</f>
        <v>0</v>
      </c>
      <c r="CC538" s="27">
        <f>_xlfn.XLOOKUP($C538,[25]PSP!$C:$C,[25]PSP!$CC:$CC)</f>
        <v>2.12</v>
      </c>
      <c r="CD538" s="28">
        <f t="shared" si="1992"/>
        <v>0</v>
      </c>
      <c r="CE538" s="29"/>
      <c r="CF538" s="54">
        <f>_xlfn.XLOOKUP($C538,[25]PSP!$C:$C,[25]PSP!$CF:$CF)</f>
        <v>0</v>
      </c>
      <c r="CG538" s="27">
        <f>_xlfn.XLOOKUP($C538,[25]PSP!$C:$C,[25]PSP!$CG:$CG)</f>
        <v>2.12</v>
      </c>
      <c r="CH538" s="28">
        <f t="shared" si="1993"/>
        <v>0</v>
      </c>
      <c r="CI538" s="29"/>
      <c r="CJ538" s="54">
        <f>_xlfn.XLOOKUP($C538,[25]PSP!$C:$C,[25]PSP!$CJ:$CJ)</f>
        <v>0</v>
      </c>
      <c r="CK538" s="27">
        <f>_xlfn.XLOOKUP($C538,[25]PSP!$C:$C,[25]PSP!$CK:$CK)</f>
        <v>2.12</v>
      </c>
      <c r="CL538" s="28">
        <f t="shared" si="1994"/>
        <v>0</v>
      </c>
      <c r="CM538" s="29"/>
      <c r="CN538" s="54">
        <f>_xlfn.XLOOKUP($C538,[25]PSP!$C:$C,[25]PSP!$CN:$CN)</f>
        <v>0</v>
      </c>
      <c r="CO538" s="27">
        <f>_xlfn.XLOOKUP($C538,[25]PSP!$C:$C,[25]PSP!$CO:$CO)</f>
        <v>2.12</v>
      </c>
      <c r="CP538" s="28">
        <f t="shared" si="1995"/>
        <v>0</v>
      </c>
      <c r="CQ538" s="29"/>
      <c r="CR538" s="54">
        <f>_xlfn.XLOOKUP($C538,[25]PSP!$C:$C,[25]PSP!$CR:$CR)</f>
        <v>0</v>
      </c>
      <c r="CS538" s="27">
        <f>_xlfn.XLOOKUP($C538,[25]PSP!$C:$C,[25]PSP!$CS:$CS)</f>
        <v>2.12</v>
      </c>
      <c r="CT538" s="28">
        <f t="shared" si="1996"/>
        <v>0</v>
      </c>
      <c r="CU538" s="29"/>
      <c r="CV538" s="54">
        <f>_xlfn.XLOOKUP($C538,[25]PSP!$C:$C,[25]PSP!$CV:$CV)</f>
        <v>0</v>
      </c>
      <c r="CW538" s="27">
        <f>_xlfn.XLOOKUP($C538,[25]PSP!$C:$C,[25]PSP!$CW:$CW)</f>
        <v>2.12</v>
      </c>
      <c r="CX538" s="28">
        <f t="shared" si="1997"/>
        <v>0</v>
      </c>
      <c r="CY538" s="29"/>
      <c r="CZ538" s="54">
        <f>_xlfn.XLOOKUP($C538,[25]PSP!$C:$C,[25]PSP!$CZ:$CZ)</f>
        <v>0</v>
      </c>
      <c r="DA538" s="27">
        <f>_xlfn.XLOOKUP($C538,[25]PSP!$C:$C,[25]PSP!$DA:$DA)</f>
        <v>2.12</v>
      </c>
      <c r="DB538" s="28">
        <f t="shared" si="1998"/>
        <v>0</v>
      </c>
      <c r="DC538" s="29"/>
      <c r="DD538" s="54">
        <f>_xlfn.XLOOKUP($C538,[25]PSP!$C:$C,[25]PSP!$DD:$DD)</f>
        <v>0</v>
      </c>
      <c r="DE538" s="27">
        <f>_xlfn.XLOOKUP($C538,[25]PSP!$C:$C,[25]PSP!$DE:$DE)</f>
        <v>2.12</v>
      </c>
      <c r="DF538" s="28">
        <f t="shared" si="1999"/>
        <v>0</v>
      </c>
      <c r="DG538" s="29"/>
      <c r="DH538" s="54">
        <f>_xlfn.XLOOKUP($C538,[25]PSP!$C:$C,[25]PSP!$DH:$DH)</f>
        <v>0</v>
      </c>
      <c r="DI538" s="27">
        <f>_xlfn.XLOOKUP($C538,[25]PSP!$C:$C,[25]PSP!$DI:$DI)</f>
        <v>2.12</v>
      </c>
      <c r="DJ538" s="28">
        <f t="shared" si="2000"/>
        <v>0</v>
      </c>
      <c r="DK538" s="29"/>
      <c r="DL538" s="54">
        <f>_xlfn.XLOOKUP($C538,[25]PSP!$C:$C,[25]PSP!$DL:$DL)</f>
        <v>0</v>
      </c>
      <c r="DM538" s="27">
        <f>_xlfn.XLOOKUP($C538,[25]PSP!$C:$C,[25]PSP!$DM:$DM)</f>
        <v>2.12</v>
      </c>
      <c r="DN538" s="28">
        <f t="shared" si="2001"/>
        <v>0</v>
      </c>
      <c r="DO538" s="29"/>
      <c r="DP538" s="54">
        <f>_xlfn.XLOOKUP($C538,[25]PSP!$C:$C,[25]PSP!$DP:$DP)</f>
        <v>0</v>
      </c>
      <c r="DQ538" s="27">
        <f>_xlfn.XLOOKUP($C538,[25]PSP!$C:$C,[25]PSP!$DQ:$DQ)</f>
        <v>2.12</v>
      </c>
      <c r="DR538" s="28">
        <f t="shared" si="2002"/>
        <v>0</v>
      </c>
      <c r="DS538" s="29"/>
      <c r="DT538" s="54">
        <f>_xlfn.XLOOKUP($C538,[25]PSP!$C:$C,[25]PSP!$DT:$DT)</f>
        <v>0</v>
      </c>
      <c r="DU538" s="27">
        <f>_xlfn.XLOOKUP($C538,[25]PSP!$C:$C,[25]PSP!$DU:$DU)</f>
        <v>2.12</v>
      </c>
      <c r="DV538" s="28">
        <f t="shared" si="2003"/>
        <v>0</v>
      </c>
      <c r="DW538" s="29"/>
      <c r="DX538" s="54">
        <f>_xlfn.XLOOKUP($C538,[25]PSP!$C:$C,[25]PSP!$DX:$DX)</f>
        <v>0</v>
      </c>
      <c r="DY538" s="27">
        <f>_xlfn.XLOOKUP($C538,[25]PSP!$C:$C,[25]PSP!$DY:$DY)</f>
        <v>2.12</v>
      </c>
      <c r="DZ538" s="28">
        <f t="shared" si="2004"/>
        <v>0</v>
      </c>
      <c r="EA538" s="29"/>
      <c r="EB538" s="54">
        <f>_xlfn.XLOOKUP($C538,[25]PSP!$C:$C,[25]PSP!$EB:$EB)</f>
        <v>0</v>
      </c>
      <c r="EC538" s="27">
        <f>_xlfn.XLOOKUP($C538,[25]PSP!$C:$C,[25]PSP!$EC:$EC)</f>
        <v>2.12</v>
      </c>
      <c r="ED538" s="28">
        <f t="shared" si="2005"/>
        <v>0</v>
      </c>
      <c r="EE538" s="29"/>
      <c r="EF538" s="54">
        <f>_xlfn.XLOOKUP($C538,[25]PSP!$C:$C,[25]PSP!$EF:$EF)</f>
        <v>0</v>
      </c>
      <c r="EG538" s="27">
        <f>_xlfn.XLOOKUP($C538,[25]PSP!$C:$C,[25]PSP!$EG:$EG)</f>
        <v>2.12</v>
      </c>
      <c r="EH538" s="28">
        <f t="shared" si="2006"/>
        <v>0</v>
      </c>
      <c r="EI538" s="29"/>
      <c r="EJ538" s="54">
        <f>_xlfn.XLOOKUP($C538,[25]PSP!$C:$C,[25]PSP!$EJ:$EJ)</f>
        <v>0</v>
      </c>
      <c r="EK538" s="27">
        <f>_xlfn.XLOOKUP($C538,[25]PSP!$C:$C,[25]PSP!$EK:$EK)</f>
        <v>2.12</v>
      </c>
      <c r="EL538" s="28">
        <f t="shared" si="2007"/>
        <v>0</v>
      </c>
      <c r="EM538" s="29"/>
      <c r="EN538" s="108"/>
      <c r="EO538" s="29">
        <f t="shared" si="1973"/>
        <v>0</v>
      </c>
      <c r="EP538" s="29">
        <f t="shared" si="1937"/>
        <v>0</v>
      </c>
      <c r="EQ538" s="4" t="b">
        <f t="shared" si="1972"/>
        <v>1</v>
      </c>
      <c r="ES538" s="118">
        <f t="shared" si="1868"/>
        <v>1.1767000000000001</v>
      </c>
    </row>
    <row r="539" spans="3:149" ht="14.25" x14ac:dyDescent="0.25">
      <c r="C539" s="24" t="s">
        <v>458</v>
      </c>
      <c r="D539" s="43">
        <f>_xlfn.XLOOKUP($C539,[25]PSP!$C:$C,[25]PSP!$D:$D)</f>
        <v>4413905</v>
      </c>
      <c r="E539" s="24" t="str">
        <f>_xlfn.XLOOKUP($C539,[25]PSP!$C:$C,[25]PSP!$E:$E)</f>
        <v>SICRO SERVIÇO</v>
      </c>
      <c r="F539" s="25" t="str">
        <f>_xlfn.XLOOKUP($C539,[25]PSP!$C:$C,[25]PSP!$F:$F)</f>
        <v>HIDROSSEMEADURA</v>
      </c>
      <c r="G539" s="26" t="str">
        <f>_xlfn.XLOOKUP($C539,[25]PSP!$C:$C,[25]PSP!$G:$G)</f>
        <v>M²</v>
      </c>
      <c r="H539" s="53">
        <f>_xlfn.XLOOKUP($C539,[25]PSP!$C:$C,[25]PSP!$H:$H)</f>
        <v>0</v>
      </c>
      <c r="I539" s="28">
        <f>_xlfn.XLOOKUP($C539,[25]PSP!$C:$C,[25]PSP!$I:$I)</f>
        <v>0</v>
      </c>
      <c r="J539" s="28">
        <f t="shared" si="1974"/>
        <v>0</v>
      </c>
      <c r="K539" s="29"/>
      <c r="L539" s="54">
        <f>_xlfn.XLOOKUP($C539,[25]PSP!$C:$C,[25]PSP!$L:$L)</f>
        <v>0</v>
      </c>
      <c r="M539" s="27">
        <f>_xlfn.XLOOKUP($C539,[25]PSP!$C:$C,[25]PSP!$M:$M)</f>
        <v>2.76</v>
      </c>
      <c r="N539" s="28">
        <f t="shared" si="1975"/>
        <v>0</v>
      </c>
      <c r="O539" s="29"/>
      <c r="P539" s="54">
        <f>_xlfn.XLOOKUP($C539,[25]PSP!$C:$C,[25]PSP!$P:$P)</f>
        <v>0</v>
      </c>
      <c r="Q539" s="27">
        <f>_xlfn.XLOOKUP($C539,[25]PSP!$C:$C,[25]PSP!$Q:$Q)</f>
        <v>2.76</v>
      </c>
      <c r="R539" s="28">
        <f t="shared" si="1976"/>
        <v>0</v>
      </c>
      <c r="S539" s="29"/>
      <c r="T539" s="54">
        <f>_xlfn.XLOOKUP($C539,[25]PSP!$C:$C,[25]PSP!$T:$T)</f>
        <v>0</v>
      </c>
      <c r="U539" s="27">
        <f>_xlfn.XLOOKUP($C539,[25]PSP!$C:$C,[25]PSP!$U:$U)</f>
        <v>2.76</v>
      </c>
      <c r="V539" s="28">
        <f t="shared" si="1977"/>
        <v>0</v>
      </c>
      <c r="W539" s="29"/>
      <c r="X539" s="54">
        <f>_xlfn.XLOOKUP($C539,[25]PSP!$C:$C,[25]PSP!$X:$X)</f>
        <v>0</v>
      </c>
      <c r="Y539" s="27">
        <f>_xlfn.XLOOKUP($C539,[25]PSP!$C:$C,[25]PSP!$Y:$Y)</f>
        <v>2.76</v>
      </c>
      <c r="Z539" s="28">
        <f t="shared" si="1978"/>
        <v>0</v>
      </c>
      <c r="AA539" s="29"/>
      <c r="AB539" s="54">
        <f>_xlfn.XLOOKUP($C539,[25]PSP!$C:$C,[25]PSP!$AB:$AB)</f>
        <v>0</v>
      </c>
      <c r="AC539" s="27">
        <f>_xlfn.XLOOKUP($C539,[25]PSP!$C:$C,[25]PSP!$AC:$AC)</f>
        <v>2.76</v>
      </c>
      <c r="AD539" s="28">
        <f t="shared" si="1979"/>
        <v>0</v>
      </c>
      <c r="AE539" s="29"/>
      <c r="AF539" s="54">
        <f>_xlfn.XLOOKUP($C539,[25]PSP!$C:$C,[25]PSP!$AF:$AF)</f>
        <v>0</v>
      </c>
      <c r="AG539" s="27">
        <f>_xlfn.XLOOKUP($C539,[25]PSP!$C:$C,[25]PSP!$AG:$AG)</f>
        <v>2.76</v>
      </c>
      <c r="AH539" s="28">
        <f t="shared" si="1980"/>
        <v>0</v>
      </c>
      <c r="AI539" s="29"/>
      <c r="AJ539" s="54">
        <f>_xlfn.XLOOKUP($C539,[25]PSP!$C:$C,[25]PSP!$AJ:$AJ)</f>
        <v>0</v>
      </c>
      <c r="AK539" s="27">
        <f>_xlfn.XLOOKUP($C539,[25]PSP!$C:$C,[25]PSP!$AK:$AK)</f>
        <v>2.76</v>
      </c>
      <c r="AL539" s="28">
        <f t="shared" si="1981"/>
        <v>0</v>
      </c>
      <c r="AM539" s="29"/>
      <c r="AN539" s="54">
        <f>_xlfn.XLOOKUP($C539,[25]PSP!$C:$C,[25]PSP!$AN:$AN)</f>
        <v>0</v>
      </c>
      <c r="AO539" s="27">
        <f>_xlfn.XLOOKUP($C539,[25]PSP!$C:$C,[25]PSP!$AO:$AO)</f>
        <v>2.76</v>
      </c>
      <c r="AP539" s="28">
        <f t="shared" si="1982"/>
        <v>0</v>
      </c>
      <c r="AQ539" s="29"/>
      <c r="AR539" s="54">
        <f>_xlfn.XLOOKUP($C539,[25]PSP!$C:$C,[25]PSP!$AR:$AR)</f>
        <v>0</v>
      </c>
      <c r="AS539" s="27">
        <f>_xlfn.XLOOKUP($C539,[25]PSP!$C:$C,[25]PSP!$AS:$AS)</f>
        <v>2.76</v>
      </c>
      <c r="AT539" s="28">
        <f t="shared" si="1983"/>
        <v>0</v>
      </c>
      <c r="AU539" s="29"/>
      <c r="AV539" s="54">
        <f>_xlfn.XLOOKUP($C539,[25]PSP!$C:$C,[25]PSP!$AV:$AV)</f>
        <v>0</v>
      </c>
      <c r="AW539" s="27">
        <f>_xlfn.XLOOKUP($C539,[25]PSP!$C:$C,[25]PSP!$AW:$AW)</f>
        <v>2.76</v>
      </c>
      <c r="AX539" s="28">
        <f t="shared" si="1984"/>
        <v>0</v>
      </c>
      <c r="AY539" s="29"/>
      <c r="AZ539" s="54">
        <f>_xlfn.XLOOKUP($C539,[25]PSP!$C:$C,[25]PSP!$AZ:$AZ)</f>
        <v>0</v>
      </c>
      <c r="BA539" s="27">
        <f>_xlfn.XLOOKUP($C539,[25]PSP!$C:$C,[25]PSP!$BA:$BA)</f>
        <v>2.76</v>
      </c>
      <c r="BB539" s="28">
        <f t="shared" si="1985"/>
        <v>0</v>
      </c>
      <c r="BC539" s="29"/>
      <c r="BD539" s="54">
        <f>_xlfn.XLOOKUP($C539,[25]PSP!$C:$C,[25]PSP!$BD:$BD)</f>
        <v>0</v>
      </c>
      <c r="BE539" s="27">
        <f>_xlfn.XLOOKUP($C539,[25]PSP!$C:$C,[25]PSP!$BE:$BE)</f>
        <v>2.76</v>
      </c>
      <c r="BF539" s="28">
        <f t="shared" si="1986"/>
        <v>0</v>
      </c>
      <c r="BG539" s="29"/>
      <c r="BH539" s="54">
        <f>_xlfn.XLOOKUP($C539,[25]PSP!$C:$C,[25]PSP!$BH:$BH)</f>
        <v>0</v>
      </c>
      <c r="BI539" s="27">
        <f>_xlfn.XLOOKUP($C539,[25]PSP!$C:$C,[25]PSP!$BI:$BI)</f>
        <v>2.76</v>
      </c>
      <c r="BJ539" s="28">
        <f t="shared" si="1987"/>
        <v>0</v>
      </c>
      <c r="BK539" s="29"/>
      <c r="BL539" s="54">
        <f>_xlfn.XLOOKUP($C539,[25]PSP!$C:$C,[25]PSP!$BL:$BL)</f>
        <v>0</v>
      </c>
      <c r="BM539" s="27">
        <f>_xlfn.XLOOKUP($C539,[25]PSP!$C:$C,[25]PSP!$BM:$BM)</f>
        <v>2.76</v>
      </c>
      <c r="BN539" s="28">
        <f t="shared" si="1988"/>
        <v>0</v>
      </c>
      <c r="BO539" s="29"/>
      <c r="BP539" s="54">
        <f>_xlfn.XLOOKUP($C539,[25]PSP!$C:$C,[25]PSP!$BP:$BP)</f>
        <v>0</v>
      </c>
      <c r="BQ539" s="27">
        <f>_xlfn.XLOOKUP($C539,[25]PSP!$C:$C,[25]PSP!$BQ:$BQ)</f>
        <v>2.76</v>
      </c>
      <c r="BR539" s="28">
        <f t="shared" si="1989"/>
        <v>0</v>
      </c>
      <c r="BS539" s="29"/>
      <c r="BT539" s="54">
        <f>_xlfn.XLOOKUP($C539,[25]PSP!$C:$C,[25]PSP!$BT:$BT)</f>
        <v>0</v>
      </c>
      <c r="BU539" s="27">
        <f>_xlfn.XLOOKUP($C539,[25]PSP!$C:$C,[25]PSP!$BU:$BU)</f>
        <v>2.76</v>
      </c>
      <c r="BV539" s="28">
        <f t="shared" si="1990"/>
        <v>0</v>
      </c>
      <c r="BW539" s="29"/>
      <c r="BX539" s="54">
        <f>_xlfn.XLOOKUP($C539,[25]PSP!$C:$C,[25]PSP!$BX:$BX)</f>
        <v>0</v>
      </c>
      <c r="BY539" s="27">
        <f>_xlfn.XLOOKUP($C539,[25]PSP!$C:$C,[25]PSP!$BY:$BY)</f>
        <v>2.76</v>
      </c>
      <c r="BZ539" s="28">
        <f t="shared" si="1991"/>
        <v>0</v>
      </c>
      <c r="CA539" s="29"/>
      <c r="CB539" s="54">
        <f>_xlfn.XLOOKUP($C539,[25]PSP!$C:$C,[25]PSP!$CB:$CB)</f>
        <v>0</v>
      </c>
      <c r="CC539" s="27">
        <f>_xlfn.XLOOKUP($C539,[25]PSP!$C:$C,[25]PSP!$CC:$CC)</f>
        <v>2.76</v>
      </c>
      <c r="CD539" s="28">
        <f t="shared" si="1992"/>
        <v>0</v>
      </c>
      <c r="CE539" s="29"/>
      <c r="CF539" s="54">
        <f>_xlfn.XLOOKUP($C539,[25]PSP!$C:$C,[25]PSP!$CF:$CF)</f>
        <v>0</v>
      </c>
      <c r="CG539" s="27">
        <f>_xlfn.XLOOKUP($C539,[25]PSP!$C:$C,[25]PSP!$CG:$CG)</f>
        <v>2.76</v>
      </c>
      <c r="CH539" s="28">
        <f t="shared" si="1993"/>
        <v>0</v>
      </c>
      <c r="CI539" s="29"/>
      <c r="CJ539" s="54">
        <f>_xlfn.XLOOKUP($C539,[25]PSP!$C:$C,[25]PSP!$CJ:$CJ)</f>
        <v>0</v>
      </c>
      <c r="CK539" s="27">
        <f>_xlfn.XLOOKUP($C539,[25]PSP!$C:$C,[25]PSP!$CK:$CK)</f>
        <v>2.76</v>
      </c>
      <c r="CL539" s="28">
        <f t="shared" si="1994"/>
        <v>0</v>
      </c>
      <c r="CM539" s="29"/>
      <c r="CN539" s="54">
        <f>_xlfn.XLOOKUP($C539,[25]PSP!$C:$C,[25]PSP!$CN:$CN)</f>
        <v>0</v>
      </c>
      <c r="CO539" s="27">
        <f>_xlfn.XLOOKUP($C539,[25]PSP!$C:$C,[25]PSP!$CO:$CO)</f>
        <v>2.76</v>
      </c>
      <c r="CP539" s="28">
        <f t="shared" si="1995"/>
        <v>0</v>
      </c>
      <c r="CQ539" s="29"/>
      <c r="CR539" s="54">
        <f>_xlfn.XLOOKUP($C539,[25]PSP!$C:$C,[25]PSP!$CR:$CR)</f>
        <v>0</v>
      </c>
      <c r="CS539" s="27">
        <f>_xlfn.XLOOKUP($C539,[25]PSP!$C:$C,[25]PSP!$CS:$CS)</f>
        <v>2.76</v>
      </c>
      <c r="CT539" s="28">
        <f t="shared" si="1996"/>
        <v>0</v>
      </c>
      <c r="CU539" s="29"/>
      <c r="CV539" s="54">
        <f>_xlfn.XLOOKUP($C539,[25]PSP!$C:$C,[25]PSP!$CV:$CV)</f>
        <v>0</v>
      </c>
      <c r="CW539" s="27">
        <f>_xlfn.XLOOKUP($C539,[25]PSP!$C:$C,[25]PSP!$CW:$CW)</f>
        <v>2.76</v>
      </c>
      <c r="CX539" s="28">
        <f t="shared" si="1997"/>
        <v>0</v>
      </c>
      <c r="CY539" s="29"/>
      <c r="CZ539" s="54">
        <f>_xlfn.XLOOKUP($C539,[25]PSP!$C:$C,[25]PSP!$CZ:$CZ)</f>
        <v>0</v>
      </c>
      <c r="DA539" s="27">
        <f>_xlfn.XLOOKUP($C539,[25]PSP!$C:$C,[25]PSP!$DA:$DA)</f>
        <v>2.76</v>
      </c>
      <c r="DB539" s="28">
        <f t="shared" si="1998"/>
        <v>0</v>
      </c>
      <c r="DC539" s="29"/>
      <c r="DD539" s="54">
        <f>_xlfn.XLOOKUP($C539,[25]PSP!$C:$C,[25]PSP!$DD:$DD)</f>
        <v>0</v>
      </c>
      <c r="DE539" s="27">
        <f>_xlfn.XLOOKUP($C539,[25]PSP!$C:$C,[25]PSP!$DE:$DE)</f>
        <v>2.76</v>
      </c>
      <c r="DF539" s="28">
        <f t="shared" si="1999"/>
        <v>0</v>
      </c>
      <c r="DG539" s="29"/>
      <c r="DH539" s="54">
        <f>_xlfn.XLOOKUP($C539,[25]PSP!$C:$C,[25]PSP!$DH:$DH)</f>
        <v>0</v>
      </c>
      <c r="DI539" s="27">
        <f>_xlfn.XLOOKUP($C539,[25]PSP!$C:$C,[25]PSP!$DI:$DI)</f>
        <v>2.76</v>
      </c>
      <c r="DJ539" s="28">
        <f t="shared" si="2000"/>
        <v>0</v>
      </c>
      <c r="DK539" s="29"/>
      <c r="DL539" s="54">
        <f>_xlfn.XLOOKUP($C539,[25]PSP!$C:$C,[25]PSP!$DL:$DL)</f>
        <v>0</v>
      </c>
      <c r="DM539" s="27">
        <f>_xlfn.XLOOKUP($C539,[25]PSP!$C:$C,[25]PSP!$DM:$DM)</f>
        <v>2.76</v>
      </c>
      <c r="DN539" s="28">
        <f t="shared" si="2001"/>
        <v>0</v>
      </c>
      <c r="DO539" s="29"/>
      <c r="DP539" s="54">
        <f>_xlfn.XLOOKUP($C539,[25]PSP!$C:$C,[25]PSP!$DP:$DP)</f>
        <v>0</v>
      </c>
      <c r="DQ539" s="27">
        <f>_xlfn.XLOOKUP($C539,[25]PSP!$C:$C,[25]PSP!$DQ:$DQ)</f>
        <v>2.76</v>
      </c>
      <c r="DR539" s="28">
        <f t="shared" si="2002"/>
        <v>0</v>
      </c>
      <c r="DS539" s="29"/>
      <c r="DT539" s="54">
        <f>_xlfn.XLOOKUP($C539,[25]PSP!$C:$C,[25]PSP!$DT:$DT)</f>
        <v>0</v>
      </c>
      <c r="DU539" s="27">
        <f>_xlfn.XLOOKUP($C539,[25]PSP!$C:$C,[25]PSP!$DU:$DU)</f>
        <v>2.76</v>
      </c>
      <c r="DV539" s="28">
        <f t="shared" si="2003"/>
        <v>0</v>
      </c>
      <c r="DW539" s="29"/>
      <c r="DX539" s="54">
        <f>_xlfn.XLOOKUP($C539,[25]PSP!$C:$C,[25]PSP!$DX:$DX)</f>
        <v>0</v>
      </c>
      <c r="DY539" s="27">
        <f>_xlfn.XLOOKUP($C539,[25]PSP!$C:$C,[25]PSP!$DY:$DY)</f>
        <v>2.76</v>
      </c>
      <c r="DZ539" s="28">
        <f t="shared" si="2004"/>
        <v>0</v>
      </c>
      <c r="EA539" s="29"/>
      <c r="EB539" s="54">
        <f>_xlfn.XLOOKUP($C539,[25]PSP!$C:$C,[25]PSP!$EB:$EB)</f>
        <v>0</v>
      </c>
      <c r="EC539" s="27">
        <f>_xlfn.XLOOKUP($C539,[25]PSP!$C:$C,[25]PSP!$EC:$EC)</f>
        <v>2.76</v>
      </c>
      <c r="ED539" s="28">
        <f t="shared" si="2005"/>
        <v>0</v>
      </c>
      <c r="EE539" s="29"/>
      <c r="EF539" s="54">
        <f>_xlfn.XLOOKUP($C539,[25]PSP!$C:$C,[25]PSP!$EF:$EF)</f>
        <v>0</v>
      </c>
      <c r="EG539" s="27">
        <f>_xlfn.XLOOKUP($C539,[25]PSP!$C:$C,[25]PSP!$EG:$EG)</f>
        <v>2.76</v>
      </c>
      <c r="EH539" s="28">
        <f t="shared" si="2006"/>
        <v>0</v>
      </c>
      <c r="EI539" s="29"/>
      <c r="EJ539" s="54">
        <f>_xlfn.XLOOKUP($C539,[25]PSP!$C:$C,[25]PSP!$EJ:$EJ)</f>
        <v>0</v>
      </c>
      <c r="EK539" s="27">
        <f>_xlfn.XLOOKUP($C539,[25]PSP!$C:$C,[25]PSP!$EK:$EK)</f>
        <v>2.76</v>
      </c>
      <c r="EL539" s="28">
        <f t="shared" si="2007"/>
        <v>0</v>
      </c>
      <c r="EM539" s="29"/>
      <c r="EN539" s="108"/>
      <c r="EO539" s="29">
        <f t="shared" si="1973"/>
        <v>0</v>
      </c>
      <c r="EP539" s="29">
        <f t="shared" si="1937"/>
        <v>0</v>
      </c>
      <c r="EQ539" s="4" t="b">
        <f t="shared" si="1972"/>
        <v>1</v>
      </c>
      <c r="ES539" s="118">
        <f t="shared" si="1868"/>
        <v>1.1767000000000001</v>
      </c>
    </row>
    <row r="540" spans="3:149" ht="21" x14ac:dyDescent="0.25">
      <c r="C540" s="24" t="s">
        <v>459</v>
      </c>
      <c r="D540" s="43">
        <f>_xlfn.XLOOKUP($C540,[25]PSP!$C:$C,[25]PSP!$D:$D)</f>
        <v>5914374</v>
      </c>
      <c r="E540" s="24" t="str">
        <f>_xlfn.XLOOKUP($C540,[25]PSP!$C:$C,[25]PSP!$E:$E)</f>
        <v>SICRO SERVIÇO</v>
      </c>
      <c r="F540" s="25" t="str">
        <f>_xlfn.XLOOKUP($C540,[25]PSP!$C:$C,[25]PSP!$F:$F)</f>
        <v>TRANSPORTE COM CAMINHÃO BASCULANTE DE 10 M³ - RODOVIA EM REVESTIMENTO PRIMÁRIO</v>
      </c>
      <c r="G540" s="26" t="str">
        <f>_xlfn.XLOOKUP($C540,[25]PSP!$C:$C,[25]PSP!$G:$G)</f>
        <v>TKM</v>
      </c>
      <c r="H540" s="53">
        <f>_xlfn.XLOOKUP($C540,[25]PSP!$C:$C,[25]PSP!$H:$H)</f>
        <v>0</v>
      </c>
      <c r="I540" s="28">
        <f>_xlfn.XLOOKUP($C540,[25]PSP!$C:$C,[25]PSP!$I:$I)</f>
        <v>0</v>
      </c>
      <c r="J540" s="28">
        <f t="shared" si="1974"/>
        <v>0</v>
      </c>
      <c r="K540" s="29"/>
      <c r="L540" s="54">
        <f>_xlfn.XLOOKUP($C540,[25]PSP!$C:$C,[25]PSP!$L:$L)</f>
        <v>0</v>
      </c>
      <c r="M540" s="27">
        <f>_xlfn.XLOOKUP($C540,[25]PSP!$C:$C,[25]PSP!$M:$M)</f>
        <v>0.5</v>
      </c>
      <c r="N540" s="28">
        <f t="shared" si="1975"/>
        <v>0</v>
      </c>
      <c r="O540" s="29"/>
      <c r="P540" s="54">
        <f>_xlfn.XLOOKUP($C540,[25]PSP!$C:$C,[25]PSP!$P:$P)</f>
        <v>0</v>
      </c>
      <c r="Q540" s="27">
        <f>_xlfn.XLOOKUP($C540,[25]PSP!$C:$C,[25]PSP!$Q:$Q)</f>
        <v>0.5</v>
      </c>
      <c r="R540" s="28">
        <f t="shared" si="1976"/>
        <v>0</v>
      </c>
      <c r="S540" s="29"/>
      <c r="T540" s="54">
        <f>_xlfn.XLOOKUP($C540,[25]PSP!$C:$C,[25]PSP!$T:$T)</f>
        <v>0</v>
      </c>
      <c r="U540" s="27">
        <f>_xlfn.XLOOKUP($C540,[25]PSP!$C:$C,[25]PSP!$U:$U)</f>
        <v>0.5</v>
      </c>
      <c r="V540" s="28">
        <f t="shared" si="1977"/>
        <v>0</v>
      </c>
      <c r="W540" s="29"/>
      <c r="X540" s="54">
        <f>_xlfn.XLOOKUP($C540,[25]PSP!$C:$C,[25]PSP!$X:$X)</f>
        <v>0</v>
      </c>
      <c r="Y540" s="27">
        <f>_xlfn.XLOOKUP($C540,[25]PSP!$C:$C,[25]PSP!$Y:$Y)</f>
        <v>0.5</v>
      </c>
      <c r="Z540" s="28">
        <f t="shared" si="1978"/>
        <v>0</v>
      </c>
      <c r="AA540" s="29"/>
      <c r="AB540" s="54">
        <f>_xlfn.XLOOKUP($C540,[25]PSP!$C:$C,[25]PSP!$AB:$AB)</f>
        <v>0</v>
      </c>
      <c r="AC540" s="27">
        <f>_xlfn.XLOOKUP($C540,[25]PSP!$C:$C,[25]PSP!$AC:$AC)</f>
        <v>0.5</v>
      </c>
      <c r="AD540" s="28">
        <f t="shared" si="1979"/>
        <v>0</v>
      </c>
      <c r="AE540" s="29"/>
      <c r="AF540" s="54">
        <f>_xlfn.XLOOKUP($C540,[25]PSP!$C:$C,[25]PSP!$AF:$AF)</f>
        <v>0</v>
      </c>
      <c r="AG540" s="27">
        <f>_xlfn.XLOOKUP($C540,[25]PSP!$C:$C,[25]PSP!$AG:$AG)</f>
        <v>0.5</v>
      </c>
      <c r="AH540" s="28">
        <f t="shared" si="1980"/>
        <v>0</v>
      </c>
      <c r="AI540" s="29"/>
      <c r="AJ540" s="54">
        <f>_xlfn.XLOOKUP($C540,[25]PSP!$C:$C,[25]PSP!$AJ:$AJ)</f>
        <v>0</v>
      </c>
      <c r="AK540" s="27">
        <f>_xlfn.XLOOKUP($C540,[25]PSP!$C:$C,[25]PSP!$AK:$AK)</f>
        <v>0.5</v>
      </c>
      <c r="AL540" s="28">
        <f t="shared" si="1981"/>
        <v>0</v>
      </c>
      <c r="AM540" s="29"/>
      <c r="AN540" s="54">
        <f>_xlfn.XLOOKUP($C540,[25]PSP!$C:$C,[25]PSP!$AN:$AN)</f>
        <v>0</v>
      </c>
      <c r="AO540" s="27">
        <f>_xlfn.XLOOKUP($C540,[25]PSP!$C:$C,[25]PSP!$AO:$AO)</f>
        <v>0.5</v>
      </c>
      <c r="AP540" s="28">
        <f t="shared" si="1982"/>
        <v>0</v>
      </c>
      <c r="AQ540" s="29"/>
      <c r="AR540" s="54">
        <f>_xlfn.XLOOKUP($C540,[25]PSP!$C:$C,[25]PSP!$AR:$AR)</f>
        <v>0</v>
      </c>
      <c r="AS540" s="27">
        <f>_xlfn.XLOOKUP($C540,[25]PSP!$C:$C,[25]PSP!$AS:$AS)</f>
        <v>0.5</v>
      </c>
      <c r="AT540" s="28">
        <f t="shared" si="1983"/>
        <v>0</v>
      </c>
      <c r="AU540" s="29"/>
      <c r="AV540" s="54">
        <f>_xlfn.XLOOKUP($C540,[25]PSP!$C:$C,[25]PSP!$AV:$AV)</f>
        <v>0</v>
      </c>
      <c r="AW540" s="27">
        <f>_xlfn.XLOOKUP($C540,[25]PSP!$C:$C,[25]PSP!$AW:$AW)</f>
        <v>0.5</v>
      </c>
      <c r="AX540" s="28">
        <f t="shared" si="1984"/>
        <v>0</v>
      </c>
      <c r="AY540" s="29"/>
      <c r="AZ540" s="54">
        <f>_xlfn.XLOOKUP($C540,[25]PSP!$C:$C,[25]PSP!$AZ:$AZ)</f>
        <v>0</v>
      </c>
      <c r="BA540" s="27">
        <f>_xlfn.XLOOKUP($C540,[25]PSP!$C:$C,[25]PSP!$BA:$BA)</f>
        <v>0.5</v>
      </c>
      <c r="BB540" s="28">
        <f t="shared" si="1985"/>
        <v>0</v>
      </c>
      <c r="BC540" s="29"/>
      <c r="BD540" s="54">
        <f>_xlfn.XLOOKUP($C540,[25]PSP!$C:$C,[25]PSP!$BD:$BD)</f>
        <v>0</v>
      </c>
      <c r="BE540" s="27">
        <f>_xlfn.XLOOKUP($C540,[25]PSP!$C:$C,[25]PSP!$BE:$BE)</f>
        <v>0.5</v>
      </c>
      <c r="BF540" s="28">
        <f t="shared" si="1986"/>
        <v>0</v>
      </c>
      <c r="BG540" s="29"/>
      <c r="BH540" s="54">
        <f>_xlfn.XLOOKUP($C540,[25]PSP!$C:$C,[25]PSP!$BH:$BH)</f>
        <v>0</v>
      </c>
      <c r="BI540" s="27">
        <f>_xlfn.XLOOKUP($C540,[25]PSP!$C:$C,[25]PSP!$BI:$BI)</f>
        <v>0.5</v>
      </c>
      <c r="BJ540" s="28">
        <f t="shared" si="1987"/>
        <v>0</v>
      </c>
      <c r="BK540" s="29"/>
      <c r="BL540" s="54">
        <f>_xlfn.XLOOKUP($C540,[25]PSP!$C:$C,[25]PSP!$BL:$BL)</f>
        <v>0</v>
      </c>
      <c r="BM540" s="27">
        <f>_xlfn.XLOOKUP($C540,[25]PSP!$C:$C,[25]PSP!$BM:$BM)</f>
        <v>0.5</v>
      </c>
      <c r="BN540" s="28">
        <f t="shared" si="1988"/>
        <v>0</v>
      </c>
      <c r="BO540" s="29"/>
      <c r="BP540" s="54">
        <f>_xlfn.XLOOKUP($C540,[25]PSP!$C:$C,[25]PSP!$BP:$BP)</f>
        <v>0</v>
      </c>
      <c r="BQ540" s="27">
        <f>_xlfn.XLOOKUP($C540,[25]PSP!$C:$C,[25]PSP!$BQ:$BQ)</f>
        <v>0.5</v>
      </c>
      <c r="BR540" s="28">
        <f t="shared" si="1989"/>
        <v>0</v>
      </c>
      <c r="BS540" s="29"/>
      <c r="BT540" s="54">
        <f>_xlfn.XLOOKUP($C540,[25]PSP!$C:$C,[25]PSP!$BT:$BT)</f>
        <v>0</v>
      </c>
      <c r="BU540" s="27">
        <f>_xlfn.XLOOKUP($C540,[25]PSP!$C:$C,[25]PSP!$BU:$BU)</f>
        <v>0.5</v>
      </c>
      <c r="BV540" s="28">
        <f t="shared" si="1990"/>
        <v>0</v>
      </c>
      <c r="BW540" s="29"/>
      <c r="BX540" s="54">
        <f>_xlfn.XLOOKUP($C540,[25]PSP!$C:$C,[25]PSP!$BX:$BX)</f>
        <v>0</v>
      </c>
      <c r="BY540" s="27">
        <f>_xlfn.XLOOKUP($C540,[25]PSP!$C:$C,[25]PSP!$BY:$BY)</f>
        <v>0.5</v>
      </c>
      <c r="BZ540" s="28">
        <f t="shared" si="1991"/>
        <v>0</v>
      </c>
      <c r="CA540" s="29"/>
      <c r="CB540" s="54">
        <f>_xlfn.XLOOKUP($C540,[25]PSP!$C:$C,[25]PSP!$CB:$CB)</f>
        <v>0</v>
      </c>
      <c r="CC540" s="27">
        <f>_xlfn.XLOOKUP($C540,[25]PSP!$C:$C,[25]PSP!$CC:$CC)</f>
        <v>0.5</v>
      </c>
      <c r="CD540" s="28">
        <f t="shared" si="1992"/>
        <v>0</v>
      </c>
      <c r="CE540" s="29"/>
      <c r="CF540" s="54">
        <f>_xlfn.XLOOKUP($C540,[25]PSP!$C:$C,[25]PSP!$CF:$CF)</f>
        <v>0</v>
      </c>
      <c r="CG540" s="27">
        <f>_xlfn.XLOOKUP($C540,[25]PSP!$C:$C,[25]PSP!$CG:$CG)</f>
        <v>0.5</v>
      </c>
      <c r="CH540" s="28">
        <f t="shared" si="1993"/>
        <v>0</v>
      </c>
      <c r="CI540" s="29"/>
      <c r="CJ540" s="54">
        <f>_xlfn.XLOOKUP($C540,[25]PSP!$C:$C,[25]PSP!$CJ:$CJ)</f>
        <v>0</v>
      </c>
      <c r="CK540" s="27">
        <f>_xlfn.XLOOKUP($C540,[25]PSP!$C:$C,[25]PSP!$CK:$CK)</f>
        <v>0.5</v>
      </c>
      <c r="CL540" s="28">
        <f t="shared" si="1994"/>
        <v>0</v>
      </c>
      <c r="CM540" s="29"/>
      <c r="CN540" s="54">
        <f>_xlfn.XLOOKUP($C540,[25]PSP!$C:$C,[25]PSP!$CN:$CN)</f>
        <v>0</v>
      </c>
      <c r="CO540" s="27">
        <f>_xlfn.XLOOKUP($C540,[25]PSP!$C:$C,[25]PSP!$CO:$CO)</f>
        <v>0.5</v>
      </c>
      <c r="CP540" s="28">
        <f t="shared" si="1995"/>
        <v>0</v>
      </c>
      <c r="CQ540" s="29"/>
      <c r="CR540" s="54">
        <f>_xlfn.XLOOKUP($C540,[25]PSP!$C:$C,[25]PSP!$CR:$CR)</f>
        <v>0</v>
      </c>
      <c r="CS540" s="27">
        <f>_xlfn.XLOOKUP($C540,[25]PSP!$C:$C,[25]PSP!$CS:$CS)</f>
        <v>0.5</v>
      </c>
      <c r="CT540" s="28">
        <f t="shared" si="1996"/>
        <v>0</v>
      </c>
      <c r="CU540" s="29"/>
      <c r="CV540" s="54">
        <f>_xlfn.XLOOKUP($C540,[25]PSP!$C:$C,[25]PSP!$CV:$CV)</f>
        <v>0</v>
      </c>
      <c r="CW540" s="27">
        <f>_xlfn.XLOOKUP($C540,[25]PSP!$C:$C,[25]PSP!$CW:$CW)</f>
        <v>0.5</v>
      </c>
      <c r="CX540" s="28">
        <f t="shared" si="1997"/>
        <v>0</v>
      </c>
      <c r="CY540" s="29"/>
      <c r="CZ540" s="54">
        <f>_xlfn.XLOOKUP($C540,[25]PSP!$C:$C,[25]PSP!$CZ:$CZ)</f>
        <v>0</v>
      </c>
      <c r="DA540" s="27">
        <f>_xlfn.XLOOKUP($C540,[25]PSP!$C:$C,[25]PSP!$DA:$DA)</f>
        <v>0.5</v>
      </c>
      <c r="DB540" s="28">
        <f t="shared" si="1998"/>
        <v>0</v>
      </c>
      <c r="DC540" s="29"/>
      <c r="DD540" s="54">
        <f>_xlfn.XLOOKUP($C540,[25]PSP!$C:$C,[25]PSP!$DD:$DD)</f>
        <v>0</v>
      </c>
      <c r="DE540" s="27">
        <f>_xlfn.XLOOKUP($C540,[25]PSP!$C:$C,[25]PSP!$DE:$DE)</f>
        <v>0.5</v>
      </c>
      <c r="DF540" s="28">
        <f t="shared" si="1999"/>
        <v>0</v>
      </c>
      <c r="DG540" s="29"/>
      <c r="DH540" s="54">
        <f>_xlfn.XLOOKUP($C540,[25]PSP!$C:$C,[25]PSP!$DH:$DH)</f>
        <v>0</v>
      </c>
      <c r="DI540" s="27">
        <f>_xlfn.XLOOKUP($C540,[25]PSP!$C:$C,[25]PSP!$DI:$DI)</f>
        <v>0.5</v>
      </c>
      <c r="DJ540" s="28">
        <f t="shared" si="2000"/>
        <v>0</v>
      </c>
      <c r="DK540" s="29"/>
      <c r="DL540" s="54">
        <f>_xlfn.XLOOKUP($C540,[25]PSP!$C:$C,[25]PSP!$DL:$DL)</f>
        <v>0</v>
      </c>
      <c r="DM540" s="27">
        <f>_xlfn.XLOOKUP($C540,[25]PSP!$C:$C,[25]PSP!$DM:$DM)</f>
        <v>0.5</v>
      </c>
      <c r="DN540" s="28">
        <f t="shared" si="2001"/>
        <v>0</v>
      </c>
      <c r="DO540" s="29"/>
      <c r="DP540" s="54">
        <f>_xlfn.XLOOKUP($C540,[25]PSP!$C:$C,[25]PSP!$DP:$DP)</f>
        <v>0</v>
      </c>
      <c r="DQ540" s="27">
        <f>_xlfn.XLOOKUP($C540,[25]PSP!$C:$C,[25]PSP!$DQ:$DQ)</f>
        <v>0.5</v>
      </c>
      <c r="DR540" s="28">
        <f t="shared" si="2002"/>
        <v>0</v>
      </c>
      <c r="DS540" s="29"/>
      <c r="DT540" s="54">
        <f>_xlfn.XLOOKUP($C540,[25]PSP!$C:$C,[25]PSP!$DT:$DT)</f>
        <v>0</v>
      </c>
      <c r="DU540" s="27">
        <f>_xlfn.XLOOKUP($C540,[25]PSP!$C:$C,[25]PSP!$DU:$DU)</f>
        <v>0.5</v>
      </c>
      <c r="DV540" s="28">
        <f t="shared" si="2003"/>
        <v>0</v>
      </c>
      <c r="DW540" s="29"/>
      <c r="DX540" s="54">
        <f>_xlfn.XLOOKUP($C540,[25]PSP!$C:$C,[25]PSP!$DX:$DX)</f>
        <v>0</v>
      </c>
      <c r="DY540" s="27">
        <f>_xlfn.XLOOKUP($C540,[25]PSP!$C:$C,[25]PSP!$DY:$DY)</f>
        <v>0.5</v>
      </c>
      <c r="DZ540" s="28">
        <f t="shared" si="2004"/>
        <v>0</v>
      </c>
      <c r="EA540" s="29"/>
      <c r="EB540" s="54">
        <f>_xlfn.XLOOKUP($C540,[25]PSP!$C:$C,[25]PSP!$EB:$EB)</f>
        <v>0</v>
      </c>
      <c r="EC540" s="27">
        <f>_xlfn.XLOOKUP($C540,[25]PSP!$C:$C,[25]PSP!$EC:$EC)</f>
        <v>0.5</v>
      </c>
      <c r="ED540" s="28">
        <f t="shared" si="2005"/>
        <v>0</v>
      </c>
      <c r="EE540" s="29"/>
      <c r="EF540" s="54">
        <f>_xlfn.XLOOKUP($C540,[25]PSP!$C:$C,[25]PSP!$EF:$EF)</f>
        <v>0</v>
      </c>
      <c r="EG540" s="27">
        <f>_xlfn.XLOOKUP($C540,[25]PSP!$C:$C,[25]PSP!$EG:$EG)</f>
        <v>0.5</v>
      </c>
      <c r="EH540" s="28">
        <f t="shared" si="2006"/>
        <v>0</v>
      </c>
      <c r="EI540" s="29"/>
      <c r="EJ540" s="54">
        <f>_xlfn.XLOOKUP($C540,[25]PSP!$C:$C,[25]PSP!$EJ:$EJ)</f>
        <v>0</v>
      </c>
      <c r="EK540" s="27">
        <f>_xlfn.XLOOKUP($C540,[25]PSP!$C:$C,[25]PSP!$EK:$EK)</f>
        <v>0.5</v>
      </c>
      <c r="EL540" s="28">
        <f t="shared" si="2007"/>
        <v>0</v>
      </c>
      <c r="EM540" s="29"/>
      <c r="EN540" s="108"/>
      <c r="EO540" s="29">
        <f t="shared" si="1973"/>
        <v>0</v>
      </c>
      <c r="EP540" s="29">
        <f t="shared" si="1937"/>
        <v>0</v>
      </c>
      <c r="EQ540" s="4" t="b">
        <f t="shared" si="1972"/>
        <v>1</v>
      </c>
      <c r="ES540" s="118">
        <f t="shared" si="1868"/>
        <v>1.1767000000000001</v>
      </c>
    </row>
    <row r="541" spans="3:149" ht="21" x14ac:dyDescent="0.25">
      <c r="C541" s="24" t="s">
        <v>460</v>
      </c>
      <c r="D541" s="43" t="str">
        <f>_xlfn.XLOOKUP($C541,[25]PSP!$C:$C,[25]PSP!$D:$D)</f>
        <v>RO-40218</v>
      </c>
      <c r="E541" s="24" t="str">
        <f>_xlfn.XLOOKUP($C541,[25]PSP!$C:$C,[25]PSP!$E:$E)</f>
        <v>DER/MG</v>
      </c>
      <c r="F541" s="25" t="str">
        <f>_xlfn.XLOOKUP($C541,[25]PSP!$C:$C,[25]PSP!$F:$F)</f>
        <v>ESCAVAÇÃO MECÂNICA DE VALAS EM MATERIAL DE 1ª CATEGORIA (EXECUÇÃO,  INCLUINDO  REMOÇÃO  PARA  FORA  DO  LEITO ESTRADAL)</v>
      </c>
      <c r="G541" s="26" t="str">
        <f>_xlfn.XLOOKUP($C541,[25]PSP!$C:$C,[25]PSP!$G:$G)</f>
        <v>M3</v>
      </c>
      <c r="H541" s="53">
        <f>_xlfn.XLOOKUP($C541,[25]PSP!$C:$C,[25]PSP!$H:$H)</f>
        <v>0</v>
      </c>
      <c r="I541" s="28">
        <f>_xlfn.XLOOKUP($C541,[25]PSP!$C:$C,[25]PSP!$I:$I)</f>
        <v>0</v>
      </c>
      <c r="J541" s="28">
        <f t="shared" si="1974"/>
        <v>0</v>
      </c>
      <c r="K541" s="29"/>
      <c r="L541" s="54">
        <f>_xlfn.XLOOKUP($C541,[25]PSP!$C:$C,[25]PSP!$L:$L)</f>
        <v>0</v>
      </c>
      <c r="M541" s="27">
        <f>_xlfn.XLOOKUP($C541,[25]PSP!$C:$C,[25]PSP!$M:$M)</f>
        <v>6.04</v>
      </c>
      <c r="N541" s="28">
        <f t="shared" si="1975"/>
        <v>0</v>
      </c>
      <c r="O541" s="29"/>
      <c r="P541" s="54">
        <f>_xlfn.XLOOKUP($C541,[25]PSP!$C:$C,[25]PSP!$P:$P)</f>
        <v>0</v>
      </c>
      <c r="Q541" s="27">
        <f>_xlfn.XLOOKUP($C541,[25]PSP!$C:$C,[25]PSP!$Q:$Q)</f>
        <v>6.04</v>
      </c>
      <c r="R541" s="28">
        <f t="shared" si="1976"/>
        <v>0</v>
      </c>
      <c r="S541" s="29"/>
      <c r="T541" s="54">
        <f>_xlfn.XLOOKUP($C541,[25]PSP!$C:$C,[25]PSP!$T:$T)</f>
        <v>0</v>
      </c>
      <c r="U541" s="27">
        <f>_xlfn.XLOOKUP($C541,[25]PSP!$C:$C,[25]PSP!$U:$U)</f>
        <v>6.04</v>
      </c>
      <c r="V541" s="28">
        <f t="shared" si="1977"/>
        <v>0</v>
      </c>
      <c r="W541" s="29"/>
      <c r="X541" s="54">
        <f>_xlfn.XLOOKUP($C541,[25]PSP!$C:$C,[25]PSP!$X:$X)</f>
        <v>0</v>
      </c>
      <c r="Y541" s="27">
        <f>_xlfn.XLOOKUP($C541,[25]PSP!$C:$C,[25]PSP!$Y:$Y)</f>
        <v>6.04</v>
      </c>
      <c r="Z541" s="28">
        <f t="shared" si="1978"/>
        <v>0</v>
      </c>
      <c r="AA541" s="29"/>
      <c r="AB541" s="54">
        <f>_xlfn.XLOOKUP($C541,[25]PSP!$C:$C,[25]PSP!$AB:$AB)</f>
        <v>0</v>
      </c>
      <c r="AC541" s="27">
        <f>_xlfn.XLOOKUP($C541,[25]PSP!$C:$C,[25]PSP!$AC:$AC)</f>
        <v>6.04</v>
      </c>
      <c r="AD541" s="28">
        <f t="shared" si="1979"/>
        <v>0</v>
      </c>
      <c r="AE541" s="29"/>
      <c r="AF541" s="54">
        <f>_xlfn.XLOOKUP($C541,[25]PSP!$C:$C,[25]PSP!$AF:$AF)</f>
        <v>0</v>
      </c>
      <c r="AG541" s="27">
        <f>_xlfn.XLOOKUP($C541,[25]PSP!$C:$C,[25]PSP!$AG:$AG)</f>
        <v>6.04</v>
      </c>
      <c r="AH541" s="28">
        <f t="shared" si="1980"/>
        <v>0</v>
      </c>
      <c r="AI541" s="29"/>
      <c r="AJ541" s="54">
        <f>_xlfn.XLOOKUP($C541,[25]PSP!$C:$C,[25]PSP!$AJ:$AJ)</f>
        <v>0</v>
      </c>
      <c r="AK541" s="27">
        <f>_xlfn.XLOOKUP($C541,[25]PSP!$C:$C,[25]PSP!$AK:$AK)</f>
        <v>6.04</v>
      </c>
      <c r="AL541" s="28">
        <f t="shared" si="1981"/>
        <v>0</v>
      </c>
      <c r="AM541" s="29"/>
      <c r="AN541" s="54">
        <f>_xlfn.XLOOKUP($C541,[25]PSP!$C:$C,[25]PSP!$AN:$AN)</f>
        <v>0</v>
      </c>
      <c r="AO541" s="27">
        <f>_xlfn.XLOOKUP($C541,[25]PSP!$C:$C,[25]PSP!$AO:$AO)</f>
        <v>6.04</v>
      </c>
      <c r="AP541" s="28">
        <f t="shared" si="1982"/>
        <v>0</v>
      </c>
      <c r="AQ541" s="29"/>
      <c r="AR541" s="54">
        <f>_xlfn.XLOOKUP($C541,[25]PSP!$C:$C,[25]PSP!$AR:$AR)</f>
        <v>0</v>
      </c>
      <c r="AS541" s="27">
        <f>_xlfn.XLOOKUP($C541,[25]PSP!$C:$C,[25]PSP!$AS:$AS)</f>
        <v>6.04</v>
      </c>
      <c r="AT541" s="28">
        <f t="shared" si="1983"/>
        <v>0</v>
      </c>
      <c r="AU541" s="29"/>
      <c r="AV541" s="54">
        <f>_xlfn.XLOOKUP($C541,[25]PSP!$C:$C,[25]PSP!$AV:$AV)</f>
        <v>0</v>
      </c>
      <c r="AW541" s="27">
        <f>_xlfn.XLOOKUP($C541,[25]PSP!$C:$C,[25]PSP!$AW:$AW)</f>
        <v>6.04</v>
      </c>
      <c r="AX541" s="28">
        <f t="shared" si="1984"/>
        <v>0</v>
      </c>
      <c r="AY541" s="29"/>
      <c r="AZ541" s="54">
        <f>_xlfn.XLOOKUP($C541,[25]PSP!$C:$C,[25]PSP!$AZ:$AZ)</f>
        <v>0</v>
      </c>
      <c r="BA541" s="27">
        <f>_xlfn.XLOOKUP($C541,[25]PSP!$C:$C,[25]PSP!$BA:$BA)</f>
        <v>6.04</v>
      </c>
      <c r="BB541" s="28">
        <f t="shared" si="1985"/>
        <v>0</v>
      </c>
      <c r="BC541" s="29"/>
      <c r="BD541" s="54">
        <f>_xlfn.XLOOKUP($C541,[25]PSP!$C:$C,[25]PSP!$BD:$BD)</f>
        <v>0</v>
      </c>
      <c r="BE541" s="27">
        <f>_xlfn.XLOOKUP($C541,[25]PSP!$C:$C,[25]PSP!$BE:$BE)</f>
        <v>6.04</v>
      </c>
      <c r="BF541" s="28">
        <f t="shared" si="1986"/>
        <v>0</v>
      </c>
      <c r="BG541" s="29"/>
      <c r="BH541" s="54">
        <f>_xlfn.XLOOKUP($C541,[25]PSP!$C:$C,[25]PSP!$BH:$BH)</f>
        <v>0</v>
      </c>
      <c r="BI541" s="27">
        <f>_xlfn.XLOOKUP($C541,[25]PSP!$C:$C,[25]PSP!$BI:$BI)</f>
        <v>6.04</v>
      </c>
      <c r="BJ541" s="28">
        <f t="shared" si="1987"/>
        <v>0</v>
      </c>
      <c r="BK541" s="29"/>
      <c r="BL541" s="54">
        <f>_xlfn.XLOOKUP($C541,[25]PSP!$C:$C,[25]PSP!$BL:$BL)</f>
        <v>0</v>
      </c>
      <c r="BM541" s="27">
        <f>_xlfn.XLOOKUP($C541,[25]PSP!$C:$C,[25]PSP!$BM:$BM)</f>
        <v>6.04</v>
      </c>
      <c r="BN541" s="28">
        <f t="shared" si="1988"/>
        <v>0</v>
      </c>
      <c r="BO541" s="29"/>
      <c r="BP541" s="54">
        <f>_xlfn.XLOOKUP($C541,[25]PSP!$C:$C,[25]PSP!$BP:$BP)</f>
        <v>0</v>
      </c>
      <c r="BQ541" s="27">
        <f>_xlfn.XLOOKUP($C541,[25]PSP!$C:$C,[25]PSP!$BQ:$BQ)</f>
        <v>6.04</v>
      </c>
      <c r="BR541" s="28">
        <f t="shared" si="1989"/>
        <v>0</v>
      </c>
      <c r="BS541" s="29"/>
      <c r="BT541" s="54">
        <f>_xlfn.XLOOKUP($C541,[25]PSP!$C:$C,[25]PSP!$BT:$BT)</f>
        <v>0</v>
      </c>
      <c r="BU541" s="27">
        <f>_xlfn.XLOOKUP($C541,[25]PSP!$C:$C,[25]PSP!$BU:$BU)</f>
        <v>6.04</v>
      </c>
      <c r="BV541" s="28">
        <f t="shared" si="1990"/>
        <v>0</v>
      </c>
      <c r="BW541" s="29"/>
      <c r="BX541" s="54">
        <f>_xlfn.XLOOKUP($C541,[25]PSP!$C:$C,[25]PSP!$BX:$BX)</f>
        <v>0</v>
      </c>
      <c r="BY541" s="27">
        <f>_xlfn.XLOOKUP($C541,[25]PSP!$C:$C,[25]PSP!$BY:$BY)</f>
        <v>6.04</v>
      </c>
      <c r="BZ541" s="28">
        <f t="shared" si="1991"/>
        <v>0</v>
      </c>
      <c r="CA541" s="29"/>
      <c r="CB541" s="54">
        <f>_xlfn.XLOOKUP($C541,[25]PSP!$C:$C,[25]PSP!$CB:$CB)</f>
        <v>0</v>
      </c>
      <c r="CC541" s="27">
        <f>_xlfn.XLOOKUP($C541,[25]PSP!$C:$C,[25]PSP!$CC:$CC)</f>
        <v>6.04</v>
      </c>
      <c r="CD541" s="28">
        <f t="shared" si="1992"/>
        <v>0</v>
      </c>
      <c r="CE541" s="29"/>
      <c r="CF541" s="54">
        <f>_xlfn.XLOOKUP($C541,[25]PSP!$C:$C,[25]PSP!$CF:$CF)</f>
        <v>0</v>
      </c>
      <c r="CG541" s="27">
        <f>_xlfn.XLOOKUP($C541,[25]PSP!$C:$C,[25]PSP!$CG:$CG)</f>
        <v>6.04</v>
      </c>
      <c r="CH541" s="28">
        <f t="shared" si="1993"/>
        <v>0</v>
      </c>
      <c r="CI541" s="29"/>
      <c r="CJ541" s="54">
        <f>_xlfn.XLOOKUP($C541,[25]PSP!$C:$C,[25]PSP!$CJ:$CJ)</f>
        <v>0</v>
      </c>
      <c r="CK541" s="27">
        <f>_xlfn.XLOOKUP($C541,[25]PSP!$C:$C,[25]PSP!$CK:$CK)</f>
        <v>6.04</v>
      </c>
      <c r="CL541" s="28">
        <f t="shared" si="1994"/>
        <v>0</v>
      </c>
      <c r="CM541" s="29"/>
      <c r="CN541" s="54">
        <f>_xlfn.XLOOKUP($C541,[25]PSP!$C:$C,[25]PSP!$CN:$CN)</f>
        <v>0</v>
      </c>
      <c r="CO541" s="27">
        <f>_xlfn.XLOOKUP($C541,[25]PSP!$C:$C,[25]PSP!$CO:$CO)</f>
        <v>6.04</v>
      </c>
      <c r="CP541" s="28">
        <f t="shared" si="1995"/>
        <v>0</v>
      </c>
      <c r="CQ541" s="29"/>
      <c r="CR541" s="54">
        <f>_xlfn.XLOOKUP($C541,[25]PSP!$C:$C,[25]PSP!$CR:$CR)</f>
        <v>0</v>
      </c>
      <c r="CS541" s="27">
        <f>_xlfn.XLOOKUP($C541,[25]PSP!$C:$C,[25]PSP!$CS:$CS)</f>
        <v>6.04</v>
      </c>
      <c r="CT541" s="28">
        <f t="shared" si="1996"/>
        <v>0</v>
      </c>
      <c r="CU541" s="29"/>
      <c r="CV541" s="54">
        <f>_xlfn.XLOOKUP($C541,[25]PSP!$C:$C,[25]PSP!$CV:$CV)</f>
        <v>0</v>
      </c>
      <c r="CW541" s="27">
        <f>_xlfn.XLOOKUP($C541,[25]PSP!$C:$C,[25]PSP!$CW:$CW)</f>
        <v>6.04</v>
      </c>
      <c r="CX541" s="28">
        <f t="shared" si="1997"/>
        <v>0</v>
      </c>
      <c r="CY541" s="29"/>
      <c r="CZ541" s="54">
        <f>_xlfn.XLOOKUP($C541,[25]PSP!$C:$C,[25]PSP!$CZ:$CZ)</f>
        <v>0</v>
      </c>
      <c r="DA541" s="27">
        <f>_xlfn.XLOOKUP($C541,[25]PSP!$C:$C,[25]PSP!$DA:$DA)</f>
        <v>6.04</v>
      </c>
      <c r="DB541" s="28">
        <f t="shared" si="1998"/>
        <v>0</v>
      </c>
      <c r="DC541" s="29"/>
      <c r="DD541" s="54">
        <f>_xlfn.XLOOKUP($C541,[25]PSP!$C:$C,[25]PSP!$DD:$DD)</f>
        <v>0</v>
      </c>
      <c r="DE541" s="27">
        <f>_xlfn.XLOOKUP($C541,[25]PSP!$C:$C,[25]PSP!$DE:$DE)</f>
        <v>6.04</v>
      </c>
      <c r="DF541" s="28">
        <f t="shared" si="1999"/>
        <v>0</v>
      </c>
      <c r="DG541" s="29"/>
      <c r="DH541" s="54">
        <f>_xlfn.XLOOKUP($C541,[25]PSP!$C:$C,[25]PSP!$DH:$DH)</f>
        <v>0</v>
      </c>
      <c r="DI541" s="27">
        <f>_xlfn.XLOOKUP($C541,[25]PSP!$C:$C,[25]PSP!$DI:$DI)</f>
        <v>6.04</v>
      </c>
      <c r="DJ541" s="28">
        <f t="shared" si="2000"/>
        <v>0</v>
      </c>
      <c r="DK541" s="29"/>
      <c r="DL541" s="54">
        <f>_xlfn.XLOOKUP($C541,[25]PSP!$C:$C,[25]PSP!$DL:$DL)</f>
        <v>0</v>
      </c>
      <c r="DM541" s="27">
        <f>_xlfn.XLOOKUP($C541,[25]PSP!$C:$C,[25]PSP!$DM:$DM)</f>
        <v>6.04</v>
      </c>
      <c r="DN541" s="28">
        <f t="shared" si="2001"/>
        <v>0</v>
      </c>
      <c r="DO541" s="29"/>
      <c r="DP541" s="54">
        <f>_xlfn.XLOOKUP($C541,[25]PSP!$C:$C,[25]PSP!$DP:$DP)</f>
        <v>0</v>
      </c>
      <c r="DQ541" s="27">
        <f>_xlfn.XLOOKUP($C541,[25]PSP!$C:$C,[25]PSP!$DQ:$DQ)</f>
        <v>6.04</v>
      </c>
      <c r="DR541" s="28">
        <f t="shared" si="2002"/>
        <v>0</v>
      </c>
      <c r="DS541" s="29"/>
      <c r="DT541" s="54">
        <f>_xlfn.XLOOKUP($C541,[25]PSP!$C:$C,[25]PSP!$DT:$DT)</f>
        <v>0</v>
      </c>
      <c r="DU541" s="27">
        <f>_xlfn.XLOOKUP($C541,[25]PSP!$C:$C,[25]PSP!$DU:$DU)</f>
        <v>6.04</v>
      </c>
      <c r="DV541" s="28">
        <f t="shared" si="2003"/>
        <v>0</v>
      </c>
      <c r="DW541" s="29"/>
      <c r="DX541" s="54">
        <f>_xlfn.XLOOKUP($C541,[25]PSP!$C:$C,[25]PSP!$DX:$DX)</f>
        <v>0</v>
      </c>
      <c r="DY541" s="27">
        <f>_xlfn.XLOOKUP($C541,[25]PSP!$C:$C,[25]PSP!$DY:$DY)</f>
        <v>6.04</v>
      </c>
      <c r="DZ541" s="28">
        <f t="shared" si="2004"/>
        <v>0</v>
      </c>
      <c r="EA541" s="29"/>
      <c r="EB541" s="54">
        <f>_xlfn.XLOOKUP($C541,[25]PSP!$C:$C,[25]PSP!$EB:$EB)</f>
        <v>0</v>
      </c>
      <c r="EC541" s="27">
        <f>_xlfn.XLOOKUP($C541,[25]PSP!$C:$C,[25]PSP!$EC:$EC)</f>
        <v>6.04</v>
      </c>
      <c r="ED541" s="28">
        <f t="shared" si="2005"/>
        <v>0</v>
      </c>
      <c r="EE541" s="29"/>
      <c r="EF541" s="54">
        <f>_xlfn.XLOOKUP($C541,[25]PSP!$C:$C,[25]PSP!$EF:$EF)</f>
        <v>0</v>
      </c>
      <c r="EG541" s="27">
        <f>_xlfn.XLOOKUP($C541,[25]PSP!$C:$C,[25]PSP!$EG:$EG)</f>
        <v>6.04</v>
      </c>
      <c r="EH541" s="28">
        <f t="shared" si="2006"/>
        <v>0</v>
      </c>
      <c r="EI541" s="29"/>
      <c r="EJ541" s="54">
        <f>_xlfn.XLOOKUP($C541,[25]PSP!$C:$C,[25]PSP!$EJ:$EJ)</f>
        <v>0</v>
      </c>
      <c r="EK541" s="27">
        <f>_xlfn.XLOOKUP($C541,[25]PSP!$C:$C,[25]PSP!$EK:$EK)</f>
        <v>6.04</v>
      </c>
      <c r="EL541" s="28">
        <f t="shared" si="2007"/>
        <v>0</v>
      </c>
      <c r="EM541" s="29"/>
      <c r="EN541" s="108"/>
      <c r="EO541" s="29">
        <f t="shared" si="1973"/>
        <v>0</v>
      </c>
      <c r="EP541" s="29">
        <f t="shared" si="1937"/>
        <v>0</v>
      </c>
      <c r="EQ541" s="4" t="b">
        <f t="shared" si="1972"/>
        <v>1</v>
      </c>
      <c r="ER541" s="1"/>
      <c r="ES541" s="118">
        <f t="shared" si="1868"/>
        <v>1.1767000000000001</v>
      </c>
    </row>
    <row r="542" spans="3:149" ht="14.25" x14ac:dyDescent="0.25">
      <c r="C542" s="24" t="s">
        <v>461</v>
      </c>
      <c r="D542" s="43">
        <f>_xlfn.XLOOKUP($C542,[25]PSP!$C:$C,[25]PSP!$D:$D)</f>
        <v>4011275</v>
      </c>
      <c r="E542" s="24" t="str">
        <f>_xlfn.XLOOKUP($C542,[25]PSP!$C:$C,[25]PSP!$E:$E)</f>
        <v>SICRO SERVIÇO</v>
      </c>
      <c r="F542" s="25" t="str">
        <f>_xlfn.XLOOKUP($C542,[25]PSP!$C:$C,[25]PSP!$F:$F)</f>
        <v>BASE OU SUB-BASE DE BRITA GRADUADA COM BRITA PRODUZIDA</v>
      </c>
      <c r="G542" s="26" t="str">
        <f>_xlfn.XLOOKUP($C542,[25]PSP!$C:$C,[25]PSP!$G:$G)</f>
        <v>M³</v>
      </c>
      <c r="H542" s="53">
        <f>_xlfn.XLOOKUP($C542,[25]PSP!$C:$C,[25]PSP!$H:$H)</f>
        <v>0</v>
      </c>
      <c r="I542" s="28">
        <f>_xlfn.XLOOKUP($C542,[25]PSP!$C:$C,[25]PSP!$I:$I)</f>
        <v>0</v>
      </c>
      <c r="J542" s="28">
        <f t="shared" si="1974"/>
        <v>0</v>
      </c>
      <c r="K542" s="29"/>
      <c r="L542" s="54">
        <f>_xlfn.XLOOKUP($C542,[25]PSP!$C:$C,[25]PSP!$L:$L)</f>
        <v>0</v>
      </c>
      <c r="M542" s="27">
        <f>_xlfn.XLOOKUP($C542,[25]PSP!$C:$C,[25]PSP!$M:$M)</f>
        <v>62.21</v>
      </c>
      <c r="N542" s="28">
        <f t="shared" si="1975"/>
        <v>0</v>
      </c>
      <c r="O542" s="29"/>
      <c r="P542" s="54">
        <f>_xlfn.XLOOKUP($C542,[25]PSP!$C:$C,[25]PSP!$P:$P)</f>
        <v>0</v>
      </c>
      <c r="Q542" s="27">
        <f>_xlfn.XLOOKUP($C542,[25]PSP!$C:$C,[25]PSP!$Q:$Q)</f>
        <v>62.21</v>
      </c>
      <c r="R542" s="28">
        <f t="shared" si="1976"/>
        <v>0</v>
      </c>
      <c r="S542" s="29"/>
      <c r="T542" s="54">
        <f>_xlfn.XLOOKUP($C542,[25]PSP!$C:$C,[25]PSP!$T:$T)</f>
        <v>0</v>
      </c>
      <c r="U542" s="27">
        <f>_xlfn.XLOOKUP($C542,[25]PSP!$C:$C,[25]PSP!$U:$U)</f>
        <v>62.21</v>
      </c>
      <c r="V542" s="28">
        <f t="shared" si="1977"/>
        <v>0</v>
      </c>
      <c r="W542" s="29"/>
      <c r="X542" s="54">
        <f>_xlfn.XLOOKUP($C542,[25]PSP!$C:$C,[25]PSP!$X:$X)</f>
        <v>0</v>
      </c>
      <c r="Y542" s="27">
        <f>_xlfn.XLOOKUP($C542,[25]PSP!$C:$C,[25]PSP!$Y:$Y)</f>
        <v>62.21</v>
      </c>
      <c r="Z542" s="28">
        <f t="shared" si="1978"/>
        <v>0</v>
      </c>
      <c r="AA542" s="29"/>
      <c r="AB542" s="54">
        <f>_xlfn.XLOOKUP($C542,[25]PSP!$C:$C,[25]PSP!$AB:$AB)</f>
        <v>0</v>
      </c>
      <c r="AC542" s="27">
        <f>_xlfn.XLOOKUP($C542,[25]PSP!$C:$C,[25]PSP!$AC:$AC)</f>
        <v>62.21</v>
      </c>
      <c r="AD542" s="28">
        <f t="shared" si="1979"/>
        <v>0</v>
      </c>
      <c r="AE542" s="29"/>
      <c r="AF542" s="54">
        <f>_xlfn.XLOOKUP($C542,[25]PSP!$C:$C,[25]PSP!$AF:$AF)</f>
        <v>0</v>
      </c>
      <c r="AG542" s="27">
        <f>_xlfn.XLOOKUP($C542,[25]PSP!$C:$C,[25]PSP!$AG:$AG)</f>
        <v>62.21</v>
      </c>
      <c r="AH542" s="28">
        <f t="shared" si="1980"/>
        <v>0</v>
      </c>
      <c r="AI542" s="29"/>
      <c r="AJ542" s="54">
        <f>_xlfn.XLOOKUP($C542,[25]PSP!$C:$C,[25]PSP!$AJ:$AJ)</f>
        <v>0</v>
      </c>
      <c r="AK542" s="27">
        <f>_xlfn.XLOOKUP($C542,[25]PSP!$C:$C,[25]PSP!$AK:$AK)</f>
        <v>62.21</v>
      </c>
      <c r="AL542" s="28">
        <f t="shared" si="1981"/>
        <v>0</v>
      </c>
      <c r="AM542" s="29"/>
      <c r="AN542" s="54">
        <f>_xlfn.XLOOKUP($C542,[25]PSP!$C:$C,[25]PSP!$AN:$AN)</f>
        <v>0</v>
      </c>
      <c r="AO542" s="27">
        <f>_xlfn.XLOOKUP($C542,[25]PSP!$C:$C,[25]PSP!$AO:$AO)</f>
        <v>62.21</v>
      </c>
      <c r="AP542" s="28">
        <f t="shared" si="1982"/>
        <v>0</v>
      </c>
      <c r="AQ542" s="29"/>
      <c r="AR542" s="54">
        <f>_xlfn.XLOOKUP($C542,[25]PSP!$C:$C,[25]PSP!$AR:$AR)</f>
        <v>0</v>
      </c>
      <c r="AS542" s="27">
        <f>_xlfn.XLOOKUP($C542,[25]PSP!$C:$C,[25]PSP!$AS:$AS)</f>
        <v>62.21</v>
      </c>
      <c r="AT542" s="28">
        <f t="shared" si="1983"/>
        <v>0</v>
      </c>
      <c r="AU542" s="29"/>
      <c r="AV542" s="54">
        <f>_xlfn.XLOOKUP($C542,[25]PSP!$C:$C,[25]PSP!$AV:$AV)</f>
        <v>0</v>
      </c>
      <c r="AW542" s="27">
        <f>_xlfn.XLOOKUP($C542,[25]PSP!$C:$C,[25]PSP!$AW:$AW)</f>
        <v>62.21</v>
      </c>
      <c r="AX542" s="28">
        <f t="shared" si="1984"/>
        <v>0</v>
      </c>
      <c r="AY542" s="29"/>
      <c r="AZ542" s="54">
        <f>_xlfn.XLOOKUP($C542,[25]PSP!$C:$C,[25]PSP!$AZ:$AZ)</f>
        <v>0</v>
      </c>
      <c r="BA542" s="27">
        <f>_xlfn.XLOOKUP($C542,[25]PSP!$C:$C,[25]PSP!$BA:$BA)</f>
        <v>62.21</v>
      </c>
      <c r="BB542" s="28">
        <f t="shared" si="1985"/>
        <v>0</v>
      </c>
      <c r="BC542" s="29"/>
      <c r="BD542" s="54">
        <f>_xlfn.XLOOKUP($C542,[25]PSP!$C:$C,[25]PSP!$BD:$BD)</f>
        <v>0</v>
      </c>
      <c r="BE542" s="27">
        <f>_xlfn.XLOOKUP($C542,[25]PSP!$C:$C,[25]PSP!$BE:$BE)</f>
        <v>62.21</v>
      </c>
      <c r="BF542" s="28">
        <f t="shared" si="1986"/>
        <v>0</v>
      </c>
      <c r="BG542" s="29"/>
      <c r="BH542" s="54">
        <f>_xlfn.XLOOKUP($C542,[25]PSP!$C:$C,[25]PSP!$BH:$BH)</f>
        <v>0</v>
      </c>
      <c r="BI542" s="27">
        <f>_xlfn.XLOOKUP($C542,[25]PSP!$C:$C,[25]PSP!$BI:$BI)</f>
        <v>62.21</v>
      </c>
      <c r="BJ542" s="28">
        <f t="shared" si="1987"/>
        <v>0</v>
      </c>
      <c r="BK542" s="29"/>
      <c r="BL542" s="54">
        <f>_xlfn.XLOOKUP($C542,[25]PSP!$C:$C,[25]PSP!$BL:$BL)</f>
        <v>0</v>
      </c>
      <c r="BM542" s="27">
        <f>_xlfn.XLOOKUP($C542,[25]PSP!$C:$C,[25]PSP!$BM:$BM)</f>
        <v>62.21</v>
      </c>
      <c r="BN542" s="28">
        <f t="shared" si="1988"/>
        <v>0</v>
      </c>
      <c r="BO542" s="29"/>
      <c r="BP542" s="54">
        <f>_xlfn.XLOOKUP($C542,[25]PSP!$C:$C,[25]PSP!$BP:$BP)</f>
        <v>0</v>
      </c>
      <c r="BQ542" s="27">
        <f>_xlfn.XLOOKUP($C542,[25]PSP!$C:$C,[25]PSP!$BQ:$BQ)</f>
        <v>62.21</v>
      </c>
      <c r="BR542" s="28">
        <f t="shared" si="1989"/>
        <v>0</v>
      </c>
      <c r="BS542" s="29"/>
      <c r="BT542" s="54">
        <f>_xlfn.XLOOKUP($C542,[25]PSP!$C:$C,[25]PSP!$BT:$BT)</f>
        <v>0</v>
      </c>
      <c r="BU542" s="27">
        <f>_xlfn.XLOOKUP($C542,[25]PSP!$C:$C,[25]PSP!$BU:$BU)</f>
        <v>62.21</v>
      </c>
      <c r="BV542" s="28">
        <f t="shared" si="1990"/>
        <v>0</v>
      </c>
      <c r="BW542" s="29"/>
      <c r="BX542" s="54">
        <f>_xlfn.XLOOKUP($C542,[25]PSP!$C:$C,[25]PSP!$BX:$BX)</f>
        <v>0</v>
      </c>
      <c r="BY542" s="27">
        <f>_xlfn.XLOOKUP($C542,[25]PSP!$C:$C,[25]PSP!$BY:$BY)</f>
        <v>62.21</v>
      </c>
      <c r="BZ542" s="28">
        <f t="shared" si="1991"/>
        <v>0</v>
      </c>
      <c r="CA542" s="29"/>
      <c r="CB542" s="54">
        <f>_xlfn.XLOOKUP($C542,[25]PSP!$C:$C,[25]PSP!$CB:$CB)</f>
        <v>0</v>
      </c>
      <c r="CC542" s="27">
        <f>_xlfn.XLOOKUP($C542,[25]PSP!$C:$C,[25]PSP!$CC:$CC)</f>
        <v>62.21</v>
      </c>
      <c r="CD542" s="28">
        <f t="shared" si="1992"/>
        <v>0</v>
      </c>
      <c r="CE542" s="29"/>
      <c r="CF542" s="54">
        <f>_xlfn.XLOOKUP($C542,[25]PSP!$C:$C,[25]PSP!$CF:$CF)</f>
        <v>0</v>
      </c>
      <c r="CG542" s="27">
        <f>_xlfn.XLOOKUP($C542,[25]PSP!$C:$C,[25]PSP!$CG:$CG)</f>
        <v>62.21</v>
      </c>
      <c r="CH542" s="28">
        <f t="shared" si="1993"/>
        <v>0</v>
      </c>
      <c r="CI542" s="29"/>
      <c r="CJ542" s="54">
        <f>_xlfn.XLOOKUP($C542,[25]PSP!$C:$C,[25]PSP!$CJ:$CJ)</f>
        <v>0</v>
      </c>
      <c r="CK542" s="27">
        <f>_xlfn.XLOOKUP($C542,[25]PSP!$C:$C,[25]PSP!$CK:$CK)</f>
        <v>62.21</v>
      </c>
      <c r="CL542" s="28">
        <f t="shared" si="1994"/>
        <v>0</v>
      </c>
      <c r="CM542" s="29"/>
      <c r="CN542" s="54">
        <f>_xlfn.XLOOKUP($C542,[25]PSP!$C:$C,[25]PSP!$CN:$CN)</f>
        <v>0</v>
      </c>
      <c r="CO542" s="27">
        <f>_xlfn.XLOOKUP($C542,[25]PSP!$C:$C,[25]PSP!$CO:$CO)</f>
        <v>62.21</v>
      </c>
      <c r="CP542" s="28">
        <f t="shared" si="1995"/>
        <v>0</v>
      </c>
      <c r="CQ542" s="29"/>
      <c r="CR542" s="54">
        <f>_xlfn.XLOOKUP($C542,[25]PSP!$C:$C,[25]PSP!$CR:$CR)</f>
        <v>0</v>
      </c>
      <c r="CS542" s="27">
        <f>_xlfn.XLOOKUP($C542,[25]PSP!$C:$C,[25]PSP!$CS:$CS)</f>
        <v>62.21</v>
      </c>
      <c r="CT542" s="28">
        <f t="shared" si="1996"/>
        <v>0</v>
      </c>
      <c r="CU542" s="29"/>
      <c r="CV542" s="54">
        <f>_xlfn.XLOOKUP($C542,[25]PSP!$C:$C,[25]PSP!$CV:$CV)</f>
        <v>0</v>
      </c>
      <c r="CW542" s="27">
        <f>_xlfn.XLOOKUP($C542,[25]PSP!$C:$C,[25]PSP!$CW:$CW)</f>
        <v>62.21</v>
      </c>
      <c r="CX542" s="28">
        <f t="shared" si="1997"/>
        <v>0</v>
      </c>
      <c r="CY542" s="29"/>
      <c r="CZ542" s="54">
        <f>_xlfn.XLOOKUP($C542,[25]PSP!$C:$C,[25]PSP!$CZ:$CZ)</f>
        <v>0</v>
      </c>
      <c r="DA542" s="27">
        <f>_xlfn.XLOOKUP($C542,[25]PSP!$C:$C,[25]PSP!$DA:$DA)</f>
        <v>62.21</v>
      </c>
      <c r="DB542" s="28">
        <f t="shared" si="1998"/>
        <v>0</v>
      </c>
      <c r="DC542" s="29"/>
      <c r="DD542" s="54">
        <f>_xlfn.XLOOKUP($C542,[25]PSP!$C:$C,[25]PSP!$DD:$DD)</f>
        <v>0</v>
      </c>
      <c r="DE542" s="27">
        <f>_xlfn.XLOOKUP($C542,[25]PSP!$C:$C,[25]PSP!$DE:$DE)</f>
        <v>62.21</v>
      </c>
      <c r="DF542" s="28">
        <f t="shared" si="1999"/>
        <v>0</v>
      </c>
      <c r="DG542" s="29"/>
      <c r="DH542" s="54">
        <f>_xlfn.XLOOKUP($C542,[25]PSP!$C:$C,[25]PSP!$DH:$DH)</f>
        <v>0</v>
      </c>
      <c r="DI542" s="27">
        <f>_xlfn.XLOOKUP($C542,[25]PSP!$C:$C,[25]PSP!$DI:$DI)</f>
        <v>62.21</v>
      </c>
      <c r="DJ542" s="28">
        <f t="shared" si="2000"/>
        <v>0</v>
      </c>
      <c r="DK542" s="29"/>
      <c r="DL542" s="54">
        <f>_xlfn.XLOOKUP($C542,[25]PSP!$C:$C,[25]PSP!$DL:$DL)</f>
        <v>0</v>
      </c>
      <c r="DM542" s="27">
        <f>_xlfn.XLOOKUP($C542,[25]PSP!$C:$C,[25]PSP!$DM:$DM)</f>
        <v>62.21</v>
      </c>
      <c r="DN542" s="28">
        <f t="shared" si="2001"/>
        <v>0</v>
      </c>
      <c r="DO542" s="29"/>
      <c r="DP542" s="54">
        <f>_xlfn.XLOOKUP($C542,[25]PSP!$C:$C,[25]PSP!$DP:$DP)</f>
        <v>0</v>
      </c>
      <c r="DQ542" s="27">
        <f>_xlfn.XLOOKUP($C542,[25]PSP!$C:$C,[25]PSP!$DQ:$DQ)</f>
        <v>62.21</v>
      </c>
      <c r="DR542" s="28">
        <f t="shared" si="2002"/>
        <v>0</v>
      </c>
      <c r="DS542" s="29"/>
      <c r="DT542" s="54">
        <f>_xlfn.XLOOKUP($C542,[25]PSP!$C:$C,[25]PSP!$DT:$DT)</f>
        <v>0</v>
      </c>
      <c r="DU542" s="27">
        <f>_xlfn.XLOOKUP($C542,[25]PSP!$C:$C,[25]PSP!$DU:$DU)</f>
        <v>62.21</v>
      </c>
      <c r="DV542" s="28">
        <f t="shared" si="2003"/>
        <v>0</v>
      </c>
      <c r="DW542" s="29"/>
      <c r="DX542" s="54">
        <f>_xlfn.XLOOKUP($C542,[25]PSP!$C:$C,[25]PSP!$DX:$DX)</f>
        <v>0</v>
      </c>
      <c r="DY542" s="27">
        <f>_xlfn.XLOOKUP($C542,[25]PSP!$C:$C,[25]PSP!$DY:$DY)</f>
        <v>62.21</v>
      </c>
      <c r="DZ542" s="28">
        <f t="shared" si="2004"/>
        <v>0</v>
      </c>
      <c r="EA542" s="29"/>
      <c r="EB542" s="54">
        <f>_xlfn.XLOOKUP($C542,[25]PSP!$C:$C,[25]PSP!$EB:$EB)</f>
        <v>0</v>
      </c>
      <c r="EC542" s="27">
        <f>_xlfn.XLOOKUP($C542,[25]PSP!$C:$C,[25]PSP!$EC:$EC)</f>
        <v>62.21</v>
      </c>
      <c r="ED542" s="28">
        <f t="shared" si="2005"/>
        <v>0</v>
      </c>
      <c r="EE542" s="29"/>
      <c r="EF542" s="54">
        <f>_xlfn.XLOOKUP($C542,[25]PSP!$C:$C,[25]PSP!$EF:$EF)</f>
        <v>0</v>
      </c>
      <c r="EG542" s="27">
        <f>_xlfn.XLOOKUP($C542,[25]PSP!$C:$C,[25]PSP!$EG:$EG)</f>
        <v>62.21</v>
      </c>
      <c r="EH542" s="28">
        <f t="shared" si="2006"/>
        <v>0</v>
      </c>
      <c r="EI542" s="29"/>
      <c r="EJ542" s="54">
        <f>_xlfn.XLOOKUP($C542,[25]PSP!$C:$C,[25]PSP!$EJ:$EJ)</f>
        <v>0</v>
      </c>
      <c r="EK542" s="27">
        <f>_xlfn.XLOOKUP($C542,[25]PSP!$C:$C,[25]PSP!$EK:$EK)</f>
        <v>62.21</v>
      </c>
      <c r="EL542" s="28">
        <f t="shared" si="2007"/>
        <v>0</v>
      </c>
      <c r="EM542" s="29"/>
      <c r="EN542" s="108"/>
      <c r="EO542" s="29">
        <f t="shared" si="1973"/>
        <v>0</v>
      </c>
      <c r="EP542" s="29">
        <f t="shared" si="1937"/>
        <v>0</v>
      </c>
      <c r="EQ542" s="4" t="b">
        <f t="shared" si="1972"/>
        <v>1</v>
      </c>
      <c r="ES542" s="118">
        <f t="shared" si="1868"/>
        <v>1.1767000000000001</v>
      </c>
    </row>
    <row r="543" spans="3:149" ht="14.25" x14ac:dyDescent="0.25">
      <c r="C543" s="24" t="s">
        <v>462</v>
      </c>
      <c r="D543" s="43" t="str">
        <f>_xlfn.XLOOKUP($C543,[25]PSP!$C:$C,[25]PSP!$D:$D)</f>
        <v>ED-49814</v>
      </c>
      <c r="E543" s="24" t="str">
        <f>_xlfn.XLOOKUP($C543,[25]PSP!$C:$C,[25]PSP!$E:$E)</f>
        <v>DER/MG</v>
      </c>
      <c r="F543" s="25" t="str">
        <f>_xlfn.XLOOKUP($C543,[25]PSP!$C:$C,[25]PSP!$F:$F)</f>
        <v>LASTRO DE AREIA</v>
      </c>
      <c r="G543" s="26" t="str">
        <f>_xlfn.XLOOKUP($C543,[25]PSP!$C:$C,[25]PSP!$G:$G)</f>
        <v>M3</v>
      </c>
      <c r="H543" s="53">
        <f>_xlfn.XLOOKUP($C543,[25]PSP!$C:$C,[25]PSP!$H:$H)</f>
        <v>0</v>
      </c>
      <c r="I543" s="28">
        <f>_xlfn.XLOOKUP($C543,[25]PSP!$C:$C,[25]PSP!$I:$I)</f>
        <v>0</v>
      </c>
      <c r="J543" s="28">
        <f t="shared" si="1974"/>
        <v>0</v>
      </c>
      <c r="K543" s="29"/>
      <c r="L543" s="54">
        <f>_xlfn.XLOOKUP($C543,[25]PSP!$C:$C,[25]PSP!$L:$L)</f>
        <v>0</v>
      </c>
      <c r="M543" s="27">
        <f>_xlfn.XLOOKUP($C543,[25]PSP!$C:$C,[25]PSP!$M:$M)</f>
        <v>92.69</v>
      </c>
      <c r="N543" s="28">
        <f t="shared" si="1975"/>
        <v>0</v>
      </c>
      <c r="O543" s="29"/>
      <c r="P543" s="54">
        <f>_xlfn.XLOOKUP($C543,[25]PSP!$C:$C,[25]PSP!$P:$P)</f>
        <v>0</v>
      </c>
      <c r="Q543" s="27">
        <f>_xlfn.XLOOKUP($C543,[25]PSP!$C:$C,[25]PSP!$Q:$Q)</f>
        <v>92.69</v>
      </c>
      <c r="R543" s="28">
        <f t="shared" si="1976"/>
        <v>0</v>
      </c>
      <c r="S543" s="29"/>
      <c r="T543" s="54">
        <f>_xlfn.XLOOKUP($C543,[25]PSP!$C:$C,[25]PSP!$T:$T)</f>
        <v>0</v>
      </c>
      <c r="U543" s="27">
        <f>_xlfn.XLOOKUP($C543,[25]PSP!$C:$C,[25]PSP!$U:$U)</f>
        <v>92.69</v>
      </c>
      <c r="V543" s="28">
        <f t="shared" si="1977"/>
        <v>0</v>
      </c>
      <c r="W543" s="29"/>
      <c r="X543" s="54">
        <f>_xlfn.XLOOKUP($C543,[25]PSP!$C:$C,[25]PSP!$X:$X)</f>
        <v>0</v>
      </c>
      <c r="Y543" s="27">
        <f>_xlfn.XLOOKUP($C543,[25]PSP!$C:$C,[25]PSP!$Y:$Y)</f>
        <v>92.69</v>
      </c>
      <c r="Z543" s="28">
        <f t="shared" si="1978"/>
        <v>0</v>
      </c>
      <c r="AA543" s="29"/>
      <c r="AB543" s="54">
        <f>_xlfn.XLOOKUP($C543,[25]PSP!$C:$C,[25]PSP!$AB:$AB)</f>
        <v>0</v>
      </c>
      <c r="AC543" s="27">
        <f>_xlfn.XLOOKUP($C543,[25]PSP!$C:$C,[25]PSP!$AC:$AC)</f>
        <v>92.69</v>
      </c>
      <c r="AD543" s="28">
        <f t="shared" si="1979"/>
        <v>0</v>
      </c>
      <c r="AE543" s="29"/>
      <c r="AF543" s="54">
        <f>_xlfn.XLOOKUP($C543,[25]PSP!$C:$C,[25]PSP!$AF:$AF)</f>
        <v>0</v>
      </c>
      <c r="AG543" s="27">
        <f>_xlfn.XLOOKUP($C543,[25]PSP!$C:$C,[25]PSP!$AG:$AG)</f>
        <v>92.69</v>
      </c>
      <c r="AH543" s="28">
        <f t="shared" si="1980"/>
        <v>0</v>
      </c>
      <c r="AI543" s="29"/>
      <c r="AJ543" s="54">
        <f>_xlfn.XLOOKUP($C543,[25]PSP!$C:$C,[25]PSP!$AJ:$AJ)</f>
        <v>0</v>
      </c>
      <c r="AK543" s="27">
        <f>_xlfn.XLOOKUP($C543,[25]PSP!$C:$C,[25]PSP!$AK:$AK)</f>
        <v>92.69</v>
      </c>
      <c r="AL543" s="28">
        <f t="shared" si="1981"/>
        <v>0</v>
      </c>
      <c r="AM543" s="29"/>
      <c r="AN543" s="54">
        <f>_xlfn.XLOOKUP($C543,[25]PSP!$C:$C,[25]PSP!$AN:$AN)</f>
        <v>0</v>
      </c>
      <c r="AO543" s="27">
        <f>_xlfn.XLOOKUP($C543,[25]PSP!$C:$C,[25]PSP!$AO:$AO)</f>
        <v>92.69</v>
      </c>
      <c r="AP543" s="28">
        <f t="shared" si="1982"/>
        <v>0</v>
      </c>
      <c r="AQ543" s="29"/>
      <c r="AR543" s="54">
        <f>_xlfn.XLOOKUP($C543,[25]PSP!$C:$C,[25]PSP!$AR:$AR)</f>
        <v>0</v>
      </c>
      <c r="AS543" s="27">
        <f>_xlfn.XLOOKUP($C543,[25]PSP!$C:$C,[25]PSP!$AS:$AS)</f>
        <v>92.69</v>
      </c>
      <c r="AT543" s="28">
        <f t="shared" si="1983"/>
        <v>0</v>
      </c>
      <c r="AU543" s="29"/>
      <c r="AV543" s="54">
        <f>_xlfn.XLOOKUP($C543,[25]PSP!$C:$C,[25]PSP!$AV:$AV)</f>
        <v>0</v>
      </c>
      <c r="AW543" s="27">
        <f>_xlfn.XLOOKUP($C543,[25]PSP!$C:$C,[25]PSP!$AW:$AW)</f>
        <v>92.69</v>
      </c>
      <c r="AX543" s="28">
        <f t="shared" si="1984"/>
        <v>0</v>
      </c>
      <c r="AY543" s="29"/>
      <c r="AZ543" s="54">
        <f>_xlfn.XLOOKUP($C543,[25]PSP!$C:$C,[25]PSP!$AZ:$AZ)</f>
        <v>0</v>
      </c>
      <c r="BA543" s="27">
        <f>_xlfn.XLOOKUP($C543,[25]PSP!$C:$C,[25]PSP!$BA:$BA)</f>
        <v>92.69</v>
      </c>
      <c r="BB543" s="28">
        <f t="shared" si="1985"/>
        <v>0</v>
      </c>
      <c r="BC543" s="29"/>
      <c r="BD543" s="54">
        <f>_xlfn.XLOOKUP($C543,[25]PSP!$C:$C,[25]PSP!$BD:$BD)</f>
        <v>0</v>
      </c>
      <c r="BE543" s="27">
        <f>_xlfn.XLOOKUP($C543,[25]PSP!$C:$C,[25]PSP!$BE:$BE)</f>
        <v>92.69</v>
      </c>
      <c r="BF543" s="28">
        <f t="shared" si="1986"/>
        <v>0</v>
      </c>
      <c r="BG543" s="29"/>
      <c r="BH543" s="54">
        <f>_xlfn.XLOOKUP($C543,[25]PSP!$C:$C,[25]PSP!$BH:$BH)</f>
        <v>0</v>
      </c>
      <c r="BI543" s="27">
        <f>_xlfn.XLOOKUP($C543,[25]PSP!$C:$C,[25]PSP!$BI:$BI)</f>
        <v>92.69</v>
      </c>
      <c r="BJ543" s="28">
        <f t="shared" si="1987"/>
        <v>0</v>
      </c>
      <c r="BK543" s="29"/>
      <c r="BL543" s="54">
        <f>_xlfn.XLOOKUP($C543,[25]PSP!$C:$C,[25]PSP!$BL:$BL)</f>
        <v>0</v>
      </c>
      <c r="BM543" s="27">
        <f>_xlfn.XLOOKUP($C543,[25]PSP!$C:$C,[25]PSP!$BM:$BM)</f>
        <v>92.69</v>
      </c>
      <c r="BN543" s="28">
        <f t="shared" si="1988"/>
        <v>0</v>
      </c>
      <c r="BO543" s="29"/>
      <c r="BP543" s="54">
        <f>_xlfn.XLOOKUP($C543,[25]PSP!$C:$C,[25]PSP!$BP:$BP)</f>
        <v>0</v>
      </c>
      <c r="BQ543" s="27">
        <f>_xlfn.XLOOKUP($C543,[25]PSP!$C:$C,[25]PSP!$BQ:$BQ)</f>
        <v>92.69</v>
      </c>
      <c r="BR543" s="28">
        <f t="shared" si="1989"/>
        <v>0</v>
      </c>
      <c r="BS543" s="29"/>
      <c r="BT543" s="54">
        <f>_xlfn.XLOOKUP($C543,[25]PSP!$C:$C,[25]PSP!$BT:$BT)</f>
        <v>0</v>
      </c>
      <c r="BU543" s="27">
        <f>_xlfn.XLOOKUP($C543,[25]PSP!$C:$C,[25]PSP!$BU:$BU)</f>
        <v>92.69</v>
      </c>
      <c r="BV543" s="28">
        <f t="shared" si="1990"/>
        <v>0</v>
      </c>
      <c r="BW543" s="29"/>
      <c r="BX543" s="54">
        <f>_xlfn.XLOOKUP($C543,[25]PSP!$C:$C,[25]PSP!$BX:$BX)</f>
        <v>0</v>
      </c>
      <c r="BY543" s="27">
        <f>_xlfn.XLOOKUP($C543,[25]PSP!$C:$C,[25]PSP!$BY:$BY)</f>
        <v>92.69</v>
      </c>
      <c r="BZ543" s="28">
        <f t="shared" si="1991"/>
        <v>0</v>
      </c>
      <c r="CA543" s="29"/>
      <c r="CB543" s="54">
        <f>_xlfn.XLOOKUP($C543,[25]PSP!$C:$C,[25]PSP!$CB:$CB)</f>
        <v>0</v>
      </c>
      <c r="CC543" s="27">
        <f>_xlfn.XLOOKUP($C543,[25]PSP!$C:$C,[25]PSP!$CC:$CC)</f>
        <v>92.69</v>
      </c>
      <c r="CD543" s="28">
        <f t="shared" si="1992"/>
        <v>0</v>
      </c>
      <c r="CE543" s="29"/>
      <c r="CF543" s="54">
        <f>_xlfn.XLOOKUP($C543,[25]PSP!$C:$C,[25]PSP!$CF:$CF)</f>
        <v>0</v>
      </c>
      <c r="CG543" s="27">
        <f>_xlfn.XLOOKUP($C543,[25]PSP!$C:$C,[25]PSP!$CG:$CG)</f>
        <v>92.69</v>
      </c>
      <c r="CH543" s="28">
        <f t="shared" si="1993"/>
        <v>0</v>
      </c>
      <c r="CI543" s="29"/>
      <c r="CJ543" s="54">
        <f>_xlfn.XLOOKUP($C543,[25]PSP!$C:$C,[25]PSP!$CJ:$CJ)</f>
        <v>0</v>
      </c>
      <c r="CK543" s="27">
        <f>_xlfn.XLOOKUP($C543,[25]PSP!$C:$C,[25]PSP!$CK:$CK)</f>
        <v>92.69</v>
      </c>
      <c r="CL543" s="28">
        <f t="shared" si="1994"/>
        <v>0</v>
      </c>
      <c r="CM543" s="29"/>
      <c r="CN543" s="54">
        <f>_xlfn.XLOOKUP($C543,[25]PSP!$C:$C,[25]PSP!$CN:$CN)</f>
        <v>0</v>
      </c>
      <c r="CO543" s="27">
        <f>_xlfn.XLOOKUP($C543,[25]PSP!$C:$C,[25]PSP!$CO:$CO)</f>
        <v>92.69</v>
      </c>
      <c r="CP543" s="28">
        <f t="shared" si="1995"/>
        <v>0</v>
      </c>
      <c r="CQ543" s="29"/>
      <c r="CR543" s="54">
        <f>_xlfn.XLOOKUP($C543,[25]PSP!$C:$C,[25]PSP!$CR:$CR)</f>
        <v>0</v>
      </c>
      <c r="CS543" s="27">
        <f>_xlfn.XLOOKUP($C543,[25]PSP!$C:$C,[25]PSP!$CS:$CS)</f>
        <v>92.69</v>
      </c>
      <c r="CT543" s="28">
        <f t="shared" si="1996"/>
        <v>0</v>
      </c>
      <c r="CU543" s="29"/>
      <c r="CV543" s="54">
        <f>_xlfn.XLOOKUP($C543,[25]PSP!$C:$C,[25]PSP!$CV:$CV)</f>
        <v>0</v>
      </c>
      <c r="CW543" s="27">
        <f>_xlfn.XLOOKUP($C543,[25]PSP!$C:$C,[25]PSP!$CW:$CW)</f>
        <v>92.69</v>
      </c>
      <c r="CX543" s="28">
        <f t="shared" si="1997"/>
        <v>0</v>
      </c>
      <c r="CY543" s="29"/>
      <c r="CZ543" s="54">
        <f>_xlfn.XLOOKUP($C543,[25]PSP!$C:$C,[25]PSP!$CZ:$CZ)</f>
        <v>0</v>
      </c>
      <c r="DA543" s="27">
        <f>_xlfn.XLOOKUP($C543,[25]PSP!$C:$C,[25]PSP!$DA:$DA)</f>
        <v>92.69</v>
      </c>
      <c r="DB543" s="28">
        <f t="shared" si="1998"/>
        <v>0</v>
      </c>
      <c r="DC543" s="29"/>
      <c r="DD543" s="54">
        <f>_xlfn.XLOOKUP($C543,[25]PSP!$C:$C,[25]PSP!$DD:$DD)</f>
        <v>0</v>
      </c>
      <c r="DE543" s="27">
        <f>_xlfn.XLOOKUP($C543,[25]PSP!$C:$C,[25]PSP!$DE:$DE)</f>
        <v>92.69</v>
      </c>
      <c r="DF543" s="28">
        <f t="shared" si="1999"/>
        <v>0</v>
      </c>
      <c r="DG543" s="29"/>
      <c r="DH543" s="54">
        <f>_xlfn.XLOOKUP($C543,[25]PSP!$C:$C,[25]PSP!$DH:$DH)</f>
        <v>0</v>
      </c>
      <c r="DI543" s="27">
        <f>_xlfn.XLOOKUP($C543,[25]PSP!$C:$C,[25]PSP!$DI:$DI)</f>
        <v>92.69</v>
      </c>
      <c r="DJ543" s="28">
        <f t="shared" si="2000"/>
        <v>0</v>
      </c>
      <c r="DK543" s="29"/>
      <c r="DL543" s="54">
        <f>_xlfn.XLOOKUP($C543,[25]PSP!$C:$C,[25]PSP!$DL:$DL)</f>
        <v>0</v>
      </c>
      <c r="DM543" s="27">
        <f>_xlfn.XLOOKUP($C543,[25]PSP!$C:$C,[25]PSP!$DM:$DM)</f>
        <v>92.69</v>
      </c>
      <c r="DN543" s="28">
        <f t="shared" si="2001"/>
        <v>0</v>
      </c>
      <c r="DO543" s="29"/>
      <c r="DP543" s="54">
        <f>_xlfn.XLOOKUP($C543,[25]PSP!$C:$C,[25]PSP!$DP:$DP)</f>
        <v>0</v>
      </c>
      <c r="DQ543" s="27">
        <f>_xlfn.XLOOKUP($C543,[25]PSP!$C:$C,[25]PSP!$DQ:$DQ)</f>
        <v>92.69</v>
      </c>
      <c r="DR543" s="28">
        <f t="shared" si="2002"/>
        <v>0</v>
      </c>
      <c r="DS543" s="29"/>
      <c r="DT543" s="54">
        <f>_xlfn.XLOOKUP($C543,[25]PSP!$C:$C,[25]PSP!$DT:$DT)</f>
        <v>0</v>
      </c>
      <c r="DU543" s="27">
        <f>_xlfn.XLOOKUP($C543,[25]PSP!$C:$C,[25]PSP!$DU:$DU)</f>
        <v>92.69</v>
      </c>
      <c r="DV543" s="28">
        <f t="shared" si="2003"/>
        <v>0</v>
      </c>
      <c r="DW543" s="29"/>
      <c r="DX543" s="54">
        <f>_xlfn.XLOOKUP($C543,[25]PSP!$C:$C,[25]PSP!$DX:$DX)</f>
        <v>0</v>
      </c>
      <c r="DY543" s="27">
        <f>_xlfn.XLOOKUP($C543,[25]PSP!$C:$C,[25]PSP!$DY:$DY)</f>
        <v>92.69</v>
      </c>
      <c r="DZ543" s="28">
        <f t="shared" si="2004"/>
        <v>0</v>
      </c>
      <c r="EA543" s="29"/>
      <c r="EB543" s="54">
        <f>_xlfn.XLOOKUP($C543,[25]PSP!$C:$C,[25]PSP!$EB:$EB)</f>
        <v>0</v>
      </c>
      <c r="EC543" s="27">
        <f>_xlfn.XLOOKUP($C543,[25]PSP!$C:$C,[25]PSP!$EC:$EC)</f>
        <v>92.69</v>
      </c>
      <c r="ED543" s="28">
        <f t="shared" si="2005"/>
        <v>0</v>
      </c>
      <c r="EE543" s="29"/>
      <c r="EF543" s="54">
        <f>_xlfn.XLOOKUP($C543,[25]PSP!$C:$C,[25]PSP!$EF:$EF)</f>
        <v>0</v>
      </c>
      <c r="EG543" s="27">
        <f>_xlfn.XLOOKUP($C543,[25]PSP!$C:$C,[25]PSP!$EG:$EG)</f>
        <v>92.69</v>
      </c>
      <c r="EH543" s="28">
        <f t="shared" si="2006"/>
        <v>0</v>
      </c>
      <c r="EI543" s="29"/>
      <c r="EJ543" s="54">
        <f>_xlfn.XLOOKUP($C543,[25]PSP!$C:$C,[25]PSP!$EJ:$EJ)</f>
        <v>0</v>
      </c>
      <c r="EK543" s="27">
        <f>_xlfn.XLOOKUP($C543,[25]PSP!$C:$C,[25]PSP!$EK:$EK)</f>
        <v>92.69</v>
      </c>
      <c r="EL543" s="28">
        <f t="shared" si="2007"/>
        <v>0</v>
      </c>
      <c r="EM543" s="29"/>
      <c r="EN543" s="108"/>
      <c r="EO543" s="29">
        <f t="shared" si="1973"/>
        <v>0</v>
      </c>
      <c r="EP543" s="29">
        <f t="shared" si="1937"/>
        <v>0</v>
      </c>
      <c r="EQ543" s="4" t="b">
        <f t="shared" si="1972"/>
        <v>1</v>
      </c>
      <c r="ES543" s="118">
        <f t="shared" si="1868"/>
        <v>1.1767000000000001</v>
      </c>
    </row>
    <row r="544" spans="3:149" ht="14.25" x14ac:dyDescent="0.25">
      <c r="C544" s="24" t="s">
        <v>463</v>
      </c>
      <c r="D544" s="43" t="str">
        <f>_xlfn.XLOOKUP($C544,[25]PSP!$C:$C,[25]PSP!$D:$D)</f>
        <v>RO-40234</v>
      </c>
      <c r="E544" s="24" t="str">
        <f>_xlfn.XLOOKUP($C544,[25]PSP!$C:$C,[25]PSP!$E:$E)</f>
        <v>DER/MG</v>
      </c>
      <c r="F544" s="25" t="str">
        <f>_xlfn.XLOOKUP($C544,[25]PSP!$C:$C,[25]PSP!$F:$F)</f>
        <v>REATERRO E COMPACTAÇÃO MANUAL DE VALA</v>
      </c>
      <c r="G544" s="26" t="str">
        <f>_xlfn.XLOOKUP($C544,[25]PSP!$C:$C,[25]PSP!$G:$G)</f>
        <v>M3</v>
      </c>
      <c r="H544" s="53">
        <f>_xlfn.XLOOKUP($C544,[25]PSP!$C:$C,[25]PSP!$H:$H)</f>
        <v>0</v>
      </c>
      <c r="I544" s="28">
        <f>_xlfn.XLOOKUP($C544,[25]PSP!$C:$C,[25]PSP!$I:$I)</f>
        <v>0</v>
      </c>
      <c r="J544" s="28">
        <f t="shared" si="1974"/>
        <v>0</v>
      </c>
      <c r="K544" s="29"/>
      <c r="L544" s="54">
        <f>_xlfn.XLOOKUP($C544,[25]PSP!$C:$C,[25]PSP!$L:$L)</f>
        <v>0</v>
      </c>
      <c r="M544" s="27">
        <f>_xlfn.XLOOKUP($C544,[25]PSP!$C:$C,[25]PSP!$M:$M)</f>
        <v>31.17</v>
      </c>
      <c r="N544" s="28">
        <f t="shared" si="1975"/>
        <v>0</v>
      </c>
      <c r="O544" s="29"/>
      <c r="P544" s="54">
        <f>_xlfn.XLOOKUP($C544,[25]PSP!$C:$C,[25]PSP!$P:$P)</f>
        <v>0</v>
      </c>
      <c r="Q544" s="27">
        <f>_xlfn.XLOOKUP($C544,[25]PSP!$C:$C,[25]PSP!$Q:$Q)</f>
        <v>31.17</v>
      </c>
      <c r="R544" s="28">
        <f t="shared" si="1976"/>
        <v>0</v>
      </c>
      <c r="S544" s="29"/>
      <c r="T544" s="54">
        <f>_xlfn.XLOOKUP($C544,[25]PSP!$C:$C,[25]PSP!$T:$T)</f>
        <v>0</v>
      </c>
      <c r="U544" s="27">
        <f>_xlfn.XLOOKUP($C544,[25]PSP!$C:$C,[25]PSP!$U:$U)</f>
        <v>31.17</v>
      </c>
      <c r="V544" s="28">
        <f t="shared" si="1977"/>
        <v>0</v>
      </c>
      <c r="W544" s="29"/>
      <c r="X544" s="54">
        <f>_xlfn.XLOOKUP($C544,[25]PSP!$C:$C,[25]PSP!$X:$X)</f>
        <v>0</v>
      </c>
      <c r="Y544" s="27">
        <f>_xlfn.XLOOKUP($C544,[25]PSP!$C:$C,[25]PSP!$Y:$Y)</f>
        <v>31.17</v>
      </c>
      <c r="Z544" s="28">
        <f t="shared" si="1978"/>
        <v>0</v>
      </c>
      <c r="AA544" s="29"/>
      <c r="AB544" s="54">
        <f>_xlfn.XLOOKUP($C544,[25]PSP!$C:$C,[25]PSP!$AB:$AB)</f>
        <v>0</v>
      </c>
      <c r="AC544" s="27">
        <f>_xlfn.XLOOKUP($C544,[25]PSP!$C:$C,[25]PSP!$AC:$AC)</f>
        <v>31.17</v>
      </c>
      <c r="AD544" s="28">
        <f t="shared" si="1979"/>
        <v>0</v>
      </c>
      <c r="AE544" s="29"/>
      <c r="AF544" s="54">
        <f>_xlfn.XLOOKUP($C544,[25]PSP!$C:$C,[25]PSP!$AF:$AF)</f>
        <v>0</v>
      </c>
      <c r="AG544" s="27">
        <f>_xlfn.XLOOKUP($C544,[25]PSP!$C:$C,[25]PSP!$AG:$AG)</f>
        <v>31.17</v>
      </c>
      <c r="AH544" s="28">
        <f t="shared" si="1980"/>
        <v>0</v>
      </c>
      <c r="AI544" s="29"/>
      <c r="AJ544" s="54">
        <f>_xlfn.XLOOKUP($C544,[25]PSP!$C:$C,[25]PSP!$AJ:$AJ)</f>
        <v>0</v>
      </c>
      <c r="AK544" s="27">
        <f>_xlfn.XLOOKUP($C544,[25]PSP!$C:$C,[25]PSP!$AK:$AK)</f>
        <v>31.17</v>
      </c>
      <c r="AL544" s="28">
        <f t="shared" si="1981"/>
        <v>0</v>
      </c>
      <c r="AM544" s="29"/>
      <c r="AN544" s="54">
        <f>_xlfn.XLOOKUP($C544,[25]PSP!$C:$C,[25]PSP!$AN:$AN)</f>
        <v>0</v>
      </c>
      <c r="AO544" s="27">
        <f>_xlfn.XLOOKUP($C544,[25]PSP!$C:$C,[25]PSP!$AO:$AO)</f>
        <v>31.17</v>
      </c>
      <c r="AP544" s="28">
        <f t="shared" si="1982"/>
        <v>0</v>
      </c>
      <c r="AQ544" s="29"/>
      <c r="AR544" s="54">
        <f>_xlfn.XLOOKUP($C544,[25]PSP!$C:$C,[25]PSP!$AR:$AR)</f>
        <v>0</v>
      </c>
      <c r="AS544" s="27">
        <f>_xlfn.XLOOKUP($C544,[25]PSP!$C:$C,[25]PSP!$AS:$AS)</f>
        <v>31.17</v>
      </c>
      <c r="AT544" s="28">
        <f t="shared" si="1983"/>
        <v>0</v>
      </c>
      <c r="AU544" s="29"/>
      <c r="AV544" s="54">
        <f>_xlfn.XLOOKUP($C544,[25]PSP!$C:$C,[25]PSP!$AV:$AV)</f>
        <v>0</v>
      </c>
      <c r="AW544" s="27">
        <f>_xlfn.XLOOKUP($C544,[25]PSP!$C:$C,[25]PSP!$AW:$AW)</f>
        <v>31.17</v>
      </c>
      <c r="AX544" s="28">
        <f t="shared" si="1984"/>
        <v>0</v>
      </c>
      <c r="AY544" s="29"/>
      <c r="AZ544" s="54">
        <f>_xlfn.XLOOKUP($C544,[25]PSP!$C:$C,[25]PSP!$AZ:$AZ)</f>
        <v>0</v>
      </c>
      <c r="BA544" s="27">
        <f>_xlfn.XLOOKUP($C544,[25]PSP!$C:$C,[25]PSP!$BA:$BA)</f>
        <v>31.17</v>
      </c>
      <c r="BB544" s="28">
        <f t="shared" si="1985"/>
        <v>0</v>
      </c>
      <c r="BC544" s="29"/>
      <c r="BD544" s="54">
        <f>_xlfn.XLOOKUP($C544,[25]PSP!$C:$C,[25]PSP!$BD:$BD)</f>
        <v>0</v>
      </c>
      <c r="BE544" s="27">
        <f>_xlfn.XLOOKUP($C544,[25]PSP!$C:$C,[25]PSP!$BE:$BE)</f>
        <v>31.17</v>
      </c>
      <c r="BF544" s="28">
        <f t="shared" si="1986"/>
        <v>0</v>
      </c>
      <c r="BG544" s="29"/>
      <c r="BH544" s="54">
        <f>_xlfn.XLOOKUP($C544,[25]PSP!$C:$C,[25]PSP!$BH:$BH)</f>
        <v>0</v>
      </c>
      <c r="BI544" s="27">
        <f>_xlfn.XLOOKUP($C544,[25]PSP!$C:$C,[25]PSP!$BI:$BI)</f>
        <v>31.17</v>
      </c>
      <c r="BJ544" s="28">
        <f t="shared" si="1987"/>
        <v>0</v>
      </c>
      <c r="BK544" s="29"/>
      <c r="BL544" s="54">
        <f>_xlfn.XLOOKUP($C544,[25]PSP!$C:$C,[25]PSP!$BL:$BL)</f>
        <v>0</v>
      </c>
      <c r="BM544" s="27">
        <f>_xlfn.XLOOKUP($C544,[25]PSP!$C:$C,[25]PSP!$BM:$BM)</f>
        <v>31.17</v>
      </c>
      <c r="BN544" s="28">
        <f t="shared" si="1988"/>
        <v>0</v>
      </c>
      <c r="BO544" s="29"/>
      <c r="BP544" s="54">
        <f>_xlfn.XLOOKUP($C544,[25]PSP!$C:$C,[25]PSP!$BP:$BP)</f>
        <v>0</v>
      </c>
      <c r="BQ544" s="27">
        <f>_xlfn.XLOOKUP($C544,[25]PSP!$C:$C,[25]PSP!$BQ:$BQ)</f>
        <v>31.17</v>
      </c>
      <c r="BR544" s="28">
        <f t="shared" si="1989"/>
        <v>0</v>
      </c>
      <c r="BS544" s="29"/>
      <c r="BT544" s="54">
        <f>_xlfn.XLOOKUP($C544,[25]PSP!$C:$C,[25]PSP!$BT:$BT)</f>
        <v>0</v>
      </c>
      <c r="BU544" s="27">
        <f>_xlfn.XLOOKUP($C544,[25]PSP!$C:$C,[25]PSP!$BU:$BU)</f>
        <v>31.17</v>
      </c>
      <c r="BV544" s="28">
        <f t="shared" si="1990"/>
        <v>0</v>
      </c>
      <c r="BW544" s="29"/>
      <c r="BX544" s="54">
        <f>_xlfn.XLOOKUP($C544,[25]PSP!$C:$C,[25]PSP!$BX:$BX)</f>
        <v>0</v>
      </c>
      <c r="BY544" s="27">
        <f>_xlfn.XLOOKUP($C544,[25]PSP!$C:$C,[25]PSP!$BY:$BY)</f>
        <v>31.17</v>
      </c>
      <c r="BZ544" s="28">
        <f t="shared" si="1991"/>
        <v>0</v>
      </c>
      <c r="CA544" s="29"/>
      <c r="CB544" s="54">
        <f>_xlfn.XLOOKUP($C544,[25]PSP!$C:$C,[25]PSP!$CB:$CB)</f>
        <v>0</v>
      </c>
      <c r="CC544" s="27">
        <f>_xlfn.XLOOKUP($C544,[25]PSP!$C:$C,[25]PSP!$CC:$CC)</f>
        <v>31.17</v>
      </c>
      <c r="CD544" s="28">
        <f t="shared" si="1992"/>
        <v>0</v>
      </c>
      <c r="CE544" s="29"/>
      <c r="CF544" s="54">
        <f>_xlfn.XLOOKUP($C544,[25]PSP!$C:$C,[25]PSP!$CF:$CF)</f>
        <v>0</v>
      </c>
      <c r="CG544" s="27">
        <f>_xlfn.XLOOKUP($C544,[25]PSP!$C:$C,[25]PSP!$CG:$CG)</f>
        <v>31.17</v>
      </c>
      <c r="CH544" s="28">
        <f t="shared" si="1993"/>
        <v>0</v>
      </c>
      <c r="CI544" s="29"/>
      <c r="CJ544" s="54">
        <f>_xlfn.XLOOKUP($C544,[25]PSP!$C:$C,[25]PSP!$CJ:$CJ)</f>
        <v>0</v>
      </c>
      <c r="CK544" s="27">
        <f>_xlfn.XLOOKUP($C544,[25]PSP!$C:$C,[25]PSP!$CK:$CK)</f>
        <v>31.17</v>
      </c>
      <c r="CL544" s="28">
        <f t="shared" si="1994"/>
        <v>0</v>
      </c>
      <c r="CM544" s="29"/>
      <c r="CN544" s="54">
        <f>_xlfn.XLOOKUP($C544,[25]PSP!$C:$C,[25]PSP!$CN:$CN)</f>
        <v>0</v>
      </c>
      <c r="CO544" s="27">
        <f>_xlfn.XLOOKUP($C544,[25]PSP!$C:$C,[25]PSP!$CO:$CO)</f>
        <v>31.17</v>
      </c>
      <c r="CP544" s="28">
        <f t="shared" si="1995"/>
        <v>0</v>
      </c>
      <c r="CQ544" s="29"/>
      <c r="CR544" s="54">
        <f>_xlfn.XLOOKUP($C544,[25]PSP!$C:$C,[25]PSP!$CR:$CR)</f>
        <v>0</v>
      </c>
      <c r="CS544" s="27">
        <f>_xlfn.XLOOKUP($C544,[25]PSP!$C:$C,[25]PSP!$CS:$CS)</f>
        <v>31.17</v>
      </c>
      <c r="CT544" s="28">
        <f t="shared" si="1996"/>
        <v>0</v>
      </c>
      <c r="CU544" s="29"/>
      <c r="CV544" s="54">
        <f>_xlfn.XLOOKUP($C544,[25]PSP!$C:$C,[25]PSP!$CV:$CV)</f>
        <v>0</v>
      </c>
      <c r="CW544" s="27">
        <f>_xlfn.XLOOKUP($C544,[25]PSP!$C:$C,[25]PSP!$CW:$CW)</f>
        <v>31.17</v>
      </c>
      <c r="CX544" s="28">
        <f t="shared" si="1997"/>
        <v>0</v>
      </c>
      <c r="CY544" s="29"/>
      <c r="CZ544" s="54">
        <f>_xlfn.XLOOKUP($C544,[25]PSP!$C:$C,[25]PSP!$CZ:$CZ)</f>
        <v>0</v>
      </c>
      <c r="DA544" s="27">
        <f>_xlfn.XLOOKUP($C544,[25]PSP!$C:$C,[25]PSP!$DA:$DA)</f>
        <v>31.17</v>
      </c>
      <c r="DB544" s="28">
        <f t="shared" si="1998"/>
        <v>0</v>
      </c>
      <c r="DC544" s="29"/>
      <c r="DD544" s="54">
        <f>_xlfn.XLOOKUP($C544,[25]PSP!$C:$C,[25]PSP!$DD:$DD)</f>
        <v>0</v>
      </c>
      <c r="DE544" s="27">
        <f>_xlfn.XLOOKUP($C544,[25]PSP!$C:$C,[25]PSP!$DE:$DE)</f>
        <v>31.17</v>
      </c>
      <c r="DF544" s="28">
        <f t="shared" si="1999"/>
        <v>0</v>
      </c>
      <c r="DG544" s="29"/>
      <c r="DH544" s="54">
        <f>_xlfn.XLOOKUP($C544,[25]PSP!$C:$C,[25]PSP!$DH:$DH)</f>
        <v>0</v>
      </c>
      <c r="DI544" s="27">
        <f>_xlfn.XLOOKUP($C544,[25]PSP!$C:$C,[25]PSP!$DI:$DI)</f>
        <v>31.17</v>
      </c>
      <c r="DJ544" s="28">
        <f t="shared" si="2000"/>
        <v>0</v>
      </c>
      <c r="DK544" s="29"/>
      <c r="DL544" s="54">
        <f>_xlfn.XLOOKUP($C544,[25]PSP!$C:$C,[25]PSP!$DL:$DL)</f>
        <v>0</v>
      </c>
      <c r="DM544" s="27">
        <f>_xlfn.XLOOKUP($C544,[25]PSP!$C:$C,[25]PSP!$DM:$DM)</f>
        <v>31.17</v>
      </c>
      <c r="DN544" s="28">
        <f t="shared" si="2001"/>
        <v>0</v>
      </c>
      <c r="DO544" s="29"/>
      <c r="DP544" s="54">
        <f>_xlfn.XLOOKUP($C544,[25]PSP!$C:$C,[25]PSP!$DP:$DP)</f>
        <v>0</v>
      </c>
      <c r="DQ544" s="27">
        <f>_xlfn.XLOOKUP($C544,[25]PSP!$C:$C,[25]PSP!$DQ:$DQ)</f>
        <v>31.17</v>
      </c>
      <c r="DR544" s="28">
        <f t="shared" si="2002"/>
        <v>0</v>
      </c>
      <c r="DS544" s="29"/>
      <c r="DT544" s="54">
        <f>_xlfn.XLOOKUP($C544,[25]PSP!$C:$C,[25]PSP!$DT:$DT)</f>
        <v>0</v>
      </c>
      <c r="DU544" s="27">
        <f>_xlfn.XLOOKUP($C544,[25]PSP!$C:$C,[25]PSP!$DU:$DU)</f>
        <v>31.17</v>
      </c>
      <c r="DV544" s="28">
        <f t="shared" si="2003"/>
        <v>0</v>
      </c>
      <c r="DW544" s="29"/>
      <c r="DX544" s="54">
        <f>_xlfn.XLOOKUP($C544,[25]PSP!$C:$C,[25]PSP!$DX:$DX)</f>
        <v>0</v>
      </c>
      <c r="DY544" s="27">
        <f>_xlfn.XLOOKUP($C544,[25]PSP!$C:$C,[25]PSP!$DY:$DY)</f>
        <v>31.17</v>
      </c>
      <c r="DZ544" s="28">
        <f t="shared" si="2004"/>
        <v>0</v>
      </c>
      <c r="EA544" s="29"/>
      <c r="EB544" s="54">
        <f>_xlfn.XLOOKUP($C544,[25]PSP!$C:$C,[25]PSP!$EB:$EB)</f>
        <v>0</v>
      </c>
      <c r="EC544" s="27">
        <f>_xlfn.XLOOKUP($C544,[25]PSP!$C:$C,[25]PSP!$EC:$EC)</f>
        <v>31.17</v>
      </c>
      <c r="ED544" s="28">
        <f t="shared" si="2005"/>
        <v>0</v>
      </c>
      <c r="EE544" s="29"/>
      <c r="EF544" s="54">
        <f>_xlfn.XLOOKUP($C544,[25]PSP!$C:$C,[25]PSP!$EF:$EF)</f>
        <v>0</v>
      </c>
      <c r="EG544" s="27">
        <f>_xlfn.XLOOKUP($C544,[25]PSP!$C:$C,[25]PSP!$EG:$EG)</f>
        <v>31.17</v>
      </c>
      <c r="EH544" s="28">
        <f t="shared" si="2006"/>
        <v>0</v>
      </c>
      <c r="EI544" s="29"/>
      <c r="EJ544" s="54">
        <f>_xlfn.XLOOKUP($C544,[25]PSP!$C:$C,[25]PSP!$EJ:$EJ)</f>
        <v>0</v>
      </c>
      <c r="EK544" s="27">
        <f>_xlfn.XLOOKUP($C544,[25]PSP!$C:$C,[25]PSP!$EK:$EK)</f>
        <v>31.17</v>
      </c>
      <c r="EL544" s="28">
        <f t="shared" si="2007"/>
        <v>0</v>
      </c>
      <c r="EM544" s="29"/>
      <c r="EN544" s="108"/>
      <c r="EO544" s="29">
        <f t="shared" si="1973"/>
        <v>0</v>
      </c>
      <c r="EP544" s="29">
        <f t="shared" si="1937"/>
        <v>0</v>
      </c>
      <c r="EQ544" s="4" t="b">
        <f t="shared" si="1972"/>
        <v>1</v>
      </c>
      <c r="ES544" s="118">
        <f t="shared" si="1868"/>
        <v>1.1767000000000001</v>
      </c>
    </row>
    <row r="545" spans="3:149" ht="14.25" x14ac:dyDescent="0.25">
      <c r="C545" s="24" t="s">
        <v>464</v>
      </c>
      <c r="D545" s="43" t="str">
        <f>_xlfn.XLOOKUP($C545,[25]PSP!$C:$C,[25]PSP!$D:$D)</f>
        <v>RO-40238</v>
      </c>
      <c r="E545" s="24" t="str">
        <f>_xlfn.XLOOKUP($C545,[25]PSP!$C:$C,[25]PSP!$E:$E)</f>
        <v>DER/MG</v>
      </c>
      <c r="F545" s="25" t="str">
        <f>_xlfn.XLOOKUP($C545,[25]PSP!$C:$C,[25]PSP!$F:$F)</f>
        <v>COMPACTAÇÃO MANUAL DE ATERROS</v>
      </c>
      <c r="G545" s="26" t="str">
        <f>_xlfn.XLOOKUP($C545,[25]PSP!$C:$C,[25]PSP!$G:$G)</f>
        <v>M3</v>
      </c>
      <c r="H545" s="53">
        <f>_xlfn.XLOOKUP($C545,[25]PSP!$C:$C,[25]PSP!$H:$H)</f>
        <v>0</v>
      </c>
      <c r="I545" s="28">
        <f>_xlfn.XLOOKUP($C545,[25]PSP!$C:$C,[25]PSP!$I:$I)</f>
        <v>0</v>
      </c>
      <c r="J545" s="28">
        <f t="shared" si="1974"/>
        <v>0</v>
      </c>
      <c r="K545" s="29"/>
      <c r="L545" s="54">
        <f>_xlfn.XLOOKUP($C545,[25]PSP!$C:$C,[25]PSP!$L:$L)</f>
        <v>0</v>
      </c>
      <c r="M545" s="27">
        <f>_xlfn.XLOOKUP($C545,[25]PSP!$C:$C,[25]PSP!$M:$M)</f>
        <v>21.98</v>
      </c>
      <c r="N545" s="28">
        <f t="shared" si="1975"/>
        <v>0</v>
      </c>
      <c r="O545" s="29"/>
      <c r="P545" s="54">
        <f>_xlfn.XLOOKUP($C545,[25]PSP!$C:$C,[25]PSP!$P:$P)</f>
        <v>0</v>
      </c>
      <c r="Q545" s="27">
        <f>_xlfn.XLOOKUP($C545,[25]PSP!$C:$C,[25]PSP!$Q:$Q)</f>
        <v>21.98</v>
      </c>
      <c r="R545" s="28">
        <f t="shared" si="1976"/>
        <v>0</v>
      </c>
      <c r="S545" s="29"/>
      <c r="T545" s="54">
        <f>_xlfn.XLOOKUP($C545,[25]PSP!$C:$C,[25]PSP!$T:$T)</f>
        <v>0</v>
      </c>
      <c r="U545" s="27">
        <f>_xlfn.XLOOKUP($C545,[25]PSP!$C:$C,[25]PSP!$U:$U)</f>
        <v>21.98</v>
      </c>
      <c r="V545" s="28">
        <f t="shared" si="1977"/>
        <v>0</v>
      </c>
      <c r="W545" s="29"/>
      <c r="X545" s="54">
        <f>_xlfn.XLOOKUP($C545,[25]PSP!$C:$C,[25]PSP!$X:$X)</f>
        <v>0</v>
      </c>
      <c r="Y545" s="27">
        <f>_xlfn.XLOOKUP($C545,[25]PSP!$C:$C,[25]PSP!$Y:$Y)</f>
        <v>21.98</v>
      </c>
      <c r="Z545" s="28">
        <f t="shared" si="1978"/>
        <v>0</v>
      </c>
      <c r="AA545" s="29"/>
      <c r="AB545" s="54">
        <f>_xlfn.XLOOKUP($C545,[25]PSP!$C:$C,[25]PSP!$AB:$AB)</f>
        <v>0</v>
      </c>
      <c r="AC545" s="27">
        <f>_xlfn.XLOOKUP($C545,[25]PSP!$C:$C,[25]PSP!$AC:$AC)</f>
        <v>21.98</v>
      </c>
      <c r="AD545" s="28">
        <f t="shared" si="1979"/>
        <v>0</v>
      </c>
      <c r="AE545" s="29"/>
      <c r="AF545" s="54">
        <f>_xlfn.XLOOKUP($C545,[25]PSP!$C:$C,[25]PSP!$AF:$AF)</f>
        <v>0</v>
      </c>
      <c r="AG545" s="27">
        <f>_xlfn.XLOOKUP($C545,[25]PSP!$C:$C,[25]PSP!$AG:$AG)</f>
        <v>21.98</v>
      </c>
      <c r="AH545" s="28">
        <f t="shared" si="1980"/>
        <v>0</v>
      </c>
      <c r="AI545" s="29"/>
      <c r="AJ545" s="54">
        <f>_xlfn.XLOOKUP($C545,[25]PSP!$C:$C,[25]PSP!$AJ:$AJ)</f>
        <v>0</v>
      </c>
      <c r="AK545" s="27">
        <f>_xlfn.XLOOKUP($C545,[25]PSP!$C:$C,[25]PSP!$AK:$AK)</f>
        <v>21.98</v>
      </c>
      <c r="AL545" s="28">
        <f t="shared" si="1981"/>
        <v>0</v>
      </c>
      <c r="AM545" s="29"/>
      <c r="AN545" s="54">
        <f>_xlfn.XLOOKUP($C545,[25]PSP!$C:$C,[25]PSP!$AN:$AN)</f>
        <v>0</v>
      </c>
      <c r="AO545" s="27">
        <f>_xlfn.XLOOKUP($C545,[25]PSP!$C:$C,[25]PSP!$AO:$AO)</f>
        <v>21.98</v>
      </c>
      <c r="AP545" s="28">
        <f t="shared" si="1982"/>
        <v>0</v>
      </c>
      <c r="AQ545" s="29"/>
      <c r="AR545" s="54">
        <f>_xlfn.XLOOKUP($C545,[25]PSP!$C:$C,[25]PSP!$AR:$AR)</f>
        <v>0</v>
      </c>
      <c r="AS545" s="27">
        <f>_xlfn.XLOOKUP($C545,[25]PSP!$C:$C,[25]PSP!$AS:$AS)</f>
        <v>21.98</v>
      </c>
      <c r="AT545" s="28">
        <f t="shared" si="1983"/>
        <v>0</v>
      </c>
      <c r="AU545" s="29"/>
      <c r="AV545" s="54">
        <f>_xlfn.XLOOKUP($C545,[25]PSP!$C:$C,[25]PSP!$AV:$AV)</f>
        <v>0</v>
      </c>
      <c r="AW545" s="27">
        <f>_xlfn.XLOOKUP($C545,[25]PSP!$C:$C,[25]PSP!$AW:$AW)</f>
        <v>21.98</v>
      </c>
      <c r="AX545" s="28">
        <f t="shared" si="1984"/>
        <v>0</v>
      </c>
      <c r="AY545" s="29"/>
      <c r="AZ545" s="54">
        <f>_xlfn.XLOOKUP($C545,[25]PSP!$C:$C,[25]PSP!$AZ:$AZ)</f>
        <v>0</v>
      </c>
      <c r="BA545" s="27">
        <f>_xlfn.XLOOKUP($C545,[25]PSP!$C:$C,[25]PSP!$BA:$BA)</f>
        <v>21.98</v>
      </c>
      <c r="BB545" s="28">
        <f t="shared" si="1985"/>
        <v>0</v>
      </c>
      <c r="BC545" s="29"/>
      <c r="BD545" s="54">
        <f>_xlfn.XLOOKUP($C545,[25]PSP!$C:$C,[25]PSP!$BD:$BD)</f>
        <v>0</v>
      </c>
      <c r="BE545" s="27">
        <f>_xlfn.XLOOKUP($C545,[25]PSP!$C:$C,[25]PSP!$BE:$BE)</f>
        <v>21.98</v>
      </c>
      <c r="BF545" s="28">
        <f t="shared" si="1986"/>
        <v>0</v>
      </c>
      <c r="BG545" s="29"/>
      <c r="BH545" s="54">
        <f>_xlfn.XLOOKUP($C545,[25]PSP!$C:$C,[25]PSP!$BH:$BH)</f>
        <v>0</v>
      </c>
      <c r="BI545" s="27">
        <f>_xlfn.XLOOKUP($C545,[25]PSP!$C:$C,[25]PSP!$BI:$BI)</f>
        <v>21.98</v>
      </c>
      <c r="BJ545" s="28">
        <f t="shared" si="1987"/>
        <v>0</v>
      </c>
      <c r="BK545" s="29"/>
      <c r="BL545" s="54">
        <f>_xlfn.XLOOKUP($C545,[25]PSP!$C:$C,[25]PSP!$BL:$BL)</f>
        <v>0</v>
      </c>
      <c r="BM545" s="27">
        <f>_xlfn.XLOOKUP($C545,[25]PSP!$C:$C,[25]PSP!$BM:$BM)</f>
        <v>21.98</v>
      </c>
      <c r="BN545" s="28">
        <f t="shared" si="1988"/>
        <v>0</v>
      </c>
      <c r="BO545" s="29"/>
      <c r="BP545" s="54">
        <f>_xlfn.XLOOKUP($C545,[25]PSP!$C:$C,[25]PSP!$BP:$BP)</f>
        <v>0</v>
      </c>
      <c r="BQ545" s="27">
        <f>_xlfn.XLOOKUP($C545,[25]PSP!$C:$C,[25]PSP!$BQ:$BQ)</f>
        <v>21.98</v>
      </c>
      <c r="BR545" s="28">
        <f t="shared" si="1989"/>
        <v>0</v>
      </c>
      <c r="BS545" s="29"/>
      <c r="BT545" s="54">
        <f>_xlfn.XLOOKUP($C545,[25]PSP!$C:$C,[25]PSP!$BT:$BT)</f>
        <v>0</v>
      </c>
      <c r="BU545" s="27">
        <f>_xlfn.XLOOKUP($C545,[25]PSP!$C:$C,[25]PSP!$BU:$BU)</f>
        <v>21.98</v>
      </c>
      <c r="BV545" s="28">
        <f t="shared" si="1990"/>
        <v>0</v>
      </c>
      <c r="BW545" s="29"/>
      <c r="BX545" s="54">
        <f>_xlfn.XLOOKUP($C545,[25]PSP!$C:$C,[25]PSP!$BX:$BX)</f>
        <v>0</v>
      </c>
      <c r="BY545" s="27">
        <f>_xlfn.XLOOKUP($C545,[25]PSP!$C:$C,[25]PSP!$BY:$BY)</f>
        <v>21.98</v>
      </c>
      <c r="BZ545" s="28">
        <f t="shared" si="1991"/>
        <v>0</v>
      </c>
      <c r="CA545" s="29"/>
      <c r="CB545" s="54">
        <f>_xlfn.XLOOKUP($C545,[25]PSP!$C:$C,[25]PSP!$CB:$CB)</f>
        <v>0</v>
      </c>
      <c r="CC545" s="27">
        <f>_xlfn.XLOOKUP($C545,[25]PSP!$C:$C,[25]PSP!$CC:$CC)</f>
        <v>21.98</v>
      </c>
      <c r="CD545" s="28">
        <f t="shared" si="1992"/>
        <v>0</v>
      </c>
      <c r="CE545" s="29"/>
      <c r="CF545" s="54">
        <f>_xlfn.XLOOKUP($C545,[25]PSP!$C:$C,[25]PSP!$CF:$CF)</f>
        <v>0</v>
      </c>
      <c r="CG545" s="27">
        <f>_xlfn.XLOOKUP($C545,[25]PSP!$C:$C,[25]PSP!$CG:$CG)</f>
        <v>21.98</v>
      </c>
      <c r="CH545" s="28">
        <f t="shared" si="1993"/>
        <v>0</v>
      </c>
      <c r="CI545" s="29"/>
      <c r="CJ545" s="54">
        <f>_xlfn.XLOOKUP($C545,[25]PSP!$C:$C,[25]PSP!$CJ:$CJ)</f>
        <v>0</v>
      </c>
      <c r="CK545" s="27">
        <f>_xlfn.XLOOKUP($C545,[25]PSP!$C:$C,[25]PSP!$CK:$CK)</f>
        <v>21.98</v>
      </c>
      <c r="CL545" s="28">
        <f t="shared" si="1994"/>
        <v>0</v>
      </c>
      <c r="CM545" s="29"/>
      <c r="CN545" s="54">
        <f>_xlfn.XLOOKUP($C545,[25]PSP!$C:$C,[25]PSP!$CN:$CN)</f>
        <v>0</v>
      </c>
      <c r="CO545" s="27">
        <f>_xlfn.XLOOKUP($C545,[25]PSP!$C:$C,[25]PSP!$CO:$CO)</f>
        <v>21.98</v>
      </c>
      <c r="CP545" s="28">
        <f t="shared" si="1995"/>
        <v>0</v>
      </c>
      <c r="CQ545" s="29"/>
      <c r="CR545" s="54">
        <f>_xlfn.XLOOKUP($C545,[25]PSP!$C:$C,[25]PSP!$CR:$CR)</f>
        <v>0</v>
      </c>
      <c r="CS545" s="27">
        <f>_xlfn.XLOOKUP($C545,[25]PSP!$C:$C,[25]PSP!$CS:$CS)</f>
        <v>21.98</v>
      </c>
      <c r="CT545" s="28">
        <f t="shared" si="1996"/>
        <v>0</v>
      </c>
      <c r="CU545" s="29"/>
      <c r="CV545" s="54">
        <f>_xlfn.XLOOKUP($C545,[25]PSP!$C:$C,[25]PSP!$CV:$CV)</f>
        <v>0</v>
      </c>
      <c r="CW545" s="27">
        <f>_xlfn.XLOOKUP($C545,[25]PSP!$C:$C,[25]PSP!$CW:$CW)</f>
        <v>21.98</v>
      </c>
      <c r="CX545" s="28">
        <f t="shared" si="1997"/>
        <v>0</v>
      </c>
      <c r="CY545" s="29"/>
      <c r="CZ545" s="54">
        <f>_xlfn.XLOOKUP($C545,[25]PSP!$C:$C,[25]PSP!$CZ:$CZ)</f>
        <v>0</v>
      </c>
      <c r="DA545" s="27">
        <f>_xlfn.XLOOKUP($C545,[25]PSP!$C:$C,[25]PSP!$DA:$DA)</f>
        <v>21.98</v>
      </c>
      <c r="DB545" s="28">
        <f t="shared" si="1998"/>
        <v>0</v>
      </c>
      <c r="DC545" s="29"/>
      <c r="DD545" s="54">
        <f>_xlfn.XLOOKUP($C545,[25]PSP!$C:$C,[25]PSP!$DD:$DD)</f>
        <v>0</v>
      </c>
      <c r="DE545" s="27">
        <f>_xlfn.XLOOKUP($C545,[25]PSP!$C:$C,[25]PSP!$DE:$DE)</f>
        <v>21.98</v>
      </c>
      <c r="DF545" s="28">
        <f t="shared" si="1999"/>
        <v>0</v>
      </c>
      <c r="DG545" s="29"/>
      <c r="DH545" s="54">
        <f>_xlfn.XLOOKUP($C545,[25]PSP!$C:$C,[25]PSP!$DH:$DH)</f>
        <v>0</v>
      </c>
      <c r="DI545" s="27">
        <f>_xlfn.XLOOKUP($C545,[25]PSP!$C:$C,[25]PSP!$DI:$DI)</f>
        <v>21.98</v>
      </c>
      <c r="DJ545" s="28">
        <f t="shared" si="2000"/>
        <v>0</v>
      </c>
      <c r="DK545" s="29"/>
      <c r="DL545" s="54">
        <f>_xlfn.XLOOKUP($C545,[25]PSP!$C:$C,[25]PSP!$DL:$DL)</f>
        <v>0</v>
      </c>
      <c r="DM545" s="27">
        <f>_xlfn.XLOOKUP($C545,[25]PSP!$C:$C,[25]PSP!$DM:$DM)</f>
        <v>21.98</v>
      </c>
      <c r="DN545" s="28">
        <f t="shared" si="2001"/>
        <v>0</v>
      </c>
      <c r="DO545" s="29"/>
      <c r="DP545" s="54">
        <f>_xlfn.XLOOKUP($C545,[25]PSP!$C:$C,[25]PSP!$DP:$DP)</f>
        <v>0</v>
      </c>
      <c r="DQ545" s="27">
        <f>_xlfn.XLOOKUP($C545,[25]PSP!$C:$C,[25]PSP!$DQ:$DQ)</f>
        <v>21.98</v>
      </c>
      <c r="DR545" s="28">
        <f t="shared" si="2002"/>
        <v>0</v>
      </c>
      <c r="DS545" s="29"/>
      <c r="DT545" s="54">
        <f>_xlfn.XLOOKUP($C545,[25]PSP!$C:$C,[25]PSP!$DT:$DT)</f>
        <v>0</v>
      </c>
      <c r="DU545" s="27">
        <f>_xlfn.XLOOKUP($C545,[25]PSP!$C:$C,[25]PSP!$DU:$DU)</f>
        <v>21.98</v>
      </c>
      <c r="DV545" s="28">
        <f t="shared" si="2003"/>
        <v>0</v>
      </c>
      <c r="DW545" s="29"/>
      <c r="DX545" s="54">
        <f>_xlfn.XLOOKUP($C545,[25]PSP!$C:$C,[25]PSP!$DX:$DX)</f>
        <v>0</v>
      </c>
      <c r="DY545" s="27">
        <f>_xlfn.XLOOKUP($C545,[25]PSP!$C:$C,[25]PSP!$DY:$DY)</f>
        <v>21.98</v>
      </c>
      <c r="DZ545" s="28">
        <f t="shared" si="2004"/>
        <v>0</v>
      </c>
      <c r="EA545" s="29"/>
      <c r="EB545" s="54">
        <f>_xlfn.XLOOKUP($C545,[25]PSP!$C:$C,[25]PSP!$EB:$EB)</f>
        <v>0</v>
      </c>
      <c r="EC545" s="27">
        <f>_xlfn.XLOOKUP($C545,[25]PSP!$C:$C,[25]PSP!$EC:$EC)</f>
        <v>21.98</v>
      </c>
      <c r="ED545" s="28">
        <f t="shared" si="2005"/>
        <v>0</v>
      </c>
      <c r="EE545" s="29"/>
      <c r="EF545" s="54">
        <f>_xlfn.XLOOKUP($C545,[25]PSP!$C:$C,[25]PSP!$EF:$EF)</f>
        <v>0</v>
      </c>
      <c r="EG545" s="27">
        <f>_xlfn.XLOOKUP($C545,[25]PSP!$C:$C,[25]PSP!$EG:$EG)</f>
        <v>21.98</v>
      </c>
      <c r="EH545" s="28">
        <f t="shared" si="2006"/>
        <v>0</v>
      </c>
      <c r="EI545" s="29"/>
      <c r="EJ545" s="54">
        <f>_xlfn.XLOOKUP($C545,[25]PSP!$C:$C,[25]PSP!$EJ:$EJ)</f>
        <v>0</v>
      </c>
      <c r="EK545" s="27">
        <f>_xlfn.XLOOKUP($C545,[25]PSP!$C:$C,[25]PSP!$EK:$EK)</f>
        <v>21.98</v>
      </c>
      <c r="EL545" s="28">
        <f t="shared" si="2007"/>
        <v>0</v>
      </c>
      <c r="EM545" s="29"/>
      <c r="EN545" s="108"/>
      <c r="EO545" s="29">
        <f t="shared" si="1973"/>
        <v>0</v>
      </c>
      <c r="EP545" s="29">
        <f t="shared" si="1937"/>
        <v>0</v>
      </c>
      <c r="EQ545" s="4" t="b">
        <f t="shared" si="1972"/>
        <v>1</v>
      </c>
      <c r="ES545" s="118">
        <f t="shared" si="1868"/>
        <v>1.1767000000000001</v>
      </c>
    </row>
    <row r="546" spans="3:149" ht="21" x14ac:dyDescent="0.25">
      <c r="C546" s="24" t="s">
        <v>465</v>
      </c>
      <c r="D546" s="43" t="str">
        <f>_xlfn.XLOOKUP($C546,[25]PSP!$C:$C,[25]PSP!$D:$D)</f>
        <v>RO-41628</v>
      </c>
      <c r="E546" s="24" t="str">
        <f>_xlfn.XLOOKUP($C546,[25]PSP!$C:$C,[25]PSP!$E:$E)</f>
        <v>DER/MG</v>
      </c>
      <c r="F546" s="25" t="str">
        <f>_xlfn.XLOOKUP($C546,[25]PSP!$C:$C,[25]PSP!$F:$F)</f>
        <v>CONCRETO DE CIMENTO PORTLAND FCK &gt;= 20,0 MPA (EXECUÇÃO,  INCLUINDO O FORNECIMENTO E TRANSPORTE DOS AGREGADOS)</v>
      </c>
      <c r="G546" s="26" t="str">
        <f>_xlfn.XLOOKUP($C546,[25]PSP!$C:$C,[25]PSP!$G:$G)</f>
        <v>M3</v>
      </c>
      <c r="H546" s="53">
        <f>_xlfn.XLOOKUP($C546,[25]PSP!$C:$C,[25]PSP!$H:$H)</f>
        <v>0</v>
      </c>
      <c r="I546" s="28">
        <f>_xlfn.XLOOKUP($C546,[25]PSP!$C:$C,[25]PSP!$I:$I)</f>
        <v>0</v>
      </c>
      <c r="J546" s="28">
        <f t="shared" si="1974"/>
        <v>0</v>
      </c>
      <c r="K546" s="29"/>
      <c r="L546" s="54">
        <f>_xlfn.XLOOKUP($C546,[25]PSP!$C:$C,[25]PSP!$L:$L)</f>
        <v>0</v>
      </c>
      <c r="M546" s="27">
        <f>_xlfn.XLOOKUP($C546,[25]PSP!$C:$C,[25]PSP!$M:$M)</f>
        <v>433.94</v>
      </c>
      <c r="N546" s="28">
        <f t="shared" si="1975"/>
        <v>0</v>
      </c>
      <c r="O546" s="29"/>
      <c r="P546" s="54">
        <f>_xlfn.XLOOKUP($C546,[25]PSP!$C:$C,[25]PSP!$P:$P)</f>
        <v>0</v>
      </c>
      <c r="Q546" s="27">
        <f>_xlfn.XLOOKUP($C546,[25]PSP!$C:$C,[25]PSP!$Q:$Q)</f>
        <v>433.94</v>
      </c>
      <c r="R546" s="28">
        <f t="shared" si="1976"/>
        <v>0</v>
      </c>
      <c r="S546" s="29"/>
      <c r="T546" s="54">
        <f>_xlfn.XLOOKUP($C546,[25]PSP!$C:$C,[25]PSP!$T:$T)</f>
        <v>0</v>
      </c>
      <c r="U546" s="27">
        <f>_xlfn.XLOOKUP($C546,[25]PSP!$C:$C,[25]PSP!$U:$U)</f>
        <v>433.94</v>
      </c>
      <c r="V546" s="28">
        <f t="shared" si="1977"/>
        <v>0</v>
      </c>
      <c r="W546" s="29"/>
      <c r="X546" s="54">
        <f>_xlfn.XLOOKUP($C546,[25]PSP!$C:$C,[25]PSP!$X:$X)</f>
        <v>0</v>
      </c>
      <c r="Y546" s="27">
        <f>_xlfn.XLOOKUP($C546,[25]PSP!$C:$C,[25]PSP!$Y:$Y)</f>
        <v>433.94</v>
      </c>
      <c r="Z546" s="28">
        <f t="shared" si="1978"/>
        <v>0</v>
      </c>
      <c r="AA546" s="29"/>
      <c r="AB546" s="54">
        <f>_xlfn.XLOOKUP($C546,[25]PSP!$C:$C,[25]PSP!$AB:$AB)</f>
        <v>0</v>
      </c>
      <c r="AC546" s="27">
        <f>_xlfn.XLOOKUP($C546,[25]PSP!$C:$C,[25]PSP!$AC:$AC)</f>
        <v>433.94</v>
      </c>
      <c r="AD546" s="28">
        <f t="shared" si="1979"/>
        <v>0</v>
      </c>
      <c r="AE546" s="29"/>
      <c r="AF546" s="54">
        <f>_xlfn.XLOOKUP($C546,[25]PSP!$C:$C,[25]PSP!$AF:$AF)</f>
        <v>0</v>
      </c>
      <c r="AG546" s="27">
        <f>_xlfn.XLOOKUP($C546,[25]PSP!$C:$C,[25]PSP!$AG:$AG)</f>
        <v>433.94</v>
      </c>
      <c r="AH546" s="28">
        <f t="shared" si="1980"/>
        <v>0</v>
      </c>
      <c r="AI546" s="29"/>
      <c r="AJ546" s="54">
        <f>_xlfn.XLOOKUP($C546,[25]PSP!$C:$C,[25]PSP!$AJ:$AJ)</f>
        <v>0</v>
      </c>
      <c r="AK546" s="27">
        <f>_xlfn.XLOOKUP($C546,[25]PSP!$C:$C,[25]PSP!$AK:$AK)</f>
        <v>433.94</v>
      </c>
      <c r="AL546" s="28">
        <f t="shared" si="1981"/>
        <v>0</v>
      </c>
      <c r="AM546" s="29"/>
      <c r="AN546" s="54">
        <f>_xlfn.XLOOKUP($C546,[25]PSP!$C:$C,[25]PSP!$AN:$AN)</f>
        <v>0</v>
      </c>
      <c r="AO546" s="27">
        <f>_xlfn.XLOOKUP($C546,[25]PSP!$C:$C,[25]PSP!$AO:$AO)</f>
        <v>433.94</v>
      </c>
      <c r="AP546" s="28">
        <f t="shared" si="1982"/>
        <v>0</v>
      </c>
      <c r="AQ546" s="29"/>
      <c r="AR546" s="54">
        <f>_xlfn.XLOOKUP($C546,[25]PSP!$C:$C,[25]PSP!$AR:$AR)</f>
        <v>0</v>
      </c>
      <c r="AS546" s="27">
        <f>_xlfn.XLOOKUP($C546,[25]PSP!$C:$C,[25]PSP!$AS:$AS)</f>
        <v>433.94</v>
      </c>
      <c r="AT546" s="28">
        <f t="shared" si="1983"/>
        <v>0</v>
      </c>
      <c r="AU546" s="29"/>
      <c r="AV546" s="54">
        <f>_xlfn.XLOOKUP($C546,[25]PSP!$C:$C,[25]PSP!$AV:$AV)</f>
        <v>0</v>
      </c>
      <c r="AW546" s="27">
        <f>_xlfn.XLOOKUP($C546,[25]PSP!$C:$C,[25]PSP!$AW:$AW)</f>
        <v>433.94</v>
      </c>
      <c r="AX546" s="28">
        <f t="shared" si="1984"/>
        <v>0</v>
      </c>
      <c r="AY546" s="29"/>
      <c r="AZ546" s="54">
        <f>_xlfn.XLOOKUP($C546,[25]PSP!$C:$C,[25]PSP!$AZ:$AZ)</f>
        <v>0</v>
      </c>
      <c r="BA546" s="27">
        <f>_xlfn.XLOOKUP($C546,[25]PSP!$C:$C,[25]PSP!$BA:$BA)</f>
        <v>433.94</v>
      </c>
      <c r="BB546" s="28">
        <f t="shared" si="1985"/>
        <v>0</v>
      </c>
      <c r="BC546" s="29"/>
      <c r="BD546" s="54">
        <f>_xlfn.XLOOKUP($C546,[25]PSP!$C:$C,[25]PSP!$BD:$BD)</f>
        <v>0</v>
      </c>
      <c r="BE546" s="27">
        <f>_xlfn.XLOOKUP($C546,[25]PSP!$C:$C,[25]PSP!$BE:$BE)</f>
        <v>433.94</v>
      </c>
      <c r="BF546" s="28">
        <f t="shared" si="1986"/>
        <v>0</v>
      </c>
      <c r="BG546" s="29"/>
      <c r="BH546" s="54">
        <f>_xlfn.XLOOKUP($C546,[25]PSP!$C:$C,[25]PSP!$BH:$BH)</f>
        <v>0</v>
      </c>
      <c r="BI546" s="27">
        <f>_xlfn.XLOOKUP($C546,[25]PSP!$C:$C,[25]PSP!$BI:$BI)</f>
        <v>433.94</v>
      </c>
      <c r="BJ546" s="28">
        <f t="shared" si="1987"/>
        <v>0</v>
      </c>
      <c r="BK546" s="29"/>
      <c r="BL546" s="54">
        <f>_xlfn.XLOOKUP($C546,[25]PSP!$C:$C,[25]PSP!$BL:$BL)</f>
        <v>0</v>
      </c>
      <c r="BM546" s="27">
        <f>_xlfn.XLOOKUP($C546,[25]PSP!$C:$C,[25]PSP!$BM:$BM)</f>
        <v>433.94</v>
      </c>
      <c r="BN546" s="28">
        <f t="shared" si="1988"/>
        <v>0</v>
      </c>
      <c r="BO546" s="29"/>
      <c r="BP546" s="54">
        <f>_xlfn.XLOOKUP($C546,[25]PSP!$C:$C,[25]PSP!$BP:$BP)</f>
        <v>0</v>
      </c>
      <c r="BQ546" s="27">
        <f>_xlfn.XLOOKUP($C546,[25]PSP!$C:$C,[25]PSP!$BQ:$BQ)</f>
        <v>433.94</v>
      </c>
      <c r="BR546" s="28">
        <f t="shared" si="1989"/>
        <v>0</v>
      </c>
      <c r="BS546" s="29"/>
      <c r="BT546" s="54">
        <f>_xlfn.XLOOKUP($C546,[25]PSP!$C:$C,[25]PSP!$BT:$BT)</f>
        <v>0</v>
      </c>
      <c r="BU546" s="27">
        <f>_xlfn.XLOOKUP($C546,[25]PSP!$C:$C,[25]PSP!$BU:$BU)</f>
        <v>433.94</v>
      </c>
      <c r="BV546" s="28">
        <f t="shared" si="1990"/>
        <v>0</v>
      </c>
      <c r="BW546" s="29"/>
      <c r="BX546" s="54">
        <f>_xlfn.XLOOKUP($C546,[25]PSP!$C:$C,[25]PSP!$BX:$BX)</f>
        <v>0</v>
      </c>
      <c r="BY546" s="27">
        <f>_xlfn.XLOOKUP($C546,[25]PSP!$C:$C,[25]PSP!$BY:$BY)</f>
        <v>433.94</v>
      </c>
      <c r="BZ546" s="28">
        <f t="shared" si="1991"/>
        <v>0</v>
      </c>
      <c r="CA546" s="29"/>
      <c r="CB546" s="54">
        <f>_xlfn.XLOOKUP($C546,[25]PSP!$C:$C,[25]PSP!$CB:$CB)</f>
        <v>0</v>
      </c>
      <c r="CC546" s="27">
        <f>_xlfn.XLOOKUP($C546,[25]PSP!$C:$C,[25]PSP!$CC:$CC)</f>
        <v>433.94</v>
      </c>
      <c r="CD546" s="28">
        <f t="shared" si="1992"/>
        <v>0</v>
      </c>
      <c r="CE546" s="29"/>
      <c r="CF546" s="54">
        <f>_xlfn.XLOOKUP($C546,[25]PSP!$C:$C,[25]PSP!$CF:$CF)</f>
        <v>0</v>
      </c>
      <c r="CG546" s="27">
        <f>_xlfn.XLOOKUP($C546,[25]PSP!$C:$C,[25]PSP!$CG:$CG)</f>
        <v>433.94</v>
      </c>
      <c r="CH546" s="28">
        <f t="shared" si="1993"/>
        <v>0</v>
      </c>
      <c r="CI546" s="29"/>
      <c r="CJ546" s="54">
        <f>_xlfn.XLOOKUP($C546,[25]PSP!$C:$C,[25]PSP!$CJ:$CJ)</f>
        <v>0</v>
      </c>
      <c r="CK546" s="27">
        <f>_xlfn.XLOOKUP($C546,[25]PSP!$C:$C,[25]PSP!$CK:$CK)</f>
        <v>433.94</v>
      </c>
      <c r="CL546" s="28">
        <f t="shared" si="1994"/>
        <v>0</v>
      </c>
      <c r="CM546" s="29"/>
      <c r="CN546" s="54">
        <f>_xlfn.XLOOKUP($C546,[25]PSP!$C:$C,[25]PSP!$CN:$CN)</f>
        <v>0</v>
      </c>
      <c r="CO546" s="27">
        <f>_xlfn.XLOOKUP($C546,[25]PSP!$C:$C,[25]PSP!$CO:$CO)</f>
        <v>433.94</v>
      </c>
      <c r="CP546" s="28">
        <f t="shared" si="1995"/>
        <v>0</v>
      </c>
      <c r="CQ546" s="29"/>
      <c r="CR546" s="54">
        <f>_xlfn.XLOOKUP($C546,[25]PSP!$C:$C,[25]PSP!$CR:$CR)</f>
        <v>0</v>
      </c>
      <c r="CS546" s="27">
        <f>_xlfn.XLOOKUP($C546,[25]PSP!$C:$C,[25]PSP!$CS:$CS)</f>
        <v>433.94</v>
      </c>
      <c r="CT546" s="28">
        <f t="shared" si="1996"/>
        <v>0</v>
      </c>
      <c r="CU546" s="29"/>
      <c r="CV546" s="54">
        <f>_xlfn.XLOOKUP($C546,[25]PSP!$C:$C,[25]PSP!$CV:$CV)</f>
        <v>0</v>
      </c>
      <c r="CW546" s="27">
        <f>_xlfn.XLOOKUP($C546,[25]PSP!$C:$C,[25]PSP!$CW:$CW)</f>
        <v>433.94</v>
      </c>
      <c r="CX546" s="28">
        <f t="shared" si="1997"/>
        <v>0</v>
      </c>
      <c r="CY546" s="29"/>
      <c r="CZ546" s="54">
        <f>_xlfn.XLOOKUP($C546,[25]PSP!$C:$C,[25]PSP!$CZ:$CZ)</f>
        <v>0</v>
      </c>
      <c r="DA546" s="27">
        <f>_xlfn.XLOOKUP($C546,[25]PSP!$C:$C,[25]PSP!$DA:$DA)</f>
        <v>433.94</v>
      </c>
      <c r="DB546" s="28">
        <f t="shared" si="1998"/>
        <v>0</v>
      </c>
      <c r="DC546" s="29"/>
      <c r="DD546" s="54">
        <f>_xlfn.XLOOKUP($C546,[25]PSP!$C:$C,[25]PSP!$DD:$DD)</f>
        <v>0</v>
      </c>
      <c r="DE546" s="27">
        <f>_xlfn.XLOOKUP($C546,[25]PSP!$C:$C,[25]PSP!$DE:$DE)</f>
        <v>433.94</v>
      </c>
      <c r="DF546" s="28">
        <f t="shared" si="1999"/>
        <v>0</v>
      </c>
      <c r="DG546" s="29"/>
      <c r="DH546" s="54">
        <f>_xlfn.XLOOKUP($C546,[25]PSP!$C:$C,[25]PSP!$DH:$DH)</f>
        <v>0</v>
      </c>
      <c r="DI546" s="27">
        <f>_xlfn.XLOOKUP($C546,[25]PSP!$C:$C,[25]PSP!$DI:$DI)</f>
        <v>433.94</v>
      </c>
      <c r="DJ546" s="28">
        <f t="shared" si="2000"/>
        <v>0</v>
      </c>
      <c r="DK546" s="29"/>
      <c r="DL546" s="54">
        <f>_xlfn.XLOOKUP($C546,[25]PSP!$C:$C,[25]PSP!$DL:$DL)</f>
        <v>0</v>
      </c>
      <c r="DM546" s="27">
        <f>_xlfn.XLOOKUP($C546,[25]PSP!$C:$C,[25]PSP!$DM:$DM)</f>
        <v>433.94</v>
      </c>
      <c r="DN546" s="28">
        <f t="shared" si="2001"/>
        <v>0</v>
      </c>
      <c r="DO546" s="29"/>
      <c r="DP546" s="54">
        <f>_xlfn.XLOOKUP($C546,[25]PSP!$C:$C,[25]PSP!$DP:$DP)</f>
        <v>0</v>
      </c>
      <c r="DQ546" s="27">
        <f>_xlfn.XLOOKUP($C546,[25]PSP!$C:$C,[25]PSP!$DQ:$DQ)</f>
        <v>433.94</v>
      </c>
      <c r="DR546" s="28">
        <f t="shared" si="2002"/>
        <v>0</v>
      </c>
      <c r="DS546" s="29"/>
      <c r="DT546" s="54">
        <f>_xlfn.XLOOKUP($C546,[25]PSP!$C:$C,[25]PSP!$DT:$DT)</f>
        <v>0</v>
      </c>
      <c r="DU546" s="27">
        <f>_xlfn.XLOOKUP($C546,[25]PSP!$C:$C,[25]PSP!$DU:$DU)</f>
        <v>433.94</v>
      </c>
      <c r="DV546" s="28">
        <f t="shared" si="2003"/>
        <v>0</v>
      </c>
      <c r="DW546" s="29"/>
      <c r="DX546" s="54">
        <f>_xlfn.XLOOKUP($C546,[25]PSP!$C:$C,[25]PSP!$DX:$DX)</f>
        <v>0</v>
      </c>
      <c r="DY546" s="27">
        <f>_xlfn.XLOOKUP($C546,[25]PSP!$C:$C,[25]PSP!$DY:$DY)</f>
        <v>433.94</v>
      </c>
      <c r="DZ546" s="28">
        <f t="shared" si="2004"/>
        <v>0</v>
      </c>
      <c r="EA546" s="29"/>
      <c r="EB546" s="54">
        <f>_xlfn.XLOOKUP($C546,[25]PSP!$C:$C,[25]PSP!$EB:$EB)</f>
        <v>0</v>
      </c>
      <c r="EC546" s="27">
        <f>_xlfn.XLOOKUP($C546,[25]PSP!$C:$C,[25]PSP!$EC:$EC)</f>
        <v>433.94</v>
      </c>
      <c r="ED546" s="28">
        <f t="shared" si="2005"/>
        <v>0</v>
      </c>
      <c r="EE546" s="29"/>
      <c r="EF546" s="54">
        <f>_xlfn.XLOOKUP($C546,[25]PSP!$C:$C,[25]PSP!$EF:$EF)</f>
        <v>0</v>
      </c>
      <c r="EG546" s="27">
        <f>_xlfn.XLOOKUP($C546,[25]PSP!$C:$C,[25]PSP!$EG:$EG)</f>
        <v>433.94</v>
      </c>
      <c r="EH546" s="28">
        <f t="shared" si="2006"/>
        <v>0</v>
      </c>
      <c r="EI546" s="29"/>
      <c r="EJ546" s="54">
        <f>_xlfn.XLOOKUP($C546,[25]PSP!$C:$C,[25]PSP!$EJ:$EJ)</f>
        <v>0</v>
      </c>
      <c r="EK546" s="27">
        <f>_xlfn.XLOOKUP($C546,[25]PSP!$C:$C,[25]PSP!$EK:$EK)</f>
        <v>433.94</v>
      </c>
      <c r="EL546" s="28">
        <f t="shared" si="2007"/>
        <v>0</v>
      </c>
      <c r="EM546" s="29"/>
      <c r="EN546" s="108"/>
      <c r="EO546" s="29">
        <f t="shared" si="1973"/>
        <v>0</v>
      </c>
      <c r="EP546" s="29">
        <f t="shared" si="1937"/>
        <v>0</v>
      </c>
      <c r="EQ546" s="4" t="b">
        <f t="shared" si="1972"/>
        <v>1</v>
      </c>
      <c r="ES546" s="118">
        <f t="shared" si="1868"/>
        <v>1.1767000000000001</v>
      </c>
    </row>
    <row r="547" spans="3:149" ht="14.25" x14ac:dyDescent="0.25">
      <c r="C547" s="24" t="s">
        <v>466</v>
      </c>
      <c r="D547" s="43" t="str">
        <f>_xlfn.XLOOKUP($C547,[25]PSP!$C:$C,[25]PSP!$D:$D)</f>
        <v>ED-49133</v>
      </c>
      <c r="E547" s="24" t="str">
        <f>_xlfn.XLOOKUP($C547,[25]PSP!$C:$C,[25]PSP!$E:$E)</f>
        <v>DER/MG</v>
      </c>
      <c r="F547" s="25" t="str">
        <f>_xlfn.XLOOKUP($C547,[25]PSP!$C:$C,[25]PSP!$F:$F)</f>
        <v>CABO  DE  COBRE  NÚ # 16 MM2, ENTERRADO, EXCLUSIVE  ESCAVAÇÃO E REATERRO</v>
      </c>
      <c r="G547" s="26" t="str">
        <f>_xlfn.XLOOKUP($C547,[25]PSP!$C:$C,[25]PSP!$G:$G)</f>
        <v>M</v>
      </c>
      <c r="H547" s="53">
        <f>_xlfn.XLOOKUP($C547,[25]PSP!$C:$C,[25]PSP!$H:$H)</f>
        <v>0</v>
      </c>
      <c r="I547" s="28">
        <f>_xlfn.XLOOKUP($C547,[25]PSP!$C:$C,[25]PSP!$I:$I)</f>
        <v>0</v>
      </c>
      <c r="J547" s="28">
        <f t="shared" si="1974"/>
        <v>0</v>
      </c>
      <c r="K547" s="29"/>
      <c r="L547" s="54">
        <f>_xlfn.XLOOKUP($C547,[25]PSP!$C:$C,[25]PSP!$L:$L)</f>
        <v>0</v>
      </c>
      <c r="M547" s="27">
        <f>_xlfn.XLOOKUP($C547,[25]PSP!$C:$C,[25]PSP!$M:$M)</f>
        <v>14.77</v>
      </c>
      <c r="N547" s="28">
        <f t="shared" si="1975"/>
        <v>0</v>
      </c>
      <c r="O547" s="29"/>
      <c r="P547" s="54">
        <f>_xlfn.XLOOKUP($C547,[25]PSP!$C:$C,[25]PSP!$P:$P)</f>
        <v>0</v>
      </c>
      <c r="Q547" s="27">
        <f>_xlfn.XLOOKUP($C547,[25]PSP!$C:$C,[25]PSP!$Q:$Q)</f>
        <v>14.77</v>
      </c>
      <c r="R547" s="28">
        <f t="shared" si="1976"/>
        <v>0</v>
      </c>
      <c r="S547" s="29"/>
      <c r="T547" s="54">
        <f>_xlfn.XLOOKUP($C547,[25]PSP!$C:$C,[25]PSP!$T:$T)</f>
        <v>0</v>
      </c>
      <c r="U547" s="27">
        <f>_xlfn.XLOOKUP($C547,[25]PSP!$C:$C,[25]PSP!$U:$U)</f>
        <v>14.77</v>
      </c>
      <c r="V547" s="28">
        <f t="shared" si="1977"/>
        <v>0</v>
      </c>
      <c r="W547" s="29"/>
      <c r="X547" s="54">
        <f>_xlfn.XLOOKUP($C547,[25]PSP!$C:$C,[25]PSP!$X:$X)</f>
        <v>0</v>
      </c>
      <c r="Y547" s="27">
        <f>_xlfn.XLOOKUP($C547,[25]PSP!$C:$C,[25]PSP!$Y:$Y)</f>
        <v>14.77</v>
      </c>
      <c r="Z547" s="28">
        <f t="shared" si="1978"/>
        <v>0</v>
      </c>
      <c r="AA547" s="29"/>
      <c r="AB547" s="54">
        <f>_xlfn.XLOOKUP($C547,[25]PSP!$C:$C,[25]PSP!$AB:$AB)</f>
        <v>0</v>
      </c>
      <c r="AC547" s="27">
        <f>_xlfn.XLOOKUP($C547,[25]PSP!$C:$C,[25]PSP!$AC:$AC)</f>
        <v>14.77</v>
      </c>
      <c r="AD547" s="28">
        <f t="shared" si="1979"/>
        <v>0</v>
      </c>
      <c r="AE547" s="29"/>
      <c r="AF547" s="54">
        <f>_xlfn.XLOOKUP($C547,[25]PSP!$C:$C,[25]PSP!$AF:$AF)</f>
        <v>0</v>
      </c>
      <c r="AG547" s="27">
        <f>_xlfn.XLOOKUP($C547,[25]PSP!$C:$C,[25]PSP!$AG:$AG)</f>
        <v>14.77</v>
      </c>
      <c r="AH547" s="28">
        <f t="shared" si="1980"/>
        <v>0</v>
      </c>
      <c r="AI547" s="29"/>
      <c r="AJ547" s="54">
        <f>_xlfn.XLOOKUP($C547,[25]PSP!$C:$C,[25]PSP!$AJ:$AJ)</f>
        <v>0</v>
      </c>
      <c r="AK547" s="27">
        <f>_xlfn.XLOOKUP($C547,[25]PSP!$C:$C,[25]PSP!$AK:$AK)</f>
        <v>14.77</v>
      </c>
      <c r="AL547" s="28">
        <f t="shared" si="1981"/>
        <v>0</v>
      </c>
      <c r="AM547" s="29"/>
      <c r="AN547" s="54">
        <f>_xlfn.XLOOKUP($C547,[25]PSP!$C:$C,[25]PSP!$AN:$AN)</f>
        <v>0</v>
      </c>
      <c r="AO547" s="27">
        <f>_xlfn.XLOOKUP($C547,[25]PSP!$C:$C,[25]PSP!$AO:$AO)</f>
        <v>14.77</v>
      </c>
      <c r="AP547" s="28">
        <f t="shared" si="1982"/>
        <v>0</v>
      </c>
      <c r="AQ547" s="29"/>
      <c r="AR547" s="54">
        <f>_xlfn.XLOOKUP($C547,[25]PSP!$C:$C,[25]PSP!$AR:$AR)</f>
        <v>0</v>
      </c>
      <c r="AS547" s="27">
        <f>_xlfn.XLOOKUP($C547,[25]PSP!$C:$C,[25]PSP!$AS:$AS)</f>
        <v>14.77</v>
      </c>
      <c r="AT547" s="28">
        <f t="shared" si="1983"/>
        <v>0</v>
      </c>
      <c r="AU547" s="29"/>
      <c r="AV547" s="54">
        <f>_xlfn.XLOOKUP($C547,[25]PSP!$C:$C,[25]PSP!$AV:$AV)</f>
        <v>0</v>
      </c>
      <c r="AW547" s="27">
        <f>_xlfn.XLOOKUP($C547,[25]PSP!$C:$C,[25]PSP!$AW:$AW)</f>
        <v>14.77</v>
      </c>
      <c r="AX547" s="28">
        <f t="shared" si="1984"/>
        <v>0</v>
      </c>
      <c r="AY547" s="29"/>
      <c r="AZ547" s="54">
        <f>_xlfn.XLOOKUP($C547,[25]PSP!$C:$C,[25]PSP!$AZ:$AZ)</f>
        <v>0</v>
      </c>
      <c r="BA547" s="27">
        <f>_xlfn.XLOOKUP($C547,[25]PSP!$C:$C,[25]PSP!$BA:$BA)</f>
        <v>14.77</v>
      </c>
      <c r="BB547" s="28">
        <f t="shared" si="1985"/>
        <v>0</v>
      </c>
      <c r="BC547" s="29"/>
      <c r="BD547" s="54">
        <f>_xlfn.XLOOKUP($C547,[25]PSP!$C:$C,[25]PSP!$BD:$BD)</f>
        <v>0</v>
      </c>
      <c r="BE547" s="27">
        <f>_xlfn.XLOOKUP($C547,[25]PSP!$C:$C,[25]PSP!$BE:$BE)</f>
        <v>14.77</v>
      </c>
      <c r="BF547" s="28">
        <f t="shared" si="1986"/>
        <v>0</v>
      </c>
      <c r="BG547" s="29"/>
      <c r="BH547" s="54">
        <f>_xlfn.XLOOKUP($C547,[25]PSP!$C:$C,[25]PSP!$BH:$BH)</f>
        <v>0</v>
      </c>
      <c r="BI547" s="27">
        <f>_xlfn.XLOOKUP($C547,[25]PSP!$C:$C,[25]PSP!$BI:$BI)</f>
        <v>14.77</v>
      </c>
      <c r="BJ547" s="28">
        <f t="shared" si="1987"/>
        <v>0</v>
      </c>
      <c r="BK547" s="29"/>
      <c r="BL547" s="54">
        <f>_xlfn.XLOOKUP($C547,[25]PSP!$C:$C,[25]PSP!$BL:$BL)</f>
        <v>0</v>
      </c>
      <c r="BM547" s="27">
        <f>_xlfn.XLOOKUP($C547,[25]PSP!$C:$C,[25]PSP!$BM:$BM)</f>
        <v>14.77</v>
      </c>
      <c r="BN547" s="28">
        <f t="shared" si="1988"/>
        <v>0</v>
      </c>
      <c r="BO547" s="29"/>
      <c r="BP547" s="54">
        <f>_xlfn.XLOOKUP($C547,[25]PSP!$C:$C,[25]PSP!$BP:$BP)</f>
        <v>0</v>
      </c>
      <c r="BQ547" s="27">
        <f>_xlfn.XLOOKUP($C547,[25]PSP!$C:$C,[25]PSP!$BQ:$BQ)</f>
        <v>14.77</v>
      </c>
      <c r="BR547" s="28">
        <f t="shared" si="1989"/>
        <v>0</v>
      </c>
      <c r="BS547" s="29"/>
      <c r="BT547" s="54">
        <f>_xlfn.XLOOKUP($C547,[25]PSP!$C:$C,[25]PSP!$BT:$BT)</f>
        <v>0</v>
      </c>
      <c r="BU547" s="27">
        <f>_xlfn.XLOOKUP($C547,[25]PSP!$C:$C,[25]PSP!$BU:$BU)</f>
        <v>14.77</v>
      </c>
      <c r="BV547" s="28">
        <f t="shared" si="1990"/>
        <v>0</v>
      </c>
      <c r="BW547" s="29"/>
      <c r="BX547" s="54">
        <f>_xlfn.XLOOKUP($C547,[25]PSP!$C:$C,[25]PSP!$BX:$BX)</f>
        <v>0</v>
      </c>
      <c r="BY547" s="27">
        <f>_xlfn.XLOOKUP($C547,[25]PSP!$C:$C,[25]PSP!$BY:$BY)</f>
        <v>14.77</v>
      </c>
      <c r="BZ547" s="28">
        <f t="shared" si="1991"/>
        <v>0</v>
      </c>
      <c r="CA547" s="29"/>
      <c r="CB547" s="54">
        <f>_xlfn.XLOOKUP($C547,[25]PSP!$C:$C,[25]PSP!$CB:$CB)</f>
        <v>0</v>
      </c>
      <c r="CC547" s="27">
        <f>_xlfn.XLOOKUP($C547,[25]PSP!$C:$C,[25]PSP!$CC:$CC)</f>
        <v>14.77</v>
      </c>
      <c r="CD547" s="28">
        <f t="shared" si="1992"/>
        <v>0</v>
      </c>
      <c r="CE547" s="29"/>
      <c r="CF547" s="54">
        <f>_xlfn.XLOOKUP($C547,[25]PSP!$C:$C,[25]PSP!$CF:$CF)</f>
        <v>0</v>
      </c>
      <c r="CG547" s="27">
        <f>_xlfn.XLOOKUP($C547,[25]PSP!$C:$C,[25]PSP!$CG:$CG)</f>
        <v>14.77</v>
      </c>
      <c r="CH547" s="28">
        <f t="shared" si="1993"/>
        <v>0</v>
      </c>
      <c r="CI547" s="29"/>
      <c r="CJ547" s="54">
        <f>_xlfn.XLOOKUP($C547,[25]PSP!$C:$C,[25]PSP!$CJ:$CJ)</f>
        <v>0</v>
      </c>
      <c r="CK547" s="27">
        <f>_xlfn.XLOOKUP($C547,[25]PSP!$C:$C,[25]PSP!$CK:$CK)</f>
        <v>14.77</v>
      </c>
      <c r="CL547" s="28">
        <f t="shared" si="1994"/>
        <v>0</v>
      </c>
      <c r="CM547" s="29"/>
      <c r="CN547" s="54">
        <f>_xlfn.XLOOKUP($C547,[25]PSP!$C:$C,[25]PSP!$CN:$CN)</f>
        <v>0</v>
      </c>
      <c r="CO547" s="27">
        <f>_xlfn.XLOOKUP($C547,[25]PSP!$C:$C,[25]PSP!$CO:$CO)</f>
        <v>14.77</v>
      </c>
      <c r="CP547" s="28">
        <f t="shared" si="1995"/>
        <v>0</v>
      </c>
      <c r="CQ547" s="29"/>
      <c r="CR547" s="54">
        <f>_xlfn.XLOOKUP($C547,[25]PSP!$C:$C,[25]PSP!$CR:$CR)</f>
        <v>0</v>
      </c>
      <c r="CS547" s="27">
        <f>_xlfn.XLOOKUP($C547,[25]PSP!$C:$C,[25]PSP!$CS:$CS)</f>
        <v>14.77</v>
      </c>
      <c r="CT547" s="28">
        <f t="shared" si="1996"/>
        <v>0</v>
      </c>
      <c r="CU547" s="29"/>
      <c r="CV547" s="54">
        <f>_xlfn.XLOOKUP($C547,[25]PSP!$C:$C,[25]PSP!$CV:$CV)</f>
        <v>0</v>
      </c>
      <c r="CW547" s="27">
        <f>_xlfn.XLOOKUP($C547,[25]PSP!$C:$C,[25]PSP!$CW:$CW)</f>
        <v>14.77</v>
      </c>
      <c r="CX547" s="28">
        <f t="shared" si="1997"/>
        <v>0</v>
      </c>
      <c r="CY547" s="29"/>
      <c r="CZ547" s="54">
        <f>_xlfn.XLOOKUP($C547,[25]PSP!$C:$C,[25]PSP!$CZ:$CZ)</f>
        <v>0</v>
      </c>
      <c r="DA547" s="27">
        <f>_xlfn.XLOOKUP($C547,[25]PSP!$C:$C,[25]PSP!$DA:$DA)</f>
        <v>14.77</v>
      </c>
      <c r="DB547" s="28">
        <f t="shared" si="1998"/>
        <v>0</v>
      </c>
      <c r="DC547" s="29"/>
      <c r="DD547" s="54">
        <f>_xlfn.XLOOKUP($C547,[25]PSP!$C:$C,[25]PSP!$DD:$DD)</f>
        <v>0</v>
      </c>
      <c r="DE547" s="27">
        <f>_xlfn.XLOOKUP($C547,[25]PSP!$C:$C,[25]PSP!$DE:$DE)</f>
        <v>14.77</v>
      </c>
      <c r="DF547" s="28">
        <f t="shared" si="1999"/>
        <v>0</v>
      </c>
      <c r="DG547" s="29"/>
      <c r="DH547" s="54">
        <f>_xlfn.XLOOKUP($C547,[25]PSP!$C:$C,[25]PSP!$DH:$DH)</f>
        <v>0</v>
      </c>
      <c r="DI547" s="27">
        <f>_xlfn.XLOOKUP($C547,[25]PSP!$C:$C,[25]PSP!$DI:$DI)</f>
        <v>14.77</v>
      </c>
      <c r="DJ547" s="28">
        <f t="shared" si="2000"/>
        <v>0</v>
      </c>
      <c r="DK547" s="29"/>
      <c r="DL547" s="54">
        <f>_xlfn.XLOOKUP($C547,[25]PSP!$C:$C,[25]PSP!$DL:$DL)</f>
        <v>0</v>
      </c>
      <c r="DM547" s="27">
        <f>_xlfn.XLOOKUP($C547,[25]PSP!$C:$C,[25]PSP!$DM:$DM)</f>
        <v>14.77</v>
      </c>
      <c r="DN547" s="28">
        <f t="shared" si="2001"/>
        <v>0</v>
      </c>
      <c r="DO547" s="29"/>
      <c r="DP547" s="54">
        <f>_xlfn.XLOOKUP($C547,[25]PSP!$C:$C,[25]PSP!$DP:$DP)</f>
        <v>0</v>
      </c>
      <c r="DQ547" s="27">
        <f>_xlfn.XLOOKUP($C547,[25]PSP!$C:$C,[25]PSP!$DQ:$DQ)</f>
        <v>14.77</v>
      </c>
      <c r="DR547" s="28">
        <f t="shared" si="2002"/>
        <v>0</v>
      </c>
      <c r="DS547" s="29"/>
      <c r="DT547" s="54">
        <f>_xlfn.XLOOKUP($C547,[25]PSP!$C:$C,[25]PSP!$DT:$DT)</f>
        <v>0</v>
      </c>
      <c r="DU547" s="27">
        <f>_xlfn.XLOOKUP($C547,[25]PSP!$C:$C,[25]PSP!$DU:$DU)</f>
        <v>14.77</v>
      </c>
      <c r="DV547" s="28">
        <f t="shared" si="2003"/>
        <v>0</v>
      </c>
      <c r="DW547" s="29"/>
      <c r="DX547" s="54">
        <f>_xlfn.XLOOKUP($C547,[25]PSP!$C:$C,[25]PSP!$DX:$DX)</f>
        <v>0</v>
      </c>
      <c r="DY547" s="27">
        <f>_xlfn.XLOOKUP($C547,[25]PSP!$C:$C,[25]PSP!$DY:$DY)</f>
        <v>14.77</v>
      </c>
      <c r="DZ547" s="28">
        <f t="shared" si="2004"/>
        <v>0</v>
      </c>
      <c r="EA547" s="29"/>
      <c r="EB547" s="54">
        <f>_xlfn.XLOOKUP($C547,[25]PSP!$C:$C,[25]PSP!$EB:$EB)</f>
        <v>0</v>
      </c>
      <c r="EC547" s="27">
        <f>_xlfn.XLOOKUP($C547,[25]PSP!$C:$C,[25]PSP!$EC:$EC)</f>
        <v>14.77</v>
      </c>
      <c r="ED547" s="28">
        <f t="shared" si="2005"/>
        <v>0</v>
      </c>
      <c r="EE547" s="29"/>
      <c r="EF547" s="54">
        <f>_xlfn.XLOOKUP($C547,[25]PSP!$C:$C,[25]PSP!$EF:$EF)</f>
        <v>0</v>
      </c>
      <c r="EG547" s="27">
        <f>_xlfn.XLOOKUP($C547,[25]PSP!$C:$C,[25]PSP!$EG:$EG)</f>
        <v>14.77</v>
      </c>
      <c r="EH547" s="28">
        <f t="shared" si="2006"/>
        <v>0</v>
      </c>
      <c r="EI547" s="29"/>
      <c r="EJ547" s="54">
        <f>_xlfn.XLOOKUP($C547,[25]PSP!$C:$C,[25]PSP!$EJ:$EJ)</f>
        <v>0</v>
      </c>
      <c r="EK547" s="27">
        <f>_xlfn.XLOOKUP($C547,[25]PSP!$C:$C,[25]PSP!$EK:$EK)</f>
        <v>14.77</v>
      </c>
      <c r="EL547" s="28">
        <f t="shared" si="2007"/>
        <v>0</v>
      </c>
      <c r="EM547" s="29"/>
      <c r="EN547" s="108"/>
      <c r="EO547" s="29">
        <f t="shared" si="1973"/>
        <v>0</v>
      </c>
      <c r="EP547" s="29">
        <f t="shared" si="1937"/>
        <v>0</v>
      </c>
      <c r="EQ547" s="4" t="b">
        <f t="shared" si="1972"/>
        <v>1</v>
      </c>
      <c r="ES547" s="118">
        <f t="shared" si="1868"/>
        <v>1.1767000000000001</v>
      </c>
    </row>
    <row r="548" spans="3:149" ht="14.25" x14ac:dyDescent="0.25">
      <c r="C548" s="24" t="s">
        <v>467</v>
      </c>
      <c r="D548" s="43" t="str">
        <f>_xlfn.XLOOKUP($C548,[25]PSP!$C:$C,[25]PSP!$D:$D)</f>
        <v>ED-49134</v>
      </c>
      <c r="E548" s="24" t="str">
        <f>_xlfn.XLOOKUP($C548,[25]PSP!$C:$C,[25]PSP!$E:$E)</f>
        <v>DER/MG</v>
      </c>
      <c r="F548" s="25" t="str">
        <f>_xlfn.XLOOKUP($C548,[25]PSP!$C:$C,[25]PSP!$F:$F)</f>
        <v>CABO  DE  COBRE  NÚ # 25 MM2, ENTERRADO, EXCLUSIVE  ESCAVAÇÃO E REATERRO</v>
      </c>
      <c r="G548" s="26" t="str">
        <f>_xlfn.XLOOKUP($C548,[25]PSP!$C:$C,[25]PSP!$G:$G)</f>
        <v>M</v>
      </c>
      <c r="H548" s="53">
        <f>_xlfn.XLOOKUP($C548,[25]PSP!$C:$C,[25]PSP!$H:$H)</f>
        <v>0</v>
      </c>
      <c r="I548" s="28">
        <f>_xlfn.XLOOKUP($C548,[25]PSP!$C:$C,[25]PSP!$I:$I)</f>
        <v>0</v>
      </c>
      <c r="J548" s="28">
        <f t="shared" si="1974"/>
        <v>0</v>
      </c>
      <c r="K548" s="29"/>
      <c r="L548" s="54">
        <f>_xlfn.XLOOKUP($C548,[25]PSP!$C:$C,[25]PSP!$L:$L)</f>
        <v>0</v>
      </c>
      <c r="M548" s="27">
        <f>_xlfn.XLOOKUP($C548,[25]PSP!$C:$C,[25]PSP!$M:$M)</f>
        <v>20.95</v>
      </c>
      <c r="N548" s="28">
        <f t="shared" si="1975"/>
        <v>0</v>
      </c>
      <c r="O548" s="29"/>
      <c r="P548" s="54">
        <f>_xlfn.XLOOKUP($C548,[25]PSP!$C:$C,[25]PSP!$P:$P)</f>
        <v>0</v>
      </c>
      <c r="Q548" s="27">
        <f>_xlfn.XLOOKUP($C548,[25]PSP!$C:$C,[25]PSP!$Q:$Q)</f>
        <v>20.95</v>
      </c>
      <c r="R548" s="28">
        <f t="shared" si="1976"/>
        <v>0</v>
      </c>
      <c r="S548" s="29"/>
      <c r="T548" s="54">
        <f>_xlfn.XLOOKUP($C548,[25]PSP!$C:$C,[25]PSP!$T:$T)</f>
        <v>0</v>
      </c>
      <c r="U548" s="27">
        <f>_xlfn.XLOOKUP($C548,[25]PSP!$C:$C,[25]PSP!$U:$U)</f>
        <v>20.95</v>
      </c>
      <c r="V548" s="28">
        <f t="shared" si="1977"/>
        <v>0</v>
      </c>
      <c r="W548" s="29"/>
      <c r="X548" s="54">
        <f>_xlfn.XLOOKUP($C548,[25]PSP!$C:$C,[25]PSP!$X:$X)</f>
        <v>0</v>
      </c>
      <c r="Y548" s="27">
        <f>_xlfn.XLOOKUP($C548,[25]PSP!$C:$C,[25]PSP!$Y:$Y)</f>
        <v>20.95</v>
      </c>
      <c r="Z548" s="28">
        <f t="shared" si="1978"/>
        <v>0</v>
      </c>
      <c r="AA548" s="29"/>
      <c r="AB548" s="54">
        <f>_xlfn.XLOOKUP($C548,[25]PSP!$C:$C,[25]PSP!$AB:$AB)</f>
        <v>0</v>
      </c>
      <c r="AC548" s="27">
        <f>_xlfn.XLOOKUP($C548,[25]PSP!$C:$C,[25]PSP!$AC:$AC)</f>
        <v>20.95</v>
      </c>
      <c r="AD548" s="28">
        <f t="shared" si="1979"/>
        <v>0</v>
      </c>
      <c r="AE548" s="29"/>
      <c r="AF548" s="54">
        <f>_xlfn.XLOOKUP($C548,[25]PSP!$C:$C,[25]PSP!$AF:$AF)</f>
        <v>0</v>
      </c>
      <c r="AG548" s="27">
        <f>_xlfn.XLOOKUP($C548,[25]PSP!$C:$C,[25]PSP!$AG:$AG)</f>
        <v>20.95</v>
      </c>
      <c r="AH548" s="28">
        <f t="shared" si="1980"/>
        <v>0</v>
      </c>
      <c r="AI548" s="29"/>
      <c r="AJ548" s="54">
        <f>_xlfn.XLOOKUP($C548,[25]PSP!$C:$C,[25]PSP!$AJ:$AJ)</f>
        <v>0</v>
      </c>
      <c r="AK548" s="27">
        <f>_xlfn.XLOOKUP($C548,[25]PSP!$C:$C,[25]PSP!$AK:$AK)</f>
        <v>20.95</v>
      </c>
      <c r="AL548" s="28">
        <f t="shared" si="1981"/>
        <v>0</v>
      </c>
      <c r="AM548" s="29"/>
      <c r="AN548" s="54">
        <f>_xlfn.XLOOKUP($C548,[25]PSP!$C:$C,[25]PSP!$AN:$AN)</f>
        <v>0</v>
      </c>
      <c r="AO548" s="27">
        <f>_xlfn.XLOOKUP($C548,[25]PSP!$C:$C,[25]PSP!$AO:$AO)</f>
        <v>20.95</v>
      </c>
      <c r="AP548" s="28">
        <f t="shared" si="1982"/>
        <v>0</v>
      </c>
      <c r="AQ548" s="29"/>
      <c r="AR548" s="54">
        <f>_xlfn.XLOOKUP($C548,[25]PSP!$C:$C,[25]PSP!$AR:$AR)</f>
        <v>0</v>
      </c>
      <c r="AS548" s="27">
        <f>_xlfn.XLOOKUP($C548,[25]PSP!$C:$C,[25]PSP!$AS:$AS)</f>
        <v>20.95</v>
      </c>
      <c r="AT548" s="28">
        <f t="shared" si="1983"/>
        <v>0</v>
      </c>
      <c r="AU548" s="29"/>
      <c r="AV548" s="54">
        <f>_xlfn.XLOOKUP($C548,[25]PSP!$C:$C,[25]PSP!$AV:$AV)</f>
        <v>0</v>
      </c>
      <c r="AW548" s="27">
        <f>_xlfn.XLOOKUP($C548,[25]PSP!$C:$C,[25]PSP!$AW:$AW)</f>
        <v>20.95</v>
      </c>
      <c r="AX548" s="28">
        <f t="shared" si="1984"/>
        <v>0</v>
      </c>
      <c r="AY548" s="29"/>
      <c r="AZ548" s="54">
        <f>_xlfn.XLOOKUP($C548,[25]PSP!$C:$C,[25]PSP!$AZ:$AZ)</f>
        <v>0</v>
      </c>
      <c r="BA548" s="27">
        <f>_xlfn.XLOOKUP($C548,[25]PSP!$C:$C,[25]PSP!$BA:$BA)</f>
        <v>20.95</v>
      </c>
      <c r="BB548" s="28">
        <f t="shared" si="1985"/>
        <v>0</v>
      </c>
      <c r="BC548" s="29"/>
      <c r="BD548" s="54">
        <f>_xlfn.XLOOKUP($C548,[25]PSP!$C:$C,[25]PSP!$BD:$BD)</f>
        <v>0</v>
      </c>
      <c r="BE548" s="27">
        <f>_xlfn.XLOOKUP($C548,[25]PSP!$C:$C,[25]PSP!$BE:$BE)</f>
        <v>20.95</v>
      </c>
      <c r="BF548" s="28">
        <f t="shared" si="1986"/>
        <v>0</v>
      </c>
      <c r="BG548" s="29"/>
      <c r="BH548" s="54">
        <f>_xlfn.XLOOKUP($C548,[25]PSP!$C:$C,[25]PSP!$BH:$BH)</f>
        <v>0</v>
      </c>
      <c r="BI548" s="27">
        <f>_xlfn.XLOOKUP($C548,[25]PSP!$C:$C,[25]PSP!$BI:$BI)</f>
        <v>20.95</v>
      </c>
      <c r="BJ548" s="28">
        <f t="shared" si="1987"/>
        <v>0</v>
      </c>
      <c r="BK548" s="29"/>
      <c r="BL548" s="54">
        <f>_xlfn.XLOOKUP($C548,[25]PSP!$C:$C,[25]PSP!$BL:$BL)</f>
        <v>0</v>
      </c>
      <c r="BM548" s="27">
        <f>_xlfn.XLOOKUP($C548,[25]PSP!$C:$C,[25]PSP!$BM:$BM)</f>
        <v>20.95</v>
      </c>
      <c r="BN548" s="28">
        <f t="shared" si="1988"/>
        <v>0</v>
      </c>
      <c r="BO548" s="29"/>
      <c r="BP548" s="54">
        <f>_xlfn.XLOOKUP($C548,[25]PSP!$C:$C,[25]PSP!$BP:$BP)</f>
        <v>0</v>
      </c>
      <c r="BQ548" s="27">
        <f>_xlfn.XLOOKUP($C548,[25]PSP!$C:$C,[25]PSP!$BQ:$BQ)</f>
        <v>20.95</v>
      </c>
      <c r="BR548" s="28">
        <f t="shared" si="1989"/>
        <v>0</v>
      </c>
      <c r="BS548" s="29"/>
      <c r="BT548" s="54">
        <f>_xlfn.XLOOKUP($C548,[25]PSP!$C:$C,[25]PSP!$BT:$BT)</f>
        <v>0</v>
      </c>
      <c r="BU548" s="27">
        <f>_xlfn.XLOOKUP($C548,[25]PSP!$C:$C,[25]PSP!$BU:$BU)</f>
        <v>20.95</v>
      </c>
      <c r="BV548" s="28">
        <f t="shared" si="1990"/>
        <v>0</v>
      </c>
      <c r="BW548" s="29"/>
      <c r="BX548" s="54">
        <f>_xlfn.XLOOKUP($C548,[25]PSP!$C:$C,[25]PSP!$BX:$BX)</f>
        <v>0</v>
      </c>
      <c r="BY548" s="27">
        <f>_xlfn.XLOOKUP($C548,[25]PSP!$C:$C,[25]PSP!$BY:$BY)</f>
        <v>20.95</v>
      </c>
      <c r="BZ548" s="28">
        <f t="shared" si="1991"/>
        <v>0</v>
      </c>
      <c r="CA548" s="29"/>
      <c r="CB548" s="54">
        <f>_xlfn.XLOOKUP($C548,[25]PSP!$C:$C,[25]PSP!$CB:$CB)</f>
        <v>0</v>
      </c>
      <c r="CC548" s="27">
        <f>_xlfn.XLOOKUP($C548,[25]PSP!$C:$C,[25]PSP!$CC:$CC)</f>
        <v>20.95</v>
      </c>
      <c r="CD548" s="28">
        <f t="shared" si="1992"/>
        <v>0</v>
      </c>
      <c r="CE548" s="29"/>
      <c r="CF548" s="54">
        <f>_xlfn.XLOOKUP($C548,[25]PSP!$C:$C,[25]PSP!$CF:$CF)</f>
        <v>0</v>
      </c>
      <c r="CG548" s="27">
        <f>_xlfn.XLOOKUP($C548,[25]PSP!$C:$C,[25]PSP!$CG:$CG)</f>
        <v>20.95</v>
      </c>
      <c r="CH548" s="28">
        <f t="shared" si="1993"/>
        <v>0</v>
      </c>
      <c r="CI548" s="29"/>
      <c r="CJ548" s="54">
        <f>_xlfn.XLOOKUP($C548,[25]PSP!$C:$C,[25]PSP!$CJ:$CJ)</f>
        <v>0</v>
      </c>
      <c r="CK548" s="27">
        <f>_xlfn.XLOOKUP($C548,[25]PSP!$C:$C,[25]PSP!$CK:$CK)</f>
        <v>20.95</v>
      </c>
      <c r="CL548" s="28">
        <f t="shared" si="1994"/>
        <v>0</v>
      </c>
      <c r="CM548" s="29"/>
      <c r="CN548" s="54">
        <f>_xlfn.XLOOKUP($C548,[25]PSP!$C:$C,[25]PSP!$CN:$CN)</f>
        <v>0</v>
      </c>
      <c r="CO548" s="27">
        <f>_xlfn.XLOOKUP($C548,[25]PSP!$C:$C,[25]PSP!$CO:$CO)</f>
        <v>20.95</v>
      </c>
      <c r="CP548" s="28">
        <f t="shared" si="1995"/>
        <v>0</v>
      </c>
      <c r="CQ548" s="29"/>
      <c r="CR548" s="54">
        <f>_xlfn.XLOOKUP($C548,[25]PSP!$C:$C,[25]PSP!$CR:$CR)</f>
        <v>0</v>
      </c>
      <c r="CS548" s="27">
        <f>_xlfn.XLOOKUP($C548,[25]PSP!$C:$C,[25]PSP!$CS:$CS)</f>
        <v>20.95</v>
      </c>
      <c r="CT548" s="28">
        <f t="shared" si="1996"/>
        <v>0</v>
      </c>
      <c r="CU548" s="29"/>
      <c r="CV548" s="54">
        <f>_xlfn.XLOOKUP($C548,[25]PSP!$C:$C,[25]PSP!$CV:$CV)</f>
        <v>0</v>
      </c>
      <c r="CW548" s="27">
        <f>_xlfn.XLOOKUP($C548,[25]PSP!$C:$C,[25]PSP!$CW:$CW)</f>
        <v>20.95</v>
      </c>
      <c r="CX548" s="28">
        <f t="shared" si="1997"/>
        <v>0</v>
      </c>
      <c r="CY548" s="29"/>
      <c r="CZ548" s="54">
        <f>_xlfn.XLOOKUP($C548,[25]PSP!$C:$C,[25]PSP!$CZ:$CZ)</f>
        <v>0</v>
      </c>
      <c r="DA548" s="27">
        <f>_xlfn.XLOOKUP($C548,[25]PSP!$C:$C,[25]PSP!$DA:$DA)</f>
        <v>20.95</v>
      </c>
      <c r="DB548" s="28">
        <f t="shared" si="1998"/>
        <v>0</v>
      </c>
      <c r="DC548" s="29"/>
      <c r="DD548" s="54">
        <f>_xlfn.XLOOKUP($C548,[25]PSP!$C:$C,[25]PSP!$DD:$DD)</f>
        <v>0</v>
      </c>
      <c r="DE548" s="27">
        <f>_xlfn.XLOOKUP($C548,[25]PSP!$C:$C,[25]PSP!$DE:$DE)</f>
        <v>20.95</v>
      </c>
      <c r="DF548" s="28">
        <f t="shared" si="1999"/>
        <v>0</v>
      </c>
      <c r="DG548" s="29"/>
      <c r="DH548" s="54">
        <f>_xlfn.XLOOKUP($C548,[25]PSP!$C:$C,[25]PSP!$DH:$DH)</f>
        <v>0</v>
      </c>
      <c r="DI548" s="27">
        <f>_xlfn.XLOOKUP($C548,[25]PSP!$C:$C,[25]PSP!$DI:$DI)</f>
        <v>20.95</v>
      </c>
      <c r="DJ548" s="28">
        <f t="shared" si="2000"/>
        <v>0</v>
      </c>
      <c r="DK548" s="29"/>
      <c r="DL548" s="54">
        <f>_xlfn.XLOOKUP($C548,[25]PSP!$C:$C,[25]PSP!$DL:$DL)</f>
        <v>0</v>
      </c>
      <c r="DM548" s="27">
        <f>_xlfn.XLOOKUP($C548,[25]PSP!$C:$C,[25]PSP!$DM:$DM)</f>
        <v>20.95</v>
      </c>
      <c r="DN548" s="28">
        <f t="shared" si="2001"/>
        <v>0</v>
      </c>
      <c r="DO548" s="29"/>
      <c r="DP548" s="54">
        <f>_xlfn.XLOOKUP($C548,[25]PSP!$C:$C,[25]PSP!$DP:$DP)</f>
        <v>0</v>
      </c>
      <c r="DQ548" s="27">
        <f>_xlfn.XLOOKUP($C548,[25]PSP!$C:$C,[25]PSP!$DQ:$DQ)</f>
        <v>20.95</v>
      </c>
      <c r="DR548" s="28">
        <f t="shared" si="2002"/>
        <v>0</v>
      </c>
      <c r="DS548" s="29"/>
      <c r="DT548" s="54">
        <f>_xlfn.XLOOKUP($C548,[25]PSP!$C:$C,[25]PSP!$DT:$DT)</f>
        <v>0</v>
      </c>
      <c r="DU548" s="27">
        <f>_xlfn.XLOOKUP($C548,[25]PSP!$C:$C,[25]PSP!$DU:$DU)</f>
        <v>20.95</v>
      </c>
      <c r="DV548" s="28">
        <f t="shared" si="2003"/>
        <v>0</v>
      </c>
      <c r="DW548" s="29"/>
      <c r="DX548" s="54">
        <f>_xlfn.XLOOKUP($C548,[25]PSP!$C:$C,[25]PSP!$DX:$DX)</f>
        <v>0</v>
      </c>
      <c r="DY548" s="27">
        <f>_xlfn.XLOOKUP($C548,[25]PSP!$C:$C,[25]PSP!$DY:$DY)</f>
        <v>20.95</v>
      </c>
      <c r="DZ548" s="28">
        <f t="shared" si="2004"/>
        <v>0</v>
      </c>
      <c r="EA548" s="29"/>
      <c r="EB548" s="54">
        <f>_xlfn.XLOOKUP($C548,[25]PSP!$C:$C,[25]PSP!$EB:$EB)</f>
        <v>0</v>
      </c>
      <c r="EC548" s="27">
        <f>_xlfn.XLOOKUP($C548,[25]PSP!$C:$C,[25]PSP!$EC:$EC)</f>
        <v>20.95</v>
      </c>
      <c r="ED548" s="28">
        <f t="shared" si="2005"/>
        <v>0</v>
      </c>
      <c r="EE548" s="29"/>
      <c r="EF548" s="54">
        <f>_xlfn.XLOOKUP($C548,[25]PSP!$C:$C,[25]PSP!$EF:$EF)</f>
        <v>0</v>
      </c>
      <c r="EG548" s="27">
        <f>_xlfn.XLOOKUP($C548,[25]PSP!$C:$C,[25]PSP!$EG:$EG)</f>
        <v>20.95</v>
      </c>
      <c r="EH548" s="28">
        <f t="shared" si="2006"/>
        <v>0</v>
      </c>
      <c r="EI548" s="29"/>
      <c r="EJ548" s="54">
        <f>_xlfn.XLOOKUP($C548,[25]PSP!$C:$C,[25]PSP!$EJ:$EJ)</f>
        <v>0</v>
      </c>
      <c r="EK548" s="27">
        <f>_xlfn.XLOOKUP($C548,[25]PSP!$C:$C,[25]PSP!$EK:$EK)</f>
        <v>20.95</v>
      </c>
      <c r="EL548" s="28">
        <f t="shared" si="2007"/>
        <v>0</v>
      </c>
      <c r="EM548" s="29"/>
      <c r="EN548" s="108"/>
      <c r="EO548" s="29">
        <f t="shared" si="1973"/>
        <v>0</v>
      </c>
      <c r="EP548" s="29">
        <f t="shared" si="1937"/>
        <v>0</v>
      </c>
      <c r="EQ548" s="4" t="b">
        <f t="shared" si="1972"/>
        <v>1</v>
      </c>
      <c r="ES548" s="118">
        <f t="shared" si="1868"/>
        <v>1.1767000000000001</v>
      </c>
    </row>
    <row r="549" spans="3:149" ht="14.25" x14ac:dyDescent="0.25">
      <c r="C549" s="24" t="s">
        <v>468</v>
      </c>
      <c r="D549" s="43" t="str">
        <f>_xlfn.XLOOKUP($C549,[25]PSP!$C:$C,[25]PSP!$D:$D)</f>
        <v>ED-49523</v>
      </c>
      <c r="E549" s="24" t="str">
        <f>_xlfn.XLOOKUP($C549,[25]PSP!$C:$C,[25]PSP!$E:$E)</f>
        <v>DER/MG</v>
      </c>
      <c r="F549" s="25" t="str">
        <f>_xlfn.XLOOKUP($C549,[25]PSP!$C:$C,[25]PSP!$F:$F)</f>
        <v>RELÉ FOTOELÉTRICO RM 10 120 V, 1200 VA COM BASE</v>
      </c>
      <c r="G549" s="26" t="str">
        <f>_xlfn.XLOOKUP($C549,[25]PSP!$C:$C,[25]PSP!$G:$G)</f>
        <v>UN</v>
      </c>
      <c r="H549" s="53">
        <f>_xlfn.XLOOKUP($C549,[25]PSP!$C:$C,[25]PSP!$H:$H)</f>
        <v>0</v>
      </c>
      <c r="I549" s="28">
        <f>_xlfn.XLOOKUP($C549,[25]PSP!$C:$C,[25]PSP!$I:$I)</f>
        <v>0</v>
      </c>
      <c r="J549" s="28">
        <f t="shared" si="1974"/>
        <v>0</v>
      </c>
      <c r="K549" s="29"/>
      <c r="L549" s="54">
        <f>_xlfn.XLOOKUP($C549,[25]PSP!$C:$C,[25]PSP!$L:$L)</f>
        <v>0</v>
      </c>
      <c r="M549" s="27">
        <f>_xlfn.XLOOKUP($C549,[25]PSP!$C:$C,[25]PSP!$M:$M)</f>
        <v>51.95</v>
      </c>
      <c r="N549" s="28">
        <f t="shared" si="1975"/>
        <v>0</v>
      </c>
      <c r="O549" s="29"/>
      <c r="P549" s="54">
        <f>_xlfn.XLOOKUP($C549,[25]PSP!$C:$C,[25]PSP!$P:$P)</f>
        <v>0</v>
      </c>
      <c r="Q549" s="27">
        <f>_xlfn.XLOOKUP($C549,[25]PSP!$C:$C,[25]PSP!$Q:$Q)</f>
        <v>51.95</v>
      </c>
      <c r="R549" s="28">
        <f t="shared" si="1976"/>
        <v>0</v>
      </c>
      <c r="S549" s="29"/>
      <c r="T549" s="54">
        <f>_xlfn.XLOOKUP($C549,[25]PSP!$C:$C,[25]PSP!$T:$T)</f>
        <v>0</v>
      </c>
      <c r="U549" s="27">
        <f>_xlfn.XLOOKUP($C549,[25]PSP!$C:$C,[25]PSP!$U:$U)</f>
        <v>51.95</v>
      </c>
      <c r="V549" s="28">
        <f t="shared" si="1977"/>
        <v>0</v>
      </c>
      <c r="W549" s="29"/>
      <c r="X549" s="54">
        <f>_xlfn.XLOOKUP($C549,[25]PSP!$C:$C,[25]PSP!$X:$X)</f>
        <v>0</v>
      </c>
      <c r="Y549" s="27">
        <f>_xlfn.XLOOKUP($C549,[25]PSP!$C:$C,[25]PSP!$Y:$Y)</f>
        <v>51.95</v>
      </c>
      <c r="Z549" s="28">
        <f t="shared" si="1978"/>
        <v>0</v>
      </c>
      <c r="AA549" s="29"/>
      <c r="AB549" s="54">
        <f>_xlfn.XLOOKUP($C549,[25]PSP!$C:$C,[25]PSP!$AB:$AB)</f>
        <v>0</v>
      </c>
      <c r="AC549" s="27">
        <f>_xlfn.XLOOKUP($C549,[25]PSP!$C:$C,[25]PSP!$AC:$AC)</f>
        <v>51.95</v>
      </c>
      <c r="AD549" s="28">
        <f t="shared" si="1979"/>
        <v>0</v>
      </c>
      <c r="AE549" s="29"/>
      <c r="AF549" s="54">
        <f>_xlfn.XLOOKUP($C549,[25]PSP!$C:$C,[25]PSP!$AF:$AF)</f>
        <v>0</v>
      </c>
      <c r="AG549" s="27">
        <f>_xlfn.XLOOKUP($C549,[25]PSP!$C:$C,[25]PSP!$AG:$AG)</f>
        <v>51.95</v>
      </c>
      <c r="AH549" s="28">
        <f t="shared" si="1980"/>
        <v>0</v>
      </c>
      <c r="AI549" s="29"/>
      <c r="AJ549" s="54">
        <f>_xlfn.XLOOKUP($C549,[25]PSP!$C:$C,[25]PSP!$AJ:$AJ)</f>
        <v>0</v>
      </c>
      <c r="AK549" s="27">
        <f>_xlfn.XLOOKUP($C549,[25]PSP!$C:$C,[25]PSP!$AK:$AK)</f>
        <v>51.95</v>
      </c>
      <c r="AL549" s="28">
        <f t="shared" si="1981"/>
        <v>0</v>
      </c>
      <c r="AM549" s="29"/>
      <c r="AN549" s="54">
        <f>_xlfn.XLOOKUP($C549,[25]PSP!$C:$C,[25]PSP!$AN:$AN)</f>
        <v>0</v>
      </c>
      <c r="AO549" s="27">
        <f>_xlfn.XLOOKUP($C549,[25]PSP!$C:$C,[25]PSP!$AO:$AO)</f>
        <v>51.95</v>
      </c>
      <c r="AP549" s="28">
        <f t="shared" si="1982"/>
        <v>0</v>
      </c>
      <c r="AQ549" s="29"/>
      <c r="AR549" s="54">
        <f>_xlfn.XLOOKUP($C549,[25]PSP!$C:$C,[25]PSP!$AR:$AR)</f>
        <v>0</v>
      </c>
      <c r="AS549" s="27">
        <f>_xlfn.XLOOKUP($C549,[25]PSP!$C:$C,[25]PSP!$AS:$AS)</f>
        <v>51.95</v>
      </c>
      <c r="AT549" s="28">
        <f t="shared" si="1983"/>
        <v>0</v>
      </c>
      <c r="AU549" s="29"/>
      <c r="AV549" s="54">
        <f>_xlfn.XLOOKUP($C549,[25]PSP!$C:$C,[25]PSP!$AV:$AV)</f>
        <v>0</v>
      </c>
      <c r="AW549" s="27">
        <f>_xlfn.XLOOKUP($C549,[25]PSP!$C:$C,[25]PSP!$AW:$AW)</f>
        <v>51.95</v>
      </c>
      <c r="AX549" s="28">
        <f t="shared" si="1984"/>
        <v>0</v>
      </c>
      <c r="AY549" s="29"/>
      <c r="AZ549" s="54">
        <f>_xlfn.XLOOKUP($C549,[25]PSP!$C:$C,[25]PSP!$AZ:$AZ)</f>
        <v>0</v>
      </c>
      <c r="BA549" s="27">
        <f>_xlfn.XLOOKUP($C549,[25]PSP!$C:$C,[25]PSP!$BA:$BA)</f>
        <v>51.95</v>
      </c>
      <c r="BB549" s="28">
        <f t="shared" si="1985"/>
        <v>0</v>
      </c>
      <c r="BC549" s="29"/>
      <c r="BD549" s="54">
        <f>_xlfn.XLOOKUP($C549,[25]PSP!$C:$C,[25]PSP!$BD:$BD)</f>
        <v>0</v>
      </c>
      <c r="BE549" s="27">
        <f>_xlfn.XLOOKUP($C549,[25]PSP!$C:$C,[25]PSP!$BE:$BE)</f>
        <v>51.95</v>
      </c>
      <c r="BF549" s="28">
        <f t="shared" si="1986"/>
        <v>0</v>
      </c>
      <c r="BG549" s="29"/>
      <c r="BH549" s="54">
        <f>_xlfn.XLOOKUP($C549,[25]PSP!$C:$C,[25]PSP!$BH:$BH)</f>
        <v>0</v>
      </c>
      <c r="BI549" s="27">
        <f>_xlfn.XLOOKUP($C549,[25]PSP!$C:$C,[25]PSP!$BI:$BI)</f>
        <v>51.95</v>
      </c>
      <c r="BJ549" s="28">
        <f t="shared" si="1987"/>
        <v>0</v>
      </c>
      <c r="BK549" s="29"/>
      <c r="BL549" s="54">
        <f>_xlfn.XLOOKUP($C549,[25]PSP!$C:$C,[25]PSP!$BL:$BL)</f>
        <v>0</v>
      </c>
      <c r="BM549" s="27">
        <f>_xlfn.XLOOKUP($C549,[25]PSP!$C:$C,[25]PSP!$BM:$BM)</f>
        <v>51.95</v>
      </c>
      <c r="BN549" s="28">
        <f t="shared" si="1988"/>
        <v>0</v>
      </c>
      <c r="BO549" s="29"/>
      <c r="BP549" s="54">
        <f>_xlfn.XLOOKUP($C549,[25]PSP!$C:$C,[25]PSP!$BP:$BP)</f>
        <v>0</v>
      </c>
      <c r="BQ549" s="27">
        <f>_xlfn.XLOOKUP($C549,[25]PSP!$C:$C,[25]PSP!$BQ:$BQ)</f>
        <v>51.95</v>
      </c>
      <c r="BR549" s="28">
        <f t="shared" si="1989"/>
        <v>0</v>
      </c>
      <c r="BS549" s="29"/>
      <c r="BT549" s="54">
        <f>_xlfn.XLOOKUP($C549,[25]PSP!$C:$C,[25]PSP!$BT:$BT)</f>
        <v>0</v>
      </c>
      <c r="BU549" s="27">
        <f>_xlfn.XLOOKUP($C549,[25]PSP!$C:$C,[25]PSP!$BU:$BU)</f>
        <v>51.95</v>
      </c>
      <c r="BV549" s="28">
        <f t="shared" si="1990"/>
        <v>0</v>
      </c>
      <c r="BW549" s="29"/>
      <c r="BX549" s="54">
        <f>_xlfn.XLOOKUP($C549,[25]PSP!$C:$C,[25]PSP!$BX:$BX)</f>
        <v>0</v>
      </c>
      <c r="BY549" s="27">
        <f>_xlfn.XLOOKUP($C549,[25]PSP!$C:$C,[25]PSP!$BY:$BY)</f>
        <v>51.95</v>
      </c>
      <c r="BZ549" s="28">
        <f t="shared" si="1991"/>
        <v>0</v>
      </c>
      <c r="CA549" s="29"/>
      <c r="CB549" s="54">
        <f>_xlfn.XLOOKUP($C549,[25]PSP!$C:$C,[25]PSP!$CB:$CB)</f>
        <v>0</v>
      </c>
      <c r="CC549" s="27">
        <f>_xlfn.XLOOKUP($C549,[25]PSP!$C:$C,[25]PSP!$CC:$CC)</f>
        <v>51.95</v>
      </c>
      <c r="CD549" s="28">
        <f t="shared" si="1992"/>
        <v>0</v>
      </c>
      <c r="CE549" s="29"/>
      <c r="CF549" s="54">
        <f>_xlfn.XLOOKUP($C549,[25]PSP!$C:$C,[25]PSP!$CF:$CF)</f>
        <v>0</v>
      </c>
      <c r="CG549" s="27">
        <f>_xlfn.XLOOKUP($C549,[25]PSP!$C:$C,[25]PSP!$CG:$CG)</f>
        <v>51.95</v>
      </c>
      <c r="CH549" s="28">
        <f t="shared" si="1993"/>
        <v>0</v>
      </c>
      <c r="CI549" s="29"/>
      <c r="CJ549" s="54">
        <f>_xlfn.XLOOKUP($C549,[25]PSP!$C:$C,[25]PSP!$CJ:$CJ)</f>
        <v>0</v>
      </c>
      <c r="CK549" s="27">
        <f>_xlfn.XLOOKUP($C549,[25]PSP!$C:$C,[25]PSP!$CK:$CK)</f>
        <v>51.95</v>
      </c>
      <c r="CL549" s="28">
        <f t="shared" si="1994"/>
        <v>0</v>
      </c>
      <c r="CM549" s="29"/>
      <c r="CN549" s="54">
        <f>_xlfn.XLOOKUP($C549,[25]PSP!$C:$C,[25]PSP!$CN:$CN)</f>
        <v>0</v>
      </c>
      <c r="CO549" s="27">
        <f>_xlfn.XLOOKUP($C549,[25]PSP!$C:$C,[25]PSP!$CO:$CO)</f>
        <v>51.95</v>
      </c>
      <c r="CP549" s="28">
        <f t="shared" si="1995"/>
        <v>0</v>
      </c>
      <c r="CQ549" s="29"/>
      <c r="CR549" s="54">
        <f>_xlfn.XLOOKUP($C549,[25]PSP!$C:$C,[25]PSP!$CR:$CR)</f>
        <v>0</v>
      </c>
      <c r="CS549" s="27">
        <f>_xlfn.XLOOKUP($C549,[25]PSP!$C:$C,[25]PSP!$CS:$CS)</f>
        <v>51.95</v>
      </c>
      <c r="CT549" s="28">
        <f t="shared" si="1996"/>
        <v>0</v>
      </c>
      <c r="CU549" s="29"/>
      <c r="CV549" s="54">
        <f>_xlfn.XLOOKUP($C549,[25]PSP!$C:$C,[25]PSP!$CV:$CV)</f>
        <v>0</v>
      </c>
      <c r="CW549" s="27">
        <f>_xlfn.XLOOKUP($C549,[25]PSP!$C:$C,[25]PSP!$CW:$CW)</f>
        <v>51.95</v>
      </c>
      <c r="CX549" s="28">
        <f t="shared" si="1997"/>
        <v>0</v>
      </c>
      <c r="CY549" s="29"/>
      <c r="CZ549" s="54">
        <f>_xlfn.XLOOKUP($C549,[25]PSP!$C:$C,[25]PSP!$CZ:$CZ)</f>
        <v>0</v>
      </c>
      <c r="DA549" s="27">
        <f>_xlfn.XLOOKUP($C549,[25]PSP!$C:$C,[25]PSP!$DA:$DA)</f>
        <v>51.95</v>
      </c>
      <c r="DB549" s="28">
        <f t="shared" si="1998"/>
        <v>0</v>
      </c>
      <c r="DC549" s="29"/>
      <c r="DD549" s="54">
        <f>_xlfn.XLOOKUP($C549,[25]PSP!$C:$C,[25]PSP!$DD:$DD)</f>
        <v>0</v>
      </c>
      <c r="DE549" s="27">
        <f>_xlfn.XLOOKUP($C549,[25]PSP!$C:$C,[25]PSP!$DE:$DE)</f>
        <v>51.95</v>
      </c>
      <c r="DF549" s="28">
        <f t="shared" si="1999"/>
        <v>0</v>
      </c>
      <c r="DG549" s="29"/>
      <c r="DH549" s="54">
        <f>_xlfn.XLOOKUP($C549,[25]PSP!$C:$C,[25]PSP!$DH:$DH)</f>
        <v>0</v>
      </c>
      <c r="DI549" s="27">
        <f>_xlfn.XLOOKUP($C549,[25]PSP!$C:$C,[25]PSP!$DI:$DI)</f>
        <v>51.95</v>
      </c>
      <c r="DJ549" s="28">
        <f t="shared" si="2000"/>
        <v>0</v>
      </c>
      <c r="DK549" s="29"/>
      <c r="DL549" s="54">
        <f>_xlfn.XLOOKUP($C549,[25]PSP!$C:$C,[25]PSP!$DL:$DL)</f>
        <v>0</v>
      </c>
      <c r="DM549" s="27">
        <f>_xlfn.XLOOKUP($C549,[25]PSP!$C:$C,[25]PSP!$DM:$DM)</f>
        <v>51.95</v>
      </c>
      <c r="DN549" s="28">
        <f t="shared" si="2001"/>
        <v>0</v>
      </c>
      <c r="DO549" s="29"/>
      <c r="DP549" s="54">
        <f>_xlfn.XLOOKUP($C549,[25]PSP!$C:$C,[25]PSP!$DP:$DP)</f>
        <v>0</v>
      </c>
      <c r="DQ549" s="27">
        <f>_xlfn.XLOOKUP($C549,[25]PSP!$C:$C,[25]PSP!$DQ:$DQ)</f>
        <v>51.95</v>
      </c>
      <c r="DR549" s="28">
        <f t="shared" si="2002"/>
        <v>0</v>
      </c>
      <c r="DS549" s="29"/>
      <c r="DT549" s="54">
        <f>_xlfn.XLOOKUP($C549,[25]PSP!$C:$C,[25]PSP!$DT:$DT)</f>
        <v>0</v>
      </c>
      <c r="DU549" s="27">
        <f>_xlfn.XLOOKUP($C549,[25]PSP!$C:$C,[25]PSP!$DU:$DU)</f>
        <v>51.95</v>
      </c>
      <c r="DV549" s="28">
        <f t="shared" si="2003"/>
        <v>0</v>
      </c>
      <c r="DW549" s="29"/>
      <c r="DX549" s="54">
        <f>_xlfn.XLOOKUP($C549,[25]PSP!$C:$C,[25]PSP!$DX:$DX)</f>
        <v>0</v>
      </c>
      <c r="DY549" s="27">
        <f>_xlfn.XLOOKUP($C549,[25]PSP!$C:$C,[25]PSP!$DY:$DY)</f>
        <v>51.95</v>
      </c>
      <c r="DZ549" s="28">
        <f t="shared" si="2004"/>
        <v>0</v>
      </c>
      <c r="EA549" s="29"/>
      <c r="EB549" s="54">
        <f>_xlfn.XLOOKUP($C549,[25]PSP!$C:$C,[25]PSP!$EB:$EB)</f>
        <v>0</v>
      </c>
      <c r="EC549" s="27">
        <f>_xlfn.XLOOKUP($C549,[25]PSP!$C:$C,[25]PSP!$EC:$EC)</f>
        <v>51.95</v>
      </c>
      <c r="ED549" s="28">
        <f t="shared" si="2005"/>
        <v>0</v>
      </c>
      <c r="EE549" s="29"/>
      <c r="EF549" s="54">
        <f>_xlfn.XLOOKUP($C549,[25]PSP!$C:$C,[25]PSP!$EF:$EF)</f>
        <v>0</v>
      </c>
      <c r="EG549" s="27">
        <f>_xlfn.XLOOKUP($C549,[25]PSP!$C:$C,[25]PSP!$EG:$EG)</f>
        <v>51.95</v>
      </c>
      <c r="EH549" s="28">
        <f t="shared" si="2006"/>
        <v>0</v>
      </c>
      <c r="EI549" s="29"/>
      <c r="EJ549" s="54">
        <f>_xlfn.XLOOKUP($C549,[25]PSP!$C:$C,[25]PSP!$EJ:$EJ)</f>
        <v>0</v>
      </c>
      <c r="EK549" s="27">
        <f>_xlfn.XLOOKUP($C549,[25]PSP!$C:$C,[25]PSP!$EK:$EK)</f>
        <v>51.95</v>
      </c>
      <c r="EL549" s="28">
        <f t="shared" si="2007"/>
        <v>0</v>
      </c>
      <c r="EM549" s="29"/>
      <c r="EN549" s="108"/>
      <c r="EO549" s="29">
        <f t="shared" si="1973"/>
        <v>0</v>
      </c>
      <c r="EP549" s="29">
        <f t="shared" si="1937"/>
        <v>0</v>
      </c>
      <c r="EQ549" s="4" t="b">
        <f t="shared" si="1972"/>
        <v>1</v>
      </c>
      <c r="ES549" s="118">
        <f t="shared" si="1868"/>
        <v>1.1767000000000001</v>
      </c>
    </row>
    <row r="550" spans="3:149" ht="21" x14ac:dyDescent="0.25">
      <c r="C550" s="24" t="s">
        <v>469</v>
      </c>
      <c r="D550" s="43" t="str">
        <f>_xlfn.XLOOKUP($C550,[25]PSP!$C:$C,[25]PSP!$D:$D)</f>
        <v>COMP_24001</v>
      </c>
      <c r="E550" s="24" t="str">
        <f>_xlfn.XLOOKUP($C550,[25]PSP!$C:$C,[25]PSP!$E:$E)</f>
        <v>COMPOSIÇÃO</v>
      </c>
      <c r="F550" s="25" t="str">
        <f>_xlfn.XLOOKUP($C550,[25]PSP!$C:$C,[25]PSP!$F:$F)</f>
        <v>TERMINAL OU CONECTOR DE PRESSÃO PARA CABO 70MM2 - FORNECIMENTO E INSTALACAO</v>
      </c>
      <c r="G550" s="26" t="str">
        <f>_xlfn.XLOOKUP($C550,[25]PSP!$C:$C,[25]PSP!$G:$G)</f>
        <v>UN</v>
      </c>
      <c r="H550" s="53">
        <f>_xlfn.XLOOKUP($C550,[25]PSP!$C:$C,[25]PSP!$H:$H)</f>
        <v>0</v>
      </c>
      <c r="I550" s="28">
        <f>_xlfn.XLOOKUP($C550,[25]PSP!$C:$C,[25]PSP!$I:$I)</f>
        <v>0</v>
      </c>
      <c r="J550" s="28">
        <f t="shared" si="1974"/>
        <v>0</v>
      </c>
      <c r="K550" s="29"/>
      <c r="L550" s="54">
        <f>_xlfn.XLOOKUP($C550,[25]PSP!$C:$C,[25]PSP!$L:$L)</f>
        <v>0</v>
      </c>
      <c r="M550" s="27">
        <f>_xlfn.XLOOKUP($C550,[25]PSP!$C:$C,[25]PSP!$M:$M)</f>
        <v>8.35</v>
      </c>
      <c r="N550" s="28">
        <f t="shared" si="1975"/>
        <v>0</v>
      </c>
      <c r="O550" s="29"/>
      <c r="P550" s="54">
        <f>_xlfn.XLOOKUP($C550,[25]PSP!$C:$C,[25]PSP!$P:$P)</f>
        <v>0</v>
      </c>
      <c r="Q550" s="27">
        <f>_xlfn.XLOOKUP($C550,[25]PSP!$C:$C,[25]PSP!$Q:$Q)</f>
        <v>8.35</v>
      </c>
      <c r="R550" s="28">
        <f t="shared" si="1976"/>
        <v>0</v>
      </c>
      <c r="S550" s="29"/>
      <c r="T550" s="54">
        <f>_xlfn.XLOOKUP($C550,[25]PSP!$C:$C,[25]PSP!$T:$T)</f>
        <v>0</v>
      </c>
      <c r="U550" s="27">
        <f>_xlfn.XLOOKUP($C550,[25]PSP!$C:$C,[25]PSP!$U:$U)</f>
        <v>8.35</v>
      </c>
      <c r="V550" s="28">
        <f t="shared" si="1977"/>
        <v>0</v>
      </c>
      <c r="W550" s="29"/>
      <c r="X550" s="54">
        <f>_xlfn.XLOOKUP($C550,[25]PSP!$C:$C,[25]PSP!$X:$X)</f>
        <v>0</v>
      </c>
      <c r="Y550" s="27">
        <f>_xlfn.XLOOKUP($C550,[25]PSP!$C:$C,[25]PSP!$Y:$Y)</f>
        <v>8.35</v>
      </c>
      <c r="Z550" s="28">
        <f t="shared" si="1978"/>
        <v>0</v>
      </c>
      <c r="AA550" s="29"/>
      <c r="AB550" s="54">
        <f>_xlfn.XLOOKUP($C550,[25]PSP!$C:$C,[25]PSP!$AB:$AB)</f>
        <v>0</v>
      </c>
      <c r="AC550" s="27">
        <f>_xlfn.XLOOKUP($C550,[25]PSP!$C:$C,[25]PSP!$AC:$AC)</f>
        <v>8.35</v>
      </c>
      <c r="AD550" s="28">
        <f t="shared" si="1979"/>
        <v>0</v>
      </c>
      <c r="AE550" s="29"/>
      <c r="AF550" s="54">
        <f>_xlfn.XLOOKUP($C550,[25]PSP!$C:$C,[25]PSP!$AF:$AF)</f>
        <v>0</v>
      </c>
      <c r="AG550" s="27">
        <f>_xlfn.XLOOKUP($C550,[25]PSP!$C:$C,[25]PSP!$AG:$AG)</f>
        <v>8.35</v>
      </c>
      <c r="AH550" s="28">
        <f t="shared" si="1980"/>
        <v>0</v>
      </c>
      <c r="AI550" s="29"/>
      <c r="AJ550" s="54">
        <f>_xlfn.XLOOKUP($C550,[25]PSP!$C:$C,[25]PSP!$AJ:$AJ)</f>
        <v>0</v>
      </c>
      <c r="AK550" s="27">
        <f>_xlfn.XLOOKUP($C550,[25]PSP!$C:$C,[25]PSP!$AK:$AK)</f>
        <v>8.35</v>
      </c>
      <c r="AL550" s="28">
        <f t="shared" si="1981"/>
        <v>0</v>
      </c>
      <c r="AM550" s="29"/>
      <c r="AN550" s="54">
        <f>_xlfn.XLOOKUP($C550,[25]PSP!$C:$C,[25]PSP!$AN:$AN)</f>
        <v>0</v>
      </c>
      <c r="AO550" s="27">
        <f>_xlfn.XLOOKUP($C550,[25]PSP!$C:$C,[25]PSP!$AO:$AO)</f>
        <v>8.35</v>
      </c>
      <c r="AP550" s="28">
        <f t="shared" si="1982"/>
        <v>0</v>
      </c>
      <c r="AQ550" s="29"/>
      <c r="AR550" s="54">
        <f>_xlfn.XLOOKUP($C550,[25]PSP!$C:$C,[25]PSP!$AR:$AR)</f>
        <v>0</v>
      </c>
      <c r="AS550" s="27">
        <f>_xlfn.XLOOKUP($C550,[25]PSP!$C:$C,[25]PSP!$AS:$AS)</f>
        <v>8.35</v>
      </c>
      <c r="AT550" s="28">
        <f t="shared" si="1983"/>
        <v>0</v>
      </c>
      <c r="AU550" s="29"/>
      <c r="AV550" s="54">
        <f>_xlfn.XLOOKUP($C550,[25]PSP!$C:$C,[25]PSP!$AV:$AV)</f>
        <v>0</v>
      </c>
      <c r="AW550" s="27">
        <f>_xlfn.XLOOKUP($C550,[25]PSP!$C:$C,[25]PSP!$AW:$AW)</f>
        <v>8.35</v>
      </c>
      <c r="AX550" s="28">
        <f t="shared" si="1984"/>
        <v>0</v>
      </c>
      <c r="AY550" s="29"/>
      <c r="AZ550" s="54">
        <f>_xlfn.XLOOKUP($C550,[25]PSP!$C:$C,[25]PSP!$AZ:$AZ)</f>
        <v>0</v>
      </c>
      <c r="BA550" s="27">
        <f>_xlfn.XLOOKUP($C550,[25]PSP!$C:$C,[25]PSP!$BA:$BA)</f>
        <v>8.35</v>
      </c>
      <c r="BB550" s="28">
        <f t="shared" si="1985"/>
        <v>0</v>
      </c>
      <c r="BC550" s="29"/>
      <c r="BD550" s="54">
        <f>_xlfn.XLOOKUP($C550,[25]PSP!$C:$C,[25]PSP!$BD:$BD)</f>
        <v>0</v>
      </c>
      <c r="BE550" s="27">
        <f>_xlfn.XLOOKUP($C550,[25]PSP!$C:$C,[25]PSP!$BE:$BE)</f>
        <v>8.35</v>
      </c>
      <c r="BF550" s="28">
        <f t="shared" si="1986"/>
        <v>0</v>
      </c>
      <c r="BG550" s="29"/>
      <c r="BH550" s="54">
        <f>_xlfn.XLOOKUP($C550,[25]PSP!$C:$C,[25]PSP!$BH:$BH)</f>
        <v>0</v>
      </c>
      <c r="BI550" s="27">
        <f>_xlfn.XLOOKUP($C550,[25]PSP!$C:$C,[25]PSP!$BI:$BI)</f>
        <v>8.35</v>
      </c>
      <c r="BJ550" s="28">
        <f t="shared" si="1987"/>
        <v>0</v>
      </c>
      <c r="BK550" s="29"/>
      <c r="BL550" s="54">
        <f>_xlfn.XLOOKUP($C550,[25]PSP!$C:$C,[25]PSP!$BL:$BL)</f>
        <v>0</v>
      </c>
      <c r="BM550" s="27">
        <f>_xlfn.XLOOKUP($C550,[25]PSP!$C:$C,[25]PSP!$BM:$BM)</f>
        <v>8.35</v>
      </c>
      <c r="BN550" s="28">
        <f t="shared" si="1988"/>
        <v>0</v>
      </c>
      <c r="BO550" s="29"/>
      <c r="BP550" s="54">
        <f>_xlfn.XLOOKUP($C550,[25]PSP!$C:$C,[25]PSP!$BP:$BP)</f>
        <v>0</v>
      </c>
      <c r="BQ550" s="27">
        <f>_xlfn.XLOOKUP($C550,[25]PSP!$C:$C,[25]PSP!$BQ:$BQ)</f>
        <v>8.35</v>
      </c>
      <c r="BR550" s="28">
        <f t="shared" si="1989"/>
        <v>0</v>
      </c>
      <c r="BS550" s="29"/>
      <c r="BT550" s="54">
        <f>_xlfn.XLOOKUP($C550,[25]PSP!$C:$C,[25]PSP!$BT:$BT)</f>
        <v>0</v>
      </c>
      <c r="BU550" s="27">
        <f>_xlfn.XLOOKUP($C550,[25]PSP!$C:$C,[25]PSP!$BU:$BU)</f>
        <v>8.35</v>
      </c>
      <c r="BV550" s="28">
        <f t="shared" si="1990"/>
        <v>0</v>
      </c>
      <c r="BW550" s="29"/>
      <c r="BX550" s="54">
        <f>_xlfn.XLOOKUP($C550,[25]PSP!$C:$C,[25]PSP!$BX:$BX)</f>
        <v>0</v>
      </c>
      <c r="BY550" s="27">
        <f>_xlfn.XLOOKUP($C550,[25]PSP!$C:$C,[25]PSP!$BY:$BY)</f>
        <v>8.35</v>
      </c>
      <c r="BZ550" s="28">
        <f t="shared" si="1991"/>
        <v>0</v>
      </c>
      <c r="CA550" s="29"/>
      <c r="CB550" s="54">
        <f>_xlfn.XLOOKUP($C550,[25]PSP!$C:$C,[25]PSP!$CB:$CB)</f>
        <v>0</v>
      </c>
      <c r="CC550" s="27">
        <f>_xlfn.XLOOKUP($C550,[25]PSP!$C:$C,[25]PSP!$CC:$CC)</f>
        <v>8.35</v>
      </c>
      <c r="CD550" s="28">
        <f t="shared" si="1992"/>
        <v>0</v>
      </c>
      <c r="CE550" s="29"/>
      <c r="CF550" s="54">
        <f>_xlfn.XLOOKUP($C550,[25]PSP!$C:$C,[25]PSP!$CF:$CF)</f>
        <v>0</v>
      </c>
      <c r="CG550" s="27">
        <f>_xlfn.XLOOKUP($C550,[25]PSP!$C:$C,[25]PSP!$CG:$CG)</f>
        <v>8.35</v>
      </c>
      <c r="CH550" s="28">
        <f t="shared" si="1993"/>
        <v>0</v>
      </c>
      <c r="CI550" s="29"/>
      <c r="CJ550" s="54">
        <f>_xlfn.XLOOKUP($C550,[25]PSP!$C:$C,[25]PSP!$CJ:$CJ)</f>
        <v>0</v>
      </c>
      <c r="CK550" s="27">
        <f>_xlfn.XLOOKUP($C550,[25]PSP!$C:$C,[25]PSP!$CK:$CK)</f>
        <v>8.35</v>
      </c>
      <c r="CL550" s="28">
        <f t="shared" si="1994"/>
        <v>0</v>
      </c>
      <c r="CM550" s="29"/>
      <c r="CN550" s="54">
        <f>_xlfn.XLOOKUP($C550,[25]PSP!$C:$C,[25]PSP!$CN:$CN)</f>
        <v>0</v>
      </c>
      <c r="CO550" s="27">
        <f>_xlfn.XLOOKUP($C550,[25]PSP!$C:$C,[25]PSP!$CO:$CO)</f>
        <v>8.35</v>
      </c>
      <c r="CP550" s="28">
        <f t="shared" si="1995"/>
        <v>0</v>
      </c>
      <c r="CQ550" s="29"/>
      <c r="CR550" s="54">
        <f>_xlfn.XLOOKUP($C550,[25]PSP!$C:$C,[25]PSP!$CR:$CR)</f>
        <v>0</v>
      </c>
      <c r="CS550" s="27">
        <f>_xlfn.XLOOKUP($C550,[25]PSP!$C:$C,[25]PSP!$CS:$CS)</f>
        <v>8.35</v>
      </c>
      <c r="CT550" s="28">
        <f t="shared" si="1996"/>
        <v>0</v>
      </c>
      <c r="CU550" s="29"/>
      <c r="CV550" s="54">
        <f>_xlfn.XLOOKUP($C550,[25]PSP!$C:$C,[25]PSP!$CV:$CV)</f>
        <v>0</v>
      </c>
      <c r="CW550" s="27">
        <f>_xlfn.XLOOKUP($C550,[25]PSP!$C:$C,[25]PSP!$CW:$CW)</f>
        <v>8.35</v>
      </c>
      <c r="CX550" s="28">
        <f t="shared" si="1997"/>
        <v>0</v>
      </c>
      <c r="CY550" s="29"/>
      <c r="CZ550" s="54">
        <f>_xlfn.XLOOKUP($C550,[25]PSP!$C:$C,[25]PSP!$CZ:$CZ)</f>
        <v>0</v>
      </c>
      <c r="DA550" s="27">
        <f>_xlfn.XLOOKUP($C550,[25]PSP!$C:$C,[25]PSP!$DA:$DA)</f>
        <v>8.35</v>
      </c>
      <c r="DB550" s="28">
        <f t="shared" si="1998"/>
        <v>0</v>
      </c>
      <c r="DC550" s="29"/>
      <c r="DD550" s="54">
        <f>_xlfn.XLOOKUP($C550,[25]PSP!$C:$C,[25]PSP!$DD:$DD)</f>
        <v>0</v>
      </c>
      <c r="DE550" s="27">
        <f>_xlfn.XLOOKUP($C550,[25]PSP!$C:$C,[25]PSP!$DE:$DE)</f>
        <v>8.35</v>
      </c>
      <c r="DF550" s="28">
        <f t="shared" si="1999"/>
        <v>0</v>
      </c>
      <c r="DG550" s="29"/>
      <c r="DH550" s="54">
        <f>_xlfn.XLOOKUP($C550,[25]PSP!$C:$C,[25]PSP!$DH:$DH)</f>
        <v>0</v>
      </c>
      <c r="DI550" s="27">
        <f>_xlfn.XLOOKUP($C550,[25]PSP!$C:$C,[25]PSP!$DI:$DI)</f>
        <v>8.35</v>
      </c>
      <c r="DJ550" s="28">
        <f t="shared" si="2000"/>
        <v>0</v>
      </c>
      <c r="DK550" s="29"/>
      <c r="DL550" s="54">
        <f>_xlfn.XLOOKUP($C550,[25]PSP!$C:$C,[25]PSP!$DL:$DL)</f>
        <v>0</v>
      </c>
      <c r="DM550" s="27">
        <f>_xlfn.XLOOKUP($C550,[25]PSP!$C:$C,[25]PSP!$DM:$DM)</f>
        <v>8.35</v>
      </c>
      <c r="DN550" s="28">
        <f t="shared" si="2001"/>
        <v>0</v>
      </c>
      <c r="DO550" s="29"/>
      <c r="DP550" s="54">
        <f>_xlfn.XLOOKUP($C550,[25]PSP!$C:$C,[25]PSP!$DP:$DP)</f>
        <v>0</v>
      </c>
      <c r="DQ550" s="27">
        <f>_xlfn.XLOOKUP($C550,[25]PSP!$C:$C,[25]PSP!$DQ:$DQ)</f>
        <v>8.35</v>
      </c>
      <c r="DR550" s="28">
        <f t="shared" si="2002"/>
        <v>0</v>
      </c>
      <c r="DS550" s="29"/>
      <c r="DT550" s="54">
        <f>_xlfn.XLOOKUP($C550,[25]PSP!$C:$C,[25]PSP!$DT:$DT)</f>
        <v>0</v>
      </c>
      <c r="DU550" s="27">
        <f>_xlfn.XLOOKUP($C550,[25]PSP!$C:$C,[25]PSP!$DU:$DU)</f>
        <v>8.35</v>
      </c>
      <c r="DV550" s="28">
        <f t="shared" si="2003"/>
        <v>0</v>
      </c>
      <c r="DW550" s="29"/>
      <c r="DX550" s="54">
        <f>_xlfn.XLOOKUP($C550,[25]PSP!$C:$C,[25]PSP!$DX:$DX)</f>
        <v>0</v>
      </c>
      <c r="DY550" s="27">
        <f>_xlfn.XLOOKUP($C550,[25]PSP!$C:$C,[25]PSP!$DY:$DY)</f>
        <v>8.35</v>
      </c>
      <c r="DZ550" s="28">
        <f t="shared" si="2004"/>
        <v>0</v>
      </c>
      <c r="EA550" s="29"/>
      <c r="EB550" s="54">
        <f>_xlfn.XLOOKUP($C550,[25]PSP!$C:$C,[25]PSP!$EB:$EB)</f>
        <v>0</v>
      </c>
      <c r="EC550" s="27">
        <f>_xlfn.XLOOKUP($C550,[25]PSP!$C:$C,[25]PSP!$EC:$EC)</f>
        <v>8.35</v>
      </c>
      <c r="ED550" s="28">
        <f t="shared" si="2005"/>
        <v>0</v>
      </c>
      <c r="EE550" s="29"/>
      <c r="EF550" s="54">
        <f>_xlfn.XLOOKUP($C550,[25]PSP!$C:$C,[25]PSP!$EF:$EF)</f>
        <v>0</v>
      </c>
      <c r="EG550" s="27">
        <f>_xlfn.XLOOKUP($C550,[25]PSP!$C:$C,[25]PSP!$EG:$EG)</f>
        <v>8.35</v>
      </c>
      <c r="EH550" s="28">
        <f t="shared" si="2006"/>
        <v>0</v>
      </c>
      <c r="EI550" s="29"/>
      <c r="EJ550" s="54">
        <f>_xlfn.XLOOKUP($C550,[25]PSP!$C:$C,[25]PSP!$EJ:$EJ)</f>
        <v>0</v>
      </c>
      <c r="EK550" s="27">
        <f>_xlfn.XLOOKUP($C550,[25]PSP!$C:$C,[25]PSP!$EK:$EK)</f>
        <v>8.35</v>
      </c>
      <c r="EL550" s="28">
        <f t="shared" si="2007"/>
        <v>0</v>
      </c>
      <c r="EM550" s="29"/>
      <c r="EN550" s="108"/>
      <c r="EO550" s="29">
        <f t="shared" si="1973"/>
        <v>0</v>
      </c>
      <c r="EP550" s="29">
        <f t="shared" si="1937"/>
        <v>0</v>
      </c>
      <c r="EQ550" s="4" t="b">
        <f t="shared" si="1972"/>
        <v>1</v>
      </c>
      <c r="ES550" s="118">
        <f t="shared" ref="ES550:ES613" si="2008">IF(LEFT(D550,6)="COT.IS",1,1+$J$7)</f>
        <v>1.1767000000000001</v>
      </c>
    </row>
    <row r="551" spans="3:149" ht="14.25" x14ac:dyDescent="0.25">
      <c r="C551" s="24" t="s">
        <v>470</v>
      </c>
      <c r="D551" s="43" t="str">
        <f>_xlfn.XLOOKUP($C551,[25]PSP!$C:$C,[25]PSP!$D:$D)</f>
        <v>ED-48700</v>
      </c>
      <c r="E551" s="24" t="str">
        <f>_xlfn.XLOOKUP($C551,[25]PSP!$C:$C,[25]PSP!$E:$E)</f>
        <v>DER/MG</v>
      </c>
      <c r="F551" s="25" t="str">
        <f>_xlfn.XLOOKUP($C551,[25]PSP!$C:$C,[25]PSP!$F:$F)</f>
        <v>ATERRAMENTO COMPLETO, COM HASTES COPPERWELD 5/8" X 2,40  M</v>
      </c>
      <c r="G551" s="26" t="str">
        <f>_xlfn.XLOOKUP($C551,[25]PSP!$C:$C,[25]PSP!$G:$G)</f>
        <v>U</v>
      </c>
      <c r="H551" s="53">
        <f>_xlfn.XLOOKUP($C551,[25]PSP!$C:$C,[25]PSP!$H:$H)</f>
        <v>0</v>
      </c>
      <c r="I551" s="28">
        <f>_xlfn.XLOOKUP($C551,[25]PSP!$C:$C,[25]PSP!$I:$I)</f>
        <v>0</v>
      </c>
      <c r="J551" s="28">
        <f t="shared" si="1974"/>
        <v>0</v>
      </c>
      <c r="K551" s="29"/>
      <c r="L551" s="54">
        <f>_xlfn.XLOOKUP($C551,[25]PSP!$C:$C,[25]PSP!$L:$L)</f>
        <v>0</v>
      </c>
      <c r="M551" s="27">
        <f>_xlfn.XLOOKUP($C551,[25]PSP!$C:$C,[25]PSP!$M:$M)</f>
        <v>104.05</v>
      </c>
      <c r="N551" s="28">
        <f t="shared" si="1975"/>
        <v>0</v>
      </c>
      <c r="O551" s="29"/>
      <c r="P551" s="54">
        <f>_xlfn.XLOOKUP($C551,[25]PSP!$C:$C,[25]PSP!$P:$P)</f>
        <v>0</v>
      </c>
      <c r="Q551" s="27">
        <f>_xlfn.XLOOKUP($C551,[25]PSP!$C:$C,[25]PSP!$Q:$Q)</f>
        <v>104.05</v>
      </c>
      <c r="R551" s="28">
        <f t="shared" si="1976"/>
        <v>0</v>
      </c>
      <c r="S551" s="29"/>
      <c r="T551" s="54">
        <f>_xlfn.XLOOKUP($C551,[25]PSP!$C:$C,[25]PSP!$T:$T)</f>
        <v>0</v>
      </c>
      <c r="U551" s="27">
        <f>_xlfn.XLOOKUP($C551,[25]PSP!$C:$C,[25]PSP!$U:$U)</f>
        <v>104.05</v>
      </c>
      <c r="V551" s="28">
        <f t="shared" si="1977"/>
        <v>0</v>
      </c>
      <c r="W551" s="29"/>
      <c r="X551" s="54">
        <f>_xlfn.XLOOKUP($C551,[25]PSP!$C:$C,[25]PSP!$X:$X)</f>
        <v>0</v>
      </c>
      <c r="Y551" s="27">
        <f>_xlfn.XLOOKUP($C551,[25]PSP!$C:$C,[25]PSP!$Y:$Y)</f>
        <v>104.05</v>
      </c>
      <c r="Z551" s="28">
        <f t="shared" si="1978"/>
        <v>0</v>
      </c>
      <c r="AA551" s="29"/>
      <c r="AB551" s="54">
        <f>_xlfn.XLOOKUP($C551,[25]PSP!$C:$C,[25]PSP!$AB:$AB)</f>
        <v>0</v>
      </c>
      <c r="AC551" s="27">
        <f>_xlfn.XLOOKUP($C551,[25]PSP!$C:$C,[25]PSP!$AC:$AC)</f>
        <v>104.05</v>
      </c>
      <c r="AD551" s="28">
        <f t="shared" si="1979"/>
        <v>0</v>
      </c>
      <c r="AE551" s="29"/>
      <c r="AF551" s="54">
        <f>_xlfn.XLOOKUP($C551,[25]PSP!$C:$C,[25]PSP!$AF:$AF)</f>
        <v>0</v>
      </c>
      <c r="AG551" s="27">
        <f>_xlfn.XLOOKUP($C551,[25]PSP!$C:$C,[25]PSP!$AG:$AG)</f>
        <v>104.05</v>
      </c>
      <c r="AH551" s="28">
        <f t="shared" si="1980"/>
        <v>0</v>
      </c>
      <c r="AI551" s="29"/>
      <c r="AJ551" s="54">
        <f>_xlfn.XLOOKUP($C551,[25]PSP!$C:$C,[25]PSP!$AJ:$AJ)</f>
        <v>0</v>
      </c>
      <c r="AK551" s="27">
        <f>_xlfn.XLOOKUP($C551,[25]PSP!$C:$C,[25]PSP!$AK:$AK)</f>
        <v>104.05</v>
      </c>
      <c r="AL551" s="28">
        <f t="shared" si="1981"/>
        <v>0</v>
      </c>
      <c r="AM551" s="29"/>
      <c r="AN551" s="54">
        <f>_xlfn.XLOOKUP($C551,[25]PSP!$C:$C,[25]PSP!$AN:$AN)</f>
        <v>0</v>
      </c>
      <c r="AO551" s="27">
        <f>_xlfn.XLOOKUP($C551,[25]PSP!$C:$C,[25]PSP!$AO:$AO)</f>
        <v>104.05</v>
      </c>
      <c r="AP551" s="28">
        <f t="shared" si="1982"/>
        <v>0</v>
      </c>
      <c r="AQ551" s="29"/>
      <c r="AR551" s="54">
        <f>_xlfn.XLOOKUP($C551,[25]PSP!$C:$C,[25]PSP!$AR:$AR)</f>
        <v>0</v>
      </c>
      <c r="AS551" s="27">
        <f>_xlfn.XLOOKUP($C551,[25]PSP!$C:$C,[25]PSP!$AS:$AS)</f>
        <v>104.05</v>
      </c>
      <c r="AT551" s="28">
        <f t="shared" si="1983"/>
        <v>0</v>
      </c>
      <c r="AU551" s="29"/>
      <c r="AV551" s="54">
        <f>_xlfn.XLOOKUP($C551,[25]PSP!$C:$C,[25]PSP!$AV:$AV)</f>
        <v>0</v>
      </c>
      <c r="AW551" s="27">
        <f>_xlfn.XLOOKUP($C551,[25]PSP!$C:$C,[25]PSP!$AW:$AW)</f>
        <v>104.05</v>
      </c>
      <c r="AX551" s="28">
        <f t="shared" si="1984"/>
        <v>0</v>
      </c>
      <c r="AY551" s="29"/>
      <c r="AZ551" s="54">
        <f>_xlfn.XLOOKUP($C551,[25]PSP!$C:$C,[25]PSP!$AZ:$AZ)</f>
        <v>0</v>
      </c>
      <c r="BA551" s="27">
        <f>_xlfn.XLOOKUP($C551,[25]PSP!$C:$C,[25]PSP!$BA:$BA)</f>
        <v>104.05</v>
      </c>
      <c r="BB551" s="28">
        <f t="shared" si="1985"/>
        <v>0</v>
      </c>
      <c r="BC551" s="29"/>
      <c r="BD551" s="54">
        <f>_xlfn.XLOOKUP($C551,[25]PSP!$C:$C,[25]PSP!$BD:$BD)</f>
        <v>0</v>
      </c>
      <c r="BE551" s="27">
        <f>_xlfn.XLOOKUP($C551,[25]PSP!$C:$C,[25]PSP!$BE:$BE)</f>
        <v>104.05</v>
      </c>
      <c r="BF551" s="28">
        <f t="shared" si="1986"/>
        <v>0</v>
      </c>
      <c r="BG551" s="29"/>
      <c r="BH551" s="54">
        <f>_xlfn.XLOOKUP($C551,[25]PSP!$C:$C,[25]PSP!$BH:$BH)</f>
        <v>0</v>
      </c>
      <c r="BI551" s="27">
        <f>_xlfn.XLOOKUP($C551,[25]PSP!$C:$C,[25]PSP!$BI:$BI)</f>
        <v>104.05</v>
      </c>
      <c r="BJ551" s="28">
        <f t="shared" si="1987"/>
        <v>0</v>
      </c>
      <c r="BK551" s="29"/>
      <c r="BL551" s="54">
        <f>_xlfn.XLOOKUP($C551,[25]PSP!$C:$C,[25]PSP!$BL:$BL)</f>
        <v>0</v>
      </c>
      <c r="BM551" s="27">
        <f>_xlfn.XLOOKUP($C551,[25]PSP!$C:$C,[25]PSP!$BM:$BM)</f>
        <v>104.05</v>
      </c>
      <c r="BN551" s="28">
        <f t="shared" si="1988"/>
        <v>0</v>
      </c>
      <c r="BO551" s="29"/>
      <c r="BP551" s="54">
        <f>_xlfn.XLOOKUP($C551,[25]PSP!$C:$C,[25]PSP!$BP:$BP)</f>
        <v>0</v>
      </c>
      <c r="BQ551" s="27">
        <f>_xlfn.XLOOKUP($C551,[25]PSP!$C:$C,[25]PSP!$BQ:$BQ)</f>
        <v>104.05</v>
      </c>
      <c r="BR551" s="28">
        <f t="shared" si="1989"/>
        <v>0</v>
      </c>
      <c r="BS551" s="29"/>
      <c r="BT551" s="54">
        <f>_xlfn.XLOOKUP($C551,[25]PSP!$C:$C,[25]PSP!$BT:$BT)</f>
        <v>0</v>
      </c>
      <c r="BU551" s="27">
        <f>_xlfn.XLOOKUP($C551,[25]PSP!$C:$C,[25]PSP!$BU:$BU)</f>
        <v>104.05</v>
      </c>
      <c r="BV551" s="28">
        <f t="shared" si="1990"/>
        <v>0</v>
      </c>
      <c r="BW551" s="29"/>
      <c r="BX551" s="54">
        <f>_xlfn.XLOOKUP($C551,[25]PSP!$C:$C,[25]PSP!$BX:$BX)</f>
        <v>0</v>
      </c>
      <c r="BY551" s="27">
        <f>_xlfn.XLOOKUP($C551,[25]PSP!$C:$C,[25]PSP!$BY:$BY)</f>
        <v>104.05</v>
      </c>
      <c r="BZ551" s="28">
        <f t="shared" si="1991"/>
        <v>0</v>
      </c>
      <c r="CA551" s="29"/>
      <c r="CB551" s="54">
        <f>_xlfn.XLOOKUP($C551,[25]PSP!$C:$C,[25]PSP!$CB:$CB)</f>
        <v>0</v>
      </c>
      <c r="CC551" s="27">
        <f>_xlfn.XLOOKUP($C551,[25]PSP!$C:$C,[25]PSP!$CC:$CC)</f>
        <v>104.05</v>
      </c>
      <c r="CD551" s="28">
        <f t="shared" si="1992"/>
        <v>0</v>
      </c>
      <c r="CE551" s="29"/>
      <c r="CF551" s="54">
        <f>_xlfn.XLOOKUP($C551,[25]PSP!$C:$C,[25]PSP!$CF:$CF)</f>
        <v>0</v>
      </c>
      <c r="CG551" s="27">
        <f>_xlfn.XLOOKUP($C551,[25]PSP!$C:$C,[25]PSP!$CG:$CG)</f>
        <v>104.05</v>
      </c>
      <c r="CH551" s="28">
        <f t="shared" si="1993"/>
        <v>0</v>
      </c>
      <c r="CI551" s="29"/>
      <c r="CJ551" s="54">
        <f>_xlfn.XLOOKUP($C551,[25]PSP!$C:$C,[25]PSP!$CJ:$CJ)</f>
        <v>0</v>
      </c>
      <c r="CK551" s="27">
        <f>_xlfn.XLOOKUP($C551,[25]PSP!$C:$C,[25]PSP!$CK:$CK)</f>
        <v>104.05</v>
      </c>
      <c r="CL551" s="28">
        <f t="shared" si="1994"/>
        <v>0</v>
      </c>
      <c r="CM551" s="29"/>
      <c r="CN551" s="54">
        <f>_xlfn.XLOOKUP($C551,[25]PSP!$C:$C,[25]PSP!$CN:$CN)</f>
        <v>0</v>
      </c>
      <c r="CO551" s="27">
        <f>_xlfn.XLOOKUP($C551,[25]PSP!$C:$C,[25]PSP!$CO:$CO)</f>
        <v>104.05</v>
      </c>
      <c r="CP551" s="28">
        <f t="shared" si="1995"/>
        <v>0</v>
      </c>
      <c r="CQ551" s="29"/>
      <c r="CR551" s="54">
        <f>_xlfn.XLOOKUP($C551,[25]PSP!$C:$C,[25]PSP!$CR:$CR)</f>
        <v>0</v>
      </c>
      <c r="CS551" s="27">
        <f>_xlfn.XLOOKUP($C551,[25]PSP!$C:$C,[25]PSP!$CS:$CS)</f>
        <v>104.05</v>
      </c>
      <c r="CT551" s="28">
        <f t="shared" si="1996"/>
        <v>0</v>
      </c>
      <c r="CU551" s="29"/>
      <c r="CV551" s="54">
        <f>_xlfn.XLOOKUP($C551,[25]PSP!$C:$C,[25]PSP!$CV:$CV)</f>
        <v>0</v>
      </c>
      <c r="CW551" s="27">
        <f>_xlfn.XLOOKUP($C551,[25]PSP!$C:$C,[25]PSP!$CW:$CW)</f>
        <v>104.05</v>
      </c>
      <c r="CX551" s="28">
        <f t="shared" si="1997"/>
        <v>0</v>
      </c>
      <c r="CY551" s="29"/>
      <c r="CZ551" s="54">
        <f>_xlfn.XLOOKUP($C551,[25]PSP!$C:$C,[25]PSP!$CZ:$CZ)</f>
        <v>0</v>
      </c>
      <c r="DA551" s="27">
        <f>_xlfn.XLOOKUP($C551,[25]PSP!$C:$C,[25]PSP!$DA:$DA)</f>
        <v>104.05</v>
      </c>
      <c r="DB551" s="28">
        <f t="shared" si="1998"/>
        <v>0</v>
      </c>
      <c r="DC551" s="29"/>
      <c r="DD551" s="54">
        <f>_xlfn.XLOOKUP($C551,[25]PSP!$C:$C,[25]PSP!$DD:$DD)</f>
        <v>0</v>
      </c>
      <c r="DE551" s="27">
        <f>_xlfn.XLOOKUP($C551,[25]PSP!$C:$C,[25]PSP!$DE:$DE)</f>
        <v>104.05</v>
      </c>
      <c r="DF551" s="28">
        <f t="shared" si="1999"/>
        <v>0</v>
      </c>
      <c r="DG551" s="29"/>
      <c r="DH551" s="54">
        <f>_xlfn.XLOOKUP($C551,[25]PSP!$C:$C,[25]PSP!$DH:$DH)</f>
        <v>0</v>
      </c>
      <c r="DI551" s="27">
        <f>_xlfn.XLOOKUP($C551,[25]PSP!$C:$C,[25]PSP!$DI:$DI)</f>
        <v>104.05</v>
      </c>
      <c r="DJ551" s="28">
        <f t="shared" si="2000"/>
        <v>0</v>
      </c>
      <c r="DK551" s="29"/>
      <c r="DL551" s="54">
        <f>_xlfn.XLOOKUP($C551,[25]PSP!$C:$C,[25]PSP!$DL:$DL)</f>
        <v>0</v>
      </c>
      <c r="DM551" s="27">
        <f>_xlfn.XLOOKUP($C551,[25]PSP!$C:$C,[25]PSP!$DM:$DM)</f>
        <v>104.05</v>
      </c>
      <c r="DN551" s="28">
        <f t="shared" si="2001"/>
        <v>0</v>
      </c>
      <c r="DO551" s="29"/>
      <c r="DP551" s="54">
        <f>_xlfn.XLOOKUP($C551,[25]PSP!$C:$C,[25]PSP!$DP:$DP)</f>
        <v>0</v>
      </c>
      <c r="DQ551" s="27">
        <f>_xlfn.XLOOKUP($C551,[25]PSP!$C:$C,[25]PSP!$DQ:$DQ)</f>
        <v>104.05</v>
      </c>
      <c r="DR551" s="28">
        <f t="shared" si="2002"/>
        <v>0</v>
      </c>
      <c r="DS551" s="29"/>
      <c r="DT551" s="54">
        <f>_xlfn.XLOOKUP($C551,[25]PSP!$C:$C,[25]PSP!$DT:$DT)</f>
        <v>0</v>
      </c>
      <c r="DU551" s="27">
        <f>_xlfn.XLOOKUP($C551,[25]PSP!$C:$C,[25]PSP!$DU:$DU)</f>
        <v>104.05</v>
      </c>
      <c r="DV551" s="28">
        <f t="shared" si="2003"/>
        <v>0</v>
      </c>
      <c r="DW551" s="29"/>
      <c r="DX551" s="54">
        <f>_xlfn.XLOOKUP($C551,[25]PSP!$C:$C,[25]PSP!$DX:$DX)</f>
        <v>0</v>
      </c>
      <c r="DY551" s="27">
        <f>_xlfn.XLOOKUP($C551,[25]PSP!$C:$C,[25]PSP!$DY:$DY)</f>
        <v>104.05</v>
      </c>
      <c r="DZ551" s="28">
        <f t="shared" si="2004"/>
        <v>0</v>
      </c>
      <c r="EA551" s="29"/>
      <c r="EB551" s="54">
        <f>_xlfn.XLOOKUP($C551,[25]PSP!$C:$C,[25]PSP!$EB:$EB)</f>
        <v>0</v>
      </c>
      <c r="EC551" s="27">
        <f>_xlfn.XLOOKUP($C551,[25]PSP!$C:$C,[25]PSP!$EC:$EC)</f>
        <v>104.05</v>
      </c>
      <c r="ED551" s="28">
        <f t="shared" si="2005"/>
        <v>0</v>
      </c>
      <c r="EE551" s="29"/>
      <c r="EF551" s="54">
        <f>_xlfn.XLOOKUP($C551,[25]PSP!$C:$C,[25]PSP!$EF:$EF)</f>
        <v>0</v>
      </c>
      <c r="EG551" s="27">
        <f>_xlfn.XLOOKUP($C551,[25]PSP!$C:$C,[25]PSP!$EG:$EG)</f>
        <v>104.05</v>
      </c>
      <c r="EH551" s="28">
        <f t="shared" si="2006"/>
        <v>0</v>
      </c>
      <c r="EI551" s="29"/>
      <c r="EJ551" s="54">
        <f>_xlfn.XLOOKUP($C551,[25]PSP!$C:$C,[25]PSP!$EJ:$EJ)</f>
        <v>0</v>
      </c>
      <c r="EK551" s="27">
        <f>_xlfn.XLOOKUP($C551,[25]PSP!$C:$C,[25]PSP!$EK:$EK)</f>
        <v>104.05</v>
      </c>
      <c r="EL551" s="28">
        <f t="shared" si="2007"/>
        <v>0</v>
      </c>
      <c r="EM551" s="29"/>
      <c r="EN551" s="108"/>
      <c r="EO551" s="29">
        <f t="shared" si="1973"/>
        <v>0</v>
      </c>
      <c r="EP551" s="29">
        <f t="shared" si="1937"/>
        <v>0</v>
      </c>
      <c r="EQ551" s="4" t="b">
        <f t="shared" si="1972"/>
        <v>1</v>
      </c>
      <c r="ES551" s="118">
        <f t="shared" si="2008"/>
        <v>1.1767000000000001</v>
      </c>
    </row>
    <row r="552" spans="3:149" ht="21" x14ac:dyDescent="0.25">
      <c r="C552" s="24" t="s">
        <v>471</v>
      </c>
      <c r="D552" s="43">
        <f>_xlfn.XLOOKUP($C552,[25]PSP!$C:$C,[25]PSP!$D:$D)</f>
        <v>97892</v>
      </c>
      <c r="E552" s="24" t="str">
        <f>_xlfn.XLOOKUP($C552,[25]PSP!$C:$C,[25]PSP!$E:$E)</f>
        <v>SINAPI SERVIÇO</v>
      </c>
      <c r="F552" s="25" t="str">
        <f>_xlfn.XLOOKUP($C552,[25]PSP!$C:$C,[25]PSP!$F:$F)</f>
        <v>CAIXA ENTERRADA ELÉTRICA RETANGULAR, EM ALVENARIA COM BLOCOS DE CONCRETO, FUNDO COM BRITA, DIMENSÕES INTERNAS: 0,6X0,6X0,6 M. AF_05/2018</v>
      </c>
      <c r="G552" s="26" t="str">
        <f>_xlfn.XLOOKUP($C552,[25]PSP!$C:$C,[25]PSP!$G:$G)</f>
        <v>UN</v>
      </c>
      <c r="H552" s="53">
        <f>_xlfn.XLOOKUP($C552,[25]PSP!$C:$C,[25]PSP!$H:$H)</f>
        <v>0</v>
      </c>
      <c r="I552" s="28">
        <f>_xlfn.XLOOKUP($C552,[25]PSP!$C:$C,[25]PSP!$I:$I)</f>
        <v>0</v>
      </c>
      <c r="J552" s="28">
        <f t="shared" si="1974"/>
        <v>0</v>
      </c>
      <c r="K552" s="29"/>
      <c r="L552" s="54">
        <f>_xlfn.XLOOKUP($C552,[25]PSP!$C:$C,[25]PSP!$L:$L)</f>
        <v>0</v>
      </c>
      <c r="M552" s="27">
        <f>_xlfn.XLOOKUP($C552,[25]PSP!$C:$C,[25]PSP!$M:$M)</f>
        <v>267.04000000000002</v>
      </c>
      <c r="N552" s="28">
        <f t="shared" si="1975"/>
        <v>0</v>
      </c>
      <c r="O552" s="29"/>
      <c r="P552" s="54">
        <f>_xlfn.XLOOKUP($C552,[25]PSP!$C:$C,[25]PSP!$P:$P)</f>
        <v>0</v>
      </c>
      <c r="Q552" s="27">
        <f>_xlfn.XLOOKUP($C552,[25]PSP!$C:$C,[25]PSP!$Q:$Q)</f>
        <v>267.04000000000002</v>
      </c>
      <c r="R552" s="28">
        <f t="shared" si="1976"/>
        <v>0</v>
      </c>
      <c r="S552" s="29"/>
      <c r="T552" s="54">
        <f>_xlfn.XLOOKUP($C552,[25]PSP!$C:$C,[25]PSP!$T:$T)</f>
        <v>0</v>
      </c>
      <c r="U552" s="27">
        <f>_xlfn.XLOOKUP($C552,[25]PSP!$C:$C,[25]PSP!$U:$U)</f>
        <v>267.04000000000002</v>
      </c>
      <c r="V552" s="28">
        <f t="shared" si="1977"/>
        <v>0</v>
      </c>
      <c r="W552" s="29"/>
      <c r="X552" s="54">
        <f>_xlfn.XLOOKUP($C552,[25]PSP!$C:$C,[25]PSP!$X:$X)</f>
        <v>0</v>
      </c>
      <c r="Y552" s="27">
        <f>_xlfn.XLOOKUP($C552,[25]PSP!$C:$C,[25]PSP!$Y:$Y)</f>
        <v>267.04000000000002</v>
      </c>
      <c r="Z552" s="28">
        <f t="shared" si="1978"/>
        <v>0</v>
      </c>
      <c r="AA552" s="29"/>
      <c r="AB552" s="54">
        <f>_xlfn.XLOOKUP($C552,[25]PSP!$C:$C,[25]PSP!$AB:$AB)</f>
        <v>0</v>
      </c>
      <c r="AC552" s="27">
        <f>_xlfn.XLOOKUP($C552,[25]PSP!$C:$C,[25]PSP!$AC:$AC)</f>
        <v>267.04000000000002</v>
      </c>
      <c r="AD552" s="28">
        <f t="shared" si="1979"/>
        <v>0</v>
      </c>
      <c r="AE552" s="29"/>
      <c r="AF552" s="54">
        <f>_xlfn.XLOOKUP($C552,[25]PSP!$C:$C,[25]PSP!$AF:$AF)</f>
        <v>0</v>
      </c>
      <c r="AG552" s="27">
        <f>_xlfn.XLOOKUP($C552,[25]PSP!$C:$C,[25]PSP!$AG:$AG)</f>
        <v>267.04000000000002</v>
      </c>
      <c r="AH552" s="28">
        <f t="shared" si="1980"/>
        <v>0</v>
      </c>
      <c r="AI552" s="29"/>
      <c r="AJ552" s="54">
        <f>_xlfn.XLOOKUP($C552,[25]PSP!$C:$C,[25]PSP!$AJ:$AJ)</f>
        <v>0</v>
      </c>
      <c r="AK552" s="27">
        <f>_xlfn.XLOOKUP($C552,[25]PSP!$C:$C,[25]PSP!$AK:$AK)</f>
        <v>267.04000000000002</v>
      </c>
      <c r="AL552" s="28">
        <f t="shared" si="1981"/>
        <v>0</v>
      </c>
      <c r="AM552" s="29"/>
      <c r="AN552" s="54">
        <f>_xlfn.XLOOKUP($C552,[25]PSP!$C:$C,[25]PSP!$AN:$AN)</f>
        <v>0</v>
      </c>
      <c r="AO552" s="27">
        <f>_xlfn.XLOOKUP($C552,[25]PSP!$C:$C,[25]PSP!$AO:$AO)</f>
        <v>267.04000000000002</v>
      </c>
      <c r="AP552" s="28">
        <f t="shared" si="1982"/>
        <v>0</v>
      </c>
      <c r="AQ552" s="29"/>
      <c r="AR552" s="54">
        <f>_xlfn.XLOOKUP($C552,[25]PSP!$C:$C,[25]PSP!$AR:$AR)</f>
        <v>0</v>
      </c>
      <c r="AS552" s="27">
        <f>_xlfn.XLOOKUP($C552,[25]PSP!$C:$C,[25]PSP!$AS:$AS)</f>
        <v>267.04000000000002</v>
      </c>
      <c r="AT552" s="28">
        <f t="shared" si="1983"/>
        <v>0</v>
      </c>
      <c r="AU552" s="29"/>
      <c r="AV552" s="54">
        <f>_xlfn.XLOOKUP($C552,[25]PSP!$C:$C,[25]PSP!$AV:$AV)</f>
        <v>0</v>
      </c>
      <c r="AW552" s="27">
        <f>_xlfn.XLOOKUP($C552,[25]PSP!$C:$C,[25]PSP!$AW:$AW)</f>
        <v>267.04000000000002</v>
      </c>
      <c r="AX552" s="28">
        <f t="shared" si="1984"/>
        <v>0</v>
      </c>
      <c r="AY552" s="29"/>
      <c r="AZ552" s="54">
        <f>_xlfn.XLOOKUP($C552,[25]PSP!$C:$C,[25]PSP!$AZ:$AZ)</f>
        <v>0</v>
      </c>
      <c r="BA552" s="27">
        <f>_xlfn.XLOOKUP($C552,[25]PSP!$C:$C,[25]PSP!$BA:$BA)</f>
        <v>267.04000000000002</v>
      </c>
      <c r="BB552" s="28">
        <f t="shared" si="1985"/>
        <v>0</v>
      </c>
      <c r="BC552" s="29"/>
      <c r="BD552" s="54">
        <f>_xlfn.XLOOKUP($C552,[25]PSP!$C:$C,[25]PSP!$BD:$BD)</f>
        <v>0</v>
      </c>
      <c r="BE552" s="27">
        <f>_xlfn.XLOOKUP($C552,[25]PSP!$C:$C,[25]PSP!$BE:$BE)</f>
        <v>267.04000000000002</v>
      </c>
      <c r="BF552" s="28">
        <f t="shared" si="1986"/>
        <v>0</v>
      </c>
      <c r="BG552" s="29"/>
      <c r="BH552" s="54">
        <f>_xlfn.XLOOKUP($C552,[25]PSP!$C:$C,[25]PSP!$BH:$BH)</f>
        <v>0</v>
      </c>
      <c r="BI552" s="27">
        <f>_xlfn.XLOOKUP($C552,[25]PSP!$C:$C,[25]PSP!$BI:$BI)</f>
        <v>267.04000000000002</v>
      </c>
      <c r="BJ552" s="28">
        <f t="shared" si="1987"/>
        <v>0</v>
      </c>
      <c r="BK552" s="29"/>
      <c r="BL552" s="54">
        <f>_xlfn.XLOOKUP($C552,[25]PSP!$C:$C,[25]PSP!$BL:$BL)</f>
        <v>0</v>
      </c>
      <c r="BM552" s="27">
        <f>_xlfn.XLOOKUP($C552,[25]PSP!$C:$C,[25]PSP!$BM:$BM)</f>
        <v>267.04000000000002</v>
      </c>
      <c r="BN552" s="28">
        <f t="shared" si="1988"/>
        <v>0</v>
      </c>
      <c r="BO552" s="29"/>
      <c r="BP552" s="54">
        <f>_xlfn.XLOOKUP($C552,[25]PSP!$C:$C,[25]PSP!$BP:$BP)</f>
        <v>0</v>
      </c>
      <c r="BQ552" s="27">
        <f>_xlfn.XLOOKUP($C552,[25]PSP!$C:$C,[25]PSP!$BQ:$BQ)</f>
        <v>267.04000000000002</v>
      </c>
      <c r="BR552" s="28">
        <f t="shared" si="1989"/>
        <v>0</v>
      </c>
      <c r="BS552" s="29"/>
      <c r="BT552" s="54">
        <f>_xlfn.XLOOKUP($C552,[25]PSP!$C:$C,[25]PSP!$BT:$BT)</f>
        <v>0</v>
      </c>
      <c r="BU552" s="27">
        <f>_xlfn.XLOOKUP($C552,[25]PSP!$C:$C,[25]PSP!$BU:$BU)</f>
        <v>267.04000000000002</v>
      </c>
      <c r="BV552" s="28">
        <f t="shared" si="1990"/>
        <v>0</v>
      </c>
      <c r="BW552" s="29"/>
      <c r="BX552" s="54">
        <f>_xlfn.XLOOKUP($C552,[25]PSP!$C:$C,[25]PSP!$BX:$BX)</f>
        <v>0</v>
      </c>
      <c r="BY552" s="27">
        <f>_xlfn.XLOOKUP($C552,[25]PSP!$C:$C,[25]PSP!$BY:$BY)</f>
        <v>267.04000000000002</v>
      </c>
      <c r="BZ552" s="28">
        <f t="shared" si="1991"/>
        <v>0</v>
      </c>
      <c r="CA552" s="29"/>
      <c r="CB552" s="54">
        <f>_xlfn.XLOOKUP($C552,[25]PSP!$C:$C,[25]PSP!$CB:$CB)</f>
        <v>0</v>
      </c>
      <c r="CC552" s="27">
        <f>_xlfn.XLOOKUP($C552,[25]PSP!$C:$C,[25]PSP!$CC:$CC)</f>
        <v>267.04000000000002</v>
      </c>
      <c r="CD552" s="28">
        <f t="shared" si="1992"/>
        <v>0</v>
      </c>
      <c r="CE552" s="29"/>
      <c r="CF552" s="54">
        <f>_xlfn.XLOOKUP($C552,[25]PSP!$C:$C,[25]PSP!$CF:$CF)</f>
        <v>0</v>
      </c>
      <c r="CG552" s="27">
        <f>_xlfn.XLOOKUP($C552,[25]PSP!$C:$C,[25]PSP!$CG:$CG)</f>
        <v>267.04000000000002</v>
      </c>
      <c r="CH552" s="28">
        <f t="shared" si="1993"/>
        <v>0</v>
      </c>
      <c r="CI552" s="29"/>
      <c r="CJ552" s="54">
        <f>_xlfn.XLOOKUP($C552,[25]PSP!$C:$C,[25]PSP!$CJ:$CJ)</f>
        <v>0</v>
      </c>
      <c r="CK552" s="27">
        <f>_xlfn.XLOOKUP($C552,[25]PSP!$C:$C,[25]PSP!$CK:$CK)</f>
        <v>267.04000000000002</v>
      </c>
      <c r="CL552" s="28">
        <f t="shared" si="1994"/>
        <v>0</v>
      </c>
      <c r="CM552" s="29"/>
      <c r="CN552" s="54">
        <f>_xlfn.XLOOKUP($C552,[25]PSP!$C:$C,[25]PSP!$CN:$CN)</f>
        <v>0</v>
      </c>
      <c r="CO552" s="27">
        <f>_xlfn.XLOOKUP($C552,[25]PSP!$C:$C,[25]PSP!$CO:$CO)</f>
        <v>267.04000000000002</v>
      </c>
      <c r="CP552" s="28">
        <f t="shared" si="1995"/>
        <v>0</v>
      </c>
      <c r="CQ552" s="29"/>
      <c r="CR552" s="54">
        <f>_xlfn.XLOOKUP($C552,[25]PSP!$C:$C,[25]PSP!$CR:$CR)</f>
        <v>0</v>
      </c>
      <c r="CS552" s="27">
        <f>_xlfn.XLOOKUP($C552,[25]PSP!$C:$C,[25]PSP!$CS:$CS)</f>
        <v>267.04000000000002</v>
      </c>
      <c r="CT552" s="28">
        <f t="shared" si="1996"/>
        <v>0</v>
      </c>
      <c r="CU552" s="29"/>
      <c r="CV552" s="54">
        <f>_xlfn.XLOOKUP($C552,[25]PSP!$C:$C,[25]PSP!$CV:$CV)</f>
        <v>0</v>
      </c>
      <c r="CW552" s="27">
        <f>_xlfn.XLOOKUP($C552,[25]PSP!$C:$C,[25]PSP!$CW:$CW)</f>
        <v>267.04000000000002</v>
      </c>
      <c r="CX552" s="28">
        <f t="shared" si="1997"/>
        <v>0</v>
      </c>
      <c r="CY552" s="29"/>
      <c r="CZ552" s="54">
        <f>_xlfn.XLOOKUP($C552,[25]PSP!$C:$C,[25]PSP!$CZ:$CZ)</f>
        <v>0</v>
      </c>
      <c r="DA552" s="27">
        <f>_xlfn.XLOOKUP($C552,[25]PSP!$C:$C,[25]PSP!$DA:$DA)</f>
        <v>267.04000000000002</v>
      </c>
      <c r="DB552" s="28">
        <f t="shared" si="1998"/>
        <v>0</v>
      </c>
      <c r="DC552" s="29"/>
      <c r="DD552" s="54">
        <f>_xlfn.XLOOKUP($C552,[25]PSP!$C:$C,[25]PSP!$DD:$DD)</f>
        <v>0</v>
      </c>
      <c r="DE552" s="27">
        <f>_xlfn.XLOOKUP($C552,[25]PSP!$C:$C,[25]PSP!$DE:$DE)</f>
        <v>267.04000000000002</v>
      </c>
      <c r="DF552" s="28">
        <f t="shared" si="1999"/>
        <v>0</v>
      </c>
      <c r="DG552" s="29"/>
      <c r="DH552" s="54">
        <f>_xlfn.XLOOKUP($C552,[25]PSP!$C:$C,[25]PSP!$DH:$DH)</f>
        <v>0</v>
      </c>
      <c r="DI552" s="27">
        <f>_xlfn.XLOOKUP($C552,[25]PSP!$C:$C,[25]PSP!$DI:$DI)</f>
        <v>267.04000000000002</v>
      </c>
      <c r="DJ552" s="28">
        <f t="shared" si="2000"/>
        <v>0</v>
      </c>
      <c r="DK552" s="29"/>
      <c r="DL552" s="54">
        <f>_xlfn.XLOOKUP($C552,[25]PSP!$C:$C,[25]PSP!$DL:$DL)</f>
        <v>0</v>
      </c>
      <c r="DM552" s="27">
        <f>_xlfn.XLOOKUP($C552,[25]PSP!$C:$C,[25]PSP!$DM:$DM)</f>
        <v>267.04000000000002</v>
      </c>
      <c r="DN552" s="28">
        <f t="shared" si="2001"/>
        <v>0</v>
      </c>
      <c r="DO552" s="29"/>
      <c r="DP552" s="54">
        <f>_xlfn.XLOOKUP($C552,[25]PSP!$C:$C,[25]PSP!$DP:$DP)</f>
        <v>0</v>
      </c>
      <c r="DQ552" s="27">
        <f>_xlfn.XLOOKUP($C552,[25]PSP!$C:$C,[25]PSP!$DQ:$DQ)</f>
        <v>267.04000000000002</v>
      </c>
      <c r="DR552" s="28">
        <f t="shared" si="2002"/>
        <v>0</v>
      </c>
      <c r="DS552" s="29"/>
      <c r="DT552" s="54">
        <f>_xlfn.XLOOKUP($C552,[25]PSP!$C:$C,[25]PSP!$DT:$DT)</f>
        <v>0</v>
      </c>
      <c r="DU552" s="27">
        <f>_xlfn.XLOOKUP($C552,[25]PSP!$C:$C,[25]PSP!$DU:$DU)</f>
        <v>267.04000000000002</v>
      </c>
      <c r="DV552" s="28">
        <f t="shared" si="2003"/>
        <v>0</v>
      </c>
      <c r="DW552" s="29"/>
      <c r="DX552" s="54">
        <f>_xlfn.XLOOKUP($C552,[25]PSP!$C:$C,[25]PSP!$DX:$DX)</f>
        <v>0</v>
      </c>
      <c r="DY552" s="27">
        <f>_xlfn.XLOOKUP($C552,[25]PSP!$C:$C,[25]PSP!$DY:$DY)</f>
        <v>267.04000000000002</v>
      </c>
      <c r="DZ552" s="28">
        <f t="shared" si="2004"/>
        <v>0</v>
      </c>
      <c r="EA552" s="29"/>
      <c r="EB552" s="54">
        <f>_xlfn.XLOOKUP($C552,[25]PSP!$C:$C,[25]PSP!$EB:$EB)</f>
        <v>0</v>
      </c>
      <c r="EC552" s="27">
        <f>_xlfn.XLOOKUP($C552,[25]PSP!$C:$C,[25]PSP!$EC:$EC)</f>
        <v>267.04000000000002</v>
      </c>
      <c r="ED552" s="28">
        <f t="shared" si="2005"/>
        <v>0</v>
      </c>
      <c r="EE552" s="29"/>
      <c r="EF552" s="54">
        <f>_xlfn.XLOOKUP($C552,[25]PSP!$C:$C,[25]PSP!$EF:$EF)</f>
        <v>0</v>
      </c>
      <c r="EG552" s="27">
        <f>_xlfn.XLOOKUP($C552,[25]PSP!$C:$C,[25]PSP!$EG:$EG)</f>
        <v>267.04000000000002</v>
      </c>
      <c r="EH552" s="28">
        <f t="shared" si="2006"/>
        <v>0</v>
      </c>
      <c r="EI552" s="29"/>
      <c r="EJ552" s="54">
        <f>_xlfn.XLOOKUP($C552,[25]PSP!$C:$C,[25]PSP!$EJ:$EJ)</f>
        <v>0</v>
      </c>
      <c r="EK552" s="27">
        <f>_xlfn.XLOOKUP($C552,[25]PSP!$C:$C,[25]PSP!$EK:$EK)</f>
        <v>267.04000000000002</v>
      </c>
      <c r="EL552" s="28">
        <f t="shared" si="2007"/>
        <v>0</v>
      </c>
      <c r="EM552" s="29"/>
      <c r="EN552" s="108"/>
      <c r="EO552" s="29">
        <f t="shared" si="1973"/>
        <v>0</v>
      </c>
      <c r="EP552" s="29">
        <f t="shared" si="1937"/>
        <v>0</v>
      </c>
      <c r="EQ552" s="4" t="b">
        <f t="shared" si="1972"/>
        <v>1</v>
      </c>
      <c r="ES552" s="118">
        <f t="shared" si="2008"/>
        <v>1.1767000000000001</v>
      </c>
    </row>
    <row r="553" spans="3:149" ht="21" x14ac:dyDescent="0.25">
      <c r="C553" s="24" t="s">
        <v>472</v>
      </c>
      <c r="D553" s="43" t="str">
        <f>_xlfn.XLOOKUP($C553,[25]PSP!$C:$C,[25]PSP!$D:$D)</f>
        <v>COMP_24002</v>
      </c>
      <c r="E553" s="24" t="str">
        <f>_xlfn.XLOOKUP($C553,[25]PSP!$C:$C,[25]PSP!$E:$E)</f>
        <v>COMPOSIÇÃO</v>
      </c>
      <c r="F553" s="25" t="str">
        <f>_xlfn.XLOOKUP($C553,[25]PSP!$C:$C,[25]PSP!$F:$F)</f>
        <v>CONECTOR METALICO TIPO PARAFUSO FENDIDO (SPLIT BOLT), PARA CABOS ATE 70 MM2 - FORNECIMENTO E INSTALACAO</v>
      </c>
      <c r="G553" s="26" t="str">
        <f>_xlfn.XLOOKUP($C553,[25]PSP!$C:$C,[25]PSP!$G:$G)</f>
        <v>UN</v>
      </c>
      <c r="H553" s="53">
        <f>_xlfn.XLOOKUP($C553,[25]PSP!$C:$C,[25]PSP!$H:$H)</f>
        <v>0</v>
      </c>
      <c r="I553" s="28">
        <f>_xlfn.XLOOKUP($C553,[25]PSP!$C:$C,[25]PSP!$I:$I)</f>
        <v>0</v>
      </c>
      <c r="J553" s="28">
        <f t="shared" si="1974"/>
        <v>0</v>
      </c>
      <c r="K553" s="29"/>
      <c r="L553" s="54">
        <f>_xlfn.XLOOKUP($C553,[25]PSP!$C:$C,[25]PSP!$L:$L)</f>
        <v>0</v>
      </c>
      <c r="M553" s="27">
        <f>_xlfn.XLOOKUP($C553,[25]PSP!$C:$C,[25]PSP!$M:$M)</f>
        <v>19.059999999999999</v>
      </c>
      <c r="N553" s="28">
        <f t="shared" si="1975"/>
        <v>0</v>
      </c>
      <c r="O553" s="29"/>
      <c r="P553" s="54">
        <f>_xlfn.XLOOKUP($C553,[25]PSP!$C:$C,[25]PSP!$P:$P)</f>
        <v>0</v>
      </c>
      <c r="Q553" s="27">
        <f>_xlfn.XLOOKUP($C553,[25]PSP!$C:$C,[25]PSP!$Q:$Q)</f>
        <v>19.059999999999999</v>
      </c>
      <c r="R553" s="28">
        <f t="shared" si="1976"/>
        <v>0</v>
      </c>
      <c r="S553" s="29"/>
      <c r="T553" s="54">
        <f>_xlfn.XLOOKUP($C553,[25]PSP!$C:$C,[25]PSP!$T:$T)</f>
        <v>0</v>
      </c>
      <c r="U553" s="27">
        <f>_xlfn.XLOOKUP($C553,[25]PSP!$C:$C,[25]PSP!$U:$U)</f>
        <v>19.059999999999999</v>
      </c>
      <c r="V553" s="28">
        <f t="shared" si="1977"/>
        <v>0</v>
      </c>
      <c r="W553" s="29"/>
      <c r="X553" s="54">
        <f>_xlfn.XLOOKUP($C553,[25]PSP!$C:$C,[25]PSP!$X:$X)</f>
        <v>0</v>
      </c>
      <c r="Y553" s="27">
        <f>_xlfn.XLOOKUP($C553,[25]PSP!$C:$C,[25]PSP!$Y:$Y)</f>
        <v>19.059999999999999</v>
      </c>
      <c r="Z553" s="28">
        <f t="shared" si="1978"/>
        <v>0</v>
      </c>
      <c r="AA553" s="29"/>
      <c r="AB553" s="54">
        <f>_xlfn.XLOOKUP($C553,[25]PSP!$C:$C,[25]PSP!$AB:$AB)</f>
        <v>0</v>
      </c>
      <c r="AC553" s="27">
        <f>_xlfn.XLOOKUP($C553,[25]PSP!$C:$C,[25]PSP!$AC:$AC)</f>
        <v>19.059999999999999</v>
      </c>
      <c r="AD553" s="28">
        <f t="shared" si="1979"/>
        <v>0</v>
      </c>
      <c r="AE553" s="29"/>
      <c r="AF553" s="54">
        <f>_xlfn.XLOOKUP($C553,[25]PSP!$C:$C,[25]PSP!$AF:$AF)</f>
        <v>0</v>
      </c>
      <c r="AG553" s="27">
        <f>_xlfn.XLOOKUP($C553,[25]PSP!$C:$C,[25]PSP!$AG:$AG)</f>
        <v>19.059999999999999</v>
      </c>
      <c r="AH553" s="28">
        <f t="shared" si="1980"/>
        <v>0</v>
      </c>
      <c r="AI553" s="29"/>
      <c r="AJ553" s="54">
        <f>_xlfn.XLOOKUP($C553,[25]PSP!$C:$C,[25]PSP!$AJ:$AJ)</f>
        <v>0</v>
      </c>
      <c r="AK553" s="27">
        <f>_xlfn.XLOOKUP($C553,[25]PSP!$C:$C,[25]PSP!$AK:$AK)</f>
        <v>19.059999999999999</v>
      </c>
      <c r="AL553" s="28">
        <f t="shared" si="1981"/>
        <v>0</v>
      </c>
      <c r="AM553" s="29"/>
      <c r="AN553" s="54">
        <f>_xlfn.XLOOKUP($C553,[25]PSP!$C:$C,[25]PSP!$AN:$AN)</f>
        <v>0</v>
      </c>
      <c r="AO553" s="27">
        <f>_xlfn.XLOOKUP($C553,[25]PSP!$C:$C,[25]PSP!$AO:$AO)</f>
        <v>19.059999999999999</v>
      </c>
      <c r="AP553" s="28">
        <f t="shared" si="1982"/>
        <v>0</v>
      </c>
      <c r="AQ553" s="29"/>
      <c r="AR553" s="54">
        <f>_xlfn.XLOOKUP($C553,[25]PSP!$C:$C,[25]PSP!$AR:$AR)</f>
        <v>0</v>
      </c>
      <c r="AS553" s="27">
        <f>_xlfn.XLOOKUP($C553,[25]PSP!$C:$C,[25]PSP!$AS:$AS)</f>
        <v>19.059999999999999</v>
      </c>
      <c r="AT553" s="28">
        <f t="shared" si="1983"/>
        <v>0</v>
      </c>
      <c r="AU553" s="29"/>
      <c r="AV553" s="54">
        <f>_xlfn.XLOOKUP($C553,[25]PSP!$C:$C,[25]PSP!$AV:$AV)</f>
        <v>0</v>
      </c>
      <c r="AW553" s="27">
        <f>_xlfn.XLOOKUP($C553,[25]PSP!$C:$C,[25]PSP!$AW:$AW)</f>
        <v>19.059999999999999</v>
      </c>
      <c r="AX553" s="28">
        <f t="shared" si="1984"/>
        <v>0</v>
      </c>
      <c r="AY553" s="29"/>
      <c r="AZ553" s="54">
        <f>_xlfn.XLOOKUP($C553,[25]PSP!$C:$C,[25]PSP!$AZ:$AZ)</f>
        <v>0</v>
      </c>
      <c r="BA553" s="27">
        <f>_xlfn.XLOOKUP($C553,[25]PSP!$C:$C,[25]PSP!$BA:$BA)</f>
        <v>19.059999999999999</v>
      </c>
      <c r="BB553" s="28">
        <f t="shared" si="1985"/>
        <v>0</v>
      </c>
      <c r="BC553" s="29"/>
      <c r="BD553" s="54">
        <f>_xlfn.XLOOKUP($C553,[25]PSP!$C:$C,[25]PSP!$BD:$BD)</f>
        <v>0</v>
      </c>
      <c r="BE553" s="27">
        <f>_xlfn.XLOOKUP($C553,[25]PSP!$C:$C,[25]PSP!$BE:$BE)</f>
        <v>19.059999999999999</v>
      </c>
      <c r="BF553" s="28">
        <f t="shared" si="1986"/>
        <v>0</v>
      </c>
      <c r="BG553" s="29"/>
      <c r="BH553" s="54">
        <f>_xlfn.XLOOKUP($C553,[25]PSP!$C:$C,[25]PSP!$BH:$BH)</f>
        <v>0</v>
      </c>
      <c r="BI553" s="27">
        <f>_xlfn.XLOOKUP($C553,[25]PSP!$C:$C,[25]PSP!$BI:$BI)</f>
        <v>19.059999999999999</v>
      </c>
      <c r="BJ553" s="28">
        <f t="shared" si="1987"/>
        <v>0</v>
      </c>
      <c r="BK553" s="29"/>
      <c r="BL553" s="54">
        <f>_xlfn.XLOOKUP($C553,[25]PSP!$C:$C,[25]PSP!$BL:$BL)</f>
        <v>0</v>
      </c>
      <c r="BM553" s="27">
        <f>_xlfn.XLOOKUP($C553,[25]PSP!$C:$C,[25]PSP!$BM:$BM)</f>
        <v>19.059999999999999</v>
      </c>
      <c r="BN553" s="28">
        <f t="shared" si="1988"/>
        <v>0</v>
      </c>
      <c r="BO553" s="29"/>
      <c r="BP553" s="54">
        <f>_xlfn.XLOOKUP($C553,[25]PSP!$C:$C,[25]PSP!$BP:$BP)</f>
        <v>0</v>
      </c>
      <c r="BQ553" s="27">
        <f>_xlfn.XLOOKUP($C553,[25]PSP!$C:$C,[25]PSP!$BQ:$BQ)</f>
        <v>19.059999999999999</v>
      </c>
      <c r="BR553" s="28">
        <f t="shared" si="1989"/>
        <v>0</v>
      </c>
      <c r="BS553" s="29"/>
      <c r="BT553" s="54">
        <f>_xlfn.XLOOKUP($C553,[25]PSP!$C:$C,[25]PSP!$BT:$BT)</f>
        <v>0</v>
      </c>
      <c r="BU553" s="27">
        <f>_xlfn.XLOOKUP($C553,[25]PSP!$C:$C,[25]PSP!$BU:$BU)</f>
        <v>19.059999999999999</v>
      </c>
      <c r="BV553" s="28">
        <f t="shared" si="1990"/>
        <v>0</v>
      </c>
      <c r="BW553" s="29"/>
      <c r="BX553" s="54">
        <f>_xlfn.XLOOKUP($C553,[25]PSP!$C:$C,[25]PSP!$BX:$BX)</f>
        <v>0</v>
      </c>
      <c r="BY553" s="27">
        <f>_xlfn.XLOOKUP($C553,[25]PSP!$C:$C,[25]PSP!$BY:$BY)</f>
        <v>19.059999999999999</v>
      </c>
      <c r="BZ553" s="28">
        <f t="shared" si="1991"/>
        <v>0</v>
      </c>
      <c r="CA553" s="29"/>
      <c r="CB553" s="54">
        <f>_xlfn.XLOOKUP($C553,[25]PSP!$C:$C,[25]PSP!$CB:$CB)</f>
        <v>0</v>
      </c>
      <c r="CC553" s="27">
        <f>_xlfn.XLOOKUP($C553,[25]PSP!$C:$C,[25]PSP!$CC:$CC)</f>
        <v>19.059999999999999</v>
      </c>
      <c r="CD553" s="28">
        <f t="shared" si="1992"/>
        <v>0</v>
      </c>
      <c r="CE553" s="29"/>
      <c r="CF553" s="54">
        <f>_xlfn.XLOOKUP($C553,[25]PSP!$C:$C,[25]PSP!$CF:$CF)</f>
        <v>0</v>
      </c>
      <c r="CG553" s="27">
        <f>_xlfn.XLOOKUP($C553,[25]PSP!$C:$C,[25]PSP!$CG:$CG)</f>
        <v>19.059999999999999</v>
      </c>
      <c r="CH553" s="28">
        <f t="shared" si="1993"/>
        <v>0</v>
      </c>
      <c r="CI553" s="29"/>
      <c r="CJ553" s="54">
        <f>_xlfn.XLOOKUP($C553,[25]PSP!$C:$C,[25]PSP!$CJ:$CJ)</f>
        <v>0</v>
      </c>
      <c r="CK553" s="27">
        <f>_xlfn.XLOOKUP($C553,[25]PSP!$C:$C,[25]PSP!$CK:$CK)</f>
        <v>19.059999999999999</v>
      </c>
      <c r="CL553" s="28">
        <f t="shared" si="1994"/>
        <v>0</v>
      </c>
      <c r="CM553" s="29"/>
      <c r="CN553" s="54">
        <f>_xlfn.XLOOKUP($C553,[25]PSP!$C:$C,[25]PSP!$CN:$CN)</f>
        <v>0</v>
      </c>
      <c r="CO553" s="27">
        <f>_xlfn.XLOOKUP($C553,[25]PSP!$C:$C,[25]PSP!$CO:$CO)</f>
        <v>19.059999999999999</v>
      </c>
      <c r="CP553" s="28">
        <f t="shared" si="1995"/>
        <v>0</v>
      </c>
      <c r="CQ553" s="29"/>
      <c r="CR553" s="54">
        <f>_xlfn.XLOOKUP($C553,[25]PSP!$C:$C,[25]PSP!$CR:$CR)</f>
        <v>0</v>
      </c>
      <c r="CS553" s="27">
        <f>_xlfn.XLOOKUP($C553,[25]PSP!$C:$C,[25]PSP!$CS:$CS)</f>
        <v>19.059999999999999</v>
      </c>
      <c r="CT553" s="28">
        <f t="shared" si="1996"/>
        <v>0</v>
      </c>
      <c r="CU553" s="29"/>
      <c r="CV553" s="54">
        <f>_xlfn.XLOOKUP($C553,[25]PSP!$C:$C,[25]PSP!$CV:$CV)</f>
        <v>0</v>
      </c>
      <c r="CW553" s="27">
        <f>_xlfn.XLOOKUP($C553,[25]PSP!$C:$C,[25]PSP!$CW:$CW)</f>
        <v>19.059999999999999</v>
      </c>
      <c r="CX553" s="28">
        <f t="shared" si="1997"/>
        <v>0</v>
      </c>
      <c r="CY553" s="29"/>
      <c r="CZ553" s="54">
        <f>_xlfn.XLOOKUP($C553,[25]PSP!$C:$C,[25]PSP!$CZ:$CZ)</f>
        <v>0</v>
      </c>
      <c r="DA553" s="27">
        <f>_xlfn.XLOOKUP($C553,[25]PSP!$C:$C,[25]PSP!$DA:$DA)</f>
        <v>19.059999999999999</v>
      </c>
      <c r="DB553" s="28">
        <f t="shared" si="1998"/>
        <v>0</v>
      </c>
      <c r="DC553" s="29"/>
      <c r="DD553" s="54">
        <f>_xlfn.XLOOKUP($C553,[25]PSP!$C:$C,[25]PSP!$DD:$DD)</f>
        <v>0</v>
      </c>
      <c r="DE553" s="27">
        <f>_xlfn.XLOOKUP($C553,[25]PSP!$C:$C,[25]PSP!$DE:$DE)</f>
        <v>19.059999999999999</v>
      </c>
      <c r="DF553" s="28">
        <f t="shared" si="1999"/>
        <v>0</v>
      </c>
      <c r="DG553" s="29"/>
      <c r="DH553" s="54">
        <f>_xlfn.XLOOKUP($C553,[25]PSP!$C:$C,[25]PSP!$DH:$DH)</f>
        <v>0</v>
      </c>
      <c r="DI553" s="27">
        <f>_xlfn.XLOOKUP($C553,[25]PSP!$C:$C,[25]PSP!$DI:$DI)</f>
        <v>19.059999999999999</v>
      </c>
      <c r="DJ553" s="28">
        <f t="shared" si="2000"/>
        <v>0</v>
      </c>
      <c r="DK553" s="29"/>
      <c r="DL553" s="54">
        <f>_xlfn.XLOOKUP($C553,[25]PSP!$C:$C,[25]PSP!$DL:$DL)</f>
        <v>0</v>
      </c>
      <c r="DM553" s="27">
        <f>_xlfn.XLOOKUP($C553,[25]PSP!$C:$C,[25]PSP!$DM:$DM)</f>
        <v>19.059999999999999</v>
      </c>
      <c r="DN553" s="28">
        <f t="shared" si="2001"/>
        <v>0</v>
      </c>
      <c r="DO553" s="29"/>
      <c r="DP553" s="54">
        <f>_xlfn.XLOOKUP($C553,[25]PSP!$C:$C,[25]PSP!$DP:$DP)</f>
        <v>0</v>
      </c>
      <c r="DQ553" s="27">
        <f>_xlfn.XLOOKUP($C553,[25]PSP!$C:$C,[25]PSP!$DQ:$DQ)</f>
        <v>19.059999999999999</v>
      </c>
      <c r="DR553" s="28">
        <f t="shared" si="2002"/>
        <v>0</v>
      </c>
      <c r="DS553" s="29"/>
      <c r="DT553" s="54">
        <f>_xlfn.XLOOKUP($C553,[25]PSP!$C:$C,[25]PSP!$DT:$DT)</f>
        <v>0</v>
      </c>
      <c r="DU553" s="27">
        <f>_xlfn.XLOOKUP($C553,[25]PSP!$C:$C,[25]PSP!$DU:$DU)</f>
        <v>19.059999999999999</v>
      </c>
      <c r="DV553" s="28">
        <f t="shared" si="2003"/>
        <v>0</v>
      </c>
      <c r="DW553" s="29"/>
      <c r="DX553" s="54">
        <f>_xlfn.XLOOKUP($C553,[25]PSP!$C:$C,[25]PSP!$DX:$DX)</f>
        <v>0</v>
      </c>
      <c r="DY553" s="27">
        <f>_xlfn.XLOOKUP($C553,[25]PSP!$C:$C,[25]PSP!$DY:$DY)</f>
        <v>19.059999999999999</v>
      </c>
      <c r="DZ553" s="28">
        <f t="shared" si="2004"/>
        <v>0</v>
      </c>
      <c r="EA553" s="29"/>
      <c r="EB553" s="54">
        <f>_xlfn.XLOOKUP($C553,[25]PSP!$C:$C,[25]PSP!$EB:$EB)</f>
        <v>0</v>
      </c>
      <c r="EC553" s="27">
        <f>_xlfn.XLOOKUP($C553,[25]PSP!$C:$C,[25]PSP!$EC:$EC)</f>
        <v>19.059999999999999</v>
      </c>
      <c r="ED553" s="28">
        <f t="shared" si="2005"/>
        <v>0</v>
      </c>
      <c r="EE553" s="29"/>
      <c r="EF553" s="54">
        <f>_xlfn.XLOOKUP($C553,[25]PSP!$C:$C,[25]PSP!$EF:$EF)</f>
        <v>0</v>
      </c>
      <c r="EG553" s="27">
        <f>_xlfn.XLOOKUP($C553,[25]PSP!$C:$C,[25]PSP!$EG:$EG)</f>
        <v>19.059999999999999</v>
      </c>
      <c r="EH553" s="28">
        <f t="shared" si="2006"/>
        <v>0</v>
      </c>
      <c r="EI553" s="29"/>
      <c r="EJ553" s="54">
        <f>_xlfn.XLOOKUP($C553,[25]PSP!$C:$C,[25]PSP!$EJ:$EJ)</f>
        <v>0</v>
      </c>
      <c r="EK553" s="27">
        <f>_xlfn.XLOOKUP($C553,[25]PSP!$C:$C,[25]PSP!$EK:$EK)</f>
        <v>19.059999999999999</v>
      </c>
      <c r="EL553" s="28">
        <f t="shared" si="2007"/>
        <v>0</v>
      </c>
      <c r="EM553" s="29"/>
      <c r="EN553" s="108"/>
      <c r="EO553" s="29">
        <f t="shared" si="1973"/>
        <v>0</v>
      </c>
      <c r="EP553" s="29">
        <f t="shared" si="1937"/>
        <v>0</v>
      </c>
      <c r="EQ553" s="4" t="b">
        <f t="shared" si="1972"/>
        <v>1</v>
      </c>
      <c r="ES553" s="118">
        <f t="shared" si="2008"/>
        <v>1.1767000000000001</v>
      </c>
    </row>
    <row r="554" spans="3:149" ht="31.5" x14ac:dyDescent="0.25">
      <c r="C554" s="24" t="s">
        <v>473</v>
      </c>
      <c r="D554" s="43">
        <f>_xlfn.XLOOKUP($C554,[25]PSP!$C:$C,[25]PSP!$D:$D)</f>
        <v>101637</v>
      </c>
      <c r="E554" s="24" t="str">
        <f>_xlfn.XLOOKUP($C554,[25]PSP!$C:$C,[25]PSP!$E:$E)</f>
        <v>SINAPI SERVIÇO</v>
      </c>
      <c r="F554" s="25" t="str">
        <f>_xlfn.XLOOKUP($C554,[25]PSP!$C:$C,[25]PSP!$F:$F)</f>
        <v>BRAÇO PARA ILUMINAÇÃO PÚBLICA, EM TUBO DE AÇO GALVANIZADO, COMPRIMENTO DE 1,50 M, PARA FIXAÇÃO EM POSTE METÁLICO - FORNECIMENTO E INSTALAÇÃO. AF_08/2020</v>
      </c>
      <c r="G554" s="26" t="str">
        <f>_xlfn.XLOOKUP($C554,[25]PSP!$C:$C,[25]PSP!$G:$G)</f>
        <v>UN</v>
      </c>
      <c r="H554" s="53">
        <f>_xlfn.XLOOKUP($C554,[25]PSP!$C:$C,[25]PSP!$H:$H)</f>
        <v>0</v>
      </c>
      <c r="I554" s="28">
        <f>_xlfn.XLOOKUP($C554,[25]PSP!$C:$C,[25]PSP!$I:$I)</f>
        <v>0</v>
      </c>
      <c r="J554" s="28">
        <f t="shared" si="1974"/>
        <v>0</v>
      </c>
      <c r="K554" s="29"/>
      <c r="L554" s="54">
        <f>_xlfn.XLOOKUP($C554,[25]PSP!$C:$C,[25]PSP!$L:$L)</f>
        <v>0</v>
      </c>
      <c r="M554" s="27">
        <f>_xlfn.XLOOKUP($C554,[25]PSP!$C:$C,[25]PSP!$M:$M)</f>
        <v>87.95</v>
      </c>
      <c r="N554" s="28">
        <f t="shared" si="1975"/>
        <v>0</v>
      </c>
      <c r="O554" s="29"/>
      <c r="P554" s="54">
        <f>_xlfn.XLOOKUP($C554,[25]PSP!$C:$C,[25]PSP!$P:$P)</f>
        <v>0</v>
      </c>
      <c r="Q554" s="27">
        <f>_xlfn.XLOOKUP($C554,[25]PSP!$C:$C,[25]PSP!$Q:$Q)</f>
        <v>87.95</v>
      </c>
      <c r="R554" s="28">
        <f t="shared" si="1976"/>
        <v>0</v>
      </c>
      <c r="S554" s="29"/>
      <c r="T554" s="54">
        <f>_xlfn.XLOOKUP($C554,[25]PSP!$C:$C,[25]PSP!$T:$T)</f>
        <v>0</v>
      </c>
      <c r="U554" s="27">
        <f>_xlfn.XLOOKUP($C554,[25]PSP!$C:$C,[25]PSP!$U:$U)</f>
        <v>87.95</v>
      </c>
      <c r="V554" s="28">
        <f t="shared" si="1977"/>
        <v>0</v>
      </c>
      <c r="W554" s="29"/>
      <c r="X554" s="54">
        <f>_xlfn.XLOOKUP($C554,[25]PSP!$C:$C,[25]PSP!$X:$X)</f>
        <v>0</v>
      </c>
      <c r="Y554" s="27">
        <f>_xlfn.XLOOKUP($C554,[25]PSP!$C:$C,[25]PSP!$Y:$Y)</f>
        <v>87.95</v>
      </c>
      <c r="Z554" s="28">
        <f t="shared" si="1978"/>
        <v>0</v>
      </c>
      <c r="AA554" s="29"/>
      <c r="AB554" s="54">
        <f>_xlfn.XLOOKUP($C554,[25]PSP!$C:$C,[25]PSP!$AB:$AB)</f>
        <v>0</v>
      </c>
      <c r="AC554" s="27">
        <f>_xlfn.XLOOKUP($C554,[25]PSP!$C:$C,[25]PSP!$AC:$AC)</f>
        <v>87.95</v>
      </c>
      <c r="AD554" s="28">
        <f t="shared" si="1979"/>
        <v>0</v>
      </c>
      <c r="AE554" s="29"/>
      <c r="AF554" s="54">
        <f>_xlfn.XLOOKUP($C554,[25]PSP!$C:$C,[25]PSP!$AF:$AF)</f>
        <v>0</v>
      </c>
      <c r="AG554" s="27">
        <f>_xlfn.XLOOKUP($C554,[25]PSP!$C:$C,[25]PSP!$AG:$AG)</f>
        <v>87.95</v>
      </c>
      <c r="AH554" s="28">
        <f t="shared" si="1980"/>
        <v>0</v>
      </c>
      <c r="AI554" s="29"/>
      <c r="AJ554" s="54">
        <f>_xlfn.XLOOKUP($C554,[25]PSP!$C:$C,[25]PSP!$AJ:$AJ)</f>
        <v>0</v>
      </c>
      <c r="AK554" s="27">
        <f>_xlfn.XLOOKUP($C554,[25]PSP!$C:$C,[25]PSP!$AK:$AK)</f>
        <v>87.95</v>
      </c>
      <c r="AL554" s="28">
        <f t="shared" si="1981"/>
        <v>0</v>
      </c>
      <c r="AM554" s="29"/>
      <c r="AN554" s="54">
        <f>_xlfn.XLOOKUP($C554,[25]PSP!$C:$C,[25]PSP!$AN:$AN)</f>
        <v>0</v>
      </c>
      <c r="AO554" s="27">
        <f>_xlfn.XLOOKUP($C554,[25]PSP!$C:$C,[25]PSP!$AO:$AO)</f>
        <v>87.95</v>
      </c>
      <c r="AP554" s="28">
        <f t="shared" si="1982"/>
        <v>0</v>
      </c>
      <c r="AQ554" s="29"/>
      <c r="AR554" s="54">
        <f>_xlfn.XLOOKUP($C554,[25]PSP!$C:$C,[25]PSP!$AR:$AR)</f>
        <v>0</v>
      </c>
      <c r="AS554" s="27">
        <f>_xlfn.XLOOKUP($C554,[25]PSP!$C:$C,[25]PSP!$AS:$AS)</f>
        <v>87.95</v>
      </c>
      <c r="AT554" s="28">
        <f t="shared" si="1983"/>
        <v>0</v>
      </c>
      <c r="AU554" s="29"/>
      <c r="AV554" s="54">
        <f>_xlfn.XLOOKUP($C554,[25]PSP!$C:$C,[25]PSP!$AV:$AV)</f>
        <v>0</v>
      </c>
      <c r="AW554" s="27">
        <f>_xlfn.XLOOKUP($C554,[25]PSP!$C:$C,[25]PSP!$AW:$AW)</f>
        <v>87.95</v>
      </c>
      <c r="AX554" s="28">
        <f t="shared" si="1984"/>
        <v>0</v>
      </c>
      <c r="AY554" s="29"/>
      <c r="AZ554" s="54">
        <f>_xlfn.XLOOKUP($C554,[25]PSP!$C:$C,[25]PSP!$AZ:$AZ)</f>
        <v>0</v>
      </c>
      <c r="BA554" s="27">
        <f>_xlfn.XLOOKUP($C554,[25]PSP!$C:$C,[25]PSP!$BA:$BA)</f>
        <v>87.95</v>
      </c>
      <c r="BB554" s="28">
        <f t="shared" si="1985"/>
        <v>0</v>
      </c>
      <c r="BC554" s="29"/>
      <c r="BD554" s="54">
        <f>_xlfn.XLOOKUP($C554,[25]PSP!$C:$C,[25]PSP!$BD:$BD)</f>
        <v>0</v>
      </c>
      <c r="BE554" s="27">
        <f>_xlfn.XLOOKUP($C554,[25]PSP!$C:$C,[25]PSP!$BE:$BE)</f>
        <v>87.95</v>
      </c>
      <c r="BF554" s="28">
        <f t="shared" si="1986"/>
        <v>0</v>
      </c>
      <c r="BG554" s="29"/>
      <c r="BH554" s="54">
        <f>_xlfn.XLOOKUP($C554,[25]PSP!$C:$C,[25]PSP!$BH:$BH)</f>
        <v>0</v>
      </c>
      <c r="BI554" s="27">
        <f>_xlfn.XLOOKUP($C554,[25]PSP!$C:$C,[25]PSP!$BI:$BI)</f>
        <v>87.95</v>
      </c>
      <c r="BJ554" s="28">
        <f t="shared" si="1987"/>
        <v>0</v>
      </c>
      <c r="BK554" s="29"/>
      <c r="BL554" s="54">
        <f>_xlfn.XLOOKUP($C554,[25]PSP!$C:$C,[25]PSP!$BL:$BL)</f>
        <v>0</v>
      </c>
      <c r="BM554" s="27">
        <f>_xlfn.XLOOKUP($C554,[25]PSP!$C:$C,[25]PSP!$BM:$BM)</f>
        <v>87.95</v>
      </c>
      <c r="BN554" s="28">
        <f t="shared" si="1988"/>
        <v>0</v>
      </c>
      <c r="BO554" s="29"/>
      <c r="BP554" s="54">
        <f>_xlfn.XLOOKUP($C554,[25]PSP!$C:$C,[25]PSP!$BP:$BP)</f>
        <v>0</v>
      </c>
      <c r="BQ554" s="27">
        <f>_xlfn.XLOOKUP($C554,[25]PSP!$C:$C,[25]PSP!$BQ:$BQ)</f>
        <v>87.95</v>
      </c>
      <c r="BR554" s="28">
        <f t="shared" si="1989"/>
        <v>0</v>
      </c>
      <c r="BS554" s="29"/>
      <c r="BT554" s="54">
        <f>_xlfn.XLOOKUP($C554,[25]PSP!$C:$C,[25]PSP!$BT:$BT)</f>
        <v>0</v>
      </c>
      <c r="BU554" s="27">
        <f>_xlfn.XLOOKUP($C554,[25]PSP!$C:$C,[25]PSP!$BU:$BU)</f>
        <v>87.95</v>
      </c>
      <c r="BV554" s="28">
        <f t="shared" si="1990"/>
        <v>0</v>
      </c>
      <c r="BW554" s="29"/>
      <c r="BX554" s="54">
        <f>_xlfn.XLOOKUP($C554,[25]PSP!$C:$C,[25]PSP!$BX:$BX)</f>
        <v>0</v>
      </c>
      <c r="BY554" s="27">
        <f>_xlfn.XLOOKUP($C554,[25]PSP!$C:$C,[25]PSP!$BY:$BY)</f>
        <v>87.95</v>
      </c>
      <c r="BZ554" s="28">
        <f t="shared" si="1991"/>
        <v>0</v>
      </c>
      <c r="CA554" s="29"/>
      <c r="CB554" s="54">
        <f>_xlfn.XLOOKUP($C554,[25]PSP!$C:$C,[25]PSP!$CB:$CB)</f>
        <v>0</v>
      </c>
      <c r="CC554" s="27">
        <f>_xlfn.XLOOKUP($C554,[25]PSP!$C:$C,[25]PSP!$CC:$CC)</f>
        <v>87.95</v>
      </c>
      <c r="CD554" s="28">
        <f t="shared" si="1992"/>
        <v>0</v>
      </c>
      <c r="CE554" s="29"/>
      <c r="CF554" s="54">
        <f>_xlfn.XLOOKUP($C554,[25]PSP!$C:$C,[25]PSP!$CF:$CF)</f>
        <v>0</v>
      </c>
      <c r="CG554" s="27">
        <f>_xlfn.XLOOKUP($C554,[25]PSP!$C:$C,[25]PSP!$CG:$CG)</f>
        <v>87.95</v>
      </c>
      <c r="CH554" s="28">
        <f t="shared" si="1993"/>
        <v>0</v>
      </c>
      <c r="CI554" s="29"/>
      <c r="CJ554" s="54">
        <f>_xlfn.XLOOKUP($C554,[25]PSP!$C:$C,[25]PSP!$CJ:$CJ)</f>
        <v>0</v>
      </c>
      <c r="CK554" s="27">
        <f>_xlfn.XLOOKUP($C554,[25]PSP!$C:$C,[25]PSP!$CK:$CK)</f>
        <v>87.95</v>
      </c>
      <c r="CL554" s="28">
        <f t="shared" si="1994"/>
        <v>0</v>
      </c>
      <c r="CM554" s="29"/>
      <c r="CN554" s="54">
        <f>_xlfn.XLOOKUP($C554,[25]PSP!$C:$C,[25]PSP!$CN:$CN)</f>
        <v>0</v>
      </c>
      <c r="CO554" s="27">
        <f>_xlfn.XLOOKUP($C554,[25]PSP!$C:$C,[25]PSP!$CO:$CO)</f>
        <v>87.95</v>
      </c>
      <c r="CP554" s="28">
        <f t="shared" si="1995"/>
        <v>0</v>
      </c>
      <c r="CQ554" s="29"/>
      <c r="CR554" s="54">
        <f>_xlfn.XLOOKUP($C554,[25]PSP!$C:$C,[25]PSP!$CR:$CR)</f>
        <v>0</v>
      </c>
      <c r="CS554" s="27">
        <f>_xlfn.XLOOKUP($C554,[25]PSP!$C:$C,[25]PSP!$CS:$CS)</f>
        <v>87.95</v>
      </c>
      <c r="CT554" s="28">
        <f t="shared" si="1996"/>
        <v>0</v>
      </c>
      <c r="CU554" s="29"/>
      <c r="CV554" s="54">
        <f>_xlfn.XLOOKUP($C554,[25]PSP!$C:$C,[25]PSP!$CV:$CV)</f>
        <v>0</v>
      </c>
      <c r="CW554" s="27">
        <f>_xlfn.XLOOKUP($C554,[25]PSP!$C:$C,[25]PSP!$CW:$CW)</f>
        <v>87.95</v>
      </c>
      <c r="CX554" s="28">
        <f t="shared" si="1997"/>
        <v>0</v>
      </c>
      <c r="CY554" s="29"/>
      <c r="CZ554" s="54">
        <f>_xlfn.XLOOKUP($C554,[25]PSP!$C:$C,[25]PSP!$CZ:$CZ)</f>
        <v>0</v>
      </c>
      <c r="DA554" s="27">
        <f>_xlfn.XLOOKUP($C554,[25]PSP!$C:$C,[25]PSP!$DA:$DA)</f>
        <v>87.95</v>
      </c>
      <c r="DB554" s="28">
        <f t="shared" si="1998"/>
        <v>0</v>
      </c>
      <c r="DC554" s="29"/>
      <c r="DD554" s="54">
        <f>_xlfn.XLOOKUP($C554,[25]PSP!$C:$C,[25]PSP!$DD:$DD)</f>
        <v>0</v>
      </c>
      <c r="DE554" s="27">
        <f>_xlfn.XLOOKUP($C554,[25]PSP!$C:$C,[25]PSP!$DE:$DE)</f>
        <v>87.95</v>
      </c>
      <c r="DF554" s="28">
        <f t="shared" si="1999"/>
        <v>0</v>
      </c>
      <c r="DG554" s="29"/>
      <c r="DH554" s="54">
        <f>_xlfn.XLOOKUP($C554,[25]PSP!$C:$C,[25]PSP!$DH:$DH)</f>
        <v>0</v>
      </c>
      <c r="DI554" s="27">
        <f>_xlfn.XLOOKUP($C554,[25]PSP!$C:$C,[25]PSP!$DI:$DI)</f>
        <v>87.95</v>
      </c>
      <c r="DJ554" s="28">
        <f t="shared" si="2000"/>
        <v>0</v>
      </c>
      <c r="DK554" s="29"/>
      <c r="DL554" s="54">
        <f>_xlfn.XLOOKUP($C554,[25]PSP!$C:$C,[25]PSP!$DL:$DL)</f>
        <v>0</v>
      </c>
      <c r="DM554" s="27">
        <f>_xlfn.XLOOKUP($C554,[25]PSP!$C:$C,[25]PSP!$DM:$DM)</f>
        <v>87.95</v>
      </c>
      <c r="DN554" s="28">
        <f t="shared" si="2001"/>
        <v>0</v>
      </c>
      <c r="DO554" s="29"/>
      <c r="DP554" s="54">
        <f>_xlfn.XLOOKUP($C554,[25]PSP!$C:$C,[25]PSP!$DP:$DP)</f>
        <v>0</v>
      </c>
      <c r="DQ554" s="27">
        <f>_xlfn.XLOOKUP($C554,[25]PSP!$C:$C,[25]PSP!$DQ:$DQ)</f>
        <v>87.95</v>
      </c>
      <c r="DR554" s="28">
        <f t="shared" si="2002"/>
        <v>0</v>
      </c>
      <c r="DS554" s="29"/>
      <c r="DT554" s="54">
        <f>_xlfn.XLOOKUP($C554,[25]PSP!$C:$C,[25]PSP!$DT:$DT)</f>
        <v>0</v>
      </c>
      <c r="DU554" s="27">
        <f>_xlfn.XLOOKUP($C554,[25]PSP!$C:$C,[25]PSP!$DU:$DU)</f>
        <v>87.95</v>
      </c>
      <c r="DV554" s="28">
        <f t="shared" si="2003"/>
        <v>0</v>
      </c>
      <c r="DW554" s="29"/>
      <c r="DX554" s="54">
        <f>_xlfn.XLOOKUP($C554,[25]PSP!$C:$C,[25]PSP!$DX:$DX)</f>
        <v>0</v>
      </c>
      <c r="DY554" s="27">
        <f>_xlfn.XLOOKUP($C554,[25]PSP!$C:$C,[25]PSP!$DY:$DY)</f>
        <v>87.95</v>
      </c>
      <c r="DZ554" s="28">
        <f t="shared" si="2004"/>
        <v>0</v>
      </c>
      <c r="EA554" s="29"/>
      <c r="EB554" s="54">
        <f>_xlfn.XLOOKUP($C554,[25]PSP!$C:$C,[25]PSP!$EB:$EB)</f>
        <v>0</v>
      </c>
      <c r="EC554" s="27">
        <f>_xlfn.XLOOKUP($C554,[25]PSP!$C:$C,[25]PSP!$EC:$EC)</f>
        <v>87.95</v>
      </c>
      <c r="ED554" s="28">
        <f t="shared" si="2005"/>
        <v>0</v>
      </c>
      <c r="EE554" s="29"/>
      <c r="EF554" s="54">
        <f>_xlfn.XLOOKUP($C554,[25]PSP!$C:$C,[25]PSP!$EF:$EF)</f>
        <v>0</v>
      </c>
      <c r="EG554" s="27">
        <f>_xlfn.XLOOKUP($C554,[25]PSP!$C:$C,[25]PSP!$EG:$EG)</f>
        <v>87.95</v>
      </c>
      <c r="EH554" s="28">
        <f t="shared" si="2006"/>
        <v>0</v>
      </c>
      <c r="EI554" s="29"/>
      <c r="EJ554" s="54">
        <f>_xlfn.XLOOKUP($C554,[25]PSP!$C:$C,[25]PSP!$EJ:$EJ)</f>
        <v>0</v>
      </c>
      <c r="EK554" s="27">
        <f>_xlfn.XLOOKUP($C554,[25]PSP!$C:$C,[25]PSP!$EK:$EK)</f>
        <v>87.95</v>
      </c>
      <c r="EL554" s="28">
        <f t="shared" si="2007"/>
        <v>0</v>
      </c>
      <c r="EM554" s="29"/>
      <c r="EN554" s="108"/>
      <c r="EO554" s="29">
        <f t="shared" si="1973"/>
        <v>0</v>
      </c>
      <c r="EP554" s="29">
        <f t="shared" si="1937"/>
        <v>0</v>
      </c>
      <c r="EQ554" s="4" t="b">
        <f t="shared" si="1972"/>
        <v>1</v>
      </c>
      <c r="ES554" s="118">
        <f t="shared" si="2008"/>
        <v>1.1767000000000001</v>
      </c>
    </row>
    <row r="555" spans="3:149" ht="21" x14ac:dyDescent="0.25">
      <c r="C555" s="24" t="s">
        <v>474</v>
      </c>
      <c r="D555" s="43">
        <f>_xlfn.XLOOKUP($C555,[25]PSP!$C:$C,[25]PSP!$D:$D)</f>
        <v>101660</v>
      </c>
      <c r="E555" s="24" t="str">
        <f>_xlfn.XLOOKUP($C555,[25]PSP!$C:$C,[25]PSP!$E:$E)</f>
        <v>SINAPI SERVIÇO</v>
      </c>
      <c r="F555" s="25" t="str">
        <f>_xlfn.XLOOKUP($C555,[25]PSP!$C:$C,[25]PSP!$F:$F)</f>
        <v>LUMINÁRIA DE LED PARA ILUMINAÇÃO PÚBLICA, DE 240 W ATÉ 350 W - FORNECIMENTO E INSTALAÇÃO. AF_08/2020</v>
      </c>
      <c r="G555" s="26" t="str">
        <f>_xlfn.XLOOKUP($C555,[25]PSP!$C:$C,[25]PSP!$G:$G)</f>
        <v>UN</v>
      </c>
      <c r="H555" s="53">
        <f>_xlfn.XLOOKUP($C555,[25]PSP!$C:$C,[25]PSP!$H:$H)</f>
        <v>0</v>
      </c>
      <c r="I555" s="28">
        <f>_xlfn.XLOOKUP($C555,[25]PSP!$C:$C,[25]PSP!$I:$I)</f>
        <v>0</v>
      </c>
      <c r="J555" s="28">
        <f t="shared" si="1974"/>
        <v>0</v>
      </c>
      <c r="K555" s="29"/>
      <c r="L555" s="54">
        <f>_xlfn.XLOOKUP($C555,[25]PSP!$C:$C,[25]PSP!$L:$L)</f>
        <v>0</v>
      </c>
      <c r="M555" s="27">
        <f>_xlfn.XLOOKUP($C555,[25]PSP!$C:$C,[25]PSP!$M:$M)</f>
        <v>1691.34</v>
      </c>
      <c r="N555" s="28">
        <f t="shared" si="1975"/>
        <v>0</v>
      </c>
      <c r="O555" s="29"/>
      <c r="P555" s="54">
        <f>_xlfn.XLOOKUP($C555,[25]PSP!$C:$C,[25]PSP!$P:$P)</f>
        <v>0</v>
      </c>
      <c r="Q555" s="27">
        <f>_xlfn.XLOOKUP($C555,[25]PSP!$C:$C,[25]PSP!$Q:$Q)</f>
        <v>1691.34</v>
      </c>
      <c r="R555" s="28">
        <f t="shared" si="1976"/>
        <v>0</v>
      </c>
      <c r="S555" s="29"/>
      <c r="T555" s="54">
        <f>_xlfn.XLOOKUP($C555,[25]PSP!$C:$C,[25]PSP!$T:$T)</f>
        <v>0</v>
      </c>
      <c r="U555" s="27">
        <f>_xlfn.XLOOKUP($C555,[25]PSP!$C:$C,[25]PSP!$U:$U)</f>
        <v>1691.34</v>
      </c>
      <c r="V555" s="28">
        <f t="shared" si="1977"/>
        <v>0</v>
      </c>
      <c r="W555" s="29"/>
      <c r="X555" s="54">
        <f>_xlfn.XLOOKUP($C555,[25]PSP!$C:$C,[25]PSP!$X:$X)</f>
        <v>0</v>
      </c>
      <c r="Y555" s="27">
        <f>_xlfn.XLOOKUP($C555,[25]PSP!$C:$C,[25]PSP!$Y:$Y)</f>
        <v>1691.34</v>
      </c>
      <c r="Z555" s="28">
        <f t="shared" si="1978"/>
        <v>0</v>
      </c>
      <c r="AA555" s="29"/>
      <c r="AB555" s="54">
        <f>_xlfn.XLOOKUP($C555,[25]PSP!$C:$C,[25]PSP!$AB:$AB)</f>
        <v>0</v>
      </c>
      <c r="AC555" s="27">
        <f>_xlfn.XLOOKUP($C555,[25]PSP!$C:$C,[25]PSP!$AC:$AC)</f>
        <v>1691.34</v>
      </c>
      <c r="AD555" s="28">
        <f t="shared" si="1979"/>
        <v>0</v>
      </c>
      <c r="AE555" s="29"/>
      <c r="AF555" s="54">
        <f>_xlfn.XLOOKUP($C555,[25]PSP!$C:$C,[25]PSP!$AF:$AF)</f>
        <v>0</v>
      </c>
      <c r="AG555" s="27">
        <f>_xlfn.XLOOKUP($C555,[25]PSP!$C:$C,[25]PSP!$AG:$AG)</f>
        <v>1691.34</v>
      </c>
      <c r="AH555" s="28">
        <f t="shared" si="1980"/>
        <v>0</v>
      </c>
      <c r="AI555" s="29"/>
      <c r="AJ555" s="54">
        <f>_xlfn.XLOOKUP($C555,[25]PSP!$C:$C,[25]PSP!$AJ:$AJ)</f>
        <v>0</v>
      </c>
      <c r="AK555" s="27">
        <f>_xlfn.XLOOKUP($C555,[25]PSP!$C:$C,[25]PSP!$AK:$AK)</f>
        <v>1691.34</v>
      </c>
      <c r="AL555" s="28">
        <f t="shared" si="1981"/>
        <v>0</v>
      </c>
      <c r="AM555" s="29"/>
      <c r="AN555" s="54">
        <f>_xlfn.XLOOKUP($C555,[25]PSP!$C:$C,[25]PSP!$AN:$AN)</f>
        <v>0</v>
      </c>
      <c r="AO555" s="27">
        <f>_xlfn.XLOOKUP($C555,[25]PSP!$C:$C,[25]PSP!$AO:$AO)</f>
        <v>1691.34</v>
      </c>
      <c r="AP555" s="28">
        <f t="shared" si="1982"/>
        <v>0</v>
      </c>
      <c r="AQ555" s="29"/>
      <c r="AR555" s="54">
        <f>_xlfn.XLOOKUP($C555,[25]PSP!$C:$C,[25]PSP!$AR:$AR)</f>
        <v>0</v>
      </c>
      <c r="AS555" s="27">
        <f>_xlfn.XLOOKUP($C555,[25]PSP!$C:$C,[25]PSP!$AS:$AS)</f>
        <v>1691.34</v>
      </c>
      <c r="AT555" s="28">
        <f t="shared" si="1983"/>
        <v>0</v>
      </c>
      <c r="AU555" s="29"/>
      <c r="AV555" s="54">
        <f>_xlfn.XLOOKUP($C555,[25]PSP!$C:$C,[25]PSP!$AV:$AV)</f>
        <v>0</v>
      </c>
      <c r="AW555" s="27">
        <f>_xlfn.XLOOKUP($C555,[25]PSP!$C:$C,[25]PSP!$AW:$AW)</f>
        <v>1691.34</v>
      </c>
      <c r="AX555" s="28">
        <f t="shared" si="1984"/>
        <v>0</v>
      </c>
      <c r="AY555" s="29"/>
      <c r="AZ555" s="54">
        <f>_xlfn.XLOOKUP($C555,[25]PSP!$C:$C,[25]PSP!$AZ:$AZ)</f>
        <v>0</v>
      </c>
      <c r="BA555" s="27">
        <f>_xlfn.XLOOKUP($C555,[25]PSP!$C:$C,[25]PSP!$BA:$BA)</f>
        <v>1691.34</v>
      </c>
      <c r="BB555" s="28">
        <f t="shared" si="1985"/>
        <v>0</v>
      </c>
      <c r="BC555" s="29"/>
      <c r="BD555" s="54">
        <f>_xlfn.XLOOKUP($C555,[25]PSP!$C:$C,[25]PSP!$BD:$BD)</f>
        <v>0</v>
      </c>
      <c r="BE555" s="27">
        <f>_xlfn.XLOOKUP($C555,[25]PSP!$C:$C,[25]PSP!$BE:$BE)</f>
        <v>1691.34</v>
      </c>
      <c r="BF555" s="28">
        <f t="shared" si="1986"/>
        <v>0</v>
      </c>
      <c r="BG555" s="29"/>
      <c r="BH555" s="54">
        <f>_xlfn.XLOOKUP($C555,[25]PSP!$C:$C,[25]PSP!$BH:$BH)</f>
        <v>0</v>
      </c>
      <c r="BI555" s="27">
        <f>_xlfn.XLOOKUP($C555,[25]PSP!$C:$C,[25]PSP!$BI:$BI)</f>
        <v>1691.34</v>
      </c>
      <c r="BJ555" s="28">
        <f t="shared" si="1987"/>
        <v>0</v>
      </c>
      <c r="BK555" s="29"/>
      <c r="BL555" s="54">
        <f>_xlfn.XLOOKUP($C555,[25]PSP!$C:$C,[25]PSP!$BL:$BL)</f>
        <v>0</v>
      </c>
      <c r="BM555" s="27">
        <f>_xlfn.XLOOKUP($C555,[25]PSP!$C:$C,[25]PSP!$BM:$BM)</f>
        <v>1691.34</v>
      </c>
      <c r="BN555" s="28">
        <f t="shared" si="1988"/>
        <v>0</v>
      </c>
      <c r="BO555" s="29"/>
      <c r="BP555" s="54">
        <f>_xlfn.XLOOKUP($C555,[25]PSP!$C:$C,[25]PSP!$BP:$BP)</f>
        <v>0</v>
      </c>
      <c r="BQ555" s="27">
        <f>_xlfn.XLOOKUP($C555,[25]PSP!$C:$C,[25]PSP!$BQ:$BQ)</f>
        <v>1691.34</v>
      </c>
      <c r="BR555" s="28">
        <f t="shared" si="1989"/>
        <v>0</v>
      </c>
      <c r="BS555" s="29"/>
      <c r="BT555" s="54">
        <f>_xlfn.XLOOKUP($C555,[25]PSP!$C:$C,[25]PSP!$BT:$BT)</f>
        <v>0</v>
      </c>
      <c r="BU555" s="27">
        <f>_xlfn.XLOOKUP($C555,[25]PSP!$C:$C,[25]PSP!$BU:$BU)</f>
        <v>1691.34</v>
      </c>
      <c r="BV555" s="28">
        <f t="shared" si="1990"/>
        <v>0</v>
      </c>
      <c r="BW555" s="29"/>
      <c r="BX555" s="54">
        <f>_xlfn.XLOOKUP($C555,[25]PSP!$C:$C,[25]PSP!$BX:$BX)</f>
        <v>0</v>
      </c>
      <c r="BY555" s="27">
        <f>_xlfn.XLOOKUP($C555,[25]PSP!$C:$C,[25]PSP!$BY:$BY)</f>
        <v>1691.34</v>
      </c>
      <c r="BZ555" s="28">
        <f t="shared" si="1991"/>
        <v>0</v>
      </c>
      <c r="CA555" s="29"/>
      <c r="CB555" s="54">
        <f>_xlfn.XLOOKUP($C555,[25]PSP!$C:$C,[25]PSP!$CB:$CB)</f>
        <v>0</v>
      </c>
      <c r="CC555" s="27">
        <f>_xlfn.XLOOKUP($C555,[25]PSP!$C:$C,[25]PSP!$CC:$CC)</f>
        <v>1691.34</v>
      </c>
      <c r="CD555" s="28">
        <f t="shared" si="1992"/>
        <v>0</v>
      </c>
      <c r="CE555" s="29"/>
      <c r="CF555" s="54">
        <f>_xlfn.XLOOKUP($C555,[25]PSP!$C:$C,[25]PSP!$CF:$CF)</f>
        <v>0</v>
      </c>
      <c r="CG555" s="27">
        <f>_xlfn.XLOOKUP($C555,[25]PSP!$C:$C,[25]PSP!$CG:$CG)</f>
        <v>1691.34</v>
      </c>
      <c r="CH555" s="28">
        <f t="shared" si="1993"/>
        <v>0</v>
      </c>
      <c r="CI555" s="29"/>
      <c r="CJ555" s="54">
        <f>_xlfn.XLOOKUP($C555,[25]PSP!$C:$C,[25]PSP!$CJ:$CJ)</f>
        <v>0</v>
      </c>
      <c r="CK555" s="27">
        <f>_xlfn.XLOOKUP($C555,[25]PSP!$C:$C,[25]PSP!$CK:$CK)</f>
        <v>1691.34</v>
      </c>
      <c r="CL555" s="28">
        <f t="shared" si="1994"/>
        <v>0</v>
      </c>
      <c r="CM555" s="29"/>
      <c r="CN555" s="54">
        <f>_xlfn.XLOOKUP($C555,[25]PSP!$C:$C,[25]PSP!$CN:$CN)</f>
        <v>0</v>
      </c>
      <c r="CO555" s="27">
        <f>_xlfn.XLOOKUP($C555,[25]PSP!$C:$C,[25]PSP!$CO:$CO)</f>
        <v>1691.34</v>
      </c>
      <c r="CP555" s="28">
        <f t="shared" si="1995"/>
        <v>0</v>
      </c>
      <c r="CQ555" s="29"/>
      <c r="CR555" s="54">
        <f>_xlfn.XLOOKUP($C555,[25]PSP!$C:$C,[25]PSP!$CR:$CR)</f>
        <v>0</v>
      </c>
      <c r="CS555" s="27">
        <f>_xlfn.XLOOKUP($C555,[25]PSP!$C:$C,[25]PSP!$CS:$CS)</f>
        <v>1691.34</v>
      </c>
      <c r="CT555" s="28">
        <f t="shared" si="1996"/>
        <v>0</v>
      </c>
      <c r="CU555" s="29"/>
      <c r="CV555" s="54">
        <f>_xlfn.XLOOKUP($C555,[25]PSP!$C:$C,[25]PSP!$CV:$CV)</f>
        <v>0</v>
      </c>
      <c r="CW555" s="27">
        <f>_xlfn.XLOOKUP($C555,[25]PSP!$C:$C,[25]PSP!$CW:$CW)</f>
        <v>1691.34</v>
      </c>
      <c r="CX555" s="28">
        <f t="shared" si="1997"/>
        <v>0</v>
      </c>
      <c r="CY555" s="29"/>
      <c r="CZ555" s="54">
        <f>_xlfn.XLOOKUP($C555,[25]PSP!$C:$C,[25]PSP!$CZ:$CZ)</f>
        <v>0</v>
      </c>
      <c r="DA555" s="27">
        <f>_xlfn.XLOOKUP($C555,[25]PSP!$C:$C,[25]PSP!$DA:$DA)</f>
        <v>1691.34</v>
      </c>
      <c r="DB555" s="28">
        <f t="shared" si="1998"/>
        <v>0</v>
      </c>
      <c r="DC555" s="29"/>
      <c r="DD555" s="54">
        <f>_xlfn.XLOOKUP($C555,[25]PSP!$C:$C,[25]PSP!$DD:$DD)</f>
        <v>0</v>
      </c>
      <c r="DE555" s="27">
        <f>_xlfn.XLOOKUP($C555,[25]PSP!$C:$C,[25]PSP!$DE:$DE)</f>
        <v>1691.34</v>
      </c>
      <c r="DF555" s="28">
        <f t="shared" si="1999"/>
        <v>0</v>
      </c>
      <c r="DG555" s="29"/>
      <c r="DH555" s="54">
        <f>_xlfn.XLOOKUP($C555,[25]PSP!$C:$C,[25]PSP!$DH:$DH)</f>
        <v>0</v>
      </c>
      <c r="DI555" s="27">
        <f>_xlfn.XLOOKUP($C555,[25]PSP!$C:$C,[25]PSP!$DI:$DI)</f>
        <v>1691.34</v>
      </c>
      <c r="DJ555" s="28">
        <f t="shared" si="2000"/>
        <v>0</v>
      </c>
      <c r="DK555" s="29"/>
      <c r="DL555" s="54">
        <f>_xlfn.XLOOKUP($C555,[25]PSP!$C:$C,[25]PSP!$DL:$DL)</f>
        <v>0</v>
      </c>
      <c r="DM555" s="27">
        <f>_xlfn.XLOOKUP($C555,[25]PSP!$C:$C,[25]PSP!$DM:$DM)</f>
        <v>1691.34</v>
      </c>
      <c r="DN555" s="28">
        <f t="shared" si="2001"/>
        <v>0</v>
      </c>
      <c r="DO555" s="29"/>
      <c r="DP555" s="54">
        <f>_xlfn.XLOOKUP($C555,[25]PSP!$C:$C,[25]PSP!$DP:$DP)</f>
        <v>0</v>
      </c>
      <c r="DQ555" s="27">
        <f>_xlfn.XLOOKUP($C555,[25]PSP!$C:$C,[25]PSP!$DQ:$DQ)</f>
        <v>1691.34</v>
      </c>
      <c r="DR555" s="28">
        <f t="shared" si="2002"/>
        <v>0</v>
      </c>
      <c r="DS555" s="29"/>
      <c r="DT555" s="54">
        <f>_xlfn.XLOOKUP($C555,[25]PSP!$C:$C,[25]PSP!$DT:$DT)</f>
        <v>0</v>
      </c>
      <c r="DU555" s="27">
        <f>_xlfn.XLOOKUP($C555,[25]PSP!$C:$C,[25]PSP!$DU:$DU)</f>
        <v>1691.34</v>
      </c>
      <c r="DV555" s="28">
        <f t="shared" si="2003"/>
        <v>0</v>
      </c>
      <c r="DW555" s="29"/>
      <c r="DX555" s="54">
        <f>_xlfn.XLOOKUP($C555,[25]PSP!$C:$C,[25]PSP!$DX:$DX)</f>
        <v>0</v>
      </c>
      <c r="DY555" s="27">
        <f>_xlfn.XLOOKUP($C555,[25]PSP!$C:$C,[25]PSP!$DY:$DY)</f>
        <v>1691.34</v>
      </c>
      <c r="DZ555" s="28">
        <f t="shared" si="2004"/>
        <v>0</v>
      </c>
      <c r="EA555" s="29"/>
      <c r="EB555" s="54">
        <f>_xlfn.XLOOKUP($C555,[25]PSP!$C:$C,[25]PSP!$EB:$EB)</f>
        <v>0</v>
      </c>
      <c r="EC555" s="27">
        <f>_xlfn.XLOOKUP($C555,[25]PSP!$C:$C,[25]PSP!$EC:$EC)</f>
        <v>1691.34</v>
      </c>
      <c r="ED555" s="28">
        <f t="shared" si="2005"/>
        <v>0</v>
      </c>
      <c r="EE555" s="29"/>
      <c r="EF555" s="54">
        <f>_xlfn.XLOOKUP($C555,[25]PSP!$C:$C,[25]PSP!$EF:$EF)</f>
        <v>0</v>
      </c>
      <c r="EG555" s="27">
        <f>_xlfn.XLOOKUP($C555,[25]PSP!$C:$C,[25]PSP!$EG:$EG)</f>
        <v>1691.34</v>
      </c>
      <c r="EH555" s="28">
        <f t="shared" si="2006"/>
        <v>0</v>
      </c>
      <c r="EI555" s="29"/>
      <c r="EJ555" s="54">
        <f>_xlfn.XLOOKUP($C555,[25]PSP!$C:$C,[25]PSP!$EJ:$EJ)</f>
        <v>0</v>
      </c>
      <c r="EK555" s="27">
        <f>_xlfn.XLOOKUP($C555,[25]PSP!$C:$C,[25]PSP!$EK:$EK)</f>
        <v>1691.34</v>
      </c>
      <c r="EL555" s="28">
        <f t="shared" si="2007"/>
        <v>0</v>
      </c>
      <c r="EM555" s="29"/>
      <c r="EN555" s="108"/>
      <c r="EO555" s="29">
        <f t="shared" si="1973"/>
        <v>0</v>
      </c>
      <c r="EP555" s="29">
        <f t="shared" si="1937"/>
        <v>0</v>
      </c>
      <c r="EQ555" s="4" t="b">
        <f t="shared" si="1972"/>
        <v>1</v>
      </c>
      <c r="ES555" s="118">
        <f t="shared" si="2008"/>
        <v>1.1767000000000001</v>
      </c>
    </row>
    <row r="556" spans="3:149" ht="21" x14ac:dyDescent="0.25">
      <c r="C556" s="24" t="s">
        <v>475</v>
      </c>
      <c r="D556" s="43" t="str">
        <f>_xlfn.XLOOKUP($C556,[25]PSP!$C:$C,[25]PSP!$D:$D)</f>
        <v>ED-48998</v>
      </c>
      <c r="E556" s="24" t="str">
        <f>_xlfn.XLOOKUP($C556,[25]PSP!$C:$C,[25]PSP!$E:$E)</f>
        <v>DER/MG</v>
      </c>
      <c r="F556" s="25" t="str">
        <f>_xlfn.XLOOKUP($C556,[25]PSP!$C:$C,[25]PSP!$F:$F)</f>
        <v>CABO DE COBRE FLEXÍVEL, CLASSE 5, ISOLAMENTO TIPO EPR/HEPR, NÃO HALOGENADO, ANTICHAMA, TERMOFIXO, UNIPOLAR, SEÇÃO 10 MM2, 90°C, 0,6/1KV</v>
      </c>
      <c r="G556" s="26" t="str">
        <f>_xlfn.XLOOKUP($C556,[25]PSP!$C:$C,[25]PSP!$G:$G)</f>
        <v>M</v>
      </c>
      <c r="H556" s="53">
        <f>_xlfn.XLOOKUP($C556,[25]PSP!$C:$C,[25]PSP!$H:$H)</f>
        <v>0</v>
      </c>
      <c r="I556" s="28">
        <f>_xlfn.XLOOKUP($C556,[25]PSP!$C:$C,[25]PSP!$I:$I)</f>
        <v>0</v>
      </c>
      <c r="J556" s="28">
        <f t="shared" si="1974"/>
        <v>0</v>
      </c>
      <c r="K556" s="29"/>
      <c r="L556" s="54">
        <f>_xlfn.XLOOKUP($C556,[25]PSP!$C:$C,[25]PSP!$L:$L)</f>
        <v>0</v>
      </c>
      <c r="M556" s="27">
        <f>_xlfn.XLOOKUP($C556,[25]PSP!$C:$C,[25]PSP!$M:$M)</f>
        <v>10.62</v>
      </c>
      <c r="N556" s="28">
        <f t="shared" si="1975"/>
        <v>0</v>
      </c>
      <c r="O556" s="29"/>
      <c r="P556" s="54">
        <f>_xlfn.XLOOKUP($C556,[25]PSP!$C:$C,[25]PSP!$P:$P)</f>
        <v>0</v>
      </c>
      <c r="Q556" s="27">
        <f>_xlfn.XLOOKUP($C556,[25]PSP!$C:$C,[25]PSP!$Q:$Q)</f>
        <v>10.62</v>
      </c>
      <c r="R556" s="28">
        <f t="shared" si="1976"/>
        <v>0</v>
      </c>
      <c r="S556" s="29"/>
      <c r="T556" s="54">
        <f>_xlfn.XLOOKUP($C556,[25]PSP!$C:$C,[25]PSP!$T:$T)</f>
        <v>0</v>
      </c>
      <c r="U556" s="27">
        <f>_xlfn.XLOOKUP($C556,[25]PSP!$C:$C,[25]PSP!$U:$U)</f>
        <v>10.62</v>
      </c>
      <c r="V556" s="28">
        <f t="shared" si="1977"/>
        <v>0</v>
      </c>
      <c r="W556" s="29"/>
      <c r="X556" s="54">
        <f>_xlfn.XLOOKUP($C556,[25]PSP!$C:$C,[25]PSP!$X:$X)</f>
        <v>0</v>
      </c>
      <c r="Y556" s="27">
        <f>_xlfn.XLOOKUP($C556,[25]PSP!$C:$C,[25]PSP!$Y:$Y)</f>
        <v>10.62</v>
      </c>
      <c r="Z556" s="28">
        <f t="shared" si="1978"/>
        <v>0</v>
      </c>
      <c r="AA556" s="29"/>
      <c r="AB556" s="54">
        <f>_xlfn.XLOOKUP($C556,[25]PSP!$C:$C,[25]PSP!$AB:$AB)</f>
        <v>0</v>
      </c>
      <c r="AC556" s="27">
        <f>_xlfn.XLOOKUP($C556,[25]PSP!$C:$C,[25]PSP!$AC:$AC)</f>
        <v>10.62</v>
      </c>
      <c r="AD556" s="28">
        <f t="shared" si="1979"/>
        <v>0</v>
      </c>
      <c r="AE556" s="29"/>
      <c r="AF556" s="54">
        <f>_xlfn.XLOOKUP($C556,[25]PSP!$C:$C,[25]PSP!$AF:$AF)</f>
        <v>0</v>
      </c>
      <c r="AG556" s="27">
        <f>_xlfn.XLOOKUP($C556,[25]PSP!$C:$C,[25]PSP!$AG:$AG)</f>
        <v>10.62</v>
      </c>
      <c r="AH556" s="28">
        <f t="shared" si="1980"/>
        <v>0</v>
      </c>
      <c r="AI556" s="29"/>
      <c r="AJ556" s="54">
        <f>_xlfn.XLOOKUP($C556,[25]PSP!$C:$C,[25]PSP!$AJ:$AJ)</f>
        <v>0</v>
      </c>
      <c r="AK556" s="27">
        <f>_xlfn.XLOOKUP($C556,[25]PSP!$C:$C,[25]PSP!$AK:$AK)</f>
        <v>10.62</v>
      </c>
      <c r="AL556" s="28">
        <f t="shared" si="1981"/>
        <v>0</v>
      </c>
      <c r="AM556" s="29"/>
      <c r="AN556" s="54">
        <f>_xlfn.XLOOKUP($C556,[25]PSP!$C:$C,[25]PSP!$AN:$AN)</f>
        <v>0</v>
      </c>
      <c r="AO556" s="27">
        <f>_xlfn.XLOOKUP($C556,[25]PSP!$C:$C,[25]PSP!$AO:$AO)</f>
        <v>10.62</v>
      </c>
      <c r="AP556" s="28">
        <f t="shared" si="1982"/>
        <v>0</v>
      </c>
      <c r="AQ556" s="29"/>
      <c r="AR556" s="54">
        <f>_xlfn.XLOOKUP($C556,[25]PSP!$C:$C,[25]PSP!$AR:$AR)</f>
        <v>0</v>
      </c>
      <c r="AS556" s="27">
        <f>_xlfn.XLOOKUP($C556,[25]PSP!$C:$C,[25]PSP!$AS:$AS)</f>
        <v>10.62</v>
      </c>
      <c r="AT556" s="28">
        <f t="shared" si="1983"/>
        <v>0</v>
      </c>
      <c r="AU556" s="29"/>
      <c r="AV556" s="54">
        <f>_xlfn.XLOOKUP($C556,[25]PSP!$C:$C,[25]PSP!$AV:$AV)</f>
        <v>0</v>
      </c>
      <c r="AW556" s="27">
        <f>_xlfn.XLOOKUP($C556,[25]PSP!$C:$C,[25]PSP!$AW:$AW)</f>
        <v>10.62</v>
      </c>
      <c r="AX556" s="28">
        <f t="shared" si="1984"/>
        <v>0</v>
      </c>
      <c r="AY556" s="29"/>
      <c r="AZ556" s="54">
        <f>_xlfn.XLOOKUP($C556,[25]PSP!$C:$C,[25]PSP!$AZ:$AZ)</f>
        <v>0</v>
      </c>
      <c r="BA556" s="27">
        <f>_xlfn.XLOOKUP($C556,[25]PSP!$C:$C,[25]PSP!$BA:$BA)</f>
        <v>10.62</v>
      </c>
      <c r="BB556" s="28">
        <f t="shared" si="1985"/>
        <v>0</v>
      </c>
      <c r="BC556" s="29"/>
      <c r="BD556" s="54">
        <f>_xlfn.XLOOKUP($C556,[25]PSP!$C:$C,[25]PSP!$BD:$BD)</f>
        <v>0</v>
      </c>
      <c r="BE556" s="27">
        <f>_xlfn.XLOOKUP($C556,[25]PSP!$C:$C,[25]PSP!$BE:$BE)</f>
        <v>10.62</v>
      </c>
      <c r="BF556" s="28">
        <f t="shared" si="1986"/>
        <v>0</v>
      </c>
      <c r="BG556" s="29"/>
      <c r="BH556" s="54">
        <f>_xlfn.XLOOKUP($C556,[25]PSP!$C:$C,[25]PSP!$BH:$BH)</f>
        <v>0</v>
      </c>
      <c r="BI556" s="27">
        <f>_xlfn.XLOOKUP($C556,[25]PSP!$C:$C,[25]PSP!$BI:$BI)</f>
        <v>10.62</v>
      </c>
      <c r="BJ556" s="28">
        <f t="shared" si="1987"/>
        <v>0</v>
      </c>
      <c r="BK556" s="29"/>
      <c r="BL556" s="54">
        <f>_xlfn.XLOOKUP($C556,[25]PSP!$C:$C,[25]PSP!$BL:$BL)</f>
        <v>0</v>
      </c>
      <c r="BM556" s="27">
        <f>_xlfn.XLOOKUP($C556,[25]PSP!$C:$C,[25]PSP!$BM:$BM)</f>
        <v>10.62</v>
      </c>
      <c r="BN556" s="28">
        <f t="shared" si="1988"/>
        <v>0</v>
      </c>
      <c r="BO556" s="29"/>
      <c r="BP556" s="54">
        <f>_xlfn.XLOOKUP($C556,[25]PSP!$C:$C,[25]PSP!$BP:$BP)</f>
        <v>0</v>
      </c>
      <c r="BQ556" s="27">
        <f>_xlfn.XLOOKUP($C556,[25]PSP!$C:$C,[25]PSP!$BQ:$BQ)</f>
        <v>10.62</v>
      </c>
      <c r="BR556" s="28">
        <f t="shared" si="1989"/>
        <v>0</v>
      </c>
      <c r="BS556" s="29"/>
      <c r="BT556" s="54">
        <f>_xlfn.XLOOKUP($C556,[25]PSP!$C:$C,[25]PSP!$BT:$BT)</f>
        <v>0</v>
      </c>
      <c r="BU556" s="27">
        <f>_xlfn.XLOOKUP($C556,[25]PSP!$C:$C,[25]PSP!$BU:$BU)</f>
        <v>10.62</v>
      </c>
      <c r="BV556" s="28">
        <f t="shared" si="1990"/>
        <v>0</v>
      </c>
      <c r="BW556" s="29"/>
      <c r="BX556" s="54">
        <f>_xlfn.XLOOKUP($C556,[25]PSP!$C:$C,[25]PSP!$BX:$BX)</f>
        <v>0</v>
      </c>
      <c r="BY556" s="27">
        <f>_xlfn.XLOOKUP($C556,[25]PSP!$C:$C,[25]PSP!$BY:$BY)</f>
        <v>10.62</v>
      </c>
      <c r="BZ556" s="28">
        <f t="shared" si="1991"/>
        <v>0</v>
      </c>
      <c r="CA556" s="29"/>
      <c r="CB556" s="54">
        <f>_xlfn.XLOOKUP($C556,[25]PSP!$C:$C,[25]PSP!$CB:$CB)</f>
        <v>0</v>
      </c>
      <c r="CC556" s="27">
        <f>_xlfn.XLOOKUP($C556,[25]PSP!$C:$C,[25]PSP!$CC:$CC)</f>
        <v>10.62</v>
      </c>
      <c r="CD556" s="28">
        <f t="shared" si="1992"/>
        <v>0</v>
      </c>
      <c r="CE556" s="29"/>
      <c r="CF556" s="54">
        <f>_xlfn.XLOOKUP($C556,[25]PSP!$C:$C,[25]PSP!$CF:$CF)</f>
        <v>0</v>
      </c>
      <c r="CG556" s="27">
        <f>_xlfn.XLOOKUP($C556,[25]PSP!$C:$C,[25]PSP!$CG:$CG)</f>
        <v>10.62</v>
      </c>
      <c r="CH556" s="28">
        <f t="shared" si="1993"/>
        <v>0</v>
      </c>
      <c r="CI556" s="29"/>
      <c r="CJ556" s="54">
        <f>_xlfn.XLOOKUP($C556,[25]PSP!$C:$C,[25]PSP!$CJ:$CJ)</f>
        <v>0</v>
      </c>
      <c r="CK556" s="27">
        <f>_xlfn.XLOOKUP($C556,[25]PSP!$C:$C,[25]PSP!$CK:$CK)</f>
        <v>10.62</v>
      </c>
      <c r="CL556" s="28">
        <f t="shared" si="1994"/>
        <v>0</v>
      </c>
      <c r="CM556" s="29"/>
      <c r="CN556" s="54">
        <f>_xlfn.XLOOKUP($C556,[25]PSP!$C:$C,[25]PSP!$CN:$CN)</f>
        <v>0</v>
      </c>
      <c r="CO556" s="27">
        <f>_xlfn.XLOOKUP($C556,[25]PSP!$C:$C,[25]PSP!$CO:$CO)</f>
        <v>10.62</v>
      </c>
      <c r="CP556" s="28">
        <f t="shared" si="1995"/>
        <v>0</v>
      </c>
      <c r="CQ556" s="29"/>
      <c r="CR556" s="54">
        <f>_xlfn.XLOOKUP($C556,[25]PSP!$C:$C,[25]PSP!$CR:$CR)</f>
        <v>0</v>
      </c>
      <c r="CS556" s="27">
        <f>_xlfn.XLOOKUP($C556,[25]PSP!$C:$C,[25]PSP!$CS:$CS)</f>
        <v>10.62</v>
      </c>
      <c r="CT556" s="28">
        <f t="shared" si="1996"/>
        <v>0</v>
      </c>
      <c r="CU556" s="29"/>
      <c r="CV556" s="54">
        <f>_xlfn.XLOOKUP($C556,[25]PSP!$C:$C,[25]PSP!$CV:$CV)</f>
        <v>0</v>
      </c>
      <c r="CW556" s="27">
        <f>_xlfn.XLOOKUP($C556,[25]PSP!$C:$C,[25]PSP!$CW:$CW)</f>
        <v>10.62</v>
      </c>
      <c r="CX556" s="28">
        <f t="shared" si="1997"/>
        <v>0</v>
      </c>
      <c r="CY556" s="29"/>
      <c r="CZ556" s="54">
        <f>_xlfn.XLOOKUP($C556,[25]PSP!$C:$C,[25]PSP!$CZ:$CZ)</f>
        <v>0</v>
      </c>
      <c r="DA556" s="27">
        <f>_xlfn.XLOOKUP($C556,[25]PSP!$C:$C,[25]PSP!$DA:$DA)</f>
        <v>10.62</v>
      </c>
      <c r="DB556" s="28">
        <f t="shared" si="1998"/>
        <v>0</v>
      </c>
      <c r="DC556" s="29"/>
      <c r="DD556" s="54">
        <f>_xlfn.XLOOKUP($C556,[25]PSP!$C:$C,[25]PSP!$DD:$DD)</f>
        <v>0</v>
      </c>
      <c r="DE556" s="27">
        <f>_xlfn.XLOOKUP($C556,[25]PSP!$C:$C,[25]PSP!$DE:$DE)</f>
        <v>10.62</v>
      </c>
      <c r="DF556" s="28">
        <f t="shared" si="1999"/>
        <v>0</v>
      </c>
      <c r="DG556" s="29"/>
      <c r="DH556" s="54">
        <f>_xlfn.XLOOKUP($C556,[25]PSP!$C:$C,[25]PSP!$DH:$DH)</f>
        <v>0</v>
      </c>
      <c r="DI556" s="27">
        <f>_xlfn.XLOOKUP($C556,[25]PSP!$C:$C,[25]PSP!$DI:$DI)</f>
        <v>10.62</v>
      </c>
      <c r="DJ556" s="28">
        <f t="shared" si="2000"/>
        <v>0</v>
      </c>
      <c r="DK556" s="29"/>
      <c r="DL556" s="54">
        <f>_xlfn.XLOOKUP($C556,[25]PSP!$C:$C,[25]PSP!$DL:$DL)</f>
        <v>0</v>
      </c>
      <c r="DM556" s="27">
        <f>_xlfn.XLOOKUP($C556,[25]PSP!$C:$C,[25]PSP!$DM:$DM)</f>
        <v>10.62</v>
      </c>
      <c r="DN556" s="28">
        <f t="shared" si="2001"/>
        <v>0</v>
      </c>
      <c r="DO556" s="29"/>
      <c r="DP556" s="54">
        <f>_xlfn.XLOOKUP($C556,[25]PSP!$C:$C,[25]PSP!$DP:$DP)</f>
        <v>0</v>
      </c>
      <c r="DQ556" s="27">
        <f>_xlfn.XLOOKUP($C556,[25]PSP!$C:$C,[25]PSP!$DQ:$DQ)</f>
        <v>10.62</v>
      </c>
      <c r="DR556" s="28">
        <f t="shared" si="2002"/>
        <v>0</v>
      </c>
      <c r="DS556" s="29"/>
      <c r="DT556" s="54">
        <f>_xlfn.XLOOKUP($C556,[25]PSP!$C:$C,[25]PSP!$DT:$DT)</f>
        <v>0</v>
      </c>
      <c r="DU556" s="27">
        <f>_xlfn.XLOOKUP($C556,[25]PSP!$C:$C,[25]PSP!$DU:$DU)</f>
        <v>10.62</v>
      </c>
      <c r="DV556" s="28">
        <f t="shared" si="2003"/>
        <v>0</v>
      </c>
      <c r="DW556" s="29"/>
      <c r="DX556" s="54">
        <f>_xlfn.XLOOKUP($C556,[25]PSP!$C:$C,[25]PSP!$DX:$DX)</f>
        <v>0</v>
      </c>
      <c r="DY556" s="27">
        <f>_xlfn.XLOOKUP($C556,[25]PSP!$C:$C,[25]PSP!$DY:$DY)</f>
        <v>10.62</v>
      </c>
      <c r="DZ556" s="28">
        <f t="shared" si="2004"/>
        <v>0</v>
      </c>
      <c r="EA556" s="29"/>
      <c r="EB556" s="54">
        <f>_xlfn.XLOOKUP($C556,[25]PSP!$C:$C,[25]PSP!$EB:$EB)</f>
        <v>0</v>
      </c>
      <c r="EC556" s="27">
        <f>_xlfn.XLOOKUP($C556,[25]PSP!$C:$C,[25]PSP!$EC:$EC)</f>
        <v>10.62</v>
      </c>
      <c r="ED556" s="28">
        <f t="shared" si="2005"/>
        <v>0</v>
      </c>
      <c r="EE556" s="29"/>
      <c r="EF556" s="54">
        <f>_xlfn.XLOOKUP($C556,[25]PSP!$C:$C,[25]PSP!$EF:$EF)</f>
        <v>0</v>
      </c>
      <c r="EG556" s="27">
        <f>_xlfn.XLOOKUP($C556,[25]PSP!$C:$C,[25]PSP!$EG:$EG)</f>
        <v>10.62</v>
      </c>
      <c r="EH556" s="28">
        <f t="shared" si="2006"/>
        <v>0</v>
      </c>
      <c r="EI556" s="29"/>
      <c r="EJ556" s="54">
        <f>_xlfn.XLOOKUP($C556,[25]PSP!$C:$C,[25]PSP!$EJ:$EJ)</f>
        <v>0</v>
      </c>
      <c r="EK556" s="27">
        <f>_xlfn.XLOOKUP($C556,[25]PSP!$C:$C,[25]PSP!$EK:$EK)</f>
        <v>10.62</v>
      </c>
      <c r="EL556" s="28">
        <f t="shared" si="2007"/>
        <v>0</v>
      </c>
      <c r="EM556" s="29"/>
      <c r="EN556" s="108"/>
      <c r="EO556" s="29">
        <f t="shared" si="1973"/>
        <v>0</v>
      </c>
      <c r="EP556" s="29">
        <f t="shared" si="1937"/>
        <v>0</v>
      </c>
      <c r="EQ556" s="4" t="b">
        <f t="shared" si="1972"/>
        <v>1</v>
      </c>
      <c r="ES556" s="118">
        <f t="shared" si="2008"/>
        <v>1.1767000000000001</v>
      </c>
    </row>
    <row r="557" spans="3:149" ht="14.25" x14ac:dyDescent="0.25">
      <c r="C557" s="24" t="s">
        <v>476</v>
      </c>
      <c r="D557" s="43" t="str">
        <f>_xlfn.XLOOKUP($C557,[25]PSP!$C:$C,[25]PSP!$D:$D)</f>
        <v>ED-49497</v>
      </c>
      <c r="E557" s="24" t="str">
        <f>_xlfn.XLOOKUP($C557,[25]PSP!$C:$C,[25]PSP!$E:$E)</f>
        <v>DER/MG</v>
      </c>
      <c r="F557" s="25" t="str">
        <f>_xlfn.XLOOKUP($C557,[25]PSP!$C:$C,[25]PSP!$F:$F)</f>
        <v>POSTE TELECÔNICO RETO, H = 9,00 M EM AÇO GALVANIZADO ,  (LIVRE)</v>
      </c>
      <c r="G557" s="26" t="str">
        <f>_xlfn.XLOOKUP($C557,[25]PSP!$C:$C,[25]PSP!$G:$G)</f>
        <v>UN</v>
      </c>
      <c r="H557" s="53">
        <f>_xlfn.XLOOKUP($C557,[25]PSP!$C:$C,[25]PSP!$H:$H)</f>
        <v>0</v>
      </c>
      <c r="I557" s="28">
        <f>_xlfn.XLOOKUP($C557,[25]PSP!$C:$C,[25]PSP!$I:$I)</f>
        <v>0</v>
      </c>
      <c r="J557" s="28">
        <f t="shared" si="1974"/>
        <v>0</v>
      </c>
      <c r="K557" s="29"/>
      <c r="L557" s="54">
        <f>_xlfn.XLOOKUP($C557,[25]PSP!$C:$C,[25]PSP!$L:$L)</f>
        <v>0</v>
      </c>
      <c r="M557" s="27">
        <f>_xlfn.XLOOKUP($C557,[25]PSP!$C:$C,[25]PSP!$M:$M)</f>
        <v>1652.72</v>
      </c>
      <c r="N557" s="28">
        <f t="shared" si="1975"/>
        <v>0</v>
      </c>
      <c r="O557" s="29"/>
      <c r="P557" s="54">
        <f>_xlfn.XLOOKUP($C557,[25]PSP!$C:$C,[25]PSP!$P:$P)</f>
        <v>0</v>
      </c>
      <c r="Q557" s="27">
        <f>_xlfn.XLOOKUP($C557,[25]PSP!$C:$C,[25]PSP!$Q:$Q)</f>
        <v>1652.72</v>
      </c>
      <c r="R557" s="28">
        <f t="shared" si="1976"/>
        <v>0</v>
      </c>
      <c r="S557" s="29"/>
      <c r="T557" s="54">
        <f>_xlfn.XLOOKUP($C557,[25]PSP!$C:$C,[25]PSP!$T:$T)</f>
        <v>0</v>
      </c>
      <c r="U557" s="27">
        <f>_xlfn.XLOOKUP($C557,[25]PSP!$C:$C,[25]PSP!$U:$U)</f>
        <v>1652.72</v>
      </c>
      <c r="V557" s="28">
        <f t="shared" si="1977"/>
        <v>0</v>
      </c>
      <c r="W557" s="29"/>
      <c r="X557" s="54">
        <f>_xlfn.XLOOKUP($C557,[25]PSP!$C:$C,[25]PSP!$X:$X)</f>
        <v>0</v>
      </c>
      <c r="Y557" s="27">
        <f>_xlfn.XLOOKUP($C557,[25]PSP!$C:$C,[25]PSP!$Y:$Y)</f>
        <v>1652.72</v>
      </c>
      <c r="Z557" s="28">
        <f t="shared" si="1978"/>
        <v>0</v>
      </c>
      <c r="AA557" s="29"/>
      <c r="AB557" s="54">
        <f>_xlfn.XLOOKUP($C557,[25]PSP!$C:$C,[25]PSP!$AB:$AB)</f>
        <v>0</v>
      </c>
      <c r="AC557" s="27">
        <f>_xlfn.XLOOKUP($C557,[25]PSP!$C:$C,[25]PSP!$AC:$AC)</f>
        <v>1652.72</v>
      </c>
      <c r="AD557" s="28">
        <f t="shared" si="1979"/>
        <v>0</v>
      </c>
      <c r="AE557" s="29"/>
      <c r="AF557" s="54">
        <f>_xlfn.XLOOKUP($C557,[25]PSP!$C:$C,[25]PSP!$AF:$AF)</f>
        <v>0</v>
      </c>
      <c r="AG557" s="27">
        <f>_xlfn.XLOOKUP($C557,[25]PSP!$C:$C,[25]PSP!$AG:$AG)</f>
        <v>1652.72</v>
      </c>
      <c r="AH557" s="28">
        <f t="shared" si="1980"/>
        <v>0</v>
      </c>
      <c r="AI557" s="29"/>
      <c r="AJ557" s="54">
        <f>_xlfn.XLOOKUP($C557,[25]PSP!$C:$C,[25]PSP!$AJ:$AJ)</f>
        <v>0</v>
      </c>
      <c r="AK557" s="27">
        <f>_xlfn.XLOOKUP($C557,[25]PSP!$C:$C,[25]PSP!$AK:$AK)</f>
        <v>1652.72</v>
      </c>
      <c r="AL557" s="28">
        <f t="shared" si="1981"/>
        <v>0</v>
      </c>
      <c r="AM557" s="29"/>
      <c r="AN557" s="54">
        <f>_xlfn.XLOOKUP($C557,[25]PSP!$C:$C,[25]PSP!$AN:$AN)</f>
        <v>0</v>
      </c>
      <c r="AO557" s="27">
        <f>_xlfn.XLOOKUP($C557,[25]PSP!$C:$C,[25]PSP!$AO:$AO)</f>
        <v>1652.72</v>
      </c>
      <c r="AP557" s="28">
        <f t="shared" si="1982"/>
        <v>0</v>
      </c>
      <c r="AQ557" s="29"/>
      <c r="AR557" s="54">
        <f>_xlfn.XLOOKUP($C557,[25]PSP!$C:$C,[25]PSP!$AR:$AR)</f>
        <v>0</v>
      </c>
      <c r="AS557" s="27">
        <f>_xlfn.XLOOKUP($C557,[25]PSP!$C:$C,[25]PSP!$AS:$AS)</f>
        <v>1652.72</v>
      </c>
      <c r="AT557" s="28">
        <f t="shared" si="1983"/>
        <v>0</v>
      </c>
      <c r="AU557" s="29"/>
      <c r="AV557" s="54">
        <f>_xlfn.XLOOKUP($C557,[25]PSP!$C:$C,[25]PSP!$AV:$AV)</f>
        <v>0</v>
      </c>
      <c r="AW557" s="27">
        <f>_xlfn.XLOOKUP($C557,[25]PSP!$C:$C,[25]PSP!$AW:$AW)</f>
        <v>1652.72</v>
      </c>
      <c r="AX557" s="28">
        <f t="shared" si="1984"/>
        <v>0</v>
      </c>
      <c r="AY557" s="29"/>
      <c r="AZ557" s="54">
        <f>_xlfn.XLOOKUP($C557,[25]PSP!$C:$C,[25]PSP!$AZ:$AZ)</f>
        <v>0</v>
      </c>
      <c r="BA557" s="27">
        <f>_xlfn.XLOOKUP($C557,[25]PSP!$C:$C,[25]PSP!$BA:$BA)</f>
        <v>1652.72</v>
      </c>
      <c r="BB557" s="28">
        <f t="shared" si="1985"/>
        <v>0</v>
      </c>
      <c r="BC557" s="29"/>
      <c r="BD557" s="54">
        <f>_xlfn.XLOOKUP($C557,[25]PSP!$C:$C,[25]PSP!$BD:$BD)</f>
        <v>0</v>
      </c>
      <c r="BE557" s="27">
        <f>_xlfn.XLOOKUP($C557,[25]PSP!$C:$C,[25]PSP!$BE:$BE)</f>
        <v>1652.72</v>
      </c>
      <c r="BF557" s="28">
        <f t="shared" si="1986"/>
        <v>0</v>
      </c>
      <c r="BG557" s="29"/>
      <c r="BH557" s="54">
        <f>_xlfn.XLOOKUP($C557,[25]PSP!$C:$C,[25]PSP!$BH:$BH)</f>
        <v>0</v>
      </c>
      <c r="BI557" s="27">
        <f>_xlfn.XLOOKUP($C557,[25]PSP!$C:$C,[25]PSP!$BI:$BI)</f>
        <v>1652.72</v>
      </c>
      <c r="BJ557" s="28">
        <f t="shared" si="1987"/>
        <v>0</v>
      </c>
      <c r="BK557" s="29"/>
      <c r="BL557" s="54">
        <f>_xlfn.XLOOKUP($C557,[25]PSP!$C:$C,[25]PSP!$BL:$BL)</f>
        <v>0</v>
      </c>
      <c r="BM557" s="27">
        <f>_xlfn.XLOOKUP($C557,[25]PSP!$C:$C,[25]PSP!$BM:$BM)</f>
        <v>1652.72</v>
      </c>
      <c r="BN557" s="28">
        <f t="shared" si="1988"/>
        <v>0</v>
      </c>
      <c r="BO557" s="29"/>
      <c r="BP557" s="54">
        <f>_xlfn.XLOOKUP($C557,[25]PSP!$C:$C,[25]PSP!$BP:$BP)</f>
        <v>0</v>
      </c>
      <c r="BQ557" s="27">
        <f>_xlfn.XLOOKUP($C557,[25]PSP!$C:$C,[25]PSP!$BQ:$BQ)</f>
        <v>1652.72</v>
      </c>
      <c r="BR557" s="28">
        <f t="shared" si="1989"/>
        <v>0</v>
      </c>
      <c r="BS557" s="29"/>
      <c r="BT557" s="54">
        <f>_xlfn.XLOOKUP($C557,[25]PSP!$C:$C,[25]PSP!$BT:$BT)</f>
        <v>0</v>
      </c>
      <c r="BU557" s="27">
        <f>_xlfn.XLOOKUP($C557,[25]PSP!$C:$C,[25]PSP!$BU:$BU)</f>
        <v>1652.72</v>
      </c>
      <c r="BV557" s="28">
        <f t="shared" si="1990"/>
        <v>0</v>
      </c>
      <c r="BW557" s="29"/>
      <c r="BX557" s="54">
        <f>_xlfn.XLOOKUP($C557,[25]PSP!$C:$C,[25]PSP!$BX:$BX)</f>
        <v>0</v>
      </c>
      <c r="BY557" s="27">
        <f>_xlfn.XLOOKUP($C557,[25]PSP!$C:$C,[25]PSP!$BY:$BY)</f>
        <v>1652.72</v>
      </c>
      <c r="BZ557" s="28">
        <f t="shared" si="1991"/>
        <v>0</v>
      </c>
      <c r="CA557" s="29"/>
      <c r="CB557" s="54">
        <f>_xlfn.XLOOKUP($C557,[25]PSP!$C:$C,[25]PSP!$CB:$CB)</f>
        <v>0</v>
      </c>
      <c r="CC557" s="27">
        <f>_xlfn.XLOOKUP($C557,[25]PSP!$C:$C,[25]PSP!$CC:$CC)</f>
        <v>1652.72</v>
      </c>
      <c r="CD557" s="28">
        <f t="shared" si="1992"/>
        <v>0</v>
      </c>
      <c r="CE557" s="29"/>
      <c r="CF557" s="54">
        <f>_xlfn.XLOOKUP($C557,[25]PSP!$C:$C,[25]PSP!$CF:$CF)</f>
        <v>0</v>
      </c>
      <c r="CG557" s="27">
        <f>_xlfn.XLOOKUP($C557,[25]PSP!$C:$C,[25]PSP!$CG:$CG)</f>
        <v>1652.72</v>
      </c>
      <c r="CH557" s="28">
        <f t="shared" si="1993"/>
        <v>0</v>
      </c>
      <c r="CI557" s="29"/>
      <c r="CJ557" s="54">
        <f>_xlfn.XLOOKUP($C557,[25]PSP!$C:$C,[25]PSP!$CJ:$CJ)</f>
        <v>0</v>
      </c>
      <c r="CK557" s="27">
        <f>_xlfn.XLOOKUP($C557,[25]PSP!$C:$C,[25]PSP!$CK:$CK)</f>
        <v>1652.72</v>
      </c>
      <c r="CL557" s="28">
        <f t="shared" si="1994"/>
        <v>0</v>
      </c>
      <c r="CM557" s="29"/>
      <c r="CN557" s="54">
        <f>_xlfn.XLOOKUP($C557,[25]PSP!$C:$C,[25]PSP!$CN:$CN)</f>
        <v>0</v>
      </c>
      <c r="CO557" s="27">
        <f>_xlfn.XLOOKUP($C557,[25]PSP!$C:$C,[25]PSP!$CO:$CO)</f>
        <v>1652.72</v>
      </c>
      <c r="CP557" s="28">
        <f t="shared" si="1995"/>
        <v>0</v>
      </c>
      <c r="CQ557" s="29"/>
      <c r="CR557" s="54">
        <f>_xlfn.XLOOKUP($C557,[25]PSP!$C:$C,[25]PSP!$CR:$CR)</f>
        <v>0</v>
      </c>
      <c r="CS557" s="27">
        <f>_xlfn.XLOOKUP($C557,[25]PSP!$C:$C,[25]PSP!$CS:$CS)</f>
        <v>1652.72</v>
      </c>
      <c r="CT557" s="28">
        <f t="shared" si="1996"/>
        <v>0</v>
      </c>
      <c r="CU557" s="29"/>
      <c r="CV557" s="54">
        <f>_xlfn.XLOOKUP($C557,[25]PSP!$C:$C,[25]PSP!$CV:$CV)</f>
        <v>0</v>
      </c>
      <c r="CW557" s="27">
        <f>_xlfn.XLOOKUP($C557,[25]PSP!$C:$C,[25]PSP!$CW:$CW)</f>
        <v>1652.72</v>
      </c>
      <c r="CX557" s="28">
        <f t="shared" si="1997"/>
        <v>0</v>
      </c>
      <c r="CY557" s="29"/>
      <c r="CZ557" s="54">
        <f>_xlfn.XLOOKUP($C557,[25]PSP!$C:$C,[25]PSP!$CZ:$CZ)</f>
        <v>0</v>
      </c>
      <c r="DA557" s="27">
        <f>_xlfn.XLOOKUP($C557,[25]PSP!$C:$C,[25]PSP!$DA:$DA)</f>
        <v>1652.72</v>
      </c>
      <c r="DB557" s="28">
        <f t="shared" si="1998"/>
        <v>0</v>
      </c>
      <c r="DC557" s="29"/>
      <c r="DD557" s="54">
        <f>_xlfn.XLOOKUP($C557,[25]PSP!$C:$C,[25]PSP!$DD:$DD)</f>
        <v>0</v>
      </c>
      <c r="DE557" s="27">
        <f>_xlfn.XLOOKUP($C557,[25]PSP!$C:$C,[25]PSP!$DE:$DE)</f>
        <v>1652.72</v>
      </c>
      <c r="DF557" s="28">
        <f t="shared" si="1999"/>
        <v>0</v>
      </c>
      <c r="DG557" s="29"/>
      <c r="DH557" s="54">
        <f>_xlfn.XLOOKUP($C557,[25]PSP!$C:$C,[25]PSP!$DH:$DH)</f>
        <v>0</v>
      </c>
      <c r="DI557" s="27">
        <f>_xlfn.XLOOKUP($C557,[25]PSP!$C:$C,[25]PSP!$DI:$DI)</f>
        <v>1652.72</v>
      </c>
      <c r="DJ557" s="28">
        <f t="shared" si="2000"/>
        <v>0</v>
      </c>
      <c r="DK557" s="29"/>
      <c r="DL557" s="54">
        <f>_xlfn.XLOOKUP($C557,[25]PSP!$C:$C,[25]PSP!$DL:$DL)</f>
        <v>0</v>
      </c>
      <c r="DM557" s="27">
        <f>_xlfn.XLOOKUP($C557,[25]PSP!$C:$C,[25]PSP!$DM:$DM)</f>
        <v>1652.72</v>
      </c>
      <c r="DN557" s="28">
        <f t="shared" si="2001"/>
        <v>0</v>
      </c>
      <c r="DO557" s="29"/>
      <c r="DP557" s="54">
        <f>_xlfn.XLOOKUP($C557,[25]PSP!$C:$C,[25]PSP!$DP:$DP)</f>
        <v>0</v>
      </c>
      <c r="DQ557" s="27">
        <f>_xlfn.XLOOKUP($C557,[25]PSP!$C:$C,[25]PSP!$DQ:$DQ)</f>
        <v>1652.72</v>
      </c>
      <c r="DR557" s="28">
        <f t="shared" si="2002"/>
        <v>0</v>
      </c>
      <c r="DS557" s="29"/>
      <c r="DT557" s="54">
        <f>_xlfn.XLOOKUP($C557,[25]PSP!$C:$C,[25]PSP!$DT:$DT)</f>
        <v>0</v>
      </c>
      <c r="DU557" s="27">
        <f>_xlfn.XLOOKUP($C557,[25]PSP!$C:$C,[25]PSP!$DU:$DU)</f>
        <v>1652.72</v>
      </c>
      <c r="DV557" s="28">
        <f t="shared" si="2003"/>
        <v>0</v>
      </c>
      <c r="DW557" s="29"/>
      <c r="DX557" s="54">
        <f>_xlfn.XLOOKUP($C557,[25]PSP!$C:$C,[25]PSP!$DX:$DX)</f>
        <v>0</v>
      </c>
      <c r="DY557" s="27">
        <f>_xlfn.XLOOKUP($C557,[25]PSP!$C:$C,[25]PSP!$DY:$DY)</f>
        <v>1652.72</v>
      </c>
      <c r="DZ557" s="28">
        <f t="shared" si="2004"/>
        <v>0</v>
      </c>
      <c r="EA557" s="29"/>
      <c r="EB557" s="54">
        <f>_xlfn.XLOOKUP($C557,[25]PSP!$C:$C,[25]PSP!$EB:$EB)</f>
        <v>0</v>
      </c>
      <c r="EC557" s="27">
        <f>_xlfn.XLOOKUP($C557,[25]PSP!$C:$C,[25]PSP!$EC:$EC)</f>
        <v>1652.72</v>
      </c>
      <c r="ED557" s="28">
        <f t="shared" si="2005"/>
        <v>0</v>
      </c>
      <c r="EE557" s="29"/>
      <c r="EF557" s="54">
        <f>_xlfn.XLOOKUP($C557,[25]PSP!$C:$C,[25]PSP!$EF:$EF)</f>
        <v>0</v>
      </c>
      <c r="EG557" s="27">
        <f>_xlfn.XLOOKUP($C557,[25]PSP!$C:$C,[25]PSP!$EG:$EG)</f>
        <v>1652.72</v>
      </c>
      <c r="EH557" s="28">
        <f t="shared" si="2006"/>
        <v>0</v>
      </c>
      <c r="EI557" s="29"/>
      <c r="EJ557" s="54">
        <f>_xlfn.XLOOKUP($C557,[25]PSP!$C:$C,[25]PSP!$EJ:$EJ)</f>
        <v>0</v>
      </c>
      <c r="EK557" s="27">
        <f>_xlfn.XLOOKUP($C557,[25]PSP!$C:$C,[25]PSP!$EK:$EK)</f>
        <v>1652.72</v>
      </c>
      <c r="EL557" s="28">
        <f t="shared" si="2007"/>
        <v>0</v>
      </c>
      <c r="EM557" s="29"/>
      <c r="EN557" s="108"/>
      <c r="EO557" s="29">
        <f t="shared" si="1973"/>
        <v>0</v>
      </c>
      <c r="EP557" s="29">
        <f t="shared" si="1937"/>
        <v>0</v>
      </c>
      <c r="EQ557" s="4" t="b">
        <f t="shared" si="1972"/>
        <v>1</v>
      </c>
      <c r="ES557" s="118">
        <f t="shared" si="2008"/>
        <v>1.1767000000000001</v>
      </c>
    </row>
    <row r="558" spans="3:149" ht="21" x14ac:dyDescent="0.25">
      <c r="C558" s="24" t="s">
        <v>477</v>
      </c>
      <c r="D558" s="43" t="str">
        <f>_xlfn.XLOOKUP($C558,[25]PSP!$C:$C,[25]PSP!$D:$D)</f>
        <v>COMP_24003</v>
      </c>
      <c r="E558" s="24" t="str">
        <f>_xlfn.XLOOKUP($C558,[25]PSP!$C:$C,[25]PSP!$E:$E)</f>
        <v>COMPOSIÇÃO</v>
      </c>
      <c r="F558" s="25" t="str">
        <f>_xlfn.XLOOKUP($C558,[25]PSP!$C:$C,[25]PSP!$F:$F)</f>
        <v>ENTRADA DE ENERGIA ELÉTRICA, AÉREA, TRIFÁSICA, COM CAIXA DE EMBUTIR, CABO DE 35 MM2 E DISJUNTOR DIN 50A, INCLUSO O POSTE DE CONCRETO</v>
      </c>
      <c r="G558" s="26" t="str">
        <f>_xlfn.XLOOKUP($C558,[25]PSP!$C:$C,[25]PSP!$G:$G)</f>
        <v>UN</v>
      </c>
      <c r="H558" s="53">
        <f>_xlfn.XLOOKUP($C558,[25]PSP!$C:$C,[25]PSP!$H:$H)</f>
        <v>0</v>
      </c>
      <c r="I558" s="28">
        <f>_xlfn.XLOOKUP($C558,[25]PSP!$C:$C,[25]PSP!$I:$I)</f>
        <v>0</v>
      </c>
      <c r="J558" s="28">
        <f t="shared" si="1974"/>
        <v>0</v>
      </c>
      <c r="K558" s="29"/>
      <c r="L558" s="54">
        <f>_xlfn.XLOOKUP($C558,[25]PSP!$C:$C,[25]PSP!$L:$L)</f>
        <v>0</v>
      </c>
      <c r="M558" s="27">
        <f>_xlfn.XLOOKUP($C558,[25]PSP!$C:$C,[25]PSP!$M:$M)</f>
        <v>2667.48</v>
      </c>
      <c r="N558" s="28">
        <f t="shared" si="1975"/>
        <v>0</v>
      </c>
      <c r="O558" s="29"/>
      <c r="P558" s="54">
        <f>_xlfn.XLOOKUP($C558,[25]PSP!$C:$C,[25]PSP!$P:$P)</f>
        <v>0</v>
      </c>
      <c r="Q558" s="27">
        <f>_xlfn.XLOOKUP($C558,[25]PSP!$C:$C,[25]PSP!$Q:$Q)</f>
        <v>2667.48</v>
      </c>
      <c r="R558" s="28">
        <f t="shared" si="1976"/>
        <v>0</v>
      </c>
      <c r="S558" s="29"/>
      <c r="T558" s="54">
        <f>_xlfn.XLOOKUP($C558,[25]PSP!$C:$C,[25]PSP!$T:$T)</f>
        <v>0</v>
      </c>
      <c r="U558" s="27">
        <f>_xlfn.XLOOKUP($C558,[25]PSP!$C:$C,[25]PSP!$U:$U)</f>
        <v>2667.48</v>
      </c>
      <c r="V558" s="28">
        <f t="shared" si="1977"/>
        <v>0</v>
      </c>
      <c r="W558" s="29"/>
      <c r="X558" s="54">
        <f>_xlfn.XLOOKUP($C558,[25]PSP!$C:$C,[25]PSP!$X:$X)</f>
        <v>0</v>
      </c>
      <c r="Y558" s="27">
        <f>_xlfn.XLOOKUP($C558,[25]PSP!$C:$C,[25]PSP!$Y:$Y)</f>
        <v>2667.48</v>
      </c>
      <c r="Z558" s="28">
        <f t="shared" si="1978"/>
        <v>0</v>
      </c>
      <c r="AA558" s="29"/>
      <c r="AB558" s="54">
        <f>_xlfn.XLOOKUP($C558,[25]PSP!$C:$C,[25]PSP!$AB:$AB)</f>
        <v>0</v>
      </c>
      <c r="AC558" s="27">
        <f>_xlfn.XLOOKUP($C558,[25]PSP!$C:$C,[25]PSP!$AC:$AC)</f>
        <v>2667.48</v>
      </c>
      <c r="AD558" s="28">
        <f t="shared" si="1979"/>
        <v>0</v>
      </c>
      <c r="AE558" s="29"/>
      <c r="AF558" s="54">
        <f>_xlfn.XLOOKUP($C558,[25]PSP!$C:$C,[25]PSP!$AF:$AF)</f>
        <v>0</v>
      </c>
      <c r="AG558" s="27">
        <f>_xlfn.XLOOKUP($C558,[25]PSP!$C:$C,[25]PSP!$AG:$AG)</f>
        <v>2667.48</v>
      </c>
      <c r="AH558" s="28">
        <f t="shared" si="1980"/>
        <v>0</v>
      </c>
      <c r="AI558" s="29"/>
      <c r="AJ558" s="54">
        <f>_xlfn.XLOOKUP($C558,[25]PSP!$C:$C,[25]PSP!$AJ:$AJ)</f>
        <v>0</v>
      </c>
      <c r="AK558" s="27">
        <f>_xlfn.XLOOKUP($C558,[25]PSP!$C:$C,[25]PSP!$AK:$AK)</f>
        <v>2667.48</v>
      </c>
      <c r="AL558" s="28">
        <f t="shared" si="1981"/>
        <v>0</v>
      </c>
      <c r="AM558" s="29"/>
      <c r="AN558" s="54">
        <f>_xlfn.XLOOKUP($C558,[25]PSP!$C:$C,[25]PSP!$AN:$AN)</f>
        <v>0</v>
      </c>
      <c r="AO558" s="27">
        <f>_xlfn.XLOOKUP($C558,[25]PSP!$C:$C,[25]PSP!$AO:$AO)</f>
        <v>2667.48</v>
      </c>
      <c r="AP558" s="28">
        <f t="shared" si="1982"/>
        <v>0</v>
      </c>
      <c r="AQ558" s="29"/>
      <c r="AR558" s="54">
        <f>_xlfn.XLOOKUP($C558,[25]PSP!$C:$C,[25]PSP!$AR:$AR)</f>
        <v>0</v>
      </c>
      <c r="AS558" s="27">
        <f>_xlfn.XLOOKUP($C558,[25]PSP!$C:$C,[25]PSP!$AS:$AS)</f>
        <v>2667.48</v>
      </c>
      <c r="AT558" s="28">
        <f t="shared" si="1983"/>
        <v>0</v>
      </c>
      <c r="AU558" s="29"/>
      <c r="AV558" s="54">
        <f>_xlfn.XLOOKUP($C558,[25]PSP!$C:$C,[25]PSP!$AV:$AV)</f>
        <v>0</v>
      </c>
      <c r="AW558" s="27">
        <f>_xlfn.XLOOKUP($C558,[25]PSP!$C:$C,[25]PSP!$AW:$AW)</f>
        <v>2667.48</v>
      </c>
      <c r="AX558" s="28">
        <f t="shared" si="1984"/>
        <v>0</v>
      </c>
      <c r="AY558" s="29"/>
      <c r="AZ558" s="54">
        <f>_xlfn.XLOOKUP($C558,[25]PSP!$C:$C,[25]PSP!$AZ:$AZ)</f>
        <v>0</v>
      </c>
      <c r="BA558" s="27">
        <f>_xlfn.XLOOKUP($C558,[25]PSP!$C:$C,[25]PSP!$BA:$BA)</f>
        <v>2667.48</v>
      </c>
      <c r="BB558" s="28">
        <f t="shared" si="1985"/>
        <v>0</v>
      </c>
      <c r="BC558" s="29"/>
      <c r="BD558" s="54">
        <f>_xlfn.XLOOKUP($C558,[25]PSP!$C:$C,[25]PSP!$BD:$BD)</f>
        <v>0</v>
      </c>
      <c r="BE558" s="27">
        <f>_xlfn.XLOOKUP($C558,[25]PSP!$C:$C,[25]PSP!$BE:$BE)</f>
        <v>2667.48</v>
      </c>
      <c r="BF558" s="28">
        <f t="shared" si="1986"/>
        <v>0</v>
      </c>
      <c r="BG558" s="29"/>
      <c r="BH558" s="54">
        <f>_xlfn.XLOOKUP($C558,[25]PSP!$C:$C,[25]PSP!$BH:$BH)</f>
        <v>0</v>
      </c>
      <c r="BI558" s="27">
        <f>_xlfn.XLOOKUP($C558,[25]PSP!$C:$C,[25]PSP!$BI:$BI)</f>
        <v>2667.48</v>
      </c>
      <c r="BJ558" s="28">
        <f t="shared" si="1987"/>
        <v>0</v>
      </c>
      <c r="BK558" s="29"/>
      <c r="BL558" s="54">
        <f>_xlfn.XLOOKUP($C558,[25]PSP!$C:$C,[25]PSP!$BL:$BL)</f>
        <v>0</v>
      </c>
      <c r="BM558" s="27">
        <f>_xlfn.XLOOKUP($C558,[25]PSP!$C:$C,[25]PSP!$BM:$BM)</f>
        <v>2667.48</v>
      </c>
      <c r="BN558" s="28">
        <f t="shared" si="1988"/>
        <v>0</v>
      </c>
      <c r="BO558" s="29"/>
      <c r="BP558" s="54">
        <f>_xlfn.XLOOKUP($C558,[25]PSP!$C:$C,[25]PSP!$BP:$BP)</f>
        <v>0</v>
      </c>
      <c r="BQ558" s="27">
        <f>_xlfn.XLOOKUP($C558,[25]PSP!$C:$C,[25]PSP!$BQ:$BQ)</f>
        <v>2667.48</v>
      </c>
      <c r="BR558" s="28">
        <f t="shared" si="1989"/>
        <v>0</v>
      </c>
      <c r="BS558" s="29"/>
      <c r="BT558" s="54">
        <f>_xlfn.XLOOKUP($C558,[25]PSP!$C:$C,[25]PSP!$BT:$BT)</f>
        <v>0</v>
      </c>
      <c r="BU558" s="27">
        <f>_xlfn.XLOOKUP($C558,[25]PSP!$C:$C,[25]PSP!$BU:$BU)</f>
        <v>2667.48</v>
      </c>
      <c r="BV558" s="28">
        <f t="shared" si="1990"/>
        <v>0</v>
      </c>
      <c r="BW558" s="29"/>
      <c r="BX558" s="54">
        <f>_xlfn.XLOOKUP($C558,[25]PSP!$C:$C,[25]PSP!$BX:$BX)</f>
        <v>0</v>
      </c>
      <c r="BY558" s="27">
        <f>_xlfn.XLOOKUP($C558,[25]PSP!$C:$C,[25]PSP!$BY:$BY)</f>
        <v>2667.48</v>
      </c>
      <c r="BZ558" s="28">
        <f t="shared" si="1991"/>
        <v>0</v>
      </c>
      <c r="CA558" s="29"/>
      <c r="CB558" s="54">
        <f>_xlfn.XLOOKUP($C558,[25]PSP!$C:$C,[25]PSP!$CB:$CB)</f>
        <v>0</v>
      </c>
      <c r="CC558" s="27">
        <f>_xlfn.XLOOKUP($C558,[25]PSP!$C:$C,[25]PSP!$CC:$CC)</f>
        <v>2667.48</v>
      </c>
      <c r="CD558" s="28">
        <f t="shared" si="1992"/>
        <v>0</v>
      </c>
      <c r="CE558" s="29"/>
      <c r="CF558" s="54">
        <f>_xlfn.XLOOKUP($C558,[25]PSP!$C:$C,[25]PSP!$CF:$CF)</f>
        <v>0</v>
      </c>
      <c r="CG558" s="27">
        <f>_xlfn.XLOOKUP($C558,[25]PSP!$C:$C,[25]PSP!$CG:$CG)</f>
        <v>2667.48</v>
      </c>
      <c r="CH558" s="28">
        <f t="shared" si="1993"/>
        <v>0</v>
      </c>
      <c r="CI558" s="29"/>
      <c r="CJ558" s="54">
        <f>_xlfn.XLOOKUP($C558,[25]PSP!$C:$C,[25]PSP!$CJ:$CJ)</f>
        <v>0</v>
      </c>
      <c r="CK558" s="27">
        <f>_xlfn.XLOOKUP($C558,[25]PSP!$C:$C,[25]PSP!$CK:$CK)</f>
        <v>2667.48</v>
      </c>
      <c r="CL558" s="28">
        <f t="shared" si="1994"/>
        <v>0</v>
      </c>
      <c r="CM558" s="29"/>
      <c r="CN558" s="54">
        <f>_xlfn.XLOOKUP($C558,[25]PSP!$C:$C,[25]PSP!$CN:$CN)</f>
        <v>0</v>
      </c>
      <c r="CO558" s="27">
        <f>_xlfn.XLOOKUP($C558,[25]PSP!$C:$C,[25]PSP!$CO:$CO)</f>
        <v>2667.48</v>
      </c>
      <c r="CP558" s="28">
        <f t="shared" si="1995"/>
        <v>0</v>
      </c>
      <c r="CQ558" s="29"/>
      <c r="CR558" s="54">
        <f>_xlfn.XLOOKUP($C558,[25]PSP!$C:$C,[25]PSP!$CR:$CR)</f>
        <v>0</v>
      </c>
      <c r="CS558" s="27">
        <f>_xlfn.XLOOKUP($C558,[25]PSP!$C:$C,[25]PSP!$CS:$CS)</f>
        <v>2667.48</v>
      </c>
      <c r="CT558" s="28">
        <f t="shared" si="1996"/>
        <v>0</v>
      </c>
      <c r="CU558" s="29"/>
      <c r="CV558" s="54">
        <f>_xlfn.XLOOKUP($C558,[25]PSP!$C:$C,[25]PSP!$CV:$CV)</f>
        <v>0</v>
      </c>
      <c r="CW558" s="27">
        <f>_xlfn.XLOOKUP($C558,[25]PSP!$C:$C,[25]PSP!$CW:$CW)</f>
        <v>2667.48</v>
      </c>
      <c r="CX558" s="28">
        <f t="shared" si="1997"/>
        <v>0</v>
      </c>
      <c r="CY558" s="29"/>
      <c r="CZ558" s="54">
        <f>_xlfn.XLOOKUP($C558,[25]PSP!$C:$C,[25]PSP!$CZ:$CZ)</f>
        <v>0</v>
      </c>
      <c r="DA558" s="27">
        <f>_xlfn.XLOOKUP($C558,[25]PSP!$C:$C,[25]PSP!$DA:$DA)</f>
        <v>2667.48</v>
      </c>
      <c r="DB558" s="28">
        <f t="shared" si="1998"/>
        <v>0</v>
      </c>
      <c r="DC558" s="29"/>
      <c r="DD558" s="54">
        <f>_xlfn.XLOOKUP($C558,[25]PSP!$C:$C,[25]PSP!$DD:$DD)</f>
        <v>0</v>
      </c>
      <c r="DE558" s="27">
        <f>_xlfn.XLOOKUP($C558,[25]PSP!$C:$C,[25]PSP!$DE:$DE)</f>
        <v>2667.48</v>
      </c>
      <c r="DF558" s="28">
        <f t="shared" si="1999"/>
        <v>0</v>
      </c>
      <c r="DG558" s="29"/>
      <c r="DH558" s="54">
        <f>_xlfn.XLOOKUP($C558,[25]PSP!$C:$C,[25]PSP!$DH:$DH)</f>
        <v>0</v>
      </c>
      <c r="DI558" s="27">
        <f>_xlfn.XLOOKUP($C558,[25]PSP!$C:$C,[25]PSP!$DI:$DI)</f>
        <v>2667.48</v>
      </c>
      <c r="DJ558" s="28">
        <f t="shared" si="2000"/>
        <v>0</v>
      </c>
      <c r="DK558" s="29"/>
      <c r="DL558" s="54">
        <f>_xlfn.XLOOKUP($C558,[25]PSP!$C:$C,[25]PSP!$DL:$DL)</f>
        <v>0</v>
      </c>
      <c r="DM558" s="27">
        <f>_xlfn.XLOOKUP($C558,[25]PSP!$C:$C,[25]PSP!$DM:$DM)</f>
        <v>2667.48</v>
      </c>
      <c r="DN558" s="28">
        <f t="shared" si="2001"/>
        <v>0</v>
      </c>
      <c r="DO558" s="29"/>
      <c r="DP558" s="54">
        <f>_xlfn.XLOOKUP($C558,[25]PSP!$C:$C,[25]PSP!$DP:$DP)</f>
        <v>0</v>
      </c>
      <c r="DQ558" s="27">
        <f>_xlfn.XLOOKUP($C558,[25]PSP!$C:$C,[25]PSP!$DQ:$DQ)</f>
        <v>2667.48</v>
      </c>
      <c r="DR558" s="28">
        <f t="shared" si="2002"/>
        <v>0</v>
      </c>
      <c r="DS558" s="29"/>
      <c r="DT558" s="54">
        <f>_xlfn.XLOOKUP($C558,[25]PSP!$C:$C,[25]PSP!$DT:$DT)</f>
        <v>0</v>
      </c>
      <c r="DU558" s="27">
        <f>_xlfn.XLOOKUP($C558,[25]PSP!$C:$C,[25]PSP!$DU:$DU)</f>
        <v>2667.48</v>
      </c>
      <c r="DV558" s="28">
        <f t="shared" si="2003"/>
        <v>0</v>
      </c>
      <c r="DW558" s="29"/>
      <c r="DX558" s="54">
        <f>_xlfn.XLOOKUP($C558,[25]PSP!$C:$C,[25]PSP!$DX:$DX)</f>
        <v>0</v>
      </c>
      <c r="DY558" s="27">
        <f>_xlfn.XLOOKUP($C558,[25]PSP!$C:$C,[25]PSP!$DY:$DY)</f>
        <v>2667.48</v>
      </c>
      <c r="DZ558" s="28">
        <f t="shared" si="2004"/>
        <v>0</v>
      </c>
      <c r="EA558" s="29"/>
      <c r="EB558" s="54">
        <f>_xlfn.XLOOKUP($C558,[25]PSP!$C:$C,[25]PSP!$EB:$EB)</f>
        <v>0</v>
      </c>
      <c r="EC558" s="27">
        <f>_xlfn.XLOOKUP($C558,[25]PSP!$C:$C,[25]PSP!$EC:$EC)</f>
        <v>2667.48</v>
      </c>
      <c r="ED558" s="28">
        <f t="shared" si="2005"/>
        <v>0</v>
      </c>
      <c r="EE558" s="29"/>
      <c r="EF558" s="54">
        <f>_xlfn.XLOOKUP($C558,[25]PSP!$C:$C,[25]PSP!$EF:$EF)</f>
        <v>0</v>
      </c>
      <c r="EG558" s="27">
        <f>_xlfn.XLOOKUP($C558,[25]PSP!$C:$C,[25]PSP!$EG:$EG)</f>
        <v>2667.48</v>
      </c>
      <c r="EH558" s="28">
        <f t="shared" si="2006"/>
        <v>0</v>
      </c>
      <c r="EI558" s="29"/>
      <c r="EJ558" s="54">
        <f>_xlfn.XLOOKUP($C558,[25]PSP!$C:$C,[25]PSP!$EJ:$EJ)</f>
        <v>0</v>
      </c>
      <c r="EK558" s="27">
        <f>_xlfn.XLOOKUP($C558,[25]PSP!$C:$C,[25]PSP!$EK:$EK)</f>
        <v>2667.48</v>
      </c>
      <c r="EL558" s="28">
        <f t="shared" si="2007"/>
        <v>0</v>
      </c>
      <c r="EM558" s="29"/>
      <c r="EN558" s="108"/>
      <c r="EO558" s="29">
        <f t="shared" si="1973"/>
        <v>0</v>
      </c>
      <c r="EP558" s="29">
        <f t="shared" si="1937"/>
        <v>0</v>
      </c>
      <c r="EQ558" s="4" t="b">
        <f t="shared" si="1972"/>
        <v>1</v>
      </c>
      <c r="ES558" s="118">
        <f t="shared" si="2008"/>
        <v>1.1767000000000001</v>
      </c>
    </row>
    <row r="559" spans="3:149" ht="12.75" customHeight="1" x14ac:dyDescent="0.25">
      <c r="C559" s="64" t="s">
        <v>478</v>
      </c>
      <c r="D559" s="65"/>
      <c r="E559" s="64"/>
      <c r="F559" s="66" t="s">
        <v>900</v>
      </c>
      <c r="G559" s="55"/>
      <c r="H559" s="55"/>
      <c r="I559" s="67">
        <f>SUM(I560:I738)</f>
        <v>13682184.759999998</v>
      </c>
      <c r="J559" s="67">
        <f>SUM(J560:J738)</f>
        <v>16099826.807092002</v>
      </c>
      <c r="L559" s="68"/>
      <c r="M559" s="69"/>
      <c r="N559" s="67">
        <f>SUMPRODUCT(N561:N738,$ES561:$ES738)</f>
        <v>0</v>
      </c>
      <c r="P559" s="68"/>
      <c r="Q559" s="69"/>
      <c r="R559" s="67">
        <f t="shared" ref="R559" si="2009">SUMPRODUCT(R561:R738,$ES561:$ES738)</f>
        <v>0</v>
      </c>
      <c r="T559" s="68"/>
      <c r="U559" s="69"/>
      <c r="V559" s="67">
        <f t="shared" ref="V559" si="2010">SUMPRODUCT(V561:V738,$ES561:$ES738)</f>
        <v>3728081.2105739997</v>
      </c>
      <c r="X559" s="68"/>
      <c r="Y559" s="69"/>
      <c r="Z559" s="67">
        <f t="shared" ref="Z559" si="2011">SUMPRODUCT(Z561:Z738,$ES561:$ES738)</f>
        <v>0</v>
      </c>
      <c r="AB559" s="68"/>
      <c r="AC559" s="69"/>
      <c r="AD559" s="67">
        <f t="shared" ref="AD559" si="2012">SUMPRODUCT(AD561:AD738,$ES561:$ES738)</f>
        <v>0</v>
      </c>
      <c r="AF559" s="68"/>
      <c r="AG559" s="69"/>
      <c r="AH559" s="67">
        <f t="shared" ref="AH559" si="2013">SUMPRODUCT(AH561:AH738,$ES561:$ES738)</f>
        <v>0</v>
      </c>
      <c r="AJ559" s="68"/>
      <c r="AK559" s="69"/>
      <c r="AL559" s="67">
        <f t="shared" ref="AL559" si="2014">SUMPRODUCT(AL561:AL738,$ES561:$ES738)</f>
        <v>0</v>
      </c>
      <c r="AN559" s="68"/>
      <c r="AO559" s="69"/>
      <c r="AP559" s="67">
        <f t="shared" ref="AP559" si="2015">SUMPRODUCT(AP561:AP738,$ES561:$ES738)</f>
        <v>0</v>
      </c>
      <c r="AR559" s="68"/>
      <c r="AS559" s="69"/>
      <c r="AT559" s="67">
        <f t="shared" ref="AT559" si="2016">SUMPRODUCT(AT561:AT738,$ES561:$ES738)</f>
        <v>0</v>
      </c>
      <c r="AV559" s="68"/>
      <c r="AW559" s="69"/>
      <c r="AX559" s="67">
        <f t="shared" ref="AX559" si="2017">SUMPRODUCT(AX561:AX738,$ES561:$ES738)</f>
        <v>0</v>
      </c>
      <c r="AZ559" s="68"/>
      <c r="BA559" s="69"/>
      <c r="BB559" s="67">
        <f t="shared" ref="BB559" si="2018">SUMPRODUCT(BB561:BB738,$ES561:$ES738)</f>
        <v>0</v>
      </c>
      <c r="BD559" s="68"/>
      <c r="BE559" s="69"/>
      <c r="BF559" s="67">
        <f t="shared" ref="BF559" si="2019">SUMPRODUCT(BF561:BF738,$ES561:$ES738)</f>
        <v>0</v>
      </c>
      <c r="BH559" s="68"/>
      <c r="BI559" s="69"/>
      <c r="BJ559" s="67">
        <f t="shared" ref="BJ559" si="2020">SUMPRODUCT(BJ561:BJ738,$ES561:$ES738)</f>
        <v>0</v>
      </c>
      <c r="BL559" s="68"/>
      <c r="BM559" s="69"/>
      <c r="BN559" s="67">
        <f t="shared" ref="BN559" si="2021">SUMPRODUCT(BN561:BN738,$ES561:$ES738)</f>
        <v>0</v>
      </c>
      <c r="BP559" s="68"/>
      <c r="BQ559" s="69"/>
      <c r="BR559" s="67">
        <f t="shared" ref="BR559" si="2022">SUMPRODUCT(BR561:BR738,$ES561:$ES738)</f>
        <v>12371745.596517997</v>
      </c>
      <c r="BT559" s="68"/>
      <c r="BU559" s="69"/>
      <c r="BV559" s="67">
        <f t="shared" ref="BV559" si="2023">SUMPRODUCT(BV561:BV738,$ES561:$ES738)</f>
        <v>0</v>
      </c>
      <c r="BX559" s="68"/>
      <c r="BY559" s="69"/>
      <c r="BZ559" s="67">
        <f t="shared" ref="BZ559" si="2024">SUMPRODUCT(BZ561:BZ738,$ES561:$ES738)</f>
        <v>0</v>
      </c>
      <c r="CB559" s="68"/>
      <c r="CC559" s="69"/>
      <c r="CD559" s="67">
        <f t="shared" ref="CD559" si="2025">SUMPRODUCT(CD561:CD738,$ES561:$ES738)</f>
        <v>0</v>
      </c>
      <c r="CF559" s="68"/>
      <c r="CG559" s="69"/>
      <c r="CH559" s="67">
        <f t="shared" ref="CH559" si="2026">SUMPRODUCT(CH561:CH738,$ES561:$ES738)</f>
        <v>0</v>
      </c>
      <c r="CJ559" s="68"/>
      <c r="CK559" s="69"/>
      <c r="CL559" s="67">
        <f t="shared" ref="CL559" si="2027">SUMPRODUCT(CL561:CL738,$ES561:$ES738)</f>
        <v>0</v>
      </c>
      <c r="CN559" s="68"/>
      <c r="CO559" s="69"/>
      <c r="CP559" s="67">
        <f t="shared" ref="CP559" si="2028">SUMPRODUCT(CP561:CP738,$ES561:$ES738)</f>
        <v>0</v>
      </c>
      <c r="CR559" s="68"/>
      <c r="CS559" s="69"/>
      <c r="CT559" s="67">
        <f t="shared" ref="CT559" si="2029">SUMPRODUCT(CT561:CT738,$ES561:$ES738)</f>
        <v>0</v>
      </c>
      <c r="CV559" s="68"/>
      <c r="CW559" s="69"/>
      <c r="CX559" s="67">
        <f t="shared" ref="CX559" si="2030">SUMPRODUCT(CX561:CX738,$ES561:$ES738)</f>
        <v>0</v>
      </c>
      <c r="CZ559" s="68"/>
      <c r="DA559" s="69"/>
      <c r="DB559" s="67">
        <f t="shared" ref="DB559" si="2031">SUMPRODUCT(DB561:DB738,$ES561:$ES738)</f>
        <v>0</v>
      </c>
      <c r="DD559" s="68"/>
      <c r="DE559" s="69"/>
      <c r="DF559" s="67">
        <f t="shared" ref="DF559" si="2032">SUMPRODUCT(DF561:DF738,$ES561:$ES738)</f>
        <v>0</v>
      </c>
      <c r="DH559" s="68"/>
      <c r="DI559" s="69"/>
      <c r="DJ559" s="67">
        <f t="shared" ref="DJ559" si="2033">SUMPRODUCT(DJ561:DJ738,$ES561:$ES738)</f>
        <v>0</v>
      </c>
      <c r="DL559" s="68"/>
      <c r="DM559" s="69"/>
      <c r="DN559" s="67">
        <f t="shared" ref="DN559" si="2034">SUMPRODUCT(DN561:DN738,$ES561:$ES738)</f>
        <v>0</v>
      </c>
      <c r="DP559" s="68"/>
      <c r="DQ559" s="69"/>
      <c r="DR559" s="67">
        <f t="shared" ref="DR559" si="2035">SUMPRODUCT(DR561:DR738,$ES561:$ES738)</f>
        <v>0</v>
      </c>
      <c r="DT559" s="68"/>
      <c r="DU559" s="69"/>
      <c r="DV559" s="67">
        <f t="shared" ref="DV559" si="2036">SUMPRODUCT(DV561:DV738,$ES561:$ES738)</f>
        <v>0</v>
      </c>
      <c r="DX559" s="68"/>
      <c r="DY559" s="69"/>
      <c r="DZ559" s="67">
        <f t="shared" ref="DZ559" si="2037">SUMPRODUCT(DZ561:DZ738,$ES561:$ES738)</f>
        <v>0</v>
      </c>
      <c r="EB559" s="68"/>
      <c r="EC559" s="69"/>
      <c r="ED559" s="67">
        <f t="shared" ref="ED559" si="2038">SUMPRODUCT(ED561:ED738,$ES561:$ES738)</f>
        <v>0</v>
      </c>
      <c r="EF559" s="68"/>
      <c r="EG559" s="69"/>
      <c r="EH559" s="67">
        <f t="shared" ref="EH559" si="2039">SUMPRODUCT(EH561:EH738,$ES561:$ES738)</f>
        <v>0</v>
      </c>
      <c r="EJ559" s="68"/>
      <c r="EK559" s="69"/>
      <c r="EL559" s="67">
        <f t="shared" ref="EL559" si="2040">SUMPRODUCT(EL561:EL738,$ES561:$ES738)</f>
        <v>0</v>
      </c>
      <c r="EN559" s="107"/>
      <c r="EO559" s="29">
        <f t="shared" si="1973"/>
        <v>16099826.807091996</v>
      </c>
      <c r="EP559" s="29">
        <f t="shared" si="1937"/>
        <v>13682184.759999998</v>
      </c>
      <c r="EQ559" s="4" t="b">
        <f t="shared" si="1972"/>
        <v>0</v>
      </c>
      <c r="ER559" s="1"/>
      <c r="ES559" s="118">
        <f t="shared" si="2008"/>
        <v>1.1767000000000001</v>
      </c>
    </row>
    <row r="560" spans="3:149" s="1" customFormat="1" ht="12.75" customHeight="1" x14ac:dyDescent="0.25">
      <c r="C560" s="79" t="s">
        <v>479</v>
      </c>
      <c r="D560" s="80"/>
      <c r="E560" s="79"/>
      <c r="F560" s="81" t="s">
        <v>31</v>
      </c>
      <c r="G560" s="82"/>
      <c r="H560" s="82"/>
      <c r="I560" s="83"/>
      <c r="J560" s="83"/>
      <c r="L560" s="84"/>
      <c r="M560" s="85"/>
      <c r="N560" s="83"/>
      <c r="P560" s="84"/>
      <c r="Q560" s="85"/>
      <c r="R560" s="83"/>
      <c r="T560" s="84"/>
      <c r="U560" s="85"/>
      <c r="V560" s="83"/>
      <c r="X560" s="84"/>
      <c r="Y560" s="85"/>
      <c r="Z560" s="83"/>
      <c r="AB560" s="84"/>
      <c r="AC560" s="85"/>
      <c r="AD560" s="83"/>
      <c r="AF560" s="84"/>
      <c r="AG560" s="85"/>
      <c r="AH560" s="83"/>
      <c r="AJ560" s="84"/>
      <c r="AK560" s="85"/>
      <c r="AL560" s="83"/>
      <c r="AN560" s="84"/>
      <c r="AO560" s="85"/>
      <c r="AP560" s="83"/>
      <c r="AR560" s="84"/>
      <c r="AS560" s="85"/>
      <c r="AT560" s="83"/>
      <c r="AV560" s="84"/>
      <c r="AW560" s="85"/>
      <c r="AX560" s="83"/>
      <c r="AZ560" s="84"/>
      <c r="BA560" s="85"/>
      <c r="BB560" s="83"/>
      <c r="BD560" s="84"/>
      <c r="BE560" s="85"/>
      <c r="BF560" s="83"/>
      <c r="BH560" s="84"/>
      <c r="BI560" s="85"/>
      <c r="BJ560" s="83"/>
      <c r="BL560" s="84"/>
      <c r="BM560" s="85"/>
      <c r="BN560" s="83"/>
      <c r="BP560" s="84"/>
      <c r="BQ560" s="85"/>
      <c r="BR560" s="83"/>
      <c r="BT560" s="84"/>
      <c r="BU560" s="85"/>
      <c r="BV560" s="83"/>
      <c r="BX560" s="84"/>
      <c r="BY560" s="85"/>
      <c r="BZ560" s="83"/>
      <c r="CB560" s="84"/>
      <c r="CC560" s="85"/>
      <c r="CD560" s="83"/>
      <c r="CF560" s="84"/>
      <c r="CG560" s="85"/>
      <c r="CH560" s="83"/>
      <c r="CJ560" s="84"/>
      <c r="CK560" s="85"/>
      <c r="CL560" s="83"/>
      <c r="CN560" s="84"/>
      <c r="CO560" s="85"/>
      <c r="CP560" s="83"/>
      <c r="CR560" s="84"/>
      <c r="CS560" s="85"/>
      <c r="CT560" s="83"/>
      <c r="CV560" s="84"/>
      <c r="CW560" s="85"/>
      <c r="CX560" s="83"/>
      <c r="CZ560" s="84"/>
      <c r="DA560" s="85"/>
      <c r="DB560" s="83"/>
      <c r="DD560" s="84"/>
      <c r="DE560" s="85"/>
      <c r="DF560" s="83"/>
      <c r="DH560" s="84"/>
      <c r="DI560" s="85"/>
      <c r="DJ560" s="83"/>
      <c r="DL560" s="84"/>
      <c r="DM560" s="85"/>
      <c r="DN560" s="83"/>
      <c r="DP560" s="84"/>
      <c r="DQ560" s="85"/>
      <c r="DR560" s="83"/>
      <c r="DT560" s="84"/>
      <c r="DU560" s="85"/>
      <c r="DV560" s="83"/>
      <c r="DX560" s="84"/>
      <c r="DY560" s="85"/>
      <c r="DZ560" s="83"/>
      <c r="EB560" s="84"/>
      <c r="EC560" s="85"/>
      <c r="ED560" s="83"/>
      <c r="EF560" s="84"/>
      <c r="EG560" s="85"/>
      <c r="EH560" s="83"/>
      <c r="EJ560" s="84"/>
      <c r="EK560" s="85"/>
      <c r="EL560" s="83"/>
      <c r="EN560" s="109"/>
      <c r="EO560" s="29">
        <f t="shared" si="1973"/>
        <v>0</v>
      </c>
      <c r="EP560" s="29">
        <f t="shared" si="1937"/>
        <v>0</v>
      </c>
      <c r="EQ560" s="4" t="b">
        <f t="shared" si="1972"/>
        <v>1</v>
      </c>
      <c r="ES560" s="118">
        <f t="shared" si="2008"/>
        <v>1.1767000000000001</v>
      </c>
    </row>
    <row r="561" spans="3:149" ht="31.5" x14ac:dyDescent="0.25">
      <c r="C561" s="24" t="s">
        <v>480</v>
      </c>
      <c r="D561" s="43" t="str">
        <f>_xlfn.XLOOKUP($C561,[26]PSP!$C:$C,[26]PSP!$D:$D)</f>
        <v>RO-43333</v>
      </c>
      <c r="E561" s="24" t="str">
        <f>_xlfn.XLOOKUP($C561,[26]PSP!$C:$C,[26]PSP!$E:$E)</f>
        <v>DER/MG</v>
      </c>
      <c r="F561" s="25" t="str">
        <f>_xlfn.XLOOKUP($C561,[26]PSP!$C:$C,[26]PSP!$F:$F)</f>
        <v>DESMATAMENTO,  DESTOCAMENTO  E  LIMPEZA  DE  ÁRVORES, ARBUSTOS E VEGETAÇÃO RASTEIRA. (EXECUÇÃO NA ESPESSURA DE ATÉ 30CM, INCLUINDO REMANEJAMENTO PARA FORA DA LINHA DE OFFSETS E ACERTO DO MATERIAL)</v>
      </c>
      <c r="G561" s="26" t="str">
        <f>_xlfn.XLOOKUP($C561,[26]PSP!$C:$C,[26]PSP!$G:$G)</f>
        <v>M2</v>
      </c>
      <c r="H561" s="53">
        <f>_xlfn.XLOOKUP($C561,[26]PSP!$C:$C,[26]PSP!$H:$H)</f>
        <v>62100</v>
      </c>
      <c r="I561" s="28">
        <f>_xlfn.XLOOKUP($C561,[26]PSP!$C:$C,[26]PSP!$I:$I)</f>
        <v>17388</v>
      </c>
      <c r="J561" s="28">
        <f t="shared" ref="J561" si="2041">IF(LEFT(D561,6)="COT.IS",I561,I561*(1+$J$7))</f>
        <v>20460.459600000002</v>
      </c>
      <c r="K561" s="29"/>
      <c r="L561" s="54">
        <f>_xlfn.XLOOKUP($C561,[26]PSP!$C:$C,[26]PSP!$L:$L)</f>
        <v>0</v>
      </c>
      <c r="M561" s="27">
        <f>_xlfn.XLOOKUP($C561,[26]PSP!$C:$C,[26]PSP!$M:$M)</f>
        <v>0.28000000000000003</v>
      </c>
      <c r="N561" s="28">
        <f t="shared" ref="N561" si="2042">TRUNC(M561*L561,2)</f>
        <v>0</v>
      </c>
      <c r="O561" s="29"/>
      <c r="P561" s="54">
        <f>_xlfn.XLOOKUP($C561,[26]PSP!$C:$C,[26]PSP!$P:$P)</f>
        <v>0</v>
      </c>
      <c r="Q561" s="27">
        <f>_xlfn.XLOOKUP($C561,[26]PSP!$C:$C,[26]PSP!$Q:$Q)</f>
        <v>0.28000000000000003</v>
      </c>
      <c r="R561" s="28">
        <f t="shared" ref="R561" si="2043">TRUNC(Q561*P561,2)</f>
        <v>0</v>
      </c>
      <c r="S561" s="29"/>
      <c r="T561" s="54">
        <f>_xlfn.XLOOKUP($C561,[26]PSP!$C:$C,[26]PSP!$T:$T)</f>
        <v>23000</v>
      </c>
      <c r="U561" s="27">
        <f>_xlfn.XLOOKUP($C561,[26]PSP!$C:$C,[26]PSP!$U:$U)</f>
        <v>0.28000000000000003</v>
      </c>
      <c r="V561" s="28">
        <f t="shared" ref="V561" si="2044">TRUNC(U561*T561,2)</f>
        <v>6440</v>
      </c>
      <c r="W561" s="29"/>
      <c r="X561" s="54">
        <f>_xlfn.XLOOKUP($C561,[26]PSP!$C:$C,[26]PSP!$X:$X)</f>
        <v>0</v>
      </c>
      <c r="Y561" s="27">
        <f>_xlfn.XLOOKUP($C561,[26]PSP!$C:$C,[26]PSP!$Y:$Y)</f>
        <v>0.28000000000000003</v>
      </c>
      <c r="Z561" s="28">
        <f t="shared" ref="Z561" si="2045">TRUNC(Y561*X561,2)</f>
        <v>0</v>
      </c>
      <c r="AA561" s="29"/>
      <c r="AB561" s="54">
        <f>_xlfn.XLOOKUP($C561,[26]PSP!$C:$C,[26]PSP!$AB:$AB)</f>
        <v>0</v>
      </c>
      <c r="AC561" s="27">
        <f>_xlfn.XLOOKUP($C561,[26]PSP!$C:$C,[26]PSP!$AC:$AC)</f>
        <v>0.28000000000000003</v>
      </c>
      <c r="AD561" s="28">
        <f t="shared" ref="AD561" si="2046">TRUNC(AC561*AB561,2)</f>
        <v>0</v>
      </c>
      <c r="AE561" s="29"/>
      <c r="AF561" s="54">
        <f>_xlfn.XLOOKUP($C561,[26]PSP!$C:$C,[26]PSP!$AF:$AF)</f>
        <v>0</v>
      </c>
      <c r="AG561" s="27">
        <f>_xlfn.XLOOKUP($C561,[26]PSP!$C:$C,[26]PSP!$AG:$AG)</f>
        <v>0.28000000000000003</v>
      </c>
      <c r="AH561" s="28">
        <f t="shared" ref="AH561" si="2047">TRUNC(AG561*AF561,2)</f>
        <v>0</v>
      </c>
      <c r="AI561" s="29"/>
      <c r="AJ561" s="54">
        <f>_xlfn.XLOOKUP($C561,[26]PSP!$C:$C,[26]PSP!$AJ:$AJ)</f>
        <v>0</v>
      </c>
      <c r="AK561" s="27">
        <f>_xlfn.XLOOKUP($C561,[26]PSP!$C:$C,[26]PSP!$AK:$AK)</f>
        <v>0.28000000000000003</v>
      </c>
      <c r="AL561" s="28">
        <f t="shared" ref="AL561" si="2048">TRUNC(AK561*AJ561,2)</f>
        <v>0</v>
      </c>
      <c r="AM561" s="29"/>
      <c r="AN561" s="54">
        <f>_xlfn.XLOOKUP($C561,[26]PSP!$C:$C,[26]PSP!$AN:$AN)</f>
        <v>0</v>
      </c>
      <c r="AO561" s="27">
        <f>_xlfn.XLOOKUP($C561,[26]PSP!$C:$C,[26]PSP!$AO:$AO)</f>
        <v>0.28000000000000003</v>
      </c>
      <c r="AP561" s="28">
        <f t="shared" ref="AP561" si="2049">TRUNC(AO561*AN561,2)</f>
        <v>0</v>
      </c>
      <c r="AQ561" s="29"/>
      <c r="AR561" s="54">
        <f>_xlfn.XLOOKUP($C561,[26]PSP!$C:$C,[26]PSP!$AR:$AR)</f>
        <v>0</v>
      </c>
      <c r="AS561" s="27">
        <f>_xlfn.XLOOKUP($C561,[26]PSP!$C:$C,[26]PSP!$AS:$AS)</f>
        <v>0.28000000000000003</v>
      </c>
      <c r="AT561" s="28">
        <f t="shared" ref="AT561" si="2050">TRUNC(AS561*AR561,2)</f>
        <v>0</v>
      </c>
      <c r="AU561" s="29"/>
      <c r="AV561" s="54">
        <f>_xlfn.XLOOKUP($C561,[26]PSP!$C:$C,[26]PSP!$AV:$AV)</f>
        <v>0</v>
      </c>
      <c r="AW561" s="27">
        <f>_xlfn.XLOOKUP($C561,[26]PSP!$C:$C,[26]PSP!$AW:$AW)</f>
        <v>0.28000000000000003</v>
      </c>
      <c r="AX561" s="28">
        <f t="shared" ref="AX561" si="2051">TRUNC(AW561*AV561,2)</f>
        <v>0</v>
      </c>
      <c r="AY561" s="29"/>
      <c r="AZ561" s="54">
        <f>_xlfn.XLOOKUP($C561,[26]PSP!$C:$C,[26]PSP!$AZ:$AZ)</f>
        <v>0</v>
      </c>
      <c r="BA561" s="27">
        <f>_xlfn.XLOOKUP($C561,[26]PSP!$C:$C,[26]PSP!$BA:$BA)</f>
        <v>0.28000000000000003</v>
      </c>
      <c r="BB561" s="28">
        <f t="shared" ref="BB561" si="2052">TRUNC(BA561*AZ561,2)</f>
        <v>0</v>
      </c>
      <c r="BC561" s="29"/>
      <c r="BD561" s="54">
        <f>_xlfn.XLOOKUP($C561,[26]PSP!$C:$C,[26]PSP!$BD:$BD)</f>
        <v>0</v>
      </c>
      <c r="BE561" s="27">
        <f>_xlfn.XLOOKUP($C561,[26]PSP!$C:$C,[26]PSP!$BE:$BE)</f>
        <v>0.28000000000000003</v>
      </c>
      <c r="BF561" s="28">
        <f t="shared" ref="BF561" si="2053">TRUNC(BE561*BD561,2)</f>
        <v>0</v>
      </c>
      <c r="BG561" s="29"/>
      <c r="BH561" s="54">
        <f>_xlfn.XLOOKUP($C561,[26]PSP!$C:$C,[26]PSP!$BH:$BH)</f>
        <v>0</v>
      </c>
      <c r="BI561" s="27">
        <f>_xlfn.XLOOKUP($C561,[26]PSP!$C:$C,[26]PSP!$BI:$BI)</f>
        <v>0.28000000000000003</v>
      </c>
      <c r="BJ561" s="28">
        <f t="shared" ref="BJ561" si="2054">TRUNC(BI561*BH561,2)</f>
        <v>0</v>
      </c>
      <c r="BK561" s="29"/>
      <c r="BL561" s="54">
        <f>_xlfn.XLOOKUP($C561,[26]PSP!$C:$C,[26]PSP!$BL:$BL)</f>
        <v>0</v>
      </c>
      <c r="BM561" s="27">
        <f>_xlfn.XLOOKUP($C561,[26]PSP!$C:$C,[26]PSP!$BM:$BM)</f>
        <v>0.28000000000000003</v>
      </c>
      <c r="BN561" s="28">
        <f t="shared" ref="BN561" si="2055">TRUNC(BM561*BL561,2)</f>
        <v>0</v>
      </c>
      <c r="BO561" s="29"/>
      <c r="BP561" s="54">
        <f>_xlfn.XLOOKUP($C561,[26]PSP!$C:$C,[26]PSP!$BP:$BP)</f>
        <v>39100</v>
      </c>
      <c r="BQ561" s="27">
        <f>_xlfn.XLOOKUP($C561,[26]PSP!$C:$C,[26]PSP!$BQ:$BQ)</f>
        <v>0.28000000000000003</v>
      </c>
      <c r="BR561" s="28">
        <f t="shared" ref="BR561" si="2056">TRUNC(BQ561*BP561,2)</f>
        <v>10948</v>
      </c>
      <c r="BS561" s="29"/>
      <c r="BT561" s="54">
        <f>_xlfn.XLOOKUP($C561,[26]PSP!$C:$C,[26]PSP!$BT:$BT)</f>
        <v>0</v>
      </c>
      <c r="BU561" s="27">
        <f>_xlfn.XLOOKUP($C561,[26]PSP!$C:$C,[26]PSP!$BU:$BU)</f>
        <v>0.28000000000000003</v>
      </c>
      <c r="BV561" s="28">
        <f t="shared" ref="BV561" si="2057">TRUNC(BU561*BT561,2)</f>
        <v>0</v>
      </c>
      <c r="BW561" s="29"/>
      <c r="BX561" s="54">
        <f>_xlfn.XLOOKUP($C561,[26]PSP!$C:$C,[26]PSP!$BX:$BX)</f>
        <v>0</v>
      </c>
      <c r="BY561" s="27">
        <f>_xlfn.XLOOKUP($C561,[26]PSP!$C:$C,[26]PSP!$BY:$BY)</f>
        <v>0.28000000000000003</v>
      </c>
      <c r="BZ561" s="28">
        <f t="shared" ref="BZ561" si="2058">TRUNC(BY561*BX561,2)</f>
        <v>0</v>
      </c>
      <c r="CA561" s="29"/>
      <c r="CB561" s="54">
        <f>_xlfn.XLOOKUP($C561,[26]PSP!$C:$C,[26]PSP!$CB:$CB)</f>
        <v>0</v>
      </c>
      <c r="CC561" s="27">
        <f>_xlfn.XLOOKUP($C561,[26]PSP!$C:$C,[26]PSP!$CC:$CC)</f>
        <v>0.28000000000000003</v>
      </c>
      <c r="CD561" s="28">
        <f t="shared" ref="CD561" si="2059">TRUNC(CC561*CB561,2)</f>
        <v>0</v>
      </c>
      <c r="CE561" s="29"/>
      <c r="CF561" s="54">
        <f>_xlfn.XLOOKUP($C561,[26]PSP!$C:$C,[26]PSP!$CF:$CF)</f>
        <v>0</v>
      </c>
      <c r="CG561" s="27">
        <f>_xlfn.XLOOKUP($C561,[26]PSP!$C:$C,[26]PSP!$CG:$CG)</f>
        <v>0.28000000000000003</v>
      </c>
      <c r="CH561" s="28">
        <f t="shared" ref="CH561" si="2060">TRUNC(CG561*CF561,2)</f>
        <v>0</v>
      </c>
      <c r="CI561" s="29"/>
      <c r="CJ561" s="54">
        <f>_xlfn.XLOOKUP($C561,[26]PSP!$C:$C,[26]PSP!$CJ:$CJ)</f>
        <v>0</v>
      </c>
      <c r="CK561" s="27">
        <f>_xlfn.XLOOKUP($C561,[26]PSP!$C:$C,[26]PSP!$CK:$CK)</f>
        <v>0.28000000000000003</v>
      </c>
      <c r="CL561" s="28">
        <f t="shared" ref="CL561" si="2061">TRUNC(CK561*CJ561,2)</f>
        <v>0</v>
      </c>
      <c r="CM561" s="29"/>
      <c r="CN561" s="54">
        <f>_xlfn.XLOOKUP($C561,[26]PSP!$C:$C,[26]PSP!$CN:$CN)</f>
        <v>0</v>
      </c>
      <c r="CO561" s="27">
        <f>_xlfn.XLOOKUP($C561,[26]PSP!$C:$C,[26]PSP!$CO:$CO)</f>
        <v>0.28000000000000003</v>
      </c>
      <c r="CP561" s="28">
        <f t="shared" ref="CP561" si="2062">TRUNC(CO561*CN561,2)</f>
        <v>0</v>
      </c>
      <c r="CQ561" s="29"/>
      <c r="CR561" s="54">
        <f>_xlfn.XLOOKUP($C561,[26]PSP!$C:$C,[26]PSP!$CR:$CR)</f>
        <v>0</v>
      </c>
      <c r="CS561" s="27">
        <f>_xlfn.XLOOKUP($C561,[26]PSP!$C:$C,[26]PSP!$CS:$CS)</f>
        <v>0.28000000000000003</v>
      </c>
      <c r="CT561" s="28">
        <f t="shared" ref="CT561" si="2063">TRUNC(CS561*CR561,2)</f>
        <v>0</v>
      </c>
      <c r="CU561" s="29"/>
      <c r="CV561" s="54">
        <f>_xlfn.XLOOKUP($C561,[26]PSP!$C:$C,[26]PSP!$CV:$CV)</f>
        <v>0</v>
      </c>
      <c r="CW561" s="27">
        <f>_xlfn.XLOOKUP($C561,[26]PSP!$C:$C,[26]PSP!$CW:$CW)</f>
        <v>0.28000000000000003</v>
      </c>
      <c r="CX561" s="28">
        <f t="shared" ref="CX561" si="2064">TRUNC(CW561*CV561,2)</f>
        <v>0</v>
      </c>
      <c r="CY561" s="29"/>
      <c r="CZ561" s="54">
        <f>_xlfn.XLOOKUP($C561,[26]PSP!$C:$C,[26]PSP!$CZ:$CZ)</f>
        <v>0</v>
      </c>
      <c r="DA561" s="27">
        <f>_xlfn.XLOOKUP($C561,[26]PSP!$C:$C,[26]PSP!$DA:$DA)</f>
        <v>0.28000000000000003</v>
      </c>
      <c r="DB561" s="28">
        <f t="shared" ref="DB561" si="2065">TRUNC(DA561*CZ561,2)</f>
        <v>0</v>
      </c>
      <c r="DC561" s="29"/>
      <c r="DD561" s="54">
        <f>_xlfn.XLOOKUP($C561,[26]PSP!$C:$C,[26]PSP!$DD:$DD)</f>
        <v>0</v>
      </c>
      <c r="DE561" s="27">
        <f>_xlfn.XLOOKUP($C561,[26]PSP!$C:$C,[26]PSP!$DE:$DE)</f>
        <v>0.28000000000000003</v>
      </c>
      <c r="DF561" s="28">
        <f t="shared" ref="DF561" si="2066">TRUNC(DE561*DD561,2)</f>
        <v>0</v>
      </c>
      <c r="DG561" s="29"/>
      <c r="DH561" s="54">
        <f>_xlfn.XLOOKUP($C561,[26]PSP!$C:$C,[26]PSP!$DH:$DH)</f>
        <v>0</v>
      </c>
      <c r="DI561" s="27">
        <f>_xlfn.XLOOKUP($C561,[26]PSP!$C:$C,[26]PSP!$DI:$DI)</f>
        <v>0.28000000000000003</v>
      </c>
      <c r="DJ561" s="28">
        <f t="shared" ref="DJ561" si="2067">TRUNC(DI561*DH561,2)</f>
        <v>0</v>
      </c>
      <c r="DK561" s="29"/>
      <c r="DL561" s="54">
        <f>_xlfn.XLOOKUP($C561,[26]PSP!$C:$C,[26]PSP!$DL:$DL)</f>
        <v>0</v>
      </c>
      <c r="DM561" s="27">
        <f>_xlfn.XLOOKUP($C561,[26]PSP!$C:$C,[26]PSP!$DM:$DM)</f>
        <v>0.28000000000000003</v>
      </c>
      <c r="DN561" s="28">
        <f t="shared" ref="DN561" si="2068">TRUNC(DM561*DL561,2)</f>
        <v>0</v>
      </c>
      <c r="DO561" s="29"/>
      <c r="DP561" s="54">
        <f>_xlfn.XLOOKUP($C561,[26]PSP!$C:$C,[26]PSP!$DP:$DP)</f>
        <v>0</v>
      </c>
      <c r="DQ561" s="27">
        <f>_xlfn.XLOOKUP($C561,[26]PSP!$C:$C,[26]PSP!$DQ:$DQ)</f>
        <v>0.28000000000000003</v>
      </c>
      <c r="DR561" s="28">
        <f t="shared" ref="DR561" si="2069">TRUNC(DQ561*DP561,2)</f>
        <v>0</v>
      </c>
      <c r="DS561" s="29"/>
      <c r="DT561" s="54">
        <f>_xlfn.XLOOKUP($C561,[26]PSP!$C:$C,[26]PSP!$DT:$DT)</f>
        <v>0</v>
      </c>
      <c r="DU561" s="27">
        <f>_xlfn.XLOOKUP($C561,[26]PSP!$C:$C,[26]PSP!$DU:$DU)</f>
        <v>0.28000000000000003</v>
      </c>
      <c r="DV561" s="28">
        <f t="shared" ref="DV561" si="2070">TRUNC(DU561*DT561,2)</f>
        <v>0</v>
      </c>
      <c r="DW561" s="29"/>
      <c r="DX561" s="54">
        <f>_xlfn.XLOOKUP($C561,[26]PSP!$C:$C,[26]PSP!$DX:$DX)</f>
        <v>0</v>
      </c>
      <c r="DY561" s="27">
        <f>_xlfn.XLOOKUP($C561,[26]PSP!$C:$C,[26]PSP!$DY:$DY)</f>
        <v>0.28000000000000003</v>
      </c>
      <c r="DZ561" s="28">
        <f t="shared" ref="DZ561" si="2071">TRUNC(DY561*DX561,2)</f>
        <v>0</v>
      </c>
      <c r="EA561" s="29"/>
      <c r="EB561" s="54">
        <f>_xlfn.XLOOKUP($C561,[26]PSP!$C:$C,[26]PSP!$EB:$EB)</f>
        <v>0</v>
      </c>
      <c r="EC561" s="27">
        <f>_xlfn.XLOOKUP($C561,[26]PSP!$C:$C,[26]PSP!$EC:$EC)</f>
        <v>0.28000000000000003</v>
      </c>
      <c r="ED561" s="28">
        <f t="shared" ref="ED561" si="2072">TRUNC(EC561*EB561,2)</f>
        <v>0</v>
      </c>
      <c r="EE561" s="29"/>
      <c r="EF561" s="54">
        <f>_xlfn.XLOOKUP($C561,[26]PSP!$C:$C,[26]PSP!$EF:$EF)</f>
        <v>0</v>
      </c>
      <c r="EG561" s="27">
        <f>_xlfn.XLOOKUP($C561,[26]PSP!$C:$C,[26]PSP!$EG:$EG)</f>
        <v>0.28000000000000003</v>
      </c>
      <c r="EH561" s="28">
        <f t="shared" ref="EH561" si="2073">TRUNC(EG561*EF561,2)</f>
        <v>0</v>
      </c>
      <c r="EI561" s="29"/>
      <c r="EJ561" s="54">
        <f>_xlfn.XLOOKUP($C561,[26]PSP!$C:$C,[26]PSP!$EJ:$EJ)</f>
        <v>0</v>
      </c>
      <c r="EK561" s="27">
        <f>_xlfn.XLOOKUP($C561,[26]PSP!$C:$C,[26]PSP!$EK:$EK)</f>
        <v>0.28000000000000003</v>
      </c>
      <c r="EL561" s="28">
        <f t="shared" ref="EL561" si="2074">TRUNC(EK561*EJ561,2)</f>
        <v>0</v>
      </c>
      <c r="EM561" s="29"/>
      <c r="EN561" s="108"/>
      <c r="EO561" s="29">
        <f t="shared" si="1973"/>
        <v>17388</v>
      </c>
      <c r="EP561" s="29">
        <f t="shared" si="1937"/>
        <v>17388</v>
      </c>
      <c r="EQ561" s="4" t="b">
        <f t="shared" si="1972"/>
        <v>1</v>
      </c>
      <c r="ES561" s="118">
        <f t="shared" si="2008"/>
        <v>1.1767000000000001</v>
      </c>
    </row>
    <row r="562" spans="3:149" ht="21" x14ac:dyDescent="0.25">
      <c r="C562" s="24" t="s">
        <v>481</v>
      </c>
      <c r="D562" s="43" t="str">
        <f>_xlfn.XLOOKUP($C562,[26]PSP!$C:$C,[26]PSP!$D:$D)</f>
        <v>RO-43419</v>
      </c>
      <c r="E562" s="24" t="str">
        <f>_xlfn.XLOOKUP($C562,[26]PSP!$C:$C,[26]PSP!$E:$E)</f>
        <v>DER/MG</v>
      </c>
      <c r="F562" s="25" t="str">
        <f>_xlfn.XLOOKUP($C562,[26]PSP!$C:$C,[26]PSP!$F:$F)</f>
        <v>CORTE DE ÁRVORE NATIVA COM MOTO-SERRA 0,15M  =&lt; Ø &lt; 0,30M - ACIMA DE 1.000 UNIDADES</v>
      </c>
      <c r="G562" s="26" t="str">
        <f>_xlfn.XLOOKUP($C562,[26]PSP!$C:$C,[26]PSP!$G:$G)</f>
        <v>U</v>
      </c>
      <c r="H562" s="53">
        <f>_xlfn.XLOOKUP($C562,[26]PSP!$C:$C,[26]PSP!$H:$H)</f>
        <v>113</v>
      </c>
      <c r="I562" s="28">
        <f>_xlfn.XLOOKUP($C562,[26]PSP!$C:$C,[26]PSP!$I:$I)</f>
        <v>2392.21</v>
      </c>
      <c r="J562" s="28">
        <f t="shared" ref="J562:J568" si="2075">IF(LEFT(D562,6)="COT.IS",I562,I562*(1+$J$7))</f>
        <v>2814.9135070000002</v>
      </c>
      <c r="K562" s="29"/>
      <c r="L562" s="54">
        <f>_xlfn.XLOOKUP($C562,[26]PSP!$C:$C,[26]PSP!$L:$L)</f>
        <v>0</v>
      </c>
      <c r="M562" s="27">
        <f>_xlfn.XLOOKUP($C562,[26]PSP!$C:$C,[26]PSP!$M:$M)</f>
        <v>21.17</v>
      </c>
      <c r="N562" s="28">
        <f t="shared" ref="N562:N568" si="2076">TRUNC(M562*L562,2)</f>
        <v>0</v>
      </c>
      <c r="O562" s="29"/>
      <c r="P562" s="54">
        <f>_xlfn.XLOOKUP($C562,[26]PSP!$C:$C,[26]PSP!$P:$P)</f>
        <v>0</v>
      </c>
      <c r="Q562" s="27">
        <f>_xlfn.XLOOKUP($C562,[26]PSP!$C:$C,[26]PSP!$Q:$Q)</f>
        <v>21.17</v>
      </c>
      <c r="R562" s="28">
        <f t="shared" ref="R562:R568" si="2077">TRUNC(Q562*P562,2)</f>
        <v>0</v>
      </c>
      <c r="S562" s="29"/>
      <c r="T562" s="54">
        <f>_xlfn.XLOOKUP($C562,[26]PSP!$C:$C,[26]PSP!$T:$T)</f>
        <v>42</v>
      </c>
      <c r="U562" s="27">
        <f>_xlfn.XLOOKUP($C562,[26]PSP!$C:$C,[26]PSP!$U:$U)</f>
        <v>21.17</v>
      </c>
      <c r="V562" s="28">
        <f t="shared" ref="V562:V568" si="2078">TRUNC(U562*T562,2)</f>
        <v>889.14</v>
      </c>
      <c r="W562" s="29"/>
      <c r="X562" s="54">
        <f>_xlfn.XLOOKUP($C562,[26]PSP!$C:$C,[26]PSP!$X:$X)</f>
        <v>0</v>
      </c>
      <c r="Y562" s="27">
        <f>_xlfn.XLOOKUP($C562,[26]PSP!$C:$C,[26]PSP!$Y:$Y)</f>
        <v>21.17</v>
      </c>
      <c r="Z562" s="28">
        <f t="shared" ref="Z562:Z568" si="2079">TRUNC(Y562*X562,2)</f>
        <v>0</v>
      </c>
      <c r="AA562" s="29"/>
      <c r="AB562" s="54">
        <f>_xlfn.XLOOKUP($C562,[26]PSP!$C:$C,[26]PSP!$AB:$AB)</f>
        <v>0</v>
      </c>
      <c r="AC562" s="27">
        <f>_xlfn.XLOOKUP($C562,[26]PSP!$C:$C,[26]PSP!$AC:$AC)</f>
        <v>21.17</v>
      </c>
      <c r="AD562" s="28">
        <f t="shared" ref="AD562:AD568" si="2080">TRUNC(AC562*AB562,2)</f>
        <v>0</v>
      </c>
      <c r="AE562" s="29"/>
      <c r="AF562" s="54">
        <f>_xlfn.XLOOKUP($C562,[26]PSP!$C:$C,[26]PSP!$AF:$AF)</f>
        <v>0</v>
      </c>
      <c r="AG562" s="27">
        <f>_xlfn.XLOOKUP($C562,[26]PSP!$C:$C,[26]PSP!$AG:$AG)</f>
        <v>21.17</v>
      </c>
      <c r="AH562" s="28">
        <f t="shared" ref="AH562:AH568" si="2081">TRUNC(AG562*AF562,2)</f>
        <v>0</v>
      </c>
      <c r="AI562" s="29"/>
      <c r="AJ562" s="54">
        <f>_xlfn.XLOOKUP($C562,[26]PSP!$C:$C,[26]PSP!$AJ:$AJ)</f>
        <v>0</v>
      </c>
      <c r="AK562" s="27">
        <f>_xlfn.XLOOKUP($C562,[26]PSP!$C:$C,[26]PSP!$AK:$AK)</f>
        <v>21.17</v>
      </c>
      <c r="AL562" s="28">
        <f t="shared" ref="AL562:AL568" si="2082">TRUNC(AK562*AJ562,2)</f>
        <v>0</v>
      </c>
      <c r="AM562" s="29"/>
      <c r="AN562" s="54">
        <f>_xlfn.XLOOKUP($C562,[26]PSP!$C:$C,[26]PSP!$AN:$AN)</f>
        <v>0</v>
      </c>
      <c r="AO562" s="27">
        <f>_xlfn.XLOOKUP($C562,[26]PSP!$C:$C,[26]PSP!$AO:$AO)</f>
        <v>21.17</v>
      </c>
      <c r="AP562" s="28">
        <f t="shared" ref="AP562:AP568" si="2083">TRUNC(AO562*AN562,2)</f>
        <v>0</v>
      </c>
      <c r="AQ562" s="29"/>
      <c r="AR562" s="54">
        <f>_xlfn.XLOOKUP($C562,[26]PSP!$C:$C,[26]PSP!$AR:$AR)</f>
        <v>0</v>
      </c>
      <c r="AS562" s="27">
        <f>_xlfn.XLOOKUP($C562,[26]PSP!$C:$C,[26]PSP!$AS:$AS)</f>
        <v>21.17</v>
      </c>
      <c r="AT562" s="28">
        <f t="shared" ref="AT562:AT568" si="2084">TRUNC(AS562*AR562,2)</f>
        <v>0</v>
      </c>
      <c r="AU562" s="29"/>
      <c r="AV562" s="54">
        <f>_xlfn.XLOOKUP($C562,[26]PSP!$C:$C,[26]PSP!$AV:$AV)</f>
        <v>0</v>
      </c>
      <c r="AW562" s="27">
        <f>_xlfn.XLOOKUP($C562,[26]PSP!$C:$C,[26]PSP!$AW:$AW)</f>
        <v>21.17</v>
      </c>
      <c r="AX562" s="28">
        <f t="shared" ref="AX562:AX568" si="2085">TRUNC(AW562*AV562,2)</f>
        <v>0</v>
      </c>
      <c r="AY562" s="29"/>
      <c r="AZ562" s="54">
        <f>_xlfn.XLOOKUP($C562,[26]PSP!$C:$C,[26]PSP!$AZ:$AZ)</f>
        <v>0</v>
      </c>
      <c r="BA562" s="27">
        <f>_xlfn.XLOOKUP($C562,[26]PSP!$C:$C,[26]PSP!$BA:$BA)</f>
        <v>21.17</v>
      </c>
      <c r="BB562" s="28">
        <f t="shared" ref="BB562:BB568" si="2086">TRUNC(BA562*AZ562,2)</f>
        <v>0</v>
      </c>
      <c r="BC562" s="29"/>
      <c r="BD562" s="54">
        <f>_xlfn.XLOOKUP($C562,[26]PSP!$C:$C,[26]PSP!$BD:$BD)</f>
        <v>0</v>
      </c>
      <c r="BE562" s="27">
        <f>_xlfn.XLOOKUP($C562,[26]PSP!$C:$C,[26]PSP!$BE:$BE)</f>
        <v>21.17</v>
      </c>
      <c r="BF562" s="28">
        <f t="shared" ref="BF562:BF568" si="2087">TRUNC(BE562*BD562,2)</f>
        <v>0</v>
      </c>
      <c r="BG562" s="29"/>
      <c r="BH562" s="54">
        <f>_xlfn.XLOOKUP($C562,[26]PSP!$C:$C,[26]PSP!$BH:$BH)</f>
        <v>0</v>
      </c>
      <c r="BI562" s="27">
        <f>_xlfn.XLOOKUP($C562,[26]PSP!$C:$C,[26]PSP!$BI:$BI)</f>
        <v>21.17</v>
      </c>
      <c r="BJ562" s="28">
        <f t="shared" ref="BJ562:BJ568" si="2088">TRUNC(BI562*BH562,2)</f>
        <v>0</v>
      </c>
      <c r="BK562" s="29"/>
      <c r="BL562" s="54">
        <f>_xlfn.XLOOKUP($C562,[26]PSP!$C:$C,[26]PSP!$BL:$BL)</f>
        <v>0</v>
      </c>
      <c r="BM562" s="27">
        <f>_xlfn.XLOOKUP($C562,[26]PSP!$C:$C,[26]PSP!$BM:$BM)</f>
        <v>21.17</v>
      </c>
      <c r="BN562" s="28">
        <f t="shared" ref="BN562:BN568" si="2089">TRUNC(BM562*BL562,2)</f>
        <v>0</v>
      </c>
      <c r="BO562" s="29"/>
      <c r="BP562" s="54">
        <f>_xlfn.XLOOKUP($C562,[26]PSP!$C:$C,[26]PSP!$BP:$BP)</f>
        <v>71</v>
      </c>
      <c r="BQ562" s="27">
        <f>_xlfn.XLOOKUP($C562,[26]PSP!$C:$C,[26]PSP!$BQ:$BQ)</f>
        <v>21.17</v>
      </c>
      <c r="BR562" s="28">
        <f t="shared" ref="BR562:BR568" si="2090">TRUNC(BQ562*BP562,2)</f>
        <v>1503.07</v>
      </c>
      <c r="BS562" s="29"/>
      <c r="BT562" s="54">
        <f>_xlfn.XLOOKUP($C562,[26]PSP!$C:$C,[26]PSP!$BT:$BT)</f>
        <v>0</v>
      </c>
      <c r="BU562" s="27">
        <f>_xlfn.XLOOKUP($C562,[26]PSP!$C:$C,[26]PSP!$BU:$BU)</f>
        <v>21.17</v>
      </c>
      <c r="BV562" s="28">
        <f t="shared" ref="BV562:BV568" si="2091">TRUNC(BU562*BT562,2)</f>
        <v>0</v>
      </c>
      <c r="BW562" s="29"/>
      <c r="BX562" s="54">
        <f>_xlfn.XLOOKUP($C562,[26]PSP!$C:$C,[26]PSP!$BX:$BX)</f>
        <v>0</v>
      </c>
      <c r="BY562" s="27">
        <f>_xlfn.XLOOKUP($C562,[26]PSP!$C:$C,[26]PSP!$BY:$BY)</f>
        <v>21.17</v>
      </c>
      <c r="BZ562" s="28">
        <f t="shared" ref="BZ562:BZ568" si="2092">TRUNC(BY562*BX562,2)</f>
        <v>0</v>
      </c>
      <c r="CA562" s="29"/>
      <c r="CB562" s="54">
        <f>_xlfn.XLOOKUP($C562,[26]PSP!$C:$C,[26]PSP!$CB:$CB)</f>
        <v>0</v>
      </c>
      <c r="CC562" s="27">
        <f>_xlfn.XLOOKUP($C562,[26]PSP!$C:$C,[26]PSP!$CC:$CC)</f>
        <v>21.17</v>
      </c>
      <c r="CD562" s="28">
        <f t="shared" ref="CD562:CD568" si="2093">TRUNC(CC562*CB562,2)</f>
        <v>0</v>
      </c>
      <c r="CE562" s="29"/>
      <c r="CF562" s="54">
        <f>_xlfn.XLOOKUP($C562,[26]PSP!$C:$C,[26]PSP!$CF:$CF)</f>
        <v>0</v>
      </c>
      <c r="CG562" s="27">
        <f>_xlfn.XLOOKUP($C562,[26]PSP!$C:$C,[26]PSP!$CG:$CG)</f>
        <v>21.17</v>
      </c>
      <c r="CH562" s="28">
        <f t="shared" ref="CH562:CH568" si="2094">TRUNC(CG562*CF562,2)</f>
        <v>0</v>
      </c>
      <c r="CI562" s="29"/>
      <c r="CJ562" s="54">
        <f>_xlfn.XLOOKUP($C562,[26]PSP!$C:$C,[26]PSP!$CJ:$CJ)</f>
        <v>0</v>
      </c>
      <c r="CK562" s="27">
        <f>_xlfn.XLOOKUP($C562,[26]PSP!$C:$C,[26]PSP!$CK:$CK)</f>
        <v>21.17</v>
      </c>
      <c r="CL562" s="28">
        <f t="shared" ref="CL562:CL568" si="2095">TRUNC(CK562*CJ562,2)</f>
        <v>0</v>
      </c>
      <c r="CM562" s="29"/>
      <c r="CN562" s="54">
        <f>_xlfn.XLOOKUP($C562,[26]PSP!$C:$C,[26]PSP!$CN:$CN)</f>
        <v>0</v>
      </c>
      <c r="CO562" s="27">
        <f>_xlfn.XLOOKUP($C562,[26]PSP!$C:$C,[26]PSP!$CO:$CO)</f>
        <v>21.17</v>
      </c>
      <c r="CP562" s="28">
        <f t="shared" ref="CP562:CP568" si="2096">TRUNC(CO562*CN562,2)</f>
        <v>0</v>
      </c>
      <c r="CQ562" s="29"/>
      <c r="CR562" s="54">
        <f>_xlfn.XLOOKUP($C562,[26]PSP!$C:$C,[26]PSP!$CR:$CR)</f>
        <v>0</v>
      </c>
      <c r="CS562" s="27">
        <f>_xlfn.XLOOKUP($C562,[26]PSP!$C:$C,[26]PSP!$CS:$CS)</f>
        <v>21.17</v>
      </c>
      <c r="CT562" s="28">
        <f t="shared" ref="CT562:CT568" si="2097">TRUNC(CS562*CR562,2)</f>
        <v>0</v>
      </c>
      <c r="CU562" s="29"/>
      <c r="CV562" s="54">
        <f>_xlfn.XLOOKUP($C562,[26]PSP!$C:$C,[26]PSP!$CV:$CV)</f>
        <v>0</v>
      </c>
      <c r="CW562" s="27">
        <f>_xlfn.XLOOKUP($C562,[26]PSP!$C:$C,[26]PSP!$CW:$CW)</f>
        <v>21.17</v>
      </c>
      <c r="CX562" s="28">
        <f t="shared" ref="CX562:CX568" si="2098">TRUNC(CW562*CV562,2)</f>
        <v>0</v>
      </c>
      <c r="CY562" s="29"/>
      <c r="CZ562" s="54">
        <f>_xlfn.XLOOKUP($C562,[26]PSP!$C:$C,[26]PSP!$CZ:$CZ)</f>
        <v>0</v>
      </c>
      <c r="DA562" s="27">
        <f>_xlfn.XLOOKUP($C562,[26]PSP!$C:$C,[26]PSP!$DA:$DA)</f>
        <v>21.17</v>
      </c>
      <c r="DB562" s="28">
        <f t="shared" ref="DB562:DB568" si="2099">TRUNC(DA562*CZ562,2)</f>
        <v>0</v>
      </c>
      <c r="DC562" s="29"/>
      <c r="DD562" s="54">
        <f>_xlfn.XLOOKUP($C562,[26]PSP!$C:$C,[26]PSP!$DD:$DD)</f>
        <v>0</v>
      </c>
      <c r="DE562" s="27">
        <f>_xlfn.XLOOKUP($C562,[26]PSP!$C:$C,[26]PSP!$DE:$DE)</f>
        <v>21.17</v>
      </c>
      <c r="DF562" s="28">
        <f t="shared" ref="DF562:DF568" si="2100">TRUNC(DE562*DD562,2)</f>
        <v>0</v>
      </c>
      <c r="DG562" s="29"/>
      <c r="DH562" s="54">
        <f>_xlfn.XLOOKUP($C562,[26]PSP!$C:$C,[26]PSP!$DH:$DH)</f>
        <v>0</v>
      </c>
      <c r="DI562" s="27">
        <f>_xlfn.XLOOKUP($C562,[26]PSP!$C:$C,[26]PSP!$DI:$DI)</f>
        <v>21.17</v>
      </c>
      <c r="DJ562" s="28">
        <f t="shared" ref="DJ562:DJ568" si="2101">TRUNC(DI562*DH562,2)</f>
        <v>0</v>
      </c>
      <c r="DK562" s="29"/>
      <c r="DL562" s="54">
        <f>_xlfn.XLOOKUP($C562,[26]PSP!$C:$C,[26]PSP!$DL:$DL)</f>
        <v>0</v>
      </c>
      <c r="DM562" s="27">
        <f>_xlfn.XLOOKUP($C562,[26]PSP!$C:$C,[26]PSP!$DM:$DM)</f>
        <v>21.17</v>
      </c>
      <c r="DN562" s="28">
        <f t="shared" ref="DN562:DN568" si="2102">TRUNC(DM562*DL562,2)</f>
        <v>0</v>
      </c>
      <c r="DO562" s="29"/>
      <c r="DP562" s="54">
        <f>_xlfn.XLOOKUP($C562,[26]PSP!$C:$C,[26]PSP!$DP:$DP)</f>
        <v>0</v>
      </c>
      <c r="DQ562" s="27">
        <f>_xlfn.XLOOKUP($C562,[26]PSP!$C:$C,[26]PSP!$DQ:$DQ)</f>
        <v>21.17</v>
      </c>
      <c r="DR562" s="28">
        <f t="shared" ref="DR562:DR568" si="2103">TRUNC(DQ562*DP562,2)</f>
        <v>0</v>
      </c>
      <c r="DS562" s="29"/>
      <c r="DT562" s="54">
        <f>_xlfn.XLOOKUP($C562,[26]PSP!$C:$C,[26]PSP!$DT:$DT)</f>
        <v>0</v>
      </c>
      <c r="DU562" s="27">
        <f>_xlfn.XLOOKUP($C562,[26]PSP!$C:$C,[26]PSP!$DU:$DU)</f>
        <v>21.17</v>
      </c>
      <c r="DV562" s="28">
        <f t="shared" ref="DV562:DV568" si="2104">TRUNC(DU562*DT562,2)</f>
        <v>0</v>
      </c>
      <c r="DW562" s="29"/>
      <c r="DX562" s="54">
        <f>_xlfn.XLOOKUP($C562,[26]PSP!$C:$C,[26]PSP!$DX:$DX)</f>
        <v>0</v>
      </c>
      <c r="DY562" s="27">
        <f>_xlfn.XLOOKUP($C562,[26]PSP!$C:$C,[26]PSP!$DY:$DY)</f>
        <v>21.17</v>
      </c>
      <c r="DZ562" s="28">
        <f t="shared" ref="DZ562:DZ568" si="2105">TRUNC(DY562*DX562,2)</f>
        <v>0</v>
      </c>
      <c r="EA562" s="29"/>
      <c r="EB562" s="54">
        <f>_xlfn.XLOOKUP($C562,[26]PSP!$C:$C,[26]PSP!$EB:$EB)</f>
        <v>0</v>
      </c>
      <c r="EC562" s="27">
        <f>_xlfn.XLOOKUP($C562,[26]PSP!$C:$C,[26]PSP!$EC:$EC)</f>
        <v>21.17</v>
      </c>
      <c r="ED562" s="28">
        <f t="shared" ref="ED562:ED568" si="2106">TRUNC(EC562*EB562,2)</f>
        <v>0</v>
      </c>
      <c r="EE562" s="29"/>
      <c r="EF562" s="54">
        <f>_xlfn.XLOOKUP($C562,[26]PSP!$C:$C,[26]PSP!$EF:$EF)</f>
        <v>0</v>
      </c>
      <c r="EG562" s="27">
        <f>_xlfn.XLOOKUP($C562,[26]PSP!$C:$C,[26]PSP!$EG:$EG)</f>
        <v>21.17</v>
      </c>
      <c r="EH562" s="28">
        <f t="shared" ref="EH562:EH568" si="2107">TRUNC(EG562*EF562,2)</f>
        <v>0</v>
      </c>
      <c r="EI562" s="29"/>
      <c r="EJ562" s="54">
        <f>_xlfn.XLOOKUP($C562,[26]PSP!$C:$C,[26]PSP!$EJ:$EJ)</f>
        <v>0</v>
      </c>
      <c r="EK562" s="27">
        <f>_xlfn.XLOOKUP($C562,[26]PSP!$C:$C,[26]PSP!$EK:$EK)</f>
        <v>21.17</v>
      </c>
      <c r="EL562" s="28">
        <f t="shared" ref="EL562:EL568" si="2108">TRUNC(EK562*EJ562,2)</f>
        <v>0</v>
      </c>
      <c r="EM562" s="29"/>
      <c r="EN562" s="108"/>
      <c r="EO562" s="29">
        <f t="shared" si="1973"/>
        <v>2392.21</v>
      </c>
      <c r="EP562" s="29">
        <f t="shared" si="1937"/>
        <v>2392.21</v>
      </c>
      <c r="EQ562" s="4" t="b">
        <f t="shared" si="1972"/>
        <v>1</v>
      </c>
      <c r="ES562" s="118">
        <f t="shared" si="2008"/>
        <v>1.1767000000000001</v>
      </c>
    </row>
    <row r="563" spans="3:149" ht="12" customHeight="1" x14ac:dyDescent="0.25">
      <c r="C563" s="24" t="s">
        <v>482</v>
      </c>
      <c r="D563" s="43" t="str">
        <f>_xlfn.XLOOKUP($C563,[26]PSP!$C:$C,[26]PSP!$D:$D)</f>
        <v>RO-42488</v>
      </c>
      <c r="E563" s="24" t="str">
        <f>_xlfn.XLOOKUP($C563,[26]PSP!$C:$C,[26]PSP!$E:$E)</f>
        <v>DER/MG</v>
      </c>
      <c r="F563" s="25" t="str">
        <f>_xlfn.XLOOKUP($C563,[26]PSP!$C:$C,[26]PSP!$F:$F)</f>
        <v>CORTE DE ÁRVORE NATIVA COM MOTO-SERRA Ø &gt;= 0,30M - ATÉ 1.000 UNIDADES</v>
      </c>
      <c r="G563" s="26" t="str">
        <f>_xlfn.XLOOKUP($C563,[26]PSP!$C:$C,[26]PSP!$G:$G)</f>
        <v>U</v>
      </c>
      <c r="H563" s="53">
        <f>_xlfn.XLOOKUP($C563,[26]PSP!$C:$C,[26]PSP!$H:$H)</f>
        <v>81</v>
      </c>
      <c r="I563" s="28">
        <f>_xlfn.XLOOKUP($C563,[26]PSP!$C:$C,[26]PSP!$I:$I)</f>
        <v>3269.97</v>
      </c>
      <c r="J563" s="28">
        <f t="shared" si="2075"/>
        <v>3847.7736989999999</v>
      </c>
      <c r="K563" s="29"/>
      <c r="L563" s="54">
        <f>_xlfn.XLOOKUP($C563,[26]PSP!$C:$C,[26]PSP!$L:$L)</f>
        <v>0</v>
      </c>
      <c r="M563" s="27">
        <f>_xlfn.XLOOKUP($C563,[26]PSP!$C:$C,[26]PSP!$M:$M)</f>
        <v>40.369999999999997</v>
      </c>
      <c r="N563" s="28">
        <f t="shared" si="2076"/>
        <v>0</v>
      </c>
      <c r="O563" s="29"/>
      <c r="P563" s="54">
        <f>_xlfn.XLOOKUP($C563,[26]PSP!$C:$C,[26]PSP!$P:$P)</f>
        <v>0</v>
      </c>
      <c r="Q563" s="27">
        <f>_xlfn.XLOOKUP($C563,[26]PSP!$C:$C,[26]PSP!$Q:$Q)</f>
        <v>40.369999999999997</v>
      </c>
      <c r="R563" s="28">
        <f t="shared" si="2077"/>
        <v>0</v>
      </c>
      <c r="S563" s="29"/>
      <c r="T563" s="54">
        <f>_xlfn.XLOOKUP($C563,[26]PSP!$C:$C,[26]PSP!$T:$T)</f>
        <v>30</v>
      </c>
      <c r="U563" s="27">
        <f>_xlfn.XLOOKUP($C563,[26]PSP!$C:$C,[26]PSP!$U:$U)</f>
        <v>40.369999999999997</v>
      </c>
      <c r="V563" s="28">
        <f t="shared" si="2078"/>
        <v>1211.0999999999999</v>
      </c>
      <c r="W563" s="29"/>
      <c r="X563" s="54">
        <f>_xlfn.XLOOKUP($C563,[26]PSP!$C:$C,[26]PSP!$X:$X)</f>
        <v>0</v>
      </c>
      <c r="Y563" s="27">
        <f>_xlfn.XLOOKUP($C563,[26]PSP!$C:$C,[26]PSP!$Y:$Y)</f>
        <v>40.369999999999997</v>
      </c>
      <c r="Z563" s="28">
        <f t="shared" si="2079"/>
        <v>0</v>
      </c>
      <c r="AA563" s="29"/>
      <c r="AB563" s="54">
        <f>_xlfn.XLOOKUP($C563,[26]PSP!$C:$C,[26]PSP!$AB:$AB)</f>
        <v>0</v>
      </c>
      <c r="AC563" s="27">
        <f>_xlfn.XLOOKUP($C563,[26]PSP!$C:$C,[26]PSP!$AC:$AC)</f>
        <v>40.369999999999997</v>
      </c>
      <c r="AD563" s="28">
        <f t="shared" si="2080"/>
        <v>0</v>
      </c>
      <c r="AE563" s="29"/>
      <c r="AF563" s="54">
        <f>_xlfn.XLOOKUP($C563,[26]PSP!$C:$C,[26]PSP!$AF:$AF)</f>
        <v>0</v>
      </c>
      <c r="AG563" s="27">
        <f>_xlfn.XLOOKUP($C563,[26]PSP!$C:$C,[26]PSP!$AG:$AG)</f>
        <v>40.369999999999997</v>
      </c>
      <c r="AH563" s="28">
        <f t="shared" si="2081"/>
        <v>0</v>
      </c>
      <c r="AI563" s="29"/>
      <c r="AJ563" s="54">
        <f>_xlfn.XLOOKUP($C563,[26]PSP!$C:$C,[26]PSP!$AJ:$AJ)</f>
        <v>0</v>
      </c>
      <c r="AK563" s="27">
        <f>_xlfn.XLOOKUP($C563,[26]PSP!$C:$C,[26]PSP!$AK:$AK)</f>
        <v>40.369999999999997</v>
      </c>
      <c r="AL563" s="28">
        <f t="shared" si="2082"/>
        <v>0</v>
      </c>
      <c r="AM563" s="29"/>
      <c r="AN563" s="54">
        <f>_xlfn.XLOOKUP($C563,[26]PSP!$C:$C,[26]PSP!$AN:$AN)</f>
        <v>0</v>
      </c>
      <c r="AO563" s="27">
        <f>_xlfn.XLOOKUP($C563,[26]PSP!$C:$C,[26]PSP!$AO:$AO)</f>
        <v>40.369999999999997</v>
      </c>
      <c r="AP563" s="28">
        <f t="shared" si="2083"/>
        <v>0</v>
      </c>
      <c r="AQ563" s="29"/>
      <c r="AR563" s="54">
        <f>_xlfn.XLOOKUP($C563,[26]PSP!$C:$C,[26]PSP!$AR:$AR)</f>
        <v>0</v>
      </c>
      <c r="AS563" s="27">
        <f>_xlfn.XLOOKUP($C563,[26]PSP!$C:$C,[26]PSP!$AS:$AS)</f>
        <v>40.369999999999997</v>
      </c>
      <c r="AT563" s="28">
        <f t="shared" si="2084"/>
        <v>0</v>
      </c>
      <c r="AU563" s="29"/>
      <c r="AV563" s="54">
        <f>_xlfn.XLOOKUP($C563,[26]PSP!$C:$C,[26]PSP!$AV:$AV)</f>
        <v>0</v>
      </c>
      <c r="AW563" s="27">
        <f>_xlfn.XLOOKUP($C563,[26]PSP!$C:$C,[26]PSP!$AW:$AW)</f>
        <v>40.369999999999997</v>
      </c>
      <c r="AX563" s="28">
        <f t="shared" si="2085"/>
        <v>0</v>
      </c>
      <c r="AY563" s="29"/>
      <c r="AZ563" s="54">
        <f>_xlfn.XLOOKUP($C563,[26]PSP!$C:$C,[26]PSP!$AZ:$AZ)</f>
        <v>0</v>
      </c>
      <c r="BA563" s="27">
        <f>_xlfn.XLOOKUP($C563,[26]PSP!$C:$C,[26]PSP!$BA:$BA)</f>
        <v>40.369999999999997</v>
      </c>
      <c r="BB563" s="28">
        <f t="shared" si="2086"/>
        <v>0</v>
      </c>
      <c r="BC563" s="29"/>
      <c r="BD563" s="54">
        <f>_xlfn.XLOOKUP($C563,[26]PSP!$C:$C,[26]PSP!$BD:$BD)</f>
        <v>0</v>
      </c>
      <c r="BE563" s="27">
        <f>_xlfn.XLOOKUP($C563,[26]PSP!$C:$C,[26]PSP!$BE:$BE)</f>
        <v>40.369999999999997</v>
      </c>
      <c r="BF563" s="28">
        <f t="shared" si="2087"/>
        <v>0</v>
      </c>
      <c r="BG563" s="29"/>
      <c r="BH563" s="54">
        <f>_xlfn.XLOOKUP($C563,[26]PSP!$C:$C,[26]PSP!$BH:$BH)</f>
        <v>0</v>
      </c>
      <c r="BI563" s="27">
        <f>_xlfn.XLOOKUP($C563,[26]PSP!$C:$C,[26]PSP!$BI:$BI)</f>
        <v>40.369999999999997</v>
      </c>
      <c r="BJ563" s="28">
        <f t="shared" si="2088"/>
        <v>0</v>
      </c>
      <c r="BK563" s="29"/>
      <c r="BL563" s="54">
        <f>_xlfn.XLOOKUP($C563,[26]PSP!$C:$C,[26]PSP!$BL:$BL)</f>
        <v>0</v>
      </c>
      <c r="BM563" s="27">
        <f>_xlfn.XLOOKUP($C563,[26]PSP!$C:$C,[26]PSP!$BM:$BM)</f>
        <v>40.369999999999997</v>
      </c>
      <c r="BN563" s="28">
        <f t="shared" si="2089"/>
        <v>0</v>
      </c>
      <c r="BO563" s="29"/>
      <c r="BP563" s="54">
        <f>_xlfn.XLOOKUP($C563,[26]PSP!$C:$C,[26]PSP!$BP:$BP)</f>
        <v>51</v>
      </c>
      <c r="BQ563" s="27">
        <f>_xlfn.XLOOKUP($C563,[26]PSP!$C:$C,[26]PSP!$BQ:$BQ)</f>
        <v>40.369999999999997</v>
      </c>
      <c r="BR563" s="28">
        <f t="shared" si="2090"/>
        <v>2058.87</v>
      </c>
      <c r="BS563" s="29"/>
      <c r="BT563" s="54">
        <f>_xlfn.XLOOKUP($C563,[26]PSP!$C:$C,[26]PSP!$BT:$BT)</f>
        <v>0</v>
      </c>
      <c r="BU563" s="27">
        <f>_xlfn.XLOOKUP($C563,[26]PSP!$C:$C,[26]PSP!$BU:$BU)</f>
        <v>40.369999999999997</v>
      </c>
      <c r="BV563" s="28">
        <f t="shared" si="2091"/>
        <v>0</v>
      </c>
      <c r="BW563" s="29"/>
      <c r="BX563" s="54">
        <f>_xlfn.XLOOKUP($C563,[26]PSP!$C:$C,[26]PSP!$BX:$BX)</f>
        <v>0</v>
      </c>
      <c r="BY563" s="27">
        <f>_xlfn.XLOOKUP($C563,[26]PSP!$C:$C,[26]PSP!$BY:$BY)</f>
        <v>40.369999999999997</v>
      </c>
      <c r="BZ563" s="28">
        <f t="shared" si="2092"/>
        <v>0</v>
      </c>
      <c r="CA563" s="29"/>
      <c r="CB563" s="54">
        <f>_xlfn.XLOOKUP($C563,[26]PSP!$C:$C,[26]PSP!$CB:$CB)</f>
        <v>0</v>
      </c>
      <c r="CC563" s="27">
        <f>_xlfn.XLOOKUP($C563,[26]PSP!$C:$C,[26]PSP!$CC:$CC)</f>
        <v>40.369999999999997</v>
      </c>
      <c r="CD563" s="28">
        <f t="shared" si="2093"/>
        <v>0</v>
      </c>
      <c r="CE563" s="29"/>
      <c r="CF563" s="54">
        <f>_xlfn.XLOOKUP($C563,[26]PSP!$C:$C,[26]PSP!$CF:$CF)</f>
        <v>0</v>
      </c>
      <c r="CG563" s="27">
        <f>_xlfn.XLOOKUP($C563,[26]PSP!$C:$C,[26]PSP!$CG:$CG)</f>
        <v>40.369999999999997</v>
      </c>
      <c r="CH563" s="28">
        <f t="shared" si="2094"/>
        <v>0</v>
      </c>
      <c r="CI563" s="29"/>
      <c r="CJ563" s="54">
        <f>_xlfn.XLOOKUP($C563,[26]PSP!$C:$C,[26]PSP!$CJ:$CJ)</f>
        <v>0</v>
      </c>
      <c r="CK563" s="27">
        <f>_xlfn.XLOOKUP($C563,[26]PSP!$C:$C,[26]PSP!$CK:$CK)</f>
        <v>40.369999999999997</v>
      </c>
      <c r="CL563" s="28">
        <f t="shared" si="2095"/>
        <v>0</v>
      </c>
      <c r="CM563" s="29"/>
      <c r="CN563" s="54">
        <f>_xlfn.XLOOKUP($C563,[26]PSP!$C:$C,[26]PSP!$CN:$CN)</f>
        <v>0</v>
      </c>
      <c r="CO563" s="27">
        <f>_xlfn.XLOOKUP($C563,[26]PSP!$C:$C,[26]PSP!$CO:$CO)</f>
        <v>40.369999999999997</v>
      </c>
      <c r="CP563" s="28">
        <f t="shared" si="2096"/>
        <v>0</v>
      </c>
      <c r="CQ563" s="29"/>
      <c r="CR563" s="54">
        <f>_xlfn.XLOOKUP($C563,[26]PSP!$C:$C,[26]PSP!$CR:$CR)</f>
        <v>0</v>
      </c>
      <c r="CS563" s="27">
        <f>_xlfn.XLOOKUP($C563,[26]PSP!$C:$C,[26]PSP!$CS:$CS)</f>
        <v>40.369999999999997</v>
      </c>
      <c r="CT563" s="28">
        <f t="shared" si="2097"/>
        <v>0</v>
      </c>
      <c r="CU563" s="29"/>
      <c r="CV563" s="54">
        <f>_xlfn.XLOOKUP($C563,[26]PSP!$C:$C,[26]PSP!$CV:$CV)</f>
        <v>0</v>
      </c>
      <c r="CW563" s="27">
        <f>_xlfn.XLOOKUP($C563,[26]PSP!$C:$C,[26]PSP!$CW:$CW)</f>
        <v>40.369999999999997</v>
      </c>
      <c r="CX563" s="28">
        <f t="shared" si="2098"/>
        <v>0</v>
      </c>
      <c r="CY563" s="29"/>
      <c r="CZ563" s="54">
        <f>_xlfn.XLOOKUP($C563,[26]PSP!$C:$C,[26]PSP!$CZ:$CZ)</f>
        <v>0</v>
      </c>
      <c r="DA563" s="27">
        <f>_xlfn.XLOOKUP($C563,[26]PSP!$C:$C,[26]PSP!$DA:$DA)</f>
        <v>40.369999999999997</v>
      </c>
      <c r="DB563" s="28">
        <f t="shared" si="2099"/>
        <v>0</v>
      </c>
      <c r="DC563" s="29"/>
      <c r="DD563" s="54">
        <f>_xlfn.XLOOKUP($C563,[26]PSP!$C:$C,[26]PSP!$DD:$DD)</f>
        <v>0</v>
      </c>
      <c r="DE563" s="27">
        <f>_xlfn.XLOOKUP($C563,[26]PSP!$C:$C,[26]PSP!$DE:$DE)</f>
        <v>40.369999999999997</v>
      </c>
      <c r="DF563" s="28">
        <f t="shared" si="2100"/>
        <v>0</v>
      </c>
      <c r="DG563" s="29"/>
      <c r="DH563" s="54">
        <f>_xlfn.XLOOKUP($C563,[26]PSP!$C:$C,[26]PSP!$DH:$DH)</f>
        <v>0</v>
      </c>
      <c r="DI563" s="27">
        <f>_xlfn.XLOOKUP($C563,[26]PSP!$C:$C,[26]PSP!$DI:$DI)</f>
        <v>40.369999999999997</v>
      </c>
      <c r="DJ563" s="28">
        <f t="shared" si="2101"/>
        <v>0</v>
      </c>
      <c r="DK563" s="29"/>
      <c r="DL563" s="54">
        <f>_xlfn.XLOOKUP($C563,[26]PSP!$C:$C,[26]PSP!$DL:$DL)</f>
        <v>0</v>
      </c>
      <c r="DM563" s="27">
        <f>_xlfn.XLOOKUP($C563,[26]PSP!$C:$C,[26]PSP!$DM:$DM)</f>
        <v>40.369999999999997</v>
      </c>
      <c r="DN563" s="28">
        <f t="shared" si="2102"/>
        <v>0</v>
      </c>
      <c r="DO563" s="29"/>
      <c r="DP563" s="54">
        <f>_xlfn.XLOOKUP($C563,[26]PSP!$C:$C,[26]PSP!$DP:$DP)</f>
        <v>0</v>
      </c>
      <c r="DQ563" s="27">
        <f>_xlfn.XLOOKUP($C563,[26]PSP!$C:$C,[26]PSP!$DQ:$DQ)</f>
        <v>40.369999999999997</v>
      </c>
      <c r="DR563" s="28">
        <f t="shared" si="2103"/>
        <v>0</v>
      </c>
      <c r="DS563" s="29"/>
      <c r="DT563" s="54">
        <f>_xlfn.XLOOKUP($C563,[26]PSP!$C:$C,[26]PSP!$DT:$DT)</f>
        <v>0</v>
      </c>
      <c r="DU563" s="27">
        <f>_xlfn.XLOOKUP($C563,[26]PSP!$C:$C,[26]PSP!$DU:$DU)</f>
        <v>40.369999999999997</v>
      </c>
      <c r="DV563" s="28">
        <f t="shared" si="2104"/>
        <v>0</v>
      </c>
      <c r="DW563" s="29"/>
      <c r="DX563" s="54">
        <f>_xlfn.XLOOKUP($C563,[26]PSP!$C:$C,[26]PSP!$DX:$DX)</f>
        <v>0</v>
      </c>
      <c r="DY563" s="27">
        <f>_xlfn.XLOOKUP($C563,[26]PSP!$C:$C,[26]PSP!$DY:$DY)</f>
        <v>40.369999999999997</v>
      </c>
      <c r="DZ563" s="28">
        <f t="shared" si="2105"/>
        <v>0</v>
      </c>
      <c r="EA563" s="29"/>
      <c r="EB563" s="54">
        <f>_xlfn.XLOOKUP($C563,[26]PSP!$C:$C,[26]PSP!$EB:$EB)</f>
        <v>0</v>
      </c>
      <c r="EC563" s="27">
        <f>_xlfn.XLOOKUP($C563,[26]PSP!$C:$C,[26]PSP!$EC:$EC)</f>
        <v>40.369999999999997</v>
      </c>
      <c r="ED563" s="28">
        <f t="shared" si="2106"/>
        <v>0</v>
      </c>
      <c r="EE563" s="29"/>
      <c r="EF563" s="54">
        <f>_xlfn.XLOOKUP($C563,[26]PSP!$C:$C,[26]PSP!$EF:$EF)</f>
        <v>0</v>
      </c>
      <c r="EG563" s="27">
        <f>_xlfn.XLOOKUP($C563,[26]PSP!$C:$C,[26]PSP!$EG:$EG)</f>
        <v>40.369999999999997</v>
      </c>
      <c r="EH563" s="28">
        <f t="shared" si="2107"/>
        <v>0</v>
      </c>
      <c r="EI563" s="29"/>
      <c r="EJ563" s="54">
        <f>_xlfn.XLOOKUP($C563,[26]PSP!$C:$C,[26]PSP!$EJ:$EJ)</f>
        <v>0</v>
      </c>
      <c r="EK563" s="27">
        <f>_xlfn.XLOOKUP($C563,[26]PSP!$C:$C,[26]PSP!$EK:$EK)</f>
        <v>40.369999999999997</v>
      </c>
      <c r="EL563" s="28">
        <f t="shared" si="2108"/>
        <v>0</v>
      </c>
      <c r="EM563" s="29"/>
      <c r="EN563" s="108"/>
      <c r="EO563" s="29">
        <f t="shared" si="1973"/>
        <v>3269.97</v>
      </c>
      <c r="EP563" s="29">
        <f t="shared" si="1937"/>
        <v>3269.97</v>
      </c>
      <c r="EQ563" s="4" t="b">
        <f t="shared" si="1972"/>
        <v>1</v>
      </c>
      <c r="ES563" s="118">
        <f t="shared" si="2008"/>
        <v>1.1767000000000001</v>
      </c>
    </row>
    <row r="564" spans="3:149" ht="14.25" x14ac:dyDescent="0.25">
      <c r="C564" s="24" t="s">
        <v>483</v>
      </c>
      <c r="D564" s="43" t="str">
        <f>_xlfn.XLOOKUP($C564,[26]PSP!$C:$C,[26]PSP!$D:$D)</f>
        <v>ED-51132</v>
      </c>
      <c r="E564" s="24" t="str">
        <f>_xlfn.XLOOKUP($C564,[26]PSP!$C:$C,[26]PSP!$E:$E)</f>
        <v>DER/MG</v>
      </c>
      <c r="F564" s="25" t="str">
        <f>_xlfn.XLOOKUP($C564,[26]PSP!$C:$C,[26]PSP!$F:$F)</f>
        <v>CARGA DE MATERIAL DE QUALQUER NATUREZA SOBRE CAMINHÃO -  MECÂNICA</v>
      </c>
      <c r="G564" s="26" t="str">
        <f>_xlfn.XLOOKUP($C564,[26]PSP!$C:$C,[26]PSP!$G:$G)</f>
        <v>M3</v>
      </c>
      <c r="H564" s="53">
        <f>_xlfn.XLOOKUP($C564,[26]PSP!$C:$C,[26]PSP!$H:$H)</f>
        <v>12420</v>
      </c>
      <c r="I564" s="28">
        <f>_xlfn.XLOOKUP($C564,[26]PSP!$C:$C,[26]PSP!$I:$I)</f>
        <v>17263.8</v>
      </c>
      <c r="J564" s="28">
        <f t="shared" si="2075"/>
        <v>20314.313460000001</v>
      </c>
      <c r="K564" s="29"/>
      <c r="L564" s="54">
        <f>_xlfn.XLOOKUP($C564,[26]PSP!$C:$C,[26]PSP!$L:$L)</f>
        <v>0</v>
      </c>
      <c r="M564" s="27">
        <f>_xlfn.XLOOKUP($C564,[26]PSP!$C:$C,[26]PSP!$M:$M)</f>
        <v>1.39</v>
      </c>
      <c r="N564" s="28">
        <f t="shared" si="2076"/>
        <v>0</v>
      </c>
      <c r="O564" s="29"/>
      <c r="P564" s="54">
        <f>_xlfn.XLOOKUP($C564,[26]PSP!$C:$C,[26]PSP!$P:$P)</f>
        <v>0</v>
      </c>
      <c r="Q564" s="27">
        <f>_xlfn.XLOOKUP($C564,[26]PSP!$C:$C,[26]PSP!$Q:$Q)</f>
        <v>1.39</v>
      </c>
      <c r="R564" s="28">
        <f t="shared" si="2077"/>
        <v>0</v>
      </c>
      <c r="S564" s="29"/>
      <c r="T564" s="54">
        <f>_xlfn.XLOOKUP($C564,[26]PSP!$C:$C,[26]PSP!$T:$T)</f>
        <v>4600</v>
      </c>
      <c r="U564" s="27">
        <f>_xlfn.XLOOKUP($C564,[26]PSP!$C:$C,[26]PSP!$U:$U)</f>
        <v>1.39</v>
      </c>
      <c r="V564" s="28">
        <f t="shared" si="2078"/>
        <v>6394</v>
      </c>
      <c r="W564" s="29"/>
      <c r="X564" s="54">
        <f>_xlfn.XLOOKUP($C564,[26]PSP!$C:$C,[26]PSP!$X:$X)</f>
        <v>0</v>
      </c>
      <c r="Y564" s="27">
        <f>_xlfn.XLOOKUP($C564,[26]PSP!$C:$C,[26]PSP!$Y:$Y)</f>
        <v>1.39</v>
      </c>
      <c r="Z564" s="28">
        <f t="shared" si="2079"/>
        <v>0</v>
      </c>
      <c r="AA564" s="29"/>
      <c r="AB564" s="54">
        <f>_xlfn.XLOOKUP($C564,[26]PSP!$C:$C,[26]PSP!$AB:$AB)</f>
        <v>0</v>
      </c>
      <c r="AC564" s="27">
        <f>_xlfn.XLOOKUP($C564,[26]PSP!$C:$C,[26]PSP!$AC:$AC)</f>
        <v>1.39</v>
      </c>
      <c r="AD564" s="28">
        <f t="shared" si="2080"/>
        <v>0</v>
      </c>
      <c r="AE564" s="29"/>
      <c r="AF564" s="54">
        <f>_xlfn.XLOOKUP($C564,[26]PSP!$C:$C,[26]PSP!$AF:$AF)</f>
        <v>0</v>
      </c>
      <c r="AG564" s="27">
        <f>_xlfn.XLOOKUP($C564,[26]PSP!$C:$C,[26]PSP!$AG:$AG)</f>
        <v>1.39</v>
      </c>
      <c r="AH564" s="28">
        <f t="shared" si="2081"/>
        <v>0</v>
      </c>
      <c r="AI564" s="29"/>
      <c r="AJ564" s="54">
        <f>_xlfn.XLOOKUP($C564,[26]PSP!$C:$C,[26]PSP!$AJ:$AJ)</f>
        <v>0</v>
      </c>
      <c r="AK564" s="27">
        <f>_xlfn.XLOOKUP($C564,[26]PSP!$C:$C,[26]PSP!$AK:$AK)</f>
        <v>1.39</v>
      </c>
      <c r="AL564" s="28">
        <f t="shared" si="2082"/>
        <v>0</v>
      </c>
      <c r="AM564" s="29"/>
      <c r="AN564" s="54">
        <f>_xlfn.XLOOKUP($C564,[26]PSP!$C:$C,[26]PSP!$AN:$AN)</f>
        <v>0</v>
      </c>
      <c r="AO564" s="27">
        <f>_xlfn.XLOOKUP($C564,[26]PSP!$C:$C,[26]PSP!$AO:$AO)</f>
        <v>1.39</v>
      </c>
      <c r="AP564" s="28">
        <f t="shared" si="2083"/>
        <v>0</v>
      </c>
      <c r="AQ564" s="29"/>
      <c r="AR564" s="54">
        <f>_xlfn.XLOOKUP($C564,[26]PSP!$C:$C,[26]PSP!$AR:$AR)</f>
        <v>0</v>
      </c>
      <c r="AS564" s="27">
        <f>_xlfn.XLOOKUP($C564,[26]PSP!$C:$C,[26]PSP!$AS:$AS)</f>
        <v>1.39</v>
      </c>
      <c r="AT564" s="28">
        <f t="shared" si="2084"/>
        <v>0</v>
      </c>
      <c r="AU564" s="29"/>
      <c r="AV564" s="54">
        <f>_xlfn.XLOOKUP($C564,[26]PSP!$C:$C,[26]PSP!$AV:$AV)</f>
        <v>0</v>
      </c>
      <c r="AW564" s="27">
        <f>_xlfn.XLOOKUP($C564,[26]PSP!$C:$C,[26]PSP!$AW:$AW)</f>
        <v>1.39</v>
      </c>
      <c r="AX564" s="28">
        <f t="shared" si="2085"/>
        <v>0</v>
      </c>
      <c r="AY564" s="29"/>
      <c r="AZ564" s="54">
        <f>_xlfn.XLOOKUP($C564,[26]PSP!$C:$C,[26]PSP!$AZ:$AZ)</f>
        <v>0</v>
      </c>
      <c r="BA564" s="27">
        <f>_xlfn.XLOOKUP($C564,[26]PSP!$C:$C,[26]PSP!$BA:$BA)</f>
        <v>1.39</v>
      </c>
      <c r="BB564" s="28">
        <f t="shared" si="2086"/>
        <v>0</v>
      </c>
      <c r="BC564" s="29"/>
      <c r="BD564" s="54">
        <f>_xlfn.XLOOKUP($C564,[26]PSP!$C:$C,[26]PSP!$BD:$BD)</f>
        <v>0</v>
      </c>
      <c r="BE564" s="27">
        <f>_xlfn.XLOOKUP($C564,[26]PSP!$C:$C,[26]PSP!$BE:$BE)</f>
        <v>1.39</v>
      </c>
      <c r="BF564" s="28">
        <f t="shared" si="2087"/>
        <v>0</v>
      </c>
      <c r="BG564" s="29"/>
      <c r="BH564" s="54">
        <f>_xlfn.XLOOKUP($C564,[26]PSP!$C:$C,[26]PSP!$BH:$BH)</f>
        <v>0</v>
      </c>
      <c r="BI564" s="27">
        <f>_xlfn.XLOOKUP($C564,[26]PSP!$C:$C,[26]PSP!$BI:$BI)</f>
        <v>1.39</v>
      </c>
      <c r="BJ564" s="28">
        <f t="shared" si="2088"/>
        <v>0</v>
      </c>
      <c r="BK564" s="29"/>
      <c r="BL564" s="54">
        <f>_xlfn.XLOOKUP($C564,[26]PSP!$C:$C,[26]PSP!$BL:$BL)</f>
        <v>0</v>
      </c>
      <c r="BM564" s="27">
        <f>_xlfn.XLOOKUP($C564,[26]PSP!$C:$C,[26]PSP!$BM:$BM)</f>
        <v>1.39</v>
      </c>
      <c r="BN564" s="28">
        <f t="shared" si="2089"/>
        <v>0</v>
      </c>
      <c r="BO564" s="29"/>
      <c r="BP564" s="54">
        <f>_xlfn.XLOOKUP($C564,[26]PSP!$C:$C,[26]PSP!$BP:$BP)</f>
        <v>7820</v>
      </c>
      <c r="BQ564" s="27">
        <f>_xlfn.XLOOKUP($C564,[26]PSP!$C:$C,[26]PSP!$BQ:$BQ)</f>
        <v>1.39</v>
      </c>
      <c r="BR564" s="28">
        <f t="shared" si="2090"/>
        <v>10869.8</v>
      </c>
      <c r="BS564" s="29"/>
      <c r="BT564" s="54">
        <f>_xlfn.XLOOKUP($C564,[26]PSP!$C:$C,[26]PSP!$BT:$BT)</f>
        <v>0</v>
      </c>
      <c r="BU564" s="27">
        <f>_xlfn.XLOOKUP($C564,[26]PSP!$C:$C,[26]PSP!$BU:$BU)</f>
        <v>1.39</v>
      </c>
      <c r="BV564" s="28">
        <f t="shared" si="2091"/>
        <v>0</v>
      </c>
      <c r="BW564" s="29"/>
      <c r="BX564" s="54">
        <f>_xlfn.XLOOKUP($C564,[26]PSP!$C:$C,[26]PSP!$BX:$BX)</f>
        <v>0</v>
      </c>
      <c r="BY564" s="27">
        <f>_xlfn.XLOOKUP($C564,[26]PSP!$C:$C,[26]PSP!$BY:$BY)</f>
        <v>1.39</v>
      </c>
      <c r="BZ564" s="28">
        <f t="shared" si="2092"/>
        <v>0</v>
      </c>
      <c r="CA564" s="29"/>
      <c r="CB564" s="54">
        <f>_xlfn.XLOOKUP($C564,[26]PSP!$C:$C,[26]PSP!$CB:$CB)</f>
        <v>0</v>
      </c>
      <c r="CC564" s="27">
        <f>_xlfn.XLOOKUP($C564,[26]PSP!$C:$C,[26]PSP!$CC:$CC)</f>
        <v>1.39</v>
      </c>
      <c r="CD564" s="28">
        <f t="shared" si="2093"/>
        <v>0</v>
      </c>
      <c r="CE564" s="29"/>
      <c r="CF564" s="54">
        <f>_xlfn.XLOOKUP($C564,[26]PSP!$C:$C,[26]PSP!$CF:$CF)</f>
        <v>0</v>
      </c>
      <c r="CG564" s="27">
        <f>_xlfn.XLOOKUP($C564,[26]PSP!$C:$C,[26]PSP!$CG:$CG)</f>
        <v>1.39</v>
      </c>
      <c r="CH564" s="28">
        <f t="shared" si="2094"/>
        <v>0</v>
      </c>
      <c r="CI564" s="29"/>
      <c r="CJ564" s="54">
        <f>_xlfn.XLOOKUP($C564,[26]PSP!$C:$C,[26]PSP!$CJ:$CJ)</f>
        <v>0</v>
      </c>
      <c r="CK564" s="27">
        <f>_xlfn.XLOOKUP($C564,[26]PSP!$C:$C,[26]PSP!$CK:$CK)</f>
        <v>1.39</v>
      </c>
      <c r="CL564" s="28">
        <f t="shared" si="2095"/>
        <v>0</v>
      </c>
      <c r="CM564" s="29"/>
      <c r="CN564" s="54">
        <f>_xlfn.XLOOKUP($C564,[26]PSP!$C:$C,[26]PSP!$CN:$CN)</f>
        <v>0</v>
      </c>
      <c r="CO564" s="27">
        <f>_xlfn.XLOOKUP($C564,[26]PSP!$C:$C,[26]PSP!$CO:$CO)</f>
        <v>1.39</v>
      </c>
      <c r="CP564" s="28">
        <f t="shared" si="2096"/>
        <v>0</v>
      </c>
      <c r="CQ564" s="29"/>
      <c r="CR564" s="54">
        <f>_xlfn.XLOOKUP($C564,[26]PSP!$C:$C,[26]PSP!$CR:$CR)</f>
        <v>0</v>
      </c>
      <c r="CS564" s="27">
        <f>_xlfn.XLOOKUP($C564,[26]PSP!$C:$C,[26]PSP!$CS:$CS)</f>
        <v>1.39</v>
      </c>
      <c r="CT564" s="28">
        <f t="shared" si="2097"/>
        <v>0</v>
      </c>
      <c r="CU564" s="29"/>
      <c r="CV564" s="54">
        <f>_xlfn.XLOOKUP($C564,[26]PSP!$C:$C,[26]PSP!$CV:$CV)</f>
        <v>0</v>
      </c>
      <c r="CW564" s="27">
        <f>_xlfn.XLOOKUP($C564,[26]PSP!$C:$C,[26]PSP!$CW:$CW)</f>
        <v>1.39</v>
      </c>
      <c r="CX564" s="28">
        <f t="shared" si="2098"/>
        <v>0</v>
      </c>
      <c r="CY564" s="29"/>
      <c r="CZ564" s="54">
        <f>_xlfn.XLOOKUP($C564,[26]PSP!$C:$C,[26]PSP!$CZ:$CZ)</f>
        <v>0</v>
      </c>
      <c r="DA564" s="27">
        <f>_xlfn.XLOOKUP($C564,[26]PSP!$C:$C,[26]PSP!$DA:$DA)</f>
        <v>1.39</v>
      </c>
      <c r="DB564" s="28">
        <f t="shared" si="2099"/>
        <v>0</v>
      </c>
      <c r="DC564" s="29"/>
      <c r="DD564" s="54">
        <f>_xlfn.XLOOKUP($C564,[26]PSP!$C:$C,[26]PSP!$DD:$DD)</f>
        <v>0</v>
      </c>
      <c r="DE564" s="27">
        <f>_xlfn.XLOOKUP($C564,[26]PSP!$C:$C,[26]PSP!$DE:$DE)</f>
        <v>1.39</v>
      </c>
      <c r="DF564" s="28">
        <f t="shared" si="2100"/>
        <v>0</v>
      </c>
      <c r="DG564" s="29"/>
      <c r="DH564" s="54">
        <f>_xlfn.XLOOKUP($C564,[26]PSP!$C:$C,[26]PSP!$DH:$DH)</f>
        <v>0</v>
      </c>
      <c r="DI564" s="27">
        <f>_xlfn.XLOOKUP($C564,[26]PSP!$C:$C,[26]PSP!$DI:$DI)</f>
        <v>1.39</v>
      </c>
      <c r="DJ564" s="28">
        <f t="shared" si="2101"/>
        <v>0</v>
      </c>
      <c r="DK564" s="29"/>
      <c r="DL564" s="54">
        <f>_xlfn.XLOOKUP($C564,[26]PSP!$C:$C,[26]PSP!$DL:$DL)</f>
        <v>0</v>
      </c>
      <c r="DM564" s="27">
        <f>_xlfn.XLOOKUP($C564,[26]PSP!$C:$C,[26]PSP!$DM:$DM)</f>
        <v>1.39</v>
      </c>
      <c r="DN564" s="28">
        <f t="shared" si="2102"/>
        <v>0</v>
      </c>
      <c r="DO564" s="29"/>
      <c r="DP564" s="54">
        <f>_xlfn.XLOOKUP($C564,[26]PSP!$C:$C,[26]PSP!$DP:$DP)</f>
        <v>0</v>
      </c>
      <c r="DQ564" s="27">
        <f>_xlfn.XLOOKUP($C564,[26]PSP!$C:$C,[26]PSP!$DQ:$DQ)</f>
        <v>1.39</v>
      </c>
      <c r="DR564" s="28">
        <f t="shared" si="2103"/>
        <v>0</v>
      </c>
      <c r="DS564" s="29"/>
      <c r="DT564" s="54">
        <f>_xlfn.XLOOKUP($C564,[26]PSP!$C:$C,[26]PSP!$DT:$DT)</f>
        <v>0</v>
      </c>
      <c r="DU564" s="27">
        <f>_xlfn.XLOOKUP($C564,[26]PSP!$C:$C,[26]PSP!$DU:$DU)</f>
        <v>1.39</v>
      </c>
      <c r="DV564" s="28">
        <f t="shared" si="2104"/>
        <v>0</v>
      </c>
      <c r="DW564" s="29"/>
      <c r="DX564" s="54">
        <f>_xlfn.XLOOKUP($C564,[26]PSP!$C:$C,[26]PSP!$DX:$DX)</f>
        <v>0</v>
      </c>
      <c r="DY564" s="27">
        <f>_xlfn.XLOOKUP($C564,[26]PSP!$C:$C,[26]PSP!$DY:$DY)</f>
        <v>1.39</v>
      </c>
      <c r="DZ564" s="28">
        <f t="shared" si="2105"/>
        <v>0</v>
      </c>
      <c r="EA564" s="29"/>
      <c r="EB564" s="54">
        <f>_xlfn.XLOOKUP($C564,[26]PSP!$C:$C,[26]PSP!$EB:$EB)</f>
        <v>0</v>
      </c>
      <c r="EC564" s="27">
        <f>_xlfn.XLOOKUP($C564,[26]PSP!$C:$C,[26]PSP!$EC:$EC)</f>
        <v>1.39</v>
      </c>
      <c r="ED564" s="28">
        <f t="shared" si="2106"/>
        <v>0</v>
      </c>
      <c r="EE564" s="29"/>
      <c r="EF564" s="54">
        <f>_xlfn.XLOOKUP($C564,[26]PSP!$C:$C,[26]PSP!$EF:$EF)</f>
        <v>0</v>
      </c>
      <c r="EG564" s="27">
        <f>_xlfn.XLOOKUP($C564,[26]PSP!$C:$C,[26]PSP!$EG:$EG)</f>
        <v>1.39</v>
      </c>
      <c r="EH564" s="28">
        <f t="shared" si="2107"/>
        <v>0</v>
      </c>
      <c r="EI564" s="29"/>
      <c r="EJ564" s="54">
        <f>_xlfn.XLOOKUP($C564,[26]PSP!$C:$C,[26]PSP!$EJ:$EJ)</f>
        <v>0</v>
      </c>
      <c r="EK564" s="27">
        <f>_xlfn.XLOOKUP($C564,[26]PSP!$C:$C,[26]PSP!$EK:$EK)</f>
        <v>1.39</v>
      </c>
      <c r="EL564" s="28">
        <f t="shared" si="2108"/>
        <v>0</v>
      </c>
      <c r="EM564" s="29"/>
      <c r="EN564" s="108"/>
      <c r="EO564" s="29">
        <f t="shared" si="1973"/>
        <v>17263.8</v>
      </c>
      <c r="EP564" s="29">
        <f t="shared" si="1937"/>
        <v>17263.8</v>
      </c>
      <c r="EQ564" s="4" t="b">
        <f t="shared" si="1972"/>
        <v>1</v>
      </c>
      <c r="ES564" s="118">
        <f t="shared" si="2008"/>
        <v>1.1767000000000001</v>
      </c>
    </row>
    <row r="565" spans="3:149" ht="21" x14ac:dyDescent="0.25">
      <c r="C565" s="24" t="s">
        <v>484</v>
      </c>
      <c r="D565" s="43">
        <f>_xlfn.XLOOKUP($C565,[26]PSP!$C:$C,[26]PSP!$D:$D)</f>
        <v>5914374</v>
      </c>
      <c r="E565" s="24" t="str">
        <f>_xlfn.XLOOKUP($C565,[26]PSP!$C:$C,[26]PSP!$E:$E)</f>
        <v>SICRO SERVIÇO</v>
      </c>
      <c r="F565" s="25" t="str">
        <f>_xlfn.XLOOKUP($C565,[26]PSP!$C:$C,[26]PSP!$F:$F)</f>
        <v>TRANSPORTE COM CAMINHÃO BASCULANTE DE 10 M³ - RODOVIA EM REVESTIMENTO PRIMÁRIO</v>
      </c>
      <c r="G565" s="26" t="str">
        <f>_xlfn.XLOOKUP($C565,[26]PSP!$C:$C,[26]PSP!$G:$G)</f>
        <v>TKM</v>
      </c>
      <c r="H565" s="53">
        <f>_xlfn.XLOOKUP($C565,[26]PSP!$C:$C,[26]PSP!$H:$H)</f>
        <v>93150</v>
      </c>
      <c r="I565" s="28">
        <f>_xlfn.XLOOKUP($C565,[26]PSP!$C:$C,[26]PSP!$I:$I)</f>
        <v>46575</v>
      </c>
      <c r="J565" s="28">
        <f t="shared" si="2075"/>
        <v>54804.802500000005</v>
      </c>
      <c r="K565" s="29"/>
      <c r="L565" s="54">
        <f>_xlfn.XLOOKUP($C565,[26]PSP!$C:$C,[26]PSP!$L:$L)</f>
        <v>0</v>
      </c>
      <c r="M565" s="27">
        <f>_xlfn.XLOOKUP($C565,[26]PSP!$C:$C,[26]PSP!$M:$M)</f>
        <v>0.5</v>
      </c>
      <c r="N565" s="28">
        <f t="shared" si="2076"/>
        <v>0</v>
      </c>
      <c r="O565" s="29"/>
      <c r="P565" s="54">
        <f>_xlfn.XLOOKUP($C565,[26]PSP!$C:$C,[26]PSP!$P:$P)</f>
        <v>0</v>
      </c>
      <c r="Q565" s="27">
        <f>_xlfn.XLOOKUP($C565,[26]PSP!$C:$C,[26]PSP!$Q:$Q)</f>
        <v>0.5</v>
      </c>
      <c r="R565" s="28">
        <f t="shared" si="2077"/>
        <v>0</v>
      </c>
      <c r="S565" s="29"/>
      <c r="T565" s="54">
        <f>_xlfn.XLOOKUP($C565,[26]PSP!$C:$C,[26]PSP!$T:$T)</f>
        <v>34500</v>
      </c>
      <c r="U565" s="27">
        <f>_xlfn.XLOOKUP($C565,[26]PSP!$C:$C,[26]PSP!$U:$U)</f>
        <v>0.5</v>
      </c>
      <c r="V565" s="28">
        <f t="shared" si="2078"/>
        <v>17250</v>
      </c>
      <c r="W565" s="29"/>
      <c r="X565" s="54">
        <f>_xlfn.XLOOKUP($C565,[26]PSP!$C:$C,[26]PSP!$X:$X)</f>
        <v>0</v>
      </c>
      <c r="Y565" s="27">
        <f>_xlfn.XLOOKUP($C565,[26]PSP!$C:$C,[26]PSP!$Y:$Y)</f>
        <v>0.5</v>
      </c>
      <c r="Z565" s="28">
        <f t="shared" si="2079"/>
        <v>0</v>
      </c>
      <c r="AA565" s="29"/>
      <c r="AB565" s="54">
        <f>_xlfn.XLOOKUP($C565,[26]PSP!$C:$C,[26]PSP!$AB:$AB)</f>
        <v>0</v>
      </c>
      <c r="AC565" s="27">
        <f>_xlfn.XLOOKUP($C565,[26]PSP!$C:$C,[26]PSP!$AC:$AC)</f>
        <v>0.5</v>
      </c>
      <c r="AD565" s="28">
        <f t="shared" si="2080"/>
        <v>0</v>
      </c>
      <c r="AE565" s="29"/>
      <c r="AF565" s="54">
        <f>_xlfn.XLOOKUP($C565,[26]PSP!$C:$C,[26]PSP!$AF:$AF)</f>
        <v>0</v>
      </c>
      <c r="AG565" s="27">
        <f>_xlfn.XLOOKUP($C565,[26]PSP!$C:$C,[26]PSP!$AG:$AG)</f>
        <v>0.5</v>
      </c>
      <c r="AH565" s="28">
        <f t="shared" si="2081"/>
        <v>0</v>
      </c>
      <c r="AI565" s="29"/>
      <c r="AJ565" s="54">
        <f>_xlfn.XLOOKUP($C565,[26]PSP!$C:$C,[26]PSP!$AJ:$AJ)</f>
        <v>0</v>
      </c>
      <c r="AK565" s="27">
        <f>_xlfn.XLOOKUP($C565,[26]PSP!$C:$C,[26]PSP!$AK:$AK)</f>
        <v>0.5</v>
      </c>
      <c r="AL565" s="28">
        <f t="shared" si="2082"/>
        <v>0</v>
      </c>
      <c r="AM565" s="29"/>
      <c r="AN565" s="54">
        <f>_xlfn.XLOOKUP($C565,[26]PSP!$C:$C,[26]PSP!$AN:$AN)</f>
        <v>0</v>
      </c>
      <c r="AO565" s="27">
        <f>_xlfn.XLOOKUP($C565,[26]PSP!$C:$C,[26]PSP!$AO:$AO)</f>
        <v>0.5</v>
      </c>
      <c r="AP565" s="28">
        <f t="shared" si="2083"/>
        <v>0</v>
      </c>
      <c r="AQ565" s="29"/>
      <c r="AR565" s="54">
        <f>_xlfn.XLOOKUP($C565,[26]PSP!$C:$C,[26]PSP!$AR:$AR)</f>
        <v>0</v>
      </c>
      <c r="AS565" s="27">
        <f>_xlfn.XLOOKUP($C565,[26]PSP!$C:$C,[26]PSP!$AS:$AS)</f>
        <v>0.5</v>
      </c>
      <c r="AT565" s="28">
        <f t="shared" si="2084"/>
        <v>0</v>
      </c>
      <c r="AU565" s="29"/>
      <c r="AV565" s="54">
        <f>_xlfn.XLOOKUP($C565,[26]PSP!$C:$C,[26]PSP!$AV:$AV)</f>
        <v>0</v>
      </c>
      <c r="AW565" s="27">
        <f>_xlfn.XLOOKUP($C565,[26]PSP!$C:$C,[26]PSP!$AW:$AW)</f>
        <v>0.5</v>
      </c>
      <c r="AX565" s="28">
        <f t="shared" si="2085"/>
        <v>0</v>
      </c>
      <c r="AY565" s="29"/>
      <c r="AZ565" s="54">
        <f>_xlfn.XLOOKUP($C565,[26]PSP!$C:$C,[26]PSP!$AZ:$AZ)</f>
        <v>0</v>
      </c>
      <c r="BA565" s="27">
        <f>_xlfn.XLOOKUP($C565,[26]PSP!$C:$C,[26]PSP!$BA:$BA)</f>
        <v>0.5</v>
      </c>
      <c r="BB565" s="28">
        <f t="shared" si="2086"/>
        <v>0</v>
      </c>
      <c r="BC565" s="29"/>
      <c r="BD565" s="54">
        <f>_xlfn.XLOOKUP($C565,[26]PSP!$C:$C,[26]PSP!$BD:$BD)</f>
        <v>0</v>
      </c>
      <c r="BE565" s="27">
        <f>_xlfn.XLOOKUP($C565,[26]PSP!$C:$C,[26]PSP!$BE:$BE)</f>
        <v>0.5</v>
      </c>
      <c r="BF565" s="28">
        <f t="shared" si="2087"/>
        <v>0</v>
      </c>
      <c r="BG565" s="29"/>
      <c r="BH565" s="54">
        <f>_xlfn.XLOOKUP($C565,[26]PSP!$C:$C,[26]PSP!$BH:$BH)</f>
        <v>0</v>
      </c>
      <c r="BI565" s="27">
        <f>_xlfn.XLOOKUP($C565,[26]PSP!$C:$C,[26]PSP!$BI:$BI)</f>
        <v>0.5</v>
      </c>
      <c r="BJ565" s="28">
        <f t="shared" si="2088"/>
        <v>0</v>
      </c>
      <c r="BK565" s="29"/>
      <c r="BL565" s="54">
        <f>_xlfn.XLOOKUP($C565,[26]PSP!$C:$C,[26]PSP!$BL:$BL)</f>
        <v>0</v>
      </c>
      <c r="BM565" s="27">
        <f>_xlfn.XLOOKUP($C565,[26]PSP!$C:$C,[26]PSP!$BM:$BM)</f>
        <v>0.5</v>
      </c>
      <c r="BN565" s="28">
        <f t="shared" si="2089"/>
        <v>0</v>
      </c>
      <c r="BO565" s="29"/>
      <c r="BP565" s="54">
        <f>_xlfn.XLOOKUP($C565,[26]PSP!$C:$C,[26]PSP!$BP:$BP)</f>
        <v>58650</v>
      </c>
      <c r="BQ565" s="27">
        <f>_xlfn.XLOOKUP($C565,[26]PSP!$C:$C,[26]PSP!$BQ:$BQ)</f>
        <v>0.5</v>
      </c>
      <c r="BR565" s="28">
        <f t="shared" si="2090"/>
        <v>29325</v>
      </c>
      <c r="BS565" s="29"/>
      <c r="BT565" s="54">
        <f>_xlfn.XLOOKUP($C565,[26]PSP!$C:$C,[26]PSP!$BT:$BT)</f>
        <v>0</v>
      </c>
      <c r="BU565" s="27">
        <f>_xlfn.XLOOKUP($C565,[26]PSP!$C:$C,[26]PSP!$BU:$BU)</f>
        <v>0.5</v>
      </c>
      <c r="BV565" s="28">
        <f t="shared" si="2091"/>
        <v>0</v>
      </c>
      <c r="BW565" s="29"/>
      <c r="BX565" s="54">
        <f>_xlfn.XLOOKUP($C565,[26]PSP!$C:$C,[26]PSP!$BX:$BX)</f>
        <v>0</v>
      </c>
      <c r="BY565" s="27">
        <f>_xlfn.XLOOKUP($C565,[26]PSP!$C:$C,[26]PSP!$BY:$BY)</f>
        <v>0.5</v>
      </c>
      <c r="BZ565" s="28">
        <f t="shared" si="2092"/>
        <v>0</v>
      </c>
      <c r="CA565" s="29"/>
      <c r="CB565" s="54">
        <f>_xlfn.XLOOKUP($C565,[26]PSP!$C:$C,[26]PSP!$CB:$CB)</f>
        <v>0</v>
      </c>
      <c r="CC565" s="27">
        <f>_xlfn.XLOOKUP($C565,[26]PSP!$C:$C,[26]PSP!$CC:$CC)</f>
        <v>0.5</v>
      </c>
      <c r="CD565" s="28">
        <f t="shared" si="2093"/>
        <v>0</v>
      </c>
      <c r="CE565" s="29"/>
      <c r="CF565" s="54">
        <f>_xlfn.XLOOKUP($C565,[26]PSP!$C:$C,[26]PSP!$CF:$CF)</f>
        <v>0</v>
      </c>
      <c r="CG565" s="27">
        <f>_xlfn.XLOOKUP($C565,[26]PSP!$C:$C,[26]PSP!$CG:$CG)</f>
        <v>0.5</v>
      </c>
      <c r="CH565" s="28">
        <f t="shared" si="2094"/>
        <v>0</v>
      </c>
      <c r="CI565" s="29"/>
      <c r="CJ565" s="54">
        <f>_xlfn.XLOOKUP($C565,[26]PSP!$C:$C,[26]PSP!$CJ:$CJ)</f>
        <v>0</v>
      </c>
      <c r="CK565" s="27">
        <f>_xlfn.XLOOKUP($C565,[26]PSP!$C:$C,[26]PSP!$CK:$CK)</f>
        <v>0.5</v>
      </c>
      <c r="CL565" s="28">
        <f t="shared" si="2095"/>
        <v>0</v>
      </c>
      <c r="CM565" s="29"/>
      <c r="CN565" s="54">
        <f>_xlfn.XLOOKUP($C565,[26]PSP!$C:$C,[26]PSP!$CN:$CN)</f>
        <v>0</v>
      </c>
      <c r="CO565" s="27">
        <f>_xlfn.XLOOKUP($C565,[26]PSP!$C:$C,[26]PSP!$CO:$CO)</f>
        <v>0.5</v>
      </c>
      <c r="CP565" s="28">
        <f t="shared" si="2096"/>
        <v>0</v>
      </c>
      <c r="CQ565" s="29"/>
      <c r="CR565" s="54">
        <f>_xlfn.XLOOKUP($C565,[26]PSP!$C:$C,[26]PSP!$CR:$CR)</f>
        <v>0</v>
      </c>
      <c r="CS565" s="27">
        <f>_xlfn.XLOOKUP($C565,[26]PSP!$C:$C,[26]PSP!$CS:$CS)</f>
        <v>0.5</v>
      </c>
      <c r="CT565" s="28">
        <f t="shared" si="2097"/>
        <v>0</v>
      </c>
      <c r="CU565" s="29"/>
      <c r="CV565" s="54">
        <f>_xlfn.XLOOKUP($C565,[26]PSP!$C:$C,[26]PSP!$CV:$CV)</f>
        <v>0</v>
      </c>
      <c r="CW565" s="27">
        <f>_xlfn.XLOOKUP($C565,[26]PSP!$C:$C,[26]PSP!$CW:$CW)</f>
        <v>0.5</v>
      </c>
      <c r="CX565" s="28">
        <f t="shared" si="2098"/>
        <v>0</v>
      </c>
      <c r="CY565" s="29"/>
      <c r="CZ565" s="54">
        <f>_xlfn.XLOOKUP($C565,[26]PSP!$C:$C,[26]PSP!$CZ:$CZ)</f>
        <v>0</v>
      </c>
      <c r="DA565" s="27">
        <f>_xlfn.XLOOKUP($C565,[26]PSP!$C:$C,[26]PSP!$DA:$DA)</f>
        <v>0.5</v>
      </c>
      <c r="DB565" s="28">
        <f t="shared" si="2099"/>
        <v>0</v>
      </c>
      <c r="DC565" s="29"/>
      <c r="DD565" s="54">
        <f>_xlfn.XLOOKUP($C565,[26]PSP!$C:$C,[26]PSP!$DD:$DD)</f>
        <v>0</v>
      </c>
      <c r="DE565" s="27">
        <f>_xlfn.XLOOKUP($C565,[26]PSP!$C:$C,[26]PSP!$DE:$DE)</f>
        <v>0.5</v>
      </c>
      <c r="DF565" s="28">
        <f t="shared" si="2100"/>
        <v>0</v>
      </c>
      <c r="DG565" s="29"/>
      <c r="DH565" s="54">
        <f>_xlfn.XLOOKUP($C565,[26]PSP!$C:$C,[26]PSP!$DH:$DH)</f>
        <v>0</v>
      </c>
      <c r="DI565" s="27">
        <f>_xlfn.XLOOKUP($C565,[26]PSP!$C:$C,[26]PSP!$DI:$DI)</f>
        <v>0.5</v>
      </c>
      <c r="DJ565" s="28">
        <f t="shared" si="2101"/>
        <v>0</v>
      </c>
      <c r="DK565" s="29"/>
      <c r="DL565" s="54">
        <f>_xlfn.XLOOKUP($C565,[26]PSP!$C:$C,[26]PSP!$DL:$DL)</f>
        <v>0</v>
      </c>
      <c r="DM565" s="27">
        <f>_xlfn.XLOOKUP($C565,[26]PSP!$C:$C,[26]PSP!$DM:$DM)</f>
        <v>0.5</v>
      </c>
      <c r="DN565" s="28">
        <f t="shared" si="2102"/>
        <v>0</v>
      </c>
      <c r="DO565" s="29"/>
      <c r="DP565" s="54">
        <f>_xlfn.XLOOKUP($C565,[26]PSP!$C:$C,[26]PSP!$DP:$DP)</f>
        <v>0</v>
      </c>
      <c r="DQ565" s="27">
        <f>_xlfn.XLOOKUP($C565,[26]PSP!$C:$C,[26]PSP!$DQ:$DQ)</f>
        <v>0.5</v>
      </c>
      <c r="DR565" s="28">
        <f t="shared" si="2103"/>
        <v>0</v>
      </c>
      <c r="DS565" s="29"/>
      <c r="DT565" s="54">
        <f>_xlfn.XLOOKUP($C565,[26]PSP!$C:$C,[26]PSP!$DT:$DT)</f>
        <v>0</v>
      </c>
      <c r="DU565" s="27">
        <f>_xlfn.XLOOKUP($C565,[26]PSP!$C:$C,[26]PSP!$DU:$DU)</f>
        <v>0.5</v>
      </c>
      <c r="DV565" s="28">
        <f t="shared" si="2104"/>
        <v>0</v>
      </c>
      <c r="DW565" s="29"/>
      <c r="DX565" s="54">
        <f>_xlfn.XLOOKUP($C565,[26]PSP!$C:$C,[26]PSP!$DX:$DX)</f>
        <v>0</v>
      </c>
      <c r="DY565" s="27">
        <f>_xlfn.XLOOKUP($C565,[26]PSP!$C:$C,[26]PSP!$DY:$DY)</f>
        <v>0.5</v>
      </c>
      <c r="DZ565" s="28">
        <f t="shared" si="2105"/>
        <v>0</v>
      </c>
      <c r="EA565" s="29"/>
      <c r="EB565" s="54">
        <f>_xlfn.XLOOKUP($C565,[26]PSP!$C:$C,[26]PSP!$EB:$EB)</f>
        <v>0</v>
      </c>
      <c r="EC565" s="27">
        <f>_xlfn.XLOOKUP($C565,[26]PSP!$C:$C,[26]PSP!$EC:$EC)</f>
        <v>0.5</v>
      </c>
      <c r="ED565" s="28">
        <f t="shared" si="2106"/>
        <v>0</v>
      </c>
      <c r="EE565" s="29"/>
      <c r="EF565" s="54">
        <f>_xlfn.XLOOKUP($C565,[26]PSP!$C:$C,[26]PSP!$EF:$EF)</f>
        <v>0</v>
      </c>
      <c r="EG565" s="27">
        <f>_xlfn.XLOOKUP($C565,[26]PSP!$C:$C,[26]PSP!$EG:$EG)</f>
        <v>0.5</v>
      </c>
      <c r="EH565" s="28">
        <f t="shared" si="2107"/>
        <v>0</v>
      </c>
      <c r="EI565" s="29"/>
      <c r="EJ565" s="54">
        <f>_xlfn.XLOOKUP($C565,[26]PSP!$C:$C,[26]PSP!$EJ:$EJ)</f>
        <v>0</v>
      </c>
      <c r="EK565" s="27">
        <f>_xlfn.XLOOKUP($C565,[26]PSP!$C:$C,[26]PSP!$EK:$EK)</f>
        <v>0.5</v>
      </c>
      <c r="EL565" s="28">
        <f t="shared" si="2108"/>
        <v>0</v>
      </c>
      <c r="EM565" s="29"/>
      <c r="EN565" s="108"/>
      <c r="EO565" s="29">
        <f t="shared" si="1973"/>
        <v>46575</v>
      </c>
      <c r="EP565" s="29">
        <f t="shared" si="1937"/>
        <v>46575</v>
      </c>
      <c r="EQ565" s="4" t="b">
        <f t="shared" si="1972"/>
        <v>1</v>
      </c>
      <c r="ER565" s="1"/>
      <c r="ES565" s="118">
        <f t="shared" si="2008"/>
        <v>1.1767000000000001</v>
      </c>
    </row>
    <row r="566" spans="3:149" ht="14.25" x14ac:dyDescent="0.25">
      <c r="C566" s="24" t="s">
        <v>485</v>
      </c>
      <c r="D566" s="43" t="str">
        <f>_xlfn.XLOOKUP($C566,[26]PSP!$C:$C,[26]PSP!$D:$D)</f>
        <v>RO-42263</v>
      </c>
      <c r="E566" s="24" t="str">
        <f>_xlfn.XLOOKUP($C566,[26]PSP!$C:$C,[26]PSP!$E:$E)</f>
        <v>DER/MG</v>
      </c>
      <c r="F566" s="25" t="str">
        <f>_xlfn.XLOOKUP($C566,[26]PSP!$C:$C,[26]PSP!$F:$F)</f>
        <v>ESPALHAMENTO DE MATERIAL EM BOTA-FORA</v>
      </c>
      <c r="G566" s="26" t="str">
        <f>_xlfn.XLOOKUP($C566,[26]PSP!$C:$C,[26]PSP!$G:$G)</f>
        <v>M3</v>
      </c>
      <c r="H566" s="53">
        <f>_xlfn.XLOOKUP($C566,[26]PSP!$C:$C,[26]PSP!$H:$H)</f>
        <v>12420</v>
      </c>
      <c r="I566" s="28">
        <f>_xlfn.XLOOKUP($C566,[26]PSP!$C:$C,[26]PSP!$I:$I)</f>
        <v>2111.4</v>
      </c>
      <c r="J566" s="28">
        <f t="shared" si="2075"/>
        <v>2484.4843800000003</v>
      </c>
      <c r="K566" s="29"/>
      <c r="L566" s="54">
        <f>_xlfn.XLOOKUP($C566,[26]PSP!$C:$C,[26]PSP!$L:$L)</f>
        <v>0</v>
      </c>
      <c r="M566" s="27">
        <f>_xlfn.XLOOKUP($C566,[26]PSP!$C:$C,[26]PSP!$M:$M)</f>
        <v>0.17</v>
      </c>
      <c r="N566" s="28">
        <f t="shared" si="2076"/>
        <v>0</v>
      </c>
      <c r="O566" s="29"/>
      <c r="P566" s="54">
        <f>_xlfn.XLOOKUP($C566,[26]PSP!$C:$C,[26]PSP!$P:$P)</f>
        <v>0</v>
      </c>
      <c r="Q566" s="27">
        <f>_xlfn.XLOOKUP($C566,[26]PSP!$C:$C,[26]PSP!$Q:$Q)</f>
        <v>0.17</v>
      </c>
      <c r="R566" s="28">
        <f t="shared" si="2077"/>
        <v>0</v>
      </c>
      <c r="S566" s="29"/>
      <c r="T566" s="54">
        <f>_xlfn.XLOOKUP($C566,[26]PSP!$C:$C,[26]PSP!$T:$T)</f>
        <v>4600</v>
      </c>
      <c r="U566" s="27">
        <f>_xlfn.XLOOKUP($C566,[26]PSP!$C:$C,[26]PSP!$U:$U)</f>
        <v>0.17</v>
      </c>
      <c r="V566" s="28">
        <f t="shared" si="2078"/>
        <v>782</v>
      </c>
      <c r="W566" s="29"/>
      <c r="X566" s="54">
        <f>_xlfn.XLOOKUP($C566,[26]PSP!$C:$C,[26]PSP!$X:$X)</f>
        <v>0</v>
      </c>
      <c r="Y566" s="27">
        <f>_xlfn.XLOOKUP($C566,[26]PSP!$C:$C,[26]PSP!$Y:$Y)</f>
        <v>0.17</v>
      </c>
      <c r="Z566" s="28">
        <f t="shared" si="2079"/>
        <v>0</v>
      </c>
      <c r="AA566" s="29"/>
      <c r="AB566" s="54">
        <f>_xlfn.XLOOKUP($C566,[26]PSP!$C:$C,[26]PSP!$AB:$AB)</f>
        <v>0</v>
      </c>
      <c r="AC566" s="27">
        <f>_xlfn.XLOOKUP($C566,[26]PSP!$C:$C,[26]PSP!$AC:$AC)</f>
        <v>0.17</v>
      </c>
      <c r="AD566" s="28">
        <f t="shared" si="2080"/>
        <v>0</v>
      </c>
      <c r="AE566" s="29"/>
      <c r="AF566" s="54">
        <f>_xlfn.XLOOKUP($C566,[26]PSP!$C:$C,[26]PSP!$AF:$AF)</f>
        <v>0</v>
      </c>
      <c r="AG566" s="27">
        <f>_xlfn.XLOOKUP($C566,[26]PSP!$C:$C,[26]PSP!$AG:$AG)</f>
        <v>0.17</v>
      </c>
      <c r="AH566" s="28">
        <f t="shared" si="2081"/>
        <v>0</v>
      </c>
      <c r="AI566" s="29"/>
      <c r="AJ566" s="54">
        <f>_xlfn.XLOOKUP($C566,[26]PSP!$C:$C,[26]PSP!$AJ:$AJ)</f>
        <v>0</v>
      </c>
      <c r="AK566" s="27">
        <f>_xlfn.XLOOKUP($C566,[26]PSP!$C:$C,[26]PSP!$AK:$AK)</f>
        <v>0.17</v>
      </c>
      <c r="AL566" s="28">
        <f t="shared" si="2082"/>
        <v>0</v>
      </c>
      <c r="AM566" s="29"/>
      <c r="AN566" s="54">
        <f>_xlfn.XLOOKUP($C566,[26]PSP!$C:$C,[26]PSP!$AN:$AN)</f>
        <v>0</v>
      </c>
      <c r="AO566" s="27">
        <f>_xlfn.XLOOKUP($C566,[26]PSP!$C:$C,[26]PSP!$AO:$AO)</f>
        <v>0.17</v>
      </c>
      <c r="AP566" s="28">
        <f t="shared" si="2083"/>
        <v>0</v>
      </c>
      <c r="AQ566" s="29"/>
      <c r="AR566" s="54">
        <f>_xlfn.XLOOKUP($C566,[26]PSP!$C:$C,[26]PSP!$AR:$AR)</f>
        <v>0</v>
      </c>
      <c r="AS566" s="27">
        <f>_xlfn.XLOOKUP($C566,[26]PSP!$C:$C,[26]PSP!$AS:$AS)</f>
        <v>0.17</v>
      </c>
      <c r="AT566" s="28">
        <f t="shared" si="2084"/>
        <v>0</v>
      </c>
      <c r="AU566" s="29"/>
      <c r="AV566" s="54">
        <f>_xlfn.XLOOKUP($C566,[26]PSP!$C:$C,[26]PSP!$AV:$AV)</f>
        <v>0</v>
      </c>
      <c r="AW566" s="27">
        <f>_xlfn.XLOOKUP($C566,[26]PSP!$C:$C,[26]PSP!$AW:$AW)</f>
        <v>0.17</v>
      </c>
      <c r="AX566" s="28">
        <f t="shared" si="2085"/>
        <v>0</v>
      </c>
      <c r="AY566" s="29"/>
      <c r="AZ566" s="54">
        <f>_xlfn.XLOOKUP($C566,[26]PSP!$C:$C,[26]PSP!$AZ:$AZ)</f>
        <v>0</v>
      </c>
      <c r="BA566" s="27">
        <f>_xlfn.XLOOKUP($C566,[26]PSP!$C:$C,[26]PSP!$BA:$BA)</f>
        <v>0.17</v>
      </c>
      <c r="BB566" s="28">
        <f t="shared" si="2086"/>
        <v>0</v>
      </c>
      <c r="BC566" s="29"/>
      <c r="BD566" s="54">
        <f>_xlfn.XLOOKUP($C566,[26]PSP!$C:$C,[26]PSP!$BD:$BD)</f>
        <v>0</v>
      </c>
      <c r="BE566" s="27">
        <f>_xlfn.XLOOKUP($C566,[26]PSP!$C:$C,[26]PSP!$BE:$BE)</f>
        <v>0.17</v>
      </c>
      <c r="BF566" s="28">
        <f t="shared" si="2087"/>
        <v>0</v>
      </c>
      <c r="BG566" s="29"/>
      <c r="BH566" s="54">
        <f>_xlfn.XLOOKUP($C566,[26]PSP!$C:$C,[26]PSP!$BH:$BH)</f>
        <v>0</v>
      </c>
      <c r="BI566" s="27">
        <f>_xlfn.XLOOKUP($C566,[26]PSP!$C:$C,[26]PSP!$BI:$BI)</f>
        <v>0.17</v>
      </c>
      <c r="BJ566" s="28">
        <f t="shared" si="2088"/>
        <v>0</v>
      </c>
      <c r="BK566" s="29"/>
      <c r="BL566" s="54">
        <f>_xlfn.XLOOKUP($C566,[26]PSP!$C:$C,[26]PSP!$BL:$BL)</f>
        <v>0</v>
      </c>
      <c r="BM566" s="27">
        <f>_xlfn.XLOOKUP($C566,[26]PSP!$C:$C,[26]PSP!$BM:$BM)</f>
        <v>0.17</v>
      </c>
      <c r="BN566" s="28">
        <f t="shared" si="2089"/>
        <v>0</v>
      </c>
      <c r="BO566" s="29"/>
      <c r="BP566" s="54">
        <f>_xlfn.XLOOKUP($C566,[26]PSP!$C:$C,[26]PSP!$BP:$BP)</f>
        <v>7820</v>
      </c>
      <c r="BQ566" s="27">
        <f>_xlfn.XLOOKUP($C566,[26]PSP!$C:$C,[26]PSP!$BQ:$BQ)</f>
        <v>0.17</v>
      </c>
      <c r="BR566" s="28">
        <f t="shared" si="2090"/>
        <v>1329.4</v>
      </c>
      <c r="BS566" s="29"/>
      <c r="BT566" s="54">
        <f>_xlfn.XLOOKUP($C566,[26]PSP!$C:$C,[26]PSP!$BT:$BT)</f>
        <v>0</v>
      </c>
      <c r="BU566" s="27">
        <f>_xlfn.XLOOKUP($C566,[26]PSP!$C:$C,[26]PSP!$BU:$BU)</f>
        <v>0.17</v>
      </c>
      <c r="BV566" s="28">
        <f t="shared" si="2091"/>
        <v>0</v>
      </c>
      <c r="BW566" s="29"/>
      <c r="BX566" s="54">
        <f>_xlfn.XLOOKUP($C566,[26]PSP!$C:$C,[26]PSP!$BX:$BX)</f>
        <v>0</v>
      </c>
      <c r="BY566" s="27">
        <f>_xlfn.XLOOKUP($C566,[26]PSP!$C:$C,[26]PSP!$BY:$BY)</f>
        <v>0.17</v>
      </c>
      <c r="BZ566" s="28">
        <f t="shared" si="2092"/>
        <v>0</v>
      </c>
      <c r="CA566" s="29"/>
      <c r="CB566" s="54">
        <f>_xlfn.XLOOKUP($C566,[26]PSP!$C:$C,[26]PSP!$CB:$CB)</f>
        <v>0</v>
      </c>
      <c r="CC566" s="27">
        <f>_xlfn.XLOOKUP($C566,[26]PSP!$C:$C,[26]PSP!$CC:$CC)</f>
        <v>0.17</v>
      </c>
      <c r="CD566" s="28">
        <f t="shared" si="2093"/>
        <v>0</v>
      </c>
      <c r="CE566" s="29"/>
      <c r="CF566" s="54">
        <f>_xlfn.XLOOKUP($C566,[26]PSP!$C:$C,[26]PSP!$CF:$CF)</f>
        <v>0</v>
      </c>
      <c r="CG566" s="27">
        <f>_xlfn.XLOOKUP($C566,[26]PSP!$C:$C,[26]PSP!$CG:$CG)</f>
        <v>0.17</v>
      </c>
      <c r="CH566" s="28">
        <f t="shared" si="2094"/>
        <v>0</v>
      </c>
      <c r="CI566" s="29"/>
      <c r="CJ566" s="54">
        <f>_xlfn.XLOOKUP($C566,[26]PSP!$C:$C,[26]PSP!$CJ:$CJ)</f>
        <v>0</v>
      </c>
      <c r="CK566" s="27">
        <f>_xlfn.XLOOKUP($C566,[26]PSP!$C:$C,[26]PSP!$CK:$CK)</f>
        <v>0.17</v>
      </c>
      <c r="CL566" s="28">
        <f t="shared" si="2095"/>
        <v>0</v>
      </c>
      <c r="CM566" s="29"/>
      <c r="CN566" s="54">
        <f>_xlfn.XLOOKUP($C566,[26]PSP!$C:$C,[26]PSP!$CN:$CN)</f>
        <v>0</v>
      </c>
      <c r="CO566" s="27">
        <f>_xlfn.XLOOKUP($C566,[26]PSP!$C:$C,[26]PSP!$CO:$CO)</f>
        <v>0.17</v>
      </c>
      <c r="CP566" s="28">
        <f t="shared" si="2096"/>
        <v>0</v>
      </c>
      <c r="CQ566" s="29"/>
      <c r="CR566" s="54">
        <f>_xlfn.XLOOKUP($C566,[26]PSP!$C:$C,[26]PSP!$CR:$CR)</f>
        <v>0</v>
      </c>
      <c r="CS566" s="27">
        <f>_xlfn.XLOOKUP($C566,[26]PSP!$C:$C,[26]PSP!$CS:$CS)</f>
        <v>0.17</v>
      </c>
      <c r="CT566" s="28">
        <f t="shared" si="2097"/>
        <v>0</v>
      </c>
      <c r="CU566" s="29"/>
      <c r="CV566" s="54">
        <f>_xlfn.XLOOKUP($C566,[26]PSP!$C:$C,[26]PSP!$CV:$CV)</f>
        <v>0</v>
      </c>
      <c r="CW566" s="27">
        <f>_xlfn.XLOOKUP($C566,[26]PSP!$C:$C,[26]PSP!$CW:$CW)</f>
        <v>0.17</v>
      </c>
      <c r="CX566" s="28">
        <f t="shared" si="2098"/>
        <v>0</v>
      </c>
      <c r="CY566" s="29"/>
      <c r="CZ566" s="54">
        <f>_xlfn.XLOOKUP($C566,[26]PSP!$C:$C,[26]PSP!$CZ:$CZ)</f>
        <v>0</v>
      </c>
      <c r="DA566" s="27">
        <f>_xlfn.XLOOKUP($C566,[26]PSP!$C:$C,[26]PSP!$DA:$DA)</f>
        <v>0.17</v>
      </c>
      <c r="DB566" s="28">
        <f t="shared" si="2099"/>
        <v>0</v>
      </c>
      <c r="DC566" s="29"/>
      <c r="DD566" s="54">
        <f>_xlfn.XLOOKUP($C566,[26]PSP!$C:$C,[26]PSP!$DD:$DD)</f>
        <v>0</v>
      </c>
      <c r="DE566" s="27">
        <f>_xlfn.XLOOKUP($C566,[26]PSP!$C:$C,[26]PSP!$DE:$DE)</f>
        <v>0.17</v>
      </c>
      <c r="DF566" s="28">
        <f t="shared" si="2100"/>
        <v>0</v>
      </c>
      <c r="DG566" s="29"/>
      <c r="DH566" s="54">
        <f>_xlfn.XLOOKUP($C566,[26]PSP!$C:$C,[26]PSP!$DH:$DH)</f>
        <v>0</v>
      </c>
      <c r="DI566" s="27">
        <f>_xlfn.XLOOKUP($C566,[26]PSP!$C:$C,[26]PSP!$DI:$DI)</f>
        <v>0.17</v>
      </c>
      <c r="DJ566" s="28">
        <f t="shared" si="2101"/>
        <v>0</v>
      </c>
      <c r="DK566" s="29"/>
      <c r="DL566" s="54">
        <f>_xlfn.XLOOKUP($C566,[26]PSP!$C:$C,[26]PSP!$DL:$DL)</f>
        <v>0</v>
      </c>
      <c r="DM566" s="27">
        <f>_xlfn.XLOOKUP($C566,[26]PSP!$C:$C,[26]PSP!$DM:$DM)</f>
        <v>0.17</v>
      </c>
      <c r="DN566" s="28">
        <f t="shared" si="2102"/>
        <v>0</v>
      </c>
      <c r="DO566" s="29"/>
      <c r="DP566" s="54">
        <f>_xlfn.XLOOKUP($C566,[26]PSP!$C:$C,[26]PSP!$DP:$DP)</f>
        <v>0</v>
      </c>
      <c r="DQ566" s="27">
        <f>_xlfn.XLOOKUP($C566,[26]PSP!$C:$C,[26]PSP!$DQ:$DQ)</f>
        <v>0.17</v>
      </c>
      <c r="DR566" s="28">
        <f t="shared" si="2103"/>
        <v>0</v>
      </c>
      <c r="DS566" s="29"/>
      <c r="DT566" s="54">
        <f>_xlfn.XLOOKUP($C566,[26]PSP!$C:$C,[26]PSP!$DT:$DT)</f>
        <v>0</v>
      </c>
      <c r="DU566" s="27">
        <f>_xlfn.XLOOKUP($C566,[26]PSP!$C:$C,[26]PSP!$DU:$DU)</f>
        <v>0.17</v>
      </c>
      <c r="DV566" s="28">
        <f t="shared" si="2104"/>
        <v>0</v>
      </c>
      <c r="DW566" s="29"/>
      <c r="DX566" s="54">
        <f>_xlfn.XLOOKUP($C566,[26]PSP!$C:$C,[26]PSP!$DX:$DX)</f>
        <v>0</v>
      </c>
      <c r="DY566" s="27">
        <f>_xlfn.XLOOKUP($C566,[26]PSP!$C:$C,[26]PSP!$DY:$DY)</f>
        <v>0.17</v>
      </c>
      <c r="DZ566" s="28">
        <f t="shared" si="2105"/>
        <v>0</v>
      </c>
      <c r="EA566" s="29"/>
      <c r="EB566" s="54">
        <f>_xlfn.XLOOKUP($C566,[26]PSP!$C:$C,[26]PSP!$EB:$EB)</f>
        <v>0</v>
      </c>
      <c r="EC566" s="27">
        <f>_xlfn.XLOOKUP($C566,[26]PSP!$C:$C,[26]PSP!$EC:$EC)</f>
        <v>0.17</v>
      </c>
      <c r="ED566" s="28">
        <f t="shared" si="2106"/>
        <v>0</v>
      </c>
      <c r="EE566" s="29"/>
      <c r="EF566" s="54">
        <f>_xlfn.XLOOKUP($C566,[26]PSP!$C:$C,[26]PSP!$EF:$EF)</f>
        <v>0</v>
      </c>
      <c r="EG566" s="27">
        <f>_xlfn.XLOOKUP($C566,[26]PSP!$C:$C,[26]PSP!$EG:$EG)</f>
        <v>0.17</v>
      </c>
      <c r="EH566" s="28">
        <f t="shared" si="2107"/>
        <v>0</v>
      </c>
      <c r="EI566" s="29"/>
      <c r="EJ566" s="54">
        <f>_xlfn.XLOOKUP($C566,[26]PSP!$C:$C,[26]PSP!$EJ:$EJ)</f>
        <v>0</v>
      </c>
      <c r="EK566" s="27">
        <f>_xlfn.XLOOKUP($C566,[26]PSP!$C:$C,[26]PSP!$EK:$EK)</f>
        <v>0.17</v>
      </c>
      <c r="EL566" s="28">
        <f t="shared" si="2108"/>
        <v>0</v>
      </c>
      <c r="EM566" s="29"/>
      <c r="EN566" s="108"/>
      <c r="EO566" s="29">
        <f t="shared" si="1973"/>
        <v>2111.4</v>
      </c>
      <c r="EP566" s="29">
        <f t="shared" si="1937"/>
        <v>2111.4</v>
      </c>
      <c r="EQ566" s="4" t="b">
        <f t="shared" si="1972"/>
        <v>1</v>
      </c>
      <c r="ES566" s="118">
        <f t="shared" si="2008"/>
        <v>1.1767000000000001</v>
      </c>
    </row>
    <row r="567" spans="3:149" ht="10.5" customHeight="1" x14ac:dyDescent="0.25">
      <c r="C567" s="24" t="s">
        <v>486</v>
      </c>
      <c r="D567" s="43" t="str">
        <f>_xlfn.XLOOKUP($C567,[26]PSP!$C:$C,[26]PSP!$D:$D)</f>
        <v>RO-40241</v>
      </c>
      <c r="E567" s="24" t="str">
        <f>_xlfn.XLOOKUP($C567,[26]PSP!$C:$C,[26]PSP!$E:$E)</f>
        <v>DER/MG</v>
      </c>
      <c r="F567" s="25" t="str">
        <f>_xlfn.XLOOKUP($C567,[26]PSP!$C:$C,[26]PSP!$F:$F)</f>
        <v>COMPACTAÇÃO DE BOTA-FORA A 80% PROCTOR NORMAL</v>
      </c>
      <c r="G567" s="26" t="str">
        <f>_xlfn.XLOOKUP($C567,[26]PSP!$C:$C,[26]PSP!$G:$G)</f>
        <v>M3</v>
      </c>
      <c r="H567" s="53">
        <f>_xlfn.XLOOKUP($C567,[26]PSP!$C:$C,[26]PSP!$H:$H)</f>
        <v>12420</v>
      </c>
      <c r="I567" s="28">
        <f>_xlfn.XLOOKUP($C567,[26]PSP!$C:$C,[26]PSP!$I:$I)</f>
        <v>26330.400000000001</v>
      </c>
      <c r="J567" s="28">
        <f t="shared" si="2075"/>
        <v>30982.981680000004</v>
      </c>
      <c r="K567" s="29"/>
      <c r="L567" s="54">
        <f>_xlfn.XLOOKUP($C567,[26]PSP!$C:$C,[26]PSP!$L:$L)</f>
        <v>0</v>
      </c>
      <c r="M567" s="27">
        <f>_xlfn.XLOOKUP($C567,[26]PSP!$C:$C,[26]PSP!$M:$M)</f>
        <v>2.12</v>
      </c>
      <c r="N567" s="28">
        <f t="shared" si="2076"/>
        <v>0</v>
      </c>
      <c r="O567" s="29"/>
      <c r="P567" s="54">
        <f>_xlfn.XLOOKUP($C567,[26]PSP!$C:$C,[26]PSP!$P:$P)</f>
        <v>0</v>
      </c>
      <c r="Q567" s="27">
        <f>_xlfn.XLOOKUP($C567,[26]PSP!$C:$C,[26]PSP!$Q:$Q)</f>
        <v>2.12</v>
      </c>
      <c r="R567" s="28">
        <f t="shared" si="2077"/>
        <v>0</v>
      </c>
      <c r="S567" s="29"/>
      <c r="T567" s="54">
        <f>_xlfn.XLOOKUP($C567,[26]PSP!$C:$C,[26]PSP!$T:$T)</f>
        <v>4600</v>
      </c>
      <c r="U567" s="27">
        <f>_xlfn.XLOOKUP($C567,[26]PSP!$C:$C,[26]PSP!$U:$U)</f>
        <v>2.12</v>
      </c>
      <c r="V567" s="28">
        <f t="shared" si="2078"/>
        <v>9752</v>
      </c>
      <c r="W567" s="29"/>
      <c r="X567" s="54">
        <f>_xlfn.XLOOKUP($C567,[26]PSP!$C:$C,[26]PSP!$X:$X)</f>
        <v>0</v>
      </c>
      <c r="Y567" s="27">
        <f>_xlfn.XLOOKUP($C567,[26]PSP!$C:$C,[26]PSP!$Y:$Y)</f>
        <v>2.12</v>
      </c>
      <c r="Z567" s="28">
        <f t="shared" si="2079"/>
        <v>0</v>
      </c>
      <c r="AA567" s="29"/>
      <c r="AB567" s="54">
        <f>_xlfn.XLOOKUP($C567,[26]PSP!$C:$C,[26]PSP!$AB:$AB)</f>
        <v>0</v>
      </c>
      <c r="AC567" s="27">
        <f>_xlfn.XLOOKUP($C567,[26]PSP!$C:$C,[26]PSP!$AC:$AC)</f>
        <v>2.12</v>
      </c>
      <c r="AD567" s="28">
        <f t="shared" si="2080"/>
        <v>0</v>
      </c>
      <c r="AE567" s="29"/>
      <c r="AF567" s="54">
        <f>_xlfn.XLOOKUP($C567,[26]PSP!$C:$C,[26]PSP!$AF:$AF)</f>
        <v>0</v>
      </c>
      <c r="AG567" s="27">
        <f>_xlfn.XLOOKUP($C567,[26]PSP!$C:$C,[26]PSP!$AG:$AG)</f>
        <v>2.12</v>
      </c>
      <c r="AH567" s="28">
        <f t="shared" si="2081"/>
        <v>0</v>
      </c>
      <c r="AI567" s="29"/>
      <c r="AJ567" s="54">
        <f>_xlfn.XLOOKUP($C567,[26]PSP!$C:$C,[26]PSP!$AJ:$AJ)</f>
        <v>0</v>
      </c>
      <c r="AK567" s="27">
        <f>_xlfn.XLOOKUP($C567,[26]PSP!$C:$C,[26]PSP!$AK:$AK)</f>
        <v>2.12</v>
      </c>
      <c r="AL567" s="28">
        <f t="shared" si="2082"/>
        <v>0</v>
      </c>
      <c r="AM567" s="29"/>
      <c r="AN567" s="54">
        <f>_xlfn.XLOOKUP($C567,[26]PSP!$C:$C,[26]PSP!$AN:$AN)</f>
        <v>0</v>
      </c>
      <c r="AO567" s="27">
        <f>_xlfn.XLOOKUP($C567,[26]PSP!$C:$C,[26]PSP!$AO:$AO)</f>
        <v>2.12</v>
      </c>
      <c r="AP567" s="28">
        <f t="shared" si="2083"/>
        <v>0</v>
      </c>
      <c r="AQ567" s="29"/>
      <c r="AR567" s="54">
        <f>_xlfn.XLOOKUP($C567,[26]PSP!$C:$C,[26]PSP!$AR:$AR)</f>
        <v>0</v>
      </c>
      <c r="AS567" s="27">
        <f>_xlfn.XLOOKUP($C567,[26]PSP!$C:$C,[26]PSP!$AS:$AS)</f>
        <v>2.12</v>
      </c>
      <c r="AT567" s="28">
        <f t="shared" si="2084"/>
        <v>0</v>
      </c>
      <c r="AU567" s="29"/>
      <c r="AV567" s="54">
        <f>_xlfn.XLOOKUP($C567,[26]PSP!$C:$C,[26]PSP!$AV:$AV)</f>
        <v>0</v>
      </c>
      <c r="AW567" s="27">
        <f>_xlfn.XLOOKUP($C567,[26]PSP!$C:$C,[26]PSP!$AW:$AW)</f>
        <v>2.12</v>
      </c>
      <c r="AX567" s="28">
        <f t="shared" si="2085"/>
        <v>0</v>
      </c>
      <c r="AY567" s="29"/>
      <c r="AZ567" s="54">
        <f>_xlfn.XLOOKUP($C567,[26]PSP!$C:$C,[26]PSP!$AZ:$AZ)</f>
        <v>0</v>
      </c>
      <c r="BA567" s="27">
        <f>_xlfn.XLOOKUP($C567,[26]PSP!$C:$C,[26]PSP!$BA:$BA)</f>
        <v>2.12</v>
      </c>
      <c r="BB567" s="28">
        <f t="shared" si="2086"/>
        <v>0</v>
      </c>
      <c r="BC567" s="29"/>
      <c r="BD567" s="54">
        <f>_xlfn.XLOOKUP($C567,[26]PSP!$C:$C,[26]PSP!$BD:$BD)</f>
        <v>0</v>
      </c>
      <c r="BE567" s="27">
        <f>_xlfn.XLOOKUP($C567,[26]PSP!$C:$C,[26]PSP!$BE:$BE)</f>
        <v>2.12</v>
      </c>
      <c r="BF567" s="28">
        <f t="shared" si="2087"/>
        <v>0</v>
      </c>
      <c r="BG567" s="29"/>
      <c r="BH567" s="54">
        <f>_xlfn.XLOOKUP($C567,[26]PSP!$C:$C,[26]PSP!$BH:$BH)</f>
        <v>0</v>
      </c>
      <c r="BI567" s="27">
        <f>_xlfn.XLOOKUP($C567,[26]PSP!$C:$C,[26]PSP!$BI:$BI)</f>
        <v>2.12</v>
      </c>
      <c r="BJ567" s="28">
        <f t="shared" si="2088"/>
        <v>0</v>
      </c>
      <c r="BK567" s="29"/>
      <c r="BL567" s="54">
        <f>_xlfn.XLOOKUP($C567,[26]PSP!$C:$C,[26]PSP!$BL:$BL)</f>
        <v>0</v>
      </c>
      <c r="BM567" s="27">
        <f>_xlfn.XLOOKUP($C567,[26]PSP!$C:$C,[26]PSP!$BM:$BM)</f>
        <v>2.12</v>
      </c>
      <c r="BN567" s="28">
        <f t="shared" si="2089"/>
        <v>0</v>
      </c>
      <c r="BO567" s="29"/>
      <c r="BP567" s="54">
        <f>_xlfn.XLOOKUP($C567,[26]PSP!$C:$C,[26]PSP!$BP:$BP)</f>
        <v>7820</v>
      </c>
      <c r="BQ567" s="27">
        <f>_xlfn.XLOOKUP($C567,[26]PSP!$C:$C,[26]PSP!$BQ:$BQ)</f>
        <v>2.12</v>
      </c>
      <c r="BR567" s="28">
        <f t="shared" si="2090"/>
        <v>16578.400000000001</v>
      </c>
      <c r="BS567" s="29"/>
      <c r="BT567" s="54">
        <f>_xlfn.XLOOKUP($C567,[26]PSP!$C:$C,[26]PSP!$BT:$BT)</f>
        <v>0</v>
      </c>
      <c r="BU567" s="27">
        <f>_xlfn.XLOOKUP($C567,[26]PSP!$C:$C,[26]PSP!$BU:$BU)</f>
        <v>2.12</v>
      </c>
      <c r="BV567" s="28">
        <f t="shared" si="2091"/>
        <v>0</v>
      </c>
      <c r="BW567" s="29"/>
      <c r="BX567" s="54">
        <f>_xlfn.XLOOKUP($C567,[26]PSP!$C:$C,[26]PSP!$BX:$BX)</f>
        <v>0</v>
      </c>
      <c r="BY567" s="27">
        <f>_xlfn.XLOOKUP($C567,[26]PSP!$C:$C,[26]PSP!$BY:$BY)</f>
        <v>2.12</v>
      </c>
      <c r="BZ567" s="28">
        <f t="shared" si="2092"/>
        <v>0</v>
      </c>
      <c r="CA567" s="29"/>
      <c r="CB567" s="54">
        <f>_xlfn.XLOOKUP($C567,[26]PSP!$C:$C,[26]PSP!$CB:$CB)</f>
        <v>0</v>
      </c>
      <c r="CC567" s="27">
        <f>_xlfn.XLOOKUP($C567,[26]PSP!$C:$C,[26]PSP!$CC:$CC)</f>
        <v>2.12</v>
      </c>
      <c r="CD567" s="28">
        <f t="shared" si="2093"/>
        <v>0</v>
      </c>
      <c r="CE567" s="29"/>
      <c r="CF567" s="54">
        <f>_xlfn.XLOOKUP($C567,[26]PSP!$C:$C,[26]PSP!$CF:$CF)</f>
        <v>0</v>
      </c>
      <c r="CG567" s="27">
        <f>_xlfn.XLOOKUP($C567,[26]PSP!$C:$C,[26]PSP!$CG:$CG)</f>
        <v>2.12</v>
      </c>
      <c r="CH567" s="28">
        <f t="shared" si="2094"/>
        <v>0</v>
      </c>
      <c r="CI567" s="29"/>
      <c r="CJ567" s="54">
        <f>_xlfn.XLOOKUP($C567,[26]PSP!$C:$C,[26]PSP!$CJ:$CJ)</f>
        <v>0</v>
      </c>
      <c r="CK567" s="27">
        <f>_xlfn.XLOOKUP($C567,[26]PSP!$C:$C,[26]PSP!$CK:$CK)</f>
        <v>2.12</v>
      </c>
      <c r="CL567" s="28">
        <f t="shared" si="2095"/>
        <v>0</v>
      </c>
      <c r="CM567" s="29"/>
      <c r="CN567" s="54">
        <f>_xlfn.XLOOKUP($C567,[26]PSP!$C:$C,[26]PSP!$CN:$CN)</f>
        <v>0</v>
      </c>
      <c r="CO567" s="27">
        <f>_xlfn.XLOOKUP($C567,[26]PSP!$C:$C,[26]PSP!$CO:$CO)</f>
        <v>2.12</v>
      </c>
      <c r="CP567" s="28">
        <f t="shared" si="2096"/>
        <v>0</v>
      </c>
      <c r="CQ567" s="29"/>
      <c r="CR567" s="54">
        <f>_xlfn.XLOOKUP($C567,[26]PSP!$C:$C,[26]PSP!$CR:$CR)</f>
        <v>0</v>
      </c>
      <c r="CS567" s="27">
        <f>_xlfn.XLOOKUP($C567,[26]PSP!$C:$C,[26]PSP!$CS:$CS)</f>
        <v>2.12</v>
      </c>
      <c r="CT567" s="28">
        <f t="shared" si="2097"/>
        <v>0</v>
      </c>
      <c r="CU567" s="29"/>
      <c r="CV567" s="54">
        <f>_xlfn.XLOOKUP($C567,[26]PSP!$C:$C,[26]PSP!$CV:$CV)</f>
        <v>0</v>
      </c>
      <c r="CW567" s="27">
        <f>_xlfn.XLOOKUP($C567,[26]PSP!$C:$C,[26]PSP!$CW:$CW)</f>
        <v>2.12</v>
      </c>
      <c r="CX567" s="28">
        <f t="shared" si="2098"/>
        <v>0</v>
      </c>
      <c r="CY567" s="29"/>
      <c r="CZ567" s="54">
        <f>_xlfn.XLOOKUP($C567,[26]PSP!$C:$C,[26]PSP!$CZ:$CZ)</f>
        <v>0</v>
      </c>
      <c r="DA567" s="27">
        <f>_xlfn.XLOOKUP($C567,[26]PSP!$C:$C,[26]PSP!$DA:$DA)</f>
        <v>2.12</v>
      </c>
      <c r="DB567" s="28">
        <f t="shared" si="2099"/>
        <v>0</v>
      </c>
      <c r="DC567" s="29"/>
      <c r="DD567" s="54">
        <f>_xlfn.XLOOKUP($C567,[26]PSP!$C:$C,[26]PSP!$DD:$DD)</f>
        <v>0</v>
      </c>
      <c r="DE567" s="27">
        <f>_xlfn.XLOOKUP($C567,[26]PSP!$C:$C,[26]PSP!$DE:$DE)</f>
        <v>2.12</v>
      </c>
      <c r="DF567" s="28">
        <f t="shared" si="2100"/>
        <v>0</v>
      </c>
      <c r="DG567" s="29"/>
      <c r="DH567" s="54">
        <f>_xlfn.XLOOKUP($C567,[26]PSP!$C:$C,[26]PSP!$DH:$DH)</f>
        <v>0</v>
      </c>
      <c r="DI567" s="27">
        <f>_xlfn.XLOOKUP($C567,[26]PSP!$C:$C,[26]PSP!$DI:$DI)</f>
        <v>2.12</v>
      </c>
      <c r="DJ567" s="28">
        <f t="shared" si="2101"/>
        <v>0</v>
      </c>
      <c r="DK567" s="29"/>
      <c r="DL567" s="54">
        <f>_xlfn.XLOOKUP($C567,[26]PSP!$C:$C,[26]PSP!$DL:$DL)</f>
        <v>0</v>
      </c>
      <c r="DM567" s="27">
        <f>_xlfn.XLOOKUP($C567,[26]PSP!$C:$C,[26]PSP!$DM:$DM)</f>
        <v>2.12</v>
      </c>
      <c r="DN567" s="28">
        <f t="shared" si="2102"/>
        <v>0</v>
      </c>
      <c r="DO567" s="29"/>
      <c r="DP567" s="54">
        <f>_xlfn.XLOOKUP($C567,[26]PSP!$C:$C,[26]PSP!$DP:$DP)</f>
        <v>0</v>
      </c>
      <c r="DQ567" s="27">
        <f>_xlfn.XLOOKUP($C567,[26]PSP!$C:$C,[26]PSP!$DQ:$DQ)</f>
        <v>2.12</v>
      </c>
      <c r="DR567" s="28">
        <f t="shared" si="2103"/>
        <v>0</v>
      </c>
      <c r="DS567" s="29"/>
      <c r="DT567" s="54">
        <f>_xlfn.XLOOKUP($C567,[26]PSP!$C:$C,[26]PSP!$DT:$DT)</f>
        <v>0</v>
      </c>
      <c r="DU567" s="27">
        <f>_xlfn.XLOOKUP($C567,[26]PSP!$C:$C,[26]PSP!$DU:$DU)</f>
        <v>2.12</v>
      </c>
      <c r="DV567" s="28">
        <f t="shared" si="2104"/>
        <v>0</v>
      </c>
      <c r="DW567" s="29"/>
      <c r="DX567" s="54">
        <f>_xlfn.XLOOKUP($C567,[26]PSP!$C:$C,[26]PSP!$DX:$DX)</f>
        <v>0</v>
      </c>
      <c r="DY567" s="27">
        <f>_xlfn.XLOOKUP($C567,[26]PSP!$C:$C,[26]PSP!$DY:$DY)</f>
        <v>2.12</v>
      </c>
      <c r="DZ567" s="28">
        <f t="shared" si="2105"/>
        <v>0</v>
      </c>
      <c r="EA567" s="29"/>
      <c r="EB567" s="54">
        <f>_xlfn.XLOOKUP($C567,[26]PSP!$C:$C,[26]PSP!$EB:$EB)</f>
        <v>0</v>
      </c>
      <c r="EC567" s="27">
        <f>_xlfn.XLOOKUP($C567,[26]PSP!$C:$C,[26]PSP!$EC:$EC)</f>
        <v>2.12</v>
      </c>
      <c r="ED567" s="28">
        <f t="shared" si="2106"/>
        <v>0</v>
      </c>
      <c r="EE567" s="29"/>
      <c r="EF567" s="54">
        <f>_xlfn.XLOOKUP($C567,[26]PSP!$C:$C,[26]PSP!$EF:$EF)</f>
        <v>0</v>
      </c>
      <c r="EG567" s="27">
        <f>_xlfn.XLOOKUP($C567,[26]PSP!$C:$C,[26]PSP!$EG:$EG)</f>
        <v>2.12</v>
      </c>
      <c r="EH567" s="28">
        <f t="shared" si="2107"/>
        <v>0</v>
      </c>
      <c r="EI567" s="29"/>
      <c r="EJ567" s="54">
        <f>_xlfn.XLOOKUP($C567,[26]PSP!$C:$C,[26]PSP!$EJ:$EJ)</f>
        <v>0</v>
      </c>
      <c r="EK567" s="27">
        <f>_xlfn.XLOOKUP($C567,[26]PSP!$C:$C,[26]PSP!$EK:$EK)</f>
        <v>2.12</v>
      </c>
      <c r="EL567" s="28">
        <f t="shared" si="2108"/>
        <v>0</v>
      </c>
      <c r="EM567" s="29"/>
      <c r="EN567" s="108"/>
      <c r="EO567" s="29">
        <f t="shared" si="1973"/>
        <v>26330.400000000001</v>
      </c>
      <c r="EP567" s="29">
        <f t="shared" si="1937"/>
        <v>26330.400000000001</v>
      </c>
      <c r="EQ567" s="4" t="b">
        <f t="shared" si="1972"/>
        <v>1</v>
      </c>
      <c r="ES567" s="118">
        <f t="shared" si="2008"/>
        <v>1.1767000000000001</v>
      </c>
    </row>
    <row r="568" spans="3:149" ht="10.5" customHeight="1" x14ac:dyDescent="0.25">
      <c r="C568" s="24" t="s">
        <v>487</v>
      </c>
      <c r="D568" s="43">
        <f>_xlfn.XLOOKUP($C568,[26]PSP!$C:$C,[26]PSP!$D:$D)</f>
        <v>4413905</v>
      </c>
      <c r="E568" s="24" t="str">
        <f>_xlfn.XLOOKUP($C568,[26]PSP!$C:$C,[26]PSP!$E:$E)</f>
        <v>SICRO SERVIÇO</v>
      </c>
      <c r="F568" s="25" t="str">
        <f>_xlfn.XLOOKUP($C568,[26]PSP!$C:$C,[26]PSP!$F:$F)</f>
        <v>HIDROSSEMEADURA</v>
      </c>
      <c r="G568" s="26" t="str">
        <f>_xlfn.XLOOKUP($C568,[26]PSP!$C:$C,[26]PSP!$G:$G)</f>
        <v>M²</v>
      </c>
      <c r="H568" s="53">
        <f>_xlfn.XLOOKUP($C568,[26]PSP!$C:$C,[26]PSP!$H:$H)</f>
        <v>6210</v>
      </c>
      <c r="I568" s="28">
        <f>_xlfn.XLOOKUP($C568,[26]PSP!$C:$C,[26]PSP!$I:$I)</f>
        <v>17139.599999999999</v>
      </c>
      <c r="J568" s="28">
        <f t="shared" si="2075"/>
        <v>20168.16732</v>
      </c>
      <c r="K568" s="29"/>
      <c r="L568" s="54">
        <f>_xlfn.XLOOKUP($C568,[26]PSP!$C:$C,[26]PSP!$L:$L)</f>
        <v>0</v>
      </c>
      <c r="M568" s="27">
        <f>_xlfn.XLOOKUP($C568,[26]PSP!$C:$C,[26]PSP!$M:$M)</f>
        <v>2.76</v>
      </c>
      <c r="N568" s="28">
        <f t="shared" si="2076"/>
        <v>0</v>
      </c>
      <c r="O568" s="29"/>
      <c r="P568" s="54">
        <f>_xlfn.XLOOKUP($C568,[26]PSP!$C:$C,[26]PSP!$P:$P)</f>
        <v>0</v>
      </c>
      <c r="Q568" s="27">
        <f>_xlfn.XLOOKUP($C568,[26]PSP!$C:$C,[26]PSP!$Q:$Q)</f>
        <v>2.76</v>
      </c>
      <c r="R568" s="28">
        <f t="shared" si="2077"/>
        <v>0</v>
      </c>
      <c r="S568" s="29"/>
      <c r="T568" s="54">
        <f>_xlfn.XLOOKUP($C568,[26]PSP!$C:$C,[26]PSP!$T:$T)</f>
        <v>2300</v>
      </c>
      <c r="U568" s="27">
        <f>_xlfn.XLOOKUP($C568,[26]PSP!$C:$C,[26]PSP!$U:$U)</f>
        <v>2.76</v>
      </c>
      <c r="V568" s="28">
        <f t="shared" si="2078"/>
        <v>6348</v>
      </c>
      <c r="W568" s="29"/>
      <c r="X568" s="54">
        <f>_xlfn.XLOOKUP($C568,[26]PSP!$C:$C,[26]PSP!$X:$X)</f>
        <v>0</v>
      </c>
      <c r="Y568" s="27">
        <f>_xlfn.XLOOKUP($C568,[26]PSP!$C:$C,[26]PSP!$Y:$Y)</f>
        <v>2.76</v>
      </c>
      <c r="Z568" s="28">
        <f t="shared" si="2079"/>
        <v>0</v>
      </c>
      <c r="AA568" s="29"/>
      <c r="AB568" s="54">
        <f>_xlfn.XLOOKUP($C568,[26]PSP!$C:$C,[26]PSP!$AB:$AB)</f>
        <v>0</v>
      </c>
      <c r="AC568" s="27">
        <f>_xlfn.XLOOKUP($C568,[26]PSP!$C:$C,[26]PSP!$AC:$AC)</f>
        <v>2.76</v>
      </c>
      <c r="AD568" s="28">
        <f t="shared" si="2080"/>
        <v>0</v>
      </c>
      <c r="AE568" s="29"/>
      <c r="AF568" s="54">
        <f>_xlfn.XLOOKUP($C568,[26]PSP!$C:$C,[26]PSP!$AF:$AF)</f>
        <v>0</v>
      </c>
      <c r="AG568" s="27">
        <f>_xlfn.XLOOKUP($C568,[26]PSP!$C:$C,[26]PSP!$AG:$AG)</f>
        <v>2.76</v>
      </c>
      <c r="AH568" s="28">
        <f t="shared" si="2081"/>
        <v>0</v>
      </c>
      <c r="AI568" s="29"/>
      <c r="AJ568" s="54">
        <f>_xlfn.XLOOKUP($C568,[26]PSP!$C:$C,[26]PSP!$AJ:$AJ)</f>
        <v>0</v>
      </c>
      <c r="AK568" s="27">
        <f>_xlfn.XLOOKUP($C568,[26]PSP!$C:$C,[26]PSP!$AK:$AK)</f>
        <v>2.76</v>
      </c>
      <c r="AL568" s="28">
        <f t="shared" si="2082"/>
        <v>0</v>
      </c>
      <c r="AM568" s="29"/>
      <c r="AN568" s="54">
        <f>_xlfn.XLOOKUP($C568,[26]PSP!$C:$C,[26]PSP!$AN:$AN)</f>
        <v>0</v>
      </c>
      <c r="AO568" s="27">
        <f>_xlfn.XLOOKUP($C568,[26]PSP!$C:$C,[26]PSP!$AO:$AO)</f>
        <v>2.76</v>
      </c>
      <c r="AP568" s="28">
        <f t="shared" si="2083"/>
        <v>0</v>
      </c>
      <c r="AQ568" s="29"/>
      <c r="AR568" s="54">
        <f>_xlfn.XLOOKUP($C568,[26]PSP!$C:$C,[26]PSP!$AR:$AR)</f>
        <v>0</v>
      </c>
      <c r="AS568" s="27">
        <f>_xlfn.XLOOKUP($C568,[26]PSP!$C:$C,[26]PSP!$AS:$AS)</f>
        <v>2.76</v>
      </c>
      <c r="AT568" s="28">
        <f t="shared" si="2084"/>
        <v>0</v>
      </c>
      <c r="AU568" s="29"/>
      <c r="AV568" s="54">
        <f>_xlfn.XLOOKUP($C568,[26]PSP!$C:$C,[26]PSP!$AV:$AV)</f>
        <v>0</v>
      </c>
      <c r="AW568" s="27">
        <f>_xlfn.XLOOKUP($C568,[26]PSP!$C:$C,[26]PSP!$AW:$AW)</f>
        <v>2.76</v>
      </c>
      <c r="AX568" s="28">
        <f t="shared" si="2085"/>
        <v>0</v>
      </c>
      <c r="AY568" s="29"/>
      <c r="AZ568" s="54">
        <f>_xlfn.XLOOKUP($C568,[26]PSP!$C:$C,[26]PSP!$AZ:$AZ)</f>
        <v>0</v>
      </c>
      <c r="BA568" s="27">
        <f>_xlfn.XLOOKUP($C568,[26]PSP!$C:$C,[26]PSP!$BA:$BA)</f>
        <v>2.76</v>
      </c>
      <c r="BB568" s="28">
        <f t="shared" si="2086"/>
        <v>0</v>
      </c>
      <c r="BC568" s="29"/>
      <c r="BD568" s="54">
        <f>_xlfn.XLOOKUP($C568,[26]PSP!$C:$C,[26]PSP!$BD:$BD)</f>
        <v>0</v>
      </c>
      <c r="BE568" s="27">
        <f>_xlfn.XLOOKUP($C568,[26]PSP!$C:$C,[26]PSP!$BE:$BE)</f>
        <v>2.76</v>
      </c>
      <c r="BF568" s="28">
        <f t="shared" si="2087"/>
        <v>0</v>
      </c>
      <c r="BG568" s="29"/>
      <c r="BH568" s="54">
        <f>_xlfn.XLOOKUP($C568,[26]PSP!$C:$C,[26]PSP!$BH:$BH)</f>
        <v>0</v>
      </c>
      <c r="BI568" s="27">
        <f>_xlfn.XLOOKUP($C568,[26]PSP!$C:$C,[26]PSP!$BI:$BI)</f>
        <v>2.76</v>
      </c>
      <c r="BJ568" s="28">
        <f t="shared" si="2088"/>
        <v>0</v>
      </c>
      <c r="BK568" s="29"/>
      <c r="BL568" s="54">
        <f>_xlfn.XLOOKUP($C568,[26]PSP!$C:$C,[26]PSP!$BL:$BL)</f>
        <v>0</v>
      </c>
      <c r="BM568" s="27">
        <f>_xlfn.XLOOKUP($C568,[26]PSP!$C:$C,[26]PSP!$BM:$BM)</f>
        <v>2.76</v>
      </c>
      <c r="BN568" s="28">
        <f t="shared" si="2089"/>
        <v>0</v>
      </c>
      <c r="BO568" s="29"/>
      <c r="BP568" s="54">
        <f>_xlfn.XLOOKUP($C568,[26]PSP!$C:$C,[26]PSP!$BP:$BP)</f>
        <v>3910</v>
      </c>
      <c r="BQ568" s="27">
        <f>_xlfn.XLOOKUP($C568,[26]PSP!$C:$C,[26]PSP!$BQ:$BQ)</f>
        <v>2.76</v>
      </c>
      <c r="BR568" s="28">
        <f t="shared" si="2090"/>
        <v>10791.6</v>
      </c>
      <c r="BS568" s="29"/>
      <c r="BT568" s="54">
        <f>_xlfn.XLOOKUP($C568,[26]PSP!$C:$C,[26]PSP!$BT:$BT)</f>
        <v>0</v>
      </c>
      <c r="BU568" s="27">
        <f>_xlfn.XLOOKUP($C568,[26]PSP!$C:$C,[26]PSP!$BU:$BU)</f>
        <v>2.76</v>
      </c>
      <c r="BV568" s="28">
        <f t="shared" si="2091"/>
        <v>0</v>
      </c>
      <c r="BW568" s="29"/>
      <c r="BX568" s="54">
        <f>_xlfn.XLOOKUP($C568,[26]PSP!$C:$C,[26]PSP!$BX:$BX)</f>
        <v>0</v>
      </c>
      <c r="BY568" s="27">
        <f>_xlfn.XLOOKUP($C568,[26]PSP!$C:$C,[26]PSP!$BY:$BY)</f>
        <v>2.76</v>
      </c>
      <c r="BZ568" s="28">
        <f t="shared" si="2092"/>
        <v>0</v>
      </c>
      <c r="CA568" s="29"/>
      <c r="CB568" s="54">
        <f>_xlfn.XLOOKUP($C568,[26]PSP!$C:$C,[26]PSP!$CB:$CB)</f>
        <v>0</v>
      </c>
      <c r="CC568" s="27">
        <f>_xlfn.XLOOKUP($C568,[26]PSP!$C:$C,[26]PSP!$CC:$CC)</f>
        <v>2.76</v>
      </c>
      <c r="CD568" s="28">
        <f t="shared" si="2093"/>
        <v>0</v>
      </c>
      <c r="CE568" s="29"/>
      <c r="CF568" s="54">
        <f>_xlfn.XLOOKUP($C568,[26]PSP!$C:$C,[26]PSP!$CF:$CF)</f>
        <v>0</v>
      </c>
      <c r="CG568" s="27">
        <f>_xlfn.XLOOKUP($C568,[26]PSP!$C:$C,[26]PSP!$CG:$CG)</f>
        <v>2.76</v>
      </c>
      <c r="CH568" s="28">
        <f t="shared" si="2094"/>
        <v>0</v>
      </c>
      <c r="CI568" s="29"/>
      <c r="CJ568" s="54">
        <f>_xlfn.XLOOKUP($C568,[26]PSP!$C:$C,[26]PSP!$CJ:$CJ)</f>
        <v>0</v>
      </c>
      <c r="CK568" s="27">
        <f>_xlfn.XLOOKUP($C568,[26]PSP!$C:$C,[26]PSP!$CK:$CK)</f>
        <v>2.76</v>
      </c>
      <c r="CL568" s="28">
        <f t="shared" si="2095"/>
        <v>0</v>
      </c>
      <c r="CM568" s="29"/>
      <c r="CN568" s="54">
        <f>_xlfn.XLOOKUP($C568,[26]PSP!$C:$C,[26]PSP!$CN:$CN)</f>
        <v>0</v>
      </c>
      <c r="CO568" s="27">
        <f>_xlfn.XLOOKUP($C568,[26]PSP!$C:$C,[26]PSP!$CO:$CO)</f>
        <v>2.76</v>
      </c>
      <c r="CP568" s="28">
        <f t="shared" si="2096"/>
        <v>0</v>
      </c>
      <c r="CQ568" s="29"/>
      <c r="CR568" s="54">
        <f>_xlfn.XLOOKUP($C568,[26]PSP!$C:$C,[26]PSP!$CR:$CR)</f>
        <v>0</v>
      </c>
      <c r="CS568" s="27">
        <f>_xlfn.XLOOKUP($C568,[26]PSP!$C:$C,[26]PSP!$CS:$CS)</f>
        <v>2.76</v>
      </c>
      <c r="CT568" s="28">
        <f t="shared" si="2097"/>
        <v>0</v>
      </c>
      <c r="CU568" s="29"/>
      <c r="CV568" s="54">
        <f>_xlfn.XLOOKUP($C568,[26]PSP!$C:$C,[26]PSP!$CV:$CV)</f>
        <v>0</v>
      </c>
      <c r="CW568" s="27">
        <f>_xlfn.XLOOKUP($C568,[26]PSP!$C:$C,[26]PSP!$CW:$CW)</f>
        <v>2.76</v>
      </c>
      <c r="CX568" s="28">
        <f t="shared" si="2098"/>
        <v>0</v>
      </c>
      <c r="CY568" s="29"/>
      <c r="CZ568" s="54">
        <f>_xlfn.XLOOKUP($C568,[26]PSP!$C:$C,[26]PSP!$CZ:$CZ)</f>
        <v>0</v>
      </c>
      <c r="DA568" s="27">
        <f>_xlfn.XLOOKUP($C568,[26]PSP!$C:$C,[26]PSP!$DA:$DA)</f>
        <v>2.76</v>
      </c>
      <c r="DB568" s="28">
        <f t="shared" si="2099"/>
        <v>0</v>
      </c>
      <c r="DC568" s="29"/>
      <c r="DD568" s="54">
        <f>_xlfn.XLOOKUP($C568,[26]PSP!$C:$C,[26]PSP!$DD:$DD)</f>
        <v>0</v>
      </c>
      <c r="DE568" s="27">
        <f>_xlfn.XLOOKUP($C568,[26]PSP!$C:$C,[26]PSP!$DE:$DE)</f>
        <v>2.76</v>
      </c>
      <c r="DF568" s="28">
        <f t="shared" si="2100"/>
        <v>0</v>
      </c>
      <c r="DG568" s="29"/>
      <c r="DH568" s="54">
        <f>_xlfn.XLOOKUP($C568,[26]PSP!$C:$C,[26]PSP!$DH:$DH)</f>
        <v>0</v>
      </c>
      <c r="DI568" s="27">
        <f>_xlfn.XLOOKUP($C568,[26]PSP!$C:$C,[26]PSP!$DI:$DI)</f>
        <v>2.76</v>
      </c>
      <c r="DJ568" s="28">
        <f t="shared" si="2101"/>
        <v>0</v>
      </c>
      <c r="DK568" s="29"/>
      <c r="DL568" s="54">
        <f>_xlfn.XLOOKUP($C568,[26]PSP!$C:$C,[26]PSP!$DL:$DL)</f>
        <v>0</v>
      </c>
      <c r="DM568" s="27">
        <f>_xlfn.XLOOKUP($C568,[26]PSP!$C:$C,[26]PSP!$DM:$DM)</f>
        <v>2.76</v>
      </c>
      <c r="DN568" s="28">
        <f t="shared" si="2102"/>
        <v>0</v>
      </c>
      <c r="DO568" s="29"/>
      <c r="DP568" s="54">
        <f>_xlfn.XLOOKUP($C568,[26]PSP!$C:$C,[26]PSP!$DP:$DP)</f>
        <v>0</v>
      </c>
      <c r="DQ568" s="27">
        <f>_xlfn.XLOOKUP($C568,[26]PSP!$C:$C,[26]PSP!$DQ:$DQ)</f>
        <v>2.76</v>
      </c>
      <c r="DR568" s="28">
        <f t="shared" si="2103"/>
        <v>0</v>
      </c>
      <c r="DS568" s="29"/>
      <c r="DT568" s="54">
        <f>_xlfn.XLOOKUP($C568,[26]PSP!$C:$C,[26]PSP!$DT:$DT)</f>
        <v>0</v>
      </c>
      <c r="DU568" s="27">
        <f>_xlfn.XLOOKUP($C568,[26]PSP!$C:$C,[26]PSP!$DU:$DU)</f>
        <v>2.76</v>
      </c>
      <c r="DV568" s="28">
        <f t="shared" si="2104"/>
        <v>0</v>
      </c>
      <c r="DW568" s="29"/>
      <c r="DX568" s="54">
        <f>_xlfn.XLOOKUP($C568,[26]PSP!$C:$C,[26]PSP!$DX:$DX)</f>
        <v>0</v>
      </c>
      <c r="DY568" s="27">
        <f>_xlfn.XLOOKUP($C568,[26]PSP!$C:$C,[26]PSP!$DY:$DY)</f>
        <v>2.76</v>
      </c>
      <c r="DZ568" s="28">
        <f t="shared" si="2105"/>
        <v>0</v>
      </c>
      <c r="EA568" s="29"/>
      <c r="EB568" s="54">
        <f>_xlfn.XLOOKUP($C568,[26]PSP!$C:$C,[26]PSP!$EB:$EB)</f>
        <v>0</v>
      </c>
      <c r="EC568" s="27">
        <f>_xlfn.XLOOKUP($C568,[26]PSP!$C:$C,[26]PSP!$EC:$EC)</f>
        <v>2.76</v>
      </c>
      <c r="ED568" s="28">
        <f t="shared" si="2106"/>
        <v>0</v>
      </c>
      <c r="EE568" s="29"/>
      <c r="EF568" s="54">
        <f>_xlfn.XLOOKUP($C568,[26]PSP!$C:$C,[26]PSP!$EF:$EF)</f>
        <v>0</v>
      </c>
      <c r="EG568" s="27">
        <f>_xlfn.XLOOKUP($C568,[26]PSP!$C:$C,[26]PSP!$EG:$EG)</f>
        <v>2.76</v>
      </c>
      <c r="EH568" s="28">
        <f t="shared" si="2107"/>
        <v>0</v>
      </c>
      <c r="EI568" s="29"/>
      <c r="EJ568" s="54">
        <f>_xlfn.XLOOKUP($C568,[26]PSP!$C:$C,[26]PSP!$EJ:$EJ)</f>
        <v>0</v>
      </c>
      <c r="EK568" s="27">
        <f>_xlfn.XLOOKUP($C568,[26]PSP!$C:$C,[26]PSP!$EK:$EK)</f>
        <v>2.76</v>
      </c>
      <c r="EL568" s="28">
        <f t="shared" si="2108"/>
        <v>0</v>
      </c>
      <c r="EM568" s="29"/>
      <c r="EN568" s="108"/>
      <c r="EO568" s="29">
        <f t="shared" si="1973"/>
        <v>17139.599999999999</v>
      </c>
      <c r="EP568" s="29">
        <f t="shared" si="1937"/>
        <v>17139.599999999999</v>
      </c>
      <c r="EQ568" s="4" t="b">
        <f t="shared" si="1972"/>
        <v>1</v>
      </c>
      <c r="ES568" s="118">
        <f t="shared" si="2008"/>
        <v>1.1767000000000001</v>
      </c>
    </row>
    <row r="569" spans="3:149" s="1" customFormat="1" ht="14.25" x14ac:dyDescent="0.25">
      <c r="C569" s="79" t="s">
        <v>488</v>
      </c>
      <c r="D569" s="80"/>
      <c r="E569" s="79"/>
      <c r="F569" s="81" t="s">
        <v>25</v>
      </c>
      <c r="G569" s="82"/>
      <c r="H569" s="82"/>
      <c r="I569" s="83"/>
      <c r="J569" s="83"/>
      <c r="L569" s="84"/>
      <c r="M569" s="85"/>
      <c r="N569" s="83"/>
      <c r="P569" s="84"/>
      <c r="Q569" s="85"/>
      <c r="R569" s="83"/>
      <c r="T569" s="84"/>
      <c r="U569" s="85"/>
      <c r="V569" s="83"/>
      <c r="X569" s="84"/>
      <c r="Y569" s="85"/>
      <c r="Z569" s="83"/>
      <c r="AB569" s="84"/>
      <c r="AC569" s="85"/>
      <c r="AD569" s="83"/>
      <c r="AF569" s="84"/>
      <c r="AG569" s="85"/>
      <c r="AH569" s="83"/>
      <c r="AJ569" s="84"/>
      <c r="AK569" s="85"/>
      <c r="AL569" s="83"/>
      <c r="AN569" s="84"/>
      <c r="AO569" s="85"/>
      <c r="AP569" s="83"/>
      <c r="AR569" s="84"/>
      <c r="AS569" s="85"/>
      <c r="AT569" s="83"/>
      <c r="AV569" s="84"/>
      <c r="AW569" s="85"/>
      <c r="AX569" s="83"/>
      <c r="AZ569" s="84"/>
      <c r="BA569" s="85"/>
      <c r="BB569" s="83"/>
      <c r="BD569" s="84"/>
      <c r="BE569" s="85"/>
      <c r="BF569" s="83"/>
      <c r="BH569" s="84"/>
      <c r="BI569" s="85"/>
      <c r="BJ569" s="83"/>
      <c r="BL569" s="84"/>
      <c r="BM569" s="85"/>
      <c r="BN569" s="83"/>
      <c r="BP569" s="84"/>
      <c r="BQ569" s="85"/>
      <c r="BR569" s="83"/>
      <c r="BT569" s="84"/>
      <c r="BU569" s="85"/>
      <c r="BV569" s="83"/>
      <c r="BX569" s="84"/>
      <c r="BY569" s="85"/>
      <c r="BZ569" s="83"/>
      <c r="CB569" s="84"/>
      <c r="CC569" s="85"/>
      <c r="CD569" s="83"/>
      <c r="CF569" s="84"/>
      <c r="CG569" s="85"/>
      <c r="CH569" s="83"/>
      <c r="CJ569" s="84"/>
      <c r="CK569" s="85"/>
      <c r="CL569" s="83"/>
      <c r="CN569" s="84"/>
      <c r="CO569" s="85"/>
      <c r="CP569" s="83"/>
      <c r="CR569" s="84"/>
      <c r="CS569" s="85"/>
      <c r="CT569" s="83"/>
      <c r="CV569" s="84"/>
      <c r="CW569" s="85"/>
      <c r="CX569" s="83"/>
      <c r="CZ569" s="84"/>
      <c r="DA569" s="85"/>
      <c r="DB569" s="83"/>
      <c r="DD569" s="84"/>
      <c r="DE569" s="85"/>
      <c r="DF569" s="83"/>
      <c r="DH569" s="84"/>
      <c r="DI569" s="85"/>
      <c r="DJ569" s="83"/>
      <c r="DL569" s="84"/>
      <c r="DM569" s="85"/>
      <c r="DN569" s="83"/>
      <c r="DP569" s="84"/>
      <c r="DQ569" s="85"/>
      <c r="DR569" s="83"/>
      <c r="DT569" s="84"/>
      <c r="DU569" s="85"/>
      <c r="DV569" s="83"/>
      <c r="DX569" s="84"/>
      <c r="DY569" s="85"/>
      <c r="DZ569" s="83"/>
      <c r="EB569" s="84"/>
      <c r="EC569" s="85"/>
      <c r="ED569" s="83"/>
      <c r="EF569" s="84"/>
      <c r="EG569" s="85"/>
      <c r="EH569" s="83"/>
      <c r="EJ569" s="84"/>
      <c r="EK569" s="85"/>
      <c r="EL569" s="83"/>
      <c r="EN569" s="109"/>
      <c r="EO569" s="29">
        <f t="shared" si="1973"/>
        <v>0</v>
      </c>
      <c r="EP569" s="29">
        <f t="shared" si="1937"/>
        <v>0</v>
      </c>
      <c r="EQ569" s="4" t="b">
        <f t="shared" si="1972"/>
        <v>1</v>
      </c>
      <c r="ES569" s="118">
        <f t="shared" si="2008"/>
        <v>1.1767000000000001</v>
      </c>
    </row>
    <row r="570" spans="3:149" ht="21" x14ac:dyDescent="0.25">
      <c r="C570" s="24" t="s">
        <v>489</v>
      </c>
      <c r="D570" s="43" t="str">
        <f>_xlfn.XLOOKUP($C570,[26]PSP!$C:$C,[26]PSP!$D:$D)</f>
        <v>RO-40149</v>
      </c>
      <c r="E570" s="24" t="str">
        <f>_xlfn.XLOOKUP($C570,[26]PSP!$C:$C,[26]PSP!$E:$E)</f>
        <v>DER/MG</v>
      </c>
      <c r="F570" s="25" t="str">
        <f>_xlfn.XLOOKUP($C570,[26]PSP!$C:$C,[26]PSP!$F:$F)</f>
        <v>ESCAVAÇÃO, CARGA, DESCARGA, ESPALHAMENTO E TRANSPORTE DE  MATERIAL  DE  1ª  CATEGORIA,  COM  CAMINHÃO.  DISTÂNCIA MÉDIA DE TRANSPORTE  DE 201 A 400 M</v>
      </c>
      <c r="G570" s="26" t="str">
        <f>_xlfn.XLOOKUP($C570,[26]PSP!$C:$C,[26]PSP!$G:$G)</f>
        <v>M3</v>
      </c>
      <c r="H570" s="53">
        <f>_xlfn.XLOOKUP($C570,[26]PSP!$C:$C,[26]PSP!$H:$H)</f>
        <v>56449.090748459654</v>
      </c>
      <c r="I570" s="28">
        <f>_xlfn.XLOOKUP($C570,[26]PSP!$C:$C,[26]PSP!$I:$I)</f>
        <v>210555.1</v>
      </c>
      <c r="J570" s="28">
        <f t="shared" ref="J570:J579" si="2109">IF(LEFT(D570,6)="COT.IS",I570,I570*(1+$J$7))</f>
        <v>247760.18617000003</v>
      </c>
      <c r="K570" s="29"/>
      <c r="L570" s="54">
        <f>_xlfn.XLOOKUP($C570,[26]PSP!$C:$C,[26]PSP!$L:$L)</f>
        <v>0</v>
      </c>
      <c r="M570" s="27">
        <f>_xlfn.XLOOKUP($C570,[26]PSP!$C:$C,[26]PSP!$M:$M)</f>
        <v>3.73</v>
      </c>
      <c r="N570" s="28">
        <f t="shared" ref="N570:N579" si="2110">TRUNC(M570*L570,2)</f>
        <v>0</v>
      </c>
      <c r="O570" s="29"/>
      <c r="P570" s="54">
        <f>_xlfn.XLOOKUP($C570,[26]PSP!$C:$C,[26]PSP!$P:$P)</f>
        <v>0</v>
      </c>
      <c r="Q570" s="27">
        <f>_xlfn.XLOOKUP($C570,[26]PSP!$C:$C,[26]PSP!$Q:$Q)</f>
        <v>3.73</v>
      </c>
      <c r="R570" s="28">
        <f t="shared" ref="R570:R579" si="2111">TRUNC(Q570*P570,2)</f>
        <v>0</v>
      </c>
      <c r="S570" s="29"/>
      <c r="T570" s="54">
        <f>_xlfn.XLOOKUP($C570,[26]PSP!$C:$C,[26]PSP!$T:$T)</f>
        <v>0</v>
      </c>
      <c r="U570" s="27">
        <f>_xlfn.XLOOKUP($C570,[26]PSP!$C:$C,[26]PSP!$U:$U)</f>
        <v>3.73</v>
      </c>
      <c r="V570" s="28">
        <f t="shared" ref="V570:V579" si="2112">TRUNC(U570*T570,2)</f>
        <v>0</v>
      </c>
      <c r="W570" s="29"/>
      <c r="X570" s="54">
        <f>_xlfn.XLOOKUP($C570,[26]PSP!$C:$C,[26]PSP!$X:$X)</f>
        <v>0</v>
      </c>
      <c r="Y570" s="27">
        <f>_xlfn.XLOOKUP($C570,[26]PSP!$C:$C,[26]PSP!$Y:$Y)</f>
        <v>3.73</v>
      </c>
      <c r="Z570" s="28">
        <f t="shared" ref="Z570:Z579" si="2113">TRUNC(Y570*X570,2)</f>
        <v>0</v>
      </c>
      <c r="AA570" s="29"/>
      <c r="AB570" s="54">
        <f>_xlfn.XLOOKUP($C570,[26]PSP!$C:$C,[26]PSP!$AB:$AB)</f>
        <v>0</v>
      </c>
      <c r="AC570" s="27">
        <f>_xlfn.XLOOKUP($C570,[26]PSP!$C:$C,[26]PSP!$AC:$AC)</f>
        <v>3.73</v>
      </c>
      <c r="AD570" s="28">
        <f t="shared" ref="AD570:AD579" si="2114">TRUNC(AC570*AB570,2)</f>
        <v>0</v>
      </c>
      <c r="AE570" s="29"/>
      <c r="AF570" s="54">
        <f>_xlfn.XLOOKUP($C570,[26]PSP!$C:$C,[26]PSP!$AF:$AF)</f>
        <v>0</v>
      </c>
      <c r="AG570" s="27">
        <f>_xlfn.XLOOKUP($C570,[26]PSP!$C:$C,[26]PSP!$AG:$AG)</f>
        <v>3.73</v>
      </c>
      <c r="AH570" s="28">
        <f t="shared" ref="AH570:AH579" si="2115">TRUNC(AG570*AF570,2)</f>
        <v>0</v>
      </c>
      <c r="AI570" s="29"/>
      <c r="AJ570" s="54">
        <f>_xlfn.XLOOKUP($C570,[26]PSP!$C:$C,[26]PSP!$AJ:$AJ)</f>
        <v>0</v>
      </c>
      <c r="AK570" s="27">
        <f>_xlfn.XLOOKUP($C570,[26]PSP!$C:$C,[26]PSP!$AK:$AK)</f>
        <v>3.73</v>
      </c>
      <c r="AL570" s="28">
        <f t="shared" ref="AL570:AL579" si="2116">TRUNC(AK570*AJ570,2)</f>
        <v>0</v>
      </c>
      <c r="AM570" s="29"/>
      <c r="AN570" s="54">
        <f>_xlfn.XLOOKUP($C570,[26]PSP!$C:$C,[26]PSP!$AN:$AN)</f>
        <v>0</v>
      </c>
      <c r="AO570" s="27">
        <f>_xlfn.XLOOKUP($C570,[26]PSP!$C:$C,[26]PSP!$AO:$AO)</f>
        <v>3.73</v>
      </c>
      <c r="AP570" s="28">
        <f t="shared" ref="AP570:AP579" si="2117">TRUNC(AO570*AN570,2)</f>
        <v>0</v>
      </c>
      <c r="AQ570" s="29"/>
      <c r="AR570" s="54">
        <f>_xlfn.XLOOKUP($C570,[26]PSP!$C:$C,[26]PSP!$AR:$AR)</f>
        <v>0</v>
      </c>
      <c r="AS570" s="27">
        <f>_xlfn.XLOOKUP($C570,[26]PSP!$C:$C,[26]PSP!$AS:$AS)</f>
        <v>3.73</v>
      </c>
      <c r="AT570" s="28">
        <f t="shared" ref="AT570:AT579" si="2118">TRUNC(AS570*AR570,2)</f>
        <v>0</v>
      </c>
      <c r="AU570" s="29"/>
      <c r="AV570" s="54">
        <f>_xlfn.XLOOKUP($C570,[26]PSP!$C:$C,[26]PSP!$AV:$AV)</f>
        <v>0</v>
      </c>
      <c r="AW570" s="27">
        <f>_xlfn.XLOOKUP($C570,[26]PSP!$C:$C,[26]PSP!$AW:$AW)</f>
        <v>3.73</v>
      </c>
      <c r="AX570" s="28">
        <f t="shared" ref="AX570:AX579" si="2119">TRUNC(AW570*AV570,2)</f>
        <v>0</v>
      </c>
      <c r="AY570" s="29"/>
      <c r="AZ570" s="54">
        <f>_xlfn.XLOOKUP($C570,[26]PSP!$C:$C,[26]PSP!$AZ:$AZ)</f>
        <v>0</v>
      </c>
      <c r="BA570" s="27">
        <f>_xlfn.XLOOKUP($C570,[26]PSP!$C:$C,[26]PSP!$BA:$BA)</f>
        <v>3.73</v>
      </c>
      <c r="BB570" s="28">
        <f t="shared" ref="BB570:BB579" si="2120">TRUNC(BA570*AZ570,2)</f>
        <v>0</v>
      </c>
      <c r="BC570" s="29"/>
      <c r="BD570" s="54">
        <f>_xlfn.XLOOKUP($C570,[26]PSP!$C:$C,[26]PSP!$BD:$BD)</f>
        <v>0</v>
      </c>
      <c r="BE570" s="27">
        <f>_xlfn.XLOOKUP($C570,[26]PSP!$C:$C,[26]PSP!$BE:$BE)</f>
        <v>3.73</v>
      </c>
      <c r="BF570" s="28">
        <f t="shared" ref="BF570:BF579" si="2121">TRUNC(BE570*BD570,2)</f>
        <v>0</v>
      </c>
      <c r="BG570" s="29"/>
      <c r="BH570" s="54">
        <f>_xlfn.XLOOKUP($C570,[26]PSP!$C:$C,[26]PSP!$BH:$BH)</f>
        <v>0</v>
      </c>
      <c r="BI570" s="27">
        <f>_xlfn.XLOOKUP($C570,[26]PSP!$C:$C,[26]PSP!$BI:$BI)</f>
        <v>3.73</v>
      </c>
      <c r="BJ570" s="28">
        <f t="shared" ref="BJ570:BJ579" si="2122">TRUNC(BI570*BH570,2)</f>
        <v>0</v>
      </c>
      <c r="BK570" s="29"/>
      <c r="BL570" s="54">
        <f>_xlfn.XLOOKUP($C570,[26]PSP!$C:$C,[26]PSP!$BL:$BL)</f>
        <v>0</v>
      </c>
      <c r="BM570" s="27">
        <f>_xlfn.XLOOKUP($C570,[26]PSP!$C:$C,[26]PSP!$BM:$BM)</f>
        <v>3.73</v>
      </c>
      <c r="BN570" s="28">
        <f t="shared" ref="BN570:BN579" si="2123">TRUNC(BM570*BL570,2)</f>
        <v>0</v>
      </c>
      <c r="BO570" s="29"/>
      <c r="BP570" s="54">
        <f>_xlfn.XLOOKUP($C570,[26]PSP!$C:$C,[26]PSP!$BP:$BP)</f>
        <v>56449.090748459654</v>
      </c>
      <c r="BQ570" s="27">
        <f>_xlfn.XLOOKUP($C570,[26]PSP!$C:$C,[26]PSP!$BQ:$BQ)</f>
        <v>3.73</v>
      </c>
      <c r="BR570" s="28">
        <f t="shared" ref="BR570:BR579" si="2124">TRUNC(BQ570*BP570,2)</f>
        <v>210555.1</v>
      </c>
      <c r="BS570" s="29"/>
      <c r="BT570" s="54">
        <f>_xlfn.XLOOKUP($C570,[26]PSP!$C:$C,[26]PSP!$BT:$BT)</f>
        <v>0</v>
      </c>
      <c r="BU570" s="27">
        <f>_xlfn.XLOOKUP($C570,[26]PSP!$C:$C,[26]PSP!$BU:$BU)</f>
        <v>3.73</v>
      </c>
      <c r="BV570" s="28">
        <f t="shared" ref="BV570:BV579" si="2125">TRUNC(BU570*BT570,2)</f>
        <v>0</v>
      </c>
      <c r="BW570" s="29"/>
      <c r="BX570" s="54">
        <f>_xlfn.XLOOKUP($C570,[26]PSP!$C:$C,[26]PSP!$BX:$BX)</f>
        <v>0</v>
      </c>
      <c r="BY570" s="27">
        <f>_xlfn.XLOOKUP($C570,[26]PSP!$C:$C,[26]PSP!$BY:$BY)</f>
        <v>3.73</v>
      </c>
      <c r="BZ570" s="28">
        <f t="shared" ref="BZ570:BZ579" si="2126">TRUNC(BY570*BX570,2)</f>
        <v>0</v>
      </c>
      <c r="CA570" s="29"/>
      <c r="CB570" s="54">
        <f>_xlfn.XLOOKUP($C570,[26]PSP!$C:$C,[26]PSP!$CB:$CB)</f>
        <v>0</v>
      </c>
      <c r="CC570" s="27">
        <f>_xlfn.XLOOKUP($C570,[26]PSP!$C:$C,[26]PSP!$CC:$CC)</f>
        <v>3.73</v>
      </c>
      <c r="CD570" s="28">
        <f t="shared" ref="CD570:CD579" si="2127">TRUNC(CC570*CB570,2)</f>
        <v>0</v>
      </c>
      <c r="CE570" s="29"/>
      <c r="CF570" s="54">
        <f>_xlfn.XLOOKUP($C570,[26]PSP!$C:$C,[26]PSP!$CF:$CF)</f>
        <v>0</v>
      </c>
      <c r="CG570" s="27">
        <f>_xlfn.XLOOKUP($C570,[26]PSP!$C:$C,[26]PSP!$CG:$CG)</f>
        <v>3.73</v>
      </c>
      <c r="CH570" s="28">
        <f t="shared" ref="CH570:CH579" si="2128">TRUNC(CG570*CF570,2)</f>
        <v>0</v>
      </c>
      <c r="CI570" s="29"/>
      <c r="CJ570" s="54">
        <f>_xlfn.XLOOKUP($C570,[26]PSP!$C:$C,[26]PSP!$CJ:$CJ)</f>
        <v>0</v>
      </c>
      <c r="CK570" s="27">
        <f>_xlfn.XLOOKUP($C570,[26]PSP!$C:$C,[26]PSP!$CK:$CK)</f>
        <v>3.73</v>
      </c>
      <c r="CL570" s="28">
        <f t="shared" ref="CL570:CL579" si="2129">TRUNC(CK570*CJ570,2)</f>
        <v>0</v>
      </c>
      <c r="CM570" s="29"/>
      <c r="CN570" s="54">
        <f>_xlfn.XLOOKUP($C570,[26]PSP!$C:$C,[26]PSP!$CN:$CN)</f>
        <v>0</v>
      </c>
      <c r="CO570" s="27">
        <f>_xlfn.XLOOKUP($C570,[26]PSP!$C:$C,[26]PSP!$CO:$CO)</f>
        <v>3.73</v>
      </c>
      <c r="CP570" s="28">
        <f t="shared" ref="CP570:CP579" si="2130">TRUNC(CO570*CN570,2)</f>
        <v>0</v>
      </c>
      <c r="CQ570" s="29"/>
      <c r="CR570" s="54">
        <f>_xlfn.XLOOKUP($C570,[26]PSP!$C:$C,[26]PSP!$CR:$CR)</f>
        <v>0</v>
      </c>
      <c r="CS570" s="27">
        <f>_xlfn.XLOOKUP($C570,[26]PSP!$C:$C,[26]PSP!$CS:$CS)</f>
        <v>3.73</v>
      </c>
      <c r="CT570" s="28">
        <f t="shared" ref="CT570:CT579" si="2131">TRUNC(CS570*CR570,2)</f>
        <v>0</v>
      </c>
      <c r="CU570" s="29"/>
      <c r="CV570" s="54">
        <f>_xlfn.XLOOKUP($C570,[26]PSP!$C:$C,[26]PSP!$CV:$CV)</f>
        <v>0</v>
      </c>
      <c r="CW570" s="27">
        <f>_xlfn.XLOOKUP($C570,[26]PSP!$C:$C,[26]PSP!$CW:$CW)</f>
        <v>3.73</v>
      </c>
      <c r="CX570" s="28">
        <f t="shared" ref="CX570:CX579" si="2132">TRUNC(CW570*CV570,2)</f>
        <v>0</v>
      </c>
      <c r="CY570" s="29"/>
      <c r="CZ570" s="54">
        <f>_xlfn.XLOOKUP($C570,[26]PSP!$C:$C,[26]PSP!$CZ:$CZ)</f>
        <v>0</v>
      </c>
      <c r="DA570" s="27">
        <f>_xlfn.XLOOKUP($C570,[26]PSP!$C:$C,[26]PSP!$DA:$DA)</f>
        <v>3.73</v>
      </c>
      <c r="DB570" s="28">
        <f t="shared" ref="DB570:DB579" si="2133">TRUNC(DA570*CZ570,2)</f>
        <v>0</v>
      </c>
      <c r="DC570" s="29"/>
      <c r="DD570" s="54">
        <f>_xlfn.XLOOKUP($C570,[26]PSP!$C:$C,[26]PSP!$DD:$DD)</f>
        <v>0</v>
      </c>
      <c r="DE570" s="27">
        <f>_xlfn.XLOOKUP($C570,[26]PSP!$C:$C,[26]PSP!$DE:$DE)</f>
        <v>3.73</v>
      </c>
      <c r="DF570" s="28">
        <f t="shared" ref="DF570:DF579" si="2134">TRUNC(DE570*DD570,2)</f>
        <v>0</v>
      </c>
      <c r="DG570" s="29"/>
      <c r="DH570" s="54">
        <f>_xlfn.XLOOKUP($C570,[26]PSP!$C:$C,[26]PSP!$DH:$DH)</f>
        <v>0</v>
      </c>
      <c r="DI570" s="27">
        <f>_xlfn.XLOOKUP($C570,[26]PSP!$C:$C,[26]PSP!$DI:$DI)</f>
        <v>3.73</v>
      </c>
      <c r="DJ570" s="28">
        <f t="shared" ref="DJ570:DJ579" si="2135">TRUNC(DI570*DH570,2)</f>
        <v>0</v>
      </c>
      <c r="DK570" s="29"/>
      <c r="DL570" s="54">
        <f>_xlfn.XLOOKUP($C570,[26]PSP!$C:$C,[26]PSP!$DL:$DL)</f>
        <v>0</v>
      </c>
      <c r="DM570" s="27">
        <f>_xlfn.XLOOKUP($C570,[26]PSP!$C:$C,[26]PSP!$DM:$DM)</f>
        <v>3.73</v>
      </c>
      <c r="DN570" s="28">
        <f t="shared" ref="DN570:DN579" si="2136">TRUNC(DM570*DL570,2)</f>
        <v>0</v>
      </c>
      <c r="DO570" s="29"/>
      <c r="DP570" s="54">
        <f>_xlfn.XLOOKUP($C570,[26]PSP!$C:$C,[26]PSP!$DP:$DP)</f>
        <v>0</v>
      </c>
      <c r="DQ570" s="27">
        <f>_xlfn.XLOOKUP($C570,[26]PSP!$C:$C,[26]PSP!$DQ:$DQ)</f>
        <v>3.73</v>
      </c>
      <c r="DR570" s="28">
        <f t="shared" ref="DR570:DR579" si="2137">TRUNC(DQ570*DP570,2)</f>
        <v>0</v>
      </c>
      <c r="DS570" s="29"/>
      <c r="DT570" s="54">
        <f>_xlfn.XLOOKUP($C570,[26]PSP!$C:$C,[26]PSP!$DT:$DT)</f>
        <v>0</v>
      </c>
      <c r="DU570" s="27">
        <f>_xlfn.XLOOKUP($C570,[26]PSP!$C:$C,[26]PSP!$DU:$DU)</f>
        <v>3.73</v>
      </c>
      <c r="DV570" s="28">
        <f t="shared" ref="DV570:DV579" si="2138">TRUNC(DU570*DT570,2)</f>
        <v>0</v>
      </c>
      <c r="DW570" s="29"/>
      <c r="DX570" s="54">
        <f>_xlfn.XLOOKUP($C570,[26]PSP!$C:$C,[26]PSP!$DX:$DX)</f>
        <v>0</v>
      </c>
      <c r="DY570" s="27">
        <f>_xlfn.XLOOKUP($C570,[26]PSP!$C:$C,[26]PSP!$DY:$DY)</f>
        <v>3.73</v>
      </c>
      <c r="DZ570" s="28">
        <f t="shared" ref="DZ570:DZ579" si="2139">TRUNC(DY570*DX570,2)</f>
        <v>0</v>
      </c>
      <c r="EA570" s="29"/>
      <c r="EB570" s="54">
        <f>_xlfn.XLOOKUP($C570,[26]PSP!$C:$C,[26]PSP!$EB:$EB)</f>
        <v>0</v>
      </c>
      <c r="EC570" s="27">
        <f>_xlfn.XLOOKUP($C570,[26]PSP!$C:$C,[26]PSP!$EC:$EC)</f>
        <v>3.73</v>
      </c>
      <c r="ED570" s="28">
        <f t="shared" ref="ED570:ED579" si="2140">TRUNC(EC570*EB570,2)</f>
        <v>0</v>
      </c>
      <c r="EE570" s="29"/>
      <c r="EF570" s="54">
        <f>_xlfn.XLOOKUP($C570,[26]PSP!$C:$C,[26]PSP!$EF:$EF)</f>
        <v>0</v>
      </c>
      <c r="EG570" s="27">
        <f>_xlfn.XLOOKUP($C570,[26]PSP!$C:$C,[26]PSP!$EG:$EG)</f>
        <v>3.73</v>
      </c>
      <c r="EH570" s="28">
        <f t="shared" ref="EH570:EH579" si="2141">TRUNC(EG570*EF570,2)</f>
        <v>0</v>
      </c>
      <c r="EI570" s="29"/>
      <c r="EJ570" s="54">
        <f>_xlfn.XLOOKUP($C570,[26]PSP!$C:$C,[26]PSP!$EJ:$EJ)</f>
        <v>0</v>
      </c>
      <c r="EK570" s="27">
        <f>_xlfn.XLOOKUP($C570,[26]PSP!$C:$C,[26]PSP!$EK:$EK)</f>
        <v>3.73</v>
      </c>
      <c r="EL570" s="28">
        <f t="shared" ref="EL570:EL579" si="2142">TRUNC(EK570*EJ570,2)</f>
        <v>0</v>
      </c>
      <c r="EM570" s="29"/>
      <c r="EN570" s="108"/>
      <c r="EO570" s="29">
        <f t="shared" si="1973"/>
        <v>210555.1</v>
      </c>
      <c r="EP570" s="29">
        <f t="shared" si="1937"/>
        <v>210555.1</v>
      </c>
      <c r="EQ570" s="4" t="b">
        <f t="shared" si="1972"/>
        <v>1</v>
      </c>
      <c r="ES570" s="118">
        <f t="shared" si="2008"/>
        <v>1.1767000000000001</v>
      </c>
    </row>
    <row r="571" spans="3:149" ht="21" x14ac:dyDescent="0.25">
      <c r="C571" s="24" t="s">
        <v>490</v>
      </c>
      <c r="D571" s="43" t="str">
        <f>_xlfn.XLOOKUP($C571,[26]PSP!$C:$C,[26]PSP!$D:$D)</f>
        <v>RO-40155</v>
      </c>
      <c r="E571" s="24" t="str">
        <f>_xlfn.XLOOKUP($C571,[26]PSP!$C:$C,[26]PSP!$E:$E)</f>
        <v>DER/MG</v>
      </c>
      <c r="F571" s="25" t="str">
        <f>_xlfn.XLOOKUP($C571,[26]PSP!$C:$C,[26]PSP!$F:$F)</f>
        <v>ESCAVAÇÃO, CARGA, DESCARGA, ESPALHAMENTO E TRANSPORTE DE  MATERIAL  DE  1ª  CATEGORIA,  COM  CAMINHÃO.  DISTÂNCIA MÉDIA DE TRANSPORTE  DE 1.401 A 1.600 M</v>
      </c>
      <c r="G571" s="26" t="str">
        <f>_xlfn.XLOOKUP($C571,[26]PSP!$C:$C,[26]PSP!$G:$G)</f>
        <v>M3</v>
      </c>
      <c r="H571" s="53">
        <f>_xlfn.XLOOKUP($C571,[26]PSP!$C:$C,[26]PSP!$H:$H)</f>
        <v>42336.818061344733</v>
      </c>
      <c r="I571" s="28">
        <f>_xlfn.XLOOKUP($C571,[26]PSP!$C:$C,[26]PSP!$I:$I)</f>
        <v>229042.18</v>
      </c>
      <c r="J571" s="28">
        <f t="shared" si="2109"/>
        <v>269513.93320600002</v>
      </c>
      <c r="K571" s="29"/>
      <c r="L571" s="54">
        <f>_xlfn.XLOOKUP($C571,[26]PSP!$C:$C,[26]PSP!$L:$L)</f>
        <v>0</v>
      </c>
      <c r="M571" s="27">
        <f>_xlfn.XLOOKUP($C571,[26]PSP!$C:$C,[26]PSP!$M:$M)</f>
        <v>5.41</v>
      </c>
      <c r="N571" s="28">
        <f t="shared" si="2110"/>
        <v>0</v>
      </c>
      <c r="O571" s="29"/>
      <c r="P571" s="54">
        <f>_xlfn.XLOOKUP($C571,[26]PSP!$C:$C,[26]PSP!$P:$P)</f>
        <v>0</v>
      </c>
      <c r="Q571" s="27">
        <f>_xlfn.XLOOKUP($C571,[26]PSP!$C:$C,[26]PSP!$Q:$Q)</f>
        <v>5.41</v>
      </c>
      <c r="R571" s="28">
        <f t="shared" si="2111"/>
        <v>0</v>
      </c>
      <c r="S571" s="29"/>
      <c r="T571" s="54">
        <f>_xlfn.XLOOKUP($C571,[26]PSP!$C:$C,[26]PSP!$T:$T)</f>
        <v>0</v>
      </c>
      <c r="U571" s="27">
        <f>_xlfn.XLOOKUP($C571,[26]PSP!$C:$C,[26]PSP!$U:$U)</f>
        <v>5.41</v>
      </c>
      <c r="V571" s="28">
        <f t="shared" si="2112"/>
        <v>0</v>
      </c>
      <c r="W571" s="29"/>
      <c r="X571" s="54">
        <f>_xlfn.XLOOKUP($C571,[26]PSP!$C:$C,[26]PSP!$X:$X)</f>
        <v>0</v>
      </c>
      <c r="Y571" s="27">
        <f>_xlfn.XLOOKUP($C571,[26]PSP!$C:$C,[26]PSP!$Y:$Y)</f>
        <v>5.41</v>
      </c>
      <c r="Z571" s="28">
        <f t="shared" si="2113"/>
        <v>0</v>
      </c>
      <c r="AA571" s="29"/>
      <c r="AB571" s="54">
        <f>_xlfn.XLOOKUP($C571,[26]PSP!$C:$C,[26]PSP!$AB:$AB)</f>
        <v>0</v>
      </c>
      <c r="AC571" s="27">
        <f>_xlfn.XLOOKUP($C571,[26]PSP!$C:$C,[26]PSP!$AC:$AC)</f>
        <v>5.41</v>
      </c>
      <c r="AD571" s="28">
        <f t="shared" si="2114"/>
        <v>0</v>
      </c>
      <c r="AE571" s="29"/>
      <c r="AF571" s="54">
        <f>_xlfn.XLOOKUP($C571,[26]PSP!$C:$C,[26]PSP!$AF:$AF)</f>
        <v>0</v>
      </c>
      <c r="AG571" s="27">
        <f>_xlfn.XLOOKUP($C571,[26]PSP!$C:$C,[26]PSP!$AG:$AG)</f>
        <v>5.41</v>
      </c>
      <c r="AH571" s="28">
        <f t="shared" si="2115"/>
        <v>0</v>
      </c>
      <c r="AI571" s="29"/>
      <c r="AJ571" s="54">
        <f>_xlfn.XLOOKUP($C571,[26]PSP!$C:$C,[26]PSP!$AJ:$AJ)</f>
        <v>0</v>
      </c>
      <c r="AK571" s="27">
        <f>_xlfn.XLOOKUP($C571,[26]PSP!$C:$C,[26]PSP!$AK:$AK)</f>
        <v>5.41</v>
      </c>
      <c r="AL571" s="28">
        <f t="shared" si="2116"/>
        <v>0</v>
      </c>
      <c r="AM571" s="29"/>
      <c r="AN571" s="54">
        <f>_xlfn.XLOOKUP($C571,[26]PSP!$C:$C,[26]PSP!$AN:$AN)</f>
        <v>0</v>
      </c>
      <c r="AO571" s="27">
        <f>_xlfn.XLOOKUP($C571,[26]PSP!$C:$C,[26]PSP!$AO:$AO)</f>
        <v>5.41</v>
      </c>
      <c r="AP571" s="28">
        <f t="shared" si="2117"/>
        <v>0</v>
      </c>
      <c r="AQ571" s="29"/>
      <c r="AR571" s="54">
        <f>_xlfn.XLOOKUP($C571,[26]PSP!$C:$C,[26]PSP!$AR:$AR)</f>
        <v>0</v>
      </c>
      <c r="AS571" s="27">
        <f>_xlfn.XLOOKUP($C571,[26]PSP!$C:$C,[26]PSP!$AS:$AS)</f>
        <v>5.41</v>
      </c>
      <c r="AT571" s="28">
        <f t="shared" si="2118"/>
        <v>0</v>
      </c>
      <c r="AU571" s="29"/>
      <c r="AV571" s="54">
        <f>_xlfn.XLOOKUP($C571,[26]PSP!$C:$C,[26]PSP!$AV:$AV)</f>
        <v>0</v>
      </c>
      <c r="AW571" s="27">
        <f>_xlfn.XLOOKUP($C571,[26]PSP!$C:$C,[26]PSP!$AW:$AW)</f>
        <v>5.41</v>
      </c>
      <c r="AX571" s="28">
        <f t="shared" si="2119"/>
        <v>0</v>
      </c>
      <c r="AY571" s="29"/>
      <c r="AZ571" s="54">
        <f>_xlfn.XLOOKUP($C571,[26]PSP!$C:$C,[26]PSP!$AZ:$AZ)</f>
        <v>0</v>
      </c>
      <c r="BA571" s="27">
        <f>_xlfn.XLOOKUP($C571,[26]PSP!$C:$C,[26]PSP!$BA:$BA)</f>
        <v>5.41</v>
      </c>
      <c r="BB571" s="28">
        <f t="shared" si="2120"/>
        <v>0</v>
      </c>
      <c r="BC571" s="29"/>
      <c r="BD571" s="54">
        <f>_xlfn.XLOOKUP($C571,[26]PSP!$C:$C,[26]PSP!$BD:$BD)</f>
        <v>0</v>
      </c>
      <c r="BE571" s="27">
        <f>_xlfn.XLOOKUP($C571,[26]PSP!$C:$C,[26]PSP!$BE:$BE)</f>
        <v>5.41</v>
      </c>
      <c r="BF571" s="28">
        <f t="shared" si="2121"/>
        <v>0</v>
      </c>
      <c r="BG571" s="29"/>
      <c r="BH571" s="54">
        <f>_xlfn.XLOOKUP($C571,[26]PSP!$C:$C,[26]PSP!$BH:$BH)</f>
        <v>0</v>
      </c>
      <c r="BI571" s="27">
        <f>_xlfn.XLOOKUP($C571,[26]PSP!$C:$C,[26]PSP!$BI:$BI)</f>
        <v>5.41</v>
      </c>
      <c r="BJ571" s="28">
        <f t="shared" si="2122"/>
        <v>0</v>
      </c>
      <c r="BK571" s="29"/>
      <c r="BL571" s="54">
        <f>_xlfn.XLOOKUP($C571,[26]PSP!$C:$C,[26]PSP!$BL:$BL)</f>
        <v>0</v>
      </c>
      <c r="BM571" s="27">
        <f>_xlfn.XLOOKUP($C571,[26]PSP!$C:$C,[26]PSP!$BM:$BM)</f>
        <v>5.41</v>
      </c>
      <c r="BN571" s="28">
        <f t="shared" si="2123"/>
        <v>0</v>
      </c>
      <c r="BO571" s="29"/>
      <c r="BP571" s="54">
        <f>_xlfn.XLOOKUP($C571,[26]PSP!$C:$C,[26]PSP!$BP:$BP)</f>
        <v>42336.818061344733</v>
      </c>
      <c r="BQ571" s="27">
        <f>_xlfn.XLOOKUP($C571,[26]PSP!$C:$C,[26]PSP!$BQ:$BQ)</f>
        <v>5.41</v>
      </c>
      <c r="BR571" s="28">
        <f t="shared" si="2124"/>
        <v>229042.18</v>
      </c>
      <c r="BS571" s="29"/>
      <c r="BT571" s="54">
        <f>_xlfn.XLOOKUP($C571,[26]PSP!$C:$C,[26]PSP!$BT:$BT)</f>
        <v>0</v>
      </c>
      <c r="BU571" s="27">
        <f>_xlfn.XLOOKUP($C571,[26]PSP!$C:$C,[26]PSP!$BU:$BU)</f>
        <v>5.41</v>
      </c>
      <c r="BV571" s="28">
        <f t="shared" si="2125"/>
        <v>0</v>
      </c>
      <c r="BW571" s="29"/>
      <c r="BX571" s="54">
        <f>_xlfn.XLOOKUP($C571,[26]PSP!$C:$C,[26]PSP!$BX:$BX)</f>
        <v>0</v>
      </c>
      <c r="BY571" s="27">
        <f>_xlfn.XLOOKUP($C571,[26]PSP!$C:$C,[26]PSP!$BY:$BY)</f>
        <v>5.41</v>
      </c>
      <c r="BZ571" s="28">
        <f t="shared" si="2126"/>
        <v>0</v>
      </c>
      <c r="CA571" s="29"/>
      <c r="CB571" s="54">
        <f>_xlfn.XLOOKUP($C571,[26]PSP!$C:$C,[26]PSP!$CB:$CB)</f>
        <v>0</v>
      </c>
      <c r="CC571" s="27">
        <f>_xlfn.XLOOKUP($C571,[26]PSP!$C:$C,[26]PSP!$CC:$CC)</f>
        <v>5.41</v>
      </c>
      <c r="CD571" s="28">
        <f t="shared" si="2127"/>
        <v>0</v>
      </c>
      <c r="CE571" s="29"/>
      <c r="CF571" s="54">
        <f>_xlfn.XLOOKUP($C571,[26]PSP!$C:$C,[26]PSP!$CF:$CF)</f>
        <v>0</v>
      </c>
      <c r="CG571" s="27">
        <f>_xlfn.XLOOKUP($C571,[26]PSP!$C:$C,[26]PSP!$CG:$CG)</f>
        <v>5.41</v>
      </c>
      <c r="CH571" s="28">
        <f t="shared" si="2128"/>
        <v>0</v>
      </c>
      <c r="CI571" s="29"/>
      <c r="CJ571" s="54">
        <f>_xlfn.XLOOKUP($C571,[26]PSP!$C:$C,[26]PSP!$CJ:$CJ)</f>
        <v>0</v>
      </c>
      <c r="CK571" s="27">
        <f>_xlfn.XLOOKUP($C571,[26]PSP!$C:$C,[26]PSP!$CK:$CK)</f>
        <v>5.41</v>
      </c>
      <c r="CL571" s="28">
        <f t="shared" si="2129"/>
        <v>0</v>
      </c>
      <c r="CM571" s="29"/>
      <c r="CN571" s="54">
        <f>_xlfn.XLOOKUP($C571,[26]PSP!$C:$C,[26]PSP!$CN:$CN)</f>
        <v>0</v>
      </c>
      <c r="CO571" s="27">
        <f>_xlfn.XLOOKUP($C571,[26]PSP!$C:$C,[26]PSP!$CO:$CO)</f>
        <v>5.41</v>
      </c>
      <c r="CP571" s="28">
        <f t="shared" si="2130"/>
        <v>0</v>
      </c>
      <c r="CQ571" s="29"/>
      <c r="CR571" s="54">
        <f>_xlfn.XLOOKUP($C571,[26]PSP!$C:$C,[26]PSP!$CR:$CR)</f>
        <v>0</v>
      </c>
      <c r="CS571" s="27">
        <f>_xlfn.XLOOKUP($C571,[26]PSP!$C:$C,[26]PSP!$CS:$CS)</f>
        <v>5.41</v>
      </c>
      <c r="CT571" s="28">
        <f t="shared" si="2131"/>
        <v>0</v>
      </c>
      <c r="CU571" s="29"/>
      <c r="CV571" s="54">
        <f>_xlfn.XLOOKUP($C571,[26]PSP!$C:$C,[26]PSP!$CV:$CV)</f>
        <v>0</v>
      </c>
      <c r="CW571" s="27">
        <f>_xlfn.XLOOKUP($C571,[26]PSP!$C:$C,[26]PSP!$CW:$CW)</f>
        <v>5.41</v>
      </c>
      <c r="CX571" s="28">
        <f t="shared" si="2132"/>
        <v>0</v>
      </c>
      <c r="CY571" s="29"/>
      <c r="CZ571" s="54">
        <f>_xlfn.XLOOKUP($C571,[26]PSP!$C:$C,[26]PSP!$CZ:$CZ)</f>
        <v>0</v>
      </c>
      <c r="DA571" s="27">
        <f>_xlfn.XLOOKUP($C571,[26]PSP!$C:$C,[26]PSP!$DA:$DA)</f>
        <v>5.41</v>
      </c>
      <c r="DB571" s="28">
        <f t="shared" si="2133"/>
        <v>0</v>
      </c>
      <c r="DC571" s="29"/>
      <c r="DD571" s="54">
        <f>_xlfn.XLOOKUP($C571,[26]PSP!$C:$C,[26]PSP!$DD:$DD)</f>
        <v>0</v>
      </c>
      <c r="DE571" s="27">
        <f>_xlfn.XLOOKUP($C571,[26]PSP!$C:$C,[26]PSP!$DE:$DE)</f>
        <v>5.41</v>
      </c>
      <c r="DF571" s="28">
        <f t="shared" si="2134"/>
        <v>0</v>
      </c>
      <c r="DG571" s="29"/>
      <c r="DH571" s="54">
        <f>_xlfn.XLOOKUP($C571,[26]PSP!$C:$C,[26]PSP!$DH:$DH)</f>
        <v>0</v>
      </c>
      <c r="DI571" s="27">
        <f>_xlfn.XLOOKUP($C571,[26]PSP!$C:$C,[26]PSP!$DI:$DI)</f>
        <v>5.41</v>
      </c>
      <c r="DJ571" s="28">
        <f t="shared" si="2135"/>
        <v>0</v>
      </c>
      <c r="DK571" s="29"/>
      <c r="DL571" s="54">
        <f>_xlfn.XLOOKUP($C571,[26]PSP!$C:$C,[26]PSP!$DL:$DL)</f>
        <v>0</v>
      </c>
      <c r="DM571" s="27">
        <f>_xlfn.XLOOKUP($C571,[26]PSP!$C:$C,[26]PSP!$DM:$DM)</f>
        <v>5.41</v>
      </c>
      <c r="DN571" s="28">
        <f t="shared" si="2136"/>
        <v>0</v>
      </c>
      <c r="DO571" s="29"/>
      <c r="DP571" s="54">
        <f>_xlfn.XLOOKUP($C571,[26]PSP!$C:$C,[26]PSP!$DP:$DP)</f>
        <v>0</v>
      </c>
      <c r="DQ571" s="27">
        <f>_xlfn.XLOOKUP($C571,[26]PSP!$C:$C,[26]PSP!$DQ:$DQ)</f>
        <v>5.41</v>
      </c>
      <c r="DR571" s="28">
        <f t="shared" si="2137"/>
        <v>0</v>
      </c>
      <c r="DS571" s="29"/>
      <c r="DT571" s="54">
        <f>_xlfn.XLOOKUP($C571,[26]PSP!$C:$C,[26]PSP!$DT:$DT)</f>
        <v>0</v>
      </c>
      <c r="DU571" s="27">
        <f>_xlfn.XLOOKUP($C571,[26]PSP!$C:$C,[26]PSP!$DU:$DU)</f>
        <v>5.41</v>
      </c>
      <c r="DV571" s="28">
        <f t="shared" si="2138"/>
        <v>0</v>
      </c>
      <c r="DW571" s="29"/>
      <c r="DX571" s="54">
        <f>_xlfn.XLOOKUP($C571,[26]PSP!$C:$C,[26]PSP!$DX:$DX)</f>
        <v>0</v>
      </c>
      <c r="DY571" s="27">
        <f>_xlfn.XLOOKUP($C571,[26]PSP!$C:$C,[26]PSP!$DY:$DY)</f>
        <v>5.41</v>
      </c>
      <c r="DZ571" s="28">
        <f t="shared" si="2139"/>
        <v>0</v>
      </c>
      <c r="EA571" s="29"/>
      <c r="EB571" s="54">
        <f>_xlfn.XLOOKUP($C571,[26]PSP!$C:$C,[26]PSP!$EB:$EB)</f>
        <v>0</v>
      </c>
      <c r="EC571" s="27">
        <f>_xlfn.XLOOKUP($C571,[26]PSP!$C:$C,[26]PSP!$EC:$EC)</f>
        <v>5.41</v>
      </c>
      <c r="ED571" s="28">
        <f t="shared" si="2140"/>
        <v>0</v>
      </c>
      <c r="EE571" s="29"/>
      <c r="EF571" s="54">
        <f>_xlfn.XLOOKUP($C571,[26]PSP!$C:$C,[26]PSP!$EF:$EF)</f>
        <v>0</v>
      </c>
      <c r="EG571" s="27">
        <f>_xlfn.XLOOKUP($C571,[26]PSP!$C:$C,[26]PSP!$EG:$EG)</f>
        <v>5.41</v>
      </c>
      <c r="EH571" s="28">
        <f t="shared" si="2141"/>
        <v>0</v>
      </c>
      <c r="EI571" s="29"/>
      <c r="EJ571" s="54">
        <f>_xlfn.XLOOKUP($C571,[26]PSP!$C:$C,[26]PSP!$EJ:$EJ)</f>
        <v>0</v>
      </c>
      <c r="EK571" s="27">
        <f>_xlfn.XLOOKUP($C571,[26]PSP!$C:$C,[26]PSP!$EK:$EK)</f>
        <v>5.41</v>
      </c>
      <c r="EL571" s="28">
        <f t="shared" si="2142"/>
        <v>0</v>
      </c>
      <c r="EM571" s="29"/>
      <c r="EN571" s="108"/>
      <c r="EO571" s="29">
        <f t="shared" si="1973"/>
        <v>229042.18</v>
      </c>
      <c r="EP571" s="29">
        <f t="shared" si="1937"/>
        <v>229042.18</v>
      </c>
      <c r="EQ571" s="4" t="b">
        <f t="shared" si="1972"/>
        <v>1</v>
      </c>
      <c r="ES571" s="118">
        <f t="shared" si="2008"/>
        <v>1.1767000000000001</v>
      </c>
    </row>
    <row r="572" spans="3:149" ht="21" x14ac:dyDescent="0.25">
      <c r="C572" s="24" t="s">
        <v>491</v>
      </c>
      <c r="D572" s="43" t="str">
        <f>_xlfn.XLOOKUP($C572,[26]PSP!$C:$C,[26]PSP!$D:$D)</f>
        <v>RO-40160</v>
      </c>
      <c r="E572" s="24" t="str">
        <f>_xlfn.XLOOKUP($C572,[26]PSP!$C:$C,[26]PSP!$E:$E)</f>
        <v>DER/MG</v>
      </c>
      <c r="F572" s="25" t="str">
        <f>_xlfn.XLOOKUP($C572,[26]PSP!$C:$C,[26]PSP!$F:$F)</f>
        <v>ESCAVAÇÃO, CARGA, DESCARGA, ESPALHAMENTO E TRANSPORTE DE  MATERIAL  DE  1ª  CATEGORIA,  COM  CAMINHÃO.  DISTÂNCIA MÉDIA DE TRANSPORTE  DE 3.001 A 4.000 M</v>
      </c>
      <c r="G572" s="26" t="str">
        <f>_xlfn.XLOOKUP($C572,[26]PSP!$C:$C,[26]PSP!$G:$G)</f>
        <v>M3</v>
      </c>
      <c r="H572" s="53">
        <f>_xlfn.XLOOKUP($C572,[26]PSP!$C:$C,[26]PSP!$H:$H)</f>
        <v>42336.818061344733</v>
      </c>
      <c r="I572" s="28">
        <f>_xlfn.XLOOKUP($C572,[26]PSP!$C:$C,[26]PSP!$I:$I)</f>
        <v>301861.51</v>
      </c>
      <c r="J572" s="28">
        <f t="shared" si="2109"/>
        <v>355200.43881700002</v>
      </c>
      <c r="K572" s="29"/>
      <c r="L572" s="54">
        <f>_xlfn.XLOOKUP($C572,[26]PSP!$C:$C,[26]PSP!$L:$L)</f>
        <v>0</v>
      </c>
      <c r="M572" s="27">
        <f>_xlfn.XLOOKUP($C572,[26]PSP!$C:$C,[26]PSP!$M:$M)</f>
        <v>7.13</v>
      </c>
      <c r="N572" s="28">
        <f t="shared" si="2110"/>
        <v>0</v>
      </c>
      <c r="O572" s="29"/>
      <c r="P572" s="54">
        <f>_xlfn.XLOOKUP($C572,[26]PSP!$C:$C,[26]PSP!$P:$P)</f>
        <v>0</v>
      </c>
      <c r="Q572" s="27">
        <f>_xlfn.XLOOKUP($C572,[26]PSP!$C:$C,[26]PSP!$Q:$Q)</f>
        <v>7.13</v>
      </c>
      <c r="R572" s="28">
        <f t="shared" si="2111"/>
        <v>0</v>
      </c>
      <c r="S572" s="29"/>
      <c r="T572" s="54">
        <f>_xlfn.XLOOKUP($C572,[26]PSP!$C:$C,[26]PSP!$T:$T)</f>
        <v>0</v>
      </c>
      <c r="U572" s="27">
        <f>_xlfn.XLOOKUP($C572,[26]PSP!$C:$C,[26]PSP!$U:$U)</f>
        <v>7.13</v>
      </c>
      <c r="V572" s="28">
        <f t="shared" si="2112"/>
        <v>0</v>
      </c>
      <c r="W572" s="29"/>
      <c r="X572" s="54">
        <f>_xlfn.XLOOKUP($C572,[26]PSP!$C:$C,[26]PSP!$X:$X)</f>
        <v>0</v>
      </c>
      <c r="Y572" s="27">
        <f>_xlfn.XLOOKUP($C572,[26]PSP!$C:$C,[26]PSP!$Y:$Y)</f>
        <v>7.13</v>
      </c>
      <c r="Z572" s="28">
        <f t="shared" si="2113"/>
        <v>0</v>
      </c>
      <c r="AA572" s="29"/>
      <c r="AB572" s="54">
        <f>_xlfn.XLOOKUP($C572,[26]PSP!$C:$C,[26]PSP!$AB:$AB)</f>
        <v>0</v>
      </c>
      <c r="AC572" s="27">
        <f>_xlfn.XLOOKUP($C572,[26]PSP!$C:$C,[26]PSP!$AC:$AC)</f>
        <v>7.13</v>
      </c>
      <c r="AD572" s="28">
        <f t="shared" si="2114"/>
        <v>0</v>
      </c>
      <c r="AE572" s="29"/>
      <c r="AF572" s="54">
        <f>_xlfn.XLOOKUP($C572,[26]PSP!$C:$C,[26]PSP!$AF:$AF)</f>
        <v>0</v>
      </c>
      <c r="AG572" s="27">
        <f>_xlfn.XLOOKUP($C572,[26]PSP!$C:$C,[26]PSP!$AG:$AG)</f>
        <v>7.13</v>
      </c>
      <c r="AH572" s="28">
        <f t="shared" si="2115"/>
        <v>0</v>
      </c>
      <c r="AI572" s="29"/>
      <c r="AJ572" s="54">
        <f>_xlfn.XLOOKUP($C572,[26]PSP!$C:$C,[26]PSP!$AJ:$AJ)</f>
        <v>0</v>
      </c>
      <c r="AK572" s="27">
        <f>_xlfn.XLOOKUP($C572,[26]PSP!$C:$C,[26]PSP!$AK:$AK)</f>
        <v>7.13</v>
      </c>
      <c r="AL572" s="28">
        <f t="shared" si="2116"/>
        <v>0</v>
      </c>
      <c r="AM572" s="29"/>
      <c r="AN572" s="54">
        <f>_xlfn.XLOOKUP($C572,[26]PSP!$C:$C,[26]PSP!$AN:$AN)</f>
        <v>0</v>
      </c>
      <c r="AO572" s="27">
        <f>_xlfn.XLOOKUP($C572,[26]PSP!$C:$C,[26]PSP!$AO:$AO)</f>
        <v>7.13</v>
      </c>
      <c r="AP572" s="28">
        <f t="shared" si="2117"/>
        <v>0</v>
      </c>
      <c r="AQ572" s="29"/>
      <c r="AR572" s="54">
        <f>_xlfn.XLOOKUP($C572,[26]PSP!$C:$C,[26]PSP!$AR:$AR)</f>
        <v>0</v>
      </c>
      <c r="AS572" s="27">
        <f>_xlfn.XLOOKUP($C572,[26]PSP!$C:$C,[26]PSP!$AS:$AS)</f>
        <v>7.13</v>
      </c>
      <c r="AT572" s="28">
        <f t="shared" si="2118"/>
        <v>0</v>
      </c>
      <c r="AU572" s="29"/>
      <c r="AV572" s="54">
        <f>_xlfn.XLOOKUP($C572,[26]PSP!$C:$C,[26]PSP!$AV:$AV)</f>
        <v>0</v>
      </c>
      <c r="AW572" s="27">
        <f>_xlfn.XLOOKUP($C572,[26]PSP!$C:$C,[26]PSP!$AW:$AW)</f>
        <v>7.13</v>
      </c>
      <c r="AX572" s="28">
        <f t="shared" si="2119"/>
        <v>0</v>
      </c>
      <c r="AY572" s="29"/>
      <c r="AZ572" s="54">
        <f>_xlfn.XLOOKUP($C572,[26]PSP!$C:$C,[26]PSP!$AZ:$AZ)</f>
        <v>0</v>
      </c>
      <c r="BA572" s="27">
        <f>_xlfn.XLOOKUP($C572,[26]PSP!$C:$C,[26]PSP!$BA:$BA)</f>
        <v>7.13</v>
      </c>
      <c r="BB572" s="28">
        <f t="shared" si="2120"/>
        <v>0</v>
      </c>
      <c r="BC572" s="29"/>
      <c r="BD572" s="54">
        <f>_xlfn.XLOOKUP($C572,[26]PSP!$C:$C,[26]PSP!$BD:$BD)</f>
        <v>0</v>
      </c>
      <c r="BE572" s="27">
        <f>_xlfn.XLOOKUP($C572,[26]PSP!$C:$C,[26]PSP!$BE:$BE)</f>
        <v>7.13</v>
      </c>
      <c r="BF572" s="28">
        <f t="shared" si="2121"/>
        <v>0</v>
      </c>
      <c r="BG572" s="29"/>
      <c r="BH572" s="54">
        <f>_xlfn.XLOOKUP($C572,[26]PSP!$C:$C,[26]PSP!$BH:$BH)</f>
        <v>0</v>
      </c>
      <c r="BI572" s="27">
        <f>_xlfn.XLOOKUP($C572,[26]PSP!$C:$C,[26]PSP!$BI:$BI)</f>
        <v>7.13</v>
      </c>
      <c r="BJ572" s="28">
        <f t="shared" si="2122"/>
        <v>0</v>
      </c>
      <c r="BK572" s="29"/>
      <c r="BL572" s="54">
        <f>_xlfn.XLOOKUP($C572,[26]PSP!$C:$C,[26]PSP!$BL:$BL)</f>
        <v>0</v>
      </c>
      <c r="BM572" s="27">
        <f>_xlfn.XLOOKUP($C572,[26]PSP!$C:$C,[26]PSP!$BM:$BM)</f>
        <v>7.13</v>
      </c>
      <c r="BN572" s="28">
        <f t="shared" si="2123"/>
        <v>0</v>
      </c>
      <c r="BO572" s="29"/>
      <c r="BP572" s="54">
        <f>_xlfn.XLOOKUP($C572,[26]PSP!$C:$C,[26]PSP!$BP:$BP)</f>
        <v>42336.818061344733</v>
      </c>
      <c r="BQ572" s="27">
        <f>_xlfn.XLOOKUP($C572,[26]PSP!$C:$C,[26]PSP!$BQ:$BQ)</f>
        <v>7.13</v>
      </c>
      <c r="BR572" s="28">
        <f t="shared" si="2124"/>
        <v>301861.51</v>
      </c>
      <c r="BS572" s="29"/>
      <c r="BT572" s="54">
        <f>_xlfn.XLOOKUP($C572,[26]PSP!$C:$C,[26]PSP!$BT:$BT)</f>
        <v>0</v>
      </c>
      <c r="BU572" s="27">
        <f>_xlfn.XLOOKUP($C572,[26]PSP!$C:$C,[26]PSP!$BU:$BU)</f>
        <v>7.13</v>
      </c>
      <c r="BV572" s="28">
        <f t="shared" si="2125"/>
        <v>0</v>
      </c>
      <c r="BW572" s="29"/>
      <c r="BX572" s="54">
        <f>_xlfn.XLOOKUP($C572,[26]PSP!$C:$C,[26]PSP!$BX:$BX)</f>
        <v>0</v>
      </c>
      <c r="BY572" s="27">
        <f>_xlfn.XLOOKUP($C572,[26]PSP!$C:$C,[26]PSP!$BY:$BY)</f>
        <v>7.13</v>
      </c>
      <c r="BZ572" s="28">
        <f t="shared" si="2126"/>
        <v>0</v>
      </c>
      <c r="CA572" s="29"/>
      <c r="CB572" s="54">
        <f>_xlfn.XLOOKUP($C572,[26]PSP!$C:$C,[26]PSP!$CB:$CB)</f>
        <v>0</v>
      </c>
      <c r="CC572" s="27">
        <f>_xlfn.XLOOKUP($C572,[26]PSP!$C:$C,[26]PSP!$CC:$CC)</f>
        <v>7.13</v>
      </c>
      <c r="CD572" s="28">
        <f t="shared" si="2127"/>
        <v>0</v>
      </c>
      <c r="CE572" s="29"/>
      <c r="CF572" s="54">
        <f>_xlfn.XLOOKUP($C572,[26]PSP!$C:$C,[26]PSP!$CF:$CF)</f>
        <v>0</v>
      </c>
      <c r="CG572" s="27">
        <f>_xlfn.XLOOKUP($C572,[26]PSP!$C:$C,[26]PSP!$CG:$CG)</f>
        <v>7.13</v>
      </c>
      <c r="CH572" s="28">
        <f t="shared" si="2128"/>
        <v>0</v>
      </c>
      <c r="CI572" s="29"/>
      <c r="CJ572" s="54">
        <f>_xlfn.XLOOKUP($C572,[26]PSP!$C:$C,[26]PSP!$CJ:$CJ)</f>
        <v>0</v>
      </c>
      <c r="CK572" s="27">
        <f>_xlfn.XLOOKUP($C572,[26]PSP!$C:$C,[26]PSP!$CK:$CK)</f>
        <v>7.13</v>
      </c>
      <c r="CL572" s="28">
        <f t="shared" si="2129"/>
        <v>0</v>
      </c>
      <c r="CM572" s="29"/>
      <c r="CN572" s="54">
        <f>_xlfn.XLOOKUP($C572,[26]PSP!$C:$C,[26]PSP!$CN:$CN)</f>
        <v>0</v>
      </c>
      <c r="CO572" s="27">
        <f>_xlfn.XLOOKUP($C572,[26]PSP!$C:$C,[26]PSP!$CO:$CO)</f>
        <v>7.13</v>
      </c>
      <c r="CP572" s="28">
        <f t="shared" si="2130"/>
        <v>0</v>
      </c>
      <c r="CQ572" s="29"/>
      <c r="CR572" s="54">
        <f>_xlfn.XLOOKUP($C572,[26]PSP!$C:$C,[26]PSP!$CR:$CR)</f>
        <v>0</v>
      </c>
      <c r="CS572" s="27">
        <f>_xlfn.XLOOKUP($C572,[26]PSP!$C:$C,[26]PSP!$CS:$CS)</f>
        <v>7.13</v>
      </c>
      <c r="CT572" s="28">
        <f t="shared" si="2131"/>
        <v>0</v>
      </c>
      <c r="CU572" s="29"/>
      <c r="CV572" s="54">
        <f>_xlfn.XLOOKUP($C572,[26]PSP!$C:$C,[26]PSP!$CV:$CV)</f>
        <v>0</v>
      </c>
      <c r="CW572" s="27">
        <f>_xlfn.XLOOKUP($C572,[26]PSP!$C:$C,[26]PSP!$CW:$CW)</f>
        <v>7.13</v>
      </c>
      <c r="CX572" s="28">
        <f t="shared" si="2132"/>
        <v>0</v>
      </c>
      <c r="CY572" s="29"/>
      <c r="CZ572" s="54">
        <f>_xlfn.XLOOKUP($C572,[26]PSP!$C:$C,[26]PSP!$CZ:$CZ)</f>
        <v>0</v>
      </c>
      <c r="DA572" s="27">
        <f>_xlfn.XLOOKUP($C572,[26]PSP!$C:$C,[26]PSP!$DA:$DA)</f>
        <v>7.13</v>
      </c>
      <c r="DB572" s="28">
        <f t="shared" si="2133"/>
        <v>0</v>
      </c>
      <c r="DC572" s="29"/>
      <c r="DD572" s="54">
        <f>_xlfn.XLOOKUP($C572,[26]PSP!$C:$C,[26]PSP!$DD:$DD)</f>
        <v>0</v>
      </c>
      <c r="DE572" s="27">
        <f>_xlfn.XLOOKUP($C572,[26]PSP!$C:$C,[26]PSP!$DE:$DE)</f>
        <v>7.13</v>
      </c>
      <c r="DF572" s="28">
        <f t="shared" si="2134"/>
        <v>0</v>
      </c>
      <c r="DG572" s="29"/>
      <c r="DH572" s="54">
        <f>_xlfn.XLOOKUP($C572,[26]PSP!$C:$C,[26]PSP!$DH:$DH)</f>
        <v>0</v>
      </c>
      <c r="DI572" s="27">
        <f>_xlfn.XLOOKUP($C572,[26]PSP!$C:$C,[26]PSP!$DI:$DI)</f>
        <v>7.13</v>
      </c>
      <c r="DJ572" s="28">
        <f t="shared" si="2135"/>
        <v>0</v>
      </c>
      <c r="DK572" s="29"/>
      <c r="DL572" s="54">
        <f>_xlfn.XLOOKUP($C572,[26]PSP!$C:$C,[26]PSP!$DL:$DL)</f>
        <v>0</v>
      </c>
      <c r="DM572" s="27">
        <f>_xlfn.XLOOKUP($C572,[26]PSP!$C:$C,[26]PSP!$DM:$DM)</f>
        <v>7.13</v>
      </c>
      <c r="DN572" s="28">
        <f t="shared" si="2136"/>
        <v>0</v>
      </c>
      <c r="DO572" s="29"/>
      <c r="DP572" s="54">
        <f>_xlfn.XLOOKUP($C572,[26]PSP!$C:$C,[26]PSP!$DP:$DP)</f>
        <v>0</v>
      </c>
      <c r="DQ572" s="27">
        <f>_xlfn.XLOOKUP($C572,[26]PSP!$C:$C,[26]PSP!$DQ:$DQ)</f>
        <v>7.13</v>
      </c>
      <c r="DR572" s="28">
        <f t="shared" si="2137"/>
        <v>0</v>
      </c>
      <c r="DS572" s="29"/>
      <c r="DT572" s="54">
        <f>_xlfn.XLOOKUP($C572,[26]PSP!$C:$C,[26]PSP!$DT:$DT)</f>
        <v>0</v>
      </c>
      <c r="DU572" s="27">
        <f>_xlfn.XLOOKUP($C572,[26]PSP!$C:$C,[26]PSP!$DU:$DU)</f>
        <v>7.13</v>
      </c>
      <c r="DV572" s="28">
        <f t="shared" si="2138"/>
        <v>0</v>
      </c>
      <c r="DW572" s="29"/>
      <c r="DX572" s="54">
        <f>_xlfn.XLOOKUP($C572,[26]PSP!$C:$C,[26]PSP!$DX:$DX)</f>
        <v>0</v>
      </c>
      <c r="DY572" s="27">
        <f>_xlfn.XLOOKUP($C572,[26]PSP!$C:$C,[26]PSP!$DY:$DY)</f>
        <v>7.13</v>
      </c>
      <c r="DZ572" s="28">
        <f t="shared" si="2139"/>
        <v>0</v>
      </c>
      <c r="EA572" s="29"/>
      <c r="EB572" s="54">
        <f>_xlfn.XLOOKUP($C572,[26]PSP!$C:$C,[26]PSP!$EB:$EB)</f>
        <v>0</v>
      </c>
      <c r="EC572" s="27">
        <f>_xlfn.XLOOKUP($C572,[26]PSP!$C:$C,[26]PSP!$EC:$EC)</f>
        <v>7.13</v>
      </c>
      <c r="ED572" s="28">
        <f t="shared" si="2140"/>
        <v>0</v>
      </c>
      <c r="EE572" s="29"/>
      <c r="EF572" s="54">
        <f>_xlfn.XLOOKUP($C572,[26]PSP!$C:$C,[26]PSP!$EF:$EF)</f>
        <v>0</v>
      </c>
      <c r="EG572" s="27">
        <f>_xlfn.XLOOKUP($C572,[26]PSP!$C:$C,[26]PSP!$EG:$EG)</f>
        <v>7.13</v>
      </c>
      <c r="EH572" s="28">
        <f t="shared" si="2141"/>
        <v>0</v>
      </c>
      <c r="EI572" s="29"/>
      <c r="EJ572" s="54">
        <f>_xlfn.XLOOKUP($C572,[26]PSP!$C:$C,[26]PSP!$EJ:$EJ)</f>
        <v>0</v>
      </c>
      <c r="EK572" s="27">
        <f>_xlfn.XLOOKUP($C572,[26]PSP!$C:$C,[26]PSP!$EK:$EK)</f>
        <v>7.13</v>
      </c>
      <c r="EL572" s="28">
        <f t="shared" si="2142"/>
        <v>0</v>
      </c>
      <c r="EM572" s="29"/>
      <c r="EN572" s="108"/>
      <c r="EO572" s="29">
        <f t="shared" si="1973"/>
        <v>301861.51</v>
      </c>
      <c r="EP572" s="29">
        <f t="shared" si="1937"/>
        <v>301861.51</v>
      </c>
      <c r="EQ572" s="4" t="b">
        <f t="shared" si="1972"/>
        <v>1</v>
      </c>
      <c r="ES572" s="118">
        <f t="shared" si="2008"/>
        <v>1.1767000000000001</v>
      </c>
    </row>
    <row r="573" spans="3:149" ht="21" x14ac:dyDescent="0.25">
      <c r="C573" s="24" t="s">
        <v>492</v>
      </c>
      <c r="D573" s="43" t="str">
        <f>_xlfn.XLOOKUP($C573,[26]PSP!$C:$C,[26]PSP!$D:$D)</f>
        <v>RO-40164</v>
      </c>
      <c r="E573" s="24" t="str">
        <f>_xlfn.XLOOKUP($C573,[26]PSP!$C:$C,[26]PSP!$E:$E)</f>
        <v>DER/MG</v>
      </c>
      <c r="F573" s="25" t="str">
        <f>_xlfn.XLOOKUP($C573,[26]PSP!$C:$C,[26]PSP!$F:$F)</f>
        <v>ESCAVAÇÃO, CARGA, DESCARGA, ESPALHAMENTO E TRANSPORTE DE  MATERIAL  DE  2ª.  CATEGORIA COM  CAMINHÃO.  DISTÂNCIA MÉDIA DE TRANSPORTE  DE 401 A 600 M</v>
      </c>
      <c r="G573" s="26" t="str">
        <f>_xlfn.XLOOKUP($C573,[26]PSP!$C:$C,[26]PSP!$G:$G)</f>
        <v>M3</v>
      </c>
      <c r="H573" s="53">
        <f>_xlfn.XLOOKUP($C573,[26]PSP!$C:$C,[26]PSP!$H:$H)</f>
        <v>8467.3636122689459</v>
      </c>
      <c r="I573" s="28">
        <f>_xlfn.XLOOKUP($C573,[26]PSP!$C:$C,[26]PSP!$I:$I)</f>
        <v>42082.79</v>
      </c>
      <c r="J573" s="28">
        <f t="shared" si="2109"/>
        <v>49518.818993000001</v>
      </c>
      <c r="K573" s="29"/>
      <c r="L573" s="54">
        <f>_xlfn.XLOOKUP($C573,[26]PSP!$C:$C,[26]PSP!$L:$L)</f>
        <v>0</v>
      </c>
      <c r="M573" s="27">
        <f>_xlfn.XLOOKUP($C573,[26]PSP!$C:$C,[26]PSP!$M:$M)</f>
        <v>4.97</v>
      </c>
      <c r="N573" s="28">
        <f t="shared" si="2110"/>
        <v>0</v>
      </c>
      <c r="O573" s="29"/>
      <c r="P573" s="54">
        <f>_xlfn.XLOOKUP($C573,[26]PSP!$C:$C,[26]PSP!$P:$P)</f>
        <v>0</v>
      </c>
      <c r="Q573" s="27">
        <f>_xlfn.XLOOKUP($C573,[26]PSP!$C:$C,[26]PSP!$Q:$Q)</f>
        <v>4.97</v>
      </c>
      <c r="R573" s="28">
        <f t="shared" si="2111"/>
        <v>0</v>
      </c>
      <c r="S573" s="29"/>
      <c r="T573" s="54">
        <f>_xlfn.XLOOKUP($C573,[26]PSP!$C:$C,[26]PSP!$T:$T)</f>
        <v>0</v>
      </c>
      <c r="U573" s="27">
        <f>_xlfn.XLOOKUP($C573,[26]PSP!$C:$C,[26]PSP!$U:$U)</f>
        <v>4.97</v>
      </c>
      <c r="V573" s="28">
        <f t="shared" si="2112"/>
        <v>0</v>
      </c>
      <c r="W573" s="29"/>
      <c r="X573" s="54">
        <f>_xlfn.XLOOKUP($C573,[26]PSP!$C:$C,[26]PSP!$X:$X)</f>
        <v>0</v>
      </c>
      <c r="Y573" s="27">
        <f>_xlfn.XLOOKUP($C573,[26]PSP!$C:$C,[26]PSP!$Y:$Y)</f>
        <v>4.97</v>
      </c>
      <c r="Z573" s="28">
        <f t="shared" si="2113"/>
        <v>0</v>
      </c>
      <c r="AA573" s="29"/>
      <c r="AB573" s="54">
        <f>_xlfn.XLOOKUP($C573,[26]PSP!$C:$C,[26]PSP!$AB:$AB)</f>
        <v>0</v>
      </c>
      <c r="AC573" s="27">
        <f>_xlfn.XLOOKUP($C573,[26]PSP!$C:$C,[26]PSP!$AC:$AC)</f>
        <v>4.97</v>
      </c>
      <c r="AD573" s="28">
        <f t="shared" si="2114"/>
        <v>0</v>
      </c>
      <c r="AE573" s="29"/>
      <c r="AF573" s="54">
        <f>_xlfn.XLOOKUP($C573,[26]PSP!$C:$C,[26]PSP!$AF:$AF)</f>
        <v>0</v>
      </c>
      <c r="AG573" s="27">
        <f>_xlfn.XLOOKUP($C573,[26]PSP!$C:$C,[26]PSP!$AG:$AG)</f>
        <v>4.97</v>
      </c>
      <c r="AH573" s="28">
        <f t="shared" si="2115"/>
        <v>0</v>
      </c>
      <c r="AI573" s="29"/>
      <c r="AJ573" s="54">
        <f>_xlfn.XLOOKUP($C573,[26]PSP!$C:$C,[26]PSP!$AJ:$AJ)</f>
        <v>0</v>
      </c>
      <c r="AK573" s="27">
        <f>_xlfn.XLOOKUP($C573,[26]PSP!$C:$C,[26]PSP!$AK:$AK)</f>
        <v>4.97</v>
      </c>
      <c r="AL573" s="28">
        <f t="shared" si="2116"/>
        <v>0</v>
      </c>
      <c r="AM573" s="29"/>
      <c r="AN573" s="54">
        <f>_xlfn.XLOOKUP($C573,[26]PSP!$C:$C,[26]PSP!$AN:$AN)</f>
        <v>0</v>
      </c>
      <c r="AO573" s="27">
        <f>_xlfn.XLOOKUP($C573,[26]PSP!$C:$C,[26]PSP!$AO:$AO)</f>
        <v>4.97</v>
      </c>
      <c r="AP573" s="28">
        <f t="shared" si="2117"/>
        <v>0</v>
      </c>
      <c r="AQ573" s="29"/>
      <c r="AR573" s="54">
        <f>_xlfn.XLOOKUP($C573,[26]PSP!$C:$C,[26]PSP!$AR:$AR)</f>
        <v>0</v>
      </c>
      <c r="AS573" s="27">
        <f>_xlfn.XLOOKUP($C573,[26]PSP!$C:$C,[26]PSP!$AS:$AS)</f>
        <v>4.97</v>
      </c>
      <c r="AT573" s="28">
        <f t="shared" si="2118"/>
        <v>0</v>
      </c>
      <c r="AU573" s="29"/>
      <c r="AV573" s="54">
        <f>_xlfn.XLOOKUP($C573,[26]PSP!$C:$C,[26]PSP!$AV:$AV)</f>
        <v>0</v>
      </c>
      <c r="AW573" s="27">
        <f>_xlfn.XLOOKUP($C573,[26]PSP!$C:$C,[26]PSP!$AW:$AW)</f>
        <v>4.97</v>
      </c>
      <c r="AX573" s="28">
        <f t="shared" si="2119"/>
        <v>0</v>
      </c>
      <c r="AY573" s="29"/>
      <c r="AZ573" s="54">
        <f>_xlfn.XLOOKUP($C573,[26]PSP!$C:$C,[26]PSP!$AZ:$AZ)</f>
        <v>0</v>
      </c>
      <c r="BA573" s="27">
        <f>_xlfn.XLOOKUP($C573,[26]PSP!$C:$C,[26]PSP!$BA:$BA)</f>
        <v>4.97</v>
      </c>
      <c r="BB573" s="28">
        <f t="shared" si="2120"/>
        <v>0</v>
      </c>
      <c r="BC573" s="29"/>
      <c r="BD573" s="54">
        <f>_xlfn.XLOOKUP($C573,[26]PSP!$C:$C,[26]PSP!$BD:$BD)</f>
        <v>0</v>
      </c>
      <c r="BE573" s="27">
        <f>_xlfn.XLOOKUP($C573,[26]PSP!$C:$C,[26]PSP!$BE:$BE)</f>
        <v>4.97</v>
      </c>
      <c r="BF573" s="28">
        <f t="shared" si="2121"/>
        <v>0</v>
      </c>
      <c r="BG573" s="29"/>
      <c r="BH573" s="54">
        <f>_xlfn.XLOOKUP($C573,[26]PSP!$C:$C,[26]PSP!$BH:$BH)</f>
        <v>0</v>
      </c>
      <c r="BI573" s="27">
        <f>_xlfn.XLOOKUP($C573,[26]PSP!$C:$C,[26]PSP!$BI:$BI)</f>
        <v>4.97</v>
      </c>
      <c r="BJ573" s="28">
        <f t="shared" si="2122"/>
        <v>0</v>
      </c>
      <c r="BK573" s="29"/>
      <c r="BL573" s="54">
        <f>_xlfn.XLOOKUP($C573,[26]PSP!$C:$C,[26]PSP!$BL:$BL)</f>
        <v>0</v>
      </c>
      <c r="BM573" s="27">
        <f>_xlfn.XLOOKUP($C573,[26]PSP!$C:$C,[26]PSP!$BM:$BM)</f>
        <v>4.97</v>
      </c>
      <c r="BN573" s="28">
        <f t="shared" si="2123"/>
        <v>0</v>
      </c>
      <c r="BO573" s="29"/>
      <c r="BP573" s="54">
        <f>_xlfn.XLOOKUP($C573,[26]PSP!$C:$C,[26]PSP!$BP:$BP)</f>
        <v>8467.3636122689459</v>
      </c>
      <c r="BQ573" s="27">
        <f>_xlfn.XLOOKUP($C573,[26]PSP!$C:$C,[26]PSP!$BQ:$BQ)</f>
        <v>4.97</v>
      </c>
      <c r="BR573" s="28">
        <f t="shared" si="2124"/>
        <v>42082.79</v>
      </c>
      <c r="BS573" s="29"/>
      <c r="BT573" s="54">
        <f>_xlfn.XLOOKUP($C573,[26]PSP!$C:$C,[26]PSP!$BT:$BT)</f>
        <v>0</v>
      </c>
      <c r="BU573" s="27">
        <f>_xlfn.XLOOKUP($C573,[26]PSP!$C:$C,[26]PSP!$BU:$BU)</f>
        <v>4.97</v>
      </c>
      <c r="BV573" s="28">
        <f t="shared" si="2125"/>
        <v>0</v>
      </c>
      <c r="BW573" s="29"/>
      <c r="BX573" s="54">
        <f>_xlfn.XLOOKUP($C573,[26]PSP!$C:$C,[26]PSP!$BX:$BX)</f>
        <v>0</v>
      </c>
      <c r="BY573" s="27">
        <f>_xlfn.XLOOKUP($C573,[26]PSP!$C:$C,[26]PSP!$BY:$BY)</f>
        <v>4.97</v>
      </c>
      <c r="BZ573" s="28">
        <f t="shared" si="2126"/>
        <v>0</v>
      </c>
      <c r="CA573" s="29"/>
      <c r="CB573" s="54">
        <f>_xlfn.XLOOKUP($C573,[26]PSP!$C:$C,[26]PSP!$CB:$CB)</f>
        <v>0</v>
      </c>
      <c r="CC573" s="27">
        <f>_xlfn.XLOOKUP($C573,[26]PSP!$C:$C,[26]PSP!$CC:$CC)</f>
        <v>4.97</v>
      </c>
      <c r="CD573" s="28">
        <f t="shared" si="2127"/>
        <v>0</v>
      </c>
      <c r="CE573" s="29"/>
      <c r="CF573" s="54">
        <f>_xlfn.XLOOKUP($C573,[26]PSP!$C:$C,[26]PSP!$CF:$CF)</f>
        <v>0</v>
      </c>
      <c r="CG573" s="27">
        <f>_xlfn.XLOOKUP($C573,[26]PSP!$C:$C,[26]PSP!$CG:$CG)</f>
        <v>4.97</v>
      </c>
      <c r="CH573" s="28">
        <f t="shared" si="2128"/>
        <v>0</v>
      </c>
      <c r="CI573" s="29"/>
      <c r="CJ573" s="54">
        <f>_xlfn.XLOOKUP($C573,[26]PSP!$C:$C,[26]PSP!$CJ:$CJ)</f>
        <v>0</v>
      </c>
      <c r="CK573" s="27">
        <f>_xlfn.XLOOKUP($C573,[26]PSP!$C:$C,[26]PSP!$CK:$CK)</f>
        <v>4.97</v>
      </c>
      <c r="CL573" s="28">
        <f t="shared" si="2129"/>
        <v>0</v>
      </c>
      <c r="CM573" s="29"/>
      <c r="CN573" s="54">
        <f>_xlfn.XLOOKUP($C573,[26]PSP!$C:$C,[26]PSP!$CN:$CN)</f>
        <v>0</v>
      </c>
      <c r="CO573" s="27">
        <f>_xlfn.XLOOKUP($C573,[26]PSP!$C:$C,[26]PSP!$CO:$CO)</f>
        <v>4.97</v>
      </c>
      <c r="CP573" s="28">
        <f t="shared" si="2130"/>
        <v>0</v>
      </c>
      <c r="CQ573" s="29"/>
      <c r="CR573" s="54">
        <f>_xlfn.XLOOKUP($C573,[26]PSP!$C:$C,[26]PSP!$CR:$CR)</f>
        <v>0</v>
      </c>
      <c r="CS573" s="27">
        <f>_xlfn.XLOOKUP($C573,[26]PSP!$C:$C,[26]PSP!$CS:$CS)</f>
        <v>4.97</v>
      </c>
      <c r="CT573" s="28">
        <f t="shared" si="2131"/>
        <v>0</v>
      </c>
      <c r="CU573" s="29"/>
      <c r="CV573" s="54">
        <f>_xlfn.XLOOKUP($C573,[26]PSP!$C:$C,[26]PSP!$CV:$CV)</f>
        <v>0</v>
      </c>
      <c r="CW573" s="27">
        <f>_xlfn.XLOOKUP($C573,[26]PSP!$C:$C,[26]PSP!$CW:$CW)</f>
        <v>4.97</v>
      </c>
      <c r="CX573" s="28">
        <f t="shared" si="2132"/>
        <v>0</v>
      </c>
      <c r="CY573" s="29"/>
      <c r="CZ573" s="54">
        <f>_xlfn.XLOOKUP($C573,[26]PSP!$C:$C,[26]PSP!$CZ:$CZ)</f>
        <v>0</v>
      </c>
      <c r="DA573" s="27">
        <f>_xlfn.XLOOKUP($C573,[26]PSP!$C:$C,[26]PSP!$DA:$DA)</f>
        <v>4.97</v>
      </c>
      <c r="DB573" s="28">
        <f t="shared" si="2133"/>
        <v>0</v>
      </c>
      <c r="DC573" s="29"/>
      <c r="DD573" s="54">
        <f>_xlfn.XLOOKUP($C573,[26]PSP!$C:$C,[26]PSP!$DD:$DD)</f>
        <v>0</v>
      </c>
      <c r="DE573" s="27">
        <f>_xlfn.XLOOKUP($C573,[26]PSP!$C:$C,[26]PSP!$DE:$DE)</f>
        <v>4.97</v>
      </c>
      <c r="DF573" s="28">
        <f t="shared" si="2134"/>
        <v>0</v>
      </c>
      <c r="DG573" s="29"/>
      <c r="DH573" s="54">
        <f>_xlfn.XLOOKUP($C573,[26]PSP!$C:$C,[26]PSP!$DH:$DH)</f>
        <v>0</v>
      </c>
      <c r="DI573" s="27">
        <f>_xlfn.XLOOKUP($C573,[26]PSP!$C:$C,[26]PSP!$DI:$DI)</f>
        <v>4.97</v>
      </c>
      <c r="DJ573" s="28">
        <f t="shared" si="2135"/>
        <v>0</v>
      </c>
      <c r="DK573" s="29"/>
      <c r="DL573" s="54">
        <f>_xlfn.XLOOKUP($C573,[26]PSP!$C:$C,[26]PSP!$DL:$DL)</f>
        <v>0</v>
      </c>
      <c r="DM573" s="27">
        <f>_xlfn.XLOOKUP($C573,[26]PSP!$C:$C,[26]PSP!$DM:$DM)</f>
        <v>4.97</v>
      </c>
      <c r="DN573" s="28">
        <f t="shared" si="2136"/>
        <v>0</v>
      </c>
      <c r="DO573" s="29"/>
      <c r="DP573" s="54">
        <f>_xlfn.XLOOKUP($C573,[26]PSP!$C:$C,[26]PSP!$DP:$DP)</f>
        <v>0</v>
      </c>
      <c r="DQ573" s="27">
        <f>_xlfn.XLOOKUP($C573,[26]PSP!$C:$C,[26]PSP!$DQ:$DQ)</f>
        <v>4.97</v>
      </c>
      <c r="DR573" s="28">
        <f t="shared" si="2137"/>
        <v>0</v>
      </c>
      <c r="DS573" s="29"/>
      <c r="DT573" s="54">
        <f>_xlfn.XLOOKUP($C573,[26]PSP!$C:$C,[26]PSP!$DT:$DT)</f>
        <v>0</v>
      </c>
      <c r="DU573" s="27">
        <f>_xlfn.XLOOKUP($C573,[26]PSP!$C:$C,[26]PSP!$DU:$DU)</f>
        <v>4.97</v>
      </c>
      <c r="DV573" s="28">
        <f t="shared" si="2138"/>
        <v>0</v>
      </c>
      <c r="DW573" s="29"/>
      <c r="DX573" s="54">
        <f>_xlfn.XLOOKUP($C573,[26]PSP!$C:$C,[26]PSP!$DX:$DX)</f>
        <v>0</v>
      </c>
      <c r="DY573" s="27">
        <f>_xlfn.XLOOKUP($C573,[26]PSP!$C:$C,[26]PSP!$DY:$DY)</f>
        <v>4.97</v>
      </c>
      <c r="DZ573" s="28">
        <f t="shared" si="2139"/>
        <v>0</v>
      </c>
      <c r="EA573" s="29"/>
      <c r="EB573" s="54">
        <f>_xlfn.XLOOKUP($C573,[26]PSP!$C:$C,[26]PSP!$EB:$EB)</f>
        <v>0</v>
      </c>
      <c r="EC573" s="27">
        <f>_xlfn.XLOOKUP($C573,[26]PSP!$C:$C,[26]PSP!$EC:$EC)</f>
        <v>4.97</v>
      </c>
      <c r="ED573" s="28">
        <f t="shared" si="2140"/>
        <v>0</v>
      </c>
      <c r="EE573" s="29"/>
      <c r="EF573" s="54">
        <f>_xlfn.XLOOKUP($C573,[26]PSP!$C:$C,[26]PSP!$EF:$EF)</f>
        <v>0</v>
      </c>
      <c r="EG573" s="27">
        <f>_xlfn.XLOOKUP($C573,[26]PSP!$C:$C,[26]PSP!$EG:$EG)</f>
        <v>4.97</v>
      </c>
      <c r="EH573" s="28">
        <f t="shared" si="2141"/>
        <v>0</v>
      </c>
      <c r="EI573" s="29"/>
      <c r="EJ573" s="54">
        <f>_xlfn.XLOOKUP($C573,[26]PSP!$C:$C,[26]PSP!$EJ:$EJ)</f>
        <v>0</v>
      </c>
      <c r="EK573" s="27">
        <f>_xlfn.XLOOKUP($C573,[26]PSP!$C:$C,[26]PSP!$EK:$EK)</f>
        <v>4.97</v>
      </c>
      <c r="EL573" s="28">
        <f t="shared" si="2142"/>
        <v>0</v>
      </c>
      <c r="EM573" s="29"/>
      <c r="EN573" s="108"/>
      <c r="EO573" s="29">
        <f t="shared" si="1973"/>
        <v>42082.79</v>
      </c>
      <c r="EP573" s="29">
        <f t="shared" si="1937"/>
        <v>42082.79</v>
      </c>
      <c r="EQ573" s="4" t="b">
        <f t="shared" si="1972"/>
        <v>1</v>
      </c>
      <c r="ES573" s="118">
        <f t="shared" si="2008"/>
        <v>1.1767000000000001</v>
      </c>
    </row>
    <row r="574" spans="3:149" ht="21" x14ac:dyDescent="0.25">
      <c r="C574" s="24" t="s">
        <v>493</v>
      </c>
      <c r="D574" s="43" t="str">
        <f>_xlfn.XLOOKUP($C574,[26]PSP!$C:$C,[26]PSP!$D:$D)</f>
        <v>RO-40169</v>
      </c>
      <c r="E574" s="24" t="str">
        <f>_xlfn.XLOOKUP($C574,[26]PSP!$C:$C,[26]PSP!$E:$E)</f>
        <v>DER/MG</v>
      </c>
      <c r="F574" s="25" t="str">
        <f>_xlfn.XLOOKUP($C574,[26]PSP!$C:$C,[26]PSP!$F:$F)</f>
        <v>ESCAVAÇÃO, CARGA, DESCARGA, ESPALHAMENTO E TRANSPORTE DE  MATERIAL  DE  2ª.  CATEGORIA COM  CAMINHÃO.  DISTÂNCIA MÉDIA DE TRANSPORTE  DE 1.401 A 1.600 M</v>
      </c>
      <c r="G574" s="26" t="str">
        <f>_xlfn.XLOOKUP($C574,[26]PSP!$C:$C,[26]PSP!$G:$G)</f>
        <v>M3</v>
      </c>
      <c r="H574" s="53">
        <f>_xlfn.XLOOKUP($C574,[26]PSP!$C:$C,[26]PSP!$H:$H)</f>
        <v>6350.5227092017085</v>
      </c>
      <c r="I574" s="28">
        <f>_xlfn.XLOOKUP($C574,[26]PSP!$C:$C,[26]PSP!$I:$I)</f>
        <v>40008.29</v>
      </c>
      <c r="J574" s="28">
        <f t="shared" si="2109"/>
        <v>47077.754843000002</v>
      </c>
      <c r="K574" s="29"/>
      <c r="L574" s="54">
        <f>_xlfn.XLOOKUP($C574,[26]PSP!$C:$C,[26]PSP!$L:$L)</f>
        <v>0</v>
      </c>
      <c r="M574" s="27">
        <f>_xlfn.XLOOKUP($C574,[26]PSP!$C:$C,[26]PSP!$M:$M)</f>
        <v>6.3</v>
      </c>
      <c r="N574" s="28">
        <f t="shared" si="2110"/>
        <v>0</v>
      </c>
      <c r="O574" s="29"/>
      <c r="P574" s="54">
        <f>_xlfn.XLOOKUP($C574,[26]PSP!$C:$C,[26]PSP!$P:$P)</f>
        <v>0</v>
      </c>
      <c r="Q574" s="27">
        <f>_xlfn.XLOOKUP($C574,[26]PSP!$C:$C,[26]PSP!$Q:$Q)</f>
        <v>6.3</v>
      </c>
      <c r="R574" s="28">
        <f t="shared" si="2111"/>
        <v>0</v>
      </c>
      <c r="S574" s="29"/>
      <c r="T574" s="54">
        <f>_xlfn.XLOOKUP($C574,[26]PSP!$C:$C,[26]PSP!$T:$T)</f>
        <v>0</v>
      </c>
      <c r="U574" s="27">
        <f>_xlfn.XLOOKUP($C574,[26]PSP!$C:$C,[26]PSP!$U:$U)</f>
        <v>6.3</v>
      </c>
      <c r="V574" s="28">
        <f t="shared" si="2112"/>
        <v>0</v>
      </c>
      <c r="W574" s="29"/>
      <c r="X574" s="54">
        <f>_xlfn.XLOOKUP($C574,[26]PSP!$C:$C,[26]PSP!$X:$X)</f>
        <v>0</v>
      </c>
      <c r="Y574" s="27">
        <f>_xlfn.XLOOKUP($C574,[26]PSP!$C:$C,[26]PSP!$Y:$Y)</f>
        <v>6.3</v>
      </c>
      <c r="Z574" s="28">
        <f t="shared" si="2113"/>
        <v>0</v>
      </c>
      <c r="AA574" s="29"/>
      <c r="AB574" s="54">
        <f>_xlfn.XLOOKUP($C574,[26]PSP!$C:$C,[26]PSP!$AB:$AB)</f>
        <v>0</v>
      </c>
      <c r="AC574" s="27">
        <f>_xlfn.XLOOKUP($C574,[26]PSP!$C:$C,[26]PSP!$AC:$AC)</f>
        <v>6.3</v>
      </c>
      <c r="AD574" s="28">
        <f t="shared" si="2114"/>
        <v>0</v>
      </c>
      <c r="AE574" s="29"/>
      <c r="AF574" s="54">
        <f>_xlfn.XLOOKUP($C574,[26]PSP!$C:$C,[26]PSP!$AF:$AF)</f>
        <v>0</v>
      </c>
      <c r="AG574" s="27">
        <f>_xlfn.XLOOKUP($C574,[26]PSP!$C:$C,[26]PSP!$AG:$AG)</f>
        <v>6.3</v>
      </c>
      <c r="AH574" s="28">
        <f t="shared" si="2115"/>
        <v>0</v>
      </c>
      <c r="AI574" s="29"/>
      <c r="AJ574" s="54">
        <f>_xlfn.XLOOKUP($C574,[26]PSP!$C:$C,[26]PSP!$AJ:$AJ)</f>
        <v>0</v>
      </c>
      <c r="AK574" s="27">
        <f>_xlfn.XLOOKUP($C574,[26]PSP!$C:$C,[26]PSP!$AK:$AK)</f>
        <v>6.3</v>
      </c>
      <c r="AL574" s="28">
        <f t="shared" si="2116"/>
        <v>0</v>
      </c>
      <c r="AM574" s="29"/>
      <c r="AN574" s="54">
        <f>_xlfn.XLOOKUP($C574,[26]PSP!$C:$C,[26]PSP!$AN:$AN)</f>
        <v>0</v>
      </c>
      <c r="AO574" s="27">
        <f>_xlfn.XLOOKUP($C574,[26]PSP!$C:$C,[26]PSP!$AO:$AO)</f>
        <v>6.3</v>
      </c>
      <c r="AP574" s="28">
        <f t="shared" si="2117"/>
        <v>0</v>
      </c>
      <c r="AQ574" s="29"/>
      <c r="AR574" s="54">
        <f>_xlfn.XLOOKUP($C574,[26]PSP!$C:$C,[26]PSP!$AR:$AR)</f>
        <v>0</v>
      </c>
      <c r="AS574" s="27">
        <f>_xlfn.XLOOKUP($C574,[26]PSP!$C:$C,[26]PSP!$AS:$AS)</f>
        <v>6.3</v>
      </c>
      <c r="AT574" s="28">
        <f t="shared" si="2118"/>
        <v>0</v>
      </c>
      <c r="AU574" s="29"/>
      <c r="AV574" s="54">
        <f>_xlfn.XLOOKUP($C574,[26]PSP!$C:$C,[26]PSP!$AV:$AV)</f>
        <v>0</v>
      </c>
      <c r="AW574" s="27">
        <f>_xlfn.XLOOKUP($C574,[26]PSP!$C:$C,[26]PSP!$AW:$AW)</f>
        <v>6.3</v>
      </c>
      <c r="AX574" s="28">
        <f t="shared" si="2119"/>
        <v>0</v>
      </c>
      <c r="AY574" s="29"/>
      <c r="AZ574" s="54">
        <f>_xlfn.XLOOKUP($C574,[26]PSP!$C:$C,[26]PSP!$AZ:$AZ)</f>
        <v>0</v>
      </c>
      <c r="BA574" s="27">
        <f>_xlfn.XLOOKUP($C574,[26]PSP!$C:$C,[26]PSP!$BA:$BA)</f>
        <v>6.3</v>
      </c>
      <c r="BB574" s="28">
        <f t="shared" si="2120"/>
        <v>0</v>
      </c>
      <c r="BC574" s="29"/>
      <c r="BD574" s="54">
        <f>_xlfn.XLOOKUP($C574,[26]PSP!$C:$C,[26]PSP!$BD:$BD)</f>
        <v>0</v>
      </c>
      <c r="BE574" s="27">
        <f>_xlfn.XLOOKUP($C574,[26]PSP!$C:$C,[26]PSP!$BE:$BE)</f>
        <v>6.3</v>
      </c>
      <c r="BF574" s="28">
        <f t="shared" si="2121"/>
        <v>0</v>
      </c>
      <c r="BG574" s="29"/>
      <c r="BH574" s="54">
        <f>_xlfn.XLOOKUP($C574,[26]PSP!$C:$C,[26]PSP!$BH:$BH)</f>
        <v>0</v>
      </c>
      <c r="BI574" s="27">
        <f>_xlfn.XLOOKUP($C574,[26]PSP!$C:$C,[26]PSP!$BI:$BI)</f>
        <v>6.3</v>
      </c>
      <c r="BJ574" s="28">
        <f t="shared" si="2122"/>
        <v>0</v>
      </c>
      <c r="BK574" s="29"/>
      <c r="BL574" s="54">
        <f>_xlfn.XLOOKUP($C574,[26]PSP!$C:$C,[26]PSP!$BL:$BL)</f>
        <v>0</v>
      </c>
      <c r="BM574" s="27">
        <f>_xlfn.XLOOKUP($C574,[26]PSP!$C:$C,[26]PSP!$BM:$BM)</f>
        <v>6.3</v>
      </c>
      <c r="BN574" s="28">
        <f t="shared" si="2123"/>
        <v>0</v>
      </c>
      <c r="BO574" s="29"/>
      <c r="BP574" s="54">
        <f>_xlfn.XLOOKUP($C574,[26]PSP!$C:$C,[26]PSP!$BP:$BP)</f>
        <v>6350.5227092017085</v>
      </c>
      <c r="BQ574" s="27">
        <f>_xlfn.XLOOKUP($C574,[26]PSP!$C:$C,[26]PSP!$BQ:$BQ)</f>
        <v>6.3</v>
      </c>
      <c r="BR574" s="28">
        <f t="shared" si="2124"/>
        <v>40008.29</v>
      </c>
      <c r="BS574" s="29"/>
      <c r="BT574" s="54">
        <f>_xlfn.XLOOKUP($C574,[26]PSP!$C:$C,[26]PSP!$BT:$BT)</f>
        <v>0</v>
      </c>
      <c r="BU574" s="27">
        <f>_xlfn.XLOOKUP($C574,[26]PSP!$C:$C,[26]PSP!$BU:$BU)</f>
        <v>6.3</v>
      </c>
      <c r="BV574" s="28">
        <f t="shared" si="2125"/>
        <v>0</v>
      </c>
      <c r="BW574" s="29"/>
      <c r="BX574" s="54">
        <f>_xlfn.XLOOKUP($C574,[26]PSP!$C:$C,[26]PSP!$BX:$BX)</f>
        <v>0</v>
      </c>
      <c r="BY574" s="27">
        <f>_xlfn.XLOOKUP($C574,[26]PSP!$C:$C,[26]PSP!$BY:$BY)</f>
        <v>6.3</v>
      </c>
      <c r="BZ574" s="28">
        <f t="shared" si="2126"/>
        <v>0</v>
      </c>
      <c r="CA574" s="29"/>
      <c r="CB574" s="54">
        <f>_xlfn.XLOOKUP($C574,[26]PSP!$C:$C,[26]PSP!$CB:$CB)</f>
        <v>0</v>
      </c>
      <c r="CC574" s="27">
        <f>_xlfn.XLOOKUP($C574,[26]PSP!$C:$C,[26]PSP!$CC:$CC)</f>
        <v>6.3</v>
      </c>
      <c r="CD574" s="28">
        <f t="shared" si="2127"/>
        <v>0</v>
      </c>
      <c r="CE574" s="29"/>
      <c r="CF574" s="54">
        <f>_xlfn.XLOOKUP($C574,[26]PSP!$C:$C,[26]PSP!$CF:$CF)</f>
        <v>0</v>
      </c>
      <c r="CG574" s="27">
        <f>_xlfn.XLOOKUP($C574,[26]PSP!$C:$C,[26]PSP!$CG:$CG)</f>
        <v>6.3</v>
      </c>
      <c r="CH574" s="28">
        <f t="shared" si="2128"/>
        <v>0</v>
      </c>
      <c r="CI574" s="29"/>
      <c r="CJ574" s="54">
        <f>_xlfn.XLOOKUP($C574,[26]PSP!$C:$C,[26]PSP!$CJ:$CJ)</f>
        <v>0</v>
      </c>
      <c r="CK574" s="27">
        <f>_xlfn.XLOOKUP($C574,[26]PSP!$C:$C,[26]PSP!$CK:$CK)</f>
        <v>6.3</v>
      </c>
      <c r="CL574" s="28">
        <f t="shared" si="2129"/>
        <v>0</v>
      </c>
      <c r="CM574" s="29"/>
      <c r="CN574" s="54">
        <f>_xlfn.XLOOKUP($C574,[26]PSP!$C:$C,[26]PSP!$CN:$CN)</f>
        <v>0</v>
      </c>
      <c r="CO574" s="27">
        <f>_xlfn.XLOOKUP($C574,[26]PSP!$C:$C,[26]PSP!$CO:$CO)</f>
        <v>6.3</v>
      </c>
      <c r="CP574" s="28">
        <f t="shared" si="2130"/>
        <v>0</v>
      </c>
      <c r="CQ574" s="29"/>
      <c r="CR574" s="54">
        <f>_xlfn.XLOOKUP($C574,[26]PSP!$C:$C,[26]PSP!$CR:$CR)</f>
        <v>0</v>
      </c>
      <c r="CS574" s="27">
        <f>_xlfn.XLOOKUP($C574,[26]PSP!$C:$C,[26]PSP!$CS:$CS)</f>
        <v>6.3</v>
      </c>
      <c r="CT574" s="28">
        <f t="shared" si="2131"/>
        <v>0</v>
      </c>
      <c r="CU574" s="29"/>
      <c r="CV574" s="54">
        <f>_xlfn.XLOOKUP($C574,[26]PSP!$C:$C,[26]PSP!$CV:$CV)</f>
        <v>0</v>
      </c>
      <c r="CW574" s="27">
        <f>_xlfn.XLOOKUP($C574,[26]PSP!$C:$C,[26]PSP!$CW:$CW)</f>
        <v>6.3</v>
      </c>
      <c r="CX574" s="28">
        <f t="shared" si="2132"/>
        <v>0</v>
      </c>
      <c r="CY574" s="29"/>
      <c r="CZ574" s="54">
        <f>_xlfn.XLOOKUP($C574,[26]PSP!$C:$C,[26]PSP!$CZ:$CZ)</f>
        <v>0</v>
      </c>
      <c r="DA574" s="27">
        <f>_xlfn.XLOOKUP($C574,[26]PSP!$C:$C,[26]PSP!$DA:$DA)</f>
        <v>6.3</v>
      </c>
      <c r="DB574" s="28">
        <f t="shared" si="2133"/>
        <v>0</v>
      </c>
      <c r="DC574" s="29"/>
      <c r="DD574" s="54">
        <f>_xlfn.XLOOKUP($C574,[26]PSP!$C:$C,[26]PSP!$DD:$DD)</f>
        <v>0</v>
      </c>
      <c r="DE574" s="27">
        <f>_xlfn.XLOOKUP($C574,[26]PSP!$C:$C,[26]PSP!$DE:$DE)</f>
        <v>6.3</v>
      </c>
      <c r="DF574" s="28">
        <f t="shared" si="2134"/>
        <v>0</v>
      </c>
      <c r="DG574" s="29"/>
      <c r="DH574" s="54">
        <f>_xlfn.XLOOKUP($C574,[26]PSP!$C:$C,[26]PSP!$DH:$DH)</f>
        <v>0</v>
      </c>
      <c r="DI574" s="27">
        <f>_xlfn.XLOOKUP($C574,[26]PSP!$C:$C,[26]PSP!$DI:$DI)</f>
        <v>6.3</v>
      </c>
      <c r="DJ574" s="28">
        <f t="shared" si="2135"/>
        <v>0</v>
      </c>
      <c r="DK574" s="29"/>
      <c r="DL574" s="54">
        <f>_xlfn.XLOOKUP($C574,[26]PSP!$C:$C,[26]PSP!$DL:$DL)</f>
        <v>0</v>
      </c>
      <c r="DM574" s="27">
        <f>_xlfn.XLOOKUP($C574,[26]PSP!$C:$C,[26]PSP!$DM:$DM)</f>
        <v>6.3</v>
      </c>
      <c r="DN574" s="28">
        <f t="shared" si="2136"/>
        <v>0</v>
      </c>
      <c r="DO574" s="29"/>
      <c r="DP574" s="54">
        <f>_xlfn.XLOOKUP($C574,[26]PSP!$C:$C,[26]PSP!$DP:$DP)</f>
        <v>0</v>
      </c>
      <c r="DQ574" s="27">
        <f>_xlfn.XLOOKUP($C574,[26]PSP!$C:$C,[26]PSP!$DQ:$DQ)</f>
        <v>6.3</v>
      </c>
      <c r="DR574" s="28">
        <f t="shared" si="2137"/>
        <v>0</v>
      </c>
      <c r="DS574" s="29"/>
      <c r="DT574" s="54">
        <f>_xlfn.XLOOKUP($C574,[26]PSP!$C:$C,[26]PSP!$DT:$DT)</f>
        <v>0</v>
      </c>
      <c r="DU574" s="27">
        <f>_xlfn.XLOOKUP($C574,[26]PSP!$C:$C,[26]PSP!$DU:$DU)</f>
        <v>6.3</v>
      </c>
      <c r="DV574" s="28">
        <f t="shared" si="2138"/>
        <v>0</v>
      </c>
      <c r="DW574" s="29"/>
      <c r="DX574" s="54">
        <f>_xlfn.XLOOKUP($C574,[26]PSP!$C:$C,[26]PSP!$DX:$DX)</f>
        <v>0</v>
      </c>
      <c r="DY574" s="27">
        <f>_xlfn.XLOOKUP($C574,[26]PSP!$C:$C,[26]PSP!$DY:$DY)</f>
        <v>6.3</v>
      </c>
      <c r="DZ574" s="28">
        <f t="shared" si="2139"/>
        <v>0</v>
      </c>
      <c r="EA574" s="29"/>
      <c r="EB574" s="54">
        <f>_xlfn.XLOOKUP($C574,[26]PSP!$C:$C,[26]PSP!$EB:$EB)</f>
        <v>0</v>
      </c>
      <c r="EC574" s="27">
        <f>_xlfn.XLOOKUP($C574,[26]PSP!$C:$C,[26]PSP!$EC:$EC)</f>
        <v>6.3</v>
      </c>
      <c r="ED574" s="28">
        <f t="shared" si="2140"/>
        <v>0</v>
      </c>
      <c r="EE574" s="29"/>
      <c r="EF574" s="54">
        <f>_xlfn.XLOOKUP($C574,[26]PSP!$C:$C,[26]PSP!$EF:$EF)</f>
        <v>0</v>
      </c>
      <c r="EG574" s="27">
        <f>_xlfn.XLOOKUP($C574,[26]PSP!$C:$C,[26]PSP!$EG:$EG)</f>
        <v>6.3</v>
      </c>
      <c r="EH574" s="28">
        <f t="shared" si="2141"/>
        <v>0</v>
      </c>
      <c r="EI574" s="29"/>
      <c r="EJ574" s="54">
        <f>_xlfn.XLOOKUP($C574,[26]PSP!$C:$C,[26]PSP!$EJ:$EJ)</f>
        <v>0</v>
      </c>
      <c r="EK574" s="27">
        <f>_xlfn.XLOOKUP($C574,[26]PSP!$C:$C,[26]PSP!$EK:$EK)</f>
        <v>6.3</v>
      </c>
      <c r="EL574" s="28">
        <f t="shared" si="2142"/>
        <v>0</v>
      </c>
      <c r="EM574" s="29"/>
      <c r="EN574" s="108"/>
      <c r="EO574" s="29">
        <f t="shared" si="1973"/>
        <v>40008.29</v>
      </c>
      <c r="EP574" s="29">
        <f t="shared" si="1937"/>
        <v>40008.29</v>
      </c>
      <c r="EQ574" s="4" t="b">
        <f t="shared" si="1972"/>
        <v>1</v>
      </c>
      <c r="ER574" s="1"/>
      <c r="ES574" s="118">
        <f t="shared" si="2008"/>
        <v>1.1767000000000001</v>
      </c>
    </row>
    <row r="575" spans="3:149" ht="21" x14ac:dyDescent="0.25">
      <c r="C575" s="24" t="s">
        <v>494</v>
      </c>
      <c r="D575" s="43" t="str">
        <f>_xlfn.XLOOKUP($C575,[26]PSP!$C:$C,[26]PSP!$D:$D)</f>
        <v>RO-40174</v>
      </c>
      <c r="E575" s="24" t="str">
        <f>_xlfn.XLOOKUP($C575,[26]PSP!$C:$C,[26]PSP!$E:$E)</f>
        <v>DER/MG</v>
      </c>
      <c r="F575" s="25" t="str">
        <f>_xlfn.XLOOKUP($C575,[26]PSP!$C:$C,[26]PSP!$F:$F)</f>
        <v>ESCAVAÇÃO, CARGA, DESCARGA, ESPALHAMENTO E TRANSPORTE DE  MATERIAL  DE  2ª.  CATEGORIA COM  CAMINHÃO.  DISTÂNCIA MÉDIA DE TRANSPORTE  DE 3.001 A 4.000 M</v>
      </c>
      <c r="G575" s="26" t="str">
        <f>_xlfn.XLOOKUP($C575,[26]PSP!$C:$C,[26]PSP!$G:$G)</f>
        <v>M3</v>
      </c>
      <c r="H575" s="53">
        <f>_xlfn.XLOOKUP($C575,[26]PSP!$C:$C,[26]PSP!$H:$H)</f>
        <v>6350.5227092017085</v>
      </c>
      <c r="I575" s="28">
        <f>_xlfn.XLOOKUP($C575,[26]PSP!$C:$C,[26]PSP!$I:$I)</f>
        <v>50359.64</v>
      </c>
      <c r="J575" s="28">
        <f t="shared" si="2109"/>
        <v>59258.188388000002</v>
      </c>
      <c r="K575" s="29"/>
      <c r="L575" s="54">
        <f>_xlfn.XLOOKUP($C575,[26]PSP!$C:$C,[26]PSP!$L:$L)</f>
        <v>0</v>
      </c>
      <c r="M575" s="27">
        <f>_xlfn.XLOOKUP($C575,[26]PSP!$C:$C,[26]PSP!$M:$M)</f>
        <v>7.93</v>
      </c>
      <c r="N575" s="28">
        <f t="shared" si="2110"/>
        <v>0</v>
      </c>
      <c r="O575" s="29"/>
      <c r="P575" s="54">
        <f>_xlfn.XLOOKUP($C575,[26]PSP!$C:$C,[26]PSP!$P:$P)</f>
        <v>0</v>
      </c>
      <c r="Q575" s="27">
        <f>_xlfn.XLOOKUP($C575,[26]PSP!$C:$C,[26]PSP!$Q:$Q)</f>
        <v>7.93</v>
      </c>
      <c r="R575" s="28">
        <f t="shared" si="2111"/>
        <v>0</v>
      </c>
      <c r="S575" s="29"/>
      <c r="T575" s="54">
        <f>_xlfn.XLOOKUP($C575,[26]PSP!$C:$C,[26]PSP!$T:$T)</f>
        <v>0</v>
      </c>
      <c r="U575" s="27">
        <f>_xlfn.XLOOKUP($C575,[26]PSP!$C:$C,[26]PSP!$U:$U)</f>
        <v>7.93</v>
      </c>
      <c r="V575" s="28">
        <f t="shared" si="2112"/>
        <v>0</v>
      </c>
      <c r="W575" s="29"/>
      <c r="X575" s="54">
        <f>_xlfn.XLOOKUP($C575,[26]PSP!$C:$C,[26]PSP!$X:$X)</f>
        <v>0</v>
      </c>
      <c r="Y575" s="27">
        <f>_xlfn.XLOOKUP($C575,[26]PSP!$C:$C,[26]PSP!$Y:$Y)</f>
        <v>7.93</v>
      </c>
      <c r="Z575" s="28">
        <f t="shared" si="2113"/>
        <v>0</v>
      </c>
      <c r="AA575" s="29"/>
      <c r="AB575" s="54">
        <f>_xlfn.XLOOKUP($C575,[26]PSP!$C:$C,[26]PSP!$AB:$AB)</f>
        <v>0</v>
      </c>
      <c r="AC575" s="27">
        <f>_xlfn.XLOOKUP($C575,[26]PSP!$C:$C,[26]PSP!$AC:$AC)</f>
        <v>7.93</v>
      </c>
      <c r="AD575" s="28">
        <f t="shared" si="2114"/>
        <v>0</v>
      </c>
      <c r="AE575" s="29"/>
      <c r="AF575" s="54">
        <f>_xlfn.XLOOKUP($C575,[26]PSP!$C:$C,[26]PSP!$AF:$AF)</f>
        <v>0</v>
      </c>
      <c r="AG575" s="27">
        <f>_xlfn.XLOOKUP($C575,[26]PSP!$C:$C,[26]PSP!$AG:$AG)</f>
        <v>7.93</v>
      </c>
      <c r="AH575" s="28">
        <f t="shared" si="2115"/>
        <v>0</v>
      </c>
      <c r="AI575" s="29"/>
      <c r="AJ575" s="54">
        <f>_xlfn.XLOOKUP($C575,[26]PSP!$C:$C,[26]PSP!$AJ:$AJ)</f>
        <v>0</v>
      </c>
      <c r="AK575" s="27">
        <f>_xlfn.XLOOKUP($C575,[26]PSP!$C:$C,[26]PSP!$AK:$AK)</f>
        <v>7.93</v>
      </c>
      <c r="AL575" s="28">
        <f t="shared" si="2116"/>
        <v>0</v>
      </c>
      <c r="AM575" s="29"/>
      <c r="AN575" s="54">
        <f>_xlfn.XLOOKUP($C575,[26]PSP!$C:$C,[26]PSP!$AN:$AN)</f>
        <v>0</v>
      </c>
      <c r="AO575" s="27">
        <f>_xlfn.XLOOKUP($C575,[26]PSP!$C:$C,[26]PSP!$AO:$AO)</f>
        <v>7.93</v>
      </c>
      <c r="AP575" s="28">
        <f t="shared" si="2117"/>
        <v>0</v>
      </c>
      <c r="AQ575" s="29"/>
      <c r="AR575" s="54">
        <f>_xlfn.XLOOKUP($C575,[26]PSP!$C:$C,[26]PSP!$AR:$AR)</f>
        <v>0</v>
      </c>
      <c r="AS575" s="27">
        <f>_xlfn.XLOOKUP($C575,[26]PSP!$C:$C,[26]PSP!$AS:$AS)</f>
        <v>7.93</v>
      </c>
      <c r="AT575" s="28">
        <f t="shared" si="2118"/>
        <v>0</v>
      </c>
      <c r="AU575" s="29"/>
      <c r="AV575" s="54">
        <f>_xlfn.XLOOKUP($C575,[26]PSP!$C:$C,[26]PSP!$AV:$AV)</f>
        <v>0</v>
      </c>
      <c r="AW575" s="27">
        <f>_xlfn.XLOOKUP($C575,[26]PSP!$C:$C,[26]PSP!$AW:$AW)</f>
        <v>7.93</v>
      </c>
      <c r="AX575" s="28">
        <f t="shared" si="2119"/>
        <v>0</v>
      </c>
      <c r="AY575" s="29"/>
      <c r="AZ575" s="54">
        <f>_xlfn.XLOOKUP($C575,[26]PSP!$C:$C,[26]PSP!$AZ:$AZ)</f>
        <v>0</v>
      </c>
      <c r="BA575" s="27">
        <f>_xlfn.XLOOKUP($C575,[26]PSP!$C:$C,[26]PSP!$BA:$BA)</f>
        <v>7.93</v>
      </c>
      <c r="BB575" s="28">
        <f t="shared" si="2120"/>
        <v>0</v>
      </c>
      <c r="BC575" s="29"/>
      <c r="BD575" s="54">
        <f>_xlfn.XLOOKUP($C575,[26]PSP!$C:$C,[26]PSP!$BD:$BD)</f>
        <v>0</v>
      </c>
      <c r="BE575" s="27">
        <f>_xlfn.XLOOKUP($C575,[26]PSP!$C:$C,[26]PSP!$BE:$BE)</f>
        <v>7.93</v>
      </c>
      <c r="BF575" s="28">
        <f t="shared" si="2121"/>
        <v>0</v>
      </c>
      <c r="BG575" s="29"/>
      <c r="BH575" s="54">
        <f>_xlfn.XLOOKUP($C575,[26]PSP!$C:$C,[26]PSP!$BH:$BH)</f>
        <v>0</v>
      </c>
      <c r="BI575" s="27">
        <f>_xlfn.XLOOKUP($C575,[26]PSP!$C:$C,[26]PSP!$BI:$BI)</f>
        <v>7.93</v>
      </c>
      <c r="BJ575" s="28">
        <f t="shared" si="2122"/>
        <v>0</v>
      </c>
      <c r="BK575" s="29"/>
      <c r="BL575" s="54">
        <f>_xlfn.XLOOKUP($C575,[26]PSP!$C:$C,[26]PSP!$BL:$BL)</f>
        <v>0</v>
      </c>
      <c r="BM575" s="27">
        <f>_xlfn.XLOOKUP($C575,[26]PSP!$C:$C,[26]PSP!$BM:$BM)</f>
        <v>7.93</v>
      </c>
      <c r="BN575" s="28">
        <f t="shared" si="2123"/>
        <v>0</v>
      </c>
      <c r="BO575" s="29"/>
      <c r="BP575" s="54">
        <f>_xlfn.XLOOKUP($C575,[26]PSP!$C:$C,[26]PSP!$BP:$BP)</f>
        <v>6350.5227092017085</v>
      </c>
      <c r="BQ575" s="27">
        <f>_xlfn.XLOOKUP($C575,[26]PSP!$C:$C,[26]PSP!$BQ:$BQ)</f>
        <v>7.93</v>
      </c>
      <c r="BR575" s="28">
        <f t="shared" si="2124"/>
        <v>50359.64</v>
      </c>
      <c r="BS575" s="29"/>
      <c r="BT575" s="54">
        <f>_xlfn.XLOOKUP($C575,[26]PSP!$C:$C,[26]PSP!$BT:$BT)</f>
        <v>0</v>
      </c>
      <c r="BU575" s="27">
        <f>_xlfn.XLOOKUP($C575,[26]PSP!$C:$C,[26]PSP!$BU:$BU)</f>
        <v>7.93</v>
      </c>
      <c r="BV575" s="28">
        <f t="shared" si="2125"/>
        <v>0</v>
      </c>
      <c r="BW575" s="29"/>
      <c r="BX575" s="54">
        <f>_xlfn.XLOOKUP($C575,[26]PSP!$C:$C,[26]PSP!$BX:$BX)</f>
        <v>0</v>
      </c>
      <c r="BY575" s="27">
        <f>_xlfn.XLOOKUP($C575,[26]PSP!$C:$C,[26]PSP!$BY:$BY)</f>
        <v>7.93</v>
      </c>
      <c r="BZ575" s="28">
        <f t="shared" si="2126"/>
        <v>0</v>
      </c>
      <c r="CA575" s="29"/>
      <c r="CB575" s="54">
        <f>_xlfn.XLOOKUP($C575,[26]PSP!$C:$C,[26]PSP!$CB:$CB)</f>
        <v>0</v>
      </c>
      <c r="CC575" s="27">
        <f>_xlfn.XLOOKUP($C575,[26]PSP!$C:$C,[26]PSP!$CC:$CC)</f>
        <v>7.93</v>
      </c>
      <c r="CD575" s="28">
        <f t="shared" si="2127"/>
        <v>0</v>
      </c>
      <c r="CE575" s="29"/>
      <c r="CF575" s="54">
        <f>_xlfn.XLOOKUP($C575,[26]PSP!$C:$C,[26]PSP!$CF:$CF)</f>
        <v>0</v>
      </c>
      <c r="CG575" s="27">
        <f>_xlfn.XLOOKUP($C575,[26]PSP!$C:$C,[26]PSP!$CG:$CG)</f>
        <v>7.93</v>
      </c>
      <c r="CH575" s="28">
        <f t="shared" si="2128"/>
        <v>0</v>
      </c>
      <c r="CI575" s="29"/>
      <c r="CJ575" s="54">
        <f>_xlfn.XLOOKUP($C575,[26]PSP!$C:$C,[26]PSP!$CJ:$CJ)</f>
        <v>0</v>
      </c>
      <c r="CK575" s="27">
        <f>_xlfn.XLOOKUP($C575,[26]PSP!$C:$C,[26]PSP!$CK:$CK)</f>
        <v>7.93</v>
      </c>
      <c r="CL575" s="28">
        <f t="shared" si="2129"/>
        <v>0</v>
      </c>
      <c r="CM575" s="29"/>
      <c r="CN575" s="54">
        <f>_xlfn.XLOOKUP($C575,[26]PSP!$C:$C,[26]PSP!$CN:$CN)</f>
        <v>0</v>
      </c>
      <c r="CO575" s="27">
        <f>_xlfn.XLOOKUP($C575,[26]PSP!$C:$C,[26]PSP!$CO:$CO)</f>
        <v>7.93</v>
      </c>
      <c r="CP575" s="28">
        <f t="shared" si="2130"/>
        <v>0</v>
      </c>
      <c r="CQ575" s="29"/>
      <c r="CR575" s="54">
        <f>_xlfn.XLOOKUP($C575,[26]PSP!$C:$C,[26]PSP!$CR:$CR)</f>
        <v>0</v>
      </c>
      <c r="CS575" s="27">
        <f>_xlfn.XLOOKUP($C575,[26]PSP!$C:$C,[26]PSP!$CS:$CS)</f>
        <v>7.93</v>
      </c>
      <c r="CT575" s="28">
        <f t="shared" si="2131"/>
        <v>0</v>
      </c>
      <c r="CU575" s="29"/>
      <c r="CV575" s="54">
        <f>_xlfn.XLOOKUP($C575,[26]PSP!$C:$C,[26]PSP!$CV:$CV)</f>
        <v>0</v>
      </c>
      <c r="CW575" s="27">
        <f>_xlfn.XLOOKUP($C575,[26]PSP!$C:$C,[26]PSP!$CW:$CW)</f>
        <v>7.93</v>
      </c>
      <c r="CX575" s="28">
        <f t="shared" si="2132"/>
        <v>0</v>
      </c>
      <c r="CY575" s="29"/>
      <c r="CZ575" s="54">
        <f>_xlfn.XLOOKUP($C575,[26]PSP!$C:$C,[26]PSP!$CZ:$CZ)</f>
        <v>0</v>
      </c>
      <c r="DA575" s="27">
        <f>_xlfn.XLOOKUP($C575,[26]PSP!$C:$C,[26]PSP!$DA:$DA)</f>
        <v>7.93</v>
      </c>
      <c r="DB575" s="28">
        <f t="shared" si="2133"/>
        <v>0</v>
      </c>
      <c r="DC575" s="29"/>
      <c r="DD575" s="54">
        <f>_xlfn.XLOOKUP($C575,[26]PSP!$C:$C,[26]PSP!$DD:$DD)</f>
        <v>0</v>
      </c>
      <c r="DE575" s="27">
        <f>_xlfn.XLOOKUP($C575,[26]PSP!$C:$C,[26]PSP!$DE:$DE)</f>
        <v>7.93</v>
      </c>
      <c r="DF575" s="28">
        <f t="shared" si="2134"/>
        <v>0</v>
      </c>
      <c r="DG575" s="29"/>
      <c r="DH575" s="54">
        <f>_xlfn.XLOOKUP($C575,[26]PSP!$C:$C,[26]PSP!$DH:$DH)</f>
        <v>0</v>
      </c>
      <c r="DI575" s="27">
        <f>_xlfn.XLOOKUP($C575,[26]PSP!$C:$C,[26]PSP!$DI:$DI)</f>
        <v>7.93</v>
      </c>
      <c r="DJ575" s="28">
        <f t="shared" si="2135"/>
        <v>0</v>
      </c>
      <c r="DK575" s="29"/>
      <c r="DL575" s="54">
        <f>_xlfn.XLOOKUP($C575,[26]PSP!$C:$C,[26]PSP!$DL:$DL)</f>
        <v>0</v>
      </c>
      <c r="DM575" s="27">
        <f>_xlfn.XLOOKUP($C575,[26]PSP!$C:$C,[26]PSP!$DM:$DM)</f>
        <v>7.93</v>
      </c>
      <c r="DN575" s="28">
        <f t="shared" si="2136"/>
        <v>0</v>
      </c>
      <c r="DO575" s="29"/>
      <c r="DP575" s="54">
        <f>_xlfn.XLOOKUP($C575,[26]PSP!$C:$C,[26]PSP!$DP:$DP)</f>
        <v>0</v>
      </c>
      <c r="DQ575" s="27">
        <f>_xlfn.XLOOKUP($C575,[26]PSP!$C:$C,[26]PSP!$DQ:$DQ)</f>
        <v>7.93</v>
      </c>
      <c r="DR575" s="28">
        <f t="shared" si="2137"/>
        <v>0</v>
      </c>
      <c r="DS575" s="29"/>
      <c r="DT575" s="54">
        <f>_xlfn.XLOOKUP($C575,[26]PSP!$C:$C,[26]PSP!$DT:$DT)</f>
        <v>0</v>
      </c>
      <c r="DU575" s="27">
        <f>_xlfn.XLOOKUP($C575,[26]PSP!$C:$C,[26]PSP!$DU:$DU)</f>
        <v>7.93</v>
      </c>
      <c r="DV575" s="28">
        <f t="shared" si="2138"/>
        <v>0</v>
      </c>
      <c r="DW575" s="29"/>
      <c r="DX575" s="54">
        <f>_xlfn.XLOOKUP($C575,[26]PSP!$C:$C,[26]PSP!$DX:$DX)</f>
        <v>0</v>
      </c>
      <c r="DY575" s="27">
        <f>_xlfn.XLOOKUP($C575,[26]PSP!$C:$C,[26]PSP!$DY:$DY)</f>
        <v>7.93</v>
      </c>
      <c r="DZ575" s="28">
        <f t="shared" si="2139"/>
        <v>0</v>
      </c>
      <c r="EA575" s="29"/>
      <c r="EB575" s="54">
        <f>_xlfn.XLOOKUP($C575,[26]PSP!$C:$C,[26]PSP!$EB:$EB)</f>
        <v>0</v>
      </c>
      <c r="EC575" s="27">
        <f>_xlfn.XLOOKUP($C575,[26]PSP!$C:$C,[26]PSP!$EC:$EC)</f>
        <v>7.93</v>
      </c>
      <c r="ED575" s="28">
        <f t="shared" si="2140"/>
        <v>0</v>
      </c>
      <c r="EE575" s="29"/>
      <c r="EF575" s="54">
        <f>_xlfn.XLOOKUP($C575,[26]PSP!$C:$C,[26]PSP!$EF:$EF)</f>
        <v>0</v>
      </c>
      <c r="EG575" s="27">
        <f>_xlfn.XLOOKUP($C575,[26]PSP!$C:$C,[26]PSP!$EG:$EG)</f>
        <v>7.93</v>
      </c>
      <c r="EH575" s="28">
        <f t="shared" si="2141"/>
        <v>0</v>
      </c>
      <c r="EI575" s="29"/>
      <c r="EJ575" s="54">
        <f>_xlfn.XLOOKUP($C575,[26]PSP!$C:$C,[26]PSP!$EJ:$EJ)</f>
        <v>0</v>
      </c>
      <c r="EK575" s="27">
        <f>_xlfn.XLOOKUP($C575,[26]PSP!$C:$C,[26]PSP!$EK:$EK)</f>
        <v>7.93</v>
      </c>
      <c r="EL575" s="28">
        <f t="shared" si="2142"/>
        <v>0</v>
      </c>
      <c r="EM575" s="29"/>
      <c r="EN575" s="108"/>
      <c r="EO575" s="29">
        <f t="shared" si="1973"/>
        <v>50359.64</v>
      </c>
      <c r="EP575" s="29">
        <f t="shared" si="1937"/>
        <v>50359.64</v>
      </c>
      <c r="EQ575" s="4" t="b">
        <f t="shared" si="1972"/>
        <v>1</v>
      </c>
      <c r="ES575" s="118">
        <f t="shared" si="2008"/>
        <v>1.1767000000000001</v>
      </c>
    </row>
    <row r="576" spans="3:149" ht="21" x14ac:dyDescent="0.25">
      <c r="C576" s="24" t="s">
        <v>495</v>
      </c>
      <c r="D576" s="43" t="str">
        <f>_xlfn.XLOOKUP($C576,[26]PSP!$C:$C,[26]PSP!$D:$D)</f>
        <v>RO-40183</v>
      </c>
      <c r="E576" s="24" t="str">
        <f>_xlfn.XLOOKUP($C576,[26]PSP!$C:$C,[26]PSP!$E:$E)</f>
        <v>DER/MG</v>
      </c>
      <c r="F576" s="25" t="str">
        <f>_xlfn.XLOOKUP($C576,[26]PSP!$C:$C,[26]PSP!$F:$F)</f>
        <v>ESCAVAÇÃO, CARGA, DESCARGA, ESPALHAMENTO E TRANSPORTE DE MATERIAL DE 3ª CATEGORIA. DISTÂNCIA MÉDIA DE TRANSPORTE DE 201 A 400 M</v>
      </c>
      <c r="G576" s="26" t="str">
        <f>_xlfn.XLOOKUP($C576,[26]PSP!$C:$C,[26]PSP!$G:$G)</f>
        <v>M3</v>
      </c>
      <c r="H576" s="53">
        <f>_xlfn.XLOOKUP($C576,[26]PSP!$C:$C,[26]PSP!$H:$H)</f>
        <v>5644.9090748459639</v>
      </c>
      <c r="I576" s="28">
        <f>_xlfn.XLOOKUP($C576,[26]PSP!$C:$C,[26]PSP!$I:$I)</f>
        <v>147106.32999999999</v>
      </c>
      <c r="J576" s="28">
        <f t="shared" si="2109"/>
        <v>173100.018511</v>
      </c>
      <c r="K576" s="29"/>
      <c r="L576" s="54">
        <f>_xlfn.XLOOKUP($C576,[26]PSP!$C:$C,[26]PSP!$L:$L)</f>
        <v>0</v>
      </c>
      <c r="M576" s="27">
        <f>_xlfn.XLOOKUP($C576,[26]PSP!$C:$C,[26]PSP!$M:$M)</f>
        <v>26.06</v>
      </c>
      <c r="N576" s="28">
        <f t="shared" si="2110"/>
        <v>0</v>
      </c>
      <c r="O576" s="29"/>
      <c r="P576" s="54">
        <f>_xlfn.XLOOKUP($C576,[26]PSP!$C:$C,[26]PSP!$P:$P)</f>
        <v>0</v>
      </c>
      <c r="Q576" s="27">
        <f>_xlfn.XLOOKUP($C576,[26]PSP!$C:$C,[26]PSP!$Q:$Q)</f>
        <v>26.06</v>
      </c>
      <c r="R576" s="28">
        <f t="shared" si="2111"/>
        <v>0</v>
      </c>
      <c r="S576" s="29"/>
      <c r="T576" s="54">
        <f>_xlfn.XLOOKUP($C576,[26]PSP!$C:$C,[26]PSP!$T:$T)</f>
        <v>0</v>
      </c>
      <c r="U576" s="27">
        <f>_xlfn.XLOOKUP($C576,[26]PSP!$C:$C,[26]PSP!$U:$U)</f>
        <v>26.06</v>
      </c>
      <c r="V576" s="28">
        <f t="shared" si="2112"/>
        <v>0</v>
      </c>
      <c r="W576" s="29"/>
      <c r="X576" s="54">
        <f>_xlfn.XLOOKUP($C576,[26]PSP!$C:$C,[26]PSP!$X:$X)</f>
        <v>0</v>
      </c>
      <c r="Y576" s="27">
        <f>_xlfn.XLOOKUP($C576,[26]PSP!$C:$C,[26]PSP!$Y:$Y)</f>
        <v>26.06</v>
      </c>
      <c r="Z576" s="28">
        <f t="shared" si="2113"/>
        <v>0</v>
      </c>
      <c r="AA576" s="29"/>
      <c r="AB576" s="54">
        <f>_xlfn.XLOOKUP($C576,[26]PSP!$C:$C,[26]PSP!$AB:$AB)</f>
        <v>0</v>
      </c>
      <c r="AC576" s="27">
        <f>_xlfn.XLOOKUP($C576,[26]PSP!$C:$C,[26]PSP!$AC:$AC)</f>
        <v>26.06</v>
      </c>
      <c r="AD576" s="28">
        <f t="shared" si="2114"/>
        <v>0</v>
      </c>
      <c r="AE576" s="29"/>
      <c r="AF576" s="54">
        <f>_xlfn.XLOOKUP($C576,[26]PSP!$C:$C,[26]PSP!$AF:$AF)</f>
        <v>0</v>
      </c>
      <c r="AG576" s="27">
        <f>_xlfn.XLOOKUP($C576,[26]PSP!$C:$C,[26]PSP!$AG:$AG)</f>
        <v>26.06</v>
      </c>
      <c r="AH576" s="28">
        <f t="shared" si="2115"/>
        <v>0</v>
      </c>
      <c r="AI576" s="29"/>
      <c r="AJ576" s="54">
        <f>_xlfn.XLOOKUP($C576,[26]PSP!$C:$C,[26]PSP!$AJ:$AJ)</f>
        <v>0</v>
      </c>
      <c r="AK576" s="27">
        <f>_xlfn.XLOOKUP($C576,[26]PSP!$C:$C,[26]PSP!$AK:$AK)</f>
        <v>26.06</v>
      </c>
      <c r="AL576" s="28">
        <f t="shared" si="2116"/>
        <v>0</v>
      </c>
      <c r="AM576" s="29"/>
      <c r="AN576" s="54">
        <f>_xlfn.XLOOKUP($C576,[26]PSP!$C:$C,[26]PSP!$AN:$AN)</f>
        <v>0</v>
      </c>
      <c r="AO576" s="27">
        <f>_xlfn.XLOOKUP($C576,[26]PSP!$C:$C,[26]PSP!$AO:$AO)</f>
        <v>26.06</v>
      </c>
      <c r="AP576" s="28">
        <f t="shared" si="2117"/>
        <v>0</v>
      </c>
      <c r="AQ576" s="29"/>
      <c r="AR576" s="54">
        <f>_xlfn.XLOOKUP($C576,[26]PSP!$C:$C,[26]PSP!$AR:$AR)</f>
        <v>0</v>
      </c>
      <c r="AS576" s="27">
        <f>_xlfn.XLOOKUP($C576,[26]PSP!$C:$C,[26]PSP!$AS:$AS)</f>
        <v>26.06</v>
      </c>
      <c r="AT576" s="28">
        <f t="shared" si="2118"/>
        <v>0</v>
      </c>
      <c r="AU576" s="29"/>
      <c r="AV576" s="54">
        <f>_xlfn.XLOOKUP($C576,[26]PSP!$C:$C,[26]PSP!$AV:$AV)</f>
        <v>0</v>
      </c>
      <c r="AW576" s="27">
        <f>_xlfn.XLOOKUP($C576,[26]PSP!$C:$C,[26]PSP!$AW:$AW)</f>
        <v>26.06</v>
      </c>
      <c r="AX576" s="28">
        <f t="shared" si="2119"/>
        <v>0</v>
      </c>
      <c r="AY576" s="29"/>
      <c r="AZ576" s="54">
        <f>_xlfn.XLOOKUP($C576,[26]PSP!$C:$C,[26]PSP!$AZ:$AZ)</f>
        <v>0</v>
      </c>
      <c r="BA576" s="27">
        <f>_xlfn.XLOOKUP($C576,[26]PSP!$C:$C,[26]PSP!$BA:$BA)</f>
        <v>26.06</v>
      </c>
      <c r="BB576" s="28">
        <f t="shared" si="2120"/>
        <v>0</v>
      </c>
      <c r="BC576" s="29"/>
      <c r="BD576" s="54">
        <f>_xlfn.XLOOKUP($C576,[26]PSP!$C:$C,[26]PSP!$BD:$BD)</f>
        <v>0</v>
      </c>
      <c r="BE576" s="27">
        <f>_xlfn.XLOOKUP($C576,[26]PSP!$C:$C,[26]PSP!$BE:$BE)</f>
        <v>26.06</v>
      </c>
      <c r="BF576" s="28">
        <f t="shared" si="2121"/>
        <v>0</v>
      </c>
      <c r="BG576" s="29"/>
      <c r="BH576" s="54">
        <f>_xlfn.XLOOKUP($C576,[26]PSP!$C:$C,[26]PSP!$BH:$BH)</f>
        <v>0</v>
      </c>
      <c r="BI576" s="27">
        <f>_xlfn.XLOOKUP($C576,[26]PSP!$C:$C,[26]PSP!$BI:$BI)</f>
        <v>26.06</v>
      </c>
      <c r="BJ576" s="28">
        <f t="shared" si="2122"/>
        <v>0</v>
      </c>
      <c r="BK576" s="29"/>
      <c r="BL576" s="54">
        <f>_xlfn.XLOOKUP($C576,[26]PSP!$C:$C,[26]PSP!$BL:$BL)</f>
        <v>0</v>
      </c>
      <c r="BM576" s="27">
        <f>_xlfn.XLOOKUP($C576,[26]PSP!$C:$C,[26]PSP!$BM:$BM)</f>
        <v>26.06</v>
      </c>
      <c r="BN576" s="28">
        <f t="shared" si="2123"/>
        <v>0</v>
      </c>
      <c r="BO576" s="29"/>
      <c r="BP576" s="54">
        <f>_xlfn.XLOOKUP($C576,[26]PSP!$C:$C,[26]PSP!$BP:$BP)</f>
        <v>5644.9090748459639</v>
      </c>
      <c r="BQ576" s="27">
        <f>_xlfn.XLOOKUP($C576,[26]PSP!$C:$C,[26]PSP!$BQ:$BQ)</f>
        <v>26.06</v>
      </c>
      <c r="BR576" s="28">
        <f t="shared" si="2124"/>
        <v>147106.32999999999</v>
      </c>
      <c r="BS576" s="29"/>
      <c r="BT576" s="54">
        <f>_xlfn.XLOOKUP($C576,[26]PSP!$C:$C,[26]PSP!$BT:$BT)</f>
        <v>0</v>
      </c>
      <c r="BU576" s="27">
        <f>_xlfn.XLOOKUP($C576,[26]PSP!$C:$C,[26]PSP!$BU:$BU)</f>
        <v>26.06</v>
      </c>
      <c r="BV576" s="28">
        <f t="shared" si="2125"/>
        <v>0</v>
      </c>
      <c r="BW576" s="29"/>
      <c r="BX576" s="54">
        <f>_xlfn.XLOOKUP($C576,[26]PSP!$C:$C,[26]PSP!$BX:$BX)</f>
        <v>0</v>
      </c>
      <c r="BY576" s="27">
        <f>_xlfn.XLOOKUP($C576,[26]PSP!$C:$C,[26]PSP!$BY:$BY)</f>
        <v>26.06</v>
      </c>
      <c r="BZ576" s="28">
        <f t="shared" si="2126"/>
        <v>0</v>
      </c>
      <c r="CA576" s="29"/>
      <c r="CB576" s="54">
        <f>_xlfn.XLOOKUP($C576,[26]PSP!$C:$C,[26]PSP!$CB:$CB)</f>
        <v>0</v>
      </c>
      <c r="CC576" s="27">
        <f>_xlfn.XLOOKUP($C576,[26]PSP!$C:$C,[26]PSP!$CC:$CC)</f>
        <v>26.06</v>
      </c>
      <c r="CD576" s="28">
        <f t="shared" si="2127"/>
        <v>0</v>
      </c>
      <c r="CE576" s="29"/>
      <c r="CF576" s="54">
        <f>_xlfn.XLOOKUP($C576,[26]PSP!$C:$C,[26]PSP!$CF:$CF)</f>
        <v>0</v>
      </c>
      <c r="CG576" s="27">
        <f>_xlfn.XLOOKUP($C576,[26]PSP!$C:$C,[26]PSP!$CG:$CG)</f>
        <v>26.06</v>
      </c>
      <c r="CH576" s="28">
        <f t="shared" si="2128"/>
        <v>0</v>
      </c>
      <c r="CI576" s="29"/>
      <c r="CJ576" s="54">
        <f>_xlfn.XLOOKUP($C576,[26]PSP!$C:$C,[26]PSP!$CJ:$CJ)</f>
        <v>0</v>
      </c>
      <c r="CK576" s="27">
        <f>_xlfn.XLOOKUP($C576,[26]PSP!$C:$C,[26]PSP!$CK:$CK)</f>
        <v>26.06</v>
      </c>
      <c r="CL576" s="28">
        <f t="shared" si="2129"/>
        <v>0</v>
      </c>
      <c r="CM576" s="29"/>
      <c r="CN576" s="54">
        <f>_xlfn.XLOOKUP($C576,[26]PSP!$C:$C,[26]PSP!$CN:$CN)</f>
        <v>0</v>
      </c>
      <c r="CO576" s="27">
        <f>_xlfn.XLOOKUP($C576,[26]PSP!$C:$C,[26]PSP!$CO:$CO)</f>
        <v>26.06</v>
      </c>
      <c r="CP576" s="28">
        <f t="shared" si="2130"/>
        <v>0</v>
      </c>
      <c r="CQ576" s="29"/>
      <c r="CR576" s="54">
        <f>_xlfn.XLOOKUP($C576,[26]PSP!$C:$C,[26]PSP!$CR:$CR)</f>
        <v>0</v>
      </c>
      <c r="CS576" s="27">
        <f>_xlfn.XLOOKUP($C576,[26]PSP!$C:$C,[26]PSP!$CS:$CS)</f>
        <v>26.06</v>
      </c>
      <c r="CT576" s="28">
        <f t="shared" si="2131"/>
        <v>0</v>
      </c>
      <c r="CU576" s="29"/>
      <c r="CV576" s="54">
        <f>_xlfn.XLOOKUP($C576,[26]PSP!$C:$C,[26]PSP!$CV:$CV)</f>
        <v>0</v>
      </c>
      <c r="CW576" s="27">
        <f>_xlfn.XLOOKUP($C576,[26]PSP!$C:$C,[26]PSP!$CW:$CW)</f>
        <v>26.06</v>
      </c>
      <c r="CX576" s="28">
        <f t="shared" si="2132"/>
        <v>0</v>
      </c>
      <c r="CY576" s="29"/>
      <c r="CZ576" s="54">
        <f>_xlfn.XLOOKUP($C576,[26]PSP!$C:$C,[26]PSP!$CZ:$CZ)</f>
        <v>0</v>
      </c>
      <c r="DA576" s="27">
        <f>_xlfn.XLOOKUP($C576,[26]PSP!$C:$C,[26]PSP!$DA:$DA)</f>
        <v>26.06</v>
      </c>
      <c r="DB576" s="28">
        <f t="shared" si="2133"/>
        <v>0</v>
      </c>
      <c r="DC576" s="29"/>
      <c r="DD576" s="54">
        <f>_xlfn.XLOOKUP($C576,[26]PSP!$C:$C,[26]PSP!$DD:$DD)</f>
        <v>0</v>
      </c>
      <c r="DE576" s="27">
        <f>_xlfn.XLOOKUP($C576,[26]PSP!$C:$C,[26]PSP!$DE:$DE)</f>
        <v>26.06</v>
      </c>
      <c r="DF576" s="28">
        <f t="shared" si="2134"/>
        <v>0</v>
      </c>
      <c r="DG576" s="29"/>
      <c r="DH576" s="54">
        <f>_xlfn.XLOOKUP($C576,[26]PSP!$C:$C,[26]PSP!$DH:$DH)</f>
        <v>0</v>
      </c>
      <c r="DI576" s="27">
        <f>_xlfn.XLOOKUP($C576,[26]PSP!$C:$C,[26]PSP!$DI:$DI)</f>
        <v>26.06</v>
      </c>
      <c r="DJ576" s="28">
        <f t="shared" si="2135"/>
        <v>0</v>
      </c>
      <c r="DK576" s="29"/>
      <c r="DL576" s="54">
        <f>_xlfn.XLOOKUP($C576,[26]PSP!$C:$C,[26]PSP!$DL:$DL)</f>
        <v>0</v>
      </c>
      <c r="DM576" s="27">
        <f>_xlfn.XLOOKUP($C576,[26]PSP!$C:$C,[26]PSP!$DM:$DM)</f>
        <v>26.06</v>
      </c>
      <c r="DN576" s="28">
        <f t="shared" si="2136"/>
        <v>0</v>
      </c>
      <c r="DO576" s="29"/>
      <c r="DP576" s="54">
        <f>_xlfn.XLOOKUP($C576,[26]PSP!$C:$C,[26]PSP!$DP:$DP)</f>
        <v>0</v>
      </c>
      <c r="DQ576" s="27">
        <f>_xlfn.XLOOKUP($C576,[26]PSP!$C:$C,[26]PSP!$DQ:$DQ)</f>
        <v>26.06</v>
      </c>
      <c r="DR576" s="28">
        <f t="shared" si="2137"/>
        <v>0</v>
      </c>
      <c r="DS576" s="29"/>
      <c r="DT576" s="54">
        <f>_xlfn.XLOOKUP($C576,[26]PSP!$C:$C,[26]PSP!$DT:$DT)</f>
        <v>0</v>
      </c>
      <c r="DU576" s="27">
        <f>_xlfn.XLOOKUP($C576,[26]PSP!$C:$C,[26]PSP!$DU:$DU)</f>
        <v>26.06</v>
      </c>
      <c r="DV576" s="28">
        <f t="shared" si="2138"/>
        <v>0</v>
      </c>
      <c r="DW576" s="29"/>
      <c r="DX576" s="54">
        <f>_xlfn.XLOOKUP($C576,[26]PSP!$C:$C,[26]PSP!$DX:$DX)</f>
        <v>0</v>
      </c>
      <c r="DY576" s="27">
        <f>_xlfn.XLOOKUP($C576,[26]PSP!$C:$C,[26]PSP!$DY:$DY)</f>
        <v>26.06</v>
      </c>
      <c r="DZ576" s="28">
        <f t="shared" si="2139"/>
        <v>0</v>
      </c>
      <c r="EA576" s="29"/>
      <c r="EB576" s="54">
        <f>_xlfn.XLOOKUP($C576,[26]PSP!$C:$C,[26]PSP!$EB:$EB)</f>
        <v>0</v>
      </c>
      <c r="EC576" s="27">
        <f>_xlfn.XLOOKUP($C576,[26]PSP!$C:$C,[26]PSP!$EC:$EC)</f>
        <v>26.06</v>
      </c>
      <c r="ED576" s="28">
        <f t="shared" si="2140"/>
        <v>0</v>
      </c>
      <c r="EE576" s="29"/>
      <c r="EF576" s="54">
        <f>_xlfn.XLOOKUP($C576,[26]PSP!$C:$C,[26]PSP!$EF:$EF)</f>
        <v>0</v>
      </c>
      <c r="EG576" s="27">
        <f>_xlfn.XLOOKUP($C576,[26]PSP!$C:$C,[26]PSP!$EG:$EG)</f>
        <v>26.06</v>
      </c>
      <c r="EH576" s="28">
        <f t="shared" si="2141"/>
        <v>0</v>
      </c>
      <c r="EI576" s="29"/>
      <c r="EJ576" s="54">
        <f>_xlfn.XLOOKUP($C576,[26]PSP!$C:$C,[26]PSP!$EJ:$EJ)</f>
        <v>0</v>
      </c>
      <c r="EK576" s="27">
        <f>_xlfn.XLOOKUP($C576,[26]PSP!$C:$C,[26]PSP!$EK:$EK)</f>
        <v>26.06</v>
      </c>
      <c r="EL576" s="28">
        <f t="shared" si="2142"/>
        <v>0</v>
      </c>
      <c r="EM576" s="29"/>
      <c r="EN576" s="108"/>
      <c r="EO576" s="29">
        <f t="shared" si="1973"/>
        <v>147106.32999999999</v>
      </c>
      <c r="EP576" s="29">
        <f t="shared" si="1937"/>
        <v>147106.32999999999</v>
      </c>
      <c r="EQ576" s="4" t="b">
        <f t="shared" si="1972"/>
        <v>1</v>
      </c>
      <c r="ES576" s="118">
        <f t="shared" si="2008"/>
        <v>1.1767000000000001</v>
      </c>
    </row>
    <row r="577" spans="3:149" ht="21" x14ac:dyDescent="0.25">
      <c r="C577" s="24" t="s">
        <v>496</v>
      </c>
      <c r="D577" s="43" t="str">
        <f>_xlfn.XLOOKUP($C577,[26]PSP!$C:$C,[26]PSP!$D:$D)</f>
        <v>RO-41834</v>
      </c>
      <c r="E577" s="24" t="str">
        <f>_xlfn.XLOOKUP($C577,[26]PSP!$C:$C,[26]PSP!$E:$E)</f>
        <v>DER/MG</v>
      </c>
      <c r="F577" s="25" t="str">
        <f>_xlfn.XLOOKUP($C577,[26]PSP!$C:$C,[26]PSP!$F:$F)</f>
        <v>ESCAVAÇÃO, CARGA, DESCARGA, ESPALHAMENTO E TRANSPORTE DE MATERIAL DE 3ª CATEGORIA. DISTÂNCIA MÉDIA DE TRANSPORTE DE 1.401 A 1.600 M</v>
      </c>
      <c r="G577" s="26" t="str">
        <f>_xlfn.XLOOKUP($C577,[26]PSP!$C:$C,[26]PSP!$G:$G)</f>
        <v>M3</v>
      </c>
      <c r="H577" s="53">
        <f>_xlfn.XLOOKUP($C577,[26]PSP!$C:$C,[26]PSP!$H:$H)</f>
        <v>4233.6818061344729</v>
      </c>
      <c r="I577" s="28">
        <f>_xlfn.XLOOKUP($C577,[26]PSP!$C:$C,[26]PSP!$I:$I)</f>
        <v>118881.78</v>
      </c>
      <c r="J577" s="28">
        <f t="shared" si="2109"/>
        <v>139888.19052600002</v>
      </c>
      <c r="K577" s="29"/>
      <c r="L577" s="54">
        <f>_xlfn.XLOOKUP($C577,[26]PSP!$C:$C,[26]PSP!$L:$L)</f>
        <v>0</v>
      </c>
      <c r="M577" s="27">
        <f>_xlfn.XLOOKUP($C577,[26]PSP!$C:$C,[26]PSP!$M:$M)</f>
        <v>28.08</v>
      </c>
      <c r="N577" s="28">
        <f t="shared" si="2110"/>
        <v>0</v>
      </c>
      <c r="O577" s="29"/>
      <c r="P577" s="54">
        <f>_xlfn.XLOOKUP($C577,[26]PSP!$C:$C,[26]PSP!$P:$P)</f>
        <v>0</v>
      </c>
      <c r="Q577" s="27">
        <f>_xlfn.XLOOKUP($C577,[26]PSP!$C:$C,[26]PSP!$Q:$Q)</f>
        <v>28.08</v>
      </c>
      <c r="R577" s="28">
        <f t="shared" si="2111"/>
        <v>0</v>
      </c>
      <c r="S577" s="29"/>
      <c r="T577" s="54">
        <f>_xlfn.XLOOKUP($C577,[26]PSP!$C:$C,[26]PSP!$T:$T)</f>
        <v>0</v>
      </c>
      <c r="U577" s="27">
        <f>_xlfn.XLOOKUP($C577,[26]PSP!$C:$C,[26]PSP!$U:$U)</f>
        <v>28.08</v>
      </c>
      <c r="V577" s="28">
        <f t="shared" si="2112"/>
        <v>0</v>
      </c>
      <c r="W577" s="29"/>
      <c r="X577" s="54">
        <f>_xlfn.XLOOKUP($C577,[26]PSP!$C:$C,[26]PSP!$X:$X)</f>
        <v>0</v>
      </c>
      <c r="Y577" s="27">
        <f>_xlfn.XLOOKUP($C577,[26]PSP!$C:$C,[26]PSP!$Y:$Y)</f>
        <v>28.08</v>
      </c>
      <c r="Z577" s="28">
        <f t="shared" si="2113"/>
        <v>0</v>
      </c>
      <c r="AA577" s="29"/>
      <c r="AB577" s="54">
        <f>_xlfn.XLOOKUP($C577,[26]PSP!$C:$C,[26]PSP!$AB:$AB)</f>
        <v>0</v>
      </c>
      <c r="AC577" s="27">
        <f>_xlfn.XLOOKUP($C577,[26]PSP!$C:$C,[26]PSP!$AC:$AC)</f>
        <v>28.08</v>
      </c>
      <c r="AD577" s="28">
        <f t="shared" si="2114"/>
        <v>0</v>
      </c>
      <c r="AE577" s="29"/>
      <c r="AF577" s="54">
        <f>_xlfn.XLOOKUP($C577,[26]PSP!$C:$C,[26]PSP!$AF:$AF)</f>
        <v>0</v>
      </c>
      <c r="AG577" s="27">
        <f>_xlfn.XLOOKUP($C577,[26]PSP!$C:$C,[26]PSP!$AG:$AG)</f>
        <v>28.08</v>
      </c>
      <c r="AH577" s="28">
        <f t="shared" si="2115"/>
        <v>0</v>
      </c>
      <c r="AI577" s="29"/>
      <c r="AJ577" s="54">
        <f>_xlfn.XLOOKUP($C577,[26]PSP!$C:$C,[26]PSP!$AJ:$AJ)</f>
        <v>0</v>
      </c>
      <c r="AK577" s="27">
        <f>_xlfn.XLOOKUP($C577,[26]PSP!$C:$C,[26]PSP!$AK:$AK)</f>
        <v>28.08</v>
      </c>
      <c r="AL577" s="28">
        <f t="shared" si="2116"/>
        <v>0</v>
      </c>
      <c r="AM577" s="29"/>
      <c r="AN577" s="54">
        <f>_xlfn.XLOOKUP($C577,[26]PSP!$C:$C,[26]PSP!$AN:$AN)</f>
        <v>0</v>
      </c>
      <c r="AO577" s="27">
        <f>_xlfn.XLOOKUP($C577,[26]PSP!$C:$C,[26]PSP!$AO:$AO)</f>
        <v>28.08</v>
      </c>
      <c r="AP577" s="28">
        <f t="shared" si="2117"/>
        <v>0</v>
      </c>
      <c r="AQ577" s="29"/>
      <c r="AR577" s="54">
        <f>_xlfn.XLOOKUP($C577,[26]PSP!$C:$C,[26]PSP!$AR:$AR)</f>
        <v>0</v>
      </c>
      <c r="AS577" s="27">
        <f>_xlfn.XLOOKUP($C577,[26]PSP!$C:$C,[26]PSP!$AS:$AS)</f>
        <v>28.08</v>
      </c>
      <c r="AT577" s="28">
        <f t="shared" si="2118"/>
        <v>0</v>
      </c>
      <c r="AU577" s="29"/>
      <c r="AV577" s="54">
        <f>_xlfn.XLOOKUP($C577,[26]PSP!$C:$C,[26]PSP!$AV:$AV)</f>
        <v>0</v>
      </c>
      <c r="AW577" s="27">
        <f>_xlfn.XLOOKUP($C577,[26]PSP!$C:$C,[26]PSP!$AW:$AW)</f>
        <v>28.08</v>
      </c>
      <c r="AX577" s="28">
        <f t="shared" si="2119"/>
        <v>0</v>
      </c>
      <c r="AY577" s="29"/>
      <c r="AZ577" s="54">
        <f>_xlfn.XLOOKUP($C577,[26]PSP!$C:$C,[26]PSP!$AZ:$AZ)</f>
        <v>0</v>
      </c>
      <c r="BA577" s="27">
        <f>_xlfn.XLOOKUP($C577,[26]PSP!$C:$C,[26]PSP!$BA:$BA)</f>
        <v>28.08</v>
      </c>
      <c r="BB577" s="28">
        <f t="shared" si="2120"/>
        <v>0</v>
      </c>
      <c r="BC577" s="29"/>
      <c r="BD577" s="54">
        <f>_xlfn.XLOOKUP($C577,[26]PSP!$C:$C,[26]PSP!$BD:$BD)</f>
        <v>0</v>
      </c>
      <c r="BE577" s="27">
        <f>_xlfn.XLOOKUP($C577,[26]PSP!$C:$C,[26]PSP!$BE:$BE)</f>
        <v>28.08</v>
      </c>
      <c r="BF577" s="28">
        <f t="shared" si="2121"/>
        <v>0</v>
      </c>
      <c r="BG577" s="29"/>
      <c r="BH577" s="54">
        <f>_xlfn.XLOOKUP($C577,[26]PSP!$C:$C,[26]PSP!$BH:$BH)</f>
        <v>0</v>
      </c>
      <c r="BI577" s="27">
        <f>_xlfn.XLOOKUP($C577,[26]PSP!$C:$C,[26]PSP!$BI:$BI)</f>
        <v>28.08</v>
      </c>
      <c r="BJ577" s="28">
        <f t="shared" si="2122"/>
        <v>0</v>
      </c>
      <c r="BK577" s="29"/>
      <c r="BL577" s="54">
        <f>_xlfn.XLOOKUP($C577,[26]PSP!$C:$C,[26]PSP!$BL:$BL)</f>
        <v>0</v>
      </c>
      <c r="BM577" s="27">
        <f>_xlfn.XLOOKUP($C577,[26]PSP!$C:$C,[26]PSP!$BM:$BM)</f>
        <v>28.08</v>
      </c>
      <c r="BN577" s="28">
        <f t="shared" si="2123"/>
        <v>0</v>
      </c>
      <c r="BO577" s="29"/>
      <c r="BP577" s="54">
        <f>_xlfn.XLOOKUP($C577,[26]PSP!$C:$C,[26]PSP!$BP:$BP)</f>
        <v>4233.6818061344729</v>
      </c>
      <c r="BQ577" s="27">
        <f>_xlfn.XLOOKUP($C577,[26]PSP!$C:$C,[26]PSP!$BQ:$BQ)</f>
        <v>28.08</v>
      </c>
      <c r="BR577" s="28">
        <f t="shared" si="2124"/>
        <v>118881.78</v>
      </c>
      <c r="BS577" s="29"/>
      <c r="BT577" s="54">
        <f>_xlfn.XLOOKUP($C577,[26]PSP!$C:$C,[26]PSP!$BT:$BT)</f>
        <v>0</v>
      </c>
      <c r="BU577" s="27">
        <f>_xlfn.XLOOKUP($C577,[26]PSP!$C:$C,[26]PSP!$BU:$BU)</f>
        <v>28.08</v>
      </c>
      <c r="BV577" s="28">
        <f t="shared" si="2125"/>
        <v>0</v>
      </c>
      <c r="BW577" s="29"/>
      <c r="BX577" s="54">
        <f>_xlfn.XLOOKUP($C577,[26]PSP!$C:$C,[26]PSP!$BX:$BX)</f>
        <v>0</v>
      </c>
      <c r="BY577" s="27">
        <f>_xlfn.XLOOKUP($C577,[26]PSP!$C:$C,[26]PSP!$BY:$BY)</f>
        <v>28.08</v>
      </c>
      <c r="BZ577" s="28">
        <f t="shared" si="2126"/>
        <v>0</v>
      </c>
      <c r="CA577" s="29"/>
      <c r="CB577" s="54">
        <f>_xlfn.XLOOKUP($C577,[26]PSP!$C:$C,[26]PSP!$CB:$CB)</f>
        <v>0</v>
      </c>
      <c r="CC577" s="27">
        <f>_xlfn.XLOOKUP($C577,[26]PSP!$C:$C,[26]PSP!$CC:$CC)</f>
        <v>28.08</v>
      </c>
      <c r="CD577" s="28">
        <f t="shared" si="2127"/>
        <v>0</v>
      </c>
      <c r="CE577" s="29"/>
      <c r="CF577" s="54">
        <f>_xlfn.XLOOKUP($C577,[26]PSP!$C:$C,[26]PSP!$CF:$CF)</f>
        <v>0</v>
      </c>
      <c r="CG577" s="27">
        <f>_xlfn.XLOOKUP($C577,[26]PSP!$C:$C,[26]PSP!$CG:$CG)</f>
        <v>28.08</v>
      </c>
      <c r="CH577" s="28">
        <f t="shared" si="2128"/>
        <v>0</v>
      </c>
      <c r="CI577" s="29"/>
      <c r="CJ577" s="54">
        <f>_xlfn.XLOOKUP($C577,[26]PSP!$C:$C,[26]PSP!$CJ:$CJ)</f>
        <v>0</v>
      </c>
      <c r="CK577" s="27">
        <f>_xlfn.XLOOKUP($C577,[26]PSP!$C:$C,[26]PSP!$CK:$CK)</f>
        <v>28.08</v>
      </c>
      <c r="CL577" s="28">
        <f t="shared" si="2129"/>
        <v>0</v>
      </c>
      <c r="CM577" s="29"/>
      <c r="CN577" s="54">
        <f>_xlfn.XLOOKUP($C577,[26]PSP!$C:$C,[26]PSP!$CN:$CN)</f>
        <v>0</v>
      </c>
      <c r="CO577" s="27">
        <f>_xlfn.XLOOKUP($C577,[26]PSP!$C:$C,[26]PSP!$CO:$CO)</f>
        <v>28.08</v>
      </c>
      <c r="CP577" s="28">
        <f t="shared" si="2130"/>
        <v>0</v>
      </c>
      <c r="CQ577" s="29"/>
      <c r="CR577" s="54">
        <f>_xlfn.XLOOKUP($C577,[26]PSP!$C:$C,[26]PSP!$CR:$CR)</f>
        <v>0</v>
      </c>
      <c r="CS577" s="27">
        <f>_xlfn.XLOOKUP($C577,[26]PSP!$C:$C,[26]PSP!$CS:$CS)</f>
        <v>28.08</v>
      </c>
      <c r="CT577" s="28">
        <f t="shared" si="2131"/>
        <v>0</v>
      </c>
      <c r="CU577" s="29"/>
      <c r="CV577" s="54">
        <f>_xlfn.XLOOKUP($C577,[26]PSP!$C:$C,[26]PSP!$CV:$CV)</f>
        <v>0</v>
      </c>
      <c r="CW577" s="27">
        <f>_xlfn.XLOOKUP($C577,[26]PSP!$C:$C,[26]PSP!$CW:$CW)</f>
        <v>28.08</v>
      </c>
      <c r="CX577" s="28">
        <f t="shared" si="2132"/>
        <v>0</v>
      </c>
      <c r="CY577" s="29"/>
      <c r="CZ577" s="54">
        <f>_xlfn.XLOOKUP($C577,[26]PSP!$C:$C,[26]PSP!$CZ:$CZ)</f>
        <v>0</v>
      </c>
      <c r="DA577" s="27">
        <f>_xlfn.XLOOKUP($C577,[26]PSP!$C:$C,[26]PSP!$DA:$DA)</f>
        <v>28.08</v>
      </c>
      <c r="DB577" s="28">
        <f t="shared" si="2133"/>
        <v>0</v>
      </c>
      <c r="DC577" s="29"/>
      <c r="DD577" s="54">
        <f>_xlfn.XLOOKUP($C577,[26]PSP!$C:$C,[26]PSP!$DD:$DD)</f>
        <v>0</v>
      </c>
      <c r="DE577" s="27">
        <f>_xlfn.XLOOKUP($C577,[26]PSP!$C:$C,[26]PSP!$DE:$DE)</f>
        <v>28.08</v>
      </c>
      <c r="DF577" s="28">
        <f t="shared" si="2134"/>
        <v>0</v>
      </c>
      <c r="DG577" s="29"/>
      <c r="DH577" s="54">
        <f>_xlfn.XLOOKUP($C577,[26]PSP!$C:$C,[26]PSP!$DH:$DH)</f>
        <v>0</v>
      </c>
      <c r="DI577" s="27">
        <f>_xlfn.XLOOKUP($C577,[26]PSP!$C:$C,[26]PSP!$DI:$DI)</f>
        <v>28.08</v>
      </c>
      <c r="DJ577" s="28">
        <f t="shared" si="2135"/>
        <v>0</v>
      </c>
      <c r="DK577" s="29"/>
      <c r="DL577" s="54">
        <f>_xlfn.XLOOKUP($C577,[26]PSP!$C:$C,[26]PSP!$DL:$DL)</f>
        <v>0</v>
      </c>
      <c r="DM577" s="27">
        <f>_xlfn.XLOOKUP($C577,[26]PSP!$C:$C,[26]PSP!$DM:$DM)</f>
        <v>28.08</v>
      </c>
      <c r="DN577" s="28">
        <f t="shared" si="2136"/>
        <v>0</v>
      </c>
      <c r="DO577" s="29"/>
      <c r="DP577" s="54">
        <f>_xlfn.XLOOKUP($C577,[26]PSP!$C:$C,[26]PSP!$DP:$DP)</f>
        <v>0</v>
      </c>
      <c r="DQ577" s="27">
        <f>_xlfn.XLOOKUP($C577,[26]PSP!$C:$C,[26]PSP!$DQ:$DQ)</f>
        <v>28.08</v>
      </c>
      <c r="DR577" s="28">
        <f t="shared" si="2137"/>
        <v>0</v>
      </c>
      <c r="DS577" s="29"/>
      <c r="DT577" s="54">
        <f>_xlfn.XLOOKUP($C577,[26]PSP!$C:$C,[26]PSP!$DT:$DT)</f>
        <v>0</v>
      </c>
      <c r="DU577" s="27">
        <f>_xlfn.XLOOKUP($C577,[26]PSP!$C:$C,[26]PSP!$DU:$DU)</f>
        <v>28.08</v>
      </c>
      <c r="DV577" s="28">
        <f t="shared" si="2138"/>
        <v>0</v>
      </c>
      <c r="DW577" s="29"/>
      <c r="DX577" s="54">
        <f>_xlfn.XLOOKUP($C577,[26]PSP!$C:$C,[26]PSP!$DX:$DX)</f>
        <v>0</v>
      </c>
      <c r="DY577" s="27">
        <f>_xlfn.XLOOKUP($C577,[26]PSP!$C:$C,[26]PSP!$DY:$DY)</f>
        <v>28.08</v>
      </c>
      <c r="DZ577" s="28">
        <f t="shared" si="2139"/>
        <v>0</v>
      </c>
      <c r="EA577" s="29"/>
      <c r="EB577" s="54">
        <f>_xlfn.XLOOKUP($C577,[26]PSP!$C:$C,[26]PSP!$EB:$EB)</f>
        <v>0</v>
      </c>
      <c r="EC577" s="27">
        <f>_xlfn.XLOOKUP($C577,[26]PSP!$C:$C,[26]PSP!$EC:$EC)</f>
        <v>28.08</v>
      </c>
      <c r="ED577" s="28">
        <f t="shared" si="2140"/>
        <v>0</v>
      </c>
      <c r="EE577" s="29"/>
      <c r="EF577" s="54">
        <f>_xlfn.XLOOKUP($C577,[26]PSP!$C:$C,[26]PSP!$EF:$EF)</f>
        <v>0</v>
      </c>
      <c r="EG577" s="27">
        <f>_xlfn.XLOOKUP($C577,[26]PSP!$C:$C,[26]PSP!$EG:$EG)</f>
        <v>28.08</v>
      </c>
      <c r="EH577" s="28">
        <f t="shared" si="2141"/>
        <v>0</v>
      </c>
      <c r="EI577" s="29"/>
      <c r="EJ577" s="54">
        <f>_xlfn.XLOOKUP($C577,[26]PSP!$C:$C,[26]PSP!$EJ:$EJ)</f>
        <v>0</v>
      </c>
      <c r="EK577" s="27">
        <f>_xlfn.XLOOKUP($C577,[26]PSP!$C:$C,[26]PSP!$EK:$EK)</f>
        <v>28.08</v>
      </c>
      <c r="EL577" s="28">
        <f t="shared" si="2142"/>
        <v>0</v>
      </c>
      <c r="EM577" s="29"/>
      <c r="EN577" s="108"/>
      <c r="EO577" s="29">
        <f t="shared" si="1973"/>
        <v>118881.78</v>
      </c>
      <c r="EP577" s="29">
        <f t="shared" si="1937"/>
        <v>118881.78</v>
      </c>
      <c r="EQ577" s="4" t="b">
        <f t="shared" si="1972"/>
        <v>1</v>
      </c>
      <c r="ES577" s="118">
        <f t="shared" si="2008"/>
        <v>1.1767000000000001</v>
      </c>
    </row>
    <row r="578" spans="3:149" ht="21" x14ac:dyDescent="0.25">
      <c r="C578" s="24" t="s">
        <v>497</v>
      </c>
      <c r="D578" s="43" t="str">
        <f>_xlfn.XLOOKUP($C578,[26]PSP!$C:$C,[26]PSP!$D:$D)</f>
        <v>RO-42330</v>
      </c>
      <c r="E578" s="24" t="str">
        <f>_xlfn.XLOOKUP($C578,[26]PSP!$C:$C,[26]PSP!$E:$E)</f>
        <v>DER/MG</v>
      </c>
      <c r="F578" s="25" t="str">
        <f>_xlfn.XLOOKUP($C578,[26]PSP!$C:$C,[26]PSP!$F:$F)</f>
        <v>ESCAVAÇÃO, CARGA, DESCARGA, ESPALHAMENTO E TRANSPORTE DE MATERIAL DE 3ª. CATEGORIA. DISTÂNCIA MÉDIA DE TRANSPORTE DE 3.001 A 4.000 M</v>
      </c>
      <c r="G578" s="26" t="str">
        <f>_xlfn.XLOOKUP($C578,[26]PSP!$C:$C,[26]PSP!$G:$G)</f>
        <v>M3</v>
      </c>
      <c r="H578" s="53">
        <f>_xlfn.XLOOKUP($C578,[26]PSP!$C:$C,[26]PSP!$H:$H)</f>
        <v>4233.6818061344729</v>
      </c>
      <c r="I578" s="28">
        <f>_xlfn.XLOOKUP($C578,[26]PSP!$C:$C,[26]PSP!$I:$I)</f>
        <v>127645.5</v>
      </c>
      <c r="J578" s="28">
        <f t="shared" si="2109"/>
        <v>150200.45985000001</v>
      </c>
      <c r="K578" s="29"/>
      <c r="L578" s="54">
        <f>_xlfn.XLOOKUP($C578,[26]PSP!$C:$C,[26]PSP!$L:$L)</f>
        <v>0</v>
      </c>
      <c r="M578" s="27">
        <f>_xlfn.XLOOKUP($C578,[26]PSP!$C:$C,[26]PSP!$M:$M)</f>
        <v>30.15</v>
      </c>
      <c r="N578" s="28">
        <f t="shared" si="2110"/>
        <v>0</v>
      </c>
      <c r="O578" s="29"/>
      <c r="P578" s="54">
        <f>_xlfn.XLOOKUP($C578,[26]PSP!$C:$C,[26]PSP!$P:$P)</f>
        <v>0</v>
      </c>
      <c r="Q578" s="27">
        <f>_xlfn.XLOOKUP($C578,[26]PSP!$C:$C,[26]PSP!$Q:$Q)</f>
        <v>30.15</v>
      </c>
      <c r="R578" s="28">
        <f t="shared" si="2111"/>
        <v>0</v>
      </c>
      <c r="S578" s="29"/>
      <c r="T578" s="54">
        <f>_xlfn.XLOOKUP($C578,[26]PSP!$C:$C,[26]PSP!$T:$T)</f>
        <v>0</v>
      </c>
      <c r="U578" s="27">
        <f>_xlfn.XLOOKUP($C578,[26]PSP!$C:$C,[26]PSP!$U:$U)</f>
        <v>30.15</v>
      </c>
      <c r="V578" s="28">
        <f t="shared" si="2112"/>
        <v>0</v>
      </c>
      <c r="W578" s="29"/>
      <c r="X578" s="54">
        <f>_xlfn.XLOOKUP($C578,[26]PSP!$C:$C,[26]PSP!$X:$X)</f>
        <v>0</v>
      </c>
      <c r="Y578" s="27">
        <f>_xlfn.XLOOKUP($C578,[26]PSP!$C:$C,[26]PSP!$Y:$Y)</f>
        <v>30.15</v>
      </c>
      <c r="Z578" s="28">
        <f t="shared" si="2113"/>
        <v>0</v>
      </c>
      <c r="AA578" s="29"/>
      <c r="AB578" s="54">
        <f>_xlfn.XLOOKUP($C578,[26]PSP!$C:$C,[26]PSP!$AB:$AB)</f>
        <v>0</v>
      </c>
      <c r="AC578" s="27">
        <f>_xlfn.XLOOKUP($C578,[26]PSP!$C:$C,[26]PSP!$AC:$AC)</f>
        <v>30.15</v>
      </c>
      <c r="AD578" s="28">
        <f t="shared" si="2114"/>
        <v>0</v>
      </c>
      <c r="AE578" s="29"/>
      <c r="AF578" s="54">
        <f>_xlfn.XLOOKUP($C578,[26]PSP!$C:$C,[26]PSP!$AF:$AF)</f>
        <v>0</v>
      </c>
      <c r="AG578" s="27">
        <f>_xlfn.XLOOKUP($C578,[26]PSP!$C:$C,[26]PSP!$AG:$AG)</f>
        <v>30.15</v>
      </c>
      <c r="AH578" s="28">
        <f t="shared" si="2115"/>
        <v>0</v>
      </c>
      <c r="AI578" s="29"/>
      <c r="AJ578" s="54">
        <f>_xlfn.XLOOKUP($C578,[26]PSP!$C:$C,[26]PSP!$AJ:$AJ)</f>
        <v>0</v>
      </c>
      <c r="AK578" s="27">
        <f>_xlfn.XLOOKUP($C578,[26]PSP!$C:$C,[26]PSP!$AK:$AK)</f>
        <v>30.15</v>
      </c>
      <c r="AL578" s="28">
        <f t="shared" si="2116"/>
        <v>0</v>
      </c>
      <c r="AM578" s="29"/>
      <c r="AN578" s="54">
        <f>_xlfn.XLOOKUP($C578,[26]PSP!$C:$C,[26]PSP!$AN:$AN)</f>
        <v>0</v>
      </c>
      <c r="AO578" s="27">
        <f>_xlfn.XLOOKUP($C578,[26]PSP!$C:$C,[26]PSP!$AO:$AO)</f>
        <v>30.15</v>
      </c>
      <c r="AP578" s="28">
        <f t="shared" si="2117"/>
        <v>0</v>
      </c>
      <c r="AQ578" s="29"/>
      <c r="AR578" s="54">
        <f>_xlfn.XLOOKUP($C578,[26]PSP!$C:$C,[26]PSP!$AR:$AR)</f>
        <v>0</v>
      </c>
      <c r="AS578" s="27">
        <f>_xlfn.XLOOKUP($C578,[26]PSP!$C:$C,[26]PSP!$AS:$AS)</f>
        <v>30.15</v>
      </c>
      <c r="AT578" s="28">
        <f t="shared" si="2118"/>
        <v>0</v>
      </c>
      <c r="AU578" s="29"/>
      <c r="AV578" s="54">
        <f>_xlfn.XLOOKUP($C578,[26]PSP!$C:$C,[26]PSP!$AV:$AV)</f>
        <v>0</v>
      </c>
      <c r="AW578" s="27">
        <f>_xlfn.XLOOKUP($C578,[26]PSP!$C:$C,[26]PSP!$AW:$AW)</f>
        <v>30.15</v>
      </c>
      <c r="AX578" s="28">
        <f t="shared" si="2119"/>
        <v>0</v>
      </c>
      <c r="AY578" s="29"/>
      <c r="AZ578" s="54">
        <f>_xlfn.XLOOKUP($C578,[26]PSP!$C:$C,[26]PSP!$AZ:$AZ)</f>
        <v>0</v>
      </c>
      <c r="BA578" s="27">
        <f>_xlfn.XLOOKUP($C578,[26]PSP!$C:$C,[26]PSP!$BA:$BA)</f>
        <v>30.15</v>
      </c>
      <c r="BB578" s="28">
        <f t="shared" si="2120"/>
        <v>0</v>
      </c>
      <c r="BC578" s="29"/>
      <c r="BD578" s="54">
        <f>_xlfn.XLOOKUP($C578,[26]PSP!$C:$C,[26]PSP!$BD:$BD)</f>
        <v>0</v>
      </c>
      <c r="BE578" s="27">
        <f>_xlfn.XLOOKUP($C578,[26]PSP!$C:$C,[26]PSP!$BE:$BE)</f>
        <v>30.15</v>
      </c>
      <c r="BF578" s="28">
        <f t="shared" si="2121"/>
        <v>0</v>
      </c>
      <c r="BG578" s="29"/>
      <c r="BH578" s="54">
        <f>_xlfn.XLOOKUP($C578,[26]PSP!$C:$C,[26]PSP!$BH:$BH)</f>
        <v>0</v>
      </c>
      <c r="BI578" s="27">
        <f>_xlfn.XLOOKUP($C578,[26]PSP!$C:$C,[26]PSP!$BI:$BI)</f>
        <v>30.15</v>
      </c>
      <c r="BJ578" s="28">
        <f t="shared" si="2122"/>
        <v>0</v>
      </c>
      <c r="BK578" s="29"/>
      <c r="BL578" s="54">
        <f>_xlfn.XLOOKUP($C578,[26]PSP!$C:$C,[26]PSP!$BL:$BL)</f>
        <v>0</v>
      </c>
      <c r="BM578" s="27">
        <f>_xlfn.XLOOKUP($C578,[26]PSP!$C:$C,[26]PSP!$BM:$BM)</f>
        <v>30.15</v>
      </c>
      <c r="BN578" s="28">
        <f t="shared" si="2123"/>
        <v>0</v>
      </c>
      <c r="BO578" s="29"/>
      <c r="BP578" s="54">
        <f>_xlfn.XLOOKUP($C578,[26]PSP!$C:$C,[26]PSP!$BP:$BP)</f>
        <v>4233.6818061344729</v>
      </c>
      <c r="BQ578" s="27">
        <f>_xlfn.XLOOKUP($C578,[26]PSP!$C:$C,[26]PSP!$BQ:$BQ)</f>
        <v>30.15</v>
      </c>
      <c r="BR578" s="28">
        <f t="shared" si="2124"/>
        <v>127645.5</v>
      </c>
      <c r="BS578" s="29"/>
      <c r="BT578" s="54">
        <f>_xlfn.XLOOKUP($C578,[26]PSP!$C:$C,[26]PSP!$BT:$BT)</f>
        <v>0</v>
      </c>
      <c r="BU578" s="27">
        <f>_xlfn.XLOOKUP($C578,[26]PSP!$C:$C,[26]PSP!$BU:$BU)</f>
        <v>30.15</v>
      </c>
      <c r="BV578" s="28">
        <f t="shared" si="2125"/>
        <v>0</v>
      </c>
      <c r="BW578" s="29"/>
      <c r="BX578" s="54">
        <f>_xlfn.XLOOKUP($C578,[26]PSP!$C:$C,[26]PSP!$BX:$BX)</f>
        <v>0</v>
      </c>
      <c r="BY578" s="27">
        <f>_xlfn.XLOOKUP($C578,[26]PSP!$C:$C,[26]PSP!$BY:$BY)</f>
        <v>30.15</v>
      </c>
      <c r="BZ578" s="28">
        <f t="shared" si="2126"/>
        <v>0</v>
      </c>
      <c r="CA578" s="29"/>
      <c r="CB578" s="54">
        <f>_xlfn.XLOOKUP($C578,[26]PSP!$C:$C,[26]PSP!$CB:$CB)</f>
        <v>0</v>
      </c>
      <c r="CC578" s="27">
        <f>_xlfn.XLOOKUP($C578,[26]PSP!$C:$C,[26]PSP!$CC:$CC)</f>
        <v>30.15</v>
      </c>
      <c r="CD578" s="28">
        <f t="shared" si="2127"/>
        <v>0</v>
      </c>
      <c r="CE578" s="29"/>
      <c r="CF578" s="54">
        <f>_xlfn.XLOOKUP($C578,[26]PSP!$C:$C,[26]PSP!$CF:$CF)</f>
        <v>0</v>
      </c>
      <c r="CG578" s="27">
        <f>_xlfn.XLOOKUP($C578,[26]PSP!$C:$C,[26]PSP!$CG:$CG)</f>
        <v>30.15</v>
      </c>
      <c r="CH578" s="28">
        <f t="shared" si="2128"/>
        <v>0</v>
      </c>
      <c r="CI578" s="29"/>
      <c r="CJ578" s="54">
        <f>_xlfn.XLOOKUP($C578,[26]PSP!$C:$C,[26]PSP!$CJ:$CJ)</f>
        <v>0</v>
      </c>
      <c r="CK578" s="27">
        <f>_xlfn.XLOOKUP($C578,[26]PSP!$C:$C,[26]PSP!$CK:$CK)</f>
        <v>30.15</v>
      </c>
      <c r="CL578" s="28">
        <f t="shared" si="2129"/>
        <v>0</v>
      </c>
      <c r="CM578" s="29"/>
      <c r="CN578" s="54">
        <f>_xlfn.XLOOKUP($C578,[26]PSP!$C:$C,[26]PSP!$CN:$CN)</f>
        <v>0</v>
      </c>
      <c r="CO578" s="27">
        <f>_xlfn.XLOOKUP($C578,[26]PSP!$C:$C,[26]PSP!$CO:$CO)</f>
        <v>30.15</v>
      </c>
      <c r="CP578" s="28">
        <f t="shared" si="2130"/>
        <v>0</v>
      </c>
      <c r="CQ578" s="29"/>
      <c r="CR578" s="54">
        <f>_xlfn.XLOOKUP($C578,[26]PSP!$C:$C,[26]PSP!$CR:$CR)</f>
        <v>0</v>
      </c>
      <c r="CS578" s="27">
        <f>_xlfn.XLOOKUP($C578,[26]PSP!$C:$C,[26]PSP!$CS:$CS)</f>
        <v>30.15</v>
      </c>
      <c r="CT578" s="28">
        <f t="shared" si="2131"/>
        <v>0</v>
      </c>
      <c r="CU578" s="29"/>
      <c r="CV578" s="54">
        <f>_xlfn.XLOOKUP($C578,[26]PSP!$C:$C,[26]PSP!$CV:$CV)</f>
        <v>0</v>
      </c>
      <c r="CW578" s="27">
        <f>_xlfn.XLOOKUP($C578,[26]PSP!$C:$C,[26]PSP!$CW:$CW)</f>
        <v>30.15</v>
      </c>
      <c r="CX578" s="28">
        <f t="shared" si="2132"/>
        <v>0</v>
      </c>
      <c r="CY578" s="29"/>
      <c r="CZ578" s="54">
        <f>_xlfn.XLOOKUP($C578,[26]PSP!$C:$C,[26]PSP!$CZ:$CZ)</f>
        <v>0</v>
      </c>
      <c r="DA578" s="27">
        <f>_xlfn.XLOOKUP($C578,[26]PSP!$C:$C,[26]PSP!$DA:$DA)</f>
        <v>30.15</v>
      </c>
      <c r="DB578" s="28">
        <f t="shared" si="2133"/>
        <v>0</v>
      </c>
      <c r="DC578" s="29"/>
      <c r="DD578" s="54">
        <f>_xlfn.XLOOKUP($C578,[26]PSP!$C:$C,[26]PSP!$DD:$DD)</f>
        <v>0</v>
      </c>
      <c r="DE578" s="27">
        <f>_xlfn.XLOOKUP($C578,[26]PSP!$C:$C,[26]PSP!$DE:$DE)</f>
        <v>30.15</v>
      </c>
      <c r="DF578" s="28">
        <f t="shared" si="2134"/>
        <v>0</v>
      </c>
      <c r="DG578" s="29"/>
      <c r="DH578" s="54">
        <f>_xlfn.XLOOKUP($C578,[26]PSP!$C:$C,[26]PSP!$DH:$DH)</f>
        <v>0</v>
      </c>
      <c r="DI578" s="27">
        <f>_xlfn.XLOOKUP($C578,[26]PSP!$C:$C,[26]PSP!$DI:$DI)</f>
        <v>30.15</v>
      </c>
      <c r="DJ578" s="28">
        <f t="shared" si="2135"/>
        <v>0</v>
      </c>
      <c r="DK578" s="29"/>
      <c r="DL578" s="54">
        <f>_xlfn.XLOOKUP($C578,[26]PSP!$C:$C,[26]PSP!$DL:$DL)</f>
        <v>0</v>
      </c>
      <c r="DM578" s="27">
        <f>_xlfn.XLOOKUP($C578,[26]PSP!$C:$C,[26]PSP!$DM:$DM)</f>
        <v>30.15</v>
      </c>
      <c r="DN578" s="28">
        <f t="shared" si="2136"/>
        <v>0</v>
      </c>
      <c r="DO578" s="29"/>
      <c r="DP578" s="54">
        <f>_xlfn.XLOOKUP($C578,[26]PSP!$C:$C,[26]PSP!$DP:$DP)</f>
        <v>0</v>
      </c>
      <c r="DQ578" s="27">
        <f>_xlfn.XLOOKUP($C578,[26]PSP!$C:$C,[26]PSP!$DQ:$DQ)</f>
        <v>30.15</v>
      </c>
      <c r="DR578" s="28">
        <f t="shared" si="2137"/>
        <v>0</v>
      </c>
      <c r="DS578" s="29"/>
      <c r="DT578" s="54">
        <f>_xlfn.XLOOKUP($C578,[26]PSP!$C:$C,[26]PSP!$DT:$DT)</f>
        <v>0</v>
      </c>
      <c r="DU578" s="27">
        <f>_xlfn.XLOOKUP($C578,[26]PSP!$C:$C,[26]PSP!$DU:$DU)</f>
        <v>30.15</v>
      </c>
      <c r="DV578" s="28">
        <f t="shared" si="2138"/>
        <v>0</v>
      </c>
      <c r="DW578" s="29"/>
      <c r="DX578" s="54">
        <f>_xlfn.XLOOKUP($C578,[26]PSP!$C:$C,[26]PSP!$DX:$DX)</f>
        <v>0</v>
      </c>
      <c r="DY578" s="27">
        <f>_xlfn.XLOOKUP($C578,[26]PSP!$C:$C,[26]PSP!$DY:$DY)</f>
        <v>30.15</v>
      </c>
      <c r="DZ578" s="28">
        <f t="shared" si="2139"/>
        <v>0</v>
      </c>
      <c r="EA578" s="29"/>
      <c r="EB578" s="54">
        <f>_xlfn.XLOOKUP($C578,[26]PSP!$C:$C,[26]PSP!$EB:$EB)</f>
        <v>0</v>
      </c>
      <c r="EC578" s="27">
        <f>_xlfn.XLOOKUP($C578,[26]PSP!$C:$C,[26]PSP!$EC:$EC)</f>
        <v>30.15</v>
      </c>
      <c r="ED578" s="28">
        <f t="shared" si="2140"/>
        <v>0</v>
      </c>
      <c r="EE578" s="29"/>
      <c r="EF578" s="54">
        <f>_xlfn.XLOOKUP($C578,[26]PSP!$C:$C,[26]PSP!$EF:$EF)</f>
        <v>0</v>
      </c>
      <c r="EG578" s="27">
        <f>_xlfn.XLOOKUP($C578,[26]PSP!$C:$C,[26]PSP!$EG:$EG)</f>
        <v>30.15</v>
      </c>
      <c r="EH578" s="28">
        <f t="shared" si="2141"/>
        <v>0</v>
      </c>
      <c r="EI578" s="29"/>
      <c r="EJ578" s="54">
        <f>_xlfn.XLOOKUP($C578,[26]PSP!$C:$C,[26]PSP!$EJ:$EJ)</f>
        <v>0</v>
      </c>
      <c r="EK578" s="27">
        <f>_xlfn.XLOOKUP($C578,[26]PSP!$C:$C,[26]PSP!$EK:$EK)</f>
        <v>30.15</v>
      </c>
      <c r="EL578" s="28">
        <f t="shared" si="2142"/>
        <v>0</v>
      </c>
      <c r="EM578" s="29"/>
      <c r="EN578" s="108"/>
      <c r="EO578" s="29">
        <f t="shared" si="1973"/>
        <v>127645.5</v>
      </c>
      <c r="EP578" s="29">
        <f t="shared" si="1937"/>
        <v>127645.5</v>
      </c>
      <c r="EQ578" s="4" t="b">
        <f t="shared" si="1972"/>
        <v>1</v>
      </c>
      <c r="ES578" s="118">
        <f t="shared" si="2008"/>
        <v>1.1767000000000001</v>
      </c>
    </row>
    <row r="579" spans="3:149" ht="21" x14ac:dyDescent="0.25">
      <c r="C579" s="24" t="s">
        <v>498</v>
      </c>
      <c r="D579" s="43" t="str">
        <f>_xlfn.XLOOKUP($C579,[26]PSP!$C:$C,[26]PSP!$D:$D)</f>
        <v>RO-40149</v>
      </c>
      <c r="E579" s="24" t="str">
        <f>_xlfn.XLOOKUP($C579,[26]PSP!$C:$C,[26]PSP!$E:$E)</f>
        <v>DER/MG</v>
      </c>
      <c r="F579" s="25" t="str">
        <f>_xlfn.XLOOKUP($C579,[26]PSP!$C:$C,[26]PSP!$F:$F)</f>
        <v>ESCAVAÇÃO, CARGA, DESCARGA, ESPALHAMENTO E TRANSPORTE DE  MATERIAL  DE  1ª  CATEGORIA,  COM  CAMINHÃO.  DISTÂNCIA MÉDIA DE TRANSPORTE  DE 201 A 400 M</v>
      </c>
      <c r="G579" s="26" t="str">
        <f>_xlfn.XLOOKUP($C579,[26]PSP!$C:$C,[26]PSP!$G:$G)</f>
        <v>M3</v>
      </c>
      <c r="H579" s="53">
        <f>_xlfn.XLOOKUP($C579,[26]PSP!$C:$C,[26]PSP!$H:$H)</f>
        <v>18900</v>
      </c>
      <c r="I579" s="28">
        <f>_xlfn.XLOOKUP($C579,[26]PSP!$C:$C,[26]PSP!$I:$I)</f>
        <v>70497</v>
      </c>
      <c r="J579" s="28">
        <f t="shared" si="2109"/>
        <v>82953.819900000002</v>
      </c>
      <c r="K579" s="29"/>
      <c r="L579" s="54">
        <f>_xlfn.XLOOKUP($C579,[26]PSP!$C:$C,[26]PSP!$L:$L)</f>
        <v>0</v>
      </c>
      <c r="M579" s="27">
        <f>_xlfn.XLOOKUP($C579,[26]PSP!$C:$C,[26]PSP!$M:$M)</f>
        <v>3.73</v>
      </c>
      <c r="N579" s="28">
        <f t="shared" si="2110"/>
        <v>0</v>
      </c>
      <c r="O579" s="29"/>
      <c r="P579" s="54">
        <f>_xlfn.XLOOKUP($C579,[26]PSP!$C:$C,[26]PSP!$P:$P)</f>
        <v>0</v>
      </c>
      <c r="Q579" s="27">
        <f>_xlfn.XLOOKUP($C579,[26]PSP!$C:$C,[26]PSP!$Q:$Q)</f>
        <v>3.73</v>
      </c>
      <c r="R579" s="28">
        <f t="shared" si="2111"/>
        <v>0</v>
      </c>
      <c r="S579" s="29"/>
      <c r="T579" s="54">
        <f>_xlfn.XLOOKUP($C579,[26]PSP!$C:$C,[26]PSP!$T:$T)</f>
        <v>7000</v>
      </c>
      <c r="U579" s="27">
        <f>_xlfn.XLOOKUP($C579,[26]PSP!$C:$C,[26]PSP!$U:$U)</f>
        <v>3.73</v>
      </c>
      <c r="V579" s="28">
        <f t="shared" si="2112"/>
        <v>26110</v>
      </c>
      <c r="W579" s="29"/>
      <c r="X579" s="54">
        <f>_xlfn.XLOOKUP($C579,[26]PSP!$C:$C,[26]PSP!$X:$X)</f>
        <v>0</v>
      </c>
      <c r="Y579" s="27">
        <f>_xlfn.XLOOKUP($C579,[26]PSP!$C:$C,[26]PSP!$Y:$Y)</f>
        <v>3.73</v>
      </c>
      <c r="Z579" s="28">
        <f t="shared" si="2113"/>
        <v>0</v>
      </c>
      <c r="AA579" s="29"/>
      <c r="AB579" s="54">
        <f>_xlfn.XLOOKUP($C579,[26]PSP!$C:$C,[26]PSP!$AB:$AB)</f>
        <v>0</v>
      </c>
      <c r="AC579" s="27">
        <f>_xlfn.XLOOKUP($C579,[26]PSP!$C:$C,[26]PSP!$AC:$AC)</f>
        <v>3.73</v>
      </c>
      <c r="AD579" s="28">
        <f t="shared" si="2114"/>
        <v>0</v>
      </c>
      <c r="AE579" s="29"/>
      <c r="AF579" s="54">
        <f>_xlfn.XLOOKUP($C579,[26]PSP!$C:$C,[26]PSP!$AF:$AF)</f>
        <v>0</v>
      </c>
      <c r="AG579" s="27">
        <f>_xlfn.XLOOKUP($C579,[26]PSP!$C:$C,[26]PSP!$AG:$AG)</f>
        <v>3.73</v>
      </c>
      <c r="AH579" s="28">
        <f t="shared" si="2115"/>
        <v>0</v>
      </c>
      <c r="AI579" s="29"/>
      <c r="AJ579" s="54">
        <f>_xlfn.XLOOKUP($C579,[26]PSP!$C:$C,[26]PSP!$AJ:$AJ)</f>
        <v>0</v>
      </c>
      <c r="AK579" s="27">
        <f>_xlfn.XLOOKUP($C579,[26]PSP!$C:$C,[26]PSP!$AK:$AK)</f>
        <v>3.73</v>
      </c>
      <c r="AL579" s="28">
        <f t="shared" si="2116"/>
        <v>0</v>
      </c>
      <c r="AM579" s="29"/>
      <c r="AN579" s="54">
        <f>_xlfn.XLOOKUP($C579,[26]PSP!$C:$C,[26]PSP!$AN:$AN)</f>
        <v>0</v>
      </c>
      <c r="AO579" s="27">
        <f>_xlfn.XLOOKUP($C579,[26]PSP!$C:$C,[26]PSP!$AO:$AO)</f>
        <v>3.73</v>
      </c>
      <c r="AP579" s="28">
        <f t="shared" si="2117"/>
        <v>0</v>
      </c>
      <c r="AQ579" s="29"/>
      <c r="AR579" s="54">
        <f>_xlfn.XLOOKUP($C579,[26]PSP!$C:$C,[26]PSP!$AR:$AR)</f>
        <v>0</v>
      </c>
      <c r="AS579" s="27">
        <f>_xlfn.XLOOKUP($C579,[26]PSP!$C:$C,[26]PSP!$AS:$AS)</f>
        <v>3.73</v>
      </c>
      <c r="AT579" s="28">
        <f t="shared" si="2118"/>
        <v>0</v>
      </c>
      <c r="AU579" s="29"/>
      <c r="AV579" s="54">
        <f>_xlfn.XLOOKUP($C579,[26]PSP!$C:$C,[26]PSP!$AV:$AV)</f>
        <v>0</v>
      </c>
      <c r="AW579" s="27">
        <f>_xlfn.XLOOKUP($C579,[26]PSP!$C:$C,[26]PSP!$AW:$AW)</f>
        <v>3.73</v>
      </c>
      <c r="AX579" s="28">
        <f t="shared" si="2119"/>
        <v>0</v>
      </c>
      <c r="AY579" s="29"/>
      <c r="AZ579" s="54">
        <f>_xlfn.XLOOKUP($C579,[26]PSP!$C:$C,[26]PSP!$AZ:$AZ)</f>
        <v>0</v>
      </c>
      <c r="BA579" s="27">
        <f>_xlfn.XLOOKUP($C579,[26]PSP!$C:$C,[26]PSP!$BA:$BA)</f>
        <v>3.73</v>
      </c>
      <c r="BB579" s="28">
        <f t="shared" si="2120"/>
        <v>0</v>
      </c>
      <c r="BC579" s="29"/>
      <c r="BD579" s="54">
        <f>_xlfn.XLOOKUP($C579,[26]PSP!$C:$C,[26]PSP!$BD:$BD)</f>
        <v>0</v>
      </c>
      <c r="BE579" s="27">
        <f>_xlfn.XLOOKUP($C579,[26]PSP!$C:$C,[26]PSP!$BE:$BE)</f>
        <v>3.73</v>
      </c>
      <c r="BF579" s="28">
        <f t="shared" si="2121"/>
        <v>0</v>
      </c>
      <c r="BG579" s="29"/>
      <c r="BH579" s="54">
        <f>_xlfn.XLOOKUP($C579,[26]PSP!$C:$C,[26]PSP!$BH:$BH)</f>
        <v>0</v>
      </c>
      <c r="BI579" s="27">
        <f>_xlfn.XLOOKUP($C579,[26]PSP!$C:$C,[26]PSP!$BI:$BI)</f>
        <v>3.73</v>
      </c>
      <c r="BJ579" s="28">
        <f t="shared" si="2122"/>
        <v>0</v>
      </c>
      <c r="BK579" s="29"/>
      <c r="BL579" s="54">
        <f>_xlfn.XLOOKUP($C579,[26]PSP!$C:$C,[26]PSP!$BL:$BL)</f>
        <v>0</v>
      </c>
      <c r="BM579" s="27">
        <f>_xlfn.XLOOKUP($C579,[26]PSP!$C:$C,[26]PSP!$BM:$BM)</f>
        <v>3.73</v>
      </c>
      <c r="BN579" s="28">
        <f t="shared" si="2123"/>
        <v>0</v>
      </c>
      <c r="BO579" s="29"/>
      <c r="BP579" s="54">
        <f>_xlfn.XLOOKUP($C579,[26]PSP!$C:$C,[26]PSP!$BP:$BP)</f>
        <v>11900</v>
      </c>
      <c r="BQ579" s="27">
        <f>_xlfn.XLOOKUP($C579,[26]PSP!$C:$C,[26]PSP!$BQ:$BQ)</f>
        <v>3.73</v>
      </c>
      <c r="BR579" s="28">
        <f t="shared" si="2124"/>
        <v>44387</v>
      </c>
      <c r="BS579" s="29"/>
      <c r="BT579" s="54">
        <f>_xlfn.XLOOKUP($C579,[26]PSP!$C:$C,[26]PSP!$BT:$BT)</f>
        <v>0</v>
      </c>
      <c r="BU579" s="27">
        <f>_xlfn.XLOOKUP($C579,[26]PSP!$C:$C,[26]PSP!$BU:$BU)</f>
        <v>3.73</v>
      </c>
      <c r="BV579" s="28">
        <f t="shared" si="2125"/>
        <v>0</v>
      </c>
      <c r="BW579" s="29"/>
      <c r="BX579" s="54">
        <f>_xlfn.XLOOKUP($C579,[26]PSP!$C:$C,[26]PSP!$BX:$BX)</f>
        <v>0</v>
      </c>
      <c r="BY579" s="27">
        <f>_xlfn.XLOOKUP($C579,[26]PSP!$C:$C,[26]PSP!$BY:$BY)</f>
        <v>3.73</v>
      </c>
      <c r="BZ579" s="28">
        <f t="shared" si="2126"/>
        <v>0</v>
      </c>
      <c r="CA579" s="29"/>
      <c r="CB579" s="54">
        <f>_xlfn.XLOOKUP($C579,[26]PSP!$C:$C,[26]PSP!$CB:$CB)</f>
        <v>0</v>
      </c>
      <c r="CC579" s="27">
        <f>_xlfn.XLOOKUP($C579,[26]PSP!$C:$C,[26]PSP!$CC:$CC)</f>
        <v>3.73</v>
      </c>
      <c r="CD579" s="28">
        <f t="shared" si="2127"/>
        <v>0</v>
      </c>
      <c r="CE579" s="29"/>
      <c r="CF579" s="54">
        <f>_xlfn.XLOOKUP($C579,[26]PSP!$C:$C,[26]PSP!$CF:$CF)</f>
        <v>0</v>
      </c>
      <c r="CG579" s="27">
        <f>_xlfn.XLOOKUP($C579,[26]PSP!$C:$C,[26]PSP!$CG:$CG)</f>
        <v>3.73</v>
      </c>
      <c r="CH579" s="28">
        <f t="shared" si="2128"/>
        <v>0</v>
      </c>
      <c r="CI579" s="29"/>
      <c r="CJ579" s="54">
        <f>_xlfn.XLOOKUP($C579,[26]PSP!$C:$C,[26]PSP!$CJ:$CJ)</f>
        <v>0</v>
      </c>
      <c r="CK579" s="27">
        <f>_xlfn.XLOOKUP($C579,[26]PSP!$C:$C,[26]PSP!$CK:$CK)</f>
        <v>3.73</v>
      </c>
      <c r="CL579" s="28">
        <f t="shared" si="2129"/>
        <v>0</v>
      </c>
      <c r="CM579" s="29"/>
      <c r="CN579" s="54">
        <f>_xlfn.XLOOKUP($C579,[26]PSP!$C:$C,[26]PSP!$CN:$CN)</f>
        <v>0</v>
      </c>
      <c r="CO579" s="27">
        <f>_xlfn.XLOOKUP($C579,[26]PSP!$C:$C,[26]PSP!$CO:$CO)</f>
        <v>3.73</v>
      </c>
      <c r="CP579" s="28">
        <f t="shared" si="2130"/>
        <v>0</v>
      </c>
      <c r="CQ579" s="29"/>
      <c r="CR579" s="54">
        <f>_xlfn.XLOOKUP($C579,[26]PSP!$C:$C,[26]PSP!$CR:$CR)</f>
        <v>0</v>
      </c>
      <c r="CS579" s="27">
        <f>_xlfn.XLOOKUP($C579,[26]PSP!$C:$C,[26]PSP!$CS:$CS)</f>
        <v>3.73</v>
      </c>
      <c r="CT579" s="28">
        <f t="shared" si="2131"/>
        <v>0</v>
      </c>
      <c r="CU579" s="29"/>
      <c r="CV579" s="54">
        <f>_xlfn.XLOOKUP($C579,[26]PSP!$C:$C,[26]PSP!$CV:$CV)</f>
        <v>0</v>
      </c>
      <c r="CW579" s="27">
        <f>_xlfn.XLOOKUP($C579,[26]PSP!$C:$C,[26]PSP!$CW:$CW)</f>
        <v>3.73</v>
      </c>
      <c r="CX579" s="28">
        <f t="shared" si="2132"/>
        <v>0</v>
      </c>
      <c r="CY579" s="29"/>
      <c r="CZ579" s="54">
        <f>_xlfn.XLOOKUP($C579,[26]PSP!$C:$C,[26]PSP!$CZ:$CZ)</f>
        <v>0</v>
      </c>
      <c r="DA579" s="27">
        <f>_xlfn.XLOOKUP($C579,[26]PSP!$C:$C,[26]PSP!$DA:$DA)</f>
        <v>3.73</v>
      </c>
      <c r="DB579" s="28">
        <f t="shared" si="2133"/>
        <v>0</v>
      </c>
      <c r="DC579" s="29"/>
      <c r="DD579" s="54">
        <f>_xlfn.XLOOKUP($C579,[26]PSP!$C:$C,[26]PSP!$DD:$DD)</f>
        <v>0</v>
      </c>
      <c r="DE579" s="27">
        <f>_xlfn.XLOOKUP($C579,[26]PSP!$C:$C,[26]PSP!$DE:$DE)</f>
        <v>3.73</v>
      </c>
      <c r="DF579" s="28">
        <f t="shared" si="2134"/>
        <v>0</v>
      </c>
      <c r="DG579" s="29"/>
      <c r="DH579" s="54">
        <f>_xlfn.XLOOKUP($C579,[26]PSP!$C:$C,[26]PSP!$DH:$DH)</f>
        <v>0</v>
      </c>
      <c r="DI579" s="27">
        <f>_xlfn.XLOOKUP($C579,[26]PSP!$C:$C,[26]PSP!$DI:$DI)</f>
        <v>3.73</v>
      </c>
      <c r="DJ579" s="28">
        <f t="shared" si="2135"/>
        <v>0</v>
      </c>
      <c r="DK579" s="29"/>
      <c r="DL579" s="54">
        <f>_xlfn.XLOOKUP($C579,[26]PSP!$C:$C,[26]PSP!$DL:$DL)</f>
        <v>0</v>
      </c>
      <c r="DM579" s="27">
        <f>_xlfn.XLOOKUP($C579,[26]PSP!$C:$C,[26]PSP!$DM:$DM)</f>
        <v>3.73</v>
      </c>
      <c r="DN579" s="28">
        <f t="shared" si="2136"/>
        <v>0</v>
      </c>
      <c r="DO579" s="29"/>
      <c r="DP579" s="54">
        <f>_xlfn.XLOOKUP($C579,[26]PSP!$C:$C,[26]PSP!$DP:$DP)</f>
        <v>0</v>
      </c>
      <c r="DQ579" s="27">
        <f>_xlfn.XLOOKUP($C579,[26]PSP!$C:$C,[26]PSP!$DQ:$DQ)</f>
        <v>3.73</v>
      </c>
      <c r="DR579" s="28">
        <f t="shared" si="2137"/>
        <v>0</v>
      </c>
      <c r="DS579" s="29"/>
      <c r="DT579" s="54">
        <f>_xlfn.XLOOKUP($C579,[26]PSP!$C:$C,[26]PSP!$DT:$DT)</f>
        <v>0</v>
      </c>
      <c r="DU579" s="27">
        <f>_xlfn.XLOOKUP($C579,[26]PSP!$C:$C,[26]PSP!$DU:$DU)</f>
        <v>3.73</v>
      </c>
      <c r="DV579" s="28">
        <f t="shared" si="2138"/>
        <v>0</v>
      </c>
      <c r="DW579" s="29"/>
      <c r="DX579" s="54">
        <f>_xlfn.XLOOKUP($C579,[26]PSP!$C:$C,[26]PSP!$DX:$DX)</f>
        <v>0</v>
      </c>
      <c r="DY579" s="27">
        <f>_xlfn.XLOOKUP($C579,[26]PSP!$C:$C,[26]PSP!$DY:$DY)</f>
        <v>3.73</v>
      </c>
      <c r="DZ579" s="28">
        <f t="shared" si="2139"/>
        <v>0</v>
      </c>
      <c r="EA579" s="29"/>
      <c r="EB579" s="54">
        <f>_xlfn.XLOOKUP($C579,[26]PSP!$C:$C,[26]PSP!$EB:$EB)</f>
        <v>0</v>
      </c>
      <c r="EC579" s="27">
        <f>_xlfn.XLOOKUP($C579,[26]PSP!$C:$C,[26]PSP!$EC:$EC)</f>
        <v>3.73</v>
      </c>
      <c r="ED579" s="28">
        <f t="shared" si="2140"/>
        <v>0</v>
      </c>
      <c r="EE579" s="29"/>
      <c r="EF579" s="54">
        <f>_xlfn.XLOOKUP($C579,[26]PSP!$C:$C,[26]PSP!$EF:$EF)</f>
        <v>0</v>
      </c>
      <c r="EG579" s="27">
        <f>_xlfn.XLOOKUP($C579,[26]PSP!$C:$C,[26]PSP!$EG:$EG)</f>
        <v>3.73</v>
      </c>
      <c r="EH579" s="28">
        <f t="shared" si="2141"/>
        <v>0</v>
      </c>
      <c r="EI579" s="29"/>
      <c r="EJ579" s="54">
        <f>_xlfn.XLOOKUP($C579,[26]PSP!$C:$C,[26]PSP!$EJ:$EJ)</f>
        <v>0</v>
      </c>
      <c r="EK579" s="27">
        <f>_xlfn.XLOOKUP($C579,[26]PSP!$C:$C,[26]PSP!$EK:$EK)</f>
        <v>3.73</v>
      </c>
      <c r="EL579" s="28">
        <f t="shared" si="2142"/>
        <v>0</v>
      </c>
      <c r="EM579" s="29"/>
      <c r="EN579" s="108"/>
      <c r="EO579" s="29">
        <f t="shared" si="1973"/>
        <v>70497</v>
      </c>
      <c r="EP579" s="29">
        <f t="shared" si="1937"/>
        <v>70497</v>
      </c>
      <c r="EQ579" s="4" t="b">
        <f t="shared" si="1972"/>
        <v>1</v>
      </c>
      <c r="ES579" s="118">
        <f t="shared" si="2008"/>
        <v>1.1767000000000001</v>
      </c>
    </row>
    <row r="580" spans="3:149" s="1" customFormat="1" ht="14.25" x14ac:dyDescent="0.25">
      <c r="C580" s="79" t="s">
        <v>499</v>
      </c>
      <c r="D580" s="80"/>
      <c r="E580" s="79"/>
      <c r="F580" s="81" t="s">
        <v>32</v>
      </c>
      <c r="G580" s="82"/>
      <c r="H580" s="82"/>
      <c r="I580" s="83"/>
      <c r="J580" s="83"/>
      <c r="L580" s="84"/>
      <c r="M580" s="85"/>
      <c r="N580" s="83"/>
      <c r="P580" s="84"/>
      <c r="Q580" s="85"/>
      <c r="R580" s="83"/>
      <c r="T580" s="84"/>
      <c r="U580" s="85"/>
      <c r="V580" s="83"/>
      <c r="X580" s="84"/>
      <c r="Y580" s="85"/>
      <c r="Z580" s="83"/>
      <c r="AB580" s="84"/>
      <c r="AC580" s="85"/>
      <c r="AD580" s="83"/>
      <c r="AF580" s="84"/>
      <c r="AG580" s="85"/>
      <c r="AH580" s="83"/>
      <c r="AJ580" s="84"/>
      <c r="AK580" s="85"/>
      <c r="AL580" s="83"/>
      <c r="AN580" s="84"/>
      <c r="AO580" s="85"/>
      <c r="AP580" s="83"/>
      <c r="AR580" s="84"/>
      <c r="AS580" s="85"/>
      <c r="AT580" s="83"/>
      <c r="AV580" s="84"/>
      <c r="AW580" s="85"/>
      <c r="AX580" s="83"/>
      <c r="AZ580" s="84"/>
      <c r="BA580" s="85"/>
      <c r="BB580" s="83"/>
      <c r="BD580" s="84"/>
      <c r="BE580" s="85"/>
      <c r="BF580" s="83"/>
      <c r="BH580" s="84"/>
      <c r="BI580" s="85"/>
      <c r="BJ580" s="83"/>
      <c r="BL580" s="84"/>
      <c r="BM580" s="85"/>
      <c r="BN580" s="83"/>
      <c r="BP580" s="84"/>
      <c r="BQ580" s="85"/>
      <c r="BR580" s="83"/>
      <c r="BT580" s="84"/>
      <c r="BU580" s="85"/>
      <c r="BV580" s="83"/>
      <c r="BX580" s="84"/>
      <c r="BY580" s="85"/>
      <c r="BZ580" s="83"/>
      <c r="CB580" s="84"/>
      <c r="CC580" s="85"/>
      <c r="CD580" s="83"/>
      <c r="CF580" s="84"/>
      <c r="CG580" s="85"/>
      <c r="CH580" s="83"/>
      <c r="CJ580" s="84"/>
      <c r="CK580" s="85"/>
      <c r="CL580" s="83"/>
      <c r="CN580" s="84"/>
      <c r="CO580" s="85"/>
      <c r="CP580" s="83"/>
      <c r="CR580" s="84"/>
      <c r="CS580" s="85"/>
      <c r="CT580" s="83"/>
      <c r="CV580" s="84"/>
      <c r="CW580" s="85"/>
      <c r="CX580" s="83"/>
      <c r="CZ580" s="84"/>
      <c r="DA580" s="85"/>
      <c r="DB580" s="83"/>
      <c r="DD580" s="84"/>
      <c r="DE580" s="85"/>
      <c r="DF580" s="83"/>
      <c r="DH580" s="84"/>
      <c r="DI580" s="85"/>
      <c r="DJ580" s="83"/>
      <c r="DL580" s="84"/>
      <c r="DM580" s="85"/>
      <c r="DN580" s="83"/>
      <c r="DP580" s="84"/>
      <c r="DQ580" s="85"/>
      <c r="DR580" s="83"/>
      <c r="DT580" s="84"/>
      <c r="DU580" s="85"/>
      <c r="DV580" s="83"/>
      <c r="DX580" s="84"/>
      <c r="DY580" s="85"/>
      <c r="DZ580" s="83"/>
      <c r="EB580" s="84"/>
      <c r="EC580" s="85"/>
      <c r="ED580" s="83"/>
      <c r="EF580" s="84"/>
      <c r="EG580" s="85"/>
      <c r="EH580" s="83"/>
      <c r="EJ580" s="84"/>
      <c r="EK580" s="85"/>
      <c r="EL580" s="83"/>
      <c r="EN580" s="109"/>
      <c r="EO580" s="29">
        <f t="shared" si="1973"/>
        <v>0</v>
      </c>
      <c r="EP580" s="29">
        <f t="shared" si="1937"/>
        <v>0</v>
      </c>
      <c r="EQ580" s="4" t="b">
        <f t="shared" si="1972"/>
        <v>1</v>
      </c>
      <c r="ES580" s="118">
        <f t="shared" si="2008"/>
        <v>1.1767000000000001</v>
      </c>
    </row>
    <row r="581" spans="3:149" ht="21" x14ac:dyDescent="0.25">
      <c r="C581" s="24" t="s">
        <v>500</v>
      </c>
      <c r="D581" s="43" t="str">
        <f>_xlfn.XLOOKUP($C581,[26]PSP!$C:$C,[26]PSP!$D:$D)</f>
        <v>RO-40123</v>
      </c>
      <c r="E581" s="24" t="str">
        <f>_xlfn.XLOOKUP($C581,[26]PSP!$C:$C,[26]PSP!$E:$E)</f>
        <v>DER/MG</v>
      </c>
      <c r="F581" s="25" t="str">
        <f>_xlfn.XLOOKUP($C581,[26]PSP!$C:$C,[26]PSP!$F:$F)</f>
        <v>REMOÇÃO,  TRANSPORTE  E  ESPALHAMENTO  DE  SOLO  MOLE. DISTÂNCIA MÉDIA DE TRANSPORTE  DE 801 A 1.000 M</v>
      </c>
      <c r="G581" s="26" t="str">
        <f>_xlfn.XLOOKUP($C581,[26]PSP!$C:$C,[26]PSP!$G:$G)</f>
        <v>M3</v>
      </c>
      <c r="H581" s="53">
        <f>_xlfn.XLOOKUP($C581,[26]PSP!$C:$C,[26]PSP!$H:$H)</f>
        <v>0</v>
      </c>
      <c r="I581" s="28">
        <f>_xlfn.XLOOKUP($C581,[26]PSP!$C:$C,[26]PSP!$I:$I)</f>
        <v>0</v>
      </c>
      <c r="J581" s="28">
        <f t="shared" ref="J581:J583" si="2143">IF(LEFT(D581,6)="COT.IS",I581,I581*(1+$J$7))</f>
        <v>0</v>
      </c>
      <c r="K581" s="29"/>
      <c r="L581" s="54">
        <f>_xlfn.XLOOKUP($C581,[26]PSP!$C:$C,[26]PSP!$L:$L)</f>
        <v>0</v>
      </c>
      <c r="M581" s="27">
        <f>_xlfn.XLOOKUP($C581,[26]PSP!$C:$C,[26]PSP!$M:$M)</f>
        <v>11.53</v>
      </c>
      <c r="N581" s="28">
        <f t="shared" ref="N581:N583" si="2144">TRUNC(M581*L581,2)</f>
        <v>0</v>
      </c>
      <c r="O581" s="29"/>
      <c r="P581" s="54">
        <f>_xlfn.XLOOKUP($C581,[26]PSP!$C:$C,[26]PSP!$P:$P)</f>
        <v>0</v>
      </c>
      <c r="Q581" s="27">
        <f>_xlfn.XLOOKUP($C581,[26]PSP!$C:$C,[26]PSP!$Q:$Q)</f>
        <v>11.53</v>
      </c>
      <c r="R581" s="28">
        <f t="shared" ref="R581:R583" si="2145">TRUNC(Q581*P581,2)</f>
        <v>0</v>
      </c>
      <c r="S581" s="29"/>
      <c r="T581" s="54">
        <f>_xlfn.XLOOKUP($C581,[26]PSP!$C:$C,[26]PSP!$T:$T)</f>
        <v>0</v>
      </c>
      <c r="U581" s="27">
        <f>_xlfn.XLOOKUP($C581,[26]PSP!$C:$C,[26]PSP!$U:$U)</f>
        <v>11.53</v>
      </c>
      <c r="V581" s="28">
        <f t="shared" ref="V581:V583" si="2146">TRUNC(U581*T581,2)</f>
        <v>0</v>
      </c>
      <c r="W581" s="29"/>
      <c r="X581" s="54">
        <f>_xlfn.XLOOKUP($C581,[26]PSP!$C:$C,[26]PSP!$X:$X)</f>
        <v>0</v>
      </c>
      <c r="Y581" s="27">
        <f>_xlfn.XLOOKUP($C581,[26]PSP!$C:$C,[26]PSP!$Y:$Y)</f>
        <v>11.53</v>
      </c>
      <c r="Z581" s="28">
        <f t="shared" ref="Z581:Z583" si="2147">TRUNC(Y581*X581,2)</f>
        <v>0</v>
      </c>
      <c r="AA581" s="29"/>
      <c r="AB581" s="54">
        <f>_xlfn.XLOOKUP($C581,[26]PSP!$C:$C,[26]PSP!$AB:$AB)</f>
        <v>0</v>
      </c>
      <c r="AC581" s="27">
        <f>_xlfn.XLOOKUP($C581,[26]PSP!$C:$C,[26]PSP!$AC:$AC)</f>
        <v>11.53</v>
      </c>
      <c r="AD581" s="28">
        <f t="shared" ref="AD581:AD583" si="2148">TRUNC(AC581*AB581,2)</f>
        <v>0</v>
      </c>
      <c r="AE581" s="29"/>
      <c r="AF581" s="54">
        <f>_xlfn.XLOOKUP($C581,[26]PSP!$C:$C,[26]PSP!$AF:$AF)</f>
        <v>0</v>
      </c>
      <c r="AG581" s="27">
        <f>_xlfn.XLOOKUP($C581,[26]PSP!$C:$C,[26]PSP!$AG:$AG)</f>
        <v>11.53</v>
      </c>
      <c r="AH581" s="28">
        <f t="shared" ref="AH581:AH583" si="2149">TRUNC(AG581*AF581,2)</f>
        <v>0</v>
      </c>
      <c r="AI581" s="29"/>
      <c r="AJ581" s="54">
        <f>_xlfn.XLOOKUP($C581,[26]PSP!$C:$C,[26]PSP!$AJ:$AJ)</f>
        <v>0</v>
      </c>
      <c r="AK581" s="27">
        <f>_xlfn.XLOOKUP($C581,[26]PSP!$C:$C,[26]PSP!$AK:$AK)</f>
        <v>11.53</v>
      </c>
      <c r="AL581" s="28">
        <f t="shared" ref="AL581:AL583" si="2150">TRUNC(AK581*AJ581,2)</f>
        <v>0</v>
      </c>
      <c r="AM581" s="29"/>
      <c r="AN581" s="54">
        <f>_xlfn.XLOOKUP($C581,[26]PSP!$C:$C,[26]PSP!$AN:$AN)</f>
        <v>0</v>
      </c>
      <c r="AO581" s="27">
        <f>_xlfn.XLOOKUP($C581,[26]PSP!$C:$C,[26]PSP!$AO:$AO)</f>
        <v>11.53</v>
      </c>
      <c r="AP581" s="28">
        <f t="shared" ref="AP581:AP583" si="2151">TRUNC(AO581*AN581,2)</f>
        <v>0</v>
      </c>
      <c r="AQ581" s="29"/>
      <c r="AR581" s="54">
        <f>_xlfn.XLOOKUP($C581,[26]PSP!$C:$C,[26]PSP!$AR:$AR)</f>
        <v>0</v>
      </c>
      <c r="AS581" s="27">
        <f>_xlfn.XLOOKUP($C581,[26]PSP!$C:$C,[26]PSP!$AS:$AS)</f>
        <v>11.53</v>
      </c>
      <c r="AT581" s="28">
        <f t="shared" ref="AT581:AT583" si="2152">TRUNC(AS581*AR581,2)</f>
        <v>0</v>
      </c>
      <c r="AU581" s="29"/>
      <c r="AV581" s="54">
        <f>_xlfn.XLOOKUP($C581,[26]PSP!$C:$C,[26]PSP!$AV:$AV)</f>
        <v>0</v>
      </c>
      <c r="AW581" s="27">
        <f>_xlfn.XLOOKUP($C581,[26]PSP!$C:$C,[26]PSP!$AW:$AW)</f>
        <v>11.53</v>
      </c>
      <c r="AX581" s="28">
        <f t="shared" ref="AX581:AX583" si="2153">TRUNC(AW581*AV581,2)</f>
        <v>0</v>
      </c>
      <c r="AY581" s="29"/>
      <c r="AZ581" s="54">
        <f>_xlfn.XLOOKUP($C581,[26]PSP!$C:$C,[26]PSP!$AZ:$AZ)</f>
        <v>0</v>
      </c>
      <c r="BA581" s="27">
        <f>_xlfn.XLOOKUP($C581,[26]PSP!$C:$C,[26]PSP!$BA:$BA)</f>
        <v>11.53</v>
      </c>
      <c r="BB581" s="28">
        <f t="shared" ref="BB581:BB583" si="2154">TRUNC(BA581*AZ581,2)</f>
        <v>0</v>
      </c>
      <c r="BC581" s="29"/>
      <c r="BD581" s="54">
        <f>_xlfn.XLOOKUP($C581,[26]PSP!$C:$C,[26]PSP!$BD:$BD)</f>
        <v>0</v>
      </c>
      <c r="BE581" s="27">
        <f>_xlfn.XLOOKUP($C581,[26]PSP!$C:$C,[26]PSP!$BE:$BE)</f>
        <v>11.53</v>
      </c>
      <c r="BF581" s="28">
        <f t="shared" ref="BF581:BF583" si="2155">TRUNC(BE581*BD581,2)</f>
        <v>0</v>
      </c>
      <c r="BG581" s="29"/>
      <c r="BH581" s="54">
        <f>_xlfn.XLOOKUP($C581,[26]PSP!$C:$C,[26]PSP!$BH:$BH)</f>
        <v>0</v>
      </c>
      <c r="BI581" s="27">
        <f>_xlfn.XLOOKUP($C581,[26]PSP!$C:$C,[26]PSP!$BI:$BI)</f>
        <v>11.53</v>
      </c>
      <c r="BJ581" s="28">
        <f t="shared" ref="BJ581:BJ583" si="2156">TRUNC(BI581*BH581,2)</f>
        <v>0</v>
      </c>
      <c r="BK581" s="29"/>
      <c r="BL581" s="54">
        <f>_xlfn.XLOOKUP($C581,[26]PSP!$C:$C,[26]PSP!$BL:$BL)</f>
        <v>0</v>
      </c>
      <c r="BM581" s="27">
        <f>_xlfn.XLOOKUP($C581,[26]PSP!$C:$C,[26]PSP!$BM:$BM)</f>
        <v>11.53</v>
      </c>
      <c r="BN581" s="28">
        <f t="shared" ref="BN581:BN583" si="2157">TRUNC(BM581*BL581,2)</f>
        <v>0</v>
      </c>
      <c r="BO581" s="29"/>
      <c r="BP581" s="54">
        <f>_xlfn.XLOOKUP($C581,[26]PSP!$C:$C,[26]PSP!$BP:$BP)</f>
        <v>0</v>
      </c>
      <c r="BQ581" s="27">
        <f>_xlfn.XLOOKUP($C581,[26]PSP!$C:$C,[26]PSP!$BQ:$BQ)</f>
        <v>11.53</v>
      </c>
      <c r="BR581" s="28">
        <f t="shared" ref="BR581:BR583" si="2158">TRUNC(BQ581*BP581,2)</f>
        <v>0</v>
      </c>
      <c r="BS581" s="29"/>
      <c r="BT581" s="54">
        <f>_xlfn.XLOOKUP($C581,[26]PSP!$C:$C,[26]PSP!$BT:$BT)</f>
        <v>0</v>
      </c>
      <c r="BU581" s="27">
        <f>_xlfn.XLOOKUP($C581,[26]PSP!$C:$C,[26]PSP!$BU:$BU)</f>
        <v>11.53</v>
      </c>
      <c r="BV581" s="28">
        <f t="shared" ref="BV581:BV583" si="2159">TRUNC(BU581*BT581,2)</f>
        <v>0</v>
      </c>
      <c r="BW581" s="29"/>
      <c r="BX581" s="54">
        <f>_xlfn.XLOOKUP($C581,[26]PSP!$C:$C,[26]PSP!$BX:$BX)</f>
        <v>0</v>
      </c>
      <c r="BY581" s="27">
        <f>_xlfn.XLOOKUP($C581,[26]PSP!$C:$C,[26]PSP!$BY:$BY)</f>
        <v>11.53</v>
      </c>
      <c r="BZ581" s="28">
        <f t="shared" ref="BZ581:BZ583" si="2160">TRUNC(BY581*BX581,2)</f>
        <v>0</v>
      </c>
      <c r="CA581" s="29"/>
      <c r="CB581" s="54">
        <f>_xlfn.XLOOKUP($C581,[26]PSP!$C:$C,[26]PSP!$CB:$CB)</f>
        <v>0</v>
      </c>
      <c r="CC581" s="27">
        <f>_xlfn.XLOOKUP($C581,[26]PSP!$C:$C,[26]PSP!$CC:$CC)</f>
        <v>11.53</v>
      </c>
      <c r="CD581" s="28">
        <f t="shared" ref="CD581:CD583" si="2161">TRUNC(CC581*CB581,2)</f>
        <v>0</v>
      </c>
      <c r="CE581" s="29"/>
      <c r="CF581" s="54">
        <f>_xlfn.XLOOKUP($C581,[26]PSP!$C:$C,[26]PSP!$CF:$CF)</f>
        <v>0</v>
      </c>
      <c r="CG581" s="27">
        <f>_xlfn.XLOOKUP($C581,[26]PSP!$C:$C,[26]PSP!$CG:$CG)</f>
        <v>11.53</v>
      </c>
      <c r="CH581" s="28">
        <f t="shared" ref="CH581:CH583" si="2162">TRUNC(CG581*CF581,2)</f>
        <v>0</v>
      </c>
      <c r="CI581" s="29"/>
      <c r="CJ581" s="54">
        <f>_xlfn.XLOOKUP($C581,[26]PSP!$C:$C,[26]PSP!$CJ:$CJ)</f>
        <v>0</v>
      </c>
      <c r="CK581" s="27">
        <f>_xlfn.XLOOKUP($C581,[26]PSP!$C:$C,[26]PSP!$CK:$CK)</f>
        <v>11.53</v>
      </c>
      <c r="CL581" s="28">
        <f t="shared" ref="CL581:CL583" si="2163">TRUNC(CK581*CJ581,2)</f>
        <v>0</v>
      </c>
      <c r="CM581" s="29"/>
      <c r="CN581" s="54">
        <f>_xlfn.XLOOKUP($C581,[26]PSP!$C:$C,[26]PSP!$CN:$CN)</f>
        <v>0</v>
      </c>
      <c r="CO581" s="27">
        <f>_xlfn.XLOOKUP($C581,[26]PSP!$C:$C,[26]PSP!$CO:$CO)</f>
        <v>11.53</v>
      </c>
      <c r="CP581" s="28">
        <f t="shared" ref="CP581:CP583" si="2164">TRUNC(CO581*CN581,2)</f>
        <v>0</v>
      </c>
      <c r="CQ581" s="29"/>
      <c r="CR581" s="54">
        <f>_xlfn.XLOOKUP($C581,[26]PSP!$C:$C,[26]PSP!$CR:$CR)</f>
        <v>0</v>
      </c>
      <c r="CS581" s="27">
        <f>_xlfn.XLOOKUP($C581,[26]PSP!$C:$C,[26]PSP!$CS:$CS)</f>
        <v>11.53</v>
      </c>
      <c r="CT581" s="28">
        <f t="shared" ref="CT581:CT583" si="2165">TRUNC(CS581*CR581,2)</f>
        <v>0</v>
      </c>
      <c r="CU581" s="29"/>
      <c r="CV581" s="54">
        <f>_xlfn.XLOOKUP($C581,[26]PSP!$C:$C,[26]PSP!$CV:$CV)</f>
        <v>0</v>
      </c>
      <c r="CW581" s="27">
        <f>_xlfn.XLOOKUP($C581,[26]PSP!$C:$C,[26]PSP!$CW:$CW)</f>
        <v>11.53</v>
      </c>
      <c r="CX581" s="28">
        <f t="shared" ref="CX581:CX583" si="2166">TRUNC(CW581*CV581,2)</f>
        <v>0</v>
      </c>
      <c r="CY581" s="29"/>
      <c r="CZ581" s="54">
        <f>_xlfn.XLOOKUP($C581,[26]PSP!$C:$C,[26]PSP!$CZ:$CZ)</f>
        <v>0</v>
      </c>
      <c r="DA581" s="27">
        <f>_xlfn.XLOOKUP($C581,[26]PSP!$C:$C,[26]PSP!$DA:$DA)</f>
        <v>11.53</v>
      </c>
      <c r="DB581" s="28">
        <f t="shared" ref="DB581:DB583" si="2167">TRUNC(DA581*CZ581,2)</f>
        <v>0</v>
      </c>
      <c r="DC581" s="29"/>
      <c r="DD581" s="54">
        <f>_xlfn.XLOOKUP($C581,[26]PSP!$C:$C,[26]PSP!$DD:$DD)</f>
        <v>0</v>
      </c>
      <c r="DE581" s="27">
        <f>_xlfn.XLOOKUP($C581,[26]PSP!$C:$C,[26]PSP!$DE:$DE)</f>
        <v>11.53</v>
      </c>
      <c r="DF581" s="28">
        <f t="shared" ref="DF581:DF583" si="2168">TRUNC(DE581*DD581,2)</f>
        <v>0</v>
      </c>
      <c r="DG581" s="29"/>
      <c r="DH581" s="54">
        <f>_xlfn.XLOOKUP($C581,[26]PSP!$C:$C,[26]PSP!$DH:$DH)</f>
        <v>0</v>
      </c>
      <c r="DI581" s="27">
        <f>_xlfn.XLOOKUP($C581,[26]PSP!$C:$C,[26]PSP!$DI:$DI)</f>
        <v>11.53</v>
      </c>
      <c r="DJ581" s="28">
        <f t="shared" ref="DJ581:DJ583" si="2169">TRUNC(DI581*DH581,2)</f>
        <v>0</v>
      </c>
      <c r="DK581" s="29"/>
      <c r="DL581" s="54">
        <f>_xlfn.XLOOKUP($C581,[26]PSP!$C:$C,[26]PSP!$DL:$DL)</f>
        <v>0</v>
      </c>
      <c r="DM581" s="27">
        <f>_xlfn.XLOOKUP($C581,[26]PSP!$C:$C,[26]PSP!$DM:$DM)</f>
        <v>11.53</v>
      </c>
      <c r="DN581" s="28">
        <f t="shared" ref="DN581:DN583" si="2170">TRUNC(DM581*DL581,2)</f>
        <v>0</v>
      </c>
      <c r="DO581" s="29"/>
      <c r="DP581" s="54">
        <f>_xlfn.XLOOKUP($C581,[26]PSP!$C:$C,[26]PSP!$DP:$DP)</f>
        <v>0</v>
      </c>
      <c r="DQ581" s="27">
        <f>_xlfn.XLOOKUP($C581,[26]PSP!$C:$C,[26]PSP!$DQ:$DQ)</f>
        <v>11.53</v>
      </c>
      <c r="DR581" s="28">
        <f t="shared" ref="DR581:DR583" si="2171">TRUNC(DQ581*DP581,2)</f>
        <v>0</v>
      </c>
      <c r="DS581" s="29"/>
      <c r="DT581" s="54">
        <f>_xlfn.XLOOKUP($C581,[26]PSP!$C:$C,[26]PSP!$DT:$DT)</f>
        <v>0</v>
      </c>
      <c r="DU581" s="27">
        <f>_xlfn.XLOOKUP($C581,[26]PSP!$C:$C,[26]PSP!$DU:$DU)</f>
        <v>11.53</v>
      </c>
      <c r="DV581" s="28">
        <f t="shared" ref="DV581:DV583" si="2172">TRUNC(DU581*DT581,2)</f>
        <v>0</v>
      </c>
      <c r="DW581" s="29"/>
      <c r="DX581" s="54">
        <f>_xlfn.XLOOKUP($C581,[26]PSP!$C:$C,[26]PSP!$DX:$DX)</f>
        <v>0</v>
      </c>
      <c r="DY581" s="27">
        <f>_xlfn.XLOOKUP($C581,[26]PSP!$C:$C,[26]PSP!$DY:$DY)</f>
        <v>11.53</v>
      </c>
      <c r="DZ581" s="28">
        <f t="shared" ref="DZ581:DZ583" si="2173">TRUNC(DY581*DX581,2)</f>
        <v>0</v>
      </c>
      <c r="EA581" s="29"/>
      <c r="EB581" s="54">
        <f>_xlfn.XLOOKUP($C581,[26]PSP!$C:$C,[26]PSP!$EB:$EB)</f>
        <v>0</v>
      </c>
      <c r="EC581" s="27">
        <f>_xlfn.XLOOKUP($C581,[26]PSP!$C:$C,[26]PSP!$EC:$EC)</f>
        <v>11.53</v>
      </c>
      <c r="ED581" s="28">
        <f t="shared" ref="ED581:ED583" si="2174">TRUNC(EC581*EB581,2)</f>
        <v>0</v>
      </c>
      <c r="EE581" s="29"/>
      <c r="EF581" s="54">
        <f>_xlfn.XLOOKUP($C581,[26]PSP!$C:$C,[26]PSP!$EF:$EF)</f>
        <v>0</v>
      </c>
      <c r="EG581" s="27">
        <f>_xlfn.XLOOKUP($C581,[26]PSP!$C:$C,[26]PSP!$EG:$EG)</f>
        <v>11.53</v>
      </c>
      <c r="EH581" s="28">
        <f t="shared" ref="EH581:EH583" si="2175">TRUNC(EG581*EF581,2)</f>
        <v>0</v>
      </c>
      <c r="EI581" s="29"/>
      <c r="EJ581" s="54">
        <f>_xlfn.XLOOKUP($C581,[26]PSP!$C:$C,[26]PSP!$EJ:$EJ)</f>
        <v>0</v>
      </c>
      <c r="EK581" s="27">
        <f>_xlfn.XLOOKUP($C581,[26]PSP!$C:$C,[26]PSP!$EK:$EK)</f>
        <v>11.53</v>
      </c>
      <c r="EL581" s="28">
        <f t="shared" ref="EL581:EL583" si="2176">TRUNC(EK581*EJ581,2)</f>
        <v>0</v>
      </c>
      <c r="EM581" s="29"/>
      <c r="EN581" s="108"/>
      <c r="EO581" s="29">
        <f t="shared" si="1973"/>
        <v>0</v>
      </c>
      <c r="EP581" s="29">
        <f t="shared" ref="EP581:EP644" si="2177">I581</f>
        <v>0</v>
      </c>
      <c r="EQ581" s="4" t="b">
        <f t="shared" si="1972"/>
        <v>1</v>
      </c>
      <c r="ES581" s="118">
        <f t="shared" si="2008"/>
        <v>1.1767000000000001</v>
      </c>
    </row>
    <row r="582" spans="3:149" ht="14.25" x14ac:dyDescent="0.25">
      <c r="C582" s="24" t="s">
        <v>501</v>
      </c>
      <c r="D582" s="43" t="str">
        <f>_xlfn.XLOOKUP($C582,[26]PSP!$C:$C,[26]PSP!$D:$D)</f>
        <v>RO-42263</v>
      </c>
      <c r="E582" s="24" t="str">
        <f>_xlfn.XLOOKUP($C582,[26]PSP!$C:$C,[26]PSP!$E:$E)</f>
        <v>DER/MG</v>
      </c>
      <c r="F582" s="25" t="str">
        <f>_xlfn.XLOOKUP($C582,[26]PSP!$C:$C,[26]PSP!$F:$F)</f>
        <v>ESPALHAMENTO DE MATERIAL EM BOTA-FORA</v>
      </c>
      <c r="G582" s="26" t="str">
        <f>_xlfn.XLOOKUP($C582,[26]PSP!$C:$C,[26]PSP!$G:$G)</f>
        <v>M3</v>
      </c>
      <c r="H582" s="53">
        <f>_xlfn.XLOOKUP($C582,[26]PSP!$C:$C,[26]PSP!$H:$H)</f>
        <v>0</v>
      </c>
      <c r="I582" s="28">
        <f>_xlfn.XLOOKUP($C582,[26]PSP!$C:$C,[26]PSP!$I:$I)</f>
        <v>0</v>
      </c>
      <c r="J582" s="28">
        <f t="shared" si="2143"/>
        <v>0</v>
      </c>
      <c r="K582" s="29"/>
      <c r="L582" s="54">
        <f>_xlfn.XLOOKUP($C582,[26]PSP!$C:$C,[26]PSP!$L:$L)</f>
        <v>0</v>
      </c>
      <c r="M582" s="27">
        <f>_xlfn.XLOOKUP($C582,[26]PSP!$C:$C,[26]PSP!$M:$M)</f>
        <v>0.17</v>
      </c>
      <c r="N582" s="28">
        <f t="shared" si="2144"/>
        <v>0</v>
      </c>
      <c r="O582" s="29"/>
      <c r="P582" s="54">
        <f>_xlfn.XLOOKUP($C582,[26]PSP!$C:$C,[26]PSP!$P:$P)</f>
        <v>0</v>
      </c>
      <c r="Q582" s="27">
        <f>_xlfn.XLOOKUP($C582,[26]PSP!$C:$C,[26]PSP!$Q:$Q)</f>
        <v>0.17</v>
      </c>
      <c r="R582" s="28">
        <f t="shared" si="2145"/>
        <v>0</v>
      </c>
      <c r="S582" s="29"/>
      <c r="T582" s="54">
        <f>_xlfn.XLOOKUP($C582,[26]PSP!$C:$C,[26]PSP!$T:$T)</f>
        <v>0</v>
      </c>
      <c r="U582" s="27">
        <f>_xlfn.XLOOKUP($C582,[26]PSP!$C:$C,[26]PSP!$U:$U)</f>
        <v>0.17</v>
      </c>
      <c r="V582" s="28">
        <f t="shared" si="2146"/>
        <v>0</v>
      </c>
      <c r="W582" s="29"/>
      <c r="X582" s="54">
        <f>_xlfn.XLOOKUP($C582,[26]PSP!$C:$C,[26]PSP!$X:$X)</f>
        <v>0</v>
      </c>
      <c r="Y582" s="27">
        <f>_xlfn.XLOOKUP($C582,[26]PSP!$C:$C,[26]PSP!$Y:$Y)</f>
        <v>0.17</v>
      </c>
      <c r="Z582" s="28">
        <f t="shared" si="2147"/>
        <v>0</v>
      </c>
      <c r="AA582" s="29"/>
      <c r="AB582" s="54">
        <f>_xlfn.XLOOKUP($C582,[26]PSP!$C:$C,[26]PSP!$AB:$AB)</f>
        <v>0</v>
      </c>
      <c r="AC582" s="27">
        <f>_xlfn.XLOOKUP($C582,[26]PSP!$C:$C,[26]PSP!$AC:$AC)</f>
        <v>0.17</v>
      </c>
      <c r="AD582" s="28">
        <f t="shared" si="2148"/>
        <v>0</v>
      </c>
      <c r="AE582" s="29"/>
      <c r="AF582" s="54">
        <f>_xlfn.XLOOKUP($C582,[26]PSP!$C:$C,[26]PSP!$AF:$AF)</f>
        <v>0</v>
      </c>
      <c r="AG582" s="27">
        <f>_xlfn.XLOOKUP($C582,[26]PSP!$C:$C,[26]PSP!$AG:$AG)</f>
        <v>0.17</v>
      </c>
      <c r="AH582" s="28">
        <f t="shared" si="2149"/>
        <v>0</v>
      </c>
      <c r="AI582" s="29"/>
      <c r="AJ582" s="54">
        <f>_xlfn.XLOOKUP($C582,[26]PSP!$C:$C,[26]PSP!$AJ:$AJ)</f>
        <v>0</v>
      </c>
      <c r="AK582" s="27">
        <f>_xlfn.XLOOKUP($C582,[26]PSP!$C:$C,[26]PSP!$AK:$AK)</f>
        <v>0.17</v>
      </c>
      <c r="AL582" s="28">
        <f t="shared" si="2150"/>
        <v>0</v>
      </c>
      <c r="AM582" s="29"/>
      <c r="AN582" s="54">
        <f>_xlfn.XLOOKUP($C582,[26]PSP!$C:$C,[26]PSP!$AN:$AN)</f>
        <v>0</v>
      </c>
      <c r="AO582" s="27">
        <f>_xlfn.XLOOKUP($C582,[26]PSP!$C:$C,[26]PSP!$AO:$AO)</f>
        <v>0.17</v>
      </c>
      <c r="AP582" s="28">
        <f t="shared" si="2151"/>
        <v>0</v>
      </c>
      <c r="AQ582" s="29"/>
      <c r="AR582" s="54">
        <f>_xlfn.XLOOKUP($C582,[26]PSP!$C:$C,[26]PSP!$AR:$AR)</f>
        <v>0</v>
      </c>
      <c r="AS582" s="27">
        <f>_xlfn.XLOOKUP($C582,[26]PSP!$C:$C,[26]PSP!$AS:$AS)</f>
        <v>0.17</v>
      </c>
      <c r="AT582" s="28">
        <f t="shared" si="2152"/>
        <v>0</v>
      </c>
      <c r="AU582" s="29"/>
      <c r="AV582" s="54">
        <f>_xlfn.XLOOKUP($C582,[26]PSP!$C:$C,[26]PSP!$AV:$AV)</f>
        <v>0</v>
      </c>
      <c r="AW582" s="27">
        <f>_xlfn.XLOOKUP($C582,[26]PSP!$C:$C,[26]PSP!$AW:$AW)</f>
        <v>0.17</v>
      </c>
      <c r="AX582" s="28">
        <f t="shared" si="2153"/>
        <v>0</v>
      </c>
      <c r="AY582" s="29"/>
      <c r="AZ582" s="54">
        <f>_xlfn.XLOOKUP($C582,[26]PSP!$C:$C,[26]PSP!$AZ:$AZ)</f>
        <v>0</v>
      </c>
      <c r="BA582" s="27">
        <f>_xlfn.XLOOKUP($C582,[26]PSP!$C:$C,[26]PSP!$BA:$BA)</f>
        <v>0.17</v>
      </c>
      <c r="BB582" s="28">
        <f t="shared" si="2154"/>
        <v>0</v>
      </c>
      <c r="BC582" s="29"/>
      <c r="BD582" s="54">
        <f>_xlfn.XLOOKUP($C582,[26]PSP!$C:$C,[26]PSP!$BD:$BD)</f>
        <v>0</v>
      </c>
      <c r="BE582" s="27">
        <f>_xlfn.XLOOKUP($C582,[26]PSP!$C:$C,[26]PSP!$BE:$BE)</f>
        <v>0.17</v>
      </c>
      <c r="BF582" s="28">
        <f t="shared" si="2155"/>
        <v>0</v>
      </c>
      <c r="BG582" s="29"/>
      <c r="BH582" s="54">
        <f>_xlfn.XLOOKUP($C582,[26]PSP!$C:$C,[26]PSP!$BH:$BH)</f>
        <v>0</v>
      </c>
      <c r="BI582" s="27">
        <f>_xlfn.XLOOKUP($C582,[26]PSP!$C:$C,[26]PSP!$BI:$BI)</f>
        <v>0.17</v>
      </c>
      <c r="BJ582" s="28">
        <f t="shared" si="2156"/>
        <v>0</v>
      </c>
      <c r="BK582" s="29"/>
      <c r="BL582" s="54">
        <f>_xlfn.XLOOKUP($C582,[26]PSP!$C:$C,[26]PSP!$BL:$BL)</f>
        <v>0</v>
      </c>
      <c r="BM582" s="27">
        <f>_xlfn.XLOOKUP($C582,[26]PSP!$C:$C,[26]PSP!$BM:$BM)</f>
        <v>0.17</v>
      </c>
      <c r="BN582" s="28">
        <f t="shared" si="2157"/>
        <v>0</v>
      </c>
      <c r="BO582" s="29"/>
      <c r="BP582" s="54">
        <f>_xlfn.XLOOKUP($C582,[26]PSP!$C:$C,[26]PSP!$BP:$BP)</f>
        <v>0</v>
      </c>
      <c r="BQ582" s="27">
        <f>_xlfn.XLOOKUP($C582,[26]PSP!$C:$C,[26]PSP!$BQ:$BQ)</f>
        <v>0.17</v>
      </c>
      <c r="BR582" s="28">
        <f t="shared" si="2158"/>
        <v>0</v>
      </c>
      <c r="BS582" s="29"/>
      <c r="BT582" s="54">
        <f>_xlfn.XLOOKUP($C582,[26]PSP!$C:$C,[26]PSP!$BT:$BT)</f>
        <v>0</v>
      </c>
      <c r="BU582" s="27">
        <f>_xlfn.XLOOKUP($C582,[26]PSP!$C:$C,[26]PSP!$BU:$BU)</f>
        <v>0.17</v>
      </c>
      <c r="BV582" s="28">
        <f t="shared" si="2159"/>
        <v>0</v>
      </c>
      <c r="BW582" s="29"/>
      <c r="BX582" s="54">
        <f>_xlfn.XLOOKUP($C582,[26]PSP!$C:$C,[26]PSP!$BX:$BX)</f>
        <v>0</v>
      </c>
      <c r="BY582" s="27">
        <f>_xlfn.XLOOKUP($C582,[26]PSP!$C:$C,[26]PSP!$BY:$BY)</f>
        <v>0.17</v>
      </c>
      <c r="BZ582" s="28">
        <f t="shared" si="2160"/>
        <v>0</v>
      </c>
      <c r="CA582" s="29"/>
      <c r="CB582" s="54">
        <f>_xlfn.XLOOKUP($C582,[26]PSP!$C:$C,[26]PSP!$CB:$CB)</f>
        <v>0</v>
      </c>
      <c r="CC582" s="27">
        <f>_xlfn.XLOOKUP($C582,[26]PSP!$C:$C,[26]PSP!$CC:$CC)</f>
        <v>0.17</v>
      </c>
      <c r="CD582" s="28">
        <f t="shared" si="2161"/>
        <v>0</v>
      </c>
      <c r="CE582" s="29"/>
      <c r="CF582" s="54">
        <f>_xlfn.XLOOKUP($C582,[26]PSP!$C:$C,[26]PSP!$CF:$CF)</f>
        <v>0</v>
      </c>
      <c r="CG582" s="27">
        <f>_xlfn.XLOOKUP($C582,[26]PSP!$C:$C,[26]PSP!$CG:$CG)</f>
        <v>0.17</v>
      </c>
      <c r="CH582" s="28">
        <f t="shared" si="2162"/>
        <v>0</v>
      </c>
      <c r="CI582" s="29"/>
      <c r="CJ582" s="54">
        <f>_xlfn.XLOOKUP($C582,[26]PSP!$C:$C,[26]PSP!$CJ:$CJ)</f>
        <v>0</v>
      </c>
      <c r="CK582" s="27">
        <f>_xlfn.XLOOKUP($C582,[26]PSP!$C:$C,[26]PSP!$CK:$CK)</f>
        <v>0.17</v>
      </c>
      <c r="CL582" s="28">
        <f t="shared" si="2163"/>
        <v>0</v>
      </c>
      <c r="CM582" s="29"/>
      <c r="CN582" s="54">
        <f>_xlfn.XLOOKUP($C582,[26]PSP!$C:$C,[26]PSP!$CN:$CN)</f>
        <v>0</v>
      </c>
      <c r="CO582" s="27">
        <f>_xlfn.XLOOKUP($C582,[26]PSP!$C:$C,[26]PSP!$CO:$CO)</f>
        <v>0.17</v>
      </c>
      <c r="CP582" s="28">
        <f t="shared" si="2164"/>
        <v>0</v>
      </c>
      <c r="CQ582" s="29"/>
      <c r="CR582" s="54">
        <f>_xlfn.XLOOKUP($C582,[26]PSP!$C:$C,[26]PSP!$CR:$CR)</f>
        <v>0</v>
      </c>
      <c r="CS582" s="27">
        <f>_xlfn.XLOOKUP($C582,[26]PSP!$C:$C,[26]PSP!$CS:$CS)</f>
        <v>0.17</v>
      </c>
      <c r="CT582" s="28">
        <f t="shared" si="2165"/>
        <v>0</v>
      </c>
      <c r="CU582" s="29"/>
      <c r="CV582" s="54">
        <f>_xlfn.XLOOKUP($C582,[26]PSP!$C:$C,[26]PSP!$CV:$CV)</f>
        <v>0</v>
      </c>
      <c r="CW582" s="27">
        <f>_xlfn.XLOOKUP($C582,[26]PSP!$C:$C,[26]PSP!$CW:$CW)</f>
        <v>0.17</v>
      </c>
      <c r="CX582" s="28">
        <f t="shared" si="2166"/>
        <v>0</v>
      </c>
      <c r="CY582" s="29"/>
      <c r="CZ582" s="54">
        <f>_xlfn.XLOOKUP($C582,[26]PSP!$C:$C,[26]PSP!$CZ:$CZ)</f>
        <v>0</v>
      </c>
      <c r="DA582" s="27">
        <f>_xlfn.XLOOKUP($C582,[26]PSP!$C:$C,[26]PSP!$DA:$DA)</f>
        <v>0.17</v>
      </c>
      <c r="DB582" s="28">
        <f t="shared" si="2167"/>
        <v>0</v>
      </c>
      <c r="DC582" s="29"/>
      <c r="DD582" s="54">
        <f>_xlfn.XLOOKUP($C582,[26]PSP!$C:$C,[26]PSP!$DD:$DD)</f>
        <v>0</v>
      </c>
      <c r="DE582" s="27">
        <f>_xlfn.XLOOKUP($C582,[26]PSP!$C:$C,[26]PSP!$DE:$DE)</f>
        <v>0.17</v>
      </c>
      <c r="DF582" s="28">
        <f t="shared" si="2168"/>
        <v>0</v>
      </c>
      <c r="DG582" s="29"/>
      <c r="DH582" s="54">
        <f>_xlfn.XLOOKUP($C582,[26]PSP!$C:$C,[26]PSP!$DH:$DH)</f>
        <v>0</v>
      </c>
      <c r="DI582" s="27">
        <f>_xlfn.XLOOKUP($C582,[26]PSP!$C:$C,[26]PSP!$DI:$DI)</f>
        <v>0.17</v>
      </c>
      <c r="DJ582" s="28">
        <f t="shared" si="2169"/>
        <v>0</v>
      </c>
      <c r="DK582" s="29"/>
      <c r="DL582" s="54">
        <f>_xlfn.XLOOKUP($C582,[26]PSP!$C:$C,[26]PSP!$DL:$DL)</f>
        <v>0</v>
      </c>
      <c r="DM582" s="27">
        <f>_xlfn.XLOOKUP($C582,[26]PSP!$C:$C,[26]PSP!$DM:$DM)</f>
        <v>0.17</v>
      </c>
      <c r="DN582" s="28">
        <f t="shared" si="2170"/>
        <v>0</v>
      </c>
      <c r="DO582" s="29"/>
      <c r="DP582" s="54">
        <f>_xlfn.XLOOKUP($C582,[26]PSP!$C:$C,[26]PSP!$DP:$DP)</f>
        <v>0</v>
      </c>
      <c r="DQ582" s="27">
        <f>_xlfn.XLOOKUP($C582,[26]PSP!$C:$C,[26]PSP!$DQ:$DQ)</f>
        <v>0.17</v>
      </c>
      <c r="DR582" s="28">
        <f t="shared" si="2171"/>
        <v>0</v>
      </c>
      <c r="DS582" s="29"/>
      <c r="DT582" s="54">
        <f>_xlfn.XLOOKUP($C582,[26]PSP!$C:$C,[26]PSP!$DT:$DT)</f>
        <v>0</v>
      </c>
      <c r="DU582" s="27">
        <f>_xlfn.XLOOKUP($C582,[26]PSP!$C:$C,[26]PSP!$DU:$DU)</f>
        <v>0.17</v>
      </c>
      <c r="DV582" s="28">
        <f t="shared" si="2172"/>
        <v>0</v>
      </c>
      <c r="DW582" s="29"/>
      <c r="DX582" s="54">
        <f>_xlfn.XLOOKUP($C582,[26]PSP!$C:$C,[26]PSP!$DX:$DX)</f>
        <v>0</v>
      </c>
      <c r="DY582" s="27">
        <f>_xlfn.XLOOKUP($C582,[26]PSP!$C:$C,[26]PSP!$DY:$DY)</f>
        <v>0.17</v>
      </c>
      <c r="DZ582" s="28">
        <f t="shared" si="2173"/>
        <v>0</v>
      </c>
      <c r="EA582" s="29"/>
      <c r="EB582" s="54">
        <f>_xlfn.XLOOKUP($C582,[26]PSP!$C:$C,[26]PSP!$EB:$EB)</f>
        <v>0</v>
      </c>
      <c r="EC582" s="27">
        <f>_xlfn.XLOOKUP($C582,[26]PSP!$C:$C,[26]PSP!$EC:$EC)</f>
        <v>0.17</v>
      </c>
      <c r="ED582" s="28">
        <f t="shared" si="2174"/>
        <v>0</v>
      </c>
      <c r="EE582" s="29"/>
      <c r="EF582" s="54">
        <f>_xlfn.XLOOKUP($C582,[26]PSP!$C:$C,[26]PSP!$EF:$EF)</f>
        <v>0</v>
      </c>
      <c r="EG582" s="27">
        <f>_xlfn.XLOOKUP($C582,[26]PSP!$C:$C,[26]PSP!$EG:$EG)</f>
        <v>0.17</v>
      </c>
      <c r="EH582" s="28">
        <f t="shared" si="2175"/>
        <v>0</v>
      </c>
      <c r="EI582" s="29"/>
      <c r="EJ582" s="54">
        <f>_xlfn.XLOOKUP($C582,[26]PSP!$C:$C,[26]PSP!$EJ:$EJ)</f>
        <v>0</v>
      </c>
      <c r="EK582" s="27">
        <f>_xlfn.XLOOKUP($C582,[26]PSP!$C:$C,[26]PSP!$EK:$EK)</f>
        <v>0.17</v>
      </c>
      <c r="EL582" s="28">
        <f t="shared" si="2176"/>
        <v>0</v>
      </c>
      <c r="EM582" s="29"/>
      <c r="EN582" s="108"/>
      <c r="EO582" s="29">
        <f t="shared" si="1973"/>
        <v>0</v>
      </c>
      <c r="EP582" s="29">
        <f t="shared" si="2177"/>
        <v>0</v>
      </c>
      <c r="EQ582" s="4" t="b">
        <f t="shared" ref="EQ582:EQ666" si="2178">EP582=EO582</f>
        <v>1</v>
      </c>
      <c r="ES582" s="118">
        <f t="shared" si="2008"/>
        <v>1.1767000000000001</v>
      </c>
    </row>
    <row r="583" spans="3:149" ht="23.45" customHeight="1" x14ac:dyDescent="0.25">
      <c r="C583" s="24" t="s">
        <v>502</v>
      </c>
      <c r="D583" s="43" t="str">
        <f>_xlfn.XLOOKUP($C583,[26]PSP!$C:$C,[26]PSP!$D:$D)</f>
        <v>RO-40241</v>
      </c>
      <c r="E583" s="24" t="str">
        <f>_xlfn.XLOOKUP($C583,[26]PSP!$C:$C,[26]PSP!$E:$E)</f>
        <v>DER/MG</v>
      </c>
      <c r="F583" s="25" t="str">
        <f>_xlfn.XLOOKUP($C583,[26]PSP!$C:$C,[26]PSP!$F:$F)</f>
        <v>COMPACTAÇÃO DE BOTA-FORA A 80% PROCTOR NORMAL</v>
      </c>
      <c r="G583" s="26" t="str">
        <f>_xlfn.XLOOKUP($C583,[26]PSP!$C:$C,[26]PSP!$G:$G)</f>
        <v>M3</v>
      </c>
      <c r="H583" s="53">
        <f>_xlfn.XLOOKUP($C583,[26]PSP!$C:$C,[26]PSP!$H:$H)</f>
        <v>0</v>
      </c>
      <c r="I583" s="28">
        <f>_xlfn.XLOOKUP($C583,[26]PSP!$C:$C,[26]PSP!$I:$I)</f>
        <v>0</v>
      </c>
      <c r="J583" s="28">
        <f t="shared" si="2143"/>
        <v>0</v>
      </c>
      <c r="K583" s="29"/>
      <c r="L583" s="54">
        <f>_xlfn.XLOOKUP($C583,[26]PSP!$C:$C,[26]PSP!$L:$L)</f>
        <v>0</v>
      </c>
      <c r="M583" s="27">
        <f>_xlfn.XLOOKUP($C583,[26]PSP!$C:$C,[26]PSP!$M:$M)</f>
        <v>2.12</v>
      </c>
      <c r="N583" s="28">
        <f t="shared" si="2144"/>
        <v>0</v>
      </c>
      <c r="O583" s="29"/>
      <c r="P583" s="54">
        <f>_xlfn.XLOOKUP($C583,[26]PSP!$C:$C,[26]PSP!$P:$P)</f>
        <v>0</v>
      </c>
      <c r="Q583" s="27">
        <f>_xlfn.XLOOKUP($C583,[26]PSP!$C:$C,[26]PSP!$Q:$Q)</f>
        <v>2.12</v>
      </c>
      <c r="R583" s="28">
        <f t="shared" si="2145"/>
        <v>0</v>
      </c>
      <c r="S583" s="29"/>
      <c r="T583" s="54">
        <f>_xlfn.XLOOKUP($C583,[26]PSP!$C:$C,[26]PSP!$T:$T)</f>
        <v>0</v>
      </c>
      <c r="U583" s="27">
        <f>_xlfn.XLOOKUP($C583,[26]PSP!$C:$C,[26]PSP!$U:$U)</f>
        <v>2.12</v>
      </c>
      <c r="V583" s="28">
        <f t="shared" si="2146"/>
        <v>0</v>
      </c>
      <c r="W583" s="29"/>
      <c r="X583" s="54">
        <f>_xlfn.XLOOKUP($C583,[26]PSP!$C:$C,[26]PSP!$X:$X)</f>
        <v>0</v>
      </c>
      <c r="Y583" s="27">
        <f>_xlfn.XLOOKUP($C583,[26]PSP!$C:$C,[26]PSP!$Y:$Y)</f>
        <v>2.12</v>
      </c>
      <c r="Z583" s="28">
        <f t="shared" si="2147"/>
        <v>0</v>
      </c>
      <c r="AA583" s="29"/>
      <c r="AB583" s="54">
        <f>_xlfn.XLOOKUP($C583,[26]PSP!$C:$C,[26]PSP!$AB:$AB)</f>
        <v>0</v>
      </c>
      <c r="AC583" s="27">
        <f>_xlfn.XLOOKUP($C583,[26]PSP!$C:$C,[26]PSP!$AC:$AC)</f>
        <v>2.12</v>
      </c>
      <c r="AD583" s="28">
        <f t="shared" si="2148"/>
        <v>0</v>
      </c>
      <c r="AE583" s="29"/>
      <c r="AF583" s="54">
        <f>_xlfn.XLOOKUP($C583,[26]PSP!$C:$C,[26]PSP!$AF:$AF)</f>
        <v>0</v>
      </c>
      <c r="AG583" s="27">
        <f>_xlfn.XLOOKUP($C583,[26]PSP!$C:$C,[26]PSP!$AG:$AG)</f>
        <v>2.12</v>
      </c>
      <c r="AH583" s="28">
        <f t="shared" si="2149"/>
        <v>0</v>
      </c>
      <c r="AI583" s="29"/>
      <c r="AJ583" s="54">
        <f>_xlfn.XLOOKUP($C583,[26]PSP!$C:$C,[26]PSP!$AJ:$AJ)</f>
        <v>0</v>
      </c>
      <c r="AK583" s="27">
        <f>_xlfn.XLOOKUP($C583,[26]PSP!$C:$C,[26]PSP!$AK:$AK)</f>
        <v>2.12</v>
      </c>
      <c r="AL583" s="28">
        <f t="shared" si="2150"/>
        <v>0</v>
      </c>
      <c r="AM583" s="29"/>
      <c r="AN583" s="54">
        <f>_xlfn.XLOOKUP($C583,[26]PSP!$C:$C,[26]PSP!$AN:$AN)</f>
        <v>0</v>
      </c>
      <c r="AO583" s="27">
        <f>_xlfn.XLOOKUP($C583,[26]PSP!$C:$C,[26]PSP!$AO:$AO)</f>
        <v>2.12</v>
      </c>
      <c r="AP583" s="28">
        <f t="shared" si="2151"/>
        <v>0</v>
      </c>
      <c r="AQ583" s="29"/>
      <c r="AR583" s="54">
        <f>_xlfn.XLOOKUP($C583,[26]PSP!$C:$C,[26]PSP!$AR:$AR)</f>
        <v>0</v>
      </c>
      <c r="AS583" s="27">
        <f>_xlfn.XLOOKUP($C583,[26]PSP!$C:$C,[26]PSP!$AS:$AS)</f>
        <v>2.12</v>
      </c>
      <c r="AT583" s="28">
        <f t="shared" si="2152"/>
        <v>0</v>
      </c>
      <c r="AU583" s="29"/>
      <c r="AV583" s="54">
        <f>_xlfn.XLOOKUP($C583,[26]PSP!$C:$C,[26]PSP!$AV:$AV)</f>
        <v>0</v>
      </c>
      <c r="AW583" s="27">
        <f>_xlfn.XLOOKUP($C583,[26]PSP!$C:$C,[26]PSP!$AW:$AW)</f>
        <v>2.12</v>
      </c>
      <c r="AX583" s="28">
        <f t="shared" si="2153"/>
        <v>0</v>
      </c>
      <c r="AY583" s="29"/>
      <c r="AZ583" s="54">
        <f>_xlfn.XLOOKUP($C583,[26]PSP!$C:$C,[26]PSP!$AZ:$AZ)</f>
        <v>0</v>
      </c>
      <c r="BA583" s="27">
        <f>_xlfn.XLOOKUP($C583,[26]PSP!$C:$C,[26]PSP!$BA:$BA)</f>
        <v>2.12</v>
      </c>
      <c r="BB583" s="28">
        <f t="shared" si="2154"/>
        <v>0</v>
      </c>
      <c r="BC583" s="29"/>
      <c r="BD583" s="54">
        <f>_xlfn.XLOOKUP($C583,[26]PSP!$C:$C,[26]PSP!$BD:$BD)</f>
        <v>0</v>
      </c>
      <c r="BE583" s="27">
        <f>_xlfn.XLOOKUP($C583,[26]PSP!$C:$C,[26]PSP!$BE:$BE)</f>
        <v>2.12</v>
      </c>
      <c r="BF583" s="28">
        <f t="shared" si="2155"/>
        <v>0</v>
      </c>
      <c r="BG583" s="29"/>
      <c r="BH583" s="54">
        <f>_xlfn.XLOOKUP($C583,[26]PSP!$C:$C,[26]PSP!$BH:$BH)</f>
        <v>0</v>
      </c>
      <c r="BI583" s="27">
        <f>_xlfn.XLOOKUP($C583,[26]PSP!$C:$C,[26]PSP!$BI:$BI)</f>
        <v>2.12</v>
      </c>
      <c r="BJ583" s="28">
        <f t="shared" si="2156"/>
        <v>0</v>
      </c>
      <c r="BK583" s="29"/>
      <c r="BL583" s="54">
        <f>_xlfn.XLOOKUP($C583,[26]PSP!$C:$C,[26]PSP!$BL:$BL)</f>
        <v>0</v>
      </c>
      <c r="BM583" s="27">
        <f>_xlfn.XLOOKUP($C583,[26]PSP!$C:$C,[26]PSP!$BM:$BM)</f>
        <v>2.12</v>
      </c>
      <c r="BN583" s="28">
        <f t="shared" si="2157"/>
        <v>0</v>
      </c>
      <c r="BO583" s="29"/>
      <c r="BP583" s="54">
        <f>_xlfn.XLOOKUP($C583,[26]PSP!$C:$C,[26]PSP!$BP:$BP)</f>
        <v>0</v>
      </c>
      <c r="BQ583" s="27">
        <f>_xlfn.XLOOKUP($C583,[26]PSP!$C:$C,[26]PSP!$BQ:$BQ)</f>
        <v>2.12</v>
      </c>
      <c r="BR583" s="28">
        <f t="shared" si="2158"/>
        <v>0</v>
      </c>
      <c r="BS583" s="29"/>
      <c r="BT583" s="54">
        <f>_xlfn.XLOOKUP($C583,[26]PSP!$C:$C,[26]PSP!$BT:$BT)</f>
        <v>0</v>
      </c>
      <c r="BU583" s="27">
        <f>_xlfn.XLOOKUP($C583,[26]PSP!$C:$C,[26]PSP!$BU:$BU)</f>
        <v>2.12</v>
      </c>
      <c r="BV583" s="28">
        <f t="shared" si="2159"/>
        <v>0</v>
      </c>
      <c r="BW583" s="29"/>
      <c r="BX583" s="54">
        <f>_xlfn.XLOOKUP($C583,[26]PSP!$C:$C,[26]PSP!$BX:$BX)</f>
        <v>0</v>
      </c>
      <c r="BY583" s="27">
        <f>_xlfn.XLOOKUP($C583,[26]PSP!$C:$C,[26]PSP!$BY:$BY)</f>
        <v>2.12</v>
      </c>
      <c r="BZ583" s="28">
        <f t="shared" si="2160"/>
        <v>0</v>
      </c>
      <c r="CA583" s="29"/>
      <c r="CB583" s="54">
        <f>_xlfn.XLOOKUP($C583,[26]PSP!$C:$C,[26]PSP!$CB:$CB)</f>
        <v>0</v>
      </c>
      <c r="CC583" s="27">
        <f>_xlfn.XLOOKUP($C583,[26]PSP!$C:$C,[26]PSP!$CC:$CC)</f>
        <v>2.12</v>
      </c>
      <c r="CD583" s="28">
        <f t="shared" si="2161"/>
        <v>0</v>
      </c>
      <c r="CE583" s="29"/>
      <c r="CF583" s="54">
        <f>_xlfn.XLOOKUP($C583,[26]PSP!$C:$C,[26]PSP!$CF:$CF)</f>
        <v>0</v>
      </c>
      <c r="CG583" s="27">
        <f>_xlfn.XLOOKUP($C583,[26]PSP!$C:$C,[26]PSP!$CG:$CG)</f>
        <v>2.12</v>
      </c>
      <c r="CH583" s="28">
        <f t="shared" si="2162"/>
        <v>0</v>
      </c>
      <c r="CI583" s="29"/>
      <c r="CJ583" s="54">
        <f>_xlfn.XLOOKUP($C583,[26]PSP!$C:$C,[26]PSP!$CJ:$CJ)</f>
        <v>0</v>
      </c>
      <c r="CK583" s="27">
        <f>_xlfn.XLOOKUP($C583,[26]PSP!$C:$C,[26]PSP!$CK:$CK)</f>
        <v>2.12</v>
      </c>
      <c r="CL583" s="28">
        <f t="shared" si="2163"/>
        <v>0</v>
      </c>
      <c r="CM583" s="29"/>
      <c r="CN583" s="54">
        <f>_xlfn.XLOOKUP($C583,[26]PSP!$C:$C,[26]PSP!$CN:$CN)</f>
        <v>0</v>
      </c>
      <c r="CO583" s="27">
        <f>_xlfn.XLOOKUP($C583,[26]PSP!$C:$C,[26]PSP!$CO:$CO)</f>
        <v>2.12</v>
      </c>
      <c r="CP583" s="28">
        <f t="shared" si="2164"/>
        <v>0</v>
      </c>
      <c r="CQ583" s="29"/>
      <c r="CR583" s="54">
        <f>_xlfn.XLOOKUP($C583,[26]PSP!$C:$C,[26]PSP!$CR:$CR)</f>
        <v>0</v>
      </c>
      <c r="CS583" s="27">
        <f>_xlfn.XLOOKUP($C583,[26]PSP!$C:$C,[26]PSP!$CS:$CS)</f>
        <v>2.12</v>
      </c>
      <c r="CT583" s="28">
        <f t="shared" si="2165"/>
        <v>0</v>
      </c>
      <c r="CU583" s="29"/>
      <c r="CV583" s="54">
        <f>_xlfn.XLOOKUP($C583,[26]PSP!$C:$C,[26]PSP!$CV:$CV)</f>
        <v>0</v>
      </c>
      <c r="CW583" s="27">
        <f>_xlfn.XLOOKUP($C583,[26]PSP!$C:$C,[26]PSP!$CW:$CW)</f>
        <v>2.12</v>
      </c>
      <c r="CX583" s="28">
        <f t="shared" si="2166"/>
        <v>0</v>
      </c>
      <c r="CY583" s="29"/>
      <c r="CZ583" s="54">
        <f>_xlfn.XLOOKUP($C583,[26]PSP!$C:$C,[26]PSP!$CZ:$CZ)</f>
        <v>0</v>
      </c>
      <c r="DA583" s="27">
        <f>_xlfn.XLOOKUP($C583,[26]PSP!$C:$C,[26]PSP!$DA:$DA)</f>
        <v>2.12</v>
      </c>
      <c r="DB583" s="28">
        <f t="shared" si="2167"/>
        <v>0</v>
      </c>
      <c r="DC583" s="29"/>
      <c r="DD583" s="54">
        <f>_xlfn.XLOOKUP($C583,[26]PSP!$C:$C,[26]PSP!$DD:$DD)</f>
        <v>0</v>
      </c>
      <c r="DE583" s="27">
        <f>_xlfn.XLOOKUP($C583,[26]PSP!$C:$C,[26]PSP!$DE:$DE)</f>
        <v>2.12</v>
      </c>
      <c r="DF583" s="28">
        <f t="shared" si="2168"/>
        <v>0</v>
      </c>
      <c r="DG583" s="29"/>
      <c r="DH583" s="54">
        <f>_xlfn.XLOOKUP($C583,[26]PSP!$C:$C,[26]PSP!$DH:$DH)</f>
        <v>0</v>
      </c>
      <c r="DI583" s="27">
        <f>_xlfn.XLOOKUP($C583,[26]PSP!$C:$C,[26]PSP!$DI:$DI)</f>
        <v>2.12</v>
      </c>
      <c r="DJ583" s="28">
        <f t="shared" si="2169"/>
        <v>0</v>
      </c>
      <c r="DK583" s="29"/>
      <c r="DL583" s="54">
        <f>_xlfn.XLOOKUP($C583,[26]PSP!$C:$C,[26]PSP!$DL:$DL)</f>
        <v>0</v>
      </c>
      <c r="DM583" s="27">
        <f>_xlfn.XLOOKUP($C583,[26]PSP!$C:$C,[26]PSP!$DM:$DM)</f>
        <v>2.12</v>
      </c>
      <c r="DN583" s="28">
        <f t="shared" si="2170"/>
        <v>0</v>
      </c>
      <c r="DO583" s="29"/>
      <c r="DP583" s="54">
        <f>_xlfn.XLOOKUP($C583,[26]PSP!$C:$C,[26]PSP!$DP:$DP)</f>
        <v>0</v>
      </c>
      <c r="DQ583" s="27">
        <f>_xlfn.XLOOKUP($C583,[26]PSP!$C:$C,[26]PSP!$DQ:$DQ)</f>
        <v>2.12</v>
      </c>
      <c r="DR583" s="28">
        <f t="shared" si="2171"/>
        <v>0</v>
      </c>
      <c r="DS583" s="29"/>
      <c r="DT583" s="54">
        <f>_xlfn.XLOOKUP($C583,[26]PSP!$C:$C,[26]PSP!$DT:$DT)</f>
        <v>0</v>
      </c>
      <c r="DU583" s="27">
        <f>_xlfn.XLOOKUP($C583,[26]PSP!$C:$C,[26]PSP!$DU:$DU)</f>
        <v>2.12</v>
      </c>
      <c r="DV583" s="28">
        <f t="shared" si="2172"/>
        <v>0</v>
      </c>
      <c r="DW583" s="29"/>
      <c r="DX583" s="54">
        <f>_xlfn.XLOOKUP($C583,[26]PSP!$C:$C,[26]PSP!$DX:$DX)</f>
        <v>0</v>
      </c>
      <c r="DY583" s="27">
        <f>_xlfn.XLOOKUP($C583,[26]PSP!$C:$C,[26]PSP!$DY:$DY)</f>
        <v>2.12</v>
      </c>
      <c r="DZ583" s="28">
        <f t="shared" si="2173"/>
        <v>0</v>
      </c>
      <c r="EA583" s="29"/>
      <c r="EB583" s="54">
        <f>_xlfn.XLOOKUP($C583,[26]PSP!$C:$C,[26]PSP!$EB:$EB)</f>
        <v>0</v>
      </c>
      <c r="EC583" s="27">
        <f>_xlfn.XLOOKUP($C583,[26]PSP!$C:$C,[26]PSP!$EC:$EC)</f>
        <v>2.12</v>
      </c>
      <c r="ED583" s="28">
        <f t="shared" si="2174"/>
        <v>0</v>
      </c>
      <c r="EE583" s="29"/>
      <c r="EF583" s="54">
        <f>_xlfn.XLOOKUP($C583,[26]PSP!$C:$C,[26]PSP!$EF:$EF)</f>
        <v>0</v>
      </c>
      <c r="EG583" s="27">
        <f>_xlfn.XLOOKUP($C583,[26]PSP!$C:$C,[26]PSP!$EG:$EG)</f>
        <v>2.12</v>
      </c>
      <c r="EH583" s="28">
        <f t="shared" si="2175"/>
        <v>0</v>
      </c>
      <c r="EI583" s="29"/>
      <c r="EJ583" s="54">
        <f>_xlfn.XLOOKUP($C583,[26]PSP!$C:$C,[26]PSP!$EJ:$EJ)</f>
        <v>0</v>
      </c>
      <c r="EK583" s="27">
        <f>_xlfn.XLOOKUP($C583,[26]PSP!$C:$C,[26]PSP!$EK:$EK)</f>
        <v>2.12</v>
      </c>
      <c r="EL583" s="28">
        <f t="shared" si="2176"/>
        <v>0</v>
      </c>
      <c r="EM583" s="29"/>
      <c r="EN583" s="108"/>
      <c r="EO583" s="29">
        <f t="shared" si="1973"/>
        <v>0</v>
      </c>
      <c r="EP583" s="29">
        <f t="shared" si="2177"/>
        <v>0</v>
      </c>
      <c r="EQ583" s="4" t="b">
        <f t="shared" si="2178"/>
        <v>1</v>
      </c>
      <c r="ES583" s="118">
        <f t="shared" si="2008"/>
        <v>1.1767000000000001</v>
      </c>
    </row>
    <row r="584" spans="3:149" ht="14.25" x14ac:dyDescent="0.25">
      <c r="C584" s="24" t="s">
        <v>821</v>
      </c>
      <c r="D584" s="43">
        <f>_xlfn.XLOOKUP($C584,[26]PSP!$C:$C,[26]PSP!$D:$D)</f>
        <v>4413905</v>
      </c>
      <c r="E584" s="24" t="str">
        <f>_xlfn.XLOOKUP($C584,[26]PSP!$C:$C,[26]PSP!$E:$E)</f>
        <v>SICRO SERVIÇO</v>
      </c>
      <c r="F584" s="25" t="str">
        <f>_xlfn.XLOOKUP($C584,[26]PSP!$C:$C,[26]PSP!$F:$F)</f>
        <v>HIDROSSEMEADURA</v>
      </c>
      <c r="G584" s="26" t="str">
        <f>_xlfn.XLOOKUP($C584,[26]PSP!$C:$C,[26]PSP!$G:$G)</f>
        <v>M²</v>
      </c>
      <c r="H584" s="53">
        <f>_xlfn.XLOOKUP($C584,[26]PSP!$C:$C,[26]PSP!$H:$H)</f>
        <v>0</v>
      </c>
      <c r="I584" s="28">
        <f>_xlfn.XLOOKUP($C584,[26]PSP!$C:$C,[26]PSP!$I:$I)</f>
        <v>0</v>
      </c>
      <c r="J584" s="28">
        <f t="shared" ref="J584:J594" si="2179">IF(LEFT(D584,6)="COT.IS",I584,I584*(1+$J$7))</f>
        <v>0</v>
      </c>
      <c r="K584" s="29"/>
      <c r="L584" s="54">
        <f>_xlfn.XLOOKUP($C584,[26]PSP!$C:$C,[26]PSP!$L:$L)</f>
        <v>0</v>
      </c>
      <c r="M584" s="27">
        <f>_xlfn.XLOOKUP($C584,[26]PSP!$C:$C,[26]PSP!$M:$M)</f>
        <v>2.76</v>
      </c>
      <c r="N584" s="28">
        <f t="shared" ref="N584:N594" si="2180">TRUNC(M584*L584,2)</f>
        <v>0</v>
      </c>
      <c r="O584" s="29"/>
      <c r="P584" s="54">
        <f>_xlfn.XLOOKUP($C584,[26]PSP!$C:$C,[26]PSP!$P:$P)</f>
        <v>0</v>
      </c>
      <c r="Q584" s="27">
        <f>_xlfn.XLOOKUP($C584,[26]PSP!$C:$C,[26]PSP!$Q:$Q)</f>
        <v>2.76</v>
      </c>
      <c r="R584" s="28">
        <f t="shared" ref="R584:R594" si="2181">TRUNC(Q584*P584,2)</f>
        <v>0</v>
      </c>
      <c r="S584" s="29"/>
      <c r="T584" s="54">
        <f>_xlfn.XLOOKUP($C584,[26]PSP!$C:$C,[26]PSP!$T:$T)</f>
        <v>0</v>
      </c>
      <c r="U584" s="27">
        <f>_xlfn.XLOOKUP($C584,[26]PSP!$C:$C,[26]PSP!$U:$U)</f>
        <v>2.76</v>
      </c>
      <c r="V584" s="28">
        <f t="shared" ref="V584:V594" si="2182">TRUNC(U584*T584,2)</f>
        <v>0</v>
      </c>
      <c r="W584" s="29"/>
      <c r="X584" s="54">
        <f>_xlfn.XLOOKUP($C584,[26]PSP!$C:$C,[26]PSP!$X:$X)</f>
        <v>0</v>
      </c>
      <c r="Y584" s="27">
        <f>_xlfn.XLOOKUP($C584,[26]PSP!$C:$C,[26]PSP!$Y:$Y)</f>
        <v>2.76</v>
      </c>
      <c r="Z584" s="28">
        <f t="shared" ref="Z584:Z594" si="2183">TRUNC(Y584*X584,2)</f>
        <v>0</v>
      </c>
      <c r="AA584" s="29"/>
      <c r="AB584" s="54">
        <f>_xlfn.XLOOKUP($C584,[26]PSP!$C:$C,[26]PSP!$AB:$AB)</f>
        <v>0</v>
      </c>
      <c r="AC584" s="27">
        <f>_xlfn.XLOOKUP($C584,[26]PSP!$C:$C,[26]PSP!$AC:$AC)</f>
        <v>2.76</v>
      </c>
      <c r="AD584" s="28">
        <f t="shared" ref="AD584:AD594" si="2184">TRUNC(AC584*AB584,2)</f>
        <v>0</v>
      </c>
      <c r="AE584" s="29"/>
      <c r="AF584" s="54">
        <f>_xlfn.XLOOKUP($C584,[26]PSP!$C:$C,[26]PSP!$AF:$AF)</f>
        <v>0</v>
      </c>
      <c r="AG584" s="27">
        <f>_xlfn.XLOOKUP($C584,[26]PSP!$C:$C,[26]PSP!$AG:$AG)</f>
        <v>2.76</v>
      </c>
      <c r="AH584" s="28">
        <f t="shared" ref="AH584:AH594" si="2185">TRUNC(AG584*AF584,2)</f>
        <v>0</v>
      </c>
      <c r="AI584" s="29"/>
      <c r="AJ584" s="54">
        <f>_xlfn.XLOOKUP($C584,[26]PSP!$C:$C,[26]PSP!$AJ:$AJ)</f>
        <v>0</v>
      </c>
      <c r="AK584" s="27">
        <f>_xlfn.XLOOKUP($C584,[26]PSP!$C:$C,[26]PSP!$AK:$AK)</f>
        <v>2.76</v>
      </c>
      <c r="AL584" s="28">
        <f t="shared" ref="AL584:AL594" si="2186">TRUNC(AK584*AJ584,2)</f>
        <v>0</v>
      </c>
      <c r="AM584" s="29"/>
      <c r="AN584" s="54">
        <f>_xlfn.XLOOKUP($C584,[26]PSP!$C:$C,[26]PSP!$AN:$AN)</f>
        <v>0</v>
      </c>
      <c r="AO584" s="27">
        <f>_xlfn.XLOOKUP($C584,[26]PSP!$C:$C,[26]PSP!$AO:$AO)</f>
        <v>2.76</v>
      </c>
      <c r="AP584" s="28">
        <f t="shared" ref="AP584:AP594" si="2187">TRUNC(AO584*AN584,2)</f>
        <v>0</v>
      </c>
      <c r="AQ584" s="29"/>
      <c r="AR584" s="54">
        <f>_xlfn.XLOOKUP($C584,[26]PSP!$C:$C,[26]PSP!$AR:$AR)</f>
        <v>0</v>
      </c>
      <c r="AS584" s="27">
        <f>_xlfn.XLOOKUP($C584,[26]PSP!$C:$C,[26]PSP!$AS:$AS)</f>
        <v>2.76</v>
      </c>
      <c r="AT584" s="28">
        <f t="shared" ref="AT584:AT594" si="2188">TRUNC(AS584*AR584,2)</f>
        <v>0</v>
      </c>
      <c r="AU584" s="29"/>
      <c r="AV584" s="54">
        <f>_xlfn.XLOOKUP($C584,[26]PSP!$C:$C,[26]PSP!$AV:$AV)</f>
        <v>0</v>
      </c>
      <c r="AW584" s="27">
        <f>_xlfn.XLOOKUP($C584,[26]PSP!$C:$C,[26]PSP!$AW:$AW)</f>
        <v>2.76</v>
      </c>
      <c r="AX584" s="28">
        <f t="shared" ref="AX584:AX594" si="2189">TRUNC(AW584*AV584,2)</f>
        <v>0</v>
      </c>
      <c r="AY584" s="29"/>
      <c r="AZ584" s="54">
        <f>_xlfn.XLOOKUP($C584,[26]PSP!$C:$C,[26]PSP!$AZ:$AZ)</f>
        <v>0</v>
      </c>
      <c r="BA584" s="27">
        <f>_xlfn.XLOOKUP($C584,[26]PSP!$C:$C,[26]PSP!$BA:$BA)</f>
        <v>2.76</v>
      </c>
      <c r="BB584" s="28">
        <f t="shared" ref="BB584:BB594" si="2190">TRUNC(BA584*AZ584,2)</f>
        <v>0</v>
      </c>
      <c r="BC584" s="29"/>
      <c r="BD584" s="54">
        <f>_xlfn.XLOOKUP($C584,[26]PSP!$C:$C,[26]PSP!$BD:$BD)</f>
        <v>0</v>
      </c>
      <c r="BE584" s="27">
        <f>_xlfn.XLOOKUP($C584,[26]PSP!$C:$C,[26]PSP!$BE:$BE)</f>
        <v>2.76</v>
      </c>
      <c r="BF584" s="28">
        <f t="shared" ref="BF584:BF594" si="2191">TRUNC(BE584*BD584,2)</f>
        <v>0</v>
      </c>
      <c r="BG584" s="29"/>
      <c r="BH584" s="54">
        <f>_xlfn.XLOOKUP($C584,[26]PSP!$C:$C,[26]PSP!$BH:$BH)</f>
        <v>0</v>
      </c>
      <c r="BI584" s="27">
        <f>_xlfn.XLOOKUP($C584,[26]PSP!$C:$C,[26]PSP!$BI:$BI)</f>
        <v>2.76</v>
      </c>
      <c r="BJ584" s="28">
        <f t="shared" ref="BJ584:BJ594" si="2192">TRUNC(BI584*BH584,2)</f>
        <v>0</v>
      </c>
      <c r="BK584" s="29"/>
      <c r="BL584" s="54">
        <f>_xlfn.XLOOKUP($C584,[26]PSP!$C:$C,[26]PSP!$BL:$BL)</f>
        <v>0</v>
      </c>
      <c r="BM584" s="27">
        <f>_xlfn.XLOOKUP($C584,[26]PSP!$C:$C,[26]PSP!$BM:$BM)</f>
        <v>2.76</v>
      </c>
      <c r="BN584" s="28">
        <f t="shared" ref="BN584:BN594" si="2193">TRUNC(BM584*BL584,2)</f>
        <v>0</v>
      </c>
      <c r="BO584" s="29"/>
      <c r="BP584" s="54">
        <f>_xlfn.XLOOKUP($C584,[26]PSP!$C:$C,[26]PSP!$BP:$BP)</f>
        <v>0</v>
      </c>
      <c r="BQ584" s="27">
        <f>_xlfn.XLOOKUP($C584,[26]PSP!$C:$C,[26]PSP!$BQ:$BQ)</f>
        <v>2.76</v>
      </c>
      <c r="BR584" s="28">
        <f t="shared" ref="BR584:BR594" si="2194">TRUNC(BQ584*BP584,2)</f>
        <v>0</v>
      </c>
      <c r="BS584" s="29"/>
      <c r="BT584" s="54">
        <f>_xlfn.XLOOKUP($C584,[26]PSP!$C:$C,[26]PSP!$BT:$BT)</f>
        <v>0</v>
      </c>
      <c r="BU584" s="27">
        <f>_xlfn.XLOOKUP($C584,[26]PSP!$C:$C,[26]PSP!$BU:$BU)</f>
        <v>2.76</v>
      </c>
      <c r="BV584" s="28">
        <f t="shared" ref="BV584:BV594" si="2195">TRUNC(BU584*BT584,2)</f>
        <v>0</v>
      </c>
      <c r="BW584" s="29"/>
      <c r="BX584" s="54">
        <f>_xlfn.XLOOKUP($C584,[26]PSP!$C:$C,[26]PSP!$BX:$BX)</f>
        <v>0</v>
      </c>
      <c r="BY584" s="27">
        <f>_xlfn.XLOOKUP($C584,[26]PSP!$C:$C,[26]PSP!$BY:$BY)</f>
        <v>2.76</v>
      </c>
      <c r="BZ584" s="28">
        <f t="shared" ref="BZ584:BZ594" si="2196">TRUNC(BY584*BX584,2)</f>
        <v>0</v>
      </c>
      <c r="CA584" s="29"/>
      <c r="CB584" s="54">
        <f>_xlfn.XLOOKUP($C584,[26]PSP!$C:$C,[26]PSP!$CB:$CB)</f>
        <v>0</v>
      </c>
      <c r="CC584" s="27">
        <f>_xlfn.XLOOKUP($C584,[26]PSP!$C:$C,[26]PSP!$CC:$CC)</f>
        <v>2.76</v>
      </c>
      <c r="CD584" s="28">
        <f t="shared" ref="CD584:CD594" si="2197">TRUNC(CC584*CB584,2)</f>
        <v>0</v>
      </c>
      <c r="CE584" s="29"/>
      <c r="CF584" s="54">
        <f>_xlfn.XLOOKUP($C584,[26]PSP!$C:$C,[26]PSP!$CF:$CF)</f>
        <v>0</v>
      </c>
      <c r="CG584" s="27">
        <f>_xlfn.XLOOKUP($C584,[26]PSP!$C:$C,[26]PSP!$CG:$CG)</f>
        <v>2.76</v>
      </c>
      <c r="CH584" s="28">
        <f t="shared" ref="CH584:CH594" si="2198">TRUNC(CG584*CF584,2)</f>
        <v>0</v>
      </c>
      <c r="CI584" s="29"/>
      <c r="CJ584" s="54">
        <f>_xlfn.XLOOKUP($C584,[26]PSP!$C:$C,[26]PSP!$CJ:$CJ)</f>
        <v>0</v>
      </c>
      <c r="CK584" s="27">
        <f>_xlfn.XLOOKUP($C584,[26]PSP!$C:$C,[26]PSP!$CK:$CK)</f>
        <v>2.76</v>
      </c>
      <c r="CL584" s="28">
        <f t="shared" ref="CL584:CL594" si="2199">TRUNC(CK584*CJ584,2)</f>
        <v>0</v>
      </c>
      <c r="CM584" s="29"/>
      <c r="CN584" s="54">
        <f>_xlfn.XLOOKUP($C584,[26]PSP!$C:$C,[26]PSP!$CN:$CN)</f>
        <v>0</v>
      </c>
      <c r="CO584" s="27">
        <f>_xlfn.XLOOKUP($C584,[26]PSP!$C:$C,[26]PSP!$CO:$CO)</f>
        <v>2.76</v>
      </c>
      <c r="CP584" s="28">
        <f t="shared" ref="CP584:CP594" si="2200">TRUNC(CO584*CN584,2)</f>
        <v>0</v>
      </c>
      <c r="CQ584" s="29"/>
      <c r="CR584" s="54">
        <f>_xlfn.XLOOKUP($C584,[26]PSP!$C:$C,[26]PSP!$CR:$CR)</f>
        <v>0</v>
      </c>
      <c r="CS584" s="27">
        <f>_xlfn.XLOOKUP($C584,[26]PSP!$C:$C,[26]PSP!$CS:$CS)</f>
        <v>2.76</v>
      </c>
      <c r="CT584" s="28">
        <f t="shared" ref="CT584:CT594" si="2201">TRUNC(CS584*CR584,2)</f>
        <v>0</v>
      </c>
      <c r="CU584" s="29"/>
      <c r="CV584" s="54">
        <f>_xlfn.XLOOKUP($C584,[26]PSP!$C:$C,[26]PSP!$CV:$CV)</f>
        <v>0</v>
      </c>
      <c r="CW584" s="27">
        <f>_xlfn.XLOOKUP($C584,[26]PSP!$C:$C,[26]PSP!$CW:$CW)</f>
        <v>2.76</v>
      </c>
      <c r="CX584" s="28">
        <f t="shared" ref="CX584:CX594" si="2202">TRUNC(CW584*CV584,2)</f>
        <v>0</v>
      </c>
      <c r="CY584" s="29"/>
      <c r="CZ584" s="54">
        <f>_xlfn.XLOOKUP($C584,[26]PSP!$C:$C,[26]PSP!$CZ:$CZ)</f>
        <v>0</v>
      </c>
      <c r="DA584" s="27">
        <f>_xlfn.XLOOKUP($C584,[26]PSP!$C:$C,[26]PSP!$DA:$DA)</f>
        <v>2.76</v>
      </c>
      <c r="DB584" s="28">
        <f t="shared" ref="DB584:DB594" si="2203">TRUNC(DA584*CZ584,2)</f>
        <v>0</v>
      </c>
      <c r="DC584" s="29"/>
      <c r="DD584" s="54">
        <f>_xlfn.XLOOKUP($C584,[26]PSP!$C:$C,[26]PSP!$DD:$DD)</f>
        <v>0</v>
      </c>
      <c r="DE584" s="27">
        <f>_xlfn.XLOOKUP($C584,[26]PSP!$C:$C,[26]PSP!$DE:$DE)</f>
        <v>2.76</v>
      </c>
      <c r="DF584" s="28">
        <f t="shared" ref="DF584:DF594" si="2204">TRUNC(DE584*DD584,2)</f>
        <v>0</v>
      </c>
      <c r="DG584" s="29"/>
      <c r="DH584" s="54">
        <f>_xlfn.XLOOKUP($C584,[26]PSP!$C:$C,[26]PSP!$DH:$DH)</f>
        <v>0</v>
      </c>
      <c r="DI584" s="27">
        <f>_xlfn.XLOOKUP($C584,[26]PSP!$C:$C,[26]PSP!$DI:$DI)</f>
        <v>2.76</v>
      </c>
      <c r="DJ584" s="28">
        <f t="shared" ref="DJ584:DJ594" si="2205">TRUNC(DI584*DH584,2)</f>
        <v>0</v>
      </c>
      <c r="DK584" s="29"/>
      <c r="DL584" s="54">
        <f>_xlfn.XLOOKUP($C584,[26]PSP!$C:$C,[26]PSP!$DL:$DL)</f>
        <v>0</v>
      </c>
      <c r="DM584" s="27">
        <f>_xlfn.XLOOKUP($C584,[26]PSP!$C:$C,[26]PSP!$DM:$DM)</f>
        <v>2.76</v>
      </c>
      <c r="DN584" s="28">
        <f t="shared" ref="DN584:DN594" si="2206">TRUNC(DM584*DL584,2)</f>
        <v>0</v>
      </c>
      <c r="DO584" s="29"/>
      <c r="DP584" s="54">
        <f>_xlfn.XLOOKUP($C584,[26]PSP!$C:$C,[26]PSP!$DP:$DP)</f>
        <v>0</v>
      </c>
      <c r="DQ584" s="27">
        <f>_xlfn.XLOOKUP($C584,[26]PSP!$C:$C,[26]PSP!$DQ:$DQ)</f>
        <v>2.76</v>
      </c>
      <c r="DR584" s="28">
        <f t="shared" ref="DR584:DR594" si="2207">TRUNC(DQ584*DP584,2)</f>
        <v>0</v>
      </c>
      <c r="DS584" s="29"/>
      <c r="DT584" s="54">
        <f>_xlfn.XLOOKUP($C584,[26]PSP!$C:$C,[26]PSP!$DT:$DT)</f>
        <v>0</v>
      </c>
      <c r="DU584" s="27">
        <f>_xlfn.XLOOKUP($C584,[26]PSP!$C:$C,[26]PSP!$DU:$DU)</f>
        <v>2.76</v>
      </c>
      <c r="DV584" s="28">
        <f t="shared" ref="DV584:DV594" si="2208">TRUNC(DU584*DT584,2)</f>
        <v>0</v>
      </c>
      <c r="DW584" s="29"/>
      <c r="DX584" s="54">
        <f>_xlfn.XLOOKUP($C584,[26]PSP!$C:$C,[26]PSP!$DX:$DX)</f>
        <v>0</v>
      </c>
      <c r="DY584" s="27">
        <f>_xlfn.XLOOKUP($C584,[26]PSP!$C:$C,[26]PSP!$DY:$DY)</f>
        <v>2.76</v>
      </c>
      <c r="DZ584" s="28">
        <f t="shared" ref="DZ584:DZ594" si="2209">TRUNC(DY584*DX584,2)</f>
        <v>0</v>
      </c>
      <c r="EA584" s="29"/>
      <c r="EB584" s="54">
        <f>_xlfn.XLOOKUP($C584,[26]PSP!$C:$C,[26]PSP!$EB:$EB)</f>
        <v>0</v>
      </c>
      <c r="EC584" s="27">
        <f>_xlfn.XLOOKUP($C584,[26]PSP!$C:$C,[26]PSP!$EC:$EC)</f>
        <v>2.76</v>
      </c>
      <c r="ED584" s="28">
        <f t="shared" ref="ED584:ED594" si="2210">TRUNC(EC584*EB584,2)</f>
        <v>0</v>
      </c>
      <c r="EE584" s="29"/>
      <c r="EF584" s="54">
        <f>_xlfn.XLOOKUP($C584,[26]PSP!$C:$C,[26]PSP!$EF:$EF)</f>
        <v>0</v>
      </c>
      <c r="EG584" s="27">
        <f>_xlfn.XLOOKUP($C584,[26]PSP!$C:$C,[26]PSP!$EG:$EG)</f>
        <v>2.76</v>
      </c>
      <c r="EH584" s="28">
        <f t="shared" ref="EH584:EH594" si="2211">TRUNC(EG584*EF584,2)</f>
        <v>0</v>
      </c>
      <c r="EI584" s="29"/>
      <c r="EJ584" s="54">
        <f>_xlfn.XLOOKUP($C584,[26]PSP!$C:$C,[26]PSP!$EJ:$EJ)</f>
        <v>0</v>
      </c>
      <c r="EK584" s="27">
        <f>_xlfn.XLOOKUP($C584,[26]PSP!$C:$C,[26]PSP!$EK:$EK)</f>
        <v>2.76</v>
      </c>
      <c r="EL584" s="28">
        <f t="shared" ref="EL584:EL594" si="2212">TRUNC(EK584*EJ584,2)</f>
        <v>0</v>
      </c>
      <c r="EM584" s="29"/>
      <c r="EN584" s="108"/>
      <c r="EO584" s="29">
        <f t="shared" si="1973"/>
        <v>0</v>
      </c>
      <c r="EP584" s="29">
        <f t="shared" si="2177"/>
        <v>0</v>
      </c>
      <c r="EQ584" s="4" t="b">
        <f t="shared" si="2178"/>
        <v>1</v>
      </c>
      <c r="ES584" s="118">
        <f t="shared" si="2008"/>
        <v>1.1767000000000001</v>
      </c>
    </row>
    <row r="585" spans="3:149" ht="21" x14ac:dyDescent="0.25">
      <c r="C585" s="24" t="s">
        <v>822</v>
      </c>
      <c r="D585" s="43" t="str">
        <f>_xlfn.XLOOKUP($C585,[26]PSP!$C:$C,[26]PSP!$D:$D)</f>
        <v>RO-40229</v>
      </c>
      <c r="E585" s="24" t="str">
        <f>_xlfn.XLOOKUP($C585,[26]PSP!$C:$C,[26]PSP!$E:$E)</f>
        <v>DER/MG</v>
      </c>
      <c r="F585" s="25" t="str">
        <f>_xlfn.XLOOKUP($C585,[26]PSP!$C:$C,[26]PSP!$F:$F)</f>
        <v>ENROCAMENTO  DE  PEDRA  DE  MÃO  JOGADA (EXECUÇÃO  INCLUINDO O FORNECIMENTO DE TODOS OS MATERIAIS)</v>
      </c>
      <c r="G585" s="26" t="str">
        <f>_xlfn.XLOOKUP($C585,[26]PSP!$C:$C,[26]PSP!$G:$G)</f>
        <v>M3</v>
      </c>
      <c r="H585" s="53">
        <f>_xlfn.XLOOKUP($C585,[26]PSP!$C:$C,[26]PSP!$H:$H)</f>
        <v>0</v>
      </c>
      <c r="I585" s="28">
        <f>_xlfn.XLOOKUP($C585,[26]PSP!$C:$C,[26]PSP!$I:$I)</f>
        <v>0</v>
      </c>
      <c r="J585" s="28">
        <f t="shared" si="2179"/>
        <v>0</v>
      </c>
      <c r="K585" s="29"/>
      <c r="L585" s="54">
        <f>_xlfn.XLOOKUP($C585,[26]PSP!$C:$C,[26]PSP!$L:$L)</f>
        <v>0</v>
      </c>
      <c r="M585" s="27">
        <f>_xlfn.XLOOKUP($C585,[26]PSP!$C:$C,[26]PSP!$M:$M)</f>
        <v>87.96</v>
      </c>
      <c r="N585" s="28">
        <f t="shared" si="2180"/>
        <v>0</v>
      </c>
      <c r="O585" s="29"/>
      <c r="P585" s="54">
        <f>_xlfn.XLOOKUP($C585,[26]PSP!$C:$C,[26]PSP!$P:$P)</f>
        <v>0</v>
      </c>
      <c r="Q585" s="27">
        <f>_xlfn.XLOOKUP($C585,[26]PSP!$C:$C,[26]PSP!$Q:$Q)</f>
        <v>87.96</v>
      </c>
      <c r="R585" s="28">
        <f t="shared" si="2181"/>
        <v>0</v>
      </c>
      <c r="S585" s="29"/>
      <c r="T585" s="54">
        <f>_xlfn.XLOOKUP($C585,[26]PSP!$C:$C,[26]PSP!$T:$T)</f>
        <v>0</v>
      </c>
      <c r="U585" s="27">
        <f>_xlfn.XLOOKUP($C585,[26]PSP!$C:$C,[26]PSP!$U:$U)</f>
        <v>87.96</v>
      </c>
      <c r="V585" s="28">
        <f t="shared" si="2182"/>
        <v>0</v>
      </c>
      <c r="W585" s="29"/>
      <c r="X585" s="54">
        <f>_xlfn.XLOOKUP($C585,[26]PSP!$C:$C,[26]PSP!$X:$X)</f>
        <v>0</v>
      </c>
      <c r="Y585" s="27">
        <f>_xlfn.XLOOKUP($C585,[26]PSP!$C:$C,[26]PSP!$Y:$Y)</f>
        <v>87.96</v>
      </c>
      <c r="Z585" s="28">
        <f t="shared" si="2183"/>
        <v>0</v>
      </c>
      <c r="AA585" s="29"/>
      <c r="AB585" s="54">
        <f>_xlfn.XLOOKUP($C585,[26]PSP!$C:$C,[26]PSP!$AB:$AB)</f>
        <v>0</v>
      </c>
      <c r="AC585" s="27">
        <f>_xlfn.XLOOKUP($C585,[26]PSP!$C:$C,[26]PSP!$AC:$AC)</f>
        <v>87.96</v>
      </c>
      <c r="AD585" s="28">
        <f t="shared" si="2184"/>
        <v>0</v>
      </c>
      <c r="AE585" s="29"/>
      <c r="AF585" s="54">
        <f>_xlfn.XLOOKUP($C585,[26]PSP!$C:$C,[26]PSP!$AF:$AF)</f>
        <v>0</v>
      </c>
      <c r="AG585" s="27">
        <f>_xlfn.XLOOKUP($C585,[26]PSP!$C:$C,[26]PSP!$AG:$AG)</f>
        <v>87.96</v>
      </c>
      <c r="AH585" s="28">
        <f t="shared" si="2185"/>
        <v>0</v>
      </c>
      <c r="AI585" s="29"/>
      <c r="AJ585" s="54">
        <f>_xlfn.XLOOKUP($C585,[26]PSP!$C:$C,[26]PSP!$AJ:$AJ)</f>
        <v>0</v>
      </c>
      <c r="AK585" s="27">
        <f>_xlfn.XLOOKUP($C585,[26]PSP!$C:$C,[26]PSP!$AK:$AK)</f>
        <v>87.96</v>
      </c>
      <c r="AL585" s="28">
        <f t="shared" si="2186"/>
        <v>0</v>
      </c>
      <c r="AM585" s="29"/>
      <c r="AN585" s="54">
        <f>_xlfn.XLOOKUP($C585,[26]PSP!$C:$C,[26]PSP!$AN:$AN)</f>
        <v>0</v>
      </c>
      <c r="AO585" s="27">
        <f>_xlfn.XLOOKUP($C585,[26]PSP!$C:$C,[26]PSP!$AO:$AO)</f>
        <v>87.96</v>
      </c>
      <c r="AP585" s="28">
        <f t="shared" si="2187"/>
        <v>0</v>
      </c>
      <c r="AQ585" s="29"/>
      <c r="AR585" s="54">
        <f>_xlfn.XLOOKUP($C585,[26]PSP!$C:$C,[26]PSP!$AR:$AR)</f>
        <v>0</v>
      </c>
      <c r="AS585" s="27">
        <f>_xlfn.XLOOKUP($C585,[26]PSP!$C:$C,[26]PSP!$AS:$AS)</f>
        <v>87.96</v>
      </c>
      <c r="AT585" s="28">
        <f t="shared" si="2188"/>
        <v>0</v>
      </c>
      <c r="AU585" s="29"/>
      <c r="AV585" s="54">
        <f>_xlfn.XLOOKUP($C585,[26]PSP!$C:$C,[26]PSP!$AV:$AV)</f>
        <v>0</v>
      </c>
      <c r="AW585" s="27">
        <f>_xlfn.XLOOKUP($C585,[26]PSP!$C:$C,[26]PSP!$AW:$AW)</f>
        <v>87.96</v>
      </c>
      <c r="AX585" s="28">
        <f t="shared" si="2189"/>
        <v>0</v>
      </c>
      <c r="AY585" s="29"/>
      <c r="AZ585" s="54">
        <f>_xlfn.XLOOKUP($C585,[26]PSP!$C:$C,[26]PSP!$AZ:$AZ)</f>
        <v>0</v>
      </c>
      <c r="BA585" s="27">
        <f>_xlfn.XLOOKUP($C585,[26]PSP!$C:$C,[26]PSP!$BA:$BA)</f>
        <v>87.96</v>
      </c>
      <c r="BB585" s="28">
        <f t="shared" si="2190"/>
        <v>0</v>
      </c>
      <c r="BC585" s="29"/>
      <c r="BD585" s="54">
        <f>_xlfn.XLOOKUP($C585,[26]PSP!$C:$C,[26]PSP!$BD:$BD)</f>
        <v>0</v>
      </c>
      <c r="BE585" s="27">
        <f>_xlfn.XLOOKUP($C585,[26]PSP!$C:$C,[26]PSP!$BE:$BE)</f>
        <v>87.96</v>
      </c>
      <c r="BF585" s="28">
        <f t="shared" si="2191"/>
        <v>0</v>
      </c>
      <c r="BG585" s="29"/>
      <c r="BH585" s="54">
        <f>_xlfn.XLOOKUP($C585,[26]PSP!$C:$C,[26]PSP!$BH:$BH)</f>
        <v>0</v>
      </c>
      <c r="BI585" s="27">
        <f>_xlfn.XLOOKUP($C585,[26]PSP!$C:$C,[26]PSP!$BI:$BI)</f>
        <v>87.96</v>
      </c>
      <c r="BJ585" s="28">
        <f t="shared" si="2192"/>
        <v>0</v>
      </c>
      <c r="BK585" s="29"/>
      <c r="BL585" s="54">
        <f>_xlfn.XLOOKUP($C585,[26]PSP!$C:$C,[26]PSP!$BL:$BL)</f>
        <v>0</v>
      </c>
      <c r="BM585" s="27">
        <f>_xlfn.XLOOKUP($C585,[26]PSP!$C:$C,[26]PSP!$BM:$BM)</f>
        <v>87.96</v>
      </c>
      <c r="BN585" s="28">
        <f t="shared" si="2193"/>
        <v>0</v>
      </c>
      <c r="BO585" s="29"/>
      <c r="BP585" s="54">
        <f>_xlfn.XLOOKUP($C585,[26]PSP!$C:$C,[26]PSP!$BP:$BP)</f>
        <v>0</v>
      </c>
      <c r="BQ585" s="27">
        <f>_xlfn.XLOOKUP($C585,[26]PSP!$C:$C,[26]PSP!$BQ:$BQ)</f>
        <v>87.96</v>
      </c>
      <c r="BR585" s="28">
        <f t="shared" si="2194"/>
        <v>0</v>
      </c>
      <c r="BS585" s="29"/>
      <c r="BT585" s="54">
        <f>_xlfn.XLOOKUP($C585,[26]PSP!$C:$C,[26]PSP!$BT:$BT)</f>
        <v>0</v>
      </c>
      <c r="BU585" s="27">
        <f>_xlfn.XLOOKUP($C585,[26]PSP!$C:$C,[26]PSP!$BU:$BU)</f>
        <v>87.96</v>
      </c>
      <c r="BV585" s="28">
        <f t="shared" si="2195"/>
        <v>0</v>
      </c>
      <c r="BW585" s="29"/>
      <c r="BX585" s="54">
        <f>_xlfn.XLOOKUP($C585,[26]PSP!$C:$C,[26]PSP!$BX:$BX)</f>
        <v>0</v>
      </c>
      <c r="BY585" s="27">
        <f>_xlfn.XLOOKUP($C585,[26]PSP!$C:$C,[26]PSP!$BY:$BY)</f>
        <v>87.96</v>
      </c>
      <c r="BZ585" s="28">
        <f t="shared" si="2196"/>
        <v>0</v>
      </c>
      <c r="CA585" s="29"/>
      <c r="CB585" s="54">
        <f>_xlfn.XLOOKUP($C585,[26]PSP!$C:$C,[26]PSP!$CB:$CB)</f>
        <v>0</v>
      </c>
      <c r="CC585" s="27">
        <f>_xlfn.XLOOKUP($C585,[26]PSP!$C:$C,[26]PSP!$CC:$CC)</f>
        <v>87.96</v>
      </c>
      <c r="CD585" s="28">
        <f t="shared" si="2197"/>
        <v>0</v>
      </c>
      <c r="CE585" s="29"/>
      <c r="CF585" s="54">
        <f>_xlfn.XLOOKUP($C585,[26]PSP!$C:$C,[26]PSP!$CF:$CF)</f>
        <v>0</v>
      </c>
      <c r="CG585" s="27">
        <f>_xlfn.XLOOKUP($C585,[26]PSP!$C:$C,[26]PSP!$CG:$CG)</f>
        <v>87.96</v>
      </c>
      <c r="CH585" s="28">
        <f t="shared" si="2198"/>
        <v>0</v>
      </c>
      <c r="CI585" s="29"/>
      <c r="CJ585" s="54">
        <f>_xlfn.XLOOKUP($C585,[26]PSP!$C:$C,[26]PSP!$CJ:$CJ)</f>
        <v>0</v>
      </c>
      <c r="CK585" s="27">
        <f>_xlfn.XLOOKUP($C585,[26]PSP!$C:$C,[26]PSP!$CK:$CK)</f>
        <v>87.96</v>
      </c>
      <c r="CL585" s="28">
        <f t="shared" si="2199"/>
        <v>0</v>
      </c>
      <c r="CM585" s="29"/>
      <c r="CN585" s="54">
        <f>_xlfn.XLOOKUP($C585,[26]PSP!$C:$C,[26]PSP!$CN:$CN)</f>
        <v>0</v>
      </c>
      <c r="CO585" s="27">
        <f>_xlfn.XLOOKUP($C585,[26]PSP!$C:$C,[26]PSP!$CO:$CO)</f>
        <v>87.96</v>
      </c>
      <c r="CP585" s="28">
        <f t="shared" si="2200"/>
        <v>0</v>
      </c>
      <c r="CQ585" s="29"/>
      <c r="CR585" s="54">
        <f>_xlfn.XLOOKUP($C585,[26]PSP!$C:$C,[26]PSP!$CR:$CR)</f>
        <v>0</v>
      </c>
      <c r="CS585" s="27">
        <f>_xlfn.XLOOKUP($C585,[26]PSP!$C:$C,[26]PSP!$CS:$CS)</f>
        <v>87.96</v>
      </c>
      <c r="CT585" s="28">
        <f t="shared" si="2201"/>
        <v>0</v>
      </c>
      <c r="CU585" s="29"/>
      <c r="CV585" s="54">
        <f>_xlfn.XLOOKUP($C585,[26]PSP!$C:$C,[26]PSP!$CV:$CV)</f>
        <v>0</v>
      </c>
      <c r="CW585" s="27">
        <f>_xlfn.XLOOKUP($C585,[26]PSP!$C:$C,[26]PSP!$CW:$CW)</f>
        <v>87.96</v>
      </c>
      <c r="CX585" s="28">
        <f t="shared" si="2202"/>
        <v>0</v>
      </c>
      <c r="CY585" s="29"/>
      <c r="CZ585" s="54">
        <f>_xlfn.XLOOKUP($C585,[26]PSP!$C:$C,[26]PSP!$CZ:$CZ)</f>
        <v>0</v>
      </c>
      <c r="DA585" s="27">
        <f>_xlfn.XLOOKUP($C585,[26]PSP!$C:$C,[26]PSP!$DA:$DA)</f>
        <v>87.96</v>
      </c>
      <c r="DB585" s="28">
        <f t="shared" si="2203"/>
        <v>0</v>
      </c>
      <c r="DC585" s="29"/>
      <c r="DD585" s="54">
        <f>_xlfn.XLOOKUP($C585,[26]PSP!$C:$C,[26]PSP!$DD:$DD)</f>
        <v>0</v>
      </c>
      <c r="DE585" s="27">
        <f>_xlfn.XLOOKUP($C585,[26]PSP!$C:$C,[26]PSP!$DE:$DE)</f>
        <v>87.96</v>
      </c>
      <c r="DF585" s="28">
        <f t="shared" si="2204"/>
        <v>0</v>
      </c>
      <c r="DG585" s="29"/>
      <c r="DH585" s="54">
        <f>_xlfn.XLOOKUP($C585,[26]PSP!$C:$C,[26]PSP!$DH:$DH)</f>
        <v>0</v>
      </c>
      <c r="DI585" s="27">
        <f>_xlfn.XLOOKUP($C585,[26]PSP!$C:$C,[26]PSP!$DI:$DI)</f>
        <v>87.96</v>
      </c>
      <c r="DJ585" s="28">
        <f t="shared" si="2205"/>
        <v>0</v>
      </c>
      <c r="DK585" s="29"/>
      <c r="DL585" s="54">
        <f>_xlfn.XLOOKUP($C585,[26]PSP!$C:$C,[26]PSP!$DL:$DL)</f>
        <v>0</v>
      </c>
      <c r="DM585" s="27">
        <f>_xlfn.XLOOKUP($C585,[26]PSP!$C:$C,[26]PSP!$DM:$DM)</f>
        <v>87.96</v>
      </c>
      <c r="DN585" s="28">
        <f t="shared" si="2206"/>
        <v>0</v>
      </c>
      <c r="DO585" s="29"/>
      <c r="DP585" s="54">
        <f>_xlfn.XLOOKUP($C585,[26]PSP!$C:$C,[26]PSP!$DP:$DP)</f>
        <v>0</v>
      </c>
      <c r="DQ585" s="27">
        <f>_xlfn.XLOOKUP($C585,[26]PSP!$C:$C,[26]PSP!$DQ:$DQ)</f>
        <v>87.96</v>
      </c>
      <c r="DR585" s="28">
        <f t="shared" si="2207"/>
        <v>0</v>
      </c>
      <c r="DS585" s="29"/>
      <c r="DT585" s="54">
        <f>_xlfn.XLOOKUP($C585,[26]PSP!$C:$C,[26]PSP!$DT:$DT)</f>
        <v>0</v>
      </c>
      <c r="DU585" s="27">
        <f>_xlfn.XLOOKUP($C585,[26]PSP!$C:$C,[26]PSP!$DU:$DU)</f>
        <v>87.96</v>
      </c>
      <c r="DV585" s="28">
        <f t="shared" si="2208"/>
        <v>0</v>
      </c>
      <c r="DW585" s="29"/>
      <c r="DX585" s="54">
        <f>_xlfn.XLOOKUP($C585,[26]PSP!$C:$C,[26]PSP!$DX:$DX)</f>
        <v>0</v>
      </c>
      <c r="DY585" s="27">
        <f>_xlfn.XLOOKUP($C585,[26]PSP!$C:$C,[26]PSP!$DY:$DY)</f>
        <v>87.96</v>
      </c>
      <c r="DZ585" s="28">
        <f t="shared" si="2209"/>
        <v>0</v>
      </c>
      <c r="EA585" s="29"/>
      <c r="EB585" s="54">
        <f>_xlfn.XLOOKUP($C585,[26]PSP!$C:$C,[26]PSP!$EB:$EB)</f>
        <v>0</v>
      </c>
      <c r="EC585" s="27">
        <f>_xlfn.XLOOKUP($C585,[26]PSP!$C:$C,[26]PSP!$EC:$EC)</f>
        <v>87.96</v>
      </c>
      <c r="ED585" s="28">
        <f t="shared" si="2210"/>
        <v>0</v>
      </c>
      <c r="EE585" s="29"/>
      <c r="EF585" s="54">
        <f>_xlfn.XLOOKUP($C585,[26]PSP!$C:$C,[26]PSP!$EF:$EF)</f>
        <v>0</v>
      </c>
      <c r="EG585" s="27">
        <f>_xlfn.XLOOKUP($C585,[26]PSP!$C:$C,[26]PSP!$EG:$EG)</f>
        <v>87.96</v>
      </c>
      <c r="EH585" s="28">
        <f t="shared" si="2211"/>
        <v>0</v>
      </c>
      <c r="EI585" s="29"/>
      <c r="EJ585" s="54">
        <f>_xlfn.XLOOKUP($C585,[26]PSP!$C:$C,[26]PSP!$EJ:$EJ)</f>
        <v>0</v>
      </c>
      <c r="EK585" s="27">
        <f>_xlfn.XLOOKUP($C585,[26]PSP!$C:$C,[26]PSP!$EK:$EK)</f>
        <v>87.96</v>
      </c>
      <c r="EL585" s="28">
        <f t="shared" si="2212"/>
        <v>0</v>
      </c>
      <c r="EM585" s="29"/>
      <c r="EN585" s="108"/>
      <c r="EO585" s="29">
        <f t="shared" si="1973"/>
        <v>0</v>
      </c>
      <c r="EP585" s="29">
        <f t="shared" si="2177"/>
        <v>0</v>
      </c>
      <c r="EQ585" s="4" t="b">
        <f t="shared" ref="EQ585:EQ594" si="2213">EP585=EO585</f>
        <v>1</v>
      </c>
      <c r="ES585" s="118">
        <f t="shared" si="2008"/>
        <v>1.1767000000000001</v>
      </c>
    </row>
    <row r="586" spans="3:149" ht="23.45" customHeight="1" x14ac:dyDescent="0.25">
      <c r="C586" s="24" t="s">
        <v>823</v>
      </c>
      <c r="D586" s="43" t="str">
        <f>_xlfn.XLOOKUP($C586,[26]PSP!$C:$C,[26]PSP!$D:$D)</f>
        <v>ED-49814</v>
      </c>
      <c r="E586" s="24" t="str">
        <f>_xlfn.XLOOKUP($C586,[26]PSP!$C:$C,[26]PSP!$E:$E)</f>
        <v>DER/MG</v>
      </c>
      <c r="F586" s="25" t="str">
        <f>_xlfn.XLOOKUP($C586,[26]PSP!$C:$C,[26]PSP!$F:$F)</f>
        <v>LASTRO DE AREIA</v>
      </c>
      <c r="G586" s="26" t="str">
        <f>_xlfn.XLOOKUP($C586,[26]PSP!$C:$C,[26]PSP!$G:$G)</f>
        <v>M3</v>
      </c>
      <c r="H586" s="53">
        <f>_xlfn.XLOOKUP($C586,[26]PSP!$C:$C,[26]PSP!$H:$H)</f>
        <v>0</v>
      </c>
      <c r="I586" s="28">
        <f>_xlfn.XLOOKUP($C586,[26]PSP!$C:$C,[26]PSP!$I:$I)</f>
        <v>0</v>
      </c>
      <c r="J586" s="28">
        <f t="shared" si="2179"/>
        <v>0</v>
      </c>
      <c r="K586" s="29"/>
      <c r="L586" s="54">
        <f>_xlfn.XLOOKUP($C586,[26]PSP!$C:$C,[26]PSP!$L:$L)</f>
        <v>0</v>
      </c>
      <c r="M586" s="27">
        <f>_xlfn.XLOOKUP($C586,[26]PSP!$C:$C,[26]PSP!$M:$M)</f>
        <v>92.69</v>
      </c>
      <c r="N586" s="28">
        <f t="shared" si="2180"/>
        <v>0</v>
      </c>
      <c r="O586" s="29"/>
      <c r="P586" s="54">
        <f>_xlfn.XLOOKUP($C586,[26]PSP!$C:$C,[26]PSP!$P:$P)</f>
        <v>0</v>
      </c>
      <c r="Q586" s="27">
        <f>_xlfn.XLOOKUP($C586,[26]PSP!$C:$C,[26]PSP!$Q:$Q)</f>
        <v>92.69</v>
      </c>
      <c r="R586" s="28">
        <f t="shared" si="2181"/>
        <v>0</v>
      </c>
      <c r="S586" s="29"/>
      <c r="T586" s="54">
        <f>_xlfn.XLOOKUP($C586,[26]PSP!$C:$C,[26]PSP!$T:$T)</f>
        <v>0</v>
      </c>
      <c r="U586" s="27">
        <f>_xlfn.XLOOKUP($C586,[26]PSP!$C:$C,[26]PSP!$U:$U)</f>
        <v>92.69</v>
      </c>
      <c r="V586" s="28">
        <f t="shared" si="2182"/>
        <v>0</v>
      </c>
      <c r="W586" s="29"/>
      <c r="X586" s="54">
        <f>_xlfn.XLOOKUP($C586,[26]PSP!$C:$C,[26]PSP!$X:$X)</f>
        <v>0</v>
      </c>
      <c r="Y586" s="27">
        <f>_xlfn.XLOOKUP($C586,[26]PSP!$C:$C,[26]PSP!$Y:$Y)</f>
        <v>92.69</v>
      </c>
      <c r="Z586" s="28">
        <f t="shared" si="2183"/>
        <v>0</v>
      </c>
      <c r="AA586" s="29"/>
      <c r="AB586" s="54">
        <f>_xlfn.XLOOKUP($C586,[26]PSP!$C:$C,[26]PSP!$AB:$AB)</f>
        <v>0</v>
      </c>
      <c r="AC586" s="27">
        <f>_xlfn.XLOOKUP($C586,[26]PSP!$C:$C,[26]PSP!$AC:$AC)</f>
        <v>92.69</v>
      </c>
      <c r="AD586" s="28">
        <f t="shared" si="2184"/>
        <v>0</v>
      </c>
      <c r="AE586" s="29"/>
      <c r="AF586" s="54">
        <f>_xlfn.XLOOKUP($C586,[26]PSP!$C:$C,[26]PSP!$AF:$AF)</f>
        <v>0</v>
      </c>
      <c r="AG586" s="27">
        <f>_xlfn.XLOOKUP($C586,[26]PSP!$C:$C,[26]PSP!$AG:$AG)</f>
        <v>92.69</v>
      </c>
      <c r="AH586" s="28">
        <f t="shared" si="2185"/>
        <v>0</v>
      </c>
      <c r="AI586" s="29"/>
      <c r="AJ586" s="54">
        <f>_xlfn.XLOOKUP($C586,[26]PSP!$C:$C,[26]PSP!$AJ:$AJ)</f>
        <v>0</v>
      </c>
      <c r="AK586" s="27">
        <f>_xlfn.XLOOKUP($C586,[26]PSP!$C:$C,[26]PSP!$AK:$AK)</f>
        <v>92.69</v>
      </c>
      <c r="AL586" s="28">
        <f t="shared" si="2186"/>
        <v>0</v>
      </c>
      <c r="AM586" s="29"/>
      <c r="AN586" s="54">
        <f>_xlfn.XLOOKUP($C586,[26]PSP!$C:$C,[26]PSP!$AN:$AN)</f>
        <v>0</v>
      </c>
      <c r="AO586" s="27">
        <f>_xlfn.XLOOKUP($C586,[26]PSP!$C:$C,[26]PSP!$AO:$AO)</f>
        <v>92.69</v>
      </c>
      <c r="AP586" s="28">
        <f t="shared" si="2187"/>
        <v>0</v>
      </c>
      <c r="AQ586" s="29"/>
      <c r="AR586" s="54">
        <f>_xlfn.XLOOKUP($C586,[26]PSP!$C:$C,[26]PSP!$AR:$AR)</f>
        <v>0</v>
      </c>
      <c r="AS586" s="27">
        <f>_xlfn.XLOOKUP($C586,[26]PSP!$C:$C,[26]PSP!$AS:$AS)</f>
        <v>92.69</v>
      </c>
      <c r="AT586" s="28">
        <f t="shared" si="2188"/>
        <v>0</v>
      </c>
      <c r="AU586" s="29"/>
      <c r="AV586" s="54">
        <f>_xlfn.XLOOKUP($C586,[26]PSP!$C:$C,[26]PSP!$AV:$AV)</f>
        <v>0</v>
      </c>
      <c r="AW586" s="27">
        <f>_xlfn.XLOOKUP($C586,[26]PSP!$C:$C,[26]PSP!$AW:$AW)</f>
        <v>92.69</v>
      </c>
      <c r="AX586" s="28">
        <f t="shared" si="2189"/>
        <v>0</v>
      </c>
      <c r="AY586" s="29"/>
      <c r="AZ586" s="54">
        <f>_xlfn.XLOOKUP($C586,[26]PSP!$C:$C,[26]PSP!$AZ:$AZ)</f>
        <v>0</v>
      </c>
      <c r="BA586" s="27">
        <f>_xlfn.XLOOKUP($C586,[26]PSP!$C:$C,[26]PSP!$BA:$BA)</f>
        <v>92.69</v>
      </c>
      <c r="BB586" s="28">
        <f t="shared" si="2190"/>
        <v>0</v>
      </c>
      <c r="BC586" s="29"/>
      <c r="BD586" s="54">
        <f>_xlfn.XLOOKUP($C586,[26]PSP!$C:$C,[26]PSP!$BD:$BD)</f>
        <v>0</v>
      </c>
      <c r="BE586" s="27">
        <f>_xlfn.XLOOKUP($C586,[26]PSP!$C:$C,[26]PSP!$BE:$BE)</f>
        <v>92.69</v>
      </c>
      <c r="BF586" s="28">
        <f t="shared" si="2191"/>
        <v>0</v>
      </c>
      <c r="BG586" s="29"/>
      <c r="BH586" s="54">
        <f>_xlfn.XLOOKUP($C586,[26]PSP!$C:$C,[26]PSP!$BH:$BH)</f>
        <v>0</v>
      </c>
      <c r="BI586" s="27">
        <f>_xlfn.XLOOKUP($C586,[26]PSP!$C:$C,[26]PSP!$BI:$BI)</f>
        <v>92.69</v>
      </c>
      <c r="BJ586" s="28">
        <f t="shared" si="2192"/>
        <v>0</v>
      </c>
      <c r="BK586" s="29"/>
      <c r="BL586" s="54">
        <f>_xlfn.XLOOKUP($C586,[26]PSP!$C:$C,[26]PSP!$BL:$BL)</f>
        <v>0</v>
      </c>
      <c r="BM586" s="27">
        <f>_xlfn.XLOOKUP($C586,[26]PSP!$C:$C,[26]PSP!$BM:$BM)</f>
        <v>92.69</v>
      </c>
      <c r="BN586" s="28">
        <f t="shared" si="2193"/>
        <v>0</v>
      </c>
      <c r="BO586" s="29"/>
      <c r="BP586" s="54">
        <f>_xlfn.XLOOKUP($C586,[26]PSP!$C:$C,[26]PSP!$BP:$BP)</f>
        <v>0</v>
      </c>
      <c r="BQ586" s="27">
        <f>_xlfn.XLOOKUP($C586,[26]PSP!$C:$C,[26]PSP!$BQ:$BQ)</f>
        <v>92.69</v>
      </c>
      <c r="BR586" s="28">
        <f t="shared" si="2194"/>
        <v>0</v>
      </c>
      <c r="BS586" s="29"/>
      <c r="BT586" s="54">
        <f>_xlfn.XLOOKUP($C586,[26]PSP!$C:$C,[26]PSP!$BT:$BT)</f>
        <v>0</v>
      </c>
      <c r="BU586" s="27">
        <f>_xlfn.XLOOKUP($C586,[26]PSP!$C:$C,[26]PSP!$BU:$BU)</f>
        <v>92.69</v>
      </c>
      <c r="BV586" s="28">
        <f t="shared" si="2195"/>
        <v>0</v>
      </c>
      <c r="BW586" s="29"/>
      <c r="BX586" s="54">
        <f>_xlfn.XLOOKUP($C586,[26]PSP!$C:$C,[26]PSP!$BX:$BX)</f>
        <v>0</v>
      </c>
      <c r="BY586" s="27">
        <f>_xlfn.XLOOKUP($C586,[26]PSP!$C:$C,[26]PSP!$BY:$BY)</f>
        <v>92.69</v>
      </c>
      <c r="BZ586" s="28">
        <f t="shared" si="2196"/>
        <v>0</v>
      </c>
      <c r="CA586" s="29"/>
      <c r="CB586" s="54">
        <f>_xlfn.XLOOKUP($C586,[26]PSP!$C:$C,[26]PSP!$CB:$CB)</f>
        <v>0</v>
      </c>
      <c r="CC586" s="27">
        <f>_xlfn.XLOOKUP($C586,[26]PSP!$C:$C,[26]PSP!$CC:$CC)</f>
        <v>92.69</v>
      </c>
      <c r="CD586" s="28">
        <f t="shared" si="2197"/>
        <v>0</v>
      </c>
      <c r="CE586" s="29"/>
      <c r="CF586" s="54">
        <f>_xlfn.XLOOKUP($C586,[26]PSP!$C:$C,[26]PSP!$CF:$CF)</f>
        <v>0</v>
      </c>
      <c r="CG586" s="27">
        <f>_xlfn.XLOOKUP($C586,[26]PSP!$C:$C,[26]PSP!$CG:$CG)</f>
        <v>92.69</v>
      </c>
      <c r="CH586" s="28">
        <f t="shared" si="2198"/>
        <v>0</v>
      </c>
      <c r="CI586" s="29"/>
      <c r="CJ586" s="54">
        <f>_xlfn.XLOOKUP($C586,[26]PSP!$C:$C,[26]PSP!$CJ:$CJ)</f>
        <v>0</v>
      </c>
      <c r="CK586" s="27">
        <f>_xlfn.XLOOKUP($C586,[26]PSP!$C:$C,[26]PSP!$CK:$CK)</f>
        <v>92.69</v>
      </c>
      <c r="CL586" s="28">
        <f t="shared" si="2199"/>
        <v>0</v>
      </c>
      <c r="CM586" s="29"/>
      <c r="CN586" s="54">
        <f>_xlfn.XLOOKUP($C586,[26]PSP!$C:$C,[26]PSP!$CN:$CN)</f>
        <v>0</v>
      </c>
      <c r="CO586" s="27">
        <f>_xlfn.XLOOKUP($C586,[26]PSP!$C:$C,[26]PSP!$CO:$CO)</f>
        <v>92.69</v>
      </c>
      <c r="CP586" s="28">
        <f t="shared" si="2200"/>
        <v>0</v>
      </c>
      <c r="CQ586" s="29"/>
      <c r="CR586" s="54">
        <f>_xlfn.XLOOKUP($C586,[26]PSP!$C:$C,[26]PSP!$CR:$CR)</f>
        <v>0</v>
      </c>
      <c r="CS586" s="27">
        <f>_xlfn.XLOOKUP($C586,[26]PSP!$C:$C,[26]PSP!$CS:$CS)</f>
        <v>92.69</v>
      </c>
      <c r="CT586" s="28">
        <f t="shared" si="2201"/>
        <v>0</v>
      </c>
      <c r="CU586" s="29"/>
      <c r="CV586" s="54">
        <f>_xlfn.XLOOKUP($C586,[26]PSP!$C:$C,[26]PSP!$CV:$CV)</f>
        <v>0</v>
      </c>
      <c r="CW586" s="27">
        <f>_xlfn.XLOOKUP($C586,[26]PSP!$C:$C,[26]PSP!$CW:$CW)</f>
        <v>92.69</v>
      </c>
      <c r="CX586" s="28">
        <f t="shared" si="2202"/>
        <v>0</v>
      </c>
      <c r="CY586" s="29"/>
      <c r="CZ586" s="54">
        <f>_xlfn.XLOOKUP($C586,[26]PSP!$C:$C,[26]PSP!$CZ:$CZ)</f>
        <v>0</v>
      </c>
      <c r="DA586" s="27">
        <f>_xlfn.XLOOKUP($C586,[26]PSP!$C:$C,[26]PSP!$DA:$DA)</f>
        <v>92.69</v>
      </c>
      <c r="DB586" s="28">
        <f t="shared" si="2203"/>
        <v>0</v>
      </c>
      <c r="DC586" s="29"/>
      <c r="DD586" s="54">
        <f>_xlfn.XLOOKUP($C586,[26]PSP!$C:$C,[26]PSP!$DD:$DD)</f>
        <v>0</v>
      </c>
      <c r="DE586" s="27">
        <f>_xlfn.XLOOKUP($C586,[26]PSP!$C:$C,[26]PSP!$DE:$DE)</f>
        <v>92.69</v>
      </c>
      <c r="DF586" s="28">
        <f t="shared" si="2204"/>
        <v>0</v>
      </c>
      <c r="DG586" s="29"/>
      <c r="DH586" s="54">
        <f>_xlfn.XLOOKUP($C586,[26]PSP!$C:$C,[26]PSP!$DH:$DH)</f>
        <v>0</v>
      </c>
      <c r="DI586" s="27">
        <f>_xlfn.XLOOKUP($C586,[26]PSP!$C:$C,[26]PSP!$DI:$DI)</f>
        <v>92.69</v>
      </c>
      <c r="DJ586" s="28">
        <f t="shared" si="2205"/>
        <v>0</v>
      </c>
      <c r="DK586" s="29"/>
      <c r="DL586" s="54">
        <f>_xlfn.XLOOKUP($C586,[26]PSP!$C:$C,[26]PSP!$DL:$DL)</f>
        <v>0</v>
      </c>
      <c r="DM586" s="27">
        <f>_xlfn.XLOOKUP($C586,[26]PSP!$C:$C,[26]PSP!$DM:$DM)</f>
        <v>92.69</v>
      </c>
      <c r="DN586" s="28">
        <f t="shared" si="2206"/>
        <v>0</v>
      </c>
      <c r="DO586" s="29"/>
      <c r="DP586" s="54">
        <f>_xlfn.XLOOKUP($C586,[26]PSP!$C:$C,[26]PSP!$DP:$DP)</f>
        <v>0</v>
      </c>
      <c r="DQ586" s="27">
        <f>_xlfn.XLOOKUP($C586,[26]PSP!$C:$C,[26]PSP!$DQ:$DQ)</f>
        <v>92.69</v>
      </c>
      <c r="DR586" s="28">
        <f t="shared" si="2207"/>
        <v>0</v>
      </c>
      <c r="DS586" s="29"/>
      <c r="DT586" s="54">
        <f>_xlfn.XLOOKUP($C586,[26]PSP!$C:$C,[26]PSP!$DT:$DT)</f>
        <v>0</v>
      </c>
      <c r="DU586" s="27">
        <f>_xlfn.XLOOKUP($C586,[26]PSP!$C:$C,[26]PSP!$DU:$DU)</f>
        <v>92.69</v>
      </c>
      <c r="DV586" s="28">
        <f t="shared" si="2208"/>
        <v>0</v>
      </c>
      <c r="DW586" s="29"/>
      <c r="DX586" s="54">
        <f>_xlfn.XLOOKUP($C586,[26]PSP!$C:$C,[26]PSP!$DX:$DX)</f>
        <v>0</v>
      </c>
      <c r="DY586" s="27">
        <f>_xlfn.XLOOKUP($C586,[26]PSP!$C:$C,[26]PSP!$DY:$DY)</f>
        <v>92.69</v>
      </c>
      <c r="DZ586" s="28">
        <f t="shared" si="2209"/>
        <v>0</v>
      </c>
      <c r="EA586" s="29"/>
      <c r="EB586" s="54">
        <f>_xlfn.XLOOKUP($C586,[26]PSP!$C:$C,[26]PSP!$EB:$EB)</f>
        <v>0</v>
      </c>
      <c r="EC586" s="27">
        <f>_xlfn.XLOOKUP($C586,[26]PSP!$C:$C,[26]PSP!$EC:$EC)</f>
        <v>92.69</v>
      </c>
      <c r="ED586" s="28">
        <f t="shared" si="2210"/>
        <v>0</v>
      </c>
      <c r="EE586" s="29"/>
      <c r="EF586" s="54">
        <f>_xlfn.XLOOKUP($C586,[26]PSP!$C:$C,[26]PSP!$EF:$EF)</f>
        <v>0</v>
      </c>
      <c r="EG586" s="27">
        <f>_xlfn.XLOOKUP($C586,[26]PSP!$C:$C,[26]PSP!$EG:$EG)</f>
        <v>92.69</v>
      </c>
      <c r="EH586" s="28">
        <f t="shared" si="2211"/>
        <v>0</v>
      </c>
      <c r="EI586" s="29"/>
      <c r="EJ586" s="54">
        <f>_xlfn.XLOOKUP($C586,[26]PSP!$C:$C,[26]PSP!$EJ:$EJ)</f>
        <v>0</v>
      </c>
      <c r="EK586" s="27">
        <f>_xlfn.XLOOKUP($C586,[26]PSP!$C:$C,[26]PSP!$EK:$EK)</f>
        <v>92.69</v>
      </c>
      <c r="EL586" s="28">
        <f t="shared" si="2212"/>
        <v>0</v>
      </c>
      <c r="EM586" s="29"/>
      <c r="EN586" s="108"/>
      <c r="EO586" s="29">
        <f t="shared" si="1973"/>
        <v>0</v>
      </c>
      <c r="EP586" s="29">
        <f t="shared" si="2177"/>
        <v>0</v>
      </c>
      <c r="EQ586" s="4" t="b">
        <f t="shared" si="2213"/>
        <v>1</v>
      </c>
      <c r="ES586" s="118">
        <f t="shared" si="2008"/>
        <v>1.1767000000000001</v>
      </c>
    </row>
    <row r="587" spans="3:149" ht="14.25" x14ac:dyDescent="0.25">
      <c r="C587" s="24" t="s">
        <v>824</v>
      </c>
      <c r="D587" s="43" t="str">
        <f>_xlfn.XLOOKUP($C587,[26]PSP!$C:$C,[26]PSP!$D:$D)</f>
        <v>RO-40251</v>
      </c>
      <c r="E587" s="24" t="str">
        <f>_xlfn.XLOOKUP($C587,[26]PSP!$C:$C,[26]PSP!$E:$E)</f>
        <v>DER/MG</v>
      </c>
      <c r="F587" s="25" t="str">
        <f>_xlfn.XLOOKUP($C587,[26]PSP!$C:$C,[26]PSP!$F:$F)</f>
        <v>COMPACTAÇÃO DE ATERRO A 100% PROCTOR NORMAL</v>
      </c>
      <c r="G587" s="26" t="str">
        <f>_xlfn.XLOOKUP($C587,[26]PSP!$C:$C,[26]PSP!$G:$G)</f>
        <v>M3</v>
      </c>
      <c r="H587" s="53">
        <f>_xlfn.XLOOKUP($C587,[26]PSP!$C:$C,[26]PSP!$H:$H)</f>
        <v>0</v>
      </c>
      <c r="I587" s="28">
        <f>_xlfn.XLOOKUP($C587,[26]PSP!$C:$C,[26]PSP!$I:$I)</f>
        <v>0</v>
      </c>
      <c r="J587" s="28">
        <f t="shared" si="2179"/>
        <v>0</v>
      </c>
      <c r="K587" s="29"/>
      <c r="L587" s="54">
        <f>_xlfn.XLOOKUP($C587,[26]PSP!$C:$C,[26]PSP!$L:$L)</f>
        <v>0</v>
      </c>
      <c r="M587" s="27">
        <f>_xlfn.XLOOKUP($C587,[26]PSP!$C:$C,[26]PSP!$M:$M)</f>
        <v>3.02</v>
      </c>
      <c r="N587" s="28">
        <f t="shared" si="2180"/>
        <v>0</v>
      </c>
      <c r="O587" s="29"/>
      <c r="P587" s="54">
        <f>_xlfn.XLOOKUP($C587,[26]PSP!$C:$C,[26]PSP!$P:$P)</f>
        <v>0</v>
      </c>
      <c r="Q587" s="27">
        <f>_xlfn.XLOOKUP($C587,[26]PSP!$C:$C,[26]PSP!$Q:$Q)</f>
        <v>3.02</v>
      </c>
      <c r="R587" s="28">
        <f t="shared" si="2181"/>
        <v>0</v>
      </c>
      <c r="S587" s="29"/>
      <c r="T587" s="54">
        <f>_xlfn.XLOOKUP($C587,[26]PSP!$C:$C,[26]PSP!$T:$T)</f>
        <v>0</v>
      </c>
      <c r="U587" s="27">
        <f>_xlfn.XLOOKUP($C587,[26]PSP!$C:$C,[26]PSP!$U:$U)</f>
        <v>3.02</v>
      </c>
      <c r="V587" s="28">
        <f t="shared" si="2182"/>
        <v>0</v>
      </c>
      <c r="W587" s="29"/>
      <c r="X587" s="54">
        <f>_xlfn.XLOOKUP($C587,[26]PSP!$C:$C,[26]PSP!$X:$X)</f>
        <v>0</v>
      </c>
      <c r="Y587" s="27">
        <f>_xlfn.XLOOKUP($C587,[26]PSP!$C:$C,[26]PSP!$Y:$Y)</f>
        <v>3.02</v>
      </c>
      <c r="Z587" s="28">
        <f t="shared" si="2183"/>
        <v>0</v>
      </c>
      <c r="AA587" s="29"/>
      <c r="AB587" s="54">
        <f>_xlfn.XLOOKUP($C587,[26]PSP!$C:$C,[26]PSP!$AB:$AB)</f>
        <v>0</v>
      </c>
      <c r="AC587" s="27">
        <f>_xlfn.XLOOKUP($C587,[26]PSP!$C:$C,[26]PSP!$AC:$AC)</f>
        <v>3.02</v>
      </c>
      <c r="AD587" s="28">
        <f t="shared" si="2184"/>
        <v>0</v>
      </c>
      <c r="AE587" s="29"/>
      <c r="AF587" s="54">
        <f>_xlfn.XLOOKUP($C587,[26]PSP!$C:$C,[26]PSP!$AF:$AF)</f>
        <v>0</v>
      </c>
      <c r="AG587" s="27">
        <f>_xlfn.XLOOKUP($C587,[26]PSP!$C:$C,[26]PSP!$AG:$AG)</f>
        <v>3.02</v>
      </c>
      <c r="AH587" s="28">
        <f t="shared" si="2185"/>
        <v>0</v>
      </c>
      <c r="AI587" s="29"/>
      <c r="AJ587" s="54">
        <f>_xlfn.XLOOKUP($C587,[26]PSP!$C:$C,[26]PSP!$AJ:$AJ)</f>
        <v>0</v>
      </c>
      <c r="AK587" s="27">
        <f>_xlfn.XLOOKUP($C587,[26]PSP!$C:$C,[26]PSP!$AK:$AK)</f>
        <v>3.02</v>
      </c>
      <c r="AL587" s="28">
        <f t="shared" si="2186"/>
        <v>0</v>
      </c>
      <c r="AM587" s="29"/>
      <c r="AN587" s="54">
        <f>_xlfn.XLOOKUP($C587,[26]PSP!$C:$C,[26]PSP!$AN:$AN)</f>
        <v>0</v>
      </c>
      <c r="AO587" s="27">
        <f>_xlfn.XLOOKUP($C587,[26]PSP!$C:$C,[26]PSP!$AO:$AO)</f>
        <v>3.02</v>
      </c>
      <c r="AP587" s="28">
        <f t="shared" si="2187"/>
        <v>0</v>
      </c>
      <c r="AQ587" s="29"/>
      <c r="AR587" s="54">
        <f>_xlfn.XLOOKUP($C587,[26]PSP!$C:$C,[26]PSP!$AR:$AR)</f>
        <v>0</v>
      </c>
      <c r="AS587" s="27">
        <f>_xlfn.XLOOKUP($C587,[26]PSP!$C:$C,[26]PSP!$AS:$AS)</f>
        <v>3.02</v>
      </c>
      <c r="AT587" s="28">
        <f t="shared" si="2188"/>
        <v>0</v>
      </c>
      <c r="AU587" s="29"/>
      <c r="AV587" s="54">
        <f>_xlfn.XLOOKUP($C587,[26]PSP!$C:$C,[26]PSP!$AV:$AV)</f>
        <v>0</v>
      </c>
      <c r="AW587" s="27">
        <f>_xlfn.XLOOKUP($C587,[26]PSP!$C:$C,[26]PSP!$AW:$AW)</f>
        <v>3.02</v>
      </c>
      <c r="AX587" s="28">
        <f t="shared" si="2189"/>
        <v>0</v>
      </c>
      <c r="AY587" s="29"/>
      <c r="AZ587" s="54">
        <f>_xlfn.XLOOKUP($C587,[26]PSP!$C:$C,[26]PSP!$AZ:$AZ)</f>
        <v>0</v>
      </c>
      <c r="BA587" s="27">
        <f>_xlfn.XLOOKUP($C587,[26]PSP!$C:$C,[26]PSP!$BA:$BA)</f>
        <v>3.02</v>
      </c>
      <c r="BB587" s="28">
        <f t="shared" si="2190"/>
        <v>0</v>
      </c>
      <c r="BC587" s="29"/>
      <c r="BD587" s="54">
        <f>_xlfn.XLOOKUP($C587,[26]PSP!$C:$C,[26]PSP!$BD:$BD)</f>
        <v>0</v>
      </c>
      <c r="BE587" s="27">
        <f>_xlfn.XLOOKUP($C587,[26]PSP!$C:$C,[26]PSP!$BE:$BE)</f>
        <v>3.02</v>
      </c>
      <c r="BF587" s="28">
        <f t="shared" si="2191"/>
        <v>0</v>
      </c>
      <c r="BG587" s="29"/>
      <c r="BH587" s="54">
        <f>_xlfn.XLOOKUP($C587,[26]PSP!$C:$C,[26]PSP!$BH:$BH)</f>
        <v>0</v>
      </c>
      <c r="BI587" s="27">
        <f>_xlfn.XLOOKUP($C587,[26]PSP!$C:$C,[26]PSP!$BI:$BI)</f>
        <v>3.02</v>
      </c>
      <c r="BJ587" s="28">
        <f t="shared" si="2192"/>
        <v>0</v>
      </c>
      <c r="BK587" s="29"/>
      <c r="BL587" s="54">
        <f>_xlfn.XLOOKUP($C587,[26]PSP!$C:$C,[26]PSP!$BL:$BL)</f>
        <v>0</v>
      </c>
      <c r="BM587" s="27">
        <f>_xlfn.XLOOKUP($C587,[26]PSP!$C:$C,[26]PSP!$BM:$BM)</f>
        <v>3.02</v>
      </c>
      <c r="BN587" s="28">
        <f t="shared" si="2193"/>
        <v>0</v>
      </c>
      <c r="BO587" s="29"/>
      <c r="BP587" s="54">
        <f>_xlfn.XLOOKUP($C587,[26]PSP!$C:$C,[26]PSP!$BP:$BP)</f>
        <v>0</v>
      </c>
      <c r="BQ587" s="27">
        <f>_xlfn.XLOOKUP($C587,[26]PSP!$C:$C,[26]PSP!$BQ:$BQ)</f>
        <v>3.02</v>
      </c>
      <c r="BR587" s="28">
        <f t="shared" si="2194"/>
        <v>0</v>
      </c>
      <c r="BS587" s="29"/>
      <c r="BT587" s="54">
        <f>_xlfn.XLOOKUP($C587,[26]PSP!$C:$C,[26]PSP!$BT:$BT)</f>
        <v>0</v>
      </c>
      <c r="BU587" s="27">
        <f>_xlfn.XLOOKUP($C587,[26]PSP!$C:$C,[26]PSP!$BU:$BU)</f>
        <v>3.02</v>
      </c>
      <c r="BV587" s="28">
        <f t="shared" si="2195"/>
        <v>0</v>
      </c>
      <c r="BW587" s="29"/>
      <c r="BX587" s="54">
        <f>_xlfn.XLOOKUP($C587,[26]PSP!$C:$C,[26]PSP!$BX:$BX)</f>
        <v>0</v>
      </c>
      <c r="BY587" s="27">
        <f>_xlfn.XLOOKUP($C587,[26]PSP!$C:$C,[26]PSP!$BY:$BY)</f>
        <v>3.02</v>
      </c>
      <c r="BZ587" s="28">
        <f t="shared" si="2196"/>
        <v>0</v>
      </c>
      <c r="CA587" s="29"/>
      <c r="CB587" s="54">
        <f>_xlfn.XLOOKUP($C587,[26]PSP!$C:$C,[26]PSP!$CB:$CB)</f>
        <v>0</v>
      </c>
      <c r="CC587" s="27">
        <f>_xlfn.XLOOKUP($C587,[26]PSP!$C:$C,[26]PSP!$CC:$CC)</f>
        <v>3.02</v>
      </c>
      <c r="CD587" s="28">
        <f t="shared" si="2197"/>
        <v>0</v>
      </c>
      <c r="CE587" s="29"/>
      <c r="CF587" s="54">
        <f>_xlfn.XLOOKUP($C587,[26]PSP!$C:$C,[26]PSP!$CF:$CF)</f>
        <v>0</v>
      </c>
      <c r="CG587" s="27">
        <f>_xlfn.XLOOKUP($C587,[26]PSP!$C:$C,[26]PSP!$CG:$CG)</f>
        <v>3.02</v>
      </c>
      <c r="CH587" s="28">
        <f t="shared" si="2198"/>
        <v>0</v>
      </c>
      <c r="CI587" s="29"/>
      <c r="CJ587" s="54">
        <f>_xlfn.XLOOKUP($C587,[26]PSP!$C:$C,[26]PSP!$CJ:$CJ)</f>
        <v>0</v>
      </c>
      <c r="CK587" s="27">
        <f>_xlfn.XLOOKUP($C587,[26]PSP!$C:$C,[26]PSP!$CK:$CK)</f>
        <v>3.02</v>
      </c>
      <c r="CL587" s="28">
        <f t="shared" si="2199"/>
        <v>0</v>
      </c>
      <c r="CM587" s="29"/>
      <c r="CN587" s="54">
        <f>_xlfn.XLOOKUP($C587,[26]PSP!$C:$C,[26]PSP!$CN:$CN)</f>
        <v>0</v>
      </c>
      <c r="CO587" s="27">
        <f>_xlfn.XLOOKUP($C587,[26]PSP!$C:$C,[26]PSP!$CO:$CO)</f>
        <v>3.02</v>
      </c>
      <c r="CP587" s="28">
        <f t="shared" si="2200"/>
        <v>0</v>
      </c>
      <c r="CQ587" s="29"/>
      <c r="CR587" s="54">
        <f>_xlfn.XLOOKUP($C587,[26]PSP!$C:$C,[26]PSP!$CR:$CR)</f>
        <v>0</v>
      </c>
      <c r="CS587" s="27">
        <f>_xlfn.XLOOKUP($C587,[26]PSP!$C:$C,[26]PSP!$CS:$CS)</f>
        <v>3.02</v>
      </c>
      <c r="CT587" s="28">
        <f t="shared" si="2201"/>
        <v>0</v>
      </c>
      <c r="CU587" s="29"/>
      <c r="CV587" s="54">
        <f>_xlfn.XLOOKUP($C587,[26]PSP!$C:$C,[26]PSP!$CV:$CV)</f>
        <v>0</v>
      </c>
      <c r="CW587" s="27">
        <f>_xlfn.XLOOKUP($C587,[26]PSP!$C:$C,[26]PSP!$CW:$CW)</f>
        <v>3.02</v>
      </c>
      <c r="CX587" s="28">
        <f t="shared" si="2202"/>
        <v>0</v>
      </c>
      <c r="CY587" s="29"/>
      <c r="CZ587" s="54">
        <f>_xlfn.XLOOKUP($C587,[26]PSP!$C:$C,[26]PSP!$CZ:$CZ)</f>
        <v>0</v>
      </c>
      <c r="DA587" s="27">
        <f>_xlfn.XLOOKUP($C587,[26]PSP!$C:$C,[26]PSP!$DA:$DA)</f>
        <v>3.02</v>
      </c>
      <c r="DB587" s="28">
        <f t="shared" si="2203"/>
        <v>0</v>
      </c>
      <c r="DC587" s="29"/>
      <c r="DD587" s="54">
        <f>_xlfn.XLOOKUP($C587,[26]PSP!$C:$C,[26]PSP!$DD:$DD)</f>
        <v>0</v>
      </c>
      <c r="DE587" s="27">
        <f>_xlfn.XLOOKUP($C587,[26]PSP!$C:$C,[26]PSP!$DE:$DE)</f>
        <v>3.02</v>
      </c>
      <c r="DF587" s="28">
        <f t="shared" si="2204"/>
        <v>0</v>
      </c>
      <c r="DG587" s="29"/>
      <c r="DH587" s="54">
        <f>_xlfn.XLOOKUP($C587,[26]PSP!$C:$C,[26]PSP!$DH:$DH)</f>
        <v>0</v>
      </c>
      <c r="DI587" s="27">
        <f>_xlfn.XLOOKUP($C587,[26]PSP!$C:$C,[26]PSP!$DI:$DI)</f>
        <v>3.02</v>
      </c>
      <c r="DJ587" s="28">
        <f t="shared" si="2205"/>
        <v>0</v>
      </c>
      <c r="DK587" s="29"/>
      <c r="DL587" s="54">
        <f>_xlfn.XLOOKUP($C587,[26]PSP!$C:$C,[26]PSP!$DL:$DL)</f>
        <v>0</v>
      </c>
      <c r="DM587" s="27">
        <f>_xlfn.XLOOKUP($C587,[26]PSP!$C:$C,[26]PSP!$DM:$DM)</f>
        <v>3.02</v>
      </c>
      <c r="DN587" s="28">
        <f t="shared" si="2206"/>
        <v>0</v>
      </c>
      <c r="DO587" s="29"/>
      <c r="DP587" s="54">
        <f>_xlfn.XLOOKUP($C587,[26]PSP!$C:$C,[26]PSP!$DP:$DP)</f>
        <v>0</v>
      </c>
      <c r="DQ587" s="27">
        <f>_xlfn.XLOOKUP($C587,[26]PSP!$C:$C,[26]PSP!$DQ:$DQ)</f>
        <v>3.02</v>
      </c>
      <c r="DR587" s="28">
        <f t="shared" si="2207"/>
        <v>0</v>
      </c>
      <c r="DS587" s="29"/>
      <c r="DT587" s="54">
        <f>_xlfn.XLOOKUP($C587,[26]PSP!$C:$C,[26]PSP!$DT:$DT)</f>
        <v>0</v>
      </c>
      <c r="DU587" s="27">
        <f>_xlfn.XLOOKUP($C587,[26]PSP!$C:$C,[26]PSP!$DU:$DU)</f>
        <v>3.02</v>
      </c>
      <c r="DV587" s="28">
        <f t="shared" si="2208"/>
        <v>0</v>
      </c>
      <c r="DW587" s="29"/>
      <c r="DX587" s="54">
        <f>_xlfn.XLOOKUP($C587,[26]PSP!$C:$C,[26]PSP!$DX:$DX)</f>
        <v>0</v>
      </c>
      <c r="DY587" s="27">
        <f>_xlfn.XLOOKUP($C587,[26]PSP!$C:$C,[26]PSP!$DY:$DY)</f>
        <v>3.02</v>
      </c>
      <c r="DZ587" s="28">
        <f t="shared" si="2209"/>
        <v>0</v>
      </c>
      <c r="EA587" s="29"/>
      <c r="EB587" s="54">
        <f>_xlfn.XLOOKUP($C587,[26]PSP!$C:$C,[26]PSP!$EB:$EB)</f>
        <v>0</v>
      </c>
      <c r="EC587" s="27">
        <f>_xlfn.XLOOKUP($C587,[26]PSP!$C:$C,[26]PSP!$EC:$EC)</f>
        <v>3.02</v>
      </c>
      <c r="ED587" s="28">
        <f t="shared" si="2210"/>
        <v>0</v>
      </c>
      <c r="EE587" s="29"/>
      <c r="EF587" s="54">
        <f>_xlfn.XLOOKUP($C587,[26]PSP!$C:$C,[26]PSP!$EF:$EF)</f>
        <v>0</v>
      </c>
      <c r="EG587" s="27">
        <f>_xlfn.XLOOKUP($C587,[26]PSP!$C:$C,[26]PSP!$EG:$EG)</f>
        <v>3.02</v>
      </c>
      <c r="EH587" s="28">
        <f t="shared" si="2211"/>
        <v>0</v>
      </c>
      <c r="EI587" s="29"/>
      <c r="EJ587" s="54">
        <f>_xlfn.XLOOKUP($C587,[26]PSP!$C:$C,[26]PSP!$EJ:$EJ)</f>
        <v>0</v>
      </c>
      <c r="EK587" s="27">
        <f>_xlfn.XLOOKUP($C587,[26]PSP!$C:$C,[26]PSP!$EK:$EK)</f>
        <v>3.02</v>
      </c>
      <c r="EL587" s="28">
        <f t="shared" si="2212"/>
        <v>0</v>
      </c>
      <c r="EM587" s="29"/>
      <c r="EN587" s="108"/>
      <c r="EO587" s="29">
        <f t="shared" si="1973"/>
        <v>0</v>
      </c>
      <c r="EP587" s="29">
        <f t="shared" si="2177"/>
        <v>0</v>
      </c>
      <c r="EQ587" s="4" t="b">
        <f t="shared" si="2213"/>
        <v>1</v>
      </c>
      <c r="ES587" s="118">
        <f t="shared" si="2008"/>
        <v>1.1767000000000001</v>
      </c>
    </row>
    <row r="588" spans="3:149" ht="14.25" x14ac:dyDescent="0.25">
      <c r="C588" s="24" t="s">
        <v>825</v>
      </c>
      <c r="D588" s="43">
        <f>_xlfn.XLOOKUP($C588,[26]PSP!$C:$C,[26]PSP!$D:$D)</f>
        <v>2004508</v>
      </c>
      <c r="E588" s="24" t="str">
        <f>_xlfn.XLOOKUP($C588,[26]PSP!$C:$C,[26]PSP!$E:$E)</f>
        <v>SICRO SERVIÇO</v>
      </c>
      <c r="F588" s="25" t="str">
        <f>_xlfn.XLOOKUP($C588,[26]PSP!$C:$C,[26]PSP!$F:$F)</f>
        <v>GEODRENO VERTICAL PARA TRATAMENTO DE SOLOS MOLES</v>
      </c>
      <c r="G588" s="26" t="str">
        <f>_xlfn.XLOOKUP($C588,[26]PSP!$C:$C,[26]PSP!$G:$G)</f>
        <v>M</v>
      </c>
      <c r="H588" s="53">
        <f>_xlfn.XLOOKUP($C588,[26]PSP!$C:$C,[26]PSP!$H:$H)</f>
        <v>0</v>
      </c>
      <c r="I588" s="28">
        <f>_xlfn.XLOOKUP($C588,[26]PSP!$C:$C,[26]PSP!$I:$I)</f>
        <v>0</v>
      </c>
      <c r="J588" s="28">
        <f t="shared" si="2179"/>
        <v>0</v>
      </c>
      <c r="K588" s="29"/>
      <c r="L588" s="54">
        <f>_xlfn.XLOOKUP($C588,[26]PSP!$C:$C,[26]PSP!$L:$L)</f>
        <v>0</v>
      </c>
      <c r="M588" s="27">
        <f>_xlfn.XLOOKUP($C588,[26]PSP!$C:$C,[26]PSP!$M:$M)</f>
        <v>5.77</v>
      </c>
      <c r="N588" s="28">
        <f t="shared" si="2180"/>
        <v>0</v>
      </c>
      <c r="O588" s="29"/>
      <c r="P588" s="54">
        <f>_xlfn.XLOOKUP($C588,[26]PSP!$C:$C,[26]PSP!$P:$P)</f>
        <v>0</v>
      </c>
      <c r="Q588" s="27">
        <f>_xlfn.XLOOKUP($C588,[26]PSP!$C:$C,[26]PSP!$Q:$Q)</f>
        <v>5.77</v>
      </c>
      <c r="R588" s="28">
        <f t="shared" si="2181"/>
        <v>0</v>
      </c>
      <c r="S588" s="29"/>
      <c r="T588" s="54">
        <f>_xlfn.XLOOKUP($C588,[26]PSP!$C:$C,[26]PSP!$T:$T)</f>
        <v>0</v>
      </c>
      <c r="U588" s="27">
        <f>_xlfn.XLOOKUP($C588,[26]PSP!$C:$C,[26]PSP!$U:$U)</f>
        <v>5.77</v>
      </c>
      <c r="V588" s="28">
        <f t="shared" si="2182"/>
        <v>0</v>
      </c>
      <c r="W588" s="29"/>
      <c r="X588" s="54">
        <f>_xlfn.XLOOKUP($C588,[26]PSP!$C:$C,[26]PSP!$X:$X)</f>
        <v>0</v>
      </c>
      <c r="Y588" s="27">
        <f>_xlfn.XLOOKUP($C588,[26]PSP!$C:$C,[26]PSP!$Y:$Y)</f>
        <v>5.77</v>
      </c>
      <c r="Z588" s="28">
        <f t="shared" si="2183"/>
        <v>0</v>
      </c>
      <c r="AA588" s="29"/>
      <c r="AB588" s="54">
        <f>_xlfn.XLOOKUP($C588,[26]PSP!$C:$C,[26]PSP!$AB:$AB)</f>
        <v>0</v>
      </c>
      <c r="AC588" s="27">
        <f>_xlfn.XLOOKUP($C588,[26]PSP!$C:$C,[26]PSP!$AC:$AC)</f>
        <v>5.77</v>
      </c>
      <c r="AD588" s="28">
        <f t="shared" si="2184"/>
        <v>0</v>
      </c>
      <c r="AE588" s="29"/>
      <c r="AF588" s="54">
        <f>_xlfn.XLOOKUP($C588,[26]PSP!$C:$C,[26]PSP!$AF:$AF)</f>
        <v>0</v>
      </c>
      <c r="AG588" s="27">
        <f>_xlfn.XLOOKUP($C588,[26]PSP!$C:$C,[26]PSP!$AG:$AG)</f>
        <v>5.77</v>
      </c>
      <c r="AH588" s="28">
        <f t="shared" si="2185"/>
        <v>0</v>
      </c>
      <c r="AI588" s="29"/>
      <c r="AJ588" s="54">
        <f>_xlfn.XLOOKUP($C588,[26]PSP!$C:$C,[26]PSP!$AJ:$AJ)</f>
        <v>0</v>
      </c>
      <c r="AK588" s="27">
        <f>_xlfn.XLOOKUP($C588,[26]PSP!$C:$C,[26]PSP!$AK:$AK)</f>
        <v>5.77</v>
      </c>
      <c r="AL588" s="28">
        <f t="shared" si="2186"/>
        <v>0</v>
      </c>
      <c r="AM588" s="29"/>
      <c r="AN588" s="54">
        <f>_xlfn.XLOOKUP($C588,[26]PSP!$C:$C,[26]PSP!$AN:$AN)</f>
        <v>0</v>
      </c>
      <c r="AO588" s="27">
        <f>_xlfn.XLOOKUP($C588,[26]PSP!$C:$C,[26]PSP!$AO:$AO)</f>
        <v>5.77</v>
      </c>
      <c r="AP588" s="28">
        <f t="shared" si="2187"/>
        <v>0</v>
      </c>
      <c r="AQ588" s="29"/>
      <c r="AR588" s="54">
        <f>_xlfn.XLOOKUP($C588,[26]PSP!$C:$C,[26]PSP!$AR:$AR)</f>
        <v>0</v>
      </c>
      <c r="AS588" s="27">
        <f>_xlfn.XLOOKUP($C588,[26]PSP!$C:$C,[26]PSP!$AS:$AS)</f>
        <v>5.77</v>
      </c>
      <c r="AT588" s="28">
        <f t="shared" si="2188"/>
        <v>0</v>
      </c>
      <c r="AU588" s="29"/>
      <c r="AV588" s="54">
        <f>_xlfn.XLOOKUP($C588,[26]PSP!$C:$C,[26]PSP!$AV:$AV)</f>
        <v>0</v>
      </c>
      <c r="AW588" s="27">
        <f>_xlfn.XLOOKUP($C588,[26]PSP!$C:$C,[26]PSP!$AW:$AW)</f>
        <v>5.77</v>
      </c>
      <c r="AX588" s="28">
        <f t="shared" si="2189"/>
        <v>0</v>
      </c>
      <c r="AY588" s="29"/>
      <c r="AZ588" s="54">
        <f>_xlfn.XLOOKUP($C588,[26]PSP!$C:$C,[26]PSP!$AZ:$AZ)</f>
        <v>0</v>
      </c>
      <c r="BA588" s="27">
        <f>_xlfn.XLOOKUP($C588,[26]PSP!$C:$C,[26]PSP!$BA:$BA)</f>
        <v>5.77</v>
      </c>
      <c r="BB588" s="28">
        <f t="shared" si="2190"/>
        <v>0</v>
      </c>
      <c r="BC588" s="29"/>
      <c r="BD588" s="54">
        <f>_xlfn.XLOOKUP($C588,[26]PSP!$C:$C,[26]PSP!$BD:$BD)</f>
        <v>0</v>
      </c>
      <c r="BE588" s="27">
        <f>_xlfn.XLOOKUP($C588,[26]PSP!$C:$C,[26]PSP!$BE:$BE)</f>
        <v>5.77</v>
      </c>
      <c r="BF588" s="28">
        <f t="shared" si="2191"/>
        <v>0</v>
      </c>
      <c r="BG588" s="29"/>
      <c r="BH588" s="54">
        <f>_xlfn.XLOOKUP($C588,[26]PSP!$C:$C,[26]PSP!$BH:$BH)</f>
        <v>0</v>
      </c>
      <c r="BI588" s="27">
        <f>_xlfn.XLOOKUP($C588,[26]PSP!$C:$C,[26]PSP!$BI:$BI)</f>
        <v>5.77</v>
      </c>
      <c r="BJ588" s="28">
        <f t="shared" si="2192"/>
        <v>0</v>
      </c>
      <c r="BK588" s="29"/>
      <c r="BL588" s="54">
        <f>_xlfn.XLOOKUP($C588,[26]PSP!$C:$C,[26]PSP!$BL:$BL)</f>
        <v>0</v>
      </c>
      <c r="BM588" s="27">
        <f>_xlfn.XLOOKUP($C588,[26]PSP!$C:$C,[26]PSP!$BM:$BM)</f>
        <v>5.77</v>
      </c>
      <c r="BN588" s="28">
        <f t="shared" si="2193"/>
        <v>0</v>
      </c>
      <c r="BO588" s="29"/>
      <c r="BP588" s="54">
        <f>_xlfn.XLOOKUP($C588,[26]PSP!$C:$C,[26]PSP!$BP:$BP)</f>
        <v>0</v>
      </c>
      <c r="BQ588" s="27">
        <f>_xlfn.XLOOKUP($C588,[26]PSP!$C:$C,[26]PSP!$BQ:$BQ)</f>
        <v>5.77</v>
      </c>
      <c r="BR588" s="28">
        <f t="shared" si="2194"/>
        <v>0</v>
      </c>
      <c r="BS588" s="29"/>
      <c r="BT588" s="54">
        <f>_xlfn.XLOOKUP($C588,[26]PSP!$C:$C,[26]PSP!$BT:$BT)</f>
        <v>0</v>
      </c>
      <c r="BU588" s="27">
        <f>_xlfn.XLOOKUP($C588,[26]PSP!$C:$C,[26]PSP!$BU:$BU)</f>
        <v>5.77</v>
      </c>
      <c r="BV588" s="28">
        <f t="shared" si="2195"/>
        <v>0</v>
      </c>
      <c r="BW588" s="29"/>
      <c r="BX588" s="54">
        <f>_xlfn.XLOOKUP($C588,[26]PSP!$C:$C,[26]PSP!$BX:$BX)</f>
        <v>0</v>
      </c>
      <c r="BY588" s="27">
        <f>_xlfn.XLOOKUP($C588,[26]PSP!$C:$C,[26]PSP!$BY:$BY)</f>
        <v>5.77</v>
      </c>
      <c r="BZ588" s="28">
        <f t="shared" si="2196"/>
        <v>0</v>
      </c>
      <c r="CA588" s="29"/>
      <c r="CB588" s="54">
        <f>_xlfn.XLOOKUP($C588,[26]PSP!$C:$C,[26]PSP!$CB:$CB)</f>
        <v>0</v>
      </c>
      <c r="CC588" s="27">
        <f>_xlfn.XLOOKUP($C588,[26]PSP!$C:$C,[26]PSP!$CC:$CC)</f>
        <v>5.77</v>
      </c>
      <c r="CD588" s="28">
        <f t="shared" si="2197"/>
        <v>0</v>
      </c>
      <c r="CE588" s="29"/>
      <c r="CF588" s="54">
        <f>_xlfn.XLOOKUP($C588,[26]PSP!$C:$C,[26]PSP!$CF:$CF)</f>
        <v>0</v>
      </c>
      <c r="CG588" s="27">
        <f>_xlfn.XLOOKUP($C588,[26]PSP!$C:$C,[26]PSP!$CG:$CG)</f>
        <v>5.77</v>
      </c>
      <c r="CH588" s="28">
        <f t="shared" si="2198"/>
        <v>0</v>
      </c>
      <c r="CI588" s="29"/>
      <c r="CJ588" s="54">
        <f>_xlfn.XLOOKUP($C588,[26]PSP!$C:$C,[26]PSP!$CJ:$CJ)</f>
        <v>0</v>
      </c>
      <c r="CK588" s="27">
        <f>_xlfn.XLOOKUP($C588,[26]PSP!$C:$C,[26]PSP!$CK:$CK)</f>
        <v>5.77</v>
      </c>
      <c r="CL588" s="28">
        <f t="shared" si="2199"/>
        <v>0</v>
      </c>
      <c r="CM588" s="29"/>
      <c r="CN588" s="54">
        <f>_xlfn.XLOOKUP($C588,[26]PSP!$C:$C,[26]PSP!$CN:$CN)</f>
        <v>0</v>
      </c>
      <c r="CO588" s="27">
        <f>_xlfn.XLOOKUP($C588,[26]PSP!$C:$C,[26]PSP!$CO:$CO)</f>
        <v>5.77</v>
      </c>
      <c r="CP588" s="28">
        <f t="shared" si="2200"/>
        <v>0</v>
      </c>
      <c r="CQ588" s="29"/>
      <c r="CR588" s="54">
        <f>_xlfn.XLOOKUP($C588,[26]PSP!$C:$C,[26]PSP!$CR:$CR)</f>
        <v>0</v>
      </c>
      <c r="CS588" s="27">
        <f>_xlfn.XLOOKUP($C588,[26]PSP!$C:$C,[26]PSP!$CS:$CS)</f>
        <v>5.77</v>
      </c>
      <c r="CT588" s="28">
        <f t="shared" si="2201"/>
        <v>0</v>
      </c>
      <c r="CU588" s="29"/>
      <c r="CV588" s="54">
        <f>_xlfn.XLOOKUP($C588,[26]PSP!$C:$C,[26]PSP!$CV:$CV)</f>
        <v>0</v>
      </c>
      <c r="CW588" s="27">
        <f>_xlfn.XLOOKUP($C588,[26]PSP!$C:$C,[26]PSP!$CW:$CW)</f>
        <v>5.77</v>
      </c>
      <c r="CX588" s="28">
        <f t="shared" si="2202"/>
        <v>0</v>
      </c>
      <c r="CY588" s="29"/>
      <c r="CZ588" s="54">
        <f>_xlfn.XLOOKUP($C588,[26]PSP!$C:$C,[26]PSP!$CZ:$CZ)</f>
        <v>0</v>
      </c>
      <c r="DA588" s="27">
        <f>_xlfn.XLOOKUP($C588,[26]PSP!$C:$C,[26]PSP!$DA:$DA)</f>
        <v>5.77</v>
      </c>
      <c r="DB588" s="28">
        <f t="shared" si="2203"/>
        <v>0</v>
      </c>
      <c r="DC588" s="29"/>
      <c r="DD588" s="54">
        <f>_xlfn.XLOOKUP($C588,[26]PSP!$C:$C,[26]PSP!$DD:$DD)</f>
        <v>0</v>
      </c>
      <c r="DE588" s="27">
        <f>_xlfn.XLOOKUP($C588,[26]PSP!$C:$C,[26]PSP!$DE:$DE)</f>
        <v>5.77</v>
      </c>
      <c r="DF588" s="28">
        <f t="shared" si="2204"/>
        <v>0</v>
      </c>
      <c r="DG588" s="29"/>
      <c r="DH588" s="54">
        <f>_xlfn.XLOOKUP($C588,[26]PSP!$C:$C,[26]PSP!$DH:$DH)</f>
        <v>0</v>
      </c>
      <c r="DI588" s="27">
        <f>_xlfn.XLOOKUP($C588,[26]PSP!$C:$C,[26]PSP!$DI:$DI)</f>
        <v>5.77</v>
      </c>
      <c r="DJ588" s="28">
        <f t="shared" si="2205"/>
        <v>0</v>
      </c>
      <c r="DK588" s="29"/>
      <c r="DL588" s="54">
        <f>_xlfn.XLOOKUP($C588,[26]PSP!$C:$C,[26]PSP!$DL:$DL)</f>
        <v>0</v>
      </c>
      <c r="DM588" s="27">
        <f>_xlfn.XLOOKUP($C588,[26]PSP!$C:$C,[26]PSP!$DM:$DM)</f>
        <v>5.77</v>
      </c>
      <c r="DN588" s="28">
        <f t="shared" si="2206"/>
        <v>0</v>
      </c>
      <c r="DO588" s="29"/>
      <c r="DP588" s="54">
        <f>_xlfn.XLOOKUP($C588,[26]PSP!$C:$C,[26]PSP!$DP:$DP)</f>
        <v>0</v>
      </c>
      <c r="DQ588" s="27">
        <f>_xlfn.XLOOKUP($C588,[26]PSP!$C:$C,[26]PSP!$DQ:$DQ)</f>
        <v>5.77</v>
      </c>
      <c r="DR588" s="28">
        <f t="shared" si="2207"/>
        <v>0</v>
      </c>
      <c r="DS588" s="29"/>
      <c r="DT588" s="54">
        <f>_xlfn.XLOOKUP($C588,[26]PSP!$C:$C,[26]PSP!$DT:$DT)</f>
        <v>0</v>
      </c>
      <c r="DU588" s="27">
        <f>_xlfn.XLOOKUP($C588,[26]PSP!$C:$C,[26]PSP!$DU:$DU)</f>
        <v>5.77</v>
      </c>
      <c r="DV588" s="28">
        <f t="shared" si="2208"/>
        <v>0</v>
      </c>
      <c r="DW588" s="29"/>
      <c r="DX588" s="54">
        <f>_xlfn.XLOOKUP($C588,[26]PSP!$C:$C,[26]PSP!$DX:$DX)</f>
        <v>0</v>
      </c>
      <c r="DY588" s="27">
        <f>_xlfn.XLOOKUP($C588,[26]PSP!$C:$C,[26]PSP!$DY:$DY)</f>
        <v>5.77</v>
      </c>
      <c r="DZ588" s="28">
        <f t="shared" si="2209"/>
        <v>0</v>
      </c>
      <c r="EA588" s="29"/>
      <c r="EB588" s="54">
        <f>_xlfn.XLOOKUP($C588,[26]PSP!$C:$C,[26]PSP!$EB:$EB)</f>
        <v>0</v>
      </c>
      <c r="EC588" s="27">
        <f>_xlfn.XLOOKUP($C588,[26]PSP!$C:$C,[26]PSP!$EC:$EC)</f>
        <v>5.77</v>
      </c>
      <c r="ED588" s="28">
        <f t="shared" si="2210"/>
        <v>0</v>
      </c>
      <c r="EE588" s="29"/>
      <c r="EF588" s="54">
        <f>_xlfn.XLOOKUP($C588,[26]PSP!$C:$C,[26]PSP!$EF:$EF)</f>
        <v>0</v>
      </c>
      <c r="EG588" s="27">
        <f>_xlfn.XLOOKUP($C588,[26]PSP!$C:$C,[26]PSP!$EG:$EG)</f>
        <v>5.77</v>
      </c>
      <c r="EH588" s="28">
        <f t="shared" si="2211"/>
        <v>0</v>
      </c>
      <c r="EI588" s="29"/>
      <c r="EJ588" s="54">
        <f>_xlfn.XLOOKUP($C588,[26]PSP!$C:$C,[26]PSP!$EJ:$EJ)</f>
        <v>0</v>
      </c>
      <c r="EK588" s="27">
        <f>_xlfn.XLOOKUP($C588,[26]PSP!$C:$C,[26]PSP!$EK:$EK)</f>
        <v>5.77</v>
      </c>
      <c r="EL588" s="28">
        <f t="shared" si="2212"/>
        <v>0</v>
      </c>
      <c r="EM588" s="29"/>
      <c r="EN588" s="108"/>
      <c r="EO588" s="29">
        <f t="shared" si="1973"/>
        <v>0</v>
      </c>
      <c r="EP588" s="29">
        <f t="shared" si="2177"/>
        <v>0</v>
      </c>
      <c r="EQ588" s="4" t="b">
        <f t="shared" si="2213"/>
        <v>1</v>
      </c>
      <c r="ES588" s="118">
        <f t="shared" si="2008"/>
        <v>1.1767000000000001</v>
      </c>
    </row>
    <row r="589" spans="3:149" ht="23.45" customHeight="1" x14ac:dyDescent="0.25">
      <c r="C589" s="24" t="s">
        <v>826</v>
      </c>
      <c r="D589" s="43">
        <f>_xlfn.XLOOKUP($C589,[26]PSP!$C:$C,[26]PSP!$D:$D)</f>
        <v>2003867</v>
      </c>
      <c r="E589" s="24" t="str">
        <f>_xlfn.XLOOKUP($C589,[26]PSP!$C:$C,[26]PSP!$E:$E)</f>
        <v>SICRO SERVIÇO</v>
      </c>
      <c r="F589" s="25" t="str">
        <f>_xlfn.XLOOKUP($C589,[26]PSP!$C:$C,[26]PSP!$F:$F)</f>
        <v>APLICAÇÃO DE GEOTEXTIL NÃO-TECIDO AGULHADO RT 31</v>
      </c>
      <c r="G589" s="26" t="str">
        <f>_xlfn.XLOOKUP($C589,[26]PSP!$C:$C,[26]PSP!$G:$G)</f>
        <v>M²</v>
      </c>
      <c r="H589" s="53">
        <f>_xlfn.XLOOKUP($C589,[26]PSP!$C:$C,[26]PSP!$H:$H)</f>
        <v>0</v>
      </c>
      <c r="I589" s="28">
        <f>_xlfn.XLOOKUP($C589,[26]PSP!$C:$C,[26]PSP!$I:$I)</f>
        <v>0</v>
      </c>
      <c r="J589" s="28">
        <f t="shared" si="2179"/>
        <v>0</v>
      </c>
      <c r="K589" s="29"/>
      <c r="L589" s="54">
        <f>_xlfn.XLOOKUP($C589,[26]PSP!$C:$C,[26]PSP!$L:$L)</f>
        <v>0</v>
      </c>
      <c r="M589" s="27">
        <f>_xlfn.XLOOKUP($C589,[26]PSP!$C:$C,[26]PSP!$M:$M)</f>
        <v>14.21</v>
      </c>
      <c r="N589" s="28">
        <f t="shared" si="2180"/>
        <v>0</v>
      </c>
      <c r="O589" s="29"/>
      <c r="P589" s="54">
        <f>_xlfn.XLOOKUP($C589,[26]PSP!$C:$C,[26]PSP!$P:$P)</f>
        <v>0</v>
      </c>
      <c r="Q589" s="27">
        <f>_xlfn.XLOOKUP($C589,[26]PSP!$C:$C,[26]PSP!$Q:$Q)</f>
        <v>14.21</v>
      </c>
      <c r="R589" s="28">
        <f t="shared" si="2181"/>
        <v>0</v>
      </c>
      <c r="S589" s="29"/>
      <c r="T589" s="54">
        <f>_xlfn.XLOOKUP($C589,[26]PSP!$C:$C,[26]PSP!$T:$T)</f>
        <v>0</v>
      </c>
      <c r="U589" s="27">
        <f>_xlfn.XLOOKUP($C589,[26]PSP!$C:$C,[26]PSP!$U:$U)</f>
        <v>14.21</v>
      </c>
      <c r="V589" s="28">
        <f t="shared" si="2182"/>
        <v>0</v>
      </c>
      <c r="W589" s="29"/>
      <c r="X589" s="54">
        <f>_xlfn.XLOOKUP($C589,[26]PSP!$C:$C,[26]PSP!$X:$X)</f>
        <v>0</v>
      </c>
      <c r="Y589" s="27">
        <f>_xlfn.XLOOKUP($C589,[26]PSP!$C:$C,[26]PSP!$Y:$Y)</f>
        <v>14.21</v>
      </c>
      <c r="Z589" s="28">
        <f t="shared" si="2183"/>
        <v>0</v>
      </c>
      <c r="AA589" s="29"/>
      <c r="AB589" s="54">
        <f>_xlfn.XLOOKUP($C589,[26]PSP!$C:$C,[26]PSP!$AB:$AB)</f>
        <v>0</v>
      </c>
      <c r="AC589" s="27">
        <f>_xlfn.XLOOKUP($C589,[26]PSP!$C:$C,[26]PSP!$AC:$AC)</f>
        <v>14.21</v>
      </c>
      <c r="AD589" s="28">
        <f t="shared" si="2184"/>
        <v>0</v>
      </c>
      <c r="AE589" s="29"/>
      <c r="AF589" s="54">
        <f>_xlfn.XLOOKUP($C589,[26]PSP!$C:$C,[26]PSP!$AF:$AF)</f>
        <v>0</v>
      </c>
      <c r="AG589" s="27">
        <f>_xlfn.XLOOKUP($C589,[26]PSP!$C:$C,[26]PSP!$AG:$AG)</f>
        <v>14.21</v>
      </c>
      <c r="AH589" s="28">
        <f t="shared" si="2185"/>
        <v>0</v>
      </c>
      <c r="AI589" s="29"/>
      <c r="AJ589" s="54">
        <f>_xlfn.XLOOKUP($C589,[26]PSP!$C:$C,[26]PSP!$AJ:$AJ)</f>
        <v>0</v>
      </c>
      <c r="AK589" s="27">
        <f>_xlfn.XLOOKUP($C589,[26]PSP!$C:$C,[26]PSP!$AK:$AK)</f>
        <v>14.21</v>
      </c>
      <c r="AL589" s="28">
        <f t="shared" si="2186"/>
        <v>0</v>
      </c>
      <c r="AM589" s="29"/>
      <c r="AN589" s="54">
        <f>_xlfn.XLOOKUP($C589,[26]PSP!$C:$C,[26]PSP!$AN:$AN)</f>
        <v>0</v>
      </c>
      <c r="AO589" s="27">
        <f>_xlfn.XLOOKUP($C589,[26]PSP!$C:$C,[26]PSP!$AO:$AO)</f>
        <v>14.21</v>
      </c>
      <c r="AP589" s="28">
        <f t="shared" si="2187"/>
        <v>0</v>
      </c>
      <c r="AQ589" s="29"/>
      <c r="AR589" s="54">
        <f>_xlfn.XLOOKUP($C589,[26]PSP!$C:$C,[26]PSP!$AR:$AR)</f>
        <v>0</v>
      </c>
      <c r="AS589" s="27">
        <f>_xlfn.XLOOKUP($C589,[26]PSP!$C:$C,[26]PSP!$AS:$AS)</f>
        <v>14.21</v>
      </c>
      <c r="AT589" s="28">
        <f t="shared" si="2188"/>
        <v>0</v>
      </c>
      <c r="AU589" s="29"/>
      <c r="AV589" s="54">
        <f>_xlfn.XLOOKUP($C589,[26]PSP!$C:$C,[26]PSP!$AV:$AV)</f>
        <v>0</v>
      </c>
      <c r="AW589" s="27">
        <f>_xlfn.XLOOKUP($C589,[26]PSP!$C:$C,[26]PSP!$AW:$AW)</f>
        <v>14.21</v>
      </c>
      <c r="AX589" s="28">
        <f t="shared" si="2189"/>
        <v>0</v>
      </c>
      <c r="AY589" s="29"/>
      <c r="AZ589" s="54">
        <f>_xlfn.XLOOKUP($C589,[26]PSP!$C:$C,[26]PSP!$AZ:$AZ)</f>
        <v>0</v>
      </c>
      <c r="BA589" s="27">
        <f>_xlfn.XLOOKUP($C589,[26]PSP!$C:$C,[26]PSP!$BA:$BA)</f>
        <v>14.21</v>
      </c>
      <c r="BB589" s="28">
        <f t="shared" si="2190"/>
        <v>0</v>
      </c>
      <c r="BC589" s="29"/>
      <c r="BD589" s="54">
        <f>_xlfn.XLOOKUP($C589,[26]PSP!$C:$C,[26]PSP!$BD:$BD)</f>
        <v>0</v>
      </c>
      <c r="BE589" s="27">
        <f>_xlfn.XLOOKUP($C589,[26]PSP!$C:$C,[26]PSP!$BE:$BE)</f>
        <v>14.21</v>
      </c>
      <c r="BF589" s="28">
        <f t="shared" si="2191"/>
        <v>0</v>
      </c>
      <c r="BG589" s="29"/>
      <c r="BH589" s="54">
        <f>_xlfn.XLOOKUP($C589,[26]PSP!$C:$C,[26]PSP!$BH:$BH)</f>
        <v>0</v>
      </c>
      <c r="BI589" s="27">
        <f>_xlfn.XLOOKUP($C589,[26]PSP!$C:$C,[26]PSP!$BI:$BI)</f>
        <v>14.21</v>
      </c>
      <c r="BJ589" s="28">
        <f t="shared" si="2192"/>
        <v>0</v>
      </c>
      <c r="BK589" s="29"/>
      <c r="BL589" s="54">
        <f>_xlfn.XLOOKUP($C589,[26]PSP!$C:$C,[26]PSP!$BL:$BL)</f>
        <v>0</v>
      </c>
      <c r="BM589" s="27">
        <f>_xlfn.XLOOKUP($C589,[26]PSP!$C:$C,[26]PSP!$BM:$BM)</f>
        <v>14.21</v>
      </c>
      <c r="BN589" s="28">
        <f t="shared" si="2193"/>
        <v>0</v>
      </c>
      <c r="BO589" s="29"/>
      <c r="BP589" s="54">
        <f>_xlfn.XLOOKUP($C589,[26]PSP!$C:$C,[26]PSP!$BP:$BP)</f>
        <v>0</v>
      </c>
      <c r="BQ589" s="27">
        <f>_xlfn.XLOOKUP($C589,[26]PSP!$C:$C,[26]PSP!$BQ:$BQ)</f>
        <v>14.21</v>
      </c>
      <c r="BR589" s="28">
        <f t="shared" si="2194"/>
        <v>0</v>
      </c>
      <c r="BS589" s="29"/>
      <c r="BT589" s="54">
        <f>_xlfn.XLOOKUP($C589,[26]PSP!$C:$C,[26]PSP!$BT:$BT)</f>
        <v>0</v>
      </c>
      <c r="BU589" s="27">
        <f>_xlfn.XLOOKUP($C589,[26]PSP!$C:$C,[26]PSP!$BU:$BU)</f>
        <v>14.21</v>
      </c>
      <c r="BV589" s="28">
        <f t="shared" si="2195"/>
        <v>0</v>
      </c>
      <c r="BW589" s="29"/>
      <c r="BX589" s="54">
        <f>_xlfn.XLOOKUP($C589,[26]PSP!$C:$C,[26]PSP!$BX:$BX)</f>
        <v>0</v>
      </c>
      <c r="BY589" s="27">
        <f>_xlfn.XLOOKUP($C589,[26]PSP!$C:$C,[26]PSP!$BY:$BY)</f>
        <v>14.21</v>
      </c>
      <c r="BZ589" s="28">
        <f t="shared" si="2196"/>
        <v>0</v>
      </c>
      <c r="CA589" s="29"/>
      <c r="CB589" s="54">
        <f>_xlfn.XLOOKUP($C589,[26]PSP!$C:$C,[26]PSP!$CB:$CB)</f>
        <v>0</v>
      </c>
      <c r="CC589" s="27">
        <f>_xlfn.XLOOKUP($C589,[26]PSP!$C:$C,[26]PSP!$CC:$CC)</f>
        <v>14.21</v>
      </c>
      <c r="CD589" s="28">
        <f t="shared" si="2197"/>
        <v>0</v>
      </c>
      <c r="CE589" s="29"/>
      <c r="CF589" s="54">
        <f>_xlfn.XLOOKUP($C589,[26]PSP!$C:$C,[26]PSP!$CF:$CF)</f>
        <v>0</v>
      </c>
      <c r="CG589" s="27">
        <f>_xlfn.XLOOKUP($C589,[26]PSP!$C:$C,[26]PSP!$CG:$CG)</f>
        <v>14.21</v>
      </c>
      <c r="CH589" s="28">
        <f t="shared" si="2198"/>
        <v>0</v>
      </c>
      <c r="CI589" s="29"/>
      <c r="CJ589" s="54">
        <f>_xlfn.XLOOKUP($C589,[26]PSP!$C:$C,[26]PSP!$CJ:$CJ)</f>
        <v>0</v>
      </c>
      <c r="CK589" s="27">
        <f>_xlfn.XLOOKUP($C589,[26]PSP!$C:$C,[26]PSP!$CK:$CK)</f>
        <v>14.21</v>
      </c>
      <c r="CL589" s="28">
        <f t="shared" si="2199"/>
        <v>0</v>
      </c>
      <c r="CM589" s="29"/>
      <c r="CN589" s="54">
        <f>_xlfn.XLOOKUP($C589,[26]PSP!$C:$C,[26]PSP!$CN:$CN)</f>
        <v>0</v>
      </c>
      <c r="CO589" s="27">
        <f>_xlfn.XLOOKUP($C589,[26]PSP!$C:$C,[26]PSP!$CO:$CO)</f>
        <v>14.21</v>
      </c>
      <c r="CP589" s="28">
        <f t="shared" si="2200"/>
        <v>0</v>
      </c>
      <c r="CQ589" s="29"/>
      <c r="CR589" s="54">
        <f>_xlfn.XLOOKUP($C589,[26]PSP!$C:$C,[26]PSP!$CR:$CR)</f>
        <v>0</v>
      </c>
      <c r="CS589" s="27">
        <f>_xlfn.XLOOKUP($C589,[26]PSP!$C:$C,[26]PSP!$CS:$CS)</f>
        <v>14.21</v>
      </c>
      <c r="CT589" s="28">
        <f t="shared" si="2201"/>
        <v>0</v>
      </c>
      <c r="CU589" s="29"/>
      <c r="CV589" s="54">
        <f>_xlfn.XLOOKUP($C589,[26]PSP!$C:$C,[26]PSP!$CV:$CV)</f>
        <v>0</v>
      </c>
      <c r="CW589" s="27">
        <f>_xlfn.XLOOKUP($C589,[26]PSP!$C:$C,[26]PSP!$CW:$CW)</f>
        <v>14.21</v>
      </c>
      <c r="CX589" s="28">
        <f t="shared" si="2202"/>
        <v>0</v>
      </c>
      <c r="CY589" s="29"/>
      <c r="CZ589" s="54">
        <f>_xlfn.XLOOKUP($C589,[26]PSP!$C:$C,[26]PSP!$CZ:$CZ)</f>
        <v>0</v>
      </c>
      <c r="DA589" s="27">
        <f>_xlfn.XLOOKUP($C589,[26]PSP!$C:$C,[26]PSP!$DA:$DA)</f>
        <v>14.21</v>
      </c>
      <c r="DB589" s="28">
        <f t="shared" si="2203"/>
        <v>0</v>
      </c>
      <c r="DC589" s="29"/>
      <c r="DD589" s="54">
        <f>_xlfn.XLOOKUP($C589,[26]PSP!$C:$C,[26]PSP!$DD:$DD)</f>
        <v>0</v>
      </c>
      <c r="DE589" s="27">
        <f>_xlfn.XLOOKUP($C589,[26]PSP!$C:$C,[26]PSP!$DE:$DE)</f>
        <v>14.21</v>
      </c>
      <c r="DF589" s="28">
        <f t="shared" si="2204"/>
        <v>0</v>
      </c>
      <c r="DG589" s="29"/>
      <c r="DH589" s="54">
        <f>_xlfn.XLOOKUP($C589,[26]PSP!$C:$C,[26]PSP!$DH:$DH)</f>
        <v>0</v>
      </c>
      <c r="DI589" s="27">
        <f>_xlfn.XLOOKUP($C589,[26]PSP!$C:$C,[26]PSP!$DI:$DI)</f>
        <v>14.21</v>
      </c>
      <c r="DJ589" s="28">
        <f t="shared" si="2205"/>
        <v>0</v>
      </c>
      <c r="DK589" s="29"/>
      <c r="DL589" s="54">
        <f>_xlfn.XLOOKUP($C589,[26]PSP!$C:$C,[26]PSP!$DL:$DL)</f>
        <v>0</v>
      </c>
      <c r="DM589" s="27">
        <f>_xlfn.XLOOKUP($C589,[26]PSP!$C:$C,[26]PSP!$DM:$DM)</f>
        <v>14.21</v>
      </c>
      <c r="DN589" s="28">
        <f t="shared" si="2206"/>
        <v>0</v>
      </c>
      <c r="DO589" s="29"/>
      <c r="DP589" s="54">
        <f>_xlfn.XLOOKUP($C589,[26]PSP!$C:$C,[26]PSP!$DP:$DP)</f>
        <v>0</v>
      </c>
      <c r="DQ589" s="27">
        <f>_xlfn.XLOOKUP($C589,[26]PSP!$C:$C,[26]PSP!$DQ:$DQ)</f>
        <v>14.21</v>
      </c>
      <c r="DR589" s="28">
        <f t="shared" si="2207"/>
        <v>0</v>
      </c>
      <c r="DS589" s="29"/>
      <c r="DT589" s="54">
        <f>_xlfn.XLOOKUP($C589,[26]PSP!$C:$C,[26]PSP!$DT:$DT)</f>
        <v>0</v>
      </c>
      <c r="DU589" s="27">
        <f>_xlfn.XLOOKUP($C589,[26]PSP!$C:$C,[26]PSP!$DU:$DU)</f>
        <v>14.21</v>
      </c>
      <c r="DV589" s="28">
        <f t="shared" si="2208"/>
        <v>0</v>
      </c>
      <c r="DW589" s="29"/>
      <c r="DX589" s="54">
        <f>_xlfn.XLOOKUP($C589,[26]PSP!$C:$C,[26]PSP!$DX:$DX)</f>
        <v>0</v>
      </c>
      <c r="DY589" s="27">
        <f>_xlfn.XLOOKUP($C589,[26]PSP!$C:$C,[26]PSP!$DY:$DY)</f>
        <v>14.21</v>
      </c>
      <c r="DZ589" s="28">
        <f t="shared" si="2209"/>
        <v>0</v>
      </c>
      <c r="EA589" s="29"/>
      <c r="EB589" s="54">
        <f>_xlfn.XLOOKUP($C589,[26]PSP!$C:$C,[26]PSP!$EB:$EB)</f>
        <v>0</v>
      </c>
      <c r="EC589" s="27">
        <f>_xlfn.XLOOKUP($C589,[26]PSP!$C:$C,[26]PSP!$EC:$EC)</f>
        <v>14.21</v>
      </c>
      <c r="ED589" s="28">
        <f t="shared" si="2210"/>
        <v>0</v>
      </c>
      <c r="EE589" s="29"/>
      <c r="EF589" s="54">
        <f>_xlfn.XLOOKUP($C589,[26]PSP!$C:$C,[26]PSP!$EF:$EF)</f>
        <v>0</v>
      </c>
      <c r="EG589" s="27">
        <f>_xlfn.XLOOKUP($C589,[26]PSP!$C:$C,[26]PSP!$EG:$EG)</f>
        <v>14.21</v>
      </c>
      <c r="EH589" s="28">
        <f t="shared" si="2211"/>
        <v>0</v>
      </c>
      <c r="EI589" s="29"/>
      <c r="EJ589" s="54">
        <f>_xlfn.XLOOKUP($C589,[26]PSP!$C:$C,[26]PSP!$EJ:$EJ)</f>
        <v>0</v>
      </c>
      <c r="EK589" s="27">
        <f>_xlfn.XLOOKUP($C589,[26]PSP!$C:$C,[26]PSP!$EK:$EK)</f>
        <v>14.21</v>
      </c>
      <c r="EL589" s="28">
        <f t="shared" si="2212"/>
        <v>0</v>
      </c>
      <c r="EM589" s="29"/>
      <c r="EN589" s="108"/>
      <c r="EO589" s="29">
        <f t="shared" si="1973"/>
        <v>0</v>
      </c>
      <c r="EP589" s="29">
        <f t="shared" si="2177"/>
        <v>0</v>
      </c>
      <c r="EQ589" s="4" t="b">
        <f t="shared" si="2213"/>
        <v>1</v>
      </c>
      <c r="ES589" s="118">
        <f t="shared" si="2008"/>
        <v>1.1767000000000001</v>
      </c>
    </row>
    <row r="590" spans="3:149" ht="14.25" x14ac:dyDescent="0.25">
      <c r="C590" s="24" t="s">
        <v>827</v>
      </c>
      <c r="D590" s="43" t="str">
        <f>_xlfn.XLOOKUP($C590,[26]PSP!$C:$C,[26]PSP!$D:$D)</f>
        <v>RO-41087</v>
      </c>
      <c r="E590" s="24" t="str">
        <f>_xlfn.XLOOKUP($C590,[26]PSP!$C:$C,[26]PSP!$E:$E)</f>
        <v>DER/MG</v>
      </c>
      <c r="F590" s="25" t="str">
        <f>_xlfn.XLOOKUP($C590,[26]PSP!$C:$C,[26]PSP!$F:$F)</f>
        <v>ESCAVAÇÃO  E  CARGA  DE  MATERIAL  DE  JAZIDA (INCLUSIVE  EXPURGO E CAPEAMENTO)</v>
      </c>
      <c r="G590" s="26" t="str">
        <f>_xlfn.XLOOKUP($C590,[26]PSP!$C:$C,[26]PSP!$G:$G)</f>
        <v>M3</v>
      </c>
      <c r="H590" s="53">
        <f>_xlfn.XLOOKUP($C590,[26]PSP!$C:$C,[26]PSP!$H:$H)</f>
        <v>0</v>
      </c>
      <c r="I590" s="28">
        <f>_xlfn.XLOOKUP($C590,[26]PSP!$C:$C,[26]PSP!$I:$I)</f>
        <v>0</v>
      </c>
      <c r="J590" s="28">
        <f t="shared" si="2179"/>
        <v>0</v>
      </c>
      <c r="K590" s="29"/>
      <c r="L590" s="54">
        <f>_xlfn.XLOOKUP($C590,[26]PSP!$C:$C,[26]PSP!$L:$L)</f>
        <v>0</v>
      </c>
      <c r="M590" s="27">
        <f>_xlfn.XLOOKUP($C590,[26]PSP!$C:$C,[26]PSP!$M:$M)</f>
        <v>5.56</v>
      </c>
      <c r="N590" s="28">
        <f t="shared" si="2180"/>
        <v>0</v>
      </c>
      <c r="O590" s="29"/>
      <c r="P590" s="54">
        <f>_xlfn.XLOOKUP($C590,[26]PSP!$C:$C,[26]PSP!$P:$P)</f>
        <v>0</v>
      </c>
      <c r="Q590" s="27">
        <f>_xlfn.XLOOKUP($C590,[26]PSP!$C:$C,[26]PSP!$Q:$Q)</f>
        <v>5.56</v>
      </c>
      <c r="R590" s="28">
        <f t="shared" si="2181"/>
        <v>0</v>
      </c>
      <c r="S590" s="29"/>
      <c r="T590" s="54">
        <f>_xlfn.XLOOKUP($C590,[26]PSP!$C:$C,[26]PSP!$T:$T)</f>
        <v>0</v>
      </c>
      <c r="U590" s="27">
        <f>_xlfn.XLOOKUP($C590,[26]PSP!$C:$C,[26]PSP!$U:$U)</f>
        <v>5.56</v>
      </c>
      <c r="V590" s="28">
        <f t="shared" si="2182"/>
        <v>0</v>
      </c>
      <c r="W590" s="29"/>
      <c r="X590" s="54">
        <f>_xlfn.XLOOKUP($C590,[26]PSP!$C:$C,[26]PSP!$X:$X)</f>
        <v>0</v>
      </c>
      <c r="Y590" s="27">
        <f>_xlfn.XLOOKUP($C590,[26]PSP!$C:$C,[26]PSP!$Y:$Y)</f>
        <v>5.56</v>
      </c>
      <c r="Z590" s="28">
        <f t="shared" si="2183"/>
        <v>0</v>
      </c>
      <c r="AA590" s="29"/>
      <c r="AB590" s="54">
        <f>_xlfn.XLOOKUP($C590,[26]PSP!$C:$C,[26]PSP!$AB:$AB)</f>
        <v>0</v>
      </c>
      <c r="AC590" s="27">
        <f>_xlfn.XLOOKUP($C590,[26]PSP!$C:$C,[26]PSP!$AC:$AC)</f>
        <v>5.56</v>
      </c>
      <c r="AD590" s="28">
        <f t="shared" si="2184"/>
        <v>0</v>
      </c>
      <c r="AE590" s="29"/>
      <c r="AF590" s="54">
        <f>_xlfn.XLOOKUP($C590,[26]PSP!$C:$C,[26]PSP!$AF:$AF)</f>
        <v>0</v>
      </c>
      <c r="AG590" s="27">
        <f>_xlfn.XLOOKUP($C590,[26]PSP!$C:$C,[26]PSP!$AG:$AG)</f>
        <v>5.56</v>
      </c>
      <c r="AH590" s="28">
        <f t="shared" si="2185"/>
        <v>0</v>
      </c>
      <c r="AI590" s="29"/>
      <c r="AJ590" s="54">
        <f>_xlfn.XLOOKUP($C590,[26]PSP!$C:$C,[26]PSP!$AJ:$AJ)</f>
        <v>0</v>
      </c>
      <c r="AK590" s="27">
        <f>_xlfn.XLOOKUP($C590,[26]PSP!$C:$C,[26]PSP!$AK:$AK)</f>
        <v>5.56</v>
      </c>
      <c r="AL590" s="28">
        <f t="shared" si="2186"/>
        <v>0</v>
      </c>
      <c r="AM590" s="29"/>
      <c r="AN590" s="54">
        <f>_xlfn.XLOOKUP($C590,[26]PSP!$C:$C,[26]PSP!$AN:$AN)</f>
        <v>0</v>
      </c>
      <c r="AO590" s="27">
        <f>_xlfn.XLOOKUP($C590,[26]PSP!$C:$C,[26]PSP!$AO:$AO)</f>
        <v>5.56</v>
      </c>
      <c r="AP590" s="28">
        <f t="shared" si="2187"/>
        <v>0</v>
      </c>
      <c r="AQ590" s="29"/>
      <c r="AR590" s="54">
        <f>_xlfn.XLOOKUP($C590,[26]PSP!$C:$C,[26]PSP!$AR:$AR)</f>
        <v>0</v>
      </c>
      <c r="AS590" s="27">
        <f>_xlfn.XLOOKUP($C590,[26]PSP!$C:$C,[26]PSP!$AS:$AS)</f>
        <v>5.56</v>
      </c>
      <c r="AT590" s="28">
        <f t="shared" si="2188"/>
        <v>0</v>
      </c>
      <c r="AU590" s="29"/>
      <c r="AV590" s="54">
        <f>_xlfn.XLOOKUP($C590,[26]PSP!$C:$C,[26]PSP!$AV:$AV)</f>
        <v>0</v>
      </c>
      <c r="AW590" s="27">
        <f>_xlfn.XLOOKUP($C590,[26]PSP!$C:$C,[26]PSP!$AW:$AW)</f>
        <v>5.56</v>
      </c>
      <c r="AX590" s="28">
        <f t="shared" si="2189"/>
        <v>0</v>
      </c>
      <c r="AY590" s="29"/>
      <c r="AZ590" s="54">
        <f>_xlfn.XLOOKUP($C590,[26]PSP!$C:$C,[26]PSP!$AZ:$AZ)</f>
        <v>0</v>
      </c>
      <c r="BA590" s="27">
        <f>_xlfn.XLOOKUP($C590,[26]PSP!$C:$C,[26]PSP!$BA:$BA)</f>
        <v>5.56</v>
      </c>
      <c r="BB590" s="28">
        <f t="shared" si="2190"/>
        <v>0</v>
      </c>
      <c r="BC590" s="29"/>
      <c r="BD590" s="54">
        <f>_xlfn.XLOOKUP($C590,[26]PSP!$C:$C,[26]PSP!$BD:$BD)</f>
        <v>0</v>
      </c>
      <c r="BE590" s="27">
        <f>_xlfn.XLOOKUP($C590,[26]PSP!$C:$C,[26]PSP!$BE:$BE)</f>
        <v>5.56</v>
      </c>
      <c r="BF590" s="28">
        <f t="shared" si="2191"/>
        <v>0</v>
      </c>
      <c r="BG590" s="29"/>
      <c r="BH590" s="54">
        <f>_xlfn.XLOOKUP($C590,[26]PSP!$C:$C,[26]PSP!$BH:$BH)</f>
        <v>0</v>
      </c>
      <c r="BI590" s="27">
        <f>_xlfn.XLOOKUP($C590,[26]PSP!$C:$C,[26]PSP!$BI:$BI)</f>
        <v>5.56</v>
      </c>
      <c r="BJ590" s="28">
        <f t="shared" si="2192"/>
        <v>0</v>
      </c>
      <c r="BK590" s="29"/>
      <c r="BL590" s="54">
        <f>_xlfn.XLOOKUP($C590,[26]PSP!$C:$C,[26]PSP!$BL:$BL)</f>
        <v>0</v>
      </c>
      <c r="BM590" s="27">
        <f>_xlfn.XLOOKUP($C590,[26]PSP!$C:$C,[26]PSP!$BM:$BM)</f>
        <v>5.56</v>
      </c>
      <c r="BN590" s="28">
        <f t="shared" si="2193"/>
        <v>0</v>
      </c>
      <c r="BO590" s="29"/>
      <c r="BP590" s="54">
        <f>_xlfn.XLOOKUP($C590,[26]PSP!$C:$C,[26]PSP!$BP:$BP)</f>
        <v>0</v>
      </c>
      <c r="BQ590" s="27">
        <f>_xlfn.XLOOKUP($C590,[26]PSP!$C:$C,[26]PSP!$BQ:$BQ)</f>
        <v>5.56</v>
      </c>
      <c r="BR590" s="28">
        <f t="shared" si="2194"/>
        <v>0</v>
      </c>
      <c r="BS590" s="29"/>
      <c r="BT590" s="54">
        <f>_xlfn.XLOOKUP($C590,[26]PSP!$C:$C,[26]PSP!$BT:$BT)</f>
        <v>0</v>
      </c>
      <c r="BU590" s="27">
        <f>_xlfn.XLOOKUP($C590,[26]PSP!$C:$C,[26]PSP!$BU:$BU)</f>
        <v>5.56</v>
      </c>
      <c r="BV590" s="28">
        <f t="shared" si="2195"/>
        <v>0</v>
      </c>
      <c r="BW590" s="29"/>
      <c r="BX590" s="54">
        <f>_xlfn.XLOOKUP($C590,[26]PSP!$C:$C,[26]PSP!$BX:$BX)</f>
        <v>0</v>
      </c>
      <c r="BY590" s="27">
        <f>_xlfn.XLOOKUP($C590,[26]PSP!$C:$C,[26]PSP!$BY:$BY)</f>
        <v>5.56</v>
      </c>
      <c r="BZ590" s="28">
        <f t="shared" si="2196"/>
        <v>0</v>
      </c>
      <c r="CA590" s="29"/>
      <c r="CB590" s="54">
        <f>_xlfn.XLOOKUP($C590,[26]PSP!$C:$C,[26]PSP!$CB:$CB)</f>
        <v>0</v>
      </c>
      <c r="CC590" s="27">
        <f>_xlfn.XLOOKUP($C590,[26]PSP!$C:$C,[26]PSP!$CC:$CC)</f>
        <v>5.56</v>
      </c>
      <c r="CD590" s="28">
        <f t="shared" si="2197"/>
        <v>0</v>
      </c>
      <c r="CE590" s="29"/>
      <c r="CF590" s="54">
        <f>_xlfn.XLOOKUP($C590,[26]PSP!$C:$C,[26]PSP!$CF:$CF)</f>
        <v>0</v>
      </c>
      <c r="CG590" s="27">
        <f>_xlfn.XLOOKUP($C590,[26]PSP!$C:$C,[26]PSP!$CG:$CG)</f>
        <v>5.56</v>
      </c>
      <c r="CH590" s="28">
        <f t="shared" si="2198"/>
        <v>0</v>
      </c>
      <c r="CI590" s="29"/>
      <c r="CJ590" s="54">
        <f>_xlfn.XLOOKUP($C590,[26]PSP!$C:$C,[26]PSP!$CJ:$CJ)</f>
        <v>0</v>
      </c>
      <c r="CK590" s="27">
        <f>_xlfn.XLOOKUP($C590,[26]PSP!$C:$C,[26]PSP!$CK:$CK)</f>
        <v>5.56</v>
      </c>
      <c r="CL590" s="28">
        <f t="shared" si="2199"/>
        <v>0</v>
      </c>
      <c r="CM590" s="29"/>
      <c r="CN590" s="54">
        <f>_xlfn.XLOOKUP($C590,[26]PSP!$C:$C,[26]PSP!$CN:$CN)</f>
        <v>0</v>
      </c>
      <c r="CO590" s="27">
        <f>_xlfn.XLOOKUP($C590,[26]PSP!$C:$C,[26]PSP!$CO:$CO)</f>
        <v>5.56</v>
      </c>
      <c r="CP590" s="28">
        <f t="shared" si="2200"/>
        <v>0</v>
      </c>
      <c r="CQ590" s="29"/>
      <c r="CR590" s="54">
        <f>_xlfn.XLOOKUP($C590,[26]PSP!$C:$C,[26]PSP!$CR:$CR)</f>
        <v>0</v>
      </c>
      <c r="CS590" s="27">
        <f>_xlfn.XLOOKUP($C590,[26]PSP!$C:$C,[26]PSP!$CS:$CS)</f>
        <v>5.56</v>
      </c>
      <c r="CT590" s="28">
        <f t="shared" si="2201"/>
        <v>0</v>
      </c>
      <c r="CU590" s="29"/>
      <c r="CV590" s="54">
        <f>_xlfn.XLOOKUP($C590,[26]PSP!$C:$C,[26]PSP!$CV:$CV)</f>
        <v>0</v>
      </c>
      <c r="CW590" s="27">
        <f>_xlfn.XLOOKUP($C590,[26]PSP!$C:$C,[26]PSP!$CW:$CW)</f>
        <v>5.56</v>
      </c>
      <c r="CX590" s="28">
        <f t="shared" si="2202"/>
        <v>0</v>
      </c>
      <c r="CY590" s="29"/>
      <c r="CZ590" s="54">
        <f>_xlfn.XLOOKUP($C590,[26]PSP!$C:$C,[26]PSP!$CZ:$CZ)</f>
        <v>0</v>
      </c>
      <c r="DA590" s="27">
        <f>_xlfn.XLOOKUP($C590,[26]PSP!$C:$C,[26]PSP!$DA:$DA)</f>
        <v>5.56</v>
      </c>
      <c r="DB590" s="28">
        <f t="shared" si="2203"/>
        <v>0</v>
      </c>
      <c r="DC590" s="29"/>
      <c r="DD590" s="54">
        <f>_xlfn.XLOOKUP($C590,[26]PSP!$C:$C,[26]PSP!$DD:$DD)</f>
        <v>0</v>
      </c>
      <c r="DE590" s="27">
        <f>_xlfn.XLOOKUP($C590,[26]PSP!$C:$C,[26]PSP!$DE:$DE)</f>
        <v>5.56</v>
      </c>
      <c r="DF590" s="28">
        <f t="shared" si="2204"/>
        <v>0</v>
      </c>
      <c r="DG590" s="29"/>
      <c r="DH590" s="54">
        <f>_xlfn.XLOOKUP($C590,[26]PSP!$C:$C,[26]PSP!$DH:$DH)</f>
        <v>0</v>
      </c>
      <c r="DI590" s="27">
        <f>_xlfn.XLOOKUP($C590,[26]PSP!$C:$C,[26]PSP!$DI:$DI)</f>
        <v>5.56</v>
      </c>
      <c r="DJ590" s="28">
        <f t="shared" si="2205"/>
        <v>0</v>
      </c>
      <c r="DK590" s="29"/>
      <c r="DL590" s="54">
        <f>_xlfn.XLOOKUP($C590,[26]PSP!$C:$C,[26]PSP!$DL:$DL)</f>
        <v>0</v>
      </c>
      <c r="DM590" s="27">
        <f>_xlfn.XLOOKUP($C590,[26]PSP!$C:$C,[26]PSP!$DM:$DM)</f>
        <v>5.56</v>
      </c>
      <c r="DN590" s="28">
        <f t="shared" si="2206"/>
        <v>0</v>
      </c>
      <c r="DO590" s="29"/>
      <c r="DP590" s="54">
        <f>_xlfn.XLOOKUP($C590,[26]PSP!$C:$C,[26]PSP!$DP:$DP)</f>
        <v>0</v>
      </c>
      <c r="DQ590" s="27">
        <f>_xlfn.XLOOKUP($C590,[26]PSP!$C:$C,[26]PSP!$DQ:$DQ)</f>
        <v>5.56</v>
      </c>
      <c r="DR590" s="28">
        <f t="shared" si="2207"/>
        <v>0</v>
      </c>
      <c r="DS590" s="29"/>
      <c r="DT590" s="54">
        <f>_xlfn.XLOOKUP($C590,[26]PSP!$C:$C,[26]PSP!$DT:$DT)</f>
        <v>0</v>
      </c>
      <c r="DU590" s="27">
        <f>_xlfn.XLOOKUP($C590,[26]PSP!$C:$C,[26]PSP!$DU:$DU)</f>
        <v>5.56</v>
      </c>
      <c r="DV590" s="28">
        <f t="shared" si="2208"/>
        <v>0</v>
      </c>
      <c r="DW590" s="29"/>
      <c r="DX590" s="54">
        <f>_xlfn.XLOOKUP($C590,[26]PSP!$C:$C,[26]PSP!$DX:$DX)</f>
        <v>0</v>
      </c>
      <c r="DY590" s="27">
        <f>_xlfn.XLOOKUP($C590,[26]PSP!$C:$C,[26]PSP!$DY:$DY)</f>
        <v>5.56</v>
      </c>
      <c r="DZ590" s="28">
        <f t="shared" si="2209"/>
        <v>0</v>
      </c>
      <c r="EA590" s="29"/>
      <c r="EB590" s="54">
        <f>_xlfn.XLOOKUP($C590,[26]PSP!$C:$C,[26]PSP!$EB:$EB)</f>
        <v>0</v>
      </c>
      <c r="EC590" s="27">
        <f>_xlfn.XLOOKUP($C590,[26]PSP!$C:$C,[26]PSP!$EC:$EC)</f>
        <v>5.56</v>
      </c>
      <c r="ED590" s="28">
        <f t="shared" si="2210"/>
        <v>0</v>
      </c>
      <c r="EE590" s="29"/>
      <c r="EF590" s="54">
        <f>_xlfn.XLOOKUP($C590,[26]PSP!$C:$C,[26]PSP!$EF:$EF)</f>
        <v>0</v>
      </c>
      <c r="EG590" s="27">
        <f>_xlfn.XLOOKUP($C590,[26]PSP!$C:$C,[26]PSP!$EG:$EG)</f>
        <v>5.56</v>
      </c>
      <c r="EH590" s="28">
        <f t="shared" si="2211"/>
        <v>0</v>
      </c>
      <c r="EI590" s="29"/>
      <c r="EJ590" s="54">
        <f>_xlfn.XLOOKUP($C590,[26]PSP!$C:$C,[26]PSP!$EJ:$EJ)</f>
        <v>0</v>
      </c>
      <c r="EK590" s="27">
        <f>_xlfn.XLOOKUP($C590,[26]PSP!$C:$C,[26]PSP!$EK:$EK)</f>
        <v>5.56</v>
      </c>
      <c r="EL590" s="28">
        <f t="shared" si="2212"/>
        <v>0</v>
      </c>
      <c r="EM590" s="29"/>
      <c r="EN590" s="108"/>
      <c r="EO590" s="29">
        <f t="shared" si="1973"/>
        <v>0</v>
      </c>
      <c r="EP590" s="29">
        <f t="shared" si="2177"/>
        <v>0</v>
      </c>
      <c r="EQ590" s="4" t="b">
        <f t="shared" si="2213"/>
        <v>1</v>
      </c>
      <c r="ES590" s="118">
        <f t="shared" si="2008"/>
        <v>1.1767000000000001</v>
      </c>
    </row>
    <row r="591" spans="3:149" ht="21" x14ac:dyDescent="0.25">
      <c r="C591" s="24" t="s">
        <v>828</v>
      </c>
      <c r="D591" s="43" t="str">
        <f>_xlfn.XLOOKUP($C591,[26]PSP!$C:$C,[26]PSP!$D:$D)</f>
        <v>ED-51130</v>
      </c>
      <c r="E591" s="24" t="str">
        <f>_xlfn.XLOOKUP($C591,[26]PSP!$C:$C,[26]PSP!$E:$E)</f>
        <v>DER/MG</v>
      </c>
      <c r="F591" s="25" t="str">
        <f>_xlfn.XLOOKUP($C591,[26]PSP!$C:$C,[26]PSP!$F:$F)</f>
        <v>TRANSPORTE   DE   MATERIAL   DE   QUALQUER   NATUREZA   EM  CAMINHÃO DMT &gt; 5 KM (DENTRO DO PERÍMETRO URBANO)</v>
      </c>
      <c r="G591" s="26" t="str">
        <f>_xlfn.XLOOKUP($C591,[26]PSP!$C:$C,[26]PSP!$G:$G)</f>
        <v>M3XKM</v>
      </c>
      <c r="H591" s="53">
        <f>_xlfn.XLOOKUP($C591,[26]PSP!$C:$C,[26]PSP!$H:$H)</f>
        <v>0</v>
      </c>
      <c r="I591" s="28">
        <f>_xlfn.XLOOKUP($C591,[26]PSP!$C:$C,[26]PSP!$I:$I)</f>
        <v>0</v>
      </c>
      <c r="J591" s="28">
        <f t="shared" si="2179"/>
        <v>0</v>
      </c>
      <c r="K591" s="29"/>
      <c r="L591" s="54">
        <f>_xlfn.XLOOKUP($C591,[26]PSP!$C:$C,[26]PSP!$L:$L)</f>
        <v>0</v>
      </c>
      <c r="M591" s="27">
        <f>_xlfn.XLOOKUP($C591,[26]PSP!$C:$C,[26]PSP!$M:$M)</f>
        <v>3.2</v>
      </c>
      <c r="N591" s="28">
        <f t="shared" si="2180"/>
        <v>0</v>
      </c>
      <c r="O591" s="29"/>
      <c r="P591" s="54">
        <f>_xlfn.XLOOKUP($C591,[26]PSP!$C:$C,[26]PSP!$P:$P)</f>
        <v>0</v>
      </c>
      <c r="Q591" s="27">
        <f>_xlfn.XLOOKUP($C591,[26]PSP!$C:$C,[26]PSP!$Q:$Q)</f>
        <v>3.2</v>
      </c>
      <c r="R591" s="28">
        <f t="shared" si="2181"/>
        <v>0</v>
      </c>
      <c r="S591" s="29"/>
      <c r="T591" s="54">
        <f>_xlfn.XLOOKUP($C591,[26]PSP!$C:$C,[26]PSP!$T:$T)</f>
        <v>0</v>
      </c>
      <c r="U591" s="27">
        <f>_xlfn.XLOOKUP($C591,[26]PSP!$C:$C,[26]PSP!$U:$U)</f>
        <v>3.2</v>
      </c>
      <c r="V591" s="28">
        <f t="shared" si="2182"/>
        <v>0</v>
      </c>
      <c r="W591" s="29"/>
      <c r="X591" s="54">
        <f>_xlfn.XLOOKUP($C591,[26]PSP!$C:$C,[26]PSP!$X:$X)</f>
        <v>0</v>
      </c>
      <c r="Y591" s="27">
        <f>_xlfn.XLOOKUP($C591,[26]PSP!$C:$C,[26]PSP!$Y:$Y)</f>
        <v>3.2</v>
      </c>
      <c r="Z591" s="28">
        <f t="shared" si="2183"/>
        <v>0</v>
      </c>
      <c r="AA591" s="29"/>
      <c r="AB591" s="54">
        <f>_xlfn.XLOOKUP($C591,[26]PSP!$C:$C,[26]PSP!$AB:$AB)</f>
        <v>0</v>
      </c>
      <c r="AC591" s="27">
        <f>_xlfn.XLOOKUP($C591,[26]PSP!$C:$C,[26]PSP!$AC:$AC)</f>
        <v>3.2</v>
      </c>
      <c r="AD591" s="28">
        <f t="shared" si="2184"/>
        <v>0</v>
      </c>
      <c r="AE591" s="29"/>
      <c r="AF591" s="54">
        <f>_xlfn.XLOOKUP($C591,[26]PSP!$C:$C,[26]PSP!$AF:$AF)</f>
        <v>0</v>
      </c>
      <c r="AG591" s="27">
        <f>_xlfn.XLOOKUP($C591,[26]PSP!$C:$C,[26]PSP!$AG:$AG)</f>
        <v>3.2</v>
      </c>
      <c r="AH591" s="28">
        <f t="shared" si="2185"/>
        <v>0</v>
      </c>
      <c r="AI591" s="29"/>
      <c r="AJ591" s="54">
        <f>_xlfn.XLOOKUP($C591,[26]PSP!$C:$C,[26]PSP!$AJ:$AJ)</f>
        <v>0</v>
      </c>
      <c r="AK591" s="27">
        <f>_xlfn.XLOOKUP($C591,[26]PSP!$C:$C,[26]PSP!$AK:$AK)</f>
        <v>3.2</v>
      </c>
      <c r="AL591" s="28">
        <f t="shared" si="2186"/>
        <v>0</v>
      </c>
      <c r="AM591" s="29"/>
      <c r="AN591" s="54">
        <f>_xlfn.XLOOKUP($C591,[26]PSP!$C:$C,[26]PSP!$AN:$AN)</f>
        <v>0</v>
      </c>
      <c r="AO591" s="27">
        <f>_xlfn.XLOOKUP($C591,[26]PSP!$C:$C,[26]PSP!$AO:$AO)</f>
        <v>3.2</v>
      </c>
      <c r="AP591" s="28">
        <f t="shared" si="2187"/>
        <v>0</v>
      </c>
      <c r="AQ591" s="29"/>
      <c r="AR591" s="54">
        <f>_xlfn.XLOOKUP($C591,[26]PSP!$C:$C,[26]PSP!$AR:$AR)</f>
        <v>0</v>
      </c>
      <c r="AS591" s="27">
        <f>_xlfn.XLOOKUP($C591,[26]PSP!$C:$C,[26]PSP!$AS:$AS)</f>
        <v>3.2</v>
      </c>
      <c r="AT591" s="28">
        <f t="shared" si="2188"/>
        <v>0</v>
      </c>
      <c r="AU591" s="29"/>
      <c r="AV591" s="54">
        <f>_xlfn.XLOOKUP($C591,[26]PSP!$C:$C,[26]PSP!$AV:$AV)</f>
        <v>0</v>
      </c>
      <c r="AW591" s="27">
        <f>_xlfn.XLOOKUP($C591,[26]PSP!$C:$C,[26]PSP!$AW:$AW)</f>
        <v>3.2</v>
      </c>
      <c r="AX591" s="28">
        <f t="shared" si="2189"/>
        <v>0</v>
      </c>
      <c r="AY591" s="29"/>
      <c r="AZ591" s="54">
        <f>_xlfn.XLOOKUP($C591,[26]PSP!$C:$C,[26]PSP!$AZ:$AZ)</f>
        <v>0</v>
      </c>
      <c r="BA591" s="27">
        <f>_xlfn.XLOOKUP($C591,[26]PSP!$C:$C,[26]PSP!$BA:$BA)</f>
        <v>3.2</v>
      </c>
      <c r="BB591" s="28">
        <f t="shared" si="2190"/>
        <v>0</v>
      </c>
      <c r="BC591" s="29"/>
      <c r="BD591" s="54">
        <f>_xlfn.XLOOKUP($C591,[26]PSP!$C:$C,[26]PSP!$BD:$BD)</f>
        <v>0</v>
      </c>
      <c r="BE591" s="27">
        <f>_xlfn.XLOOKUP($C591,[26]PSP!$C:$C,[26]PSP!$BE:$BE)</f>
        <v>3.2</v>
      </c>
      <c r="BF591" s="28">
        <f t="shared" si="2191"/>
        <v>0</v>
      </c>
      <c r="BG591" s="29"/>
      <c r="BH591" s="54">
        <f>_xlfn.XLOOKUP($C591,[26]PSP!$C:$C,[26]PSP!$BH:$BH)</f>
        <v>0</v>
      </c>
      <c r="BI591" s="27">
        <f>_xlfn.XLOOKUP($C591,[26]PSP!$C:$C,[26]PSP!$BI:$BI)</f>
        <v>3.2</v>
      </c>
      <c r="BJ591" s="28">
        <f t="shared" si="2192"/>
        <v>0</v>
      </c>
      <c r="BK591" s="29"/>
      <c r="BL591" s="54">
        <f>_xlfn.XLOOKUP($C591,[26]PSP!$C:$C,[26]PSP!$BL:$BL)</f>
        <v>0</v>
      </c>
      <c r="BM591" s="27">
        <f>_xlfn.XLOOKUP($C591,[26]PSP!$C:$C,[26]PSP!$BM:$BM)</f>
        <v>3.2</v>
      </c>
      <c r="BN591" s="28">
        <f t="shared" si="2193"/>
        <v>0</v>
      </c>
      <c r="BO591" s="29"/>
      <c r="BP591" s="54">
        <f>_xlfn.XLOOKUP($C591,[26]PSP!$C:$C,[26]PSP!$BP:$BP)</f>
        <v>0</v>
      </c>
      <c r="BQ591" s="27">
        <f>_xlfn.XLOOKUP($C591,[26]PSP!$C:$C,[26]PSP!$BQ:$BQ)</f>
        <v>3.2</v>
      </c>
      <c r="BR591" s="28">
        <f t="shared" si="2194"/>
        <v>0</v>
      </c>
      <c r="BS591" s="29"/>
      <c r="BT591" s="54">
        <f>_xlfn.XLOOKUP($C591,[26]PSP!$C:$C,[26]PSP!$BT:$BT)</f>
        <v>0</v>
      </c>
      <c r="BU591" s="27">
        <f>_xlfn.XLOOKUP($C591,[26]PSP!$C:$C,[26]PSP!$BU:$BU)</f>
        <v>3.2</v>
      </c>
      <c r="BV591" s="28">
        <f t="shared" si="2195"/>
        <v>0</v>
      </c>
      <c r="BW591" s="29"/>
      <c r="BX591" s="54">
        <f>_xlfn.XLOOKUP($C591,[26]PSP!$C:$C,[26]PSP!$BX:$BX)</f>
        <v>0</v>
      </c>
      <c r="BY591" s="27">
        <f>_xlfn.XLOOKUP($C591,[26]PSP!$C:$C,[26]PSP!$BY:$BY)</f>
        <v>3.2</v>
      </c>
      <c r="BZ591" s="28">
        <f t="shared" si="2196"/>
        <v>0</v>
      </c>
      <c r="CA591" s="29"/>
      <c r="CB591" s="54">
        <f>_xlfn.XLOOKUP($C591,[26]PSP!$C:$C,[26]PSP!$CB:$CB)</f>
        <v>0</v>
      </c>
      <c r="CC591" s="27">
        <f>_xlfn.XLOOKUP($C591,[26]PSP!$C:$C,[26]PSP!$CC:$CC)</f>
        <v>3.2</v>
      </c>
      <c r="CD591" s="28">
        <f t="shared" si="2197"/>
        <v>0</v>
      </c>
      <c r="CE591" s="29"/>
      <c r="CF591" s="54">
        <f>_xlfn.XLOOKUP($C591,[26]PSP!$C:$C,[26]PSP!$CF:$CF)</f>
        <v>0</v>
      </c>
      <c r="CG591" s="27">
        <f>_xlfn.XLOOKUP($C591,[26]PSP!$C:$C,[26]PSP!$CG:$CG)</f>
        <v>3.2</v>
      </c>
      <c r="CH591" s="28">
        <f t="shared" si="2198"/>
        <v>0</v>
      </c>
      <c r="CI591" s="29"/>
      <c r="CJ591" s="54">
        <f>_xlfn.XLOOKUP($C591,[26]PSP!$C:$C,[26]PSP!$CJ:$CJ)</f>
        <v>0</v>
      </c>
      <c r="CK591" s="27">
        <f>_xlfn.XLOOKUP($C591,[26]PSP!$C:$C,[26]PSP!$CK:$CK)</f>
        <v>3.2</v>
      </c>
      <c r="CL591" s="28">
        <f t="shared" si="2199"/>
        <v>0</v>
      </c>
      <c r="CM591" s="29"/>
      <c r="CN591" s="54">
        <f>_xlfn.XLOOKUP($C591,[26]PSP!$C:$C,[26]PSP!$CN:$CN)</f>
        <v>0</v>
      </c>
      <c r="CO591" s="27">
        <f>_xlfn.XLOOKUP($C591,[26]PSP!$C:$C,[26]PSP!$CO:$CO)</f>
        <v>3.2</v>
      </c>
      <c r="CP591" s="28">
        <f t="shared" si="2200"/>
        <v>0</v>
      </c>
      <c r="CQ591" s="29"/>
      <c r="CR591" s="54">
        <f>_xlfn.XLOOKUP($C591,[26]PSP!$C:$C,[26]PSP!$CR:$CR)</f>
        <v>0</v>
      </c>
      <c r="CS591" s="27">
        <f>_xlfn.XLOOKUP($C591,[26]PSP!$C:$C,[26]PSP!$CS:$CS)</f>
        <v>3.2</v>
      </c>
      <c r="CT591" s="28">
        <f t="shared" si="2201"/>
        <v>0</v>
      </c>
      <c r="CU591" s="29"/>
      <c r="CV591" s="54">
        <f>_xlfn.XLOOKUP($C591,[26]PSP!$C:$C,[26]PSP!$CV:$CV)</f>
        <v>0</v>
      </c>
      <c r="CW591" s="27">
        <f>_xlfn.XLOOKUP($C591,[26]PSP!$C:$C,[26]PSP!$CW:$CW)</f>
        <v>3.2</v>
      </c>
      <c r="CX591" s="28">
        <f t="shared" si="2202"/>
        <v>0</v>
      </c>
      <c r="CY591" s="29"/>
      <c r="CZ591" s="54">
        <f>_xlfn.XLOOKUP($C591,[26]PSP!$C:$C,[26]PSP!$CZ:$CZ)</f>
        <v>0</v>
      </c>
      <c r="DA591" s="27">
        <f>_xlfn.XLOOKUP($C591,[26]PSP!$C:$C,[26]PSP!$DA:$DA)</f>
        <v>3.2</v>
      </c>
      <c r="DB591" s="28">
        <f t="shared" si="2203"/>
        <v>0</v>
      </c>
      <c r="DC591" s="29"/>
      <c r="DD591" s="54">
        <f>_xlfn.XLOOKUP($C591,[26]PSP!$C:$C,[26]PSP!$DD:$DD)</f>
        <v>0</v>
      </c>
      <c r="DE591" s="27">
        <f>_xlfn.XLOOKUP($C591,[26]PSP!$C:$C,[26]PSP!$DE:$DE)</f>
        <v>3.2</v>
      </c>
      <c r="DF591" s="28">
        <f t="shared" si="2204"/>
        <v>0</v>
      </c>
      <c r="DG591" s="29"/>
      <c r="DH591" s="54">
        <f>_xlfn.XLOOKUP($C591,[26]PSP!$C:$C,[26]PSP!$DH:$DH)</f>
        <v>0</v>
      </c>
      <c r="DI591" s="27">
        <f>_xlfn.XLOOKUP($C591,[26]PSP!$C:$C,[26]PSP!$DI:$DI)</f>
        <v>3.2</v>
      </c>
      <c r="DJ591" s="28">
        <f t="shared" si="2205"/>
        <v>0</v>
      </c>
      <c r="DK591" s="29"/>
      <c r="DL591" s="54">
        <f>_xlfn.XLOOKUP($C591,[26]PSP!$C:$C,[26]PSP!$DL:$DL)</f>
        <v>0</v>
      </c>
      <c r="DM591" s="27">
        <f>_xlfn.XLOOKUP($C591,[26]PSP!$C:$C,[26]PSP!$DM:$DM)</f>
        <v>3.2</v>
      </c>
      <c r="DN591" s="28">
        <f t="shared" si="2206"/>
        <v>0</v>
      </c>
      <c r="DO591" s="29"/>
      <c r="DP591" s="54">
        <f>_xlfn.XLOOKUP($C591,[26]PSP!$C:$C,[26]PSP!$DP:$DP)</f>
        <v>0</v>
      </c>
      <c r="DQ591" s="27">
        <f>_xlfn.XLOOKUP($C591,[26]PSP!$C:$C,[26]PSP!$DQ:$DQ)</f>
        <v>3.2</v>
      </c>
      <c r="DR591" s="28">
        <f t="shared" si="2207"/>
        <v>0</v>
      </c>
      <c r="DS591" s="29"/>
      <c r="DT591" s="54">
        <f>_xlfn.XLOOKUP($C591,[26]PSP!$C:$C,[26]PSP!$DT:$DT)</f>
        <v>0</v>
      </c>
      <c r="DU591" s="27">
        <f>_xlfn.XLOOKUP($C591,[26]PSP!$C:$C,[26]PSP!$DU:$DU)</f>
        <v>3.2</v>
      </c>
      <c r="DV591" s="28">
        <f t="shared" si="2208"/>
        <v>0</v>
      </c>
      <c r="DW591" s="29"/>
      <c r="DX591" s="54">
        <f>_xlfn.XLOOKUP($C591,[26]PSP!$C:$C,[26]PSP!$DX:$DX)</f>
        <v>0</v>
      </c>
      <c r="DY591" s="27">
        <f>_xlfn.XLOOKUP($C591,[26]PSP!$C:$C,[26]PSP!$DY:$DY)</f>
        <v>3.2</v>
      </c>
      <c r="DZ591" s="28">
        <f t="shared" si="2209"/>
        <v>0</v>
      </c>
      <c r="EA591" s="29"/>
      <c r="EB591" s="54">
        <f>_xlfn.XLOOKUP($C591,[26]PSP!$C:$C,[26]PSP!$EB:$EB)</f>
        <v>0</v>
      </c>
      <c r="EC591" s="27">
        <f>_xlfn.XLOOKUP($C591,[26]PSP!$C:$C,[26]PSP!$EC:$EC)</f>
        <v>3.2</v>
      </c>
      <c r="ED591" s="28">
        <f t="shared" si="2210"/>
        <v>0</v>
      </c>
      <c r="EE591" s="29"/>
      <c r="EF591" s="54">
        <f>_xlfn.XLOOKUP($C591,[26]PSP!$C:$C,[26]PSP!$EF:$EF)</f>
        <v>0</v>
      </c>
      <c r="EG591" s="27">
        <f>_xlfn.XLOOKUP($C591,[26]PSP!$C:$C,[26]PSP!$EG:$EG)</f>
        <v>3.2</v>
      </c>
      <c r="EH591" s="28">
        <f t="shared" si="2211"/>
        <v>0</v>
      </c>
      <c r="EI591" s="29"/>
      <c r="EJ591" s="54">
        <f>_xlfn.XLOOKUP($C591,[26]PSP!$C:$C,[26]PSP!$EJ:$EJ)</f>
        <v>0</v>
      </c>
      <c r="EK591" s="27">
        <f>_xlfn.XLOOKUP($C591,[26]PSP!$C:$C,[26]PSP!$EK:$EK)</f>
        <v>3.2</v>
      </c>
      <c r="EL591" s="28">
        <f t="shared" si="2212"/>
        <v>0</v>
      </c>
      <c r="EM591" s="29"/>
      <c r="EN591" s="108"/>
      <c r="EO591" s="29">
        <f t="shared" si="1973"/>
        <v>0</v>
      </c>
      <c r="EP591" s="29">
        <f t="shared" si="2177"/>
        <v>0</v>
      </c>
      <c r="EQ591" s="4" t="b">
        <f t="shared" si="2213"/>
        <v>1</v>
      </c>
      <c r="ES591" s="118">
        <f t="shared" si="2008"/>
        <v>1.1767000000000001</v>
      </c>
    </row>
    <row r="592" spans="3:149" ht="23.45" customHeight="1" x14ac:dyDescent="0.25">
      <c r="C592" s="24" t="s">
        <v>829</v>
      </c>
      <c r="D592" s="43">
        <f>_xlfn.XLOOKUP($C592,[26]PSP!$C:$C,[26]PSP!$D:$D)</f>
        <v>5915407</v>
      </c>
      <c r="E592" s="24" t="str">
        <f>_xlfn.XLOOKUP($C592,[26]PSP!$C:$C,[26]PSP!$E:$E)</f>
        <v>SICRO SERVIÇO</v>
      </c>
      <c r="F592" s="25" t="str">
        <f>_xlfn.XLOOKUP($C592,[26]PSP!$C:$C,[26]PSP!$F:$F)</f>
        <v>CARGA, MANOBRA E DESCARGA DE AGREGADOS OU SOLOS EM CAMINHÃO BASCULANTE DE 10 M³ - CARGA COM CARREGADEIRA DE 3,40 M³ E DESCARGA LIVRE</v>
      </c>
      <c r="G592" s="26" t="str">
        <f>_xlfn.XLOOKUP($C592,[26]PSP!$C:$C,[26]PSP!$G:$G)</f>
        <v>T</v>
      </c>
      <c r="H592" s="53">
        <f>_xlfn.XLOOKUP($C592,[26]PSP!$C:$C,[26]PSP!$H:$H)</f>
        <v>0</v>
      </c>
      <c r="I592" s="28">
        <f>_xlfn.XLOOKUP($C592,[26]PSP!$C:$C,[26]PSP!$I:$I)</f>
        <v>0</v>
      </c>
      <c r="J592" s="28">
        <f t="shared" si="2179"/>
        <v>0</v>
      </c>
      <c r="K592" s="29"/>
      <c r="L592" s="54">
        <f>_xlfn.XLOOKUP($C592,[26]PSP!$C:$C,[26]PSP!$L:$L)</f>
        <v>0</v>
      </c>
      <c r="M592" s="27">
        <f>_xlfn.XLOOKUP($C592,[26]PSP!$C:$C,[26]PSP!$M:$M)</f>
        <v>1.38</v>
      </c>
      <c r="N592" s="28">
        <f t="shared" si="2180"/>
        <v>0</v>
      </c>
      <c r="O592" s="29"/>
      <c r="P592" s="54">
        <f>_xlfn.XLOOKUP($C592,[26]PSP!$C:$C,[26]PSP!$P:$P)</f>
        <v>0</v>
      </c>
      <c r="Q592" s="27">
        <f>_xlfn.XLOOKUP($C592,[26]PSP!$C:$C,[26]PSP!$Q:$Q)</f>
        <v>1.38</v>
      </c>
      <c r="R592" s="28">
        <f t="shared" si="2181"/>
        <v>0</v>
      </c>
      <c r="S592" s="29"/>
      <c r="T592" s="54">
        <f>_xlfn.XLOOKUP($C592,[26]PSP!$C:$C,[26]PSP!$T:$T)</f>
        <v>0</v>
      </c>
      <c r="U592" s="27">
        <f>_xlfn.XLOOKUP($C592,[26]PSP!$C:$C,[26]PSP!$U:$U)</f>
        <v>1.38</v>
      </c>
      <c r="V592" s="28">
        <f t="shared" si="2182"/>
        <v>0</v>
      </c>
      <c r="W592" s="29"/>
      <c r="X592" s="54">
        <f>_xlfn.XLOOKUP($C592,[26]PSP!$C:$C,[26]PSP!$X:$X)</f>
        <v>0</v>
      </c>
      <c r="Y592" s="27">
        <f>_xlfn.XLOOKUP($C592,[26]PSP!$C:$C,[26]PSP!$Y:$Y)</f>
        <v>1.38</v>
      </c>
      <c r="Z592" s="28">
        <f t="shared" si="2183"/>
        <v>0</v>
      </c>
      <c r="AA592" s="29"/>
      <c r="AB592" s="54">
        <f>_xlfn.XLOOKUP($C592,[26]PSP!$C:$C,[26]PSP!$AB:$AB)</f>
        <v>0</v>
      </c>
      <c r="AC592" s="27">
        <f>_xlfn.XLOOKUP($C592,[26]PSP!$C:$C,[26]PSP!$AC:$AC)</f>
        <v>1.38</v>
      </c>
      <c r="AD592" s="28">
        <f t="shared" si="2184"/>
        <v>0</v>
      </c>
      <c r="AE592" s="29"/>
      <c r="AF592" s="54">
        <f>_xlfn.XLOOKUP($C592,[26]PSP!$C:$C,[26]PSP!$AF:$AF)</f>
        <v>0</v>
      </c>
      <c r="AG592" s="27">
        <f>_xlfn.XLOOKUP($C592,[26]PSP!$C:$C,[26]PSP!$AG:$AG)</f>
        <v>1.38</v>
      </c>
      <c r="AH592" s="28">
        <f t="shared" si="2185"/>
        <v>0</v>
      </c>
      <c r="AI592" s="29"/>
      <c r="AJ592" s="54">
        <f>_xlfn.XLOOKUP($C592,[26]PSP!$C:$C,[26]PSP!$AJ:$AJ)</f>
        <v>0</v>
      </c>
      <c r="AK592" s="27">
        <f>_xlfn.XLOOKUP($C592,[26]PSP!$C:$C,[26]PSP!$AK:$AK)</f>
        <v>1.38</v>
      </c>
      <c r="AL592" s="28">
        <f t="shared" si="2186"/>
        <v>0</v>
      </c>
      <c r="AM592" s="29"/>
      <c r="AN592" s="54">
        <f>_xlfn.XLOOKUP($C592,[26]PSP!$C:$C,[26]PSP!$AN:$AN)</f>
        <v>0</v>
      </c>
      <c r="AO592" s="27">
        <f>_xlfn.XLOOKUP($C592,[26]PSP!$C:$C,[26]PSP!$AO:$AO)</f>
        <v>1.38</v>
      </c>
      <c r="AP592" s="28">
        <f t="shared" si="2187"/>
        <v>0</v>
      </c>
      <c r="AQ592" s="29"/>
      <c r="AR592" s="54">
        <f>_xlfn.XLOOKUP($C592,[26]PSP!$C:$C,[26]PSP!$AR:$AR)</f>
        <v>0</v>
      </c>
      <c r="AS592" s="27">
        <f>_xlfn.XLOOKUP($C592,[26]PSP!$C:$C,[26]PSP!$AS:$AS)</f>
        <v>1.38</v>
      </c>
      <c r="AT592" s="28">
        <f t="shared" si="2188"/>
        <v>0</v>
      </c>
      <c r="AU592" s="29"/>
      <c r="AV592" s="54">
        <f>_xlfn.XLOOKUP($C592,[26]PSP!$C:$C,[26]PSP!$AV:$AV)</f>
        <v>0</v>
      </c>
      <c r="AW592" s="27">
        <f>_xlfn.XLOOKUP($C592,[26]PSP!$C:$C,[26]PSP!$AW:$AW)</f>
        <v>1.38</v>
      </c>
      <c r="AX592" s="28">
        <f t="shared" si="2189"/>
        <v>0</v>
      </c>
      <c r="AY592" s="29"/>
      <c r="AZ592" s="54">
        <f>_xlfn.XLOOKUP($C592,[26]PSP!$C:$C,[26]PSP!$AZ:$AZ)</f>
        <v>0</v>
      </c>
      <c r="BA592" s="27">
        <f>_xlfn.XLOOKUP($C592,[26]PSP!$C:$C,[26]PSP!$BA:$BA)</f>
        <v>1.38</v>
      </c>
      <c r="BB592" s="28">
        <f t="shared" si="2190"/>
        <v>0</v>
      </c>
      <c r="BC592" s="29"/>
      <c r="BD592" s="54">
        <f>_xlfn.XLOOKUP($C592,[26]PSP!$C:$C,[26]PSP!$BD:$BD)</f>
        <v>0</v>
      </c>
      <c r="BE592" s="27">
        <f>_xlfn.XLOOKUP($C592,[26]PSP!$C:$C,[26]PSP!$BE:$BE)</f>
        <v>1.38</v>
      </c>
      <c r="BF592" s="28">
        <f t="shared" si="2191"/>
        <v>0</v>
      </c>
      <c r="BG592" s="29"/>
      <c r="BH592" s="54">
        <f>_xlfn.XLOOKUP($C592,[26]PSP!$C:$C,[26]PSP!$BH:$BH)</f>
        <v>0</v>
      </c>
      <c r="BI592" s="27">
        <f>_xlfn.XLOOKUP($C592,[26]PSP!$C:$C,[26]PSP!$BI:$BI)</f>
        <v>1.38</v>
      </c>
      <c r="BJ592" s="28">
        <f t="shared" si="2192"/>
        <v>0</v>
      </c>
      <c r="BK592" s="29"/>
      <c r="BL592" s="54">
        <f>_xlfn.XLOOKUP($C592,[26]PSP!$C:$C,[26]PSP!$BL:$BL)</f>
        <v>0</v>
      </c>
      <c r="BM592" s="27">
        <f>_xlfn.XLOOKUP($C592,[26]PSP!$C:$C,[26]PSP!$BM:$BM)</f>
        <v>1.38</v>
      </c>
      <c r="BN592" s="28">
        <f t="shared" si="2193"/>
        <v>0</v>
      </c>
      <c r="BO592" s="29"/>
      <c r="BP592" s="54">
        <f>_xlfn.XLOOKUP($C592,[26]PSP!$C:$C,[26]PSP!$BP:$BP)</f>
        <v>0</v>
      </c>
      <c r="BQ592" s="27">
        <f>_xlfn.XLOOKUP($C592,[26]PSP!$C:$C,[26]PSP!$BQ:$BQ)</f>
        <v>1.38</v>
      </c>
      <c r="BR592" s="28">
        <f t="shared" si="2194"/>
        <v>0</v>
      </c>
      <c r="BS592" s="29"/>
      <c r="BT592" s="54">
        <f>_xlfn.XLOOKUP($C592,[26]PSP!$C:$C,[26]PSP!$BT:$BT)</f>
        <v>0</v>
      </c>
      <c r="BU592" s="27">
        <f>_xlfn.XLOOKUP($C592,[26]PSP!$C:$C,[26]PSP!$BU:$BU)</f>
        <v>1.38</v>
      </c>
      <c r="BV592" s="28">
        <f t="shared" si="2195"/>
        <v>0</v>
      </c>
      <c r="BW592" s="29"/>
      <c r="BX592" s="54">
        <f>_xlfn.XLOOKUP($C592,[26]PSP!$C:$C,[26]PSP!$BX:$BX)</f>
        <v>0</v>
      </c>
      <c r="BY592" s="27">
        <f>_xlfn.XLOOKUP($C592,[26]PSP!$C:$C,[26]PSP!$BY:$BY)</f>
        <v>1.38</v>
      </c>
      <c r="BZ592" s="28">
        <f t="shared" si="2196"/>
        <v>0</v>
      </c>
      <c r="CA592" s="29"/>
      <c r="CB592" s="54">
        <f>_xlfn.XLOOKUP($C592,[26]PSP!$C:$C,[26]PSP!$CB:$CB)</f>
        <v>0</v>
      </c>
      <c r="CC592" s="27">
        <f>_xlfn.XLOOKUP($C592,[26]PSP!$C:$C,[26]PSP!$CC:$CC)</f>
        <v>1.38</v>
      </c>
      <c r="CD592" s="28">
        <f t="shared" si="2197"/>
        <v>0</v>
      </c>
      <c r="CE592" s="29"/>
      <c r="CF592" s="54">
        <f>_xlfn.XLOOKUP($C592,[26]PSP!$C:$C,[26]PSP!$CF:$CF)</f>
        <v>0</v>
      </c>
      <c r="CG592" s="27">
        <f>_xlfn.XLOOKUP($C592,[26]PSP!$C:$C,[26]PSP!$CG:$CG)</f>
        <v>1.38</v>
      </c>
      <c r="CH592" s="28">
        <f t="shared" si="2198"/>
        <v>0</v>
      </c>
      <c r="CI592" s="29"/>
      <c r="CJ592" s="54">
        <f>_xlfn.XLOOKUP($C592,[26]PSP!$C:$C,[26]PSP!$CJ:$CJ)</f>
        <v>0</v>
      </c>
      <c r="CK592" s="27">
        <f>_xlfn.XLOOKUP($C592,[26]PSP!$C:$C,[26]PSP!$CK:$CK)</f>
        <v>1.38</v>
      </c>
      <c r="CL592" s="28">
        <f t="shared" si="2199"/>
        <v>0</v>
      </c>
      <c r="CM592" s="29"/>
      <c r="CN592" s="54">
        <f>_xlfn.XLOOKUP($C592,[26]PSP!$C:$C,[26]PSP!$CN:$CN)</f>
        <v>0</v>
      </c>
      <c r="CO592" s="27">
        <f>_xlfn.XLOOKUP($C592,[26]PSP!$C:$C,[26]PSP!$CO:$CO)</f>
        <v>1.38</v>
      </c>
      <c r="CP592" s="28">
        <f t="shared" si="2200"/>
        <v>0</v>
      </c>
      <c r="CQ592" s="29"/>
      <c r="CR592" s="54">
        <f>_xlfn.XLOOKUP($C592,[26]PSP!$C:$C,[26]PSP!$CR:$CR)</f>
        <v>0</v>
      </c>
      <c r="CS592" s="27">
        <f>_xlfn.XLOOKUP($C592,[26]PSP!$C:$C,[26]PSP!$CS:$CS)</f>
        <v>1.38</v>
      </c>
      <c r="CT592" s="28">
        <f t="shared" si="2201"/>
        <v>0</v>
      </c>
      <c r="CU592" s="29"/>
      <c r="CV592" s="54">
        <f>_xlfn.XLOOKUP($C592,[26]PSP!$C:$C,[26]PSP!$CV:$CV)</f>
        <v>0</v>
      </c>
      <c r="CW592" s="27">
        <f>_xlfn.XLOOKUP($C592,[26]PSP!$C:$C,[26]PSP!$CW:$CW)</f>
        <v>1.38</v>
      </c>
      <c r="CX592" s="28">
        <f t="shared" si="2202"/>
        <v>0</v>
      </c>
      <c r="CY592" s="29"/>
      <c r="CZ592" s="54">
        <f>_xlfn.XLOOKUP($C592,[26]PSP!$C:$C,[26]PSP!$CZ:$CZ)</f>
        <v>0</v>
      </c>
      <c r="DA592" s="27">
        <f>_xlfn.XLOOKUP($C592,[26]PSP!$C:$C,[26]PSP!$DA:$DA)</f>
        <v>1.38</v>
      </c>
      <c r="DB592" s="28">
        <f t="shared" si="2203"/>
        <v>0</v>
      </c>
      <c r="DC592" s="29"/>
      <c r="DD592" s="54">
        <f>_xlfn.XLOOKUP($C592,[26]PSP!$C:$C,[26]PSP!$DD:$DD)</f>
        <v>0</v>
      </c>
      <c r="DE592" s="27">
        <f>_xlfn.XLOOKUP($C592,[26]PSP!$C:$C,[26]PSP!$DE:$DE)</f>
        <v>1.38</v>
      </c>
      <c r="DF592" s="28">
        <f t="shared" si="2204"/>
        <v>0</v>
      </c>
      <c r="DG592" s="29"/>
      <c r="DH592" s="54">
        <f>_xlfn.XLOOKUP($C592,[26]PSP!$C:$C,[26]PSP!$DH:$DH)</f>
        <v>0</v>
      </c>
      <c r="DI592" s="27">
        <f>_xlfn.XLOOKUP($C592,[26]PSP!$C:$C,[26]PSP!$DI:$DI)</f>
        <v>1.38</v>
      </c>
      <c r="DJ592" s="28">
        <f t="shared" si="2205"/>
        <v>0</v>
      </c>
      <c r="DK592" s="29"/>
      <c r="DL592" s="54">
        <f>_xlfn.XLOOKUP($C592,[26]PSP!$C:$C,[26]PSP!$DL:$DL)</f>
        <v>0</v>
      </c>
      <c r="DM592" s="27">
        <f>_xlfn.XLOOKUP($C592,[26]PSP!$C:$C,[26]PSP!$DM:$DM)</f>
        <v>1.38</v>
      </c>
      <c r="DN592" s="28">
        <f t="shared" si="2206"/>
        <v>0</v>
      </c>
      <c r="DO592" s="29"/>
      <c r="DP592" s="54">
        <f>_xlfn.XLOOKUP($C592,[26]PSP!$C:$C,[26]PSP!$DP:$DP)</f>
        <v>0</v>
      </c>
      <c r="DQ592" s="27">
        <f>_xlfn.XLOOKUP($C592,[26]PSP!$C:$C,[26]PSP!$DQ:$DQ)</f>
        <v>1.38</v>
      </c>
      <c r="DR592" s="28">
        <f t="shared" si="2207"/>
        <v>0</v>
      </c>
      <c r="DS592" s="29"/>
      <c r="DT592" s="54">
        <f>_xlfn.XLOOKUP($C592,[26]PSP!$C:$C,[26]PSP!$DT:$DT)</f>
        <v>0</v>
      </c>
      <c r="DU592" s="27">
        <f>_xlfn.XLOOKUP($C592,[26]PSP!$C:$C,[26]PSP!$DU:$DU)</f>
        <v>1.38</v>
      </c>
      <c r="DV592" s="28">
        <f t="shared" si="2208"/>
        <v>0</v>
      </c>
      <c r="DW592" s="29"/>
      <c r="DX592" s="54">
        <f>_xlfn.XLOOKUP($C592,[26]PSP!$C:$C,[26]PSP!$DX:$DX)</f>
        <v>0</v>
      </c>
      <c r="DY592" s="27">
        <f>_xlfn.XLOOKUP($C592,[26]PSP!$C:$C,[26]PSP!$DY:$DY)</f>
        <v>1.38</v>
      </c>
      <c r="DZ592" s="28">
        <f t="shared" si="2209"/>
        <v>0</v>
      </c>
      <c r="EA592" s="29"/>
      <c r="EB592" s="54">
        <f>_xlfn.XLOOKUP($C592,[26]PSP!$C:$C,[26]PSP!$EB:$EB)</f>
        <v>0</v>
      </c>
      <c r="EC592" s="27">
        <f>_xlfn.XLOOKUP($C592,[26]PSP!$C:$C,[26]PSP!$EC:$EC)</f>
        <v>1.38</v>
      </c>
      <c r="ED592" s="28">
        <f t="shared" si="2210"/>
        <v>0</v>
      </c>
      <c r="EE592" s="29"/>
      <c r="EF592" s="54">
        <f>_xlfn.XLOOKUP($C592,[26]PSP!$C:$C,[26]PSP!$EF:$EF)</f>
        <v>0</v>
      </c>
      <c r="EG592" s="27">
        <f>_xlfn.XLOOKUP($C592,[26]PSP!$C:$C,[26]PSP!$EG:$EG)</f>
        <v>1.38</v>
      </c>
      <c r="EH592" s="28">
        <f t="shared" si="2211"/>
        <v>0</v>
      </c>
      <c r="EI592" s="29"/>
      <c r="EJ592" s="54">
        <f>_xlfn.XLOOKUP($C592,[26]PSP!$C:$C,[26]PSP!$EJ:$EJ)</f>
        <v>0</v>
      </c>
      <c r="EK592" s="27">
        <f>_xlfn.XLOOKUP($C592,[26]PSP!$C:$C,[26]PSP!$EK:$EK)</f>
        <v>1.38</v>
      </c>
      <c r="EL592" s="28">
        <f t="shared" si="2212"/>
        <v>0</v>
      </c>
      <c r="EM592" s="29"/>
      <c r="EN592" s="108"/>
      <c r="EO592" s="29">
        <f t="shared" si="1973"/>
        <v>0</v>
      </c>
      <c r="EP592" s="29">
        <f t="shared" si="2177"/>
        <v>0</v>
      </c>
      <c r="EQ592" s="4" t="b">
        <f t="shared" si="2213"/>
        <v>1</v>
      </c>
      <c r="ES592" s="118">
        <f t="shared" si="2008"/>
        <v>1.1767000000000001</v>
      </c>
    </row>
    <row r="593" spans="3:149" ht="21" x14ac:dyDescent="0.25">
      <c r="C593" s="24" t="s">
        <v>830</v>
      </c>
      <c r="D593" s="43" t="str">
        <f>_xlfn.XLOOKUP($C593,[26]PSP!$C:$C,[26]PSP!$D:$D)</f>
        <v>ED-51130</v>
      </c>
      <c r="E593" s="24" t="str">
        <f>_xlfn.XLOOKUP($C593,[26]PSP!$C:$C,[26]PSP!$E:$E)</f>
        <v>DER/MG</v>
      </c>
      <c r="F593" s="25" t="str">
        <f>_xlfn.XLOOKUP($C593,[26]PSP!$C:$C,[26]PSP!$F:$F)</f>
        <v>TRANSPORTE   DE   MATERIAL   DE   QUALQUER   NATUREZA   EM  CAMINHÃO DMT &gt; 5 KM (DENTRO DO PERÍMETRO URBANO)</v>
      </c>
      <c r="G593" s="26" t="str">
        <f>_xlfn.XLOOKUP($C593,[26]PSP!$C:$C,[26]PSP!$G:$G)</f>
        <v>M3XKM</v>
      </c>
      <c r="H593" s="53">
        <f>_xlfn.XLOOKUP($C593,[26]PSP!$C:$C,[26]PSP!$H:$H)</f>
        <v>0</v>
      </c>
      <c r="I593" s="28">
        <f>_xlfn.XLOOKUP($C593,[26]PSP!$C:$C,[26]PSP!$I:$I)</f>
        <v>0</v>
      </c>
      <c r="J593" s="28">
        <f t="shared" si="2179"/>
        <v>0</v>
      </c>
      <c r="K593" s="29"/>
      <c r="L593" s="54">
        <f>_xlfn.XLOOKUP($C593,[26]PSP!$C:$C,[26]PSP!$L:$L)</f>
        <v>0</v>
      </c>
      <c r="M593" s="27">
        <f>_xlfn.XLOOKUP($C593,[26]PSP!$C:$C,[26]PSP!$M:$M)</f>
        <v>3.2</v>
      </c>
      <c r="N593" s="28">
        <f t="shared" si="2180"/>
        <v>0</v>
      </c>
      <c r="O593" s="29"/>
      <c r="P593" s="54">
        <f>_xlfn.XLOOKUP($C593,[26]PSP!$C:$C,[26]PSP!$P:$P)</f>
        <v>0</v>
      </c>
      <c r="Q593" s="27">
        <f>_xlfn.XLOOKUP($C593,[26]PSP!$C:$C,[26]PSP!$Q:$Q)</f>
        <v>3.2</v>
      </c>
      <c r="R593" s="28">
        <f t="shared" si="2181"/>
        <v>0</v>
      </c>
      <c r="S593" s="29"/>
      <c r="T593" s="54">
        <f>_xlfn.XLOOKUP($C593,[26]PSP!$C:$C,[26]PSP!$T:$T)</f>
        <v>0</v>
      </c>
      <c r="U593" s="27">
        <f>_xlfn.XLOOKUP($C593,[26]PSP!$C:$C,[26]PSP!$U:$U)</f>
        <v>3.2</v>
      </c>
      <c r="V593" s="28">
        <f t="shared" si="2182"/>
        <v>0</v>
      </c>
      <c r="W593" s="29"/>
      <c r="X593" s="54">
        <f>_xlfn.XLOOKUP($C593,[26]PSP!$C:$C,[26]PSP!$X:$X)</f>
        <v>0</v>
      </c>
      <c r="Y593" s="27">
        <f>_xlfn.XLOOKUP($C593,[26]PSP!$C:$C,[26]PSP!$Y:$Y)</f>
        <v>3.2</v>
      </c>
      <c r="Z593" s="28">
        <f t="shared" si="2183"/>
        <v>0</v>
      </c>
      <c r="AA593" s="29"/>
      <c r="AB593" s="54">
        <f>_xlfn.XLOOKUP($C593,[26]PSP!$C:$C,[26]PSP!$AB:$AB)</f>
        <v>0</v>
      </c>
      <c r="AC593" s="27">
        <f>_xlfn.XLOOKUP($C593,[26]PSP!$C:$C,[26]PSP!$AC:$AC)</f>
        <v>3.2</v>
      </c>
      <c r="AD593" s="28">
        <f t="shared" si="2184"/>
        <v>0</v>
      </c>
      <c r="AE593" s="29"/>
      <c r="AF593" s="54">
        <f>_xlfn.XLOOKUP($C593,[26]PSP!$C:$C,[26]PSP!$AF:$AF)</f>
        <v>0</v>
      </c>
      <c r="AG593" s="27">
        <f>_xlfn.XLOOKUP($C593,[26]PSP!$C:$C,[26]PSP!$AG:$AG)</f>
        <v>3.2</v>
      </c>
      <c r="AH593" s="28">
        <f t="shared" si="2185"/>
        <v>0</v>
      </c>
      <c r="AI593" s="29"/>
      <c r="AJ593" s="54">
        <f>_xlfn.XLOOKUP($C593,[26]PSP!$C:$C,[26]PSP!$AJ:$AJ)</f>
        <v>0</v>
      </c>
      <c r="AK593" s="27">
        <f>_xlfn.XLOOKUP($C593,[26]PSP!$C:$C,[26]PSP!$AK:$AK)</f>
        <v>3.2</v>
      </c>
      <c r="AL593" s="28">
        <f t="shared" si="2186"/>
        <v>0</v>
      </c>
      <c r="AM593" s="29"/>
      <c r="AN593" s="54">
        <f>_xlfn.XLOOKUP($C593,[26]PSP!$C:$C,[26]PSP!$AN:$AN)</f>
        <v>0</v>
      </c>
      <c r="AO593" s="27">
        <f>_xlfn.XLOOKUP($C593,[26]PSP!$C:$C,[26]PSP!$AO:$AO)</f>
        <v>3.2</v>
      </c>
      <c r="AP593" s="28">
        <f t="shared" si="2187"/>
        <v>0</v>
      </c>
      <c r="AQ593" s="29"/>
      <c r="AR593" s="54">
        <f>_xlfn.XLOOKUP($C593,[26]PSP!$C:$C,[26]PSP!$AR:$AR)</f>
        <v>0</v>
      </c>
      <c r="AS593" s="27">
        <f>_xlfn.XLOOKUP($C593,[26]PSP!$C:$C,[26]PSP!$AS:$AS)</f>
        <v>3.2</v>
      </c>
      <c r="AT593" s="28">
        <f t="shared" si="2188"/>
        <v>0</v>
      </c>
      <c r="AU593" s="29"/>
      <c r="AV593" s="54">
        <f>_xlfn.XLOOKUP($C593,[26]PSP!$C:$C,[26]PSP!$AV:$AV)</f>
        <v>0</v>
      </c>
      <c r="AW593" s="27">
        <f>_xlfn.XLOOKUP($C593,[26]PSP!$C:$C,[26]PSP!$AW:$AW)</f>
        <v>3.2</v>
      </c>
      <c r="AX593" s="28">
        <f t="shared" si="2189"/>
        <v>0</v>
      </c>
      <c r="AY593" s="29"/>
      <c r="AZ593" s="54">
        <f>_xlfn.XLOOKUP($C593,[26]PSP!$C:$C,[26]PSP!$AZ:$AZ)</f>
        <v>0</v>
      </c>
      <c r="BA593" s="27">
        <f>_xlfn.XLOOKUP($C593,[26]PSP!$C:$C,[26]PSP!$BA:$BA)</f>
        <v>3.2</v>
      </c>
      <c r="BB593" s="28">
        <f t="shared" si="2190"/>
        <v>0</v>
      </c>
      <c r="BC593" s="29"/>
      <c r="BD593" s="54">
        <f>_xlfn.XLOOKUP($C593,[26]PSP!$C:$C,[26]PSP!$BD:$BD)</f>
        <v>0</v>
      </c>
      <c r="BE593" s="27">
        <f>_xlfn.XLOOKUP($C593,[26]PSP!$C:$C,[26]PSP!$BE:$BE)</f>
        <v>3.2</v>
      </c>
      <c r="BF593" s="28">
        <f t="shared" si="2191"/>
        <v>0</v>
      </c>
      <c r="BG593" s="29"/>
      <c r="BH593" s="54">
        <f>_xlfn.XLOOKUP($C593,[26]PSP!$C:$C,[26]PSP!$BH:$BH)</f>
        <v>0</v>
      </c>
      <c r="BI593" s="27">
        <f>_xlfn.XLOOKUP($C593,[26]PSP!$C:$C,[26]PSP!$BI:$BI)</f>
        <v>3.2</v>
      </c>
      <c r="BJ593" s="28">
        <f t="shared" si="2192"/>
        <v>0</v>
      </c>
      <c r="BK593" s="29"/>
      <c r="BL593" s="54">
        <f>_xlfn.XLOOKUP($C593,[26]PSP!$C:$C,[26]PSP!$BL:$BL)</f>
        <v>0</v>
      </c>
      <c r="BM593" s="27">
        <f>_xlfn.XLOOKUP($C593,[26]PSP!$C:$C,[26]PSP!$BM:$BM)</f>
        <v>3.2</v>
      </c>
      <c r="BN593" s="28">
        <f t="shared" si="2193"/>
        <v>0</v>
      </c>
      <c r="BO593" s="29"/>
      <c r="BP593" s="54">
        <f>_xlfn.XLOOKUP($C593,[26]PSP!$C:$C,[26]PSP!$BP:$BP)</f>
        <v>0</v>
      </c>
      <c r="BQ593" s="27">
        <f>_xlfn.XLOOKUP($C593,[26]PSP!$C:$C,[26]PSP!$BQ:$BQ)</f>
        <v>3.2</v>
      </c>
      <c r="BR593" s="28">
        <f t="shared" si="2194"/>
        <v>0</v>
      </c>
      <c r="BS593" s="29"/>
      <c r="BT593" s="54">
        <f>_xlfn.XLOOKUP($C593,[26]PSP!$C:$C,[26]PSP!$BT:$BT)</f>
        <v>0</v>
      </c>
      <c r="BU593" s="27">
        <f>_xlfn.XLOOKUP($C593,[26]PSP!$C:$C,[26]PSP!$BU:$BU)</f>
        <v>3.2</v>
      </c>
      <c r="BV593" s="28">
        <f t="shared" si="2195"/>
        <v>0</v>
      </c>
      <c r="BW593" s="29"/>
      <c r="BX593" s="54">
        <f>_xlfn.XLOOKUP($C593,[26]PSP!$C:$C,[26]PSP!$BX:$BX)</f>
        <v>0</v>
      </c>
      <c r="BY593" s="27">
        <f>_xlfn.XLOOKUP($C593,[26]PSP!$C:$C,[26]PSP!$BY:$BY)</f>
        <v>3.2</v>
      </c>
      <c r="BZ593" s="28">
        <f t="shared" si="2196"/>
        <v>0</v>
      </c>
      <c r="CA593" s="29"/>
      <c r="CB593" s="54">
        <f>_xlfn.XLOOKUP($C593,[26]PSP!$C:$C,[26]PSP!$CB:$CB)</f>
        <v>0</v>
      </c>
      <c r="CC593" s="27">
        <f>_xlfn.XLOOKUP($C593,[26]PSP!$C:$C,[26]PSP!$CC:$CC)</f>
        <v>3.2</v>
      </c>
      <c r="CD593" s="28">
        <f t="shared" si="2197"/>
        <v>0</v>
      </c>
      <c r="CE593" s="29"/>
      <c r="CF593" s="54">
        <f>_xlfn.XLOOKUP($C593,[26]PSP!$C:$C,[26]PSP!$CF:$CF)</f>
        <v>0</v>
      </c>
      <c r="CG593" s="27">
        <f>_xlfn.XLOOKUP($C593,[26]PSP!$C:$C,[26]PSP!$CG:$CG)</f>
        <v>3.2</v>
      </c>
      <c r="CH593" s="28">
        <f t="shared" si="2198"/>
        <v>0</v>
      </c>
      <c r="CI593" s="29"/>
      <c r="CJ593" s="54">
        <f>_xlfn.XLOOKUP($C593,[26]PSP!$C:$C,[26]PSP!$CJ:$CJ)</f>
        <v>0</v>
      </c>
      <c r="CK593" s="27">
        <f>_xlfn.XLOOKUP($C593,[26]PSP!$C:$C,[26]PSP!$CK:$CK)</f>
        <v>3.2</v>
      </c>
      <c r="CL593" s="28">
        <f t="shared" si="2199"/>
        <v>0</v>
      </c>
      <c r="CM593" s="29"/>
      <c r="CN593" s="54">
        <f>_xlfn.XLOOKUP($C593,[26]PSP!$C:$C,[26]PSP!$CN:$CN)</f>
        <v>0</v>
      </c>
      <c r="CO593" s="27">
        <f>_xlfn.XLOOKUP($C593,[26]PSP!$C:$C,[26]PSP!$CO:$CO)</f>
        <v>3.2</v>
      </c>
      <c r="CP593" s="28">
        <f t="shared" si="2200"/>
        <v>0</v>
      </c>
      <c r="CQ593" s="29"/>
      <c r="CR593" s="54">
        <f>_xlfn.XLOOKUP($C593,[26]PSP!$C:$C,[26]PSP!$CR:$CR)</f>
        <v>0</v>
      </c>
      <c r="CS593" s="27">
        <f>_xlfn.XLOOKUP($C593,[26]PSP!$C:$C,[26]PSP!$CS:$CS)</f>
        <v>3.2</v>
      </c>
      <c r="CT593" s="28">
        <f t="shared" si="2201"/>
        <v>0</v>
      </c>
      <c r="CU593" s="29"/>
      <c r="CV593" s="54">
        <f>_xlfn.XLOOKUP($C593,[26]PSP!$C:$C,[26]PSP!$CV:$CV)</f>
        <v>0</v>
      </c>
      <c r="CW593" s="27">
        <f>_xlfn.XLOOKUP($C593,[26]PSP!$C:$C,[26]PSP!$CW:$CW)</f>
        <v>3.2</v>
      </c>
      <c r="CX593" s="28">
        <f t="shared" si="2202"/>
        <v>0</v>
      </c>
      <c r="CY593" s="29"/>
      <c r="CZ593" s="54">
        <f>_xlfn.XLOOKUP($C593,[26]PSP!$C:$C,[26]PSP!$CZ:$CZ)</f>
        <v>0</v>
      </c>
      <c r="DA593" s="27">
        <f>_xlfn.XLOOKUP($C593,[26]PSP!$C:$C,[26]PSP!$DA:$DA)</f>
        <v>3.2</v>
      </c>
      <c r="DB593" s="28">
        <f t="shared" si="2203"/>
        <v>0</v>
      </c>
      <c r="DC593" s="29"/>
      <c r="DD593" s="54">
        <f>_xlfn.XLOOKUP($C593,[26]PSP!$C:$C,[26]PSP!$DD:$DD)</f>
        <v>0</v>
      </c>
      <c r="DE593" s="27">
        <f>_xlfn.XLOOKUP($C593,[26]PSP!$C:$C,[26]PSP!$DE:$DE)</f>
        <v>3.2</v>
      </c>
      <c r="DF593" s="28">
        <f t="shared" si="2204"/>
        <v>0</v>
      </c>
      <c r="DG593" s="29"/>
      <c r="DH593" s="54">
        <f>_xlfn.XLOOKUP($C593,[26]PSP!$C:$C,[26]PSP!$DH:$DH)</f>
        <v>0</v>
      </c>
      <c r="DI593" s="27">
        <f>_xlfn.XLOOKUP($C593,[26]PSP!$C:$C,[26]PSP!$DI:$DI)</f>
        <v>3.2</v>
      </c>
      <c r="DJ593" s="28">
        <f t="shared" si="2205"/>
        <v>0</v>
      </c>
      <c r="DK593" s="29"/>
      <c r="DL593" s="54">
        <f>_xlfn.XLOOKUP($C593,[26]PSP!$C:$C,[26]PSP!$DL:$DL)</f>
        <v>0</v>
      </c>
      <c r="DM593" s="27">
        <f>_xlfn.XLOOKUP($C593,[26]PSP!$C:$C,[26]PSP!$DM:$DM)</f>
        <v>3.2</v>
      </c>
      <c r="DN593" s="28">
        <f t="shared" si="2206"/>
        <v>0</v>
      </c>
      <c r="DO593" s="29"/>
      <c r="DP593" s="54">
        <f>_xlfn.XLOOKUP($C593,[26]PSP!$C:$C,[26]PSP!$DP:$DP)</f>
        <v>0</v>
      </c>
      <c r="DQ593" s="27">
        <f>_xlfn.XLOOKUP($C593,[26]PSP!$C:$C,[26]PSP!$DQ:$DQ)</f>
        <v>3.2</v>
      </c>
      <c r="DR593" s="28">
        <f t="shared" si="2207"/>
        <v>0</v>
      </c>
      <c r="DS593" s="29"/>
      <c r="DT593" s="54">
        <f>_xlfn.XLOOKUP($C593,[26]PSP!$C:$C,[26]PSP!$DT:$DT)</f>
        <v>0</v>
      </c>
      <c r="DU593" s="27">
        <f>_xlfn.XLOOKUP($C593,[26]PSP!$C:$C,[26]PSP!$DU:$DU)</f>
        <v>3.2</v>
      </c>
      <c r="DV593" s="28">
        <f t="shared" si="2208"/>
        <v>0</v>
      </c>
      <c r="DW593" s="29"/>
      <c r="DX593" s="54">
        <f>_xlfn.XLOOKUP($C593,[26]PSP!$C:$C,[26]PSP!$DX:$DX)</f>
        <v>0</v>
      </c>
      <c r="DY593" s="27">
        <f>_xlfn.XLOOKUP($C593,[26]PSP!$C:$C,[26]PSP!$DY:$DY)</f>
        <v>3.2</v>
      </c>
      <c r="DZ593" s="28">
        <f t="shared" si="2209"/>
        <v>0</v>
      </c>
      <c r="EA593" s="29"/>
      <c r="EB593" s="54">
        <f>_xlfn.XLOOKUP($C593,[26]PSP!$C:$C,[26]PSP!$EB:$EB)</f>
        <v>0</v>
      </c>
      <c r="EC593" s="27">
        <f>_xlfn.XLOOKUP($C593,[26]PSP!$C:$C,[26]PSP!$EC:$EC)</f>
        <v>3.2</v>
      </c>
      <c r="ED593" s="28">
        <f t="shared" si="2210"/>
        <v>0</v>
      </c>
      <c r="EE593" s="29"/>
      <c r="EF593" s="54">
        <f>_xlfn.XLOOKUP($C593,[26]PSP!$C:$C,[26]PSP!$EF:$EF)</f>
        <v>0</v>
      </c>
      <c r="EG593" s="27">
        <f>_xlfn.XLOOKUP($C593,[26]PSP!$C:$C,[26]PSP!$EG:$EG)</f>
        <v>3.2</v>
      </c>
      <c r="EH593" s="28">
        <f t="shared" si="2211"/>
        <v>0</v>
      </c>
      <c r="EI593" s="29"/>
      <c r="EJ593" s="54">
        <f>_xlfn.XLOOKUP($C593,[26]PSP!$C:$C,[26]PSP!$EJ:$EJ)</f>
        <v>0</v>
      </c>
      <c r="EK593" s="27">
        <f>_xlfn.XLOOKUP($C593,[26]PSP!$C:$C,[26]PSP!$EK:$EK)</f>
        <v>3.2</v>
      </c>
      <c r="EL593" s="28">
        <f t="shared" si="2212"/>
        <v>0</v>
      </c>
      <c r="EM593" s="29"/>
      <c r="EN593" s="108"/>
      <c r="EO593" s="29">
        <f t="shared" si="1973"/>
        <v>0</v>
      </c>
      <c r="EP593" s="29">
        <f t="shared" si="2177"/>
        <v>0</v>
      </c>
      <c r="EQ593" s="4" t="b">
        <f t="shared" si="2213"/>
        <v>1</v>
      </c>
      <c r="ES593" s="118">
        <f t="shared" si="2008"/>
        <v>1.1767000000000001</v>
      </c>
    </row>
    <row r="594" spans="3:149" ht="14.25" x14ac:dyDescent="0.25">
      <c r="C594" s="24" t="s">
        <v>831</v>
      </c>
      <c r="D594" s="43">
        <f>_xlfn.XLOOKUP($C594,[26]PSP!$C:$C,[26]PSP!$D:$D)</f>
        <v>4413984</v>
      </c>
      <c r="E594" s="24" t="str">
        <f>_xlfn.XLOOKUP($C594,[26]PSP!$C:$C,[26]PSP!$E:$E)</f>
        <v>SICRO SERVIÇO</v>
      </c>
      <c r="F594" s="25" t="str">
        <f>_xlfn.XLOOKUP($C594,[26]PSP!$C:$C,[26]PSP!$F:$F)</f>
        <v>REGULARIZAÇÃO DE BOTA-FORA COM ESPALHAMENTO E COMPACTAÇÃO</v>
      </c>
      <c r="G594" s="26" t="str">
        <f>_xlfn.XLOOKUP($C594,[26]PSP!$C:$C,[26]PSP!$G:$G)</f>
        <v>M³</v>
      </c>
      <c r="H594" s="53">
        <f>_xlfn.XLOOKUP($C594,[26]PSP!$C:$C,[26]PSP!$H:$H)</f>
        <v>0</v>
      </c>
      <c r="I594" s="28">
        <f>_xlfn.XLOOKUP($C594,[26]PSP!$C:$C,[26]PSP!$I:$I)</f>
        <v>0</v>
      </c>
      <c r="J594" s="28">
        <f t="shared" si="2179"/>
        <v>0</v>
      </c>
      <c r="K594" s="29"/>
      <c r="L594" s="54">
        <f>_xlfn.XLOOKUP($C594,[26]PSP!$C:$C,[26]PSP!$L:$L)</f>
        <v>0</v>
      </c>
      <c r="M594" s="27">
        <f>_xlfn.XLOOKUP($C594,[26]PSP!$C:$C,[26]PSP!$M:$M)</f>
        <v>2.25</v>
      </c>
      <c r="N594" s="28">
        <f t="shared" si="2180"/>
        <v>0</v>
      </c>
      <c r="O594" s="29"/>
      <c r="P594" s="54">
        <f>_xlfn.XLOOKUP($C594,[26]PSP!$C:$C,[26]PSP!$P:$P)</f>
        <v>0</v>
      </c>
      <c r="Q594" s="27">
        <f>_xlfn.XLOOKUP($C594,[26]PSP!$C:$C,[26]PSP!$Q:$Q)</f>
        <v>2.25</v>
      </c>
      <c r="R594" s="28">
        <f t="shared" si="2181"/>
        <v>0</v>
      </c>
      <c r="S594" s="29"/>
      <c r="T594" s="54">
        <f>_xlfn.XLOOKUP($C594,[26]PSP!$C:$C,[26]PSP!$T:$T)</f>
        <v>0</v>
      </c>
      <c r="U594" s="27">
        <f>_xlfn.XLOOKUP($C594,[26]PSP!$C:$C,[26]PSP!$U:$U)</f>
        <v>2.25</v>
      </c>
      <c r="V594" s="28">
        <f t="shared" si="2182"/>
        <v>0</v>
      </c>
      <c r="W594" s="29"/>
      <c r="X594" s="54">
        <f>_xlfn.XLOOKUP($C594,[26]PSP!$C:$C,[26]PSP!$X:$X)</f>
        <v>0</v>
      </c>
      <c r="Y594" s="27">
        <f>_xlfn.XLOOKUP($C594,[26]PSP!$C:$C,[26]PSP!$Y:$Y)</f>
        <v>2.25</v>
      </c>
      <c r="Z594" s="28">
        <f t="shared" si="2183"/>
        <v>0</v>
      </c>
      <c r="AA594" s="29"/>
      <c r="AB594" s="54">
        <f>_xlfn.XLOOKUP($C594,[26]PSP!$C:$C,[26]PSP!$AB:$AB)</f>
        <v>0</v>
      </c>
      <c r="AC594" s="27">
        <f>_xlfn.XLOOKUP($C594,[26]PSP!$C:$C,[26]PSP!$AC:$AC)</f>
        <v>2.25</v>
      </c>
      <c r="AD594" s="28">
        <f t="shared" si="2184"/>
        <v>0</v>
      </c>
      <c r="AE594" s="29"/>
      <c r="AF594" s="54">
        <f>_xlfn.XLOOKUP($C594,[26]PSP!$C:$C,[26]PSP!$AF:$AF)</f>
        <v>0</v>
      </c>
      <c r="AG594" s="27">
        <f>_xlfn.XLOOKUP($C594,[26]PSP!$C:$C,[26]PSP!$AG:$AG)</f>
        <v>2.25</v>
      </c>
      <c r="AH594" s="28">
        <f t="shared" si="2185"/>
        <v>0</v>
      </c>
      <c r="AI594" s="29"/>
      <c r="AJ594" s="54">
        <f>_xlfn.XLOOKUP($C594,[26]PSP!$C:$C,[26]PSP!$AJ:$AJ)</f>
        <v>0</v>
      </c>
      <c r="AK594" s="27">
        <f>_xlfn.XLOOKUP($C594,[26]PSP!$C:$C,[26]PSP!$AK:$AK)</f>
        <v>2.25</v>
      </c>
      <c r="AL594" s="28">
        <f t="shared" si="2186"/>
        <v>0</v>
      </c>
      <c r="AM594" s="29"/>
      <c r="AN594" s="54">
        <f>_xlfn.XLOOKUP($C594,[26]PSP!$C:$C,[26]PSP!$AN:$AN)</f>
        <v>0</v>
      </c>
      <c r="AO594" s="27">
        <f>_xlfn.XLOOKUP($C594,[26]PSP!$C:$C,[26]PSP!$AO:$AO)</f>
        <v>2.25</v>
      </c>
      <c r="AP594" s="28">
        <f t="shared" si="2187"/>
        <v>0</v>
      </c>
      <c r="AQ594" s="29"/>
      <c r="AR594" s="54">
        <f>_xlfn.XLOOKUP($C594,[26]PSP!$C:$C,[26]PSP!$AR:$AR)</f>
        <v>0</v>
      </c>
      <c r="AS594" s="27">
        <f>_xlfn.XLOOKUP($C594,[26]PSP!$C:$C,[26]PSP!$AS:$AS)</f>
        <v>2.25</v>
      </c>
      <c r="AT594" s="28">
        <f t="shared" si="2188"/>
        <v>0</v>
      </c>
      <c r="AU594" s="29"/>
      <c r="AV594" s="54">
        <f>_xlfn.XLOOKUP($C594,[26]PSP!$C:$C,[26]PSP!$AV:$AV)</f>
        <v>0</v>
      </c>
      <c r="AW594" s="27">
        <f>_xlfn.XLOOKUP($C594,[26]PSP!$C:$C,[26]PSP!$AW:$AW)</f>
        <v>2.25</v>
      </c>
      <c r="AX594" s="28">
        <f t="shared" si="2189"/>
        <v>0</v>
      </c>
      <c r="AY594" s="29"/>
      <c r="AZ594" s="54">
        <f>_xlfn.XLOOKUP($C594,[26]PSP!$C:$C,[26]PSP!$AZ:$AZ)</f>
        <v>0</v>
      </c>
      <c r="BA594" s="27">
        <f>_xlfn.XLOOKUP($C594,[26]PSP!$C:$C,[26]PSP!$BA:$BA)</f>
        <v>2.25</v>
      </c>
      <c r="BB594" s="28">
        <f t="shared" si="2190"/>
        <v>0</v>
      </c>
      <c r="BC594" s="29"/>
      <c r="BD594" s="54">
        <f>_xlfn.XLOOKUP($C594,[26]PSP!$C:$C,[26]PSP!$BD:$BD)</f>
        <v>0</v>
      </c>
      <c r="BE594" s="27">
        <f>_xlfn.XLOOKUP($C594,[26]PSP!$C:$C,[26]PSP!$BE:$BE)</f>
        <v>2.25</v>
      </c>
      <c r="BF594" s="28">
        <f t="shared" si="2191"/>
        <v>0</v>
      </c>
      <c r="BG594" s="29"/>
      <c r="BH594" s="54">
        <f>_xlfn.XLOOKUP($C594,[26]PSP!$C:$C,[26]PSP!$BH:$BH)</f>
        <v>0</v>
      </c>
      <c r="BI594" s="27">
        <f>_xlfn.XLOOKUP($C594,[26]PSP!$C:$C,[26]PSP!$BI:$BI)</f>
        <v>2.25</v>
      </c>
      <c r="BJ594" s="28">
        <f t="shared" si="2192"/>
        <v>0</v>
      </c>
      <c r="BK594" s="29"/>
      <c r="BL594" s="54">
        <f>_xlfn.XLOOKUP($C594,[26]PSP!$C:$C,[26]PSP!$BL:$BL)</f>
        <v>0</v>
      </c>
      <c r="BM594" s="27">
        <f>_xlfn.XLOOKUP($C594,[26]PSP!$C:$C,[26]PSP!$BM:$BM)</f>
        <v>2.25</v>
      </c>
      <c r="BN594" s="28">
        <f t="shared" si="2193"/>
        <v>0</v>
      </c>
      <c r="BO594" s="29"/>
      <c r="BP594" s="54">
        <f>_xlfn.XLOOKUP($C594,[26]PSP!$C:$C,[26]PSP!$BP:$BP)</f>
        <v>0</v>
      </c>
      <c r="BQ594" s="27">
        <f>_xlfn.XLOOKUP($C594,[26]PSP!$C:$C,[26]PSP!$BQ:$BQ)</f>
        <v>2.25</v>
      </c>
      <c r="BR594" s="28">
        <f t="shared" si="2194"/>
        <v>0</v>
      </c>
      <c r="BS594" s="29"/>
      <c r="BT594" s="54">
        <f>_xlfn.XLOOKUP($C594,[26]PSP!$C:$C,[26]PSP!$BT:$BT)</f>
        <v>0</v>
      </c>
      <c r="BU594" s="27">
        <f>_xlfn.XLOOKUP($C594,[26]PSP!$C:$C,[26]PSP!$BU:$BU)</f>
        <v>2.25</v>
      </c>
      <c r="BV594" s="28">
        <f t="shared" si="2195"/>
        <v>0</v>
      </c>
      <c r="BW594" s="29"/>
      <c r="BX594" s="54">
        <f>_xlfn.XLOOKUP($C594,[26]PSP!$C:$C,[26]PSP!$BX:$BX)</f>
        <v>0</v>
      </c>
      <c r="BY594" s="27">
        <f>_xlfn.XLOOKUP($C594,[26]PSP!$C:$C,[26]PSP!$BY:$BY)</f>
        <v>2.25</v>
      </c>
      <c r="BZ594" s="28">
        <f t="shared" si="2196"/>
        <v>0</v>
      </c>
      <c r="CA594" s="29"/>
      <c r="CB594" s="54">
        <f>_xlfn.XLOOKUP($C594,[26]PSP!$C:$C,[26]PSP!$CB:$CB)</f>
        <v>0</v>
      </c>
      <c r="CC594" s="27">
        <f>_xlfn.XLOOKUP($C594,[26]PSP!$C:$C,[26]PSP!$CC:$CC)</f>
        <v>2.25</v>
      </c>
      <c r="CD594" s="28">
        <f t="shared" si="2197"/>
        <v>0</v>
      </c>
      <c r="CE594" s="29"/>
      <c r="CF594" s="54">
        <f>_xlfn.XLOOKUP($C594,[26]PSP!$C:$C,[26]PSP!$CF:$CF)</f>
        <v>0</v>
      </c>
      <c r="CG594" s="27">
        <f>_xlfn.XLOOKUP($C594,[26]PSP!$C:$C,[26]PSP!$CG:$CG)</f>
        <v>2.25</v>
      </c>
      <c r="CH594" s="28">
        <f t="shared" si="2198"/>
        <v>0</v>
      </c>
      <c r="CI594" s="29"/>
      <c r="CJ594" s="54">
        <f>_xlfn.XLOOKUP($C594,[26]PSP!$C:$C,[26]PSP!$CJ:$CJ)</f>
        <v>0</v>
      </c>
      <c r="CK594" s="27">
        <f>_xlfn.XLOOKUP($C594,[26]PSP!$C:$C,[26]PSP!$CK:$CK)</f>
        <v>2.25</v>
      </c>
      <c r="CL594" s="28">
        <f t="shared" si="2199"/>
        <v>0</v>
      </c>
      <c r="CM594" s="29"/>
      <c r="CN594" s="54">
        <f>_xlfn.XLOOKUP($C594,[26]PSP!$C:$C,[26]PSP!$CN:$CN)</f>
        <v>0</v>
      </c>
      <c r="CO594" s="27">
        <f>_xlfn.XLOOKUP($C594,[26]PSP!$C:$C,[26]PSP!$CO:$CO)</f>
        <v>2.25</v>
      </c>
      <c r="CP594" s="28">
        <f t="shared" si="2200"/>
        <v>0</v>
      </c>
      <c r="CQ594" s="29"/>
      <c r="CR594" s="54">
        <f>_xlfn.XLOOKUP($C594,[26]PSP!$C:$C,[26]PSP!$CR:$CR)</f>
        <v>0</v>
      </c>
      <c r="CS594" s="27">
        <f>_xlfn.XLOOKUP($C594,[26]PSP!$C:$C,[26]PSP!$CS:$CS)</f>
        <v>2.25</v>
      </c>
      <c r="CT594" s="28">
        <f t="shared" si="2201"/>
        <v>0</v>
      </c>
      <c r="CU594" s="29"/>
      <c r="CV594" s="54">
        <f>_xlfn.XLOOKUP($C594,[26]PSP!$C:$C,[26]PSP!$CV:$CV)</f>
        <v>0</v>
      </c>
      <c r="CW594" s="27">
        <f>_xlfn.XLOOKUP($C594,[26]PSP!$C:$C,[26]PSP!$CW:$CW)</f>
        <v>2.25</v>
      </c>
      <c r="CX594" s="28">
        <f t="shared" si="2202"/>
        <v>0</v>
      </c>
      <c r="CY594" s="29"/>
      <c r="CZ594" s="54">
        <f>_xlfn.XLOOKUP($C594,[26]PSP!$C:$C,[26]PSP!$CZ:$CZ)</f>
        <v>0</v>
      </c>
      <c r="DA594" s="27">
        <f>_xlfn.XLOOKUP($C594,[26]PSP!$C:$C,[26]PSP!$DA:$DA)</f>
        <v>2.25</v>
      </c>
      <c r="DB594" s="28">
        <f t="shared" si="2203"/>
        <v>0</v>
      </c>
      <c r="DC594" s="29"/>
      <c r="DD594" s="54">
        <f>_xlfn.XLOOKUP($C594,[26]PSP!$C:$C,[26]PSP!$DD:$DD)</f>
        <v>0</v>
      </c>
      <c r="DE594" s="27">
        <f>_xlfn.XLOOKUP($C594,[26]PSP!$C:$C,[26]PSP!$DE:$DE)</f>
        <v>2.25</v>
      </c>
      <c r="DF594" s="28">
        <f t="shared" si="2204"/>
        <v>0</v>
      </c>
      <c r="DG594" s="29"/>
      <c r="DH594" s="54">
        <f>_xlfn.XLOOKUP($C594,[26]PSP!$C:$C,[26]PSP!$DH:$DH)</f>
        <v>0</v>
      </c>
      <c r="DI594" s="27">
        <f>_xlfn.XLOOKUP($C594,[26]PSP!$C:$C,[26]PSP!$DI:$DI)</f>
        <v>2.25</v>
      </c>
      <c r="DJ594" s="28">
        <f t="shared" si="2205"/>
        <v>0</v>
      </c>
      <c r="DK594" s="29"/>
      <c r="DL594" s="54">
        <f>_xlfn.XLOOKUP($C594,[26]PSP!$C:$C,[26]PSP!$DL:$DL)</f>
        <v>0</v>
      </c>
      <c r="DM594" s="27">
        <f>_xlfn.XLOOKUP($C594,[26]PSP!$C:$C,[26]PSP!$DM:$DM)</f>
        <v>2.25</v>
      </c>
      <c r="DN594" s="28">
        <f t="shared" si="2206"/>
        <v>0</v>
      </c>
      <c r="DO594" s="29"/>
      <c r="DP594" s="54">
        <f>_xlfn.XLOOKUP($C594,[26]PSP!$C:$C,[26]PSP!$DP:$DP)</f>
        <v>0</v>
      </c>
      <c r="DQ594" s="27">
        <f>_xlfn.XLOOKUP($C594,[26]PSP!$C:$C,[26]PSP!$DQ:$DQ)</f>
        <v>2.25</v>
      </c>
      <c r="DR594" s="28">
        <f t="shared" si="2207"/>
        <v>0</v>
      </c>
      <c r="DS594" s="29"/>
      <c r="DT594" s="54">
        <f>_xlfn.XLOOKUP($C594,[26]PSP!$C:$C,[26]PSP!$DT:$DT)</f>
        <v>0</v>
      </c>
      <c r="DU594" s="27">
        <f>_xlfn.XLOOKUP($C594,[26]PSP!$C:$C,[26]PSP!$DU:$DU)</f>
        <v>2.25</v>
      </c>
      <c r="DV594" s="28">
        <f t="shared" si="2208"/>
        <v>0</v>
      </c>
      <c r="DW594" s="29"/>
      <c r="DX594" s="54">
        <f>_xlfn.XLOOKUP($C594,[26]PSP!$C:$C,[26]PSP!$DX:$DX)</f>
        <v>0</v>
      </c>
      <c r="DY594" s="27">
        <f>_xlfn.XLOOKUP($C594,[26]PSP!$C:$C,[26]PSP!$DY:$DY)</f>
        <v>2.25</v>
      </c>
      <c r="DZ594" s="28">
        <f t="shared" si="2209"/>
        <v>0</v>
      </c>
      <c r="EA594" s="29"/>
      <c r="EB594" s="54">
        <f>_xlfn.XLOOKUP($C594,[26]PSP!$C:$C,[26]PSP!$EB:$EB)</f>
        <v>0</v>
      </c>
      <c r="EC594" s="27">
        <f>_xlfn.XLOOKUP($C594,[26]PSP!$C:$C,[26]PSP!$EC:$EC)</f>
        <v>2.25</v>
      </c>
      <c r="ED594" s="28">
        <f t="shared" si="2210"/>
        <v>0</v>
      </c>
      <c r="EE594" s="29"/>
      <c r="EF594" s="54">
        <f>_xlfn.XLOOKUP($C594,[26]PSP!$C:$C,[26]PSP!$EF:$EF)</f>
        <v>0</v>
      </c>
      <c r="EG594" s="27">
        <f>_xlfn.XLOOKUP($C594,[26]PSP!$C:$C,[26]PSP!$EG:$EG)</f>
        <v>2.25</v>
      </c>
      <c r="EH594" s="28">
        <f t="shared" si="2211"/>
        <v>0</v>
      </c>
      <c r="EI594" s="29"/>
      <c r="EJ594" s="54">
        <f>_xlfn.XLOOKUP($C594,[26]PSP!$C:$C,[26]PSP!$EJ:$EJ)</f>
        <v>0</v>
      </c>
      <c r="EK594" s="27">
        <f>_xlfn.XLOOKUP($C594,[26]PSP!$C:$C,[26]PSP!$EK:$EK)</f>
        <v>2.25</v>
      </c>
      <c r="EL594" s="28">
        <f t="shared" si="2212"/>
        <v>0</v>
      </c>
      <c r="EM594" s="29"/>
      <c r="EN594" s="108"/>
      <c r="EO594" s="29">
        <f t="shared" si="1973"/>
        <v>0</v>
      </c>
      <c r="EP594" s="29">
        <f t="shared" si="2177"/>
        <v>0</v>
      </c>
      <c r="EQ594" s="4" t="b">
        <f t="shared" si="2213"/>
        <v>1</v>
      </c>
      <c r="ES594" s="118">
        <f t="shared" si="2008"/>
        <v>1.1767000000000001</v>
      </c>
    </row>
    <row r="595" spans="3:149" s="1" customFormat="1" ht="14.25" x14ac:dyDescent="0.25">
      <c r="C595" s="79" t="s">
        <v>503</v>
      </c>
      <c r="D595" s="80"/>
      <c r="E595" s="79"/>
      <c r="F595" s="81" t="s">
        <v>26</v>
      </c>
      <c r="G595" s="82"/>
      <c r="H595" s="82"/>
      <c r="I595" s="83"/>
      <c r="J595" s="83"/>
      <c r="L595" s="84"/>
      <c r="M595" s="85"/>
      <c r="N595" s="83"/>
      <c r="P595" s="84"/>
      <c r="Q595" s="85"/>
      <c r="R595" s="83"/>
      <c r="T595" s="84"/>
      <c r="U595" s="85"/>
      <c r="V595" s="83"/>
      <c r="X595" s="84"/>
      <c r="Y595" s="85"/>
      <c r="Z595" s="83"/>
      <c r="AB595" s="84"/>
      <c r="AC595" s="85"/>
      <c r="AD595" s="83"/>
      <c r="AF595" s="84"/>
      <c r="AG595" s="85"/>
      <c r="AH595" s="83"/>
      <c r="AJ595" s="84"/>
      <c r="AK595" s="85"/>
      <c r="AL595" s="83"/>
      <c r="AN595" s="84"/>
      <c r="AO595" s="85"/>
      <c r="AP595" s="83"/>
      <c r="AR595" s="84"/>
      <c r="AS595" s="85"/>
      <c r="AT595" s="83"/>
      <c r="AV595" s="84"/>
      <c r="AW595" s="85"/>
      <c r="AX595" s="83"/>
      <c r="AZ595" s="84"/>
      <c r="BA595" s="85"/>
      <c r="BB595" s="83"/>
      <c r="BD595" s="84"/>
      <c r="BE595" s="85"/>
      <c r="BF595" s="83"/>
      <c r="BH595" s="84"/>
      <c r="BI595" s="85"/>
      <c r="BJ595" s="83"/>
      <c r="BL595" s="84"/>
      <c r="BM595" s="85"/>
      <c r="BN595" s="83"/>
      <c r="BP595" s="84"/>
      <c r="BQ595" s="85"/>
      <c r="BR595" s="83"/>
      <c r="BT595" s="84"/>
      <c r="BU595" s="85"/>
      <c r="BV595" s="83"/>
      <c r="BX595" s="84"/>
      <c r="BY595" s="85"/>
      <c r="BZ595" s="83"/>
      <c r="CB595" s="84"/>
      <c r="CC595" s="85"/>
      <c r="CD595" s="83"/>
      <c r="CF595" s="84"/>
      <c r="CG595" s="85"/>
      <c r="CH595" s="83"/>
      <c r="CJ595" s="84"/>
      <c r="CK595" s="85"/>
      <c r="CL595" s="83"/>
      <c r="CN595" s="84"/>
      <c r="CO595" s="85"/>
      <c r="CP595" s="83"/>
      <c r="CR595" s="84"/>
      <c r="CS595" s="85"/>
      <c r="CT595" s="83"/>
      <c r="CV595" s="84"/>
      <c r="CW595" s="85"/>
      <c r="CX595" s="83"/>
      <c r="CZ595" s="84"/>
      <c r="DA595" s="85"/>
      <c r="DB595" s="83"/>
      <c r="DD595" s="84"/>
      <c r="DE595" s="85"/>
      <c r="DF595" s="83"/>
      <c r="DH595" s="84"/>
      <c r="DI595" s="85"/>
      <c r="DJ595" s="83"/>
      <c r="DL595" s="84"/>
      <c r="DM595" s="85"/>
      <c r="DN595" s="83"/>
      <c r="DP595" s="84"/>
      <c r="DQ595" s="85"/>
      <c r="DR595" s="83"/>
      <c r="DT595" s="84"/>
      <c r="DU595" s="85"/>
      <c r="DV595" s="83"/>
      <c r="DX595" s="84"/>
      <c r="DY595" s="85"/>
      <c r="DZ595" s="83"/>
      <c r="EB595" s="84"/>
      <c r="EC595" s="85"/>
      <c r="ED595" s="83"/>
      <c r="EF595" s="84"/>
      <c r="EG595" s="85"/>
      <c r="EH595" s="83"/>
      <c r="EJ595" s="84"/>
      <c r="EK595" s="85"/>
      <c r="EL595" s="83"/>
      <c r="EN595" s="109"/>
      <c r="EO595" s="29">
        <f t="shared" ref="EO595:EO658" si="2214">EL595+EH595+ED595+DZ595+DV595+DR595+DN595+DJ595+DF595+DB595+CX595+CT595+CP595+CL595+CH595+CD595+BZ595+BV595+BR595+BN595+BJ595+BF595+BB595+AX595+AT595+AP595+AL595+AH595+AD595+Z595+V595+R595+N595</f>
        <v>0</v>
      </c>
      <c r="EP595" s="29">
        <f t="shared" si="2177"/>
        <v>0</v>
      </c>
      <c r="EQ595" s="4" t="b">
        <f t="shared" si="2178"/>
        <v>1</v>
      </c>
      <c r="ES595" s="118">
        <f t="shared" si="2008"/>
        <v>1.1767000000000001</v>
      </c>
    </row>
    <row r="596" spans="3:149" ht="14.25" x14ac:dyDescent="0.25">
      <c r="C596" s="24" t="s">
        <v>504</v>
      </c>
      <c r="D596" s="43" t="str">
        <f>_xlfn.XLOOKUP($C596,[26]PSP!$C:$C,[26]PSP!$D:$D)</f>
        <v>RO-40252</v>
      </c>
      <c r="E596" s="24" t="str">
        <f>_xlfn.XLOOKUP($C596,[26]PSP!$C:$C,[26]PSP!$E:$E)</f>
        <v>DER/MG</v>
      </c>
      <c r="F596" s="25" t="str">
        <f>_xlfn.XLOOKUP($C596,[26]PSP!$C:$C,[26]PSP!$F:$F)</f>
        <v>COMPACTAÇÃO DE ATERRO A 100% DO PROCTOR INTERMEDIÁRIO</v>
      </c>
      <c r="G596" s="26" t="str">
        <f>_xlfn.XLOOKUP($C596,[26]PSP!$C:$C,[26]PSP!$G:$G)</f>
        <v>M3</v>
      </c>
      <c r="H596" s="53">
        <f>_xlfn.XLOOKUP($C596,[26]PSP!$C:$C,[26]PSP!$H:$H)</f>
        <v>0</v>
      </c>
      <c r="I596" s="28">
        <f>_xlfn.XLOOKUP($C596,[26]PSP!$C:$C,[26]PSP!$I:$I)</f>
        <v>0</v>
      </c>
      <c r="J596" s="28">
        <f t="shared" ref="J596:J597" si="2215">IF(LEFT(D596,6)="COT.IS",I596,I596*(1+$J$7))</f>
        <v>0</v>
      </c>
      <c r="K596" s="29"/>
      <c r="L596" s="54">
        <f>_xlfn.XLOOKUP($C596,[26]PSP!$C:$C,[26]PSP!$L:$L)</f>
        <v>0</v>
      </c>
      <c r="M596" s="27">
        <f>_xlfn.XLOOKUP($C596,[26]PSP!$C:$C,[26]PSP!$M:$M)</f>
        <v>3.21</v>
      </c>
      <c r="N596" s="28">
        <f t="shared" ref="N596:N597" si="2216">TRUNC(M596*L596,2)</f>
        <v>0</v>
      </c>
      <c r="O596" s="29"/>
      <c r="P596" s="54">
        <f>_xlfn.XLOOKUP($C596,[26]PSP!$C:$C,[26]PSP!$P:$P)</f>
        <v>0</v>
      </c>
      <c r="Q596" s="27">
        <f>_xlfn.XLOOKUP($C596,[26]PSP!$C:$C,[26]PSP!$Q:$Q)</f>
        <v>3.21</v>
      </c>
      <c r="R596" s="28">
        <f t="shared" ref="R596:R597" si="2217">TRUNC(Q596*P596,2)</f>
        <v>0</v>
      </c>
      <c r="S596" s="29"/>
      <c r="T596" s="54">
        <f>_xlfn.XLOOKUP($C596,[26]PSP!$C:$C,[26]PSP!$T:$T)</f>
        <v>0</v>
      </c>
      <c r="U596" s="27">
        <f>_xlfn.XLOOKUP($C596,[26]PSP!$C:$C,[26]PSP!$U:$U)</f>
        <v>3.21</v>
      </c>
      <c r="V596" s="28">
        <f t="shared" ref="V596:V597" si="2218">TRUNC(U596*T596,2)</f>
        <v>0</v>
      </c>
      <c r="W596" s="29"/>
      <c r="X596" s="54">
        <f>_xlfn.XLOOKUP($C596,[26]PSP!$C:$C,[26]PSP!$X:$X)</f>
        <v>0</v>
      </c>
      <c r="Y596" s="27">
        <f>_xlfn.XLOOKUP($C596,[26]PSP!$C:$C,[26]PSP!$Y:$Y)</f>
        <v>3.21</v>
      </c>
      <c r="Z596" s="28">
        <f t="shared" ref="Z596:Z597" si="2219">TRUNC(Y596*X596,2)</f>
        <v>0</v>
      </c>
      <c r="AA596" s="29"/>
      <c r="AB596" s="54">
        <f>_xlfn.XLOOKUP($C596,[26]PSP!$C:$C,[26]PSP!$AB:$AB)</f>
        <v>0</v>
      </c>
      <c r="AC596" s="27">
        <f>_xlfn.XLOOKUP($C596,[26]PSP!$C:$C,[26]PSP!$AC:$AC)</f>
        <v>3.21</v>
      </c>
      <c r="AD596" s="28">
        <f t="shared" ref="AD596:AD597" si="2220">TRUNC(AC596*AB596,2)</f>
        <v>0</v>
      </c>
      <c r="AE596" s="29"/>
      <c r="AF596" s="54">
        <f>_xlfn.XLOOKUP($C596,[26]PSP!$C:$C,[26]PSP!$AF:$AF)</f>
        <v>0</v>
      </c>
      <c r="AG596" s="27">
        <f>_xlfn.XLOOKUP($C596,[26]PSP!$C:$C,[26]PSP!$AG:$AG)</f>
        <v>3.21</v>
      </c>
      <c r="AH596" s="28">
        <f t="shared" ref="AH596:AH597" si="2221">TRUNC(AG596*AF596,2)</f>
        <v>0</v>
      </c>
      <c r="AI596" s="29"/>
      <c r="AJ596" s="54">
        <f>_xlfn.XLOOKUP($C596,[26]PSP!$C:$C,[26]PSP!$AJ:$AJ)</f>
        <v>0</v>
      </c>
      <c r="AK596" s="27">
        <f>_xlfn.XLOOKUP($C596,[26]PSP!$C:$C,[26]PSP!$AK:$AK)</f>
        <v>3.21</v>
      </c>
      <c r="AL596" s="28">
        <f t="shared" ref="AL596:AL597" si="2222">TRUNC(AK596*AJ596,2)</f>
        <v>0</v>
      </c>
      <c r="AM596" s="29"/>
      <c r="AN596" s="54">
        <f>_xlfn.XLOOKUP($C596,[26]PSP!$C:$C,[26]PSP!$AN:$AN)</f>
        <v>0</v>
      </c>
      <c r="AO596" s="27">
        <f>_xlfn.XLOOKUP($C596,[26]PSP!$C:$C,[26]PSP!$AO:$AO)</f>
        <v>3.21</v>
      </c>
      <c r="AP596" s="28">
        <f t="shared" ref="AP596:AP597" si="2223">TRUNC(AO596*AN596,2)</f>
        <v>0</v>
      </c>
      <c r="AQ596" s="29"/>
      <c r="AR596" s="54">
        <f>_xlfn.XLOOKUP($C596,[26]PSP!$C:$C,[26]PSP!$AR:$AR)</f>
        <v>0</v>
      </c>
      <c r="AS596" s="27">
        <f>_xlfn.XLOOKUP($C596,[26]PSP!$C:$C,[26]PSP!$AS:$AS)</f>
        <v>3.21</v>
      </c>
      <c r="AT596" s="28">
        <f t="shared" ref="AT596:AT597" si="2224">TRUNC(AS596*AR596,2)</f>
        <v>0</v>
      </c>
      <c r="AU596" s="29"/>
      <c r="AV596" s="54">
        <f>_xlfn.XLOOKUP($C596,[26]PSP!$C:$C,[26]PSP!$AV:$AV)</f>
        <v>0</v>
      </c>
      <c r="AW596" s="27">
        <f>_xlfn.XLOOKUP($C596,[26]PSP!$C:$C,[26]PSP!$AW:$AW)</f>
        <v>3.21</v>
      </c>
      <c r="AX596" s="28">
        <f t="shared" ref="AX596:AX597" si="2225">TRUNC(AW596*AV596,2)</f>
        <v>0</v>
      </c>
      <c r="AY596" s="29"/>
      <c r="AZ596" s="54">
        <f>_xlfn.XLOOKUP($C596,[26]PSP!$C:$C,[26]PSP!$AZ:$AZ)</f>
        <v>0</v>
      </c>
      <c r="BA596" s="27">
        <f>_xlfn.XLOOKUP($C596,[26]PSP!$C:$C,[26]PSP!$BA:$BA)</f>
        <v>3.21</v>
      </c>
      <c r="BB596" s="28">
        <f t="shared" ref="BB596:BB597" si="2226">TRUNC(BA596*AZ596,2)</f>
        <v>0</v>
      </c>
      <c r="BC596" s="29"/>
      <c r="BD596" s="54">
        <f>_xlfn.XLOOKUP($C596,[26]PSP!$C:$C,[26]PSP!$BD:$BD)</f>
        <v>0</v>
      </c>
      <c r="BE596" s="27">
        <f>_xlfn.XLOOKUP($C596,[26]PSP!$C:$C,[26]PSP!$BE:$BE)</f>
        <v>3.21</v>
      </c>
      <c r="BF596" s="28">
        <f t="shared" ref="BF596:BF597" si="2227">TRUNC(BE596*BD596,2)</f>
        <v>0</v>
      </c>
      <c r="BG596" s="29"/>
      <c r="BH596" s="54">
        <f>_xlfn.XLOOKUP($C596,[26]PSP!$C:$C,[26]PSP!$BH:$BH)</f>
        <v>0</v>
      </c>
      <c r="BI596" s="27">
        <f>_xlfn.XLOOKUP($C596,[26]PSP!$C:$C,[26]PSP!$BI:$BI)</f>
        <v>3.21</v>
      </c>
      <c r="BJ596" s="28">
        <f t="shared" ref="BJ596:BJ597" si="2228">TRUNC(BI596*BH596,2)</f>
        <v>0</v>
      </c>
      <c r="BK596" s="29"/>
      <c r="BL596" s="54">
        <f>_xlfn.XLOOKUP($C596,[26]PSP!$C:$C,[26]PSP!$BL:$BL)</f>
        <v>0</v>
      </c>
      <c r="BM596" s="27">
        <f>_xlfn.XLOOKUP($C596,[26]PSP!$C:$C,[26]PSP!$BM:$BM)</f>
        <v>3.21</v>
      </c>
      <c r="BN596" s="28">
        <f t="shared" ref="BN596:BN597" si="2229">TRUNC(BM596*BL596,2)</f>
        <v>0</v>
      </c>
      <c r="BO596" s="29"/>
      <c r="BP596" s="54">
        <f>_xlfn.XLOOKUP($C596,[26]PSP!$C:$C,[26]PSP!$BP:$BP)</f>
        <v>0</v>
      </c>
      <c r="BQ596" s="27">
        <f>_xlfn.XLOOKUP($C596,[26]PSP!$C:$C,[26]PSP!$BQ:$BQ)</f>
        <v>3.21</v>
      </c>
      <c r="BR596" s="28">
        <f t="shared" ref="BR596:BR597" si="2230">TRUNC(BQ596*BP596,2)</f>
        <v>0</v>
      </c>
      <c r="BS596" s="29"/>
      <c r="BT596" s="54">
        <f>_xlfn.XLOOKUP($C596,[26]PSP!$C:$C,[26]PSP!$BT:$BT)</f>
        <v>0</v>
      </c>
      <c r="BU596" s="27">
        <f>_xlfn.XLOOKUP($C596,[26]PSP!$C:$C,[26]PSP!$BU:$BU)</f>
        <v>3.21</v>
      </c>
      <c r="BV596" s="28">
        <f t="shared" ref="BV596:BV597" si="2231">TRUNC(BU596*BT596,2)</f>
        <v>0</v>
      </c>
      <c r="BW596" s="29"/>
      <c r="BX596" s="54">
        <f>_xlfn.XLOOKUP($C596,[26]PSP!$C:$C,[26]PSP!$BX:$BX)</f>
        <v>0</v>
      </c>
      <c r="BY596" s="27">
        <f>_xlfn.XLOOKUP($C596,[26]PSP!$C:$C,[26]PSP!$BY:$BY)</f>
        <v>3.21</v>
      </c>
      <c r="BZ596" s="28">
        <f t="shared" ref="BZ596:BZ597" si="2232">TRUNC(BY596*BX596,2)</f>
        <v>0</v>
      </c>
      <c r="CA596" s="29"/>
      <c r="CB596" s="54">
        <f>_xlfn.XLOOKUP($C596,[26]PSP!$C:$C,[26]PSP!$CB:$CB)</f>
        <v>0</v>
      </c>
      <c r="CC596" s="27">
        <f>_xlfn.XLOOKUP($C596,[26]PSP!$C:$C,[26]PSP!$CC:$CC)</f>
        <v>3.21</v>
      </c>
      <c r="CD596" s="28">
        <f t="shared" ref="CD596:CD597" si="2233">TRUNC(CC596*CB596,2)</f>
        <v>0</v>
      </c>
      <c r="CE596" s="29"/>
      <c r="CF596" s="54">
        <f>_xlfn.XLOOKUP($C596,[26]PSP!$C:$C,[26]PSP!$CF:$CF)</f>
        <v>0</v>
      </c>
      <c r="CG596" s="27">
        <f>_xlfn.XLOOKUP($C596,[26]PSP!$C:$C,[26]PSP!$CG:$CG)</f>
        <v>3.21</v>
      </c>
      <c r="CH596" s="28">
        <f t="shared" ref="CH596:CH597" si="2234">TRUNC(CG596*CF596,2)</f>
        <v>0</v>
      </c>
      <c r="CI596" s="29"/>
      <c r="CJ596" s="54">
        <f>_xlfn.XLOOKUP($C596,[26]PSP!$C:$C,[26]PSP!$CJ:$CJ)</f>
        <v>0</v>
      </c>
      <c r="CK596" s="27">
        <f>_xlfn.XLOOKUP($C596,[26]PSP!$C:$C,[26]PSP!$CK:$CK)</f>
        <v>3.21</v>
      </c>
      <c r="CL596" s="28">
        <f t="shared" ref="CL596:CL597" si="2235">TRUNC(CK596*CJ596,2)</f>
        <v>0</v>
      </c>
      <c r="CM596" s="29"/>
      <c r="CN596" s="54">
        <f>_xlfn.XLOOKUP($C596,[26]PSP!$C:$C,[26]PSP!$CN:$CN)</f>
        <v>0</v>
      </c>
      <c r="CO596" s="27">
        <f>_xlfn.XLOOKUP($C596,[26]PSP!$C:$C,[26]PSP!$CO:$CO)</f>
        <v>3.21</v>
      </c>
      <c r="CP596" s="28">
        <f t="shared" ref="CP596:CP597" si="2236">TRUNC(CO596*CN596,2)</f>
        <v>0</v>
      </c>
      <c r="CQ596" s="29"/>
      <c r="CR596" s="54">
        <f>_xlfn.XLOOKUP($C596,[26]PSP!$C:$C,[26]PSP!$CR:$CR)</f>
        <v>0</v>
      </c>
      <c r="CS596" s="27">
        <f>_xlfn.XLOOKUP($C596,[26]PSP!$C:$C,[26]PSP!$CS:$CS)</f>
        <v>3.21</v>
      </c>
      <c r="CT596" s="28">
        <f t="shared" ref="CT596:CT597" si="2237">TRUNC(CS596*CR596,2)</f>
        <v>0</v>
      </c>
      <c r="CU596" s="29"/>
      <c r="CV596" s="54">
        <f>_xlfn.XLOOKUP($C596,[26]PSP!$C:$C,[26]PSP!$CV:$CV)</f>
        <v>0</v>
      </c>
      <c r="CW596" s="27">
        <f>_xlfn.XLOOKUP($C596,[26]PSP!$C:$C,[26]PSP!$CW:$CW)</f>
        <v>3.21</v>
      </c>
      <c r="CX596" s="28">
        <f t="shared" ref="CX596:CX597" si="2238">TRUNC(CW596*CV596,2)</f>
        <v>0</v>
      </c>
      <c r="CY596" s="29"/>
      <c r="CZ596" s="54">
        <f>_xlfn.XLOOKUP($C596,[26]PSP!$C:$C,[26]PSP!$CZ:$CZ)</f>
        <v>0</v>
      </c>
      <c r="DA596" s="27">
        <f>_xlfn.XLOOKUP($C596,[26]PSP!$C:$C,[26]PSP!$DA:$DA)</f>
        <v>3.21</v>
      </c>
      <c r="DB596" s="28">
        <f t="shared" ref="DB596:DB597" si="2239">TRUNC(DA596*CZ596,2)</f>
        <v>0</v>
      </c>
      <c r="DC596" s="29"/>
      <c r="DD596" s="54">
        <f>_xlfn.XLOOKUP($C596,[26]PSP!$C:$C,[26]PSP!$DD:$DD)</f>
        <v>0</v>
      </c>
      <c r="DE596" s="27">
        <f>_xlfn.XLOOKUP($C596,[26]PSP!$C:$C,[26]PSP!$DE:$DE)</f>
        <v>3.21</v>
      </c>
      <c r="DF596" s="28">
        <f t="shared" ref="DF596:DF597" si="2240">TRUNC(DE596*DD596,2)</f>
        <v>0</v>
      </c>
      <c r="DG596" s="29"/>
      <c r="DH596" s="54">
        <f>_xlfn.XLOOKUP($C596,[26]PSP!$C:$C,[26]PSP!$DH:$DH)</f>
        <v>0</v>
      </c>
      <c r="DI596" s="27">
        <f>_xlfn.XLOOKUP($C596,[26]PSP!$C:$C,[26]PSP!$DI:$DI)</f>
        <v>3.21</v>
      </c>
      <c r="DJ596" s="28">
        <f t="shared" ref="DJ596:DJ597" si="2241">TRUNC(DI596*DH596,2)</f>
        <v>0</v>
      </c>
      <c r="DK596" s="29"/>
      <c r="DL596" s="54">
        <f>_xlfn.XLOOKUP($C596,[26]PSP!$C:$C,[26]PSP!$DL:$DL)</f>
        <v>0</v>
      </c>
      <c r="DM596" s="27">
        <f>_xlfn.XLOOKUP($C596,[26]PSP!$C:$C,[26]PSP!$DM:$DM)</f>
        <v>3.21</v>
      </c>
      <c r="DN596" s="28">
        <f t="shared" ref="DN596:DN597" si="2242">TRUNC(DM596*DL596,2)</f>
        <v>0</v>
      </c>
      <c r="DO596" s="29"/>
      <c r="DP596" s="54">
        <f>_xlfn.XLOOKUP($C596,[26]PSP!$C:$C,[26]PSP!$DP:$DP)</f>
        <v>0</v>
      </c>
      <c r="DQ596" s="27">
        <f>_xlfn.XLOOKUP($C596,[26]PSP!$C:$C,[26]PSP!$DQ:$DQ)</f>
        <v>3.21</v>
      </c>
      <c r="DR596" s="28">
        <f t="shared" ref="DR596:DR597" si="2243">TRUNC(DQ596*DP596,2)</f>
        <v>0</v>
      </c>
      <c r="DS596" s="29"/>
      <c r="DT596" s="54">
        <f>_xlfn.XLOOKUP($C596,[26]PSP!$C:$C,[26]PSP!$DT:$DT)</f>
        <v>0</v>
      </c>
      <c r="DU596" s="27">
        <f>_xlfn.XLOOKUP($C596,[26]PSP!$C:$C,[26]PSP!$DU:$DU)</f>
        <v>3.21</v>
      </c>
      <c r="DV596" s="28">
        <f t="shared" ref="DV596:DV597" si="2244">TRUNC(DU596*DT596,2)</f>
        <v>0</v>
      </c>
      <c r="DW596" s="29"/>
      <c r="DX596" s="54">
        <f>_xlfn.XLOOKUP($C596,[26]PSP!$C:$C,[26]PSP!$DX:$DX)</f>
        <v>0</v>
      </c>
      <c r="DY596" s="27">
        <f>_xlfn.XLOOKUP($C596,[26]PSP!$C:$C,[26]PSP!$DY:$DY)</f>
        <v>3.21</v>
      </c>
      <c r="DZ596" s="28">
        <f t="shared" ref="DZ596:DZ597" si="2245">TRUNC(DY596*DX596,2)</f>
        <v>0</v>
      </c>
      <c r="EA596" s="29"/>
      <c r="EB596" s="54">
        <f>_xlfn.XLOOKUP($C596,[26]PSP!$C:$C,[26]PSP!$EB:$EB)</f>
        <v>0</v>
      </c>
      <c r="EC596" s="27">
        <f>_xlfn.XLOOKUP($C596,[26]PSP!$C:$C,[26]PSP!$EC:$EC)</f>
        <v>3.21</v>
      </c>
      <c r="ED596" s="28">
        <f t="shared" ref="ED596:ED597" si="2246">TRUNC(EC596*EB596,2)</f>
        <v>0</v>
      </c>
      <c r="EE596" s="29"/>
      <c r="EF596" s="54">
        <f>_xlfn.XLOOKUP($C596,[26]PSP!$C:$C,[26]PSP!$EF:$EF)</f>
        <v>0</v>
      </c>
      <c r="EG596" s="27">
        <f>_xlfn.XLOOKUP($C596,[26]PSP!$C:$C,[26]PSP!$EG:$EG)</f>
        <v>3.21</v>
      </c>
      <c r="EH596" s="28">
        <f t="shared" ref="EH596:EH597" si="2247">TRUNC(EG596*EF596,2)</f>
        <v>0</v>
      </c>
      <c r="EI596" s="29"/>
      <c r="EJ596" s="54">
        <f>_xlfn.XLOOKUP($C596,[26]PSP!$C:$C,[26]PSP!$EJ:$EJ)</f>
        <v>0</v>
      </c>
      <c r="EK596" s="27">
        <f>_xlfn.XLOOKUP($C596,[26]PSP!$C:$C,[26]PSP!$EK:$EK)</f>
        <v>3.21</v>
      </c>
      <c r="EL596" s="28">
        <f t="shared" ref="EL596:EL597" si="2248">TRUNC(EK596*EJ596,2)</f>
        <v>0</v>
      </c>
      <c r="EM596" s="29"/>
      <c r="EN596" s="108"/>
      <c r="EO596" s="29">
        <f t="shared" si="2214"/>
        <v>0</v>
      </c>
      <c r="EP596" s="29">
        <f t="shared" si="2177"/>
        <v>0</v>
      </c>
      <c r="EQ596" s="4" t="b">
        <f t="shared" si="2178"/>
        <v>1</v>
      </c>
      <c r="ES596" s="118">
        <f t="shared" si="2008"/>
        <v>1.1767000000000001</v>
      </c>
    </row>
    <row r="597" spans="3:149" ht="14.25" x14ac:dyDescent="0.25">
      <c r="C597" s="24" t="s">
        <v>505</v>
      </c>
      <c r="D597" s="43" t="str">
        <f>_xlfn.XLOOKUP($C597,[26]PSP!$C:$C,[26]PSP!$D:$D)</f>
        <v>RO-40251</v>
      </c>
      <c r="E597" s="24" t="str">
        <f>_xlfn.XLOOKUP($C597,[26]PSP!$C:$C,[26]PSP!$E:$E)</f>
        <v>DER/MG</v>
      </c>
      <c r="F597" s="25" t="str">
        <f>_xlfn.XLOOKUP($C597,[26]PSP!$C:$C,[26]PSP!$F:$F)</f>
        <v>COMPACTAÇÃO DE ATERRO A 100% PROCTOR NORMAL</v>
      </c>
      <c r="G597" s="26" t="str">
        <f>_xlfn.XLOOKUP($C597,[26]PSP!$C:$C,[26]PSP!$G:$G)</f>
        <v>M3</v>
      </c>
      <c r="H597" s="53">
        <f>_xlfn.XLOOKUP($C597,[26]PSP!$C:$C,[26]PSP!$H:$H)</f>
        <v>47159.247880176044</v>
      </c>
      <c r="I597" s="28">
        <f>_xlfn.XLOOKUP($C597,[26]PSP!$C:$C,[26]PSP!$I:$I)</f>
        <v>142420.92000000001</v>
      </c>
      <c r="J597" s="28">
        <f t="shared" si="2215"/>
        <v>167586.69656400001</v>
      </c>
      <c r="K597" s="29"/>
      <c r="L597" s="54">
        <f>_xlfn.XLOOKUP($C597,[26]PSP!$C:$C,[26]PSP!$L:$L)</f>
        <v>0</v>
      </c>
      <c r="M597" s="27">
        <f>_xlfn.XLOOKUP($C597,[26]PSP!$C:$C,[26]PSP!$M:$M)</f>
        <v>3.02</v>
      </c>
      <c r="N597" s="28">
        <f t="shared" si="2216"/>
        <v>0</v>
      </c>
      <c r="O597" s="29"/>
      <c r="P597" s="54">
        <f>_xlfn.XLOOKUP($C597,[26]PSP!$C:$C,[26]PSP!$P:$P)</f>
        <v>0</v>
      </c>
      <c r="Q597" s="27">
        <f>_xlfn.XLOOKUP($C597,[26]PSP!$C:$C,[26]PSP!$Q:$Q)</f>
        <v>3.02</v>
      </c>
      <c r="R597" s="28">
        <f t="shared" si="2217"/>
        <v>0</v>
      </c>
      <c r="S597" s="29"/>
      <c r="T597" s="54">
        <f>_xlfn.XLOOKUP($C597,[26]PSP!$C:$C,[26]PSP!$T:$T)</f>
        <v>0</v>
      </c>
      <c r="U597" s="27">
        <f>_xlfn.XLOOKUP($C597,[26]PSP!$C:$C,[26]PSP!$U:$U)</f>
        <v>3.02</v>
      </c>
      <c r="V597" s="28">
        <f t="shared" si="2218"/>
        <v>0</v>
      </c>
      <c r="W597" s="29"/>
      <c r="X597" s="54">
        <f>_xlfn.XLOOKUP($C597,[26]PSP!$C:$C,[26]PSP!$X:$X)</f>
        <v>0</v>
      </c>
      <c r="Y597" s="27">
        <f>_xlfn.XLOOKUP($C597,[26]PSP!$C:$C,[26]PSP!$Y:$Y)</f>
        <v>3.02</v>
      </c>
      <c r="Z597" s="28">
        <f t="shared" si="2219"/>
        <v>0</v>
      </c>
      <c r="AA597" s="29"/>
      <c r="AB597" s="54">
        <f>_xlfn.XLOOKUP($C597,[26]PSP!$C:$C,[26]PSP!$AB:$AB)</f>
        <v>0</v>
      </c>
      <c r="AC597" s="27">
        <f>_xlfn.XLOOKUP($C597,[26]PSP!$C:$C,[26]PSP!$AC:$AC)</f>
        <v>3.02</v>
      </c>
      <c r="AD597" s="28">
        <f t="shared" si="2220"/>
        <v>0</v>
      </c>
      <c r="AE597" s="29"/>
      <c r="AF597" s="54">
        <f>_xlfn.XLOOKUP($C597,[26]PSP!$C:$C,[26]PSP!$AF:$AF)</f>
        <v>0</v>
      </c>
      <c r="AG597" s="27">
        <f>_xlfn.XLOOKUP($C597,[26]PSP!$C:$C,[26]PSP!$AG:$AG)</f>
        <v>3.02</v>
      </c>
      <c r="AH597" s="28">
        <f t="shared" si="2221"/>
        <v>0</v>
      </c>
      <c r="AI597" s="29"/>
      <c r="AJ597" s="54">
        <f>_xlfn.XLOOKUP($C597,[26]PSP!$C:$C,[26]PSP!$AJ:$AJ)</f>
        <v>0</v>
      </c>
      <c r="AK597" s="27">
        <f>_xlfn.XLOOKUP($C597,[26]PSP!$C:$C,[26]PSP!$AK:$AK)</f>
        <v>3.02</v>
      </c>
      <c r="AL597" s="28">
        <f t="shared" si="2222"/>
        <v>0</v>
      </c>
      <c r="AM597" s="29"/>
      <c r="AN597" s="54">
        <f>_xlfn.XLOOKUP($C597,[26]PSP!$C:$C,[26]PSP!$AN:$AN)</f>
        <v>0</v>
      </c>
      <c r="AO597" s="27">
        <f>_xlfn.XLOOKUP($C597,[26]PSP!$C:$C,[26]PSP!$AO:$AO)</f>
        <v>3.02</v>
      </c>
      <c r="AP597" s="28">
        <f t="shared" si="2223"/>
        <v>0</v>
      </c>
      <c r="AQ597" s="29"/>
      <c r="AR597" s="54">
        <f>_xlfn.XLOOKUP($C597,[26]PSP!$C:$C,[26]PSP!$AR:$AR)</f>
        <v>0</v>
      </c>
      <c r="AS597" s="27">
        <f>_xlfn.XLOOKUP($C597,[26]PSP!$C:$C,[26]PSP!$AS:$AS)</f>
        <v>3.02</v>
      </c>
      <c r="AT597" s="28">
        <f t="shared" si="2224"/>
        <v>0</v>
      </c>
      <c r="AU597" s="29"/>
      <c r="AV597" s="54">
        <f>_xlfn.XLOOKUP($C597,[26]PSP!$C:$C,[26]PSP!$AV:$AV)</f>
        <v>0</v>
      </c>
      <c r="AW597" s="27">
        <f>_xlfn.XLOOKUP($C597,[26]PSP!$C:$C,[26]PSP!$AW:$AW)</f>
        <v>3.02</v>
      </c>
      <c r="AX597" s="28">
        <f t="shared" si="2225"/>
        <v>0</v>
      </c>
      <c r="AY597" s="29"/>
      <c r="AZ597" s="54">
        <f>_xlfn.XLOOKUP($C597,[26]PSP!$C:$C,[26]PSP!$AZ:$AZ)</f>
        <v>0</v>
      </c>
      <c r="BA597" s="27">
        <f>_xlfn.XLOOKUP($C597,[26]PSP!$C:$C,[26]PSP!$BA:$BA)</f>
        <v>3.02</v>
      </c>
      <c r="BB597" s="28">
        <f t="shared" si="2226"/>
        <v>0</v>
      </c>
      <c r="BC597" s="29"/>
      <c r="BD597" s="54">
        <f>_xlfn.XLOOKUP($C597,[26]PSP!$C:$C,[26]PSP!$BD:$BD)</f>
        <v>0</v>
      </c>
      <c r="BE597" s="27">
        <f>_xlfn.XLOOKUP($C597,[26]PSP!$C:$C,[26]PSP!$BE:$BE)</f>
        <v>3.02</v>
      </c>
      <c r="BF597" s="28">
        <f t="shared" si="2227"/>
        <v>0</v>
      </c>
      <c r="BG597" s="29"/>
      <c r="BH597" s="54">
        <f>_xlfn.XLOOKUP($C597,[26]PSP!$C:$C,[26]PSP!$BH:$BH)</f>
        <v>0</v>
      </c>
      <c r="BI597" s="27">
        <f>_xlfn.XLOOKUP($C597,[26]PSP!$C:$C,[26]PSP!$BI:$BI)</f>
        <v>3.02</v>
      </c>
      <c r="BJ597" s="28">
        <f t="shared" si="2228"/>
        <v>0</v>
      </c>
      <c r="BK597" s="29"/>
      <c r="BL597" s="54">
        <f>_xlfn.XLOOKUP($C597,[26]PSP!$C:$C,[26]PSP!$BL:$BL)</f>
        <v>0</v>
      </c>
      <c r="BM597" s="27">
        <f>_xlfn.XLOOKUP($C597,[26]PSP!$C:$C,[26]PSP!$BM:$BM)</f>
        <v>3.02</v>
      </c>
      <c r="BN597" s="28">
        <f t="shared" si="2229"/>
        <v>0</v>
      </c>
      <c r="BO597" s="29"/>
      <c r="BP597" s="54">
        <f>_xlfn.XLOOKUP($C597,[26]PSP!$C:$C,[26]PSP!$BP:$BP)</f>
        <v>47159.247880176044</v>
      </c>
      <c r="BQ597" s="27">
        <f>_xlfn.XLOOKUP($C597,[26]PSP!$C:$C,[26]PSP!$BQ:$BQ)</f>
        <v>3.02</v>
      </c>
      <c r="BR597" s="28">
        <f t="shared" si="2230"/>
        <v>142420.92000000001</v>
      </c>
      <c r="BS597" s="29"/>
      <c r="BT597" s="54">
        <f>_xlfn.XLOOKUP($C597,[26]PSP!$C:$C,[26]PSP!$BT:$BT)</f>
        <v>0</v>
      </c>
      <c r="BU597" s="27">
        <f>_xlfn.XLOOKUP($C597,[26]PSP!$C:$C,[26]PSP!$BU:$BU)</f>
        <v>3.02</v>
      </c>
      <c r="BV597" s="28">
        <f t="shared" si="2231"/>
        <v>0</v>
      </c>
      <c r="BW597" s="29"/>
      <c r="BX597" s="54">
        <f>_xlfn.XLOOKUP($C597,[26]PSP!$C:$C,[26]PSP!$BX:$BX)</f>
        <v>0</v>
      </c>
      <c r="BY597" s="27">
        <f>_xlfn.XLOOKUP($C597,[26]PSP!$C:$C,[26]PSP!$BY:$BY)</f>
        <v>3.02</v>
      </c>
      <c r="BZ597" s="28">
        <f t="shared" si="2232"/>
        <v>0</v>
      </c>
      <c r="CA597" s="29"/>
      <c r="CB597" s="54">
        <f>_xlfn.XLOOKUP($C597,[26]PSP!$C:$C,[26]PSP!$CB:$CB)</f>
        <v>0</v>
      </c>
      <c r="CC597" s="27">
        <f>_xlfn.XLOOKUP($C597,[26]PSP!$C:$C,[26]PSP!$CC:$CC)</f>
        <v>3.02</v>
      </c>
      <c r="CD597" s="28">
        <f t="shared" si="2233"/>
        <v>0</v>
      </c>
      <c r="CE597" s="29"/>
      <c r="CF597" s="54">
        <f>_xlfn.XLOOKUP($C597,[26]PSP!$C:$C,[26]PSP!$CF:$CF)</f>
        <v>0</v>
      </c>
      <c r="CG597" s="27">
        <f>_xlfn.XLOOKUP($C597,[26]PSP!$C:$C,[26]PSP!$CG:$CG)</f>
        <v>3.02</v>
      </c>
      <c r="CH597" s="28">
        <f t="shared" si="2234"/>
        <v>0</v>
      </c>
      <c r="CI597" s="29"/>
      <c r="CJ597" s="54">
        <f>_xlfn.XLOOKUP($C597,[26]PSP!$C:$C,[26]PSP!$CJ:$CJ)</f>
        <v>0</v>
      </c>
      <c r="CK597" s="27">
        <f>_xlfn.XLOOKUP($C597,[26]PSP!$C:$C,[26]PSP!$CK:$CK)</f>
        <v>3.02</v>
      </c>
      <c r="CL597" s="28">
        <f t="shared" si="2235"/>
        <v>0</v>
      </c>
      <c r="CM597" s="29"/>
      <c r="CN597" s="54">
        <f>_xlfn.XLOOKUP($C597,[26]PSP!$C:$C,[26]PSP!$CN:$CN)</f>
        <v>0</v>
      </c>
      <c r="CO597" s="27">
        <f>_xlfn.XLOOKUP($C597,[26]PSP!$C:$C,[26]PSP!$CO:$CO)</f>
        <v>3.02</v>
      </c>
      <c r="CP597" s="28">
        <f t="shared" si="2236"/>
        <v>0</v>
      </c>
      <c r="CQ597" s="29"/>
      <c r="CR597" s="54">
        <f>_xlfn.XLOOKUP($C597,[26]PSP!$C:$C,[26]PSP!$CR:$CR)</f>
        <v>0</v>
      </c>
      <c r="CS597" s="27">
        <f>_xlfn.XLOOKUP($C597,[26]PSP!$C:$C,[26]PSP!$CS:$CS)</f>
        <v>3.02</v>
      </c>
      <c r="CT597" s="28">
        <f t="shared" si="2237"/>
        <v>0</v>
      </c>
      <c r="CU597" s="29"/>
      <c r="CV597" s="54">
        <f>_xlfn.XLOOKUP($C597,[26]PSP!$C:$C,[26]PSP!$CV:$CV)</f>
        <v>0</v>
      </c>
      <c r="CW597" s="27">
        <f>_xlfn.XLOOKUP($C597,[26]PSP!$C:$C,[26]PSP!$CW:$CW)</f>
        <v>3.02</v>
      </c>
      <c r="CX597" s="28">
        <f t="shared" si="2238"/>
        <v>0</v>
      </c>
      <c r="CY597" s="29"/>
      <c r="CZ597" s="54">
        <f>_xlfn.XLOOKUP($C597,[26]PSP!$C:$C,[26]PSP!$CZ:$CZ)</f>
        <v>0</v>
      </c>
      <c r="DA597" s="27">
        <f>_xlfn.XLOOKUP($C597,[26]PSP!$C:$C,[26]PSP!$DA:$DA)</f>
        <v>3.02</v>
      </c>
      <c r="DB597" s="28">
        <f t="shared" si="2239"/>
        <v>0</v>
      </c>
      <c r="DC597" s="29"/>
      <c r="DD597" s="54">
        <f>_xlfn.XLOOKUP($C597,[26]PSP!$C:$C,[26]PSP!$DD:$DD)</f>
        <v>0</v>
      </c>
      <c r="DE597" s="27">
        <f>_xlfn.XLOOKUP($C597,[26]PSP!$C:$C,[26]PSP!$DE:$DE)</f>
        <v>3.02</v>
      </c>
      <c r="DF597" s="28">
        <f t="shared" si="2240"/>
        <v>0</v>
      </c>
      <c r="DG597" s="29"/>
      <c r="DH597" s="54">
        <f>_xlfn.XLOOKUP($C597,[26]PSP!$C:$C,[26]PSP!$DH:$DH)</f>
        <v>0</v>
      </c>
      <c r="DI597" s="27">
        <f>_xlfn.XLOOKUP($C597,[26]PSP!$C:$C,[26]PSP!$DI:$DI)</f>
        <v>3.02</v>
      </c>
      <c r="DJ597" s="28">
        <f t="shared" si="2241"/>
        <v>0</v>
      </c>
      <c r="DK597" s="29"/>
      <c r="DL597" s="54">
        <f>_xlfn.XLOOKUP($C597,[26]PSP!$C:$C,[26]PSP!$DL:$DL)</f>
        <v>0</v>
      </c>
      <c r="DM597" s="27">
        <f>_xlfn.XLOOKUP($C597,[26]PSP!$C:$C,[26]PSP!$DM:$DM)</f>
        <v>3.02</v>
      </c>
      <c r="DN597" s="28">
        <f t="shared" si="2242"/>
        <v>0</v>
      </c>
      <c r="DO597" s="29"/>
      <c r="DP597" s="54">
        <f>_xlfn.XLOOKUP($C597,[26]PSP!$C:$C,[26]PSP!$DP:$DP)</f>
        <v>0</v>
      </c>
      <c r="DQ597" s="27">
        <f>_xlfn.XLOOKUP($C597,[26]PSP!$C:$C,[26]PSP!$DQ:$DQ)</f>
        <v>3.02</v>
      </c>
      <c r="DR597" s="28">
        <f t="shared" si="2243"/>
        <v>0</v>
      </c>
      <c r="DS597" s="29"/>
      <c r="DT597" s="54">
        <f>_xlfn.XLOOKUP($C597,[26]PSP!$C:$C,[26]PSP!$DT:$DT)</f>
        <v>0</v>
      </c>
      <c r="DU597" s="27">
        <f>_xlfn.XLOOKUP($C597,[26]PSP!$C:$C,[26]PSP!$DU:$DU)</f>
        <v>3.02</v>
      </c>
      <c r="DV597" s="28">
        <f t="shared" si="2244"/>
        <v>0</v>
      </c>
      <c r="DW597" s="29"/>
      <c r="DX597" s="54">
        <f>_xlfn.XLOOKUP($C597,[26]PSP!$C:$C,[26]PSP!$DX:$DX)</f>
        <v>0</v>
      </c>
      <c r="DY597" s="27">
        <f>_xlfn.XLOOKUP($C597,[26]PSP!$C:$C,[26]PSP!$DY:$DY)</f>
        <v>3.02</v>
      </c>
      <c r="DZ597" s="28">
        <f t="shared" si="2245"/>
        <v>0</v>
      </c>
      <c r="EA597" s="29"/>
      <c r="EB597" s="54">
        <f>_xlfn.XLOOKUP($C597,[26]PSP!$C:$C,[26]PSP!$EB:$EB)</f>
        <v>0</v>
      </c>
      <c r="EC597" s="27">
        <f>_xlfn.XLOOKUP($C597,[26]PSP!$C:$C,[26]PSP!$EC:$EC)</f>
        <v>3.02</v>
      </c>
      <c r="ED597" s="28">
        <f t="shared" si="2246"/>
        <v>0</v>
      </c>
      <c r="EE597" s="29"/>
      <c r="EF597" s="54">
        <f>_xlfn.XLOOKUP($C597,[26]PSP!$C:$C,[26]PSP!$EF:$EF)</f>
        <v>0</v>
      </c>
      <c r="EG597" s="27">
        <f>_xlfn.XLOOKUP($C597,[26]PSP!$C:$C,[26]PSP!$EG:$EG)</f>
        <v>3.02</v>
      </c>
      <c r="EH597" s="28">
        <f t="shared" si="2247"/>
        <v>0</v>
      </c>
      <c r="EI597" s="29"/>
      <c r="EJ597" s="54">
        <f>_xlfn.XLOOKUP($C597,[26]PSP!$C:$C,[26]PSP!$EJ:$EJ)</f>
        <v>0</v>
      </c>
      <c r="EK597" s="27">
        <f>_xlfn.XLOOKUP($C597,[26]PSP!$C:$C,[26]PSP!$EK:$EK)</f>
        <v>3.02</v>
      </c>
      <c r="EL597" s="28">
        <f t="shared" si="2248"/>
        <v>0</v>
      </c>
      <c r="EM597" s="29"/>
      <c r="EN597" s="108"/>
      <c r="EO597" s="29">
        <f t="shared" si="2214"/>
        <v>142420.92000000001</v>
      </c>
      <c r="EP597" s="29">
        <f t="shared" si="2177"/>
        <v>142420.92000000001</v>
      </c>
      <c r="EQ597" s="4" t="b">
        <f t="shared" si="2178"/>
        <v>1</v>
      </c>
      <c r="ES597" s="118">
        <f t="shared" si="2008"/>
        <v>1.1767000000000001</v>
      </c>
    </row>
    <row r="598" spans="3:149" s="1" customFormat="1" ht="14.25" x14ac:dyDescent="0.25">
      <c r="C598" s="79" t="s">
        <v>506</v>
      </c>
      <c r="D598" s="80"/>
      <c r="E598" s="79"/>
      <c r="F598" s="81" t="s">
        <v>901</v>
      </c>
      <c r="G598" s="82"/>
      <c r="H598" s="82"/>
      <c r="I598" s="83"/>
      <c r="J598" s="83"/>
      <c r="L598" s="84"/>
      <c r="M598" s="85"/>
      <c r="N598" s="83"/>
      <c r="P598" s="84"/>
      <c r="Q598" s="85"/>
      <c r="R598" s="83"/>
      <c r="T598" s="84"/>
      <c r="U598" s="85"/>
      <c r="V598" s="83"/>
      <c r="X598" s="84"/>
      <c r="Y598" s="85"/>
      <c r="Z598" s="83"/>
      <c r="AB598" s="84"/>
      <c r="AC598" s="85"/>
      <c r="AD598" s="83"/>
      <c r="AF598" s="84"/>
      <c r="AG598" s="85"/>
      <c r="AH598" s="83"/>
      <c r="AJ598" s="84"/>
      <c r="AK598" s="85"/>
      <c r="AL598" s="83"/>
      <c r="AN598" s="84"/>
      <c r="AO598" s="85"/>
      <c r="AP598" s="83"/>
      <c r="AR598" s="84"/>
      <c r="AS598" s="85"/>
      <c r="AT598" s="83"/>
      <c r="AV598" s="84"/>
      <c r="AW598" s="85"/>
      <c r="AX598" s="83"/>
      <c r="AZ598" s="84"/>
      <c r="BA598" s="85"/>
      <c r="BB598" s="83"/>
      <c r="BD598" s="84"/>
      <c r="BE598" s="85"/>
      <c r="BF598" s="83"/>
      <c r="BH598" s="84"/>
      <c r="BI598" s="85"/>
      <c r="BJ598" s="83"/>
      <c r="BL598" s="84"/>
      <c r="BM598" s="85"/>
      <c r="BN598" s="83"/>
      <c r="BP598" s="84"/>
      <c r="BQ598" s="85"/>
      <c r="BR598" s="83"/>
      <c r="BT598" s="84"/>
      <c r="BU598" s="85"/>
      <c r="BV598" s="83"/>
      <c r="BX598" s="84"/>
      <c r="BY598" s="85"/>
      <c r="BZ598" s="83"/>
      <c r="CB598" s="84"/>
      <c r="CC598" s="85"/>
      <c r="CD598" s="83"/>
      <c r="CF598" s="84"/>
      <c r="CG598" s="85"/>
      <c r="CH598" s="83"/>
      <c r="CJ598" s="84"/>
      <c r="CK598" s="85"/>
      <c r="CL598" s="83"/>
      <c r="CN598" s="84"/>
      <c r="CO598" s="85"/>
      <c r="CP598" s="83"/>
      <c r="CR598" s="84"/>
      <c r="CS598" s="85"/>
      <c r="CT598" s="83"/>
      <c r="CV598" s="84"/>
      <c r="CW598" s="85"/>
      <c r="CX598" s="83"/>
      <c r="CZ598" s="84"/>
      <c r="DA598" s="85"/>
      <c r="DB598" s="83"/>
      <c r="DD598" s="84"/>
      <c r="DE598" s="85"/>
      <c r="DF598" s="83"/>
      <c r="DH598" s="84"/>
      <c r="DI598" s="85"/>
      <c r="DJ598" s="83"/>
      <c r="DL598" s="84"/>
      <c r="DM598" s="85"/>
      <c r="DN598" s="83"/>
      <c r="DP598" s="84"/>
      <c r="DQ598" s="85"/>
      <c r="DR598" s="83"/>
      <c r="DT598" s="84"/>
      <c r="DU598" s="85"/>
      <c r="DV598" s="83"/>
      <c r="DX598" s="84"/>
      <c r="DY598" s="85"/>
      <c r="DZ598" s="83"/>
      <c r="EB598" s="84"/>
      <c r="EC598" s="85"/>
      <c r="ED598" s="83"/>
      <c r="EF598" s="84"/>
      <c r="EG598" s="85"/>
      <c r="EH598" s="83"/>
      <c r="EJ598" s="84"/>
      <c r="EK598" s="85"/>
      <c r="EL598" s="83"/>
      <c r="EN598" s="109"/>
      <c r="EO598" s="29">
        <f t="shared" si="2214"/>
        <v>0</v>
      </c>
      <c r="EP598" s="29">
        <f t="shared" si="2177"/>
        <v>0</v>
      </c>
      <c r="EQ598" s="4" t="b">
        <f t="shared" si="2178"/>
        <v>1</v>
      </c>
      <c r="ES598" s="118">
        <f t="shared" si="2008"/>
        <v>1.1767000000000001</v>
      </c>
    </row>
    <row r="599" spans="3:149" ht="14.25" x14ac:dyDescent="0.25">
      <c r="C599" s="24" t="s">
        <v>507</v>
      </c>
      <c r="D599" s="43" t="str">
        <f>_xlfn.XLOOKUP($C599,[26]PSP!$C:$C,[26]PSP!$D:$D)</f>
        <v>RO-41087</v>
      </c>
      <c r="E599" s="24" t="str">
        <f>_xlfn.XLOOKUP($C599,[26]PSP!$C:$C,[26]PSP!$E:$E)</f>
        <v>DER/MG</v>
      </c>
      <c r="F599" s="25" t="str">
        <f>_xlfn.XLOOKUP($C599,[26]PSP!$C:$C,[26]PSP!$F:$F)</f>
        <v>ESCAVAÇÃO  E  CARGA  DE  MATERIAL  DE  JAZIDA (INCLUSIVE  EXPURGO E CAPEAMENTO)</v>
      </c>
      <c r="G599" s="26" t="str">
        <f>_xlfn.XLOOKUP($C599,[26]PSP!$C:$C,[26]PSP!$G:$G)</f>
        <v>M3</v>
      </c>
      <c r="H599" s="53">
        <f>_xlfn.XLOOKUP($C599,[26]PSP!$C:$C,[26]PSP!$H:$H)</f>
        <v>0</v>
      </c>
      <c r="I599" s="28">
        <f>_xlfn.XLOOKUP($C599,[26]PSP!$C:$C,[26]PSP!$I:$I)</f>
        <v>0</v>
      </c>
      <c r="J599" s="28">
        <f t="shared" ref="J599:J607" si="2249">IF(LEFT(D599,6)="COT.IS",I599,I599*(1+$J$7))</f>
        <v>0</v>
      </c>
      <c r="K599" s="29"/>
      <c r="L599" s="54">
        <f>_xlfn.XLOOKUP($C599,[26]PSP!$C:$C,[26]PSP!$L:$L)</f>
        <v>0</v>
      </c>
      <c r="M599" s="27">
        <f>_xlfn.XLOOKUP($C599,[26]PSP!$C:$C,[26]PSP!$M:$M)</f>
        <v>5.56</v>
      </c>
      <c r="N599" s="28">
        <f t="shared" ref="N599:N607" si="2250">TRUNC(M599*L599,2)</f>
        <v>0</v>
      </c>
      <c r="O599" s="29"/>
      <c r="P599" s="54">
        <f>_xlfn.XLOOKUP($C599,[26]PSP!$C:$C,[26]PSP!$P:$P)</f>
        <v>0</v>
      </c>
      <c r="Q599" s="27">
        <f>_xlfn.XLOOKUP($C599,[26]PSP!$C:$C,[26]PSP!$Q:$Q)</f>
        <v>5.56</v>
      </c>
      <c r="R599" s="28">
        <f t="shared" ref="R599:R607" si="2251">TRUNC(Q599*P599,2)</f>
        <v>0</v>
      </c>
      <c r="S599" s="29"/>
      <c r="T599" s="54">
        <f>_xlfn.XLOOKUP($C599,[26]PSP!$C:$C,[26]PSP!$T:$T)</f>
        <v>0</v>
      </c>
      <c r="U599" s="27">
        <f>_xlfn.XLOOKUP($C599,[26]PSP!$C:$C,[26]PSP!$U:$U)</f>
        <v>5.56</v>
      </c>
      <c r="V599" s="28">
        <f t="shared" ref="V599:V607" si="2252">TRUNC(U599*T599,2)</f>
        <v>0</v>
      </c>
      <c r="W599" s="29"/>
      <c r="X599" s="54">
        <f>_xlfn.XLOOKUP($C599,[26]PSP!$C:$C,[26]PSP!$X:$X)</f>
        <v>0</v>
      </c>
      <c r="Y599" s="27">
        <f>_xlfn.XLOOKUP($C599,[26]PSP!$C:$C,[26]PSP!$Y:$Y)</f>
        <v>5.56</v>
      </c>
      <c r="Z599" s="28">
        <f t="shared" ref="Z599:Z607" si="2253">TRUNC(Y599*X599,2)</f>
        <v>0</v>
      </c>
      <c r="AA599" s="29"/>
      <c r="AB599" s="54">
        <f>_xlfn.XLOOKUP($C599,[26]PSP!$C:$C,[26]PSP!$AB:$AB)</f>
        <v>0</v>
      </c>
      <c r="AC599" s="27">
        <f>_xlfn.XLOOKUP($C599,[26]PSP!$C:$C,[26]PSP!$AC:$AC)</f>
        <v>5.56</v>
      </c>
      <c r="AD599" s="28">
        <f t="shared" ref="AD599:AD607" si="2254">TRUNC(AC599*AB599,2)</f>
        <v>0</v>
      </c>
      <c r="AE599" s="29"/>
      <c r="AF599" s="54">
        <f>_xlfn.XLOOKUP($C599,[26]PSP!$C:$C,[26]PSP!$AF:$AF)</f>
        <v>0</v>
      </c>
      <c r="AG599" s="27">
        <f>_xlfn.XLOOKUP($C599,[26]PSP!$C:$C,[26]PSP!$AG:$AG)</f>
        <v>5.56</v>
      </c>
      <c r="AH599" s="28">
        <f t="shared" ref="AH599:AH607" si="2255">TRUNC(AG599*AF599,2)</f>
        <v>0</v>
      </c>
      <c r="AI599" s="29"/>
      <c r="AJ599" s="54">
        <f>_xlfn.XLOOKUP($C599,[26]PSP!$C:$C,[26]PSP!$AJ:$AJ)</f>
        <v>0</v>
      </c>
      <c r="AK599" s="27">
        <f>_xlfn.XLOOKUP($C599,[26]PSP!$C:$C,[26]PSP!$AK:$AK)</f>
        <v>5.56</v>
      </c>
      <c r="AL599" s="28">
        <f t="shared" ref="AL599:AL607" si="2256">TRUNC(AK599*AJ599,2)</f>
        <v>0</v>
      </c>
      <c r="AM599" s="29"/>
      <c r="AN599" s="54">
        <f>_xlfn.XLOOKUP($C599,[26]PSP!$C:$C,[26]PSP!$AN:$AN)</f>
        <v>0</v>
      </c>
      <c r="AO599" s="27">
        <f>_xlfn.XLOOKUP($C599,[26]PSP!$C:$C,[26]PSP!$AO:$AO)</f>
        <v>5.56</v>
      </c>
      <c r="AP599" s="28">
        <f t="shared" ref="AP599:AP607" si="2257">TRUNC(AO599*AN599,2)</f>
        <v>0</v>
      </c>
      <c r="AQ599" s="29"/>
      <c r="AR599" s="54">
        <f>_xlfn.XLOOKUP($C599,[26]PSP!$C:$C,[26]PSP!$AR:$AR)</f>
        <v>0</v>
      </c>
      <c r="AS599" s="27">
        <f>_xlfn.XLOOKUP($C599,[26]PSP!$C:$C,[26]PSP!$AS:$AS)</f>
        <v>5.56</v>
      </c>
      <c r="AT599" s="28">
        <f t="shared" ref="AT599:AT607" si="2258">TRUNC(AS599*AR599,2)</f>
        <v>0</v>
      </c>
      <c r="AU599" s="29"/>
      <c r="AV599" s="54">
        <f>_xlfn.XLOOKUP($C599,[26]PSP!$C:$C,[26]PSP!$AV:$AV)</f>
        <v>0</v>
      </c>
      <c r="AW599" s="27">
        <f>_xlfn.XLOOKUP($C599,[26]PSP!$C:$C,[26]PSP!$AW:$AW)</f>
        <v>5.56</v>
      </c>
      <c r="AX599" s="28">
        <f t="shared" ref="AX599:AX607" si="2259">TRUNC(AW599*AV599,2)</f>
        <v>0</v>
      </c>
      <c r="AY599" s="29"/>
      <c r="AZ599" s="54">
        <f>_xlfn.XLOOKUP($C599,[26]PSP!$C:$C,[26]PSP!$AZ:$AZ)</f>
        <v>0</v>
      </c>
      <c r="BA599" s="27">
        <f>_xlfn.XLOOKUP($C599,[26]PSP!$C:$C,[26]PSP!$BA:$BA)</f>
        <v>5.56</v>
      </c>
      <c r="BB599" s="28">
        <f t="shared" ref="BB599:BB607" si="2260">TRUNC(BA599*AZ599,2)</f>
        <v>0</v>
      </c>
      <c r="BC599" s="29"/>
      <c r="BD599" s="54">
        <f>_xlfn.XLOOKUP($C599,[26]PSP!$C:$C,[26]PSP!$BD:$BD)</f>
        <v>0</v>
      </c>
      <c r="BE599" s="27">
        <f>_xlfn.XLOOKUP($C599,[26]PSP!$C:$C,[26]PSP!$BE:$BE)</f>
        <v>5.56</v>
      </c>
      <c r="BF599" s="28">
        <f t="shared" ref="BF599:BF607" si="2261">TRUNC(BE599*BD599,2)</f>
        <v>0</v>
      </c>
      <c r="BG599" s="29"/>
      <c r="BH599" s="54">
        <f>_xlfn.XLOOKUP($C599,[26]PSP!$C:$C,[26]PSP!$BH:$BH)</f>
        <v>0</v>
      </c>
      <c r="BI599" s="27">
        <f>_xlfn.XLOOKUP($C599,[26]PSP!$C:$C,[26]PSP!$BI:$BI)</f>
        <v>5.56</v>
      </c>
      <c r="BJ599" s="28">
        <f t="shared" ref="BJ599:BJ607" si="2262">TRUNC(BI599*BH599,2)</f>
        <v>0</v>
      </c>
      <c r="BK599" s="29"/>
      <c r="BL599" s="54">
        <f>_xlfn.XLOOKUP($C599,[26]PSP!$C:$C,[26]PSP!$BL:$BL)</f>
        <v>0</v>
      </c>
      <c r="BM599" s="27">
        <f>_xlfn.XLOOKUP($C599,[26]PSP!$C:$C,[26]PSP!$BM:$BM)</f>
        <v>5.56</v>
      </c>
      <c r="BN599" s="28">
        <f t="shared" ref="BN599:BN607" si="2263">TRUNC(BM599*BL599,2)</f>
        <v>0</v>
      </c>
      <c r="BO599" s="29"/>
      <c r="BP599" s="54">
        <f>_xlfn.XLOOKUP($C599,[26]PSP!$C:$C,[26]PSP!$BP:$BP)</f>
        <v>0</v>
      </c>
      <c r="BQ599" s="27">
        <f>_xlfn.XLOOKUP($C599,[26]PSP!$C:$C,[26]PSP!$BQ:$BQ)</f>
        <v>5.56</v>
      </c>
      <c r="BR599" s="28">
        <f t="shared" ref="BR599:BR607" si="2264">TRUNC(BQ599*BP599,2)</f>
        <v>0</v>
      </c>
      <c r="BS599" s="29"/>
      <c r="BT599" s="54">
        <f>_xlfn.XLOOKUP($C599,[26]PSP!$C:$C,[26]PSP!$BT:$BT)</f>
        <v>0</v>
      </c>
      <c r="BU599" s="27">
        <f>_xlfn.XLOOKUP($C599,[26]PSP!$C:$C,[26]PSP!$BU:$BU)</f>
        <v>5.56</v>
      </c>
      <c r="BV599" s="28">
        <f t="shared" ref="BV599:BV607" si="2265">TRUNC(BU599*BT599,2)</f>
        <v>0</v>
      </c>
      <c r="BW599" s="29"/>
      <c r="BX599" s="54">
        <f>_xlfn.XLOOKUP($C599,[26]PSP!$C:$C,[26]PSP!$BX:$BX)</f>
        <v>0</v>
      </c>
      <c r="BY599" s="27">
        <f>_xlfn.XLOOKUP($C599,[26]PSP!$C:$C,[26]PSP!$BY:$BY)</f>
        <v>5.56</v>
      </c>
      <c r="BZ599" s="28">
        <f t="shared" ref="BZ599:BZ607" si="2266">TRUNC(BY599*BX599,2)</f>
        <v>0</v>
      </c>
      <c r="CA599" s="29"/>
      <c r="CB599" s="54">
        <f>_xlfn.XLOOKUP($C599,[26]PSP!$C:$C,[26]PSP!$CB:$CB)</f>
        <v>0</v>
      </c>
      <c r="CC599" s="27">
        <f>_xlfn.XLOOKUP($C599,[26]PSP!$C:$C,[26]PSP!$CC:$CC)</f>
        <v>5.56</v>
      </c>
      <c r="CD599" s="28">
        <f t="shared" ref="CD599:CD607" si="2267">TRUNC(CC599*CB599,2)</f>
        <v>0</v>
      </c>
      <c r="CE599" s="29"/>
      <c r="CF599" s="54">
        <f>_xlfn.XLOOKUP($C599,[26]PSP!$C:$C,[26]PSP!$CF:$CF)</f>
        <v>0</v>
      </c>
      <c r="CG599" s="27">
        <f>_xlfn.XLOOKUP($C599,[26]PSP!$C:$C,[26]PSP!$CG:$CG)</f>
        <v>5.56</v>
      </c>
      <c r="CH599" s="28">
        <f t="shared" ref="CH599:CH607" si="2268">TRUNC(CG599*CF599,2)</f>
        <v>0</v>
      </c>
      <c r="CI599" s="29"/>
      <c r="CJ599" s="54">
        <f>_xlfn.XLOOKUP($C599,[26]PSP!$C:$C,[26]PSP!$CJ:$CJ)</f>
        <v>0</v>
      </c>
      <c r="CK599" s="27">
        <f>_xlfn.XLOOKUP($C599,[26]PSP!$C:$C,[26]PSP!$CK:$CK)</f>
        <v>5.56</v>
      </c>
      <c r="CL599" s="28">
        <f t="shared" ref="CL599:CL607" si="2269">TRUNC(CK599*CJ599,2)</f>
        <v>0</v>
      </c>
      <c r="CM599" s="29"/>
      <c r="CN599" s="54">
        <f>_xlfn.XLOOKUP($C599,[26]PSP!$C:$C,[26]PSP!$CN:$CN)</f>
        <v>0</v>
      </c>
      <c r="CO599" s="27">
        <f>_xlfn.XLOOKUP($C599,[26]PSP!$C:$C,[26]PSP!$CO:$CO)</f>
        <v>5.56</v>
      </c>
      <c r="CP599" s="28">
        <f t="shared" ref="CP599:CP607" si="2270">TRUNC(CO599*CN599,2)</f>
        <v>0</v>
      </c>
      <c r="CQ599" s="29"/>
      <c r="CR599" s="54">
        <f>_xlfn.XLOOKUP($C599,[26]PSP!$C:$C,[26]PSP!$CR:$CR)</f>
        <v>0</v>
      </c>
      <c r="CS599" s="27">
        <f>_xlfn.XLOOKUP($C599,[26]PSP!$C:$C,[26]PSP!$CS:$CS)</f>
        <v>5.56</v>
      </c>
      <c r="CT599" s="28">
        <f t="shared" ref="CT599:CT607" si="2271">TRUNC(CS599*CR599,2)</f>
        <v>0</v>
      </c>
      <c r="CU599" s="29"/>
      <c r="CV599" s="54">
        <f>_xlfn.XLOOKUP($C599,[26]PSP!$C:$C,[26]PSP!$CV:$CV)</f>
        <v>0</v>
      </c>
      <c r="CW599" s="27">
        <f>_xlfn.XLOOKUP($C599,[26]PSP!$C:$C,[26]PSP!$CW:$CW)</f>
        <v>5.56</v>
      </c>
      <c r="CX599" s="28">
        <f t="shared" ref="CX599:CX607" si="2272">TRUNC(CW599*CV599,2)</f>
        <v>0</v>
      </c>
      <c r="CY599" s="29"/>
      <c r="CZ599" s="54">
        <f>_xlfn.XLOOKUP($C599,[26]PSP!$C:$C,[26]PSP!$CZ:$CZ)</f>
        <v>0</v>
      </c>
      <c r="DA599" s="27">
        <f>_xlfn.XLOOKUP($C599,[26]PSP!$C:$C,[26]PSP!$DA:$DA)</f>
        <v>5.56</v>
      </c>
      <c r="DB599" s="28">
        <f t="shared" ref="DB599:DB607" si="2273">TRUNC(DA599*CZ599,2)</f>
        <v>0</v>
      </c>
      <c r="DC599" s="29"/>
      <c r="DD599" s="54">
        <f>_xlfn.XLOOKUP($C599,[26]PSP!$C:$C,[26]PSP!$DD:$DD)</f>
        <v>0</v>
      </c>
      <c r="DE599" s="27">
        <f>_xlfn.XLOOKUP($C599,[26]PSP!$C:$C,[26]PSP!$DE:$DE)</f>
        <v>5.56</v>
      </c>
      <c r="DF599" s="28">
        <f t="shared" ref="DF599:DF607" si="2274">TRUNC(DE599*DD599,2)</f>
        <v>0</v>
      </c>
      <c r="DG599" s="29"/>
      <c r="DH599" s="54">
        <f>_xlfn.XLOOKUP($C599,[26]PSP!$C:$C,[26]PSP!$DH:$DH)</f>
        <v>0</v>
      </c>
      <c r="DI599" s="27">
        <f>_xlfn.XLOOKUP($C599,[26]PSP!$C:$C,[26]PSP!$DI:$DI)</f>
        <v>5.56</v>
      </c>
      <c r="DJ599" s="28">
        <f t="shared" ref="DJ599:DJ607" si="2275">TRUNC(DI599*DH599,2)</f>
        <v>0</v>
      </c>
      <c r="DK599" s="29"/>
      <c r="DL599" s="54">
        <f>_xlfn.XLOOKUP($C599,[26]PSP!$C:$C,[26]PSP!$DL:$DL)</f>
        <v>0</v>
      </c>
      <c r="DM599" s="27">
        <f>_xlfn.XLOOKUP($C599,[26]PSP!$C:$C,[26]PSP!$DM:$DM)</f>
        <v>5.56</v>
      </c>
      <c r="DN599" s="28">
        <f t="shared" ref="DN599:DN607" si="2276">TRUNC(DM599*DL599,2)</f>
        <v>0</v>
      </c>
      <c r="DO599" s="29"/>
      <c r="DP599" s="54">
        <f>_xlfn.XLOOKUP($C599,[26]PSP!$C:$C,[26]PSP!$DP:$DP)</f>
        <v>0</v>
      </c>
      <c r="DQ599" s="27">
        <f>_xlfn.XLOOKUP($C599,[26]PSP!$C:$C,[26]PSP!$DQ:$DQ)</f>
        <v>5.56</v>
      </c>
      <c r="DR599" s="28">
        <f t="shared" ref="DR599:DR607" si="2277">TRUNC(DQ599*DP599,2)</f>
        <v>0</v>
      </c>
      <c r="DS599" s="29"/>
      <c r="DT599" s="54">
        <f>_xlfn.XLOOKUP($C599,[26]PSP!$C:$C,[26]PSP!$DT:$DT)</f>
        <v>0</v>
      </c>
      <c r="DU599" s="27">
        <f>_xlfn.XLOOKUP($C599,[26]PSP!$C:$C,[26]PSP!$DU:$DU)</f>
        <v>5.56</v>
      </c>
      <c r="DV599" s="28">
        <f t="shared" ref="DV599:DV607" si="2278">TRUNC(DU599*DT599,2)</f>
        <v>0</v>
      </c>
      <c r="DW599" s="29"/>
      <c r="DX599" s="54">
        <f>_xlfn.XLOOKUP($C599,[26]PSP!$C:$C,[26]PSP!$DX:$DX)</f>
        <v>0</v>
      </c>
      <c r="DY599" s="27">
        <f>_xlfn.XLOOKUP($C599,[26]PSP!$C:$C,[26]PSP!$DY:$DY)</f>
        <v>5.56</v>
      </c>
      <c r="DZ599" s="28">
        <f t="shared" ref="DZ599:DZ607" si="2279">TRUNC(DY599*DX599,2)</f>
        <v>0</v>
      </c>
      <c r="EA599" s="29"/>
      <c r="EB599" s="54">
        <f>_xlfn.XLOOKUP($C599,[26]PSP!$C:$C,[26]PSP!$EB:$EB)</f>
        <v>0</v>
      </c>
      <c r="EC599" s="27">
        <f>_xlfn.XLOOKUP($C599,[26]PSP!$C:$C,[26]PSP!$EC:$EC)</f>
        <v>5.56</v>
      </c>
      <c r="ED599" s="28">
        <f t="shared" ref="ED599:ED607" si="2280">TRUNC(EC599*EB599,2)</f>
        <v>0</v>
      </c>
      <c r="EE599" s="29"/>
      <c r="EF599" s="54">
        <f>_xlfn.XLOOKUP($C599,[26]PSP!$C:$C,[26]PSP!$EF:$EF)</f>
        <v>0</v>
      </c>
      <c r="EG599" s="27">
        <f>_xlfn.XLOOKUP($C599,[26]PSP!$C:$C,[26]PSP!$EG:$EG)</f>
        <v>5.56</v>
      </c>
      <c r="EH599" s="28">
        <f t="shared" ref="EH599:EH607" si="2281">TRUNC(EG599*EF599,2)</f>
        <v>0</v>
      </c>
      <c r="EI599" s="29"/>
      <c r="EJ599" s="54">
        <f>_xlfn.XLOOKUP($C599,[26]PSP!$C:$C,[26]PSP!$EJ:$EJ)</f>
        <v>0</v>
      </c>
      <c r="EK599" s="27">
        <f>_xlfn.XLOOKUP($C599,[26]PSP!$C:$C,[26]PSP!$EK:$EK)</f>
        <v>5.56</v>
      </c>
      <c r="EL599" s="28">
        <f t="shared" ref="EL599:EL607" si="2282">TRUNC(EK599*EJ599,2)</f>
        <v>0</v>
      </c>
      <c r="EM599" s="29"/>
      <c r="EN599" s="108"/>
      <c r="EO599" s="29">
        <f t="shared" si="2214"/>
        <v>0</v>
      </c>
      <c r="EP599" s="29">
        <f t="shared" si="2177"/>
        <v>0</v>
      </c>
      <c r="EQ599" s="4" t="b">
        <f t="shared" si="2178"/>
        <v>1</v>
      </c>
      <c r="ES599" s="118">
        <f t="shared" si="2008"/>
        <v>1.1767000000000001</v>
      </c>
    </row>
    <row r="600" spans="3:149" ht="21" x14ac:dyDescent="0.25">
      <c r="C600" s="24" t="s">
        <v>508</v>
      </c>
      <c r="D600" s="43" t="str">
        <f>_xlfn.XLOOKUP($C600,[26]PSP!$C:$C,[26]PSP!$D:$D)</f>
        <v>ED-51130</v>
      </c>
      <c r="E600" s="24" t="str">
        <f>_xlfn.XLOOKUP($C600,[26]PSP!$C:$C,[26]PSP!$E:$E)</f>
        <v>DER/MG</v>
      </c>
      <c r="F600" s="25" t="str">
        <f>_xlfn.XLOOKUP($C600,[26]PSP!$C:$C,[26]PSP!$F:$F)</f>
        <v>TRANSPORTE   DE   MATERIAL   DE   QUALQUER   NATUREZA   EM  CAMINHÃO DMT &gt; 5 KM (DENTRO DO PERÍMETRO URBANO)</v>
      </c>
      <c r="G600" s="26" t="str">
        <f>_xlfn.XLOOKUP($C600,[26]PSP!$C:$C,[26]PSP!$G:$G)</f>
        <v>M3XKM</v>
      </c>
      <c r="H600" s="53">
        <f>_xlfn.XLOOKUP($C600,[26]PSP!$C:$C,[26]PSP!$H:$H)</f>
        <v>0</v>
      </c>
      <c r="I600" s="28">
        <f>_xlfn.XLOOKUP($C600,[26]PSP!$C:$C,[26]PSP!$I:$I)</f>
        <v>0</v>
      </c>
      <c r="J600" s="28">
        <f t="shared" si="2249"/>
        <v>0</v>
      </c>
      <c r="K600" s="29"/>
      <c r="L600" s="54">
        <f>_xlfn.XLOOKUP($C600,[26]PSP!$C:$C,[26]PSP!$L:$L)</f>
        <v>0</v>
      </c>
      <c r="M600" s="27">
        <f>_xlfn.XLOOKUP($C600,[26]PSP!$C:$C,[26]PSP!$M:$M)</f>
        <v>3.2</v>
      </c>
      <c r="N600" s="28">
        <f t="shared" si="2250"/>
        <v>0</v>
      </c>
      <c r="O600" s="29"/>
      <c r="P600" s="54">
        <f>_xlfn.XLOOKUP($C600,[26]PSP!$C:$C,[26]PSP!$P:$P)</f>
        <v>0</v>
      </c>
      <c r="Q600" s="27">
        <f>_xlfn.XLOOKUP($C600,[26]PSP!$C:$C,[26]PSP!$Q:$Q)</f>
        <v>3.2</v>
      </c>
      <c r="R600" s="28">
        <f t="shared" si="2251"/>
        <v>0</v>
      </c>
      <c r="S600" s="29"/>
      <c r="T600" s="54">
        <f>_xlfn.XLOOKUP($C600,[26]PSP!$C:$C,[26]PSP!$T:$T)</f>
        <v>0</v>
      </c>
      <c r="U600" s="27">
        <f>_xlfn.XLOOKUP($C600,[26]PSP!$C:$C,[26]PSP!$U:$U)</f>
        <v>3.2</v>
      </c>
      <c r="V600" s="28">
        <f t="shared" si="2252"/>
        <v>0</v>
      </c>
      <c r="W600" s="29"/>
      <c r="X600" s="54">
        <f>_xlfn.XLOOKUP($C600,[26]PSP!$C:$C,[26]PSP!$X:$X)</f>
        <v>0</v>
      </c>
      <c r="Y600" s="27">
        <f>_xlfn.XLOOKUP($C600,[26]PSP!$C:$C,[26]PSP!$Y:$Y)</f>
        <v>3.2</v>
      </c>
      <c r="Z600" s="28">
        <f t="shared" si="2253"/>
        <v>0</v>
      </c>
      <c r="AA600" s="29"/>
      <c r="AB600" s="54">
        <f>_xlfn.XLOOKUP($C600,[26]PSP!$C:$C,[26]PSP!$AB:$AB)</f>
        <v>0</v>
      </c>
      <c r="AC600" s="27">
        <f>_xlfn.XLOOKUP($C600,[26]PSP!$C:$C,[26]PSP!$AC:$AC)</f>
        <v>3.2</v>
      </c>
      <c r="AD600" s="28">
        <f t="shared" si="2254"/>
        <v>0</v>
      </c>
      <c r="AE600" s="29"/>
      <c r="AF600" s="54">
        <f>_xlfn.XLOOKUP($C600,[26]PSP!$C:$C,[26]PSP!$AF:$AF)</f>
        <v>0</v>
      </c>
      <c r="AG600" s="27">
        <f>_xlfn.XLOOKUP($C600,[26]PSP!$C:$C,[26]PSP!$AG:$AG)</f>
        <v>3.2</v>
      </c>
      <c r="AH600" s="28">
        <f t="shared" si="2255"/>
        <v>0</v>
      </c>
      <c r="AI600" s="29"/>
      <c r="AJ600" s="54">
        <f>_xlfn.XLOOKUP($C600,[26]PSP!$C:$C,[26]PSP!$AJ:$AJ)</f>
        <v>0</v>
      </c>
      <c r="AK600" s="27">
        <f>_xlfn.XLOOKUP($C600,[26]PSP!$C:$C,[26]PSP!$AK:$AK)</f>
        <v>3.2</v>
      </c>
      <c r="AL600" s="28">
        <f t="shared" si="2256"/>
        <v>0</v>
      </c>
      <c r="AM600" s="29"/>
      <c r="AN600" s="54">
        <f>_xlfn.XLOOKUP($C600,[26]PSP!$C:$C,[26]PSP!$AN:$AN)</f>
        <v>0</v>
      </c>
      <c r="AO600" s="27">
        <f>_xlfn.XLOOKUP($C600,[26]PSP!$C:$C,[26]PSP!$AO:$AO)</f>
        <v>3.2</v>
      </c>
      <c r="AP600" s="28">
        <f t="shared" si="2257"/>
        <v>0</v>
      </c>
      <c r="AQ600" s="29"/>
      <c r="AR600" s="54">
        <f>_xlfn.XLOOKUP($C600,[26]PSP!$C:$C,[26]PSP!$AR:$AR)</f>
        <v>0</v>
      </c>
      <c r="AS600" s="27">
        <f>_xlfn.XLOOKUP($C600,[26]PSP!$C:$C,[26]PSP!$AS:$AS)</f>
        <v>3.2</v>
      </c>
      <c r="AT600" s="28">
        <f t="shared" si="2258"/>
        <v>0</v>
      </c>
      <c r="AU600" s="29"/>
      <c r="AV600" s="54">
        <f>_xlfn.XLOOKUP($C600,[26]PSP!$C:$C,[26]PSP!$AV:$AV)</f>
        <v>0</v>
      </c>
      <c r="AW600" s="27">
        <f>_xlfn.XLOOKUP($C600,[26]PSP!$C:$C,[26]PSP!$AW:$AW)</f>
        <v>3.2</v>
      </c>
      <c r="AX600" s="28">
        <f t="shared" si="2259"/>
        <v>0</v>
      </c>
      <c r="AY600" s="29"/>
      <c r="AZ600" s="54">
        <f>_xlfn.XLOOKUP($C600,[26]PSP!$C:$C,[26]PSP!$AZ:$AZ)</f>
        <v>0</v>
      </c>
      <c r="BA600" s="27">
        <f>_xlfn.XLOOKUP($C600,[26]PSP!$C:$C,[26]PSP!$BA:$BA)</f>
        <v>3.2</v>
      </c>
      <c r="BB600" s="28">
        <f t="shared" si="2260"/>
        <v>0</v>
      </c>
      <c r="BC600" s="29"/>
      <c r="BD600" s="54">
        <f>_xlfn.XLOOKUP($C600,[26]PSP!$C:$C,[26]PSP!$BD:$BD)</f>
        <v>0</v>
      </c>
      <c r="BE600" s="27">
        <f>_xlfn.XLOOKUP($C600,[26]PSP!$C:$C,[26]PSP!$BE:$BE)</f>
        <v>3.2</v>
      </c>
      <c r="BF600" s="28">
        <f t="shared" si="2261"/>
        <v>0</v>
      </c>
      <c r="BG600" s="29"/>
      <c r="BH600" s="54">
        <f>_xlfn.XLOOKUP($C600,[26]PSP!$C:$C,[26]PSP!$BH:$BH)</f>
        <v>0</v>
      </c>
      <c r="BI600" s="27">
        <f>_xlfn.XLOOKUP($C600,[26]PSP!$C:$C,[26]PSP!$BI:$BI)</f>
        <v>3.2</v>
      </c>
      <c r="BJ600" s="28">
        <f t="shared" si="2262"/>
        <v>0</v>
      </c>
      <c r="BK600" s="29"/>
      <c r="BL600" s="54">
        <f>_xlfn.XLOOKUP($C600,[26]PSP!$C:$C,[26]PSP!$BL:$BL)</f>
        <v>0</v>
      </c>
      <c r="BM600" s="27">
        <f>_xlfn.XLOOKUP($C600,[26]PSP!$C:$C,[26]PSP!$BM:$BM)</f>
        <v>3.2</v>
      </c>
      <c r="BN600" s="28">
        <f t="shared" si="2263"/>
        <v>0</v>
      </c>
      <c r="BO600" s="29"/>
      <c r="BP600" s="54">
        <f>_xlfn.XLOOKUP($C600,[26]PSP!$C:$C,[26]PSP!$BP:$BP)</f>
        <v>0</v>
      </c>
      <c r="BQ600" s="27">
        <f>_xlfn.XLOOKUP($C600,[26]PSP!$C:$C,[26]PSP!$BQ:$BQ)</f>
        <v>3.2</v>
      </c>
      <c r="BR600" s="28">
        <f t="shared" si="2264"/>
        <v>0</v>
      </c>
      <c r="BS600" s="29"/>
      <c r="BT600" s="54">
        <f>_xlfn.XLOOKUP($C600,[26]PSP!$C:$C,[26]PSP!$BT:$BT)</f>
        <v>0</v>
      </c>
      <c r="BU600" s="27">
        <f>_xlfn.XLOOKUP($C600,[26]PSP!$C:$C,[26]PSP!$BU:$BU)</f>
        <v>3.2</v>
      </c>
      <c r="BV600" s="28">
        <f t="shared" si="2265"/>
        <v>0</v>
      </c>
      <c r="BW600" s="29"/>
      <c r="BX600" s="54">
        <f>_xlfn.XLOOKUP($C600,[26]PSP!$C:$C,[26]PSP!$BX:$BX)</f>
        <v>0</v>
      </c>
      <c r="BY600" s="27">
        <f>_xlfn.XLOOKUP($C600,[26]PSP!$C:$C,[26]PSP!$BY:$BY)</f>
        <v>3.2</v>
      </c>
      <c r="BZ600" s="28">
        <f t="shared" si="2266"/>
        <v>0</v>
      </c>
      <c r="CA600" s="29"/>
      <c r="CB600" s="54">
        <f>_xlfn.XLOOKUP($C600,[26]PSP!$C:$C,[26]PSP!$CB:$CB)</f>
        <v>0</v>
      </c>
      <c r="CC600" s="27">
        <f>_xlfn.XLOOKUP($C600,[26]PSP!$C:$C,[26]PSP!$CC:$CC)</f>
        <v>3.2</v>
      </c>
      <c r="CD600" s="28">
        <f t="shared" si="2267"/>
        <v>0</v>
      </c>
      <c r="CE600" s="29"/>
      <c r="CF600" s="54">
        <f>_xlfn.XLOOKUP($C600,[26]PSP!$C:$C,[26]PSP!$CF:$CF)</f>
        <v>0</v>
      </c>
      <c r="CG600" s="27">
        <f>_xlfn.XLOOKUP($C600,[26]PSP!$C:$C,[26]PSP!$CG:$CG)</f>
        <v>3.2</v>
      </c>
      <c r="CH600" s="28">
        <f t="shared" si="2268"/>
        <v>0</v>
      </c>
      <c r="CI600" s="29"/>
      <c r="CJ600" s="54">
        <f>_xlfn.XLOOKUP($C600,[26]PSP!$C:$C,[26]PSP!$CJ:$CJ)</f>
        <v>0</v>
      </c>
      <c r="CK600" s="27">
        <f>_xlfn.XLOOKUP($C600,[26]PSP!$C:$C,[26]PSP!$CK:$CK)</f>
        <v>3.2</v>
      </c>
      <c r="CL600" s="28">
        <f t="shared" si="2269"/>
        <v>0</v>
      </c>
      <c r="CM600" s="29"/>
      <c r="CN600" s="54">
        <f>_xlfn.XLOOKUP($C600,[26]PSP!$C:$C,[26]PSP!$CN:$CN)</f>
        <v>0</v>
      </c>
      <c r="CO600" s="27">
        <f>_xlfn.XLOOKUP($C600,[26]PSP!$C:$C,[26]PSP!$CO:$CO)</f>
        <v>3.2</v>
      </c>
      <c r="CP600" s="28">
        <f t="shared" si="2270"/>
        <v>0</v>
      </c>
      <c r="CQ600" s="29"/>
      <c r="CR600" s="54">
        <f>_xlfn.XLOOKUP($C600,[26]PSP!$C:$C,[26]PSP!$CR:$CR)</f>
        <v>0</v>
      </c>
      <c r="CS600" s="27">
        <f>_xlfn.XLOOKUP($C600,[26]PSP!$C:$C,[26]PSP!$CS:$CS)</f>
        <v>3.2</v>
      </c>
      <c r="CT600" s="28">
        <f t="shared" si="2271"/>
        <v>0</v>
      </c>
      <c r="CU600" s="29"/>
      <c r="CV600" s="54">
        <f>_xlfn.XLOOKUP($C600,[26]PSP!$C:$C,[26]PSP!$CV:$CV)</f>
        <v>0</v>
      </c>
      <c r="CW600" s="27">
        <f>_xlfn.XLOOKUP($C600,[26]PSP!$C:$C,[26]PSP!$CW:$CW)</f>
        <v>3.2</v>
      </c>
      <c r="CX600" s="28">
        <f t="shared" si="2272"/>
        <v>0</v>
      </c>
      <c r="CY600" s="29"/>
      <c r="CZ600" s="54">
        <f>_xlfn.XLOOKUP($C600,[26]PSP!$C:$C,[26]PSP!$CZ:$CZ)</f>
        <v>0</v>
      </c>
      <c r="DA600" s="27">
        <f>_xlfn.XLOOKUP($C600,[26]PSP!$C:$C,[26]PSP!$DA:$DA)</f>
        <v>3.2</v>
      </c>
      <c r="DB600" s="28">
        <f t="shared" si="2273"/>
        <v>0</v>
      </c>
      <c r="DC600" s="29"/>
      <c r="DD600" s="54">
        <f>_xlfn.XLOOKUP($C600,[26]PSP!$C:$C,[26]PSP!$DD:$DD)</f>
        <v>0</v>
      </c>
      <c r="DE600" s="27">
        <f>_xlfn.XLOOKUP($C600,[26]PSP!$C:$C,[26]PSP!$DE:$DE)</f>
        <v>3.2</v>
      </c>
      <c r="DF600" s="28">
        <f t="shared" si="2274"/>
        <v>0</v>
      </c>
      <c r="DG600" s="29"/>
      <c r="DH600" s="54">
        <f>_xlfn.XLOOKUP($C600,[26]PSP!$C:$C,[26]PSP!$DH:$DH)</f>
        <v>0</v>
      </c>
      <c r="DI600" s="27">
        <f>_xlfn.XLOOKUP($C600,[26]PSP!$C:$C,[26]PSP!$DI:$DI)</f>
        <v>3.2</v>
      </c>
      <c r="DJ600" s="28">
        <f t="shared" si="2275"/>
        <v>0</v>
      </c>
      <c r="DK600" s="29"/>
      <c r="DL600" s="54">
        <f>_xlfn.XLOOKUP($C600,[26]PSP!$C:$C,[26]PSP!$DL:$DL)</f>
        <v>0</v>
      </c>
      <c r="DM600" s="27">
        <f>_xlfn.XLOOKUP($C600,[26]PSP!$C:$C,[26]PSP!$DM:$DM)</f>
        <v>3.2</v>
      </c>
      <c r="DN600" s="28">
        <f t="shared" si="2276"/>
        <v>0</v>
      </c>
      <c r="DO600" s="29"/>
      <c r="DP600" s="54">
        <f>_xlfn.XLOOKUP($C600,[26]PSP!$C:$C,[26]PSP!$DP:$DP)</f>
        <v>0</v>
      </c>
      <c r="DQ600" s="27">
        <f>_xlfn.XLOOKUP($C600,[26]PSP!$C:$C,[26]PSP!$DQ:$DQ)</f>
        <v>3.2</v>
      </c>
      <c r="DR600" s="28">
        <f t="shared" si="2277"/>
        <v>0</v>
      </c>
      <c r="DS600" s="29"/>
      <c r="DT600" s="54">
        <f>_xlfn.XLOOKUP($C600,[26]PSP!$C:$C,[26]PSP!$DT:$DT)</f>
        <v>0</v>
      </c>
      <c r="DU600" s="27">
        <f>_xlfn.XLOOKUP($C600,[26]PSP!$C:$C,[26]PSP!$DU:$DU)</f>
        <v>3.2</v>
      </c>
      <c r="DV600" s="28">
        <f t="shared" si="2278"/>
        <v>0</v>
      </c>
      <c r="DW600" s="29"/>
      <c r="DX600" s="54">
        <f>_xlfn.XLOOKUP($C600,[26]PSP!$C:$C,[26]PSP!$DX:$DX)</f>
        <v>0</v>
      </c>
      <c r="DY600" s="27">
        <f>_xlfn.XLOOKUP($C600,[26]PSP!$C:$C,[26]PSP!$DY:$DY)</f>
        <v>3.2</v>
      </c>
      <c r="DZ600" s="28">
        <f t="shared" si="2279"/>
        <v>0</v>
      </c>
      <c r="EA600" s="29"/>
      <c r="EB600" s="54">
        <f>_xlfn.XLOOKUP($C600,[26]PSP!$C:$C,[26]PSP!$EB:$EB)</f>
        <v>0</v>
      </c>
      <c r="EC600" s="27">
        <f>_xlfn.XLOOKUP($C600,[26]PSP!$C:$C,[26]PSP!$EC:$EC)</f>
        <v>3.2</v>
      </c>
      <c r="ED600" s="28">
        <f t="shared" si="2280"/>
        <v>0</v>
      </c>
      <c r="EE600" s="29"/>
      <c r="EF600" s="54">
        <f>_xlfn.XLOOKUP($C600,[26]PSP!$C:$C,[26]PSP!$EF:$EF)</f>
        <v>0</v>
      </c>
      <c r="EG600" s="27">
        <f>_xlfn.XLOOKUP($C600,[26]PSP!$C:$C,[26]PSP!$EG:$EG)</f>
        <v>3.2</v>
      </c>
      <c r="EH600" s="28">
        <f t="shared" si="2281"/>
        <v>0</v>
      </c>
      <c r="EI600" s="29"/>
      <c r="EJ600" s="54">
        <f>_xlfn.XLOOKUP($C600,[26]PSP!$C:$C,[26]PSP!$EJ:$EJ)</f>
        <v>0</v>
      </c>
      <c r="EK600" s="27">
        <f>_xlfn.XLOOKUP($C600,[26]PSP!$C:$C,[26]PSP!$EK:$EK)</f>
        <v>3.2</v>
      </c>
      <c r="EL600" s="28">
        <f t="shared" si="2282"/>
        <v>0</v>
      </c>
      <c r="EM600" s="29"/>
      <c r="EN600" s="108"/>
      <c r="EO600" s="29">
        <f t="shared" si="2214"/>
        <v>0</v>
      </c>
      <c r="EP600" s="29">
        <f t="shared" si="2177"/>
        <v>0</v>
      </c>
      <c r="EQ600" s="4" t="b">
        <f t="shared" si="2178"/>
        <v>1</v>
      </c>
      <c r="ES600" s="118">
        <f t="shared" si="2008"/>
        <v>1.1767000000000001</v>
      </c>
    </row>
    <row r="601" spans="3:149" ht="21" x14ac:dyDescent="0.25">
      <c r="C601" s="24" t="s">
        <v>509</v>
      </c>
      <c r="D601" s="43">
        <f>_xlfn.XLOOKUP($C601,[26]PSP!$C:$C,[26]PSP!$D:$D)</f>
        <v>5915407</v>
      </c>
      <c r="E601" s="24" t="str">
        <f>_xlfn.XLOOKUP($C601,[26]PSP!$C:$C,[26]PSP!$E:$E)</f>
        <v>SICRO SERVIÇO</v>
      </c>
      <c r="F601" s="25" t="str">
        <f>_xlfn.XLOOKUP($C601,[26]PSP!$C:$C,[26]PSP!$F:$F)</f>
        <v>CARGA, MANOBRA E DESCARGA DE AGREGADOS OU SOLOS EM CAMINHÃO BASCULANTE DE 10 M³ - CARGA COM CARREGADEIRA DE 3,40 M³ E DESCARGA LIVRE</v>
      </c>
      <c r="G601" s="26" t="str">
        <f>_xlfn.XLOOKUP($C601,[26]PSP!$C:$C,[26]PSP!$G:$G)</f>
        <v>T</v>
      </c>
      <c r="H601" s="53">
        <f>_xlfn.XLOOKUP($C601,[26]PSP!$C:$C,[26]PSP!$H:$H)</f>
        <v>233165.9363432049</v>
      </c>
      <c r="I601" s="28">
        <f>_xlfn.XLOOKUP($C601,[26]PSP!$C:$C,[26]PSP!$I:$I)</f>
        <v>321768.99</v>
      </c>
      <c r="J601" s="28">
        <f t="shared" si="2249"/>
        <v>378625.57053299999</v>
      </c>
      <c r="K601" s="29"/>
      <c r="L601" s="54">
        <f>_xlfn.XLOOKUP($C601,[26]PSP!$C:$C,[26]PSP!$L:$L)</f>
        <v>0</v>
      </c>
      <c r="M601" s="27">
        <f>_xlfn.XLOOKUP($C601,[26]PSP!$C:$C,[26]PSP!$M:$M)</f>
        <v>1.38</v>
      </c>
      <c r="N601" s="28">
        <f t="shared" si="2250"/>
        <v>0</v>
      </c>
      <c r="O601" s="29"/>
      <c r="P601" s="54">
        <f>_xlfn.XLOOKUP($C601,[26]PSP!$C:$C,[26]PSP!$P:$P)</f>
        <v>0</v>
      </c>
      <c r="Q601" s="27">
        <f>_xlfn.XLOOKUP($C601,[26]PSP!$C:$C,[26]PSP!$Q:$Q)</f>
        <v>1.38</v>
      </c>
      <c r="R601" s="28">
        <f t="shared" si="2251"/>
        <v>0</v>
      </c>
      <c r="S601" s="29"/>
      <c r="T601" s="54">
        <f>_xlfn.XLOOKUP($C601,[26]PSP!$C:$C,[26]PSP!$T:$T)</f>
        <v>11970</v>
      </c>
      <c r="U601" s="27">
        <f>_xlfn.XLOOKUP($C601,[26]PSP!$C:$C,[26]PSP!$U:$U)</f>
        <v>1.38</v>
      </c>
      <c r="V601" s="28">
        <f t="shared" si="2252"/>
        <v>16518.599999999999</v>
      </c>
      <c r="W601" s="29"/>
      <c r="X601" s="54">
        <f>_xlfn.XLOOKUP($C601,[26]PSP!$C:$C,[26]PSP!$X:$X)</f>
        <v>0</v>
      </c>
      <c r="Y601" s="27">
        <f>_xlfn.XLOOKUP($C601,[26]PSP!$C:$C,[26]PSP!$Y:$Y)</f>
        <v>1.38</v>
      </c>
      <c r="Z601" s="28">
        <f t="shared" si="2253"/>
        <v>0</v>
      </c>
      <c r="AA601" s="29"/>
      <c r="AB601" s="54">
        <f>_xlfn.XLOOKUP($C601,[26]PSP!$C:$C,[26]PSP!$AB:$AB)</f>
        <v>0</v>
      </c>
      <c r="AC601" s="27">
        <f>_xlfn.XLOOKUP($C601,[26]PSP!$C:$C,[26]PSP!$AC:$AC)</f>
        <v>1.38</v>
      </c>
      <c r="AD601" s="28">
        <f t="shared" si="2254"/>
        <v>0</v>
      </c>
      <c r="AE601" s="29"/>
      <c r="AF601" s="54">
        <f>_xlfn.XLOOKUP($C601,[26]PSP!$C:$C,[26]PSP!$AF:$AF)</f>
        <v>0</v>
      </c>
      <c r="AG601" s="27">
        <f>_xlfn.XLOOKUP($C601,[26]PSP!$C:$C,[26]PSP!$AG:$AG)</f>
        <v>1.38</v>
      </c>
      <c r="AH601" s="28">
        <f t="shared" si="2255"/>
        <v>0</v>
      </c>
      <c r="AI601" s="29"/>
      <c r="AJ601" s="54">
        <f>_xlfn.XLOOKUP($C601,[26]PSP!$C:$C,[26]PSP!$AJ:$AJ)</f>
        <v>0</v>
      </c>
      <c r="AK601" s="27">
        <f>_xlfn.XLOOKUP($C601,[26]PSP!$C:$C,[26]PSP!$AK:$AK)</f>
        <v>1.38</v>
      </c>
      <c r="AL601" s="28">
        <f t="shared" si="2256"/>
        <v>0</v>
      </c>
      <c r="AM601" s="29"/>
      <c r="AN601" s="54">
        <f>_xlfn.XLOOKUP($C601,[26]PSP!$C:$C,[26]PSP!$AN:$AN)</f>
        <v>0</v>
      </c>
      <c r="AO601" s="27">
        <f>_xlfn.XLOOKUP($C601,[26]PSP!$C:$C,[26]PSP!$AO:$AO)</f>
        <v>1.38</v>
      </c>
      <c r="AP601" s="28">
        <f t="shared" si="2257"/>
        <v>0</v>
      </c>
      <c r="AQ601" s="29"/>
      <c r="AR601" s="54">
        <f>_xlfn.XLOOKUP($C601,[26]PSP!$C:$C,[26]PSP!$AR:$AR)</f>
        <v>0</v>
      </c>
      <c r="AS601" s="27">
        <f>_xlfn.XLOOKUP($C601,[26]PSP!$C:$C,[26]PSP!$AS:$AS)</f>
        <v>1.38</v>
      </c>
      <c r="AT601" s="28">
        <f t="shared" si="2258"/>
        <v>0</v>
      </c>
      <c r="AU601" s="29"/>
      <c r="AV601" s="54">
        <f>_xlfn.XLOOKUP($C601,[26]PSP!$C:$C,[26]PSP!$AV:$AV)</f>
        <v>0</v>
      </c>
      <c r="AW601" s="27">
        <f>_xlfn.XLOOKUP($C601,[26]PSP!$C:$C,[26]PSP!$AW:$AW)</f>
        <v>1.38</v>
      </c>
      <c r="AX601" s="28">
        <f t="shared" si="2259"/>
        <v>0</v>
      </c>
      <c r="AY601" s="29"/>
      <c r="AZ601" s="54">
        <f>_xlfn.XLOOKUP($C601,[26]PSP!$C:$C,[26]PSP!$AZ:$AZ)</f>
        <v>0</v>
      </c>
      <c r="BA601" s="27">
        <f>_xlfn.XLOOKUP($C601,[26]PSP!$C:$C,[26]PSP!$BA:$BA)</f>
        <v>1.38</v>
      </c>
      <c r="BB601" s="28">
        <f t="shared" si="2260"/>
        <v>0</v>
      </c>
      <c r="BC601" s="29"/>
      <c r="BD601" s="54">
        <f>_xlfn.XLOOKUP($C601,[26]PSP!$C:$C,[26]PSP!$BD:$BD)</f>
        <v>0</v>
      </c>
      <c r="BE601" s="27">
        <f>_xlfn.XLOOKUP($C601,[26]PSP!$C:$C,[26]PSP!$BE:$BE)</f>
        <v>1.38</v>
      </c>
      <c r="BF601" s="28">
        <f t="shared" si="2261"/>
        <v>0</v>
      </c>
      <c r="BG601" s="29"/>
      <c r="BH601" s="54">
        <f>_xlfn.XLOOKUP($C601,[26]PSP!$C:$C,[26]PSP!$BH:$BH)</f>
        <v>0</v>
      </c>
      <c r="BI601" s="27">
        <f>_xlfn.XLOOKUP($C601,[26]PSP!$C:$C,[26]PSP!$BI:$BI)</f>
        <v>1.38</v>
      </c>
      <c r="BJ601" s="28">
        <f t="shared" si="2262"/>
        <v>0</v>
      </c>
      <c r="BK601" s="29"/>
      <c r="BL601" s="54">
        <f>_xlfn.XLOOKUP($C601,[26]PSP!$C:$C,[26]PSP!$BL:$BL)</f>
        <v>0</v>
      </c>
      <c r="BM601" s="27">
        <f>_xlfn.XLOOKUP($C601,[26]PSP!$C:$C,[26]PSP!$BM:$BM)</f>
        <v>1.38</v>
      </c>
      <c r="BN601" s="28">
        <f t="shared" si="2263"/>
        <v>0</v>
      </c>
      <c r="BO601" s="29"/>
      <c r="BP601" s="54">
        <f>_xlfn.XLOOKUP($C601,[26]PSP!$C:$C,[26]PSP!$BP:$BP)</f>
        <v>221195.9363432049</v>
      </c>
      <c r="BQ601" s="27">
        <f>_xlfn.XLOOKUP($C601,[26]PSP!$C:$C,[26]PSP!$BQ:$BQ)</f>
        <v>1.38</v>
      </c>
      <c r="BR601" s="28">
        <f t="shared" si="2264"/>
        <v>305250.39</v>
      </c>
      <c r="BS601" s="29"/>
      <c r="BT601" s="54">
        <f>_xlfn.XLOOKUP($C601,[26]PSP!$C:$C,[26]PSP!$BT:$BT)</f>
        <v>0</v>
      </c>
      <c r="BU601" s="27">
        <f>_xlfn.XLOOKUP($C601,[26]PSP!$C:$C,[26]PSP!$BU:$BU)</f>
        <v>1.38</v>
      </c>
      <c r="BV601" s="28">
        <f t="shared" si="2265"/>
        <v>0</v>
      </c>
      <c r="BW601" s="29"/>
      <c r="BX601" s="54">
        <f>_xlfn.XLOOKUP($C601,[26]PSP!$C:$C,[26]PSP!$BX:$BX)</f>
        <v>0</v>
      </c>
      <c r="BY601" s="27">
        <f>_xlfn.XLOOKUP($C601,[26]PSP!$C:$C,[26]PSP!$BY:$BY)</f>
        <v>1.38</v>
      </c>
      <c r="BZ601" s="28">
        <f t="shared" si="2266"/>
        <v>0</v>
      </c>
      <c r="CA601" s="29"/>
      <c r="CB601" s="54">
        <f>_xlfn.XLOOKUP($C601,[26]PSP!$C:$C,[26]PSP!$CB:$CB)</f>
        <v>0</v>
      </c>
      <c r="CC601" s="27">
        <f>_xlfn.XLOOKUP($C601,[26]PSP!$C:$C,[26]PSP!$CC:$CC)</f>
        <v>1.38</v>
      </c>
      <c r="CD601" s="28">
        <f t="shared" si="2267"/>
        <v>0</v>
      </c>
      <c r="CE601" s="29"/>
      <c r="CF601" s="54">
        <f>_xlfn.XLOOKUP($C601,[26]PSP!$C:$C,[26]PSP!$CF:$CF)</f>
        <v>0</v>
      </c>
      <c r="CG601" s="27">
        <f>_xlfn.XLOOKUP($C601,[26]PSP!$C:$C,[26]PSP!$CG:$CG)</f>
        <v>1.38</v>
      </c>
      <c r="CH601" s="28">
        <f t="shared" si="2268"/>
        <v>0</v>
      </c>
      <c r="CI601" s="29"/>
      <c r="CJ601" s="54">
        <f>_xlfn.XLOOKUP($C601,[26]PSP!$C:$C,[26]PSP!$CJ:$CJ)</f>
        <v>0</v>
      </c>
      <c r="CK601" s="27">
        <f>_xlfn.XLOOKUP($C601,[26]PSP!$C:$C,[26]PSP!$CK:$CK)</f>
        <v>1.38</v>
      </c>
      <c r="CL601" s="28">
        <f t="shared" si="2269"/>
        <v>0</v>
      </c>
      <c r="CM601" s="29"/>
      <c r="CN601" s="54">
        <f>_xlfn.XLOOKUP($C601,[26]PSP!$C:$C,[26]PSP!$CN:$CN)</f>
        <v>0</v>
      </c>
      <c r="CO601" s="27">
        <f>_xlfn.XLOOKUP($C601,[26]PSP!$C:$C,[26]PSP!$CO:$CO)</f>
        <v>1.38</v>
      </c>
      <c r="CP601" s="28">
        <f t="shared" si="2270"/>
        <v>0</v>
      </c>
      <c r="CQ601" s="29"/>
      <c r="CR601" s="54">
        <f>_xlfn.XLOOKUP($C601,[26]PSP!$C:$C,[26]PSP!$CR:$CR)</f>
        <v>0</v>
      </c>
      <c r="CS601" s="27">
        <f>_xlfn.XLOOKUP($C601,[26]PSP!$C:$C,[26]PSP!$CS:$CS)</f>
        <v>1.38</v>
      </c>
      <c r="CT601" s="28">
        <f t="shared" si="2271"/>
        <v>0</v>
      </c>
      <c r="CU601" s="29"/>
      <c r="CV601" s="54">
        <f>_xlfn.XLOOKUP($C601,[26]PSP!$C:$C,[26]PSP!$CV:$CV)</f>
        <v>0</v>
      </c>
      <c r="CW601" s="27">
        <f>_xlfn.XLOOKUP($C601,[26]PSP!$C:$C,[26]PSP!$CW:$CW)</f>
        <v>1.38</v>
      </c>
      <c r="CX601" s="28">
        <f t="shared" si="2272"/>
        <v>0</v>
      </c>
      <c r="CY601" s="29"/>
      <c r="CZ601" s="54">
        <f>_xlfn.XLOOKUP($C601,[26]PSP!$C:$C,[26]PSP!$CZ:$CZ)</f>
        <v>0</v>
      </c>
      <c r="DA601" s="27">
        <f>_xlfn.XLOOKUP($C601,[26]PSP!$C:$C,[26]PSP!$DA:$DA)</f>
        <v>1.38</v>
      </c>
      <c r="DB601" s="28">
        <f t="shared" si="2273"/>
        <v>0</v>
      </c>
      <c r="DC601" s="29"/>
      <c r="DD601" s="54">
        <f>_xlfn.XLOOKUP($C601,[26]PSP!$C:$C,[26]PSP!$DD:$DD)</f>
        <v>0</v>
      </c>
      <c r="DE601" s="27">
        <f>_xlfn.XLOOKUP($C601,[26]PSP!$C:$C,[26]PSP!$DE:$DE)</f>
        <v>1.38</v>
      </c>
      <c r="DF601" s="28">
        <f t="shared" si="2274"/>
        <v>0</v>
      </c>
      <c r="DG601" s="29"/>
      <c r="DH601" s="54">
        <f>_xlfn.XLOOKUP($C601,[26]PSP!$C:$C,[26]PSP!$DH:$DH)</f>
        <v>0</v>
      </c>
      <c r="DI601" s="27">
        <f>_xlfn.XLOOKUP($C601,[26]PSP!$C:$C,[26]PSP!$DI:$DI)</f>
        <v>1.38</v>
      </c>
      <c r="DJ601" s="28">
        <f t="shared" si="2275"/>
        <v>0</v>
      </c>
      <c r="DK601" s="29"/>
      <c r="DL601" s="54">
        <f>_xlfn.XLOOKUP($C601,[26]PSP!$C:$C,[26]PSP!$DL:$DL)</f>
        <v>0</v>
      </c>
      <c r="DM601" s="27">
        <f>_xlfn.XLOOKUP($C601,[26]PSP!$C:$C,[26]PSP!$DM:$DM)</f>
        <v>1.38</v>
      </c>
      <c r="DN601" s="28">
        <f t="shared" si="2276"/>
        <v>0</v>
      </c>
      <c r="DO601" s="29"/>
      <c r="DP601" s="54">
        <f>_xlfn.XLOOKUP($C601,[26]PSP!$C:$C,[26]PSP!$DP:$DP)</f>
        <v>0</v>
      </c>
      <c r="DQ601" s="27">
        <f>_xlfn.XLOOKUP($C601,[26]PSP!$C:$C,[26]PSP!$DQ:$DQ)</f>
        <v>1.38</v>
      </c>
      <c r="DR601" s="28">
        <f t="shared" si="2277"/>
        <v>0</v>
      </c>
      <c r="DS601" s="29"/>
      <c r="DT601" s="54">
        <f>_xlfn.XLOOKUP($C601,[26]PSP!$C:$C,[26]PSP!$DT:$DT)</f>
        <v>0</v>
      </c>
      <c r="DU601" s="27">
        <f>_xlfn.XLOOKUP($C601,[26]PSP!$C:$C,[26]PSP!$DU:$DU)</f>
        <v>1.38</v>
      </c>
      <c r="DV601" s="28">
        <f t="shared" si="2278"/>
        <v>0</v>
      </c>
      <c r="DW601" s="29"/>
      <c r="DX601" s="54">
        <f>_xlfn.XLOOKUP($C601,[26]PSP!$C:$C,[26]PSP!$DX:$DX)</f>
        <v>0</v>
      </c>
      <c r="DY601" s="27">
        <f>_xlfn.XLOOKUP($C601,[26]PSP!$C:$C,[26]PSP!$DY:$DY)</f>
        <v>1.38</v>
      </c>
      <c r="DZ601" s="28">
        <f t="shared" si="2279"/>
        <v>0</v>
      </c>
      <c r="EA601" s="29"/>
      <c r="EB601" s="54">
        <f>_xlfn.XLOOKUP($C601,[26]PSP!$C:$C,[26]PSP!$EB:$EB)</f>
        <v>0</v>
      </c>
      <c r="EC601" s="27">
        <f>_xlfn.XLOOKUP($C601,[26]PSP!$C:$C,[26]PSP!$EC:$EC)</f>
        <v>1.38</v>
      </c>
      <c r="ED601" s="28">
        <f t="shared" si="2280"/>
        <v>0</v>
      </c>
      <c r="EE601" s="29"/>
      <c r="EF601" s="54">
        <f>_xlfn.XLOOKUP($C601,[26]PSP!$C:$C,[26]PSP!$EF:$EF)</f>
        <v>0</v>
      </c>
      <c r="EG601" s="27">
        <f>_xlfn.XLOOKUP($C601,[26]PSP!$C:$C,[26]PSP!$EG:$EG)</f>
        <v>1.38</v>
      </c>
      <c r="EH601" s="28">
        <f t="shared" si="2281"/>
        <v>0</v>
      </c>
      <c r="EI601" s="29"/>
      <c r="EJ601" s="54">
        <f>_xlfn.XLOOKUP($C601,[26]PSP!$C:$C,[26]PSP!$EJ:$EJ)</f>
        <v>0</v>
      </c>
      <c r="EK601" s="27">
        <f>_xlfn.XLOOKUP($C601,[26]PSP!$C:$C,[26]PSP!$EK:$EK)</f>
        <v>1.38</v>
      </c>
      <c r="EL601" s="28">
        <f t="shared" si="2282"/>
        <v>0</v>
      </c>
      <c r="EM601" s="29"/>
      <c r="EN601" s="108"/>
      <c r="EO601" s="29">
        <f t="shared" si="2214"/>
        <v>321768.99</v>
      </c>
      <c r="EP601" s="29">
        <f t="shared" si="2177"/>
        <v>321768.99</v>
      </c>
      <c r="EQ601" s="4" t="b">
        <f t="shared" si="2178"/>
        <v>1</v>
      </c>
      <c r="ES601" s="118">
        <f t="shared" si="2008"/>
        <v>1.1767000000000001</v>
      </c>
    </row>
    <row r="602" spans="3:149" ht="21" x14ac:dyDescent="0.25">
      <c r="C602" s="24" t="s">
        <v>510</v>
      </c>
      <c r="D602" s="43">
        <f>_xlfn.XLOOKUP($C602,[26]PSP!$C:$C,[26]PSP!$D:$D)</f>
        <v>5914374</v>
      </c>
      <c r="E602" s="24" t="str">
        <f>_xlfn.XLOOKUP($C602,[26]PSP!$C:$C,[26]PSP!$E:$E)</f>
        <v>SICRO SERVIÇO</v>
      </c>
      <c r="F602" s="25" t="str">
        <f>_xlfn.XLOOKUP($C602,[26]PSP!$C:$C,[26]PSP!$F:$F)</f>
        <v>TRANSPORTE COM CAMINHÃO BASCULANTE DE 10 M³ - RODOVIA EM REVESTIMENTO PRIMÁRIO</v>
      </c>
      <c r="G602" s="26" t="str">
        <f>_xlfn.XLOOKUP($C602,[26]PSP!$C:$C,[26]PSP!$G:$G)</f>
        <v>TKM</v>
      </c>
      <c r="H602" s="53">
        <f>_xlfn.XLOOKUP($C602,[26]PSP!$C:$C,[26]PSP!$H:$H)</f>
        <v>2331659.3634320488</v>
      </c>
      <c r="I602" s="28">
        <f>_xlfn.XLOOKUP($C602,[26]PSP!$C:$C,[26]PSP!$I:$I)</f>
        <v>1165829.68</v>
      </c>
      <c r="J602" s="28">
        <f t="shared" si="2249"/>
        <v>1371831.784456</v>
      </c>
      <c r="K602" s="29"/>
      <c r="L602" s="54">
        <f>_xlfn.XLOOKUP($C602,[26]PSP!$C:$C,[26]PSP!$L:$L)</f>
        <v>0</v>
      </c>
      <c r="M602" s="27">
        <f>_xlfn.XLOOKUP($C602,[26]PSP!$C:$C,[26]PSP!$M:$M)</f>
        <v>0.5</v>
      </c>
      <c r="N602" s="28">
        <f t="shared" si="2250"/>
        <v>0</v>
      </c>
      <c r="O602" s="29"/>
      <c r="P602" s="54">
        <f>_xlfn.XLOOKUP($C602,[26]PSP!$C:$C,[26]PSP!$P:$P)</f>
        <v>0</v>
      </c>
      <c r="Q602" s="27">
        <f>_xlfn.XLOOKUP($C602,[26]PSP!$C:$C,[26]PSP!$Q:$Q)</f>
        <v>0.5</v>
      </c>
      <c r="R602" s="28">
        <f t="shared" si="2251"/>
        <v>0</v>
      </c>
      <c r="S602" s="29"/>
      <c r="T602" s="54">
        <f>_xlfn.XLOOKUP($C602,[26]PSP!$C:$C,[26]PSP!$T:$T)</f>
        <v>119700</v>
      </c>
      <c r="U602" s="27">
        <f>_xlfn.XLOOKUP($C602,[26]PSP!$C:$C,[26]PSP!$U:$U)</f>
        <v>0.5</v>
      </c>
      <c r="V602" s="28">
        <f t="shared" si="2252"/>
        <v>59850</v>
      </c>
      <c r="W602" s="29"/>
      <c r="X602" s="54">
        <f>_xlfn.XLOOKUP($C602,[26]PSP!$C:$C,[26]PSP!$X:$X)</f>
        <v>0</v>
      </c>
      <c r="Y602" s="27">
        <f>_xlfn.XLOOKUP($C602,[26]PSP!$C:$C,[26]PSP!$Y:$Y)</f>
        <v>0.5</v>
      </c>
      <c r="Z602" s="28">
        <f t="shared" si="2253"/>
        <v>0</v>
      </c>
      <c r="AA602" s="29"/>
      <c r="AB602" s="54">
        <f>_xlfn.XLOOKUP($C602,[26]PSP!$C:$C,[26]PSP!$AB:$AB)</f>
        <v>0</v>
      </c>
      <c r="AC602" s="27">
        <f>_xlfn.XLOOKUP($C602,[26]PSP!$C:$C,[26]PSP!$AC:$AC)</f>
        <v>0.5</v>
      </c>
      <c r="AD602" s="28">
        <f t="shared" si="2254"/>
        <v>0</v>
      </c>
      <c r="AE602" s="29"/>
      <c r="AF602" s="54">
        <f>_xlfn.XLOOKUP($C602,[26]PSP!$C:$C,[26]PSP!$AF:$AF)</f>
        <v>0</v>
      </c>
      <c r="AG602" s="27">
        <f>_xlfn.XLOOKUP($C602,[26]PSP!$C:$C,[26]PSP!$AG:$AG)</f>
        <v>0.5</v>
      </c>
      <c r="AH602" s="28">
        <f t="shared" si="2255"/>
        <v>0</v>
      </c>
      <c r="AI602" s="29"/>
      <c r="AJ602" s="54">
        <f>_xlfn.XLOOKUP($C602,[26]PSP!$C:$C,[26]PSP!$AJ:$AJ)</f>
        <v>0</v>
      </c>
      <c r="AK602" s="27">
        <f>_xlfn.XLOOKUP($C602,[26]PSP!$C:$C,[26]PSP!$AK:$AK)</f>
        <v>0.5</v>
      </c>
      <c r="AL602" s="28">
        <f t="shared" si="2256"/>
        <v>0</v>
      </c>
      <c r="AM602" s="29"/>
      <c r="AN602" s="54">
        <f>_xlfn.XLOOKUP($C602,[26]PSP!$C:$C,[26]PSP!$AN:$AN)</f>
        <v>0</v>
      </c>
      <c r="AO602" s="27">
        <f>_xlfn.XLOOKUP($C602,[26]PSP!$C:$C,[26]PSP!$AO:$AO)</f>
        <v>0.5</v>
      </c>
      <c r="AP602" s="28">
        <f t="shared" si="2257"/>
        <v>0</v>
      </c>
      <c r="AQ602" s="29"/>
      <c r="AR602" s="54">
        <f>_xlfn.XLOOKUP($C602,[26]PSP!$C:$C,[26]PSP!$AR:$AR)</f>
        <v>0</v>
      </c>
      <c r="AS602" s="27">
        <f>_xlfn.XLOOKUP($C602,[26]PSP!$C:$C,[26]PSP!$AS:$AS)</f>
        <v>0.5</v>
      </c>
      <c r="AT602" s="28">
        <f t="shared" si="2258"/>
        <v>0</v>
      </c>
      <c r="AU602" s="29"/>
      <c r="AV602" s="54">
        <f>_xlfn.XLOOKUP($C602,[26]PSP!$C:$C,[26]PSP!$AV:$AV)</f>
        <v>0</v>
      </c>
      <c r="AW602" s="27">
        <f>_xlfn.XLOOKUP($C602,[26]PSP!$C:$C,[26]PSP!$AW:$AW)</f>
        <v>0.5</v>
      </c>
      <c r="AX602" s="28">
        <f t="shared" si="2259"/>
        <v>0</v>
      </c>
      <c r="AY602" s="29"/>
      <c r="AZ602" s="54">
        <f>_xlfn.XLOOKUP($C602,[26]PSP!$C:$C,[26]PSP!$AZ:$AZ)</f>
        <v>0</v>
      </c>
      <c r="BA602" s="27">
        <f>_xlfn.XLOOKUP($C602,[26]PSP!$C:$C,[26]PSP!$BA:$BA)</f>
        <v>0.5</v>
      </c>
      <c r="BB602" s="28">
        <f t="shared" si="2260"/>
        <v>0</v>
      </c>
      <c r="BC602" s="29"/>
      <c r="BD602" s="54">
        <f>_xlfn.XLOOKUP($C602,[26]PSP!$C:$C,[26]PSP!$BD:$BD)</f>
        <v>0</v>
      </c>
      <c r="BE602" s="27">
        <f>_xlfn.XLOOKUP($C602,[26]PSP!$C:$C,[26]PSP!$BE:$BE)</f>
        <v>0.5</v>
      </c>
      <c r="BF602" s="28">
        <f t="shared" si="2261"/>
        <v>0</v>
      </c>
      <c r="BG602" s="29"/>
      <c r="BH602" s="54">
        <f>_xlfn.XLOOKUP($C602,[26]PSP!$C:$C,[26]PSP!$BH:$BH)</f>
        <v>0</v>
      </c>
      <c r="BI602" s="27">
        <f>_xlfn.XLOOKUP($C602,[26]PSP!$C:$C,[26]PSP!$BI:$BI)</f>
        <v>0.5</v>
      </c>
      <c r="BJ602" s="28">
        <f t="shared" si="2262"/>
        <v>0</v>
      </c>
      <c r="BK602" s="29"/>
      <c r="BL602" s="54">
        <f>_xlfn.XLOOKUP($C602,[26]PSP!$C:$C,[26]PSP!$BL:$BL)</f>
        <v>0</v>
      </c>
      <c r="BM602" s="27">
        <f>_xlfn.XLOOKUP($C602,[26]PSP!$C:$C,[26]PSP!$BM:$BM)</f>
        <v>0.5</v>
      </c>
      <c r="BN602" s="28">
        <f t="shared" si="2263"/>
        <v>0</v>
      </c>
      <c r="BO602" s="29"/>
      <c r="BP602" s="54">
        <f>_xlfn.XLOOKUP($C602,[26]PSP!$C:$C,[26]PSP!$BP:$BP)</f>
        <v>2211959.3634320488</v>
      </c>
      <c r="BQ602" s="27">
        <f>_xlfn.XLOOKUP($C602,[26]PSP!$C:$C,[26]PSP!$BQ:$BQ)</f>
        <v>0.5</v>
      </c>
      <c r="BR602" s="28">
        <f t="shared" si="2264"/>
        <v>1105979.68</v>
      </c>
      <c r="BS602" s="29"/>
      <c r="BT602" s="54">
        <f>_xlfn.XLOOKUP($C602,[26]PSP!$C:$C,[26]PSP!$BT:$BT)</f>
        <v>0</v>
      </c>
      <c r="BU602" s="27">
        <f>_xlfn.XLOOKUP($C602,[26]PSP!$C:$C,[26]PSP!$BU:$BU)</f>
        <v>0.5</v>
      </c>
      <c r="BV602" s="28">
        <f t="shared" si="2265"/>
        <v>0</v>
      </c>
      <c r="BW602" s="29"/>
      <c r="BX602" s="54">
        <f>_xlfn.XLOOKUP($C602,[26]PSP!$C:$C,[26]PSP!$BX:$BX)</f>
        <v>0</v>
      </c>
      <c r="BY602" s="27">
        <f>_xlfn.XLOOKUP($C602,[26]PSP!$C:$C,[26]PSP!$BY:$BY)</f>
        <v>0.5</v>
      </c>
      <c r="BZ602" s="28">
        <f t="shared" si="2266"/>
        <v>0</v>
      </c>
      <c r="CA602" s="29"/>
      <c r="CB602" s="54">
        <f>_xlfn.XLOOKUP($C602,[26]PSP!$C:$C,[26]PSP!$CB:$CB)</f>
        <v>0</v>
      </c>
      <c r="CC602" s="27">
        <f>_xlfn.XLOOKUP($C602,[26]PSP!$C:$C,[26]PSP!$CC:$CC)</f>
        <v>0.5</v>
      </c>
      <c r="CD602" s="28">
        <f t="shared" si="2267"/>
        <v>0</v>
      </c>
      <c r="CE602" s="29"/>
      <c r="CF602" s="54">
        <f>_xlfn.XLOOKUP($C602,[26]PSP!$C:$C,[26]PSP!$CF:$CF)</f>
        <v>0</v>
      </c>
      <c r="CG602" s="27">
        <f>_xlfn.XLOOKUP($C602,[26]PSP!$C:$C,[26]PSP!$CG:$CG)</f>
        <v>0.5</v>
      </c>
      <c r="CH602" s="28">
        <f t="shared" si="2268"/>
        <v>0</v>
      </c>
      <c r="CI602" s="29"/>
      <c r="CJ602" s="54">
        <f>_xlfn.XLOOKUP($C602,[26]PSP!$C:$C,[26]PSP!$CJ:$CJ)</f>
        <v>0</v>
      </c>
      <c r="CK602" s="27">
        <f>_xlfn.XLOOKUP($C602,[26]PSP!$C:$C,[26]PSP!$CK:$CK)</f>
        <v>0.5</v>
      </c>
      <c r="CL602" s="28">
        <f t="shared" si="2269"/>
        <v>0</v>
      </c>
      <c r="CM602" s="29"/>
      <c r="CN602" s="54">
        <f>_xlfn.XLOOKUP($C602,[26]PSP!$C:$C,[26]PSP!$CN:$CN)</f>
        <v>0</v>
      </c>
      <c r="CO602" s="27">
        <f>_xlfn.XLOOKUP($C602,[26]PSP!$C:$C,[26]PSP!$CO:$CO)</f>
        <v>0.5</v>
      </c>
      <c r="CP602" s="28">
        <f t="shared" si="2270"/>
        <v>0</v>
      </c>
      <c r="CQ602" s="29"/>
      <c r="CR602" s="54">
        <f>_xlfn.XLOOKUP($C602,[26]PSP!$C:$C,[26]PSP!$CR:$CR)</f>
        <v>0</v>
      </c>
      <c r="CS602" s="27">
        <f>_xlfn.XLOOKUP($C602,[26]PSP!$C:$C,[26]PSP!$CS:$CS)</f>
        <v>0.5</v>
      </c>
      <c r="CT602" s="28">
        <f t="shared" si="2271"/>
        <v>0</v>
      </c>
      <c r="CU602" s="29"/>
      <c r="CV602" s="54">
        <f>_xlfn.XLOOKUP($C602,[26]PSP!$C:$C,[26]PSP!$CV:$CV)</f>
        <v>0</v>
      </c>
      <c r="CW602" s="27">
        <f>_xlfn.XLOOKUP($C602,[26]PSP!$C:$C,[26]PSP!$CW:$CW)</f>
        <v>0.5</v>
      </c>
      <c r="CX602" s="28">
        <f t="shared" si="2272"/>
        <v>0</v>
      </c>
      <c r="CY602" s="29"/>
      <c r="CZ602" s="54">
        <f>_xlfn.XLOOKUP($C602,[26]PSP!$C:$C,[26]PSP!$CZ:$CZ)</f>
        <v>0</v>
      </c>
      <c r="DA602" s="27">
        <f>_xlfn.XLOOKUP($C602,[26]PSP!$C:$C,[26]PSP!$DA:$DA)</f>
        <v>0.5</v>
      </c>
      <c r="DB602" s="28">
        <f t="shared" si="2273"/>
        <v>0</v>
      </c>
      <c r="DC602" s="29"/>
      <c r="DD602" s="54">
        <f>_xlfn.XLOOKUP($C602,[26]PSP!$C:$C,[26]PSP!$DD:$DD)</f>
        <v>0</v>
      </c>
      <c r="DE602" s="27">
        <f>_xlfn.XLOOKUP($C602,[26]PSP!$C:$C,[26]PSP!$DE:$DE)</f>
        <v>0.5</v>
      </c>
      <c r="DF602" s="28">
        <f t="shared" si="2274"/>
        <v>0</v>
      </c>
      <c r="DG602" s="29"/>
      <c r="DH602" s="54">
        <f>_xlfn.XLOOKUP($C602,[26]PSP!$C:$C,[26]PSP!$DH:$DH)</f>
        <v>0</v>
      </c>
      <c r="DI602" s="27">
        <f>_xlfn.XLOOKUP($C602,[26]PSP!$C:$C,[26]PSP!$DI:$DI)</f>
        <v>0.5</v>
      </c>
      <c r="DJ602" s="28">
        <f t="shared" si="2275"/>
        <v>0</v>
      </c>
      <c r="DK602" s="29"/>
      <c r="DL602" s="54">
        <f>_xlfn.XLOOKUP($C602,[26]PSP!$C:$C,[26]PSP!$DL:$DL)</f>
        <v>0</v>
      </c>
      <c r="DM602" s="27">
        <f>_xlfn.XLOOKUP($C602,[26]PSP!$C:$C,[26]PSP!$DM:$DM)</f>
        <v>0.5</v>
      </c>
      <c r="DN602" s="28">
        <f t="shared" si="2276"/>
        <v>0</v>
      </c>
      <c r="DO602" s="29"/>
      <c r="DP602" s="54">
        <f>_xlfn.XLOOKUP($C602,[26]PSP!$C:$C,[26]PSP!$DP:$DP)</f>
        <v>0</v>
      </c>
      <c r="DQ602" s="27">
        <f>_xlfn.XLOOKUP($C602,[26]PSP!$C:$C,[26]PSP!$DQ:$DQ)</f>
        <v>0.5</v>
      </c>
      <c r="DR602" s="28">
        <f t="shared" si="2277"/>
        <v>0</v>
      </c>
      <c r="DS602" s="29"/>
      <c r="DT602" s="54">
        <f>_xlfn.XLOOKUP($C602,[26]PSP!$C:$C,[26]PSP!$DT:$DT)</f>
        <v>0</v>
      </c>
      <c r="DU602" s="27">
        <f>_xlfn.XLOOKUP($C602,[26]PSP!$C:$C,[26]PSP!$DU:$DU)</f>
        <v>0.5</v>
      </c>
      <c r="DV602" s="28">
        <f t="shared" si="2278"/>
        <v>0</v>
      </c>
      <c r="DW602" s="29"/>
      <c r="DX602" s="54">
        <f>_xlfn.XLOOKUP($C602,[26]PSP!$C:$C,[26]PSP!$DX:$DX)</f>
        <v>0</v>
      </c>
      <c r="DY602" s="27">
        <f>_xlfn.XLOOKUP($C602,[26]PSP!$C:$C,[26]PSP!$DY:$DY)</f>
        <v>0.5</v>
      </c>
      <c r="DZ602" s="28">
        <f t="shared" si="2279"/>
        <v>0</v>
      </c>
      <c r="EA602" s="29"/>
      <c r="EB602" s="54">
        <f>_xlfn.XLOOKUP($C602,[26]PSP!$C:$C,[26]PSP!$EB:$EB)</f>
        <v>0</v>
      </c>
      <c r="EC602" s="27">
        <f>_xlfn.XLOOKUP($C602,[26]PSP!$C:$C,[26]PSP!$EC:$EC)</f>
        <v>0.5</v>
      </c>
      <c r="ED602" s="28">
        <f t="shared" si="2280"/>
        <v>0</v>
      </c>
      <c r="EE602" s="29"/>
      <c r="EF602" s="54">
        <f>_xlfn.XLOOKUP($C602,[26]PSP!$C:$C,[26]PSP!$EF:$EF)</f>
        <v>0</v>
      </c>
      <c r="EG602" s="27">
        <f>_xlfn.XLOOKUP($C602,[26]PSP!$C:$C,[26]PSP!$EG:$EG)</f>
        <v>0.5</v>
      </c>
      <c r="EH602" s="28">
        <f t="shared" si="2281"/>
        <v>0</v>
      </c>
      <c r="EI602" s="29"/>
      <c r="EJ602" s="54">
        <f>_xlfn.XLOOKUP($C602,[26]PSP!$C:$C,[26]PSP!$EJ:$EJ)</f>
        <v>0</v>
      </c>
      <c r="EK602" s="27">
        <f>_xlfn.XLOOKUP($C602,[26]PSP!$C:$C,[26]PSP!$EK:$EK)</f>
        <v>0.5</v>
      </c>
      <c r="EL602" s="28">
        <f t="shared" si="2282"/>
        <v>0</v>
      </c>
      <c r="EM602" s="29"/>
      <c r="EN602" s="108"/>
      <c r="EO602" s="29">
        <f t="shared" si="2214"/>
        <v>1165829.68</v>
      </c>
      <c r="EP602" s="29">
        <f t="shared" si="2177"/>
        <v>1165829.68</v>
      </c>
      <c r="EQ602" s="4" t="b">
        <f t="shared" si="2178"/>
        <v>1</v>
      </c>
      <c r="ES602" s="118">
        <f t="shared" si="2008"/>
        <v>1.1767000000000001</v>
      </c>
    </row>
    <row r="603" spans="3:149" ht="21" x14ac:dyDescent="0.25">
      <c r="C603" s="24" t="s">
        <v>511</v>
      </c>
      <c r="D603" s="43">
        <f>_xlfn.XLOOKUP($C603,[26]PSP!$C:$C,[26]PSP!$D:$D)</f>
        <v>5915405</v>
      </c>
      <c r="E603" s="24" t="str">
        <f>_xlfn.XLOOKUP($C603,[26]PSP!$C:$C,[26]PSP!$E:$E)</f>
        <v>SICRO SERVIÇO</v>
      </c>
      <c r="F603" s="25" t="str">
        <f>_xlfn.XLOOKUP($C603,[26]PSP!$C:$C,[26]PSP!$F:$F)</f>
        <v>CARGA, MANOBRA E DESCARGA DE BLOCOS DE ROCHA EM CAMINHÃO BASCULANTE DE 8 M³ - CARGA COM CARREGADEIRA DE 1,72 M³ E DESCARGA LIVRE</v>
      </c>
      <c r="G603" s="26" t="str">
        <f>_xlfn.XLOOKUP($C603,[26]PSP!$C:$C,[26]PSP!$G:$G)</f>
        <v>T</v>
      </c>
      <c r="H603" s="53">
        <f>_xlfn.XLOOKUP($C603,[26]PSP!$C:$C,[26]PSP!$H:$H)</f>
        <v>17930.596859141209</v>
      </c>
      <c r="I603" s="28">
        <f>_xlfn.XLOOKUP($C603,[26]PSP!$C:$C,[26]PSP!$I:$I)</f>
        <v>57557.210000000006</v>
      </c>
      <c r="J603" s="28">
        <f t="shared" si="2249"/>
        <v>67727.569007000013</v>
      </c>
      <c r="K603" s="29"/>
      <c r="L603" s="54">
        <f>_xlfn.XLOOKUP($C603,[26]PSP!$C:$C,[26]PSP!$L:$L)</f>
        <v>0</v>
      </c>
      <c r="M603" s="27">
        <f>_xlfn.XLOOKUP($C603,[26]PSP!$C:$C,[26]PSP!$M:$M)</f>
        <v>3.21</v>
      </c>
      <c r="N603" s="28">
        <f t="shared" si="2250"/>
        <v>0</v>
      </c>
      <c r="O603" s="29"/>
      <c r="P603" s="54">
        <f>_xlfn.XLOOKUP($C603,[26]PSP!$C:$C,[26]PSP!$P:$P)</f>
        <v>0</v>
      </c>
      <c r="Q603" s="27">
        <f>_xlfn.XLOOKUP($C603,[26]PSP!$C:$C,[26]PSP!$Q:$Q)</f>
        <v>3.21</v>
      </c>
      <c r="R603" s="28">
        <f t="shared" si="2251"/>
        <v>0</v>
      </c>
      <c r="S603" s="29"/>
      <c r="T603" s="54">
        <f>_xlfn.XLOOKUP($C603,[26]PSP!$C:$C,[26]PSP!$T:$T)</f>
        <v>920.50000000000068</v>
      </c>
      <c r="U603" s="27">
        <f>_xlfn.XLOOKUP($C603,[26]PSP!$C:$C,[26]PSP!$U:$U)</f>
        <v>3.21</v>
      </c>
      <c r="V603" s="28">
        <f t="shared" si="2252"/>
        <v>2954.8</v>
      </c>
      <c r="W603" s="29"/>
      <c r="X603" s="54">
        <f>_xlfn.XLOOKUP($C603,[26]PSP!$C:$C,[26]PSP!$X:$X)</f>
        <v>0</v>
      </c>
      <c r="Y603" s="27">
        <f>_xlfn.XLOOKUP($C603,[26]PSP!$C:$C,[26]PSP!$Y:$Y)</f>
        <v>3.21</v>
      </c>
      <c r="Z603" s="28">
        <f t="shared" si="2253"/>
        <v>0</v>
      </c>
      <c r="AA603" s="29"/>
      <c r="AB603" s="54">
        <f>_xlfn.XLOOKUP($C603,[26]PSP!$C:$C,[26]PSP!$AB:$AB)</f>
        <v>0</v>
      </c>
      <c r="AC603" s="27">
        <f>_xlfn.XLOOKUP($C603,[26]PSP!$C:$C,[26]PSP!$AC:$AC)</f>
        <v>3.21</v>
      </c>
      <c r="AD603" s="28">
        <f t="shared" si="2254"/>
        <v>0</v>
      </c>
      <c r="AE603" s="29"/>
      <c r="AF603" s="54">
        <f>_xlfn.XLOOKUP($C603,[26]PSP!$C:$C,[26]PSP!$AF:$AF)</f>
        <v>0</v>
      </c>
      <c r="AG603" s="27">
        <f>_xlfn.XLOOKUP($C603,[26]PSP!$C:$C,[26]PSP!$AG:$AG)</f>
        <v>3.21</v>
      </c>
      <c r="AH603" s="28">
        <f t="shared" si="2255"/>
        <v>0</v>
      </c>
      <c r="AI603" s="29"/>
      <c r="AJ603" s="54">
        <f>_xlfn.XLOOKUP($C603,[26]PSP!$C:$C,[26]PSP!$AJ:$AJ)</f>
        <v>0</v>
      </c>
      <c r="AK603" s="27">
        <f>_xlfn.XLOOKUP($C603,[26]PSP!$C:$C,[26]PSP!$AK:$AK)</f>
        <v>3.21</v>
      </c>
      <c r="AL603" s="28">
        <f t="shared" si="2256"/>
        <v>0</v>
      </c>
      <c r="AM603" s="29"/>
      <c r="AN603" s="54">
        <f>_xlfn.XLOOKUP($C603,[26]PSP!$C:$C,[26]PSP!$AN:$AN)</f>
        <v>0</v>
      </c>
      <c r="AO603" s="27">
        <f>_xlfn.XLOOKUP($C603,[26]PSP!$C:$C,[26]PSP!$AO:$AO)</f>
        <v>3.21</v>
      </c>
      <c r="AP603" s="28">
        <f t="shared" si="2257"/>
        <v>0</v>
      </c>
      <c r="AQ603" s="29"/>
      <c r="AR603" s="54">
        <f>_xlfn.XLOOKUP($C603,[26]PSP!$C:$C,[26]PSP!$AR:$AR)</f>
        <v>0</v>
      </c>
      <c r="AS603" s="27">
        <f>_xlfn.XLOOKUP($C603,[26]PSP!$C:$C,[26]PSP!$AS:$AS)</f>
        <v>3.21</v>
      </c>
      <c r="AT603" s="28">
        <f t="shared" si="2258"/>
        <v>0</v>
      </c>
      <c r="AU603" s="29"/>
      <c r="AV603" s="54">
        <f>_xlfn.XLOOKUP($C603,[26]PSP!$C:$C,[26]PSP!$AV:$AV)</f>
        <v>0</v>
      </c>
      <c r="AW603" s="27">
        <f>_xlfn.XLOOKUP($C603,[26]PSP!$C:$C,[26]PSP!$AW:$AW)</f>
        <v>3.21</v>
      </c>
      <c r="AX603" s="28">
        <f t="shared" si="2259"/>
        <v>0</v>
      </c>
      <c r="AY603" s="29"/>
      <c r="AZ603" s="54">
        <f>_xlfn.XLOOKUP($C603,[26]PSP!$C:$C,[26]PSP!$AZ:$AZ)</f>
        <v>0</v>
      </c>
      <c r="BA603" s="27">
        <f>_xlfn.XLOOKUP($C603,[26]PSP!$C:$C,[26]PSP!$BA:$BA)</f>
        <v>3.21</v>
      </c>
      <c r="BB603" s="28">
        <f t="shared" si="2260"/>
        <v>0</v>
      </c>
      <c r="BC603" s="29"/>
      <c r="BD603" s="54">
        <f>_xlfn.XLOOKUP($C603,[26]PSP!$C:$C,[26]PSP!$BD:$BD)</f>
        <v>0</v>
      </c>
      <c r="BE603" s="27">
        <f>_xlfn.XLOOKUP($C603,[26]PSP!$C:$C,[26]PSP!$BE:$BE)</f>
        <v>3.21</v>
      </c>
      <c r="BF603" s="28">
        <f t="shared" si="2261"/>
        <v>0</v>
      </c>
      <c r="BG603" s="29"/>
      <c r="BH603" s="54">
        <f>_xlfn.XLOOKUP($C603,[26]PSP!$C:$C,[26]PSP!$BH:$BH)</f>
        <v>0</v>
      </c>
      <c r="BI603" s="27">
        <f>_xlfn.XLOOKUP($C603,[26]PSP!$C:$C,[26]PSP!$BI:$BI)</f>
        <v>3.21</v>
      </c>
      <c r="BJ603" s="28">
        <f t="shared" si="2262"/>
        <v>0</v>
      </c>
      <c r="BK603" s="29"/>
      <c r="BL603" s="54">
        <f>_xlfn.XLOOKUP($C603,[26]PSP!$C:$C,[26]PSP!$BL:$BL)</f>
        <v>0</v>
      </c>
      <c r="BM603" s="27">
        <f>_xlfn.XLOOKUP($C603,[26]PSP!$C:$C,[26]PSP!$BM:$BM)</f>
        <v>3.21</v>
      </c>
      <c r="BN603" s="28">
        <f t="shared" si="2263"/>
        <v>0</v>
      </c>
      <c r="BO603" s="29"/>
      <c r="BP603" s="54">
        <f>_xlfn.XLOOKUP($C603,[26]PSP!$C:$C,[26]PSP!$BP:$BP)</f>
        <v>17010.096859141209</v>
      </c>
      <c r="BQ603" s="27">
        <f>_xlfn.XLOOKUP($C603,[26]PSP!$C:$C,[26]PSP!$BQ:$BQ)</f>
        <v>3.21</v>
      </c>
      <c r="BR603" s="28">
        <f t="shared" si="2264"/>
        <v>54602.41</v>
      </c>
      <c r="BS603" s="29"/>
      <c r="BT603" s="54">
        <f>_xlfn.XLOOKUP($C603,[26]PSP!$C:$C,[26]PSP!$BT:$BT)</f>
        <v>0</v>
      </c>
      <c r="BU603" s="27">
        <f>_xlfn.XLOOKUP($C603,[26]PSP!$C:$C,[26]PSP!$BU:$BU)</f>
        <v>3.21</v>
      </c>
      <c r="BV603" s="28">
        <f t="shared" si="2265"/>
        <v>0</v>
      </c>
      <c r="BW603" s="29"/>
      <c r="BX603" s="54">
        <f>_xlfn.XLOOKUP($C603,[26]PSP!$C:$C,[26]PSP!$BX:$BX)</f>
        <v>0</v>
      </c>
      <c r="BY603" s="27">
        <f>_xlfn.XLOOKUP($C603,[26]PSP!$C:$C,[26]PSP!$BY:$BY)</f>
        <v>3.21</v>
      </c>
      <c r="BZ603" s="28">
        <f t="shared" si="2266"/>
        <v>0</v>
      </c>
      <c r="CA603" s="29"/>
      <c r="CB603" s="54">
        <f>_xlfn.XLOOKUP($C603,[26]PSP!$C:$C,[26]PSP!$CB:$CB)</f>
        <v>0</v>
      </c>
      <c r="CC603" s="27">
        <f>_xlfn.XLOOKUP($C603,[26]PSP!$C:$C,[26]PSP!$CC:$CC)</f>
        <v>3.21</v>
      </c>
      <c r="CD603" s="28">
        <f t="shared" si="2267"/>
        <v>0</v>
      </c>
      <c r="CE603" s="29"/>
      <c r="CF603" s="54">
        <f>_xlfn.XLOOKUP($C603,[26]PSP!$C:$C,[26]PSP!$CF:$CF)</f>
        <v>0</v>
      </c>
      <c r="CG603" s="27">
        <f>_xlfn.XLOOKUP($C603,[26]PSP!$C:$C,[26]PSP!$CG:$CG)</f>
        <v>3.21</v>
      </c>
      <c r="CH603" s="28">
        <f t="shared" si="2268"/>
        <v>0</v>
      </c>
      <c r="CI603" s="29"/>
      <c r="CJ603" s="54">
        <f>_xlfn.XLOOKUP($C603,[26]PSP!$C:$C,[26]PSP!$CJ:$CJ)</f>
        <v>0</v>
      </c>
      <c r="CK603" s="27">
        <f>_xlfn.XLOOKUP($C603,[26]PSP!$C:$C,[26]PSP!$CK:$CK)</f>
        <v>3.21</v>
      </c>
      <c r="CL603" s="28">
        <f t="shared" si="2269"/>
        <v>0</v>
      </c>
      <c r="CM603" s="29"/>
      <c r="CN603" s="54">
        <f>_xlfn.XLOOKUP($C603,[26]PSP!$C:$C,[26]PSP!$CN:$CN)</f>
        <v>0</v>
      </c>
      <c r="CO603" s="27">
        <f>_xlfn.XLOOKUP($C603,[26]PSP!$C:$C,[26]PSP!$CO:$CO)</f>
        <v>3.21</v>
      </c>
      <c r="CP603" s="28">
        <f t="shared" si="2270"/>
        <v>0</v>
      </c>
      <c r="CQ603" s="29"/>
      <c r="CR603" s="54">
        <f>_xlfn.XLOOKUP($C603,[26]PSP!$C:$C,[26]PSP!$CR:$CR)</f>
        <v>0</v>
      </c>
      <c r="CS603" s="27">
        <f>_xlfn.XLOOKUP($C603,[26]PSP!$C:$C,[26]PSP!$CS:$CS)</f>
        <v>3.21</v>
      </c>
      <c r="CT603" s="28">
        <f t="shared" si="2271"/>
        <v>0</v>
      </c>
      <c r="CU603" s="29"/>
      <c r="CV603" s="54">
        <f>_xlfn.XLOOKUP($C603,[26]PSP!$C:$C,[26]PSP!$CV:$CV)</f>
        <v>0</v>
      </c>
      <c r="CW603" s="27">
        <f>_xlfn.XLOOKUP($C603,[26]PSP!$C:$C,[26]PSP!$CW:$CW)</f>
        <v>3.21</v>
      </c>
      <c r="CX603" s="28">
        <f t="shared" si="2272"/>
        <v>0</v>
      </c>
      <c r="CY603" s="29"/>
      <c r="CZ603" s="54">
        <f>_xlfn.XLOOKUP($C603,[26]PSP!$C:$C,[26]PSP!$CZ:$CZ)</f>
        <v>0</v>
      </c>
      <c r="DA603" s="27">
        <f>_xlfn.XLOOKUP($C603,[26]PSP!$C:$C,[26]PSP!$DA:$DA)</f>
        <v>3.21</v>
      </c>
      <c r="DB603" s="28">
        <f t="shared" si="2273"/>
        <v>0</v>
      </c>
      <c r="DC603" s="29"/>
      <c r="DD603" s="54">
        <f>_xlfn.XLOOKUP($C603,[26]PSP!$C:$C,[26]PSP!$DD:$DD)</f>
        <v>0</v>
      </c>
      <c r="DE603" s="27">
        <f>_xlfn.XLOOKUP($C603,[26]PSP!$C:$C,[26]PSP!$DE:$DE)</f>
        <v>3.21</v>
      </c>
      <c r="DF603" s="28">
        <f t="shared" si="2274"/>
        <v>0</v>
      </c>
      <c r="DG603" s="29"/>
      <c r="DH603" s="54">
        <f>_xlfn.XLOOKUP($C603,[26]PSP!$C:$C,[26]PSP!$DH:$DH)</f>
        <v>0</v>
      </c>
      <c r="DI603" s="27">
        <f>_xlfn.XLOOKUP($C603,[26]PSP!$C:$C,[26]PSP!$DI:$DI)</f>
        <v>3.21</v>
      </c>
      <c r="DJ603" s="28">
        <f t="shared" si="2275"/>
        <v>0</v>
      </c>
      <c r="DK603" s="29"/>
      <c r="DL603" s="54">
        <f>_xlfn.XLOOKUP($C603,[26]PSP!$C:$C,[26]PSP!$DL:$DL)</f>
        <v>0</v>
      </c>
      <c r="DM603" s="27">
        <f>_xlfn.XLOOKUP($C603,[26]PSP!$C:$C,[26]PSP!$DM:$DM)</f>
        <v>3.21</v>
      </c>
      <c r="DN603" s="28">
        <f t="shared" si="2276"/>
        <v>0</v>
      </c>
      <c r="DO603" s="29"/>
      <c r="DP603" s="54">
        <f>_xlfn.XLOOKUP($C603,[26]PSP!$C:$C,[26]PSP!$DP:$DP)</f>
        <v>0</v>
      </c>
      <c r="DQ603" s="27">
        <f>_xlfn.XLOOKUP($C603,[26]PSP!$C:$C,[26]PSP!$DQ:$DQ)</f>
        <v>3.21</v>
      </c>
      <c r="DR603" s="28">
        <f t="shared" si="2277"/>
        <v>0</v>
      </c>
      <c r="DS603" s="29"/>
      <c r="DT603" s="54">
        <f>_xlfn.XLOOKUP($C603,[26]PSP!$C:$C,[26]PSP!$DT:$DT)</f>
        <v>0</v>
      </c>
      <c r="DU603" s="27">
        <f>_xlfn.XLOOKUP($C603,[26]PSP!$C:$C,[26]PSP!$DU:$DU)</f>
        <v>3.21</v>
      </c>
      <c r="DV603" s="28">
        <f t="shared" si="2278"/>
        <v>0</v>
      </c>
      <c r="DW603" s="29"/>
      <c r="DX603" s="54">
        <f>_xlfn.XLOOKUP($C603,[26]PSP!$C:$C,[26]PSP!$DX:$DX)</f>
        <v>0</v>
      </c>
      <c r="DY603" s="27">
        <f>_xlfn.XLOOKUP($C603,[26]PSP!$C:$C,[26]PSP!$DY:$DY)</f>
        <v>3.21</v>
      </c>
      <c r="DZ603" s="28">
        <f t="shared" si="2279"/>
        <v>0</v>
      </c>
      <c r="EA603" s="29"/>
      <c r="EB603" s="54">
        <f>_xlfn.XLOOKUP($C603,[26]PSP!$C:$C,[26]PSP!$EB:$EB)</f>
        <v>0</v>
      </c>
      <c r="EC603" s="27">
        <f>_xlfn.XLOOKUP($C603,[26]PSP!$C:$C,[26]PSP!$EC:$EC)</f>
        <v>3.21</v>
      </c>
      <c r="ED603" s="28">
        <f t="shared" si="2280"/>
        <v>0</v>
      </c>
      <c r="EE603" s="29"/>
      <c r="EF603" s="54">
        <f>_xlfn.XLOOKUP($C603,[26]PSP!$C:$C,[26]PSP!$EF:$EF)</f>
        <v>0</v>
      </c>
      <c r="EG603" s="27">
        <f>_xlfn.XLOOKUP($C603,[26]PSP!$C:$C,[26]PSP!$EG:$EG)</f>
        <v>3.21</v>
      </c>
      <c r="EH603" s="28">
        <f t="shared" si="2281"/>
        <v>0</v>
      </c>
      <c r="EI603" s="29"/>
      <c r="EJ603" s="54">
        <f>_xlfn.XLOOKUP($C603,[26]PSP!$C:$C,[26]PSP!$EJ:$EJ)</f>
        <v>0</v>
      </c>
      <c r="EK603" s="27">
        <f>_xlfn.XLOOKUP($C603,[26]PSP!$C:$C,[26]PSP!$EK:$EK)</f>
        <v>3.21</v>
      </c>
      <c r="EL603" s="28">
        <f t="shared" si="2282"/>
        <v>0</v>
      </c>
      <c r="EM603" s="29"/>
      <c r="EN603" s="108"/>
      <c r="EO603" s="29">
        <f t="shared" si="2214"/>
        <v>57557.210000000006</v>
      </c>
      <c r="EP603" s="29">
        <f t="shared" si="2177"/>
        <v>57557.210000000006</v>
      </c>
      <c r="EQ603" s="4" t="b">
        <f t="shared" si="2178"/>
        <v>1</v>
      </c>
      <c r="ER603" s="1"/>
      <c r="ES603" s="118">
        <f t="shared" si="2008"/>
        <v>1.1767000000000001</v>
      </c>
    </row>
    <row r="604" spans="3:149" ht="21" x14ac:dyDescent="0.25">
      <c r="C604" s="24" t="s">
        <v>512</v>
      </c>
      <c r="D604" s="43">
        <f>_xlfn.XLOOKUP($C604,[26]PSP!$C:$C,[26]PSP!$D:$D)</f>
        <v>5914347</v>
      </c>
      <c r="E604" s="24" t="str">
        <f>_xlfn.XLOOKUP($C604,[26]PSP!$C:$C,[26]PSP!$E:$E)</f>
        <v>SICRO SERVIÇO</v>
      </c>
      <c r="F604" s="25" t="str">
        <f>_xlfn.XLOOKUP($C604,[26]PSP!$C:$C,[26]PSP!$F:$F)</f>
        <v>TRANSPORTE DE MATERIAL DE 3ª CATEGORIA COM CAMINHÃO BASCULANTE DE 8 M³ PARA ROCHA - RODOVIA EM REVESTIMENTO PRIMÁRIO</v>
      </c>
      <c r="G604" s="26" t="str">
        <f>_xlfn.XLOOKUP($C604,[26]PSP!$C:$C,[26]PSP!$G:$G)</f>
        <v>TKM</v>
      </c>
      <c r="H604" s="53">
        <f>_xlfn.XLOOKUP($C604,[26]PSP!$C:$C,[26]PSP!$H:$H)</f>
        <v>179305.96859141209</v>
      </c>
      <c r="I604" s="28">
        <f>_xlfn.XLOOKUP($C604,[26]PSP!$C:$C,[26]PSP!$I:$I)</f>
        <v>143444.76999999999</v>
      </c>
      <c r="J604" s="28">
        <f t="shared" si="2249"/>
        <v>168791.46085900001</v>
      </c>
      <c r="K604" s="29"/>
      <c r="L604" s="54">
        <f>_xlfn.XLOOKUP($C604,[26]PSP!$C:$C,[26]PSP!$L:$L)</f>
        <v>0</v>
      </c>
      <c r="M604" s="27">
        <f>_xlfn.XLOOKUP($C604,[26]PSP!$C:$C,[26]PSP!$M:$M)</f>
        <v>0.8</v>
      </c>
      <c r="N604" s="28">
        <f t="shared" si="2250"/>
        <v>0</v>
      </c>
      <c r="O604" s="29"/>
      <c r="P604" s="54">
        <f>_xlfn.XLOOKUP($C604,[26]PSP!$C:$C,[26]PSP!$P:$P)</f>
        <v>0</v>
      </c>
      <c r="Q604" s="27">
        <f>_xlfn.XLOOKUP($C604,[26]PSP!$C:$C,[26]PSP!$Q:$Q)</f>
        <v>0.8</v>
      </c>
      <c r="R604" s="28">
        <f t="shared" si="2251"/>
        <v>0</v>
      </c>
      <c r="S604" s="29"/>
      <c r="T604" s="54">
        <f>_xlfn.XLOOKUP($C604,[26]PSP!$C:$C,[26]PSP!$T:$T)</f>
        <v>9205.0000000000073</v>
      </c>
      <c r="U604" s="27">
        <f>_xlfn.XLOOKUP($C604,[26]PSP!$C:$C,[26]PSP!$U:$U)</f>
        <v>0.8</v>
      </c>
      <c r="V604" s="28">
        <f t="shared" si="2252"/>
        <v>7364</v>
      </c>
      <c r="W604" s="29"/>
      <c r="X604" s="54">
        <f>_xlfn.XLOOKUP($C604,[26]PSP!$C:$C,[26]PSP!$X:$X)</f>
        <v>0</v>
      </c>
      <c r="Y604" s="27">
        <f>_xlfn.XLOOKUP($C604,[26]PSP!$C:$C,[26]PSP!$Y:$Y)</f>
        <v>0.8</v>
      </c>
      <c r="Z604" s="28">
        <f t="shared" si="2253"/>
        <v>0</v>
      </c>
      <c r="AA604" s="29"/>
      <c r="AB604" s="54">
        <f>_xlfn.XLOOKUP($C604,[26]PSP!$C:$C,[26]PSP!$AB:$AB)</f>
        <v>0</v>
      </c>
      <c r="AC604" s="27">
        <f>_xlfn.XLOOKUP($C604,[26]PSP!$C:$C,[26]PSP!$AC:$AC)</f>
        <v>0.8</v>
      </c>
      <c r="AD604" s="28">
        <f t="shared" si="2254"/>
        <v>0</v>
      </c>
      <c r="AE604" s="29"/>
      <c r="AF604" s="54">
        <f>_xlfn.XLOOKUP($C604,[26]PSP!$C:$C,[26]PSP!$AF:$AF)</f>
        <v>0</v>
      </c>
      <c r="AG604" s="27">
        <f>_xlfn.XLOOKUP($C604,[26]PSP!$C:$C,[26]PSP!$AG:$AG)</f>
        <v>0.8</v>
      </c>
      <c r="AH604" s="28">
        <f t="shared" si="2255"/>
        <v>0</v>
      </c>
      <c r="AI604" s="29"/>
      <c r="AJ604" s="54">
        <f>_xlfn.XLOOKUP($C604,[26]PSP!$C:$C,[26]PSP!$AJ:$AJ)</f>
        <v>0</v>
      </c>
      <c r="AK604" s="27">
        <f>_xlfn.XLOOKUP($C604,[26]PSP!$C:$C,[26]PSP!$AK:$AK)</f>
        <v>0.8</v>
      </c>
      <c r="AL604" s="28">
        <f t="shared" si="2256"/>
        <v>0</v>
      </c>
      <c r="AM604" s="29"/>
      <c r="AN604" s="54">
        <f>_xlfn.XLOOKUP($C604,[26]PSP!$C:$C,[26]PSP!$AN:$AN)</f>
        <v>0</v>
      </c>
      <c r="AO604" s="27">
        <f>_xlfn.XLOOKUP($C604,[26]PSP!$C:$C,[26]PSP!$AO:$AO)</f>
        <v>0.8</v>
      </c>
      <c r="AP604" s="28">
        <f t="shared" si="2257"/>
        <v>0</v>
      </c>
      <c r="AQ604" s="29"/>
      <c r="AR604" s="54">
        <f>_xlfn.XLOOKUP($C604,[26]PSP!$C:$C,[26]PSP!$AR:$AR)</f>
        <v>0</v>
      </c>
      <c r="AS604" s="27">
        <f>_xlfn.XLOOKUP($C604,[26]PSP!$C:$C,[26]PSP!$AS:$AS)</f>
        <v>0.8</v>
      </c>
      <c r="AT604" s="28">
        <f t="shared" si="2258"/>
        <v>0</v>
      </c>
      <c r="AU604" s="29"/>
      <c r="AV604" s="54">
        <f>_xlfn.XLOOKUP($C604,[26]PSP!$C:$C,[26]PSP!$AV:$AV)</f>
        <v>0</v>
      </c>
      <c r="AW604" s="27">
        <f>_xlfn.XLOOKUP($C604,[26]PSP!$C:$C,[26]PSP!$AW:$AW)</f>
        <v>0.8</v>
      </c>
      <c r="AX604" s="28">
        <f t="shared" si="2259"/>
        <v>0</v>
      </c>
      <c r="AY604" s="29"/>
      <c r="AZ604" s="54">
        <f>_xlfn.XLOOKUP($C604,[26]PSP!$C:$C,[26]PSP!$AZ:$AZ)</f>
        <v>0</v>
      </c>
      <c r="BA604" s="27">
        <f>_xlfn.XLOOKUP($C604,[26]PSP!$C:$C,[26]PSP!$BA:$BA)</f>
        <v>0.8</v>
      </c>
      <c r="BB604" s="28">
        <f t="shared" si="2260"/>
        <v>0</v>
      </c>
      <c r="BC604" s="29"/>
      <c r="BD604" s="54">
        <f>_xlfn.XLOOKUP($C604,[26]PSP!$C:$C,[26]PSP!$BD:$BD)</f>
        <v>0</v>
      </c>
      <c r="BE604" s="27">
        <f>_xlfn.XLOOKUP($C604,[26]PSP!$C:$C,[26]PSP!$BE:$BE)</f>
        <v>0.8</v>
      </c>
      <c r="BF604" s="28">
        <f t="shared" si="2261"/>
        <v>0</v>
      </c>
      <c r="BG604" s="29"/>
      <c r="BH604" s="54">
        <f>_xlfn.XLOOKUP($C604,[26]PSP!$C:$C,[26]PSP!$BH:$BH)</f>
        <v>0</v>
      </c>
      <c r="BI604" s="27">
        <f>_xlfn.XLOOKUP($C604,[26]PSP!$C:$C,[26]PSP!$BI:$BI)</f>
        <v>0.8</v>
      </c>
      <c r="BJ604" s="28">
        <f t="shared" si="2262"/>
        <v>0</v>
      </c>
      <c r="BK604" s="29"/>
      <c r="BL604" s="54">
        <f>_xlfn.XLOOKUP($C604,[26]PSP!$C:$C,[26]PSP!$BL:$BL)</f>
        <v>0</v>
      </c>
      <c r="BM604" s="27">
        <f>_xlfn.XLOOKUP($C604,[26]PSP!$C:$C,[26]PSP!$BM:$BM)</f>
        <v>0.8</v>
      </c>
      <c r="BN604" s="28">
        <f t="shared" si="2263"/>
        <v>0</v>
      </c>
      <c r="BO604" s="29"/>
      <c r="BP604" s="54">
        <f>_xlfn.XLOOKUP($C604,[26]PSP!$C:$C,[26]PSP!$BP:$BP)</f>
        <v>170100.96859141209</v>
      </c>
      <c r="BQ604" s="27">
        <f>_xlfn.XLOOKUP($C604,[26]PSP!$C:$C,[26]PSP!$BQ:$BQ)</f>
        <v>0.8</v>
      </c>
      <c r="BR604" s="28">
        <f t="shared" si="2264"/>
        <v>136080.76999999999</v>
      </c>
      <c r="BS604" s="29"/>
      <c r="BT604" s="54">
        <f>_xlfn.XLOOKUP($C604,[26]PSP!$C:$C,[26]PSP!$BT:$BT)</f>
        <v>0</v>
      </c>
      <c r="BU604" s="27">
        <f>_xlfn.XLOOKUP($C604,[26]PSP!$C:$C,[26]PSP!$BU:$BU)</f>
        <v>0.8</v>
      </c>
      <c r="BV604" s="28">
        <f t="shared" si="2265"/>
        <v>0</v>
      </c>
      <c r="BW604" s="29"/>
      <c r="BX604" s="54">
        <f>_xlfn.XLOOKUP($C604,[26]PSP!$C:$C,[26]PSP!$BX:$BX)</f>
        <v>0</v>
      </c>
      <c r="BY604" s="27">
        <f>_xlfn.XLOOKUP($C604,[26]PSP!$C:$C,[26]PSP!$BY:$BY)</f>
        <v>0.8</v>
      </c>
      <c r="BZ604" s="28">
        <f t="shared" si="2266"/>
        <v>0</v>
      </c>
      <c r="CA604" s="29"/>
      <c r="CB604" s="54">
        <f>_xlfn.XLOOKUP($C604,[26]PSP!$C:$C,[26]PSP!$CB:$CB)</f>
        <v>0</v>
      </c>
      <c r="CC604" s="27">
        <f>_xlfn.XLOOKUP($C604,[26]PSP!$C:$C,[26]PSP!$CC:$CC)</f>
        <v>0.8</v>
      </c>
      <c r="CD604" s="28">
        <f t="shared" si="2267"/>
        <v>0</v>
      </c>
      <c r="CE604" s="29"/>
      <c r="CF604" s="54">
        <f>_xlfn.XLOOKUP($C604,[26]PSP!$C:$C,[26]PSP!$CF:$CF)</f>
        <v>0</v>
      </c>
      <c r="CG604" s="27">
        <f>_xlfn.XLOOKUP($C604,[26]PSP!$C:$C,[26]PSP!$CG:$CG)</f>
        <v>0.8</v>
      </c>
      <c r="CH604" s="28">
        <f t="shared" si="2268"/>
        <v>0</v>
      </c>
      <c r="CI604" s="29"/>
      <c r="CJ604" s="54">
        <f>_xlfn.XLOOKUP($C604,[26]PSP!$C:$C,[26]PSP!$CJ:$CJ)</f>
        <v>0</v>
      </c>
      <c r="CK604" s="27">
        <f>_xlfn.XLOOKUP($C604,[26]PSP!$C:$C,[26]PSP!$CK:$CK)</f>
        <v>0.8</v>
      </c>
      <c r="CL604" s="28">
        <f t="shared" si="2269"/>
        <v>0</v>
      </c>
      <c r="CM604" s="29"/>
      <c r="CN604" s="54">
        <f>_xlfn.XLOOKUP($C604,[26]PSP!$C:$C,[26]PSP!$CN:$CN)</f>
        <v>0</v>
      </c>
      <c r="CO604" s="27">
        <f>_xlfn.XLOOKUP($C604,[26]PSP!$C:$C,[26]PSP!$CO:$CO)</f>
        <v>0.8</v>
      </c>
      <c r="CP604" s="28">
        <f t="shared" si="2270"/>
        <v>0</v>
      </c>
      <c r="CQ604" s="29"/>
      <c r="CR604" s="54">
        <f>_xlfn.XLOOKUP($C604,[26]PSP!$C:$C,[26]PSP!$CR:$CR)</f>
        <v>0</v>
      </c>
      <c r="CS604" s="27">
        <f>_xlfn.XLOOKUP($C604,[26]PSP!$C:$C,[26]PSP!$CS:$CS)</f>
        <v>0.8</v>
      </c>
      <c r="CT604" s="28">
        <f t="shared" si="2271"/>
        <v>0</v>
      </c>
      <c r="CU604" s="29"/>
      <c r="CV604" s="54">
        <f>_xlfn.XLOOKUP($C604,[26]PSP!$C:$C,[26]PSP!$CV:$CV)</f>
        <v>0</v>
      </c>
      <c r="CW604" s="27">
        <f>_xlfn.XLOOKUP($C604,[26]PSP!$C:$C,[26]PSP!$CW:$CW)</f>
        <v>0.8</v>
      </c>
      <c r="CX604" s="28">
        <f t="shared" si="2272"/>
        <v>0</v>
      </c>
      <c r="CY604" s="29"/>
      <c r="CZ604" s="54">
        <f>_xlfn.XLOOKUP($C604,[26]PSP!$C:$C,[26]PSP!$CZ:$CZ)</f>
        <v>0</v>
      </c>
      <c r="DA604" s="27">
        <f>_xlfn.XLOOKUP($C604,[26]PSP!$C:$C,[26]PSP!$DA:$DA)</f>
        <v>0.8</v>
      </c>
      <c r="DB604" s="28">
        <f t="shared" si="2273"/>
        <v>0</v>
      </c>
      <c r="DC604" s="29"/>
      <c r="DD604" s="54">
        <f>_xlfn.XLOOKUP($C604,[26]PSP!$C:$C,[26]PSP!$DD:$DD)</f>
        <v>0</v>
      </c>
      <c r="DE604" s="27">
        <f>_xlfn.XLOOKUP($C604,[26]PSP!$C:$C,[26]PSP!$DE:$DE)</f>
        <v>0.8</v>
      </c>
      <c r="DF604" s="28">
        <f t="shared" si="2274"/>
        <v>0</v>
      </c>
      <c r="DG604" s="29"/>
      <c r="DH604" s="54">
        <f>_xlfn.XLOOKUP($C604,[26]PSP!$C:$C,[26]PSP!$DH:$DH)</f>
        <v>0</v>
      </c>
      <c r="DI604" s="27">
        <f>_xlfn.XLOOKUP($C604,[26]PSP!$C:$C,[26]PSP!$DI:$DI)</f>
        <v>0.8</v>
      </c>
      <c r="DJ604" s="28">
        <f t="shared" si="2275"/>
        <v>0</v>
      </c>
      <c r="DK604" s="29"/>
      <c r="DL604" s="54">
        <f>_xlfn.XLOOKUP($C604,[26]PSP!$C:$C,[26]PSP!$DL:$DL)</f>
        <v>0</v>
      </c>
      <c r="DM604" s="27">
        <f>_xlfn.XLOOKUP($C604,[26]PSP!$C:$C,[26]PSP!$DM:$DM)</f>
        <v>0.8</v>
      </c>
      <c r="DN604" s="28">
        <f t="shared" si="2276"/>
        <v>0</v>
      </c>
      <c r="DO604" s="29"/>
      <c r="DP604" s="54">
        <f>_xlfn.XLOOKUP($C604,[26]PSP!$C:$C,[26]PSP!$DP:$DP)</f>
        <v>0</v>
      </c>
      <c r="DQ604" s="27">
        <f>_xlfn.XLOOKUP($C604,[26]PSP!$C:$C,[26]PSP!$DQ:$DQ)</f>
        <v>0.8</v>
      </c>
      <c r="DR604" s="28">
        <f t="shared" si="2277"/>
        <v>0</v>
      </c>
      <c r="DS604" s="29"/>
      <c r="DT604" s="54">
        <f>_xlfn.XLOOKUP($C604,[26]PSP!$C:$C,[26]PSP!$DT:$DT)</f>
        <v>0</v>
      </c>
      <c r="DU604" s="27">
        <f>_xlfn.XLOOKUP($C604,[26]PSP!$C:$C,[26]PSP!$DU:$DU)</f>
        <v>0.8</v>
      </c>
      <c r="DV604" s="28">
        <f t="shared" si="2278"/>
        <v>0</v>
      </c>
      <c r="DW604" s="29"/>
      <c r="DX604" s="54">
        <f>_xlfn.XLOOKUP($C604,[26]PSP!$C:$C,[26]PSP!$DX:$DX)</f>
        <v>0</v>
      </c>
      <c r="DY604" s="27">
        <f>_xlfn.XLOOKUP($C604,[26]PSP!$C:$C,[26]PSP!$DY:$DY)</f>
        <v>0.8</v>
      </c>
      <c r="DZ604" s="28">
        <f t="shared" si="2279"/>
        <v>0</v>
      </c>
      <c r="EA604" s="29"/>
      <c r="EB604" s="54">
        <f>_xlfn.XLOOKUP($C604,[26]PSP!$C:$C,[26]PSP!$EB:$EB)</f>
        <v>0</v>
      </c>
      <c r="EC604" s="27">
        <f>_xlfn.XLOOKUP($C604,[26]PSP!$C:$C,[26]PSP!$EC:$EC)</f>
        <v>0.8</v>
      </c>
      <c r="ED604" s="28">
        <f t="shared" si="2280"/>
        <v>0</v>
      </c>
      <c r="EE604" s="29"/>
      <c r="EF604" s="54">
        <f>_xlfn.XLOOKUP($C604,[26]PSP!$C:$C,[26]PSP!$EF:$EF)</f>
        <v>0</v>
      </c>
      <c r="EG604" s="27">
        <f>_xlfn.XLOOKUP($C604,[26]PSP!$C:$C,[26]PSP!$EG:$EG)</f>
        <v>0.8</v>
      </c>
      <c r="EH604" s="28">
        <f t="shared" si="2281"/>
        <v>0</v>
      </c>
      <c r="EI604" s="29"/>
      <c r="EJ604" s="54">
        <f>_xlfn.XLOOKUP($C604,[26]PSP!$C:$C,[26]PSP!$EJ:$EJ)</f>
        <v>0</v>
      </c>
      <c r="EK604" s="27">
        <f>_xlfn.XLOOKUP($C604,[26]PSP!$C:$C,[26]PSP!$EK:$EK)</f>
        <v>0.8</v>
      </c>
      <c r="EL604" s="28">
        <f t="shared" si="2282"/>
        <v>0</v>
      </c>
      <c r="EM604" s="29"/>
      <c r="EN604" s="108"/>
      <c r="EO604" s="29">
        <f t="shared" si="2214"/>
        <v>143444.76999999999</v>
      </c>
      <c r="EP604" s="29">
        <f t="shared" si="2177"/>
        <v>143444.76999999999</v>
      </c>
      <c r="EQ604" s="4" t="b">
        <f t="shared" si="2178"/>
        <v>1</v>
      </c>
      <c r="ES604" s="118">
        <f t="shared" si="2008"/>
        <v>1.1767000000000001</v>
      </c>
    </row>
    <row r="605" spans="3:149" ht="14.25" x14ac:dyDescent="0.25">
      <c r="C605" s="24" t="s">
        <v>513</v>
      </c>
      <c r="D605" s="43" t="str">
        <f>_xlfn.XLOOKUP($C605,[26]PSP!$C:$C,[26]PSP!$D:$D)</f>
        <v>RO-42263</v>
      </c>
      <c r="E605" s="24" t="str">
        <f>_xlfn.XLOOKUP($C605,[26]PSP!$C:$C,[26]PSP!$E:$E)</f>
        <v>DER/MG</v>
      </c>
      <c r="F605" s="25" t="str">
        <f>_xlfn.XLOOKUP($C605,[26]PSP!$C:$C,[26]PSP!$F:$F)</f>
        <v>ESPALHAMENTO DE MATERIAL EM BOTA-FORA</v>
      </c>
      <c r="G605" s="26" t="str">
        <f>_xlfn.XLOOKUP($C605,[26]PSP!$C:$C,[26]PSP!$G:$G)</f>
        <v>M3</v>
      </c>
      <c r="H605" s="53">
        <f>_xlfn.XLOOKUP($C605,[26]PSP!$C:$C,[26]PSP!$H:$H)</f>
        <v>136354.34873871633</v>
      </c>
      <c r="I605" s="28">
        <f>_xlfn.XLOOKUP($C605,[26]PSP!$C:$C,[26]PSP!$I:$I)</f>
        <v>23180.23</v>
      </c>
      <c r="J605" s="28">
        <f t="shared" si="2249"/>
        <v>27276.176641000002</v>
      </c>
      <c r="K605" s="29"/>
      <c r="L605" s="54">
        <f>_xlfn.XLOOKUP($C605,[26]PSP!$C:$C,[26]PSP!$L:$L)</f>
        <v>0</v>
      </c>
      <c r="M605" s="27">
        <f>_xlfn.XLOOKUP($C605,[26]PSP!$C:$C,[26]PSP!$M:$M)</f>
        <v>0.17</v>
      </c>
      <c r="N605" s="28">
        <f t="shared" si="2250"/>
        <v>0</v>
      </c>
      <c r="O605" s="29"/>
      <c r="P605" s="54">
        <f>_xlfn.XLOOKUP($C605,[26]PSP!$C:$C,[26]PSP!$P:$P)</f>
        <v>0</v>
      </c>
      <c r="Q605" s="27">
        <f>_xlfn.XLOOKUP($C605,[26]PSP!$C:$C,[26]PSP!$Q:$Q)</f>
        <v>0.17</v>
      </c>
      <c r="R605" s="28">
        <f t="shared" si="2251"/>
        <v>0</v>
      </c>
      <c r="S605" s="29"/>
      <c r="T605" s="54">
        <f>_xlfn.XLOOKUP($C605,[26]PSP!$C:$C,[26]PSP!$T:$T)</f>
        <v>7000</v>
      </c>
      <c r="U605" s="27">
        <f>_xlfn.XLOOKUP($C605,[26]PSP!$C:$C,[26]PSP!$U:$U)</f>
        <v>0.17</v>
      </c>
      <c r="V605" s="28">
        <f t="shared" si="2252"/>
        <v>1190</v>
      </c>
      <c r="W605" s="29"/>
      <c r="X605" s="54">
        <f>_xlfn.XLOOKUP($C605,[26]PSP!$C:$C,[26]PSP!$X:$X)</f>
        <v>0</v>
      </c>
      <c r="Y605" s="27">
        <f>_xlfn.XLOOKUP($C605,[26]PSP!$C:$C,[26]PSP!$Y:$Y)</f>
        <v>0.17</v>
      </c>
      <c r="Z605" s="28">
        <f t="shared" si="2253"/>
        <v>0</v>
      </c>
      <c r="AA605" s="29"/>
      <c r="AB605" s="54">
        <f>_xlfn.XLOOKUP($C605,[26]PSP!$C:$C,[26]PSP!$AB:$AB)</f>
        <v>0</v>
      </c>
      <c r="AC605" s="27">
        <f>_xlfn.XLOOKUP($C605,[26]PSP!$C:$C,[26]PSP!$AC:$AC)</f>
        <v>0.17</v>
      </c>
      <c r="AD605" s="28">
        <f t="shared" si="2254"/>
        <v>0</v>
      </c>
      <c r="AE605" s="29"/>
      <c r="AF605" s="54">
        <f>_xlfn.XLOOKUP($C605,[26]PSP!$C:$C,[26]PSP!$AF:$AF)</f>
        <v>0</v>
      </c>
      <c r="AG605" s="27">
        <f>_xlfn.XLOOKUP($C605,[26]PSP!$C:$C,[26]PSP!$AG:$AG)</f>
        <v>0.17</v>
      </c>
      <c r="AH605" s="28">
        <f t="shared" si="2255"/>
        <v>0</v>
      </c>
      <c r="AI605" s="29"/>
      <c r="AJ605" s="54">
        <f>_xlfn.XLOOKUP($C605,[26]PSP!$C:$C,[26]PSP!$AJ:$AJ)</f>
        <v>0</v>
      </c>
      <c r="AK605" s="27">
        <f>_xlfn.XLOOKUP($C605,[26]PSP!$C:$C,[26]PSP!$AK:$AK)</f>
        <v>0.17</v>
      </c>
      <c r="AL605" s="28">
        <f t="shared" si="2256"/>
        <v>0</v>
      </c>
      <c r="AM605" s="29"/>
      <c r="AN605" s="54">
        <f>_xlfn.XLOOKUP($C605,[26]PSP!$C:$C,[26]PSP!$AN:$AN)</f>
        <v>0</v>
      </c>
      <c r="AO605" s="27">
        <f>_xlfn.XLOOKUP($C605,[26]PSP!$C:$C,[26]PSP!$AO:$AO)</f>
        <v>0.17</v>
      </c>
      <c r="AP605" s="28">
        <f t="shared" si="2257"/>
        <v>0</v>
      </c>
      <c r="AQ605" s="29"/>
      <c r="AR605" s="54">
        <f>_xlfn.XLOOKUP($C605,[26]PSP!$C:$C,[26]PSP!$AR:$AR)</f>
        <v>0</v>
      </c>
      <c r="AS605" s="27">
        <f>_xlfn.XLOOKUP($C605,[26]PSP!$C:$C,[26]PSP!$AS:$AS)</f>
        <v>0.17</v>
      </c>
      <c r="AT605" s="28">
        <f t="shared" si="2258"/>
        <v>0</v>
      </c>
      <c r="AU605" s="29"/>
      <c r="AV605" s="54">
        <f>_xlfn.XLOOKUP($C605,[26]PSP!$C:$C,[26]PSP!$AV:$AV)</f>
        <v>0</v>
      </c>
      <c r="AW605" s="27">
        <f>_xlfn.XLOOKUP($C605,[26]PSP!$C:$C,[26]PSP!$AW:$AW)</f>
        <v>0.17</v>
      </c>
      <c r="AX605" s="28">
        <f t="shared" si="2259"/>
        <v>0</v>
      </c>
      <c r="AY605" s="29"/>
      <c r="AZ605" s="54">
        <f>_xlfn.XLOOKUP($C605,[26]PSP!$C:$C,[26]PSP!$AZ:$AZ)</f>
        <v>0</v>
      </c>
      <c r="BA605" s="27">
        <f>_xlfn.XLOOKUP($C605,[26]PSP!$C:$C,[26]PSP!$BA:$BA)</f>
        <v>0.17</v>
      </c>
      <c r="BB605" s="28">
        <f t="shared" si="2260"/>
        <v>0</v>
      </c>
      <c r="BC605" s="29"/>
      <c r="BD605" s="54">
        <f>_xlfn.XLOOKUP($C605,[26]PSP!$C:$C,[26]PSP!$BD:$BD)</f>
        <v>0</v>
      </c>
      <c r="BE605" s="27">
        <f>_xlfn.XLOOKUP($C605,[26]PSP!$C:$C,[26]PSP!$BE:$BE)</f>
        <v>0.17</v>
      </c>
      <c r="BF605" s="28">
        <f t="shared" si="2261"/>
        <v>0</v>
      </c>
      <c r="BG605" s="29"/>
      <c r="BH605" s="54">
        <f>_xlfn.XLOOKUP($C605,[26]PSP!$C:$C,[26]PSP!$BH:$BH)</f>
        <v>0</v>
      </c>
      <c r="BI605" s="27">
        <f>_xlfn.XLOOKUP($C605,[26]PSP!$C:$C,[26]PSP!$BI:$BI)</f>
        <v>0.17</v>
      </c>
      <c r="BJ605" s="28">
        <f t="shared" si="2262"/>
        <v>0</v>
      </c>
      <c r="BK605" s="29"/>
      <c r="BL605" s="54">
        <f>_xlfn.XLOOKUP($C605,[26]PSP!$C:$C,[26]PSP!$BL:$BL)</f>
        <v>0</v>
      </c>
      <c r="BM605" s="27">
        <f>_xlfn.XLOOKUP($C605,[26]PSP!$C:$C,[26]PSP!$BM:$BM)</f>
        <v>0.17</v>
      </c>
      <c r="BN605" s="28">
        <f t="shared" si="2263"/>
        <v>0</v>
      </c>
      <c r="BO605" s="29"/>
      <c r="BP605" s="54">
        <f>_xlfn.XLOOKUP($C605,[26]PSP!$C:$C,[26]PSP!$BP:$BP)</f>
        <v>129354.34873871632</v>
      </c>
      <c r="BQ605" s="27">
        <f>_xlfn.XLOOKUP($C605,[26]PSP!$C:$C,[26]PSP!$BQ:$BQ)</f>
        <v>0.17</v>
      </c>
      <c r="BR605" s="28">
        <f t="shared" si="2264"/>
        <v>21990.23</v>
      </c>
      <c r="BS605" s="29"/>
      <c r="BT605" s="54">
        <f>_xlfn.XLOOKUP($C605,[26]PSP!$C:$C,[26]PSP!$BT:$BT)</f>
        <v>0</v>
      </c>
      <c r="BU605" s="27">
        <f>_xlfn.XLOOKUP($C605,[26]PSP!$C:$C,[26]PSP!$BU:$BU)</f>
        <v>0.17</v>
      </c>
      <c r="BV605" s="28">
        <f t="shared" si="2265"/>
        <v>0</v>
      </c>
      <c r="BW605" s="29"/>
      <c r="BX605" s="54">
        <f>_xlfn.XLOOKUP($C605,[26]PSP!$C:$C,[26]PSP!$BX:$BX)</f>
        <v>0</v>
      </c>
      <c r="BY605" s="27">
        <f>_xlfn.XLOOKUP($C605,[26]PSP!$C:$C,[26]PSP!$BY:$BY)</f>
        <v>0.17</v>
      </c>
      <c r="BZ605" s="28">
        <f t="shared" si="2266"/>
        <v>0</v>
      </c>
      <c r="CA605" s="29"/>
      <c r="CB605" s="54">
        <f>_xlfn.XLOOKUP($C605,[26]PSP!$C:$C,[26]PSP!$CB:$CB)</f>
        <v>0</v>
      </c>
      <c r="CC605" s="27">
        <f>_xlfn.XLOOKUP($C605,[26]PSP!$C:$C,[26]PSP!$CC:$CC)</f>
        <v>0.17</v>
      </c>
      <c r="CD605" s="28">
        <f t="shared" si="2267"/>
        <v>0</v>
      </c>
      <c r="CE605" s="29"/>
      <c r="CF605" s="54">
        <f>_xlfn.XLOOKUP($C605,[26]PSP!$C:$C,[26]PSP!$CF:$CF)</f>
        <v>0</v>
      </c>
      <c r="CG605" s="27">
        <f>_xlfn.XLOOKUP($C605,[26]PSP!$C:$C,[26]PSP!$CG:$CG)</f>
        <v>0.17</v>
      </c>
      <c r="CH605" s="28">
        <f t="shared" si="2268"/>
        <v>0</v>
      </c>
      <c r="CI605" s="29"/>
      <c r="CJ605" s="54">
        <f>_xlfn.XLOOKUP($C605,[26]PSP!$C:$C,[26]PSP!$CJ:$CJ)</f>
        <v>0</v>
      </c>
      <c r="CK605" s="27">
        <f>_xlfn.XLOOKUP($C605,[26]PSP!$C:$C,[26]PSP!$CK:$CK)</f>
        <v>0.17</v>
      </c>
      <c r="CL605" s="28">
        <f t="shared" si="2269"/>
        <v>0</v>
      </c>
      <c r="CM605" s="29"/>
      <c r="CN605" s="54">
        <f>_xlfn.XLOOKUP($C605,[26]PSP!$C:$C,[26]PSP!$CN:$CN)</f>
        <v>0</v>
      </c>
      <c r="CO605" s="27">
        <f>_xlfn.XLOOKUP($C605,[26]PSP!$C:$C,[26]PSP!$CO:$CO)</f>
        <v>0.17</v>
      </c>
      <c r="CP605" s="28">
        <f t="shared" si="2270"/>
        <v>0</v>
      </c>
      <c r="CQ605" s="29"/>
      <c r="CR605" s="54">
        <f>_xlfn.XLOOKUP($C605,[26]PSP!$C:$C,[26]PSP!$CR:$CR)</f>
        <v>0</v>
      </c>
      <c r="CS605" s="27">
        <f>_xlfn.XLOOKUP($C605,[26]PSP!$C:$C,[26]PSP!$CS:$CS)</f>
        <v>0.17</v>
      </c>
      <c r="CT605" s="28">
        <f t="shared" si="2271"/>
        <v>0</v>
      </c>
      <c r="CU605" s="29"/>
      <c r="CV605" s="54">
        <f>_xlfn.XLOOKUP($C605,[26]PSP!$C:$C,[26]PSP!$CV:$CV)</f>
        <v>0</v>
      </c>
      <c r="CW605" s="27">
        <f>_xlfn.XLOOKUP($C605,[26]PSP!$C:$C,[26]PSP!$CW:$CW)</f>
        <v>0.17</v>
      </c>
      <c r="CX605" s="28">
        <f t="shared" si="2272"/>
        <v>0</v>
      </c>
      <c r="CY605" s="29"/>
      <c r="CZ605" s="54">
        <f>_xlfn.XLOOKUP($C605,[26]PSP!$C:$C,[26]PSP!$CZ:$CZ)</f>
        <v>0</v>
      </c>
      <c r="DA605" s="27">
        <f>_xlfn.XLOOKUP($C605,[26]PSP!$C:$C,[26]PSP!$DA:$DA)</f>
        <v>0.17</v>
      </c>
      <c r="DB605" s="28">
        <f t="shared" si="2273"/>
        <v>0</v>
      </c>
      <c r="DC605" s="29"/>
      <c r="DD605" s="54">
        <f>_xlfn.XLOOKUP($C605,[26]PSP!$C:$C,[26]PSP!$DD:$DD)</f>
        <v>0</v>
      </c>
      <c r="DE605" s="27">
        <f>_xlfn.XLOOKUP($C605,[26]PSP!$C:$C,[26]PSP!$DE:$DE)</f>
        <v>0.17</v>
      </c>
      <c r="DF605" s="28">
        <f t="shared" si="2274"/>
        <v>0</v>
      </c>
      <c r="DG605" s="29"/>
      <c r="DH605" s="54">
        <f>_xlfn.XLOOKUP($C605,[26]PSP!$C:$C,[26]PSP!$DH:$DH)</f>
        <v>0</v>
      </c>
      <c r="DI605" s="27">
        <f>_xlfn.XLOOKUP($C605,[26]PSP!$C:$C,[26]PSP!$DI:$DI)</f>
        <v>0.17</v>
      </c>
      <c r="DJ605" s="28">
        <f t="shared" si="2275"/>
        <v>0</v>
      </c>
      <c r="DK605" s="29"/>
      <c r="DL605" s="54">
        <f>_xlfn.XLOOKUP($C605,[26]PSP!$C:$C,[26]PSP!$DL:$DL)</f>
        <v>0</v>
      </c>
      <c r="DM605" s="27">
        <f>_xlfn.XLOOKUP($C605,[26]PSP!$C:$C,[26]PSP!$DM:$DM)</f>
        <v>0.17</v>
      </c>
      <c r="DN605" s="28">
        <f t="shared" si="2276"/>
        <v>0</v>
      </c>
      <c r="DO605" s="29"/>
      <c r="DP605" s="54">
        <f>_xlfn.XLOOKUP($C605,[26]PSP!$C:$C,[26]PSP!$DP:$DP)</f>
        <v>0</v>
      </c>
      <c r="DQ605" s="27">
        <f>_xlfn.XLOOKUP($C605,[26]PSP!$C:$C,[26]PSP!$DQ:$DQ)</f>
        <v>0.17</v>
      </c>
      <c r="DR605" s="28">
        <f t="shared" si="2277"/>
        <v>0</v>
      </c>
      <c r="DS605" s="29"/>
      <c r="DT605" s="54">
        <f>_xlfn.XLOOKUP($C605,[26]PSP!$C:$C,[26]PSP!$DT:$DT)</f>
        <v>0</v>
      </c>
      <c r="DU605" s="27">
        <f>_xlfn.XLOOKUP($C605,[26]PSP!$C:$C,[26]PSP!$DU:$DU)</f>
        <v>0.17</v>
      </c>
      <c r="DV605" s="28">
        <f t="shared" si="2278"/>
        <v>0</v>
      </c>
      <c r="DW605" s="29"/>
      <c r="DX605" s="54">
        <f>_xlfn.XLOOKUP($C605,[26]PSP!$C:$C,[26]PSP!$DX:$DX)</f>
        <v>0</v>
      </c>
      <c r="DY605" s="27">
        <f>_xlfn.XLOOKUP($C605,[26]PSP!$C:$C,[26]PSP!$DY:$DY)</f>
        <v>0.17</v>
      </c>
      <c r="DZ605" s="28">
        <f t="shared" si="2279"/>
        <v>0</v>
      </c>
      <c r="EA605" s="29"/>
      <c r="EB605" s="54">
        <f>_xlfn.XLOOKUP($C605,[26]PSP!$C:$C,[26]PSP!$EB:$EB)</f>
        <v>0</v>
      </c>
      <c r="EC605" s="27">
        <f>_xlfn.XLOOKUP($C605,[26]PSP!$C:$C,[26]PSP!$EC:$EC)</f>
        <v>0.17</v>
      </c>
      <c r="ED605" s="28">
        <f t="shared" si="2280"/>
        <v>0</v>
      </c>
      <c r="EE605" s="29"/>
      <c r="EF605" s="54">
        <f>_xlfn.XLOOKUP($C605,[26]PSP!$C:$C,[26]PSP!$EF:$EF)</f>
        <v>0</v>
      </c>
      <c r="EG605" s="27">
        <f>_xlfn.XLOOKUP($C605,[26]PSP!$C:$C,[26]PSP!$EG:$EG)</f>
        <v>0.17</v>
      </c>
      <c r="EH605" s="28">
        <f t="shared" si="2281"/>
        <v>0</v>
      </c>
      <c r="EI605" s="29"/>
      <c r="EJ605" s="54">
        <f>_xlfn.XLOOKUP($C605,[26]PSP!$C:$C,[26]PSP!$EJ:$EJ)</f>
        <v>0</v>
      </c>
      <c r="EK605" s="27">
        <f>_xlfn.XLOOKUP($C605,[26]PSP!$C:$C,[26]PSP!$EK:$EK)</f>
        <v>0.17</v>
      </c>
      <c r="EL605" s="28">
        <f t="shared" si="2282"/>
        <v>0</v>
      </c>
      <c r="EM605" s="29"/>
      <c r="EN605" s="108"/>
      <c r="EO605" s="29">
        <f t="shared" si="2214"/>
        <v>23180.23</v>
      </c>
      <c r="EP605" s="29">
        <f t="shared" si="2177"/>
        <v>23180.23</v>
      </c>
      <c r="EQ605" s="4" t="b">
        <f t="shared" si="2178"/>
        <v>1</v>
      </c>
      <c r="ES605" s="118">
        <f t="shared" si="2008"/>
        <v>1.1767000000000001</v>
      </c>
    </row>
    <row r="606" spans="3:149" ht="14.25" x14ac:dyDescent="0.25">
      <c r="C606" s="24" t="s">
        <v>514</v>
      </c>
      <c r="D606" s="43" t="str">
        <f>_xlfn.XLOOKUP($C606,[26]PSP!$C:$C,[26]PSP!$D:$D)</f>
        <v>RO-40241</v>
      </c>
      <c r="E606" s="24" t="str">
        <f>_xlfn.XLOOKUP($C606,[26]PSP!$C:$C,[26]PSP!$E:$E)</f>
        <v>DER/MG</v>
      </c>
      <c r="F606" s="25" t="str">
        <f>_xlfn.XLOOKUP($C606,[26]PSP!$C:$C,[26]PSP!$F:$F)</f>
        <v>COMPACTAÇÃO DE BOTA-FORA A 80% PROCTOR NORMAL</v>
      </c>
      <c r="G606" s="26" t="str">
        <f>_xlfn.XLOOKUP($C606,[26]PSP!$C:$C,[26]PSP!$G:$G)</f>
        <v>M3</v>
      </c>
      <c r="H606" s="53">
        <f>_xlfn.XLOOKUP($C606,[26]PSP!$C:$C,[26]PSP!$H:$H)</f>
        <v>136354.34873871633</v>
      </c>
      <c r="I606" s="28">
        <f>_xlfn.XLOOKUP($C606,[26]PSP!$C:$C,[26]PSP!$I:$I)</f>
        <v>289071.21000000002</v>
      </c>
      <c r="J606" s="28">
        <f t="shared" si="2249"/>
        <v>340150.09280700004</v>
      </c>
      <c r="K606" s="29"/>
      <c r="L606" s="54">
        <f>_xlfn.XLOOKUP($C606,[26]PSP!$C:$C,[26]PSP!$L:$L)</f>
        <v>0</v>
      </c>
      <c r="M606" s="27">
        <f>_xlfn.XLOOKUP($C606,[26]PSP!$C:$C,[26]PSP!$M:$M)</f>
        <v>2.12</v>
      </c>
      <c r="N606" s="28">
        <f t="shared" si="2250"/>
        <v>0</v>
      </c>
      <c r="O606" s="29"/>
      <c r="P606" s="54">
        <f>_xlfn.XLOOKUP($C606,[26]PSP!$C:$C,[26]PSP!$P:$P)</f>
        <v>0</v>
      </c>
      <c r="Q606" s="27">
        <f>_xlfn.XLOOKUP($C606,[26]PSP!$C:$C,[26]PSP!$Q:$Q)</f>
        <v>2.12</v>
      </c>
      <c r="R606" s="28">
        <f t="shared" si="2251"/>
        <v>0</v>
      </c>
      <c r="S606" s="29"/>
      <c r="T606" s="54">
        <f>_xlfn.XLOOKUP($C606,[26]PSP!$C:$C,[26]PSP!$T:$T)</f>
        <v>7000</v>
      </c>
      <c r="U606" s="27">
        <f>_xlfn.XLOOKUP($C606,[26]PSP!$C:$C,[26]PSP!$U:$U)</f>
        <v>2.12</v>
      </c>
      <c r="V606" s="28">
        <f t="shared" si="2252"/>
        <v>14840</v>
      </c>
      <c r="W606" s="29"/>
      <c r="X606" s="54">
        <f>_xlfn.XLOOKUP($C606,[26]PSP!$C:$C,[26]PSP!$X:$X)</f>
        <v>0</v>
      </c>
      <c r="Y606" s="27">
        <f>_xlfn.XLOOKUP($C606,[26]PSP!$C:$C,[26]PSP!$Y:$Y)</f>
        <v>2.12</v>
      </c>
      <c r="Z606" s="28">
        <f t="shared" si="2253"/>
        <v>0</v>
      </c>
      <c r="AA606" s="29"/>
      <c r="AB606" s="54">
        <f>_xlfn.XLOOKUP($C606,[26]PSP!$C:$C,[26]PSP!$AB:$AB)</f>
        <v>0</v>
      </c>
      <c r="AC606" s="27">
        <f>_xlfn.XLOOKUP($C606,[26]PSP!$C:$C,[26]PSP!$AC:$AC)</f>
        <v>2.12</v>
      </c>
      <c r="AD606" s="28">
        <f t="shared" si="2254"/>
        <v>0</v>
      </c>
      <c r="AE606" s="29"/>
      <c r="AF606" s="54">
        <f>_xlfn.XLOOKUP($C606,[26]PSP!$C:$C,[26]PSP!$AF:$AF)</f>
        <v>0</v>
      </c>
      <c r="AG606" s="27">
        <f>_xlfn.XLOOKUP($C606,[26]PSP!$C:$C,[26]PSP!$AG:$AG)</f>
        <v>2.12</v>
      </c>
      <c r="AH606" s="28">
        <f t="shared" si="2255"/>
        <v>0</v>
      </c>
      <c r="AI606" s="29"/>
      <c r="AJ606" s="54">
        <f>_xlfn.XLOOKUP($C606,[26]PSP!$C:$C,[26]PSP!$AJ:$AJ)</f>
        <v>0</v>
      </c>
      <c r="AK606" s="27">
        <f>_xlfn.XLOOKUP($C606,[26]PSP!$C:$C,[26]PSP!$AK:$AK)</f>
        <v>2.12</v>
      </c>
      <c r="AL606" s="28">
        <f t="shared" si="2256"/>
        <v>0</v>
      </c>
      <c r="AM606" s="29"/>
      <c r="AN606" s="54">
        <f>_xlfn.XLOOKUP($C606,[26]PSP!$C:$C,[26]PSP!$AN:$AN)</f>
        <v>0</v>
      </c>
      <c r="AO606" s="27">
        <f>_xlfn.XLOOKUP($C606,[26]PSP!$C:$C,[26]PSP!$AO:$AO)</f>
        <v>2.12</v>
      </c>
      <c r="AP606" s="28">
        <f t="shared" si="2257"/>
        <v>0</v>
      </c>
      <c r="AQ606" s="29"/>
      <c r="AR606" s="54">
        <f>_xlfn.XLOOKUP($C606,[26]PSP!$C:$C,[26]PSP!$AR:$AR)</f>
        <v>0</v>
      </c>
      <c r="AS606" s="27">
        <f>_xlfn.XLOOKUP($C606,[26]PSP!$C:$C,[26]PSP!$AS:$AS)</f>
        <v>2.12</v>
      </c>
      <c r="AT606" s="28">
        <f t="shared" si="2258"/>
        <v>0</v>
      </c>
      <c r="AU606" s="29"/>
      <c r="AV606" s="54">
        <f>_xlfn.XLOOKUP($C606,[26]PSP!$C:$C,[26]PSP!$AV:$AV)</f>
        <v>0</v>
      </c>
      <c r="AW606" s="27">
        <f>_xlfn.XLOOKUP($C606,[26]PSP!$C:$C,[26]PSP!$AW:$AW)</f>
        <v>2.12</v>
      </c>
      <c r="AX606" s="28">
        <f t="shared" si="2259"/>
        <v>0</v>
      </c>
      <c r="AY606" s="29"/>
      <c r="AZ606" s="54">
        <f>_xlfn.XLOOKUP($C606,[26]PSP!$C:$C,[26]PSP!$AZ:$AZ)</f>
        <v>0</v>
      </c>
      <c r="BA606" s="27">
        <f>_xlfn.XLOOKUP($C606,[26]PSP!$C:$C,[26]PSP!$BA:$BA)</f>
        <v>2.12</v>
      </c>
      <c r="BB606" s="28">
        <f t="shared" si="2260"/>
        <v>0</v>
      </c>
      <c r="BC606" s="29"/>
      <c r="BD606" s="54">
        <f>_xlfn.XLOOKUP($C606,[26]PSP!$C:$C,[26]PSP!$BD:$BD)</f>
        <v>0</v>
      </c>
      <c r="BE606" s="27">
        <f>_xlfn.XLOOKUP($C606,[26]PSP!$C:$C,[26]PSP!$BE:$BE)</f>
        <v>2.12</v>
      </c>
      <c r="BF606" s="28">
        <f t="shared" si="2261"/>
        <v>0</v>
      </c>
      <c r="BG606" s="29"/>
      <c r="BH606" s="54">
        <f>_xlfn.XLOOKUP($C606,[26]PSP!$C:$C,[26]PSP!$BH:$BH)</f>
        <v>0</v>
      </c>
      <c r="BI606" s="27">
        <f>_xlfn.XLOOKUP($C606,[26]PSP!$C:$C,[26]PSP!$BI:$BI)</f>
        <v>2.12</v>
      </c>
      <c r="BJ606" s="28">
        <f t="shared" si="2262"/>
        <v>0</v>
      </c>
      <c r="BK606" s="29"/>
      <c r="BL606" s="54">
        <f>_xlfn.XLOOKUP($C606,[26]PSP!$C:$C,[26]PSP!$BL:$BL)</f>
        <v>0</v>
      </c>
      <c r="BM606" s="27">
        <f>_xlfn.XLOOKUP($C606,[26]PSP!$C:$C,[26]PSP!$BM:$BM)</f>
        <v>2.12</v>
      </c>
      <c r="BN606" s="28">
        <f t="shared" si="2263"/>
        <v>0</v>
      </c>
      <c r="BO606" s="29"/>
      <c r="BP606" s="54">
        <f>_xlfn.XLOOKUP($C606,[26]PSP!$C:$C,[26]PSP!$BP:$BP)</f>
        <v>129354.34873871632</v>
      </c>
      <c r="BQ606" s="27">
        <f>_xlfn.XLOOKUP($C606,[26]PSP!$C:$C,[26]PSP!$BQ:$BQ)</f>
        <v>2.12</v>
      </c>
      <c r="BR606" s="28">
        <f t="shared" si="2264"/>
        <v>274231.21000000002</v>
      </c>
      <c r="BS606" s="29"/>
      <c r="BT606" s="54">
        <f>_xlfn.XLOOKUP($C606,[26]PSP!$C:$C,[26]PSP!$BT:$BT)</f>
        <v>0</v>
      </c>
      <c r="BU606" s="27">
        <f>_xlfn.XLOOKUP($C606,[26]PSP!$C:$C,[26]PSP!$BU:$BU)</f>
        <v>2.12</v>
      </c>
      <c r="BV606" s="28">
        <f t="shared" si="2265"/>
        <v>0</v>
      </c>
      <c r="BW606" s="29"/>
      <c r="BX606" s="54">
        <f>_xlfn.XLOOKUP($C606,[26]PSP!$C:$C,[26]PSP!$BX:$BX)</f>
        <v>0</v>
      </c>
      <c r="BY606" s="27">
        <f>_xlfn.XLOOKUP($C606,[26]PSP!$C:$C,[26]PSP!$BY:$BY)</f>
        <v>2.12</v>
      </c>
      <c r="BZ606" s="28">
        <f t="shared" si="2266"/>
        <v>0</v>
      </c>
      <c r="CA606" s="29"/>
      <c r="CB606" s="54">
        <f>_xlfn.XLOOKUP($C606,[26]PSP!$C:$C,[26]PSP!$CB:$CB)</f>
        <v>0</v>
      </c>
      <c r="CC606" s="27">
        <f>_xlfn.XLOOKUP($C606,[26]PSP!$C:$C,[26]PSP!$CC:$CC)</f>
        <v>2.12</v>
      </c>
      <c r="CD606" s="28">
        <f t="shared" si="2267"/>
        <v>0</v>
      </c>
      <c r="CE606" s="29"/>
      <c r="CF606" s="54">
        <f>_xlfn.XLOOKUP($C606,[26]PSP!$C:$C,[26]PSP!$CF:$CF)</f>
        <v>0</v>
      </c>
      <c r="CG606" s="27">
        <f>_xlfn.XLOOKUP($C606,[26]PSP!$C:$C,[26]PSP!$CG:$CG)</f>
        <v>2.12</v>
      </c>
      <c r="CH606" s="28">
        <f t="shared" si="2268"/>
        <v>0</v>
      </c>
      <c r="CI606" s="29"/>
      <c r="CJ606" s="54">
        <f>_xlfn.XLOOKUP($C606,[26]PSP!$C:$C,[26]PSP!$CJ:$CJ)</f>
        <v>0</v>
      </c>
      <c r="CK606" s="27">
        <f>_xlfn.XLOOKUP($C606,[26]PSP!$C:$C,[26]PSP!$CK:$CK)</f>
        <v>2.12</v>
      </c>
      <c r="CL606" s="28">
        <f t="shared" si="2269"/>
        <v>0</v>
      </c>
      <c r="CM606" s="29"/>
      <c r="CN606" s="54">
        <f>_xlfn.XLOOKUP($C606,[26]PSP!$C:$C,[26]PSP!$CN:$CN)</f>
        <v>0</v>
      </c>
      <c r="CO606" s="27">
        <f>_xlfn.XLOOKUP($C606,[26]PSP!$C:$C,[26]PSP!$CO:$CO)</f>
        <v>2.12</v>
      </c>
      <c r="CP606" s="28">
        <f t="shared" si="2270"/>
        <v>0</v>
      </c>
      <c r="CQ606" s="29"/>
      <c r="CR606" s="54">
        <f>_xlfn.XLOOKUP($C606,[26]PSP!$C:$C,[26]PSP!$CR:$CR)</f>
        <v>0</v>
      </c>
      <c r="CS606" s="27">
        <f>_xlfn.XLOOKUP($C606,[26]PSP!$C:$C,[26]PSP!$CS:$CS)</f>
        <v>2.12</v>
      </c>
      <c r="CT606" s="28">
        <f t="shared" si="2271"/>
        <v>0</v>
      </c>
      <c r="CU606" s="29"/>
      <c r="CV606" s="54">
        <f>_xlfn.XLOOKUP($C606,[26]PSP!$C:$C,[26]PSP!$CV:$CV)</f>
        <v>0</v>
      </c>
      <c r="CW606" s="27">
        <f>_xlfn.XLOOKUP($C606,[26]PSP!$C:$C,[26]PSP!$CW:$CW)</f>
        <v>2.12</v>
      </c>
      <c r="CX606" s="28">
        <f t="shared" si="2272"/>
        <v>0</v>
      </c>
      <c r="CY606" s="29"/>
      <c r="CZ606" s="54">
        <f>_xlfn.XLOOKUP($C606,[26]PSP!$C:$C,[26]PSP!$CZ:$CZ)</f>
        <v>0</v>
      </c>
      <c r="DA606" s="27">
        <f>_xlfn.XLOOKUP($C606,[26]PSP!$C:$C,[26]PSP!$DA:$DA)</f>
        <v>2.12</v>
      </c>
      <c r="DB606" s="28">
        <f t="shared" si="2273"/>
        <v>0</v>
      </c>
      <c r="DC606" s="29"/>
      <c r="DD606" s="54">
        <f>_xlfn.XLOOKUP($C606,[26]PSP!$C:$C,[26]PSP!$DD:$DD)</f>
        <v>0</v>
      </c>
      <c r="DE606" s="27">
        <f>_xlfn.XLOOKUP($C606,[26]PSP!$C:$C,[26]PSP!$DE:$DE)</f>
        <v>2.12</v>
      </c>
      <c r="DF606" s="28">
        <f t="shared" si="2274"/>
        <v>0</v>
      </c>
      <c r="DG606" s="29"/>
      <c r="DH606" s="54">
        <f>_xlfn.XLOOKUP($C606,[26]PSP!$C:$C,[26]PSP!$DH:$DH)</f>
        <v>0</v>
      </c>
      <c r="DI606" s="27">
        <f>_xlfn.XLOOKUP($C606,[26]PSP!$C:$C,[26]PSP!$DI:$DI)</f>
        <v>2.12</v>
      </c>
      <c r="DJ606" s="28">
        <f t="shared" si="2275"/>
        <v>0</v>
      </c>
      <c r="DK606" s="29"/>
      <c r="DL606" s="54">
        <f>_xlfn.XLOOKUP($C606,[26]PSP!$C:$C,[26]PSP!$DL:$DL)</f>
        <v>0</v>
      </c>
      <c r="DM606" s="27">
        <f>_xlfn.XLOOKUP($C606,[26]PSP!$C:$C,[26]PSP!$DM:$DM)</f>
        <v>2.12</v>
      </c>
      <c r="DN606" s="28">
        <f t="shared" si="2276"/>
        <v>0</v>
      </c>
      <c r="DO606" s="29"/>
      <c r="DP606" s="54">
        <f>_xlfn.XLOOKUP($C606,[26]PSP!$C:$C,[26]PSP!$DP:$DP)</f>
        <v>0</v>
      </c>
      <c r="DQ606" s="27">
        <f>_xlfn.XLOOKUP($C606,[26]PSP!$C:$C,[26]PSP!$DQ:$DQ)</f>
        <v>2.12</v>
      </c>
      <c r="DR606" s="28">
        <f t="shared" si="2277"/>
        <v>0</v>
      </c>
      <c r="DS606" s="29"/>
      <c r="DT606" s="54">
        <f>_xlfn.XLOOKUP($C606,[26]PSP!$C:$C,[26]PSP!$DT:$DT)</f>
        <v>0</v>
      </c>
      <c r="DU606" s="27">
        <f>_xlfn.XLOOKUP($C606,[26]PSP!$C:$C,[26]PSP!$DU:$DU)</f>
        <v>2.12</v>
      </c>
      <c r="DV606" s="28">
        <f t="shared" si="2278"/>
        <v>0</v>
      </c>
      <c r="DW606" s="29"/>
      <c r="DX606" s="54">
        <f>_xlfn.XLOOKUP($C606,[26]PSP!$C:$C,[26]PSP!$DX:$DX)</f>
        <v>0</v>
      </c>
      <c r="DY606" s="27">
        <f>_xlfn.XLOOKUP($C606,[26]PSP!$C:$C,[26]PSP!$DY:$DY)</f>
        <v>2.12</v>
      </c>
      <c r="DZ606" s="28">
        <f t="shared" si="2279"/>
        <v>0</v>
      </c>
      <c r="EA606" s="29"/>
      <c r="EB606" s="54">
        <f>_xlfn.XLOOKUP($C606,[26]PSP!$C:$C,[26]PSP!$EB:$EB)</f>
        <v>0</v>
      </c>
      <c r="EC606" s="27">
        <f>_xlfn.XLOOKUP($C606,[26]PSP!$C:$C,[26]PSP!$EC:$EC)</f>
        <v>2.12</v>
      </c>
      <c r="ED606" s="28">
        <f t="shared" si="2280"/>
        <v>0</v>
      </c>
      <c r="EE606" s="29"/>
      <c r="EF606" s="54">
        <f>_xlfn.XLOOKUP($C606,[26]PSP!$C:$C,[26]PSP!$EF:$EF)</f>
        <v>0</v>
      </c>
      <c r="EG606" s="27">
        <f>_xlfn.XLOOKUP($C606,[26]PSP!$C:$C,[26]PSP!$EG:$EG)</f>
        <v>2.12</v>
      </c>
      <c r="EH606" s="28">
        <f t="shared" si="2281"/>
        <v>0</v>
      </c>
      <c r="EI606" s="29"/>
      <c r="EJ606" s="54">
        <f>_xlfn.XLOOKUP($C606,[26]PSP!$C:$C,[26]PSP!$EJ:$EJ)</f>
        <v>0</v>
      </c>
      <c r="EK606" s="27">
        <f>_xlfn.XLOOKUP($C606,[26]PSP!$C:$C,[26]PSP!$EK:$EK)</f>
        <v>2.12</v>
      </c>
      <c r="EL606" s="28">
        <f t="shared" si="2282"/>
        <v>0</v>
      </c>
      <c r="EM606" s="29"/>
      <c r="EN606" s="108"/>
      <c r="EO606" s="29">
        <f t="shared" si="2214"/>
        <v>289071.21000000002</v>
      </c>
      <c r="EP606" s="29">
        <f t="shared" si="2177"/>
        <v>289071.21000000002</v>
      </c>
      <c r="EQ606" s="4" t="b">
        <f t="shared" si="2178"/>
        <v>1</v>
      </c>
      <c r="ES606" s="118">
        <f t="shared" si="2008"/>
        <v>1.1767000000000001</v>
      </c>
    </row>
    <row r="607" spans="3:149" ht="14.25" x14ac:dyDescent="0.25">
      <c r="C607" s="24" t="s">
        <v>515</v>
      </c>
      <c r="D607" s="43">
        <f>_xlfn.XLOOKUP($C607,[26]PSP!$C:$C,[26]PSP!$D:$D)</f>
        <v>4413905</v>
      </c>
      <c r="E607" s="24" t="str">
        <f>_xlfn.XLOOKUP($C607,[26]PSP!$C:$C,[26]PSP!$E:$E)</f>
        <v>SICRO SERVIÇO</v>
      </c>
      <c r="F607" s="25" t="str">
        <f>_xlfn.XLOOKUP($C607,[26]PSP!$C:$C,[26]PSP!$F:$F)</f>
        <v>HIDROSSEMEADURA</v>
      </c>
      <c r="G607" s="26" t="str">
        <f>_xlfn.XLOOKUP($C607,[26]PSP!$C:$C,[26]PSP!$G:$G)</f>
        <v>M²</v>
      </c>
      <c r="H607" s="53">
        <f>_xlfn.XLOOKUP($C607,[26]PSP!$C:$C,[26]PSP!$H:$H)</f>
        <v>68177.174369358167</v>
      </c>
      <c r="I607" s="28">
        <f>_xlfn.XLOOKUP($C607,[26]PSP!$C:$C,[26]PSP!$I:$I)</f>
        <v>188169</v>
      </c>
      <c r="J607" s="28">
        <f t="shared" si="2249"/>
        <v>221418.46230000001</v>
      </c>
      <c r="K607" s="29"/>
      <c r="L607" s="54">
        <f>_xlfn.XLOOKUP($C607,[26]PSP!$C:$C,[26]PSP!$L:$L)</f>
        <v>0</v>
      </c>
      <c r="M607" s="27">
        <f>_xlfn.XLOOKUP($C607,[26]PSP!$C:$C,[26]PSP!$M:$M)</f>
        <v>2.76</v>
      </c>
      <c r="N607" s="28">
        <f t="shared" si="2250"/>
        <v>0</v>
      </c>
      <c r="O607" s="29"/>
      <c r="P607" s="54">
        <f>_xlfn.XLOOKUP($C607,[26]PSP!$C:$C,[26]PSP!$P:$P)</f>
        <v>0</v>
      </c>
      <c r="Q607" s="27">
        <f>_xlfn.XLOOKUP($C607,[26]PSP!$C:$C,[26]PSP!$Q:$Q)</f>
        <v>2.76</v>
      </c>
      <c r="R607" s="28">
        <f t="shared" si="2251"/>
        <v>0</v>
      </c>
      <c r="S607" s="29"/>
      <c r="T607" s="54">
        <f>_xlfn.XLOOKUP($C607,[26]PSP!$C:$C,[26]PSP!$T:$T)</f>
        <v>3500</v>
      </c>
      <c r="U607" s="27">
        <f>_xlfn.XLOOKUP($C607,[26]PSP!$C:$C,[26]PSP!$U:$U)</f>
        <v>2.76</v>
      </c>
      <c r="V607" s="28">
        <f t="shared" si="2252"/>
        <v>9660</v>
      </c>
      <c r="W607" s="29"/>
      <c r="X607" s="54">
        <f>_xlfn.XLOOKUP($C607,[26]PSP!$C:$C,[26]PSP!$X:$X)</f>
        <v>0</v>
      </c>
      <c r="Y607" s="27">
        <f>_xlfn.XLOOKUP($C607,[26]PSP!$C:$C,[26]PSP!$Y:$Y)</f>
        <v>2.76</v>
      </c>
      <c r="Z607" s="28">
        <f t="shared" si="2253"/>
        <v>0</v>
      </c>
      <c r="AA607" s="29"/>
      <c r="AB607" s="54">
        <f>_xlfn.XLOOKUP($C607,[26]PSP!$C:$C,[26]PSP!$AB:$AB)</f>
        <v>0</v>
      </c>
      <c r="AC607" s="27">
        <f>_xlfn.XLOOKUP($C607,[26]PSP!$C:$C,[26]PSP!$AC:$AC)</f>
        <v>2.76</v>
      </c>
      <c r="AD607" s="28">
        <f t="shared" si="2254"/>
        <v>0</v>
      </c>
      <c r="AE607" s="29"/>
      <c r="AF607" s="54">
        <f>_xlfn.XLOOKUP($C607,[26]PSP!$C:$C,[26]PSP!$AF:$AF)</f>
        <v>0</v>
      </c>
      <c r="AG607" s="27">
        <f>_xlfn.XLOOKUP($C607,[26]PSP!$C:$C,[26]PSP!$AG:$AG)</f>
        <v>2.76</v>
      </c>
      <c r="AH607" s="28">
        <f t="shared" si="2255"/>
        <v>0</v>
      </c>
      <c r="AI607" s="29"/>
      <c r="AJ607" s="54">
        <f>_xlfn.XLOOKUP($C607,[26]PSP!$C:$C,[26]PSP!$AJ:$AJ)</f>
        <v>0</v>
      </c>
      <c r="AK607" s="27">
        <f>_xlfn.XLOOKUP($C607,[26]PSP!$C:$C,[26]PSP!$AK:$AK)</f>
        <v>2.76</v>
      </c>
      <c r="AL607" s="28">
        <f t="shared" si="2256"/>
        <v>0</v>
      </c>
      <c r="AM607" s="29"/>
      <c r="AN607" s="54">
        <f>_xlfn.XLOOKUP($C607,[26]PSP!$C:$C,[26]PSP!$AN:$AN)</f>
        <v>0</v>
      </c>
      <c r="AO607" s="27">
        <f>_xlfn.XLOOKUP($C607,[26]PSP!$C:$C,[26]PSP!$AO:$AO)</f>
        <v>2.76</v>
      </c>
      <c r="AP607" s="28">
        <f t="shared" si="2257"/>
        <v>0</v>
      </c>
      <c r="AQ607" s="29"/>
      <c r="AR607" s="54">
        <f>_xlfn.XLOOKUP($C607,[26]PSP!$C:$C,[26]PSP!$AR:$AR)</f>
        <v>0</v>
      </c>
      <c r="AS607" s="27">
        <f>_xlfn.XLOOKUP($C607,[26]PSP!$C:$C,[26]PSP!$AS:$AS)</f>
        <v>2.76</v>
      </c>
      <c r="AT607" s="28">
        <f t="shared" si="2258"/>
        <v>0</v>
      </c>
      <c r="AU607" s="29"/>
      <c r="AV607" s="54">
        <f>_xlfn.XLOOKUP($C607,[26]PSP!$C:$C,[26]PSP!$AV:$AV)</f>
        <v>0</v>
      </c>
      <c r="AW607" s="27">
        <f>_xlfn.XLOOKUP($C607,[26]PSP!$C:$C,[26]PSP!$AW:$AW)</f>
        <v>2.76</v>
      </c>
      <c r="AX607" s="28">
        <f t="shared" si="2259"/>
        <v>0</v>
      </c>
      <c r="AY607" s="29"/>
      <c r="AZ607" s="54">
        <f>_xlfn.XLOOKUP($C607,[26]PSP!$C:$C,[26]PSP!$AZ:$AZ)</f>
        <v>0</v>
      </c>
      <c r="BA607" s="27">
        <f>_xlfn.XLOOKUP($C607,[26]PSP!$C:$C,[26]PSP!$BA:$BA)</f>
        <v>2.76</v>
      </c>
      <c r="BB607" s="28">
        <f t="shared" si="2260"/>
        <v>0</v>
      </c>
      <c r="BC607" s="29"/>
      <c r="BD607" s="54">
        <f>_xlfn.XLOOKUP($C607,[26]PSP!$C:$C,[26]PSP!$BD:$BD)</f>
        <v>0</v>
      </c>
      <c r="BE607" s="27">
        <f>_xlfn.XLOOKUP($C607,[26]PSP!$C:$C,[26]PSP!$BE:$BE)</f>
        <v>2.76</v>
      </c>
      <c r="BF607" s="28">
        <f t="shared" si="2261"/>
        <v>0</v>
      </c>
      <c r="BG607" s="29"/>
      <c r="BH607" s="54">
        <f>_xlfn.XLOOKUP($C607,[26]PSP!$C:$C,[26]PSP!$BH:$BH)</f>
        <v>0</v>
      </c>
      <c r="BI607" s="27">
        <f>_xlfn.XLOOKUP($C607,[26]PSP!$C:$C,[26]PSP!$BI:$BI)</f>
        <v>2.76</v>
      </c>
      <c r="BJ607" s="28">
        <f t="shared" si="2262"/>
        <v>0</v>
      </c>
      <c r="BK607" s="29"/>
      <c r="BL607" s="54">
        <f>_xlfn.XLOOKUP($C607,[26]PSP!$C:$C,[26]PSP!$BL:$BL)</f>
        <v>0</v>
      </c>
      <c r="BM607" s="27">
        <f>_xlfn.XLOOKUP($C607,[26]PSP!$C:$C,[26]PSP!$BM:$BM)</f>
        <v>2.76</v>
      </c>
      <c r="BN607" s="28">
        <f t="shared" si="2263"/>
        <v>0</v>
      </c>
      <c r="BO607" s="29"/>
      <c r="BP607" s="54">
        <f>_xlfn.XLOOKUP($C607,[26]PSP!$C:$C,[26]PSP!$BP:$BP)</f>
        <v>64677.174369358159</v>
      </c>
      <c r="BQ607" s="27">
        <f>_xlfn.XLOOKUP($C607,[26]PSP!$C:$C,[26]PSP!$BQ:$BQ)</f>
        <v>2.76</v>
      </c>
      <c r="BR607" s="28">
        <f t="shared" si="2264"/>
        <v>178509</v>
      </c>
      <c r="BS607" s="29"/>
      <c r="BT607" s="54">
        <f>_xlfn.XLOOKUP($C607,[26]PSP!$C:$C,[26]PSP!$BT:$BT)</f>
        <v>0</v>
      </c>
      <c r="BU607" s="27">
        <f>_xlfn.XLOOKUP($C607,[26]PSP!$C:$C,[26]PSP!$BU:$BU)</f>
        <v>2.76</v>
      </c>
      <c r="BV607" s="28">
        <f t="shared" si="2265"/>
        <v>0</v>
      </c>
      <c r="BW607" s="29"/>
      <c r="BX607" s="54">
        <f>_xlfn.XLOOKUP($C607,[26]PSP!$C:$C,[26]PSP!$BX:$BX)</f>
        <v>0</v>
      </c>
      <c r="BY607" s="27">
        <f>_xlfn.XLOOKUP($C607,[26]PSP!$C:$C,[26]PSP!$BY:$BY)</f>
        <v>2.76</v>
      </c>
      <c r="BZ607" s="28">
        <f t="shared" si="2266"/>
        <v>0</v>
      </c>
      <c r="CA607" s="29"/>
      <c r="CB607" s="54">
        <f>_xlfn.XLOOKUP($C607,[26]PSP!$C:$C,[26]PSP!$CB:$CB)</f>
        <v>0</v>
      </c>
      <c r="CC607" s="27">
        <f>_xlfn.XLOOKUP($C607,[26]PSP!$C:$C,[26]PSP!$CC:$CC)</f>
        <v>2.76</v>
      </c>
      <c r="CD607" s="28">
        <f t="shared" si="2267"/>
        <v>0</v>
      </c>
      <c r="CE607" s="29"/>
      <c r="CF607" s="54">
        <f>_xlfn.XLOOKUP($C607,[26]PSP!$C:$C,[26]PSP!$CF:$CF)</f>
        <v>0</v>
      </c>
      <c r="CG607" s="27">
        <f>_xlfn.XLOOKUP($C607,[26]PSP!$C:$C,[26]PSP!$CG:$CG)</f>
        <v>2.76</v>
      </c>
      <c r="CH607" s="28">
        <f t="shared" si="2268"/>
        <v>0</v>
      </c>
      <c r="CI607" s="29"/>
      <c r="CJ607" s="54">
        <f>_xlfn.XLOOKUP($C607,[26]PSP!$C:$C,[26]PSP!$CJ:$CJ)</f>
        <v>0</v>
      </c>
      <c r="CK607" s="27">
        <f>_xlfn.XLOOKUP($C607,[26]PSP!$C:$C,[26]PSP!$CK:$CK)</f>
        <v>2.76</v>
      </c>
      <c r="CL607" s="28">
        <f t="shared" si="2269"/>
        <v>0</v>
      </c>
      <c r="CM607" s="29"/>
      <c r="CN607" s="54">
        <f>_xlfn.XLOOKUP($C607,[26]PSP!$C:$C,[26]PSP!$CN:$CN)</f>
        <v>0</v>
      </c>
      <c r="CO607" s="27">
        <f>_xlfn.XLOOKUP($C607,[26]PSP!$C:$C,[26]PSP!$CO:$CO)</f>
        <v>2.76</v>
      </c>
      <c r="CP607" s="28">
        <f t="shared" si="2270"/>
        <v>0</v>
      </c>
      <c r="CQ607" s="29"/>
      <c r="CR607" s="54">
        <f>_xlfn.XLOOKUP($C607,[26]PSP!$C:$C,[26]PSP!$CR:$CR)</f>
        <v>0</v>
      </c>
      <c r="CS607" s="27">
        <f>_xlfn.XLOOKUP($C607,[26]PSP!$C:$C,[26]PSP!$CS:$CS)</f>
        <v>2.76</v>
      </c>
      <c r="CT607" s="28">
        <f t="shared" si="2271"/>
        <v>0</v>
      </c>
      <c r="CU607" s="29"/>
      <c r="CV607" s="54">
        <f>_xlfn.XLOOKUP($C607,[26]PSP!$C:$C,[26]PSP!$CV:$CV)</f>
        <v>0</v>
      </c>
      <c r="CW607" s="27">
        <f>_xlfn.XLOOKUP($C607,[26]PSP!$C:$C,[26]PSP!$CW:$CW)</f>
        <v>2.76</v>
      </c>
      <c r="CX607" s="28">
        <f t="shared" si="2272"/>
        <v>0</v>
      </c>
      <c r="CY607" s="29"/>
      <c r="CZ607" s="54">
        <f>_xlfn.XLOOKUP($C607,[26]PSP!$C:$C,[26]PSP!$CZ:$CZ)</f>
        <v>0</v>
      </c>
      <c r="DA607" s="27">
        <f>_xlfn.XLOOKUP($C607,[26]PSP!$C:$C,[26]PSP!$DA:$DA)</f>
        <v>2.76</v>
      </c>
      <c r="DB607" s="28">
        <f t="shared" si="2273"/>
        <v>0</v>
      </c>
      <c r="DC607" s="29"/>
      <c r="DD607" s="54">
        <f>_xlfn.XLOOKUP($C607,[26]PSP!$C:$C,[26]PSP!$DD:$DD)</f>
        <v>0</v>
      </c>
      <c r="DE607" s="27">
        <f>_xlfn.XLOOKUP($C607,[26]PSP!$C:$C,[26]PSP!$DE:$DE)</f>
        <v>2.76</v>
      </c>
      <c r="DF607" s="28">
        <f t="shared" si="2274"/>
        <v>0</v>
      </c>
      <c r="DG607" s="29"/>
      <c r="DH607" s="54">
        <f>_xlfn.XLOOKUP($C607,[26]PSP!$C:$C,[26]PSP!$DH:$DH)</f>
        <v>0</v>
      </c>
      <c r="DI607" s="27">
        <f>_xlfn.XLOOKUP($C607,[26]PSP!$C:$C,[26]PSP!$DI:$DI)</f>
        <v>2.76</v>
      </c>
      <c r="DJ607" s="28">
        <f t="shared" si="2275"/>
        <v>0</v>
      </c>
      <c r="DK607" s="29"/>
      <c r="DL607" s="54">
        <f>_xlfn.XLOOKUP($C607,[26]PSP!$C:$C,[26]PSP!$DL:$DL)</f>
        <v>0</v>
      </c>
      <c r="DM607" s="27">
        <f>_xlfn.XLOOKUP($C607,[26]PSP!$C:$C,[26]PSP!$DM:$DM)</f>
        <v>2.76</v>
      </c>
      <c r="DN607" s="28">
        <f t="shared" si="2276"/>
        <v>0</v>
      </c>
      <c r="DO607" s="29"/>
      <c r="DP607" s="54">
        <f>_xlfn.XLOOKUP($C607,[26]PSP!$C:$C,[26]PSP!$DP:$DP)</f>
        <v>0</v>
      </c>
      <c r="DQ607" s="27">
        <f>_xlfn.XLOOKUP($C607,[26]PSP!$C:$C,[26]PSP!$DQ:$DQ)</f>
        <v>2.76</v>
      </c>
      <c r="DR607" s="28">
        <f t="shared" si="2277"/>
        <v>0</v>
      </c>
      <c r="DS607" s="29"/>
      <c r="DT607" s="54">
        <f>_xlfn.XLOOKUP($C607,[26]PSP!$C:$C,[26]PSP!$DT:$DT)</f>
        <v>0</v>
      </c>
      <c r="DU607" s="27">
        <f>_xlfn.XLOOKUP($C607,[26]PSP!$C:$C,[26]PSP!$DU:$DU)</f>
        <v>2.76</v>
      </c>
      <c r="DV607" s="28">
        <f t="shared" si="2278"/>
        <v>0</v>
      </c>
      <c r="DW607" s="29"/>
      <c r="DX607" s="54">
        <f>_xlfn.XLOOKUP($C607,[26]PSP!$C:$C,[26]PSP!$DX:$DX)</f>
        <v>0</v>
      </c>
      <c r="DY607" s="27">
        <f>_xlfn.XLOOKUP($C607,[26]PSP!$C:$C,[26]PSP!$DY:$DY)</f>
        <v>2.76</v>
      </c>
      <c r="DZ607" s="28">
        <f t="shared" si="2279"/>
        <v>0</v>
      </c>
      <c r="EA607" s="29"/>
      <c r="EB607" s="54">
        <f>_xlfn.XLOOKUP($C607,[26]PSP!$C:$C,[26]PSP!$EB:$EB)</f>
        <v>0</v>
      </c>
      <c r="EC607" s="27">
        <f>_xlfn.XLOOKUP($C607,[26]PSP!$C:$C,[26]PSP!$EC:$EC)</f>
        <v>2.76</v>
      </c>
      <c r="ED607" s="28">
        <f t="shared" si="2280"/>
        <v>0</v>
      </c>
      <c r="EE607" s="29"/>
      <c r="EF607" s="54">
        <f>_xlfn.XLOOKUP($C607,[26]PSP!$C:$C,[26]PSP!$EF:$EF)</f>
        <v>0</v>
      </c>
      <c r="EG607" s="27">
        <f>_xlfn.XLOOKUP($C607,[26]PSP!$C:$C,[26]PSP!$EG:$EG)</f>
        <v>2.76</v>
      </c>
      <c r="EH607" s="28">
        <f t="shared" si="2281"/>
        <v>0</v>
      </c>
      <c r="EI607" s="29"/>
      <c r="EJ607" s="54">
        <f>_xlfn.XLOOKUP($C607,[26]PSP!$C:$C,[26]PSP!$EJ:$EJ)</f>
        <v>0</v>
      </c>
      <c r="EK607" s="27">
        <f>_xlfn.XLOOKUP($C607,[26]PSP!$C:$C,[26]PSP!$EK:$EK)</f>
        <v>2.76</v>
      </c>
      <c r="EL607" s="28">
        <f t="shared" si="2282"/>
        <v>0</v>
      </c>
      <c r="EM607" s="29"/>
      <c r="EN607" s="108"/>
      <c r="EO607" s="29">
        <f t="shared" si="2214"/>
        <v>188169</v>
      </c>
      <c r="EP607" s="29">
        <f t="shared" si="2177"/>
        <v>188169</v>
      </c>
      <c r="EQ607" s="4" t="b">
        <f t="shared" si="2178"/>
        <v>1</v>
      </c>
      <c r="ES607" s="118">
        <f t="shared" si="2008"/>
        <v>1.1767000000000001</v>
      </c>
    </row>
    <row r="608" spans="3:149" s="1" customFormat="1" ht="14.25" x14ac:dyDescent="0.25">
      <c r="C608" s="79" t="s">
        <v>516</v>
      </c>
      <c r="D608" s="80"/>
      <c r="E608" s="79"/>
      <c r="F608" s="81" t="s">
        <v>34</v>
      </c>
      <c r="G608" s="82"/>
      <c r="H608" s="82"/>
      <c r="I608" s="83"/>
      <c r="J608" s="83"/>
      <c r="L608" s="84"/>
      <c r="M608" s="85"/>
      <c r="N608" s="83"/>
      <c r="P608" s="84"/>
      <c r="Q608" s="85"/>
      <c r="R608" s="83"/>
      <c r="T608" s="84"/>
      <c r="U608" s="85"/>
      <c r="V608" s="83"/>
      <c r="X608" s="84"/>
      <c r="Y608" s="85"/>
      <c r="Z608" s="83"/>
      <c r="AB608" s="84"/>
      <c r="AC608" s="85"/>
      <c r="AD608" s="83"/>
      <c r="AF608" s="84"/>
      <c r="AG608" s="85"/>
      <c r="AH608" s="83"/>
      <c r="AJ608" s="84"/>
      <c r="AK608" s="85"/>
      <c r="AL608" s="83"/>
      <c r="AN608" s="84"/>
      <c r="AO608" s="85"/>
      <c r="AP608" s="83"/>
      <c r="AR608" s="84"/>
      <c r="AS608" s="85"/>
      <c r="AT608" s="83"/>
      <c r="AV608" s="84"/>
      <c r="AW608" s="85"/>
      <c r="AX608" s="83"/>
      <c r="AZ608" s="84"/>
      <c r="BA608" s="85"/>
      <c r="BB608" s="83"/>
      <c r="BD608" s="84"/>
      <c r="BE608" s="85"/>
      <c r="BF608" s="83"/>
      <c r="BH608" s="84"/>
      <c r="BI608" s="85"/>
      <c r="BJ608" s="83"/>
      <c r="BL608" s="84"/>
      <c r="BM608" s="85"/>
      <c r="BN608" s="83"/>
      <c r="BP608" s="84"/>
      <c r="BQ608" s="85"/>
      <c r="BR608" s="83"/>
      <c r="BT608" s="84"/>
      <c r="BU608" s="85"/>
      <c r="BV608" s="83"/>
      <c r="BX608" s="84"/>
      <c r="BY608" s="85"/>
      <c r="BZ608" s="83"/>
      <c r="CB608" s="84"/>
      <c r="CC608" s="85"/>
      <c r="CD608" s="83"/>
      <c r="CF608" s="84"/>
      <c r="CG608" s="85"/>
      <c r="CH608" s="83"/>
      <c r="CJ608" s="84"/>
      <c r="CK608" s="85"/>
      <c r="CL608" s="83"/>
      <c r="CN608" s="84"/>
      <c r="CO608" s="85"/>
      <c r="CP608" s="83"/>
      <c r="CR608" s="84"/>
      <c r="CS608" s="85"/>
      <c r="CT608" s="83"/>
      <c r="CV608" s="84"/>
      <c r="CW608" s="85"/>
      <c r="CX608" s="83"/>
      <c r="CZ608" s="84"/>
      <c r="DA608" s="85"/>
      <c r="DB608" s="83"/>
      <c r="DD608" s="84"/>
      <c r="DE608" s="85"/>
      <c r="DF608" s="83"/>
      <c r="DH608" s="84"/>
      <c r="DI608" s="85"/>
      <c r="DJ608" s="83"/>
      <c r="DL608" s="84"/>
      <c r="DM608" s="85"/>
      <c r="DN608" s="83"/>
      <c r="DP608" s="84"/>
      <c r="DQ608" s="85"/>
      <c r="DR608" s="83"/>
      <c r="DT608" s="84"/>
      <c r="DU608" s="85"/>
      <c r="DV608" s="83"/>
      <c r="DX608" s="84"/>
      <c r="DY608" s="85"/>
      <c r="DZ608" s="83"/>
      <c r="EB608" s="84"/>
      <c r="EC608" s="85"/>
      <c r="ED608" s="83"/>
      <c r="EF608" s="84"/>
      <c r="EG608" s="85"/>
      <c r="EH608" s="83"/>
      <c r="EJ608" s="84"/>
      <c r="EK608" s="85"/>
      <c r="EL608" s="83"/>
      <c r="EN608" s="109"/>
      <c r="EO608" s="29">
        <f t="shared" si="2214"/>
        <v>0</v>
      </c>
      <c r="EP608" s="29">
        <f t="shared" si="2177"/>
        <v>0</v>
      </c>
      <c r="EQ608" s="4" t="b">
        <f t="shared" si="2178"/>
        <v>1</v>
      </c>
      <c r="ES608" s="118">
        <f t="shared" si="2008"/>
        <v>1.1767000000000001</v>
      </c>
    </row>
    <row r="609" spans="3:149" ht="21" x14ac:dyDescent="0.25">
      <c r="C609" s="24" t="s">
        <v>517</v>
      </c>
      <c r="D609" s="43" t="str">
        <f>_xlfn.XLOOKUP($C609,[26]PSP!$C:$C,[26]PSP!$D:$D)</f>
        <v>RO-41596</v>
      </c>
      <c r="E609" s="24" t="str">
        <f>_xlfn.XLOOKUP($C609,[26]PSP!$C:$C,[26]PSP!$E:$E)</f>
        <v>DER/MG</v>
      </c>
      <c r="F609" s="25" t="str">
        <f>_xlfn.XLOOKUP($C609,[26]PSP!$C:$C,[26]PSP!$F:$F)</f>
        <v>MURO DE ARRIMO EM CONCRETO, TIPO OC.MA-01 (EXECUÇÃO, INCLUINDO  FORNECIMENTO  E  TRANSPORTE  DE  TODOS  OS MATERIAIS)</v>
      </c>
      <c r="G609" s="26" t="str">
        <f>_xlfn.XLOOKUP($C609,[26]PSP!$C:$C,[26]PSP!$G:$G)</f>
        <v>M3</v>
      </c>
      <c r="H609" s="53">
        <f>_xlfn.XLOOKUP($C609,[26]PSP!$C:$C,[26]PSP!$H:$H)</f>
        <v>0</v>
      </c>
      <c r="I609" s="28">
        <f>_xlfn.XLOOKUP($C609,[26]PSP!$C:$C,[26]PSP!$I:$I)</f>
        <v>0</v>
      </c>
      <c r="J609" s="28">
        <f t="shared" ref="J609:J611" si="2283">IF(LEFT(D609,6)="COT.IS",I609,I609*(1+$J$7))</f>
        <v>0</v>
      </c>
      <c r="K609" s="29"/>
      <c r="L609" s="54">
        <f>_xlfn.XLOOKUP($C609,[26]PSP!$C:$C,[26]PSP!$L:$L)</f>
        <v>0</v>
      </c>
      <c r="M609" s="27">
        <f>_xlfn.XLOOKUP($C609,[26]PSP!$C:$C,[26]PSP!$M:$M)</f>
        <v>566.25</v>
      </c>
      <c r="N609" s="28">
        <f t="shared" ref="N609:N611" si="2284">TRUNC(M609*L609,2)</f>
        <v>0</v>
      </c>
      <c r="O609" s="29"/>
      <c r="P609" s="54">
        <f>_xlfn.XLOOKUP($C609,[26]PSP!$C:$C,[26]PSP!$P:$P)</f>
        <v>0</v>
      </c>
      <c r="Q609" s="27">
        <f>_xlfn.XLOOKUP($C609,[26]PSP!$C:$C,[26]PSP!$Q:$Q)</f>
        <v>566.25</v>
      </c>
      <c r="R609" s="28">
        <f t="shared" ref="R609:R611" si="2285">TRUNC(Q609*P609,2)</f>
        <v>0</v>
      </c>
      <c r="S609" s="29"/>
      <c r="T609" s="54">
        <f>_xlfn.XLOOKUP($C609,[26]PSP!$C:$C,[26]PSP!$T:$T)</f>
        <v>0</v>
      </c>
      <c r="U609" s="27">
        <f>_xlfn.XLOOKUP($C609,[26]PSP!$C:$C,[26]PSP!$U:$U)</f>
        <v>566.25</v>
      </c>
      <c r="V609" s="28">
        <f t="shared" ref="V609:V611" si="2286">TRUNC(U609*T609,2)</f>
        <v>0</v>
      </c>
      <c r="W609" s="29"/>
      <c r="X609" s="54">
        <f>_xlfn.XLOOKUP($C609,[26]PSP!$C:$C,[26]PSP!$X:$X)</f>
        <v>0</v>
      </c>
      <c r="Y609" s="27">
        <f>_xlfn.XLOOKUP($C609,[26]PSP!$C:$C,[26]PSP!$Y:$Y)</f>
        <v>566.25</v>
      </c>
      <c r="Z609" s="28">
        <f t="shared" ref="Z609:Z611" si="2287">TRUNC(Y609*X609,2)</f>
        <v>0</v>
      </c>
      <c r="AA609" s="29"/>
      <c r="AB609" s="54">
        <f>_xlfn.XLOOKUP($C609,[26]PSP!$C:$C,[26]PSP!$AB:$AB)</f>
        <v>0</v>
      </c>
      <c r="AC609" s="27">
        <f>_xlfn.XLOOKUP($C609,[26]PSP!$C:$C,[26]PSP!$AC:$AC)</f>
        <v>566.25</v>
      </c>
      <c r="AD609" s="28">
        <f t="shared" ref="AD609:AD611" si="2288">TRUNC(AC609*AB609,2)</f>
        <v>0</v>
      </c>
      <c r="AE609" s="29"/>
      <c r="AF609" s="54">
        <f>_xlfn.XLOOKUP($C609,[26]PSP!$C:$C,[26]PSP!$AF:$AF)</f>
        <v>0</v>
      </c>
      <c r="AG609" s="27">
        <f>_xlfn.XLOOKUP($C609,[26]PSP!$C:$C,[26]PSP!$AG:$AG)</f>
        <v>566.25</v>
      </c>
      <c r="AH609" s="28">
        <f t="shared" ref="AH609:AH611" si="2289">TRUNC(AG609*AF609,2)</f>
        <v>0</v>
      </c>
      <c r="AI609" s="29"/>
      <c r="AJ609" s="54">
        <f>_xlfn.XLOOKUP($C609,[26]PSP!$C:$C,[26]PSP!$AJ:$AJ)</f>
        <v>0</v>
      </c>
      <c r="AK609" s="27">
        <f>_xlfn.XLOOKUP($C609,[26]PSP!$C:$C,[26]PSP!$AK:$AK)</f>
        <v>566.25</v>
      </c>
      <c r="AL609" s="28">
        <f t="shared" ref="AL609:AL611" si="2290">TRUNC(AK609*AJ609,2)</f>
        <v>0</v>
      </c>
      <c r="AM609" s="29"/>
      <c r="AN609" s="54">
        <f>_xlfn.XLOOKUP($C609,[26]PSP!$C:$C,[26]PSP!$AN:$AN)</f>
        <v>0</v>
      </c>
      <c r="AO609" s="27">
        <f>_xlfn.XLOOKUP($C609,[26]PSP!$C:$C,[26]PSP!$AO:$AO)</f>
        <v>566.25</v>
      </c>
      <c r="AP609" s="28">
        <f t="shared" ref="AP609:AP611" si="2291">TRUNC(AO609*AN609,2)</f>
        <v>0</v>
      </c>
      <c r="AQ609" s="29"/>
      <c r="AR609" s="54">
        <f>_xlfn.XLOOKUP($C609,[26]PSP!$C:$C,[26]PSP!$AR:$AR)</f>
        <v>0</v>
      </c>
      <c r="AS609" s="27">
        <f>_xlfn.XLOOKUP($C609,[26]PSP!$C:$C,[26]PSP!$AS:$AS)</f>
        <v>566.25</v>
      </c>
      <c r="AT609" s="28">
        <f t="shared" ref="AT609:AT611" si="2292">TRUNC(AS609*AR609,2)</f>
        <v>0</v>
      </c>
      <c r="AU609" s="29"/>
      <c r="AV609" s="54">
        <f>_xlfn.XLOOKUP($C609,[26]PSP!$C:$C,[26]PSP!$AV:$AV)</f>
        <v>0</v>
      </c>
      <c r="AW609" s="27">
        <f>_xlfn.XLOOKUP($C609,[26]PSP!$C:$C,[26]PSP!$AW:$AW)</f>
        <v>566.25</v>
      </c>
      <c r="AX609" s="28">
        <f t="shared" ref="AX609:AX611" si="2293">TRUNC(AW609*AV609,2)</f>
        <v>0</v>
      </c>
      <c r="AY609" s="29"/>
      <c r="AZ609" s="54">
        <f>_xlfn.XLOOKUP($C609,[26]PSP!$C:$C,[26]PSP!$AZ:$AZ)</f>
        <v>0</v>
      </c>
      <c r="BA609" s="27">
        <f>_xlfn.XLOOKUP($C609,[26]PSP!$C:$C,[26]PSP!$BA:$BA)</f>
        <v>566.25</v>
      </c>
      <c r="BB609" s="28">
        <f t="shared" ref="BB609:BB611" si="2294">TRUNC(BA609*AZ609,2)</f>
        <v>0</v>
      </c>
      <c r="BC609" s="29"/>
      <c r="BD609" s="54">
        <f>_xlfn.XLOOKUP($C609,[26]PSP!$C:$C,[26]PSP!$BD:$BD)</f>
        <v>0</v>
      </c>
      <c r="BE609" s="27">
        <f>_xlfn.XLOOKUP($C609,[26]PSP!$C:$C,[26]PSP!$BE:$BE)</f>
        <v>566.25</v>
      </c>
      <c r="BF609" s="28">
        <f t="shared" ref="BF609:BF611" si="2295">TRUNC(BE609*BD609,2)</f>
        <v>0</v>
      </c>
      <c r="BG609" s="29"/>
      <c r="BH609" s="54">
        <f>_xlfn.XLOOKUP($C609,[26]PSP!$C:$C,[26]PSP!$BH:$BH)</f>
        <v>0</v>
      </c>
      <c r="BI609" s="27">
        <f>_xlfn.XLOOKUP($C609,[26]PSP!$C:$C,[26]PSP!$BI:$BI)</f>
        <v>566.25</v>
      </c>
      <c r="BJ609" s="28">
        <f t="shared" ref="BJ609:BJ611" si="2296">TRUNC(BI609*BH609,2)</f>
        <v>0</v>
      </c>
      <c r="BK609" s="29"/>
      <c r="BL609" s="54">
        <f>_xlfn.XLOOKUP($C609,[26]PSP!$C:$C,[26]PSP!$BL:$BL)</f>
        <v>0</v>
      </c>
      <c r="BM609" s="27">
        <f>_xlfn.XLOOKUP($C609,[26]PSP!$C:$C,[26]PSP!$BM:$BM)</f>
        <v>566.25</v>
      </c>
      <c r="BN609" s="28">
        <f t="shared" ref="BN609:BN611" si="2297">TRUNC(BM609*BL609,2)</f>
        <v>0</v>
      </c>
      <c r="BO609" s="29"/>
      <c r="BP609" s="54">
        <f>_xlfn.XLOOKUP($C609,[26]PSP!$C:$C,[26]PSP!$BP:$BP)</f>
        <v>0</v>
      </c>
      <c r="BQ609" s="27">
        <f>_xlfn.XLOOKUP($C609,[26]PSP!$C:$C,[26]PSP!$BQ:$BQ)</f>
        <v>566.25</v>
      </c>
      <c r="BR609" s="28">
        <f t="shared" ref="BR609:BR611" si="2298">TRUNC(BQ609*BP609,2)</f>
        <v>0</v>
      </c>
      <c r="BS609" s="29"/>
      <c r="BT609" s="54">
        <f>_xlfn.XLOOKUP($C609,[26]PSP!$C:$C,[26]PSP!$BT:$BT)</f>
        <v>0</v>
      </c>
      <c r="BU609" s="27">
        <f>_xlfn.XLOOKUP($C609,[26]PSP!$C:$C,[26]PSP!$BU:$BU)</f>
        <v>566.25</v>
      </c>
      <c r="BV609" s="28">
        <f t="shared" ref="BV609:BV611" si="2299">TRUNC(BU609*BT609,2)</f>
        <v>0</v>
      </c>
      <c r="BW609" s="29"/>
      <c r="BX609" s="54">
        <f>_xlfn.XLOOKUP($C609,[26]PSP!$C:$C,[26]PSP!$BX:$BX)</f>
        <v>0</v>
      </c>
      <c r="BY609" s="27">
        <f>_xlfn.XLOOKUP($C609,[26]PSP!$C:$C,[26]PSP!$BY:$BY)</f>
        <v>566.25</v>
      </c>
      <c r="BZ609" s="28">
        <f t="shared" ref="BZ609:BZ611" si="2300">TRUNC(BY609*BX609,2)</f>
        <v>0</v>
      </c>
      <c r="CA609" s="29"/>
      <c r="CB609" s="54">
        <f>_xlfn.XLOOKUP($C609,[26]PSP!$C:$C,[26]PSP!$CB:$CB)</f>
        <v>0</v>
      </c>
      <c r="CC609" s="27">
        <f>_xlfn.XLOOKUP($C609,[26]PSP!$C:$C,[26]PSP!$CC:$CC)</f>
        <v>566.25</v>
      </c>
      <c r="CD609" s="28">
        <f t="shared" ref="CD609:CD611" si="2301">TRUNC(CC609*CB609,2)</f>
        <v>0</v>
      </c>
      <c r="CE609" s="29"/>
      <c r="CF609" s="54">
        <f>_xlfn.XLOOKUP($C609,[26]PSP!$C:$C,[26]PSP!$CF:$CF)</f>
        <v>0</v>
      </c>
      <c r="CG609" s="27">
        <f>_xlfn.XLOOKUP($C609,[26]PSP!$C:$C,[26]PSP!$CG:$CG)</f>
        <v>566.25</v>
      </c>
      <c r="CH609" s="28">
        <f t="shared" ref="CH609:CH611" si="2302">TRUNC(CG609*CF609,2)</f>
        <v>0</v>
      </c>
      <c r="CI609" s="29"/>
      <c r="CJ609" s="54">
        <f>_xlfn.XLOOKUP($C609,[26]PSP!$C:$C,[26]PSP!$CJ:$CJ)</f>
        <v>0</v>
      </c>
      <c r="CK609" s="27">
        <f>_xlfn.XLOOKUP($C609,[26]PSP!$C:$C,[26]PSP!$CK:$CK)</f>
        <v>566.25</v>
      </c>
      <c r="CL609" s="28">
        <f t="shared" ref="CL609:CL611" si="2303">TRUNC(CK609*CJ609,2)</f>
        <v>0</v>
      </c>
      <c r="CM609" s="29"/>
      <c r="CN609" s="54">
        <f>_xlfn.XLOOKUP($C609,[26]PSP!$C:$C,[26]PSP!$CN:$CN)</f>
        <v>0</v>
      </c>
      <c r="CO609" s="27">
        <f>_xlfn.XLOOKUP($C609,[26]PSP!$C:$C,[26]PSP!$CO:$CO)</f>
        <v>566.25</v>
      </c>
      <c r="CP609" s="28">
        <f t="shared" ref="CP609:CP611" si="2304">TRUNC(CO609*CN609,2)</f>
        <v>0</v>
      </c>
      <c r="CQ609" s="29"/>
      <c r="CR609" s="54">
        <f>_xlfn.XLOOKUP($C609,[26]PSP!$C:$C,[26]PSP!$CR:$CR)</f>
        <v>0</v>
      </c>
      <c r="CS609" s="27">
        <f>_xlfn.XLOOKUP($C609,[26]PSP!$C:$C,[26]PSP!$CS:$CS)</f>
        <v>566.25</v>
      </c>
      <c r="CT609" s="28">
        <f t="shared" ref="CT609:CT611" si="2305">TRUNC(CS609*CR609,2)</f>
        <v>0</v>
      </c>
      <c r="CU609" s="29"/>
      <c r="CV609" s="54">
        <f>_xlfn.XLOOKUP($C609,[26]PSP!$C:$C,[26]PSP!$CV:$CV)</f>
        <v>0</v>
      </c>
      <c r="CW609" s="27">
        <f>_xlfn.XLOOKUP($C609,[26]PSP!$C:$C,[26]PSP!$CW:$CW)</f>
        <v>566.25</v>
      </c>
      <c r="CX609" s="28">
        <f t="shared" ref="CX609:CX611" si="2306">TRUNC(CW609*CV609,2)</f>
        <v>0</v>
      </c>
      <c r="CY609" s="29"/>
      <c r="CZ609" s="54">
        <f>_xlfn.XLOOKUP($C609,[26]PSP!$C:$C,[26]PSP!$CZ:$CZ)</f>
        <v>0</v>
      </c>
      <c r="DA609" s="27">
        <f>_xlfn.XLOOKUP($C609,[26]PSP!$C:$C,[26]PSP!$DA:$DA)</f>
        <v>566.25</v>
      </c>
      <c r="DB609" s="28">
        <f t="shared" ref="DB609:DB611" si="2307">TRUNC(DA609*CZ609,2)</f>
        <v>0</v>
      </c>
      <c r="DC609" s="29"/>
      <c r="DD609" s="54">
        <f>_xlfn.XLOOKUP($C609,[26]PSP!$C:$C,[26]PSP!$DD:$DD)</f>
        <v>0</v>
      </c>
      <c r="DE609" s="27">
        <f>_xlfn.XLOOKUP($C609,[26]PSP!$C:$C,[26]PSP!$DE:$DE)</f>
        <v>566.25</v>
      </c>
      <c r="DF609" s="28">
        <f t="shared" ref="DF609:DF611" si="2308">TRUNC(DE609*DD609,2)</f>
        <v>0</v>
      </c>
      <c r="DG609" s="29"/>
      <c r="DH609" s="54">
        <f>_xlfn.XLOOKUP($C609,[26]PSP!$C:$C,[26]PSP!$DH:$DH)</f>
        <v>0</v>
      </c>
      <c r="DI609" s="27">
        <f>_xlfn.XLOOKUP($C609,[26]PSP!$C:$C,[26]PSP!$DI:$DI)</f>
        <v>566.25</v>
      </c>
      <c r="DJ609" s="28">
        <f t="shared" ref="DJ609:DJ611" si="2309">TRUNC(DI609*DH609,2)</f>
        <v>0</v>
      </c>
      <c r="DK609" s="29"/>
      <c r="DL609" s="54">
        <f>_xlfn.XLOOKUP($C609,[26]PSP!$C:$C,[26]PSP!$DL:$DL)</f>
        <v>0</v>
      </c>
      <c r="DM609" s="27">
        <f>_xlfn.XLOOKUP($C609,[26]PSP!$C:$C,[26]PSP!$DM:$DM)</f>
        <v>566.25</v>
      </c>
      <c r="DN609" s="28">
        <f t="shared" ref="DN609:DN611" si="2310">TRUNC(DM609*DL609,2)</f>
        <v>0</v>
      </c>
      <c r="DO609" s="29"/>
      <c r="DP609" s="54">
        <f>_xlfn.XLOOKUP($C609,[26]PSP!$C:$C,[26]PSP!$DP:$DP)</f>
        <v>0</v>
      </c>
      <c r="DQ609" s="27">
        <f>_xlfn.XLOOKUP($C609,[26]PSP!$C:$C,[26]PSP!$DQ:$DQ)</f>
        <v>566.25</v>
      </c>
      <c r="DR609" s="28">
        <f t="shared" ref="DR609:DR611" si="2311">TRUNC(DQ609*DP609,2)</f>
        <v>0</v>
      </c>
      <c r="DS609" s="29"/>
      <c r="DT609" s="54">
        <f>_xlfn.XLOOKUP($C609,[26]PSP!$C:$C,[26]PSP!$DT:$DT)</f>
        <v>0</v>
      </c>
      <c r="DU609" s="27">
        <f>_xlfn.XLOOKUP($C609,[26]PSP!$C:$C,[26]PSP!$DU:$DU)</f>
        <v>566.25</v>
      </c>
      <c r="DV609" s="28">
        <f t="shared" ref="DV609:DV611" si="2312">TRUNC(DU609*DT609,2)</f>
        <v>0</v>
      </c>
      <c r="DW609" s="29"/>
      <c r="DX609" s="54">
        <f>_xlfn.XLOOKUP($C609,[26]PSP!$C:$C,[26]PSP!$DX:$DX)</f>
        <v>0</v>
      </c>
      <c r="DY609" s="27">
        <f>_xlfn.XLOOKUP($C609,[26]PSP!$C:$C,[26]PSP!$DY:$DY)</f>
        <v>566.25</v>
      </c>
      <c r="DZ609" s="28">
        <f t="shared" ref="DZ609:DZ611" si="2313">TRUNC(DY609*DX609,2)</f>
        <v>0</v>
      </c>
      <c r="EA609" s="29"/>
      <c r="EB609" s="54">
        <f>_xlfn.XLOOKUP($C609,[26]PSP!$C:$C,[26]PSP!$EB:$EB)</f>
        <v>0</v>
      </c>
      <c r="EC609" s="27">
        <f>_xlfn.XLOOKUP($C609,[26]PSP!$C:$C,[26]PSP!$EC:$EC)</f>
        <v>566.25</v>
      </c>
      <c r="ED609" s="28">
        <f t="shared" ref="ED609:ED611" si="2314">TRUNC(EC609*EB609,2)</f>
        <v>0</v>
      </c>
      <c r="EE609" s="29"/>
      <c r="EF609" s="54">
        <f>_xlfn.XLOOKUP($C609,[26]PSP!$C:$C,[26]PSP!$EF:$EF)</f>
        <v>0</v>
      </c>
      <c r="EG609" s="27">
        <f>_xlfn.XLOOKUP($C609,[26]PSP!$C:$C,[26]PSP!$EG:$EG)</f>
        <v>566.25</v>
      </c>
      <c r="EH609" s="28">
        <f t="shared" ref="EH609:EH611" si="2315">TRUNC(EG609*EF609,2)</f>
        <v>0</v>
      </c>
      <c r="EI609" s="29"/>
      <c r="EJ609" s="54">
        <f>_xlfn.XLOOKUP($C609,[26]PSP!$C:$C,[26]PSP!$EJ:$EJ)</f>
        <v>0</v>
      </c>
      <c r="EK609" s="27">
        <f>_xlfn.XLOOKUP($C609,[26]PSP!$C:$C,[26]PSP!$EK:$EK)</f>
        <v>566.25</v>
      </c>
      <c r="EL609" s="28">
        <f t="shared" ref="EL609:EL611" si="2316">TRUNC(EK609*EJ609,2)</f>
        <v>0</v>
      </c>
      <c r="EM609" s="29"/>
      <c r="EN609" s="108"/>
      <c r="EO609" s="29">
        <f t="shared" si="2214"/>
        <v>0</v>
      </c>
      <c r="EP609" s="29">
        <f t="shared" si="2177"/>
        <v>0</v>
      </c>
      <c r="EQ609" s="4" t="b">
        <f t="shared" si="2178"/>
        <v>1</v>
      </c>
      <c r="ES609" s="118">
        <f t="shared" si="2008"/>
        <v>1.1767000000000001</v>
      </c>
    </row>
    <row r="610" spans="3:149" ht="21" x14ac:dyDescent="0.25">
      <c r="C610" s="24" t="s">
        <v>518</v>
      </c>
      <c r="D610" s="43">
        <f>_xlfn.XLOOKUP($C610,[26]PSP!$C:$C,[26]PSP!$D:$D)</f>
        <v>5406027</v>
      </c>
      <c r="E610" s="24" t="str">
        <f>_xlfn.XLOOKUP($C610,[26]PSP!$C:$C,[26]PSP!$E:$E)</f>
        <v>SICRO SERVIÇO</v>
      </c>
      <c r="F610" s="25" t="str">
        <f>_xlfn.XLOOKUP($C610,[26]PSP!$C:$C,[26]PSP!$F:$F)</f>
        <v>MURO DE ESCAMA DE CONCRETO ARMADO EM SOLO REFORÇADO COM FITA METÁLICA COM ALTURA DE 6,0 A 8 M - TIPO 1 - AREIA E BRITA COMERCIAIS</v>
      </c>
      <c r="G610" s="26" t="str">
        <f>_xlfn.XLOOKUP($C610,[26]PSP!$C:$C,[26]PSP!$G:$G)</f>
        <v>M²</v>
      </c>
      <c r="H610" s="53">
        <f>_xlfn.XLOOKUP($C610,[26]PSP!$C:$C,[26]PSP!$H:$H)</f>
        <v>0</v>
      </c>
      <c r="I610" s="28">
        <f>_xlfn.XLOOKUP($C610,[26]PSP!$C:$C,[26]PSP!$I:$I)</f>
        <v>0</v>
      </c>
      <c r="J610" s="28">
        <f t="shared" si="2283"/>
        <v>0</v>
      </c>
      <c r="K610" s="29"/>
      <c r="L610" s="54">
        <f>_xlfn.XLOOKUP($C610,[26]PSP!$C:$C,[26]PSP!$L:$L)</f>
        <v>0</v>
      </c>
      <c r="M610" s="27">
        <f>_xlfn.XLOOKUP($C610,[26]PSP!$C:$C,[26]PSP!$M:$M)</f>
        <v>328.87</v>
      </c>
      <c r="N610" s="28">
        <f t="shared" si="2284"/>
        <v>0</v>
      </c>
      <c r="O610" s="29"/>
      <c r="P610" s="54">
        <f>_xlfn.XLOOKUP($C610,[26]PSP!$C:$C,[26]PSP!$P:$P)</f>
        <v>0</v>
      </c>
      <c r="Q610" s="27">
        <f>_xlfn.XLOOKUP($C610,[26]PSP!$C:$C,[26]PSP!$Q:$Q)</f>
        <v>328.87</v>
      </c>
      <c r="R610" s="28">
        <f t="shared" si="2285"/>
        <v>0</v>
      </c>
      <c r="S610" s="29"/>
      <c r="T610" s="54">
        <f>_xlfn.XLOOKUP($C610,[26]PSP!$C:$C,[26]PSP!$T:$T)</f>
        <v>0</v>
      </c>
      <c r="U610" s="27">
        <f>_xlfn.XLOOKUP($C610,[26]PSP!$C:$C,[26]PSP!$U:$U)</f>
        <v>328.87</v>
      </c>
      <c r="V610" s="28">
        <f t="shared" si="2286"/>
        <v>0</v>
      </c>
      <c r="W610" s="29"/>
      <c r="X610" s="54">
        <f>_xlfn.XLOOKUP($C610,[26]PSP!$C:$C,[26]PSP!$X:$X)</f>
        <v>0</v>
      </c>
      <c r="Y610" s="27">
        <f>_xlfn.XLOOKUP($C610,[26]PSP!$C:$C,[26]PSP!$Y:$Y)</f>
        <v>328.87</v>
      </c>
      <c r="Z610" s="28">
        <f t="shared" si="2287"/>
        <v>0</v>
      </c>
      <c r="AA610" s="29"/>
      <c r="AB610" s="54">
        <f>_xlfn.XLOOKUP($C610,[26]PSP!$C:$C,[26]PSP!$AB:$AB)</f>
        <v>0</v>
      </c>
      <c r="AC610" s="27">
        <f>_xlfn.XLOOKUP($C610,[26]PSP!$C:$C,[26]PSP!$AC:$AC)</f>
        <v>328.87</v>
      </c>
      <c r="AD610" s="28">
        <f t="shared" si="2288"/>
        <v>0</v>
      </c>
      <c r="AE610" s="29"/>
      <c r="AF610" s="54">
        <f>_xlfn.XLOOKUP($C610,[26]PSP!$C:$C,[26]PSP!$AF:$AF)</f>
        <v>0</v>
      </c>
      <c r="AG610" s="27">
        <f>_xlfn.XLOOKUP($C610,[26]PSP!$C:$C,[26]PSP!$AG:$AG)</f>
        <v>328.87</v>
      </c>
      <c r="AH610" s="28">
        <f t="shared" si="2289"/>
        <v>0</v>
      </c>
      <c r="AI610" s="29"/>
      <c r="AJ610" s="54">
        <f>_xlfn.XLOOKUP($C610,[26]PSP!$C:$C,[26]PSP!$AJ:$AJ)</f>
        <v>0</v>
      </c>
      <c r="AK610" s="27">
        <f>_xlfn.XLOOKUP($C610,[26]PSP!$C:$C,[26]PSP!$AK:$AK)</f>
        <v>328.87</v>
      </c>
      <c r="AL610" s="28">
        <f t="shared" si="2290"/>
        <v>0</v>
      </c>
      <c r="AM610" s="29"/>
      <c r="AN610" s="54">
        <f>_xlfn.XLOOKUP($C610,[26]PSP!$C:$C,[26]PSP!$AN:$AN)</f>
        <v>0</v>
      </c>
      <c r="AO610" s="27">
        <f>_xlfn.XLOOKUP($C610,[26]PSP!$C:$C,[26]PSP!$AO:$AO)</f>
        <v>328.87</v>
      </c>
      <c r="AP610" s="28">
        <f t="shared" si="2291"/>
        <v>0</v>
      </c>
      <c r="AQ610" s="29"/>
      <c r="AR610" s="54">
        <f>_xlfn.XLOOKUP($C610,[26]PSP!$C:$C,[26]PSP!$AR:$AR)</f>
        <v>0</v>
      </c>
      <c r="AS610" s="27">
        <f>_xlfn.XLOOKUP($C610,[26]PSP!$C:$C,[26]PSP!$AS:$AS)</f>
        <v>328.87</v>
      </c>
      <c r="AT610" s="28">
        <f t="shared" si="2292"/>
        <v>0</v>
      </c>
      <c r="AU610" s="29"/>
      <c r="AV610" s="54">
        <f>_xlfn.XLOOKUP($C610,[26]PSP!$C:$C,[26]PSP!$AV:$AV)</f>
        <v>0</v>
      </c>
      <c r="AW610" s="27">
        <f>_xlfn.XLOOKUP($C610,[26]PSP!$C:$C,[26]PSP!$AW:$AW)</f>
        <v>328.87</v>
      </c>
      <c r="AX610" s="28">
        <f t="shared" si="2293"/>
        <v>0</v>
      </c>
      <c r="AY610" s="29"/>
      <c r="AZ610" s="54">
        <f>_xlfn.XLOOKUP($C610,[26]PSP!$C:$C,[26]PSP!$AZ:$AZ)</f>
        <v>0</v>
      </c>
      <c r="BA610" s="27">
        <f>_xlfn.XLOOKUP($C610,[26]PSP!$C:$C,[26]PSP!$BA:$BA)</f>
        <v>328.87</v>
      </c>
      <c r="BB610" s="28">
        <f t="shared" si="2294"/>
        <v>0</v>
      </c>
      <c r="BC610" s="29"/>
      <c r="BD610" s="54">
        <f>_xlfn.XLOOKUP($C610,[26]PSP!$C:$C,[26]PSP!$BD:$BD)</f>
        <v>0</v>
      </c>
      <c r="BE610" s="27">
        <f>_xlfn.XLOOKUP($C610,[26]PSP!$C:$C,[26]PSP!$BE:$BE)</f>
        <v>328.87</v>
      </c>
      <c r="BF610" s="28">
        <f t="shared" si="2295"/>
        <v>0</v>
      </c>
      <c r="BG610" s="29"/>
      <c r="BH610" s="54">
        <f>_xlfn.XLOOKUP($C610,[26]PSP!$C:$C,[26]PSP!$BH:$BH)</f>
        <v>0</v>
      </c>
      <c r="BI610" s="27">
        <f>_xlfn.XLOOKUP($C610,[26]PSP!$C:$C,[26]PSP!$BI:$BI)</f>
        <v>328.87</v>
      </c>
      <c r="BJ610" s="28">
        <f t="shared" si="2296"/>
        <v>0</v>
      </c>
      <c r="BK610" s="29"/>
      <c r="BL610" s="54">
        <f>_xlfn.XLOOKUP($C610,[26]PSP!$C:$C,[26]PSP!$BL:$BL)</f>
        <v>0</v>
      </c>
      <c r="BM610" s="27">
        <f>_xlfn.XLOOKUP($C610,[26]PSP!$C:$C,[26]PSP!$BM:$BM)</f>
        <v>328.87</v>
      </c>
      <c r="BN610" s="28">
        <f t="shared" si="2297"/>
        <v>0</v>
      </c>
      <c r="BO610" s="29"/>
      <c r="BP610" s="54">
        <f>_xlfn.XLOOKUP($C610,[26]PSP!$C:$C,[26]PSP!$BP:$BP)</f>
        <v>0</v>
      </c>
      <c r="BQ610" s="27">
        <f>_xlfn.XLOOKUP($C610,[26]PSP!$C:$C,[26]PSP!$BQ:$BQ)</f>
        <v>328.87</v>
      </c>
      <c r="BR610" s="28">
        <f t="shared" si="2298"/>
        <v>0</v>
      </c>
      <c r="BS610" s="29"/>
      <c r="BT610" s="54">
        <f>_xlfn.XLOOKUP($C610,[26]PSP!$C:$C,[26]PSP!$BT:$BT)</f>
        <v>0</v>
      </c>
      <c r="BU610" s="27">
        <f>_xlfn.XLOOKUP($C610,[26]PSP!$C:$C,[26]PSP!$BU:$BU)</f>
        <v>328.87</v>
      </c>
      <c r="BV610" s="28">
        <f t="shared" si="2299"/>
        <v>0</v>
      </c>
      <c r="BW610" s="29"/>
      <c r="BX610" s="54">
        <f>_xlfn.XLOOKUP($C610,[26]PSP!$C:$C,[26]PSP!$BX:$BX)</f>
        <v>0</v>
      </c>
      <c r="BY610" s="27">
        <f>_xlfn.XLOOKUP($C610,[26]PSP!$C:$C,[26]PSP!$BY:$BY)</f>
        <v>328.87</v>
      </c>
      <c r="BZ610" s="28">
        <f t="shared" si="2300"/>
        <v>0</v>
      </c>
      <c r="CA610" s="29"/>
      <c r="CB610" s="54">
        <f>_xlfn.XLOOKUP($C610,[26]PSP!$C:$C,[26]PSP!$CB:$CB)</f>
        <v>0</v>
      </c>
      <c r="CC610" s="27">
        <f>_xlfn.XLOOKUP($C610,[26]PSP!$C:$C,[26]PSP!$CC:$CC)</f>
        <v>328.87</v>
      </c>
      <c r="CD610" s="28">
        <f t="shared" si="2301"/>
        <v>0</v>
      </c>
      <c r="CE610" s="29"/>
      <c r="CF610" s="54">
        <f>_xlfn.XLOOKUP($C610,[26]PSP!$C:$C,[26]PSP!$CF:$CF)</f>
        <v>0</v>
      </c>
      <c r="CG610" s="27">
        <f>_xlfn.XLOOKUP($C610,[26]PSP!$C:$C,[26]PSP!$CG:$CG)</f>
        <v>328.87</v>
      </c>
      <c r="CH610" s="28">
        <f t="shared" si="2302"/>
        <v>0</v>
      </c>
      <c r="CI610" s="29"/>
      <c r="CJ610" s="54">
        <f>_xlfn.XLOOKUP($C610,[26]PSP!$C:$C,[26]PSP!$CJ:$CJ)</f>
        <v>0</v>
      </c>
      <c r="CK610" s="27">
        <f>_xlfn.XLOOKUP($C610,[26]PSP!$C:$C,[26]PSP!$CK:$CK)</f>
        <v>328.87</v>
      </c>
      <c r="CL610" s="28">
        <f t="shared" si="2303"/>
        <v>0</v>
      </c>
      <c r="CM610" s="29"/>
      <c r="CN610" s="54">
        <f>_xlfn.XLOOKUP($C610,[26]PSP!$C:$C,[26]PSP!$CN:$CN)</f>
        <v>0</v>
      </c>
      <c r="CO610" s="27">
        <f>_xlfn.XLOOKUP($C610,[26]PSP!$C:$C,[26]PSP!$CO:$CO)</f>
        <v>328.87</v>
      </c>
      <c r="CP610" s="28">
        <f t="shared" si="2304"/>
        <v>0</v>
      </c>
      <c r="CQ610" s="29"/>
      <c r="CR610" s="54">
        <f>_xlfn.XLOOKUP($C610,[26]PSP!$C:$C,[26]PSP!$CR:$CR)</f>
        <v>0</v>
      </c>
      <c r="CS610" s="27">
        <f>_xlfn.XLOOKUP($C610,[26]PSP!$C:$C,[26]PSP!$CS:$CS)</f>
        <v>328.87</v>
      </c>
      <c r="CT610" s="28">
        <f t="shared" si="2305"/>
        <v>0</v>
      </c>
      <c r="CU610" s="29"/>
      <c r="CV610" s="54">
        <f>_xlfn.XLOOKUP($C610,[26]PSP!$C:$C,[26]PSP!$CV:$CV)</f>
        <v>0</v>
      </c>
      <c r="CW610" s="27">
        <f>_xlfn.XLOOKUP($C610,[26]PSP!$C:$C,[26]PSP!$CW:$CW)</f>
        <v>328.87</v>
      </c>
      <c r="CX610" s="28">
        <f t="shared" si="2306"/>
        <v>0</v>
      </c>
      <c r="CY610" s="29"/>
      <c r="CZ610" s="54">
        <f>_xlfn.XLOOKUP($C610,[26]PSP!$C:$C,[26]PSP!$CZ:$CZ)</f>
        <v>0</v>
      </c>
      <c r="DA610" s="27">
        <f>_xlfn.XLOOKUP($C610,[26]PSP!$C:$C,[26]PSP!$DA:$DA)</f>
        <v>328.87</v>
      </c>
      <c r="DB610" s="28">
        <f t="shared" si="2307"/>
        <v>0</v>
      </c>
      <c r="DC610" s="29"/>
      <c r="DD610" s="54">
        <f>_xlfn.XLOOKUP($C610,[26]PSP!$C:$C,[26]PSP!$DD:$DD)</f>
        <v>0</v>
      </c>
      <c r="DE610" s="27">
        <f>_xlfn.XLOOKUP($C610,[26]PSP!$C:$C,[26]PSP!$DE:$DE)</f>
        <v>328.87</v>
      </c>
      <c r="DF610" s="28">
        <f t="shared" si="2308"/>
        <v>0</v>
      </c>
      <c r="DG610" s="29"/>
      <c r="DH610" s="54">
        <f>_xlfn.XLOOKUP($C610,[26]PSP!$C:$C,[26]PSP!$DH:$DH)</f>
        <v>0</v>
      </c>
      <c r="DI610" s="27">
        <f>_xlfn.XLOOKUP($C610,[26]PSP!$C:$C,[26]PSP!$DI:$DI)</f>
        <v>328.87</v>
      </c>
      <c r="DJ610" s="28">
        <f t="shared" si="2309"/>
        <v>0</v>
      </c>
      <c r="DK610" s="29"/>
      <c r="DL610" s="54">
        <f>_xlfn.XLOOKUP($C610,[26]PSP!$C:$C,[26]PSP!$DL:$DL)</f>
        <v>0</v>
      </c>
      <c r="DM610" s="27">
        <f>_xlfn.XLOOKUP($C610,[26]PSP!$C:$C,[26]PSP!$DM:$DM)</f>
        <v>328.87</v>
      </c>
      <c r="DN610" s="28">
        <f t="shared" si="2310"/>
        <v>0</v>
      </c>
      <c r="DO610" s="29"/>
      <c r="DP610" s="54">
        <f>_xlfn.XLOOKUP($C610,[26]PSP!$C:$C,[26]PSP!$DP:$DP)</f>
        <v>0</v>
      </c>
      <c r="DQ610" s="27">
        <f>_xlfn.XLOOKUP($C610,[26]PSP!$C:$C,[26]PSP!$DQ:$DQ)</f>
        <v>328.87</v>
      </c>
      <c r="DR610" s="28">
        <f t="shared" si="2311"/>
        <v>0</v>
      </c>
      <c r="DS610" s="29"/>
      <c r="DT610" s="54">
        <f>_xlfn.XLOOKUP($C610,[26]PSP!$C:$C,[26]PSP!$DT:$DT)</f>
        <v>0</v>
      </c>
      <c r="DU610" s="27">
        <f>_xlfn.XLOOKUP($C610,[26]PSP!$C:$C,[26]PSP!$DU:$DU)</f>
        <v>328.87</v>
      </c>
      <c r="DV610" s="28">
        <f t="shared" si="2312"/>
        <v>0</v>
      </c>
      <c r="DW610" s="29"/>
      <c r="DX610" s="54">
        <f>_xlfn.XLOOKUP($C610,[26]PSP!$C:$C,[26]PSP!$DX:$DX)</f>
        <v>0</v>
      </c>
      <c r="DY610" s="27">
        <f>_xlfn.XLOOKUP($C610,[26]PSP!$C:$C,[26]PSP!$DY:$DY)</f>
        <v>328.87</v>
      </c>
      <c r="DZ610" s="28">
        <f t="shared" si="2313"/>
        <v>0</v>
      </c>
      <c r="EA610" s="29"/>
      <c r="EB610" s="54">
        <f>_xlfn.XLOOKUP($C610,[26]PSP!$C:$C,[26]PSP!$EB:$EB)</f>
        <v>0</v>
      </c>
      <c r="EC610" s="27">
        <f>_xlfn.XLOOKUP($C610,[26]PSP!$C:$C,[26]PSP!$EC:$EC)</f>
        <v>328.87</v>
      </c>
      <c r="ED610" s="28">
        <f t="shared" si="2314"/>
        <v>0</v>
      </c>
      <c r="EE610" s="29"/>
      <c r="EF610" s="54">
        <f>_xlfn.XLOOKUP($C610,[26]PSP!$C:$C,[26]PSP!$EF:$EF)</f>
        <v>0</v>
      </c>
      <c r="EG610" s="27">
        <f>_xlfn.XLOOKUP($C610,[26]PSP!$C:$C,[26]PSP!$EG:$EG)</f>
        <v>328.87</v>
      </c>
      <c r="EH610" s="28">
        <f t="shared" si="2315"/>
        <v>0</v>
      </c>
      <c r="EI610" s="29"/>
      <c r="EJ610" s="54">
        <f>_xlfn.XLOOKUP($C610,[26]PSP!$C:$C,[26]PSP!$EJ:$EJ)</f>
        <v>0</v>
      </c>
      <c r="EK610" s="27">
        <f>_xlfn.XLOOKUP($C610,[26]PSP!$C:$C,[26]PSP!$EK:$EK)</f>
        <v>328.87</v>
      </c>
      <c r="EL610" s="28">
        <f t="shared" si="2316"/>
        <v>0</v>
      </c>
      <c r="EM610" s="29"/>
      <c r="EN610" s="108"/>
      <c r="EO610" s="29">
        <f t="shared" si="2214"/>
        <v>0</v>
      </c>
      <c r="EP610" s="29">
        <f t="shared" si="2177"/>
        <v>0</v>
      </c>
      <c r="EQ610" s="4" t="b">
        <f t="shared" si="2178"/>
        <v>1</v>
      </c>
      <c r="ES610" s="118">
        <f t="shared" si="2008"/>
        <v>1.1767000000000001</v>
      </c>
    </row>
    <row r="611" spans="3:149" ht="14.25" x14ac:dyDescent="0.25">
      <c r="C611" s="24" t="s">
        <v>519</v>
      </c>
      <c r="D611" s="43" t="str">
        <f>_xlfn.XLOOKUP($C611,[26]PSP!$C:$C,[26]PSP!$D:$D)</f>
        <v>COMP_44002</v>
      </c>
      <c r="E611" s="24" t="str">
        <f>_xlfn.XLOOKUP($C611,[26]PSP!$C:$C,[26]PSP!$E:$E)</f>
        <v>COMPOSIÇÃO</v>
      </c>
      <c r="F611" s="25" t="str">
        <f>_xlfn.XLOOKUP($C611,[26]PSP!$C:$C,[26]PSP!$F:$F)</f>
        <v>EXECUÇÃO DE SOLO GRAMPEADO</v>
      </c>
      <c r="G611" s="26" t="str">
        <f>_xlfn.XLOOKUP($C611,[26]PSP!$C:$C,[26]PSP!$G:$G)</f>
        <v>M2</v>
      </c>
      <c r="H611" s="53">
        <f>_xlfn.XLOOKUP($C611,[26]PSP!$C:$C,[26]PSP!$H:$H)</f>
        <v>0</v>
      </c>
      <c r="I611" s="28">
        <f>_xlfn.XLOOKUP($C611,[26]PSP!$C:$C,[26]PSP!$I:$I)</f>
        <v>0</v>
      </c>
      <c r="J611" s="28">
        <f t="shared" si="2283"/>
        <v>0</v>
      </c>
      <c r="K611" s="29"/>
      <c r="L611" s="54">
        <f>_xlfn.XLOOKUP($C611,[26]PSP!$C:$C,[26]PSP!$L:$L)</f>
        <v>0</v>
      </c>
      <c r="M611" s="27">
        <f>_xlfn.XLOOKUP($C611,[26]PSP!$C:$C,[26]PSP!$M:$M)</f>
        <v>235.84</v>
      </c>
      <c r="N611" s="28">
        <f t="shared" si="2284"/>
        <v>0</v>
      </c>
      <c r="O611" s="29"/>
      <c r="P611" s="54">
        <f>_xlfn.XLOOKUP($C611,[26]PSP!$C:$C,[26]PSP!$P:$P)</f>
        <v>0</v>
      </c>
      <c r="Q611" s="27">
        <f>_xlfn.XLOOKUP($C611,[26]PSP!$C:$C,[26]PSP!$Q:$Q)</f>
        <v>235.84</v>
      </c>
      <c r="R611" s="28">
        <f t="shared" si="2285"/>
        <v>0</v>
      </c>
      <c r="S611" s="29"/>
      <c r="T611" s="54">
        <f>_xlfn.XLOOKUP($C611,[26]PSP!$C:$C,[26]PSP!$T:$T)</f>
        <v>0</v>
      </c>
      <c r="U611" s="27">
        <f>_xlfn.XLOOKUP($C611,[26]PSP!$C:$C,[26]PSP!$U:$U)</f>
        <v>235.84</v>
      </c>
      <c r="V611" s="28">
        <f t="shared" si="2286"/>
        <v>0</v>
      </c>
      <c r="W611" s="29"/>
      <c r="X611" s="54">
        <f>_xlfn.XLOOKUP($C611,[26]PSP!$C:$C,[26]PSP!$X:$X)</f>
        <v>0</v>
      </c>
      <c r="Y611" s="27">
        <f>_xlfn.XLOOKUP($C611,[26]PSP!$C:$C,[26]PSP!$Y:$Y)</f>
        <v>235.84</v>
      </c>
      <c r="Z611" s="28">
        <f t="shared" si="2287"/>
        <v>0</v>
      </c>
      <c r="AA611" s="29"/>
      <c r="AB611" s="54">
        <f>_xlfn.XLOOKUP($C611,[26]PSP!$C:$C,[26]PSP!$AB:$AB)</f>
        <v>0</v>
      </c>
      <c r="AC611" s="27">
        <f>_xlfn.XLOOKUP($C611,[26]PSP!$C:$C,[26]PSP!$AC:$AC)</f>
        <v>235.84</v>
      </c>
      <c r="AD611" s="28">
        <f t="shared" si="2288"/>
        <v>0</v>
      </c>
      <c r="AE611" s="29"/>
      <c r="AF611" s="54">
        <f>_xlfn.XLOOKUP($C611,[26]PSP!$C:$C,[26]PSP!$AF:$AF)</f>
        <v>0</v>
      </c>
      <c r="AG611" s="27">
        <f>_xlfn.XLOOKUP($C611,[26]PSP!$C:$C,[26]PSP!$AG:$AG)</f>
        <v>235.84</v>
      </c>
      <c r="AH611" s="28">
        <f t="shared" si="2289"/>
        <v>0</v>
      </c>
      <c r="AI611" s="29"/>
      <c r="AJ611" s="54">
        <f>_xlfn.XLOOKUP($C611,[26]PSP!$C:$C,[26]PSP!$AJ:$AJ)</f>
        <v>0</v>
      </c>
      <c r="AK611" s="27">
        <f>_xlfn.XLOOKUP($C611,[26]PSP!$C:$C,[26]PSP!$AK:$AK)</f>
        <v>235.84</v>
      </c>
      <c r="AL611" s="28">
        <f t="shared" si="2290"/>
        <v>0</v>
      </c>
      <c r="AM611" s="29"/>
      <c r="AN611" s="54">
        <f>_xlfn.XLOOKUP($C611,[26]PSP!$C:$C,[26]PSP!$AN:$AN)</f>
        <v>0</v>
      </c>
      <c r="AO611" s="27">
        <f>_xlfn.XLOOKUP($C611,[26]PSP!$C:$C,[26]PSP!$AO:$AO)</f>
        <v>235.84</v>
      </c>
      <c r="AP611" s="28">
        <f t="shared" si="2291"/>
        <v>0</v>
      </c>
      <c r="AQ611" s="29"/>
      <c r="AR611" s="54">
        <f>_xlfn.XLOOKUP($C611,[26]PSP!$C:$C,[26]PSP!$AR:$AR)</f>
        <v>0</v>
      </c>
      <c r="AS611" s="27">
        <f>_xlfn.XLOOKUP($C611,[26]PSP!$C:$C,[26]PSP!$AS:$AS)</f>
        <v>235.84</v>
      </c>
      <c r="AT611" s="28">
        <f t="shared" si="2292"/>
        <v>0</v>
      </c>
      <c r="AU611" s="29"/>
      <c r="AV611" s="54">
        <f>_xlfn.XLOOKUP($C611,[26]PSP!$C:$C,[26]PSP!$AV:$AV)</f>
        <v>0</v>
      </c>
      <c r="AW611" s="27">
        <f>_xlfn.XLOOKUP($C611,[26]PSP!$C:$C,[26]PSP!$AW:$AW)</f>
        <v>235.84</v>
      </c>
      <c r="AX611" s="28">
        <f t="shared" si="2293"/>
        <v>0</v>
      </c>
      <c r="AY611" s="29"/>
      <c r="AZ611" s="54">
        <f>_xlfn.XLOOKUP($C611,[26]PSP!$C:$C,[26]PSP!$AZ:$AZ)</f>
        <v>0</v>
      </c>
      <c r="BA611" s="27">
        <f>_xlfn.XLOOKUP($C611,[26]PSP!$C:$C,[26]PSP!$BA:$BA)</f>
        <v>235.84</v>
      </c>
      <c r="BB611" s="28">
        <f t="shared" si="2294"/>
        <v>0</v>
      </c>
      <c r="BC611" s="29"/>
      <c r="BD611" s="54">
        <f>_xlfn.XLOOKUP($C611,[26]PSP!$C:$C,[26]PSP!$BD:$BD)</f>
        <v>0</v>
      </c>
      <c r="BE611" s="27">
        <f>_xlfn.XLOOKUP($C611,[26]PSP!$C:$C,[26]PSP!$BE:$BE)</f>
        <v>235.84</v>
      </c>
      <c r="BF611" s="28">
        <f t="shared" si="2295"/>
        <v>0</v>
      </c>
      <c r="BG611" s="29"/>
      <c r="BH611" s="54">
        <f>_xlfn.XLOOKUP($C611,[26]PSP!$C:$C,[26]PSP!$BH:$BH)</f>
        <v>0</v>
      </c>
      <c r="BI611" s="27">
        <f>_xlfn.XLOOKUP($C611,[26]PSP!$C:$C,[26]PSP!$BI:$BI)</f>
        <v>235.84</v>
      </c>
      <c r="BJ611" s="28">
        <f t="shared" si="2296"/>
        <v>0</v>
      </c>
      <c r="BK611" s="29"/>
      <c r="BL611" s="54">
        <f>_xlfn.XLOOKUP($C611,[26]PSP!$C:$C,[26]PSP!$BL:$BL)</f>
        <v>0</v>
      </c>
      <c r="BM611" s="27">
        <f>_xlfn.XLOOKUP($C611,[26]PSP!$C:$C,[26]PSP!$BM:$BM)</f>
        <v>235.84</v>
      </c>
      <c r="BN611" s="28">
        <f t="shared" si="2297"/>
        <v>0</v>
      </c>
      <c r="BO611" s="29"/>
      <c r="BP611" s="54">
        <f>_xlfn.XLOOKUP($C611,[26]PSP!$C:$C,[26]PSP!$BP:$BP)</f>
        <v>0</v>
      </c>
      <c r="BQ611" s="27">
        <f>_xlfn.XLOOKUP($C611,[26]PSP!$C:$C,[26]PSP!$BQ:$BQ)</f>
        <v>235.84</v>
      </c>
      <c r="BR611" s="28">
        <f t="shared" si="2298"/>
        <v>0</v>
      </c>
      <c r="BS611" s="29"/>
      <c r="BT611" s="54">
        <f>_xlfn.XLOOKUP($C611,[26]PSP!$C:$C,[26]PSP!$BT:$BT)</f>
        <v>0</v>
      </c>
      <c r="BU611" s="27">
        <f>_xlfn.XLOOKUP($C611,[26]PSP!$C:$C,[26]PSP!$BU:$BU)</f>
        <v>235.84</v>
      </c>
      <c r="BV611" s="28">
        <f t="shared" si="2299"/>
        <v>0</v>
      </c>
      <c r="BW611" s="29"/>
      <c r="BX611" s="54">
        <f>_xlfn.XLOOKUP($C611,[26]PSP!$C:$C,[26]PSP!$BX:$BX)</f>
        <v>0</v>
      </c>
      <c r="BY611" s="27">
        <f>_xlfn.XLOOKUP($C611,[26]PSP!$C:$C,[26]PSP!$BY:$BY)</f>
        <v>235.84</v>
      </c>
      <c r="BZ611" s="28">
        <f t="shared" si="2300"/>
        <v>0</v>
      </c>
      <c r="CA611" s="29"/>
      <c r="CB611" s="54">
        <f>_xlfn.XLOOKUP($C611,[26]PSP!$C:$C,[26]PSP!$CB:$CB)</f>
        <v>0</v>
      </c>
      <c r="CC611" s="27">
        <f>_xlfn.XLOOKUP($C611,[26]PSP!$C:$C,[26]PSP!$CC:$CC)</f>
        <v>235.84</v>
      </c>
      <c r="CD611" s="28">
        <f t="shared" si="2301"/>
        <v>0</v>
      </c>
      <c r="CE611" s="29"/>
      <c r="CF611" s="54">
        <f>_xlfn.XLOOKUP($C611,[26]PSP!$C:$C,[26]PSP!$CF:$CF)</f>
        <v>0</v>
      </c>
      <c r="CG611" s="27">
        <f>_xlfn.XLOOKUP($C611,[26]PSP!$C:$C,[26]PSP!$CG:$CG)</f>
        <v>235.84</v>
      </c>
      <c r="CH611" s="28">
        <f t="shared" si="2302"/>
        <v>0</v>
      </c>
      <c r="CI611" s="29"/>
      <c r="CJ611" s="54">
        <f>_xlfn.XLOOKUP($C611,[26]PSP!$C:$C,[26]PSP!$CJ:$CJ)</f>
        <v>0</v>
      </c>
      <c r="CK611" s="27">
        <f>_xlfn.XLOOKUP($C611,[26]PSP!$C:$C,[26]PSP!$CK:$CK)</f>
        <v>235.84</v>
      </c>
      <c r="CL611" s="28">
        <f t="shared" si="2303"/>
        <v>0</v>
      </c>
      <c r="CM611" s="29"/>
      <c r="CN611" s="54">
        <f>_xlfn.XLOOKUP($C611,[26]PSP!$C:$C,[26]PSP!$CN:$CN)</f>
        <v>0</v>
      </c>
      <c r="CO611" s="27">
        <f>_xlfn.XLOOKUP($C611,[26]PSP!$C:$C,[26]PSP!$CO:$CO)</f>
        <v>235.84</v>
      </c>
      <c r="CP611" s="28">
        <f t="shared" si="2304"/>
        <v>0</v>
      </c>
      <c r="CQ611" s="29"/>
      <c r="CR611" s="54">
        <f>_xlfn.XLOOKUP($C611,[26]PSP!$C:$C,[26]PSP!$CR:$CR)</f>
        <v>0</v>
      </c>
      <c r="CS611" s="27">
        <f>_xlfn.XLOOKUP($C611,[26]PSP!$C:$C,[26]PSP!$CS:$CS)</f>
        <v>235.84</v>
      </c>
      <c r="CT611" s="28">
        <f t="shared" si="2305"/>
        <v>0</v>
      </c>
      <c r="CU611" s="29"/>
      <c r="CV611" s="54">
        <f>_xlfn.XLOOKUP($C611,[26]PSP!$C:$C,[26]PSP!$CV:$CV)</f>
        <v>0</v>
      </c>
      <c r="CW611" s="27">
        <f>_xlfn.XLOOKUP($C611,[26]PSP!$C:$C,[26]PSP!$CW:$CW)</f>
        <v>235.84</v>
      </c>
      <c r="CX611" s="28">
        <f t="shared" si="2306"/>
        <v>0</v>
      </c>
      <c r="CY611" s="29"/>
      <c r="CZ611" s="54">
        <f>_xlfn.XLOOKUP($C611,[26]PSP!$C:$C,[26]PSP!$CZ:$CZ)</f>
        <v>0</v>
      </c>
      <c r="DA611" s="27">
        <f>_xlfn.XLOOKUP($C611,[26]PSP!$C:$C,[26]PSP!$DA:$DA)</f>
        <v>235.84</v>
      </c>
      <c r="DB611" s="28">
        <f t="shared" si="2307"/>
        <v>0</v>
      </c>
      <c r="DC611" s="29"/>
      <c r="DD611" s="54">
        <f>_xlfn.XLOOKUP($C611,[26]PSP!$C:$C,[26]PSP!$DD:$DD)</f>
        <v>0</v>
      </c>
      <c r="DE611" s="27">
        <f>_xlfn.XLOOKUP($C611,[26]PSP!$C:$C,[26]PSP!$DE:$DE)</f>
        <v>235.84</v>
      </c>
      <c r="DF611" s="28">
        <f t="shared" si="2308"/>
        <v>0</v>
      </c>
      <c r="DG611" s="29"/>
      <c r="DH611" s="54">
        <f>_xlfn.XLOOKUP($C611,[26]PSP!$C:$C,[26]PSP!$DH:$DH)</f>
        <v>0</v>
      </c>
      <c r="DI611" s="27">
        <f>_xlfn.XLOOKUP($C611,[26]PSP!$C:$C,[26]PSP!$DI:$DI)</f>
        <v>235.84</v>
      </c>
      <c r="DJ611" s="28">
        <f t="shared" si="2309"/>
        <v>0</v>
      </c>
      <c r="DK611" s="29"/>
      <c r="DL611" s="54">
        <f>_xlfn.XLOOKUP($C611,[26]PSP!$C:$C,[26]PSP!$DL:$DL)</f>
        <v>0</v>
      </c>
      <c r="DM611" s="27">
        <f>_xlfn.XLOOKUP($C611,[26]PSP!$C:$C,[26]PSP!$DM:$DM)</f>
        <v>235.84</v>
      </c>
      <c r="DN611" s="28">
        <f t="shared" si="2310"/>
        <v>0</v>
      </c>
      <c r="DO611" s="29"/>
      <c r="DP611" s="54">
        <f>_xlfn.XLOOKUP($C611,[26]PSP!$C:$C,[26]PSP!$DP:$DP)</f>
        <v>0</v>
      </c>
      <c r="DQ611" s="27">
        <f>_xlfn.XLOOKUP($C611,[26]PSP!$C:$C,[26]PSP!$DQ:$DQ)</f>
        <v>235.84</v>
      </c>
      <c r="DR611" s="28">
        <f t="shared" si="2311"/>
        <v>0</v>
      </c>
      <c r="DS611" s="29"/>
      <c r="DT611" s="54">
        <f>_xlfn.XLOOKUP($C611,[26]PSP!$C:$C,[26]PSP!$DT:$DT)</f>
        <v>0</v>
      </c>
      <c r="DU611" s="27">
        <f>_xlfn.XLOOKUP($C611,[26]PSP!$C:$C,[26]PSP!$DU:$DU)</f>
        <v>235.84</v>
      </c>
      <c r="DV611" s="28">
        <f t="shared" si="2312"/>
        <v>0</v>
      </c>
      <c r="DW611" s="29"/>
      <c r="DX611" s="54">
        <f>_xlfn.XLOOKUP($C611,[26]PSP!$C:$C,[26]PSP!$DX:$DX)</f>
        <v>0</v>
      </c>
      <c r="DY611" s="27">
        <f>_xlfn.XLOOKUP($C611,[26]PSP!$C:$C,[26]PSP!$DY:$DY)</f>
        <v>235.84</v>
      </c>
      <c r="DZ611" s="28">
        <f t="shared" si="2313"/>
        <v>0</v>
      </c>
      <c r="EA611" s="29"/>
      <c r="EB611" s="54">
        <f>_xlfn.XLOOKUP($C611,[26]PSP!$C:$C,[26]PSP!$EB:$EB)</f>
        <v>0</v>
      </c>
      <c r="EC611" s="27">
        <f>_xlfn.XLOOKUP($C611,[26]PSP!$C:$C,[26]PSP!$EC:$EC)</f>
        <v>235.84</v>
      </c>
      <c r="ED611" s="28">
        <f t="shared" si="2314"/>
        <v>0</v>
      </c>
      <c r="EE611" s="29"/>
      <c r="EF611" s="54">
        <f>_xlfn.XLOOKUP($C611,[26]PSP!$C:$C,[26]PSP!$EF:$EF)</f>
        <v>0</v>
      </c>
      <c r="EG611" s="27">
        <f>_xlfn.XLOOKUP($C611,[26]PSP!$C:$C,[26]PSP!$EG:$EG)</f>
        <v>235.84</v>
      </c>
      <c r="EH611" s="28">
        <f t="shared" si="2315"/>
        <v>0</v>
      </c>
      <c r="EI611" s="29"/>
      <c r="EJ611" s="54">
        <f>_xlfn.XLOOKUP($C611,[26]PSP!$C:$C,[26]PSP!$EJ:$EJ)</f>
        <v>0</v>
      </c>
      <c r="EK611" s="27">
        <f>_xlfn.XLOOKUP($C611,[26]PSP!$C:$C,[26]PSP!$EK:$EK)</f>
        <v>235.84</v>
      </c>
      <c r="EL611" s="28">
        <f t="shared" si="2316"/>
        <v>0</v>
      </c>
      <c r="EM611" s="29"/>
      <c r="EN611" s="108"/>
      <c r="EO611" s="29">
        <f t="shared" si="2214"/>
        <v>0</v>
      </c>
      <c r="EP611" s="29">
        <f t="shared" si="2177"/>
        <v>0</v>
      </c>
      <c r="EQ611" s="4" t="b">
        <f t="shared" si="2178"/>
        <v>1</v>
      </c>
      <c r="ES611" s="118">
        <f t="shared" si="2008"/>
        <v>1.1767000000000001</v>
      </c>
    </row>
    <row r="612" spans="3:149" ht="14.25" x14ac:dyDescent="0.25">
      <c r="C612" s="24" t="s">
        <v>832</v>
      </c>
      <c r="D612" s="43" t="str">
        <f>_xlfn.XLOOKUP($C612,[26]PSP!$C:$C,[26]PSP!$D:$D)</f>
        <v>COMP_44003</v>
      </c>
      <c r="E612" s="24" t="str">
        <f>_xlfn.XLOOKUP($C612,[26]PSP!$C:$C,[26]PSP!$E:$E)</f>
        <v>COMPOSIÇÃO</v>
      </c>
      <c r="F612" s="25" t="str">
        <f>_xlfn.XLOOKUP($C612,[26]PSP!$C:$C,[26]PSP!$F:$F)</f>
        <v>EXECUÇÃO DE CORTINA ATIRANTADA</v>
      </c>
      <c r="G612" s="26" t="str">
        <f>_xlfn.XLOOKUP($C612,[26]PSP!$C:$C,[26]PSP!$G:$G)</f>
        <v>M3</v>
      </c>
      <c r="H612" s="53">
        <f>_xlfn.XLOOKUP($C612,[26]PSP!$C:$C,[26]PSP!$H:$H)</f>
        <v>0</v>
      </c>
      <c r="I612" s="28">
        <f>_xlfn.XLOOKUP($C612,[26]PSP!$C:$C,[26]PSP!$I:$I)</f>
        <v>0</v>
      </c>
      <c r="J612" s="28">
        <f t="shared" ref="J612:J614" si="2317">IF(LEFT(D612,6)="COT.IS",I612,I612*(1+$J$7))</f>
        <v>0</v>
      </c>
      <c r="K612" s="29"/>
      <c r="L612" s="54">
        <f>_xlfn.XLOOKUP($C612,[26]PSP!$C:$C,[26]PSP!$L:$L)</f>
        <v>0</v>
      </c>
      <c r="M612" s="27">
        <f>_xlfn.XLOOKUP($C612,[26]PSP!$C:$C,[26]PSP!$M:$M)</f>
        <v>6550.66</v>
      </c>
      <c r="N612" s="28">
        <f t="shared" ref="N612:N614" si="2318">TRUNC(M612*L612,2)</f>
        <v>0</v>
      </c>
      <c r="O612" s="29"/>
      <c r="P612" s="54">
        <f>_xlfn.XLOOKUP($C612,[26]PSP!$C:$C,[26]PSP!$P:$P)</f>
        <v>0</v>
      </c>
      <c r="Q612" s="27">
        <f>_xlfn.XLOOKUP($C612,[26]PSP!$C:$C,[26]PSP!$Q:$Q)</f>
        <v>6550.66</v>
      </c>
      <c r="R612" s="28">
        <f t="shared" ref="R612:R614" si="2319">TRUNC(Q612*P612,2)</f>
        <v>0</v>
      </c>
      <c r="S612" s="29"/>
      <c r="T612" s="54">
        <f>_xlfn.XLOOKUP($C612,[26]PSP!$C:$C,[26]PSP!$T:$T)</f>
        <v>0</v>
      </c>
      <c r="U612" s="27">
        <f>_xlfn.XLOOKUP($C612,[26]PSP!$C:$C,[26]PSP!$U:$U)</f>
        <v>6550.66</v>
      </c>
      <c r="V612" s="28">
        <f t="shared" ref="V612:V614" si="2320">TRUNC(U612*T612,2)</f>
        <v>0</v>
      </c>
      <c r="W612" s="29"/>
      <c r="X612" s="54">
        <f>_xlfn.XLOOKUP($C612,[26]PSP!$C:$C,[26]PSP!$X:$X)</f>
        <v>0</v>
      </c>
      <c r="Y612" s="27">
        <f>_xlfn.XLOOKUP($C612,[26]PSP!$C:$C,[26]PSP!$Y:$Y)</f>
        <v>6550.66</v>
      </c>
      <c r="Z612" s="28">
        <f t="shared" ref="Z612:Z614" si="2321">TRUNC(Y612*X612,2)</f>
        <v>0</v>
      </c>
      <c r="AA612" s="29"/>
      <c r="AB612" s="54">
        <f>_xlfn.XLOOKUP($C612,[26]PSP!$C:$C,[26]PSP!$AB:$AB)</f>
        <v>0</v>
      </c>
      <c r="AC612" s="27">
        <f>_xlfn.XLOOKUP($C612,[26]PSP!$C:$C,[26]PSP!$AC:$AC)</f>
        <v>6550.66</v>
      </c>
      <c r="AD612" s="28">
        <f t="shared" ref="AD612:AD614" si="2322">TRUNC(AC612*AB612,2)</f>
        <v>0</v>
      </c>
      <c r="AE612" s="29"/>
      <c r="AF612" s="54">
        <f>_xlfn.XLOOKUP($C612,[26]PSP!$C:$C,[26]PSP!$AF:$AF)</f>
        <v>0</v>
      </c>
      <c r="AG612" s="27">
        <f>_xlfn.XLOOKUP($C612,[26]PSP!$C:$C,[26]PSP!$AG:$AG)</f>
        <v>6550.66</v>
      </c>
      <c r="AH612" s="28">
        <f t="shared" ref="AH612:AH614" si="2323">TRUNC(AG612*AF612,2)</f>
        <v>0</v>
      </c>
      <c r="AI612" s="29"/>
      <c r="AJ612" s="54">
        <f>_xlfn.XLOOKUP($C612,[26]PSP!$C:$C,[26]PSP!$AJ:$AJ)</f>
        <v>0</v>
      </c>
      <c r="AK612" s="27">
        <f>_xlfn.XLOOKUP($C612,[26]PSP!$C:$C,[26]PSP!$AK:$AK)</f>
        <v>6550.66</v>
      </c>
      <c r="AL612" s="28">
        <f t="shared" ref="AL612:AL614" si="2324">TRUNC(AK612*AJ612,2)</f>
        <v>0</v>
      </c>
      <c r="AM612" s="29"/>
      <c r="AN612" s="54">
        <f>_xlfn.XLOOKUP($C612,[26]PSP!$C:$C,[26]PSP!$AN:$AN)</f>
        <v>0</v>
      </c>
      <c r="AO612" s="27">
        <f>_xlfn.XLOOKUP($C612,[26]PSP!$C:$C,[26]PSP!$AO:$AO)</f>
        <v>6550.66</v>
      </c>
      <c r="AP612" s="28">
        <f t="shared" ref="AP612:AP614" si="2325">TRUNC(AO612*AN612,2)</f>
        <v>0</v>
      </c>
      <c r="AQ612" s="29"/>
      <c r="AR612" s="54">
        <f>_xlfn.XLOOKUP($C612,[26]PSP!$C:$C,[26]PSP!$AR:$AR)</f>
        <v>0</v>
      </c>
      <c r="AS612" s="27">
        <f>_xlfn.XLOOKUP($C612,[26]PSP!$C:$C,[26]PSP!$AS:$AS)</f>
        <v>6550.66</v>
      </c>
      <c r="AT612" s="28">
        <f t="shared" ref="AT612:AT614" si="2326">TRUNC(AS612*AR612,2)</f>
        <v>0</v>
      </c>
      <c r="AU612" s="29"/>
      <c r="AV612" s="54">
        <f>_xlfn.XLOOKUP($C612,[26]PSP!$C:$C,[26]PSP!$AV:$AV)</f>
        <v>0</v>
      </c>
      <c r="AW612" s="27">
        <f>_xlfn.XLOOKUP($C612,[26]PSP!$C:$C,[26]PSP!$AW:$AW)</f>
        <v>6550.66</v>
      </c>
      <c r="AX612" s="28">
        <f t="shared" ref="AX612:AX614" si="2327">TRUNC(AW612*AV612,2)</f>
        <v>0</v>
      </c>
      <c r="AY612" s="29"/>
      <c r="AZ612" s="54">
        <f>_xlfn.XLOOKUP($C612,[26]PSP!$C:$C,[26]PSP!$AZ:$AZ)</f>
        <v>0</v>
      </c>
      <c r="BA612" s="27">
        <f>_xlfn.XLOOKUP($C612,[26]PSP!$C:$C,[26]PSP!$BA:$BA)</f>
        <v>6550.66</v>
      </c>
      <c r="BB612" s="28">
        <f t="shared" ref="BB612:BB614" si="2328">TRUNC(BA612*AZ612,2)</f>
        <v>0</v>
      </c>
      <c r="BC612" s="29"/>
      <c r="BD612" s="54">
        <f>_xlfn.XLOOKUP($C612,[26]PSP!$C:$C,[26]PSP!$BD:$BD)</f>
        <v>0</v>
      </c>
      <c r="BE612" s="27">
        <f>_xlfn.XLOOKUP($C612,[26]PSP!$C:$C,[26]PSP!$BE:$BE)</f>
        <v>6550.66</v>
      </c>
      <c r="BF612" s="28">
        <f t="shared" ref="BF612:BF614" si="2329">TRUNC(BE612*BD612,2)</f>
        <v>0</v>
      </c>
      <c r="BG612" s="29"/>
      <c r="BH612" s="54">
        <f>_xlfn.XLOOKUP($C612,[26]PSP!$C:$C,[26]PSP!$BH:$BH)</f>
        <v>0</v>
      </c>
      <c r="BI612" s="27">
        <f>_xlfn.XLOOKUP($C612,[26]PSP!$C:$C,[26]PSP!$BI:$BI)</f>
        <v>6550.66</v>
      </c>
      <c r="BJ612" s="28">
        <f t="shared" ref="BJ612:BJ614" si="2330">TRUNC(BI612*BH612,2)</f>
        <v>0</v>
      </c>
      <c r="BK612" s="29"/>
      <c r="BL612" s="54">
        <f>_xlfn.XLOOKUP($C612,[26]PSP!$C:$C,[26]PSP!$BL:$BL)</f>
        <v>0</v>
      </c>
      <c r="BM612" s="27">
        <f>_xlfn.XLOOKUP($C612,[26]PSP!$C:$C,[26]PSP!$BM:$BM)</f>
        <v>6550.66</v>
      </c>
      <c r="BN612" s="28">
        <f t="shared" ref="BN612:BN614" si="2331">TRUNC(BM612*BL612,2)</f>
        <v>0</v>
      </c>
      <c r="BO612" s="29"/>
      <c r="BP612" s="54">
        <f>_xlfn.XLOOKUP($C612,[26]PSP!$C:$C,[26]PSP!$BP:$BP)</f>
        <v>0</v>
      </c>
      <c r="BQ612" s="27">
        <f>_xlfn.XLOOKUP($C612,[26]PSP!$C:$C,[26]PSP!$BQ:$BQ)</f>
        <v>6550.66</v>
      </c>
      <c r="BR612" s="28">
        <f t="shared" ref="BR612:BR614" si="2332">TRUNC(BQ612*BP612,2)</f>
        <v>0</v>
      </c>
      <c r="BS612" s="29"/>
      <c r="BT612" s="54">
        <f>_xlfn.XLOOKUP($C612,[26]PSP!$C:$C,[26]PSP!$BT:$BT)</f>
        <v>0</v>
      </c>
      <c r="BU612" s="27">
        <f>_xlfn.XLOOKUP($C612,[26]PSP!$C:$C,[26]PSP!$BU:$BU)</f>
        <v>6550.66</v>
      </c>
      <c r="BV612" s="28">
        <f t="shared" ref="BV612:BV614" si="2333">TRUNC(BU612*BT612,2)</f>
        <v>0</v>
      </c>
      <c r="BW612" s="29"/>
      <c r="BX612" s="54">
        <f>_xlfn.XLOOKUP($C612,[26]PSP!$C:$C,[26]PSP!$BX:$BX)</f>
        <v>0</v>
      </c>
      <c r="BY612" s="27">
        <f>_xlfn.XLOOKUP($C612,[26]PSP!$C:$C,[26]PSP!$BY:$BY)</f>
        <v>6550.66</v>
      </c>
      <c r="BZ612" s="28">
        <f t="shared" ref="BZ612:BZ614" si="2334">TRUNC(BY612*BX612,2)</f>
        <v>0</v>
      </c>
      <c r="CA612" s="29"/>
      <c r="CB612" s="54">
        <f>_xlfn.XLOOKUP($C612,[26]PSP!$C:$C,[26]PSP!$CB:$CB)</f>
        <v>0</v>
      </c>
      <c r="CC612" s="27">
        <f>_xlfn.XLOOKUP($C612,[26]PSP!$C:$C,[26]PSP!$CC:$CC)</f>
        <v>6550.66</v>
      </c>
      <c r="CD612" s="28">
        <f t="shared" ref="CD612:CD614" si="2335">TRUNC(CC612*CB612,2)</f>
        <v>0</v>
      </c>
      <c r="CE612" s="29"/>
      <c r="CF612" s="54">
        <f>_xlfn.XLOOKUP($C612,[26]PSP!$C:$C,[26]PSP!$CF:$CF)</f>
        <v>0</v>
      </c>
      <c r="CG612" s="27">
        <f>_xlfn.XLOOKUP($C612,[26]PSP!$C:$C,[26]PSP!$CG:$CG)</f>
        <v>6550.66</v>
      </c>
      <c r="CH612" s="28">
        <f t="shared" ref="CH612:CH614" si="2336">TRUNC(CG612*CF612,2)</f>
        <v>0</v>
      </c>
      <c r="CI612" s="29"/>
      <c r="CJ612" s="54">
        <f>_xlfn.XLOOKUP($C612,[26]PSP!$C:$C,[26]PSP!$CJ:$CJ)</f>
        <v>0</v>
      </c>
      <c r="CK612" s="27">
        <f>_xlfn.XLOOKUP($C612,[26]PSP!$C:$C,[26]PSP!$CK:$CK)</f>
        <v>6550.66</v>
      </c>
      <c r="CL612" s="28">
        <f t="shared" ref="CL612:CL614" si="2337">TRUNC(CK612*CJ612,2)</f>
        <v>0</v>
      </c>
      <c r="CM612" s="29"/>
      <c r="CN612" s="54">
        <f>_xlfn.XLOOKUP($C612,[26]PSP!$C:$C,[26]PSP!$CN:$CN)</f>
        <v>0</v>
      </c>
      <c r="CO612" s="27">
        <f>_xlfn.XLOOKUP($C612,[26]PSP!$C:$C,[26]PSP!$CO:$CO)</f>
        <v>6550.66</v>
      </c>
      <c r="CP612" s="28">
        <f t="shared" ref="CP612:CP614" si="2338">TRUNC(CO612*CN612,2)</f>
        <v>0</v>
      </c>
      <c r="CQ612" s="29"/>
      <c r="CR612" s="54">
        <f>_xlfn.XLOOKUP($C612,[26]PSP!$C:$C,[26]PSP!$CR:$CR)</f>
        <v>0</v>
      </c>
      <c r="CS612" s="27">
        <f>_xlfn.XLOOKUP($C612,[26]PSP!$C:$C,[26]PSP!$CS:$CS)</f>
        <v>6550.66</v>
      </c>
      <c r="CT612" s="28">
        <f t="shared" ref="CT612:CT614" si="2339">TRUNC(CS612*CR612,2)</f>
        <v>0</v>
      </c>
      <c r="CU612" s="29"/>
      <c r="CV612" s="54">
        <f>_xlfn.XLOOKUP($C612,[26]PSP!$C:$C,[26]PSP!$CV:$CV)</f>
        <v>0</v>
      </c>
      <c r="CW612" s="27">
        <f>_xlfn.XLOOKUP($C612,[26]PSP!$C:$C,[26]PSP!$CW:$CW)</f>
        <v>6550.66</v>
      </c>
      <c r="CX612" s="28">
        <f t="shared" ref="CX612:CX614" si="2340">TRUNC(CW612*CV612,2)</f>
        <v>0</v>
      </c>
      <c r="CY612" s="29"/>
      <c r="CZ612" s="54">
        <f>_xlfn.XLOOKUP($C612,[26]PSP!$C:$C,[26]PSP!$CZ:$CZ)</f>
        <v>0</v>
      </c>
      <c r="DA612" s="27">
        <f>_xlfn.XLOOKUP($C612,[26]PSP!$C:$C,[26]PSP!$DA:$DA)</f>
        <v>6550.66</v>
      </c>
      <c r="DB612" s="28">
        <f t="shared" ref="DB612:DB614" si="2341">TRUNC(DA612*CZ612,2)</f>
        <v>0</v>
      </c>
      <c r="DC612" s="29"/>
      <c r="DD612" s="54">
        <f>_xlfn.XLOOKUP($C612,[26]PSP!$C:$C,[26]PSP!$DD:$DD)</f>
        <v>0</v>
      </c>
      <c r="DE612" s="27">
        <f>_xlfn.XLOOKUP($C612,[26]PSP!$C:$C,[26]PSP!$DE:$DE)</f>
        <v>6550.66</v>
      </c>
      <c r="DF612" s="28">
        <f t="shared" ref="DF612:DF614" si="2342">TRUNC(DE612*DD612,2)</f>
        <v>0</v>
      </c>
      <c r="DG612" s="29"/>
      <c r="DH612" s="54">
        <f>_xlfn.XLOOKUP($C612,[26]PSP!$C:$C,[26]PSP!$DH:$DH)</f>
        <v>0</v>
      </c>
      <c r="DI612" s="27">
        <f>_xlfn.XLOOKUP($C612,[26]PSP!$C:$C,[26]PSP!$DI:$DI)</f>
        <v>6550.66</v>
      </c>
      <c r="DJ612" s="28">
        <f t="shared" ref="DJ612:DJ614" si="2343">TRUNC(DI612*DH612,2)</f>
        <v>0</v>
      </c>
      <c r="DK612" s="29"/>
      <c r="DL612" s="54">
        <f>_xlfn.XLOOKUP($C612,[26]PSP!$C:$C,[26]PSP!$DL:$DL)</f>
        <v>0</v>
      </c>
      <c r="DM612" s="27">
        <f>_xlfn.XLOOKUP($C612,[26]PSP!$C:$C,[26]PSP!$DM:$DM)</f>
        <v>6550.66</v>
      </c>
      <c r="DN612" s="28">
        <f t="shared" ref="DN612:DN614" si="2344">TRUNC(DM612*DL612,2)</f>
        <v>0</v>
      </c>
      <c r="DO612" s="29"/>
      <c r="DP612" s="54">
        <f>_xlfn.XLOOKUP($C612,[26]PSP!$C:$C,[26]PSP!$DP:$DP)</f>
        <v>0</v>
      </c>
      <c r="DQ612" s="27">
        <f>_xlfn.XLOOKUP($C612,[26]PSP!$C:$C,[26]PSP!$DQ:$DQ)</f>
        <v>6550.66</v>
      </c>
      <c r="DR612" s="28">
        <f t="shared" ref="DR612:DR614" si="2345">TRUNC(DQ612*DP612,2)</f>
        <v>0</v>
      </c>
      <c r="DS612" s="29"/>
      <c r="DT612" s="54">
        <f>_xlfn.XLOOKUP($C612,[26]PSP!$C:$C,[26]PSP!$DT:$DT)</f>
        <v>0</v>
      </c>
      <c r="DU612" s="27">
        <f>_xlfn.XLOOKUP($C612,[26]PSP!$C:$C,[26]PSP!$DU:$DU)</f>
        <v>6550.66</v>
      </c>
      <c r="DV612" s="28">
        <f t="shared" ref="DV612:DV614" si="2346">TRUNC(DU612*DT612,2)</f>
        <v>0</v>
      </c>
      <c r="DW612" s="29"/>
      <c r="DX612" s="54">
        <f>_xlfn.XLOOKUP($C612,[26]PSP!$C:$C,[26]PSP!$DX:$DX)</f>
        <v>0</v>
      </c>
      <c r="DY612" s="27">
        <f>_xlfn.XLOOKUP($C612,[26]PSP!$C:$C,[26]PSP!$DY:$DY)</f>
        <v>6550.66</v>
      </c>
      <c r="DZ612" s="28">
        <f t="shared" ref="DZ612:DZ614" si="2347">TRUNC(DY612*DX612,2)</f>
        <v>0</v>
      </c>
      <c r="EA612" s="29"/>
      <c r="EB612" s="54">
        <f>_xlfn.XLOOKUP($C612,[26]PSP!$C:$C,[26]PSP!$EB:$EB)</f>
        <v>0</v>
      </c>
      <c r="EC612" s="27">
        <f>_xlfn.XLOOKUP($C612,[26]PSP!$C:$C,[26]PSP!$EC:$EC)</f>
        <v>6550.66</v>
      </c>
      <c r="ED612" s="28">
        <f t="shared" ref="ED612:ED614" si="2348">TRUNC(EC612*EB612,2)</f>
        <v>0</v>
      </c>
      <c r="EE612" s="29"/>
      <c r="EF612" s="54">
        <f>_xlfn.XLOOKUP($C612,[26]PSP!$C:$C,[26]PSP!$EF:$EF)</f>
        <v>0</v>
      </c>
      <c r="EG612" s="27">
        <f>_xlfn.XLOOKUP($C612,[26]PSP!$C:$C,[26]PSP!$EG:$EG)</f>
        <v>6550.66</v>
      </c>
      <c r="EH612" s="28">
        <f t="shared" ref="EH612:EH614" si="2349">TRUNC(EG612*EF612,2)</f>
        <v>0</v>
      </c>
      <c r="EI612" s="29"/>
      <c r="EJ612" s="54">
        <f>_xlfn.XLOOKUP($C612,[26]PSP!$C:$C,[26]PSP!$EJ:$EJ)</f>
        <v>0</v>
      </c>
      <c r="EK612" s="27">
        <f>_xlfn.XLOOKUP($C612,[26]PSP!$C:$C,[26]PSP!$EK:$EK)</f>
        <v>6550.66</v>
      </c>
      <c r="EL612" s="28">
        <f t="shared" ref="EL612:EL614" si="2350">TRUNC(EK612*EJ612,2)</f>
        <v>0</v>
      </c>
      <c r="EM612" s="29"/>
      <c r="EN612" s="108"/>
      <c r="EO612" s="29">
        <f t="shared" si="2214"/>
        <v>0</v>
      </c>
      <c r="EP612" s="29">
        <f t="shared" si="2177"/>
        <v>0</v>
      </c>
      <c r="EQ612" s="4" t="b">
        <f t="shared" ref="EQ612:EQ614" si="2351">EP612=EO612</f>
        <v>1</v>
      </c>
      <c r="ES612" s="118">
        <f t="shared" si="2008"/>
        <v>1.1767000000000001</v>
      </c>
    </row>
    <row r="613" spans="3:149" ht="14.25" x14ac:dyDescent="0.25">
      <c r="C613" s="24" t="s">
        <v>833</v>
      </c>
      <c r="D613" s="43" t="str">
        <f>_xlfn.XLOOKUP($C613,[26]PSP!$C:$C,[26]PSP!$D:$D)</f>
        <v>COMP_04001</v>
      </c>
      <c r="E613" s="24" t="str">
        <f>_xlfn.XLOOKUP($C613,[26]PSP!$C:$C,[26]PSP!$E:$E)</f>
        <v>COMPOSIÇÃO</v>
      </c>
      <c r="F613" s="25" t="str">
        <f>_xlfn.XLOOKUP($C613,[26]PSP!$C:$C,[26]PSP!$F:$F)</f>
        <v>DEMOLICAO DE MURO ATIRANTADO</v>
      </c>
      <c r="G613" s="26" t="str">
        <f>_xlfn.XLOOKUP($C613,[26]PSP!$C:$C,[26]PSP!$G:$G)</f>
        <v>M2</v>
      </c>
      <c r="H613" s="53">
        <f>_xlfn.XLOOKUP($C613,[26]PSP!$C:$C,[26]PSP!$H:$H)</f>
        <v>0</v>
      </c>
      <c r="I613" s="28">
        <f>_xlfn.XLOOKUP($C613,[26]PSP!$C:$C,[26]PSP!$I:$I)</f>
        <v>0</v>
      </c>
      <c r="J613" s="28">
        <f t="shared" si="2317"/>
        <v>0</v>
      </c>
      <c r="K613" s="29"/>
      <c r="L613" s="54">
        <f>_xlfn.XLOOKUP($C613,[26]PSP!$C:$C,[26]PSP!$L:$L)</f>
        <v>0</v>
      </c>
      <c r="M613" s="27">
        <f>_xlfn.XLOOKUP($C613,[26]PSP!$C:$C,[26]PSP!$M:$M)</f>
        <v>120.62</v>
      </c>
      <c r="N613" s="28">
        <f t="shared" si="2318"/>
        <v>0</v>
      </c>
      <c r="O613" s="29"/>
      <c r="P613" s="54">
        <f>_xlfn.XLOOKUP($C613,[26]PSP!$C:$C,[26]PSP!$P:$P)</f>
        <v>0</v>
      </c>
      <c r="Q613" s="27">
        <f>_xlfn.XLOOKUP($C613,[26]PSP!$C:$C,[26]PSP!$Q:$Q)</f>
        <v>120.62</v>
      </c>
      <c r="R613" s="28">
        <f t="shared" si="2319"/>
        <v>0</v>
      </c>
      <c r="S613" s="29"/>
      <c r="T613" s="54">
        <f>_xlfn.XLOOKUP($C613,[26]PSP!$C:$C,[26]PSP!$T:$T)</f>
        <v>0</v>
      </c>
      <c r="U613" s="27">
        <f>_xlfn.XLOOKUP($C613,[26]PSP!$C:$C,[26]PSP!$U:$U)</f>
        <v>120.62</v>
      </c>
      <c r="V613" s="28">
        <f t="shared" si="2320"/>
        <v>0</v>
      </c>
      <c r="W613" s="29"/>
      <c r="X613" s="54">
        <f>_xlfn.XLOOKUP($C613,[26]PSP!$C:$C,[26]PSP!$X:$X)</f>
        <v>0</v>
      </c>
      <c r="Y613" s="27">
        <f>_xlfn.XLOOKUP($C613,[26]PSP!$C:$C,[26]PSP!$Y:$Y)</f>
        <v>120.62</v>
      </c>
      <c r="Z613" s="28">
        <f t="shared" si="2321"/>
        <v>0</v>
      </c>
      <c r="AA613" s="29"/>
      <c r="AB613" s="54">
        <f>_xlfn.XLOOKUP($C613,[26]PSP!$C:$C,[26]PSP!$AB:$AB)</f>
        <v>0</v>
      </c>
      <c r="AC613" s="27">
        <f>_xlfn.XLOOKUP($C613,[26]PSP!$C:$C,[26]PSP!$AC:$AC)</f>
        <v>120.62</v>
      </c>
      <c r="AD613" s="28">
        <f t="shared" si="2322"/>
        <v>0</v>
      </c>
      <c r="AE613" s="29"/>
      <c r="AF613" s="54">
        <f>_xlfn.XLOOKUP($C613,[26]PSP!$C:$C,[26]PSP!$AF:$AF)</f>
        <v>0</v>
      </c>
      <c r="AG613" s="27">
        <f>_xlfn.XLOOKUP($C613,[26]PSP!$C:$C,[26]PSP!$AG:$AG)</f>
        <v>120.62</v>
      </c>
      <c r="AH613" s="28">
        <f t="shared" si="2323"/>
        <v>0</v>
      </c>
      <c r="AI613" s="29"/>
      <c r="AJ613" s="54">
        <f>_xlfn.XLOOKUP($C613,[26]PSP!$C:$C,[26]PSP!$AJ:$AJ)</f>
        <v>0</v>
      </c>
      <c r="AK613" s="27">
        <f>_xlfn.XLOOKUP($C613,[26]PSP!$C:$C,[26]PSP!$AK:$AK)</f>
        <v>120.62</v>
      </c>
      <c r="AL613" s="28">
        <f t="shared" si="2324"/>
        <v>0</v>
      </c>
      <c r="AM613" s="29"/>
      <c r="AN613" s="54">
        <f>_xlfn.XLOOKUP($C613,[26]PSP!$C:$C,[26]PSP!$AN:$AN)</f>
        <v>0</v>
      </c>
      <c r="AO613" s="27">
        <f>_xlfn.XLOOKUP($C613,[26]PSP!$C:$C,[26]PSP!$AO:$AO)</f>
        <v>120.62</v>
      </c>
      <c r="AP613" s="28">
        <f t="shared" si="2325"/>
        <v>0</v>
      </c>
      <c r="AQ613" s="29"/>
      <c r="AR613" s="54">
        <f>_xlfn.XLOOKUP($C613,[26]PSP!$C:$C,[26]PSP!$AR:$AR)</f>
        <v>0</v>
      </c>
      <c r="AS613" s="27">
        <f>_xlfn.XLOOKUP($C613,[26]PSP!$C:$C,[26]PSP!$AS:$AS)</f>
        <v>120.62</v>
      </c>
      <c r="AT613" s="28">
        <f t="shared" si="2326"/>
        <v>0</v>
      </c>
      <c r="AU613" s="29"/>
      <c r="AV613" s="54">
        <f>_xlfn.XLOOKUP($C613,[26]PSP!$C:$C,[26]PSP!$AV:$AV)</f>
        <v>0</v>
      </c>
      <c r="AW613" s="27">
        <f>_xlfn.XLOOKUP($C613,[26]PSP!$C:$C,[26]PSP!$AW:$AW)</f>
        <v>120.62</v>
      </c>
      <c r="AX613" s="28">
        <f t="shared" si="2327"/>
        <v>0</v>
      </c>
      <c r="AY613" s="29"/>
      <c r="AZ613" s="54">
        <f>_xlfn.XLOOKUP($C613,[26]PSP!$C:$C,[26]PSP!$AZ:$AZ)</f>
        <v>0</v>
      </c>
      <c r="BA613" s="27">
        <f>_xlfn.XLOOKUP($C613,[26]PSP!$C:$C,[26]PSP!$BA:$BA)</f>
        <v>120.62</v>
      </c>
      <c r="BB613" s="28">
        <f t="shared" si="2328"/>
        <v>0</v>
      </c>
      <c r="BC613" s="29"/>
      <c r="BD613" s="54">
        <f>_xlfn.XLOOKUP($C613,[26]PSP!$C:$C,[26]PSP!$BD:$BD)</f>
        <v>0</v>
      </c>
      <c r="BE613" s="27">
        <f>_xlfn.XLOOKUP($C613,[26]PSP!$C:$C,[26]PSP!$BE:$BE)</f>
        <v>120.62</v>
      </c>
      <c r="BF613" s="28">
        <f t="shared" si="2329"/>
        <v>0</v>
      </c>
      <c r="BG613" s="29"/>
      <c r="BH613" s="54">
        <f>_xlfn.XLOOKUP($C613,[26]PSP!$C:$C,[26]PSP!$BH:$BH)</f>
        <v>0</v>
      </c>
      <c r="BI613" s="27">
        <f>_xlfn.XLOOKUP($C613,[26]PSP!$C:$C,[26]PSP!$BI:$BI)</f>
        <v>120.62</v>
      </c>
      <c r="BJ613" s="28">
        <f t="shared" si="2330"/>
        <v>0</v>
      </c>
      <c r="BK613" s="29"/>
      <c r="BL613" s="54">
        <f>_xlfn.XLOOKUP($C613,[26]PSP!$C:$C,[26]PSP!$BL:$BL)</f>
        <v>0</v>
      </c>
      <c r="BM613" s="27">
        <f>_xlfn.XLOOKUP($C613,[26]PSP!$C:$C,[26]PSP!$BM:$BM)</f>
        <v>120.62</v>
      </c>
      <c r="BN613" s="28">
        <f t="shared" si="2331"/>
        <v>0</v>
      </c>
      <c r="BO613" s="29"/>
      <c r="BP613" s="54">
        <f>_xlfn.XLOOKUP($C613,[26]PSP!$C:$C,[26]PSP!$BP:$BP)</f>
        <v>0</v>
      </c>
      <c r="BQ613" s="27">
        <f>_xlfn.XLOOKUP($C613,[26]PSP!$C:$C,[26]PSP!$BQ:$BQ)</f>
        <v>120.62</v>
      </c>
      <c r="BR613" s="28">
        <f t="shared" si="2332"/>
        <v>0</v>
      </c>
      <c r="BS613" s="29"/>
      <c r="BT613" s="54">
        <f>_xlfn.XLOOKUP($C613,[26]PSP!$C:$C,[26]PSP!$BT:$BT)</f>
        <v>0</v>
      </c>
      <c r="BU613" s="27">
        <f>_xlfn.XLOOKUP($C613,[26]PSP!$C:$C,[26]PSP!$BU:$BU)</f>
        <v>120.62</v>
      </c>
      <c r="BV613" s="28">
        <f t="shared" si="2333"/>
        <v>0</v>
      </c>
      <c r="BW613" s="29"/>
      <c r="BX613" s="54">
        <f>_xlfn.XLOOKUP($C613,[26]PSP!$C:$C,[26]PSP!$BX:$BX)</f>
        <v>0</v>
      </c>
      <c r="BY613" s="27">
        <f>_xlfn.XLOOKUP($C613,[26]PSP!$C:$C,[26]PSP!$BY:$BY)</f>
        <v>120.62</v>
      </c>
      <c r="BZ613" s="28">
        <f t="shared" si="2334"/>
        <v>0</v>
      </c>
      <c r="CA613" s="29"/>
      <c r="CB613" s="54">
        <f>_xlfn.XLOOKUP($C613,[26]PSP!$C:$C,[26]PSP!$CB:$CB)</f>
        <v>0</v>
      </c>
      <c r="CC613" s="27">
        <f>_xlfn.XLOOKUP($C613,[26]PSP!$C:$C,[26]PSP!$CC:$CC)</f>
        <v>120.62</v>
      </c>
      <c r="CD613" s="28">
        <f t="shared" si="2335"/>
        <v>0</v>
      </c>
      <c r="CE613" s="29"/>
      <c r="CF613" s="54">
        <f>_xlfn.XLOOKUP($C613,[26]PSP!$C:$C,[26]PSP!$CF:$CF)</f>
        <v>0</v>
      </c>
      <c r="CG613" s="27">
        <f>_xlfn.XLOOKUP($C613,[26]PSP!$C:$C,[26]PSP!$CG:$CG)</f>
        <v>120.62</v>
      </c>
      <c r="CH613" s="28">
        <f t="shared" si="2336"/>
        <v>0</v>
      </c>
      <c r="CI613" s="29"/>
      <c r="CJ613" s="54">
        <f>_xlfn.XLOOKUP($C613,[26]PSP!$C:$C,[26]PSP!$CJ:$CJ)</f>
        <v>0</v>
      </c>
      <c r="CK613" s="27">
        <f>_xlfn.XLOOKUP($C613,[26]PSP!$C:$C,[26]PSP!$CK:$CK)</f>
        <v>120.62</v>
      </c>
      <c r="CL613" s="28">
        <f t="shared" si="2337"/>
        <v>0</v>
      </c>
      <c r="CM613" s="29"/>
      <c r="CN613" s="54">
        <f>_xlfn.XLOOKUP($C613,[26]PSP!$C:$C,[26]PSP!$CN:$CN)</f>
        <v>0</v>
      </c>
      <c r="CO613" s="27">
        <f>_xlfn.XLOOKUP($C613,[26]PSP!$C:$C,[26]PSP!$CO:$CO)</f>
        <v>120.62</v>
      </c>
      <c r="CP613" s="28">
        <f t="shared" si="2338"/>
        <v>0</v>
      </c>
      <c r="CQ613" s="29"/>
      <c r="CR613" s="54">
        <f>_xlfn.XLOOKUP($C613,[26]PSP!$C:$C,[26]PSP!$CR:$CR)</f>
        <v>0</v>
      </c>
      <c r="CS613" s="27">
        <f>_xlfn.XLOOKUP($C613,[26]PSP!$C:$C,[26]PSP!$CS:$CS)</f>
        <v>120.62</v>
      </c>
      <c r="CT613" s="28">
        <f t="shared" si="2339"/>
        <v>0</v>
      </c>
      <c r="CU613" s="29"/>
      <c r="CV613" s="54">
        <f>_xlfn.XLOOKUP($C613,[26]PSP!$C:$C,[26]PSP!$CV:$CV)</f>
        <v>0</v>
      </c>
      <c r="CW613" s="27">
        <f>_xlfn.XLOOKUP($C613,[26]PSP!$C:$C,[26]PSP!$CW:$CW)</f>
        <v>120.62</v>
      </c>
      <c r="CX613" s="28">
        <f t="shared" si="2340"/>
        <v>0</v>
      </c>
      <c r="CY613" s="29"/>
      <c r="CZ613" s="54">
        <f>_xlfn.XLOOKUP($C613,[26]PSP!$C:$C,[26]PSP!$CZ:$CZ)</f>
        <v>0</v>
      </c>
      <c r="DA613" s="27">
        <f>_xlfn.XLOOKUP($C613,[26]PSP!$C:$C,[26]PSP!$DA:$DA)</f>
        <v>120.62</v>
      </c>
      <c r="DB613" s="28">
        <f t="shared" si="2341"/>
        <v>0</v>
      </c>
      <c r="DC613" s="29"/>
      <c r="DD613" s="54">
        <f>_xlfn.XLOOKUP($C613,[26]PSP!$C:$C,[26]PSP!$DD:$DD)</f>
        <v>0</v>
      </c>
      <c r="DE613" s="27">
        <f>_xlfn.XLOOKUP($C613,[26]PSP!$C:$C,[26]PSP!$DE:$DE)</f>
        <v>120.62</v>
      </c>
      <c r="DF613" s="28">
        <f t="shared" si="2342"/>
        <v>0</v>
      </c>
      <c r="DG613" s="29"/>
      <c r="DH613" s="54">
        <f>_xlfn.XLOOKUP($C613,[26]PSP!$C:$C,[26]PSP!$DH:$DH)</f>
        <v>0</v>
      </c>
      <c r="DI613" s="27">
        <f>_xlfn.XLOOKUP($C613,[26]PSP!$C:$C,[26]PSP!$DI:$DI)</f>
        <v>120.62</v>
      </c>
      <c r="DJ613" s="28">
        <f t="shared" si="2343"/>
        <v>0</v>
      </c>
      <c r="DK613" s="29"/>
      <c r="DL613" s="54">
        <f>_xlfn.XLOOKUP($C613,[26]PSP!$C:$C,[26]PSP!$DL:$DL)</f>
        <v>0</v>
      </c>
      <c r="DM613" s="27">
        <f>_xlfn.XLOOKUP($C613,[26]PSP!$C:$C,[26]PSP!$DM:$DM)</f>
        <v>120.62</v>
      </c>
      <c r="DN613" s="28">
        <f t="shared" si="2344"/>
        <v>0</v>
      </c>
      <c r="DO613" s="29"/>
      <c r="DP613" s="54">
        <f>_xlfn.XLOOKUP($C613,[26]PSP!$C:$C,[26]PSP!$DP:$DP)</f>
        <v>0</v>
      </c>
      <c r="DQ613" s="27">
        <f>_xlfn.XLOOKUP($C613,[26]PSP!$C:$C,[26]PSP!$DQ:$DQ)</f>
        <v>120.62</v>
      </c>
      <c r="DR613" s="28">
        <f t="shared" si="2345"/>
        <v>0</v>
      </c>
      <c r="DS613" s="29"/>
      <c r="DT613" s="54">
        <f>_xlfn.XLOOKUP($C613,[26]PSP!$C:$C,[26]PSP!$DT:$DT)</f>
        <v>0</v>
      </c>
      <c r="DU613" s="27">
        <f>_xlfn.XLOOKUP($C613,[26]PSP!$C:$C,[26]PSP!$DU:$DU)</f>
        <v>120.62</v>
      </c>
      <c r="DV613" s="28">
        <f t="shared" si="2346"/>
        <v>0</v>
      </c>
      <c r="DW613" s="29"/>
      <c r="DX613" s="54">
        <f>_xlfn.XLOOKUP($C613,[26]PSP!$C:$C,[26]PSP!$DX:$DX)</f>
        <v>0</v>
      </c>
      <c r="DY613" s="27">
        <f>_xlfn.XLOOKUP($C613,[26]PSP!$C:$C,[26]PSP!$DY:$DY)</f>
        <v>120.62</v>
      </c>
      <c r="DZ613" s="28">
        <f t="shared" si="2347"/>
        <v>0</v>
      </c>
      <c r="EA613" s="29"/>
      <c r="EB613" s="54">
        <f>_xlfn.XLOOKUP($C613,[26]PSP!$C:$C,[26]PSP!$EB:$EB)</f>
        <v>0</v>
      </c>
      <c r="EC613" s="27">
        <f>_xlfn.XLOOKUP($C613,[26]PSP!$C:$C,[26]PSP!$EC:$EC)</f>
        <v>120.62</v>
      </c>
      <c r="ED613" s="28">
        <f t="shared" si="2348"/>
        <v>0</v>
      </c>
      <c r="EE613" s="29"/>
      <c r="EF613" s="54">
        <f>_xlfn.XLOOKUP($C613,[26]PSP!$C:$C,[26]PSP!$EF:$EF)</f>
        <v>0</v>
      </c>
      <c r="EG613" s="27">
        <f>_xlfn.XLOOKUP($C613,[26]PSP!$C:$C,[26]PSP!$EG:$EG)</f>
        <v>120.62</v>
      </c>
      <c r="EH613" s="28">
        <f t="shared" si="2349"/>
        <v>0</v>
      </c>
      <c r="EI613" s="29"/>
      <c r="EJ613" s="54">
        <f>_xlfn.XLOOKUP($C613,[26]PSP!$C:$C,[26]PSP!$EJ:$EJ)</f>
        <v>0</v>
      </c>
      <c r="EK613" s="27">
        <f>_xlfn.XLOOKUP($C613,[26]PSP!$C:$C,[26]PSP!$EK:$EK)</f>
        <v>120.62</v>
      </c>
      <c r="EL613" s="28">
        <f t="shared" si="2350"/>
        <v>0</v>
      </c>
      <c r="EM613" s="29"/>
      <c r="EN613" s="108"/>
      <c r="EO613" s="29">
        <f t="shared" si="2214"/>
        <v>0</v>
      </c>
      <c r="EP613" s="29">
        <f t="shared" si="2177"/>
        <v>0</v>
      </c>
      <c r="EQ613" s="4" t="b">
        <f t="shared" si="2351"/>
        <v>1</v>
      </c>
      <c r="ES613" s="118">
        <f t="shared" si="2008"/>
        <v>1.1767000000000001</v>
      </c>
    </row>
    <row r="614" spans="3:149" ht="14.25" x14ac:dyDescent="0.25">
      <c r="C614" s="24" t="s">
        <v>834</v>
      </c>
      <c r="D614" s="43" t="str">
        <f>_xlfn.XLOOKUP($C614,[26]PSP!$C:$C,[26]PSP!$D:$D)</f>
        <v>COMP_04002</v>
      </c>
      <c r="E614" s="24" t="str">
        <f>_xlfn.XLOOKUP($C614,[26]PSP!$C:$C,[26]PSP!$E:$E)</f>
        <v>COMPOSIÇÃO</v>
      </c>
      <c r="F614" s="25" t="str">
        <f>_xlfn.XLOOKUP($C614,[26]PSP!$C:$C,[26]PSP!$F:$F)</f>
        <v>DEMOLICAO DE MURO DE CONCRETO</v>
      </c>
      <c r="G614" s="26" t="str">
        <f>_xlfn.XLOOKUP($C614,[26]PSP!$C:$C,[26]PSP!$G:$G)</f>
        <v>M2</v>
      </c>
      <c r="H614" s="53">
        <f>_xlfn.XLOOKUP($C614,[26]PSP!$C:$C,[26]PSP!$H:$H)</f>
        <v>0</v>
      </c>
      <c r="I614" s="28">
        <f>_xlfn.XLOOKUP($C614,[26]PSP!$C:$C,[26]PSP!$I:$I)</f>
        <v>0</v>
      </c>
      <c r="J614" s="28">
        <f t="shared" si="2317"/>
        <v>0</v>
      </c>
      <c r="K614" s="29"/>
      <c r="L614" s="54">
        <f>_xlfn.XLOOKUP($C614,[26]PSP!$C:$C,[26]PSP!$L:$L)</f>
        <v>0</v>
      </c>
      <c r="M614" s="27">
        <f>_xlfn.XLOOKUP($C614,[26]PSP!$C:$C,[26]PSP!$M:$M)</f>
        <v>80.42</v>
      </c>
      <c r="N614" s="28">
        <f t="shared" si="2318"/>
        <v>0</v>
      </c>
      <c r="O614" s="29"/>
      <c r="P614" s="54">
        <f>_xlfn.XLOOKUP($C614,[26]PSP!$C:$C,[26]PSP!$P:$P)</f>
        <v>0</v>
      </c>
      <c r="Q614" s="27">
        <f>_xlfn.XLOOKUP($C614,[26]PSP!$C:$C,[26]PSP!$Q:$Q)</f>
        <v>80.42</v>
      </c>
      <c r="R614" s="28">
        <f t="shared" si="2319"/>
        <v>0</v>
      </c>
      <c r="S614" s="29"/>
      <c r="T614" s="54">
        <f>_xlfn.XLOOKUP($C614,[26]PSP!$C:$C,[26]PSP!$T:$T)</f>
        <v>0</v>
      </c>
      <c r="U614" s="27">
        <f>_xlfn.XLOOKUP($C614,[26]PSP!$C:$C,[26]PSP!$U:$U)</f>
        <v>80.42</v>
      </c>
      <c r="V614" s="28">
        <f t="shared" si="2320"/>
        <v>0</v>
      </c>
      <c r="W614" s="29"/>
      <c r="X614" s="54">
        <f>_xlfn.XLOOKUP($C614,[26]PSP!$C:$C,[26]PSP!$X:$X)</f>
        <v>0</v>
      </c>
      <c r="Y614" s="27">
        <f>_xlfn.XLOOKUP($C614,[26]PSP!$C:$C,[26]PSP!$Y:$Y)</f>
        <v>80.42</v>
      </c>
      <c r="Z614" s="28">
        <f t="shared" si="2321"/>
        <v>0</v>
      </c>
      <c r="AA614" s="29"/>
      <c r="AB614" s="54">
        <f>_xlfn.XLOOKUP($C614,[26]PSP!$C:$C,[26]PSP!$AB:$AB)</f>
        <v>0</v>
      </c>
      <c r="AC614" s="27">
        <f>_xlfn.XLOOKUP($C614,[26]PSP!$C:$C,[26]PSP!$AC:$AC)</f>
        <v>80.42</v>
      </c>
      <c r="AD614" s="28">
        <f t="shared" si="2322"/>
        <v>0</v>
      </c>
      <c r="AE614" s="29"/>
      <c r="AF614" s="54">
        <f>_xlfn.XLOOKUP($C614,[26]PSP!$C:$C,[26]PSP!$AF:$AF)</f>
        <v>0</v>
      </c>
      <c r="AG614" s="27">
        <f>_xlfn.XLOOKUP($C614,[26]PSP!$C:$C,[26]PSP!$AG:$AG)</f>
        <v>80.42</v>
      </c>
      <c r="AH614" s="28">
        <f t="shared" si="2323"/>
        <v>0</v>
      </c>
      <c r="AI614" s="29"/>
      <c r="AJ614" s="54">
        <f>_xlfn.XLOOKUP($C614,[26]PSP!$C:$C,[26]PSP!$AJ:$AJ)</f>
        <v>0</v>
      </c>
      <c r="AK614" s="27">
        <f>_xlfn.XLOOKUP($C614,[26]PSP!$C:$C,[26]PSP!$AK:$AK)</f>
        <v>80.42</v>
      </c>
      <c r="AL614" s="28">
        <f t="shared" si="2324"/>
        <v>0</v>
      </c>
      <c r="AM614" s="29"/>
      <c r="AN614" s="54">
        <f>_xlfn.XLOOKUP($C614,[26]PSP!$C:$C,[26]PSP!$AN:$AN)</f>
        <v>0</v>
      </c>
      <c r="AO614" s="27">
        <f>_xlfn.XLOOKUP($C614,[26]PSP!$C:$C,[26]PSP!$AO:$AO)</f>
        <v>80.42</v>
      </c>
      <c r="AP614" s="28">
        <f t="shared" si="2325"/>
        <v>0</v>
      </c>
      <c r="AQ614" s="29"/>
      <c r="AR614" s="54">
        <f>_xlfn.XLOOKUP($C614,[26]PSP!$C:$C,[26]PSP!$AR:$AR)</f>
        <v>0</v>
      </c>
      <c r="AS614" s="27">
        <f>_xlfn.XLOOKUP($C614,[26]PSP!$C:$C,[26]PSP!$AS:$AS)</f>
        <v>80.42</v>
      </c>
      <c r="AT614" s="28">
        <f t="shared" si="2326"/>
        <v>0</v>
      </c>
      <c r="AU614" s="29"/>
      <c r="AV614" s="54">
        <f>_xlfn.XLOOKUP($C614,[26]PSP!$C:$C,[26]PSP!$AV:$AV)</f>
        <v>0</v>
      </c>
      <c r="AW614" s="27">
        <f>_xlfn.XLOOKUP($C614,[26]PSP!$C:$C,[26]PSP!$AW:$AW)</f>
        <v>80.42</v>
      </c>
      <c r="AX614" s="28">
        <f t="shared" si="2327"/>
        <v>0</v>
      </c>
      <c r="AY614" s="29"/>
      <c r="AZ614" s="54">
        <f>_xlfn.XLOOKUP($C614,[26]PSP!$C:$C,[26]PSP!$AZ:$AZ)</f>
        <v>0</v>
      </c>
      <c r="BA614" s="27">
        <f>_xlfn.XLOOKUP($C614,[26]PSP!$C:$C,[26]PSP!$BA:$BA)</f>
        <v>80.42</v>
      </c>
      <c r="BB614" s="28">
        <f t="shared" si="2328"/>
        <v>0</v>
      </c>
      <c r="BC614" s="29"/>
      <c r="BD614" s="54">
        <f>_xlfn.XLOOKUP($C614,[26]PSP!$C:$C,[26]PSP!$BD:$BD)</f>
        <v>0</v>
      </c>
      <c r="BE614" s="27">
        <f>_xlfn.XLOOKUP($C614,[26]PSP!$C:$C,[26]PSP!$BE:$BE)</f>
        <v>80.42</v>
      </c>
      <c r="BF614" s="28">
        <f t="shared" si="2329"/>
        <v>0</v>
      </c>
      <c r="BG614" s="29"/>
      <c r="BH614" s="54">
        <f>_xlfn.XLOOKUP($C614,[26]PSP!$C:$C,[26]PSP!$BH:$BH)</f>
        <v>0</v>
      </c>
      <c r="BI614" s="27">
        <f>_xlfn.XLOOKUP($C614,[26]PSP!$C:$C,[26]PSP!$BI:$BI)</f>
        <v>80.42</v>
      </c>
      <c r="BJ614" s="28">
        <f t="shared" si="2330"/>
        <v>0</v>
      </c>
      <c r="BK614" s="29"/>
      <c r="BL614" s="54">
        <f>_xlfn.XLOOKUP($C614,[26]PSP!$C:$C,[26]PSP!$BL:$BL)</f>
        <v>0</v>
      </c>
      <c r="BM614" s="27">
        <f>_xlfn.XLOOKUP($C614,[26]PSP!$C:$C,[26]PSP!$BM:$BM)</f>
        <v>80.42</v>
      </c>
      <c r="BN614" s="28">
        <f t="shared" si="2331"/>
        <v>0</v>
      </c>
      <c r="BO614" s="29"/>
      <c r="BP614" s="54">
        <f>_xlfn.XLOOKUP($C614,[26]PSP!$C:$C,[26]PSP!$BP:$BP)</f>
        <v>0</v>
      </c>
      <c r="BQ614" s="27">
        <f>_xlfn.XLOOKUP($C614,[26]PSP!$C:$C,[26]PSP!$BQ:$BQ)</f>
        <v>80.42</v>
      </c>
      <c r="BR614" s="28">
        <f t="shared" si="2332"/>
        <v>0</v>
      </c>
      <c r="BS614" s="29"/>
      <c r="BT614" s="54">
        <f>_xlfn.XLOOKUP($C614,[26]PSP!$C:$C,[26]PSP!$BT:$BT)</f>
        <v>0</v>
      </c>
      <c r="BU614" s="27">
        <f>_xlfn.XLOOKUP($C614,[26]PSP!$C:$C,[26]PSP!$BU:$BU)</f>
        <v>80.42</v>
      </c>
      <c r="BV614" s="28">
        <f t="shared" si="2333"/>
        <v>0</v>
      </c>
      <c r="BW614" s="29"/>
      <c r="BX614" s="54">
        <f>_xlfn.XLOOKUP($C614,[26]PSP!$C:$C,[26]PSP!$BX:$BX)</f>
        <v>0</v>
      </c>
      <c r="BY614" s="27">
        <f>_xlfn.XLOOKUP($C614,[26]PSP!$C:$C,[26]PSP!$BY:$BY)</f>
        <v>80.42</v>
      </c>
      <c r="BZ614" s="28">
        <f t="shared" si="2334"/>
        <v>0</v>
      </c>
      <c r="CA614" s="29"/>
      <c r="CB614" s="54">
        <f>_xlfn.XLOOKUP($C614,[26]PSP!$C:$C,[26]PSP!$CB:$CB)</f>
        <v>0</v>
      </c>
      <c r="CC614" s="27">
        <f>_xlfn.XLOOKUP($C614,[26]PSP!$C:$C,[26]PSP!$CC:$CC)</f>
        <v>80.42</v>
      </c>
      <c r="CD614" s="28">
        <f t="shared" si="2335"/>
        <v>0</v>
      </c>
      <c r="CE614" s="29"/>
      <c r="CF614" s="54">
        <f>_xlfn.XLOOKUP($C614,[26]PSP!$C:$C,[26]PSP!$CF:$CF)</f>
        <v>0</v>
      </c>
      <c r="CG614" s="27">
        <f>_xlfn.XLOOKUP($C614,[26]PSP!$C:$C,[26]PSP!$CG:$CG)</f>
        <v>80.42</v>
      </c>
      <c r="CH614" s="28">
        <f t="shared" si="2336"/>
        <v>0</v>
      </c>
      <c r="CI614" s="29"/>
      <c r="CJ614" s="54">
        <f>_xlfn.XLOOKUP($C614,[26]PSP!$C:$C,[26]PSP!$CJ:$CJ)</f>
        <v>0</v>
      </c>
      <c r="CK614" s="27">
        <f>_xlfn.XLOOKUP($C614,[26]PSP!$C:$C,[26]PSP!$CK:$CK)</f>
        <v>80.42</v>
      </c>
      <c r="CL614" s="28">
        <f t="shared" si="2337"/>
        <v>0</v>
      </c>
      <c r="CM614" s="29"/>
      <c r="CN614" s="54">
        <f>_xlfn.XLOOKUP($C614,[26]PSP!$C:$C,[26]PSP!$CN:$CN)</f>
        <v>0</v>
      </c>
      <c r="CO614" s="27">
        <f>_xlfn.XLOOKUP($C614,[26]PSP!$C:$C,[26]PSP!$CO:$CO)</f>
        <v>80.42</v>
      </c>
      <c r="CP614" s="28">
        <f t="shared" si="2338"/>
        <v>0</v>
      </c>
      <c r="CQ614" s="29"/>
      <c r="CR614" s="54">
        <f>_xlfn.XLOOKUP($C614,[26]PSP!$C:$C,[26]PSP!$CR:$CR)</f>
        <v>0</v>
      </c>
      <c r="CS614" s="27">
        <f>_xlfn.XLOOKUP($C614,[26]PSP!$C:$C,[26]PSP!$CS:$CS)</f>
        <v>80.42</v>
      </c>
      <c r="CT614" s="28">
        <f t="shared" si="2339"/>
        <v>0</v>
      </c>
      <c r="CU614" s="29"/>
      <c r="CV614" s="54">
        <f>_xlfn.XLOOKUP($C614,[26]PSP!$C:$C,[26]PSP!$CV:$CV)</f>
        <v>0</v>
      </c>
      <c r="CW614" s="27">
        <f>_xlfn.XLOOKUP($C614,[26]PSP!$C:$C,[26]PSP!$CW:$CW)</f>
        <v>80.42</v>
      </c>
      <c r="CX614" s="28">
        <f t="shared" si="2340"/>
        <v>0</v>
      </c>
      <c r="CY614" s="29"/>
      <c r="CZ614" s="54">
        <f>_xlfn.XLOOKUP($C614,[26]PSP!$C:$C,[26]PSP!$CZ:$CZ)</f>
        <v>0</v>
      </c>
      <c r="DA614" s="27">
        <f>_xlfn.XLOOKUP($C614,[26]PSP!$C:$C,[26]PSP!$DA:$DA)</f>
        <v>80.42</v>
      </c>
      <c r="DB614" s="28">
        <f t="shared" si="2341"/>
        <v>0</v>
      </c>
      <c r="DC614" s="29"/>
      <c r="DD614" s="54">
        <f>_xlfn.XLOOKUP($C614,[26]PSP!$C:$C,[26]PSP!$DD:$DD)</f>
        <v>0</v>
      </c>
      <c r="DE614" s="27">
        <f>_xlfn.XLOOKUP($C614,[26]PSP!$C:$C,[26]PSP!$DE:$DE)</f>
        <v>80.42</v>
      </c>
      <c r="DF614" s="28">
        <f t="shared" si="2342"/>
        <v>0</v>
      </c>
      <c r="DG614" s="29"/>
      <c r="DH614" s="54">
        <f>_xlfn.XLOOKUP($C614,[26]PSP!$C:$C,[26]PSP!$DH:$DH)</f>
        <v>0</v>
      </c>
      <c r="DI614" s="27">
        <f>_xlfn.XLOOKUP($C614,[26]PSP!$C:$C,[26]PSP!$DI:$DI)</f>
        <v>80.42</v>
      </c>
      <c r="DJ614" s="28">
        <f t="shared" si="2343"/>
        <v>0</v>
      </c>
      <c r="DK614" s="29"/>
      <c r="DL614" s="54">
        <f>_xlfn.XLOOKUP($C614,[26]PSP!$C:$C,[26]PSP!$DL:$DL)</f>
        <v>0</v>
      </c>
      <c r="DM614" s="27">
        <f>_xlfn.XLOOKUP($C614,[26]PSP!$C:$C,[26]PSP!$DM:$DM)</f>
        <v>80.42</v>
      </c>
      <c r="DN614" s="28">
        <f t="shared" si="2344"/>
        <v>0</v>
      </c>
      <c r="DO614" s="29"/>
      <c r="DP614" s="54">
        <f>_xlfn.XLOOKUP($C614,[26]PSP!$C:$C,[26]PSP!$DP:$DP)</f>
        <v>0</v>
      </c>
      <c r="DQ614" s="27">
        <f>_xlfn.XLOOKUP($C614,[26]PSP!$C:$C,[26]PSP!$DQ:$DQ)</f>
        <v>80.42</v>
      </c>
      <c r="DR614" s="28">
        <f t="shared" si="2345"/>
        <v>0</v>
      </c>
      <c r="DS614" s="29"/>
      <c r="DT614" s="54">
        <f>_xlfn.XLOOKUP($C614,[26]PSP!$C:$C,[26]PSP!$DT:$DT)</f>
        <v>0</v>
      </c>
      <c r="DU614" s="27">
        <f>_xlfn.XLOOKUP($C614,[26]PSP!$C:$C,[26]PSP!$DU:$DU)</f>
        <v>80.42</v>
      </c>
      <c r="DV614" s="28">
        <f t="shared" si="2346"/>
        <v>0</v>
      </c>
      <c r="DW614" s="29"/>
      <c r="DX614" s="54">
        <f>_xlfn.XLOOKUP($C614,[26]PSP!$C:$C,[26]PSP!$DX:$DX)</f>
        <v>0</v>
      </c>
      <c r="DY614" s="27">
        <f>_xlfn.XLOOKUP($C614,[26]PSP!$C:$C,[26]PSP!$DY:$DY)</f>
        <v>80.42</v>
      </c>
      <c r="DZ614" s="28">
        <f t="shared" si="2347"/>
        <v>0</v>
      </c>
      <c r="EA614" s="29"/>
      <c r="EB614" s="54">
        <f>_xlfn.XLOOKUP($C614,[26]PSP!$C:$C,[26]PSP!$EB:$EB)</f>
        <v>0</v>
      </c>
      <c r="EC614" s="27">
        <f>_xlfn.XLOOKUP($C614,[26]PSP!$C:$C,[26]PSP!$EC:$EC)</f>
        <v>80.42</v>
      </c>
      <c r="ED614" s="28">
        <f t="shared" si="2348"/>
        <v>0</v>
      </c>
      <c r="EE614" s="29"/>
      <c r="EF614" s="54">
        <f>_xlfn.XLOOKUP($C614,[26]PSP!$C:$C,[26]PSP!$EF:$EF)</f>
        <v>0</v>
      </c>
      <c r="EG614" s="27">
        <f>_xlfn.XLOOKUP($C614,[26]PSP!$C:$C,[26]PSP!$EG:$EG)</f>
        <v>80.42</v>
      </c>
      <c r="EH614" s="28">
        <f t="shared" si="2349"/>
        <v>0</v>
      </c>
      <c r="EI614" s="29"/>
      <c r="EJ614" s="54">
        <f>_xlfn.XLOOKUP($C614,[26]PSP!$C:$C,[26]PSP!$EJ:$EJ)</f>
        <v>0</v>
      </c>
      <c r="EK614" s="27">
        <f>_xlfn.XLOOKUP($C614,[26]PSP!$C:$C,[26]PSP!$EK:$EK)</f>
        <v>80.42</v>
      </c>
      <c r="EL614" s="28">
        <f t="shared" si="2350"/>
        <v>0</v>
      </c>
      <c r="EM614" s="29"/>
      <c r="EN614" s="108"/>
      <c r="EO614" s="29">
        <f t="shared" si="2214"/>
        <v>0</v>
      </c>
      <c r="EP614" s="29">
        <f t="shared" si="2177"/>
        <v>0</v>
      </c>
      <c r="EQ614" s="4" t="b">
        <f t="shared" si="2351"/>
        <v>1</v>
      </c>
      <c r="ES614" s="118">
        <f t="shared" ref="ES614:ES677" si="2352">IF(LEFT(D614,6)="COT.IS",1,1+$J$7)</f>
        <v>1.1767000000000001</v>
      </c>
    </row>
    <row r="615" spans="3:149" s="1" customFormat="1" ht="14.25" x14ac:dyDescent="0.25">
      <c r="C615" s="79" t="s">
        <v>520</v>
      </c>
      <c r="D615" s="80"/>
      <c r="E615" s="79"/>
      <c r="F615" s="81" t="s">
        <v>27</v>
      </c>
      <c r="G615" s="82"/>
      <c r="H615" s="82"/>
      <c r="I615" s="83"/>
      <c r="J615" s="83"/>
      <c r="L615" s="84"/>
      <c r="M615" s="85"/>
      <c r="N615" s="83"/>
      <c r="P615" s="84"/>
      <c r="Q615" s="85"/>
      <c r="R615" s="83"/>
      <c r="T615" s="84"/>
      <c r="U615" s="85"/>
      <c r="V615" s="83"/>
      <c r="X615" s="84"/>
      <c r="Y615" s="85"/>
      <c r="Z615" s="83"/>
      <c r="AB615" s="84"/>
      <c r="AC615" s="85"/>
      <c r="AD615" s="83"/>
      <c r="AF615" s="84"/>
      <c r="AG615" s="85"/>
      <c r="AH615" s="83"/>
      <c r="AJ615" s="84"/>
      <c r="AK615" s="85"/>
      <c r="AL615" s="83"/>
      <c r="AN615" s="84"/>
      <c r="AO615" s="85"/>
      <c r="AP615" s="83"/>
      <c r="AR615" s="84"/>
      <c r="AS615" s="85"/>
      <c r="AT615" s="83"/>
      <c r="AV615" s="84"/>
      <c r="AW615" s="85"/>
      <c r="AX615" s="83"/>
      <c r="AZ615" s="84"/>
      <c r="BA615" s="85"/>
      <c r="BB615" s="83"/>
      <c r="BD615" s="84"/>
      <c r="BE615" s="85"/>
      <c r="BF615" s="83"/>
      <c r="BH615" s="84"/>
      <c r="BI615" s="85"/>
      <c r="BJ615" s="83"/>
      <c r="BL615" s="84"/>
      <c r="BM615" s="85"/>
      <c r="BN615" s="83"/>
      <c r="BP615" s="84"/>
      <c r="BQ615" s="85"/>
      <c r="BR615" s="83"/>
      <c r="BT615" s="84"/>
      <c r="BU615" s="85"/>
      <c r="BV615" s="83"/>
      <c r="BX615" s="84"/>
      <c r="BY615" s="85"/>
      <c r="BZ615" s="83"/>
      <c r="CB615" s="84"/>
      <c r="CC615" s="85"/>
      <c r="CD615" s="83"/>
      <c r="CF615" s="84"/>
      <c r="CG615" s="85"/>
      <c r="CH615" s="83"/>
      <c r="CJ615" s="84"/>
      <c r="CK615" s="85"/>
      <c r="CL615" s="83"/>
      <c r="CN615" s="84"/>
      <c r="CO615" s="85"/>
      <c r="CP615" s="83"/>
      <c r="CR615" s="84"/>
      <c r="CS615" s="85"/>
      <c r="CT615" s="83"/>
      <c r="CV615" s="84"/>
      <c r="CW615" s="85"/>
      <c r="CX615" s="83"/>
      <c r="CZ615" s="84"/>
      <c r="DA615" s="85"/>
      <c r="DB615" s="83"/>
      <c r="DD615" s="84"/>
      <c r="DE615" s="85"/>
      <c r="DF615" s="83"/>
      <c r="DH615" s="84"/>
      <c r="DI615" s="85"/>
      <c r="DJ615" s="83"/>
      <c r="DL615" s="84"/>
      <c r="DM615" s="85"/>
      <c r="DN615" s="83"/>
      <c r="DP615" s="84"/>
      <c r="DQ615" s="85"/>
      <c r="DR615" s="83"/>
      <c r="DT615" s="84"/>
      <c r="DU615" s="85"/>
      <c r="DV615" s="83"/>
      <c r="DX615" s="84"/>
      <c r="DY615" s="85"/>
      <c r="DZ615" s="83"/>
      <c r="EB615" s="84"/>
      <c r="EC615" s="85"/>
      <c r="ED615" s="83"/>
      <c r="EF615" s="84"/>
      <c r="EG615" s="85"/>
      <c r="EH615" s="83"/>
      <c r="EJ615" s="84"/>
      <c r="EK615" s="85"/>
      <c r="EL615" s="83"/>
      <c r="EN615" s="109"/>
      <c r="EO615" s="29">
        <f t="shared" si="2214"/>
        <v>0</v>
      </c>
      <c r="EP615" s="29">
        <f t="shared" si="2177"/>
        <v>0</v>
      </c>
      <c r="EQ615" s="4" t="b">
        <f t="shared" si="2178"/>
        <v>1</v>
      </c>
      <c r="ES615" s="118">
        <f t="shared" si="2352"/>
        <v>1.1767000000000001</v>
      </c>
    </row>
    <row r="616" spans="3:149" ht="14.25" x14ac:dyDescent="0.25">
      <c r="C616" s="24" t="s">
        <v>521</v>
      </c>
      <c r="D616" s="43" t="str">
        <f>_xlfn.XLOOKUP($C616,[26]PSP!$C:$C,[26]PSP!$D:$D)</f>
        <v>COMP_44004</v>
      </c>
      <c r="E616" s="24" t="str">
        <f>_xlfn.XLOOKUP($C616,[26]PSP!$C:$C,[26]PSP!$E:$E)</f>
        <v>COMPOSIÇÃO</v>
      </c>
      <c r="F616" s="25" t="str">
        <f>_xlfn.XLOOKUP($C616,[26]PSP!$C:$C,[26]PSP!$F:$F)</f>
        <v>PAVIMENTO - SOLUÇÃO TIPO E PARA FAIXA DE ROLAMENTO</v>
      </c>
      <c r="G616" s="26" t="str">
        <f>_xlfn.XLOOKUP($C616,[26]PSP!$C:$C,[26]PSP!$G:$G)</f>
        <v>M2</v>
      </c>
      <c r="H616" s="53">
        <f>_xlfn.XLOOKUP($C616,[26]PSP!$C:$C,[26]PSP!$H:$H)</f>
        <v>37800</v>
      </c>
      <c r="I616" s="28">
        <f>_xlfn.XLOOKUP($C616,[26]PSP!$C:$C,[26]PSP!$I:$I)</f>
        <v>4292946</v>
      </c>
      <c r="J616" s="28">
        <f t="shared" ref="J616:J617" si="2353">IF(LEFT(D616,6)="COT.IS",I616,I616*(1+$J$7))</f>
        <v>5051509.5582000008</v>
      </c>
      <c r="K616" s="29"/>
      <c r="L616" s="54">
        <f>_xlfn.XLOOKUP($C616,[26]PSP!$C:$C,[26]PSP!$L:$L)</f>
        <v>0</v>
      </c>
      <c r="M616" s="27">
        <f>_xlfn.XLOOKUP($C616,[26]PSP!$C:$C,[26]PSP!$M:$M)</f>
        <v>113.57</v>
      </c>
      <c r="N616" s="28">
        <f t="shared" ref="N616:N617" si="2354">TRUNC(M616*L616,2)</f>
        <v>0</v>
      </c>
      <c r="O616" s="29"/>
      <c r="P616" s="54">
        <f>_xlfn.XLOOKUP($C616,[26]PSP!$C:$C,[26]PSP!$P:$P)</f>
        <v>0</v>
      </c>
      <c r="Q616" s="27">
        <f>_xlfn.XLOOKUP($C616,[26]PSP!$C:$C,[26]PSP!$Q:$Q)</f>
        <v>113.57</v>
      </c>
      <c r="R616" s="28">
        <f t="shared" ref="R616:R617" si="2355">TRUNC(Q616*P616,2)</f>
        <v>0</v>
      </c>
      <c r="S616" s="29"/>
      <c r="T616" s="54">
        <f>_xlfn.XLOOKUP($C616,[26]PSP!$C:$C,[26]PSP!$T:$T)</f>
        <v>14000</v>
      </c>
      <c r="U616" s="27">
        <f>_xlfn.XLOOKUP($C616,[26]PSP!$C:$C,[26]PSP!$U:$U)</f>
        <v>113.57</v>
      </c>
      <c r="V616" s="28">
        <f t="shared" ref="V616:V617" si="2356">TRUNC(U616*T616,2)</f>
        <v>1589980</v>
      </c>
      <c r="W616" s="29"/>
      <c r="X616" s="54">
        <f>_xlfn.XLOOKUP($C616,[26]PSP!$C:$C,[26]PSP!$X:$X)</f>
        <v>0</v>
      </c>
      <c r="Y616" s="27">
        <f>_xlfn.XLOOKUP($C616,[26]PSP!$C:$C,[26]PSP!$Y:$Y)</f>
        <v>113.57</v>
      </c>
      <c r="Z616" s="28">
        <f t="shared" ref="Z616:Z617" si="2357">TRUNC(Y616*X616,2)</f>
        <v>0</v>
      </c>
      <c r="AA616" s="29"/>
      <c r="AB616" s="54">
        <f>_xlfn.XLOOKUP($C616,[26]PSP!$C:$C,[26]PSP!$AB:$AB)</f>
        <v>0</v>
      </c>
      <c r="AC616" s="27">
        <f>_xlfn.XLOOKUP($C616,[26]PSP!$C:$C,[26]PSP!$AC:$AC)</f>
        <v>113.57</v>
      </c>
      <c r="AD616" s="28">
        <f t="shared" ref="AD616:AD617" si="2358">TRUNC(AC616*AB616,2)</f>
        <v>0</v>
      </c>
      <c r="AE616" s="29"/>
      <c r="AF616" s="54">
        <f>_xlfn.XLOOKUP($C616,[26]PSP!$C:$C,[26]PSP!$AF:$AF)</f>
        <v>0</v>
      </c>
      <c r="AG616" s="27">
        <f>_xlfn.XLOOKUP($C616,[26]PSP!$C:$C,[26]PSP!$AG:$AG)</f>
        <v>113.57</v>
      </c>
      <c r="AH616" s="28">
        <f t="shared" ref="AH616:AH617" si="2359">TRUNC(AG616*AF616,2)</f>
        <v>0</v>
      </c>
      <c r="AI616" s="29"/>
      <c r="AJ616" s="54">
        <f>_xlfn.XLOOKUP($C616,[26]PSP!$C:$C,[26]PSP!$AJ:$AJ)</f>
        <v>0</v>
      </c>
      <c r="AK616" s="27">
        <f>_xlfn.XLOOKUP($C616,[26]PSP!$C:$C,[26]PSP!$AK:$AK)</f>
        <v>113.57</v>
      </c>
      <c r="AL616" s="28">
        <f t="shared" ref="AL616:AL617" si="2360">TRUNC(AK616*AJ616,2)</f>
        <v>0</v>
      </c>
      <c r="AM616" s="29"/>
      <c r="AN616" s="54">
        <f>_xlfn.XLOOKUP($C616,[26]PSP!$C:$C,[26]PSP!$AN:$AN)</f>
        <v>0</v>
      </c>
      <c r="AO616" s="27">
        <f>_xlfn.XLOOKUP($C616,[26]PSP!$C:$C,[26]PSP!$AO:$AO)</f>
        <v>113.57</v>
      </c>
      <c r="AP616" s="28">
        <f t="shared" ref="AP616:AP617" si="2361">TRUNC(AO616*AN616,2)</f>
        <v>0</v>
      </c>
      <c r="AQ616" s="29"/>
      <c r="AR616" s="54">
        <f>_xlfn.XLOOKUP($C616,[26]PSP!$C:$C,[26]PSP!$AR:$AR)</f>
        <v>0</v>
      </c>
      <c r="AS616" s="27">
        <f>_xlfn.XLOOKUP($C616,[26]PSP!$C:$C,[26]PSP!$AS:$AS)</f>
        <v>113.57</v>
      </c>
      <c r="AT616" s="28">
        <f t="shared" ref="AT616:AT617" si="2362">TRUNC(AS616*AR616,2)</f>
        <v>0</v>
      </c>
      <c r="AU616" s="29"/>
      <c r="AV616" s="54">
        <f>_xlfn.XLOOKUP($C616,[26]PSP!$C:$C,[26]PSP!$AV:$AV)</f>
        <v>0</v>
      </c>
      <c r="AW616" s="27">
        <f>_xlfn.XLOOKUP($C616,[26]PSP!$C:$C,[26]PSP!$AW:$AW)</f>
        <v>113.57</v>
      </c>
      <c r="AX616" s="28">
        <f t="shared" ref="AX616:AX617" si="2363">TRUNC(AW616*AV616,2)</f>
        <v>0</v>
      </c>
      <c r="AY616" s="29"/>
      <c r="AZ616" s="54">
        <f>_xlfn.XLOOKUP($C616,[26]PSP!$C:$C,[26]PSP!$AZ:$AZ)</f>
        <v>0</v>
      </c>
      <c r="BA616" s="27">
        <f>_xlfn.XLOOKUP($C616,[26]PSP!$C:$C,[26]PSP!$BA:$BA)</f>
        <v>113.57</v>
      </c>
      <c r="BB616" s="28">
        <f t="shared" ref="BB616:BB617" si="2364">TRUNC(BA616*AZ616,2)</f>
        <v>0</v>
      </c>
      <c r="BC616" s="29"/>
      <c r="BD616" s="54">
        <f>_xlfn.XLOOKUP($C616,[26]PSP!$C:$C,[26]PSP!$BD:$BD)</f>
        <v>0</v>
      </c>
      <c r="BE616" s="27">
        <f>_xlfn.XLOOKUP($C616,[26]PSP!$C:$C,[26]PSP!$BE:$BE)</f>
        <v>113.57</v>
      </c>
      <c r="BF616" s="28">
        <f t="shared" ref="BF616:BF617" si="2365">TRUNC(BE616*BD616,2)</f>
        <v>0</v>
      </c>
      <c r="BG616" s="29"/>
      <c r="BH616" s="54">
        <f>_xlfn.XLOOKUP($C616,[26]PSP!$C:$C,[26]PSP!$BH:$BH)</f>
        <v>0</v>
      </c>
      <c r="BI616" s="27">
        <f>_xlfn.XLOOKUP($C616,[26]PSP!$C:$C,[26]PSP!$BI:$BI)</f>
        <v>113.57</v>
      </c>
      <c r="BJ616" s="28">
        <f t="shared" ref="BJ616:BJ617" si="2366">TRUNC(BI616*BH616,2)</f>
        <v>0</v>
      </c>
      <c r="BK616" s="29"/>
      <c r="BL616" s="54">
        <f>_xlfn.XLOOKUP($C616,[26]PSP!$C:$C,[26]PSP!$BL:$BL)</f>
        <v>0</v>
      </c>
      <c r="BM616" s="27">
        <f>_xlfn.XLOOKUP($C616,[26]PSP!$C:$C,[26]PSP!$BM:$BM)</f>
        <v>113.57</v>
      </c>
      <c r="BN616" s="28">
        <f t="shared" ref="BN616:BN617" si="2367">TRUNC(BM616*BL616,2)</f>
        <v>0</v>
      </c>
      <c r="BO616" s="29"/>
      <c r="BP616" s="54">
        <f>_xlfn.XLOOKUP($C616,[26]PSP!$C:$C,[26]PSP!$BP:$BP)</f>
        <v>23800</v>
      </c>
      <c r="BQ616" s="27">
        <f>_xlfn.XLOOKUP($C616,[26]PSP!$C:$C,[26]PSP!$BQ:$BQ)</f>
        <v>113.57</v>
      </c>
      <c r="BR616" s="28">
        <f t="shared" ref="BR616:BR617" si="2368">TRUNC(BQ616*BP616,2)</f>
        <v>2702966</v>
      </c>
      <c r="BS616" s="29"/>
      <c r="BT616" s="54">
        <f>_xlfn.XLOOKUP($C616,[26]PSP!$C:$C,[26]PSP!$BT:$BT)</f>
        <v>0</v>
      </c>
      <c r="BU616" s="27">
        <f>_xlfn.XLOOKUP($C616,[26]PSP!$C:$C,[26]PSP!$BU:$BU)</f>
        <v>113.57</v>
      </c>
      <c r="BV616" s="28">
        <f t="shared" ref="BV616:BV617" si="2369">TRUNC(BU616*BT616,2)</f>
        <v>0</v>
      </c>
      <c r="BW616" s="29"/>
      <c r="BX616" s="54">
        <f>_xlfn.XLOOKUP($C616,[26]PSP!$C:$C,[26]PSP!$BX:$BX)</f>
        <v>0</v>
      </c>
      <c r="BY616" s="27">
        <f>_xlfn.XLOOKUP($C616,[26]PSP!$C:$C,[26]PSP!$BY:$BY)</f>
        <v>113.57</v>
      </c>
      <c r="BZ616" s="28">
        <f t="shared" ref="BZ616:BZ617" si="2370">TRUNC(BY616*BX616,2)</f>
        <v>0</v>
      </c>
      <c r="CA616" s="29"/>
      <c r="CB616" s="54">
        <f>_xlfn.XLOOKUP($C616,[26]PSP!$C:$C,[26]PSP!$CB:$CB)</f>
        <v>0</v>
      </c>
      <c r="CC616" s="27">
        <f>_xlfn.XLOOKUP($C616,[26]PSP!$C:$C,[26]PSP!$CC:$CC)</f>
        <v>113.57</v>
      </c>
      <c r="CD616" s="28">
        <f t="shared" ref="CD616:CD617" si="2371">TRUNC(CC616*CB616,2)</f>
        <v>0</v>
      </c>
      <c r="CE616" s="29"/>
      <c r="CF616" s="54">
        <f>_xlfn.XLOOKUP($C616,[26]PSP!$C:$C,[26]PSP!$CF:$CF)</f>
        <v>0</v>
      </c>
      <c r="CG616" s="27">
        <f>_xlfn.XLOOKUP($C616,[26]PSP!$C:$C,[26]PSP!$CG:$CG)</f>
        <v>113.57</v>
      </c>
      <c r="CH616" s="28">
        <f t="shared" ref="CH616:CH617" si="2372">TRUNC(CG616*CF616,2)</f>
        <v>0</v>
      </c>
      <c r="CI616" s="29"/>
      <c r="CJ616" s="54">
        <f>_xlfn.XLOOKUP($C616,[26]PSP!$C:$C,[26]PSP!$CJ:$CJ)</f>
        <v>0</v>
      </c>
      <c r="CK616" s="27">
        <f>_xlfn.XLOOKUP($C616,[26]PSP!$C:$C,[26]PSP!$CK:$CK)</f>
        <v>113.57</v>
      </c>
      <c r="CL616" s="28">
        <f t="shared" ref="CL616:CL617" si="2373">TRUNC(CK616*CJ616,2)</f>
        <v>0</v>
      </c>
      <c r="CM616" s="29"/>
      <c r="CN616" s="54">
        <f>_xlfn.XLOOKUP($C616,[26]PSP!$C:$C,[26]PSP!$CN:$CN)</f>
        <v>0</v>
      </c>
      <c r="CO616" s="27">
        <f>_xlfn.XLOOKUP($C616,[26]PSP!$C:$C,[26]PSP!$CO:$CO)</f>
        <v>113.57</v>
      </c>
      <c r="CP616" s="28">
        <f t="shared" ref="CP616:CP617" si="2374">TRUNC(CO616*CN616,2)</f>
        <v>0</v>
      </c>
      <c r="CQ616" s="29"/>
      <c r="CR616" s="54">
        <f>_xlfn.XLOOKUP($C616,[26]PSP!$C:$C,[26]PSP!$CR:$CR)</f>
        <v>0</v>
      </c>
      <c r="CS616" s="27">
        <f>_xlfn.XLOOKUP($C616,[26]PSP!$C:$C,[26]PSP!$CS:$CS)</f>
        <v>113.57</v>
      </c>
      <c r="CT616" s="28">
        <f t="shared" ref="CT616:CT617" si="2375">TRUNC(CS616*CR616,2)</f>
        <v>0</v>
      </c>
      <c r="CU616" s="29"/>
      <c r="CV616" s="54">
        <f>_xlfn.XLOOKUP($C616,[26]PSP!$C:$C,[26]PSP!$CV:$CV)</f>
        <v>0</v>
      </c>
      <c r="CW616" s="27">
        <f>_xlfn.XLOOKUP($C616,[26]PSP!$C:$C,[26]PSP!$CW:$CW)</f>
        <v>113.57</v>
      </c>
      <c r="CX616" s="28">
        <f t="shared" ref="CX616:CX617" si="2376">TRUNC(CW616*CV616,2)</f>
        <v>0</v>
      </c>
      <c r="CY616" s="29"/>
      <c r="CZ616" s="54">
        <f>_xlfn.XLOOKUP($C616,[26]PSP!$C:$C,[26]PSP!$CZ:$CZ)</f>
        <v>0</v>
      </c>
      <c r="DA616" s="27">
        <f>_xlfn.XLOOKUP($C616,[26]PSP!$C:$C,[26]PSP!$DA:$DA)</f>
        <v>113.57</v>
      </c>
      <c r="DB616" s="28">
        <f t="shared" ref="DB616:DB617" si="2377">TRUNC(DA616*CZ616,2)</f>
        <v>0</v>
      </c>
      <c r="DC616" s="29"/>
      <c r="DD616" s="54">
        <f>_xlfn.XLOOKUP($C616,[26]PSP!$C:$C,[26]PSP!$DD:$DD)</f>
        <v>0</v>
      </c>
      <c r="DE616" s="27">
        <f>_xlfn.XLOOKUP($C616,[26]PSP!$C:$C,[26]PSP!$DE:$DE)</f>
        <v>113.57</v>
      </c>
      <c r="DF616" s="28">
        <f t="shared" ref="DF616:DF617" si="2378">TRUNC(DE616*DD616,2)</f>
        <v>0</v>
      </c>
      <c r="DG616" s="29"/>
      <c r="DH616" s="54">
        <f>_xlfn.XLOOKUP($C616,[26]PSP!$C:$C,[26]PSP!$DH:$DH)</f>
        <v>0</v>
      </c>
      <c r="DI616" s="27">
        <f>_xlfn.XLOOKUP($C616,[26]PSP!$C:$C,[26]PSP!$DI:$DI)</f>
        <v>113.57</v>
      </c>
      <c r="DJ616" s="28">
        <f t="shared" ref="DJ616:DJ617" si="2379">TRUNC(DI616*DH616,2)</f>
        <v>0</v>
      </c>
      <c r="DK616" s="29"/>
      <c r="DL616" s="54">
        <f>_xlfn.XLOOKUP($C616,[26]PSP!$C:$C,[26]PSP!$DL:$DL)</f>
        <v>0</v>
      </c>
      <c r="DM616" s="27">
        <f>_xlfn.XLOOKUP($C616,[26]PSP!$C:$C,[26]PSP!$DM:$DM)</f>
        <v>113.57</v>
      </c>
      <c r="DN616" s="28">
        <f t="shared" ref="DN616:DN617" si="2380">TRUNC(DM616*DL616,2)</f>
        <v>0</v>
      </c>
      <c r="DO616" s="29"/>
      <c r="DP616" s="54">
        <f>_xlfn.XLOOKUP($C616,[26]PSP!$C:$C,[26]PSP!$DP:$DP)</f>
        <v>0</v>
      </c>
      <c r="DQ616" s="27">
        <f>_xlfn.XLOOKUP($C616,[26]PSP!$C:$C,[26]PSP!$DQ:$DQ)</f>
        <v>113.57</v>
      </c>
      <c r="DR616" s="28">
        <f t="shared" ref="DR616:DR617" si="2381">TRUNC(DQ616*DP616,2)</f>
        <v>0</v>
      </c>
      <c r="DS616" s="29"/>
      <c r="DT616" s="54">
        <f>_xlfn.XLOOKUP($C616,[26]PSP!$C:$C,[26]PSP!$DT:$DT)</f>
        <v>0</v>
      </c>
      <c r="DU616" s="27">
        <f>_xlfn.XLOOKUP($C616,[26]PSP!$C:$C,[26]PSP!$DU:$DU)</f>
        <v>113.57</v>
      </c>
      <c r="DV616" s="28">
        <f t="shared" ref="DV616:DV617" si="2382">TRUNC(DU616*DT616,2)</f>
        <v>0</v>
      </c>
      <c r="DW616" s="29"/>
      <c r="DX616" s="54">
        <f>_xlfn.XLOOKUP($C616,[26]PSP!$C:$C,[26]PSP!$DX:$DX)</f>
        <v>0</v>
      </c>
      <c r="DY616" s="27">
        <f>_xlfn.XLOOKUP($C616,[26]PSP!$C:$C,[26]PSP!$DY:$DY)</f>
        <v>113.57</v>
      </c>
      <c r="DZ616" s="28">
        <f t="shared" ref="DZ616:DZ617" si="2383">TRUNC(DY616*DX616,2)</f>
        <v>0</v>
      </c>
      <c r="EA616" s="29"/>
      <c r="EB616" s="54">
        <f>_xlfn.XLOOKUP($C616,[26]PSP!$C:$C,[26]PSP!$EB:$EB)</f>
        <v>0</v>
      </c>
      <c r="EC616" s="27">
        <f>_xlfn.XLOOKUP($C616,[26]PSP!$C:$C,[26]PSP!$EC:$EC)</f>
        <v>113.57</v>
      </c>
      <c r="ED616" s="28">
        <f t="shared" ref="ED616:ED617" si="2384">TRUNC(EC616*EB616,2)</f>
        <v>0</v>
      </c>
      <c r="EE616" s="29"/>
      <c r="EF616" s="54">
        <f>_xlfn.XLOOKUP($C616,[26]PSP!$C:$C,[26]PSP!$EF:$EF)</f>
        <v>0</v>
      </c>
      <c r="EG616" s="27">
        <f>_xlfn.XLOOKUP($C616,[26]PSP!$C:$C,[26]PSP!$EG:$EG)</f>
        <v>113.57</v>
      </c>
      <c r="EH616" s="28">
        <f t="shared" ref="EH616:EH617" si="2385">TRUNC(EG616*EF616,2)</f>
        <v>0</v>
      </c>
      <c r="EI616" s="29"/>
      <c r="EJ616" s="54">
        <f>_xlfn.XLOOKUP($C616,[26]PSP!$C:$C,[26]PSP!$EJ:$EJ)</f>
        <v>0</v>
      </c>
      <c r="EK616" s="27">
        <f>_xlfn.XLOOKUP($C616,[26]PSP!$C:$C,[26]PSP!$EK:$EK)</f>
        <v>113.57</v>
      </c>
      <c r="EL616" s="28">
        <f t="shared" ref="EL616:EL617" si="2386">TRUNC(EK616*EJ616,2)</f>
        <v>0</v>
      </c>
      <c r="EM616" s="29"/>
      <c r="EN616" s="108"/>
      <c r="EO616" s="29">
        <f t="shared" si="2214"/>
        <v>4292946</v>
      </c>
      <c r="EP616" s="29">
        <f t="shared" si="2177"/>
        <v>4292946</v>
      </c>
      <c r="EQ616" s="4" t="b">
        <f t="shared" si="2178"/>
        <v>1</v>
      </c>
      <c r="ES616" s="118">
        <f t="shared" si="2352"/>
        <v>1.1767000000000001</v>
      </c>
    </row>
    <row r="617" spans="3:149" ht="14.25" x14ac:dyDescent="0.25">
      <c r="C617" s="24" t="s">
        <v>522</v>
      </c>
      <c r="D617" s="43" t="str">
        <f>_xlfn.XLOOKUP($C617,[26]PSP!$C:$C,[26]PSP!$D:$D)</f>
        <v>COMP_44005</v>
      </c>
      <c r="E617" s="24" t="str">
        <f>_xlfn.XLOOKUP($C617,[26]PSP!$C:$C,[26]PSP!$E:$E)</f>
        <v>COMPOSIÇÃO</v>
      </c>
      <c r="F617" s="25" t="str">
        <f>_xlfn.XLOOKUP($C617,[26]PSP!$C:$C,[26]PSP!$F:$F)</f>
        <v>PAVIMENTO - SOLUÇÃO TIPO E PARA ACOSTAMENTO</v>
      </c>
      <c r="G617" s="26" t="str">
        <f>_xlfn.XLOOKUP($C617,[26]PSP!$C:$C,[26]PSP!$G:$G)</f>
        <v>M2</v>
      </c>
      <c r="H617" s="53">
        <f>_xlfn.XLOOKUP($C617,[26]PSP!$C:$C,[26]PSP!$H:$H)</f>
        <v>0</v>
      </c>
      <c r="I617" s="28">
        <f>_xlfn.XLOOKUP($C617,[26]PSP!$C:$C,[26]PSP!$I:$I)</f>
        <v>0</v>
      </c>
      <c r="J617" s="28">
        <f t="shared" si="2353"/>
        <v>0</v>
      </c>
      <c r="K617" s="29"/>
      <c r="L617" s="54">
        <f>_xlfn.XLOOKUP($C617,[26]PSP!$C:$C,[26]PSP!$L:$L)</f>
        <v>0</v>
      </c>
      <c r="M617" s="27">
        <f>_xlfn.XLOOKUP($C617,[26]PSP!$C:$C,[26]PSP!$M:$M)</f>
        <v>60.67</v>
      </c>
      <c r="N617" s="28">
        <f t="shared" si="2354"/>
        <v>0</v>
      </c>
      <c r="O617" s="29"/>
      <c r="P617" s="54">
        <f>_xlfn.XLOOKUP($C617,[26]PSP!$C:$C,[26]PSP!$P:$P)</f>
        <v>0</v>
      </c>
      <c r="Q617" s="27">
        <f>_xlfn.XLOOKUP($C617,[26]PSP!$C:$C,[26]PSP!$Q:$Q)</f>
        <v>60.67</v>
      </c>
      <c r="R617" s="28">
        <f t="shared" si="2355"/>
        <v>0</v>
      </c>
      <c r="S617" s="29"/>
      <c r="T617" s="54">
        <f>_xlfn.XLOOKUP($C617,[26]PSP!$C:$C,[26]PSP!$T:$T)</f>
        <v>0</v>
      </c>
      <c r="U617" s="27">
        <f>_xlfn.XLOOKUP($C617,[26]PSP!$C:$C,[26]PSP!$U:$U)</f>
        <v>60.67</v>
      </c>
      <c r="V617" s="28">
        <f t="shared" si="2356"/>
        <v>0</v>
      </c>
      <c r="W617" s="29"/>
      <c r="X617" s="54">
        <f>_xlfn.XLOOKUP($C617,[26]PSP!$C:$C,[26]PSP!$X:$X)</f>
        <v>0</v>
      </c>
      <c r="Y617" s="27">
        <f>_xlfn.XLOOKUP($C617,[26]PSP!$C:$C,[26]PSP!$Y:$Y)</f>
        <v>60.67</v>
      </c>
      <c r="Z617" s="28">
        <f t="shared" si="2357"/>
        <v>0</v>
      </c>
      <c r="AA617" s="29"/>
      <c r="AB617" s="54">
        <f>_xlfn.XLOOKUP($C617,[26]PSP!$C:$C,[26]PSP!$AB:$AB)</f>
        <v>0</v>
      </c>
      <c r="AC617" s="27">
        <f>_xlfn.XLOOKUP($C617,[26]PSP!$C:$C,[26]PSP!$AC:$AC)</f>
        <v>60.67</v>
      </c>
      <c r="AD617" s="28">
        <f t="shared" si="2358"/>
        <v>0</v>
      </c>
      <c r="AE617" s="29"/>
      <c r="AF617" s="54">
        <f>_xlfn.XLOOKUP($C617,[26]PSP!$C:$C,[26]PSP!$AF:$AF)</f>
        <v>0</v>
      </c>
      <c r="AG617" s="27">
        <f>_xlfn.XLOOKUP($C617,[26]PSP!$C:$C,[26]PSP!$AG:$AG)</f>
        <v>60.67</v>
      </c>
      <c r="AH617" s="28">
        <f t="shared" si="2359"/>
        <v>0</v>
      </c>
      <c r="AI617" s="29"/>
      <c r="AJ617" s="54">
        <f>_xlfn.XLOOKUP($C617,[26]PSP!$C:$C,[26]PSP!$AJ:$AJ)</f>
        <v>0</v>
      </c>
      <c r="AK617" s="27">
        <f>_xlfn.XLOOKUP($C617,[26]PSP!$C:$C,[26]PSP!$AK:$AK)</f>
        <v>60.67</v>
      </c>
      <c r="AL617" s="28">
        <f t="shared" si="2360"/>
        <v>0</v>
      </c>
      <c r="AM617" s="29"/>
      <c r="AN617" s="54">
        <f>_xlfn.XLOOKUP($C617,[26]PSP!$C:$C,[26]PSP!$AN:$AN)</f>
        <v>0</v>
      </c>
      <c r="AO617" s="27">
        <f>_xlfn.XLOOKUP($C617,[26]PSP!$C:$C,[26]PSP!$AO:$AO)</f>
        <v>60.67</v>
      </c>
      <c r="AP617" s="28">
        <f t="shared" si="2361"/>
        <v>0</v>
      </c>
      <c r="AQ617" s="29"/>
      <c r="AR617" s="54">
        <f>_xlfn.XLOOKUP($C617,[26]PSP!$C:$C,[26]PSP!$AR:$AR)</f>
        <v>0</v>
      </c>
      <c r="AS617" s="27">
        <f>_xlfn.XLOOKUP($C617,[26]PSP!$C:$C,[26]PSP!$AS:$AS)</f>
        <v>60.67</v>
      </c>
      <c r="AT617" s="28">
        <f t="shared" si="2362"/>
        <v>0</v>
      </c>
      <c r="AU617" s="29"/>
      <c r="AV617" s="54">
        <f>_xlfn.XLOOKUP($C617,[26]PSP!$C:$C,[26]PSP!$AV:$AV)</f>
        <v>0</v>
      </c>
      <c r="AW617" s="27">
        <f>_xlfn.XLOOKUP($C617,[26]PSP!$C:$C,[26]PSP!$AW:$AW)</f>
        <v>60.67</v>
      </c>
      <c r="AX617" s="28">
        <f t="shared" si="2363"/>
        <v>0</v>
      </c>
      <c r="AY617" s="29"/>
      <c r="AZ617" s="54">
        <f>_xlfn.XLOOKUP($C617,[26]PSP!$C:$C,[26]PSP!$AZ:$AZ)</f>
        <v>0</v>
      </c>
      <c r="BA617" s="27">
        <f>_xlfn.XLOOKUP($C617,[26]PSP!$C:$C,[26]PSP!$BA:$BA)</f>
        <v>60.67</v>
      </c>
      <c r="BB617" s="28">
        <f t="shared" si="2364"/>
        <v>0</v>
      </c>
      <c r="BC617" s="29"/>
      <c r="BD617" s="54">
        <f>_xlfn.XLOOKUP($C617,[26]PSP!$C:$C,[26]PSP!$BD:$BD)</f>
        <v>0</v>
      </c>
      <c r="BE617" s="27">
        <f>_xlfn.XLOOKUP($C617,[26]PSP!$C:$C,[26]PSP!$BE:$BE)</f>
        <v>60.67</v>
      </c>
      <c r="BF617" s="28">
        <f t="shared" si="2365"/>
        <v>0</v>
      </c>
      <c r="BG617" s="29"/>
      <c r="BH617" s="54">
        <f>_xlfn.XLOOKUP($C617,[26]PSP!$C:$C,[26]PSP!$BH:$BH)</f>
        <v>0</v>
      </c>
      <c r="BI617" s="27">
        <f>_xlfn.XLOOKUP($C617,[26]PSP!$C:$C,[26]PSP!$BI:$BI)</f>
        <v>60.67</v>
      </c>
      <c r="BJ617" s="28">
        <f t="shared" si="2366"/>
        <v>0</v>
      </c>
      <c r="BK617" s="29"/>
      <c r="BL617" s="54">
        <f>_xlfn.XLOOKUP($C617,[26]PSP!$C:$C,[26]PSP!$BL:$BL)</f>
        <v>0</v>
      </c>
      <c r="BM617" s="27">
        <f>_xlfn.XLOOKUP($C617,[26]PSP!$C:$C,[26]PSP!$BM:$BM)</f>
        <v>60.67</v>
      </c>
      <c r="BN617" s="28">
        <f t="shared" si="2367"/>
        <v>0</v>
      </c>
      <c r="BO617" s="29"/>
      <c r="BP617" s="54">
        <f>_xlfn.XLOOKUP($C617,[26]PSP!$C:$C,[26]PSP!$BP:$BP)</f>
        <v>0</v>
      </c>
      <c r="BQ617" s="27">
        <f>_xlfn.XLOOKUP($C617,[26]PSP!$C:$C,[26]PSP!$BQ:$BQ)</f>
        <v>60.67</v>
      </c>
      <c r="BR617" s="28">
        <f t="shared" si="2368"/>
        <v>0</v>
      </c>
      <c r="BS617" s="29"/>
      <c r="BT617" s="54">
        <f>_xlfn.XLOOKUP($C617,[26]PSP!$C:$C,[26]PSP!$BT:$BT)</f>
        <v>0</v>
      </c>
      <c r="BU617" s="27">
        <f>_xlfn.XLOOKUP($C617,[26]PSP!$C:$C,[26]PSP!$BU:$BU)</f>
        <v>60.67</v>
      </c>
      <c r="BV617" s="28">
        <f t="shared" si="2369"/>
        <v>0</v>
      </c>
      <c r="BW617" s="29"/>
      <c r="BX617" s="54">
        <f>_xlfn.XLOOKUP($C617,[26]PSP!$C:$C,[26]PSP!$BX:$BX)</f>
        <v>0</v>
      </c>
      <c r="BY617" s="27">
        <f>_xlfn.XLOOKUP($C617,[26]PSP!$C:$C,[26]PSP!$BY:$BY)</f>
        <v>60.67</v>
      </c>
      <c r="BZ617" s="28">
        <f t="shared" si="2370"/>
        <v>0</v>
      </c>
      <c r="CA617" s="29"/>
      <c r="CB617" s="54">
        <f>_xlfn.XLOOKUP($C617,[26]PSP!$C:$C,[26]PSP!$CB:$CB)</f>
        <v>0</v>
      </c>
      <c r="CC617" s="27">
        <f>_xlfn.XLOOKUP($C617,[26]PSP!$C:$C,[26]PSP!$CC:$CC)</f>
        <v>60.67</v>
      </c>
      <c r="CD617" s="28">
        <f t="shared" si="2371"/>
        <v>0</v>
      </c>
      <c r="CE617" s="29"/>
      <c r="CF617" s="54">
        <f>_xlfn.XLOOKUP($C617,[26]PSP!$C:$C,[26]PSP!$CF:$CF)</f>
        <v>0</v>
      </c>
      <c r="CG617" s="27">
        <f>_xlfn.XLOOKUP($C617,[26]PSP!$C:$C,[26]PSP!$CG:$CG)</f>
        <v>60.67</v>
      </c>
      <c r="CH617" s="28">
        <f t="shared" si="2372"/>
        <v>0</v>
      </c>
      <c r="CI617" s="29"/>
      <c r="CJ617" s="54">
        <f>_xlfn.XLOOKUP($C617,[26]PSP!$C:$C,[26]PSP!$CJ:$CJ)</f>
        <v>0</v>
      </c>
      <c r="CK617" s="27">
        <f>_xlfn.XLOOKUP($C617,[26]PSP!$C:$C,[26]PSP!$CK:$CK)</f>
        <v>60.67</v>
      </c>
      <c r="CL617" s="28">
        <f t="shared" si="2373"/>
        <v>0</v>
      </c>
      <c r="CM617" s="29"/>
      <c r="CN617" s="54">
        <f>_xlfn.XLOOKUP($C617,[26]PSP!$C:$C,[26]PSP!$CN:$CN)</f>
        <v>0</v>
      </c>
      <c r="CO617" s="27">
        <f>_xlfn.XLOOKUP($C617,[26]PSP!$C:$C,[26]PSP!$CO:$CO)</f>
        <v>60.67</v>
      </c>
      <c r="CP617" s="28">
        <f t="shared" si="2374"/>
        <v>0</v>
      </c>
      <c r="CQ617" s="29"/>
      <c r="CR617" s="54">
        <f>_xlfn.XLOOKUP($C617,[26]PSP!$C:$C,[26]PSP!$CR:$CR)</f>
        <v>0</v>
      </c>
      <c r="CS617" s="27">
        <f>_xlfn.XLOOKUP($C617,[26]PSP!$C:$C,[26]PSP!$CS:$CS)</f>
        <v>60.67</v>
      </c>
      <c r="CT617" s="28">
        <f t="shared" si="2375"/>
        <v>0</v>
      </c>
      <c r="CU617" s="29"/>
      <c r="CV617" s="54">
        <f>_xlfn.XLOOKUP($C617,[26]PSP!$C:$C,[26]PSP!$CV:$CV)</f>
        <v>0</v>
      </c>
      <c r="CW617" s="27">
        <f>_xlfn.XLOOKUP($C617,[26]PSP!$C:$C,[26]PSP!$CW:$CW)</f>
        <v>60.67</v>
      </c>
      <c r="CX617" s="28">
        <f t="shared" si="2376"/>
        <v>0</v>
      </c>
      <c r="CY617" s="29"/>
      <c r="CZ617" s="54">
        <f>_xlfn.XLOOKUP($C617,[26]PSP!$C:$C,[26]PSP!$CZ:$CZ)</f>
        <v>0</v>
      </c>
      <c r="DA617" s="27">
        <f>_xlfn.XLOOKUP($C617,[26]PSP!$C:$C,[26]PSP!$DA:$DA)</f>
        <v>60.67</v>
      </c>
      <c r="DB617" s="28">
        <f t="shared" si="2377"/>
        <v>0</v>
      </c>
      <c r="DC617" s="29"/>
      <c r="DD617" s="54">
        <f>_xlfn.XLOOKUP($C617,[26]PSP!$C:$C,[26]PSP!$DD:$DD)</f>
        <v>0</v>
      </c>
      <c r="DE617" s="27">
        <f>_xlfn.XLOOKUP($C617,[26]PSP!$C:$C,[26]PSP!$DE:$DE)</f>
        <v>60.67</v>
      </c>
      <c r="DF617" s="28">
        <f t="shared" si="2378"/>
        <v>0</v>
      </c>
      <c r="DG617" s="29"/>
      <c r="DH617" s="54">
        <f>_xlfn.XLOOKUP($C617,[26]PSP!$C:$C,[26]PSP!$DH:$DH)</f>
        <v>0</v>
      </c>
      <c r="DI617" s="27">
        <f>_xlfn.XLOOKUP($C617,[26]PSP!$C:$C,[26]PSP!$DI:$DI)</f>
        <v>60.67</v>
      </c>
      <c r="DJ617" s="28">
        <f t="shared" si="2379"/>
        <v>0</v>
      </c>
      <c r="DK617" s="29"/>
      <c r="DL617" s="54">
        <f>_xlfn.XLOOKUP($C617,[26]PSP!$C:$C,[26]PSP!$DL:$DL)</f>
        <v>0</v>
      </c>
      <c r="DM617" s="27">
        <f>_xlfn.XLOOKUP($C617,[26]PSP!$C:$C,[26]PSP!$DM:$DM)</f>
        <v>60.67</v>
      </c>
      <c r="DN617" s="28">
        <f t="shared" si="2380"/>
        <v>0</v>
      </c>
      <c r="DO617" s="29"/>
      <c r="DP617" s="54">
        <f>_xlfn.XLOOKUP($C617,[26]PSP!$C:$C,[26]PSP!$DP:$DP)</f>
        <v>0</v>
      </c>
      <c r="DQ617" s="27">
        <f>_xlfn.XLOOKUP($C617,[26]PSP!$C:$C,[26]PSP!$DQ:$DQ)</f>
        <v>60.67</v>
      </c>
      <c r="DR617" s="28">
        <f t="shared" si="2381"/>
        <v>0</v>
      </c>
      <c r="DS617" s="29"/>
      <c r="DT617" s="54">
        <f>_xlfn.XLOOKUP($C617,[26]PSP!$C:$C,[26]PSP!$DT:$DT)</f>
        <v>0</v>
      </c>
      <c r="DU617" s="27">
        <f>_xlfn.XLOOKUP($C617,[26]PSP!$C:$C,[26]PSP!$DU:$DU)</f>
        <v>60.67</v>
      </c>
      <c r="DV617" s="28">
        <f t="shared" si="2382"/>
        <v>0</v>
      </c>
      <c r="DW617" s="29"/>
      <c r="DX617" s="54">
        <f>_xlfn.XLOOKUP($C617,[26]PSP!$C:$C,[26]PSP!$DX:$DX)</f>
        <v>0</v>
      </c>
      <c r="DY617" s="27">
        <f>_xlfn.XLOOKUP($C617,[26]PSP!$C:$C,[26]PSP!$DY:$DY)</f>
        <v>60.67</v>
      </c>
      <c r="DZ617" s="28">
        <f t="shared" si="2383"/>
        <v>0</v>
      </c>
      <c r="EA617" s="29"/>
      <c r="EB617" s="54">
        <f>_xlfn.XLOOKUP($C617,[26]PSP!$C:$C,[26]PSP!$EB:$EB)</f>
        <v>0</v>
      </c>
      <c r="EC617" s="27">
        <f>_xlfn.XLOOKUP($C617,[26]PSP!$C:$C,[26]PSP!$EC:$EC)</f>
        <v>60.67</v>
      </c>
      <c r="ED617" s="28">
        <f t="shared" si="2384"/>
        <v>0</v>
      </c>
      <c r="EE617" s="29"/>
      <c r="EF617" s="54">
        <f>_xlfn.XLOOKUP($C617,[26]PSP!$C:$C,[26]PSP!$EF:$EF)</f>
        <v>0</v>
      </c>
      <c r="EG617" s="27">
        <f>_xlfn.XLOOKUP($C617,[26]PSP!$C:$C,[26]PSP!$EG:$EG)</f>
        <v>60.67</v>
      </c>
      <c r="EH617" s="28">
        <f t="shared" si="2385"/>
        <v>0</v>
      </c>
      <c r="EI617" s="29"/>
      <c r="EJ617" s="54">
        <f>_xlfn.XLOOKUP($C617,[26]PSP!$C:$C,[26]PSP!$EJ:$EJ)</f>
        <v>0</v>
      </c>
      <c r="EK617" s="27">
        <f>_xlfn.XLOOKUP($C617,[26]PSP!$C:$C,[26]PSP!$EK:$EK)</f>
        <v>60.67</v>
      </c>
      <c r="EL617" s="28">
        <f t="shared" si="2386"/>
        <v>0</v>
      </c>
      <c r="EM617" s="29"/>
      <c r="EN617" s="108"/>
      <c r="EO617" s="29">
        <f t="shared" si="2214"/>
        <v>0</v>
      </c>
      <c r="EP617" s="29">
        <f t="shared" si="2177"/>
        <v>0</v>
      </c>
      <c r="EQ617" s="4" t="b">
        <f t="shared" si="2178"/>
        <v>1</v>
      </c>
      <c r="ER617" s="1"/>
      <c r="ES617" s="118">
        <f t="shared" si="2352"/>
        <v>1.1767000000000001</v>
      </c>
    </row>
    <row r="618" spans="3:149" ht="21" x14ac:dyDescent="0.25">
      <c r="C618" s="24" t="s">
        <v>835</v>
      </c>
      <c r="D618" s="43" t="str">
        <f>_xlfn.XLOOKUP($C618,[26]PSP!$C:$C,[26]PSP!$D:$D)</f>
        <v>RO-41211</v>
      </c>
      <c r="E618" s="24" t="str">
        <f>_xlfn.XLOOKUP($C618,[26]PSP!$C:$C,[26]PSP!$E:$E)</f>
        <v>DER/MG</v>
      </c>
      <c r="F618" s="25" t="str">
        <f>_xlfn.XLOOKUP($C618,[26]PSP!$C:$C,[26]PSP!$F:$F)</f>
        <v xml:space="preserve">MISTURADO OU CONCRETO BETUMINOSO USINADO A QUENTE REMOÇÃO E CARGA DE TODO PAVIMENTO EXISTENTE </v>
      </c>
      <c r="G618" s="26" t="str">
        <f>_xlfn.XLOOKUP($C618,[26]PSP!$C:$C,[26]PSP!$G:$G)</f>
        <v>M3</v>
      </c>
      <c r="H618" s="53">
        <f>_xlfn.XLOOKUP($C618,[26]PSP!$C:$C,[26]PSP!$H:$H)</f>
        <v>0</v>
      </c>
      <c r="I618" s="28">
        <f>_xlfn.XLOOKUP($C618,[26]PSP!$C:$C,[26]PSP!$I:$I)</f>
        <v>0</v>
      </c>
      <c r="J618" s="28">
        <f t="shared" ref="J618:J622" si="2387">IF(LEFT(D618,6)="COT.IS",I618,I618*(1+$J$7))</f>
        <v>0</v>
      </c>
      <c r="K618" s="29"/>
      <c r="L618" s="54">
        <f>_xlfn.XLOOKUP($C618,[26]PSP!$C:$C,[26]PSP!$L:$L)</f>
        <v>0</v>
      </c>
      <c r="M618" s="27">
        <f>_xlfn.XLOOKUP($C618,[26]PSP!$C:$C,[26]PSP!$M:$M)</f>
        <v>6.41</v>
      </c>
      <c r="N618" s="28">
        <f t="shared" ref="N618:N622" si="2388">TRUNC(M618*L618,2)</f>
        <v>0</v>
      </c>
      <c r="O618" s="29"/>
      <c r="P618" s="54">
        <f>_xlfn.XLOOKUP($C618,[26]PSP!$C:$C,[26]PSP!$P:$P)</f>
        <v>0</v>
      </c>
      <c r="Q618" s="27">
        <f>_xlfn.XLOOKUP($C618,[26]PSP!$C:$C,[26]PSP!$Q:$Q)</f>
        <v>6.41</v>
      </c>
      <c r="R618" s="28">
        <f t="shared" ref="R618:R622" si="2389">TRUNC(Q618*P618,2)</f>
        <v>0</v>
      </c>
      <c r="S618" s="29"/>
      <c r="T618" s="54">
        <f>_xlfn.XLOOKUP($C618,[26]PSP!$C:$C,[26]PSP!$T:$T)</f>
        <v>0</v>
      </c>
      <c r="U618" s="27">
        <f>_xlfn.XLOOKUP($C618,[26]PSP!$C:$C,[26]PSP!$U:$U)</f>
        <v>6.41</v>
      </c>
      <c r="V618" s="28">
        <f t="shared" ref="V618:V622" si="2390">TRUNC(U618*T618,2)</f>
        <v>0</v>
      </c>
      <c r="W618" s="29"/>
      <c r="X618" s="54">
        <f>_xlfn.XLOOKUP($C618,[26]PSP!$C:$C,[26]PSP!$X:$X)</f>
        <v>0</v>
      </c>
      <c r="Y618" s="27">
        <f>_xlfn.XLOOKUP($C618,[26]PSP!$C:$C,[26]PSP!$Y:$Y)</f>
        <v>6.41</v>
      </c>
      <c r="Z618" s="28">
        <f t="shared" ref="Z618:Z622" si="2391">TRUNC(Y618*X618,2)</f>
        <v>0</v>
      </c>
      <c r="AA618" s="29"/>
      <c r="AB618" s="54">
        <f>_xlfn.XLOOKUP($C618,[26]PSP!$C:$C,[26]PSP!$AB:$AB)</f>
        <v>0</v>
      </c>
      <c r="AC618" s="27">
        <f>_xlfn.XLOOKUP($C618,[26]PSP!$C:$C,[26]PSP!$AC:$AC)</f>
        <v>6.41</v>
      </c>
      <c r="AD618" s="28">
        <f t="shared" ref="AD618:AD622" si="2392">TRUNC(AC618*AB618,2)</f>
        <v>0</v>
      </c>
      <c r="AE618" s="29"/>
      <c r="AF618" s="54">
        <f>_xlfn.XLOOKUP($C618,[26]PSP!$C:$C,[26]PSP!$AF:$AF)</f>
        <v>0</v>
      </c>
      <c r="AG618" s="27">
        <f>_xlfn.XLOOKUP($C618,[26]PSP!$C:$C,[26]PSP!$AG:$AG)</f>
        <v>6.41</v>
      </c>
      <c r="AH618" s="28">
        <f t="shared" ref="AH618:AH622" si="2393">TRUNC(AG618*AF618,2)</f>
        <v>0</v>
      </c>
      <c r="AI618" s="29"/>
      <c r="AJ618" s="54">
        <f>_xlfn.XLOOKUP($C618,[26]PSP!$C:$C,[26]PSP!$AJ:$AJ)</f>
        <v>0</v>
      </c>
      <c r="AK618" s="27">
        <f>_xlfn.XLOOKUP($C618,[26]PSP!$C:$C,[26]PSP!$AK:$AK)</f>
        <v>6.41</v>
      </c>
      <c r="AL618" s="28">
        <f t="shared" ref="AL618:AL622" si="2394">TRUNC(AK618*AJ618,2)</f>
        <v>0</v>
      </c>
      <c r="AM618" s="29"/>
      <c r="AN618" s="54">
        <f>_xlfn.XLOOKUP($C618,[26]PSP!$C:$C,[26]PSP!$AN:$AN)</f>
        <v>0</v>
      </c>
      <c r="AO618" s="27">
        <f>_xlfn.XLOOKUP($C618,[26]PSP!$C:$C,[26]PSP!$AO:$AO)</f>
        <v>6.41</v>
      </c>
      <c r="AP618" s="28">
        <f t="shared" ref="AP618:AP622" si="2395">TRUNC(AO618*AN618,2)</f>
        <v>0</v>
      </c>
      <c r="AQ618" s="29"/>
      <c r="AR618" s="54">
        <f>_xlfn.XLOOKUP($C618,[26]PSP!$C:$C,[26]PSP!$AR:$AR)</f>
        <v>0</v>
      </c>
      <c r="AS618" s="27">
        <f>_xlfn.XLOOKUP($C618,[26]PSP!$C:$C,[26]PSP!$AS:$AS)</f>
        <v>6.41</v>
      </c>
      <c r="AT618" s="28">
        <f t="shared" ref="AT618:AT622" si="2396">TRUNC(AS618*AR618,2)</f>
        <v>0</v>
      </c>
      <c r="AU618" s="29"/>
      <c r="AV618" s="54">
        <f>_xlfn.XLOOKUP($C618,[26]PSP!$C:$C,[26]PSP!$AV:$AV)</f>
        <v>0</v>
      </c>
      <c r="AW618" s="27">
        <f>_xlfn.XLOOKUP($C618,[26]PSP!$C:$C,[26]PSP!$AW:$AW)</f>
        <v>6.41</v>
      </c>
      <c r="AX618" s="28">
        <f t="shared" ref="AX618:AX622" si="2397">TRUNC(AW618*AV618,2)</f>
        <v>0</v>
      </c>
      <c r="AY618" s="29"/>
      <c r="AZ618" s="54">
        <f>_xlfn.XLOOKUP($C618,[26]PSP!$C:$C,[26]PSP!$AZ:$AZ)</f>
        <v>0</v>
      </c>
      <c r="BA618" s="27">
        <f>_xlfn.XLOOKUP($C618,[26]PSP!$C:$C,[26]PSP!$BA:$BA)</f>
        <v>6.41</v>
      </c>
      <c r="BB618" s="28">
        <f t="shared" ref="BB618:BB622" si="2398">TRUNC(BA618*AZ618,2)</f>
        <v>0</v>
      </c>
      <c r="BC618" s="29"/>
      <c r="BD618" s="54">
        <f>_xlfn.XLOOKUP($C618,[26]PSP!$C:$C,[26]PSP!$BD:$BD)</f>
        <v>0</v>
      </c>
      <c r="BE618" s="27">
        <f>_xlfn.XLOOKUP($C618,[26]PSP!$C:$C,[26]PSP!$BE:$BE)</f>
        <v>6.41</v>
      </c>
      <c r="BF618" s="28">
        <f t="shared" ref="BF618:BF622" si="2399">TRUNC(BE618*BD618,2)</f>
        <v>0</v>
      </c>
      <c r="BG618" s="29"/>
      <c r="BH618" s="54">
        <f>_xlfn.XLOOKUP($C618,[26]PSP!$C:$C,[26]PSP!$BH:$BH)</f>
        <v>0</v>
      </c>
      <c r="BI618" s="27">
        <f>_xlfn.XLOOKUP($C618,[26]PSP!$C:$C,[26]PSP!$BI:$BI)</f>
        <v>6.41</v>
      </c>
      <c r="BJ618" s="28">
        <f t="shared" ref="BJ618:BJ622" si="2400">TRUNC(BI618*BH618,2)</f>
        <v>0</v>
      </c>
      <c r="BK618" s="29"/>
      <c r="BL618" s="54">
        <f>_xlfn.XLOOKUP($C618,[26]PSP!$C:$C,[26]PSP!$BL:$BL)</f>
        <v>0</v>
      </c>
      <c r="BM618" s="27">
        <f>_xlfn.XLOOKUP($C618,[26]PSP!$C:$C,[26]PSP!$BM:$BM)</f>
        <v>6.41</v>
      </c>
      <c r="BN618" s="28">
        <f t="shared" ref="BN618:BN622" si="2401">TRUNC(BM618*BL618,2)</f>
        <v>0</v>
      </c>
      <c r="BO618" s="29"/>
      <c r="BP618" s="54">
        <f>_xlfn.XLOOKUP($C618,[26]PSP!$C:$C,[26]PSP!$BP:$BP)</f>
        <v>0</v>
      </c>
      <c r="BQ618" s="27">
        <f>_xlfn.XLOOKUP($C618,[26]PSP!$C:$C,[26]PSP!$BQ:$BQ)</f>
        <v>6.41</v>
      </c>
      <c r="BR618" s="28">
        <f t="shared" ref="BR618:BR622" si="2402">TRUNC(BQ618*BP618,2)</f>
        <v>0</v>
      </c>
      <c r="BS618" s="29"/>
      <c r="BT618" s="54">
        <f>_xlfn.XLOOKUP($C618,[26]PSP!$C:$C,[26]PSP!$BT:$BT)</f>
        <v>0</v>
      </c>
      <c r="BU618" s="27">
        <f>_xlfn.XLOOKUP($C618,[26]PSP!$C:$C,[26]PSP!$BU:$BU)</f>
        <v>6.41</v>
      </c>
      <c r="BV618" s="28">
        <f t="shared" ref="BV618:BV622" si="2403">TRUNC(BU618*BT618,2)</f>
        <v>0</v>
      </c>
      <c r="BW618" s="29"/>
      <c r="BX618" s="54">
        <f>_xlfn.XLOOKUP($C618,[26]PSP!$C:$C,[26]PSP!$BX:$BX)</f>
        <v>0</v>
      </c>
      <c r="BY618" s="27">
        <f>_xlfn.XLOOKUP($C618,[26]PSP!$C:$C,[26]PSP!$BY:$BY)</f>
        <v>6.41</v>
      </c>
      <c r="BZ618" s="28">
        <f t="shared" ref="BZ618:BZ622" si="2404">TRUNC(BY618*BX618,2)</f>
        <v>0</v>
      </c>
      <c r="CA618" s="29"/>
      <c r="CB618" s="54">
        <f>_xlfn.XLOOKUP($C618,[26]PSP!$C:$C,[26]PSP!$CB:$CB)</f>
        <v>0</v>
      </c>
      <c r="CC618" s="27">
        <f>_xlfn.XLOOKUP($C618,[26]PSP!$C:$C,[26]PSP!$CC:$CC)</f>
        <v>6.41</v>
      </c>
      <c r="CD618" s="28">
        <f t="shared" ref="CD618:CD622" si="2405">TRUNC(CC618*CB618,2)</f>
        <v>0</v>
      </c>
      <c r="CE618" s="29"/>
      <c r="CF618" s="54">
        <f>_xlfn.XLOOKUP($C618,[26]PSP!$C:$C,[26]PSP!$CF:$CF)</f>
        <v>0</v>
      </c>
      <c r="CG618" s="27">
        <f>_xlfn.XLOOKUP($C618,[26]PSP!$C:$C,[26]PSP!$CG:$CG)</f>
        <v>6.41</v>
      </c>
      <c r="CH618" s="28">
        <f t="shared" ref="CH618:CH622" si="2406">TRUNC(CG618*CF618,2)</f>
        <v>0</v>
      </c>
      <c r="CI618" s="29"/>
      <c r="CJ618" s="54">
        <f>_xlfn.XLOOKUP($C618,[26]PSP!$C:$C,[26]PSP!$CJ:$CJ)</f>
        <v>0</v>
      </c>
      <c r="CK618" s="27">
        <f>_xlfn.XLOOKUP($C618,[26]PSP!$C:$C,[26]PSP!$CK:$CK)</f>
        <v>6.41</v>
      </c>
      <c r="CL618" s="28">
        <f t="shared" ref="CL618:CL622" si="2407">TRUNC(CK618*CJ618,2)</f>
        <v>0</v>
      </c>
      <c r="CM618" s="29"/>
      <c r="CN618" s="54">
        <f>_xlfn.XLOOKUP($C618,[26]PSP!$C:$C,[26]PSP!$CN:$CN)</f>
        <v>0</v>
      </c>
      <c r="CO618" s="27">
        <f>_xlfn.XLOOKUP($C618,[26]PSP!$C:$C,[26]PSP!$CO:$CO)</f>
        <v>6.41</v>
      </c>
      <c r="CP618" s="28">
        <f t="shared" ref="CP618:CP622" si="2408">TRUNC(CO618*CN618,2)</f>
        <v>0</v>
      </c>
      <c r="CQ618" s="29"/>
      <c r="CR618" s="54">
        <f>_xlfn.XLOOKUP($C618,[26]PSP!$C:$C,[26]PSP!$CR:$CR)</f>
        <v>0</v>
      </c>
      <c r="CS618" s="27">
        <f>_xlfn.XLOOKUP($C618,[26]PSP!$C:$C,[26]PSP!$CS:$CS)</f>
        <v>6.41</v>
      </c>
      <c r="CT618" s="28">
        <f t="shared" ref="CT618:CT622" si="2409">TRUNC(CS618*CR618,2)</f>
        <v>0</v>
      </c>
      <c r="CU618" s="29"/>
      <c r="CV618" s="54">
        <f>_xlfn.XLOOKUP($C618,[26]PSP!$C:$C,[26]PSP!$CV:$CV)</f>
        <v>0</v>
      </c>
      <c r="CW618" s="27">
        <f>_xlfn.XLOOKUP($C618,[26]PSP!$C:$C,[26]PSP!$CW:$CW)</f>
        <v>6.41</v>
      </c>
      <c r="CX618" s="28">
        <f t="shared" ref="CX618:CX622" si="2410">TRUNC(CW618*CV618,2)</f>
        <v>0</v>
      </c>
      <c r="CY618" s="29"/>
      <c r="CZ618" s="54">
        <f>_xlfn.XLOOKUP($C618,[26]PSP!$C:$C,[26]PSP!$CZ:$CZ)</f>
        <v>0</v>
      </c>
      <c r="DA618" s="27">
        <f>_xlfn.XLOOKUP($C618,[26]PSP!$C:$C,[26]PSP!$DA:$DA)</f>
        <v>6.41</v>
      </c>
      <c r="DB618" s="28">
        <f t="shared" ref="DB618:DB622" si="2411">TRUNC(DA618*CZ618,2)</f>
        <v>0</v>
      </c>
      <c r="DC618" s="29"/>
      <c r="DD618" s="54">
        <f>_xlfn.XLOOKUP($C618,[26]PSP!$C:$C,[26]PSP!$DD:$DD)</f>
        <v>0</v>
      </c>
      <c r="DE618" s="27">
        <f>_xlfn.XLOOKUP($C618,[26]PSP!$C:$C,[26]PSP!$DE:$DE)</f>
        <v>6.41</v>
      </c>
      <c r="DF618" s="28">
        <f t="shared" ref="DF618:DF622" si="2412">TRUNC(DE618*DD618,2)</f>
        <v>0</v>
      </c>
      <c r="DG618" s="29"/>
      <c r="DH618" s="54">
        <f>_xlfn.XLOOKUP($C618,[26]PSP!$C:$C,[26]PSP!$DH:$DH)</f>
        <v>0</v>
      </c>
      <c r="DI618" s="27">
        <f>_xlfn.XLOOKUP($C618,[26]PSP!$C:$C,[26]PSP!$DI:$DI)</f>
        <v>6.41</v>
      </c>
      <c r="DJ618" s="28">
        <f t="shared" ref="DJ618:DJ622" si="2413">TRUNC(DI618*DH618,2)</f>
        <v>0</v>
      </c>
      <c r="DK618" s="29"/>
      <c r="DL618" s="54">
        <f>_xlfn.XLOOKUP($C618,[26]PSP!$C:$C,[26]PSP!$DL:$DL)</f>
        <v>0</v>
      </c>
      <c r="DM618" s="27">
        <f>_xlfn.XLOOKUP($C618,[26]PSP!$C:$C,[26]PSP!$DM:$DM)</f>
        <v>6.41</v>
      </c>
      <c r="DN618" s="28">
        <f t="shared" ref="DN618:DN622" si="2414">TRUNC(DM618*DL618,2)</f>
        <v>0</v>
      </c>
      <c r="DO618" s="29"/>
      <c r="DP618" s="54">
        <f>_xlfn.XLOOKUP($C618,[26]PSP!$C:$C,[26]PSP!$DP:$DP)</f>
        <v>0</v>
      </c>
      <c r="DQ618" s="27">
        <f>_xlfn.XLOOKUP($C618,[26]PSP!$C:$C,[26]PSP!$DQ:$DQ)</f>
        <v>6.41</v>
      </c>
      <c r="DR618" s="28">
        <f t="shared" ref="DR618:DR622" si="2415">TRUNC(DQ618*DP618,2)</f>
        <v>0</v>
      </c>
      <c r="DS618" s="29"/>
      <c r="DT618" s="54">
        <f>_xlfn.XLOOKUP($C618,[26]PSP!$C:$C,[26]PSP!$DT:$DT)</f>
        <v>0</v>
      </c>
      <c r="DU618" s="27">
        <f>_xlfn.XLOOKUP($C618,[26]PSP!$C:$C,[26]PSP!$DU:$DU)</f>
        <v>6.41</v>
      </c>
      <c r="DV618" s="28">
        <f t="shared" ref="DV618:DV622" si="2416">TRUNC(DU618*DT618,2)</f>
        <v>0</v>
      </c>
      <c r="DW618" s="29"/>
      <c r="DX618" s="54">
        <f>_xlfn.XLOOKUP($C618,[26]PSP!$C:$C,[26]PSP!$DX:$DX)</f>
        <v>0</v>
      </c>
      <c r="DY618" s="27">
        <f>_xlfn.XLOOKUP($C618,[26]PSP!$C:$C,[26]PSP!$DY:$DY)</f>
        <v>6.41</v>
      </c>
      <c r="DZ618" s="28">
        <f t="shared" ref="DZ618:DZ622" si="2417">TRUNC(DY618*DX618,2)</f>
        <v>0</v>
      </c>
      <c r="EA618" s="29"/>
      <c r="EB618" s="54">
        <f>_xlfn.XLOOKUP($C618,[26]PSP!$C:$C,[26]PSP!$EB:$EB)</f>
        <v>0</v>
      </c>
      <c r="EC618" s="27">
        <f>_xlfn.XLOOKUP($C618,[26]PSP!$C:$C,[26]PSP!$EC:$EC)</f>
        <v>6.41</v>
      </c>
      <c r="ED618" s="28">
        <f t="shared" ref="ED618:ED622" si="2418">TRUNC(EC618*EB618,2)</f>
        <v>0</v>
      </c>
      <c r="EE618" s="29"/>
      <c r="EF618" s="54">
        <f>_xlfn.XLOOKUP($C618,[26]PSP!$C:$C,[26]PSP!$EF:$EF)</f>
        <v>0</v>
      </c>
      <c r="EG618" s="27">
        <f>_xlfn.XLOOKUP($C618,[26]PSP!$C:$C,[26]PSP!$EG:$EG)</f>
        <v>6.41</v>
      </c>
      <c r="EH618" s="28">
        <f t="shared" ref="EH618:EH622" si="2419">TRUNC(EG618*EF618,2)</f>
        <v>0</v>
      </c>
      <c r="EI618" s="29"/>
      <c r="EJ618" s="54">
        <f>_xlfn.XLOOKUP($C618,[26]PSP!$C:$C,[26]PSP!$EJ:$EJ)</f>
        <v>0</v>
      </c>
      <c r="EK618" s="27">
        <f>_xlfn.XLOOKUP($C618,[26]PSP!$C:$C,[26]PSP!$EK:$EK)</f>
        <v>6.41</v>
      </c>
      <c r="EL618" s="28">
        <f t="shared" ref="EL618:EL622" si="2420">TRUNC(EK618*EJ618,2)</f>
        <v>0</v>
      </c>
      <c r="EM618" s="29"/>
      <c r="EN618" s="108"/>
      <c r="EO618" s="29">
        <f t="shared" si="2214"/>
        <v>0</v>
      </c>
      <c r="EP618" s="29">
        <f t="shared" si="2177"/>
        <v>0</v>
      </c>
      <c r="EQ618" s="4" t="b">
        <f t="shared" ref="EQ618:EQ622" si="2421">EP618=EO618</f>
        <v>1</v>
      </c>
      <c r="ES618" s="118">
        <f t="shared" si="2352"/>
        <v>1.1767000000000001</v>
      </c>
    </row>
    <row r="619" spans="3:149" ht="21" x14ac:dyDescent="0.25">
      <c r="C619" s="24" t="s">
        <v>836</v>
      </c>
      <c r="D619" s="43" t="str">
        <f>_xlfn.XLOOKUP($C619,[26]PSP!$C:$C,[26]PSP!$D:$D)</f>
        <v>RO-41093</v>
      </c>
      <c r="E619" s="24" t="str">
        <f>_xlfn.XLOOKUP($C619,[26]PSP!$C:$C,[26]PSP!$E:$E)</f>
        <v>DER/MG</v>
      </c>
      <c r="F619" s="25" t="str">
        <f>_xlfn.XLOOKUP($C619,[26]PSP!$C:$C,[26]PSP!$F:$F)</f>
        <v>REFORÇO  DO  SUB-LEITO  (EXECUÇÃO,  INCLUINDO  ESCAVAÇÃO, CARGA,    DESCARGA,    HOMOGENIZAÇÃO,    UMIDECIMENTO, ESPALHAMENTO E COMPACTAÇÃO DO MATERIAL)</v>
      </c>
      <c r="G619" s="26" t="str">
        <f>_xlfn.XLOOKUP($C619,[26]PSP!$C:$C,[26]PSP!$G:$G)</f>
        <v>M3</v>
      </c>
      <c r="H619" s="53">
        <f>_xlfn.XLOOKUP($C619,[26]PSP!$C:$C,[26]PSP!$H:$H)</f>
        <v>0</v>
      </c>
      <c r="I619" s="28">
        <f>_xlfn.XLOOKUP($C619,[26]PSP!$C:$C,[26]PSP!$I:$I)</f>
        <v>0</v>
      </c>
      <c r="J619" s="28">
        <f t="shared" si="2387"/>
        <v>0</v>
      </c>
      <c r="K619" s="29"/>
      <c r="L619" s="54">
        <f>_xlfn.XLOOKUP($C619,[26]PSP!$C:$C,[26]PSP!$L:$L)</f>
        <v>0</v>
      </c>
      <c r="M619" s="27">
        <f>_xlfn.XLOOKUP($C619,[26]PSP!$C:$C,[26]PSP!$M:$M)</f>
        <v>10.09</v>
      </c>
      <c r="N619" s="28">
        <f t="shared" si="2388"/>
        <v>0</v>
      </c>
      <c r="O619" s="29"/>
      <c r="P619" s="54">
        <f>_xlfn.XLOOKUP($C619,[26]PSP!$C:$C,[26]PSP!$P:$P)</f>
        <v>0</v>
      </c>
      <c r="Q619" s="27">
        <f>_xlfn.XLOOKUP($C619,[26]PSP!$C:$C,[26]PSP!$Q:$Q)</f>
        <v>10.09</v>
      </c>
      <c r="R619" s="28">
        <f t="shared" si="2389"/>
        <v>0</v>
      </c>
      <c r="S619" s="29"/>
      <c r="T619" s="54">
        <f>_xlfn.XLOOKUP($C619,[26]PSP!$C:$C,[26]PSP!$T:$T)</f>
        <v>0</v>
      </c>
      <c r="U619" s="27">
        <f>_xlfn.XLOOKUP($C619,[26]PSP!$C:$C,[26]PSP!$U:$U)</f>
        <v>10.09</v>
      </c>
      <c r="V619" s="28">
        <f t="shared" si="2390"/>
        <v>0</v>
      </c>
      <c r="W619" s="29"/>
      <c r="X619" s="54">
        <f>_xlfn.XLOOKUP($C619,[26]PSP!$C:$C,[26]PSP!$X:$X)</f>
        <v>0</v>
      </c>
      <c r="Y619" s="27">
        <f>_xlfn.XLOOKUP($C619,[26]PSP!$C:$C,[26]PSP!$Y:$Y)</f>
        <v>10.09</v>
      </c>
      <c r="Z619" s="28">
        <f t="shared" si="2391"/>
        <v>0</v>
      </c>
      <c r="AA619" s="29"/>
      <c r="AB619" s="54">
        <f>_xlfn.XLOOKUP($C619,[26]PSP!$C:$C,[26]PSP!$AB:$AB)</f>
        <v>0</v>
      </c>
      <c r="AC619" s="27">
        <f>_xlfn.XLOOKUP($C619,[26]PSP!$C:$C,[26]PSP!$AC:$AC)</f>
        <v>10.09</v>
      </c>
      <c r="AD619" s="28">
        <f t="shared" si="2392"/>
        <v>0</v>
      </c>
      <c r="AE619" s="29"/>
      <c r="AF619" s="54">
        <f>_xlfn.XLOOKUP($C619,[26]PSP!$C:$C,[26]PSP!$AF:$AF)</f>
        <v>0</v>
      </c>
      <c r="AG619" s="27">
        <f>_xlfn.XLOOKUP($C619,[26]PSP!$C:$C,[26]PSP!$AG:$AG)</f>
        <v>10.09</v>
      </c>
      <c r="AH619" s="28">
        <f t="shared" si="2393"/>
        <v>0</v>
      </c>
      <c r="AI619" s="29"/>
      <c r="AJ619" s="54">
        <f>_xlfn.XLOOKUP($C619,[26]PSP!$C:$C,[26]PSP!$AJ:$AJ)</f>
        <v>0</v>
      </c>
      <c r="AK619" s="27">
        <f>_xlfn.XLOOKUP($C619,[26]PSP!$C:$C,[26]PSP!$AK:$AK)</f>
        <v>10.09</v>
      </c>
      <c r="AL619" s="28">
        <f t="shared" si="2394"/>
        <v>0</v>
      </c>
      <c r="AM619" s="29"/>
      <c r="AN619" s="54">
        <f>_xlfn.XLOOKUP($C619,[26]PSP!$C:$C,[26]PSP!$AN:$AN)</f>
        <v>0</v>
      </c>
      <c r="AO619" s="27">
        <f>_xlfn.XLOOKUP($C619,[26]PSP!$C:$C,[26]PSP!$AO:$AO)</f>
        <v>10.09</v>
      </c>
      <c r="AP619" s="28">
        <f t="shared" si="2395"/>
        <v>0</v>
      </c>
      <c r="AQ619" s="29"/>
      <c r="AR619" s="54">
        <f>_xlfn.XLOOKUP($C619,[26]PSP!$C:$C,[26]PSP!$AR:$AR)</f>
        <v>0</v>
      </c>
      <c r="AS619" s="27">
        <f>_xlfn.XLOOKUP($C619,[26]PSP!$C:$C,[26]PSP!$AS:$AS)</f>
        <v>10.09</v>
      </c>
      <c r="AT619" s="28">
        <f t="shared" si="2396"/>
        <v>0</v>
      </c>
      <c r="AU619" s="29"/>
      <c r="AV619" s="54">
        <f>_xlfn.XLOOKUP($C619,[26]PSP!$C:$C,[26]PSP!$AV:$AV)</f>
        <v>0</v>
      </c>
      <c r="AW619" s="27">
        <f>_xlfn.XLOOKUP($C619,[26]PSP!$C:$C,[26]PSP!$AW:$AW)</f>
        <v>10.09</v>
      </c>
      <c r="AX619" s="28">
        <f t="shared" si="2397"/>
        <v>0</v>
      </c>
      <c r="AY619" s="29"/>
      <c r="AZ619" s="54">
        <f>_xlfn.XLOOKUP($C619,[26]PSP!$C:$C,[26]PSP!$AZ:$AZ)</f>
        <v>0</v>
      </c>
      <c r="BA619" s="27">
        <f>_xlfn.XLOOKUP($C619,[26]PSP!$C:$C,[26]PSP!$BA:$BA)</f>
        <v>10.09</v>
      </c>
      <c r="BB619" s="28">
        <f t="shared" si="2398"/>
        <v>0</v>
      </c>
      <c r="BC619" s="29"/>
      <c r="BD619" s="54">
        <f>_xlfn.XLOOKUP($C619,[26]PSP!$C:$C,[26]PSP!$BD:$BD)</f>
        <v>0</v>
      </c>
      <c r="BE619" s="27">
        <f>_xlfn.XLOOKUP($C619,[26]PSP!$C:$C,[26]PSP!$BE:$BE)</f>
        <v>10.09</v>
      </c>
      <c r="BF619" s="28">
        <f t="shared" si="2399"/>
        <v>0</v>
      </c>
      <c r="BG619" s="29"/>
      <c r="BH619" s="54">
        <f>_xlfn.XLOOKUP($C619,[26]PSP!$C:$C,[26]PSP!$BH:$BH)</f>
        <v>0</v>
      </c>
      <c r="BI619" s="27">
        <f>_xlfn.XLOOKUP($C619,[26]PSP!$C:$C,[26]PSP!$BI:$BI)</f>
        <v>10.09</v>
      </c>
      <c r="BJ619" s="28">
        <f t="shared" si="2400"/>
        <v>0</v>
      </c>
      <c r="BK619" s="29"/>
      <c r="BL619" s="54">
        <f>_xlfn.XLOOKUP($C619,[26]PSP!$C:$C,[26]PSP!$BL:$BL)</f>
        <v>0</v>
      </c>
      <c r="BM619" s="27">
        <f>_xlfn.XLOOKUP($C619,[26]PSP!$C:$C,[26]PSP!$BM:$BM)</f>
        <v>10.09</v>
      </c>
      <c r="BN619" s="28">
        <f t="shared" si="2401"/>
        <v>0</v>
      </c>
      <c r="BO619" s="29"/>
      <c r="BP619" s="54">
        <f>_xlfn.XLOOKUP($C619,[26]PSP!$C:$C,[26]PSP!$BP:$BP)</f>
        <v>0</v>
      </c>
      <c r="BQ619" s="27">
        <f>_xlfn.XLOOKUP($C619,[26]PSP!$C:$C,[26]PSP!$BQ:$BQ)</f>
        <v>10.09</v>
      </c>
      <c r="BR619" s="28">
        <f t="shared" si="2402"/>
        <v>0</v>
      </c>
      <c r="BS619" s="29"/>
      <c r="BT619" s="54">
        <f>_xlfn.XLOOKUP($C619,[26]PSP!$C:$C,[26]PSP!$BT:$BT)</f>
        <v>0</v>
      </c>
      <c r="BU619" s="27">
        <f>_xlfn.XLOOKUP($C619,[26]PSP!$C:$C,[26]PSP!$BU:$BU)</f>
        <v>10.09</v>
      </c>
      <c r="BV619" s="28">
        <f t="shared" si="2403"/>
        <v>0</v>
      </c>
      <c r="BW619" s="29"/>
      <c r="BX619" s="54">
        <f>_xlfn.XLOOKUP($C619,[26]PSP!$C:$C,[26]PSP!$BX:$BX)</f>
        <v>0</v>
      </c>
      <c r="BY619" s="27">
        <f>_xlfn.XLOOKUP($C619,[26]PSP!$C:$C,[26]PSP!$BY:$BY)</f>
        <v>10.09</v>
      </c>
      <c r="BZ619" s="28">
        <f t="shared" si="2404"/>
        <v>0</v>
      </c>
      <c r="CA619" s="29"/>
      <c r="CB619" s="54">
        <f>_xlfn.XLOOKUP($C619,[26]PSP!$C:$C,[26]PSP!$CB:$CB)</f>
        <v>0</v>
      </c>
      <c r="CC619" s="27">
        <f>_xlfn.XLOOKUP($C619,[26]PSP!$C:$C,[26]PSP!$CC:$CC)</f>
        <v>10.09</v>
      </c>
      <c r="CD619" s="28">
        <f t="shared" si="2405"/>
        <v>0</v>
      </c>
      <c r="CE619" s="29"/>
      <c r="CF619" s="54">
        <f>_xlfn.XLOOKUP($C619,[26]PSP!$C:$C,[26]PSP!$CF:$CF)</f>
        <v>0</v>
      </c>
      <c r="CG619" s="27">
        <f>_xlfn.XLOOKUP($C619,[26]PSP!$C:$C,[26]PSP!$CG:$CG)</f>
        <v>10.09</v>
      </c>
      <c r="CH619" s="28">
        <f t="shared" si="2406"/>
        <v>0</v>
      </c>
      <c r="CI619" s="29"/>
      <c r="CJ619" s="54">
        <f>_xlfn.XLOOKUP($C619,[26]PSP!$C:$C,[26]PSP!$CJ:$CJ)</f>
        <v>0</v>
      </c>
      <c r="CK619" s="27">
        <f>_xlfn.XLOOKUP($C619,[26]PSP!$C:$C,[26]PSP!$CK:$CK)</f>
        <v>10.09</v>
      </c>
      <c r="CL619" s="28">
        <f t="shared" si="2407"/>
        <v>0</v>
      </c>
      <c r="CM619" s="29"/>
      <c r="CN619" s="54">
        <f>_xlfn.XLOOKUP($C619,[26]PSP!$C:$C,[26]PSP!$CN:$CN)</f>
        <v>0</v>
      </c>
      <c r="CO619" s="27">
        <f>_xlfn.XLOOKUP($C619,[26]PSP!$C:$C,[26]PSP!$CO:$CO)</f>
        <v>10.09</v>
      </c>
      <c r="CP619" s="28">
        <f t="shared" si="2408"/>
        <v>0</v>
      </c>
      <c r="CQ619" s="29"/>
      <c r="CR619" s="54">
        <f>_xlfn.XLOOKUP($C619,[26]PSP!$C:$C,[26]PSP!$CR:$CR)</f>
        <v>0</v>
      </c>
      <c r="CS619" s="27">
        <f>_xlfn.XLOOKUP($C619,[26]PSP!$C:$C,[26]PSP!$CS:$CS)</f>
        <v>10.09</v>
      </c>
      <c r="CT619" s="28">
        <f t="shared" si="2409"/>
        <v>0</v>
      </c>
      <c r="CU619" s="29"/>
      <c r="CV619" s="54">
        <f>_xlfn.XLOOKUP($C619,[26]PSP!$C:$C,[26]PSP!$CV:$CV)</f>
        <v>0</v>
      </c>
      <c r="CW619" s="27">
        <f>_xlfn.XLOOKUP($C619,[26]PSP!$C:$C,[26]PSP!$CW:$CW)</f>
        <v>10.09</v>
      </c>
      <c r="CX619" s="28">
        <f t="shared" si="2410"/>
        <v>0</v>
      </c>
      <c r="CY619" s="29"/>
      <c r="CZ619" s="54">
        <f>_xlfn.XLOOKUP($C619,[26]PSP!$C:$C,[26]PSP!$CZ:$CZ)</f>
        <v>0</v>
      </c>
      <c r="DA619" s="27">
        <f>_xlfn.XLOOKUP($C619,[26]PSP!$C:$C,[26]PSP!$DA:$DA)</f>
        <v>10.09</v>
      </c>
      <c r="DB619" s="28">
        <f t="shared" si="2411"/>
        <v>0</v>
      </c>
      <c r="DC619" s="29"/>
      <c r="DD619" s="54">
        <f>_xlfn.XLOOKUP($C619,[26]PSP!$C:$C,[26]PSP!$DD:$DD)</f>
        <v>0</v>
      </c>
      <c r="DE619" s="27">
        <f>_xlfn.XLOOKUP($C619,[26]PSP!$C:$C,[26]PSP!$DE:$DE)</f>
        <v>10.09</v>
      </c>
      <c r="DF619" s="28">
        <f t="shared" si="2412"/>
        <v>0</v>
      </c>
      <c r="DG619" s="29"/>
      <c r="DH619" s="54">
        <f>_xlfn.XLOOKUP($C619,[26]PSP!$C:$C,[26]PSP!$DH:$DH)</f>
        <v>0</v>
      </c>
      <c r="DI619" s="27">
        <f>_xlfn.XLOOKUP($C619,[26]PSP!$C:$C,[26]PSP!$DI:$DI)</f>
        <v>10.09</v>
      </c>
      <c r="DJ619" s="28">
        <f t="shared" si="2413"/>
        <v>0</v>
      </c>
      <c r="DK619" s="29"/>
      <c r="DL619" s="54">
        <f>_xlfn.XLOOKUP($C619,[26]PSP!$C:$C,[26]PSP!$DL:$DL)</f>
        <v>0</v>
      </c>
      <c r="DM619" s="27">
        <f>_xlfn.XLOOKUP($C619,[26]PSP!$C:$C,[26]PSP!$DM:$DM)</f>
        <v>10.09</v>
      </c>
      <c r="DN619" s="28">
        <f t="shared" si="2414"/>
        <v>0</v>
      </c>
      <c r="DO619" s="29"/>
      <c r="DP619" s="54">
        <f>_xlfn.XLOOKUP($C619,[26]PSP!$C:$C,[26]PSP!$DP:$DP)</f>
        <v>0</v>
      </c>
      <c r="DQ619" s="27">
        <f>_xlfn.XLOOKUP($C619,[26]PSP!$C:$C,[26]PSP!$DQ:$DQ)</f>
        <v>10.09</v>
      </c>
      <c r="DR619" s="28">
        <f t="shared" si="2415"/>
        <v>0</v>
      </c>
      <c r="DS619" s="29"/>
      <c r="DT619" s="54">
        <f>_xlfn.XLOOKUP($C619,[26]PSP!$C:$C,[26]PSP!$DT:$DT)</f>
        <v>0</v>
      </c>
      <c r="DU619" s="27">
        <f>_xlfn.XLOOKUP($C619,[26]PSP!$C:$C,[26]PSP!$DU:$DU)</f>
        <v>10.09</v>
      </c>
      <c r="DV619" s="28">
        <f t="shared" si="2416"/>
        <v>0</v>
      </c>
      <c r="DW619" s="29"/>
      <c r="DX619" s="54">
        <f>_xlfn.XLOOKUP($C619,[26]PSP!$C:$C,[26]PSP!$DX:$DX)</f>
        <v>0</v>
      </c>
      <c r="DY619" s="27">
        <f>_xlfn.XLOOKUP($C619,[26]PSP!$C:$C,[26]PSP!$DY:$DY)</f>
        <v>10.09</v>
      </c>
      <c r="DZ619" s="28">
        <f t="shared" si="2417"/>
        <v>0</v>
      </c>
      <c r="EA619" s="29"/>
      <c r="EB619" s="54">
        <f>_xlfn.XLOOKUP($C619,[26]PSP!$C:$C,[26]PSP!$EB:$EB)</f>
        <v>0</v>
      </c>
      <c r="EC619" s="27">
        <f>_xlfn.XLOOKUP($C619,[26]PSP!$C:$C,[26]PSP!$EC:$EC)</f>
        <v>10.09</v>
      </c>
      <c r="ED619" s="28">
        <f t="shared" si="2418"/>
        <v>0</v>
      </c>
      <c r="EE619" s="29"/>
      <c r="EF619" s="54">
        <f>_xlfn.XLOOKUP($C619,[26]PSP!$C:$C,[26]PSP!$EF:$EF)</f>
        <v>0</v>
      </c>
      <c r="EG619" s="27">
        <f>_xlfn.XLOOKUP($C619,[26]PSP!$C:$C,[26]PSP!$EG:$EG)</f>
        <v>10.09</v>
      </c>
      <c r="EH619" s="28">
        <f t="shared" si="2419"/>
        <v>0</v>
      </c>
      <c r="EI619" s="29"/>
      <c r="EJ619" s="54">
        <f>_xlfn.XLOOKUP($C619,[26]PSP!$C:$C,[26]PSP!$EJ:$EJ)</f>
        <v>0</v>
      </c>
      <c r="EK619" s="27">
        <f>_xlfn.XLOOKUP($C619,[26]PSP!$C:$C,[26]PSP!$EK:$EK)</f>
        <v>10.09</v>
      </c>
      <c r="EL619" s="28">
        <f t="shared" si="2420"/>
        <v>0</v>
      </c>
      <c r="EM619" s="29"/>
      <c r="EN619" s="108"/>
      <c r="EO619" s="29">
        <f t="shared" si="2214"/>
        <v>0</v>
      </c>
      <c r="EP619" s="29">
        <f t="shared" si="2177"/>
        <v>0</v>
      </c>
      <c r="EQ619" s="4" t="b">
        <f t="shared" si="2421"/>
        <v>1</v>
      </c>
      <c r="ER619" s="1"/>
      <c r="ES619" s="118">
        <f t="shared" si="2352"/>
        <v>1.1767000000000001</v>
      </c>
    </row>
    <row r="620" spans="3:149" ht="21" x14ac:dyDescent="0.25">
      <c r="C620" s="24" t="s">
        <v>837</v>
      </c>
      <c r="D620" s="43">
        <f>_xlfn.XLOOKUP($C620,[26]PSP!$C:$C,[26]PSP!$D:$D)</f>
        <v>1207700</v>
      </c>
      <c r="E620" s="24" t="str">
        <f>_xlfn.XLOOKUP($C620,[26]PSP!$C:$C,[26]PSP!$E:$E)</f>
        <v>SICRO SERVIÇO</v>
      </c>
      <c r="F620" s="25" t="str">
        <f>_xlfn.XLOOKUP($C620,[26]PSP!$C:$C,[26]PSP!$F:$F)</f>
        <v>CONCRETO FCK = 20 MPA PARA PROJEÇÃO VIA SECA - CONFECÇÃO EM BETONEIRA - AREIA E BRITA COMERCIAIS</v>
      </c>
      <c r="G620" s="26" t="str">
        <f>_xlfn.XLOOKUP($C620,[26]PSP!$C:$C,[26]PSP!$G:$G)</f>
        <v>M³</v>
      </c>
      <c r="H620" s="53">
        <f>_xlfn.XLOOKUP($C620,[26]PSP!$C:$C,[26]PSP!$H:$H)</f>
        <v>756</v>
      </c>
      <c r="I620" s="28">
        <f>_xlfn.XLOOKUP($C620,[26]PSP!$C:$C,[26]PSP!$I:$I)</f>
        <v>280922.03999999998</v>
      </c>
      <c r="J620" s="28">
        <f t="shared" si="2387"/>
        <v>330560.96446799999</v>
      </c>
      <c r="K620" s="29"/>
      <c r="L620" s="54">
        <f>_xlfn.XLOOKUP($C620,[26]PSP!$C:$C,[26]PSP!$L:$L)</f>
        <v>0</v>
      </c>
      <c r="M620" s="27">
        <f>_xlfn.XLOOKUP($C620,[26]PSP!$C:$C,[26]PSP!$M:$M)</f>
        <v>371.59</v>
      </c>
      <c r="N620" s="28">
        <f t="shared" si="2388"/>
        <v>0</v>
      </c>
      <c r="O620" s="29"/>
      <c r="P620" s="54">
        <f>_xlfn.XLOOKUP($C620,[26]PSP!$C:$C,[26]PSP!$P:$P)</f>
        <v>0</v>
      </c>
      <c r="Q620" s="27">
        <f>_xlfn.XLOOKUP($C620,[26]PSP!$C:$C,[26]PSP!$Q:$Q)</f>
        <v>371.59</v>
      </c>
      <c r="R620" s="28">
        <f t="shared" si="2389"/>
        <v>0</v>
      </c>
      <c r="S620" s="29"/>
      <c r="T620" s="54">
        <f>_xlfn.XLOOKUP($C620,[26]PSP!$C:$C,[26]PSP!$T:$T)</f>
        <v>280</v>
      </c>
      <c r="U620" s="27">
        <f>_xlfn.XLOOKUP($C620,[26]PSP!$C:$C,[26]PSP!$U:$U)</f>
        <v>371.59</v>
      </c>
      <c r="V620" s="28">
        <f t="shared" si="2390"/>
        <v>104045.2</v>
      </c>
      <c r="W620" s="29"/>
      <c r="X620" s="54">
        <f>_xlfn.XLOOKUP($C620,[26]PSP!$C:$C,[26]PSP!$X:$X)</f>
        <v>0</v>
      </c>
      <c r="Y620" s="27">
        <f>_xlfn.XLOOKUP($C620,[26]PSP!$C:$C,[26]PSP!$Y:$Y)</f>
        <v>371.59</v>
      </c>
      <c r="Z620" s="28">
        <f t="shared" si="2391"/>
        <v>0</v>
      </c>
      <c r="AA620" s="29"/>
      <c r="AB620" s="54">
        <f>_xlfn.XLOOKUP($C620,[26]PSP!$C:$C,[26]PSP!$AB:$AB)</f>
        <v>0</v>
      </c>
      <c r="AC620" s="27">
        <f>_xlfn.XLOOKUP($C620,[26]PSP!$C:$C,[26]PSP!$AC:$AC)</f>
        <v>371.59</v>
      </c>
      <c r="AD620" s="28">
        <f t="shared" si="2392"/>
        <v>0</v>
      </c>
      <c r="AE620" s="29"/>
      <c r="AF620" s="54">
        <f>_xlfn.XLOOKUP($C620,[26]PSP!$C:$C,[26]PSP!$AF:$AF)</f>
        <v>0</v>
      </c>
      <c r="AG620" s="27">
        <f>_xlfn.XLOOKUP($C620,[26]PSP!$C:$C,[26]PSP!$AG:$AG)</f>
        <v>371.59</v>
      </c>
      <c r="AH620" s="28">
        <f t="shared" si="2393"/>
        <v>0</v>
      </c>
      <c r="AI620" s="29"/>
      <c r="AJ620" s="54">
        <f>_xlfn.XLOOKUP($C620,[26]PSP!$C:$C,[26]PSP!$AJ:$AJ)</f>
        <v>0</v>
      </c>
      <c r="AK620" s="27">
        <f>_xlfn.XLOOKUP($C620,[26]PSP!$C:$C,[26]PSP!$AK:$AK)</f>
        <v>371.59</v>
      </c>
      <c r="AL620" s="28">
        <f t="shared" si="2394"/>
        <v>0</v>
      </c>
      <c r="AM620" s="29"/>
      <c r="AN620" s="54">
        <f>_xlfn.XLOOKUP($C620,[26]PSP!$C:$C,[26]PSP!$AN:$AN)</f>
        <v>0</v>
      </c>
      <c r="AO620" s="27">
        <f>_xlfn.XLOOKUP($C620,[26]PSP!$C:$C,[26]PSP!$AO:$AO)</f>
        <v>371.59</v>
      </c>
      <c r="AP620" s="28">
        <f t="shared" si="2395"/>
        <v>0</v>
      </c>
      <c r="AQ620" s="29"/>
      <c r="AR620" s="54">
        <f>_xlfn.XLOOKUP($C620,[26]PSP!$C:$C,[26]PSP!$AR:$AR)</f>
        <v>0</v>
      </c>
      <c r="AS620" s="27">
        <f>_xlfn.XLOOKUP($C620,[26]PSP!$C:$C,[26]PSP!$AS:$AS)</f>
        <v>371.59</v>
      </c>
      <c r="AT620" s="28">
        <f t="shared" si="2396"/>
        <v>0</v>
      </c>
      <c r="AU620" s="29"/>
      <c r="AV620" s="54">
        <f>_xlfn.XLOOKUP($C620,[26]PSP!$C:$C,[26]PSP!$AV:$AV)</f>
        <v>0</v>
      </c>
      <c r="AW620" s="27">
        <f>_xlfn.XLOOKUP($C620,[26]PSP!$C:$C,[26]PSP!$AW:$AW)</f>
        <v>371.59</v>
      </c>
      <c r="AX620" s="28">
        <f t="shared" si="2397"/>
        <v>0</v>
      </c>
      <c r="AY620" s="29"/>
      <c r="AZ620" s="54">
        <f>_xlfn.XLOOKUP($C620,[26]PSP!$C:$C,[26]PSP!$AZ:$AZ)</f>
        <v>0</v>
      </c>
      <c r="BA620" s="27">
        <f>_xlfn.XLOOKUP($C620,[26]PSP!$C:$C,[26]PSP!$BA:$BA)</f>
        <v>371.59</v>
      </c>
      <c r="BB620" s="28">
        <f t="shared" si="2398"/>
        <v>0</v>
      </c>
      <c r="BC620" s="29"/>
      <c r="BD620" s="54">
        <f>_xlfn.XLOOKUP($C620,[26]PSP!$C:$C,[26]PSP!$BD:$BD)</f>
        <v>0</v>
      </c>
      <c r="BE620" s="27">
        <f>_xlfn.XLOOKUP($C620,[26]PSP!$C:$C,[26]PSP!$BE:$BE)</f>
        <v>371.59</v>
      </c>
      <c r="BF620" s="28">
        <f t="shared" si="2399"/>
        <v>0</v>
      </c>
      <c r="BG620" s="29"/>
      <c r="BH620" s="54">
        <f>_xlfn.XLOOKUP($C620,[26]PSP!$C:$C,[26]PSP!$BH:$BH)</f>
        <v>0</v>
      </c>
      <c r="BI620" s="27">
        <f>_xlfn.XLOOKUP($C620,[26]PSP!$C:$C,[26]PSP!$BI:$BI)</f>
        <v>371.59</v>
      </c>
      <c r="BJ620" s="28">
        <f t="shared" si="2400"/>
        <v>0</v>
      </c>
      <c r="BK620" s="29"/>
      <c r="BL620" s="54">
        <f>_xlfn.XLOOKUP($C620,[26]PSP!$C:$C,[26]PSP!$BL:$BL)</f>
        <v>0</v>
      </c>
      <c r="BM620" s="27">
        <f>_xlfn.XLOOKUP($C620,[26]PSP!$C:$C,[26]PSP!$BM:$BM)</f>
        <v>371.59</v>
      </c>
      <c r="BN620" s="28">
        <f t="shared" si="2401"/>
        <v>0</v>
      </c>
      <c r="BO620" s="29"/>
      <c r="BP620" s="54">
        <f>_xlfn.XLOOKUP($C620,[26]PSP!$C:$C,[26]PSP!$BP:$BP)</f>
        <v>476.00000000000006</v>
      </c>
      <c r="BQ620" s="27">
        <f>_xlfn.XLOOKUP($C620,[26]PSP!$C:$C,[26]PSP!$BQ:$BQ)</f>
        <v>371.59</v>
      </c>
      <c r="BR620" s="28">
        <f t="shared" si="2402"/>
        <v>176876.84</v>
      </c>
      <c r="BS620" s="29"/>
      <c r="BT620" s="54">
        <f>_xlfn.XLOOKUP($C620,[26]PSP!$C:$C,[26]PSP!$BT:$BT)</f>
        <v>0</v>
      </c>
      <c r="BU620" s="27">
        <f>_xlfn.XLOOKUP($C620,[26]PSP!$C:$C,[26]PSP!$BU:$BU)</f>
        <v>371.59</v>
      </c>
      <c r="BV620" s="28">
        <f t="shared" si="2403"/>
        <v>0</v>
      </c>
      <c r="BW620" s="29"/>
      <c r="BX620" s="54">
        <f>_xlfn.XLOOKUP($C620,[26]PSP!$C:$C,[26]PSP!$BX:$BX)</f>
        <v>0</v>
      </c>
      <c r="BY620" s="27">
        <f>_xlfn.XLOOKUP($C620,[26]PSP!$C:$C,[26]PSP!$BY:$BY)</f>
        <v>371.59</v>
      </c>
      <c r="BZ620" s="28">
        <f t="shared" si="2404"/>
        <v>0</v>
      </c>
      <c r="CA620" s="29"/>
      <c r="CB620" s="54">
        <f>_xlfn.XLOOKUP($C620,[26]PSP!$C:$C,[26]PSP!$CB:$CB)</f>
        <v>0</v>
      </c>
      <c r="CC620" s="27">
        <f>_xlfn.XLOOKUP($C620,[26]PSP!$C:$C,[26]PSP!$CC:$CC)</f>
        <v>371.59</v>
      </c>
      <c r="CD620" s="28">
        <f t="shared" si="2405"/>
        <v>0</v>
      </c>
      <c r="CE620" s="29"/>
      <c r="CF620" s="54">
        <f>_xlfn.XLOOKUP($C620,[26]PSP!$C:$C,[26]PSP!$CF:$CF)</f>
        <v>0</v>
      </c>
      <c r="CG620" s="27">
        <f>_xlfn.XLOOKUP($C620,[26]PSP!$C:$C,[26]PSP!$CG:$CG)</f>
        <v>371.59</v>
      </c>
      <c r="CH620" s="28">
        <f t="shared" si="2406"/>
        <v>0</v>
      </c>
      <c r="CI620" s="29"/>
      <c r="CJ620" s="54">
        <f>_xlfn.XLOOKUP($C620,[26]PSP!$C:$C,[26]PSP!$CJ:$CJ)</f>
        <v>0</v>
      </c>
      <c r="CK620" s="27">
        <f>_xlfn.XLOOKUP($C620,[26]PSP!$C:$C,[26]PSP!$CK:$CK)</f>
        <v>371.59</v>
      </c>
      <c r="CL620" s="28">
        <f t="shared" si="2407"/>
        <v>0</v>
      </c>
      <c r="CM620" s="29"/>
      <c r="CN620" s="54">
        <f>_xlfn.XLOOKUP($C620,[26]PSP!$C:$C,[26]PSP!$CN:$CN)</f>
        <v>0</v>
      </c>
      <c r="CO620" s="27">
        <f>_xlfn.XLOOKUP($C620,[26]PSP!$C:$C,[26]PSP!$CO:$CO)</f>
        <v>371.59</v>
      </c>
      <c r="CP620" s="28">
        <f t="shared" si="2408"/>
        <v>0</v>
      </c>
      <c r="CQ620" s="29"/>
      <c r="CR620" s="54">
        <f>_xlfn.XLOOKUP($C620,[26]PSP!$C:$C,[26]PSP!$CR:$CR)</f>
        <v>0</v>
      </c>
      <c r="CS620" s="27">
        <f>_xlfn.XLOOKUP($C620,[26]PSP!$C:$C,[26]PSP!$CS:$CS)</f>
        <v>371.59</v>
      </c>
      <c r="CT620" s="28">
        <f t="shared" si="2409"/>
        <v>0</v>
      </c>
      <c r="CU620" s="29"/>
      <c r="CV620" s="54">
        <f>_xlfn.XLOOKUP($C620,[26]PSP!$C:$C,[26]PSP!$CV:$CV)</f>
        <v>0</v>
      </c>
      <c r="CW620" s="27">
        <f>_xlfn.XLOOKUP($C620,[26]PSP!$C:$C,[26]PSP!$CW:$CW)</f>
        <v>371.59</v>
      </c>
      <c r="CX620" s="28">
        <f t="shared" si="2410"/>
        <v>0</v>
      </c>
      <c r="CY620" s="29"/>
      <c r="CZ620" s="54">
        <f>_xlfn.XLOOKUP($C620,[26]PSP!$C:$C,[26]PSP!$CZ:$CZ)</f>
        <v>0</v>
      </c>
      <c r="DA620" s="27">
        <f>_xlfn.XLOOKUP($C620,[26]PSP!$C:$C,[26]PSP!$DA:$DA)</f>
        <v>371.59</v>
      </c>
      <c r="DB620" s="28">
        <f t="shared" si="2411"/>
        <v>0</v>
      </c>
      <c r="DC620" s="29"/>
      <c r="DD620" s="54">
        <f>_xlfn.XLOOKUP($C620,[26]PSP!$C:$C,[26]PSP!$DD:$DD)</f>
        <v>0</v>
      </c>
      <c r="DE620" s="27">
        <f>_xlfn.XLOOKUP($C620,[26]PSP!$C:$C,[26]PSP!$DE:$DE)</f>
        <v>371.59</v>
      </c>
      <c r="DF620" s="28">
        <f t="shared" si="2412"/>
        <v>0</v>
      </c>
      <c r="DG620" s="29"/>
      <c r="DH620" s="54">
        <f>_xlfn.XLOOKUP($C620,[26]PSP!$C:$C,[26]PSP!$DH:$DH)</f>
        <v>0</v>
      </c>
      <c r="DI620" s="27">
        <f>_xlfn.XLOOKUP($C620,[26]PSP!$C:$C,[26]PSP!$DI:$DI)</f>
        <v>371.59</v>
      </c>
      <c r="DJ620" s="28">
        <f t="shared" si="2413"/>
        <v>0</v>
      </c>
      <c r="DK620" s="29"/>
      <c r="DL620" s="54">
        <f>_xlfn.XLOOKUP($C620,[26]PSP!$C:$C,[26]PSP!$DL:$DL)</f>
        <v>0</v>
      </c>
      <c r="DM620" s="27">
        <f>_xlfn.XLOOKUP($C620,[26]PSP!$C:$C,[26]PSP!$DM:$DM)</f>
        <v>371.59</v>
      </c>
      <c r="DN620" s="28">
        <f t="shared" si="2414"/>
        <v>0</v>
      </c>
      <c r="DO620" s="29"/>
      <c r="DP620" s="54">
        <f>_xlfn.XLOOKUP($C620,[26]PSP!$C:$C,[26]PSP!$DP:$DP)</f>
        <v>0</v>
      </c>
      <c r="DQ620" s="27">
        <f>_xlfn.XLOOKUP($C620,[26]PSP!$C:$C,[26]PSP!$DQ:$DQ)</f>
        <v>371.59</v>
      </c>
      <c r="DR620" s="28">
        <f t="shared" si="2415"/>
        <v>0</v>
      </c>
      <c r="DS620" s="29"/>
      <c r="DT620" s="54">
        <f>_xlfn.XLOOKUP($C620,[26]PSP!$C:$C,[26]PSP!$DT:$DT)</f>
        <v>0</v>
      </c>
      <c r="DU620" s="27">
        <f>_xlfn.XLOOKUP($C620,[26]PSP!$C:$C,[26]PSP!$DU:$DU)</f>
        <v>371.59</v>
      </c>
      <c r="DV620" s="28">
        <f t="shared" si="2416"/>
        <v>0</v>
      </c>
      <c r="DW620" s="29"/>
      <c r="DX620" s="54">
        <f>_xlfn.XLOOKUP($C620,[26]PSP!$C:$C,[26]PSP!$DX:$DX)</f>
        <v>0</v>
      </c>
      <c r="DY620" s="27">
        <f>_xlfn.XLOOKUP($C620,[26]PSP!$C:$C,[26]PSP!$DY:$DY)</f>
        <v>371.59</v>
      </c>
      <c r="DZ620" s="28">
        <f t="shared" si="2417"/>
        <v>0</v>
      </c>
      <c r="EA620" s="29"/>
      <c r="EB620" s="54">
        <f>_xlfn.XLOOKUP($C620,[26]PSP!$C:$C,[26]PSP!$EB:$EB)</f>
        <v>0</v>
      </c>
      <c r="EC620" s="27">
        <f>_xlfn.XLOOKUP($C620,[26]PSP!$C:$C,[26]PSP!$EC:$EC)</f>
        <v>371.59</v>
      </c>
      <c r="ED620" s="28">
        <f t="shared" si="2418"/>
        <v>0</v>
      </c>
      <c r="EE620" s="29"/>
      <c r="EF620" s="54">
        <f>_xlfn.XLOOKUP($C620,[26]PSP!$C:$C,[26]PSP!$EF:$EF)</f>
        <v>0</v>
      </c>
      <c r="EG620" s="27">
        <f>_xlfn.XLOOKUP($C620,[26]PSP!$C:$C,[26]PSP!$EG:$EG)</f>
        <v>371.59</v>
      </c>
      <c r="EH620" s="28">
        <f t="shared" si="2419"/>
        <v>0</v>
      </c>
      <c r="EI620" s="29"/>
      <c r="EJ620" s="54">
        <f>_xlfn.XLOOKUP($C620,[26]PSP!$C:$C,[26]PSP!$EJ:$EJ)</f>
        <v>0</v>
      </c>
      <c r="EK620" s="27">
        <f>_xlfn.XLOOKUP($C620,[26]PSP!$C:$C,[26]PSP!$EK:$EK)</f>
        <v>371.59</v>
      </c>
      <c r="EL620" s="28">
        <f t="shared" si="2420"/>
        <v>0</v>
      </c>
      <c r="EM620" s="29"/>
      <c r="EN620" s="108"/>
      <c r="EO620" s="29">
        <f t="shared" si="2214"/>
        <v>280922.03999999998</v>
      </c>
      <c r="EP620" s="29">
        <f t="shared" si="2177"/>
        <v>280922.03999999998</v>
      </c>
      <c r="EQ620" s="4" t="b">
        <f t="shared" si="2421"/>
        <v>1</v>
      </c>
      <c r="ES620" s="118">
        <f t="shared" si="2352"/>
        <v>1.1767000000000001</v>
      </c>
    </row>
    <row r="621" spans="3:149" ht="14.25" x14ac:dyDescent="0.25">
      <c r="C621" s="24" t="s">
        <v>838</v>
      </c>
      <c r="D621" s="43" t="str">
        <f>_xlfn.XLOOKUP($C621,[26]PSP!$C:$C,[26]PSP!$D:$D)</f>
        <v>ED-49814</v>
      </c>
      <c r="E621" s="24" t="str">
        <f>_xlfn.XLOOKUP($C621,[26]PSP!$C:$C,[26]PSP!$E:$E)</f>
        <v>DER/MG</v>
      </c>
      <c r="F621" s="25" t="str">
        <f>_xlfn.XLOOKUP($C621,[26]PSP!$C:$C,[26]PSP!$F:$F)</f>
        <v>LASTRO DE AREIA</v>
      </c>
      <c r="G621" s="26" t="str">
        <f>_xlfn.XLOOKUP($C621,[26]PSP!$C:$C,[26]PSP!$G:$G)</f>
        <v>M3</v>
      </c>
      <c r="H621" s="53">
        <f>_xlfn.XLOOKUP($C621,[26]PSP!$C:$C,[26]PSP!$H:$H)</f>
        <v>540</v>
      </c>
      <c r="I621" s="28">
        <f>_xlfn.XLOOKUP($C621,[26]PSP!$C:$C,[26]PSP!$I:$I)</f>
        <v>50052.6</v>
      </c>
      <c r="J621" s="28">
        <f t="shared" si="2387"/>
        <v>58896.894420000004</v>
      </c>
      <c r="K621" s="29"/>
      <c r="L621" s="54">
        <f>_xlfn.XLOOKUP($C621,[26]PSP!$C:$C,[26]PSP!$L:$L)</f>
        <v>0</v>
      </c>
      <c r="M621" s="27">
        <f>_xlfn.XLOOKUP($C621,[26]PSP!$C:$C,[26]PSP!$M:$M)</f>
        <v>92.69</v>
      </c>
      <c r="N621" s="28">
        <f t="shared" si="2388"/>
        <v>0</v>
      </c>
      <c r="O621" s="29"/>
      <c r="P621" s="54">
        <f>_xlfn.XLOOKUP($C621,[26]PSP!$C:$C,[26]PSP!$P:$P)</f>
        <v>0</v>
      </c>
      <c r="Q621" s="27">
        <f>_xlfn.XLOOKUP($C621,[26]PSP!$C:$C,[26]PSP!$Q:$Q)</f>
        <v>92.69</v>
      </c>
      <c r="R621" s="28">
        <f t="shared" si="2389"/>
        <v>0</v>
      </c>
      <c r="S621" s="29"/>
      <c r="T621" s="54">
        <f>_xlfn.XLOOKUP($C621,[26]PSP!$C:$C,[26]PSP!$T:$T)</f>
        <v>200</v>
      </c>
      <c r="U621" s="27">
        <f>_xlfn.XLOOKUP($C621,[26]PSP!$C:$C,[26]PSP!$U:$U)</f>
        <v>92.69</v>
      </c>
      <c r="V621" s="28">
        <f t="shared" si="2390"/>
        <v>18538</v>
      </c>
      <c r="W621" s="29"/>
      <c r="X621" s="54">
        <f>_xlfn.XLOOKUP($C621,[26]PSP!$C:$C,[26]PSP!$X:$X)</f>
        <v>0</v>
      </c>
      <c r="Y621" s="27">
        <f>_xlfn.XLOOKUP($C621,[26]PSP!$C:$C,[26]PSP!$Y:$Y)</f>
        <v>92.69</v>
      </c>
      <c r="Z621" s="28">
        <f t="shared" si="2391"/>
        <v>0</v>
      </c>
      <c r="AA621" s="29"/>
      <c r="AB621" s="54">
        <f>_xlfn.XLOOKUP($C621,[26]PSP!$C:$C,[26]PSP!$AB:$AB)</f>
        <v>0</v>
      </c>
      <c r="AC621" s="27">
        <f>_xlfn.XLOOKUP($C621,[26]PSP!$C:$C,[26]PSP!$AC:$AC)</f>
        <v>92.69</v>
      </c>
      <c r="AD621" s="28">
        <f t="shared" si="2392"/>
        <v>0</v>
      </c>
      <c r="AE621" s="29"/>
      <c r="AF621" s="54">
        <f>_xlfn.XLOOKUP($C621,[26]PSP!$C:$C,[26]PSP!$AF:$AF)</f>
        <v>0</v>
      </c>
      <c r="AG621" s="27">
        <f>_xlfn.XLOOKUP($C621,[26]PSP!$C:$C,[26]PSP!$AG:$AG)</f>
        <v>92.69</v>
      </c>
      <c r="AH621" s="28">
        <f t="shared" si="2393"/>
        <v>0</v>
      </c>
      <c r="AI621" s="29"/>
      <c r="AJ621" s="54">
        <f>_xlfn.XLOOKUP($C621,[26]PSP!$C:$C,[26]PSP!$AJ:$AJ)</f>
        <v>0</v>
      </c>
      <c r="AK621" s="27">
        <f>_xlfn.XLOOKUP($C621,[26]PSP!$C:$C,[26]PSP!$AK:$AK)</f>
        <v>92.69</v>
      </c>
      <c r="AL621" s="28">
        <f t="shared" si="2394"/>
        <v>0</v>
      </c>
      <c r="AM621" s="29"/>
      <c r="AN621" s="54">
        <f>_xlfn.XLOOKUP($C621,[26]PSP!$C:$C,[26]PSP!$AN:$AN)</f>
        <v>0</v>
      </c>
      <c r="AO621" s="27">
        <f>_xlfn.XLOOKUP($C621,[26]PSP!$C:$C,[26]PSP!$AO:$AO)</f>
        <v>92.69</v>
      </c>
      <c r="AP621" s="28">
        <f t="shared" si="2395"/>
        <v>0</v>
      </c>
      <c r="AQ621" s="29"/>
      <c r="AR621" s="54">
        <f>_xlfn.XLOOKUP($C621,[26]PSP!$C:$C,[26]PSP!$AR:$AR)</f>
        <v>0</v>
      </c>
      <c r="AS621" s="27">
        <f>_xlfn.XLOOKUP($C621,[26]PSP!$C:$C,[26]PSP!$AS:$AS)</f>
        <v>92.69</v>
      </c>
      <c r="AT621" s="28">
        <f t="shared" si="2396"/>
        <v>0</v>
      </c>
      <c r="AU621" s="29"/>
      <c r="AV621" s="54">
        <f>_xlfn.XLOOKUP($C621,[26]PSP!$C:$C,[26]PSP!$AV:$AV)</f>
        <v>0</v>
      </c>
      <c r="AW621" s="27">
        <f>_xlfn.XLOOKUP($C621,[26]PSP!$C:$C,[26]PSP!$AW:$AW)</f>
        <v>92.69</v>
      </c>
      <c r="AX621" s="28">
        <f t="shared" si="2397"/>
        <v>0</v>
      </c>
      <c r="AY621" s="29"/>
      <c r="AZ621" s="54">
        <f>_xlfn.XLOOKUP($C621,[26]PSP!$C:$C,[26]PSP!$AZ:$AZ)</f>
        <v>0</v>
      </c>
      <c r="BA621" s="27">
        <f>_xlfn.XLOOKUP($C621,[26]PSP!$C:$C,[26]PSP!$BA:$BA)</f>
        <v>92.69</v>
      </c>
      <c r="BB621" s="28">
        <f t="shared" si="2398"/>
        <v>0</v>
      </c>
      <c r="BC621" s="29"/>
      <c r="BD621" s="54">
        <f>_xlfn.XLOOKUP($C621,[26]PSP!$C:$C,[26]PSP!$BD:$BD)</f>
        <v>0</v>
      </c>
      <c r="BE621" s="27">
        <f>_xlfn.XLOOKUP($C621,[26]PSP!$C:$C,[26]PSP!$BE:$BE)</f>
        <v>92.69</v>
      </c>
      <c r="BF621" s="28">
        <f t="shared" si="2399"/>
        <v>0</v>
      </c>
      <c r="BG621" s="29"/>
      <c r="BH621" s="54">
        <f>_xlfn.XLOOKUP($C621,[26]PSP!$C:$C,[26]PSP!$BH:$BH)</f>
        <v>0</v>
      </c>
      <c r="BI621" s="27">
        <f>_xlfn.XLOOKUP($C621,[26]PSP!$C:$C,[26]PSP!$BI:$BI)</f>
        <v>92.69</v>
      </c>
      <c r="BJ621" s="28">
        <f t="shared" si="2400"/>
        <v>0</v>
      </c>
      <c r="BK621" s="29"/>
      <c r="BL621" s="54">
        <f>_xlfn.XLOOKUP($C621,[26]PSP!$C:$C,[26]PSP!$BL:$BL)</f>
        <v>0</v>
      </c>
      <c r="BM621" s="27">
        <f>_xlfn.XLOOKUP($C621,[26]PSP!$C:$C,[26]PSP!$BM:$BM)</f>
        <v>92.69</v>
      </c>
      <c r="BN621" s="28">
        <f t="shared" si="2401"/>
        <v>0</v>
      </c>
      <c r="BO621" s="29"/>
      <c r="BP621" s="54">
        <f>_xlfn.XLOOKUP($C621,[26]PSP!$C:$C,[26]PSP!$BP:$BP)</f>
        <v>340</v>
      </c>
      <c r="BQ621" s="27">
        <f>_xlfn.XLOOKUP($C621,[26]PSP!$C:$C,[26]PSP!$BQ:$BQ)</f>
        <v>92.69</v>
      </c>
      <c r="BR621" s="28">
        <f t="shared" si="2402"/>
        <v>31514.6</v>
      </c>
      <c r="BS621" s="29"/>
      <c r="BT621" s="54">
        <f>_xlfn.XLOOKUP($C621,[26]PSP!$C:$C,[26]PSP!$BT:$BT)</f>
        <v>0</v>
      </c>
      <c r="BU621" s="27">
        <f>_xlfn.XLOOKUP($C621,[26]PSP!$C:$C,[26]PSP!$BU:$BU)</f>
        <v>92.69</v>
      </c>
      <c r="BV621" s="28">
        <f t="shared" si="2403"/>
        <v>0</v>
      </c>
      <c r="BW621" s="29"/>
      <c r="BX621" s="54">
        <f>_xlfn.XLOOKUP($C621,[26]PSP!$C:$C,[26]PSP!$BX:$BX)</f>
        <v>0</v>
      </c>
      <c r="BY621" s="27">
        <f>_xlfn.XLOOKUP($C621,[26]PSP!$C:$C,[26]PSP!$BY:$BY)</f>
        <v>92.69</v>
      </c>
      <c r="BZ621" s="28">
        <f t="shared" si="2404"/>
        <v>0</v>
      </c>
      <c r="CA621" s="29"/>
      <c r="CB621" s="54">
        <f>_xlfn.XLOOKUP($C621,[26]PSP!$C:$C,[26]PSP!$CB:$CB)</f>
        <v>0</v>
      </c>
      <c r="CC621" s="27">
        <f>_xlfn.XLOOKUP($C621,[26]PSP!$C:$C,[26]PSP!$CC:$CC)</f>
        <v>92.69</v>
      </c>
      <c r="CD621" s="28">
        <f t="shared" si="2405"/>
        <v>0</v>
      </c>
      <c r="CE621" s="29"/>
      <c r="CF621" s="54">
        <f>_xlfn.XLOOKUP($C621,[26]PSP!$C:$C,[26]PSP!$CF:$CF)</f>
        <v>0</v>
      </c>
      <c r="CG621" s="27">
        <f>_xlfn.XLOOKUP($C621,[26]PSP!$C:$C,[26]PSP!$CG:$CG)</f>
        <v>92.69</v>
      </c>
      <c r="CH621" s="28">
        <f t="shared" si="2406"/>
        <v>0</v>
      </c>
      <c r="CI621" s="29"/>
      <c r="CJ621" s="54">
        <f>_xlfn.XLOOKUP($C621,[26]PSP!$C:$C,[26]PSP!$CJ:$CJ)</f>
        <v>0</v>
      </c>
      <c r="CK621" s="27">
        <f>_xlfn.XLOOKUP($C621,[26]PSP!$C:$C,[26]PSP!$CK:$CK)</f>
        <v>92.69</v>
      </c>
      <c r="CL621" s="28">
        <f t="shared" si="2407"/>
        <v>0</v>
      </c>
      <c r="CM621" s="29"/>
      <c r="CN621" s="54">
        <f>_xlfn.XLOOKUP($C621,[26]PSP!$C:$C,[26]PSP!$CN:$CN)</f>
        <v>0</v>
      </c>
      <c r="CO621" s="27">
        <f>_xlfn.XLOOKUP($C621,[26]PSP!$C:$C,[26]PSP!$CO:$CO)</f>
        <v>92.69</v>
      </c>
      <c r="CP621" s="28">
        <f t="shared" si="2408"/>
        <v>0</v>
      </c>
      <c r="CQ621" s="29"/>
      <c r="CR621" s="54">
        <f>_xlfn.XLOOKUP($C621,[26]PSP!$C:$C,[26]PSP!$CR:$CR)</f>
        <v>0</v>
      </c>
      <c r="CS621" s="27">
        <f>_xlfn.XLOOKUP($C621,[26]PSP!$C:$C,[26]PSP!$CS:$CS)</f>
        <v>92.69</v>
      </c>
      <c r="CT621" s="28">
        <f t="shared" si="2409"/>
        <v>0</v>
      </c>
      <c r="CU621" s="29"/>
      <c r="CV621" s="54">
        <f>_xlfn.XLOOKUP($C621,[26]PSP!$C:$C,[26]PSP!$CV:$CV)</f>
        <v>0</v>
      </c>
      <c r="CW621" s="27">
        <f>_xlfn.XLOOKUP($C621,[26]PSP!$C:$C,[26]PSP!$CW:$CW)</f>
        <v>92.69</v>
      </c>
      <c r="CX621" s="28">
        <f t="shared" si="2410"/>
        <v>0</v>
      </c>
      <c r="CY621" s="29"/>
      <c r="CZ621" s="54">
        <f>_xlfn.XLOOKUP($C621,[26]PSP!$C:$C,[26]PSP!$CZ:$CZ)</f>
        <v>0</v>
      </c>
      <c r="DA621" s="27">
        <f>_xlfn.XLOOKUP($C621,[26]PSP!$C:$C,[26]PSP!$DA:$DA)</f>
        <v>92.69</v>
      </c>
      <c r="DB621" s="28">
        <f t="shared" si="2411"/>
        <v>0</v>
      </c>
      <c r="DC621" s="29"/>
      <c r="DD621" s="54">
        <f>_xlfn.XLOOKUP($C621,[26]PSP!$C:$C,[26]PSP!$DD:$DD)</f>
        <v>0</v>
      </c>
      <c r="DE621" s="27">
        <f>_xlfn.XLOOKUP($C621,[26]PSP!$C:$C,[26]PSP!$DE:$DE)</f>
        <v>92.69</v>
      </c>
      <c r="DF621" s="28">
        <f t="shared" si="2412"/>
        <v>0</v>
      </c>
      <c r="DG621" s="29"/>
      <c r="DH621" s="54">
        <f>_xlfn.XLOOKUP($C621,[26]PSP!$C:$C,[26]PSP!$DH:$DH)</f>
        <v>0</v>
      </c>
      <c r="DI621" s="27">
        <f>_xlfn.XLOOKUP($C621,[26]PSP!$C:$C,[26]PSP!$DI:$DI)</f>
        <v>92.69</v>
      </c>
      <c r="DJ621" s="28">
        <f t="shared" si="2413"/>
        <v>0</v>
      </c>
      <c r="DK621" s="29"/>
      <c r="DL621" s="54">
        <f>_xlfn.XLOOKUP($C621,[26]PSP!$C:$C,[26]PSP!$DL:$DL)</f>
        <v>0</v>
      </c>
      <c r="DM621" s="27">
        <f>_xlfn.XLOOKUP($C621,[26]PSP!$C:$C,[26]PSP!$DM:$DM)</f>
        <v>92.69</v>
      </c>
      <c r="DN621" s="28">
        <f t="shared" si="2414"/>
        <v>0</v>
      </c>
      <c r="DO621" s="29"/>
      <c r="DP621" s="54">
        <f>_xlfn.XLOOKUP($C621,[26]PSP!$C:$C,[26]PSP!$DP:$DP)</f>
        <v>0</v>
      </c>
      <c r="DQ621" s="27">
        <f>_xlfn.XLOOKUP($C621,[26]PSP!$C:$C,[26]PSP!$DQ:$DQ)</f>
        <v>92.69</v>
      </c>
      <c r="DR621" s="28">
        <f t="shared" si="2415"/>
        <v>0</v>
      </c>
      <c r="DS621" s="29"/>
      <c r="DT621" s="54">
        <f>_xlfn.XLOOKUP($C621,[26]PSP!$C:$C,[26]PSP!$DT:$DT)</f>
        <v>0</v>
      </c>
      <c r="DU621" s="27">
        <f>_xlfn.XLOOKUP($C621,[26]PSP!$C:$C,[26]PSP!$DU:$DU)</f>
        <v>92.69</v>
      </c>
      <c r="DV621" s="28">
        <f t="shared" si="2416"/>
        <v>0</v>
      </c>
      <c r="DW621" s="29"/>
      <c r="DX621" s="54">
        <f>_xlfn.XLOOKUP($C621,[26]PSP!$C:$C,[26]PSP!$DX:$DX)</f>
        <v>0</v>
      </c>
      <c r="DY621" s="27">
        <f>_xlfn.XLOOKUP($C621,[26]PSP!$C:$C,[26]PSP!$DY:$DY)</f>
        <v>92.69</v>
      </c>
      <c r="DZ621" s="28">
        <f t="shared" si="2417"/>
        <v>0</v>
      </c>
      <c r="EA621" s="29"/>
      <c r="EB621" s="54">
        <f>_xlfn.XLOOKUP($C621,[26]PSP!$C:$C,[26]PSP!$EB:$EB)</f>
        <v>0</v>
      </c>
      <c r="EC621" s="27">
        <f>_xlfn.XLOOKUP($C621,[26]PSP!$C:$C,[26]PSP!$EC:$EC)</f>
        <v>92.69</v>
      </c>
      <c r="ED621" s="28">
        <f t="shared" si="2418"/>
        <v>0</v>
      </c>
      <c r="EE621" s="29"/>
      <c r="EF621" s="54">
        <f>_xlfn.XLOOKUP($C621,[26]PSP!$C:$C,[26]PSP!$EF:$EF)</f>
        <v>0</v>
      </c>
      <c r="EG621" s="27">
        <f>_xlfn.XLOOKUP($C621,[26]PSP!$C:$C,[26]PSP!$EG:$EG)</f>
        <v>92.69</v>
      </c>
      <c r="EH621" s="28">
        <f t="shared" si="2419"/>
        <v>0</v>
      </c>
      <c r="EI621" s="29"/>
      <c r="EJ621" s="54">
        <f>_xlfn.XLOOKUP($C621,[26]PSP!$C:$C,[26]PSP!$EJ:$EJ)</f>
        <v>0</v>
      </c>
      <c r="EK621" s="27">
        <f>_xlfn.XLOOKUP($C621,[26]PSP!$C:$C,[26]PSP!$EK:$EK)</f>
        <v>92.69</v>
      </c>
      <c r="EL621" s="28">
        <f t="shared" si="2420"/>
        <v>0</v>
      </c>
      <c r="EM621" s="29"/>
      <c r="EN621" s="108"/>
      <c r="EO621" s="29">
        <f t="shared" si="2214"/>
        <v>50052.6</v>
      </c>
      <c r="EP621" s="29">
        <f t="shared" si="2177"/>
        <v>50052.6</v>
      </c>
      <c r="EQ621" s="4" t="b">
        <f t="shared" si="2421"/>
        <v>1</v>
      </c>
      <c r="ER621" s="1"/>
      <c r="ES621" s="118">
        <f t="shared" si="2352"/>
        <v>1.1767000000000001</v>
      </c>
    </row>
    <row r="622" spans="3:149" ht="14.25" x14ac:dyDescent="0.25">
      <c r="C622" s="24" t="s">
        <v>839</v>
      </c>
      <c r="D622" s="43" t="str">
        <f>_xlfn.XLOOKUP($C622,[26]PSP!$C:$C,[26]PSP!$D:$D)</f>
        <v>COMP_44006</v>
      </c>
      <c r="E622" s="24" t="str">
        <f>_xlfn.XLOOKUP($C622,[26]PSP!$C:$C,[26]PSP!$E:$E)</f>
        <v>COMPOSIÇÃO</v>
      </c>
      <c r="F622" s="25" t="str">
        <f>_xlfn.XLOOKUP($C622,[26]PSP!$C:$C,[26]PSP!$F:$F)</f>
        <v>ENCHIMENTO PARA CORREÇÃO DE SUPERELEVAÇÃO</v>
      </c>
      <c r="G622" s="26" t="str">
        <f>_xlfn.XLOOKUP($C622,[26]PSP!$C:$C,[26]PSP!$G:$G)</f>
        <v>T</v>
      </c>
      <c r="H622" s="53">
        <f>_xlfn.XLOOKUP($C622,[26]PSP!$C:$C,[26]PSP!$H:$H)</f>
        <v>0</v>
      </c>
      <c r="I622" s="28">
        <f>_xlfn.XLOOKUP($C622,[26]PSP!$C:$C,[26]PSP!$I:$I)</f>
        <v>0</v>
      </c>
      <c r="J622" s="28">
        <f t="shared" si="2387"/>
        <v>0</v>
      </c>
      <c r="K622" s="29"/>
      <c r="L622" s="54">
        <f>_xlfn.XLOOKUP($C622,[26]PSP!$C:$C,[26]PSP!$L:$L)</f>
        <v>0</v>
      </c>
      <c r="M622" s="27">
        <f>_xlfn.XLOOKUP($C622,[26]PSP!$C:$C,[26]PSP!$M:$M)</f>
        <v>254.35</v>
      </c>
      <c r="N622" s="28">
        <f t="shared" si="2388"/>
        <v>0</v>
      </c>
      <c r="O622" s="29"/>
      <c r="P622" s="54">
        <f>_xlfn.XLOOKUP($C622,[26]PSP!$C:$C,[26]PSP!$P:$P)</f>
        <v>0</v>
      </c>
      <c r="Q622" s="27">
        <f>_xlfn.XLOOKUP($C622,[26]PSP!$C:$C,[26]PSP!$Q:$Q)</f>
        <v>254.35</v>
      </c>
      <c r="R622" s="28">
        <f t="shared" si="2389"/>
        <v>0</v>
      </c>
      <c r="S622" s="29"/>
      <c r="T622" s="54">
        <f>_xlfn.XLOOKUP($C622,[26]PSP!$C:$C,[26]PSP!$T:$T)</f>
        <v>0</v>
      </c>
      <c r="U622" s="27">
        <f>_xlfn.XLOOKUP($C622,[26]PSP!$C:$C,[26]PSP!$U:$U)</f>
        <v>254.35</v>
      </c>
      <c r="V622" s="28">
        <f t="shared" si="2390"/>
        <v>0</v>
      </c>
      <c r="W622" s="29"/>
      <c r="X622" s="54">
        <f>_xlfn.XLOOKUP($C622,[26]PSP!$C:$C,[26]PSP!$X:$X)</f>
        <v>0</v>
      </c>
      <c r="Y622" s="27">
        <f>_xlfn.XLOOKUP($C622,[26]PSP!$C:$C,[26]PSP!$Y:$Y)</f>
        <v>254.35</v>
      </c>
      <c r="Z622" s="28">
        <f t="shared" si="2391"/>
        <v>0</v>
      </c>
      <c r="AA622" s="29"/>
      <c r="AB622" s="54">
        <f>_xlfn.XLOOKUP($C622,[26]PSP!$C:$C,[26]PSP!$AB:$AB)</f>
        <v>0</v>
      </c>
      <c r="AC622" s="27">
        <f>_xlfn.XLOOKUP($C622,[26]PSP!$C:$C,[26]PSP!$AC:$AC)</f>
        <v>254.35</v>
      </c>
      <c r="AD622" s="28">
        <f t="shared" si="2392"/>
        <v>0</v>
      </c>
      <c r="AE622" s="29"/>
      <c r="AF622" s="54">
        <f>_xlfn.XLOOKUP($C622,[26]PSP!$C:$C,[26]PSP!$AF:$AF)</f>
        <v>0</v>
      </c>
      <c r="AG622" s="27">
        <f>_xlfn.XLOOKUP($C622,[26]PSP!$C:$C,[26]PSP!$AG:$AG)</f>
        <v>254.35</v>
      </c>
      <c r="AH622" s="28">
        <f t="shared" si="2393"/>
        <v>0</v>
      </c>
      <c r="AI622" s="29"/>
      <c r="AJ622" s="54">
        <f>_xlfn.XLOOKUP($C622,[26]PSP!$C:$C,[26]PSP!$AJ:$AJ)</f>
        <v>0</v>
      </c>
      <c r="AK622" s="27">
        <f>_xlfn.XLOOKUP($C622,[26]PSP!$C:$C,[26]PSP!$AK:$AK)</f>
        <v>254.35</v>
      </c>
      <c r="AL622" s="28">
        <f t="shared" si="2394"/>
        <v>0</v>
      </c>
      <c r="AM622" s="29"/>
      <c r="AN622" s="54">
        <f>_xlfn.XLOOKUP($C622,[26]PSP!$C:$C,[26]PSP!$AN:$AN)</f>
        <v>0</v>
      </c>
      <c r="AO622" s="27">
        <f>_xlfn.XLOOKUP($C622,[26]PSP!$C:$C,[26]PSP!$AO:$AO)</f>
        <v>254.35</v>
      </c>
      <c r="AP622" s="28">
        <f t="shared" si="2395"/>
        <v>0</v>
      </c>
      <c r="AQ622" s="29"/>
      <c r="AR622" s="54">
        <f>_xlfn.XLOOKUP($C622,[26]PSP!$C:$C,[26]PSP!$AR:$AR)</f>
        <v>0</v>
      </c>
      <c r="AS622" s="27">
        <f>_xlfn.XLOOKUP($C622,[26]PSP!$C:$C,[26]PSP!$AS:$AS)</f>
        <v>254.35</v>
      </c>
      <c r="AT622" s="28">
        <f t="shared" si="2396"/>
        <v>0</v>
      </c>
      <c r="AU622" s="29"/>
      <c r="AV622" s="54">
        <f>_xlfn.XLOOKUP($C622,[26]PSP!$C:$C,[26]PSP!$AV:$AV)</f>
        <v>0</v>
      </c>
      <c r="AW622" s="27">
        <f>_xlfn.XLOOKUP($C622,[26]PSP!$C:$C,[26]PSP!$AW:$AW)</f>
        <v>254.35</v>
      </c>
      <c r="AX622" s="28">
        <f t="shared" si="2397"/>
        <v>0</v>
      </c>
      <c r="AY622" s="29"/>
      <c r="AZ622" s="54">
        <f>_xlfn.XLOOKUP($C622,[26]PSP!$C:$C,[26]PSP!$AZ:$AZ)</f>
        <v>0</v>
      </c>
      <c r="BA622" s="27">
        <f>_xlfn.XLOOKUP($C622,[26]PSP!$C:$C,[26]PSP!$BA:$BA)</f>
        <v>254.35</v>
      </c>
      <c r="BB622" s="28">
        <f t="shared" si="2398"/>
        <v>0</v>
      </c>
      <c r="BC622" s="29"/>
      <c r="BD622" s="54">
        <f>_xlfn.XLOOKUP($C622,[26]PSP!$C:$C,[26]PSP!$BD:$BD)</f>
        <v>0</v>
      </c>
      <c r="BE622" s="27">
        <f>_xlfn.XLOOKUP($C622,[26]PSP!$C:$C,[26]PSP!$BE:$BE)</f>
        <v>254.35</v>
      </c>
      <c r="BF622" s="28">
        <f t="shared" si="2399"/>
        <v>0</v>
      </c>
      <c r="BG622" s="29"/>
      <c r="BH622" s="54">
        <f>_xlfn.XLOOKUP($C622,[26]PSP!$C:$C,[26]PSP!$BH:$BH)</f>
        <v>0</v>
      </c>
      <c r="BI622" s="27">
        <f>_xlfn.XLOOKUP($C622,[26]PSP!$C:$C,[26]PSP!$BI:$BI)</f>
        <v>254.35</v>
      </c>
      <c r="BJ622" s="28">
        <f t="shared" si="2400"/>
        <v>0</v>
      </c>
      <c r="BK622" s="29"/>
      <c r="BL622" s="54">
        <f>_xlfn.XLOOKUP($C622,[26]PSP!$C:$C,[26]PSP!$BL:$BL)</f>
        <v>0</v>
      </c>
      <c r="BM622" s="27">
        <f>_xlfn.XLOOKUP($C622,[26]PSP!$C:$C,[26]PSP!$BM:$BM)</f>
        <v>254.35</v>
      </c>
      <c r="BN622" s="28">
        <f t="shared" si="2401"/>
        <v>0</v>
      </c>
      <c r="BO622" s="29"/>
      <c r="BP622" s="54">
        <f>_xlfn.XLOOKUP($C622,[26]PSP!$C:$C,[26]PSP!$BP:$BP)</f>
        <v>0</v>
      </c>
      <c r="BQ622" s="27">
        <f>_xlfn.XLOOKUP($C622,[26]PSP!$C:$C,[26]PSP!$BQ:$BQ)</f>
        <v>254.35</v>
      </c>
      <c r="BR622" s="28">
        <f t="shared" si="2402"/>
        <v>0</v>
      </c>
      <c r="BS622" s="29"/>
      <c r="BT622" s="54">
        <f>_xlfn.XLOOKUP($C622,[26]PSP!$C:$C,[26]PSP!$BT:$BT)</f>
        <v>0</v>
      </c>
      <c r="BU622" s="27">
        <f>_xlfn.XLOOKUP($C622,[26]PSP!$C:$C,[26]PSP!$BU:$BU)</f>
        <v>254.35</v>
      </c>
      <c r="BV622" s="28">
        <f t="shared" si="2403"/>
        <v>0</v>
      </c>
      <c r="BW622" s="29"/>
      <c r="BX622" s="54">
        <f>_xlfn.XLOOKUP($C622,[26]PSP!$C:$C,[26]PSP!$BX:$BX)</f>
        <v>0</v>
      </c>
      <c r="BY622" s="27">
        <f>_xlfn.XLOOKUP($C622,[26]PSP!$C:$C,[26]PSP!$BY:$BY)</f>
        <v>254.35</v>
      </c>
      <c r="BZ622" s="28">
        <f t="shared" si="2404"/>
        <v>0</v>
      </c>
      <c r="CA622" s="29"/>
      <c r="CB622" s="54">
        <f>_xlfn.XLOOKUP($C622,[26]PSP!$C:$C,[26]PSP!$CB:$CB)</f>
        <v>0</v>
      </c>
      <c r="CC622" s="27">
        <f>_xlfn.XLOOKUP($C622,[26]PSP!$C:$C,[26]PSP!$CC:$CC)</f>
        <v>254.35</v>
      </c>
      <c r="CD622" s="28">
        <f t="shared" si="2405"/>
        <v>0</v>
      </c>
      <c r="CE622" s="29"/>
      <c r="CF622" s="54">
        <f>_xlfn.XLOOKUP($C622,[26]PSP!$C:$C,[26]PSP!$CF:$CF)</f>
        <v>0</v>
      </c>
      <c r="CG622" s="27">
        <f>_xlfn.XLOOKUP($C622,[26]PSP!$C:$C,[26]PSP!$CG:$CG)</f>
        <v>254.35</v>
      </c>
      <c r="CH622" s="28">
        <f t="shared" si="2406"/>
        <v>0</v>
      </c>
      <c r="CI622" s="29"/>
      <c r="CJ622" s="54">
        <f>_xlfn.XLOOKUP($C622,[26]PSP!$C:$C,[26]PSP!$CJ:$CJ)</f>
        <v>0</v>
      </c>
      <c r="CK622" s="27">
        <f>_xlfn.XLOOKUP($C622,[26]PSP!$C:$C,[26]PSP!$CK:$CK)</f>
        <v>254.35</v>
      </c>
      <c r="CL622" s="28">
        <f t="shared" si="2407"/>
        <v>0</v>
      </c>
      <c r="CM622" s="29"/>
      <c r="CN622" s="54">
        <f>_xlfn.XLOOKUP($C622,[26]PSP!$C:$C,[26]PSP!$CN:$CN)</f>
        <v>0</v>
      </c>
      <c r="CO622" s="27">
        <f>_xlfn.XLOOKUP($C622,[26]PSP!$C:$C,[26]PSP!$CO:$CO)</f>
        <v>254.35</v>
      </c>
      <c r="CP622" s="28">
        <f t="shared" si="2408"/>
        <v>0</v>
      </c>
      <c r="CQ622" s="29"/>
      <c r="CR622" s="54">
        <f>_xlfn.XLOOKUP($C622,[26]PSP!$C:$C,[26]PSP!$CR:$CR)</f>
        <v>0</v>
      </c>
      <c r="CS622" s="27">
        <f>_xlfn.XLOOKUP($C622,[26]PSP!$C:$C,[26]PSP!$CS:$CS)</f>
        <v>254.35</v>
      </c>
      <c r="CT622" s="28">
        <f t="shared" si="2409"/>
        <v>0</v>
      </c>
      <c r="CU622" s="29"/>
      <c r="CV622" s="54">
        <f>_xlfn.XLOOKUP($C622,[26]PSP!$C:$C,[26]PSP!$CV:$CV)</f>
        <v>0</v>
      </c>
      <c r="CW622" s="27">
        <f>_xlfn.XLOOKUP($C622,[26]PSP!$C:$C,[26]PSP!$CW:$CW)</f>
        <v>254.35</v>
      </c>
      <c r="CX622" s="28">
        <f t="shared" si="2410"/>
        <v>0</v>
      </c>
      <c r="CY622" s="29"/>
      <c r="CZ622" s="54">
        <f>_xlfn.XLOOKUP($C622,[26]PSP!$C:$C,[26]PSP!$CZ:$CZ)</f>
        <v>0</v>
      </c>
      <c r="DA622" s="27">
        <f>_xlfn.XLOOKUP($C622,[26]PSP!$C:$C,[26]PSP!$DA:$DA)</f>
        <v>254.35</v>
      </c>
      <c r="DB622" s="28">
        <f t="shared" si="2411"/>
        <v>0</v>
      </c>
      <c r="DC622" s="29"/>
      <c r="DD622" s="54">
        <f>_xlfn.XLOOKUP($C622,[26]PSP!$C:$C,[26]PSP!$DD:$DD)</f>
        <v>0</v>
      </c>
      <c r="DE622" s="27">
        <f>_xlfn.XLOOKUP($C622,[26]PSP!$C:$C,[26]PSP!$DE:$DE)</f>
        <v>254.35</v>
      </c>
      <c r="DF622" s="28">
        <f t="shared" si="2412"/>
        <v>0</v>
      </c>
      <c r="DG622" s="29"/>
      <c r="DH622" s="54">
        <f>_xlfn.XLOOKUP($C622,[26]PSP!$C:$C,[26]PSP!$DH:$DH)</f>
        <v>0</v>
      </c>
      <c r="DI622" s="27">
        <f>_xlfn.XLOOKUP($C622,[26]PSP!$C:$C,[26]PSP!$DI:$DI)</f>
        <v>254.35</v>
      </c>
      <c r="DJ622" s="28">
        <f t="shared" si="2413"/>
        <v>0</v>
      </c>
      <c r="DK622" s="29"/>
      <c r="DL622" s="54">
        <f>_xlfn.XLOOKUP($C622,[26]PSP!$C:$C,[26]PSP!$DL:$DL)</f>
        <v>0</v>
      </c>
      <c r="DM622" s="27">
        <f>_xlfn.XLOOKUP($C622,[26]PSP!$C:$C,[26]PSP!$DM:$DM)</f>
        <v>254.35</v>
      </c>
      <c r="DN622" s="28">
        <f t="shared" si="2414"/>
        <v>0</v>
      </c>
      <c r="DO622" s="29"/>
      <c r="DP622" s="54">
        <f>_xlfn.XLOOKUP($C622,[26]PSP!$C:$C,[26]PSP!$DP:$DP)</f>
        <v>0</v>
      </c>
      <c r="DQ622" s="27">
        <f>_xlfn.XLOOKUP($C622,[26]PSP!$C:$C,[26]PSP!$DQ:$DQ)</f>
        <v>254.35</v>
      </c>
      <c r="DR622" s="28">
        <f t="shared" si="2415"/>
        <v>0</v>
      </c>
      <c r="DS622" s="29"/>
      <c r="DT622" s="54">
        <f>_xlfn.XLOOKUP($C622,[26]PSP!$C:$C,[26]PSP!$DT:$DT)</f>
        <v>0</v>
      </c>
      <c r="DU622" s="27">
        <f>_xlfn.XLOOKUP($C622,[26]PSP!$C:$C,[26]PSP!$DU:$DU)</f>
        <v>254.35</v>
      </c>
      <c r="DV622" s="28">
        <f t="shared" si="2416"/>
        <v>0</v>
      </c>
      <c r="DW622" s="29"/>
      <c r="DX622" s="54">
        <f>_xlfn.XLOOKUP($C622,[26]PSP!$C:$C,[26]PSP!$DX:$DX)</f>
        <v>0</v>
      </c>
      <c r="DY622" s="27">
        <f>_xlfn.XLOOKUP($C622,[26]PSP!$C:$C,[26]PSP!$DY:$DY)</f>
        <v>254.35</v>
      </c>
      <c r="DZ622" s="28">
        <f t="shared" si="2417"/>
        <v>0</v>
      </c>
      <c r="EA622" s="29"/>
      <c r="EB622" s="54">
        <f>_xlfn.XLOOKUP($C622,[26]PSP!$C:$C,[26]PSP!$EB:$EB)</f>
        <v>0</v>
      </c>
      <c r="EC622" s="27">
        <f>_xlfn.XLOOKUP($C622,[26]PSP!$C:$C,[26]PSP!$EC:$EC)</f>
        <v>254.35</v>
      </c>
      <c r="ED622" s="28">
        <f t="shared" si="2418"/>
        <v>0</v>
      </c>
      <c r="EE622" s="29"/>
      <c r="EF622" s="54">
        <f>_xlfn.XLOOKUP($C622,[26]PSP!$C:$C,[26]PSP!$EF:$EF)</f>
        <v>0</v>
      </c>
      <c r="EG622" s="27">
        <f>_xlfn.XLOOKUP($C622,[26]PSP!$C:$C,[26]PSP!$EG:$EG)</f>
        <v>254.35</v>
      </c>
      <c r="EH622" s="28">
        <f t="shared" si="2419"/>
        <v>0</v>
      </c>
      <c r="EI622" s="29"/>
      <c r="EJ622" s="54">
        <f>_xlfn.XLOOKUP($C622,[26]PSP!$C:$C,[26]PSP!$EJ:$EJ)</f>
        <v>0</v>
      </c>
      <c r="EK622" s="27">
        <f>_xlfn.XLOOKUP($C622,[26]PSP!$C:$C,[26]PSP!$EK:$EK)</f>
        <v>254.35</v>
      </c>
      <c r="EL622" s="28">
        <f t="shared" si="2420"/>
        <v>0</v>
      </c>
      <c r="EM622" s="29"/>
      <c r="EN622" s="108"/>
      <c r="EO622" s="29">
        <f t="shared" si="2214"/>
        <v>0</v>
      </c>
      <c r="EP622" s="29">
        <f t="shared" si="2177"/>
        <v>0</v>
      </c>
      <c r="EQ622" s="4" t="b">
        <f t="shared" si="2421"/>
        <v>1</v>
      </c>
      <c r="ES622" s="118">
        <f t="shared" si="2352"/>
        <v>1.1767000000000001</v>
      </c>
    </row>
    <row r="623" spans="3:149" s="1" customFormat="1" ht="14.25" x14ac:dyDescent="0.25">
      <c r="C623" s="79" t="s">
        <v>523</v>
      </c>
      <c r="D623" s="80"/>
      <c r="E623" s="79"/>
      <c r="F623" s="81" t="s">
        <v>35</v>
      </c>
      <c r="G623" s="82"/>
      <c r="H623" s="82"/>
      <c r="I623" s="83"/>
      <c r="J623" s="83"/>
      <c r="L623" s="84"/>
      <c r="M623" s="85"/>
      <c r="N623" s="83"/>
      <c r="P623" s="84"/>
      <c r="Q623" s="85"/>
      <c r="R623" s="83"/>
      <c r="T623" s="84"/>
      <c r="U623" s="85"/>
      <c r="V623" s="83"/>
      <c r="X623" s="84"/>
      <c r="Y623" s="85"/>
      <c r="Z623" s="83"/>
      <c r="AB623" s="84"/>
      <c r="AC623" s="85"/>
      <c r="AD623" s="83"/>
      <c r="AF623" s="84"/>
      <c r="AG623" s="85"/>
      <c r="AH623" s="83"/>
      <c r="AJ623" s="84"/>
      <c r="AK623" s="85"/>
      <c r="AL623" s="83"/>
      <c r="AN623" s="84"/>
      <c r="AO623" s="85"/>
      <c r="AP623" s="83"/>
      <c r="AR623" s="84"/>
      <c r="AS623" s="85"/>
      <c r="AT623" s="83"/>
      <c r="AV623" s="84"/>
      <c r="AW623" s="85"/>
      <c r="AX623" s="83"/>
      <c r="AZ623" s="84"/>
      <c r="BA623" s="85"/>
      <c r="BB623" s="83"/>
      <c r="BD623" s="84"/>
      <c r="BE623" s="85"/>
      <c r="BF623" s="83"/>
      <c r="BH623" s="84"/>
      <c r="BI623" s="85"/>
      <c r="BJ623" s="83"/>
      <c r="BL623" s="84"/>
      <c r="BM623" s="85"/>
      <c r="BN623" s="83"/>
      <c r="BP623" s="84"/>
      <c r="BQ623" s="85"/>
      <c r="BR623" s="83"/>
      <c r="BT623" s="84"/>
      <c r="BU623" s="85"/>
      <c r="BV623" s="83"/>
      <c r="BX623" s="84"/>
      <c r="BY623" s="85"/>
      <c r="BZ623" s="83"/>
      <c r="CB623" s="84"/>
      <c r="CC623" s="85"/>
      <c r="CD623" s="83"/>
      <c r="CF623" s="84"/>
      <c r="CG623" s="85"/>
      <c r="CH623" s="83"/>
      <c r="CJ623" s="84"/>
      <c r="CK623" s="85"/>
      <c r="CL623" s="83"/>
      <c r="CN623" s="84"/>
      <c r="CO623" s="85"/>
      <c r="CP623" s="83"/>
      <c r="CR623" s="84"/>
      <c r="CS623" s="85"/>
      <c r="CT623" s="83"/>
      <c r="CV623" s="84"/>
      <c r="CW623" s="85"/>
      <c r="CX623" s="83"/>
      <c r="CZ623" s="84"/>
      <c r="DA623" s="85"/>
      <c r="DB623" s="83"/>
      <c r="DD623" s="84"/>
      <c r="DE623" s="85"/>
      <c r="DF623" s="83"/>
      <c r="DH623" s="84"/>
      <c r="DI623" s="85"/>
      <c r="DJ623" s="83"/>
      <c r="DL623" s="84"/>
      <c r="DM623" s="85"/>
      <c r="DN623" s="83"/>
      <c r="DP623" s="84"/>
      <c r="DQ623" s="85"/>
      <c r="DR623" s="83"/>
      <c r="DT623" s="84"/>
      <c r="DU623" s="85"/>
      <c r="DV623" s="83"/>
      <c r="DX623" s="84"/>
      <c r="DY623" s="85"/>
      <c r="DZ623" s="83"/>
      <c r="EB623" s="84"/>
      <c r="EC623" s="85"/>
      <c r="ED623" s="83"/>
      <c r="EF623" s="84"/>
      <c r="EG623" s="85"/>
      <c r="EH623" s="83"/>
      <c r="EJ623" s="84"/>
      <c r="EK623" s="85"/>
      <c r="EL623" s="83"/>
      <c r="EN623" s="109"/>
      <c r="EO623" s="29">
        <f t="shared" si="2214"/>
        <v>0</v>
      </c>
      <c r="EP623" s="29">
        <f t="shared" si="2177"/>
        <v>0</v>
      </c>
      <c r="EQ623" s="4" t="b">
        <f t="shared" si="2178"/>
        <v>1</v>
      </c>
      <c r="ES623" s="118">
        <f t="shared" si="2352"/>
        <v>1.1767000000000001</v>
      </c>
    </row>
    <row r="624" spans="3:149" ht="31.5" x14ac:dyDescent="0.25">
      <c r="C624" s="24" t="s">
        <v>524</v>
      </c>
      <c r="D624" s="43" t="str">
        <f>_xlfn.XLOOKUP($C624,[26]PSP!$C:$C,[26]PSP!$D:$D)</f>
        <v>RO-40275</v>
      </c>
      <c r="E624" s="24" t="str">
        <f>_xlfn.XLOOKUP($C624,[26]PSP!$C:$C,[26]PSP!$E:$E)</f>
        <v>DER/MG</v>
      </c>
      <c r="F624" s="25" t="str">
        <f>_xlfn.XLOOKUP($C624,[26]PSP!$C:$C,[26]PSP!$F:$F)</f>
        <v>BUEIRO SIMPLES TUBULAR  DE CONCRETO, CLASSE CA-2.  BSTC Ø 0,40 M  - CORPO (EXECUÇÃO, INCLUINDO FORNECIMENTO E  TRANSPORTE  DE  TODOS  OS  MATERIAIS  E  BERÇO,  EXCLUSIVE ESCAVAÇÃO E COMPACTAÇÃO)</v>
      </c>
      <c r="G624" s="26" t="str">
        <f>_xlfn.XLOOKUP($C624,[26]PSP!$C:$C,[26]PSP!$G:$G)</f>
        <v>M</v>
      </c>
      <c r="H624" s="53">
        <f>_xlfn.XLOOKUP($C624,[26]PSP!$C:$C,[26]PSP!$H:$H)</f>
        <v>0</v>
      </c>
      <c r="I624" s="28">
        <f>_xlfn.XLOOKUP($C624,[26]PSP!$C:$C,[26]PSP!$I:$I)</f>
        <v>0</v>
      </c>
      <c r="J624" s="28">
        <f t="shared" ref="J624:J625" si="2422">IF(LEFT(D624,6)="COT.IS",I624,I624*(1+$J$7))</f>
        <v>0</v>
      </c>
      <c r="K624" s="29"/>
      <c r="L624" s="54">
        <f>_xlfn.XLOOKUP($C624,[26]PSP!$C:$C,[26]PSP!$L:$L)</f>
        <v>0</v>
      </c>
      <c r="M624" s="27">
        <f>_xlfn.XLOOKUP($C624,[26]PSP!$C:$C,[26]PSP!$M:$M)</f>
        <v>183.09</v>
      </c>
      <c r="N624" s="28">
        <f t="shared" ref="N624:N625" si="2423">TRUNC(M624*L624,2)</f>
        <v>0</v>
      </c>
      <c r="O624" s="29"/>
      <c r="P624" s="54">
        <f>_xlfn.XLOOKUP($C624,[26]PSP!$C:$C,[26]PSP!$P:$P)</f>
        <v>0</v>
      </c>
      <c r="Q624" s="27">
        <f>_xlfn.XLOOKUP($C624,[26]PSP!$C:$C,[26]PSP!$Q:$Q)</f>
        <v>183.09</v>
      </c>
      <c r="R624" s="28">
        <f t="shared" ref="R624:R625" si="2424">TRUNC(Q624*P624,2)</f>
        <v>0</v>
      </c>
      <c r="S624" s="29"/>
      <c r="T624" s="54">
        <f>_xlfn.XLOOKUP($C624,[26]PSP!$C:$C,[26]PSP!$T:$T)</f>
        <v>0</v>
      </c>
      <c r="U624" s="27">
        <f>_xlfn.XLOOKUP($C624,[26]PSP!$C:$C,[26]PSP!$U:$U)</f>
        <v>183.09</v>
      </c>
      <c r="V624" s="28">
        <f t="shared" ref="V624:V625" si="2425">TRUNC(U624*T624,2)</f>
        <v>0</v>
      </c>
      <c r="W624" s="29"/>
      <c r="X624" s="54">
        <f>_xlfn.XLOOKUP($C624,[26]PSP!$C:$C,[26]PSP!$X:$X)</f>
        <v>0</v>
      </c>
      <c r="Y624" s="27">
        <f>_xlfn.XLOOKUP($C624,[26]PSP!$C:$C,[26]PSP!$Y:$Y)</f>
        <v>183.09</v>
      </c>
      <c r="Z624" s="28">
        <f t="shared" ref="Z624:Z625" si="2426">TRUNC(Y624*X624,2)</f>
        <v>0</v>
      </c>
      <c r="AA624" s="29"/>
      <c r="AB624" s="54">
        <f>_xlfn.XLOOKUP($C624,[26]PSP!$C:$C,[26]PSP!$AB:$AB)</f>
        <v>0</v>
      </c>
      <c r="AC624" s="27">
        <f>_xlfn.XLOOKUP($C624,[26]PSP!$C:$C,[26]PSP!$AC:$AC)</f>
        <v>183.09</v>
      </c>
      <c r="AD624" s="28">
        <f t="shared" ref="AD624:AD625" si="2427">TRUNC(AC624*AB624,2)</f>
        <v>0</v>
      </c>
      <c r="AE624" s="29"/>
      <c r="AF624" s="54">
        <f>_xlfn.XLOOKUP($C624,[26]PSP!$C:$C,[26]PSP!$AF:$AF)</f>
        <v>0</v>
      </c>
      <c r="AG624" s="27">
        <f>_xlfn.XLOOKUP($C624,[26]PSP!$C:$C,[26]PSP!$AG:$AG)</f>
        <v>183.09</v>
      </c>
      <c r="AH624" s="28">
        <f t="shared" ref="AH624:AH625" si="2428">TRUNC(AG624*AF624,2)</f>
        <v>0</v>
      </c>
      <c r="AI624" s="29"/>
      <c r="AJ624" s="54">
        <f>_xlfn.XLOOKUP($C624,[26]PSP!$C:$C,[26]PSP!$AJ:$AJ)</f>
        <v>0</v>
      </c>
      <c r="AK624" s="27">
        <f>_xlfn.XLOOKUP($C624,[26]PSP!$C:$C,[26]PSP!$AK:$AK)</f>
        <v>183.09</v>
      </c>
      <c r="AL624" s="28">
        <f t="shared" ref="AL624:AL625" si="2429">TRUNC(AK624*AJ624,2)</f>
        <v>0</v>
      </c>
      <c r="AM624" s="29"/>
      <c r="AN624" s="54">
        <f>_xlfn.XLOOKUP($C624,[26]PSP!$C:$C,[26]PSP!$AN:$AN)</f>
        <v>0</v>
      </c>
      <c r="AO624" s="27">
        <f>_xlfn.XLOOKUP($C624,[26]PSP!$C:$C,[26]PSP!$AO:$AO)</f>
        <v>183.09</v>
      </c>
      <c r="AP624" s="28">
        <f t="shared" ref="AP624:AP625" si="2430">TRUNC(AO624*AN624,2)</f>
        <v>0</v>
      </c>
      <c r="AQ624" s="29"/>
      <c r="AR624" s="54">
        <f>_xlfn.XLOOKUP($C624,[26]PSP!$C:$C,[26]PSP!$AR:$AR)</f>
        <v>0</v>
      </c>
      <c r="AS624" s="27">
        <f>_xlfn.XLOOKUP($C624,[26]PSP!$C:$C,[26]PSP!$AS:$AS)</f>
        <v>183.09</v>
      </c>
      <c r="AT624" s="28">
        <f t="shared" ref="AT624:AT625" si="2431">TRUNC(AS624*AR624,2)</f>
        <v>0</v>
      </c>
      <c r="AU624" s="29"/>
      <c r="AV624" s="54">
        <f>_xlfn.XLOOKUP($C624,[26]PSP!$C:$C,[26]PSP!$AV:$AV)</f>
        <v>0</v>
      </c>
      <c r="AW624" s="27">
        <f>_xlfn.XLOOKUP($C624,[26]PSP!$C:$C,[26]PSP!$AW:$AW)</f>
        <v>183.09</v>
      </c>
      <c r="AX624" s="28">
        <f t="shared" ref="AX624:AX625" si="2432">TRUNC(AW624*AV624,2)</f>
        <v>0</v>
      </c>
      <c r="AY624" s="29"/>
      <c r="AZ624" s="54">
        <f>_xlfn.XLOOKUP($C624,[26]PSP!$C:$C,[26]PSP!$AZ:$AZ)</f>
        <v>0</v>
      </c>
      <c r="BA624" s="27">
        <f>_xlfn.XLOOKUP($C624,[26]PSP!$C:$C,[26]PSP!$BA:$BA)</f>
        <v>183.09</v>
      </c>
      <c r="BB624" s="28">
        <f t="shared" ref="BB624:BB625" si="2433">TRUNC(BA624*AZ624,2)</f>
        <v>0</v>
      </c>
      <c r="BC624" s="29"/>
      <c r="BD624" s="54">
        <f>_xlfn.XLOOKUP($C624,[26]PSP!$C:$C,[26]PSP!$BD:$BD)</f>
        <v>0</v>
      </c>
      <c r="BE624" s="27">
        <f>_xlfn.XLOOKUP($C624,[26]PSP!$C:$C,[26]PSP!$BE:$BE)</f>
        <v>183.09</v>
      </c>
      <c r="BF624" s="28">
        <f t="shared" ref="BF624:BF625" si="2434">TRUNC(BE624*BD624,2)</f>
        <v>0</v>
      </c>
      <c r="BG624" s="29"/>
      <c r="BH624" s="54">
        <f>_xlfn.XLOOKUP($C624,[26]PSP!$C:$C,[26]PSP!$BH:$BH)</f>
        <v>0</v>
      </c>
      <c r="BI624" s="27">
        <f>_xlfn.XLOOKUP($C624,[26]PSP!$C:$C,[26]PSP!$BI:$BI)</f>
        <v>183.09</v>
      </c>
      <c r="BJ624" s="28">
        <f t="shared" ref="BJ624:BJ625" si="2435">TRUNC(BI624*BH624,2)</f>
        <v>0</v>
      </c>
      <c r="BK624" s="29"/>
      <c r="BL624" s="54">
        <f>_xlfn.XLOOKUP($C624,[26]PSP!$C:$C,[26]PSP!$BL:$BL)</f>
        <v>0</v>
      </c>
      <c r="BM624" s="27">
        <f>_xlfn.XLOOKUP($C624,[26]PSP!$C:$C,[26]PSP!$BM:$BM)</f>
        <v>183.09</v>
      </c>
      <c r="BN624" s="28">
        <f t="shared" ref="BN624:BN625" si="2436">TRUNC(BM624*BL624,2)</f>
        <v>0</v>
      </c>
      <c r="BO624" s="29"/>
      <c r="BP624" s="54">
        <f>_xlfn.XLOOKUP($C624,[26]PSP!$C:$C,[26]PSP!$BP:$BP)</f>
        <v>0</v>
      </c>
      <c r="BQ624" s="27">
        <f>_xlfn.XLOOKUP($C624,[26]PSP!$C:$C,[26]PSP!$BQ:$BQ)</f>
        <v>183.09</v>
      </c>
      <c r="BR624" s="28">
        <f t="shared" ref="BR624:BR625" si="2437">TRUNC(BQ624*BP624,2)</f>
        <v>0</v>
      </c>
      <c r="BS624" s="29"/>
      <c r="BT624" s="54">
        <f>_xlfn.XLOOKUP($C624,[26]PSP!$C:$C,[26]PSP!$BT:$BT)</f>
        <v>0</v>
      </c>
      <c r="BU624" s="27">
        <f>_xlfn.XLOOKUP($C624,[26]PSP!$C:$C,[26]PSP!$BU:$BU)</f>
        <v>183.09</v>
      </c>
      <c r="BV624" s="28">
        <f t="shared" ref="BV624:BV625" si="2438">TRUNC(BU624*BT624,2)</f>
        <v>0</v>
      </c>
      <c r="BW624" s="29"/>
      <c r="BX624" s="54">
        <f>_xlfn.XLOOKUP($C624,[26]PSP!$C:$C,[26]PSP!$BX:$BX)</f>
        <v>0</v>
      </c>
      <c r="BY624" s="27">
        <f>_xlfn.XLOOKUP($C624,[26]PSP!$C:$C,[26]PSP!$BY:$BY)</f>
        <v>183.09</v>
      </c>
      <c r="BZ624" s="28">
        <f t="shared" ref="BZ624:BZ625" si="2439">TRUNC(BY624*BX624,2)</f>
        <v>0</v>
      </c>
      <c r="CA624" s="29"/>
      <c r="CB624" s="54">
        <f>_xlfn.XLOOKUP($C624,[26]PSP!$C:$C,[26]PSP!$CB:$CB)</f>
        <v>0</v>
      </c>
      <c r="CC624" s="27">
        <f>_xlfn.XLOOKUP($C624,[26]PSP!$C:$C,[26]PSP!$CC:$CC)</f>
        <v>183.09</v>
      </c>
      <c r="CD624" s="28">
        <f t="shared" ref="CD624:CD625" si="2440">TRUNC(CC624*CB624,2)</f>
        <v>0</v>
      </c>
      <c r="CE624" s="29"/>
      <c r="CF624" s="54">
        <f>_xlfn.XLOOKUP($C624,[26]PSP!$C:$C,[26]PSP!$CF:$CF)</f>
        <v>0</v>
      </c>
      <c r="CG624" s="27">
        <f>_xlfn.XLOOKUP($C624,[26]PSP!$C:$C,[26]PSP!$CG:$CG)</f>
        <v>183.09</v>
      </c>
      <c r="CH624" s="28">
        <f t="shared" ref="CH624:CH625" si="2441">TRUNC(CG624*CF624,2)</f>
        <v>0</v>
      </c>
      <c r="CI624" s="29"/>
      <c r="CJ624" s="54">
        <f>_xlfn.XLOOKUP($C624,[26]PSP!$C:$C,[26]PSP!$CJ:$CJ)</f>
        <v>0</v>
      </c>
      <c r="CK624" s="27">
        <f>_xlfn.XLOOKUP($C624,[26]PSP!$C:$C,[26]PSP!$CK:$CK)</f>
        <v>183.09</v>
      </c>
      <c r="CL624" s="28">
        <f t="shared" ref="CL624:CL625" si="2442">TRUNC(CK624*CJ624,2)</f>
        <v>0</v>
      </c>
      <c r="CM624" s="29"/>
      <c r="CN624" s="54">
        <f>_xlfn.XLOOKUP($C624,[26]PSP!$C:$C,[26]PSP!$CN:$CN)</f>
        <v>0</v>
      </c>
      <c r="CO624" s="27">
        <f>_xlfn.XLOOKUP($C624,[26]PSP!$C:$C,[26]PSP!$CO:$CO)</f>
        <v>183.09</v>
      </c>
      <c r="CP624" s="28">
        <f t="shared" ref="CP624:CP625" si="2443">TRUNC(CO624*CN624,2)</f>
        <v>0</v>
      </c>
      <c r="CQ624" s="29"/>
      <c r="CR624" s="54">
        <f>_xlfn.XLOOKUP($C624,[26]PSP!$C:$C,[26]PSP!$CR:$CR)</f>
        <v>0</v>
      </c>
      <c r="CS624" s="27">
        <f>_xlfn.XLOOKUP($C624,[26]PSP!$C:$C,[26]PSP!$CS:$CS)</f>
        <v>183.09</v>
      </c>
      <c r="CT624" s="28">
        <f t="shared" ref="CT624:CT625" si="2444">TRUNC(CS624*CR624,2)</f>
        <v>0</v>
      </c>
      <c r="CU624" s="29"/>
      <c r="CV624" s="54">
        <f>_xlfn.XLOOKUP($C624,[26]PSP!$C:$C,[26]PSP!$CV:$CV)</f>
        <v>0</v>
      </c>
      <c r="CW624" s="27">
        <f>_xlfn.XLOOKUP($C624,[26]PSP!$C:$C,[26]PSP!$CW:$CW)</f>
        <v>183.09</v>
      </c>
      <c r="CX624" s="28">
        <f t="shared" ref="CX624:CX625" si="2445">TRUNC(CW624*CV624,2)</f>
        <v>0</v>
      </c>
      <c r="CY624" s="29"/>
      <c r="CZ624" s="54">
        <f>_xlfn.XLOOKUP($C624,[26]PSP!$C:$C,[26]PSP!$CZ:$CZ)</f>
        <v>0</v>
      </c>
      <c r="DA624" s="27">
        <f>_xlfn.XLOOKUP($C624,[26]PSP!$C:$C,[26]PSP!$DA:$DA)</f>
        <v>183.09</v>
      </c>
      <c r="DB624" s="28">
        <f t="shared" ref="DB624:DB625" si="2446">TRUNC(DA624*CZ624,2)</f>
        <v>0</v>
      </c>
      <c r="DC624" s="29"/>
      <c r="DD624" s="54">
        <f>_xlfn.XLOOKUP($C624,[26]PSP!$C:$C,[26]PSP!$DD:$DD)</f>
        <v>0</v>
      </c>
      <c r="DE624" s="27">
        <f>_xlfn.XLOOKUP($C624,[26]PSP!$C:$C,[26]PSP!$DE:$DE)</f>
        <v>183.09</v>
      </c>
      <c r="DF624" s="28">
        <f t="shared" ref="DF624:DF625" si="2447">TRUNC(DE624*DD624,2)</f>
        <v>0</v>
      </c>
      <c r="DG624" s="29"/>
      <c r="DH624" s="54">
        <f>_xlfn.XLOOKUP($C624,[26]PSP!$C:$C,[26]PSP!$DH:$DH)</f>
        <v>0</v>
      </c>
      <c r="DI624" s="27">
        <f>_xlfn.XLOOKUP($C624,[26]PSP!$C:$C,[26]PSP!$DI:$DI)</f>
        <v>183.09</v>
      </c>
      <c r="DJ624" s="28">
        <f t="shared" ref="DJ624:DJ625" si="2448">TRUNC(DI624*DH624,2)</f>
        <v>0</v>
      </c>
      <c r="DK624" s="29"/>
      <c r="DL624" s="54">
        <f>_xlfn.XLOOKUP($C624,[26]PSP!$C:$C,[26]PSP!$DL:$DL)</f>
        <v>0</v>
      </c>
      <c r="DM624" s="27">
        <f>_xlfn.XLOOKUP($C624,[26]PSP!$C:$C,[26]PSP!$DM:$DM)</f>
        <v>183.09</v>
      </c>
      <c r="DN624" s="28">
        <f t="shared" ref="DN624:DN625" si="2449">TRUNC(DM624*DL624,2)</f>
        <v>0</v>
      </c>
      <c r="DO624" s="29"/>
      <c r="DP624" s="54">
        <f>_xlfn.XLOOKUP($C624,[26]PSP!$C:$C,[26]PSP!$DP:$DP)</f>
        <v>0</v>
      </c>
      <c r="DQ624" s="27">
        <f>_xlfn.XLOOKUP($C624,[26]PSP!$C:$C,[26]PSP!$DQ:$DQ)</f>
        <v>183.09</v>
      </c>
      <c r="DR624" s="28">
        <f t="shared" ref="DR624:DR625" si="2450">TRUNC(DQ624*DP624,2)</f>
        <v>0</v>
      </c>
      <c r="DS624" s="29"/>
      <c r="DT624" s="54">
        <f>_xlfn.XLOOKUP($C624,[26]PSP!$C:$C,[26]PSP!$DT:$DT)</f>
        <v>0</v>
      </c>
      <c r="DU624" s="27">
        <f>_xlfn.XLOOKUP($C624,[26]PSP!$C:$C,[26]PSP!$DU:$DU)</f>
        <v>183.09</v>
      </c>
      <c r="DV624" s="28">
        <f t="shared" ref="DV624:DV625" si="2451">TRUNC(DU624*DT624,2)</f>
        <v>0</v>
      </c>
      <c r="DW624" s="29"/>
      <c r="DX624" s="54">
        <f>_xlfn.XLOOKUP($C624,[26]PSP!$C:$C,[26]PSP!$DX:$DX)</f>
        <v>0</v>
      </c>
      <c r="DY624" s="27">
        <f>_xlfn.XLOOKUP($C624,[26]PSP!$C:$C,[26]PSP!$DY:$DY)</f>
        <v>183.09</v>
      </c>
      <c r="DZ624" s="28">
        <f t="shared" ref="DZ624:DZ625" si="2452">TRUNC(DY624*DX624,2)</f>
        <v>0</v>
      </c>
      <c r="EA624" s="29"/>
      <c r="EB624" s="54">
        <f>_xlfn.XLOOKUP($C624,[26]PSP!$C:$C,[26]PSP!$EB:$EB)</f>
        <v>0</v>
      </c>
      <c r="EC624" s="27">
        <f>_xlfn.XLOOKUP($C624,[26]PSP!$C:$C,[26]PSP!$EC:$EC)</f>
        <v>183.09</v>
      </c>
      <c r="ED624" s="28">
        <f t="shared" ref="ED624:ED625" si="2453">TRUNC(EC624*EB624,2)</f>
        <v>0</v>
      </c>
      <c r="EE624" s="29"/>
      <c r="EF624" s="54">
        <f>_xlfn.XLOOKUP($C624,[26]PSP!$C:$C,[26]PSP!$EF:$EF)</f>
        <v>0</v>
      </c>
      <c r="EG624" s="27">
        <f>_xlfn.XLOOKUP($C624,[26]PSP!$C:$C,[26]PSP!$EG:$EG)</f>
        <v>183.09</v>
      </c>
      <c r="EH624" s="28">
        <f t="shared" ref="EH624:EH625" si="2454">TRUNC(EG624*EF624,2)</f>
        <v>0</v>
      </c>
      <c r="EI624" s="29"/>
      <c r="EJ624" s="54">
        <f>_xlfn.XLOOKUP($C624,[26]PSP!$C:$C,[26]PSP!$EJ:$EJ)</f>
        <v>0</v>
      </c>
      <c r="EK624" s="27">
        <f>_xlfn.XLOOKUP($C624,[26]PSP!$C:$C,[26]PSP!$EK:$EK)</f>
        <v>183.09</v>
      </c>
      <c r="EL624" s="28">
        <f t="shared" ref="EL624:EL625" si="2455">TRUNC(EK624*EJ624,2)</f>
        <v>0</v>
      </c>
      <c r="EM624" s="29"/>
      <c r="EN624" s="108"/>
      <c r="EO624" s="29">
        <f t="shared" si="2214"/>
        <v>0</v>
      </c>
      <c r="EP624" s="29">
        <f t="shared" si="2177"/>
        <v>0</v>
      </c>
      <c r="EQ624" s="4" t="b">
        <f t="shared" si="2178"/>
        <v>1</v>
      </c>
      <c r="ES624" s="118">
        <f t="shared" si="2352"/>
        <v>1.1767000000000001</v>
      </c>
    </row>
    <row r="625" spans="3:149" ht="31.5" x14ac:dyDescent="0.25">
      <c r="C625" s="24" t="s">
        <v>525</v>
      </c>
      <c r="D625" s="43" t="str">
        <f>_xlfn.XLOOKUP($C625,[26]PSP!$C:$C,[26]PSP!$D:$D)</f>
        <v>RO-40277</v>
      </c>
      <c r="E625" s="24" t="str">
        <f>_xlfn.XLOOKUP($C625,[26]PSP!$C:$C,[26]PSP!$E:$E)</f>
        <v>DER/MG</v>
      </c>
      <c r="F625" s="25" t="str">
        <f>_xlfn.XLOOKUP($C625,[26]PSP!$C:$C,[26]PSP!$F:$F)</f>
        <v>BUEIRO SIMPLES TUBULAR  DE CONCRETO, CLASSE CA-2.  BSTC Ø 0,80 M  - CORPO (EXECUÇÃO, INCLUINDO FORNECIMENTO E  TRANSPORTE  DE  TODOS  OS  MATERIAIS  E  BERÇO,  EXCLUSIVE ESCAVAÇÃO E COMPACTAÇÃO)</v>
      </c>
      <c r="G625" s="26" t="str">
        <f>_xlfn.XLOOKUP($C625,[26]PSP!$C:$C,[26]PSP!$G:$G)</f>
        <v>M</v>
      </c>
      <c r="H625" s="53">
        <f>_xlfn.XLOOKUP($C625,[26]PSP!$C:$C,[26]PSP!$H:$H)</f>
        <v>26</v>
      </c>
      <c r="I625" s="28">
        <f>_xlfn.XLOOKUP($C625,[26]PSP!$C:$C,[26]PSP!$I:$I)</f>
        <v>12605.84</v>
      </c>
      <c r="J625" s="28">
        <f t="shared" si="2422"/>
        <v>14833.291928000001</v>
      </c>
      <c r="K625" s="29"/>
      <c r="L625" s="54">
        <f>_xlfn.XLOOKUP($C625,[26]PSP!$C:$C,[26]PSP!$L:$L)</f>
        <v>0</v>
      </c>
      <c r="M625" s="27">
        <f>_xlfn.XLOOKUP($C625,[26]PSP!$C:$C,[26]PSP!$M:$M)</f>
        <v>484.84</v>
      </c>
      <c r="N625" s="28">
        <f t="shared" si="2423"/>
        <v>0</v>
      </c>
      <c r="O625" s="29"/>
      <c r="P625" s="54">
        <f>_xlfn.XLOOKUP($C625,[26]PSP!$C:$C,[26]PSP!$P:$P)</f>
        <v>0</v>
      </c>
      <c r="Q625" s="27">
        <f>_xlfn.XLOOKUP($C625,[26]PSP!$C:$C,[26]PSP!$Q:$Q)</f>
        <v>484.84</v>
      </c>
      <c r="R625" s="28">
        <f t="shared" si="2424"/>
        <v>0</v>
      </c>
      <c r="S625" s="29"/>
      <c r="T625" s="54">
        <f>_xlfn.XLOOKUP($C625,[26]PSP!$C:$C,[26]PSP!$T:$T)</f>
        <v>17</v>
      </c>
      <c r="U625" s="27">
        <f>_xlfn.XLOOKUP($C625,[26]PSP!$C:$C,[26]PSP!$U:$U)</f>
        <v>484.84</v>
      </c>
      <c r="V625" s="28">
        <f t="shared" si="2425"/>
        <v>8242.2800000000007</v>
      </c>
      <c r="W625" s="29"/>
      <c r="X625" s="54">
        <f>_xlfn.XLOOKUP($C625,[26]PSP!$C:$C,[26]PSP!$X:$X)</f>
        <v>0</v>
      </c>
      <c r="Y625" s="27">
        <f>_xlfn.XLOOKUP($C625,[26]PSP!$C:$C,[26]PSP!$Y:$Y)</f>
        <v>484.84</v>
      </c>
      <c r="Z625" s="28">
        <f t="shared" si="2426"/>
        <v>0</v>
      </c>
      <c r="AA625" s="29"/>
      <c r="AB625" s="54">
        <f>_xlfn.XLOOKUP($C625,[26]PSP!$C:$C,[26]PSP!$AB:$AB)</f>
        <v>0</v>
      </c>
      <c r="AC625" s="27">
        <f>_xlfn.XLOOKUP($C625,[26]PSP!$C:$C,[26]PSP!$AC:$AC)</f>
        <v>484.84</v>
      </c>
      <c r="AD625" s="28">
        <f t="shared" si="2427"/>
        <v>0</v>
      </c>
      <c r="AE625" s="29"/>
      <c r="AF625" s="54">
        <f>_xlfn.XLOOKUP($C625,[26]PSP!$C:$C,[26]PSP!$AF:$AF)</f>
        <v>0</v>
      </c>
      <c r="AG625" s="27">
        <f>_xlfn.XLOOKUP($C625,[26]PSP!$C:$C,[26]PSP!$AG:$AG)</f>
        <v>484.84</v>
      </c>
      <c r="AH625" s="28">
        <f t="shared" si="2428"/>
        <v>0</v>
      </c>
      <c r="AI625" s="29"/>
      <c r="AJ625" s="54">
        <f>_xlfn.XLOOKUP($C625,[26]PSP!$C:$C,[26]PSP!$AJ:$AJ)</f>
        <v>0</v>
      </c>
      <c r="AK625" s="27">
        <f>_xlfn.XLOOKUP($C625,[26]PSP!$C:$C,[26]PSP!$AK:$AK)</f>
        <v>484.84</v>
      </c>
      <c r="AL625" s="28">
        <f t="shared" si="2429"/>
        <v>0</v>
      </c>
      <c r="AM625" s="29"/>
      <c r="AN625" s="54">
        <f>_xlfn.XLOOKUP($C625,[26]PSP!$C:$C,[26]PSP!$AN:$AN)</f>
        <v>0</v>
      </c>
      <c r="AO625" s="27">
        <f>_xlfn.XLOOKUP($C625,[26]PSP!$C:$C,[26]PSP!$AO:$AO)</f>
        <v>484.84</v>
      </c>
      <c r="AP625" s="28">
        <f t="shared" si="2430"/>
        <v>0</v>
      </c>
      <c r="AQ625" s="29"/>
      <c r="AR625" s="54">
        <f>_xlfn.XLOOKUP($C625,[26]PSP!$C:$C,[26]PSP!$AR:$AR)</f>
        <v>0</v>
      </c>
      <c r="AS625" s="27">
        <f>_xlfn.XLOOKUP($C625,[26]PSP!$C:$C,[26]PSP!$AS:$AS)</f>
        <v>484.84</v>
      </c>
      <c r="AT625" s="28">
        <f t="shared" si="2431"/>
        <v>0</v>
      </c>
      <c r="AU625" s="29"/>
      <c r="AV625" s="54">
        <f>_xlfn.XLOOKUP($C625,[26]PSP!$C:$C,[26]PSP!$AV:$AV)</f>
        <v>0</v>
      </c>
      <c r="AW625" s="27">
        <f>_xlfn.XLOOKUP($C625,[26]PSP!$C:$C,[26]PSP!$AW:$AW)</f>
        <v>484.84</v>
      </c>
      <c r="AX625" s="28">
        <f t="shared" si="2432"/>
        <v>0</v>
      </c>
      <c r="AY625" s="29"/>
      <c r="AZ625" s="54">
        <f>_xlfn.XLOOKUP($C625,[26]PSP!$C:$C,[26]PSP!$AZ:$AZ)</f>
        <v>0</v>
      </c>
      <c r="BA625" s="27">
        <f>_xlfn.XLOOKUP($C625,[26]PSP!$C:$C,[26]PSP!$BA:$BA)</f>
        <v>484.84</v>
      </c>
      <c r="BB625" s="28">
        <f t="shared" si="2433"/>
        <v>0</v>
      </c>
      <c r="BC625" s="29"/>
      <c r="BD625" s="54">
        <f>_xlfn.XLOOKUP($C625,[26]PSP!$C:$C,[26]PSP!$BD:$BD)</f>
        <v>0</v>
      </c>
      <c r="BE625" s="27">
        <f>_xlfn.XLOOKUP($C625,[26]PSP!$C:$C,[26]PSP!$BE:$BE)</f>
        <v>484.84</v>
      </c>
      <c r="BF625" s="28">
        <f t="shared" si="2434"/>
        <v>0</v>
      </c>
      <c r="BG625" s="29"/>
      <c r="BH625" s="54">
        <f>_xlfn.XLOOKUP($C625,[26]PSP!$C:$C,[26]PSP!$BH:$BH)</f>
        <v>0</v>
      </c>
      <c r="BI625" s="27">
        <f>_xlfn.XLOOKUP($C625,[26]PSP!$C:$C,[26]PSP!$BI:$BI)</f>
        <v>484.84</v>
      </c>
      <c r="BJ625" s="28">
        <f t="shared" si="2435"/>
        <v>0</v>
      </c>
      <c r="BK625" s="29"/>
      <c r="BL625" s="54">
        <f>_xlfn.XLOOKUP($C625,[26]PSP!$C:$C,[26]PSP!$BL:$BL)</f>
        <v>0</v>
      </c>
      <c r="BM625" s="27">
        <f>_xlfn.XLOOKUP($C625,[26]PSP!$C:$C,[26]PSP!$BM:$BM)</f>
        <v>484.84</v>
      </c>
      <c r="BN625" s="28">
        <f t="shared" si="2436"/>
        <v>0</v>
      </c>
      <c r="BO625" s="29"/>
      <c r="BP625" s="54">
        <f>_xlfn.XLOOKUP($C625,[26]PSP!$C:$C,[26]PSP!$BP:$BP)</f>
        <v>9</v>
      </c>
      <c r="BQ625" s="27">
        <f>_xlfn.XLOOKUP($C625,[26]PSP!$C:$C,[26]PSP!$BQ:$BQ)</f>
        <v>484.84</v>
      </c>
      <c r="BR625" s="28">
        <f t="shared" si="2437"/>
        <v>4363.5600000000004</v>
      </c>
      <c r="BS625" s="29"/>
      <c r="BT625" s="54">
        <f>_xlfn.XLOOKUP($C625,[26]PSP!$C:$C,[26]PSP!$BT:$BT)</f>
        <v>0</v>
      </c>
      <c r="BU625" s="27">
        <f>_xlfn.XLOOKUP($C625,[26]PSP!$C:$C,[26]PSP!$BU:$BU)</f>
        <v>484.84</v>
      </c>
      <c r="BV625" s="28">
        <f t="shared" si="2438"/>
        <v>0</v>
      </c>
      <c r="BW625" s="29"/>
      <c r="BX625" s="54">
        <f>_xlfn.XLOOKUP($C625,[26]PSP!$C:$C,[26]PSP!$BX:$BX)</f>
        <v>0</v>
      </c>
      <c r="BY625" s="27">
        <f>_xlfn.XLOOKUP($C625,[26]PSP!$C:$C,[26]PSP!$BY:$BY)</f>
        <v>484.84</v>
      </c>
      <c r="BZ625" s="28">
        <f t="shared" si="2439"/>
        <v>0</v>
      </c>
      <c r="CA625" s="29"/>
      <c r="CB625" s="54">
        <f>_xlfn.XLOOKUP($C625,[26]PSP!$C:$C,[26]PSP!$CB:$CB)</f>
        <v>0</v>
      </c>
      <c r="CC625" s="27">
        <f>_xlfn.XLOOKUP($C625,[26]PSP!$C:$C,[26]PSP!$CC:$CC)</f>
        <v>484.84</v>
      </c>
      <c r="CD625" s="28">
        <f t="shared" si="2440"/>
        <v>0</v>
      </c>
      <c r="CE625" s="29"/>
      <c r="CF625" s="54">
        <f>_xlfn.XLOOKUP($C625,[26]PSP!$C:$C,[26]PSP!$CF:$CF)</f>
        <v>0</v>
      </c>
      <c r="CG625" s="27">
        <f>_xlfn.XLOOKUP($C625,[26]PSP!$C:$C,[26]PSP!$CG:$CG)</f>
        <v>484.84</v>
      </c>
      <c r="CH625" s="28">
        <f t="shared" si="2441"/>
        <v>0</v>
      </c>
      <c r="CI625" s="29"/>
      <c r="CJ625" s="54">
        <f>_xlfn.XLOOKUP($C625,[26]PSP!$C:$C,[26]PSP!$CJ:$CJ)</f>
        <v>0</v>
      </c>
      <c r="CK625" s="27">
        <f>_xlfn.XLOOKUP($C625,[26]PSP!$C:$C,[26]PSP!$CK:$CK)</f>
        <v>484.84</v>
      </c>
      <c r="CL625" s="28">
        <f t="shared" si="2442"/>
        <v>0</v>
      </c>
      <c r="CM625" s="29"/>
      <c r="CN625" s="54">
        <f>_xlfn.XLOOKUP($C625,[26]PSP!$C:$C,[26]PSP!$CN:$CN)</f>
        <v>0</v>
      </c>
      <c r="CO625" s="27">
        <f>_xlfn.XLOOKUP($C625,[26]PSP!$C:$C,[26]PSP!$CO:$CO)</f>
        <v>484.84</v>
      </c>
      <c r="CP625" s="28">
        <f t="shared" si="2443"/>
        <v>0</v>
      </c>
      <c r="CQ625" s="29"/>
      <c r="CR625" s="54">
        <f>_xlfn.XLOOKUP($C625,[26]PSP!$C:$C,[26]PSP!$CR:$CR)</f>
        <v>0</v>
      </c>
      <c r="CS625" s="27">
        <f>_xlfn.XLOOKUP($C625,[26]PSP!$C:$C,[26]PSP!$CS:$CS)</f>
        <v>484.84</v>
      </c>
      <c r="CT625" s="28">
        <f t="shared" si="2444"/>
        <v>0</v>
      </c>
      <c r="CU625" s="29"/>
      <c r="CV625" s="54">
        <f>_xlfn.XLOOKUP($C625,[26]PSP!$C:$C,[26]PSP!$CV:$CV)</f>
        <v>0</v>
      </c>
      <c r="CW625" s="27">
        <f>_xlfn.XLOOKUP($C625,[26]PSP!$C:$C,[26]PSP!$CW:$CW)</f>
        <v>484.84</v>
      </c>
      <c r="CX625" s="28">
        <f t="shared" si="2445"/>
        <v>0</v>
      </c>
      <c r="CY625" s="29"/>
      <c r="CZ625" s="54">
        <f>_xlfn.XLOOKUP($C625,[26]PSP!$C:$C,[26]PSP!$CZ:$CZ)</f>
        <v>0</v>
      </c>
      <c r="DA625" s="27">
        <f>_xlfn.XLOOKUP($C625,[26]PSP!$C:$C,[26]PSP!$DA:$DA)</f>
        <v>484.84</v>
      </c>
      <c r="DB625" s="28">
        <f t="shared" si="2446"/>
        <v>0</v>
      </c>
      <c r="DC625" s="29"/>
      <c r="DD625" s="54">
        <f>_xlfn.XLOOKUP($C625,[26]PSP!$C:$C,[26]PSP!$DD:$DD)</f>
        <v>0</v>
      </c>
      <c r="DE625" s="27">
        <f>_xlfn.XLOOKUP($C625,[26]PSP!$C:$C,[26]PSP!$DE:$DE)</f>
        <v>484.84</v>
      </c>
      <c r="DF625" s="28">
        <f t="shared" si="2447"/>
        <v>0</v>
      </c>
      <c r="DG625" s="29"/>
      <c r="DH625" s="54">
        <f>_xlfn.XLOOKUP($C625,[26]PSP!$C:$C,[26]PSP!$DH:$DH)</f>
        <v>0</v>
      </c>
      <c r="DI625" s="27">
        <f>_xlfn.XLOOKUP($C625,[26]PSP!$C:$C,[26]PSP!$DI:$DI)</f>
        <v>484.84</v>
      </c>
      <c r="DJ625" s="28">
        <f t="shared" si="2448"/>
        <v>0</v>
      </c>
      <c r="DK625" s="29"/>
      <c r="DL625" s="54">
        <f>_xlfn.XLOOKUP($C625,[26]PSP!$C:$C,[26]PSP!$DL:$DL)</f>
        <v>0</v>
      </c>
      <c r="DM625" s="27">
        <f>_xlfn.XLOOKUP($C625,[26]PSP!$C:$C,[26]PSP!$DM:$DM)</f>
        <v>484.84</v>
      </c>
      <c r="DN625" s="28">
        <f t="shared" si="2449"/>
        <v>0</v>
      </c>
      <c r="DO625" s="29"/>
      <c r="DP625" s="54">
        <f>_xlfn.XLOOKUP($C625,[26]PSP!$C:$C,[26]PSP!$DP:$DP)</f>
        <v>0</v>
      </c>
      <c r="DQ625" s="27">
        <f>_xlfn.XLOOKUP($C625,[26]PSP!$C:$C,[26]PSP!$DQ:$DQ)</f>
        <v>484.84</v>
      </c>
      <c r="DR625" s="28">
        <f t="shared" si="2450"/>
        <v>0</v>
      </c>
      <c r="DS625" s="29"/>
      <c r="DT625" s="54">
        <f>_xlfn.XLOOKUP($C625,[26]PSP!$C:$C,[26]PSP!$DT:$DT)</f>
        <v>0</v>
      </c>
      <c r="DU625" s="27">
        <f>_xlfn.XLOOKUP($C625,[26]PSP!$C:$C,[26]PSP!$DU:$DU)</f>
        <v>484.84</v>
      </c>
      <c r="DV625" s="28">
        <f t="shared" si="2451"/>
        <v>0</v>
      </c>
      <c r="DW625" s="29"/>
      <c r="DX625" s="54">
        <f>_xlfn.XLOOKUP($C625,[26]PSP!$C:$C,[26]PSP!$DX:$DX)</f>
        <v>0</v>
      </c>
      <c r="DY625" s="27">
        <f>_xlfn.XLOOKUP($C625,[26]PSP!$C:$C,[26]PSP!$DY:$DY)</f>
        <v>484.84</v>
      </c>
      <c r="DZ625" s="28">
        <f t="shared" si="2452"/>
        <v>0</v>
      </c>
      <c r="EA625" s="29"/>
      <c r="EB625" s="54">
        <f>_xlfn.XLOOKUP($C625,[26]PSP!$C:$C,[26]PSP!$EB:$EB)</f>
        <v>0</v>
      </c>
      <c r="EC625" s="27">
        <f>_xlfn.XLOOKUP($C625,[26]PSP!$C:$C,[26]PSP!$EC:$EC)</f>
        <v>484.84</v>
      </c>
      <c r="ED625" s="28">
        <f t="shared" si="2453"/>
        <v>0</v>
      </c>
      <c r="EE625" s="29"/>
      <c r="EF625" s="54">
        <f>_xlfn.XLOOKUP($C625,[26]PSP!$C:$C,[26]PSP!$EF:$EF)</f>
        <v>0</v>
      </c>
      <c r="EG625" s="27">
        <f>_xlfn.XLOOKUP($C625,[26]PSP!$C:$C,[26]PSP!$EG:$EG)</f>
        <v>484.84</v>
      </c>
      <c r="EH625" s="28">
        <f t="shared" si="2454"/>
        <v>0</v>
      </c>
      <c r="EI625" s="29"/>
      <c r="EJ625" s="54">
        <f>_xlfn.XLOOKUP($C625,[26]PSP!$C:$C,[26]PSP!$EJ:$EJ)</f>
        <v>0</v>
      </c>
      <c r="EK625" s="27">
        <f>_xlfn.XLOOKUP($C625,[26]PSP!$C:$C,[26]PSP!$EK:$EK)</f>
        <v>484.84</v>
      </c>
      <c r="EL625" s="28">
        <f t="shared" si="2455"/>
        <v>0</v>
      </c>
      <c r="EM625" s="29"/>
      <c r="EN625" s="108"/>
      <c r="EO625" s="29">
        <f t="shared" si="2214"/>
        <v>12605.84</v>
      </c>
      <c r="EP625" s="29">
        <f t="shared" si="2177"/>
        <v>12605.84</v>
      </c>
      <c r="EQ625" s="4" t="b">
        <f t="shared" si="2178"/>
        <v>1</v>
      </c>
      <c r="ER625" s="1"/>
      <c r="ES625" s="118">
        <f t="shared" si="2352"/>
        <v>1.1767000000000001</v>
      </c>
    </row>
    <row r="626" spans="3:149" ht="31.5" x14ac:dyDescent="0.25">
      <c r="C626" s="24" t="s">
        <v>840</v>
      </c>
      <c r="D626" s="43" t="str">
        <f>_xlfn.XLOOKUP($C626,[26]PSP!$C:$C,[26]PSP!$D:$D)</f>
        <v>RO-40278</v>
      </c>
      <c r="E626" s="24" t="str">
        <f>_xlfn.XLOOKUP($C626,[26]PSP!$C:$C,[26]PSP!$E:$E)</f>
        <v>DER/MG</v>
      </c>
      <c r="F626" s="25" t="str">
        <f>_xlfn.XLOOKUP($C626,[26]PSP!$C:$C,[26]PSP!$F:$F)</f>
        <v>BUEIRO SIMPLES TUBULAR  DE CONCRETO, CLASSE CA-2.  BSTC Ø 1,00 M  - CORPO (EXECUÇÃO, INCLUINDO FORNECIMENTO E  TRANSPORTE  DE  TODOS  OS  MATERIAIS  E  BERÇO,  EXCLUSIVE ESCAVAÇÃO E COMPACTAÇÃO)</v>
      </c>
      <c r="G626" s="26" t="str">
        <f>_xlfn.XLOOKUP($C626,[26]PSP!$C:$C,[26]PSP!$G:$G)</f>
        <v>M</v>
      </c>
      <c r="H626" s="53">
        <f>_xlfn.XLOOKUP($C626,[26]PSP!$C:$C,[26]PSP!$H:$H)</f>
        <v>26</v>
      </c>
      <c r="I626" s="28">
        <f>_xlfn.XLOOKUP($C626,[26]PSP!$C:$C,[26]PSP!$I:$I)</f>
        <v>17369.3</v>
      </c>
      <c r="J626" s="28">
        <f t="shared" ref="J626:J659" si="2456">IF(LEFT(D626,6)="COT.IS",I626,I626*(1+$J$7))</f>
        <v>20438.455310000001</v>
      </c>
      <c r="K626" s="29"/>
      <c r="L626" s="54">
        <f>_xlfn.XLOOKUP($C626,[26]PSP!$C:$C,[26]PSP!$L:$L)</f>
        <v>0</v>
      </c>
      <c r="M626" s="27">
        <f>_xlfn.XLOOKUP($C626,[26]PSP!$C:$C,[26]PSP!$M:$M)</f>
        <v>668.05</v>
      </c>
      <c r="N626" s="28">
        <f t="shared" ref="N626:N659" si="2457">TRUNC(M626*L626,2)</f>
        <v>0</v>
      </c>
      <c r="O626" s="29"/>
      <c r="P626" s="54">
        <f>_xlfn.XLOOKUP($C626,[26]PSP!$C:$C,[26]PSP!$P:$P)</f>
        <v>0</v>
      </c>
      <c r="Q626" s="27">
        <f>_xlfn.XLOOKUP($C626,[26]PSP!$C:$C,[26]PSP!$Q:$Q)</f>
        <v>668.05</v>
      </c>
      <c r="R626" s="28">
        <f t="shared" ref="R626:R659" si="2458">TRUNC(Q626*P626,2)</f>
        <v>0</v>
      </c>
      <c r="S626" s="29"/>
      <c r="T626" s="54">
        <f>_xlfn.XLOOKUP($C626,[26]PSP!$C:$C,[26]PSP!$T:$T)</f>
        <v>17</v>
      </c>
      <c r="U626" s="27">
        <f>_xlfn.XLOOKUP($C626,[26]PSP!$C:$C,[26]PSP!$U:$U)</f>
        <v>668.05</v>
      </c>
      <c r="V626" s="28">
        <f t="shared" ref="V626:V659" si="2459">TRUNC(U626*T626,2)</f>
        <v>11356.85</v>
      </c>
      <c r="W626" s="29"/>
      <c r="X626" s="54">
        <f>_xlfn.XLOOKUP($C626,[26]PSP!$C:$C,[26]PSP!$X:$X)</f>
        <v>0</v>
      </c>
      <c r="Y626" s="27">
        <f>_xlfn.XLOOKUP($C626,[26]PSP!$C:$C,[26]PSP!$Y:$Y)</f>
        <v>668.05</v>
      </c>
      <c r="Z626" s="28">
        <f t="shared" ref="Z626:Z659" si="2460">TRUNC(Y626*X626,2)</f>
        <v>0</v>
      </c>
      <c r="AA626" s="29"/>
      <c r="AB626" s="54">
        <f>_xlfn.XLOOKUP($C626,[26]PSP!$C:$C,[26]PSP!$AB:$AB)</f>
        <v>0</v>
      </c>
      <c r="AC626" s="27">
        <f>_xlfn.XLOOKUP($C626,[26]PSP!$C:$C,[26]PSP!$AC:$AC)</f>
        <v>668.05</v>
      </c>
      <c r="AD626" s="28">
        <f t="shared" ref="AD626:AD659" si="2461">TRUNC(AC626*AB626,2)</f>
        <v>0</v>
      </c>
      <c r="AE626" s="29"/>
      <c r="AF626" s="54">
        <f>_xlfn.XLOOKUP($C626,[26]PSP!$C:$C,[26]PSP!$AF:$AF)</f>
        <v>0</v>
      </c>
      <c r="AG626" s="27">
        <f>_xlfn.XLOOKUP($C626,[26]PSP!$C:$C,[26]PSP!$AG:$AG)</f>
        <v>668.05</v>
      </c>
      <c r="AH626" s="28">
        <f t="shared" ref="AH626:AH659" si="2462">TRUNC(AG626*AF626,2)</f>
        <v>0</v>
      </c>
      <c r="AI626" s="29"/>
      <c r="AJ626" s="54">
        <f>_xlfn.XLOOKUP($C626,[26]PSP!$C:$C,[26]PSP!$AJ:$AJ)</f>
        <v>0</v>
      </c>
      <c r="AK626" s="27">
        <f>_xlfn.XLOOKUP($C626,[26]PSP!$C:$C,[26]PSP!$AK:$AK)</f>
        <v>668.05</v>
      </c>
      <c r="AL626" s="28">
        <f t="shared" ref="AL626:AL659" si="2463">TRUNC(AK626*AJ626,2)</f>
        <v>0</v>
      </c>
      <c r="AM626" s="29"/>
      <c r="AN626" s="54">
        <f>_xlfn.XLOOKUP($C626,[26]PSP!$C:$C,[26]PSP!$AN:$AN)</f>
        <v>0</v>
      </c>
      <c r="AO626" s="27">
        <f>_xlfn.XLOOKUP($C626,[26]PSP!$C:$C,[26]PSP!$AO:$AO)</f>
        <v>668.05</v>
      </c>
      <c r="AP626" s="28">
        <f t="shared" ref="AP626:AP659" si="2464">TRUNC(AO626*AN626,2)</f>
        <v>0</v>
      </c>
      <c r="AQ626" s="29"/>
      <c r="AR626" s="54">
        <f>_xlfn.XLOOKUP($C626,[26]PSP!$C:$C,[26]PSP!$AR:$AR)</f>
        <v>0</v>
      </c>
      <c r="AS626" s="27">
        <f>_xlfn.XLOOKUP($C626,[26]PSP!$C:$C,[26]PSP!$AS:$AS)</f>
        <v>668.05</v>
      </c>
      <c r="AT626" s="28">
        <f t="shared" ref="AT626:AT659" si="2465">TRUNC(AS626*AR626,2)</f>
        <v>0</v>
      </c>
      <c r="AU626" s="29"/>
      <c r="AV626" s="54">
        <f>_xlfn.XLOOKUP($C626,[26]PSP!$C:$C,[26]PSP!$AV:$AV)</f>
        <v>0</v>
      </c>
      <c r="AW626" s="27">
        <f>_xlfn.XLOOKUP($C626,[26]PSP!$C:$C,[26]PSP!$AW:$AW)</f>
        <v>668.05</v>
      </c>
      <c r="AX626" s="28">
        <f t="shared" ref="AX626:AX659" si="2466">TRUNC(AW626*AV626,2)</f>
        <v>0</v>
      </c>
      <c r="AY626" s="29"/>
      <c r="AZ626" s="54">
        <f>_xlfn.XLOOKUP($C626,[26]PSP!$C:$C,[26]PSP!$AZ:$AZ)</f>
        <v>0</v>
      </c>
      <c r="BA626" s="27">
        <f>_xlfn.XLOOKUP($C626,[26]PSP!$C:$C,[26]PSP!$BA:$BA)</f>
        <v>668.05</v>
      </c>
      <c r="BB626" s="28">
        <f t="shared" ref="BB626:BB659" si="2467">TRUNC(BA626*AZ626,2)</f>
        <v>0</v>
      </c>
      <c r="BC626" s="29"/>
      <c r="BD626" s="54">
        <f>_xlfn.XLOOKUP($C626,[26]PSP!$C:$C,[26]PSP!$BD:$BD)</f>
        <v>0</v>
      </c>
      <c r="BE626" s="27">
        <f>_xlfn.XLOOKUP($C626,[26]PSP!$C:$C,[26]PSP!$BE:$BE)</f>
        <v>668.05</v>
      </c>
      <c r="BF626" s="28">
        <f t="shared" ref="BF626:BF659" si="2468">TRUNC(BE626*BD626,2)</f>
        <v>0</v>
      </c>
      <c r="BG626" s="29"/>
      <c r="BH626" s="54">
        <f>_xlfn.XLOOKUP($C626,[26]PSP!$C:$C,[26]PSP!$BH:$BH)</f>
        <v>0</v>
      </c>
      <c r="BI626" s="27">
        <f>_xlfn.XLOOKUP($C626,[26]PSP!$C:$C,[26]PSP!$BI:$BI)</f>
        <v>668.05</v>
      </c>
      <c r="BJ626" s="28">
        <f t="shared" ref="BJ626:BJ659" si="2469">TRUNC(BI626*BH626,2)</f>
        <v>0</v>
      </c>
      <c r="BK626" s="29"/>
      <c r="BL626" s="54">
        <f>_xlfn.XLOOKUP($C626,[26]PSP!$C:$C,[26]PSP!$BL:$BL)</f>
        <v>0</v>
      </c>
      <c r="BM626" s="27">
        <f>_xlfn.XLOOKUP($C626,[26]PSP!$C:$C,[26]PSP!$BM:$BM)</f>
        <v>668.05</v>
      </c>
      <c r="BN626" s="28">
        <f t="shared" ref="BN626:BN659" si="2470">TRUNC(BM626*BL626,2)</f>
        <v>0</v>
      </c>
      <c r="BO626" s="29"/>
      <c r="BP626" s="54">
        <f>_xlfn.XLOOKUP($C626,[26]PSP!$C:$C,[26]PSP!$BP:$BP)</f>
        <v>9</v>
      </c>
      <c r="BQ626" s="27">
        <f>_xlfn.XLOOKUP($C626,[26]PSP!$C:$C,[26]PSP!$BQ:$BQ)</f>
        <v>668.05</v>
      </c>
      <c r="BR626" s="28">
        <f t="shared" ref="BR626:BR659" si="2471">TRUNC(BQ626*BP626,2)</f>
        <v>6012.45</v>
      </c>
      <c r="BS626" s="29"/>
      <c r="BT626" s="54">
        <f>_xlfn.XLOOKUP($C626,[26]PSP!$C:$C,[26]PSP!$BT:$BT)</f>
        <v>0</v>
      </c>
      <c r="BU626" s="27">
        <f>_xlfn.XLOOKUP($C626,[26]PSP!$C:$C,[26]PSP!$BU:$BU)</f>
        <v>668.05</v>
      </c>
      <c r="BV626" s="28">
        <f t="shared" ref="BV626:BV659" si="2472">TRUNC(BU626*BT626,2)</f>
        <v>0</v>
      </c>
      <c r="BW626" s="29"/>
      <c r="BX626" s="54">
        <f>_xlfn.XLOOKUP($C626,[26]PSP!$C:$C,[26]PSP!$BX:$BX)</f>
        <v>0</v>
      </c>
      <c r="BY626" s="27">
        <f>_xlfn.XLOOKUP($C626,[26]PSP!$C:$C,[26]PSP!$BY:$BY)</f>
        <v>668.05</v>
      </c>
      <c r="BZ626" s="28">
        <f t="shared" ref="BZ626:BZ659" si="2473">TRUNC(BY626*BX626,2)</f>
        <v>0</v>
      </c>
      <c r="CA626" s="29"/>
      <c r="CB626" s="54">
        <f>_xlfn.XLOOKUP($C626,[26]PSP!$C:$C,[26]PSP!$CB:$CB)</f>
        <v>0</v>
      </c>
      <c r="CC626" s="27">
        <f>_xlfn.XLOOKUP($C626,[26]PSP!$C:$C,[26]PSP!$CC:$CC)</f>
        <v>668.05</v>
      </c>
      <c r="CD626" s="28">
        <f t="shared" ref="CD626:CD659" si="2474">TRUNC(CC626*CB626,2)</f>
        <v>0</v>
      </c>
      <c r="CE626" s="29"/>
      <c r="CF626" s="54">
        <f>_xlfn.XLOOKUP($C626,[26]PSP!$C:$C,[26]PSP!$CF:$CF)</f>
        <v>0</v>
      </c>
      <c r="CG626" s="27">
        <f>_xlfn.XLOOKUP($C626,[26]PSP!$C:$C,[26]PSP!$CG:$CG)</f>
        <v>668.05</v>
      </c>
      <c r="CH626" s="28">
        <f t="shared" ref="CH626:CH659" si="2475">TRUNC(CG626*CF626,2)</f>
        <v>0</v>
      </c>
      <c r="CI626" s="29"/>
      <c r="CJ626" s="54">
        <f>_xlfn.XLOOKUP($C626,[26]PSP!$C:$C,[26]PSP!$CJ:$CJ)</f>
        <v>0</v>
      </c>
      <c r="CK626" s="27">
        <f>_xlfn.XLOOKUP($C626,[26]PSP!$C:$C,[26]PSP!$CK:$CK)</f>
        <v>668.05</v>
      </c>
      <c r="CL626" s="28">
        <f t="shared" ref="CL626:CL659" si="2476">TRUNC(CK626*CJ626,2)</f>
        <v>0</v>
      </c>
      <c r="CM626" s="29"/>
      <c r="CN626" s="54">
        <f>_xlfn.XLOOKUP($C626,[26]PSP!$C:$C,[26]PSP!$CN:$CN)</f>
        <v>0</v>
      </c>
      <c r="CO626" s="27">
        <f>_xlfn.XLOOKUP($C626,[26]PSP!$C:$C,[26]PSP!$CO:$CO)</f>
        <v>668.05</v>
      </c>
      <c r="CP626" s="28">
        <f t="shared" ref="CP626:CP659" si="2477">TRUNC(CO626*CN626,2)</f>
        <v>0</v>
      </c>
      <c r="CQ626" s="29"/>
      <c r="CR626" s="54">
        <f>_xlfn.XLOOKUP($C626,[26]PSP!$C:$C,[26]PSP!$CR:$CR)</f>
        <v>0</v>
      </c>
      <c r="CS626" s="27">
        <f>_xlfn.XLOOKUP($C626,[26]PSP!$C:$C,[26]PSP!$CS:$CS)</f>
        <v>668.05</v>
      </c>
      <c r="CT626" s="28">
        <f t="shared" ref="CT626:CT659" si="2478">TRUNC(CS626*CR626,2)</f>
        <v>0</v>
      </c>
      <c r="CU626" s="29"/>
      <c r="CV626" s="54">
        <f>_xlfn.XLOOKUP($C626,[26]PSP!$C:$C,[26]PSP!$CV:$CV)</f>
        <v>0</v>
      </c>
      <c r="CW626" s="27">
        <f>_xlfn.XLOOKUP($C626,[26]PSP!$C:$C,[26]PSP!$CW:$CW)</f>
        <v>668.05</v>
      </c>
      <c r="CX626" s="28">
        <f t="shared" ref="CX626:CX659" si="2479">TRUNC(CW626*CV626,2)</f>
        <v>0</v>
      </c>
      <c r="CY626" s="29"/>
      <c r="CZ626" s="54">
        <f>_xlfn.XLOOKUP($C626,[26]PSP!$C:$C,[26]PSP!$CZ:$CZ)</f>
        <v>0</v>
      </c>
      <c r="DA626" s="27">
        <f>_xlfn.XLOOKUP($C626,[26]PSP!$C:$C,[26]PSP!$DA:$DA)</f>
        <v>668.05</v>
      </c>
      <c r="DB626" s="28">
        <f t="shared" ref="DB626:DB659" si="2480">TRUNC(DA626*CZ626,2)</f>
        <v>0</v>
      </c>
      <c r="DC626" s="29"/>
      <c r="DD626" s="54">
        <f>_xlfn.XLOOKUP($C626,[26]PSP!$C:$C,[26]PSP!$DD:$DD)</f>
        <v>0</v>
      </c>
      <c r="DE626" s="27">
        <f>_xlfn.XLOOKUP($C626,[26]PSP!$C:$C,[26]PSP!$DE:$DE)</f>
        <v>668.05</v>
      </c>
      <c r="DF626" s="28">
        <f t="shared" ref="DF626:DF659" si="2481">TRUNC(DE626*DD626,2)</f>
        <v>0</v>
      </c>
      <c r="DG626" s="29"/>
      <c r="DH626" s="54">
        <f>_xlfn.XLOOKUP($C626,[26]PSP!$C:$C,[26]PSP!$DH:$DH)</f>
        <v>0</v>
      </c>
      <c r="DI626" s="27">
        <f>_xlfn.XLOOKUP($C626,[26]PSP!$C:$C,[26]PSP!$DI:$DI)</f>
        <v>668.05</v>
      </c>
      <c r="DJ626" s="28">
        <f t="shared" ref="DJ626:DJ659" si="2482">TRUNC(DI626*DH626,2)</f>
        <v>0</v>
      </c>
      <c r="DK626" s="29"/>
      <c r="DL626" s="54">
        <f>_xlfn.XLOOKUP($C626,[26]PSP!$C:$C,[26]PSP!$DL:$DL)</f>
        <v>0</v>
      </c>
      <c r="DM626" s="27">
        <f>_xlfn.XLOOKUP($C626,[26]PSP!$C:$C,[26]PSP!$DM:$DM)</f>
        <v>668.05</v>
      </c>
      <c r="DN626" s="28">
        <f t="shared" ref="DN626:DN659" si="2483">TRUNC(DM626*DL626,2)</f>
        <v>0</v>
      </c>
      <c r="DO626" s="29"/>
      <c r="DP626" s="54">
        <f>_xlfn.XLOOKUP($C626,[26]PSP!$C:$C,[26]PSP!$DP:$DP)</f>
        <v>0</v>
      </c>
      <c r="DQ626" s="27">
        <f>_xlfn.XLOOKUP($C626,[26]PSP!$C:$C,[26]PSP!$DQ:$DQ)</f>
        <v>668.05</v>
      </c>
      <c r="DR626" s="28">
        <f t="shared" ref="DR626:DR659" si="2484">TRUNC(DQ626*DP626,2)</f>
        <v>0</v>
      </c>
      <c r="DS626" s="29"/>
      <c r="DT626" s="54">
        <f>_xlfn.XLOOKUP($C626,[26]PSP!$C:$C,[26]PSP!$DT:$DT)</f>
        <v>0</v>
      </c>
      <c r="DU626" s="27">
        <f>_xlfn.XLOOKUP($C626,[26]PSP!$C:$C,[26]PSP!$DU:$DU)</f>
        <v>668.05</v>
      </c>
      <c r="DV626" s="28">
        <f t="shared" ref="DV626:DV659" si="2485">TRUNC(DU626*DT626,2)</f>
        <v>0</v>
      </c>
      <c r="DW626" s="29"/>
      <c r="DX626" s="54">
        <f>_xlfn.XLOOKUP($C626,[26]PSP!$C:$C,[26]PSP!$DX:$DX)</f>
        <v>0</v>
      </c>
      <c r="DY626" s="27">
        <f>_xlfn.XLOOKUP($C626,[26]PSP!$C:$C,[26]PSP!$DY:$DY)</f>
        <v>668.05</v>
      </c>
      <c r="DZ626" s="28">
        <f t="shared" ref="DZ626:DZ659" si="2486">TRUNC(DY626*DX626,2)</f>
        <v>0</v>
      </c>
      <c r="EA626" s="29"/>
      <c r="EB626" s="54">
        <f>_xlfn.XLOOKUP($C626,[26]PSP!$C:$C,[26]PSP!$EB:$EB)</f>
        <v>0</v>
      </c>
      <c r="EC626" s="27">
        <f>_xlfn.XLOOKUP($C626,[26]PSP!$C:$C,[26]PSP!$EC:$EC)</f>
        <v>668.05</v>
      </c>
      <c r="ED626" s="28">
        <f t="shared" ref="ED626:ED659" si="2487">TRUNC(EC626*EB626,2)</f>
        <v>0</v>
      </c>
      <c r="EE626" s="29"/>
      <c r="EF626" s="54">
        <f>_xlfn.XLOOKUP($C626,[26]PSP!$C:$C,[26]PSP!$EF:$EF)</f>
        <v>0</v>
      </c>
      <c r="EG626" s="27">
        <f>_xlfn.XLOOKUP($C626,[26]PSP!$C:$C,[26]PSP!$EG:$EG)</f>
        <v>668.05</v>
      </c>
      <c r="EH626" s="28">
        <f t="shared" ref="EH626:EH659" si="2488">TRUNC(EG626*EF626,2)</f>
        <v>0</v>
      </c>
      <c r="EI626" s="29"/>
      <c r="EJ626" s="54">
        <f>_xlfn.XLOOKUP($C626,[26]PSP!$C:$C,[26]PSP!$EJ:$EJ)</f>
        <v>0</v>
      </c>
      <c r="EK626" s="27">
        <f>_xlfn.XLOOKUP($C626,[26]PSP!$C:$C,[26]PSP!$EK:$EK)</f>
        <v>668.05</v>
      </c>
      <c r="EL626" s="28">
        <f t="shared" ref="EL626:EL659" si="2489">TRUNC(EK626*EJ626,2)</f>
        <v>0</v>
      </c>
      <c r="EM626" s="29"/>
      <c r="EN626" s="108"/>
      <c r="EO626" s="29">
        <f t="shared" si="2214"/>
        <v>17369.3</v>
      </c>
      <c r="EP626" s="29">
        <f t="shared" si="2177"/>
        <v>17369.3</v>
      </c>
      <c r="EQ626" s="4" t="b">
        <f t="shared" ref="EQ626:EQ659" si="2490">EP626=EO626</f>
        <v>1</v>
      </c>
      <c r="ES626" s="118">
        <f t="shared" si="2352"/>
        <v>1.1767000000000001</v>
      </c>
    </row>
    <row r="627" spans="3:149" ht="31.5" x14ac:dyDescent="0.25">
      <c r="C627" s="24" t="s">
        <v>841</v>
      </c>
      <c r="D627" s="43" t="str">
        <f>_xlfn.XLOOKUP($C627,[26]PSP!$C:$C,[26]PSP!$D:$D)</f>
        <v>RO-40301</v>
      </c>
      <c r="E627" s="24" t="str">
        <f>_xlfn.XLOOKUP($C627,[26]PSP!$C:$C,[26]PSP!$E:$E)</f>
        <v>DER/MG</v>
      </c>
      <c r="F627" s="25" t="str">
        <f>_xlfn.XLOOKUP($C627,[26]PSP!$C:$C,[26]PSP!$F:$F)</f>
        <v>BUEIRO DUPLO TUBULAR  DE CONCRETO, CLASSE CA-2.  BDTC Ø 1,50 M - CORPO (EXECUÇÃO, INCLUINDO FORNECIMENTO E  TRANSPORTE  DE  TODOS  OS  MATERIAIS  E  BERÇO,  EXCLUSIVE ESCAVAÇÃO E COMPACTAÇÃO)</v>
      </c>
      <c r="G627" s="26" t="str">
        <f>_xlfn.XLOOKUP($C627,[26]PSP!$C:$C,[26]PSP!$G:$G)</f>
        <v>M</v>
      </c>
      <c r="H627" s="53">
        <f>_xlfn.XLOOKUP($C627,[26]PSP!$C:$C,[26]PSP!$H:$H)</f>
        <v>18</v>
      </c>
      <c r="I627" s="28">
        <f>_xlfn.XLOOKUP($C627,[26]PSP!$C:$C,[26]PSP!$I:$I)</f>
        <v>50020.200000000004</v>
      </c>
      <c r="J627" s="28">
        <f t="shared" si="2456"/>
        <v>58858.769340000006</v>
      </c>
      <c r="K627" s="29"/>
      <c r="L627" s="54">
        <f>_xlfn.XLOOKUP($C627,[26]PSP!$C:$C,[26]PSP!$L:$L)</f>
        <v>0</v>
      </c>
      <c r="M627" s="27">
        <f>_xlfn.XLOOKUP($C627,[26]PSP!$C:$C,[26]PSP!$M:$M)</f>
        <v>2778.9</v>
      </c>
      <c r="N627" s="28">
        <f t="shared" si="2457"/>
        <v>0</v>
      </c>
      <c r="O627" s="29"/>
      <c r="P627" s="54">
        <f>_xlfn.XLOOKUP($C627,[26]PSP!$C:$C,[26]PSP!$P:$P)</f>
        <v>0</v>
      </c>
      <c r="Q627" s="27">
        <f>_xlfn.XLOOKUP($C627,[26]PSP!$C:$C,[26]PSP!$Q:$Q)</f>
        <v>2778.9</v>
      </c>
      <c r="R627" s="28">
        <f t="shared" si="2458"/>
        <v>0</v>
      </c>
      <c r="S627" s="29"/>
      <c r="T627" s="54">
        <f>_xlfn.XLOOKUP($C627,[26]PSP!$C:$C,[26]PSP!$T:$T)</f>
        <v>12</v>
      </c>
      <c r="U627" s="27">
        <f>_xlfn.XLOOKUP($C627,[26]PSP!$C:$C,[26]PSP!$U:$U)</f>
        <v>2778.9</v>
      </c>
      <c r="V627" s="28">
        <f t="shared" si="2459"/>
        <v>33346.800000000003</v>
      </c>
      <c r="W627" s="29"/>
      <c r="X627" s="54">
        <f>_xlfn.XLOOKUP($C627,[26]PSP!$C:$C,[26]PSP!$X:$X)</f>
        <v>0</v>
      </c>
      <c r="Y627" s="27">
        <f>_xlfn.XLOOKUP($C627,[26]PSP!$C:$C,[26]PSP!$Y:$Y)</f>
        <v>2778.9</v>
      </c>
      <c r="Z627" s="28">
        <f t="shared" si="2460"/>
        <v>0</v>
      </c>
      <c r="AA627" s="29"/>
      <c r="AB627" s="54">
        <f>_xlfn.XLOOKUP($C627,[26]PSP!$C:$C,[26]PSP!$AB:$AB)</f>
        <v>0</v>
      </c>
      <c r="AC627" s="27">
        <f>_xlfn.XLOOKUP($C627,[26]PSP!$C:$C,[26]PSP!$AC:$AC)</f>
        <v>2778.9</v>
      </c>
      <c r="AD627" s="28">
        <f t="shared" si="2461"/>
        <v>0</v>
      </c>
      <c r="AE627" s="29"/>
      <c r="AF627" s="54">
        <f>_xlfn.XLOOKUP($C627,[26]PSP!$C:$C,[26]PSP!$AF:$AF)</f>
        <v>0</v>
      </c>
      <c r="AG627" s="27">
        <f>_xlfn.XLOOKUP($C627,[26]PSP!$C:$C,[26]PSP!$AG:$AG)</f>
        <v>2778.9</v>
      </c>
      <c r="AH627" s="28">
        <f t="shared" si="2462"/>
        <v>0</v>
      </c>
      <c r="AI627" s="29"/>
      <c r="AJ627" s="54">
        <f>_xlfn.XLOOKUP($C627,[26]PSP!$C:$C,[26]PSP!$AJ:$AJ)</f>
        <v>0</v>
      </c>
      <c r="AK627" s="27">
        <f>_xlfn.XLOOKUP($C627,[26]PSP!$C:$C,[26]PSP!$AK:$AK)</f>
        <v>2778.9</v>
      </c>
      <c r="AL627" s="28">
        <f t="shared" si="2463"/>
        <v>0</v>
      </c>
      <c r="AM627" s="29"/>
      <c r="AN627" s="54">
        <f>_xlfn.XLOOKUP($C627,[26]PSP!$C:$C,[26]PSP!$AN:$AN)</f>
        <v>0</v>
      </c>
      <c r="AO627" s="27">
        <f>_xlfn.XLOOKUP($C627,[26]PSP!$C:$C,[26]PSP!$AO:$AO)</f>
        <v>2778.9</v>
      </c>
      <c r="AP627" s="28">
        <f t="shared" si="2464"/>
        <v>0</v>
      </c>
      <c r="AQ627" s="29"/>
      <c r="AR627" s="54">
        <f>_xlfn.XLOOKUP($C627,[26]PSP!$C:$C,[26]PSP!$AR:$AR)</f>
        <v>0</v>
      </c>
      <c r="AS627" s="27">
        <f>_xlfn.XLOOKUP($C627,[26]PSP!$C:$C,[26]PSP!$AS:$AS)</f>
        <v>2778.9</v>
      </c>
      <c r="AT627" s="28">
        <f t="shared" si="2465"/>
        <v>0</v>
      </c>
      <c r="AU627" s="29"/>
      <c r="AV627" s="54">
        <f>_xlfn.XLOOKUP($C627,[26]PSP!$C:$C,[26]PSP!$AV:$AV)</f>
        <v>0</v>
      </c>
      <c r="AW627" s="27">
        <f>_xlfn.XLOOKUP($C627,[26]PSP!$C:$C,[26]PSP!$AW:$AW)</f>
        <v>2778.9</v>
      </c>
      <c r="AX627" s="28">
        <f t="shared" si="2466"/>
        <v>0</v>
      </c>
      <c r="AY627" s="29"/>
      <c r="AZ627" s="54">
        <f>_xlfn.XLOOKUP($C627,[26]PSP!$C:$C,[26]PSP!$AZ:$AZ)</f>
        <v>0</v>
      </c>
      <c r="BA627" s="27">
        <f>_xlfn.XLOOKUP($C627,[26]PSP!$C:$C,[26]PSP!$BA:$BA)</f>
        <v>2778.9</v>
      </c>
      <c r="BB627" s="28">
        <f t="shared" si="2467"/>
        <v>0</v>
      </c>
      <c r="BC627" s="29"/>
      <c r="BD627" s="54">
        <f>_xlfn.XLOOKUP($C627,[26]PSP!$C:$C,[26]PSP!$BD:$BD)</f>
        <v>0</v>
      </c>
      <c r="BE627" s="27">
        <f>_xlfn.XLOOKUP($C627,[26]PSP!$C:$C,[26]PSP!$BE:$BE)</f>
        <v>2778.9</v>
      </c>
      <c r="BF627" s="28">
        <f t="shared" si="2468"/>
        <v>0</v>
      </c>
      <c r="BG627" s="29"/>
      <c r="BH627" s="54">
        <f>_xlfn.XLOOKUP($C627,[26]PSP!$C:$C,[26]PSP!$BH:$BH)</f>
        <v>0</v>
      </c>
      <c r="BI627" s="27">
        <f>_xlfn.XLOOKUP($C627,[26]PSP!$C:$C,[26]PSP!$BI:$BI)</f>
        <v>2778.9</v>
      </c>
      <c r="BJ627" s="28">
        <f t="shared" si="2469"/>
        <v>0</v>
      </c>
      <c r="BK627" s="29"/>
      <c r="BL627" s="54">
        <f>_xlfn.XLOOKUP($C627,[26]PSP!$C:$C,[26]PSP!$BL:$BL)</f>
        <v>0</v>
      </c>
      <c r="BM627" s="27">
        <f>_xlfn.XLOOKUP($C627,[26]PSP!$C:$C,[26]PSP!$BM:$BM)</f>
        <v>2778.9</v>
      </c>
      <c r="BN627" s="28">
        <f t="shared" si="2470"/>
        <v>0</v>
      </c>
      <c r="BO627" s="29"/>
      <c r="BP627" s="54">
        <f>_xlfn.XLOOKUP($C627,[26]PSP!$C:$C,[26]PSP!$BP:$BP)</f>
        <v>6</v>
      </c>
      <c r="BQ627" s="27">
        <f>_xlfn.XLOOKUP($C627,[26]PSP!$C:$C,[26]PSP!$BQ:$BQ)</f>
        <v>2778.9</v>
      </c>
      <c r="BR627" s="28">
        <f t="shared" si="2471"/>
        <v>16673.400000000001</v>
      </c>
      <c r="BS627" s="29"/>
      <c r="BT627" s="54">
        <f>_xlfn.XLOOKUP($C627,[26]PSP!$C:$C,[26]PSP!$BT:$BT)</f>
        <v>0</v>
      </c>
      <c r="BU627" s="27">
        <f>_xlfn.XLOOKUP($C627,[26]PSP!$C:$C,[26]PSP!$BU:$BU)</f>
        <v>2778.9</v>
      </c>
      <c r="BV627" s="28">
        <f t="shared" si="2472"/>
        <v>0</v>
      </c>
      <c r="BW627" s="29"/>
      <c r="BX627" s="54">
        <f>_xlfn.XLOOKUP($C627,[26]PSP!$C:$C,[26]PSP!$BX:$BX)</f>
        <v>0</v>
      </c>
      <c r="BY627" s="27">
        <f>_xlfn.XLOOKUP($C627,[26]PSP!$C:$C,[26]PSP!$BY:$BY)</f>
        <v>2778.9</v>
      </c>
      <c r="BZ627" s="28">
        <f t="shared" si="2473"/>
        <v>0</v>
      </c>
      <c r="CA627" s="29"/>
      <c r="CB627" s="54">
        <f>_xlfn.XLOOKUP($C627,[26]PSP!$C:$C,[26]PSP!$CB:$CB)</f>
        <v>0</v>
      </c>
      <c r="CC627" s="27">
        <f>_xlfn.XLOOKUP($C627,[26]PSP!$C:$C,[26]PSP!$CC:$CC)</f>
        <v>2778.9</v>
      </c>
      <c r="CD627" s="28">
        <f t="shared" si="2474"/>
        <v>0</v>
      </c>
      <c r="CE627" s="29"/>
      <c r="CF627" s="54">
        <f>_xlfn.XLOOKUP($C627,[26]PSP!$C:$C,[26]PSP!$CF:$CF)</f>
        <v>0</v>
      </c>
      <c r="CG627" s="27">
        <f>_xlfn.XLOOKUP($C627,[26]PSP!$C:$C,[26]PSP!$CG:$CG)</f>
        <v>2778.9</v>
      </c>
      <c r="CH627" s="28">
        <f t="shared" si="2475"/>
        <v>0</v>
      </c>
      <c r="CI627" s="29"/>
      <c r="CJ627" s="54">
        <f>_xlfn.XLOOKUP($C627,[26]PSP!$C:$C,[26]PSP!$CJ:$CJ)</f>
        <v>0</v>
      </c>
      <c r="CK627" s="27">
        <f>_xlfn.XLOOKUP($C627,[26]PSP!$C:$C,[26]PSP!$CK:$CK)</f>
        <v>2778.9</v>
      </c>
      <c r="CL627" s="28">
        <f t="shared" si="2476"/>
        <v>0</v>
      </c>
      <c r="CM627" s="29"/>
      <c r="CN627" s="54">
        <f>_xlfn.XLOOKUP($C627,[26]PSP!$C:$C,[26]PSP!$CN:$CN)</f>
        <v>0</v>
      </c>
      <c r="CO627" s="27">
        <f>_xlfn.XLOOKUP($C627,[26]PSP!$C:$C,[26]PSP!$CO:$CO)</f>
        <v>2778.9</v>
      </c>
      <c r="CP627" s="28">
        <f t="shared" si="2477"/>
        <v>0</v>
      </c>
      <c r="CQ627" s="29"/>
      <c r="CR627" s="54">
        <f>_xlfn.XLOOKUP($C627,[26]PSP!$C:$C,[26]PSP!$CR:$CR)</f>
        <v>0</v>
      </c>
      <c r="CS627" s="27">
        <f>_xlfn.XLOOKUP($C627,[26]PSP!$C:$C,[26]PSP!$CS:$CS)</f>
        <v>2778.9</v>
      </c>
      <c r="CT627" s="28">
        <f t="shared" si="2478"/>
        <v>0</v>
      </c>
      <c r="CU627" s="29"/>
      <c r="CV627" s="54">
        <f>_xlfn.XLOOKUP($C627,[26]PSP!$C:$C,[26]PSP!$CV:$CV)</f>
        <v>0</v>
      </c>
      <c r="CW627" s="27">
        <f>_xlfn.XLOOKUP($C627,[26]PSP!$C:$C,[26]PSP!$CW:$CW)</f>
        <v>2778.9</v>
      </c>
      <c r="CX627" s="28">
        <f t="shared" si="2479"/>
        <v>0</v>
      </c>
      <c r="CY627" s="29"/>
      <c r="CZ627" s="54">
        <f>_xlfn.XLOOKUP($C627,[26]PSP!$C:$C,[26]PSP!$CZ:$CZ)</f>
        <v>0</v>
      </c>
      <c r="DA627" s="27">
        <f>_xlfn.XLOOKUP($C627,[26]PSP!$C:$C,[26]PSP!$DA:$DA)</f>
        <v>2778.9</v>
      </c>
      <c r="DB627" s="28">
        <f t="shared" si="2480"/>
        <v>0</v>
      </c>
      <c r="DC627" s="29"/>
      <c r="DD627" s="54">
        <f>_xlfn.XLOOKUP($C627,[26]PSP!$C:$C,[26]PSP!$DD:$DD)</f>
        <v>0</v>
      </c>
      <c r="DE627" s="27">
        <f>_xlfn.XLOOKUP($C627,[26]PSP!$C:$C,[26]PSP!$DE:$DE)</f>
        <v>2778.9</v>
      </c>
      <c r="DF627" s="28">
        <f t="shared" si="2481"/>
        <v>0</v>
      </c>
      <c r="DG627" s="29"/>
      <c r="DH627" s="54">
        <f>_xlfn.XLOOKUP($C627,[26]PSP!$C:$C,[26]PSP!$DH:$DH)</f>
        <v>0</v>
      </c>
      <c r="DI627" s="27">
        <f>_xlfn.XLOOKUP($C627,[26]PSP!$C:$C,[26]PSP!$DI:$DI)</f>
        <v>2778.9</v>
      </c>
      <c r="DJ627" s="28">
        <f t="shared" si="2482"/>
        <v>0</v>
      </c>
      <c r="DK627" s="29"/>
      <c r="DL627" s="54">
        <f>_xlfn.XLOOKUP($C627,[26]PSP!$C:$C,[26]PSP!$DL:$DL)</f>
        <v>0</v>
      </c>
      <c r="DM627" s="27">
        <f>_xlfn.XLOOKUP($C627,[26]PSP!$C:$C,[26]PSP!$DM:$DM)</f>
        <v>2778.9</v>
      </c>
      <c r="DN627" s="28">
        <f t="shared" si="2483"/>
        <v>0</v>
      </c>
      <c r="DO627" s="29"/>
      <c r="DP627" s="54">
        <f>_xlfn.XLOOKUP($C627,[26]PSP!$C:$C,[26]PSP!$DP:$DP)</f>
        <v>0</v>
      </c>
      <c r="DQ627" s="27">
        <f>_xlfn.XLOOKUP($C627,[26]PSP!$C:$C,[26]PSP!$DQ:$DQ)</f>
        <v>2778.9</v>
      </c>
      <c r="DR627" s="28">
        <f t="shared" si="2484"/>
        <v>0</v>
      </c>
      <c r="DS627" s="29"/>
      <c r="DT627" s="54">
        <f>_xlfn.XLOOKUP($C627,[26]PSP!$C:$C,[26]PSP!$DT:$DT)</f>
        <v>0</v>
      </c>
      <c r="DU627" s="27">
        <f>_xlfn.XLOOKUP($C627,[26]PSP!$C:$C,[26]PSP!$DU:$DU)</f>
        <v>2778.9</v>
      </c>
      <c r="DV627" s="28">
        <f t="shared" si="2485"/>
        <v>0</v>
      </c>
      <c r="DW627" s="29"/>
      <c r="DX627" s="54">
        <f>_xlfn.XLOOKUP($C627,[26]PSP!$C:$C,[26]PSP!$DX:$DX)</f>
        <v>0</v>
      </c>
      <c r="DY627" s="27">
        <f>_xlfn.XLOOKUP($C627,[26]PSP!$C:$C,[26]PSP!$DY:$DY)</f>
        <v>2778.9</v>
      </c>
      <c r="DZ627" s="28">
        <f t="shared" si="2486"/>
        <v>0</v>
      </c>
      <c r="EA627" s="29"/>
      <c r="EB627" s="54">
        <f>_xlfn.XLOOKUP($C627,[26]PSP!$C:$C,[26]PSP!$EB:$EB)</f>
        <v>0</v>
      </c>
      <c r="EC627" s="27">
        <f>_xlfn.XLOOKUP($C627,[26]PSP!$C:$C,[26]PSP!$EC:$EC)</f>
        <v>2778.9</v>
      </c>
      <c r="ED627" s="28">
        <f t="shared" si="2487"/>
        <v>0</v>
      </c>
      <c r="EE627" s="29"/>
      <c r="EF627" s="54">
        <f>_xlfn.XLOOKUP($C627,[26]PSP!$C:$C,[26]PSP!$EF:$EF)</f>
        <v>0</v>
      </c>
      <c r="EG627" s="27">
        <f>_xlfn.XLOOKUP($C627,[26]PSP!$C:$C,[26]PSP!$EG:$EG)</f>
        <v>2778.9</v>
      </c>
      <c r="EH627" s="28">
        <f t="shared" si="2488"/>
        <v>0</v>
      </c>
      <c r="EI627" s="29"/>
      <c r="EJ627" s="54">
        <f>_xlfn.XLOOKUP($C627,[26]PSP!$C:$C,[26]PSP!$EJ:$EJ)</f>
        <v>0</v>
      </c>
      <c r="EK627" s="27">
        <f>_xlfn.XLOOKUP($C627,[26]PSP!$C:$C,[26]PSP!$EK:$EK)</f>
        <v>2778.9</v>
      </c>
      <c r="EL627" s="28">
        <f t="shared" si="2489"/>
        <v>0</v>
      </c>
      <c r="EM627" s="29"/>
      <c r="EN627" s="108"/>
      <c r="EO627" s="29">
        <f t="shared" si="2214"/>
        <v>50020.200000000004</v>
      </c>
      <c r="EP627" s="29">
        <f t="shared" si="2177"/>
        <v>50020.200000000004</v>
      </c>
      <c r="EQ627" s="4" t="b">
        <f t="shared" si="2490"/>
        <v>1</v>
      </c>
      <c r="ER627" s="1"/>
      <c r="ES627" s="118">
        <f t="shared" si="2352"/>
        <v>1.1767000000000001</v>
      </c>
    </row>
    <row r="628" spans="3:149" ht="31.5" x14ac:dyDescent="0.25">
      <c r="C628" s="24" t="s">
        <v>842</v>
      </c>
      <c r="D628" s="43" t="str">
        <f>_xlfn.XLOOKUP($C628,[26]PSP!$C:$C,[26]PSP!$D:$D)</f>
        <v>RO-40325</v>
      </c>
      <c r="E628" s="24" t="str">
        <f>_xlfn.XLOOKUP($C628,[26]PSP!$C:$C,[26]PSP!$E:$E)</f>
        <v>DER/MG</v>
      </c>
      <c r="F628" s="25" t="str">
        <f>_xlfn.XLOOKUP($C628,[26]PSP!$C:$C,[26]PSP!$F:$F)</f>
        <v>BUEIRO TRIPLO TUBULAR DE CONCRETO, CLASSE CA-2. BTTC Ø 1,50 M - CORPO (EXECUÇÃO,   INCLUINDO   FORNECIMENTO   E  TRANSPORTE  DE  TODOS  OS  MATERIAIS  E  BERÇO,  EXCLUSIVE ESCAVAÇÃO E COMPACTAÇÃO)</v>
      </c>
      <c r="G628" s="26" t="str">
        <f>_xlfn.XLOOKUP($C628,[26]PSP!$C:$C,[26]PSP!$G:$G)</f>
        <v>M</v>
      </c>
      <c r="H628" s="53">
        <f>_xlfn.XLOOKUP($C628,[26]PSP!$C:$C,[26]PSP!$H:$H)</f>
        <v>9</v>
      </c>
      <c r="I628" s="28">
        <f>_xlfn.XLOOKUP($C628,[26]PSP!$C:$C,[26]PSP!$I:$I)</f>
        <v>37109.340000000004</v>
      </c>
      <c r="J628" s="28">
        <f t="shared" si="2456"/>
        <v>43666.560378000009</v>
      </c>
      <c r="K628" s="29"/>
      <c r="L628" s="54">
        <f>_xlfn.XLOOKUP($C628,[26]PSP!$C:$C,[26]PSP!$L:$L)</f>
        <v>0</v>
      </c>
      <c r="M628" s="27">
        <f>_xlfn.XLOOKUP($C628,[26]PSP!$C:$C,[26]PSP!$M:$M)</f>
        <v>4123.26</v>
      </c>
      <c r="N628" s="28">
        <f t="shared" si="2457"/>
        <v>0</v>
      </c>
      <c r="O628" s="29"/>
      <c r="P628" s="54">
        <f>_xlfn.XLOOKUP($C628,[26]PSP!$C:$C,[26]PSP!$P:$P)</f>
        <v>0</v>
      </c>
      <c r="Q628" s="27">
        <f>_xlfn.XLOOKUP($C628,[26]PSP!$C:$C,[26]PSP!$Q:$Q)</f>
        <v>4123.26</v>
      </c>
      <c r="R628" s="28">
        <f t="shared" si="2458"/>
        <v>0</v>
      </c>
      <c r="S628" s="29"/>
      <c r="T628" s="54">
        <f>_xlfn.XLOOKUP($C628,[26]PSP!$C:$C,[26]PSP!$T:$T)</f>
        <v>6</v>
      </c>
      <c r="U628" s="27">
        <f>_xlfn.XLOOKUP($C628,[26]PSP!$C:$C,[26]PSP!$U:$U)</f>
        <v>4123.26</v>
      </c>
      <c r="V628" s="28">
        <f t="shared" si="2459"/>
        <v>24739.56</v>
      </c>
      <c r="W628" s="29"/>
      <c r="X628" s="54">
        <f>_xlfn.XLOOKUP($C628,[26]PSP!$C:$C,[26]PSP!$X:$X)</f>
        <v>0</v>
      </c>
      <c r="Y628" s="27">
        <f>_xlfn.XLOOKUP($C628,[26]PSP!$C:$C,[26]PSP!$Y:$Y)</f>
        <v>4123.26</v>
      </c>
      <c r="Z628" s="28">
        <f t="shared" si="2460"/>
        <v>0</v>
      </c>
      <c r="AA628" s="29"/>
      <c r="AB628" s="54">
        <f>_xlfn.XLOOKUP($C628,[26]PSP!$C:$C,[26]PSP!$AB:$AB)</f>
        <v>0</v>
      </c>
      <c r="AC628" s="27">
        <f>_xlfn.XLOOKUP($C628,[26]PSP!$C:$C,[26]PSP!$AC:$AC)</f>
        <v>4123.26</v>
      </c>
      <c r="AD628" s="28">
        <f t="shared" si="2461"/>
        <v>0</v>
      </c>
      <c r="AE628" s="29"/>
      <c r="AF628" s="54">
        <f>_xlfn.XLOOKUP($C628,[26]PSP!$C:$C,[26]PSP!$AF:$AF)</f>
        <v>0</v>
      </c>
      <c r="AG628" s="27">
        <f>_xlfn.XLOOKUP($C628,[26]PSP!$C:$C,[26]PSP!$AG:$AG)</f>
        <v>4123.26</v>
      </c>
      <c r="AH628" s="28">
        <f t="shared" si="2462"/>
        <v>0</v>
      </c>
      <c r="AI628" s="29"/>
      <c r="AJ628" s="54">
        <f>_xlfn.XLOOKUP($C628,[26]PSP!$C:$C,[26]PSP!$AJ:$AJ)</f>
        <v>0</v>
      </c>
      <c r="AK628" s="27">
        <f>_xlfn.XLOOKUP($C628,[26]PSP!$C:$C,[26]PSP!$AK:$AK)</f>
        <v>4123.26</v>
      </c>
      <c r="AL628" s="28">
        <f t="shared" si="2463"/>
        <v>0</v>
      </c>
      <c r="AM628" s="29"/>
      <c r="AN628" s="54">
        <f>_xlfn.XLOOKUP($C628,[26]PSP!$C:$C,[26]PSP!$AN:$AN)</f>
        <v>0</v>
      </c>
      <c r="AO628" s="27">
        <f>_xlfn.XLOOKUP($C628,[26]PSP!$C:$C,[26]PSP!$AO:$AO)</f>
        <v>4123.26</v>
      </c>
      <c r="AP628" s="28">
        <f t="shared" si="2464"/>
        <v>0</v>
      </c>
      <c r="AQ628" s="29"/>
      <c r="AR628" s="54">
        <f>_xlfn.XLOOKUP($C628,[26]PSP!$C:$C,[26]PSP!$AR:$AR)</f>
        <v>0</v>
      </c>
      <c r="AS628" s="27">
        <f>_xlfn.XLOOKUP($C628,[26]PSP!$C:$C,[26]PSP!$AS:$AS)</f>
        <v>4123.26</v>
      </c>
      <c r="AT628" s="28">
        <f t="shared" si="2465"/>
        <v>0</v>
      </c>
      <c r="AU628" s="29"/>
      <c r="AV628" s="54">
        <f>_xlfn.XLOOKUP($C628,[26]PSP!$C:$C,[26]PSP!$AV:$AV)</f>
        <v>0</v>
      </c>
      <c r="AW628" s="27">
        <f>_xlfn.XLOOKUP($C628,[26]PSP!$C:$C,[26]PSP!$AW:$AW)</f>
        <v>4123.26</v>
      </c>
      <c r="AX628" s="28">
        <f t="shared" si="2466"/>
        <v>0</v>
      </c>
      <c r="AY628" s="29"/>
      <c r="AZ628" s="54">
        <f>_xlfn.XLOOKUP($C628,[26]PSP!$C:$C,[26]PSP!$AZ:$AZ)</f>
        <v>0</v>
      </c>
      <c r="BA628" s="27">
        <f>_xlfn.XLOOKUP($C628,[26]PSP!$C:$C,[26]PSP!$BA:$BA)</f>
        <v>4123.26</v>
      </c>
      <c r="BB628" s="28">
        <f t="shared" si="2467"/>
        <v>0</v>
      </c>
      <c r="BC628" s="29"/>
      <c r="BD628" s="54">
        <f>_xlfn.XLOOKUP($C628,[26]PSP!$C:$C,[26]PSP!$BD:$BD)</f>
        <v>0</v>
      </c>
      <c r="BE628" s="27">
        <f>_xlfn.XLOOKUP($C628,[26]PSP!$C:$C,[26]PSP!$BE:$BE)</f>
        <v>4123.26</v>
      </c>
      <c r="BF628" s="28">
        <f t="shared" si="2468"/>
        <v>0</v>
      </c>
      <c r="BG628" s="29"/>
      <c r="BH628" s="54">
        <f>_xlfn.XLOOKUP($C628,[26]PSP!$C:$C,[26]PSP!$BH:$BH)</f>
        <v>0</v>
      </c>
      <c r="BI628" s="27">
        <f>_xlfn.XLOOKUP($C628,[26]PSP!$C:$C,[26]PSP!$BI:$BI)</f>
        <v>4123.26</v>
      </c>
      <c r="BJ628" s="28">
        <f t="shared" si="2469"/>
        <v>0</v>
      </c>
      <c r="BK628" s="29"/>
      <c r="BL628" s="54">
        <f>_xlfn.XLOOKUP($C628,[26]PSP!$C:$C,[26]PSP!$BL:$BL)</f>
        <v>0</v>
      </c>
      <c r="BM628" s="27">
        <f>_xlfn.XLOOKUP($C628,[26]PSP!$C:$C,[26]PSP!$BM:$BM)</f>
        <v>4123.26</v>
      </c>
      <c r="BN628" s="28">
        <f t="shared" si="2470"/>
        <v>0</v>
      </c>
      <c r="BO628" s="29"/>
      <c r="BP628" s="54">
        <f>_xlfn.XLOOKUP($C628,[26]PSP!$C:$C,[26]PSP!$BP:$BP)</f>
        <v>3</v>
      </c>
      <c r="BQ628" s="27">
        <f>_xlfn.XLOOKUP($C628,[26]PSP!$C:$C,[26]PSP!$BQ:$BQ)</f>
        <v>4123.26</v>
      </c>
      <c r="BR628" s="28">
        <f t="shared" si="2471"/>
        <v>12369.78</v>
      </c>
      <c r="BS628" s="29"/>
      <c r="BT628" s="54">
        <f>_xlfn.XLOOKUP($C628,[26]PSP!$C:$C,[26]PSP!$BT:$BT)</f>
        <v>0</v>
      </c>
      <c r="BU628" s="27">
        <f>_xlfn.XLOOKUP($C628,[26]PSP!$C:$C,[26]PSP!$BU:$BU)</f>
        <v>4123.26</v>
      </c>
      <c r="BV628" s="28">
        <f t="shared" si="2472"/>
        <v>0</v>
      </c>
      <c r="BW628" s="29"/>
      <c r="BX628" s="54">
        <f>_xlfn.XLOOKUP($C628,[26]PSP!$C:$C,[26]PSP!$BX:$BX)</f>
        <v>0</v>
      </c>
      <c r="BY628" s="27">
        <f>_xlfn.XLOOKUP($C628,[26]PSP!$C:$C,[26]PSP!$BY:$BY)</f>
        <v>4123.26</v>
      </c>
      <c r="BZ628" s="28">
        <f t="shared" si="2473"/>
        <v>0</v>
      </c>
      <c r="CA628" s="29"/>
      <c r="CB628" s="54">
        <f>_xlfn.XLOOKUP($C628,[26]PSP!$C:$C,[26]PSP!$CB:$CB)</f>
        <v>0</v>
      </c>
      <c r="CC628" s="27">
        <f>_xlfn.XLOOKUP($C628,[26]PSP!$C:$C,[26]PSP!$CC:$CC)</f>
        <v>4123.26</v>
      </c>
      <c r="CD628" s="28">
        <f t="shared" si="2474"/>
        <v>0</v>
      </c>
      <c r="CE628" s="29"/>
      <c r="CF628" s="54">
        <f>_xlfn.XLOOKUP($C628,[26]PSP!$C:$C,[26]PSP!$CF:$CF)</f>
        <v>0</v>
      </c>
      <c r="CG628" s="27">
        <f>_xlfn.XLOOKUP($C628,[26]PSP!$C:$C,[26]PSP!$CG:$CG)</f>
        <v>4123.26</v>
      </c>
      <c r="CH628" s="28">
        <f t="shared" si="2475"/>
        <v>0</v>
      </c>
      <c r="CI628" s="29"/>
      <c r="CJ628" s="54">
        <f>_xlfn.XLOOKUP($C628,[26]PSP!$C:$C,[26]PSP!$CJ:$CJ)</f>
        <v>0</v>
      </c>
      <c r="CK628" s="27">
        <f>_xlfn.XLOOKUP($C628,[26]PSP!$C:$C,[26]PSP!$CK:$CK)</f>
        <v>4123.26</v>
      </c>
      <c r="CL628" s="28">
        <f t="shared" si="2476"/>
        <v>0</v>
      </c>
      <c r="CM628" s="29"/>
      <c r="CN628" s="54">
        <f>_xlfn.XLOOKUP($C628,[26]PSP!$C:$C,[26]PSP!$CN:$CN)</f>
        <v>0</v>
      </c>
      <c r="CO628" s="27">
        <f>_xlfn.XLOOKUP($C628,[26]PSP!$C:$C,[26]PSP!$CO:$CO)</f>
        <v>4123.26</v>
      </c>
      <c r="CP628" s="28">
        <f t="shared" si="2477"/>
        <v>0</v>
      </c>
      <c r="CQ628" s="29"/>
      <c r="CR628" s="54">
        <f>_xlfn.XLOOKUP($C628,[26]PSP!$C:$C,[26]PSP!$CR:$CR)</f>
        <v>0</v>
      </c>
      <c r="CS628" s="27">
        <f>_xlfn.XLOOKUP($C628,[26]PSP!$C:$C,[26]PSP!$CS:$CS)</f>
        <v>4123.26</v>
      </c>
      <c r="CT628" s="28">
        <f t="shared" si="2478"/>
        <v>0</v>
      </c>
      <c r="CU628" s="29"/>
      <c r="CV628" s="54">
        <f>_xlfn.XLOOKUP($C628,[26]PSP!$C:$C,[26]PSP!$CV:$CV)</f>
        <v>0</v>
      </c>
      <c r="CW628" s="27">
        <f>_xlfn.XLOOKUP($C628,[26]PSP!$C:$C,[26]PSP!$CW:$CW)</f>
        <v>4123.26</v>
      </c>
      <c r="CX628" s="28">
        <f t="shared" si="2479"/>
        <v>0</v>
      </c>
      <c r="CY628" s="29"/>
      <c r="CZ628" s="54">
        <f>_xlfn.XLOOKUP($C628,[26]PSP!$C:$C,[26]PSP!$CZ:$CZ)</f>
        <v>0</v>
      </c>
      <c r="DA628" s="27">
        <f>_xlfn.XLOOKUP($C628,[26]PSP!$C:$C,[26]PSP!$DA:$DA)</f>
        <v>4123.26</v>
      </c>
      <c r="DB628" s="28">
        <f t="shared" si="2480"/>
        <v>0</v>
      </c>
      <c r="DC628" s="29"/>
      <c r="DD628" s="54">
        <f>_xlfn.XLOOKUP($C628,[26]PSP!$C:$C,[26]PSP!$DD:$DD)</f>
        <v>0</v>
      </c>
      <c r="DE628" s="27">
        <f>_xlfn.XLOOKUP($C628,[26]PSP!$C:$C,[26]PSP!$DE:$DE)</f>
        <v>4123.26</v>
      </c>
      <c r="DF628" s="28">
        <f t="shared" si="2481"/>
        <v>0</v>
      </c>
      <c r="DG628" s="29"/>
      <c r="DH628" s="54">
        <f>_xlfn.XLOOKUP($C628,[26]PSP!$C:$C,[26]PSP!$DH:$DH)</f>
        <v>0</v>
      </c>
      <c r="DI628" s="27">
        <f>_xlfn.XLOOKUP($C628,[26]PSP!$C:$C,[26]PSP!$DI:$DI)</f>
        <v>4123.26</v>
      </c>
      <c r="DJ628" s="28">
        <f t="shared" si="2482"/>
        <v>0</v>
      </c>
      <c r="DK628" s="29"/>
      <c r="DL628" s="54">
        <f>_xlfn.XLOOKUP($C628,[26]PSP!$C:$C,[26]PSP!$DL:$DL)</f>
        <v>0</v>
      </c>
      <c r="DM628" s="27">
        <f>_xlfn.XLOOKUP($C628,[26]PSP!$C:$C,[26]PSP!$DM:$DM)</f>
        <v>4123.26</v>
      </c>
      <c r="DN628" s="28">
        <f t="shared" si="2483"/>
        <v>0</v>
      </c>
      <c r="DO628" s="29"/>
      <c r="DP628" s="54">
        <f>_xlfn.XLOOKUP($C628,[26]PSP!$C:$C,[26]PSP!$DP:$DP)</f>
        <v>0</v>
      </c>
      <c r="DQ628" s="27">
        <f>_xlfn.XLOOKUP($C628,[26]PSP!$C:$C,[26]PSP!$DQ:$DQ)</f>
        <v>4123.26</v>
      </c>
      <c r="DR628" s="28">
        <f t="shared" si="2484"/>
        <v>0</v>
      </c>
      <c r="DS628" s="29"/>
      <c r="DT628" s="54">
        <f>_xlfn.XLOOKUP($C628,[26]PSP!$C:$C,[26]PSP!$DT:$DT)</f>
        <v>0</v>
      </c>
      <c r="DU628" s="27">
        <f>_xlfn.XLOOKUP($C628,[26]PSP!$C:$C,[26]PSP!$DU:$DU)</f>
        <v>4123.26</v>
      </c>
      <c r="DV628" s="28">
        <f t="shared" si="2485"/>
        <v>0</v>
      </c>
      <c r="DW628" s="29"/>
      <c r="DX628" s="54">
        <f>_xlfn.XLOOKUP($C628,[26]PSP!$C:$C,[26]PSP!$DX:$DX)</f>
        <v>0</v>
      </c>
      <c r="DY628" s="27">
        <f>_xlfn.XLOOKUP($C628,[26]PSP!$C:$C,[26]PSP!$DY:$DY)</f>
        <v>4123.26</v>
      </c>
      <c r="DZ628" s="28">
        <f t="shared" si="2486"/>
        <v>0</v>
      </c>
      <c r="EA628" s="29"/>
      <c r="EB628" s="54">
        <f>_xlfn.XLOOKUP($C628,[26]PSP!$C:$C,[26]PSP!$EB:$EB)</f>
        <v>0</v>
      </c>
      <c r="EC628" s="27">
        <f>_xlfn.XLOOKUP($C628,[26]PSP!$C:$C,[26]PSP!$EC:$EC)</f>
        <v>4123.26</v>
      </c>
      <c r="ED628" s="28">
        <f t="shared" si="2487"/>
        <v>0</v>
      </c>
      <c r="EE628" s="29"/>
      <c r="EF628" s="54">
        <f>_xlfn.XLOOKUP($C628,[26]PSP!$C:$C,[26]PSP!$EF:$EF)</f>
        <v>0</v>
      </c>
      <c r="EG628" s="27">
        <f>_xlfn.XLOOKUP($C628,[26]PSP!$C:$C,[26]PSP!$EG:$EG)</f>
        <v>4123.26</v>
      </c>
      <c r="EH628" s="28">
        <f t="shared" si="2488"/>
        <v>0</v>
      </c>
      <c r="EI628" s="29"/>
      <c r="EJ628" s="54">
        <f>_xlfn.XLOOKUP($C628,[26]PSP!$C:$C,[26]PSP!$EJ:$EJ)</f>
        <v>0</v>
      </c>
      <c r="EK628" s="27">
        <f>_xlfn.XLOOKUP($C628,[26]PSP!$C:$C,[26]PSP!$EK:$EK)</f>
        <v>4123.26</v>
      </c>
      <c r="EL628" s="28">
        <f t="shared" si="2489"/>
        <v>0</v>
      </c>
      <c r="EM628" s="29"/>
      <c r="EN628" s="108"/>
      <c r="EO628" s="29">
        <f t="shared" si="2214"/>
        <v>37109.340000000004</v>
      </c>
      <c r="EP628" s="29">
        <f t="shared" si="2177"/>
        <v>37109.340000000004</v>
      </c>
      <c r="EQ628" s="4" t="b">
        <f t="shared" si="2490"/>
        <v>1</v>
      </c>
      <c r="ES628" s="118">
        <f t="shared" si="2352"/>
        <v>1.1767000000000001</v>
      </c>
    </row>
    <row r="629" spans="3:149" ht="31.5" x14ac:dyDescent="0.25">
      <c r="C629" s="24" t="s">
        <v>843</v>
      </c>
      <c r="D629" s="43" t="str">
        <f>_xlfn.XLOOKUP($C629,[26]PSP!$C:$C,[26]PSP!$D:$D)</f>
        <v>RO-40373</v>
      </c>
      <c r="E629" s="24" t="str">
        <f>_xlfn.XLOOKUP($C629,[26]PSP!$C:$C,[26]PSP!$E:$E)</f>
        <v>DER/MG</v>
      </c>
      <c r="F629" s="25" t="str">
        <f>_xlfn.XLOOKUP($C629,[26]PSP!$C:$C,[26]PSP!$F:$F)</f>
        <v>BUEIRO SIMPLES CELULAR DE CONCRETO PADRÃO DER/MG. PARA ALTURA DE ATERRO DE 0 A 5,00 M. BSCC (3,00 X 3,00)M - CORPO  (EXECUÇÃO, INCLUINDO FORNECIMENTO E TRANSPORTE DE TODOS OS MATERIAIS, EXCLUSIVE ESCAVAÇÃO E COMPACTAÇÃO)</v>
      </c>
      <c r="G629" s="26" t="str">
        <f>_xlfn.XLOOKUP($C629,[26]PSP!$C:$C,[26]PSP!$G:$G)</f>
        <v>M</v>
      </c>
      <c r="H629" s="53">
        <f>_xlfn.XLOOKUP($C629,[26]PSP!$C:$C,[26]PSP!$H:$H)</f>
        <v>3</v>
      </c>
      <c r="I629" s="28">
        <f>_xlfn.XLOOKUP($C629,[26]PSP!$C:$C,[26]PSP!$I:$I)</f>
        <v>16381.86</v>
      </c>
      <c r="J629" s="28">
        <f t="shared" si="2456"/>
        <v>19276.534662000002</v>
      </c>
      <c r="K629" s="29"/>
      <c r="L629" s="54">
        <f>_xlfn.XLOOKUP($C629,[26]PSP!$C:$C,[26]PSP!$L:$L)</f>
        <v>0</v>
      </c>
      <c r="M629" s="27">
        <f>_xlfn.XLOOKUP($C629,[26]PSP!$C:$C,[26]PSP!$M:$M)</f>
        <v>5460.62</v>
      </c>
      <c r="N629" s="28">
        <f t="shared" si="2457"/>
        <v>0</v>
      </c>
      <c r="O629" s="29"/>
      <c r="P629" s="54">
        <f>_xlfn.XLOOKUP($C629,[26]PSP!$C:$C,[26]PSP!$P:$P)</f>
        <v>0</v>
      </c>
      <c r="Q629" s="27">
        <f>_xlfn.XLOOKUP($C629,[26]PSP!$C:$C,[26]PSP!$Q:$Q)</f>
        <v>5460.62</v>
      </c>
      <c r="R629" s="28">
        <f t="shared" si="2458"/>
        <v>0</v>
      </c>
      <c r="S629" s="29"/>
      <c r="T629" s="54">
        <f>_xlfn.XLOOKUP($C629,[26]PSP!$C:$C,[26]PSP!$T:$T)</f>
        <v>2</v>
      </c>
      <c r="U629" s="27">
        <f>_xlfn.XLOOKUP($C629,[26]PSP!$C:$C,[26]PSP!$U:$U)</f>
        <v>5460.62</v>
      </c>
      <c r="V629" s="28">
        <f t="shared" si="2459"/>
        <v>10921.24</v>
      </c>
      <c r="W629" s="29"/>
      <c r="X629" s="54">
        <f>_xlfn.XLOOKUP($C629,[26]PSP!$C:$C,[26]PSP!$X:$X)</f>
        <v>0</v>
      </c>
      <c r="Y629" s="27">
        <f>_xlfn.XLOOKUP($C629,[26]PSP!$C:$C,[26]PSP!$Y:$Y)</f>
        <v>5460.62</v>
      </c>
      <c r="Z629" s="28">
        <f t="shared" si="2460"/>
        <v>0</v>
      </c>
      <c r="AA629" s="29"/>
      <c r="AB629" s="54">
        <f>_xlfn.XLOOKUP($C629,[26]PSP!$C:$C,[26]PSP!$AB:$AB)</f>
        <v>0</v>
      </c>
      <c r="AC629" s="27">
        <f>_xlfn.XLOOKUP($C629,[26]PSP!$C:$C,[26]PSP!$AC:$AC)</f>
        <v>5460.62</v>
      </c>
      <c r="AD629" s="28">
        <f t="shared" si="2461"/>
        <v>0</v>
      </c>
      <c r="AE629" s="29"/>
      <c r="AF629" s="54">
        <f>_xlfn.XLOOKUP($C629,[26]PSP!$C:$C,[26]PSP!$AF:$AF)</f>
        <v>0</v>
      </c>
      <c r="AG629" s="27">
        <f>_xlfn.XLOOKUP($C629,[26]PSP!$C:$C,[26]PSP!$AG:$AG)</f>
        <v>5460.62</v>
      </c>
      <c r="AH629" s="28">
        <f t="shared" si="2462"/>
        <v>0</v>
      </c>
      <c r="AI629" s="29"/>
      <c r="AJ629" s="54">
        <f>_xlfn.XLOOKUP($C629,[26]PSP!$C:$C,[26]PSP!$AJ:$AJ)</f>
        <v>0</v>
      </c>
      <c r="AK629" s="27">
        <f>_xlfn.XLOOKUP($C629,[26]PSP!$C:$C,[26]PSP!$AK:$AK)</f>
        <v>5460.62</v>
      </c>
      <c r="AL629" s="28">
        <f t="shared" si="2463"/>
        <v>0</v>
      </c>
      <c r="AM629" s="29"/>
      <c r="AN629" s="54">
        <f>_xlfn.XLOOKUP($C629,[26]PSP!$C:$C,[26]PSP!$AN:$AN)</f>
        <v>0</v>
      </c>
      <c r="AO629" s="27">
        <f>_xlfn.XLOOKUP($C629,[26]PSP!$C:$C,[26]PSP!$AO:$AO)</f>
        <v>5460.62</v>
      </c>
      <c r="AP629" s="28">
        <f t="shared" si="2464"/>
        <v>0</v>
      </c>
      <c r="AQ629" s="29"/>
      <c r="AR629" s="54">
        <f>_xlfn.XLOOKUP($C629,[26]PSP!$C:$C,[26]PSP!$AR:$AR)</f>
        <v>0</v>
      </c>
      <c r="AS629" s="27">
        <f>_xlfn.XLOOKUP($C629,[26]PSP!$C:$C,[26]PSP!$AS:$AS)</f>
        <v>5460.62</v>
      </c>
      <c r="AT629" s="28">
        <f t="shared" si="2465"/>
        <v>0</v>
      </c>
      <c r="AU629" s="29"/>
      <c r="AV629" s="54">
        <f>_xlfn.XLOOKUP($C629,[26]PSP!$C:$C,[26]PSP!$AV:$AV)</f>
        <v>0</v>
      </c>
      <c r="AW629" s="27">
        <f>_xlfn.XLOOKUP($C629,[26]PSP!$C:$C,[26]PSP!$AW:$AW)</f>
        <v>5460.62</v>
      </c>
      <c r="AX629" s="28">
        <f t="shared" si="2466"/>
        <v>0</v>
      </c>
      <c r="AY629" s="29"/>
      <c r="AZ629" s="54">
        <f>_xlfn.XLOOKUP($C629,[26]PSP!$C:$C,[26]PSP!$AZ:$AZ)</f>
        <v>0</v>
      </c>
      <c r="BA629" s="27">
        <f>_xlfn.XLOOKUP($C629,[26]PSP!$C:$C,[26]PSP!$BA:$BA)</f>
        <v>5460.62</v>
      </c>
      <c r="BB629" s="28">
        <f t="shared" si="2467"/>
        <v>0</v>
      </c>
      <c r="BC629" s="29"/>
      <c r="BD629" s="54">
        <f>_xlfn.XLOOKUP($C629,[26]PSP!$C:$C,[26]PSP!$BD:$BD)</f>
        <v>0</v>
      </c>
      <c r="BE629" s="27">
        <f>_xlfn.XLOOKUP($C629,[26]PSP!$C:$C,[26]PSP!$BE:$BE)</f>
        <v>5460.62</v>
      </c>
      <c r="BF629" s="28">
        <f t="shared" si="2468"/>
        <v>0</v>
      </c>
      <c r="BG629" s="29"/>
      <c r="BH629" s="54">
        <f>_xlfn.XLOOKUP($C629,[26]PSP!$C:$C,[26]PSP!$BH:$BH)</f>
        <v>0</v>
      </c>
      <c r="BI629" s="27">
        <f>_xlfn.XLOOKUP($C629,[26]PSP!$C:$C,[26]PSP!$BI:$BI)</f>
        <v>5460.62</v>
      </c>
      <c r="BJ629" s="28">
        <f t="shared" si="2469"/>
        <v>0</v>
      </c>
      <c r="BK629" s="29"/>
      <c r="BL629" s="54">
        <f>_xlfn.XLOOKUP($C629,[26]PSP!$C:$C,[26]PSP!$BL:$BL)</f>
        <v>0</v>
      </c>
      <c r="BM629" s="27">
        <f>_xlfn.XLOOKUP($C629,[26]PSP!$C:$C,[26]PSP!$BM:$BM)</f>
        <v>5460.62</v>
      </c>
      <c r="BN629" s="28">
        <f t="shared" si="2470"/>
        <v>0</v>
      </c>
      <c r="BO629" s="29"/>
      <c r="BP629" s="54">
        <f>_xlfn.XLOOKUP($C629,[26]PSP!$C:$C,[26]PSP!$BP:$BP)</f>
        <v>1</v>
      </c>
      <c r="BQ629" s="27">
        <f>_xlfn.XLOOKUP($C629,[26]PSP!$C:$C,[26]PSP!$BQ:$BQ)</f>
        <v>5460.62</v>
      </c>
      <c r="BR629" s="28">
        <f t="shared" si="2471"/>
        <v>5460.62</v>
      </c>
      <c r="BS629" s="29"/>
      <c r="BT629" s="54">
        <f>_xlfn.XLOOKUP($C629,[26]PSP!$C:$C,[26]PSP!$BT:$BT)</f>
        <v>0</v>
      </c>
      <c r="BU629" s="27">
        <f>_xlfn.XLOOKUP($C629,[26]PSP!$C:$C,[26]PSP!$BU:$BU)</f>
        <v>5460.62</v>
      </c>
      <c r="BV629" s="28">
        <f t="shared" si="2472"/>
        <v>0</v>
      </c>
      <c r="BW629" s="29"/>
      <c r="BX629" s="54">
        <f>_xlfn.XLOOKUP($C629,[26]PSP!$C:$C,[26]PSP!$BX:$BX)</f>
        <v>0</v>
      </c>
      <c r="BY629" s="27">
        <f>_xlfn.XLOOKUP($C629,[26]PSP!$C:$C,[26]PSP!$BY:$BY)</f>
        <v>5460.62</v>
      </c>
      <c r="BZ629" s="28">
        <f t="shared" si="2473"/>
        <v>0</v>
      </c>
      <c r="CA629" s="29"/>
      <c r="CB629" s="54">
        <f>_xlfn.XLOOKUP($C629,[26]PSP!$C:$C,[26]PSP!$CB:$CB)</f>
        <v>0</v>
      </c>
      <c r="CC629" s="27">
        <f>_xlfn.XLOOKUP($C629,[26]PSP!$C:$C,[26]PSP!$CC:$CC)</f>
        <v>5460.62</v>
      </c>
      <c r="CD629" s="28">
        <f t="shared" si="2474"/>
        <v>0</v>
      </c>
      <c r="CE629" s="29"/>
      <c r="CF629" s="54">
        <f>_xlfn.XLOOKUP($C629,[26]PSP!$C:$C,[26]PSP!$CF:$CF)</f>
        <v>0</v>
      </c>
      <c r="CG629" s="27">
        <f>_xlfn.XLOOKUP($C629,[26]PSP!$C:$C,[26]PSP!$CG:$CG)</f>
        <v>5460.62</v>
      </c>
      <c r="CH629" s="28">
        <f t="shared" si="2475"/>
        <v>0</v>
      </c>
      <c r="CI629" s="29"/>
      <c r="CJ629" s="54">
        <f>_xlfn.XLOOKUP($C629,[26]PSP!$C:$C,[26]PSP!$CJ:$CJ)</f>
        <v>0</v>
      </c>
      <c r="CK629" s="27">
        <f>_xlfn.XLOOKUP($C629,[26]PSP!$C:$C,[26]PSP!$CK:$CK)</f>
        <v>5460.62</v>
      </c>
      <c r="CL629" s="28">
        <f t="shared" si="2476"/>
        <v>0</v>
      </c>
      <c r="CM629" s="29"/>
      <c r="CN629" s="54">
        <f>_xlfn.XLOOKUP($C629,[26]PSP!$C:$C,[26]PSP!$CN:$CN)</f>
        <v>0</v>
      </c>
      <c r="CO629" s="27">
        <f>_xlfn.XLOOKUP($C629,[26]PSP!$C:$C,[26]PSP!$CO:$CO)</f>
        <v>5460.62</v>
      </c>
      <c r="CP629" s="28">
        <f t="shared" si="2477"/>
        <v>0</v>
      </c>
      <c r="CQ629" s="29"/>
      <c r="CR629" s="54">
        <f>_xlfn.XLOOKUP($C629,[26]PSP!$C:$C,[26]PSP!$CR:$CR)</f>
        <v>0</v>
      </c>
      <c r="CS629" s="27">
        <f>_xlfn.XLOOKUP($C629,[26]PSP!$C:$C,[26]PSP!$CS:$CS)</f>
        <v>5460.62</v>
      </c>
      <c r="CT629" s="28">
        <f t="shared" si="2478"/>
        <v>0</v>
      </c>
      <c r="CU629" s="29"/>
      <c r="CV629" s="54">
        <f>_xlfn.XLOOKUP($C629,[26]PSP!$C:$C,[26]PSP!$CV:$CV)</f>
        <v>0</v>
      </c>
      <c r="CW629" s="27">
        <f>_xlfn.XLOOKUP($C629,[26]PSP!$C:$C,[26]PSP!$CW:$CW)</f>
        <v>5460.62</v>
      </c>
      <c r="CX629" s="28">
        <f t="shared" si="2479"/>
        <v>0</v>
      </c>
      <c r="CY629" s="29"/>
      <c r="CZ629" s="54">
        <f>_xlfn.XLOOKUP($C629,[26]PSP!$C:$C,[26]PSP!$CZ:$CZ)</f>
        <v>0</v>
      </c>
      <c r="DA629" s="27">
        <f>_xlfn.XLOOKUP($C629,[26]PSP!$C:$C,[26]PSP!$DA:$DA)</f>
        <v>5460.62</v>
      </c>
      <c r="DB629" s="28">
        <f t="shared" si="2480"/>
        <v>0</v>
      </c>
      <c r="DC629" s="29"/>
      <c r="DD629" s="54">
        <f>_xlfn.XLOOKUP($C629,[26]PSP!$C:$C,[26]PSP!$DD:$DD)</f>
        <v>0</v>
      </c>
      <c r="DE629" s="27">
        <f>_xlfn.XLOOKUP($C629,[26]PSP!$C:$C,[26]PSP!$DE:$DE)</f>
        <v>5460.62</v>
      </c>
      <c r="DF629" s="28">
        <f t="shared" si="2481"/>
        <v>0</v>
      </c>
      <c r="DG629" s="29"/>
      <c r="DH629" s="54">
        <f>_xlfn.XLOOKUP($C629,[26]PSP!$C:$C,[26]PSP!$DH:$DH)</f>
        <v>0</v>
      </c>
      <c r="DI629" s="27">
        <f>_xlfn.XLOOKUP($C629,[26]PSP!$C:$C,[26]PSP!$DI:$DI)</f>
        <v>5460.62</v>
      </c>
      <c r="DJ629" s="28">
        <f t="shared" si="2482"/>
        <v>0</v>
      </c>
      <c r="DK629" s="29"/>
      <c r="DL629" s="54">
        <f>_xlfn.XLOOKUP($C629,[26]PSP!$C:$C,[26]PSP!$DL:$DL)</f>
        <v>0</v>
      </c>
      <c r="DM629" s="27">
        <f>_xlfn.XLOOKUP($C629,[26]PSP!$C:$C,[26]PSP!$DM:$DM)</f>
        <v>5460.62</v>
      </c>
      <c r="DN629" s="28">
        <f t="shared" si="2483"/>
        <v>0</v>
      </c>
      <c r="DO629" s="29"/>
      <c r="DP629" s="54">
        <f>_xlfn.XLOOKUP($C629,[26]PSP!$C:$C,[26]PSP!$DP:$DP)</f>
        <v>0</v>
      </c>
      <c r="DQ629" s="27">
        <f>_xlfn.XLOOKUP($C629,[26]PSP!$C:$C,[26]PSP!$DQ:$DQ)</f>
        <v>5460.62</v>
      </c>
      <c r="DR629" s="28">
        <f t="shared" si="2484"/>
        <v>0</v>
      </c>
      <c r="DS629" s="29"/>
      <c r="DT629" s="54">
        <f>_xlfn.XLOOKUP($C629,[26]PSP!$C:$C,[26]PSP!$DT:$DT)</f>
        <v>0</v>
      </c>
      <c r="DU629" s="27">
        <f>_xlfn.XLOOKUP($C629,[26]PSP!$C:$C,[26]PSP!$DU:$DU)</f>
        <v>5460.62</v>
      </c>
      <c r="DV629" s="28">
        <f t="shared" si="2485"/>
        <v>0</v>
      </c>
      <c r="DW629" s="29"/>
      <c r="DX629" s="54">
        <f>_xlfn.XLOOKUP($C629,[26]PSP!$C:$C,[26]PSP!$DX:$DX)</f>
        <v>0</v>
      </c>
      <c r="DY629" s="27">
        <f>_xlfn.XLOOKUP($C629,[26]PSP!$C:$C,[26]PSP!$DY:$DY)</f>
        <v>5460.62</v>
      </c>
      <c r="DZ629" s="28">
        <f t="shared" si="2486"/>
        <v>0</v>
      </c>
      <c r="EA629" s="29"/>
      <c r="EB629" s="54">
        <f>_xlfn.XLOOKUP($C629,[26]PSP!$C:$C,[26]PSP!$EB:$EB)</f>
        <v>0</v>
      </c>
      <c r="EC629" s="27">
        <f>_xlfn.XLOOKUP($C629,[26]PSP!$C:$C,[26]PSP!$EC:$EC)</f>
        <v>5460.62</v>
      </c>
      <c r="ED629" s="28">
        <f t="shared" si="2487"/>
        <v>0</v>
      </c>
      <c r="EE629" s="29"/>
      <c r="EF629" s="54">
        <f>_xlfn.XLOOKUP($C629,[26]PSP!$C:$C,[26]PSP!$EF:$EF)</f>
        <v>0</v>
      </c>
      <c r="EG629" s="27">
        <f>_xlfn.XLOOKUP($C629,[26]PSP!$C:$C,[26]PSP!$EG:$EG)</f>
        <v>5460.62</v>
      </c>
      <c r="EH629" s="28">
        <f t="shared" si="2488"/>
        <v>0</v>
      </c>
      <c r="EI629" s="29"/>
      <c r="EJ629" s="54">
        <f>_xlfn.XLOOKUP($C629,[26]PSP!$C:$C,[26]PSP!$EJ:$EJ)</f>
        <v>0</v>
      </c>
      <c r="EK629" s="27">
        <f>_xlfn.XLOOKUP($C629,[26]PSP!$C:$C,[26]PSP!$EK:$EK)</f>
        <v>5460.62</v>
      </c>
      <c r="EL629" s="28">
        <f t="shared" si="2489"/>
        <v>0</v>
      </c>
      <c r="EM629" s="29"/>
      <c r="EN629" s="108"/>
      <c r="EO629" s="29">
        <f t="shared" si="2214"/>
        <v>16381.86</v>
      </c>
      <c r="EP629" s="29">
        <f t="shared" si="2177"/>
        <v>16381.86</v>
      </c>
      <c r="EQ629" s="4" t="b">
        <f t="shared" si="2490"/>
        <v>1</v>
      </c>
      <c r="ER629" s="1"/>
      <c r="ES629" s="118">
        <f t="shared" si="2352"/>
        <v>1.1767000000000001</v>
      </c>
    </row>
    <row r="630" spans="3:149" ht="31.5" x14ac:dyDescent="0.25">
      <c r="C630" s="24" t="s">
        <v>844</v>
      </c>
      <c r="D630" s="43" t="str">
        <f>_xlfn.XLOOKUP($C630,[26]PSP!$C:$C,[26]PSP!$D:$D)</f>
        <v>RO-40288</v>
      </c>
      <c r="E630" s="24" t="str">
        <f>_xlfn.XLOOKUP($C630,[26]PSP!$C:$C,[26]PSP!$E:$E)</f>
        <v>DER/MG</v>
      </c>
      <c r="F630" s="25" t="str">
        <f>_xlfn.XLOOKUP($C630,[26]PSP!$C:$C,[26]PSP!$F:$F)</f>
        <v>BUEIRO SIMPLES TUBULAR DE CONCRETO, BSTC Ø 0,80 M - BOCA (EXECUÇÃO, INCLUINDO FORNECIMENTO E TRANSPORTE DE TODOS OS MATERIAIS, EXCLUSIVE ESCAVAÇÃO E COMPACTAÇÃO)</v>
      </c>
      <c r="G630" s="26" t="str">
        <f>_xlfn.XLOOKUP($C630,[26]PSP!$C:$C,[26]PSP!$G:$G)</f>
        <v>U</v>
      </c>
      <c r="H630" s="53">
        <f>_xlfn.XLOOKUP($C630,[26]PSP!$C:$C,[26]PSP!$H:$H)</f>
        <v>6</v>
      </c>
      <c r="I630" s="28">
        <f>_xlfn.XLOOKUP($C630,[26]PSP!$C:$C,[26]PSP!$I:$I)</f>
        <v>8907.9600000000009</v>
      </c>
      <c r="J630" s="28">
        <f t="shared" si="2456"/>
        <v>10481.996532000001</v>
      </c>
      <c r="K630" s="29"/>
      <c r="L630" s="54">
        <f>_xlfn.XLOOKUP($C630,[26]PSP!$C:$C,[26]PSP!$L:$L)</f>
        <v>0</v>
      </c>
      <c r="M630" s="27">
        <f>_xlfn.XLOOKUP($C630,[26]PSP!$C:$C,[26]PSP!$M:$M)</f>
        <v>1484.66</v>
      </c>
      <c r="N630" s="28">
        <f t="shared" si="2457"/>
        <v>0</v>
      </c>
      <c r="O630" s="29"/>
      <c r="P630" s="54">
        <f>_xlfn.XLOOKUP($C630,[26]PSP!$C:$C,[26]PSP!$P:$P)</f>
        <v>0</v>
      </c>
      <c r="Q630" s="27">
        <f>_xlfn.XLOOKUP($C630,[26]PSP!$C:$C,[26]PSP!$Q:$Q)</f>
        <v>1484.66</v>
      </c>
      <c r="R630" s="28">
        <f t="shared" si="2458"/>
        <v>0</v>
      </c>
      <c r="S630" s="29"/>
      <c r="T630" s="54">
        <f>_xlfn.XLOOKUP($C630,[26]PSP!$C:$C,[26]PSP!$T:$T)</f>
        <v>4</v>
      </c>
      <c r="U630" s="27">
        <f>_xlfn.XLOOKUP($C630,[26]PSP!$C:$C,[26]PSP!$U:$U)</f>
        <v>1484.66</v>
      </c>
      <c r="V630" s="28">
        <f t="shared" si="2459"/>
        <v>5938.64</v>
      </c>
      <c r="W630" s="29"/>
      <c r="X630" s="54">
        <f>_xlfn.XLOOKUP($C630,[26]PSP!$C:$C,[26]PSP!$X:$X)</f>
        <v>0</v>
      </c>
      <c r="Y630" s="27">
        <f>_xlfn.XLOOKUP($C630,[26]PSP!$C:$C,[26]PSP!$Y:$Y)</f>
        <v>1484.66</v>
      </c>
      <c r="Z630" s="28">
        <f t="shared" si="2460"/>
        <v>0</v>
      </c>
      <c r="AA630" s="29"/>
      <c r="AB630" s="54">
        <f>_xlfn.XLOOKUP($C630,[26]PSP!$C:$C,[26]PSP!$AB:$AB)</f>
        <v>0</v>
      </c>
      <c r="AC630" s="27">
        <f>_xlfn.XLOOKUP($C630,[26]PSP!$C:$C,[26]PSP!$AC:$AC)</f>
        <v>1484.66</v>
      </c>
      <c r="AD630" s="28">
        <f t="shared" si="2461"/>
        <v>0</v>
      </c>
      <c r="AE630" s="29"/>
      <c r="AF630" s="54">
        <f>_xlfn.XLOOKUP($C630,[26]PSP!$C:$C,[26]PSP!$AF:$AF)</f>
        <v>0</v>
      </c>
      <c r="AG630" s="27">
        <f>_xlfn.XLOOKUP($C630,[26]PSP!$C:$C,[26]PSP!$AG:$AG)</f>
        <v>1484.66</v>
      </c>
      <c r="AH630" s="28">
        <f t="shared" si="2462"/>
        <v>0</v>
      </c>
      <c r="AI630" s="29"/>
      <c r="AJ630" s="54">
        <f>_xlfn.XLOOKUP($C630,[26]PSP!$C:$C,[26]PSP!$AJ:$AJ)</f>
        <v>0</v>
      </c>
      <c r="AK630" s="27">
        <f>_xlfn.XLOOKUP($C630,[26]PSP!$C:$C,[26]PSP!$AK:$AK)</f>
        <v>1484.66</v>
      </c>
      <c r="AL630" s="28">
        <f t="shared" si="2463"/>
        <v>0</v>
      </c>
      <c r="AM630" s="29"/>
      <c r="AN630" s="54">
        <f>_xlfn.XLOOKUP($C630,[26]PSP!$C:$C,[26]PSP!$AN:$AN)</f>
        <v>0</v>
      </c>
      <c r="AO630" s="27">
        <f>_xlfn.XLOOKUP($C630,[26]PSP!$C:$C,[26]PSP!$AO:$AO)</f>
        <v>1484.66</v>
      </c>
      <c r="AP630" s="28">
        <f t="shared" si="2464"/>
        <v>0</v>
      </c>
      <c r="AQ630" s="29"/>
      <c r="AR630" s="54">
        <f>_xlfn.XLOOKUP($C630,[26]PSP!$C:$C,[26]PSP!$AR:$AR)</f>
        <v>0</v>
      </c>
      <c r="AS630" s="27">
        <f>_xlfn.XLOOKUP($C630,[26]PSP!$C:$C,[26]PSP!$AS:$AS)</f>
        <v>1484.66</v>
      </c>
      <c r="AT630" s="28">
        <f t="shared" si="2465"/>
        <v>0</v>
      </c>
      <c r="AU630" s="29"/>
      <c r="AV630" s="54">
        <f>_xlfn.XLOOKUP($C630,[26]PSP!$C:$C,[26]PSP!$AV:$AV)</f>
        <v>0</v>
      </c>
      <c r="AW630" s="27">
        <f>_xlfn.XLOOKUP($C630,[26]PSP!$C:$C,[26]PSP!$AW:$AW)</f>
        <v>1484.66</v>
      </c>
      <c r="AX630" s="28">
        <f t="shared" si="2466"/>
        <v>0</v>
      </c>
      <c r="AY630" s="29"/>
      <c r="AZ630" s="54">
        <f>_xlfn.XLOOKUP($C630,[26]PSP!$C:$C,[26]PSP!$AZ:$AZ)</f>
        <v>0</v>
      </c>
      <c r="BA630" s="27">
        <f>_xlfn.XLOOKUP($C630,[26]PSP!$C:$C,[26]PSP!$BA:$BA)</f>
        <v>1484.66</v>
      </c>
      <c r="BB630" s="28">
        <f t="shared" si="2467"/>
        <v>0</v>
      </c>
      <c r="BC630" s="29"/>
      <c r="BD630" s="54">
        <f>_xlfn.XLOOKUP($C630,[26]PSP!$C:$C,[26]PSP!$BD:$BD)</f>
        <v>0</v>
      </c>
      <c r="BE630" s="27">
        <f>_xlfn.XLOOKUP($C630,[26]PSP!$C:$C,[26]PSP!$BE:$BE)</f>
        <v>1484.66</v>
      </c>
      <c r="BF630" s="28">
        <f t="shared" si="2468"/>
        <v>0</v>
      </c>
      <c r="BG630" s="29"/>
      <c r="BH630" s="54">
        <f>_xlfn.XLOOKUP($C630,[26]PSP!$C:$C,[26]PSP!$BH:$BH)</f>
        <v>0</v>
      </c>
      <c r="BI630" s="27">
        <f>_xlfn.XLOOKUP($C630,[26]PSP!$C:$C,[26]PSP!$BI:$BI)</f>
        <v>1484.66</v>
      </c>
      <c r="BJ630" s="28">
        <f t="shared" si="2469"/>
        <v>0</v>
      </c>
      <c r="BK630" s="29"/>
      <c r="BL630" s="54">
        <f>_xlfn.XLOOKUP($C630,[26]PSP!$C:$C,[26]PSP!$BL:$BL)</f>
        <v>0</v>
      </c>
      <c r="BM630" s="27">
        <f>_xlfn.XLOOKUP($C630,[26]PSP!$C:$C,[26]PSP!$BM:$BM)</f>
        <v>1484.66</v>
      </c>
      <c r="BN630" s="28">
        <f t="shared" si="2470"/>
        <v>0</v>
      </c>
      <c r="BO630" s="29"/>
      <c r="BP630" s="54">
        <f>_xlfn.XLOOKUP($C630,[26]PSP!$C:$C,[26]PSP!$BP:$BP)</f>
        <v>2</v>
      </c>
      <c r="BQ630" s="27">
        <f>_xlfn.XLOOKUP($C630,[26]PSP!$C:$C,[26]PSP!$BQ:$BQ)</f>
        <v>1484.66</v>
      </c>
      <c r="BR630" s="28">
        <f t="shared" si="2471"/>
        <v>2969.32</v>
      </c>
      <c r="BS630" s="29"/>
      <c r="BT630" s="54">
        <f>_xlfn.XLOOKUP($C630,[26]PSP!$C:$C,[26]PSP!$BT:$BT)</f>
        <v>0</v>
      </c>
      <c r="BU630" s="27">
        <f>_xlfn.XLOOKUP($C630,[26]PSP!$C:$C,[26]PSP!$BU:$BU)</f>
        <v>1484.66</v>
      </c>
      <c r="BV630" s="28">
        <f t="shared" si="2472"/>
        <v>0</v>
      </c>
      <c r="BW630" s="29"/>
      <c r="BX630" s="54">
        <f>_xlfn.XLOOKUP($C630,[26]PSP!$C:$C,[26]PSP!$BX:$BX)</f>
        <v>0</v>
      </c>
      <c r="BY630" s="27">
        <f>_xlfn.XLOOKUP($C630,[26]PSP!$C:$C,[26]PSP!$BY:$BY)</f>
        <v>1484.66</v>
      </c>
      <c r="BZ630" s="28">
        <f t="shared" si="2473"/>
        <v>0</v>
      </c>
      <c r="CA630" s="29"/>
      <c r="CB630" s="54">
        <f>_xlfn.XLOOKUP($C630,[26]PSP!$C:$C,[26]PSP!$CB:$CB)</f>
        <v>0</v>
      </c>
      <c r="CC630" s="27">
        <f>_xlfn.XLOOKUP($C630,[26]PSP!$C:$C,[26]PSP!$CC:$CC)</f>
        <v>1484.66</v>
      </c>
      <c r="CD630" s="28">
        <f t="shared" si="2474"/>
        <v>0</v>
      </c>
      <c r="CE630" s="29"/>
      <c r="CF630" s="54">
        <f>_xlfn.XLOOKUP($C630,[26]PSP!$C:$C,[26]PSP!$CF:$CF)</f>
        <v>0</v>
      </c>
      <c r="CG630" s="27">
        <f>_xlfn.XLOOKUP($C630,[26]PSP!$C:$C,[26]PSP!$CG:$CG)</f>
        <v>1484.66</v>
      </c>
      <c r="CH630" s="28">
        <f t="shared" si="2475"/>
        <v>0</v>
      </c>
      <c r="CI630" s="29"/>
      <c r="CJ630" s="54">
        <f>_xlfn.XLOOKUP($C630,[26]PSP!$C:$C,[26]PSP!$CJ:$CJ)</f>
        <v>0</v>
      </c>
      <c r="CK630" s="27">
        <f>_xlfn.XLOOKUP($C630,[26]PSP!$C:$C,[26]PSP!$CK:$CK)</f>
        <v>1484.66</v>
      </c>
      <c r="CL630" s="28">
        <f t="shared" si="2476"/>
        <v>0</v>
      </c>
      <c r="CM630" s="29"/>
      <c r="CN630" s="54">
        <f>_xlfn.XLOOKUP($C630,[26]PSP!$C:$C,[26]PSP!$CN:$CN)</f>
        <v>0</v>
      </c>
      <c r="CO630" s="27">
        <f>_xlfn.XLOOKUP($C630,[26]PSP!$C:$C,[26]PSP!$CO:$CO)</f>
        <v>1484.66</v>
      </c>
      <c r="CP630" s="28">
        <f t="shared" si="2477"/>
        <v>0</v>
      </c>
      <c r="CQ630" s="29"/>
      <c r="CR630" s="54">
        <f>_xlfn.XLOOKUP($C630,[26]PSP!$C:$C,[26]PSP!$CR:$CR)</f>
        <v>0</v>
      </c>
      <c r="CS630" s="27">
        <f>_xlfn.XLOOKUP($C630,[26]PSP!$C:$C,[26]PSP!$CS:$CS)</f>
        <v>1484.66</v>
      </c>
      <c r="CT630" s="28">
        <f t="shared" si="2478"/>
        <v>0</v>
      </c>
      <c r="CU630" s="29"/>
      <c r="CV630" s="54">
        <f>_xlfn.XLOOKUP($C630,[26]PSP!$C:$C,[26]PSP!$CV:$CV)</f>
        <v>0</v>
      </c>
      <c r="CW630" s="27">
        <f>_xlfn.XLOOKUP($C630,[26]PSP!$C:$C,[26]PSP!$CW:$CW)</f>
        <v>1484.66</v>
      </c>
      <c r="CX630" s="28">
        <f t="shared" si="2479"/>
        <v>0</v>
      </c>
      <c r="CY630" s="29"/>
      <c r="CZ630" s="54">
        <f>_xlfn.XLOOKUP($C630,[26]PSP!$C:$C,[26]PSP!$CZ:$CZ)</f>
        <v>0</v>
      </c>
      <c r="DA630" s="27">
        <f>_xlfn.XLOOKUP($C630,[26]PSP!$C:$C,[26]PSP!$DA:$DA)</f>
        <v>1484.66</v>
      </c>
      <c r="DB630" s="28">
        <f t="shared" si="2480"/>
        <v>0</v>
      </c>
      <c r="DC630" s="29"/>
      <c r="DD630" s="54">
        <f>_xlfn.XLOOKUP($C630,[26]PSP!$C:$C,[26]PSP!$DD:$DD)</f>
        <v>0</v>
      </c>
      <c r="DE630" s="27">
        <f>_xlfn.XLOOKUP($C630,[26]PSP!$C:$C,[26]PSP!$DE:$DE)</f>
        <v>1484.66</v>
      </c>
      <c r="DF630" s="28">
        <f t="shared" si="2481"/>
        <v>0</v>
      </c>
      <c r="DG630" s="29"/>
      <c r="DH630" s="54">
        <f>_xlfn.XLOOKUP($C630,[26]PSP!$C:$C,[26]PSP!$DH:$DH)</f>
        <v>0</v>
      </c>
      <c r="DI630" s="27">
        <f>_xlfn.XLOOKUP($C630,[26]PSP!$C:$C,[26]PSP!$DI:$DI)</f>
        <v>1484.66</v>
      </c>
      <c r="DJ630" s="28">
        <f t="shared" si="2482"/>
        <v>0</v>
      </c>
      <c r="DK630" s="29"/>
      <c r="DL630" s="54">
        <f>_xlfn.XLOOKUP($C630,[26]PSP!$C:$C,[26]PSP!$DL:$DL)</f>
        <v>0</v>
      </c>
      <c r="DM630" s="27">
        <f>_xlfn.XLOOKUP($C630,[26]PSP!$C:$C,[26]PSP!$DM:$DM)</f>
        <v>1484.66</v>
      </c>
      <c r="DN630" s="28">
        <f t="shared" si="2483"/>
        <v>0</v>
      </c>
      <c r="DO630" s="29"/>
      <c r="DP630" s="54">
        <f>_xlfn.XLOOKUP($C630,[26]PSP!$C:$C,[26]PSP!$DP:$DP)</f>
        <v>0</v>
      </c>
      <c r="DQ630" s="27">
        <f>_xlfn.XLOOKUP($C630,[26]PSP!$C:$C,[26]PSP!$DQ:$DQ)</f>
        <v>1484.66</v>
      </c>
      <c r="DR630" s="28">
        <f t="shared" si="2484"/>
        <v>0</v>
      </c>
      <c r="DS630" s="29"/>
      <c r="DT630" s="54">
        <f>_xlfn.XLOOKUP($C630,[26]PSP!$C:$C,[26]PSP!$DT:$DT)</f>
        <v>0</v>
      </c>
      <c r="DU630" s="27">
        <f>_xlfn.XLOOKUP($C630,[26]PSP!$C:$C,[26]PSP!$DU:$DU)</f>
        <v>1484.66</v>
      </c>
      <c r="DV630" s="28">
        <f t="shared" si="2485"/>
        <v>0</v>
      </c>
      <c r="DW630" s="29"/>
      <c r="DX630" s="54">
        <f>_xlfn.XLOOKUP($C630,[26]PSP!$C:$C,[26]PSP!$DX:$DX)</f>
        <v>0</v>
      </c>
      <c r="DY630" s="27">
        <f>_xlfn.XLOOKUP($C630,[26]PSP!$C:$C,[26]PSP!$DY:$DY)</f>
        <v>1484.66</v>
      </c>
      <c r="DZ630" s="28">
        <f t="shared" si="2486"/>
        <v>0</v>
      </c>
      <c r="EA630" s="29"/>
      <c r="EB630" s="54">
        <f>_xlfn.XLOOKUP($C630,[26]PSP!$C:$C,[26]PSP!$EB:$EB)</f>
        <v>0</v>
      </c>
      <c r="EC630" s="27">
        <f>_xlfn.XLOOKUP($C630,[26]PSP!$C:$C,[26]PSP!$EC:$EC)</f>
        <v>1484.66</v>
      </c>
      <c r="ED630" s="28">
        <f t="shared" si="2487"/>
        <v>0</v>
      </c>
      <c r="EE630" s="29"/>
      <c r="EF630" s="54">
        <f>_xlfn.XLOOKUP($C630,[26]PSP!$C:$C,[26]PSP!$EF:$EF)</f>
        <v>0</v>
      </c>
      <c r="EG630" s="27">
        <f>_xlfn.XLOOKUP($C630,[26]PSP!$C:$C,[26]PSP!$EG:$EG)</f>
        <v>1484.66</v>
      </c>
      <c r="EH630" s="28">
        <f t="shared" si="2488"/>
        <v>0</v>
      </c>
      <c r="EI630" s="29"/>
      <c r="EJ630" s="54">
        <f>_xlfn.XLOOKUP($C630,[26]PSP!$C:$C,[26]PSP!$EJ:$EJ)</f>
        <v>0</v>
      </c>
      <c r="EK630" s="27">
        <f>_xlfn.XLOOKUP($C630,[26]PSP!$C:$C,[26]PSP!$EK:$EK)</f>
        <v>1484.66</v>
      </c>
      <c r="EL630" s="28">
        <f t="shared" si="2489"/>
        <v>0</v>
      </c>
      <c r="EM630" s="29"/>
      <c r="EN630" s="108"/>
      <c r="EO630" s="29">
        <f t="shared" si="2214"/>
        <v>8907.9600000000009</v>
      </c>
      <c r="EP630" s="29">
        <f t="shared" si="2177"/>
        <v>8907.9600000000009</v>
      </c>
      <c r="EQ630" s="4" t="b">
        <f t="shared" si="2490"/>
        <v>1</v>
      </c>
      <c r="ES630" s="118">
        <f t="shared" si="2352"/>
        <v>1.1767000000000001</v>
      </c>
    </row>
    <row r="631" spans="3:149" ht="31.5" x14ac:dyDescent="0.25">
      <c r="C631" s="24" t="s">
        <v>845</v>
      </c>
      <c r="D631" s="43" t="str">
        <f>_xlfn.XLOOKUP($C631,[26]PSP!$C:$C,[26]PSP!$D:$D)</f>
        <v>RO-41754</v>
      </c>
      <c r="E631" s="24" t="str">
        <f>_xlfn.XLOOKUP($C631,[26]PSP!$C:$C,[26]PSP!$E:$E)</f>
        <v>DER/MG</v>
      </c>
      <c r="F631" s="25" t="str">
        <f>_xlfn.XLOOKUP($C631,[26]PSP!$C:$C,[26]PSP!$F:$F)</f>
        <v>BUEIRO SIMPLES TUBULAR DE CONCRETO. BSTC Ø 1,00 M - BOCA (EXECUÇÃO, INCLUINDO FORNECIMENTO E TRANSPORTE DE TODOS OS MATERIAIS, EXCLUSIVE ESCAVAÇÃO E COMPACTAÇÃO)</v>
      </c>
      <c r="G631" s="26" t="str">
        <f>_xlfn.XLOOKUP($C631,[26]PSP!$C:$C,[26]PSP!$G:$G)</f>
        <v>U</v>
      </c>
      <c r="H631" s="53">
        <f>_xlfn.XLOOKUP($C631,[26]PSP!$C:$C,[26]PSP!$H:$H)</f>
        <v>6</v>
      </c>
      <c r="I631" s="28">
        <f>_xlfn.XLOOKUP($C631,[26]PSP!$C:$C,[26]PSP!$I:$I)</f>
        <v>13890.060000000001</v>
      </c>
      <c r="J631" s="28">
        <f t="shared" si="2456"/>
        <v>16344.433602000003</v>
      </c>
      <c r="K631" s="29"/>
      <c r="L631" s="54">
        <f>_xlfn.XLOOKUP($C631,[26]PSP!$C:$C,[26]PSP!$L:$L)</f>
        <v>0</v>
      </c>
      <c r="M631" s="27">
        <f>_xlfn.XLOOKUP($C631,[26]PSP!$C:$C,[26]PSP!$M:$M)</f>
        <v>2315.0100000000002</v>
      </c>
      <c r="N631" s="28">
        <f t="shared" si="2457"/>
        <v>0</v>
      </c>
      <c r="O631" s="29"/>
      <c r="P631" s="54">
        <f>_xlfn.XLOOKUP($C631,[26]PSP!$C:$C,[26]PSP!$P:$P)</f>
        <v>0</v>
      </c>
      <c r="Q631" s="27">
        <f>_xlfn.XLOOKUP($C631,[26]PSP!$C:$C,[26]PSP!$Q:$Q)</f>
        <v>2315.0100000000002</v>
      </c>
      <c r="R631" s="28">
        <f t="shared" si="2458"/>
        <v>0</v>
      </c>
      <c r="S631" s="29"/>
      <c r="T631" s="54">
        <f>_xlfn.XLOOKUP($C631,[26]PSP!$C:$C,[26]PSP!$T:$T)</f>
        <v>4</v>
      </c>
      <c r="U631" s="27">
        <f>_xlfn.XLOOKUP($C631,[26]PSP!$C:$C,[26]PSP!$U:$U)</f>
        <v>2315.0100000000002</v>
      </c>
      <c r="V631" s="28">
        <f t="shared" si="2459"/>
        <v>9260.0400000000009</v>
      </c>
      <c r="W631" s="29"/>
      <c r="X631" s="54">
        <f>_xlfn.XLOOKUP($C631,[26]PSP!$C:$C,[26]PSP!$X:$X)</f>
        <v>0</v>
      </c>
      <c r="Y631" s="27">
        <f>_xlfn.XLOOKUP($C631,[26]PSP!$C:$C,[26]PSP!$Y:$Y)</f>
        <v>2315.0100000000002</v>
      </c>
      <c r="Z631" s="28">
        <f t="shared" si="2460"/>
        <v>0</v>
      </c>
      <c r="AA631" s="29"/>
      <c r="AB631" s="54">
        <f>_xlfn.XLOOKUP($C631,[26]PSP!$C:$C,[26]PSP!$AB:$AB)</f>
        <v>0</v>
      </c>
      <c r="AC631" s="27">
        <f>_xlfn.XLOOKUP($C631,[26]PSP!$C:$C,[26]PSP!$AC:$AC)</f>
        <v>2315.0100000000002</v>
      </c>
      <c r="AD631" s="28">
        <f t="shared" si="2461"/>
        <v>0</v>
      </c>
      <c r="AE631" s="29"/>
      <c r="AF631" s="54">
        <f>_xlfn.XLOOKUP($C631,[26]PSP!$C:$C,[26]PSP!$AF:$AF)</f>
        <v>0</v>
      </c>
      <c r="AG631" s="27">
        <f>_xlfn.XLOOKUP($C631,[26]PSP!$C:$C,[26]PSP!$AG:$AG)</f>
        <v>2315.0100000000002</v>
      </c>
      <c r="AH631" s="28">
        <f t="shared" si="2462"/>
        <v>0</v>
      </c>
      <c r="AI631" s="29"/>
      <c r="AJ631" s="54">
        <f>_xlfn.XLOOKUP($C631,[26]PSP!$C:$C,[26]PSP!$AJ:$AJ)</f>
        <v>0</v>
      </c>
      <c r="AK631" s="27">
        <f>_xlfn.XLOOKUP($C631,[26]PSP!$C:$C,[26]PSP!$AK:$AK)</f>
        <v>2315.0100000000002</v>
      </c>
      <c r="AL631" s="28">
        <f t="shared" si="2463"/>
        <v>0</v>
      </c>
      <c r="AM631" s="29"/>
      <c r="AN631" s="54">
        <f>_xlfn.XLOOKUP($C631,[26]PSP!$C:$C,[26]PSP!$AN:$AN)</f>
        <v>0</v>
      </c>
      <c r="AO631" s="27">
        <f>_xlfn.XLOOKUP($C631,[26]PSP!$C:$C,[26]PSP!$AO:$AO)</f>
        <v>2315.0100000000002</v>
      </c>
      <c r="AP631" s="28">
        <f t="shared" si="2464"/>
        <v>0</v>
      </c>
      <c r="AQ631" s="29"/>
      <c r="AR631" s="54">
        <f>_xlfn.XLOOKUP($C631,[26]PSP!$C:$C,[26]PSP!$AR:$AR)</f>
        <v>0</v>
      </c>
      <c r="AS631" s="27">
        <f>_xlfn.XLOOKUP($C631,[26]PSP!$C:$C,[26]PSP!$AS:$AS)</f>
        <v>2315.0100000000002</v>
      </c>
      <c r="AT631" s="28">
        <f t="shared" si="2465"/>
        <v>0</v>
      </c>
      <c r="AU631" s="29"/>
      <c r="AV631" s="54">
        <f>_xlfn.XLOOKUP($C631,[26]PSP!$C:$C,[26]PSP!$AV:$AV)</f>
        <v>0</v>
      </c>
      <c r="AW631" s="27">
        <f>_xlfn.XLOOKUP($C631,[26]PSP!$C:$C,[26]PSP!$AW:$AW)</f>
        <v>2315.0100000000002</v>
      </c>
      <c r="AX631" s="28">
        <f t="shared" si="2466"/>
        <v>0</v>
      </c>
      <c r="AY631" s="29"/>
      <c r="AZ631" s="54">
        <f>_xlfn.XLOOKUP($C631,[26]PSP!$C:$C,[26]PSP!$AZ:$AZ)</f>
        <v>0</v>
      </c>
      <c r="BA631" s="27">
        <f>_xlfn.XLOOKUP($C631,[26]PSP!$C:$C,[26]PSP!$BA:$BA)</f>
        <v>2315.0100000000002</v>
      </c>
      <c r="BB631" s="28">
        <f t="shared" si="2467"/>
        <v>0</v>
      </c>
      <c r="BC631" s="29"/>
      <c r="BD631" s="54">
        <f>_xlfn.XLOOKUP($C631,[26]PSP!$C:$C,[26]PSP!$BD:$BD)</f>
        <v>0</v>
      </c>
      <c r="BE631" s="27">
        <f>_xlfn.XLOOKUP($C631,[26]PSP!$C:$C,[26]PSP!$BE:$BE)</f>
        <v>2315.0100000000002</v>
      </c>
      <c r="BF631" s="28">
        <f t="shared" si="2468"/>
        <v>0</v>
      </c>
      <c r="BG631" s="29"/>
      <c r="BH631" s="54">
        <f>_xlfn.XLOOKUP($C631,[26]PSP!$C:$C,[26]PSP!$BH:$BH)</f>
        <v>0</v>
      </c>
      <c r="BI631" s="27">
        <f>_xlfn.XLOOKUP($C631,[26]PSP!$C:$C,[26]PSP!$BI:$BI)</f>
        <v>2315.0100000000002</v>
      </c>
      <c r="BJ631" s="28">
        <f t="shared" si="2469"/>
        <v>0</v>
      </c>
      <c r="BK631" s="29"/>
      <c r="BL631" s="54">
        <f>_xlfn.XLOOKUP($C631,[26]PSP!$C:$C,[26]PSP!$BL:$BL)</f>
        <v>0</v>
      </c>
      <c r="BM631" s="27">
        <f>_xlfn.XLOOKUP($C631,[26]PSP!$C:$C,[26]PSP!$BM:$BM)</f>
        <v>2315.0100000000002</v>
      </c>
      <c r="BN631" s="28">
        <f t="shared" si="2470"/>
        <v>0</v>
      </c>
      <c r="BO631" s="29"/>
      <c r="BP631" s="54">
        <f>_xlfn.XLOOKUP($C631,[26]PSP!$C:$C,[26]PSP!$BP:$BP)</f>
        <v>2</v>
      </c>
      <c r="BQ631" s="27">
        <f>_xlfn.XLOOKUP($C631,[26]PSP!$C:$C,[26]PSP!$BQ:$BQ)</f>
        <v>2315.0100000000002</v>
      </c>
      <c r="BR631" s="28">
        <f t="shared" si="2471"/>
        <v>4630.0200000000004</v>
      </c>
      <c r="BS631" s="29"/>
      <c r="BT631" s="54">
        <f>_xlfn.XLOOKUP($C631,[26]PSP!$C:$C,[26]PSP!$BT:$BT)</f>
        <v>0</v>
      </c>
      <c r="BU631" s="27">
        <f>_xlfn.XLOOKUP($C631,[26]PSP!$C:$C,[26]PSP!$BU:$BU)</f>
        <v>2315.0100000000002</v>
      </c>
      <c r="BV631" s="28">
        <f t="shared" si="2472"/>
        <v>0</v>
      </c>
      <c r="BW631" s="29"/>
      <c r="BX631" s="54">
        <f>_xlfn.XLOOKUP($C631,[26]PSP!$C:$C,[26]PSP!$BX:$BX)</f>
        <v>0</v>
      </c>
      <c r="BY631" s="27">
        <f>_xlfn.XLOOKUP($C631,[26]PSP!$C:$C,[26]PSP!$BY:$BY)</f>
        <v>2315.0100000000002</v>
      </c>
      <c r="BZ631" s="28">
        <f t="shared" si="2473"/>
        <v>0</v>
      </c>
      <c r="CA631" s="29"/>
      <c r="CB631" s="54">
        <f>_xlfn.XLOOKUP($C631,[26]PSP!$C:$C,[26]PSP!$CB:$CB)</f>
        <v>0</v>
      </c>
      <c r="CC631" s="27">
        <f>_xlfn.XLOOKUP($C631,[26]PSP!$C:$C,[26]PSP!$CC:$CC)</f>
        <v>2315.0100000000002</v>
      </c>
      <c r="CD631" s="28">
        <f t="shared" si="2474"/>
        <v>0</v>
      </c>
      <c r="CE631" s="29"/>
      <c r="CF631" s="54">
        <f>_xlfn.XLOOKUP($C631,[26]PSP!$C:$C,[26]PSP!$CF:$CF)</f>
        <v>0</v>
      </c>
      <c r="CG631" s="27">
        <f>_xlfn.XLOOKUP($C631,[26]PSP!$C:$C,[26]PSP!$CG:$CG)</f>
        <v>2315.0100000000002</v>
      </c>
      <c r="CH631" s="28">
        <f t="shared" si="2475"/>
        <v>0</v>
      </c>
      <c r="CI631" s="29"/>
      <c r="CJ631" s="54">
        <f>_xlfn.XLOOKUP($C631,[26]PSP!$C:$C,[26]PSP!$CJ:$CJ)</f>
        <v>0</v>
      </c>
      <c r="CK631" s="27">
        <f>_xlfn.XLOOKUP($C631,[26]PSP!$C:$C,[26]PSP!$CK:$CK)</f>
        <v>2315.0100000000002</v>
      </c>
      <c r="CL631" s="28">
        <f t="shared" si="2476"/>
        <v>0</v>
      </c>
      <c r="CM631" s="29"/>
      <c r="CN631" s="54">
        <f>_xlfn.XLOOKUP($C631,[26]PSP!$C:$C,[26]PSP!$CN:$CN)</f>
        <v>0</v>
      </c>
      <c r="CO631" s="27">
        <f>_xlfn.XLOOKUP($C631,[26]PSP!$C:$C,[26]PSP!$CO:$CO)</f>
        <v>2315.0100000000002</v>
      </c>
      <c r="CP631" s="28">
        <f t="shared" si="2477"/>
        <v>0</v>
      </c>
      <c r="CQ631" s="29"/>
      <c r="CR631" s="54">
        <f>_xlfn.XLOOKUP($C631,[26]PSP!$C:$C,[26]PSP!$CR:$CR)</f>
        <v>0</v>
      </c>
      <c r="CS631" s="27">
        <f>_xlfn.XLOOKUP($C631,[26]PSP!$C:$C,[26]PSP!$CS:$CS)</f>
        <v>2315.0100000000002</v>
      </c>
      <c r="CT631" s="28">
        <f t="shared" si="2478"/>
        <v>0</v>
      </c>
      <c r="CU631" s="29"/>
      <c r="CV631" s="54">
        <f>_xlfn.XLOOKUP($C631,[26]PSP!$C:$C,[26]PSP!$CV:$CV)</f>
        <v>0</v>
      </c>
      <c r="CW631" s="27">
        <f>_xlfn.XLOOKUP($C631,[26]PSP!$C:$C,[26]PSP!$CW:$CW)</f>
        <v>2315.0100000000002</v>
      </c>
      <c r="CX631" s="28">
        <f t="shared" si="2479"/>
        <v>0</v>
      </c>
      <c r="CY631" s="29"/>
      <c r="CZ631" s="54">
        <f>_xlfn.XLOOKUP($C631,[26]PSP!$C:$C,[26]PSP!$CZ:$CZ)</f>
        <v>0</v>
      </c>
      <c r="DA631" s="27">
        <f>_xlfn.XLOOKUP($C631,[26]PSP!$C:$C,[26]PSP!$DA:$DA)</f>
        <v>2315.0100000000002</v>
      </c>
      <c r="DB631" s="28">
        <f t="shared" si="2480"/>
        <v>0</v>
      </c>
      <c r="DC631" s="29"/>
      <c r="DD631" s="54">
        <f>_xlfn.XLOOKUP($C631,[26]PSP!$C:$C,[26]PSP!$DD:$DD)</f>
        <v>0</v>
      </c>
      <c r="DE631" s="27">
        <f>_xlfn.XLOOKUP($C631,[26]PSP!$C:$C,[26]PSP!$DE:$DE)</f>
        <v>2315.0100000000002</v>
      </c>
      <c r="DF631" s="28">
        <f t="shared" si="2481"/>
        <v>0</v>
      </c>
      <c r="DG631" s="29"/>
      <c r="DH631" s="54">
        <f>_xlfn.XLOOKUP($C631,[26]PSP!$C:$C,[26]PSP!$DH:$DH)</f>
        <v>0</v>
      </c>
      <c r="DI631" s="27">
        <f>_xlfn.XLOOKUP($C631,[26]PSP!$C:$C,[26]PSP!$DI:$DI)</f>
        <v>2315.0100000000002</v>
      </c>
      <c r="DJ631" s="28">
        <f t="shared" si="2482"/>
        <v>0</v>
      </c>
      <c r="DK631" s="29"/>
      <c r="DL631" s="54">
        <f>_xlfn.XLOOKUP($C631,[26]PSP!$C:$C,[26]PSP!$DL:$DL)</f>
        <v>0</v>
      </c>
      <c r="DM631" s="27">
        <f>_xlfn.XLOOKUP($C631,[26]PSP!$C:$C,[26]PSP!$DM:$DM)</f>
        <v>2315.0100000000002</v>
      </c>
      <c r="DN631" s="28">
        <f t="shared" si="2483"/>
        <v>0</v>
      </c>
      <c r="DO631" s="29"/>
      <c r="DP631" s="54">
        <f>_xlfn.XLOOKUP($C631,[26]PSP!$C:$C,[26]PSP!$DP:$DP)</f>
        <v>0</v>
      </c>
      <c r="DQ631" s="27">
        <f>_xlfn.XLOOKUP($C631,[26]PSP!$C:$C,[26]PSP!$DQ:$DQ)</f>
        <v>2315.0100000000002</v>
      </c>
      <c r="DR631" s="28">
        <f t="shared" si="2484"/>
        <v>0</v>
      </c>
      <c r="DS631" s="29"/>
      <c r="DT631" s="54">
        <f>_xlfn.XLOOKUP($C631,[26]PSP!$C:$C,[26]PSP!$DT:$DT)</f>
        <v>0</v>
      </c>
      <c r="DU631" s="27">
        <f>_xlfn.XLOOKUP($C631,[26]PSP!$C:$C,[26]PSP!$DU:$DU)</f>
        <v>2315.0100000000002</v>
      </c>
      <c r="DV631" s="28">
        <f t="shared" si="2485"/>
        <v>0</v>
      </c>
      <c r="DW631" s="29"/>
      <c r="DX631" s="54">
        <f>_xlfn.XLOOKUP($C631,[26]PSP!$C:$C,[26]PSP!$DX:$DX)</f>
        <v>0</v>
      </c>
      <c r="DY631" s="27">
        <f>_xlfn.XLOOKUP($C631,[26]PSP!$C:$C,[26]PSP!$DY:$DY)</f>
        <v>2315.0100000000002</v>
      </c>
      <c r="DZ631" s="28">
        <f t="shared" si="2486"/>
        <v>0</v>
      </c>
      <c r="EA631" s="29"/>
      <c r="EB631" s="54">
        <f>_xlfn.XLOOKUP($C631,[26]PSP!$C:$C,[26]PSP!$EB:$EB)</f>
        <v>0</v>
      </c>
      <c r="EC631" s="27">
        <f>_xlfn.XLOOKUP($C631,[26]PSP!$C:$C,[26]PSP!$EC:$EC)</f>
        <v>2315.0100000000002</v>
      </c>
      <c r="ED631" s="28">
        <f t="shared" si="2487"/>
        <v>0</v>
      </c>
      <c r="EE631" s="29"/>
      <c r="EF631" s="54">
        <f>_xlfn.XLOOKUP($C631,[26]PSP!$C:$C,[26]PSP!$EF:$EF)</f>
        <v>0</v>
      </c>
      <c r="EG631" s="27">
        <f>_xlfn.XLOOKUP($C631,[26]PSP!$C:$C,[26]PSP!$EG:$EG)</f>
        <v>2315.0100000000002</v>
      </c>
      <c r="EH631" s="28">
        <f t="shared" si="2488"/>
        <v>0</v>
      </c>
      <c r="EI631" s="29"/>
      <c r="EJ631" s="54">
        <f>_xlfn.XLOOKUP($C631,[26]PSP!$C:$C,[26]PSP!$EJ:$EJ)</f>
        <v>0</v>
      </c>
      <c r="EK631" s="27">
        <f>_xlfn.XLOOKUP($C631,[26]PSP!$C:$C,[26]PSP!$EK:$EK)</f>
        <v>2315.0100000000002</v>
      </c>
      <c r="EL631" s="28">
        <f t="shared" si="2489"/>
        <v>0</v>
      </c>
      <c r="EM631" s="29"/>
      <c r="EN631" s="108"/>
      <c r="EO631" s="29">
        <f t="shared" si="2214"/>
        <v>13890.060000000001</v>
      </c>
      <c r="EP631" s="29">
        <f t="shared" si="2177"/>
        <v>13890.060000000001</v>
      </c>
      <c r="EQ631" s="4" t="b">
        <f t="shared" si="2490"/>
        <v>1</v>
      </c>
      <c r="ER631" s="1"/>
      <c r="ES631" s="118">
        <f t="shared" si="2352"/>
        <v>1.1767000000000001</v>
      </c>
    </row>
    <row r="632" spans="3:149" ht="31.5" x14ac:dyDescent="0.25">
      <c r="C632" s="24" t="s">
        <v>846</v>
      </c>
      <c r="D632" s="43" t="str">
        <f>_xlfn.XLOOKUP($C632,[26]PSP!$C:$C,[26]PSP!$D:$D)</f>
        <v>RO-40311</v>
      </c>
      <c r="E632" s="24" t="str">
        <f>_xlfn.XLOOKUP($C632,[26]PSP!$C:$C,[26]PSP!$E:$E)</f>
        <v>DER/MG</v>
      </c>
      <c r="F632" s="25" t="str">
        <f>_xlfn.XLOOKUP($C632,[26]PSP!$C:$C,[26]PSP!$F:$F)</f>
        <v>BUEIRO DUPLO TUBULAR DE CONCRETO, BDTC Ø 1,50 M - BOCA (EXECUÇÃO, INCLUINDO FORNECIMENTO E TRANSPORTE DE TODOS OS MATERIAIS, EXCLUSIVE ESCAVAÇÃO E COMPACTAÇÃO)</v>
      </c>
      <c r="G632" s="26" t="str">
        <f>_xlfn.XLOOKUP($C632,[26]PSP!$C:$C,[26]PSP!$G:$G)</f>
        <v>U</v>
      </c>
      <c r="H632" s="53">
        <f>_xlfn.XLOOKUP($C632,[26]PSP!$C:$C,[26]PSP!$H:$H)</f>
        <v>3</v>
      </c>
      <c r="I632" s="28">
        <f>_xlfn.XLOOKUP($C632,[26]PSP!$C:$C,[26]PSP!$I:$I)</f>
        <v>25495.71</v>
      </c>
      <c r="J632" s="28">
        <f t="shared" si="2456"/>
        <v>30000.801957</v>
      </c>
      <c r="K632" s="29"/>
      <c r="L632" s="54">
        <f>_xlfn.XLOOKUP($C632,[26]PSP!$C:$C,[26]PSP!$L:$L)</f>
        <v>0</v>
      </c>
      <c r="M632" s="27">
        <f>_xlfn.XLOOKUP($C632,[26]PSP!$C:$C,[26]PSP!$M:$M)</f>
        <v>8498.57</v>
      </c>
      <c r="N632" s="28">
        <f t="shared" si="2457"/>
        <v>0</v>
      </c>
      <c r="O632" s="29"/>
      <c r="P632" s="54">
        <f>_xlfn.XLOOKUP($C632,[26]PSP!$C:$C,[26]PSP!$P:$P)</f>
        <v>0</v>
      </c>
      <c r="Q632" s="27">
        <f>_xlfn.XLOOKUP($C632,[26]PSP!$C:$C,[26]PSP!$Q:$Q)</f>
        <v>8498.57</v>
      </c>
      <c r="R632" s="28">
        <f t="shared" si="2458"/>
        <v>0</v>
      </c>
      <c r="S632" s="29"/>
      <c r="T632" s="54">
        <f>_xlfn.XLOOKUP($C632,[26]PSP!$C:$C,[26]PSP!$T:$T)</f>
        <v>2</v>
      </c>
      <c r="U632" s="27">
        <f>_xlfn.XLOOKUP($C632,[26]PSP!$C:$C,[26]PSP!$U:$U)</f>
        <v>8498.57</v>
      </c>
      <c r="V632" s="28">
        <f t="shared" si="2459"/>
        <v>16997.14</v>
      </c>
      <c r="W632" s="29"/>
      <c r="X632" s="54">
        <f>_xlfn.XLOOKUP($C632,[26]PSP!$C:$C,[26]PSP!$X:$X)</f>
        <v>0</v>
      </c>
      <c r="Y632" s="27">
        <f>_xlfn.XLOOKUP($C632,[26]PSP!$C:$C,[26]PSP!$Y:$Y)</f>
        <v>8498.57</v>
      </c>
      <c r="Z632" s="28">
        <f t="shared" si="2460"/>
        <v>0</v>
      </c>
      <c r="AA632" s="29"/>
      <c r="AB632" s="54">
        <f>_xlfn.XLOOKUP($C632,[26]PSP!$C:$C,[26]PSP!$AB:$AB)</f>
        <v>0</v>
      </c>
      <c r="AC632" s="27">
        <f>_xlfn.XLOOKUP($C632,[26]PSP!$C:$C,[26]PSP!$AC:$AC)</f>
        <v>8498.57</v>
      </c>
      <c r="AD632" s="28">
        <f t="shared" si="2461"/>
        <v>0</v>
      </c>
      <c r="AE632" s="29"/>
      <c r="AF632" s="54">
        <f>_xlfn.XLOOKUP($C632,[26]PSP!$C:$C,[26]PSP!$AF:$AF)</f>
        <v>0</v>
      </c>
      <c r="AG632" s="27">
        <f>_xlfn.XLOOKUP($C632,[26]PSP!$C:$C,[26]PSP!$AG:$AG)</f>
        <v>8498.57</v>
      </c>
      <c r="AH632" s="28">
        <f t="shared" si="2462"/>
        <v>0</v>
      </c>
      <c r="AI632" s="29"/>
      <c r="AJ632" s="54">
        <f>_xlfn.XLOOKUP($C632,[26]PSP!$C:$C,[26]PSP!$AJ:$AJ)</f>
        <v>0</v>
      </c>
      <c r="AK632" s="27">
        <f>_xlfn.XLOOKUP($C632,[26]PSP!$C:$C,[26]PSP!$AK:$AK)</f>
        <v>8498.57</v>
      </c>
      <c r="AL632" s="28">
        <f t="shared" si="2463"/>
        <v>0</v>
      </c>
      <c r="AM632" s="29"/>
      <c r="AN632" s="54">
        <f>_xlfn.XLOOKUP($C632,[26]PSP!$C:$C,[26]PSP!$AN:$AN)</f>
        <v>0</v>
      </c>
      <c r="AO632" s="27">
        <f>_xlfn.XLOOKUP($C632,[26]PSP!$C:$C,[26]PSP!$AO:$AO)</f>
        <v>8498.57</v>
      </c>
      <c r="AP632" s="28">
        <f t="shared" si="2464"/>
        <v>0</v>
      </c>
      <c r="AQ632" s="29"/>
      <c r="AR632" s="54">
        <f>_xlfn.XLOOKUP($C632,[26]PSP!$C:$C,[26]PSP!$AR:$AR)</f>
        <v>0</v>
      </c>
      <c r="AS632" s="27">
        <f>_xlfn.XLOOKUP($C632,[26]PSP!$C:$C,[26]PSP!$AS:$AS)</f>
        <v>8498.57</v>
      </c>
      <c r="AT632" s="28">
        <f t="shared" si="2465"/>
        <v>0</v>
      </c>
      <c r="AU632" s="29"/>
      <c r="AV632" s="54">
        <f>_xlfn.XLOOKUP($C632,[26]PSP!$C:$C,[26]PSP!$AV:$AV)</f>
        <v>0</v>
      </c>
      <c r="AW632" s="27">
        <f>_xlfn.XLOOKUP($C632,[26]PSP!$C:$C,[26]PSP!$AW:$AW)</f>
        <v>8498.57</v>
      </c>
      <c r="AX632" s="28">
        <f t="shared" si="2466"/>
        <v>0</v>
      </c>
      <c r="AY632" s="29"/>
      <c r="AZ632" s="54">
        <f>_xlfn.XLOOKUP($C632,[26]PSP!$C:$C,[26]PSP!$AZ:$AZ)</f>
        <v>0</v>
      </c>
      <c r="BA632" s="27">
        <f>_xlfn.XLOOKUP($C632,[26]PSP!$C:$C,[26]PSP!$BA:$BA)</f>
        <v>8498.57</v>
      </c>
      <c r="BB632" s="28">
        <f t="shared" si="2467"/>
        <v>0</v>
      </c>
      <c r="BC632" s="29"/>
      <c r="BD632" s="54">
        <f>_xlfn.XLOOKUP($C632,[26]PSP!$C:$C,[26]PSP!$BD:$BD)</f>
        <v>0</v>
      </c>
      <c r="BE632" s="27">
        <f>_xlfn.XLOOKUP($C632,[26]PSP!$C:$C,[26]PSP!$BE:$BE)</f>
        <v>8498.57</v>
      </c>
      <c r="BF632" s="28">
        <f t="shared" si="2468"/>
        <v>0</v>
      </c>
      <c r="BG632" s="29"/>
      <c r="BH632" s="54">
        <f>_xlfn.XLOOKUP($C632,[26]PSP!$C:$C,[26]PSP!$BH:$BH)</f>
        <v>0</v>
      </c>
      <c r="BI632" s="27">
        <f>_xlfn.XLOOKUP($C632,[26]PSP!$C:$C,[26]PSP!$BI:$BI)</f>
        <v>8498.57</v>
      </c>
      <c r="BJ632" s="28">
        <f t="shared" si="2469"/>
        <v>0</v>
      </c>
      <c r="BK632" s="29"/>
      <c r="BL632" s="54">
        <f>_xlfn.XLOOKUP($C632,[26]PSP!$C:$C,[26]PSP!$BL:$BL)</f>
        <v>0</v>
      </c>
      <c r="BM632" s="27">
        <f>_xlfn.XLOOKUP($C632,[26]PSP!$C:$C,[26]PSP!$BM:$BM)</f>
        <v>8498.57</v>
      </c>
      <c r="BN632" s="28">
        <f t="shared" si="2470"/>
        <v>0</v>
      </c>
      <c r="BO632" s="29"/>
      <c r="BP632" s="54">
        <f>_xlfn.XLOOKUP($C632,[26]PSP!$C:$C,[26]PSP!$BP:$BP)</f>
        <v>1</v>
      </c>
      <c r="BQ632" s="27">
        <f>_xlfn.XLOOKUP($C632,[26]PSP!$C:$C,[26]PSP!$BQ:$BQ)</f>
        <v>8498.57</v>
      </c>
      <c r="BR632" s="28">
        <f t="shared" si="2471"/>
        <v>8498.57</v>
      </c>
      <c r="BS632" s="29"/>
      <c r="BT632" s="54">
        <f>_xlfn.XLOOKUP($C632,[26]PSP!$C:$C,[26]PSP!$BT:$BT)</f>
        <v>0</v>
      </c>
      <c r="BU632" s="27">
        <f>_xlfn.XLOOKUP($C632,[26]PSP!$C:$C,[26]PSP!$BU:$BU)</f>
        <v>8498.57</v>
      </c>
      <c r="BV632" s="28">
        <f t="shared" si="2472"/>
        <v>0</v>
      </c>
      <c r="BW632" s="29"/>
      <c r="BX632" s="54">
        <f>_xlfn.XLOOKUP($C632,[26]PSP!$C:$C,[26]PSP!$BX:$BX)</f>
        <v>0</v>
      </c>
      <c r="BY632" s="27">
        <f>_xlfn.XLOOKUP($C632,[26]PSP!$C:$C,[26]PSP!$BY:$BY)</f>
        <v>8498.57</v>
      </c>
      <c r="BZ632" s="28">
        <f t="shared" si="2473"/>
        <v>0</v>
      </c>
      <c r="CA632" s="29"/>
      <c r="CB632" s="54">
        <f>_xlfn.XLOOKUP($C632,[26]PSP!$C:$C,[26]PSP!$CB:$CB)</f>
        <v>0</v>
      </c>
      <c r="CC632" s="27">
        <f>_xlfn.XLOOKUP($C632,[26]PSP!$C:$C,[26]PSP!$CC:$CC)</f>
        <v>8498.57</v>
      </c>
      <c r="CD632" s="28">
        <f t="shared" si="2474"/>
        <v>0</v>
      </c>
      <c r="CE632" s="29"/>
      <c r="CF632" s="54">
        <f>_xlfn.XLOOKUP($C632,[26]PSP!$C:$C,[26]PSP!$CF:$CF)</f>
        <v>0</v>
      </c>
      <c r="CG632" s="27">
        <f>_xlfn.XLOOKUP($C632,[26]PSP!$C:$C,[26]PSP!$CG:$CG)</f>
        <v>8498.57</v>
      </c>
      <c r="CH632" s="28">
        <f t="shared" si="2475"/>
        <v>0</v>
      </c>
      <c r="CI632" s="29"/>
      <c r="CJ632" s="54">
        <f>_xlfn.XLOOKUP($C632,[26]PSP!$C:$C,[26]PSP!$CJ:$CJ)</f>
        <v>0</v>
      </c>
      <c r="CK632" s="27">
        <f>_xlfn.XLOOKUP($C632,[26]PSP!$C:$C,[26]PSP!$CK:$CK)</f>
        <v>8498.57</v>
      </c>
      <c r="CL632" s="28">
        <f t="shared" si="2476"/>
        <v>0</v>
      </c>
      <c r="CM632" s="29"/>
      <c r="CN632" s="54">
        <f>_xlfn.XLOOKUP($C632,[26]PSP!$C:$C,[26]PSP!$CN:$CN)</f>
        <v>0</v>
      </c>
      <c r="CO632" s="27">
        <f>_xlfn.XLOOKUP($C632,[26]PSP!$C:$C,[26]PSP!$CO:$CO)</f>
        <v>8498.57</v>
      </c>
      <c r="CP632" s="28">
        <f t="shared" si="2477"/>
        <v>0</v>
      </c>
      <c r="CQ632" s="29"/>
      <c r="CR632" s="54">
        <f>_xlfn.XLOOKUP($C632,[26]PSP!$C:$C,[26]PSP!$CR:$CR)</f>
        <v>0</v>
      </c>
      <c r="CS632" s="27">
        <f>_xlfn.XLOOKUP($C632,[26]PSP!$C:$C,[26]PSP!$CS:$CS)</f>
        <v>8498.57</v>
      </c>
      <c r="CT632" s="28">
        <f t="shared" si="2478"/>
        <v>0</v>
      </c>
      <c r="CU632" s="29"/>
      <c r="CV632" s="54">
        <f>_xlfn.XLOOKUP($C632,[26]PSP!$C:$C,[26]PSP!$CV:$CV)</f>
        <v>0</v>
      </c>
      <c r="CW632" s="27">
        <f>_xlfn.XLOOKUP($C632,[26]PSP!$C:$C,[26]PSP!$CW:$CW)</f>
        <v>8498.57</v>
      </c>
      <c r="CX632" s="28">
        <f t="shared" si="2479"/>
        <v>0</v>
      </c>
      <c r="CY632" s="29"/>
      <c r="CZ632" s="54">
        <f>_xlfn.XLOOKUP($C632,[26]PSP!$C:$C,[26]PSP!$CZ:$CZ)</f>
        <v>0</v>
      </c>
      <c r="DA632" s="27">
        <f>_xlfn.XLOOKUP($C632,[26]PSP!$C:$C,[26]PSP!$DA:$DA)</f>
        <v>8498.57</v>
      </c>
      <c r="DB632" s="28">
        <f t="shared" si="2480"/>
        <v>0</v>
      </c>
      <c r="DC632" s="29"/>
      <c r="DD632" s="54">
        <f>_xlfn.XLOOKUP($C632,[26]PSP!$C:$C,[26]PSP!$DD:$DD)</f>
        <v>0</v>
      </c>
      <c r="DE632" s="27">
        <f>_xlfn.XLOOKUP($C632,[26]PSP!$C:$C,[26]PSP!$DE:$DE)</f>
        <v>8498.57</v>
      </c>
      <c r="DF632" s="28">
        <f t="shared" si="2481"/>
        <v>0</v>
      </c>
      <c r="DG632" s="29"/>
      <c r="DH632" s="54">
        <f>_xlfn.XLOOKUP($C632,[26]PSP!$C:$C,[26]PSP!$DH:$DH)</f>
        <v>0</v>
      </c>
      <c r="DI632" s="27">
        <f>_xlfn.XLOOKUP($C632,[26]PSP!$C:$C,[26]PSP!$DI:$DI)</f>
        <v>8498.57</v>
      </c>
      <c r="DJ632" s="28">
        <f t="shared" si="2482"/>
        <v>0</v>
      </c>
      <c r="DK632" s="29"/>
      <c r="DL632" s="54">
        <f>_xlfn.XLOOKUP($C632,[26]PSP!$C:$C,[26]PSP!$DL:$DL)</f>
        <v>0</v>
      </c>
      <c r="DM632" s="27">
        <f>_xlfn.XLOOKUP($C632,[26]PSP!$C:$C,[26]PSP!$DM:$DM)</f>
        <v>8498.57</v>
      </c>
      <c r="DN632" s="28">
        <f t="shared" si="2483"/>
        <v>0</v>
      </c>
      <c r="DO632" s="29"/>
      <c r="DP632" s="54">
        <f>_xlfn.XLOOKUP($C632,[26]PSP!$C:$C,[26]PSP!$DP:$DP)</f>
        <v>0</v>
      </c>
      <c r="DQ632" s="27">
        <f>_xlfn.XLOOKUP($C632,[26]PSP!$C:$C,[26]PSP!$DQ:$DQ)</f>
        <v>8498.57</v>
      </c>
      <c r="DR632" s="28">
        <f t="shared" si="2484"/>
        <v>0</v>
      </c>
      <c r="DS632" s="29"/>
      <c r="DT632" s="54">
        <f>_xlfn.XLOOKUP($C632,[26]PSP!$C:$C,[26]PSP!$DT:$DT)</f>
        <v>0</v>
      </c>
      <c r="DU632" s="27">
        <f>_xlfn.XLOOKUP($C632,[26]PSP!$C:$C,[26]PSP!$DU:$DU)</f>
        <v>8498.57</v>
      </c>
      <c r="DV632" s="28">
        <f t="shared" si="2485"/>
        <v>0</v>
      </c>
      <c r="DW632" s="29"/>
      <c r="DX632" s="54">
        <f>_xlfn.XLOOKUP($C632,[26]PSP!$C:$C,[26]PSP!$DX:$DX)</f>
        <v>0</v>
      </c>
      <c r="DY632" s="27">
        <f>_xlfn.XLOOKUP($C632,[26]PSP!$C:$C,[26]PSP!$DY:$DY)</f>
        <v>8498.57</v>
      </c>
      <c r="DZ632" s="28">
        <f t="shared" si="2486"/>
        <v>0</v>
      </c>
      <c r="EA632" s="29"/>
      <c r="EB632" s="54">
        <f>_xlfn.XLOOKUP($C632,[26]PSP!$C:$C,[26]PSP!$EB:$EB)</f>
        <v>0</v>
      </c>
      <c r="EC632" s="27">
        <f>_xlfn.XLOOKUP($C632,[26]PSP!$C:$C,[26]PSP!$EC:$EC)</f>
        <v>8498.57</v>
      </c>
      <c r="ED632" s="28">
        <f t="shared" si="2487"/>
        <v>0</v>
      </c>
      <c r="EE632" s="29"/>
      <c r="EF632" s="54">
        <f>_xlfn.XLOOKUP($C632,[26]PSP!$C:$C,[26]PSP!$EF:$EF)</f>
        <v>0</v>
      </c>
      <c r="EG632" s="27">
        <f>_xlfn.XLOOKUP($C632,[26]PSP!$C:$C,[26]PSP!$EG:$EG)</f>
        <v>8498.57</v>
      </c>
      <c r="EH632" s="28">
        <f t="shared" si="2488"/>
        <v>0</v>
      </c>
      <c r="EI632" s="29"/>
      <c r="EJ632" s="54">
        <f>_xlfn.XLOOKUP($C632,[26]PSP!$C:$C,[26]PSP!$EJ:$EJ)</f>
        <v>0</v>
      </c>
      <c r="EK632" s="27">
        <f>_xlfn.XLOOKUP($C632,[26]PSP!$C:$C,[26]PSP!$EK:$EK)</f>
        <v>8498.57</v>
      </c>
      <c r="EL632" s="28">
        <f t="shared" si="2489"/>
        <v>0</v>
      </c>
      <c r="EM632" s="29"/>
      <c r="EN632" s="108"/>
      <c r="EO632" s="29">
        <f t="shared" si="2214"/>
        <v>25495.71</v>
      </c>
      <c r="EP632" s="29">
        <f t="shared" si="2177"/>
        <v>25495.71</v>
      </c>
      <c r="EQ632" s="4" t="b">
        <f t="shared" si="2490"/>
        <v>1</v>
      </c>
      <c r="ES632" s="118">
        <f t="shared" si="2352"/>
        <v>1.1767000000000001</v>
      </c>
    </row>
    <row r="633" spans="3:149" ht="31.5" x14ac:dyDescent="0.25">
      <c r="C633" s="24" t="s">
        <v>847</v>
      </c>
      <c r="D633" s="43" t="str">
        <f>_xlfn.XLOOKUP($C633,[26]PSP!$C:$C,[26]PSP!$D:$D)</f>
        <v>RO-40335</v>
      </c>
      <c r="E633" s="24" t="str">
        <f>_xlfn.XLOOKUP($C633,[26]PSP!$C:$C,[26]PSP!$E:$E)</f>
        <v>DER/MG</v>
      </c>
      <c r="F633" s="25" t="str">
        <f>_xlfn.XLOOKUP($C633,[26]PSP!$C:$C,[26]PSP!$F:$F)</f>
        <v>BUEIRO TRIPLO TUBULAR DE CONCRETO. BTTC Ø 1,50 M - BOCA (EXECUÇÃO, INCLUINDO FORNECIMENTO E TRANSPORTE DE TODOS OS MATERIAIS, EXCLUSIVE ESCAVAÇÃO E COMPACTAÇÃO)</v>
      </c>
      <c r="G633" s="26" t="str">
        <f>_xlfn.XLOOKUP($C633,[26]PSP!$C:$C,[26]PSP!$G:$G)</f>
        <v>U</v>
      </c>
      <c r="H633" s="53">
        <f>_xlfn.XLOOKUP($C633,[26]PSP!$C:$C,[26]PSP!$H:$H)</f>
        <v>2</v>
      </c>
      <c r="I633" s="28">
        <f>_xlfn.XLOOKUP($C633,[26]PSP!$C:$C,[26]PSP!$I:$I)</f>
        <v>21667.52</v>
      </c>
      <c r="J633" s="28">
        <f t="shared" si="2456"/>
        <v>25496.170784000002</v>
      </c>
      <c r="K633" s="29"/>
      <c r="L633" s="54">
        <f>_xlfn.XLOOKUP($C633,[26]PSP!$C:$C,[26]PSP!$L:$L)</f>
        <v>0</v>
      </c>
      <c r="M633" s="27">
        <f>_xlfn.XLOOKUP($C633,[26]PSP!$C:$C,[26]PSP!$M:$M)</f>
        <v>10833.76</v>
      </c>
      <c r="N633" s="28">
        <f t="shared" si="2457"/>
        <v>0</v>
      </c>
      <c r="O633" s="29"/>
      <c r="P633" s="54">
        <f>_xlfn.XLOOKUP($C633,[26]PSP!$C:$C,[26]PSP!$P:$P)</f>
        <v>0</v>
      </c>
      <c r="Q633" s="27">
        <f>_xlfn.XLOOKUP($C633,[26]PSP!$C:$C,[26]PSP!$Q:$Q)</f>
        <v>10833.76</v>
      </c>
      <c r="R633" s="28">
        <f t="shared" si="2458"/>
        <v>0</v>
      </c>
      <c r="S633" s="29"/>
      <c r="T633" s="54">
        <f>_xlfn.XLOOKUP($C633,[26]PSP!$C:$C,[26]PSP!$T:$T)</f>
        <v>1</v>
      </c>
      <c r="U633" s="27">
        <f>_xlfn.XLOOKUP($C633,[26]PSP!$C:$C,[26]PSP!$U:$U)</f>
        <v>10833.76</v>
      </c>
      <c r="V633" s="28">
        <f t="shared" si="2459"/>
        <v>10833.76</v>
      </c>
      <c r="W633" s="29"/>
      <c r="X633" s="54">
        <f>_xlfn.XLOOKUP($C633,[26]PSP!$C:$C,[26]PSP!$X:$X)</f>
        <v>0</v>
      </c>
      <c r="Y633" s="27">
        <f>_xlfn.XLOOKUP($C633,[26]PSP!$C:$C,[26]PSP!$Y:$Y)</f>
        <v>10833.76</v>
      </c>
      <c r="Z633" s="28">
        <f t="shared" si="2460"/>
        <v>0</v>
      </c>
      <c r="AA633" s="29"/>
      <c r="AB633" s="54">
        <f>_xlfn.XLOOKUP($C633,[26]PSP!$C:$C,[26]PSP!$AB:$AB)</f>
        <v>0</v>
      </c>
      <c r="AC633" s="27">
        <f>_xlfn.XLOOKUP($C633,[26]PSP!$C:$C,[26]PSP!$AC:$AC)</f>
        <v>10833.76</v>
      </c>
      <c r="AD633" s="28">
        <f t="shared" si="2461"/>
        <v>0</v>
      </c>
      <c r="AE633" s="29"/>
      <c r="AF633" s="54">
        <f>_xlfn.XLOOKUP($C633,[26]PSP!$C:$C,[26]PSP!$AF:$AF)</f>
        <v>0</v>
      </c>
      <c r="AG633" s="27">
        <f>_xlfn.XLOOKUP($C633,[26]PSP!$C:$C,[26]PSP!$AG:$AG)</f>
        <v>10833.76</v>
      </c>
      <c r="AH633" s="28">
        <f t="shared" si="2462"/>
        <v>0</v>
      </c>
      <c r="AI633" s="29"/>
      <c r="AJ633" s="54">
        <f>_xlfn.XLOOKUP($C633,[26]PSP!$C:$C,[26]PSP!$AJ:$AJ)</f>
        <v>0</v>
      </c>
      <c r="AK633" s="27">
        <f>_xlfn.XLOOKUP($C633,[26]PSP!$C:$C,[26]PSP!$AK:$AK)</f>
        <v>10833.76</v>
      </c>
      <c r="AL633" s="28">
        <f t="shared" si="2463"/>
        <v>0</v>
      </c>
      <c r="AM633" s="29"/>
      <c r="AN633" s="54">
        <f>_xlfn.XLOOKUP($C633,[26]PSP!$C:$C,[26]PSP!$AN:$AN)</f>
        <v>0</v>
      </c>
      <c r="AO633" s="27">
        <f>_xlfn.XLOOKUP($C633,[26]PSP!$C:$C,[26]PSP!$AO:$AO)</f>
        <v>10833.76</v>
      </c>
      <c r="AP633" s="28">
        <f t="shared" si="2464"/>
        <v>0</v>
      </c>
      <c r="AQ633" s="29"/>
      <c r="AR633" s="54">
        <f>_xlfn.XLOOKUP($C633,[26]PSP!$C:$C,[26]PSP!$AR:$AR)</f>
        <v>0</v>
      </c>
      <c r="AS633" s="27">
        <f>_xlfn.XLOOKUP($C633,[26]PSP!$C:$C,[26]PSP!$AS:$AS)</f>
        <v>10833.76</v>
      </c>
      <c r="AT633" s="28">
        <f t="shared" si="2465"/>
        <v>0</v>
      </c>
      <c r="AU633" s="29"/>
      <c r="AV633" s="54">
        <f>_xlfn.XLOOKUP($C633,[26]PSP!$C:$C,[26]PSP!$AV:$AV)</f>
        <v>0</v>
      </c>
      <c r="AW633" s="27">
        <f>_xlfn.XLOOKUP($C633,[26]PSP!$C:$C,[26]PSP!$AW:$AW)</f>
        <v>10833.76</v>
      </c>
      <c r="AX633" s="28">
        <f t="shared" si="2466"/>
        <v>0</v>
      </c>
      <c r="AY633" s="29"/>
      <c r="AZ633" s="54">
        <f>_xlfn.XLOOKUP($C633,[26]PSP!$C:$C,[26]PSP!$AZ:$AZ)</f>
        <v>0</v>
      </c>
      <c r="BA633" s="27">
        <f>_xlfn.XLOOKUP($C633,[26]PSP!$C:$C,[26]PSP!$BA:$BA)</f>
        <v>10833.76</v>
      </c>
      <c r="BB633" s="28">
        <f t="shared" si="2467"/>
        <v>0</v>
      </c>
      <c r="BC633" s="29"/>
      <c r="BD633" s="54">
        <f>_xlfn.XLOOKUP($C633,[26]PSP!$C:$C,[26]PSP!$BD:$BD)</f>
        <v>0</v>
      </c>
      <c r="BE633" s="27">
        <f>_xlfn.XLOOKUP($C633,[26]PSP!$C:$C,[26]PSP!$BE:$BE)</f>
        <v>10833.76</v>
      </c>
      <c r="BF633" s="28">
        <f t="shared" si="2468"/>
        <v>0</v>
      </c>
      <c r="BG633" s="29"/>
      <c r="BH633" s="54">
        <f>_xlfn.XLOOKUP($C633,[26]PSP!$C:$C,[26]PSP!$BH:$BH)</f>
        <v>0</v>
      </c>
      <c r="BI633" s="27">
        <f>_xlfn.XLOOKUP($C633,[26]PSP!$C:$C,[26]PSP!$BI:$BI)</f>
        <v>10833.76</v>
      </c>
      <c r="BJ633" s="28">
        <f t="shared" si="2469"/>
        <v>0</v>
      </c>
      <c r="BK633" s="29"/>
      <c r="BL633" s="54">
        <f>_xlfn.XLOOKUP($C633,[26]PSP!$C:$C,[26]PSP!$BL:$BL)</f>
        <v>0</v>
      </c>
      <c r="BM633" s="27">
        <f>_xlfn.XLOOKUP($C633,[26]PSP!$C:$C,[26]PSP!$BM:$BM)</f>
        <v>10833.76</v>
      </c>
      <c r="BN633" s="28">
        <f t="shared" si="2470"/>
        <v>0</v>
      </c>
      <c r="BO633" s="29"/>
      <c r="BP633" s="54">
        <f>_xlfn.XLOOKUP($C633,[26]PSP!$C:$C,[26]PSP!$BP:$BP)</f>
        <v>1</v>
      </c>
      <c r="BQ633" s="27">
        <f>_xlfn.XLOOKUP($C633,[26]PSP!$C:$C,[26]PSP!$BQ:$BQ)</f>
        <v>10833.76</v>
      </c>
      <c r="BR633" s="28">
        <f t="shared" si="2471"/>
        <v>10833.76</v>
      </c>
      <c r="BS633" s="29"/>
      <c r="BT633" s="54">
        <f>_xlfn.XLOOKUP($C633,[26]PSP!$C:$C,[26]PSP!$BT:$BT)</f>
        <v>0</v>
      </c>
      <c r="BU633" s="27">
        <f>_xlfn.XLOOKUP($C633,[26]PSP!$C:$C,[26]PSP!$BU:$BU)</f>
        <v>10833.76</v>
      </c>
      <c r="BV633" s="28">
        <f t="shared" si="2472"/>
        <v>0</v>
      </c>
      <c r="BW633" s="29"/>
      <c r="BX633" s="54">
        <f>_xlfn.XLOOKUP($C633,[26]PSP!$C:$C,[26]PSP!$BX:$BX)</f>
        <v>0</v>
      </c>
      <c r="BY633" s="27">
        <f>_xlfn.XLOOKUP($C633,[26]PSP!$C:$C,[26]PSP!$BY:$BY)</f>
        <v>10833.76</v>
      </c>
      <c r="BZ633" s="28">
        <f t="shared" si="2473"/>
        <v>0</v>
      </c>
      <c r="CA633" s="29"/>
      <c r="CB633" s="54">
        <f>_xlfn.XLOOKUP($C633,[26]PSP!$C:$C,[26]PSP!$CB:$CB)</f>
        <v>0</v>
      </c>
      <c r="CC633" s="27">
        <f>_xlfn.XLOOKUP($C633,[26]PSP!$C:$C,[26]PSP!$CC:$CC)</f>
        <v>10833.76</v>
      </c>
      <c r="CD633" s="28">
        <f t="shared" si="2474"/>
        <v>0</v>
      </c>
      <c r="CE633" s="29"/>
      <c r="CF633" s="54">
        <f>_xlfn.XLOOKUP($C633,[26]PSP!$C:$C,[26]PSP!$CF:$CF)</f>
        <v>0</v>
      </c>
      <c r="CG633" s="27">
        <f>_xlfn.XLOOKUP($C633,[26]PSP!$C:$C,[26]PSP!$CG:$CG)</f>
        <v>10833.76</v>
      </c>
      <c r="CH633" s="28">
        <f t="shared" si="2475"/>
        <v>0</v>
      </c>
      <c r="CI633" s="29"/>
      <c r="CJ633" s="54">
        <f>_xlfn.XLOOKUP($C633,[26]PSP!$C:$C,[26]PSP!$CJ:$CJ)</f>
        <v>0</v>
      </c>
      <c r="CK633" s="27">
        <f>_xlfn.XLOOKUP($C633,[26]PSP!$C:$C,[26]PSP!$CK:$CK)</f>
        <v>10833.76</v>
      </c>
      <c r="CL633" s="28">
        <f t="shared" si="2476"/>
        <v>0</v>
      </c>
      <c r="CM633" s="29"/>
      <c r="CN633" s="54">
        <f>_xlfn.XLOOKUP($C633,[26]PSP!$C:$C,[26]PSP!$CN:$CN)</f>
        <v>0</v>
      </c>
      <c r="CO633" s="27">
        <f>_xlfn.XLOOKUP($C633,[26]PSP!$C:$C,[26]PSP!$CO:$CO)</f>
        <v>10833.76</v>
      </c>
      <c r="CP633" s="28">
        <f t="shared" si="2477"/>
        <v>0</v>
      </c>
      <c r="CQ633" s="29"/>
      <c r="CR633" s="54">
        <f>_xlfn.XLOOKUP($C633,[26]PSP!$C:$C,[26]PSP!$CR:$CR)</f>
        <v>0</v>
      </c>
      <c r="CS633" s="27">
        <f>_xlfn.XLOOKUP($C633,[26]PSP!$C:$C,[26]PSP!$CS:$CS)</f>
        <v>10833.76</v>
      </c>
      <c r="CT633" s="28">
        <f t="shared" si="2478"/>
        <v>0</v>
      </c>
      <c r="CU633" s="29"/>
      <c r="CV633" s="54">
        <f>_xlfn.XLOOKUP($C633,[26]PSP!$C:$C,[26]PSP!$CV:$CV)</f>
        <v>0</v>
      </c>
      <c r="CW633" s="27">
        <f>_xlfn.XLOOKUP($C633,[26]PSP!$C:$C,[26]PSP!$CW:$CW)</f>
        <v>10833.76</v>
      </c>
      <c r="CX633" s="28">
        <f t="shared" si="2479"/>
        <v>0</v>
      </c>
      <c r="CY633" s="29"/>
      <c r="CZ633" s="54">
        <f>_xlfn.XLOOKUP($C633,[26]PSP!$C:$C,[26]PSP!$CZ:$CZ)</f>
        <v>0</v>
      </c>
      <c r="DA633" s="27">
        <f>_xlfn.XLOOKUP($C633,[26]PSP!$C:$C,[26]PSP!$DA:$DA)</f>
        <v>10833.76</v>
      </c>
      <c r="DB633" s="28">
        <f t="shared" si="2480"/>
        <v>0</v>
      </c>
      <c r="DC633" s="29"/>
      <c r="DD633" s="54">
        <f>_xlfn.XLOOKUP($C633,[26]PSP!$C:$C,[26]PSP!$DD:$DD)</f>
        <v>0</v>
      </c>
      <c r="DE633" s="27">
        <f>_xlfn.XLOOKUP($C633,[26]PSP!$C:$C,[26]PSP!$DE:$DE)</f>
        <v>10833.76</v>
      </c>
      <c r="DF633" s="28">
        <f t="shared" si="2481"/>
        <v>0</v>
      </c>
      <c r="DG633" s="29"/>
      <c r="DH633" s="54">
        <f>_xlfn.XLOOKUP($C633,[26]PSP!$C:$C,[26]PSP!$DH:$DH)</f>
        <v>0</v>
      </c>
      <c r="DI633" s="27">
        <f>_xlfn.XLOOKUP($C633,[26]PSP!$C:$C,[26]PSP!$DI:$DI)</f>
        <v>10833.76</v>
      </c>
      <c r="DJ633" s="28">
        <f t="shared" si="2482"/>
        <v>0</v>
      </c>
      <c r="DK633" s="29"/>
      <c r="DL633" s="54">
        <f>_xlfn.XLOOKUP($C633,[26]PSP!$C:$C,[26]PSP!$DL:$DL)</f>
        <v>0</v>
      </c>
      <c r="DM633" s="27">
        <f>_xlfn.XLOOKUP($C633,[26]PSP!$C:$C,[26]PSP!$DM:$DM)</f>
        <v>10833.76</v>
      </c>
      <c r="DN633" s="28">
        <f t="shared" si="2483"/>
        <v>0</v>
      </c>
      <c r="DO633" s="29"/>
      <c r="DP633" s="54">
        <f>_xlfn.XLOOKUP($C633,[26]PSP!$C:$C,[26]PSP!$DP:$DP)</f>
        <v>0</v>
      </c>
      <c r="DQ633" s="27">
        <f>_xlfn.XLOOKUP($C633,[26]PSP!$C:$C,[26]PSP!$DQ:$DQ)</f>
        <v>10833.76</v>
      </c>
      <c r="DR633" s="28">
        <f t="shared" si="2484"/>
        <v>0</v>
      </c>
      <c r="DS633" s="29"/>
      <c r="DT633" s="54">
        <f>_xlfn.XLOOKUP($C633,[26]PSP!$C:$C,[26]PSP!$DT:$DT)</f>
        <v>0</v>
      </c>
      <c r="DU633" s="27">
        <f>_xlfn.XLOOKUP($C633,[26]PSP!$C:$C,[26]PSP!$DU:$DU)</f>
        <v>10833.76</v>
      </c>
      <c r="DV633" s="28">
        <f t="shared" si="2485"/>
        <v>0</v>
      </c>
      <c r="DW633" s="29"/>
      <c r="DX633" s="54">
        <f>_xlfn.XLOOKUP($C633,[26]PSP!$C:$C,[26]PSP!$DX:$DX)</f>
        <v>0</v>
      </c>
      <c r="DY633" s="27">
        <f>_xlfn.XLOOKUP($C633,[26]PSP!$C:$C,[26]PSP!$DY:$DY)</f>
        <v>10833.76</v>
      </c>
      <c r="DZ633" s="28">
        <f t="shared" si="2486"/>
        <v>0</v>
      </c>
      <c r="EA633" s="29"/>
      <c r="EB633" s="54">
        <f>_xlfn.XLOOKUP($C633,[26]PSP!$C:$C,[26]PSP!$EB:$EB)</f>
        <v>0</v>
      </c>
      <c r="EC633" s="27">
        <f>_xlfn.XLOOKUP($C633,[26]PSP!$C:$C,[26]PSP!$EC:$EC)</f>
        <v>10833.76</v>
      </c>
      <c r="ED633" s="28">
        <f t="shared" si="2487"/>
        <v>0</v>
      </c>
      <c r="EE633" s="29"/>
      <c r="EF633" s="54">
        <f>_xlfn.XLOOKUP($C633,[26]PSP!$C:$C,[26]PSP!$EF:$EF)</f>
        <v>0</v>
      </c>
      <c r="EG633" s="27">
        <f>_xlfn.XLOOKUP($C633,[26]PSP!$C:$C,[26]PSP!$EG:$EG)</f>
        <v>10833.76</v>
      </c>
      <c r="EH633" s="28">
        <f t="shared" si="2488"/>
        <v>0</v>
      </c>
      <c r="EI633" s="29"/>
      <c r="EJ633" s="54">
        <f>_xlfn.XLOOKUP($C633,[26]PSP!$C:$C,[26]PSP!$EJ:$EJ)</f>
        <v>0</v>
      </c>
      <c r="EK633" s="27">
        <f>_xlfn.XLOOKUP($C633,[26]PSP!$C:$C,[26]PSP!$EK:$EK)</f>
        <v>10833.76</v>
      </c>
      <c r="EL633" s="28">
        <f t="shared" si="2489"/>
        <v>0</v>
      </c>
      <c r="EM633" s="29"/>
      <c r="EN633" s="108"/>
      <c r="EO633" s="29">
        <f t="shared" si="2214"/>
        <v>21667.52</v>
      </c>
      <c r="EP633" s="29">
        <f t="shared" si="2177"/>
        <v>21667.52</v>
      </c>
      <c r="EQ633" s="4" t="b">
        <f t="shared" si="2490"/>
        <v>1</v>
      </c>
      <c r="ER633" s="1"/>
      <c r="ES633" s="118">
        <f t="shared" si="2352"/>
        <v>1.1767000000000001</v>
      </c>
    </row>
    <row r="634" spans="3:149" ht="31.5" x14ac:dyDescent="0.25">
      <c r="C634" s="24" t="s">
        <v>848</v>
      </c>
      <c r="D634" s="43" t="str">
        <f>_xlfn.XLOOKUP($C634,[26]PSP!$C:$C,[26]PSP!$D:$D)</f>
        <v>RO-40411</v>
      </c>
      <c r="E634" s="24" t="str">
        <f>_xlfn.XLOOKUP($C634,[26]PSP!$C:$C,[26]PSP!$E:$E)</f>
        <v>DER/MG</v>
      </c>
      <c r="F634" s="25" t="str">
        <f>_xlfn.XLOOKUP($C634,[26]PSP!$C:$C,[26]PSP!$F:$F)</f>
        <v>BUEIRO SIMPLES CELULAR DE CONCRETO PADRÃO DER/MG. PARA ALTURA DE ATERRO DE 0 A 5,00 M. BSCC (3,00 X 3,00)M - BOCA  (EXECUÇÃO, INCLUINDO FORNECIMENTO E TRANSPORTE DE TODOS OS MATERIAIS, EXCLUSIVE ESCAVAÇÃO E COMPACTAÇÃO)</v>
      </c>
      <c r="G634" s="26" t="str">
        <f>_xlfn.XLOOKUP($C634,[26]PSP!$C:$C,[26]PSP!$G:$G)</f>
        <v>U</v>
      </c>
      <c r="H634" s="53">
        <f>_xlfn.XLOOKUP($C634,[26]PSP!$C:$C,[26]PSP!$H:$H)</f>
        <v>0</v>
      </c>
      <c r="I634" s="28">
        <f>_xlfn.XLOOKUP($C634,[26]PSP!$C:$C,[26]PSP!$I:$I)</f>
        <v>0</v>
      </c>
      <c r="J634" s="28">
        <f t="shared" si="2456"/>
        <v>0</v>
      </c>
      <c r="K634" s="29"/>
      <c r="L634" s="54">
        <f>_xlfn.XLOOKUP($C634,[26]PSP!$C:$C,[26]PSP!$L:$L)</f>
        <v>0</v>
      </c>
      <c r="M634" s="27">
        <f>_xlfn.XLOOKUP($C634,[26]PSP!$C:$C,[26]PSP!$M:$M)</f>
        <v>11431.91</v>
      </c>
      <c r="N634" s="28">
        <f t="shared" si="2457"/>
        <v>0</v>
      </c>
      <c r="O634" s="29"/>
      <c r="P634" s="54">
        <f>_xlfn.XLOOKUP($C634,[26]PSP!$C:$C,[26]PSP!$P:$P)</f>
        <v>0</v>
      </c>
      <c r="Q634" s="27">
        <f>_xlfn.XLOOKUP($C634,[26]PSP!$C:$C,[26]PSP!$Q:$Q)</f>
        <v>11431.91</v>
      </c>
      <c r="R634" s="28">
        <f t="shared" si="2458"/>
        <v>0</v>
      </c>
      <c r="S634" s="29"/>
      <c r="T634" s="54">
        <f>_xlfn.XLOOKUP($C634,[26]PSP!$C:$C,[26]PSP!$T:$T)</f>
        <v>0</v>
      </c>
      <c r="U634" s="27">
        <f>_xlfn.XLOOKUP($C634,[26]PSP!$C:$C,[26]PSP!$U:$U)</f>
        <v>11431.91</v>
      </c>
      <c r="V634" s="28">
        <f t="shared" si="2459"/>
        <v>0</v>
      </c>
      <c r="W634" s="29"/>
      <c r="X634" s="54">
        <f>_xlfn.XLOOKUP($C634,[26]PSP!$C:$C,[26]PSP!$X:$X)</f>
        <v>0</v>
      </c>
      <c r="Y634" s="27">
        <f>_xlfn.XLOOKUP($C634,[26]PSP!$C:$C,[26]PSP!$Y:$Y)</f>
        <v>11431.91</v>
      </c>
      <c r="Z634" s="28">
        <f t="shared" si="2460"/>
        <v>0</v>
      </c>
      <c r="AA634" s="29"/>
      <c r="AB634" s="54">
        <f>_xlfn.XLOOKUP($C634,[26]PSP!$C:$C,[26]PSP!$AB:$AB)</f>
        <v>0</v>
      </c>
      <c r="AC634" s="27">
        <f>_xlfn.XLOOKUP($C634,[26]PSP!$C:$C,[26]PSP!$AC:$AC)</f>
        <v>11431.91</v>
      </c>
      <c r="AD634" s="28">
        <f t="shared" si="2461"/>
        <v>0</v>
      </c>
      <c r="AE634" s="29"/>
      <c r="AF634" s="54">
        <f>_xlfn.XLOOKUP($C634,[26]PSP!$C:$C,[26]PSP!$AF:$AF)</f>
        <v>0</v>
      </c>
      <c r="AG634" s="27">
        <f>_xlfn.XLOOKUP($C634,[26]PSP!$C:$C,[26]PSP!$AG:$AG)</f>
        <v>11431.91</v>
      </c>
      <c r="AH634" s="28">
        <f t="shared" si="2462"/>
        <v>0</v>
      </c>
      <c r="AI634" s="29"/>
      <c r="AJ634" s="54">
        <f>_xlfn.XLOOKUP($C634,[26]PSP!$C:$C,[26]PSP!$AJ:$AJ)</f>
        <v>0</v>
      </c>
      <c r="AK634" s="27">
        <f>_xlfn.XLOOKUP($C634,[26]PSP!$C:$C,[26]PSP!$AK:$AK)</f>
        <v>11431.91</v>
      </c>
      <c r="AL634" s="28">
        <f t="shared" si="2463"/>
        <v>0</v>
      </c>
      <c r="AM634" s="29"/>
      <c r="AN634" s="54">
        <f>_xlfn.XLOOKUP($C634,[26]PSP!$C:$C,[26]PSP!$AN:$AN)</f>
        <v>0</v>
      </c>
      <c r="AO634" s="27">
        <f>_xlfn.XLOOKUP($C634,[26]PSP!$C:$C,[26]PSP!$AO:$AO)</f>
        <v>11431.91</v>
      </c>
      <c r="AP634" s="28">
        <f t="shared" si="2464"/>
        <v>0</v>
      </c>
      <c r="AQ634" s="29"/>
      <c r="AR634" s="54">
        <f>_xlfn.XLOOKUP($C634,[26]PSP!$C:$C,[26]PSP!$AR:$AR)</f>
        <v>0</v>
      </c>
      <c r="AS634" s="27">
        <f>_xlfn.XLOOKUP($C634,[26]PSP!$C:$C,[26]PSP!$AS:$AS)</f>
        <v>11431.91</v>
      </c>
      <c r="AT634" s="28">
        <f t="shared" si="2465"/>
        <v>0</v>
      </c>
      <c r="AU634" s="29"/>
      <c r="AV634" s="54">
        <f>_xlfn.XLOOKUP($C634,[26]PSP!$C:$C,[26]PSP!$AV:$AV)</f>
        <v>0</v>
      </c>
      <c r="AW634" s="27">
        <f>_xlfn.XLOOKUP($C634,[26]PSP!$C:$C,[26]PSP!$AW:$AW)</f>
        <v>11431.91</v>
      </c>
      <c r="AX634" s="28">
        <f t="shared" si="2466"/>
        <v>0</v>
      </c>
      <c r="AY634" s="29"/>
      <c r="AZ634" s="54">
        <f>_xlfn.XLOOKUP($C634,[26]PSP!$C:$C,[26]PSP!$AZ:$AZ)</f>
        <v>0</v>
      </c>
      <c r="BA634" s="27">
        <f>_xlfn.XLOOKUP($C634,[26]PSP!$C:$C,[26]PSP!$BA:$BA)</f>
        <v>11431.91</v>
      </c>
      <c r="BB634" s="28">
        <f t="shared" si="2467"/>
        <v>0</v>
      </c>
      <c r="BC634" s="29"/>
      <c r="BD634" s="54">
        <f>_xlfn.XLOOKUP($C634,[26]PSP!$C:$C,[26]PSP!$BD:$BD)</f>
        <v>0</v>
      </c>
      <c r="BE634" s="27">
        <f>_xlfn.XLOOKUP($C634,[26]PSP!$C:$C,[26]PSP!$BE:$BE)</f>
        <v>11431.91</v>
      </c>
      <c r="BF634" s="28">
        <f t="shared" si="2468"/>
        <v>0</v>
      </c>
      <c r="BG634" s="29"/>
      <c r="BH634" s="54">
        <f>_xlfn.XLOOKUP($C634,[26]PSP!$C:$C,[26]PSP!$BH:$BH)</f>
        <v>0</v>
      </c>
      <c r="BI634" s="27">
        <f>_xlfn.XLOOKUP($C634,[26]PSP!$C:$C,[26]PSP!$BI:$BI)</f>
        <v>11431.91</v>
      </c>
      <c r="BJ634" s="28">
        <f t="shared" si="2469"/>
        <v>0</v>
      </c>
      <c r="BK634" s="29"/>
      <c r="BL634" s="54">
        <f>_xlfn.XLOOKUP($C634,[26]PSP!$C:$C,[26]PSP!$BL:$BL)</f>
        <v>0</v>
      </c>
      <c r="BM634" s="27">
        <f>_xlfn.XLOOKUP($C634,[26]PSP!$C:$C,[26]PSP!$BM:$BM)</f>
        <v>11431.91</v>
      </c>
      <c r="BN634" s="28">
        <f t="shared" si="2470"/>
        <v>0</v>
      </c>
      <c r="BO634" s="29"/>
      <c r="BP634" s="54">
        <f>_xlfn.XLOOKUP($C634,[26]PSP!$C:$C,[26]PSP!$BP:$BP)</f>
        <v>0</v>
      </c>
      <c r="BQ634" s="27">
        <f>_xlfn.XLOOKUP($C634,[26]PSP!$C:$C,[26]PSP!$BQ:$BQ)</f>
        <v>11431.91</v>
      </c>
      <c r="BR634" s="28">
        <f t="shared" si="2471"/>
        <v>0</v>
      </c>
      <c r="BS634" s="29"/>
      <c r="BT634" s="54">
        <f>_xlfn.XLOOKUP($C634,[26]PSP!$C:$C,[26]PSP!$BT:$BT)</f>
        <v>0</v>
      </c>
      <c r="BU634" s="27">
        <f>_xlfn.XLOOKUP($C634,[26]PSP!$C:$C,[26]PSP!$BU:$BU)</f>
        <v>11431.91</v>
      </c>
      <c r="BV634" s="28">
        <f t="shared" si="2472"/>
        <v>0</v>
      </c>
      <c r="BW634" s="29"/>
      <c r="BX634" s="54">
        <f>_xlfn.XLOOKUP($C634,[26]PSP!$C:$C,[26]PSP!$BX:$BX)</f>
        <v>0</v>
      </c>
      <c r="BY634" s="27">
        <f>_xlfn.XLOOKUP($C634,[26]PSP!$C:$C,[26]PSP!$BY:$BY)</f>
        <v>11431.91</v>
      </c>
      <c r="BZ634" s="28">
        <f t="shared" si="2473"/>
        <v>0</v>
      </c>
      <c r="CA634" s="29"/>
      <c r="CB634" s="54">
        <f>_xlfn.XLOOKUP($C634,[26]PSP!$C:$C,[26]PSP!$CB:$CB)</f>
        <v>0</v>
      </c>
      <c r="CC634" s="27">
        <f>_xlfn.XLOOKUP($C634,[26]PSP!$C:$C,[26]PSP!$CC:$CC)</f>
        <v>11431.91</v>
      </c>
      <c r="CD634" s="28">
        <f t="shared" si="2474"/>
        <v>0</v>
      </c>
      <c r="CE634" s="29"/>
      <c r="CF634" s="54">
        <f>_xlfn.XLOOKUP($C634,[26]PSP!$C:$C,[26]PSP!$CF:$CF)</f>
        <v>0</v>
      </c>
      <c r="CG634" s="27">
        <f>_xlfn.XLOOKUP($C634,[26]PSP!$C:$C,[26]PSP!$CG:$CG)</f>
        <v>11431.91</v>
      </c>
      <c r="CH634" s="28">
        <f t="shared" si="2475"/>
        <v>0</v>
      </c>
      <c r="CI634" s="29"/>
      <c r="CJ634" s="54">
        <f>_xlfn.XLOOKUP($C634,[26]PSP!$C:$C,[26]PSP!$CJ:$CJ)</f>
        <v>0</v>
      </c>
      <c r="CK634" s="27">
        <f>_xlfn.XLOOKUP($C634,[26]PSP!$C:$C,[26]PSP!$CK:$CK)</f>
        <v>11431.91</v>
      </c>
      <c r="CL634" s="28">
        <f t="shared" si="2476"/>
        <v>0</v>
      </c>
      <c r="CM634" s="29"/>
      <c r="CN634" s="54">
        <f>_xlfn.XLOOKUP($C634,[26]PSP!$C:$C,[26]PSP!$CN:$CN)</f>
        <v>0</v>
      </c>
      <c r="CO634" s="27">
        <f>_xlfn.XLOOKUP($C634,[26]PSP!$C:$C,[26]PSP!$CO:$CO)</f>
        <v>11431.91</v>
      </c>
      <c r="CP634" s="28">
        <f t="shared" si="2477"/>
        <v>0</v>
      </c>
      <c r="CQ634" s="29"/>
      <c r="CR634" s="54">
        <f>_xlfn.XLOOKUP($C634,[26]PSP!$C:$C,[26]PSP!$CR:$CR)</f>
        <v>0</v>
      </c>
      <c r="CS634" s="27">
        <f>_xlfn.XLOOKUP($C634,[26]PSP!$C:$C,[26]PSP!$CS:$CS)</f>
        <v>11431.91</v>
      </c>
      <c r="CT634" s="28">
        <f t="shared" si="2478"/>
        <v>0</v>
      </c>
      <c r="CU634" s="29"/>
      <c r="CV634" s="54">
        <f>_xlfn.XLOOKUP($C634,[26]PSP!$C:$C,[26]PSP!$CV:$CV)</f>
        <v>0</v>
      </c>
      <c r="CW634" s="27">
        <f>_xlfn.XLOOKUP($C634,[26]PSP!$C:$C,[26]PSP!$CW:$CW)</f>
        <v>11431.91</v>
      </c>
      <c r="CX634" s="28">
        <f t="shared" si="2479"/>
        <v>0</v>
      </c>
      <c r="CY634" s="29"/>
      <c r="CZ634" s="54">
        <f>_xlfn.XLOOKUP($C634,[26]PSP!$C:$C,[26]PSP!$CZ:$CZ)</f>
        <v>0</v>
      </c>
      <c r="DA634" s="27">
        <f>_xlfn.XLOOKUP($C634,[26]PSP!$C:$C,[26]PSP!$DA:$DA)</f>
        <v>11431.91</v>
      </c>
      <c r="DB634" s="28">
        <f t="shared" si="2480"/>
        <v>0</v>
      </c>
      <c r="DC634" s="29"/>
      <c r="DD634" s="54">
        <f>_xlfn.XLOOKUP($C634,[26]PSP!$C:$C,[26]PSP!$DD:$DD)</f>
        <v>0</v>
      </c>
      <c r="DE634" s="27">
        <f>_xlfn.XLOOKUP($C634,[26]PSP!$C:$C,[26]PSP!$DE:$DE)</f>
        <v>11431.91</v>
      </c>
      <c r="DF634" s="28">
        <f t="shared" si="2481"/>
        <v>0</v>
      </c>
      <c r="DG634" s="29"/>
      <c r="DH634" s="54">
        <f>_xlfn.XLOOKUP($C634,[26]PSP!$C:$C,[26]PSP!$DH:$DH)</f>
        <v>0</v>
      </c>
      <c r="DI634" s="27">
        <f>_xlfn.XLOOKUP($C634,[26]PSP!$C:$C,[26]PSP!$DI:$DI)</f>
        <v>11431.91</v>
      </c>
      <c r="DJ634" s="28">
        <f t="shared" si="2482"/>
        <v>0</v>
      </c>
      <c r="DK634" s="29"/>
      <c r="DL634" s="54">
        <f>_xlfn.XLOOKUP($C634,[26]PSP!$C:$C,[26]PSP!$DL:$DL)</f>
        <v>0</v>
      </c>
      <c r="DM634" s="27">
        <f>_xlfn.XLOOKUP($C634,[26]PSP!$C:$C,[26]PSP!$DM:$DM)</f>
        <v>11431.91</v>
      </c>
      <c r="DN634" s="28">
        <f t="shared" si="2483"/>
        <v>0</v>
      </c>
      <c r="DO634" s="29"/>
      <c r="DP634" s="54">
        <f>_xlfn.XLOOKUP($C634,[26]PSP!$C:$C,[26]PSP!$DP:$DP)</f>
        <v>0</v>
      </c>
      <c r="DQ634" s="27">
        <f>_xlfn.XLOOKUP($C634,[26]PSP!$C:$C,[26]PSP!$DQ:$DQ)</f>
        <v>11431.91</v>
      </c>
      <c r="DR634" s="28">
        <f t="shared" si="2484"/>
        <v>0</v>
      </c>
      <c r="DS634" s="29"/>
      <c r="DT634" s="54">
        <f>_xlfn.XLOOKUP($C634,[26]PSP!$C:$C,[26]PSP!$DT:$DT)</f>
        <v>0</v>
      </c>
      <c r="DU634" s="27">
        <f>_xlfn.XLOOKUP($C634,[26]PSP!$C:$C,[26]PSP!$DU:$DU)</f>
        <v>11431.91</v>
      </c>
      <c r="DV634" s="28">
        <f t="shared" si="2485"/>
        <v>0</v>
      </c>
      <c r="DW634" s="29"/>
      <c r="DX634" s="54">
        <f>_xlfn.XLOOKUP($C634,[26]PSP!$C:$C,[26]PSP!$DX:$DX)</f>
        <v>0</v>
      </c>
      <c r="DY634" s="27">
        <f>_xlfn.XLOOKUP($C634,[26]PSP!$C:$C,[26]PSP!$DY:$DY)</f>
        <v>11431.91</v>
      </c>
      <c r="DZ634" s="28">
        <f t="shared" si="2486"/>
        <v>0</v>
      </c>
      <c r="EA634" s="29"/>
      <c r="EB634" s="54">
        <f>_xlfn.XLOOKUP($C634,[26]PSP!$C:$C,[26]PSP!$EB:$EB)</f>
        <v>0</v>
      </c>
      <c r="EC634" s="27">
        <f>_xlfn.XLOOKUP($C634,[26]PSP!$C:$C,[26]PSP!$EC:$EC)</f>
        <v>11431.91</v>
      </c>
      <c r="ED634" s="28">
        <f t="shared" si="2487"/>
        <v>0</v>
      </c>
      <c r="EE634" s="29"/>
      <c r="EF634" s="54">
        <f>_xlfn.XLOOKUP($C634,[26]PSP!$C:$C,[26]PSP!$EF:$EF)</f>
        <v>0</v>
      </c>
      <c r="EG634" s="27">
        <f>_xlfn.XLOOKUP($C634,[26]PSP!$C:$C,[26]PSP!$EG:$EG)</f>
        <v>11431.91</v>
      </c>
      <c r="EH634" s="28">
        <f t="shared" si="2488"/>
        <v>0</v>
      </c>
      <c r="EI634" s="29"/>
      <c r="EJ634" s="54">
        <f>_xlfn.XLOOKUP($C634,[26]PSP!$C:$C,[26]PSP!$EJ:$EJ)</f>
        <v>0</v>
      </c>
      <c r="EK634" s="27">
        <f>_xlfn.XLOOKUP($C634,[26]PSP!$C:$C,[26]PSP!$EK:$EK)</f>
        <v>11431.91</v>
      </c>
      <c r="EL634" s="28">
        <f t="shared" si="2489"/>
        <v>0</v>
      </c>
      <c r="EM634" s="29"/>
      <c r="EN634" s="108"/>
      <c r="EO634" s="29">
        <f t="shared" si="2214"/>
        <v>0</v>
      </c>
      <c r="EP634" s="29">
        <f t="shared" si="2177"/>
        <v>0</v>
      </c>
      <c r="EQ634" s="4" t="b">
        <f t="shared" si="2490"/>
        <v>1</v>
      </c>
      <c r="ES634" s="118">
        <f t="shared" si="2352"/>
        <v>1.1767000000000001</v>
      </c>
    </row>
    <row r="635" spans="3:149" ht="21" x14ac:dyDescent="0.25">
      <c r="C635" s="24" t="s">
        <v>849</v>
      </c>
      <c r="D635" s="43" t="str">
        <f>_xlfn.XLOOKUP($C635,[26]PSP!$C:$C,[26]PSP!$D:$D)</f>
        <v>RO-40536</v>
      </c>
      <c r="E635" s="24" t="str">
        <f>_xlfn.XLOOKUP($C635,[26]PSP!$C:$C,[26]PSP!$E:$E)</f>
        <v>DER/MG</v>
      </c>
      <c r="F635" s="25" t="str">
        <f>_xlfn.XLOOKUP($C635,[26]PSP!$C:$C,[26]PSP!$F:$F)</f>
        <v>VALETA  DE  PROTEÇÃO  DE  CORTE,  TIPO  DR.VP-02.,  TIPO  75/50 (EXECUÇÃO,    INCLUINDO    ESCAVAÇÃO,    FORNECIMENTO, TRANSPORTE E PLANTIO DA GRAMA)</v>
      </c>
      <c r="G635" s="26" t="str">
        <f>_xlfn.XLOOKUP($C635,[26]PSP!$C:$C,[26]PSP!$G:$G)</f>
        <v>M</v>
      </c>
      <c r="H635" s="53">
        <f>_xlfn.XLOOKUP($C635,[26]PSP!$C:$C,[26]PSP!$H:$H)</f>
        <v>0</v>
      </c>
      <c r="I635" s="28">
        <f>_xlfn.XLOOKUP($C635,[26]PSP!$C:$C,[26]PSP!$I:$I)</f>
        <v>0</v>
      </c>
      <c r="J635" s="28">
        <f t="shared" si="2456"/>
        <v>0</v>
      </c>
      <c r="K635" s="29"/>
      <c r="L635" s="54">
        <f>_xlfn.XLOOKUP($C635,[26]PSP!$C:$C,[26]PSP!$L:$L)</f>
        <v>0</v>
      </c>
      <c r="M635" s="27">
        <f>_xlfn.XLOOKUP($C635,[26]PSP!$C:$C,[26]PSP!$M:$M)</f>
        <v>27.79</v>
      </c>
      <c r="N635" s="28">
        <f t="shared" si="2457"/>
        <v>0</v>
      </c>
      <c r="O635" s="29"/>
      <c r="P635" s="54">
        <f>_xlfn.XLOOKUP($C635,[26]PSP!$C:$C,[26]PSP!$P:$P)</f>
        <v>0</v>
      </c>
      <c r="Q635" s="27">
        <f>_xlfn.XLOOKUP($C635,[26]PSP!$C:$C,[26]PSP!$Q:$Q)</f>
        <v>27.79</v>
      </c>
      <c r="R635" s="28">
        <f t="shared" si="2458"/>
        <v>0</v>
      </c>
      <c r="S635" s="29"/>
      <c r="T635" s="54">
        <f>_xlfn.XLOOKUP($C635,[26]PSP!$C:$C,[26]PSP!$T:$T)</f>
        <v>0</v>
      </c>
      <c r="U635" s="27">
        <f>_xlfn.XLOOKUP($C635,[26]PSP!$C:$C,[26]PSP!$U:$U)</f>
        <v>27.79</v>
      </c>
      <c r="V635" s="28">
        <f t="shared" si="2459"/>
        <v>0</v>
      </c>
      <c r="W635" s="29"/>
      <c r="X635" s="54">
        <f>_xlfn.XLOOKUP($C635,[26]PSP!$C:$C,[26]PSP!$X:$X)</f>
        <v>0</v>
      </c>
      <c r="Y635" s="27">
        <f>_xlfn.XLOOKUP($C635,[26]PSP!$C:$C,[26]PSP!$Y:$Y)</f>
        <v>27.79</v>
      </c>
      <c r="Z635" s="28">
        <f t="shared" si="2460"/>
        <v>0</v>
      </c>
      <c r="AA635" s="29"/>
      <c r="AB635" s="54">
        <f>_xlfn.XLOOKUP($C635,[26]PSP!$C:$C,[26]PSP!$AB:$AB)</f>
        <v>0</v>
      </c>
      <c r="AC635" s="27">
        <f>_xlfn.XLOOKUP($C635,[26]PSP!$C:$C,[26]PSP!$AC:$AC)</f>
        <v>27.79</v>
      </c>
      <c r="AD635" s="28">
        <f t="shared" si="2461"/>
        <v>0</v>
      </c>
      <c r="AE635" s="29"/>
      <c r="AF635" s="54">
        <f>_xlfn.XLOOKUP($C635,[26]PSP!$C:$C,[26]PSP!$AF:$AF)</f>
        <v>0</v>
      </c>
      <c r="AG635" s="27">
        <f>_xlfn.XLOOKUP($C635,[26]PSP!$C:$C,[26]PSP!$AG:$AG)</f>
        <v>27.79</v>
      </c>
      <c r="AH635" s="28">
        <f t="shared" si="2462"/>
        <v>0</v>
      </c>
      <c r="AI635" s="29"/>
      <c r="AJ635" s="54">
        <f>_xlfn.XLOOKUP($C635,[26]PSP!$C:$C,[26]PSP!$AJ:$AJ)</f>
        <v>0</v>
      </c>
      <c r="AK635" s="27">
        <f>_xlfn.XLOOKUP($C635,[26]PSP!$C:$C,[26]PSP!$AK:$AK)</f>
        <v>27.79</v>
      </c>
      <c r="AL635" s="28">
        <f t="shared" si="2463"/>
        <v>0</v>
      </c>
      <c r="AM635" s="29"/>
      <c r="AN635" s="54">
        <f>_xlfn.XLOOKUP($C635,[26]PSP!$C:$C,[26]PSP!$AN:$AN)</f>
        <v>0</v>
      </c>
      <c r="AO635" s="27">
        <f>_xlfn.XLOOKUP($C635,[26]PSP!$C:$C,[26]PSP!$AO:$AO)</f>
        <v>27.79</v>
      </c>
      <c r="AP635" s="28">
        <f t="shared" si="2464"/>
        <v>0</v>
      </c>
      <c r="AQ635" s="29"/>
      <c r="AR635" s="54">
        <f>_xlfn.XLOOKUP($C635,[26]PSP!$C:$C,[26]PSP!$AR:$AR)</f>
        <v>0</v>
      </c>
      <c r="AS635" s="27">
        <f>_xlfn.XLOOKUP($C635,[26]PSP!$C:$C,[26]PSP!$AS:$AS)</f>
        <v>27.79</v>
      </c>
      <c r="AT635" s="28">
        <f t="shared" si="2465"/>
        <v>0</v>
      </c>
      <c r="AU635" s="29"/>
      <c r="AV635" s="54">
        <f>_xlfn.XLOOKUP($C635,[26]PSP!$C:$C,[26]PSP!$AV:$AV)</f>
        <v>0</v>
      </c>
      <c r="AW635" s="27">
        <f>_xlfn.XLOOKUP($C635,[26]PSP!$C:$C,[26]PSP!$AW:$AW)</f>
        <v>27.79</v>
      </c>
      <c r="AX635" s="28">
        <f t="shared" si="2466"/>
        <v>0</v>
      </c>
      <c r="AY635" s="29"/>
      <c r="AZ635" s="54">
        <f>_xlfn.XLOOKUP($C635,[26]PSP!$C:$C,[26]PSP!$AZ:$AZ)</f>
        <v>0</v>
      </c>
      <c r="BA635" s="27">
        <f>_xlfn.XLOOKUP($C635,[26]PSP!$C:$C,[26]PSP!$BA:$BA)</f>
        <v>27.79</v>
      </c>
      <c r="BB635" s="28">
        <f t="shared" si="2467"/>
        <v>0</v>
      </c>
      <c r="BC635" s="29"/>
      <c r="BD635" s="54">
        <f>_xlfn.XLOOKUP($C635,[26]PSP!$C:$C,[26]PSP!$BD:$BD)</f>
        <v>0</v>
      </c>
      <c r="BE635" s="27">
        <f>_xlfn.XLOOKUP($C635,[26]PSP!$C:$C,[26]PSP!$BE:$BE)</f>
        <v>27.79</v>
      </c>
      <c r="BF635" s="28">
        <f t="shared" si="2468"/>
        <v>0</v>
      </c>
      <c r="BG635" s="29"/>
      <c r="BH635" s="54">
        <f>_xlfn.XLOOKUP($C635,[26]PSP!$C:$C,[26]PSP!$BH:$BH)</f>
        <v>0</v>
      </c>
      <c r="BI635" s="27">
        <f>_xlfn.XLOOKUP($C635,[26]PSP!$C:$C,[26]PSP!$BI:$BI)</f>
        <v>27.79</v>
      </c>
      <c r="BJ635" s="28">
        <f t="shared" si="2469"/>
        <v>0</v>
      </c>
      <c r="BK635" s="29"/>
      <c r="BL635" s="54">
        <f>_xlfn.XLOOKUP($C635,[26]PSP!$C:$C,[26]PSP!$BL:$BL)</f>
        <v>0</v>
      </c>
      <c r="BM635" s="27">
        <f>_xlfn.XLOOKUP($C635,[26]PSP!$C:$C,[26]PSP!$BM:$BM)</f>
        <v>27.79</v>
      </c>
      <c r="BN635" s="28">
        <f t="shared" si="2470"/>
        <v>0</v>
      </c>
      <c r="BO635" s="29"/>
      <c r="BP635" s="54">
        <f>_xlfn.XLOOKUP($C635,[26]PSP!$C:$C,[26]PSP!$BP:$BP)</f>
        <v>0</v>
      </c>
      <c r="BQ635" s="27">
        <f>_xlfn.XLOOKUP($C635,[26]PSP!$C:$C,[26]PSP!$BQ:$BQ)</f>
        <v>27.79</v>
      </c>
      <c r="BR635" s="28">
        <f t="shared" si="2471"/>
        <v>0</v>
      </c>
      <c r="BS635" s="29"/>
      <c r="BT635" s="54">
        <f>_xlfn.XLOOKUP($C635,[26]PSP!$C:$C,[26]PSP!$BT:$BT)</f>
        <v>0</v>
      </c>
      <c r="BU635" s="27">
        <f>_xlfn.XLOOKUP($C635,[26]PSP!$C:$C,[26]PSP!$BU:$BU)</f>
        <v>27.79</v>
      </c>
      <c r="BV635" s="28">
        <f t="shared" si="2472"/>
        <v>0</v>
      </c>
      <c r="BW635" s="29"/>
      <c r="BX635" s="54">
        <f>_xlfn.XLOOKUP($C635,[26]PSP!$C:$C,[26]PSP!$BX:$BX)</f>
        <v>0</v>
      </c>
      <c r="BY635" s="27">
        <f>_xlfn.XLOOKUP($C635,[26]PSP!$C:$C,[26]PSP!$BY:$BY)</f>
        <v>27.79</v>
      </c>
      <c r="BZ635" s="28">
        <f t="shared" si="2473"/>
        <v>0</v>
      </c>
      <c r="CA635" s="29"/>
      <c r="CB635" s="54">
        <f>_xlfn.XLOOKUP($C635,[26]PSP!$C:$C,[26]PSP!$CB:$CB)</f>
        <v>0</v>
      </c>
      <c r="CC635" s="27">
        <f>_xlfn.XLOOKUP($C635,[26]PSP!$C:$C,[26]PSP!$CC:$CC)</f>
        <v>27.79</v>
      </c>
      <c r="CD635" s="28">
        <f t="shared" si="2474"/>
        <v>0</v>
      </c>
      <c r="CE635" s="29"/>
      <c r="CF635" s="54">
        <f>_xlfn.XLOOKUP($C635,[26]PSP!$C:$C,[26]PSP!$CF:$CF)</f>
        <v>0</v>
      </c>
      <c r="CG635" s="27">
        <f>_xlfn.XLOOKUP($C635,[26]PSP!$C:$C,[26]PSP!$CG:$CG)</f>
        <v>27.79</v>
      </c>
      <c r="CH635" s="28">
        <f t="shared" si="2475"/>
        <v>0</v>
      </c>
      <c r="CI635" s="29"/>
      <c r="CJ635" s="54">
        <f>_xlfn.XLOOKUP($C635,[26]PSP!$C:$C,[26]PSP!$CJ:$CJ)</f>
        <v>0</v>
      </c>
      <c r="CK635" s="27">
        <f>_xlfn.XLOOKUP($C635,[26]PSP!$C:$C,[26]PSP!$CK:$CK)</f>
        <v>27.79</v>
      </c>
      <c r="CL635" s="28">
        <f t="shared" si="2476"/>
        <v>0</v>
      </c>
      <c r="CM635" s="29"/>
      <c r="CN635" s="54">
        <f>_xlfn.XLOOKUP($C635,[26]PSP!$C:$C,[26]PSP!$CN:$CN)</f>
        <v>0</v>
      </c>
      <c r="CO635" s="27">
        <f>_xlfn.XLOOKUP($C635,[26]PSP!$C:$C,[26]PSP!$CO:$CO)</f>
        <v>27.79</v>
      </c>
      <c r="CP635" s="28">
        <f t="shared" si="2477"/>
        <v>0</v>
      </c>
      <c r="CQ635" s="29"/>
      <c r="CR635" s="54">
        <f>_xlfn.XLOOKUP($C635,[26]PSP!$C:$C,[26]PSP!$CR:$CR)</f>
        <v>0</v>
      </c>
      <c r="CS635" s="27">
        <f>_xlfn.XLOOKUP($C635,[26]PSP!$C:$C,[26]PSP!$CS:$CS)</f>
        <v>27.79</v>
      </c>
      <c r="CT635" s="28">
        <f t="shared" si="2478"/>
        <v>0</v>
      </c>
      <c r="CU635" s="29"/>
      <c r="CV635" s="54">
        <f>_xlfn.XLOOKUP($C635,[26]PSP!$C:$C,[26]PSP!$CV:$CV)</f>
        <v>0</v>
      </c>
      <c r="CW635" s="27">
        <f>_xlfn.XLOOKUP($C635,[26]PSP!$C:$C,[26]PSP!$CW:$CW)</f>
        <v>27.79</v>
      </c>
      <c r="CX635" s="28">
        <f t="shared" si="2479"/>
        <v>0</v>
      </c>
      <c r="CY635" s="29"/>
      <c r="CZ635" s="54">
        <f>_xlfn.XLOOKUP($C635,[26]PSP!$C:$C,[26]PSP!$CZ:$CZ)</f>
        <v>0</v>
      </c>
      <c r="DA635" s="27">
        <f>_xlfn.XLOOKUP($C635,[26]PSP!$C:$C,[26]PSP!$DA:$DA)</f>
        <v>27.79</v>
      </c>
      <c r="DB635" s="28">
        <f t="shared" si="2480"/>
        <v>0</v>
      </c>
      <c r="DC635" s="29"/>
      <c r="DD635" s="54">
        <f>_xlfn.XLOOKUP($C635,[26]PSP!$C:$C,[26]PSP!$DD:$DD)</f>
        <v>0</v>
      </c>
      <c r="DE635" s="27">
        <f>_xlfn.XLOOKUP($C635,[26]PSP!$C:$C,[26]PSP!$DE:$DE)</f>
        <v>27.79</v>
      </c>
      <c r="DF635" s="28">
        <f t="shared" si="2481"/>
        <v>0</v>
      </c>
      <c r="DG635" s="29"/>
      <c r="DH635" s="54">
        <f>_xlfn.XLOOKUP($C635,[26]PSP!$C:$C,[26]PSP!$DH:$DH)</f>
        <v>0</v>
      </c>
      <c r="DI635" s="27">
        <f>_xlfn.XLOOKUP($C635,[26]PSP!$C:$C,[26]PSP!$DI:$DI)</f>
        <v>27.79</v>
      </c>
      <c r="DJ635" s="28">
        <f t="shared" si="2482"/>
        <v>0</v>
      </c>
      <c r="DK635" s="29"/>
      <c r="DL635" s="54">
        <f>_xlfn.XLOOKUP($C635,[26]PSP!$C:$C,[26]PSP!$DL:$DL)</f>
        <v>0</v>
      </c>
      <c r="DM635" s="27">
        <f>_xlfn.XLOOKUP($C635,[26]PSP!$C:$C,[26]PSP!$DM:$DM)</f>
        <v>27.79</v>
      </c>
      <c r="DN635" s="28">
        <f t="shared" si="2483"/>
        <v>0</v>
      </c>
      <c r="DO635" s="29"/>
      <c r="DP635" s="54">
        <f>_xlfn.XLOOKUP($C635,[26]PSP!$C:$C,[26]PSP!$DP:$DP)</f>
        <v>0</v>
      </c>
      <c r="DQ635" s="27">
        <f>_xlfn.XLOOKUP($C635,[26]PSP!$C:$C,[26]PSP!$DQ:$DQ)</f>
        <v>27.79</v>
      </c>
      <c r="DR635" s="28">
        <f t="shared" si="2484"/>
        <v>0</v>
      </c>
      <c r="DS635" s="29"/>
      <c r="DT635" s="54">
        <f>_xlfn.XLOOKUP($C635,[26]PSP!$C:$C,[26]PSP!$DT:$DT)</f>
        <v>0</v>
      </c>
      <c r="DU635" s="27">
        <f>_xlfn.XLOOKUP($C635,[26]PSP!$C:$C,[26]PSP!$DU:$DU)</f>
        <v>27.79</v>
      </c>
      <c r="DV635" s="28">
        <f t="shared" si="2485"/>
        <v>0</v>
      </c>
      <c r="DW635" s="29"/>
      <c r="DX635" s="54">
        <f>_xlfn.XLOOKUP($C635,[26]PSP!$C:$C,[26]PSP!$DX:$DX)</f>
        <v>0</v>
      </c>
      <c r="DY635" s="27">
        <f>_xlfn.XLOOKUP($C635,[26]PSP!$C:$C,[26]PSP!$DY:$DY)</f>
        <v>27.79</v>
      </c>
      <c r="DZ635" s="28">
        <f t="shared" si="2486"/>
        <v>0</v>
      </c>
      <c r="EA635" s="29"/>
      <c r="EB635" s="54">
        <f>_xlfn.XLOOKUP($C635,[26]PSP!$C:$C,[26]PSP!$EB:$EB)</f>
        <v>0</v>
      </c>
      <c r="EC635" s="27">
        <f>_xlfn.XLOOKUP($C635,[26]PSP!$C:$C,[26]PSP!$EC:$EC)</f>
        <v>27.79</v>
      </c>
      <c r="ED635" s="28">
        <f t="shared" si="2487"/>
        <v>0</v>
      </c>
      <c r="EE635" s="29"/>
      <c r="EF635" s="54">
        <f>_xlfn.XLOOKUP($C635,[26]PSP!$C:$C,[26]PSP!$EF:$EF)</f>
        <v>0</v>
      </c>
      <c r="EG635" s="27">
        <f>_xlfn.XLOOKUP($C635,[26]PSP!$C:$C,[26]PSP!$EG:$EG)</f>
        <v>27.79</v>
      </c>
      <c r="EH635" s="28">
        <f t="shared" si="2488"/>
        <v>0</v>
      </c>
      <c r="EI635" s="29"/>
      <c r="EJ635" s="54">
        <f>_xlfn.XLOOKUP($C635,[26]PSP!$C:$C,[26]PSP!$EJ:$EJ)</f>
        <v>0</v>
      </c>
      <c r="EK635" s="27">
        <f>_xlfn.XLOOKUP($C635,[26]PSP!$C:$C,[26]PSP!$EK:$EK)</f>
        <v>27.79</v>
      </c>
      <c r="EL635" s="28">
        <f t="shared" si="2489"/>
        <v>0</v>
      </c>
      <c r="EM635" s="29"/>
      <c r="EN635" s="108"/>
      <c r="EO635" s="29">
        <f t="shared" si="2214"/>
        <v>0</v>
      </c>
      <c r="EP635" s="29">
        <f t="shared" si="2177"/>
        <v>0</v>
      </c>
      <c r="EQ635" s="4" t="b">
        <f t="shared" si="2490"/>
        <v>1</v>
      </c>
      <c r="ER635" s="1"/>
      <c r="ES635" s="118">
        <f t="shared" si="2352"/>
        <v>1.1767000000000001</v>
      </c>
    </row>
    <row r="636" spans="3:149" ht="21" x14ac:dyDescent="0.25">
      <c r="C636" s="24" t="s">
        <v>850</v>
      </c>
      <c r="D636" s="43">
        <f>_xlfn.XLOOKUP($C636,[26]PSP!$C:$C,[26]PSP!$D:$D)</f>
        <v>2003308</v>
      </c>
      <c r="E636" s="24" t="str">
        <f>_xlfn.XLOOKUP($C636,[26]PSP!$C:$C,[26]PSP!$E:$E)</f>
        <v>SICRO SERVIÇO</v>
      </c>
      <c r="F636" s="25" t="str">
        <f>_xlfn.XLOOKUP($C636,[26]PSP!$C:$C,[26]PSP!$F:$F)</f>
        <v>VALETA DE PROTEÇÃO DE CORTES COM REVESTIMENTO DE CONCRETO - VPC 04 - AREIA EXTRAÍDA E BRITA PRODUZIDA</v>
      </c>
      <c r="G636" s="26" t="str">
        <f>_xlfn.XLOOKUP($C636,[26]PSP!$C:$C,[26]PSP!$G:$G)</f>
        <v>M</v>
      </c>
      <c r="H636" s="53">
        <f>_xlfn.XLOOKUP($C636,[26]PSP!$C:$C,[26]PSP!$H:$H)</f>
        <v>0</v>
      </c>
      <c r="I636" s="28">
        <f>_xlfn.XLOOKUP($C636,[26]PSP!$C:$C,[26]PSP!$I:$I)</f>
        <v>0</v>
      </c>
      <c r="J636" s="28">
        <f t="shared" si="2456"/>
        <v>0</v>
      </c>
      <c r="K636" s="29"/>
      <c r="L636" s="54">
        <f>_xlfn.XLOOKUP($C636,[26]PSP!$C:$C,[26]PSP!$L:$L)</f>
        <v>0</v>
      </c>
      <c r="M636" s="27">
        <f>_xlfn.XLOOKUP($C636,[26]PSP!$C:$C,[26]PSP!$M:$M)</f>
        <v>64.84</v>
      </c>
      <c r="N636" s="28">
        <f t="shared" si="2457"/>
        <v>0</v>
      </c>
      <c r="O636" s="29"/>
      <c r="P636" s="54">
        <f>_xlfn.XLOOKUP($C636,[26]PSP!$C:$C,[26]PSP!$P:$P)</f>
        <v>0</v>
      </c>
      <c r="Q636" s="27">
        <f>_xlfn.XLOOKUP($C636,[26]PSP!$C:$C,[26]PSP!$Q:$Q)</f>
        <v>64.84</v>
      </c>
      <c r="R636" s="28">
        <f t="shared" si="2458"/>
        <v>0</v>
      </c>
      <c r="S636" s="29"/>
      <c r="T636" s="54">
        <f>_xlfn.XLOOKUP($C636,[26]PSP!$C:$C,[26]PSP!$T:$T)</f>
        <v>0</v>
      </c>
      <c r="U636" s="27">
        <f>_xlfn.XLOOKUP($C636,[26]PSP!$C:$C,[26]PSP!$U:$U)</f>
        <v>64.84</v>
      </c>
      <c r="V636" s="28">
        <f t="shared" si="2459"/>
        <v>0</v>
      </c>
      <c r="W636" s="29"/>
      <c r="X636" s="54">
        <f>_xlfn.XLOOKUP($C636,[26]PSP!$C:$C,[26]PSP!$X:$X)</f>
        <v>0</v>
      </c>
      <c r="Y636" s="27">
        <f>_xlfn.XLOOKUP($C636,[26]PSP!$C:$C,[26]PSP!$Y:$Y)</f>
        <v>64.84</v>
      </c>
      <c r="Z636" s="28">
        <f t="shared" si="2460"/>
        <v>0</v>
      </c>
      <c r="AA636" s="29"/>
      <c r="AB636" s="54">
        <f>_xlfn.XLOOKUP($C636,[26]PSP!$C:$C,[26]PSP!$AB:$AB)</f>
        <v>0</v>
      </c>
      <c r="AC636" s="27">
        <f>_xlfn.XLOOKUP($C636,[26]PSP!$C:$C,[26]PSP!$AC:$AC)</f>
        <v>64.84</v>
      </c>
      <c r="AD636" s="28">
        <f t="shared" si="2461"/>
        <v>0</v>
      </c>
      <c r="AE636" s="29"/>
      <c r="AF636" s="54">
        <f>_xlfn.XLOOKUP($C636,[26]PSP!$C:$C,[26]PSP!$AF:$AF)</f>
        <v>0</v>
      </c>
      <c r="AG636" s="27">
        <f>_xlfn.XLOOKUP($C636,[26]PSP!$C:$C,[26]PSP!$AG:$AG)</f>
        <v>64.84</v>
      </c>
      <c r="AH636" s="28">
        <f t="shared" si="2462"/>
        <v>0</v>
      </c>
      <c r="AI636" s="29"/>
      <c r="AJ636" s="54">
        <f>_xlfn.XLOOKUP($C636,[26]PSP!$C:$C,[26]PSP!$AJ:$AJ)</f>
        <v>0</v>
      </c>
      <c r="AK636" s="27">
        <f>_xlfn.XLOOKUP($C636,[26]PSP!$C:$C,[26]PSP!$AK:$AK)</f>
        <v>64.84</v>
      </c>
      <c r="AL636" s="28">
        <f t="shared" si="2463"/>
        <v>0</v>
      </c>
      <c r="AM636" s="29"/>
      <c r="AN636" s="54">
        <f>_xlfn.XLOOKUP($C636,[26]PSP!$C:$C,[26]PSP!$AN:$AN)</f>
        <v>0</v>
      </c>
      <c r="AO636" s="27">
        <f>_xlfn.XLOOKUP($C636,[26]PSP!$C:$C,[26]PSP!$AO:$AO)</f>
        <v>64.84</v>
      </c>
      <c r="AP636" s="28">
        <f t="shared" si="2464"/>
        <v>0</v>
      </c>
      <c r="AQ636" s="29"/>
      <c r="AR636" s="54">
        <f>_xlfn.XLOOKUP($C636,[26]PSP!$C:$C,[26]PSP!$AR:$AR)</f>
        <v>0</v>
      </c>
      <c r="AS636" s="27">
        <f>_xlfn.XLOOKUP($C636,[26]PSP!$C:$C,[26]PSP!$AS:$AS)</f>
        <v>64.84</v>
      </c>
      <c r="AT636" s="28">
        <f t="shared" si="2465"/>
        <v>0</v>
      </c>
      <c r="AU636" s="29"/>
      <c r="AV636" s="54">
        <f>_xlfn.XLOOKUP($C636,[26]PSP!$C:$C,[26]PSP!$AV:$AV)</f>
        <v>0</v>
      </c>
      <c r="AW636" s="27">
        <f>_xlfn.XLOOKUP($C636,[26]PSP!$C:$C,[26]PSP!$AW:$AW)</f>
        <v>64.84</v>
      </c>
      <c r="AX636" s="28">
        <f t="shared" si="2466"/>
        <v>0</v>
      </c>
      <c r="AY636" s="29"/>
      <c r="AZ636" s="54">
        <f>_xlfn.XLOOKUP($C636,[26]PSP!$C:$C,[26]PSP!$AZ:$AZ)</f>
        <v>0</v>
      </c>
      <c r="BA636" s="27">
        <f>_xlfn.XLOOKUP($C636,[26]PSP!$C:$C,[26]PSP!$BA:$BA)</f>
        <v>64.84</v>
      </c>
      <c r="BB636" s="28">
        <f t="shared" si="2467"/>
        <v>0</v>
      </c>
      <c r="BC636" s="29"/>
      <c r="BD636" s="54">
        <f>_xlfn.XLOOKUP($C636,[26]PSP!$C:$C,[26]PSP!$BD:$BD)</f>
        <v>0</v>
      </c>
      <c r="BE636" s="27">
        <f>_xlfn.XLOOKUP($C636,[26]PSP!$C:$C,[26]PSP!$BE:$BE)</f>
        <v>64.84</v>
      </c>
      <c r="BF636" s="28">
        <f t="shared" si="2468"/>
        <v>0</v>
      </c>
      <c r="BG636" s="29"/>
      <c r="BH636" s="54">
        <f>_xlfn.XLOOKUP($C636,[26]PSP!$C:$C,[26]PSP!$BH:$BH)</f>
        <v>0</v>
      </c>
      <c r="BI636" s="27">
        <f>_xlfn.XLOOKUP($C636,[26]PSP!$C:$C,[26]PSP!$BI:$BI)</f>
        <v>64.84</v>
      </c>
      <c r="BJ636" s="28">
        <f t="shared" si="2469"/>
        <v>0</v>
      </c>
      <c r="BK636" s="29"/>
      <c r="BL636" s="54">
        <f>_xlfn.XLOOKUP($C636,[26]PSP!$C:$C,[26]PSP!$BL:$BL)</f>
        <v>0</v>
      </c>
      <c r="BM636" s="27">
        <f>_xlfn.XLOOKUP($C636,[26]PSP!$C:$C,[26]PSP!$BM:$BM)</f>
        <v>64.84</v>
      </c>
      <c r="BN636" s="28">
        <f t="shared" si="2470"/>
        <v>0</v>
      </c>
      <c r="BO636" s="29"/>
      <c r="BP636" s="54">
        <f>_xlfn.XLOOKUP($C636,[26]PSP!$C:$C,[26]PSP!$BP:$BP)</f>
        <v>0</v>
      </c>
      <c r="BQ636" s="27">
        <f>_xlfn.XLOOKUP($C636,[26]PSP!$C:$C,[26]PSP!$BQ:$BQ)</f>
        <v>64.84</v>
      </c>
      <c r="BR636" s="28">
        <f t="shared" si="2471"/>
        <v>0</v>
      </c>
      <c r="BS636" s="29"/>
      <c r="BT636" s="54">
        <f>_xlfn.XLOOKUP($C636,[26]PSP!$C:$C,[26]PSP!$BT:$BT)</f>
        <v>0</v>
      </c>
      <c r="BU636" s="27">
        <f>_xlfn.XLOOKUP($C636,[26]PSP!$C:$C,[26]PSP!$BU:$BU)</f>
        <v>64.84</v>
      </c>
      <c r="BV636" s="28">
        <f t="shared" si="2472"/>
        <v>0</v>
      </c>
      <c r="BW636" s="29"/>
      <c r="BX636" s="54">
        <f>_xlfn.XLOOKUP($C636,[26]PSP!$C:$C,[26]PSP!$BX:$BX)</f>
        <v>0</v>
      </c>
      <c r="BY636" s="27">
        <f>_xlfn.XLOOKUP($C636,[26]PSP!$C:$C,[26]PSP!$BY:$BY)</f>
        <v>64.84</v>
      </c>
      <c r="BZ636" s="28">
        <f t="shared" si="2473"/>
        <v>0</v>
      </c>
      <c r="CA636" s="29"/>
      <c r="CB636" s="54">
        <f>_xlfn.XLOOKUP($C636,[26]PSP!$C:$C,[26]PSP!$CB:$CB)</f>
        <v>0</v>
      </c>
      <c r="CC636" s="27">
        <f>_xlfn.XLOOKUP($C636,[26]PSP!$C:$C,[26]PSP!$CC:$CC)</f>
        <v>64.84</v>
      </c>
      <c r="CD636" s="28">
        <f t="shared" si="2474"/>
        <v>0</v>
      </c>
      <c r="CE636" s="29"/>
      <c r="CF636" s="54">
        <f>_xlfn.XLOOKUP($C636,[26]PSP!$C:$C,[26]PSP!$CF:$CF)</f>
        <v>0</v>
      </c>
      <c r="CG636" s="27">
        <f>_xlfn.XLOOKUP($C636,[26]PSP!$C:$C,[26]PSP!$CG:$CG)</f>
        <v>64.84</v>
      </c>
      <c r="CH636" s="28">
        <f t="shared" si="2475"/>
        <v>0</v>
      </c>
      <c r="CI636" s="29"/>
      <c r="CJ636" s="54">
        <f>_xlfn.XLOOKUP($C636,[26]PSP!$C:$C,[26]PSP!$CJ:$CJ)</f>
        <v>0</v>
      </c>
      <c r="CK636" s="27">
        <f>_xlfn.XLOOKUP($C636,[26]PSP!$C:$C,[26]PSP!$CK:$CK)</f>
        <v>64.84</v>
      </c>
      <c r="CL636" s="28">
        <f t="shared" si="2476"/>
        <v>0</v>
      </c>
      <c r="CM636" s="29"/>
      <c r="CN636" s="54">
        <f>_xlfn.XLOOKUP($C636,[26]PSP!$C:$C,[26]PSP!$CN:$CN)</f>
        <v>0</v>
      </c>
      <c r="CO636" s="27">
        <f>_xlfn.XLOOKUP($C636,[26]PSP!$C:$C,[26]PSP!$CO:$CO)</f>
        <v>64.84</v>
      </c>
      <c r="CP636" s="28">
        <f t="shared" si="2477"/>
        <v>0</v>
      </c>
      <c r="CQ636" s="29"/>
      <c r="CR636" s="54">
        <f>_xlfn.XLOOKUP($C636,[26]PSP!$C:$C,[26]PSP!$CR:$CR)</f>
        <v>0</v>
      </c>
      <c r="CS636" s="27">
        <f>_xlfn.XLOOKUP($C636,[26]PSP!$C:$C,[26]PSP!$CS:$CS)</f>
        <v>64.84</v>
      </c>
      <c r="CT636" s="28">
        <f t="shared" si="2478"/>
        <v>0</v>
      </c>
      <c r="CU636" s="29"/>
      <c r="CV636" s="54">
        <f>_xlfn.XLOOKUP($C636,[26]PSP!$C:$C,[26]PSP!$CV:$CV)</f>
        <v>0</v>
      </c>
      <c r="CW636" s="27">
        <f>_xlfn.XLOOKUP($C636,[26]PSP!$C:$C,[26]PSP!$CW:$CW)</f>
        <v>64.84</v>
      </c>
      <c r="CX636" s="28">
        <f t="shared" si="2479"/>
        <v>0</v>
      </c>
      <c r="CY636" s="29"/>
      <c r="CZ636" s="54">
        <f>_xlfn.XLOOKUP($C636,[26]PSP!$C:$C,[26]PSP!$CZ:$CZ)</f>
        <v>0</v>
      </c>
      <c r="DA636" s="27">
        <f>_xlfn.XLOOKUP($C636,[26]PSP!$C:$C,[26]PSP!$DA:$DA)</f>
        <v>64.84</v>
      </c>
      <c r="DB636" s="28">
        <f t="shared" si="2480"/>
        <v>0</v>
      </c>
      <c r="DC636" s="29"/>
      <c r="DD636" s="54">
        <f>_xlfn.XLOOKUP($C636,[26]PSP!$C:$C,[26]PSP!$DD:$DD)</f>
        <v>0</v>
      </c>
      <c r="DE636" s="27">
        <f>_xlfn.XLOOKUP($C636,[26]PSP!$C:$C,[26]PSP!$DE:$DE)</f>
        <v>64.84</v>
      </c>
      <c r="DF636" s="28">
        <f t="shared" si="2481"/>
        <v>0</v>
      </c>
      <c r="DG636" s="29"/>
      <c r="DH636" s="54">
        <f>_xlfn.XLOOKUP($C636,[26]PSP!$C:$C,[26]PSP!$DH:$DH)</f>
        <v>0</v>
      </c>
      <c r="DI636" s="27">
        <f>_xlfn.XLOOKUP($C636,[26]PSP!$C:$C,[26]PSP!$DI:$DI)</f>
        <v>64.84</v>
      </c>
      <c r="DJ636" s="28">
        <f t="shared" si="2482"/>
        <v>0</v>
      </c>
      <c r="DK636" s="29"/>
      <c r="DL636" s="54">
        <f>_xlfn.XLOOKUP($C636,[26]PSP!$C:$C,[26]PSP!$DL:$DL)</f>
        <v>0</v>
      </c>
      <c r="DM636" s="27">
        <f>_xlfn.XLOOKUP($C636,[26]PSP!$C:$C,[26]PSP!$DM:$DM)</f>
        <v>64.84</v>
      </c>
      <c r="DN636" s="28">
        <f t="shared" si="2483"/>
        <v>0</v>
      </c>
      <c r="DO636" s="29"/>
      <c r="DP636" s="54">
        <f>_xlfn.XLOOKUP($C636,[26]PSP!$C:$C,[26]PSP!$DP:$DP)</f>
        <v>0</v>
      </c>
      <c r="DQ636" s="27">
        <f>_xlfn.XLOOKUP($C636,[26]PSP!$C:$C,[26]PSP!$DQ:$DQ)</f>
        <v>64.84</v>
      </c>
      <c r="DR636" s="28">
        <f t="shared" si="2484"/>
        <v>0</v>
      </c>
      <c r="DS636" s="29"/>
      <c r="DT636" s="54">
        <f>_xlfn.XLOOKUP($C636,[26]PSP!$C:$C,[26]PSP!$DT:$DT)</f>
        <v>0</v>
      </c>
      <c r="DU636" s="27">
        <f>_xlfn.XLOOKUP($C636,[26]PSP!$C:$C,[26]PSP!$DU:$DU)</f>
        <v>64.84</v>
      </c>
      <c r="DV636" s="28">
        <f t="shared" si="2485"/>
        <v>0</v>
      </c>
      <c r="DW636" s="29"/>
      <c r="DX636" s="54">
        <f>_xlfn.XLOOKUP($C636,[26]PSP!$C:$C,[26]PSP!$DX:$DX)</f>
        <v>0</v>
      </c>
      <c r="DY636" s="27">
        <f>_xlfn.XLOOKUP($C636,[26]PSP!$C:$C,[26]PSP!$DY:$DY)</f>
        <v>64.84</v>
      </c>
      <c r="DZ636" s="28">
        <f t="shared" si="2486"/>
        <v>0</v>
      </c>
      <c r="EA636" s="29"/>
      <c r="EB636" s="54">
        <f>_xlfn.XLOOKUP($C636,[26]PSP!$C:$C,[26]PSP!$EB:$EB)</f>
        <v>0</v>
      </c>
      <c r="EC636" s="27">
        <f>_xlfn.XLOOKUP($C636,[26]PSP!$C:$C,[26]PSP!$EC:$EC)</f>
        <v>64.84</v>
      </c>
      <c r="ED636" s="28">
        <f t="shared" si="2487"/>
        <v>0</v>
      </c>
      <c r="EE636" s="29"/>
      <c r="EF636" s="54">
        <f>_xlfn.XLOOKUP($C636,[26]PSP!$C:$C,[26]PSP!$EF:$EF)</f>
        <v>0</v>
      </c>
      <c r="EG636" s="27">
        <f>_xlfn.XLOOKUP($C636,[26]PSP!$C:$C,[26]PSP!$EG:$EG)</f>
        <v>64.84</v>
      </c>
      <c r="EH636" s="28">
        <f t="shared" si="2488"/>
        <v>0</v>
      </c>
      <c r="EI636" s="29"/>
      <c r="EJ636" s="54">
        <f>_xlfn.XLOOKUP($C636,[26]PSP!$C:$C,[26]PSP!$EJ:$EJ)</f>
        <v>0</v>
      </c>
      <c r="EK636" s="27">
        <f>_xlfn.XLOOKUP($C636,[26]PSP!$C:$C,[26]PSP!$EK:$EK)</f>
        <v>64.84</v>
      </c>
      <c r="EL636" s="28">
        <f t="shared" si="2489"/>
        <v>0</v>
      </c>
      <c r="EM636" s="29"/>
      <c r="EN636" s="108"/>
      <c r="EO636" s="29">
        <f t="shared" si="2214"/>
        <v>0</v>
      </c>
      <c r="EP636" s="29">
        <f t="shared" si="2177"/>
        <v>0</v>
      </c>
      <c r="EQ636" s="4" t="b">
        <f t="shared" si="2490"/>
        <v>1</v>
      </c>
      <c r="ES636" s="118">
        <f t="shared" si="2352"/>
        <v>1.1767000000000001</v>
      </c>
    </row>
    <row r="637" spans="3:149" ht="21" x14ac:dyDescent="0.25">
      <c r="C637" s="24" t="s">
        <v>851</v>
      </c>
      <c r="D637" s="43" t="str">
        <f>_xlfn.XLOOKUP($C637,[26]PSP!$C:$C,[26]PSP!$D:$D)</f>
        <v>RO-40551</v>
      </c>
      <c r="E637" s="24" t="str">
        <f>_xlfn.XLOOKUP($C637,[26]PSP!$C:$C,[26]PSP!$E:$E)</f>
        <v>DER/MG</v>
      </c>
      <c r="F637" s="25" t="str">
        <f>_xlfn.XLOOKUP($C637,[26]PSP!$C:$C,[26]PSP!$F:$F)</f>
        <v>VALETA DE PROTEÇÃO DE CORTE, TIPO DR.VP-02., TIPO 125/100 (EXECUÇÃO, INCLUINDO ESCAVAÇÃO,FORNECIMENTO, TRANSPORTE E PLANTIO DA GRAMA)</v>
      </c>
      <c r="G637" s="26" t="str">
        <f>_xlfn.XLOOKUP($C637,[26]PSP!$C:$C,[26]PSP!$G:$G)</f>
        <v>M</v>
      </c>
      <c r="H637" s="53">
        <f>_xlfn.XLOOKUP($C637,[26]PSP!$C:$C,[26]PSP!$H:$H)</f>
        <v>0</v>
      </c>
      <c r="I637" s="28">
        <f>_xlfn.XLOOKUP($C637,[26]PSP!$C:$C,[26]PSP!$I:$I)</f>
        <v>0</v>
      </c>
      <c r="J637" s="28">
        <f t="shared" si="2456"/>
        <v>0</v>
      </c>
      <c r="K637" s="29"/>
      <c r="L637" s="54">
        <f>_xlfn.XLOOKUP($C637,[26]PSP!$C:$C,[26]PSP!$L:$L)</f>
        <v>0</v>
      </c>
      <c r="M637" s="27">
        <f>_xlfn.XLOOKUP($C637,[26]PSP!$C:$C,[26]PSP!$M:$M)</f>
        <v>46.04</v>
      </c>
      <c r="N637" s="28">
        <f t="shared" si="2457"/>
        <v>0</v>
      </c>
      <c r="O637" s="29"/>
      <c r="P637" s="54">
        <f>_xlfn.XLOOKUP($C637,[26]PSP!$C:$C,[26]PSP!$P:$P)</f>
        <v>0</v>
      </c>
      <c r="Q637" s="27">
        <f>_xlfn.XLOOKUP($C637,[26]PSP!$C:$C,[26]PSP!$Q:$Q)</f>
        <v>46.04</v>
      </c>
      <c r="R637" s="28">
        <f t="shared" si="2458"/>
        <v>0</v>
      </c>
      <c r="S637" s="29"/>
      <c r="T637" s="54">
        <f>_xlfn.XLOOKUP($C637,[26]PSP!$C:$C,[26]PSP!$T:$T)</f>
        <v>0</v>
      </c>
      <c r="U637" s="27">
        <f>_xlfn.XLOOKUP($C637,[26]PSP!$C:$C,[26]PSP!$U:$U)</f>
        <v>46.04</v>
      </c>
      <c r="V637" s="28">
        <f t="shared" si="2459"/>
        <v>0</v>
      </c>
      <c r="W637" s="29"/>
      <c r="X637" s="54">
        <f>_xlfn.XLOOKUP($C637,[26]PSP!$C:$C,[26]PSP!$X:$X)</f>
        <v>0</v>
      </c>
      <c r="Y637" s="27">
        <f>_xlfn.XLOOKUP($C637,[26]PSP!$C:$C,[26]PSP!$Y:$Y)</f>
        <v>46.04</v>
      </c>
      <c r="Z637" s="28">
        <f t="shared" si="2460"/>
        <v>0</v>
      </c>
      <c r="AA637" s="29"/>
      <c r="AB637" s="54">
        <f>_xlfn.XLOOKUP($C637,[26]PSP!$C:$C,[26]PSP!$AB:$AB)</f>
        <v>0</v>
      </c>
      <c r="AC637" s="27">
        <f>_xlfn.XLOOKUP($C637,[26]PSP!$C:$C,[26]PSP!$AC:$AC)</f>
        <v>46.04</v>
      </c>
      <c r="AD637" s="28">
        <f t="shared" si="2461"/>
        <v>0</v>
      </c>
      <c r="AE637" s="29"/>
      <c r="AF637" s="54">
        <f>_xlfn.XLOOKUP($C637,[26]PSP!$C:$C,[26]PSP!$AF:$AF)</f>
        <v>0</v>
      </c>
      <c r="AG637" s="27">
        <f>_xlfn.XLOOKUP($C637,[26]PSP!$C:$C,[26]PSP!$AG:$AG)</f>
        <v>46.04</v>
      </c>
      <c r="AH637" s="28">
        <f t="shared" si="2462"/>
        <v>0</v>
      </c>
      <c r="AI637" s="29"/>
      <c r="AJ637" s="54">
        <f>_xlfn.XLOOKUP($C637,[26]PSP!$C:$C,[26]PSP!$AJ:$AJ)</f>
        <v>0</v>
      </c>
      <c r="AK637" s="27">
        <f>_xlfn.XLOOKUP($C637,[26]PSP!$C:$C,[26]PSP!$AK:$AK)</f>
        <v>46.04</v>
      </c>
      <c r="AL637" s="28">
        <f t="shared" si="2463"/>
        <v>0</v>
      </c>
      <c r="AM637" s="29"/>
      <c r="AN637" s="54">
        <f>_xlfn.XLOOKUP($C637,[26]PSP!$C:$C,[26]PSP!$AN:$AN)</f>
        <v>0</v>
      </c>
      <c r="AO637" s="27">
        <f>_xlfn.XLOOKUP($C637,[26]PSP!$C:$C,[26]PSP!$AO:$AO)</f>
        <v>46.04</v>
      </c>
      <c r="AP637" s="28">
        <f t="shared" si="2464"/>
        <v>0</v>
      </c>
      <c r="AQ637" s="29"/>
      <c r="AR637" s="54">
        <f>_xlfn.XLOOKUP($C637,[26]PSP!$C:$C,[26]PSP!$AR:$AR)</f>
        <v>0</v>
      </c>
      <c r="AS637" s="27">
        <f>_xlfn.XLOOKUP($C637,[26]PSP!$C:$C,[26]PSP!$AS:$AS)</f>
        <v>46.04</v>
      </c>
      <c r="AT637" s="28">
        <f t="shared" si="2465"/>
        <v>0</v>
      </c>
      <c r="AU637" s="29"/>
      <c r="AV637" s="54">
        <f>_xlfn.XLOOKUP($C637,[26]PSP!$C:$C,[26]PSP!$AV:$AV)</f>
        <v>0</v>
      </c>
      <c r="AW637" s="27">
        <f>_xlfn.XLOOKUP($C637,[26]PSP!$C:$C,[26]PSP!$AW:$AW)</f>
        <v>46.04</v>
      </c>
      <c r="AX637" s="28">
        <f t="shared" si="2466"/>
        <v>0</v>
      </c>
      <c r="AY637" s="29"/>
      <c r="AZ637" s="54">
        <f>_xlfn.XLOOKUP($C637,[26]PSP!$C:$C,[26]PSP!$AZ:$AZ)</f>
        <v>0</v>
      </c>
      <c r="BA637" s="27">
        <f>_xlfn.XLOOKUP($C637,[26]PSP!$C:$C,[26]PSP!$BA:$BA)</f>
        <v>46.04</v>
      </c>
      <c r="BB637" s="28">
        <f t="shared" si="2467"/>
        <v>0</v>
      </c>
      <c r="BC637" s="29"/>
      <c r="BD637" s="54">
        <f>_xlfn.XLOOKUP($C637,[26]PSP!$C:$C,[26]PSP!$BD:$BD)</f>
        <v>0</v>
      </c>
      <c r="BE637" s="27">
        <f>_xlfn.XLOOKUP($C637,[26]PSP!$C:$C,[26]PSP!$BE:$BE)</f>
        <v>46.04</v>
      </c>
      <c r="BF637" s="28">
        <f t="shared" si="2468"/>
        <v>0</v>
      </c>
      <c r="BG637" s="29"/>
      <c r="BH637" s="54">
        <f>_xlfn.XLOOKUP($C637,[26]PSP!$C:$C,[26]PSP!$BH:$BH)</f>
        <v>0</v>
      </c>
      <c r="BI637" s="27">
        <f>_xlfn.XLOOKUP($C637,[26]PSP!$C:$C,[26]PSP!$BI:$BI)</f>
        <v>46.04</v>
      </c>
      <c r="BJ637" s="28">
        <f t="shared" si="2469"/>
        <v>0</v>
      </c>
      <c r="BK637" s="29"/>
      <c r="BL637" s="54">
        <f>_xlfn.XLOOKUP($C637,[26]PSP!$C:$C,[26]PSP!$BL:$BL)</f>
        <v>0</v>
      </c>
      <c r="BM637" s="27">
        <f>_xlfn.XLOOKUP($C637,[26]PSP!$C:$C,[26]PSP!$BM:$BM)</f>
        <v>46.04</v>
      </c>
      <c r="BN637" s="28">
        <f t="shared" si="2470"/>
        <v>0</v>
      </c>
      <c r="BO637" s="29"/>
      <c r="BP637" s="54">
        <f>_xlfn.XLOOKUP($C637,[26]PSP!$C:$C,[26]PSP!$BP:$BP)</f>
        <v>0</v>
      </c>
      <c r="BQ637" s="27">
        <f>_xlfn.XLOOKUP($C637,[26]PSP!$C:$C,[26]PSP!$BQ:$BQ)</f>
        <v>46.04</v>
      </c>
      <c r="BR637" s="28">
        <f t="shared" si="2471"/>
        <v>0</v>
      </c>
      <c r="BS637" s="29"/>
      <c r="BT637" s="54">
        <f>_xlfn.XLOOKUP($C637,[26]PSP!$C:$C,[26]PSP!$BT:$BT)</f>
        <v>0</v>
      </c>
      <c r="BU637" s="27">
        <f>_xlfn.XLOOKUP($C637,[26]PSP!$C:$C,[26]PSP!$BU:$BU)</f>
        <v>46.04</v>
      </c>
      <c r="BV637" s="28">
        <f t="shared" si="2472"/>
        <v>0</v>
      </c>
      <c r="BW637" s="29"/>
      <c r="BX637" s="54">
        <f>_xlfn.XLOOKUP($C637,[26]PSP!$C:$C,[26]PSP!$BX:$BX)</f>
        <v>0</v>
      </c>
      <c r="BY637" s="27">
        <f>_xlfn.XLOOKUP($C637,[26]PSP!$C:$C,[26]PSP!$BY:$BY)</f>
        <v>46.04</v>
      </c>
      <c r="BZ637" s="28">
        <f t="shared" si="2473"/>
        <v>0</v>
      </c>
      <c r="CA637" s="29"/>
      <c r="CB637" s="54">
        <f>_xlfn.XLOOKUP($C637,[26]PSP!$C:$C,[26]PSP!$CB:$CB)</f>
        <v>0</v>
      </c>
      <c r="CC637" s="27">
        <f>_xlfn.XLOOKUP($C637,[26]PSP!$C:$C,[26]PSP!$CC:$CC)</f>
        <v>46.04</v>
      </c>
      <c r="CD637" s="28">
        <f t="shared" si="2474"/>
        <v>0</v>
      </c>
      <c r="CE637" s="29"/>
      <c r="CF637" s="54">
        <f>_xlfn.XLOOKUP($C637,[26]PSP!$C:$C,[26]PSP!$CF:$CF)</f>
        <v>0</v>
      </c>
      <c r="CG637" s="27">
        <f>_xlfn.XLOOKUP($C637,[26]PSP!$C:$C,[26]PSP!$CG:$CG)</f>
        <v>46.04</v>
      </c>
      <c r="CH637" s="28">
        <f t="shared" si="2475"/>
        <v>0</v>
      </c>
      <c r="CI637" s="29"/>
      <c r="CJ637" s="54">
        <f>_xlfn.XLOOKUP($C637,[26]PSP!$C:$C,[26]PSP!$CJ:$CJ)</f>
        <v>0</v>
      </c>
      <c r="CK637" s="27">
        <f>_xlfn.XLOOKUP($C637,[26]PSP!$C:$C,[26]PSP!$CK:$CK)</f>
        <v>46.04</v>
      </c>
      <c r="CL637" s="28">
        <f t="shared" si="2476"/>
        <v>0</v>
      </c>
      <c r="CM637" s="29"/>
      <c r="CN637" s="54">
        <f>_xlfn.XLOOKUP($C637,[26]PSP!$C:$C,[26]PSP!$CN:$CN)</f>
        <v>0</v>
      </c>
      <c r="CO637" s="27">
        <f>_xlfn.XLOOKUP($C637,[26]PSP!$C:$C,[26]PSP!$CO:$CO)</f>
        <v>46.04</v>
      </c>
      <c r="CP637" s="28">
        <f t="shared" si="2477"/>
        <v>0</v>
      </c>
      <c r="CQ637" s="29"/>
      <c r="CR637" s="54">
        <f>_xlfn.XLOOKUP($C637,[26]PSP!$C:$C,[26]PSP!$CR:$CR)</f>
        <v>0</v>
      </c>
      <c r="CS637" s="27">
        <f>_xlfn.XLOOKUP($C637,[26]PSP!$C:$C,[26]PSP!$CS:$CS)</f>
        <v>46.04</v>
      </c>
      <c r="CT637" s="28">
        <f t="shared" si="2478"/>
        <v>0</v>
      </c>
      <c r="CU637" s="29"/>
      <c r="CV637" s="54">
        <f>_xlfn.XLOOKUP($C637,[26]PSP!$C:$C,[26]PSP!$CV:$CV)</f>
        <v>0</v>
      </c>
      <c r="CW637" s="27">
        <f>_xlfn.XLOOKUP($C637,[26]PSP!$C:$C,[26]PSP!$CW:$CW)</f>
        <v>46.04</v>
      </c>
      <c r="CX637" s="28">
        <f t="shared" si="2479"/>
        <v>0</v>
      </c>
      <c r="CY637" s="29"/>
      <c r="CZ637" s="54">
        <f>_xlfn.XLOOKUP($C637,[26]PSP!$C:$C,[26]PSP!$CZ:$CZ)</f>
        <v>0</v>
      </c>
      <c r="DA637" s="27">
        <f>_xlfn.XLOOKUP($C637,[26]PSP!$C:$C,[26]PSP!$DA:$DA)</f>
        <v>46.04</v>
      </c>
      <c r="DB637" s="28">
        <f t="shared" si="2480"/>
        <v>0</v>
      </c>
      <c r="DC637" s="29"/>
      <c r="DD637" s="54">
        <f>_xlfn.XLOOKUP($C637,[26]PSP!$C:$C,[26]PSP!$DD:$DD)</f>
        <v>0</v>
      </c>
      <c r="DE637" s="27">
        <f>_xlfn.XLOOKUP($C637,[26]PSP!$C:$C,[26]PSP!$DE:$DE)</f>
        <v>46.04</v>
      </c>
      <c r="DF637" s="28">
        <f t="shared" si="2481"/>
        <v>0</v>
      </c>
      <c r="DG637" s="29"/>
      <c r="DH637" s="54">
        <f>_xlfn.XLOOKUP($C637,[26]PSP!$C:$C,[26]PSP!$DH:$DH)</f>
        <v>0</v>
      </c>
      <c r="DI637" s="27">
        <f>_xlfn.XLOOKUP($C637,[26]PSP!$C:$C,[26]PSP!$DI:$DI)</f>
        <v>46.04</v>
      </c>
      <c r="DJ637" s="28">
        <f t="shared" si="2482"/>
        <v>0</v>
      </c>
      <c r="DK637" s="29"/>
      <c r="DL637" s="54">
        <f>_xlfn.XLOOKUP($C637,[26]PSP!$C:$C,[26]PSP!$DL:$DL)</f>
        <v>0</v>
      </c>
      <c r="DM637" s="27">
        <f>_xlfn.XLOOKUP($C637,[26]PSP!$C:$C,[26]PSP!$DM:$DM)</f>
        <v>46.04</v>
      </c>
      <c r="DN637" s="28">
        <f t="shared" si="2483"/>
        <v>0</v>
      </c>
      <c r="DO637" s="29"/>
      <c r="DP637" s="54">
        <f>_xlfn.XLOOKUP($C637,[26]PSP!$C:$C,[26]PSP!$DP:$DP)</f>
        <v>0</v>
      </c>
      <c r="DQ637" s="27">
        <f>_xlfn.XLOOKUP($C637,[26]PSP!$C:$C,[26]PSP!$DQ:$DQ)</f>
        <v>46.04</v>
      </c>
      <c r="DR637" s="28">
        <f t="shared" si="2484"/>
        <v>0</v>
      </c>
      <c r="DS637" s="29"/>
      <c r="DT637" s="54">
        <f>_xlfn.XLOOKUP($C637,[26]PSP!$C:$C,[26]PSP!$DT:$DT)</f>
        <v>0</v>
      </c>
      <c r="DU637" s="27">
        <f>_xlfn.XLOOKUP($C637,[26]PSP!$C:$C,[26]PSP!$DU:$DU)</f>
        <v>46.04</v>
      </c>
      <c r="DV637" s="28">
        <f t="shared" si="2485"/>
        <v>0</v>
      </c>
      <c r="DW637" s="29"/>
      <c r="DX637" s="54">
        <f>_xlfn.XLOOKUP($C637,[26]PSP!$C:$C,[26]PSP!$DX:$DX)</f>
        <v>0</v>
      </c>
      <c r="DY637" s="27">
        <f>_xlfn.XLOOKUP($C637,[26]PSP!$C:$C,[26]PSP!$DY:$DY)</f>
        <v>46.04</v>
      </c>
      <c r="DZ637" s="28">
        <f t="shared" si="2486"/>
        <v>0</v>
      </c>
      <c r="EA637" s="29"/>
      <c r="EB637" s="54">
        <f>_xlfn.XLOOKUP($C637,[26]PSP!$C:$C,[26]PSP!$EB:$EB)</f>
        <v>0</v>
      </c>
      <c r="EC637" s="27">
        <f>_xlfn.XLOOKUP($C637,[26]PSP!$C:$C,[26]PSP!$EC:$EC)</f>
        <v>46.04</v>
      </c>
      <c r="ED637" s="28">
        <f t="shared" si="2487"/>
        <v>0</v>
      </c>
      <c r="EE637" s="29"/>
      <c r="EF637" s="54">
        <f>_xlfn.XLOOKUP($C637,[26]PSP!$C:$C,[26]PSP!$EF:$EF)</f>
        <v>0</v>
      </c>
      <c r="EG637" s="27">
        <f>_xlfn.XLOOKUP($C637,[26]PSP!$C:$C,[26]PSP!$EG:$EG)</f>
        <v>46.04</v>
      </c>
      <c r="EH637" s="28">
        <f t="shared" si="2488"/>
        <v>0</v>
      </c>
      <c r="EI637" s="29"/>
      <c r="EJ637" s="54">
        <f>_xlfn.XLOOKUP($C637,[26]PSP!$C:$C,[26]PSP!$EJ:$EJ)</f>
        <v>0</v>
      </c>
      <c r="EK637" s="27">
        <f>_xlfn.XLOOKUP($C637,[26]PSP!$C:$C,[26]PSP!$EK:$EK)</f>
        <v>46.04</v>
      </c>
      <c r="EL637" s="28">
        <f t="shared" si="2489"/>
        <v>0</v>
      </c>
      <c r="EM637" s="29"/>
      <c r="EN637" s="108"/>
      <c r="EO637" s="29">
        <f t="shared" si="2214"/>
        <v>0</v>
      </c>
      <c r="EP637" s="29">
        <f t="shared" si="2177"/>
        <v>0</v>
      </c>
      <c r="EQ637" s="4" t="b">
        <f t="shared" si="2490"/>
        <v>1</v>
      </c>
      <c r="ER637" s="1"/>
      <c r="ES637" s="118">
        <f t="shared" si="2352"/>
        <v>1.1767000000000001</v>
      </c>
    </row>
    <row r="638" spans="3:149" ht="21" x14ac:dyDescent="0.25">
      <c r="C638" s="24" t="s">
        <v>852</v>
      </c>
      <c r="D638" s="43" t="str">
        <f>_xlfn.XLOOKUP($C638,[26]PSP!$C:$C,[26]PSP!$D:$D)</f>
        <v>RO-40514</v>
      </c>
      <c r="E638" s="24" t="str">
        <f>_xlfn.XLOOKUP($C638,[26]PSP!$C:$C,[26]PSP!$E:$E)</f>
        <v>DER/MG</v>
      </c>
      <c r="F638" s="25" t="str">
        <f>_xlfn.XLOOKUP($C638,[26]PSP!$C:$C,[26]PSP!$F:$F)</f>
        <v>VALETA  DE  PROTEÇÃO  DE  ATERRO  TIPO  DR.VPA  (EXECUÇÃO,  INCLUINDO ESCAVAÇÃO)</v>
      </c>
      <c r="G638" s="26" t="str">
        <f>_xlfn.XLOOKUP($C638,[26]PSP!$C:$C,[26]PSP!$G:$G)</f>
        <v>M</v>
      </c>
      <c r="H638" s="53">
        <f>_xlfn.XLOOKUP($C638,[26]PSP!$C:$C,[26]PSP!$H:$H)</f>
        <v>0</v>
      </c>
      <c r="I638" s="28">
        <f>_xlfn.XLOOKUP($C638,[26]PSP!$C:$C,[26]PSP!$I:$I)</f>
        <v>0</v>
      </c>
      <c r="J638" s="28">
        <f t="shared" si="2456"/>
        <v>0</v>
      </c>
      <c r="K638" s="29"/>
      <c r="L638" s="54">
        <f>_xlfn.XLOOKUP($C638,[26]PSP!$C:$C,[26]PSP!$L:$L)</f>
        <v>0</v>
      </c>
      <c r="M638" s="27">
        <f>_xlfn.XLOOKUP($C638,[26]PSP!$C:$C,[26]PSP!$M:$M)</f>
        <v>25.38</v>
      </c>
      <c r="N638" s="28">
        <f t="shared" si="2457"/>
        <v>0</v>
      </c>
      <c r="O638" s="29"/>
      <c r="P638" s="54">
        <f>_xlfn.XLOOKUP($C638,[26]PSP!$C:$C,[26]PSP!$P:$P)</f>
        <v>0</v>
      </c>
      <c r="Q638" s="27">
        <f>_xlfn.XLOOKUP($C638,[26]PSP!$C:$C,[26]PSP!$Q:$Q)</f>
        <v>25.38</v>
      </c>
      <c r="R638" s="28">
        <f t="shared" si="2458"/>
        <v>0</v>
      </c>
      <c r="S638" s="29"/>
      <c r="T638" s="54">
        <f>_xlfn.XLOOKUP($C638,[26]PSP!$C:$C,[26]PSP!$T:$T)</f>
        <v>0</v>
      </c>
      <c r="U638" s="27">
        <f>_xlfn.XLOOKUP($C638,[26]PSP!$C:$C,[26]PSP!$U:$U)</f>
        <v>25.38</v>
      </c>
      <c r="V638" s="28">
        <f t="shared" si="2459"/>
        <v>0</v>
      </c>
      <c r="W638" s="29"/>
      <c r="X638" s="54">
        <f>_xlfn.XLOOKUP($C638,[26]PSP!$C:$C,[26]PSP!$X:$X)</f>
        <v>0</v>
      </c>
      <c r="Y638" s="27">
        <f>_xlfn.XLOOKUP($C638,[26]PSP!$C:$C,[26]PSP!$Y:$Y)</f>
        <v>25.38</v>
      </c>
      <c r="Z638" s="28">
        <f t="shared" si="2460"/>
        <v>0</v>
      </c>
      <c r="AA638" s="29"/>
      <c r="AB638" s="54">
        <f>_xlfn.XLOOKUP($C638,[26]PSP!$C:$C,[26]PSP!$AB:$AB)</f>
        <v>0</v>
      </c>
      <c r="AC638" s="27">
        <f>_xlfn.XLOOKUP($C638,[26]PSP!$C:$C,[26]PSP!$AC:$AC)</f>
        <v>25.38</v>
      </c>
      <c r="AD638" s="28">
        <f t="shared" si="2461"/>
        <v>0</v>
      </c>
      <c r="AE638" s="29"/>
      <c r="AF638" s="54">
        <f>_xlfn.XLOOKUP($C638,[26]PSP!$C:$C,[26]PSP!$AF:$AF)</f>
        <v>0</v>
      </c>
      <c r="AG638" s="27">
        <f>_xlfn.XLOOKUP($C638,[26]PSP!$C:$C,[26]PSP!$AG:$AG)</f>
        <v>25.38</v>
      </c>
      <c r="AH638" s="28">
        <f t="shared" si="2462"/>
        <v>0</v>
      </c>
      <c r="AI638" s="29"/>
      <c r="AJ638" s="54">
        <f>_xlfn.XLOOKUP($C638,[26]PSP!$C:$C,[26]PSP!$AJ:$AJ)</f>
        <v>0</v>
      </c>
      <c r="AK638" s="27">
        <f>_xlfn.XLOOKUP($C638,[26]PSP!$C:$C,[26]PSP!$AK:$AK)</f>
        <v>25.38</v>
      </c>
      <c r="AL638" s="28">
        <f t="shared" si="2463"/>
        <v>0</v>
      </c>
      <c r="AM638" s="29"/>
      <c r="AN638" s="54">
        <f>_xlfn.XLOOKUP($C638,[26]PSP!$C:$C,[26]PSP!$AN:$AN)</f>
        <v>0</v>
      </c>
      <c r="AO638" s="27">
        <f>_xlfn.XLOOKUP($C638,[26]PSP!$C:$C,[26]PSP!$AO:$AO)</f>
        <v>25.38</v>
      </c>
      <c r="AP638" s="28">
        <f t="shared" si="2464"/>
        <v>0</v>
      </c>
      <c r="AQ638" s="29"/>
      <c r="AR638" s="54">
        <f>_xlfn.XLOOKUP($C638,[26]PSP!$C:$C,[26]PSP!$AR:$AR)</f>
        <v>0</v>
      </c>
      <c r="AS638" s="27">
        <f>_xlfn.XLOOKUP($C638,[26]PSP!$C:$C,[26]PSP!$AS:$AS)</f>
        <v>25.38</v>
      </c>
      <c r="AT638" s="28">
        <f t="shared" si="2465"/>
        <v>0</v>
      </c>
      <c r="AU638" s="29"/>
      <c r="AV638" s="54">
        <f>_xlfn.XLOOKUP($C638,[26]PSP!$C:$C,[26]PSP!$AV:$AV)</f>
        <v>0</v>
      </c>
      <c r="AW638" s="27">
        <f>_xlfn.XLOOKUP($C638,[26]PSP!$C:$C,[26]PSP!$AW:$AW)</f>
        <v>25.38</v>
      </c>
      <c r="AX638" s="28">
        <f t="shared" si="2466"/>
        <v>0</v>
      </c>
      <c r="AY638" s="29"/>
      <c r="AZ638" s="54">
        <f>_xlfn.XLOOKUP($C638,[26]PSP!$C:$C,[26]PSP!$AZ:$AZ)</f>
        <v>0</v>
      </c>
      <c r="BA638" s="27">
        <f>_xlfn.XLOOKUP($C638,[26]PSP!$C:$C,[26]PSP!$BA:$BA)</f>
        <v>25.38</v>
      </c>
      <c r="BB638" s="28">
        <f t="shared" si="2467"/>
        <v>0</v>
      </c>
      <c r="BC638" s="29"/>
      <c r="BD638" s="54">
        <f>_xlfn.XLOOKUP($C638,[26]PSP!$C:$C,[26]PSP!$BD:$BD)</f>
        <v>0</v>
      </c>
      <c r="BE638" s="27">
        <f>_xlfn.XLOOKUP($C638,[26]PSP!$C:$C,[26]PSP!$BE:$BE)</f>
        <v>25.38</v>
      </c>
      <c r="BF638" s="28">
        <f t="shared" si="2468"/>
        <v>0</v>
      </c>
      <c r="BG638" s="29"/>
      <c r="BH638" s="54">
        <f>_xlfn.XLOOKUP($C638,[26]PSP!$C:$C,[26]PSP!$BH:$BH)</f>
        <v>0</v>
      </c>
      <c r="BI638" s="27">
        <f>_xlfn.XLOOKUP($C638,[26]PSP!$C:$C,[26]PSP!$BI:$BI)</f>
        <v>25.38</v>
      </c>
      <c r="BJ638" s="28">
        <f t="shared" si="2469"/>
        <v>0</v>
      </c>
      <c r="BK638" s="29"/>
      <c r="BL638" s="54">
        <f>_xlfn.XLOOKUP($C638,[26]PSP!$C:$C,[26]PSP!$BL:$BL)</f>
        <v>0</v>
      </c>
      <c r="BM638" s="27">
        <f>_xlfn.XLOOKUP($C638,[26]PSP!$C:$C,[26]PSP!$BM:$BM)</f>
        <v>25.38</v>
      </c>
      <c r="BN638" s="28">
        <f t="shared" si="2470"/>
        <v>0</v>
      </c>
      <c r="BO638" s="29"/>
      <c r="BP638" s="54">
        <f>_xlfn.XLOOKUP($C638,[26]PSP!$C:$C,[26]PSP!$BP:$BP)</f>
        <v>0</v>
      </c>
      <c r="BQ638" s="27">
        <f>_xlfn.XLOOKUP($C638,[26]PSP!$C:$C,[26]PSP!$BQ:$BQ)</f>
        <v>25.38</v>
      </c>
      <c r="BR638" s="28">
        <f t="shared" si="2471"/>
        <v>0</v>
      </c>
      <c r="BS638" s="29"/>
      <c r="BT638" s="54">
        <f>_xlfn.XLOOKUP($C638,[26]PSP!$C:$C,[26]PSP!$BT:$BT)</f>
        <v>0</v>
      </c>
      <c r="BU638" s="27">
        <f>_xlfn.XLOOKUP($C638,[26]PSP!$C:$C,[26]PSP!$BU:$BU)</f>
        <v>25.38</v>
      </c>
      <c r="BV638" s="28">
        <f t="shared" si="2472"/>
        <v>0</v>
      </c>
      <c r="BW638" s="29"/>
      <c r="BX638" s="54">
        <f>_xlfn.XLOOKUP($C638,[26]PSP!$C:$C,[26]PSP!$BX:$BX)</f>
        <v>0</v>
      </c>
      <c r="BY638" s="27">
        <f>_xlfn.XLOOKUP($C638,[26]PSP!$C:$C,[26]PSP!$BY:$BY)</f>
        <v>25.38</v>
      </c>
      <c r="BZ638" s="28">
        <f t="shared" si="2473"/>
        <v>0</v>
      </c>
      <c r="CA638" s="29"/>
      <c r="CB638" s="54">
        <f>_xlfn.XLOOKUP($C638,[26]PSP!$C:$C,[26]PSP!$CB:$CB)</f>
        <v>0</v>
      </c>
      <c r="CC638" s="27">
        <f>_xlfn.XLOOKUP($C638,[26]PSP!$C:$C,[26]PSP!$CC:$CC)</f>
        <v>25.38</v>
      </c>
      <c r="CD638" s="28">
        <f t="shared" si="2474"/>
        <v>0</v>
      </c>
      <c r="CE638" s="29"/>
      <c r="CF638" s="54">
        <f>_xlfn.XLOOKUP($C638,[26]PSP!$C:$C,[26]PSP!$CF:$CF)</f>
        <v>0</v>
      </c>
      <c r="CG638" s="27">
        <f>_xlfn.XLOOKUP($C638,[26]PSP!$C:$C,[26]PSP!$CG:$CG)</f>
        <v>25.38</v>
      </c>
      <c r="CH638" s="28">
        <f t="shared" si="2475"/>
        <v>0</v>
      </c>
      <c r="CI638" s="29"/>
      <c r="CJ638" s="54">
        <f>_xlfn.XLOOKUP($C638,[26]PSP!$C:$C,[26]PSP!$CJ:$CJ)</f>
        <v>0</v>
      </c>
      <c r="CK638" s="27">
        <f>_xlfn.XLOOKUP($C638,[26]PSP!$C:$C,[26]PSP!$CK:$CK)</f>
        <v>25.38</v>
      </c>
      <c r="CL638" s="28">
        <f t="shared" si="2476"/>
        <v>0</v>
      </c>
      <c r="CM638" s="29"/>
      <c r="CN638" s="54">
        <f>_xlfn.XLOOKUP($C638,[26]PSP!$C:$C,[26]PSP!$CN:$CN)</f>
        <v>0</v>
      </c>
      <c r="CO638" s="27">
        <f>_xlfn.XLOOKUP($C638,[26]PSP!$C:$C,[26]PSP!$CO:$CO)</f>
        <v>25.38</v>
      </c>
      <c r="CP638" s="28">
        <f t="shared" si="2477"/>
        <v>0</v>
      </c>
      <c r="CQ638" s="29"/>
      <c r="CR638" s="54">
        <f>_xlfn.XLOOKUP($C638,[26]PSP!$C:$C,[26]PSP!$CR:$CR)</f>
        <v>0</v>
      </c>
      <c r="CS638" s="27">
        <f>_xlfn.XLOOKUP($C638,[26]PSP!$C:$C,[26]PSP!$CS:$CS)</f>
        <v>25.38</v>
      </c>
      <c r="CT638" s="28">
        <f t="shared" si="2478"/>
        <v>0</v>
      </c>
      <c r="CU638" s="29"/>
      <c r="CV638" s="54">
        <f>_xlfn.XLOOKUP($C638,[26]PSP!$C:$C,[26]PSP!$CV:$CV)</f>
        <v>0</v>
      </c>
      <c r="CW638" s="27">
        <f>_xlfn.XLOOKUP($C638,[26]PSP!$C:$C,[26]PSP!$CW:$CW)</f>
        <v>25.38</v>
      </c>
      <c r="CX638" s="28">
        <f t="shared" si="2479"/>
        <v>0</v>
      </c>
      <c r="CY638" s="29"/>
      <c r="CZ638" s="54">
        <f>_xlfn.XLOOKUP($C638,[26]PSP!$C:$C,[26]PSP!$CZ:$CZ)</f>
        <v>0</v>
      </c>
      <c r="DA638" s="27">
        <f>_xlfn.XLOOKUP($C638,[26]PSP!$C:$C,[26]PSP!$DA:$DA)</f>
        <v>25.38</v>
      </c>
      <c r="DB638" s="28">
        <f t="shared" si="2480"/>
        <v>0</v>
      </c>
      <c r="DC638" s="29"/>
      <c r="DD638" s="54">
        <f>_xlfn.XLOOKUP($C638,[26]PSP!$C:$C,[26]PSP!$DD:$DD)</f>
        <v>0</v>
      </c>
      <c r="DE638" s="27">
        <f>_xlfn.XLOOKUP($C638,[26]PSP!$C:$C,[26]PSP!$DE:$DE)</f>
        <v>25.38</v>
      </c>
      <c r="DF638" s="28">
        <f t="shared" si="2481"/>
        <v>0</v>
      </c>
      <c r="DG638" s="29"/>
      <c r="DH638" s="54">
        <f>_xlfn.XLOOKUP($C638,[26]PSP!$C:$C,[26]PSP!$DH:$DH)</f>
        <v>0</v>
      </c>
      <c r="DI638" s="27">
        <f>_xlfn.XLOOKUP($C638,[26]PSP!$C:$C,[26]PSP!$DI:$DI)</f>
        <v>25.38</v>
      </c>
      <c r="DJ638" s="28">
        <f t="shared" si="2482"/>
        <v>0</v>
      </c>
      <c r="DK638" s="29"/>
      <c r="DL638" s="54">
        <f>_xlfn.XLOOKUP($C638,[26]PSP!$C:$C,[26]PSP!$DL:$DL)</f>
        <v>0</v>
      </c>
      <c r="DM638" s="27">
        <f>_xlfn.XLOOKUP($C638,[26]PSP!$C:$C,[26]PSP!$DM:$DM)</f>
        <v>25.38</v>
      </c>
      <c r="DN638" s="28">
        <f t="shared" si="2483"/>
        <v>0</v>
      </c>
      <c r="DO638" s="29"/>
      <c r="DP638" s="54">
        <f>_xlfn.XLOOKUP($C638,[26]PSP!$C:$C,[26]PSP!$DP:$DP)</f>
        <v>0</v>
      </c>
      <c r="DQ638" s="27">
        <f>_xlfn.XLOOKUP($C638,[26]PSP!$C:$C,[26]PSP!$DQ:$DQ)</f>
        <v>25.38</v>
      </c>
      <c r="DR638" s="28">
        <f t="shared" si="2484"/>
        <v>0</v>
      </c>
      <c r="DS638" s="29"/>
      <c r="DT638" s="54">
        <f>_xlfn.XLOOKUP($C638,[26]PSP!$C:$C,[26]PSP!$DT:$DT)</f>
        <v>0</v>
      </c>
      <c r="DU638" s="27">
        <f>_xlfn.XLOOKUP($C638,[26]PSP!$C:$C,[26]PSP!$DU:$DU)</f>
        <v>25.38</v>
      </c>
      <c r="DV638" s="28">
        <f t="shared" si="2485"/>
        <v>0</v>
      </c>
      <c r="DW638" s="29"/>
      <c r="DX638" s="54">
        <f>_xlfn.XLOOKUP($C638,[26]PSP!$C:$C,[26]PSP!$DX:$DX)</f>
        <v>0</v>
      </c>
      <c r="DY638" s="27">
        <f>_xlfn.XLOOKUP($C638,[26]PSP!$C:$C,[26]PSP!$DY:$DY)</f>
        <v>25.38</v>
      </c>
      <c r="DZ638" s="28">
        <f t="shared" si="2486"/>
        <v>0</v>
      </c>
      <c r="EA638" s="29"/>
      <c r="EB638" s="54">
        <f>_xlfn.XLOOKUP($C638,[26]PSP!$C:$C,[26]PSP!$EB:$EB)</f>
        <v>0</v>
      </c>
      <c r="EC638" s="27">
        <f>_xlfn.XLOOKUP($C638,[26]PSP!$C:$C,[26]PSP!$EC:$EC)</f>
        <v>25.38</v>
      </c>
      <c r="ED638" s="28">
        <f t="shared" si="2487"/>
        <v>0</v>
      </c>
      <c r="EE638" s="29"/>
      <c r="EF638" s="54">
        <f>_xlfn.XLOOKUP($C638,[26]PSP!$C:$C,[26]PSP!$EF:$EF)</f>
        <v>0</v>
      </c>
      <c r="EG638" s="27">
        <f>_xlfn.XLOOKUP($C638,[26]PSP!$C:$C,[26]PSP!$EG:$EG)</f>
        <v>25.38</v>
      </c>
      <c r="EH638" s="28">
        <f t="shared" si="2488"/>
        <v>0</v>
      </c>
      <c r="EI638" s="29"/>
      <c r="EJ638" s="54">
        <f>_xlfn.XLOOKUP($C638,[26]PSP!$C:$C,[26]PSP!$EJ:$EJ)</f>
        <v>0</v>
      </c>
      <c r="EK638" s="27">
        <f>_xlfn.XLOOKUP($C638,[26]PSP!$C:$C,[26]PSP!$EK:$EK)</f>
        <v>25.38</v>
      </c>
      <c r="EL638" s="28">
        <f t="shared" si="2489"/>
        <v>0</v>
      </c>
      <c r="EM638" s="29"/>
      <c r="EN638" s="108"/>
      <c r="EO638" s="29">
        <f t="shared" si="2214"/>
        <v>0</v>
      </c>
      <c r="EP638" s="29">
        <f t="shared" si="2177"/>
        <v>0</v>
      </c>
      <c r="EQ638" s="4" t="b">
        <f t="shared" si="2490"/>
        <v>1</v>
      </c>
      <c r="ES638" s="118">
        <f t="shared" si="2352"/>
        <v>1.1767000000000001</v>
      </c>
    </row>
    <row r="639" spans="3:149" ht="14.25" x14ac:dyDescent="0.25">
      <c r="C639" s="24" t="s">
        <v>853</v>
      </c>
      <c r="D639" s="43">
        <f>_xlfn.XLOOKUP($C639,[26]PSP!$C:$C,[26]PSP!$D:$D)</f>
        <v>2003311</v>
      </c>
      <c r="E639" s="24" t="str">
        <f>_xlfn.XLOOKUP($C639,[26]PSP!$C:$C,[26]PSP!$E:$E)</f>
        <v>SICRO SERVIÇO</v>
      </c>
      <c r="F639" s="25" t="str">
        <f>_xlfn.XLOOKUP($C639,[26]PSP!$C:$C,[26]PSP!$F:$F)</f>
        <v>VALETA DE PROTEÇÃO DE ATERROS COM REVESTIMENTO VEGETAL - VPA 02</v>
      </c>
      <c r="G639" s="26" t="str">
        <f>_xlfn.XLOOKUP($C639,[26]PSP!$C:$C,[26]PSP!$G:$G)</f>
        <v>M</v>
      </c>
      <c r="H639" s="53">
        <f>_xlfn.XLOOKUP($C639,[26]PSP!$C:$C,[26]PSP!$H:$H)</f>
        <v>0</v>
      </c>
      <c r="I639" s="28">
        <f>_xlfn.XLOOKUP($C639,[26]PSP!$C:$C,[26]PSP!$I:$I)</f>
        <v>0</v>
      </c>
      <c r="J639" s="28">
        <f t="shared" si="2456"/>
        <v>0</v>
      </c>
      <c r="K639" s="29"/>
      <c r="L639" s="54">
        <f>_xlfn.XLOOKUP($C639,[26]PSP!$C:$C,[26]PSP!$L:$L)</f>
        <v>0</v>
      </c>
      <c r="M639" s="27">
        <f>_xlfn.XLOOKUP($C639,[26]PSP!$C:$C,[26]PSP!$M:$M)</f>
        <v>36.96</v>
      </c>
      <c r="N639" s="28">
        <f t="shared" si="2457"/>
        <v>0</v>
      </c>
      <c r="O639" s="29"/>
      <c r="P639" s="54">
        <f>_xlfn.XLOOKUP($C639,[26]PSP!$C:$C,[26]PSP!$P:$P)</f>
        <v>0</v>
      </c>
      <c r="Q639" s="27">
        <f>_xlfn.XLOOKUP($C639,[26]PSP!$C:$C,[26]PSP!$Q:$Q)</f>
        <v>36.96</v>
      </c>
      <c r="R639" s="28">
        <f t="shared" si="2458"/>
        <v>0</v>
      </c>
      <c r="S639" s="29"/>
      <c r="T639" s="54">
        <f>_xlfn.XLOOKUP($C639,[26]PSP!$C:$C,[26]PSP!$T:$T)</f>
        <v>0</v>
      </c>
      <c r="U639" s="27">
        <f>_xlfn.XLOOKUP($C639,[26]PSP!$C:$C,[26]PSP!$U:$U)</f>
        <v>36.96</v>
      </c>
      <c r="V639" s="28">
        <f t="shared" si="2459"/>
        <v>0</v>
      </c>
      <c r="W639" s="29"/>
      <c r="X639" s="54">
        <f>_xlfn.XLOOKUP($C639,[26]PSP!$C:$C,[26]PSP!$X:$X)</f>
        <v>0</v>
      </c>
      <c r="Y639" s="27">
        <f>_xlfn.XLOOKUP($C639,[26]PSP!$C:$C,[26]PSP!$Y:$Y)</f>
        <v>36.96</v>
      </c>
      <c r="Z639" s="28">
        <f t="shared" si="2460"/>
        <v>0</v>
      </c>
      <c r="AA639" s="29"/>
      <c r="AB639" s="54">
        <f>_xlfn.XLOOKUP($C639,[26]PSP!$C:$C,[26]PSP!$AB:$AB)</f>
        <v>0</v>
      </c>
      <c r="AC639" s="27">
        <f>_xlfn.XLOOKUP($C639,[26]PSP!$C:$C,[26]PSP!$AC:$AC)</f>
        <v>36.96</v>
      </c>
      <c r="AD639" s="28">
        <f t="shared" si="2461"/>
        <v>0</v>
      </c>
      <c r="AE639" s="29"/>
      <c r="AF639" s="54">
        <f>_xlfn.XLOOKUP($C639,[26]PSP!$C:$C,[26]PSP!$AF:$AF)</f>
        <v>0</v>
      </c>
      <c r="AG639" s="27">
        <f>_xlfn.XLOOKUP($C639,[26]PSP!$C:$C,[26]PSP!$AG:$AG)</f>
        <v>36.96</v>
      </c>
      <c r="AH639" s="28">
        <f t="shared" si="2462"/>
        <v>0</v>
      </c>
      <c r="AI639" s="29"/>
      <c r="AJ639" s="54">
        <f>_xlfn.XLOOKUP($C639,[26]PSP!$C:$C,[26]PSP!$AJ:$AJ)</f>
        <v>0</v>
      </c>
      <c r="AK639" s="27">
        <f>_xlfn.XLOOKUP($C639,[26]PSP!$C:$C,[26]PSP!$AK:$AK)</f>
        <v>36.96</v>
      </c>
      <c r="AL639" s="28">
        <f t="shared" si="2463"/>
        <v>0</v>
      </c>
      <c r="AM639" s="29"/>
      <c r="AN639" s="54">
        <f>_xlfn.XLOOKUP($C639,[26]PSP!$C:$C,[26]PSP!$AN:$AN)</f>
        <v>0</v>
      </c>
      <c r="AO639" s="27">
        <f>_xlfn.XLOOKUP($C639,[26]PSP!$C:$C,[26]PSP!$AO:$AO)</f>
        <v>36.96</v>
      </c>
      <c r="AP639" s="28">
        <f t="shared" si="2464"/>
        <v>0</v>
      </c>
      <c r="AQ639" s="29"/>
      <c r="AR639" s="54">
        <f>_xlfn.XLOOKUP($C639,[26]PSP!$C:$C,[26]PSP!$AR:$AR)</f>
        <v>0</v>
      </c>
      <c r="AS639" s="27">
        <f>_xlfn.XLOOKUP($C639,[26]PSP!$C:$C,[26]PSP!$AS:$AS)</f>
        <v>36.96</v>
      </c>
      <c r="AT639" s="28">
        <f t="shared" si="2465"/>
        <v>0</v>
      </c>
      <c r="AU639" s="29"/>
      <c r="AV639" s="54">
        <f>_xlfn.XLOOKUP($C639,[26]PSP!$C:$C,[26]PSP!$AV:$AV)</f>
        <v>0</v>
      </c>
      <c r="AW639" s="27">
        <f>_xlfn.XLOOKUP($C639,[26]PSP!$C:$C,[26]PSP!$AW:$AW)</f>
        <v>36.96</v>
      </c>
      <c r="AX639" s="28">
        <f t="shared" si="2466"/>
        <v>0</v>
      </c>
      <c r="AY639" s="29"/>
      <c r="AZ639" s="54">
        <f>_xlfn.XLOOKUP($C639,[26]PSP!$C:$C,[26]PSP!$AZ:$AZ)</f>
        <v>0</v>
      </c>
      <c r="BA639" s="27">
        <f>_xlfn.XLOOKUP($C639,[26]PSP!$C:$C,[26]PSP!$BA:$BA)</f>
        <v>36.96</v>
      </c>
      <c r="BB639" s="28">
        <f t="shared" si="2467"/>
        <v>0</v>
      </c>
      <c r="BC639" s="29"/>
      <c r="BD639" s="54">
        <f>_xlfn.XLOOKUP($C639,[26]PSP!$C:$C,[26]PSP!$BD:$BD)</f>
        <v>0</v>
      </c>
      <c r="BE639" s="27">
        <f>_xlfn.XLOOKUP($C639,[26]PSP!$C:$C,[26]PSP!$BE:$BE)</f>
        <v>36.96</v>
      </c>
      <c r="BF639" s="28">
        <f t="shared" si="2468"/>
        <v>0</v>
      </c>
      <c r="BG639" s="29"/>
      <c r="BH639" s="54">
        <f>_xlfn.XLOOKUP($C639,[26]PSP!$C:$C,[26]PSP!$BH:$BH)</f>
        <v>0</v>
      </c>
      <c r="BI639" s="27">
        <f>_xlfn.XLOOKUP($C639,[26]PSP!$C:$C,[26]PSP!$BI:$BI)</f>
        <v>36.96</v>
      </c>
      <c r="BJ639" s="28">
        <f t="shared" si="2469"/>
        <v>0</v>
      </c>
      <c r="BK639" s="29"/>
      <c r="BL639" s="54">
        <f>_xlfn.XLOOKUP($C639,[26]PSP!$C:$C,[26]PSP!$BL:$BL)</f>
        <v>0</v>
      </c>
      <c r="BM639" s="27">
        <f>_xlfn.XLOOKUP($C639,[26]PSP!$C:$C,[26]PSP!$BM:$BM)</f>
        <v>36.96</v>
      </c>
      <c r="BN639" s="28">
        <f t="shared" si="2470"/>
        <v>0</v>
      </c>
      <c r="BO639" s="29"/>
      <c r="BP639" s="54">
        <f>_xlfn.XLOOKUP($C639,[26]PSP!$C:$C,[26]PSP!$BP:$BP)</f>
        <v>0</v>
      </c>
      <c r="BQ639" s="27">
        <f>_xlfn.XLOOKUP($C639,[26]PSP!$C:$C,[26]PSP!$BQ:$BQ)</f>
        <v>36.96</v>
      </c>
      <c r="BR639" s="28">
        <f t="shared" si="2471"/>
        <v>0</v>
      </c>
      <c r="BS639" s="29"/>
      <c r="BT639" s="54">
        <f>_xlfn.XLOOKUP($C639,[26]PSP!$C:$C,[26]PSP!$BT:$BT)</f>
        <v>0</v>
      </c>
      <c r="BU639" s="27">
        <f>_xlfn.XLOOKUP($C639,[26]PSP!$C:$C,[26]PSP!$BU:$BU)</f>
        <v>36.96</v>
      </c>
      <c r="BV639" s="28">
        <f t="shared" si="2472"/>
        <v>0</v>
      </c>
      <c r="BW639" s="29"/>
      <c r="BX639" s="54">
        <f>_xlfn.XLOOKUP($C639,[26]PSP!$C:$C,[26]PSP!$BX:$BX)</f>
        <v>0</v>
      </c>
      <c r="BY639" s="27">
        <f>_xlfn.XLOOKUP($C639,[26]PSP!$C:$C,[26]PSP!$BY:$BY)</f>
        <v>36.96</v>
      </c>
      <c r="BZ639" s="28">
        <f t="shared" si="2473"/>
        <v>0</v>
      </c>
      <c r="CA639" s="29"/>
      <c r="CB639" s="54">
        <f>_xlfn.XLOOKUP($C639,[26]PSP!$C:$C,[26]PSP!$CB:$CB)</f>
        <v>0</v>
      </c>
      <c r="CC639" s="27">
        <f>_xlfn.XLOOKUP($C639,[26]PSP!$C:$C,[26]PSP!$CC:$CC)</f>
        <v>36.96</v>
      </c>
      <c r="CD639" s="28">
        <f t="shared" si="2474"/>
        <v>0</v>
      </c>
      <c r="CE639" s="29"/>
      <c r="CF639" s="54">
        <f>_xlfn.XLOOKUP($C639,[26]PSP!$C:$C,[26]PSP!$CF:$CF)</f>
        <v>0</v>
      </c>
      <c r="CG639" s="27">
        <f>_xlfn.XLOOKUP($C639,[26]PSP!$C:$C,[26]PSP!$CG:$CG)</f>
        <v>36.96</v>
      </c>
      <c r="CH639" s="28">
        <f t="shared" si="2475"/>
        <v>0</v>
      </c>
      <c r="CI639" s="29"/>
      <c r="CJ639" s="54">
        <f>_xlfn.XLOOKUP($C639,[26]PSP!$C:$C,[26]PSP!$CJ:$CJ)</f>
        <v>0</v>
      </c>
      <c r="CK639" s="27">
        <f>_xlfn.XLOOKUP($C639,[26]PSP!$C:$C,[26]PSP!$CK:$CK)</f>
        <v>36.96</v>
      </c>
      <c r="CL639" s="28">
        <f t="shared" si="2476"/>
        <v>0</v>
      </c>
      <c r="CM639" s="29"/>
      <c r="CN639" s="54">
        <f>_xlfn.XLOOKUP($C639,[26]PSP!$C:$C,[26]PSP!$CN:$CN)</f>
        <v>0</v>
      </c>
      <c r="CO639" s="27">
        <f>_xlfn.XLOOKUP($C639,[26]PSP!$C:$C,[26]PSP!$CO:$CO)</f>
        <v>36.96</v>
      </c>
      <c r="CP639" s="28">
        <f t="shared" si="2477"/>
        <v>0</v>
      </c>
      <c r="CQ639" s="29"/>
      <c r="CR639" s="54">
        <f>_xlfn.XLOOKUP($C639,[26]PSP!$C:$C,[26]PSP!$CR:$CR)</f>
        <v>0</v>
      </c>
      <c r="CS639" s="27">
        <f>_xlfn.XLOOKUP($C639,[26]PSP!$C:$C,[26]PSP!$CS:$CS)</f>
        <v>36.96</v>
      </c>
      <c r="CT639" s="28">
        <f t="shared" si="2478"/>
        <v>0</v>
      </c>
      <c r="CU639" s="29"/>
      <c r="CV639" s="54">
        <f>_xlfn.XLOOKUP($C639,[26]PSP!$C:$C,[26]PSP!$CV:$CV)</f>
        <v>0</v>
      </c>
      <c r="CW639" s="27">
        <f>_xlfn.XLOOKUP($C639,[26]PSP!$C:$C,[26]PSP!$CW:$CW)</f>
        <v>36.96</v>
      </c>
      <c r="CX639" s="28">
        <f t="shared" si="2479"/>
        <v>0</v>
      </c>
      <c r="CY639" s="29"/>
      <c r="CZ639" s="54">
        <f>_xlfn.XLOOKUP($C639,[26]PSP!$C:$C,[26]PSP!$CZ:$CZ)</f>
        <v>0</v>
      </c>
      <c r="DA639" s="27">
        <f>_xlfn.XLOOKUP($C639,[26]PSP!$C:$C,[26]PSP!$DA:$DA)</f>
        <v>36.96</v>
      </c>
      <c r="DB639" s="28">
        <f t="shared" si="2480"/>
        <v>0</v>
      </c>
      <c r="DC639" s="29"/>
      <c r="DD639" s="54">
        <f>_xlfn.XLOOKUP($C639,[26]PSP!$C:$C,[26]PSP!$DD:$DD)</f>
        <v>0</v>
      </c>
      <c r="DE639" s="27">
        <f>_xlfn.XLOOKUP($C639,[26]PSP!$C:$C,[26]PSP!$DE:$DE)</f>
        <v>36.96</v>
      </c>
      <c r="DF639" s="28">
        <f t="shared" si="2481"/>
        <v>0</v>
      </c>
      <c r="DG639" s="29"/>
      <c r="DH639" s="54">
        <f>_xlfn.XLOOKUP($C639,[26]PSP!$C:$C,[26]PSP!$DH:$DH)</f>
        <v>0</v>
      </c>
      <c r="DI639" s="27">
        <f>_xlfn.XLOOKUP($C639,[26]PSP!$C:$C,[26]PSP!$DI:$DI)</f>
        <v>36.96</v>
      </c>
      <c r="DJ639" s="28">
        <f t="shared" si="2482"/>
        <v>0</v>
      </c>
      <c r="DK639" s="29"/>
      <c r="DL639" s="54">
        <f>_xlfn.XLOOKUP($C639,[26]PSP!$C:$C,[26]PSP!$DL:$DL)</f>
        <v>0</v>
      </c>
      <c r="DM639" s="27">
        <f>_xlfn.XLOOKUP($C639,[26]PSP!$C:$C,[26]PSP!$DM:$DM)</f>
        <v>36.96</v>
      </c>
      <c r="DN639" s="28">
        <f t="shared" si="2483"/>
        <v>0</v>
      </c>
      <c r="DO639" s="29"/>
      <c r="DP639" s="54">
        <f>_xlfn.XLOOKUP($C639,[26]PSP!$C:$C,[26]PSP!$DP:$DP)</f>
        <v>0</v>
      </c>
      <c r="DQ639" s="27">
        <f>_xlfn.XLOOKUP($C639,[26]PSP!$C:$C,[26]PSP!$DQ:$DQ)</f>
        <v>36.96</v>
      </c>
      <c r="DR639" s="28">
        <f t="shared" si="2484"/>
        <v>0</v>
      </c>
      <c r="DS639" s="29"/>
      <c r="DT639" s="54">
        <f>_xlfn.XLOOKUP($C639,[26]PSP!$C:$C,[26]PSP!$DT:$DT)</f>
        <v>0</v>
      </c>
      <c r="DU639" s="27">
        <f>_xlfn.XLOOKUP($C639,[26]PSP!$C:$C,[26]PSP!$DU:$DU)</f>
        <v>36.96</v>
      </c>
      <c r="DV639" s="28">
        <f t="shared" si="2485"/>
        <v>0</v>
      </c>
      <c r="DW639" s="29"/>
      <c r="DX639" s="54">
        <f>_xlfn.XLOOKUP($C639,[26]PSP!$C:$C,[26]PSP!$DX:$DX)</f>
        <v>0</v>
      </c>
      <c r="DY639" s="27">
        <f>_xlfn.XLOOKUP($C639,[26]PSP!$C:$C,[26]PSP!$DY:$DY)</f>
        <v>36.96</v>
      </c>
      <c r="DZ639" s="28">
        <f t="shared" si="2486"/>
        <v>0</v>
      </c>
      <c r="EA639" s="29"/>
      <c r="EB639" s="54">
        <f>_xlfn.XLOOKUP($C639,[26]PSP!$C:$C,[26]PSP!$EB:$EB)</f>
        <v>0</v>
      </c>
      <c r="EC639" s="27">
        <f>_xlfn.XLOOKUP($C639,[26]PSP!$C:$C,[26]PSP!$EC:$EC)</f>
        <v>36.96</v>
      </c>
      <c r="ED639" s="28">
        <f t="shared" si="2487"/>
        <v>0</v>
      </c>
      <c r="EE639" s="29"/>
      <c r="EF639" s="54">
        <f>_xlfn.XLOOKUP($C639,[26]PSP!$C:$C,[26]PSP!$EF:$EF)</f>
        <v>0</v>
      </c>
      <c r="EG639" s="27">
        <f>_xlfn.XLOOKUP($C639,[26]PSP!$C:$C,[26]PSP!$EG:$EG)</f>
        <v>36.96</v>
      </c>
      <c r="EH639" s="28">
        <f t="shared" si="2488"/>
        <v>0</v>
      </c>
      <c r="EI639" s="29"/>
      <c r="EJ639" s="54">
        <f>_xlfn.XLOOKUP($C639,[26]PSP!$C:$C,[26]PSP!$EJ:$EJ)</f>
        <v>0</v>
      </c>
      <c r="EK639" s="27">
        <f>_xlfn.XLOOKUP($C639,[26]PSP!$C:$C,[26]PSP!$EK:$EK)</f>
        <v>36.96</v>
      </c>
      <c r="EL639" s="28">
        <f t="shared" si="2489"/>
        <v>0</v>
      </c>
      <c r="EM639" s="29"/>
      <c r="EN639" s="108"/>
      <c r="EO639" s="29">
        <f t="shared" si="2214"/>
        <v>0</v>
      </c>
      <c r="EP639" s="29">
        <f t="shared" si="2177"/>
        <v>0</v>
      </c>
      <c r="EQ639" s="4" t="b">
        <f t="shared" si="2490"/>
        <v>1</v>
      </c>
      <c r="ER639" s="1"/>
      <c r="ES639" s="118">
        <f t="shared" si="2352"/>
        <v>1.1767000000000001</v>
      </c>
    </row>
    <row r="640" spans="3:149" ht="21" x14ac:dyDescent="0.25">
      <c r="C640" s="24" t="s">
        <v>854</v>
      </c>
      <c r="D640" s="43">
        <f>_xlfn.XLOOKUP($C640,[26]PSP!$C:$C,[26]PSP!$D:$D)</f>
        <v>2003314</v>
      </c>
      <c r="E640" s="24" t="str">
        <f>_xlfn.XLOOKUP($C640,[26]PSP!$C:$C,[26]PSP!$E:$E)</f>
        <v>SICRO SERVIÇO</v>
      </c>
      <c r="F640" s="25" t="str">
        <f>_xlfn.XLOOKUP($C640,[26]PSP!$C:$C,[26]PSP!$F:$F)</f>
        <v>VALETA DE PROTEÇÃO DE ATERROS COM REVESTIMENTO DE CONCRETO - VPA 04 - AREIA EXTRAÍDA E BRITA PRODUZIDA</v>
      </c>
      <c r="G640" s="26" t="str">
        <f>_xlfn.XLOOKUP($C640,[26]PSP!$C:$C,[26]PSP!$G:$G)</f>
        <v>M</v>
      </c>
      <c r="H640" s="53">
        <f>_xlfn.XLOOKUP($C640,[26]PSP!$C:$C,[26]PSP!$H:$H)</f>
        <v>0</v>
      </c>
      <c r="I640" s="28">
        <f>_xlfn.XLOOKUP($C640,[26]PSP!$C:$C,[26]PSP!$I:$I)</f>
        <v>0</v>
      </c>
      <c r="J640" s="28">
        <f t="shared" si="2456"/>
        <v>0</v>
      </c>
      <c r="K640" s="29"/>
      <c r="L640" s="54">
        <f>_xlfn.XLOOKUP($C640,[26]PSP!$C:$C,[26]PSP!$L:$L)</f>
        <v>0</v>
      </c>
      <c r="M640" s="27">
        <f>_xlfn.XLOOKUP($C640,[26]PSP!$C:$C,[26]PSP!$M:$M)</f>
        <v>64.19</v>
      </c>
      <c r="N640" s="28">
        <f t="shared" si="2457"/>
        <v>0</v>
      </c>
      <c r="O640" s="29"/>
      <c r="P640" s="54">
        <f>_xlfn.XLOOKUP($C640,[26]PSP!$C:$C,[26]PSP!$P:$P)</f>
        <v>0</v>
      </c>
      <c r="Q640" s="27">
        <f>_xlfn.XLOOKUP($C640,[26]PSP!$C:$C,[26]PSP!$Q:$Q)</f>
        <v>64.19</v>
      </c>
      <c r="R640" s="28">
        <f t="shared" si="2458"/>
        <v>0</v>
      </c>
      <c r="S640" s="29"/>
      <c r="T640" s="54">
        <f>_xlfn.XLOOKUP($C640,[26]PSP!$C:$C,[26]PSP!$T:$T)</f>
        <v>0</v>
      </c>
      <c r="U640" s="27">
        <f>_xlfn.XLOOKUP($C640,[26]PSP!$C:$C,[26]PSP!$U:$U)</f>
        <v>64.19</v>
      </c>
      <c r="V640" s="28">
        <f t="shared" si="2459"/>
        <v>0</v>
      </c>
      <c r="W640" s="29"/>
      <c r="X640" s="54">
        <f>_xlfn.XLOOKUP($C640,[26]PSP!$C:$C,[26]PSP!$X:$X)</f>
        <v>0</v>
      </c>
      <c r="Y640" s="27">
        <f>_xlfn.XLOOKUP($C640,[26]PSP!$C:$C,[26]PSP!$Y:$Y)</f>
        <v>64.19</v>
      </c>
      <c r="Z640" s="28">
        <f t="shared" si="2460"/>
        <v>0</v>
      </c>
      <c r="AA640" s="29"/>
      <c r="AB640" s="54">
        <f>_xlfn.XLOOKUP($C640,[26]PSP!$C:$C,[26]PSP!$AB:$AB)</f>
        <v>0</v>
      </c>
      <c r="AC640" s="27">
        <f>_xlfn.XLOOKUP($C640,[26]PSP!$C:$C,[26]PSP!$AC:$AC)</f>
        <v>64.19</v>
      </c>
      <c r="AD640" s="28">
        <f t="shared" si="2461"/>
        <v>0</v>
      </c>
      <c r="AE640" s="29"/>
      <c r="AF640" s="54">
        <f>_xlfn.XLOOKUP($C640,[26]PSP!$C:$C,[26]PSP!$AF:$AF)</f>
        <v>0</v>
      </c>
      <c r="AG640" s="27">
        <f>_xlfn.XLOOKUP($C640,[26]PSP!$C:$C,[26]PSP!$AG:$AG)</f>
        <v>64.19</v>
      </c>
      <c r="AH640" s="28">
        <f t="shared" si="2462"/>
        <v>0</v>
      </c>
      <c r="AI640" s="29"/>
      <c r="AJ640" s="54">
        <f>_xlfn.XLOOKUP($C640,[26]PSP!$C:$C,[26]PSP!$AJ:$AJ)</f>
        <v>0</v>
      </c>
      <c r="AK640" s="27">
        <f>_xlfn.XLOOKUP($C640,[26]PSP!$C:$C,[26]PSP!$AK:$AK)</f>
        <v>64.19</v>
      </c>
      <c r="AL640" s="28">
        <f t="shared" si="2463"/>
        <v>0</v>
      </c>
      <c r="AM640" s="29"/>
      <c r="AN640" s="54">
        <f>_xlfn.XLOOKUP($C640,[26]PSP!$C:$C,[26]PSP!$AN:$AN)</f>
        <v>0</v>
      </c>
      <c r="AO640" s="27">
        <f>_xlfn.XLOOKUP($C640,[26]PSP!$C:$C,[26]PSP!$AO:$AO)</f>
        <v>64.19</v>
      </c>
      <c r="AP640" s="28">
        <f t="shared" si="2464"/>
        <v>0</v>
      </c>
      <c r="AQ640" s="29"/>
      <c r="AR640" s="54">
        <f>_xlfn.XLOOKUP($C640,[26]PSP!$C:$C,[26]PSP!$AR:$AR)</f>
        <v>0</v>
      </c>
      <c r="AS640" s="27">
        <f>_xlfn.XLOOKUP($C640,[26]PSP!$C:$C,[26]PSP!$AS:$AS)</f>
        <v>64.19</v>
      </c>
      <c r="AT640" s="28">
        <f t="shared" si="2465"/>
        <v>0</v>
      </c>
      <c r="AU640" s="29"/>
      <c r="AV640" s="54">
        <f>_xlfn.XLOOKUP($C640,[26]PSP!$C:$C,[26]PSP!$AV:$AV)</f>
        <v>0</v>
      </c>
      <c r="AW640" s="27">
        <f>_xlfn.XLOOKUP($C640,[26]PSP!$C:$C,[26]PSP!$AW:$AW)</f>
        <v>64.19</v>
      </c>
      <c r="AX640" s="28">
        <f t="shared" si="2466"/>
        <v>0</v>
      </c>
      <c r="AY640" s="29"/>
      <c r="AZ640" s="54">
        <f>_xlfn.XLOOKUP($C640,[26]PSP!$C:$C,[26]PSP!$AZ:$AZ)</f>
        <v>0</v>
      </c>
      <c r="BA640" s="27">
        <f>_xlfn.XLOOKUP($C640,[26]PSP!$C:$C,[26]PSP!$BA:$BA)</f>
        <v>64.19</v>
      </c>
      <c r="BB640" s="28">
        <f t="shared" si="2467"/>
        <v>0</v>
      </c>
      <c r="BC640" s="29"/>
      <c r="BD640" s="54">
        <f>_xlfn.XLOOKUP($C640,[26]PSP!$C:$C,[26]PSP!$BD:$BD)</f>
        <v>0</v>
      </c>
      <c r="BE640" s="27">
        <f>_xlfn.XLOOKUP($C640,[26]PSP!$C:$C,[26]PSP!$BE:$BE)</f>
        <v>64.19</v>
      </c>
      <c r="BF640" s="28">
        <f t="shared" si="2468"/>
        <v>0</v>
      </c>
      <c r="BG640" s="29"/>
      <c r="BH640" s="54">
        <f>_xlfn.XLOOKUP($C640,[26]PSP!$C:$C,[26]PSP!$BH:$BH)</f>
        <v>0</v>
      </c>
      <c r="BI640" s="27">
        <f>_xlfn.XLOOKUP($C640,[26]PSP!$C:$C,[26]PSP!$BI:$BI)</f>
        <v>64.19</v>
      </c>
      <c r="BJ640" s="28">
        <f t="shared" si="2469"/>
        <v>0</v>
      </c>
      <c r="BK640" s="29"/>
      <c r="BL640" s="54">
        <f>_xlfn.XLOOKUP($C640,[26]PSP!$C:$C,[26]PSP!$BL:$BL)</f>
        <v>0</v>
      </c>
      <c r="BM640" s="27">
        <f>_xlfn.XLOOKUP($C640,[26]PSP!$C:$C,[26]PSP!$BM:$BM)</f>
        <v>64.19</v>
      </c>
      <c r="BN640" s="28">
        <f t="shared" si="2470"/>
        <v>0</v>
      </c>
      <c r="BO640" s="29"/>
      <c r="BP640" s="54">
        <f>_xlfn.XLOOKUP($C640,[26]PSP!$C:$C,[26]PSP!$BP:$BP)</f>
        <v>0</v>
      </c>
      <c r="BQ640" s="27">
        <f>_xlfn.XLOOKUP($C640,[26]PSP!$C:$C,[26]PSP!$BQ:$BQ)</f>
        <v>64.19</v>
      </c>
      <c r="BR640" s="28">
        <f t="shared" si="2471"/>
        <v>0</v>
      </c>
      <c r="BS640" s="29"/>
      <c r="BT640" s="54">
        <f>_xlfn.XLOOKUP($C640,[26]PSP!$C:$C,[26]PSP!$BT:$BT)</f>
        <v>0</v>
      </c>
      <c r="BU640" s="27">
        <f>_xlfn.XLOOKUP($C640,[26]PSP!$C:$C,[26]PSP!$BU:$BU)</f>
        <v>64.19</v>
      </c>
      <c r="BV640" s="28">
        <f t="shared" si="2472"/>
        <v>0</v>
      </c>
      <c r="BW640" s="29"/>
      <c r="BX640" s="54">
        <f>_xlfn.XLOOKUP($C640,[26]PSP!$C:$C,[26]PSP!$BX:$BX)</f>
        <v>0</v>
      </c>
      <c r="BY640" s="27">
        <f>_xlfn.XLOOKUP($C640,[26]PSP!$C:$C,[26]PSP!$BY:$BY)</f>
        <v>64.19</v>
      </c>
      <c r="BZ640" s="28">
        <f t="shared" si="2473"/>
        <v>0</v>
      </c>
      <c r="CA640" s="29"/>
      <c r="CB640" s="54">
        <f>_xlfn.XLOOKUP($C640,[26]PSP!$C:$C,[26]PSP!$CB:$CB)</f>
        <v>0</v>
      </c>
      <c r="CC640" s="27">
        <f>_xlfn.XLOOKUP($C640,[26]PSP!$C:$C,[26]PSP!$CC:$CC)</f>
        <v>64.19</v>
      </c>
      <c r="CD640" s="28">
        <f t="shared" si="2474"/>
        <v>0</v>
      </c>
      <c r="CE640" s="29"/>
      <c r="CF640" s="54">
        <f>_xlfn.XLOOKUP($C640,[26]PSP!$C:$C,[26]PSP!$CF:$CF)</f>
        <v>0</v>
      </c>
      <c r="CG640" s="27">
        <f>_xlfn.XLOOKUP($C640,[26]PSP!$C:$C,[26]PSP!$CG:$CG)</f>
        <v>64.19</v>
      </c>
      <c r="CH640" s="28">
        <f t="shared" si="2475"/>
        <v>0</v>
      </c>
      <c r="CI640" s="29"/>
      <c r="CJ640" s="54">
        <f>_xlfn.XLOOKUP($C640,[26]PSP!$C:$C,[26]PSP!$CJ:$CJ)</f>
        <v>0</v>
      </c>
      <c r="CK640" s="27">
        <f>_xlfn.XLOOKUP($C640,[26]PSP!$C:$C,[26]PSP!$CK:$CK)</f>
        <v>64.19</v>
      </c>
      <c r="CL640" s="28">
        <f t="shared" si="2476"/>
        <v>0</v>
      </c>
      <c r="CM640" s="29"/>
      <c r="CN640" s="54">
        <f>_xlfn.XLOOKUP($C640,[26]PSP!$C:$C,[26]PSP!$CN:$CN)</f>
        <v>0</v>
      </c>
      <c r="CO640" s="27">
        <f>_xlfn.XLOOKUP($C640,[26]PSP!$C:$C,[26]PSP!$CO:$CO)</f>
        <v>64.19</v>
      </c>
      <c r="CP640" s="28">
        <f t="shared" si="2477"/>
        <v>0</v>
      </c>
      <c r="CQ640" s="29"/>
      <c r="CR640" s="54">
        <f>_xlfn.XLOOKUP($C640,[26]PSP!$C:$C,[26]PSP!$CR:$CR)</f>
        <v>0</v>
      </c>
      <c r="CS640" s="27">
        <f>_xlfn.XLOOKUP($C640,[26]PSP!$C:$C,[26]PSP!$CS:$CS)</f>
        <v>64.19</v>
      </c>
      <c r="CT640" s="28">
        <f t="shared" si="2478"/>
        <v>0</v>
      </c>
      <c r="CU640" s="29"/>
      <c r="CV640" s="54">
        <f>_xlfn.XLOOKUP($C640,[26]PSP!$C:$C,[26]PSP!$CV:$CV)</f>
        <v>0</v>
      </c>
      <c r="CW640" s="27">
        <f>_xlfn.XLOOKUP($C640,[26]PSP!$C:$C,[26]PSP!$CW:$CW)</f>
        <v>64.19</v>
      </c>
      <c r="CX640" s="28">
        <f t="shared" si="2479"/>
        <v>0</v>
      </c>
      <c r="CY640" s="29"/>
      <c r="CZ640" s="54">
        <f>_xlfn.XLOOKUP($C640,[26]PSP!$C:$C,[26]PSP!$CZ:$CZ)</f>
        <v>0</v>
      </c>
      <c r="DA640" s="27">
        <f>_xlfn.XLOOKUP($C640,[26]PSP!$C:$C,[26]PSP!$DA:$DA)</f>
        <v>64.19</v>
      </c>
      <c r="DB640" s="28">
        <f t="shared" si="2480"/>
        <v>0</v>
      </c>
      <c r="DC640" s="29"/>
      <c r="DD640" s="54">
        <f>_xlfn.XLOOKUP($C640,[26]PSP!$C:$C,[26]PSP!$DD:$DD)</f>
        <v>0</v>
      </c>
      <c r="DE640" s="27">
        <f>_xlfn.XLOOKUP($C640,[26]PSP!$C:$C,[26]PSP!$DE:$DE)</f>
        <v>64.19</v>
      </c>
      <c r="DF640" s="28">
        <f t="shared" si="2481"/>
        <v>0</v>
      </c>
      <c r="DG640" s="29"/>
      <c r="DH640" s="54">
        <f>_xlfn.XLOOKUP($C640,[26]PSP!$C:$C,[26]PSP!$DH:$DH)</f>
        <v>0</v>
      </c>
      <c r="DI640" s="27">
        <f>_xlfn.XLOOKUP($C640,[26]PSP!$C:$C,[26]PSP!$DI:$DI)</f>
        <v>64.19</v>
      </c>
      <c r="DJ640" s="28">
        <f t="shared" si="2482"/>
        <v>0</v>
      </c>
      <c r="DK640" s="29"/>
      <c r="DL640" s="54">
        <f>_xlfn.XLOOKUP($C640,[26]PSP!$C:$C,[26]PSP!$DL:$DL)</f>
        <v>0</v>
      </c>
      <c r="DM640" s="27">
        <f>_xlfn.XLOOKUP($C640,[26]PSP!$C:$C,[26]PSP!$DM:$DM)</f>
        <v>64.19</v>
      </c>
      <c r="DN640" s="28">
        <f t="shared" si="2483"/>
        <v>0</v>
      </c>
      <c r="DO640" s="29"/>
      <c r="DP640" s="54">
        <f>_xlfn.XLOOKUP($C640,[26]PSP!$C:$C,[26]PSP!$DP:$DP)</f>
        <v>0</v>
      </c>
      <c r="DQ640" s="27">
        <f>_xlfn.XLOOKUP($C640,[26]PSP!$C:$C,[26]PSP!$DQ:$DQ)</f>
        <v>64.19</v>
      </c>
      <c r="DR640" s="28">
        <f t="shared" si="2484"/>
        <v>0</v>
      </c>
      <c r="DS640" s="29"/>
      <c r="DT640" s="54">
        <f>_xlfn.XLOOKUP($C640,[26]PSP!$C:$C,[26]PSP!$DT:$DT)</f>
        <v>0</v>
      </c>
      <c r="DU640" s="27">
        <f>_xlfn.XLOOKUP($C640,[26]PSP!$C:$C,[26]PSP!$DU:$DU)</f>
        <v>64.19</v>
      </c>
      <c r="DV640" s="28">
        <f t="shared" si="2485"/>
        <v>0</v>
      </c>
      <c r="DW640" s="29"/>
      <c r="DX640" s="54">
        <f>_xlfn.XLOOKUP($C640,[26]PSP!$C:$C,[26]PSP!$DX:$DX)</f>
        <v>0</v>
      </c>
      <c r="DY640" s="27">
        <f>_xlfn.XLOOKUP($C640,[26]PSP!$C:$C,[26]PSP!$DY:$DY)</f>
        <v>64.19</v>
      </c>
      <c r="DZ640" s="28">
        <f t="shared" si="2486"/>
        <v>0</v>
      </c>
      <c r="EA640" s="29"/>
      <c r="EB640" s="54">
        <f>_xlfn.XLOOKUP($C640,[26]PSP!$C:$C,[26]PSP!$EB:$EB)</f>
        <v>0</v>
      </c>
      <c r="EC640" s="27">
        <f>_xlfn.XLOOKUP($C640,[26]PSP!$C:$C,[26]PSP!$EC:$EC)</f>
        <v>64.19</v>
      </c>
      <c r="ED640" s="28">
        <f t="shared" si="2487"/>
        <v>0</v>
      </c>
      <c r="EE640" s="29"/>
      <c r="EF640" s="54">
        <f>_xlfn.XLOOKUP($C640,[26]PSP!$C:$C,[26]PSP!$EF:$EF)</f>
        <v>0</v>
      </c>
      <c r="EG640" s="27">
        <f>_xlfn.XLOOKUP($C640,[26]PSP!$C:$C,[26]PSP!$EG:$EG)</f>
        <v>64.19</v>
      </c>
      <c r="EH640" s="28">
        <f t="shared" si="2488"/>
        <v>0</v>
      </c>
      <c r="EI640" s="29"/>
      <c r="EJ640" s="54">
        <f>_xlfn.XLOOKUP($C640,[26]PSP!$C:$C,[26]PSP!$EJ:$EJ)</f>
        <v>0</v>
      </c>
      <c r="EK640" s="27">
        <f>_xlfn.XLOOKUP($C640,[26]PSP!$C:$C,[26]PSP!$EK:$EK)</f>
        <v>64.19</v>
      </c>
      <c r="EL640" s="28">
        <f t="shared" si="2489"/>
        <v>0</v>
      </c>
      <c r="EM640" s="29"/>
      <c r="EN640" s="108"/>
      <c r="EO640" s="29">
        <f t="shared" si="2214"/>
        <v>0</v>
      </c>
      <c r="EP640" s="29">
        <f t="shared" si="2177"/>
        <v>0</v>
      </c>
      <c r="EQ640" s="4" t="b">
        <f t="shared" si="2490"/>
        <v>1</v>
      </c>
      <c r="ES640" s="118">
        <f t="shared" si="2352"/>
        <v>1.1767000000000001</v>
      </c>
    </row>
    <row r="641" spans="3:149" ht="31.5" x14ac:dyDescent="0.25">
      <c r="C641" s="24" t="s">
        <v>855</v>
      </c>
      <c r="D641" s="43" t="str">
        <f>_xlfn.XLOOKUP($C641,[26]PSP!$C:$C,[26]PSP!$D:$D)</f>
        <v>RO-40942</v>
      </c>
      <c r="E641" s="24" t="str">
        <f>_xlfn.XLOOKUP($C641,[26]PSP!$C:$C,[26]PSP!$E:$E)</f>
        <v>DER/MG</v>
      </c>
      <c r="F641" s="25" t="str">
        <f>_xlfn.XLOOKUP($C641,[26]PSP!$C:$C,[26]PSP!$F:$F)</f>
        <v>DRENO PROFUNDO DE AREIA COM SELO, COM (1,50 X 0,40)M E TUBO  DE  PVC  PERFURADO  COM  Ø 100MM,  TIPO  DPS-02  (EXECUÇÃO   INCLUINDO   ESCAVAÇÃO,   FORNECIMENTO   DE TODOS OS MATERIAIS, EXCETO TRANSPORTE DOS AGREGADOS)</v>
      </c>
      <c r="G641" s="26" t="str">
        <f>_xlfn.XLOOKUP($C641,[26]PSP!$C:$C,[26]PSP!$G:$G)</f>
        <v>M</v>
      </c>
      <c r="H641" s="53">
        <f>_xlfn.XLOOKUP($C641,[26]PSP!$C:$C,[26]PSP!$H:$H)</f>
        <v>0</v>
      </c>
      <c r="I641" s="28">
        <f>_xlfn.XLOOKUP($C641,[26]PSP!$C:$C,[26]PSP!$I:$I)</f>
        <v>0</v>
      </c>
      <c r="J641" s="28">
        <f t="shared" si="2456"/>
        <v>0</v>
      </c>
      <c r="K641" s="29"/>
      <c r="L641" s="54">
        <f>_xlfn.XLOOKUP($C641,[26]PSP!$C:$C,[26]PSP!$L:$L)</f>
        <v>0</v>
      </c>
      <c r="M641" s="27">
        <f>_xlfn.XLOOKUP($C641,[26]PSP!$C:$C,[26]PSP!$M:$M)</f>
        <v>54.53</v>
      </c>
      <c r="N641" s="28">
        <f t="shared" si="2457"/>
        <v>0</v>
      </c>
      <c r="O641" s="29"/>
      <c r="P641" s="54">
        <f>_xlfn.XLOOKUP($C641,[26]PSP!$C:$C,[26]PSP!$P:$P)</f>
        <v>0</v>
      </c>
      <c r="Q641" s="27">
        <f>_xlfn.XLOOKUP($C641,[26]PSP!$C:$C,[26]PSP!$Q:$Q)</f>
        <v>54.53</v>
      </c>
      <c r="R641" s="28">
        <f t="shared" si="2458"/>
        <v>0</v>
      </c>
      <c r="S641" s="29"/>
      <c r="T641" s="54">
        <f>_xlfn.XLOOKUP($C641,[26]PSP!$C:$C,[26]PSP!$T:$T)</f>
        <v>0</v>
      </c>
      <c r="U641" s="27">
        <f>_xlfn.XLOOKUP($C641,[26]PSP!$C:$C,[26]PSP!$U:$U)</f>
        <v>54.53</v>
      </c>
      <c r="V641" s="28">
        <f t="shared" si="2459"/>
        <v>0</v>
      </c>
      <c r="W641" s="29"/>
      <c r="X641" s="54">
        <f>_xlfn.XLOOKUP($C641,[26]PSP!$C:$C,[26]PSP!$X:$X)</f>
        <v>0</v>
      </c>
      <c r="Y641" s="27">
        <f>_xlfn.XLOOKUP($C641,[26]PSP!$C:$C,[26]PSP!$Y:$Y)</f>
        <v>54.53</v>
      </c>
      <c r="Z641" s="28">
        <f t="shared" si="2460"/>
        <v>0</v>
      </c>
      <c r="AA641" s="29"/>
      <c r="AB641" s="54">
        <f>_xlfn.XLOOKUP($C641,[26]PSP!$C:$C,[26]PSP!$AB:$AB)</f>
        <v>0</v>
      </c>
      <c r="AC641" s="27">
        <f>_xlfn.XLOOKUP($C641,[26]PSP!$C:$C,[26]PSP!$AC:$AC)</f>
        <v>54.53</v>
      </c>
      <c r="AD641" s="28">
        <f t="shared" si="2461"/>
        <v>0</v>
      </c>
      <c r="AE641" s="29"/>
      <c r="AF641" s="54">
        <f>_xlfn.XLOOKUP($C641,[26]PSP!$C:$C,[26]PSP!$AF:$AF)</f>
        <v>0</v>
      </c>
      <c r="AG641" s="27">
        <f>_xlfn.XLOOKUP($C641,[26]PSP!$C:$C,[26]PSP!$AG:$AG)</f>
        <v>54.53</v>
      </c>
      <c r="AH641" s="28">
        <f t="shared" si="2462"/>
        <v>0</v>
      </c>
      <c r="AI641" s="29"/>
      <c r="AJ641" s="54">
        <f>_xlfn.XLOOKUP($C641,[26]PSP!$C:$C,[26]PSP!$AJ:$AJ)</f>
        <v>0</v>
      </c>
      <c r="AK641" s="27">
        <f>_xlfn.XLOOKUP($C641,[26]PSP!$C:$C,[26]PSP!$AK:$AK)</f>
        <v>54.53</v>
      </c>
      <c r="AL641" s="28">
        <f t="shared" si="2463"/>
        <v>0</v>
      </c>
      <c r="AM641" s="29"/>
      <c r="AN641" s="54">
        <f>_xlfn.XLOOKUP($C641,[26]PSP!$C:$C,[26]PSP!$AN:$AN)</f>
        <v>0</v>
      </c>
      <c r="AO641" s="27">
        <f>_xlfn.XLOOKUP($C641,[26]PSP!$C:$C,[26]PSP!$AO:$AO)</f>
        <v>54.53</v>
      </c>
      <c r="AP641" s="28">
        <f t="shared" si="2464"/>
        <v>0</v>
      </c>
      <c r="AQ641" s="29"/>
      <c r="AR641" s="54">
        <f>_xlfn.XLOOKUP($C641,[26]PSP!$C:$C,[26]PSP!$AR:$AR)</f>
        <v>0</v>
      </c>
      <c r="AS641" s="27">
        <f>_xlfn.XLOOKUP($C641,[26]PSP!$C:$C,[26]PSP!$AS:$AS)</f>
        <v>54.53</v>
      </c>
      <c r="AT641" s="28">
        <f t="shared" si="2465"/>
        <v>0</v>
      </c>
      <c r="AU641" s="29"/>
      <c r="AV641" s="54">
        <f>_xlfn.XLOOKUP($C641,[26]PSP!$C:$C,[26]PSP!$AV:$AV)</f>
        <v>0</v>
      </c>
      <c r="AW641" s="27">
        <f>_xlfn.XLOOKUP($C641,[26]PSP!$C:$C,[26]PSP!$AW:$AW)</f>
        <v>54.53</v>
      </c>
      <c r="AX641" s="28">
        <f t="shared" si="2466"/>
        <v>0</v>
      </c>
      <c r="AY641" s="29"/>
      <c r="AZ641" s="54">
        <f>_xlfn.XLOOKUP($C641,[26]PSP!$C:$C,[26]PSP!$AZ:$AZ)</f>
        <v>0</v>
      </c>
      <c r="BA641" s="27">
        <f>_xlfn.XLOOKUP($C641,[26]PSP!$C:$C,[26]PSP!$BA:$BA)</f>
        <v>54.53</v>
      </c>
      <c r="BB641" s="28">
        <f t="shared" si="2467"/>
        <v>0</v>
      </c>
      <c r="BC641" s="29"/>
      <c r="BD641" s="54">
        <f>_xlfn.XLOOKUP($C641,[26]PSP!$C:$C,[26]PSP!$BD:$BD)</f>
        <v>0</v>
      </c>
      <c r="BE641" s="27">
        <f>_xlfn.XLOOKUP($C641,[26]PSP!$C:$C,[26]PSP!$BE:$BE)</f>
        <v>54.53</v>
      </c>
      <c r="BF641" s="28">
        <f t="shared" si="2468"/>
        <v>0</v>
      </c>
      <c r="BG641" s="29"/>
      <c r="BH641" s="54">
        <f>_xlfn.XLOOKUP($C641,[26]PSP!$C:$C,[26]PSP!$BH:$BH)</f>
        <v>0</v>
      </c>
      <c r="BI641" s="27">
        <f>_xlfn.XLOOKUP($C641,[26]PSP!$C:$C,[26]PSP!$BI:$BI)</f>
        <v>54.53</v>
      </c>
      <c r="BJ641" s="28">
        <f t="shared" si="2469"/>
        <v>0</v>
      </c>
      <c r="BK641" s="29"/>
      <c r="BL641" s="54">
        <f>_xlfn.XLOOKUP($C641,[26]PSP!$C:$C,[26]PSP!$BL:$BL)</f>
        <v>0</v>
      </c>
      <c r="BM641" s="27">
        <f>_xlfn.XLOOKUP($C641,[26]PSP!$C:$C,[26]PSP!$BM:$BM)</f>
        <v>54.53</v>
      </c>
      <c r="BN641" s="28">
        <f t="shared" si="2470"/>
        <v>0</v>
      </c>
      <c r="BO641" s="29"/>
      <c r="BP641" s="54">
        <f>_xlfn.XLOOKUP($C641,[26]PSP!$C:$C,[26]PSP!$BP:$BP)</f>
        <v>0</v>
      </c>
      <c r="BQ641" s="27">
        <f>_xlfn.XLOOKUP($C641,[26]PSP!$C:$C,[26]PSP!$BQ:$BQ)</f>
        <v>54.53</v>
      </c>
      <c r="BR641" s="28">
        <f t="shared" si="2471"/>
        <v>0</v>
      </c>
      <c r="BS641" s="29"/>
      <c r="BT641" s="54">
        <f>_xlfn.XLOOKUP($C641,[26]PSP!$C:$C,[26]PSP!$BT:$BT)</f>
        <v>0</v>
      </c>
      <c r="BU641" s="27">
        <f>_xlfn.XLOOKUP($C641,[26]PSP!$C:$C,[26]PSP!$BU:$BU)</f>
        <v>54.53</v>
      </c>
      <c r="BV641" s="28">
        <f t="shared" si="2472"/>
        <v>0</v>
      </c>
      <c r="BW641" s="29"/>
      <c r="BX641" s="54">
        <f>_xlfn.XLOOKUP($C641,[26]PSP!$C:$C,[26]PSP!$BX:$BX)</f>
        <v>0</v>
      </c>
      <c r="BY641" s="27">
        <f>_xlfn.XLOOKUP($C641,[26]PSP!$C:$C,[26]PSP!$BY:$BY)</f>
        <v>54.53</v>
      </c>
      <c r="BZ641" s="28">
        <f t="shared" si="2473"/>
        <v>0</v>
      </c>
      <c r="CA641" s="29"/>
      <c r="CB641" s="54">
        <f>_xlfn.XLOOKUP($C641,[26]PSP!$C:$C,[26]PSP!$CB:$CB)</f>
        <v>0</v>
      </c>
      <c r="CC641" s="27">
        <f>_xlfn.XLOOKUP($C641,[26]PSP!$C:$C,[26]PSP!$CC:$CC)</f>
        <v>54.53</v>
      </c>
      <c r="CD641" s="28">
        <f t="shared" si="2474"/>
        <v>0</v>
      </c>
      <c r="CE641" s="29"/>
      <c r="CF641" s="54">
        <f>_xlfn.XLOOKUP($C641,[26]PSP!$C:$C,[26]PSP!$CF:$CF)</f>
        <v>0</v>
      </c>
      <c r="CG641" s="27">
        <f>_xlfn.XLOOKUP($C641,[26]PSP!$C:$C,[26]PSP!$CG:$CG)</f>
        <v>54.53</v>
      </c>
      <c r="CH641" s="28">
        <f t="shared" si="2475"/>
        <v>0</v>
      </c>
      <c r="CI641" s="29"/>
      <c r="CJ641" s="54">
        <f>_xlfn.XLOOKUP($C641,[26]PSP!$C:$C,[26]PSP!$CJ:$CJ)</f>
        <v>0</v>
      </c>
      <c r="CK641" s="27">
        <f>_xlfn.XLOOKUP($C641,[26]PSP!$C:$C,[26]PSP!$CK:$CK)</f>
        <v>54.53</v>
      </c>
      <c r="CL641" s="28">
        <f t="shared" si="2476"/>
        <v>0</v>
      </c>
      <c r="CM641" s="29"/>
      <c r="CN641" s="54">
        <f>_xlfn.XLOOKUP($C641,[26]PSP!$C:$C,[26]PSP!$CN:$CN)</f>
        <v>0</v>
      </c>
      <c r="CO641" s="27">
        <f>_xlfn.XLOOKUP($C641,[26]PSP!$C:$C,[26]PSP!$CO:$CO)</f>
        <v>54.53</v>
      </c>
      <c r="CP641" s="28">
        <f t="shared" si="2477"/>
        <v>0</v>
      </c>
      <c r="CQ641" s="29"/>
      <c r="CR641" s="54">
        <f>_xlfn.XLOOKUP($C641,[26]PSP!$C:$C,[26]PSP!$CR:$CR)</f>
        <v>0</v>
      </c>
      <c r="CS641" s="27">
        <f>_xlfn.XLOOKUP($C641,[26]PSP!$C:$C,[26]PSP!$CS:$CS)</f>
        <v>54.53</v>
      </c>
      <c r="CT641" s="28">
        <f t="shared" si="2478"/>
        <v>0</v>
      </c>
      <c r="CU641" s="29"/>
      <c r="CV641" s="54">
        <f>_xlfn.XLOOKUP($C641,[26]PSP!$C:$C,[26]PSP!$CV:$CV)</f>
        <v>0</v>
      </c>
      <c r="CW641" s="27">
        <f>_xlfn.XLOOKUP($C641,[26]PSP!$C:$C,[26]PSP!$CW:$CW)</f>
        <v>54.53</v>
      </c>
      <c r="CX641" s="28">
        <f t="shared" si="2479"/>
        <v>0</v>
      </c>
      <c r="CY641" s="29"/>
      <c r="CZ641" s="54">
        <f>_xlfn.XLOOKUP($C641,[26]PSP!$C:$C,[26]PSP!$CZ:$CZ)</f>
        <v>0</v>
      </c>
      <c r="DA641" s="27">
        <f>_xlfn.XLOOKUP($C641,[26]PSP!$C:$C,[26]PSP!$DA:$DA)</f>
        <v>54.53</v>
      </c>
      <c r="DB641" s="28">
        <f t="shared" si="2480"/>
        <v>0</v>
      </c>
      <c r="DC641" s="29"/>
      <c r="DD641" s="54">
        <f>_xlfn.XLOOKUP($C641,[26]PSP!$C:$C,[26]PSP!$DD:$DD)</f>
        <v>0</v>
      </c>
      <c r="DE641" s="27">
        <f>_xlfn.XLOOKUP($C641,[26]PSP!$C:$C,[26]PSP!$DE:$DE)</f>
        <v>54.53</v>
      </c>
      <c r="DF641" s="28">
        <f t="shared" si="2481"/>
        <v>0</v>
      </c>
      <c r="DG641" s="29"/>
      <c r="DH641" s="54">
        <f>_xlfn.XLOOKUP($C641,[26]PSP!$C:$C,[26]PSP!$DH:$DH)</f>
        <v>0</v>
      </c>
      <c r="DI641" s="27">
        <f>_xlfn.XLOOKUP($C641,[26]PSP!$C:$C,[26]PSP!$DI:$DI)</f>
        <v>54.53</v>
      </c>
      <c r="DJ641" s="28">
        <f t="shared" si="2482"/>
        <v>0</v>
      </c>
      <c r="DK641" s="29"/>
      <c r="DL641" s="54">
        <f>_xlfn.XLOOKUP($C641,[26]PSP!$C:$C,[26]PSP!$DL:$DL)</f>
        <v>0</v>
      </c>
      <c r="DM641" s="27">
        <f>_xlfn.XLOOKUP($C641,[26]PSP!$C:$C,[26]PSP!$DM:$DM)</f>
        <v>54.53</v>
      </c>
      <c r="DN641" s="28">
        <f t="shared" si="2483"/>
        <v>0</v>
      </c>
      <c r="DO641" s="29"/>
      <c r="DP641" s="54">
        <f>_xlfn.XLOOKUP($C641,[26]PSP!$C:$C,[26]PSP!$DP:$DP)</f>
        <v>0</v>
      </c>
      <c r="DQ641" s="27">
        <f>_xlfn.XLOOKUP($C641,[26]PSP!$C:$C,[26]PSP!$DQ:$DQ)</f>
        <v>54.53</v>
      </c>
      <c r="DR641" s="28">
        <f t="shared" si="2484"/>
        <v>0</v>
      </c>
      <c r="DS641" s="29"/>
      <c r="DT641" s="54">
        <f>_xlfn.XLOOKUP($C641,[26]PSP!$C:$C,[26]PSP!$DT:$DT)</f>
        <v>0</v>
      </c>
      <c r="DU641" s="27">
        <f>_xlfn.XLOOKUP($C641,[26]PSP!$C:$C,[26]PSP!$DU:$DU)</f>
        <v>54.53</v>
      </c>
      <c r="DV641" s="28">
        <f t="shared" si="2485"/>
        <v>0</v>
      </c>
      <c r="DW641" s="29"/>
      <c r="DX641" s="54">
        <f>_xlfn.XLOOKUP($C641,[26]PSP!$C:$C,[26]PSP!$DX:$DX)</f>
        <v>0</v>
      </c>
      <c r="DY641" s="27">
        <f>_xlfn.XLOOKUP($C641,[26]PSP!$C:$C,[26]PSP!$DY:$DY)</f>
        <v>54.53</v>
      </c>
      <c r="DZ641" s="28">
        <f t="shared" si="2486"/>
        <v>0</v>
      </c>
      <c r="EA641" s="29"/>
      <c r="EB641" s="54">
        <f>_xlfn.XLOOKUP($C641,[26]PSP!$C:$C,[26]PSP!$EB:$EB)</f>
        <v>0</v>
      </c>
      <c r="EC641" s="27">
        <f>_xlfn.XLOOKUP($C641,[26]PSP!$C:$C,[26]PSP!$EC:$EC)</f>
        <v>54.53</v>
      </c>
      <c r="ED641" s="28">
        <f t="shared" si="2487"/>
        <v>0</v>
      </c>
      <c r="EE641" s="29"/>
      <c r="EF641" s="54">
        <f>_xlfn.XLOOKUP($C641,[26]PSP!$C:$C,[26]PSP!$EF:$EF)</f>
        <v>0</v>
      </c>
      <c r="EG641" s="27">
        <f>_xlfn.XLOOKUP($C641,[26]PSP!$C:$C,[26]PSP!$EG:$EG)</f>
        <v>54.53</v>
      </c>
      <c r="EH641" s="28">
        <f t="shared" si="2488"/>
        <v>0</v>
      </c>
      <c r="EI641" s="29"/>
      <c r="EJ641" s="54">
        <f>_xlfn.XLOOKUP($C641,[26]PSP!$C:$C,[26]PSP!$EJ:$EJ)</f>
        <v>0</v>
      </c>
      <c r="EK641" s="27">
        <f>_xlfn.XLOOKUP($C641,[26]PSP!$C:$C,[26]PSP!$EK:$EK)</f>
        <v>54.53</v>
      </c>
      <c r="EL641" s="28">
        <f t="shared" si="2489"/>
        <v>0</v>
      </c>
      <c r="EM641" s="29"/>
      <c r="EN641" s="108"/>
      <c r="EO641" s="29">
        <f t="shared" si="2214"/>
        <v>0</v>
      </c>
      <c r="EP641" s="29">
        <f t="shared" si="2177"/>
        <v>0</v>
      </c>
      <c r="EQ641" s="4" t="b">
        <f t="shared" si="2490"/>
        <v>1</v>
      </c>
      <c r="ER641" s="1"/>
      <c r="ES641" s="118">
        <f t="shared" si="2352"/>
        <v>1.1767000000000001</v>
      </c>
    </row>
    <row r="642" spans="3:149" ht="14.25" x14ac:dyDescent="0.25">
      <c r="C642" s="24" t="s">
        <v>856</v>
      </c>
      <c r="D642" s="43">
        <f>_xlfn.XLOOKUP($C642,[26]PSP!$C:$C,[26]PSP!$D:$D)</f>
        <v>2003606</v>
      </c>
      <c r="E642" s="24" t="str">
        <f>_xlfn.XLOOKUP($C642,[26]PSP!$C:$C,[26]PSP!$E:$E)</f>
        <v>SICRO SERVIÇO</v>
      </c>
      <c r="F642" s="25" t="str">
        <f>_xlfn.XLOOKUP($C642,[26]PSP!$C:$C,[26]PSP!$F:$F)</f>
        <v>DRENO SUB-SUPERFICIAL - DSS 02 - BRITA PRODUZIDA</v>
      </c>
      <c r="G642" s="26" t="str">
        <f>_xlfn.XLOOKUP($C642,[26]PSP!$C:$C,[26]PSP!$G:$G)</f>
        <v>M</v>
      </c>
      <c r="H642" s="53">
        <f>_xlfn.XLOOKUP($C642,[26]PSP!$C:$C,[26]PSP!$H:$H)</f>
        <v>5400</v>
      </c>
      <c r="I642" s="28">
        <f>_xlfn.XLOOKUP($C642,[26]PSP!$C:$C,[26]PSP!$I:$I)</f>
        <v>136296</v>
      </c>
      <c r="J642" s="28">
        <f t="shared" si="2456"/>
        <v>160379.50320000001</v>
      </c>
      <c r="K642" s="29"/>
      <c r="L642" s="54">
        <f>_xlfn.XLOOKUP($C642,[26]PSP!$C:$C,[26]PSP!$L:$L)</f>
        <v>0</v>
      </c>
      <c r="M642" s="27">
        <f>_xlfn.XLOOKUP($C642,[26]PSP!$C:$C,[26]PSP!$M:$M)</f>
        <v>25.24</v>
      </c>
      <c r="N642" s="28">
        <f t="shared" si="2457"/>
        <v>0</v>
      </c>
      <c r="O642" s="29"/>
      <c r="P642" s="54">
        <f>_xlfn.XLOOKUP($C642,[26]PSP!$C:$C,[26]PSP!$P:$P)</f>
        <v>0</v>
      </c>
      <c r="Q642" s="27">
        <f>_xlfn.XLOOKUP($C642,[26]PSP!$C:$C,[26]PSP!$Q:$Q)</f>
        <v>25.24</v>
      </c>
      <c r="R642" s="28">
        <f t="shared" si="2458"/>
        <v>0</v>
      </c>
      <c r="S642" s="29"/>
      <c r="T642" s="54">
        <f>_xlfn.XLOOKUP($C642,[26]PSP!$C:$C,[26]PSP!$T:$T)</f>
        <v>2000</v>
      </c>
      <c r="U642" s="27">
        <f>_xlfn.XLOOKUP($C642,[26]PSP!$C:$C,[26]PSP!$U:$U)</f>
        <v>25.24</v>
      </c>
      <c r="V642" s="28">
        <f t="shared" si="2459"/>
        <v>50480</v>
      </c>
      <c r="W642" s="29"/>
      <c r="X642" s="54">
        <f>_xlfn.XLOOKUP($C642,[26]PSP!$C:$C,[26]PSP!$X:$X)</f>
        <v>0</v>
      </c>
      <c r="Y642" s="27">
        <f>_xlfn.XLOOKUP($C642,[26]PSP!$C:$C,[26]PSP!$Y:$Y)</f>
        <v>25.24</v>
      </c>
      <c r="Z642" s="28">
        <f t="shared" si="2460"/>
        <v>0</v>
      </c>
      <c r="AA642" s="29"/>
      <c r="AB642" s="54">
        <f>_xlfn.XLOOKUP($C642,[26]PSP!$C:$C,[26]PSP!$AB:$AB)</f>
        <v>0</v>
      </c>
      <c r="AC642" s="27">
        <f>_xlfn.XLOOKUP($C642,[26]PSP!$C:$C,[26]PSP!$AC:$AC)</f>
        <v>25.24</v>
      </c>
      <c r="AD642" s="28">
        <f t="shared" si="2461"/>
        <v>0</v>
      </c>
      <c r="AE642" s="29"/>
      <c r="AF642" s="54">
        <f>_xlfn.XLOOKUP($C642,[26]PSP!$C:$C,[26]PSP!$AF:$AF)</f>
        <v>0</v>
      </c>
      <c r="AG642" s="27">
        <f>_xlfn.XLOOKUP($C642,[26]PSP!$C:$C,[26]PSP!$AG:$AG)</f>
        <v>25.24</v>
      </c>
      <c r="AH642" s="28">
        <f t="shared" si="2462"/>
        <v>0</v>
      </c>
      <c r="AI642" s="29"/>
      <c r="AJ642" s="54">
        <f>_xlfn.XLOOKUP($C642,[26]PSP!$C:$C,[26]PSP!$AJ:$AJ)</f>
        <v>0</v>
      </c>
      <c r="AK642" s="27">
        <f>_xlfn.XLOOKUP($C642,[26]PSP!$C:$C,[26]PSP!$AK:$AK)</f>
        <v>25.24</v>
      </c>
      <c r="AL642" s="28">
        <f t="shared" si="2463"/>
        <v>0</v>
      </c>
      <c r="AM642" s="29"/>
      <c r="AN642" s="54">
        <f>_xlfn.XLOOKUP($C642,[26]PSP!$C:$C,[26]PSP!$AN:$AN)</f>
        <v>0</v>
      </c>
      <c r="AO642" s="27">
        <f>_xlfn.XLOOKUP($C642,[26]PSP!$C:$C,[26]PSP!$AO:$AO)</f>
        <v>25.24</v>
      </c>
      <c r="AP642" s="28">
        <f t="shared" si="2464"/>
        <v>0</v>
      </c>
      <c r="AQ642" s="29"/>
      <c r="AR642" s="54">
        <f>_xlfn.XLOOKUP($C642,[26]PSP!$C:$C,[26]PSP!$AR:$AR)</f>
        <v>0</v>
      </c>
      <c r="AS642" s="27">
        <f>_xlfn.XLOOKUP($C642,[26]PSP!$C:$C,[26]PSP!$AS:$AS)</f>
        <v>25.24</v>
      </c>
      <c r="AT642" s="28">
        <f t="shared" si="2465"/>
        <v>0</v>
      </c>
      <c r="AU642" s="29"/>
      <c r="AV642" s="54">
        <f>_xlfn.XLOOKUP($C642,[26]PSP!$C:$C,[26]PSP!$AV:$AV)</f>
        <v>0</v>
      </c>
      <c r="AW642" s="27">
        <f>_xlfn.XLOOKUP($C642,[26]PSP!$C:$C,[26]PSP!$AW:$AW)</f>
        <v>25.24</v>
      </c>
      <c r="AX642" s="28">
        <f t="shared" si="2466"/>
        <v>0</v>
      </c>
      <c r="AY642" s="29"/>
      <c r="AZ642" s="54">
        <f>_xlfn.XLOOKUP($C642,[26]PSP!$C:$C,[26]PSP!$AZ:$AZ)</f>
        <v>0</v>
      </c>
      <c r="BA642" s="27">
        <f>_xlfn.XLOOKUP($C642,[26]PSP!$C:$C,[26]PSP!$BA:$BA)</f>
        <v>25.24</v>
      </c>
      <c r="BB642" s="28">
        <f t="shared" si="2467"/>
        <v>0</v>
      </c>
      <c r="BC642" s="29"/>
      <c r="BD642" s="54">
        <f>_xlfn.XLOOKUP($C642,[26]PSP!$C:$C,[26]PSP!$BD:$BD)</f>
        <v>0</v>
      </c>
      <c r="BE642" s="27">
        <f>_xlfn.XLOOKUP($C642,[26]PSP!$C:$C,[26]PSP!$BE:$BE)</f>
        <v>25.24</v>
      </c>
      <c r="BF642" s="28">
        <f t="shared" si="2468"/>
        <v>0</v>
      </c>
      <c r="BG642" s="29"/>
      <c r="BH642" s="54">
        <f>_xlfn.XLOOKUP($C642,[26]PSP!$C:$C,[26]PSP!$BH:$BH)</f>
        <v>0</v>
      </c>
      <c r="BI642" s="27">
        <f>_xlfn.XLOOKUP($C642,[26]PSP!$C:$C,[26]PSP!$BI:$BI)</f>
        <v>25.24</v>
      </c>
      <c r="BJ642" s="28">
        <f t="shared" si="2469"/>
        <v>0</v>
      </c>
      <c r="BK642" s="29"/>
      <c r="BL642" s="54">
        <f>_xlfn.XLOOKUP($C642,[26]PSP!$C:$C,[26]PSP!$BL:$BL)</f>
        <v>0</v>
      </c>
      <c r="BM642" s="27">
        <f>_xlfn.XLOOKUP($C642,[26]PSP!$C:$C,[26]PSP!$BM:$BM)</f>
        <v>25.24</v>
      </c>
      <c r="BN642" s="28">
        <f t="shared" si="2470"/>
        <v>0</v>
      </c>
      <c r="BO642" s="29"/>
      <c r="BP642" s="54">
        <f>_xlfn.XLOOKUP($C642,[26]PSP!$C:$C,[26]PSP!$BP:$BP)</f>
        <v>3400</v>
      </c>
      <c r="BQ642" s="27">
        <f>_xlfn.XLOOKUP($C642,[26]PSP!$C:$C,[26]PSP!$BQ:$BQ)</f>
        <v>25.24</v>
      </c>
      <c r="BR642" s="28">
        <f t="shared" si="2471"/>
        <v>85816</v>
      </c>
      <c r="BS642" s="29"/>
      <c r="BT642" s="54">
        <f>_xlfn.XLOOKUP($C642,[26]PSP!$C:$C,[26]PSP!$BT:$BT)</f>
        <v>0</v>
      </c>
      <c r="BU642" s="27">
        <f>_xlfn.XLOOKUP($C642,[26]PSP!$C:$C,[26]PSP!$BU:$BU)</f>
        <v>25.24</v>
      </c>
      <c r="BV642" s="28">
        <f t="shared" si="2472"/>
        <v>0</v>
      </c>
      <c r="BW642" s="29"/>
      <c r="BX642" s="54">
        <f>_xlfn.XLOOKUP($C642,[26]PSP!$C:$C,[26]PSP!$BX:$BX)</f>
        <v>0</v>
      </c>
      <c r="BY642" s="27">
        <f>_xlfn.XLOOKUP($C642,[26]PSP!$C:$C,[26]PSP!$BY:$BY)</f>
        <v>25.24</v>
      </c>
      <c r="BZ642" s="28">
        <f t="shared" si="2473"/>
        <v>0</v>
      </c>
      <c r="CA642" s="29"/>
      <c r="CB642" s="54">
        <f>_xlfn.XLOOKUP($C642,[26]PSP!$C:$C,[26]PSP!$CB:$CB)</f>
        <v>0</v>
      </c>
      <c r="CC642" s="27">
        <f>_xlfn.XLOOKUP($C642,[26]PSP!$C:$C,[26]PSP!$CC:$CC)</f>
        <v>25.24</v>
      </c>
      <c r="CD642" s="28">
        <f t="shared" si="2474"/>
        <v>0</v>
      </c>
      <c r="CE642" s="29"/>
      <c r="CF642" s="54">
        <f>_xlfn.XLOOKUP($C642,[26]PSP!$C:$C,[26]PSP!$CF:$CF)</f>
        <v>0</v>
      </c>
      <c r="CG642" s="27">
        <f>_xlfn.XLOOKUP($C642,[26]PSP!$C:$C,[26]PSP!$CG:$CG)</f>
        <v>25.24</v>
      </c>
      <c r="CH642" s="28">
        <f t="shared" si="2475"/>
        <v>0</v>
      </c>
      <c r="CI642" s="29"/>
      <c r="CJ642" s="54">
        <f>_xlfn.XLOOKUP($C642,[26]PSP!$C:$C,[26]PSP!$CJ:$CJ)</f>
        <v>0</v>
      </c>
      <c r="CK642" s="27">
        <f>_xlfn.XLOOKUP($C642,[26]PSP!$C:$C,[26]PSP!$CK:$CK)</f>
        <v>25.24</v>
      </c>
      <c r="CL642" s="28">
        <f t="shared" si="2476"/>
        <v>0</v>
      </c>
      <c r="CM642" s="29"/>
      <c r="CN642" s="54">
        <f>_xlfn.XLOOKUP($C642,[26]PSP!$C:$C,[26]PSP!$CN:$CN)</f>
        <v>0</v>
      </c>
      <c r="CO642" s="27">
        <f>_xlfn.XLOOKUP($C642,[26]PSP!$C:$C,[26]PSP!$CO:$CO)</f>
        <v>25.24</v>
      </c>
      <c r="CP642" s="28">
        <f t="shared" si="2477"/>
        <v>0</v>
      </c>
      <c r="CQ642" s="29"/>
      <c r="CR642" s="54">
        <f>_xlfn.XLOOKUP($C642,[26]PSP!$C:$C,[26]PSP!$CR:$CR)</f>
        <v>0</v>
      </c>
      <c r="CS642" s="27">
        <f>_xlfn.XLOOKUP($C642,[26]PSP!$C:$C,[26]PSP!$CS:$CS)</f>
        <v>25.24</v>
      </c>
      <c r="CT642" s="28">
        <f t="shared" si="2478"/>
        <v>0</v>
      </c>
      <c r="CU642" s="29"/>
      <c r="CV642" s="54">
        <f>_xlfn.XLOOKUP($C642,[26]PSP!$C:$C,[26]PSP!$CV:$CV)</f>
        <v>0</v>
      </c>
      <c r="CW642" s="27">
        <f>_xlfn.XLOOKUP($C642,[26]PSP!$C:$C,[26]PSP!$CW:$CW)</f>
        <v>25.24</v>
      </c>
      <c r="CX642" s="28">
        <f t="shared" si="2479"/>
        <v>0</v>
      </c>
      <c r="CY642" s="29"/>
      <c r="CZ642" s="54">
        <f>_xlfn.XLOOKUP($C642,[26]PSP!$C:$C,[26]PSP!$CZ:$CZ)</f>
        <v>0</v>
      </c>
      <c r="DA642" s="27">
        <f>_xlfn.XLOOKUP($C642,[26]PSP!$C:$C,[26]PSP!$DA:$DA)</f>
        <v>25.24</v>
      </c>
      <c r="DB642" s="28">
        <f t="shared" si="2480"/>
        <v>0</v>
      </c>
      <c r="DC642" s="29"/>
      <c r="DD642" s="54">
        <f>_xlfn.XLOOKUP($C642,[26]PSP!$C:$C,[26]PSP!$DD:$DD)</f>
        <v>0</v>
      </c>
      <c r="DE642" s="27">
        <f>_xlfn.XLOOKUP($C642,[26]PSP!$C:$C,[26]PSP!$DE:$DE)</f>
        <v>25.24</v>
      </c>
      <c r="DF642" s="28">
        <f t="shared" si="2481"/>
        <v>0</v>
      </c>
      <c r="DG642" s="29"/>
      <c r="DH642" s="54">
        <f>_xlfn.XLOOKUP($C642,[26]PSP!$C:$C,[26]PSP!$DH:$DH)</f>
        <v>0</v>
      </c>
      <c r="DI642" s="27">
        <f>_xlfn.XLOOKUP($C642,[26]PSP!$C:$C,[26]PSP!$DI:$DI)</f>
        <v>25.24</v>
      </c>
      <c r="DJ642" s="28">
        <f t="shared" si="2482"/>
        <v>0</v>
      </c>
      <c r="DK642" s="29"/>
      <c r="DL642" s="54">
        <f>_xlfn.XLOOKUP($C642,[26]PSP!$C:$C,[26]PSP!$DL:$DL)</f>
        <v>0</v>
      </c>
      <c r="DM642" s="27">
        <f>_xlfn.XLOOKUP($C642,[26]PSP!$C:$C,[26]PSP!$DM:$DM)</f>
        <v>25.24</v>
      </c>
      <c r="DN642" s="28">
        <f t="shared" si="2483"/>
        <v>0</v>
      </c>
      <c r="DO642" s="29"/>
      <c r="DP642" s="54">
        <f>_xlfn.XLOOKUP($C642,[26]PSP!$C:$C,[26]PSP!$DP:$DP)</f>
        <v>0</v>
      </c>
      <c r="DQ642" s="27">
        <f>_xlfn.XLOOKUP($C642,[26]PSP!$C:$C,[26]PSP!$DQ:$DQ)</f>
        <v>25.24</v>
      </c>
      <c r="DR642" s="28">
        <f t="shared" si="2484"/>
        <v>0</v>
      </c>
      <c r="DS642" s="29"/>
      <c r="DT642" s="54">
        <f>_xlfn.XLOOKUP($C642,[26]PSP!$C:$C,[26]PSP!$DT:$DT)</f>
        <v>0</v>
      </c>
      <c r="DU642" s="27">
        <f>_xlfn.XLOOKUP($C642,[26]PSP!$C:$C,[26]PSP!$DU:$DU)</f>
        <v>25.24</v>
      </c>
      <c r="DV642" s="28">
        <f t="shared" si="2485"/>
        <v>0</v>
      </c>
      <c r="DW642" s="29"/>
      <c r="DX642" s="54">
        <f>_xlfn.XLOOKUP($C642,[26]PSP!$C:$C,[26]PSP!$DX:$DX)</f>
        <v>0</v>
      </c>
      <c r="DY642" s="27">
        <f>_xlfn.XLOOKUP($C642,[26]PSP!$C:$C,[26]PSP!$DY:$DY)</f>
        <v>25.24</v>
      </c>
      <c r="DZ642" s="28">
        <f t="shared" si="2486"/>
        <v>0</v>
      </c>
      <c r="EA642" s="29"/>
      <c r="EB642" s="54">
        <f>_xlfn.XLOOKUP($C642,[26]PSP!$C:$C,[26]PSP!$EB:$EB)</f>
        <v>0</v>
      </c>
      <c r="EC642" s="27">
        <f>_xlfn.XLOOKUP($C642,[26]PSP!$C:$C,[26]PSP!$EC:$EC)</f>
        <v>25.24</v>
      </c>
      <c r="ED642" s="28">
        <f t="shared" si="2487"/>
        <v>0</v>
      </c>
      <c r="EE642" s="29"/>
      <c r="EF642" s="54">
        <f>_xlfn.XLOOKUP($C642,[26]PSP!$C:$C,[26]PSP!$EF:$EF)</f>
        <v>0</v>
      </c>
      <c r="EG642" s="27">
        <f>_xlfn.XLOOKUP($C642,[26]PSP!$C:$C,[26]PSP!$EG:$EG)</f>
        <v>25.24</v>
      </c>
      <c r="EH642" s="28">
        <f t="shared" si="2488"/>
        <v>0</v>
      </c>
      <c r="EI642" s="29"/>
      <c r="EJ642" s="54">
        <f>_xlfn.XLOOKUP($C642,[26]PSP!$C:$C,[26]PSP!$EJ:$EJ)</f>
        <v>0</v>
      </c>
      <c r="EK642" s="27">
        <f>_xlfn.XLOOKUP($C642,[26]PSP!$C:$C,[26]PSP!$EK:$EK)</f>
        <v>25.24</v>
      </c>
      <c r="EL642" s="28">
        <f t="shared" si="2489"/>
        <v>0</v>
      </c>
      <c r="EM642" s="29"/>
      <c r="EN642" s="108"/>
      <c r="EO642" s="29">
        <f t="shared" si="2214"/>
        <v>136296</v>
      </c>
      <c r="EP642" s="29">
        <f t="shared" si="2177"/>
        <v>136296</v>
      </c>
      <c r="EQ642" s="4" t="b">
        <f t="shared" si="2490"/>
        <v>1</v>
      </c>
      <c r="ES642" s="118">
        <f t="shared" si="2352"/>
        <v>1.1767000000000001</v>
      </c>
    </row>
    <row r="643" spans="3:149" ht="21" x14ac:dyDescent="0.25">
      <c r="C643" s="24" t="s">
        <v>857</v>
      </c>
      <c r="D643" s="43">
        <f>_xlfn.XLOOKUP($C643,[26]PSP!$C:$C,[26]PSP!$D:$D)</f>
        <v>2003612</v>
      </c>
      <c r="E643" s="24" t="str">
        <f>_xlfn.XLOOKUP($C643,[26]PSP!$C:$C,[26]PSP!$E:$E)</f>
        <v>SICRO SERVIÇO</v>
      </c>
      <c r="F643" s="25" t="str">
        <f>_xlfn.XLOOKUP($C643,[26]PSP!$C:$C,[26]PSP!$F:$F)</f>
        <v>BOCA DE SAÍDA PARA DRENO SUB-SUPERFICIAL - BSD 03 - AREIA EXTRAÍDA E BRITA PRODUZIDA</v>
      </c>
      <c r="G643" s="26" t="str">
        <f>_xlfn.XLOOKUP($C643,[26]PSP!$C:$C,[26]PSP!$G:$G)</f>
        <v>UN</v>
      </c>
      <c r="H643" s="53">
        <f>_xlfn.XLOOKUP($C643,[26]PSP!$C:$C,[26]PSP!$H:$H)</f>
        <v>11</v>
      </c>
      <c r="I643" s="28">
        <f>_xlfn.XLOOKUP($C643,[26]PSP!$C:$C,[26]PSP!$I:$I)</f>
        <v>1086.1399999999999</v>
      </c>
      <c r="J643" s="28">
        <f t="shared" si="2456"/>
        <v>1278.0609379999999</v>
      </c>
      <c r="K643" s="29"/>
      <c r="L643" s="54">
        <f>_xlfn.XLOOKUP($C643,[26]PSP!$C:$C,[26]PSP!$L:$L)</f>
        <v>0</v>
      </c>
      <c r="M643" s="27">
        <f>_xlfn.XLOOKUP($C643,[26]PSP!$C:$C,[26]PSP!$M:$M)</f>
        <v>98.74</v>
      </c>
      <c r="N643" s="28">
        <f t="shared" si="2457"/>
        <v>0</v>
      </c>
      <c r="O643" s="29"/>
      <c r="P643" s="54">
        <f>_xlfn.XLOOKUP($C643,[26]PSP!$C:$C,[26]PSP!$P:$P)</f>
        <v>0</v>
      </c>
      <c r="Q643" s="27">
        <f>_xlfn.XLOOKUP($C643,[26]PSP!$C:$C,[26]PSP!$Q:$Q)</f>
        <v>98.74</v>
      </c>
      <c r="R643" s="28">
        <f t="shared" si="2458"/>
        <v>0</v>
      </c>
      <c r="S643" s="29"/>
      <c r="T643" s="54">
        <f>_xlfn.XLOOKUP($C643,[26]PSP!$C:$C,[26]PSP!$T:$T)</f>
        <v>4</v>
      </c>
      <c r="U643" s="27">
        <f>_xlfn.XLOOKUP($C643,[26]PSP!$C:$C,[26]PSP!$U:$U)</f>
        <v>98.74</v>
      </c>
      <c r="V643" s="28">
        <f t="shared" si="2459"/>
        <v>394.96</v>
      </c>
      <c r="W643" s="29"/>
      <c r="X643" s="54">
        <f>_xlfn.XLOOKUP($C643,[26]PSP!$C:$C,[26]PSP!$X:$X)</f>
        <v>0</v>
      </c>
      <c r="Y643" s="27">
        <f>_xlfn.XLOOKUP($C643,[26]PSP!$C:$C,[26]PSP!$Y:$Y)</f>
        <v>98.74</v>
      </c>
      <c r="Z643" s="28">
        <f t="shared" si="2460"/>
        <v>0</v>
      </c>
      <c r="AA643" s="29"/>
      <c r="AB643" s="54">
        <f>_xlfn.XLOOKUP($C643,[26]PSP!$C:$C,[26]PSP!$AB:$AB)</f>
        <v>0</v>
      </c>
      <c r="AC643" s="27">
        <f>_xlfn.XLOOKUP($C643,[26]PSP!$C:$C,[26]PSP!$AC:$AC)</f>
        <v>98.74</v>
      </c>
      <c r="AD643" s="28">
        <f t="shared" si="2461"/>
        <v>0</v>
      </c>
      <c r="AE643" s="29"/>
      <c r="AF643" s="54">
        <f>_xlfn.XLOOKUP($C643,[26]PSP!$C:$C,[26]PSP!$AF:$AF)</f>
        <v>0</v>
      </c>
      <c r="AG643" s="27">
        <f>_xlfn.XLOOKUP($C643,[26]PSP!$C:$C,[26]PSP!$AG:$AG)</f>
        <v>98.74</v>
      </c>
      <c r="AH643" s="28">
        <f t="shared" si="2462"/>
        <v>0</v>
      </c>
      <c r="AI643" s="29"/>
      <c r="AJ643" s="54">
        <f>_xlfn.XLOOKUP($C643,[26]PSP!$C:$C,[26]PSP!$AJ:$AJ)</f>
        <v>0</v>
      </c>
      <c r="AK643" s="27">
        <f>_xlfn.XLOOKUP($C643,[26]PSP!$C:$C,[26]PSP!$AK:$AK)</f>
        <v>98.74</v>
      </c>
      <c r="AL643" s="28">
        <f t="shared" si="2463"/>
        <v>0</v>
      </c>
      <c r="AM643" s="29"/>
      <c r="AN643" s="54">
        <f>_xlfn.XLOOKUP($C643,[26]PSP!$C:$C,[26]PSP!$AN:$AN)</f>
        <v>0</v>
      </c>
      <c r="AO643" s="27">
        <f>_xlfn.XLOOKUP($C643,[26]PSP!$C:$C,[26]PSP!$AO:$AO)</f>
        <v>98.74</v>
      </c>
      <c r="AP643" s="28">
        <f t="shared" si="2464"/>
        <v>0</v>
      </c>
      <c r="AQ643" s="29"/>
      <c r="AR643" s="54">
        <f>_xlfn.XLOOKUP($C643,[26]PSP!$C:$C,[26]PSP!$AR:$AR)</f>
        <v>0</v>
      </c>
      <c r="AS643" s="27">
        <f>_xlfn.XLOOKUP($C643,[26]PSP!$C:$C,[26]PSP!$AS:$AS)</f>
        <v>98.74</v>
      </c>
      <c r="AT643" s="28">
        <f t="shared" si="2465"/>
        <v>0</v>
      </c>
      <c r="AU643" s="29"/>
      <c r="AV643" s="54">
        <f>_xlfn.XLOOKUP($C643,[26]PSP!$C:$C,[26]PSP!$AV:$AV)</f>
        <v>0</v>
      </c>
      <c r="AW643" s="27">
        <f>_xlfn.XLOOKUP($C643,[26]PSP!$C:$C,[26]PSP!$AW:$AW)</f>
        <v>98.74</v>
      </c>
      <c r="AX643" s="28">
        <f t="shared" si="2466"/>
        <v>0</v>
      </c>
      <c r="AY643" s="29"/>
      <c r="AZ643" s="54">
        <f>_xlfn.XLOOKUP($C643,[26]PSP!$C:$C,[26]PSP!$AZ:$AZ)</f>
        <v>0</v>
      </c>
      <c r="BA643" s="27">
        <f>_xlfn.XLOOKUP($C643,[26]PSP!$C:$C,[26]PSP!$BA:$BA)</f>
        <v>98.74</v>
      </c>
      <c r="BB643" s="28">
        <f t="shared" si="2467"/>
        <v>0</v>
      </c>
      <c r="BC643" s="29"/>
      <c r="BD643" s="54">
        <f>_xlfn.XLOOKUP($C643,[26]PSP!$C:$C,[26]PSP!$BD:$BD)</f>
        <v>0</v>
      </c>
      <c r="BE643" s="27">
        <f>_xlfn.XLOOKUP($C643,[26]PSP!$C:$C,[26]PSP!$BE:$BE)</f>
        <v>98.74</v>
      </c>
      <c r="BF643" s="28">
        <f t="shared" si="2468"/>
        <v>0</v>
      </c>
      <c r="BG643" s="29"/>
      <c r="BH643" s="54">
        <f>_xlfn.XLOOKUP($C643,[26]PSP!$C:$C,[26]PSP!$BH:$BH)</f>
        <v>0</v>
      </c>
      <c r="BI643" s="27">
        <f>_xlfn.XLOOKUP($C643,[26]PSP!$C:$C,[26]PSP!$BI:$BI)</f>
        <v>98.74</v>
      </c>
      <c r="BJ643" s="28">
        <f t="shared" si="2469"/>
        <v>0</v>
      </c>
      <c r="BK643" s="29"/>
      <c r="BL643" s="54">
        <f>_xlfn.XLOOKUP($C643,[26]PSP!$C:$C,[26]PSP!$BL:$BL)</f>
        <v>0</v>
      </c>
      <c r="BM643" s="27">
        <f>_xlfn.XLOOKUP($C643,[26]PSP!$C:$C,[26]PSP!$BM:$BM)</f>
        <v>98.74</v>
      </c>
      <c r="BN643" s="28">
        <f t="shared" si="2470"/>
        <v>0</v>
      </c>
      <c r="BO643" s="29"/>
      <c r="BP643" s="54">
        <f>_xlfn.XLOOKUP($C643,[26]PSP!$C:$C,[26]PSP!$BP:$BP)</f>
        <v>7</v>
      </c>
      <c r="BQ643" s="27">
        <f>_xlfn.XLOOKUP($C643,[26]PSP!$C:$C,[26]PSP!$BQ:$BQ)</f>
        <v>98.74</v>
      </c>
      <c r="BR643" s="28">
        <f t="shared" si="2471"/>
        <v>691.18</v>
      </c>
      <c r="BS643" s="29"/>
      <c r="BT643" s="54">
        <f>_xlfn.XLOOKUP($C643,[26]PSP!$C:$C,[26]PSP!$BT:$BT)</f>
        <v>0</v>
      </c>
      <c r="BU643" s="27">
        <f>_xlfn.XLOOKUP($C643,[26]PSP!$C:$C,[26]PSP!$BU:$BU)</f>
        <v>98.74</v>
      </c>
      <c r="BV643" s="28">
        <f t="shared" si="2472"/>
        <v>0</v>
      </c>
      <c r="BW643" s="29"/>
      <c r="BX643" s="54">
        <f>_xlfn.XLOOKUP($C643,[26]PSP!$C:$C,[26]PSP!$BX:$BX)</f>
        <v>0</v>
      </c>
      <c r="BY643" s="27">
        <f>_xlfn.XLOOKUP($C643,[26]PSP!$C:$C,[26]PSP!$BY:$BY)</f>
        <v>98.74</v>
      </c>
      <c r="BZ643" s="28">
        <f t="shared" si="2473"/>
        <v>0</v>
      </c>
      <c r="CA643" s="29"/>
      <c r="CB643" s="54">
        <f>_xlfn.XLOOKUP($C643,[26]PSP!$C:$C,[26]PSP!$CB:$CB)</f>
        <v>0</v>
      </c>
      <c r="CC643" s="27">
        <f>_xlfn.XLOOKUP($C643,[26]PSP!$C:$C,[26]PSP!$CC:$CC)</f>
        <v>98.74</v>
      </c>
      <c r="CD643" s="28">
        <f t="shared" si="2474"/>
        <v>0</v>
      </c>
      <c r="CE643" s="29"/>
      <c r="CF643" s="54">
        <f>_xlfn.XLOOKUP($C643,[26]PSP!$C:$C,[26]PSP!$CF:$CF)</f>
        <v>0</v>
      </c>
      <c r="CG643" s="27">
        <f>_xlfn.XLOOKUP($C643,[26]PSP!$C:$C,[26]PSP!$CG:$CG)</f>
        <v>98.74</v>
      </c>
      <c r="CH643" s="28">
        <f t="shared" si="2475"/>
        <v>0</v>
      </c>
      <c r="CI643" s="29"/>
      <c r="CJ643" s="54">
        <f>_xlfn.XLOOKUP($C643,[26]PSP!$C:$C,[26]PSP!$CJ:$CJ)</f>
        <v>0</v>
      </c>
      <c r="CK643" s="27">
        <f>_xlfn.XLOOKUP($C643,[26]PSP!$C:$C,[26]PSP!$CK:$CK)</f>
        <v>98.74</v>
      </c>
      <c r="CL643" s="28">
        <f t="shared" si="2476"/>
        <v>0</v>
      </c>
      <c r="CM643" s="29"/>
      <c r="CN643" s="54">
        <f>_xlfn.XLOOKUP($C643,[26]PSP!$C:$C,[26]PSP!$CN:$CN)</f>
        <v>0</v>
      </c>
      <c r="CO643" s="27">
        <f>_xlfn.XLOOKUP($C643,[26]PSP!$C:$C,[26]PSP!$CO:$CO)</f>
        <v>98.74</v>
      </c>
      <c r="CP643" s="28">
        <f t="shared" si="2477"/>
        <v>0</v>
      </c>
      <c r="CQ643" s="29"/>
      <c r="CR643" s="54">
        <f>_xlfn.XLOOKUP($C643,[26]PSP!$C:$C,[26]PSP!$CR:$CR)</f>
        <v>0</v>
      </c>
      <c r="CS643" s="27">
        <f>_xlfn.XLOOKUP($C643,[26]PSP!$C:$C,[26]PSP!$CS:$CS)</f>
        <v>98.74</v>
      </c>
      <c r="CT643" s="28">
        <f t="shared" si="2478"/>
        <v>0</v>
      </c>
      <c r="CU643" s="29"/>
      <c r="CV643" s="54">
        <f>_xlfn.XLOOKUP($C643,[26]PSP!$C:$C,[26]PSP!$CV:$CV)</f>
        <v>0</v>
      </c>
      <c r="CW643" s="27">
        <f>_xlfn.XLOOKUP($C643,[26]PSP!$C:$C,[26]PSP!$CW:$CW)</f>
        <v>98.74</v>
      </c>
      <c r="CX643" s="28">
        <f t="shared" si="2479"/>
        <v>0</v>
      </c>
      <c r="CY643" s="29"/>
      <c r="CZ643" s="54">
        <f>_xlfn.XLOOKUP($C643,[26]PSP!$C:$C,[26]PSP!$CZ:$CZ)</f>
        <v>0</v>
      </c>
      <c r="DA643" s="27">
        <f>_xlfn.XLOOKUP($C643,[26]PSP!$C:$C,[26]PSP!$DA:$DA)</f>
        <v>98.74</v>
      </c>
      <c r="DB643" s="28">
        <f t="shared" si="2480"/>
        <v>0</v>
      </c>
      <c r="DC643" s="29"/>
      <c r="DD643" s="54">
        <f>_xlfn.XLOOKUP($C643,[26]PSP!$C:$C,[26]PSP!$DD:$DD)</f>
        <v>0</v>
      </c>
      <c r="DE643" s="27">
        <f>_xlfn.XLOOKUP($C643,[26]PSP!$C:$C,[26]PSP!$DE:$DE)</f>
        <v>98.74</v>
      </c>
      <c r="DF643" s="28">
        <f t="shared" si="2481"/>
        <v>0</v>
      </c>
      <c r="DG643" s="29"/>
      <c r="DH643" s="54">
        <f>_xlfn.XLOOKUP($C643,[26]PSP!$C:$C,[26]PSP!$DH:$DH)</f>
        <v>0</v>
      </c>
      <c r="DI643" s="27">
        <f>_xlfn.XLOOKUP($C643,[26]PSP!$C:$C,[26]PSP!$DI:$DI)</f>
        <v>98.74</v>
      </c>
      <c r="DJ643" s="28">
        <f t="shared" si="2482"/>
        <v>0</v>
      </c>
      <c r="DK643" s="29"/>
      <c r="DL643" s="54">
        <f>_xlfn.XLOOKUP($C643,[26]PSP!$C:$C,[26]PSP!$DL:$DL)</f>
        <v>0</v>
      </c>
      <c r="DM643" s="27">
        <f>_xlfn.XLOOKUP($C643,[26]PSP!$C:$C,[26]PSP!$DM:$DM)</f>
        <v>98.74</v>
      </c>
      <c r="DN643" s="28">
        <f t="shared" si="2483"/>
        <v>0</v>
      </c>
      <c r="DO643" s="29"/>
      <c r="DP643" s="54">
        <f>_xlfn.XLOOKUP($C643,[26]PSP!$C:$C,[26]PSP!$DP:$DP)</f>
        <v>0</v>
      </c>
      <c r="DQ643" s="27">
        <f>_xlfn.XLOOKUP($C643,[26]PSP!$C:$C,[26]PSP!$DQ:$DQ)</f>
        <v>98.74</v>
      </c>
      <c r="DR643" s="28">
        <f t="shared" si="2484"/>
        <v>0</v>
      </c>
      <c r="DS643" s="29"/>
      <c r="DT643" s="54">
        <f>_xlfn.XLOOKUP($C643,[26]PSP!$C:$C,[26]PSP!$DT:$DT)</f>
        <v>0</v>
      </c>
      <c r="DU643" s="27">
        <f>_xlfn.XLOOKUP($C643,[26]PSP!$C:$C,[26]PSP!$DU:$DU)</f>
        <v>98.74</v>
      </c>
      <c r="DV643" s="28">
        <f t="shared" si="2485"/>
        <v>0</v>
      </c>
      <c r="DW643" s="29"/>
      <c r="DX643" s="54">
        <f>_xlfn.XLOOKUP($C643,[26]PSP!$C:$C,[26]PSP!$DX:$DX)</f>
        <v>0</v>
      </c>
      <c r="DY643" s="27">
        <f>_xlfn.XLOOKUP($C643,[26]PSP!$C:$C,[26]PSP!$DY:$DY)</f>
        <v>98.74</v>
      </c>
      <c r="DZ643" s="28">
        <f t="shared" si="2486"/>
        <v>0</v>
      </c>
      <c r="EA643" s="29"/>
      <c r="EB643" s="54">
        <f>_xlfn.XLOOKUP($C643,[26]PSP!$C:$C,[26]PSP!$EB:$EB)</f>
        <v>0</v>
      </c>
      <c r="EC643" s="27">
        <f>_xlfn.XLOOKUP($C643,[26]PSP!$C:$C,[26]PSP!$EC:$EC)</f>
        <v>98.74</v>
      </c>
      <c r="ED643" s="28">
        <f t="shared" si="2487"/>
        <v>0</v>
      </c>
      <c r="EE643" s="29"/>
      <c r="EF643" s="54">
        <f>_xlfn.XLOOKUP($C643,[26]PSP!$C:$C,[26]PSP!$EF:$EF)</f>
        <v>0</v>
      </c>
      <c r="EG643" s="27">
        <f>_xlfn.XLOOKUP($C643,[26]PSP!$C:$C,[26]PSP!$EG:$EG)</f>
        <v>98.74</v>
      </c>
      <c r="EH643" s="28">
        <f t="shared" si="2488"/>
        <v>0</v>
      </c>
      <c r="EI643" s="29"/>
      <c r="EJ643" s="54">
        <f>_xlfn.XLOOKUP($C643,[26]PSP!$C:$C,[26]PSP!$EJ:$EJ)</f>
        <v>0</v>
      </c>
      <c r="EK643" s="27">
        <f>_xlfn.XLOOKUP($C643,[26]PSP!$C:$C,[26]PSP!$EK:$EK)</f>
        <v>98.74</v>
      </c>
      <c r="EL643" s="28">
        <f t="shared" si="2489"/>
        <v>0</v>
      </c>
      <c r="EM643" s="29"/>
      <c r="EN643" s="108"/>
      <c r="EO643" s="29">
        <f t="shared" si="2214"/>
        <v>1086.1399999999999</v>
      </c>
      <c r="EP643" s="29">
        <f t="shared" si="2177"/>
        <v>1086.1399999999999</v>
      </c>
      <c r="EQ643" s="4" t="b">
        <f t="shared" si="2490"/>
        <v>1</v>
      </c>
      <c r="ER643" s="1"/>
      <c r="ES643" s="118">
        <f t="shared" si="2352"/>
        <v>1.1767000000000001</v>
      </c>
    </row>
    <row r="644" spans="3:149" ht="14.25" x14ac:dyDescent="0.25">
      <c r="C644" s="24" t="s">
        <v>858</v>
      </c>
      <c r="D644" s="43">
        <f>_xlfn.XLOOKUP($C644,[26]PSP!$C:$C,[26]PSP!$D:$D)</f>
        <v>2003342</v>
      </c>
      <c r="E644" s="24" t="str">
        <f>_xlfn.XLOOKUP($C644,[26]PSP!$C:$C,[26]PSP!$E:$E)</f>
        <v>SICRO SERVIÇO</v>
      </c>
      <c r="F644" s="25" t="str">
        <f>_xlfn.XLOOKUP($C644,[26]PSP!$C:$C,[26]PSP!$F:$F)</f>
        <v>SARJETA TRAPEZOIDAL DE CONCRETO - SZC 01 - AREIA EXTRAÍDA E BRITA PRODUZIDA</v>
      </c>
      <c r="G644" s="26" t="str">
        <f>_xlfn.XLOOKUP($C644,[26]PSP!$C:$C,[26]PSP!$G:$G)</f>
        <v>M</v>
      </c>
      <c r="H644" s="53">
        <f>_xlfn.XLOOKUP($C644,[26]PSP!$C:$C,[26]PSP!$H:$H)</f>
        <v>0</v>
      </c>
      <c r="I644" s="28">
        <f>_xlfn.XLOOKUP($C644,[26]PSP!$C:$C,[26]PSP!$I:$I)</f>
        <v>0</v>
      </c>
      <c r="J644" s="28">
        <f t="shared" si="2456"/>
        <v>0</v>
      </c>
      <c r="K644" s="29"/>
      <c r="L644" s="54">
        <f>_xlfn.XLOOKUP($C644,[26]PSP!$C:$C,[26]PSP!$L:$L)</f>
        <v>0</v>
      </c>
      <c r="M644" s="27">
        <f>_xlfn.XLOOKUP($C644,[26]PSP!$C:$C,[26]PSP!$M:$M)</f>
        <v>42.8</v>
      </c>
      <c r="N644" s="28">
        <f t="shared" si="2457"/>
        <v>0</v>
      </c>
      <c r="O644" s="29"/>
      <c r="P644" s="54">
        <f>_xlfn.XLOOKUP($C644,[26]PSP!$C:$C,[26]PSP!$P:$P)</f>
        <v>0</v>
      </c>
      <c r="Q644" s="27">
        <f>_xlfn.XLOOKUP($C644,[26]PSP!$C:$C,[26]PSP!$Q:$Q)</f>
        <v>42.8</v>
      </c>
      <c r="R644" s="28">
        <f t="shared" si="2458"/>
        <v>0</v>
      </c>
      <c r="S644" s="29"/>
      <c r="T644" s="54">
        <f>_xlfn.XLOOKUP($C644,[26]PSP!$C:$C,[26]PSP!$T:$T)</f>
        <v>0</v>
      </c>
      <c r="U644" s="27">
        <f>_xlfn.XLOOKUP($C644,[26]PSP!$C:$C,[26]PSP!$U:$U)</f>
        <v>42.8</v>
      </c>
      <c r="V644" s="28">
        <f t="shared" si="2459"/>
        <v>0</v>
      </c>
      <c r="W644" s="29"/>
      <c r="X644" s="54">
        <f>_xlfn.XLOOKUP($C644,[26]PSP!$C:$C,[26]PSP!$X:$X)</f>
        <v>0</v>
      </c>
      <c r="Y644" s="27">
        <f>_xlfn.XLOOKUP($C644,[26]PSP!$C:$C,[26]PSP!$Y:$Y)</f>
        <v>42.8</v>
      </c>
      <c r="Z644" s="28">
        <f t="shared" si="2460"/>
        <v>0</v>
      </c>
      <c r="AA644" s="29"/>
      <c r="AB644" s="54">
        <f>_xlfn.XLOOKUP($C644,[26]PSP!$C:$C,[26]PSP!$AB:$AB)</f>
        <v>0</v>
      </c>
      <c r="AC644" s="27">
        <f>_xlfn.XLOOKUP($C644,[26]PSP!$C:$C,[26]PSP!$AC:$AC)</f>
        <v>42.8</v>
      </c>
      <c r="AD644" s="28">
        <f t="shared" si="2461"/>
        <v>0</v>
      </c>
      <c r="AE644" s="29"/>
      <c r="AF644" s="54">
        <f>_xlfn.XLOOKUP($C644,[26]PSP!$C:$C,[26]PSP!$AF:$AF)</f>
        <v>0</v>
      </c>
      <c r="AG644" s="27">
        <f>_xlfn.XLOOKUP($C644,[26]PSP!$C:$C,[26]PSP!$AG:$AG)</f>
        <v>42.8</v>
      </c>
      <c r="AH644" s="28">
        <f t="shared" si="2462"/>
        <v>0</v>
      </c>
      <c r="AI644" s="29"/>
      <c r="AJ644" s="54">
        <f>_xlfn.XLOOKUP($C644,[26]PSP!$C:$C,[26]PSP!$AJ:$AJ)</f>
        <v>0</v>
      </c>
      <c r="AK644" s="27">
        <f>_xlfn.XLOOKUP($C644,[26]PSP!$C:$C,[26]PSP!$AK:$AK)</f>
        <v>42.8</v>
      </c>
      <c r="AL644" s="28">
        <f t="shared" si="2463"/>
        <v>0</v>
      </c>
      <c r="AM644" s="29"/>
      <c r="AN644" s="54">
        <f>_xlfn.XLOOKUP($C644,[26]PSP!$C:$C,[26]PSP!$AN:$AN)</f>
        <v>0</v>
      </c>
      <c r="AO644" s="27">
        <f>_xlfn.XLOOKUP($C644,[26]PSP!$C:$C,[26]PSP!$AO:$AO)</f>
        <v>42.8</v>
      </c>
      <c r="AP644" s="28">
        <f t="shared" si="2464"/>
        <v>0</v>
      </c>
      <c r="AQ644" s="29"/>
      <c r="AR644" s="54">
        <f>_xlfn.XLOOKUP($C644,[26]PSP!$C:$C,[26]PSP!$AR:$AR)</f>
        <v>0</v>
      </c>
      <c r="AS644" s="27">
        <f>_xlfn.XLOOKUP($C644,[26]PSP!$C:$C,[26]PSP!$AS:$AS)</f>
        <v>42.8</v>
      </c>
      <c r="AT644" s="28">
        <f t="shared" si="2465"/>
        <v>0</v>
      </c>
      <c r="AU644" s="29"/>
      <c r="AV644" s="54">
        <f>_xlfn.XLOOKUP($C644,[26]PSP!$C:$C,[26]PSP!$AV:$AV)</f>
        <v>0</v>
      </c>
      <c r="AW644" s="27">
        <f>_xlfn.XLOOKUP($C644,[26]PSP!$C:$C,[26]PSP!$AW:$AW)</f>
        <v>42.8</v>
      </c>
      <c r="AX644" s="28">
        <f t="shared" si="2466"/>
        <v>0</v>
      </c>
      <c r="AY644" s="29"/>
      <c r="AZ644" s="54">
        <f>_xlfn.XLOOKUP($C644,[26]PSP!$C:$C,[26]PSP!$AZ:$AZ)</f>
        <v>0</v>
      </c>
      <c r="BA644" s="27">
        <f>_xlfn.XLOOKUP($C644,[26]PSP!$C:$C,[26]PSP!$BA:$BA)</f>
        <v>42.8</v>
      </c>
      <c r="BB644" s="28">
        <f t="shared" si="2467"/>
        <v>0</v>
      </c>
      <c r="BC644" s="29"/>
      <c r="BD644" s="54">
        <f>_xlfn.XLOOKUP($C644,[26]PSP!$C:$C,[26]PSP!$BD:$BD)</f>
        <v>0</v>
      </c>
      <c r="BE644" s="27">
        <f>_xlfn.XLOOKUP($C644,[26]PSP!$C:$C,[26]PSP!$BE:$BE)</f>
        <v>42.8</v>
      </c>
      <c r="BF644" s="28">
        <f t="shared" si="2468"/>
        <v>0</v>
      </c>
      <c r="BG644" s="29"/>
      <c r="BH644" s="54">
        <f>_xlfn.XLOOKUP($C644,[26]PSP!$C:$C,[26]PSP!$BH:$BH)</f>
        <v>0</v>
      </c>
      <c r="BI644" s="27">
        <f>_xlfn.XLOOKUP($C644,[26]PSP!$C:$C,[26]PSP!$BI:$BI)</f>
        <v>42.8</v>
      </c>
      <c r="BJ644" s="28">
        <f t="shared" si="2469"/>
        <v>0</v>
      </c>
      <c r="BK644" s="29"/>
      <c r="BL644" s="54">
        <f>_xlfn.XLOOKUP($C644,[26]PSP!$C:$C,[26]PSP!$BL:$BL)</f>
        <v>0</v>
      </c>
      <c r="BM644" s="27">
        <f>_xlfn.XLOOKUP($C644,[26]PSP!$C:$C,[26]PSP!$BM:$BM)</f>
        <v>42.8</v>
      </c>
      <c r="BN644" s="28">
        <f t="shared" si="2470"/>
        <v>0</v>
      </c>
      <c r="BO644" s="29"/>
      <c r="BP644" s="54">
        <f>_xlfn.XLOOKUP($C644,[26]PSP!$C:$C,[26]PSP!$BP:$BP)</f>
        <v>0</v>
      </c>
      <c r="BQ644" s="27">
        <f>_xlfn.XLOOKUP($C644,[26]PSP!$C:$C,[26]PSP!$BQ:$BQ)</f>
        <v>42.8</v>
      </c>
      <c r="BR644" s="28">
        <f t="shared" si="2471"/>
        <v>0</v>
      </c>
      <c r="BS644" s="29"/>
      <c r="BT644" s="54">
        <f>_xlfn.XLOOKUP($C644,[26]PSP!$C:$C,[26]PSP!$BT:$BT)</f>
        <v>0</v>
      </c>
      <c r="BU644" s="27">
        <f>_xlfn.XLOOKUP($C644,[26]PSP!$C:$C,[26]PSP!$BU:$BU)</f>
        <v>42.8</v>
      </c>
      <c r="BV644" s="28">
        <f t="shared" si="2472"/>
        <v>0</v>
      </c>
      <c r="BW644" s="29"/>
      <c r="BX644" s="54">
        <f>_xlfn.XLOOKUP($C644,[26]PSP!$C:$C,[26]PSP!$BX:$BX)</f>
        <v>0</v>
      </c>
      <c r="BY644" s="27">
        <f>_xlfn.XLOOKUP($C644,[26]PSP!$C:$C,[26]PSP!$BY:$BY)</f>
        <v>42.8</v>
      </c>
      <c r="BZ644" s="28">
        <f t="shared" si="2473"/>
        <v>0</v>
      </c>
      <c r="CA644" s="29"/>
      <c r="CB644" s="54">
        <f>_xlfn.XLOOKUP($C644,[26]PSP!$C:$C,[26]PSP!$CB:$CB)</f>
        <v>0</v>
      </c>
      <c r="CC644" s="27">
        <f>_xlfn.XLOOKUP($C644,[26]PSP!$C:$C,[26]PSP!$CC:$CC)</f>
        <v>42.8</v>
      </c>
      <c r="CD644" s="28">
        <f t="shared" si="2474"/>
        <v>0</v>
      </c>
      <c r="CE644" s="29"/>
      <c r="CF644" s="54">
        <f>_xlfn.XLOOKUP($C644,[26]PSP!$C:$C,[26]PSP!$CF:$CF)</f>
        <v>0</v>
      </c>
      <c r="CG644" s="27">
        <f>_xlfn.XLOOKUP($C644,[26]PSP!$C:$C,[26]PSP!$CG:$CG)</f>
        <v>42.8</v>
      </c>
      <c r="CH644" s="28">
        <f t="shared" si="2475"/>
        <v>0</v>
      </c>
      <c r="CI644" s="29"/>
      <c r="CJ644" s="54">
        <f>_xlfn.XLOOKUP($C644,[26]PSP!$C:$C,[26]PSP!$CJ:$CJ)</f>
        <v>0</v>
      </c>
      <c r="CK644" s="27">
        <f>_xlfn.XLOOKUP($C644,[26]PSP!$C:$C,[26]PSP!$CK:$CK)</f>
        <v>42.8</v>
      </c>
      <c r="CL644" s="28">
        <f t="shared" si="2476"/>
        <v>0</v>
      </c>
      <c r="CM644" s="29"/>
      <c r="CN644" s="54">
        <f>_xlfn.XLOOKUP($C644,[26]PSP!$C:$C,[26]PSP!$CN:$CN)</f>
        <v>0</v>
      </c>
      <c r="CO644" s="27">
        <f>_xlfn.XLOOKUP($C644,[26]PSP!$C:$C,[26]PSP!$CO:$CO)</f>
        <v>42.8</v>
      </c>
      <c r="CP644" s="28">
        <f t="shared" si="2477"/>
        <v>0</v>
      </c>
      <c r="CQ644" s="29"/>
      <c r="CR644" s="54">
        <f>_xlfn.XLOOKUP($C644,[26]PSP!$C:$C,[26]PSP!$CR:$CR)</f>
        <v>0</v>
      </c>
      <c r="CS644" s="27">
        <f>_xlfn.XLOOKUP($C644,[26]PSP!$C:$C,[26]PSP!$CS:$CS)</f>
        <v>42.8</v>
      </c>
      <c r="CT644" s="28">
        <f t="shared" si="2478"/>
        <v>0</v>
      </c>
      <c r="CU644" s="29"/>
      <c r="CV644" s="54">
        <f>_xlfn.XLOOKUP($C644,[26]PSP!$C:$C,[26]PSP!$CV:$CV)</f>
        <v>0</v>
      </c>
      <c r="CW644" s="27">
        <f>_xlfn.XLOOKUP($C644,[26]PSP!$C:$C,[26]PSP!$CW:$CW)</f>
        <v>42.8</v>
      </c>
      <c r="CX644" s="28">
        <f t="shared" si="2479"/>
        <v>0</v>
      </c>
      <c r="CY644" s="29"/>
      <c r="CZ644" s="54">
        <f>_xlfn.XLOOKUP($C644,[26]PSP!$C:$C,[26]PSP!$CZ:$CZ)</f>
        <v>0</v>
      </c>
      <c r="DA644" s="27">
        <f>_xlfn.XLOOKUP($C644,[26]PSP!$C:$C,[26]PSP!$DA:$DA)</f>
        <v>42.8</v>
      </c>
      <c r="DB644" s="28">
        <f t="shared" si="2480"/>
        <v>0</v>
      </c>
      <c r="DC644" s="29"/>
      <c r="DD644" s="54">
        <f>_xlfn.XLOOKUP($C644,[26]PSP!$C:$C,[26]PSP!$DD:$DD)</f>
        <v>0</v>
      </c>
      <c r="DE644" s="27">
        <f>_xlfn.XLOOKUP($C644,[26]PSP!$C:$C,[26]PSP!$DE:$DE)</f>
        <v>42.8</v>
      </c>
      <c r="DF644" s="28">
        <f t="shared" si="2481"/>
        <v>0</v>
      </c>
      <c r="DG644" s="29"/>
      <c r="DH644" s="54">
        <f>_xlfn.XLOOKUP($C644,[26]PSP!$C:$C,[26]PSP!$DH:$DH)</f>
        <v>0</v>
      </c>
      <c r="DI644" s="27">
        <f>_xlfn.XLOOKUP($C644,[26]PSP!$C:$C,[26]PSP!$DI:$DI)</f>
        <v>42.8</v>
      </c>
      <c r="DJ644" s="28">
        <f t="shared" si="2482"/>
        <v>0</v>
      </c>
      <c r="DK644" s="29"/>
      <c r="DL644" s="54">
        <f>_xlfn.XLOOKUP($C644,[26]PSP!$C:$C,[26]PSP!$DL:$DL)</f>
        <v>0</v>
      </c>
      <c r="DM644" s="27">
        <f>_xlfn.XLOOKUP($C644,[26]PSP!$C:$C,[26]PSP!$DM:$DM)</f>
        <v>42.8</v>
      </c>
      <c r="DN644" s="28">
        <f t="shared" si="2483"/>
        <v>0</v>
      </c>
      <c r="DO644" s="29"/>
      <c r="DP644" s="54">
        <f>_xlfn.XLOOKUP($C644,[26]PSP!$C:$C,[26]PSP!$DP:$DP)</f>
        <v>0</v>
      </c>
      <c r="DQ644" s="27">
        <f>_xlfn.XLOOKUP($C644,[26]PSP!$C:$C,[26]PSP!$DQ:$DQ)</f>
        <v>42.8</v>
      </c>
      <c r="DR644" s="28">
        <f t="shared" si="2484"/>
        <v>0</v>
      </c>
      <c r="DS644" s="29"/>
      <c r="DT644" s="54">
        <f>_xlfn.XLOOKUP($C644,[26]PSP!$C:$C,[26]PSP!$DT:$DT)</f>
        <v>0</v>
      </c>
      <c r="DU644" s="27">
        <f>_xlfn.XLOOKUP($C644,[26]PSP!$C:$C,[26]PSP!$DU:$DU)</f>
        <v>42.8</v>
      </c>
      <c r="DV644" s="28">
        <f t="shared" si="2485"/>
        <v>0</v>
      </c>
      <c r="DW644" s="29"/>
      <c r="DX644" s="54">
        <f>_xlfn.XLOOKUP($C644,[26]PSP!$C:$C,[26]PSP!$DX:$DX)</f>
        <v>0</v>
      </c>
      <c r="DY644" s="27">
        <f>_xlfn.XLOOKUP($C644,[26]PSP!$C:$C,[26]PSP!$DY:$DY)</f>
        <v>42.8</v>
      </c>
      <c r="DZ644" s="28">
        <f t="shared" si="2486"/>
        <v>0</v>
      </c>
      <c r="EA644" s="29"/>
      <c r="EB644" s="54">
        <f>_xlfn.XLOOKUP($C644,[26]PSP!$C:$C,[26]PSP!$EB:$EB)</f>
        <v>0</v>
      </c>
      <c r="EC644" s="27">
        <f>_xlfn.XLOOKUP($C644,[26]PSP!$C:$C,[26]PSP!$EC:$EC)</f>
        <v>42.8</v>
      </c>
      <c r="ED644" s="28">
        <f t="shared" si="2487"/>
        <v>0</v>
      </c>
      <c r="EE644" s="29"/>
      <c r="EF644" s="54">
        <f>_xlfn.XLOOKUP($C644,[26]PSP!$C:$C,[26]PSP!$EF:$EF)</f>
        <v>0</v>
      </c>
      <c r="EG644" s="27">
        <f>_xlfn.XLOOKUP($C644,[26]PSP!$C:$C,[26]PSP!$EG:$EG)</f>
        <v>42.8</v>
      </c>
      <c r="EH644" s="28">
        <f t="shared" si="2488"/>
        <v>0</v>
      </c>
      <c r="EI644" s="29"/>
      <c r="EJ644" s="54">
        <f>_xlfn.XLOOKUP($C644,[26]PSP!$C:$C,[26]PSP!$EJ:$EJ)</f>
        <v>0</v>
      </c>
      <c r="EK644" s="27">
        <f>_xlfn.XLOOKUP($C644,[26]PSP!$C:$C,[26]PSP!$EK:$EK)</f>
        <v>42.8</v>
      </c>
      <c r="EL644" s="28">
        <f t="shared" si="2489"/>
        <v>0</v>
      </c>
      <c r="EM644" s="29"/>
      <c r="EN644" s="108"/>
      <c r="EO644" s="29">
        <f t="shared" si="2214"/>
        <v>0</v>
      </c>
      <c r="EP644" s="29">
        <f t="shared" si="2177"/>
        <v>0</v>
      </c>
      <c r="EQ644" s="4" t="b">
        <f t="shared" si="2490"/>
        <v>1</v>
      </c>
      <c r="ES644" s="118">
        <f t="shared" si="2352"/>
        <v>1.1767000000000001</v>
      </c>
    </row>
    <row r="645" spans="3:149" ht="31.5" x14ac:dyDescent="0.25">
      <c r="C645" s="24" t="s">
        <v>859</v>
      </c>
      <c r="D645" s="43" t="str">
        <f>_xlfn.XLOOKUP($C645,[26]PSP!$C:$C,[26]PSP!$D:$D)</f>
        <v>RO-40670</v>
      </c>
      <c r="E645" s="24" t="str">
        <f>_xlfn.XLOOKUP($C645,[26]PSP!$C:$C,[26]PSP!$E:$E)</f>
        <v>DER/MG</v>
      </c>
      <c r="F645" s="25" t="str">
        <f>_xlfn.XLOOKUP($C645,[26]PSP!$C:$C,[26]PSP!$F:$F)</f>
        <v>SARJETA DE CONCRETO EM CORTE TIPO DR.SCC-X/Y. LARGURA = 100 CM  TIPO 90/30 (EXECUÇÃO,  INCLUINDO  ESCAVAÇÃO, FORNECIMENTO E TRANSPORTE DE TODOS OS MATERIAIS)</v>
      </c>
      <c r="G645" s="26" t="str">
        <f>_xlfn.XLOOKUP($C645,[26]PSP!$C:$C,[26]PSP!$G:$G)</f>
        <v>M</v>
      </c>
      <c r="H645" s="53">
        <f>_xlfn.XLOOKUP($C645,[26]PSP!$C:$C,[26]PSP!$H:$H)</f>
        <v>0</v>
      </c>
      <c r="I645" s="28">
        <f>_xlfn.XLOOKUP($C645,[26]PSP!$C:$C,[26]PSP!$I:$I)</f>
        <v>0</v>
      </c>
      <c r="J645" s="28">
        <f t="shared" si="2456"/>
        <v>0</v>
      </c>
      <c r="K645" s="29"/>
      <c r="L645" s="54">
        <f>_xlfn.XLOOKUP($C645,[26]PSP!$C:$C,[26]PSP!$L:$L)</f>
        <v>0</v>
      </c>
      <c r="M645" s="27">
        <f>_xlfn.XLOOKUP($C645,[26]PSP!$C:$C,[26]PSP!$M:$M)</f>
        <v>64.41</v>
      </c>
      <c r="N645" s="28">
        <f t="shared" si="2457"/>
        <v>0</v>
      </c>
      <c r="O645" s="29"/>
      <c r="P645" s="54">
        <f>_xlfn.XLOOKUP($C645,[26]PSP!$C:$C,[26]PSP!$P:$P)</f>
        <v>0</v>
      </c>
      <c r="Q645" s="27">
        <f>_xlfn.XLOOKUP($C645,[26]PSP!$C:$C,[26]PSP!$Q:$Q)</f>
        <v>64.41</v>
      </c>
      <c r="R645" s="28">
        <f t="shared" si="2458"/>
        <v>0</v>
      </c>
      <c r="S645" s="29"/>
      <c r="T645" s="54">
        <f>_xlfn.XLOOKUP($C645,[26]PSP!$C:$C,[26]PSP!$T:$T)</f>
        <v>0</v>
      </c>
      <c r="U645" s="27">
        <f>_xlfn.XLOOKUP($C645,[26]PSP!$C:$C,[26]PSP!$U:$U)</f>
        <v>64.41</v>
      </c>
      <c r="V645" s="28">
        <f t="shared" si="2459"/>
        <v>0</v>
      </c>
      <c r="W645" s="29"/>
      <c r="X645" s="54">
        <f>_xlfn.XLOOKUP($C645,[26]PSP!$C:$C,[26]PSP!$X:$X)</f>
        <v>0</v>
      </c>
      <c r="Y645" s="27">
        <f>_xlfn.XLOOKUP($C645,[26]PSP!$C:$C,[26]PSP!$Y:$Y)</f>
        <v>64.41</v>
      </c>
      <c r="Z645" s="28">
        <f t="shared" si="2460"/>
        <v>0</v>
      </c>
      <c r="AA645" s="29"/>
      <c r="AB645" s="54">
        <f>_xlfn.XLOOKUP($C645,[26]PSP!$C:$C,[26]PSP!$AB:$AB)</f>
        <v>0</v>
      </c>
      <c r="AC645" s="27">
        <f>_xlfn.XLOOKUP($C645,[26]PSP!$C:$C,[26]PSP!$AC:$AC)</f>
        <v>64.41</v>
      </c>
      <c r="AD645" s="28">
        <f t="shared" si="2461"/>
        <v>0</v>
      </c>
      <c r="AE645" s="29"/>
      <c r="AF645" s="54">
        <f>_xlfn.XLOOKUP($C645,[26]PSP!$C:$C,[26]PSP!$AF:$AF)</f>
        <v>0</v>
      </c>
      <c r="AG645" s="27">
        <f>_xlfn.XLOOKUP($C645,[26]PSP!$C:$C,[26]PSP!$AG:$AG)</f>
        <v>64.41</v>
      </c>
      <c r="AH645" s="28">
        <f t="shared" si="2462"/>
        <v>0</v>
      </c>
      <c r="AI645" s="29"/>
      <c r="AJ645" s="54">
        <f>_xlfn.XLOOKUP($C645,[26]PSP!$C:$C,[26]PSP!$AJ:$AJ)</f>
        <v>0</v>
      </c>
      <c r="AK645" s="27">
        <f>_xlfn.XLOOKUP($C645,[26]PSP!$C:$C,[26]PSP!$AK:$AK)</f>
        <v>64.41</v>
      </c>
      <c r="AL645" s="28">
        <f t="shared" si="2463"/>
        <v>0</v>
      </c>
      <c r="AM645" s="29"/>
      <c r="AN645" s="54">
        <f>_xlfn.XLOOKUP($C645,[26]PSP!$C:$C,[26]PSP!$AN:$AN)</f>
        <v>0</v>
      </c>
      <c r="AO645" s="27">
        <f>_xlfn.XLOOKUP($C645,[26]PSP!$C:$C,[26]PSP!$AO:$AO)</f>
        <v>64.41</v>
      </c>
      <c r="AP645" s="28">
        <f t="shared" si="2464"/>
        <v>0</v>
      </c>
      <c r="AQ645" s="29"/>
      <c r="AR645" s="54">
        <f>_xlfn.XLOOKUP($C645,[26]PSP!$C:$C,[26]PSP!$AR:$AR)</f>
        <v>0</v>
      </c>
      <c r="AS645" s="27">
        <f>_xlfn.XLOOKUP($C645,[26]PSP!$C:$C,[26]PSP!$AS:$AS)</f>
        <v>64.41</v>
      </c>
      <c r="AT645" s="28">
        <f t="shared" si="2465"/>
        <v>0</v>
      </c>
      <c r="AU645" s="29"/>
      <c r="AV645" s="54">
        <f>_xlfn.XLOOKUP($C645,[26]PSP!$C:$C,[26]PSP!$AV:$AV)</f>
        <v>0</v>
      </c>
      <c r="AW645" s="27">
        <f>_xlfn.XLOOKUP($C645,[26]PSP!$C:$C,[26]PSP!$AW:$AW)</f>
        <v>64.41</v>
      </c>
      <c r="AX645" s="28">
        <f t="shared" si="2466"/>
        <v>0</v>
      </c>
      <c r="AY645" s="29"/>
      <c r="AZ645" s="54">
        <f>_xlfn.XLOOKUP($C645,[26]PSP!$C:$C,[26]PSP!$AZ:$AZ)</f>
        <v>0</v>
      </c>
      <c r="BA645" s="27">
        <f>_xlfn.XLOOKUP($C645,[26]PSP!$C:$C,[26]PSP!$BA:$BA)</f>
        <v>64.41</v>
      </c>
      <c r="BB645" s="28">
        <f t="shared" si="2467"/>
        <v>0</v>
      </c>
      <c r="BC645" s="29"/>
      <c r="BD645" s="54">
        <f>_xlfn.XLOOKUP($C645,[26]PSP!$C:$C,[26]PSP!$BD:$BD)</f>
        <v>0</v>
      </c>
      <c r="BE645" s="27">
        <f>_xlfn.XLOOKUP($C645,[26]PSP!$C:$C,[26]PSP!$BE:$BE)</f>
        <v>64.41</v>
      </c>
      <c r="BF645" s="28">
        <f t="shared" si="2468"/>
        <v>0</v>
      </c>
      <c r="BG645" s="29"/>
      <c r="BH645" s="54">
        <f>_xlfn.XLOOKUP($C645,[26]PSP!$C:$C,[26]PSP!$BH:$BH)</f>
        <v>0</v>
      </c>
      <c r="BI645" s="27">
        <f>_xlfn.XLOOKUP($C645,[26]PSP!$C:$C,[26]PSP!$BI:$BI)</f>
        <v>64.41</v>
      </c>
      <c r="BJ645" s="28">
        <f t="shared" si="2469"/>
        <v>0</v>
      </c>
      <c r="BK645" s="29"/>
      <c r="BL645" s="54">
        <f>_xlfn.XLOOKUP($C645,[26]PSP!$C:$C,[26]PSP!$BL:$BL)</f>
        <v>0</v>
      </c>
      <c r="BM645" s="27">
        <f>_xlfn.XLOOKUP($C645,[26]PSP!$C:$C,[26]PSP!$BM:$BM)</f>
        <v>64.41</v>
      </c>
      <c r="BN645" s="28">
        <f t="shared" si="2470"/>
        <v>0</v>
      </c>
      <c r="BO645" s="29"/>
      <c r="BP645" s="54">
        <f>_xlfn.XLOOKUP($C645,[26]PSP!$C:$C,[26]PSP!$BP:$BP)</f>
        <v>0</v>
      </c>
      <c r="BQ645" s="27">
        <f>_xlfn.XLOOKUP($C645,[26]PSP!$C:$C,[26]PSP!$BQ:$BQ)</f>
        <v>64.41</v>
      </c>
      <c r="BR645" s="28">
        <f t="shared" si="2471"/>
        <v>0</v>
      </c>
      <c r="BS645" s="29"/>
      <c r="BT645" s="54">
        <f>_xlfn.XLOOKUP($C645,[26]PSP!$C:$C,[26]PSP!$BT:$BT)</f>
        <v>0</v>
      </c>
      <c r="BU645" s="27">
        <f>_xlfn.XLOOKUP($C645,[26]PSP!$C:$C,[26]PSP!$BU:$BU)</f>
        <v>64.41</v>
      </c>
      <c r="BV645" s="28">
        <f t="shared" si="2472"/>
        <v>0</v>
      </c>
      <c r="BW645" s="29"/>
      <c r="BX645" s="54">
        <f>_xlfn.XLOOKUP($C645,[26]PSP!$C:$C,[26]PSP!$BX:$BX)</f>
        <v>0</v>
      </c>
      <c r="BY645" s="27">
        <f>_xlfn.XLOOKUP($C645,[26]PSP!$C:$C,[26]PSP!$BY:$BY)</f>
        <v>64.41</v>
      </c>
      <c r="BZ645" s="28">
        <f t="shared" si="2473"/>
        <v>0</v>
      </c>
      <c r="CA645" s="29"/>
      <c r="CB645" s="54">
        <f>_xlfn.XLOOKUP($C645,[26]PSP!$C:$C,[26]PSP!$CB:$CB)</f>
        <v>0</v>
      </c>
      <c r="CC645" s="27">
        <f>_xlfn.XLOOKUP($C645,[26]PSP!$C:$C,[26]PSP!$CC:$CC)</f>
        <v>64.41</v>
      </c>
      <c r="CD645" s="28">
        <f t="shared" si="2474"/>
        <v>0</v>
      </c>
      <c r="CE645" s="29"/>
      <c r="CF645" s="54">
        <f>_xlfn.XLOOKUP($C645,[26]PSP!$C:$C,[26]PSP!$CF:$CF)</f>
        <v>0</v>
      </c>
      <c r="CG645" s="27">
        <f>_xlfn.XLOOKUP($C645,[26]PSP!$C:$C,[26]PSP!$CG:$CG)</f>
        <v>64.41</v>
      </c>
      <c r="CH645" s="28">
        <f t="shared" si="2475"/>
        <v>0</v>
      </c>
      <c r="CI645" s="29"/>
      <c r="CJ645" s="54">
        <f>_xlfn.XLOOKUP($C645,[26]PSP!$C:$C,[26]PSP!$CJ:$CJ)</f>
        <v>0</v>
      </c>
      <c r="CK645" s="27">
        <f>_xlfn.XLOOKUP($C645,[26]PSP!$C:$C,[26]PSP!$CK:$CK)</f>
        <v>64.41</v>
      </c>
      <c r="CL645" s="28">
        <f t="shared" si="2476"/>
        <v>0</v>
      </c>
      <c r="CM645" s="29"/>
      <c r="CN645" s="54">
        <f>_xlfn.XLOOKUP($C645,[26]PSP!$C:$C,[26]PSP!$CN:$CN)</f>
        <v>0</v>
      </c>
      <c r="CO645" s="27">
        <f>_xlfn.XLOOKUP($C645,[26]PSP!$C:$C,[26]PSP!$CO:$CO)</f>
        <v>64.41</v>
      </c>
      <c r="CP645" s="28">
        <f t="shared" si="2477"/>
        <v>0</v>
      </c>
      <c r="CQ645" s="29"/>
      <c r="CR645" s="54">
        <f>_xlfn.XLOOKUP($C645,[26]PSP!$C:$C,[26]PSP!$CR:$CR)</f>
        <v>0</v>
      </c>
      <c r="CS645" s="27">
        <f>_xlfn.XLOOKUP($C645,[26]PSP!$C:$C,[26]PSP!$CS:$CS)</f>
        <v>64.41</v>
      </c>
      <c r="CT645" s="28">
        <f t="shared" si="2478"/>
        <v>0</v>
      </c>
      <c r="CU645" s="29"/>
      <c r="CV645" s="54">
        <f>_xlfn.XLOOKUP($C645,[26]PSP!$C:$C,[26]PSP!$CV:$CV)</f>
        <v>0</v>
      </c>
      <c r="CW645" s="27">
        <f>_xlfn.XLOOKUP($C645,[26]PSP!$C:$C,[26]PSP!$CW:$CW)</f>
        <v>64.41</v>
      </c>
      <c r="CX645" s="28">
        <f t="shared" si="2479"/>
        <v>0</v>
      </c>
      <c r="CY645" s="29"/>
      <c r="CZ645" s="54">
        <f>_xlfn.XLOOKUP($C645,[26]PSP!$C:$C,[26]PSP!$CZ:$CZ)</f>
        <v>0</v>
      </c>
      <c r="DA645" s="27">
        <f>_xlfn.XLOOKUP($C645,[26]PSP!$C:$C,[26]PSP!$DA:$DA)</f>
        <v>64.41</v>
      </c>
      <c r="DB645" s="28">
        <f t="shared" si="2480"/>
        <v>0</v>
      </c>
      <c r="DC645" s="29"/>
      <c r="DD645" s="54">
        <f>_xlfn.XLOOKUP($C645,[26]PSP!$C:$C,[26]PSP!$DD:$DD)</f>
        <v>0</v>
      </c>
      <c r="DE645" s="27">
        <f>_xlfn.XLOOKUP($C645,[26]PSP!$C:$C,[26]PSP!$DE:$DE)</f>
        <v>64.41</v>
      </c>
      <c r="DF645" s="28">
        <f t="shared" si="2481"/>
        <v>0</v>
      </c>
      <c r="DG645" s="29"/>
      <c r="DH645" s="54">
        <f>_xlfn.XLOOKUP($C645,[26]PSP!$C:$C,[26]PSP!$DH:$DH)</f>
        <v>0</v>
      </c>
      <c r="DI645" s="27">
        <f>_xlfn.XLOOKUP($C645,[26]PSP!$C:$C,[26]PSP!$DI:$DI)</f>
        <v>64.41</v>
      </c>
      <c r="DJ645" s="28">
        <f t="shared" si="2482"/>
        <v>0</v>
      </c>
      <c r="DK645" s="29"/>
      <c r="DL645" s="54">
        <f>_xlfn.XLOOKUP($C645,[26]PSP!$C:$C,[26]PSP!$DL:$DL)</f>
        <v>0</v>
      </c>
      <c r="DM645" s="27">
        <f>_xlfn.XLOOKUP($C645,[26]PSP!$C:$C,[26]PSP!$DM:$DM)</f>
        <v>64.41</v>
      </c>
      <c r="DN645" s="28">
        <f t="shared" si="2483"/>
        <v>0</v>
      </c>
      <c r="DO645" s="29"/>
      <c r="DP645" s="54">
        <f>_xlfn.XLOOKUP($C645,[26]PSP!$C:$C,[26]PSP!$DP:$DP)</f>
        <v>0</v>
      </c>
      <c r="DQ645" s="27">
        <f>_xlfn.XLOOKUP($C645,[26]PSP!$C:$C,[26]PSP!$DQ:$DQ)</f>
        <v>64.41</v>
      </c>
      <c r="DR645" s="28">
        <f t="shared" si="2484"/>
        <v>0</v>
      </c>
      <c r="DS645" s="29"/>
      <c r="DT645" s="54">
        <f>_xlfn.XLOOKUP($C645,[26]PSP!$C:$C,[26]PSP!$DT:$DT)</f>
        <v>0</v>
      </c>
      <c r="DU645" s="27">
        <f>_xlfn.XLOOKUP($C645,[26]PSP!$C:$C,[26]PSP!$DU:$DU)</f>
        <v>64.41</v>
      </c>
      <c r="DV645" s="28">
        <f t="shared" si="2485"/>
        <v>0</v>
      </c>
      <c r="DW645" s="29"/>
      <c r="DX645" s="54">
        <f>_xlfn.XLOOKUP($C645,[26]PSP!$C:$C,[26]PSP!$DX:$DX)</f>
        <v>0</v>
      </c>
      <c r="DY645" s="27">
        <f>_xlfn.XLOOKUP($C645,[26]PSP!$C:$C,[26]PSP!$DY:$DY)</f>
        <v>64.41</v>
      </c>
      <c r="DZ645" s="28">
        <f t="shared" si="2486"/>
        <v>0</v>
      </c>
      <c r="EA645" s="29"/>
      <c r="EB645" s="54">
        <f>_xlfn.XLOOKUP($C645,[26]PSP!$C:$C,[26]PSP!$EB:$EB)</f>
        <v>0</v>
      </c>
      <c r="EC645" s="27">
        <f>_xlfn.XLOOKUP($C645,[26]PSP!$C:$C,[26]PSP!$EC:$EC)</f>
        <v>64.41</v>
      </c>
      <c r="ED645" s="28">
        <f t="shared" si="2487"/>
        <v>0</v>
      </c>
      <c r="EE645" s="29"/>
      <c r="EF645" s="54">
        <f>_xlfn.XLOOKUP($C645,[26]PSP!$C:$C,[26]PSP!$EF:$EF)</f>
        <v>0</v>
      </c>
      <c r="EG645" s="27">
        <f>_xlfn.XLOOKUP($C645,[26]PSP!$C:$C,[26]PSP!$EG:$EG)</f>
        <v>64.41</v>
      </c>
      <c r="EH645" s="28">
        <f t="shared" si="2488"/>
        <v>0</v>
      </c>
      <c r="EI645" s="29"/>
      <c r="EJ645" s="54">
        <f>_xlfn.XLOOKUP($C645,[26]PSP!$C:$C,[26]PSP!$EJ:$EJ)</f>
        <v>0</v>
      </c>
      <c r="EK645" s="27">
        <f>_xlfn.XLOOKUP($C645,[26]PSP!$C:$C,[26]PSP!$EK:$EK)</f>
        <v>64.41</v>
      </c>
      <c r="EL645" s="28">
        <f t="shared" si="2489"/>
        <v>0</v>
      </c>
      <c r="EM645" s="29"/>
      <c r="EN645" s="108"/>
      <c r="EO645" s="29">
        <f t="shared" si="2214"/>
        <v>0</v>
      </c>
      <c r="EP645" s="29">
        <f t="shared" ref="EP645:EP708" si="2491">I645</f>
        <v>0</v>
      </c>
      <c r="EQ645" s="4" t="b">
        <f t="shared" si="2490"/>
        <v>1</v>
      </c>
      <c r="ER645" s="1"/>
      <c r="ES645" s="118">
        <f t="shared" si="2352"/>
        <v>1.1767000000000001</v>
      </c>
    </row>
    <row r="646" spans="3:149" ht="31.5" x14ac:dyDescent="0.25">
      <c r="C646" s="24" t="s">
        <v>860</v>
      </c>
      <c r="D646" s="43" t="str">
        <f>_xlfn.XLOOKUP($C646,[26]PSP!$C:$C,[26]PSP!$D:$D)</f>
        <v>RO-40610</v>
      </c>
      <c r="E646" s="24" t="str">
        <f>_xlfn.XLOOKUP($C646,[26]PSP!$C:$C,[26]PSP!$E:$E)</f>
        <v>DER/MG</v>
      </c>
      <c r="F646" s="25" t="str">
        <f>_xlfn.XLOOKUP($C646,[26]PSP!$C:$C,[26]PSP!$F:$F)</f>
        <v>SARJETA DE GRAMA EM CORTE TIPO SGC-X/Y. LARGURA = 100 CM TIPO 100/25 (EXECUÇÃO, INCLUINDO ESCAVAÇÃO,FORNECIMENTO, TRANSPORTE E PLANTIO DA GRAMA)</v>
      </c>
      <c r="G646" s="26" t="str">
        <f>_xlfn.XLOOKUP($C646,[26]PSP!$C:$C,[26]PSP!$G:$G)</f>
        <v>M</v>
      </c>
      <c r="H646" s="53">
        <f>_xlfn.XLOOKUP($C646,[26]PSP!$C:$C,[26]PSP!$H:$H)</f>
        <v>0</v>
      </c>
      <c r="I646" s="28">
        <f>_xlfn.XLOOKUP($C646,[26]PSP!$C:$C,[26]PSP!$I:$I)</f>
        <v>0</v>
      </c>
      <c r="J646" s="28">
        <f t="shared" si="2456"/>
        <v>0</v>
      </c>
      <c r="K646" s="29"/>
      <c r="L646" s="54">
        <f>_xlfn.XLOOKUP($C646,[26]PSP!$C:$C,[26]PSP!$L:$L)</f>
        <v>0</v>
      </c>
      <c r="M646" s="27">
        <f>_xlfn.XLOOKUP($C646,[26]PSP!$C:$C,[26]PSP!$M:$M)</f>
        <v>14.2</v>
      </c>
      <c r="N646" s="28">
        <f t="shared" si="2457"/>
        <v>0</v>
      </c>
      <c r="O646" s="29"/>
      <c r="P646" s="54">
        <f>_xlfn.XLOOKUP($C646,[26]PSP!$C:$C,[26]PSP!$P:$P)</f>
        <v>0</v>
      </c>
      <c r="Q646" s="27">
        <f>_xlfn.XLOOKUP($C646,[26]PSP!$C:$C,[26]PSP!$Q:$Q)</f>
        <v>14.2</v>
      </c>
      <c r="R646" s="28">
        <f t="shared" si="2458"/>
        <v>0</v>
      </c>
      <c r="S646" s="29"/>
      <c r="T646" s="54">
        <f>_xlfn.XLOOKUP($C646,[26]PSP!$C:$C,[26]PSP!$T:$T)</f>
        <v>0</v>
      </c>
      <c r="U646" s="27">
        <f>_xlfn.XLOOKUP($C646,[26]PSP!$C:$C,[26]PSP!$U:$U)</f>
        <v>14.2</v>
      </c>
      <c r="V646" s="28">
        <f t="shared" si="2459"/>
        <v>0</v>
      </c>
      <c r="W646" s="29"/>
      <c r="X646" s="54">
        <f>_xlfn.XLOOKUP($C646,[26]PSP!$C:$C,[26]PSP!$X:$X)</f>
        <v>0</v>
      </c>
      <c r="Y646" s="27">
        <f>_xlfn.XLOOKUP($C646,[26]PSP!$C:$C,[26]PSP!$Y:$Y)</f>
        <v>14.2</v>
      </c>
      <c r="Z646" s="28">
        <f t="shared" si="2460"/>
        <v>0</v>
      </c>
      <c r="AA646" s="29"/>
      <c r="AB646" s="54">
        <f>_xlfn.XLOOKUP($C646,[26]PSP!$C:$C,[26]PSP!$AB:$AB)</f>
        <v>0</v>
      </c>
      <c r="AC646" s="27">
        <f>_xlfn.XLOOKUP($C646,[26]PSP!$C:$C,[26]PSP!$AC:$AC)</f>
        <v>14.2</v>
      </c>
      <c r="AD646" s="28">
        <f t="shared" si="2461"/>
        <v>0</v>
      </c>
      <c r="AE646" s="29"/>
      <c r="AF646" s="54">
        <f>_xlfn.XLOOKUP($C646,[26]PSP!$C:$C,[26]PSP!$AF:$AF)</f>
        <v>0</v>
      </c>
      <c r="AG646" s="27">
        <f>_xlfn.XLOOKUP($C646,[26]PSP!$C:$C,[26]PSP!$AG:$AG)</f>
        <v>14.2</v>
      </c>
      <c r="AH646" s="28">
        <f t="shared" si="2462"/>
        <v>0</v>
      </c>
      <c r="AI646" s="29"/>
      <c r="AJ646" s="54">
        <f>_xlfn.XLOOKUP($C646,[26]PSP!$C:$C,[26]PSP!$AJ:$AJ)</f>
        <v>0</v>
      </c>
      <c r="AK646" s="27">
        <f>_xlfn.XLOOKUP($C646,[26]PSP!$C:$C,[26]PSP!$AK:$AK)</f>
        <v>14.2</v>
      </c>
      <c r="AL646" s="28">
        <f t="shared" si="2463"/>
        <v>0</v>
      </c>
      <c r="AM646" s="29"/>
      <c r="AN646" s="54">
        <f>_xlfn.XLOOKUP($C646,[26]PSP!$C:$C,[26]PSP!$AN:$AN)</f>
        <v>0</v>
      </c>
      <c r="AO646" s="27">
        <f>_xlfn.XLOOKUP($C646,[26]PSP!$C:$C,[26]PSP!$AO:$AO)</f>
        <v>14.2</v>
      </c>
      <c r="AP646" s="28">
        <f t="shared" si="2464"/>
        <v>0</v>
      </c>
      <c r="AQ646" s="29"/>
      <c r="AR646" s="54">
        <f>_xlfn.XLOOKUP($C646,[26]PSP!$C:$C,[26]PSP!$AR:$AR)</f>
        <v>0</v>
      </c>
      <c r="AS646" s="27">
        <f>_xlfn.XLOOKUP($C646,[26]PSP!$C:$C,[26]PSP!$AS:$AS)</f>
        <v>14.2</v>
      </c>
      <c r="AT646" s="28">
        <f t="shared" si="2465"/>
        <v>0</v>
      </c>
      <c r="AU646" s="29"/>
      <c r="AV646" s="54">
        <f>_xlfn.XLOOKUP($C646,[26]PSP!$C:$C,[26]PSP!$AV:$AV)</f>
        <v>0</v>
      </c>
      <c r="AW646" s="27">
        <f>_xlfn.XLOOKUP($C646,[26]PSP!$C:$C,[26]PSP!$AW:$AW)</f>
        <v>14.2</v>
      </c>
      <c r="AX646" s="28">
        <f t="shared" si="2466"/>
        <v>0</v>
      </c>
      <c r="AY646" s="29"/>
      <c r="AZ646" s="54">
        <f>_xlfn.XLOOKUP($C646,[26]PSP!$C:$C,[26]PSP!$AZ:$AZ)</f>
        <v>0</v>
      </c>
      <c r="BA646" s="27">
        <f>_xlfn.XLOOKUP($C646,[26]PSP!$C:$C,[26]PSP!$BA:$BA)</f>
        <v>14.2</v>
      </c>
      <c r="BB646" s="28">
        <f t="shared" si="2467"/>
        <v>0</v>
      </c>
      <c r="BC646" s="29"/>
      <c r="BD646" s="54">
        <f>_xlfn.XLOOKUP($C646,[26]PSP!$C:$C,[26]PSP!$BD:$BD)</f>
        <v>0</v>
      </c>
      <c r="BE646" s="27">
        <f>_xlfn.XLOOKUP($C646,[26]PSP!$C:$C,[26]PSP!$BE:$BE)</f>
        <v>14.2</v>
      </c>
      <c r="BF646" s="28">
        <f t="shared" si="2468"/>
        <v>0</v>
      </c>
      <c r="BG646" s="29"/>
      <c r="BH646" s="54">
        <f>_xlfn.XLOOKUP($C646,[26]PSP!$C:$C,[26]PSP!$BH:$BH)</f>
        <v>0</v>
      </c>
      <c r="BI646" s="27">
        <f>_xlfn.XLOOKUP($C646,[26]PSP!$C:$C,[26]PSP!$BI:$BI)</f>
        <v>14.2</v>
      </c>
      <c r="BJ646" s="28">
        <f t="shared" si="2469"/>
        <v>0</v>
      </c>
      <c r="BK646" s="29"/>
      <c r="BL646" s="54">
        <f>_xlfn.XLOOKUP($C646,[26]PSP!$C:$C,[26]PSP!$BL:$BL)</f>
        <v>0</v>
      </c>
      <c r="BM646" s="27">
        <f>_xlfn.XLOOKUP($C646,[26]PSP!$C:$C,[26]PSP!$BM:$BM)</f>
        <v>14.2</v>
      </c>
      <c r="BN646" s="28">
        <f t="shared" si="2470"/>
        <v>0</v>
      </c>
      <c r="BO646" s="29"/>
      <c r="BP646" s="54">
        <f>_xlfn.XLOOKUP($C646,[26]PSP!$C:$C,[26]PSP!$BP:$BP)</f>
        <v>0</v>
      </c>
      <c r="BQ646" s="27">
        <f>_xlfn.XLOOKUP($C646,[26]PSP!$C:$C,[26]PSP!$BQ:$BQ)</f>
        <v>14.2</v>
      </c>
      <c r="BR646" s="28">
        <f t="shared" si="2471"/>
        <v>0</v>
      </c>
      <c r="BS646" s="29"/>
      <c r="BT646" s="54">
        <f>_xlfn.XLOOKUP($C646,[26]PSP!$C:$C,[26]PSP!$BT:$BT)</f>
        <v>0</v>
      </c>
      <c r="BU646" s="27">
        <f>_xlfn.XLOOKUP($C646,[26]PSP!$C:$C,[26]PSP!$BU:$BU)</f>
        <v>14.2</v>
      </c>
      <c r="BV646" s="28">
        <f t="shared" si="2472"/>
        <v>0</v>
      </c>
      <c r="BW646" s="29"/>
      <c r="BX646" s="54">
        <f>_xlfn.XLOOKUP($C646,[26]PSP!$C:$C,[26]PSP!$BX:$BX)</f>
        <v>0</v>
      </c>
      <c r="BY646" s="27">
        <f>_xlfn.XLOOKUP($C646,[26]PSP!$C:$C,[26]PSP!$BY:$BY)</f>
        <v>14.2</v>
      </c>
      <c r="BZ646" s="28">
        <f t="shared" si="2473"/>
        <v>0</v>
      </c>
      <c r="CA646" s="29"/>
      <c r="CB646" s="54">
        <f>_xlfn.XLOOKUP($C646,[26]PSP!$C:$C,[26]PSP!$CB:$CB)</f>
        <v>0</v>
      </c>
      <c r="CC646" s="27">
        <f>_xlfn.XLOOKUP($C646,[26]PSP!$C:$C,[26]PSP!$CC:$CC)</f>
        <v>14.2</v>
      </c>
      <c r="CD646" s="28">
        <f t="shared" si="2474"/>
        <v>0</v>
      </c>
      <c r="CE646" s="29"/>
      <c r="CF646" s="54">
        <f>_xlfn.XLOOKUP($C646,[26]PSP!$C:$C,[26]PSP!$CF:$CF)</f>
        <v>0</v>
      </c>
      <c r="CG646" s="27">
        <f>_xlfn.XLOOKUP($C646,[26]PSP!$C:$C,[26]PSP!$CG:$CG)</f>
        <v>14.2</v>
      </c>
      <c r="CH646" s="28">
        <f t="shared" si="2475"/>
        <v>0</v>
      </c>
      <c r="CI646" s="29"/>
      <c r="CJ646" s="54">
        <f>_xlfn.XLOOKUP($C646,[26]PSP!$C:$C,[26]PSP!$CJ:$CJ)</f>
        <v>0</v>
      </c>
      <c r="CK646" s="27">
        <f>_xlfn.XLOOKUP($C646,[26]PSP!$C:$C,[26]PSP!$CK:$CK)</f>
        <v>14.2</v>
      </c>
      <c r="CL646" s="28">
        <f t="shared" si="2476"/>
        <v>0</v>
      </c>
      <c r="CM646" s="29"/>
      <c r="CN646" s="54">
        <f>_xlfn.XLOOKUP($C646,[26]PSP!$C:$C,[26]PSP!$CN:$CN)</f>
        <v>0</v>
      </c>
      <c r="CO646" s="27">
        <f>_xlfn.XLOOKUP($C646,[26]PSP!$C:$C,[26]PSP!$CO:$CO)</f>
        <v>14.2</v>
      </c>
      <c r="CP646" s="28">
        <f t="shared" si="2477"/>
        <v>0</v>
      </c>
      <c r="CQ646" s="29"/>
      <c r="CR646" s="54">
        <f>_xlfn.XLOOKUP($C646,[26]PSP!$C:$C,[26]PSP!$CR:$CR)</f>
        <v>0</v>
      </c>
      <c r="CS646" s="27">
        <f>_xlfn.XLOOKUP($C646,[26]PSP!$C:$C,[26]PSP!$CS:$CS)</f>
        <v>14.2</v>
      </c>
      <c r="CT646" s="28">
        <f t="shared" si="2478"/>
        <v>0</v>
      </c>
      <c r="CU646" s="29"/>
      <c r="CV646" s="54">
        <f>_xlfn.XLOOKUP($C646,[26]PSP!$C:$C,[26]PSP!$CV:$CV)</f>
        <v>0</v>
      </c>
      <c r="CW646" s="27">
        <f>_xlfn.XLOOKUP($C646,[26]PSP!$C:$C,[26]PSP!$CW:$CW)</f>
        <v>14.2</v>
      </c>
      <c r="CX646" s="28">
        <f t="shared" si="2479"/>
        <v>0</v>
      </c>
      <c r="CY646" s="29"/>
      <c r="CZ646" s="54">
        <f>_xlfn.XLOOKUP($C646,[26]PSP!$C:$C,[26]PSP!$CZ:$CZ)</f>
        <v>0</v>
      </c>
      <c r="DA646" s="27">
        <f>_xlfn.XLOOKUP($C646,[26]PSP!$C:$C,[26]PSP!$DA:$DA)</f>
        <v>14.2</v>
      </c>
      <c r="DB646" s="28">
        <f t="shared" si="2480"/>
        <v>0</v>
      </c>
      <c r="DC646" s="29"/>
      <c r="DD646" s="54">
        <f>_xlfn.XLOOKUP($C646,[26]PSP!$C:$C,[26]PSP!$DD:$DD)</f>
        <v>0</v>
      </c>
      <c r="DE646" s="27">
        <f>_xlfn.XLOOKUP($C646,[26]PSP!$C:$C,[26]PSP!$DE:$DE)</f>
        <v>14.2</v>
      </c>
      <c r="DF646" s="28">
        <f t="shared" si="2481"/>
        <v>0</v>
      </c>
      <c r="DG646" s="29"/>
      <c r="DH646" s="54">
        <f>_xlfn.XLOOKUP($C646,[26]PSP!$C:$C,[26]PSP!$DH:$DH)</f>
        <v>0</v>
      </c>
      <c r="DI646" s="27">
        <f>_xlfn.XLOOKUP($C646,[26]PSP!$C:$C,[26]PSP!$DI:$DI)</f>
        <v>14.2</v>
      </c>
      <c r="DJ646" s="28">
        <f t="shared" si="2482"/>
        <v>0</v>
      </c>
      <c r="DK646" s="29"/>
      <c r="DL646" s="54">
        <f>_xlfn.XLOOKUP($C646,[26]PSP!$C:$C,[26]PSP!$DL:$DL)</f>
        <v>0</v>
      </c>
      <c r="DM646" s="27">
        <f>_xlfn.XLOOKUP($C646,[26]PSP!$C:$C,[26]PSP!$DM:$DM)</f>
        <v>14.2</v>
      </c>
      <c r="DN646" s="28">
        <f t="shared" si="2483"/>
        <v>0</v>
      </c>
      <c r="DO646" s="29"/>
      <c r="DP646" s="54">
        <f>_xlfn.XLOOKUP($C646,[26]PSP!$C:$C,[26]PSP!$DP:$DP)</f>
        <v>0</v>
      </c>
      <c r="DQ646" s="27">
        <f>_xlfn.XLOOKUP($C646,[26]PSP!$C:$C,[26]PSP!$DQ:$DQ)</f>
        <v>14.2</v>
      </c>
      <c r="DR646" s="28">
        <f t="shared" si="2484"/>
        <v>0</v>
      </c>
      <c r="DS646" s="29"/>
      <c r="DT646" s="54">
        <f>_xlfn.XLOOKUP($C646,[26]PSP!$C:$C,[26]PSP!$DT:$DT)</f>
        <v>0</v>
      </c>
      <c r="DU646" s="27">
        <f>_xlfn.XLOOKUP($C646,[26]PSP!$C:$C,[26]PSP!$DU:$DU)</f>
        <v>14.2</v>
      </c>
      <c r="DV646" s="28">
        <f t="shared" si="2485"/>
        <v>0</v>
      </c>
      <c r="DW646" s="29"/>
      <c r="DX646" s="54">
        <f>_xlfn.XLOOKUP($C646,[26]PSP!$C:$C,[26]PSP!$DX:$DX)</f>
        <v>0</v>
      </c>
      <c r="DY646" s="27">
        <f>_xlfn.XLOOKUP($C646,[26]PSP!$C:$C,[26]PSP!$DY:$DY)</f>
        <v>14.2</v>
      </c>
      <c r="DZ646" s="28">
        <f t="shared" si="2486"/>
        <v>0</v>
      </c>
      <c r="EA646" s="29"/>
      <c r="EB646" s="54">
        <f>_xlfn.XLOOKUP($C646,[26]PSP!$C:$C,[26]PSP!$EB:$EB)</f>
        <v>0</v>
      </c>
      <c r="EC646" s="27">
        <f>_xlfn.XLOOKUP($C646,[26]PSP!$C:$C,[26]PSP!$EC:$EC)</f>
        <v>14.2</v>
      </c>
      <c r="ED646" s="28">
        <f t="shared" si="2487"/>
        <v>0</v>
      </c>
      <c r="EE646" s="29"/>
      <c r="EF646" s="54">
        <f>_xlfn.XLOOKUP($C646,[26]PSP!$C:$C,[26]PSP!$EF:$EF)</f>
        <v>0</v>
      </c>
      <c r="EG646" s="27">
        <f>_xlfn.XLOOKUP($C646,[26]PSP!$C:$C,[26]PSP!$EG:$EG)</f>
        <v>14.2</v>
      </c>
      <c r="EH646" s="28">
        <f t="shared" si="2488"/>
        <v>0</v>
      </c>
      <c r="EI646" s="29"/>
      <c r="EJ646" s="54">
        <f>_xlfn.XLOOKUP($C646,[26]PSP!$C:$C,[26]PSP!$EJ:$EJ)</f>
        <v>0</v>
      </c>
      <c r="EK646" s="27">
        <f>_xlfn.XLOOKUP($C646,[26]PSP!$C:$C,[26]PSP!$EK:$EK)</f>
        <v>14.2</v>
      </c>
      <c r="EL646" s="28">
        <f t="shared" si="2489"/>
        <v>0</v>
      </c>
      <c r="EM646" s="29"/>
      <c r="EN646" s="108"/>
      <c r="EO646" s="29">
        <f t="shared" si="2214"/>
        <v>0</v>
      </c>
      <c r="EP646" s="29">
        <f t="shared" si="2491"/>
        <v>0</v>
      </c>
      <c r="EQ646" s="4" t="b">
        <f t="shared" si="2490"/>
        <v>1</v>
      </c>
      <c r="ES646" s="118">
        <f t="shared" si="2352"/>
        <v>1.1767000000000001</v>
      </c>
    </row>
    <row r="647" spans="3:149" ht="21" x14ac:dyDescent="0.25">
      <c r="C647" s="24" t="s">
        <v>861</v>
      </c>
      <c r="D647" s="43">
        <f>_xlfn.XLOOKUP($C647,[26]PSP!$C:$C,[26]PSP!$D:$D)</f>
        <v>2003348</v>
      </c>
      <c r="E647" s="24" t="str">
        <f>_xlfn.XLOOKUP($C647,[26]PSP!$C:$C,[26]PSP!$E:$E)</f>
        <v>SICRO SERVIÇO</v>
      </c>
      <c r="F647" s="25" t="str">
        <f>_xlfn.XLOOKUP($C647,[26]PSP!$C:$C,[26]PSP!$F:$F)</f>
        <v>SARJETA DE CANTEIRO CENTRAL DE CONCRETO - SCC 01 - AREIA EXTRAÍDA E BRITA PRODUZIDA</v>
      </c>
      <c r="G647" s="26" t="str">
        <f>_xlfn.XLOOKUP($C647,[26]PSP!$C:$C,[26]PSP!$G:$G)</f>
        <v>M</v>
      </c>
      <c r="H647" s="53">
        <f>_xlfn.XLOOKUP($C647,[26]PSP!$C:$C,[26]PSP!$H:$H)</f>
        <v>0</v>
      </c>
      <c r="I647" s="28">
        <f>_xlfn.XLOOKUP($C647,[26]PSP!$C:$C,[26]PSP!$I:$I)</f>
        <v>0</v>
      </c>
      <c r="J647" s="28">
        <f t="shared" si="2456"/>
        <v>0</v>
      </c>
      <c r="K647" s="29"/>
      <c r="L647" s="54">
        <f>_xlfn.XLOOKUP($C647,[26]PSP!$C:$C,[26]PSP!$L:$L)</f>
        <v>0</v>
      </c>
      <c r="M647" s="27">
        <f>_xlfn.XLOOKUP($C647,[26]PSP!$C:$C,[26]PSP!$M:$M)</f>
        <v>30.02</v>
      </c>
      <c r="N647" s="28">
        <f t="shared" si="2457"/>
        <v>0</v>
      </c>
      <c r="O647" s="29"/>
      <c r="P647" s="54">
        <f>_xlfn.XLOOKUP($C647,[26]PSP!$C:$C,[26]PSP!$P:$P)</f>
        <v>0</v>
      </c>
      <c r="Q647" s="27">
        <f>_xlfn.XLOOKUP($C647,[26]PSP!$C:$C,[26]PSP!$Q:$Q)</f>
        <v>30.02</v>
      </c>
      <c r="R647" s="28">
        <f t="shared" si="2458"/>
        <v>0</v>
      </c>
      <c r="S647" s="29"/>
      <c r="T647" s="54">
        <f>_xlfn.XLOOKUP($C647,[26]PSP!$C:$C,[26]PSP!$T:$T)</f>
        <v>0</v>
      </c>
      <c r="U647" s="27">
        <f>_xlfn.XLOOKUP($C647,[26]PSP!$C:$C,[26]PSP!$U:$U)</f>
        <v>30.02</v>
      </c>
      <c r="V647" s="28">
        <f t="shared" si="2459"/>
        <v>0</v>
      </c>
      <c r="W647" s="29"/>
      <c r="X647" s="54">
        <f>_xlfn.XLOOKUP($C647,[26]PSP!$C:$C,[26]PSP!$X:$X)</f>
        <v>0</v>
      </c>
      <c r="Y647" s="27">
        <f>_xlfn.XLOOKUP($C647,[26]PSP!$C:$C,[26]PSP!$Y:$Y)</f>
        <v>30.02</v>
      </c>
      <c r="Z647" s="28">
        <f t="shared" si="2460"/>
        <v>0</v>
      </c>
      <c r="AA647" s="29"/>
      <c r="AB647" s="54">
        <f>_xlfn.XLOOKUP($C647,[26]PSP!$C:$C,[26]PSP!$AB:$AB)</f>
        <v>0</v>
      </c>
      <c r="AC647" s="27">
        <f>_xlfn.XLOOKUP($C647,[26]PSP!$C:$C,[26]PSP!$AC:$AC)</f>
        <v>30.02</v>
      </c>
      <c r="AD647" s="28">
        <f t="shared" si="2461"/>
        <v>0</v>
      </c>
      <c r="AE647" s="29"/>
      <c r="AF647" s="54">
        <f>_xlfn.XLOOKUP($C647,[26]PSP!$C:$C,[26]PSP!$AF:$AF)</f>
        <v>0</v>
      </c>
      <c r="AG647" s="27">
        <f>_xlfn.XLOOKUP($C647,[26]PSP!$C:$C,[26]PSP!$AG:$AG)</f>
        <v>30.02</v>
      </c>
      <c r="AH647" s="28">
        <f t="shared" si="2462"/>
        <v>0</v>
      </c>
      <c r="AI647" s="29"/>
      <c r="AJ647" s="54">
        <f>_xlfn.XLOOKUP($C647,[26]PSP!$C:$C,[26]PSP!$AJ:$AJ)</f>
        <v>0</v>
      </c>
      <c r="AK647" s="27">
        <f>_xlfn.XLOOKUP($C647,[26]PSP!$C:$C,[26]PSP!$AK:$AK)</f>
        <v>30.02</v>
      </c>
      <c r="AL647" s="28">
        <f t="shared" si="2463"/>
        <v>0</v>
      </c>
      <c r="AM647" s="29"/>
      <c r="AN647" s="54">
        <f>_xlfn.XLOOKUP($C647,[26]PSP!$C:$C,[26]PSP!$AN:$AN)</f>
        <v>0</v>
      </c>
      <c r="AO647" s="27">
        <f>_xlfn.XLOOKUP($C647,[26]PSP!$C:$C,[26]PSP!$AO:$AO)</f>
        <v>30.02</v>
      </c>
      <c r="AP647" s="28">
        <f t="shared" si="2464"/>
        <v>0</v>
      </c>
      <c r="AQ647" s="29"/>
      <c r="AR647" s="54">
        <f>_xlfn.XLOOKUP($C647,[26]PSP!$C:$C,[26]PSP!$AR:$AR)</f>
        <v>0</v>
      </c>
      <c r="AS647" s="27">
        <f>_xlfn.XLOOKUP($C647,[26]PSP!$C:$C,[26]PSP!$AS:$AS)</f>
        <v>30.02</v>
      </c>
      <c r="AT647" s="28">
        <f t="shared" si="2465"/>
        <v>0</v>
      </c>
      <c r="AU647" s="29"/>
      <c r="AV647" s="54">
        <f>_xlfn.XLOOKUP($C647,[26]PSP!$C:$C,[26]PSP!$AV:$AV)</f>
        <v>0</v>
      </c>
      <c r="AW647" s="27">
        <f>_xlfn.XLOOKUP($C647,[26]PSP!$C:$C,[26]PSP!$AW:$AW)</f>
        <v>30.02</v>
      </c>
      <c r="AX647" s="28">
        <f t="shared" si="2466"/>
        <v>0</v>
      </c>
      <c r="AY647" s="29"/>
      <c r="AZ647" s="54">
        <f>_xlfn.XLOOKUP($C647,[26]PSP!$C:$C,[26]PSP!$AZ:$AZ)</f>
        <v>0</v>
      </c>
      <c r="BA647" s="27">
        <f>_xlfn.XLOOKUP($C647,[26]PSP!$C:$C,[26]PSP!$BA:$BA)</f>
        <v>30.02</v>
      </c>
      <c r="BB647" s="28">
        <f t="shared" si="2467"/>
        <v>0</v>
      </c>
      <c r="BC647" s="29"/>
      <c r="BD647" s="54">
        <f>_xlfn.XLOOKUP($C647,[26]PSP!$C:$C,[26]PSP!$BD:$BD)</f>
        <v>0</v>
      </c>
      <c r="BE647" s="27">
        <f>_xlfn.XLOOKUP($C647,[26]PSP!$C:$C,[26]PSP!$BE:$BE)</f>
        <v>30.02</v>
      </c>
      <c r="BF647" s="28">
        <f t="shared" si="2468"/>
        <v>0</v>
      </c>
      <c r="BG647" s="29"/>
      <c r="BH647" s="54">
        <f>_xlfn.XLOOKUP($C647,[26]PSP!$C:$C,[26]PSP!$BH:$BH)</f>
        <v>0</v>
      </c>
      <c r="BI647" s="27">
        <f>_xlfn.XLOOKUP($C647,[26]PSP!$C:$C,[26]PSP!$BI:$BI)</f>
        <v>30.02</v>
      </c>
      <c r="BJ647" s="28">
        <f t="shared" si="2469"/>
        <v>0</v>
      </c>
      <c r="BK647" s="29"/>
      <c r="BL647" s="54">
        <f>_xlfn.XLOOKUP($C647,[26]PSP!$C:$C,[26]PSP!$BL:$BL)</f>
        <v>0</v>
      </c>
      <c r="BM647" s="27">
        <f>_xlfn.XLOOKUP($C647,[26]PSP!$C:$C,[26]PSP!$BM:$BM)</f>
        <v>30.02</v>
      </c>
      <c r="BN647" s="28">
        <f t="shared" si="2470"/>
        <v>0</v>
      </c>
      <c r="BO647" s="29"/>
      <c r="BP647" s="54">
        <f>_xlfn.XLOOKUP($C647,[26]PSP!$C:$C,[26]PSP!$BP:$BP)</f>
        <v>0</v>
      </c>
      <c r="BQ647" s="27">
        <f>_xlfn.XLOOKUP($C647,[26]PSP!$C:$C,[26]PSP!$BQ:$BQ)</f>
        <v>30.02</v>
      </c>
      <c r="BR647" s="28">
        <f t="shared" si="2471"/>
        <v>0</v>
      </c>
      <c r="BS647" s="29"/>
      <c r="BT647" s="54">
        <f>_xlfn.XLOOKUP($C647,[26]PSP!$C:$C,[26]PSP!$BT:$BT)</f>
        <v>0</v>
      </c>
      <c r="BU647" s="27">
        <f>_xlfn.XLOOKUP($C647,[26]PSP!$C:$C,[26]PSP!$BU:$BU)</f>
        <v>30.02</v>
      </c>
      <c r="BV647" s="28">
        <f t="shared" si="2472"/>
        <v>0</v>
      </c>
      <c r="BW647" s="29"/>
      <c r="BX647" s="54">
        <f>_xlfn.XLOOKUP($C647,[26]PSP!$C:$C,[26]PSP!$BX:$BX)</f>
        <v>0</v>
      </c>
      <c r="BY647" s="27">
        <f>_xlfn.XLOOKUP($C647,[26]PSP!$C:$C,[26]PSP!$BY:$BY)</f>
        <v>30.02</v>
      </c>
      <c r="BZ647" s="28">
        <f t="shared" si="2473"/>
        <v>0</v>
      </c>
      <c r="CA647" s="29"/>
      <c r="CB647" s="54">
        <f>_xlfn.XLOOKUP($C647,[26]PSP!$C:$C,[26]PSP!$CB:$CB)</f>
        <v>0</v>
      </c>
      <c r="CC647" s="27">
        <f>_xlfn.XLOOKUP($C647,[26]PSP!$C:$C,[26]PSP!$CC:$CC)</f>
        <v>30.02</v>
      </c>
      <c r="CD647" s="28">
        <f t="shared" si="2474"/>
        <v>0</v>
      </c>
      <c r="CE647" s="29"/>
      <c r="CF647" s="54">
        <f>_xlfn.XLOOKUP($C647,[26]PSP!$C:$C,[26]PSP!$CF:$CF)</f>
        <v>0</v>
      </c>
      <c r="CG647" s="27">
        <f>_xlfn.XLOOKUP($C647,[26]PSP!$C:$C,[26]PSP!$CG:$CG)</f>
        <v>30.02</v>
      </c>
      <c r="CH647" s="28">
        <f t="shared" si="2475"/>
        <v>0</v>
      </c>
      <c r="CI647" s="29"/>
      <c r="CJ647" s="54">
        <f>_xlfn.XLOOKUP($C647,[26]PSP!$C:$C,[26]PSP!$CJ:$CJ)</f>
        <v>0</v>
      </c>
      <c r="CK647" s="27">
        <f>_xlfn.XLOOKUP($C647,[26]PSP!$C:$C,[26]PSP!$CK:$CK)</f>
        <v>30.02</v>
      </c>
      <c r="CL647" s="28">
        <f t="shared" si="2476"/>
        <v>0</v>
      </c>
      <c r="CM647" s="29"/>
      <c r="CN647" s="54">
        <f>_xlfn.XLOOKUP($C647,[26]PSP!$C:$C,[26]PSP!$CN:$CN)</f>
        <v>0</v>
      </c>
      <c r="CO647" s="27">
        <f>_xlfn.XLOOKUP($C647,[26]PSP!$C:$C,[26]PSP!$CO:$CO)</f>
        <v>30.02</v>
      </c>
      <c r="CP647" s="28">
        <f t="shared" si="2477"/>
        <v>0</v>
      </c>
      <c r="CQ647" s="29"/>
      <c r="CR647" s="54">
        <f>_xlfn.XLOOKUP($C647,[26]PSP!$C:$C,[26]PSP!$CR:$CR)</f>
        <v>0</v>
      </c>
      <c r="CS647" s="27">
        <f>_xlfn.XLOOKUP($C647,[26]PSP!$C:$C,[26]PSP!$CS:$CS)</f>
        <v>30.02</v>
      </c>
      <c r="CT647" s="28">
        <f t="shared" si="2478"/>
        <v>0</v>
      </c>
      <c r="CU647" s="29"/>
      <c r="CV647" s="54">
        <f>_xlfn.XLOOKUP($C647,[26]PSP!$C:$C,[26]PSP!$CV:$CV)</f>
        <v>0</v>
      </c>
      <c r="CW647" s="27">
        <f>_xlfn.XLOOKUP($C647,[26]PSP!$C:$C,[26]PSP!$CW:$CW)</f>
        <v>30.02</v>
      </c>
      <c r="CX647" s="28">
        <f t="shared" si="2479"/>
        <v>0</v>
      </c>
      <c r="CY647" s="29"/>
      <c r="CZ647" s="54">
        <f>_xlfn.XLOOKUP($C647,[26]PSP!$C:$C,[26]PSP!$CZ:$CZ)</f>
        <v>0</v>
      </c>
      <c r="DA647" s="27">
        <f>_xlfn.XLOOKUP($C647,[26]PSP!$C:$C,[26]PSP!$DA:$DA)</f>
        <v>30.02</v>
      </c>
      <c r="DB647" s="28">
        <f t="shared" si="2480"/>
        <v>0</v>
      </c>
      <c r="DC647" s="29"/>
      <c r="DD647" s="54">
        <f>_xlfn.XLOOKUP($C647,[26]PSP!$C:$C,[26]PSP!$DD:$DD)</f>
        <v>0</v>
      </c>
      <c r="DE647" s="27">
        <f>_xlfn.XLOOKUP($C647,[26]PSP!$C:$C,[26]PSP!$DE:$DE)</f>
        <v>30.02</v>
      </c>
      <c r="DF647" s="28">
        <f t="shared" si="2481"/>
        <v>0</v>
      </c>
      <c r="DG647" s="29"/>
      <c r="DH647" s="54">
        <f>_xlfn.XLOOKUP($C647,[26]PSP!$C:$C,[26]PSP!$DH:$DH)</f>
        <v>0</v>
      </c>
      <c r="DI647" s="27">
        <f>_xlfn.XLOOKUP($C647,[26]PSP!$C:$C,[26]PSP!$DI:$DI)</f>
        <v>30.02</v>
      </c>
      <c r="DJ647" s="28">
        <f t="shared" si="2482"/>
        <v>0</v>
      </c>
      <c r="DK647" s="29"/>
      <c r="DL647" s="54">
        <f>_xlfn.XLOOKUP($C647,[26]PSP!$C:$C,[26]PSP!$DL:$DL)</f>
        <v>0</v>
      </c>
      <c r="DM647" s="27">
        <f>_xlfn.XLOOKUP($C647,[26]PSP!$C:$C,[26]PSP!$DM:$DM)</f>
        <v>30.02</v>
      </c>
      <c r="DN647" s="28">
        <f t="shared" si="2483"/>
        <v>0</v>
      </c>
      <c r="DO647" s="29"/>
      <c r="DP647" s="54">
        <f>_xlfn.XLOOKUP($C647,[26]PSP!$C:$C,[26]PSP!$DP:$DP)</f>
        <v>0</v>
      </c>
      <c r="DQ647" s="27">
        <f>_xlfn.XLOOKUP($C647,[26]PSP!$C:$C,[26]PSP!$DQ:$DQ)</f>
        <v>30.02</v>
      </c>
      <c r="DR647" s="28">
        <f t="shared" si="2484"/>
        <v>0</v>
      </c>
      <c r="DS647" s="29"/>
      <c r="DT647" s="54">
        <f>_xlfn.XLOOKUP($C647,[26]PSP!$C:$C,[26]PSP!$DT:$DT)</f>
        <v>0</v>
      </c>
      <c r="DU647" s="27">
        <f>_xlfn.XLOOKUP($C647,[26]PSP!$C:$C,[26]PSP!$DU:$DU)</f>
        <v>30.02</v>
      </c>
      <c r="DV647" s="28">
        <f t="shared" si="2485"/>
        <v>0</v>
      </c>
      <c r="DW647" s="29"/>
      <c r="DX647" s="54">
        <f>_xlfn.XLOOKUP($C647,[26]PSP!$C:$C,[26]PSP!$DX:$DX)</f>
        <v>0</v>
      </c>
      <c r="DY647" s="27">
        <f>_xlfn.XLOOKUP($C647,[26]PSP!$C:$C,[26]PSP!$DY:$DY)</f>
        <v>30.02</v>
      </c>
      <c r="DZ647" s="28">
        <f t="shared" si="2486"/>
        <v>0</v>
      </c>
      <c r="EA647" s="29"/>
      <c r="EB647" s="54">
        <f>_xlfn.XLOOKUP($C647,[26]PSP!$C:$C,[26]PSP!$EB:$EB)</f>
        <v>0</v>
      </c>
      <c r="EC647" s="27">
        <f>_xlfn.XLOOKUP($C647,[26]PSP!$C:$C,[26]PSP!$EC:$EC)</f>
        <v>30.02</v>
      </c>
      <c r="ED647" s="28">
        <f t="shared" si="2487"/>
        <v>0</v>
      </c>
      <c r="EE647" s="29"/>
      <c r="EF647" s="54">
        <f>_xlfn.XLOOKUP($C647,[26]PSP!$C:$C,[26]PSP!$EF:$EF)</f>
        <v>0</v>
      </c>
      <c r="EG647" s="27">
        <f>_xlfn.XLOOKUP($C647,[26]PSP!$C:$C,[26]PSP!$EG:$EG)</f>
        <v>30.02</v>
      </c>
      <c r="EH647" s="28">
        <f t="shared" si="2488"/>
        <v>0</v>
      </c>
      <c r="EI647" s="29"/>
      <c r="EJ647" s="54">
        <f>_xlfn.XLOOKUP($C647,[26]PSP!$C:$C,[26]PSP!$EJ:$EJ)</f>
        <v>0</v>
      </c>
      <c r="EK647" s="27">
        <f>_xlfn.XLOOKUP($C647,[26]PSP!$C:$C,[26]PSP!$EK:$EK)</f>
        <v>30.02</v>
      </c>
      <c r="EL647" s="28">
        <f t="shared" si="2489"/>
        <v>0</v>
      </c>
      <c r="EM647" s="29"/>
      <c r="EN647" s="108"/>
      <c r="EO647" s="29">
        <f t="shared" si="2214"/>
        <v>0</v>
      </c>
      <c r="EP647" s="29">
        <f t="shared" si="2491"/>
        <v>0</v>
      </c>
      <c r="EQ647" s="4" t="b">
        <f t="shared" si="2490"/>
        <v>1</v>
      </c>
      <c r="ER647" s="1"/>
      <c r="ES647" s="118">
        <f t="shared" si="2352"/>
        <v>1.1767000000000001</v>
      </c>
    </row>
    <row r="648" spans="3:149" ht="21" x14ac:dyDescent="0.25">
      <c r="C648" s="24" t="s">
        <v>862</v>
      </c>
      <c r="D648" s="43">
        <f>_xlfn.XLOOKUP($C648,[26]PSP!$C:$C,[26]PSP!$D:$D)</f>
        <v>2003350</v>
      </c>
      <c r="E648" s="24" t="str">
        <f>_xlfn.XLOOKUP($C648,[26]PSP!$C:$C,[26]PSP!$E:$E)</f>
        <v>SICRO SERVIÇO</v>
      </c>
      <c r="F648" s="25" t="str">
        <f>_xlfn.XLOOKUP($C648,[26]PSP!$C:$C,[26]PSP!$F:$F)</f>
        <v>SARJETA DE CANTEIRO CENTRAL DE CONCRETO - SCC 02 - AREIA EXTRAÍDA E BRITA PRODUZIDA</v>
      </c>
      <c r="G648" s="26" t="str">
        <f>_xlfn.XLOOKUP($C648,[26]PSP!$C:$C,[26]PSP!$G:$G)</f>
        <v>M</v>
      </c>
      <c r="H648" s="53">
        <f>_xlfn.XLOOKUP($C648,[26]PSP!$C:$C,[26]PSP!$H:$H)</f>
        <v>0</v>
      </c>
      <c r="I648" s="28">
        <f>_xlfn.XLOOKUP($C648,[26]PSP!$C:$C,[26]PSP!$I:$I)</f>
        <v>0</v>
      </c>
      <c r="J648" s="28">
        <f t="shared" si="2456"/>
        <v>0</v>
      </c>
      <c r="K648" s="29"/>
      <c r="L648" s="54">
        <f>_xlfn.XLOOKUP($C648,[26]PSP!$C:$C,[26]PSP!$L:$L)</f>
        <v>0</v>
      </c>
      <c r="M648" s="27">
        <f>_xlfn.XLOOKUP($C648,[26]PSP!$C:$C,[26]PSP!$M:$M)</f>
        <v>40.130000000000003</v>
      </c>
      <c r="N648" s="28">
        <f t="shared" si="2457"/>
        <v>0</v>
      </c>
      <c r="O648" s="29"/>
      <c r="P648" s="54">
        <f>_xlfn.XLOOKUP($C648,[26]PSP!$C:$C,[26]PSP!$P:$P)</f>
        <v>0</v>
      </c>
      <c r="Q648" s="27">
        <f>_xlfn.XLOOKUP($C648,[26]PSP!$C:$C,[26]PSP!$Q:$Q)</f>
        <v>40.130000000000003</v>
      </c>
      <c r="R648" s="28">
        <f t="shared" si="2458"/>
        <v>0</v>
      </c>
      <c r="S648" s="29"/>
      <c r="T648" s="54">
        <f>_xlfn.XLOOKUP($C648,[26]PSP!$C:$C,[26]PSP!$T:$T)</f>
        <v>0</v>
      </c>
      <c r="U648" s="27">
        <f>_xlfn.XLOOKUP($C648,[26]PSP!$C:$C,[26]PSP!$U:$U)</f>
        <v>40.130000000000003</v>
      </c>
      <c r="V648" s="28">
        <f t="shared" si="2459"/>
        <v>0</v>
      </c>
      <c r="W648" s="29"/>
      <c r="X648" s="54">
        <f>_xlfn.XLOOKUP($C648,[26]PSP!$C:$C,[26]PSP!$X:$X)</f>
        <v>0</v>
      </c>
      <c r="Y648" s="27">
        <f>_xlfn.XLOOKUP($C648,[26]PSP!$C:$C,[26]PSP!$Y:$Y)</f>
        <v>40.130000000000003</v>
      </c>
      <c r="Z648" s="28">
        <f t="shared" si="2460"/>
        <v>0</v>
      </c>
      <c r="AA648" s="29"/>
      <c r="AB648" s="54">
        <f>_xlfn.XLOOKUP($C648,[26]PSP!$C:$C,[26]PSP!$AB:$AB)</f>
        <v>0</v>
      </c>
      <c r="AC648" s="27">
        <f>_xlfn.XLOOKUP($C648,[26]PSP!$C:$C,[26]PSP!$AC:$AC)</f>
        <v>40.130000000000003</v>
      </c>
      <c r="AD648" s="28">
        <f t="shared" si="2461"/>
        <v>0</v>
      </c>
      <c r="AE648" s="29"/>
      <c r="AF648" s="54">
        <f>_xlfn.XLOOKUP($C648,[26]PSP!$C:$C,[26]PSP!$AF:$AF)</f>
        <v>0</v>
      </c>
      <c r="AG648" s="27">
        <f>_xlfn.XLOOKUP($C648,[26]PSP!$C:$C,[26]PSP!$AG:$AG)</f>
        <v>40.130000000000003</v>
      </c>
      <c r="AH648" s="28">
        <f t="shared" si="2462"/>
        <v>0</v>
      </c>
      <c r="AI648" s="29"/>
      <c r="AJ648" s="54">
        <f>_xlfn.XLOOKUP($C648,[26]PSP!$C:$C,[26]PSP!$AJ:$AJ)</f>
        <v>0</v>
      </c>
      <c r="AK648" s="27">
        <f>_xlfn.XLOOKUP($C648,[26]PSP!$C:$C,[26]PSP!$AK:$AK)</f>
        <v>40.130000000000003</v>
      </c>
      <c r="AL648" s="28">
        <f t="shared" si="2463"/>
        <v>0</v>
      </c>
      <c r="AM648" s="29"/>
      <c r="AN648" s="54">
        <f>_xlfn.XLOOKUP($C648,[26]PSP!$C:$C,[26]PSP!$AN:$AN)</f>
        <v>0</v>
      </c>
      <c r="AO648" s="27">
        <f>_xlfn.XLOOKUP($C648,[26]PSP!$C:$C,[26]PSP!$AO:$AO)</f>
        <v>40.130000000000003</v>
      </c>
      <c r="AP648" s="28">
        <f t="shared" si="2464"/>
        <v>0</v>
      </c>
      <c r="AQ648" s="29"/>
      <c r="AR648" s="54">
        <f>_xlfn.XLOOKUP($C648,[26]PSP!$C:$C,[26]PSP!$AR:$AR)</f>
        <v>0</v>
      </c>
      <c r="AS648" s="27">
        <f>_xlfn.XLOOKUP($C648,[26]PSP!$C:$C,[26]PSP!$AS:$AS)</f>
        <v>40.130000000000003</v>
      </c>
      <c r="AT648" s="28">
        <f t="shared" si="2465"/>
        <v>0</v>
      </c>
      <c r="AU648" s="29"/>
      <c r="AV648" s="54">
        <f>_xlfn.XLOOKUP($C648,[26]PSP!$C:$C,[26]PSP!$AV:$AV)</f>
        <v>0</v>
      </c>
      <c r="AW648" s="27">
        <f>_xlfn.XLOOKUP($C648,[26]PSP!$C:$C,[26]PSP!$AW:$AW)</f>
        <v>40.130000000000003</v>
      </c>
      <c r="AX648" s="28">
        <f t="shared" si="2466"/>
        <v>0</v>
      </c>
      <c r="AY648" s="29"/>
      <c r="AZ648" s="54">
        <f>_xlfn.XLOOKUP($C648,[26]PSP!$C:$C,[26]PSP!$AZ:$AZ)</f>
        <v>0</v>
      </c>
      <c r="BA648" s="27">
        <f>_xlfn.XLOOKUP($C648,[26]PSP!$C:$C,[26]PSP!$BA:$BA)</f>
        <v>40.130000000000003</v>
      </c>
      <c r="BB648" s="28">
        <f t="shared" si="2467"/>
        <v>0</v>
      </c>
      <c r="BC648" s="29"/>
      <c r="BD648" s="54">
        <f>_xlfn.XLOOKUP($C648,[26]PSP!$C:$C,[26]PSP!$BD:$BD)</f>
        <v>0</v>
      </c>
      <c r="BE648" s="27">
        <f>_xlfn.XLOOKUP($C648,[26]PSP!$C:$C,[26]PSP!$BE:$BE)</f>
        <v>40.130000000000003</v>
      </c>
      <c r="BF648" s="28">
        <f t="shared" si="2468"/>
        <v>0</v>
      </c>
      <c r="BG648" s="29"/>
      <c r="BH648" s="54">
        <f>_xlfn.XLOOKUP($C648,[26]PSP!$C:$C,[26]PSP!$BH:$BH)</f>
        <v>0</v>
      </c>
      <c r="BI648" s="27">
        <f>_xlfn.XLOOKUP($C648,[26]PSP!$C:$C,[26]PSP!$BI:$BI)</f>
        <v>40.130000000000003</v>
      </c>
      <c r="BJ648" s="28">
        <f t="shared" si="2469"/>
        <v>0</v>
      </c>
      <c r="BK648" s="29"/>
      <c r="BL648" s="54">
        <f>_xlfn.XLOOKUP($C648,[26]PSP!$C:$C,[26]PSP!$BL:$BL)</f>
        <v>0</v>
      </c>
      <c r="BM648" s="27">
        <f>_xlfn.XLOOKUP($C648,[26]PSP!$C:$C,[26]PSP!$BM:$BM)</f>
        <v>40.130000000000003</v>
      </c>
      <c r="BN648" s="28">
        <f t="shared" si="2470"/>
        <v>0</v>
      </c>
      <c r="BO648" s="29"/>
      <c r="BP648" s="54">
        <f>_xlfn.XLOOKUP($C648,[26]PSP!$C:$C,[26]PSP!$BP:$BP)</f>
        <v>0</v>
      </c>
      <c r="BQ648" s="27">
        <f>_xlfn.XLOOKUP($C648,[26]PSP!$C:$C,[26]PSP!$BQ:$BQ)</f>
        <v>40.130000000000003</v>
      </c>
      <c r="BR648" s="28">
        <f t="shared" si="2471"/>
        <v>0</v>
      </c>
      <c r="BS648" s="29"/>
      <c r="BT648" s="54">
        <f>_xlfn.XLOOKUP($C648,[26]PSP!$C:$C,[26]PSP!$BT:$BT)</f>
        <v>0</v>
      </c>
      <c r="BU648" s="27">
        <f>_xlfn.XLOOKUP($C648,[26]PSP!$C:$C,[26]PSP!$BU:$BU)</f>
        <v>40.130000000000003</v>
      </c>
      <c r="BV648" s="28">
        <f t="shared" si="2472"/>
        <v>0</v>
      </c>
      <c r="BW648" s="29"/>
      <c r="BX648" s="54">
        <f>_xlfn.XLOOKUP($C648,[26]PSP!$C:$C,[26]PSP!$BX:$BX)</f>
        <v>0</v>
      </c>
      <c r="BY648" s="27">
        <f>_xlfn.XLOOKUP($C648,[26]PSP!$C:$C,[26]PSP!$BY:$BY)</f>
        <v>40.130000000000003</v>
      </c>
      <c r="BZ648" s="28">
        <f t="shared" si="2473"/>
        <v>0</v>
      </c>
      <c r="CA648" s="29"/>
      <c r="CB648" s="54">
        <f>_xlfn.XLOOKUP($C648,[26]PSP!$C:$C,[26]PSP!$CB:$CB)</f>
        <v>0</v>
      </c>
      <c r="CC648" s="27">
        <f>_xlfn.XLOOKUP($C648,[26]PSP!$C:$C,[26]PSP!$CC:$CC)</f>
        <v>40.130000000000003</v>
      </c>
      <c r="CD648" s="28">
        <f t="shared" si="2474"/>
        <v>0</v>
      </c>
      <c r="CE648" s="29"/>
      <c r="CF648" s="54">
        <f>_xlfn.XLOOKUP($C648,[26]PSP!$C:$C,[26]PSP!$CF:$CF)</f>
        <v>0</v>
      </c>
      <c r="CG648" s="27">
        <f>_xlfn.XLOOKUP($C648,[26]PSP!$C:$C,[26]PSP!$CG:$CG)</f>
        <v>40.130000000000003</v>
      </c>
      <c r="CH648" s="28">
        <f t="shared" si="2475"/>
        <v>0</v>
      </c>
      <c r="CI648" s="29"/>
      <c r="CJ648" s="54">
        <f>_xlfn.XLOOKUP($C648,[26]PSP!$C:$C,[26]PSP!$CJ:$CJ)</f>
        <v>0</v>
      </c>
      <c r="CK648" s="27">
        <f>_xlfn.XLOOKUP($C648,[26]PSP!$C:$C,[26]PSP!$CK:$CK)</f>
        <v>40.130000000000003</v>
      </c>
      <c r="CL648" s="28">
        <f t="shared" si="2476"/>
        <v>0</v>
      </c>
      <c r="CM648" s="29"/>
      <c r="CN648" s="54">
        <f>_xlfn.XLOOKUP($C648,[26]PSP!$C:$C,[26]PSP!$CN:$CN)</f>
        <v>0</v>
      </c>
      <c r="CO648" s="27">
        <f>_xlfn.XLOOKUP($C648,[26]PSP!$C:$C,[26]PSP!$CO:$CO)</f>
        <v>40.130000000000003</v>
      </c>
      <c r="CP648" s="28">
        <f t="shared" si="2477"/>
        <v>0</v>
      </c>
      <c r="CQ648" s="29"/>
      <c r="CR648" s="54">
        <f>_xlfn.XLOOKUP($C648,[26]PSP!$C:$C,[26]PSP!$CR:$CR)</f>
        <v>0</v>
      </c>
      <c r="CS648" s="27">
        <f>_xlfn.XLOOKUP($C648,[26]PSP!$C:$C,[26]PSP!$CS:$CS)</f>
        <v>40.130000000000003</v>
      </c>
      <c r="CT648" s="28">
        <f t="shared" si="2478"/>
        <v>0</v>
      </c>
      <c r="CU648" s="29"/>
      <c r="CV648" s="54">
        <f>_xlfn.XLOOKUP($C648,[26]PSP!$C:$C,[26]PSP!$CV:$CV)</f>
        <v>0</v>
      </c>
      <c r="CW648" s="27">
        <f>_xlfn.XLOOKUP($C648,[26]PSP!$C:$C,[26]PSP!$CW:$CW)</f>
        <v>40.130000000000003</v>
      </c>
      <c r="CX648" s="28">
        <f t="shared" si="2479"/>
        <v>0</v>
      </c>
      <c r="CY648" s="29"/>
      <c r="CZ648" s="54">
        <f>_xlfn.XLOOKUP($C648,[26]PSP!$C:$C,[26]PSP!$CZ:$CZ)</f>
        <v>0</v>
      </c>
      <c r="DA648" s="27">
        <f>_xlfn.XLOOKUP($C648,[26]PSP!$C:$C,[26]PSP!$DA:$DA)</f>
        <v>40.130000000000003</v>
      </c>
      <c r="DB648" s="28">
        <f t="shared" si="2480"/>
        <v>0</v>
      </c>
      <c r="DC648" s="29"/>
      <c r="DD648" s="54">
        <f>_xlfn.XLOOKUP($C648,[26]PSP!$C:$C,[26]PSP!$DD:$DD)</f>
        <v>0</v>
      </c>
      <c r="DE648" s="27">
        <f>_xlfn.XLOOKUP($C648,[26]PSP!$C:$C,[26]PSP!$DE:$DE)</f>
        <v>40.130000000000003</v>
      </c>
      <c r="DF648" s="28">
        <f t="shared" si="2481"/>
        <v>0</v>
      </c>
      <c r="DG648" s="29"/>
      <c r="DH648" s="54">
        <f>_xlfn.XLOOKUP($C648,[26]PSP!$C:$C,[26]PSP!$DH:$DH)</f>
        <v>0</v>
      </c>
      <c r="DI648" s="27">
        <f>_xlfn.XLOOKUP($C648,[26]PSP!$C:$C,[26]PSP!$DI:$DI)</f>
        <v>40.130000000000003</v>
      </c>
      <c r="DJ648" s="28">
        <f t="shared" si="2482"/>
        <v>0</v>
      </c>
      <c r="DK648" s="29"/>
      <c r="DL648" s="54">
        <f>_xlfn.XLOOKUP($C648,[26]PSP!$C:$C,[26]PSP!$DL:$DL)</f>
        <v>0</v>
      </c>
      <c r="DM648" s="27">
        <f>_xlfn.XLOOKUP($C648,[26]PSP!$C:$C,[26]PSP!$DM:$DM)</f>
        <v>40.130000000000003</v>
      </c>
      <c r="DN648" s="28">
        <f t="shared" si="2483"/>
        <v>0</v>
      </c>
      <c r="DO648" s="29"/>
      <c r="DP648" s="54">
        <f>_xlfn.XLOOKUP($C648,[26]PSP!$C:$C,[26]PSP!$DP:$DP)</f>
        <v>0</v>
      </c>
      <c r="DQ648" s="27">
        <f>_xlfn.XLOOKUP($C648,[26]PSP!$C:$C,[26]PSP!$DQ:$DQ)</f>
        <v>40.130000000000003</v>
      </c>
      <c r="DR648" s="28">
        <f t="shared" si="2484"/>
        <v>0</v>
      </c>
      <c r="DS648" s="29"/>
      <c r="DT648" s="54">
        <f>_xlfn.XLOOKUP($C648,[26]PSP!$C:$C,[26]PSP!$DT:$DT)</f>
        <v>0</v>
      </c>
      <c r="DU648" s="27">
        <f>_xlfn.XLOOKUP($C648,[26]PSP!$C:$C,[26]PSP!$DU:$DU)</f>
        <v>40.130000000000003</v>
      </c>
      <c r="DV648" s="28">
        <f t="shared" si="2485"/>
        <v>0</v>
      </c>
      <c r="DW648" s="29"/>
      <c r="DX648" s="54">
        <f>_xlfn.XLOOKUP($C648,[26]PSP!$C:$C,[26]PSP!$DX:$DX)</f>
        <v>0</v>
      </c>
      <c r="DY648" s="27">
        <f>_xlfn.XLOOKUP($C648,[26]PSP!$C:$C,[26]PSP!$DY:$DY)</f>
        <v>40.130000000000003</v>
      </c>
      <c r="DZ648" s="28">
        <f t="shared" si="2486"/>
        <v>0</v>
      </c>
      <c r="EA648" s="29"/>
      <c r="EB648" s="54">
        <f>_xlfn.XLOOKUP($C648,[26]PSP!$C:$C,[26]PSP!$EB:$EB)</f>
        <v>0</v>
      </c>
      <c r="EC648" s="27">
        <f>_xlfn.XLOOKUP($C648,[26]PSP!$C:$C,[26]PSP!$EC:$EC)</f>
        <v>40.130000000000003</v>
      </c>
      <c r="ED648" s="28">
        <f t="shared" si="2487"/>
        <v>0</v>
      </c>
      <c r="EE648" s="29"/>
      <c r="EF648" s="54">
        <f>_xlfn.XLOOKUP($C648,[26]PSP!$C:$C,[26]PSP!$EF:$EF)</f>
        <v>0</v>
      </c>
      <c r="EG648" s="27">
        <f>_xlfn.XLOOKUP($C648,[26]PSP!$C:$C,[26]PSP!$EG:$EG)</f>
        <v>40.130000000000003</v>
      </c>
      <c r="EH648" s="28">
        <f t="shared" si="2488"/>
        <v>0</v>
      </c>
      <c r="EI648" s="29"/>
      <c r="EJ648" s="54">
        <f>_xlfn.XLOOKUP($C648,[26]PSP!$C:$C,[26]PSP!$EJ:$EJ)</f>
        <v>0</v>
      </c>
      <c r="EK648" s="27">
        <f>_xlfn.XLOOKUP($C648,[26]PSP!$C:$C,[26]PSP!$EK:$EK)</f>
        <v>40.130000000000003</v>
      </c>
      <c r="EL648" s="28">
        <f t="shared" si="2489"/>
        <v>0</v>
      </c>
      <c r="EM648" s="29"/>
      <c r="EN648" s="108"/>
      <c r="EO648" s="29">
        <f t="shared" si="2214"/>
        <v>0</v>
      </c>
      <c r="EP648" s="29">
        <f t="shared" si="2491"/>
        <v>0</v>
      </c>
      <c r="EQ648" s="4" t="b">
        <f t="shared" si="2490"/>
        <v>1</v>
      </c>
      <c r="ES648" s="118">
        <f t="shared" si="2352"/>
        <v>1.1767000000000001</v>
      </c>
    </row>
    <row r="649" spans="3:149" ht="21" x14ac:dyDescent="0.25">
      <c r="C649" s="24" t="s">
        <v>863</v>
      </c>
      <c r="D649" s="43" t="str">
        <f>_xlfn.XLOOKUP($C649,[26]PSP!$C:$C,[26]PSP!$D:$D)</f>
        <v>RO-40638</v>
      </c>
      <c r="E649" s="24" t="str">
        <f>_xlfn.XLOOKUP($C649,[26]PSP!$C:$C,[26]PSP!$E:$E)</f>
        <v>DER/MG</v>
      </c>
      <c r="F649" s="25" t="str">
        <f>_xlfn.XLOOKUP($C649,[26]PSP!$C:$C,[26]PSP!$F:$F)</f>
        <v>MEIO-FIO DE CONCRETO, TIPO DR.MF-01 (EXECUÇÃO, INCLUINDO ESCAVAÇÃO,  FORNECIMENTO  E  TRANSPORTE  DE  TODOS  OS MATERIAIS)</v>
      </c>
      <c r="G649" s="26" t="str">
        <f>_xlfn.XLOOKUP($C649,[26]PSP!$C:$C,[26]PSP!$G:$G)</f>
        <v>M</v>
      </c>
      <c r="H649" s="53">
        <f>_xlfn.XLOOKUP($C649,[26]PSP!$C:$C,[26]PSP!$H:$H)</f>
        <v>0</v>
      </c>
      <c r="I649" s="28">
        <f>_xlfn.XLOOKUP($C649,[26]PSP!$C:$C,[26]PSP!$I:$I)</f>
        <v>0</v>
      </c>
      <c r="J649" s="28">
        <f t="shared" si="2456"/>
        <v>0</v>
      </c>
      <c r="K649" s="29"/>
      <c r="L649" s="54">
        <f>_xlfn.XLOOKUP($C649,[26]PSP!$C:$C,[26]PSP!$L:$L)</f>
        <v>0</v>
      </c>
      <c r="M649" s="27">
        <f>_xlfn.XLOOKUP($C649,[26]PSP!$C:$C,[26]PSP!$M:$M)</f>
        <v>39.74</v>
      </c>
      <c r="N649" s="28">
        <f t="shared" si="2457"/>
        <v>0</v>
      </c>
      <c r="O649" s="29"/>
      <c r="P649" s="54">
        <f>_xlfn.XLOOKUP($C649,[26]PSP!$C:$C,[26]PSP!$P:$P)</f>
        <v>0</v>
      </c>
      <c r="Q649" s="27">
        <f>_xlfn.XLOOKUP($C649,[26]PSP!$C:$C,[26]PSP!$Q:$Q)</f>
        <v>39.74</v>
      </c>
      <c r="R649" s="28">
        <f t="shared" si="2458"/>
        <v>0</v>
      </c>
      <c r="S649" s="29"/>
      <c r="T649" s="54">
        <f>_xlfn.XLOOKUP($C649,[26]PSP!$C:$C,[26]PSP!$T:$T)</f>
        <v>0</v>
      </c>
      <c r="U649" s="27">
        <f>_xlfn.XLOOKUP($C649,[26]PSP!$C:$C,[26]PSP!$U:$U)</f>
        <v>39.74</v>
      </c>
      <c r="V649" s="28">
        <f t="shared" si="2459"/>
        <v>0</v>
      </c>
      <c r="W649" s="29"/>
      <c r="X649" s="54">
        <f>_xlfn.XLOOKUP($C649,[26]PSP!$C:$C,[26]PSP!$X:$X)</f>
        <v>0</v>
      </c>
      <c r="Y649" s="27">
        <f>_xlfn.XLOOKUP($C649,[26]PSP!$C:$C,[26]PSP!$Y:$Y)</f>
        <v>39.74</v>
      </c>
      <c r="Z649" s="28">
        <f t="shared" si="2460"/>
        <v>0</v>
      </c>
      <c r="AA649" s="29"/>
      <c r="AB649" s="54">
        <f>_xlfn.XLOOKUP($C649,[26]PSP!$C:$C,[26]PSP!$AB:$AB)</f>
        <v>0</v>
      </c>
      <c r="AC649" s="27">
        <f>_xlfn.XLOOKUP($C649,[26]PSP!$C:$C,[26]PSP!$AC:$AC)</f>
        <v>39.74</v>
      </c>
      <c r="AD649" s="28">
        <f t="shared" si="2461"/>
        <v>0</v>
      </c>
      <c r="AE649" s="29"/>
      <c r="AF649" s="54">
        <f>_xlfn.XLOOKUP($C649,[26]PSP!$C:$C,[26]PSP!$AF:$AF)</f>
        <v>0</v>
      </c>
      <c r="AG649" s="27">
        <f>_xlfn.XLOOKUP($C649,[26]PSP!$C:$C,[26]PSP!$AG:$AG)</f>
        <v>39.74</v>
      </c>
      <c r="AH649" s="28">
        <f t="shared" si="2462"/>
        <v>0</v>
      </c>
      <c r="AI649" s="29"/>
      <c r="AJ649" s="54">
        <f>_xlfn.XLOOKUP($C649,[26]PSP!$C:$C,[26]PSP!$AJ:$AJ)</f>
        <v>0</v>
      </c>
      <c r="AK649" s="27">
        <f>_xlfn.XLOOKUP($C649,[26]PSP!$C:$C,[26]PSP!$AK:$AK)</f>
        <v>39.74</v>
      </c>
      <c r="AL649" s="28">
        <f t="shared" si="2463"/>
        <v>0</v>
      </c>
      <c r="AM649" s="29"/>
      <c r="AN649" s="54">
        <f>_xlfn.XLOOKUP($C649,[26]PSP!$C:$C,[26]PSP!$AN:$AN)</f>
        <v>0</v>
      </c>
      <c r="AO649" s="27">
        <f>_xlfn.XLOOKUP($C649,[26]PSP!$C:$C,[26]PSP!$AO:$AO)</f>
        <v>39.74</v>
      </c>
      <c r="AP649" s="28">
        <f t="shared" si="2464"/>
        <v>0</v>
      </c>
      <c r="AQ649" s="29"/>
      <c r="AR649" s="54">
        <f>_xlfn.XLOOKUP($C649,[26]PSP!$C:$C,[26]PSP!$AR:$AR)</f>
        <v>0</v>
      </c>
      <c r="AS649" s="27">
        <f>_xlfn.XLOOKUP($C649,[26]PSP!$C:$C,[26]PSP!$AS:$AS)</f>
        <v>39.74</v>
      </c>
      <c r="AT649" s="28">
        <f t="shared" si="2465"/>
        <v>0</v>
      </c>
      <c r="AU649" s="29"/>
      <c r="AV649" s="54">
        <f>_xlfn.XLOOKUP($C649,[26]PSP!$C:$C,[26]PSP!$AV:$AV)</f>
        <v>0</v>
      </c>
      <c r="AW649" s="27">
        <f>_xlfn.XLOOKUP($C649,[26]PSP!$C:$C,[26]PSP!$AW:$AW)</f>
        <v>39.74</v>
      </c>
      <c r="AX649" s="28">
        <f t="shared" si="2466"/>
        <v>0</v>
      </c>
      <c r="AY649" s="29"/>
      <c r="AZ649" s="54">
        <f>_xlfn.XLOOKUP($C649,[26]PSP!$C:$C,[26]PSP!$AZ:$AZ)</f>
        <v>0</v>
      </c>
      <c r="BA649" s="27">
        <f>_xlfn.XLOOKUP($C649,[26]PSP!$C:$C,[26]PSP!$BA:$BA)</f>
        <v>39.74</v>
      </c>
      <c r="BB649" s="28">
        <f t="shared" si="2467"/>
        <v>0</v>
      </c>
      <c r="BC649" s="29"/>
      <c r="BD649" s="54">
        <f>_xlfn.XLOOKUP($C649,[26]PSP!$C:$C,[26]PSP!$BD:$BD)</f>
        <v>0</v>
      </c>
      <c r="BE649" s="27">
        <f>_xlfn.XLOOKUP($C649,[26]PSP!$C:$C,[26]PSP!$BE:$BE)</f>
        <v>39.74</v>
      </c>
      <c r="BF649" s="28">
        <f t="shared" si="2468"/>
        <v>0</v>
      </c>
      <c r="BG649" s="29"/>
      <c r="BH649" s="54">
        <f>_xlfn.XLOOKUP($C649,[26]PSP!$C:$C,[26]PSP!$BH:$BH)</f>
        <v>0</v>
      </c>
      <c r="BI649" s="27">
        <f>_xlfn.XLOOKUP($C649,[26]PSP!$C:$C,[26]PSP!$BI:$BI)</f>
        <v>39.74</v>
      </c>
      <c r="BJ649" s="28">
        <f t="shared" si="2469"/>
        <v>0</v>
      </c>
      <c r="BK649" s="29"/>
      <c r="BL649" s="54">
        <f>_xlfn.XLOOKUP($C649,[26]PSP!$C:$C,[26]PSP!$BL:$BL)</f>
        <v>0</v>
      </c>
      <c r="BM649" s="27">
        <f>_xlfn.XLOOKUP($C649,[26]PSP!$C:$C,[26]PSP!$BM:$BM)</f>
        <v>39.74</v>
      </c>
      <c r="BN649" s="28">
        <f t="shared" si="2470"/>
        <v>0</v>
      </c>
      <c r="BO649" s="29"/>
      <c r="BP649" s="54">
        <f>_xlfn.XLOOKUP($C649,[26]PSP!$C:$C,[26]PSP!$BP:$BP)</f>
        <v>0</v>
      </c>
      <c r="BQ649" s="27">
        <f>_xlfn.XLOOKUP($C649,[26]PSP!$C:$C,[26]PSP!$BQ:$BQ)</f>
        <v>39.74</v>
      </c>
      <c r="BR649" s="28">
        <f t="shared" si="2471"/>
        <v>0</v>
      </c>
      <c r="BS649" s="29"/>
      <c r="BT649" s="54">
        <f>_xlfn.XLOOKUP($C649,[26]PSP!$C:$C,[26]PSP!$BT:$BT)</f>
        <v>0</v>
      </c>
      <c r="BU649" s="27">
        <f>_xlfn.XLOOKUP($C649,[26]PSP!$C:$C,[26]PSP!$BU:$BU)</f>
        <v>39.74</v>
      </c>
      <c r="BV649" s="28">
        <f t="shared" si="2472"/>
        <v>0</v>
      </c>
      <c r="BW649" s="29"/>
      <c r="BX649" s="54">
        <f>_xlfn.XLOOKUP($C649,[26]PSP!$C:$C,[26]PSP!$BX:$BX)</f>
        <v>0</v>
      </c>
      <c r="BY649" s="27">
        <f>_xlfn.XLOOKUP($C649,[26]PSP!$C:$C,[26]PSP!$BY:$BY)</f>
        <v>39.74</v>
      </c>
      <c r="BZ649" s="28">
        <f t="shared" si="2473"/>
        <v>0</v>
      </c>
      <c r="CA649" s="29"/>
      <c r="CB649" s="54">
        <f>_xlfn.XLOOKUP($C649,[26]PSP!$C:$C,[26]PSP!$CB:$CB)</f>
        <v>0</v>
      </c>
      <c r="CC649" s="27">
        <f>_xlfn.XLOOKUP($C649,[26]PSP!$C:$C,[26]PSP!$CC:$CC)</f>
        <v>39.74</v>
      </c>
      <c r="CD649" s="28">
        <f t="shared" si="2474"/>
        <v>0</v>
      </c>
      <c r="CE649" s="29"/>
      <c r="CF649" s="54">
        <f>_xlfn.XLOOKUP($C649,[26]PSP!$C:$C,[26]PSP!$CF:$CF)</f>
        <v>0</v>
      </c>
      <c r="CG649" s="27">
        <f>_xlfn.XLOOKUP($C649,[26]PSP!$C:$C,[26]PSP!$CG:$CG)</f>
        <v>39.74</v>
      </c>
      <c r="CH649" s="28">
        <f t="shared" si="2475"/>
        <v>0</v>
      </c>
      <c r="CI649" s="29"/>
      <c r="CJ649" s="54">
        <f>_xlfn.XLOOKUP($C649,[26]PSP!$C:$C,[26]PSP!$CJ:$CJ)</f>
        <v>0</v>
      </c>
      <c r="CK649" s="27">
        <f>_xlfn.XLOOKUP($C649,[26]PSP!$C:$C,[26]PSP!$CK:$CK)</f>
        <v>39.74</v>
      </c>
      <c r="CL649" s="28">
        <f t="shared" si="2476"/>
        <v>0</v>
      </c>
      <c r="CM649" s="29"/>
      <c r="CN649" s="54">
        <f>_xlfn.XLOOKUP($C649,[26]PSP!$C:$C,[26]PSP!$CN:$CN)</f>
        <v>0</v>
      </c>
      <c r="CO649" s="27">
        <f>_xlfn.XLOOKUP($C649,[26]PSP!$C:$C,[26]PSP!$CO:$CO)</f>
        <v>39.74</v>
      </c>
      <c r="CP649" s="28">
        <f t="shared" si="2477"/>
        <v>0</v>
      </c>
      <c r="CQ649" s="29"/>
      <c r="CR649" s="54">
        <f>_xlfn.XLOOKUP($C649,[26]PSP!$C:$C,[26]PSP!$CR:$CR)</f>
        <v>0</v>
      </c>
      <c r="CS649" s="27">
        <f>_xlfn.XLOOKUP($C649,[26]PSP!$C:$C,[26]PSP!$CS:$CS)</f>
        <v>39.74</v>
      </c>
      <c r="CT649" s="28">
        <f t="shared" si="2478"/>
        <v>0</v>
      </c>
      <c r="CU649" s="29"/>
      <c r="CV649" s="54">
        <f>_xlfn.XLOOKUP($C649,[26]PSP!$C:$C,[26]PSP!$CV:$CV)</f>
        <v>0</v>
      </c>
      <c r="CW649" s="27">
        <f>_xlfn.XLOOKUP($C649,[26]PSP!$C:$C,[26]PSP!$CW:$CW)</f>
        <v>39.74</v>
      </c>
      <c r="CX649" s="28">
        <f t="shared" si="2479"/>
        <v>0</v>
      </c>
      <c r="CY649" s="29"/>
      <c r="CZ649" s="54">
        <f>_xlfn.XLOOKUP($C649,[26]PSP!$C:$C,[26]PSP!$CZ:$CZ)</f>
        <v>0</v>
      </c>
      <c r="DA649" s="27">
        <f>_xlfn.XLOOKUP($C649,[26]PSP!$C:$C,[26]PSP!$DA:$DA)</f>
        <v>39.74</v>
      </c>
      <c r="DB649" s="28">
        <f t="shared" si="2480"/>
        <v>0</v>
      </c>
      <c r="DC649" s="29"/>
      <c r="DD649" s="54">
        <f>_xlfn.XLOOKUP($C649,[26]PSP!$C:$C,[26]PSP!$DD:$DD)</f>
        <v>0</v>
      </c>
      <c r="DE649" s="27">
        <f>_xlfn.XLOOKUP($C649,[26]PSP!$C:$C,[26]PSP!$DE:$DE)</f>
        <v>39.74</v>
      </c>
      <c r="DF649" s="28">
        <f t="shared" si="2481"/>
        <v>0</v>
      </c>
      <c r="DG649" s="29"/>
      <c r="DH649" s="54">
        <f>_xlfn.XLOOKUP($C649,[26]PSP!$C:$C,[26]PSP!$DH:$DH)</f>
        <v>0</v>
      </c>
      <c r="DI649" s="27">
        <f>_xlfn.XLOOKUP($C649,[26]PSP!$C:$C,[26]PSP!$DI:$DI)</f>
        <v>39.74</v>
      </c>
      <c r="DJ649" s="28">
        <f t="shared" si="2482"/>
        <v>0</v>
      </c>
      <c r="DK649" s="29"/>
      <c r="DL649" s="54">
        <f>_xlfn.XLOOKUP($C649,[26]PSP!$C:$C,[26]PSP!$DL:$DL)</f>
        <v>0</v>
      </c>
      <c r="DM649" s="27">
        <f>_xlfn.XLOOKUP($C649,[26]PSP!$C:$C,[26]PSP!$DM:$DM)</f>
        <v>39.74</v>
      </c>
      <c r="DN649" s="28">
        <f t="shared" si="2483"/>
        <v>0</v>
      </c>
      <c r="DO649" s="29"/>
      <c r="DP649" s="54">
        <f>_xlfn.XLOOKUP($C649,[26]PSP!$C:$C,[26]PSP!$DP:$DP)</f>
        <v>0</v>
      </c>
      <c r="DQ649" s="27">
        <f>_xlfn.XLOOKUP($C649,[26]PSP!$C:$C,[26]PSP!$DQ:$DQ)</f>
        <v>39.74</v>
      </c>
      <c r="DR649" s="28">
        <f t="shared" si="2484"/>
        <v>0</v>
      </c>
      <c r="DS649" s="29"/>
      <c r="DT649" s="54">
        <f>_xlfn.XLOOKUP($C649,[26]PSP!$C:$C,[26]PSP!$DT:$DT)</f>
        <v>0</v>
      </c>
      <c r="DU649" s="27">
        <f>_xlfn.XLOOKUP($C649,[26]PSP!$C:$C,[26]PSP!$DU:$DU)</f>
        <v>39.74</v>
      </c>
      <c r="DV649" s="28">
        <f t="shared" si="2485"/>
        <v>0</v>
      </c>
      <c r="DW649" s="29"/>
      <c r="DX649" s="54">
        <f>_xlfn.XLOOKUP($C649,[26]PSP!$C:$C,[26]PSP!$DX:$DX)</f>
        <v>0</v>
      </c>
      <c r="DY649" s="27">
        <f>_xlfn.XLOOKUP($C649,[26]PSP!$C:$C,[26]PSP!$DY:$DY)</f>
        <v>39.74</v>
      </c>
      <c r="DZ649" s="28">
        <f t="shared" si="2486"/>
        <v>0</v>
      </c>
      <c r="EA649" s="29"/>
      <c r="EB649" s="54">
        <f>_xlfn.XLOOKUP($C649,[26]PSP!$C:$C,[26]PSP!$EB:$EB)</f>
        <v>0</v>
      </c>
      <c r="EC649" s="27">
        <f>_xlfn.XLOOKUP($C649,[26]PSP!$C:$C,[26]PSP!$EC:$EC)</f>
        <v>39.74</v>
      </c>
      <c r="ED649" s="28">
        <f t="shared" si="2487"/>
        <v>0</v>
      </c>
      <c r="EE649" s="29"/>
      <c r="EF649" s="54">
        <f>_xlfn.XLOOKUP($C649,[26]PSP!$C:$C,[26]PSP!$EF:$EF)</f>
        <v>0</v>
      </c>
      <c r="EG649" s="27">
        <f>_xlfn.XLOOKUP($C649,[26]PSP!$C:$C,[26]PSP!$EG:$EG)</f>
        <v>39.74</v>
      </c>
      <c r="EH649" s="28">
        <f t="shared" si="2488"/>
        <v>0</v>
      </c>
      <c r="EI649" s="29"/>
      <c r="EJ649" s="54">
        <f>_xlfn.XLOOKUP($C649,[26]PSP!$C:$C,[26]PSP!$EJ:$EJ)</f>
        <v>0</v>
      </c>
      <c r="EK649" s="27">
        <f>_xlfn.XLOOKUP($C649,[26]PSP!$C:$C,[26]PSP!$EK:$EK)</f>
        <v>39.74</v>
      </c>
      <c r="EL649" s="28">
        <f t="shared" si="2489"/>
        <v>0</v>
      </c>
      <c r="EM649" s="29"/>
      <c r="EN649" s="108"/>
      <c r="EO649" s="29">
        <f t="shared" si="2214"/>
        <v>0</v>
      </c>
      <c r="EP649" s="29">
        <f t="shared" si="2491"/>
        <v>0</v>
      </c>
      <c r="EQ649" s="4" t="b">
        <f t="shared" si="2490"/>
        <v>1</v>
      </c>
      <c r="ER649" s="1"/>
      <c r="ES649" s="118">
        <f t="shared" si="2352"/>
        <v>1.1767000000000001</v>
      </c>
    </row>
    <row r="650" spans="3:149" ht="21" x14ac:dyDescent="0.25">
      <c r="C650" s="24" t="s">
        <v>864</v>
      </c>
      <c r="D650" s="43">
        <f>_xlfn.XLOOKUP($C650,[26]PSP!$C:$C,[26]PSP!$D:$D)</f>
        <v>2003476</v>
      </c>
      <c r="E650" s="24" t="str">
        <f>_xlfn.XLOOKUP($C650,[26]PSP!$C:$C,[26]PSP!$E:$E)</f>
        <v>SICRO SERVIÇO</v>
      </c>
      <c r="F650" s="25" t="str">
        <f>_xlfn.XLOOKUP($C650,[26]PSP!$C:$C,[26]PSP!$F:$F)</f>
        <v>CAIXA COLETORA DE SARJETA - CCS 01 - COM GRELHA DE CONCRETO - TCC 01 - AREIA EXTRAÍDA E BRITA PRODUZIDA</v>
      </c>
      <c r="G650" s="26" t="str">
        <f>_xlfn.XLOOKUP($C650,[26]PSP!$C:$C,[26]PSP!$G:$G)</f>
        <v>UN</v>
      </c>
      <c r="H650" s="53">
        <f>_xlfn.XLOOKUP($C650,[26]PSP!$C:$C,[26]PSP!$H:$H)</f>
        <v>12</v>
      </c>
      <c r="I650" s="28">
        <f>_xlfn.XLOOKUP($C650,[26]PSP!$C:$C,[26]PSP!$I:$I)</f>
        <v>32094.720000000001</v>
      </c>
      <c r="J650" s="28">
        <f t="shared" si="2456"/>
        <v>37765.857024000004</v>
      </c>
      <c r="K650" s="29"/>
      <c r="L650" s="54">
        <f>_xlfn.XLOOKUP($C650,[26]PSP!$C:$C,[26]PSP!$L:$L)</f>
        <v>0</v>
      </c>
      <c r="M650" s="27">
        <f>_xlfn.XLOOKUP($C650,[26]PSP!$C:$C,[26]PSP!$M:$M)</f>
        <v>2674.56</v>
      </c>
      <c r="N650" s="28">
        <f t="shared" si="2457"/>
        <v>0</v>
      </c>
      <c r="O650" s="29"/>
      <c r="P650" s="54">
        <f>_xlfn.XLOOKUP($C650,[26]PSP!$C:$C,[26]PSP!$P:$P)</f>
        <v>0</v>
      </c>
      <c r="Q650" s="27">
        <f>_xlfn.XLOOKUP($C650,[26]PSP!$C:$C,[26]PSP!$Q:$Q)</f>
        <v>2674.56</v>
      </c>
      <c r="R650" s="28">
        <f t="shared" si="2458"/>
        <v>0</v>
      </c>
      <c r="S650" s="29"/>
      <c r="T650" s="54">
        <f>_xlfn.XLOOKUP($C650,[26]PSP!$C:$C,[26]PSP!$T:$T)</f>
        <v>8</v>
      </c>
      <c r="U650" s="27">
        <f>_xlfn.XLOOKUP($C650,[26]PSP!$C:$C,[26]PSP!$U:$U)</f>
        <v>2674.56</v>
      </c>
      <c r="V650" s="28">
        <f t="shared" si="2459"/>
        <v>21396.48</v>
      </c>
      <c r="W650" s="29"/>
      <c r="X650" s="54">
        <f>_xlfn.XLOOKUP($C650,[26]PSP!$C:$C,[26]PSP!$X:$X)</f>
        <v>0</v>
      </c>
      <c r="Y650" s="27">
        <f>_xlfn.XLOOKUP($C650,[26]PSP!$C:$C,[26]PSP!$Y:$Y)</f>
        <v>2674.56</v>
      </c>
      <c r="Z650" s="28">
        <f t="shared" si="2460"/>
        <v>0</v>
      </c>
      <c r="AA650" s="29"/>
      <c r="AB650" s="54">
        <f>_xlfn.XLOOKUP($C650,[26]PSP!$C:$C,[26]PSP!$AB:$AB)</f>
        <v>0</v>
      </c>
      <c r="AC650" s="27">
        <f>_xlfn.XLOOKUP($C650,[26]PSP!$C:$C,[26]PSP!$AC:$AC)</f>
        <v>2674.56</v>
      </c>
      <c r="AD650" s="28">
        <f t="shared" si="2461"/>
        <v>0</v>
      </c>
      <c r="AE650" s="29"/>
      <c r="AF650" s="54">
        <f>_xlfn.XLOOKUP($C650,[26]PSP!$C:$C,[26]PSP!$AF:$AF)</f>
        <v>0</v>
      </c>
      <c r="AG650" s="27">
        <f>_xlfn.XLOOKUP($C650,[26]PSP!$C:$C,[26]PSP!$AG:$AG)</f>
        <v>2674.56</v>
      </c>
      <c r="AH650" s="28">
        <f t="shared" si="2462"/>
        <v>0</v>
      </c>
      <c r="AI650" s="29"/>
      <c r="AJ650" s="54">
        <f>_xlfn.XLOOKUP($C650,[26]PSP!$C:$C,[26]PSP!$AJ:$AJ)</f>
        <v>0</v>
      </c>
      <c r="AK650" s="27">
        <f>_xlfn.XLOOKUP($C650,[26]PSP!$C:$C,[26]PSP!$AK:$AK)</f>
        <v>2674.56</v>
      </c>
      <c r="AL650" s="28">
        <f t="shared" si="2463"/>
        <v>0</v>
      </c>
      <c r="AM650" s="29"/>
      <c r="AN650" s="54">
        <f>_xlfn.XLOOKUP($C650,[26]PSP!$C:$C,[26]PSP!$AN:$AN)</f>
        <v>0</v>
      </c>
      <c r="AO650" s="27">
        <f>_xlfn.XLOOKUP($C650,[26]PSP!$C:$C,[26]PSP!$AO:$AO)</f>
        <v>2674.56</v>
      </c>
      <c r="AP650" s="28">
        <f t="shared" si="2464"/>
        <v>0</v>
      </c>
      <c r="AQ650" s="29"/>
      <c r="AR650" s="54">
        <f>_xlfn.XLOOKUP($C650,[26]PSP!$C:$C,[26]PSP!$AR:$AR)</f>
        <v>0</v>
      </c>
      <c r="AS650" s="27">
        <f>_xlfn.XLOOKUP($C650,[26]PSP!$C:$C,[26]PSP!$AS:$AS)</f>
        <v>2674.56</v>
      </c>
      <c r="AT650" s="28">
        <f t="shared" si="2465"/>
        <v>0</v>
      </c>
      <c r="AU650" s="29"/>
      <c r="AV650" s="54">
        <f>_xlfn.XLOOKUP($C650,[26]PSP!$C:$C,[26]PSP!$AV:$AV)</f>
        <v>0</v>
      </c>
      <c r="AW650" s="27">
        <f>_xlfn.XLOOKUP($C650,[26]PSP!$C:$C,[26]PSP!$AW:$AW)</f>
        <v>2674.56</v>
      </c>
      <c r="AX650" s="28">
        <f t="shared" si="2466"/>
        <v>0</v>
      </c>
      <c r="AY650" s="29"/>
      <c r="AZ650" s="54">
        <f>_xlfn.XLOOKUP($C650,[26]PSP!$C:$C,[26]PSP!$AZ:$AZ)</f>
        <v>0</v>
      </c>
      <c r="BA650" s="27">
        <f>_xlfn.XLOOKUP($C650,[26]PSP!$C:$C,[26]PSP!$BA:$BA)</f>
        <v>2674.56</v>
      </c>
      <c r="BB650" s="28">
        <f t="shared" si="2467"/>
        <v>0</v>
      </c>
      <c r="BC650" s="29"/>
      <c r="BD650" s="54">
        <f>_xlfn.XLOOKUP($C650,[26]PSP!$C:$C,[26]PSP!$BD:$BD)</f>
        <v>0</v>
      </c>
      <c r="BE650" s="27">
        <f>_xlfn.XLOOKUP($C650,[26]PSP!$C:$C,[26]PSP!$BE:$BE)</f>
        <v>2674.56</v>
      </c>
      <c r="BF650" s="28">
        <f t="shared" si="2468"/>
        <v>0</v>
      </c>
      <c r="BG650" s="29"/>
      <c r="BH650" s="54">
        <f>_xlfn.XLOOKUP($C650,[26]PSP!$C:$C,[26]PSP!$BH:$BH)</f>
        <v>0</v>
      </c>
      <c r="BI650" s="27">
        <f>_xlfn.XLOOKUP($C650,[26]PSP!$C:$C,[26]PSP!$BI:$BI)</f>
        <v>2674.56</v>
      </c>
      <c r="BJ650" s="28">
        <f t="shared" si="2469"/>
        <v>0</v>
      </c>
      <c r="BK650" s="29"/>
      <c r="BL650" s="54">
        <f>_xlfn.XLOOKUP($C650,[26]PSP!$C:$C,[26]PSP!$BL:$BL)</f>
        <v>0</v>
      </c>
      <c r="BM650" s="27">
        <f>_xlfn.XLOOKUP($C650,[26]PSP!$C:$C,[26]PSP!$BM:$BM)</f>
        <v>2674.56</v>
      </c>
      <c r="BN650" s="28">
        <f t="shared" si="2470"/>
        <v>0</v>
      </c>
      <c r="BO650" s="29"/>
      <c r="BP650" s="54">
        <f>_xlfn.XLOOKUP($C650,[26]PSP!$C:$C,[26]PSP!$BP:$BP)</f>
        <v>4</v>
      </c>
      <c r="BQ650" s="27">
        <f>_xlfn.XLOOKUP($C650,[26]PSP!$C:$C,[26]PSP!$BQ:$BQ)</f>
        <v>2674.56</v>
      </c>
      <c r="BR650" s="28">
        <f t="shared" si="2471"/>
        <v>10698.24</v>
      </c>
      <c r="BS650" s="29"/>
      <c r="BT650" s="54">
        <f>_xlfn.XLOOKUP($C650,[26]PSP!$C:$C,[26]PSP!$BT:$BT)</f>
        <v>0</v>
      </c>
      <c r="BU650" s="27">
        <f>_xlfn.XLOOKUP($C650,[26]PSP!$C:$C,[26]PSP!$BU:$BU)</f>
        <v>2674.56</v>
      </c>
      <c r="BV650" s="28">
        <f t="shared" si="2472"/>
        <v>0</v>
      </c>
      <c r="BW650" s="29"/>
      <c r="BX650" s="54">
        <f>_xlfn.XLOOKUP($C650,[26]PSP!$C:$C,[26]PSP!$BX:$BX)</f>
        <v>0</v>
      </c>
      <c r="BY650" s="27">
        <f>_xlfn.XLOOKUP($C650,[26]PSP!$C:$C,[26]PSP!$BY:$BY)</f>
        <v>2674.56</v>
      </c>
      <c r="BZ650" s="28">
        <f t="shared" si="2473"/>
        <v>0</v>
      </c>
      <c r="CA650" s="29"/>
      <c r="CB650" s="54">
        <f>_xlfn.XLOOKUP($C650,[26]PSP!$C:$C,[26]PSP!$CB:$CB)</f>
        <v>0</v>
      </c>
      <c r="CC650" s="27">
        <f>_xlfn.XLOOKUP($C650,[26]PSP!$C:$C,[26]PSP!$CC:$CC)</f>
        <v>2674.56</v>
      </c>
      <c r="CD650" s="28">
        <f t="shared" si="2474"/>
        <v>0</v>
      </c>
      <c r="CE650" s="29"/>
      <c r="CF650" s="54">
        <f>_xlfn.XLOOKUP($C650,[26]PSP!$C:$C,[26]PSP!$CF:$CF)</f>
        <v>0</v>
      </c>
      <c r="CG650" s="27">
        <f>_xlfn.XLOOKUP($C650,[26]PSP!$C:$C,[26]PSP!$CG:$CG)</f>
        <v>2674.56</v>
      </c>
      <c r="CH650" s="28">
        <f t="shared" si="2475"/>
        <v>0</v>
      </c>
      <c r="CI650" s="29"/>
      <c r="CJ650" s="54">
        <f>_xlfn.XLOOKUP($C650,[26]PSP!$C:$C,[26]PSP!$CJ:$CJ)</f>
        <v>0</v>
      </c>
      <c r="CK650" s="27">
        <f>_xlfn.XLOOKUP($C650,[26]PSP!$C:$C,[26]PSP!$CK:$CK)</f>
        <v>2674.56</v>
      </c>
      <c r="CL650" s="28">
        <f t="shared" si="2476"/>
        <v>0</v>
      </c>
      <c r="CM650" s="29"/>
      <c r="CN650" s="54">
        <f>_xlfn.XLOOKUP($C650,[26]PSP!$C:$C,[26]PSP!$CN:$CN)</f>
        <v>0</v>
      </c>
      <c r="CO650" s="27">
        <f>_xlfn.XLOOKUP($C650,[26]PSP!$C:$C,[26]PSP!$CO:$CO)</f>
        <v>2674.56</v>
      </c>
      <c r="CP650" s="28">
        <f t="shared" si="2477"/>
        <v>0</v>
      </c>
      <c r="CQ650" s="29"/>
      <c r="CR650" s="54">
        <f>_xlfn.XLOOKUP($C650,[26]PSP!$C:$C,[26]PSP!$CR:$CR)</f>
        <v>0</v>
      </c>
      <c r="CS650" s="27">
        <f>_xlfn.XLOOKUP($C650,[26]PSP!$C:$C,[26]PSP!$CS:$CS)</f>
        <v>2674.56</v>
      </c>
      <c r="CT650" s="28">
        <f t="shared" si="2478"/>
        <v>0</v>
      </c>
      <c r="CU650" s="29"/>
      <c r="CV650" s="54">
        <f>_xlfn.XLOOKUP($C650,[26]PSP!$C:$C,[26]PSP!$CV:$CV)</f>
        <v>0</v>
      </c>
      <c r="CW650" s="27">
        <f>_xlfn.XLOOKUP($C650,[26]PSP!$C:$C,[26]PSP!$CW:$CW)</f>
        <v>2674.56</v>
      </c>
      <c r="CX650" s="28">
        <f t="shared" si="2479"/>
        <v>0</v>
      </c>
      <c r="CY650" s="29"/>
      <c r="CZ650" s="54">
        <f>_xlfn.XLOOKUP($C650,[26]PSP!$C:$C,[26]PSP!$CZ:$CZ)</f>
        <v>0</v>
      </c>
      <c r="DA650" s="27">
        <f>_xlfn.XLOOKUP($C650,[26]PSP!$C:$C,[26]PSP!$DA:$DA)</f>
        <v>2674.56</v>
      </c>
      <c r="DB650" s="28">
        <f t="shared" si="2480"/>
        <v>0</v>
      </c>
      <c r="DC650" s="29"/>
      <c r="DD650" s="54">
        <f>_xlfn.XLOOKUP($C650,[26]PSP!$C:$C,[26]PSP!$DD:$DD)</f>
        <v>0</v>
      </c>
      <c r="DE650" s="27">
        <f>_xlfn.XLOOKUP($C650,[26]PSP!$C:$C,[26]PSP!$DE:$DE)</f>
        <v>2674.56</v>
      </c>
      <c r="DF650" s="28">
        <f t="shared" si="2481"/>
        <v>0</v>
      </c>
      <c r="DG650" s="29"/>
      <c r="DH650" s="54">
        <f>_xlfn.XLOOKUP($C650,[26]PSP!$C:$C,[26]PSP!$DH:$DH)</f>
        <v>0</v>
      </c>
      <c r="DI650" s="27">
        <f>_xlfn.XLOOKUP($C650,[26]PSP!$C:$C,[26]PSP!$DI:$DI)</f>
        <v>2674.56</v>
      </c>
      <c r="DJ650" s="28">
        <f t="shared" si="2482"/>
        <v>0</v>
      </c>
      <c r="DK650" s="29"/>
      <c r="DL650" s="54">
        <f>_xlfn.XLOOKUP($C650,[26]PSP!$C:$C,[26]PSP!$DL:$DL)</f>
        <v>0</v>
      </c>
      <c r="DM650" s="27">
        <f>_xlfn.XLOOKUP($C650,[26]PSP!$C:$C,[26]PSP!$DM:$DM)</f>
        <v>2674.56</v>
      </c>
      <c r="DN650" s="28">
        <f t="shared" si="2483"/>
        <v>0</v>
      </c>
      <c r="DO650" s="29"/>
      <c r="DP650" s="54">
        <f>_xlfn.XLOOKUP($C650,[26]PSP!$C:$C,[26]PSP!$DP:$DP)</f>
        <v>0</v>
      </c>
      <c r="DQ650" s="27">
        <f>_xlfn.XLOOKUP($C650,[26]PSP!$C:$C,[26]PSP!$DQ:$DQ)</f>
        <v>2674.56</v>
      </c>
      <c r="DR650" s="28">
        <f t="shared" si="2484"/>
        <v>0</v>
      </c>
      <c r="DS650" s="29"/>
      <c r="DT650" s="54">
        <f>_xlfn.XLOOKUP($C650,[26]PSP!$C:$C,[26]PSP!$DT:$DT)</f>
        <v>0</v>
      </c>
      <c r="DU650" s="27">
        <f>_xlfn.XLOOKUP($C650,[26]PSP!$C:$C,[26]PSP!$DU:$DU)</f>
        <v>2674.56</v>
      </c>
      <c r="DV650" s="28">
        <f t="shared" si="2485"/>
        <v>0</v>
      </c>
      <c r="DW650" s="29"/>
      <c r="DX650" s="54">
        <f>_xlfn.XLOOKUP($C650,[26]PSP!$C:$C,[26]PSP!$DX:$DX)</f>
        <v>0</v>
      </c>
      <c r="DY650" s="27">
        <f>_xlfn.XLOOKUP($C650,[26]PSP!$C:$C,[26]PSP!$DY:$DY)</f>
        <v>2674.56</v>
      </c>
      <c r="DZ650" s="28">
        <f t="shared" si="2486"/>
        <v>0</v>
      </c>
      <c r="EA650" s="29"/>
      <c r="EB650" s="54">
        <f>_xlfn.XLOOKUP($C650,[26]PSP!$C:$C,[26]PSP!$EB:$EB)</f>
        <v>0</v>
      </c>
      <c r="EC650" s="27">
        <f>_xlfn.XLOOKUP($C650,[26]PSP!$C:$C,[26]PSP!$EC:$EC)</f>
        <v>2674.56</v>
      </c>
      <c r="ED650" s="28">
        <f t="shared" si="2487"/>
        <v>0</v>
      </c>
      <c r="EE650" s="29"/>
      <c r="EF650" s="54">
        <f>_xlfn.XLOOKUP($C650,[26]PSP!$C:$C,[26]PSP!$EF:$EF)</f>
        <v>0</v>
      </c>
      <c r="EG650" s="27">
        <f>_xlfn.XLOOKUP($C650,[26]PSP!$C:$C,[26]PSP!$EG:$EG)</f>
        <v>2674.56</v>
      </c>
      <c r="EH650" s="28">
        <f t="shared" si="2488"/>
        <v>0</v>
      </c>
      <c r="EI650" s="29"/>
      <c r="EJ650" s="54">
        <f>_xlfn.XLOOKUP($C650,[26]PSP!$C:$C,[26]PSP!$EJ:$EJ)</f>
        <v>0</v>
      </c>
      <c r="EK650" s="27">
        <f>_xlfn.XLOOKUP($C650,[26]PSP!$C:$C,[26]PSP!$EK:$EK)</f>
        <v>2674.56</v>
      </c>
      <c r="EL650" s="28">
        <f t="shared" si="2489"/>
        <v>0</v>
      </c>
      <c r="EM650" s="29"/>
      <c r="EN650" s="108"/>
      <c r="EO650" s="29">
        <f t="shared" si="2214"/>
        <v>32094.720000000001</v>
      </c>
      <c r="EP650" s="29">
        <f t="shared" si="2491"/>
        <v>32094.720000000001</v>
      </c>
      <c r="EQ650" s="4" t="b">
        <f t="shared" si="2490"/>
        <v>1</v>
      </c>
      <c r="ES650" s="118">
        <f t="shared" si="2352"/>
        <v>1.1767000000000001</v>
      </c>
    </row>
    <row r="651" spans="3:149" ht="21" x14ac:dyDescent="0.25">
      <c r="C651" s="24" t="s">
        <v>865</v>
      </c>
      <c r="D651" s="43">
        <f>_xlfn.XLOOKUP($C651,[26]PSP!$C:$C,[26]PSP!$D:$D)</f>
        <v>2003482</v>
      </c>
      <c r="E651" s="24" t="str">
        <f>_xlfn.XLOOKUP($C651,[26]PSP!$C:$C,[26]PSP!$E:$E)</f>
        <v>SICRO SERVIÇO</v>
      </c>
      <c r="F651" s="25" t="str">
        <f>_xlfn.XLOOKUP($C651,[26]PSP!$C:$C,[26]PSP!$F:$F)</f>
        <v>CAIXA COLETORA DE SARJETA - CCS 04 - COM GRELHA DE CONCRETO - TCC 01 - AREIA EXTRAÍDA E BRITA PRODUZIDA</v>
      </c>
      <c r="G651" s="26" t="str">
        <f>_xlfn.XLOOKUP($C651,[26]PSP!$C:$C,[26]PSP!$G:$G)</f>
        <v>UN</v>
      </c>
      <c r="H651" s="53">
        <f>_xlfn.XLOOKUP($C651,[26]PSP!$C:$C,[26]PSP!$H:$H)</f>
        <v>1</v>
      </c>
      <c r="I651" s="28">
        <f>_xlfn.XLOOKUP($C651,[26]PSP!$C:$C,[26]PSP!$I:$I)</f>
        <v>2615.15</v>
      </c>
      <c r="J651" s="28">
        <f t="shared" si="2456"/>
        <v>3077.2470050000002</v>
      </c>
      <c r="K651" s="29"/>
      <c r="L651" s="54">
        <f>_xlfn.XLOOKUP($C651,[26]PSP!$C:$C,[26]PSP!$L:$L)</f>
        <v>0</v>
      </c>
      <c r="M651" s="27">
        <f>_xlfn.XLOOKUP($C651,[26]PSP!$C:$C,[26]PSP!$M:$M)</f>
        <v>2615.15</v>
      </c>
      <c r="N651" s="28">
        <f t="shared" si="2457"/>
        <v>0</v>
      </c>
      <c r="O651" s="29"/>
      <c r="P651" s="54">
        <f>_xlfn.XLOOKUP($C651,[26]PSP!$C:$C,[26]PSP!$P:$P)</f>
        <v>0</v>
      </c>
      <c r="Q651" s="27">
        <f>_xlfn.XLOOKUP($C651,[26]PSP!$C:$C,[26]PSP!$Q:$Q)</f>
        <v>2615.15</v>
      </c>
      <c r="R651" s="28">
        <f t="shared" si="2458"/>
        <v>0</v>
      </c>
      <c r="S651" s="29"/>
      <c r="T651" s="54">
        <f>_xlfn.XLOOKUP($C651,[26]PSP!$C:$C,[26]PSP!$T:$T)</f>
        <v>1</v>
      </c>
      <c r="U651" s="27">
        <f>_xlfn.XLOOKUP($C651,[26]PSP!$C:$C,[26]PSP!$U:$U)</f>
        <v>2615.15</v>
      </c>
      <c r="V651" s="28">
        <f t="shared" si="2459"/>
        <v>2615.15</v>
      </c>
      <c r="W651" s="29"/>
      <c r="X651" s="54">
        <f>_xlfn.XLOOKUP($C651,[26]PSP!$C:$C,[26]PSP!$X:$X)</f>
        <v>0</v>
      </c>
      <c r="Y651" s="27">
        <f>_xlfn.XLOOKUP($C651,[26]PSP!$C:$C,[26]PSP!$Y:$Y)</f>
        <v>2615.15</v>
      </c>
      <c r="Z651" s="28">
        <f t="shared" si="2460"/>
        <v>0</v>
      </c>
      <c r="AA651" s="29"/>
      <c r="AB651" s="54">
        <f>_xlfn.XLOOKUP($C651,[26]PSP!$C:$C,[26]PSP!$AB:$AB)</f>
        <v>0</v>
      </c>
      <c r="AC651" s="27">
        <f>_xlfn.XLOOKUP($C651,[26]PSP!$C:$C,[26]PSP!$AC:$AC)</f>
        <v>2615.15</v>
      </c>
      <c r="AD651" s="28">
        <f t="shared" si="2461"/>
        <v>0</v>
      </c>
      <c r="AE651" s="29"/>
      <c r="AF651" s="54">
        <f>_xlfn.XLOOKUP($C651,[26]PSP!$C:$C,[26]PSP!$AF:$AF)</f>
        <v>0</v>
      </c>
      <c r="AG651" s="27">
        <f>_xlfn.XLOOKUP($C651,[26]PSP!$C:$C,[26]PSP!$AG:$AG)</f>
        <v>2615.15</v>
      </c>
      <c r="AH651" s="28">
        <f t="shared" si="2462"/>
        <v>0</v>
      </c>
      <c r="AI651" s="29"/>
      <c r="AJ651" s="54">
        <f>_xlfn.XLOOKUP($C651,[26]PSP!$C:$C,[26]PSP!$AJ:$AJ)</f>
        <v>0</v>
      </c>
      <c r="AK651" s="27">
        <f>_xlfn.XLOOKUP($C651,[26]PSP!$C:$C,[26]PSP!$AK:$AK)</f>
        <v>2615.15</v>
      </c>
      <c r="AL651" s="28">
        <f t="shared" si="2463"/>
        <v>0</v>
      </c>
      <c r="AM651" s="29"/>
      <c r="AN651" s="54">
        <f>_xlfn.XLOOKUP($C651,[26]PSP!$C:$C,[26]PSP!$AN:$AN)</f>
        <v>0</v>
      </c>
      <c r="AO651" s="27">
        <f>_xlfn.XLOOKUP($C651,[26]PSP!$C:$C,[26]PSP!$AO:$AO)</f>
        <v>2615.15</v>
      </c>
      <c r="AP651" s="28">
        <f t="shared" si="2464"/>
        <v>0</v>
      </c>
      <c r="AQ651" s="29"/>
      <c r="AR651" s="54">
        <f>_xlfn.XLOOKUP($C651,[26]PSP!$C:$C,[26]PSP!$AR:$AR)</f>
        <v>0</v>
      </c>
      <c r="AS651" s="27">
        <f>_xlfn.XLOOKUP($C651,[26]PSP!$C:$C,[26]PSP!$AS:$AS)</f>
        <v>2615.15</v>
      </c>
      <c r="AT651" s="28">
        <f t="shared" si="2465"/>
        <v>0</v>
      </c>
      <c r="AU651" s="29"/>
      <c r="AV651" s="54">
        <f>_xlfn.XLOOKUP($C651,[26]PSP!$C:$C,[26]PSP!$AV:$AV)</f>
        <v>0</v>
      </c>
      <c r="AW651" s="27">
        <f>_xlfn.XLOOKUP($C651,[26]PSP!$C:$C,[26]PSP!$AW:$AW)</f>
        <v>2615.15</v>
      </c>
      <c r="AX651" s="28">
        <f t="shared" si="2466"/>
        <v>0</v>
      </c>
      <c r="AY651" s="29"/>
      <c r="AZ651" s="54">
        <f>_xlfn.XLOOKUP($C651,[26]PSP!$C:$C,[26]PSP!$AZ:$AZ)</f>
        <v>0</v>
      </c>
      <c r="BA651" s="27">
        <f>_xlfn.XLOOKUP($C651,[26]PSP!$C:$C,[26]PSP!$BA:$BA)</f>
        <v>2615.15</v>
      </c>
      <c r="BB651" s="28">
        <f t="shared" si="2467"/>
        <v>0</v>
      </c>
      <c r="BC651" s="29"/>
      <c r="BD651" s="54">
        <f>_xlfn.XLOOKUP($C651,[26]PSP!$C:$C,[26]PSP!$BD:$BD)</f>
        <v>0</v>
      </c>
      <c r="BE651" s="27">
        <f>_xlfn.XLOOKUP($C651,[26]PSP!$C:$C,[26]PSP!$BE:$BE)</f>
        <v>2615.15</v>
      </c>
      <c r="BF651" s="28">
        <f t="shared" si="2468"/>
        <v>0</v>
      </c>
      <c r="BG651" s="29"/>
      <c r="BH651" s="54">
        <f>_xlfn.XLOOKUP($C651,[26]PSP!$C:$C,[26]PSP!$BH:$BH)</f>
        <v>0</v>
      </c>
      <c r="BI651" s="27">
        <f>_xlfn.XLOOKUP($C651,[26]PSP!$C:$C,[26]PSP!$BI:$BI)</f>
        <v>2615.15</v>
      </c>
      <c r="BJ651" s="28">
        <f t="shared" si="2469"/>
        <v>0</v>
      </c>
      <c r="BK651" s="29"/>
      <c r="BL651" s="54">
        <f>_xlfn.XLOOKUP($C651,[26]PSP!$C:$C,[26]PSP!$BL:$BL)</f>
        <v>0</v>
      </c>
      <c r="BM651" s="27">
        <f>_xlfn.XLOOKUP($C651,[26]PSP!$C:$C,[26]PSP!$BM:$BM)</f>
        <v>2615.15</v>
      </c>
      <c r="BN651" s="28">
        <f t="shared" si="2470"/>
        <v>0</v>
      </c>
      <c r="BO651" s="29"/>
      <c r="BP651" s="54">
        <f>_xlfn.XLOOKUP($C651,[26]PSP!$C:$C,[26]PSP!$BP:$BP)</f>
        <v>0</v>
      </c>
      <c r="BQ651" s="27">
        <f>_xlfn.XLOOKUP($C651,[26]PSP!$C:$C,[26]PSP!$BQ:$BQ)</f>
        <v>2615.15</v>
      </c>
      <c r="BR651" s="28">
        <f t="shared" si="2471"/>
        <v>0</v>
      </c>
      <c r="BS651" s="29"/>
      <c r="BT651" s="54">
        <f>_xlfn.XLOOKUP($C651,[26]PSP!$C:$C,[26]PSP!$BT:$BT)</f>
        <v>0</v>
      </c>
      <c r="BU651" s="27">
        <f>_xlfn.XLOOKUP($C651,[26]PSP!$C:$C,[26]PSP!$BU:$BU)</f>
        <v>2615.15</v>
      </c>
      <c r="BV651" s="28">
        <f t="shared" si="2472"/>
        <v>0</v>
      </c>
      <c r="BW651" s="29"/>
      <c r="BX651" s="54">
        <f>_xlfn.XLOOKUP($C651,[26]PSP!$C:$C,[26]PSP!$BX:$BX)</f>
        <v>0</v>
      </c>
      <c r="BY651" s="27">
        <f>_xlfn.XLOOKUP($C651,[26]PSP!$C:$C,[26]PSP!$BY:$BY)</f>
        <v>2615.15</v>
      </c>
      <c r="BZ651" s="28">
        <f t="shared" si="2473"/>
        <v>0</v>
      </c>
      <c r="CA651" s="29"/>
      <c r="CB651" s="54">
        <f>_xlfn.XLOOKUP($C651,[26]PSP!$C:$C,[26]PSP!$CB:$CB)</f>
        <v>0</v>
      </c>
      <c r="CC651" s="27">
        <f>_xlfn.XLOOKUP($C651,[26]PSP!$C:$C,[26]PSP!$CC:$CC)</f>
        <v>2615.15</v>
      </c>
      <c r="CD651" s="28">
        <f t="shared" si="2474"/>
        <v>0</v>
      </c>
      <c r="CE651" s="29"/>
      <c r="CF651" s="54">
        <f>_xlfn.XLOOKUP($C651,[26]PSP!$C:$C,[26]PSP!$CF:$CF)</f>
        <v>0</v>
      </c>
      <c r="CG651" s="27">
        <f>_xlfn.XLOOKUP($C651,[26]PSP!$C:$C,[26]PSP!$CG:$CG)</f>
        <v>2615.15</v>
      </c>
      <c r="CH651" s="28">
        <f t="shared" si="2475"/>
        <v>0</v>
      </c>
      <c r="CI651" s="29"/>
      <c r="CJ651" s="54">
        <f>_xlfn.XLOOKUP($C651,[26]PSP!$C:$C,[26]PSP!$CJ:$CJ)</f>
        <v>0</v>
      </c>
      <c r="CK651" s="27">
        <f>_xlfn.XLOOKUP($C651,[26]PSP!$C:$C,[26]PSP!$CK:$CK)</f>
        <v>2615.15</v>
      </c>
      <c r="CL651" s="28">
        <f t="shared" si="2476"/>
        <v>0</v>
      </c>
      <c r="CM651" s="29"/>
      <c r="CN651" s="54">
        <f>_xlfn.XLOOKUP($C651,[26]PSP!$C:$C,[26]PSP!$CN:$CN)</f>
        <v>0</v>
      </c>
      <c r="CO651" s="27">
        <f>_xlfn.XLOOKUP($C651,[26]PSP!$C:$C,[26]PSP!$CO:$CO)</f>
        <v>2615.15</v>
      </c>
      <c r="CP651" s="28">
        <f t="shared" si="2477"/>
        <v>0</v>
      </c>
      <c r="CQ651" s="29"/>
      <c r="CR651" s="54">
        <f>_xlfn.XLOOKUP($C651,[26]PSP!$C:$C,[26]PSP!$CR:$CR)</f>
        <v>0</v>
      </c>
      <c r="CS651" s="27">
        <f>_xlfn.XLOOKUP($C651,[26]PSP!$C:$C,[26]PSP!$CS:$CS)</f>
        <v>2615.15</v>
      </c>
      <c r="CT651" s="28">
        <f t="shared" si="2478"/>
        <v>0</v>
      </c>
      <c r="CU651" s="29"/>
      <c r="CV651" s="54">
        <f>_xlfn.XLOOKUP($C651,[26]PSP!$C:$C,[26]PSP!$CV:$CV)</f>
        <v>0</v>
      </c>
      <c r="CW651" s="27">
        <f>_xlfn.XLOOKUP($C651,[26]PSP!$C:$C,[26]PSP!$CW:$CW)</f>
        <v>2615.15</v>
      </c>
      <c r="CX651" s="28">
        <f t="shared" si="2479"/>
        <v>0</v>
      </c>
      <c r="CY651" s="29"/>
      <c r="CZ651" s="54">
        <f>_xlfn.XLOOKUP($C651,[26]PSP!$C:$C,[26]PSP!$CZ:$CZ)</f>
        <v>0</v>
      </c>
      <c r="DA651" s="27">
        <f>_xlfn.XLOOKUP($C651,[26]PSP!$C:$C,[26]PSP!$DA:$DA)</f>
        <v>2615.15</v>
      </c>
      <c r="DB651" s="28">
        <f t="shared" si="2480"/>
        <v>0</v>
      </c>
      <c r="DC651" s="29"/>
      <c r="DD651" s="54">
        <f>_xlfn.XLOOKUP($C651,[26]PSP!$C:$C,[26]PSP!$DD:$DD)</f>
        <v>0</v>
      </c>
      <c r="DE651" s="27">
        <f>_xlfn.XLOOKUP($C651,[26]PSP!$C:$C,[26]PSP!$DE:$DE)</f>
        <v>2615.15</v>
      </c>
      <c r="DF651" s="28">
        <f t="shared" si="2481"/>
        <v>0</v>
      </c>
      <c r="DG651" s="29"/>
      <c r="DH651" s="54">
        <f>_xlfn.XLOOKUP($C651,[26]PSP!$C:$C,[26]PSP!$DH:$DH)</f>
        <v>0</v>
      </c>
      <c r="DI651" s="27">
        <f>_xlfn.XLOOKUP($C651,[26]PSP!$C:$C,[26]PSP!$DI:$DI)</f>
        <v>2615.15</v>
      </c>
      <c r="DJ651" s="28">
        <f t="shared" si="2482"/>
        <v>0</v>
      </c>
      <c r="DK651" s="29"/>
      <c r="DL651" s="54">
        <f>_xlfn.XLOOKUP($C651,[26]PSP!$C:$C,[26]PSP!$DL:$DL)</f>
        <v>0</v>
      </c>
      <c r="DM651" s="27">
        <f>_xlfn.XLOOKUP($C651,[26]PSP!$C:$C,[26]PSP!$DM:$DM)</f>
        <v>2615.15</v>
      </c>
      <c r="DN651" s="28">
        <f t="shared" si="2483"/>
        <v>0</v>
      </c>
      <c r="DO651" s="29"/>
      <c r="DP651" s="54">
        <f>_xlfn.XLOOKUP($C651,[26]PSP!$C:$C,[26]PSP!$DP:$DP)</f>
        <v>0</v>
      </c>
      <c r="DQ651" s="27">
        <f>_xlfn.XLOOKUP($C651,[26]PSP!$C:$C,[26]PSP!$DQ:$DQ)</f>
        <v>2615.15</v>
      </c>
      <c r="DR651" s="28">
        <f t="shared" si="2484"/>
        <v>0</v>
      </c>
      <c r="DS651" s="29"/>
      <c r="DT651" s="54">
        <f>_xlfn.XLOOKUP($C651,[26]PSP!$C:$C,[26]PSP!$DT:$DT)</f>
        <v>0</v>
      </c>
      <c r="DU651" s="27">
        <f>_xlfn.XLOOKUP($C651,[26]PSP!$C:$C,[26]PSP!$DU:$DU)</f>
        <v>2615.15</v>
      </c>
      <c r="DV651" s="28">
        <f t="shared" si="2485"/>
        <v>0</v>
      </c>
      <c r="DW651" s="29"/>
      <c r="DX651" s="54">
        <f>_xlfn.XLOOKUP($C651,[26]PSP!$C:$C,[26]PSP!$DX:$DX)</f>
        <v>0</v>
      </c>
      <c r="DY651" s="27">
        <f>_xlfn.XLOOKUP($C651,[26]PSP!$C:$C,[26]PSP!$DY:$DY)</f>
        <v>2615.15</v>
      </c>
      <c r="DZ651" s="28">
        <f t="shared" si="2486"/>
        <v>0</v>
      </c>
      <c r="EA651" s="29"/>
      <c r="EB651" s="54">
        <f>_xlfn.XLOOKUP($C651,[26]PSP!$C:$C,[26]PSP!$EB:$EB)</f>
        <v>0</v>
      </c>
      <c r="EC651" s="27">
        <f>_xlfn.XLOOKUP($C651,[26]PSP!$C:$C,[26]PSP!$EC:$EC)</f>
        <v>2615.15</v>
      </c>
      <c r="ED651" s="28">
        <f t="shared" si="2487"/>
        <v>0</v>
      </c>
      <c r="EE651" s="29"/>
      <c r="EF651" s="54">
        <f>_xlfn.XLOOKUP($C651,[26]PSP!$C:$C,[26]PSP!$EF:$EF)</f>
        <v>0</v>
      </c>
      <c r="EG651" s="27">
        <f>_xlfn.XLOOKUP($C651,[26]PSP!$C:$C,[26]PSP!$EG:$EG)</f>
        <v>2615.15</v>
      </c>
      <c r="EH651" s="28">
        <f t="shared" si="2488"/>
        <v>0</v>
      </c>
      <c r="EI651" s="29"/>
      <c r="EJ651" s="54">
        <f>_xlfn.XLOOKUP($C651,[26]PSP!$C:$C,[26]PSP!$EJ:$EJ)</f>
        <v>0</v>
      </c>
      <c r="EK651" s="27">
        <f>_xlfn.XLOOKUP($C651,[26]PSP!$C:$C,[26]PSP!$EK:$EK)</f>
        <v>2615.15</v>
      </c>
      <c r="EL651" s="28">
        <f t="shared" si="2489"/>
        <v>0</v>
      </c>
      <c r="EM651" s="29"/>
      <c r="EN651" s="108"/>
      <c r="EO651" s="29">
        <f t="shared" si="2214"/>
        <v>2615.15</v>
      </c>
      <c r="EP651" s="29">
        <f t="shared" si="2491"/>
        <v>2615.15</v>
      </c>
      <c r="EQ651" s="4" t="b">
        <f t="shared" si="2490"/>
        <v>1</v>
      </c>
      <c r="ER651" s="1"/>
      <c r="ES651" s="118">
        <f t="shared" si="2352"/>
        <v>1.1767000000000001</v>
      </c>
    </row>
    <row r="652" spans="3:149" ht="14.25" x14ac:dyDescent="0.25">
      <c r="C652" s="24" t="s">
        <v>866</v>
      </c>
      <c r="D652" s="43">
        <f>_xlfn.XLOOKUP($C652,[26]PSP!$C:$C,[26]PSP!$D:$D)</f>
        <v>2003384</v>
      </c>
      <c r="E652" s="24" t="str">
        <f>_xlfn.XLOOKUP($C652,[26]PSP!$C:$C,[26]PSP!$E:$E)</f>
        <v>SICRO SERVIÇO</v>
      </c>
      <c r="F652" s="25" t="str">
        <f>_xlfn.XLOOKUP($C652,[26]PSP!$C:$C,[26]PSP!$F:$F)</f>
        <v>ENTRADA PARA DESCIDA D'ÁGUA - EDA 01 - AREIA EXTRAÍDA E BRITA PRODUZIDA</v>
      </c>
      <c r="G652" s="26" t="str">
        <f>_xlfn.XLOOKUP($C652,[26]PSP!$C:$C,[26]PSP!$G:$G)</f>
        <v>UN</v>
      </c>
      <c r="H652" s="53">
        <f>_xlfn.XLOOKUP($C652,[26]PSP!$C:$C,[26]PSP!$H:$H)</f>
        <v>0</v>
      </c>
      <c r="I652" s="28">
        <f>_xlfn.XLOOKUP($C652,[26]PSP!$C:$C,[26]PSP!$I:$I)</f>
        <v>0</v>
      </c>
      <c r="J652" s="28">
        <f t="shared" si="2456"/>
        <v>0</v>
      </c>
      <c r="K652" s="29"/>
      <c r="L652" s="54">
        <f>_xlfn.XLOOKUP($C652,[26]PSP!$C:$C,[26]PSP!$L:$L)</f>
        <v>0</v>
      </c>
      <c r="M652" s="27">
        <f>_xlfn.XLOOKUP($C652,[26]PSP!$C:$C,[26]PSP!$M:$M)</f>
        <v>27.69</v>
      </c>
      <c r="N652" s="28">
        <f t="shared" si="2457"/>
        <v>0</v>
      </c>
      <c r="O652" s="29"/>
      <c r="P652" s="54">
        <f>_xlfn.XLOOKUP($C652,[26]PSP!$C:$C,[26]PSP!$P:$P)</f>
        <v>0</v>
      </c>
      <c r="Q652" s="27">
        <f>_xlfn.XLOOKUP($C652,[26]PSP!$C:$C,[26]PSP!$Q:$Q)</f>
        <v>27.69</v>
      </c>
      <c r="R652" s="28">
        <f t="shared" si="2458"/>
        <v>0</v>
      </c>
      <c r="S652" s="29"/>
      <c r="T652" s="54">
        <f>_xlfn.XLOOKUP($C652,[26]PSP!$C:$C,[26]PSP!$T:$T)</f>
        <v>0</v>
      </c>
      <c r="U652" s="27">
        <f>_xlfn.XLOOKUP($C652,[26]PSP!$C:$C,[26]PSP!$U:$U)</f>
        <v>27.69</v>
      </c>
      <c r="V652" s="28">
        <f t="shared" si="2459"/>
        <v>0</v>
      </c>
      <c r="W652" s="29"/>
      <c r="X652" s="54">
        <f>_xlfn.XLOOKUP($C652,[26]PSP!$C:$C,[26]PSP!$X:$X)</f>
        <v>0</v>
      </c>
      <c r="Y652" s="27">
        <f>_xlfn.XLOOKUP($C652,[26]PSP!$C:$C,[26]PSP!$Y:$Y)</f>
        <v>27.69</v>
      </c>
      <c r="Z652" s="28">
        <f t="shared" si="2460"/>
        <v>0</v>
      </c>
      <c r="AA652" s="29"/>
      <c r="AB652" s="54">
        <f>_xlfn.XLOOKUP($C652,[26]PSP!$C:$C,[26]PSP!$AB:$AB)</f>
        <v>0</v>
      </c>
      <c r="AC652" s="27">
        <f>_xlfn.XLOOKUP($C652,[26]PSP!$C:$C,[26]PSP!$AC:$AC)</f>
        <v>27.69</v>
      </c>
      <c r="AD652" s="28">
        <f t="shared" si="2461"/>
        <v>0</v>
      </c>
      <c r="AE652" s="29"/>
      <c r="AF652" s="54">
        <f>_xlfn.XLOOKUP($C652,[26]PSP!$C:$C,[26]PSP!$AF:$AF)</f>
        <v>0</v>
      </c>
      <c r="AG652" s="27">
        <f>_xlfn.XLOOKUP($C652,[26]PSP!$C:$C,[26]PSP!$AG:$AG)</f>
        <v>27.69</v>
      </c>
      <c r="AH652" s="28">
        <f t="shared" si="2462"/>
        <v>0</v>
      </c>
      <c r="AI652" s="29"/>
      <c r="AJ652" s="54">
        <f>_xlfn.XLOOKUP($C652,[26]PSP!$C:$C,[26]PSP!$AJ:$AJ)</f>
        <v>0</v>
      </c>
      <c r="AK652" s="27">
        <f>_xlfn.XLOOKUP($C652,[26]PSP!$C:$C,[26]PSP!$AK:$AK)</f>
        <v>27.69</v>
      </c>
      <c r="AL652" s="28">
        <f t="shared" si="2463"/>
        <v>0</v>
      </c>
      <c r="AM652" s="29"/>
      <c r="AN652" s="54">
        <f>_xlfn.XLOOKUP($C652,[26]PSP!$C:$C,[26]PSP!$AN:$AN)</f>
        <v>0</v>
      </c>
      <c r="AO652" s="27">
        <f>_xlfn.XLOOKUP($C652,[26]PSP!$C:$C,[26]PSP!$AO:$AO)</f>
        <v>27.69</v>
      </c>
      <c r="AP652" s="28">
        <f t="shared" si="2464"/>
        <v>0</v>
      </c>
      <c r="AQ652" s="29"/>
      <c r="AR652" s="54">
        <f>_xlfn.XLOOKUP($C652,[26]PSP!$C:$C,[26]PSP!$AR:$AR)</f>
        <v>0</v>
      </c>
      <c r="AS652" s="27">
        <f>_xlfn.XLOOKUP($C652,[26]PSP!$C:$C,[26]PSP!$AS:$AS)</f>
        <v>27.69</v>
      </c>
      <c r="AT652" s="28">
        <f t="shared" si="2465"/>
        <v>0</v>
      </c>
      <c r="AU652" s="29"/>
      <c r="AV652" s="54">
        <f>_xlfn.XLOOKUP($C652,[26]PSP!$C:$C,[26]PSP!$AV:$AV)</f>
        <v>0</v>
      </c>
      <c r="AW652" s="27">
        <f>_xlfn.XLOOKUP($C652,[26]PSP!$C:$C,[26]PSP!$AW:$AW)</f>
        <v>27.69</v>
      </c>
      <c r="AX652" s="28">
        <f t="shared" si="2466"/>
        <v>0</v>
      </c>
      <c r="AY652" s="29"/>
      <c r="AZ652" s="54">
        <f>_xlfn.XLOOKUP($C652,[26]PSP!$C:$C,[26]PSP!$AZ:$AZ)</f>
        <v>0</v>
      </c>
      <c r="BA652" s="27">
        <f>_xlfn.XLOOKUP($C652,[26]PSP!$C:$C,[26]PSP!$BA:$BA)</f>
        <v>27.69</v>
      </c>
      <c r="BB652" s="28">
        <f t="shared" si="2467"/>
        <v>0</v>
      </c>
      <c r="BC652" s="29"/>
      <c r="BD652" s="54">
        <f>_xlfn.XLOOKUP($C652,[26]PSP!$C:$C,[26]PSP!$BD:$BD)</f>
        <v>0</v>
      </c>
      <c r="BE652" s="27">
        <f>_xlfn.XLOOKUP($C652,[26]PSP!$C:$C,[26]PSP!$BE:$BE)</f>
        <v>27.69</v>
      </c>
      <c r="BF652" s="28">
        <f t="shared" si="2468"/>
        <v>0</v>
      </c>
      <c r="BG652" s="29"/>
      <c r="BH652" s="54">
        <f>_xlfn.XLOOKUP($C652,[26]PSP!$C:$C,[26]PSP!$BH:$BH)</f>
        <v>0</v>
      </c>
      <c r="BI652" s="27">
        <f>_xlfn.XLOOKUP($C652,[26]PSP!$C:$C,[26]PSP!$BI:$BI)</f>
        <v>27.69</v>
      </c>
      <c r="BJ652" s="28">
        <f t="shared" si="2469"/>
        <v>0</v>
      </c>
      <c r="BK652" s="29"/>
      <c r="BL652" s="54">
        <f>_xlfn.XLOOKUP($C652,[26]PSP!$C:$C,[26]PSP!$BL:$BL)</f>
        <v>0</v>
      </c>
      <c r="BM652" s="27">
        <f>_xlfn.XLOOKUP($C652,[26]PSP!$C:$C,[26]PSP!$BM:$BM)</f>
        <v>27.69</v>
      </c>
      <c r="BN652" s="28">
        <f t="shared" si="2470"/>
        <v>0</v>
      </c>
      <c r="BO652" s="29"/>
      <c r="BP652" s="54">
        <f>_xlfn.XLOOKUP($C652,[26]PSP!$C:$C,[26]PSP!$BP:$BP)</f>
        <v>0</v>
      </c>
      <c r="BQ652" s="27">
        <f>_xlfn.XLOOKUP($C652,[26]PSP!$C:$C,[26]PSP!$BQ:$BQ)</f>
        <v>27.69</v>
      </c>
      <c r="BR652" s="28">
        <f t="shared" si="2471"/>
        <v>0</v>
      </c>
      <c r="BS652" s="29"/>
      <c r="BT652" s="54">
        <f>_xlfn.XLOOKUP($C652,[26]PSP!$C:$C,[26]PSP!$BT:$BT)</f>
        <v>0</v>
      </c>
      <c r="BU652" s="27">
        <f>_xlfn.XLOOKUP($C652,[26]PSP!$C:$C,[26]PSP!$BU:$BU)</f>
        <v>27.69</v>
      </c>
      <c r="BV652" s="28">
        <f t="shared" si="2472"/>
        <v>0</v>
      </c>
      <c r="BW652" s="29"/>
      <c r="BX652" s="54">
        <f>_xlfn.XLOOKUP($C652,[26]PSP!$C:$C,[26]PSP!$BX:$BX)</f>
        <v>0</v>
      </c>
      <c r="BY652" s="27">
        <f>_xlfn.XLOOKUP($C652,[26]PSP!$C:$C,[26]PSP!$BY:$BY)</f>
        <v>27.69</v>
      </c>
      <c r="BZ652" s="28">
        <f t="shared" si="2473"/>
        <v>0</v>
      </c>
      <c r="CA652" s="29"/>
      <c r="CB652" s="54">
        <f>_xlfn.XLOOKUP($C652,[26]PSP!$C:$C,[26]PSP!$CB:$CB)</f>
        <v>0</v>
      </c>
      <c r="CC652" s="27">
        <f>_xlfn.XLOOKUP($C652,[26]PSP!$C:$C,[26]PSP!$CC:$CC)</f>
        <v>27.69</v>
      </c>
      <c r="CD652" s="28">
        <f t="shared" si="2474"/>
        <v>0</v>
      </c>
      <c r="CE652" s="29"/>
      <c r="CF652" s="54">
        <f>_xlfn.XLOOKUP($C652,[26]PSP!$C:$C,[26]PSP!$CF:$CF)</f>
        <v>0</v>
      </c>
      <c r="CG652" s="27">
        <f>_xlfn.XLOOKUP($C652,[26]PSP!$C:$C,[26]PSP!$CG:$CG)</f>
        <v>27.69</v>
      </c>
      <c r="CH652" s="28">
        <f t="shared" si="2475"/>
        <v>0</v>
      </c>
      <c r="CI652" s="29"/>
      <c r="CJ652" s="54">
        <f>_xlfn.XLOOKUP($C652,[26]PSP!$C:$C,[26]PSP!$CJ:$CJ)</f>
        <v>0</v>
      </c>
      <c r="CK652" s="27">
        <f>_xlfn.XLOOKUP($C652,[26]PSP!$C:$C,[26]PSP!$CK:$CK)</f>
        <v>27.69</v>
      </c>
      <c r="CL652" s="28">
        <f t="shared" si="2476"/>
        <v>0</v>
      </c>
      <c r="CM652" s="29"/>
      <c r="CN652" s="54">
        <f>_xlfn.XLOOKUP($C652,[26]PSP!$C:$C,[26]PSP!$CN:$CN)</f>
        <v>0</v>
      </c>
      <c r="CO652" s="27">
        <f>_xlfn.XLOOKUP($C652,[26]PSP!$C:$C,[26]PSP!$CO:$CO)</f>
        <v>27.69</v>
      </c>
      <c r="CP652" s="28">
        <f t="shared" si="2477"/>
        <v>0</v>
      </c>
      <c r="CQ652" s="29"/>
      <c r="CR652" s="54">
        <f>_xlfn.XLOOKUP($C652,[26]PSP!$C:$C,[26]PSP!$CR:$CR)</f>
        <v>0</v>
      </c>
      <c r="CS652" s="27">
        <f>_xlfn.XLOOKUP($C652,[26]PSP!$C:$C,[26]PSP!$CS:$CS)</f>
        <v>27.69</v>
      </c>
      <c r="CT652" s="28">
        <f t="shared" si="2478"/>
        <v>0</v>
      </c>
      <c r="CU652" s="29"/>
      <c r="CV652" s="54">
        <f>_xlfn.XLOOKUP($C652,[26]PSP!$C:$C,[26]PSP!$CV:$CV)</f>
        <v>0</v>
      </c>
      <c r="CW652" s="27">
        <f>_xlfn.XLOOKUP($C652,[26]PSP!$C:$C,[26]PSP!$CW:$CW)</f>
        <v>27.69</v>
      </c>
      <c r="CX652" s="28">
        <f t="shared" si="2479"/>
        <v>0</v>
      </c>
      <c r="CY652" s="29"/>
      <c r="CZ652" s="54">
        <f>_xlfn.XLOOKUP($C652,[26]PSP!$C:$C,[26]PSP!$CZ:$CZ)</f>
        <v>0</v>
      </c>
      <c r="DA652" s="27">
        <f>_xlfn.XLOOKUP($C652,[26]PSP!$C:$C,[26]PSP!$DA:$DA)</f>
        <v>27.69</v>
      </c>
      <c r="DB652" s="28">
        <f t="shared" si="2480"/>
        <v>0</v>
      </c>
      <c r="DC652" s="29"/>
      <c r="DD652" s="54">
        <f>_xlfn.XLOOKUP($C652,[26]PSP!$C:$C,[26]PSP!$DD:$DD)</f>
        <v>0</v>
      </c>
      <c r="DE652" s="27">
        <f>_xlfn.XLOOKUP($C652,[26]PSP!$C:$C,[26]PSP!$DE:$DE)</f>
        <v>27.69</v>
      </c>
      <c r="DF652" s="28">
        <f t="shared" si="2481"/>
        <v>0</v>
      </c>
      <c r="DG652" s="29"/>
      <c r="DH652" s="54">
        <f>_xlfn.XLOOKUP($C652,[26]PSP!$C:$C,[26]PSP!$DH:$DH)</f>
        <v>0</v>
      </c>
      <c r="DI652" s="27">
        <f>_xlfn.XLOOKUP($C652,[26]PSP!$C:$C,[26]PSP!$DI:$DI)</f>
        <v>27.69</v>
      </c>
      <c r="DJ652" s="28">
        <f t="shared" si="2482"/>
        <v>0</v>
      </c>
      <c r="DK652" s="29"/>
      <c r="DL652" s="54">
        <f>_xlfn.XLOOKUP($C652,[26]PSP!$C:$C,[26]PSP!$DL:$DL)</f>
        <v>0</v>
      </c>
      <c r="DM652" s="27">
        <f>_xlfn.XLOOKUP($C652,[26]PSP!$C:$C,[26]PSP!$DM:$DM)</f>
        <v>27.69</v>
      </c>
      <c r="DN652" s="28">
        <f t="shared" si="2483"/>
        <v>0</v>
      </c>
      <c r="DO652" s="29"/>
      <c r="DP652" s="54">
        <f>_xlfn.XLOOKUP($C652,[26]PSP!$C:$C,[26]PSP!$DP:$DP)</f>
        <v>0</v>
      </c>
      <c r="DQ652" s="27">
        <f>_xlfn.XLOOKUP($C652,[26]PSP!$C:$C,[26]PSP!$DQ:$DQ)</f>
        <v>27.69</v>
      </c>
      <c r="DR652" s="28">
        <f t="shared" si="2484"/>
        <v>0</v>
      </c>
      <c r="DS652" s="29"/>
      <c r="DT652" s="54">
        <f>_xlfn.XLOOKUP($C652,[26]PSP!$C:$C,[26]PSP!$DT:$DT)</f>
        <v>0</v>
      </c>
      <c r="DU652" s="27">
        <f>_xlfn.XLOOKUP($C652,[26]PSP!$C:$C,[26]PSP!$DU:$DU)</f>
        <v>27.69</v>
      </c>
      <c r="DV652" s="28">
        <f t="shared" si="2485"/>
        <v>0</v>
      </c>
      <c r="DW652" s="29"/>
      <c r="DX652" s="54">
        <f>_xlfn.XLOOKUP($C652,[26]PSP!$C:$C,[26]PSP!$DX:$DX)</f>
        <v>0</v>
      </c>
      <c r="DY652" s="27">
        <f>_xlfn.XLOOKUP($C652,[26]PSP!$C:$C,[26]PSP!$DY:$DY)</f>
        <v>27.69</v>
      </c>
      <c r="DZ652" s="28">
        <f t="shared" si="2486"/>
        <v>0</v>
      </c>
      <c r="EA652" s="29"/>
      <c r="EB652" s="54">
        <f>_xlfn.XLOOKUP($C652,[26]PSP!$C:$C,[26]PSP!$EB:$EB)</f>
        <v>0</v>
      </c>
      <c r="EC652" s="27">
        <f>_xlfn.XLOOKUP($C652,[26]PSP!$C:$C,[26]PSP!$EC:$EC)</f>
        <v>27.69</v>
      </c>
      <c r="ED652" s="28">
        <f t="shared" si="2487"/>
        <v>0</v>
      </c>
      <c r="EE652" s="29"/>
      <c r="EF652" s="54">
        <f>_xlfn.XLOOKUP($C652,[26]PSP!$C:$C,[26]PSP!$EF:$EF)</f>
        <v>0</v>
      </c>
      <c r="EG652" s="27">
        <f>_xlfn.XLOOKUP($C652,[26]PSP!$C:$C,[26]PSP!$EG:$EG)</f>
        <v>27.69</v>
      </c>
      <c r="EH652" s="28">
        <f t="shared" si="2488"/>
        <v>0</v>
      </c>
      <c r="EI652" s="29"/>
      <c r="EJ652" s="54">
        <f>_xlfn.XLOOKUP($C652,[26]PSP!$C:$C,[26]PSP!$EJ:$EJ)</f>
        <v>0</v>
      </c>
      <c r="EK652" s="27">
        <f>_xlfn.XLOOKUP($C652,[26]PSP!$C:$C,[26]PSP!$EK:$EK)</f>
        <v>27.69</v>
      </c>
      <c r="EL652" s="28">
        <f t="shared" si="2489"/>
        <v>0</v>
      </c>
      <c r="EM652" s="29"/>
      <c r="EN652" s="108"/>
      <c r="EO652" s="29">
        <f t="shared" si="2214"/>
        <v>0</v>
      </c>
      <c r="EP652" s="29">
        <f t="shared" si="2491"/>
        <v>0</v>
      </c>
      <c r="EQ652" s="4" t="b">
        <f t="shared" si="2490"/>
        <v>1</v>
      </c>
      <c r="ES652" s="118">
        <f t="shared" si="2352"/>
        <v>1.1767000000000001</v>
      </c>
    </row>
    <row r="653" spans="3:149" ht="21" x14ac:dyDescent="0.25">
      <c r="C653" s="24" t="s">
        <v>867</v>
      </c>
      <c r="D653" s="43">
        <f>_xlfn.XLOOKUP($C653,[26]PSP!$C:$C,[26]PSP!$D:$D)</f>
        <v>2003404</v>
      </c>
      <c r="E653" s="24" t="str">
        <f>_xlfn.XLOOKUP($C653,[26]PSP!$C:$C,[26]PSP!$E:$E)</f>
        <v>SICRO SERVIÇO</v>
      </c>
      <c r="F653" s="25" t="str">
        <f>_xlfn.XLOOKUP($C653,[26]PSP!$C:$C,[26]PSP!$F:$F)</f>
        <v>DESCIDA D'ÁGUA DE ATERROS EM DEGRAUS - DAD 01 - AREIA EXTRAÍDA E BRITA PRODUZIDA</v>
      </c>
      <c r="G653" s="26" t="str">
        <f>_xlfn.XLOOKUP($C653,[26]PSP!$C:$C,[26]PSP!$G:$G)</f>
        <v>M</v>
      </c>
      <c r="H653" s="53">
        <f>_xlfn.XLOOKUP($C653,[26]PSP!$C:$C,[26]PSP!$H:$H)</f>
        <v>0</v>
      </c>
      <c r="I653" s="28">
        <f>_xlfn.XLOOKUP($C653,[26]PSP!$C:$C,[26]PSP!$I:$I)</f>
        <v>0</v>
      </c>
      <c r="J653" s="28">
        <f t="shared" si="2456"/>
        <v>0</v>
      </c>
      <c r="K653" s="29"/>
      <c r="L653" s="54">
        <f>_xlfn.XLOOKUP($C653,[26]PSP!$C:$C,[26]PSP!$L:$L)</f>
        <v>0</v>
      </c>
      <c r="M653" s="27">
        <f>_xlfn.XLOOKUP($C653,[26]PSP!$C:$C,[26]PSP!$M:$M)</f>
        <v>89.27</v>
      </c>
      <c r="N653" s="28">
        <f t="shared" si="2457"/>
        <v>0</v>
      </c>
      <c r="O653" s="29"/>
      <c r="P653" s="54">
        <f>_xlfn.XLOOKUP($C653,[26]PSP!$C:$C,[26]PSP!$P:$P)</f>
        <v>0</v>
      </c>
      <c r="Q653" s="27">
        <f>_xlfn.XLOOKUP($C653,[26]PSP!$C:$C,[26]PSP!$Q:$Q)</f>
        <v>89.27</v>
      </c>
      <c r="R653" s="28">
        <f t="shared" si="2458"/>
        <v>0</v>
      </c>
      <c r="S653" s="29"/>
      <c r="T653" s="54">
        <f>_xlfn.XLOOKUP($C653,[26]PSP!$C:$C,[26]PSP!$T:$T)</f>
        <v>0</v>
      </c>
      <c r="U653" s="27">
        <f>_xlfn.XLOOKUP($C653,[26]PSP!$C:$C,[26]PSP!$U:$U)</f>
        <v>89.27</v>
      </c>
      <c r="V653" s="28">
        <f t="shared" si="2459"/>
        <v>0</v>
      </c>
      <c r="W653" s="29"/>
      <c r="X653" s="54">
        <f>_xlfn.XLOOKUP($C653,[26]PSP!$C:$C,[26]PSP!$X:$X)</f>
        <v>0</v>
      </c>
      <c r="Y653" s="27">
        <f>_xlfn.XLOOKUP($C653,[26]PSP!$C:$C,[26]PSP!$Y:$Y)</f>
        <v>89.27</v>
      </c>
      <c r="Z653" s="28">
        <f t="shared" si="2460"/>
        <v>0</v>
      </c>
      <c r="AA653" s="29"/>
      <c r="AB653" s="54">
        <f>_xlfn.XLOOKUP($C653,[26]PSP!$C:$C,[26]PSP!$AB:$AB)</f>
        <v>0</v>
      </c>
      <c r="AC653" s="27">
        <f>_xlfn.XLOOKUP($C653,[26]PSP!$C:$C,[26]PSP!$AC:$AC)</f>
        <v>89.27</v>
      </c>
      <c r="AD653" s="28">
        <f t="shared" si="2461"/>
        <v>0</v>
      </c>
      <c r="AE653" s="29"/>
      <c r="AF653" s="54">
        <f>_xlfn.XLOOKUP($C653,[26]PSP!$C:$C,[26]PSP!$AF:$AF)</f>
        <v>0</v>
      </c>
      <c r="AG653" s="27">
        <f>_xlfn.XLOOKUP($C653,[26]PSP!$C:$C,[26]PSP!$AG:$AG)</f>
        <v>89.27</v>
      </c>
      <c r="AH653" s="28">
        <f t="shared" si="2462"/>
        <v>0</v>
      </c>
      <c r="AI653" s="29"/>
      <c r="AJ653" s="54">
        <f>_xlfn.XLOOKUP($C653,[26]PSP!$C:$C,[26]PSP!$AJ:$AJ)</f>
        <v>0</v>
      </c>
      <c r="AK653" s="27">
        <f>_xlfn.XLOOKUP($C653,[26]PSP!$C:$C,[26]PSP!$AK:$AK)</f>
        <v>89.27</v>
      </c>
      <c r="AL653" s="28">
        <f t="shared" si="2463"/>
        <v>0</v>
      </c>
      <c r="AM653" s="29"/>
      <c r="AN653" s="54">
        <f>_xlfn.XLOOKUP($C653,[26]PSP!$C:$C,[26]PSP!$AN:$AN)</f>
        <v>0</v>
      </c>
      <c r="AO653" s="27">
        <f>_xlfn.XLOOKUP($C653,[26]PSP!$C:$C,[26]PSP!$AO:$AO)</f>
        <v>89.27</v>
      </c>
      <c r="AP653" s="28">
        <f t="shared" si="2464"/>
        <v>0</v>
      </c>
      <c r="AQ653" s="29"/>
      <c r="AR653" s="54">
        <f>_xlfn.XLOOKUP($C653,[26]PSP!$C:$C,[26]PSP!$AR:$AR)</f>
        <v>0</v>
      </c>
      <c r="AS653" s="27">
        <f>_xlfn.XLOOKUP($C653,[26]PSP!$C:$C,[26]PSP!$AS:$AS)</f>
        <v>89.27</v>
      </c>
      <c r="AT653" s="28">
        <f t="shared" si="2465"/>
        <v>0</v>
      </c>
      <c r="AU653" s="29"/>
      <c r="AV653" s="54">
        <f>_xlfn.XLOOKUP($C653,[26]PSP!$C:$C,[26]PSP!$AV:$AV)</f>
        <v>0</v>
      </c>
      <c r="AW653" s="27">
        <f>_xlfn.XLOOKUP($C653,[26]PSP!$C:$C,[26]PSP!$AW:$AW)</f>
        <v>89.27</v>
      </c>
      <c r="AX653" s="28">
        <f t="shared" si="2466"/>
        <v>0</v>
      </c>
      <c r="AY653" s="29"/>
      <c r="AZ653" s="54">
        <f>_xlfn.XLOOKUP($C653,[26]PSP!$C:$C,[26]PSP!$AZ:$AZ)</f>
        <v>0</v>
      </c>
      <c r="BA653" s="27">
        <f>_xlfn.XLOOKUP($C653,[26]PSP!$C:$C,[26]PSP!$BA:$BA)</f>
        <v>89.27</v>
      </c>
      <c r="BB653" s="28">
        <f t="shared" si="2467"/>
        <v>0</v>
      </c>
      <c r="BC653" s="29"/>
      <c r="BD653" s="54">
        <f>_xlfn.XLOOKUP($C653,[26]PSP!$C:$C,[26]PSP!$BD:$BD)</f>
        <v>0</v>
      </c>
      <c r="BE653" s="27">
        <f>_xlfn.XLOOKUP($C653,[26]PSP!$C:$C,[26]PSP!$BE:$BE)</f>
        <v>89.27</v>
      </c>
      <c r="BF653" s="28">
        <f t="shared" si="2468"/>
        <v>0</v>
      </c>
      <c r="BG653" s="29"/>
      <c r="BH653" s="54">
        <f>_xlfn.XLOOKUP($C653,[26]PSP!$C:$C,[26]PSP!$BH:$BH)</f>
        <v>0</v>
      </c>
      <c r="BI653" s="27">
        <f>_xlfn.XLOOKUP($C653,[26]PSP!$C:$C,[26]PSP!$BI:$BI)</f>
        <v>89.27</v>
      </c>
      <c r="BJ653" s="28">
        <f t="shared" si="2469"/>
        <v>0</v>
      </c>
      <c r="BK653" s="29"/>
      <c r="BL653" s="54">
        <f>_xlfn.XLOOKUP($C653,[26]PSP!$C:$C,[26]PSP!$BL:$BL)</f>
        <v>0</v>
      </c>
      <c r="BM653" s="27">
        <f>_xlfn.XLOOKUP($C653,[26]PSP!$C:$C,[26]PSP!$BM:$BM)</f>
        <v>89.27</v>
      </c>
      <c r="BN653" s="28">
        <f t="shared" si="2470"/>
        <v>0</v>
      </c>
      <c r="BO653" s="29"/>
      <c r="BP653" s="54">
        <f>_xlfn.XLOOKUP($C653,[26]PSP!$C:$C,[26]PSP!$BP:$BP)</f>
        <v>0</v>
      </c>
      <c r="BQ653" s="27">
        <f>_xlfn.XLOOKUP($C653,[26]PSP!$C:$C,[26]PSP!$BQ:$BQ)</f>
        <v>89.27</v>
      </c>
      <c r="BR653" s="28">
        <f t="shared" si="2471"/>
        <v>0</v>
      </c>
      <c r="BS653" s="29"/>
      <c r="BT653" s="54">
        <f>_xlfn.XLOOKUP($C653,[26]PSP!$C:$C,[26]PSP!$BT:$BT)</f>
        <v>0</v>
      </c>
      <c r="BU653" s="27">
        <f>_xlfn.XLOOKUP($C653,[26]PSP!$C:$C,[26]PSP!$BU:$BU)</f>
        <v>89.27</v>
      </c>
      <c r="BV653" s="28">
        <f t="shared" si="2472"/>
        <v>0</v>
      </c>
      <c r="BW653" s="29"/>
      <c r="BX653" s="54">
        <f>_xlfn.XLOOKUP($C653,[26]PSP!$C:$C,[26]PSP!$BX:$BX)</f>
        <v>0</v>
      </c>
      <c r="BY653" s="27">
        <f>_xlfn.XLOOKUP($C653,[26]PSP!$C:$C,[26]PSP!$BY:$BY)</f>
        <v>89.27</v>
      </c>
      <c r="BZ653" s="28">
        <f t="shared" si="2473"/>
        <v>0</v>
      </c>
      <c r="CA653" s="29"/>
      <c r="CB653" s="54">
        <f>_xlfn.XLOOKUP($C653,[26]PSP!$C:$C,[26]PSP!$CB:$CB)</f>
        <v>0</v>
      </c>
      <c r="CC653" s="27">
        <f>_xlfn.XLOOKUP($C653,[26]PSP!$C:$C,[26]PSP!$CC:$CC)</f>
        <v>89.27</v>
      </c>
      <c r="CD653" s="28">
        <f t="shared" si="2474"/>
        <v>0</v>
      </c>
      <c r="CE653" s="29"/>
      <c r="CF653" s="54">
        <f>_xlfn.XLOOKUP($C653,[26]PSP!$C:$C,[26]PSP!$CF:$CF)</f>
        <v>0</v>
      </c>
      <c r="CG653" s="27">
        <f>_xlfn.XLOOKUP($C653,[26]PSP!$C:$C,[26]PSP!$CG:$CG)</f>
        <v>89.27</v>
      </c>
      <c r="CH653" s="28">
        <f t="shared" si="2475"/>
        <v>0</v>
      </c>
      <c r="CI653" s="29"/>
      <c r="CJ653" s="54">
        <f>_xlfn.XLOOKUP($C653,[26]PSP!$C:$C,[26]PSP!$CJ:$CJ)</f>
        <v>0</v>
      </c>
      <c r="CK653" s="27">
        <f>_xlfn.XLOOKUP($C653,[26]PSP!$C:$C,[26]PSP!$CK:$CK)</f>
        <v>89.27</v>
      </c>
      <c r="CL653" s="28">
        <f t="shared" si="2476"/>
        <v>0</v>
      </c>
      <c r="CM653" s="29"/>
      <c r="CN653" s="54">
        <f>_xlfn.XLOOKUP($C653,[26]PSP!$C:$C,[26]PSP!$CN:$CN)</f>
        <v>0</v>
      </c>
      <c r="CO653" s="27">
        <f>_xlfn.XLOOKUP($C653,[26]PSP!$C:$C,[26]PSP!$CO:$CO)</f>
        <v>89.27</v>
      </c>
      <c r="CP653" s="28">
        <f t="shared" si="2477"/>
        <v>0</v>
      </c>
      <c r="CQ653" s="29"/>
      <c r="CR653" s="54">
        <f>_xlfn.XLOOKUP($C653,[26]PSP!$C:$C,[26]PSP!$CR:$CR)</f>
        <v>0</v>
      </c>
      <c r="CS653" s="27">
        <f>_xlfn.XLOOKUP($C653,[26]PSP!$C:$C,[26]PSP!$CS:$CS)</f>
        <v>89.27</v>
      </c>
      <c r="CT653" s="28">
        <f t="shared" si="2478"/>
        <v>0</v>
      </c>
      <c r="CU653" s="29"/>
      <c r="CV653" s="54">
        <f>_xlfn.XLOOKUP($C653,[26]PSP!$C:$C,[26]PSP!$CV:$CV)</f>
        <v>0</v>
      </c>
      <c r="CW653" s="27">
        <f>_xlfn.XLOOKUP($C653,[26]PSP!$C:$C,[26]PSP!$CW:$CW)</f>
        <v>89.27</v>
      </c>
      <c r="CX653" s="28">
        <f t="shared" si="2479"/>
        <v>0</v>
      </c>
      <c r="CY653" s="29"/>
      <c r="CZ653" s="54">
        <f>_xlfn.XLOOKUP($C653,[26]PSP!$C:$C,[26]PSP!$CZ:$CZ)</f>
        <v>0</v>
      </c>
      <c r="DA653" s="27">
        <f>_xlfn.XLOOKUP($C653,[26]PSP!$C:$C,[26]PSP!$DA:$DA)</f>
        <v>89.27</v>
      </c>
      <c r="DB653" s="28">
        <f t="shared" si="2480"/>
        <v>0</v>
      </c>
      <c r="DC653" s="29"/>
      <c r="DD653" s="54">
        <f>_xlfn.XLOOKUP($C653,[26]PSP!$C:$C,[26]PSP!$DD:$DD)</f>
        <v>0</v>
      </c>
      <c r="DE653" s="27">
        <f>_xlfn.XLOOKUP($C653,[26]PSP!$C:$C,[26]PSP!$DE:$DE)</f>
        <v>89.27</v>
      </c>
      <c r="DF653" s="28">
        <f t="shared" si="2481"/>
        <v>0</v>
      </c>
      <c r="DG653" s="29"/>
      <c r="DH653" s="54">
        <f>_xlfn.XLOOKUP($C653,[26]PSP!$C:$C,[26]PSP!$DH:$DH)</f>
        <v>0</v>
      </c>
      <c r="DI653" s="27">
        <f>_xlfn.XLOOKUP($C653,[26]PSP!$C:$C,[26]PSP!$DI:$DI)</f>
        <v>89.27</v>
      </c>
      <c r="DJ653" s="28">
        <f t="shared" si="2482"/>
        <v>0</v>
      </c>
      <c r="DK653" s="29"/>
      <c r="DL653" s="54">
        <f>_xlfn.XLOOKUP($C653,[26]PSP!$C:$C,[26]PSP!$DL:$DL)</f>
        <v>0</v>
      </c>
      <c r="DM653" s="27">
        <f>_xlfn.XLOOKUP($C653,[26]PSP!$C:$C,[26]PSP!$DM:$DM)</f>
        <v>89.27</v>
      </c>
      <c r="DN653" s="28">
        <f t="shared" si="2483"/>
        <v>0</v>
      </c>
      <c r="DO653" s="29"/>
      <c r="DP653" s="54">
        <f>_xlfn.XLOOKUP($C653,[26]PSP!$C:$C,[26]PSP!$DP:$DP)</f>
        <v>0</v>
      </c>
      <c r="DQ653" s="27">
        <f>_xlfn.XLOOKUP($C653,[26]PSP!$C:$C,[26]PSP!$DQ:$DQ)</f>
        <v>89.27</v>
      </c>
      <c r="DR653" s="28">
        <f t="shared" si="2484"/>
        <v>0</v>
      </c>
      <c r="DS653" s="29"/>
      <c r="DT653" s="54">
        <f>_xlfn.XLOOKUP($C653,[26]PSP!$C:$C,[26]PSP!$DT:$DT)</f>
        <v>0</v>
      </c>
      <c r="DU653" s="27">
        <f>_xlfn.XLOOKUP($C653,[26]PSP!$C:$C,[26]PSP!$DU:$DU)</f>
        <v>89.27</v>
      </c>
      <c r="DV653" s="28">
        <f t="shared" si="2485"/>
        <v>0</v>
      </c>
      <c r="DW653" s="29"/>
      <c r="DX653" s="54">
        <f>_xlfn.XLOOKUP($C653,[26]PSP!$C:$C,[26]PSP!$DX:$DX)</f>
        <v>0</v>
      </c>
      <c r="DY653" s="27">
        <f>_xlfn.XLOOKUP($C653,[26]PSP!$C:$C,[26]PSP!$DY:$DY)</f>
        <v>89.27</v>
      </c>
      <c r="DZ653" s="28">
        <f t="shared" si="2486"/>
        <v>0</v>
      </c>
      <c r="EA653" s="29"/>
      <c r="EB653" s="54">
        <f>_xlfn.XLOOKUP($C653,[26]PSP!$C:$C,[26]PSP!$EB:$EB)</f>
        <v>0</v>
      </c>
      <c r="EC653" s="27">
        <f>_xlfn.XLOOKUP($C653,[26]PSP!$C:$C,[26]PSP!$EC:$EC)</f>
        <v>89.27</v>
      </c>
      <c r="ED653" s="28">
        <f t="shared" si="2487"/>
        <v>0</v>
      </c>
      <c r="EE653" s="29"/>
      <c r="EF653" s="54">
        <f>_xlfn.XLOOKUP($C653,[26]PSP!$C:$C,[26]PSP!$EF:$EF)</f>
        <v>0</v>
      </c>
      <c r="EG653" s="27">
        <f>_xlfn.XLOOKUP($C653,[26]PSP!$C:$C,[26]PSP!$EG:$EG)</f>
        <v>89.27</v>
      </c>
      <c r="EH653" s="28">
        <f t="shared" si="2488"/>
        <v>0</v>
      </c>
      <c r="EI653" s="29"/>
      <c r="EJ653" s="54">
        <f>_xlfn.XLOOKUP($C653,[26]PSP!$C:$C,[26]PSP!$EJ:$EJ)</f>
        <v>0</v>
      </c>
      <c r="EK653" s="27">
        <f>_xlfn.XLOOKUP($C653,[26]PSP!$C:$C,[26]PSP!$EK:$EK)</f>
        <v>89.27</v>
      </c>
      <c r="EL653" s="28">
        <f t="shared" si="2489"/>
        <v>0</v>
      </c>
      <c r="EM653" s="29"/>
      <c r="EN653" s="108"/>
      <c r="EO653" s="29">
        <f t="shared" si="2214"/>
        <v>0</v>
      </c>
      <c r="EP653" s="29">
        <f t="shared" si="2491"/>
        <v>0</v>
      </c>
      <c r="EQ653" s="4" t="b">
        <f t="shared" si="2490"/>
        <v>1</v>
      </c>
      <c r="ER653" s="1"/>
      <c r="ES653" s="118">
        <f t="shared" si="2352"/>
        <v>1.1767000000000001</v>
      </c>
    </row>
    <row r="654" spans="3:149" ht="21" x14ac:dyDescent="0.25">
      <c r="C654" s="24" t="s">
        <v>868</v>
      </c>
      <c r="D654" s="43">
        <f>_xlfn.XLOOKUP($C654,[26]PSP!$C:$C,[26]PSP!$D:$D)</f>
        <v>2003396</v>
      </c>
      <c r="E654" s="24" t="str">
        <f>_xlfn.XLOOKUP($C654,[26]PSP!$C:$C,[26]PSP!$E:$E)</f>
        <v>SICRO SERVIÇO</v>
      </c>
      <c r="F654" s="25" t="str">
        <f>_xlfn.XLOOKUP($C654,[26]PSP!$C:$C,[26]PSP!$F:$F)</f>
        <v>DESCIDA D'ÁGUA DE CORTES EM DEGRAUS - DCD 01 - AREIA EXTRAÍDA E BRITA PRODUZIDA</v>
      </c>
      <c r="G654" s="26" t="str">
        <f>_xlfn.XLOOKUP($C654,[26]PSP!$C:$C,[26]PSP!$G:$G)</f>
        <v>M</v>
      </c>
      <c r="H654" s="53">
        <f>_xlfn.XLOOKUP($C654,[26]PSP!$C:$C,[26]PSP!$H:$H)</f>
        <v>0</v>
      </c>
      <c r="I654" s="28">
        <f>_xlfn.XLOOKUP($C654,[26]PSP!$C:$C,[26]PSP!$I:$I)</f>
        <v>0</v>
      </c>
      <c r="J654" s="28">
        <f t="shared" si="2456"/>
        <v>0</v>
      </c>
      <c r="K654" s="29"/>
      <c r="L654" s="54">
        <f>_xlfn.XLOOKUP($C654,[26]PSP!$C:$C,[26]PSP!$L:$L)</f>
        <v>0</v>
      </c>
      <c r="M654" s="27">
        <f>_xlfn.XLOOKUP($C654,[26]PSP!$C:$C,[26]PSP!$M:$M)</f>
        <v>319.86</v>
      </c>
      <c r="N654" s="28">
        <f t="shared" si="2457"/>
        <v>0</v>
      </c>
      <c r="O654" s="29"/>
      <c r="P654" s="54">
        <f>_xlfn.XLOOKUP($C654,[26]PSP!$C:$C,[26]PSP!$P:$P)</f>
        <v>0</v>
      </c>
      <c r="Q654" s="27">
        <f>_xlfn.XLOOKUP($C654,[26]PSP!$C:$C,[26]PSP!$Q:$Q)</f>
        <v>319.86</v>
      </c>
      <c r="R654" s="28">
        <f t="shared" si="2458"/>
        <v>0</v>
      </c>
      <c r="S654" s="29"/>
      <c r="T654" s="54">
        <f>_xlfn.XLOOKUP($C654,[26]PSP!$C:$C,[26]PSP!$T:$T)</f>
        <v>0</v>
      </c>
      <c r="U654" s="27">
        <f>_xlfn.XLOOKUP($C654,[26]PSP!$C:$C,[26]PSP!$U:$U)</f>
        <v>319.86</v>
      </c>
      <c r="V654" s="28">
        <f t="shared" si="2459"/>
        <v>0</v>
      </c>
      <c r="W654" s="29"/>
      <c r="X654" s="54">
        <f>_xlfn.XLOOKUP($C654,[26]PSP!$C:$C,[26]PSP!$X:$X)</f>
        <v>0</v>
      </c>
      <c r="Y654" s="27">
        <f>_xlfn.XLOOKUP($C654,[26]PSP!$C:$C,[26]PSP!$Y:$Y)</f>
        <v>319.86</v>
      </c>
      <c r="Z654" s="28">
        <f t="shared" si="2460"/>
        <v>0</v>
      </c>
      <c r="AA654" s="29"/>
      <c r="AB654" s="54">
        <f>_xlfn.XLOOKUP($C654,[26]PSP!$C:$C,[26]PSP!$AB:$AB)</f>
        <v>0</v>
      </c>
      <c r="AC654" s="27">
        <f>_xlfn.XLOOKUP($C654,[26]PSP!$C:$C,[26]PSP!$AC:$AC)</f>
        <v>319.86</v>
      </c>
      <c r="AD654" s="28">
        <f t="shared" si="2461"/>
        <v>0</v>
      </c>
      <c r="AE654" s="29"/>
      <c r="AF654" s="54">
        <f>_xlfn.XLOOKUP($C654,[26]PSP!$C:$C,[26]PSP!$AF:$AF)</f>
        <v>0</v>
      </c>
      <c r="AG654" s="27">
        <f>_xlfn.XLOOKUP($C654,[26]PSP!$C:$C,[26]PSP!$AG:$AG)</f>
        <v>319.86</v>
      </c>
      <c r="AH654" s="28">
        <f t="shared" si="2462"/>
        <v>0</v>
      </c>
      <c r="AI654" s="29"/>
      <c r="AJ654" s="54">
        <f>_xlfn.XLOOKUP($C654,[26]PSP!$C:$C,[26]PSP!$AJ:$AJ)</f>
        <v>0</v>
      </c>
      <c r="AK654" s="27">
        <f>_xlfn.XLOOKUP($C654,[26]PSP!$C:$C,[26]PSP!$AK:$AK)</f>
        <v>319.86</v>
      </c>
      <c r="AL654" s="28">
        <f t="shared" si="2463"/>
        <v>0</v>
      </c>
      <c r="AM654" s="29"/>
      <c r="AN654" s="54">
        <f>_xlfn.XLOOKUP($C654,[26]PSP!$C:$C,[26]PSP!$AN:$AN)</f>
        <v>0</v>
      </c>
      <c r="AO654" s="27">
        <f>_xlfn.XLOOKUP($C654,[26]PSP!$C:$C,[26]PSP!$AO:$AO)</f>
        <v>319.86</v>
      </c>
      <c r="AP654" s="28">
        <f t="shared" si="2464"/>
        <v>0</v>
      </c>
      <c r="AQ654" s="29"/>
      <c r="AR654" s="54">
        <f>_xlfn.XLOOKUP($C654,[26]PSP!$C:$C,[26]PSP!$AR:$AR)</f>
        <v>0</v>
      </c>
      <c r="AS654" s="27">
        <f>_xlfn.XLOOKUP($C654,[26]PSP!$C:$C,[26]PSP!$AS:$AS)</f>
        <v>319.86</v>
      </c>
      <c r="AT654" s="28">
        <f t="shared" si="2465"/>
        <v>0</v>
      </c>
      <c r="AU654" s="29"/>
      <c r="AV654" s="54">
        <f>_xlfn.XLOOKUP($C654,[26]PSP!$C:$C,[26]PSP!$AV:$AV)</f>
        <v>0</v>
      </c>
      <c r="AW654" s="27">
        <f>_xlfn.XLOOKUP($C654,[26]PSP!$C:$C,[26]PSP!$AW:$AW)</f>
        <v>319.86</v>
      </c>
      <c r="AX654" s="28">
        <f t="shared" si="2466"/>
        <v>0</v>
      </c>
      <c r="AY654" s="29"/>
      <c r="AZ654" s="54">
        <f>_xlfn.XLOOKUP($C654,[26]PSP!$C:$C,[26]PSP!$AZ:$AZ)</f>
        <v>0</v>
      </c>
      <c r="BA654" s="27">
        <f>_xlfn.XLOOKUP($C654,[26]PSP!$C:$C,[26]PSP!$BA:$BA)</f>
        <v>319.86</v>
      </c>
      <c r="BB654" s="28">
        <f t="shared" si="2467"/>
        <v>0</v>
      </c>
      <c r="BC654" s="29"/>
      <c r="BD654" s="54">
        <f>_xlfn.XLOOKUP($C654,[26]PSP!$C:$C,[26]PSP!$BD:$BD)</f>
        <v>0</v>
      </c>
      <c r="BE654" s="27">
        <f>_xlfn.XLOOKUP($C654,[26]PSP!$C:$C,[26]PSP!$BE:$BE)</f>
        <v>319.86</v>
      </c>
      <c r="BF654" s="28">
        <f t="shared" si="2468"/>
        <v>0</v>
      </c>
      <c r="BG654" s="29"/>
      <c r="BH654" s="54">
        <f>_xlfn.XLOOKUP($C654,[26]PSP!$C:$C,[26]PSP!$BH:$BH)</f>
        <v>0</v>
      </c>
      <c r="BI654" s="27">
        <f>_xlfn.XLOOKUP($C654,[26]PSP!$C:$C,[26]PSP!$BI:$BI)</f>
        <v>319.86</v>
      </c>
      <c r="BJ654" s="28">
        <f t="shared" si="2469"/>
        <v>0</v>
      </c>
      <c r="BK654" s="29"/>
      <c r="BL654" s="54">
        <f>_xlfn.XLOOKUP($C654,[26]PSP!$C:$C,[26]PSP!$BL:$BL)</f>
        <v>0</v>
      </c>
      <c r="BM654" s="27">
        <f>_xlfn.XLOOKUP($C654,[26]PSP!$C:$C,[26]PSP!$BM:$BM)</f>
        <v>319.86</v>
      </c>
      <c r="BN654" s="28">
        <f t="shared" si="2470"/>
        <v>0</v>
      </c>
      <c r="BO654" s="29"/>
      <c r="BP654" s="54">
        <f>_xlfn.XLOOKUP($C654,[26]PSP!$C:$C,[26]PSP!$BP:$BP)</f>
        <v>0</v>
      </c>
      <c r="BQ654" s="27">
        <f>_xlfn.XLOOKUP($C654,[26]PSP!$C:$C,[26]PSP!$BQ:$BQ)</f>
        <v>319.86</v>
      </c>
      <c r="BR654" s="28">
        <f t="shared" si="2471"/>
        <v>0</v>
      </c>
      <c r="BS654" s="29"/>
      <c r="BT654" s="54">
        <f>_xlfn.XLOOKUP($C654,[26]PSP!$C:$C,[26]PSP!$BT:$BT)</f>
        <v>0</v>
      </c>
      <c r="BU654" s="27">
        <f>_xlfn.XLOOKUP($C654,[26]PSP!$C:$C,[26]PSP!$BU:$BU)</f>
        <v>319.86</v>
      </c>
      <c r="BV654" s="28">
        <f t="shared" si="2472"/>
        <v>0</v>
      </c>
      <c r="BW654" s="29"/>
      <c r="BX654" s="54">
        <f>_xlfn.XLOOKUP($C654,[26]PSP!$C:$C,[26]PSP!$BX:$BX)</f>
        <v>0</v>
      </c>
      <c r="BY654" s="27">
        <f>_xlfn.XLOOKUP($C654,[26]PSP!$C:$C,[26]PSP!$BY:$BY)</f>
        <v>319.86</v>
      </c>
      <c r="BZ654" s="28">
        <f t="shared" si="2473"/>
        <v>0</v>
      </c>
      <c r="CA654" s="29"/>
      <c r="CB654" s="54">
        <f>_xlfn.XLOOKUP($C654,[26]PSP!$C:$C,[26]PSP!$CB:$CB)</f>
        <v>0</v>
      </c>
      <c r="CC654" s="27">
        <f>_xlfn.XLOOKUP($C654,[26]PSP!$C:$C,[26]PSP!$CC:$CC)</f>
        <v>319.86</v>
      </c>
      <c r="CD654" s="28">
        <f t="shared" si="2474"/>
        <v>0</v>
      </c>
      <c r="CE654" s="29"/>
      <c r="CF654" s="54">
        <f>_xlfn.XLOOKUP($C654,[26]PSP!$C:$C,[26]PSP!$CF:$CF)</f>
        <v>0</v>
      </c>
      <c r="CG654" s="27">
        <f>_xlfn.XLOOKUP($C654,[26]PSP!$C:$C,[26]PSP!$CG:$CG)</f>
        <v>319.86</v>
      </c>
      <c r="CH654" s="28">
        <f t="shared" si="2475"/>
        <v>0</v>
      </c>
      <c r="CI654" s="29"/>
      <c r="CJ654" s="54">
        <f>_xlfn.XLOOKUP($C654,[26]PSP!$C:$C,[26]PSP!$CJ:$CJ)</f>
        <v>0</v>
      </c>
      <c r="CK654" s="27">
        <f>_xlfn.XLOOKUP($C654,[26]PSP!$C:$C,[26]PSP!$CK:$CK)</f>
        <v>319.86</v>
      </c>
      <c r="CL654" s="28">
        <f t="shared" si="2476"/>
        <v>0</v>
      </c>
      <c r="CM654" s="29"/>
      <c r="CN654" s="54">
        <f>_xlfn.XLOOKUP($C654,[26]PSP!$C:$C,[26]PSP!$CN:$CN)</f>
        <v>0</v>
      </c>
      <c r="CO654" s="27">
        <f>_xlfn.XLOOKUP($C654,[26]PSP!$C:$C,[26]PSP!$CO:$CO)</f>
        <v>319.86</v>
      </c>
      <c r="CP654" s="28">
        <f t="shared" si="2477"/>
        <v>0</v>
      </c>
      <c r="CQ654" s="29"/>
      <c r="CR654" s="54">
        <f>_xlfn.XLOOKUP($C654,[26]PSP!$C:$C,[26]PSP!$CR:$CR)</f>
        <v>0</v>
      </c>
      <c r="CS654" s="27">
        <f>_xlfn.XLOOKUP($C654,[26]PSP!$C:$C,[26]PSP!$CS:$CS)</f>
        <v>319.86</v>
      </c>
      <c r="CT654" s="28">
        <f t="shared" si="2478"/>
        <v>0</v>
      </c>
      <c r="CU654" s="29"/>
      <c r="CV654" s="54">
        <f>_xlfn.XLOOKUP($C654,[26]PSP!$C:$C,[26]PSP!$CV:$CV)</f>
        <v>0</v>
      </c>
      <c r="CW654" s="27">
        <f>_xlfn.XLOOKUP($C654,[26]PSP!$C:$C,[26]PSP!$CW:$CW)</f>
        <v>319.86</v>
      </c>
      <c r="CX654" s="28">
        <f t="shared" si="2479"/>
        <v>0</v>
      </c>
      <c r="CY654" s="29"/>
      <c r="CZ654" s="54">
        <f>_xlfn.XLOOKUP($C654,[26]PSP!$C:$C,[26]PSP!$CZ:$CZ)</f>
        <v>0</v>
      </c>
      <c r="DA654" s="27">
        <f>_xlfn.XLOOKUP($C654,[26]PSP!$C:$C,[26]PSP!$DA:$DA)</f>
        <v>319.86</v>
      </c>
      <c r="DB654" s="28">
        <f t="shared" si="2480"/>
        <v>0</v>
      </c>
      <c r="DC654" s="29"/>
      <c r="DD654" s="54">
        <f>_xlfn.XLOOKUP($C654,[26]PSP!$C:$C,[26]PSP!$DD:$DD)</f>
        <v>0</v>
      </c>
      <c r="DE654" s="27">
        <f>_xlfn.XLOOKUP($C654,[26]PSP!$C:$C,[26]PSP!$DE:$DE)</f>
        <v>319.86</v>
      </c>
      <c r="DF654" s="28">
        <f t="shared" si="2481"/>
        <v>0</v>
      </c>
      <c r="DG654" s="29"/>
      <c r="DH654" s="54">
        <f>_xlfn.XLOOKUP($C654,[26]PSP!$C:$C,[26]PSP!$DH:$DH)</f>
        <v>0</v>
      </c>
      <c r="DI654" s="27">
        <f>_xlfn.XLOOKUP($C654,[26]PSP!$C:$C,[26]PSP!$DI:$DI)</f>
        <v>319.86</v>
      </c>
      <c r="DJ654" s="28">
        <f t="shared" si="2482"/>
        <v>0</v>
      </c>
      <c r="DK654" s="29"/>
      <c r="DL654" s="54">
        <f>_xlfn.XLOOKUP($C654,[26]PSP!$C:$C,[26]PSP!$DL:$DL)</f>
        <v>0</v>
      </c>
      <c r="DM654" s="27">
        <f>_xlfn.XLOOKUP($C654,[26]PSP!$C:$C,[26]PSP!$DM:$DM)</f>
        <v>319.86</v>
      </c>
      <c r="DN654" s="28">
        <f t="shared" si="2483"/>
        <v>0</v>
      </c>
      <c r="DO654" s="29"/>
      <c r="DP654" s="54">
        <f>_xlfn.XLOOKUP($C654,[26]PSP!$C:$C,[26]PSP!$DP:$DP)</f>
        <v>0</v>
      </c>
      <c r="DQ654" s="27">
        <f>_xlfn.XLOOKUP($C654,[26]PSP!$C:$C,[26]PSP!$DQ:$DQ)</f>
        <v>319.86</v>
      </c>
      <c r="DR654" s="28">
        <f t="shared" si="2484"/>
        <v>0</v>
      </c>
      <c r="DS654" s="29"/>
      <c r="DT654" s="54">
        <f>_xlfn.XLOOKUP($C654,[26]PSP!$C:$C,[26]PSP!$DT:$DT)</f>
        <v>0</v>
      </c>
      <c r="DU654" s="27">
        <f>_xlfn.XLOOKUP($C654,[26]PSP!$C:$C,[26]PSP!$DU:$DU)</f>
        <v>319.86</v>
      </c>
      <c r="DV654" s="28">
        <f t="shared" si="2485"/>
        <v>0</v>
      </c>
      <c r="DW654" s="29"/>
      <c r="DX654" s="54">
        <f>_xlfn.XLOOKUP($C654,[26]PSP!$C:$C,[26]PSP!$DX:$DX)</f>
        <v>0</v>
      </c>
      <c r="DY654" s="27">
        <f>_xlfn.XLOOKUP($C654,[26]PSP!$C:$C,[26]PSP!$DY:$DY)</f>
        <v>319.86</v>
      </c>
      <c r="DZ654" s="28">
        <f t="shared" si="2486"/>
        <v>0</v>
      </c>
      <c r="EA654" s="29"/>
      <c r="EB654" s="54">
        <f>_xlfn.XLOOKUP($C654,[26]PSP!$C:$C,[26]PSP!$EB:$EB)</f>
        <v>0</v>
      </c>
      <c r="EC654" s="27">
        <f>_xlfn.XLOOKUP($C654,[26]PSP!$C:$C,[26]PSP!$EC:$EC)</f>
        <v>319.86</v>
      </c>
      <c r="ED654" s="28">
        <f t="shared" si="2487"/>
        <v>0</v>
      </c>
      <c r="EE654" s="29"/>
      <c r="EF654" s="54">
        <f>_xlfn.XLOOKUP($C654,[26]PSP!$C:$C,[26]PSP!$EF:$EF)</f>
        <v>0</v>
      </c>
      <c r="EG654" s="27">
        <f>_xlfn.XLOOKUP($C654,[26]PSP!$C:$C,[26]PSP!$EG:$EG)</f>
        <v>319.86</v>
      </c>
      <c r="EH654" s="28">
        <f t="shared" si="2488"/>
        <v>0</v>
      </c>
      <c r="EI654" s="29"/>
      <c r="EJ654" s="54">
        <f>_xlfn.XLOOKUP($C654,[26]PSP!$C:$C,[26]PSP!$EJ:$EJ)</f>
        <v>0</v>
      </c>
      <c r="EK654" s="27">
        <f>_xlfn.XLOOKUP($C654,[26]PSP!$C:$C,[26]PSP!$EK:$EK)</f>
        <v>319.86</v>
      </c>
      <c r="EL654" s="28">
        <f t="shared" si="2489"/>
        <v>0</v>
      </c>
      <c r="EM654" s="29"/>
      <c r="EN654" s="108"/>
      <c r="EO654" s="29">
        <f t="shared" si="2214"/>
        <v>0</v>
      </c>
      <c r="EP654" s="29">
        <f t="shared" si="2491"/>
        <v>0</v>
      </c>
      <c r="EQ654" s="4" t="b">
        <f t="shared" si="2490"/>
        <v>1</v>
      </c>
      <c r="ES654" s="118">
        <f t="shared" si="2352"/>
        <v>1.1767000000000001</v>
      </c>
    </row>
    <row r="655" spans="3:149" ht="14.25" x14ac:dyDescent="0.25">
      <c r="C655" s="24" t="s">
        <v>869</v>
      </c>
      <c r="D655" s="43" t="str">
        <f>_xlfn.XLOOKUP($C655,[26]PSP!$C:$C,[26]PSP!$D:$D)</f>
        <v>ED-48603</v>
      </c>
      <c r="E655" s="24" t="str">
        <f>_xlfn.XLOOKUP($C655,[26]PSP!$C:$C,[26]PSP!$E:$E)</f>
        <v>DER/MG</v>
      </c>
      <c r="F655" s="25" t="str">
        <f>_xlfn.XLOOKUP($C655,[26]PSP!$C:$C,[26]PSP!$F:$F)</f>
        <v>DESCIDA D´ÁGUA TIPO CALHA DN 1000, EXCLUSIVE BOTA FORA</v>
      </c>
      <c r="G655" s="26" t="str">
        <f>_xlfn.XLOOKUP($C655,[26]PSP!$C:$C,[26]PSP!$G:$G)</f>
        <v>M</v>
      </c>
      <c r="H655" s="53">
        <f>_xlfn.XLOOKUP($C655,[26]PSP!$C:$C,[26]PSP!$H:$H)</f>
        <v>0</v>
      </c>
      <c r="I655" s="28">
        <f>_xlfn.XLOOKUP($C655,[26]PSP!$C:$C,[26]PSP!$I:$I)</f>
        <v>0</v>
      </c>
      <c r="J655" s="28">
        <f t="shared" si="2456"/>
        <v>0</v>
      </c>
      <c r="K655" s="29"/>
      <c r="L655" s="54">
        <f>_xlfn.XLOOKUP($C655,[26]PSP!$C:$C,[26]PSP!$L:$L)</f>
        <v>0</v>
      </c>
      <c r="M655" s="27">
        <f>_xlfn.XLOOKUP($C655,[26]PSP!$C:$C,[26]PSP!$M:$M)</f>
        <v>611.23</v>
      </c>
      <c r="N655" s="28">
        <f t="shared" si="2457"/>
        <v>0</v>
      </c>
      <c r="O655" s="29"/>
      <c r="P655" s="54">
        <f>_xlfn.XLOOKUP($C655,[26]PSP!$C:$C,[26]PSP!$P:$P)</f>
        <v>0</v>
      </c>
      <c r="Q655" s="27">
        <f>_xlfn.XLOOKUP($C655,[26]PSP!$C:$C,[26]PSP!$Q:$Q)</f>
        <v>611.23</v>
      </c>
      <c r="R655" s="28">
        <f t="shared" si="2458"/>
        <v>0</v>
      </c>
      <c r="S655" s="29"/>
      <c r="T655" s="54">
        <f>_xlfn.XLOOKUP($C655,[26]PSP!$C:$C,[26]PSP!$T:$T)</f>
        <v>0</v>
      </c>
      <c r="U655" s="27">
        <f>_xlfn.XLOOKUP($C655,[26]PSP!$C:$C,[26]PSP!$U:$U)</f>
        <v>611.23</v>
      </c>
      <c r="V655" s="28">
        <f t="shared" si="2459"/>
        <v>0</v>
      </c>
      <c r="W655" s="29"/>
      <c r="X655" s="54">
        <f>_xlfn.XLOOKUP($C655,[26]PSP!$C:$C,[26]PSP!$X:$X)</f>
        <v>0</v>
      </c>
      <c r="Y655" s="27">
        <f>_xlfn.XLOOKUP($C655,[26]PSP!$C:$C,[26]PSP!$Y:$Y)</f>
        <v>611.23</v>
      </c>
      <c r="Z655" s="28">
        <f t="shared" si="2460"/>
        <v>0</v>
      </c>
      <c r="AA655" s="29"/>
      <c r="AB655" s="54">
        <f>_xlfn.XLOOKUP($C655,[26]PSP!$C:$C,[26]PSP!$AB:$AB)</f>
        <v>0</v>
      </c>
      <c r="AC655" s="27">
        <f>_xlfn.XLOOKUP($C655,[26]PSP!$C:$C,[26]PSP!$AC:$AC)</f>
        <v>611.23</v>
      </c>
      <c r="AD655" s="28">
        <f t="shared" si="2461"/>
        <v>0</v>
      </c>
      <c r="AE655" s="29"/>
      <c r="AF655" s="54">
        <f>_xlfn.XLOOKUP($C655,[26]PSP!$C:$C,[26]PSP!$AF:$AF)</f>
        <v>0</v>
      </c>
      <c r="AG655" s="27">
        <f>_xlfn.XLOOKUP($C655,[26]PSP!$C:$C,[26]PSP!$AG:$AG)</f>
        <v>611.23</v>
      </c>
      <c r="AH655" s="28">
        <f t="shared" si="2462"/>
        <v>0</v>
      </c>
      <c r="AI655" s="29"/>
      <c r="AJ655" s="54">
        <f>_xlfn.XLOOKUP($C655,[26]PSP!$C:$C,[26]PSP!$AJ:$AJ)</f>
        <v>0</v>
      </c>
      <c r="AK655" s="27">
        <f>_xlfn.XLOOKUP($C655,[26]PSP!$C:$C,[26]PSP!$AK:$AK)</f>
        <v>611.23</v>
      </c>
      <c r="AL655" s="28">
        <f t="shared" si="2463"/>
        <v>0</v>
      </c>
      <c r="AM655" s="29"/>
      <c r="AN655" s="54">
        <f>_xlfn.XLOOKUP($C655,[26]PSP!$C:$C,[26]PSP!$AN:$AN)</f>
        <v>0</v>
      </c>
      <c r="AO655" s="27">
        <f>_xlfn.XLOOKUP($C655,[26]PSP!$C:$C,[26]PSP!$AO:$AO)</f>
        <v>611.23</v>
      </c>
      <c r="AP655" s="28">
        <f t="shared" si="2464"/>
        <v>0</v>
      </c>
      <c r="AQ655" s="29"/>
      <c r="AR655" s="54">
        <f>_xlfn.XLOOKUP($C655,[26]PSP!$C:$C,[26]PSP!$AR:$AR)</f>
        <v>0</v>
      </c>
      <c r="AS655" s="27">
        <f>_xlfn.XLOOKUP($C655,[26]PSP!$C:$C,[26]PSP!$AS:$AS)</f>
        <v>611.23</v>
      </c>
      <c r="AT655" s="28">
        <f t="shared" si="2465"/>
        <v>0</v>
      </c>
      <c r="AU655" s="29"/>
      <c r="AV655" s="54">
        <f>_xlfn.XLOOKUP($C655,[26]PSP!$C:$C,[26]PSP!$AV:$AV)</f>
        <v>0</v>
      </c>
      <c r="AW655" s="27">
        <f>_xlfn.XLOOKUP($C655,[26]PSP!$C:$C,[26]PSP!$AW:$AW)</f>
        <v>611.23</v>
      </c>
      <c r="AX655" s="28">
        <f t="shared" si="2466"/>
        <v>0</v>
      </c>
      <c r="AY655" s="29"/>
      <c r="AZ655" s="54">
        <f>_xlfn.XLOOKUP($C655,[26]PSP!$C:$C,[26]PSP!$AZ:$AZ)</f>
        <v>0</v>
      </c>
      <c r="BA655" s="27">
        <f>_xlfn.XLOOKUP($C655,[26]PSP!$C:$C,[26]PSP!$BA:$BA)</f>
        <v>611.23</v>
      </c>
      <c r="BB655" s="28">
        <f t="shared" si="2467"/>
        <v>0</v>
      </c>
      <c r="BC655" s="29"/>
      <c r="BD655" s="54">
        <f>_xlfn.XLOOKUP($C655,[26]PSP!$C:$C,[26]PSP!$BD:$BD)</f>
        <v>0</v>
      </c>
      <c r="BE655" s="27">
        <f>_xlfn.XLOOKUP($C655,[26]PSP!$C:$C,[26]PSP!$BE:$BE)</f>
        <v>611.23</v>
      </c>
      <c r="BF655" s="28">
        <f t="shared" si="2468"/>
        <v>0</v>
      </c>
      <c r="BG655" s="29"/>
      <c r="BH655" s="54">
        <f>_xlfn.XLOOKUP($C655,[26]PSP!$C:$C,[26]PSP!$BH:$BH)</f>
        <v>0</v>
      </c>
      <c r="BI655" s="27">
        <f>_xlfn.XLOOKUP($C655,[26]PSP!$C:$C,[26]PSP!$BI:$BI)</f>
        <v>611.23</v>
      </c>
      <c r="BJ655" s="28">
        <f t="shared" si="2469"/>
        <v>0</v>
      </c>
      <c r="BK655" s="29"/>
      <c r="BL655" s="54">
        <f>_xlfn.XLOOKUP($C655,[26]PSP!$C:$C,[26]PSP!$BL:$BL)</f>
        <v>0</v>
      </c>
      <c r="BM655" s="27">
        <f>_xlfn.XLOOKUP($C655,[26]PSP!$C:$C,[26]PSP!$BM:$BM)</f>
        <v>611.23</v>
      </c>
      <c r="BN655" s="28">
        <f t="shared" si="2470"/>
        <v>0</v>
      </c>
      <c r="BO655" s="29"/>
      <c r="BP655" s="54">
        <f>_xlfn.XLOOKUP($C655,[26]PSP!$C:$C,[26]PSP!$BP:$BP)</f>
        <v>0</v>
      </c>
      <c r="BQ655" s="27">
        <f>_xlfn.XLOOKUP($C655,[26]PSP!$C:$C,[26]PSP!$BQ:$BQ)</f>
        <v>611.23</v>
      </c>
      <c r="BR655" s="28">
        <f t="shared" si="2471"/>
        <v>0</v>
      </c>
      <c r="BS655" s="29"/>
      <c r="BT655" s="54">
        <f>_xlfn.XLOOKUP($C655,[26]PSP!$C:$C,[26]PSP!$BT:$BT)</f>
        <v>0</v>
      </c>
      <c r="BU655" s="27">
        <f>_xlfn.XLOOKUP($C655,[26]PSP!$C:$C,[26]PSP!$BU:$BU)</f>
        <v>611.23</v>
      </c>
      <c r="BV655" s="28">
        <f t="shared" si="2472"/>
        <v>0</v>
      </c>
      <c r="BW655" s="29"/>
      <c r="BX655" s="54">
        <f>_xlfn.XLOOKUP($C655,[26]PSP!$C:$C,[26]PSP!$BX:$BX)</f>
        <v>0</v>
      </c>
      <c r="BY655" s="27">
        <f>_xlfn.XLOOKUP($C655,[26]PSP!$C:$C,[26]PSP!$BY:$BY)</f>
        <v>611.23</v>
      </c>
      <c r="BZ655" s="28">
        <f t="shared" si="2473"/>
        <v>0</v>
      </c>
      <c r="CA655" s="29"/>
      <c r="CB655" s="54">
        <f>_xlfn.XLOOKUP($C655,[26]PSP!$C:$C,[26]PSP!$CB:$CB)</f>
        <v>0</v>
      </c>
      <c r="CC655" s="27">
        <f>_xlfn.XLOOKUP($C655,[26]PSP!$C:$C,[26]PSP!$CC:$CC)</f>
        <v>611.23</v>
      </c>
      <c r="CD655" s="28">
        <f t="shared" si="2474"/>
        <v>0</v>
      </c>
      <c r="CE655" s="29"/>
      <c r="CF655" s="54">
        <f>_xlfn.XLOOKUP($C655,[26]PSP!$C:$C,[26]PSP!$CF:$CF)</f>
        <v>0</v>
      </c>
      <c r="CG655" s="27">
        <f>_xlfn.XLOOKUP($C655,[26]PSP!$C:$C,[26]PSP!$CG:$CG)</f>
        <v>611.23</v>
      </c>
      <c r="CH655" s="28">
        <f t="shared" si="2475"/>
        <v>0</v>
      </c>
      <c r="CI655" s="29"/>
      <c r="CJ655" s="54">
        <f>_xlfn.XLOOKUP($C655,[26]PSP!$C:$C,[26]PSP!$CJ:$CJ)</f>
        <v>0</v>
      </c>
      <c r="CK655" s="27">
        <f>_xlfn.XLOOKUP($C655,[26]PSP!$C:$C,[26]PSP!$CK:$CK)</f>
        <v>611.23</v>
      </c>
      <c r="CL655" s="28">
        <f t="shared" si="2476"/>
        <v>0</v>
      </c>
      <c r="CM655" s="29"/>
      <c r="CN655" s="54">
        <f>_xlfn.XLOOKUP($C655,[26]PSP!$C:$C,[26]PSP!$CN:$CN)</f>
        <v>0</v>
      </c>
      <c r="CO655" s="27">
        <f>_xlfn.XLOOKUP($C655,[26]PSP!$C:$C,[26]PSP!$CO:$CO)</f>
        <v>611.23</v>
      </c>
      <c r="CP655" s="28">
        <f t="shared" si="2477"/>
        <v>0</v>
      </c>
      <c r="CQ655" s="29"/>
      <c r="CR655" s="54">
        <f>_xlfn.XLOOKUP($C655,[26]PSP!$C:$C,[26]PSP!$CR:$CR)</f>
        <v>0</v>
      </c>
      <c r="CS655" s="27">
        <f>_xlfn.XLOOKUP($C655,[26]PSP!$C:$C,[26]PSP!$CS:$CS)</f>
        <v>611.23</v>
      </c>
      <c r="CT655" s="28">
        <f t="shared" si="2478"/>
        <v>0</v>
      </c>
      <c r="CU655" s="29"/>
      <c r="CV655" s="54">
        <f>_xlfn.XLOOKUP($C655,[26]PSP!$C:$C,[26]PSP!$CV:$CV)</f>
        <v>0</v>
      </c>
      <c r="CW655" s="27">
        <f>_xlfn.XLOOKUP($C655,[26]PSP!$C:$C,[26]PSP!$CW:$CW)</f>
        <v>611.23</v>
      </c>
      <c r="CX655" s="28">
        <f t="shared" si="2479"/>
        <v>0</v>
      </c>
      <c r="CY655" s="29"/>
      <c r="CZ655" s="54">
        <f>_xlfn.XLOOKUP($C655,[26]PSP!$C:$C,[26]PSP!$CZ:$CZ)</f>
        <v>0</v>
      </c>
      <c r="DA655" s="27">
        <f>_xlfn.XLOOKUP($C655,[26]PSP!$C:$C,[26]PSP!$DA:$DA)</f>
        <v>611.23</v>
      </c>
      <c r="DB655" s="28">
        <f t="shared" si="2480"/>
        <v>0</v>
      </c>
      <c r="DC655" s="29"/>
      <c r="DD655" s="54">
        <f>_xlfn.XLOOKUP($C655,[26]PSP!$C:$C,[26]PSP!$DD:$DD)</f>
        <v>0</v>
      </c>
      <c r="DE655" s="27">
        <f>_xlfn.XLOOKUP($C655,[26]PSP!$C:$C,[26]PSP!$DE:$DE)</f>
        <v>611.23</v>
      </c>
      <c r="DF655" s="28">
        <f t="shared" si="2481"/>
        <v>0</v>
      </c>
      <c r="DG655" s="29"/>
      <c r="DH655" s="54">
        <f>_xlfn.XLOOKUP($C655,[26]PSP!$C:$C,[26]PSP!$DH:$DH)</f>
        <v>0</v>
      </c>
      <c r="DI655" s="27">
        <f>_xlfn.XLOOKUP($C655,[26]PSP!$C:$C,[26]PSP!$DI:$DI)</f>
        <v>611.23</v>
      </c>
      <c r="DJ655" s="28">
        <f t="shared" si="2482"/>
        <v>0</v>
      </c>
      <c r="DK655" s="29"/>
      <c r="DL655" s="54">
        <f>_xlfn.XLOOKUP($C655,[26]PSP!$C:$C,[26]PSP!$DL:$DL)</f>
        <v>0</v>
      </c>
      <c r="DM655" s="27">
        <f>_xlfn.XLOOKUP($C655,[26]PSP!$C:$C,[26]PSP!$DM:$DM)</f>
        <v>611.23</v>
      </c>
      <c r="DN655" s="28">
        <f t="shared" si="2483"/>
        <v>0</v>
      </c>
      <c r="DO655" s="29"/>
      <c r="DP655" s="54">
        <f>_xlfn.XLOOKUP($C655,[26]PSP!$C:$C,[26]PSP!$DP:$DP)</f>
        <v>0</v>
      </c>
      <c r="DQ655" s="27">
        <f>_xlfn.XLOOKUP($C655,[26]PSP!$C:$C,[26]PSP!$DQ:$DQ)</f>
        <v>611.23</v>
      </c>
      <c r="DR655" s="28">
        <f t="shared" si="2484"/>
        <v>0</v>
      </c>
      <c r="DS655" s="29"/>
      <c r="DT655" s="54">
        <f>_xlfn.XLOOKUP($C655,[26]PSP!$C:$C,[26]PSP!$DT:$DT)</f>
        <v>0</v>
      </c>
      <c r="DU655" s="27">
        <f>_xlfn.XLOOKUP($C655,[26]PSP!$C:$C,[26]PSP!$DU:$DU)</f>
        <v>611.23</v>
      </c>
      <c r="DV655" s="28">
        <f t="shared" si="2485"/>
        <v>0</v>
      </c>
      <c r="DW655" s="29"/>
      <c r="DX655" s="54">
        <f>_xlfn.XLOOKUP($C655,[26]PSP!$C:$C,[26]PSP!$DX:$DX)</f>
        <v>0</v>
      </c>
      <c r="DY655" s="27">
        <f>_xlfn.XLOOKUP($C655,[26]PSP!$C:$C,[26]PSP!$DY:$DY)</f>
        <v>611.23</v>
      </c>
      <c r="DZ655" s="28">
        <f t="shared" si="2486"/>
        <v>0</v>
      </c>
      <c r="EA655" s="29"/>
      <c r="EB655" s="54">
        <f>_xlfn.XLOOKUP($C655,[26]PSP!$C:$C,[26]PSP!$EB:$EB)</f>
        <v>0</v>
      </c>
      <c r="EC655" s="27">
        <f>_xlfn.XLOOKUP($C655,[26]PSP!$C:$C,[26]PSP!$EC:$EC)</f>
        <v>611.23</v>
      </c>
      <c r="ED655" s="28">
        <f t="shared" si="2487"/>
        <v>0</v>
      </c>
      <c r="EE655" s="29"/>
      <c r="EF655" s="54">
        <f>_xlfn.XLOOKUP($C655,[26]PSP!$C:$C,[26]PSP!$EF:$EF)</f>
        <v>0</v>
      </c>
      <c r="EG655" s="27">
        <f>_xlfn.XLOOKUP($C655,[26]PSP!$C:$C,[26]PSP!$EG:$EG)</f>
        <v>611.23</v>
      </c>
      <c r="EH655" s="28">
        <f t="shared" si="2488"/>
        <v>0</v>
      </c>
      <c r="EI655" s="29"/>
      <c r="EJ655" s="54">
        <f>_xlfn.XLOOKUP($C655,[26]PSP!$C:$C,[26]PSP!$EJ:$EJ)</f>
        <v>0</v>
      </c>
      <c r="EK655" s="27">
        <f>_xlfn.XLOOKUP($C655,[26]PSP!$C:$C,[26]PSP!$EK:$EK)</f>
        <v>611.23</v>
      </c>
      <c r="EL655" s="28">
        <f t="shared" si="2489"/>
        <v>0</v>
      </c>
      <c r="EM655" s="29"/>
      <c r="EN655" s="108"/>
      <c r="EO655" s="29">
        <f t="shared" si="2214"/>
        <v>0</v>
      </c>
      <c r="EP655" s="29">
        <f t="shared" si="2491"/>
        <v>0</v>
      </c>
      <c r="EQ655" s="4" t="b">
        <f t="shared" si="2490"/>
        <v>1</v>
      </c>
      <c r="ER655" s="1"/>
      <c r="ES655" s="118">
        <f t="shared" si="2352"/>
        <v>1.1767000000000001</v>
      </c>
    </row>
    <row r="656" spans="3:149" ht="14.25" x14ac:dyDescent="0.25">
      <c r="C656" s="24" t="s">
        <v>870</v>
      </c>
      <c r="D656" s="43">
        <f>_xlfn.XLOOKUP($C656,[26]PSP!$C:$C,[26]PSP!$D:$D)</f>
        <v>2003386</v>
      </c>
      <c r="E656" s="24" t="str">
        <f>_xlfn.XLOOKUP($C656,[26]PSP!$C:$C,[26]PSP!$E:$E)</f>
        <v>SICRO SERVIÇO</v>
      </c>
      <c r="F656" s="25" t="str">
        <f>_xlfn.XLOOKUP($C656,[26]PSP!$C:$C,[26]PSP!$F:$F)</f>
        <v>ENTRADA PARA DESCIDA D'ÁGUA - EDA 02 - AREIA EXTRAÍDA E BRITA PRODUZIDA</v>
      </c>
      <c r="G656" s="26" t="str">
        <f>_xlfn.XLOOKUP($C656,[26]PSP!$C:$C,[26]PSP!$G:$G)</f>
        <v>UN</v>
      </c>
      <c r="H656" s="53">
        <f>_xlfn.XLOOKUP($C656,[26]PSP!$C:$C,[26]PSP!$H:$H)</f>
        <v>0</v>
      </c>
      <c r="I656" s="28">
        <f>_xlfn.XLOOKUP($C656,[26]PSP!$C:$C,[26]PSP!$I:$I)</f>
        <v>0</v>
      </c>
      <c r="J656" s="28">
        <f t="shared" si="2456"/>
        <v>0</v>
      </c>
      <c r="K656" s="29"/>
      <c r="L656" s="54">
        <f>_xlfn.XLOOKUP($C656,[26]PSP!$C:$C,[26]PSP!$L:$L)</f>
        <v>0</v>
      </c>
      <c r="M656" s="27">
        <f>_xlfn.XLOOKUP($C656,[26]PSP!$C:$C,[26]PSP!$M:$M)</f>
        <v>33.630000000000003</v>
      </c>
      <c r="N656" s="28">
        <f t="shared" si="2457"/>
        <v>0</v>
      </c>
      <c r="O656" s="29"/>
      <c r="P656" s="54">
        <f>_xlfn.XLOOKUP($C656,[26]PSP!$C:$C,[26]PSP!$P:$P)</f>
        <v>0</v>
      </c>
      <c r="Q656" s="27">
        <f>_xlfn.XLOOKUP($C656,[26]PSP!$C:$C,[26]PSP!$Q:$Q)</f>
        <v>33.630000000000003</v>
      </c>
      <c r="R656" s="28">
        <f t="shared" si="2458"/>
        <v>0</v>
      </c>
      <c r="S656" s="29"/>
      <c r="T656" s="54">
        <f>_xlfn.XLOOKUP($C656,[26]PSP!$C:$C,[26]PSP!$T:$T)</f>
        <v>0</v>
      </c>
      <c r="U656" s="27">
        <f>_xlfn.XLOOKUP($C656,[26]PSP!$C:$C,[26]PSP!$U:$U)</f>
        <v>33.630000000000003</v>
      </c>
      <c r="V656" s="28">
        <f t="shared" si="2459"/>
        <v>0</v>
      </c>
      <c r="W656" s="29"/>
      <c r="X656" s="54">
        <f>_xlfn.XLOOKUP($C656,[26]PSP!$C:$C,[26]PSP!$X:$X)</f>
        <v>0</v>
      </c>
      <c r="Y656" s="27">
        <f>_xlfn.XLOOKUP($C656,[26]PSP!$C:$C,[26]PSP!$Y:$Y)</f>
        <v>33.630000000000003</v>
      </c>
      <c r="Z656" s="28">
        <f t="shared" si="2460"/>
        <v>0</v>
      </c>
      <c r="AA656" s="29"/>
      <c r="AB656" s="54">
        <f>_xlfn.XLOOKUP($C656,[26]PSP!$C:$C,[26]PSP!$AB:$AB)</f>
        <v>0</v>
      </c>
      <c r="AC656" s="27">
        <f>_xlfn.XLOOKUP($C656,[26]PSP!$C:$C,[26]PSP!$AC:$AC)</f>
        <v>33.630000000000003</v>
      </c>
      <c r="AD656" s="28">
        <f t="shared" si="2461"/>
        <v>0</v>
      </c>
      <c r="AE656" s="29"/>
      <c r="AF656" s="54">
        <f>_xlfn.XLOOKUP($C656,[26]PSP!$C:$C,[26]PSP!$AF:$AF)</f>
        <v>0</v>
      </c>
      <c r="AG656" s="27">
        <f>_xlfn.XLOOKUP($C656,[26]PSP!$C:$C,[26]PSP!$AG:$AG)</f>
        <v>33.630000000000003</v>
      </c>
      <c r="AH656" s="28">
        <f t="shared" si="2462"/>
        <v>0</v>
      </c>
      <c r="AI656" s="29"/>
      <c r="AJ656" s="54">
        <f>_xlfn.XLOOKUP($C656,[26]PSP!$C:$C,[26]PSP!$AJ:$AJ)</f>
        <v>0</v>
      </c>
      <c r="AK656" s="27">
        <f>_xlfn.XLOOKUP($C656,[26]PSP!$C:$C,[26]PSP!$AK:$AK)</f>
        <v>33.630000000000003</v>
      </c>
      <c r="AL656" s="28">
        <f t="shared" si="2463"/>
        <v>0</v>
      </c>
      <c r="AM656" s="29"/>
      <c r="AN656" s="54">
        <f>_xlfn.XLOOKUP($C656,[26]PSP!$C:$C,[26]PSP!$AN:$AN)</f>
        <v>0</v>
      </c>
      <c r="AO656" s="27">
        <f>_xlfn.XLOOKUP($C656,[26]PSP!$C:$C,[26]PSP!$AO:$AO)</f>
        <v>33.630000000000003</v>
      </c>
      <c r="AP656" s="28">
        <f t="shared" si="2464"/>
        <v>0</v>
      </c>
      <c r="AQ656" s="29"/>
      <c r="AR656" s="54">
        <f>_xlfn.XLOOKUP($C656,[26]PSP!$C:$C,[26]PSP!$AR:$AR)</f>
        <v>0</v>
      </c>
      <c r="AS656" s="27">
        <f>_xlfn.XLOOKUP($C656,[26]PSP!$C:$C,[26]PSP!$AS:$AS)</f>
        <v>33.630000000000003</v>
      </c>
      <c r="AT656" s="28">
        <f t="shared" si="2465"/>
        <v>0</v>
      </c>
      <c r="AU656" s="29"/>
      <c r="AV656" s="54">
        <f>_xlfn.XLOOKUP($C656,[26]PSP!$C:$C,[26]PSP!$AV:$AV)</f>
        <v>0</v>
      </c>
      <c r="AW656" s="27">
        <f>_xlfn.XLOOKUP($C656,[26]PSP!$C:$C,[26]PSP!$AW:$AW)</f>
        <v>33.630000000000003</v>
      </c>
      <c r="AX656" s="28">
        <f t="shared" si="2466"/>
        <v>0</v>
      </c>
      <c r="AY656" s="29"/>
      <c r="AZ656" s="54">
        <f>_xlfn.XLOOKUP($C656,[26]PSP!$C:$C,[26]PSP!$AZ:$AZ)</f>
        <v>0</v>
      </c>
      <c r="BA656" s="27">
        <f>_xlfn.XLOOKUP($C656,[26]PSP!$C:$C,[26]PSP!$BA:$BA)</f>
        <v>33.630000000000003</v>
      </c>
      <c r="BB656" s="28">
        <f t="shared" si="2467"/>
        <v>0</v>
      </c>
      <c r="BC656" s="29"/>
      <c r="BD656" s="54">
        <f>_xlfn.XLOOKUP($C656,[26]PSP!$C:$C,[26]PSP!$BD:$BD)</f>
        <v>0</v>
      </c>
      <c r="BE656" s="27">
        <f>_xlfn.XLOOKUP($C656,[26]PSP!$C:$C,[26]PSP!$BE:$BE)</f>
        <v>33.630000000000003</v>
      </c>
      <c r="BF656" s="28">
        <f t="shared" si="2468"/>
        <v>0</v>
      </c>
      <c r="BG656" s="29"/>
      <c r="BH656" s="54">
        <f>_xlfn.XLOOKUP($C656,[26]PSP!$C:$C,[26]PSP!$BH:$BH)</f>
        <v>0</v>
      </c>
      <c r="BI656" s="27">
        <f>_xlfn.XLOOKUP($C656,[26]PSP!$C:$C,[26]PSP!$BI:$BI)</f>
        <v>33.630000000000003</v>
      </c>
      <c r="BJ656" s="28">
        <f t="shared" si="2469"/>
        <v>0</v>
      </c>
      <c r="BK656" s="29"/>
      <c r="BL656" s="54">
        <f>_xlfn.XLOOKUP($C656,[26]PSP!$C:$C,[26]PSP!$BL:$BL)</f>
        <v>0</v>
      </c>
      <c r="BM656" s="27">
        <f>_xlfn.XLOOKUP($C656,[26]PSP!$C:$C,[26]PSP!$BM:$BM)</f>
        <v>33.630000000000003</v>
      </c>
      <c r="BN656" s="28">
        <f t="shared" si="2470"/>
        <v>0</v>
      </c>
      <c r="BO656" s="29"/>
      <c r="BP656" s="54">
        <f>_xlfn.XLOOKUP($C656,[26]PSP!$C:$C,[26]PSP!$BP:$BP)</f>
        <v>0</v>
      </c>
      <c r="BQ656" s="27">
        <f>_xlfn.XLOOKUP($C656,[26]PSP!$C:$C,[26]PSP!$BQ:$BQ)</f>
        <v>33.630000000000003</v>
      </c>
      <c r="BR656" s="28">
        <f t="shared" si="2471"/>
        <v>0</v>
      </c>
      <c r="BS656" s="29"/>
      <c r="BT656" s="54">
        <f>_xlfn.XLOOKUP($C656,[26]PSP!$C:$C,[26]PSP!$BT:$BT)</f>
        <v>0</v>
      </c>
      <c r="BU656" s="27">
        <f>_xlfn.XLOOKUP($C656,[26]PSP!$C:$C,[26]PSP!$BU:$BU)</f>
        <v>33.630000000000003</v>
      </c>
      <c r="BV656" s="28">
        <f t="shared" si="2472"/>
        <v>0</v>
      </c>
      <c r="BW656" s="29"/>
      <c r="BX656" s="54">
        <f>_xlfn.XLOOKUP($C656,[26]PSP!$C:$C,[26]PSP!$BX:$BX)</f>
        <v>0</v>
      </c>
      <c r="BY656" s="27">
        <f>_xlfn.XLOOKUP($C656,[26]PSP!$C:$C,[26]PSP!$BY:$BY)</f>
        <v>33.630000000000003</v>
      </c>
      <c r="BZ656" s="28">
        <f t="shared" si="2473"/>
        <v>0</v>
      </c>
      <c r="CA656" s="29"/>
      <c r="CB656" s="54">
        <f>_xlfn.XLOOKUP($C656,[26]PSP!$C:$C,[26]PSP!$CB:$CB)</f>
        <v>0</v>
      </c>
      <c r="CC656" s="27">
        <f>_xlfn.XLOOKUP($C656,[26]PSP!$C:$C,[26]PSP!$CC:$CC)</f>
        <v>33.630000000000003</v>
      </c>
      <c r="CD656" s="28">
        <f t="shared" si="2474"/>
        <v>0</v>
      </c>
      <c r="CE656" s="29"/>
      <c r="CF656" s="54">
        <f>_xlfn.XLOOKUP($C656,[26]PSP!$C:$C,[26]PSP!$CF:$CF)</f>
        <v>0</v>
      </c>
      <c r="CG656" s="27">
        <f>_xlfn.XLOOKUP($C656,[26]PSP!$C:$C,[26]PSP!$CG:$CG)</f>
        <v>33.630000000000003</v>
      </c>
      <c r="CH656" s="28">
        <f t="shared" si="2475"/>
        <v>0</v>
      </c>
      <c r="CI656" s="29"/>
      <c r="CJ656" s="54">
        <f>_xlfn.XLOOKUP($C656,[26]PSP!$C:$C,[26]PSP!$CJ:$CJ)</f>
        <v>0</v>
      </c>
      <c r="CK656" s="27">
        <f>_xlfn.XLOOKUP($C656,[26]PSP!$C:$C,[26]PSP!$CK:$CK)</f>
        <v>33.630000000000003</v>
      </c>
      <c r="CL656" s="28">
        <f t="shared" si="2476"/>
        <v>0</v>
      </c>
      <c r="CM656" s="29"/>
      <c r="CN656" s="54">
        <f>_xlfn.XLOOKUP($C656,[26]PSP!$C:$C,[26]PSP!$CN:$CN)</f>
        <v>0</v>
      </c>
      <c r="CO656" s="27">
        <f>_xlfn.XLOOKUP($C656,[26]PSP!$C:$C,[26]PSP!$CO:$CO)</f>
        <v>33.630000000000003</v>
      </c>
      <c r="CP656" s="28">
        <f t="shared" si="2477"/>
        <v>0</v>
      </c>
      <c r="CQ656" s="29"/>
      <c r="CR656" s="54">
        <f>_xlfn.XLOOKUP($C656,[26]PSP!$C:$C,[26]PSP!$CR:$CR)</f>
        <v>0</v>
      </c>
      <c r="CS656" s="27">
        <f>_xlfn.XLOOKUP($C656,[26]PSP!$C:$C,[26]PSP!$CS:$CS)</f>
        <v>33.630000000000003</v>
      </c>
      <c r="CT656" s="28">
        <f t="shared" si="2478"/>
        <v>0</v>
      </c>
      <c r="CU656" s="29"/>
      <c r="CV656" s="54">
        <f>_xlfn.XLOOKUP($C656,[26]PSP!$C:$C,[26]PSP!$CV:$CV)</f>
        <v>0</v>
      </c>
      <c r="CW656" s="27">
        <f>_xlfn.XLOOKUP($C656,[26]PSP!$C:$C,[26]PSP!$CW:$CW)</f>
        <v>33.630000000000003</v>
      </c>
      <c r="CX656" s="28">
        <f t="shared" si="2479"/>
        <v>0</v>
      </c>
      <c r="CY656" s="29"/>
      <c r="CZ656" s="54">
        <f>_xlfn.XLOOKUP($C656,[26]PSP!$C:$C,[26]PSP!$CZ:$CZ)</f>
        <v>0</v>
      </c>
      <c r="DA656" s="27">
        <f>_xlfn.XLOOKUP($C656,[26]PSP!$C:$C,[26]PSP!$DA:$DA)</f>
        <v>33.630000000000003</v>
      </c>
      <c r="DB656" s="28">
        <f t="shared" si="2480"/>
        <v>0</v>
      </c>
      <c r="DC656" s="29"/>
      <c r="DD656" s="54">
        <f>_xlfn.XLOOKUP($C656,[26]PSP!$C:$C,[26]PSP!$DD:$DD)</f>
        <v>0</v>
      </c>
      <c r="DE656" s="27">
        <f>_xlfn.XLOOKUP($C656,[26]PSP!$C:$C,[26]PSP!$DE:$DE)</f>
        <v>33.630000000000003</v>
      </c>
      <c r="DF656" s="28">
        <f t="shared" si="2481"/>
        <v>0</v>
      </c>
      <c r="DG656" s="29"/>
      <c r="DH656" s="54">
        <f>_xlfn.XLOOKUP($C656,[26]PSP!$C:$C,[26]PSP!$DH:$DH)</f>
        <v>0</v>
      </c>
      <c r="DI656" s="27">
        <f>_xlfn.XLOOKUP($C656,[26]PSP!$C:$C,[26]PSP!$DI:$DI)</f>
        <v>33.630000000000003</v>
      </c>
      <c r="DJ656" s="28">
        <f t="shared" si="2482"/>
        <v>0</v>
      </c>
      <c r="DK656" s="29"/>
      <c r="DL656" s="54">
        <f>_xlfn.XLOOKUP($C656,[26]PSP!$C:$C,[26]PSP!$DL:$DL)</f>
        <v>0</v>
      </c>
      <c r="DM656" s="27">
        <f>_xlfn.XLOOKUP($C656,[26]PSP!$C:$C,[26]PSP!$DM:$DM)</f>
        <v>33.630000000000003</v>
      </c>
      <c r="DN656" s="28">
        <f t="shared" si="2483"/>
        <v>0</v>
      </c>
      <c r="DO656" s="29"/>
      <c r="DP656" s="54">
        <f>_xlfn.XLOOKUP($C656,[26]PSP!$C:$C,[26]PSP!$DP:$DP)</f>
        <v>0</v>
      </c>
      <c r="DQ656" s="27">
        <f>_xlfn.XLOOKUP($C656,[26]PSP!$C:$C,[26]PSP!$DQ:$DQ)</f>
        <v>33.630000000000003</v>
      </c>
      <c r="DR656" s="28">
        <f t="shared" si="2484"/>
        <v>0</v>
      </c>
      <c r="DS656" s="29"/>
      <c r="DT656" s="54">
        <f>_xlfn.XLOOKUP($C656,[26]PSP!$C:$C,[26]PSP!$DT:$DT)</f>
        <v>0</v>
      </c>
      <c r="DU656" s="27">
        <f>_xlfn.XLOOKUP($C656,[26]PSP!$C:$C,[26]PSP!$DU:$DU)</f>
        <v>33.630000000000003</v>
      </c>
      <c r="DV656" s="28">
        <f t="shared" si="2485"/>
        <v>0</v>
      </c>
      <c r="DW656" s="29"/>
      <c r="DX656" s="54">
        <f>_xlfn.XLOOKUP($C656,[26]PSP!$C:$C,[26]PSP!$DX:$DX)</f>
        <v>0</v>
      </c>
      <c r="DY656" s="27">
        <f>_xlfn.XLOOKUP($C656,[26]PSP!$C:$C,[26]PSP!$DY:$DY)</f>
        <v>33.630000000000003</v>
      </c>
      <c r="DZ656" s="28">
        <f t="shared" si="2486"/>
        <v>0</v>
      </c>
      <c r="EA656" s="29"/>
      <c r="EB656" s="54">
        <f>_xlfn.XLOOKUP($C656,[26]PSP!$C:$C,[26]PSP!$EB:$EB)</f>
        <v>0</v>
      </c>
      <c r="EC656" s="27">
        <f>_xlfn.XLOOKUP($C656,[26]PSP!$C:$C,[26]PSP!$EC:$EC)</f>
        <v>33.630000000000003</v>
      </c>
      <c r="ED656" s="28">
        <f t="shared" si="2487"/>
        <v>0</v>
      </c>
      <c r="EE656" s="29"/>
      <c r="EF656" s="54">
        <f>_xlfn.XLOOKUP($C656,[26]PSP!$C:$C,[26]PSP!$EF:$EF)</f>
        <v>0</v>
      </c>
      <c r="EG656" s="27">
        <f>_xlfn.XLOOKUP($C656,[26]PSP!$C:$C,[26]PSP!$EG:$EG)</f>
        <v>33.630000000000003</v>
      </c>
      <c r="EH656" s="28">
        <f t="shared" si="2488"/>
        <v>0</v>
      </c>
      <c r="EI656" s="29"/>
      <c r="EJ656" s="54">
        <f>_xlfn.XLOOKUP($C656,[26]PSP!$C:$C,[26]PSP!$EJ:$EJ)</f>
        <v>0</v>
      </c>
      <c r="EK656" s="27">
        <f>_xlfn.XLOOKUP($C656,[26]PSP!$C:$C,[26]PSP!$EK:$EK)</f>
        <v>33.630000000000003</v>
      </c>
      <c r="EL656" s="28">
        <f t="shared" si="2489"/>
        <v>0</v>
      </c>
      <c r="EM656" s="29"/>
      <c r="EN656" s="108"/>
      <c r="EO656" s="29">
        <f t="shared" si="2214"/>
        <v>0</v>
      </c>
      <c r="EP656" s="29">
        <f t="shared" si="2491"/>
        <v>0</v>
      </c>
      <c r="EQ656" s="4" t="b">
        <f t="shared" si="2490"/>
        <v>1</v>
      </c>
      <c r="ES656" s="118">
        <f t="shared" si="2352"/>
        <v>1.1767000000000001</v>
      </c>
    </row>
    <row r="657" spans="3:149" ht="14.25" x14ac:dyDescent="0.25">
      <c r="C657" s="24" t="s">
        <v>871</v>
      </c>
      <c r="D657" s="43">
        <f>_xlfn.XLOOKUP($C657,[26]PSP!$C:$C,[26]PSP!$D:$D)</f>
        <v>2003440</v>
      </c>
      <c r="E657" s="24" t="str">
        <f>_xlfn.XLOOKUP($C657,[26]PSP!$C:$C,[26]PSP!$E:$E)</f>
        <v>SICRO SERVIÇO</v>
      </c>
      <c r="F657" s="25" t="str">
        <f>_xlfn.XLOOKUP($C657,[26]PSP!$C:$C,[26]PSP!$F:$F)</f>
        <v>DISSIPADOR DE ENERGIA - DES 01 - AREIA EXTRAÍDA E PEDRA DE MÃO PRODUZIDA</v>
      </c>
      <c r="G657" s="26" t="str">
        <f>_xlfn.XLOOKUP($C657,[26]PSP!$C:$C,[26]PSP!$G:$G)</f>
        <v>UN</v>
      </c>
      <c r="H657" s="53">
        <f>_xlfn.XLOOKUP($C657,[26]PSP!$C:$C,[26]PSP!$H:$H)</f>
        <v>0</v>
      </c>
      <c r="I657" s="28">
        <f>_xlfn.XLOOKUP($C657,[26]PSP!$C:$C,[26]PSP!$I:$I)</f>
        <v>0</v>
      </c>
      <c r="J657" s="28">
        <f t="shared" si="2456"/>
        <v>0</v>
      </c>
      <c r="K657" s="29"/>
      <c r="L657" s="54">
        <f>_xlfn.XLOOKUP($C657,[26]PSP!$C:$C,[26]PSP!$L:$L)</f>
        <v>0</v>
      </c>
      <c r="M657" s="27">
        <f>_xlfn.XLOOKUP($C657,[26]PSP!$C:$C,[26]PSP!$M:$M)</f>
        <v>97.32</v>
      </c>
      <c r="N657" s="28">
        <f t="shared" si="2457"/>
        <v>0</v>
      </c>
      <c r="O657" s="29"/>
      <c r="P657" s="54">
        <f>_xlfn.XLOOKUP($C657,[26]PSP!$C:$C,[26]PSP!$P:$P)</f>
        <v>0</v>
      </c>
      <c r="Q657" s="27">
        <f>_xlfn.XLOOKUP($C657,[26]PSP!$C:$C,[26]PSP!$Q:$Q)</f>
        <v>97.32</v>
      </c>
      <c r="R657" s="28">
        <f t="shared" si="2458"/>
        <v>0</v>
      </c>
      <c r="S657" s="29"/>
      <c r="T657" s="54">
        <f>_xlfn.XLOOKUP($C657,[26]PSP!$C:$C,[26]PSP!$T:$T)</f>
        <v>0</v>
      </c>
      <c r="U657" s="27">
        <f>_xlfn.XLOOKUP($C657,[26]PSP!$C:$C,[26]PSP!$U:$U)</f>
        <v>97.32</v>
      </c>
      <c r="V657" s="28">
        <f t="shared" si="2459"/>
        <v>0</v>
      </c>
      <c r="W657" s="29"/>
      <c r="X657" s="54">
        <f>_xlfn.XLOOKUP($C657,[26]PSP!$C:$C,[26]PSP!$X:$X)</f>
        <v>0</v>
      </c>
      <c r="Y657" s="27">
        <f>_xlfn.XLOOKUP($C657,[26]PSP!$C:$C,[26]PSP!$Y:$Y)</f>
        <v>97.32</v>
      </c>
      <c r="Z657" s="28">
        <f t="shared" si="2460"/>
        <v>0</v>
      </c>
      <c r="AA657" s="29"/>
      <c r="AB657" s="54">
        <f>_xlfn.XLOOKUP($C657,[26]PSP!$C:$C,[26]PSP!$AB:$AB)</f>
        <v>0</v>
      </c>
      <c r="AC657" s="27">
        <f>_xlfn.XLOOKUP($C657,[26]PSP!$C:$C,[26]PSP!$AC:$AC)</f>
        <v>97.32</v>
      </c>
      <c r="AD657" s="28">
        <f t="shared" si="2461"/>
        <v>0</v>
      </c>
      <c r="AE657" s="29"/>
      <c r="AF657" s="54">
        <f>_xlfn.XLOOKUP($C657,[26]PSP!$C:$C,[26]PSP!$AF:$AF)</f>
        <v>0</v>
      </c>
      <c r="AG657" s="27">
        <f>_xlfn.XLOOKUP($C657,[26]PSP!$C:$C,[26]PSP!$AG:$AG)</f>
        <v>97.32</v>
      </c>
      <c r="AH657" s="28">
        <f t="shared" si="2462"/>
        <v>0</v>
      </c>
      <c r="AI657" s="29"/>
      <c r="AJ657" s="54">
        <f>_xlfn.XLOOKUP($C657,[26]PSP!$C:$C,[26]PSP!$AJ:$AJ)</f>
        <v>0</v>
      </c>
      <c r="AK657" s="27">
        <f>_xlfn.XLOOKUP($C657,[26]PSP!$C:$C,[26]PSP!$AK:$AK)</f>
        <v>97.32</v>
      </c>
      <c r="AL657" s="28">
        <f t="shared" si="2463"/>
        <v>0</v>
      </c>
      <c r="AM657" s="29"/>
      <c r="AN657" s="54">
        <f>_xlfn.XLOOKUP($C657,[26]PSP!$C:$C,[26]PSP!$AN:$AN)</f>
        <v>0</v>
      </c>
      <c r="AO657" s="27">
        <f>_xlfn.XLOOKUP($C657,[26]PSP!$C:$C,[26]PSP!$AO:$AO)</f>
        <v>97.32</v>
      </c>
      <c r="AP657" s="28">
        <f t="shared" si="2464"/>
        <v>0</v>
      </c>
      <c r="AQ657" s="29"/>
      <c r="AR657" s="54">
        <f>_xlfn.XLOOKUP($C657,[26]PSP!$C:$C,[26]PSP!$AR:$AR)</f>
        <v>0</v>
      </c>
      <c r="AS657" s="27">
        <f>_xlfn.XLOOKUP($C657,[26]PSP!$C:$C,[26]PSP!$AS:$AS)</f>
        <v>97.32</v>
      </c>
      <c r="AT657" s="28">
        <f t="shared" si="2465"/>
        <v>0</v>
      </c>
      <c r="AU657" s="29"/>
      <c r="AV657" s="54">
        <f>_xlfn.XLOOKUP($C657,[26]PSP!$C:$C,[26]PSP!$AV:$AV)</f>
        <v>0</v>
      </c>
      <c r="AW657" s="27">
        <f>_xlfn.XLOOKUP($C657,[26]PSP!$C:$C,[26]PSP!$AW:$AW)</f>
        <v>97.32</v>
      </c>
      <c r="AX657" s="28">
        <f t="shared" si="2466"/>
        <v>0</v>
      </c>
      <c r="AY657" s="29"/>
      <c r="AZ657" s="54">
        <f>_xlfn.XLOOKUP($C657,[26]PSP!$C:$C,[26]PSP!$AZ:$AZ)</f>
        <v>0</v>
      </c>
      <c r="BA657" s="27">
        <f>_xlfn.XLOOKUP($C657,[26]PSP!$C:$C,[26]PSP!$BA:$BA)</f>
        <v>97.32</v>
      </c>
      <c r="BB657" s="28">
        <f t="shared" si="2467"/>
        <v>0</v>
      </c>
      <c r="BC657" s="29"/>
      <c r="BD657" s="54">
        <f>_xlfn.XLOOKUP($C657,[26]PSP!$C:$C,[26]PSP!$BD:$BD)</f>
        <v>0</v>
      </c>
      <c r="BE657" s="27">
        <f>_xlfn.XLOOKUP($C657,[26]PSP!$C:$C,[26]PSP!$BE:$BE)</f>
        <v>97.32</v>
      </c>
      <c r="BF657" s="28">
        <f t="shared" si="2468"/>
        <v>0</v>
      </c>
      <c r="BG657" s="29"/>
      <c r="BH657" s="54">
        <f>_xlfn.XLOOKUP($C657,[26]PSP!$C:$C,[26]PSP!$BH:$BH)</f>
        <v>0</v>
      </c>
      <c r="BI657" s="27">
        <f>_xlfn.XLOOKUP($C657,[26]PSP!$C:$C,[26]PSP!$BI:$BI)</f>
        <v>97.32</v>
      </c>
      <c r="BJ657" s="28">
        <f t="shared" si="2469"/>
        <v>0</v>
      </c>
      <c r="BK657" s="29"/>
      <c r="BL657" s="54">
        <f>_xlfn.XLOOKUP($C657,[26]PSP!$C:$C,[26]PSP!$BL:$BL)</f>
        <v>0</v>
      </c>
      <c r="BM657" s="27">
        <f>_xlfn.XLOOKUP($C657,[26]PSP!$C:$C,[26]PSP!$BM:$BM)</f>
        <v>97.32</v>
      </c>
      <c r="BN657" s="28">
        <f t="shared" si="2470"/>
        <v>0</v>
      </c>
      <c r="BO657" s="29"/>
      <c r="BP657" s="54">
        <f>_xlfn.XLOOKUP($C657,[26]PSP!$C:$C,[26]PSP!$BP:$BP)</f>
        <v>0</v>
      </c>
      <c r="BQ657" s="27">
        <f>_xlfn.XLOOKUP($C657,[26]PSP!$C:$C,[26]PSP!$BQ:$BQ)</f>
        <v>97.32</v>
      </c>
      <c r="BR657" s="28">
        <f t="shared" si="2471"/>
        <v>0</v>
      </c>
      <c r="BS657" s="29"/>
      <c r="BT657" s="54">
        <f>_xlfn.XLOOKUP($C657,[26]PSP!$C:$C,[26]PSP!$BT:$BT)</f>
        <v>0</v>
      </c>
      <c r="BU657" s="27">
        <f>_xlfn.XLOOKUP($C657,[26]PSP!$C:$C,[26]PSP!$BU:$BU)</f>
        <v>97.32</v>
      </c>
      <c r="BV657" s="28">
        <f t="shared" si="2472"/>
        <v>0</v>
      </c>
      <c r="BW657" s="29"/>
      <c r="BX657" s="54">
        <f>_xlfn.XLOOKUP($C657,[26]PSP!$C:$C,[26]PSP!$BX:$BX)</f>
        <v>0</v>
      </c>
      <c r="BY657" s="27">
        <f>_xlfn.XLOOKUP($C657,[26]PSP!$C:$C,[26]PSP!$BY:$BY)</f>
        <v>97.32</v>
      </c>
      <c r="BZ657" s="28">
        <f t="shared" si="2473"/>
        <v>0</v>
      </c>
      <c r="CA657" s="29"/>
      <c r="CB657" s="54">
        <f>_xlfn.XLOOKUP($C657,[26]PSP!$C:$C,[26]PSP!$CB:$CB)</f>
        <v>0</v>
      </c>
      <c r="CC657" s="27">
        <f>_xlfn.XLOOKUP($C657,[26]PSP!$C:$C,[26]PSP!$CC:$CC)</f>
        <v>97.32</v>
      </c>
      <c r="CD657" s="28">
        <f t="shared" si="2474"/>
        <v>0</v>
      </c>
      <c r="CE657" s="29"/>
      <c r="CF657" s="54">
        <f>_xlfn.XLOOKUP($C657,[26]PSP!$C:$C,[26]PSP!$CF:$CF)</f>
        <v>0</v>
      </c>
      <c r="CG657" s="27">
        <f>_xlfn.XLOOKUP($C657,[26]PSP!$C:$C,[26]PSP!$CG:$CG)</f>
        <v>97.32</v>
      </c>
      <c r="CH657" s="28">
        <f t="shared" si="2475"/>
        <v>0</v>
      </c>
      <c r="CI657" s="29"/>
      <c r="CJ657" s="54">
        <f>_xlfn.XLOOKUP($C657,[26]PSP!$C:$C,[26]PSP!$CJ:$CJ)</f>
        <v>0</v>
      </c>
      <c r="CK657" s="27">
        <f>_xlfn.XLOOKUP($C657,[26]PSP!$C:$C,[26]PSP!$CK:$CK)</f>
        <v>97.32</v>
      </c>
      <c r="CL657" s="28">
        <f t="shared" si="2476"/>
        <v>0</v>
      </c>
      <c r="CM657" s="29"/>
      <c r="CN657" s="54">
        <f>_xlfn.XLOOKUP($C657,[26]PSP!$C:$C,[26]PSP!$CN:$CN)</f>
        <v>0</v>
      </c>
      <c r="CO657" s="27">
        <f>_xlfn.XLOOKUP($C657,[26]PSP!$C:$C,[26]PSP!$CO:$CO)</f>
        <v>97.32</v>
      </c>
      <c r="CP657" s="28">
        <f t="shared" si="2477"/>
        <v>0</v>
      </c>
      <c r="CQ657" s="29"/>
      <c r="CR657" s="54">
        <f>_xlfn.XLOOKUP($C657,[26]PSP!$C:$C,[26]PSP!$CR:$CR)</f>
        <v>0</v>
      </c>
      <c r="CS657" s="27">
        <f>_xlfn.XLOOKUP($C657,[26]PSP!$C:$C,[26]PSP!$CS:$CS)</f>
        <v>97.32</v>
      </c>
      <c r="CT657" s="28">
        <f t="shared" si="2478"/>
        <v>0</v>
      </c>
      <c r="CU657" s="29"/>
      <c r="CV657" s="54">
        <f>_xlfn.XLOOKUP($C657,[26]PSP!$C:$C,[26]PSP!$CV:$CV)</f>
        <v>0</v>
      </c>
      <c r="CW657" s="27">
        <f>_xlfn.XLOOKUP($C657,[26]PSP!$C:$C,[26]PSP!$CW:$CW)</f>
        <v>97.32</v>
      </c>
      <c r="CX657" s="28">
        <f t="shared" si="2479"/>
        <v>0</v>
      </c>
      <c r="CY657" s="29"/>
      <c r="CZ657" s="54">
        <f>_xlfn.XLOOKUP($C657,[26]PSP!$C:$C,[26]PSP!$CZ:$CZ)</f>
        <v>0</v>
      </c>
      <c r="DA657" s="27">
        <f>_xlfn.XLOOKUP($C657,[26]PSP!$C:$C,[26]PSP!$DA:$DA)</f>
        <v>97.32</v>
      </c>
      <c r="DB657" s="28">
        <f t="shared" si="2480"/>
        <v>0</v>
      </c>
      <c r="DC657" s="29"/>
      <c r="DD657" s="54">
        <f>_xlfn.XLOOKUP($C657,[26]PSP!$C:$C,[26]PSP!$DD:$DD)</f>
        <v>0</v>
      </c>
      <c r="DE657" s="27">
        <f>_xlfn.XLOOKUP($C657,[26]PSP!$C:$C,[26]PSP!$DE:$DE)</f>
        <v>97.32</v>
      </c>
      <c r="DF657" s="28">
        <f t="shared" si="2481"/>
        <v>0</v>
      </c>
      <c r="DG657" s="29"/>
      <c r="DH657" s="54">
        <f>_xlfn.XLOOKUP($C657,[26]PSP!$C:$C,[26]PSP!$DH:$DH)</f>
        <v>0</v>
      </c>
      <c r="DI657" s="27">
        <f>_xlfn.XLOOKUP($C657,[26]PSP!$C:$C,[26]PSP!$DI:$DI)</f>
        <v>97.32</v>
      </c>
      <c r="DJ657" s="28">
        <f t="shared" si="2482"/>
        <v>0</v>
      </c>
      <c r="DK657" s="29"/>
      <c r="DL657" s="54">
        <f>_xlfn.XLOOKUP($C657,[26]PSP!$C:$C,[26]PSP!$DL:$DL)</f>
        <v>0</v>
      </c>
      <c r="DM657" s="27">
        <f>_xlfn.XLOOKUP($C657,[26]PSP!$C:$C,[26]PSP!$DM:$DM)</f>
        <v>97.32</v>
      </c>
      <c r="DN657" s="28">
        <f t="shared" si="2483"/>
        <v>0</v>
      </c>
      <c r="DO657" s="29"/>
      <c r="DP657" s="54">
        <f>_xlfn.XLOOKUP($C657,[26]PSP!$C:$C,[26]PSP!$DP:$DP)</f>
        <v>0</v>
      </c>
      <c r="DQ657" s="27">
        <f>_xlfn.XLOOKUP($C657,[26]PSP!$C:$C,[26]PSP!$DQ:$DQ)</f>
        <v>97.32</v>
      </c>
      <c r="DR657" s="28">
        <f t="shared" si="2484"/>
        <v>0</v>
      </c>
      <c r="DS657" s="29"/>
      <c r="DT657" s="54">
        <f>_xlfn.XLOOKUP($C657,[26]PSP!$C:$C,[26]PSP!$DT:$DT)</f>
        <v>0</v>
      </c>
      <c r="DU657" s="27">
        <f>_xlfn.XLOOKUP($C657,[26]PSP!$C:$C,[26]PSP!$DU:$DU)</f>
        <v>97.32</v>
      </c>
      <c r="DV657" s="28">
        <f t="shared" si="2485"/>
        <v>0</v>
      </c>
      <c r="DW657" s="29"/>
      <c r="DX657" s="54">
        <f>_xlfn.XLOOKUP($C657,[26]PSP!$C:$C,[26]PSP!$DX:$DX)</f>
        <v>0</v>
      </c>
      <c r="DY657" s="27">
        <f>_xlfn.XLOOKUP($C657,[26]PSP!$C:$C,[26]PSP!$DY:$DY)</f>
        <v>97.32</v>
      </c>
      <c r="DZ657" s="28">
        <f t="shared" si="2486"/>
        <v>0</v>
      </c>
      <c r="EA657" s="29"/>
      <c r="EB657" s="54">
        <f>_xlfn.XLOOKUP($C657,[26]PSP!$C:$C,[26]PSP!$EB:$EB)</f>
        <v>0</v>
      </c>
      <c r="EC657" s="27">
        <f>_xlfn.XLOOKUP($C657,[26]PSP!$C:$C,[26]PSP!$EC:$EC)</f>
        <v>97.32</v>
      </c>
      <c r="ED657" s="28">
        <f t="shared" si="2487"/>
        <v>0</v>
      </c>
      <c r="EE657" s="29"/>
      <c r="EF657" s="54">
        <f>_xlfn.XLOOKUP($C657,[26]PSP!$C:$C,[26]PSP!$EF:$EF)</f>
        <v>0</v>
      </c>
      <c r="EG657" s="27">
        <f>_xlfn.XLOOKUP($C657,[26]PSP!$C:$C,[26]PSP!$EG:$EG)</f>
        <v>97.32</v>
      </c>
      <c r="EH657" s="28">
        <f t="shared" si="2488"/>
        <v>0</v>
      </c>
      <c r="EI657" s="29"/>
      <c r="EJ657" s="54">
        <f>_xlfn.XLOOKUP($C657,[26]PSP!$C:$C,[26]PSP!$EJ:$EJ)</f>
        <v>0</v>
      </c>
      <c r="EK657" s="27">
        <f>_xlfn.XLOOKUP($C657,[26]PSP!$C:$C,[26]PSP!$EK:$EK)</f>
        <v>97.32</v>
      </c>
      <c r="EL657" s="28">
        <f t="shared" si="2489"/>
        <v>0</v>
      </c>
      <c r="EM657" s="29"/>
      <c r="EN657" s="108"/>
      <c r="EO657" s="29">
        <f t="shared" si="2214"/>
        <v>0</v>
      </c>
      <c r="EP657" s="29">
        <f t="shared" si="2491"/>
        <v>0</v>
      </c>
      <c r="EQ657" s="4" t="b">
        <f t="shared" si="2490"/>
        <v>1</v>
      </c>
      <c r="ER657" s="1"/>
      <c r="ES657" s="118">
        <f t="shared" si="2352"/>
        <v>1.1767000000000001</v>
      </c>
    </row>
    <row r="658" spans="3:149" ht="14.25" x14ac:dyDescent="0.25">
      <c r="C658" s="24" t="s">
        <v>872</v>
      </c>
      <c r="D658" s="43">
        <f>_xlfn.XLOOKUP($C658,[26]PSP!$C:$C,[26]PSP!$D:$D)</f>
        <v>2003448</v>
      </c>
      <c r="E658" s="24" t="str">
        <f>_xlfn.XLOOKUP($C658,[26]PSP!$C:$C,[26]PSP!$E:$E)</f>
        <v>SICRO SERVIÇO</v>
      </c>
      <c r="F658" s="25" t="str">
        <f>_xlfn.XLOOKUP($C658,[26]PSP!$C:$C,[26]PSP!$F:$F)</f>
        <v>DISSIPADOR DE ENERGIA - DEB 01 - AREIA EXTRAÍDA E PEDRA DE MÃO PRODUZIDA</v>
      </c>
      <c r="G658" s="26" t="str">
        <f>_xlfn.XLOOKUP($C658,[26]PSP!$C:$C,[26]PSP!$G:$G)</f>
        <v>UN</v>
      </c>
      <c r="H658" s="53">
        <f>_xlfn.XLOOKUP($C658,[26]PSP!$C:$C,[26]PSP!$H:$H)</f>
        <v>0</v>
      </c>
      <c r="I658" s="28">
        <f>_xlfn.XLOOKUP($C658,[26]PSP!$C:$C,[26]PSP!$I:$I)</f>
        <v>0</v>
      </c>
      <c r="J658" s="28">
        <f t="shared" si="2456"/>
        <v>0</v>
      </c>
      <c r="K658" s="29"/>
      <c r="L658" s="54">
        <f>_xlfn.XLOOKUP($C658,[26]PSP!$C:$C,[26]PSP!$L:$L)</f>
        <v>0</v>
      </c>
      <c r="M658" s="27">
        <f>_xlfn.XLOOKUP($C658,[26]PSP!$C:$C,[26]PSP!$M:$M)</f>
        <v>284.55</v>
      </c>
      <c r="N658" s="28">
        <f t="shared" si="2457"/>
        <v>0</v>
      </c>
      <c r="O658" s="29"/>
      <c r="P658" s="54">
        <f>_xlfn.XLOOKUP($C658,[26]PSP!$C:$C,[26]PSP!$P:$P)</f>
        <v>0</v>
      </c>
      <c r="Q658" s="27">
        <f>_xlfn.XLOOKUP($C658,[26]PSP!$C:$C,[26]PSP!$Q:$Q)</f>
        <v>284.55</v>
      </c>
      <c r="R658" s="28">
        <f t="shared" si="2458"/>
        <v>0</v>
      </c>
      <c r="S658" s="29"/>
      <c r="T658" s="54">
        <f>_xlfn.XLOOKUP($C658,[26]PSP!$C:$C,[26]PSP!$T:$T)</f>
        <v>0</v>
      </c>
      <c r="U658" s="27">
        <f>_xlfn.XLOOKUP($C658,[26]PSP!$C:$C,[26]PSP!$U:$U)</f>
        <v>284.55</v>
      </c>
      <c r="V658" s="28">
        <f t="shared" si="2459"/>
        <v>0</v>
      </c>
      <c r="W658" s="29"/>
      <c r="X658" s="54">
        <f>_xlfn.XLOOKUP($C658,[26]PSP!$C:$C,[26]PSP!$X:$X)</f>
        <v>0</v>
      </c>
      <c r="Y658" s="27">
        <f>_xlfn.XLOOKUP($C658,[26]PSP!$C:$C,[26]PSP!$Y:$Y)</f>
        <v>284.55</v>
      </c>
      <c r="Z658" s="28">
        <f t="shared" si="2460"/>
        <v>0</v>
      </c>
      <c r="AA658" s="29"/>
      <c r="AB658" s="54">
        <f>_xlfn.XLOOKUP($C658,[26]PSP!$C:$C,[26]PSP!$AB:$AB)</f>
        <v>0</v>
      </c>
      <c r="AC658" s="27">
        <f>_xlfn.XLOOKUP($C658,[26]PSP!$C:$C,[26]PSP!$AC:$AC)</f>
        <v>284.55</v>
      </c>
      <c r="AD658" s="28">
        <f t="shared" si="2461"/>
        <v>0</v>
      </c>
      <c r="AE658" s="29"/>
      <c r="AF658" s="54">
        <f>_xlfn.XLOOKUP($C658,[26]PSP!$C:$C,[26]PSP!$AF:$AF)</f>
        <v>0</v>
      </c>
      <c r="AG658" s="27">
        <f>_xlfn.XLOOKUP($C658,[26]PSP!$C:$C,[26]PSP!$AG:$AG)</f>
        <v>284.55</v>
      </c>
      <c r="AH658" s="28">
        <f t="shared" si="2462"/>
        <v>0</v>
      </c>
      <c r="AI658" s="29"/>
      <c r="AJ658" s="54">
        <f>_xlfn.XLOOKUP($C658,[26]PSP!$C:$C,[26]PSP!$AJ:$AJ)</f>
        <v>0</v>
      </c>
      <c r="AK658" s="27">
        <f>_xlfn.XLOOKUP($C658,[26]PSP!$C:$C,[26]PSP!$AK:$AK)</f>
        <v>284.55</v>
      </c>
      <c r="AL658" s="28">
        <f t="shared" si="2463"/>
        <v>0</v>
      </c>
      <c r="AM658" s="29"/>
      <c r="AN658" s="54">
        <f>_xlfn.XLOOKUP($C658,[26]PSP!$C:$C,[26]PSP!$AN:$AN)</f>
        <v>0</v>
      </c>
      <c r="AO658" s="27">
        <f>_xlfn.XLOOKUP($C658,[26]PSP!$C:$C,[26]PSP!$AO:$AO)</f>
        <v>284.55</v>
      </c>
      <c r="AP658" s="28">
        <f t="shared" si="2464"/>
        <v>0</v>
      </c>
      <c r="AQ658" s="29"/>
      <c r="AR658" s="54">
        <f>_xlfn.XLOOKUP($C658,[26]PSP!$C:$C,[26]PSP!$AR:$AR)</f>
        <v>0</v>
      </c>
      <c r="AS658" s="27">
        <f>_xlfn.XLOOKUP($C658,[26]PSP!$C:$C,[26]PSP!$AS:$AS)</f>
        <v>284.55</v>
      </c>
      <c r="AT658" s="28">
        <f t="shared" si="2465"/>
        <v>0</v>
      </c>
      <c r="AU658" s="29"/>
      <c r="AV658" s="54">
        <f>_xlfn.XLOOKUP($C658,[26]PSP!$C:$C,[26]PSP!$AV:$AV)</f>
        <v>0</v>
      </c>
      <c r="AW658" s="27">
        <f>_xlfn.XLOOKUP($C658,[26]PSP!$C:$C,[26]PSP!$AW:$AW)</f>
        <v>284.55</v>
      </c>
      <c r="AX658" s="28">
        <f t="shared" si="2466"/>
        <v>0</v>
      </c>
      <c r="AY658" s="29"/>
      <c r="AZ658" s="54">
        <f>_xlfn.XLOOKUP($C658,[26]PSP!$C:$C,[26]PSP!$AZ:$AZ)</f>
        <v>0</v>
      </c>
      <c r="BA658" s="27">
        <f>_xlfn.XLOOKUP($C658,[26]PSP!$C:$C,[26]PSP!$BA:$BA)</f>
        <v>284.55</v>
      </c>
      <c r="BB658" s="28">
        <f t="shared" si="2467"/>
        <v>0</v>
      </c>
      <c r="BC658" s="29"/>
      <c r="BD658" s="54">
        <f>_xlfn.XLOOKUP($C658,[26]PSP!$C:$C,[26]PSP!$BD:$BD)</f>
        <v>0</v>
      </c>
      <c r="BE658" s="27">
        <f>_xlfn.XLOOKUP($C658,[26]PSP!$C:$C,[26]PSP!$BE:$BE)</f>
        <v>284.55</v>
      </c>
      <c r="BF658" s="28">
        <f t="shared" si="2468"/>
        <v>0</v>
      </c>
      <c r="BG658" s="29"/>
      <c r="BH658" s="54">
        <f>_xlfn.XLOOKUP($C658,[26]PSP!$C:$C,[26]PSP!$BH:$BH)</f>
        <v>0</v>
      </c>
      <c r="BI658" s="27">
        <f>_xlfn.XLOOKUP($C658,[26]PSP!$C:$C,[26]PSP!$BI:$BI)</f>
        <v>284.55</v>
      </c>
      <c r="BJ658" s="28">
        <f t="shared" si="2469"/>
        <v>0</v>
      </c>
      <c r="BK658" s="29"/>
      <c r="BL658" s="54">
        <f>_xlfn.XLOOKUP($C658,[26]PSP!$C:$C,[26]PSP!$BL:$BL)</f>
        <v>0</v>
      </c>
      <c r="BM658" s="27">
        <f>_xlfn.XLOOKUP($C658,[26]PSP!$C:$C,[26]PSP!$BM:$BM)</f>
        <v>284.55</v>
      </c>
      <c r="BN658" s="28">
        <f t="shared" si="2470"/>
        <v>0</v>
      </c>
      <c r="BO658" s="29"/>
      <c r="BP658" s="54">
        <f>_xlfn.XLOOKUP($C658,[26]PSP!$C:$C,[26]PSP!$BP:$BP)</f>
        <v>0</v>
      </c>
      <c r="BQ658" s="27">
        <f>_xlfn.XLOOKUP($C658,[26]PSP!$C:$C,[26]PSP!$BQ:$BQ)</f>
        <v>284.55</v>
      </c>
      <c r="BR658" s="28">
        <f t="shared" si="2471"/>
        <v>0</v>
      </c>
      <c r="BS658" s="29"/>
      <c r="BT658" s="54">
        <f>_xlfn.XLOOKUP($C658,[26]PSP!$C:$C,[26]PSP!$BT:$BT)</f>
        <v>0</v>
      </c>
      <c r="BU658" s="27">
        <f>_xlfn.XLOOKUP($C658,[26]PSP!$C:$C,[26]PSP!$BU:$BU)</f>
        <v>284.55</v>
      </c>
      <c r="BV658" s="28">
        <f t="shared" si="2472"/>
        <v>0</v>
      </c>
      <c r="BW658" s="29"/>
      <c r="BX658" s="54">
        <f>_xlfn.XLOOKUP($C658,[26]PSP!$C:$C,[26]PSP!$BX:$BX)</f>
        <v>0</v>
      </c>
      <c r="BY658" s="27">
        <f>_xlfn.XLOOKUP($C658,[26]PSP!$C:$C,[26]PSP!$BY:$BY)</f>
        <v>284.55</v>
      </c>
      <c r="BZ658" s="28">
        <f t="shared" si="2473"/>
        <v>0</v>
      </c>
      <c r="CA658" s="29"/>
      <c r="CB658" s="54">
        <f>_xlfn.XLOOKUP($C658,[26]PSP!$C:$C,[26]PSP!$CB:$CB)</f>
        <v>0</v>
      </c>
      <c r="CC658" s="27">
        <f>_xlfn.XLOOKUP($C658,[26]PSP!$C:$C,[26]PSP!$CC:$CC)</f>
        <v>284.55</v>
      </c>
      <c r="CD658" s="28">
        <f t="shared" si="2474"/>
        <v>0</v>
      </c>
      <c r="CE658" s="29"/>
      <c r="CF658" s="54">
        <f>_xlfn.XLOOKUP($C658,[26]PSP!$C:$C,[26]PSP!$CF:$CF)</f>
        <v>0</v>
      </c>
      <c r="CG658" s="27">
        <f>_xlfn.XLOOKUP($C658,[26]PSP!$C:$C,[26]PSP!$CG:$CG)</f>
        <v>284.55</v>
      </c>
      <c r="CH658" s="28">
        <f t="shared" si="2475"/>
        <v>0</v>
      </c>
      <c r="CI658" s="29"/>
      <c r="CJ658" s="54">
        <f>_xlfn.XLOOKUP($C658,[26]PSP!$C:$C,[26]PSP!$CJ:$CJ)</f>
        <v>0</v>
      </c>
      <c r="CK658" s="27">
        <f>_xlfn.XLOOKUP($C658,[26]PSP!$C:$C,[26]PSP!$CK:$CK)</f>
        <v>284.55</v>
      </c>
      <c r="CL658" s="28">
        <f t="shared" si="2476"/>
        <v>0</v>
      </c>
      <c r="CM658" s="29"/>
      <c r="CN658" s="54">
        <f>_xlfn.XLOOKUP($C658,[26]PSP!$C:$C,[26]PSP!$CN:$CN)</f>
        <v>0</v>
      </c>
      <c r="CO658" s="27">
        <f>_xlfn.XLOOKUP($C658,[26]PSP!$C:$C,[26]PSP!$CO:$CO)</f>
        <v>284.55</v>
      </c>
      <c r="CP658" s="28">
        <f t="shared" si="2477"/>
        <v>0</v>
      </c>
      <c r="CQ658" s="29"/>
      <c r="CR658" s="54">
        <f>_xlfn.XLOOKUP($C658,[26]PSP!$C:$C,[26]PSP!$CR:$CR)</f>
        <v>0</v>
      </c>
      <c r="CS658" s="27">
        <f>_xlfn.XLOOKUP($C658,[26]PSP!$C:$C,[26]PSP!$CS:$CS)</f>
        <v>284.55</v>
      </c>
      <c r="CT658" s="28">
        <f t="shared" si="2478"/>
        <v>0</v>
      </c>
      <c r="CU658" s="29"/>
      <c r="CV658" s="54">
        <f>_xlfn.XLOOKUP($C658,[26]PSP!$C:$C,[26]PSP!$CV:$CV)</f>
        <v>0</v>
      </c>
      <c r="CW658" s="27">
        <f>_xlfn.XLOOKUP($C658,[26]PSP!$C:$C,[26]PSP!$CW:$CW)</f>
        <v>284.55</v>
      </c>
      <c r="CX658" s="28">
        <f t="shared" si="2479"/>
        <v>0</v>
      </c>
      <c r="CY658" s="29"/>
      <c r="CZ658" s="54">
        <f>_xlfn.XLOOKUP($C658,[26]PSP!$C:$C,[26]PSP!$CZ:$CZ)</f>
        <v>0</v>
      </c>
      <c r="DA658" s="27">
        <f>_xlfn.XLOOKUP($C658,[26]PSP!$C:$C,[26]PSP!$DA:$DA)</f>
        <v>284.55</v>
      </c>
      <c r="DB658" s="28">
        <f t="shared" si="2480"/>
        <v>0</v>
      </c>
      <c r="DC658" s="29"/>
      <c r="DD658" s="54">
        <f>_xlfn.XLOOKUP($C658,[26]PSP!$C:$C,[26]PSP!$DD:$DD)</f>
        <v>0</v>
      </c>
      <c r="DE658" s="27">
        <f>_xlfn.XLOOKUP($C658,[26]PSP!$C:$C,[26]PSP!$DE:$DE)</f>
        <v>284.55</v>
      </c>
      <c r="DF658" s="28">
        <f t="shared" si="2481"/>
        <v>0</v>
      </c>
      <c r="DG658" s="29"/>
      <c r="DH658" s="54">
        <f>_xlfn.XLOOKUP($C658,[26]PSP!$C:$C,[26]PSP!$DH:$DH)</f>
        <v>0</v>
      </c>
      <c r="DI658" s="27">
        <f>_xlfn.XLOOKUP($C658,[26]PSP!$C:$C,[26]PSP!$DI:$DI)</f>
        <v>284.55</v>
      </c>
      <c r="DJ658" s="28">
        <f t="shared" si="2482"/>
        <v>0</v>
      </c>
      <c r="DK658" s="29"/>
      <c r="DL658" s="54">
        <f>_xlfn.XLOOKUP($C658,[26]PSP!$C:$C,[26]PSP!$DL:$DL)</f>
        <v>0</v>
      </c>
      <c r="DM658" s="27">
        <f>_xlfn.XLOOKUP($C658,[26]PSP!$C:$C,[26]PSP!$DM:$DM)</f>
        <v>284.55</v>
      </c>
      <c r="DN658" s="28">
        <f t="shared" si="2483"/>
        <v>0</v>
      </c>
      <c r="DO658" s="29"/>
      <c r="DP658" s="54">
        <f>_xlfn.XLOOKUP($C658,[26]PSP!$C:$C,[26]PSP!$DP:$DP)</f>
        <v>0</v>
      </c>
      <c r="DQ658" s="27">
        <f>_xlfn.XLOOKUP($C658,[26]PSP!$C:$C,[26]PSP!$DQ:$DQ)</f>
        <v>284.55</v>
      </c>
      <c r="DR658" s="28">
        <f t="shared" si="2484"/>
        <v>0</v>
      </c>
      <c r="DS658" s="29"/>
      <c r="DT658" s="54">
        <f>_xlfn.XLOOKUP($C658,[26]PSP!$C:$C,[26]PSP!$DT:$DT)</f>
        <v>0</v>
      </c>
      <c r="DU658" s="27">
        <f>_xlfn.XLOOKUP($C658,[26]PSP!$C:$C,[26]PSP!$DU:$DU)</f>
        <v>284.55</v>
      </c>
      <c r="DV658" s="28">
        <f t="shared" si="2485"/>
        <v>0</v>
      </c>
      <c r="DW658" s="29"/>
      <c r="DX658" s="54">
        <f>_xlfn.XLOOKUP($C658,[26]PSP!$C:$C,[26]PSP!$DX:$DX)</f>
        <v>0</v>
      </c>
      <c r="DY658" s="27">
        <f>_xlfn.XLOOKUP($C658,[26]PSP!$C:$C,[26]PSP!$DY:$DY)</f>
        <v>284.55</v>
      </c>
      <c r="DZ658" s="28">
        <f t="shared" si="2486"/>
        <v>0</v>
      </c>
      <c r="EA658" s="29"/>
      <c r="EB658" s="54">
        <f>_xlfn.XLOOKUP($C658,[26]PSP!$C:$C,[26]PSP!$EB:$EB)</f>
        <v>0</v>
      </c>
      <c r="EC658" s="27">
        <f>_xlfn.XLOOKUP($C658,[26]PSP!$C:$C,[26]PSP!$EC:$EC)</f>
        <v>284.55</v>
      </c>
      <c r="ED658" s="28">
        <f t="shared" si="2487"/>
        <v>0</v>
      </c>
      <c r="EE658" s="29"/>
      <c r="EF658" s="54">
        <f>_xlfn.XLOOKUP($C658,[26]PSP!$C:$C,[26]PSP!$EF:$EF)</f>
        <v>0</v>
      </c>
      <c r="EG658" s="27">
        <f>_xlfn.XLOOKUP($C658,[26]PSP!$C:$C,[26]PSP!$EG:$EG)</f>
        <v>284.55</v>
      </c>
      <c r="EH658" s="28">
        <f t="shared" si="2488"/>
        <v>0</v>
      </c>
      <c r="EI658" s="29"/>
      <c r="EJ658" s="54">
        <f>_xlfn.XLOOKUP($C658,[26]PSP!$C:$C,[26]PSP!$EJ:$EJ)</f>
        <v>0</v>
      </c>
      <c r="EK658" s="27">
        <f>_xlfn.XLOOKUP($C658,[26]PSP!$C:$C,[26]PSP!$EK:$EK)</f>
        <v>284.55</v>
      </c>
      <c r="EL658" s="28">
        <f t="shared" si="2489"/>
        <v>0</v>
      </c>
      <c r="EM658" s="29"/>
      <c r="EN658" s="108"/>
      <c r="EO658" s="29">
        <f t="shared" si="2214"/>
        <v>0</v>
      </c>
      <c r="EP658" s="29">
        <f t="shared" si="2491"/>
        <v>0</v>
      </c>
      <c r="EQ658" s="4" t="b">
        <f t="shared" si="2490"/>
        <v>1</v>
      </c>
      <c r="ES658" s="118">
        <f t="shared" si="2352"/>
        <v>1.1767000000000001</v>
      </c>
    </row>
    <row r="659" spans="3:149" ht="14.25" x14ac:dyDescent="0.25">
      <c r="C659" s="24" t="s">
        <v>873</v>
      </c>
      <c r="D659" s="43">
        <f>_xlfn.XLOOKUP($C659,[26]PSP!$C:$C,[26]PSP!$D:$D)</f>
        <v>2003454</v>
      </c>
      <c r="E659" s="24" t="str">
        <f>_xlfn.XLOOKUP($C659,[26]PSP!$C:$C,[26]PSP!$E:$E)</f>
        <v>SICRO SERVIÇO</v>
      </c>
      <c r="F659" s="25" t="str">
        <f>_xlfn.XLOOKUP($C659,[26]PSP!$C:$C,[26]PSP!$F:$F)</f>
        <v>DISSIPADOR DE ENERGIA - DEB 04 - AREIA EXTRAÍDA E PEDRA DE MÃO PRODUZIDA</v>
      </c>
      <c r="G659" s="26" t="str">
        <f>_xlfn.XLOOKUP($C659,[26]PSP!$C:$C,[26]PSP!$G:$G)</f>
        <v>UN</v>
      </c>
      <c r="H659" s="53">
        <f>_xlfn.XLOOKUP($C659,[26]PSP!$C:$C,[26]PSP!$H:$H)</f>
        <v>12</v>
      </c>
      <c r="I659" s="28">
        <f>_xlfn.XLOOKUP($C659,[26]PSP!$C:$C,[26]PSP!$I:$I)</f>
        <v>15444.72</v>
      </c>
      <c r="J659" s="28">
        <f t="shared" si="2456"/>
        <v>18173.802024000001</v>
      </c>
      <c r="K659" s="29"/>
      <c r="L659" s="54">
        <f>_xlfn.XLOOKUP($C659,[26]PSP!$C:$C,[26]PSP!$L:$L)</f>
        <v>0</v>
      </c>
      <c r="M659" s="27">
        <f>_xlfn.XLOOKUP($C659,[26]PSP!$C:$C,[26]PSP!$M:$M)</f>
        <v>1287.06</v>
      </c>
      <c r="N659" s="28">
        <f t="shared" si="2457"/>
        <v>0</v>
      </c>
      <c r="O659" s="29"/>
      <c r="P659" s="54">
        <f>_xlfn.XLOOKUP($C659,[26]PSP!$C:$C,[26]PSP!$P:$P)</f>
        <v>0</v>
      </c>
      <c r="Q659" s="27">
        <f>_xlfn.XLOOKUP($C659,[26]PSP!$C:$C,[26]PSP!$Q:$Q)</f>
        <v>1287.06</v>
      </c>
      <c r="R659" s="28">
        <f t="shared" si="2458"/>
        <v>0</v>
      </c>
      <c r="S659" s="29"/>
      <c r="T659" s="54">
        <f>_xlfn.XLOOKUP($C659,[26]PSP!$C:$C,[26]PSP!$T:$T)</f>
        <v>8</v>
      </c>
      <c r="U659" s="27">
        <f>_xlfn.XLOOKUP($C659,[26]PSP!$C:$C,[26]PSP!$U:$U)</f>
        <v>1287.06</v>
      </c>
      <c r="V659" s="28">
        <f t="shared" si="2459"/>
        <v>10296.48</v>
      </c>
      <c r="W659" s="29"/>
      <c r="X659" s="54">
        <f>_xlfn.XLOOKUP($C659,[26]PSP!$C:$C,[26]PSP!$X:$X)</f>
        <v>0</v>
      </c>
      <c r="Y659" s="27">
        <f>_xlfn.XLOOKUP($C659,[26]PSP!$C:$C,[26]PSP!$Y:$Y)</f>
        <v>1287.06</v>
      </c>
      <c r="Z659" s="28">
        <f t="shared" si="2460"/>
        <v>0</v>
      </c>
      <c r="AA659" s="29"/>
      <c r="AB659" s="54">
        <f>_xlfn.XLOOKUP($C659,[26]PSP!$C:$C,[26]PSP!$AB:$AB)</f>
        <v>0</v>
      </c>
      <c r="AC659" s="27">
        <f>_xlfn.XLOOKUP($C659,[26]PSP!$C:$C,[26]PSP!$AC:$AC)</f>
        <v>1287.06</v>
      </c>
      <c r="AD659" s="28">
        <f t="shared" si="2461"/>
        <v>0</v>
      </c>
      <c r="AE659" s="29"/>
      <c r="AF659" s="54">
        <f>_xlfn.XLOOKUP($C659,[26]PSP!$C:$C,[26]PSP!$AF:$AF)</f>
        <v>0</v>
      </c>
      <c r="AG659" s="27">
        <f>_xlfn.XLOOKUP($C659,[26]PSP!$C:$C,[26]PSP!$AG:$AG)</f>
        <v>1287.06</v>
      </c>
      <c r="AH659" s="28">
        <f t="shared" si="2462"/>
        <v>0</v>
      </c>
      <c r="AI659" s="29"/>
      <c r="AJ659" s="54">
        <f>_xlfn.XLOOKUP($C659,[26]PSP!$C:$C,[26]PSP!$AJ:$AJ)</f>
        <v>0</v>
      </c>
      <c r="AK659" s="27">
        <f>_xlfn.XLOOKUP($C659,[26]PSP!$C:$C,[26]PSP!$AK:$AK)</f>
        <v>1287.06</v>
      </c>
      <c r="AL659" s="28">
        <f t="shared" si="2463"/>
        <v>0</v>
      </c>
      <c r="AM659" s="29"/>
      <c r="AN659" s="54">
        <f>_xlfn.XLOOKUP($C659,[26]PSP!$C:$C,[26]PSP!$AN:$AN)</f>
        <v>0</v>
      </c>
      <c r="AO659" s="27">
        <f>_xlfn.XLOOKUP($C659,[26]PSP!$C:$C,[26]PSP!$AO:$AO)</f>
        <v>1287.06</v>
      </c>
      <c r="AP659" s="28">
        <f t="shared" si="2464"/>
        <v>0</v>
      </c>
      <c r="AQ659" s="29"/>
      <c r="AR659" s="54">
        <f>_xlfn.XLOOKUP($C659,[26]PSP!$C:$C,[26]PSP!$AR:$AR)</f>
        <v>0</v>
      </c>
      <c r="AS659" s="27">
        <f>_xlfn.XLOOKUP($C659,[26]PSP!$C:$C,[26]PSP!$AS:$AS)</f>
        <v>1287.06</v>
      </c>
      <c r="AT659" s="28">
        <f t="shared" si="2465"/>
        <v>0</v>
      </c>
      <c r="AU659" s="29"/>
      <c r="AV659" s="54">
        <f>_xlfn.XLOOKUP($C659,[26]PSP!$C:$C,[26]PSP!$AV:$AV)</f>
        <v>0</v>
      </c>
      <c r="AW659" s="27">
        <f>_xlfn.XLOOKUP($C659,[26]PSP!$C:$C,[26]PSP!$AW:$AW)</f>
        <v>1287.06</v>
      </c>
      <c r="AX659" s="28">
        <f t="shared" si="2466"/>
        <v>0</v>
      </c>
      <c r="AY659" s="29"/>
      <c r="AZ659" s="54">
        <f>_xlfn.XLOOKUP($C659,[26]PSP!$C:$C,[26]PSP!$AZ:$AZ)</f>
        <v>0</v>
      </c>
      <c r="BA659" s="27">
        <f>_xlfn.XLOOKUP($C659,[26]PSP!$C:$C,[26]PSP!$BA:$BA)</f>
        <v>1287.06</v>
      </c>
      <c r="BB659" s="28">
        <f t="shared" si="2467"/>
        <v>0</v>
      </c>
      <c r="BC659" s="29"/>
      <c r="BD659" s="54">
        <f>_xlfn.XLOOKUP($C659,[26]PSP!$C:$C,[26]PSP!$BD:$BD)</f>
        <v>0</v>
      </c>
      <c r="BE659" s="27">
        <f>_xlfn.XLOOKUP($C659,[26]PSP!$C:$C,[26]PSP!$BE:$BE)</f>
        <v>1287.06</v>
      </c>
      <c r="BF659" s="28">
        <f t="shared" si="2468"/>
        <v>0</v>
      </c>
      <c r="BG659" s="29"/>
      <c r="BH659" s="54">
        <f>_xlfn.XLOOKUP($C659,[26]PSP!$C:$C,[26]PSP!$BH:$BH)</f>
        <v>0</v>
      </c>
      <c r="BI659" s="27">
        <f>_xlfn.XLOOKUP($C659,[26]PSP!$C:$C,[26]PSP!$BI:$BI)</f>
        <v>1287.06</v>
      </c>
      <c r="BJ659" s="28">
        <f t="shared" si="2469"/>
        <v>0</v>
      </c>
      <c r="BK659" s="29"/>
      <c r="BL659" s="54">
        <f>_xlfn.XLOOKUP($C659,[26]PSP!$C:$C,[26]PSP!$BL:$BL)</f>
        <v>0</v>
      </c>
      <c r="BM659" s="27">
        <f>_xlfn.XLOOKUP($C659,[26]PSP!$C:$C,[26]PSP!$BM:$BM)</f>
        <v>1287.06</v>
      </c>
      <c r="BN659" s="28">
        <f t="shared" si="2470"/>
        <v>0</v>
      </c>
      <c r="BO659" s="29"/>
      <c r="BP659" s="54">
        <f>_xlfn.XLOOKUP($C659,[26]PSP!$C:$C,[26]PSP!$BP:$BP)</f>
        <v>4</v>
      </c>
      <c r="BQ659" s="27">
        <f>_xlfn.XLOOKUP($C659,[26]PSP!$C:$C,[26]PSP!$BQ:$BQ)</f>
        <v>1287.06</v>
      </c>
      <c r="BR659" s="28">
        <f t="shared" si="2471"/>
        <v>5148.24</v>
      </c>
      <c r="BS659" s="29"/>
      <c r="BT659" s="54">
        <f>_xlfn.XLOOKUP($C659,[26]PSP!$C:$C,[26]PSP!$BT:$BT)</f>
        <v>0</v>
      </c>
      <c r="BU659" s="27">
        <f>_xlfn.XLOOKUP($C659,[26]PSP!$C:$C,[26]PSP!$BU:$BU)</f>
        <v>1287.06</v>
      </c>
      <c r="BV659" s="28">
        <f t="shared" si="2472"/>
        <v>0</v>
      </c>
      <c r="BW659" s="29"/>
      <c r="BX659" s="54">
        <f>_xlfn.XLOOKUP($C659,[26]PSP!$C:$C,[26]PSP!$BX:$BX)</f>
        <v>0</v>
      </c>
      <c r="BY659" s="27">
        <f>_xlfn.XLOOKUP($C659,[26]PSP!$C:$C,[26]PSP!$BY:$BY)</f>
        <v>1287.06</v>
      </c>
      <c r="BZ659" s="28">
        <f t="shared" si="2473"/>
        <v>0</v>
      </c>
      <c r="CA659" s="29"/>
      <c r="CB659" s="54">
        <f>_xlfn.XLOOKUP($C659,[26]PSP!$C:$C,[26]PSP!$CB:$CB)</f>
        <v>0</v>
      </c>
      <c r="CC659" s="27">
        <f>_xlfn.XLOOKUP($C659,[26]PSP!$C:$C,[26]PSP!$CC:$CC)</f>
        <v>1287.06</v>
      </c>
      <c r="CD659" s="28">
        <f t="shared" si="2474"/>
        <v>0</v>
      </c>
      <c r="CE659" s="29"/>
      <c r="CF659" s="54">
        <f>_xlfn.XLOOKUP($C659,[26]PSP!$C:$C,[26]PSP!$CF:$CF)</f>
        <v>0</v>
      </c>
      <c r="CG659" s="27">
        <f>_xlfn.XLOOKUP($C659,[26]PSP!$C:$C,[26]PSP!$CG:$CG)</f>
        <v>1287.06</v>
      </c>
      <c r="CH659" s="28">
        <f t="shared" si="2475"/>
        <v>0</v>
      </c>
      <c r="CI659" s="29"/>
      <c r="CJ659" s="54">
        <f>_xlfn.XLOOKUP($C659,[26]PSP!$C:$C,[26]PSP!$CJ:$CJ)</f>
        <v>0</v>
      </c>
      <c r="CK659" s="27">
        <f>_xlfn.XLOOKUP($C659,[26]PSP!$C:$C,[26]PSP!$CK:$CK)</f>
        <v>1287.06</v>
      </c>
      <c r="CL659" s="28">
        <f t="shared" si="2476"/>
        <v>0</v>
      </c>
      <c r="CM659" s="29"/>
      <c r="CN659" s="54">
        <f>_xlfn.XLOOKUP($C659,[26]PSP!$C:$C,[26]PSP!$CN:$CN)</f>
        <v>0</v>
      </c>
      <c r="CO659" s="27">
        <f>_xlfn.XLOOKUP($C659,[26]PSP!$C:$C,[26]PSP!$CO:$CO)</f>
        <v>1287.06</v>
      </c>
      <c r="CP659" s="28">
        <f t="shared" si="2477"/>
        <v>0</v>
      </c>
      <c r="CQ659" s="29"/>
      <c r="CR659" s="54">
        <f>_xlfn.XLOOKUP($C659,[26]PSP!$C:$C,[26]PSP!$CR:$CR)</f>
        <v>0</v>
      </c>
      <c r="CS659" s="27">
        <f>_xlfn.XLOOKUP($C659,[26]PSP!$C:$C,[26]PSP!$CS:$CS)</f>
        <v>1287.06</v>
      </c>
      <c r="CT659" s="28">
        <f t="shared" si="2478"/>
        <v>0</v>
      </c>
      <c r="CU659" s="29"/>
      <c r="CV659" s="54">
        <f>_xlfn.XLOOKUP($C659,[26]PSP!$C:$C,[26]PSP!$CV:$CV)</f>
        <v>0</v>
      </c>
      <c r="CW659" s="27">
        <f>_xlfn.XLOOKUP($C659,[26]PSP!$C:$C,[26]PSP!$CW:$CW)</f>
        <v>1287.06</v>
      </c>
      <c r="CX659" s="28">
        <f t="shared" si="2479"/>
        <v>0</v>
      </c>
      <c r="CY659" s="29"/>
      <c r="CZ659" s="54">
        <f>_xlfn.XLOOKUP($C659,[26]PSP!$C:$C,[26]PSP!$CZ:$CZ)</f>
        <v>0</v>
      </c>
      <c r="DA659" s="27">
        <f>_xlfn.XLOOKUP($C659,[26]PSP!$C:$C,[26]PSP!$DA:$DA)</f>
        <v>1287.06</v>
      </c>
      <c r="DB659" s="28">
        <f t="shared" si="2480"/>
        <v>0</v>
      </c>
      <c r="DC659" s="29"/>
      <c r="DD659" s="54">
        <f>_xlfn.XLOOKUP($C659,[26]PSP!$C:$C,[26]PSP!$DD:$DD)</f>
        <v>0</v>
      </c>
      <c r="DE659" s="27">
        <f>_xlfn.XLOOKUP($C659,[26]PSP!$C:$C,[26]PSP!$DE:$DE)</f>
        <v>1287.06</v>
      </c>
      <c r="DF659" s="28">
        <f t="shared" si="2481"/>
        <v>0</v>
      </c>
      <c r="DG659" s="29"/>
      <c r="DH659" s="54">
        <f>_xlfn.XLOOKUP($C659,[26]PSP!$C:$C,[26]PSP!$DH:$DH)</f>
        <v>0</v>
      </c>
      <c r="DI659" s="27">
        <f>_xlfn.XLOOKUP($C659,[26]PSP!$C:$C,[26]PSP!$DI:$DI)</f>
        <v>1287.06</v>
      </c>
      <c r="DJ659" s="28">
        <f t="shared" si="2482"/>
        <v>0</v>
      </c>
      <c r="DK659" s="29"/>
      <c r="DL659" s="54">
        <f>_xlfn.XLOOKUP($C659,[26]PSP!$C:$C,[26]PSP!$DL:$DL)</f>
        <v>0</v>
      </c>
      <c r="DM659" s="27">
        <f>_xlfn.XLOOKUP($C659,[26]PSP!$C:$C,[26]PSP!$DM:$DM)</f>
        <v>1287.06</v>
      </c>
      <c r="DN659" s="28">
        <f t="shared" si="2483"/>
        <v>0</v>
      </c>
      <c r="DO659" s="29"/>
      <c r="DP659" s="54">
        <f>_xlfn.XLOOKUP($C659,[26]PSP!$C:$C,[26]PSP!$DP:$DP)</f>
        <v>0</v>
      </c>
      <c r="DQ659" s="27">
        <f>_xlfn.XLOOKUP($C659,[26]PSP!$C:$C,[26]PSP!$DQ:$DQ)</f>
        <v>1287.06</v>
      </c>
      <c r="DR659" s="28">
        <f t="shared" si="2484"/>
        <v>0</v>
      </c>
      <c r="DS659" s="29"/>
      <c r="DT659" s="54">
        <f>_xlfn.XLOOKUP($C659,[26]PSP!$C:$C,[26]PSP!$DT:$DT)</f>
        <v>0</v>
      </c>
      <c r="DU659" s="27">
        <f>_xlfn.XLOOKUP($C659,[26]PSP!$C:$C,[26]PSP!$DU:$DU)</f>
        <v>1287.06</v>
      </c>
      <c r="DV659" s="28">
        <f t="shared" si="2485"/>
        <v>0</v>
      </c>
      <c r="DW659" s="29"/>
      <c r="DX659" s="54">
        <f>_xlfn.XLOOKUP($C659,[26]PSP!$C:$C,[26]PSP!$DX:$DX)</f>
        <v>0</v>
      </c>
      <c r="DY659" s="27">
        <f>_xlfn.XLOOKUP($C659,[26]PSP!$C:$C,[26]PSP!$DY:$DY)</f>
        <v>1287.06</v>
      </c>
      <c r="DZ659" s="28">
        <f t="shared" si="2486"/>
        <v>0</v>
      </c>
      <c r="EA659" s="29"/>
      <c r="EB659" s="54">
        <f>_xlfn.XLOOKUP($C659,[26]PSP!$C:$C,[26]PSP!$EB:$EB)</f>
        <v>0</v>
      </c>
      <c r="EC659" s="27">
        <f>_xlfn.XLOOKUP($C659,[26]PSP!$C:$C,[26]PSP!$EC:$EC)</f>
        <v>1287.06</v>
      </c>
      <c r="ED659" s="28">
        <f t="shared" si="2487"/>
        <v>0</v>
      </c>
      <c r="EE659" s="29"/>
      <c r="EF659" s="54">
        <f>_xlfn.XLOOKUP($C659,[26]PSP!$C:$C,[26]PSP!$EF:$EF)</f>
        <v>0</v>
      </c>
      <c r="EG659" s="27">
        <f>_xlfn.XLOOKUP($C659,[26]PSP!$C:$C,[26]PSP!$EG:$EG)</f>
        <v>1287.06</v>
      </c>
      <c r="EH659" s="28">
        <f t="shared" si="2488"/>
        <v>0</v>
      </c>
      <c r="EI659" s="29"/>
      <c r="EJ659" s="54">
        <f>_xlfn.XLOOKUP($C659,[26]PSP!$C:$C,[26]PSP!$EJ:$EJ)</f>
        <v>0</v>
      </c>
      <c r="EK659" s="27">
        <f>_xlfn.XLOOKUP($C659,[26]PSP!$C:$C,[26]PSP!$EK:$EK)</f>
        <v>1287.06</v>
      </c>
      <c r="EL659" s="28">
        <f t="shared" si="2489"/>
        <v>0</v>
      </c>
      <c r="EM659" s="29"/>
      <c r="EN659" s="108"/>
      <c r="EO659" s="29">
        <f t="shared" ref="EO659:EO722" si="2492">EL659+EH659+ED659+DZ659+DV659+DR659+DN659+DJ659+DF659+DB659+CX659+CT659+CP659+CL659+CH659+CD659+BZ659+BV659+BR659+BN659+BJ659+BF659+BB659+AX659+AT659+AP659+AL659+AH659+AD659+Z659+V659+R659+N659</f>
        <v>15444.72</v>
      </c>
      <c r="EP659" s="29">
        <f t="shared" si="2491"/>
        <v>15444.72</v>
      </c>
      <c r="EQ659" s="4" t="b">
        <f t="shared" si="2490"/>
        <v>1</v>
      </c>
      <c r="ER659" s="1"/>
      <c r="ES659" s="118">
        <f t="shared" si="2352"/>
        <v>1.1767000000000001</v>
      </c>
    </row>
    <row r="660" spans="3:149" ht="14.25" x14ac:dyDescent="0.25">
      <c r="C660" s="24" t="s">
        <v>874</v>
      </c>
      <c r="D660" s="43">
        <f>_xlfn.XLOOKUP($C660,[26]PSP!$C:$C,[26]PSP!$D:$D)</f>
        <v>1600402</v>
      </c>
      <c r="E660" s="24" t="str">
        <f>_xlfn.XLOOKUP($C660,[26]PSP!$C:$C,[26]PSP!$E:$E)</f>
        <v>SICRO SERVIÇO</v>
      </c>
      <c r="F660" s="25" t="str">
        <f>_xlfn.XLOOKUP($C660,[26]PSP!$C:$C,[26]PSP!$F:$F)</f>
        <v>REMOÇÃO DE TUBOS DE CONCRETO EM VALAS E BUEIROS - D = 600 MM</v>
      </c>
      <c r="G660" s="26" t="str">
        <f>_xlfn.XLOOKUP($C660,[26]PSP!$C:$C,[26]PSP!$G:$G)</f>
        <v>M</v>
      </c>
      <c r="H660" s="53">
        <f>_xlfn.XLOOKUP($C660,[26]PSP!$C:$C,[26]PSP!$H:$H)</f>
        <v>10.4</v>
      </c>
      <c r="I660" s="28">
        <f>_xlfn.XLOOKUP($C660,[26]PSP!$C:$C,[26]PSP!$I:$I)</f>
        <v>78.52000000000001</v>
      </c>
      <c r="J660" s="28">
        <f t="shared" ref="J660:J662" si="2493">IF(LEFT(D660,6)="COT.IS",I660,I660*(1+$J$7))</f>
        <v>92.39448400000002</v>
      </c>
      <c r="K660" s="29"/>
      <c r="L660" s="54">
        <f>_xlfn.XLOOKUP($C660,[26]PSP!$C:$C,[26]PSP!$L:$L)</f>
        <v>0</v>
      </c>
      <c r="M660" s="27">
        <f>_xlfn.XLOOKUP($C660,[26]PSP!$C:$C,[26]PSP!$M:$M)</f>
        <v>7.55</v>
      </c>
      <c r="N660" s="28">
        <f t="shared" ref="N660:N662" si="2494">TRUNC(M660*L660,2)</f>
        <v>0</v>
      </c>
      <c r="O660" s="29"/>
      <c r="P660" s="54">
        <f>_xlfn.XLOOKUP($C660,[26]PSP!$C:$C,[26]PSP!$P:$P)</f>
        <v>0</v>
      </c>
      <c r="Q660" s="27">
        <f>_xlfn.XLOOKUP($C660,[26]PSP!$C:$C,[26]PSP!$Q:$Q)</f>
        <v>7.55</v>
      </c>
      <c r="R660" s="28">
        <f t="shared" ref="R660:R662" si="2495">TRUNC(Q660*P660,2)</f>
        <v>0</v>
      </c>
      <c r="S660" s="29"/>
      <c r="T660" s="54">
        <f>_xlfn.XLOOKUP($C660,[26]PSP!$C:$C,[26]PSP!$T:$T)</f>
        <v>6.8000000000000007</v>
      </c>
      <c r="U660" s="27">
        <f>_xlfn.XLOOKUP($C660,[26]PSP!$C:$C,[26]PSP!$U:$U)</f>
        <v>7.55</v>
      </c>
      <c r="V660" s="28">
        <f t="shared" ref="V660:V662" si="2496">TRUNC(U660*T660,2)</f>
        <v>51.34</v>
      </c>
      <c r="W660" s="29"/>
      <c r="X660" s="54">
        <f>_xlfn.XLOOKUP($C660,[26]PSP!$C:$C,[26]PSP!$X:$X)</f>
        <v>0</v>
      </c>
      <c r="Y660" s="27">
        <f>_xlfn.XLOOKUP($C660,[26]PSP!$C:$C,[26]PSP!$Y:$Y)</f>
        <v>7.55</v>
      </c>
      <c r="Z660" s="28">
        <f t="shared" ref="Z660:Z662" si="2497">TRUNC(Y660*X660,2)</f>
        <v>0</v>
      </c>
      <c r="AA660" s="29"/>
      <c r="AB660" s="54">
        <f>_xlfn.XLOOKUP($C660,[26]PSP!$C:$C,[26]PSP!$AB:$AB)</f>
        <v>0</v>
      </c>
      <c r="AC660" s="27">
        <f>_xlfn.XLOOKUP($C660,[26]PSP!$C:$C,[26]PSP!$AC:$AC)</f>
        <v>7.55</v>
      </c>
      <c r="AD660" s="28">
        <f t="shared" ref="AD660:AD662" si="2498">TRUNC(AC660*AB660,2)</f>
        <v>0</v>
      </c>
      <c r="AE660" s="29"/>
      <c r="AF660" s="54">
        <f>_xlfn.XLOOKUP($C660,[26]PSP!$C:$C,[26]PSP!$AF:$AF)</f>
        <v>0</v>
      </c>
      <c r="AG660" s="27">
        <f>_xlfn.XLOOKUP($C660,[26]PSP!$C:$C,[26]PSP!$AG:$AG)</f>
        <v>7.55</v>
      </c>
      <c r="AH660" s="28">
        <f t="shared" ref="AH660:AH662" si="2499">TRUNC(AG660*AF660,2)</f>
        <v>0</v>
      </c>
      <c r="AI660" s="29"/>
      <c r="AJ660" s="54">
        <f>_xlfn.XLOOKUP($C660,[26]PSP!$C:$C,[26]PSP!$AJ:$AJ)</f>
        <v>0</v>
      </c>
      <c r="AK660" s="27">
        <f>_xlfn.XLOOKUP($C660,[26]PSP!$C:$C,[26]PSP!$AK:$AK)</f>
        <v>7.55</v>
      </c>
      <c r="AL660" s="28">
        <f t="shared" ref="AL660:AL662" si="2500">TRUNC(AK660*AJ660,2)</f>
        <v>0</v>
      </c>
      <c r="AM660" s="29"/>
      <c r="AN660" s="54">
        <f>_xlfn.XLOOKUP($C660,[26]PSP!$C:$C,[26]PSP!$AN:$AN)</f>
        <v>0</v>
      </c>
      <c r="AO660" s="27">
        <f>_xlfn.XLOOKUP($C660,[26]PSP!$C:$C,[26]PSP!$AO:$AO)</f>
        <v>7.55</v>
      </c>
      <c r="AP660" s="28">
        <f t="shared" ref="AP660:AP662" si="2501">TRUNC(AO660*AN660,2)</f>
        <v>0</v>
      </c>
      <c r="AQ660" s="29"/>
      <c r="AR660" s="54">
        <f>_xlfn.XLOOKUP($C660,[26]PSP!$C:$C,[26]PSP!$AR:$AR)</f>
        <v>0</v>
      </c>
      <c r="AS660" s="27">
        <f>_xlfn.XLOOKUP($C660,[26]PSP!$C:$C,[26]PSP!$AS:$AS)</f>
        <v>7.55</v>
      </c>
      <c r="AT660" s="28">
        <f t="shared" ref="AT660:AT662" si="2502">TRUNC(AS660*AR660,2)</f>
        <v>0</v>
      </c>
      <c r="AU660" s="29"/>
      <c r="AV660" s="54">
        <f>_xlfn.XLOOKUP($C660,[26]PSP!$C:$C,[26]PSP!$AV:$AV)</f>
        <v>0</v>
      </c>
      <c r="AW660" s="27">
        <f>_xlfn.XLOOKUP($C660,[26]PSP!$C:$C,[26]PSP!$AW:$AW)</f>
        <v>7.55</v>
      </c>
      <c r="AX660" s="28">
        <f t="shared" ref="AX660:AX662" si="2503">TRUNC(AW660*AV660,2)</f>
        <v>0</v>
      </c>
      <c r="AY660" s="29"/>
      <c r="AZ660" s="54">
        <f>_xlfn.XLOOKUP($C660,[26]PSP!$C:$C,[26]PSP!$AZ:$AZ)</f>
        <v>0</v>
      </c>
      <c r="BA660" s="27">
        <f>_xlfn.XLOOKUP($C660,[26]PSP!$C:$C,[26]PSP!$BA:$BA)</f>
        <v>7.55</v>
      </c>
      <c r="BB660" s="28">
        <f t="shared" ref="BB660:BB662" si="2504">TRUNC(BA660*AZ660,2)</f>
        <v>0</v>
      </c>
      <c r="BC660" s="29"/>
      <c r="BD660" s="54">
        <f>_xlfn.XLOOKUP($C660,[26]PSP!$C:$C,[26]PSP!$BD:$BD)</f>
        <v>0</v>
      </c>
      <c r="BE660" s="27">
        <f>_xlfn.XLOOKUP($C660,[26]PSP!$C:$C,[26]PSP!$BE:$BE)</f>
        <v>7.55</v>
      </c>
      <c r="BF660" s="28">
        <f t="shared" ref="BF660:BF662" si="2505">TRUNC(BE660*BD660,2)</f>
        <v>0</v>
      </c>
      <c r="BG660" s="29"/>
      <c r="BH660" s="54">
        <f>_xlfn.XLOOKUP($C660,[26]PSP!$C:$C,[26]PSP!$BH:$BH)</f>
        <v>0</v>
      </c>
      <c r="BI660" s="27">
        <f>_xlfn.XLOOKUP($C660,[26]PSP!$C:$C,[26]PSP!$BI:$BI)</f>
        <v>7.55</v>
      </c>
      <c r="BJ660" s="28">
        <f t="shared" ref="BJ660:BJ662" si="2506">TRUNC(BI660*BH660,2)</f>
        <v>0</v>
      </c>
      <c r="BK660" s="29"/>
      <c r="BL660" s="54">
        <f>_xlfn.XLOOKUP($C660,[26]PSP!$C:$C,[26]PSP!$BL:$BL)</f>
        <v>0</v>
      </c>
      <c r="BM660" s="27">
        <f>_xlfn.XLOOKUP($C660,[26]PSP!$C:$C,[26]PSP!$BM:$BM)</f>
        <v>7.55</v>
      </c>
      <c r="BN660" s="28">
        <f t="shared" ref="BN660:BN662" si="2507">TRUNC(BM660*BL660,2)</f>
        <v>0</v>
      </c>
      <c r="BO660" s="29"/>
      <c r="BP660" s="54">
        <f>_xlfn.XLOOKUP($C660,[26]PSP!$C:$C,[26]PSP!$BP:$BP)</f>
        <v>3.6</v>
      </c>
      <c r="BQ660" s="27">
        <f>_xlfn.XLOOKUP($C660,[26]PSP!$C:$C,[26]PSP!$BQ:$BQ)</f>
        <v>7.55</v>
      </c>
      <c r="BR660" s="28">
        <f t="shared" ref="BR660:BR662" si="2508">TRUNC(BQ660*BP660,2)</f>
        <v>27.18</v>
      </c>
      <c r="BS660" s="29"/>
      <c r="BT660" s="54">
        <f>_xlfn.XLOOKUP($C660,[26]PSP!$C:$C,[26]PSP!$BT:$BT)</f>
        <v>0</v>
      </c>
      <c r="BU660" s="27">
        <f>_xlfn.XLOOKUP($C660,[26]PSP!$C:$C,[26]PSP!$BU:$BU)</f>
        <v>7.55</v>
      </c>
      <c r="BV660" s="28">
        <f t="shared" ref="BV660:BV662" si="2509">TRUNC(BU660*BT660,2)</f>
        <v>0</v>
      </c>
      <c r="BW660" s="29"/>
      <c r="BX660" s="54">
        <f>_xlfn.XLOOKUP($C660,[26]PSP!$C:$C,[26]PSP!$BX:$BX)</f>
        <v>0</v>
      </c>
      <c r="BY660" s="27">
        <f>_xlfn.XLOOKUP($C660,[26]PSP!$C:$C,[26]PSP!$BY:$BY)</f>
        <v>7.55</v>
      </c>
      <c r="BZ660" s="28">
        <f t="shared" ref="BZ660:BZ662" si="2510">TRUNC(BY660*BX660,2)</f>
        <v>0</v>
      </c>
      <c r="CA660" s="29"/>
      <c r="CB660" s="54">
        <f>_xlfn.XLOOKUP($C660,[26]PSP!$C:$C,[26]PSP!$CB:$CB)</f>
        <v>0</v>
      </c>
      <c r="CC660" s="27">
        <f>_xlfn.XLOOKUP($C660,[26]PSP!$C:$C,[26]PSP!$CC:$CC)</f>
        <v>7.55</v>
      </c>
      <c r="CD660" s="28">
        <f t="shared" ref="CD660:CD662" si="2511">TRUNC(CC660*CB660,2)</f>
        <v>0</v>
      </c>
      <c r="CE660" s="29"/>
      <c r="CF660" s="54">
        <f>_xlfn.XLOOKUP($C660,[26]PSP!$C:$C,[26]PSP!$CF:$CF)</f>
        <v>0</v>
      </c>
      <c r="CG660" s="27">
        <f>_xlfn.XLOOKUP($C660,[26]PSP!$C:$C,[26]PSP!$CG:$CG)</f>
        <v>7.55</v>
      </c>
      <c r="CH660" s="28">
        <f t="shared" ref="CH660:CH662" si="2512">TRUNC(CG660*CF660,2)</f>
        <v>0</v>
      </c>
      <c r="CI660" s="29"/>
      <c r="CJ660" s="54">
        <f>_xlfn.XLOOKUP($C660,[26]PSP!$C:$C,[26]PSP!$CJ:$CJ)</f>
        <v>0</v>
      </c>
      <c r="CK660" s="27">
        <f>_xlfn.XLOOKUP($C660,[26]PSP!$C:$C,[26]PSP!$CK:$CK)</f>
        <v>7.55</v>
      </c>
      <c r="CL660" s="28">
        <f t="shared" ref="CL660:CL662" si="2513">TRUNC(CK660*CJ660,2)</f>
        <v>0</v>
      </c>
      <c r="CM660" s="29"/>
      <c r="CN660" s="54">
        <f>_xlfn.XLOOKUP($C660,[26]PSP!$C:$C,[26]PSP!$CN:$CN)</f>
        <v>0</v>
      </c>
      <c r="CO660" s="27">
        <f>_xlfn.XLOOKUP($C660,[26]PSP!$C:$C,[26]PSP!$CO:$CO)</f>
        <v>7.55</v>
      </c>
      <c r="CP660" s="28">
        <f t="shared" ref="CP660:CP662" si="2514">TRUNC(CO660*CN660,2)</f>
        <v>0</v>
      </c>
      <c r="CQ660" s="29"/>
      <c r="CR660" s="54">
        <f>_xlfn.XLOOKUP($C660,[26]PSP!$C:$C,[26]PSP!$CR:$CR)</f>
        <v>0</v>
      </c>
      <c r="CS660" s="27">
        <f>_xlfn.XLOOKUP($C660,[26]PSP!$C:$C,[26]PSP!$CS:$CS)</f>
        <v>7.55</v>
      </c>
      <c r="CT660" s="28">
        <f t="shared" ref="CT660:CT662" si="2515">TRUNC(CS660*CR660,2)</f>
        <v>0</v>
      </c>
      <c r="CU660" s="29"/>
      <c r="CV660" s="54">
        <f>_xlfn.XLOOKUP($C660,[26]PSP!$C:$C,[26]PSP!$CV:$CV)</f>
        <v>0</v>
      </c>
      <c r="CW660" s="27">
        <f>_xlfn.XLOOKUP($C660,[26]PSP!$C:$C,[26]PSP!$CW:$CW)</f>
        <v>7.55</v>
      </c>
      <c r="CX660" s="28">
        <f t="shared" ref="CX660:CX662" si="2516">TRUNC(CW660*CV660,2)</f>
        <v>0</v>
      </c>
      <c r="CY660" s="29"/>
      <c r="CZ660" s="54">
        <f>_xlfn.XLOOKUP($C660,[26]PSP!$C:$C,[26]PSP!$CZ:$CZ)</f>
        <v>0</v>
      </c>
      <c r="DA660" s="27">
        <f>_xlfn.XLOOKUP($C660,[26]PSP!$C:$C,[26]PSP!$DA:$DA)</f>
        <v>7.55</v>
      </c>
      <c r="DB660" s="28">
        <f t="shared" ref="DB660:DB662" si="2517">TRUNC(DA660*CZ660,2)</f>
        <v>0</v>
      </c>
      <c r="DC660" s="29"/>
      <c r="DD660" s="54">
        <f>_xlfn.XLOOKUP($C660,[26]PSP!$C:$C,[26]PSP!$DD:$DD)</f>
        <v>0</v>
      </c>
      <c r="DE660" s="27">
        <f>_xlfn.XLOOKUP($C660,[26]PSP!$C:$C,[26]PSP!$DE:$DE)</f>
        <v>7.55</v>
      </c>
      <c r="DF660" s="28">
        <f t="shared" ref="DF660:DF662" si="2518">TRUNC(DE660*DD660,2)</f>
        <v>0</v>
      </c>
      <c r="DG660" s="29"/>
      <c r="DH660" s="54">
        <f>_xlfn.XLOOKUP($C660,[26]PSP!$C:$C,[26]PSP!$DH:$DH)</f>
        <v>0</v>
      </c>
      <c r="DI660" s="27">
        <f>_xlfn.XLOOKUP($C660,[26]PSP!$C:$C,[26]PSP!$DI:$DI)</f>
        <v>7.55</v>
      </c>
      <c r="DJ660" s="28">
        <f t="shared" ref="DJ660:DJ662" si="2519">TRUNC(DI660*DH660,2)</f>
        <v>0</v>
      </c>
      <c r="DK660" s="29"/>
      <c r="DL660" s="54">
        <f>_xlfn.XLOOKUP($C660,[26]PSP!$C:$C,[26]PSP!$DL:$DL)</f>
        <v>0</v>
      </c>
      <c r="DM660" s="27">
        <f>_xlfn.XLOOKUP($C660,[26]PSP!$C:$C,[26]PSP!$DM:$DM)</f>
        <v>7.55</v>
      </c>
      <c r="DN660" s="28">
        <f t="shared" ref="DN660:DN662" si="2520">TRUNC(DM660*DL660,2)</f>
        <v>0</v>
      </c>
      <c r="DO660" s="29"/>
      <c r="DP660" s="54">
        <f>_xlfn.XLOOKUP($C660,[26]PSP!$C:$C,[26]PSP!$DP:$DP)</f>
        <v>0</v>
      </c>
      <c r="DQ660" s="27">
        <f>_xlfn.XLOOKUP($C660,[26]PSP!$C:$C,[26]PSP!$DQ:$DQ)</f>
        <v>7.55</v>
      </c>
      <c r="DR660" s="28">
        <f t="shared" ref="DR660:DR662" si="2521">TRUNC(DQ660*DP660,2)</f>
        <v>0</v>
      </c>
      <c r="DS660" s="29"/>
      <c r="DT660" s="54">
        <f>_xlfn.XLOOKUP($C660,[26]PSP!$C:$C,[26]PSP!$DT:$DT)</f>
        <v>0</v>
      </c>
      <c r="DU660" s="27">
        <f>_xlfn.XLOOKUP($C660,[26]PSP!$C:$C,[26]PSP!$DU:$DU)</f>
        <v>7.55</v>
      </c>
      <c r="DV660" s="28">
        <f t="shared" ref="DV660:DV662" si="2522">TRUNC(DU660*DT660,2)</f>
        <v>0</v>
      </c>
      <c r="DW660" s="29"/>
      <c r="DX660" s="54">
        <f>_xlfn.XLOOKUP($C660,[26]PSP!$C:$C,[26]PSP!$DX:$DX)</f>
        <v>0</v>
      </c>
      <c r="DY660" s="27">
        <f>_xlfn.XLOOKUP($C660,[26]PSP!$C:$C,[26]PSP!$DY:$DY)</f>
        <v>7.55</v>
      </c>
      <c r="DZ660" s="28">
        <f t="shared" ref="DZ660:DZ662" si="2523">TRUNC(DY660*DX660,2)</f>
        <v>0</v>
      </c>
      <c r="EA660" s="29"/>
      <c r="EB660" s="54">
        <f>_xlfn.XLOOKUP($C660,[26]PSP!$C:$C,[26]PSP!$EB:$EB)</f>
        <v>0</v>
      </c>
      <c r="EC660" s="27">
        <f>_xlfn.XLOOKUP($C660,[26]PSP!$C:$C,[26]PSP!$EC:$EC)</f>
        <v>7.55</v>
      </c>
      <c r="ED660" s="28">
        <f t="shared" ref="ED660:ED662" si="2524">TRUNC(EC660*EB660,2)</f>
        <v>0</v>
      </c>
      <c r="EE660" s="29"/>
      <c r="EF660" s="54">
        <f>_xlfn.XLOOKUP($C660,[26]PSP!$C:$C,[26]PSP!$EF:$EF)</f>
        <v>0</v>
      </c>
      <c r="EG660" s="27">
        <f>_xlfn.XLOOKUP($C660,[26]PSP!$C:$C,[26]PSP!$EG:$EG)</f>
        <v>7.55</v>
      </c>
      <c r="EH660" s="28">
        <f t="shared" ref="EH660:EH662" si="2525">TRUNC(EG660*EF660,2)</f>
        <v>0</v>
      </c>
      <c r="EI660" s="29"/>
      <c r="EJ660" s="54">
        <f>_xlfn.XLOOKUP($C660,[26]PSP!$C:$C,[26]PSP!$EJ:$EJ)</f>
        <v>0</v>
      </c>
      <c r="EK660" s="27">
        <f>_xlfn.XLOOKUP($C660,[26]PSP!$C:$C,[26]PSP!$EK:$EK)</f>
        <v>7.55</v>
      </c>
      <c r="EL660" s="28">
        <f t="shared" ref="EL660:EL662" si="2526">TRUNC(EK660*EJ660,2)</f>
        <v>0</v>
      </c>
      <c r="EM660" s="29"/>
      <c r="EN660" s="108"/>
      <c r="EO660" s="29">
        <f t="shared" si="2492"/>
        <v>78.52000000000001</v>
      </c>
      <c r="EP660" s="29">
        <f t="shared" si="2491"/>
        <v>78.52000000000001</v>
      </c>
      <c r="EQ660" s="4" t="b">
        <f t="shared" ref="EQ660:EQ662" si="2527">EP660=EO660</f>
        <v>1</v>
      </c>
      <c r="ES660" s="118">
        <f t="shared" si="2352"/>
        <v>1.1767000000000001</v>
      </c>
    </row>
    <row r="661" spans="3:149" ht="21" x14ac:dyDescent="0.25">
      <c r="C661" s="24" t="s">
        <v>875</v>
      </c>
      <c r="D661" s="43" t="str">
        <f>_xlfn.XLOOKUP($C661,[26]PSP!$C:$C,[26]PSP!$D:$D)</f>
        <v>ED-48551</v>
      </c>
      <c r="E661" s="24" t="str">
        <f>_xlfn.XLOOKUP($C661,[26]PSP!$C:$C,[26]PSP!$E:$E)</f>
        <v>DER/MG</v>
      </c>
      <c r="F661" s="25" t="str">
        <f>_xlfn.XLOOKUP($C661,[26]PSP!$C:$C,[26]PSP!$F:$F)</f>
        <v>BOCA DE LOBO DUPLA (TIPO B - CONCRETO), QUADRO, GRELHA E  CANTONEIRA, INCLUSIVE ESCAVAÇÃO, REATERRO E BOTA-FORA</v>
      </c>
      <c r="G661" s="26" t="str">
        <f>_xlfn.XLOOKUP($C661,[26]PSP!$C:$C,[26]PSP!$G:$G)</f>
        <v>U</v>
      </c>
      <c r="H661" s="53">
        <f>_xlfn.XLOOKUP($C661,[26]PSP!$C:$C,[26]PSP!$H:$H)</f>
        <v>0</v>
      </c>
      <c r="I661" s="28">
        <f>_xlfn.XLOOKUP($C661,[26]PSP!$C:$C,[26]PSP!$I:$I)</f>
        <v>0</v>
      </c>
      <c r="J661" s="28">
        <f t="shared" si="2493"/>
        <v>0</v>
      </c>
      <c r="K661" s="29"/>
      <c r="L661" s="54">
        <f>_xlfn.XLOOKUP($C661,[26]PSP!$C:$C,[26]PSP!$L:$L)</f>
        <v>0</v>
      </c>
      <c r="M661" s="27">
        <f>_xlfn.XLOOKUP($C661,[26]PSP!$C:$C,[26]PSP!$M:$M)</f>
        <v>1451.91</v>
      </c>
      <c r="N661" s="28">
        <f t="shared" si="2494"/>
        <v>0</v>
      </c>
      <c r="O661" s="29"/>
      <c r="P661" s="54">
        <f>_xlfn.XLOOKUP($C661,[26]PSP!$C:$C,[26]PSP!$P:$P)</f>
        <v>0</v>
      </c>
      <c r="Q661" s="27">
        <f>_xlfn.XLOOKUP($C661,[26]PSP!$C:$C,[26]PSP!$Q:$Q)</f>
        <v>1451.91</v>
      </c>
      <c r="R661" s="28">
        <f t="shared" si="2495"/>
        <v>0</v>
      </c>
      <c r="S661" s="29"/>
      <c r="T661" s="54">
        <f>_xlfn.XLOOKUP($C661,[26]PSP!$C:$C,[26]PSP!$T:$T)</f>
        <v>0</v>
      </c>
      <c r="U661" s="27">
        <f>_xlfn.XLOOKUP($C661,[26]PSP!$C:$C,[26]PSP!$U:$U)</f>
        <v>1451.91</v>
      </c>
      <c r="V661" s="28">
        <f t="shared" si="2496"/>
        <v>0</v>
      </c>
      <c r="W661" s="29"/>
      <c r="X661" s="54">
        <f>_xlfn.XLOOKUP($C661,[26]PSP!$C:$C,[26]PSP!$X:$X)</f>
        <v>0</v>
      </c>
      <c r="Y661" s="27">
        <f>_xlfn.XLOOKUP($C661,[26]PSP!$C:$C,[26]PSP!$Y:$Y)</f>
        <v>1451.91</v>
      </c>
      <c r="Z661" s="28">
        <f t="shared" si="2497"/>
        <v>0</v>
      </c>
      <c r="AA661" s="29"/>
      <c r="AB661" s="54">
        <f>_xlfn.XLOOKUP($C661,[26]PSP!$C:$C,[26]PSP!$AB:$AB)</f>
        <v>0</v>
      </c>
      <c r="AC661" s="27">
        <f>_xlfn.XLOOKUP($C661,[26]PSP!$C:$C,[26]PSP!$AC:$AC)</f>
        <v>1451.91</v>
      </c>
      <c r="AD661" s="28">
        <f t="shared" si="2498"/>
        <v>0</v>
      </c>
      <c r="AE661" s="29"/>
      <c r="AF661" s="54">
        <f>_xlfn.XLOOKUP($C661,[26]PSP!$C:$C,[26]PSP!$AF:$AF)</f>
        <v>0</v>
      </c>
      <c r="AG661" s="27">
        <f>_xlfn.XLOOKUP($C661,[26]PSP!$C:$C,[26]PSP!$AG:$AG)</f>
        <v>1451.91</v>
      </c>
      <c r="AH661" s="28">
        <f t="shared" si="2499"/>
        <v>0</v>
      </c>
      <c r="AI661" s="29"/>
      <c r="AJ661" s="54">
        <f>_xlfn.XLOOKUP($C661,[26]PSP!$C:$C,[26]PSP!$AJ:$AJ)</f>
        <v>0</v>
      </c>
      <c r="AK661" s="27">
        <f>_xlfn.XLOOKUP($C661,[26]PSP!$C:$C,[26]PSP!$AK:$AK)</f>
        <v>1451.91</v>
      </c>
      <c r="AL661" s="28">
        <f t="shared" si="2500"/>
        <v>0</v>
      </c>
      <c r="AM661" s="29"/>
      <c r="AN661" s="54">
        <f>_xlfn.XLOOKUP($C661,[26]PSP!$C:$C,[26]PSP!$AN:$AN)</f>
        <v>0</v>
      </c>
      <c r="AO661" s="27">
        <f>_xlfn.XLOOKUP($C661,[26]PSP!$C:$C,[26]PSP!$AO:$AO)</f>
        <v>1451.91</v>
      </c>
      <c r="AP661" s="28">
        <f t="shared" si="2501"/>
        <v>0</v>
      </c>
      <c r="AQ661" s="29"/>
      <c r="AR661" s="54">
        <f>_xlfn.XLOOKUP($C661,[26]PSP!$C:$C,[26]PSP!$AR:$AR)</f>
        <v>0</v>
      </c>
      <c r="AS661" s="27">
        <f>_xlfn.XLOOKUP($C661,[26]PSP!$C:$C,[26]PSP!$AS:$AS)</f>
        <v>1451.91</v>
      </c>
      <c r="AT661" s="28">
        <f t="shared" si="2502"/>
        <v>0</v>
      </c>
      <c r="AU661" s="29"/>
      <c r="AV661" s="54">
        <f>_xlfn.XLOOKUP($C661,[26]PSP!$C:$C,[26]PSP!$AV:$AV)</f>
        <v>0</v>
      </c>
      <c r="AW661" s="27">
        <f>_xlfn.XLOOKUP($C661,[26]PSP!$C:$C,[26]PSP!$AW:$AW)</f>
        <v>1451.91</v>
      </c>
      <c r="AX661" s="28">
        <f t="shared" si="2503"/>
        <v>0</v>
      </c>
      <c r="AY661" s="29"/>
      <c r="AZ661" s="54">
        <f>_xlfn.XLOOKUP($C661,[26]PSP!$C:$C,[26]PSP!$AZ:$AZ)</f>
        <v>0</v>
      </c>
      <c r="BA661" s="27">
        <f>_xlfn.XLOOKUP($C661,[26]PSP!$C:$C,[26]PSP!$BA:$BA)</f>
        <v>1451.91</v>
      </c>
      <c r="BB661" s="28">
        <f t="shared" si="2504"/>
        <v>0</v>
      </c>
      <c r="BC661" s="29"/>
      <c r="BD661" s="54">
        <f>_xlfn.XLOOKUP($C661,[26]PSP!$C:$C,[26]PSP!$BD:$BD)</f>
        <v>0</v>
      </c>
      <c r="BE661" s="27">
        <f>_xlfn.XLOOKUP($C661,[26]PSP!$C:$C,[26]PSP!$BE:$BE)</f>
        <v>1451.91</v>
      </c>
      <c r="BF661" s="28">
        <f t="shared" si="2505"/>
        <v>0</v>
      </c>
      <c r="BG661" s="29"/>
      <c r="BH661" s="54">
        <f>_xlfn.XLOOKUP($C661,[26]PSP!$C:$C,[26]PSP!$BH:$BH)</f>
        <v>0</v>
      </c>
      <c r="BI661" s="27">
        <f>_xlfn.XLOOKUP($C661,[26]PSP!$C:$C,[26]PSP!$BI:$BI)</f>
        <v>1451.91</v>
      </c>
      <c r="BJ661" s="28">
        <f t="shared" si="2506"/>
        <v>0</v>
      </c>
      <c r="BK661" s="29"/>
      <c r="BL661" s="54">
        <f>_xlfn.XLOOKUP($C661,[26]PSP!$C:$C,[26]PSP!$BL:$BL)</f>
        <v>0</v>
      </c>
      <c r="BM661" s="27">
        <f>_xlfn.XLOOKUP($C661,[26]PSP!$C:$C,[26]PSP!$BM:$BM)</f>
        <v>1451.91</v>
      </c>
      <c r="BN661" s="28">
        <f t="shared" si="2507"/>
        <v>0</v>
      </c>
      <c r="BO661" s="29"/>
      <c r="BP661" s="54">
        <f>_xlfn.XLOOKUP($C661,[26]PSP!$C:$C,[26]PSP!$BP:$BP)</f>
        <v>0</v>
      </c>
      <c r="BQ661" s="27">
        <f>_xlfn.XLOOKUP($C661,[26]PSP!$C:$C,[26]PSP!$BQ:$BQ)</f>
        <v>1451.91</v>
      </c>
      <c r="BR661" s="28">
        <f t="shared" si="2508"/>
        <v>0</v>
      </c>
      <c r="BS661" s="29"/>
      <c r="BT661" s="54">
        <f>_xlfn.XLOOKUP($C661,[26]PSP!$C:$C,[26]PSP!$BT:$BT)</f>
        <v>0</v>
      </c>
      <c r="BU661" s="27">
        <f>_xlfn.XLOOKUP($C661,[26]PSP!$C:$C,[26]PSP!$BU:$BU)</f>
        <v>1451.91</v>
      </c>
      <c r="BV661" s="28">
        <f t="shared" si="2509"/>
        <v>0</v>
      </c>
      <c r="BW661" s="29"/>
      <c r="BX661" s="54">
        <f>_xlfn.XLOOKUP($C661,[26]PSP!$C:$C,[26]PSP!$BX:$BX)</f>
        <v>0</v>
      </c>
      <c r="BY661" s="27">
        <f>_xlfn.XLOOKUP($C661,[26]PSP!$C:$C,[26]PSP!$BY:$BY)</f>
        <v>1451.91</v>
      </c>
      <c r="BZ661" s="28">
        <f t="shared" si="2510"/>
        <v>0</v>
      </c>
      <c r="CA661" s="29"/>
      <c r="CB661" s="54">
        <f>_xlfn.XLOOKUP($C661,[26]PSP!$C:$C,[26]PSP!$CB:$CB)</f>
        <v>0</v>
      </c>
      <c r="CC661" s="27">
        <f>_xlfn.XLOOKUP($C661,[26]PSP!$C:$C,[26]PSP!$CC:$CC)</f>
        <v>1451.91</v>
      </c>
      <c r="CD661" s="28">
        <f t="shared" si="2511"/>
        <v>0</v>
      </c>
      <c r="CE661" s="29"/>
      <c r="CF661" s="54">
        <f>_xlfn.XLOOKUP($C661,[26]PSP!$C:$C,[26]PSP!$CF:$CF)</f>
        <v>0</v>
      </c>
      <c r="CG661" s="27">
        <f>_xlfn.XLOOKUP($C661,[26]PSP!$C:$C,[26]PSP!$CG:$CG)</f>
        <v>1451.91</v>
      </c>
      <c r="CH661" s="28">
        <f t="shared" si="2512"/>
        <v>0</v>
      </c>
      <c r="CI661" s="29"/>
      <c r="CJ661" s="54">
        <f>_xlfn.XLOOKUP($C661,[26]PSP!$C:$C,[26]PSP!$CJ:$CJ)</f>
        <v>0</v>
      </c>
      <c r="CK661" s="27">
        <f>_xlfn.XLOOKUP($C661,[26]PSP!$C:$C,[26]PSP!$CK:$CK)</f>
        <v>1451.91</v>
      </c>
      <c r="CL661" s="28">
        <f t="shared" si="2513"/>
        <v>0</v>
      </c>
      <c r="CM661" s="29"/>
      <c r="CN661" s="54">
        <f>_xlfn.XLOOKUP($C661,[26]PSP!$C:$C,[26]PSP!$CN:$CN)</f>
        <v>0</v>
      </c>
      <c r="CO661" s="27">
        <f>_xlfn.XLOOKUP($C661,[26]PSP!$C:$C,[26]PSP!$CO:$CO)</f>
        <v>1451.91</v>
      </c>
      <c r="CP661" s="28">
        <f t="shared" si="2514"/>
        <v>0</v>
      </c>
      <c r="CQ661" s="29"/>
      <c r="CR661" s="54">
        <f>_xlfn.XLOOKUP($C661,[26]PSP!$C:$C,[26]PSP!$CR:$CR)</f>
        <v>0</v>
      </c>
      <c r="CS661" s="27">
        <f>_xlfn.XLOOKUP($C661,[26]PSP!$C:$C,[26]PSP!$CS:$CS)</f>
        <v>1451.91</v>
      </c>
      <c r="CT661" s="28">
        <f t="shared" si="2515"/>
        <v>0</v>
      </c>
      <c r="CU661" s="29"/>
      <c r="CV661" s="54">
        <f>_xlfn.XLOOKUP($C661,[26]PSP!$C:$C,[26]PSP!$CV:$CV)</f>
        <v>0</v>
      </c>
      <c r="CW661" s="27">
        <f>_xlfn.XLOOKUP($C661,[26]PSP!$C:$C,[26]PSP!$CW:$CW)</f>
        <v>1451.91</v>
      </c>
      <c r="CX661" s="28">
        <f t="shared" si="2516"/>
        <v>0</v>
      </c>
      <c r="CY661" s="29"/>
      <c r="CZ661" s="54">
        <f>_xlfn.XLOOKUP($C661,[26]PSP!$C:$C,[26]PSP!$CZ:$CZ)</f>
        <v>0</v>
      </c>
      <c r="DA661" s="27">
        <f>_xlfn.XLOOKUP($C661,[26]PSP!$C:$C,[26]PSP!$DA:$DA)</f>
        <v>1451.91</v>
      </c>
      <c r="DB661" s="28">
        <f t="shared" si="2517"/>
        <v>0</v>
      </c>
      <c r="DC661" s="29"/>
      <c r="DD661" s="54">
        <f>_xlfn.XLOOKUP($C661,[26]PSP!$C:$C,[26]PSP!$DD:$DD)</f>
        <v>0</v>
      </c>
      <c r="DE661" s="27">
        <f>_xlfn.XLOOKUP($C661,[26]PSP!$C:$C,[26]PSP!$DE:$DE)</f>
        <v>1451.91</v>
      </c>
      <c r="DF661" s="28">
        <f t="shared" si="2518"/>
        <v>0</v>
      </c>
      <c r="DG661" s="29"/>
      <c r="DH661" s="54">
        <f>_xlfn.XLOOKUP($C661,[26]PSP!$C:$C,[26]PSP!$DH:$DH)</f>
        <v>0</v>
      </c>
      <c r="DI661" s="27">
        <f>_xlfn.XLOOKUP($C661,[26]PSP!$C:$C,[26]PSP!$DI:$DI)</f>
        <v>1451.91</v>
      </c>
      <c r="DJ661" s="28">
        <f t="shared" si="2519"/>
        <v>0</v>
      </c>
      <c r="DK661" s="29"/>
      <c r="DL661" s="54">
        <f>_xlfn.XLOOKUP($C661,[26]PSP!$C:$C,[26]PSP!$DL:$DL)</f>
        <v>0</v>
      </c>
      <c r="DM661" s="27">
        <f>_xlfn.XLOOKUP($C661,[26]PSP!$C:$C,[26]PSP!$DM:$DM)</f>
        <v>1451.91</v>
      </c>
      <c r="DN661" s="28">
        <f t="shared" si="2520"/>
        <v>0</v>
      </c>
      <c r="DO661" s="29"/>
      <c r="DP661" s="54">
        <f>_xlfn.XLOOKUP($C661,[26]PSP!$C:$C,[26]PSP!$DP:$DP)</f>
        <v>0</v>
      </c>
      <c r="DQ661" s="27">
        <f>_xlfn.XLOOKUP($C661,[26]PSP!$C:$C,[26]PSP!$DQ:$DQ)</f>
        <v>1451.91</v>
      </c>
      <c r="DR661" s="28">
        <f t="shared" si="2521"/>
        <v>0</v>
      </c>
      <c r="DS661" s="29"/>
      <c r="DT661" s="54">
        <f>_xlfn.XLOOKUP($C661,[26]PSP!$C:$C,[26]PSP!$DT:$DT)</f>
        <v>0</v>
      </c>
      <c r="DU661" s="27">
        <f>_xlfn.XLOOKUP($C661,[26]PSP!$C:$C,[26]PSP!$DU:$DU)</f>
        <v>1451.91</v>
      </c>
      <c r="DV661" s="28">
        <f t="shared" si="2522"/>
        <v>0</v>
      </c>
      <c r="DW661" s="29"/>
      <c r="DX661" s="54">
        <f>_xlfn.XLOOKUP($C661,[26]PSP!$C:$C,[26]PSP!$DX:$DX)</f>
        <v>0</v>
      </c>
      <c r="DY661" s="27">
        <f>_xlfn.XLOOKUP($C661,[26]PSP!$C:$C,[26]PSP!$DY:$DY)</f>
        <v>1451.91</v>
      </c>
      <c r="DZ661" s="28">
        <f t="shared" si="2523"/>
        <v>0</v>
      </c>
      <c r="EA661" s="29"/>
      <c r="EB661" s="54">
        <f>_xlfn.XLOOKUP($C661,[26]PSP!$C:$C,[26]PSP!$EB:$EB)</f>
        <v>0</v>
      </c>
      <c r="EC661" s="27">
        <f>_xlfn.XLOOKUP($C661,[26]PSP!$C:$C,[26]PSP!$EC:$EC)</f>
        <v>1451.91</v>
      </c>
      <c r="ED661" s="28">
        <f t="shared" si="2524"/>
        <v>0</v>
      </c>
      <c r="EE661" s="29"/>
      <c r="EF661" s="54">
        <f>_xlfn.XLOOKUP($C661,[26]PSP!$C:$C,[26]PSP!$EF:$EF)</f>
        <v>0</v>
      </c>
      <c r="EG661" s="27">
        <f>_xlfn.XLOOKUP($C661,[26]PSP!$C:$C,[26]PSP!$EG:$EG)</f>
        <v>1451.91</v>
      </c>
      <c r="EH661" s="28">
        <f t="shared" si="2525"/>
        <v>0</v>
      </c>
      <c r="EI661" s="29"/>
      <c r="EJ661" s="54">
        <f>_xlfn.XLOOKUP($C661,[26]PSP!$C:$C,[26]PSP!$EJ:$EJ)</f>
        <v>0</v>
      </c>
      <c r="EK661" s="27">
        <f>_xlfn.XLOOKUP($C661,[26]PSP!$C:$C,[26]PSP!$EK:$EK)</f>
        <v>1451.91</v>
      </c>
      <c r="EL661" s="28">
        <f t="shared" si="2526"/>
        <v>0</v>
      </c>
      <c r="EM661" s="29"/>
      <c r="EN661" s="108"/>
      <c r="EO661" s="29">
        <f t="shared" si="2492"/>
        <v>0</v>
      </c>
      <c r="EP661" s="29">
        <f t="shared" si="2491"/>
        <v>0</v>
      </c>
      <c r="EQ661" s="4" t="b">
        <f t="shared" si="2527"/>
        <v>1</v>
      </c>
      <c r="ER661" s="1"/>
      <c r="ES661" s="118">
        <f t="shared" si="2352"/>
        <v>1.1767000000000001</v>
      </c>
    </row>
    <row r="662" spans="3:149" ht="21" x14ac:dyDescent="0.25">
      <c r="C662" s="24" t="s">
        <v>876</v>
      </c>
      <c r="D662" s="43" t="str">
        <f>_xlfn.XLOOKUP($C662,[26]PSP!$C:$C,[26]PSP!$D:$D)</f>
        <v>ED-48634</v>
      </c>
      <c r="E662" s="24" t="str">
        <f>_xlfn.XLOOKUP($C662,[26]PSP!$C:$C,[26]PSP!$E:$E)</f>
        <v>DER/MG</v>
      </c>
      <c r="F662" s="25" t="str">
        <f>_xlfn.XLOOKUP($C662,[26]PSP!$C:$C,[26]PSP!$F:$F)</f>
        <v>POÇO DE VISITA PARA REDE TUBULAR TIPO A DN 800, EXCLUSIVE  ESCAVAÇÃO, REATERRO E BOTA FORA</v>
      </c>
      <c r="G662" s="26" t="str">
        <f>_xlfn.XLOOKUP($C662,[26]PSP!$C:$C,[26]PSP!$G:$G)</f>
        <v>U</v>
      </c>
      <c r="H662" s="53">
        <f>_xlfn.XLOOKUP($C662,[26]PSP!$C:$C,[26]PSP!$H:$H)</f>
        <v>0</v>
      </c>
      <c r="I662" s="28">
        <f>_xlfn.XLOOKUP($C662,[26]PSP!$C:$C,[26]PSP!$I:$I)</f>
        <v>0</v>
      </c>
      <c r="J662" s="28">
        <f t="shared" si="2493"/>
        <v>0</v>
      </c>
      <c r="K662" s="29"/>
      <c r="L662" s="54">
        <f>_xlfn.XLOOKUP($C662,[26]PSP!$C:$C,[26]PSP!$L:$L)</f>
        <v>0</v>
      </c>
      <c r="M662" s="27">
        <f>_xlfn.XLOOKUP($C662,[26]PSP!$C:$C,[26]PSP!$M:$M)</f>
        <v>1633.84</v>
      </c>
      <c r="N662" s="28">
        <f t="shared" si="2494"/>
        <v>0</v>
      </c>
      <c r="O662" s="29"/>
      <c r="P662" s="54">
        <f>_xlfn.XLOOKUP($C662,[26]PSP!$C:$C,[26]PSP!$P:$P)</f>
        <v>0</v>
      </c>
      <c r="Q662" s="27">
        <f>_xlfn.XLOOKUP($C662,[26]PSP!$C:$C,[26]PSP!$Q:$Q)</f>
        <v>1633.84</v>
      </c>
      <c r="R662" s="28">
        <f t="shared" si="2495"/>
        <v>0</v>
      </c>
      <c r="S662" s="29"/>
      <c r="T662" s="54">
        <f>_xlfn.XLOOKUP($C662,[26]PSP!$C:$C,[26]PSP!$T:$T)</f>
        <v>0</v>
      </c>
      <c r="U662" s="27">
        <f>_xlfn.XLOOKUP($C662,[26]PSP!$C:$C,[26]PSP!$U:$U)</f>
        <v>1633.84</v>
      </c>
      <c r="V662" s="28">
        <f t="shared" si="2496"/>
        <v>0</v>
      </c>
      <c r="W662" s="29"/>
      <c r="X662" s="54">
        <f>_xlfn.XLOOKUP($C662,[26]PSP!$C:$C,[26]PSP!$X:$X)</f>
        <v>0</v>
      </c>
      <c r="Y662" s="27">
        <f>_xlfn.XLOOKUP($C662,[26]PSP!$C:$C,[26]PSP!$Y:$Y)</f>
        <v>1633.84</v>
      </c>
      <c r="Z662" s="28">
        <f t="shared" si="2497"/>
        <v>0</v>
      </c>
      <c r="AA662" s="29"/>
      <c r="AB662" s="54">
        <f>_xlfn.XLOOKUP($C662,[26]PSP!$C:$C,[26]PSP!$AB:$AB)</f>
        <v>0</v>
      </c>
      <c r="AC662" s="27">
        <f>_xlfn.XLOOKUP($C662,[26]PSP!$C:$C,[26]PSP!$AC:$AC)</f>
        <v>1633.84</v>
      </c>
      <c r="AD662" s="28">
        <f t="shared" si="2498"/>
        <v>0</v>
      </c>
      <c r="AE662" s="29"/>
      <c r="AF662" s="54">
        <f>_xlfn.XLOOKUP($C662,[26]PSP!$C:$C,[26]PSP!$AF:$AF)</f>
        <v>0</v>
      </c>
      <c r="AG662" s="27">
        <f>_xlfn.XLOOKUP($C662,[26]PSP!$C:$C,[26]PSP!$AG:$AG)</f>
        <v>1633.84</v>
      </c>
      <c r="AH662" s="28">
        <f t="shared" si="2499"/>
        <v>0</v>
      </c>
      <c r="AI662" s="29"/>
      <c r="AJ662" s="54">
        <f>_xlfn.XLOOKUP($C662,[26]PSP!$C:$C,[26]PSP!$AJ:$AJ)</f>
        <v>0</v>
      </c>
      <c r="AK662" s="27">
        <f>_xlfn.XLOOKUP($C662,[26]PSP!$C:$C,[26]PSP!$AK:$AK)</f>
        <v>1633.84</v>
      </c>
      <c r="AL662" s="28">
        <f t="shared" si="2500"/>
        <v>0</v>
      </c>
      <c r="AM662" s="29"/>
      <c r="AN662" s="54">
        <f>_xlfn.XLOOKUP($C662,[26]PSP!$C:$C,[26]PSP!$AN:$AN)</f>
        <v>0</v>
      </c>
      <c r="AO662" s="27">
        <f>_xlfn.XLOOKUP($C662,[26]PSP!$C:$C,[26]PSP!$AO:$AO)</f>
        <v>1633.84</v>
      </c>
      <c r="AP662" s="28">
        <f t="shared" si="2501"/>
        <v>0</v>
      </c>
      <c r="AQ662" s="29"/>
      <c r="AR662" s="54">
        <f>_xlfn.XLOOKUP($C662,[26]PSP!$C:$C,[26]PSP!$AR:$AR)</f>
        <v>0</v>
      </c>
      <c r="AS662" s="27">
        <f>_xlfn.XLOOKUP($C662,[26]PSP!$C:$C,[26]PSP!$AS:$AS)</f>
        <v>1633.84</v>
      </c>
      <c r="AT662" s="28">
        <f t="shared" si="2502"/>
        <v>0</v>
      </c>
      <c r="AU662" s="29"/>
      <c r="AV662" s="54">
        <f>_xlfn.XLOOKUP($C662,[26]PSP!$C:$C,[26]PSP!$AV:$AV)</f>
        <v>0</v>
      </c>
      <c r="AW662" s="27">
        <f>_xlfn.XLOOKUP($C662,[26]PSP!$C:$C,[26]PSP!$AW:$AW)</f>
        <v>1633.84</v>
      </c>
      <c r="AX662" s="28">
        <f t="shared" si="2503"/>
        <v>0</v>
      </c>
      <c r="AY662" s="29"/>
      <c r="AZ662" s="54">
        <f>_xlfn.XLOOKUP($C662,[26]PSP!$C:$C,[26]PSP!$AZ:$AZ)</f>
        <v>0</v>
      </c>
      <c r="BA662" s="27">
        <f>_xlfn.XLOOKUP($C662,[26]PSP!$C:$C,[26]PSP!$BA:$BA)</f>
        <v>1633.84</v>
      </c>
      <c r="BB662" s="28">
        <f t="shared" si="2504"/>
        <v>0</v>
      </c>
      <c r="BC662" s="29"/>
      <c r="BD662" s="54">
        <f>_xlfn.XLOOKUP($C662,[26]PSP!$C:$C,[26]PSP!$BD:$BD)</f>
        <v>0</v>
      </c>
      <c r="BE662" s="27">
        <f>_xlfn.XLOOKUP($C662,[26]PSP!$C:$C,[26]PSP!$BE:$BE)</f>
        <v>1633.84</v>
      </c>
      <c r="BF662" s="28">
        <f t="shared" si="2505"/>
        <v>0</v>
      </c>
      <c r="BG662" s="29"/>
      <c r="BH662" s="54">
        <f>_xlfn.XLOOKUP($C662,[26]PSP!$C:$C,[26]PSP!$BH:$BH)</f>
        <v>0</v>
      </c>
      <c r="BI662" s="27">
        <f>_xlfn.XLOOKUP($C662,[26]PSP!$C:$C,[26]PSP!$BI:$BI)</f>
        <v>1633.84</v>
      </c>
      <c r="BJ662" s="28">
        <f t="shared" si="2506"/>
        <v>0</v>
      </c>
      <c r="BK662" s="29"/>
      <c r="BL662" s="54">
        <f>_xlfn.XLOOKUP($C662,[26]PSP!$C:$C,[26]PSP!$BL:$BL)</f>
        <v>0</v>
      </c>
      <c r="BM662" s="27">
        <f>_xlfn.XLOOKUP($C662,[26]PSP!$C:$C,[26]PSP!$BM:$BM)</f>
        <v>1633.84</v>
      </c>
      <c r="BN662" s="28">
        <f t="shared" si="2507"/>
        <v>0</v>
      </c>
      <c r="BO662" s="29"/>
      <c r="BP662" s="54">
        <f>_xlfn.XLOOKUP($C662,[26]PSP!$C:$C,[26]PSP!$BP:$BP)</f>
        <v>0</v>
      </c>
      <c r="BQ662" s="27">
        <f>_xlfn.XLOOKUP($C662,[26]PSP!$C:$C,[26]PSP!$BQ:$BQ)</f>
        <v>1633.84</v>
      </c>
      <c r="BR662" s="28">
        <f t="shared" si="2508"/>
        <v>0</v>
      </c>
      <c r="BS662" s="29"/>
      <c r="BT662" s="54">
        <f>_xlfn.XLOOKUP($C662,[26]PSP!$C:$C,[26]PSP!$BT:$BT)</f>
        <v>0</v>
      </c>
      <c r="BU662" s="27">
        <f>_xlfn.XLOOKUP($C662,[26]PSP!$C:$C,[26]PSP!$BU:$BU)</f>
        <v>1633.84</v>
      </c>
      <c r="BV662" s="28">
        <f t="shared" si="2509"/>
        <v>0</v>
      </c>
      <c r="BW662" s="29"/>
      <c r="BX662" s="54">
        <f>_xlfn.XLOOKUP($C662,[26]PSP!$C:$C,[26]PSP!$BX:$BX)</f>
        <v>0</v>
      </c>
      <c r="BY662" s="27">
        <f>_xlfn.XLOOKUP($C662,[26]PSP!$C:$C,[26]PSP!$BY:$BY)</f>
        <v>1633.84</v>
      </c>
      <c r="BZ662" s="28">
        <f t="shared" si="2510"/>
        <v>0</v>
      </c>
      <c r="CA662" s="29"/>
      <c r="CB662" s="54">
        <f>_xlfn.XLOOKUP($C662,[26]PSP!$C:$C,[26]PSP!$CB:$CB)</f>
        <v>0</v>
      </c>
      <c r="CC662" s="27">
        <f>_xlfn.XLOOKUP($C662,[26]PSP!$C:$C,[26]PSP!$CC:$CC)</f>
        <v>1633.84</v>
      </c>
      <c r="CD662" s="28">
        <f t="shared" si="2511"/>
        <v>0</v>
      </c>
      <c r="CE662" s="29"/>
      <c r="CF662" s="54">
        <f>_xlfn.XLOOKUP($C662,[26]PSP!$C:$C,[26]PSP!$CF:$CF)</f>
        <v>0</v>
      </c>
      <c r="CG662" s="27">
        <f>_xlfn.XLOOKUP($C662,[26]PSP!$C:$C,[26]PSP!$CG:$CG)</f>
        <v>1633.84</v>
      </c>
      <c r="CH662" s="28">
        <f t="shared" si="2512"/>
        <v>0</v>
      </c>
      <c r="CI662" s="29"/>
      <c r="CJ662" s="54">
        <f>_xlfn.XLOOKUP($C662,[26]PSP!$C:$C,[26]PSP!$CJ:$CJ)</f>
        <v>0</v>
      </c>
      <c r="CK662" s="27">
        <f>_xlfn.XLOOKUP($C662,[26]PSP!$C:$C,[26]PSP!$CK:$CK)</f>
        <v>1633.84</v>
      </c>
      <c r="CL662" s="28">
        <f t="shared" si="2513"/>
        <v>0</v>
      </c>
      <c r="CM662" s="29"/>
      <c r="CN662" s="54">
        <f>_xlfn.XLOOKUP($C662,[26]PSP!$C:$C,[26]PSP!$CN:$CN)</f>
        <v>0</v>
      </c>
      <c r="CO662" s="27">
        <f>_xlfn.XLOOKUP($C662,[26]PSP!$C:$C,[26]PSP!$CO:$CO)</f>
        <v>1633.84</v>
      </c>
      <c r="CP662" s="28">
        <f t="shared" si="2514"/>
        <v>0</v>
      </c>
      <c r="CQ662" s="29"/>
      <c r="CR662" s="54">
        <f>_xlfn.XLOOKUP($C662,[26]PSP!$C:$C,[26]PSP!$CR:$CR)</f>
        <v>0</v>
      </c>
      <c r="CS662" s="27">
        <f>_xlfn.XLOOKUP($C662,[26]PSP!$C:$C,[26]PSP!$CS:$CS)</f>
        <v>1633.84</v>
      </c>
      <c r="CT662" s="28">
        <f t="shared" si="2515"/>
        <v>0</v>
      </c>
      <c r="CU662" s="29"/>
      <c r="CV662" s="54">
        <f>_xlfn.XLOOKUP($C662,[26]PSP!$C:$C,[26]PSP!$CV:$CV)</f>
        <v>0</v>
      </c>
      <c r="CW662" s="27">
        <f>_xlfn.XLOOKUP($C662,[26]PSP!$C:$C,[26]PSP!$CW:$CW)</f>
        <v>1633.84</v>
      </c>
      <c r="CX662" s="28">
        <f t="shared" si="2516"/>
        <v>0</v>
      </c>
      <c r="CY662" s="29"/>
      <c r="CZ662" s="54">
        <f>_xlfn.XLOOKUP($C662,[26]PSP!$C:$C,[26]PSP!$CZ:$CZ)</f>
        <v>0</v>
      </c>
      <c r="DA662" s="27">
        <f>_xlfn.XLOOKUP($C662,[26]PSP!$C:$C,[26]PSP!$DA:$DA)</f>
        <v>1633.84</v>
      </c>
      <c r="DB662" s="28">
        <f t="shared" si="2517"/>
        <v>0</v>
      </c>
      <c r="DC662" s="29"/>
      <c r="DD662" s="54">
        <f>_xlfn.XLOOKUP($C662,[26]PSP!$C:$C,[26]PSP!$DD:$DD)</f>
        <v>0</v>
      </c>
      <c r="DE662" s="27">
        <f>_xlfn.XLOOKUP($C662,[26]PSP!$C:$C,[26]PSP!$DE:$DE)</f>
        <v>1633.84</v>
      </c>
      <c r="DF662" s="28">
        <f t="shared" si="2518"/>
        <v>0</v>
      </c>
      <c r="DG662" s="29"/>
      <c r="DH662" s="54">
        <f>_xlfn.XLOOKUP($C662,[26]PSP!$C:$C,[26]PSP!$DH:$DH)</f>
        <v>0</v>
      </c>
      <c r="DI662" s="27">
        <f>_xlfn.XLOOKUP($C662,[26]PSP!$C:$C,[26]PSP!$DI:$DI)</f>
        <v>1633.84</v>
      </c>
      <c r="DJ662" s="28">
        <f t="shared" si="2519"/>
        <v>0</v>
      </c>
      <c r="DK662" s="29"/>
      <c r="DL662" s="54">
        <f>_xlfn.XLOOKUP($C662,[26]PSP!$C:$C,[26]PSP!$DL:$DL)</f>
        <v>0</v>
      </c>
      <c r="DM662" s="27">
        <f>_xlfn.XLOOKUP($C662,[26]PSP!$C:$C,[26]PSP!$DM:$DM)</f>
        <v>1633.84</v>
      </c>
      <c r="DN662" s="28">
        <f t="shared" si="2520"/>
        <v>0</v>
      </c>
      <c r="DO662" s="29"/>
      <c r="DP662" s="54">
        <f>_xlfn.XLOOKUP($C662,[26]PSP!$C:$C,[26]PSP!$DP:$DP)</f>
        <v>0</v>
      </c>
      <c r="DQ662" s="27">
        <f>_xlfn.XLOOKUP($C662,[26]PSP!$C:$C,[26]PSP!$DQ:$DQ)</f>
        <v>1633.84</v>
      </c>
      <c r="DR662" s="28">
        <f t="shared" si="2521"/>
        <v>0</v>
      </c>
      <c r="DS662" s="29"/>
      <c r="DT662" s="54">
        <f>_xlfn.XLOOKUP($C662,[26]PSP!$C:$C,[26]PSP!$DT:$DT)</f>
        <v>0</v>
      </c>
      <c r="DU662" s="27">
        <f>_xlfn.XLOOKUP($C662,[26]PSP!$C:$C,[26]PSP!$DU:$DU)</f>
        <v>1633.84</v>
      </c>
      <c r="DV662" s="28">
        <f t="shared" si="2522"/>
        <v>0</v>
      </c>
      <c r="DW662" s="29"/>
      <c r="DX662" s="54">
        <f>_xlfn.XLOOKUP($C662,[26]PSP!$C:$C,[26]PSP!$DX:$DX)</f>
        <v>0</v>
      </c>
      <c r="DY662" s="27">
        <f>_xlfn.XLOOKUP($C662,[26]PSP!$C:$C,[26]PSP!$DY:$DY)</f>
        <v>1633.84</v>
      </c>
      <c r="DZ662" s="28">
        <f t="shared" si="2523"/>
        <v>0</v>
      </c>
      <c r="EA662" s="29"/>
      <c r="EB662" s="54">
        <f>_xlfn.XLOOKUP($C662,[26]PSP!$C:$C,[26]PSP!$EB:$EB)</f>
        <v>0</v>
      </c>
      <c r="EC662" s="27">
        <f>_xlfn.XLOOKUP($C662,[26]PSP!$C:$C,[26]PSP!$EC:$EC)</f>
        <v>1633.84</v>
      </c>
      <c r="ED662" s="28">
        <f t="shared" si="2524"/>
        <v>0</v>
      </c>
      <c r="EE662" s="29"/>
      <c r="EF662" s="54">
        <f>_xlfn.XLOOKUP($C662,[26]PSP!$C:$C,[26]PSP!$EF:$EF)</f>
        <v>0</v>
      </c>
      <c r="EG662" s="27">
        <f>_xlfn.XLOOKUP($C662,[26]PSP!$C:$C,[26]PSP!$EG:$EG)</f>
        <v>1633.84</v>
      </c>
      <c r="EH662" s="28">
        <f t="shared" si="2525"/>
        <v>0</v>
      </c>
      <c r="EI662" s="29"/>
      <c r="EJ662" s="54">
        <f>_xlfn.XLOOKUP($C662,[26]PSP!$C:$C,[26]PSP!$EJ:$EJ)</f>
        <v>0</v>
      </c>
      <c r="EK662" s="27">
        <f>_xlfn.XLOOKUP($C662,[26]PSP!$C:$C,[26]PSP!$EK:$EK)</f>
        <v>1633.84</v>
      </c>
      <c r="EL662" s="28">
        <f t="shared" si="2526"/>
        <v>0</v>
      </c>
      <c r="EM662" s="29"/>
      <c r="EN662" s="108"/>
      <c r="EO662" s="29">
        <f t="shared" si="2492"/>
        <v>0</v>
      </c>
      <c r="EP662" s="29">
        <f t="shared" si="2491"/>
        <v>0</v>
      </c>
      <c r="EQ662" s="4" t="b">
        <f t="shared" si="2527"/>
        <v>1</v>
      </c>
      <c r="ES662" s="118">
        <f t="shared" si="2352"/>
        <v>1.1767000000000001</v>
      </c>
    </row>
    <row r="663" spans="3:149" s="1" customFormat="1" ht="14.25" x14ac:dyDescent="0.25">
      <c r="C663" s="79" t="s">
        <v>527</v>
      </c>
      <c r="D663" s="80"/>
      <c r="E663" s="79"/>
      <c r="F663" s="81" t="s">
        <v>36</v>
      </c>
      <c r="G663" s="82"/>
      <c r="H663" s="82"/>
      <c r="I663" s="83"/>
      <c r="J663" s="83"/>
      <c r="L663" s="84"/>
      <c r="M663" s="85"/>
      <c r="N663" s="83"/>
      <c r="P663" s="84"/>
      <c r="Q663" s="85"/>
      <c r="R663" s="83"/>
      <c r="T663" s="84"/>
      <c r="U663" s="85"/>
      <c r="V663" s="83"/>
      <c r="X663" s="84"/>
      <c r="Y663" s="85"/>
      <c r="Z663" s="83"/>
      <c r="AB663" s="84"/>
      <c r="AC663" s="85"/>
      <c r="AD663" s="83"/>
      <c r="AF663" s="84"/>
      <c r="AG663" s="85"/>
      <c r="AH663" s="83"/>
      <c r="AJ663" s="84"/>
      <c r="AK663" s="85"/>
      <c r="AL663" s="83"/>
      <c r="AN663" s="84"/>
      <c r="AO663" s="85"/>
      <c r="AP663" s="83"/>
      <c r="AR663" s="84"/>
      <c r="AS663" s="85"/>
      <c r="AT663" s="83"/>
      <c r="AV663" s="84"/>
      <c r="AW663" s="85"/>
      <c r="AX663" s="83"/>
      <c r="AZ663" s="84"/>
      <c r="BA663" s="85"/>
      <c r="BB663" s="83"/>
      <c r="BD663" s="84"/>
      <c r="BE663" s="85"/>
      <c r="BF663" s="83"/>
      <c r="BH663" s="84"/>
      <c r="BI663" s="85"/>
      <c r="BJ663" s="83"/>
      <c r="BL663" s="84"/>
      <c r="BM663" s="85"/>
      <c r="BN663" s="83"/>
      <c r="BP663" s="84"/>
      <c r="BQ663" s="85"/>
      <c r="BR663" s="83"/>
      <c r="BT663" s="84"/>
      <c r="BU663" s="85"/>
      <c r="BV663" s="83"/>
      <c r="BX663" s="84"/>
      <c r="BY663" s="85"/>
      <c r="BZ663" s="83"/>
      <c r="CB663" s="84"/>
      <c r="CC663" s="85"/>
      <c r="CD663" s="83"/>
      <c r="CF663" s="84"/>
      <c r="CG663" s="85"/>
      <c r="CH663" s="83"/>
      <c r="CJ663" s="84"/>
      <c r="CK663" s="85"/>
      <c r="CL663" s="83"/>
      <c r="CN663" s="84"/>
      <c r="CO663" s="85"/>
      <c r="CP663" s="83"/>
      <c r="CR663" s="84"/>
      <c r="CS663" s="85"/>
      <c r="CT663" s="83"/>
      <c r="CV663" s="84"/>
      <c r="CW663" s="85"/>
      <c r="CX663" s="83"/>
      <c r="CZ663" s="84"/>
      <c r="DA663" s="85"/>
      <c r="DB663" s="83"/>
      <c r="DD663" s="84"/>
      <c r="DE663" s="85"/>
      <c r="DF663" s="83"/>
      <c r="DH663" s="84"/>
      <c r="DI663" s="85"/>
      <c r="DJ663" s="83"/>
      <c r="DL663" s="84"/>
      <c r="DM663" s="85"/>
      <c r="DN663" s="83"/>
      <c r="DP663" s="84"/>
      <c r="DQ663" s="85"/>
      <c r="DR663" s="83"/>
      <c r="DT663" s="84"/>
      <c r="DU663" s="85"/>
      <c r="DV663" s="83"/>
      <c r="DX663" s="84"/>
      <c r="DY663" s="85"/>
      <c r="DZ663" s="83"/>
      <c r="EB663" s="84"/>
      <c r="EC663" s="85"/>
      <c r="ED663" s="83"/>
      <c r="EF663" s="84"/>
      <c r="EG663" s="85"/>
      <c r="EH663" s="83"/>
      <c r="EJ663" s="84"/>
      <c r="EK663" s="85"/>
      <c r="EL663" s="83"/>
      <c r="EN663" s="109"/>
      <c r="EO663" s="29">
        <f t="shared" si="2492"/>
        <v>0</v>
      </c>
      <c r="EP663" s="29">
        <f t="shared" si="2491"/>
        <v>0</v>
      </c>
      <c r="EQ663" s="4" t="b">
        <f t="shared" si="2178"/>
        <v>1</v>
      </c>
      <c r="ES663" s="118">
        <f t="shared" si="2352"/>
        <v>1.1767000000000001</v>
      </c>
    </row>
    <row r="664" spans="3:149" ht="14.25" x14ac:dyDescent="0.25">
      <c r="C664" s="24" t="s">
        <v>528</v>
      </c>
      <c r="D664" s="43">
        <f>_xlfn.XLOOKUP($C664,[26]PSP!$C:$C,[26]PSP!$D:$D)</f>
        <v>4413996</v>
      </c>
      <c r="E664" s="24" t="str">
        <f>_xlfn.XLOOKUP($C664,[26]PSP!$C:$C,[26]PSP!$E:$E)</f>
        <v>SICRO SERVIÇO</v>
      </c>
      <c r="F664" s="25" t="str">
        <f>_xlfn.XLOOKUP($C664,[26]PSP!$C:$C,[26]PSP!$F:$F)</f>
        <v>ENLEIVAMENTO</v>
      </c>
      <c r="G664" s="26" t="str">
        <f>_xlfn.XLOOKUP($C664,[26]PSP!$C:$C,[26]PSP!$G:$G)</f>
        <v>M²</v>
      </c>
      <c r="H664" s="53">
        <f>_xlfn.XLOOKUP($C664,[26]PSP!$C:$C,[26]PSP!$H:$H)</f>
        <v>0</v>
      </c>
      <c r="I664" s="28">
        <f>_xlfn.XLOOKUP($C664,[26]PSP!$C:$C,[26]PSP!$I:$I)</f>
        <v>0</v>
      </c>
      <c r="J664" s="28">
        <f t="shared" ref="J664:J665" si="2528">IF(LEFT(D664,6)="COT.IS",I664,I664*(1+$J$7))</f>
        <v>0</v>
      </c>
      <c r="K664" s="29"/>
      <c r="L664" s="54">
        <f>_xlfn.XLOOKUP($C664,[26]PSP!$C:$C,[26]PSP!$L:$L)</f>
        <v>0</v>
      </c>
      <c r="M664" s="27">
        <f>_xlfn.XLOOKUP($C664,[26]PSP!$C:$C,[26]PSP!$M:$M)</f>
        <v>6.44</v>
      </c>
      <c r="N664" s="28">
        <f t="shared" ref="N664:N665" si="2529">TRUNC(M664*L664,2)</f>
        <v>0</v>
      </c>
      <c r="O664" s="29"/>
      <c r="P664" s="54">
        <f>_xlfn.XLOOKUP($C664,[26]PSP!$C:$C,[26]PSP!$P:$P)</f>
        <v>0</v>
      </c>
      <c r="Q664" s="27">
        <f>_xlfn.XLOOKUP($C664,[26]PSP!$C:$C,[26]PSP!$Q:$Q)</f>
        <v>6.44</v>
      </c>
      <c r="R664" s="28">
        <f t="shared" ref="R664:R665" si="2530">TRUNC(Q664*P664,2)</f>
        <v>0</v>
      </c>
      <c r="S664" s="29"/>
      <c r="T664" s="54">
        <f>_xlfn.XLOOKUP($C664,[26]PSP!$C:$C,[26]PSP!$T:$T)</f>
        <v>0</v>
      </c>
      <c r="U664" s="27">
        <f>_xlfn.XLOOKUP($C664,[26]PSP!$C:$C,[26]PSP!$U:$U)</f>
        <v>6.44</v>
      </c>
      <c r="V664" s="28">
        <f t="shared" ref="V664:V665" si="2531">TRUNC(U664*T664,2)</f>
        <v>0</v>
      </c>
      <c r="W664" s="29"/>
      <c r="X664" s="54">
        <f>_xlfn.XLOOKUP($C664,[26]PSP!$C:$C,[26]PSP!$X:$X)</f>
        <v>0</v>
      </c>
      <c r="Y664" s="27">
        <f>_xlfn.XLOOKUP($C664,[26]PSP!$C:$C,[26]PSP!$Y:$Y)</f>
        <v>6.44</v>
      </c>
      <c r="Z664" s="28">
        <f t="shared" ref="Z664:Z665" si="2532">TRUNC(Y664*X664,2)</f>
        <v>0</v>
      </c>
      <c r="AA664" s="29"/>
      <c r="AB664" s="54">
        <f>_xlfn.XLOOKUP($C664,[26]PSP!$C:$C,[26]PSP!$AB:$AB)</f>
        <v>0</v>
      </c>
      <c r="AC664" s="27">
        <f>_xlfn.XLOOKUP($C664,[26]PSP!$C:$C,[26]PSP!$AC:$AC)</f>
        <v>6.44</v>
      </c>
      <c r="AD664" s="28">
        <f t="shared" ref="AD664:AD665" si="2533">TRUNC(AC664*AB664,2)</f>
        <v>0</v>
      </c>
      <c r="AE664" s="29"/>
      <c r="AF664" s="54">
        <f>_xlfn.XLOOKUP($C664,[26]PSP!$C:$C,[26]PSP!$AF:$AF)</f>
        <v>0</v>
      </c>
      <c r="AG664" s="27">
        <f>_xlfn.XLOOKUP($C664,[26]PSP!$C:$C,[26]PSP!$AG:$AG)</f>
        <v>6.44</v>
      </c>
      <c r="AH664" s="28">
        <f t="shared" ref="AH664:AH665" si="2534">TRUNC(AG664*AF664,2)</f>
        <v>0</v>
      </c>
      <c r="AI664" s="29"/>
      <c r="AJ664" s="54">
        <f>_xlfn.XLOOKUP($C664,[26]PSP!$C:$C,[26]PSP!$AJ:$AJ)</f>
        <v>0</v>
      </c>
      <c r="AK664" s="27">
        <f>_xlfn.XLOOKUP($C664,[26]PSP!$C:$C,[26]PSP!$AK:$AK)</f>
        <v>6.44</v>
      </c>
      <c r="AL664" s="28">
        <f t="shared" ref="AL664:AL665" si="2535">TRUNC(AK664*AJ664,2)</f>
        <v>0</v>
      </c>
      <c r="AM664" s="29"/>
      <c r="AN664" s="54">
        <f>_xlfn.XLOOKUP($C664,[26]PSP!$C:$C,[26]PSP!$AN:$AN)</f>
        <v>0</v>
      </c>
      <c r="AO664" s="27">
        <f>_xlfn.XLOOKUP($C664,[26]PSP!$C:$C,[26]PSP!$AO:$AO)</f>
        <v>6.44</v>
      </c>
      <c r="AP664" s="28">
        <f t="shared" ref="AP664:AP665" si="2536">TRUNC(AO664*AN664,2)</f>
        <v>0</v>
      </c>
      <c r="AQ664" s="29"/>
      <c r="AR664" s="54">
        <f>_xlfn.XLOOKUP($C664,[26]PSP!$C:$C,[26]PSP!$AR:$AR)</f>
        <v>0</v>
      </c>
      <c r="AS664" s="27">
        <f>_xlfn.XLOOKUP($C664,[26]PSP!$C:$C,[26]PSP!$AS:$AS)</f>
        <v>6.44</v>
      </c>
      <c r="AT664" s="28">
        <f t="shared" ref="AT664:AT665" si="2537">TRUNC(AS664*AR664,2)</f>
        <v>0</v>
      </c>
      <c r="AU664" s="29"/>
      <c r="AV664" s="54">
        <f>_xlfn.XLOOKUP($C664,[26]PSP!$C:$C,[26]PSP!$AV:$AV)</f>
        <v>0</v>
      </c>
      <c r="AW664" s="27">
        <f>_xlfn.XLOOKUP($C664,[26]PSP!$C:$C,[26]PSP!$AW:$AW)</f>
        <v>6.44</v>
      </c>
      <c r="AX664" s="28">
        <f t="shared" ref="AX664:AX665" si="2538">TRUNC(AW664*AV664,2)</f>
        <v>0</v>
      </c>
      <c r="AY664" s="29"/>
      <c r="AZ664" s="54">
        <f>_xlfn.XLOOKUP($C664,[26]PSP!$C:$C,[26]PSP!$AZ:$AZ)</f>
        <v>0</v>
      </c>
      <c r="BA664" s="27">
        <f>_xlfn.XLOOKUP($C664,[26]PSP!$C:$C,[26]PSP!$BA:$BA)</f>
        <v>6.44</v>
      </c>
      <c r="BB664" s="28">
        <f t="shared" ref="BB664:BB665" si="2539">TRUNC(BA664*AZ664,2)</f>
        <v>0</v>
      </c>
      <c r="BC664" s="29"/>
      <c r="BD664" s="54">
        <f>_xlfn.XLOOKUP($C664,[26]PSP!$C:$C,[26]PSP!$BD:$BD)</f>
        <v>0</v>
      </c>
      <c r="BE664" s="27">
        <f>_xlfn.XLOOKUP($C664,[26]PSP!$C:$C,[26]PSP!$BE:$BE)</f>
        <v>6.44</v>
      </c>
      <c r="BF664" s="28">
        <f t="shared" ref="BF664:BF665" si="2540">TRUNC(BE664*BD664,2)</f>
        <v>0</v>
      </c>
      <c r="BG664" s="29"/>
      <c r="BH664" s="54">
        <f>_xlfn.XLOOKUP($C664,[26]PSP!$C:$C,[26]PSP!$BH:$BH)</f>
        <v>0</v>
      </c>
      <c r="BI664" s="27">
        <f>_xlfn.XLOOKUP($C664,[26]PSP!$C:$C,[26]PSP!$BI:$BI)</f>
        <v>6.44</v>
      </c>
      <c r="BJ664" s="28">
        <f t="shared" ref="BJ664:BJ665" si="2541">TRUNC(BI664*BH664,2)</f>
        <v>0</v>
      </c>
      <c r="BK664" s="29"/>
      <c r="BL664" s="54">
        <f>_xlfn.XLOOKUP($C664,[26]PSP!$C:$C,[26]PSP!$BL:$BL)</f>
        <v>0</v>
      </c>
      <c r="BM664" s="27">
        <f>_xlfn.XLOOKUP($C664,[26]PSP!$C:$C,[26]PSP!$BM:$BM)</f>
        <v>6.44</v>
      </c>
      <c r="BN664" s="28">
        <f t="shared" ref="BN664:BN665" si="2542">TRUNC(BM664*BL664,2)</f>
        <v>0</v>
      </c>
      <c r="BO664" s="29"/>
      <c r="BP664" s="54">
        <f>_xlfn.XLOOKUP($C664,[26]PSP!$C:$C,[26]PSP!$BP:$BP)</f>
        <v>0</v>
      </c>
      <c r="BQ664" s="27">
        <f>_xlfn.XLOOKUP($C664,[26]PSP!$C:$C,[26]PSP!$BQ:$BQ)</f>
        <v>6.44</v>
      </c>
      <c r="BR664" s="28">
        <f t="shared" ref="BR664:BR665" si="2543">TRUNC(BQ664*BP664,2)</f>
        <v>0</v>
      </c>
      <c r="BS664" s="29"/>
      <c r="BT664" s="54">
        <f>_xlfn.XLOOKUP($C664,[26]PSP!$C:$C,[26]PSP!$BT:$BT)</f>
        <v>0</v>
      </c>
      <c r="BU664" s="27">
        <f>_xlfn.XLOOKUP($C664,[26]PSP!$C:$C,[26]PSP!$BU:$BU)</f>
        <v>6.44</v>
      </c>
      <c r="BV664" s="28">
        <f t="shared" ref="BV664:BV665" si="2544">TRUNC(BU664*BT664,2)</f>
        <v>0</v>
      </c>
      <c r="BW664" s="29"/>
      <c r="BX664" s="54">
        <f>_xlfn.XLOOKUP($C664,[26]PSP!$C:$C,[26]PSP!$BX:$BX)</f>
        <v>0</v>
      </c>
      <c r="BY664" s="27">
        <f>_xlfn.XLOOKUP($C664,[26]PSP!$C:$C,[26]PSP!$BY:$BY)</f>
        <v>6.44</v>
      </c>
      <c r="BZ664" s="28">
        <f t="shared" ref="BZ664:BZ665" si="2545">TRUNC(BY664*BX664,2)</f>
        <v>0</v>
      </c>
      <c r="CA664" s="29"/>
      <c r="CB664" s="54">
        <f>_xlfn.XLOOKUP($C664,[26]PSP!$C:$C,[26]PSP!$CB:$CB)</f>
        <v>0</v>
      </c>
      <c r="CC664" s="27">
        <f>_xlfn.XLOOKUP($C664,[26]PSP!$C:$C,[26]PSP!$CC:$CC)</f>
        <v>6.44</v>
      </c>
      <c r="CD664" s="28">
        <f t="shared" ref="CD664:CD665" si="2546">TRUNC(CC664*CB664,2)</f>
        <v>0</v>
      </c>
      <c r="CE664" s="29"/>
      <c r="CF664" s="54">
        <f>_xlfn.XLOOKUP($C664,[26]PSP!$C:$C,[26]PSP!$CF:$CF)</f>
        <v>0</v>
      </c>
      <c r="CG664" s="27">
        <f>_xlfn.XLOOKUP($C664,[26]PSP!$C:$C,[26]PSP!$CG:$CG)</f>
        <v>6.44</v>
      </c>
      <c r="CH664" s="28">
        <f t="shared" ref="CH664:CH665" si="2547">TRUNC(CG664*CF664,2)</f>
        <v>0</v>
      </c>
      <c r="CI664" s="29"/>
      <c r="CJ664" s="54">
        <f>_xlfn.XLOOKUP($C664,[26]PSP!$C:$C,[26]PSP!$CJ:$CJ)</f>
        <v>0</v>
      </c>
      <c r="CK664" s="27">
        <f>_xlfn.XLOOKUP($C664,[26]PSP!$C:$C,[26]PSP!$CK:$CK)</f>
        <v>6.44</v>
      </c>
      <c r="CL664" s="28">
        <f t="shared" ref="CL664:CL665" si="2548">TRUNC(CK664*CJ664,2)</f>
        <v>0</v>
      </c>
      <c r="CM664" s="29"/>
      <c r="CN664" s="54">
        <f>_xlfn.XLOOKUP($C664,[26]PSP!$C:$C,[26]PSP!$CN:$CN)</f>
        <v>0</v>
      </c>
      <c r="CO664" s="27">
        <f>_xlfn.XLOOKUP($C664,[26]PSP!$C:$C,[26]PSP!$CO:$CO)</f>
        <v>6.44</v>
      </c>
      <c r="CP664" s="28">
        <f t="shared" ref="CP664:CP665" si="2549">TRUNC(CO664*CN664,2)</f>
        <v>0</v>
      </c>
      <c r="CQ664" s="29"/>
      <c r="CR664" s="54">
        <f>_xlfn.XLOOKUP($C664,[26]PSP!$C:$C,[26]PSP!$CR:$CR)</f>
        <v>0</v>
      </c>
      <c r="CS664" s="27">
        <f>_xlfn.XLOOKUP($C664,[26]PSP!$C:$C,[26]PSP!$CS:$CS)</f>
        <v>6.44</v>
      </c>
      <c r="CT664" s="28">
        <f t="shared" ref="CT664:CT665" si="2550">TRUNC(CS664*CR664,2)</f>
        <v>0</v>
      </c>
      <c r="CU664" s="29"/>
      <c r="CV664" s="54">
        <f>_xlfn.XLOOKUP($C664,[26]PSP!$C:$C,[26]PSP!$CV:$CV)</f>
        <v>0</v>
      </c>
      <c r="CW664" s="27">
        <f>_xlfn.XLOOKUP($C664,[26]PSP!$C:$C,[26]PSP!$CW:$CW)</f>
        <v>6.44</v>
      </c>
      <c r="CX664" s="28">
        <f t="shared" ref="CX664:CX665" si="2551">TRUNC(CW664*CV664,2)</f>
        <v>0</v>
      </c>
      <c r="CY664" s="29"/>
      <c r="CZ664" s="54">
        <f>_xlfn.XLOOKUP($C664,[26]PSP!$C:$C,[26]PSP!$CZ:$CZ)</f>
        <v>0</v>
      </c>
      <c r="DA664" s="27">
        <f>_xlfn.XLOOKUP($C664,[26]PSP!$C:$C,[26]PSP!$DA:$DA)</f>
        <v>6.44</v>
      </c>
      <c r="DB664" s="28">
        <f t="shared" ref="DB664:DB665" si="2552">TRUNC(DA664*CZ664,2)</f>
        <v>0</v>
      </c>
      <c r="DC664" s="29"/>
      <c r="DD664" s="54">
        <f>_xlfn.XLOOKUP($C664,[26]PSP!$C:$C,[26]PSP!$DD:$DD)</f>
        <v>0</v>
      </c>
      <c r="DE664" s="27">
        <f>_xlfn.XLOOKUP($C664,[26]PSP!$C:$C,[26]PSP!$DE:$DE)</f>
        <v>6.44</v>
      </c>
      <c r="DF664" s="28">
        <f t="shared" ref="DF664:DF665" si="2553">TRUNC(DE664*DD664,2)</f>
        <v>0</v>
      </c>
      <c r="DG664" s="29"/>
      <c r="DH664" s="54">
        <f>_xlfn.XLOOKUP($C664,[26]PSP!$C:$C,[26]PSP!$DH:$DH)</f>
        <v>0</v>
      </c>
      <c r="DI664" s="27">
        <f>_xlfn.XLOOKUP($C664,[26]PSP!$C:$C,[26]PSP!$DI:$DI)</f>
        <v>6.44</v>
      </c>
      <c r="DJ664" s="28">
        <f t="shared" ref="DJ664:DJ665" si="2554">TRUNC(DI664*DH664,2)</f>
        <v>0</v>
      </c>
      <c r="DK664" s="29"/>
      <c r="DL664" s="54">
        <f>_xlfn.XLOOKUP($C664,[26]PSP!$C:$C,[26]PSP!$DL:$DL)</f>
        <v>0</v>
      </c>
      <c r="DM664" s="27">
        <f>_xlfn.XLOOKUP($C664,[26]PSP!$C:$C,[26]PSP!$DM:$DM)</f>
        <v>6.44</v>
      </c>
      <c r="DN664" s="28">
        <f t="shared" ref="DN664:DN665" si="2555">TRUNC(DM664*DL664,2)</f>
        <v>0</v>
      </c>
      <c r="DO664" s="29"/>
      <c r="DP664" s="54">
        <f>_xlfn.XLOOKUP($C664,[26]PSP!$C:$C,[26]PSP!$DP:$DP)</f>
        <v>0</v>
      </c>
      <c r="DQ664" s="27">
        <f>_xlfn.XLOOKUP($C664,[26]PSP!$C:$C,[26]PSP!$DQ:$DQ)</f>
        <v>6.44</v>
      </c>
      <c r="DR664" s="28">
        <f t="shared" ref="DR664:DR665" si="2556">TRUNC(DQ664*DP664,2)</f>
        <v>0</v>
      </c>
      <c r="DS664" s="29"/>
      <c r="DT664" s="54">
        <f>_xlfn.XLOOKUP($C664,[26]PSP!$C:$C,[26]PSP!$DT:$DT)</f>
        <v>0</v>
      </c>
      <c r="DU664" s="27">
        <f>_xlfn.XLOOKUP($C664,[26]PSP!$C:$C,[26]PSP!$DU:$DU)</f>
        <v>6.44</v>
      </c>
      <c r="DV664" s="28">
        <f t="shared" ref="DV664:DV665" si="2557">TRUNC(DU664*DT664,2)</f>
        <v>0</v>
      </c>
      <c r="DW664" s="29"/>
      <c r="DX664" s="54">
        <f>_xlfn.XLOOKUP($C664,[26]PSP!$C:$C,[26]PSP!$DX:$DX)</f>
        <v>0</v>
      </c>
      <c r="DY664" s="27">
        <f>_xlfn.XLOOKUP($C664,[26]PSP!$C:$C,[26]PSP!$DY:$DY)</f>
        <v>6.44</v>
      </c>
      <c r="DZ664" s="28">
        <f t="shared" ref="DZ664:DZ665" si="2558">TRUNC(DY664*DX664,2)</f>
        <v>0</v>
      </c>
      <c r="EA664" s="29"/>
      <c r="EB664" s="54">
        <f>_xlfn.XLOOKUP($C664,[26]PSP!$C:$C,[26]PSP!$EB:$EB)</f>
        <v>0</v>
      </c>
      <c r="EC664" s="27">
        <f>_xlfn.XLOOKUP($C664,[26]PSP!$C:$C,[26]PSP!$EC:$EC)</f>
        <v>6.44</v>
      </c>
      <c r="ED664" s="28">
        <f t="shared" ref="ED664:ED665" si="2559">TRUNC(EC664*EB664,2)</f>
        <v>0</v>
      </c>
      <c r="EE664" s="29"/>
      <c r="EF664" s="54">
        <f>_xlfn.XLOOKUP($C664,[26]PSP!$C:$C,[26]PSP!$EF:$EF)</f>
        <v>0</v>
      </c>
      <c r="EG664" s="27">
        <f>_xlfn.XLOOKUP($C664,[26]PSP!$C:$C,[26]PSP!$EG:$EG)</f>
        <v>6.44</v>
      </c>
      <c r="EH664" s="28">
        <f t="shared" ref="EH664:EH665" si="2560">TRUNC(EG664*EF664,2)</f>
        <v>0</v>
      </c>
      <c r="EI664" s="29"/>
      <c r="EJ664" s="54">
        <f>_xlfn.XLOOKUP($C664,[26]PSP!$C:$C,[26]PSP!$EJ:$EJ)</f>
        <v>0</v>
      </c>
      <c r="EK664" s="27">
        <f>_xlfn.XLOOKUP($C664,[26]PSP!$C:$C,[26]PSP!$EK:$EK)</f>
        <v>6.44</v>
      </c>
      <c r="EL664" s="28">
        <f t="shared" ref="EL664:EL665" si="2561">TRUNC(EK664*EJ664,2)</f>
        <v>0</v>
      </c>
      <c r="EM664" s="29"/>
      <c r="EN664" s="108"/>
      <c r="EO664" s="29">
        <f t="shared" si="2492"/>
        <v>0</v>
      </c>
      <c r="EP664" s="29">
        <f t="shared" si="2491"/>
        <v>0</v>
      </c>
      <c r="EQ664" s="4" t="b">
        <f t="shared" si="2178"/>
        <v>1</v>
      </c>
      <c r="ES664" s="118">
        <f t="shared" si="2352"/>
        <v>1.1767000000000001</v>
      </c>
    </row>
    <row r="665" spans="3:149" ht="14.25" x14ac:dyDescent="0.25">
      <c r="C665" s="24" t="s">
        <v>529</v>
      </c>
      <c r="D665" s="43">
        <f>_xlfn.XLOOKUP($C665,[26]PSP!$C:$C,[26]PSP!$D:$D)</f>
        <v>4413905</v>
      </c>
      <c r="E665" s="24" t="str">
        <f>_xlfn.XLOOKUP($C665,[26]PSP!$C:$C,[26]PSP!$E:$E)</f>
        <v>SICRO SERVIÇO</v>
      </c>
      <c r="F665" s="25" t="str">
        <f>_xlfn.XLOOKUP($C665,[26]PSP!$C:$C,[26]PSP!$F:$F)</f>
        <v>HIDROSSEMEADURA</v>
      </c>
      <c r="G665" s="26" t="str">
        <f>_xlfn.XLOOKUP($C665,[26]PSP!$C:$C,[26]PSP!$G:$G)</f>
        <v>M²</v>
      </c>
      <c r="H665" s="53">
        <f>_xlfn.XLOOKUP($C665,[26]PSP!$C:$C,[26]PSP!$H:$H)</f>
        <v>0</v>
      </c>
      <c r="I665" s="28">
        <f>_xlfn.XLOOKUP($C665,[26]PSP!$C:$C,[26]PSP!$I:$I)</f>
        <v>0</v>
      </c>
      <c r="J665" s="28">
        <f t="shared" si="2528"/>
        <v>0</v>
      </c>
      <c r="K665" s="29"/>
      <c r="L665" s="54">
        <f>_xlfn.XLOOKUP($C665,[26]PSP!$C:$C,[26]PSP!$L:$L)</f>
        <v>0</v>
      </c>
      <c r="M665" s="27">
        <f>_xlfn.XLOOKUP($C665,[26]PSP!$C:$C,[26]PSP!$M:$M)</f>
        <v>2.76</v>
      </c>
      <c r="N665" s="28">
        <f t="shared" si="2529"/>
        <v>0</v>
      </c>
      <c r="O665" s="29"/>
      <c r="P665" s="54">
        <f>_xlfn.XLOOKUP($C665,[26]PSP!$C:$C,[26]PSP!$P:$P)</f>
        <v>0</v>
      </c>
      <c r="Q665" s="27">
        <f>_xlfn.XLOOKUP($C665,[26]PSP!$C:$C,[26]PSP!$Q:$Q)</f>
        <v>2.76</v>
      </c>
      <c r="R665" s="28">
        <f t="shared" si="2530"/>
        <v>0</v>
      </c>
      <c r="S665" s="29"/>
      <c r="T665" s="54">
        <f>_xlfn.XLOOKUP($C665,[26]PSP!$C:$C,[26]PSP!$T:$T)</f>
        <v>0</v>
      </c>
      <c r="U665" s="27">
        <f>_xlfn.XLOOKUP($C665,[26]PSP!$C:$C,[26]PSP!$U:$U)</f>
        <v>2.76</v>
      </c>
      <c r="V665" s="28">
        <f t="shared" si="2531"/>
        <v>0</v>
      </c>
      <c r="W665" s="29"/>
      <c r="X665" s="54">
        <f>_xlfn.XLOOKUP($C665,[26]PSP!$C:$C,[26]PSP!$X:$X)</f>
        <v>0</v>
      </c>
      <c r="Y665" s="27">
        <f>_xlfn.XLOOKUP($C665,[26]PSP!$C:$C,[26]PSP!$Y:$Y)</f>
        <v>2.76</v>
      </c>
      <c r="Z665" s="28">
        <f t="shared" si="2532"/>
        <v>0</v>
      </c>
      <c r="AA665" s="29"/>
      <c r="AB665" s="54">
        <f>_xlfn.XLOOKUP($C665,[26]PSP!$C:$C,[26]PSP!$AB:$AB)</f>
        <v>0</v>
      </c>
      <c r="AC665" s="27">
        <f>_xlfn.XLOOKUP($C665,[26]PSP!$C:$C,[26]PSP!$AC:$AC)</f>
        <v>2.76</v>
      </c>
      <c r="AD665" s="28">
        <f t="shared" si="2533"/>
        <v>0</v>
      </c>
      <c r="AE665" s="29"/>
      <c r="AF665" s="54">
        <f>_xlfn.XLOOKUP($C665,[26]PSP!$C:$C,[26]PSP!$AF:$AF)</f>
        <v>0</v>
      </c>
      <c r="AG665" s="27">
        <f>_xlfn.XLOOKUP($C665,[26]PSP!$C:$C,[26]PSP!$AG:$AG)</f>
        <v>2.76</v>
      </c>
      <c r="AH665" s="28">
        <f t="shared" si="2534"/>
        <v>0</v>
      </c>
      <c r="AI665" s="29"/>
      <c r="AJ665" s="54">
        <f>_xlfn.XLOOKUP($C665,[26]PSP!$C:$C,[26]PSP!$AJ:$AJ)</f>
        <v>0</v>
      </c>
      <c r="AK665" s="27">
        <f>_xlfn.XLOOKUP($C665,[26]PSP!$C:$C,[26]PSP!$AK:$AK)</f>
        <v>2.76</v>
      </c>
      <c r="AL665" s="28">
        <f t="shared" si="2535"/>
        <v>0</v>
      </c>
      <c r="AM665" s="29"/>
      <c r="AN665" s="54">
        <f>_xlfn.XLOOKUP($C665,[26]PSP!$C:$C,[26]PSP!$AN:$AN)</f>
        <v>0</v>
      </c>
      <c r="AO665" s="27">
        <f>_xlfn.XLOOKUP($C665,[26]PSP!$C:$C,[26]PSP!$AO:$AO)</f>
        <v>2.76</v>
      </c>
      <c r="AP665" s="28">
        <f t="shared" si="2536"/>
        <v>0</v>
      </c>
      <c r="AQ665" s="29"/>
      <c r="AR665" s="54">
        <f>_xlfn.XLOOKUP($C665,[26]PSP!$C:$C,[26]PSP!$AR:$AR)</f>
        <v>0</v>
      </c>
      <c r="AS665" s="27">
        <f>_xlfn.XLOOKUP($C665,[26]PSP!$C:$C,[26]PSP!$AS:$AS)</f>
        <v>2.76</v>
      </c>
      <c r="AT665" s="28">
        <f t="shared" si="2537"/>
        <v>0</v>
      </c>
      <c r="AU665" s="29"/>
      <c r="AV665" s="54">
        <f>_xlfn.XLOOKUP($C665,[26]PSP!$C:$C,[26]PSP!$AV:$AV)</f>
        <v>0</v>
      </c>
      <c r="AW665" s="27">
        <f>_xlfn.XLOOKUP($C665,[26]PSP!$C:$C,[26]PSP!$AW:$AW)</f>
        <v>2.76</v>
      </c>
      <c r="AX665" s="28">
        <f t="shared" si="2538"/>
        <v>0</v>
      </c>
      <c r="AY665" s="29"/>
      <c r="AZ665" s="54">
        <f>_xlfn.XLOOKUP($C665,[26]PSP!$C:$C,[26]PSP!$AZ:$AZ)</f>
        <v>0</v>
      </c>
      <c r="BA665" s="27">
        <f>_xlfn.XLOOKUP($C665,[26]PSP!$C:$C,[26]PSP!$BA:$BA)</f>
        <v>2.76</v>
      </c>
      <c r="BB665" s="28">
        <f t="shared" si="2539"/>
        <v>0</v>
      </c>
      <c r="BC665" s="29"/>
      <c r="BD665" s="54">
        <f>_xlfn.XLOOKUP($C665,[26]PSP!$C:$C,[26]PSP!$BD:$BD)</f>
        <v>0</v>
      </c>
      <c r="BE665" s="27">
        <f>_xlfn.XLOOKUP($C665,[26]PSP!$C:$C,[26]PSP!$BE:$BE)</f>
        <v>2.76</v>
      </c>
      <c r="BF665" s="28">
        <f t="shared" si="2540"/>
        <v>0</v>
      </c>
      <c r="BG665" s="29"/>
      <c r="BH665" s="54">
        <f>_xlfn.XLOOKUP($C665,[26]PSP!$C:$C,[26]PSP!$BH:$BH)</f>
        <v>0</v>
      </c>
      <c r="BI665" s="27">
        <f>_xlfn.XLOOKUP($C665,[26]PSP!$C:$C,[26]PSP!$BI:$BI)</f>
        <v>2.76</v>
      </c>
      <c r="BJ665" s="28">
        <f t="shared" si="2541"/>
        <v>0</v>
      </c>
      <c r="BK665" s="29"/>
      <c r="BL665" s="54">
        <f>_xlfn.XLOOKUP($C665,[26]PSP!$C:$C,[26]PSP!$BL:$BL)</f>
        <v>0</v>
      </c>
      <c r="BM665" s="27">
        <f>_xlfn.XLOOKUP($C665,[26]PSP!$C:$C,[26]PSP!$BM:$BM)</f>
        <v>2.76</v>
      </c>
      <c r="BN665" s="28">
        <f t="shared" si="2542"/>
        <v>0</v>
      </c>
      <c r="BO665" s="29"/>
      <c r="BP665" s="54">
        <f>_xlfn.XLOOKUP($C665,[26]PSP!$C:$C,[26]PSP!$BP:$BP)</f>
        <v>0</v>
      </c>
      <c r="BQ665" s="27">
        <f>_xlfn.XLOOKUP($C665,[26]PSP!$C:$C,[26]PSP!$BQ:$BQ)</f>
        <v>2.76</v>
      </c>
      <c r="BR665" s="28">
        <f t="shared" si="2543"/>
        <v>0</v>
      </c>
      <c r="BS665" s="29"/>
      <c r="BT665" s="54">
        <f>_xlfn.XLOOKUP($C665,[26]PSP!$C:$C,[26]PSP!$BT:$BT)</f>
        <v>0</v>
      </c>
      <c r="BU665" s="27">
        <f>_xlfn.XLOOKUP($C665,[26]PSP!$C:$C,[26]PSP!$BU:$BU)</f>
        <v>2.76</v>
      </c>
      <c r="BV665" s="28">
        <f t="shared" si="2544"/>
        <v>0</v>
      </c>
      <c r="BW665" s="29"/>
      <c r="BX665" s="54">
        <f>_xlfn.XLOOKUP($C665,[26]PSP!$C:$C,[26]PSP!$BX:$BX)</f>
        <v>0</v>
      </c>
      <c r="BY665" s="27">
        <f>_xlfn.XLOOKUP($C665,[26]PSP!$C:$C,[26]PSP!$BY:$BY)</f>
        <v>2.76</v>
      </c>
      <c r="BZ665" s="28">
        <f t="shared" si="2545"/>
        <v>0</v>
      </c>
      <c r="CA665" s="29"/>
      <c r="CB665" s="54">
        <f>_xlfn.XLOOKUP($C665,[26]PSP!$C:$C,[26]PSP!$CB:$CB)</f>
        <v>0</v>
      </c>
      <c r="CC665" s="27">
        <f>_xlfn.XLOOKUP($C665,[26]PSP!$C:$C,[26]PSP!$CC:$CC)</f>
        <v>2.76</v>
      </c>
      <c r="CD665" s="28">
        <f t="shared" si="2546"/>
        <v>0</v>
      </c>
      <c r="CE665" s="29"/>
      <c r="CF665" s="54">
        <f>_xlfn.XLOOKUP($C665,[26]PSP!$C:$C,[26]PSP!$CF:$CF)</f>
        <v>0</v>
      </c>
      <c r="CG665" s="27">
        <f>_xlfn.XLOOKUP($C665,[26]PSP!$C:$C,[26]PSP!$CG:$CG)</f>
        <v>2.76</v>
      </c>
      <c r="CH665" s="28">
        <f t="shared" si="2547"/>
        <v>0</v>
      </c>
      <c r="CI665" s="29"/>
      <c r="CJ665" s="54">
        <f>_xlfn.XLOOKUP($C665,[26]PSP!$C:$C,[26]PSP!$CJ:$CJ)</f>
        <v>0</v>
      </c>
      <c r="CK665" s="27">
        <f>_xlfn.XLOOKUP($C665,[26]PSP!$C:$C,[26]PSP!$CK:$CK)</f>
        <v>2.76</v>
      </c>
      <c r="CL665" s="28">
        <f t="shared" si="2548"/>
        <v>0</v>
      </c>
      <c r="CM665" s="29"/>
      <c r="CN665" s="54">
        <f>_xlfn.XLOOKUP($C665,[26]PSP!$C:$C,[26]PSP!$CN:$CN)</f>
        <v>0</v>
      </c>
      <c r="CO665" s="27">
        <f>_xlfn.XLOOKUP($C665,[26]PSP!$C:$C,[26]PSP!$CO:$CO)</f>
        <v>2.76</v>
      </c>
      <c r="CP665" s="28">
        <f t="shared" si="2549"/>
        <v>0</v>
      </c>
      <c r="CQ665" s="29"/>
      <c r="CR665" s="54">
        <f>_xlfn.XLOOKUP($C665,[26]PSP!$C:$C,[26]PSP!$CR:$CR)</f>
        <v>0</v>
      </c>
      <c r="CS665" s="27">
        <f>_xlfn.XLOOKUP($C665,[26]PSP!$C:$C,[26]PSP!$CS:$CS)</f>
        <v>2.76</v>
      </c>
      <c r="CT665" s="28">
        <f t="shared" si="2550"/>
        <v>0</v>
      </c>
      <c r="CU665" s="29"/>
      <c r="CV665" s="54">
        <f>_xlfn.XLOOKUP($C665,[26]PSP!$C:$C,[26]PSP!$CV:$CV)</f>
        <v>0</v>
      </c>
      <c r="CW665" s="27">
        <f>_xlfn.XLOOKUP($C665,[26]PSP!$C:$C,[26]PSP!$CW:$CW)</f>
        <v>2.76</v>
      </c>
      <c r="CX665" s="28">
        <f t="shared" si="2551"/>
        <v>0</v>
      </c>
      <c r="CY665" s="29"/>
      <c r="CZ665" s="54">
        <f>_xlfn.XLOOKUP($C665,[26]PSP!$C:$C,[26]PSP!$CZ:$CZ)</f>
        <v>0</v>
      </c>
      <c r="DA665" s="27">
        <f>_xlfn.XLOOKUP($C665,[26]PSP!$C:$C,[26]PSP!$DA:$DA)</f>
        <v>2.76</v>
      </c>
      <c r="DB665" s="28">
        <f t="shared" si="2552"/>
        <v>0</v>
      </c>
      <c r="DC665" s="29"/>
      <c r="DD665" s="54">
        <f>_xlfn.XLOOKUP($C665,[26]PSP!$C:$C,[26]PSP!$DD:$DD)</f>
        <v>0</v>
      </c>
      <c r="DE665" s="27">
        <f>_xlfn.XLOOKUP($C665,[26]PSP!$C:$C,[26]PSP!$DE:$DE)</f>
        <v>2.76</v>
      </c>
      <c r="DF665" s="28">
        <f t="shared" si="2553"/>
        <v>0</v>
      </c>
      <c r="DG665" s="29"/>
      <c r="DH665" s="54">
        <f>_xlfn.XLOOKUP($C665,[26]PSP!$C:$C,[26]PSP!$DH:$DH)</f>
        <v>0</v>
      </c>
      <c r="DI665" s="27">
        <f>_xlfn.XLOOKUP($C665,[26]PSP!$C:$C,[26]PSP!$DI:$DI)</f>
        <v>2.76</v>
      </c>
      <c r="DJ665" s="28">
        <f t="shared" si="2554"/>
        <v>0</v>
      </c>
      <c r="DK665" s="29"/>
      <c r="DL665" s="54">
        <f>_xlfn.XLOOKUP($C665,[26]PSP!$C:$C,[26]PSP!$DL:$DL)</f>
        <v>0</v>
      </c>
      <c r="DM665" s="27">
        <f>_xlfn.XLOOKUP($C665,[26]PSP!$C:$C,[26]PSP!$DM:$DM)</f>
        <v>2.76</v>
      </c>
      <c r="DN665" s="28">
        <f t="shared" si="2555"/>
        <v>0</v>
      </c>
      <c r="DO665" s="29"/>
      <c r="DP665" s="54">
        <f>_xlfn.XLOOKUP($C665,[26]PSP!$C:$C,[26]PSP!$DP:$DP)</f>
        <v>0</v>
      </c>
      <c r="DQ665" s="27">
        <f>_xlfn.XLOOKUP($C665,[26]PSP!$C:$C,[26]PSP!$DQ:$DQ)</f>
        <v>2.76</v>
      </c>
      <c r="DR665" s="28">
        <f t="shared" si="2556"/>
        <v>0</v>
      </c>
      <c r="DS665" s="29"/>
      <c r="DT665" s="54">
        <f>_xlfn.XLOOKUP($C665,[26]PSP!$C:$C,[26]PSP!$DT:$DT)</f>
        <v>0</v>
      </c>
      <c r="DU665" s="27">
        <f>_xlfn.XLOOKUP($C665,[26]PSP!$C:$C,[26]PSP!$DU:$DU)</f>
        <v>2.76</v>
      </c>
      <c r="DV665" s="28">
        <f t="shared" si="2557"/>
        <v>0</v>
      </c>
      <c r="DW665" s="29"/>
      <c r="DX665" s="54">
        <f>_xlfn.XLOOKUP($C665,[26]PSP!$C:$C,[26]PSP!$DX:$DX)</f>
        <v>0</v>
      </c>
      <c r="DY665" s="27">
        <f>_xlfn.XLOOKUP($C665,[26]PSP!$C:$C,[26]PSP!$DY:$DY)</f>
        <v>2.76</v>
      </c>
      <c r="DZ665" s="28">
        <f t="shared" si="2558"/>
        <v>0</v>
      </c>
      <c r="EA665" s="29"/>
      <c r="EB665" s="54">
        <f>_xlfn.XLOOKUP($C665,[26]PSP!$C:$C,[26]PSP!$EB:$EB)</f>
        <v>0</v>
      </c>
      <c r="EC665" s="27">
        <f>_xlfn.XLOOKUP($C665,[26]PSP!$C:$C,[26]PSP!$EC:$EC)</f>
        <v>2.76</v>
      </c>
      <c r="ED665" s="28">
        <f t="shared" si="2559"/>
        <v>0</v>
      </c>
      <c r="EE665" s="29"/>
      <c r="EF665" s="54">
        <f>_xlfn.XLOOKUP($C665,[26]PSP!$C:$C,[26]PSP!$EF:$EF)</f>
        <v>0</v>
      </c>
      <c r="EG665" s="27">
        <f>_xlfn.XLOOKUP($C665,[26]PSP!$C:$C,[26]PSP!$EG:$EG)</f>
        <v>2.76</v>
      </c>
      <c r="EH665" s="28">
        <f t="shared" si="2560"/>
        <v>0</v>
      </c>
      <c r="EI665" s="29"/>
      <c r="EJ665" s="54">
        <f>_xlfn.XLOOKUP($C665,[26]PSP!$C:$C,[26]PSP!$EJ:$EJ)</f>
        <v>0</v>
      </c>
      <c r="EK665" s="27">
        <f>_xlfn.XLOOKUP($C665,[26]PSP!$C:$C,[26]PSP!$EK:$EK)</f>
        <v>2.76</v>
      </c>
      <c r="EL665" s="28">
        <f t="shared" si="2561"/>
        <v>0</v>
      </c>
      <c r="EM665" s="29"/>
      <c r="EN665" s="108"/>
      <c r="EO665" s="29">
        <f t="shared" si="2492"/>
        <v>0</v>
      </c>
      <c r="EP665" s="29">
        <f t="shared" si="2491"/>
        <v>0</v>
      </c>
      <c r="EQ665" s="4" t="b">
        <f t="shared" si="2178"/>
        <v>1</v>
      </c>
      <c r="ES665" s="118">
        <f t="shared" si="2352"/>
        <v>1.1767000000000001</v>
      </c>
    </row>
    <row r="666" spans="3:149" s="1" customFormat="1" ht="14.25" x14ac:dyDescent="0.25">
      <c r="C666" s="79" t="s">
        <v>530</v>
      </c>
      <c r="D666" s="80"/>
      <c r="E666" s="79"/>
      <c r="F666" s="81" t="s">
        <v>37</v>
      </c>
      <c r="G666" s="82"/>
      <c r="H666" s="82"/>
      <c r="I666" s="83"/>
      <c r="J666" s="83"/>
      <c r="L666" s="84"/>
      <c r="M666" s="85"/>
      <c r="N666" s="83"/>
      <c r="P666" s="84"/>
      <c r="Q666" s="85"/>
      <c r="R666" s="83"/>
      <c r="T666" s="84"/>
      <c r="U666" s="85"/>
      <c r="V666" s="83"/>
      <c r="X666" s="84"/>
      <c r="Y666" s="85"/>
      <c r="Z666" s="83"/>
      <c r="AB666" s="84"/>
      <c r="AC666" s="85"/>
      <c r="AD666" s="83"/>
      <c r="AF666" s="84"/>
      <c r="AG666" s="85"/>
      <c r="AH666" s="83"/>
      <c r="AJ666" s="84"/>
      <c r="AK666" s="85"/>
      <c r="AL666" s="83"/>
      <c r="AN666" s="84"/>
      <c r="AO666" s="85"/>
      <c r="AP666" s="83"/>
      <c r="AR666" s="84"/>
      <c r="AS666" s="85"/>
      <c r="AT666" s="83"/>
      <c r="AV666" s="84"/>
      <c r="AW666" s="85"/>
      <c r="AX666" s="83"/>
      <c r="AZ666" s="84"/>
      <c r="BA666" s="85"/>
      <c r="BB666" s="83"/>
      <c r="BD666" s="84"/>
      <c r="BE666" s="85"/>
      <c r="BF666" s="83"/>
      <c r="BH666" s="84"/>
      <c r="BI666" s="85"/>
      <c r="BJ666" s="83"/>
      <c r="BL666" s="84"/>
      <c r="BM666" s="85"/>
      <c r="BN666" s="83"/>
      <c r="BP666" s="84"/>
      <c r="BQ666" s="85"/>
      <c r="BR666" s="83"/>
      <c r="BT666" s="84"/>
      <c r="BU666" s="85"/>
      <c r="BV666" s="83"/>
      <c r="BX666" s="84"/>
      <c r="BY666" s="85"/>
      <c r="BZ666" s="83"/>
      <c r="CB666" s="84"/>
      <c r="CC666" s="85"/>
      <c r="CD666" s="83"/>
      <c r="CF666" s="84"/>
      <c r="CG666" s="85"/>
      <c r="CH666" s="83"/>
      <c r="CJ666" s="84"/>
      <c r="CK666" s="85"/>
      <c r="CL666" s="83"/>
      <c r="CN666" s="84"/>
      <c r="CO666" s="85"/>
      <c r="CP666" s="83"/>
      <c r="CR666" s="84"/>
      <c r="CS666" s="85"/>
      <c r="CT666" s="83"/>
      <c r="CV666" s="84"/>
      <c r="CW666" s="85"/>
      <c r="CX666" s="83"/>
      <c r="CZ666" s="84"/>
      <c r="DA666" s="85"/>
      <c r="DB666" s="83"/>
      <c r="DD666" s="84"/>
      <c r="DE666" s="85"/>
      <c r="DF666" s="83"/>
      <c r="DH666" s="84"/>
      <c r="DI666" s="85"/>
      <c r="DJ666" s="83"/>
      <c r="DL666" s="84"/>
      <c r="DM666" s="85"/>
      <c r="DN666" s="83"/>
      <c r="DP666" s="84"/>
      <c r="DQ666" s="85"/>
      <c r="DR666" s="83"/>
      <c r="DT666" s="84"/>
      <c r="DU666" s="85"/>
      <c r="DV666" s="83"/>
      <c r="DX666" s="84"/>
      <c r="DY666" s="85"/>
      <c r="DZ666" s="83"/>
      <c r="EB666" s="84"/>
      <c r="EC666" s="85"/>
      <c r="ED666" s="83"/>
      <c r="EF666" s="84"/>
      <c r="EG666" s="85"/>
      <c r="EH666" s="83"/>
      <c r="EJ666" s="84"/>
      <c r="EK666" s="85"/>
      <c r="EL666" s="83"/>
      <c r="EN666" s="109"/>
      <c r="EO666" s="29">
        <f t="shared" si="2492"/>
        <v>0</v>
      </c>
      <c r="EP666" s="29">
        <f t="shared" si="2491"/>
        <v>0</v>
      </c>
      <c r="EQ666" s="4" t="b">
        <f t="shared" si="2178"/>
        <v>1</v>
      </c>
      <c r="ES666" s="118">
        <f t="shared" si="2352"/>
        <v>1.1767000000000001</v>
      </c>
    </row>
    <row r="667" spans="3:149" ht="14.25" x14ac:dyDescent="0.25">
      <c r="C667" s="24" t="s">
        <v>531</v>
      </c>
      <c r="D667" s="43">
        <f>_xlfn.XLOOKUP($C667,[26]PSP!$C:$C,[26]PSP!$D:$D)</f>
        <v>5213401</v>
      </c>
      <c r="E667" s="24" t="str">
        <f>_xlfn.XLOOKUP($C667,[26]PSP!$C:$C,[26]PSP!$E:$E)</f>
        <v>SICRO SERVIÇO</v>
      </c>
      <c r="F667" s="25" t="str">
        <f>_xlfn.XLOOKUP($C667,[26]PSP!$C:$C,[26]PSP!$F:$F)</f>
        <v>PINTURA DE FAIXA - TINTA BASE ACRÍLICA - ESPESSURA DE 0,6 MM</v>
      </c>
      <c r="G667" s="26" t="str">
        <f>_xlfn.XLOOKUP($C667,[26]PSP!$C:$C,[26]PSP!$G:$G)</f>
        <v>M²</v>
      </c>
      <c r="H667" s="53">
        <f>_xlfn.XLOOKUP($C667,[26]PSP!$C:$C,[26]PSP!$H:$H)</f>
        <v>3303.9999999999054</v>
      </c>
      <c r="I667" s="28">
        <f>_xlfn.XLOOKUP($C667,[26]PSP!$C:$C,[26]PSP!$I:$I)</f>
        <v>79890.7</v>
      </c>
      <c r="J667" s="28">
        <f t="shared" ref="J667:J669" si="2562">IF(LEFT(D667,6)="COT.IS",I667,I667*(1+$J$7))</f>
        <v>94007.386689999999</v>
      </c>
      <c r="K667" s="29"/>
      <c r="L667" s="54">
        <f>_xlfn.XLOOKUP($C667,[26]PSP!$C:$C,[26]PSP!$L:$L)</f>
        <v>0</v>
      </c>
      <c r="M667" s="27">
        <f>_xlfn.XLOOKUP($C667,[26]PSP!$C:$C,[26]PSP!$M:$M)</f>
        <v>24.18</v>
      </c>
      <c r="N667" s="28">
        <f t="shared" ref="N667:N669" si="2563">TRUNC(M667*L667,2)</f>
        <v>0</v>
      </c>
      <c r="O667" s="29"/>
      <c r="P667" s="54">
        <f>_xlfn.XLOOKUP($C667,[26]PSP!$C:$C,[26]PSP!$P:$P)</f>
        <v>0</v>
      </c>
      <c r="Q667" s="27">
        <f>_xlfn.XLOOKUP($C667,[26]PSP!$C:$C,[26]PSP!$Q:$Q)</f>
        <v>24.18</v>
      </c>
      <c r="R667" s="28">
        <f t="shared" ref="R667:R669" si="2564">TRUNC(Q667*P667,2)</f>
        <v>0</v>
      </c>
      <c r="S667" s="29"/>
      <c r="T667" s="54">
        <f>_xlfn.XLOOKUP($C667,[26]PSP!$C:$C,[26]PSP!$T:$T)</f>
        <v>871.99999999993452</v>
      </c>
      <c r="U667" s="27">
        <f>_xlfn.XLOOKUP($C667,[26]PSP!$C:$C,[26]PSP!$U:$U)</f>
        <v>24.18</v>
      </c>
      <c r="V667" s="28">
        <f t="shared" ref="V667:V669" si="2565">TRUNC(U667*T667,2)</f>
        <v>21084.95</v>
      </c>
      <c r="W667" s="29"/>
      <c r="X667" s="54">
        <f>_xlfn.XLOOKUP($C667,[26]PSP!$C:$C,[26]PSP!$X:$X)</f>
        <v>0</v>
      </c>
      <c r="Y667" s="27">
        <f>_xlfn.XLOOKUP($C667,[26]PSP!$C:$C,[26]PSP!$Y:$Y)</f>
        <v>24.18</v>
      </c>
      <c r="Z667" s="28">
        <f t="shared" ref="Z667:Z669" si="2566">TRUNC(Y667*X667,2)</f>
        <v>0</v>
      </c>
      <c r="AA667" s="29"/>
      <c r="AB667" s="54">
        <f>_xlfn.XLOOKUP($C667,[26]PSP!$C:$C,[26]PSP!$AB:$AB)</f>
        <v>0</v>
      </c>
      <c r="AC667" s="27">
        <f>_xlfn.XLOOKUP($C667,[26]PSP!$C:$C,[26]PSP!$AC:$AC)</f>
        <v>24.18</v>
      </c>
      <c r="AD667" s="28">
        <f t="shared" ref="AD667:AD669" si="2567">TRUNC(AC667*AB667,2)</f>
        <v>0</v>
      </c>
      <c r="AE667" s="29"/>
      <c r="AF667" s="54">
        <f>_xlfn.XLOOKUP($C667,[26]PSP!$C:$C,[26]PSP!$AF:$AF)</f>
        <v>0</v>
      </c>
      <c r="AG667" s="27">
        <f>_xlfn.XLOOKUP($C667,[26]PSP!$C:$C,[26]PSP!$AG:$AG)</f>
        <v>24.18</v>
      </c>
      <c r="AH667" s="28">
        <f t="shared" ref="AH667:AH669" si="2568">TRUNC(AG667*AF667,2)</f>
        <v>0</v>
      </c>
      <c r="AI667" s="29"/>
      <c r="AJ667" s="54">
        <f>_xlfn.XLOOKUP($C667,[26]PSP!$C:$C,[26]PSP!$AJ:$AJ)</f>
        <v>0</v>
      </c>
      <c r="AK667" s="27">
        <f>_xlfn.XLOOKUP($C667,[26]PSP!$C:$C,[26]PSP!$AK:$AK)</f>
        <v>24.18</v>
      </c>
      <c r="AL667" s="28">
        <f t="shared" ref="AL667:AL669" si="2569">TRUNC(AK667*AJ667,2)</f>
        <v>0</v>
      </c>
      <c r="AM667" s="29"/>
      <c r="AN667" s="54">
        <f>_xlfn.XLOOKUP($C667,[26]PSP!$C:$C,[26]PSP!$AN:$AN)</f>
        <v>0</v>
      </c>
      <c r="AO667" s="27">
        <f>_xlfn.XLOOKUP($C667,[26]PSP!$C:$C,[26]PSP!$AO:$AO)</f>
        <v>24.18</v>
      </c>
      <c r="AP667" s="28">
        <f t="shared" ref="AP667:AP669" si="2570">TRUNC(AO667*AN667,2)</f>
        <v>0</v>
      </c>
      <c r="AQ667" s="29"/>
      <c r="AR667" s="54">
        <f>_xlfn.XLOOKUP($C667,[26]PSP!$C:$C,[26]PSP!$AR:$AR)</f>
        <v>0</v>
      </c>
      <c r="AS667" s="27">
        <f>_xlfn.XLOOKUP($C667,[26]PSP!$C:$C,[26]PSP!$AS:$AS)</f>
        <v>24.18</v>
      </c>
      <c r="AT667" s="28">
        <f t="shared" ref="AT667:AT669" si="2571">TRUNC(AS667*AR667,2)</f>
        <v>0</v>
      </c>
      <c r="AU667" s="29"/>
      <c r="AV667" s="54">
        <f>_xlfn.XLOOKUP($C667,[26]PSP!$C:$C,[26]PSP!$AV:$AV)</f>
        <v>0</v>
      </c>
      <c r="AW667" s="27">
        <f>_xlfn.XLOOKUP($C667,[26]PSP!$C:$C,[26]PSP!$AW:$AW)</f>
        <v>24.18</v>
      </c>
      <c r="AX667" s="28">
        <f t="shared" ref="AX667:AX669" si="2572">TRUNC(AW667*AV667,2)</f>
        <v>0</v>
      </c>
      <c r="AY667" s="29"/>
      <c r="AZ667" s="54">
        <f>_xlfn.XLOOKUP($C667,[26]PSP!$C:$C,[26]PSP!$AZ:$AZ)</f>
        <v>0</v>
      </c>
      <c r="BA667" s="27">
        <f>_xlfn.XLOOKUP($C667,[26]PSP!$C:$C,[26]PSP!$BA:$BA)</f>
        <v>24.18</v>
      </c>
      <c r="BB667" s="28">
        <f t="shared" ref="BB667:BB669" si="2573">TRUNC(BA667*AZ667,2)</f>
        <v>0</v>
      </c>
      <c r="BC667" s="29"/>
      <c r="BD667" s="54">
        <f>_xlfn.XLOOKUP($C667,[26]PSP!$C:$C,[26]PSP!$BD:$BD)</f>
        <v>0</v>
      </c>
      <c r="BE667" s="27">
        <f>_xlfn.XLOOKUP($C667,[26]PSP!$C:$C,[26]PSP!$BE:$BE)</f>
        <v>24.18</v>
      </c>
      <c r="BF667" s="28">
        <f t="shared" ref="BF667:BF669" si="2574">TRUNC(BE667*BD667,2)</f>
        <v>0</v>
      </c>
      <c r="BG667" s="29"/>
      <c r="BH667" s="54">
        <f>_xlfn.XLOOKUP($C667,[26]PSP!$C:$C,[26]PSP!$BH:$BH)</f>
        <v>0</v>
      </c>
      <c r="BI667" s="27">
        <f>_xlfn.XLOOKUP($C667,[26]PSP!$C:$C,[26]PSP!$BI:$BI)</f>
        <v>24.18</v>
      </c>
      <c r="BJ667" s="28">
        <f t="shared" ref="BJ667:BJ669" si="2575">TRUNC(BI667*BH667,2)</f>
        <v>0</v>
      </c>
      <c r="BK667" s="29"/>
      <c r="BL667" s="54">
        <f>_xlfn.XLOOKUP($C667,[26]PSP!$C:$C,[26]PSP!$BL:$BL)</f>
        <v>0</v>
      </c>
      <c r="BM667" s="27">
        <f>_xlfn.XLOOKUP($C667,[26]PSP!$C:$C,[26]PSP!$BM:$BM)</f>
        <v>24.18</v>
      </c>
      <c r="BN667" s="28">
        <f t="shared" ref="BN667:BN669" si="2576">TRUNC(BM667*BL667,2)</f>
        <v>0</v>
      </c>
      <c r="BO667" s="29"/>
      <c r="BP667" s="54">
        <f>_xlfn.XLOOKUP($C667,[26]PSP!$C:$C,[26]PSP!$BP:$BP)</f>
        <v>2431.9999999999709</v>
      </c>
      <c r="BQ667" s="27">
        <f>_xlfn.XLOOKUP($C667,[26]PSP!$C:$C,[26]PSP!$BQ:$BQ)</f>
        <v>24.18</v>
      </c>
      <c r="BR667" s="28">
        <f t="shared" ref="BR667:BR669" si="2577">TRUNC(BQ667*BP667,2)</f>
        <v>58805.75</v>
      </c>
      <c r="BS667" s="29"/>
      <c r="BT667" s="54">
        <f>_xlfn.XLOOKUP($C667,[26]PSP!$C:$C,[26]PSP!$BT:$BT)</f>
        <v>0</v>
      </c>
      <c r="BU667" s="27">
        <f>_xlfn.XLOOKUP($C667,[26]PSP!$C:$C,[26]PSP!$BU:$BU)</f>
        <v>24.18</v>
      </c>
      <c r="BV667" s="28">
        <f t="shared" ref="BV667:BV669" si="2578">TRUNC(BU667*BT667,2)</f>
        <v>0</v>
      </c>
      <c r="BW667" s="29"/>
      <c r="BX667" s="54">
        <f>_xlfn.XLOOKUP($C667,[26]PSP!$C:$C,[26]PSP!$BX:$BX)</f>
        <v>0</v>
      </c>
      <c r="BY667" s="27">
        <f>_xlfn.XLOOKUP($C667,[26]PSP!$C:$C,[26]PSP!$BY:$BY)</f>
        <v>24.18</v>
      </c>
      <c r="BZ667" s="28">
        <f t="shared" ref="BZ667:BZ669" si="2579">TRUNC(BY667*BX667,2)</f>
        <v>0</v>
      </c>
      <c r="CA667" s="29"/>
      <c r="CB667" s="54">
        <f>_xlfn.XLOOKUP($C667,[26]PSP!$C:$C,[26]PSP!$CB:$CB)</f>
        <v>0</v>
      </c>
      <c r="CC667" s="27">
        <f>_xlfn.XLOOKUP($C667,[26]PSP!$C:$C,[26]PSP!$CC:$CC)</f>
        <v>24.18</v>
      </c>
      <c r="CD667" s="28">
        <f t="shared" ref="CD667:CD669" si="2580">TRUNC(CC667*CB667,2)</f>
        <v>0</v>
      </c>
      <c r="CE667" s="29"/>
      <c r="CF667" s="54">
        <f>_xlfn.XLOOKUP($C667,[26]PSP!$C:$C,[26]PSP!$CF:$CF)</f>
        <v>0</v>
      </c>
      <c r="CG667" s="27">
        <f>_xlfn.XLOOKUP($C667,[26]PSP!$C:$C,[26]PSP!$CG:$CG)</f>
        <v>24.18</v>
      </c>
      <c r="CH667" s="28">
        <f t="shared" ref="CH667:CH669" si="2581">TRUNC(CG667*CF667,2)</f>
        <v>0</v>
      </c>
      <c r="CI667" s="29"/>
      <c r="CJ667" s="54">
        <f>_xlfn.XLOOKUP($C667,[26]PSP!$C:$C,[26]PSP!$CJ:$CJ)</f>
        <v>0</v>
      </c>
      <c r="CK667" s="27">
        <f>_xlfn.XLOOKUP($C667,[26]PSP!$C:$C,[26]PSP!$CK:$CK)</f>
        <v>24.18</v>
      </c>
      <c r="CL667" s="28">
        <f t="shared" ref="CL667:CL669" si="2582">TRUNC(CK667*CJ667,2)</f>
        <v>0</v>
      </c>
      <c r="CM667" s="29"/>
      <c r="CN667" s="54">
        <f>_xlfn.XLOOKUP($C667,[26]PSP!$C:$C,[26]PSP!$CN:$CN)</f>
        <v>0</v>
      </c>
      <c r="CO667" s="27">
        <f>_xlfn.XLOOKUP($C667,[26]PSP!$C:$C,[26]PSP!$CO:$CO)</f>
        <v>24.18</v>
      </c>
      <c r="CP667" s="28">
        <f t="shared" ref="CP667:CP669" si="2583">TRUNC(CO667*CN667,2)</f>
        <v>0</v>
      </c>
      <c r="CQ667" s="29"/>
      <c r="CR667" s="54">
        <f>_xlfn.XLOOKUP($C667,[26]PSP!$C:$C,[26]PSP!$CR:$CR)</f>
        <v>0</v>
      </c>
      <c r="CS667" s="27">
        <f>_xlfn.XLOOKUP($C667,[26]PSP!$C:$C,[26]PSP!$CS:$CS)</f>
        <v>24.18</v>
      </c>
      <c r="CT667" s="28">
        <f t="shared" ref="CT667:CT669" si="2584">TRUNC(CS667*CR667,2)</f>
        <v>0</v>
      </c>
      <c r="CU667" s="29"/>
      <c r="CV667" s="54">
        <f>_xlfn.XLOOKUP($C667,[26]PSP!$C:$C,[26]PSP!$CV:$CV)</f>
        <v>0</v>
      </c>
      <c r="CW667" s="27">
        <f>_xlfn.XLOOKUP($C667,[26]PSP!$C:$C,[26]PSP!$CW:$CW)</f>
        <v>24.18</v>
      </c>
      <c r="CX667" s="28">
        <f t="shared" ref="CX667:CX669" si="2585">TRUNC(CW667*CV667,2)</f>
        <v>0</v>
      </c>
      <c r="CY667" s="29"/>
      <c r="CZ667" s="54">
        <f>_xlfn.XLOOKUP($C667,[26]PSP!$C:$C,[26]PSP!$CZ:$CZ)</f>
        <v>0</v>
      </c>
      <c r="DA667" s="27">
        <f>_xlfn.XLOOKUP($C667,[26]PSP!$C:$C,[26]PSP!$DA:$DA)</f>
        <v>24.18</v>
      </c>
      <c r="DB667" s="28">
        <f t="shared" ref="DB667:DB669" si="2586">TRUNC(DA667*CZ667,2)</f>
        <v>0</v>
      </c>
      <c r="DC667" s="29"/>
      <c r="DD667" s="54">
        <f>_xlfn.XLOOKUP($C667,[26]PSP!$C:$C,[26]PSP!$DD:$DD)</f>
        <v>0</v>
      </c>
      <c r="DE667" s="27">
        <f>_xlfn.XLOOKUP($C667,[26]PSP!$C:$C,[26]PSP!$DE:$DE)</f>
        <v>24.18</v>
      </c>
      <c r="DF667" s="28">
        <f t="shared" ref="DF667:DF669" si="2587">TRUNC(DE667*DD667,2)</f>
        <v>0</v>
      </c>
      <c r="DG667" s="29"/>
      <c r="DH667" s="54">
        <f>_xlfn.XLOOKUP($C667,[26]PSP!$C:$C,[26]PSP!$DH:$DH)</f>
        <v>0</v>
      </c>
      <c r="DI667" s="27">
        <f>_xlfn.XLOOKUP($C667,[26]PSP!$C:$C,[26]PSP!$DI:$DI)</f>
        <v>24.18</v>
      </c>
      <c r="DJ667" s="28">
        <f t="shared" ref="DJ667:DJ669" si="2588">TRUNC(DI667*DH667,2)</f>
        <v>0</v>
      </c>
      <c r="DK667" s="29"/>
      <c r="DL667" s="54">
        <f>_xlfn.XLOOKUP($C667,[26]PSP!$C:$C,[26]PSP!$DL:$DL)</f>
        <v>0</v>
      </c>
      <c r="DM667" s="27">
        <f>_xlfn.XLOOKUP($C667,[26]PSP!$C:$C,[26]PSP!$DM:$DM)</f>
        <v>24.18</v>
      </c>
      <c r="DN667" s="28">
        <f t="shared" ref="DN667:DN669" si="2589">TRUNC(DM667*DL667,2)</f>
        <v>0</v>
      </c>
      <c r="DO667" s="29"/>
      <c r="DP667" s="54">
        <f>_xlfn.XLOOKUP($C667,[26]PSP!$C:$C,[26]PSP!$DP:$DP)</f>
        <v>0</v>
      </c>
      <c r="DQ667" s="27">
        <f>_xlfn.XLOOKUP($C667,[26]PSP!$C:$C,[26]PSP!$DQ:$DQ)</f>
        <v>24.18</v>
      </c>
      <c r="DR667" s="28">
        <f t="shared" ref="DR667:DR669" si="2590">TRUNC(DQ667*DP667,2)</f>
        <v>0</v>
      </c>
      <c r="DS667" s="29"/>
      <c r="DT667" s="54">
        <f>_xlfn.XLOOKUP($C667,[26]PSP!$C:$C,[26]PSP!$DT:$DT)</f>
        <v>0</v>
      </c>
      <c r="DU667" s="27">
        <f>_xlfn.XLOOKUP($C667,[26]PSP!$C:$C,[26]PSP!$DU:$DU)</f>
        <v>24.18</v>
      </c>
      <c r="DV667" s="28">
        <f t="shared" ref="DV667:DV669" si="2591">TRUNC(DU667*DT667,2)</f>
        <v>0</v>
      </c>
      <c r="DW667" s="29"/>
      <c r="DX667" s="54">
        <f>_xlfn.XLOOKUP($C667,[26]PSP!$C:$C,[26]PSP!$DX:$DX)</f>
        <v>0</v>
      </c>
      <c r="DY667" s="27">
        <f>_xlfn.XLOOKUP($C667,[26]PSP!$C:$C,[26]PSP!$DY:$DY)</f>
        <v>24.18</v>
      </c>
      <c r="DZ667" s="28">
        <f t="shared" ref="DZ667:DZ669" si="2592">TRUNC(DY667*DX667,2)</f>
        <v>0</v>
      </c>
      <c r="EA667" s="29"/>
      <c r="EB667" s="54">
        <f>_xlfn.XLOOKUP($C667,[26]PSP!$C:$C,[26]PSP!$EB:$EB)</f>
        <v>0</v>
      </c>
      <c r="EC667" s="27">
        <f>_xlfn.XLOOKUP($C667,[26]PSP!$C:$C,[26]PSP!$EC:$EC)</f>
        <v>24.18</v>
      </c>
      <c r="ED667" s="28">
        <f t="shared" ref="ED667:ED669" si="2593">TRUNC(EC667*EB667,2)</f>
        <v>0</v>
      </c>
      <c r="EE667" s="29"/>
      <c r="EF667" s="54">
        <f>_xlfn.XLOOKUP($C667,[26]PSP!$C:$C,[26]PSP!$EF:$EF)</f>
        <v>0</v>
      </c>
      <c r="EG667" s="27">
        <f>_xlfn.XLOOKUP($C667,[26]PSP!$C:$C,[26]PSP!$EG:$EG)</f>
        <v>24.18</v>
      </c>
      <c r="EH667" s="28">
        <f t="shared" ref="EH667:EH669" si="2594">TRUNC(EG667*EF667,2)</f>
        <v>0</v>
      </c>
      <c r="EI667" s="29"/>
      <c r="EJ667" s="54">
        <f>_xlfn.XLOOKUP($C667,[26]PSP!$C:$C,[26]PSP!$EJ:$EJ)</f>
        <v>0</v>
      </c>
      <c r="EK667" s="27">
        <f>_xlfn.XLOOKUP($C667,[26]PSP!$C:$C,[26]PSP!$EK:$EK)</f>
        <v>24.18</v>
      </c>
      <c r="EL667" s="28">
        <f t="shared" ref="EL667:EL669" si="2595">TRUNC(EK667*EJ667,2)</f>
        <v>0</v>
      </c>
      <c r="EM667" s="29"/>
      <c r="EN667" s="108"/>
      <c r="EO667" s="29">
        <f t="shared" si="2492"/>
        <v>79890.7</v>
      </c>
      <c r="EP667" s="29">
        <f t="shared" si="2491"/>
        <v>79890.7</v>
      </c>
      <c r="EQ667" s="4" t="b">
        <f t="shared" ref="EQ667:EQ878" si="2596">EP667=EO667</f>
        <v>1</v>
      </c>
      <c r="ES667" s="118">
        <f t="shared" si="2352"/>
        <v>1.1767000000000001</v>
      </c>
    </row>
    <row r="668" spans="3:149" ht="14.25" x14ac:dyDescent="0.25">
      <c r="C668" s="24" t="s">
        <v>532</v>
      </c>
      <c r="D668" s="43">
        <f>_xlfn.XLOOKUP($C668,[26]PSP!$C:$C,[26]PSP!$D:$D)</f>
        <v>5213408</v>
      </c>
      <c r="E668" s="24" t="str">
        <f>_xlfn.XLOOKUP($C668,[26]PSP!$C:$C,[26]PSP!$E:$E)</f>
        <v>SICRO SERVIÇO</v>
      </c>
      <c r="F668" s="25" t="str">
        <f>_xlfn.XLOOKUP($C668,[26]PSP!$C:$C,[26]PSP!$F:$F)</f>
        <v>PINTURA DE FAIXA - TERMOPLÁSTICO POR ASPERSÃO - ESPESSURA DE 1,5 MM</v>
      </c>
      <c r="G668" s="26" t="str">
        <f>_xlfn.XLOOKUP($C668,[26]PSP!$C:$C,[26]PSP!$G:$G)</f>
        <v>M²</v>
      </c>
      <c r="H668" s="53">
        <f>_xlfn.XLOOKUP($C668,[26]PSP!$C:$C,[26]PSP!$H:$H)</f>
        <v>412.99999999998818</v>
      </c>
      <c r="I668" s="28">
        <f>_xlfn.XLOOKUP($C668,[26]PSP!$C:$C,[26]PSP!$I:$I)</f>
        <v>17172.52</v>
      </c>
      <c r="J668" s="28">
        <f t="shared" si="2562"/>
        <v>20206.904284</v>
      </c>
      <c r="K668" s="29"/>
      <c r="L668" s="54">
        <f>_xlfn.XLOOKUP($C668,[26]PSP!$C:$C,[26]PSP!$L:$L)</f>
        <v>0</v>
      </c>
      <c r="M668" s="27">
        <f>_xlfn.XLOOKUP($C668,[26]PSP!$C:$C,[26]PSP!$M:$M)</f>
        <v>41.58</v>
      </c>
      <c r="N668" s="28">
        <f t="shared" si="2563"/>
        <v>0</v>
      </c>
      <c r="O668" s="29"/>
      <c r="P668" s="54">
        <f>_xlfn.XLOOKUP($C668,[26]PSP!$C:$C,[26]PSP!$P:$P)</f>
        <v>0</v>
      </c>
      <c r="Q668" s="27">
        <f>_xlfn.XLOOKUP($C668,[26]PSP!$C:$C,[26]PSP!$Q:$Q)</f>
        <v>41.58</v>
      </c>
      <c r="R668" s="28">
        <f t="shared" si="2564"/>
        <v>0</v>
      </c>
      <c r="S668" s="29"/>
      <c r="T668" s="54">
        <f>_xlfn.XLOOKUP($C668,[26]PSP!$C:$C,[26]PSP!$T:$T)</f>
        <v>108.9999999999918</v>
      </c>
      <c r="U668" s="27">
        <f>_xlfn.XLOOKUP($C668,[26]PSP!$C:$C,[26]PSP!$U:$U)</f>
        <v>41.58</v>
      </c>
      <c r="V668" s="28">
        <f t="shared" si="2565"/>
        <v>4532.21</v>
      </c>
      <c r="W668" s="29"/>
      <c r="X668" s="54">
        <f>_xlfn.XLOOKUP($C668,[26]PSP!$C:$C,[26]PSP!$X:$X)</f>
        <v>0</v>
      </c>
      <c r="Y668" s="27">
        <f>_xlfn.XLOOKUP($C668,[26]PSP!$C:$C,[26]PSP!$Y:$Y)</f>
        <v>41.58</v>
      </c>
      <c r="Z668" s="28">
        <f t="shared" si="2566"/>
        <v>0</v>
      </c>
      <c r="AA668" s="29"/>
      <c r="AB668" s="54">
        <f>_xlfn.XLOOKUP($C668,[26]PSP!$C:$C,[26]PSP!$AB:$AB)</f>
        <v>0</v>
      </c>
      <c r="AC668" s="27">
        <f>_xlfn.XLOOKUP($C668,[26]PSP!$C:$C,[26]PSP!$AC:$AC)</f>
        <v>41.58</v>
      </c>
      <c r="AD668" s="28">
        <f t="shared" si="2567"/>
        <v>0</v>
      </c>
      <c r="AE668" s="29"/>
      <c r="AF668" s="54">
        <f>_xlfn.XLOOKUP($C668,[26]PSP!$C:$C,[26]PSP!$AF:$AF)</f>
        <v>0</v>
      </c>
      <c r="AG668" s="27">
        <f>_xlfn.XLOOKUP($C668,[26]PSP!$C:$C,[26]PSP!$AG:$AG)</f>
        <v>41.58</v>
      </c>
      <c r="AH668" s="28">
        <f t="shared" si="2568"/>
        <v>0</v>
      </c>
      <c r="AI668" s="29"/>
      <c r="AJ668" s="54">
        <f>_xlfn.XLOOKUP($C668,[26]PSP!$C:$C,[26]PSP!$AJ:$AJ)</f>
        <v>0</v>
      </c>
      <c r="AK668" s="27">
        <f>_xlfn.XLOOKUP($C668,[26]PSP!$C:$C,[26]PSP!$AK:$AK)</f>
        <v>41.58</v>
      </c>
      <c r="AL668" s="28">
        <f t="shared" si="2569"/>
        <v>0</v>
      </c>
      <c r="AM668" s="29"/>
      <c r="AN668" s="54">
        <f>_xlfn.XLOOKUP($C668,[26]PSP!$C:$C,[26]PSP!$AN:$AN)</f>
        <v>0</v>
      </c>
      <c r="AO668" s="27">
        <f>_xlfn.XLOOKUP($C668,[26]PSP!$C:$C,[26]PSP!$AO:$AO)</f>
        <v>41.58</v>
      </c>
      <c r="AP668" s="28">
        <f t="shared" si="2570"/>
        <v>0</v>
      </c>
      <c r="AQ668" s="29"/>
      <c r="AR668" s="54">
        <f>_xlfn.XLOOKUP($C668,[26]PSP!$C:$C,[26]PSP!$AR:$AR)</f>
        <v>0</v>
      </c>
      <c r="AS668" s="27">
        <f>_xlfn.XLOOKUP($C668,[26]PSP!$C:$C,[26]PSP!$AS:$AS)</f>
        <v>41.58</v>
      </c>
      <c r="AT668" s="28">
        <f t="shared" si="2571"/>
        <v>0</v>
      </c>
      <c r="AU668" s="29"/>
      <c r="AV668" s="54">
        <f>_xlfn.XLOOKUP($C668,[26]PSP!$C:$C,[26]PSP!$AV:$AV)</f>
        <v>0</v>
      </c>
      <c r="AW668" s="27">
        <f>_xlfn.XLOOKUP($C668,[26]PSP!$C:$C,[26]PSP!$AW:$AW)</f>
        <v>41.58</v>
      </c>
      <c r="AX668" s="28">
        <f t="shared" si="2572"/>
        <v>0</v>
      </c>
      <c r="AY668" s="29"/>
      <c r="AZ668" s="54">
        <f>_xlfn.XLOOKUP($C668,[26]PSP!$C:$C,[26]PSP!$AZ:$AZ)</f>
        <v>0</v>
      </c>
      <c r="BA668" s="27">
        <f>_xlfn.XLOOKUP($C668,[26]PSP!$C:$C,[26]PSP!$BA:$BA)</f>
        <v>41.58</v>
      </c>
      <c r="BB668" s="28">
        <f t="shared" si="2573"/>
        <v>0</v>
      </c>
      <c r="BC668" s="29"/>
      <c r="BD668" s="54">
        <f>_xlfn.XLOOKUP($C668,[26]PSP!$C:$C,[26]PSP!$BD:$BD)</f>
        <v>0</v>
      </c>
      <c r="BE668" s="27">
        <f>_xlfn.XLOOKUP($C668,[26]PSP!$C:$C,[26]PSP!$BE:$BE)</f>
        <v>41.58</v>
      </c>
      <c r="BF668" s="28">
        <f t="shared" si="2574"/>
        <v>0</v>
      </c>
      <c r="BG668" s="29"/>
      <c r="BH668" s="54">
        <f>_xlfn.XLOOKUP($C668,[26]PSP!$C:$C,[26]PSP!$BH:$BH)</f>
        <v>0</v>
      </c>
      <c r="BI668" s="27">
        <f>_xlfn.XLOOKUP($C668,[26]PSP!$C:$C,[26]PSP!$BI:$BI)</f>
        <v>41.58</v>
      </c>
      <c r="BJ668" s="28">
        <f t="shared" si="2575"/>
        <v>0</v>
      </c>
      <c r="BK668" s="29"/>
      <c r="BL668" s="54">
        <f>_xlfn.XLOOKUP($C668,[26]PSP!$C:$C,[26]PSP!$BL:$BL)</f>
        <v>0</v>
      </c>
      <c r="BM668" s="27">
        <f>_xlfn.XLOOKUP($C668,[26]PSP!$C:$C,[26]PSP!$BM:$BM)</f>
        <v>41.58</v>
      </c>
      <c r="BN668" s="28">
        <f t="shared" si="2576"/>
        <v>0</v>
      </c>
      <c r="BO668" s="29"/>
      <c r="BP668" s="54">
        <f>_xlfn.XLOOKUP($C668,[26]PSP!$C:$C,[26]PSP!$BP:$BP)</f>
        <v>303.99999999999636</v>
      </c>
      <c r="BQ668" s="27">
        <f>_xlfn.XLOOKUP($C668,[26]PSP!$C:$C,[26]PSP!$BQ:$BQ)</f>
        <v>41.58</v>
      </c>
      <c r="BR668" s="28">
        <f t="shared" si="2577"/>
        <v>12640.31</v>
      </c>
      <c r="BS668" s="29"/>
      <c r="BT668" s="54">
        <f>_xlfn.XLOOKUP($C668,[26]PSP!$C:$C,[26]PSP!$BT:$BT)</f>
        <v>0</v>
      </c>
      <c r="BU668" s="27">
        <f>_xlfn.XLOOKUP($C668,[26]PSP!$C:$C,[26]PSP!$BU:$BU)</f>
        <v>41.58</v>
      </c>
      <c r="BV668" s="28">
        <f t="shared" si="2578"/>
        <v>0</v>
      </c>
      <c r="BW668" s="29"/>
      <c r="BX668" s="54">
        <f>_xlfn.XLOOKUP($C668,[26]PSP!$C:$C,[26]PSP!$BX:$BX)</f>
        <v>0</v>
      </c>
      <c r="BY668" s="27">
        <f>_xlfn.XLOOKUP($C668,[26]PSP!$C:$C,[26]PSP!$BY:$BY)</f>
        <v>41.58</v>
      </c>
      <c r="BZ668" s="28">
        <f t="shared" si="2579"/>
        <v>0</v>
      </c>
      <c r="CA668" s="29"/>
      <c r="CB668" s="54">
        <f>_xlfn.XLOOKUP($C668,[26]PSP!$C:$C,[26]PSP!$CB:$CB)</f>
        <v>0</v>
      </c>
      <c r="CC668" s="27">
        <f>_xlfn.XLOOKUP($C668,[26]PSP!$C:$C,[26]PSP!$CC:$CC)</f>
        <v>41.58</v>
      </c>
      <c r="CD668" s="28">
        <f t="shared" si="2580"/>
        <v>0</v>
      </c>
      <c r="CE668" s="29"/>
      <c r="CF668" s="54">
        <f>_xlfn.XLOOKUP($C668,[26]PSP!$C:$C,[26]PSP!$CF:$CF)</f>
        <v>0</v>
      </c>
      <c r="CG668" s="27">
        <f>_xlfn.XLOOKUP($C668,[26]PSP!$C:$C,[26]PSP!$CG:$CG)</f>
        <v>41.58</v>
      </c>
      <c r="CH668" s="28">
        <f t="shared" si="2581"/>
        <v>0</v>
      </c>
      <c r="CI668" s="29"/>
      <c r="CJ668" s="54">
        <f>_xlfn.XLOOKUP($C668,[26]PSP!$C:$C,[26]PSP!$CJ:$CJ)</f>
        <v>0</v>
      </c>
      <c r="CK668" s="27">
        <f>_xlfn.XLOOKUP($C668,[26]PSP!$C:$C,[26]PSP!$CK:$CK)</f>
        <v>41.58</v>
      </c>
      <c r="CL668" s="28">
        <f t="shared" si="2582"/>
        <v>0</v>
      </c>
      <c r="CM668" s="29"/>
      <c r="CN668" s="54">
        <f>_xlfn.XLOOKUP($C668,[26]PSP!$C:$C,[26]PSP!$CN:$CN)</f>
        <v>0</v>
      </c>
      <c r="CO668" s="27">
        <f>_xlfn.XLOOKUP($C668,[26]PSP!$C:$C,[26]PSP!$CO:$CO)</f>
        <v>41.58</v>
      </c>
      <c r="CP668" s="28">
        <f t="shared" si="2583"/>
        <v>0</v>
      </c>
      <c r="CQ668" s="29"/>
      <c r="CR668" s="54">
        <f>_xlfn.XLOOKUP($C668,[26]PSP!$C:$C,[26]PSP!$CR:$CR)</f>
        <v>0</v>
      </c>
      <c r="CS668" s="27">
        <f>_xlfn.XLOOKUP($C668,[26]PSP!$C:$C,[26]PSP!$CS:$CS)</f>
        <v>41.58</v>
      </c>
      <c r="CT668" s="28">
        <f t="shared" si="2584"/>
        <v>0</v>
      </c>
      <c r="CU668" s="29"/>
      <c r="CV668" s="54">
        <f>_xlfn.XLOOKUP($C668,[26]PSP!$C:$C,[26]PSP!$CV:$CV)</f>
        <v>0</v>
      </c>
      <c r="CW668" s="27">
        <f>_xlfn.XLOOKUP($C668,[26]PSP!$C:$C,[26]PSP!$CW:$CW)</f>
        <v>41.58</v>
      </c>
      <c r="CX668" s="28">
        <f t="shared" si="2585"/>
        <v>0</v>
      </c>
      <c r="CY668" s="29"/>
      <c r="CZ668" s="54">
        <f>_xlfn.XLOOKUP($C668,[26]PSP!$C:$C,[26]PSP!$CZ:$CZ)</f>
        <v>0</v>
      </c>
      <c r="DA668" s="27">
        <f>_xlfn.XLOOKUP($C668,[26]PSP!$C:$C,[26]PSP!$DA:$DA)</f>
        <v>41.58</v>
      </c>
      <c r="DB668" s="28">
        <f t="shared" si="2586"/>
        <v>0</v>
      </c>
      <c r="DC668" s="29"/>
      <c r="DD668" s="54">
        <f>_xlfn.XLOOKUP($C668,[26]PSP!$C:$C,[26]PSP!$DD:$DD)</f>
        <v>0</v>
      </c>
      <c r="DE668" s="27">
        <f>_xlfn.XLOOKUP($C668,[26]PSP!$C:$C,[26]PSP!$DE:$DE)</f>
        <v>41.58</v>
      </c>
      <c r="DF668" s="28">
        <f t="shared" si="2587"/>
        <v>0</v>
      </c>
      <c r="DG668" s="29"/>
      <c r="DH668" s="54">
        <f>_xlfn.XLOOKUP($C668,[26]PSP!$C:$C,[26]PSP!$DH:$DH)</f>
        <v>0</v>
      </c>
      <c r="DI668" s="27">
        <f>_xlfn.XLOOKUP($C668,[26]PSP!$C:$C,[26]PSP!$DI:$DI)</f>
        <v>41.58</v>
      </c>
      <c r="DJ668" s="28">
        <f t="shared" si="2588"/>
        <v>0</v>
      </c>
      <c r="DK668" s="29"/>
      <c r="DL668" s="54">
        <f>_xlfn.XLOOKUP($C668,[26]PSP!$C:$C,[26]PSP!$DL:$DL)</f>
        <v>0</v>
      </c>
      <c r="DM668" s="27">
        <f>_xlfn.XLOOKUP($C668,[26]PSP!$C:$C,[26]PSP!$DM:$DM)</f>
        <v>41.58</v>
      </c>
      <c r="DN668" s="28">
        <f t="shared" si="2589"/>
        <v>0</v>
      </c>
      <c r="DO668" s="29"/>
      <c r="DP668" s="54">
        <f>_xlfn.XLOOKUP($C668,[26]PSP!$C:$C,[26]PSP!$DP:$DP)</f>
        <v>0</v>
      </c>
      <c r="DQ668" s="27">
        <f>_xlfn.XLOOKUP($C668,[26]PSP!$C:$C,[26]PSP!$DQ:$DQ)</f>
        <v>41.58</v>
      </c>
      <c r="DR668" s="28">
        <f t="shared" si="2590"/>
        <v>0</v>
      </c>
      <c r="DS668" s="29"/>
      <c r="DT668" s="54">
        <f>_xlfn.XLOOKUP($C668,[26]PSP!$C:$C,[26]PSP!$DT:$DT)</f>
        <v>0</v>
      </c>
      <c r="DU668" s="27">
        <f>_xlfn.XLOOKUP($C668,[26]PSP!$C:$C,[26]PSP!$DU:$DU)</f>
        <v>41.58</v>
      </c>
      <c r="DV668" s="28">
        <f t="shared" si="2591"/>
        <v>0</v>
      </c>
      <c r="DW668" s="29"/>
      <c r="DX668" s="54">
        <f>_xlfn.XLOOKUP($C668,[26]PSP!$C:$C,[26]PSP!$DX:$DX)</f>
        <v>0</v>
      </c>
      <c r="DY668" s="27">
        <f>_xlfn.XLOOKUP($C668,[26]PSP!$C:$C,[26]PSP!$DY:$DY)</f>
        <v>41.58</v>
      </c>
      <c r="DZ668" s="28">
        <f t="shared" si="2592"/>
        <v>0</v>
      </c>
      <c r="EA668" s="29"/>
      <c r="EB668" s="54">
        <f>_xlfn.XLOOKUP($C668,[26]PSP!$C:$C,[26]PSP!$EB:$EB)</f>
        <v>0</v>
      </c>
      <c r="EC668" s="27">
        <f>_xlfn.XLOOKUP($C668,[26]PSP!$C:$C,[26]PSP!$EC:$EC)</f>
        <v>41.58</v>
      </c>
      <c r="ED668" s="28">
        <f t="shared" si="2593"/>
        <v>0</v>
      </c>
      <c r="EE668" s="29"/>
      <c r="EF668" s="54">
        <f>_xlfn.XLOOKUP($C668,[26]PSP!$C:$C,[26]PSP!$EF:$EF)</f>
        <v>0</v>
      </c>
      <c r="EG668" s="27">
        <f>_xlfn.XLOOKUP($C668,[26]PSP!$C:$C,[26]PSP!$EG:$EG)</f>
        <v>41.58</v>
      </c>
      <c r="EH668" s="28">
        <f t="shared" si="2594"/>
        <v>0</v>
      </c>
      <c r="EI668" s="29"/>
      <c r="EJ668" s="54">
        <f>_xlfn.XLOOKUP($C668,[26]PSP!$C:$C,[26]PSP!$EJ:$EJ)</f>
        <v>0</v>
      </c>
      <c r="EK668" s="27">
        <f>_xlfn.XLOOKUP($C668,[26]PSP!$C:$C,[26]PSP!$EK:$EK)</f>
        <v>41.58</v>
      </c>
      <c r="EL668" s="28">
        <f t="shared" si="2595"/>
        <v>0</v>
      </c>
      <c r="EM668" s="29"/>
      <c r="EN668" s="108"/>
      <c r="EO668" s="29">
        <f t="shared" si="2492"/>
        <v>17172.52</v>
      </c>
      <c r="EP668" s="29">
        <f t="shared" si="2491"/>
        <v>17172.52</v>
      </c>
      <c r="EQ668" s="4" t="b">
        <f t="shared" si="2596"/>
        <v>1</v>
      </c>
      <c r="ES668" s="118">
        <f t="shared" si="2352"/>
        <v>1.1767000000000001</v>
      </c>
    </row>
    <row r="669" spans="3:149" ht="21" x14ac:dyDescent="0.25">
      <c r="C669" s="24" t="s">
        <v>533</v>
      </c>
      <c r="D669" s="43">
        <f>_xlfn.XLOOKUP($C669,[26]PSP!$C:$C,[26]PSP!$D:$D)</f>
        <v>5213409</v>
      </c>
      <c r="E669" s="24" t="str">
        <f>_xlfn.XLOOKUP($C669,[26]PSP!$C:$C,[26]PSP!$E:$E)</f>
        <v>SICRO SERVIÇO</v>
      </c>
      <c r="F669" s="25" t="str">
        <f>_xlfn.XLOOKUP($C669,[26]PSP!$C:$C,[26]PSP!$F:$F)</f>
        <v>PINTURA DE SETAS E ZEBRADOS - TERMOPLÁSTICO POR EXTRUSÃO - ESPESSURA DE 3,0 MM</v>
      </c>
      <c r="G669" s="26" t="str">
        <f>_xlfn.XLOOKUP($C669,[26]PSP!$C:$C,[26]PSP!$G:$G)</f>
        <v>M²</v>
      </c>
      <c r="H669" s="53">
        <f>_xlfn.XLOOKUP($C669,[26]PSP!$C:$C,[26]PSP!$H:$H)</f>
        <v>0</v>
      </c>
      <c r="I669" s="28">
        <f>_xlfn.XLOOKUP($C669,[26]PSP!$C:$C,[26]PSP!$I:$I)</f>
        <v>0</v>
      </c>
      <c r="J669" s="28">
        <f t="shared" si="2562"/>
        <v>0</v>
      </c>
      <c r="K669" s="29"/>
      <c r="L669" s="54">
        <f>_xlfn.XLOOKUP($C669,[26]PSP!$C:$C,[26]PSP!$L:$L)</f>
        <v>0</v>
      </c>
      <c r="M669" s="27">
        <f>_xlfn.XLOOKUP($C669,[26]PSP!$C:$C,[26]PSP!$M:$M)</f>
        <v>84.23</v>
      </c>
      <c r="N669" s="28">
        <f t="shared" si="2563"/>
        <v>0</v>
      </c>
      <c r="O669" s="29"/>
      <c r="P669" s="54">
        <f>_xlfn.XLOOKUP($C669,[26]PSP!$C:$C,[26]PSP!$P:$P)</f>
        <v>0</v>
      </c>
      <c r="Q669" s="27">
        <f>_xlfn.XLOOKUP($C669,[26]PSP!$C:$C,[26]PSP!$Q:$Q)</f>
        <v>84.23</v>
      </c>
      <c r="R669" s="28">
        <f t="shared" si="2564"/>
        <v>0</v>
      </c>
      <c r="S669" s="29"/>
      <c r="T669" s="54">
        <f>_xlfn.XLOOKUP($C669,[26]PSP!$C:$C,[26]PSP!$T:$T)</f>
        <v>0</v>
      </c>
      <c r="U669" s="27">
        <f>_xlfn.XLOOKUP($C669,[26]PSP!$C:$C,[26]PSP!$U:$U)</f>
        <v>84.23</v>
      </c>
      <c r="V669" s="28">
        <f t="shared" si="2565"/>
        <v>0</v>
      </c>
      <c r="W669" s="29"/>
      <c r="X669" s="54">
        <f>_xlfn.XLOOKUP($C669,[26]PSP!$C:$C,[26]PSP!$X:$X)</f>
        <v>0</v>
      </c>
      <c r="Y669" s="27">
        <f>_xlfn.XLOOKUP($C669,[26]PSP!$C:$C,[26]PSP!$Y:$Y)</f>
        <v>84.23</v>
      </c>
      <c r="Z669" s="28">
        <f t="shared" si="2566"/>
        <v>0</v>
      </c>
      <c r="AA669" s="29"/>
      <c r="AB669" s="54">
        <f>_xlfn.XLOOKUP($C669,[26]PSP!$C:$C,[26]PSP!$AB:$AB)</f>
        <v>0</v>
      </c>
      <c r="AC669" s="27">
        <f>_xlfn.XLOOKUP($C669,[26]PSP!$C:$C,[26]PSP!$AC:$AC)</f>
        <v>84.23</v>
      </c>
      <c r="AD669" s="28">
        <f t="shared" si="2567"/>
        <v>0</v>
      </c>
      <c r="AE669" s="29"/>
      <c r="AF669" s="54">
        <f>_xlfn.XLOOKUP($C669,[26]PSP!$C:$C,[26]PSP!$AF:$AF)</f>
        <v>0</v>
      </c>
      <c r="AG669" s="27">
        <f>_xlfn.XLOOKUP($C669,[26]PSP!$C:$C,[26]PSP!$AG:$AG)</f>
        <v>84.23</v>
      </c>
      <c r="AH669" s="28">
        <f t="shared" si="2568"/>
        <v>0</v>
      </c>
      <c r="AI669" s="29"/>
      <c r="AJ669" s="54">
        <f>_xlfn.XLOOKUP($C669,[26]PSP!$C:$C,[26]PSP!$AJ:$AJ)</f>
        <v>0</v>
      </c>
      <c r="AK669" s="27">
        <f>_xlfn.XLOOKUP($C669,[26]PSP!$C:$C,[26]PSP!$AK:$AK)</f>
        <v>84.23</v>
      </c>
      <c r="AL669" s="28">
        <f t="shared" si="2569"/>
        <v>0</v>
      </c>
      <c r="AM669" s="29"/>
      <c r="AN669" s="54">
        <f>_xlfn.XLOOKUP($C669,[26]PSP!$C:$C,[26]PSP!$AN:$AN)</f>
        <v>0</v>
      </c>
      <c r="AO669" s="27">
        <f>_xlfn.XLOOKUP($C669,[26]PSP!$C:$C,[26]PSP!$AO:$AO)</f>
        <v>84.23</v>
      </c>
      <c r="AP669" s="28">
        <f t="shared" si="2570"/>
        <v>0</v>
      </c>
      <c r="AQ669" s="29"/>
      <c r="AR669" s="54">
        <f>_xlfn.XLOOKUP($C669,[26]PSP!$C:$C,[26]PSP!$AR:$AR)</f>
        <v>0</v>
      </c>
      <c r="AS669" s="27">
        <f>_xlfn.XLOOKUP($C669,[26]PSP!$C:$C,[26]PSP!$AS:$AS)</f>
        <v>84.23</v>
      </c>
      <c r="AT669" s="28">
        <f t="shared" si="2571"/>
        <v>0</v>
      </c>
      <c r="AU669" s="29"/>
      <c r="AV669" s="54">
        <f>_xlfn.XLOOKUP($C669,[26]PSP!$C:$C,[26]PSP!$AV:$AV)</f>
        <v>0</v>
      </c>
      <c r="AW669" s="27">
        <f>_xlfn.XLOOKUP($C669,[26]PSP!$C:$C,[26]PSP!$AW:$AW)</f>
        <v>84.23</v>
      </c>
      <c r="AX669" s="28">
        <f t="shared" si="2572"/>
        <v>0</v>
      </c>
      <c r="AY669" s="29"/>
      <c r="AZ669" s="54">
        <f>_xlfn.XLOOKUP($C669,[26]PSP!$C:$C,[26]PSP!$AZ:$AZ)</f>
        <v>0</v>
      </c>
      <c r="BA669" s="27">
        <f>_xlfn.XLOOKUP($C669,[26]PSP!$C:$C,[26]PSP!$BA:$BA)</f>
        <v>84.23</v>
      </c>
      <c r="BB669" s="28">
        <f t="shared" si="2573"/>
        <v>0</v>
      </c>
      <c r="BC669" s="29"/>
      <c r="BD669" s="54">
        <f>_xlfn.XLOOKUP($C669,[26]PSP!$C:$C,[26]PSP!$BD:$BD)</f>
        <v>0</v>
      </c>
      <c r="BE669" s="27">
        <f>_xlfn.XLOOKUP($C669,[26]PSP!$C:$C,[26]PSP!$BE:$BE)</f>
        <v>84.23</v>
      </c>
      <c r="BF669" s="28">
        <f t="shared" si="2574"/>
        <v>0</v>
      </c>
      <c r="BG669" s="29"/>
      <c r="BH669" s="54">
        <f>_xlfn.XLOOKUP($C669,[26]PSP!$C:$C,[26]PSP!$BH:$BH)</f>
        <v>0</v>
      </c>
      <c r="BI669" s="27">
        <f>_xlfn.XLOOKUP($C669,[26]PSP!$C:$C,[26]PSP!$BI:$BI)</f>
        <v>84.23</v>
      </c>
      <c r="BJ669" s="28">
        <f t="shared" si="2575"/>
        <v>0</v>
      </c>
      <c r="BK669" s="29"/>
      <c r="BL669" s="54">
        <f>_xlfn.XLOOKUP($C669,[26]PSP!$C:$C,[26]PSP!$BL:$BL)</f>
        <v>0</v>
      </c>
      <c r="BM669" s="27">
        <f>_xlfn.XLOOKUP($C669,[26]PSP!$C:$C,[26]PSP!$BM:$BM)</f>
        <v>84.23</v>
      </c>
      <c r="BN669" s="28">
        <f t="shared" si="2576"/>
        <v>0</v>
      </c>
      <c r="BO669" s="29"/>
      <c r="BP669" s="54">
        <f>_xlfn.XLOOKUP($C669,[26]PSP!$C:$C,[26]PSP!$BP:$BP)</f>
        <v>0</v>
      </c>
      <c r="BQ669" s="27">
        <f>_xlfn.XLOOKUP($C669,[26]PSP!$C:$C,[26]PSP!$BQ:$BQ)</f>
        <v>84.23</v>
      </c>
      <c r="BR669" s="28">
        <f t="shared" si="2577"/>
        <v>0</v>
      </c>
      <c r="BS669" s="29"/>
      <c r="BT669" s="54">
        <f>_xlfn.XLOOKUP($C669,[26]PSP!$C:$C,[26]PSP!$BT:$BT)</f>
        <v>0</v>
      </c>
      <c r="BU669" s="27">
        <f>_xlfn.XLOOKUP($C669,[26]PSP!$C:$C,[26]PSP!$BU:$BU)</f>
        <v>84.23</v>
      </c>
      <c r="BV669" s="28">
        <f t="shared" si="2578"/>
        <v>0</v>
      </c>
      <c r="BW669" s="29"/>
      <c r="BX669" s="54">
        <f>_xlfn.XLOOKUP($C669,[26]PSP!$C:$C,[26]PSP!$BX:$BX)</f>
        <v>0</v>
      </c>
      <c r="BY669" s="27">
        <f>_xlfn.XLOOKUP($C669,[26]PSP!$C:$C,[26]PSP!$BY:$BY)</f>
        <v>84.23</v>
      </c>
      <c r="BZ669" s="28">
        <f t="shared" si="2579"/>
        <v>0</v>
      </c>
      <c r="CA669" s="29"/>
      <c r="CB669" s="54">
        <f>_xlfn.XLOOKUP($C669,[26]PSP!$C:$C,[26]PSP!$CB:$CB)</f>
        <v>0</v>
      </c>
      <c r="CC669" s="27">
        <f>_xlfn.XLOOKUP($C669,[26]PSP!$C:$C,[26]PSP!$CC:$CC)</f>
        <v>84.23</v>
      </c>
      <c r="CD669" s="28">
        <f t="shared" si="2580"/>
        <v>0</v>
      </c>
      <c r="CE669" s="29"/>
      <c r="CF669" s="54">
        <f>_xlfn.XLOOKUP($C669,[26]PSP!$C:$C,[26]PSP!$CF:$CF)</f>
        <v>0</v>
      </c>
      <c r="CG669" s="27">
        <f>_xlfn.XLOOKUP($C669,[26]PSP!$C:$C,[26]PSP!$CG:$CG)</f>
        <v>84.23</v>
      </c>
      <c r="CH669" s="28">
        <f t="shared" si="2581"/>
        <v>0</v>
      </c>
      <c r="CI669" s="29"/>
      <c r="CJ669" s="54">
        <f>_xlfn.XLOOKUP($C669,[26]PSP!$C:$C,[26]PSP!$CJ:$CJ)</f>
        <v>0</v>
      </c>
      <c r="CK669" s="27">
        <f>_xlfn.XLOOKUP($C669,[26]PSP!$C:$C,[26]PSP!$CK:$CK)</f>
        <v>84.23</v>
      </c>
      <c r="CL669" s="28">
        <f t="shared" si="2582"/>
        <v>0</v>
      </c>
      <c r="CM669" s="29"/>
      <c r="CN669" s="54">
        <f>_xlfn.XLOOKUP($C669,[26]PSP!$C:$C,[26]PSP!$CN:$CN)</f>
        <v>0</v>
      </c>
      <c r="CO669" s="27">
        <f>_xlfn.XLOOKUP($C669,[26]PSP!$C:$C,[26]PSP!$CO:$CO)</f>
        <v>84.23</v>
      </c>
      <c r="CP669" s="28">
        <f t="shared" si="2583"/>
        <v>0</v>
      </c>
      <c r="CQ669" s="29"/>
      <c r="CR669" s="54">
        <f>_xlfn.XLOOKUP($C669,[26]PSP!$C:$C,[26]PSP!$CR:$CR)</f>
        <v>0</v>
      </c>
      <c r="CS669" s="27">
        <f>_xlfn.XLOOKUP($C669,[26]PSP!$C:$C,[26]PSP!$CS:$CS)</f>
        <v>84.23</v>
      </c>
      <c r="CT669" s="28">
        <f t="shared" si="2584"/>
        <v>0</v>
      </c>
      <c r="CU669" s="29"/>
      <c r="CV669" s="54">
        <f>_xlfn.XLOOKUP($C669,[26]PSP!$C:$C,[26]PSP!$CV:$CV)</f>
        <v>0</v>
      </c>
      <c r="CW669" s="27">
        <f>_xlfn.XLOOKUP($C669,[26]PSP!$C:$C,[26]PSP!$CW:$CW)</f>
        <v>84.23</v>
      </c>
      <c r="CX669" s="28">
        <f t="shared" si="2585"/>
        <v>0</v>
      </c>
      <c r="CY669" s="29"/>
      <c r="CZ669" s="54">
        <f>_xlfn.XLOOKUP($C669,[26]PSP!$C:$C,[26]PSP!$CZ:$CZ)</f>
        <v>0</v>
      </c>
      <c r="DA669" s="27">
        <f>_xlfn.XLOOKUP($C669,[26]PSP!$C:$C,[26]PSP!$DA:$DA)</f>
        <v>84.23</v>
      </c>
      <c r="DB669" s="28">
        <f t="shared" si="2586"/>
        <v>0</v>
      </c>
      <c r="DC669" s="29"/>
      <c r="DD669" s="54">
        <f>_xlfn.XLOOKUP($C669,[26]PSP!$C:$C,[26]PSP!$DD:$DD)</f>
        <v>0</v>
      </c>
      <c r="DE669" s="27">
        <f>_xlfn.XLOOKUP($C669,[26]PSP!$C:$C,[26]PSP!$DE:$DE)</f>
        <v>84.23</v>
      </c>
      <c r="DF669" s="28">
        <f t="shared" si="2587"/>
        <v>0</v>
      </c>
      <c r="DG669" s="29"/>
      <c r="DH669" s="54">
        <f>_xlfn.XLOOKUP($C669,[26]PSP!$C:$C,[26]PSP!$DH:$DH)</f>
        <v>0</v>
      </c>
      <c r="DI669" s="27">
        <f>_xlfn.XLOOKUP($C669,[26]PSP!$C:$C,[26]PSP!$DI:$DI)</f>
        <v>84.23</v>
      </c>
      <c r="DJ669" s="28">
        <f t="shared" si="2588"/>
        <v>0</v>
      </c>
      <c r="DK669" s="29"/>
      <c r="DL669" s="54">
        <f>_xlfn.XLOOKUP($C669,[26]PSP!$C:$C,[26]PSP!$DL:$DL)</f>
        <v>0</v>
      </c>
      <c r="DM669" s="27">
        <f>_xlfn.XLOOKUP($C669,[26]PSP!$C:$C,[26]PSP!$DM:$DM)</f>
        <v>84.23</v>
      </c>
      <c r="DN669" s="28">
        <f t="shared" si="2589"/>
        <v>0</v>
      </c>
      <c r="DO669" s="29"/>
      <c r="DP669" s="54">
        <f>_xlfn.XLOOKUP($C669,[26]PSP!$C:$C,[26]PSP!$DP:$DP)</f>
        <v>0</v>
      </c>
      <c r="DQ669" s="27">
        <f>_xlfn.XLOOKUP($C669,[26]PSP!$C:$C,[26]PSP!$DQ:$DQ)</f>
        <v>84.23</v>
      </c>
      <c r="DR669" s="28">
        <f t="shared" si="2590"/>
        <v>0</v>
      </c>
      <c r="DS669" s="29"/>
      <c r="DT669" s="54">
        <f>_xlfn.XLOOKUP($C669,[26]PSP!$C:$C,[26]PSP!$DT:$DT)</f>
        <v>0</v>
      </c>
      <c r="DU669" s="27">
        <f>_xlfn.XLOOKUP($C669,[26]PSP!$C:$C,[26]PSP!$DU:$DU)</f>
        <v>84.23</v>
      </c>
      <c r="DV669" s="28">
        <f t="shared" si="2591"/>
        <v>0</v>
      </c>
      <c r="DW669" s="29"/>
      <c r="DX669" s="54">
        <f>_xlfn.XLOOKUP($C669,[26]PSP!$C:$C,[26]PSP!$DX:$DX)</f>
        <v>0</v>
      </c>
      <c r="DY669" s="27">
        <f>_xlfn.XLOOKUP($C669,[26]PSP!$C:$C,[26]PSP!$DY:$DY)</f>
        <v>84.23</v>
      </c>
      <c r="DZ669" s="28">
        <f t="shared" si="2592"/>
        <v>0</v>
      </c>
      <c r="EA669" s="29"/>
      <c r="EB669" s="54">
        <f>_xlfn.XLOOKUP($C669,[26]PSP!$C:$C,[26]PSP!$EB:$EB)</f>
        <v>0</v>
      </c>
      <c r="EC669" s="27">
        <f>_xlfn.XLOOKUP($C669,[26]PSP!$C:$C,[26]PSP!$EC:$EC)</f>
        <v>84.23</v>
      </c>
      <c r="ED669" s="28">
        <f t="shared" si="2593"/>
        <v>0</v>
      </c>
      <c r="EE669" s="29"/>
      <c r="EF669" s="54">
        <f>_xlfn.XLOOKUP($C669,[26]PSP!$C:$C,[26]PSP!$EF:$EF)</f>
        <v>0</v>
      </c>
      <c r="EG669" s="27">
        <f>_xlfn.XLOOKUP($C669,[26]PSP!$C:$C,[26]PSP!$EG:$EG)</f>
        <v>84.23</v>
      </c>
      <c r="EH669" s="28">
        <f t="shared" si="2594"/>
        <v>0</v>
      </c>
      <c r="EI669" s="29"/>
      <c r="EJ669" s="54">
        <f>_xlfn.XLOOKUP($C669,[26]PSP!$C:$C,[26]PSP!$EJ:$EJ)</f>
        <v>0</v>
      </c>
      <c r="EK669" s="27">
        <f>_xlfn.XLOOKUP($C669,[26]PSP!$C:$C,[26]PSP!$EK:$EK)</f>
        <v>84.23</v>
      </c>
      <c r="EL669" s="28">
        <f t="shared" si="2595"/>
        <v>0</v>
      </c>
      <c r="EM669" s="29"/>
      <c r="EN669" s="108"/>
      <c r="EO669" s="29">
        <f t="shared" si="2492"/>
        <v>0</v>
      </c>
      <c r="EP669" s="29">
        <f t="shared" si="2491"/>
        <v>0</v>
      </c>
      <c r="EQ669" s="4" t="b">
        <f t="shared" si="2596"/>
        <v>1</v>
      </c>
      <c r="ES669" s="118">
        <f t="shared" si="2352"/>
        <v>1.1767000000000001</v>
      </c>
    </row>
    <row r="670" spans="3:149" ht="31.5" x14ac:dyDescent="0.25">
      <c r="C670" s="24" t="s">
        <v>877</v>
      </c>
      <c r="D670" s="43" t="str">
        <f>_xlfn.XLOOKUP($C670,[26]PSP!$C:$C,[26]PSP!$D:$D)</f>
        <v>RO-41231</v>
      </c>
      <c r="E670" s="24" t="str">
        <f>_xlfn.XLOOKUP($C670,[26]PSP!$C:$C,[26]PSP!$E:$E)</f>
        <v>DER/MG</v>
      </c>
      <c r="F670" s="25" t="str">
        <f>_xlfn.XLOOKUP($C670,[26]PSP!$C:$C,[26]PSP!$F:$F)</f>
        <v>TACHA REFLETIVA TIPO SHTRP, COM CATADIÓPTRICO EM APENAS UMA    FACE (EXECUÇÃO,    INCLUINDO    FORNECIMENTO, COLOCAÇÃO E TRANSPORTE DE TODOS OS MATERIAIS)</v>
      </c>
      <c r="G670" s="26" t="str">
        <f>_xlfn.XLOOKUP($C670,[26]PSP!$C:$C,[26]PSP!$G:$G)</f>
        <v>U</v>
      </c>
      <c r="H670" s="53">
        <f>_xlfn.XLOOKUP($C670,[26]PSP!$C:$C,[26]PSP!$H:$H)</f>
        <v>1858</v>
      </c>
      <c r="I670" s="28">
        <f>_xlfn.XLOOKUP($C670,[26]PSP!$C:$C,[26]PSP!$I:$I)</f>
        <v>20809.599999999999</v>
      </c>
      <c r="J670" s="28">
        <f t="shared" ref="J670:J671" si="2597">IF(LEFT(D670,6)="COT.IS",I670,I670*(1+$J$7))</f>
        <v>24486.656319999998</v>
      </c>
      <c r="K670" s="29"/>
      <c r="L670" s="54">
        <f>_xlfn.XLOOKUP($C670,[26]PSP!$C:$C,[26]PSP!$L:$L)</f>
        <v>0</v>
      </c>
      <c r="M670" s="27">
        <f>_xlfn.XLOOKUP($C670,[26]PSP!$C:$C,[26]PSP!$M:$M)</f>
        <v>11.2</v>
      </c>
      <c r="N670" s="28">
        <f t="shared" ref="N670:N671" si="2598">TRUNC(M670*L670,2)</f>
        <v>0</v>
      </c>
      <c r="O670" s="29"/>
      <c r="P670" s="54">
        <f>_xlfn.XLOOKUP($C670,[26]PSP!$C:$C,[26]PSP!$P:$P)</f>
        <v>0</v>
      </c>
      <c r="Q670" s="27">
        <f>_xlfn.XLOOKUP($C670,[26]PSP!$C:$C,[26]PSP!$Q:$Q)</f>
        <v>11.2</v>
      </c>
      <c r="R670" s="28">
        <f t="shared" ref="R670:R671" si="2599">TRUNC(Q670*P670,2)</f>
        <v>0</v>
      </c>
      <c r="S670" s="29"/>
      <c r="T670" s="54">
        <f>_xlfn.XLOOKUP($C670,[26]PSP!$C:$C,[26]PSP!$T:$T)</f>
        <v>490</v>
      </c>
      <c r="U670" s="27">
        <f>_xlfn.XLOOKUP($C670,[26]PSP!$C:$C,[26]PSP!$U:$U)</f>
        <v>11.2</v>
      </c>
      <c r="V670" s="28">
        <f t="shared" ref="V670:V671" si="2600">TRUNC(U670*T670,2)</f>
        <v>5488</v>
      </c>
      <c r="W670" s="29"/>
      <c r="X670" s="54">
        <f>_xlfn.XLOOKUP($C670,[26]PSP!$C:$C,[26]PSP!$X:$X)</f>
        <v>0</v>
      </c>
      <c r="Y670" s="27">
        <f>_xlfn.XLOOKUP($C670,[26]PSP!$C:$C,[26]PSP!$Y:$Y)</f>
        <v>11.2</v>
      </c>
      <c r="Z670" s="28">
        <f t="shared" ref="Z670:Z671" si="2601">TRUNC(Y670*X670,2)</f>
        <v>0</v>
      </c>
      <c r="AA670" s="29"/>
      <c r="AB670" s="54">
        <f>_xlfn.XLOOKUP($C670,[26]PSP!$C:$C,[26]PSP!$AB:$AB)</f>
        <v>0</v>
      </c>
      <c r="AC670" s="27">
        <f>_xlfn.XLOOKUP($C670,[26]PSP!$C:$C,[26]PSP!$AC:$AC)</f>
        <v>11.2</v>
      </c>
      <c r="AD670" s="28">
        <f t="shared" ref="AD670:AD671" si="2602">TRUNC(AC670*AB670,2)</f>
        <v>0</v>
      </c>
      <c r="AE670" s="29"/>
      <c r="AF670" s="54">
        <f>_xlfn.XLOOKUP($C670,[26]PSP!$C:$C,[26]PSP!$AF:$AF)</f>
        <v>0</v>
      </c>
      <c r="AG670" s="27">
        <f>_xlfn.XLOOKUP($C670,[26]PSP!$C:$C,[26]PSP!$AG:$AG)</f>
        <v>11.2</v>
      </c>
      <c r="AH670" s="28">
        <f t="shared" ref="AH670:AH671" si="2603">TRUNC(AG670*AF670,2)</f>
        <v>0</v>
      </c>
      <c r="AI670" s="29"/>
      <c r="AJ670" s="54">
        <f>_xlfn.XLOOKUP($C670,[26]PSP!$C:$C,[26]PSP!$AJ:$AJ)</f>
        <v>0</v>
      </c>
      <c r="AK670" s="27">
        <f>_xlfn.XLOOKUP($C670,[26]PSP!$C:$C,[26]PSP!$AK:$AK)</f>
        <v>11.2</v>
      </c>
      <c r="AL670" s="28">
        <f t="shared" ref="AL670:AL671" si="2604">TRUNC(AK670*AJ670,2)</f>
        <v>0</v>
      </c>
      <c r="AM670" s="29"/>
      <c r="AN670" s="54">
        <f>_xlfn.XLOOKUP($C670,[26]PSP!$C:$C,[26]PSP!$AN:$AN)</f>
        <v>0</v>
      </c>
      <c r="AO670" s="27">
        <f>_xlfn.XLOOKUP($C670,[26]PSP!$C:$C,[26]PSP!$AO:$AO)</f>
        <v>11.2</v>
      </c>
      <c r="AP670" s="28">
        <f t="shared" ref="AP670:AP671" si="2605">TRUNC(AO670*AN670,2)</f>
        <v>0</v>
      </c>
      <c r="AQ670" s="29"/>
      <c r="AR670" s="54">
        <f>_xlfn.XLOOKUP($C670,[26]PSP!$C:$C,[26]PSP!$AR:$AR)</f>
        <v>0</v>
      </c>
      <c r="AS670" s="27">
        <f>_xlfn.XLOOKUP($C670,[26]PSP!$C:$C,[26]PSP!$AS:$AS)</f>
        <v>11.2</v>
      </c>
      <c r="AT670" s="28">
        <f t="shared" ref="AT670:AT671" si="2606">TRUNC(AS670*AR670,2)</f>
        <v>0</v>
      </c>
      <c r="AU670" s="29"/>
      <c r="AV670" s="54">
        <f>_xlfn.XLOOKUP($C670,[26]PSP!$C:$C,[26]PSP!$AV:$AV)</f>
        <v>0</v>
      </c>
      <c r="AW670" s="27">
        <f>_xlfn.XLOOKUP($C670,[26]PSP!$C:$C,[26]PSP!$AW:$AW)</f>
        <v>11.2</v>
      </c>
      <c r="AX670" s="28">
        <f t="shared" ref="AX670:AX671" si="2607">TRUNC(AW670*AV670,2)</f>
        <v>0</v>
      </c>
      <c r="AY670" s="29"/>
      <c r="AZ670" s="54">
        <f>_xlfn.XLOOKUP($C670,[26]PSP!$C:$C,[26]PSP!$AZ:$AZ)</f>
        <v>0</v>
      </c>
      <c r="BA670" s="27">
        <f>_xlfn.XLOOKUP($C670,[26]PSP!$C:$C,[26]PSP!$BA:$BA)</f>
        <v>11.2</v>
      </c>
      <c r="BB670" s="28">
        <f t="shared" ref="BB670:BB671" si="2608">TRUNC(BA670*AZ670,2)</f>
        <v>0</v>
      </c>
      <c r="BC670" s="29"/>
      <c r="BD670" s="54">
        <f>_xlfn.XLOOKUP($C670,[26]PSP!$C:$C,[26]PSP!$BD:$BD)</f>
        <v>0</v>
      </c>
      <c r="BE670" s="27">
        <f>_xlfn.XLOOKUP($C670,[26]PSP!$C:$C,[26]PSP!$BE:$BE)</f>
        <v>11.2</v>
      </c>
      <c r="BF670" s="28">
        <f t="shared" ref="BF670:BF671" si="2609">TRUNC(BE670*BD670,2)</f>
        <v>0</v>
      </c>
      <c r="BG670" s="29"/>
      <c r="BH670" s="54">
        <f>_xlfn.XLOOKUP($C670,[26]PSP!$C:$C,[26]PSP!$BH:$BH)</f>
        <v>0</v>
      </c>
      <c r="BI670" s="27">
        <f>_xlfn.XLOOKUP($C670,[26]PSP!$C:$C,[26]PSP!$BI:$BI)</f>
        <v>11.2</v>
      </c>
      <c r="BJ670" s="28">
        <f t="shared" ref="BJ670:BJ671" si="2610">TRUNC(BI670*BH670,2)</f>
        <v>0</v>
      </c>
      <c r="BK670" s="29"/>
      <c r="BL670" s="54">
        <f>_xlfn.XLOOKUP($C670,[26]PSP!$C:$C,[26]PSP!$BL:$BL)</f>
        <v>0</v>
      </c>
      <c r="BM670" s="27">
        <f>_xlfn.XLOOKUP($C670,[26]PSP!$C:$C,[26]PSP!$BM:$BM)</f>
        <v>11.2</v>
      </c>
      <c r="BN670" s="28">
        <f t="shared" ref="BN670:BN671" si="2611">TRUNC(BM670*BL670,2)</f>
        <v>0</v>
      </c>
      <c r="BO670" s="29"/>
      <c r="BP670" s="54">
        <f>_xlfn.XLOOKUP($C670,[26]PSP!$C:$C,[26]PSP!$BP:$BP)</f>
        <v>1368</v>
      </c>
      <c r="BQ670" s="27">
        <f>_xlfn.XLOOKUP($C670,[26]PSP!$C:$C,[26]PSP!$BQ:$BQ)</f>
        <v>11.2</v>
      </c>
      <c r="BR670" s="28">
        <f t="shared" ref="BR670:BR671" si="2612">TRUNC(BQ670*BP670,2)</f>
        <v>15321.6</v>
      </c>
      <c r="BS670" s="29"/>
      <c r="BT670" s="54">
        <f>_xlfn.XLOOKUP($C670,[26]PSP!$C:$C,[26]PSP!$BT:$BT)</f>
        <v>0</v>
      </c>
      <c r="BU670" s="27">
        <f>_xlfn.XLOOKUP($C670,[26]PSP!$C:$C,[26]PSP!$BU:$BU)</f>
        <v>11.2</v>
      </c>
      <c r="BV670" s="28">
        <f t="shared" ref="BV670:BV671" si="2613">TRUNC(BU670*BT670,2)</f>
        <v>0</v>
      </c>
      <c r="BW670" s="29"/>
      <c r="BX670" s="54">
        <f>_xlfn.XLOOKUP($C670,[26]PSP!$C:$C,[26]PSP!$BX:$BX)</f>
        <v>0</v>
      </c>
      <c r="BY670" s="27">
        <f>_xlfn.XLOOKUP($C670,[26]PSP!$C:$C,[26]PSP!$BY:$BY)</f>
        <v>11.2</v>
      </c>
      <c r="BZ670" s="28">
        <f t="shared" ref="BZ670:BZ671" si="2614">TRUNC(BY670*BX670,2)</f>
        <v>0</v>
      </c>
      <c r="CA670" s="29"/>
      <c r="CB670" s="54">
        <f>_xlfn.XLOOKUP($C670,[26]PSP!$C:$C,[26]PSP!$CB:$CB)</f>
        <v>0</v>
      </c>
      <c r="CC670" s="27">
        <f>_xlfn.XLOOKUP($C670,[26]PSP!$C:$C,[26]PSP!$CC:$CC)</f>
        <v>11.2</v>
      </c>
      <c r="CD670" s="28">
        <f t="shared" ref="CD670:CD671" si="2615">TRUNC(CC670*CB670,2)</f>
        <v>0</v>
      </c>
      <c r="CE670" s="29"/>
      <c r="CF670" s="54">
        <f>_xlfn.XLOOKUP($C670,[26]PSP!$C:$C,[26]PSP!$CF:$CF)</f>
        <v>0</v>
      </c>
      <c r="CG670" s="27">
        <f>_xlfn.XLOOKUP($C670,[26]PSP!$C:$C,[26]PSP!$CG:$CG)</f>
        <v>11.2</v>
      </c>
      <c r="CH670" s="28">
        <f t="shared" ref="CH670:CH671" si="2616">TRUNC(CG670*CF670,2)</f>
        <v>0</v>
      </c>
      <c r="CI670" s="29"/>
      <c r="CJ670" s="54">
        <f>_xlfn.XLOOKUP($C670,[26]PSP!$C:$C,[26]PSP!$CJ:$CJ)</f>
        <v>0</v>
      </c>
      <c r="CK670" s="27">
        <f>_xlfn.XLOOKUP($C670,[26]PSP!$C:$C,[26]PSP!$CK:$CK)</f>
        <v>11.2</v>
      </c>
      <c r="CL670" s="28">
        <f t="shared" ref="CL670:CL671" si="2617">TRUNC(CK670*CJ670,2)</f>
        <v>0</v>
      </c>
      <c r="CM670" s="29"/>
      <c r="CN670" s="54">
        <f>_xlfn.XLOOKUP($C670,[26]PSP!$C:$C,[26]PSP!$CN:$CN)</f>
        <v>0</v>
      </c>
      <c r="CO670" s="27">
        <f>_xlfn.XLOOKUP($C670,[26]PSP!$C:$C,[26]PSP!$CO:$CO)</f>
        <v>11.2</v>
      </c>
      <c r="CP670" s="28">
        <f t="shared" ref="CP670:CP671" si="2618">TRUNC(CO670*CN670,2)</f>
        <v>0</v>
      </c>
      <c r="CQ670" s="29"/>
      <c r="CR670" s="54">
        <f>_xlfn.XLOOKUP($C670,[26]PSP!$C:$C,[26]PSP!$CR:$CR)</f>
        <v>0</v>
      </c>
      <c r="CS670" s="27">
        <f>_xlfn.XLOOKUP($C670,[26]PSP!$C:$C,[26]PSP!$CS:$CS)</f>
        <v>11.2</v>
      </c>
      <c r="CT670" s="28">
        <f t="shared" ref="CT670:CT671" si="2619">TRUNC(CS670*CR670,2)</f>
        <v>0</v>
      </c>
      <c r="CU670" s="29"/>
      <c r="CV670" s="54">
        <f>_xlfn.XLOOKUP($C670,[26]PSP!$C:$C,[26]PSP!$CV:$CV)</f>
        <v>0</v>
      </c>
      <c r="CW670" s="27">
        <f>_xlfn.XLOOKUP($C670,[26]PSP!$C:$C,[26]PSP!$CW:$CW)</f>
        <v>11.2</v>
      </c>
      <c r="CX670" s="28">
        <f t="shared" ref="CX670:CX671" si="2620">TRUNC(CW670*CV670,2)</f>
        <v>0</v>
      </c>
      <c r="CY670" s="29"/>
      <c r="CZ670" s="54">
        <f>_xlfn.XLOOKUP($C670,[26]PSP!$C:$C,[26]PSP!$CZ:$CZ)</f>
        <v>0</v>
      </c>
      <c r="DA670" s="27">
        <f>_xlfn.XLOOKUP($C670,[26]PSP!$C:$C,[26]PSP!$DA:$DA)</f>
        <v>11.2</v>
      </c>
      <c r="DB670" s="28">
        <f t="shared" ref="DB670:DB671" si="2621">TRUNC(DA670*CZ670,2)</f>
        <v>0</v>
      </c>
      <c r="DC670" s="29"/>
      <c r="DD670" s="54">
        <f>_xlfn.XLOOKUP($C670,[26]PSP!$C:$C,[26]PSP!$DD:$DD)</f>
        <v>0</v>
      </c>
      <c r="DE670" s="27">
        <f>_xlfn.XLOOKUP($C670,[26]PSP!$C:$C,[26]PSP!$DE:$DE)</f>
        <v>11.2</v>
      </c>
      <c r="DF670" s="28">
        <f t="shared" ref="DF670:DF671" si="2622">TRUNC(DE670*DD670,2)</f>
        <v>0</v>
      </c>
      <c r="DG670" s="29"/>
      <c r="DH670" s="54">
        <f>_xlfn.XLOOKUP($C670,[26]PSP!$C:$C,[26]PSP!$DH:$DH)</f>
        <v>0</v>
      </c>
      <c r="DI670" s="27">
        <f>_xlfn.XLOOKUP($C670,[26]PSP!$C:$C,[26]PSP!$DI:$DI)</f>
        <v>11.2</v>
      </c>
      <c r="DJ670" s="28">
        <f t="shared" ref="DJ670:DJ671" si="2623">TRUNC(DI670*DH670,2)</f>
        <v>0</v>
      </c>
      <c r="DK670" s="29"/>
      <c r="DL670" s="54">
        <f>_xlfn.XLOOKUP($C670,[26]PSP!$C:$C,[26]PSP!$DL:$DL)</f>
        <v>0</v>
      </c>
      <c r="DM670" s="27">
        <f>_xlfn.XLOOKUP($C670,[26]PSP!$C:$C,[26]PSP!$DM:$DM)</f>
        <v>11.2</v>
      </c>
      <c r="DN670" s="28">
        <f t="shared" ref="DN670:DN671" si="2624">TRUNC(DM670*DL670,2)</f>
        <v>0</v>
      </c>
      <c r="DO670" s="29"/>
      <c r="DP670" s="54">
        <f>_xlfn.XLOOKUP($C670,[26]PSP!$C:$C,[26]PSP!$DP:$DP)</f>
        <v>0</v>
      </c>
      <c r="DQ670" s="27">
        <f>_xlfn.XLOOKUP($C670,[26]PSP!$C:$C,[26]PSP!$DQ:$DQ)</f>
        <v>11.2</v>
      </c>
      <c r="DR670" s="28">
        <f t="shared" ref="DR670:DR671" si="2625">TRUNC(DQ670*DP670,2)</f>
        <v>0</v>
      </c>
      <c r="DS670" s="29"/>
      <c r="DT670" s="54">
        <f>_xlfn.XLOOKUP($C670,[26]PSP!$C:$C,[26]PSP!$DT:$DT)</f>
        <v>0</v>
      </c>
      <c r="DU670" s="27">
        <f>_xlfn.XLOOKUP($C670,[26]PSP!$C:$C,[26]PSP!$DU:$DU)</f>
        <v>11.2</v>
      </c>
      <c r="DV670" s="28">
        <f t="shared" ref="DV670:DV671" si="2626">TRUNC(DU670*DT670,2)</f>
        <v>0</v>
      </c>
      <c r="DW670" s="29"/>
      <c r="DX670" s="54">
        <f>_xlfn.XLOOKUP($C670,[26]PSP!$C:$C,[26]PSP!$DX:$DX)</f>
        <v>0</v>
      </c>
      <c r="DY670" s="27">
        <f>_xlfn.XLOOKUP($C670,[26]PSP!$C:$C,[26]PSP!$DY:$DY)</f>
        <v>11.2</v>
      </c>
      <c r="DZ670" s="28">
        <f t="shared" ref="DZ670:DZ671" si="2627">TRUNC(DY670*DX670,2)</f>
        <v>0</v>
      </c>
      <c r="EA670" s="29"/>
      <c r="EB670" s="54">
        <f>_xlfn.XLOOKUP($C670,[26]PSP!$C:$C,[26]PSP!$EB:$EB)</f>
        <v>0</v>
      </c>
      <c r="EC670" s="27">
        <f>_xlfn.XLOOKUP($C670,[26]PSP!$C:$C,[26]PSP!$EC:$EC)</f>
        <v>11.2</v>
      </c>
      <c r="ED670" s="28">
        <f t="shared" ref="ED670:ED671" si="2628">TRUNC(EC670*EB670,2)</f>
        <v>0</v>
      </c>
      <c r="EE670" s="29"/>
      <c r="EF670" s="54">
        <f>_xlfn.XLOOKUP($C670,[26]PSP!$C:$C,[26]PSP!$EF:$EF)</f>
        <v>0</v>
      </c>
      <c r="EG670" s="27">
        <f>_xlfn.XLOOKUP($C670,[26]PSP!$C:$C,[26]PSP!$EG:$EG)</f>
        <v>11.2</v>
      </c>
      <c r="EH670" s="28">
        <f t="shared" ref="EH670:EH671" si="2629">TRUNC(EG670*EF670,2)</f>
        <v>0</v>
      </c>
      <c r="EI670" s="29"/>
      <c r="EJ670" s="54">
        <f>_xlfn.XLOOKUP($C670,[26]PSP!$C:$C,[26]PSP!$EJ:$EJ)</f>
        <v>0</v>
      </c>
      <c r="EK670" s="27">
        <f>_xlfn.XLOOKUP($C670,[26]PSP!$C:$C,[26]PSP!$EK:$EK)</f>
        <v>11.2</v>
      </c>
      <c r="EL670" s="28">
        <f t="shared" ref="EL670:EL671" si="2630">TRUNC(EK670*EJ670,2)</f>
        <v>0</v>
      </c>
      <c r="EM670" s="29"/>
      <c r="EN670" s="108"/>
      <c r="EO670" s="29">
        <f t="shared" si="2492"/>
        <v>20809.599999999999</v>
      </c>
      <c r="EP670" s="29">
        <f t="shared" si="2491"/>
        <v>20809.599999999999</v>
      </c>
      <c r="EQ670" s="4" t="b">
        <f t="shared" ref="EQ670:EQ671" si="2631">EP670=EO670</f>
        <v>1</v>
      </c>
      <c r="ES670" s="118">
        <f t="shared" si="2352"/>
        <v>1.1767000000000001</v>
      </c>
    </row>
    <row r="671" spans="3:149" ht="22.5" customHeight="1" x14ac:dyDescent="0.25">
      <c r="C671" s="24" t="s">
        <v>878</v>
      </c>
      <c r="D671" s="43" t="str">
        <f>_xlfn.XLOOKUP($C671,[26]PSP!$C:$C,[26]PSP!$D:$D)</f>
        <v>RO-41230</v>
      </c>
      <c r="E671" s="24" t="str">
        <f>_xlfn.XLOOKUP($C671,[26]PSP!$C:$C,[26]PSP!$E:$E)</f>
        <v>DER/MG</v>
      </c>
      <c r="F671" s="25" t="str">
        <f>_xlfn.XLOOKUP($C671,[26]PSP!$C:$C,[26]PSP!$F:$F)</f>
        <v>TACHA REFLETIVA TIPO SHTRP, COM CATADIÓPTRICO NAS DUAS FACES (EXECUÇÃO, INCLUINDO FORNECIMENTO, COLOCAÇÃO E TRANSPORTE DE TODOS OS MATERIAIS)</v>
      </c>
      <c r="G671" s="26" t="str">
        <f>_xlfn.XLOOKUP($C671,[26]PSP!$C:$C,[26]PSP!$G:$G)</f>
        <v>U</v>
      </c>
      <c r="H671" s="53">
        <f>_xlfn.XLOOKUP($C671,[26]PSP!$C:$C,[26]PSP!$H:$H)</f>
        <v>0</v>
      </c>
      <c r="I671" s="28">
        <f>_xlfn.XLOOKUP($C671,[26]PSP!$C:$C,[26]PSP!$I:$I)</f>
        <v>0</v>
      </c>
      <c r="J671" s="28">
        <f t="shared" si="2597"/>
        <v>0</v>
      </c>
      <c r="K671" s="29"/>
      <c r="L671" s="54">
        <f>_xlfn.XLOOKUP($C671,[26]PSP!$C:$C,[26]PSP!$L:$L)</f>
        <v>0</v>
      </c>
      <c r="M671" s="27">
        <f>_xlfn.XLOOKUP($C671,[26]PSP!$C:$C,[26]PSP!$M:$M)</f>
        <v>13.69</v>
      </c>
      <c r="N671" s="28">
        <f t="shared" si="2598"/>
        <v>0</v>
      </c>
      <c r="O671" s="29"/>
      <c r="P671" s="54">
        <f>_xlfn.XLOOKUP($C671,[26]PSP!$C:$C,[26]PSP!$P:$P)</f>
        <v>0</v>
      </c>
      <c r="Q671" s="27">
        <f>_xlfn.XLOOKUP($C671,[26]PSP!$C:$C,[26]PSP!$Q:$Q)</f>
        <v>13.69</v>
      </c>
      <c r="R671" s="28">
        <f t="shared" si="2599"/>
        <v>0</v>
      </c>
      <c r="S671" s="29"/>
      <c r="T671" s="54">
        <f>_xlfn.XLOOKUP($C671,[26]PSP!$C:$C,[26]PSP!$T:$T)</f>
        <v>0</v>
      </c>
      <c r="U671" s="27">
        <f>_xlfn.XLOOKUP($C671,[26]PSP!$C:$C,[26]PSP!$U:$U)</f>
        <v>13.69</v>
      </c>
      <c r="V671" s="28">
        <f t="shared" si="2600"/>
        <v>0</v>
      </c>
      <c r="W671" s="29"/>
      <c r="X671" s="54">
        <f>_xlfn.XLOOKUP($C671,[26]PSP!$C:$C,[26]PSP!$X:$X)</f>
        <v>0</v>
      </c>
      <c r="Y671" s="27">
        <f>_xlfn.XLOOKUP($C671,[26]PSP!$C:$C,[26]PSP!$Y:$Y)</f>
        <v>13.69</v>
      </c>
      <c r="Z671" s="28">
        <f t="shared" si="2601"/>
        <v>0</v>
      </c>
      <c r="AA671" s="29"/>
      <c r="AB671" s="54">
        <f>_xlfn.XLOOKUP($C671,[26]PSP!$C:$C,[26]PSP!$AB:$AB)</f>
        <v>0</v>
      </c>
      <c r="AC671" s="27">
        <f>_xlfn.XLOOKUP($C671,[26]PSP!$C:$C,[26]PSP!$AC:$AC)</f>
        <v>13.69</v>
      </c>
      <c r="AD671" s="28">
        <f t="shared" si="2602"/>
        <v>0</v>
      </c>
      <c r="AE671" s="29"/>
      <c r="AF671" s="54">
        <f>_xlfn.XLOOKUP($C671,[26]PSP!$C:$C,[26]PSP!$AF:$AF)</f>
        <v>0</v>
      </c>
      <c r="AG671" s="27">
        <f>_xlfn.XLOOKUP($C671,[26]PSP!$C:$C,[26]PSP!$AG:$AG)</f>
        <v>13.69</v>
      </c>
      <c r="AH671" s="28">
        <f t="shared" si="2603"/>
        <v>0</v>
      </c>
      <c r="AI671" s="29"/>
      <c r="AJ671" s="54">
        <f>_xlfn.XLOOKUP($C671,[26]PSP!$C:$C,[26]PSP!$AJ:$AJ)</f>
        <v>0</v>
      </c>
      <c r="AK671" s="27">
        <f>_xlfn.XLOOKUP($C671,[26]PSP!$C:$C,[26]PSP!$AK:$AK)</f>
        <v>13.69</v>
      </c>
      <c r="AL671" s="28">
        <f t="shared" si="2604"/>
        <v>0</v>
      </c>
      <c r="AM671" s="29"/>
      <c r="AN671" s="54">
        <f>_xlfn.XLOOKUP($C671,[26]PSP!$C:$C,[26]PSP!$AN:$AN)</f>
        <v>0</v>
      </c>
      <c r="AO671" s="27">
        <f>_xlfn.XLOOKUP($C671,[26]PSP!$C:$C,[26]PSP!$AO:$AO)</f>
        <v>13.69</v>
      </c>
      <c r="AP671" s="28">
        <f t="shared" si="2605"/>
        <v>0</v>
      </c>
      <c r="AQ671" s="29"/>
      <c r="AR671" s="54">
        <f>_xlfn.XLOOKUP($C671,[26]PSP!$C:$C,[26]PSP!$AR:$AR)</f>
        <v>0</v>
      </c>
      <c r="AS671" s="27">
        <f>_xlfn.XLOOKUP($C671,[26]PSP!$C:$C,[26]PSP!$AS:$AS)</f>
        <v>13.69</v>
      </c>
      <c r="AT671" s="28">
        <f t="shared" si="2606"/>
        <v>0</v>
      </c>
      <c r="AU671" s="29"/>
      <c r="AV671" s="54">
        <f>_xlfn.XLOOKUP($C671,[26]PSP!$C:$C,[26]PSP!$AV:$AV)</f>
        <v>0</v>
      </c>
      <c r="AW671" s="27">
        <f>_xlfn.XLOOKUP($C671,[26]PSP!$C:$C,[26]PSP!$AW:$AW)</f>
        <v>13.69</v>
      </c>
      <c r="AX671" s="28">
        <f t="shared" si="2607"/>
        <v>0</v>
      </c>
      <c r="AY671" s="29"/>
      <c r="AZ671" s="54">
        <f>_xlfn.XLOOKUP($C671,[26]PSP!$C:$C,[26]PSP!$AZ:$AZ)</f>
        <v>0</v>
      </c>
      <c r="BA671" s="27">
        <f>_xlfn.XLOOKUP($C671,[26]PSP!$C:$C,[26]PSP!$BA:$BA)</f>
        <v>13.69</v>
      </c>
      <c r="BB671" s="28">
        <f t="shared" si="2608"/>
        <v>0</v>
      </c>
      <c r="BC671" s="29"/>
      <c r="BD671" s="54">
        <f>_xlfn.XLOOKUP($C671,[26]PSP!$C:$C,[26]PSP!$BD:$BD)</f>
        <v>0</v>
      </c>
      <c r="BE671" s="27">
        <f>_xlfn.XLOOKUP($C671,[26]PSP!$C:$C,[26]PSP!$BE:$BE)</f>
        <v>13.69</v>
      </c>
      <c r="BF671" s="28">
        <f t="shared" si="2609"/>
        <v>0</v>
      </c>
      <c r="BG671" s="29"/>
      <c r="BH671" s="54">
        <f>_xlfn.XLOOKUP($C671,[26]PSP!$C:$C,[26]PSP!$BH:$BH)</f>
        <v>0</v>
      </c>
      <c r="BI671" s="27">
        <f>_xlfn.XLOOKUP($C671,[26]PSP!$C:$C,[26]PSP!$BI:$BI)</f>
        <v>13.69</v>
      </c>
      <c r="BJ671" s="28">
        <f t="shared" si="2610"/>
        <v>0</v>
      </c>
      <c r="BK671" s="29"/>
      <c r="BL671" s="54">
        <f>_xlfn.XLOOKUP($C671,[26]PSP!$C:$C,[26]PSP!$BL:$BL)</f>
        <v>0</v>
      </c>
      <c r="BM671" s="27">
        <f>_xlfn.XLOOKUP($C671,[26]PSP!$C:$C,[26]PSP!$BM:$BM)</f>
        <v>13.69</v>
      </c>
      <c r="BN671" s="28">
        <f t="shared" si="2611"/>
        <v>0</v>
      </c>
      <c r="BO671" s="29"/>
      <c r="BP671" s="54">
        <f>_xlfn.XLOOKUP($C671,[26]PSP!$C:$C,[26]PSP!$BP:$BP)</f>
        <v>0</v>
      </c>
      <c r="BQ671" s="27">
        <f>_xlfn.XLOOKUP($C671,[26]PSP!$C:$C,[26]PSP!$BQ:$BQ)</f>
        <v>13.69</v>
      </c>
      <c r="BR671" s="28">
        <f t="shared" si="2612"/>
        <v>0</v>
      </c>
      <c r="BS671" s="29"/>
      <c r="BT671" s="54">
        <f>_xlfn.XLOOKUP($C671,[26]PSP!$C:$C,[26]PSP!$BT:$BT)</f>
        <v>0</v>
      </c>
      <c r="BU671" s="27">
        <f>_xlfn.XLOOKUP($C671,[26]PSP!$C:$C,[26]PSP!$BU:$BU)</f>
        <v>13.69</v>
      </c>
      <c r="BV671" s="28">
        <f t="shared" si="2613"/>
        <v>0</v>
      </c>
      <c r="BW671" s="29"/>
      <c r="BX671" s="54">
        <f>_xlfn.XLOOKUP($C671,[26]PSP!$C:$C,[26]PSP!$BX:$BX)</f>
        <v>0</v>
      </c>
      <c r="BY671" s="27">
        <f>_xlfn.XLOOKUP($C671,[26]PSP!$C:$C,[26]PSP!$BY:$BY)</f>
        <v>13.69</v>
      </c>
      <c r="BZ671" s="28">
        <f t="shared" si="2614"/>
        <v>0</v>
      </c>
      <c r="CA671" s="29"/>
      <c r="CB671" s="54">
        <f>_xlfn.XLOOKUP($C671,[26]PSP!$C:$C,[26]PSP!$CB:$CB)</f>
        <v>0</v>
      </c>
      <c r="CC671" s="27">
        <f>_xlfn.XLOOKUP($C671,[26]PSP!$C:$C,[26]PSP!$CC:$CC)</f>
        <v>13.69</v>
      </c>
      <c r="CD671" s="28">
        <f t="shared" si="2615"/>
        <v>0</v>
      </c>
      <c r="CE671" s="29"/>
      <c r="CF671" s="54">
        <f>_xlfn.XLOOKUP($C671,[26]PSP!$C:$C,[26]PSP!$CF:$CF)</f>
        <v>0</v>
      </c>
      <c r="CG671" s="27">
        <f>_xlfn.XLOOKUP($C671,[26]PSP!$C:$C,[26]PSP!$CG:$CG)</f>
        <v>13.69</v>
      </c>
      <c r="CH671" s="28">
        <f t="shared" si="2616"/>
        <v>0</v>
      </c>
      <c r="CI671" s="29"/>
      <c r="CJ671" s="54">
        <f>_xlfn.XLOOKUP($C671,[26]PSP!$C:$C,[26]PSP!$CJ:$CJ)</f>
        <v>0</v>
      </c>
      <c r="CK671" s="27">
        <f>_xlfn.XLOOKUP($C671,[26]PSP!$C:$C,[26]PSP!$CK:$CK)</f>
        <v>13.69</v>
      </c>
      <c r="CL671" s="28">
        <f t="shared" si="2617"/>
        <v>0</v>
      </c>
      <c r="CM671" s="29"/>
      <c r="CN671" s="54">
        <f>_xlfn.XLOOKUP($C671,[26]PSP!$C:$C,[26]PSP!$CN:$CN)</f>
        <v>0</v>
      </c>
      <c r="CO671" s="27">
        <f>_xlfn.XLOOKUP($C671,[26]PSP!$C:$C,[26]PSP!$CO:$CO)</f>
        <v>13.69</v>
      </c>
      <c r="CP671" s="28">
        <f t="shared" si="2618"/>
        <v>0</v>
      </c>
      <c r="CQ671" s="29"/>
      <c r="CR671" s="54">
        <f>_xlfn.XLOOKUP($C671,[26]PSP!$C:$C,[26]PSP!$CR:$CR)</f>
        <v>0</v>
      </c>
      <c r="CS671" s="27">
        <f>_xlfn.XLOOKUP($C671,[26]PSP!$C:$C,[26]PSP!$CS:$CS)</f>
        <v>13.69</v>
      </c>
      <c r="CT671" s="28">
        <f t="shared" si="2619"/>
        <v>0</v>
      </c>
      <c r="CU671" s="29"/>
      <c r="CV671" s="54">
        <f>_xlfn.XLOOKUP($C671,[26]PSP!$C:$C,[26]PSP!$CV:$CV)</f>
        <v>0</v>
      </c>
      <c r="CW671" s="27">
        <f>_xlfn.XLOOKUP($C671,[26]PSP!$C:$C,[26]PSP!$CW:$CW)</f>
        <v>13.69</v>
      </c>
      <c r="CX671" s="28">
        <f t="shared" si="2620"/>
        <v>0</v>
      </c>
      <c r="CY671" s="29"/>
      <c r="CZ671" s="54">
        <f>_xlfn.XLOOKUP($C671,[26]PSP!$C:$C,[26]PSP!$CZ:$CZ)</f>
        <v>0</v>
      </c>
      <c r="DA671" s="27">
        <f>_xlfn.XLOOKUP($C671,[26]PSP!$C:$C,[26]PSP!$DA:$DA)</f>
        <v>13.69</v>
      </c>
      <c r="DB671" s="28">
        <f t="shared" si="2621"/>
        <v>0</v>
      </c>
      <c r="DC671" s="29"/>
      <c r="DD671" s="54">
        <f>_xlfn.XLOOKUP($C671,[26]PSP!$C:$C,[26]PSP!$DD:$DD)</f>
        <v>0</v>
      </c>
      <c r="DE671" s="27">
        <f>_xlfn.XLOOKUP($C671,[26]PSP!$C:$C,[26]PSP!$DE:$DE)</f>
        <v>13.69</v>
      </c>
      <c r="DF671" s="28">
        <f t="shared" si="2622"/>
        <v>0</v>
      </c>
      <c r="DG671" s="29"/>
      <c r="DH671" s="54">
        <f>_xlfn.XLOOKUP($C671,[26]PSP!$C:$C,[26]PSP!$DH:$DH)</f>
        <v>0</v>
      </c>
      <c r="DI671" s="27">
        <f>_xlfn.XLOOKUP($C671,[26]PSP!$C:$C,[26]PSP!$DI:$DI)</f>
        <v>13.69</v>
      </c>
      <c r="DJ671" s="28">
        <f t="shared" si="2623"/>
        <v>0</v>
      </c>
      <c r="DK671" s="29"/>
      <c r="DL671" s="54">
        <f>_xlfn.XLOOKUP($C671,[26]PSP!$C:$C,[26]PSP!$DL:$DL)</f>
        <v>0</v>
      </c>
      <c r="DM671" s="27">
        <f>_xlfn.XLOOKUP($C671,[26]PSP!$C:$C,[26]PSP!$DM:$DM)</f>
        <v>13.69</v>
      </c>
      <c r="DN671" s="28">
        <f t="shared" si="2624"/>
        <v>0</v>
      </c>
      <c r="DO671" s="29"/>
      <c r="DP671" s="54">
        <f>_xlfn.XLOOKUP($C671,[26]PSP!$C:$C,[26]PSP!$DP:$DP)</f>
        <v>0</v>
      </c>
      <c r="DQ671" s="27">
        <f>_xlfn.XLOOKUP($C671,[26]PSP!$C:$C,[26]PSP!$DQ:$DQ)</f>
        <v>13.69</v>
      </c>
      <c r="DR671" s="28">
        <f t="shared" si="2625"/>
        <v>0</v>
      </c>
      <c r="DS671" s="29"/>
      <c r="DT671" s="54">
        <f>_xlfn.XLOOKUP($C671,[26]PSP!$C:$C,[26]PSP!$DT:$DT)</f>
        <v>0</v>
      </c>
      <c r="DU671" s="27">
        <f>_xlfn.XLOOKUP($C671,[26]PSP!$C:$C,[26]PSP!$DU:$DU)</f>
        <v>13.69</v>
      </c>
      <c r="DV671" s="28">
        <f t="shared" si="2626"/>
        <v>0</v>
      </c>
      <c r="DW671" s="29"/>
      <c r="DX671" s="54">
        <f>_xlfn.XLOOKUP($C671,[26]PSP!$C:$C,[26]PSP!$DX:$DX)</f>
        <v>0</v>
      </c>
      <c r="DY671" s="27">
        <f>_xlfn.XLOOKUP($C671,[26]PSP!$C:$C,[26]PSP!$DY:$DY)</f>
        <v>13.69</v>
      </c>
      <c r="DZ671" s="28">
        <f t="shared" si="2627"/>
        <v>0</v>
      </c>
      <c r="EA671" s="29"/>
      <c r="EB671" s="54">
        <f>_xlfn.XLOOKUP($C671,[26]PSP!$C:$C,[26]PSP!$EB:$EB)</f>
        <v>0</v>
      </c>
      <c r="EC671" s="27">
        <f>_xlfn.XLOOKUP($C671,[26]PSP!$C:$C,[26]PSP!$EC:$EC)</f>
        <v>13.69</v>
      </c>
      <c r="ED671" s="28">
        <f t="shared" si="2628"/>
        <v>0</v>
      </c>
      <c r="EE671" s="29"/>
      <c r="EF671" s="54">
        <f>_xlfn.XLOOKUP($C671,[26]PSP!$C:$C,[26]PSP!$EF:$EF)</f>
        <v>0</v>
      </c>
      <c r="EG671" s="27">
        <f>_xlfn.XLOOKUP($C671,[26]PSP!$C:$C,[26]PSP!$EG:$EG)</f>
        <v>13.69</v>
      </c>
      <c r="EH671" s="28">
        <f t="shared" si="2629"/>
        <v>0</v>
      </c>
      <c r="EI671" s="29"/>
      <c r="EJ671" s="54">
        <f>_xlfn.XLOOKUP($C671,[26]PSP!$C:$C,[26]PSP!$EJ:$EJ)</f>
        <v>0</v>
      </c>
      <c r="EK671" s="27">
        <f>_xlfn.XLOOKUP($C671,[26]PSP!$C:$C,[26]PSP!$EK:$EK)</f>
        <v>13.69</v>
      </c>
      <c r="EL671" s="28">
        <f t="shared" si="2630"/>
        <v>0</v>
      </c>
      <c r="EM671" s="29"/>
      <c r="EN671" s="108"/>
      <c r="EO671" s="29">
        <f t="shared" si="2492"/>
        <v>0</v>
      </c>
      <c r="EP671" s="29">
        <f t="shared" si="2491"/>
        <v>0</v>
      </c>
      <c r="EQ671" s="4" t="b">
        <f t="shared" si="2631"/>
        <v>1</v>
      </c>
      <c r="ES671" s="118">
        <f t="shared" si="2352"/>
        <v>1.1767000000000001</v>
      </c>
    </row>
    <row r="672" spans="3:149" s="1" customFormat="1" ht="14.25" x14ac:dyDescent="0.25">
      <c r="C672" s="79" t="s">
        <v>534</v>
      </c>
      <c r="D672" s="80"/>
      <c r="E672" s="79"/>
      <c r="F672" s="81" t="s">
        <v>38</v>
      </c>
      <c r="G672" s="82"/>
      <c r="H672" s="82"/>
      <c r="I672" s="83"/>
      <c r="J672" s="83"/>
      <c r="L672" s="84"/>
      <c r="M672" s="85"/>
      <c r="N672" s="83"/>
      <c r="P672" s="84"/>
      <c r="Q672" s="85"/>
      <c r="R672" s="83"/>
      <c r="T672" s="84"/>
      <c r="U672" s="85"/>
      <c r="V672" s="83"/>
      <c r="X672" s="84"/>
      <c r="Y672" s="85"/>
      <c r="Z672" s="83"/>
      <c r="AB672" s="84"/>
      <c r="AC672" s="85"/>
      <c r="AD672" s="83"/>
      <c r="AF672" s="84"/>
      <c r="AG672" s="85"/>
      <c r="AH672" s="83"/>
      <c r="AJ672" s="84"/>
      <c r="AK672" s="85"/>
      <c r="AL672" s="83"/>
      <c r="AN672" s="84"/>
      <c r="AO672" s="85"/>
      <c r="AP672" s="83"/>
      <c r="AR672" s="84"/>
      <c r="AS672" s="85"/>
      <c r="AT672" s="83"/>
      <c r="AV672" s="84"/>
      <c r="AW672" s="85"/>
      <c r="AX672" s="83"/>
      <c r="AZ672" s="84"/>
      <c r="BA672" s="85"/>
      <c r="BB672" s="83"/>
      <c r="BD672" s="84"/>
      <c r="BE672" s="85"/>
      <c r="BF672" s="83"/>
      <c r="BH672" s="84"/>
      <c r="BI672" s="85"/>
      <c r="BJ672" s="83"/>
      <c r="BL672" s="84"/>
      <c r="BM672" s="85"/>
      <c r="BN672" s="83"/>
      <c r="BP672" s="84"/>
      <c r="BQ672" s="85"/>
      <c r="BR672" s="83"/>
      <c r="BT672" s="84"/>
      <c r="BU672" s="85"/>
      <c r="BV672" s="83"/>
      <c r="BX672" s="84"/>
      <c r="BY672" s="85"/>
      <c r="BZ672" s="83"/>
      <c r="CB672" s="84"/>
      <c r="CC672" s="85"/>
      <c r="CD672" s="83"/>
      <c r="CF672" s="84"/>
      <c r="CG672" s="85"/>
      <c r="CH672" s="83"/>
      <c r="CJ672" s="84"/>
      <c r="CK672" s="85"/>
      <c r="CL672" s="83"/>
      <c r="CN672" s="84"/>
      <c r="CO672" s="85"/>
      <c r="CP672" s="83"/>
      <c r="CR672" s="84"/>
      <c r="CS672" s="85"/>
      <c r="CT672" s="83"/>
      <c r="CV672" s="84"/>
      <c r="CW672" s="85"/>
      <c r="CX672" s="83"/>
      <c r="CZ672" s="84"/>
      <c r="DA672" s="85"/>
      <c r="DB672" s="83"/>
      <c r="DD672" s="84"/>
      <c r="DE672" s="85"/>
      <c r="DF672" s="83"/>
      <c r="DH672" s="84"/>
      <c r="DI672" s="85"/>
      <c r="DJ672" s="83"/>
      <c r="DL672" s="84"/>
      <c r="DM672" s="85"/>
      <c r="DN672" s="83"/>
      <c r="DP672" s="84"/>
      <c r="DQ672" s="85"/>
      <c r="DR672" s="83"/>
      <c r="DT672" s="84"/>
      <c r="DU672" s="85"/>
      <c r="DV672" s="83"/>
      <c r="DX672" s="84"/>
      <c r="DY672" s="85"/>
      <c r="DZ672" s="83"/>
      <c r="EB672" s="84"/>
      <c r="EC672" s="85"/>
      <c r="ED672" s="83"/>
      <c r="EF672" s="84"/>
      <c r="EG672" s="85"/>
      <c r="EH672" s="83"/>
      <c r="EJ672" s="84"/>
      <c r="EK672" s="85"/>
      <c r="EL672" s="83"/>
      <c r="EN672" s="109"/>
      <c r="EO672" s="29">
        <f t="shared" si="2492"/>
        <v>0</v>
      </c>
      <c r="EP672" s="29">
        <f t="shared" si="2491"/>
        <v>0</v>
      </c>
      <c r="EQ672" s="4" t="b">
        <f t="shared" si="2596"/>
        <v>1</v>
      </c>
      <c r="ES672" s="118">
        <f t="shared" si="2352"/>
        <v>1.1767000000000001</v>
      </c>
    </row>
    <row r="673" spans="3:149" ht="31.5" x14ac:dyDescent="0.25">
      <c r="C673" s="24" t="s">
        <v>535</v>
      </c>
      <c r="D673" s="43" t="str">
        <f>_xlfn.XLOOKUP($C673,[26]PSP!$C:$C,[26]PSP!$D:$D)</f>
        <v>RO-42977</v>
      </c>
      <c r="E673" s="24" t="str">
        <f>_xlfn.XLOOKUP($C673,[26]PSP!$C:$C,[26]PSP!$E:$E)</f>
        <v>DER/MG</v>
      </c>
      <c r="F673" s="25" t="str">
        <f>_xlfn.XLOOKUP($C673,[26]PSP!$C:$C,[26]PSP!$F:$F)</f>
        <v>PLACA  DE  AÇO  CARBONO  COM  PELÍCULA  REFLETIVA  ALTA INTENSIDADE  PRISMÁTICA TIPO  III  DA ABNT  -  PLACA CIRCULAR  (EXECUÇÃO, INCLUINDO FORNECIMENTO E TRANSPORTE DE TODOS OS MATERIAIS, INCLUSIVE POSTES DE SUSTENTAÇÃO)</v>
      </c>
      <c r="G673" s="26" t="str">
        <f>_xlfn.XLOOKUP($C673,[26]PSP!$C:$C,[26]PSP!$G:$G)</f>
        <v>M2</v>
      </c>
      <c r="H673" s="53">
        <f>_xlfn.XLOOKUP($C673,[26]PSP!$C:$C,[26]PSP!$H:$H)</f>
        <v>0</v>
      </c>
      <c r="I673" s="28">
        <f>_xlfn.XLOOKUP($C673,[26]PSP!$C:$C,[26]PSP!$I:$I)</f>
        <v>0</v>
      </c>
      <c r="J673" s="28">
        <f t="shared" ref="J673:J679" si="2632">IF(LEFT(D673,6)="COT.IS",I673,I673*(1+$J$7))</f>
        <v>0</v>
      </c>
      <c r="K673" s="29"/>
      <c r="L673" s="54">
        <f>_xlfn.XLOOKUP($C673,[26]PSP!$C:$C,[26]PSP!$L:$L)</f>
        <v>0</v>
      </c>
      <c r="M673" s="27">
        <f>_xlfn.XLOOKUP($C673,[26]PSP!$C:$C,[26]PSP!$M:$M)</f>
        <v>386.17</v>
      </c>
      <c r="N673" s="28">
        <f t="shared" ref="N673:N679" si="2633">TRUNC(M673*L673,2)</f>
        <v>0</v>
      </c>
      <c r="O673" s="29"/>
      <c r="P673" s="54">
        <f>_xlfn.XLOOKUP($C673,[26]PSP!$C:$C,[26]PSP!$P:$P)</f>
        <v>0</v>
      </c>
      <c r="Q673" s="27">
        <f>_xlfn.XLOOKUP($C673,[26]PSP!$C:$C,[26]PSP!$Q:$Q)</f>
        <v>386.17</v>
      </c>
      <c r="R673" s="28">
        <f t="shared" ref="R673:R679" si="2634">TRUNC(Q673*P673,2)</f>
        <v>0</v>
      </c>
      <c r="S673" s="29"/>
      <c r="T673" s="54">
        <f>_xlfn.XLOOKUP($C673,[26]PSP!$C:$C,[26]PSP!$T:$T)</f>
        <v>0</v>
      </c>
      <c r="U673" s="27">
        <f>_xlfn.XLOOKUP($C673,[26]PSP!$C:$C,[26]PSP!$U:$U)</f>
        <v>386.17</v>
      </c>
      <c r="V673" s="28">
        <f t="shared" ref="V673:V679" si="2635">TRUNC(U673*T673,2)</f>
        <v>0</v>
      </c>
      <c r="W673" s="29"/>
      <c r="X673" s="54">
        <f>_xlfn.XLOOKUP($C673,[26]PSP!$C:$C,[26]PSP!$X:$X)</f>
        <v>0</v>
      </c>
      <c r="Y673" s="27">
        <f>_xlfn.XLOOKUP($C673,[26]PSP!$C:$C,[26]PSP!$Y:$Y)</f>
        <v>386.17</v>
      </c>
      <c r="Z673" s="28">
        <f t="shared" ref="Z673:Z679" si="2636">TRUNC(Y673*X673,2)</f>
        <v>0</v>
      </c>
      <c r="AA673" s="29"/>
      <c r="AB673" s="54">
        <f>_xlfn.XLOOKUP($C673,[26]PSP!$C:$C,[26]PSP!$AB:$AB)</f>
        <v>0</v>
      </c>
      <c r="AC673" s="27">
        <f>_xlfn.XLOOKUP($C673,[26]PSP!$C:$C,[26]PSP!$AC:$AC)</f>
        <v>386.17</v>
      </c>
      <c r="AD673" s="28">
        <f t="shared" ref="AD673:AD679" si="2637">TRUNC(AC673*AB673,2)</f>
        <v>0</v>
      </c>
      <c r="AE673" s="29"/>
      <c r="AF673" s="54">
        <f>_xlfn.XLOOKUP($C673,[26]PSP!$C:$C,[26]PSP!$AF:$AF)</f>
        <v>0</v>
      </c>
      <c r="AG673" s="27">
        <f>_xlfn.XLOOKUP($C673,[26]PSP!$C:$C,[26]PSP!$AG:$AG)</f>
        <v>386.17</v>
      </c>
      <c r="AH673" s="28">
        <f t="shared" ref="AH673:AH679" si="2638">TRUNC(AG673*AF673,2)</f>
        <v>0</v>
      </c>
      <c r="AI673" s="29"/>
      <c r="AJ673" s="54">
        <f>_xlfn.XLOOKUP($C673,[26]PSP!$C:$C,[26]PSP!$AJ:$AJ)</f>
        <v>0</v>
      </c>
      <c r="AK673" s="27">
        <f>_xlfn.XLOOKUP($C673,[26]PSP!$C:$C,[26]PSP!$AK:$AK)</f>
        <v>386.17</v>
      </c>
      <c r="AL673" s="28">
        <f t="shared" ref="AL673:AL679" si="2639">TRUNC(AK673*AJ673,2)</f>
        <v>0</v>
      </c>
      <c r="AM673" s="29"/>
      <c r="AN673" s="54">
        <f>_xlfn.XLOOKUP($C673,[26]PSP!$C:$C,[26]PSP!$AN:$AN)</f>
        <v>0</v>
      </c>
      <c r="AO673" s="27">
        <f>_xlfn.XLOOKUP($C673,[26]PSP!$C:$C,[26]PSP!$AO:$AO)</f>
        <v>386.17</v>
      </c>
      <c r="AP673" s="28">
        <f t="shared" ref="AP673:AP679" si="2640">TRUNC(AO673*AN673,2)</f>
        <v>0</v>
      </c>
      <c r="AQ673" s="29"/>
      <c r="AR673" s="54">
        <f>_xlfn.XLOOKUP($C673,[26]PSP!$C:$C,[26]PSP!$AR:$AR)</f>
        <v>0</v>
      </c>
      <c r="AS673" s="27">
        <f>_xlfn.XLOOKUP($C673,[26]PSP!$C:$C,[26]PSP!$AS:$AS)</f>
        <v>386.17</v>
      </c>
      <c r="AT673" s="28">
        <f t="shared" ref="AT673:AT679" si="2641">TRUNC(AS673*AR673,2)</f>
        <v>0</v>
      </c>
      <c r="AU673" s="29"/>
      <c r="AV673" s="54">
        <f>_xlfn.XLOOKUP($C673,[26]PSP!$C:$C,[26]PSP!$AV:$AV)</f>
        <v>0</v>
      </c>
      <c r="AW673" s="27">
        <f>_xlfn.XLOOKUP($C673,[26]PSP!$C:$C,[26]PSP!$AW:$AW)</f>
        <v>386.17</v>
      </c>
      <c r="AX673" s="28">
        <f t="shared" ref="AX673:AX679" si="2642">TRUNC(AW673*AV673,2)</f>
        <v>0</v>
      </c>
      <c r="AY673" s="29"/>
      <c r="AZ673" s="54">
        <f>_xlfn.XLOOKUP($C673,[26]PSP!$C:$C,[26]PSP!$AZ:$AZ)</f>
        <v>0</v>
      </c>
      <c r="BA673" s="27">
        <f>_xlfn.XLOOKUP($C673,[26]PSP!$C:$C,[26]PSP!$BA:$BA)</f>
        <v>386.17</v>
      </c>
      <c r="BB673" s="28">
        <f t="shared" ref="BB673:BB679" si="2643">TRUNC(BA673*AZ673,2)</f>
        <v>0</v>
      </c>
      <c r="BC673" s="29"/>
      <c r="BD673" s="54">
        <f>_xlfn.XLOOKUP($C673,[26]PSP!$C:$C,[26]PSP!$BD:$BD)</f>
        <v>0</v>
      </c>
      <c r="BE673" s="27">
        <f>_xlfn.XLOOKUP($C673,[26]PSP!$C:$C,[26]PSP!$BE:$BE)</f>
        <v>386.17</v>
      </c>
      <c r="BF673" s="28">
        <f t="shared" ref="BF673:BF679" si="2644">TRUNC(BE673*BD673,2)</f>
        <v>0</v>
      </c>
      <c r="BG673" s="29"/>
      <c r="BH673" s="54">
        <f>_xlfn.XLOOKUP($C673,[26]PSP!$C:$C,[26]PSP!$BH:$BH)</f>
        <v>0</v>
      </c>
      <c r="BI673" s="27">
        <f>_xlfn.XLOOKUP($C673,[26]PSP!$C:$C,[26]PSP!$BI:$BI)</f>
        <v>386.17</v>
      </c>
      <c r="BJ673" s="28">
        <f t="shared" ref="BJ673:BJ679" si="2645">TRUNC(BI673*BH673,2)</f>
        <v>0</v>
      </c>
      <c r="BK673" s="29"/>
      <c r="BL673" s="54">
        <f>_xlfn.XLOOKUP($C673,[26]PSP!$C:$C,[26]PSP!$BL:$BL)</f>
        <v>0</v>
      </c>
      <c r="BM673" s="27">
        <f>_xlfn.XLOOKUP($C673,[26]PSP!$C:$C,[26]PSP!$BM:$BM)</f>
        <v>386.17</v>
      </c>
      <c r="BN673" s="28">
        <f t="shared" ref="BN673:BN679" si="2646">TRUNC(BM673*BL673,2)</f>
        <v>0</v>
      </c>
      <c r="BO673" s="29"/>
      <c r="BP673" s="54">
        <f>_xlfn.XLOOKUP($C673,[26]PSP!$C:$C,[26]PSP!$BP:$BP)</f>
        <v>0</v>
      </c>
      <c r="BQ673" s="27">
        <f>_xlfn.XLOOKUP($C673,[26]PSP!$C:$C,[26]PSP!$BQ:$BQ)</f>
        <v>386.17</v>
      </c>
      <c r="BR673" s="28">
        <f t="shared" ref="BR673:BR679" si="2647">TRUNC(BQ673*BP673,2)</f>
        <v>0</v>
      </c>
      <c r="BS673" s="29"/>
      <c r="BT673" s="54">
        <f>_xlfn.XLOOKUP($C673,[26]PSP!$C:$C,[26]PSP!$BT:$BT)</f>
        <v>0</v>
      </c>
      <c r="BU673" s="27">
        <f>_xlfn.XLOOKUP($C673,[26]PSP!$C:$C,[26]PSP!$BU:$BU)</f>
        <v>386.17</v>
      </c>
      <c r="BV673" s="28">
        <f t="shared" ref="BV673:BV679" si="2648">TRUNC(BU673*BT673,2)</f>
        <v>0</v>
      </c>
      <c r="BW673" s="29"/>
      <c r="BX673" s="54">
        <f>_xlfn.XLOOKUP($C673,[26]PSP!$C:$C,[26]PSP!$BX:$BX)</f>
        <v>0</v>
      </c>
      <c r="BY673" s="27">
        <f>_xlfn.XLOOKUP($C673,[26]PSP!$C:$C,[26]PSP!$BY:$BY)</f>
        <v>386.17</v>
      </c>
      <c r="BZ673" s="28">
        <f t="shared" ref="BZ673:BZ679" si="2649">TRUNC(BY673*BX673,2)</f>
        <v>0</v>
      </c>
      <c r="CA673" s="29"/>
      <c r="CB673" s="54">
        <f>_xlfn.XLOOKUP($C673,[26]PSP!$C:$C,[26]PSP!$CB:$CB)</f>
        <v>0</v>
      </c>
      <c r="CC673" s="27">
        <f>_xlfn.XLOOKUP($C673,[26]PSP!$C:$C,[26]PSP!$CC:$CC)</f>
        <v>386.17</v>
      </c>
      <c r="CD673" s="28">
        <f t="shared" ref="CD673:CD679" si="2650">TRUNC(CC673*CB673,2)</f>
        <v>0</v>
      </c>
      <c r="CE673" s="29"/>
      <c r="CF673" s="54">
        <f>_xlfn.XLOOKUP($C673,[26]PSP!$C:$C,[26]PSP!$CF:$CF)</f>
        <v>0</v>
      </c>
      <c r="CG673" s="27">
        <f>_xlfn.XLOOKUP($C673,[26]PSP!$C:$C,[26]PSP!$CG:$CG)</f>
        <v>386.17</v>
      </c>
      <c r="CH673" s="28">
        <f t="shared" ref="CH673:CH679" si="2651">TRUNC(CG673*CF673,2)</f>
        <v>0</v>
      </c>
      <c r="CI673" s="29"/>
      <c r="CJ673" s="54">
        <f>_xlfn.XLOOKUP($C673,[26]PSP!$C:$C,[26]PSP!$CJ:$CJ)</f>
        <v>0</v>
      </c>
      <c r="CK673" s="27">
        <f>_xlfn.XLOOKUP($C673,[26]PSP!$C:$C,[26]PSP!$CK:$CK)</f>
        <v>386.17</v>
      </c>
      <c r="CL673" s="28">
        <f t="shared" ref="CL673:CL679" si="2652">TRUNC(CK673*CJ673,2)</f>
        <v>0</v>
      </c>
      <c r="CM673" s="29"/>
      <c r="CN673" s="54">
        <f>_xlfn.XLOOKUP($C673,[26]PSP!$C:$C,[26]PSP!$CN:$CN)</f>
        <v>0</v>
      </c>
      <c r="CO673" s="27">
        <f>_xlfn.XLOOKUP($C673,[26]PSP!$C:$C,[26]PSP!$CO:$CO)</f>
        <v>386.17</v>
      </c>
      <c r="CP673" s="28">
        <f t="shared" ref="CP673:CP679" si="2653">TRUNC(CO673*CN673,2)</f>
        <v>0</v>
      </c>
      <c r="CQ673" s="29"/>
      <c r="CR673" s="54">
        <f>_xlfn.XLOOKUP($C673,[26]PSP!$C:$C,[26]PSP!$CR:$CR)</f>
        <v>0</v>
      </c>
      <c r="CS673" s="27">
        <f>_xlfn.XLOOKUP($C673,[26]PSP!$C:$C,[26]PSP!$CS:$CS)</f>
        <v>386.17</v>
      </c>
      <c r="CT673" s="28">
        <f t="shared" ref="CT673:CT679" si="2654">TRUNC(CS673*CR673,2)</f>
        <v>0</v>
      </c>
      <c r="CU673" s="29"/>
      <c r="CV673" s="54">
        <f>_xlfn.XLOOKUP($C673,[26]PSP!$C:$C,[26]PSP!$CV:$CV)</f>
        <v>0</v>
      </c>
      <c r="CW673" s="27">
        <f>_xlfn.XLOOKUP($C673,[26]PSP!$C:$C,[26]PSP!$CW:$CW)</f>
        <v>386.17</v>
      </c>
      <c r="CX673" s="28">
        <f t="shared" ref="CX673:CX679" si="2655">TRUNC(CW673*CV673,2)</f>
        <v>0</v>
      </c>
      <c r="CY673" s="29"/>
      <c r="CZ673" s="54">
        <f>_xlfn.XLOOKUP($C673,[26]PSP!$C:$C,[26]PSP!$CZ:$CZ)</f>
        <v>0</v>
      </c>
      <c r="DA673" s="27">
        <f>_xlfn.XLOOKUP($C673,[26]PSP!$C:$C,[26]PSP!$DA:$DA)</f>
        <v>386.17</v>
      </c>
      <c r="DB673" s="28">
        <f t="shared" ref="DB673:DB679" si="2656">TRUNC(DA673*CZ673,2)</f>
        <v>0</v>
      </c>
      <c r="DC673" s="29"/>
      <c r="DD673" s="54">
        <f>_xlfn.XLOOKUP($C673,[26]PSP!$C:$C,[26]PSP!$DD:$DD)</f>
        <v>0</v>
      </c>
      <c r="DE673" s="27">
        <f>_xlfn.XLOOKUP($C673,[26]PSP!$C:$C,[26]PSP!$DE:$DE)</f>
        <v>386.17</v>
      </c>
      <c r="DF673" s="28">
        <f t="shared" ref="DF673:DF679" si="2657">TRUNC(DE673*DD673,2)</f>
        <v>0</v>
      </c>
      <c r="DG673" s="29"/>
      <c r="DH673" s="54">
        <f>_xlfn.XLOOKUP($C673,[26]PSP!$C:$C,[26]PSP!$DH:$DH)</f>
        <v>0</v>
      </c>
      <c r="DI673" s="27">
        <f>_xlfn.XLOOKUP($C673,[26]PSP!$C:$C,[26]PSP!$DI:$DI)</f>
        <v>386.17</v>
      </c>
      <c r="DJ673" s="28">
        <f t="shared" ref="DJ673:DJ679" si="2658">TRUNC(DI673*DH673,2)</f>
        <v>0</v>
      </c>
      <c r="DK673" s="29"/>
      <c r="DL673" s="54">
        <f>_xlfn.XLOOKUP($C673,[26]PSP!$C:$C,[26]PSP!$DL:$DL)</f>
        <v>0</v>
      </c>
      <c r="DM673" s="27">
        <f>_xlfn.XLOOKUP($C673,[26]PSP!$C:$C,[26]PSP!$DM:$DM)</f>
        <v>386.17</v>
      </c>
      <c r="DN673" s="28">
        <f t="shared" ref="DN673:DN679" si="2659">TRUNC(DM673*DL673,2)</f>
        <v>0</v>
      </c>
      <c r="DO673" s="29"/>
      <c r="DP673" s="54">
        <f>_xlfn.XLOOKUP($C673,[26]PSP!$C:$C,[26]PSP!$DP:$DP)</f>
        <v>0</v>
      </c>
      <c r="DQ673" s="27">
        <f>_xlfn.XLOOKUP($C673,[26]PSP!$C:$C,[26]PSP!$DQ:$DQ)</f>
        <v>386.17</v>
      </c>
      <c r="DR673" s="28">
        <f t="shared" ref="DR673:DR679" si="2660">TRUNC(DQ673*DP673,2)</f>
        <v>0</v>
      </c>
      <c r="DS673" s="29"/>
      <c r="DT673" s="54">
        <f>_xlfn.XLOOKUP($C673,[26]PSP!$C:$C,[26]PSP!$DT:$DT)</f>
        <v>0</v>
      </c>
      <c r="DU673" s="27">
        <f>_xlfn.XLOOKUP($C673,[26]PSP!$C:$C,[26]PSP!$DU:$DU)</f>
        <v>386.17</v>
      </c>
      <c r="DV673" s="28">
        <f t="shared" ref="DV673:DV679" si="2661">TRUNC(DU673*DT673,2)</f>
        <v>0</v>
      </c>
      <c r="DW673" s="29"/>
      <c r="DX673" s="54">
        <f>_xlfn.XLOOKUP($C673,[26]PSP!$C:$C,[26]PSP!$DX:$DX)</f>
        <v>0</v>
      </c>
      <c r="DY673" s="27">
        <f>_xlfn.XLOOKUP($C673,[26]PSP!$C:$C,[26]PSP!$DY:$DY)</f>
        <v>386.17</v>
      </c>
      <c r="DZ673" s="28">
        <f t="shared" ref="DZ673:DZ679" si="2662">TRUNC(DY673*DX673,2)</f>
        <v>0</v>
      </c>
      <c r="EA673" s="29"/>
      <c r="EB673" s="54">
        <f>_xlfn.XLOOKUP($C673,[26]PSP!$C:$C,[26]PSP!$EB:$EB)</f>
        <v>0</v>
      </c>
      <c r="EC673" s="27">
        <f>_xlfn.XLOOKUP($C673,[26]PSP!$C:$C,[26]PSP!$EC:$EC)</f>
        <v>386.17</v>
      </c>
      <c r="ED673" s="28">
        <f t="shared" ref="ED673:ED679" si="2663">TRUNC(EC673*EB673,2)</f>
        <v>0</v>
      </c>
      <c r="EE673" s="29"/>
      <c r="EF673" s="54">
        <f>_xlfn.XLOOKUP($C673,[26]PSP!$C:$C,[26]PSP!$EF:$EF)</f>
        <v>0</v>
      </c>
      <c r="EG673" s="27">
        <f>_xlfn.XLOOKUP($C673,[26]PSP!$C:$C,[26]PSP!$EG:$EG)</f>
        <v>386.17</v>
      </c>
      <c r="EH673" s="28">
        <f t="shared" ref="EH673:EH679" si="2664">TRUNC(EG673*EF673,2)</f>
        <v>0</v>
      </c>
      <c r="EI673" s="29"/>
      <c r="EJ673" s="54">
        <f>_xlfn.XLOOKUP($C673,[26]PSP!$C:$C,[26]PSP!$EJ:$EJ)</f>
        <v>0</v>
      </c>
      <c r="EK673" s="27">
        <f>_xlfn.XLOOKUP($C673,[26]PSP!$C:$C,[26]PSP!$EK:$EK)</f>
        <v>386.17</v>
      </c>
      <c r="EL673" s="28">
        <f t="shared" ref="EL673:EL679" si="2665">TRUNC(EK673*EJ673,2)</f>
        <v>0</v>
      </c>
      <c r="EM673" s="29"/>
      <c r="EN673" s="108"/>
      <c r="EO673" s="29">
        <f t="shared" si="2492"/>
        <v>0</v>
      </c>
      <c r="EP673" s="29">
        <f t="shared" si="2491"/>
        <v>0</v>
      </c>
      <c r="EQ673" s="4" t="b">
        <f t="shared" si="2596"/>
        <v>1</v>
      </c>
      <c r="ES673" s="118">
        <f t="shared" si="2352"/>
        <v>1.1767000000000001</v>
      </c>
    </row>
    <row r="674" spans="3:149" ht="21" x14ac:dyDescent="0.25">
      <c r="C674" s="24" t="s">
        <v>536</v>
      </c>
      <c r="D674" s="43">
        <f>_xlfn.XLOOKUP($C674,[26]PSP!$C:$C,[26]PSP!$D:$D)</f>
        <v>5213420</v>
      </c>
      <c r="E674" s="24" t="str">
        <f>_xlfn.XLOOKUP($C674,[26]PSP!$C:$C,[26]PSP!$E:$E)</f>
        <v>SICRO SERVIÇO</v>
      </c>
      <c r="F674" s="25" t="str">
        <f>_xlfn.XLOOKUP($C674,[26]PSP!$C:$C,[26]PSP!$F:$F)</f>
        <v>CONFECÇÃO DE PLACA EM AÇO Nº 16 GALVANIZADO, COM PELÍCULA RETRORREFLETIVA TIPO III + X</v>
      </c>
      <c r="G674" s="26" t="str">
        <f>_xlfn.XLOOKUP($C674,[26]PSP!$C:$C,[26]PSP!$G:$G)</f>
        <v>M²</v>
      </c>
      <c r="H674" s="53">
        <f>_xlfn.XLOOKUP($C674,[26]PSP!$C:$C,[26]PSP!$H:$H)</f>
        <v>0</v>
      </c>
      <c r="I674" s="28">
        <f>_xlfn.XLOOKUP($C674,[26]PSP!$C:$C,[26]PSP!$I:$I)</f>
        <v>0</v>
      </c>
      <c r="J674" s="28">
        <f t="shared" si="2632"/>
        <v>0</v>
      </c>
      <c r="K674" s="29"/>
      <c r="L674" s="54">
        <f>_xlfn.XLOOKUP($C674,[26]PSP!$C:$C,[26]PSP!$L:$L)</f>
        <v>0</v>
      </c>
      <c r="M674" s="27">
        <f>_xlfn.XLOOKUP($C674,[26]PSP!$C:$C,[26]PSP!$M:$M)</f>
        <v>428.46</v>
      </c>
      <c r="N674" s="28">
        <f t="shared" si="2633"/>
        <v>0</v>
      </c>
      <c r="O674" s="29"/>
      <c r="P674" s="54">
        <f>_xlfn.XLOOKUP($C674,[26]PSP!$C:$C,[26]PSP!$P:$P)</f>
        <v>0</v>
      </c>
      <c r="Q674" s="27">
        <f>_xlfn.XLOOKUP($C674,[26]PSP!$C:$C,[26]PSP!$Q:$Q)</f>
        <v>428.46</v>
      </c>
      <c r="R674" s="28">
        <f t="shared" si="2634"/>
        <v>0</v>
      </c>
      <c r="S674" s="29"/>
      <c r="T674" s="54">
        <f>_xlfn.XLOOKUP($C674,[26]PSP!$C:$C,[26]PSP!$T:$T)</f>
        <v>0</v>
      </c>
      <c r="U674" s="27">
        <f>_xlfn.XLOOKUP($C674,[26]PSP!$C:$C,[26]PSP!$U:$U)</f>
        <v>428.46</v>
      </c>
      <c r="V674" s="28">
        <f t="shared" si="2635"/>
        <v>0</v>
      </c>
      <c r="W674" s="29"/>
      <c r="X674" s="54">
        <f>_xlfn.XLOOKUP($C674,[26]PSP!$C:$C,[26]PSP!$X:$X)</f>
        <v>0</v>
      </c>
      <c r="Y674" s="27">
        <f>_xlfn.XLOOKUP($C674,[26]PSP!$C:$C,[26]PSP!$Y:$Y)</f>
        <v>428.46</v>
      </c>
      <c r="Z674" s="28">
        <f t="shared" si="2636"/>
        <v>0</v>
      </c>
      <c r="AA674" s="29"/>
      <c r="AB674" s="54">
        <f>_xlfn.XLOOKUP($C674,[26]PSP!$C:$C,[26]PSP!$AB:$AB)</f>
        <v>0</v>
      </c>
      <c r="AC674" s="27">
        <f>_xlfn.XLOOKUP($C674,[26]PSP!$C:$C,[26]PSP!$AC:$AC)</f>
        <v>428.46</v>
      </c>
      <c r="AD674" s="28">
        <f t="shared" si="2637"/>
        <v>0</v>
      </c>
      <c r="AE674" s="29"/>
      <c r="AF674" s="54">
        <f>_xlfn.XLOOKUP($C674,[26]PSP!$C:$C,[26]PSP!$AF:$AF)</f>
        <v>0</v>
      </c>
      <c r="AG674" s="27">
        <f>_xlfn.XLOOKUP($C674,[26]PSP!$C:$C,[26]PSP!$AG:$AG)</f>
        <v>428.46</v>
      </c>
      <c r="AH674" s="28">
        <f t="shared" si="2638"/>
        <v>0</v>
      </c>
      <c r="AI674" s="29"/>
      <c r="AJ674" s="54">
        <f>_xlfn.XLOOKUP($C674,[26]PSP!$C:$C,[26]PSP!$AJ:$AJ)</f>
        <v>0</v>
      </c>
      <c r="AK674" s="27">
        <f>_xlfn.XLOOKUP($C674,[26]PSP!$C:$C,[26]PSP!$AK:$AK)</f>
        <v>428.46</v>
      </c>
      <c r="AL674" s="28">
        <f t="shared" si="2639"/>
        <v>0</v>
      </c>
      <c r="AM674" s="29"/>
      <c r="AN674" s="54">
        <f>_xlfn.XLOOKUP($C674,[26]PSP!$C:$C,[26]PSP!$AN:$AN)</f>
        <v>0</v>
      </c>
      <c r="AO674" s="27">
        <f>_xlfn.XLOOKUP($C674,[26]PSP!$C:$C,[26]PSP!$AO:$AO)</f>
        <v>428.46</v>
      </c>
      <c r="AP674" s="28">
        <f t="shared" si="2640"/>
        <v>0</v>
      </c>
      <c r="AQ674" s="29"/>
      <c r="AR674" s="54">
        <f>_xlfn.XLOOKUP($C674,[26]PSP!$C:$C,[26]PSP!$AR:$AR)</f>
        <v>0</v>
      </c>
      <c r="AS674" s="27">
        <f>_xlfn.XLOOKUP($C674,[26]PSP!$C:$C,[26]PSP!$AS:$AS)</f>
        <v>428.46</v>
      </c>
      <c r="AT674" s="28">
        <f t="shared" si="2641"/>
        <v>0</v>
      </c>
      <c r="AU674" s="29"/>
      <c r="AV674" s="54">
        <f>_xlfn.XLOOKUP($C674,[26]PSP!$C:$C,[26]PSP!$AV:$AV)</f>
        <v>0</v>
      </c>
      <c r="AW674" s="27">
        <f>_xlfn.XLOOKUP($C674,[26]PSP!$C:$C,[26]PSP!$AW:$AW)</f>
        <v>428.46</v>
      </c>
      <c r="AX674" s="28">
        <f t="shared" si="2642"/>
        <v>0</v>
      </c>
      <c r="AY674" s="29"/>
      <c r="AZ674" s="54">
        <f>_xlfn.XLOOKUP($C674,[26]PSP!$C:$C,[26]PSP!$AZ:$AZ)</f>
        <v>0</v>
      </c>
      <c r="BA674" s="27">
        <f>_xlfn.XLOOKUP($C674,[26]PSP!$C:$C,[26]PSP!$BA:$BA)</f>
        <v>428.46</v>
      </c>
      <c r="BB674" s="28">
        <f t="shared" si="2643"/>
        <v>0</v>
      </c>
      <c r="BC674" s="29"/>
      <c r="BD674" s="54">
        <f>_xlfn.XLOOKUP($C674,[26]PSP!$C:$C,[26]PSP!$BD:$BD)</f>
        <v>0</v>
      </c>
      <c r="BE674" s="27">
        <f>_xlfn.XLOOKUP($C674,[26]PSP!$C:$C,[26]PSP!$BE:$BE)</f>
        <v>428.46</v>
      </c>
      <c r="BF674" s="28">
        <f t="shared" si="2644"/>
        <v>0</v>
      </c>
      <c r="BG674" s="29"/>
      <c r="BH674" s="54">
        <f>_xlfn.XLOOKUP($C674,[26]PSP!$C:$C,[26]PSP!$BH:$BH)</f>
        <v>0</v>
      </c>
      <c r="BI674" s="27">
        <f>_xlfn.XLOOKUP($C674,[26]PSP!$C:$C,[26]PSP!$BI:$BI)</f>
        <v>428.46</v>
      </c>
      <c r="BJ674" s="28">
        <f t="shared" si="2645"/>
        <v>0</v>
      </c>
      <c r="BK674" s="29"/>
      <c r="BL674" s="54">
        <f>_xlfn.XLOOKUP($C674,[26]PSP!$C:$C,[26]PSP!$BL:$BL)</f>
        <v>0</v>
      </c>
      <c r="BM674" s="27">
        <f>_xlfn.XLOOKUP($C674,[26]PSP!$C:$C,[26]PSP!$BM:$BM)</f>
        <v>428.46</v>
      </c>
      <c r="BN674" s="28">
        <f t="shared" si="2646"/>
        <v>0</v>
      </c>
      <c r="BO674" s="29"/>
      <c r="BP674" s="54">
        <f>_xlfn.XLOOKUP($C674,[26]PSP!$C:$C,[26]PSP!$BP:$BP)</f>
        <v>0</v>
      </c>
      <c r="BQ674" s="27">
        <f>_xlfn.XLOOKUP($C674,[26]PSP!$C:$C,[26]PSP!$BQ:$BQ)</f>
        <v>428.46</v>
      </c>
      <c r="BR674" s="28">
        <f t="shared" si="2647"/>
        <v>0</v>
      </c>
      <c r="BS674" s="29"/>
      <c r="BT674" s="54">
        <f>_xlfn.XLOOKUP($C674,[26]PSP!$C:$C,[26]PSP!$BT:$BT)</f>
        <v>0</v>
      </c>
      <c r="BU674" s="27">
        <f>_xlfn.XLOOKUP($C674,[26]PSP!$C:$C,[26]PSP!$BU:$BU)</f>
        <v>428.46</v>
      </c>
      <c r="BV674" s="28">
        <f t="shared" si="2648"/>
        <v>0</v>
      </c>
      <c r="BW674" s="29"/>
      <c r="BX674" s="54">
        <f>_xlfn.XLOOKUP($C674,[26]PSP!$C:$C,[26]PSP!$BX:$BX)</f>
        <v>0</v>
      </c>
      <c r="BY674" s="27">
        <f>_xlfn.XLOOKUP($C674,[26]PSP!$C:$C,[26]PSP!$BY:$BY)</f>
        <v>428.46</v>
      </c>
      <c r="BZ674" s="28">
        <f t="shared" si="2649"/>
        <v>0</v>
      </c>
      <c r="CA674" s="29"/>
      <c r="CB674" s="54">
        <f>_xlfn.XLOOKUP($C674,[26]PSP!$C:$C,[26]PSP!$CB:$CB)</f>
        <v>0</v>
      </c>
      <c r="CC674" s="27">
        <f>_xlfn.XLOOKUP($C674,[26]PSP!$C:$C,[26]PSP!$CC:$CC)</f>
        <v>428.46</v>
      </c>
      <c r="CD674" s="28">
        <f t="shared" si="2650"/>
        <v>0</v>
      </c>
      <c r="CE674" s="29"/>
      <c r="CF674" s="54">
        <f>_xlfn.XLOOKUP($C674,[26]PSP!$C:$C,[26]PSP!$CF:$CF)</f>
        <v>0</v>
      </c>
      <c r="CG674" s="27">
        <f>_xlfn.XLOOKUP($C674,[26]PSP!$C:$C,[26]PSP!$CG:$CG)</f>
        <v>428.46</v>
      </c>
      <c r="CH674" s="28">
        <f t="shared" si="2651"/>
        <v>0</v>
      </c>
      <c r="CI674" s="29"/>
      <c r="CJ674" s="54">
        <f>_xlfn.XLOOKUP($C674,[26]PSP!$C:$C,[26]PSP!$CJ:$CJ)</f>
        <v>0</v>
      </c>
      <c r="CK674" s="27">
        <f>_xlfn.XLOOKUP($C674,[26]PSP!$C:$C,[26]PSP!$CK:$CK)</f>
        <v>428.46</v>
      </c>
      <c r="CL674" s="28">
        <f t="shared" si="2652"/>
        <v>0</v>
      </c>
      <c r="CM674" s="29"/>
      <c r="CN674" s="54">
        <f>_xlfn.XLOOKUP($C674,[26]PSP!$C:$C,[26]PSP!$CN:$CN)</f>
        <v>0</v>
      </c>
      <c r="CO674" s="27">
        <f>_xlfn.XLOOKUP($C674,[26]PSP!$C:$C,[26]PSP!$CO:$CO)</f>
        <v>428.46</v>
      </c>
      <c r="CP674" s="28">
        <f t="shared" si="2653"/>
        <v>0</v>
      </c>
      <c r="CQ674" s="29"/>
      <c r="CR674" s="54">
        <f>_xlfn.XLOOKUP($C674,[26]PSP!$C:$C,[26]PSP!$CR:$CR)</f>
        <v>0</v>
      </c>
      <c r="CS674" s="27">
        <f>_xlfn.XLOOKUP($C674,[26]PSP!$C:$C,[26]PSP!$CS:$CS)</f>
        <v>428.46</v>
      </c>
      <c r="CT674" s="28">
        <f t="shared" si="2654"/>
        <v>0</v>
      </c>
      <c r="CU674" s="29"/>
      <c r="CV674" s="54">
        <f>_xlfn.XLOOKUP($C674,[26]PSP!$C:$C,[26]PSP!$CV:$CV)</f>
        <v>0</v>
      </c>
      <c r="CW674" s="27">
        <f>_xlfn.XLOOKUP($C674,[26]PSP!$C:$C,[26]PSP!$CW:$CW)</f>
        <v>428.46</v>
      </c>
      <c r="CX674" s="28">
        <f t="shared" si="2655"/>
        <v>0</v>
      </c>
      <c r="CY674" s="29"/>
      <c r="CZ674" s="54">
        <f>_xlfn.XLOOKUP($C674,[26]PSP!$C:$C,[26]PSP!$CZ:$CZ)</f>
        <v>0</v>
      </c>
      <c r="DA674" s="27">
        <f>_xlfn.XLOOKUP($C674,[26]PSP!$C:$C,[26]PSP!$DA:$DA)</f>
        <v>428.46</v>
      </c>
      <c r="DB674" s="28">
        <f t="shared" si="2656"/>
        <v>0</v>
      </c>
      <c r="DC674" s="29"/>
      <c r="DD674" s="54">
        <f>_xlfn.XLOOKUP($C674,[26]PSP!$C:$C,[26]PSP!$DD:$DD)</f>
        <v>0</v>
      </c>
      <c r="DE674" s="27">
        <f>_xlfn.XLOOKUP($C674,[26]PSP!$C:$C,[26]PSP!$DE:$DE)</f>
        <v>428.46</v>
      </c>
      <c r="DF674" s="28">
        <f t="shared" si="2657"/>
        <v>0</v>
      </c>
      <c r="DG674" s="29"/>
      <c r="DH674" s="54">
        <f>_xlfn.XLOOKUP($C674,[26]PSP!$C:$C,[26]PSP!$DH:$DH)</f>
        <v>0</v>
      </c>
      <c r="DI674" s="27">
        <f>_xlfn.XLOOKUP($C674,[26]PSP!$C:$C,[26]PSP!$DI:$DI)</f>
        <v>428.46</v>
      </c>
      <c r="DJ674" s="28">
        <f t="shared" si="2658"/>
        <v>0</v>
      </c>
      <c r="DK674" s="29"/>
      <c r="DL674" s="54">
        <f>_xlfn.XLOOKUP($C674,[26]PSP!$C:$C,[26]PSP!$DL:$DL)</f>
        <v>0</v>
      </c>
      <c r="DM674" s="27">
        <f>_xlfn.XLOOKUP($C674,[26]PSP!$C:$C,[26]PSP!$DM:$DM)</f>
        <v>428.46</v>
      </c>
      <c r="DN674" s="28">
        <f t="shared" si="2659"/>
        <v>0</v>
      </c>
      <c r="DO674" s="29"/>
      <c r="DP674" s="54">
        <f>_xlfn.XLOOKUP($C674,[26]PSP!$C:$C,[26]PSP!$DP:$DP)</f>
        <v>0</v>
      </c>
      <c r="DQ674" s="27">
        <f>_xlfn.XLOOKUP($C674,[26]PSP!$C:$C,[26]PSP!$DQ:$DQ)</f>
        <v>428.46</v>
      </c>
      <c r="DR674" s="28">
        <f t="shared" si="2660"/>
        <v>0</v>
      </c>
      <c r="DS674" s="29"/>
      <c r="DT674" s="54">
        <f>_xlfn.XLOOKUP($C674,[26]PSP!$C:$C,[26]PSP!$DT:$DT)</f>
        <v>0</v>
      </c>
      <c r="DU674" s="27">
        <f>_xlfn.XLOOKUP($C674,[26]PSP!$C:$C,[26]PSP!$DU:$DU)</f>
        <v>428.46</v>
      </c>
      <c r="DV674" s="28">
        <f t="shared" si="2661"/>
        <v>0</v>
      </c>
      <c r="DW674" s="29"/>
      <c r="DX674" s="54">
        <f>_xlfn.XLOOKUP($C674,[26]PSP!$C:$C,[26]PSP!$DX:$DX)</f>
        <v>0</v>
      </c>
      <c r="DY674" s="27">
        <f>_xlfn.XLOOKUP($C674,[26]PSP!$C:$C,[26]PSP!$DY:$DY)</f>
        <v>428.46</v>
      </c>
      <c r="DZ674" s="28">
        <f t="shared" si="2662"/>
        <v>0</v>
      </c>
      <c r="EA674" s="29"/>
      <c r="EB674" s="54">
        <f>_xlfn.XLOOKUP($C674,[26]PSP!$C:$C,[26]PSP!$EB:$EB)</f>
        <v>0</v>
      </c>
      <c r="EC674" s="27">
        <f>_xlfn.XLOOKUP($C674,[26]PSP!$C:$C,[26]PSP!$EC:$EC)</f>
        <v>428.46</v>
      </c>
      <c r="ED674" s="28">
        <f t="shared" si="2663"/>
        <v>0</v>
      </c>
      <c r="EE674" s="29"/>
      <c r="EF674" s="54">
        <f>_xlfn.XLOOKUP($C674,[26]PSP!$C:$C,[26]PSP!$EF:$EF)</f>
        <v>0</v>
      </c>
      <c r="EG674" s="27">
        <f>_xlfn.XLOOKUP($C674,[26]PSP!$C:$C,[26]PSP!$EG:$EG)</f>
        <v>428.46</v>
      </c>
      <c r="EH674" s="28">
        <f t="shared" si="2664"/>
        <v>0</v>
      </c>
      <c r="EI674" s="29"/>
      <c r="EJ674" s="54">
        <f>_xlfn.XLOOKUP($C674,[26]PSP!$C:$C,[26]PSP!$EJ:$EJ)</f>
        <v>0</v>
      </c>
      <c r="EK674" s="27">
        <f>_xlfn.XLOOKUP($C674,[26]PSP!$C:$C,[26]PSP!$EK:$EK)</f>
        <v>428.46</v>
      </c>
      <c r="EL674" s="28">
        <f t="shared" si="2665"/>
        <v>0</v>
      </c>
      <c r="EM674" s="29"/>
      <c r="EN674" s="108"/>
      <c r="EO674" s="29">
        <f t="shared" si="2492"/>
        <v>0</v>
      </c>
      <c r="EP674" s="29">
        <f t="shared" si="2491"/>
        <v>0</v>
      </c>
      <c r="EQ674" s="4" t="b">
        <f t="shared" si="2596"/>
        <v>1</v>
      </c>
      <c r="ES674" s="118">
        <f t="shared" si="2352"/>
        <v>1.1767000000000001</v>
      </c>
    </row>
    <row r="675" spans="3:149" ht="21" x14ac:dyDescent="0.25">
      <c r="C675" s="24" t="s">
        <v>537</v>
      </c>
      <c r="D675" s="43">
        <f>_xlfn.XLOOKUP($C675,[26]PSP!$C:$C,[26]PSP!$D:$D)</f>
        <v>5213423</v>
      </c>
      <c r="E675" s="24" t="str">
        <f>_xlfn.XLOOKUP($C675,[26]PSP!$C:$C,[26]PSP!$E:$E)</f>
        <v>SICRO SERVIÇO</v>
      </c>
      <c r="F675" s="25" t="str">
        <f>_xlfn.XLOOKUP($C675,[26]PSP!$C:$C,[26]PSP!$F:$F)</f>
        <v>CONFECÇÃO DE PLACA MODULADA EM AÇO Nº 18, GALVANIZADO, COM PELÍCULA RETRORREFLETIVA TIPO I + III</v>
      </c>
      <c r="G675" s="26" t="str">
        <f>_xlfn.XLOOKUP($C675,[26]PSP!$C:$C,[26]PSP!$G:$G)</f>
        <v>M²</v>
      </c>
      <c r="H675" s="53">
        <f>_xlfn.XLOOKUP($C675,[26]PSP!$C:$C,[26]PSP!$H:$H)</f>
        <v>24.040799999999997</v>
      </c>
      <c r="I675" s="28">
        <f>_xlfn.XLOOKUP($C675,[26]PSP!$C:$C,[26]PSP!$I:$I)</f>
        <v>9373.49</v>
      </c>
      <c r="J675" s="28">
        <f t="shared" si="2632"/>
        <v>11029.785683</v>
      </c>
      <c r="K675" s="29"/>
      <c r="L675" s="54">
        <f>_xlfn.XLOOKUP($C675,[26]PSP!$C:$C,[26]PSP!$L:$L)</f>
        <v>0</v>
      </c>
      <c r="M675" s="27">
        <f>_xlfn.XLOOKUP($C675,[26]PSP!$C:$C,[26]PSP!$M:$M)</f>
        <v>389.9</v>
      </c>
      <c r="N675" s="28">
        <f t="shared" si="2633"/>
        <v>0</v>
      </c>
      <c r="O675" s="29"/>
      <c r="P675" s="54">
        <f>_xlfn.XLOOKUP($C675,[26]PSP!$C:$C,[26]PSP!$P:$P)</f>
        <v>0</v>
      </c>
      <c r="Q675" s="27">
        <f>_xlfn.XLOOKUP($C675,[26]PSP!$C:$C,[26]PSP!$Q:$Q)</f>
        <v>389.9</v>
      </c>
      <c r="R675" s="28">
        <f t="shared" si="2634"/>
        <v>0</v>
      </c>
      <c r="S675" s="29"/>
      <c r="T675" s="54">
        <f>_xlfn.XLOOKUP($C675,[26]PSP!$C:$C,[26]PSP!$T:$T)</f>
        <v>8.9039999999999999</v>
      </c>
      <c r="U675" s="27">
        <f>_xlfn.XLOOKUP($C675,[26]PSP!$C:$C,[26]PSP!$U:$U)</f>
        <v>389.9</v>
      </c>
      <c r="V675" s="28">
        <f t="shared" si="2635"/>
        <v>3471.66</v>
      </c>
      <c r="W675" s="29"/>
      <c r="X675" s="54">
        <f>_xlfn.XLOOKUP($C675,[26]PSP!$C:$C,[26]PSP!$X:$X)</f>
        <v>0</v>
      </c>
      <c r="Y675" s="27">
        <f>_xlfn.XLOOKUP($C675,[26]PSP!$C:$C,[26]PSP!$Y:$Y)</f>
        <v>389.9</v>
      </c>
      <c r="Z675" s="28">
        <f t="shared" si="2636"/>
        <v>0</v>
      </c>
      <c r="AA675" s="29"/>
      <c r="AB675" s="54">
        <f>_xlfn.XLOOKUP($C675,[26]PSP!$C:$C,[26]PSP!$AB:$AB)</f>
        <v>0</v>
      </c>
      <c r="AC675" s="27">
        <f>_xlfn.XLOOKUP($C675,[26]PSP!$C:$C,[26]PSP!$AC:$AC)</f>
        <v>389.9</v>
      </c>
      <c r="AD675" s="28">
        <f t="shared" si="2637"/>
        <v>0</v>
      </c>
      <c r="AE675" s="29"/>
      <c r="AF675" s="54">
        <f>_xlfn.XLOOKUP($C675,[26]PSP!$C:$C,[26]PSP!$AF:$AF)</f>
        <v>0</v>
      </c>
      <c r="AG675" s="27">
        <f>_xlfn.XLOOKUP($C675,[26]PSP!$C:$C,[26]PSP!$AG:$AG)</f>
        <v>389.9</v>
      </c>
      <c r="AH675" s="28">
        <f t="shared" si="2638"/>
        <v>0</v>
      </c>
      <c r="AI675" s="29"/>
      <c r="AJ675" s="54">
        <f>_xlfn.XLOOKUP($C675,[26]PSP!$C:$C,[26]PSP!$AJ:$AJ)</f>
        <v>0</v>
      </c>
      <c r="AK675" s="27">
        <f>_xlfn.XLOOKUP($C675,[26]PSP!$C:$C,[26]PSP!$AK:$AK)</f>
        <v>389.9</v>
      </c>
      <c r="AL675" s="28">
        <f t="shared" si="2639"/>
        <v>0</v>
      </c>
      <c r="AM675" s="29"/>
      <c r="AN675" s="54">
        <f>_xlfn.XLOOKUP($C675,[26]PSP!$C:$C,[26]PSP!$AN:$AN)</f>
        <v>0</v>
      </c>
      <c r="AO675" s="27">
        <f>_xlfn.XLOOKUP($C675,[26]PSP!$C:$C,[26]PSP!$AO:$AO)</f>
        <v>389.9</v>
      </c>
      <c r="AP675" s="28">
        <f t="shared" si="2640"/>
        <v>0</v>
      </c>
      <c r="AQ675" s="29"/>
      <c r="AR675" s="54">
        <f>_xlfn.XLOOKUP($C675,[26]PSP!$C:$C,[26]PSP!$AR:$AR)</f>
        <v>0</v>
      </c>
      <c r="AS675" s="27">
        <f>_xlfn.XLOOKUP($C675,[26]PSP!$C:$C,[26]PSP!$AS:$AS)</f>
        <v>389.9</v>
      </c>
      <c r="AT675" s="28">
        <f t="shared" si="2641"/>
        <v>0</v>
      </c>
      <c r="AU675" s="29"/>
      <c r="AV675" s="54">
        <f>_xlfn.XLOOKUP($C675,[26]PSP!$C:$C,[26]PSP!$AV:$AV)</f>
        <v>0</v>
      </c>
      <c r="AW675" s="27">
        <f>_xlfn.XLOOKUP($C675,[26]PSP!$C:$C,[26]PSP!$AW:$AW)</f>
        <v>389.9</v>
      </c>
      <c r="AX675" s="28">
        <f t="shared" si="2642"/>
        <v>0</v>
      </c>
      <c r="AY675" s="29"/>
      <c r="AZ675" s="54">
        <f>_xlfn.XLOOKUP($C675,[26]PSP!$C:$C,[26]PSP!$AZ:$AZ)</f>
        <v>0</v>
      </c>
      <c r="BA675" s="27">
        <f>_xlfn.XLOOKUP($C675,[26]PSP!$C:$C,[26]PSP!$BA:$BA)</f>
        <v>389.9</v>
      </c>
      <c r="BB675" s="28">
        <f t="shared" si="2643"/>
        <v>0</v>
      </c>
      <c r="BC675" s="29"/>
      <c r="BD675" s="54">
        <f>_xlfn.XLOOKUP($C675,[26]PSP!$C:$C,[26]PSP!$BD:$BD)</f>
        <v>0</v>
      </c>
      <c r="BE675" s="27">
        <f>_xlfn.XLOOKUP($C675,[26]PSP!$C:$C,[26]PSP!$BE:$BE)</f>
        <v>389.9</v>
      </c>
      <c r="BF675" s="28">
        <f t="shared" si="2644"/>
        <v>0</v>
      </c>
      <c r="BG675" s="29"/>
      <c r="BH675" s="54">
        <f>_xlfn.XLOOKUP($C675,[26]PSP!$C:$C,[26]PSP!$BH:$BH)</f>
        <v>0</v>
      </c>
      <c r="BI675" s="27">
        <f>_xlfn.XLOOKUP($C675,[26]PSP!$C:$C,[26]PSP!$BI:$BI)</f>
        <v>389.9</v>
      </c>
      <c r="BJ675" s="28">
        <f t="shared" si="2645"/>
        <v>0</v>
      </c>
      <c r="BK675" s="29"/>
      <c r="BL675" s="54">
        <f>_xlfn.XLOOKUP($C675,[26]PSP!$C:$C,[26]PSP!$BL:$BL)</f>
        <v>0</v>
      </c>
      <c r="BM675" s="27">
        <f>_xlfn.XLOOKUP($C675,[26]PSP!$C:$C,[26]PSP!$BM:$BM)</f>
        <v>389.9</v>
      </c>
      <c r="BN675" s="28">
        <f t="shared" si="2646"/>
        <v>0</v>
      </c>
      <c r="BO675" s="29"/>
      <c r="BP675" s="54">
        <f>_xlfn.XLOOKUP($C675,[26]PSP!$C:$C,[26]PSP!$BP:$BP)</f>
        <v>15.136799999999999</v>
      </c>
      <c r="BQ675" s="27">
        <f>_xlfn.XLOOKUP($C675,[26]PSP!$C:$C,[26]PSP!$BQ:$BQ)</f>
        <v>389.9</v>
      </c>
      <c r="BR675" s="28">
        <f t="shared" si="2647"/>
        <v>5901.83</v>
      </c>
      <c r="BS675" s="29"/>
      <c r="BT675" s="54">
        <f>_xlfn.XLOOKUP($C675,[26]PSP!$C:$C,[26]PSP!$BT:$BT)</f>
        <v>0</v>
      </c>
      <c r="BU675" s="27">
        <f>_xlfn.XLOOKUP($C675,[26]PSP!$C:$C,[26]PSP!$BU:$BU)</f>
        <v>389.9</v>
      </c>
      <c r="BV675" s="28">
        <f t="shared" si="2648"/>
        <v>0</v>
      </c>
      <c r="BW675" s="29"/>
      <c r="BX675" s="54">
        <f>_xlfn.XLOOKUP($C675,[26]PSP!$C:$C,[26]PSP!$BX:$BX)</f>
        <v>0</v>
      </c>
      <c r="BY675" s="27">
        <f>_xlfn.XLOOKUP($C675,[26]PSP!$C:$C,[26]PSP!$BY:$BY)</f>
        <v>389.9</v>
      </c>
      <c r="BZ675" s="28">
        <f t="shared" si="2649"/>
        <v>0</v>
      </c>
      <c r="CA675" s="29"/>
      <c r="CB675" s="54">
        <f>_xlfn.XLOOKUP($C675,[26]PSP!$C:$C,[26]PSP!$CB:$CB)</f>
        <v>0</v>
      </c>
      <c r="CC675" s="27">
        <f>_xlfn.XLOOKUP($C675,[26]PSP!$C:$C,[26]PSP!$CC:$CC)</f>
        <v>389.9</v>
      </c>
      <c r="CD675" s="28">
        <f t="shared" si="2650"/>
        <v>0</v>
      </c>
      <c r="CE675" s="29"/>
      <c r="CF675" s="54">
        <f>_xlfn.XLOOKUP($C675,[26]PSP!$C:$C,[26]PSP!$CF:$CF)</f>
        <v>0</v>
      </c>
      <c r="CG675" s="27">
        <f>_xlfn.XLOOKUP($C675,[26]PSP!$C:$C,[26]PSP!$CG:$CG)</f>
        <v>389.9</v>
      </c>
      <c r="CH675" s="28">
        <f t="shared" si="2651"/>
        <v>0</v>
      </c>
      <c r="CI675" s="29"/>
      <c r="CJ675" s="54">
        <f>_xlfn.XLOOKUP($C675,[26]PSP!$C:$C,[26]PSP!$CJ:$CJ)</f>
        <v>0</v>
      </c>
      <c r="CK675" s="27">
        <f>_xlfn.XLOOKUP($C675,[26]PSP!$C:$C,[26]PSP!$CK:$CK)</f>
        <v>389.9</v>
      </c>
      <c r="CL675" s="28">
        <f t="shared" si="2652"/>
        <v>0</v>
      </c>
      <c r="CM675" s="29"/>
      <c r="CN675" s="54">
        <f>_xlfn.XLOOKUP($C675,[26]PSP!$C:$C,[26]PSP!$CN:$CN)</f>
        <v>0</v>
      </c>
      <c r="CO675" s="27">
        <f>_xlfn.XLOOKUP($C675,[26]PSP!$C:$C,[26]PSP!$CO:$CO)</f>
        <v>389.9</v>
      </c>
      <c r="CP675" s="28">
        <f t="shared" si="2653"/>
        <v>0</v>
      </c>
      <c r="CQ675" s="29"/>
      <c r="CR675" s="54">
        <f>_xlfn.XLOOKUP($C675,[26]PSP!$C:$C,[26]PSP!$CR:$CR)</f>
        <v>0</v>
      </c>
      <c r="CS675" s="27">
        <f>_xlfn.XLOOKUP($C675,[26]PSP!$C:$C,[26]PSP!$CS:$CS)</f>
        <v>389.9</v>
      </c>
      <c r="CT675" s="28">
        <f t="shared" si="2654"/>
        <v>0</v>
      </c>
      <c r="CU675" s="29"/>
      <c r="CV675" s="54">
        <f>_xlfn.XLOOKUP($C675,[26]PSP!$C:$C,[26]PSP!$CV:$CV)</f>
        <v>0</v>
      </c>
      <c r="CW675" s="27">
        <f>_xlfn.XLOOKUP($C675,[26]PSP!$C:$C,[26]PSP!$CW:$CW)</f>
        <v>389.9</v>
      </c>
      <c r="CX675" s="28">
        <f t="shared" si="2655"/>
        <v>0</v>
      </c>
      <c r="CY675" s="29"/>
      <c r="CZ675" s="54">
        <f>_xlfn.XLOOKUP($C675,[26]PSP!$C:$C,[26]PSP!$CZ:$CZ)</f>
        <v>0</v>
      </c>
      <c r="DA675" s="27">
        <f>_xlfn.XLOOKUP($C675,[26]PSP!$C:$C,[26]PSP!$DA:$DA)</f>
        <v>389.9</v>
      </c>
      <c r="DB675" s="28">
        <f t="shared" si="2656"/>
        <v>0</v>
      </c>
      <c r="DC675" s="29"/>
      <c r="DD675" s="54">
        <f>_xlfn.XLOOKUP($C675,[26]PSP!$C:$C,[26]PSP!$DD:$DD)</f>
        <v>0</v>
      </c>
      <c r="DE675" s="27">
        <f>_xlfn.XLOOKUP($C675,[26]PSP!$C:$C,[26]PSP!$DE:$DE)</f>
        <v>389.9</v>
      </c>
      <c r="DF675" s="28">
        <f t="shared" si="2657"/>
        <v>0</v>
      </c>
      <c r="DG675" s="29"/>
      <c r="DH675" s="54">
        <f>_xlfn.XLOOKUP($C675,[26]PSP!$C:$C,[26]PSP!$DH:$DH)</f>
        <v>0</v>
      </c>
      <c r="DI675" s="27">
        <f>_xlfn.XLOOKUP($C675,[26]PSP!$C:$C,[26]PSP!$DI:$DI)</f>
        <v>389.9</v>
      </c>
      <c r="DJ675" s="28">
        <f t="shared" si="2658"/>
        <v>0</v>
      </c>
      <c r="DK675" s="29"/>
      <c r="DL675" s="54">
        <f>_xlfn.XLOOKUP($C675,[26]PSP!$C:$C,[26]PSP!$DL:$DL)</f>
        <v>0</v>
      </c>
      <c r="DM675" s="27">
        <f>_xlfn.XLOOKUP($C675,[26]PSP!$C:$C,[26]PSP!$DM:$DM)</f>
        <v>389.9</v>
      </c>
      <c r="DN675" s="28">
        <f t="shared" si="2659"/>
        <v>0</v>
      </c>
      <c r="DO675" s="29"/>
      <c r="DP675" s="54">
        <f>_xlfn.XLOOKUP($C675,[26]PSP!$C:$C,[26]PSP!$DP:$DP)</f>
        <v>0</v>
      </c>
      <c r="DQ675" s="27">
        <f>_xlfn.XLOOKUP($C675,[26]PSP!$C:$C,[26]PSP!$DQ:$DQ)</f>
        <v>389.9</v>
      </c>
      <c r="DR675" s="28">
        <f t="shared" si="2660"/>
        <v>0</v>
      </c>
      <c r="DS675" s="29"/>
      <c r="DT675" s="54">
        <f>_xlfn.XLOOKUP($C675,[26]PSP!$C:$C,[26]PSP!$DT:$DT)</f>
        <v>0</v>
      </c>
      <c r="DU675" s="27">
        <f>_xlfn.XLOOKUP($C675,[26]PSP!$C:$C,[26]PSP!$DU:$DU)</f>
        <v>389.9</v>
      </c>
      <c r="DV675" s="28">
        <f t="shared" si="2661"/>
        <v>0</v>
      </c>
      <c r="DW675" s="29"/>
      <c r="DX675" s="54">
        <f>_xlfn.XLOOKUP($C675,[26]PSP!$C:$C,[26]PSP!$DX:$DX)</f>
        <v>0</v>
      </c>
      <c r="DY675" s="27">
        <f>_xlfn.XLOOKUP($C675,[26]PSP!$C:$C,[26]PSP!$DY:$DY)</f>
        <v>389.9</v>
      </c>
      <c r="DZ675" s="28">
        <f t="shared" si="2662"/>
        <v>0</v>
      </c>
      <c r="EA675" s="29"/>
      <c r="EB675" s="54">
        <f>_xlfn.XLOOKUP($C675,[26]PSP!$C:$C,[26]PSP!$EB:$EB)</f>
        <v>0</v>
      </c>
      <c r="EC675" s="27">
        <f>_xlfn.XLOOKUP($C675,[26]PSP!$C:$C,[26]PSP!$EC:$EC)</f>
        <v>389.9</v>
      </c>
      <c r="ED675" s="28">
        <f t="shared" si="2663"/>
        <v>0</v>
      </c>
      <c r="EE675" s="29"/>
      <c r="EF675" s="54">
        <f>_xlfn.XLOOKUP($C675,[26]PSP!$C:$C,[26]PSP!$EF:$EF)</f>
        <v>0</v>
      </c>
      <c r="EG675" s="27">
        <f>_xlfn.XLOOKUP($C675,[26]PSP!$C:$C,[26]PSP!$EG:$EG)</f>
        <v>389.9</v>
      </c>
      <c r="EH675" s="28">
        <f t="shared" si="2664"/>
        <v>0</v>
      </c>
      <c r="EI675" s="29"/>
      <c r="EJ675" s="54">
        <f>_xlfn.XLOOKUP($C675,[26]PSP!$C:$C,[26]PSP!$EJ:$EJ)</f>
        <v>0</v>
      </c>
      <c r="EK675" s="27">
        <f>_xlfn.XLOOKUP($C675,[26]PSP!$C:$C,[26]PSP!$EK:$EK)</f>
        <v>389.9</v>
      </c>
      <c r="EL675" s="28">
        <f t="shared" si="2665"/>
        <v>0</v>
      </c>
      <c r="EM675" s="29"/>
      <c r="EN675" s="108"/>
      <c r="EO675" s="29">
        <f t="shared" si="2492"/>
        <v>9373.49</v>
      </c>
      <c r="EP675" s="29">
        <f t="shared" si="2491"/>
        <v>9373.49</v>
      </c>
      <c r="EQ675" s="4" t="b">
        <f t="shared" si="2596"/>
        <v>1</v>
      </c>
      <c r="ES675" s="118">
        <f t="shared" si="2352"/>
        <v>1.1767000000000001</v>
      </c>
    </row>
    <row r="676" spans="3:149" ht="21" x14ac:dyDescent="0.25">
      <c r="C676" s="24" t="s">
        <v>538</v>
      </c>
      <c r="D676" s="43">
        <f>_xlfn.XLOOKUP($C676,[26]PSP!$C:$C,[26]PSP!$D:$D)</f>
        <v>5213430</v>
      </c>
      <c r="E676" s="24" t="str">
        <f>_xlfn.XLOOKUP($C676,[26]PSP!$C:$C,[26]PSP!$E:$E)</f>
        <v>SICRO SERVIÇO</v>
      </c>
      <c r="F676" s="25" t="str">
        <f>_xlfn.XLOOKUP($C676,[26]PSP!$C:$C,[26]PSP!$F:$F)</f>
        <v>CONFECÇÃO DE PLACA EM CHAPA DE POLIESTER REFORÇADA COM FIBRA DE VIDRO COM PELÍCULA RETRORREFLETIVA TIPO I + I</v>
      </c>
      <c r="G676" s="26" t="str">
        <f>_xlfn.XLOOKUP($C676,[26]PSP!$C:$C,[26]PSP!$G:$G)</f>
        <v>M²</v>
      </c>
      <c r="H676" s="53">
        <f>_xlfn.XLOOKUP($C676,[26]PSP!$C:$C,[26]PSP!$H:$H)</f>
        <v>0</v>
      </c>
      <c r="I676" s="28">
        <f>_xlfn.XLOOKUP($C676,[26]PSP!$C:$C,[26]PSP!$I:$I)</f>
        <v>0</v>
      </c>
      <c r="J676" s="28">
        <f t="shared" si="2632"/>
        <v>0</v>
      </c>
      <c r="K676" s="29"/>
      <c r="L676" s="54">
        <f>_xlfn.XLOOKUP($C676,[26]PSP!$C:$C,[26]PSP!$L:$L)</f>
        <v>0</v>
      </c>
      <c r="M676" s="27">
        <f>_xlfn.XLOOKUP($C676,[26]PSP!$C:$C,[26]PSP!$M:$M)</f>
        <v>244.22</v>
      </c>
      <c r="N676" s="28">
        <f t="shared" si="2633"/>
        <v>0</v>
      </c>
      <c r="O676" s="29"/>
      <c r="P676" s="54">
        <f>_xlfn.XLOOKUP($C676,[26]PSP!$C:$C,[26]PSP!$P:$P)</f>
        <v>0</v>
      </c>
      <c r="Q676" s="27">
        <f>_xlfn.XLOOKUP($C676,[26]PSP!$C:$C,[26]PSP!$Q:$Q)</f>
        <v>244.22</v>
      </c>
      <c r="R676" s="28">
        <f t="shared" si="2634"/>
        <v>0</v>
      </c>
      <c r="S676" s="29"/>
      <c r="T676" s="54">
        <f>_xlfn.XLOOKUP($C676,[26]PSP!$C:$C,[26]PSP!$T:$T)</f>
        <v>0</v>
      </c>
      <c r="U676" s="27">
        <f>_xlfn.XLOOKUP($C676,[26]PSP!$C:$C,[26]PSP!$U:$U)</f>
        <v>244.22</v>
      </c>
      <c r="V676" s="28">
        <f t="shared" si="2635"/>
        <v>0</v>
      </c>
      <c r="W676" s="29"/>
      <c r="X676" s="54">
        <f>_xlfn.XLOOKUP($C676,[26]PSP!$C:$C,[26]PSP!$X:$X)</f>
        <v>0</v>
      </c>
      <c r="Y676" s="27">
        <f>_xlfn.XLOOKUP($C676,[26]PSP!$C:$C,[26]PSP!$Y:$Y)</f>
        <v>244.22</v>
      </c>
      <c r="Z676" s="28">
        <f t="shared" si="2636"/>
        <v>0</v>
      </c>
      <c r="AA676" s="29"/>
      <c r="AB676" s="54">
        <f>_xlfn.XLOOKUP($C676,[26]PSP!$C:$C,[26]PSP!$AB:$AB)</f>
        <v>0</v>
      </c>
      <c r="AC676" s="27">
        <f>_xlfn.XLOOKUP($C676,[26]PSP!$C:$C,[26]PSP!$AC:$AC)</f>
        <v>244.22</v>
      </c>
      <c r="AD676" s="28">
        <f t="shared" si="2637"/>
        <v>0</v>
      </c>
      <c r="AE676" s="29"/>
      <c r="AF676" s="54">
        <f>_xlfn.XLOOKUP($C676,[26]PSP!$C:$C,[26]PSP!$AF:$AF)</f>
        <v>0</v>
      </c>
      <c r="AG676" s="27">
        <f>_xlfn.XLOOKUP($C676,[26]PSP!$C:$C,[26]PSP!$AG:$AG)</f>
        <v>244.22</v>
      </c>
      <c r="AH676" s="28">
        <f t="shared" si="2638"/>
        <v>0</v>
      </c>
      <c r="AI676" s="29"/>
      <c r="AJ676" s="54">
        <f>_xlfn.XLOOKUP($C676,[26]PSP!$C:$C,[26]PSP!$AJ:$AJ)</f>
        <v>0</v>
      </c>
      <c r="AK676" s="27">
        <f>_xlfn.XLOOKUP($C676,[26]PSP!$C:$C,[26]PSP!$AK:$AK)</f>
        <v>244.22</v>
      </c>
      <c r="AL676" s="28">
        <f t="shared" si="2639"/>
        <v>0</v>
      </c>
      <c r="AM676" s="29"/>
      <c r="AN676" s="54">
        <f>_xlfn.XLOOKUP($C676,[26]PSP!$C:$C,[26]PSP!$AN:$AN)</f>
        <v>0</v>
      </c>
      <c r="AO676" s="27">
        <f>_xlfn.XLOOKUP($C676,[26]PSP!$C:$C,[26]PSP!$AO:$AO)</f>
        <v>244.22</v>
      </c>
      <c r="AP676" s="28">
        <f t="shared" si="2640"/>
        <v>0</v>
      </c>
      <c r="AQ676" s="29"/>
      <c r="AR676" s="54">
        <f>_xlfn.XLOOKUP($C676,[26]PSP!$C:$C,[26]PSP!$AR:$AR)</f>
        <v>0</v>
      </c>
      <c r="AS676" s="27">
        <f>_xlfn.XLOOKUP($C676,[26]PSP!$C:$C,[26]PSP!$AS:$AS)</f>
        <v>244.22</v>
      </c>
      <c r="AT676" s="28">
        <f t="shared" si="2641"/>
        <v>0</v>
      </c>
      <c r="AU676" s="29"/>
      <c r="AV676" s="54">
        <f>_xlfn.XLOOKUP($C676,[26]PSP!$C:$C,[26]PSP!$AV:$AV)</f>
        <v>0</v>
      </c>
      <c r="AW676" s="27">
        <f>_xlfn.XLOOKUP($C676,[26]PSP!$C:$C,[26]PSP!$AW:$AW)</f>
        <v>244.22</v>
      </c>
      <c r="AX676" s="28">
        <f t="shared" si="2642"/>
        <v>0</v>
      </c>
      <c r="AY676" s="29"/>
      <c r="AZ676" s="54">
        <f>_xlfn.XLOOKUP($C676,[26]PSP!$C:$C,[26]PSP!$AZ:$AZ)</f>
        <v>0</v>
      </c>
      <c r="BA676" s="27">
        <f>_xlfn.XLOOKUP($C676,[26]PSP!$C:$C,[26]PSP!$BA:$BA)</f>
        <v>244.22</v>
      </c>
      <c r="BB676" s="28">
        <f t="shared" si="2643"/>
        <v>0</v>
      </c>
      <c r="BC676" s="29"/>
      <c r="BD676" s="54">
        <f>_xlfn.XLOOKUP($C676,[26]PSP!$C:$C,[26]PSP!$BD:$BD)</f>
        <v>0</v>
      </c>
      <c r="BE676" s="27">
        <f>_xlfn.XLOOKUP($C676,[26]PSP!$C:$C,[26]PSP!$BE:$BE)</f>
        <v>244.22</v>
      </c>
      <c r="BF676" s="28">
        <f t="shared" si="2644"/>
        <v>0</v>
      </c>
      <c r="BG676" s="29"/>
      <c r="BH676" s="54">
        <f>_xlfn.XLOOKUP($C676,[26]PSP!$C:$C,[26]PSP!$BH:$BH)</f>
        <v>0</v>
      </c>
      <c r="BI676" s="27">
        <f>_xlfn.XLOOKUP($C676,[26]PSP!$C:$C,[26]PSP!$BI:$BI)</f>
        <v>244.22</v>
      </c>
      <c r="BJ676" s="28">
        <f t="shared" si="2645"/>
        <v>0</v>
      </c>
      <c r="BK676" s="29"/>
      <c r="BL676" s="54">
        <f>_xlfn.XLOOKUP($C676,[26]PSP!$C:$C,[26]PSP!$BL:$BL)</f>
        <v>0</v>
      </c>
      <c r="BM676" s="27">
        <f>_xlfn.XLOOKUP($C676,[26]PSP!$C:$C,[26]PSP!$BM:$BM)</f>
        <v>244.22</v>
      </c>
      <c r="BN676" s="28">
        <f t="shared" si="2646"/>
        <v>0</v>
      </c>
      <c r="BO676" s="29"/>
      <c r="BP676" s="54">
        <f>_xlfn.XLOOKUP($C676,[26]PSP!$C:$C,[26]PSP!$BP:$BP)</f>
        <v>0</v>
      </c>
      <c r="BQ676" s="27">
        <f>_xlfn.XLOOKUP($C676,[26]PSP!$C:$C,[26]PSP!$BQ:$BQ)</f>
        <v>244.22</v>
      </c>
      <c r="BR676" s="28">
        <f t="shared" si="2647"/>
        <v>0</v>
      </c>
      <c r="BS676" s="29"/>
      <c r="BT676" s="54">
        <f>_xlfn.XLOOKUP($C676,[26]PSP!$C:$C,[26]PSP!$BT:$BT)</f>
        <v>0</v>
      </c>
      <c r="BU676" s="27">
        <f>_xlfn.XLOOKUP($C676,[26]PSP!$C:$C,[26]PSP!$BU:$BU)</f>
        <v>244.22</v>
      </c>
      <c r="BV676" s="28">
        <f t="shared" si="2648"/>
        <v>0</v>
      </c>
      <c r="BW676" s="29"/>
      <c r="BX676" s="54">
        <f>_xlfn.XLOOKUP($C676,[26]PSP!$C:$C,[26]PSP!$BX:$BX)</f>
        <v>0</v>
      </c>
      <c r="BY676" s="27">
        <f>_xlfn.XLOOKUP($C676,[26]PSP!$C:$C,[26]PSP!$BY:$BY)</f>
        <v>244.22</v>
      </c>
      <c r="BZ676" s="28">
        <f t="shared" si="2649"/>
        <v>0</v>
      </c>
      <c r="CA676" s="29"/>
      <c r="CB676" s="54">
        <f>_xlfn.XLOOKUP($C676,[26]PSP!$C:$C,[26]PSP!$CB:$CB)</f>
        <v>0</v>
      </c>
      <c r="CC676" s="27">
        <f>_xlfn.XLOOKUP($C676,[26]PSP!$C:$C,[26]PSP!$CC:$CC)</f>
        <v>244.22</v>
      </c>
      <c r="CD676" s="28">
        <f t="shared" si="2650"/>
        <v>0</v>
      </c>
      <c r="CE676" s="29"/>
      <c r="CF676" s="54">
        <f>_xlfn.XLOOKUP($C676,[26]PSP!$C:$C,[26]PSP!$CF:$CF)</f>
        <v>0</v>
      </c>
      <c r="CG676" s="27">
        <f>_xlfn.XLOOKUP($C676,[26]PSP!$C:$C,[26]PSP!$CG:$CG)</f>
        <v>244.22</v>
      </c>
      <c r="CH676" s="28">
        <f t="shared" si="2651"/>
        <v>0</v>
      </c>
      <c r="CI676" s="29"/>
      <c r="CJ676" s="54">
        <f>_xlfn.XLOOKUP($C676,[26]PSP!$C:$C,[26]PSP!$CJ:$CJ)</f>
        <v>0</v>
      </c>
      <c r="CK676" s="27">
        <f>_xlfn.XLOOKUP($C676,[26]PSP!$C:$C,[26]PSP!$CK:$CK)</f>
        <v>244.22</v>
      </c>
      <c r="CL676" s="28">
        <f t="shared" si="2652"/>
        <v>0</v>
      </c>
      <c r="CM676" s="29"/>
      <c r="CN676" s="54">
        <f>_xlfn.XLOOKUP($C676,[26]PSP!$C:$C,[26]PSP!$CN:$CN)</f>
        <v>0</v>
      </c>
      <c r="CO676" s="27">
        <f>_xlfn.XLOOKUP($C676,[26]PSP!$C:$C,[26]PSP!$CO:$CO)</f>
        <v>244.22</v>
      </c>
      <c r="CP676" s="28">
        <f t="shared" si="2653"/>
        <v>0</v>
      </c>
      <c r="CQ676" s="29"/>
      <c r="CR676" s="54">
        <f>_xlfn.XLOOKUP($C676,[26]PSP!$C:$C,[26]PSP!$CR:$CR)</f>
        <v>0</v>
      </c>
      <c r="CS676" s="27">
        <f>_xlfn.XLOOKUP($C676,[26]PSP!$C:$C,[26]PSP!$CS:$CS)</f>
        <v>244.22</v>
      </c>
      <c r="CT676" s="28">
        <f t="shared" si="2654"/>
        <v>0</v>
      </c>
      <c r="CU676" s="29"/>
      <c r="CV676" s="54">
        <f>_xlfn.XLOOKUP($C676,[26]PSP!$C:$C,[26]PSP!$CV:$CV)</f>
        <v>0</v>
      </c>
      <c r="CW676" s="27">
        <f>_xlfn.XLOOKUP($C676,[26]PSP!$C:$C,[26]PSP!$CW:$CW)</f>
        <v>244.22</v>
      </c>
      <c r="CX676" s="28">
        <f t="shared" si="2655"/>
        <v>0</v>
      </c>
      <c r="CY676" s="29"/>
      <c r="CZ676" s="54">
        <f>_xlfn.XLOOKUP($C676,[26]PSP!$C:$C,[26]PSP!$CZ:$CZ)</f>
        <v>0</v>
      </c>
      <c r="DA676" s="27">
        <f>_xlfn.XLOOKUP($C676,[26]PSP!$C:$C,[26]PSP!$DA:$DA)</f>
        <v>244.22</v>
      </c>
      <c r="DB676" s="28">
        <f t="shared" si="2656"/>
        <v>0</v>
      </c>
      <c r="DC676" s="29"/>
      <c r="DD676" s="54">
        <f>_xlfn.XLOOKUP($C676,[26]PSP!$C:$C,[26]PSP!$DD:$DD)</f>
        <v>0</v>
      </c>
      <c r="DE676" s="27">
        <f>_xlfn.XLOOKUP($C676,[26]PSP!$C:$C,[26]PSP!$DE:$DE)</f>
        <v>244.22</v>
      </c>
      <c r="DF676" s="28">
        <f t="shared" si="2657"/>
        <v>0</v>
      </c>
      <c r="DG676" s="29"/>
      <c r="DH676" s="54">
        <f>_xlfn.XLOOKUP($C676,[26]PSP!$C:$C,[26]PSP!$DH:$DH)</f>
        <v>0</v>
      </c>
      <c r="DI676" s="27">
        <f>_xlfn.XLOOKUP($C676,[26]PSP!$C:$C,[26]PSP!$DI:$DI)</f>
        <v>244.22</v>
      </c>
      <c r="DJ676" s="28">
        <f t="shared" si="2658"/>
        <v>0</v>
      </c>
      <c r="DK676" s="29"/>
      <c r="DL676" s="54">
        <f>_xlfn.XLOOKUP($C676,[26]PSP!$C:$C,[26]PSP!$DL:$DL)</f>
        <v>0</v>
      </c>
      <c r="DM676" s="27">
        <f>_xlfn.XLOOKUP($C676,[26]PSP!$C:$C,[26]PSP!$DM:$DM)</f>
        <v>244.22</v>
      </c>
      <c r="DN676" s="28">
        <f t="shared" si="2659"/>
        <v>0</v>
      </c>
      <c r="DO676" s="29"/>
      <c r="DP676" s="54">
        <f>_xlfn.XLOOKUP($C676,[26]PSP!$C:$C,[26]PSP!$DP:$DP)</f>
        <v>0</v>
      </c>
      <c r="DQ676" s="27">
        <f>_xlfn.XLOOKUP($C676,[26]PSP!$C:$C,[26]PSP!$DQ:$DQ)</f>
        <v>244.22</v>
      </c>
      <c r="DR676" s="28">
        <f t="shared" si="2660"/>
        <v>0</v>
      </c>
      <c r="DS676" s="29"/>
      <c r="DT676" s="54">
        <f>_xlfn.XLOOKUP($C676,[26]PSP!$C:$C,[26]PSP!$DT:$DT)</f>
        <v>0</v>
      </c>
      <c r="DU676" s="27">
        <f>_xlfn.XLOOKUP($C676,[26]PSP!$C:$C,[26]PSP!$DU:$DU)</f>
        <v>244.22</v>
      </c>
      <c r="DV676" s="28">
        <f t="shared" si="2661"/>
        <v>0</v>
      </c>
      <c r="DW676" s="29"/>
      <c r="DX676" s="54">
        <f>_xlfn.XLOOKUP($C676,[26]PSP!$C:$C,[26]PSP!$DX:$DX)</f>
        <v>0</v>
      </c>
      <c r="DY676" s="27">
        <f>_xlfn.XLOOKUP($C676,[26]PSP!$C:$C,[26]PSP!$DY:$DY)</f>
        <v>244.22</v>
      </c>
      <c r="DZ676" s="28">
        <f t="shared" si="2662"/>
        <v>0</v>
      </c>
      <c r="EA676" s="29"/>
      <c r="EB676" s="54">
        <f>_xlfn.XLOOKUP($C676,[26]PSP!$C:$C,[26]PSP!$EB:$EB)</f>
        <v>0</v>
      </c>
      <c r="EC676" s="27">
        <f>_xlfn.XLOOKUP($C676,[26]PSP!$C:$C,[26]PSP!$EC:$EC)</f>
        <v>244.22</v>
      </c>
      <c r="ED676" s="28">
        <f t="shared" si="2663"/>
        <v>0</v>
      </c>
      <c r="EE676" s="29"/>
      <c r="EF676" s="54">
        <f>_xlfn.XLOOKUP($C676,[26]PSP!$C:$C,[26]PSP!$EF:$EF)</f>
        <v>0</v>
      </c>
      <c r="EG676" s="27">
        <f>_xlfn.XLOOKUP($C676,[26]PSP!$C:$C,[26]PSP!$EG:$EG)</f>
        <v>244.22</v>
      </c>
      <c r="EH676" s="28">
        <f t="shared" si="2664"/>
        <v>0</v>
      </c>
      <c r="EI676" s="29"/>
      <c r="EJ676" s="54">
        <f>_xlfn.XLOOKUP($C676,[26]PSP!$C:$C,[26]PSP!$EJ:$EJ)</f>
        <v>0</v>
      </c>
      <c r="EK676" s="27">
        <f>_xlfn.XLOOKUP($C676,[26]PSP!$C:$C,[26]PSP!$EK:$EK)</f>
        <v>244.22</v>
      </c>
      <c r="EL676" s="28">
        <f t="shared" si="2665"/>
        <v>0</v>
      </c>
      <c r="EM676" s="29"/>
      <c r="EN676" s="108"/>
      <c r="EO676" s="29">
        <f t="shared" si="2492"/>
        <v>0</v>
      </c>
      <c r="EP676" s="29">
        <f t="shared" si="2491"/>
        <v>0</v>
      </c>
      <c r="EQ676" s="4" t="b">
        <f t="shared" si="2596"/>
        <v>1</v>
      </c>
      <c r="ES676" s="118">
        <f t="shared" si="2352"/>
        <v>1.1767000000000001</v>
      </c>
    </row>
    <row r="677" spans="3:149" ht="21" x14ac:dyDescent="0.25">
      <c r="C677" s="24" t="s">
        <v>539</v>
      </c>
      <c r="D677" s="43">
        <f>_xlfn.XLOOKUP($C677,[26]PSP!$C:$C,[26]PSP!$D:$D)</f>
        <v>5213431</v>
      </c>
      <c r="E677" s="24" t="str">
        <f>_xlfn.XLOOKUP($C677,[26]PSP!$C:$C,[26]PSP!$E:$E)</f>
        <v>SICRO SERVIÇO</v>
      </c>
      <c r="F677" s="25" t="str">
        <f>_xlfn.XLOOKUP($C677,[26]PSP!$C:$C,[26]PSP!$F:$F)</f>
        <v>CONFECÇÃO DE PLACA EM CHAPA DE POLIESTER REFORÇADA COM FIBRA DE VIDRO COM PELÍCULA RETRORREFLETIVA TIPO I + III</v>
      </c>
      <c r="G677" s="26" t="str">
        <f>_xlfn.XLOOKUP($C677,[26]PSP!$C:$C,[26]PSP!$G:$G)</f>
        <v>M²</v>
      </c>
      <c r="H677" s="53">
        <f>_xlfn.XLOOKUP($C677,[26]PSP!$C:$C,[26]PSP!$H:$H)</f>
        <v>0</v>
      </c>
      <c r="I677" s="28">
        <f>_xlfn.XLOOKUP($C677,[26]PSP!$C:$C,[26]PSP!$I:$I)</f>
        <v>0</v>
      </c>
      <c r="J677" s="28">
        <f t="shared" si="2632"/>
        <v>0</v>
      </c>
      <c r="K677" s="29"/>
      <c r="L677" s="54">
        <f>_xlfn.XLOOKUP($C677,[26]PSP!$C:$C,[26]PSP!$L:$L)</f>
        <v>0</v>
      </c>
      <c r="M677" s="27">
        <f>_xlfn.XLOOKUP($C677,[26]PSP!$C:$C,[26]PSP!$M:$M)</f>
        <v>264.11</v>
      </c>
      <c r="N677" s="28">
        <f t="shared" si="2633"/>
        <v>0</v>
      </c>
      <c r="O677" s="29"/>
      <c r="P677" s="54">
        <f>_xlfn.XLOOKUP($C677,[26]PSP!$C:$C,[26]PSP!$P:$P)</f>
        <v>0</v>
      </c>
      <c r="Q677" s="27">
        <f>_xlfn.XLOOKUP($C677,[26]PSP!$C:$C,[26]PSP!$Q:$Q)</f>
        <v>264.11</v>
      </c>
      <c r="R677" s="28">
        <f t="shared" si="2634"/>
        <v>0</v>
      </c>
      <c r="S677" s="29"/>
      <c r="T677" s="54">
        <f>_xlfn.XLOOKUP($C677,[26]PSP!$C:$C,[26]PSP!$T:$T)</f>
        <v>0</v>
      </c>
      <c r="U677" s="27">
        <f>_xlfn.XLOOKUP($C677,[26]PSP!$C:$C,[26]PSP!$U:$U)</f>
        <v>264.11</v>
      </c>
      <c r="V677" s="28">
        <f t="shared" si="2635"/>
        <v>0</v>
      </c>
      <c r="W677" s="29"/>
      <c r="X677" s="54">
        <f>_xlfn.XLOOKUP($C677,[26]PSP!$C:$C,[26]PSP!$X:$X)</f>
        <v>0</v>
      </c>
      <c r="Y677" s="27">
        <f>_xlfn.XLOOKUP($C677,[26]PSP!$C:$C,[26]PSP!$Y:$Y)</f>
        <v>264.11</v>
      </c>
      <c r="Z677" s="28">
        <f t="shared" si="2636"/>
        <v>0</v>
      </c>
      <c r="AA677" s="29"/>
      <c r="AB677" s="54">
        <f>_xlfn.XLOOKUP($C677,[26]PSP!$C:$C,[26]PSP!$AB:$AB)</f>
        <v>0</v>
      </c>
      <c r="AC677" s="27">
        <f>_xlfn.XLOOKUP($C677,[26]PSP!$C:$C,[26]PSP!$AC:$AC)</f>
        <v>264.11</v>
      </c>
      <c r="AD677" s="28">
        <f t="shared" si="2637"/>
        <v>0</v>
      </c>
      <c r="AE677" s="29"/>
      <c r="AF677" s="54">
        <f>_xlfn.XLOOKUP($C677,[26]PSP!$C:$C,[26]PSP!$AF:$AF)</f>
        <v>0</v>
      </c>
      <c r="AG677" s="27">
        <f>_xlfn.XLOOKUP($C677,[26]PSP!$C:$C,[26]PSP!$AG:$AG)</f>
        <v>264.11</v>
      </c>
      <c r="AH677" s="28">
        <f t="shared" si="2638"/>
        <v>0</v>
      </c>
      <c r="AI677" s="29"/>
      <c r="AJ677" s="54">
        <f>_xlfn.XLOOKUP($C677,[26]PSP!$C:$C,[26]PSP!$AJ:$AJ)</f>
        <v>0</v>
      </c>
      <c r="AK677" s="27">
        <f>_xlfn.XLOOKUP($C677,[26]PSP!$C:$C,[26]PSP!$AK:$AK)</f>
        <v>264.11</v>
      </c>
      <c r="AL677" s="28">
        <f t="shared" si="2639"/>
        <v>0</v>
      </c>
      <c r="AM677" s="29"/>
      <c r="AN677" s="54">
        <f>_xlfn.XLOOKUP($C677,[26]PSP!$C:$C,[26]PSP!$AN:$AN)</f>
        <v>0</v>
      </c>
      <c r="AO677" s="27">
        <f>_xlfn.XLOOKUP($C677,[26]PSP!$C:$C,[26]PSP!$AO:$AO)</f>
        <v>264.11</v>
      </c>
      <c r="AP677" s="28">
        <f t="shared" si="2640"/>
        <v>0</v>
      </c>
      <c r="AQ677" s="29"/>
      <c r="AR677" s="54">
        <f>_xlfn.XLOOKUP($C677,[26]PSP!$C:$C,[26]PSP!$AR:$AR)</f>
        <v>0</v>
      </c>
      <c r="AS677" s="27">
        <f>_xlfn.XLOOKUP($C677,[26]PSP!$C:$C,[26]PSP!$AS:$AS)</f>
        <v>264.11</v>
      </c>
      <c r="AT677" s="28">
        <f t="shared" si="2641"/>
        <v>0</v>
      </c>
      <c r="AU677" s="29"/>
      <c r="AV677" s="54">
        <f>_xlfn.XLOOKUP($C677,[26]PSP!$C:$C,[26]PSP!$AV:$AV)</f>
        <v>0</v>
      </c>
      <c r="AW677" s="27">
        <f>_xlfn.XLOOKUP($C677,[26]PSP!$C:$C,[26]PSP!$AW:$AW)</f>
        <v>264.11</v>
      </c>
      <c r="AX677" s="28">
        <f t="shared" si="2642"/>
        <v>0</v>
      </c>
      <c r="AY677" s="29"/>
      <c r="AZ677" s="54">
        <f>_xlfn.XLOOKUP($C677,[26]PSP!$C:$C,[26]PSP!$AZ:$AZ)</f>
        <v>0</v>
      </c>
      <c r="BA677" s="27">
        <f>_xlfn.XLOOKUP($C677,[26]PSP!$C:$C,[26]PSP!$BA:$BA)</f>
        <v>264.11</v>
      </c>
      <c r="BB677" s="28">
        <f t="shared" si="2643"/>
        <v>0</v>
      </c>
      <c r="BC677" s="29"/>
      <c r="BD677" s="54">
        <f>_xlfn.XLOOKUP($C677,[26]PSP!$C:$C,[26]PSP!$BD:$BD)</f>
        <v>0</v>
      </c>
      <c r="BE677" s="27">
        <f>_xlfn.XLOOKUP($C677,[26]PSP!$C:$C,[26]PSP!$BE:$BE)</f>
        <v>264.11</v>
      </c>
      <c r="BF677" s="28">
        <f t="shared" si="2644"/>
        <v>0</v>
      </c>
      <c r="BG677" s="29"/>
      <c r="BH677" s="54">
        <f>_xlfn.XLOOKUP($C677,[26]PSP!$C:$C,[26]PSP!$BH:$BH)</f>
        <v>0</v>
      </c>
      <c r="BI677" s="27">
        <f>_xlfn.XLOOKUP($C677,[26]PSP!$C:$C,[26]PSP!$BI:$BI)</f>
        <v>264.11</v>
      </c>
      <c r="BJ677" s="28">
        <f t="shared" si="2645"/>
        <v>0</v>
      </c>
      <c r="BK677" s="29"/>
      <c r="BL677" s="54">
        <f>_xlfn.XLOOKUP($C677,[26]PSP!$C:$C,[26]PSP!$BL:$BL)</f>
        <v>0</v>
      </c>
      <c r="BM677" s="27">
        <f>_xlfn.XLOOKUP($C677,[26]PSP!$C:$C,[26]PSP!$BM:$BM)</f>
        <v>264.11</v>
      </c>
      <c r="BN677" s="28">
        <f t="shared" si="2646"/>
        <v>0</v>
      </c>
      <c r="BO677" s="29"/>
      <c r="BP677" s="54">
        <f>_xlfn.XLOOKUP($C677,[26]PSP!$C:$C,[26]PSP!$BP:$BP)</f>
        <v>0</v>
      </c>
      <c r="BQ677" s="27">
        <f>_xlfn.XLOOKUP($C677,[26]PSP!$C:$C,[26]PSP!$BQ:$BQ)</f>
        <v>264.11</v>
      </c>
      <c r="BR677" s="28">
        <f t="shared" si="2647"/>
        <v>0</v>
      </c>
      <c r="BS677" s="29"/>
      <c r="BT677" s="54">
        <f>_xlfn.XLOOKUP($C677,[26]PSP!$C:$C,[26]PSP!$BT:$BT)</f>
        <v>0</v>
      </c>
      <c r="BU677" s="27">
        <f>_xlfn.XLOOKUP($C677,[26]PSP!$C:$C,[26]PSP!$BU:$BU)</f>
        <v>264.11</v>
      </c>
      <c r="BV677" s="28">
        <f t="shared" si="2648"/>
        <v>0</v>
      </c>
      <c r="BW677" s="29"/>
      <c r="BX677" s="54">
        <f>_xlfn.XLOOKUP($C677,[26]PSP!$C:$C,[26]PSP!$BX:$BX)</f>
        <v>0</v>
      </c>
      <c r="BY677" s="27">
        <f>_xlfn.XLOOKUP($C677,[26]PSP!$C:$C,[26]PSP!$BY:$BY)</f>
        <v>264.11</v>
      </c>
      <c r="BZ677" s="28">
        <f t="shared" si="2649"/>
        <v>0</v>
      </c>
      <c r="CA677" s="29"/>
      <c r="CB677" s="54">
        <f>_xlfn.XLOOKUP($C677,[26]PSP!$C:$C,[26]PSP!$CB:$CB)</f>
        <v>0</v>
      </c>
      <c r="CC677" s="27">
        <f>_xlfn.XLOOKUP($C677,[26]PSP!$C:$C,[26]PSP!$CC:$CC)</f>
        <v>264.11</v>
      </c>
      <c r="CD677" s="28">
        <f t="shared" si="2650"/>
        <v>0</v>
      </c>
      <c r="CE677" s="29"/>
      <c r="CF677" s="54">
        <f>_xlfn.XLOOKUP($C677,[26]PSP!$C:$C,[26]PSP!$CF:$CF)</f>
        <v>0</v>
      </c>
      <c r="CG677" s="27">
        <f>_xlfn.XLOOKUP($C677,[26]PSP!$C:$C,[26]PSP!$CG:$CG)</f>
        <v>264.11</v>
      </c>
      <c r="CH677" s="28">
        <f t="shared" si="2651"/>
        <v>0</v>
      </c>
      <c r="CI677" s="29"/>
      <c r="CJ677" s="54">
        <f>_xlfn.XLOOKUP($C677,[26]PSP!$C:$C,[26]PSP!$CJ:$CJ)</f>
        <v>0</v>
      </c>
      <c r="CK677" s="27">
        <f>_xlfn.XLOOKUP($C677,[26]PSP!$C:$C,[26]PSP!$CK:$CK)</f>
        <v>264.11</v>
      </c>
      <c r="CL677" s="28">
        <f t="shared" si="2652"/>
        <v>0</v>
      </c>
      <c r="CM677" s="29"/>
      <c r="CN677" s="54">
        <f>_xlfn.XLOOKUP($C677,[26]PSP!$C:$C,[26]PSP!$CN:$CN)</f>
        <v>0</v>
      </c>
      <c r="CO677" s="27">
        <f>_xlfn.XLOOKUP($C677,[26]PSP!$C:$C,[26]PSP!$CO:$CO)</f>
        <v>264.11</v>
      </c>
      <c r="CP677" s="28">
        <f t="shared" si="2653"/>
        <v>0</v>
      </c>
      <c r="CQ677" s="29"/>
      <c r="CR677" s="54">
        <f>_xlfn.XLOOKUP($C677,[26]PSP!$C:$C,[26]PSP!$CR:$CR)</f>
        <v>0</v>
      </c>
      <c r="CS677" s="27">
        <f>_xlfn.XLOOKUP($C677,[26]PSP!$C:$C,[26]PSP!$CS:$CS)</f>
        <v>264.11</v>
      </c>
      <c r="CT677" s="28">
        <f t="shared" si="2654"/>
        <v>0</v>
      </c>
      <c r="CU677" s="29"/>
      <c r="CV677" s="54">
        <f>_xlfn.XLOOKUP($C677,[26]PSP!$C:$C,[26]PSP!$CV:$CV)</f>
        <v>0</v>
      </c>
      <c r="CW677" s="27">
        <f>_xlfn.XLOOKUP($C677,[26]PSP!$C:$C,[26]PSP!$CW:$CW)</f>
        <v>264.11</v>
      </c>
      <c r="CX677" s="28">
        <f t="shared" si="2655"/>
        <v>0</v>
      </c>
      <c r="CY677" s="29"/>
      <c r="CZ677" s="54">
        <f>_xlfn.XLOOKUP($C677,[26]PSP!$C:$C,[26]PSP!$CZ:$CZ)</f>
        <v>0</v>
      </c>
      <c r="DA677" s="27">
        <f>_xlfn.XLOOKUP($C677,[26]PSP!$C:$C,[26]PSP!$DA:$DA)</f>
        <v>264.11</v>
      </c>
      <c r="DB677" s="28">
        <f t="shared" si="2656"/>
        <v>0</v>
      </c>
      <c r="DC677" s="29"/>
      <c r="DD677" s="54">
        <f>_xlfn.XLOOKUP($C677,[26]PSP!$C:$C,[26]PSP!$DD:$DD)</f>
        <v>0</v>
      </c>
      <c r="DE677" s="27">
        <f>_xlfn.XLOOKUP($C677,[26]PSP!$C:$C,[26]PSP!$DE:$DE)</f>
        <v>264.11</v>
      </c>
      <c r="DF677" s="28">
        <f t="shared" si="2657"/>
        <v>0</v>
      </c>
      <c r="DG677" s="29"/>
      <c r="DH677" s="54">
        <f>_xlfn.XLOOKUP($C677,[26]PSP!$C:$C,[26]PSP!$DH:$DH)</f>
        <v>0</v>
      </c>
      <c r="DI677" s="27">
        <f>_xlfn.XLOOKUP($C677,[26]PSP!$C:$C,[26]PSP!$DI:$DI)</f>
        <v>264.11</v>
      </c>
      <c r="DJ677" s="28">
        <f t="shared" si="2658"/>
        <v>0</v>
      </c>
      <c r="DK677" s="29"/>
      <c r="DL677" s="54">
        <f>_xlfn.XLOOKUP($C677,[26]PSP!$C:$C,[26]PSP!$DL:$DL)</f>
        <v>0</v>
      </c>
      <c r="DM677" s="27">
        <f>_xlfn.XLOOKUP($C677,[26]PSP!$C:$C,[26]PSP!$DM:$DM)</f>
        <v>264.11</v>
      </c>
      <c r="DN677" s="28">
        <f t="shared" si="2659"/>
        <v>0</v>
      </c>
      <c r="DO677" s="29"/>
      <c r="DP677" s="54">
        <f>_xlfn.XLOOKUP($C677,[26]PSP!$C:$C,[26]PSP!$DP:$DP)</f>
        <v>0</v>
      </c>
      <c r="DQ677" s="27">
        <f>_xlfn.XLOOKUP($C677,[26]PSP!$C:$C,[26]PSP!$DQ:$DQ)</f>
        <v>264.11</v>
      </c>
      <c r="DR677" s="28">
        <f t="shared" si="2660"/>
        <v>0</v>
      </c>
      <c r="DS677" s="29"/>
      <c r="DT677" s="54">
        <f>_xlfn.XLOOKUP($C677,[26]PSP!$C:$C,[26]PSP!$DT:$DT)</f>
        <v>0</v>
      </c>
      <c r="DU677" s="27">
        <f>_xlfn.XLOOKUP($C677,[26]PSP!$C:$C,[26]PSP!$DU:$DU)</f>
        <v>264.11</v>
      </c>
      <c r="DV677" s="28">
        <f t="shared" si="2661"/>
        <v>0</v>
      </c>
      <c r="DW677" s="29"/>
      <c r="DX677" s="54">
        <f>_xlfn.XLOOKUP($C677,[26]PSP!$C:$C,[26]PSP!$DX:$DX)</f>
        <v>0</v>
      </c>
      <c r="DY677" s="27">
        <f>_xlfn.XLOOKUP($C677,[26]PSP!$C:$C,[26]PSP!$DY:$DY)</f>
        <v>264.11</v>
      </c>
      <c r="DZ677" s="28">
        <f t="shared" si="2662"/>
        <v>0</v>
      </c>
      <c r="EA677" s="29"/>
      <c r="EB677" s="54">
        <f>_xlfn.XLOOKUP($C677,[26]PSP!$C:$C,[26]PSP!$EB:$EB)</f>
        <v>0</v>
      </c>
      <c r="EC677" s="27">
        <f>_xlfn.XLOOKUP($C677,[26]PSP!$C:$C,[26]PSP!$EC:$EC)</f>
        <v>264.11</v>
      </c>
      <c r="ED677" s="28">
        <f t="shared" si="2663"/>
        <v>0</v>
      </c>
      <c r="EE677" s="29"/>
      <c r="EF677" s="54">
        <f>_xlfn.XLOOKUP($C677,[26]PSP!$C:$C,[26]PSP!$EF:$EF)</f>
        <v>0</v>
      </c>
      <c r="EG677" s="27">
        <f>_xlfn.XLOOKUP($C677,[26]PSP!$C:$C,[26]PSP!$EG:$EG)</f>
        <v>264.11</v>
      </c>
      <c r="EH677" s="28">
        <f t="shared" si="2664"/>
        <v>0</v>
      </c>
      <c r="EI677" s="29"/>
      <c r="EJ677" s="54">
        <f>_xlfn.XLOOKUP($C677,[26]PSP!$C:$C,[26]PSP!$EJ:$EJ)</f>
        <v>0</v>
      </c>
      <c r="EK677" s="27">
        <f>_xlfn.XLOOKUP($C677,[26]PSP!$C:$C,[26]PSP!$EK:$EK)</f>
        <v>264.11</v>
      </c>
      <c r="EL677" s="28">
        <f t="shared" si="2665"/>
        <v>0</v>
      </c>
      <c r="EM677" s="29"/>
      <c r="EN677" s="108"/>
      <c r="EO677" s="29">
        <f t="shared" si="2492"/>
        <v>0</v>
      </c>
      <c r="EP677" s="29">
        <f t="shared" si="2491"/>
        <v>0</v>
      </c>
      <c r="EQ677" s="4" t="b">
        <f t="shared" si="2596"/>
        <v>1</v>
      </c>
      <c r="ER677" s="1"/>
      <c r="ES677" s="118">
        <f t="shared" si="2352"/>
        <v>1.1767000000000001</v>
      </c>
    </row>
    <row r="678" spans="3:149" ht="21" x14ac:dyDescent="0.25">
      <c r="C678" s="24" t="s">
        <v>540</v>
      </c>
      <c r="D678" s="43">
        <f>_xlfn.XLOOKUP($C678,[26]PSP!$C:$C,[26]PSP!$D:$D)</f>
        <v>5213432</v>
      </c>
      <c r="E678" s="24" t="str">
        <f>_xlfn.XLOOKUP($C678,[26]PSP!$C:$C,[26]PSP!$E:$E)</f>
        <v>SICRO SERVIÇO</v>
      </c>
      <c r="F678" s="25" t="str">
        <f>_xlfn.XLOOKUP($C678,[26]PSP!$C:$C,[26]PSP!$F:$F)</f>
        <v>CONFECÇÃO DE PLACA EM CHAPA DE POLIESTER REFORÇADA COM FIBRA DE VIDRO COM PELÍCULA RETRORREFLETIVA TIPO III + III</v>
      </c>
      <c r="G678" s="26" t="str">
        <f>_xlfn.XLOOKUP($C678,[26]PSP!$C:$C,[26]PSP!$G:$G)</f>
        <v>M²</v>
      </c>
      <c r="H678" s="53">
        <f>_xlfn.XLOOKUP($C678,[26]PSP!$C:$C,[26]PSP!$H:$H)</f>
        <v>0</v>
      </c>
      <c r="I678" s="28">
        <f>_xlfn.XLOOKUP($C678,[26]PSP!$C:$C,[26]PSP!$I:$I)</f>
        <v>0</v>
      </c>
      <c r="J678" s="28">
        <f t="shared" si="2632"/>
        <v>0</v>
      </c>
      <c r="K678" s="29"/>
      <c r="L678" s="54">
        <f>_xlfn.XLOOKUP($C678,[26]PSP!$C:$C,[26]PSP!$L:$L)</f>
        <v>0</v>
      </c>
      <c r="M678" s="27">
        <f>_xlfn.XLOOKUP($C678,[26]PSP!$C:$C,[26]PSP!$M:$M)</f>
        <v>317.32</v>
      </c>
      <c r="N678" s="28">
        <f t="shared" si="2633"/>
        <v>0</v>
      </c>
      <c r="O678" s="29"/>
      <c r="P678" s="54">
        <f>_xlfn.XLOOKUP($C678,[26]PSP!$C:$C,[26]PSP!$P:$P)</f>
        <v>0</v>
      </c>
      <c r="Q678" s="27">
        <f>_xlfn.XLOOKUP($C678,[26]PSP!$C:$C,[26]PSP!$Q:$Q)</f>
        <v>317.32</v>
      </c>
      <c r="R678" s="28">
        <f t="shared" si="2634"/>
        <v>0</v>
      </c>
      <c r="S678" s="29"/>
      <c r="T678" s="54">
        <f>_xlfn.XLOOKUP($C678,[26]PSP!$C:$C,[26]PSP!$T:$T)</f>
        <v>0</v>
      </c>
      <c r="U678" s="27">
        <f>_xlfn.XLOOKUP($C678,[26]PSP!$C:$C,[26]PSP!$U:$U)</f>
        <v>317.32</v>
      </c>
      <c r="V678" s="28">
        <f t="shared" si="2635"/>
        <v>0</v>
      </c>
      <c r="W678" s="29"/>
      <c r="X678" s="54">
        <f>_xlfn.XLOOKUP($C678,[26]PSP!$C:$C,[26]PSP!$X:$X)</f>
        <v>0</v>
      </c>
      <c r="Y678" s="27">
        <f>_xlfn.XLOOKUP($C678,[26]PSP!$C:$C,[26]PSP!$Y:$Y)</f>
        <v>317.32</v>
      </c>
      <c r="Z678" s="28">
        <f t="shared" si="2636"/>
        <v>0</v>
      </c>
      <c r="AA678" s="29"/>
      <c r="AB678" s="54">
        <f>_xlfn.XLOOKUP($C678,[26]PSP!$C:$C,[26]PSP!$AB:$AB)</f>
        <v>0</v>
      </c>
      <c r="AC678" s="27">
        <f>_xlfn.XLOOKUP($C678,[26]PSP!$C:$C,[26]PSP!$AC:$AC)</f>
        <v>317.32</v>
      </c>
      <c r="AD678" s="28">
        <f t="shared" si="2637"/>
        <v>0</v>
      </c>
      <c r="AE678" s="29"/>
      <c r="AF678" s="54">
        <f>_xlfn.XLOOKUP($C678,[26]PSP!$C:$C,[26]PSP!$AF:$AF)</f>
        <v>0</v>
      </c>
      <c r="AG678" s="27">
        <f>_xlfn.XLOOKUP($C678,[26]PSP!$C:$C,[26]PSP!$AG:$AG)</f>
        <v>317.32</v>
      </c>
      <c r="AH678" s="28">
        <f t="shared" si="2638"/>
        <v>0</v>
      </c>
      <c r="AI678" s="29"/>
      <c r="AJ678" s="54">
        <f>_xlfn.XLOOKUP($C678,[26]PSP!$C:$C,[26]PSP!$AJ:$AJ)</f>
        <v>0</v>
      </c>
      <c r="AK678" s="27">
        <f>_xlfn.XLOOKUP($C678,[26]PSP!$C:$C,[26]PSP!$AK:$AK)</f>
        <v>317.32</v>
      </c>
      <c r="AL678" s="28">
        <f t="shared" si="2639"/>
        <v>0</v>
      </c>
      <c r="AM678" s="29"/>
      <c r="AN678" s="54">
        <f>_xlfn.XLOOKUP($C678,[26]PSP!$C:$C,[26]PSP!$AN:$AN)</f>
        <v>0</v>
      </c>
      <c r="AO678" s="27">
        <f>_xlfn.XLOOKUP($C678,[26]PSP!$C:$C,[26]PSP!$AO:$AO)</f>
        <v>317.32</v>
      </c>
      <c r="AP678" s="28">
        <f t="shared" si="2640"/>
        <v>0</v>
      </c>
      <c r="AQ678" s="29"/>
      <c r="AR678" s="54">
        <f>_xlfn.XLOOKUP($C678,[26]PSP!$C:$C,[26]PSP!$AR:$AR)</f>
        <v>0</v>
      </c>
      <c r="AS678" s="27">
        <f>_xlfn.XLOOKUP($C678,[26]PSP!$C:$C,[26]PSP!$AS:$AS)</f>
        <v>317.32</v>
      </c>
      <c r="AT678" s="28">
        <f t="shared" si="2641"/>
        <v>0</v>
      </c>
      <c r="AU678" s="29"/>
      <c r="AV678" s="54">
        <f>_xlfn.XLOOKUP($C678,[26]PSP!$C:$C,[26]PSP!$AV:$AV)</f>
        <v>0</v>
      </c>
      <c r="AW678" s="27">
        <f>_xlfn.XLOOKUP($C678,[26]PSP!$C:$C,[26]PSP!$AW:$AW)</f>
        <v>317.32</v>
      </c>
      <c r="AX678" s="28">
        <f t="shared" si="2642"/>
        <v>0</v>
      </c>
      <c r="AY678" s="29"/>
      <c r="AZ678" s="54">
        <f>_xlfn.XLOOKUP($C678,[26]PSP!$C:$C,[26]PSP!$AZ:$AZ)</f>
        <v>0</v>
      </c>
      <c r="BA678" s="27">
        <f>_xlfn.XLOOKUP($C678,[26]PSP!$C:$C,[26]PSP!$BA:$BA)</f>
        <v>317.32</v>
      </c>
      <c r="BB678" s="28">
        <f t="shared" si="2643"/>
        <v>0</v>
      </c>
      <c r="BC678" s="29"/>
      <c r="BD678" s="54">
        <f>_xlfn.XLOOKUP($C678,[26]PSP!$C:$C,[26]PSP!$BD:$BD)</f>
        <v>0</v>
      </c>
      <c r="BE678" s="27">
        <f>_xlfn.XLOOKUP($C678,[26]PSP!$C:$C,[26]PSP!$BE:$BE)</f>
        <v>317.32</v>
      </c>
      <c r="BF678" s="28">
        <f t="shared" si="2644"/>
        <v>0</v>
      </c>
      <c r="BG678" s="29"/>
      <c r="BH678" s="54">
        <f>_xlfn.XLOOKUP($C678,[26]PSP!$C:$C,[26]PSP!$BH:$BH)</f>
        <v>0</v>
      </c>
      <c r="BI678" s="27">
        <f>_xlfn.XLOOKUP($C678,[26]PSP!$C:$C,[26]PSP!$BI:$BI)</f>
        <v>317.32</v>
      </c>
      <c r="BJ678" s="28">
        <f t="shared" si="2645"/>
        <v>0</v>
      </c>
      <c r="BK678" s="29"/>
      <c r="BL678" s="54">
        <f>_xlfn.XLOOKUP($C678,[26]PSP!$C:$C,[26]PSP!$BL:$BL)</f>
        <v>0</v>
      </c>
      <c r="BM678" s="27">
        <f>_xlfn.XLOOKUP($C678,[26]PSP!$C:$C,[26]PSP!$BM:$BM)</f>
        <v>317.32</v>
      </c>
      <c r="BN678" s="28">
        <f t="shared" si="2646"/>
        <v>0</v>
      </c>
      <c r="BO678" s="29"/>
      <c r="BP678" s="54">
        <f>_xlfn.XLOOKUP($C678,[26]PSP!$C:$C,[26]PSP!$BP:$BP)</f>
        <v>0</v>
      </c>
      <c r="BQ678" s="27">
        <f>_xlfn.XLOOKUP($C678,[26]PSP!$C:$C,[26]PSP!$BQ:$BQ)</f>
        <v>317.32</v>
      </c>
      <c r="BR678" s="28">
        <f t="shared" si="2647"/>
        <v>0</v>
      </c>
      <c r="BS678" s="29"/>
      <c r="BT678" s="54">
        <f>_xlfn.XLOOKUP($C678,[26]PSP!$C:$C,[26]PSP!$BT:$BT)</f>
        <v>0</v>
      </c>
      <c r="BU678" s="27">
        <f>_xlfn.XLOOKUP($C678,[26]PSP!$C:$C,[26]PSP!$BU:$BU)</f>
        <v>317.32</v>
      </c>
      <c r="BV678" s="28">
        <f t="shared" si="2648"/>
        <v>0</v>
      </c>
      <c r="BW678" s="29"/>
      <c r="BX678" s="54">
        <f>_xlfn.XLOOKUP($C678,[26]PSP!$C:$C,[26]PSP!$BX:$BX)</f>
        <v>0</v>
      </c>
      <c r="BY678" s="27">
        <f>_xlfn.XLOOKUP($C678,[26]PSP!$C:$C,[26]PSP!$BY:$BY)</f>
        <v>317.32</v>
      </c>
      <c r="BZ678" s="28">
        <f t="shared" si="2649"/>
        <v>0</v>
      </c>
      <c r="CA678" s="29"/>
      <c r="CB678" s="54">
        <f>_xlfn.XLOOKUP($C678,[26]PSP!$C:$C,[26]PSP!$CB:$CB)</f>
        <v>0</v>
      </c>
      <c r="CC678" s="27">
        <f>_xlfn.XLOOKUP($C678,[26]PSP!$C:$C,[26]PSP!$CC:$CC)</f>
        <v>317.32</v>
      </c>
      <c r="CD678" s="28">
        <f t="shared" si="2650"/>
        <v>0</v>
      </c>
      <c r="CE678" s="29"/>
      <c r="CF678" s="54">
        <f>_xlfn.XLOOKUP($C678,[26]PSP!$C:$C,[26]PSP!$CF:$CF)</f>
        <v>0</v>
      </c>
      <c r="CG678" s="27">
        <f>_xlfn.XLOOKUP($C678,[26]PSP!$C:$C,[26]PSP!$CG:$CG)</f>
        <v>317.32</v>
      </c>
      <c r="CH678" s="28">
        <f t="shared" si="2651"/>
        <v>0</v>
      </c>
      <c r="CI678" s="29"/>
      <c r="CJ678" s="54">
        <f>_xlfn.XLOOKUP($C678,[26]PSP!$C:$C,[26]PSP!$CJ:$CJ)</f>
        <v>0</v>
      </c>
      <c r="CK678" s="27">
        <f>_xlfn.XLOOKUP($C678,[26]PSP!$C:$C,[26]PSP!$CK:$CK)</f>
        <v>317.32</v>
      </c>
      <c r="CL678" s="28">
        <f t="shared" si="2652"/>
        <v>0</v>
      </c>
      <c r="CM678" s="29"/>
      <c r="CN678" s="54">
        <f>_xlfn.XLOOKUP($C678,[26]PSP!$C:$C,[26]PSP!$CN:$CN)</f>
        <v>0</v>
      </c>
      <c r="CO678" s="27">
        <f>_xlfn.XLOOKUP($C678,[26]PSP!$C:$C,[26]PSP!$CO:$CO)</f>
        <v>317.32</v>
      </c>
      <c r="CP678" s="28">
        <f t="shared" si="2653"/>
        <v>0</v>
      </c>
      <c r="CQ678" s="29"/>
      <c r="CR678" s="54">
        <f>_xlfn.XLOOKUP($C678,[26]PSP!$C:$C,[26]PSP!$CR:$CR)</f>
        <v>0</v>
      </c>
      <c r="CS678" s="27">
        <f>_xlfn.XLOOKUP($C678,[26]PSP!$C:$C,[26]PSP!$CS:$CS)</f>
        <v>317.32</v>
      </c>
      <c r="CT678" s="28">
        <f t="shared" si="2654"/>
        <v>0</v>
      </c>
      <c r="CU678" s="29"/>
      <c r="CV678" s="54">
        <f>_xlfn.XLOOKUP($C678,[26]PSP!$C:$C,[26]PSP!$CV:$CV)</f>
        <v>0</v>
      </c>
      <c r="CW678" s="27">
        <f>_xlfn.XLOOKUP($C678,[26]PSP!$C:$C,[26]PSP!$CW:$CW)</f>
        <v>317.32</v>
      </c>
      <c r="CX678" s="28">
        <f t="shared" si="2655"/>
        <v>0</v>
      </c>
      <c r="CY678" s="29"/>
      <c r="CZ678" s="54">
        <f>_xlfn.XLOOKUP($C678,[26]PSP!$C:$C,[26]PSP!$CZ:$CZ)</f>
        <v>0</v>
      </c>
      <c r="DA678" s="27">
        <f>_xlfn.XLOOKUP($C678,[26]PSP!$C:$C,[26]PSP!$DA:$DA)</f>
        <v>317.32</v>
      </c>
      <c r="DB678" s="28">
        <f t="shared" si="2656"/>
        <v>0</v>
      </c>
      <c r="DC678" s="29"/>
      <c r="DD678" s="54">
        <f>_xlfn.XLOOKUP($C678,[26]PSP!$C:$C,[26]PSP!$DD:$DD)</f>
        <v>0</v>
      </c>
      <c r="DE678" s="27">
        <f>_xlfn.XLOOKUP($C678,[26]PSP!$C:$C,[26]PSP!$DE:$DE)</f>
        <v>317.32</v>
      </c>
      <c r="DF678" s="28">
        <f t="shared" si="2657"/>
        <v>0</v>
      </c>
      <c r="DG678" s="29"/>
      <c r="DH678" s="54">
        <f>_xlfn.XLOOKUP($C678,[26]PSP!$C:$C,[26]PSP!$DH:$DH)</f>
        <v>0</v>
      </c>
      <c r="DI678" s="27">
        <f>_xlfn.XLOOKUP($C678,[26]PSP!$C:$C,[26]PSP!$DI:$DI)</f>
        <v>317.32</v>
      </c>
      <c r="DJ678" s="28">
        <f t="shared" si="2658"/>
        <v>0</v>
      </c>
      <c r="DK678" s="29"/>
      <c r="DL678" s="54">
        <f>_xlfn.XLOOKUP($C678,[26]PSP!$C:$C,[26]PSP!$DL:$DL)</f>
        <v>0</v>
      </c>
      <c r="DM678" s="27">
        <f>_xlfn.XLOOKUP($C678,[26]PSP!$C:$C,[26]PSP!$DM:$DM)</f>
        <v>317.32</v>
      </c>
      <c r="DN678" s="28">
        <f t="shared" si="2659"/>
        <v>0</v>
      </c>
      <c r="DO678" s="29"/>
      <c r="DP678" s="54">
        <f>_xlfn.XLOOKUP($C678,[26]PSP!$C:$C,[26]PSP!$DP:$DP)</f>
        <v>0</v>
      </c>
      <c r="DQ678" s="27">
        <f>_xlfn.XLOOKUP($C678,[26]PSP!$C:$C,[26]PSP!$DQ:$DQ)</f>
        <v>317.32</v>
      </c>
      <c r="DR678" s="28">
        <f t="shared" si="2660"/>
        <v>0</v>
      </c>
      <c r="DS678" s="29"/>
      <c r="DT678" s="54">
        <f>_xlfn.XLOOKUP($C678,[26]PSP!$C:$C,[26]PSP!$DT:$DT)</f>
        <v>0</v>
      </c>
      <c r="DU678" s="27">
        <f>_xlfn.XLOOKUP($C678,[26]PSP!$C:$C,[26]PSP!$DU:$DU)</f>
        <v>317.32</v>
      </c>
      <c r="DV678" s="28">
        <f t="shared" si="2661"/>
        <v>0</v>
      </c>
      <c r="DW678" s="29"/>
      <c r="DX678" s="54">
        <f>_xlfn.XLOOKUP($C678,[26]PSP!$C:$C,[26]PSP!$DX:$DX)</f>
        <v>0</v>
      </c>
      <c r="DY678" s="27">
        <f>_xlfn.XLOOKUP($C678,[26]PSP!$C:$C,[26]PSP!$DY:$DY)</f>
        <v>317.32</v>
      </c>
      <c r="DZ678" s="28">
        <f t="shared" si="2662"/>
        <v>0</v>
      </c>
      <c r="EA678" s="29"/>
      <c r="EB678" s="54">
        <f>_xlfn.XLOOKUP($C678,[26]PSP!$C:$C,[26]PSP!$EB:$EB)</f>
        <v>0</v>
      </c>
      <c r="EC678" s="27">
        <f>_xlfn.XLOOKUP($C678,[26]PSP!$C:$C,[26]PSP!$EC:$EC)</f>
        <v>317.32</v>
      </c>
      <c r="ED678" s="28">
        <f t="shared" si="2663"/>
        <v>0</v>
      </c>
      <c r="EE678" s="29"/>
      <c r="EF678" s="54">
        <f>_xlfn.XLOOKUP($C678,[26]PSP!$C:$C,[26]PSP!$EF:$EF)</f>
        <v>0</v>
      </c>
      <c r="EG678" s="27">
        <f>_xlfn.XLOOKUP($C678,[26]PSP!$C:$C,[26]PSP!$EG:$EG)</f>
        <v>317.32</v>
      </c>
      <c r="EH678" s="28">
        <f t="shared" si="2664"/>
        <v>0</v>
      </c>
      <c r="EI678" s="29"/>
      <c r="EJ678" s="54">
        <f>_xlfn.XLOOKUP($C678,[26]PSP!$C:$C,[26]PSP!$EJ:$EJ)</f>
        <v>0</v>
      </c>
      <c r="EK678" s="27">
        <f>_xlfn.XLOOKUP($C678,[26]PSP!$C:$C,[26]PSP!$EK:$EK)</f>
        <v>317.32</v>
      </c>
      <c r="EL678" s="28">
        <f t="shared" si="2665"/>
        <v>0</v>
      </c>
      <c r="EM678" s="29"/>
      <c r="EN678" s="108"/>
      <c r="EO678" s="29">
        <f t="shared" si="2492"/>
        <v>0</v>
      </c>
      <c r="EP678" s="29">
        <f t="shared" si="2491"/>
        <v>0</v>
      </c>
      <c r="EQ678" s="4" t="b">
        <f t="shared" si="2596"/>
        <v>1</v>
      </c>
      <c r="ES678" s="118">
        <f t="shared" ref="ES678:ES741" si="2666">IF(LEFT(D678,6)="COT.IS",1,1+$J$7)</f>
        <v>1.1767000000000001</v>
      </c>
    </row>
    <row r="679" spans="3:149" ht="21" x14ac:dyDescent="0.25">
      <c r="C679" s="24" t="s">
        <v>541</v>
      </c>
      <c r="D679" s="43">
        <f>_xlfn.XLOOKUP($C679,[26]PSP!$C:$C,[26]PSP!$D:$D)</f>
        <v>5213437</v>
      </c>
      <c r="E679" s="24" t="str">
        <f>_xlfn.XLOOKUP($C679,[26]PSP!$C:$C,[26]PSP!$E:$E)</f>
        <v>SICRO SERVIÇO</v>
      </c>
      <c r="F679" s="25" t="str">
        <f>_xlfn.XLOOKUP($C679,[26]PSP!$C:$C,[26]PSP!$F:$F)</f>
        <v>CONFECÇÃO DE PLACA MODULADA EM CHAPA DE POLIESTER REFORÇADA COM FIBRA DE VIDRO, AÉREA, COM PELÍCULA RETRORREFLETIVA TIPO I + III</v>
      </c>
      <c r="G679" s="26" t="str">
        <f>_xlfn.XLOOKUP($C679,[26]PSP!$C:$C,[26]PSP!$G:$G)</f>
        <v>M²</v>
      </c>
      <c r="H679" s="53">
        <f>_xlfn.XLOOKUP($C679,[26]PSP!$C:$C,[26]PSP!$H:$H)</f>
        <v>0</v>
      </c>
      <c r="I679" s="28">
        <f>_xlfn.XLOOKUP($C679,[26]PSP!$C:$C,[26]PSP!$I:$I)</f>
        <v>0</v>
      </c>
      <c r="J679" s="28">
        <f t="shared" si="2632"/>
        <v>0</v>
      </c>
      <c r="K679" s="29"/>
      <c r="L679" s="54">
        <f>_xlfn.XLOOKUP($C679,[26]PSP!$C:$C,[26]PSP!$L:$L)</f>
        <v>0</v>
      </c>
      <c r="M679" s="27">
        <f>_xlfn.XLOOKUP($C679,[26]PSP!$C:$C,[26]PSP!$M:$M)</f>
        <v>370.25</v>
      </c>
      <c r="N679" s="28">
        <f t="shared" si="2633"/>
        <v>0</v>
      </c>
      <c r="O679" s="29"/>
      <c r="P679" s="54">
        <f>_xlfn.XLOOKUP($C679,[26]PSP!$C:$C,[26]PSP!$P:$P)</f>
        <v>0</v>
      </c>
      <c r="Q679" s="27">
        <f>_xlfn.XLOOKUP($C679,[26]PSP!$C:$C,[26]PSP!$Q:$Q)</f>
        <v>370.25</v>
      </c>
      <c r="R679" s="28">
        <f t="shared" si="2634"/>
        <v>0</v>
      </c>
      <c r="S679" s="29"/>
      <c r="T679" s="54">
        <f>_xlfn.XLOOKUP($C679,[26]PSP!$C:$C,[26]PSP!$T:$T)</f>
        <v>0</v>
      </c>
      <c r="U679" s="27">
        <f>_xlfn.XLOOKUP($C679,[26]PSP!$C:$C,[26]PSP!$U:$U)</f>
        <v>370.25</v>
      </c>
      <c r="V679" s="28">
        <f t="shared" si="2635"/>
        <v>0</v>
      </c>
      <c r="W679" s="29"/>
      <c r="X679" s="54">
        <f>_xlfn.XLOOKUP($C679,[26]PSP!$C:$C,[26]PSP!$X:$X)</f>
        <v>0</v>
      </c>
      <c r="Y679" s="27">
        <f>_xlfn.XLOOKUP($C679,[26]PSP!$C:$C,[26]PSP!$Y:$Y)</f>
        <v>370.25</v>
      </c>
      <c r="Z679" s="28">
        <f t="shared" si="2636"/>
        <v>0</v>
      </c>
      <c r="AA679" s="29"/>
      <c r="AB679" s="54">
        <f>_xlfn.XLOOKUP($C679,[26]PSP!$C:$C,[26]PSP!$AB:$AB)</f>
        <v>0</v>
      </c>
      <c r="AC679" s="27">
        <f>_xlfn.XLOOKUP($C679,[26]PSP!$C:$C,[26]PSP!$AC:$AC)</f>
        <v>370.25</v>
      </c>
      <c r="AD679" s="28">
        <f t="shared" si="2637"/>
        <v>0</v>
      </c>
      <c r="AE679" s="29"/>
      <c r="AF679" s="54">
        <f>_xlfn.XLOOKUP($C679,[26]PSP!$C:$C,[26]PSP!$AF:$AF)</f>
        <v>0</v>
      </c>
      <c r="AG679" s="27">
        <f>_xlfn.XLOOKUP($C679,[26]PSP!$C:$C,[26]PSP!$AG:$AG)</f>
        <v>370.25</v>
      </c>
      <c r="AH679" s="28">
        <f t="shared" si="2638"/>
        <v>0</v>
      </c>
      <c r="AI679" s="29"/>
      <c r="AJ679" s="54">
        <f>_xlfn.XLOOKUP($C679,[26]PSP!$C:$C,[26]PSP!$AJ:$AJ)</f>
        <v>0</v>
      </c>
      <c r="AK679" s="27">
        <f>_xlfn.XLOOKUP($C679,[26]PSP!$C:$C,[26]PSP!$AK:$AK)</f>
        <v>370.25</v>
      </c>
      <c r="AL679" s="28">
        <f t="shared" si="2639"/>
        <v>0</v>
      </c>
      <c r="AM679" s="29"/>
      <c r="AN679" s="54">
        <f>_xlfn.XLOOKUP($C679,[26]PSP!$C:$C,[26]PSP!$AN:$AN)</f>
        <v>0</v>
      </c>
      <c r="AO679" s="27">
        <f>_xlfn.XLOOKUP($C679,[26]PSP!$C:$C,[26]PSP!$AO:$AO)</f>
        <v>370.25</v>
      </c>
      <c r="AP679" s="28">
        <f t="shared" si="2640"/>
        <v>0</v>
      </c>
      <c r="AQ679" s="29"/>
      <c r="AR679" s="54">
        <f>_xlfn.XLOOKUP($C679,[26]PSP!$C:$C,[26]PSP!$AR:$AR)</f>
        <v>0</v>
      </c>
      <c r="AS679" s="27">
        <f>_xlfn.XLOOKUP($C679,[26]PSP!$C:$C,[26]PSP!$AS:$AS)</f>
        <v>370.25</v>
      </c>
      <c r="AT679" s="28">
        <f t="shared" si="2641"/>
        <v>0</v>
      </c>
      <c r="AU679" s="29"/>
      <c r="AV679" s="54">
        <f>_xlfn.XLOOKUP($C679,[26]PSP!$C:$C,[26]PSP!$AV:$AV)</f>
        <v>0</v>
      </c>
      <c r="AW679" s="27">
        <f>_xlfn.XLOOKUP($C679,[26]PSP!$C:$C,[26]PSP!$AW:$AW)</f>
        <v>370.25</v>
      </c>
      <c r="AX679" s="28">
        <f t="shared" si="2642"/>
        <v>0</v>
      </c>
      <c r="AY679" s="29"/>
      <c r="AZ679" s="54">
        <f>_xlfn.XLOOKUP($C679,[26]PSP!$C:$C,[26]PSP!$AZ:$AZ)</f>
        <v>0</v>
      </c>
      <c r="BA679" s="27">
        <f>_xlfn.XLOOKUP($C679,[26]PSP!$C:$C,[26]PSP!$BA:$BA)</f>
        <v>370.25</v>
      </c>
      <c r="BB679" s="28">
        <f t="shared" si="2643"/>
        <v>0</v>
      </c>
      <c r="BC679" s="29"/>
      <c r="BD679" s="54">
        <f>_xlfn.XLOOKUP($C679,[26]PSP!$C:$C,[26]PSP!$BD:$BD)</f>
        <v>0</v>
      </c>
      <c r="BE679" s="27">
        <f>_xlfn.XLOOKUP($C679,[26]PSP!$C:$C,[26]PSP!$BE:$BE)</f>
        <v>370.25</v>
      </c>
      <c r="BF679" s="28">
        <f t="shared" si="2644"/>
        <v>0</v>
      </c>
      <c r="BG679" s="29"/>
      <c r="BH679" s="54">
        <f>_xlfn.XLOOKUP($C679,[26]PSP!$C:$C,[26]PSP!$BH:$BH)</f>
        <v>0</v>
      </c>
      <c r="BI679" s="27">
        <f>_xlfn.XLOOKUP($C679,[26]PSP!$C:$C,[26]PSP!$BI:$BI)</f>
        <v>370.25</v>
      </c>
      <c r="BJ679" s="28">
        <f t="shared" si="2645"/>
        <v>0</v>
      </c>
      <c r="BK679" s="29"/>
      <c r="BL679" s="54">
        <f>_xlfn.XLOOKUP($C679,[26]PSP!$C:$C,[26]PSP!$BL:$BL)</f>
        <v>0</v>
      </c>
      <c r="BM679" s="27">
        <f>_xlfn.XLOOKUP($C679,[26]PSP!$C:$C,[26]PSP!$BM:$BM)</f>
        <v>370.25</v>
      </c>
      <c r="BN679" s="28">
        <f t="shared" si="2646"/>
        <v>0</v>
      </c>
      <c r="BO679" s="29"/>
      <c r="BP679" s="54">
        <f>_xlfn.XLOOKUP($C679,[26]PSP!$C:$C,[26]PSP!$BP:$BP)</f>
        <v>0</v>
      </c>
      <c r="BQ679" s="27">
        <f>_xlfn.XLOOKUP($C679,[26]PSP!$C:$C,[26]PSP!$BQ:$BQ)</f>
        <v>370.25</v>
      </c>
      <c r="BR679" s="28">
        <f t="shared" si="2647"/>
        <v>0</v>
      </c>
      <c r="BS679" s="29"/>
      <c r="BT679" s="54">
        <f>_xlfn.XLOOKUP($C679,[26]PSP!$C:$C,[26]PSP!$BT:$BT)</f>
        <v>0</v>
      </c>
      <c r="BU679" s="27">
        <f>_xlfn.XLOOKUP($C679,[26]PSP!$C:$C,[26]PSP!$BU:$BU)</f>
        <v>370.25</v>
      </c>
      <c r="BV679" s="28">
        <f t="shared" si="2648"/>
        <v>0</v>
      </c>
      <c r="BW679" s="29"/>
      <c r="BX679" s="54">
        <f>_xlfn.XLOOKUP($C679,[26]PSP!$C:$C,[26]PSP!$BX:$BX)</f>
        <v>0</v>
      </c>
      <c r="BY679" s="27">
        <f>_xlfn.XLOOKUP($C679,[26]PSP!$C:$C,[26]PSP!$BY:$BY)</f>
        <v>370.25</v>
      </c>
      <c r="BZ679" s="28">
        <f t="shared" si="2649"/>
        <v>0</v>
      </c>
      <c r="CA679" s="29"/>
      <c r="CB679" s="54">
        <f>_xlfn.XLOOKUP($C679,[26]PSP!$C:$C,[26]PSP!$CB:$CB)</f>
        <v>0</v>
      </c>
      <c r="CC679" s="27">
        <f>_xlfn.XLOOKUP($C679,[26]PSP!$C:$C,[26]PSP!$CC:$CC)</f>
        <v>370.25</v>
      </c>
      <c r="CD679" s="28">
        <f t="shared" si="2650"/>
        <v>0</v>
      </c>
      <c r="CE679" s="29"/>
      <c r="CF679" s="54">
        <f>_xlfn.XLOOKUP($C679,[26]PSP!$C:$C,[26]PSP!$CF:$CF)</f>
        <v>0</v>
      </c>
      <c r="CG679" s="27">
        <f>_xlfn.XLOOKUP($C679,[26]PSP!$C:$C,[26]PSP!$CG:$CG)</f>
        <v>370.25</v>
      </c>
      <c r="CH679" s="28">
        <f t="shared" si="2651"/>
        <v>0</v>
      </c>
      <c r="CI679" s="29"/>
      <c r="CJ679" s="54">
        <f>_xlfn.XLOOKUP($C679,[26]PSP!$C:$C,[26]PSP!$CJ:$CJ)</f>
        <v>0</v>
      </c>
      <c r="CK679" s="27">
        <f>_xlfn.XLOOKUP($C679,[26]PSP!$C:$C,[26]PSP!$CK:$CK)</f>
        <v>370.25</v>
      </c>
      <c r="CL679" s="28">
        <f t="shared" si="2652"/>
        <v>0</v>
      </c>
      <c r="CM679" s="29"/>
      <c r="CN679" s="54">
        <f>_xlfn.XLOOKUP($C679,[26]PSP!$C:$C,[26]PSP!$CN:$CN)</f>
        <v>0</v>
      </c>
      <c r="CO679" s="27">
        <f>_xlfn.XLOOKUP($C679,[26]PSP!$C:$C,[26]PSP!$CO:$CO)</f>
        <v>370.25</v>
      </c>
      <c r="CP679" s="28">
        <f t="shared" si="2653"/>
        <v>0</v>
      </c>
      <c r="CQ679" s="29"/>
      <c r="CR679" s="54">
        <f>_xlfn.XLOOKUP($C679,[26]PSP!$C:$C,[26]PSP!$CR:$CR)</f>
        <v>0</v>
      </c>
      <c r="CS679" s="27">
        <f>_xlfn.XLOOKUP($C679,[26]PSP!$C:$C,[26]PSP!$CS:$CS)</f>
        <v>370.25</v>
      </c>
      <c r="CT679" s="28">
        <f t="shared" si="2654"/>
        <v>0</v>
      </c>
      <c r="CU679" s="29"/>
      <c r="CV679" s="54">
        <f>_xlfn.XLOOKUP($C679,[26]PSP!$C:$C,[26]PSP!$CV:$CV)</f>
        <v>0</v>
      </c>
      <c r="CW679" s="27">
        <f>_xlfn.XLOOKUP($C679,[26]PSP!$C:$C,[26]PSP!$CW:$CW)</f>
        <v>370.25</v>
      </c>
      <c r="CX679" s="28">
        <f t="shared" si="2655"/>
        <v>0</v>
      </c>
      <c r="CY679" s="29"/>
      <c r="CZ679" s="54">
        <f>_xlfn.XLOOKUP($C679,[26]PSP!$C:$C,[26]PSP!$CZ:$CZ)</f>
        <v>0</v>
      </c>
      <c r="DA679" s="27">
        <f>_xlfn.XLOOKUP($C679,[26]PSP!$C:$C,[26]PSP!$DA:$DA)</f>
        <v>370.25</v>
      </c>
      <c r="DB679" s="28">
        <f t="shared" si="2656"/>
        <v>0</v>
      </c>
      <c r="DC679" s="29"/>
      <c r="DD679" s="54">
        <f>_xlfn.XLOOKUP($C679,[26]PSP!$C:$C,[26]PSP!$DD:$DD)</f>
        <v>0</v>
      </c>
      <c r="DE679" s="27">
        <f>_xlfn.XLOOKUP($C679,[26]PSP!$C:$C,[26]PSP!$DE:$DE)</f>
        <v>370.25</v>
      </c>
      <c r="DF679" s="28">
        <f t="shared" si="2657"/>
        <v>0</v>
      </c>
      <c r="DG679" s="29"/>
      <c r="DH679" s="54">
        <f>_xlfn.XLOOKUP($C679,[26]PSP!$C:$C,[26]PSP!$DH:$DH)</f>
        <v>0</v>
      </c>
      <c r="DI679" s="27">
        <f>_xlfn.XLOOKUP($C679,[26]PSP!$C:$C,[26]PSP!$DI:$DI)</f>
        <v>370.25</v>
      </c>
      <c r="DJ679" s="28">
        <f t="shared" si="2658"/>
        <v>0</v>
      </c>
      <c r="DK679" s="29"/>
      <c r="DL679" s="54">
        <f>_xlfn.XLOOKUP($C679,[26]PSP!$C:$C,[26]PSP!$DL:$DL)</f>
        <v>0</v>
      </c>
      <c r="DM679" s="27">
        <f>_xlfn.XLOOKUP($C679,[26]PSP!$C:$C,[26]PSP!$DM:$DM)</f>
        <v>370.25</v>
      </c>
      <c r="DN679" s="28">
        <f t="shared" si="2659"/>
        <v>0</v>
      </c>
      <c r="DO679" s="29"/>
      <c r="DP679" s="54">
        <f>_xlfn.XLOOKUP($C679,[26]PSP!$C:$C,[26]PSP!$DP:$DP)</f>
        <v>0</v>
      </c>
      <c r="DQ679" s="27">
        <f>_xlfn.XLOOKUP($C679,[26]PSP!$C:$C,[26]PSP!$DQ:$DQ)</f>
        <v>370.25</v>
      </c>
      <c r="DR679" s="28">
        <f t="shared" si="2660"/>
        <v>0</v>
      </c>
      <c r="DS679" s="29"/>
      <c r="DT679" s="54">
        <f>_xlfn.XLOOKUP($C679,[26]PSP!$C:$C,[26]PSP!$DT:$DT)</f>
        <v>0</v>
      </c>
      <c r="DU679" s="27">
        <f>_xlfn.XLOOKUP($C679,[26]PSP!$C:$C,[26]PSP!$DU:$DU)</f>
        <v>370.25</v>
      </c>
      <c r="DV679" s="28">
        <f t="shared" si="2661"/>
        <v>0</v>
      </c>
      <c r="DW679" s="29"/>
      <c r="DX679" s="54">
        <f>_xlfn.XLOOKUP($C679,[26]PSP!$C:$C,[26]PSP!$DX:$DX)</f>
        <v>0</v>
      </c>
      <c r="DY679" s="27">
        <f>_xlfn.XLOOKUP($C679,[26]PSP!$C:$C,[26]PSP!$DY:$DY)</f>
        <v>370.25</v>
      </c>
      <c r="DZ679" s="28">
        <f t="shared" si="2662"/>
        <v>0</v>
      </c>
      <c r="EA679" s="29"/>
      <c r="EB679" s="54">
        <f>_xlfn.XLOOKUP($C679,[26]PSP!$C:$C,[26]PSP!$EB:$EB)</f>
        <v>0</v>
      </c>
      <c r="EC679" s="27">
        <f>_xlfn.XLOOKUP($C679,[26]PSP!$C:$C,[26]PSP!$EC:$EC)</f>
        <v>370.25</v>
      </c>
      <c r="ED679" s="28">
        <f t="shared" si="2663"/>
        <v>0</v>
      </c>
      <c r="EE679" s="29"/>
      <c r="EF679" s="54">
        <f>_xlfn.XLOOKUP($C679,[26]PSP!$C:$C,[26]PSP!$EF:$EF)</f>
        <v>0</v>
      </c>
      <c r="EG679" s="27">
        <f>_xlfn.XLOOKUP($C679,[26]PSP!$C:$C,[26]PSP!$EG:$EG)</f>
        <v>370.25</v>
      </c>
      <c r="EH679" s="28">
        <f t="shared" si="2664"/>
        <v>0</v>
      </c>
      <c r="EI679" s="29"/>
      <c r="EJ679" s="54">
        <f>_xlfn.XLOOKUP($C679,[26]PSP!$C:$C,[26]PSP!$EJ:$EJ)</f>
        <v>0</v>
      </c>
      <c r="EK679" s="27">
        <f>_xlfn.XLOOKUP($C679,[26]PSP!$C:$C,[26]PSP!$EK:$EK)</f>
        <v>370.25</v>
      </c>
      <c r="EL679" s="28">
        <f t="shared" si="2665"/>
        <v>0</v>
      </c>
      <c r="EM679" s="29"/>
      <c r="EN679" s="108"/>
      <c r="EO679" s="29">
        <f t="shared" si="2492"/>
        <v>0</v>
      </c>
      <c r="EP679" s="29">
        <f t="shared" si="2491"/>
        <v>0</v>
      </c>
      <c r="EQ679" s="4" t="b">
        <f t="shared" si="2596"/>
        <v>1</v>
      </c>
      <c r="ES679" s="118">
        <f t="shared" si="2666"/>
        <v>1.1767000000000001</v>
      </c>
    </row>
    <row r="680" spans="3:149" ht="21" x14ac:dyDescent="0.25">
      <c r="C680" s="24" t="s">
        <v>879</v>
      </c>
      <c r="D680" s="43">
        <f>_xlfn.XLOOKUP($C680,[26]PSP!$C:$C,[26]PSP!$D:$D)</f>
        <v>5213436</v>
      </c>
      <c r="E680" s="24" t="str">
        <f>_xlfn.XLOOKUP($C680,[26]PSP!$C:$C,[26]PSP!$E:$E)</f>
        <v>SICRO SERVIÇO</v>
      </c>
      <c r="F680" s="25" t="str">
        <f>_xlfn.XLOOKUP($C680,[26]PSP!$C:$C,[26]PSP!$F:$F)</f>
        <v>CONFECÇÃO DE PLACA EM ALUMÍNIO, ESPESSURA DE 1,5 MM, MODULADA, AÉREA, COM PELÍCULA RETRORREFLETIVA TIPO III + X</v>
      </c>
      <c r="G680" s="26" t="str">
        <f>_xlfn.XLOOKUP($C680,[26]PSP!$C:$C,[26]PSP!$G:$G)</f>
        <v>M²</v>
      </c>
      <c r="H680" s="53">
        <f>_xlfn.XLOOKUP($C680,[26]PSP!$C:$C,[26]PSP!$H:$H)</f>
        <v>37.799999999999997</v>
      </c>
      <c r="I680" s="28">
        <f>_xlfn.XLOOKUP($C680,[26]PSP!$C:$C,[26]PSP!$I:$I)</f>
        <v>23902.45</v>
      </c>
      <c r="J680" s="28">
        <f t="shared" ref="J680:J697" si="2667">IF(LEFT(D680,6)="COT.IS",I680,I680*(1+$J$7))</f>
        <v>28126.012915000003</v>
      </c>
      <c r="K680" s="29"/>
      <c r="L680" s="54">
        <f>_xlfn.XLOOKUP($C680,[26]PSP!$C:$C,[26]PSP!$L:$L)</f>
        <v>0</v>
      </c>
      <c r="M680" s="27">
        <f>_xlfn.XLOOKUP($C680,[26]PSP!$C:$C,[26]PSP!$M:$M)</f>
        <v>632.34</v>
      </c>
      <c r="N680" s="28">
        <f t="shared" ref="N680:N697" si="2668">TRUNC(M680*L680,2)</f>
        <v>0</v>
      </c>
      <c r="O680" s="29"/>
      <c r="P680" s="54">
        <f>_xlfn.XLOOKUP($C680,[26]PSP!$C:$C,[26]PSP!$P:$P)</f>
        <v>0</v>
      </c>
      <c r="Q680" s="27">
        <f>_xlfn.XLOOKUP($C680,[26]PSP!$C:$C,[26]PSP!$Q:$Q)</f>
        <v>632.34</v>
      </c>
      <c r="R680" s="28">
        <f t="shared" ref="R680:R697" si="2669">TRUNC(Q680*P680,2)</f>
        <v>0</v>
      </c>
      <c r="S680" s="29"/>
      <c r="T680" s="54">
        <f>_xlfn.XLOOKUP($C680,[26]PSP!$C:$C,[26]PSP!$T:$T)</f>
        <v>14</v>
      </c>
      <c r="U680" s="27">
        <f>_xlfn.XLOOKUP($C680,[26]PSP!$C:$C,[26]PSP!$U:$U)</f>
        <v>632.34</v>
      </c>
      <c r="V680" s="28">
        <f t="shared" ref="V680:V697" si="2670">TRUNC(U680*T680,2)</f>
        <v>8852.76</v>
      </c>
      <c r="W680" s="29"/>
      <c r="X680" s="54">
        <f>_xlfn.XLOOKUP($C680,[26]PSP!$C:$C,[26]PSP!$X:$X)</f>
        <v>0</v>
      </c>
      <c r="Y680" s="27">
        <f>_xlfn.XLOOKUP($C680,[26]PSP!$C:$C,[26]PSP!$Y:$Y)</f>
        <v>632.34</v>
      </c>
      <c r="Z680" s="28">
        <f t="shared" ref="Z680:Z697" si="2671">TRUNC(Y680*X680,2)</f>
        <v>0</v>
      </c>
      <c r="AA680" s="29"/>
      <c r="AB680" s="54">
        <f>_xlfn.XLOOKUP($C680,[26]PSP!$C:$C,[26]PSP!$AB:$AB)</f>
        <v>0</v>
      </c>
      <c r="AC680" s="27">
        <f>_xlfn.XLOOKUP($C680,[26]PSP!$C:$C,[26]PSP!$AC:$AC)</f>
        <v>632.34</v>
      </c>
      <c r="AD680" s="28">
        <f t="shared" ref="AD680:AD697" si="2672">TRUNC(AC680*AB680,2)</f>
        <v>0</v>
      </c>
      <c r="AE680" s="29"/>
      <c r="AF680" s="54">
        <f>_xlfn.XLOOKUP($C680,[26]PSP!$C:$C,[26]PSP!$AF:$AF)</f>
        <v>0</v>
      </c>
      <c r="AG680" s="27">
        <f>_xlfn.XLOOKUP($C680,[26]PSP!$C:$C,[26]PSP!$AG:$AG)</f>
        <v>632.34</v>
      </c>
      <c r="AH680" s="28">
        <f t="shared" ref="AH680:AH697" si="2673">TRUNC(AG680*AF680,2)</f>
        <v>0</v>
      </c>
      <c r="AI680" s="29"/>
      <c r="AJ680" s="54">
        <f>_xlfn.XLOOKUP($C680,[26]PSP!$C:$C,[26]PSP!$AJ:$AJ)</f>
        <v>0</v>
      </c>
      <c r="AK680" s="27">
        <f>_xlfn.XLOOKUP($C680,[26]PSP!$C:$C,[26]PSP!$AK:$AK)</f>
        <v>632.34</v>
      </c>
      <c r="AL680" s="28">
        <f t="shared" ref="AL680:AL697" si="2674">TRUNC(AK680*AJ680,2)</f>
        <v>0</v>
      </c>
      <c r="AM680" s="29"/>
      <c r="AN680" s="54">
        <f>_xlfn.XLOOKUP($C680,[26]PSP!$C:$C,[26]PSP!$AN:$AN)</f>
        <v>0</v>
      </c>
      <c r="AO680" s="27">
        <f>_xlfn.XLOOKUP($C680,[26]PSP!$C:$C,[26]PSP!$AO:$AO)</f>
        <v>632.34</v>
      </c>
      <c r="AP680" s="28">
        <f t="shared" ref="AP680:AP697" si="2675">TRUNC(AO680*AN680,2)</f>
        <v>0</v>
      </c>
      <c r="AQ680" s="29"/>
      <c r="AR680" s="54">
        <f>_xlfn.XLOOKUP($C680,[26]PSP!$C:$C,[26]PSP!$AR:$AR)</f>
        <v>0</v>
      </c>
      <c r="AS680" s="27">
        <f>_xlfn.XLOOKUP($C680,[26]PSP!$C:$C,[26]PSP!$AS:$AS)</f>
        <v>632.34</v>
      </c>
      <c r="AT680" s="28">
        <f t="shared" ref="AT680:AT697" si="2676">TRUNC(AS680*AR680,2)</f>
        <v>0</v>
      </c>
      <c r="AU680" s="29"/>
      <c r="AV680" s="54">
        <f>_xlfn.XLOOKUP($C680,[26]PSP!$C:$C,[26]PSP!$AV:$AV)</f>
        <v>0</v>
      </c>
      <c r="AW680" s="27">
        <f>_xlfn.XLOOKUP($C680,[26]PSP!$C:$C,[26]PSP!$AW:$AW)</f>
        <v>632.34</v>
      </c>
      <c r="AX680" s="28">
        <f t="shared" ref="AX680:AX697" si="2677">TRUNC(AW680*AV680,2)</f>
        <v>0</v>
      </c>
      <c r="AY680" s="29"/>
      <c r="AZ680" s="54">
        <f>_xlfn.XLOOKUP($C680,[26]PSP!$C:$C,[26]PSP!$AZ:$AZ)</f>
        <v>0</v>
      </c>
      <c r="BA680" s="27">
        <f>_xlfn.XLOOKUP($C680,[26]PSP!$C:$C,[26]PSP!$BA:$BA)</f>
        <v>632.34</v>
      </c>
      <c r="BB680" s="28">
        <f t="shared" ref="BB680:BB697" si="2678">TRUNC(BA680*AZ680,2)</f>
        <v>0</v>
      </c>
      <c r="BC680" s="29"/>
      <c r="BD680" s="54">
        <f>_xlfn.XLOOKUP($C680,[26]PSP!$C:$C,[26]PSP!$BD:$BD)</f>
        <v>0</v>
      </c>
      <c r="BE680" s="27">
        <f>_xlfn.XLOOKUP($C680,[26]PSP!$C:$C,[26]PSP!$BE:$BE)</f>
        <v>632.34</v>
      </c>
      <c r="BF680" s="28">
        <f t="shared" ref="BF680:BF697" si="2679">TRUNC(BE680*BD680,2)</f>
        <v>0</v>
      </c>
      <c r="BG680" s="29"/>
      <c r="BH680" s="54">
        <f>_xlfn.XLOOKUP($C680,[26]PSP!$C:$C,[26]PSP!$BH:$BH)</f>
        <v>0</v>
      </c>
      <c r="BI680" s="27">
        <f>_xlfn.XLOOKUP($C680,[26]PSP!$C:$C,[26]PSP!$BI:$BI)</f>
        <v>632.34</v>
      </c>
      <c r="BJ680" s="28">
        <f t="shared" ref="BJ680:BJ697" si="2680">TRUNC(BI680*BH680,2)</f>
        <v>0</v>
      </c>
      <c r="BK680" s="29"/>
      <c r="BL680" s="54">
        <f>_xlfn.XLOOKUP($C680,[26]PSP!$C:$C,[26]PSP!$BL:$BL)</f>
        <v>0</v>
      </c>
      <c r="BM680" s="27">
        <f>_xlfn.XLOOKUP($C680,[26]PSP!$C:$C,[26]PSP!$BM:$BM)</f>
        <v>632.34</v>
      </c>
      <c r="BN680" s="28">
        <f t="shared" ref="BN680:BN697" si="2681">TRUNC(BM680*BL680,2)</f>
        <v>0</v>
      </c>
      <c r="BO680" s="29"/>
      <c r="BP680" s="54">
        <f>_xlfn.XLOOKUP($C680,[26]PSP!$C:$C,[26]PSP!$BP:$BP)</f>
        <v>23.8</v>
      </c>
      <c r="BQ680" s="27">
        <f>_xlfn.XLOOKUP($C680,[26]PSP!$C:$C,[26]PSP!$BQ:$BQ)</f>
        <v>632.34</v>
      </c>
      <c r="BR680" s="28">
        <f t="shared" ref="BR680:BR697" si="2682">TRUNC(BQ680*BP680,2)</f>
        <v>15049.69</v>
      </c>
      <c r="BS680" s="29"/>
      <c r="BT680" s="54">
        <f>_xlfn.XLOOKUP($C680,[26]PSP!$C:$C,[26]PSP!$BT:$BT)</f>
        <v>0</v>
      </c>
      <c r="BU680" s="27">
        <f>_xlfn.XLOOKUP($C680,[26]PSP!$C:$C,[26]PSP!$BU:$BU)</f>
        <v>632.34</v>
      </c>
      <c r="BV680" s="28">
        <f t="shared" ref="BV680:BV697" si="2683">TRUNC(BU680*BT680,2)</f>
        <v>0</v>
      </c>
      <c r="BW680" s="29"/>
      <c r="BX680" s="54">
        <f>_xlfn.XLOOKUP($C680,[26]PSP!$C:$C,[26]PSP!$BX:$BX)</f>
        <v>0</v>
      </c>
      <c r="BY680" s="27">
        <f>_xlfn.XLOOKUP($C680,[26]PSP!$C:$C,[26]PSP!$BY:$BY)</f>
        <v>632.34</v>
      </c>
      <c r="BZ680" s="28">
        <f t="shared" ref="BZ680:BZ697" si="2684">TRUNC(BY680*BX680,2)</f>
        <v>0</v>
      </c>
      <c r="CA680" s="29"/>
      <c r="CB680" s="54">
        <f>_xlfn.XLOOKUP($C680,[26]PSP!$C:$C,[26]PSP!$CB:$CB)</f>
        <v>0</v>
      </c>
      <c r="CC680" s="27">
        <f>_xlfn.XLOOKUP($C680,[26]PSP!$C:$C,[26]PSP!$CC:$CC)</f>
        <v>632.34</v>
      </c>
      <c r="CD680" s="28">
        <f t="shared" ref="CD680:CD697" si="2685">TRUNC(CC680*CB680,2)</f>
        <v>0</v>
      </c>
      <c r="CE680" s="29"/>
      <c r="CF680" s="54">
        <f>_xlfn.XLOOKUP($C680,[26]PSP!$C:$C,[26]PSP!$CF:$CF)</f>
        <v>0</v>
      </c>
      <c r="CG680" s="27">
        <f>_xlfn.XLOOKUP($C680,[26]PSP!$C:$C,[26]PSP!$CG:$CG)</f>
        <v>632.34</v>
      </c>
      <c r="CH680" s="28">
        <f t="shared" ref="CH680:CH697" si="2686">TRUNC(CG680*CF680,2)</f>
        <v>0</v>
      </c>
      <c r="CI680" s="29"/>
      <c r="CJ680" s="54">
        <f>_xlfn.XLOOKUP($C680,[26]PSP!$C:$C,[26]PSP!$CJ:$CJ)</f>
        <v>0</v>
      </c>
      <c r="CK680" s="27">
        <f>_xlfn.XLOOKUP($C680,[26]PSP!$C:$C,[26]PSP!$CK:$CK)</f>
        <v>632.34</v>
      </c>
      <c r="CL680" s="28">
        <f t="shared" ref="CL680:CL697" si="2687">TRUNC(CK680*CJ680,2)</f>
        <v>0</v>
      </c>
      <c r="CM680" s="29"/>
      <c r="CN680" s="54">
        <f>_xlfn.XLOOKUP($C680,[26]PSP!$C:$C,[26]PSP!$CN:$CN)</f>
        <v>0</v>
      </c>
      <c r="CO680" s="27">
        <f>_xlfn.XLOOKUP($C680,[26]PSP!$C:$C,[26]PSP!$CO:$CO)</f>
        <v>632.34</v>
      </c>
      <c r="CP680" s="28">
        <f t="shared" ref="CP680:CP697" si="2688">TRUNC(CO680*CN680,2)</f>
        <v>0</v>
      </c>
      <c r="CQ680" s="29"/>
      <c r="CR680" s="54">
        <f>_xlfn.XLOOKUP($C680,[26]PSP!$C:$C,[26]PSP!$CR:$CR)</f>
        <v>0</v>
      </c>
      <c r="CS680" s="27">
        <f>_xlfn.XLOOKUP($C680,[26]PSP!$C:$C,[26]PSP!$CS:$CS)</f>
        <v>632.34</v>
      </c>
      <c r="CT680" s="28">
        <f t="shared" ref="CT680:CT697" si="2689">TRUNC(CS680*CR680,2)</f>
        <v>0</v>
      </c>
      <c r="CU680" s="29"/>
      <c r="CV680" s="54">
        <f>_xlfn.XLOOKUP($C680,[26]PSP!$C:$C,[26]PSP!$CV:$CV)</f>
        <v>0</v>
      </c>
      <c r="CW680" s="27">
        <f>_xlfn.XLOOKUP($C680,[26]PSP!$C:$C,[26]PSP!$CW:$CW)</f>
        <v>632.34</v>
      </c>
      <c r="CX680" s="28">
        <f t="shared" ref="CX680:CX697" si="2690">TRUNC(CW680*CV680,2)</f>
        <v>0</v>
      </c>
      <c r="CY680" s="29"/>
      <c r="CZ680" s="54">
        <f>_xlfn.XLOOKUP($C680,[26]PSP!$C:$C,[26]PSP!$CZ:$CZ)</f>
        <v>0</v>
      </c>
      <c r="DA680" s="27">
        <f>_xlfn.XLOOKUP($C680,[26]PSP!$C:$C,[26]PSP!$DA:$DA)</f>
        <v>632.34</v>
      </c>
      <c r="DB680" s="28">
        <f t="shared" ref="DB680:DB697" si="2691">TRUNC(DA680*CZ680,2)</f>
        <v>0</v>
      </c>
      <c r="DC680" s="29"/>
      <c r="DD680" s="54">
        <f>_xlfn.XLOOKUP($C680,[26]PSP!$C:$C,[26]PSP!$DD:$DD)</f>
        <v>0</v>
      </c>
      <c r="DE680" s="27">
        <f>_xlfn.XLOOKUP($C680,[26]PSP!$C:$C,[26]PSP!$DE:$DE)</f>
        <v>632.34</v>
      </c>
      <c r="DF680" s="28">
        <f t="shared" ref="DF680:DF697" si="2692">TRUNC(DE680*DD680,2)</f>
        <v>0</v>
      </c>
      <c r="DG680" s="29"/>
      <c r="DH680" s="54">
        <f>_xlfn.XLOOKUP($C680,[26]PSP!$C:$C,[26]PSP!$DH:$DH)</f>
        <v>0</v>
      </c>
      <c r="DI680" s="27">
        <f>_xlfn.XLOOKUP($C680,[26]PSP!$C:$C,[26]PSP!$DI:$DI)</f>
        <v>632.34</v>
      </c>
      <c r="DJ680" s="28">
        <f t="shared" ref="DJ680:DJ697" si="2693">TRUNC(DI680*DH680,2)</f>
        <v>0</v>
      </c>
      <c r="DK680" s="29"/>
      <c r="DL680" s="54">
        <f>_xlfn.XLOOKUP($C680,[26]PSP!$C:$C,[26]PSP!$DL:$DL)</f>
        <v>0</v>
      </c>
      <c r="DM680" s="27">
        <f>_xlfn.XLOOKUP($C680,[26]PSP!$C:$C,[26]PSP!$DM:$DM)</f>
        <v>632.34</v>
      </c>
      <c r="DN680" s="28">
        <f t="shared" ref="DN680:DN697" si="2694">TRUNC(DM680*DL680,2)</f>
        <v>0</v>
      </c>
      <c r="DO680" s="29"/>
      <c r="DP680" s="54">
        <f>_xlfn.XLOOKUP($C680,[26]PSP!$C:$C,[26]PSP!$DP:$DP)</f>
        <v>0</v>
      </c>
      <c r="DQ680" s="27">
        <f>_xlfn.XLOOKUP($C680,[26]PSP!$C:$C,[26]PSP!$DQ:$DQ)</f>
        <v>632.34</v>
      </c>
      <c r="DR680" s="28">
        <f t="shared" ref="DR680:DR697" si="2695">TRUNC(DQ680*DP680,2)</f>
        <v>0</v>
      </c>
      <c r="DS680" s="29"/>
      <c r="DT680" s="54">
        <f>_xlfn.XLOOKUP($C680,[26]PSP!$C:$C,[26]PSP!$DT:$DT)</f>
        <v>0</v>
      </c>
      <c r="DU680" s="27">
        <f>_xlfn.XLOOKUP($C680,[26]PSP!$C:$C,[26]PSP!$DU:$DU)</f>
        <v>632.34</v>
      </c>
      <c r="DV680" s="28">
        <f t="shared" ref="DV680:DV697" si="2696">TRUNC(DU680*DT680,2)</f>
        <v>0</v>
      </c>
      <c r="DW680" s="29"/>
      <c r="DX680" s="54">
        <f>_xlfn.XLOOKUP($C680,[26]PSP!$C:$C,[26]PSP!$DX:$DX)</f>
        <v>0</v>
      </c>
      <c r="DY680" s="27">
        <f>_xlfn.XLOOKUP($C680,[26]PSP!$C:$C,[26]PSP!$DY:$DY)</f>
        <v>632.34</v>
      </c>
      <c r="DZ680" s="28">
        <f t="shared" ref="DZ680:DZ697" si="2697">TRUNC(DY680*DX680,2)</f>
        <v>0</v>
      </c>
      <c r="EA680" s="29"/>
      <c r="EB680" s="54">
        <f>_xlfn.XLOOKUP($C680,[26]PSP!$C:$C,[26]PSP!$EB:$EB)</f>
        <v>0</v>
      </c>
      <c r="EC680" s="27">
        <f>_xlfn.XLOOKUP($C680,[26]PSP!$C:$C,[26]PSP!$EC:$EC)</f>
        <v>632.34</v>
      </c>
      <c r="ED680" s="28">
        <f t="shared" ref="ED680:ED697" si="2698">TRUNC(EC680*EB680,2)</f>
        <v>0</v>
      </c>
      <c r="EE680" s="29"/>
      <c r="EF680" s="54">
        <f>_xlfn.XLOOKUP($C680,[26]PSP!$C:$C,[26]PSP!$EF:$EF)</f>
        <v>0</v>
      </c>
      <c r="EG680" s="27">
        <f>_xlfn.XLOOKUP($C680,[26]PSP!$C:$C,[26]PSP!$EG:$EG)</f>
        <v>632.34</v>
      </c>
      <c r="EH680" s="28">
        <f t="shared" ref="EH680:EH697" si="2699">TRUNC(EG680*EF680,2)</f>
        <v>0</v>
      </c>
      <c r="EI680" s="29"/>
      <c r="EJ680" s="54">
        <f>_xlfn.XLOOKUP($C680,[26]PSP!$C:$C,[26]PSP!$EJ:$EJ)</f>
        <v>0</v>
      </c>
      <c r="EK680" s="27">
        <f>_xlfn.XLOOKUP($C680,[26]PSP!$C:$C,[26]PSP!$EK:$EK)</f>
        <v>632.34</v>
      </c>
      <c r="EL680" s="28">
        <f t="shared" ref="EL680:EL697" si="2700">TRUNC(EK680*EJ680,2)</f>
        <v>0</v>
      </c>
      <c r="EM680" s="29"/>
      <c r="EN680" s="108"/>
      <c r="EO680" s="29">
        <f t="shared" si="2492"/>
        <v>23902.45</v>
      </c>
      <c r="EP680" s="29">
        <f t="shared" si="2491"/>
        <v>23902.45</v>
      </c>
      <c r="EQ680" s="4" t="b">
        <f t="shared" ref="EQ680:EQ697" si="2701">EP680=EO680</f>
        <v>1</v>
      </c>
      <c r="ES680" s="118">
        <f t="shared" si="2666"/>
        <v>1.1767000000000001</v>
      </c>
    </row>
    <row r="681" spans="3:149" ht="21" x14ac:dyDescent="0.25">
      <c r="C681" s="24" t="s">
        <v>880</v>
      </c>
      <c r="D681" s="43">
        <f>_xlfn.XLOOKUP($C681,[26]PSP!$C:$C,[26]PSP!$D:$D)</f>
        <v>5213869</v>
      </c>
      <c r="E681" s="24" t="str">
        <f>_xlfn.XLOOKUP($C681,[26]PSP!$C:$C,[26]PSP!$E:$E)</f>
        <v>SICRO SERVIÇO</v>
      </c>
      <c r="F681" s="25" t="str">
        <f>_xlfn.XLOOKUP($C681,[26]PSP!$C:$C,[26]PSP!$F:$F)</f>
        <v>FORNECIMENTO E IMPLANTAÇÃO DE SUPORTE METÁLICO GALVANIZADO PARA PLACAS - 3,00 X 1,50 M</v>
      </c>
      <c r="G681" s="26" t="str">
        <f>_xlfn.XLOOKUP($C681,[26]PSP!$C:$C,[26]PSP!$G:$G)</f>
        <v>UN</v>
      </c>
      <c r="H681" s="53">
        <f>_xlfn.XLOOKUP($C681,[26]PSP!$C:$C,[26]PSP!$H:$H)</f>
        <v>0</v>
      </c>
      <c r="I681" s="28">
        <f>_xlfn.XLOOKUP($C681,[26]PSP!$C:$C,[26]PSP!$I:$I)</f>
        <v>0</v>
      </c>
      <c r="J681" s="28">
        <f t="shared" si="2667"/>
        <v>0</v>
      </c>
      <c r="K681" s="29"/>
      <c r="L681" s="54">
        <f>_xlfn.XLOOKUP($C681,[26]PSP!$C:$C,[26]PSP!$L:$L)</f>
        <v>0</v>
      </c>
      <c r="M681" s="27">
        <f>_xlfn.XLOOKUP($C681,[26]PSP!$C:$C,[26]PSP!$M:$M)</f>
        <v>1030.31</v>
      </c>
      <c r="N681" s="28">
        <f t="shared" si="2668"/>
        <v>0</v>
      </c>
      <c r="O681" s="29"/>
      <c r="P681" s="54">
        <f>_xlfn.XLOOKUP($C681,[26]PSP!$C:$C,[26]PSP!$P:$P)</f>
        <v>0</v>
      </c>
      <c r="Q681" s="27">
        <f>_xlfn.XLOOKUP($C681,[26]PSP!$C:$C,[26]PSP!$Q:$Q)</f>
        <v>1030.31</v>
      </c>
      <c r="R681" s="28">
        <f t="shared" si="2669"/>
        <v>0</v>
      </c>
      <c r="S681" s="29"/>
      <c r="T681" s="54">
        <f>_xlfn.XLOOKUP($C681,[26]PSP!$C:$C,[26]PSP!$T:$T)</f>
        <v>0</v>
      </c>
      <c r="U681" s="27">
        <f>_xlfn.XLOOKUP($C681,[26]PSP!$C:$C,[26]PSP!$U:$U)</f>
        <v>1030.31</v>
      </c>
      <c r="V681" s="28">
        <f t="shared" si="2670"/>
        <v>0</v>
      </c>
      <c r="W681" s="29"/>
      <c r="X681" s="54">
        <f>_xlfn.XLOOKUP($C681,[26]PSP!$C:$C,[26]PSP!$X:$X)</f>
        <v>0</v>
      </c>
      <c r="Y681" s="27">
        <f>_xlfn.XLOOKUP($C681,[26]PSP!$C:$C,[26]PSP!$Y:$Y)</f>
        <v>1030.31</v>
      </c>
      <c r="Z681" s="28">
        <f t="shared" si="2671"/>
        <v>0</v>
      </c>
      <c r="AA681" s="29"/>
      <c r="AB681" s="54">
        <f>_xlfn.XLOOKUP($C681,[26]PSP!$C:$C,[26]PSP!$AB:$AB)</f>
        <v>0</v>
      </c>
      <c r="AC681" s="27">
        <f>_xlfn.XLOOKUP($C681,[26]PSP!$C:$C,[26]PSP!$AC:$AC)</f>
        <v>1030.31</v>
      </c>
      <c r="AD681" s="28">
        <f t="shared" si="2672"/>
        <v>0</v>
      </c>
      <c r="AE681" s="29"/>
      <c r="AF681" s="54">
        <f>_xlfn.XLOOKUP($C681,[26]PSP!$C:$C,[26]PSP!$AF:$AF)</f>
        <v>0</v>
      </c>
      <c r="AG681" s="27">
        <f>_xlfn.XLOOKUP($C681,[26]PSP!$C:$C,[26]PSP!$AG:$AG)</f>
        <v>1030.31</v>
      </c>
      <c r="AH681" s="28">
        <f t="shared" si="2673"/>
        <v>0</v>
      </c>
      <c r="AI681" s="29"/>
      <c r="AJ681" s="54">
        <f>_xlfn.XLOOKUP($C681,[26]PSP!$C:$C,[26]PSP!$AJ:$AJ)</f>
        <v>0</v>
      </c>
      <c r="AK681" s="27">
        <f>_xlfn.XLOOKUP($C681,[26]PSP!$C:$C,[26]PSP!$AK:$AK)</f>
        <v>1030.31</v>
      </c>
      <c r="AL681" s="28">
        <f t="shared" si="2674"/>
        <v>0</v>
      </c>
      <c r="AM681" s="29"/>
      <c r="AN681" s="54">
        <f>_xlfn.XLOOKUP($C681,[26]PSP!$C:$C,[26]PSP!$AN:$AN)</f>
        <v>0</v>
      </c>
      <c r="AO681" s="27">
        <f>_xlfn.XLOOKUP($C681,[26]PSP!$C:$C,[26]PSP!$AO:$AO)</f>
        <v>1030.31</v>
      </c>
      <c r="AP681" s="28">
        <f t="shared" si="2675"/>
        <v>0</v>
      </c>
      <c r="AQ681" s="29"/>
      <c r="AR681" s="54">
        <f>_xlfn.XLOOKUP($C681,[26]PSP!$C:$C,[26]PSP!$AR:$AR)</f>
        <v>0</v>
      </c>
      <c r="AS681" s="27">
        <f>_xlfn.XLOOKUP($C681,[26]PSP!$C:$C,[26]PSP!$AS:$AS)</f>
        <v>1030.31</v>
      </c>
      <c r="AT681" s="28">
        <f t="shared" si="2676"/>
        <v>0</v>
      </c>
      <c r="AU681" s="29"/>
      <c r="AV681" s="54">
        <f>_xlfn.XLOOKUP($C681,[26]PSP!$C:$C,[26]PSP!$AV:$AV)</f>
        <v>0</v>
      </c>
      <c r="AW681" s="27">
        <f>_xlfn.XLOOKUP($C681,[26]PSP!$C:$C,[26]PSP!$AW:$AW)</f>
        <v>1030.31</v>
      </c>
      <c r="AX681" s="28">
        <f t="shared" si="2677"/>
        <v>0</v>
      </c>
      <c r="AY681" s="29"/>
      <c r="AZ681" s="54">
        <f>_xlfn.XLOOKUP($C681,[26]PSP!$C:$C,[26]PSP!$AZ:$AZ)</f>
        <v>0</v>
      </c>
      <c r="BA681" s="27">
        <f>_xlfn.XLOOKUP($C681,[26]PSP!$C:$C,[26]PSP!$BA:$BA)</f>
        <v>1030.31</v>
      </c>
      <c r="BB681" s="28">
        <f t="shared" si="2678"/>
        <v>0</v>
      </c>
      <c r="BC681" s="29"/>
      <c r="BD681" s="54">
        <f>_xlfn.XLOOKUP($C681,[26]PSP!$C:$C,[26]PSP!$BD:$BD)</f>
        <v>0</v>
      </c>
      <c r="BE681" s="27">
        <f>_xlfn.XLOOKUP($C681,[26]PSP!$C:$C,[26]PSP!$BE:$BE)</f>
        <v>1030.31</v>
      </c>
      <c r="BF681" s="28">
        <f t="shared" si="2679"/>
        <v>0</v>
      </c>
      <c r="BG681" s="29"/>
      <c r="BH681" s="54">
        <f>_xlfn.XLOOKUP($C681,[26]PSP!$C:$C,[26]PSP!$BH:$BH)</f>
        <v>0</v>
      </c>
      <c r="BI681" s="27">
        <f>_xlfn.XLOOKUP($C681,[26]PSP!$C:$C,[26]PSP!$BI:$BI)</f>
        <v>1030.31</v>
      </c>
      <c r="BJ681" s="28">
        <f t="shared" si="2680"/>
        <v>0</v>
      </c>
      <c r="BK681" s="29"/>
      <c r="BL681" s="54">
        <f>_xlfn.XLOOKUP($C681,[26]PSP!$C:$C,[26]PSP!$BL:$BL)</f>
        <v>0</v>
      </c>
      <c r="BM681" s="27">
        <f>_xlfn.XLOOKUP($C681,[26]PSP!$C:$C,[26]PSP!$BM:$BM)</f>
        <v>1030.31</v>
      </c>
      <c r="BN681" s="28">
        <f t="shared" si="2681"/>
        <v>0</v>
      </c>
      <c r="BO681" s="29"/>
      <c r="BP681" s="54">
        <f>_xlfn.XLOOKUP($C681,[26]PSP!$C:$C,[26]PSP!$BP:$BP)</f>
        <v>0</v>
      </c>
      <c r="BQ681" s="27">
        <f>_xlfn.XLOOKUP($C681,[26]PSP!$C:$C,[26]PSP!$BQ:$BQ)</f>
        <v>1030.31</v>
      </c>
      <c r="BR681" s="28">
        <f t="shared" si="2682"/>
        <v>0</v>
      </c>
      <c r="BS681" s="29"/>
      <c r="BT681" s="54">
        <f>_xlfn.XLOOKUP($C681,[26]PSP!$C:$C,[26]PSP!$BT:$BT)</f>
        <v>0</v>
      </c>
      <c r="BU681" s="27">
        <f>_xlfn.XLOOKUP($C681,[26]PSP!$C:$C,[26]PSP!$BU:$BU)</f>
        <v>1030.31</v>
      </c>
      <c r="BV681" s="28">
        <f t="shared" si="2683"/>
        <v>0</v>
      </c>
      <c r="BW681" s="29"/>
      <c r="BX681" s="54">
        <f>_xlfn.XLOOKUP($C681,[26]PSP!$C:$C,[26]PSP!$BX:$BX)</f>
        <v>0</v>
      </c>
      <c r="BY681" s="27">
        <f>_xlfn.XLOOKUP($C681,[26]PSP!$C:$C,[26]PSP!$BY:$BY)</f>
        <v>1030.31</v>
      </c>
      <c r="BZ681" s="28">
        <f t="shared" si="2684"/>
        <v>0</v>
      </c>
      <c r="CA681" s="29"/>
      <c r="CB681" s="54">
        <f>_xlfn.XLOOKUP($C681,[26]PSP!$C:$C,[26]PSP!$CB:$CB)</f>
        <v>0</v>
      </c>
      <c r="CC681" s="27">
        <f>_xlfn.XLOOKUP($C681,[26]PSP!$C:$C,[26]PSP!$CC:$CC)</f>
        <v>1030.31</v>
      </c>
      <c r="CD681" s="28">
        <f t="shared" si="2685"/>
        <v>0</v>
      </c>
      <c r="CE681" s="29"/>
      <c r="CF681" s="54">
        <f>_xlfn.XLOOKUP($C681,[26]PSP!$C:$C,[26]PSP!$CF:$CF)</f>
        <v>0</v>
      </c>
      <c r="CG681" s="27">
        <f>_xlfn.XLOOKUP($C681,[26]PSP!$C:$C,[26]PSP!$CG:$CG)</f>
        <v>1030.31</v>
      </c>
      <c r="CH681" s="28">
        <f t="shared" si="2686"/>
        <v>0</v>
      </c>
      <c r="CI681" s="29"/>
      <c r="CJ681" s="54">
        <f>_xlfn.XLOOKUP($C681,[26]PSP!$C:$C,[26]PSP!$CJ:$CJ)</f>
        <v>0</v>
      </c>
      <c r="CK681" s="27">
        <f>_xlfn.XLOOKUP($C681,[26]PSP!$C:$C,[26]PSP!$CK:$CK)</f>
        <v>1030.31</v>
      </c>
      <c r="CL681" s="28">
        <f t="shared" si="2687"/>
        <v>0</v>
      </c>
      <c r="CM681" s="29"/>
      <c r="CN681" s="54">
        <f>_xlfn.XLOOKUP($C681,[26]PSP!$C:$C,[26]PSP!$CN:$CN)</f>
        <v>0</v>
      </c>
      <c r="CO681" s="27">
        <f>_xlfn.XLOOKUP($C681,[26]PSP!$C:$C,[26]PSP!$CO:$CO)</f>
        <v>1030.31</v>
      </c>
      <c r="CP681" s="28">
        <f t="shared" si="2688"/>
        <v>0</v>
      </c>
      <c r="CQ681" s="29"/>
      <c r="CR681" s="54">
        <f>_xlfn.XLOOKUP($C681,[26]PSP!$C:$C,[26]PSP!$CR:$CR)</f>
        <v>0</v>
      </c>
      <c r="CS681" s="27">
        <f>_xlfn.XLOOKUP($C681,[26]PSP!$C:$C,[26]PSP!$CS:$CS)</f>
        <v>1030.31</v>
      </c>
      <c r="CT681" s="28">
        <f t="shared" si="2689"/>
        <v>0</v>
      </c>
      <c r="CU681" s="29"/>
      <c r="CV681" s="54">
        <f>_xlfn.XLOOKUP($C681,[26]PSP!$C:$C,[26]PSP!$CV:$CV)</f>
        <v>0</v>
      </c>
      <c r="CW681" s="27">
        <f>_xlfn.XLOOKUP($C681,[26]PSP!$C:$C,[26]PSP!$CW:$CW)</f>
        <v>1030.31</v>
      </c>
      <c r="CX681" s="28">
        <f t="shared" si="2690"/>
        <v>0</v>
      </c>
      <c r="CY681" s="29"/>
      <c r="CZ681" s="54">
        <f>_xlfn.XLOOKUP($C681,[26]PSP!$C:$C,[26]PSP!$CZ:$CZ)</f>
        <v>0</v>
      </c>
      <c r="DA681" s="27">
        <f>_xlfn.XLOOKUP($C681,[26]PSP!$C:$C,[26]PSP!$DA:$DA)</f>
        <v>1030.31</v>
      </c>
      <c r="DB681" s="28">
        <f t="shared" si="2691"/>
        <v>0</v>
      </c>
      <c r="DC681" s="29"/>
      <c r="DD681" s="54">
        <f>_xlfn.XLOOKUP($C681,[26]PSP!$C:$C,[26]PSP!$DD:$DD)</f>
        <v>0</v>
      </c>
      <c r="DE681" s="27">
        <f>_xlfn.XLOOKUP($C681,[26]PSP!$C:$C,[26]PSP!$DE:$DE)</f>
        <v>1030.31</v>
      </c>
      <c r="DF681" s="28">
        <f t="shared" si="2692"/>
        <v>0</v>
      </c>
      <c r="DG681" s="29"/>
      <c r="DH681" s="54">
        <f>_xlfn.XLOOKUP($C681,[26]PSP!$C:$C,[26]PSP!$DH:$DH)</f>
        <v>0</v>
      </c>
      <c r="DI681" s="27">
        <f>_xlfn.XLOOKUP($C681,[26]PSP!$C:$C,[26]PSP!$DI:$DI)</f>
        <v>1030.31</v>
      </c>
      <c r="DJ681" s="28">
        <f t="shared" si="2693"/>
        <v>0</v>
      </c>
      <c r="DK681" s="29"/>
      <c r="DL681" s="54">
        <f>_xlfn.XLOOKUP($C681,[26]PSP!$C:$C,[26]PSP!$DL:$DL)</f>
        <v>0</v>
      </c>
      <c r="DM681" s="27">
        <f>_xlfn.XLOOKUP($C681,[26]PSP!$C:$C,[26]PSP!$DM:$DM)</f>
        <v>1030.31</v>
      </c>
      <c r="DN681" s="28">
        <f t="shared" si="2694"/>
        <v>0</v>
      </c>
      <c r="DO681" s="29"/>
      <c r="DP681" s="54">
        <f>_xlfn.XLOOKUP($C681,[26]PSP!$C:$C,[26]PSP!$DP:$DP)</f>
        <v>0</v>
      </c>
      <c r="DQ681" s="27">
        <f>_xlfn.XLOOKUP($C681,[26]PSP!$C:$C,[26]PSP!$DQ:$DQ)</f>
        <v>1030.31</v>
      </c>
      <c r="DR681" s="28">
        <f t="shared" si="2695"/>
        <v>0</v>
      </c>
      <c r="DS681" s="29"/>
      <c r="DT681" s="54">
        <f>_xlfn.XLOOKUP($C681,[26]PSP!$C:$C,[26]PSP!$DT:$DT)</f>
        <v>0</v>
      </c>
      <c r="DU681" s="27">
        <f>_xlfn.XLOOKUP($C681,[26]PSP!$C:$C,[26]PSP!$DU:$DU)</f>
        <v>1030.31</v>
      </c>
      <c r="DV681" s="28">
        <f t="shared" si="2696"/>
        <v>0</v>
      </c>
      <c r="DW681" s="29"/>
      <c r="DX681" s="54">
        <f>_xlfn.XLOOKUP($C681,[26]PSP!$C:$C,[26]PSP!$DX:$DX)</f>
        <v>0</v>
      </c>
      <c r="DY681" s="27">
        <f>_xlfn.XLOOKUP($C681,[26]PSP!$C:$C,[26]PSP!$DY:$DY)</f>
        <v>1030.31</v>
      </c>
      <c r="DZ681" s="28">
        <f t="shared" si="2697"/>
        <v>0</v>
      </c>
      <c r="EA681" s="29"/>
      <c r="EB681" s="54">
        <f>_xlfn.XLOOKUP($C681,[26]PSP!$C:$C,[26]PSP!$EB:$EB)</f>
        <v>0</v>
      </c>
      <c r="EC681" s="27">
        <f>_xlfn.XLOOKUP($C681,[26]PSP!$C:$C,[26]PSP!$EC:$EC)</f>
        <v>1030.31</v>
      </c>
      <c r="ED681" s="28">
        <f t="shared" si="2698"/>
        <v>0</v>
      </c>
      <c r="EE681" s="29"/>
      <c r="EF681" s="54">
        <f>_xlfn.XLOOKUP($C681,[26]PSP!$C:$C,[26]PSP!$EF:$EF)</f>
        <v>0</v>
      </c>
      <c r="EG681" s="27">
        <f>_xlfn.XLOOKUP($C681,[26]PSP!$C:$C,[26]PSP!$EG:$EG)</f>
        <v>1030.31</v>
      </c>
      <c r="EH681" s="28">
        <f t="shared" si="2699"/>
        <v>0</v>
      </c>
      <c r="EI681" s="29"/>
      <c r="EJ681" s="54">
        <f>_xlfn.XLOOKUP($C681,[26]PSP!$C:$C,[26]PSP!$EJ:$EJ)</f>
        <v>0</v>
      </c>
      <c r="EK681" s="27">
        <f>_xlfn.XLOOKUP($C681,[26]PSP!$C:$C,[26]PSP!$EK:$EK)</f>
        <v>1030.31</v>
      </c>
      <c r="EL681" s="28">
        <f t="shared" si="2700"/>
        <v>0</v>
      </c>
      <c r="EM681" s="29"/>
      <c r="EN681" s="108"/>
      <c r="EO681" s="29">
        <f t="shared" si="2492"/>
        <v>0</v>
      </c>
      <c r="EP681" s="29">
        <f t="shared" si="2491"/>
        <v>0</v>
      </c>
      <c r="EQ681" s="4" t="b">
        <f t="shared" si="2701"/>
        <v>1</v>
      </c>
      <c r="ES681" s="118">
        <f t="shared" si="2666"/>
        <v>1.1767000000000001</v>
      </c>
    </row>
    <row r="682" spans="3:149" ht="21" x14ac:dyDescent="0.25">
      <c r="C682" s="24" t="s">
        <v>881</v>
      </c>
      <c r="D682" s="43">
        <f>_xlfn.XLOOKUP($C682,[26]PSP!$C:$C,[26]PSP!$D:$D)</f>
        <v>5213870</v>
      </c>
      <c r="E682" s="24" t="str">
        <f>_xlfn.XLOOKUP($C682,[26]PSP!$C:$C,[26]PSP!$E:$E)</f>
        <v>SICRO SERVIÇO</v>
      </c>
      <c r="F682" s="25" t="str">
        <f>_xlfn.XLOOKUP($C682,[26]PSP!$C:$C,[26]PSP!$F:$F)</f>
        <v>FORNECIMENTO E IMPLANTAÇÃO DE SUPORTE METÁLICO GALVANIZADO PARA PLACAS - 3,00 X 2,00 M</v>
      </c>
      <c r="G682" s="26" t="str">
        <f>_xlfn.XLOOKUP($C682,[26]PSP!$C:$C,[26]PSP!$G:$G)</f>
        <v>UN</v>
      </c>
      <c r="H682" s="53">
        <f>_xlfn.XLOOKUP($C682,[26]PSP!$C:$C,[26]PSP!$H:$H)</f>
        <v>0</v>
      </c>
      <c r="I682" s="28">
        <f>_xlfn.XLOOKUP($C682,[26]PSP!$C:$C,[26]PSP!$I:$I)</f>
        <v>0</v>
      </c>
      <c r="J682" s="28">
        <f t="shared" si="2667"/>
        <v>0</v>
      </c>
      <c r="K682" s="29"/>
      <c r="L682" s="54">
        <f>_xlfn.XLOOKUP($C682,[26]PSP!$C:$C,[26]PSP!$L:$L)</f>
        <v>0</v>
      </c>
      <c r="M682" s="27">
        <f>_xlfn.XLOOKUP($C682,[26]PSP!$C:$C,[26]PSP!$M:$M)</f>
        <v>1229.1600000000001</v>
      </c>
      <c r="N682" s="28">
        <f t="shared" si="2668"/>
        <v>0</v>
      </c>
      <c r="O682" s="29"/>
      <c r="P682" s="54">
        <f>_xlfn.XLOOKUP($C682,[26]PSP!$C:$C,[26]PSP!$P:$P)</f>
        <v>0</v>
      </c>
      <c r="Q682" s="27">
        <f>_xlfn.XLOOKUP($C682,[26]PSP!$C:$C,[26]PSP!$Q:$Q)</f>
        <v>1229.1600000000001</v>
      </c>
      <c r="R682" s="28">
        <f t="shared" si="2669"/>
        <v>0</v>
      </c>
      <c r="S682" s="29"/>
      <c r="T682" s="54">
        <f>_xlfn.XLOOKUP($C682,[26]PSP!$C:$C,[26]PSP!$T:$T)</f>
        <v>0</v>
      </c>
      <c r="U682" s="27">
        <f>_xlfn.XLOOKUP($C682,[26]PSP!$C:$C,[26]PSP!$U:$U)</f>
        <v>1229.1600000000001</v>
      </c>
      <c r="V682" s="28">
        <f t="shared" si="2670"/>
        <v>0</v>
      </c>
      <c r="W682" s="29"/>
      <c r="X682" s="54">
        <f>_xlfn.XLOOKUP($C682,[26]PSP!$C:$C,[26]PSP!$X:$X)</f>
        <v>0</v>
      </c>
      <c r="Y682" s="27">
        <f>_xlfn.XLOOKUP($C682,[26]PSP!$C:$C,[26]PSP!$Y:$Y)</f>
        <v>1229.1600000000001</v>
      </c>
      <c r="Z682" s="28">
        <f t="shared" si="2671"/>
        <v>0</v>
      </c>
      <c r="AA682" s="29"/>
      <c r="AB682" s="54">
        <f>_xlfn.XLOOKUP($C682,[26]PSP!$C:$C,[26]PSP!$AB:$AB)</f>
        <v>0</v>
      </c>
      <c r="AC682" s="27">
        <f>_xlfn.XLOOKUP($C682,[26]PSP!$C:$C,[26]PSP!$AC:$AC)</f>
        <v>1229.1600000000001</v>
      </c>
      <c r="AD682" s="28">
        <f t="shared" si="2672"/>
        <v>0</v>
      </c>
      <c r="AE682" s="29"/>
      <c r="AF682" s="54">
        <f>_xlfn.XLOOKUP($C682,[26]PSP!$C:$C,[26]PSP!$AF:$AF)</f>
        <v>0</v>
      </c>
      <c r="AG682" s="27">
        <f>_xlfn.XLOOKUP($C682,[26]PSP!$C:$C,[26]PSP!$AG:$AG)</f>
        <v>1229.1600000000001</v>
      </c>
      <c r="AH682" s="28">
        <f t="shared" si="2673"/>
        <v>0</v>
      </c>
      <c r="AI682" s="29"/>
      <c r="AJ682" s="54">
        <f>_xlfn.XLOOKUP($C682,[26]PSP!$C:$C,[26]PSP!$AJ:$AJ)</f>
        <v>0</v>
      </c>
      <c r="AK682" s="27">
        <f>_xlfn.XLOOKUP($C682,[26]PSP!$C:$C,[26]PSP!$AK:$AK)</f>
        <v>1229.1600000000001</v>
      </c>
      <c r="AL682" s="28">
        <f t="shared" si="2674"/>
        <v>0</v>
      </c>
      <c r="AM682" s="29"/>
      <c r="AN682" s="54">
        <f>_xlfn.XLOOKUP($C682,[26]PSP!$C:$C,[26]PSP!$AN:$AN)</f>
        <v>0</v>
      </c>
      <c r="AO682" s="27">
        <f>_xlfn.XLOOKUP($C682,[26]PSP!$C:$C,[26]PSP!$AO:$AO)</f>
        <v>1229.1600000000001</v>
      </c>
      <c r="AP682" s="28">
        <f t="shared" si="2675"/>
        <v>0</v>
      </c>
      <c r="AQ682" s="29"/>
      <c r="AR682" s="54">
        <f>_xlfn.XLOOKUP($C682,[26]PSP!$C:$C,[26]PSP!$AR:$AR)</f>
        <v>0</v>
      </c>
      <c r="AS682" s="27">
        <f>_xlfn.XLOOKUP($C682,[26]PSP!$C:$C,[26]PSP!$AS:$AS)</f>
        <v>1229.1600000000001</v>
      </c>
      <c r="AT682" s="28">
        <f t="shared" si="2676"/>
        <v>0</v>
      </c>
      <c r="AU682" s="29"/>
      <c r="AV682" s="54">
        <f>_xlfn.XLOOKUP($C682,[26]PSP!$C:$C,[26]PSP!$AV:$AV)</f>
        <v>0</v>
      </c>
      <c r="AW682" s="27">
        <f>_xlfn.XLOOKUP($C682,[26]PSP!$C:$C,[26]PSP!$AW:$AW)</f>
        <v>1229.1600000000001</v>
      </c>
      <c r="AX682" s="28">
        <f t="shared" si="2677"/>
        <v>0</v>
      </c>
      <c r="AY682" s="29"/>
      <c r="AZ682" s="54">
        <f>_xlfn.XLOOKUP($C682,[26]PSP!$C:$C,[26]PSP!$AZ:$AZ)</f>
        <v>0</v>
      </c>
      <c r="BA682" s="27">
        <f>_xlfn.XLOOKUP($C682,[26]PSP!$C:$C,[26]PSP!$BA:$BA)</f>
        <v>1229.1600000000001</v>
      </c>
      <c r="BB682" s="28">
        <f t="shared" si="2678"/>
        <v>0</v>
      </c>
      <c r="BC682" s="29"/>
      <c r="BD682" s="54">
        <f>_xlfn.XLOOKUP($C682,[26]PSP!$C:$C,[26]PSP!$BD:$BD)</f>
        <v>0</v>
      </c>
      <c r="BE682" s="27">
        <f>_xlfn.XLOOKUP($C682,[26]PSP!$C:$C,[26]PSP!$BE:$BE)</f>
        <v>1229.1600000000001</v>
      </c>
      <c r="BF682" s="28">
        <f t="shared" si="2679"/>
        <v>0</v>
      </c>
      <c r="BG682" s="29"/>
      <c r="BH682" s="54">
        <f>_xlfn.XLOOKUP($C682,[26]PSP!$C:$C,[26]PSP!$BH:$BH)</f>
        <v>0</v>
      </c>
      <c r="BI682" s="27">
        <f>_xlfn.XLOOKUP($C682,[26]PSP!$C:$C,[26]PSP!$BI:$BI)</f>
        <v>1229.1600000000001</v>
      </c>
      <c r="BJ682" s="28">
        <f t="shared" si="2680"/>
        <v>0</v>
      </c>
      <c r="BK682" s="29"/>
      <c r="BL682" s="54">
        <f>_xlfn.XLOOKUP($C682,[26]PSP!$C:$C,[26]PSP!$BL:$BL)</f>
        <v>0</v>
      </c>
      <c r="BM682" s="27">
        <f>_xlfn.XLOOKUP($C682,[26]PSP!$C:$C,[26]PSP!$BM:$BM)</f>
        <v>1229.1600000000001</v>
      </c>
      <c r="BN682" s="28">
        <f t="shared" si="2681"/>
        <v>0</v>
      </c>
      <c r="BO682" s="29"/>
      <c r="BP682" s="54">
        <f>_xlfn.XLOOKUP($C682,[26]PSP!$C:$C,[26]PSP!$BP:$BP)</f>
        <v>0</v>
      </c>
      <c r="BQ682" s="27">
        <f>_xlfn.XLOOKUP($C682,[26]PSP!$C:$C,[26]PSP!$BQ:$BQ)</f>
        <v>1229.1600000000001</v>
      </c>
      <c r="BR682" s="28">
        <f t="shared" si="2682"/>
        <v>0</v>
      </c>
      <c r="BS682" s="29"/>
      <c r="BT682" s="54">
        <f>_xlfn.XLOOKUP($C682,[26]PSP!$C:$C,[26]PSP!$BT:$BT)</f>
        <v>0</v>
      </c>
      <c r="BU682" s="27">
        <f>_xlfn.XLOOKUP($C682,[26]PSP!$C:$C,[26]PSP!$BU:$BU)</f>
        <v>1229.1600000000001</v>
      </c>
      <c r="BV682" s="28">
        <f t="shared" si="2683"/>
        <v>0</v>
      </c>
      <c r="BW682" s="29"/>
      <c r="BX682" s="54">
        <f>_xlfn.XLOOKUP($C682,[26]PSP!$C:$C,[26]PSP!$BX:$BX)</f>
        <v>0</v>
      </c>
      <c r="BY682" s="27">
        <f>_xlfn.XLOOKUP($C682,[26]PSP!$C:$C,[26]PSP!$BY:$BY)</f>
        <v>1229.1600000000001</v>
      </c>
      <c r="BZ682" s="28">
        <f t="shared" si="2684"/>
        <v>0</v>
      </c>
      <c r="CA682" s="29"/>
      <c r="CB682" s="54">
        <f>_xlfn.XLOOKUP($C682,[26]PSP!$C:$C,[26]PSP!$CB:$CB)</f>
        <v>0</v>
      </c>
      <c r="CC682" s="27">
        <f>_xlfn.XLOOKUP($C682,[26]PSP!$C:$C,[26]PSP!$CC:$CC)</f>
        <v>1229.1600000000001</v>
      </c>
      <c r="CD682" s="28">
        <f t="shared" si="2685"/>
        <v>0</v>
      </c>
      <c r="CE682" s="29"/>
      <c r="CF682" s="54">
        <f>_xlfn.XLOOKUP($C682,[26]PSP!$C:$C,[26]PSP!$CF:$CF)</f>
        <v>0</v>
      </c>
      <c r="CG682" s="27">
        <f>_xlfn.XLOOKUP($C682,[26]PSP!$C:$C,[26]PSP!$CG:$CG)</f>
        <v>1229.1600000000001</v>
      </c>
      <c r="CH682" s="28">
        <f t="shared" si="2686"/>
        <v>0</v>
      </c>
      <c r="CI682" s="29"/>
      <c r="CJ682" s="54">
        <f>_xlfn.XLOOKUP($C682,[26]PSP!$C:$C,[26]PSP!$CJ:$CJ)</f>
        <v>0</v>
      </c>
      <c r="CK682" s="27">
        <f>_xlfn.XLOOKUP($C682,[26]PSP!$C:$C,[26]PSP!$CK:$CK)</f>
        <v>1229.1600000000001</v>
      </c>
      <c r="CL682" s="28">
        <f t="shared" si="2687"/>
        <v>0</v>
      </c>
      <c r="CM682" s="29"/>
      <c r="CN682" s="54">
        <f>_xlfn.XLOOKUP($C682,[26]PSP!$C:$C,[26]PSP!$CN:$CN)</f>
        <v>0</v>
      </c>
      <c r="CO682" s="27">
        <f>_xlfn.XLOOKUP($C682,[26]PSP!$C:$C,[26]PSP!$CO:$CO)</f>
        <v>1229.1600000000001</v>
      </c>
      <c r="CP682" s="28">
        <f t="shared" si="2688"/>
        <v>0</v>
      </c>
      <c r="CQ682" s="29"/>
      <c r="CR682" s="54">
        <f>_xlfn.XLOOKUP($C682,[26]PSP!$C:$C,[26]PSP!$CR:$CR)</f>
        <v>0</v>
      </c>
      <c r="CS682" s="27">
        <f>_xlfn.XLOOKUP($C682,[26]PSP!$C:$C,[26]PSP!$CS:$CS)</f>
        <v>1229.1600000000001</v>
      </c>
      <c r="CT682" s="28">
        <f t="shared" si="2689"/>
        <v>0</v>
      </c>
      <c r="CU682" s="29"/>
      <c r="CV682" s="54">
        <f>_xlfn.XLOOKUP($C682,[26]PSP!$C:$C,[26]PSP!$CV:$CV)</f>
        <v>0</v>
      </c>
      <c r="CW682" s="27">
        <f>_xlfn.XLOOKUP($C682,[26]PSP!$C:$C,[26]PSP!$CW:$CW)</f>
        <v>1229.1600000000001</v>
      </c>
      <c r="CX682" s="28">
        <f t="shared" si="2690"/>
        <v>0</v>
      </c>
      <c r="CY682" s="29"/>
      <c r="CZ682" s="54">
        <f>_xlfn.XLOOKUP($C682,[26]PSP!$C:$C,[26]PSP!$CZ:$CZ)</f>
        <v>0</v>
      </c>
      <c r="DA682" s="27">
        <f>_xlfn.XLOOKUP($C682,[26]PSP!$C:$C,[26]PSP!$DA:$DA)</f>
        <v>1229.1600000000001</v>
      </c>
      <c r="DB682" s="28">
        <f t="shared" si="2691"/>
        <v>0</v>
      </c>
      <c r="DC682" s="29"/>
      <c r="DD682" s="54">
        <f>_xlfn.XLOOKUP($C682,[26]PSP!$C:$C,[26]PSP!$DD:$DD)</f>
        <v>0</v>
      </c>
      <c r="DE682" s="27">
        <f>_xlfn.XLOOKUP($C682,[26]PSP!$C:$C,[26]PSP!$DE:$DE)</f>
        <v>1229.1600000000001</v>
      </c>
      <c r="DF682" s="28">
        <f t="shared" si="2692"/>
        <v>0</v>
      </c>
      <c r="DG682" s="29"/>
      <c r="DH682" s="54">
        <f>_xlfn.XLOOKUP($C682,[26]PSP!$C:$C,[26]PSP!$DH:$DH)</f>
        <v>0</v>
      </c>
      <c r="DI682" s="27">
        <f>_xlfn.XLOOKUP($C682,[26]PSP!$C:$C,[26]PSP!$DI:$DI)</f>
        <v>1229.1600000000001</v>
      </c>
      <c r="DJ682" s="28">
        <f t="shared" si="2693"/>
        <v>0</v>
      </c>
      <c r="DK682" s="29"/>
      <c r="DL682" s="54">
        <f>_xlfn.XLOOKUP($C682,[26]PSP!$C:$C,[26]PSP!$DL:$DL)</f>
        <v>0</v>
      </c>
      <c r="DM682" s="27">
        <f>_xlfn.XLOOKUP($C682,[26]PSP!$C:$C,[26]PSP!$DM:$DM)</f>
        <v>1229.1600000000001</v>
      </c>
      <c r="DN682" s="28">
        <f t="shared" si="2694"/>
        <v>0</v>
      </c>
      <c r="DO682" s="29"/>
      <c r="DP682" s="54">
        <f>_xlfn.XLOOKUP($C682,[26]PSP!$C:$C,[26]PSP!$DP:$DP)</f>
        <v>0</v>
      </c>
      <c r="DQ682" s="27">
        <f>_xlfn.XLOOKUP($C682,[26]PSP!$C:$C,[26]PSP!$DQ:$DQ)</f>
        <v>1229.1600000000001</v>
      </c>
      <c r="DR682" s="28">
        <f t="shared" si="2695"/>
        <v>0</v>
      </c>
      <c r="DS682" s="29"/>
      <c r="DT682" s="54">
        <f>_xlfn.XLOOKUP($C682,[26]PSP!$C:$C,[26]PSP!$DT:$DT)</f>
        <v>0</v>
      </c>
      <c r="DU682" s="27">
        <f>_xlfn.XLOOKUP($C682,[26]PSP!$C:$C,[26]PSP!$DU:$DU)</f>
        <v>1229.1600000000001</v>
      </c>
      <c r="DV682" s="28">
        <f t="shared" si="2696"/>
        <v>0</v>
      </c>
      <c r="DW682" s="29"/>
      <c r="DX682" s="54">
        <f>_xlfn.XLOOKUP($C682,[26]PSP!$C:$C,[26]PSP!$DX:$DX)</f>
        <v>0</v>
      </c>
      <c r="DY682" s="27">
        <f>_xlfn.XLOOKUP($C682,[26]PSP!$C:$C,[26]PSP!$DY:$DY)</f>
        <v>1229.1600000000001</v>
      </c>
      <c r="DZ682" s="28">
        <f t="shared" si="2697"/>
        <v>0</v>
      </c>
      <c r="EA682" s="29"/>
      <c r="EB682" s="54">
        <f>_xlfn.XLOOKUP($C682,[26]PSP!$C:$C,[26]PSP!$EB:$EB)</f>
        <v>0</v>
      </c>
      <c r="EC682" s="27">
        <f>_xlfn.XLOOKUP($C682,[26]PSP!$C:$C,[26]PSP!$EC:$EC)</f>
        <v>1229.1600000000001</v>
      </c>
      <c r="ED682" s="28">
        <f t="shared" si="2698"/>
        <v>0</v>
      </c>
      <c r="EE682" s="29"/>
      <c r="EF682" s="54">
        <f>_xlfn.XLOOKUP($C682,[26]PSP!$C:$C,[26]PSP!$EF:$EF)</f>
        <v>0</v>
      </c>
      <c r="EG682" s="27">
        <f>_xlfn.XLOOKUP($C682,[26]PSP!$C:$C,[26]PSP!$EG:$EG)</f>
        <v>1229.1600000000001</v>
      </c>
      <c r="EH682" s="28">
        <f t="shared" si="2699"/>
        <v>0</v>
      </c>
      <c r="EI682" s="29"/>
      <c r="EJ682" s="54">
        <f>_xlfn.XLOOKUP($C682,[26]PSP!$C:$C,[26]PSP!$EJ:$EJ)</f>
        <v>0</v>
      </c>
      <c r="EK682" s="27">
        <f>_xlfn.XLOOKUP($C682,[26]PSP!$C:$C,[26]PSP!$EK:$EK)</f>
        <v>1229.1600000000001</v>
      </c>
      <c r="EL682" s="28">
        <f t="shared" si="2700"/>
        <v>0</v>
      </c>
      <c r="EM682" s="29"/>
      <c r="EN682" s="108"/>
      <c r="EO682" s="29">
        <f t="shared" si="2492"/>
        <v>0</v>
      </c>
      <c r="EP682" s="29">
        <f t="shared" si="2491"/>
        <v>0</v>
      </c>
      <c r="EQ682" s="4" t="b">
        <f t="shared" si="2701"/>
        <v>1</v>
      </c>
      <c r="ES682" s="118">
        <f t="shared" si="2666"/>
        <v>1.1767000000000001</v>
      </c>
    </row>
    <row r="683" spans="3:149" ht="21" x14ac:dyDescent="0.25">
      <c r="C683" s="24" t="s">
        <v>882</v>
      </c>
      <c r="D683" s="43">
        <f>_xlfn.XLOOKUP($C683,[26]PSP!$C:$C,[26]PSP!$D:$D)</f>
        <v>5213871</v>
      </c>
      <c r="E683" s="24" t="str">
        <f>_xlfn.XLOOKUP($C683,[26]PSP!$C:$C,[26]PSP!$E:$E)</f>
        <v>SICRO SERVIÇO</v>
      </c>
      <c r="F683" s="25" t="str">
        <f>_xlfn.XLOOKUP($C683,[26]PSP!$C:$C,[26]PSP!$F:$F)</f>
        <v>FORNECIMENTO E IMPLANTAÇÃO DE SUPORTE METÁLICO GALVANIZADO PARA PLACAS - 4,00 X 2,00 M</v>
      </c>
      <c r="G683" s="26" t="str">
        <f>_xlfn.XLOOKUP($C683,[26]PSP!$C:$C,[26]PSP!$G:$G)</f>
        <v>UN</v>
      </c>
      <c r="H683" s="53">
        <f>_xlfn.XLOOKUP($C683,[26]PSP!$C:$C,[26]PSP!$H:$H)</f>
        <v>0</v>
      </c>
      <c r="I683" s="28">
        <f>_xlfn.XLOOKUP($C683,[26]PSP!$C:$C,[26]PSP!$I:$I)</f>
        <v>0</v>
      </c>
      <c r="J683" s="28">
        <f t="shared" si="2667"/>
        <v>0</v>
      </c>
      <c r="K683" s="29"/>
      <c r="L683" s="54">
        <f>_xlfn.XLOOKUP($C683,[26]PSP!$C:$C,[26]PSP!$L:$L)</f>
        <v>0</v>
      </c>
      <c r="M683" s="27">
        <f>_xlfn.XLOOKUP($C683,[26]PSP!$C:$C,[26]PSP!$M:$M)</f>
        <v>1662.76</v>
      </c>
      <c r="N683" s="28">
        <f t="shared" si="2668"/>
        <v>0</v>
      </c>
      <c r="O683" s="29"/>
      <c r="P683" s="54">
        <f>_xlfn.XLOOKUP($C683,[26]PSP!$C:$C,[26]PSP!$P:$P)</f>
        <v>0</v>
      </c>
      <c r="Q683" s="27">
        <f>_xlfn.XLOOKUP($C683,[26]PSP!$C:$C,[26]PSP!$Q:$Q)</f>
        <v>1662.76</v>
      </c>
      <c r="R683" s="28">
        <f t="shared" si="2669"/>
        <v>0</v>
      </c>
      <c r="S683" s="29"/>
      <c r="T683" s="54">
        <f>_xlfn.XLOOKUP($C683,[26]PSP!$C:$C,[26]PSP!$T:$T)</f>
        <v>0</v>
      </c>
      <c r="U683" s="27">
        <f>_xlfn.XLOOKUP($C683,[26]PSP!$C:$C,[26]PSP!$U:$U)</f>
        <v>1662.76</v>
      </c>
      <c r="V683" s="28">
        <f t="shared" si="2670"/>
        <v>0</v>
      </c>
      <c r="W683" s="29"/>
      <c r="X683" s="54">
        <f>_xlfn.XLOOKUP($C683,[26]PSP!$C:$C,[26]PSP!$X:$X)</f>
        <v>0</v>
      </c>
      <c r="Y683" s="27">
        <f>_xlfn.XLOOKUP($C683,[26]PSP!$C:$C,[26]PSP!$Y:$Y)</f>
        <v>1662.76</v>
      </c>
      <c r="Z683" s="28">
        <f t="shared" si="2671"/>
        <v>0</v>
      </c>
      <c r="AA683" s="29"/>
      <c r="AB683" s="54">
        <f>_xlfn.XLOOKUP($C683,[26]PSP!$C:$C,[26]PSP!$AB:$AB)</f>
        <v>0</v>
      </c>
      <c r="AC683" s="27">
        <f>_xlfn.XLOOKUP($C683,[26]PSP!$C:$C,[26]PSP!$AC:$AC)</f>
        <v>1662.76</v>
      </c>
      <c r="AD683" s="28">
        <f t="shared" si="2672"/>
        <v>0</v>
      </c>
      <c r="AE683" s="29"/>
      <c r="AF683" s="54">
        <f>_xlfn.XLOOKUP($C683,[26]PSP!$C:$C,[26]PSP!$AF:$AF)</f>
        <v>0</v>
      </c>
      <c r="AG683" s="27">
        <f>_xlfn.XLOOKUP($C683,[26]PSP!$C:$C,[26]PSP!$AG:$AG)</f>
        <v>1662.76</v>
      </c>
      <c r="AH683" s="28">
        <f t="shared" si="2673"/>
        <v>0</v>
      </c>
      <c r="AI683" s="29"/>
      <c r="AJ683" s="54">
        <f>_xlfn.XLOOKUP($C683,[26]PSP!$C:$C,[26]PSP!$AJ:$AJ)</f>
        <v>0</v>
      </c>
      <c r="AK683" s="27">
        <f>_xlfn.XLOOKUP($C683,[26]PSP!$C:$C,[26]PSP!$AK:$AK)</f>
        <v>1662.76</v>
      </c>
      <c r="AL683" s="28">
        <f t="shared" si="2674"/>
        <v>0</v>
      </c>
      <c r="AM683" s="29"/>
      <c r="AN683" s="54">
        <f>_xlfn.XLOOKUP($C683,[26]PSP!$C:$C,[26]PSP!$AN:$AN)</f>
        <v>0</v>
      </c>
      <c r="AO683" s="27">
        <f>_xlfn.XLOOKUP($C683,[26]PSP!$C:$C,[26]PSP!$AO:$AO)</f>
        <v>1662.76</v>
      </c>
      <c r="AP683" s="28">
        <f t="shared" si="2675"/>
        <v>0</v>
      </c>
      <c r="AQ683" s="29"/>
      <c r="AR683" s="54">
        <f>_xlfn.XLOOKUP($C683,[26]PSP!$C:$C,[26]PSP!$AR:$AR)</f>
        <v>0</v>
      </c>
      <c r="AS683" s="27">
        <f>_xlfn.XLOOKUP($C683,[26]PSP!$C:$C,[26]PSP!$AS:$AS)</f>
        <v>1662.76</v>
      </c>
      <c r="AT683" s="28">
        <f t="shared" si="2676"/>
        <v>0</v>
      </c>
      <c r="AU683" s="29"/>
      <c r="AV683" s="54">
        <f>_xlfn.XLOOKUP($C683,[26]PSP!$C:$C,[26]PSP!$AV:$AV)</f>
        <v>0</v>
      </c>
      <c r="AW683" s="27">
        <f>_xlfn.XLOOKUP($C683,[26]PSP!$C:$C,[26]PSP!$AW:$AW)</f>
        <v>1662.76</v>
      </c>
      <c r="AX683" s="28">
        <f t="shared" si="2677"/>
        <v>0</v>
      </c>
      <c r="AY683" s="29"/>
      <c r="AZ683" s="54">
        <f>_xlfn.XLOOKUP($C683,[26]PSP!$C:$C,[26]PSP!$AZ:$AZ)</f>
        <v>0</v>
      </c>
      <c r="BA683" s="27">
        <f>_xlfn.XLOOKUP($C683,[26]PSP!$C:$C,[26]PSP!$BA:$BA)</f>
        <v>1662.76</v>
      </c>
      <c r="BB683" s="28">
        <f t="shared" si="2678"/>
        <v>0</v>
      </c>
      <c r="BC683" s="29"/>
      <c r="BD683" s="54">
        <f>_xlfn.XLOOKUP($C683,[26]PSP!$C:$C,[26]PSP!$BD:$BD)</f>
        <v>0</v>
      </c>
      <c r="BE683" s="27">
        <f>_xlfn.XLOOKUP($C683,[26]PSP!$C:$C,[26]PSP!$BE:$BE)</f>
        <v>1662.76</v>
      </c>
      <c r="BF683" s="28">
        <f t="shared" si="2679"/>
        <v>0</v>
      </c>
      <c r="BG683" s="29"/>
      <c r="BH683" s="54">
        <f>_xlfn.XLOOKUP($C683,[26]PSP!$C:$C,[26]PSP!$BH:$BH)</f>
        <v>0</v>
      </c>
      <c r="BI683" s="27">
        <f>_xlfn.XLOOKUP($C683,[26]PSP!$C:$C,[26]PSP!$BI:$BI)</f>
        <v>1662.76</v>
      </c>
      <c r="BJ683" s="28">
        <f t="shared" si="2680"/>
        <v>0</v>
      </c>
      <c r="BK683" s="29"/>
      <c r="BL683" s="54">
        <f>_xlfn.XLOOKUP($C683,[26]PSP!$C:$C,[26]PSP!$BL:$BL)</f>
        <v>0</v>
      </c>
      <c r="BM683" s="27">
        <f>_xlfn.XLOOKUP($C683,[26]PSP!$C:$C,[26]PSP!$BM:$BM)</f>
        <v>1662.76</v>
      </c>
      <c r="BN683" s="28">
        <f t="shared" si="2681"/>
        <v>0</v>
      </c>
      <c r="BO683" s="29"/>
      <c r="BP683" s="54">
        <f>_xlfn.XLOOKUP($C683,[26]PSP!$C:$C,[26]PSP!$BP:$BP)</f>
        <v>0</v>
      </c>
      <c r="BQ683" s="27">
        <f>_xlfn.XLOOKUP($C683,[26]PSP!$C:$C,[26]PSP!$BQ:$BQ)</f>
        <v>1662.76</v>
      </c>
      <c r="BR683" s="28">
        <f t="shared" si="2682"/>
        <v>0</v>
      </c>
      <c r="BS683" s="29"/>
      <c r="BT683" s="54">
        <f>_xlfn.XLOOKUP($C683,[26]PSP!$C:$C,[26]PSP!$BT:$BT)</f>
        <v>0</v>
      </c>
      <c r="BU683" s="27">
        <f>_xlfn.XLOOKUP($C683,[26]PSP!$C:$C,[26]PSP!$BU:$BU)</f>
        <v>1662.76</v>
      </c>
      <c r="BV683" s="28">
        <f t="shared" si="2683"/>
        <v>0</v>
      </c>
      <c r="BW683" s="29"/>
      <c r="BX683" s="54">
        <f>_xlfn.XLOOKUP($C683,[26]PSP!$C:$C,[26]PSP!$BX:$BX)</f>
        <v>0</v>
      </c>
      <c r="BY683" s="27">
        <f>_xlfn.XLOOKUP($C683,[26]PSP!$C:$C,[26]PSP!$BY:$BY)</f>
        <v>1662.76</v>
      </c>
      <c r="BZ683" s="28">
        <f t="shared" si="2684"/>
        <v>0</v>
      </c>
      <c r="CA683" s="29"/>
      <c r="CB683" s="54">
        <f>_xlfn.XLOOKUP($C683,[26]PSP!$C:$C,[26]PSP!$CB:$CB)</f>
        <v>0</v>
      </c>
      <c r="CC683" s="27">
        <f>_xlfn.XLOOKUP($C683,[26]PSP!$C:$C,[26]PSP!$CC:$CC)</f>
        <v>1662.76</v>
      </c>
      <c r="CD683" s="28">
        <f t="shared" si="2685"/>
        <v>0</v>
      </c>
      <c r="CE683" s="29"/>
      <c r="CF683" s="54">
        <f>_xlfn.XLOOKUP($C683,[26]PSP!$C:$C,[26]PSP!$CF:$CF)</f>
        <v>0</v>
      </c>
      <c r="CG683" s="27">
        <f>_xlfn.XLOOKUP($C683,[26]PSP!$C:$C,[26]PSP!$CG:$CG)</f>
        <v>1662.76</v>
      </c>
      <c r="CH683" s="28">
        <f t="shared" si="2686"/>
        <v>0</v>
      </c>
      <c r="CI683" s="29"/>
      <c r="CJ683" s="54">
        <f>_xlfn.XLOOKUP($C683,[26]PSP!$C:$C,[26]PSP!$CJ:$CJ)</f>
        <v>0</v>
      </c>
      <c r="CK683" s="27">
        <f>_xlfn.XLOOKUP($C683,[26]PSP!$C:$C,[26]PSP!$CK:$CK)</f>
        <v>1662.76</v>
      </c>
      <c r="CL683" s="28">
        <f t="shared" si="2687"/>
        <v>0</v>
      </c>
      <c r="CM683" s="29"/>
      <c r="CN683" s="54">
        <f>_xlfn.XLOOKUP($C683,[26]PSP!$C:$C,[26]PSP!$CN:$CN)</f>
        <v>0</v>
      </c>
      <c r="CO683" s="27">
        <f>_xlfn.XLOOKUP($C683,[26]PSP!$C:$C,[26]PSP!$CO:$CO)</f>
        <v>1662.76</v>
      </c>
      <c r="CP683" s="28">
        <f t="shared" si="2688"/>
        <v>0</v>
      </c>
      <c r="CQ683" s="29"/>
      <c r="CR683" s="54">
        <f>_xlfn.XLOOKUP($C683,[26]PSP!$C:$C,[26]PSP!$CR:$CR)</f>
        <v>0</v>
      </c>
      <c r="CS683" s="27">
        <f>_xlfn.XLOOKUP($C683,[26]PSP!$C:$C,[26]PSP!$CS:$CS)</f>
        <v>1662.76</v>
      </c>
      <c r="CT683" s="28">
        <f t="shared" si="2689"/>
        <v>0</v>
      </c>
      <c r="CU683" s="29"/>
      <c r="CV683" s="54">
        <f>_xlfn.XLOOKUP($C683,[26]PSP!$C:$C,[26]PSP!$CV:$CV)</f>
        <v>0</v>
      </c>
      <c r="CW683" s="27">
        <f>_xlfn.XLOOKUP($C683,[26]PSP!$C:$C,[26]PSP!$CW:$CW)</f>
        <v>1662.76</v>
      </c>
      <c r="CX683" s="28">
        <f t="shared" si="2690"/>
        <v>0</v>
      </c>
      <c r="CY683" s="29"/>
      <c r="CZ683" s="54">
        <f>_xlfn.XLOOKUP($C683,[26]PSP!$C:$C,[26]PSP!$CZ:$CZ)</f>
        <v>0</v>
      </c>
      <c r="DA683" s="27">
        <f>_xlfn.XLOOKUP($C683,[26]PSP!$C:$C,[26]PSP!$DA:$DA)</f>
        <v>1662.76</v>
      </c>
      <c r="DB683" s="28">
        <f t="shared" si="2691"/>
        <v>0</v>
      </c>
      <c r="DC683" s="29"/>
      <c r="DD683" s="54">
        <f>_xlfn.XLOOKUP($C683,[26]PSP!$C:$C,[26]PSP!$DD:$DD)</f>
        <v>0</v>
      </c>
      <c r="DE683" s="27">
        <f>_xlfn.XLOOKUP($C683,[26]PSP!$C:$C,[26]PSP!$DE:$DE)</f>
        <v>1662.76</v>
      </c>
      <c r="DF683" s="28">
        <f t="shared" si="2692"/>
        <v>0</v>
      </c>
      <c r="DG683" s="29"/>
      <c r="DH683" s="54">
        <f>_xlfn.XLOOKUP($C683,[26]PSP!$C:$C,[26]PSP!$DH:$DH)</f>
        <v>0</v>
      </c>
      <c r="DI683" s="27">
        <f>_xlfn.XLOOKUP($C683,[26]PSP!$C:$C,[26]PSP!$DI:$DI)</f>
        <v>1662.76</v>
      </c>
      <c r="DJ683" s="28">
        <f t="shared" si="2693"/>
        <v>0</v>
      </c>
      <c r="DK683" s="29"/>
      <c r="DL683" s="54">
        <f>_xlfn.XLOOKUP($C683,[26]PSP!$C:$C,[26]PSP!$DL:$DL)</f>
        <v>0</v>
      </c>
      <c r="DM683" s="27">
        <f>_xlfn.XLOOKUP($C683,[26]PSP!$C:$C,[26]PSP!$DM:$DM)</f>
        <v>1662.76</v>
      </c>
      <c r="DN683" s="28">
        <f t="shared" si="2694"/>
        <v>0</v>
      </c>
      <c r="DO683" s="29"/>
      <c r="DP683" s="54">
        <f>_xlfn.XLOOKUP($C683,[26]PSP!$C:$C,[26]PSP!$DP:$DP)</f>
        <v>0</v>
      </c>
      <c r="DQ683" s="27">
        <f>_xlfn.XLOOKUP($C683,[26]PSP!$C:$C,[26]PSP!$DQ:$DQ)</f>
        <v>1662.76</v>
      </c>
      <c r="DR683" s="28">
        <f t="shared" si="2695"/>
        <v>0</v>
      </c>
      <c r="DS683" s="29"/>
      <c r="DT683" s="54">
        <f>_xlfn.XLOOKUP($C683,[26]PSP!$C:$C,[26]PSP!$DT:$DT)</f>
        <v>0</v>
      </c>
      <c r="DU683" s="27">
        <f>_xlfn.XLOOKUP($C683,[26]PSP!$C:$C,[26]PSP!$DU:$DU)</f>
        <v>1662.76</v>
      </c>
      <c r="DV683" s="28">
        <f t="shared" si="2696"/>
        <v>0</v>
      </c>
      <c r="DW683" s="29"/>
      <c r="DX683" s="54">
        <f>_xlfn.XLOOKUP($C683,[26]PSP!$C:$C,[26]PSP!$DX:$DX)</f>
        <v>0</v>
      </c>
      <c r="DY683" s="27">
        <f>_xlfn.XLOOKUP($C683,[26]PSP!$C:$C,[26]PSP!$DY:$DY)</f>
        <v>1662.76</v>
      </c>
      <c r="DZ683" s="28">
        <f t="shared" si="2697"/>
        <v>0</v>
      </c>
      <c r="EA683" s="29"/>
      <c r="EB683" s="54">
        <f>_xlfn.XLOOKUP($C683,[26]PSP!$C:$C,[26]PSP!$EB:$EB)</f>
        <v>0</v>
      </c>
      <c r="EC683" s="27">
        <f>_xlfn.XLOOKUP($C683,[26]PSP!$C:$C,[26]PSP!$EC:$EC)</f>
        <v>1662.76</v>
      </c>
      <c r="ED683" s="28">
        <f t="shared" si="2698"/>
        <v>0</v>
      </c>
      <c r="EE683" s="29"/>
      <c r="EF683" s="54">
        <f>_xlfn.XLOOKUP($C683,[26]PSP!$C:$C,[26]PSP!$EF:$EF)</f>
        <v>0</v>
      </c>
      <c r="EG683" s="27">
        <f>_xlfn.XLOOKUP($C683,[26]PSP!$C:$C,[26]PSP!$EG:$EG)</f>
        <v>1662.76</v>
      </c>
      <c r="EH683" s="28">
        <f t="shared" si="2699"/>
        <v>0</v>
      </c>
      <c r="EI683" s="29"/>
      <c r="EJ683" s="54">
        <f>_xlfn.XLOOKUP($C683,[26]PSP!$C:$C,[26]PSP!$EJ:$EJ)</f>
        <v>0</v>
      </c>
      <c r="EK683" s="27">
        <f>_xlfn.XLOOKUP($C683,[26]PSP!$C:$C,[26]PSP!$EK:$EK)</f>
        <v>1662.76</v>
      </c>
      <c r="EL683" s="28">
        <f t="shared" si="2700"/>
        <v>0</v>
      </c>
      <c r="EM683" s="29"/>
      <c r="EN683" s="108"/>
      <c r="EO683" s="29">
        <f t="shared" si="2492"/>
        <v>0</v>
      </c>
      <c r="EP683" s="29">
        <f t="shared" si="2491"/>
        <v>0</v>
      </c>
      <c r="EQ683" s="4" t="b">
        <f t="shared" si="2701"/>
        <v>1</v>
      </c>
      <c r="ES683" s="118">
        <f t="shared" si="2666"/>
        <v>1.1767000000000001</v>
      </c>
    </row>
    <row r="684" spans="3:149" ht="21" x14ac:dyDescent="0.25">
      <c r="C684" s="24" t="s">
        <v>883</v>
      </c>
      <c r="D684" s="43">
        <f>_xlfn.XLOOKUP($C684,[26]PSP!$C:$C,[26]PSP!$D:$D)</f>
        <v>5213872</v>
      </c>
      <c r="E684" s="24" t="str">
        <f>_xlfn.XLOOKUP($C684,[26]PSP!$C:$C,[26]PSP!$E:$E)</f>
        <v>SICRO SERVIÇO</v>
      </c>
      <c r="F684" s="25" t="str">
        <f>_xlfn.XLOOKUP($C684,[26]PSP!$C:$C,[26]PSP!$F:$F)</f>
        <v>FORNECIMENTO E IMPLANTAÇÃO DE SUPORTE METÁLICO GALVANIZADO PARA PLACAS - 4,00 X 3,00 M</v>
      </c>
      <c r="G684" s="26" t="str">
        <f>_xlfn.XLOOKUP($C684,[26]PSP!$C:$C,[26]PSP!$G:$G)</f>
        <v>UN</v>
      </c>
      <c r="H684" s="53">
        <f>_xlfn.XLOOKUP($C684,[26]PSP!$C:$C,[26]PSP!$H:$H)</f>
        <v>0</v>
      </c>
      <c r="I684" s="28">
        <f>_xlfn.XLOOKUP($C684,[26]PSP!$C:$C,[26]PSP!$I:$I)</f>
        <v>0</v>
      </c>
      <c r="J684" s="28">
        <f t="shared" si="2667"/>
        <v>0</v>
      </c>
      <c r="K684" s="29"/>
      <c r="L684" s="54">
        <f>_xlfn.XLOOKUP($C684,[26]PSP!$C:$C,[26]PSP!$L:$L)</f>
        <v>0</v>
      </c>
      <c r="M684" s="27">
        <f>_xlfn.XLOOKUP($C684,[26]PSP!$C:$C,[26]PSP!$M:$M)</f>
        <v>2299.2399999999998</v>
      </c>
      <c r="N684" s="28">
        <f t="shared" si="2668"/>
        <v>0</v>
      </c>
      <c r="O684" s="29"/>
      <c r="P684" s="54">
        <f>_xlfn.XLOOKUP($C684,[26]PSP!$C:$C,[26]PSP!$P:$P)</f>
        <v>0</v>
      </c>
      <c r="Q684" s="27">
        <f>_xlfn.XLOOKUP($C684,[26]PSP!$C:$C,[26]PSP!$Q:$Q)</f>
        <v>2299.2399999999998</v>
      </c>
      <c r="R684" s="28">
        <f t="shared" si="2669"/>
        <v>0</v>
      </c>
      <c r="S684" s="29"/>
      <c r="T684" s="54">
        <f>_xlfn.XLOOKUP($C684,[26]PSP!$C:$C,[26]PSP!$T:$T)</f>
        <v>0</v>
      </c>
      <c r="U684" s="27">
        <f>_xlfn.XLOOKUP($C684,[26]PSP!$C:$C,[26]PSP!$U:$U)</f>
        <v>2299.2399999999998</v>
      </c>
      <c r="V684" s="28">
        <f t="shared" si="2670"/>
        <v>0</v>
      </c>
      <c r="W684" s="29"/>
      <c r="X684" s="54">
        <f>_xlfn.XLOOKUP($C684,[26]PSP!$C:$C,[26]PSP!$X:$X)</f>
        <v>0</v>
      </c>
      <c r="Y684" s="27">
        <f>_xlfn.XLOOKUP($C684,[26]PSP!$C:$C,[26]PSP!$Y:$Y)</f>
        <v>2299.2399999999998</v>
      </c>
      <c r="Z684" s="28">
        <f t="shared" si="2671"/>
        <v>0</v>
      </c>
      <c r="AA684" s="29"/>
      <c r="AB684" s="54">
        <f>_xlfn.XLOOKUP($C684,[26]PSP!$C:$C,[26]PSP!$AB:$AB)</f>
        <v>0</v>
      </c>
      <c r="AC684" s="27">
        <f>_xlfn.XLOOKUP($C684,[26]PSP!$C:$C,[26]PSP!$AC:$AC)</f>
        <v>2299.2399999999998</v>
      </c>
      <c r="AD684" s="28">
        <f t="shared" si="2672"/>
        <v>0</v>
      </c>
      <c r="AE684" s="29"/>
      <c r="AF684" s="54">
        <f>_xlfn.XLOOKUP($C684,[26]PSP!$C:$C,[26]PSP!$AF:$AF)</f>
        <v>0</v>
      </c>
      <c r="AG684" s="27">
        <f>_xlfn.XLOOKUP($C684,[26]PSP!$C:$C,[26]PSP!$AG:$AG)</f>
        <v>2299.2399999999998</v>
      </c>
      <c r="AH684" s="28">
        <f t="shared" si="2673"/>
        <v>0</v>
      </c>
      <c r="AI684" s="29"/>
      <c r="AJ684" s="54">
        <f>_xlfn.XLOOKUP($C684,[26]PSP!$C:$C,[26]PSP!$AJ:$AJ)</f>
        <v>0</v>
      </c>
      <c r="AK684" s="27">
        <f>_xlfn.XLOOKUP($C684,[26]PSP!$C:$C,[26]PSP!$AK:$AK)</f>
        <v>2299.2399999999998</v>
      </c>
      <c r="AL684" s="28">
        <f t="shared" si="2674"/>
        <v>0</v>
      </c>
      <c r="AM684" s="29"/>
      <c r="AN684" s="54">
        <f>_xlfn.XLOOKUP($C684,[26]PSP!$C:$C,[26]PSP!$AN:$AN)</f>
        <v>0</v>
      </c>
      <c r="AO684" s="27">
        <f>_xlfn.XLOOKUP($C684,[26]PSP!$C:$C,[26]PSP!$AO:$AO)</f>
        <v>2299.2399999999998</v>
      </c>
      <c r="AP684" s="28">
        <f t="shared" si="2675"/>
        <v>0</v>
      </c>
      <c r="AQ684" s="29"/>
      <c r="AR684" s="54">
        <f>_xlfn.XLOOKUP($C684,[26]PSP!$C:$C,[26]PSP!$AR:$AR)</f>
        <v>0</v>
      </c>
      <c r="AS684" s="27">
        <f>_xlfn.XLOOKUP($C684,[26]PSP!$C:$C,[26]PSP!$AS:$AS)</f>
        <v>2299.2399999999998</v>
      </c>
      <c r="AT684" s="28">
        <f t="shared" si="2676"/>
        <v>0</v>
      </c>
      <c r="AU684" s="29"/>
      <c r="AV684" s="54">
        <f>_xlfn.XLOOKUP($C684,[26]PSP!$C:$C,[26]PSP!$AV:$AV)</f>
        <v>0</v>
      </c>
      <c r="AW684" s="27">
        <f>_xlfn.XLOOKUP($C684,[26]PSP!$C:$C,[26]PSP!$AW:$AW)</f>
        <v>2299.2399999999998</v>
      </c>
      <c r="AX684" s="28">
        <f t="shared" si="2677"/>
        <v>0</v>
      </c>
      <c r="AY684" s="29"/>
      <c r="AZ684" s="54">
        <f>_xlfn.XLOOKUP($C684,[26]PSP!$C:$C,[26]PSP!$AZ:$AZ)</f>
        <v>0</v>
      </c>
      <c r="BA684" s="27">
        <f>_xlfn.XLOOKUP($C684,[26]PSP!$C:$C,[26]PSP!$BA:$BA)</f>
        <v>2299.2399999999998</v>
      </c>
      <c r="BB684" s="28">
        <f t="shared" si="2678"/>
        <v>0</v>
      </c>
      <c r="BC684" s="29"/>
      <c r="BD684" s="54">
        <f>_xlfn.XLOOKUP($C684,[26]PSP!$C:$C,[26]PSP!$BD:$BD)</f>
        <v>0</v>
      </c>
      <c r="BE684" s="27">
        <f>_xlfn.XLOOKUP($C684,[26]PSP!$C:$C,[26]PSP!$BE:$BE)</f>
        <v>2299.2399999999998</v>
      </c>
      <c r="BF684" s="28">
        <f t="shared" si="2679"/>
        <v>0</v>
      </c>
      <c r="BG684" s="29"/>
      <c r="BH684" s="54">
        <f>_xlfn.XLOOKUP($C684,[26]PSP!$C:$C,[26]PSP!$BH:$BH)</f>
        <v>0</v>
      </c>
      <c r="BI684" s="27">
        <f>_xlfn.XLOOKUP($C684,[26]PSP!$C:$C,[26]PSP!$BI:$BI)</f>
        <v>2299.2399999999998</v>
      </c>
      <c r="BJ684" s="28">
        <f t="shared" si="2680"/>
        <v>0</v>
      </c>
      <c r="BK684" s="29"/>
      <c r="BL684" s="54">
        <f>_xlfn.XLOOKUP($C684,[26]PSP!$C:$C,[26]PSP!$BL:$BL)</f>
        <v>0</v>
      </c>
      <c r="BM684" s="27">
        <f>_xlfn.XLOOKUP($C684,[26]PSP!$C:$C,[26]PSP!$BM:$BM)</f>
        <v>2299.2399999999998</v>
      </c>
      <c r="BN684" s="28">
        <f t="shared" si="2681"/>
        <v>0</v>
      </c>
      <c r="BO684" s="29"/>
      <c r="BP684" s="54">
        <f>_xlfn.XLOOKUP($C684,[26]PSP!$C:$C,[26]PSP!$BP:$BP)</f>
        <v>0</v>
      </c>
      <c r="BQ684" s="27">
        <f>_xlfn.XLOOKUP($C684,[26]PSP!$C:$C,[26]PSP!$BQ:$BQ)</f>
        <v>2299.2399999999998</v>
      </c>
      <c r="BR684" s="28">
        <f t="shared" si="2682"/>
        <v>0</v>
      </c>
      <c r="BS684" s="29"/>
      <c r="BT684" s="54">
        <f>_xlfn.XLOOKUP($C684,[26]PSP!$C:$C,[26]PSP!$BT:$BT)</f>
        <v>0</v>
      </c>
      <c r="BU684" s="27">
        <f>_xlfn.XLOOKUP($C684,[26]PSP!$C:$C,[26]PSP!$BU:$BU)</f>
        <v>2299.2399999999998</v>
      </c>
      <c r="BV684" s="28">
        <f t="shared" si="2683"/>
        <v>0</v>
      </c>
      <c r="BW684" s="29"/>
      <c r="BX684" s="54">
        <f>_xlfn.XLOOKUP($C684,[26]PSP!$C:$C,[26]PSP!$BX:$BX)</f>
        <v>0</v>
      </c>
      <c r="BY684" s="27">
        <f>_xlfn.XLOOKUP($C684,[26]PSP!$C:$C,[26]PSP!$BY:$BY)</f>
        <v>2299.2399999999998</v>
      </c>
      <c r="BZ684" s="28">
        <f t="shared" si="2684"/>
        <v>0</v>
      </c>
      <c r="CA684" s="29"/>
      <c r="CB684" s="54">
        <f>_xlfn.XLOOKUP($C684,[26]PSP!$C:$C,[26]PSP!$CB:$CB)</f>
        <v>0</v>
      </c>
      <c r="CC684" s="27">
        <f>_xlfn.XLOOKUP($C684,[26]PSP!$C:$C,[26]PSP!$CC:$CC)</f>
        <v>2299.2399999999998</v>
      </c>
      <c r="CD684" s="28">
        <f t="shared" si="2685"/>
        <v>0</v>
      </c>
      <c r="CE684" s="29"/>
      <c r="CF684" s="54">
        <f>_xlfn.XLOOKUP($C684,[26]PSP!$C:$C,[26]PSP!$CF:$CF)</f>
        <v>0</v>
      </c>
      <c r="CG684" s="27">
        <f>_xlfn.XLOOKUP($C684,[26]PSP!$C:$C,[26]PSP!$CG:$CG)</f>
        <v>2299.2399999999998</v>
      </c>
      <c r="CH684" s="28">
        <f t="shared" si="2686"/>
        <v>0</v>
      </c>
      <c r="CI684" s="29"/>
      <c r="CJ684" s="54">
        <f>_xlfn.XLOOKUP($C684,[26]PSP!$C:$C,[26]PSP!$CJ:$CJ)</f>
        <v>0</v>
      </c>
      <c r="CK684" s="27">
        <f>_xlfn.XLOOKUP($C684,[26]PSP!$C:$C,[26]PSP!$CK:$CK)</f>
        <v>2299.2399999999998</v>
      </c>
      <c r="CL684" s="28">
        <f t="shared" si="2687"/>
        <v>0</v>
      </c>
      <c r="CM684" s="29"/>
      <c r="CN684" s="54">
        <f>_xlfn.XLOOKUP($C684,[26]PSP!$C:$C,[26]PSP!$CN:$CN)</f>
        <v>0</v>
      </c>
      <c r="CO684" s="27">
        <f>_xlfn.XLOOKUP($C684,[26]PSP!$C:$C,[26]PSP!$CO:$CO)</f>
        <v>2299.2399999999998</v>
      </c>
      <c r="CP684" s="28">
        <f t="shared" si="2688"/>
        <v>0</v>
      </c>
      <c r="CQ684" s="29"/>
      <c r="CR684" s="54">
        <f>_xlfn.XLOOKUP($C684,[26]PSP!$C:$C,[26]PSP!$CR:$CR)</f>
        <v>0</v>
      </c>
      <c r="CS684" s="27">
        <f>_xlfn.XLOOKUP($C684,[26]PSP!$C:$C,[26]PSP!$CS:$CS)</f>
        <v>2299.2399999999998</v>
      </c>
      <c r="CT684" s="28">
        <f t="shared" si="2689"/>
        <v>0</v>
      </c>
      <c r="CU684" s="29"/>
      <c r="CV684" s="54">
        <f>_xlfn.XLOOKUP($C684,[26]PSP!$C:$C,[26]PSP!$CV:$CV)</f>
        <v>0</v>
      </c>
      <c r="CW684" s="27">
        <f>_xlfn.XLOOKUP($C684,[26]PSP!$C:$C,[26]PSP!$CW:$CW)</f>
        <v>2299.2399999999998</v>
      </c>
      <c r="CX684" s="28">
        <f t="shared" si="2690"/>
        <v>0</v>
      </c>
      <c r="CY684" s="29"/>
      <c r="CZ684" s="54">
        <f>_xlfn.XLOOKUP($C684,[26]PSP!$C:$C,[26]PSP!$CZ:$CZ)</f>
        <v>0</v>
      </c>
      <c r="DA684" s="27">
        <f>_xlfn.XLOOKUP($C684,[26]PSP!$C:$C,[26]PSP!$DA:$DA)</f>
        <v>2299.2399999999998</v>
      </c>
      <c r="DB684" s="28">
        <f t="shared" si="2691"/>
        <v>0</v>
      </c>
      <c r="DC684" s="29"/>
      <c r="DD684" s="54">
        <f>_xlfn.XLOOKUP($C684,[26]PSP!$C:$C,[26]PSP!$DD:$DD)</f>
        <v>0</v>
      </c>
      <c r="DE684" s="27">
        <f>_xlfn.XLOOKUP($C684,[26]PSP!$C:$C,[26]PSP!$DE:$DE)</f>
        <v>2299.2399999999998</v>
      </c>
      <c r="DF684" s="28">
        <f t="shared" si="2692"/>
        <v>0</v>
      </c>
      <c r="DG684" s="29"/>
      <c r="DH684" s="54">
        <f>_xlfn.XLOOKUP($C684,[26]PSP!$C:$C,[26]PSP!$DH:$DH)</f>
        <v>0</v>
      </c>
      <c r="DI684" s="27">
        <f>_xlfn.XLOOKUP($C684,[26]PSP!$C:$C,[26]PSP!$DI:$DI)</f>
        <v>2299.2399999999998</v>
      </c>
      <c r="DJ684" s="28">
        <f t="shared" si="2693"/>
        <v>0</v>
      </c>
      <c r="DK684" s="29"/>
      <c r="DL684" s="54">
        <f>_xlfn.XLOOKUP($C684,[26]PSP!$C:$C,[26]PSP!$DL:$DL)</f>
        <v>0</v>
      </c>
      <c r="DM684" s="27">
        <f>_xlfn.XLOOKUP($C684,[26]PSP!$C:$C,[26]PSP!$DM:$DM)</f>
        <v>2299.2399999999998</v>
      </c>
      <c r="DN684" s="28">
        <f t="shared" si="2694"/>
        <v>0</v>
      </c>
      <c r="DO684" s="29"/>
      <c r="DP684" s="54">
        <f>_xlfn.XLOOKUP($C684,[26]PSP!$C:$C,[26]PSP!$DP:$DP)</f>
        <v>0</v>
      </c>
      <c r="DQ684" s="27">
        <f>_xlfn.XLOOKUP($C684,[26]PSP!$C:$C,[26]PSP!$DQ:$DQ)</f>
        <v>2299.2399999999998</v>
      </c>
      <c r="DR684" s="28">
        <f t="shared" si="2695"/>
        <v>0</v>
      </c>
      <c r="DS684" s="29"/>
      <c r="DT684" s="54">
        <f>_xlfn.XLOOKUP($C684,[26]PSP!$C:$C,[26]PSP!$DT:$DT)</f>
        <v>0</v>
      </c>
      <c r="DU684" s="27">
        <f>_xlfn.XLOOKUP($C684,[26]PSP!$C:$C,[26]PSP!$DU:$DU)</f>
        <v>2299.2399999999998</v>
      </c>
      <c r="DV684" s="28">
        <f t="shared" si="2696"/>
        <v>0</v>
      </c>
      <c r="DW684" s="29"/>
      <c r="DX684" s="54">
        <f>_xlfn.XLOOKUP($C684,[26]PSP!$C:$C,[26]PSP!$DX:$DX)</f>
        <v>0</v>
      </c>
      <c r="DY684" s="27">
        <f>_xlfn.XLOOKUP($C684,[26]PSP!$C:$C,[26]PSP!$DY:$DY)</f>
        <v>2299.2399999999998</v>
      </c>
      <c r="DZ684" s="28">
        <f t="shared" si="2697"/>
        <v>0</v>
      </c>
      <c r="EA684" s="29"/>
      <c r="EB684" s="54">
        <f>_xlfn.XLOOKUP($C684,[26]PSP!$C:$C,[26]PSP!$EB:$EB)</f>
        <v>0</v>
      </c>
      <c r="EC684" s="27">
        <f>_xlfn.XLOOKUP($C684,[26]PSP!$C:$C,[26]PSP!$EC:$EC)</f>
        <v>2299.2399999999998</v>
      </c>
      <c r="ED684" s="28">
        <f t="shared" si="2698"/>
        <v>0</v>
      </c>
      <c r="EE684" s="29"/>
      <c r="EF684" s="54">
        <f>_xlfn.XLOOKUP($C684,[26]PSP!$C:$C,[26]PSP!$EF:$EF)</f>
        <v>0</v>
      </c>
      <c r="EG684" s="27">
        <f>_xlfn.XLOOKUP($C684,[26]PSP!$C:$C,[26]PSP!$EG:$EG)</f>
        <v>2299.2399999999998</v>
      </c>
      <c r="EH684" s="28">
        <f t="shared" si="2699"/>
        <v>0</v>
      </c>
      <c r="EI684" s="29"/>
      <c r="EJ684" s="54">
        <f>_xlfn.XLOOKUP($C684,[26]PSP!$C:$C,[26]PSP!$EJ:$EJ)</f>
        <v>0</v>
      </c>
      <c r="EK684" s="27">
        <f>_xlfn.XLOOKUP($C684,[26]PSP!$C:$C,[26]PSP!$EK:$EK)</f>
        <v>2299.2399999999998</v>
      </c>
      <c r="EL684" s="28">
        <f t="shared" si="2700"/>
        <v>0</v>
      </c>
      <c r="EM684" s="29"/>
      <c r="EN684" s="108"/>
      <c r="EO684" s="29">
        <f t="shared" si="2492"/>
        <v>0</v>
      </c>
      <c r="EP684" s="29">
        <f t="shared" si="2491"/>
        <v>0</v>
      </c>
      <c r="EQ684" s="4" t="b">
        <f t="shared" si="2701"/>
        <v>1</v>
      </c>
      <c r="ER684" s="1"/>
      <c r="ES684" s="118">
        <f t="shared" si="2666"/>
        <v>1.1767000000000001</v>
      </c>
    </row>
    <row r="685" spans="3:149" ht="21" x14ac:dyDescent="0.25">
      <c r="C685" s="24" t="s">
        <v>884</v>
      </c>
      <c r="D685" s="43">
        <f>_xlfn.XLOOKUP($C685,[26]PSP!$C:$C,[26]PSP!$D:$D)</f>
        <v>5213800</v>
      </c>
      <c r="E685" s="24" t="str">
        <f>_xlfn.XLOOKUP($C685,[26]PSP!$C:$C,[26]PSP!$E:$E)</f>
        <v>SICRO SERVIÇO</v>
      </c>
      <c r="F685" s="25" t="str">
        <f>_xlfn.XLOOKUP($C685,[26]PSP!$C:$C,[26]PSP!$F:$F)</f>
        <v>PÓRTICO METÁLICO COM VÃO DE 17 M, VENTO DE 45 M/S, ÁREA DE EXPOSIÇÃO DE ATÉ 25,5 M², TENSÃO ADMISSÍVEL SOLO &gt; 200 KN/M² - AREIA EXTRAÍDA E BRITA PRODUZIDA</v>
      </c>
      <c r="G685" s="26" t="str">
        <f>_xlfn.XLOOKUP($C685,[26]PSP!$C:$C,[26]PSP!$G:$G)</f>
        <v>UN</v>
      </c>
      <c r="H685" s="53">
        <f>_xlfn.XLOOKUP($C685,[26]PSP!$C:$C,[26]PSP!$H:$H)</f>
        <v>2</v>
      </c>
      <c r="I685" s="28">
        <f>_xlfn.XLOOKUP($C685,[26]PSP!$C:$C,[26]PSP!$I:$I)</f>
        <v>122774.02</v>
      </c>
      <c r="J685" s="28">
        <f t="shared" si="2667"/>
        <v>144468.18933400002</v>
      </c>
      <c r="K685" s="29"/>
      <c r="L685" s="54">
        <f>_xlfn.XLOOKUP($C685,[26]PSP!$C:$C,[26]PSP!$L:$L)</f>
        <v>0</v>
      </c>
      <c r="M685" s="27">
        <f>_xlfn.XLOOKUP($C685,[26]PSP!$C:$C,[26]PSP!$M:$M)</f>
        <v>61387.01</v>
      </c>
      <c r="N685" s="28">
        <f t="shared" si="2668"/>
        <v>0</v>
      </c>
      <c r="O685" s="29"/>
      <c r="P685" s="54">
        <f>_xlfn.XLOOKUP($C685,[26]PSP!$C:$C,[26]PSP!$P:$P)</f>
        <v>0</v>
      </c>
      <c r="Q685" s="27">
        <f>_xlfn.XLOOKUP($C685,[26]PSP!$C:$C,[26]PSP!$Q:$Q)</f>
        <v>61387.01</v>
      </c>
      <c r="R685" s="28">
        <f t="shared" si="2669"/>
        <v>0</v>
      </c>
      <c r="S685" s="29"/>
      <c r="T685" s="54">
        <f>_xlfn.XLOOKUP($C685,[26]PSP!$C:$C,[26]PSP!$T:$T)</f>
        <v>1</v>
      </c>
      <c r="U685" s="27">
        <f>_xlfn.XLOOKUP($C685,[26]PSP!$C:$C,[26]PSP!$U:$U)</f>
        <v>61387.01</v>
      </c>
      <c r="V685" s="28">
        <f t="shared" si="2670"/>
        <v>61387.01</v>
      </c>
      <c r="W685" s="29"/>
      <c r="X685" s="54">
        <f>_xlfn.XLOOKUP($C685,[26]PSP!$C:$C,[26]PSP!$X:$X)</f>
        <v>0</v>
      </c>
      <c r="Y685" s="27">
        <f>_xlfn.XLOOKUP($C685,[26]PSP!$C:$C,[26]PSP!$Y:$Y)</f>
        <v>61387.01</v>
      </c>
      <c r="Z685" s="28">
        <f t="shared" si="2671"/>
        <v>0</v>
      </c>
      <c r="AA685" s="29"/>
      <c r="AB685" s="54">
        <f>_xlfn.XLOOKUP($C685,[26]PSP!$C:$C,[26]PSP!$AB:$AB)</f>
        <v>0</v>
      </c>
      <c r="AC685" s="27">
        <f>_xlfn.XLOOKUP($C685,[26]PSP!$C:$C,[26]PSP!$AC:$AC)</f>
        <v>61387.01</v>
      </c>
      <c r="AD685" s="28">
        <f t="shared" si="2672"/>
        <v>0</v>
      </c>
      <c r="AE685" s="29"/>
      <c r="AF685" s="54">
        <f>_xlfn.XLOOKUP($C685,[26]PSP!$C:$C,[26]PSP!$AF:$AF)</f>
        <v>0</v>
      </c>
      <c r="AG685" s="27">
        <f>_xlfn.XLOOKUP($C685,[26]PSP!$C:$C,[26]PSP!$AG:$AG)</f>
        <v>61387.01</v>
      </c>
      <c r="AH685" s="28">
        <f t="shared" si="2673"/>
        <v>0</v>
      </c>
      <c r="AI685" s="29"/>
      <c r="AJ685" s="54">
        <f>_xlfn.XLOOKUP($C685,[26]PSP!$C:$C,[26]PSP!$AJ:$AJ)</f>
        <v>0</v>
      </c>
      <c r="AK685" s="27">
        <f>_xlfn.XLOOKUP($C685,[26]PSP!$C:$C,[26]PSP!$AK:$AK)</f>
        <v>61387.01</v>
      </c>
      <c r="AL685" s="28">
        <f t="shared" si="2674"/>
        <v>0</v>
      </c>
      <c r="AM685" s="29"/>
      <c r="AN685" s="54">
        <f>_xlfn.XLOOKUP($C685,[26]PSP!$C:$C,[26]PSP!$AN:$AN)</f>
        <v>0</v>
      </c>
      <c r="AO685" s="27">
        <f>_xlfn.XLOOKUP($C685,[26]PSP!$C:$C,[26]PSP!$AO:$AO)</f>
        <v>61387.01</v>
      </c>
      <c r="AP685" s="28">
        <f t="shared" si="2675"/>
        <v>0</v>
      </c>
      <c r="AQ685" s="29"/>
      <c r="AR685" s="54">
        <f>_xlfn.XLOOKUP($C685,[26]PSP!$C:$C,[26]PSP!$AR:$AR)</f>
        <v>0</v>
      </c>
      <c r="AS685" s="27">
        <f>_xlfn.XLOOKUP($C685,[26]PSP!$C:$C,[26]PSP!$AS:$AS)</f>
        <v>61387.01</v>
      </c>
      <c r="AT685" s="28">
        <f t="shared" si="2676"/>
        <v>0</v>
      </c>
      <c r="AU685" s="29"/>
      <c r="AV685" s="54">
        <f>_xlfn.XLOOKUP($C685,[26]PSP!$C:$C,[26]PSP!$AV:$AV)</f>
        <v>0</v>
      </c>
      <c r="AW685" s="27">
        <f>_xlfn.XLOOKUP($C685,[26]PSP!$C:$C,[26]PSP!$AW:$AW)</f>
        <v>61387.01</v>
      </c>
      <c r="AX685" s="28">
        <f t="shared" si="2677"/>
        <v>0</v>
      </c>
      <c r="AY685" s="29"/>
      <c r="AZ685" s="54">
        <f>_xlfn.XLOOKUP($C685,[26]PSP!$C:$C,[26]PSP!$AZ:$AZ)</f>
        <v>0</v>
      </c>
      <c r="BA685" s="27">
        <f>_xlfn.XLOOKUP($C685,[26]PSP!$C:$C,[26]PSP!$BA:$BA)</f>
        <v>61387.01</v>
      </c>
      <c r="BB685" s="28">
        <f t="shared" si="2678"/>
        <v>0</v>
      </c>
      <c r="BC685" s="29"/>
      <c r="BD685" s="54">
        <f>_xlfn.XLOOKUP($C685,[26]PSP!$C:$C,[26]PSP!$BD:$BD)</f>
        <v>0</v>
      </c>
      <c r="BE685" s="27">
        <f>_xlfn.XLOOKUP($C685,[26]PSP!$C:$C,[26]PSP!$BE:$BE)</f>
        <v>61387.01</v>
      </c>
      <c r="BF685" s="28">
        <f t="shared" si="2679"/>
        <v>0</v>
      </c>
      <c r="BG685" s="29"/>
      <c r="BH685" s="54">
        <f>_xlfn.XLOOKUP($C685,[26]PSP!$C:$C,[26]PSP!$BH:$BH)</f>
        <v>0</v>
      </c>
      <c r="BI685" s="27">
        <f>_xlfn.XLOOKUP($C685,[26]PSP!$C:$C,[26]PSP!$BI:$BI)</f>
        <v>61387.01</v>
      </c>
      <c r="BJ685" s="28">
        <f t="shared" si="2680"/>
        <v>0</v>
      </c>
      <c r="BK685" s="29"/>
      <c r="BL685" s="54">
        <f>_xlfn.XLOOKUP($C685,[26]PSP!$C:$C,[26]PSP!$BL:$BL)</f>
        <v>0</v>
      </c>
      <c r="BM685" s="27">
        <f>_xlfn.XLOOKUP($C685,[26]PSP!$C:$C,[26]PSP!$BM:$BM)</f>
        <v>61387.01</v>
      </c>
      <c r="BN685" s="28">
        <f t="shared" si="2681"/>
        <v>0</v>
      </c>
      <c r="BO685" s="29"/>
      <c r="BP685" s="54">
        <f>_xlfn.XLOOKUP($C685,[26]PSP!$C:$C,[26]PSP!$BP:$BP)</f>
        <v>1</v>
      </c>
      <c r="BQ685" s="27">
        <f>_xlfn.XLOOKUP($C685,[26]PSP!$C:$C,[26]PSP!$BQ:$BQ)</f>
        <v>61387.01</v>
      </c>
      <c r="BR685" s="28">
        <f t="shared" si="2682"/>
        <v>61387.01</v>
      </c>
      <c r="BS685" s="29"/>
      <c r="BT685" s="54">
        <f>_xlfn.XLOOKUP($C685,[26]PSP!$C:$C,[26]PSP!$BT:$BT)</f>
        <v>0</v>
      </c>
      <c r="BU685" s="27">
        <f>_xlfn.XLOOKUP($C685,[26]PSP!$C:$C,[26]PSP!$BU:$BU)</f>
        <v>61387.01</v>
      </c>
      <c r="BV685" s="28">
        <f t="shared" si="2683"/>
        <v>0</v>
      </c>
      <c r="BW685" s="29"/>
      <c r="BX685" s="54">
        <f>_xlfn.XLOOKUP($C685,[26]PSP!$C:$C,[26]PSP!$BX:$BX)</f>
        <v>0</v>
      </c>
      <c r="BY685" s="27">
        <f>_xlfn.XLOOKUP($C685,[26]PSP!$C:$C,[26]PSP!$BY:$BY)</f>
        <v>61387.01</v>
      </c>
      <c r="BZ685" s="28">
        <f t="shared" si="2684"/>
        <v>0</v>
      </c>
      <c r="CA685" s="29"/>
      <c r="CB685" s="54">
        <f>_xlfn.XLOOKUP($C685,[26]PSP!$C:$C,[26]PSP!$CB:$CB)</f>
        <v>0</v>
      </c>
      <c r="CC685" s="27">
        <f>_xlfn.XLOOKUP($C685,[26]PSP!$C:$C,[26]PSP!$CC:$CC)</f>
        <v>61387.01</v>
      </c>
      <c r="CD685" s="28">
        <f t="shared" si="2685"/>
        <v>0</v>
      </c>
      <c r="CE685" s="29"/>
      <c r="CF685" s="54">
        <f>_xlfn.XLOOKUP($C685,[26]PSP!$C:$C,[26]PSP!$CF:$CF)</f>
        <v>0</v>
      </c>
      <c r="CG685" s="27">
        <f>_xlfn.XLOOKUP($C685,[26]PSP!$C:$C,[26]PSP!$CG:$CG)</f>
        <v>61387.01</v>
      </c>
      <c r="CH685" s="28">
        <f t="shared" si="2686"/>
        <v>0</v>
      </c>
      <c r="CI685" s="29"/>
      <c r="CJ685" s="54">
        <f>_xlfn.XLOOKUP($C685,[26]PSP!$C:$C,[26]PSP!$CJ:$CJ)</f>
        <v>0</v>
      </c>
      <c r="CK685" s="27">
        <f>_xlfn.XLOOKUP($C685,[26]PSP!$C:$C,[26]PSP!$CK:$CK)</f>
        <v>61387.01</v>
      </c>
      <c r="CL685" s="28">
        <f t="shared" si="2687"/>
        <v>0</v>
      </c>
      <c r="CM685" s="29"/>
      <c r="CN685" s="54">
        <f>_xlfn.XLOOKUP($C685,[26]PSP!$C:$C,[26]PSP!$CN:$CN)</f>
        <v>0</v>
      </c>
      <c r="CO685" s="27">
        <f>_xlfn.XLOOKUP($C685,[26]PSP!$C:$C,[26]PSP!$CO:$CO)</f>
        <v>61387.01</v>
      </c>
      <c r="CP685" s="28">
        <f t="shared" si="2688"/>
        <v>0</v>
      </c>
      <c r="CQ685" s="29"/>
      <c r="CR685" s="54">
        <f>_xlfn.XLOOKUP($C685,[26]PSP!$C:$C,[26]PSP!$CR:$CR)</f>
        <v>0</v>
      </c>
      <c r="CS685" s="27">
        <f>_xlfn.XLOOKUP($C685,[26]PSP!$C:$C,[26]PSP!$CS:$CS)</f>
        <v>61387.01</v>
      </c>
      <c r="CT685" s="28">
        <f t="shared" si="2689"/>
        <v>0</v>
      </c>
      <c r="CU685" s="29"/>
      <c r="CV685" s="54">
        <f>_xlfn.XLOOKUP($C685,[26]PSP!$C:$C,[26]PSP!$CV:$CV)</f>
        <v>0</v>
      </c>
      <c r="CW685" s="27">
        <f>_xlfn.XLOOKUP($C685,[26]PSP!$C:$C,[26]PSP!$CW:$CW)</f>
        <v>61387.01</v>
      </c>
      <c r="CX685" s="28">
        <f t="shared" si="2690"/>
        <v>0</v>
      </c>
      <c r="CY685" s="29"/>
      <c r="CZ685" s="54">
        <f>_xlfn.XLOOKUP($C685,[26]PSP!$C:$C,[26]PSP!$CZ:$CZ)</f>
        <v>0</v>
      </c>
      <c r="DA685" s="27">
        <f>_xlfn.XLOOKUP($C685,[26]PSP!$C:$C,[26]PSP!$DA:$DA)</f>
        <v>61387.01</v>
      </c>
      <c r="DB685" s="28">
        <f t="shared" si="2691"/>
        <v>0</v>
      </c>
      <c r="DC685" s="29"/>
      <c r="DD685" s="54">
        <f>_xlfn.XLOOKUP($C685,[26]PSP!$C:$C,[26]PSP!$DD:$DD)</f>
        <v>0</v>
      </c>
      <c r="DE685" s="27">
        <f>_xlfn.XLOOKUP($C685,[26]PSP!$C:$C,[26]PSP!$DE:$DE)</f>
        <v>61387.01</v>
      </c>
      <c r="DF685" s="28">
        <f t="shared" si="2692"/>
        <v>0</v>
      </c>
      <c r="DG685" s="29"/>
      <c r="DH685" s="54">
        <f>_xlfn.XLOOKUP($C685,[26]PSP!$C:$C,[26]PSP!$DH:$DH)</f>
        <v>0</v>
      </c>
      <c r="DI685" s="27">
        <f>_xlfn.XLOOKUP($C685,[26]PSP!$C:$C,[26]PSP!$DI:$DI)</f>
        <v>61387.01</v>
      </c>
      <c r="DJ685" s="28">
        <f t="shared" si="2693"/>
        <v>0</v>
      </c>
      <c r="DK685" s="29"/>
      <c r="DL685" s="54">
        <f>_xlfn.XLOOKUP($C685,[26]PSP!$C:$C,[26]PSP!$DL:$DL)</f>
        <v>0</v>
      </c>
      <c r="DM685" s="27">
        <f>_xlfn.XLOOKUP($C685,[26]PSP!$C:$C,[26]PSP!$DM:$DM)</f>
        <v>61387.01</v>
      </c>
      <c r="DN685" s="28">
        <f t="shared" si="2694"/>
        <v>0</v>
      </c>
      <c r="DO685" s="29"/>
      <c r="DP685" s="54">
        <f>_xlfn.XLOOKUP($C685,[26]PSP!$C:$C,[26]PSP!$DP:$DP)</f>
        <v>0</v>
      </c>
      <c r="DQ685" s="27">
        <f>_xlfn.XLOOKUP($C685,[26]PSP!$C:$C,[26]PSP!$DQ:$DQ)</f>
        <v>61387.01</v>
      </c>
      <c r="DR685" s="28">
        <f t="shared" si="2695"/>
        <v>0</v>
      </c>
      <c r="DS685" s="29"/>
      <c r="DT685" s="54">
        <f>_xlfn.XLOOKUP($C685,[26]PSP!$C:$C,[26]PSP!$DT:$DT)</f>
        <v>0</v>
      </c>
      <c r="DU685" s="27">
        <f>_xlfn.XLOOKUP($C685,[26]PSP!$C:$C,[26]PSP!$DU:$DU)</f>
        <v>61387.01</v>
      </c>
      <c r="DV685" s="28">
        <f t="shared" si="2696"/>
        <v>0</v>
      </c>
      <c r="DW685" s="29"/>
      <c r="DX685" s="54">
        <f>_xlfn.XLOOKUP($C685,[26]PSP!$C:$C,[26]PSP!$DX:$DX)</f>
        <v>0</v>
      </c>
      <c r="DY685" s="27">
        <f>_xlfn.XLOOKUP($C685,[26]PSP!$C:$C,[26]PSP!$DY:$DY)</f>
        <v>61387.01</v>
      </c>
      <c r="DZ685" s="28">
        <f t="shared" si="2697"/>
        <v>0</v>
      </c>
      <c r="EA685" s="29"/>
      <c r="EB685" s="54">
        <f>_xlfn.XLOOKUP($C685,[26]PSP!$C:$C,[26]PSP!$EB:$EB)</f>
        <v>0</v>
      </c>
      <c r="EC685" s="27">
        <f>_xlfn.XLOOKUP($C685,[26]PSP!$C:$C,[26]PSP!$EC:$EC)</f>
        <v>61387.01</v>
      </c>
      <c r="ED685" s="28">
        <f t="shared" si="2698"/>
        <v>0</v>
      </c>
      <c r="EE685" s="29"/>
      <c r="EF685" s="54">
        <f>_xlfn.XLOOKUP($C685,[26]PSP!$C:$C,[26]PSP!$EF:$EF)</f>
        <v>0</v>
      </c>
      <c r="EG685" s="27">
        <f>_xlfn.XLOOKUP($C685,[26]PSP!$C:$C,[26]PSP!$EG:$EG)</f>
        <v>61387.01</v>
      </c>
      <c r="EH685" s="28">
        <f t="shared" si="2699"/>
        <v>0</v>
      </c>
      <c r="EI685" s="29"/>
      <c r="EJ685" s="54">
        <f>_xlfn.XLOOKUP($C685,[26]PSP!$C:$C,[26]PSP!$EJ:$EJ)</f>
        <v>0</v>
      </c>
      <c r="EK685" s="27">
        <f>_xlfn.XLOOKUP($C685,[26]PSP!$C:$C,[26]PSP!$EK:$EK)</f>
        <v>61387.01</v>
      </c>
      <c r="EL685" s="28">
        <f t="shared" si="2700"/>
        <v>0</v>
      </c>
      <c r="EM685" s="29"/>
      <c r="EN685" s="108"/>
      <c r="EO685" s="29">
        <f t="shared" si="2492"/>
        <v>122774.02</v>
      </c>
      <c r="EP685" s="29">
        <f t="shared" si="2491"/>
        <v>122774.02</v>
      </c>
      <c r="EQ685" s="4" t="b">
        <f t="shared" si="2701"/>
        <v>1</v>
      </c>
      <c r="ES685" s="118">
        <f t="shared" si="2666"/>
        <v>1.1767000000000001</v>
      </c>
    </row>
    <row r="686" spans="3:149" ht="21" x14ac:dyDescent="0.25">
      <c r="C686" s="24" t="s">
        <v>885</v>
      </c>
      <c r="D686" s="43">
        <f>_xlfn.XLOOKUP($C686,[26]PSP!$C:$C,[26]PSP!$D:$D)</f>
        <v>5213799</v>
      </c>
      <c r="E686" s="24" t="str">
        <f>_xlfn.XLOOKUP($C686,[26]PSP!$C:$C,[26]PSP!$E:$E)</f>
        <v>SICRO SERVIÇO</v>
      </c>
      <c r="F686" s="25" t="str">
        <f>_xlfn.XLOOKUP($C686,[26]PSP!$C:$C,[26]PSP!$F:$F)</f>
        <v>PÓRTICO METÁLICO COM VÃO DE 15,9 M, VENTO DE 45 M/S, ÁREA DE EXPOSIÇÃO DE ATÉ 23,85 M², TENSÃO ADMISSÍVEL SOLO &gt; 200 KN/M² - AREIA EXTRAÍDA E BRITA PRODUZIDA</v>
      </c>
      <c r="G686" s="26" t="str">
        <f>_xlfn.XLOOKUP($C686,[26]PSP!$C:$C,[26]PSP!$G:$G)</f>
        <v>UN</v>
      </c>
      <c r="H686" s="53">
        <f>_xlfn.XLOOKUP($C686,[26]PSP!$C:$C,[26]PSP!$H:$H)</f>
        <v>2</v>
      </c>
      <c r="I686" s="28">
        <f>_xlfn.XLOOKUP($C686,[26]PSP!$C:$C,[26]PSP!$I:$I)</f>
        <v>114132.8</v>
      </c>
      <c r="J686" s="28">
        <f t="shared" si="2667"/>
        <v>134300.06576000003</v>
      </c>
      <c r="K686" s="29"/>
      <c r="L686" s="54">
        <f>_xlfn.XLOOKUP($C686,[26]PSP!$C:$C,[26]PSP!$L:$L)</f>
        <v>0</v>
      </c>
      <c r="M686" s="27">
        <f>_xlfn.XLOOKUP($C686,[26]PSP!$C:$C,[26]PSP!$M:$M)</f>
        <v>57066.400000000001</v>
      </c>
      <c r="N686" s="28">
        <f t="shared" si="2668"/>
        <v>0</v>
      </c>
      <c r="O686" s="29"/>
      <c r="P686" s="54">
        <f>_xlfn.XLOOKUP($C686,[26]PSP!$C:$C,[26]PSP!$P:$P)</f>
        <v>0</v>
      </c>
      <c r="Q686" s="27">
        <f>_xlfn.XLOOKUP($C686,[26]PSP!$C:$C,[26]PSP!$Q:$Q)</f>
        <v>57066.400000000001</v>
      </c>
      <c r="R686" s="28">
        <f t="shared" si="2669"/>
        <v>0</v>
      </c>
      <c r="S686" s="29"/>
      <c r="T686" s="54">
        <f>_xlfn.XLOOKUP($C686,[26]PSP!$C:$C,[26]PSP!$T:$T)</f>
        <v>1</v>
      </c>
      <c r="U686" s="27">
        <f>_xlfn.XLOOKUP($C686,[26]PSP!$C:$C,[26]PSP!$U:$U)</f>
        <v>57066.400000000001</v>
      </c>
      <c r="V686" s="28">
        <f t="shared" si="2670"/>
        <v>57066.400000000001</v>
      </c>
      <c r="W686" s="29"/>
      <c r="X686" s="54">
        <f>_xlfn.XLOOKUP($C686,[26]PSP!$C:$C,[26]PSP!$X:$X)</f>
        <v>0</v>
      </c>
      <c r="Y686" s="27">
        <f>_xlfn.XLOOKUP($C686,[26]PSP!$C:$C,[26]PSP!$Y:$Y)</f>
        <v>57066.400000000001</v>
      </c>
      <c r="Z686" s="28">
        <f t="shared" si="2671"/>
        <v>0</v>
      </c>
      <c r="AA686" s="29"/>
      <c r="AB686" s="54">
        <f>_xlfn.XLOOKUP($C686,[26]PSP!$C:$C,[26]PSP!$AB:$AB)</f>
        <v>0</v>
      </c>
      <c r="AC686" s="27">
        <f>_xlfn.XLOOKUP($C686,[26]PSP!$C:$C,[26]PSP!$AC:$AC)</f>
        <v>57066.400000000001</v>
      </c>
      <c r="AD686" s="28">
        <f t="shared" si="2672"/>
        <v>0</v>
      </c>
      <c r="AE686" s="29"/>
      <c r="AF686" s="54">
        <f>_xlfn.XLOOKUP($C686,[26]PSP!$C:$C,[26]PSP!$AF:$AF)</f>
        <v>0</v>
      </c>
      <c r="AG686" s="27">
        <f>_xlfn.XLOOKUP($C686,[26]PSP!$C:$C,[26]PSP!$AG:$AG)</f>
        <v>57066.400000000001</v>
      </c>
      <c r="AH686" s="28">
        <f t="shared" si="2673"/>
        <v>0</v>
      </c>
      <c r="AI686" s="29"/>
      <c r="AJ686" s="54">
        <f>_xlfn.XLOOKUP($C686,[26]PSP!$C:$C,[26]PSP!$AJ:$AJ)</f>
        <v>0</v>
      </c>
      <c r="AK686" s="27">
        <f>_xlfn.XLOOKUP($C686,[26]PSP!$C:$C,[26]PSP!$AK:$AK)</f>
        <v>57066.400000000001</v>
      </c>
      <c r="AL686" s="28">
        <f t="shared" si="2674"/>
        <v>0</v>
      </c>
      <c r="AM686" s="29"/>
      <c r="AN686" s="54">
        <f>_xlfn.XLOOKUP($C686,[26]PSP!$C:$C,[26]PSP!$AN:$AN)</f>
        <v>0</v>
      </c>
      <c r="AO686" s="27">
        <f>_xlfn.XLOOKUP($C686,[26]PSP!$C:$C,[26]PSP!$AO:$AO)</f>
        <v>57066.400000000001</v>
      </c>
      <c r="AP686" s="28">
        <f t="shared" si="2675"/>
        <v>0</v>
      </c>
      <c r="AQ686" s="29"/>
      <c r="AR686" s="54">
        <f>_xlfn.XLOOKUP($C686,[26]PSP!$C:$C,[26]PSP!$AR:$AR)</f>
        <v>0</v>
      </c>
      <c r="AS686" s="27">
        <f>_xlfn.XLOOKUP($C686,[26]PSP!$C:$C,[26]PSP!$AS:$AS)</f>
        <v>57066.400000000001</v>
      </c>
      <c r="AT686" s="28">
        <f t="shared" si="2676"/>
        <v>0</v>
      </c>
      <c r="AU686" s="29"/>
      <c r="AV686" s="54">
        <f>_xlfn.XLOOKUP($C686,[26]PSP!$C:$C,[26]PSP!$AV:$AV)</f>
        <v>0</v>
      </c>
      <c r="AW686" s="27">
        <f>_xlfn.XLOOKUP($C686,[26]PSP!$C:$C,[26]PSP!$AW:$AW)</f>
        <v>57066.400000000001</v>
      </c>
      <c r="AX686" s="28">
        <f t="shared" si="2677"/>
        <v>0</v>
      </c>
      <c r="AY686" s="29"/>
      <c r="AZ686" s="54">
        <f>_xlfn.XLOOKUP($C686,[26]PSP!$C:$C,[26]PSP!$AZ:$AZ)</f>
        <v>0</v>
      </c>
      <c r="BA686" s="27">
        <f>_xlfn.XLOOKUP($C686,[26]PSP!$C:$C,[26]PSP!$BA:$BA)</f>
        <v>57066.400000000001</v>
      </c>
      <c r="BB686" s="28">
        <f t="shared" si="2678"/>
        <v>0</v>
      </c>
      <c r="BC686" s="29"/>
      <c r="BD686" s="54">
        <f>_xlfn.XLOOKUP($C686,[26]PSP!$C:$C,[26]PSP!$BD:$BD)</f>
        <v>0</v>
      </c>
      <c r="BE686" s="27">
        <f>_xlfn.XLOOKUP($C686,[26]PSP!$C:$C,[26]PSP!$BE:$BE)</f>
        <v>57066.400000000001</v>
      </c>
      <c r="BF686" s="28">
        <f t="shared" si="2679"/>
        <v>0</v>
      </c>
      <c r="BG686" s="29"/>
      <c r="BH686" s="54">
        <f>_xlfn.XLOOKUP($C686,[26]PSP!$C:$C,[26]PSP!$BH:$BH)</f>
        <v>0</v>
      </c>
      <c r="BI686" s="27">
        <f>_xlfn.XLOOKUP($C686,[26]PSP!$C:$C,[26]PSP!$BI:$BI)</f>
        <v>57066.400000000001</v>
      </c>
      <c r="BJ686" s="28">
        <f t="shared" si="2680"/>
        <v>0</v>
      </c>
      <c r="BK686" s="29"/>
      <c r="BL686" s="54">
        <f>_xlfn.XLOOKUP($C686,[26]PSP!$C:$C,[26]PSP!$BL:$BL)</f>
        <v>0</v>
      </c>
      <c r="BM686" s="27">
        <f>_xlfn.XLOOKUP($C686,[26]PSP!$C:$C,[26]PSP!$BM:$BM)</f>
        <v>57066.400000000001</v>
      </c>
      <c r="BN686" s="28">
        <f t="shared" si="2681"/>
        <v>0</v>
      </c>
      <c r="BO686" s="29"/>
      <c r="BP686" s="54">
        <f>_xlfn.XLOOKUP($C686,[26]PSP!$C:$C,[26]PSP!$BP:$BP)</f>
        <v>1</v>
      </c>
      <c r="BQ686" s="27">
        <f>_xlfn.XLOOKUP($C686,[26]PSP!$C:$C,[26]PSP!$BQ:$BQ)</f>
        <v>57066.400000000001</v>
      </c>
      <c r="BR686" s="28">
        <f t="shared" si="2682"/>
        <v>57066.400000000001</v>
      </c>
      <c r="BS686" s="29"/>
      <c r="BT686" s="54">
        <f>_xlfn.XLOOKUP($C686,[26]PSP!$C:$C,[26]PSP!$BT:$BT)</f>
        <v>0</v>
      </c>
      <c r="BU686" s="27">
        <f>_xlfn.XLOOKUP($C686,[26]PSP!$C:$C,[26]PSP!$BU:$BU)</f>
        <v>57066.400000000001</v>
      </c>
      <c r="BV686" s="28">
        <f t="shared" si="2683"/>
        <v>0</v>
      </c>
      <c r="BW686" s="29"/>
      <c r="BX686" s="54">
        <f>_xlfn.XLOOKUP($C686,[26]PSP!$C:$C,[26]PSP!$BX:$BX)</f>
        <v>0</v>
      </c>
      <c r="BY686" s="27">
        <f>_xlfn.XLOOKUP($C686,[26]PSP!$C:$C,[26]PSP!$BY:$BY)</f>
        <v>57066.400000000001</v>
      </c>
      <c r="BZ686" s="28">
        <f t="shared" si="2684"/>
        <v>0</v>
      </c>
      <c r="CA686" s="29"/>
      <c r="CB686" s="54">
        <f>_xlfn.XLOOKUP($C686,[26]PSP!$C:$C,[26]PSP!$CB:$CB)</f>
        <v>0</v>
      </c>
      <c r="CC686" s="27">
        <f>_xlfn.XLOOKUP($C686,[26]PSP!$C:$C,[26]PSP!$CC:$CC)</f>
        <v>57066.400000000001</v>
      </c>
      <c r="CD686" s="28">
        <f t="shared" si="2685"/>
        <v>0</v>
      </c>
      <c r="CE686" s="29"/>
      <c r="CF686" s="54">
        <f>_xlfn.XLOOKUP($C686,[26]PSP!$C:$C,[26]PSP!$CF:$CF)</f>
        <v>0</v>
      </c>
      <c r="CG686" s="27">
        <f>_xlfn.XLOOKUP($C686,[26]PSP!$C:$C,[26]PSP!$CG:$CG)</f>
        <v>57066.400000000001</v>
      </c>
      <c r="CH686" s="28">
        <f t="shared" si="2686"/>
        <v>0</v>
      </c>
      <c r="CI686" s="29"/>
      <c r="CJ686" s="54">
        <f>_xlfn.XLOOKUP($C686,[26]PSP!$C:$C,[26]PSP!$CJ:$CJ)</f>
        <v>0</v>
      </c>
      <c r="CK686" s="27">
        <f>_xlfn.XLOOKUP($C686,[26]PSP!$C:$C,[26]PSP!$CK:$CK)</f>
        <v>57066.400000000001</v>
      </c>
      <c r="CL686" s="28">
        <f t="shared" si="2687"/>
        <v>0</v>
      </c>
      <c r="CM686" s="29"/>
      <c r="CN686" s="54">
        <f>_xlfn.XLOOKUP($C686,[26]PSP!$C:$C,[26]PSP!$CN:$CN)</f>
        <v>0</v>
      </c>
      <c r="CO686" s="27">
        <f>_xlfn.XLOOKUP($C686,[26]PSP!$C:$C,[26]PSP!$CO:$CO)</f>
        <v>57066.400000000001</v>
      </c>
      <c r="CP686" s="28">
        <f t="shared" si="2688"/>
        <v>0</v>
      </c>
      <c r="CQ686" s="29"/>
      <c r="CR686" s="54">
        <f>_xlfn.XLOOKUP($C686,[26]PSP!$C:$C,[26]PSP!$CR:$CR)</f>
        <v>0</v>
      </c>
      <c r="CS686" s="27">
        <f>_xlfn.XLOOKUP($C686,[26]PSP!$C:$C,[26]PSP!$CS:$CS)</f>
        <v>57066.400000000001</v>
      </c>
      <c r="CT686" s="28">
        <f t="shared" si="2689"/>
        <v>0</v>
      </c>
      <c r="CU686" s="29"/>
      <c r="CV686" s="54">
        <f>_xlfn.XLOOKUP($C686,[26]PSP!$C:$C,[26]PSP!$CV:$CV)</f>
        <v>0</v>
      </c>
      <c r="CW686" s="27">
        <f>_xlfn.XLOOKUP($C686,[26]PSP!$C:$C,[26]PSP!$CW:$CW)</f>
        <v>57066.400000000001</v>
      </c>
      <c r="CX686" s="28">
        <f t="shared" si="2690"/>
        <v>0</v>
      </c>
      <c r="CY686" s="29"/>
      <c r="CZ686" s="54">
        <f>_xlfn.XLOOKUP($C686,[26]PSP!$C:$C,[26]PSP!$CZ:$CZ)</f>
        <v>0</v>
      </c>
      <c r="DA686" s="27">
        <f>_xlfn.XLOOKUP($C686,[26]PSP!$C:$C,[26]PSP!$DA:$DA)</f>
        <v>57066.400000000001</v>
      </c>
      <c r="DB686" s="28">
        <f t="shared" si="2691"/>
        <v>0</v>
      </c>
      <c r="DC686" s="29"/>
      <c r="DD686" s="54">
        <f>_xlfn.XLOOKUP($C686,[26]PSP!$C:$C,[26]PSP!$DD:$DD)</f>
        <v>0</v>
      </c>
      <c r="DE686" s="27">
        <f>_xlfn.XLOOKUP($C686,[26]PSP!$C:$C,[26]PSP!$DE:$DE)</f>
        <v>57066.400000000001</v>
      </c>
      <c r="DF686" s="28">
        <f t="shared" si="2692"/>
        <v>0</v>
      </c>
      <c r="DG686" s="29"/>
      <c r="DH686" s="54">
        <f>_xlfn.XLOOKUP($C686,[26]PSP!$C:$C,[26]PSP!$DH:$DH)</f>
        <v>0</v>
      </c>
      <c r="DI686" s="27">
        <f>_xlfn.XLOOKUP($C686,[26]PSP!$C:$C,[26]PSP!$DI:$DI)</f>
        <v>57066.400000000001</v>
      </c>
      <c r="DJ686" s="28">
        <f t="shared" si="2693"/>
        <v>0</v>
      </c>
      <c r="DK686" s="29"/>
      <c r="DL686" s="54">
        <f>_xlfn.XLOOKUP($C686,[26]PSP!$C:$C,[26]PSP!$DL:$DL)</f>
        <v>0</v>
      </c>
      <c r="DM686" s="27">
        <f>_xlfn.XLOOKUP($C686,[26]PSP!$C:$C,[26]PSP!$DM:$DM)</f>
        <v>57066.400000000001</v>
      </c>
      <c r="DN686" s="28">
        <f t="shared" si="2694"/>
        <v>0</v>
      </c>
      <c r="DO686" s="29"/>
      <c r="DP686" s="54">
        <f>_xlfn.XLOOKUP($C686,[26]PSP!$C:$C,[26]PSP!$DP:$DP)</f>
        <v>0</v>
      </c>
      <c r="DQ686" s="27">
        <f>_xlfn.XLOOKUP($C686,[26]PSP!$C:$C,[26]PSP!$DQ:$DQ)</f>
        <v>57066.400000000001</v>
      </c>
      <c r="DR686" s="28">
        <f t="shared" si="2695"/>
        <v>0</v>
      </c>
      <c r="DS686" s="29"/>
      <c r="DT686" s="54">
        <f>_xlfn.XLOOKUP($C686,[26]PSP!$C:$C,[26]PSP!$DT:$DT)</f>
        <v>0</v>
      </c>
      <c r="DU686" s="27">
        <f>_xlfn.XLOOKUP($C686,[26]PSP!$C:$C,[26]PSP!$DU:$DU)</f>
        <v>57066.400000000001</v>
      </c>
      <c r="DV686" s="28">
        <f t="shared" si="2696"/>
        <v>0</v>
      </c>
      <c r="DW686" s="29"/>
      <c r="DX686" s="54">
        <f>_xlfn.XLOOKUP($C686,[26]PSP!$C:$C,[26]PSP!$DX:$DX)</f>
        <v>0</v>
      </c>
      <c r="DY686" s="27">
        <f>_xlfn.XLOOKUP($C686,[26]PSP!$C:$C,[26]PSP!$DY:$DY)</f>
        <v>57066.400000000001</v>
      </c>
      <c r="DZ686" s="28">
        <f t="shared" si="2697"/>
        <v>0</v>
      </c>
      <c r="EA686" s="29"/>
      <c r="EB686" s="54">
        <f>_xlfn.XLOOKUP($C686,[26]PSP!$C:$C,[26]PSP!$EB:$EB)</f>
        <v>0</v>
      </c>
      <c r="EC686" s="27">
        <f>_xlfn.XLOOKUP($C686,[26]PSP!$C:$C,[26]PSP!$EC:$EC)</f>
        <v>57066.400000000001</v>
      </c>
      <c r="ED686" s="28">
        <f t="shared" si="2698"/>
        <v>0</v>
      </c>
      <c r="EE686" s="29"/>
      <c r="EF686" s="54">
        <f>_xlfn.XLOOKUP($C686,[26]PSP!$C:$C,[26]PSP!$EF:$EF)</f>
        <v>0</v>
      </c>
      <c r="EG686" s="27">
        <f>_xlfn.XLOOKUP($C686,[26]PSP!$C:$C,[26]PSP!$EG:$EG)</f>
        <v>57066.400000000001</v>
      </c>
      <c r="EH686" s="28">
        <f t="shared" si="2699"/>
        <v>0</v>
      </c>
      <c r="EI686" s="29"/>
      <c r="EJ686" s="54">
        <f>_xlfn.XLOOKUP($C686,[26]PSP!$C:$C,[26]PSP!$EJ:$EJ)</f>
        <v>0</v>
      </c>
      <c r="EK686" s="27">
        <f>_xlfn.XLOOKUP($C686,[26]PSP!$C:$C,[26]PSP!$EK:$EK)</f>
        <v>57066.400000000001</v>
      </c>
      <c r="EL686" s="28">
        <f t="shared" si="2700"/>
        <v>0</v>
      </c>
      <c r="EM686" s="29"/>
      <c r="EN686" s="108"/>
      <c r="EO686" s="29">
        <f t="shared" si="2492"/>
        <v>114132.8</v>
      </c>
      <c r="EP686" s="29">
        <f t="shared" si="2491"/>
        <v>114132.8</v>
      </c>
      <c r="EQ686" s="4" t="b">
        <f t="shared" si="2701"/>
        <v>1</v>
      </c>
      <c r="ES686" s="118">
        <f t="shared" si="2666"/>
        <v>1.1767000000000001</v>
      </c>
    </row>
    <row r="687" spans="3:149" ht="21" x14ac:dyDescent="0.25">
      <c r="C687" s="24" t="s">
        <v>886</v>
      </c>
      <c r="D687" s="43">
        <f>_xlfn.XLOOKUP($C687,[26]PSP!$C:$C,[26]PSP!$D:$D)</f>
        <v>5213769</v>
      </c>
      <c r="E687" s="24" t="str">
        <f>_xlfn.XLOOKUP($C687,[26]PSP!$C:$C,[26]PSP!$E:$E)</f>
        <v>SICRO SERVIÇO</v>
      </c>
      <c r="F687" s="25" t="str">
        <f>_xlfn.XLOOKUP($C687,[26]PSP!$C:$C,[26]PSP!$F:$F)</f>
        <v>SEMIPÓRTICO METÁLICO COM VÃO DE 8,3 M, VENTO DE 45 M/S, ÁREA DE EXPOSIÇÃO DE ATÉ 12,45 M², TENSÃO ADMISSÍVEL SOLO &gt; 200 KN/M² - AREIA E BRITA COMERCIAIS</v>
      </c>
      <c r="G687" s="26" t="str">
        <f>_xlfn.XLOOKUP($C687,[26]PSP!$C:$C,[26]PSP!$G:$G)</f>
        <v>UN</v>
      </c>
      <c r="H687" s="53">
        <f>_xlfn.XLOOKUP($C687,[26]PSP!$C:$C,[26]PSP!$H:$H)</f>
        <v>5</v>
      </c>
      <c r="I687" s="28">
        <f>_xlfn.XLOOKUP($C687,[26]PSP!$C:$C,[26]PSP!$I:$I)</f>
        <v>173216.34999999998</v>
      </c>
      <c r="J687" s="28">
        <f t="shared" si="2667"/>
        <v>203823.679045</v>
      </c>
      <c r="K687" s="29"/>
      <c r="L687" s="54">
        <f>_xlfn.XLOOKUP($C687,[26]PSP!$C:$C,[26]PSP!$L:$L)</f>
        <v>0</v>
      </c>
      <c r="M687" s="27">
        <f>_xlfn.XLOOKUP($C687,[26]PSP!$C:$C,[26]PSP!$M:$M)</f>
        <v>34643.269999999997</v>
      </c>
      <c r="N687" s="28">
        <f t="shared" si="2668"/>
        <v>0</v>
      </c>
      <c r="O687" s="29"/>
      <c r="P687" s="54">
        <f>_xlfn.XLOOKUP($C687,[26]PSP!$C:$C,[26]PSP!$P:$P)</f>
        <v>0</v>
      </c>
      <c r="Q687" s="27">
        <f>_xlfn.XLOOKUP($C687,[26]PSP!$C:$C,[26]PSP!$Q:$Q)</f>
        <v>34643.269999999997</v>
      </c>
      <c r="R687" s="28">
        <f t="shared" si="2669"/>
        <v>0</v>
      </c>
      <c r="S687" s="29"/>
      <c r="T687" s="54">
        <f>_xlfn.XLOOKUP($C687,[26]PSP!$C:$C,[26]PSP!$T:$T)</f>
        <v>2</v>
      </c>
      <c r="U687" s="27">
        <f>_xlfn.XLOOKUP($C687,[26]PSP!$C:$C,[26]PSP!$U:$U)</f>
        <v>34643.269999999997</v>
      </c>
      <c r="V687" s="28">
        <f t="shared" si="2670"/>
        <v>69286.539999999994</v>
      </c>
      <c r="W687" s="29"/>
      <c r="X687" s="54">
        <f>_xlfn.XLOOKUP($C687,[26]PSP!$C:$C,[26]PSP!$X:$X)</f>
        <v>0</v>
      </c>
      <c r="Y687" s="27">
        <f>_xlfn.XLOOKUP($C687,[26]PSP!$C:$C,[26]PSP!$Y:$Y)</f>
        <v>34643.269999999997</v>
      </c>
      <c r="Z687" s="28">
        <f t="shared" si="2671"/>
        <v>0</v>
      </c>
      <c r="AA687" s="29"/>
      <c r="AB687" s="54">
        <f>_xlfn.XLOOKUP($C687,[26]PSP!$C:$C,[26]PSP!$AB:$AB)</f>
        <v>0</v>
      </c>
      <c r="AC687" s="27">
        <f>_xlfn.XLOOKUP($C687,[26]PSP!$C:$C,[26]PSP!$AC:$AC)</f>
        <v>34643.269999999997</v>
      </c>
      <c r="AD687" s="28">
        <f t="shared" si="2672"/>
        <v>0</v>
      </c>
      <c r="AE687" s="29"/>
      <c r="AF687" s="54">
        <f>_xlfn.XLOOKUP($C687,[26]PSP!$C:$C,[26]PSP!$AF:$AF)</f>
        <v>0</v>
      </c>
      <c r="AG687" s="27">
        <f>_xlfn.XLOOKUP($C687,[26]PSP!$C:$C,[26]PSP!$AG:$AG)</f>
        <v>34643.269999999997</v>
      </c>
      <c r="AH687" s="28">
        <f t="shared" si="2673"/>
        <v>0</v>
      </c>
      <c r="AI687" s="29"/>
      <c r="AJ687" s="54">
        <f>_xlfn.XLOOKUP($C687,[26]PSP!$C:$C,[26]PSP!$AJ:$AJ)</f>
        <v>0</v>
      </c>
      <c r="AK687" s="27">
        <f>_xlfn.XLOOKUP($C687,[26]PSP!$C:$C,[26]PSP!$AK:$AK)</f>
        <v>34643.269999999997</v>
      </c>
      <c r="AL687" s="28">
        <f t="shared" si="2674"/>
        <v>0</v>
      </c>
      <c r="AM687" s="29"/>
      <c r="AN687" s="54">
        <f>_xlfn.XLOOKUP($C687,[26]PSP!$C:$C,[26]PSP!$AN:$AN)</f>
        <v>0</v>
      </c>
      <c r="AO687" s="27">
        <f>_xlfn.XLOOKUP($C687,[26]PSP!$C:$C,[26]PSP!$AO:$AO)</f>
        <v>34643.269999999997</v>
      </c>
      <c r="AP687" s="28">
        <f t="shared" si="2675"/>
        <v>0</v>
      </c>
      <c r="AQ687" s="29"/>
      <c r="AR687" s="54">
        <f>_xlfn.XLOOKUP($C687,[26]PSP!$C:$C,[26]PSP!$AR:$AR)</f>
        <v>0</v>
      </c>
      <c r="AS687" s="27">
        <f>_xlfn.XLOOKUP($C687,[26]PSP!$C:$C,[26]PSP!$AS:$AS)</f>
        <v>34643.269999999997</v>
      </c>
      <c r="AT687" s="28">
        <f t="shared" si="2676"/>
        <v>0</v>
      </c>
      <c r="AU687" s="29"/>
      <c r="AV687" s="54">
        <f>_xlfn.XLOOKUP($C687,[26]PSP!$C:$C,[26]PSP!$AV:$AV)</f>
        <v>0</v>
      </c>
      <c r="AW687" s="27">
        <f>_xlfn.XLOOKUP($C687,[26]PSP!$C:$C,[26]PSP!$AW:$AW)</f>
        <v>34643.269999999997</v>
      </c>
      <c r="AX687" s="28">
        <f t="shared" si="2677"/>
        <v>0</v>
      </c>
      <c r="AY687" s="29"/>
      <c r="AZ687" s="54">
        <f>_xlfn.XLOOKUP($C687,[26]PSP!$C:$C,[26]PSP!$AZ:$AZ)</f>
        <v>0</v>
      </c>
      <c r="BA687" s="27">
        <f>_xlfn.XLOOKUP($C687,[26]PSP!$C:$C,[26]PSP!$BA:$BA)</f>
        <v>34643.269999999997</v>
      </c>
      <c r="BB687" s="28">
        <f t="shared" si="2678"/>
        <v>0</v>
      </c>
      <c r="BC687" s="29"/>
      <c r="BD687" s="54">
        <f>_xlfn.XLOOKUP($C687,[26]PSP!$C:$C,[26]PSP!$BD:$BD)</f>
        <v>0</v>
      </c>
      <c r="BE687" s="27">
        <f>_xlfn.XLOOKUP($C687,[26]PSP!$C:$C,[26]PSP!$BE:$BE)</f>
        <v>34643.269999999997</v>
      </c>
      <c r="BF687" s="28">
        <f t="shared" si="2679"/>
        <v>0</v>
      </c>
      <c r="BG687" s="29"/>
      <c r="BH687" s="54">
        <f>_xlfn.XLOOKUP($C687,[26]PSP!$C:$C,[26]PSP!$BH:$BH)</f>
        <v>0</v>
      </c>
      <c r="BI687" s="27">
        <f>_xlfn.XLOOKUP($C687,[26]PSP!$C:$C,[26]PSP!$BI:$BI)</f>
        <v>34643.269999999997</v>
      </c>
      <c r="BJ687" s="28">
        <f t="shared" si="2680"/>
        <v>0</v>
      </c>
      <c r="BK687" s="29"/>
      <c r="BL687" s="54">
        <f>_xlfn.XLOOKUP($C687,[26]PSP!$C:$C,[26]PSP!$BL:$BL)</f>
        <v>0</v>
      </c>
      <c r="BM687" s="27">
        <f>_xlfn.XLOOKUP($C687,[26]PSP!$C:$C,[26]PSP!$BM:$BM)</f>
        <v>34643.269999999997</v>
      </c>
      <c r="BN687" s="28">
        <f t="shared" si="2681"/>
        <v>0</v>
      </c>
      <c r="BO687" s="29"/>
      <c r="BP687" s="54">
        <f>_xlfn.XLOOKUP($C687,[26]PSP!$C:$C,[26]PSP!$BP:$BP)</f>
        <v>3</v>
      </c>
      <c r="BQ687" s="27">
        <f>_xlfn.XLOOKUP($C687,[26]PSP!$C:$C,[26]PSP!$BQ:$BQ)</f>
        <v>34643.269999999997</v>
      </c>
      <c r="BR687" s="28">
        <f t="shared" si="2682"/>
        <v>103929.81</v>
      </c>
      <c r="BS687" s="29"/>
      <c r="BT687" s="54">
        <f>_xlfn.XLOOKUP($C687,[26]PSP!$C:$C,[26]PSP!$BT:$BT)</f>
        <v>0</v>
      </c>
      <c r="BU687" s="27">
        <f>_xlfn.XLOOKUP($C687,[26]PSP!$C:$C,[26]PSP!$BU:$BU)</f>
        <v>34643.269999999997</v>
      </c>
      <c r="BV687" s="28">
        <f t="shared" si="2683"/>
        <v>0</v>
      </c>
      <c r="BW687" s="29"/>
      <c r="BX687" s="54">
        <f>_xlfn.XLOOKUP($C687,[26]PSP!$C:$C,[26]PSP!$BX:$BX)</f>
        <v>0</v>
      </c>
      <c r="BY687" s="27">
        <f>_xlfn.XLOOKUP($C687,[26]PSP!$C:$C,[26]PSP!$BY:$BY)</f>
        <v>34643.269999999997</v>
      </c>
      <c r="BZ687" s="28">
        <f t="shared" si="2684"/>
        <v>0</v>
      </c>
      <c r="CA687" s="29"/>
      <c r="CB687" s="54">
        <f>_xlfn.XLOOKUP($C687,[26]PSP!$C:$C,[26]PSP!$CB:$CB)</f>
        <v>0</v>
      </c>
      <c r="CC687" s="27">
        <f>_xlfn.XLOOKUP($C687,[26]PSP!$C:$C,[26]PSP!$CC:$CC)</f>
        <v>34643.269999999997</v>
      </c>
      <c r="CD687" s="28">
        <f t="shared" si="2685"/>
        <v>0</v>
      </c>
      <c r="CE687" s="29"/>
      <c r="CF687" s="54">
        <f>_xlfn.XLOOKUP($C687,[26]PSP!$C:$C,[26]PSP!$CF:$CF)</f>
        <v>0</v>
      </c>
      <c r="CG687" s="27">
        <f>_xlfn.XLOOKUP($C687,[26]PSP!$C:$C,[26]PSP!$CG:$CG)</f>
        <v>34643.269999999997</v>
      </c>
      <c r="CH687" s="28">
        <f t="shared" si="2686"/>
        <v>0</v>
      </c>
      <c r="CI687" s="29"/>
      <c r="CJ687" s="54">
        <f>_xlfn.XLOOKUP($C687,[26]PSP!$C:$C,[26]PSP!$CJ:$CJ)</f>
        <v>0</v>
      </c>
      <c r="CK687" s="27">
        <f>_xlfn.XLOOKUP($C687,[26]PSP!$C:$C,[26]PSP!$CK:$CK)</f>
        <v>34643.269999999997</v>
      </c>
      <c r="CL687" s="28">
        <f t="shared" si="2687"/>
        <v>0</v>
      </c>
      <c r="CM687" s="29"/>
      <c r="CN687" s="54">
        <f>_xlfn.XLOOKUP($C687,[26]PSP!$C:$C,[26]PSP!$CN:$CN)</f>
        <v>0</v>
      </c>
      <c r="CO687" s="27">
        <f>_xlfn.XLOOKUP($C687,[26]PSP!$C:$C,[26]PSP!$CO:$CO)</f>
        <v>34643.269999999997</v>
      </c>
      <c r="CP687" s="28">
        <f t="shared" si="2688"/>
        <v>0</v>
      </c>
      <c r="CQ687" s="29"/>
      <c r="CR687" s="54">
        <f>_xlfn.XLOOKUP($C687,[26]PSP!$C:$C,[26]PSP!$CR:$CR)</f>
        <v>0</v>
      </c>
      <c r="CS687" s="27">
        <f>_xlfn.XLOOKUP($C687,[26]PSP!$C:$C,[26]PSP!$CS:$CS)</f>
        <v>34643.269999999997</v>
      </c>
      <c r="CT687" s="28">
        <f t="shared" si="2689"/>
        <v>0</v>
      </c>
      <c r="CU687" s="29"/>
      <c r="CV687" s="54">
        <f>_xlfn.XLOOKUP($C687,[26]PSP!$C:$C,[26]PSP!$CV:$CV)</f>
        <v>0</v>
      </c>
      <c r="CW687" s="27">
        <f>_xlfn.XLOOKUP($C687,[26]PSP!$C:$C,[26]PSP!$CW:$CW)</f>
        <v>34643.269999999997</v>
      </c>
      <c r="CX687" s="28">
        <f t="shared" si="2690"/>
        <v>0</v>
      </c>
      <c r="CY687" s="29"/>
      <c r="CZ687" s="54">
        <f>_xlfn.XLOOKUP($C687,[26]PSP!$C:$C,[26]PSP!$CZ:$CZ)</f>
        <v>0</v>
      </c>
      <c r="DA687" s="27">
        <f>_xlfn.XLOOKUP($C687,[26]PSP!$C:$C,[26]PSP!$DA:$DA)</f>
        <v>34643.269999999997</v>
      </c>
      <c r="DB687" s="28">
        <f t="shared" si="2691"/>
        <v>0</v>
      </c>
      <c r="DC687" s="29"/>
      <c r="DD687" s="54">
        <f>_xlfn.XLOOKUP($C687,[26]PSP!$C:$C,[26]PSP!$DD:$DD)</f>
        <v>0</v>
      </c>
      <c r="DE687" s="27">
        <f>_xlfn.XLOOKUP($C687,[26]PSP!$C:$C,[26]PSP!$DE:$DE)</f>
        <v>34643.269999999997</v>
      </c>
      <c r="DF687" s="28">
        <f t="shared" si="2692"/>
        <v>0</v>
      </c>
      <c r="DG687" s="29"/>
      <c r="DH687" s="54">
        <f>_xlfn.XLOOKUP($C687,[26]PSP!$C:$C,[26]PSP!$DH:$DH)</f>
        <v>0</v>
      </c>
      <c r="DI687" s="27">
        <f>_xlfn.XLOOKUP($C687,[26]PSP!$C:$C,[26]PSP!$DI:$DI)</f>
        <v>34643.269999999997</v>
      </c>
      <c r="DJ687" s="28">
        <f t="shared" si="2693"/>
        <v>0</v>
      </c>
      <c r="DK687" s="29"/>
      <c r="DL687" s="54">
        <f>_xlfn.XLOOKUP($C687,[26]PSP!$C:$C,[26]PSP!$DL:$DL)</f>
        <v>0</v>
      </c>
      <c r="DM687" s="27">
        <f>_xlfn.XLOOKUP($C687,[26]PSP!$C:$C,[26]PSP!$DM:$DM)</f>
        <v>34643.269999999997</v>
      </c>
      <c r="DN687" s="28">
        <f t="shared" si="2694"/>
        <v>0</v>
      </c>
      <c r="DO687" s="29"/>
      <c r="DP687" s="54">
        <f>_xlfn.XLOOKUP($C687,[26]PSP!$C:$C,[26]PSP!$DP:$DP)</f>
        <v>0</v>
      </c>
      <c r="DQ687" s="27">
        <f>_xlfn.XLOOKUP($C687,[26]PSP!$C:$C,[26]PSP!$DQ:$DQ)</f>
        <v>34643.269999999997</v>
      </c>
      <c r="DR687" s="28">
        <f t="shared" si="2695"/>
        <v>0</v>
      </c>
      <c r="DS687" s="29"/>
      <c r="DT687" s="54">
        <f>_xlfn.XLOOKUP($C687,[26]PSP!$C:$C,[26]PSP!$DT:$DT)</f>
        <v>0</v>
      </c>
      <c r="DU687" s="27">
        <f>_xlfn.XLOOKUP($C687,[26]PSP!$C:$C,[26]PSP!$DU:$DU)</f>
        <v>34643.269999999997</v>
      </c>
      <c r="DV687" s="28">
        <f t="shared" si="2696"/>
        <v>0</v>
      </c>
      <c r="DW687" s="29"/>
      <c r="DX687" s="54">
        <f>_xlfn.XLOOKUP($C687,[26]PSP!$C:$C,[26]PSP!$DX:$DX)</f>
        <v>0</v>
      </c>
      <c r="DY687" s="27">
        <f>_xlfn.XLOOKUP($C687,[26]PSP!$C:$C,[26]PSP!$DY:$DY)</f>
        <v>34643.269999999997</v>
      </c>
      <c r="DZ687" s="28">
        <f t="shared" si="2697"/>
        <v>0</v>
      </c>
      <c r="EA687" s="29"/>
      <c r="EB687" s="54">
        <f>_xlfn.XLOOKUP($C687,[26]PSP!$C:$C,[26]PSP!$EB:$EB)</f>
        <v>0</v>
      </c>
      <c r="EC687" s="27">
        <f>_xlfn.XLOOKUP($C687,[26]PSP!$C:$C,[26]PSP!$EC:$EC)</f>
        <v>34643.269999999997</v>
      </c>
      <c r="ED687" s="28">
        <f t="shared" si="2698"/>
        <v>0</v>
      </c>
      <c r="EE687" s="29"/>
      <c r="EF687" s="54">
        <f>_xlfn.XLOOKUP($C687,[26]PSP!$C:$C,[26]PSP!$EF:$EF)</f>
        <v>0</v>
      </c>
      <c r="EG687" s="27">
        <f>_xlfn.XLOOKUP($C687,[26]PSP!$C:$C,[26]PSP!$EG:$EG)</f>
        <v>34643.269999999997</v>
      </c>
      <c r="EH687" s="28">
        <f t="shared" si="2699"/>
        <v>0</v>
      </c>
      <c r="EI687" s="29"/>
      <c r="EJ687" s="54">
        <f>_xlfn.XLOOKUP($C687,[26]PSP!$C:$C,[26]PSP!$EJ:$EJ)</f>
        <v>0</v>
      </c>
      <c r="EK687" s="27">
        <f>_xlfn.XLOOKUP($C687,[26]PSP!$C:$C,[26]PSP!$EK:$EK)</f>
        <v>34643.269999999997</v>
      </c>
      <c r="EL687" s="28">
        <f t="shared" si="2700"/>
        <v>0</v>
      </c>
      <c r="EM687" s="29"/>
      <c r="EN687" s="108"/>
      <c r="EO687" s="29">
        <f t="shared" si="2492"/>
        <v>173216.34999999998</v>
      </c>
      <c r="EP687" s="29">
        <f t="shared" si="2491"/>
        <v>173216.34999999998</v>
      </c>
      <c r="EQ687" s="4" t="b">
        <f t="shared" si="2701"/>
        <v>1</v>
      </c>
      <c r="ES687" s="118">
        <f t="shared" si="2666"/>
        <v>1.1767000000000001</v>
      </c>
    </row>
    <row r="688" spans="3:149" ht="21" x14ac:dyDescent="0.25">
      <c r="C688" s="24" t="s">
        <v>887</v>
      </c>
      <c r="D688" s="43">
        <f>_xlfn.XLOOKUP($C688,[26]PSP!$C:$C,[26]PSP!$D:$D)</f>
        <v>5301061</v>
      </c>
      <c r="E688" s="24" t="str">
        <f>_xlfn.XLOOKUP($C688,[26]PSP!$C:$C,[26]PSP!$E:$E)</f>
        <v>SICRO SERVIÇO</v>
      </c>
      <c r="F688" s="25" t="str">
        <f>_xlfn.XLOOKUP($C688,[26]PSP!$C:$C,[26]PSP!$F:$F)</f>
        <v>FORNECIMENTO E IMPLANTAÇÃO DE SUPORTE SIMPLES EM MADEIRA COM TRAVESSA PARA PLACA DE SINALIZAÇÃO NÁUTICA EM MARGEM - ALTURA TOTAL DE 4 M</v>
      </c>
      <c r="G688" s="26" t="str">
        <f>_xlfn.XLOOKUP($C688,[26]PSP!$C:$C,[26]PSP!$G:$G)</f>
        <v>UN</v>
      </c>
      <c r="H688" s="53">
        <f>_xlfn.XLOOKUP($C688,[26]PSP!$C:$C,[26]PSP!$H:$H)</f>
        <v>83</v>
      </c>
      <c r="I688" s="28">
        <f>_xlfn.XLOOKUP($C688,[26]PSP!$C:$C,[26]PSP!$I:$I)</f>
        <v>10667.16</v>
      </c>
      <c r="J688" s="28">
        <f t="shared" si="2667"/>
        <v>12552.047172000001</v>
      </c>
      <c r="K688" s="29"/>
      <c r="L688" s="54">
        <f>_xlfn.XLOOKUP($C688,[26]PSP!$C:$C,[26]PSP!$L:$L)</f>
        <v>0</v>
      </c>
      <c r="M688" s="27">
        <f>_xlfn.XLOOKUP($C688,[26]PSP!$C:$C,[26]PSP!$M:$M)</f>
        <v>128.52000000000001</v>
      </c>
      <c r="N688" s="28">
        <f t="shared" si="2668"/>
        <v>0</v>
      </c>
      <c r="O688" s="29"/>
      <c r="P688" s="54">
        <f>_xlfn.XLOOKUP($C688,[26]PSP!$C:$C,[26]PSP!$P:$P)</f>
        <v>0</v>
      </c>
      <c r="Q688" s="27">
        <f>_xlfn.XLOOKUP($C688,[26]PSP!$C:$C,[26]PSP!$Q:$Q)</f>
        <v>128.52000000000001</v>
      </c>
      <c r="R688" s="28">
        <f t="shared" si="2669"/>
        <v>0</v>
      </c>
      <c r="S688" s="29"/>
      <c r="T688" s="54">
        <f>_xlfn.XLOOKUP($C688,[26]PSP!$C:$C,[26]PSP!$T:$T)</f>
        <v>31</v>
      </c>
      <c r="U688" s="27">
        <f>_xlfn.XLOOKUP($C688,[26]PSP!$C:$C,[26]PSP!$U:$U)</f>
        <v>128.52000000000001</v>
      </c>
      <c r="V688" s="28">
        <f t="shared" si="2670"/>
        <v>3984.12</v>
      </c>
      <c r="W688" s="29"/>
      <c r="X688" s="54">
        <f>_xlfn.XLOOKUP($C688,[26]PSP!$C:$C,[26]PSP!$X:$X)</f>
        <v>0</v>
      </c>
      <c r="Y688" s="27">
        <f>_xlfn.XLOOKUP($C688,[26]PSP!$C:$C,[26]PSP!$Y:$Y)</f>
        <v>128.52000000000001</v>
      </c>
      <c r="Z688" s="28">
        <f t="shared" si="2671"/>
        <v>0</v>
      </c>
      <c r="AA688" s="29"/>
      <c r="AB688" s="54">
        <f>_xlfn.XLOOKUP($C688,[26]PSP!$C:$C,[26]PSP!$AB:$AB)</f>
        <v>0</v>
      </c>
      <c r="AC688" s="27">
        <f>_xlfn.XLOOKUP($C688,[26]PSP!$C:$C,[26]PSP!$AC:$AC)</f>
        <v>128.52000000000001</v>
      </c>
      <c r="AD688" s="28">
        <f t="shared" si="2672"/>
        <v>0</v>
      </c>
      <c r="AE688" s="29"/>
      <c r="AF688" s="54">
        <f>_xlfn.XLOOKUP($C688,[26]PSP!$C:$C,[26]PSP!$AF:$AF)</f>
        <v>0</v>
      </c>
      <c r="AG688" s="27">
        <f>_xlfn.XLOOKUP($C688,[26]PSP!$C:$C,[26]PSP!$AG:$AG)</f>
        <v>128.52000000000001</v>
      </c>
      <c r="AH688" s="28">
        <f t="shared" si="2673"/>
        <v>0</v>
      </c>
      <c r="AI688" s="29"/>
      <c r="AJ688" s="54">
        <f>_xlfn.XLOOKUP($C688,[26]PSP!$C:$C,[26]PSP!$AJ:$AJ)</f>
        <v>0</v>
      </c>
      <c r="AK688" s="27">
        <f>_xlfn.XLOOKUP($C688,[26]PSP!$C:$C,[26]PSP!$AK:$AK)</f>
        <v>128.52000000000001</v>
      </c>
      <c r="AL688" s="28">
        <f t="shared" si="2674"/>
        <v>0</v>
      </c>
      <c r="AM688" s="29"/>
      <c r="AN688" s="54">
        <f>_xlfn.XLOOKUP($C688,[26]PSP!$C:$C,[26]PSP!$AN:$AN)</f>
        <v>0</v>
      </c>
      <c r="AO688" s="27">
        <f>_xlfn.XLOOKUP($C688,[26]PSP!$C:$C,[26]PSP!$AO:$AO)</f>
        <v>128.52000000000001</v>
      </c>
      <c r="AP688" s="28">
        <f t="shared" si="2675"/>
        <v>0</v>
      </c>
      <c r="AQ688" s="29"/>
      <c r="AR688" s="54">
        <f>_xlfn.XLOOKUP($C688,[26]PSP!$C:$C,[26]PSP!$AR:$AR)</f>
        <v>0</v>
      </c>
      <c r="AS688" s="27">
        <f>_xlfn.XLOOKUP($C688,[26]PSP!$C:$C,[26]PSP!$AS:$AS)</f>
        <v>128.52000000000001</v>
      </c>
      <c r="AT688" s="28">
        <f t="shared" si="2676"/>
        <v>0</v>
      </c>
      <c r="AU688" s="29"/>
      <c r="AV688" s="54">
        <f>_xlfn.XLOOKUP($C688,[26]PSP!$C:$C,[26]PSP!$AV:$AV)</f>
        <v>0</v>
      </c>
      <c r="AW688" s="27">
        <f>_xlfn.XLOOKUP($C688,[26]PSP!$C:$C,[26]PSP!$AW:$AW)</f>
        <v>128.52000000000001</v>
      </c>
      <c r="AX688" s="28">
        <f t="shared" si="2677"/>
        <v>0</v>
      </c>
      <c r="AY688" s="29"/>
      <c r="AZ688" s="54">
        <f>_xlfn.XLOOKUP($C688,[26]PSP!$C:$C,[26]PSP!$AZ:$AZ)</f>
        <v>0</v>
      </c>
      <c r="BA688" s="27">
        <f>_xlfn.XLOOKUP($C688,[26]PSP!$C:$C,[26]PSP!$BA:$BA)</f>
        <v>128.52000000000001</v>
      </c>
      <c r="BB688" s="28">
        <f t="shared" si="2678"/>
        <v>0</v>
      </c>
      <c r="BC688" s="29"/>
      <c r="BD688" s="54">
        <f>_xlfn.XLOOKUP($C688,[26]PSP!$C:$C,[26]PSP!$BD:$BD)</f>
        <v>0</v>
      </c>
      <c r="BE688" s="27">
        <f>_xlfn.XLOOKUP($C688,[26]PSP!$C:$C,[26]PSP!$BE:$BE)</f>
        <v>128.52000000000001</v>
      </c>
      <c r="BF688" s="28">
        <f t="shared" si="2679"/>
        <v>0</v>
      </c>
      <c r="BG688" s="29"/>
      <c r="BH688" s="54">
        <f>_xlfn.XLOOKUP($C688,[26]PSP!$C:$C,[26]PSP!$BH:$BH)</f>
        <v>0</v>
      </c>
      <c r="BI688" s="27">
        <f>_xlfn.XLOOKUP($C688,[26]PSP!$C:$C,[26]PSP!$BI:$BI)</f>
        <v>128.52000000000001</v>
      </c>
      <c r="BJ688" s="28">
        <f t="shared" si="2680"/>
        <v>0</v>
      </c>
      <c r="BK688" s="29"/>
      <c r="BL688" s="54">
        <f>_xlfn.XLOOKUP($C688,[26]PSP!$C:$C,[26]PSP!$BL:$BL)</f>
        <v>0</v>
      </c>
      <c r="BM688" s="27">
        <f>_xlfn.XLOOKUP($C688,[26]PSP!$C:$C,[26]PSP!$BM:$BM)</f>
        <v>128.52000000000001</v>
      </c>
      <c r="BN688" s="28">
        <f t="shared" si="2681"/>
        <v>0</v>
      </c>
      <c r="BO688" s="29"/>
      <c r="BP688" s="54">
        <f>_xlfn.XLOOKUP($C688,[26]PSP!$C:$C,[26]PSP!$BP:$BP)</f>
        <v>52</v>
      </c>
      <c r="BQ688" s="27">
        <f>_xlfn.XLOOKUP($C688,[26]PSP!$C:$C,[26]PSP!$BQ:$BQ)</f>
        <v>128.52000000000001</v>
      </c>
      <c r="BR688" s="28">
        <f t="shared" si="2682"/>
        <v>6683.04</v>
      </c>
      <c r="BS688" s="29"/>
      <c r="BT688" s="54">
        <f>_xlfn.XLOOKUP($C688,[26]PSP!$C:$C,[26]PSP!$BT:$BT)</f>
        <v>0</v>
      </c>
      <c r="BU688" s="27">
        <f>_xlfn.XLOOKUP($C688,[26]PSP!$C:$C,[26]PSP!$BU:$BU)</f>
        <v>128.52000000000001</v>
      </c>
      <c r="BV688" s="28">
        <f t="shared" si="2683"/>
        <v>0</v>
      </c>
      <c r="BW688" s="29"/>
      <c r="BX688" s="54">
        <f>_xlfn.XLOOKUP($C688,[26]PSP!$C:$C,[26]PSP!$BX:$BX)</f>
        <v>0</v>
      </c>
      <c r="BY688" s="27">
        <f>_xlfn.XLOOKUP($C688,[26]PSP!$C:$C,[26]PSP!$BY:$BY)</f>
        <v>128.52000000000001</v>
      </c>
      <c r="BZ688" s="28">
        <f t="shared" si="2684"/>
        <v>0</v>
      </c>
      <c r="CA688" s="29"/>
      <c r="CB688" s="54">
        <f>_xlfn.XLOOKUP($C688,[26]PSP!$C:$C,[26]PSP!$CB:$CB)</f>
        <v>0</v>
      </c>
      <c r="CC688" s="27">
        <f>_xlfn.XLOOKUP($C688,[26]PSP!$C:$C,[26]PSP!$CC:$CC)</f>
        <v>128.52000000000001</v>
      </c>
      <c r="CD688" s="28">
        <f t="shared" si="2685"/>
        <v>0</v>
      </c>
      <c r="CE688" s="29"/>
      <c r="CF688" s="54">
        <f>_xlfn.XLOOKUP($C688,[26]PSP!$C:$C,[26]PSP!$CF:$CF)</f>
        <v>0</v>
      </c>
      <c r="CG688" s="27">
        <f>_xlfn.XLOOKUP($C688,[26]PSP!$C:$C,[26]PSP!$CG:$CG)</f>
        <v>128.52000000000001</v>
      </c>
      <c r="CH688" s="28">
        <f t="shared" si="2686"/>
        <v>0</v>
      </c>
      <c r="CI688" s="29"/>
      <c r="CJ688" s="54">
        <f>_xlfn.XLOOKUP($C688,[26]PSP!$C:$C,[26]PSP!$CJ:$CJ)</f>
        <v>0</v>
      </c>
      <c r="CK688" s="27">
        <f>_xlfn.XLOOKUP($C688,[26]PSP!$C:$C,[26]PSP!$CK:$CK)</f>
        <v>128.52000000000001</v>
      </c>
      <c r="CL688" s="28">
        <f t="shared" si="2687"/>
        <v>0</v>
      </c>
      <c r="CM688" s="29"/>
      <c r="CN688" s="54">
        <f>_xlfn.XLOOKUP($C688,[26]PSP!$C:$C,[26]PSP!$CN:$CN)</f>
        <v>0</v>
      </c>
      <c r="CO688" s="27">
        <f>_xlfn.XLOOKUP($C688,[26]PSP!$C:$C,[26]PSP!$CO:$CO)</f>
        <v>128.52000000000001</v>
      </c>
      <c r="CP688" s="28">
        <f t="shared" si="2688"/>
        <v>0</v>
      </c>
      <c r="CQ688" s="29"/>
      <c r="CR688" s="54">
        <f>_xlfn.XLOOKUP($C688,[26]PSP!$C:$C,[26]PSP!$CR:$CR)</f>
        <v>0</v>
      </c>
      <c r="CS688" s="27">
        <f>_xlfn.XLOOKUP($C688,[26]PSP!$C:$C,[26]PSP!$CS:$CS)</f>
        <v>128.52000000000001</v>
      </c>
      <c r="CT688" s="28">
        <f t="shared" si="2689"/>
        <v>0</v>
      </c>
      <c r="CU688" s="29"/>
      <c r="CV688" s="54">
        <f>_xlfn.XLOOKUP($C688,[26]PSP!$C:$C,[26]PSP!$CV:$CV)</f>
        <v>0</v>
      </c>
      <c r="CW688" s="27">
        <f>_xlfn.XLOOKUP($C688,[26]PSP!$C:$C,[26]PSP!$CW:$CW)</f>
        <v>128.52000000000001</v>
      </c>
      <c r="CX688" s="28">
        <f t="shared" si="2690"/>
        <v>0</v>
      </c>
      <c r="CY688" s="29"/>
      <c r="CZ688" s="54">
        <f>_xlfn.XLOOKUP($C688,[26]PSP!$C:$C,[26]PSP!$CZ:$CZ)</f>
        <v>0</v>
      </c>
      <c r="DA688" s="27">
        <f>_xlfn.XLOOKUP($C688,[26]PSP!$C:$C,[26]PSP!$DA:$DA)</f>
        <v>128.52000000000001</v>
      </c>
      <c r="DB688" s="28">
        <f t="shared" si="2691"/>
        <v>0</v>
      </c>
      <c r="DC688" s="29"/>
      <c r="DD688" s="54">
        <f>_xlfn.XLOOKUP($C688,[26]PSP!$C:$C,[26]PSP!$DD:$DD)</f>
        <v>0</v>
      </c>
      <c r="DE688" s="27">
        <f>_xlfn.XLOOKUP($C688,[26]PSP!$C:$C,[26]PSP!$DE:$DE)</f>
        <v>128.52000000000001</v>
      </c>
      <c r="DF688" s="28">
        <f t="shared" si="2692"/>
        <v>0</v>
      </c>
      <c r="DG688" s="29"/>
      <c r="DH688" s="54">
        <f>_xlfn.XLOOKUP($C688,[26]PSP!$C:$C,[26]PSP!$DH:$DH)</f>
        <v>0</v>
      </c>
      <c r="DI688" s="27">
        <f>_xlfn.XLOOKUP($C688,[26]PSP!$C:$C,[26]PSP!$DI:$DI)</f>
        <v>128.52000000000001</v>
      </c>
      <c r="DJ688" s="28">
        <f t="shared" si="2693"/>
        <v>0</v>
      </c>
      <c r="DK688" s="29"/>
      <c r="DL688" s="54">
        <f>_xlfn.XLOOKUP($C688,[26]PSP!$C:$C,[26]PSP!$DL:$DL)</f>
        <v>0</v>
      </c>
      <c r="DM688" s="27">
        <f>_xlfn.XLOOKUP($C688,[26]PSP!$C:$C,[26]PSP!$DM:$DM)</f>
        <v>128.52000000000001</v>
      </c>
      <c r="DN688" s="28">
        <f t="shared" si="2694"/>
        <v>0</v>
      </c>
      <c r="DO688" s="29"/>
      <c r="DP688" s="54">
        <f>_xlfn.XLOOKUP($C688,[26]PSP!$C:$C,[26]PSP!$DP:$DP)</f>
        <v>0</v>
      </c>
      <c r="DQ688" s="27">
        <f>_xlfn.XLOOKUP($C688,[26]PSP!$C:$C,[26]PSP!$DQ:$DQ)</f>
        <v>128.52000000000001</v>
      </c>
      <c r="DR688" s="28">
        <f t="shared" si="2695"/>
        <v>0</v>
      </c>
      <c r="DS688" s="29"/>
      <c r="DT688" s="54">
        <f>_xlfn.XLOOKUP($C688,[26]PSP!$C:$C,[26]PSP!$DT:$DT)</f>
        <v>0</v>
      </c>
      <c r="DU688" s="27">
        <f>_xlfn.XLOOKUP($C688,[26]PSP!$C:$C,[26]PSP!$DU:$DU)</f>
        <v>128.52000000000001</v>
      </c>
      <c r="DV688" s="28">
        <f t="shared" si="2696"/>
        <v>0</v>
      </c>
      <c r="DW688" s="29"/>
      <c r="DX688" s="54">
        <f>_xlfn.XLOOKUP($C688,[26]PSP!$C:$C,[26]PSP!$DX:$DX)</f>
        <v>0</v>
      </c>
      <c r="DY688" s="27">
        <f>_xlfn.XLOOKUP($C688,[26]PSP!$C:$C,[26]PSP!$DY:$DY)</f>
        <v>128.52000000000001</v>
      </c>
      <c r="DZ688" s="28">
        <f t="shared" si="2697"/>
        <v>0</v>
      </c>
      <c r="EA688" s="29"/>
      <c r="EB688" s="54">
        <f>_xlfn.XLOOKUP($C688,[26]PSP!$C:$C,[26]PSP!$EB:$EB)</f>
        <v>0</v>
      </c>
      <c r="EC688" s="27">
        <f>_xlfn.XLOOKUP($C688,[26]PSP!$C:$C,[26]PSP!$EC:$EC)</f>
        <v>128.52000000000001</v>
      </c>
      <c r="ED688" s="28">
        <f t="shared" si="2698"/>
        <v>0</v>
      </c>
      <c r="EE688" s="29"/>
      <c r="EF688" s="54">
        <f>_xlfn.XLOOKUP($C688,[26]PSP!$C:$C,[26]PSP!$EF:$EF)</f>
        <v>0</v>
      </c>
      <c r="EG688" s="27">
        <f>_xlfn.XLOOKUP($C688,[26]PSP!$C:$C,[26]PSP!$EG:$EG)</f>
        <v>128.52000000000001</v>
      </c>
      <c r="EH688" s="28">
        <f t="shared" si="2699"/>
        <v>0</v>
      </c>
      <c r="EI688" s="29"/>
      <c r="EJ688" s="54">
        <f>_xlfn.XLOOKUP($C688,[26]PSP!$C:$C,[26]PSP!$EJ:$EJ)</f>
        <v>0</v>
      </c>
      <c r="EK688" s="27">
        <f>_xlfn.XLOOKUP($C688,[26]PSP!$C:$C,[26]PSP!$EK:$EK)</f>
        <v>128.52000000000001</v>
      </c>
      <c r="EL688" s="28">
        <f t="shared" si="2700"/>
        <v>0</v>
      </c>
      <c r="EM688" s="29"/>
      <c r="EN688" s="108"/>
      <c r="EO688" s="29">
        <f t="shared" si="2492"/>
        <v>10667.16</v>
      </c>
      <c r="EP688" s="29">
        <f t="shared" si="2491"/>
        <v>10667.16</v>
      </c>
      <c r="EQ688" s="4" t="b">
        <f t="shared" si="2701"/>
        <v>1</v>
      </c>
      <c r="ES688" s="118">
        <f t="shared" si="2666"/>
        <v>1.1767000000000001</v>
      </c>
    </row>
    <row r="689" spans="3:149" ht="21" x14ac:dyDescent="0.25">
      <c r="C689" s="24" t="s">
        <v>888</v>
      </c>
      <c r="D689" s="43">
        <f>_xlfn.XLOOKUP($C689,[26]PSP!$C:$C,[26]PSP!$D:$D)</f>
        <v>5301063</v>
      </c>
      <c r="E689" s="24" t="str">
        <f>_xlfn.XLOOKUP($C689,[26]PSP!$C:$C,[26]PSP!$E:$E)</f>
        <v>SICRO SERVIÇO</v>
      </c>
      <c r="F689" s="25" t="str">
        <f>_xlfn.XLOOKUP($C689,[26]PSP!$C:$C,[26]PSP!$F:$F)</f>
        <v>FORNECIMENTO E IMPLANTAÇÃO DE SUPORTE SIMPLES EM MADEIRA COM TRAVESSA PARA PLACA DE SINALIZAÇÃO NÁUTICA EM MARGEM - ALTURA TOTAL DE 5,5 M</v>
      </c>
      <c r="G689" s="26" t="str">
        <f>_xlfn.XLOOKUP($C689,[26]PSP!$C:$C,[26]PSP!$G:$G)</f>
        <v>UN</v>
      </c>
      <c r="H689" s="53">
        <f>_xlfn.XLOOKUP($C689,[26]PSP!$C:$C,[26]PSP!$H:$H)</f>
        <v>10</v>
      </c>
      <c r="I689" s="28">
        <f>_xlfn.XLOOKUP($C689,[26]PSP!$C:$C,[26]PSP!$I:$I)</f>
        <v>2530</v>
      </c>
      <c r="J689" s="28">
        <f t="shared" si="2667"/>
        <v>2977.0510000000004</v>
      </c>
      <c r="K689" s="29"/>
      <c r="L689" s="54">
        <f>_xlfn.XLOOKUP($C689,[26]PSP!$C:$C,[26]PSP!$L:$L)</f>
        <v>0</v>
      </c>
      <c r="M689" s="27">
        <f>_xlfn.XLOOKUP($C689,[26]PSP!$C:$C,[26]PSP!$M:$M)</f>
        <v>253</v>
      </c>
      <c r="N689" s="28">
        <f t="shared" si="2668"/>
        <v>0</v>
      </c>
      <c r="O689" s="29"/>
      <c r="P689" s="54">
        <f>_xlfn.XLOOKUP($C689,[26]PSP!$C:$C,[26]PSP!$P:$P)</f>
        <v>0</v>
      </c>
      <c r="Q689" s="27">
        <f>_xlfn.XLOOKUP($C689,[26]PSP!$C:$C,[26]PSP!$Q:$Q)</f>
        <v>253</v>
      </c>
      <c r="R689" s="28">
        <f t="shared" si="2669"/>
        <v>0</v>
      </c>
      <c r="S689" s="29"/>
      <c r="T689" s="54">
        <f>_xlfn.XLOOKUP($C689,[26]PSP!$C:$C,[26]PSP!$T:$T)</f>
        <v>4</v>
      </c>
      <c r="U689" s="27">
        <f>_xlfn.XLOOKUP($C689,[26]PSP!$C:$C,[26]PSP!$U:$U)</f>
        <v>253</v>
      </c>
      <c r="V689" s="28">
        <f t="shared" si="2670"/>
        <v>1012</v>
      </c>
      <c r="W689" s="29"/>
      <c r="X689" s="54">
        <f>_xlfn.XLOOKUP($C689,[26]PSP!$C:$C,[26]PSP!$X:$X)</f>
        <v>0</v>
      </c>
      <c r="Y689" s="27">
        <f>_xlfn.XLOOKUP($C689,[26]PSP!$C:$C,[26]PSP!$Y:$Y)</f>
        <v>253</v>
      </c>
      <c r="Z689" s="28">
        <f t="shared" si="2671"/>
        <v>0</v>
      </c>
      <c r="AA689" s="29"/>
      <c r="AB689" s="54">
        <f>_xlfn.XLOOKUP($C689,[26]PSP!$C:$C,[26]PSP!$AB:$AB)</f>
        <v>0</v>
      </c>
      <c r="AC689" s="27">
        <f>_xlfn.XLOOKUP($C689,[26]PSP!$C:$C,[26]PSP!$AC:$AC)</f>
        <v>253</v>
      </c>
      <c r="AD689" s="28">
        <f t="shared" si="2672"/>
        <v>0</v>
      </c>
      <c r="AE689" s="29"/>
      <c r="AF689" s="54">
        <f>_xlfn.XLOOKUP($C689,[26]PSP!$C:$C,[26]PSP!$AF:$AF)</f>
        <v>0</v>
      </c>
      <c r="AG689" s="27">
        <f>_xlfn.XLOOKUP($C689,[26]PSP!$C:$C,[26]PSP!$AG:$AG)</f>
        <v>253</v>
      </c>
      <c r="AH689" s="28">
        <f t="shared" si="2673"/>
        <v>0</v>
      </c>
      <c r="AI689" s="29"/>
      <c r="AJ689" s="54">
        <f>_xlfn.XLOOKUP($C689,[26]PSP!$C:$C,[26]PSP!$AJ:$AJ)</f>
        <v>0</v>
      </c>
      <c r="AK689" s="27">
        <f>_xlfn.XLOOKUP($C689,[26]PSP!$C:$C,[26]PSP!$AK:$AK)</f>
        <v>253</v>
      </c>
      <c r="AL689" s="28">
        <f t="shared" si="2674"/>
        <v>0</v>
      </c>
      <c r="AM689" s="29"/>
      <c r="AN689" s="54">
        <f>_xlfn.XLOOKUP($C689,[26]PSP!$C:$C,[26]PSP!$AN:$AN)</f>
        <v>0</v>
      </c>
      <c r="AO689" s="27">
        <f>_xlfn.XLOOKUP($C689,[26]PSP!$C:$C,[26]PSP!$AO:$AO)</f>
        <v>253</v>
      </c>
      <c r="AP689" s="28">
        <f t="shared" si="2675"/>
        <v>0</v>
      </c>
      <c r="AQ689" s="29"/>
      <c r="AR689" s="54">
        <f>_xlfn.XLOOKUP($C689,[26]PSP!$C:$C,[26]PSP!$AR:$AR)</f>
        <v>0</v>
      </c>
      <c r="AS689" s="27">
        <f>_xlfn.XLOOKUP($C689,[26]PSP!$C:$C,[26]PSP!$AS:$AS)</f>
        <v>253</v>
      </c>
      <c r="AT689" s="28">
        <f t="shared" si="2676"/>
        <v>0</v>
      </c>
      <c r="AU689" s="29"/>
      <c r="AV689" s="54">
        <f>_xlfn.XLOOKUP($C689,[26]PSP!$C:$C,[26]PSP!$AV:$AV)</f>
        <v>0</v>
      </c>
      <c r="AW689" s="27">
        <f>_xlfn.XLOOKUP($C689,[26]PSP!$C:$C,[26]PSP!$AW:$AW)</f>
        <v>253</v>
      </c>
      <c r="AX689" s="28">
        <f t="shared" si="2677"/>
        <v>0</v>
      </c>
      <c r="AY689" s="29"/>
      <c r="AZ689" s="54">
        <f>_xlfn.XLOOKUP($C689,[26]PSP!$C:$C,[26]PSP!$AZ:$AZ)</f>
        <v>0</v>
      </c>
      <c r="BA689" s="27">
        <f>_xlfn.XLOOKUP($C689,[26]PSP!$C:$C,[26]PSP!$BA:$BA)</f>
        <v>253</v>
      </c>
      <c r="BB689" s="28">
        <f t="shared" si="2678"/>
        <v>0</v>
      </c>
      <c r="BC689" s="29"/>
      <c r="BD689" s="54">
        <f>_xlfn.XLOOKUP($C689,[26]PSP!$C:$C,[26]PSP!$BD:$BD)</f>
        <v>0</v>
      </c>
      <c r="BE689" s="27">
        <f>_xlfn.XLOOKUP($C689,[26]PSP!$C:$C,[26]PSP!$BE:$BE)</f>
        <v>253</v>
      </c>
      <c r="BF689" s="28">
        <f t="shared" si="2679"/>
        <v>0</v>
      </c>
      <c r="BG689" s="29"/>
      <c r="BH689" s="54">
        <f>_xlfn.XLOOKUP($C689,[26]PSP!$C:$C,[26]PSP!$BH:$BH)</f>
        <v>0</v>
      </c>
      <c r="BI689" s="27">
        <f>_xlfn.XLOOKUP($C689,[26]PSP!$C:$C,[26]PSP!$BI:$BI)</f>
        <v>253</v>
      </c>
      <c r="BJ689" s="28">
        <f t="shared" si="2680"/>
        <v>0</v>
      </c>
      <c r="BK689" s="29"/>
      <c r="BL689" s="54">
        <f>_xlfn.XLOOKUP($C689,[26]PSP!$C:$C,[26]PSP!$BL:$BL)</f>
        <v>0</v>
      </c>
      <c r="BM689" s="27">
        <f>_xlfn.XLOOKUP($C689,[26]PSP!$C:$C,[26]PSP!$BM:$BM)</f>
        <v>253</v>
      </c>
      <c r="BN689" s="28">
        <f t="shared" si="2681"/>
        <v>0</v>
      </c>
      <c r="BO689" s="29"/>
      <c r="BP689" s="54">
        <f>_xlfn.XLOOKUP($C689,[26]PSP!$C:$C,[26]PSP!$BP:$BP)</f>
        <v>6</v>
      </c>
      <c r="BQ689" s="27">
        <f>_xlfn.XLOOKUP($C689,[26]PSP!$C:$C,[26]PSP!$BQ:$BQ)</f>
        <v>253</v>
      </c>
      <c r="BR689" s="28">
        <f t="shared" si="2682"/>
        <v>1518</v>
      </c>
      <c r="BS689" s="29"/>
      <c r="BT689" s="54">
        <f>_xlfn.XLOOKUP($C689,[26]PSP!$C:$C,[26]PSP!$BT:$BT)</f>
        <v>0</v>
      </c>
      <c r="BU689" s="27">
        <f>_xlfn.XLOOKUP($C689,[26]PSP!$C:$C,[26]PSP!$BU:$BU)</f>
        <v>253</v>
      </c>
      <c r="BV689" s="28">
        <f t="shared" si="2683"/>
        <v>0</v>
      </c>
      <c r="BW689" s="29"/>
      <c r="BX689" s="54">
        <f>_xlfn.XLOOKUP($C689,[26]PSP!$C:$C,[26]PSP!$BX:$BX)</f>
        <v>0</v>
      </c>
      <c r="BY689" s="27">
        <f>_xlfn.XLOOKUP($C689,[26]PSP!$C:$C,[26]PSP!$BY:$BY)</f>
        <v>253</v>
      </c>
      <c r="BZ689" s="28">
        <f t="shared" si="2684"/>
        <v>0</v>
      </c>
      <c r="CA689" s="29"/>
      <c r="CB689" s="54">
        <f>_xlfn.XLOOKUP($C689,[26]PSP!$C:$C,[26]PSP!$CB:$CB)</f>
        <v>0</v>
      </c>
      <c r="CC689" s="27">
        <f>_xlfn.XLOOKUP($C689,[26]PSP!$C:$C,[26]PSP!$CC:$CC)</f>
        <v>253</v>
      </c>
      <c r="CD689" s="28">
        <f t="shared" si="2685"/>
        <v>0</v>
      </c>
      <c r="CE689" s="29"/>
      <c r="CF689" s="54">
        <f>_xlfn.XLOOKUP($C689,[26]PSP!$C:$C,[26]PSP!$CF:$CF)</f>
        <v>0</v>
      </c>
      <c r="CG689" s="27">
        <f>_xlfn.XLOOKUP($C689,[26]PSP!$C:$C,[26]PSP!$CG:$CG)</f>
        <v>253</v>
      </c>
      <c r="CH689" s="28">
        <f t="shared" si="2686"/>
        <v>0</v>
      </c>
      <c r="CI689" s="29"/>
      <c r="CJ689" s="54">
        <f>_xlfn.XLOOKUP($C689,[26]PSP!$C:$C,[26]PSP!$CJ:$CJ)</f>
        <v>0</v>
      </c>
      <c r="CK689" s="27">
        <f>_xlfn.XLOOKUP($C689,[26]PSP!$C:$C,[26]PSP!$CK:$CK)</f>
        <v>253</v>
      </c>
      <c r="CL689" s="28">
        <f t="shared" si="2687"/>
        <v>0</v>
      </c>
      <c r="CM689" s="29"/>
      <c r="CN689" s="54">
        <f>_xlfn.XLOOKUP($C689,[26]PSP!$C:$C,[26]PSP!$CN:$CN)</f>
        <v>0</v>
      </c>
      <c r="CO689" s="27">
        <f>_xlfn.XLOOKUP($C689,[26]PSP!$C:$C,[26]PSP!$CO:$CO)</f>
        <v>253</v>
      </c>
      <c r="CP689" s="28">
        <f t="shared" si="2688"/>
        <v>0</v>
      </c>
      <c r="CQ689" s="29"/>
      <c r="CR689" s="54">
        <f>_xlfn.XLOOKUP($C689,[26]PSP!$C:$C,[26]PSP!$CR:$CR)</f>
        <v>0</v>
      </c>
      <c r="CS689" s="27">
        <f>_xlfn.XLOOKUP($C689,[26]PSP!$C:$C,[26]PSP!$CS:$CS)</f>
        <v>253</v>
      </c>
      <c r="CT689" s="28">
        <f t="shared" si="2689"/>
        <v>0</v>
      </c>
      <c r="CU689" s="29"/>
      <c r="CV689" s="54">
        <f>_xlfn.XLOOKUP($C689,[26]PSP!$C:$C,[26]PSP!$CV:$CV)</f>
        <v>0</v>
      </c>
      <c r="CW689" s="27">
        <f>_xlfn.XLOOKUP($C689,[26]PSP!$C:$C,[26]PSP!$CW:$CW)</f>
        <v>253</v>
      </c>
      <c r="CX689" s="28">
        <f t="shared" si="2690"/>
        <v>0</v>
      </c>
      <c r="CY689" s="29"/>
      <c r="CZ689" s="54">
        <f>_xlfn.XLOOKUP($C689,[26]PSP!$C:$C,[26]PSP!$CZ:$CZ)</f>
        <v>0</v>
      </c>
      <c r="DA689" s="27">
        <f>_xlfn.XLOOKUP($C689,[26]PSP!$C:$C,[26]PSP!$DA:$DA)</f>
        <v>253</v>
      </c>
      <c r="DB689" s="28">
        <f t="shared" si="2691"/>
        <v>0</v>
      </c>
      <c r="DC689" s="29"/>
      <c r="DD689" s="54">
        <f>_xlfn.XLOOKUP($C689,[26]PSP!$C:$C,[26]PSP!$DD:$DD)</f>
        <v>0</v>
      </c>
      <c r="DE689" s="27">
        <f>_xlfn.XLOOKUP($C689,[26]PSP!$C:$C,[26]PSP!$DE:$DE)</f>
        <v>253</v>
      </c>
      <c r="DF689" s="28">
        <f t="shared" si="2692"/>
        <v>0</v>
      </c>
      <c r="DG689" s="29"/>
      <c r="DH689" s="54">
        <f>_xlfn.XLOOKUP($C689,[26]PSP!$C:$C,[26]PSP!$DH:$DH)</f>
        <v>0</v>
      </c>
      <c r="DI689" s="27">
        <f>_xlfn.XLOOKUP($C689,[26]PSP!$C:$C,[26]PSP!$DI:$DI)</f>
        <v>253</v>
      </c>
      <c r="DJ689" s="28">
        <f t="shared" si="2693"/>
        <v>0</v>
      </c>
      <c r="DK689" s="29"/>
      <c r="DL689" s="54">
        <f>_xlfn.XLOOKUP($C689,[26]PSP!$C:$C,[26]PSP!$DL:$DL)</f>
        <v>0</v>
      </c>
      <c r="DM689" s="27">
        <f>_xlfn.XLOOKUP($C689,[26]PSP!$C:$C,[26]PSP!$DM:$DM)</f>
        <v>253</v>
      </c>
      <c r="DN689" s="28">
        <f t="shared" si="2694"/>
        <v>0</v>
      </c>
      <c r="DO689" s="29"/>
      <c r="DP689" s="54">
        <f>_xlfn.XLOOKUP($C689,[26]PSP!$C:$C,[26]PSP!$DP:$DP)</f>
        <v>0</v>
      </c>
      <c r="DQ689" s="27">
        <f>_xlfn.XLOOKUP($C689,[26]PSP!$C:$C,[26]PSP!$DQ:$DQ)</f>
        <v>253</v>
      </c>
      <c r="DR689" s="28">
        <f t="shared" si="2695"/>
        <v>0</v>
      </c>
      <c r="DS689" s="29"/>
      <c r="DT689" s="54">
        <f>_xlfn.XLOOKUP($C689,[26]PSP!$C:$C,[26]PSP!$DT:$DT)</f>
        <v>0</v>
      </c>
      <c r="DU689" s="27">
        <f>_xlfn.XLOOKUP($C689,[26]PSP!$C:$C,[26]PSP!$DU:$DU)</f>
        <v>253</v>
      </c>
      <c r="DV689" s="28">
        <f t="shared" si="2696"/>
        <v>0</v>
      </c>
      <c r="DW689" s="29"/>
      <c r="DX689" s="54">
        <f>_xlfn.XLOOKUP($C689,[26]PSP!$C:$C,[26]PSP!$DX:$DX)</f>
        <v>0</v>
      </c>
      <c r="DY689" s="27">
        <f>_xlfn.XLOOKUP($C689,[26]PSP!$C:$C,[26]PSP!$DY:$DY)</f>
        <v>253</v>
      </c>
      <c r="DZ689" s="28">
        <f t="shared" si="2697"/>
        <v>0</v>
      </c>
      <c r="EA689" s="29"/>
      <c r="EB689" s="54">
        <f>_xlfn.XLOOKUP($C689,[26]PSP!$C:$C,[26]PSP!$EB:$EB)</f>
        <v>0</v>
      </c>
      <c r="EC689" s="27">
        <f>_xlfn.XLOOKUP($C689,[26]PSP!$C:$C,[26]PSP!$EC:$EC)</f>
        <v>253</v>
      </c>
      <c r="ED689" s="28">
        <f t="shared" si="2698"/>
        <v>0</v>
      </c>
      <c r="EE689" s="29"/>
      <c r="EF689" s="54">
        <f>_xlfn.XLOOKUP($C689,[26]PSP!$C:$C,[26]PSP!$EF:$EF)</f>
        <v>0</v>
      </c>
      <c r="EG689" s="27">
        <f>_xlfn.XLOOKUP($C689,[26]PSP!$C:$C,[26]PSP!$EG:$EG)</f>
        <v>253</v>
      </c>
      <c r="EH689" s="28">
        <f t="shared" si="2699"/>
        <v>0</v>
      </c>
      <c r="EI689" s="29"/>
      <c r="EJ689" s="54">
        <f>_xlfn.XLOOKUP($C689,[26]PSP!$C:$C,[26]PSP!$EJ:$EJ)</f>
        <v>0</v>
      </c>
      <c r="EK689" s="27">
        <f>_xlfn.XLOOKUP($C689,[26]PSP!$C:$C,[26]PSP!$EK:$EK)</f>
        <v>253</v>
      </c>
      <c r="EL689" s="28">
        <f t="shared" si="2700"/>
        <v>0</v>
      </c>
      <c r="EM689" s="29"/>
      <c r="EN689" s="108"/>
      <c r="EO689" s="29">
        <f t="shared" si="2492"/>
        <v>2530</v>
      </c>
      <c r="EP689" s="29">
        <f t="shared" si="2491"/>
        <v>2530</v>
      </c>
      <c r="EQ689" s="4" t="b">
        <f t="shared" si="2701"/>
        <v>1</v>
      </c>
      <c r="ES689" s="118">
        <f t="shared" si="2666"/>
        <v>1.1767000000000001</v>
      </c>
    </row>
    <row r="690" spans="3:149" ht="14.25" x14ac:dyDescent="0.25">
      <c r="C690" s="24" t="s">
        <v>889</v>
      </c>
      <c r="D690" s="43">
        <f>_xlfn.XLOOKUP($C690,[26]PSP!$C:$C,[26]PSP!$D:$D)</f>
        <v>5213364</v>
      </c>
      <c r="E690" s="24" t="str">
        <f>_xlfn.XLOOKUP($C690,[26]PSP!$C:$C,[26]PSP!$E:$E)</f>
        <v>SICRO SERVIÇO</v>
      </c>
      <c r="F690" s="25" t="str">
        <f>_xlfn.XLOOKUP($C690,[26]PSP!$C:$C,[26]PSP!$F:$F)</f>
        <v>REMOÇÃO DE PLACA DE SINALIZAÇÃO</v>
      </c>
      <c r="G690" s="26" t="str">
        <f>_xlfn.XLOOKUP($C690,[26]PSP!$C:$C,[26]PSP!$G:$G)</f>
        <v>M²</v>
      </c>
      <c r="H690" s="53">
        <f>_xlfn.XLOOKUP($C690,[26]PSP!$C:$C,[26]PSP!$H:$H)</f>
        <v>0</v>
      </c>
      <c r="I690" s="28">
        <f>_xlfn.XLOOKUP($C690,[26]PSP!$C:$C,[26]PSP!$I:$I)</f>
        <v>0</v>
      </c>
      <c r="J690" s="28">
        <f t="shared" si="2667"/>
        <v>0</v>
      </c>
      <c r="K690" s="29"/>
      <c r="L690" s="54">
        <f>_xlfn.XLOOKUP($C690,[26]PSP!$C:$C,[26]PSP!$L:$L)</f>
        <v>0</v>
      </c>
      <c r="M690" s="27">
        <f>_xlfn.XLOOKUP($C690,[26]PSP!$C:$C,[26]PSP!$M:$M)</f>
        <v>13.56</v>
      </c>
      <c r="N690" s="28">
        <f t="shared" si="2668"/>
        <v>0</v>
      </c>
      <c r="O690" s="29"/>
      <c r="P690" s="54">
        <f>_xlfn.XLOOKUP($C690,[26]PSP!$C:$C,[26]PSP!$P:$P)</f>
        <v>0</v>
      </c>
      <c r="Q690" s="27">
        <f>_xlfn.XLOOKUP($C690,[26]PSP!$C:$C,[26]PSP!$Q:$Q)</f>
        <v>13.56</v>
      </c>
      <c r="R690" s="28">
        <f t="shared" si="2669"/>
        <v>0</v>
      </c>
      <c r="S690" s="29"/>
      <c r="T690" s="54">
        <f>_xlfn.XLOOKUP($C690,[26]PSP!$C:$C,[26]PSP!$T:$T)</f>
        <v>0</v>
      </c>
      <c r="U690" s="27">
        <f>_xlfn.XLOOKUP($C690,[26]PSP!$C:$C,[26]PSP!$U:$U)</f>
        <v>13.56</v>
      </c>
      <c r="V690" s="28">
        <f t="shared" si="2670"/>
        <v>0</v>
      </c>
      <c r="W690" s="29"/>
      <c r="X690" s="54">
        <f>_xlfn.XLOOKUP($C690,[26]PSP!$C:$C,[26]PSP!$X:$X)</f>
        <v>0</v>
      </c>
      <c r="Y690" s="27">
        <f>_xlfn.XLOOKUP($C690,[26]PSP!$C:$C,[26]PSP!$Y:$Y)</f>
        <v>13.56</v>
      </c>
      <c r="Z690" s="28">
        <f t="shared" si="2671"/>
        <v>0</v>
      </c>
      <c r="AA690" s="29"/>
      <c r="AB690" s="54">
        <f>_xlfn.XLOOKUP($C690,[26]PSP!$C:$C,[26]PSP!$AB:$AB)</f>
        <v>0</v>
      </c>
      <c r="AC690" s="27">
        <f>_xlfn.XLOOKUP($C690,[26]PSP!$C:$C,[26]PSP!$AC:$AC)</f>
        <v>13.56</v>
      </c>
      <c r="AD690" s="28">
        <f t="shared" si="2672"/>
        <v>0</v>
      </c>
      <c r="AE690" s="29"/>
      <c r="AF690" s="54">
        <f>_xlfn.XLOOKUP($C690,[26]PSP!$C:$C,[26]PSP!$AF:$AF)</f>
        <v>0</v>
      </c>
      <c r="AG690" s="27">
        <f>_xlfn.XLOOKUP($C690,[26]PSP!$C:$C,[26]PSP!$AG:$AG)</f>
        <v>13.56</v>
      </c>
      <c r="AH690" s="28">
        <f t="shared" si="2673"/>
        <v>0</v>
      </c>
      <c r="AI690" s="29"/>
      <c r="AJ690" s="54">
        <f>_xlfn.XLOOKUP($C690,[26]PSP!$C:$C,[26]PSP!$AJ:$AJ)</f>
        <v>0</v>
      </c>
      <c r="AK690" s="27">
        <f>_xlfn.XLOOKUP($C690,[26]PSP!$C:$C,[26]PSP!$AK:$AK)</f>
        <v>13.56</v>
      </c>
      <c r="AL690" s="28">
        <f t="shared" si="2674"/>
        <v>0</v>
      </c>
      <c r="AM690" s="29"/>
      <c r="AN690" s="54">
        <f>_xlfn.XLOOKUP($C690,[26]PSP!$C:$C,[26]PSP!$AN:$AN)</f>
        <v>0</v>
      </c>
      <c r="AO690" s="27">
        <f>_xlfn.XLOOKUP($C690,[26]PSP!$C:$C,[26]PSP!$AO:$AO)</f>
        <v>13.56</v>
      </c>
      <c r="AP690" s="28">
        <f t="shared" si="2675"/>
        <v>0</v>
      </c>
      <c r="AQ690" s="29"/>
      <c r="AR690" s="54">
        <f>_xlfn.XLOOKUP($C690,[26]PSP!$C:$C,[26]PSP!$AR:$AR)</f>
        <v>0</v>
      </c>
      <c r="AS690" s="27">
        <f>_xlfn.XLOOKUP($C690,[26]PSP!$C:$C,[26]PSP!$AS:$AS)</f>
        <v>13.56</v>
      </c>
      <c r="AT690" s="28">
        <f t="shared" si="2676"/>
        <v>0</v>
      </c>
      <c r="AU690" s="29"/>
      <c r="AV690" s="54">
        <f>_xlfn.XLOOKUP($C690,[26]PSP!$C:$C,[26]PSP!$AV:$AV)</f>
        <v>0</v>
      </c>
      <c r="AW690" s="27">
        <f>_xlfn.XLOOKUP($C690,[26]PSP!$C:$C,[26]PSP!$AW:$AW)</f>
        <v>13.56</v>
      </c>
      <c r="AX690" s="28">
        <f t="shared" si="2677"/>
        <v>0</v>
      </c>
      <c r="AY690" s="29"/>
      <c r="AZ690" s="54">
        <f>_xlfn.XLOOKUP($C690,[26]PSP!$C:$C,[26]PSP!$AZ:$AZ)</f>
        <v>0</v>
      </c>
      <c r="BA690" s="27">
        <f>_xlfn.XLOOKUP($C690,[26]PSP!$C:$C,[26]PSP!$BA:$BA)</f>
        <v>13.56</v>
      </c>
      <c r="BB690" s="28">
        <f t="shared" si="2678"/>
        <v>0</v>
      </c>
      <c r="BC690" s="29"/>
      <c r="BD690" s="54">
        <f>_xlfn.XLOOKUP($C690,[26]PSP!$C:$C,[26]PSP!$BD:$BD)</f>
        <v>0</v>
      </c>
      <c r="BE690" s="27">
        <f>_xlfn.XLOOKUP($C690,[26]PSP!$C:$C,[26]PSP!$BE:$BE)</f>
        <v>13.56</v>
      </c>
      <c r="BF690" s="28">
        <f t="shared" si="2679"/>
        <v>0</v>
      </c>
      <c r="BG690" s="29"/>
      <c r="BH690" s="54">
        <f>_xlfn.XLOOKUP($C690,[26]PSP!$C:$C,[26]PSP!$BH:$BH)</f>
        <v>0</v>
      </c>
      <c r="BI690" s="27">
        <f>_xlfn.XLOOKUP($C690,[26]PSP!$C:$C,[26]PSP!$BI:$BI)</f>
        <v>13.56</v>
      </c>
      <c r="BJ690" s="28">
        <f t="shared" si="2680"/>
        <v>0</v>
      </c>
      <c r="BK690" s="29"/>
      <c r="BL690" s="54">
        <f>_xlfn.XLOOKUP($C690,[26]PSP!$C:$C,[26]PSP!$BL:$BL)</f>
        <v>0</v>
      </c>
      <c r="BM690" s="27">
        <f>_xlfn.XLOOKUP($C690,[26]PSP!$C:$C,[26]PSP!$BM:$BM)</f>
        <v>13.56</v>
      </c>
      <c r="BN690" s="28">
        <f t="shared" si="2681"/>
        <v>0</v>
      </c>
      <c r="BO690" s="29"/>
      <c r="BP690" s="54">
        <f>_xlfn.XLOOKUP($C690,[26]PSP!$C:$C,[26]PSP!$BP:$BP)</f>
        <v>0</v>
      </c>
      <c r="BQ690" s="27">
        <f>_xlfn.XLOOKUP($C690,[26]PSP!$C:$C,[26]PSP!$BQ:$BQ)</f>
        <v>13.56</v>
      </c>
      <c r="BR690" s="28">
        <f t="shared" si="2682"/>
        <v>0</v>
      </c>
      <c r="BS690" s="29"/>
      <c r="BT690" s="54">
        <f>_xlfn.XLOOKUP($C690,[26]PSP!$C:$C,[26]PSP!$BT:$BT)</f>
        <v>0</v>
      </c>
      <c r="BU690" s="27">
        <f>_xlfn.XLOOKUP($C690,[26]PSP!$C:$C,[26]PSP!$BU:$BU)</f>
        <v>13.56</v>
      </c>
      <c r="BV690" s="28">
        <f t="shared" si="2683"/>
        <v>0</v>
      </c>
      <c r="BW690" s="29"/>
      <c r="BX690" s="54">
        <f>_xlfn.XLOOKUP($C690,[26]PSP!$C:$C,[26]PSP!$BX:$BX)</f>
        <v>0</v>
      </c>
      <c r="BY690" s="27">
        <f>_xlfn.XLOOKUP($C690,[26]PSP!$C:$C,[26]PSP!$BY:$BY)</f>
        <v>13.56</v>
      </c>
      <c r="BZ690" s="28">
        <f t="shared" si="2684"/>
        <v>0</v>
      </c>
      <c r="CA690" s="29"/>
      <c r="CB690" s="54">
        <f>_xlfn.XLOOKUP($C690,[26]PSP!$C:$C,[26]PSP!$CB:$CB)</f>
        <v>0</v>
      </c>
      <c r="CC690" s="27">
        <f>_xlfn.XLOOKUP($C690,[26]PSP!$C:$C,[26]PSP!$CC:$CC)</f>
        <v>13.56</v>
      </c>
      <c r="CD690" s="28">
        <f t="shared" si="2685"/>
        <v>0</v>
      </c>
      <c r="CE690" s="29"/>
      <c r="CF690" s="54">
        <f>_xlfn.XLOOKUP($C690,[26]PSP!$C:$C,[26]PSP!$CF:$CF)</f>
        <v>0</v>
      </c>
      <c r="CG690" s="27">
        <f>_xlfn.XLOOKUP($C690,[26]PSP!$C:$C,[26]PSP!$CG:$CG)</f>
        <v>13.56</v>
      </c>
      <c r="CH690" s="28">
        <f t="shared" si="2686"/>
        <v>0</v>
      </c>
      <c r="CI690" s="29"/>
      <c r="CJ690" s="54">
        <f>_xlfn.XLOOKUP($C690,[26]PSP!$C:$C,[26]PSP!$CJ:$CJ)</f>
        <v>0</v>
      </c>
      <c r="CK690" s="27">
        <f>_xlfn.XLOOKUP($C690,[26]PSP!$C:$C,[26]PSP!$CK:$CK)</f>
        <v>13.56</v>
      </c>
      <c r="CL690" s="28">
        <f t="shared" si="2687"/>
        <v>0</v>
      </c>
      <c r="CM690" s="29"/>
      <c r="CN690" s="54">
        <f>_xlfn.XLOOKUP($C690,[26]PSP!$C:$C,[26]PSP!$CN:$CN)</f>
        <v>0</v>
      </c>
      <c r="CO690" s="27">
        <f>_xlfn.XLOOKUP($C690,[26]PSP!$C:$C,[26]PSP!$CO:$CO)</f>
        <v>13.56</v>
      </c>
      <c r="CP690" s="28">
        <f t="shared" si="2688"/>
        <v>0</v>
      </c>
      <c r="CQ690" s="29"/>
      <c r="CR690" s="54">
        <f>_xlfn.XLOOKUP($C690,[26]PSP!$C:$C,[26]PSP!$CR:$CR)</f>
        <v>0</v>
      </c>
      <c r="CS690" s="27">
        <f>_xlfn.XLOOKUP($C690,[26]PSP!$C:$C,[26]PSP!$CS:$CS)</f>
        <v>13.56</v>
      </c>
      <c r="CT690" s="28">
        <f t="shared" si="2689"/>
        <v>0</v>
      </c>
      <c r="CU690" s="29"/>
      <c r="CV690" s="54">
        <f>_xlfn.XLOOKUP($C690,[26]PSP!$C:$C,[26]PSP!$CV:$CV)</f>
        <v>0</v>
      </c>
      <c r="CW690" s="27">
        <f>_xlfn.XLOOKUP($C690,[26]PSP!$C:$C,[26]PSP!$CW:$CW)</f>
        <v>13.56</v>
      </c>
      <c r="CX690" s="28">
        <f t="shared" si="2690"/>
        <v>0</v>
      </c>
      <c r="CY690" s="29"/>
      <c r="CZ690" s="54">
        <f>_xlfn.XLOOKUP($C690,[26]PSP!$C:$C,[26]PSP!$CZ:$CZ)</f>
        <v>0</v>
      </c>
      <c r="DA690" s="27">
        <f>_xlfn.XLOOKUP($C690,[26]PSP!$C:$C,[26]PSP!$DA:$DA)</f>
        <v>13.56</v>
      </c>
      <c r="DB690" s="28">
        <f t="shared" si="2691"/>
        <v>0</v>
      </c>
      <c r="DC690" s="29"/>
      <c r="DD690" s="54">
        <f>_xlfn.XLOOKUP($C690,[26]PSP!$C:$C,[26]PSP!$DD:$DD)</f>
        <v>0</v>
      </c>
      <c r="DE690" s="27">
        <f>_xlfn.XLOOKUP($C690,[26]PSP!$C:$C,[26]PSP!$DE:$DE)</f>
        <v>13.56</v>
      </c>
      <c r="DF690" s="28">
        <f t="shared" si="2692"/>
        <v>0</v>
      </c>
      <c r="DG690" s="29"/>
      <c r="DH690" s="54">
        <f>_xlfn.XLOOKUP($C690,[26]PSP!$C:$C,[26]PSP!$DH:$DH)</f>
        <v>0</v>
      </c>
      <c r="DI690" s="27">
        <f>_xlfn.XLOOKUP($C690,[26]PSP!$C:$C,[26]PSP!$DI:$DI)</f>
        <v>13.56</v>
      </c>
      <c r="DJ690" s="28">
        <f t="shared" si="2693"/>
        <v>0</v>
      </c>
      <c r="DK690" s="29"/>
      <c r="DL690" s="54">
        <f>_xlfn.XLOOKUP($C690,[26]PSP!$C:$C,[26]PSP!$DL:$DL)</f>
        <v>0</v>
      </c>
      <c r="DM690" s="27">
        <f>_xlfn.XLOOKUP($C690,[26]PSP!$C:$C,[26]PSP!$DM:$DM)</f>
        <v>13.56</v>
      </c>
      <c r="DN690" s="28">
        <f t="shared" si="2694"/>
        <v>0</v>
      </c>
      <c r="DO690" s="29"/>
      <c r="DP690" s="54">
        <f>_xlfn.XLOOKUP($C690,[26]PSP!$C:$C,[26]PSP!$DP:$DP)</f>
        <v>0</v>
      </c>
      <c r="DQ690" s="27">
        <f>_xlfn.XLOOKUP($C690,[26]PSP!$C:$C,[26]PSP!$DQ:$DQ)</f>
        <v>13.56</v>
      </c>
      <c r="DR690" s="28">
        <f t="shared" si="2695"/>
        <v>0</v>
      </c>
      <c r="DS690" s="29"/>
      <c r="DT690" s="54">
        <f>_xlfn.XLOOKUP($C690,[26]PSP!$C:$C,[26]PSP!$DT:$DT)</f>
        <v>0</v>
      </c>
      <c r="DU690" s="27">
        <f>_xlfn.XLOOKUP($C690,[26]PSP!$C:$C,[26]PSP!$DU:$DU)</f>
        <v>13.56</v>
      </c>
      <c r="DV690" s="28">
        <f t="shared" si="2696"/>
        <v>0</v>
      </c>
      <c r="DW690" s="29"/>
      <c r="DX690" s="54">
        <f>_xlfn.XLOOKUP($C690,[26]PSP!$C:$C,[26]PSP!$DX:$DX)</f>
        <v>0</v>
      </c>
      <c r="DY690" s="27">
        <f>_xlfn.XLOOKUP($C690,[26]PSP!$C:$C,[26]PSP!$DY:$DY)</f>
        <v>13.56</v>
      </c>
      <c r="DZ690" s="28">
        <f t="shared" si="2697"/>
        <v>0</v>
      </c>
      <c r="EA690" s="29"/>
      <c r="EB690" s="54">
        <f>_xlfn.XLOOKUP($C690,[26]PSP!$C:$C,[26]PSP!$EB:$EB)</f>
        <v>0</v>
      </c>
      <c r="EC690" s="27">
        <f>_xlfn.XLOOKUP($C690,[26]PSP!$C:$C,[26]PSP!$EC:$EC)</f>
        <v>13.56</v>
      </c>
      <c r="ED690" s="28">
        <f t="shared" si="2698"/>
        <v>0</v>
      </c>
      <c r="EE690" s="29"/>
      <c r="EF690" s="54">
        <f>_xlfn.XLOOKUP($C690,[26]PSP!$C:$C,[26]PSP!$EF:$EF)</f>
        <v>0</v>
      </c>
      <c r="EG690" s="27">
        <f>_xlfn.XLOOKUP($C690,[26]PSP!$C:$C,[26]PSP!$EG:$EG)</f>
        <v>13.56</v>
      </c>
      <c r="EH690" s="28">
        <f t="shared" si="2699"/>
        <v>0</v>
      </c>
      <c r="EI690" s="29"/>
      <c r="EJ690" s="54">
        <f>_xlfn.XLOOKUP($C690,[26]PSP!$C:$C,[26]PSP!$EJ:$EJ)</f>
        <v>0</v>
      </c>
      <c r="EK690" s="27">
        <f>_xlfn.XLOOKUP($C690,[26]PSP!$C:$C,[26]PSP!$EK:$EK)</f>
        <v>13.56</v>
      </c>
      <c r="EL690" s="28">
        <f t="shared" si="2700"/>
        <v>0</v>
      </c>
      <c r="EM690" s="29"/>
      <c r="EN690" s="108"/>
      <c r="EO690" s="29">
        <f t="shared" si="2492"/>
        <v>0</v>
      </c>
      <c r="EP690" s="29">
        <f t="shared" si="2491"/>
        <v>0</v>
      </c>
      <c r="EQ690" s="4" t="b">
        <f t="shared" si="2701"/>
        <v>1</v>
      </c>
      <c r="ES690" s="118">
        <f t="shared" si="2666"/>
        <v>1.1767000000000001</v>
      </c>
    </row>
    <row r="691" spans="3:149" ht="14.25" x14ac:dyDescent="0.25">
      <c r="C691" s="24" t="s">
        <v>890</v>
      </c>
      <c r="D691" s="43">
        <f>_xlfn.XLOOKUP($C691,[26]PSP!$C:$C,[26]PSP!$D:$D)</f>
        <v>5213678</v>
      </c>
      <c r="E691" s="24" t="str">
        <f>_xlfn.XLOOKUP($C691,[26]PSP!$C:$C,[26]PSP!$E:$E)</f>
        <v>SICRO SERVIÇO</v>
      </c>
      <c r="F691" s="25" t="str">
        <f>_xlfn.XLOOKUP($C691,[26]PSP!$C:$C,[26]PSP!$F:$F)</f>
        <v>REMOÇÃO DA ESTRUTURA DE PÓRTICO METÁLICO COM VÃO DE 22,6 M</v>
      </c>
      <c r="G691" s="26" t="str">
        <f>_xlfn.XLOOKUP($C691,[26]PSP!$C:$C,[26]PSP!$G:$G)</f>
        <v>UN</v>
      </c>
      <c r="H691" s="53">
        <f>_xlfn.XLOOKUP($C691,[26]PSP!$C:$C,[26]PSP!$H:$H)</f>
        <v>3</v>
      </c>
      <c r="I691" s="28">
        <f>_xlfn.XLOOKUP($C691,[26]PSP!$C:$C,[26]PSP!$I:$I)</f>
        <v>852.78</v>
      </c>
      <c r="J691" s="28">
        <f t="shared" si="2667"/>
        <v>1003.466226</v>
      </c>
      <c r="K691" s="29"/>
      <c r="L691" s="54">
        <f>_xlfn.XLOOKUP($C691,[26]PSP!$C:$C,[26]PSP!$L:$L)</f>
        <v>0</v>
      </c>
      <c r="M691" s="27">
        <f>_xlfn.XLOOKUP($C691,[26]PSP!$C:$C,[26]PSP!$M:$M)</f>
        <v>284.26</v>
      </c>
      <c r="N691" s="28">
        <f t="shared" si="2668"/>
        <v>0</v>
      </c>
      <c r="O691" s="29"/>
      <c r="P691" s="54">
        <f>_xlfn.XLOOKUP($C691,[26]PSP!$C:$C,[26]PSP!$P:$P)</f>
        <v>0</v>
      </c>
      <c r="Q691" s="27">
        <f>_xlfn.XLOOKUP($C691,[26]PSP!$C:$C,[26]PSP!$Q:$Q)</f>
        <v>284.26</v>
      </c>
      <c r="R691" s="28">
        <f t="shared" si="2669"/>
        <v>0</v>
      </c>
      <c r="S691" s="29"/>
      <c r="T691" s="54">
        <f>_xlfn.XLOOKUP($C691,[26]PSP!$C:$C,[26]PSP!$T:$T)</f>
        <v>1</v>
      </c>
      <c r="U691" s="27">
        <f>_xlfn.XLOOKUP($C691,[26]PSP!$C:$C,[26]PSP!$U:$U)</f>
        <v>284.26</v>
      </c>
      <c r="V691" s="28">
        <f t="shared" si="2670"/>
        <v>284.26</v>
      </c>
      <c r="W691" s="29"/>
      <c r="X691" s="54">
        <f>_xlfn.XLOOKUP($C691,[26]PSP!$C:$C,[26]PSP!$X:$X)</f>
        <v>0</v>
      </c>
      <c r="Y691" s="27">
        <f>_xlfn.XLOOKUP($C691,[26]PSP!$C:$C,[26]PSP!$Y:$Y)</f>
        <v>284.26</v>
      </c>
      <c r="Z691" s="28">
        <f t="shared" si="2671"/>
        <v>0</v>
      </c>
      <c r="AA691" s="29"/>
      <c r="AB691" s="54">
        <f>_xlfn.XLOOKUP($C691,[26]PSP!$C:$C,[26]PSP!$AB:$AB)</f>
        <v>0</v>
      </c>
      <c r="AC691" s="27">
        <f>_xlfn.XLOOKUP($C691,[26]PSP!$C:$C,[26]PSP!$AC:$AC)</f>
        <v>284.26</v>
      </c>
      <c r="AD691" s="28">
        <f t="shared" si="2672"/>
        <v>0</v>
      </c>
      <c r="AE691" s="29"/>
      <c r="AF691" s="54">
        <f>_xlfn.XLOOKUP($C691,[26]PSP!$C:$C,[26]PSP!$AF:$AF)</f>
        <v>0</v>
      </c>
      <c r="AG691" s="27">
        <f>_xlfn.XLOOKUP($C691,[26]PSP!$C:$C,[26]PSP!$AG:$AG)</f>
        <v>284.26</v>
      </c>
      <c r="AH691" s="28">
        <f t="shared" si="2673"/>
        <v>0</v>
      </c>
      <c r="AI691" s="29"/>
      <c r="AJ691" s="54">
        <f>_xlfn.XLOOKUP($C691,[26]PSP!$C:$C,[26]PSP!$AJ:$AJ)</f>
        <v>0</v>
      </c>
      <c r="AK691" s="27">
        <f>_xlfn.XLOOKUP($C691,[26]PSP!$C:$C,[26]PSP!$AK:$AK)</f>
        <v>284.26</v>
      </c>
      <c r="AL691" s="28">
        <f t="shared" si="2674"/>
        <v>0</v>
      </c>
      <c r="AM691" s="29"/>
      <c r="AN691" s="54">
        <f>_xlfn.XLOOKUP($C691,[26]PSP!$C:$C,[26]PSP!$AN:$AN)</f>
        <v>0</v>
      </c>
      <c r="AO691" s="27">
        <f>_xlfn.XLOOKUP($C691,[26]PSP!$C:$C,[26]PSP!$AO:$AO)</f>
        <v>284.26</v>
      </c>
      <c r="AP691" s="28">
        <f t="shared" si="2675"/>
        <v>0</v>
      </c>
      <c r="AQ691" s="29"/>
      <c r="AR691" s="54">
        <f>_xlfn.XLOOKUP($C691,[26]PSP!$C:$C,[26]PSP!$AR:$AR)</f>
        <v>0</v>
      </c>
      <c r="AS691" s="27">
        <f>_xlfn.XLOOKUP($C691,[26]PSP!$C:$C,[26]PSP!$AS:$AS)</f>
        <v>284.26</v>
      </c>
      <c r="AT691" s="28">
        <f t="shared" si="2676"/>
        <v>0</v>
      </c>
      <c r="AU691" s="29"/>
      <c r="AV691" s="54">
        <f>_xlfn.XLOOKUP($C691,[26]PSP!$C:$C,[26]PSP!$AV:$AV)</f>
        <v>0</v>
      </c>
      <c r="AW691" s="27">
        <f>_xlfn.XLOOKUP($C691,[26]PSP!$C:$C,[26]PSP!$AW:$AW)</f>
        <v>284.26</v>
      </c>
      <c r="AX691" s="28">
        <f t="shared" si="2677"/>
        <v>0</v>
      </c>
      <c r="AY691" s="29"/>
      <c r="AZ691" s="54">
        <f>_xlfn.XLOOKUP($C691,[26]PSP!$C:$C,[26]PSP!$AZ:$AZ)</f>
        <v>0</v>
      </c>
      <c r="BA691" s="27">
        <f>_xlfn.XLOOKUP($C691,[26]PSP!$C:$C,[26]PSP!$BA:$BA)</f>
        <v>284.26</v>
      </c>
      <c r="BB691" s="28">
        <f t="shared" si="2678"/>
        <v>0</v>
      </c>
      <c r="BC691" s="29"/>
      <c r="BD691" s="54">
        <f>_xlfn.XLOOKUP($C691,[26]PSP!$C:$C,[26]PSP!$BD:$BD)</f>
        <v>0</v>
      </c>
      <c r="BE691" s="27">
        <f>_xlfn.XLOOKUP($C691,[26]PSP!$C:$C,[26]PSP!$BE:$BE)</f>
        <v>284.26</v>
      </c>
      <c r="BF691" s="28">
        <f t="shared" si="2679"/>
        <v>0</v>
      </c>
      <c r="BG691" s="29"/>
      <c r="BH691" s="54">
        <f>_xlfn.XLOOKUP($C691,[26]PSP!$C:$C,[26]PSP!$BH:$BH)</f>
        <v>0</v>
      </c>
      <c r="BI691" s="27">
        <f>_xlfn.XLOOKUP($C691,[26]PSP!$C:$C,[26]PSP!$BI:$BI)</f>
        <v>284.26</v>
      </c>
      <c r="BJ691" s="28">
        <f t="shared" si="2680"/>
        <v>0</v>
      </c>
      <c r="BK691" s="29"/>
      <c r="BL691" s="54">
        <f>_xlfn.XLOOKUP($C691,[26]PSP!$C:$C,[26]PSP!$BL:$BL)</f>
        <v>0</v>
      </c>
      <c r="BM691" s="27">
        <f>_xlfn.XLOOKUP($C691,[26]PSP!$C:$C,[26]PSP!$BM:$BM)</f>
        <v>284.26</v>
      </c>
      <c r="BN691" s="28">
        <f t="shared" si="2681"/>
        <v>0</v>
      </c>
      <c r="BO691" s="29"/>
      <c r="BP691" s="54">
        <f>_xlfn.XLOOKUP($C691,[26]PSP!$C:$C,[26]PSP!$BP:$BP)</f>
        <v>2</v>
      </c>
      <c r="BQ691" s="27">
        <f>_xlfn.XLOOKUP($C691,[26]PSP!$C:$C,[26]PSP!$BQ:$BQ)</f>
        <v>284.26</v>
      </c>
      <c r="BR691" s="28">
        <f t="shared" si="2682"/>
        <v>568.52</v>
      </c>
      <c r="BS691" s="29"/>
      <c r="BT691" s="54">
        <f>_xlfn.XLOOKUP($C691,[26]PSP!$C:$C,[26]PSP!$BT:$BT)</f>
        <v>0</v>
      </c>
      <c r="BU691" s="27">
        <f>_xlfn.XLOOKUP($C691,[26]PSP!$C:$C,[26]PSP!$BU:$BU)</f>
        <v>284.26</v>
      </c>
      <c r="BV691" s="28">
        <f t="shared" si="2683"/>
        <v>0</v>
      </c>
      <c r="BW691" s="29"/>
      <c r="BX691" s="54">
        <f>_xlfn.XLOOKUP($C691,[26]PSP!$C:$C,[26]PSP!$BX:$BX)</f>
        <v>0</v>
      </c>
      <c r="BY691" s="27">
        <f>_xlfn.XLOOKUP($C691,[26]PSP!$C:$C,[26]PSP!$BY:$BY)</f>
        <v>284.26</v>
      </c>
      <c r="BZ691" s="28">
        <f t="shared" si="2684"/>
        <v>0</v>
      </c>
      <c r="CA691" s="29"/>
      <c r="CB691" s="54">
        <f>_xlfn.XLOOKUP($C691,[26]PSP!$C:$C,[26]PSP!$CB:$CB)</f>
        <v>0</v>
      </c>
      <c r="CC691" s="27">
        <f>_xlfn.XLOOKUP($C691,[26]PSP!$C:$C,[26]PSP!$CC:$CC)</f>
        <v>284.26</v>
      </c>
      <c r="CD691" s="28">
        <f t="shared" si="2685"/>
        <v>0</v>
      </c>
      <c r="CE691" s="29"/>
      <c r="CF691" s="54">
        <f>_xlfn.XLOOKUP($C691,[26]PSP!$C:$C,[26]PSP!$CF:$CF)</f>
        <v>0</v>
      </c>
      <c r="CG691" s="27">
        <f>_xlfn.XLOOKUP($C691,[26]PSP!$C:$C,[26]PSP!$CG:$CG)</f>
        <v>284.26</v>
      </c>
      <c r="CH691" s="28">
        <f t="shared" si="2686"/>
        <v>0</v>
      </c>
      <c r="CI691" s="29"/>
      <c r="CJ691" s="54">
        <f>_xlfn.XLOOKUP($C691,[26]PSP!$C:$C,[26]PSP!$CJ:$CJ)</f>
        <v>0</v>
      </c>
      <c r="CK691" s="27">
        <f>_xlfn.XLOOKUP($C691,[26]PSP!$C:$C,[26]PSP!$CK:$CK)</f>
        <v>284.26</v>
      </c>
      <c r="CL691" s="28">
        <f t="shared" si="2687"/>
        <v>0</v>
      </c>
      <c r="CM691" s="29"/>
      <c r="CN691" s="54">
        <f>_xlfn.XLOOKUP($C691,[26]PSP!$C:$C,[26]PSP!$CN:$CN)</f>
        <v>0</v>
      </c>
      <c r="CO691" s="27">
        <f>_xlfn.XLOOKUP($C691,[26]PSP!$C:$C,[26]PSP!$CO:$CO)</f>
        <v>284.26</v>
      </c>
      <c r="CP691" s="28">
        <f t="shared" si="2688"/>
        <v>0</v>
      </c>
      <c r="CQ691" s="29"/>
      <c r="CR691" s="54">
        <f>_xlfn.XLOOKUP($C691,[26]PSP!$C:$C,[26]PSP!$CR:$CR)</f>
        <v>0</v>
      </c>
      <c r="CS691" s="27">
        <f>_xlfn.XLOOKUP($C691,[26]PSP!$C:$C,[26]PSP!$CS:$CS)</f>
        <v>284.26</v>
      </c>
      <c r="CT691" s="28">
        <f t="shared" si="2689"/>
        <v>0</v>
      </c>
      <c r="CU691" s="29"/>
      <c r="CV691" s="54">
        <f>_xlfn.XLOOKUP($C691,[26]PSP!$C:$C,[26]PSP!$CV:$CV)</f>
        <v>0</v>
      </c>
      <c r="CW691" s="27">
        <f>_xlfn.XLOOKUP($C691,[26]PSP!$C:$C,[26]PSP!$CW:$CW)</f>
        <v>284.26</v>
      </c>
      <c r="CX691" s="28">
        <f t="shared" si="2690"/>
        <v>0</v>
      </c>
      <c r="CY691" s="29"/>
      <c r="CZ691" s="54">
        <f>_xlfn.XLOOKUP($C691,[26]PSP!$C:$C,[26]PSP!$CZ:$CZ)</f>
        <v>0</v>
      </c>
      <c r="DA691" s="27">
        <f>_xlfn.XLOOKUP($C691,[26]PSP!$C:$C,[26]PSP!$DA:$DA)</f>
        <v>284.26</v>
      </c>
      <c r="DB691" s="28">
        <f t="shared" si="2691"/>
        <v>0</v>
      </c>
      <c r="DC691" s="29"/>
      <c r="DD691" s="54">
        <f>_xlfn.XLOOKUP($C691,[26]PSP!$C:$C,[26]PSP!$DD:$DD)</f>
        <v>0</v>
      </c>
      <c r="DE691" s="27">
        <f>_xlfn.XLOOKUP($C691,[26]PSP!$C:$C,[26]PSP!$DE:$DE)</f>
        <v>284.26</v>
      </c>
      <c r="DF691" s="28">
        <f t="shared" si="2692"/>
        <v>0</v>
      </c>
      <c r="DG691" s="29"/>
      <c r="DH691" s="54">
        <f>_xlfn.XLOOKUP($C691,[26]PSP!$C:$C,[26]PSP!$DH:$DH)</f>
        <v>0</v>
      </c>
      <c r="DI691" s="27">
        <f>_xlfn.XLOOKUP($C691,[26]PSP!$C:$C,[26]PSP!$DI:$DI)</f>
        <v>284.26</v>
      </c>
      <c r="DJ691" s="28">
        <f t="shared" si="2693"/>
        <v>0</v>
      </c>
      <c r="DK691" s="29"/>
      <c r="DL691" s="54">
        <f>_xlfn.XLOOKUP($C691,[26]PSP!$C:$C,[26]PSP!$DL:$DL)</f>
        <v>0</v>
      </c>
      <c r="DM691" s="27">
        <f>_xlfn.XLOOKUP($C691,[26]PSP!$C:$C,[26]PSP!$DM:$DM)</f>
        <v>284.26</v>
      </c>
      <c r="DN691" s="28">
        <f t="shared" si="2694"/>
        <v>0</v>
      </c>
      <c r="DO691" s="29"/>
      <c r="DP691" s="54">
        <f>_xlfn.XLOOKUP($C691,[26]PSP!$C:$C,[26]PSP!$DP:$DP)</f>
        <v>0</v>
      </c>
      <c r="DQ691" s="27">
        <f>_xlfn.XLOOKUP($C691,[26]PSP!$C:$C,[26]PSP!$DQ:$DQ)</f>
        <v>284.26</v>
      </c>
      <c r="DR691" s="28">
        <f t="shared" si="2695"/>
        <v>0</v>
      </c>
      <c r="DS691" s="29"/>
      <c r="DT691" s="54">
        <f>_xlfn.XLOOKUP($C691,[26]PSP!$C:$C,[26]PSP!$DT:$DT)</f>
        <v>0</v>
      </c>
      <c r="DU691" s="27">
        <f>_xlfn.XLOOKUP($C691,[26]PSP!$C:$C,[26]PSP!$DU:$DU)</f>
        <v>284.26</v>
      </c>
      <c r="DV691" s="28">
        <f t="shared" si="2696"/>
        <v>0</v>
      </c>
      <c r="DW691" s="29"/>
      <c r="DX691" s="54">
        <f>_xlfn.XLOOKUP($C691,[26]PSP!$C:$C,[26]PSP!$DX:$DX)</f>
        <v>0</v>
      </c>
      <c r="DY691" s="27">
        <f>_xlfn.XLOOKUP($C691,[26]PSP!$C:$C,[26]PSP!$DY:$DY)</f>
        <v>284.26</v>
      </c>
      <c r="DZ691" s="28">
        <f t="shared" si="2697"/>
        <v>0</v>
      </c>
      <c r="EA691" s="29"/>
      <c r="EB691" s="54">
        <f>_xlfn.XLOOKUP($C691,[26]PSP!$C:$C,[26]PSP!$EB:$EB)</f>
        <v>0</v>
      </c>
      <c r="EC691" s="27">
        <f>_xlfn.XLOOKUP($C691,[26]PSP!$C:$C,[26]PSP!$EC:$EC)</f>
        <v>284.26</v>
      </c>
      <c r="ED691" s="28">
        <f t="shared" si="2698"/>
        <v>0</v>
      </c>
      <c r="EE691" s="29"/>
      <c r="EF691" s="54">
        <f>_xlfn.XLOOKUP($C691,[26]PSP!$C:$C,[26]PSP!$EF:$EF)</f>
        <v>0</v>
      </c>
      <c r="EG691" s="27">
        <f>_xlfn.XLOOKUP($C691,[26]PSP!$C:$C,[26]PSP!$EG:$EG)</f>
        <v>284.26</v>
      </c>
      <c r="EH691" s="28">
        <f t="shared" si="2699"/>
        <v>0</v>
      </c>
      <c r="EI691" s="29"/>
      <c r="EJ691" s="54">
        <f>_xlfn.XLOOKUP($C691,[26]PSP!$C:$C,[26]PSP!$EJ:$EJ)</f>
        <v>0</v>
      </c>
      <c r="EK691" s="27">
        <f>_xlfn.XLOOKUP($C691,[26]PSP!$C:$C,[26]PSP!$EK:$EK)</f>
        <v>284.26</v>
      </c>
      <c r="EL691" s="28">
        <f t="shared" si="2700"/>
        <v>0</v>
      </c>
      <c r="EM691" s="29"/>
      <c r="EN691" s="108"/>
      <c r="EO691" s="29">
        <f t="shared" si="2492"/>
        <v>852.78</v>
      </c>
      <c r="EP691" s="29">
        <f t="shared" si="2491"/>
        <v>852.78</v>
      </c>
      <c r="EQ691" s="4" t="b">
        <f t="shared" si="2701"/>
        <v>1</v>
      </c>
      <c r="ER691" s="1"/>
      <c r="ES691" s="118">
        <f t="shared" si="2666"/>
        <v>1.1767000000000001</v>
      </c>
    </row>
    <row r="692" spans="3:149" ht="14.25" x14ac:dyDescent="0.25">
      <c r="C692" s="24" t="s">
        <v>891</v>
      </c>
      <c r="D692" s="43">
        <f>_xlfn.XLOOKUP($C692,[26]PSP!$C:$C,[26]PSP!$D:$D)</f>
        <v>5213665</v>
      </c>
      <c r="E692" s="24" t="str">
        <f>_xlfn.XLOOKUP($C692,[26]PSP!$C:$C,[26]PSP!$E:$E)</f>
        <v>SICRO SERVIÇO</v>
      </c>
      <c r="F692" s="25" t="str">
        <f>_xlfn.XLOOKUP($C692,[26]PSP!$C:$C,[26]PSP!$F:$F)</f>
        <v>REMOÇÃO DA ESTRUTURA DE SEMIPÓRTICO METÁLICO COM VÃO DE 8,3 M</v>
      </c>
      <c r="G692" s="26" t="str">
        <f>_xlfn.XLOOKUP($C692,[26]PSP!$C:$C,[26]PSP!$G:$G)</f>
        <v>UN</v>
      </c>
      <c r="H692" s="53">
        <f>_xlfn.XLOOKUP($C692,[26]PSP!$C:$C,[26]PSP!$H:$H)</f>
        <v>3</v>
      </c>
      <c r="I692" s="28">
        <f>_xlfn.XLOOKUP($C692,[26]PSP!$C:$C,[26]PSP!$I:$I)</f>
        <v>399.41999999999996</v>
      </c>
      <c r="J692" s="28">
        <f t="shared" si="2667"/>
        <v>469.99751399999997</v>
      </c>
      <c r="K692" s="29"/>
      <c r="L692" s="54">
        <f>_xlfn.XLOOKUP($C692,[26]PSP!$C:$C,[26]PSP!$L:$L)</f>
        <v>0</v>
      </c>
      <c r="M692" s="27">
        <f>_xlfn.XLOOKUP($C692,[26]PSP!$C:$C,[26]PSP!$M:$M)</f>
        <v>133.13999999999999</v>
      </c>
      <c r="N692" s="28">
        <f t="shared" si="2668"/>
        <v>0</v>
      </c>
      <c r="O692" s="29"/>
      <c r="P692" s="54">
        <f>_xlfn.XLOOKUP($C692,[26]PSP!$C:$C,[26]PSP!$P:$P)</f>
        <v>0</v>
      </c>
      <c r="Q692" s="27">
        <f>_xlfn.XLOOKUP($C692,[26]PSP!$C:$C,[26]PSP!$Q:$Q)</f>
        <v>133.13999999999999</v>
      </c>
      <c r="R692" s="28">
        <f t="shared" si="2669"/>
        <v>0</v>
      </c>
      <c r="S692" s="29"/>
      <c r="T692" s="54">
        <f>_xlfn.XLOOKUP($C692,[26]PSP!$C:$C,[26]PSP!$T:$T)</f>
        <v>1</v>
      </c>
      <c r="U692" s="27">
        <f>_xlfn.XLOOKUP($C692,[26]PSP!$C:$C,[26]PSP!$U:$U)</f>
        <v>133.13999999999999</v>
      </c>
      <c r="V692" s="28">
        <f t="shared" si="2670"/>
        <v>133.13999999999999</v>
      </c>
      <c r="W692" s="29"/>
      <c r="X692" s="54">
        <f>_xlfn.XLOOKUP($C692,[26]PSP!$C:$C,[26]PSP!$X:$X)</f>
        <v>0</v>
      </c>
      <c r="Y692" s="27">
        <f>_xlfn.XLOOKUP($C692,[26]PSP!$C:$C,[26]PSP!$Y:$Y)</f>
        <v>133.13999999999999</v>
      </c>
      <c r="Z692" s="28">
        <f t="shared" si="2671"/>
        <v>0</v>
      </c>
      <c r="AA692" s="29"/>
      <c r="AB692" s="54">
        <f>_xlfn.XLOOKUP($C692,[26]PSP!$C:$C,[26]PSP!$AB:$AB)</f>
        <v>0</v>
      </c>
      <c r="AC692" s="27">
        <f>_xlfn.XLOOKUP($C692,[26]PSP!$C:$C,[26]PSP!$AC:$AC)</f>
        <v>133.13999999999999</v>
      </c>
      <c r="AD692" s="28">
        <f t="shared" si="2672"/>
        <v>0</v>
      </c>
      <c r="AE692" s="29"/>
      <c r="AF692" s="54">
        <f>_xlfn.XLOOKUP($C692,[26]PSP!$C:$C,[26]PSP!$AF:$AF)</f>
        <v>0</v>
      </c>
      <c r="AG692" s="27">
        <f>_xlfn.XLOOKUP($C692,[26]PSP!$C:$C,[26]PSP!$AG:$AG)</f>
        <v>133.13999999999999</v>
      </c>
      <c r="AH692" s="28">
        <f t="shared" si="2673"/>
        <v>0</v>
      </c>
      <c r="AI692" s="29"/>
      <c r="AJ692" s="54">
        <f>_xlfn.XLOOKUP($C692,[26]PSP!$C:$C,[26]PSP!$AJ:$AJ)</f>
        <v>0</v>
      </c>
      <c r="AK692" s="27">
        <f>_xlfn.XLOOKUP($C692,[26]PSP!$C:$C,[26]PSP!$AK:$AK)</f>
        <v>133.13999999999999</v>
      </c>
      <c r="AL692" s="28">
        <f t="shared" si="2674"/>
        <v>0</v>
      </c>
      <c r="AM692" s="29"/>
      <c r="AN692" s="54">
        <f>_xlfn.XLOOKUP($C692,[26]PSP!$C:$C,[26]PSP!$AN:$AN)</f>
        <v>0</v>
      </c>
      <c r="AO692" s="27">
        <f>_xlfn.XLOOKUP($C692,[26]PSP!$C:$C,[26]PSP!$AO:$AO)</f>
        <v>133.13999999999999</v>
      </c>
      <c r="AP692" s="28">
        <f t="shared" si="2675"/>
        <v>0</v>
      </c>
      <c r="AQ692" s="29"/>
      <c r="AR692" s="54">
        <f>_xlfn.XLOOKUP($C692,[26]PSP!$C:$C,[26]PSP!$AR:$AR)</f>
        <v>0</v>
      </c>
      <c r="AS692" s="27">
        <f>_xlfn.XLOOKUP($C692,[26]PSP!$C:$C,[26]PSP!$AS:$AS)</f>
        <v>133.13999999999999</v>
      </c>
      <c r="AT692" s="28">
        <f t="shared" si="2676"/>
        <v>0</v>
      </c>
      <c r="AU692" s="29"/>
      <c r="AV692" s="54">
        <f>_xlfn.XLOOKUP($C692,[26]PSP!$C:$C,[26]PSP!$AV:$AV)</f>
        <v>0</v>
      </c>
      <c r="AW692" s="27">
        <f>_xlfn.XLOOKUP($C692,[26]PSP!$C:$C,[26]PSP!$AW:$AW)</f>
        <v>133.13999999999999</v>
      </c>
      <c r="AX692" s="28">
        <f t="shared" si="2677"/>
        <v>0</v>
      </c>
      <c r="AY692" s="29"/>
      <c r="AZ692" s="54">
        <f>_xlfn.XLOOKUP($C692,[26]PSP!$C:$C,[26]PSP!$AZ:$AZ)</f>
        <v>0</v>
      </c>
      <c r="BA692" s="27">
        <f>_xlfn.XLOOKUP($C692,[26]PSP!$C:$C,[26]PSP!$BA:$BA)</f>
        <v>133.13999999999999</v>
      </c>
      <c r="BB692" s="28">
        <f t="shared" si="2678"/>
        <v>0</v>
      </c>
      <c r="BC692" s="29"/>
      <c r="BD692" s="54">
        <f>_xlfn.XLOOKUP($C692,[26]PSP!$C:$C,[26]PSP!$BD:$BD)</f>
        <v>0</v>
      </c>
      <c r="BE692" s="27">
        <f>_xlfn.XLOOKUP($C692,[26]PSP!$C:$C,[26]PSP!$BE:$BE)</f>
        <v>133.13999999999999</v>
      </c>
      <c r="BF692" s="28">
        <f t="shared" si="2679"/>
        <v>0</v>
      </c>
      <c r="BG692" s="29"/>
      <c r="BH692" s="54">
        <f>_xlfn.XLOOKUP($C692,[26]PSP!$C:$C,[26]PSP!$BH:$BH)</f>
        <v>0</v>
      </c>
      <c r="BI692" s="27">
        <f>_xlfn.XLOOKUP($C692,[26]PSP!$C:$C,[26]PSP!$BI:$BI)</f>
        <v>133.13999999999999</v>
      </c>
      <c r="BJ692" s="28">
        <f t="shared" si="2680"/>
        <v>0</v>
      </c>
      <c r="BK692" s="29"/>
      <c r="BL692" s="54">
        <f>_xlfn.XLOOKUP($C692,[26]PSP!$C:$C,[26]PSP!$BL:$BL)</f>
        <v>0</v>
      </c>
      <c r="BM692" s="27">
        <f>_xlfn.XLOOKUP($C692,[26]PSP!$C:$C,[26]PSP!$BM:$BM)</f>
        <v>133.13999999999999</v>
      </c>
      <c r="BN692" s="28">
        <f t="shared" si="2681"/>
        <v>0</v>
      </c>
      <c r="BO692" s="29"/>
      <c r="BP692" s="54">
        <f>_xlfn.XLOOKUP($C692,[26]PSP!$C:$C,[26]PSP!$BP:$BP)</f>
        <v>2</v>
      </c>
      <c r="BQ692" s="27">
        <f>_xlfn.XLOOKUP($C692,[26]PSP!$C:$C,[26]PSP!$BQ:$BQ)</f>
        <v>133.13999999999999</v>
      </c>
      <c r="BR692" s="28">
        <f t="shared" si="2682"/>
        <v>266.27999999999997</v>
      </c>
      <c r="BS692" s="29"/>
      <c r="BT692" s="54">
        <f>_xlfn.XLOOKUP($C692,[26]PSP!$C:$C,[26]PSP!$BT:$BT)</f>
        <v>0</v>
      </c>
      <c r="BU692" s="27">
        <f>_xlfn.XLOOKUP($C692,[26]PSP!$C:$C,[26]PSP!$BU:$BU)</f>
        <v>133.13999999999999</v>
      </c>
      <c r="BV692" s="28">
        <f t="shared" si="2683"/>
        <v>0</v>
      </c>
      <c r="BW692" s="29"/>
      <c r="BX692" s="54">
        <f>_xlfn.XLOOKUP($C692,[26]PSP!$C:$C,[26]PSP!$BX:$BX)</f>
        <v>0</v>
      </c>
      <c r="BY692" s="27">
        <f>_xlfn.XLOOKUP($C692,[26]PSP!$C:$C,[26]PSP!$BY:$BY)</f>
        <v>133.13999999999999</v>
      </c>
      <c r="BZ692" s="28">
        <f t="shared" si="2684"/>
        <v>0</v>
      </c>
      <c r="CA692" s="29"/>
      <c r="CB692" s="54">
        <f>_xlfn.XLOOKUP($C692,[26]PSP!$C:$C,[26]PSP!$CB:$CB)</f>
        <v>0</v>
      </c>
      <c r="CC692" s="27">
        <f>_xlfn.XLOOKUP($C692,[26]PSP!$C:$C,[26]PSP!$CC:$CC)</f>
        <v>133.13999999999999</v>
      </c>
      <c r="CD692" s="28">
        <f t="shared" si="2685"/>
        <v>0</v>
      </c>
      <c r="CE692" s="29"/>
      <c r="CF692" s="54">
        <f>_xlfn.XLOOKUP($C692,[26]PSP!$C:$C,[26]PSP!$CF:$CF)</f>
        <v>0</v>
      </c>
      <c r="CG692" s="27">
        <f>_xlfn.XLOOKUP($C692,[26]PSP!$C:$C,[26]PSP!$CG:$CG)</f>
        <v>133.13999999999999</v>
      </c>
      <c r="CH692" s="28">
        <f t="shared" si="2686"/>
        <v>0</v>
      </c>
      <c r="CI692" s="29"/>
      <c r="CJ692" s="54">
        <f>_xlfn.XLOOKUP($C692,[26]PSP!$C:$C,[26]PSP!$CJ:$CJ)</f>
        <v>0</v>
      </c>
      <c r="CK692" s="27">
        <f>_xlfn.XLOOKUP($C692,[26]PSP!$C:$C,[26]PSP!$CK:$CK)</f>
        <v>133.13999999999999</v>
      </c>
      <c r="CL692" s="28">
        <f t="shared" si="2687"/>
        <v>0</v>
      </c>
      <c r="CM692" s="29"/>
      <c r="CN692" s="54">
        <f>_xlfn.XLOOKUP($C692,[26]PSP!$C:$C,[26]PSP!$CN:$CN)</f>
        <v>0</v>
      </c>
      <c r="CO692" s="27">
        <f>_xlfn.XLOOKUP($C692,[26]PSP!$C:$C,[26]PSP!$CO:$CO)</f>
        <v>133.13999999999999</v>
      </c>
      <c r="CP692" s="28">
        <f t="shared" si="2688"/>
        <v>0</v>
      </c>
      <c r="CQ692" s="29"/>
      <c r="CR692" s="54">
        <f>_xlfn.XLOOKUP($C692,[26]PSP!$C:$C,[26]PSP!$CR:$CR)</f>
        <v>0</v>
      </c>
      <c r="CS692" s="27">
        <f>_xlfn.XLOOKUP($C692,[26]PSP!$C:$C,[26]PSP!$CS:$CS)</f>
        <v>133.13999999999999</v>
      </c>
      <c r="CT692" s="28">
        <f t="shared" si="2689"/>
        <v>0</v>
      </c>
      <c r="CU692" s="29"/>
      <c r="CV692" s="54">
        <f>_xlfn.XLOOKUP($C692,[26]PSP!$C:$C,[26]PSP!$CV:$CV)</f>
        <v>0</v>
      </c>
      <c r="CW692" s="27">
        <f>_xlfn.XLOOKUP($C692,[26]PSP!$C:$C,[26]PSP!$CW:$CW)</f>
        <v>133.13999999999999</v>
      </c>
      <c r="CX692" s="28">
        <f t="shared" si="2690"/>
        <v>0</v>
      </c>
      <c r="CY692" s="29"/>
      <c r="CZ692" s="54">
        <f>_xlfn.XLOOKUP($C692,[26]PSP!$C:$C,[26]PSP!$CZ:$CZ)</f>
        <v>0</v>
      </c>
      <c r="DA692" s="27">
        <f>_xlfn.XLOOKUP($C692,[26]PSP!$C:$C,[26]PSP!$DA:$DA)</f>
        <v>133.13999999999999</v>
      </c>
      <c r="DB692" s="28">
        <f t="shared" si="2691"/>
        <v>0</v>
      </c>
      <c r="DC692" s="29"/>
      <c r="DD692" s="54">
        <f>_xlfn.XLOOKUP($C692,[26]PSP!$C:$C,[26]PSP!$DD:$DD)</f>
        <v>0</v>
      </c>
      <c r="DE692" s="27">
        <f>_xlfn.XLOOKUP($C692,[26]PSP!$C:$C,[26]PSP!$DE:$DE)</f>
        <v>133.13999999999999</v>
      </c>
      <c r="DF692" s="28">
        <f t="shared" si="2692"/>
        <v>0</v>
      </c>
      <c r="DG692" s="29"/>
      <c r="DH692" s="54">
        <f>_xlfn.XLOOKUP($C692,[26]PSP!$C:$C,[26]PSP!$DH:$DH)</f>
        <v>0</v>
      </c>
      <c r="DI692" s="27">
        <f>_xlfn.XLOOKUP($C692,[26]PSP!$C:$C,[26]PSP!$DI:$DI)</f>
        <v>133.13999999999999</v>
      </c>
      <c r="DJ692" s="28">
        <f t="shared" si="2693"/>
        <v>0</v>
      </c>
      <c r="DK692" s="29"/>
      <c r="DL692" s="54">
        <f>_xlfn.XLOOKUP($C692,[26]PSP!$C:$C,[26]PSP!$DL:$DL)</f>
        <v>0</v>
      </c>
      <c r="DM692" s="27">
        <f>_xlfn.XLOOKUP($C692,[26]PSP!$C:$C,[26]PSP!$DM:$DM)</f>
        <v>133.13999999999999</v>
      </c>
      <c r="DN692" s="28">
        <f t="shared" si="2694"/>
        <v>0</v>
      </c>
      <c r="DO692" s="29"/>
      <c r="DP692" s="54">
        <f>_xlfn.XLOOKUP($C692,[26]PSP!$C:$C,[26]PSP!$DP:$DP)</f>
        <v>0</v>
      </c>
      <c r="DQ692" s="27">
        <f>_xlfn.XLOOKUP($C692,[26]PSP!$C:$C,[26]PSP!$DQ:$DQ)</f>
        <v>133.13999999999999</v>
      </c>
      <c r="DR692" s="28">
        <f t="shared" si="2695"/>
        <v>0</v>
      </c>
      <c r="DS692" s="29"/>
      <c r="DT692" s="54">
        <f>_xlfn.XLOOKUP($C692,[26]PSP!$C:$C,[26]PSP!$DT:$DT)</f>
        <v>0</v>
      </c>
      <c r="DU692" s="27">
        <f>_xlfn.XLOOKUP($C692,[26]PSP!$C:$C,[26]PSP!$DU:$DU)</f>
        <v>133.13999999999999</v>
      </c>
      <c r="DV692" s="28">
        <f t="shared" si="2696"/>
        <v>0</v>
      </c>
      <c r="DW692" s="29"/>
      <c r="DX692" s="54">
        <f>_xlfn.XLOOKUP($C692,[26]PSP!$C:$C,[26]PSP!$DX:$DX)</f>
        <v>0</v>
      </c>
      <c r="DY692" s="27">
        <f>_xlfn.XLOOKUP($C692,[26]PSP!$C:$C,[26]PSP!$DY:$DY)</f>
        <v>133.13999999999999</v>
      </c>
      <c r="DZ692" s="28">
        <f t="shared" si="2697"/>
        <v>0</v>
      </c>
      <c r="EA692" s="29"/>
      <c r="EB692" s="54">
        <f>_xlfn.XLOOKUP($C692,[26]PSP!$C:$C,[26]PSP!$EB:$EB)</f>
        <v>0</v>
      </c>
      <c r="EC692" s="27">
        <f>_xlfn.XLOOKUP($C692,[26]PSP!$C:$C,[26]PSP!$EC:$EC)</f>
        <v>133.13999999999999</v>
      </c>
      <c r="ED692" s="28">
        <f t="shared" si="2698"/>
        <v>0</v>
      </c>
      <c r="EE692" s="29"/>
      <c r="EF692" s="54">
        <f>_xlfn.XLOOKUP($C692,[26]PSP!$C:$C,[26]PSP!$EF:$EF)</f>
        <v>0</v>
      </c>
      <c r="EG692" s="27">
        <f>_xlfn.XLOOKUP($C692,[26]PSP!$C:$C,[26]PSP!$EG:$EG)</f>
        <v>133.13999999999999</v>
      </c>
      <c r="EH692" s="28">
        <f t="shared" si="2699"/>
        <v>0</v>
      </c>
      <c r="EI692" s="29"/>
      <c r="EJ692" s="54">
        <f>_xlfn.XLOOKUP($C692,[26]PSP!$C:$C,[26]PSP!$EJ:$EJ)</f>
        <v>0</v>
      </c>
      <c r="EK692" s="27">
        <f>_xlfn.XLOOKUP($C692,[26]PSP!$C:$C,[26]PSP!$EK:$EK)</f>
        <v>133.13999999999999</v>
      </c>
      <c r="EL692" s="28">
        <f t="shared" si="2700"/>
        <v>0</v>
      </c>
      <c r="EM692" s="29"/>
      <c r="EN692" s="108"/>
      <c r="EO692" s="29">
        <f t="shared" si="2492"/>
        <v>399.41999999999996</v>
      </c>
      <c r="EP692" s="29">
        <f t="shared" si="2491"/>
        <v>399.41999999999996</v>
      </c>
      <c r="EQ692" s="4" t="b">
        <f t="shared" si="2701"/>
        <v>1</v>
      </c>
      <c r="ES692" s="118">
        <f t="shared" si="2666"/>
        <v>1.1767000000000001</v>
      </c>
    </row>
    <row r="693" spans="3:149" ht="14.25" x14ac:dyDescent="0.25">
      <c r="C693" s="24" t="s">
        <v>892</v>
      </c>
      <c r="D693" s="43">
        <f>_xlfn.XLOOKUP($C693,[26]PSP!$C:$C,[26]PSP!$D:$D)</f>
        <v>5213616</v>
      </c>
      <c r="E693" s="24" t="str">
        <f>_xlfn.XLOOKUP($C693,[26]PSP!$C:$C,[26]PSP!$E:$E)</f>
        <v>SICRO SERVIÇO</v>
      </c>
      <c r="F693" s="25" t="str">
        <f>_xlfn.XLOOKUP($C693,[26]PSP!$C:$C,[26]PSP!$F:$F)</f>
        <v>REMOÇÃO DA FUNDAÇÃO EM TUBULÃO DE PÓRTICO METÁLICO</v>
      </c>
      <c r="G693" s="26" t="str">
        <f>_xlfn.XLOOKUP($C693,[26]PSP!$C:$C,[26]PSP!$G:$G)</f>
        <v>M³</v>
      </c>
      <c r="H693" s="53">
        <f>_xlfn.XLOOKUP($C693,[26]PSP!$C:$C,[26]PSP!$H:$H)</f>
        <v>26.870399999999997</v>
      </c>
      <c r="I693" s="28">
        <f>_xlfn.XLOOKUP($C693,[26]PSP!$C:$C,[26]PSP!$I:$I)</f>
        <v>13165.95</v>
      </c>
      <c r="J693" s="28">
        <f t="shared" si="2667"/>
        <v>15492.373365000001</v>
      </c>
      <c r="K693" s="29"/>
      <c r="L693" s="54">
        <f>_xlfn.XLOOKUP($C693,[26]PSP!$C:$C,[26]PSP!$L:$L)</f>
        <v>0</v>
      </c>
      <c r="M693" s="27">
        <f>_xlfn.XLOOKUP($C693,[26]PSP!$C:$C,[26]PSP!$M:$M)</f>
        <v>489.98</v>
      </c>
      <c r="N693" s="28">
        <f t="shared" si="2668"/>
        <v>0</v>
      </c>
      <c r="O693" s="29"/>
      <c r="P693" s="54">
        <f>_xlfn.XLOOKUP($C693,[26]PSP!$C:$C,[26]PSP!$P:$P)</f>
        <v>0</v>
      </c>
      <c r="Q693" s="27">
        <f>_xlfn.XLOOKUP($C693,[26]PSP!$C:$C,[26]PSP!$Q:$Q)</f>
        <v>489.98</v>
      </c>
      <c r="R693" s="28">
        <f t="shared" si="2669"/>
        <v>0</v>
      </c>
      <c r="S693" s="29"/>
      <c r="T693" s="54">
        <f>_xlfn.XLOOKUP($C693,[26]PSP!$C:$C,[26]PSP!$T:$T)</f>
        <v>9.952</v>
      </c>
      <c r="U693" s="27">
        <f>_xlfn.XLOOKUP($C693,[26]PSP!$C:$C,[26]PSP!$U:$U)</f>
        <v>489.98</v>
      </c>
      <c r="V693" s="28">
        <f t="shared" si="2670"/>
        <v>4876.28</v>
      </c>
      <c r="W693" s="29"/>
      <c r="X693" s="54">
        <f>_xlfn.XLOOKUP($C693,[26]PSP!$C:$C,[26]PSP!$X:$X)</f>
        <v>0</v>
      </c>
      <c r="Y693" s="27">
        <f>_xlfn.XLOOKUP($C693,[26]PSP!$C:$C,[26]PSP!$Y:$Y)</f>
        <v>489.98</v>
      </c>
      <c r="Z693" s="28">
        <f t="shared" si="2671"/>
        <v>0</v>
      </c>
      <c r="AA693" s="29"/>
      <c r="AB693" s="54">
        <f>_xlfn.XLOOKUP($C693,[26]PSP!$C:$C,[26]PSP!$AB:$AB)</f>
        <v>0</v>
      </c>
      <c r="AC693" s="27">
        <f>_xlfn.XLOOKUP($C693,[26]PSP!$C:$C,[26]PSP!$AC:$AC)</f>
        <v>489.98</v>
      </c>
      <c r="AD693" s="28">
        <f t="shared" si="2672"/>
        <v>0</v>
      </c>
      <c r="AE693" s="29"/>
      <c r="AF693" s="54">
        <f>_xlfn.XLOOKUP($C693,[26]PSP!$C:$C,[26]PSP!$AF:$AF)</f>
        <v>0</v>
      </c>
      <c r="AG693" s="27">
        <f>_xlfn.XLOOKUP($C693,[26]PSP!$C:$C,[26]PSP!$AG:$AG)</f>
        <v>489.98</v>
      </c>
      <c r="AH693" s="28">
        <f t="shared" si="2673"/>
        <v>0</v>
      </c>
      <c r="AI693" s="29"/>
      <c r="AJ693" s="54">
        <f>_xlfn.XLOOKUP($C693,[26]PSP!$C:$C,[26]PSP!$AJ:$AJ)</f>
        <v>0</v>
      </c>
      <c r="AK693" s="27">
        <f>_xlfn.XLOOKUP($C693,[26]PSP!$C:$C,[26]PSP!$AK:$AK)</f>
        <v>489.98</v>
      </c>
      <c r="AL693" s="28">
        <f t="shared" si="2674"/>
        <v>0</v>
      </c>
      <c r="AM693" s="29"/>
      <c r="AN693" s="54">
        <f>_xlfn.XLOOKUP($C693,[26]PSP!$C:$C,[26]PSP!$AN:$AN)</f>
        <v>0</v>
      </c>
      <c r="AO693" s="27">
        <f>_xlfn.XLOOKUP($C693,[26]PSP!$C:$C,[26]PSP!$AO:$AO)</f>
        <v>489.98</v>
      </c>
      <c r="AP693" s="28">
        <f t="shared" si="2675"/>
        <v>0</v>
      </c>
      <c r="AQ693" s="29"/>
      <c r="AR693" s="54">
        <f>_xlfn.XLOOKUP($C693,[26]PSP!$C:$C,[26]PSP!$AR:$AR)</f>
        <v>0</v>
      </c>
      <c r="AS693" s="27">
        <f>_xlfn.XLOOKUP($C693,[26]PSP!$C:$C,[26]PSP!$AS:$AS)</f>
        <v>489.98</v>
      </c>
      <c r="AT693" s="28">
        <f t="shared" si="2676"/>
        <v>0</v>
      </c>
      <c r="AU693" s="29"/>
      <c r="AV693" s="54">
        <f>_xlfn.XLOOKUP($C693,[26]PSP!$C:$C,[26]PSP!$AV:$AV)</f>
        <v>0</v>
      </c>
      <c r="AW693" s="27">
        <f>_xlfn.XLOOKUP($C693,[26]PSP!$C:$C,[26]PSP!$AW:$AW)</f>
        <v>489.98</v>
      </c>
      <c r="AX693" s="28">
        <f t="shared" si="2677"/>
        <v>0</v>
      </c>
      <c r="AY693" s="29"/>
      <c r="AZ693" s="54">
        <f>_xlfn.XLOOKUP($C693,[26]PSP!$C:$C,[26]PSP!$AZ:$AZ)</f>
        <v>0</v>
      </c>
      <c r="BA693" s="27">
        <f>_xlfn.XLOOKUP($C693,[26]PSP!$C:$C,[26]PSP!$BA:$BA)</f>
        <v>489.98</v>
      </c>
      <c r="BB693" s="28">
        <f t="shared" si="2678"/>
        <v>0</v>
      </c>
      <c r="BC693" s="29"/>
      <c r="BD693" s="54">
        <f>_xlfn.XLOOKUP($C693,[26]PSP!$C:$C,[26]PSP!$BD:$BD)</f>
        <v>0</v>
      </c>
      <c r="BE693" s="27">
        <f>_xlfn.XLOOKUP($C693,[26]PSP!$C:$C,[26]PSP!$BE:$BE)</f>
        <v>489.98</v>
      </c>
      <c r="BF693" s="28">
        <f t="shared" si="2679"/>
        <v>0</v>
      </c>
      <c r="BG693" s="29"/>
      <c r="BH693" s="54">
        <f>_xlfn.XLOOKUP($C693,[26]PSP!$C:$C,[26]PSP!$BH:$BH)</f>
        <v>0</v>
      </c>
      <c r="BI693" s="27">
        <f>_xlfn.XLOOKUP($C693,[26]PSP!$C:$C,[26]PSP!$BI:$BI)</f>
        <v>489.98</v>
      </c>
      <c r="BJ693" s="28">
        <f t="shared" si="2680"/>
        <v>0</v>
      </c>
      <c r="BK693" s="29"/>
      <c r="BL693" s="54">
        <f>_xlfn.XLOOKUP($C693,[26]PSP!$C:$C,[26]PSP!$BL:$BL)</f>
        <v>0</v>
      </c>
      <c r="BM693" s="27">
        <f>_xlfn.XLOOKUP($C693,[26]PSP!$C:$C,[26]PSP!$BM:$BM)</f>
        <v>489.98</v>
      </c>
      <c r="BN693" s="28">
        <f t="shared" si="2681"/>
        <v>0</v>
      </c>
      <c r="BO693" s="29"/>
      <c r="BP693" s="54">
        <f>_xlfn.XLOOKUP($C693,[26]PSP!$C:$C,[26]PSP!$BP:$BP)</f>
        <v>16.918399999999998</v>
      </c>
      <c r="BQ693" s="27">
        <f>_xlfn.XLOOKUP($C693,[26]PSP!$C:$C,[26]PSP!$BQ:$BQ)</f>
        <v>489.98</v>
      </c>
      <c r="BR693" s="28">
        <f t="shared" si="2682"/>
        <v>8289.67</v>
      </c>
      <c r="BS693" s="29"/>
      <c r="BT693" s="54">
        <f>_xlfn.XLOOKUP($C693,[26]PSP!$C:$C,[26]PSP!$BT:$BT)</f>
        <v>0</v>
      </c>
      <c r="BU693" s="27">
        <f>_xlfn.XLOOKUP($C693,[26]PSP!$C:$C,[26]PSP!$BU:$BU)</f>
        <v>489.98</v>
      </c>
      <c r="BV693" s="28">
        <f t="shared" si="2683"/>
        <v>0</v>
      </c>
      <c r="BW693" s="29"/>
      <c r="BX693" s="54">
        <f>_xlfn.XLOOKUP($C693,[26]PSP!$C:$C,[26]PSP!$BX:$BX)</f>
        <v>0</v>
      </c>
      <c r="BY693" s="27">
        <f>_xlfn.XLOOKUP($C693,[26]PSP!$C:$C,[26]PSP!$BY:$BY)</f>
        <v>489.98</v>
      </c>
      <c r="BZ693" s="28">
        <f t="shared" si="2684"/>
        <v>0</v>
      </c>
      <c r="CA693" s="29"/>
      <c r="CB693" s="54">
        <f>_xlfn.XLOOKUP($C693,[26]PSP!$C:$C,[26]PSP!$CB:$CB)</f>
        <v>0</v>
      </c>
      <c r="CC693" s="27">
        <f>_xlfn.XLOOKUP($C693,[26]PSP!$C:$C,[26]PSP!$CC:$CC)</f>
        <v>489.98</v>
      </c>
      <c r="CD693" s="28">
        <f t="shared" si="2685"/>
        <v>0</v>
      </c>
      <c r="CE693" s="29"/>
      <c r="CF693" s="54">
        <f>_xlfn.XLOOKUP($C693,[26]PSP!$C:$C,[26]PSP!$CF:$CF)</f>
        <v>0</v>
      </c>
      <c r="CG693" s="27">
        <f>_xlfn.XLOOKUP($C693,[26]PSP!$C:$C,[26]PSP!$CG:$CG)</f>
        <v>489.98</v>
      </c>
      <c r="CH693" s="28">
        <f t="shared" si="2686"/>
        <v>0</v>
      </c>
      <c r="CI693" s="29"/>
      <c r="CJ693" s="54">
        <f>_xlfn.XLOOKUP($C693,[26]PSP!$C:$C,[26]PSP!$CJ:$CJ)</f>
        <v>0</v>
      </c>
      <c r="CK693" s="27">
        <f>_xlfn.XLOOKUP($C693,[26]PSP!$C:$C,[26]PSP!$CK:$CK)</f>
        <v>489.98</v>
      </c>
      <c r="CL693" s="28">
        <f t="shared" si="2687"/>
        <v>0</v>
      </c>
      <c r="CM693" s="29"/>
      <c r="CN693" s="54">
        <f>_xlfn.XLOOKUP($C693,[26]PSP!$C:$C,[26]PSP!$CN:$CN)</f>
        <v>0</v>
      </c>
      <c r="CO693" s="27">
        <f>_xlfn.XLOOKUP($C693,[26]PSP!$C:$C,[26]PSP!$CO:$CO)</f>
        <v>489.98</v>
      </c>
      <c r="CP693" s="28">
        <f t="shared" si="2688"/>
        <v>0</v>
      </c>
      <c r="CQ693" s="29"/>
      <c r="CR693" s="54">
        <f>_xlfn.XLOOKUP($C693,[26]PSP!$C:$C,[26]PSP!$CR:$CR)</f>
        <v>0</v>
      </c>
      <c r="CS693" s="27">
        <f>_xlfn.XLOOKUP($C693,[26]PSP!$C:$C,[26]PSP!$CS:$CS)</f>
        <v>489.98</v>
      </c>
      <c r="CT693" s="28">
        <f t="shared" si="2689"/>
        <v>0</v>
      </c>
      <c r="CU693" s="29"/>
      <c r="CV693" s="54">
        <f>_xlfn.XLOOKUP($C693,[26]PSP!$C:$C,[26]PSP!$CV:$CV)</f>
        <v>0</v>
      </c>
      <c r="CW693" s="27">
        <f>_xlfn.XLOOKUP($C693,[26]PSP!$C:$C,[26]PSP!$CW:$CW)</f>
        <v>489.98</v>
      </c>
      <c r="CX693" s="28">
        <f t="shared" si="2690"/>
        <v>0</v>
      </c>
      <c r="CY693" s="29"/>
      <c r="CZ693" s="54">
        <f>_xlfn.XLOOKUP($C693,[26]PSP!$C:$C,[26]PSP!$CZ:$CZ)</f>
        <v>0</v>
      </c>
      <c r="DA693" s="27">
        <f>_xlfn.XLOOKUP($C693,[26]PSP!$C:$C,[26]PSP!$DA:$DA)</f>
        <v>489.98</v>
      </c>
      <c r="DB693" s="28">
        <f t="shared" si="2691"/>
        <v>0</v>
      </c>
      <c r="DC693" s="29"/>
      <c r="DD693" s="54">
        <f>_xlfn.XLOOKUP($C693,[26]PSP!$C:$C,[26]PSP!$DD:$DD)</f>
        <v>0</v>
      </c>
      <c r="DE693" s="27">
        <f>_xlfn.XLOOKUP($C693,[26]PSP!$C:$C,[26]PSP!$DE:$DE)</f>
        <v>489.98</v>
      </c>
      <c r="DF693" s="28">
        <f t="shared" si="2692"/>
        <v>0</v>
      </c>
      <c r="DG693" s="29"/>
      <c r="DH693" s="54">
        <f>_xlfn.XLOOKUP($C693,[26]PSP!$C:$C,[26]PSP!$DH:$DH)</f>
        <v>0</v>
      </c>
      <c r="DI693" s="27">
        <f>_xlfn.XLOOKUP($C693,[26]PSP!$C:$C,[26]PSP!$DI:$DI)</f>
        <v>489.98</v>
      </c>
      <c r="DJ693" s="28">
        <f t="shared" si="2693"/>
        <v>0</v>
      </c>
      <c r="DK693" s="29"/>
      <c r="DL693" s="54">
        <f>_xlfn.XLOOKUP($C693,[26]PSP!$C:$C,[26]PSP!$DL:$DL)</f>
        <v>0</v>
      </c>
      <c r="DM693" s="27">
        <f>_xlfn.XLOOKUP($C693,[26]PSP!$C:$C,[26]PSP!$DM:$DM)</f>
        <v>489.98</v>
      </c>
      <c r="DN693" s="28">
        <f t="shared" si="2694"/>
        <v>0</v>
      </c>
      <c r="DO693" s="29"/>
      <c r="DP693" s="54">
        <f>_xlfn.XLOOKUP($C693,[26]PSP!$C:$C,[26]PSP!$DP:$DP)</f>
        <v>0</v>
      </c>
      <c r="DQ693" s="27">
        <f>_xlfn.XLOOKUP($C693,[26]PSP!$C:$C,[26]PSP!$DQ:$DQ)</f>
        <v>489.98</v>
      </c>
      <c r="DR693" s="28">
        <f t="shared" si="2695"/>
        <v>0</v>
      </c>
      <c r="DS693" s="29"/>
      <c r="DT693" s="54">
        <f>_xlfn.XLOOKUP($C693,[26]PSP!$C:$C,[26]PSP!$DT:$DT)</f>
        <v>0</v>
      </c>
      <c r="DU693" s="27">
        <f>_xlfn.XLOOKUP($C693,[26]PSP!$C:$C,[26]PSP!$DU:$DU)</f>
        <v>489.98</v>
      </c>
      <c r="DV693" s="28">
        <f t="shared" si="2696"/>
        <v>0</v>
      </c>
      <c r="DW693" s="29"/>
      <c r="DX693" s="54">
        <f>_xlfn.XLOOKUP($C693,[26]PSP!$C:$C,[26]PSP!$DX:$DX)</f>
        <v>0</v>
      </c>
      <c r="DY693" s="27">
        <f>_xlfn.XLOOKUP($C693,[26]PSP!$C:$C,[26]PSP!$DY:$DY)</f>
        <v>489.98</v>
      </c>
      <c r="DZ693" s="28">
        <f t="shared" si="2697"/>
        <v>0</v>
      </c>
      <c r="EA693" s="29"/>
      <c r="EB693" s="54">
        <f>_xlfn.XLOOKUP($C693,[26]PSP!$C:$C,[26]PSP!$EB:$EB)</f>
        <v>0</v>
      </c>
      <c r="EC693" s="27">
        <f>_xlfn.XLOOKUP($C693,[26]PSP!$C:$C,[26]PSP!$EC:$EC)</f>
        <v>489.98</v>
      </c>
      <c r="ED693" s="28">
        <f t="shared" si="2698"/>
        <v>0</v>
      </c>
      <c r="EE693" s="29"/>
      <c r="EF693" s="54">
        <f>_xlfn.XLOOKUP($C693,[26]PSP!$C:$C,[26]PSP!$EF:$EF)</f>
        <v>0</v>
      </c>
      <c r="EG693" s="27">
        <f>_xlfn.XLOOKUP($C693,[26]PSP!$C:$C,[26]PSP!$EG:$EG)</f>
        <v>489.98</v>
      </c>
      <c r="EH693" s="28">
        <f t="shared" si="2699"/>
        <v>0</v>
      </c>
      <c r="EI693" s="29"/>
      <c r="EJ693" s="54">
        <f>_xlfn.XLOOKUP($C693,[26]PSP!$C:$C,[26]PSP!$EJ:$EJ)</f>
        <v>0</v>
      </c>
      <c r="EK693" s="27">
        <f>_xlfn.XLOOKUP($C693,[26]PSP!$C:$C,[26]PSP!$EK:$EK)</f>
        <v>489.98</v>
      </c>
      <c r="EL693" s="28">
        <f t="shared" si="2700"/>
        <v>0</v>
      </c>
      <c r="EM693" s="29"/>
      <c r="EN693" s="108"/>
      <c r="EO693" s="29">
        <f t="shared" si="2492"/>
        <v>13165.95</v>
      </c>
      <c r="EP693" s="29">
        <f t="shared" si="2491"/>
        <v>13165.95</v>
      </c>
      <c r="EQ693" s="4" t="b">
        <f t="shared" si="2701"/>
        <v>1</v>
      </c>
      <c r="ES693" s="118">
        <f t="shared" si="2666"/>
        <v>1.1767000000000001</v>
      </c>
    </row>
    <row r="694" spans="3:149" ht="14.25" x14ac:dyDescent="0.25">
      <c r="C694" s="24" t="s">
        <v>893</v>
      </c>
      <c r="D694" s="43" t="str">
        <f>_xlfn.XLOOKUP($C694,[26]PSP!$C:$C,[26]PSP!$D:$D)</f>
        <v>COMP_04004</v>
      </c>
      <c r="E694" s="24" t="str">
        <f>_xlfn.XLOOKUP($C694,[26]PSP!$C:$C,[26]PSP!$E:$E)</f>
        <v>COMPOSIÇÃO</v>
      </c>
      <c r="F694" s="25" t="str">
        <f>_xlfn.XLOOKUP($C694,[26]PSP!$C:$C,[26]PSP!$F:$F)</f>
        <v xml:space="preserve">RETIRADA DE SUPORTE DE MADEIRA TRATADA                 </v>
      </c>
      <c r="G694" s="26" t="str">
        <f>_xlfn.XLOOKUP($C694,[26]PSP!$C:$C,[26]PSP!$G:$G)</f>
        <v>M</v>
      </c>
      <c r="H694" s="53">
        <f>_xlfn.XLOOKUP($C694,[26]PSP!$C:$C,[26]PSP!$H:$H)</f>
        <v>0</v>
      </c>
      <c r="I694" s="28">
        <f>_xlfn.XLOOKUP($C694,[26]PSP!$C:$C,[26]PSP!$I:$I)</f>
        <v>0</v>
      </c>
      <c r="J694" s="28">
        <f t="shared" si="2667"/>
        <v>0</v>
      </c>
      <c r="K694" s="29"/>
      <c r="L694" s="54">
        <f>_xlfn.XLOOKUP($C694,[26]PSP!$C:$C,[26]PSP!$L:$L)</f>
        <v>0</v>
      </c>
      <c r="M694" s="27">
        <f>_xlfn.XLOOKUP($C694,[26]PSP!$C:$C,[26]PSP!$M:$M)</f>
        <v>53.94</v>
      </c>
      <c r="N694" s="28">
        <f t="shared" si="2668"/>
        <v>0</v>
      </c>
      <c r="O694" s="29"/>
      <c r="P694" s="54">
        <f>_xlfn.XLOOKUP($C694,[26]PSP!$C:$C,[26]PSP!$P:$P)</f>
        <v>0</v>
      </c>
      <c r="Q694" s="27">
        <f>_xlfn.XLOOKUP($C694,[26]PSP!$C:$C,[26]PSP!$Q:$Q)</f>
        <v>53.94</v>
      </c>
      <c r="R694" s="28">
        <f t="shared" si="2669"/>
        <v>0</v>
      </c>
      <c r="S694" s="29"/>
      <c r="T694" s="54">
        <f>_xlfn.XLOOKUP($C694,[26]PSP!$C:$C,[26]PSP!$T:$T)</f>
        <v>0</v>
      </c>
      <c r="U694" s="27">
        <f>_xlfn.XLOOKUP($C694,[26]PSP!$C:$C,[26]PSP!$U:$U)</f>
        <v>53.94</v>
      </c>
      <c r="V694" s="28">
        <f t="shared" si="2670"/>
        <v>0</v>
      </c>
      <c r="W694" s="29"/>
      <c r="X694" s="54">
        <f>_xlfn.XLOOKUP($C694,[26]PSP!$C:$C,[26]PSP!$X:$X)</f>
        <v>0</v>
      </c>
      <c r="Y694" s="27">
        <f>_xlfn.XLOOKUP($C694,[26]PSP!$C:$C,[26]PSP!$Y:$Y)</f>
        <v>53.94</v>
      </c>
      <c r="Z694" s="28">
        <f t="shared" si="2671"/>
        <v>0</v>
      </c>
      <c r="AA694" s="29"/>
      <c r="AB694" s="54">
        <f>_xlfn.XLOOKUP($C694,[26]PSP!$C:$C,[26]PSP!$AB:$AB)</f>
        <v>0</v>
      </c>
      <c r="AC694" s="27">
        <f>_xlfn.XLOOKUP($C694,[26]PSP!$C:$C,[26]PSP!$AC:$AC)</f>
        <v>53.94</v>
      </c>
      <c r="AD694" s="28">
        <f t="shared" si="2672"/>
        <v>0</v>
      </c>
      <c r="AE694" s="29"/>
      <c r="AF694" s="54">
        <f>_xlfn.XLOOKUP($C694,[26]PSP!$C:$C,[26]PSP!$AF:$AF)</f>
        <v>0</v>
      </c>
      <c r="AG694" s="27">
        <f>_xlfn.XLOOKUP($C694,[26]PSP!$C:$C,[26]PSP!$AG:$AG)</f>
        <v>53.94</v>
      </c>
      <c r="AH694" s="28">
        <f t="shared" si="2673"/>
        <v>0</v>
      </c>
      <c r="AI694" s="29"/>
      <c r="AJ694" s="54">
        <f>_xlfn.XLOOKUP($C694,[26]PSP!$C:$C,[26]PSP!$AJ:$AJ)</f>
        <v>0</v>
      </c>
      <c r="AK694" s="27">
        <f>_xlfn.XLOOKUP($C694,[26]PSP!$C:$C,[26]PSP!$AK:$AK)</f>
        <v>53.94</v>
      </c>
      <c r="AL694" s="28">
        <f t="shared" si="2674"/>
        <v>0</v>
      </c>
      <c r="AM694" s="29"/>
      <c r="AN694" s="54">
        <f>_xlfn.XLOOKUP($C694,[26]PSP!$C:$C,[26]PSP!$AN:$AN)</f>
        <v>0</v>
      </c>
      <c r="AO694" s="27">
        <f>_xlfn.XLOOKUP($C694,[26]PSP!$C:$C,[26]PSP!$AO:$AO)</f>
        <v>53.94</v>
      </c>
      <c r="AP694" s="28">
        <f t="shared" si="2675"/>
        <v>0</v>
      </c>
      <c r="AQ694" s="29"/>
      <c r="AR694" s="54">
        <f>_xlfn.XLOOKUP($C694,[26]PSP!$C:$C,[26]PSP!$AR:$AR)</f>
        <v>0</v>
      </c>
      <c r="AS694" s="27">
        <f>_xlfn.XLOOKUP($C694,[26]PSP!$C:$C,[26]PSP!$AS:$AS)</f>
        <v>53.94</v>
      </c>
      <c r="AT694" s="28">
        <f t="shared" si="2676"/>
        <v>0</v>
      </c>
      <c r="AU694" s="29"/>
      <c r="AV694" s="54">
        <f>_xlfn.XLOOKUP($C694,[26]PSP!$C:$C,[26]PSP!$AV:$AV)</f>
        <v>0</v>
      </c>
      <c r="AW694" s="27">
        <f>_xlfn.XLOOKUP($C694,[26]PSP!$C:$C,[26]PSP!$AW:$AW)</f>
        <v>53.94</v>
      </c>
      <c r="AX694" s="28">
        <f t="shared" si="2677"/>
        <v>0</v>
      </c>
      <c r="AY694" s="29"/>
      <c r="AZ694" s="54">
        <f>_xlfn.XLOOKUP($C694,[26]PSP!$C:$C,[26]PSP!$AZ:$AZ)</f>
        <v>0</v>
      </c>
      <c r="BA694" s="27">
        <f>_xlfn.XLOOKUP($C694,[26]PSP!$C:$C,[26]PSP!$BA:$BA)</f>
        <v>53.94</v>
      </c>
      <c r="BB694" s="28">
        <f t="shared" si="2678"/>
        <v>0</v>
      </c>
      <c r="BC694" s="29"/>
      <c r="BD694" s="54">
        <f>_xlfn.XLOOKUP($C694,[26]PSP!$C:$C,[26]PSP!$BD:$BD)</f>
        <v>0</v>
      </c>
      <c r="BE694" s="27">
        <f>_xlfn.XLOOKUP($C694,[26]PSP!$C:$C,[26]PSP!$BE:$BE)</f>
        <v>53.94</v>
      </c>
      <c r="BF694" s="28">
        <f t="shared" si="2679"/>
        <v>0</v>
      </c>
      <c r="BG694" s="29"/>
      <c r="BH694" s="54">
        <f>_xlfn.XLOOKUP($C694,[26]PSP!$C:$C,[26]PSP!$BH:$BH)</f>
        <v>0</v>
      </c>
      <c r="BI694" s="27">
        <f>_xlfn.XLOOKUP($C694,[26]PSP!$C:$C,[26]PSP!$BI:$BI)</f>
        <v>53.94</v>
      </c>
      <c r="BJ694" s="28">
        <f t="shared" si="2680"/>
        <v>0</v>
      </c>
      <c r="BK694" s="29"/>
      <c r="BL694" s="54">
        <f>_xlfn.XLOOKUP($C694,[26]PSP!$C:$C,[26]PSP!$BL:$BL)</f>
        <v>0</v>
      </c>
      <c r="BM694" s="27">
        <f>_xlfn.XLOOKUP($C694,[26]PSP!$C:$C,[26]PSP!$BM:$BM)</f>
        <v>53.94</v>
      </c>
      <c r="BN694" s="28">
        <f t="shared" si="2681"/>
        <v>0</v>
      </c>
      <c r="BO694" s="29"/>
      <c r="BP694" s="54">
        <f>_xlfn.XLOOKUP($C694,[26]PSP!$C:$C,[26]PSP!$BP:$BP)</f>
        <v>0</v>
      </c>
      <c r="BQ694" s="27">
        <f>_xlfn.XLOOKUP($C694,[26]PSP!$C:$C,[26]PSP!$BQ:$BQ)</f>
        <v>53.94</v>
      </c>
      <c r="BR694" s="28">
        <f t="shared" si="2682"/>
        <v>0</v>
      </c>
      <c r="BS694" s="29"/>
      <c r="BT694" s="54">
        <f>_xlfn.XLOOKUP($C694,[26]PSP!$C:$C,[26]PSP!$BT:$BT)</f>
        <v>0</v>
      </c>
      <c r="BU694" s="27">
        <f>_xlfn.XLOOKUP($C694,[26]PSP!$C:$C,[26]PSP!$BU:$BU)</f>
        <v>53.94</v>
      </c>
      <c r="BV694" s="28">
        <f t="shared" si="2683"/>
        <v>0</v>
      </c>
      <c r="BW694" s="29"/>
      <c r="BX694" s="54">
        <f>_xlfn.XLOOKUP($C694,[26]PSP!$C:$C,[26]PSP!$BX:$BX)</f>
        <v>0</v>
      </c>
      <c r="BY694" s="27">
        <f>_xlfn.XLOOKUP($C694,[26]PSP!$C:$C,[26]PSP!$BY:$BY)</f>
        <v>53.94</v>
      </c>
      <c r="BZ694" s="28">
        <f t="shared" si="2684"/>
        <v>0</v>
      </c>
      <c r="CA694" s="29"/>
      <c r="CB694" s="54">
        <f>_xlfn.XLOOKUP($C694,[26]PSP!$C:$C,[26]PSP!$CB:$CB)</f>
        <v>0</v>
      </c>
      <c r="CC694" s="27">
        <f>_xlfn.XLOOKUP($C694,[26]PSP!$C:$C,[26]PSP!$CC:$CC)</f>
        <v>53.94</v>
      </c>
      <c r="CD694" s="28">
        <f t="shared" si="2685"/>
        <v>0</v>
      </c>
      <c r="CE694" s="29"/>
      <c r="CF694" s="54">
        <f>_xlfn.XLOOKUP($C694,[26]PSP!$C:$C,[26]PSP!$CF:$CF)</f>
        <v>0</v>
      </c>
      <c r="CG694" s="27">
        <f>_xlfn.XLOOKUP($C694,[26]PSP!$C:$C,[26]PSP!$CG:$CG)</f>
        <v>53.94</v>
      </c>
      <c r="CH694" s="28">
        <f t="shared" si="2686"/>
        <v>0</v>
      </c>
      <c r="CI694" s="29"/>
      <c r="CJ694" s="54">
        <f>_xlfn.XLOOKUP($C694,[26]PSP!$C:$C,[26]PSP!$CJ:$CJ)</f>
        <v>0</v>
      </c>
      <c r="CK694" s="27">
        <f>_xlfn.XLOOKUP($C694,[26]PSP!$C:$C,[26]PSP!$CK:$CK)</f>
        <v>53.94</v>
      </c>
      <c r="CL694" s="28">
        <f t="shared" si="2687"/>
        <v>0</v>
      </c>
      <c r="CM694" s="29"/>
      <c r="CN694" s="54">
        <f>_xlfn.XLOOKUP($C694,[26]PSP!$C:$C,[26]PSP!$CN:$CN)</f>
        <v>0</v>
      </c>
      <c r="CO694" s="27">
        <f>_xlfn.XLOOKUP($C694,[26]PSP!$C:$C,[26]PSP!$CO:$CO)</f>
        <v>53.94</v>
      </c>
      <c r="CP694" s="28">
        <f t="shared" si="2688"/>
        <v>0</v>
      </c>
      <c r="CQ694" s="29"/>
      <c r="CR694" s="54">
        <f>_xlfn.XLOOKUP($C694,[26]PSP!$C:$C,[26]PSP!$CR:$CR)</f>
        <v>0</v>
      </c>
      <c r="CS694" s="27">
        <f>_xlfn.XLOOKUP($C694,[26]PSP!$C:$C,[26]PSP!$CS:$CS)</f>
        <v>53.94</v>
      </c>
      <c r="CT694" s="28">
        <f t="shared" si="2689"/>
        <v>0</v>
      </c>
      <c r="CU694" s="29"/>
      <c r="CV694" s="54">
        <f>_xlfn.XLOOKUP($C694,[26]PSP!$C:$C,[26]PSP!$CV:$CV)</f>
        <v>0</v>
      </c>
      <c r="CW694" s="27">
        <f>_xlfn.XLOOKUP($C694,[26]PSP!$C:$C,[26]PSP!$CW:$CW)</f>
        <v>53.94</v>
      </c>
      <c r="CX694" s="28">
        <f t="shared" si="2690"/>
        <v>0</v>
      </c>
      <c r="CY694" s="29"/>
      <c r="CZ694" s="54">
        <f>_xlfn.XLOOKUP($C694,[26]PSP!$C:$C,[26]PSP!$CZ:$CZ)</f>
        <v>0</v>
      </c>
      <c r="DA694" s="27">
        <f>_xlfn.XLOOKUP($C694,[26]PSP!$C:$C,[26]PSP!$DA:$DA)</f>
        <v>53.94</v>
      </c>
      <c r="DB694" s="28">
        <f t="shared" si="2691"/>
        <v>0</v>
      </c>
      <c r="DC694" s="29"/>
      <c r="DD694" s="54">
        <f>_xlfn.XLOOKUP($C694,[26]PSP!$C:$C,[26]PSP!$DD:$DD)</f>
        <v>0</v>
      </c>
      <c r="DE694" s="27">
        <f>_xlfn.XLOOKUP($C694,[26]PSP!$C:$C,[26]PSP!$DE:$DE)</f>
        <v>53.94</v>
      </c>
      <c r="DF694" s="28">
        <f t="shared" si="2692"/>
        <v>0</v>
      </c>
      <c r="DG694" s="29"/>
      <c r="DH694" s="54">
        <f>_xlfn.XLOOKUP($C694,[26]PSP!$C:$C,[26]PSP!$DH:$DH)</f>
        <v>0</v>
      </c>
      <c r="DI694" s="27">
        <f>_xlfn.XLOOKUP($C694,[26]PSP!$C:$C,[26]PSP!$DI:$DI)</f>
        <v>53.94</v>
      </c>
      <c r="DJ694" s="28">
        <f t="shared" si="2693"/>
        <v>0</v>
      </c>
      <c r="DK694" s="29"/>
      <c r="DL694" s="54">
        <f>_xlfn.XLOOKUP($C694,[26]PSP!$C:$C,[26]PSP!$DL:$DL)</f>
        <v>0</v>
      </c>
      <c r="DM694" s="27">
        <f>_xlfn.XLOOKUP($C694,[26]PSP!$C:$C,[26]PSP!$DM:$DM)</f>
        <v>53.94</v>
      </c>
      <c r="DN694" s="28">
        <f t="shared" si="2694"/>
        <v>0</v>
      </c>
      <c r="DO694" s="29"/>
      <c r="DP694" s="54">
        <f>_xlfn.XLOOKUP($C694,[26]PSP!$C:$C,[26]PSP!$DP:$DP)</f>
        <v>0</v>
      </c>
      <c r="DQ694" s="27">
        <f>_xlfn.XLOOKUP($C694,[26]PSP!$C:$C,[26]PSP!$DQ:$DQ)</f>
        <v>53.94</v>
      </c>
      <c r="DR694" s="28">
        <f t="shared" si="2695"/>
        <v>0</v>
      </c>
      <c r="DS694" s="29"/>
      <c r="DT694" s="54">
        <f>_xlfn.XLOOKUP($C694,[26]PSP!$C:$C,[26]PSP!$DT:$DT)</f>
        <v>0</v>
      </c>
      <c r="DU694" s="27">
        <f>_xlfn.XLOOKUP($C694,[26]PSP!$C:$C,[26]PSP!$DU:$DU)</f>
        <v>53.94</v>
      </c>
      <c r="DV694" s="28">
        <f t="shared" si="2696"/>
        <v>0</v>
      </c>
      <c r="DW694" s="29"/>
      <c r="DX694" s="54">
        <f>_xlfn.XLOOKUP($C694,[26]PSP!$C:$C,[26]PSP!$DX:$DX)</f>
        <v>0</v>
      </c>
      <c r="DY694" s="27">
        <f>_xlfn.XLOOKUP($C694,[26]PSP!$C:$C,[26]PSP!$DY:$DY)</f>
        <v>53.94</v>
      </c>
      <c r="DZ694" s="28">
        <f t="shared" si="2697"/>
        <v>0</v>
      </c>
      <c r="EA694" s="29"/>
      <c r="EB694" s="54">
        <f>_xlfn.XLOOKUP($C694,[26]PSP!$C:$C,[26]PSP!$EB:$EB)</f>
        <v>0</v>
      </c>
      <c r="EC694" s="27">
        <f>_xlfn.XLOOKUP($C694,[26]PSP!$C:$C,[26]PSP!$EC:$EC)</f>
        <v>53.94</v>
      </c>
      <c r="ED694" s="28">
        <f t="shared" si="2698"/>
        <v>0</v>
      </c>
      <c r="EE694" s="29"/>
      <c r="EF694" s="54">
        <f>_xlfn.XLOOKUP($C694,[26]PSP!$C:$C,[26]PSP!$EF:$EF)</f>
        <v>0</v>
      </c>
      <c r="EG694" s="27">
        <f>_xlfn.XLOOKUP($C694,[26]PSP!$C:$C,[26]PSP!$EG:$EG)</f>
        <v>53.94</v>
      </c>
      <c r="EH694" s="28">
        <f t="shared" si="2699"/>
        <v>0</v>
      </c>
      <c r="EI694" s="29"/>
      <c r="EJ694" s="54">
        <f>_xlfn.XLOOKUP($C694,[26]PSP!$C:$C,[26]PSP!$EJ:$EJ)</f>
        <v>0</v>
      </c>
      <c r="EK694" s="27">
        <f>_xlfn.XLOOKUP($C694,[26]PSP!$C:$C,[26]PSP!$EK:$EK)</f>
        <v>53.94</v>
      </c>
      <c r="EL694" s="28">
        <f t="shared" si="2700"/>
        <v>0</v>
      </c>
      <c r="EM694" s="29"/>
      <c r="EN694" s="108"/>
      <c r="EO694" s="29">
        <f t="shared" si="2492"/>
        <v>0</v>
      </c>
      <c r="EP694" s="29">
        <f t="shared" si="2491"/>
        <v>0</v>
      </c>
      <c r="EQ694" s="4" t="b">
        <f t="shared" si="2701"/>
        <v>1</v>
      </c>
      <c r="ES694" s="118">
        <f t="shared" si="2666"/>
        <v>1.1767000000000001</v>
      </c>
    </row>
    <row r="695" spans="3:149" ht="14.25" x14ac:dyDescent="0.25">
      <c r="C695" s="24" t="s">
        <v>894</v>
      </c>
      <c r="D695" s="43">
        <f>_xlfn.XLOOKUP($C695,[26]PSP!$C:$C,[26]PSP!$D:$D)</f>
        <v>5213364</v>
      </c>
      <c r="E695" s="24" t="str">
        <f>_xlfn.XLOOKUP($C695,[26]PSP!$C:$C,[26]PSP!$E:$E)</f>
        <v>SICRO SERVIÇO</v>
      </c>
      <c r="F695" s="25" t="str">
        <f>_xlfn.XLOOKUP($C695,[26]PSP!$C:$C,[26]PSP!$F:$F)</f>
        <v>REMOÇÃO DE PLACA DE SINALIZAÇÃO</v>
      </c>
      <c r="G695" s="26" t="str">
        <f>_xlfn.XLOOKUP($C695,[26]PSP!$C:$C,[26]PSP!$G:$G)</f>
        <v>M²</v>
      </c>
      <c r="H695" s="53">
        <f>_xlfn.XLOOKUP($C695,[26]PSP!$C:$C,[26]PSP!$H:$H)</f>
        <v>0</v>
      </c>
      <c r="I695" s="28">
        <f>_xlfn.XLOOKUP($C695,[26]PSP!$C:$C,[26]PSP!$I:$I)</f>
        <v>0</v>
      </c>
      <c r="J695" s="28">
        <f t="shared" si="2667"/>
        <v>0</v>
      </c>
      <c r="K695" s="29"/>
      <c r="L695" s="54">
        <f>_xlfn.XLOOKUP($C695,[26]PSP!$C:$C,[26]PSP!$L:$L)</f>
        <v>0</v>
      </c>
      <c r="M695" s="27">
        <f>_xlfn.XLOOKUP($C695,[26]PSP!$C:$C,[26]PSP!$M:$M)</f>
        <v>13.56</v>
      </c>
      <c r="N695" s="28">
        <f t="shared" si="2668"/>
        <v>0</v>
      </c>
      <c r="O695" s="29"/>
      <c r="P695" s="54">
        <f>_xlfn.XLOOKUP($C695,[26]PSP!$C:$C,[26]PSP!$P:$P)</f>
        <v>0</v>
      </c>
      <c r="Q695" s="27">
        <f>_xlfn.XLOOKUP($C695,[26]PSP!$C:$C,[26]PSP!$Q:$Q)</f>
        <v>13.56</v>
      </c>
      <c r="R695" s="28">
        <f t="shared" si="2669"/>
        <v>0</v>
      </c>
      <c r="S695" s="29"/>
      <c r="T695" s="54">
        <f>_xlfn.XLOOKUP($C695,[26]PSP!$C:$C,[26]PSP!$T:$T)</f>
        <v>0</v>
      </c>
      <c r="U695" s="27">
        <f>_xlfn.XLOOKUP($C695,[26]PSP!$C:$C,[26]PSP!$U:$U)</f>
        <v>13.56</v>
      </c>
      <c r="V695" s="28">
        <f t="shared" si="2670"/>
        <v>0</v>
      </c>
      <c r="W695" s="29"/>
      <c r="X695" s="54">
        <f>_xlfn.XLOOKUP($C695,[26]PSP!$C:$C,[26]PSP!$X:$X)</f>
        <v>0</v>
      </c>
      <c r="Y695" s="27">
        <f>_xlfn.XLOOKUP($C695,[26]PSP!$C:$C,[26]PSP!$Y:$Y)</f>
        <v>13.56</v>
      </c>
      <c r="Z695" s="28">
        <f t="shared" si="2671"/>
        <v>0</v>
      </c>
      <c r="AA695" s="29"/>
      <c r="AB695" s="54">
        <f>_xlfn.XLOOKUP($C695,[26]PSP!$C:$C,[26]PSP!$AB:$AB)</f>
        <v>0</v>
      </c>
      <c r="AC695" s="27">
        <f>_xlfn.XLOOKUP($C695,[26]PSP!$C:$C,[26]PSP!$AC:$AC)</f>
        <v>13.56</v>
      </c>
      <c r="AD695" s="28">
        <f t="shared" si="2672"/>
        <v>0</v>
      </c>
      <c r="AE695" s="29"/>
      <c r="AF695" s="54">
        <f>_xlfn.XLOOKUP($C695,[26]PSP!$C:$C,[26]PSP!$AF:$AF)</f>
        <v>0</v>
      </c>
      <c r="AG695" s="27">
        <f>_xlfn.XLOOKUP($C695,[26]PSP!$C:$C,[26]PSP!$AG:$AG)</f>
        <v>13.56</v>
      </c>
      <c r="AH695" s="28">
        <f t="shared" si="2673"/>
        <v>0</v>
      </c>
      <c r="AI695" s="29"/>
      <c r="AJ695" s="54">
        <f>_xlfn.XLOOKUP($C695,[26]PSP!$C:$C,[26]PSP!$AJ:$AJ)</f>
        <v>0</v>
      </c>
      <c r="AK695" s="27">
        <f>_xlfn.XLOOKUP($C695,[26]PSP!$C:$C,[26]PSP!$AK:$AK)</f>
        <v>13.56</v>
      </c>
      <c r="AL695" s="28">
        <f t="shared" si="2674"/>
        <v>0</v>
      </c>
      <c r="AM695" s="29"/>
      <c r="AN695" s="54">
        <f>_xlfn.XLOOKUP($C695,[26]PSP!$C:$C,[26]PSP!$AN:$AN)</f>
        <v>0</v>
      </c>
      <c r="AO695" s="27">
        <f>_xlfn.XLOOKUP($C695,[26]PSP!$C:$C,[26]PSP!$AO:$AO)</f>
        <v>13.56</v>
      </c>
      <c r="AP695" s="28">
        <f t="shared" si="2675"/>
        <v>0</v>
      </c>
      <c r="AQ695" s="29"/>
      <c r="AR695" s="54">
        <f>_xlfn.XLOOKUP($C695,[26]PSP!$C:$C,[26]PSP!$AR:$AR)</f>
        <v>0</v>
      </c>
      <c r="AS695" s="27">
        <f>_xlfn.XLOOKUP($C695,[26]PSP!$C:$C,[26]PSP!$AS:$AS)</f>
        <v>13.56</v>
      </c>
      <c r="AT695" s="28">
        <f t="shared" si="2676"/>
        <v>0</v>
      </c>
      <c r="AU695" s="29"/>
      <c r="AV695" s="54">
        <f>_xlfn.XLOOKUP($C695,[26]PSP!$C:$C,[26]PSP!$AV:$AV)</f>
        <v>0</v>
      </c>
      <c r="AW695" s="27">
        <f>_xlfn.XLOOKUP($C695,[26]PSP!$C:$C,[26]PSP!$AW:$AW)</f>
        <v>13.56</v>
      </c>
      <c r="AX695" s="28">
        <f t="shared" si="2677"/>
        <v>0</v>
      </c>
      <c r="AY695" s="29"/>
      <c r="AZ695" s="54">
        <f>_xlfn.XLOOKUP($C695,[26]PSP!$C:$C,[26]PSP!$AZ:$AZ)</f>
        <v>0</v>
      </c>
      <c r="BA695" s="27">
        <f>_xlfn.XLOOKUP($C695,[26]PSP!$C:$C,[26]PSP!$BA:$BA)</f>
        <v>13.56</v>
      </c>
      <c r="BB695" s="28">
        <f t="shared" si="2678"/>
        <v>0</v>
      </c>
      <c r="BC695" s="29"/>
      <c r="BD695" s="54">
        <f>_xlfn.XLOOKUP($C695,[26]PSP!$C:$C,[26]PSP!$BD:$BD)</f>
        <v>0</v>
      </c>
      <c r="BE695" s="27">
        <f>_xlfn.XLOOKUP($C695,[26]PSP!$C:$C,[26]PSP!$BE:$BE)</f>
        <v>13.56</v>
      </c>
      <c r="BF695" s="28">
        <f t="shared" si="2679"/>
        <v>0</v>
      </c>
      <c r="BG695" s="29"/>
      <c r="BH695" s="54">
        <f>_xlfn.XLOOKUP($C695,[26]PSP!$C:$C,[26]PSP!$BH:$BH)</f>
        <v>0</v>
      </c>
      <c r="BI695" s="27">
        <f>_xlfn.XLOOKUP($C695,[26]PSP!$C:$C,[26]PSP!$BI:$BI)</f>
        <v>13.56</v>
      </c>
      <c r="BJ695" s="28">
        <f t="shared" si="2680"/>
        <v>0</v>
      </c>
      <c r="BK695" s="29"/>
      <c r="BL695" s="54">
        <f>_xlfn.XLOOKUP($C695,[26]PSP!$C:$C,[26]PSP!$BL:$BL)</f>
        <v>0</v>
      </c>
      <c r="BM695" s="27">
        <f>_xlfn.XLOOKUP($C695,[26]PSP!$C:$C,[26]PSP!$BM:$BM)</f>
        <v>13.56</v>
      </c>
      <c r="BN695" s="28">
        <f t="shared" si="2681"/>
        <v>0</v>
      </c>
      <c r="BO695" s="29"/>
      <c r="BP695" s="54">
        <f>_xlfn.XLOOKUP($C695,[26]PSP!$C:$C,[26]PSP!$BP:$BP)</f>
        <v>0</v>
      </c>
      <c r="BQ695" s="27">
        <f>_xlfn.XLOOKUP($C695,[26]PSP!$C:$C,[26]PSP!$BQ:$BQ)</f>
        <v>13.56</v>
      </c>
      <c r="BR695" s="28">
        <f t="shared" si="2682"/>
        <v>0</v>
      </c>
      <c r="BS695" s="29"/>
      <c r="BT695" s="54">
        <f>_xlfn.XLOOKUP($C695,[26]PSP!$C:$C,[26]PSP!$BT:$BT)</f>
        <v>0</v>
      </c>
      <c r="BU695" s="27">
        <f>_xlfn.XLOOKUP($C695,[26]PSP!$C:$C,[26]PSP!$BU:$BU)</f>
        <v>13.56</v>
      </c>
      <c r="BV695" s="28">
        <f t="shared" si="2683"/>
        <v>0</v>
      </c>
      <c r="BW695" s="29"/>
      <c r="BX695" s="54">
        <f>_xlfn.XLOOKUP($C695,[26]PSP!$C:$C,[26]PSP!$BX:$BX)</f>
        <v>0</v>
      </c>
      <c r="BY695" s="27">
        <f>_xlfn.XLOOKUP($C695,[26]PSP!$C:$C,[26]PSP!$BY:$BY)</f>
        <v>13.56</v>
      </c>
      <c r="BZ695" s="28">
        <f t="shared" si="2684"/>
        <v>0</v>
      </c>
      <c r="CA695" s="29"/>
      <c r="CB695" s="54">
        <f>_xlfn.XLOOKUP($C695,[26]PSP!$C:$C,[26]PSP!$CB:$CB)</f>
        <v>0</v>
      </c>
      <c r="CC695" s="27">
        <f>_xlfn.XLOOKUP($C695,[26]PSP!$C:$C,[26]PSP!$CC:$CC)</f>
        <v>13.56</v>
      </c>
      <c r="CD695" s="28">
        <f t="shared" si="2685"/>
        <v>0</v>
      </c>
      <c r="CE695" s="29"/>
      <c r="CF695" s="54">
        <f>_xlfn.XLOOKUP($C695,[26]PSP!$C:$C,[26]PSP!$CF:$CF)</f>
        <v>0</v>
      </c>
      <c r="CG695" s="27">
        <f>_xlfn.XLOOKUP($C695,[26]PSP!$C:$C,[26]PSP!$CG:$CG)</f>
        <v>13.56</v>
      </c>
      <c r="CH695" s="28">
        <f t="shared" si="2686"/>
        <v>0</v>
      </c>
      <c r="CI695" s="29"/>
      <c r="CJ695" s="54">
        <f>_xlfn.XLOOKUP($C695,[26]PSP!$C:$C,[26]PSP!$CJ:$CJ)</f>
        <v>0</v>
      </c>
      <c r="CK695" s="27">
        <f>_xlfn.XLOOKUP($C695,[26]PSP!$C:$C,[26]PSP!$CK:$CK)</f>
        <v>13.56</v>
      </c>
      <c r="CL695" s="28">
        <f t="shared" si="2687"/>
        <v>0</v>
      </c>
      <c r="CM695" s="29"/>
      <c r="CN695" s="54">
        <f>_xlfn.XLOOKUP($C695,[26]PSP!$C:$C,[26]PSP!$CN:$CN)</f>
        <v>0</v>
      </c>
      <c r="CO695" s="27">
        <f>_xlfn.XLOOKUP($C695,[26]PSP!$C:$C,[26]PSP!$CO:$CO)</f>
        <v>13.56</v>
      </c>
      <c r="CP695" s="28">
        <f t="shared" si="2688"/>
        <v>0</v>
      </c>
      <c r="CQ695" s="29"/>
      <c r="CR695" s="54">
        <f>_xlfn.XLOOKUP($C695,[26]PSP!$C:$C,[26]PSP!$CR:$CR)</f>
        <v>0</v>
      </c>
      <c r="CS695" s="27">
        <f>_xlfn.XLOOKUP($C695,[26]PSP!$C:$C,[26]PSP!$CS:$CS)</f>
        <v>13.56</v>
      </c>
      <c r="CT695" s="28">
        <f t="shared" si="2689"/>
        <v>0</v>
      </c>
      <c r="CU695" s="29"/>
      <c r="CV695" s="54">
        <f>_xlfn.XLOOKUP($C695,[26]PSP!$C:$C,[26]PSP!$CV:$CV)</f>
        <v>0</v>
      </c>
      <c r="CW695" s="27">
        <f>_xlfn.XLOOKUP($C695,[26]PSP!$C:$C,[26]PSP!$CW:$CW)</f>
        <v>13.56</v>
      </c>
      <c r="CX695" s="28">
        <f t="shared" si="2690"/>
        <v>0</v>
      </c>
      <c r="CY695" s="29"/>
      <c r="CZ695" s="54">
        <f>_xlfn.XLOOKUP($C695,[26]PSP!$C:$C,[26]PSP!$CZ:$CZ)</f>
        <v>0</v>
      </c>
      <c r="DA695" s="27">
        <f>_xlfn.XLOOKUP($C695,[26]PSP!$C:$C,[26]PSP!$DA:$DA)</f>
        <v>13.56</v>
      </c>
      <c r="DB695" s="28">
        <f t="shared" si="2691"/>
        <v>0</v>
      </c>
      <c r="DC695" s="29"/>
      <c r="DD695" s="54">
        <f>_xlfn.XLOOKUP($C695,[26]PSP!$C:$C,[26]PSP!$DD:$DD)</f>
        <v>0</v>
      </c>
      <c r="DE695" s="27">
        <f>_xlfn.XLOOKUP($C695,[26]PSP!$C:$C,[26]PSP!$DE:$DE)</f>
        <v>13.56</v>
      </c>
      <c r="DF695" s="28">
        <f t="shared" si="2692"/>
        <v>0</v>
      </c>
      <c r="DG695" s="29"/>
      <c r="DH695" s="54">
        <f>_xlfn.XLOOKUP($C695,[26]PSP!$C:$C,[26]PSP!$DH:$DH)</f>
        <v>0</v>
      </c>
      <c r="DI695" s="27">
        <f>_xlfn.XLOOKUP($C695,[26]PSP!$C:$C,[26]PSP!$DI:$DI)</f>
        <v>13.56</v>
      </c>
      <c r="DJ695" s="28">
        <f t="shared" si="2693"/>
        <v>0</v>
      </c>
      <c r="DK695" s="29"/>
      <c r="DL695" s="54">
        <f>_xlfn.XLOOKUP($C695,[26]PSP!$C:$C,[26]PSP!$DL:$DL)</f>
        <v>0</v>
      </c>
      <c r="DM695" s="27">
        <f>_xlfn.XLOOKUP($C695,[26]PSP!$C:$C,[26]PSP!$DM:$DM)</f>
        <v>13.56</v>
      </c>
      <c r="DN695" s="28">
        <f t="shared" si="2694"/>
        <v>0</v>
      </c>
      <c r="DO695" s="29"/>
      <c r="DP695" s="54">
        <f>_xlfn.XLOOKUP($C695,[26]PSP!$C:$C,[26]PSP!$DP:$DP)</f>
        <v>0</v>
      </c>
      <c r="DQ695" s="27">
        <f>_xlfn.XLOOKUP($C695,[26]PSP!$C:$C,[26]PSP!$DQ:$DQ)</f>
        <v>13.56</v>
      </c>
      <c r="DR695" s="28">
        <f t="shared" si="2695"/>
        <v>0</v>
      </c>
      <c r="DS695" s="29"/>
      <c r="DT695" s="54">
        <f>_xlfn.XLOOKUP($C695,[26]PSP!$C:$C,[26]PSP!$DT:$DT)</f>
        <v>0</v>
      </c>
      <c r="DU695" s="27">
        <f>_xlfn.XLOOKUP($C695,[26]PSP!$C:$C,[26]PSP!$DU:$DU)</f>
        <v>13.56</v>
      </c>
      <c r="DV695" s="28">
        <f t="shared" si="2696"/>
        <v>0</v>
      </c>
      <c r="DW695" s="29"/>
      <c r="DX695" s="54">
        <f>_xlfn.XLOOKUP($C695,[26]PSP!$C:$C,[26]PSP!$DX:$DX)</f>
        <v>0</v>
      </c>
      <c r="DY695" s="27">
        <f>_xlfn.XLOOKUP($C695,[26]PSP!$C:$C,[26]PSP!$DY:$DY)</f>
        <v>13.56</v>
      </c>
      <c r="DZ695" s="28">
        <f t="shared" si="2697"/>
        <v>0</v>
      </c>
      <c r="EA695" s="29"/>
      <c r="EB695" s="54">
        <f>_xlfn.XLOOKUP($C695,[26]PSP!$C:$C,[26]PSP!$EB:$EB)</f>
        <v>0</v>
      </c>
      <c r="EC695" s="27">
        <f>_xlfn.XLOOKUP($C695,[26]PSP!$C:$C,[26]PSP!$EC:$EC)</f>
        <v>13.56</v>
      </c>
      <c r="ED695" s="28">
        <f t="shared" si="2698"/>
        <v>0</v>
      </c>
      <c r="EE695" s="29"/>
      <c r="EF695" s="54">
        <f>_xlfn.XLOOKUP($C695,[26]PSP!$C:$C,[26]PSP!$EF:$EF)</f>
        <v>0</v>
      </c>
      <c r="EG695" s="27">
        <f>_xlfn.XLOOKUP($C695,[26]PSP!$C:$C,[26]PSP!$EG:$EG)</f>
        <v>13.56</v>
      </c>
      <c r="EH695" s="28">
        <f t="shared" si="2699"/>
        <v>0</v>
      </c>
      <c r="EI695" s="29"/>
      <c r="EJ695" s="54">
        <f>_xlfn.XLOOKUP($C695,[26]PSP!$C:$C,[26]PSP!$EJ:$EJ)</f>
        <v>0</v>
      </c>
      <c r="EK695" s="27">
        <f>_xlfn.XLOOKUP($C695,[26]PSP!$C:$C,[26]PSP!$EK:$EK)</f>
        <v>13.56</v>
      </c>
      <c r="EL695" s="28">
        <f t="shared" si="2700"/>
        <v>0</v>
      </c>
      <c r="EM695" s="29"/>
      <c r="EN695" s="108"/>
      <c r="EO695" s="29">
        <f t="shared" si="2492"/>
        <v>0</v>
      </c>
      <c r="EP695" s="29">
        <f t="shared" si="2491"/>
        <v>0</v>
      </c>
      <c r="EQ695" s="4" t="b">
        <f t="shared" si="2701"/>
        <v>1</v>
      </c>
      <c r="ES695" s="118">
        <f t="shared" si="2666"/>
        <v>1.1767000000000001</v>
      </c>
    </row>
    <row r="696" spans="3:149" ht="14.25" x14ac:dyDescent="0.25">
      <c r="C696" s="24" t="s">
        <v>895</v>
      </c>
      <c r="D696" s="43" t="str">
        <f>_xlfn.XLOOKUP($C696,[26]PSP!$C:$C,[26]PSP!$D:$D)</f>
        <v>COMP_46001</v>
      </c>
      <c r="E696" s="24" t="str">
        <f>_xlfn.XLOOKUP($C696,[26]PSP!$C:$C,[26]PSP!$E:$E)</f>
        <v>COMPOSIÇÃO</v>
      </c>
      <c r="F696" s="25" t="str">
        <f>_xlfn.XLOOKUP($C696,[26]PSP!$C:$C,[26]PSP!$F:$F)</f>
        <v>COLUNA COM BRAÇO PROJETADO - FORNECIMENTO E MONTAGEM</v>
      </c>
      <c r="G696" s="26" t="str">
        <f>_xlfn.XLOOKUP($C696,[26]PSP!$C:$C,[26]PSP!$G:$G)</f>
        <v>UN</v>
      </c>
      <c r="H696" s="53">
        <f>_xlfn.XLOOKUP($C696,[26]PSP!$C:$C,[26]PSP!$H:$H)</f>
        <v>0</v>
      </c>
      <c r="I696" s="28">
        <f>_xlfn.XLOOKUP($C696,[26]PSP!$C:$C,[26]PSP!$I:$I)</f>
        <v>0</v>
      </c>
      <c r="J696" s="28">
        <f t="shared" si="2667"/>
        <v>0</v>
      </c>
      <c r="K696" s="29"/>
      <c r="L696" s="54">
        <f>_xlfn.XLOOKUP($C696,[26]PSP!$C:$C,[26]PSP!$L:$L)</f>
        <v>0</v>
      </c>
      <c r="M696" s="27">
        <f>_xlfn.XLOOKUP($C696,[26]PSP!$C:$C,[26]PSP!$M:$M)</f>
        <v>15059.24</v>
      </c>
      <c r="N696" s="28">
        <f t="shared" si="2668"/>
        <v>0</v>
      </c>
      <c r="O696" s="29"/>
      <c r="P696" s="54">
        <f>_xlfn.XLOOKUP($C696,[26]PSP!$C:$C,[26]PSP!$P:$P)</f>
        <v>0</v>
      </c>
      <c r="Q696" s="27">
        <f>_xlfn.XLOOKUP($C696,[26]PSP!$C:$C,[26]PSP!$Q:$Q)</f>
        <v>15059.24</v>
      </c>
      <c r="R696" s="28">
        <f t="shared" si="2669"/>
        <v>0</v>
      </c>
      <c r="S696" s="29"/>
      <c r="T696" s="54">
        <f>_xlfn.XLOOKUP($C696,[26]PSP!$C:$C,[26]PSP!$T:$T)</f>
        <v>0</v>
      </c>
      <c r="U696" s="27">
        <f>_xlfn.XLOOKUP($C696,[26]PSP!$C:$C,[26]PSP!$U:$U)</f>
        <v>15059.24</v>
      </c>
      <c r="V696" s="28">
        <f t="shared" si="2670"/>
        <v>0</v>
      </c>
      <c r="W696" s="29"/>
      <c r="X696" s="54">
        <f>_xlfn.XLOOKUP($C696,[26]PSP!$C:$C,[26]PSP!$X:$X)</f>
        <v>0</v>
      </c>
      <c r="Y696" s="27">
        <f>_xlfn.XLOOKUP($C696,[26]PSP!$C:$C,[26]PSP!$Y:$Y)</f>
        <v>15059.24</v>
      </c>
      <c r="Z696" s="28">
        <f t="shared" si="2671"/>
        <v>0</v>
      </c>
      <c r="AA696" s="29"/>
      <c r="AB696" s="54">
        <f>_xlfn.XLOOKUP($C696,[26]PSP!$C:$C,[26]PSP!$AB:$AB)</f>
        <v>0</v>
      </c>
      <c r="AC696" s="27">
        <f>_xlfn.XLOOKUP($C696,[26]PSP!$C:$C,[26]PSP!$AC:$AC)</f>
        <v>15059.24</v>
      </c>
      <c r="AD696" s="28">
        <f t="shared" si="2672"/>
        <v>0</v>
      </c>
      <c r="AE696" s="29"/>
      <c r="AF696" s="54">
        <f>_xlfn.XLOOKUP($C696,[26]PSP!$C:$C,[26]PSP!$AF:$AF)</f>
        <v>0</v>
      </c>
      <c r="AG696" s="27">
        <f>_xlfn.XLOOKUP($C696,[26]PSP!$C:$C,[26]PSP!$AG:$AG)</f>
        <v>15059.24</v>
      </c>
      <c r="AH696" s="28">
        <f t="shared" si="2673"/>
        <v>0</v>
      </c>
      <c r="AI696" s="29"/>
      <c r="AJ696" s="54">
        <f>_xlfn.XLOOKUP($C696,[26]PSP!$C:$C,[26]PSP!$AJ:$AJ)</f>
        <v>0</v>
      </c>
      <c r="AK696" s="27">
        <f>_xlfn.XLOOKUP($C696,[26]PSP!$C:$C,[26]PSP!$AK:$AK)</f>
        <v>15059.24</v>
      </c>
      <c r="AL696" s="28">
        <f t="shared" si="2674"/>
        <v>0</v>
      </c>
      <c r="AM696" s="29"/>
      <c r="AN696" s="54">
        <f>_xlfn.XLOOKUP($C696,[26]PSP!$C:$C,[26]PSP!$AN:$AN)</f>
        <v>0</v>
      </c>
      <c r="AO696" s="27">
        <f>_xlfn.XLOOKUP($C696,[26]PSP!$C:$C,[26]PSP!$AO:$AO)</f>
        <v>15059.24</v>
      </c>
      <c r="AP696" s="28">
        <f t="shared" si="2675"/>
        <v>0</v>
      </c>
      <c r="AQ696" s="29"/>
      <c r="AR696" s="54">
        <f>_xlfn.XLOOKUP($C696,[26]PSP!$C:$C,[26]PSP!$AR:$AR)</f>
        <v>0</v>
      </c>
      <c r="AS696" s="27">
        <f>_xlfn.XLOOKUP($C696,[26]PSP!$C:$C,[26]PSP!$AS:$AS)</f>
        <v>15059.24</v>
      </c>
      <c r="AT696" s="28">
        <f t="shared" si="2676"/>
        <v>0</v>
      </c>
      <c r="AU696" s="29"/>
      <c r="AV696" s="54">
        <f>_xlfn.XLOOKUP($C696,[26]PSP!$C:$C,[26]PSP!$AV:$AV)</f>
        <v>0</v>
      </c>
      <c r="AW696" s="27">
        <f>_xlfn.XLOOKUP($C696,[26]PSP!$C:$C,[26]PSP!$AW:$AW)</f>
        <v>15059.24</v>
      </c>
      <c r="AX696" s="28">
        <f t="shared" si="2677"/>
        <v>0</v>
      </c>
      <c r="AY696" s="29"/>
      <c r="AZ696" s="54">
        <f>_xlfn.XLOOKUP($C696,[26]PSP!$C:$C,[26]PSP!$AZ:$AZ)</f>
        <v>0</v>
      </c>
      <c r="BA696" s="27">
        <f>_xlfn.XLOOKUP($C696,[26]PSP!$C:$C,[26]PSP!$BA:$BA)</f>
        <v>15059.24</v>
      </c>
      <c r="BB696" s="28">
        <f t="shared" si="2678"/>
        <v>0</v>
      </c>
      <c r="BC696" s="29"/>
      <c r="BD696" s="54">
        <f>_xlfn.XLOOKUP($C696,[26]PSP!$C:$C,[26]PSP!$BD:$BD)</f>
        <v>0</v>
      </c>
      <c r="BE696" s="27">
        <f>_xlfn.XLOOKUP($C696,[26]PSP!$C:$C,[26]PSP!$BE:$BE)</f>
        <v>15059.24</v>
      </c>
      <c r="BF696" s="28">
        <f t="shared" si="2679"/>
        <v>0</v>
      </c>
      <c r="BG696" s="29"/>
      <c r="BH696" s="54">
        <f>_xlfn.XLOOKUP($C696,[26]PSP!$C:$C,[26]PSP!$BH:$BH)</f>
        <v>0</v>
      </c>
      <c r="BI696" s="27">
        <f>_xlfn.XLOOKUP($C696,[26]PSP!$C:$C,[26]PSP!$BI:$BI)</f>
        <v>15059.24</v>
      </c>
      <c r="BJ696" s="28">
        <f t="shared" si="2680"/>
        <v>0</v>
      </c>
      <c r="BK696" s="29"/>
      <c r="BL696" s="54">
        <f>_xlfn.XLOOKUP($C696,[26]PSP!$C:$C,[26]PSP!$BL:$BL)</f>
        <v>0</v>
      </c>
      <c r="BM696" s="27">
        <f>_xlfn.XLOOKUP($C696,[26]PSP!$C:$C,[26]PSP!$BM:$BM)</f>
        <v>15059.24</v>
      </c>
      <c r="BN696" s="28">
        <f t="shared" si="2681"/>
        <v>0</v>
      </c>
      <c r="BO696" s="29"/>
      <c r="BP696" s="54">
        <f>_xlfn.XLOOKUP($C696,[26]PSP!$C:$C,[26]PSP!$BP:$BP)</f>
        <v>0</v>
      </c>
      <c r="BQ696" s="27">
        <f>_xlfn.XLOOKUP($C696,[26]PSP!$C:$C,[26]PSP!$BQ:$BQ)</f>
        <v>15059.24</v>
      </c>
      <c r="BR696" s="28">
        <f t="shared" si="2682"/>
        <v>0</v>
      </c>
      <c r="BS696" s="29"/>
      <c r="BT696" s="54">
        <f>_xlfn.XLOOKUP($C696,[26]PSP!$C:$C,[26]PSP!$BT:$BT)</f>
        <v>0</v>
      </c>
      <c r="BU696" s="27">
        <f>_xlfn.XLOOKUP($C696,[26]PSP!$C:$C,[26]PSP!$BU:$BU)</f>
        <v>15059.24</v>
      </c>
      <c r="BV696" s="28">
        <f t="shared" si="2683"/>
        <v>0</v>
      </c>
      <c r="BW696" s="29"/>
      <c r="BX696" s="54">
        <f>_xlfn.XLOOKUP($C696,[26]PSP!$C:$C,[26]PSP!$BX:$BX)</f>
        <v>0</v>
      </c>
      <c r="BY696" s="27">
        <f>_xlfn.XLOOKUP($C696,[26]PSP!$C:$C,[26]PSP!$BY:$BY)</f>
        <v>15059.24</v>
      </c>
      <c r="BZ696" s="28">
        <f t="shared" si="2684"/>
        <v>0</v>
      </c>
      <c r="CA696" s="29"/>
      <c r="CB696" s="54">
        <f>_xlfn.XLOOKUP($C696,[26]PSP!$C:$C,[26]PSP!$CB:$CB)</f>
        <v>0</v>
      </c>
      <c r="CC696" s="27">
        <f>_xlfn.XLOOKUP($C696,[26]PSP!$C:$C,[26]PSP!$CC:$CC)</f>
        <v>15059.24</v>
      </c>
      <c r="CD696" s="28">
        <f t="shared" si="2685"/>
        <v>0</v>
      </c>
      <c r="CE696" s="29"/>
      <c r="CF696" s="54">
        <f>_xlfn.XLOOKUP($C696,[26]PSP!$C:$C,[26]PSP!$CF:$CF)</f>
        <v>0</v>
      </c>
      <c r="CG696" s="27">
        <f>_xlfn.XLOOKUP($C696,[26]PSP!$C:$C,[26]PSP!$CG:$CG)</f>
        <v>15059.24</v>
      </c>
      <c r="CH696" s="28">
        <f t="shared" si="2686"/>
        <v>0</v>
      </c>
      <c r="CI696" s="29"/>
      <c r="CJ696" s="54">
        <f>_xlfn.XLOOKUP($C696,[26]PSP!$C:$C,[26]PSP!$CJ:$CJ)</f>
        <v>0</v>
      </c>
      <c r="CK696" s="27">
        <f>_xlfn.XLOOKUP($C696,[26]PSP!$C:$C,[26]PSP!$CK:$CK)</f>
        <v>15059.24</v>
      </c>
      <c r="CL696" s="28">
        <f t="shared" si="2687"/>
        <v>0</v>
      </c>
      <c r="CM696" s="29"/>
      <c r="CN696" s="54">
        <f>_xlfn.XLOOKUP($C696,[26]PSP!$C:$C,[26]PSP!$CN:$CN)</f>
        <v>0</v>
      </c>
      <c r="CO696" s="27">
        <f>_xlfn.XLOOKUP($C696,[26]PSP!$C:$C,[26]PSP!$CO:$CO)</f>
        <v>15059.24</v>
      </c>
      <c r="CP696" s="28">
        <f t="shared" si="2688"/>
        <v>0</v>
      </c>
      <c r="CQ696" s="29"/>
      <c r="CR696" s="54">
        <f>_xlfn.XLOOKUP($C696,[26]PSP!$C:$C,[26]PSP!$CR:$CR)</f>
        <v>0</v>
      </c>
      <c r="CS696" s="27">
        <f>_xlfn.XLOOKUP($C696,[26]PSP!$C:$C,[26]PSP!$CS:$CS)</f>
        <v>15059.24</v>
      </c>
      <c r="CT696" s="28">
        <f t="shared" si="2689"/>
        <v>0</v>
      </c>
      <c r="CU696" s="29"/>
      <c r="CV696" s="54">
        <f>_xlfn.XLOOKUP($C696,[26]PSP!$C:$C,[26]PSP!$CV:$CV)</f>
        <v>0</v>
      </c>
      <c r="CW696" s="27">
        <f>_xlfn.XLOOKUP($C696,[26]PSP!$C:$C,[26]PSP!$CW:$CW)</f>
        <v>15059.24</v>
      </c>
      <c r="CX696" s="28">
        <f t="shared" si="2690"/>
        <v>0</v>
      </c>
      <c r="CY696" s="29"/>
      <c r="CZ696" s="54">
        <f>_xlfn.XLOOKUP($C696,[26]PSP!$C:$C,[26]PSP!$CZ:$CZ)</f>
        <v>0</v>
      </c>
      <c r="DA696" s="27">
        <f>_xlfn.XLOOKUP($C696,[26]PSP!$C:$C,[26]PSP!$DA:$DA)</f>
        <v>15059.24</v>
      </c>
      <c r="DB696" s="28">
        <f t="shared" si="2691"/>
        <v>0</v>
      </c>
      <c r="DC696" s="29"/>
      <c r="DD696" s="54">
        <f>_xlfn.XLOOKUP($C696,[26]PSP!$C:$C,[26]PSP!$DD:$DD)</f>
        <v>0</v>
      </c>
      <c r="DE696" s="27">
        <f>_xlfn.XLOOKUP($C696,[26]PSP!$C:$C,[26]PSP!$DE:$DE)</f>
        <v>15059.24</v>
      </c>
      <c r="DF696" s="28">
        <f t="shared" si="2692"/>
        <v>0</v>
      </c>
      <c r="DG696" s="29"/>
      <c r="DH696" s="54">
        <f>_xlfn.XLOOKUP($C696,[26]PSP!$C:$C,[26]PSP!$DH:$DH)</f>
        <v>0</v>
      </c>
      <c r="DI696" s="27">
        <f>_xlfn.XLOOKUP($C696,[26]PSP!$C:$C,[26]PSP!$DI:$DI)</f>
        <v>15059.24</v>
      </c>
      <c r="DJ696" s="28">
        <f t="shared" si="2693"/>
        <v>0</v>
      </c>
      <c r="DK696" s="29"/>
      <c r="DL696" s="54">
        <f>_xlfn.XLOOKUP($C696,[26]PSP!$C:$C,[26]PSP!$DL:$DL)</f>
        <v>0</v>
      </c>
      <c r="DM696" s="27">
        <f>_xlfn.XLOOKUP($C696,[26]PSP!$C:$C,[26]PSP!$DM:$DM)</f>
        <v>15059.24</v>
      </c>
      <c r="DN696" s="28">
        <f t="shared" si="2694"/>
        <v>0</v>
      </c>
      <c r="DO696" s="29"/>
      <c r="DP696" s="54">
        <f>_xlfn.XLOOKUP($C696,[26]PSP!$C:$C,[26]PSP!$DP:$DP)</f>
        <v>0</v>
      </c>
      <c r="DQ696" s="27">
        <f>_xlfn.XLOOKUP($C696,[26]PSP!$C:$C,[26]PSP!$DQ:$DQ)</f>
        <v>15059.24</v>
      </c>
      <c r="DR696" s="28">
        <f t="shared" si="2695"/>
        <v>0</v>
      </c>
      <c r="DS696" s="29"/>
      <c r="DT696" s="54">
        <f>_xlfn.XLOOKUP($C696,[26]PSP!$C:$C,[26]PSP!$DT:$DT)</f>
        <v>0</v>
      </c>
      <c r="DU696" s="27">
        <f>_xlfn.XLOOKUP($C696,[26]PSP!$C:$C,[26]PSP!$DU:$DU)</f>
        <v>15059.24</v>
      </c>
      <c r="DV696" s="28">
        <f t="shared" si="2696"/>
        <v>0</v>
      </c>
      <c r="DW696" s="29"/>
      <c r="DX696" s="54">
        <f>_xlfn.XLOOKUP($C696,[26]PSP!$C:$C,[26]PSP!$DX:$DX)</f>
        <v>0</v>
      </c>
      <c r="DY696" s="27">
        <f>_xlfn.XLOOKUP($C696,[26]PSP!$C:$C,[26]PSP!$DY:$DY)</f>
        <v>15059.24</v>
      </c>
      <c r="DZ696" s="28">
        <f t="shared" si="2697"/>
        <v>0</v>
      </c>
      <c r="EA696" s="29"/>
      <c r="EB696" s="54">
        <f>_xlfn.XLOOKUP($C696,[26]PSP!$C:$C,[26]PSP!$EB:$EB)</f>
        <v>0</v>
      </c>
      <c r="EC696" s="27">
        <f>_xlfn.XLOOKUP($C696,[26]PSP!$C:$C,[26]PSP!$EC:$EC)</f>
        <v>15059.24</v>
      </c>
      <c r="ED696" s="28">
        <f t="shared" si="2698"/>
        <v>0</v>
      </c>
      <c r="EE696" s="29"/>
      <c r="EF696" s="54">
        <f>_xlfn.XLOOKUP($C696,[26]PSP!$C:$C,[26]PSP!$EF:$EF)</f>
        <v>0</v>
      </c>
      <c r="EG696" s="27">
        <f>_xlfn.XLOOKUP($C696,[26]PSP!$C:$C,[26]PSP!$EG:$EG)</f>
        <v>15059.24</v>
      </c>
      <c r="EH696" s="28">
        <f t="shared" si="2699"/>
        <v>0</v>
      </c>
      <c r="EI696" s="29"/>
      <c r="EJ696" s="54">
        <f>_xlfn.XLOOKUP($C696,[26]PSP!$C:$C,[26]PSP!$EJ:$EJ)</f>
        <v>0</v>
      </c>
      <c r="EK696" s="27">
        <f>_xlfn.XLOOKUP($C696,[26]PSP!$C:$C,[26]PSP!$EK:$EK)</f>
        <v>15059.24</v>
      </c>
      <c r="EL696" s="28">
        <f t="shared" si="2700"/>
        <v>0</v>
      </c>
      <c r="EM696" s="29"/>
      <c r="EN696" s="108"/>
      <c r="EO696" s="29">
        <f t="shared" si="2492"/>
        <v>0</v>
      </c>
      <c r="EP696" s="29">
        <f t="shared" si="2491"/>
        <v>0</v>
      </c>
      <c r="EQ696" s="4" t="b">
        <f t="shared" si="2701"/>
        <v>1</v>
      </c>
      <c r="ES696" s="118">
        <f t="shared" si="2666"/>
        <v>1.1767000000000001</v>
      </c>
    </row>
    <row r="697" spans="3:149" ht="21" x14ac:dyDescent="0.25">
      <c r="C697" s="24" t="s">
        <v>896</v>
      </c>
      <c r="D697" s="43">
        <f>_xlfn.XLOOKUP($C697,[26]PSP!$C:$C,[26]PSP!$D:$D)</f>
        <v>5213807</v>
      </c>
      <c r="E697" s="24" t="str">
        <f>_xlfn.XLOOKUP($C697,[26]PSP!$C:$C,[26]PSP!$E:$E)</f>
        <v>SICRO SERVIÇO</v>
      </c>
      <c r="F697" s="25" t="str">
        <f>_xlfn.XLOOKUP($C697,[26]PSP!$C:$C,[26]PSP!$F:$F)</f>
        <v>PÓRTICO METÁLICO COM VÃO DE 24,8 M, VENTO DE 45 M/S, ÁREA DE EXPOSIÇÃO DE ATÉ 37,2 M², TENSÃO ADMISSÍVEL SOLO &gt; 200 KN/M² - AREIA EXTRAÍDA E BRITA PRODUZIDA</v>
      </c>
      <c r="G697" s="26" t="str">
        <f>_xlfn.XLOOKUP($C697,[26]PSP!$C:$C,[26]PSP!$G:$G)</f>
        <v>UN</v>
      </c>
      <c r="H697" s="53">
        <f>_xlfn.XLOOKUP($C697,[26]PSP!$C:$C,[26]PSP!$H:$H)</f>
        <v>0</v>
      </c>
      <c r="I697" s="28">
        <f>_xlfn.XLOOKUP($C697,[26]PSP!$C:$C,[26]PSP!$I:$I)</f>
        <v>0</v>
      </c>
      <c r="J697" s="28">
        <f t="shared" si="2667"/>
        <v>0</v>
      </c>
      <c r="K697" s="29"/>
      <c r="L697" s="54">
        <f>_xlfn.XLOOKUP($C697,[26]PSP!$C:$C,[26]PSP!$L:$L)</f>
        <v>0</v>
      </c>
      <c r="M697" s="27">
        <f>_xlfn.XLOOKUP($C697,[26]PSP!$C:$C,[26]PSP!$M:$M)</f>
        <v>77417.48</v>
      </c>
      <c r="N697" s="28">
        <f t="shared" si="2668"/>
        <v>0</v>
      </c>
      <c r="O697" s="29"/>
      <c r="P697" s="54">
        <f>_xlfn.XLOOKUP($C697,[26]PSP!$C:$C,[26]PSP!$P:$P)</f>
        <v>0</v>
      </c>
      <c r="Q697" s="27">
        <f>_xlfn.XLOOKUP($C697,[26]PSP!$C:$C,[26]PSP!$Q:$Q)</f>
        <v>77417.48</v>
      </c>
      <c r="R697" s="28">
        <f t="shared" si="2669"/>
        <v>0</v>
      </c>
      <c r="S697" s="29"/>
      <c r="T697" s="54">
        <f>_xlfn.XLOOKUP($C697,[26]PSP!$C:$C,[26]PSP!$T:$T)</f>
        <v>0</v>
      </c>
      <c r="U697" s="27">
        <f>_xlfn.XLOOKUP($C697,[26]PSP!$C:$C,[26]PSP!$U:$U)</f>
        <v>77417.48</v>
      </c>
      <c r="V697" s="28">
        <f t="shared" si="2670"/>
        <v>0</v>
      </c>
      <c r="W697" s="29"/>
      <c r="X697" s="54">
        <f>_xlfn.XLOOKUP($C697,[26]PSP!$C:$C,[26]PSP!$X:$X)</f>
        <v>0</v>
      </c>
      <c r="Y697" s="27">
        <f>_xlfn.XLOOKUP($C697,[26]PSP!$C:$C,[26]PSP!$Y:$Y)</f>
        <v>77417.48</v>
      </c>
      <c r="Z697" s="28">
        <f t="shared" si="2671"/>
        <v>0</v>
      </c>
      <c r="AA697" s="29"/>
      <c r="AB697" s="54">
        <f>_xlfn.XLOOKUP($C697,[26]PSP!$C:$C,[26]PSP!$AB:$AB)</f>
        <v>0</v>
      </c>
      <c r="AC697" s="27">
        <f>_xlfn.XLOOKUP($C697,[26]PSP!$C:$C,[26]PSP!$AC:$AC)</f>
        <v>77417.48</v>
      </c>
      <c r="AD697" s="28">
        <f t="shared" si="2672"/>
        <v>0</v>
      </c>
      <c r="AE697" s="29"/>
      <c r="AF697" s="54">
        <f>_xlfn.XLOOKUP($C697,[26]PSP!$C:$C,[26]PSP!$AF:$AF)</f>
        <v>0</v>
      </c>
      <c r="AG697" s="27">
        <f>_xlfn.XLOOKUP($C697,[26]PSP!$C:$C,[26]PSP!$AG:$AG)</f>
        <v>77417.48</v>
      </c>
      <c r="AH697" s="28">
        <f t="shared" si="2673"/>
        <v>0</v>
      </c>
      <c r="AI697" s="29"/>
      <c r="AJ697" s="54">
        <f>_xlfn.XLOOKUP($C697,[26]PSP!$C:$C,[26]PSP!$AJ:$AJ)</f>
        <v>0</v>
      </c>
      <c r="AK697" s="27">
        <f>_xlfn.XLOOKUP($C697,[26]PSP!$C:$C,[26]PSP!$AK:$AK)</f>
        <v>77417.48</v>
      </c>
      <c r="AL697" s="28">
        <f t="shared" si="2674"/>
        <v>0</v>
      </c>
      <c r="AM697" s="29"/>
      <c r="AN697" s="54">
        <f>_xlfn.XLOOKUP($C697,[26]PSP!$C:$C,[26]PSP!$AN:$AN)</f>
        <v>0</v>
      </c>
      <c r="AO697" s="27">
        <f>_xlfn.XLOOKUP($C697,[26]PSP!$C:$C,[26]PSP!$AO:$AO)</f>
        <v>77417.48</v>
      </c>
      <c r="AP697" s="28">
        <f t="shared" si="2675"/>
        <v>0</v>
      </c>
      <c r="AQ697" s="29"/>
      <c r="AR697" s="54">
        <f>_xlfn.XLOOKUP($C697,[26]PSP!$C:$C,[26]PSP!$AR:$AR)</f>
        <v>0</v>
      </c>
      <c r="AS697" s="27">
        <f>_xlfn.XLOOKUP($C697,[26]PSP!$C:$C,[26]PSP!$AS:$AS)</f>
        <v>77417.48</v>
      </c>
      <c r="AT697" s="28">
        <f t="shared" si="2676"/>
        <v>0</v>
      </c>
      <c r="AU697" s="29"/>
      <c r="AV697" s="54">
        <f>_xlfn.XLOOKUP($C697,[26]PSP!$C:$C,[26]PSP!$AV:$AV)</f>
        <v>0</v>
      </c>
      <c r="AW697" s="27">
        <f>_xlfn.XLOOKUP($C697,[26]PSP!$C:$C,[26]PSP!$AW:$AW)</f>
        <v>77417.48</v>
      </c>
      <c r="AX697" s="28">
        <f t="shared" si="2677"/>
        <v>0</v>
      </c>
      <c r="AY697" s="29"/>
      <c r="AZ697" s="54">
        <f>_xlfn.XLOOKUP($C697,[26]PSP!$C:$C,[26]PSP!$AZ:$AZ)</f>
        <v>0</v>
      </c>
      <c r="BA697" s="27">
        <f>_xlfn.XLOOKUP($C697,[26]PSP!$C:$C,[26]PSP!$BA:$BA)</f>
        <v>77417.48</v>
      </c>
      <c r="BB697" s="28">
        <f t="shared" si="2678"/>
        <v>0</v>
      </c>
      <c r="BC697" s="29"/>
      <c r="BD697" s="54">
        <f>_xlfn.XLOOKUP($C697,[26]PSP!$C:$C,[26]PSP!$BD:$BD)</f>
        <v>0</v>
      </c>
      <c r="BE697" s="27">
        <f>_xlfn.XLOOKUP($C697,[26]PSP!$C:$C,[26]PSP!$BE:$BE)</f>
        <v>77417.48</v>
      </c>
      <c r="BF697" s="28">
        <f t="shared" si="2679"/>
        <v>0</v>
      </c>
      <c r="BG697" s="29"/>
      <c r="BH697" s="54">
        <f>_xlfn.XLOOKUP($C697,[26]PSP!$C:$C,[26]PSP!$BH:$BH)</f>
        <v>0</v>
      </c>
      <c r="BI697" s="27">
        <f>_xlfn.XLOOKUP($C697,[26]PSP!$C:$C,[26]PSP!$BI:$BI)</f>
        <v>77417.48</v>
      </c>
      <c r="BJ697" s="28">
        <f t="shared" si="2680"/>
        <v>0</v>
      </c>
      <c r="BK697" s="29"/>
      <c r="BL697" s="54">
        <f>_xlfn.XLOOKUP($C697,[26]PSP!$C:$C,[26]PSP!$BL:$BL)</f>
        <v>0</v>
      </c>
      <c r="BM697" s="27">
        <f>_xlfn.XLOOKUP($C697,[26]PSP!$C:$C,[26]PSP!$BM:$BM)</f>
        <v>77417.48</v>
      </c>
      <c r="BN697" s="28">
        <f t="shared" si="2681"/>
        <v>0</v>
      </c>
      <c r="BO697" s="29"/>
      <c r="BP697" s="54">
        <f>_xlfn.XLOOKUP($C697,[26]PSP!$C:$C,[26]PSP!$BP:$BP)</f>
        <v>0</v>
      </c>
      <c r="BQ697" s="27">
        <f>_xlfn.XLOOKUP($C697,[26]PSP!$C:$C,[26]PSP!$BQ:$BQ)</f>
        <v>77417.48</v>
      </c>
      <c r="BR697" s="28">
        <f t="shared" si="2682"/>
        <v>0</v>
      </c>
      <c r="BS697" s="29"/>
      <c r="BT697" s="54">
        <f>_xlfn.XLOOKUP($C697,[26]PSP!$C:$C,[26]PSP!$BT:$BT)</f>
        <v>0</v>
      </c>
      <c r="BU697" s="27">
        <f>_xlfn.XLOOKUP($C697,[26]PSP!$C:$C,[26]PSP!$BU:$BU)</f>
        <v>77417.48</v>
      </c>
      <c r="BV697" s="28">
        <f t="shared" si="2683"/>
        <v>0</v>
      </c>
      <c r="BW697" s="29"/>
      <c r="BX697" s="54">
        <f>_xlfn.XLOOKUP($C697,[26]PSP!$C:$C,[26]PSP!$BX:$BX)</f>
        <v>0</v>
      </c>
      <c r="BY697" s="27">
        <f>_xlfn.XLOOKUP($C697,[26]PSP!$C:$C,[26]PSP!$BY:$BY)</f>
        <v>77417.48</v>
      </c>
      <c r="BZ697" s="28">
        <f t="shared" si="2684"/>
        <v>0</v>
      </c>
      <c r="CA697" s="29"/>
      <c r="CB697" s="54">
        <f>_xlfn.XLOOKUP($C697,[26]PSP!$C:$C,[26]PSP!$CB:$CB)</f>
        <v>0</v>
      </c>
      <c r="CC697" s="27">
        <f>_xlfn.XLOOKUP($C697,[26]PSP!$C:$C,[26]PSP!$CC:$CC)</f>
        <v>77417.48</v>
      </c>
      <c r="CD697" s="28">
        <f t="shared" si="2685"/>
        <v>0</v>
      </c>
      <c r="CE697" s="29"/>
      <c r="CF697" s="54">
        <f>_xlfn.XLOOKUP($C697,[26]PSP!$C:$C,[26]PSP!$CF:$CF)</f>
        <v>0</v>
      </c>
      <c r="CG697" s="27">
        <f>_xlfn.XLOOKUP($C697,[26]PSP!$C:$C,[26]PSP!$CG:$CG)</f>
        <v>77417.48</v>
      </c>
      <c r="CH697" s="28">
        <f t="shared" si="2686"/>
        <v>0</v>
      </c>
      <c r="CI697" s="29"/>
      <c r="CJ697" s="54">
        <f>_xlfn.XLOOKUP($C697,[26]PSP!$C:$C,[26]PSP!$CJ:$CJ)</f>
        <v>0</v>
      </c>
      <c r="CK697" s="27">
        <f>_xlfn.XLOOKUP($C697,[26]PSP!$C:$C,[26]PSP!$CK:$CK)</f>
        <v>77417.48</v>
      </c>
      <c r="CL697" s="28">
        <f t="shared" si="2687"/>
        <v>0</v>
      </c>
      <c r="CM697" s="29"/>
      <c r="CN697" s="54">
        <f>_xlfn.XLOOKUP($C697,[26]PSP!$C:$C,[26]PSP!$CN:$CN)</f>
        <v>0</v>
      </c>
      <c r="CO697" s="27">
        <f>_xlfn.XLOOKUP($C697,[26]PSP!$C:$C,[26]PSP!$CO:$CO)</f>
        <v>77417.48</v>
      </c>
      <c r="CP697" s="28">
        <f t="shared" si="2688"/>
        <v>0</v>
      </c>
      <c r="CQ697" s="29"/>
      <c r="CR697" s="54">
        <f>_xlfn.XLOOKUP($C697,[26]PSP!$C:$C,[26]PSP!$CR:$CR)</f>
        <v>0</v>
      </c>
      <c r="CS697" s="27">
        <f>_xlfn.XLOOKUP($C697,[26]PSP!$C:$C,[26]PSP!$CS:$CS)</f>
        <v>77417.48</v>
      </c>
      <c r="CT697" s="28">
        <f t="shared" si="2689"/>
        <v>0</v>
      </c>
      <c r="CU697" s="29"/>
      <c r="CV697" s="54">
        <f>_xlfn.XLOOKUP($C697,[26]PSP!$C:$C,[26]PSP!$CV:$CV)</f>
        <v>0</v>
      </c>
      <c r="CW697" s="27">
        <f>_xlfn.XLOOKUP($C697,[26]PSP!$C:$C,[26]PSP!$CW:$CW)</f>
        <v>77417.48</v>
      </c>
      <c r="CX697" s="28">
        <f t="shared" si="2690"/>
        <v>0</v>
      </c>
      <c r="CY697" s="29"/>
      <c r="CZ697" s="54">
        <f>_xlfn.XLOOKUP($C697,[26]PSP!$C:$C,[26]PSP!$CZ:$CZ)</f>
        <v>0</v>
      </c>
      <c r="DA697" s="27">
        <f>_xlfn.XLOOKUP($C697,[26]PSP!$C:$C,[26]PSP!$DA:$DA)</f>
        <v>77417.48</v>
      </c>
      <c r="DB697" s="28">
        <f t="shared" si="2691"/>
        <v>0</v>
      </c>
      <c r="DC697" s="29"/>
      <c r="DD697" s="54">
        <f>_xlfn.XLOOKUP($C697,[26]PSP!$C:$C,[26]PSP!$DD:$DD)</f>
        <v>0</v>
      </c>
      <c r="DE697" s="27">
        <f>_xlfn.XLOOKUP($C697,[26]PSP!$C:$C,[26]PSP!$DE:$DE)</f>
        <v>77417.48</v>
      </c>
      <c r="DF697" s="28">
        <f t="shared" si="2692"/>
        <v>0</v>
      </c>
      <c r="DG697" s="29"/>
      <c r="DH697" s="54">
        <f>_xlfn.XLOOKUP($C697,[26]PSP!$C:$C,[26]PSP!$DH:$DH)</f>
        <v>0</v>
      </c>
      <c r="DI697" s="27">
        <f>_xlfn.XLOOKUP($C697,[26]PSP!$C:$C,[26]PSP!$DI:$DI)</f>
        <v>77417.48</v>
      </c>
      <c r="DJ697" s="28">
        <f t="shared" si="2693"/>
        <v>0</v>
      </c>
      <c r="DK697" s="29"/>
      <c r="DL697" s="54">
        <f>_xlfn.XLOOKUP($C697,[26]PSP!$C:$C,[26]PSP!$DL:$DL)</f>
        <v>0</v>
      </c>
      <c r="DM697" s="27">
        <f>_xlfn.XLOOKUP($C697,[26]PSP!$C:$C,[26]PSP!$DM:$DM)</f>
        <v>77417.48</v>
      </c>
      <c r="DN697" s="28">
        <f t="shared" si="2694"/>
        <v>0</v>
      </c>
      <c r="DO697" s="29"/>
      <c r="DP697" s="54">
        <f>_xlfn.XLOOKUP($C697,[26]PSP!$C:$C,[26]PSP!$DP:$DP)</f>
        <v>0</v>
      </c>
      <c r="DQ697" s="27">
        <f>_xlfn.XLOOKUP($C697,[26]PSP!$C:$C,[26]PSP!$DQ:$DQ)</f>
        <v>77417.48</v>
      </c>
      <c r="DR697" s="28">
        <f t="shared" si="2695"/>
        <v>0</v>
      </c>
      <c r="DS697" s="29"/>
      <c r="DT697" s="54">
        <f>_xlfn.XLOOKUP($C697,[26]PSP!$C:$C,[26]PSP!$DT:$DT)</f>
        <v>0</v>
      </c>
      <c r="DU697" s="27">
        <f>_xlfn.XLOOKUP($C697,[26]PSP!$C:$C,[26]PSP!$DU:$DU)</f>
        <v>77417.48</v>
      </c>
      <c r="DV697" s="28">
        <f t="shared" si="2696"/>
        <v>0</v>
      </c>
      <c r="DW697" s="29"/>
      <c r="DX697" s="54">
        <f>_xlfn.XLOOKUP($C697,[26]PSP!$C:$C,[26]PSP!$DX:$DX)</f>
        <v>0</v>
      </c>
      <c r="DY697" s="27">
        <f>_xlfn.XLOOKUP($C697,[26]PSP!$C:$C,[26]PSP!$DY:$DY)</f>
        <v>77417.48</v>
      </c>
      <c r="DZ697" s="28">
        <f t="shared" si="2697"/>
        <v>0</v>
      </c>
      <c r="EA697" s="29"/>
      <c r="EB697" s="54">
        <f>_xlfn.XLOOKUP($C697,[26]PSP!$C:$C,[26]PSP!$EB:$EB)</f>
        <v>0</v>
      </c>
      <c r="EC697" s="27">
        <f>_xlfn.XLOOKUP($C697,[26]PSP!$C:$C,[26]PSP!$EC:$EC)</f>
        <v>77417.48</v>
      </c>
      <c r="ED697" s="28">
        <f t="shared" si="2698"/>
        <v>0</v>
      </c>
      <c r="EE697" s="29"/>
      <c r="EF697" s="54">
        <f>_xlfn.XLOOKUP($C697,[26]PSP!$C:$C,[26]PSP!$EF:$EF)</f>
        <v>0</v>
      </c>
      <c r="EG697" s="27">
        <f>_xlfn.XLOOKUP($C697,[26]PSP!$C:$C,[26]PSP!$EG:$EG)</f>
        <v>77417.48</v>
      </c>
      <c r="EH697" s="28">
        <f t="shared" si="2699"/>
        <v>0</v>
      </c>
      <c r="EI697" s="29"/>
      <c r="EJ697" s="54">
        <f>_xlfn.XLOOKUP($C697,[26]PSP!$C:$C,[26]PSP!$EJ:$EJ)</f>
        <v>0</v>
      </c>
      <c r="EK697" s="27">
        <f>_xlfn.XLOOKUP($C697,[26]PSP!$C:$C,[26]PSP!$EK:$EK)</f>
        <v>77417.48</v>
      </c>
      <c r="EL697" s="28">
        <f t="shared" si="2700"/>
        <v>0</v>
      </c>
      <c r="EM697" s="29"/>
      <c r="EN697" s="108"/>
      <c r="EO697" s="29">
        <f t="shared" si="2492"/>
        <v>0</v>
      </c>
      <c r="EP697" s="29">
        <f t="shared" si="2491"/>
        <v>0</v>
      </c>
      <c r="EQ697" s="4" t="b">
        <f t="shared" si="2701"/>
        <v>1</v>
      </c>
      <c r="ES697" s="118">
        <f t="shared" si="2666"/>
        <v>1.1767000000000001</v>
      </c>
    </row>
    <row r="698" spans="3:149" s="1" customFormat="1" ht="14.25" x14ac:dyDescent="0.25">
      <c r="C698" s="79" t="s">
        <v>542</v>
      </c>
      <c r="D698" s="80"/>
      <c r="E698" s="79"/>
      <c r="F698" s="81" t="s">
        <v>39</v>
      </c>
      <c r="G698" s="82"/>
      <c r="H698" s="82"/>
      <c r="I698" s="83"/>
      <c r="J698" s="83"/>
      <c r="L698" s="84"/>
      <c r="M698" s="85"/>
      <c r="N698" s="83"/>
      <c r="P698" s="84"/>
      <c r="Q698" s="85"/>
      <c r="R698" s="83"/>
      <c r="T698" s="84"/>
      <c r="U698" s="85"/>
      <c r="V698" s="83"/>
      <c r="X698" s="84"/>
      <c r="Y698" s="85"/>
      <c r="Z698" s="83"/>
      <c r="AB698" s="84"/>
      <c r="AC698" s="85"/>
      <c r="AD698" s="83"/>
      <c r="AF698" s="84"/>
      <c r="AG698" s="85"/>
      <c r="AH698" s="83"/>
      <c r="AJ698" s="84"/>
      <c r="AK698" s="85"/>
      <c r="AL698" s="83"/>
      <c r="AN698" s="84"/>
      <c r="AO698" s="85"/>
      <c r="AP698" s="83"/>
      <c r="AR698" s="84"/>
      <c r="AS698" s="85"/>
      <c r="AT698" s="83"/>
      <c r="AV698" s="84"/>
      <c r="AW698" s="85"/>
      <c r="AX698" s="83"/>
      <c r="AZ698" s="84"/>
      <c r="BA698" s="85"/>
      <c r="BB698" s="83"/>
      <c r="BD698" s="84"/>
      <c r="BE698" s="85"/>
      <c r="BF698" s="83"/>
      <c r="BH698" s="84"/>
      <c r="BI698" s="85"/>
      <c r="BJ698" s="83"/>
      <c r="BL698" s="84"/>
      <c r="BM698" s="85"/>
      <c r="BN698" s="83"/>
      <c r="BP698" s="84"/>
      <c r="BQ698" s="85"/>
      <c r="BR698" s="83"/>
      <c r="BT698" s="84"/>
      <c r="BU698" s="85"/>
      <c r="BV698" s="83"/>
      <c r="BX698" s="84"/>
      <c r="BY698" s="85"/>
      <c r="BZ698" s="83"/>
      <c r="CB698" s="84"/>
      <c r="CC698" s="85"/>
      <c r="CD698" s="83"/>
      <c r="CF698" s="84"/>
      <c r="CG698" s="85"/>
      <c r="CH698" s="83"/>
      <c r="CJ698" s="84"/>
      <c r="CK698" s="85"/>
      <c r="CL698" s="83"/>
      <c r="CN698" s="84"/>
      <c r="CO698" s="85"/>
      <c r="CP698" s="83"/>
      <c r="CR698" s="84"/>
      <c r="CS698" s="85"/>
      <c r="CT698" s="83"/>
      <c r="CV698" s="84"/>
      <c r="CW698" s="85"/>
      <c r="CX698" s="83"/>
      <c r="CZ698" s="84"/>
      <c r="DA698" s="85"/>
      <c r="DB698" s="83"/>
      <c r="DD698" s="84"/>
      <c r="DE698" s="85"/>
      <c r="DF698" s="83"/>
      <c r="DH698" s="84"/>
      <c r="DI698" s="85"/>
      <c r="DJ698" s="83"/>
      <c r="DL698" s="84"/>
      <c r="DM698" s="85"/>
      <c r="DN698" s="83"/>
      <c r="DP698" s="84"/>
      <c r="DQ698" s="85"/>
      <c r="DR698" s="83"/>
      <c r="DT698" s="84"/>
      <c r="DU698" s="85"/>
      <c r="DV698" s="83"/>
      <c r="DX698" s="84"/>
      <c r="DY698" s="85"/>
      <c r="DZ698" s="83"/>
      <c r="EB698" s="84"/>
      <c r="EC698" s="85"/>
      <c r="ED698" s="83"/>
      <c r="EF698" s="84"/>
      <c r="EG698" s="85"/>
      <c r="EH698" s="83"/>
      <c r="EJ698" s="84"/>
      <c r="EK698" s="85"/>
      <c r="EL698" s="83"/>
      <c r="EN698" s="109"/>
      <c r="EO698" s="29">
        <f t="shared" si="2492"/>
        <v>0</v>
      </c>
      <c r="EP698" s="29">
        <f t="shared" si="2491"/>
        <v>0</v>
      </c>
      <c r="EQ698" s="4" t="b">
        <f t="shared" si="2596"/>
        <v>1</v>
      </c>
      <c r="ES698" s="118">
        <f t="shared" si="2666"/>
        <v>1.1767000000000001</v>
      </c>
    </row>
    <row r="699" spans="3:149" ht="11.25" customHeight="1" x14ac:dyDescent="0.25">
      <c r="C699" s="24" t="s">
        <v>543</v>
      </c>
      <c r="D699" s="43">
        <f>_xlfn.XLOOKUP($C699,[26]PSP!$C:$C,[26]PSP!$D:$D)</f>
        <v>3713705</v>
      </c>
      <c r="E699" s="24" t="str">
        <f>_xlfn.XLOOKUP($C699,[26]PSP!$C:$C,[26]PSP!$E:$E)</f>
        <v>SICRO SERVIÇO</v>
      </c>
      <c r="F699" s="25" t="str">
        <f>_xlfn.XLOOKUP($C699,[26]PSP!$C:$C,[26]PSP!$F:$F)</f>
        <v>REMOÇÃO DE DEFENSA METÁLICA</v>
      </c>
      <c r="G699" s="26" t="str">
        <f>_xlfn.XLOOKUP($C699,[26]PSP!$C:$C,[26]PSP!$G:$G)</f>
        <v>M</v>
      </c>
      <c r="H699" s="53">
        <f>_xlfn.XLOOKUP($C699,[26]PSP!$C:$C,[26]PSP!$H:$H)</f>
        <v>0</v>
      </c>
      <c r="I699" s="28">
        <f>_xlfn.XLOOKUP($C699,[26]PSP!$C:$C,[26]PSP!$I:$I)</f>
        <v>0</v>
      </c>
      <c r="J699" s="28">
        <f t="shared" ref="J699:J712" si="2702">IF(LEFT(D699,6)="COT.IS",I699,I699*(1+$J$7))</f>
        <v>0</v>
      </c>
      <c r="K699" s="29"/>
      <c r="L699" s="54">
        <f>_xlfn.XLOOKUP($C699,[26]PSP!$C:$C,[26]PSP!$L:$L)</f>
        <v>0</v>
      </c>
      <c r="M699" s="27">
        <f>_xlfn.XLOOKUP($C699,[26]PSP!$C:$C,[26]PSP!$M:$M)</f>
        <v>15.47</v>
      </c>
      <c r="N699" s="28">
        <f t="shared" ref="N699:N712" si="2703">TRUNC(M699*L699,2)</f>
        <v>0</v>
      </c>
      <c r="O699" s="29"/>
      <c r="P699" s="54">
        <f>_xlfn.XLOOKUP($C699,[26]PSP!$C:$C,[26]PSP!$P:$P)</f>
        <v>0</v>
      </c>
      <c r="Q699" s="27">
        <f>_xlfn.XLOOKUP($C699,[26]PSP!$C:$C,[26]PSP!$Q:$Q)</f>
        <v>15.47</v>
      </c>
      <c r="R699" s="28">
        <f t="shared" ref="R699:R712" si="2704">TRUNC(Q699*P699,2)</f>
        <v>0</v>
      </c>
      <c r="S699" s="29"/>
      <c r="T699" s="54">
        <f>_xlfn.XLOOKUP($C699,[26]PSP!$C:$C,[26]PSP!$T:$T)</f>
        <v>0</v>
      </c>
      <c r="U699" s="27">
        <f>_xlfn.XLOOKUP($C699,[26]PSP!$C:$C,[26]PSP!$U:$U)</f>
        <v>15.47</v>
      </c>
      <c r="V699" s="28">
        <f t="shared" ref="V699:V712" si="2705">TRUNC(U699*T699,2)</f>
        <v>0</v>
      </c>
      <c r="W699" s="29"/>
      <c r="X699" s="54">
        <f>_xlfn.XLOOKUP($C699,[26]PSP!$C:$C,[26]PSP!$X:$X)</f>
        <v>0</v>
      </c>
      <c r="Y699" s="27">
        <f>_xlfn.XLOOKUP($C699,[26]PSP!$C:$C,[26]PSP!$Y:$Y)</f>
        <v>15.47</v>
      </c>
      <c r="Z699" s="28">
        <f t="shared" ref="Z699:Z712" si="2706">TRUNC(Y699*X699,2)</f>
        <v>0</v>
      </c>
      <c r="AA699" s="29"/>
      <c r="AB699" s="54">
        <f>_xlfn.XLOOKUP($C699,[26]PSP!$C:$C,[26]PSP!$AB:$AB)</f>
        <v>0</v>
      </c>
      <c r="AC699" s="27">
        <f>_xlfn.XLOOKUP($C699,[26]PSP!$C:$C,[26]PSP!$AC:$AC)</f>
        <v>15.47</v>
      </c>
      <c r="AD699" s="28">
        <f t="shared" ref="AD699:AD712" si="2707">TRUNC(AC699*AB699,2)</f>
        <v>0</v>
      </c>
      <c r="AE699" s="29"/>
      <c r="AF699" s="54">
        <f>_xlfn.XLOOKUP($C699,[26]PSP!$C:$C,[26]PSP!$AF:$AF)</f>
        <v>0</v>
      </c>
      <c r="AG699" s="27">
        <f>_xlfn.XLOOKUP($C699,[26]PSP!$C:$C,[26]PSP!$AG:$AG)</f>
        <v>15.47</v>
      </c>
      <c r="AH699" s="28">
        <f t="shared" ref="AH699:AH712" si="2708">TRUNC(AG699*AF699,2)</f>
        <v>0</v>
      </c>
      <c r="AI699" s="29"/>
      <c r="AJ699" s="54">
        <f>_xlfn.XLOOKUP($C699,[26]PSP!$C:$C,[26]PSP!$AJ:$AJ)</f>
        <v>0</v>
      </c>
      <c r="AK699" s="27">
        <f>_xlfn.XLOOKUP($C699,[26]PSP!$C:$C,[26]PSP!$AK:$AK)</f>
        <v>15.47</v>
      </c>
      <c r="AL699" s="28">
        <f t="shared" ref="AL699:AL712" si="2709">TRUNC(AK699*AJ699,2)</f>
        <v>0</v>
      </c>
      <c r="AM699" s="29"/>
      <c r="AN699" s="54">
        <f>_xlfn.XLOOKUP($C699,[26]PSP!$C:$C,[26]PSP!$AN:$AN)</f>
        <v>0</v>
      </c>
      <c r="AO699" s="27">
        <f>_xlfn.XLOOKUP($C699,[26]PSP!$C:$C,[26]PSP!$AO:$AO)</f>
        <v>15.47</v>
      </c>
      <c r="AP699" s="28">
        <f t="shared" ref="AP699:AP712" si="2710">TRUNC(AO699*AN699,2)</f>
        <v>0</v>
      </c>
      <c r="AQ699" s="29"/>
      <c r="AR699" s="54">
        <f>_xlfn.XLOOKUP($C699,[26]PSP!$C:$C,[26]PSP!$AR:$AR)</f>
        <v>0</v>
      </c>
      <c r="AS699" s="27">
        <f>_xlfn.XLOOKUP($C699,[26]PSP!$C:$C,[26]PSP!$AS:$AS)</f>
        <v>15.47</v>
      </c>
      <c r="AT699" s="28">
        <f t="shared" ref="AT699:AT712" si="2711">TRUNC(AS699*AR699,2)</f>
        <v>0</v>
      </c>
      <c r="AU699" s="29"/>
      <c r="AV699" s="54">
        <f>_xlfn.XLOOKUP($C699,[26]PSP!$C:$C,[26]PSP!$AV:$AV)</f>
        <v>0</v>
      </c>
      <c r="AW699" s="27">
        <f>_xlfn.XLOOKUP($C699,[26]PSP!$C:$C,[26]PSP!$AW:$AW)</f>
        <v>15.47</v>
      </c>
      <c r="AX699" s="28">
        <f t="shared" ref="AX699:AX712" si="2712">TRUNC(AW699*AV699,2)</f>
        <v>0</v>
      </c>
      <c r="AY699" s="29"/>
      <c r="AZ699" s="54">
        <f>_xlfn.XLOOKUP($C699,[26]PSP!$C:$C,[26]PSP!$AZ:$AZ)</f>
        <v>0</v>
      </c>
      <c r="BA699" s="27">
        <f>_xlfn.XLOOKUP($C699,[26]PSP!$C:$C,[26]PSP!$BA:$BA)</f>
        <v>15.47</v>
      </c>
      <c r="BB699" s="28">
        <f t="shared" ref="BB699:BB712" si="2713">TRUNC(BA699*AZ699,2)</f>
        <v>0</v>
      </c>
      <c r="BC699" s="29"/>
      <c r="BD699" s="54">
        <f>_xlfn.XLOOKUP($C699,[26]PSP!$C:$C,[26]PSP!$BD:$BD)</f>
        <v>0</v>
      </c>
      <c r="BE699" s="27">
        <f>_xlfn.XLOOKUP($C699,[26]PSP!$C:$C,[26]PSP!$BE:$BE)</f>
        <v>15.47</v>
      </c>
      <c r="BF699" s="28">
        <f t="shared" ref="BF699:BF712" si="2714">TRUNC(BE699*BD699,2)</f>
        <v>0</v>
      </c>
      <c r="BG699" s="29"/>
      <c r="BH699" s="54">
        <f>_xlfn.XLOOKUP($C699,[26]PSP!$C:$C,[26]PSP!$BH:$BH)</f>
        <v>0</v>
      </c>
      <c r="BI699" s="27">
        <f>_xlfn.XLOOKUP($C699,[26]PSP!$C:$C,[26]PSP!$BI:$BI)</f>
        <v>15.47</v>
      </c>
      <c r="BJ699" s="28">
        <f t="shared" ref="BJ699:BJ712" si="2715">TRUNC(BI699*BH699,2)</f>
        <v>0</v>
      </c>
      <c r="BK699" s="29"/>
      <c r="BL699" s="54">
        <f>_xlfn.XLOOKUP($C699,[26]PSP!$C:$C,[26]PSP!$BL:$BL)</f>
        <v>0</v>
      </c>
      <c r="BM699" s="27">
        <f>_xlfn.XLOOKUP($C699,[26]PSP!$C:$C,[26]PSP!$BM:$BM)</f>
        <v>15.47</v>
      </c>
      <c r="BN699" s="28">
        <f t="shared" ref="BN699:BN712" si="2716">TRUNC(BM699*BL699,2)</f>
        <v>0</v>
      </c>
      <c r="BO699" s="29"/>
      <c r="BP699" s="54">
        <f>_xlfn.XLOOKUP($C699,[26]PSP!$C:$C,[26]PSP!$BP:$BP)</f>
        <v>0</v>
      </c>
      <c r="BQ699" s="27">
        <f>_xlfn.XLOOKUP($C699,[26]PSP!$C:$C,[26]PSP!$BQ:$BQ)</f>
        <v>15.47</v>
      </c>
      <c r="BR699" s="28">
        <f t="shared" ref="BR699:BR712" si="2717">TRUNC(BQ699*BP699,2)</f>
        <v>0</v>
      </c>
      <c r="BS699" s="29"/>
      <c r="BT699" s="54">
        <f>_xlfn.XLOOKUP($C699,[26]PSP!$C:$C,[26]PSP!$BT:$BT)</f>
        <v>0</v>
      </c>
      <c r="BU699" s="27">
        <f>_xlfn.XLOOKUP($C699,[26]PSP!$C:$C,[26]PSP!$BU:$BU)</f>
        <v>15.47</v>
      </c>
      <c r="BV699" s="28">
        <f t="shared" ref="BV699:BV712" si="2718">TRUNC(BU699*BT699,2)</f>
        <v>0</v>
      </c>
      <c r="BW699" s="29"/>
      <c r="BX699" s="54">
        <f>_xlfn.XLOOKUP($C699,[26]PSP!$C:$C,[26]PSP!$BX:$BX)</f>
        <v>0</v>
      </c>
      <c r="BY699" s="27">
        <f>_xlfn.XLOOKUP($C699,[26]PSP!$C:$C,[26]PSP!$BY:$BY)</f>
        <v>15.47</v>
      </c>
      <c r="BZ699" s="28">
        <f t="shared" ref="BZ699:BZ712" si="2719">TRUNC(BY699*BX699,2)</f>
        <v>0</v>
      </c>
      <c r="CA699" s="29"/>
      <c r="CB699" s="54">
        <f>_xlfn.XLOOKUP($C699,[26]PSP!$C:$C,[26]PSP!$CB:$CB)</f>
        <v>0</v>
      </c>
      <c r="CC699" s="27">
        <f>_xlfn.XLOOKUP($C699,[26]PSP!$C:$C,[26]PSP!$CC:$CC)</f>
        <v>15.47</v>
      </c>
      <c r="CD699" s="28">
        <f t="shared" ref="CD699:CD712" si="2720">TRUNC(CC699*CB699,2)</f>
        <v>0</v>
      </c>
      <c r="CE699" s="29"/>
      <c r="CF699" s="54">
        <f>_xlfn.XLOOKUP($C699,[26]PSP!$C:$C,[26]PSP!$CF:$CF)</f>
        <v>0</v>
      </c>
      <c r="CG699" s="27">
        <f>_xlfn.XLOOKUP($C699,[26]PSP!$C:$C,[26]PSP!$CG:$CG)</f>
        <v>15.47</v>
      </c>
      <c r="CH699" s="28">
        <f t="shared" ref="CH699:CH712" si="2721">TRUNC(CG699*CF699,2)</f>
        <v>0</v>
      </c>
      <c r="CI699" s="29"/>
      <c r="CJ699" s="54">
        <f>_xlfn.XLOOKUP($C699,[26]PSP!$C:$C,[26]PSP!$CJ:$CJ)</f>
        <v>0</v>
      </c>
      <c r="CK699" s="27">
        <f>_xlfn.XLOOKUP($C699,[26]PSP!$C:$C,[26]PSP!$CK:$CK)</f>
        <v>15.47</v>
      </c>
      <c r="CL699" s="28">
        <f t="shared" ref="CL699:CL712" si="2722">TRUNC(CK699*CJ699,2)</f>
        <v>0</v>
      </c>
      <c r="CM699" s="29"/>
      <c r="CN699" s="54">
        <f>_xlfn.XLOOKUP($C699,[26]PSP!$C:$C,[26]PSP!$CN:$CN)</f>
        <v>0</v>
      </c>
      <c r="CO699" s="27">
        <f>_xlfn.XLOOKUP($C699,[26]PSP!$C:$C,[26]PSP!$CO:$CO)</f>
        <v>15.47</v>
      </c>
      <c r="CP699" s="28">
        <f t="shared" ref="CP699:CP712" si="2723">TRUNC(CO699*CN699,2)</f>
        <v>0</v>
      </c>
      <c r="CQ699" s="29"/>
      <c r="CR699" s="54">
        <f>_xlfn.XLOOKUP($C699,[26]PSP!$C:$C,[26]PSP!$CR:$CR)</f>
        <v>0</v>
      </c>
      <c r="CS699" s="27">
        <f>_xlfn.XLOOKUP($C699,[26]PSP!$C:$C,[26]PSP!$CS:$CS)</f>
        <v>15.47</v>
      </c>
      <c r="CT699" s="28">
        <f t="shared" ref="CT699:CT712" si="2724">TRUNC(CS699*CR699,2)</f>
        <v>0</v>
      </c>
      <c r="CU699" s="29"/>
      <c r="CV699" s="54">
        <f>_xlfn.XLOOKUP($C699,[26]PSP!$C:$C,[26]PSP!$CV:$CV)</f>
        <v>0</v>
      </c>
      <c r="CW699" s="27">
        <f>_xlfn.XLOOKUP($C699,[26]PSP!$C:$C,[26]PSP!$CW:$CW)</f>
        <v>15.47</v>
      </c>
      <c r="CX699" s="28">
        <f t="shared" ref="CX699:CX712" si="2725">TRUNC(CW699*CV699,2)</f>
        <v>0</v>
      </c>
      <c r="CY699" s="29"/>
      <c r="CZ699" s="54">
        <f>_xlfn.XLOOKUP($C699,[26]PSP!$C:$C,[26]PSP!$CZ:$CZ)</f>
        <v>0</v>
      </c>
      <c r="DA699" s="27">
        <f>_xlfn.XLOOKUP($C699,[26]PSP!$C:$C,[26]PSP!$DA:$DA)</f>
        <v>15.47</v>
      </c>
      <c r="DB699" s="28">
        <f t="shared" ref="DB699:DB712" si="2726">TRUNC(DA699*CZ699,2)</f>
        <v>0</v>
      </c>
      <c r="DC699" s="29"/>
      <c r="DD699" s="54">
        <f>_xlfn.XLOOKUP($C699,[26]PSP!$C:$C,[26]PSP!$DD:$DD)</f>
        <v>0</v>
      </c>
      <c r="DE699" s="27">
        <f>_xlfn.XLOOKUP($C699,[26]PSP!$C:$C,[26]PSP!$DE:$DE)</f>
        <v>15.47</v>
      </c>
      <c r="DF699" s="28">
        <f t="shared" ref="DF699:DF712" si="2727">TRUNC(DE699*DD699,2)</f>
        <v>0</v>
      </c>
      <c r="DG699" s="29"/>
      <c r="DH699" s="54">
        <f>_xlfn.XLOOKUP($C699,[26]PSP!$C:$C,[26]PSP!$DH:$DH)</f>
        <v>0</v>
      </c>
      <c r="DI699" s="27">
        <f>_xlfn.XLOOKUP($C699,[26]PSP!$C:$C,[26]PSP!$DI:$DI)</f>
        <v>15.47</v>
      </c>
      <c r="DJ699" s="28">
        <f t="shared" ref="DJ699:DJ712" si="2728">TRUNC(DI699*DH699,2)</f>
        <v>0</v>
      </c>
      <c r="DK699" s="29"/>
      <c r="DL699" s="54">
        <f>_xlfn.XLOOKUP($C699,[26]PSP!$C:$C,[26]PSP!$DL:$DL)</f>
        <v>0</v>
      </c>
      <c r="DM699" s="27">
        <f>_xlfn.XLOOKUP($C699,[26]PSP!$C:$C,[26]PSP!$DM:$DM)</f>
        <v>15.47</v>
      </c>
      <c r="DN699" s="28">
        <f t="shared" ref="DN699:DN712" si="2729">TRUNC(DM699*DL699,2)</f>
        <v>0</v>
      </c>
      <c r="DO699" s="29"/>
      <c r="DP699" s="54">
        <f>_xlfn.XLOOKUP($C699,[26]PSP!$C:$C,[26]PSP!$DP:$DP)</f>
        <v>0</v>
      </c>
      <c r="DQ699" s="27">
        <f>_xlfn.XLOOKUP($C699,[26]PSP!$C:$C,[26]PSP!$DQ:$DQ)</f>
        <v>15.47</v>
      </c>
      <c r="DR699" s="28">
        <f t="shared" ref="DR699:DR712" si="2730">TRUNC(DQ699*DP699,2)</f>
        <v>0</v>
      </c>
      <c r="DS699" s="29"/>
      <c r="DT699" s="54">
        <f>_xlfn.XLOOKUP($C699,[26]PSP!$C:$C,[26]PSP!$DT:$DT)</f>
        <v>0</v>
      </c>
      <c r="DU699" s="27">
        <f>_xlfn.XLOOKUP($C699,[26]PSP!$C:$C,[26]PSP!$DU:$DU)</f>
        <v>15.47</v>
      </c>
      <c r="DV699" s="28">
        <f t="shared" ref="DV699:DV712" si="2731">TRUNC(DU699*DT699,2)</f>
        <v>0</v>
      </c>
      <c r="DW699" s="29"/>
      <c r="DX699" s="54">
        <f>_xlfn.XLOOKUP($C699,[26]PSP!$C:$C,[26]PSP!$DX:$DX)</f>
        <v>0</v>
      </c>
      <c r="DY699" s="27">
        <f>_xlfn.XLOOKUP($C699,[26]PSP!$C:$C,[26]PSP!$DY:$DY)</f>
        <v>15.47</v>
      </c>
      <c r="DZ699" s="28">
        <f t="shared" ref="DZ699:DZ712" si="2732">TRUNC(DY699*DX699,2)</f>
        <v>0</v>
      </c>
      <c r="EA699" s="29"/>
      <c r="EB699" s="54">
        <f>_xlfn.XLOOKUP($C699,[26]PSP!$C:$C,[26]PSP!$EB:$EB)</f>
        <v>0</v>
      </c>
      <c r="EC699" s="27">
        <f>_xlfn.XLOOKUP($C699,[26]PSP!$C:$C,[26]PSP!$EC:$EC)</f>
        <v>15.47</v>
      </c>
      <c r="ED699" s="28">
        <f t="shared" ref="ED699:ED712" si="2733">TRUNC(EC699*EB699,2)</f>
        <v>0</v>
      </c>
      <c r="EE699" s="29"/>
      <c r="EF699" s="54">
        <f>_xlfn.XLOOKUP($C699,[26]PSP!$C:$C,[26]PSP!$EF:$EF)</f>
        <v>0</v>
      </c>
      <c r="EG699" s="27">
        <f>_xlfn.XLOOKUP($C699,[26]PSP!$C:$C,[26]PSP!$EG:$EG)</f>
        <v>15.47</v>
      </c>
      <c r="EH699" s="28">
        <f t="shared" ref="EH699:EH712" si="2734">TRUNC(EG699*EF699,2)</f>
        <v>0</v>
      </c>
      <c r="EI699" s="29"/>
      <c r="EJ699" s="54">
        <f>_xlfn.XLOOKUP($C699,[26]PSP!$C:$C,[26]PSP!$EJ:$EJ)</f>
        <v>0</v>
      </c>
      <c r="EK699" s="27">
        <f>_xlfn.XLOOKUP($C699,[26]PSP!$C:$C,[26]PSP!$EK:$EK)</f>
        <v>15.47</v>
      </c>
      <c r="EL699" s="28">
        <f t="shared" ref="EL699:EL712" si="2735">TRUNC(EK699*EJ699,2)</f>
        <v>0</v>
      </c>
      <c r="EM699" s="29"/>
      <c r="EN699" s="108"/>
      <c r="EO699" s="29">
        <f t="shared" si="2492"/>
        <v>0</v>
      </c>
      <c r="EP699" s="29">
        <f t="shared" si="2491"/>
        <v>0</v>
      </c>
      <c r="EQ699" s="4" t="b">
        <f t="shared" si="2596"/>
        <v>1</v>
      </c>
      <c r="ES699" s="118">
        <f t="shared" si="2666"/>
        <v>1.1767000000000001</v>
      </c>
    </row>
    <row r="700" spans="3:149" ht="11.25" customHeight="1" x14ac:dyDescent="0.25">
      <c r="C700" s="24" t="s">
        <v>544</v>
      </c>
      <c r="D700" s="43" t="str">
        <f>_xlfn.XLOOKUP($C700,[26]PSP!$C:$C,[26]PSP!$D:$D)</f>
        <v>RO-43107</v>
      </c>
      <c r="E700" s="24" t="str">
        <f>_xlfn.XLOOKUP($C700,[26]PSP!$C:$C,[26]PSP!$E:$E)</f>
        <v>DER/MG</v>
      </c>
      <c r="F700" s="25" t="str">
        <f>_xlfn.XLOOKUP($C700,[26]PSP!$C:$C,[26]PSP!$F:$F)</f>
        <v>DEMOLIÇÃO MANUAL DE CONCRETO ARMADO</v>
      </c>
      <c r="G700" s="26" t="str">
        <f>_xlfn.XLOOKUP($C700,[26]PSP!$C:$C,[26]PSP!$G:$G)</f>
        <v>M3</v>
      </c>
      <c r="H700" s="53">
        <f>_xlfn.XLOOKUP($C700,[26]PSP!$C:$C,[26]PSP!$H:$H)</f>
        <v>0</v>
      </c>
      <c r="I700" s="28">
        <f>_xlfn.XLOOKUP($C700,[26]PSP!$C:$C,[26]PSP!$I:$I)</f>
        <v>0</v>
      </c>
      <c r="J700" s="28">
        <f t="shared" si="2702"/>
        <v>0</v>
      </c>
      <c r="K700" s="29"/>
      <c r="L700" s="54">
        <f>_xlfn.XLOOKUP($C700,[26]PSP!$C:$C,[26]PSP!$L:$L)</f>
        <v>0</v>
      </c>
      <c r="M700" s="27">
        <f>_xlfn.XLOOKUP($C700,[26]PSP!$C:$C,[26]PSP!$M:$M)</f>
        <v>183.68</v>
      </c>
      <c r="N700" s="28">
        <f t="shared" si="2703"/>
        <v>0</v>
      </c>
      <c r="O700" s="29"/>
      <c r="P700" s="54">
        <f>_xlfn.XLOOKUP($C700,[26]PSP!$C:$C,[26]PSP!$P:$P)</f>
        <v>0</v>
      </c>
      <c r="Q700" s="27">
        <f>_xlfn.XLOOKUP($C700,[26]PSP!$C:$C,[26]PSP!$Q:$Q)</f>
        <v>183.68</v>
      </c>
      <c r="R700" s="28">
        <f t="shared" si="2704"/>
        <v>0</v>
      </c>
      <c r="S700" s="29"/>
      <c r="T700" s="54">
        <f>_xlfn.XLOOKUP($C700,[26]PSP!$C:$C,[26]PSP!$T:$T)</f>
        <v>0</v>
      </c>
      <c r="U700" s="27">
        <f>_xlfn.XLOOKUP($C700,[26]PSP!$C:$C,[26]PSP!$U:$U)</f>
        <v>183.68</v>
      </c>
      <c r="V700" s="28">
        <f t="shared" si="2705"/>
        <v>0</v>
      </c>
      <c r="W700" s="29"/>
      <c r="X700" s="54">
        <f>_xlfn.XLOOKUP($C700,[26]PSP!$C:$C,[26]PSP!$X:$X)</f>
        <v>0</v>
      </c>
      <c r="Y700" s="27">
        <f>_xlfn.XLOOKUP($C700,[26]PSP!$C:$C,[26]PSP!$Y:$Y)</f>
        <v>183.68</v>
      </c>
      <c r="Z700" s="28">
        <f t="shared" si="2706"/>
        <v>0</v>
      </c>
      <c r="AA700" s="29"/>
      <c r="AB700" s="54">
        <f>_xlfn.XLOOKUP($C700,[26]PSP!$C:$C,[26]PSP!$AB:$AB)</f>
        <v>0</v>
      </c>
      <c r="AC700" s="27">
        <f>_xlfn.XLOOKUP($C700,[26]PSP!$C:$C,[26]PSP!$AC:$AC)</f>
        <v>183.68</v>
      </c>
      <c r="AD700" s="28">
        <f t="shared" si="2707"/>
        <v>0</v>
      </c>
      <c r="AE700" s="29"/>
      <c r="AF700" s="54">
        <f>_xlfn.XLOOKUP($C700,[26]PSP!$C:$C,[26]PSP!$AF:$AF)</f>
        <v>0</v>
      </c>
      <c r="AG700" s="27">
        <f>_xlfn.XLOOKUP($C700,[26]PSP!$C:$C,[26]PSP!$AG:$AG)</f>
        <v>183.68</v>
      </c>
      <c r="AH700" s="28">
        <f t="shared" si="2708"/>
        <v>0</v>
      </c>
      <c r="AI700" s="29"/>
      <c r="AJ700" s="54">
        <f>_xlfn.XLOOKUP($C700,[26]PSP!$C:$C,[26]PSP!$AJ:$AJ)</f>
        <v>0</v>
      </c>
      <c r="AK700" s="27">
        <f>_xlfn.XLOOKUP($C700,[26]PSP!$C:$C,[26]PSP!$AK:$AK)</f>
        <v>183.68</v>
      </c>
      <c r="AL700" s="28">
        <f t="shared" si="2709"/>
        <v>0</v>
      </c>
      <c r="AM700" s="29"/>
      <c r="AN700" s="54">
        <f>_xlfn.XLOOKUP($C700,[26]PSP!$C:$C,[26]PSP!$AN:$AN)</f>
        <v>0</v>
      </c>
      <c r="AO700" s="27">
        <f>_xlfn.XLOOKUP($C700,[26]PSP!$C:$C,[26]PSP!$AO:$AO)</f>
        <v>183.68</v>
      </c>
      <c r="AP700" s="28">
        <f t="shared" si="2710"/>
        <v>0</v>
      </c>
      <c r="AQ700" s="29"/>
      <c r="AR700" s="54">
        <f>_xlfn.XLOOKUP($C700,[26]PSP!$C:$C,[26]PSP!$AR:$AR)</f>
        <v>0</v>
      </c>
      <c r="AS700" s="27">
        <f>_xlfn.XLOOKUP($C700,[26]PSP!$C:$C,[26]PSP!$AS:$AS)</f>
        <v>183.68</v>
      </c>
      <c r="AT700" s="28">
        <f t="shared" si="2711"/>
        <v>0</v>
      </c>
      <c r="AU700" s="29"/>
      <c r="AV700" s="54">
        <f>_xlfn.XLOOKUP($C700,[26]PSP!$C:$C,[26]PSP!$AV:$AV)</f>
        <v>0</v>
      </c>
      <c r="AW700" s="27">
        <f>_xlfn.XLOOKUP($C700,[26]PSP!$C:$C,[26]PSP!$AW:$AW)</f>
        <v>183.68</v>
      </c>
      <c r="AX700" s="28">
        <f t="shared" si="2712"/>
        <v>0</v>
      </c>
      <c r="AY700" s="29"/>
      <c r="AZ700" s="54">
        <f>_xlfn.XLOOKUP($C700,[26]PSP!$C:$C,[26]PSP!$AZ:$AZ)</f>
        <v>0</v>
      </c>
      <c r="BA700" s="27">
        <f>_xlfn.XLOOKUP($C700,[26]PSP!$C:$C,[26]PSP!$BA:$BA)</f>
        <v>183.68</v>
      </c>
      <c r="BB700" s="28">
        <f t="shared" si="2713"/>
        <v>0</v>
      </c>
      <c r="BC700" s="29"/>
      <c r="BD700" s="54">
        <f>_xlfn.XLOOKUP($C700,[26]PSP!$C:$C,[26]PSP!$BD:$BD)</f>
        <v>0</v>
      </c>
      <c r="BE700" s="27">
        <f>_xlfn.XLOOKUP($C700,[26]PSP!$C:$C,[26]PSP!$BE:$BE)</f>
        <v>183.68</v>
      </c>
      <c r="BF700" s="28">
        <f t="shared" si="2714"/>
        <v>0</v>
      </c>
      <c r="BG700" s="29"/>
      <c r="BH700" s="54">
        <f>_xlfn.XLOOKUP($C700,[26]PSP!$C:$C,[26]PSP!$BH:$BH)</f>
        <v>0</v>
      </c>
      <c r="BI700" s="27">
        <f>_xlfn.XLOOKUP($C700,[26]PSP!$C:$C,[26]PSP!$BI:$BI)</f>
        <v>183.68</v>
      </c>
      <c r="BJ700" s="28">
        <f t="shared" si="2715"/>
        <v>0</v>
      </c>
      <c r="BK700" s="29"/>
      <c r="BL700" s="54">
        <f>_xlfn.XLOOKUP($C700,[26]PSP!$C:$C,[26]PSP!$BL:$BL)</f>
        <v>0</v>
      </c>
      <c r="BM700" s="27">
        <f>_xlfn.XLOOKUP($C700,[26]PSP!$C:$C,[26]PSP!$BM:$BM)</f>
        <v>183.68</v>
      </c>
      <c r="BN700" s="28">
        <f t="shared" si="2716"/>
        <v>0</v>
      </c>
      <c r="BO700" s="29"/>
      <c r="BP700" s="54">
        <f>_xlfn.XLOOKUP($C700,[26]PSP!$C:$C,[26]PSP!$BP:$BP)</f>
        <v>0</v>
      </c>
      <c r="BQ700" s="27">
        <f>_xlfn.XLOOKUP($C700,[26]PSP!$C:$C,[26]PSP!$BQ:$BQ)</f>
        <v>183.68</v>
      </c>
      <c r="BR700" s="28">
        <f t="shared" si="2717"/>
        <v>0</v>
      </c>
      <c r="BS700" s="29"/>
      <c r="BT700" s="54">
        <f>_xlfn.XLOOKUP($C700,[26]PSP!$C:$C,[26]PSP!$BT:$BT)</f>
        <v>0</v>
      </c>
      <c r="BU700" s="27">
        <f>_xlfn.XLOOKUP($C700,[26]PSP!$C:$C,[26]PSP!$BU:$BU)</f>
        <v>183.68</v>
      </c>
      <c r="BV700" s="28">
        <f t="shared" si="2718"/>
        <v>0</v>
      </c>
      <c r="BW700" s="29"/>
      <c r="BX700" s="54">
        <f>_xlfn.XLOOKUP($C700,[26]PSP!$C:$C,[26]PSP!$BX:$BX)</f>
        <v>0</v>
      </c>
      <c r="BY700" s="27">
        <f>_xlfn.XLOOKUP($C700,[26]PSP!$C:$C,[26]PSP!$BY:$BY)</f>
        <v>183.68</v>
      </c>
      <c r="BZ700" s="28">
        <f t="shared" si="2719"/>
        <v>0</v>
      </c>
      <c r="CA700" s="29"/>
      <c r="CB700" s="54">
        <f>_xlfn.XLOOKUP($C700,[26]PSP!$C:$C,[26]PSP!$CB:$CB)</f>
        <v>0</v>
      </c>
      <c r="CC700" s="27">
        <f>_xlfn.XLOOKUP($C700,[26]PSP!$C:$C,[26]PSP!$CC:$CC)</f>
        <v>183.68</v>
      </c>
      <c r="CD700" s="28">
        <f t="shared" si="2720"/>
        <v>0</v>
      </c>
      <c r="CE700" s="29"/>
      <c r="CF700" s="54">
        <f>_xlfn.XLOOKUP($C700,[26]PSP!$C:$C,[26]PSP!$CF:$CF)</f>
        <v>0</v>
      </c>
      <c r="CG700" s="27">
        <f>_xlfn.XLOOKUP($C700,[26]PSP!$C:$C,[26]PSP!$CG:$CG)</f>
        <v>183.68</v>
      </c>
      <c r="CH700" s="28">
        <f t="shared" si="2721"/>
        <v>0</v>
      </c>
      <c r="CI700" s="29"/>
      <c r="CJ700" s="54">
        <f>_xlfn.XLOOKUP($C700,[26]PSP!$C:$C,[26]PSP!$CJ:$CJ)</f>
        <v>0</v>
      </c>
      <c r="CK700" s="27">
        <f>_xlfn.XLOOKUP($C700,[26]PSP!$C:$C,[26]PSP!$CK:$CK)</f>
        <v>183.68</v>
      </c>
      <c r="CL700" s="28">
        <f t="shared" si="2722"/>
        <v>0</v>
      </c>
      <c r="CM700" s="29"/>
      <c r="CN700" s="54">
        <f>_xlfn.XLOOKUP($C700,[26]PSP!$C:$C,[26]PSP!$CN:$CN)</f>
        <v>0</v>
      </c>
      <c r="CO700" s="27">
        <f>_xlfn.XLOOKUP($C700,[26]PSP!$C:$C,[26]PSP!$CO:$CO)</f>
        <v>183.68</v>
      </c>
      <c r="CP700" s="28">
        <f t="shared" si="2723"/>
        <v>0</v>
      </c>
      <c r="CQ700" s="29"/>
      <c r="CR700" s="54">
        <f>_xlfn.XLOOKUP($C700,[26]PSP!$C:$C,[26]PSP!$CR:$CR)</f>
        <v>0</v>
      </c>
      <c r="CS700" s="27">
        <f>_xlfn.XLOOKUP($C700,[26]PSP!$C:$C,[26]PSP!$CS:$CS)</f>
        <v>183.68</v>
      </c>
      <c r="CT700" s="28">
        <f t="shared" si="2724"/>
        <v>0</v>
      </c>
      <c r="CU700" s="29"/>
      <c r="CV700" s="54">
        <f>_xlfn.XLOOKUP($C700,[26]PSP!$C:$C,[26]PSP!$CV:$CV)</f>
        <v>0</v>
      </c>
      <c r="CW700" s="27">
        <f>_xlfn.XLOOKUP($C700,[26]PSP!$C:$C,[26]PSP!$CW:$CW)</f>
        <v>183.68</v>
      </c>
      <c r="CX700" s="28">
        <f t="shared" si="2725"/>
        <v>0</v>
      </c>
      <c r="CY700" s="29"/>
      <c r="CZ700" s="54">
        <f>_xlfn.XLOOKUP($C700,[26]PSP!$C:$C,[26]PSP!$CZ:$CZ)</f>
        <v>0</v>
      </c>
      <c r="DA700" s="27">
        <f>_xlfn.XLOOKUP($C700,[26]PSP!$C:$C,[26]PSP!$DA:$DA)</f>
        <v>183.68</v>
      </c>
      <c r="DB700" s="28">
        <f t="shared" si="2726"/>
        <v>0</v>
      </c>
      <c r="DC700" s="29"/>
      <c r="DD700" s="54">
        <f>_xlfn.XLOOKUP($C700,[26]PSP!$C:$C,[26]PSP!$DD:$DD)</f>
        <v>0</v>
      </c>
      <c r="DE700" s="27">
        <f>_xlfn.XLOOKUP($C700,[26]PSP!$C:$C,[26]PSP!$DE:$DE)</f>
        <v>183.68</v>
      </c>
      <c r="DF700" s="28">
        <f t="shared" si="2727"/>
        <v>0</v>
      </c>
      <c r="DG700" s="29"/>
      <c r="DH700" s="54">
        <f>_xlfn.XLOOKUP($C700,[26]PSP!$C:$C,[26]PSP!$DH:$DH)</f>
        <v>0</v>
      </c>
      <c r="DI700" s="27">
        <f>_xlfn.XLOOKUP($C700,[26]PSP!$C:$C,[26]PSP!$DI:$DI)</f>
        <v>183.68</v>
      </c>
      <c r="DJ700" s="28">
        <f t="shared" si="2728"/>
        <v>0</v>
      </c>
      <c r="DK700" s="29"/>
      <c r="DL700" s="54">
        <f>_xlfn.XLOOKUP($C700,[26]PSP!$C:$C,[26]PSP!$DL:$DL)</f>
        <v>0</v>
      </c>
      <c r="DM700" s="27">
        <f>_xlfn.XLOOKUP($C700,[26]PSP!$C:$C,[26]PSP!$DM:$DM)</f>
        <v>183.68</v>
      </c>
      <c r="DN700" s="28">
        <f t="shared" si="2729"/>
        <v>0</v>
      </c>
      <c r="DO700" s="29"/>
      <c r="DP700" s="54">
        <f>_xlfn.XLOOKUP($C700,[26]PSP!$C:$C,[26]PSP!$DP:$DP)</f>
        <v>0</v>
      </c>
      <c r="DQ700" s="27">
        <f>_xlfn.XLOOKUP($C700,[26]PSP!$C:$C,[26]PSP!$DQ:$DQ)</f>
        <v>183.68</v>
      </c>
      <c r="DR700" s="28">
        <f t="shared" si="2730"/>
        <v>0</v>
      </c>
      <c r="DS700" s="29"/>
      <c r="DT700" s="54">
        <f>_xlfn.XLOOKUP($C700,[26]PSP!$C:$C,[26]PSP!$DT:$DT)</f>
        <v>0</v>
      </c>
      <c r="DU700" s="27">
        <f>_xlfn.XLOOKUP($C700,[26]PSP!$C:$C,[26]PSP!$DU:$DU)</f>
        <v>183.68</v>
      </c>
      <c r="DV700" s="28">
        <f t="shared" si="2731"/>
        <v>0</v>
      </c>
      <c r="DW700" s="29"/>
      <c r="DX700" s="54">
        <f>_xlfn.XLOOKUP($C700,[26]PSP!$C:$C,[26]PSP!$DX:$DX)</f>
        <v>0</v>
      </c>
      <c r="DY700" s="27">
        <f>_xlfn.XLOOKUP($C700,[26]PSP!$C:$C,[26]PSP!$DY:$DY)</f>
        <v>183.68</v>
      </c>
      <c r="DZ700" s="28">
        <f t="shared" si="2732"/>
        <v>0</v>
      </c>
      <c r="EA700" s="29"/>
      <c r="EB700" s="54">
        <f>_xlfn.XLOOKUP($C700,[26]PSP!$C:$C,[26]PSP!$EB:$EB)</f>
        <v>0</v>
      </c>
      <c r="EC700" s="27">
        <f>_xlfn.XLOOKUP($C700,[26]PSP!$C:$C,[26]PSP!$EC:$EC)</f>
        <v>183.68</v>
      </c>
      <c r="ED700" s="28">
        <f t="shared" si="2733"/>
        <v>0</v>
      </c>
      <c r="EE700" s="29"/>
      <c r="EF700" s="54">
        <f>_xlfn.XLOOKUP($C700,[26]PSP!$C:$C,[26]PSP!$EF:$EF)</f>
        <v>0</v>
      </c>
      <c r="EG700" s="27">
        <f>_xlfn.XLOOKUP($C700,[26]PSP!$C:$C,[26]PSP!$EG:$EG)</f>
        <v>183.68</v>
      </c>
      <c r="EH700" s="28">
        <f t="shared" si="2734"/>
        <v>0</v>
      </c>
      <c r="EI700" s="29"/>
      <c r="EJ700" s="54">
        <f>_xlfn.XLOOKUP($C700,[26]PSP!$C:$C,[26]PSP!$EJ:$EJ)</f>
        <v>0</v>
      </c>
      <c r="EK700" s="27">
        <f>_xlfn.XLOOKUP($C700,[26]PSP!$C:$C,[26]PSP!$EK:$EK)</f>
        <v>183.68</v>
      </c>
      <c r="EL700" s="28">
        <f t="shared" si="2735"/>
        <v>0</v>
      </c>
      <c r="EM700" s="29"/>
      <c r="EN700" s="108"/>
      <c r="EO700" s="29">
        <f t="shared" si="2492"/>
        <v>0</v>
      </c>
      <c r="EP700" s="29">
        <f t="shared" si="2491"/>
        <v>0</v>
      </c>
      <c r="EQ700" s="4" t="b">
        <f t="shared" si="2596"/>
        <v>1</v>
      </c>
      <c r="ES700" s="118">
        <f t="shared" si="2666"/>
        <v>1.1767000000000001</v>
      </c>
    </row>
    <row r="701" spans="3:149" ht="21" x14ac:dyDescent="0.25">
      <c r="C701" s="24" t="s">
        <v>545</v>
      </c>
      <c r="D701" s="43" t="str">
        <f>_xlfn.XLOOKUP($C701,[26]PSP!$C:$C,[26]PSP!$D:$D)</f>
        <v>ED-48434</v>
      </c>
      <c r="E701" s="24" t="str">
        <f>_xlfn.XLOOKUP($C701,[26]PSP!$C:$C,[26]PSP!$E:$E)</f>
        <v>DER/MG</v>
      </c>
      <c r="F701" s="25" t="str">
        <f>_xlfn.XLOOKUP($C701,[26]PSP!$C:$C,[26]PSP!$F:$F)</f>
        <v>REMOÇÃO DE ALAMBRADO METÁLICO, COM REAPROVEITAMENTO,  INCLUSIVE AFASTAMENTO</v>
      </c>
      <c r="G701" s="26" t="str">
        <f>_xlfn.XLOOKUP($C701,[26]PSP!$C:$C,[26]PSP!$G:$G)</f>
        <v>M2</v>
      </c>
      <c r="H701" s="53">
        <f>_xlfn.XLOOKUP($C701,[26]PSP!$C:$C,[26]PSP!$H:$H)</f>
        <v>0</v>
      </c>
      <c r="I701" s="28">
        <f>_xlfn.XLOOKUP($C701,[26]PSP!$C:$C,[26]PSP!$I:$I)</f>
        <v>0</v>
      </c>
      <c r="J701" s="28">
        <f t="shared" si="2702"/>
        <v>0</v>
      </c>
      <c r="K701" s="29"/>
      <c r="L701" s="54">
        <f>_xlfn.XLOOKUP($C701,[26]PSP!$C:$C,[26]PSP!$L:$L)</f>
        <v>0</v>
      </c>
      <c r="M701" s="27">
        <f>_xlfn.XLOOKUP($C701,[26]PSP!$C:$C,[26]PSP!$M:$M)</f>
        <v>10.09</v>
      </c>
      <c r="N701" s="28">
        <f t="shared" si="2703"/>
        <v>0</v>
      </c>
      <c r="O701" s="29"/>
      <c r="P701" s="54">
        <f>_xlfn.XLOOKUP($C701,[26]PSP!$C:$C,[26]PSP!$P:$P)</f>
        <v>0</v>
      </c>
      <c r="Q701" s="27">
        <f>_xlfn.XLOOKUP($C701,[26]PSP!$C:$C,[26]PSP!$Q:$Q)</f>
        <v>10.09</v>
      </c>
      <c r="R701" s="28">
        <f t="shared" si="2704"/>
        <v>0</v>
      </c>
      <c r="S701" s="29"/>
      <c r="T701" s="54">
        <f>_xlfn.XLOOKUP($C701,[26]PSP!$C:$C,[26]PSP!$T:$T)</f>
        <v>0</v>
      </c>
      <c r="U701" s="27">
        <f>_xlfn.XLOOKUP($C701,[26]PSP!$C:$C,[26]PSP!$U:$U)</f>
        <v>10.09</v>
      </c>
      <c r="V701" s="28">
        <f t="shared" si="2705"/>
        <v>0</v>
      </c>
      <c r="W701" s="29"/>
      <c r="X701" s="54">
        <f>_xlfn.XLOOKUP($C701,[26]PSP!$C:$C,[26]PSP!$X:$X)</f>
        <v>0</v>
      </c>
      <c r="Y701" s="27">
        <f>_xlfn.XLOOKUP($C701,[26]PSP!$C:$C,[26]PSP!$Y:$Y)</f>
        <v>10.09</v>
      </c>
      <c r="Z701" s="28">
        <f t="shared" si="2706"/>
        <v>0</v>
      </c>
      <c r="AA701" s="29"/>
      <c r="AB701" s="54">
        <f>_xlfn.XLOOKUP($C701,[26]PSP!$C:$C,[26]PSP!$AB:$AB)</f>
        <v>0</v>
      </c>
      <c r="AC701" s="27">
        <f>_xlfn.XLOOKUP($C701,[26]PSP!$C:$C,[26]PSP!$AC:$AC)</f>
        <v>10.09</v>
      </c>
      <c r="AD701" s="28">
        <f t="shared" si="2707"/>
        <v>0</v>
      </c>
      <c r="AE701" s="29"/>
      <c r="AF701" s="54">
        <f>_xlfn.XLOOKUP($C701,[26]PSP!$C:$C,[26]PSP!$AF:$AF)</f>
        <v>0</v>
      </c>
      <c r="AG701" s="27">
        <f>_xlfn.XLOOKUP($C701,[26]PSP!$C:$C,[26]PSP!$AG:$AG)</f>
        <v>10.09</v>
      </c>
      <c r="AH701" s="28">
        <f t="shared" si="2708"/>
        <v>0</v>
      </c>
      <c r="AI701" s="29"/>
      <c r="AJ701" s="54">
        <f>_xlfn.XLOOKUP($C701,[26]PSP!$C:$C,[26]PSP!$AJ:$AJ)</f>
        <v>0</v>
      </c>
      <c r="AK701" s="27">
        <f>_xlfn.XLOOKUP($C701,[26]PSP!$C:$C,[26]PSP!$AK:$AK)</f>
        <v>10.09</v>
      </c>
      <c r="AL701" s="28">
        <f t="shared" si="2709"/>
        <v>0</v>
      </c>
      <c r="AM701" s="29"/>
      <c r="AN701" s="54">
        <f>_xlfn.XLOOKUP($C701,[26]PSP!$C:$C,[26]PSP!$AN:$AN)</f>
        <v>0</v>
      </c>
      <c r="AO701" s="27">
        <f>_xlfn.XLOOKUP($C701,[26]PSP!$C:$C,[26]PSP!$AO:$AO)</f>
        <v>10.09</v>
      </c>
      <c r="AP701" s="28">
        <f t="shared" si="2710"/>
        <v>0</v>
      </c>
      <c r="AQ701" s="29"/>
      <c r="AR701" s="54">
        <f>_xlfn.XLOOKUP($C701,[26]PSP!$C:$C,[26]PSP!$AR:$AR)</f>
        <v>0</v>
      </c>
      <c r="AS701" s="27">
        <f>_xlfn.XLOOKUP($C701,[26]PSP!$C:$C,[26]PSP!$AS:$AS)</f>
        <v>10.09</v>
      </c>
      <c r="AT701" s="28">
        <f t="shared" si="2711"/>
        <v>0</v>
      </c>
      <c r="AU701" s="29"/>
      <c r="AV701" s="54">
        <f>_xlfn.XLOOKUP($C701,[26]PSP!$C:$C,[26]PSP!$AV:$AV)</f>
        <v>0</v>
      </c>
      <c r="AW701" s="27">
        <f>_xlfn.XLOOKUP($C701,[26]PSP!$C:$C,[26]PSP!$AW:$AW)</f>
        <v>10.09</v>
      </c>
      <c r="AX701" s="28">
        <f t="shared" si="2712"/>
        <v>0</v>
      </c>
      <c r="AY701" s="29"/>
      <c r="AZ701" s="54">
        <f>_xlfn.XLOOKUP($C701,[26]PSP!$C:$C,[26]PSP!$AZ:$AZ)</f>
        <v>0</v>
      </c>
      <c r="BA701" s="27">
        <f>_xlfn.XLOOKUP($C701,[26]PSP!$C:$C,[26]PSP!$BA:$BA)</f>
        <v>10.09</v>
      </c>
      <c r="BB701" s="28">
        <f t="shared" si="2713"/>
        <v>0</v>
      </c>
      <c r="BC701" s="29"/>
      <c r="BD701" s="54">
        <f>_xlfn.XLOOKUP($C701,[26]PSP!$C:$C,[26]PSP!$BD:$BD)</f>
        <v>0</v>
      </c>
      <c r="BE701" s="27">
        <f>_xlfn.XLOOKUP($C701,[26]PSP!$C:$C,[26]PSP!$BE:$BE)</f>
        <v>10.09</v>
      </c>
      <c r="BF701" s="28">
        <f t="shared" si="2714"/>
        <v>0</v>
      </c>
      <c r="BG701" s="29"/>
      <c r="BH701" s="54">
        <f>_xlfn.XLOOKUP($C701,[26]PSP!$C:$C,[26]PSP!$BH:$BH)</f>
        <v>0</v>
      </c>
      <c r="BI701" s="27">
        <f>_xlfn.XLOOKUP($C701,[26]PSP!$C:$C,[26]PSP!$BI:$BI)</f>
        <v>10.09</v>
      </c>
      <c r="BJ701" s="28">
        <f t="shared" si="2715"/>
        <v>0</v>
      </c>
      <c r="BK701" s="29"/>
      <c r="BL701" s="54">
        <f>_xlfn.XLOOKUP($C701,[26]PSP!$C:$C,[26]PSP!$BL:$BL)</f>
        <v>0</v>
      </c>
      <c r="BM701" s="27">
        <f>_xlfn.XLOOKUP($C701,[26]PSP!$C:$C,[26]PSP!$BM:$BM)</f>
        <v>10.09</v>
      </c>
      <c r="BN701" s="28">
        <f t="shared" si="2716"/>
        <v>0</v>
      </c>
      <c r="BO701" s="29"/>
      <c r="BP701" s="54">
        <f>_xlfn.XLOOKUP($C701,[26]PSP!$C:$C,[26]PSP!$BP:$BP)</f>
        <v>0</v>
      </c>
      <c r="BQ701" s="27">
        <f>_xlfn.XLOOKUP($C701,[26]PSP!$C:$C,[26]PSP!$BQ:$BQ)</f>
        <v>10.09</v>
      </c>
      <c r="BR701" s="28">
        <f t="shared" si="2717"/>
        <v>0</v>
      </c>
      <c r="BS701" s="29"/>
      <c r="BT701" s="54">
        <f>_xlfn.XLOOKUP($C701,[26]PSP!$C:$C,[26]PSP!$BT:$BT)</f>
        <v>0</v>
      </c>
      <c r="BU701" s="27">
        <f>_xlfn.XLOOKUP($C701,[26]PSP!$C:$C,[26]PSP!$BU:$BU)</f>
        <v>10.09</v>
      </c>
      <c r="BV701" s="28">
        <f t="shared" si="2718"/>
        <v>0</v>
      </c>
      <c r="BW701" s="29"/>
      <c r="BX701" s="54">
        <f>_xlfn.XLOOKUP($C701,[26]PSP!$C:$C,[26]PSP!$BX:$BX)</f>
        <v>0</v>
      </c>
      <c r="BY701" s="27">
        <f>_xlfn.XLOOKUP($C701,[26]PSP!$C:$C,[26]PSP!$BY:$BY)</f>
        <v>10.09</v>
      </c>
      <c r="BZ701" s="28">
        <f t="shared" si="2719"/>
        <v>0</v>
      </c>
      <c r="CA701" s="29"/>
      <c r="CB701" s="54">
        <f>_xlfn.XLOOKUP($C701,[26]PSP!$C:$C,[26]PSP!$CB:$CB)</f>
        <v>0</v>
      </c>
      <c r="CC701" s="27">
        <f>_xlfn.XLOOKUP($C701,[26]PSP!$C:$C,[26]PSP!$CC:$CC)</f>
        <v>10.09</v>
      </c>
      <c r="CD701" s="28">
        <f t="shared" si="2720"/>
        <v>0</v>
      </c>
      <c r="CE701" s="29"/>
      <c r="CF701" s="54">
        <f>_xlfn.XLOOKUP($C701,[26]PSP!$C:$C,[26]PSP!$CF:$CF)</f>
        <v>0</v>
      </c>
      <c r="CG701" s="27">
        <f>_xlfn.XLOOKUP($C701,[26]PSP!$C:$C,[26]PSP!$CG:$CG)</f>
        <v>10.09</v>
      </c>
      <c r="CH701" s="28">
        <f t="shared" si="2721"/>
        <v>0</v>
      </c>
      <c r="CI701" s="29"/>
      <c r="CJ701" s="54">
        <f>_xlfn.XLOOKUP($C701,[26]PSP!$C:$C,[26]PSP!$CJ:$CJ)</f>
        <v>0</v>
      </c>
      <c r="CK701" s="27">
        <f>_xlfn.XLOOKUP($C701,[26]PSP!$C:$C,[26]PSP!$CK:$CK)</f>
        <v>10.09</v>
      </c>
      <c r="CL701" s="28">
        <f t="shared" si="2722"/>
        <v>0</v>
      </c>
      <c r="CM701" s="29"/>
      <c r="CN701" s="54">
        <f>_xlfn.XLOOKUP($C701,[26]PSP!$C:$C,[26]PSP!$CN:$CN)</f>
        <v>0</v>
      </c>
      <c r="CO701" s="27">
        <f>_xlfn.XLOOKUP($C701,[26]PSP!$C:$C,[26]PSP!$CO:$CO)</f>
        <v>10.09</v>
      </c>
      <c r="CP701" s="28">
        <f t="shared" si="2723"/>
        <v>0</v>
      </c>
      <c r="CQ701" s="29"/>
      <c r="CR701" s="54">
        <f>_xlfn.XLOOKUP($C701,[26]PSP!$C:$C,[26]PSP!$CR:$CR)</f>
        <v>0</v>
      </c>
      <c r="CS701" s="27">
        <f>_xlfn.XLOOKUP($C701,[26]PSP!$C:$C,[26]PSP!$CS:$CS)</f>
        <v>10.09</v>
      </c>
      <c r="CT701" s="28">
        <f t="shared" si="2724"/>
        <v>0</v>
      </c>
      <c r="CU701" s="29"/>
      <c r="CV701" s="54">
        <f>_xlfn.XLOOKUP($C701,[26]PSP!$C:$C,[26]PSP!$CV:$CV)</f>
        <v>0</v>
      </c>
      <c r="CW701" s="27">
        <f>_xlfn.XLOOKUP($C701,[26]PSP!$C:$C,[26]PSP!$CW:$CW)</f>
        <v>10.09</v>
      </c>
      <c r="CX701" s="28">
        <f t="shared" si="2725"/>
        <v>0</v>
      </c>
      <c r="CY701" s="29"/>
      <c r="CZ701" s="54">
        <f>_xlfn.XLOOKUP($C701,[26]PSP!$C:$C,[26]PSP!$CZ:$CZ)</f>
        <v>0</v>
      </c>
      <c r="DA701" s="27">
        <f>_xlfn.XLOOKUP($C701,[26]PSP!$C:$C,[26]PSP!$DA:$DA)</f>
        <v>10.09</v>
      </c>
      <c r="DB701" s="28">
        <f t="shared" si="2726"/>
        <v>0</v>
      </c>
      <c r="DC701" s="29"/>
      <c r="DD701" s="54">
        <f>_xlfn.XLOOKUP($C701,[26]PSP!$C:$C,[26]PSP!$DD:$DD)</f>
        <v>0</v>
      </c>
      <c r="DE701" s="27">
        <f>_xlfn.XLOOKUP($C701,[26]PSP!$C:$C,[26]PSP!$DE:$DE)</f>
        <v>10.09</v>
      </c>
      <c r="DF701" s="28">
        <f t="shared" si="2727"/>
        <v>0</v>
      </c>
      <c r="DG701" s="29"/>
      <c r="DH701" s="54">
        <f>_xlfn.XLOOKUP($C701,[26]PSP!$C:$C,[26]PSP!$DH:$DH)</f>
        <v>0</v>
      </c>
      <c r="DI701" s="27">
        <f>_xlfn.XLOOKUP($C701,[26]PSP!$C:$C,[26]PSP!$DI:$DI)</f>
        <v>10.09</v>
      </c>
      <c r="DJ701" s="28">
        <f t="shared" si="2728"/>
        <v>0</v>
      </c>
      <c r="DK701" s="29"/>
      <c r="DL701" s="54">
        <f>_xlfn.XLOOKUP($C701,[26]PSP!$C:$C,[26]PSP!$DL:$DL)</f>
        <v>0</v>
      </c>
      <c r="DM701" s="27">
        <f>_xlfn.XLOOKUP($C701,[26]PSP!$C:$C,[26]PSP!$DM:$DM)</f>
        <v>10.09</v>
      </c>
      <c r="DN701" s="28">
        <f t="shared" si="2729"/>
        <v>0</v>
      </c>
      <c r="DO701" s="29"/>
      <c r="DP701" s="54">
        <f>_xlfn.XLOOKUP($C701,[26]PSP!$C:$C,[26]PSP!$DP:$DP)</f>
        <v>0</v>
      </c>
      <c r="DQ701" s="27">
        <f>_xlfn.XLOOKUP($C701,[26]PSP!$C:$C,[26]PSP!$DQ:$DQ)</f>
        <v>10.09</v>
      </c>
      <c r="DR701" s="28">
        <f t="shared" si="2730"/>
        <v>0</v>
      </c>
      <c r="DS701" s="29"/>
      <c r="DT701" s="54">
        <f>_xlfn.XLOOKUP($C701,[26]PSP!$C:$C,[26]PSP!$DT:$DT)</f>
        <v>0</v>
      </c>
      <c r="DU701" s="27">
        <f>_xlfn.XLOOKUP($C701,[26]PSP!$C:$C,[26]PSP!$DU:$DU)</f>
        <v>10.09</v>
      </c>
      <c r="DV701" s="28">
        <f t="shared" si="2731"/>
        <v>0</v>
      </c>
      <c r="DW701" s="29"/>
      <c r="DX701" s="54">
        <f>_xlfn.XLOOKUP($C701,[26]PSP!$C:$C,[26]PSP!$DX:$DX)</f>
        <v>0</v>
      </c>
      <c r="DY701" s="27">
        <f>_xlfn.XLOOKUP($C701,[26]PSP!$C:$C,[26]PSP!$DY:$DY)</f>
        <v>10.09</v>
      </c>
      <c r="DZ701" s="28">
        <f t="shared" si="2732"/>
        <v>0</v>
      </c>
      <c r="EA701" s="29"/>
      <c r="EB701" s="54">
        <f>_xlfn.XLOOKUP($C701,[26]PSP!$C:$C,[26]PSP!$EB:$EB)</f>
        <v>0</v>
      </c>
      <c r="EC701" s="27">
        <f>_xlfn.XLOOKUP($C701,[26]PSP!$C:$C,[26]PSP!$EC:$EC)</f>
        <v>10.09</v>
      </c>
      <c r="ED701" s="28">
        <f t="shared" si="2733"/>
        <v>0</v>
      </c>
      <c r="EE701" s="29"/>
      <c r="EF701" s="54">
        <f>_xlfn.XLOOKUP($C701,[26]PSP!$C:$C,[26]PSP!$EF:$EF)</f>
        <v>0</v>
      </c>
      <c r="EG701" s="27">
        <f>_xlfn.XLOOKUP($C701,[26]PSP!$C:$C,[26]PSP!$EG:$EG)</f>
        <v>10.09</v>
      </c>
      <c r="EH701" s="28">
        <f t="shared" si="2734"/>
        <v>0</v>
      </c>
      <c r="EI701" s="29"/>
      <c r="EJ701" s="54">
        <f>_xlfn.XLOOKUP($C701,[26]PSP!$C:$C,[26]PSP!$EJ:$EJ)</f>
        <v>0</v>
      </c>
      <c r="EK701" s="27">
        <f>_xlfn.XLOOKUP($C701,[26]PSP!$C:$C,[26]PSP!$EK:$EK)</f>
        <v>10.09</v>
      </c>
      <c r="EL701" s="28">
        <f t="shared" si="2735"/>
        <v>0</v>
      </c>
      <c r="EM701" s="29"/>
      <c r="EN701" s="108"/>
      <c r="EO701" s="29">
        <f t="shared" si="2492"/>
        <v>0</v>
      </c>
      <c r="EP701" s="29">
        <f t="shared" si="2491"/>
        <v>0</v>
      </c>
      <c r="EQ701" s="4" t="b">
        <f t="shared" si="2596"/>
        <v>1</v>
      </c>
      <c r="ES701" s="118">
        <f t="shared" si="2666"/>
        <v>1.1767000000000001</v>
      </c>
    </row>
    <row r="702" spans="3:149" ht="21" x14ac:dyDescent="0.25">
      <c r="C702" s="24" t="s">
        <v>546</v>
      </c>
      <c r="D702" s="43" t="str">
        <f>_xlfn.XLOOKUP($C702,[26]PSP!$C:$C,[26]PSP!$D:$D)</f>
        <v>COMP_46003</v>
      </c>
      <c r="E702" s="24" t="str">
        <f>_xlfn.XLOOKUP($C702,[26]PSP!$C:$C,[26]PSP!$E:$E)</f>
        <v>COMPOSIÇÃO</v>
      </c>
      <c r="F702" s="25" t="str">
        <f>_xlfn.XLOOKUP($C702,[26]PSP!$C:$C,[26]PSP!$F:$F)</f>
        <v xml:space="preserve">FORNECIMENTO DE DEFENSA DE CONTENCAO SIMPLES, EM SOLO, CERTIF. MOD.H1AW4 15º   </v>
      </c>
      <c r="G702" s="26" t="str">
        <f>_xlfn.XLOOKUP($C702,[26]PSP!$C:$C,[26]PSP!$G:$G)</f>
        <v>M</v>
      </c>
      <c r="H702" s="53">
        <f>_xlfn.XLOOKUP($C702,[26]PSP!$C:$C,[26]PSP!$H:$H)</f>
        <v>800</v>
      </c>
      <c r="I702" s="28">
        <f>_xlfn.XLOOKUP($C702,[26]PSP!$C:$C,[26]PSP!$I:$I)</f>
        <v>148808</v>
      </c>
      <c r="J702" s="28">
        <f t="shared" si="2702"/>
        <v>175102.37360000002</v>
      </c>
      <c r="K702" s="29"/>
      <c r="L702" s="54">
        <f>_xlfn.XLOOKUP($C702,[26]PSP!$C:$C,[26]PSP!$L:$L)</f>
        <v>0</v>
      </c>
      <c r="M702" s="27">
        <f>_xlfn.XLOOKUP($C702,[26]PSP!$C:$C,[26]PSP!$M:$M)</f>
        <v>186.01</v>
      </c>
      <c r="N702" s="28">
        <f t="shared" si="2703"/>
        <v>0</v>
      </c>
      <c r="O702" s="29"/>
      <c r="P702" s="54">
        <f>_xlfn.XLOOKUP($C702,[26]PSP!$C:$C,[26]PSP!$P:$P)</f>
        <v>0</v>
      </c>
      <c r="Q702" s="27">
        <f>_xlfn.XLOOKUP($C702,[26]PSP!$C:$C,[26]PSP!$Q:$Q)</f>
        <v>186.01</v>
      </c>
      <c r="R702" s="28">
        <f t="shared" si="2704"/>
        <v>0</v>
      </c>
      <c r="S702" s="29"/>
      <c r="T702" s="54">
        <f>_xlfn.XLOOKUP($C702,[26]PSP!$C:$C,[26]PSP!$T:$T)</f>
        <v>800</v>
      </c>
      <c r="U702" s="27">
        <f>_xlfn.XLOOKUP($C702,[26]PSP!$C:$C,[26]PSP!$U:$U)</f>
        <v>186.01</v>
      </c>
      <c r="V702" s="28">
        <f t="shared" si="2705"/>
        <v>148808</v>
      </c>
      <c r="W702" s="29"/>
      <c r="X702" s="54">
        <f>_xlfn.XLOOKUP($C702,[26]PSP!$C:$C,[26]PSP!$X:$X)</f>
        <v>0</v>
      </c>
      <c r="Y702" s="27">
        <f>_xlfn.XLOOKUP($C702,[26]PSP!$C:$C,[26]PSP!$Y:$Y)</f>
        <v>186.01</v>
      </c>
      <c r="Z702" s="28">
        <f t="shared" si="2706"/>
        <v>0</v>
      </c>
      <c r="AA702" s="29"/>
      <c r="AB702" s="54">
        <f>_xlfn.XLOOKUP($C702,[26]PSP!$C:$C,[26]PSP!$AB:$AB)</f>
        <v>0</v>
      </c>
      <c r="AC702" s="27">
        <f>_xlfn.XLOOKUP($C702,[26]PSP!$C:$C,[26]PSP!$AC:$AC)</f>
        <v>186.01</v>
      </c>
      <c r="AD702" s="28">
        <f t="shared" si="2707"/>
        <v>0</v>
      </c>
      <c r="AE702" s="29"/>
      <c r="AF702" s="54">
        <f>_xlfn.XLOOKUP($C702,[26]PSP!$C:$C,[26]PSP!$AF:$AF)</f>
        <v>0</v>
      </c>
      <c r="AG702" s="27">
        <f>_xlfn.XLOOKUP($C702,[26]PSP!$C:$C,[26]PSP!$AG:$AG)</f>
        <v>186.01</v>
      </c>
      <c r="AH702" s="28">
        <f t="shared" si="2708"/>
        <v>0</v>
      </c>
      <c r="AI702" s="29"/>
      <c r="AJ702" s="54">
        <f>_xlfn.XLOOKUP($C702,[26]PSP!$C:$C,[26]PSP!$AJ:$AJ)</f>
        <v>0</v>
      </c>
      <c r="AK702" s="27">
        <f>_xlfn.XLOOKUP($C702,[26]PSP!$C:$C,[26]PSP!$AK:$AK)</f>
        <v>186.01</v>
      </c>
      <c r="AL702" s="28">
        <f t="shared" si="2709"/>
        <v>0</v>
      </c>
      <c r="AM702" s="29"/>
      <c r="AN702" s="54">
        <f>_xlfn.XLOOKUP($C702,[26]PSP!$C:$C,[26]PSP!$AN:$AN)</f>
        <v>0</v>
      </c>
      <c r="AO702" s="27">
        <f>_xlfn.XLOOKUP($C702,[26]PSP!$C:$C,[26]PSP!$AO:$AO)</f>
        <v>186.01</v>
      </c>
      <c r="AP702" s="28">
        <f t="shared" si="2710"/>
        <v>0</v>
      </c>
      <c r="AQ702" s="29"/>
      <c r="AR702" s="54">
        <f>_xlfn.XLOOKUP($C702,[26]PSP!$C:$C,[26]PSP!$AR:$AR)</f>
        <v>0</v>
      </c>
      <c r="AS702" s="27">
        <f>_xlfn.XLOOKUP($C702,[26]PSP!$C:$C,[26]PSP!$AS:$AS)</f>
        <v>186.01</v>
      </c>
      <c r="AT702" s="28">
        <f t="shared" si="2711"/>
        <v>0</v>
      </c>
      <c r="AU702" s="29"/>
      <c r="AV702" s="54">
        <f>_xlfn.XLOOKUP($C702,[26]PSP!$C:$C,[26]PSP!$AV:$AV)</f>
        <v>0</v>
      </c>
      <c r="AW702" s="27">
        <f>_xlfn.XLOOKUP($C702,[26]PSP!$C:$C,[26]PSP!$AW:$AW)</f>
        <v>186.01</v>
      </c>
      <c r="AX702" s="28">
        <f t="shared" si="2712"/>
        <v>0</v>
      </c>
      <c r="AY702" s="29"/>
      <c r="AZ702" s="54">
        <f>_xlfn.XLOOKUP($C702,[26]PSP!$C:$C,[26]PSP!$AZ:$AZ)</f>
        <v>0</v>
      </c>
      <c r="BA702" s="27">
        <f>_xlfn.XLOOKUP($C702,[26]PSP!$C:$C,[26]PSP!$BA:$BA)</f>
        <v>186.01</v>
      </c>
      <c r="BB702" s="28">
        <f t="shared" si="2713"/>
        <v>0</v>
      </c>
      <c r="BC702" s="29"/>
      <c r="BD702" s="54">
        <f>_xlfn.XLOOKUP($C702,[26]PSP!$C:$C,[26]PSP!$BD:$BD)</f>
        <v>0</v>
      </c>
      <c r="BE702" s="27">
        <f>_xlfn.XLOOKUP($C702,[26]PSP!$C:$C,[26]PSP!$BE:$BE)</f>
        <v>186.01</v>
      </c>
      <c r="BF702" s="28">
        <f t="shared" si="2714"/>
        <v>0</v>
      </c>
      <c r="BG702" s="29"/>
      <c r="BH702" s="54">
        <f>_xlfn.XLOOKUP($C702,[26]PSP!$C:$C,[26]PSP!$BH:$BH)</f>
        <v>0</v>
      </c>
      <c r="BI702" s="27">
        <f>_xlfn.XLOOKUP($C702,[26]PSP!$C:$C,[26]PSP!$BI:$BI)</f>
        <v>186.01</v>
      </c>
      <c r="BJ702" s="28">
        <f t="shared" si="2715"/>
        <v>0</v>
      </c>
      <c r="BK702" s="29"/>
      <c r="BL702" s="54">
        <f>_xlfn.XLOOKUP($C702,[26]PSP!$C:$C,[26]PSP!$BL:$BL)</f>
        <v>0</v>
      </c>
      <c r="BM702" s="27">
        <f>_xlfn.XLOOKUP($C702,[26]PSP!$C:$C,[26]PSP!$BM:$BM)</f>
        <v>186.01</v>
      </c>
      <c r="BN702" s="28">
        <f t="shared" si="2716"/>
        <v>0</v>
      </c>
      <c r="BO702" s="29"/>
      <c r="BP702" s="54">
        <f>_xlfn.XLOOKUP($C702,[26]PSP!$C:$C,[26]PSP!$BP:$BP)</f>
        <v>0</v>
      </c>
      <c r="BQ702" s="27">
        <f>_xlfn.XLOOKUP($C702,[26]PSP!$C:$C,[26]PSP!$BQ:$BQ)</f>
        <v>186.01</v>
      </c>
      <c r="BR702" s="28">
        <f t="shared" si="2717"/>
        <v>0</v>
      </c>
      <c r="BS702" s="29"/>
      <c r="BT702" s="54">
        <f>_xlfn.XLOOKUP($C702,[26]PSP!$C:$C,[26]PSP!$BT:$BT)</f>
        <v>0</v>
      </c>
      <c r="BU702" s="27">
        <f>_xlfn.XLOOKUP($C702,[26]PSP!$C:$C,[26]PSP!$BU:$BU)</f>
        <v>186.01</v>
      </c>
      <c r="BV702" s="28">
        <f t="shared" si="2718"/>
        <v>0</v>
      </c>
      <c r="BW702" s="29"/>
      <c r="BX702" s="54">
        <f>_xlfn.XLOOKUP($C702,[26]PSP!$C:$C,[26]PSP!$BX:$BX)</f>
        <v>0</v>
      </c>
      <c r="BY702" s="27">
        <f>_xlfn.XLOOKUP($C702,[26]PSP!$C:$C,[26]PSP!$BY:$BY)</f>
        <v>186.01</v>
      </c>
      <c r="BZ702" s="28">
        <f t="shared" si="2719"/>
        <v>0</v>
      </c>
      <c r="CA702" s="29"/>
      <c r="CB702" s="54">
        <f>_xlfn.XLOOKUP($C702,[26]PSP!$C:$C,[26]PSP!$CB:$CB)</f>
        <v>0</v>
      </c>
      <c r="CC702" s="27">
        <f>_xlfn.XLOOKUP($C702,[26]PSP!$C:$C,[26]PSP!$CC:$CC)</f>
        <v>186.01</v>
      </c>
      <c r="CD702" s="28">
        <f t="shared" si="2720"/>
        <v>0</v>
      </c>
      <c r="CE702" s="29"/>
      <c r="CF702" s="54">
        <f>_xlfn.XLOOKUP($C702,[26]PSP!$C:$C,[26]PSP!$CF:$CF)</f>
        <v>0</v>
      </c>
      <c r="CG702" s="27">
        <f>_xlfn.XLOOKUP($C702,[26]PSP!$C:$C,[26]PSP!$CG:$CG)</f>
        <v>186.01</v>
      </c>
      <c r="CH702" s="28">
        <f t="shared" si="2721"/>
        <v>0</v>
      </c>
      <c r="CI702" s="29"/>
      <c r="CJ702" s="54">
        <f>_xlfn.XLOOKUP($C702,[26]PSP!$C:$C,[26]PSP!$CJ:$CJ)</f>
        <v>0</v>
      </c>
      <c r="CK702" s="27">
        <f>_xlfn.XLOOKUP($C702,[26]PSP!$C:$C,[26]PSP!$CK:$CK)</f>
        <v>186.01</v>
      </c>
      <c r="CL702" s="28">
        <f t="shared" si="2722"/>
        <v>0</v>
      </c>
      <c r="CM702" s="29"/>
      <c r="CN702" s="54">
        <f>_xlfn.XLOOKUP($C702,[26]PSP!$C:$C,[26]PSP!$CN:$CN)</f>
        <v>0</v>
      </c>
      <c r="CO702" s="27">
        <f>_xlfn.XLOOKUP($C702,[26]PSP!$C:$C,[26]PSP!$CO:$CO)</f>
        <v>186.01</v>
      </c>
      <c r="CP702" s="28">
        <f t="shared" si="2723"/>
        <v>0</v>
      </c>
      <c r="CQ702" s="29"/>
      <c r="CR702" s="54">
        <f>_xlfn.XLOOKUP($C702,[26]PSP!$C:$C,[26]PSP!$CR:$CR)</f>
        <v>0</v>
      </c>
      <c r="CS702" s="27">
        <f>_xlfn.XLOOKUP($C702,[26]PSP!$C:$C,[26]PSP!$CS:$CS)</f>
        <v>186.01</v>
      </c>
      <c r="CT702" s="28">
        <f t="shared" si="2724"/>
        <v>0</v>
      </c>
      <c r="CU702" s="29"/>
      <c r="CV702" s="54">
        <f>_xlfn.XLOOKUP($C702,[26]PSP!$C:$C,[26]PSP!$CV:$CV)</f>
        <v>0</v>
      </c>
      <c r="CW702" s="27">
        <f>_xlfn.XLOOKUP($C702,[26]PSP!$C:$C,[26]PSP!$CW:$CW)</f>
        <v>186.01</v>
      </c>
      <c r="CX702" s="28">
        <f t="shared" si="2725"/>
        <v>0</v>
      </c>
      <c r="CY702" s="29"/>
      <c r="CZ702" s="54">
        <f>_xlfn.XLOOKUP($C702,[26]PSP!$C:$C,[26]PSP!$CZ:$CZ)</f>
        <v>0</v>
      </c>
      <c r="DA702" s="27">
        <f>_xlfn.XLOOKUP($C702,[26]PSP!$C:$C,[26]PSP!$DA:$DA)</f>
        <v>186.01</v>
      </c>
      <c r="DB702" s="28">
        <f t="shared" si="2726"/>
        <v>0</v>
      </c>
      <c r="DC702" s="29"/>
      <c r="DD702" s="54">
        <f>_xlfn.XLOOKUP($C702,[26]PSP!$C:$C,[26]PSP!$DD:$DD)</f>
        <v>0</v>
      </c>
      <c r="DE702" s="27">
        <f>_xlfn.XLOOKUP($C702,[26]PSP!$C:$C,[26]PSP!$DE:$DE)</f>
        <v>186.01</v>
      </c>
      <c r="DF702" s="28">
        <f t="shared" si="2727"/>
        <v>0</v>
      </c>
      <c r="DG702" s="29"/>
      <c r="DH702" s="54">
        <f>_xlfn.XLOOKUP($C702,[26]PSP!$C:$C,[26]PSP!$DH:$DH)</f>
        <v>0</v>
      </c>
      <c r="DI702" s="27">
        <f>_xlfn.XLOOKUP($C702,[26]PSP!$C:$C,[26]PSP!$DI:$DI)</f>
        <v>186.01</v>
      </c>
      <c r="DJ702" s="28">
        <f t="shared" si="2728"/>
        <v>0</v>
      </c>
      <c r="DK702" s="29"/>
      <c r="DL702" s="54">
        <f>_xlfn.XLOOKUP($C702,[26]PSP!$C:$C,[26]PSP!$DL:$DL)</f>
        <v>0</v>
      </c>
      <c r="DM702" s="27">
        <f>_xlfn.XLOOKUP($C702,[26]PSP!$C:$C,[26]PSP!$DM:$DM)</f>
        <v>186.01</v>
      </c>
      <c r="DN702" s="28">
        <f t="shared" si="2729"/>
        <v>0</v>
      </c>
      <c r="DO702" s="29"/>
      <c r="DP702" s="54">
        <f>_xlfn.XLOOKUP($C702,[26]PSP!$C:$C,[26]PSP!$DP:$DP)</f>
        <v>0</v>
      </c>
      <c r="DQ702" s="27">
        <f>_xlfn.XLOOKUP($C702,[26]PSP!$C:$C,[26]PSP!$DQ:$DQ)</f>
        <v>186.01</v>
      </c>
      <c r="DR702" s="28">
        <f t="shared" si="2730"/>
        <v>0</v>
      </c>
      <c r="DS702" s="29"/>
      <c r="DT702" s="54">
        <f>_xlfn.XLOOKUP($C702,[26]PSP!$C:$C,[26]PSP!$DT:$DT)</f>
        <v>0</v>
      </c>
      <c r="DU702" s="27">
        <f>_xlfn.XLOOKUP($C702,[26]PSP!$C:$C,[26]PSP!$DU:$DU)</f>
        <v>186.01</v>
      </c>
      <c r="DV702" s="28">
        <f t="shared" si="2731"/>
        <v>0</v>
      </c>
      <c r="DW702" s="29"/>
      <c r="DX702" s="54">
        <f>_xlfn.XLOOKUP($C702,[26]PSP!$C:$C,[26]PSP!$DX:$DX)</f>
        <v>0</v>
      </c>
      <c r="DY702" s="27">
        <f>_xlfn.XLOOKUP($C702,[26]PSP!$C:$C,[26]PSP!$DY:$DY)</f>
        <v>186.01</v>
      </c>
      <c r="DZ702" s="28">
        <f t="shared" si="2732"/>
        <v>0</v>
      </c>
      <c r="EA702" s="29"/>
      <c r="EB702" s="54">
        <f>_xlfn.XLOOKUP($C702,[26]PSP!$C:$C,[26]PSP!$EB:$EB)</f>
        <v>0</v>
      </c>
      <c r="EC702" s="27">
        <f>_xlfn.XLOOKUP($C702,[26]PSP!$C:$C,[26]PSP!$EC:$EC)</f>
        <v>186.01</v>
      </c>
      <c r="ED702" s="28">
        <f t="shared" si="2733"/>
        <v>0</v>
      </c>
      <c r="EE702" s="29"/>
      <c r="EF702" s="54">
        <f>_xlfn.XLOOKUP($C702,[26]PSP!$C:$C,[26]PSP!$EF:$EF)</f>
        <v>0</v>
      </c>
      <c r="EG702" s="27">
        <f>_xlfn.XLOOKUP($C702,[26]PSP!$C:$C,[26]PSP!$EG:$EG)</f>
        <v>186.01</v>
      </c>
      <c r="EH702" s="28">
        <f t="shared" si="2734"/>
        <v>0</v>
      </c>
      <c r="EI702" s="29"/>
      <c r="EJ702" s="54">
        <f>_xlfn.XLOOKUP($C702,[26]PSP!$C:$C,[26]PSP!$EJ:$EJ)</f>
        <v>0</v>
      </c>
      <c r="EK702" s="27">
        <f>_xlfn.XLOOKUP($C702,[26]PSP!$C:$C,[26]PSP!$EK:$EK)</f>
        <v>186.01</v>
      </c>
      <c r="EL702" s="28">
        <f t="shared" si="2735"/>
        <v>0</v>
      </c>
      <c r="EM702" s="29"/>
      <c r="EN702" s="108"/>
      <c r="EO702" s="29">
        <f t="shared" si="2492"/>
        <v>148808</v>
      </c>
      <c r="EP702" s="29">
        <f t="shared" si="2491"/>
        <v>148808</v>
      </c>
      <c r="EQ702" s="4" t="b">
        <f t="shared" si="2596"/>
        <v>1</v>
      </c>
      <c r="ES702" s="118">
        <f t="shared" si="2666"/>
        <v>1.1767000000000001</v>
      </c>
    </row>
    <row r="703" spans="3:149" ht="21" x14ac:dyDescent="0.25">
      <c r="C703" s="24" t="s">
        <v>547</v>
      </c>
      <c r="D703" s="43" t="str">
        <f>_xlfn.XLOOKUP($C703,[26]PSP!$C:$C,[26]PSP!$D:$D)</f>
        <v>COMP_46004</v>
      </c>
      <c r="E703" s="24" t="str">
        <f>_xlfn.XLOOKUP($C703,[26]PSP!$C:$C,[26]PSP!$E:$E)</f>
        <v>COMPOSIÇÃO</v>
      </c>
      <c r="F703" s="25" t="str">
        <f>_xlfn.XLOOKUP($C703,[26]PSP!$C:$C,[26]PSP!$F:$F)</f>
        <v xml:space="preserve">FORNECIMENTO DE DEFENSA DE CONTENCAO SIMPLES, EM SOLO, CERTIF. MOD.H2AW4 20º   </v>
      </c>
      <c r="G703" s="26" t="str">
        <f>_xlfn.XLOOKUP($C703,[26]PSP!$C:$C,[26]PSP!$G:$G)</f>
        <v>M</v>
      </c>
      <c r="H703" s="53">
        <f>_xlfn.XLOOKUP($C703,[26]PSP!$C:$C,[26]PSP!$H:$H)</f>
        <v>1360</v>
      </c>
      <c r="I703" s="28">
        <f>_xlfn.XLOOKUP($C703,[26]PSP!$C:$C,[26]PSP!$I:$I)</f>
        <v>252973.6</v>
      </c>
      <c r="J703" s="28">
        <f t="shared" si="2702"/>
        <v>297674.03512000002</v>
      </c>
      <c r="K703" s="29"/>
      <c r="L703" s="54">
        <f>_xlfn.XLOOKUP($C703,[26]PSP!$C:$C,[26]PSP!$L:$L)</f>
        <v>0</v>
      </c>
      <c r="M703" s="27">
        <f>_xlfn.XLOOKUP($C703,[26]PSP!$C:$C,[26]PSP!$M:$M)</f>
        <v>186.01</v>
      </c>
      <c r="N703" s="28">
        <f t="shared" si="2703"/>
        <v>0</v>
      </c>
      <c r="O703" s="29"/>
      <c r="P703" s="54">
        <f>_xlfn.XLOOKUP($C703,[26]PSP!$C:$C,[26]PSP!$P:$P)</f>
        <v>0</v>
      </c>
      <c r="Q703" s="27">
        <f>_xlfn.XLOOKUP($C703,[26]PSP!$C:$C,[26]PSP!$Q:$Q)</f>
        <v>186.01</v>
      </c>
      <c r="R703" s="28">
        <f t="shared" si="2704"/>
        <v>0</v>
      </c>
      <c r="S703" s="29"/>
      <c r="T703" s="54">
        <f>_xlfn.XLOOKUP($C703,[26]PSP!$C:$C,[26]PSP!$T:$T)</f>
        <v>0</v>
      </c>
      <c r="U703" s="27">
        <f>_xlfn.XLOOKUP($C703,[26]PSP!$C:$C,[26]PSP!$U:$U)</f>
        <v>186.01</v>
      </c>
      <c r="V703" s="28">
        <f t="shared" si="2705"/>
        <v>0</v>
      </c>
      <c r="W703" s="29"/>
      <c r="X703" s="54">
        <f>_xlfn.XLOOKUP($C703,[26]PSP!$C:$C,[26]PSP!$X:$X)</f>
        <v>0</v>
      </c>
      <c r="Y703" s="27">
        <f>_xlfn.XLOOKUP($C703,[26]PSP!$C:$C,[26]PSP!$Y:$Y)</f>
        <v>186.01</v>
      </c>
      <c r="Z703" s="28">
        <f t="shared" si="2706"/>
        <v>0</v>
      </c>
      <c r="AA703" s="29"/>
      <c r="AB703" s="54">
        <f>_xlfn.XLOOKUP($C703,[26]PSP!$C:$C,[26]PSP!$AB:$AB)</f>
        <v>0</v>
      </c>
      <c r="AC703" s="27">
        <f>_xlfn.XLOOKUP($C703,[26]PSP!$C:$C,[26]PSP!$AC:$AC)</f>
        <v>186.01</v>
      </c>
      <c r="AD703" s="28">
        <f t="shared" si="2707"/>
        <v>0</v>
      </c>
      <c r="AE703" s="29"/>
      <c r="AF703" s="54">
        <f>_xlfn.XLOOKUP($C703,[26]PSP!$C:$C,[26]PSP!$AF:$AF)</f>
        <v>0</v>
      </c>
      <c r="AG703" s="27">
        <f>_xlfn.XLOOKUP($C703,[26]PSP!$C:$C,[26]PSP!$AG:$AG)</f>
        <v>186.01</v>
      </c>
      <c r="AH703" s="28">
        <f t="shared" si="2708"/>
        <v>0</v>
      </c>
      <c r="AI703" s="29"/>
      <c r="AJ703" s="54">
        <f>_xlfn.XLOOKUP($C703,[26]PSP!$C:$C,[26]PSP!$AJ:$AJ)</f>
        <v>0</v>
      </c>
      <c r="AK703" s="27">
        <f>_xlfn.XLOOKUP($C703,[26]PSP!$C:$C,[26]PSP!$AK:$AK)</f>
        <v>186.01</v>
      </c>
      <c r="AL703" s="28">
        <f t="shared" si="2709"/>
        <v>0</v>
      </c>
      <c r="AM703" s="29"/>
      <c r="AN703" s="54">
        <f>_xlfn.XLOOKUP($C703,[26]PSP!$C:$C,[26]PSP!$AN:$AN)</f>
        <v>0</v>
      </c>
      <c r="AO703" s="27">
        <f>_xlfn.XLOOKUP($C703,[26]PSP!$C:$C,[26]PSP!$AO:$AO)</f>
        <v>186.01</v>
      </c>
      <c r="AP703" s="28">
        <f t="shared" si="2710"/>
        <v>0</v>
      </c>
      <c r="AQ703" s="29"/>
      <c r="AR703" s="54">
        <f>_xlfn.XLOOKUP($C703,[26]PSP!$C:$C,[26]PSP!$AR:$AR)</f>
        <v>0</v>
      </c>
      <c r="AS703" s="27">
        <f>_xlfn.XLOOKUP($C703,[26]PSP!$C:$C,[26]PSP!$AS:$AS)</f>
        <v>186.01</v>
      </c>
      <c r="AT703" s="28">
        <f t="shared" si="2711"/>
        <v>0</v>
      </c>
      <c r="AU703" s="29"/>
      <c r="AV703" s="54">
        <f>_xlfn.XLOOKUP($C703,[26]PSP!$C:$C,[26]PSP!$AV:$AV)</f>
        <v>0</v>
      </c>
      <c r="AW703" s="27">
        <f>_xlfn.XLOOKUP($C703,[26]PSP!$C:$C,[26]PSP!$AW:$AW)</f>
        <v>186.01</v>
      </c>
      <c r="AX703" s="28">
        <f t="shared" si="2712"/>
        <v>0</v>
      </c>
      <c r="AY703" s="29"/>
      <c r="AZ703" s="54">
        <f>_xlfn.XLOOKUP($C703,[26]PSP!$C:$C,[26]PSP!$AZ:$AZ)</f>
        <v>0</v>
      </c>
      <c r="BA703" s="27">
        <f>_xlfn.XLOOKUP($C703,[26]PSP!$C:$C,[26]PSP!$BA:$BA)</f>
        <v>186.01</v>
      </c>
      <c r="BB703" s="28">
        <f t="shared" si="2713"/>
        <v>0</v>
      </c>
      <c r="BC703" s="29"/>
      <c r="BD703" s="54">
        <f>_xlfn.XLOOKUP($C703,[26]PSP!$C:$C,[26]PSP!$BD:$BD)</f>
        <v>0</v>
      </c>
      <c r="BE703" s="27">
        <f>_xlfn.XLOOKUP($C703,[26]PSP!$C:$C,[26]PSP!$BE:$BE)</f>
        <v>186.01</v>
      </c>
      <c r="BF703" s="28">
        <f t="shared" si="2714"/>
        <v>0</v>
      </c>
      <c r="BG703" s="29"/>
      <c r="BH703" s="54">
        <f>_xlfn.XLOOKUP($C703,[26]PSP!$C:$C,[26]PSP!$BH:$BH)</f>
        <v>0</v>
      </c>
      <c r="BI703" s="27">
        <f>_xlfn.XLOOKUP($C703,[26]PSP!$C:$C,[26]PSP!$BI:$BI)</f>
        <v>186.01</v>
      </c>
      <c r="BJ703" s="28">
        <f t="shared" si="2715"/>
        <v>0</v>
      </c>
      <c r="BK703" s="29"/>
      <c r="BL703" s="54">
        <f>_xlfn.XLOOKUP($C703,[26]PSP!$C:$C,[26]PSP!$BL:$BL)</f>
        <v>0</v>
      </c>
      <c r="BM703" s="27">
        <f>_xlfn.XLOOKUP($C703,[26]PSP!$C:$C,[26]PSP!$BM:$BM)</f>
        <v>186.01</v>
      </c>
      <c r="BN703" s="28">
        <f t="shared" si="2716"/>
        <v>0</v>
      </c>
      <c r="BO703" s="29"/>
      <c r="BP703" s="54">
        <f>_xlfn.XLOOKUP($C703,[26]PSP!$C:$C,[26]PSP!$BP:$BP)</f>
        <v>1360</v>
      </c>
      <c r="BQ703" s="27">
        <f>_xlfn.XLOOKUP($C703,[26]PSP!$C:$C,[26]PSP!$BQ:$BQ)</f>
        <v>186.01</v>
      </c>
      <c r="BR703" s="28">
        <f t="shared" si="2717"/>
        <v>252973.6</v>
      </c>
      <c r="BS703" s="29"/>
      <c r="BT703" s="54">
        <f>_xlfn.XLOOKUP($C703,[26]PSP!$C:$C,[26]PSP!$BT:$BT)</f>
        <v>0</v>
      </c>
      <c r="BU703" s="27">
        <f>_xlfn.XLOOKUP($C703,[26]PSP!$C:$C,[26]PSP!$BU:$BU)</f>
        <v>186.01</v>
      </c>
      <c r="BV703" s="28">
        <f t="shared" si="2718"/>
        <v>0</v>
      </c>
      <c r="BW703" s="29"/>
      <c r="BX703" s="54">
        <f>_xlfn.XLOOKUP($C703,[26]PSP!$C:$C,[26]PSP!$BX:$BX)</f>
        <v>0</v>
      </c>
      <c r="BY703" s="27">
        <f>_xlfn.XLOOKUP($C703,[26]PSP!$C:$C,[26]PSP!$BY:$BY)</f>
        <v>186.01</v>
      </c>
      <c r="BZ703" s="28">
        <f t="shared" si="2719"/>
        <v>0</v>
      </c>
      <c r="CA703" s="29"/>
      <c r="CB703" s="54">
        <f>_xlfn.XLOOKUP($C703,[26]PSP!$C:$C,[26]PSP!$CB:$CB)</f>
        <v>0</v>
      </c>
      <c r="CC703" s="27">
        <f>_xlfn.XLOOKUP($C703,[26]PSP!$C:$C,[26]PSP!$CC:$CC)</f>
        <v>186.01</v>
      </c>
      <c r="CD703" s="28">
        <f t="shared" si="2720"/>
        <v>0</v>
      </c>
      <c r="CE703" s="29"/>
      <c r="CF703" s="54">
        <f>_xlfn.XLOOKUP($C703,[26]PSP!$C:$C,[26]PSP!$CF:$CF)</f>
        <v>0</v>
      </c>
      <c r="CG703" s="27">
        <f>_xlfn.XLOOKUP($C703,[26]PSP!$C:$C,[26]PSP!$CG:$CG)</f>
        <v>186.01</v>
      </c>
      <c r="CH703" s="28">
        <f t="shared" si="2721"/>
        <v>0</v>
      </c>
      <c r="CI703" s="29"/>
      <c r="CJ703" s="54">
        <f>_xlfn.XLOOKUP($C703,[26]PSP!$C:$C,[26]PSP!$CJ:$CJ)</f>
        <v>0</v>
      </c>
      <c r="CK703" s="27">
        <f>_xlfn.XLOOKUP($C703,[26]PSP!$C:$C,[26]PSP!$CK:$CK)</f>
        <v>186.01</v>
      </c>
      <c r="CL703" s="28">
        <f t="shared" si="2722"/>
        <v>0</v>
      </c>
      <c r="CM703" s="29"/>
      <c r="CN703" s="54">
        <f>_xlfn.XLOOKUP($C703,[26]PSP!$C:$C,[26]PSP!$CN:$CN)</f>
        <v>0</v>
      </c>
      <c r="CO703" s="27">
        <f>_xlfn.XLOOKUP($C703,[26]PSP!$C:$C,[26]PSP!$CO:$CO)</f>
        <v>186.01</v>
      </c>
      <c r="CP703" s="28">
        <f t="shared" si="2723"/>
        <v>0</v>
      </c>
      <c r="CQ703" s="29"/>
      <c r="CR703" s="54">
        <f>_xlfn.XLOOKUP($C703,[26]PSP!$C:$C,[26]PSP!$CR:$CR)</f>
        <v>0</v>
      </c>
      <c r="CS703" s="27">
        <f>_xlfn.XLOOKUP($C703,[26]PSP!$C:$C,[26]PSP!$CS:$CS)</f>
        <v>186.01</v>
      </c>
      <c r="CT703" s="28">
        <f t="shared" si="2724"/>
        <v>0</v>
      </c>
      <c r="CU703" s="29"/>
      <c r="CV703" s="54">
        <f>_xlfn.XLOOKUP($C703,[26]PSP!$C:$C,[26]PSP!$CV:$CV)</f>
        <v>0</v>
      </c>
      <c r="CW703" s="27">
        <f>_xlfn.XLOOKUP($C703,[26]PSP!$C:$C,[26]PSP!$CW:$CW)</f>
        <v>186.01</v>
      </c>
      <c r="CX703" s="28">
        <f t="shared" si="2725"/>
        <v>0</v>
      </c>
      <c r="CY703" s="29"/>
      <c r="CZ703" s="54">
        <f>_xlfn.XLOOKUP($C703,[26]PSP!$C:$C,[26]PSP!$CZ:$CZ)</f>
        <v>0</v>
      </c>
      <c r="DA703" s="27">
        <f>_xlfn.XLOOKUP($C703,[26]PSP!$C:$C,[26]PSP!$DA:$DA)</f>
        <v>186.01</v>
      </c>
      <c r="DB703" s="28">
        <f t="shared" si="2726"/>
        <v>0</v>
      </c>
      <c r="DC703" s="29"/>
      <c r="DD703" s="54">
        <f>_xlfn.XLOOKUP($C703,[26]PSP!$C:$C,[26]PSP!$DD:$DD)</f>
        <v>0</v>
      </c>
      <c r="DE703" s="27">
        <f>_xlfn.XLOOKUP($C703,[26]PSP!$C:$C,[26]PSP!$DE:$DE)</f>
        <v>186.01</v>
      </c>
      <c r="DF703" s="28">
        <f t="shared" si="2727"/>
        <v>0</v>
      </c>
      <c r="DG703" s="29"/>
      <c r="DH703" s="54">
        <f>_xlfn.XLOOKUP($C703,[26]PSP!$C:$C,[26]PSP!$DH:$DH)</f>
        <v>0</v>
      </c>
      <c r="DI703" s="27">
        <f>_xlfn.XLOOKUP($C703,[26]PSP!$C:$C,[26]PSP!$DI:$DI)</f>
        <v>186.01</v>
      </c>
      <c r="DJ703" s="28">
        <f t="shared" si="2728"/>
        <v>0</v>
      </c>
      <c r="DK703" s="29"/>
      <c r="DL703" s="54">
        <f>_xlfn.XLOOKUP($C703,[26]PSP!$C:$C,[26]PSP!$DL:$DL)</f>
        <v>0</v>
      </c>
      <c r="DM703" s="27">
        <f>_xlfn.XLOOKUP($C703,[26]PSP!$C:$C,[26]PSP!$DM:$DM)</f>
        <v>186.01</v>
      </c>
      <c r="DN703" s="28">
        <f t="shared" si="2729"/>
        <v>0</v>
      </c>
      <c r="DO703" s="29"/>
      <c r="DP703" s="54">
        <f>_xlfn.XLOOKUP($C703,[26]PSP!$C:$C,[26]PSP!$DP:$DP)</f>
        <v>0</v>
      </c>
      <c r="DQ703" s="27">
        <f>_xlfn.XLOOKUP($C703,[26]PSP!$C:$C,[26]PSP!$DQ:$DQ)</f>
        <v>186.01</v>
      </c>
      <c r="DR703" s="28">
        <f t="shared" si="2730"/>
        <v>0</v>
      </c>
      <c r="DS703" s="29"/>
      <c r="DT703" s="54">
        <f>_xlfn.XLOOKUP($C703,[26]PSP!$C:$C,[26]PSP!$DT:$DT)</f>
        <v>0</v>
      </c>
      <c r="DU703" s="27">
        <f>_xlfn.XLOOKUP($C703,[26]PSP!$C:$C,[26]PSP!$DU:$DU)</f>
        <v>186.01</v>
      </c>
      <c r="DV703" s="28">
        <f t="shared" si="2731"/>
        <v>0</v>
      </c>
      <c r="DW703" s="29"/>
      <c r="DX703" s="54">
        <f>_xlfn.XLOOKUP($C703,[26]PSP!$C:$C,[26]PSP!$DX:$DX)</f>
        <v>0</v>
      </c>
      <c r="DY703" s="27">
        <f>_xlfn.XLOOKUP($C703,[26]PSP!$C:$C,[26]PSP!$DY:$DY)</f>
        <v>186.01</v>
      </c>
      <c r="DZ703" s="28">
        <f t="shared" si="2732"/>
        <v>0</v>
      </c>
      <c r="EA703" s="29"/>
      <c r="EB703" s="54">
        <f>_xlfn.XLOOKUP($C703,[26]PSP!$C:$C,[26]PSP!$EB:$EB)</f>
        <v>0</v>
      </c>
      <c r="EC703" s="27">
        <f>_xlfn.XLOOKUP($C703,[26]PSP!$C:$C,[26]PSP!$EC:$EC)</f>
        <v>186.01</v>
      </c>
      <c r="ED703" s="28">
        <f t="shared" si="2733"/>
        <v>0</v>
      </c>
      <c r="EE703" s="29"/>
      <c r="EF703" s="54">
        <f>_xlfn.XLOOKUP($C703,[26]PSP!$C:$C,[26]PSP!$EF:$EF)</f>
        <v>0</v>
      </c>
      <c r="EG703" s="27">
        <f>_xlfn.XLOOKUP($C703,[26]PSP!$C:$C,[26]PSP!$EG:$EG)</f>
        <v>186.01</v>
      </c>
      <c r="EH703" s="28">
        <f t="shared" si="2734"/>
        <v>0</v>
      </c>
      <c r="EI703" s="29"/>
      <c r="EJ703" s="54">
        <f>_xlfn.XLOOKUP($C703,[26]PSP!$C:$C,[26]PSP!$EJ:$EJ)</f>
        <v>0</v>
      </c>
      <c r="EK703" s="27">
        <f>_xlfn.XLOOKUP($C703,[26]PSP!$C:$C,[26]PSP!$EK:$EK)</f>
        <v>186.01</v>
      </c>
      <c r="EL703" s="28">
        <f t="shared" si="2735"/>
        <v>0</v>
      </c>
      <c r="EM703" s="29"/>
      <c r="EN703" s="108"/>
      <c r="EO703" s="29">
        <f t="shared" si="2492"/>
        <v>252973.6</v>
      </c>
      <c r="EP703" s="29">
        <f t="shared" si="2491"/>
        <v>252973.6</v>
      </c>
      <c r="EQ703" s="4" t="b">
        <f t="shared" si="2596"/>
        <v>1</v>
      </c>
      <c r="ER703" s="1"/>
      <c r="ES703" s="118">
        <f t="shared" si="2666"/>
        <v>1.1767000000000001</v>
      </c>
    </row>
    <row r="704" spans="3:149" ht="21" x14ac:dyDescent="0.25">
      <c r="C704" s="24" t="s">
        <v>548</v>
      </c>
      <c r="D704" s="43" t="str">
        <f>_xlfn.XLOOKUP($C704,[26]PSP!$C:$C,[26]PSP!$D:$D)</f>
        <v>COMP_46005</v>
      </c>
      <c r="E704" s="24" t="str">
        <f>_xlfn.XLOOKUP($C704,[26]PSP!$C:$C,[26]PSP!$E:$E)</f>
        <v>COMPOSIÇÃO</v>
      </c>
      <c r="F704" s="25" t="str">
        <f>_xlfn.XLOOKUP($C704,[26]PSP!$C:$C,[26]PSP!$F:$F)</f>
        <v>BALIZADOR CATADIOPTRICO PARA DEFENSA METALICA COM PELICULA TIPO III - FORNECIMENTO E INSTALAÇÃO</v>
      </c>
      <c r="G704" s="26" t="str">
        <f>_xlfn.XLOOKUP($C704,[26]PSP!$C:$C,[26]PSP!$G:$G)</f>
        <v>UN</v>
      </c>
      <c r="H704" s="53">
        <f>_xlfn.XLOOKUP($C704,[26]PSP!$C:$C,[26]PSP!$H:$H)</f>
        <v>67</v>
      </c>
      <c r="I704" s="28">
        <f>_xlfn.XLOOKUP($C704,[26]PSP!$C:$C,[26]PSP!$I:$I)</f>
        <v>2740.3</v>
      </c>
      <c r="J704" s="28">
        <f t="shared" si="2702"/>
        <v>3224.5110100000006</v>
      </c>
      <c r="K704" s="29"/>
      <c r="L704" s="54">
        <f>_xlfn.XLOOKUP($C704,[26]PSP!$C:$C,[26]PSP!$L:$L)</f>
        <v>0</v>
      </c>
      <c r="M704" s="27">
        <f>_xlfn.XLOOKUP($C704,[26]PSP!$C:$C,[26]PSP!$M:$M)</f>
        <v>40.9</v>
      </c>
      <c r="N704" s="28">
        <f t="shared" si="2703"/>
        <v>0</v>
      </c>
      <c r="O704" s="29"/>
      <c r="P704" s="54">
        <f>_xlfn.XLOOKUP($C704,[26]PSP!$C:$C,[26]PSP!$P:$P)</f>
        <v>0</v>
      </c>
      <c r="Q704" s="27">
        <f>_xlfn.XLOOKUP($C704,[26]PSP!$C:$C,[26]PSP!$Q:$Q)</f>
        <v>40.9</v>
      </c>
      <c r="R704" s="28">
        <f t="shared" si="2704"/>
        <v>0</v>
      </c>
      <c r="S704" s="29"/>
      <c r="T704" s="54">
        <f>_xlfn.XLOOKUP($C704,[26]PSP!$C:$C,[26]PSP!$T:$T)</f>
        <v>67</v>
      </c>
      <c r="U704" s="27">
        <f>_xlfn.XLOOKUP($C704,[26]PSP!$C:$C,[26]PSP!$U:$U)</f>
        <v>40.9</v>
      </c>
      <c r="V704" s="28">
        <f t="shared" si="2705"/>
        <v>2740.3</v>
      </c>
      <c r="W704" s="29"/>
      <c r="X704" s="54">
        <f>_xlfn.XLOOKUP($C704,[26]PSP!$C:$C,[26]PSP!$X:$X)</f>
        <v>0</v>
      </c>
      <c r="Y704" s="27">
        <f>_xlfn.XLOOKUP($C704,[26]PSP!$C:$C,[26]PSP!$Y:$Y)</f>
        <v>40.9</v>
      </c>
      <c r="Z704" s="28">
        <f t="shared" si="2706"/>
        <v>0</v>
      </c>
      <c r="AA704" s="29"/>
      <c r="AB704" s="54">
        <f>_xlfn.XLOOKUP($C704,[26]PSP!$C:$C,[26]PSP!$AB:$AB)</f>
        <v>0</v>
      </c>
      <c r="AC704" s="27">
        <f>_xlfn.XLOOKUP($C704,[26]PSP!$C:$C,[26]PSP!$AC:$AC)</f>
        <v>40.9</v>
      </c>
      <c r="AD704" s="28">
        <f t="shared" si="2707"/>
        <v>0</v>
      </c>
      <c r="AE704" s="29"/>
      <c r="AF704" s="54">
        <f>_xlfn.XLOOKUP($C704,[26]PSP!$C:$C,[26]PSP!$AF:$AF)</f>
        <v>0</v>
      </c>
      <c r="AG704" s="27">
        <f>_xlfn.XLOOKUP($C704,[26]PSP!$C:$C,[26]PSP!$AG:$AG)</f>
        <v>40.9</v>
      </c>
      <c r="AH704" s="28">
        <f t="shared" si="2708"/>
        <v>0</v>
      </c>
      <c r="AI704" s="29"/>
      <c r="AJ704" s="54">
        <f>_xlfn.XLOOKUP($C704,[26]PSP!$C:$C,[26]PSP!$AJ:$AJ)</f>
        <v>0</v>
      </c>
      <c r="AK704" s="27">
        <f>_xlfn.XLOOKUP($C704,[26]PSP!$C:$C,[26]PSP!$AK:$AK)</f>
        <v>40.9</v>
      </c>
      <c r="AL704" s="28">
        <f t="shared" si="2709"/>
        <v>0</v>
      </c>
      <c r="AM704" s="29"/>
      <c r="AN704" s="54">
        <f>_xlfn.XLOOKUP($C704,[26]PSP!$C:$C,[26]PSP!$AN:$AN)</f>
        <v>0</v>
      </c>
      <c r="AO704" s="27">
        <f>_xlfn.XLOOKUP($C704,[26]PSP!$C:$C,[26]PSP!$AO:$AO)</f>
        <v>40.9</v>
      </c>
      <c r="AP704" s="28">
        <f t="shared" si="2710"/>
        <v>0</v>
      </c>
      <c r="AQ704" s="29"/>
      <c r="AR704" s="54">
        <f>_xlfn.XLOOKUP($C704,[26]PSP!$C:$C,[26]PSP!$AR:$AR)</f>
        <v>0</v>
      </c>
      <c r="AS704" s="27">
        <f>_xlfn.XLOOKUP($C704,[26]PSP!$C:$C,[26]PSP!$AS:$AS)</f>
        <v>40.9</v>
      </c>
      <c r="AT704" s="28">
        <f t="shared" si="2711"/>
        <v>0</v>
      </c>
      <c r="AU704" s="29"/>
      <c r="AV704" s="54">
        <f>_xlfn.XLOOKUP($C704,[26]PSP!$C:$C,[26]PSP!$AV:$AV)</f>
        <v>0</v>
      </c>
      <c r="AW704" s="27">
        <f>_xlfn.XLOOKUP($C704,[26]PSP!$C:$C,[26]PSP!$AW:$AW)</f>
        <v>40.9</v>
      </c>
      <c r="AX704" s="28">
        <f t="shared" si="2712"/>
        <v>0</v>
      </c>
      <c r="AY704" s="29"/>
      <c r="AZ704" s="54">
        <f>_xlfn.XLOOKUP($C704,[26]PSP!$C:$C,[26]PSP!$AZ:$AZ)</f>
        <v>0</v>
      </c>
      <c r="BA704" s="27">
        <f>_xlfn.XLOOKUP($C704,[26]PSP!$C:$C,[26]PSP!$BA:$BA)</f>
        <v>40.9</v>
      </c>
      <c r="BB704" s="28">
        <f t="shared" si="2713"/>
        <v>0</v>
      </c>
      <c r="BC704" s="29"/>
      <c r="BD704" s="54">
        <f>_xlfn.XLOOKUP($C704,[26]PSP!$C:$C,[26]PSP!$BD:$BD)</f>
        <v>0</v>
      </c>
      <c r="BE704" s="27">
        <f>_xlfn.XLOOKUP($C704,[26]PSP!$C:$C,[26]PSP!$BE:$BE)</f>
        <v>40.9</v>
      </c>
      <c r="BF704" s="28">
        <f t="shared" si="2714"/>
        <v>0</v>
      </c>
      <c r="BG704" s="29"/>
      <c r="BH704" s="54">
        <f>_xlfn.XLOOKUP($C704,[26]PSP!$C:$C,[26]PSP!$BH:$BH)</f>
        <v>0</v>
      </c>
      <c r="BI704" s="27">
        <f>_xlfn.XLOOKUP($C704,[26]PSP!$C:$C,[26]PSP!$BI:$BI)</f>
        <v>40.9</v>
      </c>
      <c r="BJ704" s="28">
        <f t="shared" si="2715"/>
        <v>0</v>
      </c>
      <c r="BK704" s="29"/>
      <c r="BL704" s="54">
        <f>_xlfn.XLOOKUP($C704,[26]PSP!$C:$C,[26]PSP!$BL:$BL)</f>
        <v>0</v>
      </c>
      <c r="BM704" s="27">
        <f>_xlfn.XLOOKUP($C704,[26]PSP!$C:$C,[26]PSP!$BM:$BM)</f>
        <v>40.9</v>
      </c>
      <c r="BN704" s="28">
        <f t="shared" si="2716"/>
        <v>0</v>
      </c>
      <c r="BO704" s="29"/>
      <c r="BP704" s="54">
        <f>_xlfn.XLOOKUP($C704,[26]PSP!$C:$C,[26]PSP!$BP:$BP)</f>
        <v>0</v>
      </c>
      <c r="BQ704" s="27">
        <f>_xlfn.XLOOKUP($C704,[26]PSP!$C:$C,[26]PSP!$BQ:$BQ)</f>
        <v>40.9</v>
      </c>
      <c r="BR704" s="28">
        <f t="shared" si="2717"/>
        <v>0</v>
      </c>
      <c r="BS704" s="29"/>
      <c r="BT704" s="54">
        <f>_xlfn.XLOOKUP($C704,[26]PSP!$C:$C,[26]PSP!$BT:$BT)</f>
        <v>0</v>
      </c>
      <c r="BU704" s="27">
        <f>_xlfn.XLOOKUP($C704,[26]PSP!$C:$C,[26]PSP!$BU:$BU)</f>
        <v>40.9</v>
      </c>
      <c r="BV704" s="28">
        <f t="shared" si="2718"/>
        <v>0</v>
      </c>
      <c r="BW704" s="29"/>
      <c r="BX704" s="54">
        <f>_xlfn.XLOOKUP($C704,[26]PSP!$C:$C,[26]PSP!$BX:$BX)</f>
        <v>0</v>
      </c>
      <c r="BY704" s="27">
        <f>_xlfn.XLOOKUP($C704,[26]PSP!$C:$C,[26]PSP!$BY:$BY)</f>
        <v>40.9</v>
      </c>
      <c r="BZ704" s="28">
        <f t="shared" si="2719"/>
        <v>0</v>
      </c>
      <c r="CA704" s="29"/>
      <c r="CB704" s="54">
        <f>_xlfn.XLOOKUP($C704,[26]PSP!$C:$C,[26]PSP!$CB:$CB)</f>
        <v>0</v>
      </c>
      <c r="CC704" s="27">
        <f>_xlfn.XLOOKUP($C704,[26]PSP!$C:$C,[26]PSP!$CC:$CC)</f>
        <v>40.9</v>
      </c>
      <c r="CD704" s="28">
        <f t="shared" si="2720"/>
        <v>0</v>
      </c>
      <c r="CE704" s="29"/>
      <c r="CF704" s="54">
        <f>_xlfn.XLOOKUP($C704,[26]PSP!$C:$C,[26]PSP!$CF:$CF)</f>
        <v>0</v>
      </c>
      <c r="CG704" s="27">
        <f>_xlfn.XLOOKUP($C704,[26]PSP!$C:$C,[26]PSP!$CG:$CG)</f>
        <v>40.9</v>
      </c>
      <c r="CH704" s="28">
        <f t="shared" si="2721"/>
        <v>0</v>
      </c>
      <c r="CI704" s="29"/>
      <c r="CJ704" s="54">
        <f>_xlfn.XLOOKUP($C704,[26]PSP!$C:$C,[26]PSP!$CJ:$CJ)</f>
        <v>0</v>
      </c>
      <c r="CK704" s="27">
        <f>_xlfn.XLOOKUP($C704,[26]PSP!$C:$C,[26]PSP!$CK:$CK)</f>
        <v>40.9</v>
      </c>
      <c r="CL704" s="28">
        <f t="shared" si="2722"/>
        <v>0</v>
      </c>
      <c r="CM704" s="29"/>
      <c r="CN704" s="54">
        <f>_xlfn.XLOOKUP($C704,[26]PSP!$C:$C,[26]PSP!$CN:$CN)</f>
        <v>0</v>
      </c>
      <c r="CO704" s="27">
        <f>_xlfn.XLOOKUP($C704,[26]PSP!$C:$C,[26]PSP!$CO:$CO)</f>
        <v>40.9</v>
      </c>
      <c r="CP704" s="28">
        <f t="shared" si="2723"/>
        <v>0</v>
      </c>
      <c r="CQ704" s="29"/>
      <c r="CR704" s="54">
        <f>_xlfn.XLOOKUP($C704,[26]PSP!$C:$C,[26]PSP!$CR:$CR)</f>
        <v>0</v>
      </c>
      <c r="CS704" s="27">
        <f>_xlfn.XLOOKUP($C704,[26]PSP!$C:$C,[26]PSP!$CS:$CS)</f>
        <v>40.9</v>
      </c>
      <c r="CT704" s="28">
        <f t="shared" si="2724"/>
        <v>0</v>
      </c>
      <c r="CU704" s="29"/>
      <c r="CV704" s="54">
        <f>_xlfn.XLOOKUP($C704,[26]PSP!$C:$C,[26]PSP!$CV:$CV)</f>
        <v>0</v>
      </c>
      <c r="CW704" s="27">
        <f>_xlfn.XLOOKUP($C704,[26]PSP!$C:$C,[26]PSP!$CW:$CW)</f>
        <v>40.9</v>
      </c>
      <c r="CX704" s="28">
        <f t="shared" si="2725"/>
        <v>0</v>
      </c>
      <c r="CY704" s="29"/>
      <c r="CZ704" s="54">
        <f>_xlfn.XLOOKUP($C704,[26]PSP!$C:$C,[26]PSP!$CZ:$CZ)</f>
        <v>0</v>
      </c>
      <c r="DA704" s="27">
        <f>_xlfn.XLOOKUP($C704,[26]PSP!$C:$C,[26]PSP!$DA:$DA)</f>
        <v>40.9</v>
      </c>
      <c r="DB704" s="28">
        <f t="shared" si="2726"/>
        <v>0</v>
      </c>
      <c r="DC704" s="29"/>
      <c r="DD704" s="54">
        <f>_xlfn.XLOOKUP($C704,[26]PSP!$C:$C,[26]PSP!$DD:$DD)</f>
        <v>0</v>
      </c>
      <c r="DE704" s="27">
        <f>_xlfn.XLOOKUP($C704,[26]PSP!$C:$C,[26]PSP!$DE:$DE)</f>
        <v>40.9</v>
      </c>
      <c r="DF704" s="28">
        <f t="shared" si="2727"/>
        <v>0</v>
      </c>
      <c r="DG704" s="29"/>
      <c r="DH704" s="54">
        <f>_xlfn.XLOOKUP($C704,[26]PSP!$C:$C,[26]PSP!$DH:$DH)</f>
        <v>0</v>
      </c>
      <c r="DI704" s="27">
        <f>_xlfn.XLOOKUP($C704,[26]PSP!$C:$C,[26]PSP!$DI:$DI)</f>
        <v>40.9</v>
      </c>
      <c r="DJ704" s="28">
        <f t="shared" si="2728"/>
        <v>0</v>
      </c>
      <c r="DK704" s="29"/>
      <c r="DL704" s="54">
        <f>_xlfn.XLOOKUP($C704,[26]PSP!$C:$C,[26]PSP!$DL:$DL)</f>
        <v>0</v>
      </c>
      <c r="DM704" s="27">
        <f>_xlfn.XLOOKUP($C704,[26]PSP!$C:$C,[26]PSP!$DM:$DM)</f>
        <v>40.9</v>
      </c>
      <c r="DN704" s="28">
        <f t="shared" si="2729"/>
        <v>0</v>
      </c>
      <c r="DO704" s="29"/>
      <c r="DP704" s="54">
        <f>_xlfn.XLOOKUP($C704,[26]PSP!$C:$C,[26]PSP!$DP:$DP)</f>
        <v>0</v>
      </c>
      <c r="DQ704" s="27">
        <f>_xlfn.XLOOKUP($C704,[26]PSP!$C:$C,[26]PSP!$DQ:$DQ)</f>
        <v>40.9</v>
      </c>
      <c r="DR704" s="28">
        <f t="shared" si="2730"/>
        <v>0</v>
      </c>
      <c r="DS704" s="29"/>
      <c r="DT704" s="54">
        <f>_xlfn.XLOOKUP($C704,[26]PSP!$C:$C,[26]PSP!$DT:$DT)</f>
        <v>0</v>
      </c>
      <c r="DU704" s="27">
        <f>_xlfn.XLOOKUP($C704,[26]PSP!$C:$C,[26]PSP!$DU:$DU)</f>
        <v>40.9</v>
      </c>
      <c r="DV704" s="28">
        <f t="shared" si="2731"/>
        <v>0</v>
      </c>
      <c r="DW704" s="29"/>
      <c r="DX704" s="54">
        <f>_xlfn.XLOOKUP($C704,[26]PSP!$C:$C,[26]PSP!$DX:$DX)</f>
        <v>0</v>
      </c>
      <c r="DY704" s="27">
        <f>_xlfn.XLOOKUP($C704,[26]PSP!$C:$C,[26]PSP!$DY:$DY)</f>
        <v>40.9</v>
      </c>
      <c r="DZ704" s="28">
        <f t="shared" si="2732"/>
        <v>0</v>
      </c>
      <c r="EA704" s="29"/>
      <c r="EB704" s="54">
        <f>_xlfn.XLOOKUP($C704,[26]PSP!$C:$C,[26]PSP!$EB:$EB)</f>
        <v>0</v>
      </c>
      <c r="EC704" s="27">
        <f>_xlfn.XLOOKUP($C704,[26]PSP!$C:$C,[26]PSP!$EC:$EC)</f>
        <v>40.9</v>
      </c>
      <c r="ED704" s="28">
        <f t="shared" si="2733"/>
        <v>0</v>
      </c>
      <c r="EE704" s="29"/>
      <c r="EF704" s="54">
        <f>_xlfn.XLOOKUP($C704,[26]PSP!$C:$C,[26]PSP!$EF:$EF)</f>
        <v>0</v>
      </c>
      <c r="EG704" s="27">
        <f>_xlfn.XLOOKUP($C704,[26]PSP!$C:$C,[26]PSP!$EG:$EG)</f>
        <v>40.9</v>
      </c>
      <c r="EH704" s="28">
        <f t="shared" si="2734"/>
        <v>0</v>
      </c>
      <c r="EI704" s="29"/>
      <c r="EJ704" s="54">
        <f>_xlfn.XLOOKUP($C704,[26]PSP!$C:$C,[26]PSP!$EJ:$EJ)</f>
        <v>0</v>
      </c>
      <c r="EK704" s="27">
        <f>_xlfn.XLOOKUP($C704,[26]PSP!$C:$C,[26]PSP!$EK:$EK)</f>
        <v>40.9</v>
      </c>
      <c r="EL704" s="28">
        <f t="shared" si="2735"/>
        <v>0</v>
      </c>
      <c r="EM704" s="29"/>
      <c r="EN704" s="108"/>
      <c r="EO704" s="29">
        <f t="shared" si="2492"/>
        <v>2740.3</v>
      </c>
      <c r="EP704" s="29">
        <f t="shared" si="2491"/>
        <v>2740.3</v>
      </c>
      <c r="EQ704" s="4" t="b">
        <f t="shared" si="2596"/>
        <v>1</v>
      </c>
      <c r="ES704" s="118">
        <f t="shared" si="2666"/>
        <v>1.1767000000000001</v>
      </c>
    </row>
    <row r="705" spans="3:149" ht="14.25" x14ac:dyDescent="0.25">
      <c r="C705" s="24" t="s">
        <v>549</v>
      </c>
      <c r="D705" s="43" t="str">
        <f>_xlfn.XLOOKUP($C705,[26]PSP!$C:$C,[26]PSP!$D:$D)</f>
        <v>COMP_46006</v>
      </c>
      <c r="E705" s="24" t="str">
        <f>_xlfn.XLOOKUP($C705,[26]PSP!$C:$C,[26]PSP!$E:$E)</f>
        <v>COMPOSIÇÃO</v>
      </c>
      <c r="F705" s="25" t="str">
        <f>_xlfn.XLOOKUP($C705,[26]PSP!$C:$C,[26]PSP!$F:$F)</f>
        <v>TERMINAL ABSORVEDOR DE ENERGIA TL3 - FORNECIMENTO E IMPLANTAÇÃO</v>
      </c>
      <c r="G705" s="26" t="str">
        <f>_xlfn.XLOOKUP($C705,[26]PSP!$C:$C,[26]PSP!$G:$G)</f>
        <v>UN</v>
      </c>
      <c r="H705" s="53">
        <f>_xlfn.XLOOKUP($C705,[26]PSP!$C:$C,[26]PSP!$H:$H)</f>
        <v>114</v>
      </c>
      <c r="I705" s="28">
        <f>_xlfn.XLOOKUP($C705,[26]PSP!$C:$C,[26]PSP!$I:$I)</f>
        <v>1899217.2</v>
      </c>
      <c r="J705" s="28">
        <f t="shared" si="2702"/>
        <v>2234808.8792400002</v>
      </c>
      <c r="K705" s="29"/>
      <c r="L705" s="54">
        <f>_xlfn.XLOOKUP($C705,[26]PSP!$C:$C,[26]PSP!$L:$L)</f>
        <v>0</v>
      </c>
      <c r="M705" s="27">
        <f>_xlfn.XLOOKUP($C705,[26]PSP!$C:$C,[26]PSP!$M:$M)</f>
        <v>16659.8</v>
      </c>
      <c r="N705" s="28">
        <f t="shared" si="2703"/>
        <v>0</v>
      </c>
      <c r="O705" s="29"/>
      <c r="P705" s="54">
        <f>_xlfn.XLOOKUP($C705,[26]PSP!$C:$C,[26]PSP!$P:$P)</f>
        <v>0</v>
      </c>
      <c r="Q705" s="27">
        <f>_xlfn.XLOOKUP($C705,[26]PSP!$C:$C,[26]PSP!$Q:$Q)</f>
        <v>16659.8</v>
      </c>
      <c r="R705" s="28">
        <f t="shared" si="2704"/>
        <v>0</v>
      </c>
      <c r="S705" s="29"/>
      <c r="T705" s="54">
        <f>_xlfn.XLOOKUP($C705,[26]PSP!$C:$C,[26]PSP!$T:$T)</f>
        <v>0</v>
      </c>
      <c r="U705" s="27">
        <f>_xlfn.XLOOKUP($C705,[26]PSP!$C:$C,[26]PSP!$U:$U)</f>
        <v>16659.8</v>
      </c>
      <c r="V705" s="28">
        <f t="shared" si="2705"/>
        <v>0</v>
      </c>
      <c r="W705" s="29"/>
      <c r="X705" s="54">
        <f>_xlfn.XLOOKUP($C705,[26]PSP!$C:$C,[26]PSP!$X:$X)</f>
        <v>0</v>
      </c>
      <c r="Y705" s="27">
        <f>_xlfn.XLOOKUP($C705,[26]PSP!$C:$C,[26]PSP!$Y:$Y)</f>
        <v>16659.8</v>
      </c>
      <c r="Z705" s="28">
        <f t="shared" si="2706"/>
        <v>0</v>
      </c>
      <c r="AA705" s="29"/>
      <c r="AB705" s="54">
        <f>_xlfn.XLOOKUP($C705,[26]PSP!$C:$C,[26]PSP!$AB:$AB)</f>
        <v>0</v>
      </c>
      <c r="AC705" s="27">
        <f>_xlfn.XLOOKUP($C705,[26]PSP!$C:$C,[26]PSP!$AC:$AC)</f>
        <v>16659.8</v>
      </c>
      <c r="AD705" s="28">
        <f t="shared" si="2707"/>
        <v>0</v>
      </c>
      <c r="AE705" s="29"/>
      <c r="AF705" s="54">
        <f>_xlfn.XLOOKUP($C705,[26]PSP!$C:$C,[26]PSP!$AF:$AF)</f>
        <v>0</v>
      </c>
      <c r="AG705" s="27">
        <f>_xlfn.XLOOKUP($C705,[26]PSP!$C:$C,[26]PSP!$AG:$AG)</f>
        <v>16659.8</v>
      </c>
      <c r="AH705" s="28">
        <f t="shared" si="2708"/>
        <v>0</v>
      </c>
      <c r="AI705" s="29"/>
      <c r="AJ705" s="54">
        <f>_xlfn.XLOOKUP($C705,[26]PSP!$C:$C,[26]PSP!$AJ:$AJ)</f>
        <v>0</v>
      </c>
      <c r="AK705" s="27">
        <f>_xlfn.XLOOKUP($C705,[26]PSP!$C:$C,[26]PSP!$AK:$AK)</f>
        <v>16659.8</v>
      </c>
      <c r="AL705" s="28">
        <f t="shared" si="2709"/>
        <v>0</v>
      </c>
      <c r="AM705" s="29"/>
      <c r="AN705" s="54">
        <f>_xlfn.XLOOKUP($C705,[26]PSP!$C:$C,[26]PSP!$AN:$AN)</f>
        <v>0</v>
      </c>
      <c r="AO705" s="27">
        <f>_xlfn.XLOOKUP($C705,[26]PSP!$C:$C,[26]PSP!$AO:$AO)</f>
        <v>16659.8</v>
      </c>
      <c r="AP705" s="28">
        <f t="shared" si="2710"/>
        <v>0</v>
      </c>
      <c r="AQ705" s="29"/>
      <c r="AR705" s="54">
        <f>_xlfn.XLOOKUP($C705,[26]PSP!$C:$C,[26]PSP!$AR:$AR)</f>
        <v>0</v>
      </c>
      <c r="AS705" s="27">
        <f>_xlfn.XLOOKUP($C705,[26]PSP!$C:$C,[26]PSP!$AS:$AS)</f>
        <v>16659.8</v>
      </c>
      <c r="AT705" s="28">
        <f t="shared" si="2711"/>
        <v>0</v>
      </c>
      <c r="AU705" s="29"/>
      <c r="AV705" s="54">
        <f>_xlfn.XLOOKUP($C705,[26]PSP!$C:$C,[26]PSP!$AV:$AV)</f>
        <v>0</v>
      </c>
      <c r="AW705" s="27">
        <f>_xlfn.XLOOKUP($C705,[26]PSP!$C:$C,[26]PSP!$AW:$AW)</f>
        <v>16659.8</v>
      </c>
      <c r="AX705" s="28">
        <f t="shared" si="2712"/>
        <v>0</v>
      </c>
      <c r="AY705" s="29"/>
      <c r="AZ705" s="54">
        <f>_xlfn.XLOOKUP($C705,[26]PSP!$C:$C,[26]PSP!$AZ:$AZ)</f>
        <v>0</v>
      </c>
      <c r="BA705" s="27">
        <f>_xlfn.XLOOKUP($C705,[26]PSP!$C:$C,[26]PSP!$BA:$BA)</f>
        <v>16659.8</v>
      </c>
      <c r="BB705" s="28">
        <f t="shared" si="2713"/>
        <v>0</v>
      </c>
      <c r="BC705" s="29"/>
      <c r="BD705" s="54">
        <f>_xlfn.XLOOKUP($C705,[26]PSP!$C:$C,[26]PSP!$BD:$BD)</f>
        <v>0</v>
      </c>
      <c r="BE705" s="27">
        <f>_xlfn.XLOOKUP($C705,[26]PSP!$C:$C,[26]PSP!$BE:$BE)</f>
        <v>16659.8</v>
      </c>
      <c r="BF705" s="28">
        <f t="shared" si="2714"/>
        <v>0</v>
      </c>
      <c r="BG705" s="29"/>
      <c r="BH705" s="54">
        <f>_xlfn.XLOOKUP($C705,[26]PSP!$C:$C,[26]PSP!$BH:$BH)</f>
        <v>0</v>
      </c>
      <c r="BI705" s="27">
        <f>_xlfn.XLOOKUP($C705,[26]PSP!$C:$C,[26]PSP!$BI:$BI)</f>
        <v>16659.8</v>
      </c>
      <c r="BJ705" s="28">
        <f t="shared" si="2715"/>
        <v>0</v>
      </c>
      <c r="BK705" s="29"/>
      <c r="BL705" s="54">
        <f>_xlfn.XLOOKUP($C705,[26]PSP!$C:$C,[26]PSP!$BL:$BL)</f>
        <v>0</v>
      </c>
      <c r="BM705" s="27">
        <f>_xlfn.XLOOKUP($C705,[26]PSP!$C:$C,[26]PSP!$BM:$BM)</f>
        <v>16659.8</v>
      </c>
      <c r="BN705" s="28">
        <f t="shared" si="2716"/>
        <v>0</v>
      </c>
      <c r="BO705" s="29"/>
      <c r="BP705" s="54">
        <f>_xlfn.XLOOKUP($C705,[26]PSP!$C:$C,[26]PSP!$BP:$BP)</f>
        <v>114</v>
      </c>
      <c r="BQ705" s="27">
        <f>_xlfn.XLOOKUP($C705,[26]PSP!$C:$C,[26]PSP!$BQ:$BQ)</f>
        <v>16659.8</v>
      </c>
      <c r="BR705" s="28">
        <f t="shared" si="2717"/>
        <v>1899217.2</v>
      </c>
      <c r="BS705" s="29"/>
      <c r="BT705" s="54">
        <f>_xlfn.XLOOKUP($C705,[26]PSP!$C:$C,[26]PSP!$BT:$BT)</f>
        <v>0</v>
      </c>
      <c r="BU705" s="27">
        <f>_xlfn.XLOOKUP($C705,[26]PSP!$C:$C,[26]PSP!$BU:$BU)</f>
        <v>16659.8</v>
      </c>
      <c r="BV705" s="28">
        <f t="shared" si="2718"/>
        <v>0</v>
      </c>
      <c r="BW705" s="29"/>
      <c r="BX705" s="54">
        <f>_xlfn.XLOOKUP($C705,[26]PSP!$C:$C,[26]PSP!$BX:$BX)</f>
        <v>0</v>
      </c>
      <c r="BY705" s="27">
        <f>_xlfn.XLOOKUP($C705,[26]PSP!$C:$C,[26]PSP!$BY:$BY)</f>
        <v>16659.8</v>
      </c>
      <c r="BZ705" s="28">
        <f t="shared" si="2719"/>
        <v>0</v>
      </c>
      <c r="CA705" s="29"/>
      <c r="CB705" s="54">
        <f>_xlfn.XLOOKUP($C705,[26]PSP!$C:$C,[26]PSP!$CB:$CB)</f>
        <v>0</v>
      </c>
      <c r="CC705" s="27">
        <f>_xlfn.XLOOKUP($C705,[26]PSP!$C:$C,[26]PSP!$CC:$CC)</f>
        <v>16659.8</v>
      </c>
      <c r="CD705" s="28">
        <f t="shared" si="2720"/>
        <v>0</v>
      </c>
      <c r="CE705" s="29"/>
      <c r="CF705" s="54">
        <f>_xlfn.XLOOKUP($C705,[26]PSP!$C:$C,[26]PSP!$CF:$CF)</f>
        <v>0</v>
      </c>
      <c r="CG705" s="27">
        <f>_xlfn.XLOOKUP($C705,[26]PSP!$C:$C,[26]PSP!$CG:$CG)</f>
        <v>16659.8</v>
      </c>
      <c r="CH705" s="28">
        <f t="shared" si="2721"/>
        <v>0</v>
      </c>
      <c r="CI705" s="29"/>
      <c r="CJ705" s="54">
        <f>_xlfn.XLOOKUP($C705,[26]PSP!$C:$C,[26]PSP!$CJ:$CJ)</f>
        <v>0</v>
      </c>
      <c r="CK705" s="27">
        <f>_xlfn.XLOOKUP($C705,[26]PSP!$C:$C,[26]PSP!$CK:$CK)</f>
        <v>16659.8</v>
      </c>
      <c r="CL705" s="28">
        <f t="shared" si="2722"/>
        <v>0</v>
      </c>
      <c r="CM705" s="29"/>
      <c r="CN705" s="54">
        <f>_xlfn.XLOOKUP($C705,[26]PSP!$C:$C,[26]PSP!$CN:$CN)</f>
        <v>0</v>
      </c>
      <c r="CO705" s="27">
        <f>_xlfn.XLOOKUP($C705,[26]PSP!$C:$C,[26]PSP!$CO:$CO)</f>
        <v>16659.8</v>
      </c>
      <c r="CP705" s="28">
        <f t="shared" si="2723"/>
        <v>0</v>
      </c>
      <c r="CQ705" s="29"/>
      <c r="CR705" s="54">
        <f>_xlfn.XLOOKUP($C705,[26]PSP!$C:$C,[26]PSP!$CR:$CR)</f>
        <v>0</v>
      </c>
      <c r="CS705" s="27">
        <f>_xlfn.XLOOKUP($C705,[26]PSP!$C:$C,[26]PSP!$CS:$CS)</f>
        <v>16659.8</v>
      </c>
      <c r="CT705" s="28">
        <f t="shared" si="2724"/>
        <v>0</v>
      </c>
      <c r="CU705" s="29"/>
      <c r="CV705" s="54">
        <f>_xlfn.XLOOKUP($C705,[26]PSP!$C:$C,[26]PSP!$CV:$CV)</f>
        <v>0</v>
      </c>
      <c r="CW705" s="27">
        <f>_xlfn.XLOOKUP($C705,[26]PSP!$C:$C,[26]PSP!$CW:$CW)</f>
        <v>16659.8</v>
      </c>
      <c r="CX705" s="28">
        <f t="shared" si="2725"/>
        <v>0</v>
      </c>
      <c r="CY705" s="29"/>
      <c r="CZ705" s="54">
        <f>_xlfn.XLOOKUP($C705,[26]PSP!$C:$C,[26]PSP!$CZ:$CZ)</f>
        <v>0</v>
      </c>
      <c r="DA705" s="27">
        <f>_xlfn.XLOOKUP($C705,[26]PSP!$C:$C,[26]PSP!$DA:$DA)</f>
        <v>16659.8</v>
      </c>
      <c r="DB705" s="28">
        <f t="shared" si="2726"/>
        <v>0</v>
      </c>
      <c r="DC705" s="29"/>
      <c r="DD705" s="54">
        <f>_xlfn.XLOOKUP($C705,[26]PSP!$C:$C,[26]PSP!$DD:$DD)</f>
        <v>0</v>
      </c>
      <c r="DE705" s="27">
        <f>_xlfn.XLOOKUP($C705,[26]PSP!$C:$C,[26]PSP!$DE:$DE)</f>
        <v>16659.8</v>
      </c>
      <c r="DF705" s="28">
        <f t="shared" si="2727"/>
        <v>0</v>
      </c>
      <c r="DG705" s="29"/>
      <c r="DH705" s="54">
        <f>_xlfn.XLOOKUP($C705,[26]PSP!$C:$C,[26]PSP!$DH:$DH)</f>
        <v>0</v>
      </c>
      <c r="DI705" s="27">
        <f>_xlfn.XLOOKUP($C705,[26]PSP!$C:$C,[26]PSP!$DI:$DI)</f>
        <v>16659.8</v>
      </c>
      <c r="DJ705" s="28">
        <f t="shared" si="2728"/>
        <v>0</v>
      </c>
      <c r="DK705" s="29"/>
      <c r="DL705" s="54">
        <f>_xlfn.XLOOKUP($C705,[26]PSP!$C:$C,[26]PSP!$DL:$DL)</f>
        <v>0</v>
      </c>
      <c r="DM705" s="27">
        <f>_xlfn.XLOOKUP($C705,[26]PSP!$C:$C,[26]PSP!$DM:$DM)</f>
        <v>16659.8</v>
      </c>
      <c r="DN705" s="28">
        <f t="shared" si="2729"/>
        <v>0</v>
      </c>
      <c r="DO705" s="29"/>
      <c r="DP705" s="54">
        <f>_xlfn.XLOOKUP($C705,[26]PSP!$C:$C,[26]PSP!$DP:$DP)</f>
        <v>0</v>
      </c>
      <c r="DQ705" s="27">
        <f>_xlfn.XLOOKUP($C705,[26]PSP!$C:$C,[26]PSP!$DQ:$DQ)</f>
        <v>16659.8</v>
      </c>
      <c r="DR705" s="28">
        <f t="shared" si="2730"/>
        <v>0</v>
      </c>
      <c r="DS705" s="29"/>
      <c r="DT705" s="54">
        <f>_xlfn.XLOOKUP($C705,[26]PSP!$C:$C,[26]PSP!$DT:$DT)</f>
        <v>0</v>
      </c>
      <c r="DU705" s="27">
        <f>_xlfn.XLOOKUP($C705,[26]PSP!$C:$C,[26]PSP!$DU:$DU)</f>
        <v>16659.8</v>
      </c>
      <c r="DV705" s="28">
        <f t="shared" si="2731"/>
        <v>0</v>
      </c>
      <c r="DW705" s="29"/>
      <c r="DX705" s="54">
        <f>_xlfn.XLOOKUP($C705,[26]PSP!$C:$C,[26]PSP!$DX:$DX)</f>
        <v>0</v>
      </c>
      <c r="DY705" s="27">
        <f>_xlfn.XLOOKUP($C705,[26]PSP!$C:$C,[26]PSP!$DY:$DY)</f>
        <v>16659.8</v>
      </c>
      <c r="DZ705" s="28">
        <f t="shared" si="2732"/>
        <v>0</v>
      </c>
      <c r="EA705" s="29"/>
      <c r="EB705" s="54">
        <f>_xlfn.XLOOKUP($C705,[26]PSP!$C:$C,[26]PSP!$EB:$EB)</f>
        <v>0</v>
      </c>
      <c r="EC705" s="27">
        <f>_xlfn.XLOOKUP($C705,[26]PSP!$C:$C,[26]PSP!$EC:$EC)</f>
        <v>16659.8</v>
      </c>
      <c r="ED705" s="28">
        <f t="shared" si="2733"/>
        <v>0</v>
      </c>
      <c r="EE705" s="29"/>
      <c r="EF705" s="54">
        <f>_xlfn.XLOOKUP($C705,[26]PSP!$C:$C,[26]PSP!$EF:$EF)</f>
        <v>0</v>
      </c>
      <c r="EG705" s="27">
        <f>_xlfn.XLOOKUP($C705,[26]PSP!$C:$C,[26]PSP!$EG:$EG)</f>
        <v>16659.8</v>
      </c>
      <c r="EH705" s="28">
        <f t="shared" si="2734"/>
        <v>0</v>
      </c>
      <c r="EI705" s="29"/>
      <c r="EJ705" s="54">
        <f>_xlfn.XLOOKUP($C705,[26]PSP!$C:$C,[26]PSP!$EJ:$EJ)</f>
        <v>0</v>
      </c>
      <c r="EK705" s="27">
        <f>_xlfn.XLOOKUP($C705,[26]PSP!$C:$C,[26]PSP!$EK:$EK)</f>
        <v>16659.8</v>
      </c>
      <c r="EL705" s="28">
        <f t="shared" si="2735"/>
        <v>0</v>
      </c>
      <c r="EM705" s="29"/>
      <c r="EN705" s="108"/>
      <c r="EO705" s="29">
        <f t="shared" si="2492"/>
        <v>1899217.2</v>
      </c>
      <c r="EP705" s="29">
        <f t="shared" si="2491"/>
        <v>1899217.2</v>
      </c>
      <c r="EQ705" s="4" t="b">
        <f t="shared" si="2596"/>
        <v>1</v>
      </c>
      <c r="ES705" s="118">
        <f t="shared" si="2666"/>
        <v>1.1767000000000001</v>
      </c>
    </row>
    <row r="706" spans="3:149" ht="14.25" x14ac:dyDescent="0.25">
      <c r="C706" s="24" t="s">
        <v>550</v>
      </c>
      <c r="D706" s="43">
        <f>_xlfn.XLOOKUP($C706,[26]PSP!$C:$C,[26]PSP!$D:$D)</f>
        <v>3713689</v>
      </c>
      <c r="E706" s="24" t="str">
        <f>_xlfn.XLOOKUP($C706,[26]PSP!$C:$C,[26]PSP!$E:$E)</f>
        <v>SICRO SERVIÇO</v>
      </c>
      <c r="F706" s="25" t="str">
        <f>_xlfn.XLOOKUP($C706,[26]PSP!$C:$C,[26]PSP!$F:$F)</f>
        <v>TERMINAL AÉREO DE DEFENSA METÁLICA - TIPO A - FORNECIMENTO E IMPLANTAÇÃO</v>
      </c>
      <c r="G706" s="26" t="str">
        <f>_xlfn.XLOOKUP($C706,[26]PSP!$C:$C,[26]PSP!$G:$G)</f>
        <v>UN</v>
      </c>
      <c r="H706" s="53">
        <f>_xlfn.XLOOKUP($C706,[26]PSP!$C:$C,[26]PSP!$H:$H)</f>
        <v>2</v>
      </c>
      <c r="I706" s="28">
        <f>_xlfn.XLOOKUP($C706,[26]PSP!$C:$C,[26]PSP!$I:$I)</f>
        <v>519.6</v>
      </c>
      <c r="J706" s="28">
        <f t="shared" si="2702"/>
        <v>611.41332000000011</v>
      </c>
      <c r="K706" s="29"/>
      <c r="L706" s="54">
        <f>_xlfn.XLOOKUP($C706,[26]PSP!$C:$C,[26]PSP!$L:$L)</f>
        <v>0</v>
      </c>
      <c r="M706" s="27">
        <f>_xlfn.XLOOKUP($C706,[26]PSP!$C:$C,[26]PSP!$M:$M)</f>
        <v>259.8</v>
      </c>
      <c r="N706" s="28">
        <f t="shared" si="2703"/>
        <v>0</v>
      </c>
      <c r="O706" s="29"/>
      <c r="P706" s="54">
        <f>_xlfn.XLOOKUP($C706,[26]PSP!$C:$C,[26]PSP!$P:$P)</f>
        <v>0</v>
      </c>
      <c r="Q706" s="27">
        <f>_xlfn.XLOOKUP($C706,[26]PSP!$C:$C,[26]PSP!$Q:$Q)</f>
        <v>259.8</v>
      </c>
      <c r="R706" s="28">
        <f t="shared" si="2704"/>
        <v>0</v>
      </c>
      <c r="S706" s="29"/>
      <c r="T706" s="54">
        <f>_xlfn.XLOOKUP($C706,[26]PSP!$C:$C,[26]PSP!$T:$T)</f>
        <v>2</v>
      </c>
      <c r="U706" s="27">
        <f>_xlfn.XLOOKUP($C706,[26]PSP!$C:$C,[26]PSP!$U:$U)</f>
        <v>259.8</v>
      </c>
      <c r="V706" s="28">
        <f t="shared" si="2705"/>
        <v>519.6</v>
      </c>
      <c r="W706" s="29"/>
      <c r="X706" s="54">
        <f>_xlfn.XLOOKUP($C706,[26]PSP!$C:$C,[26]PSP!$X:$X)</f>
        <v>0</v>
      </c>
      <c r="Y706" s="27">
        <f>_xlfn.XLOOKUP($C706,[26]PSP!$C:$C,[26]PSP!$Y:$Y)</f>
        <v>259.8</v>
      </c>
      <c r="Z706" s="28">
        <f t="shared" si="2706"/>
        <v>0</v>
      </c>
      <c r="AA706" s="29"/>
      <c r="AB706" s="54">
        <f>_xlfn.XLOOKUP($C706,[26]PSP!$C:$C,[26]PSP!$AB:$AB)</f>
        <v>0</v>
      </c>
      <c r="AC706" s="27">
        <f>_xlfn.XLOOKUP($C706,[26]PSP!$C:$C,[26]PSP!$AC:$AC)</f>
        <v>259.8</v>
      </c>
      <c r="AD706" s="28">
        <f t="shared" si="2707"/>
        <v>0</v>
      </c>
      <c r="AE706" s="29"/>
      <c r="AF706" s="54">
        <f>_xlfn.XLOOKUP($C706,[26]PSP!$C:$C,[26]PSP!$AF:$AF)</f>
        <v>0</v>
      </c>
      <c r="AG706" s="27">
        <f>_xlfn.XLOOKUP($C706,[26]PSP!$C:$C,[26]PSP!$AG:$AG)</f>
        <v>259.8</v>
      </c>
      <c r="AH706" s="28">
        <f t="shared" si="2708"/>
        <v>0</v>
      </c>
      <c r="AI706" s="29"/>
      <c r="AJ706" s="54">
        <f>_xlfn.XLOOKUP($C706,[26]PSP!$C:$C,[26]PSP!$AJ:$AJ)</f>
        <v>0</v>
      </c>
      <c r="AK706" s="27">
        <f>_xlfn.XLOOKUP($C706,[26]PSP!$C:$C,[26]PSP!$AK:$AK)</f>
        <v>259.8</v>
      </c>
      <c r="AL706" s="28">
        <f t="shared" si="2709"/>
        <v>0</v>
      </c>
      <c r="AM706" s="29"/>
      <c r="AN706" s="54">
        <f>_xlfn.XLOOKUP($C706,[26]PSP!$C:$C,[26]PSP!$AN:$AN)</f>
        <v>0</v>
      </c>
      <c r="AO706" s="27">
        <f>_xlfn.XLOOKUP($C706,[26]PSP!$C:$C,[26]PSP!$AO:$AO)</f>
        <v>259.8</v>
      </c>
      <c r="AP706" s="28">
        <f t="shared" si="2710"/>
        <v>0</v>
      </c>
      <c r="AQ706" s="29"/>
      <c r="AR706" s="54">
        <f>_xlfn.XLOOKUP($C706,[26]PSP!$C:$C,[26]PSP!$AR:$AR)</f>
        <v>0</v>
      </c>
      <c r="AS706" s="27">
        <f>_xlfn.XLOOKUP($C706,[26]PSP!$C:$C,[26]PSP!$AS:$AS)</f>
        <v>259.8</v>
      </c>
      <c r="AT706" s="28">
        <f t="shared" si="2711"/>
        <v>0</v>
      </c>
      <c r="AU706" s="29"/>
      <c r="AV706" s="54">
        <f>_xlfn.XLOOKUP($C706,[26]PSP!$C:$C,[26]PSP!$AV:$AV)</f>
        <v>0</v>
      </c>
      <c r="AW706" s="27">
        <f>_xlfn.XLOOKUP($C706,[26]PSP!$C:$C,[26]PSP!$AW:$AW)</f>
        <v>259.8</v>
      </c>
      <c r="AX706" s="28">
        <f t="shared" si="2712"/>
        <v>0</v>
      </c>
      <c r="AY706" s="29"/>
      <c r="AZ706" s="54">
        <f>_xlfn.XLOOKUP($C706,[26]PSP!$C:$C,[26]PSP!$AZ:$AZ)</f>
        <v>0</v>
      </c>
      <c r="BA706" s="27">
        <f>_xlfn.XLOOKUP($C706,[26]PSP!$C:$C,[26]PSP!$BA:$BA)</f>
        <v>259.8</v>
      </c>
      <c r="BB706" s="28">
        <f t="shared" si="2713"/>
        <v>0</v>
      </c>
      <c r="BC706" s="29"/>
      <c r="BD706" s="54">
        <f>_xlfn.XLOOKUP($C706,[26]PSP!$C:$C,[26]PSP!$BD:$BD)</f>
        <v>0</v>
      </c>
      <c r="BE706" s="27">
        <f>_xlfn.XLOOKUP($C706,[26]PSP!$C:$C,[26]PSP!$BE:$BE)</f>
        <v>259.8</v>
      </c>
      <c r="BF706" s="28">
        <f t="shared" si="2714"/>
        <v>0</v>
      </c>
      <c r="BG706" s="29"/>
      <c r="BH706" s="54">
        <f>_xlfn.XLOOKUP($C706,[26]PSP!$C:$C,[26]PSP!$BH:$BH)</f>
        <v>0</v>
      </c>
      <c r="BI706" s="27">
        <f>_xlfn.XLOOKUP($C706,[26]PSP!$C:$C,[26]PSP!$BI:$BI)</f>
        <v>259.8</v>
      </c>
      <c r="BJ706" s="28">
        <f t="shared" si="2715"/>
        <v>0</v>
      </c>
      <c r="BK706" s="29"/>
      <c r="BL706" s="54">
        <f>_xlfn.XLOOKUP($C706,[26]PSP!$C:$C,[26]PSP!$BL:$BL)</f>
        <v>0</v>
      </c>
      <c r="BM706" s="27">
        <f>_xlfn.XLOOKUP($C706,[26]PSP!$C:$C,[26]PSP!$BM:$BM)</f>
        <v>259.8</v>
      </c>
      <c r="BN706" s="28">
        <f t="shared" si="2716"/>
        <v>0</v>
      </c>
      <c r="BO706" s="29"/>
      <c r="BP706" s="54">
        <f>_xlfn.XLOOKUP($C706,[26]PSP!$C:$C,[26]PSP!$BP:$BP)</f>
        <v>0</v>
      </c>
      <c r="BQ706" s="27">
        <f>_xlfn.XLOOKUP($C706,[26]PSP!$C:$C,[26]PSP!$BQ:$BQ)</f>
        <v>259.8</v>
      </c>
      <c r="BR706" s="28">
        <f t="shared" si="2717"/>
        <v>0</v>
      </c>
      <c r="BS706" s="29"/>
      <c r="BT706" s="54">
        <f>_xlfn.XLOOKUP($C706,[26]PSP!$C:$C,[26]PSP!$BT:$BT)</f>
        <v>0</v>
      </c>
      <c r="BU706" s="27">
        <f>_xlfn.XLOOKUP($C706,[26]PSP!$C:$C,[26]PSP!$BU:$BU)</f>
        <v>259.8</v>
      </c>
      <c r="BV706" s="28">
        <f t="shared" si="2718"/>
        <v>0</v>
      </c>
      <c r="BW706" s="29"/>
      <c r="BX706" s="54">
        <f>_xlfn.XLOOKUP($C706,[26]PSP!$C:$C,[26]PSP!$BX:$BX)</f>
        <v>0</v>
      </c>
      <c r="BY706" s="27">
        <f>_xlfn.XLOOKUP($C706,[26]PSP!$C:$C,[26]PSP!$BY:$BY)</f>
        <v>259.8</v>
      </c>
      <c r="BZ706" s="28">
        <f t="shared" si="2719"/>
        <v>0</v>
      </c>
      <c r="CA706" s="29"/>
      <c r="CB706" s="54">
        <f>_xlfn.XLOOKUP($C706,[26]PSP!$C:$C,[26]PSP!$CB:$CB)</f>
        <v>0</v>
      </c>
      <c r="CC706" s="27">
        <f>_xlfn.XLOOKUP($C706,[26]PSP!$C:$C,[26]PSP!$CC:$CC)</f>
        <v>259.8</v>
      </c>
      <c r="CD706" s="28">
        <f t="shared" si="2720"/>
        <v>0</v>
      </c>
      <c r="CE706" s="29"/>
      <c r="CF706" s="54">
        <f>_xlfn.XLOOKUP($C706,[26]PSP!$C:$C,[26]PSP!$CF:$CF)</f>
        <v>0</v>
      </c>
      <c r="CG706" s="27">
        <f>_xlfn.XLOOKUP($C706,[26]PSP!$C:$C,[26]PSP!$CG:$CG)</f>
        <v>259.8</v>
      </c>
      <c r="CH706" s="28">
        <f t="shared" si="2721"/>
        <v>0</v>
      </c>
      <c r="CI706" s="29"/>
      <c r="CJ706" s="54">
        <f>_xlfn.XLOOKUP($C706,[26]PSP!$C:$C,[26]PSP!$CJ:$CJ)</f>
        <v>0</v>
      </c>
      <c r="CK706" s="27">
        <f>_xlfn.XLOOKUP($C706,[26]PSP!$C:$C,[26]PSP!$CK:$CK)</f>
        <v>259.8</v>
      </c>
      <c r="CL706" s="28">
        <f t="shared" si="2722"/>
        <v>0</v>
      </c>
      <c r="CM706" s="29"/>
      <c r="CN706" s="54">
        <f>_xlfn.XLOOKUP($C706,[26]PSP!$C:$C,[26]PSP!$CN:$CN)</f>
        <v>0</v>
      </c>
      <c r="CO706" s="27">
        <f>_xlfn.XLOOKUP($C706,[26]PSP!$C:$C,[26]PSP!$CO:$CO)</f>
        <v>259.8</v>
      </c>
      <c r="CP706" s="28">
        <f t="shared" si="2723"/>
        <v>0</v>
      </c>
      <c r="CQ706" s="29"/>
      <c r="CR706" s="54">
        <f>_xlfn.XLOOKUP($C706,[26]PSP!$C:$C,[26]PSP!$CR:$CR)</f>
        <v>0</v>
      </c>
      <c r="CS706" s="27">
        <f>_xlfn.XLOOKUP($C706,[26]PSP!$C:$C,[26]PSP!$CS:$CS)</f>
        <v>259.8</v>
      </c>
      <c r="CT706" s="28">
        <f t="shared" si="2724"/>
        <v>0</v>
      </c>
      <c r="CU706" s="29"/>
      <c r="CV706" s="54">
        <f>_xlfn.XLOOKUP($C706,[26]PSP!$C:$C,[26]PSP!$CV:$CV)</f>
        <v>0</v>
      </c>
      <c r="CW706" s="27">
        <f>_xlfn.XLOOKUP($C706,[26]PSP!$C:$C,[26]PSP!$CW:$CW)</f>
        <v>259.8</v>
      </c>
      <c r="CX706" s="28">
        <f t="shared" si="2725"/>
        <v>0</v>
      </c>
      <c r="CY706" s="29"/>
      <c r="CZ706" s="54">
        <f>_xlfn.XLOOKUP($C706,[26]PSP!$C:$C,[26]PSP!$CZ:$CZ)</f>
        <v>0</v>
      </c>
      <c r="DA706" s="27">
        <f>_xlfn.XLOOKUP($C706,[26]PSP!$C:$C,[26]PSP!$DA:$DA)</f>
        <v>259.8</v>
      </c>
      <c r="DB706" s="28">
        <f t="shared" si="2726"/>
        <v>0</v>
      </c>
      <c r="DC706" s="29"/>
      <c r="DD706" s="54">
        <f>_xlfn.XLOOKUP($C706,[26]PSP!$C:$C,[26]PSP!$DD:$DD)</f>
        <v>0</v>
      </c>
      <c r="DE706" s="27">
        <f>_xlfn.XLOOKUP($C706,[26]PSP!$C:$C,[26]PSP!$DE:$DE)</f>
        <v>259.8</v>
      </c>
      <c r="DF706" s="28">
        <f t="shared" si="2727"/>
        <v>0</v>
      </c>
      <c r="DG706" s="29"/>
      <c r="DH706" s="54">
        <f>_xlfn.XLOOKUP($C706,[26]PSP!$C:$C,[26]PSP!$DH:$DH)</f>
        <v>0</v>
      </c>
      <c r="DI706" s="27">
        <f>_xlfn.XLOOKUP($C706,[26]PSP!$C:$C,[26]PSP!$DI:$DI)</f>
        <v>259.8</v>
      </c>
      <c r="DJ706" s="28">
        <f t="shared" si="2728"/>
        <v>0</v>
      </c>
      <c r="DK706" s="29"/>
      <c r="DL706" s="54">
        <f>_xlfn.XLOOKUP($C706,[26]PSP!$C:$C,[26]PSP!$DL:$DL)</f>
        <v>0</v>
      </c>
      <c r="DM706" s="27">
        <f>_xlfn.XLOOKUP($C706,[26]PSP!$C:$C,[26]PSP!$DM:$DM)</f>
        <v>259.8</v>
      </c>
      <c r="DN706" s="28">
        <f t="shared" si="2729"/>
        <v>0</v>
      </c>
      <c r="DO706" s="29"/>
      <c r="DP706" s="54">
        <f>_xlfn.XLOOKUP($C706,[26]PSP!$C:$C,[26]PSP!$DP:$DP)</f>
        <v>0</v>
      </c>
      <c r="DQ706" s="27">
        <f>_xlfn.XLOOKUP($C706,[26]PSP!$C:$C,[26]PSP!$DQ:$DQ)</f>
        <v>259.8</v>
      </c>
      <c r="DR706" s="28">
        <f t="shared" si="2730"/>
        <v>0</v>
      </c>
      <c r="DS706" s="29"/>
      <c r="DT706" s="54">
        <f>_xlfn.XLOOKUP($C706,[26]PSP!$C:$C,[26]PSP!$DT:$DT)</f>
        <v>0</v>
      </c>
      <c r="DU706" s="27">
        <f>_xlfn.XLOOKUP($C706,[26]PSP!$C:$C,[26]PSP!$DU:$DU)</f>
        <v>259.8</v>
      </c>
      <c r="DV706" s="28">
        <f t="shared" si="2731"/>
        <v>0</v>
      </c>
      <c r="DW706" s="29"/>
      <c r="DX706" s="54">
        <f>_xlfn.XLOOKUP($C706,[26]PSP!$C:$C,[26]PSP!$DX:$DX)</f>
        <v>0</v>
      </c>
      <c r="DY706" s="27">
        <f>_xlfn.XLOOKUP($C706,[26]PSP!$C:$C,[26]PSP!$DY:$DY)</f>
        <v>259.8</v>
      </c>
      <c r="DZ706" s="28">
        <f t="shared" si="2732"/>
        <v>0</v>
      </c>
      <c r="EA706" s="29"/>
      <c r="EB706" s="54">
        <f>_xlfn.XLOOKUP($C706,[26]PSP!$C:$C,[26]PSP!$EB:$EB)</f>
        <v>0</v>
      </c>
      <c r="EC706" s="27">
        <f>_xlfn.XLOOKUP($C706,[26]PSP!$C:$C,[26]PSP!$EC:$EC)</f>
        <v>259.8</v>
      </c>
      <c r="ED706" s="28">
        <f t="shared" si="2733"/>
        <v>0</v>
      </c>
      <c r="EE706" s="29"/>
      <c r="EF706" s="54">
        <f>_xlfn.XLOOKUP($C706,[26]PSP!$C:$C,[26]PSP!$EF:$EF)</f>
        <v>0</v>
      </c>
      <c r="EG706" s="27">
        <f>_xlfn.XLOOKUP($C706,[26]PSP!$C:$C,[26]PSP!$EG:$EG)</f>
        <v>259.8</v>
      </c>
      <c r="EH706" s="28">
        <f t="shared" si="2734"/>
        <v>0</v>
      </c>
      <c r="EI706" s="29"/>
      <c r="EJ706" s="54">
        <f>_xlfn.XLOOKUP($C706,[26]PSP!$C:$C,[26]PSP!$EJ:$EJ)</f>
        <v>0</v>
      </c>
      <c r="EK706" s="27">
        <f>_xlfn.XLOOKUP($C706,[26]PSP!$C:$C,[26]PSP!$EK:$EK)</f>
        <v>259.8</v>
      </c>
      <c r="EL706" s="28">
        <f t="shared" si="2735"/>
        <v>0</v>
      </c>
      <c r="EM706" s="29"/>
      <c r="EN706" s="108"/>
      <c r="EO706" s="29">
        <f t="shared" si="2492"/>
        <v>519.6</v>
      </c>
      <c r="EP706" s="29">
        <f t="shared" si="2491"/>
        <v>519.6</v>
      </c>
      <c r="EQ706" s="4" t="b">
        <f t="shared" si="2596"/>
        <v>1</v>
      </c>
      <c r="ES706" s="118">
        <f t="shared" si="2666"/>
        <v>1.1767000000000001</v>
      </c>
    </row>
    <row r="707" spans="3:149" ht="21" x14ac:dyDescent="0.25">
      <c r="C707" s="24" t="s">
        <v>551</v>
      </c>
      <c r="D707" s="43">
        <f>_xlfn.XLOOKUP($C707,[26]PSP!$C:$C,[26]PSP!$D:$D)</f>
        <v>3713873</v>
      </c>
      <c r="E707" s="24" t="str">
        <f>_xlfn.XLOOKUP($C707,[26]PSP!$C:$C,[26]PSP!$E:$E)</f>
        <v>SICRO SERVIÇO</v>
      </c>
      <c r="F707" s="25" t="str">
        <f>_xlfn.XLOOKUP($C707,[26]PSP!$C:$C,[26]PSP!$F:$F)</f>
        <v>MÓDULO DE TRANSIÇÃO DE DEFENSA METÁLICA PARA BARREIRA RÍGIDA - FORNECIMENTO E IMPLANTAÇÃO</v>
      </c>
      <c r="G707" s="26" t="str">
        <f>_xlfn.XLOOKUP($C707,[26]PSP!$C:$C,[26]PSP!$G:$G)</f>
        <v>UN</v>
      </c>
      <c r="H707" s="53">
        <f>_xlfn.XLOOKUP($C707,[26]PSP!$C:$C,[26]PSP!$H:$H)</f>
        <v>4</v>
      </c>
      <c r="I707" s="28">
        <f>_xlfn.XLOOKUP($C707,[26]PSP!$C:$C,[26]PSP!$I:$I)</f>
        <v>20066.68</v>
      </c>
      <c r="J707" s="28">
        <f t="shared" si="2702"/>
        <v>23612.462356000004</v>
      </c>
      <c r="K707" s="29"/>
      <c r="L707" s="54">
        <f>_xlfn.XLOOKUP($C707,[26]PSP!$C:$C,[26]PSP!$L:$L)</f>
        <v>0</v>
      </c>
      <c r="M707" s="27">
        <f>_xlfn.XLOOKUP($C707,[26]PSP!$C:$C,[26]PSP!$M:$M)</f>
        <v>5016.67</v>
      </c>
      <c r="N707" s="28">
        <f t="shared" si="2703"/>
        <v>0</v>
      </c>
      <c r="O707" s="29"/>
      <c r="P707" s="54">
        <f>_xlfn.XLOOKUP($C707,[26]PSP!$C:$C,[26]PSP!$P:$P)</f>
        <v>0</v>
      </c>
      <c r="Q707" s="27">
        <f>_xlfn.XLOOKUP($C707,[26]PSP!$C:$C,[26]PSP!$Q:$Q)</f>
        <v>5016.67</v>
      </c>
      <c r="R707" s="28">
        <f t="shared" si="2704"/>
        <v>0</v>
      </c>
      <c r="S707" s="29"/>
      <c r="T707" s="54">
        <f>_xlfn.XLOOKUP($C707,[26]PSP!$C:$C,[26]PSP!$T:$T)</f>
        <v>0</v>
      </c>
      <c r="U707" s="27">
        <f>_xlfn.XLOOKUP($C707,[26]PSP!$C:$C,[26]PSP!$U:$U)</f>
        <v>5016.67</v>
      </c>
      <c r="V707" s="28">
        <f t="shared" si="2705"/>
        <v>0</v>
      </c>
      <c r="W707" s="29"/>
      <c r="X707" s="54">
        <f>_xlfn.XLOOKUP($C707,[26]PSP!$C:$C,[26]PSP!$X:$X)</f>
        <v>0</v>
      </c>
      <c r="Y707" s="27">
        <f>_xlfn.XLOOKUP($C707,[26]PSP!$C:$C,[26]PSP!$Y:$Y)</f>
        <v>5016.67</v>
      </c>
      <c r="Z707" s="28">
        <f t="shared" si="2706"/>
        <v>0</v>
      </c>
      <c r="AA707" s="29"/>
      <c r="AB707" s="54">
        <f>_xlfn.XLOOKUP($C707,[26]PSP!$C:$C,[26]PSP!$AB:$AB)</f>
        <v>0</v>
      </c>
      <c r="AC707" s="27">
        <f>_xlfn.XLOOKUP($C707,[26]PSP!$C:$C,[26]PSP!$AC:$AC)</f>
        <v>5016.67</v>
      </c>
      <c r="AD707" s="28">
        <f t="shared" si="2707"/>
        <v>0</v>
      </c>
      <c r="AE707" s="29"/>
      <c r="AF707" s="54">
        <f>_xlfn.XLOOKUP($C707,[26]PSP!$C:$C,[26]PSP!$AF:$AF)</f>
        <v>0</v>
      </c>
      <c r="AG707" s="27">
        <f>_xlfn.XLOOKUP($C707,[26]PSP!$C:$C,[26]PSP!$AG:$AG)</f>
        <v>5016.67</v>
      </c>
      <c r="AH707" s="28">
        <f t="shared" si="2708"/>
        <v>0</v>
      </c>
      <c r="AI707" s="29"/>
      <c r="AJ707" s="54">
        <f>_xlfn.XLOOKUP($C707,[26]PSP!$C:$C,[26]PSP!$AJ:$AJ)</f>
        <v>0</v>
      </c>
      <c r="AK707" s="27">
        <f>_xlfn.XLOOKUP($C707,[26]PSP!$C:$C,[26]PSP!$AK:$AK)</f>
        <v>5016.67</v>
      </c>
      <c r="AL707" s="28">
        <f t="shared" si="2709"/>
        <v>0</v>
      </c>
      <c r="AM707" s="29"/>
      <c r="AN707" s="54">
        <f>_xlfn.XLOOKUP($C707,[26]PSP!$C:$C,[26]PSP!$AN:$AN)</f>
        <v>0</v>
      </c>
      <c r="AO707" s="27">
        <f>_xlfn.XLOOKUP($C707,[26]PSP!$C:$C,[26]PSP!$AO:$AO)</f>
        <v>5016.67</v>
      </c>
      <c r="AP707" s="28">
        <f t="shared" si="2710"/>
        <v>0</v>
      </c>
      <c r="AQ707" s="29"/>
      <c r="AR707" s="54">
        <f>_xlfn.XLOOKUP($C707,[26]PSP!$C:$C,[26]PSP!$AR:$AR)</f>
        <v>0</v>
      </c>
      <c r="AS707" s="27">
        <f>_xlfn.XLOOKUP($C707,[26]PSP!$C:$C,[26]PSP!$AS:$AS)</f>
        <v>5016.67</v>
      </c>
      <c r="AT707" s="28">
        <f t="shared" si="2711"/>
        <v>0</v>
      </c>
      <c r="AU707" s="29"/>
      <c r="AV707" s="54">
        <f>_xlfn.XLOOKUP($C707,[26]PSP!$C:$C,[26]PSP!$AV:$AV)</f>
        <v>0</v>
      </c>
      <c r="AW707" s="27">
        <f>_xlfn.XLOOKUP($C707,[26]PSP!$C:$C,[26]PSP!$AW:$AW)</f>
        <v>5016.67</v>
      </c>
      <c r="AX707" s="28">
        <f t="shared" si="2712"/>
        <v>0</v>
      </c>
      <c r="AY707" s="29"/>
      <c r="AZ707" s="54">
        <f>_xlfn.XLOOKUP($C707,[26]PSP!$C:$C,[26]PSP!$AZ:$AZ)</f>
        <v>0</v>
      </c>
      <c r="BA707" s="27">
        <f>_xlfn.XLOOKUP($C707,[26]PSP!$C:$C,[26]PSP!$BA:$BA)</f>
        <v>5016.67</v>
      </c>
      <c r="BB707" s="28">
        <f t="shared" si="2713"/>
        <v>0</v>
      </c>
      <c r="BC707" s="29"/>
      <c r="BD707" s="54">
        <f>_xlfn.XLOOKUP($C707,[26]PSP!$C:$C,[26]PSP!$BD:$BD)</f>
        <v>0</v>
      </c>
      <c r="BE707" s="27">
        <f>_xlfn.XLOOKUP($C707,[26]PSP!$C:$C,[26]PSP!$BE:$BE)</f>
        <v>5016.67</v>
      </c>
      <c r="BF707" s="28">
        <f t="shared" si="2714"/>
        <v>0</v>
      </c>
      <c r="BG707" s="29"/>
      <c r="BH707" s="54">
        <f>_xlfn.XLOOKUP($C707,[26]PSP!$C:$C,[26]PSP!$BH:$BH)</f>
        <v>0</v>
      </c>
      <c r="BI707" s="27">
        <f>_xlfn.XLOOKUP($C707,[26]PSP!$C:$C,[26]PSP!$BI:$BI)</f>
        <v>5016.67</v>
      </c>
      <c r="BJ707" s="28">
        <f t="shared" si="2715"/>
        <v>0</v>
      </c>
      <c r="BK707" s="29"/>
      <c r="BL707" s="54">
        <f>_xlfn.XLOOKUP($C707,[26]PSP!$C:$C,[26]PSP!$BL:$BL)</f>
        <v>0</v>
      </c>
      <c r="BM707" s="27">
        <f>_xlfn.XLOOKUP($C707,[26]PSP!$C:$C,[26]PSP!$BM:$BM)</f>
        <v>5016.67</v>
      </c>
      <c r="BN707" s="28">
        <f t="shared" si="2716"/>
        <v>0</v>
      </c>
      <c r="BO707" s="29"/>
      <c r="BP707" s="54">
        <f>_xlfn.XLOOKUP($C707,[26]PSP!$C:$C,[26]PSP!$BP:$BP)</f>
        <v>4</v>
      </c>
      <c r="BQ707" s="27">
        <f>_xlfn.XLOOKUP($C707,[26]PSP!$C:$C,[26]PSP!$BQ:$BQ)</f>
        <v>5016.67</v>
      </c>
      <c r="BR707" s="28">
        <f t="shared" si="2717"/>
        <v>20066.68</v>
      </c>
      <c r="BS707" s="29"/>
      <c r="BT707" s="54">
        <f>_xlfn.XLOOKUP($C707,[26]PSP!$C:$C,[26]PSP!$BT:$BT)</f>
        <v>0</v>
      </c>
      <c r="BU707" s="27">
        <f>_xlfn.XLOOKUP($C707,[26]PSP!$C:$C,[26]PSP!$BU:$BU)</f>
        <v>5016.67</v>
      </c>
      <c r="BV707" s="28">
        <f t="shared" si="2718"/>
        <v>0</v>
      </c>
      <c r="BW707" s="29"/>
      <c r="BX707" s="54">
        <f>_xlfn.XLOOKUP($C707,[26]PSP!$C:$C,[26]PSP!$BX:$BX)</f>
        <v>0</v>
      </c>
      <c r="BY707" s="27">
        <f>_xlfn.XLOOKUP($C707,[26]PSP!$C:$C,[26]PSP!$BY:$BY)</f>
        <v>5016.67</v>
      </c>
      <c r="BZ707" s="28">
        <f t="shared" si="2719"/>
        <v>0</v>
      </c>
      <c r="CA707" s="29"/>
      <c r="CB707" s="54">
        <f>_xlfn.XLOOKUP($C707,[26]PSP!$C:$C,[26]PSP!$CB:$CB)</f>
        <v>0</v>
      </c>
      <c r="CC707" s="27">
        <f>_xlfn.XLOOKUP($C707,[26]PSP!$C:$C,[26]PSP!$CC:$CC)</f>
        <v>5016.67</v>
      </c>
      <c r="CD707" s="28">
        <f t="shared" si="2720"/>
        <v>0</v>
      </c>
      <c r="CE707" s="29"/>
      <c r="CF707" s="54">
        <f>_xlfn.XLOOKUP($C707,[26]PSP!$C:$C,[26]PSP!$CF:$CF)</f>
        <v>0</v>
      </c>
      <c r="CG707" s="27">
        <f>_xlfn.XLOOKUP($C707,[26]PSP!$C:$C,[26]PSP!$CG:$CG)</f>
        <v>5016.67</v>
      </c>
      <c r="CH707" s="28">
        <f t="shared" si="2721"/>
        <v>0</v>
      </c>
      <c r="CI707" s="29"/>
      <c r="CJ707" s="54">
        <f>_xlfn.XLOOKUP($C707,[26]PSP!$C:$C,[26]PSP!$CJ:$CJ)</f>
        <v>0</v>
      </c>
      <c r="CK707" s="27">
        <f>_xlfn.XLOOKUP($C707,[26]PSP!$C:$C,[26]PSP!$CK:$CK)</f>
        <v>5016.67</v>
      </c>
      <c r="CL707" s="28">
        <f t="shared" si="2722"/>
        <v>0</v>
      </c>
      <c r="CM707" s="29"/>
      <c r="CN707" s="54">
        <f>_xlfn.XLOOKUP($C707,[26]PSP!$C:$C,[26]PSP!$CN:$CN)</f>
        <v>0</v>
      </c>
      <c r="CO707" s="27">
        <f>_xlfn.XLOOKUP($C707,[26]PSP!$C:$C,[26]PSP!$CO:$CO)</f>
        <v>5016.67</v>
      </c>
      <c r="CP707" s="28">
        <f t="shared" si="2723"/>
        <v>0</v>
      </c>
      <c r="CQ707" s="29"/>
      <c r="CR707" s="54">
        <f>_xlfn.XLOOKUP($C707,[26]PSP!$C:$C,[26]PSP!$CR:$CR)</f>
        <v>0</v>
      </c>
      <c r="CS707" s="27">
        <f>_xlfn.XLOOKUP($C707,[26]PSP!$C:$C,[26]PSP!$CS:$CS)</f>
        <v>5016.67</v>
      </c>
      <c r="CT707" s="28">
        <f t="shared" si="2724"/>
        <v>0</v>
      </c>
      <c r="CU707" s="29"/>
      <c r="CV707" s="54">
        <f>_xlfn.XLOOKUP($C707,[26]PSP!$C:$C,[26]PSP!$CV:$CV)</f>
        <v>0</v>
      </c>
      <c r="CW707" s="27">
        <f>_xlfn.XLOOKUP($C707,[26]PSP!$C:$C,[26]PSP!$CW:$CW)</f>
        <v>5016.67</v>
      </c>
      <c r="CX707" s="28">
        <f t="shared" si="2725"/>
        <v>0</v>
      </c>
      <c r="CY707" s="29"/>
      <c r="CZ707" s="54">
        <f>_xlfn.XLOOKUP($C707,[26]PSP!$C:$C,[26]PSP!$CZ:$CZ)</f>
        <v>0</v>
      </c>
      <c r="DA707" s="27">
        <f>_xlfn.XLOOKUP($C707,[26]PSP!$C:$C,[26]PSP!$DA:$DA)</f>
        <v>5016.67</v>
      </c>
      <c r="DB707" s="28">
        <f t="shared" si="2726"/>
        <v>0</v>
      </c>
      <c r="DC707" s="29"/>
      <c r="DD707" s="54">
        <f>_xlfn.XLOOKUP($C707,[26]PSP!$C:$C,[26]PSP!$DD:$DD)</f>
        <v>0</v>
      </c>
      <c r="DE707" s="27">
        <f>_xlfn.XLOOKUP($C707,[26]PSP!$C:$C,[26]PSP!$DE:$DE)</f>
        <v>5016.67</v>
      </c>
      <c r="DF707" s="28">
        <f t="shared" si="2727"/>
        <v>0</v>
      </c>
      <c r="DG707" s="29"/>
      <c r="DH707" s="54">
        <f>_xlfn.XLOOKUP($C707,[26]PSP!$C:$C,[26]PSP!$DH:$DH)</f>
        <v>0</v>
      </c>
      <c r="DI707" s="27">
        <f>_xlfn.XLOOKUP($C707,[26]PSP!$C:$C,[26]PSP!$DI:$DI)</f>
        <v>5016.67</v>
      </c>
      <c r="DJ707" s="28">
        <f t="shared" si="2728"/>
        <v>0</v>
      </c>
      <c r="DK707" s="29"/>
      <c r="DL707" s="54">
        <f>_xlfn.XLOOKUP($C707,[26]PSP!$C:$C,[26]PSP!$DL:$DL)</f>
        <v>0</v>
      </c>
      <c r="DM707" s="27">
        <f>_xlfn.XLOOKUP($C707,[26]PSP!$C:$C,[26]PSP!$DM:$DM)</f>
        <v>5016.67</v>
      </c>
      <c r="DN707" s="28">
        <f t="shared" si="2729"/>
        <v>0</v>
      </c>
      <c r="DO707" s="29"/>
      <c r="DP707" s="54">
        <f>_xlfn.XLOOKUP($C707,[26]PSP!$C:$C,[26]PSP!$DP:$DP)</f>
        <v>0</v>
      </c>
      <c r="DQ707" s="27">
        <f>_xlfn.XLOOKUP($C707,[26]PSP!$C:$C,[26]PSP!$DQ:$DQ)</f>
        <v>5016.67</v>
      </c>
      <c r="DR707" s="28">
        <f t="shared" si="2730"/>
        <v>0</v>
      </c>
      <c r="DS707" s="29"/>
      <c r="DT707" s="54">
        <f>_xlfn.XLOOKUP($C707,[26]PSP!$C:$C,[26]PSP!$DT:$DT)</f>
        <v>0</v>
      </c>
      <c r="DU707" s="27">
        <f>_xlfn.XLOOKUP($C707,[26]PSP!$C:$C,[26]PSP!$DU:$DU)</f>
        <v>5016.67</v>
      </c>
      <c r="DV707" s="28">
        <f t="shared" si="2731"/>
        <v>0</v>
      </c>
      <c r="DW707" s="29"/>
      <c r="DX707" s="54">
        <f>_xlfn.XLOOKUP($C707,[26]PSP!$C:$C,[26]PSP!$DX:$DX)</f>
        <v>0</v>
      </c>
      <c r="DY707" s="27">
        <f>_xlfn.XLOOKUP($C707,[26]PSP!$C:$C,[26]PSP!$DY:$DY)</f>
        <v>5016.67</v>
      </c>
      <c r="DZ707" s="28">
        <f t="shared" si="2732"/>
        <v>0</v>
      </c>
      <c r="EA707" s="29"/>
      <c r="EB707" s="54">
        <f>_xlfn.XLOOKUP($C707,[26]PSP!$C:$C,[26]PSP!$EB:$EB)</f>
        <v>0</v>
      </c>
      <c r="EC707" s="27">
        <f>_xlfn.XLOOKUP($C707,[26]PSP!$C:$C,[26]PSP!$EC:$EC)</f>
        <v>5016.67</v>
      </c>
      <c r="ED707" s="28">
        <f t="shared" si="2733"/>
        <v>0</v>
      </c>
      <c r="EE707" s="29"/>
      <c r="EF707" s="54">
        <f>_xlfn.XLOOKUP($C707,[26]PSP!$C:$C,[26]PSP!$EF:$EF)</f>
        <v>0</v>
      </c>
      <c r="EG707" s="27">
        <f>_xlfn.XLOOKUP($C707,[26]PSP!$C:$C,[26]PSP!$EG:$EG)</f>
        <v>5016.67</v>
      </c>
      <c r="EH707" s="28">
        <f t="shared" si="2734"/>
        <v>0</v>
      </c>
      <c r="EI707" s="29"/>
      <c r="EJ707" s="54">
        <f>_xlfn.XLOOKUP($C707,[26]PSP!$C:$C,[26]PSP!$EJ:$EJ)</f>
        <v>0</v>
      </c>
      <c r="EK707" s="27">
        <f>_xlfn.XLOOKUP($C707,[26]PSP!$C:$C,[26]PSP!$EK:$EK)</f>
        <v>5016.67</v>
      </c>
      <c r="EL707" s="28">
        <f t="shared" si="2735"/>
        <v>0</v>
      </c>
      <c r="EM707" s="29"/>
      <c r="EN707" s="108"/>
      <c r="EO707" s="29">
        <f t="shared" si="2492"/>
        <v>20066.68</v>
      </c>
      <c r="EP707" s="29">
        <f t="shared" si="2491"/>
        <v>20066.68</v>
      </c>
      <c r="EQ707" s="4" t="b">
        <f t="shared" si="2596"/>
        <v>1</v>
      </c>
      <c r="ES707" s="118">
        <f t="shared" si="2666"/>
        <v>1.1767000000000001</v>
      </c>
    </row>
    <row r="708" spans="3:149" ht="21" x14ac:dyDescent="0.25">
      <c r="C708" s="24" t="s">
        <v>552</v>
      </c>
      <c r="D708" s="43">
        <f>_xlfn.XLOOKUP($C708,[26]PSP!$C:$C,[26]PSP!$D:$D)</f>
        <v>3713690</v>
      </c>
      <c r="E708" s="24" t="str">
        <f>_xlfn.XLOOKUP($C708,[26]PSP!$C:$C,[26]PSP!$E:$E)</f>
        <v>SICRO SERVIÇO</v>
      </c>
      <c r="F708" s="25" t="str">
        <f>_xlfn.XLOOKUP($C708,[26]PSP!$C:$C,[26]PSP!$F:$F)</f>
        <v>TERMINAL DE ANCORAGEM DE DEFENSA METÁLICA EM BARREIRA NEW JERSEY - FORNECIMENTO E IMPLANTAÇÃO</v>
      </c>
      <c r="G708" s="26" t="str">
        <f>_xlfn.XLOOKUP($C708,[26]PSP!$C:$C,[26]PSP!$G:$G)</f>
        <v>UN</v>
      </c>
      <c r="H708" s="53">
        <f>_xlfn.XLOOKUP($C708,[26]PSP!$C:$C,[26]PSP!$H:$H)</f>
        <v>2</v>
      </c>
      <c r="I708" s="28">
        <f>_xlfn.XLOOKUP($C708,[26]PSP!$C:$C,[26]PSP!$I:$I)</f>
        <v>599.88</v>
      </c>
      <c r="J708" s="28">
        <f t="shared" si="2702"/>
        <v>705.87879600000008</v>
      </c>
      <c r="K708" s="29"/>
      <c r="L708" s="54">
        <f>_xlfn.XLOOKUP($C708,[26]PSP!$C:$C,[26]PSP!$L:$L)</f>
        <v>0</v>
      </c>
      <c r="M708" s="27">
        <f>_xlfn.XLOOKUP($C708,[26]PSP!$C:$C,[26]PSP!$M:$M)</f>
        <v>299.94</v>
      </c>
      <c r="N708" s="28">
        <f t="shared" si="2703"/>
        <v>0</v>
      </c>
      <c r="O708" s="29"/>
      <c r="P708" s="54">
        <f>_xlfn.XLOOKUP($C708,[26]PSP!$C:$C,[26]PSP!$P:$P)</f>
        <v>0</v>
      </c>
      <c r="Q708" s="27">
        <f>_xlfn.XLOOKUP($C708,[26]PSP!$C:$C,[26]PSP!$Q:$Q)</f>
        <v>299.94</v>
      </c>
      <c r="R708" s="28">
        <f t="shared" si="2704"/>
        <v>0</v>
      </c>
      <c r="S708" s="29"/>
      <c r="T708" s="54">
        <f>_xlfn.XLOOKUP($C708,[26]PSP!$C:$C,[26]PSP!$T:$T)</f>
        <v>2</v>
      </c>
      <c r="U708" s="27">
        <f>_xlfn.XLOOKUP($C708,[26]PSP!$C:$C,[26]PSP!$U:$U)</f>
        <v>299.94</v>
      </c>
      <c r="V708" s="28">
        <f t="shared" si="2705"/>
        <v>599.88</v>
      </c>
      <c r="W708" s="29"/>
      <c r="X708" s="54">
        <f>_xlfn.XLOOKUP($C708,[26]PSP!$C:$C,[26]PSP!$X:$X)</f>
        <v>0</v>
      </c>
      <c r="Y708" s="27">
        <f>_xlfn.XLOOKUP($C708,[26]PSP!$C:$C,[26]PSP!$Y:$Y)</f>
        <v>299.94</v>
      </c>
      <c r="Z708" s="28">
        <f t="shared" si="2706"/>
        <v>0</v>
      </c>
      <c r="AA708" s="29"/>
      <c r="AB708" s="54">
        <f>_xlfn.XLOOKUP($C708,[26]PSP!$C:$C,[26]PSP!$AB:$AB)</f>
        <v>0</v>
      </c>
      <c r="AC708" s="27">
        <f>_xlfn.XLOOKUP($C708,[26]PSP!$C:$C,[26]PSP!$AC:$AC)</f>
        <v>299.94</v>
      </c>
      <c r="AD708" s="28">
        <f t="shared" si="2707"/>
        <v>0</v>
      </c>
      <c r="AE708" s="29"/>
      <c r="AF708" s="54">
        <f>_xlfn.XLOOKUP($C708,[26]PSP!$C:$C,[26]PSP!$AF:$AF)</f>
        <v>0</v>
      </c>
      <c r="AG708" s="27">
        <f>_xlfn.XLOOKUP($C708,[26]PSP!$C:$C,[26]PSP!$AG:$AG)</f>
        <v>299.94</v>
      </c>
      <c r="AH708" s="28">
        <f t="shared" si="2708"/>
        <v>0</v>
      </c>
      <c r="AI708" s="29"/>
      <c r="AJ708" s="54">
        <f>_xlfn.XLOOKUP($C708,[26]PSP!$C:$C,[26]PSP!$AJ:$AJ)</f>
        <v>0</v>
      </c>
      <c r="AK708" s="27">
        <f>_xlfn.XLOOKUP($C708,[26]PSP!$C:$C,[26]PSP!$AK:$AK)</f>
        <v>299.94</v>
      </c>
      <c r="AL708" s="28">
        <f t="shared" si="2709"/>
        <v>0</v>
      </c>
      <c r="AM708" s="29"/>
      <c r="AN708" s="54">
        <f>_xlfn.XLOOKUP($C708,[26]PSP!$C:$C,[26]PSP!$AN:$AN)</f>
        <v>0</v>
      </c>
      <c r="AO708" s="27">
        <f>_xlfn.XLOOKUP($C708,[26]PSP!$C:$C,[26]PSP!$AO:$AO)</f>
        <v>299.94</v>
      </c>
      <c r="AP708" s="28">
        <f t="shared" si="2710"/>
        <v>0</v>
      </c>
      <c r="AQ708" s="29"/>
      <c r="AR708" s="54">
        <f>_xlfn.XLOOKUP($C708,[26]PSP!$C:$C,[26]PSP!$AR:$AR)</f>
        <v>0</v>
      </c>
      <c r="AS708" s="27">
        <f>_xlfn.XLOOKUP($C708,[26]PSP!$C:$C,[26]PSP!$AS:$AS)</f>
        <v>299.94</v>
      </c>
      <c r="AT708" s="28">
        <f t="shared" si="2711"/>
        <v>0</v>
      </c>
      <c r="AU708" s="29"/>
      <c r="AV708" s="54">
        <f>_xlfn.XLOOKUP($C708,[26]PSP!$C:$C,[26]PSP!$AV:$AV)</f>
        <v>0</v>
      </c>
      <c r="AW708" s="27">
        <f>_xlfn.XLOOKUP($C708,[26]PSP!$C:$C,[26]PSP!$AW:$AW)</f>
        <v>299.94</v>
      </c>
      <c r="AX708" s="28">
        <f t="shared" si="2712"/>
        <v>0</v>
      </c>
      <c r="AY708" s="29"/>
      <c r="AZ708" s="54">
        <f>_xlfn.XLOOKUP($C708,[26]PSP!$C:$C,[26]PSP!$AZ:$AZ)</f>
        <v>0</v>
      </c>
      <c r="BA708" s="27">
        <f>_xlfn.XLOOKUP($C708,[26]PSP!$C:$C,[26]PSP!$BA:$BA)</f>
        <v>299.94</v>
      </c>
      <c r="BB708" s="28">
        <f t="shared" si="2713"/>
        <v>0</v>
      </c>
      <c r="BC708" s="29"/>
      <c r="BD708" s="54">
        <f>_xlfn.XLOOKUP($C708,[26]PSP!$C:$C,[26]PSP!$BD:$BD)</f>
        <v>0</v>
      </c>
      <c r="BE708" s="27">
        <f>_xlfn.XLOOKUP($C708,[26]PSP!$C:$C,[26]PSP!$BE:$BE)</f>
        <v>299.94</v>
      </c>
      <c r="BF708" s="28">
        <f t="shared" si="2714"/>
        <v>0</v>
      </c>
      <c r="BG708" s="29"/>
      <c r="BH708" s="54">
        <f>_xlfn.XLOOKUP($C708,[26]PSP!$C:$C,[26]PSP!$BH:$BH)</f>
        <v>0</v>
      </c>
      <c r="BI708" s="27">
        <f>_xlfn.XLOOKUP($C708,[26]PSP!$C:$C,[26]PSP!$BI:$BI)</f>
        <v>299.94</v>
      </c>
      <c r="BJ708" s="28">
        <f t="shared" si="2715"/>
        <v>0</v>
      </c>
      <c r="BK708" s="29"/>
      <c r="BL708" s="54">
        <f>_xlfn.XLOOKUP($C708,[26]PSP!$C:$C,[26]PSP!$BL:$BL)</f>
        <v>0</v>
      </c>
      <c r="BM708" s="27">
        <f>_xlfn.XLOOKUP($C708,[26]PSP!$C:$C,[26]PSP!$BM:$BM)</f>
        <v>299.94</v>
      </c>
      <c r="BN708" s="28">
        <f t="shared" si="2716"/>
        <v>0</v>
      </c>
      <c r="BO708" s="29"/>
      <c r="BP708" s="54">
        <f>_xlfn.XLOOKUP($C708,[26]PSP!$C:$C,[26]PSP!$BP:$BP)</f>
        <v>0</v>
      </c>
      <c r="BQ708" s="27">
        <f>_xlfn.XLOOKUP($C708,[26]PSP!$C:$C,[26]PSP!$BQ:$BQ)</f>
        <v>299.94</v>
      </c>
      <c r="BR708" s="28">
        <f t="shared" si="2717"/>
        <v>0</v>
      </c>
      <c r="BS708" s="29"/>
      <c r="BT708" s="54">
        <f>_xlfn.XLOOKUP($C708,[26]PSP!$C:$C,[26]PSP!$BT:$BT)</f>
        <v>0</v>
      </c>
      <c r="BU708" s="27">
        <f>_xlfn.XLOOKUP($C708,[26]PSP!$C:$C,[26]PSP!$BU:$BU)</f>
        <v>299.94</v>
      </c>
      <c r="BV708" s="28">
        <f t="shared" si="2718"/>
        <v>0</v>
      </c>
      <c r="BW708" s="29"/>
      <c r="BX708" s="54">
        <f>_xlfn.XLOOKUP($C708,[26]PSP!$C:$C,[26]PSP!$BX:$BX)</f>
        <v>0</v>
      </c>
      <c r="BY708" s="27">
        <f>_xlfn.XLOOKUP($C708,[26]PSP!$C:$C,[26]PSP!$BY:$BY)</f>
        <v>299.94</v>
      </c>
      <c r="BZ708" s="28">
        <f t="shared" si="2719"/>
        <v>0</v>
      </c>
      <c r="CA708" s="29"/>
      <c r="CB708" s="54">
        <f>_xlfn.XLOOKUP($C708,[26]PSP!$C:$C,[26]PSP!$CB:$CB)</f>
        <v>0</v>
      </c>
      <c r="CC708" s="27">
        <f>_xlfn.XLOOKUP($C708,[26]PSP!$C:$C,[26]PSP!$CC:$CC)</f>
        <v>299.94</v>
      </c>
      <c r="CD708" s="28">
        <f t="shared" si="2720"/>
        <v>0</v>
      </c>
      <c r="CE708" s="29"/>
      <c r="CF708" s="54">
        <f>_xlfn.XLOOKUP($C708,[26]PSP!$C:$C,[26]PSP!$CF:$CF)</f>
        <v>0</v>
      </c>
      <c r="CG708" s="27">
        <f>_xlfn.XLOOKUP($C708,[26]PSP!$C:$C,[26]PSP!$CG:$CG)</f>
        <v>299.94</v>
      </c>
      <c r="CH708" s="28">
        <f t="shared" si="2721"/>
        <v>0</v>
      </c>
      <c r="CI708" s="29"/>
      <c r="CJ708" s="54">
        <f>_xlfn.XLOOKUP($C708,[26]PSP!$C:$C,[26]PSP!$CJ:$CJ)</f>
        <v>0</v>
      </c>
      <c r="CK708" s="27">
        <f>_xlfn.XLOOKUP($C708,[26]PSP!$C:$C,[26]PSP!$CK:$CK)</f>
        <v>299.94</v>
      </c>
      <c r="CL708" s="28">
        <f t="shared" si="2722"/>
        <v>0</v>
      </c>
      <c r="CM708" s="29"/>
      <c r="CN708" s="54">
        <f>_xlfn.XLOOKUP($C708,[26]PSP!$C:$C,[26]PSP!$CN:$CN)</f>
        <v>0</v>
      </c>
      <c r="CO708" s="27">
        <f>_xlfn.XLOOKUP($C708,[26]PSP!$C:$C,[26]PSP!$CO:$CO)</f>
        <v>299.94</v>
      </c>
      <c r="CP708" s="28">
        <f t="shared" si="2723"/>
        <v>0</v>
      </c>
      <c r="CQ708" s="29"/>
      <c r="CR708" s="54">
        <f>_xlfn.XLOOKUP($C708,[26]PSP!$C:$C,[26]PSP!$CR:$CR)</f>
        <v>0</v>
      </c>
      <c r="CS708" s="27">
        <f>_xlfn.XLOOKUP($C708,[26]PSP!$C:$C,[26]PSP!$CS:$CS)</f>
        <v>299.94</v>
      </c>
      <c r="CT708" s="28">
        <f t="shared" si="2724"/>
        <v>0</v>
      </c>
      <c r="CU708" s="29"/>
      <c r="CV708" s="54">
        <f>_xlfn.XLOOKUP($C708,[26]PSP!$C:$C,[26]PSP!$CV:$CV)</f>
        <v>0</v>
      </c>
      <c r="CW708" s="27">
        <f>_xlfn.XLOOKUP($C708,[26]PSP!$C:$C,[26]PSP!$CW:$CW)</f>
        <v>299.94</v>
      </c>
      <c r="CX708" s="28">
        <f t="shared" si="2725"/>
        <v>0</v>
      </c>
      <c r="CY708" s="29"/>
      <c r="CZ708" s="54">
        <f>_xlfn.XLOOKUP($C708,[26]PSP!$C:$C,[26]PSP!$CZ:$CZ)</f>
        <v>0</v>
      </c>
      <c r="DA708" s="27">
        <f>_xlfn.XLOOKUP($C708,[26]PSP!$C:$C,[26]PSP!$DA:$DA)</f>
        <v>299.94</v>
      </c>
      <c r="DB708" s="28">
        <f t="shared" si="2726"/>
        <v>0</v>
      </c>
      <c r="DC708" s="29"/>
      <c r="DD708" s="54">
        <f>_xlfn.XLOOKUP($C708,[26]PSP!$C:$C,[26]PSP!$DD:$DD)</f>
        <v>0</v>
      </c>
      <c r="DE708" s="27">
        <f>_xlfn.XLOOKUP($C708,[26]PSP!$C:$C,[26]PSP!$DE:$DE)</f>
        <v>299.94</v>
      </c>
      <c r="DF708" s="28">
        <f t="shared" si="2727"/>
        <v>0</v>
      </c>
      <c r="DG708" s="29"/>
      <c r="DH708" s="54">
        <f>_xlfn.XLOOKUP($C708,[26]PSP!$C:$C,[26]PSP!$DH:$DH)</f>
        <v>0</v>
      </c>
      <c r="DI708" s="27">
        <f>_xlfn.XLOOKUP($C708,[26]PSP!$C:$C,[26]PSP!$DI:$DI)</f>
        <v>299.94</v>
      </c>
      <c r="DJ708" s="28">
        <f t="shared" si="2728"/>
        <v>0</v>
      </c>
      <c r="DK708" s="29"/>
      <c r="DL708" s="54">
        <f>_xlfn.XLOOKUP($C708,[26]PSP!$C:$C,[26]PSP!$DL:$DL)</f>
        <v>0</v>
      </c>
      <c r="DM708" s="27">
        <f>_xlfn.XLOOKUP($C708,[26]PSP!$C:$C,[26]PSP!$DM:$DM)</f>
        <v>299.94</v>
      </c>
      <c r="DN708" s="28">
        <f t="shared" si="2729"/>
        <v>0</v>
      </c>
      <c r="DO708" s="29"/>
      <c r="DP708" s="54">
        <f>_xlfn.XLOOKUP($C708,[26]PSP!$C:$C,[26]PSP!$DP:$DP)</f>
        <v>0</v>
      </c>
      <c r="DQ708" s="27">
        <f>_xlfn.XLOOKUP($C708,[26]PSP!$C:$C,[26]PSP!$DQ:$DQ)</f>
        <v>299.94</v>
      </c>
      <c r="DR708" s="28">
        <f t="shared" si="2730"/>
        <v>0</v>
      </c>
      <c r="DS708" s="29"/>
      <c r="DT708" s="54">
        <f>_xlfn.XLOOKUP($C708,[26]PSP!$C:$C,[26]PSP!$DT:$DT)</f>
        <v>0</v>
      </c>
      <c r="DU708" s="27">
        <f>_xlfn.XLOOKUP($C708,[26]PSP!$C:$C,[26]PSP!$DU:$DU)</f>
        <v>299.94</v>
      </c>
      <c r="DV708" s="28">
        <f t="shared" si="2731"/>
        <v>0</v>
      </c>
      <c r="DW708" s="29"/>
      <c r="DX708" s="54">
        <f>_xlfn.XLOOKUP($C708,[26]PSP!$C:$C,[26]PSP!$DX:$DX)</f>
        <v>0</v>
      </c>
      <c r="DY708" s="27">
        <f>_xlfn.XLOOKUP($C708,[26]PSP!$C:$C,[26]PSP!$DY:$DY)</f>
        <v>299.94</v>
      </c>
      <c r="DZ708" s="28">
        <f t="shared" si="2732"/>
        <v>0</v>
      </c>
      <c r="EA708" s="29"/>
      <c r="EB708" s="54">
        <f>_xlfn.XLOOKUP($C708,[26]PSP!$C:$C,[26]PSP!$EB:$EB)</f>
        <v>0</v>
      </c>
      <c r="EC708" s="27">
        <f>_xlfn.XLOOKUP($C708,[26]PSP!$C:$C,[26]PSP!$EC:$EC)</f>
        <v>299.94</v>
      </c>
      <c r="ED708" s="28">
        <f t="shared" si="2733"/>
        <v>0</v>
      </c>
      <c r="EE708" s="29"/>
      <c r="EF708" s="54">
        <f>_xlfn.XLOOKUP($C708,[26]PSP!$C:$C,[26]PSP!$EF:$EF)</f>
        <v>0</v>
      </c>
      <c r="EG708" s="27">
        <f>_xlfn.XLOOKUP($C708,[26]PSP!$C:$C,[26]PSP!$EG:$EG)</f>
        <v>299.94</v>
      </c>
      <c r="EH708" s="28">
        <f t="shared" si="2734"/>
        <v>0</v>
      </c>
      <c r="EI708" s="29"/>
      <c r="EJ708" s="54">
        <f>_xlfn.XLOOKUP($C708,[26]PSP!$C:$C,[26]PSP!$EJ:$EJ)</f>
        <v>0</v>
      </c>
      <c r="EK708" s="27">
        <f>_xlfn.XLOOKUP($C708,[26]PSP!$C:$C,[26]PSP!$EK:$EK)</f>
        <v>299.94</v>
      </c>
      <c r="EL708" s="28">
        <f t="shared" si="2735"/>
        <v>0</v>
      </c>
      <c r="EM708" s="29"/>
      <c r="EN708" s="108"/>
      <c r="EO708" s="29">
        <f t="shared" si="2492"/>
        <v>599.88</v>
      </c>
      <c r="EP708" s="29">
        <f t="shared" si="2491"/>
        <v>599.88</v>
      </c>
      <c r="EQ708" s="4" t="b">
        <f t="shared" si="2596"/>
        <v>1</v>
      </c>
      <c r="ES708" s="118">
        <f t="shared" si="2666"/>
        <v>1.1767000000000001</v>
      </c>
    </row>
    <row r="709" spans="3:149" ht="14.25" x14ac:dyDescent="0.25">
      <c r="C709" s="24" t="s">
        <v>553</v>
      </c>
      <c r="D709" s="43">
        <f>_xlfn.XLOOKUP($C709,[26]PSP!$C:$C,[26]PSP!$D:$D)</f>
        <v>3713689</v>
      </c>
      <c r="E709" s="24" t="str">
        <f>_xlfn.XLOOKUP($C709,[26]PSP!$C:$C,[26]PSP!$E:$E)</f>
        <v>SICRO SERVIÇO</v>
      </c>
      <c r="F709" s="25" t="str">
        <f>_xlfn.XLOOKUP($C709,[26]PSP!$C:$C,[26]PSP!$F:$F)</f>
        <v>TERMINAL AÉREO DE DEFENSA METÁLICA - TIPO A - FORNECIMENTO E IMPLANTAÇÃO</v>
      </c>
      <c r="G709" s="26" t="str">
        <f>_xlfn.XLOOKUP($C709,[26]PSP!$C:$C,[26]PSP!$G:$G)</f>
        <v>UN</v>
      </c>
      <c r="H709" s="53">
        <f>_xlfn.XLOOKUP($C709,[26]PSP!$C:$C,[26]PSP!$H:$H)</f>
        <v>6</v>
      </c>
      <c r="I709" s="28">
        <f>_xlfn.XLOOKUP($C709,[26]PSP!$C:$C,[26]PSP!$I:$I)</f>
        <v>1558.8000000000002</v>
      </c>
      <c r="J709" s="28">
        <f t="shared" si="2702"/>
        <v>1834.2399600000003</v>
      </c>
      <c r="K709" s="29"/>
      <c r="L709" s="54">
        <f>_xlfn.XLOOKUP($C709,[26]PSP!$C:$C,[26]PSP!$L:$L)</f>
        <v>0</v>
      </c>
      <c r="M709" s="27">
        <f>_xlfn.XLOOKUP($C709,[26]PSP!$C:$C,[26]PSP!$M:$M)</f>
        <v>259.8</v>
      </c>
      <c r="N709" s="28">
        <f t="shared" si="2703"/>
        <v>0</v>
      </c>
      <c r="O709" s="29"/>
      <c r="P709" s="54">
        <f>_xlfn.XLOOKUP($C709,[26]PSP!$C:$C,[26]PSP!$P:$P)</f>
        <v>0</v>
      </c>
      <c r="Q709" s="27">
        <f>_xlfn.XLOOKUP($C709,[26]PSP!$C:$C,[26]PSP!$Q:$Q)</f>
        <v>259.8</v>
      </c>
      <c r="R709" s="28">
        <f t="shared" si="2704"/>
        <v>0</v>
      </c>
      <c r="S709" s="29"/>
      <c r="T709" s="54">
        <f>_xlfn.XLOOKUP($C709,[26]PSP!$C:$C,[26]PSP!$T:$T)</f>
        <v>2</v>
      </c>
      <c r="U709" s="27">
        <f>_xlfn.XLOOKUP($C709,[26]PSP!$C:$C,[26]PSP!$U:$U)</f>
        <v>259.8</v>
      </c>
      <c r="V709" s="28">
        <f t="shared" si="2705"/>
        <v>519.6</v>
      </c>
      <c r="W709" s="29"/>
      <c r="X709" s="54">
        <f>_xlfn.XLOOKUP($C709,[26]PSP!$C:$C,[26]PSP!$X:$X)</f>
        <v>0</v>
      </c>
      <c r="Y709" s="27">
        <f>_xlfn.XLOOKUP($C709,[26]PSP!$C:$C,[26]PSP!$Y:$Y)</f>
        <v>259.8</v>
      </c>
      <c r="Z709" s="28">
        <f t="shared" si="2706"/>
        <v>0</v>
      </c>
      <c r="AA709" s="29"/>
      <c r="AB709" s="54">
        <f>_xlfn.XLOOKUP($C709,[26]PSP!$C:$C,[26]PSP!$AB:$AB)</f>
        <v>0</v>
      </c>
      <c r="AC709" s="27">
        <f>_xlfn.XLOOKUP($C709,[26]PSP!$C:$C,[26]PSP!$AC:$AC)</f>
        <v>259.8</v>
      </c>
      <c r="AD709" s="28">
        <f t="shared" si="2707"/>
        <v>0</v>
      </c>
      <c r="AE709" s="29"/>
      <c r="AF709" s="54">
        <f>_xlfn.XLOOKUP($C709,[26]PSP!$C:$C,[26]PSP!$AF:$AF)</f>
        <v>0</v>
      </c>
      <c r="AG709" s="27">
        <f>_xlfn.XLOOKUP($C709,[26]PSP!$C:$C,[26]PSP!$AG:$AG)</f>
        <v>259.8</v>
      </c>
      <c r="AH709" s="28">
        <f t="shared" si="2708"/>
        <v>0</v>
      </c>
      <c r="AI709" s="29"/>
      <c r="AJ709" s="54">
        <f>_xlfn.XLOOKUP($C709,[26]PSP!$C:$C,[26]PSP!$AJ:$AJ)</f>
        <v>0</v>
      </c>
      <c r="AK709" s="27">
        <f>_xlfn.XLOOKUP($C709,[26]PSP!$C:$C,[26]PSP!$AK:$AK)</f>
        <v>259.8</v>
      </c>
      <c r="AL709" s="28">
        <f t="shared" si="2709"/>
        <v>0</v>
      </c>
      <c r="AM709" s="29"/>
      <c r="AN709" s="54">
        <f>_xlfn.XLOOKUP($C709,[26]PSP!$C:$C,[26]PSP!$AN:$AN)</f>
        <v>0</v>
      </c>
      <c r="AO709" s="27">
        <f>_xlfn.XLOOKUP($C709,[26]PSP!$C:$C,[26]PSP!$AO:$AO)</f>
        <v>259.8</v>
      </c>
      <c r="AP709" s="28">
        <f t="shared" si="2710"/>
        <v>0</v>
      </c>
      <c r="AQ709" s="29"/>
      <c r="AR709" s="54">
        <f>_xlfn.XLOOKUP($C709,[26]PSP!$C:$C,[26]PSP!$AR:$AR)</f>
        <v>0</v>
      </c>
      <c r="AS709" s="27">
        <f>_xlfn.XLOOKUP($C709,[26]PSP!$C:$C,[26]PSP!$AS:$AS)</f>
        <v>259.8</v>
      </c>
      <c r="AT709" s="28">
        <f t="shared" si="2711"/>
        <v>0</v>
      </c>
      <c r="AU709" s="29"/>
      <c r="AV709" s="54">
        <f>_xlfn.XLOOKUP($C709,[26]PSP!$C:$C,[26]PSP!$AV:$AV)</f>
        <v>0</v>
      </c>
      <c r="AW709" s="27">
        <f>_xlfn.XLOOKUP($C709,[26]PSP!$C:$C,[26]PSP!$AW:$AW)</f>
        <v>259.8</v>
      </c>
      <c r="AX709" s="28">
        <f t="shared" si="2712"/>
        <v>0</v>
      </c>
      <c r="AY709" s="29"/>
      <c r="AZ709" s="54">
        <f>_xlfn.XLOOKUP($C709,[26]PSP!$C:$C,[26]PSP!$AZ:$AZ)</f>
        <v>0</v>
      </c>
      <c r="BA709" s="27">
        <f>_xlfn.XLOOKUP($C709,[26]PSP!$C:$C,[26]PSP!$BA:$BA)</f>
        <v>259.8</v>
      </c>
      <c r="BB709" s="28">
        <f t="shared" si="2713"/>
        <v>0</v>
      </c>
      <c r="BC709" s="29"/>
      <c r="BD709" s="54">
        <f>_xlfn.XLOOKUP($C709,[26]PSP!$C:$C,[26]PSP!$BD:$BD)</f>
        <v>0</v>
      </c>
      <c r="BE709" s="27">
        <f>_xlfn.XLOOKUP($C709,[26]PSP!$C:$C,[26]PSP!$BE:$BE)</f>
        <v>259.8</v>
      </c>
      <c r="BF709" s="28">
        <f t="shared" si="2714"/>
        <v>0</v>
      </c>
      <c r="BG709" s="29"/>
      <c r="BH709" s="54">
        <f>_xlfn.XLOOKUP($C709,[26]PSP!$C:$C,[26]PSP!$BH:$BH)</f>
        <v>0</v>
      </c>
      <c r="BI709" s="27">
        <f>_xlfn.XLOOKUP($C709,[26]PSP!$C:$C,[26]PSP!$BI:$BI)</f>
        <v>259.8</v>
      </c>
      <c r="BJ709" s="28">
        <f t="shared" si="2715"/>
        <v>0</v>
      </c>
      <c r="BK709" s="29"/>
      <c r="BL709" s="54">
        <f>_xlfn.XLOOKUP($C709,[26]PSP!$C:$C,[26]PSP!$BL:$BL)</f>
        <v>0</v>
      </c>
      <c r="BM709" s="27">
        <f>_xlfn.XLOOKUP($C709,[26]PSP!$C:$C,[26]PSP!$BM:$BM)</f>
        <v>259.8</v>
      </c>
      <c r="BN709" s="28">
        <f t="shared" si="2716"/>
        <v>0</v>
      </c>
      <c r="BO709" s="29"/>
      <c r="BP709" s="54">
        <f>_xlfn.XLOOKUP($C709,[26]PSP!$C:$C,[26]PSP!$BP:$BP)</f>
        <v>4</v>
      </c>
      <c r="BQ709" s="27">
        <f>_xlfn.XLOOKUP($C709,[26]PSP!$C:$C,[26]PSP!$BQ:$BQ)</f>
        <v>259.8</v>
      </c>
      <c r="BR709" s="28">
        <f t="shared" si="2717"/>
        <v>1039.2</v>
      </c>
      <c r="BS709" s="29"/>
      <c r="BT709" s="54">
        <f>_xlfn.XLOOKUP($C709,[26]PSP!$C:$C,[26]PSP!$BT:$BT)</f>
        <v>0</v>
      </c>
      <c r="BU709" s="27">
        <f>_xlfn.XLOOKUP($C709,[26]PSP!$C:$C,[26]PSP!$BU:$BU)</f>
        <v>259.8</v>
      </c>
      <c r="BV709" s="28">
        <f t="shared" si="2718"/>
        <v>0</v>
      </c>
      <c r="BW709" s="29"/>
      <c r="BX709" s="54">
        <f>_xlfn.XLOOKUP($C709,[26]PSP!$C:$C,[26]PSP!$BX:$BX)</f>
        <v>0</v>
      </c>
      <c r="BY709" s="27">
        <f>_xlfn.XLOOKUP($C709,[26]PSP!$C:$C,[26]PSP!$BY:$BY)</f>
        <v>259.8</v>
      </c>
      <c r="BZ709" s="28">
        <f t="shared" si="2719"/>
        <v>0</v>
      </c>
      <c r="CA709" s="29"/>
      <c r="CB709" s="54">
        <f>_xlfn.XLOOKUP($C709,[26]PSP!$C:$C,[26]PSP!$CB:$CB)</f>
        <v>0</v>
      </c>
      <c r="CC709" s="27">
        <f>_xlfn.XLOOKUP($C709,[26]PSP!$C:$C,[26]PSP!$CC:$CC)</f>
        <v>259.8</v>
      </c>
      <c r="CD709" s="28">
        <f t="shared" si="2720"/>
        <v>0</v>
      </c>
      <c r="CE709" s="29"/>
      <c r="CF709" s="54">
        <f>_xlfn.XLOOKUP($C709,[26]PSP!$C:$C,[26]PSP!$CF:$CF)</f>
        <v>0</v>
      </c>
      <c r="CG709" s="27">
        <f>_xlfn.XLOOKUP($C709,[26]PSP!$C:$C,[26]PSP!$CG:$CG)</f>
        <v>259.8</v>
      </c>
      <c r="CH709" s="28">
        <f t="shared" si="2721"/>
        <v>0</v>
      </c>
      <c r="CI709" s="29"/>
      <c r="CJ709" s="54">
        <f>_xlfn.XLOOKUP($C709,[26]PSP!$C:$C,[26]PSP!$CJ:$CJ)</f>
        <v>0</v>
      </c>
      <c r="CK709" s="27">
        <f>_xlfn.XLOOKUP($C709,[26]PSP!$C:$C,[26]PSP!$CK:$CK)</f>
        <v>259.8</v>
      </c>
      <c r="CL709" s="28">
        <f t="shared" si="2722"/>
        <v>0</v>
      </c>
      <c r="CM709" s="29"/>
      <c r="CN709" s="54">
        <f>_xlfn.XLOOKUP($C709,[26]PSP!$C:$C,[26]PSP!$CN:$CN)</f>
        <v>0</v>
      </c>
      <c r="CO709" s="27">
        <f>_xlfn.XLOOKUP($C709,[26]PSP!$C:$C,[26]PSP!$CO:$CO)</f>
        <v>259.8</v>
      </c>
      <c r="CP709" s="28">
        <f t="shared" si="2723"/>
        <v>0</v>
      </c>
      <c r="CQ709" s="29"/>
      <c r="CR709" s="54">
        <f>_xlfn.XLOOKUP($C709,[26]PSP!$C:$C,[26]PSP!$CR:$CR)</f>
        <v>0</v>
      </c>
      <c r="CS709" s="27">
        <f>_xlfn.XLOOKUP($C709,[26]PSP!$C:$C,[26]PSP!$CS:$CS)</f>
        <v>259.8</v>
      </c>
      <c r="CT709" s="28">
        <f t="shared" si="2724"/>
        <v>0</v>
      </c>
      <c r="CU709" s="29"/>
      <c r="CV709" s="54">
        <f>_xlfn.XLOOKUP($C709,[26]PSP!$C:$C,[26]PSP!$CV:$CV)</f>
        <v>0</v>
      </c>
      <c r="CW709" s="27">
        <f>_xlfn.XLOOKUP($C709,[26]PSP!$C:$C,[26]PSP!$CW:$CW)</f>
        <v>259.8</v>
      </c>
      <c r="CX709" s="28">
        <f t="shared" si="2725"/>
        <v>0</v>
      </c>
      <c r="CY709" s="29"/>
      <c r="CZ709" s="54">
        <f>_xlfn.XLOOKUP($C709,[26]PSP!$C:$C,[26]PSP!$CZ:$CZ)</f>
        <v>0</v>
      </c>
      <c r="DA709" s="27">
        <f>_xlfn.XLOOKUP($C709,[26]PSP!$C:$C,[26]PSP!$DA:$DA)</f>
        <v>259.8</v>
      </c>
      <c r="DB709" s="28">
        <f t="shared" si="2726"/>
        <v>0</v>
      </c>
      <c r="DC709" s="29"/>
      <c r="DD709" s="54">
        <f>_xlfn.XLOOKUP($C709,[26]PSP!$C:$C,[26]PSP!$DD:$DD)</f>
        <v>0</v>
      </c>
      <c r="DE709" s="27">
        <f>_xlfn.XLOOKUP($C709,[26]PSP!$C:$C,[26]PSP!$DE:$DE)</f>
        <v>259.8</v>
      </c>
      <c r="DF709" s="28">
        <f t="shared" si="2727"/>
        <v>0</v>
      </c>
      <c r="DG709" s="29"/>
      <c r="DH709" s="54">
        <f>_xlfn.XLOOKUP($C709,[26]PSP!$C:$C,[26]PSP!$DH:$DH)</f>
        <v>0</v>
      </c>
      <c r="DI709" s="27">
        <f>_xlfn.XLOOKUP($C709,[26]PSP!$C:$C,[26]PSP!$DI:$DI)</f>
        <v>259.8</v>
      </c>
      <c r="DJ709" s="28">
        <f t="shared" si="2728"/>
        <v>0</v>
      </c>
      <c r="DK709" s="29"/>
      <c r="DL709" s="54">
        <f>_xlfn.XLOOKUP($C709,[26]PSP!$C:$C,[26]PSP!$DL:$DL)</f>
        <v>0</v>
      </c>
      <c r="DM709" s="27">
        <f>_xlfn.XLOOKUP($C709,[26]PSP!$C:$C,[26]PSP!$DM:$DM)</f>
        <v>259.8</v>
      </c>
      <c r="DN709" s="28">
        <f t="shared" si="2729"/>
        <v>0</v>
      </c>
      <c r="DO709" s="29"/>
      <c r="DP709" s="54">
        <f>_xlfn.XLOOKUP($C709,[26]PSP!$C:$C,[26]PSP!$DP:$DP)</f>
        <v>0</v>
      </c>
      <c r="DQ709" s="27">
        <f>_xlfn.XLOOKUP($C709,[26]PSP!$C:$C,[26]PSP!$DQ:$DQ)</f>
        <v>259.8</v>
      </c>
      <c r="DR709" s="28">
        <f t="shared" si="2730"/>
        <v>0</v>
      </c>
      <c r="DS709" s="29"/>
      <c r="DT709" s="54">
        <f>_xlfn.XLOOKUP($C709,[26]PSP!$C:$C,[26]PSP!$DT:$DT)</f>
        <v>0</v>
      </c>
      <c r="DU709" s="27">
        <f>_xlfn.XLOOKUP($C709,[26]PSP!$C:$C,[26]PSP!$DU:$DU)</f>
        <v>259.8</v>
      </c>
      <c r="DV709" s="28">
        <f t="shared" si="2731"/>
        <v>0</v>
      </c>
      <c r="DW709" s="29"/>
      <c r="DX709" s="54">
        <f>_xlfn.XLOOKUP($C709,[26]PSP!$C:$C,[26]PSP!$DX:$DX)</f>
        <v>0</v>
      </c>
      <c r="DY709" s="27">
        <f>_xlfn.XLOOKUP($C709,[26]PSP!$C:$C,[26]PSP!$DY:$DY)</f>
        <v>259.8</v>
      </c>
      <c r="DZ709" s="28">
        <f t="shared" si="2732"/>
        <v>0</v>
      </c>
      <c r="EA709" s="29"/>
      <c r="EB709" s="54">
        <f>_xlfn.XLOOKUP($C709,[26]PSP!$C:$C,[26]PSP!$EB:$EB)</f>
        <v>0</v>
      </c>
      <c r="EC709" s="27">
        <f>_xlfn.XLOOKUP($C709,[26]PSP!$C:$C,[26]PSP!$EC:$EC)</f>
        <v>259.8</v>
      </c>
      <c r="ED709" s="28">
        <f t="shared" si="2733"/>
        <v>0</v>
      </c>
      <c r="EE709" s="29"/>
      <c r="EF709" s="54">
        <f>_xlfn.XLOOKUP($C709,[26]PSP!$C:$C,[26]PSP!$EF:$EF)</f>
        <v>0</v>
      </c>
      <c r="EG709" s="27">
        <f>_xlfn.XLOOKUP($C709,[26]PSP!$C:$C,[26]PSP!$EG:$EG)</f>
        <v>259.8</v>
      </c>
      <c r="EH709" s="28">
        <f t="shared" si="2734"/>
        <v>0</v>
      </c>
      <c r="EI709" s="29"/>
      <c r="EJ709" s="54">
        <f>_xlfn.XLOOKUP($C709,[26]PSP!$C:$C,[26]PSP!$EJ:$EJ)</f>
        <v>0</v>
      </c>
      <c r="EK709" s="27">
        <f>_xlfn.XLOOKUP($C709,[26]PSP!$C:$C,[26]PSP!$EK:$EK)</f>
        <v>259.8</v>
      </c>
      <c r="EL709" s="28">
        <f t="shared" si="2735"/>
        <v>0</v>
      </c>
      <c r="EM709" s="29"/>
      <c r="EN709" s="108"/>
      <c r="EO709" s="29">
        <f t="shared" si="2492"/>
        <v>1558.8000000000002</v>
      </c>
      <c r="EP709" s="29">
        <f t="shared" ref="EP709:EP772" si="2736">I709</f>
        <v>1558.8000000000002</v>
      </c>
      <c r="EQ709" s="4" t="b">
        <f t="shared" si="2596"/>
        <v>1</v>
      </c>
      <c r="ES709" s="118">
        <f t="shared" si="2666"/>
        <v>1.1767000000000001</v>
      </c>
    </row>
    <row r="710" spans="3:149" ht="14.25" x14ac:dyDescent="0.25">
      <c r="C710" s="24" t="s">
        <v>554</v>
      </c>
      <c r="D710" s="43" t="str">
        <f>_xlfn.XLOOKUP($C710,[26]PSP!$C:$C,[26]PSP!$D:$D)</f>
        <v>COMP_46007</v>
      </c>
      <c r="E710" s="24" t="str">
        <f>_xlfn.XLOOKUP($C710,[26]PSP!$C:$C,[26]PSP!$E:$E)</f>
        <v>COMPOSIÇÃO</v>
      </c>
      <c r="F710" s="25" t="str">
        <f>_xlfn.XLOOKUP($C710,[26]PSP!$C:$C,[26]PSP!$F:$F)</f>
        <v>ATENUADOR DE IMPACTO - FORNECIMENTO E IMPLANTAÇÃO</v>
      </c>
      <c r="G710" s="26" t="str">
        <f>_xlfn.XLOOKUP($C710,[26]PSP!$C:$C,[26]PSP!$G:$G)</f>
        <v>UN</v>
      </c>
      <c r="H710" s="53">
        <f>_xlfn.XLOOKUP($C710,[26]PSP!$C:$C,[26]PSP!$H:$H)</f>
        <v>4</v>
      </c>
      <c r="I710" s="28">
        <f>_xlfn.XLOOKUP($C710,[26]PSP!$C:$C,[26]PSP!$I:$I)</f>
        <v>180372.52</v>
      </c>
      <c r="J710" s="28">
        <f t="shared" si="2702"/>
        <v>212244.34428399999</v>
      </c>
      <c r="K710" s="29"/>
      <c r="L710" s="54">
        <f>_xlfn.XLOOKUP($C710,[26]PSP!$C:$C,[26]PSP!$L:$L)</f>
        <v>0</v>
      </c>
      <c r="M710" s="27">
        <f>_xlfn.XLOOKUP($C710,[26]PSP!$C:$C,[26]PSP!$M:$M)</f>
        <v>45093.13</v>
      </c>
      <c r="N710" s="28">
        <f t="shared" si="2703"/>
        <v>0</v>
      </c>
      <c r="O710" s="29"/>
      <c r="P710" s="54">
        <f>_xlfn.XLOOKUP($C710,[26]PSP!$C:$C,[26]PSP!$P:$P)</f>
        <v>0</v>
      </c>
      <c r="Q710" s="27">
        <f>_xlfn.XLOOKUP($C710,[26]PSP!$C:$C,[26]PSP!$Q:$Q)</f>
        <v>45093.13</v>
      </c>
      <c r="R710" s="28">
        <f t="shared" si="2704"/>
        <v>0</v>
      </c>
      <c r="S710" s="29"/>
      <c r="T710" s="54">
        <f>_xlfn.XLOOKUP($C710,[26]PSP!$C:$C,[26]PSP!$T:$T)</f>
        <v>0</v>
      </c>
      <c r="U710" s="27">
        <f>_xlfn.XLOOKUP($C710,[26]PSP!$C:$C,[26]PSP!$U:$U)</f>
        <v>45093.13</v>
      </c>
      <c r="V710" s="28">
        <f t="shared" si="2705"/>
        <v>0</v>
      </c>
      <c r="W710" s="29"/>
      <c r="X710" s="54">
        <f>_xlfn.XLOOKUP($C710,[26]PSP!$C:$C,[26]PSP!$X:$X)</f>
        <v>0</v>
      </c>
      <c r="Y710" s="27">
        <f>_xlfn.XLOOKUP($C710,[26]PSP!$C:$C,[26]PSP!$Y:$Y)</f>
        <v>45093.13</v>
      </c>
      <c r="Z710" s="28">
        <f t="shared" si="2706"/>
        <v>0</v>
      </c>
      <c r="AA710" s="29"/>
      <c r="AB710" s="54">
        <f>_xlfn.XLOOKUP($C710,[26]PSP!$C:$C,[26]PSP!$AB:$AB)</f>
        <v>0</v>
      </c>
      <c r="AC710" s="27">
        <f>_xlfn.XLOOKUP($C710,[26]PSP!$C:$C,[26]PSP!$AC:$AC)</f>
        <v>45093.13</v>
      </c>
      <c r="AD710" s="28">
        <f t="shared" si="2707"/>
        <v>0</v>
      </c>
      <c r="AE710" s="29"/>
      <c r="AF710" s="54">
        <f>_xlfn.XLOOKUP($C710,[26]PSP!$C:$C,[26]PSP!$AF:$AF)</f>
        <v>0</v>
      </c>
      <c r="AG710" s="27">
        <f>_xlfn.XLOOKUP($C710,[26]PSP!$C:$C,[26]PSP!$AG:$AG)</f>
        <v>45093.13</v>
      </c>
      <c r="AH710" s="28">
        <f t="shared" si="2708"/>
        <v>0</v>
      </c>
      <c r="AI710" s="29"/>
      <c r="AJ710" s="54">
        <f>_xlfn.XLOOKUP($C710,[26]PSP!$C:$C,[26]PSP!$AJ:$AJ)</f>
        <v>0</v>
      </c>
      <c r="AK710" s="27">
        <f>_xlfn.XLOOKUP($C710,[26]PSP!$C:$C,[26]PSP!$AK:$AK)</f>
        <v>45093.13</v>
      </c>
      <c r="AL710" s="28">
        <f t="shared" si="2709"/>
        <v>0</v>
      </c>
      <c r="AM710" s="29"/>
      <c r="AN710" s="54">
        <f>_xlfn.XLOOKUP($C710,[26]PSP!$C:$C,[26]PSP!$AN:$AN)</f>
        <v>0</v>
      </c>
      <c r="AO710" s="27">
        <f>_xlfn.XLOOKUP($C710,[26]PSP!$C:$C,[26]PSP!$AO:$AO)</f>
        <v>45093.13</v>
      </c>
      <c r="AP710" s="28">
        <f t="shared" si="2710"/>
        <v>0</v>
      </c>
      <c r="AQ710" s="29"/>
      <c r="AR710" s="54">
        <f>_xlfn.XLOOKUP($C710,[26]PSP!$C:$C,[26]PSP!$AR:$AR)</f>
        <v>0</v>
      </c>
      <c r="AS710" s="27">
        <f>_xlfn.XLOOKUP($C710,[26]PSP!$C:$C,[26]PSP!$AS:$AS)</f>
        <v>45093.13</v>
      </c>
      <c r="AT710" s="28">
        <f t="shared" si="2711"/>
        <v>0</v>
      </c>
      <c r="AU710" s="29"/>
      <c r="AV710" s="54">
        <f>_xlfn.XLOOKUP($C710,[26]PSP!$C:$C,[26]PSP!$AV:$AV)</f>
        <v>0</v>
      </c>
      <c r="AW710" s="27">
        <f>_xlfn.XLOOKUP($C710,[26]PSP!$C:$C,[26]PSP!$AW:$AW)</f>
        <v>45093.13</v>
      </c>
      <c r="AX710" s="28">
        <f t="shared" si="2712"/>
        <v>0</v>
      </c>
      <c r="AY710" s="29"/>
      <c r="AZ710" s="54">
        <f>_xlfn.XLOOKUP($C710,[26]PSP!$C:$C,[26]PSP!$AZ:$AZ)</f>
        <v>0</v>
      </c>
      <c r="BA710" s="27">
        <f>_xlfn.XLOOKUP($C710,[26]PSP!$C:$C,[26]PSP!$BA:$BA)</f>
        <v>45093.13</v>
      </c>
      <c r="BB710" s="28">
        <f t="shared" si="2713"/>
        <v>0</v>
      </c>
      <c r="BC710" s="29"/>
      <c r="BD710" s="54">
        <f>_xlfn.XLOOKUP($C710,[26]PSP!$C:$C,[26]PSP!$BD:$BD)</f>
        <v>0</v>
      </c>
      <c r="BE710" s="27">
        <f>_xlfn.XLOOKUP($C710,[26]PSP!$C:$C,[26]PSP!$BE:$BE)</f>
        <v>45093.13</v>
      </c>
      <c r="BF710" s="28">
        <f t="shared" si="2714"/>
        <v>0</v>
      </c>
      <c r="BG710" s="29"/>
      <c r="BH710" s="54">
        <f>_xlfn.XLOOKUP($C710,[26]PSP!$C:$C,[26]PSP!$BH:$BH)</f>
        <v>0</v>
      </c>
      <c r="BI710" s="27">
        <f>_xlfn.XLOOKUP($C710,[26]PSP!$C:$C,[26]PSP!$BI:$BI)</f>
        <v>45093.13</v>
      </c>
      <c r="BJ710" s="28">
        <f t="shared" si="2715"/>
        <v>0</v>
      </c>
      <c r="BK710" s="29"/>
      <c r="BL710" s="54">
        <f>_xlfn.XLOOKUP($C710,[26]PSP!$C:$C,[26]PSP!$BL:$BL)</f>
        <v>0</v>
      </c>
      <c r="BM710" s="27">
        <f>_xlfn.XLOOKUP($C710,[26]PSP!$C:$C,[26]PSP!$BM:$BM)</f>
        <v>45093.13</v>
      </c>
      <c r="BN710" s="28">
        <f t="shared" si="2716"/>
        <v>0</v>
      </c>
      <c r="BO710" s="29"/>
      <c r="BP710" s="54">
        <f>_xlfn.XLOOKUP($C710,[26]PSP!$C:$C,[26]PSP!$BP:$BP)</f>
        <v>4</v>
      </c>
      <c r="BQ710" s="27">
        <f>_xlfn.XLOOKUP($C710,[26]PSP!$C:$C,[26]PSP!$BQ:$BQ)</f>
        <v>45093.13</v>
      </c>
      <c r="BR710" s="28">
        <f t="shared" si="2717"/>
        <v>180372.52</v>
      </c>
      <c r="BS710" s="29"/>
      <c r="BT710" s="54">
        <f>_xlfn.XLOOKUP($C710,[26]PSP!$C:$C,[26]PSP!$BT:$BT)</f>
        <v>0</v>
      </c>
      <c r="BU710" s="27">
        <f>_xlfn.XLOOKUP($C710,[26]PSP!$C:$C,[26]PSP!$BU:$BU)</f>
        <v>45093.13</v>
      </c>
      <c r="BV710" s="28">
        <f t="shared" si="2718"/>
        <v>0</v>
      </c>
      <c r="BW710" s="29"/>
      <c r="BX710" s="54">
        <f>_xlfn.XLOOKUP($C710,[26]PSP!$C:$C,[26]PSP!$BX:$BX)</f>
        <v>0</v>
      </c>
      <c r="BY710" s="27">
        <f>_xlfn.XLOOKUP($C710,[26]PSP!$C:$C,[26]PSP!$BY:$BY)</f>
        <v>45093.13</v>
      </c>
      <c r="BZ710" s="28">
        <f t="shared" si="2719"/>
        <v>0</v>
      </c>
      <c r="CA710" s="29"/>
      <c r="CB710" s="54">
        <f>_xlfn.XLOOKUP($C710,[26]PSP!$C:$C,[26]PSP!$CB:$CB)</f>
        <v>0</v>
      </c>
      <c r="CC710" s="27">
        <f>_xlfn.XLOOKUP($C710,[26]PSP!$C:$C,[26]PSP!$CC:$CC)</f>
        <v>45093.13</v>
      </c>
      <c r="CD710" s="28">
        <f t="shared" si="2720"/>
        <v>0</v>
      </c>
      <c r="CE710" s="29"/>
      <c r="CF710" s="54">
        <f>_xlfn.XLOOKUP($C710,[26]PSP!$C:$C,[26]PSP!$CF:$CF)</f>
        <v>0</v>
      </c>
      <c r="CG710" s="27">
        <f>_xlfn.XLOOKUP($C710,[26]PSP!$C:$C,[26]PSP!$CG:$CG)</f>
        <v>45093.13</v>
      </c>
      <c r="CH710" s="28">
        <f t="shared" si="2721"/>
        <v>0</v>
      </c>
      <c r="CI710" s="29"/>
      <c r="CJ710" s="54">
        <f>_xlfn.XLOOKUP($C710,[26]PSP!$C:$C,[26]PSP!$CJ:$CJ)</f>
        <v>0</v>
      </c>
      <c r="CK710" s="27">
        <f>_xlfn.XLOOKUP($C710,[26]PSP!$C:$C,[26]PSP!$CK:$CK)</f>
        <v>45093.13</v>
      </c>
      <c r="CL710" s="28">
        <f t="shared" si="2722"/>
        <v>0</v>
      </c>
      <c r="CM710" s="29"/>
      <c r="CN710" s="54">
        <f>_xlfn.XLOOKUP($C710,[26]PSP!$C:$C,[26]PSP!$CN:$CN)</f>
        <v>0</v>
      </c>
      <c r="CO710" s="27">
        <f>_xlfn.XLOOKUP($C710,[26]PSP!$C:$C,[26]PSP!$CO:$CO)</f>
        <v>45093.13</v>
      </c>
      <c r="CP710" s="28">
        <f t="shared" si="2723"/>
        <v>0</v>
      </c>
      <c r="CQ710" s="29"/>
      <c r="CR710" s="54">
        <f>_xlfn.XLOOKUP($C710,[26]PSP!$C:$C,[26]PSP!$CR:$CR)</f>
        <v>0</v>
      </c>
      <c r="CS710" s="27">
        <f>_xlfn.XLOOKUP($C710,[26]PSP!$C:$C,[26]PSP!$CS:$CS)</f>
        <v>45093.13</v>
      </c>
      <c r="CT710" s="28">
        <f t="shared" si="2724"/>
        <v>0</v>
      </c>
      <c r="CU710" s="29"/>
      <c r="CV710" s="54">
        <f>_xlfn.XLOOKUP($C710,[26]PSP!$C:$C,[26]PSP!$CV:$CV)</f>
        <v>0</v>
      </c>
      <c r="CW710" s="27">
        <f>_xlfn.XLOOKUP($C710,[26]PSP!$C:$C,[26]PSP!$CW:$CW)</f>
        <v>45093.13</v>
      </c>
      <c r="CX710" s="28">
        <f t="shared" si="2725"/>
        <v>0</v>
      </c>
      <c r="CY710" s="29"/>
      <c r="CZ710" s="54">
        <f>_xlfn.XLOOKUP($C710,[26]PSP!$C:$C,[26]PSP!$CZ:$CZ)</f>
        <v>0</v>
      </c>
      <c r="DA710" s="27">
        <f>_xlfn.XLOOKUP($C710,[26]PSP!$C:$C,[26]PSP!$DA:$DA)</f>
        <v>45093.13</v>
      </c>
      <c r="DB710" s="28">
        <f t="shared" si="2726"/>
        <v>0</v>
      </c>
      <c r="DC710" s="29"/>
      <c r="DD710" s="54">
        <f>_xlfn.XLOOKUP($C710,[26]PSP!$C:$C,[26]PSP!$DD:$DD)</f>
        <v>0</v>
      </c>
      <c r="DE710" s="27">
        <f>_xlfn.XLOOKUP($C710,[26]PSP!$C:$C,[26]PSP!$DE:$DE)</f>
        <v>45093.13</v>
      </c>
      <c r="DF710" s="28">
        <f t="shared" si="2727"/>
        <v>0</v>
      </c>
      <c r="DG710" s="29"/>
      <c r="DH710" s="54">
        <f>_xlfn.XLOOKUP($C710,[26]PSP!$C:$C,[26]PSP!$DH:$DH)</f>
        <v>0</v>
      </c>
      <c r="DI710" s="27">
        <f>_xlfn.XLOOKUP($C710,[26]PSP!$C:$C,[26]PSP!$DI:$DI)</f>
        <v>45093.13</v>
      </c>
      <c r="DJ710" s="28">
        <f t="shared" si="2728"/>
        <v>0</v>
      </c>
      <c r="DK710" s="29"/>
      <c r="DL710" s="54">
        <f>_xlfn.XLOOKUP($C710,[26]PSP!$C:$C,[26]PSP!$DL:$DL)</f>
        <v>0</v>
      </c>
      <c r="DM710" s="27">
        <f>_xlfn.XLOOKUP($C710,[26]PSP!$C:$C,[26]PSP!$DM:$DM)</f>
        <v>45093.13</v>
      </c>
      <c r="DN710" s="28">
        <f t="shared" si="2729"/>
        <v>0</v>
      </c>
      <c r="DO710" s="29"/>
      <c r="DP710" s="54">
        <f>_xlfn.XLOOKUP($C710,[26]PSP!$C:$C,[26]PSP!$DP:$DP)</f>
        <v>0</v>
      </c>
      <c r="DQ710" s="27">
        <f>_xlfn.XLOOKUP($C710,[26]PSP!$C:$C,[26]PSP!$DQ:$DQ)</f>
        <v>45093.13</v>
      </c>
      <c r="DR710" s="28">
        <f t="shared" si="2730"/>
        <v>0</v>
      </c>
      <c r="DS710" s="29"/>
      <c r="DT710" s="54">
        <f>_xlfn.XLOOKUP($C710,[26]PSP!$C:$C,[26]PSP!$DT:$DT)</f>
        <v>0</v>
      </c>
      <c r="DU710" s="27">
        <f>_xlfn.XLOOKUP($C710,[26]PSP!$C:$C,[26]PSP!$DU:$DU)</f>
        <v>45093.13</v>
      </c>
      <c r="DV710" s="28">
        <f t="shared" si="2731"/>
        <v>0</v>
      </c>
      <c r="DW710" s="29"/>
      <c r="DX710" s="54">
        <f>_xlfn.XLOOKUP($C710,[26]PSP!$C:$C,[26]PSP!$DX:$DX)</f>
        <v>0</v>
      </c>
      <c r="DY710" s="27">
        <f>_xlfn.XLOOKUP($C710,[26]PSP!$C:$C,[26]PSP!$DY:$DY)</f>
        <v>45093.13</v>
      </c>
      <c r="DZ710" s="28">
        <f t="shared" si="2732"/>
        <v>0</v>
      </c>
      <c r="EA710" s="29"/>
      <c r="EB710" s="54">
        <f>_xlfn.XLOOKUP($C710,[26]PSP!$C:$C,[26]PSP!$EB:$EB)</f>
        <v>0</v>
      </c>
      <c r="EC710" s="27">
        <f>_xlfn.XLOOKUP($C710,[26]PSP!$C:$C,[26]PSP!$EC:$EC)</f>
        <v>45093.13</v>
      </c>
      <c r="ED710" s="28">
        <f t="shared" si="2733"/>
        <v>0</v>
      </c>
      <c r="EE710" s="29"/>
      <c r="EF710" s="54">
        <f>_xlfn.XLOOKUP($C710,[26]PSP!$C:$C,[26]PSP!$EF:$EF)</f>
        <v>0</v>
      </c>
      <c r="EG710" s="27">
        <f>_xlfn.XLOOKUP($C710,[26]PSP!$C:$C,[26]PSP!$EG:$EG)</f>
        <v>45093.13</v>
      </c>
      <c r="EH710" s="28">
        <f t="shared" si="2734"/>
        <v>0</v>
      </c>
      <c r="EI710" s="29"/>
      <c r="EJ710" s="54">
        <f>_xlfn.XLOOKUP($C710,[26]PSP!$C:$C,[26]PSP!$EJ:$EJ)</f>
        <v>0</v>
      </c>
      <c r="EK710" s="27">
        <f>_xlfn.XLOOKUP($C710,[26]PSP!$C:$C,[26]PSP!$EK:$EK)</f>
        <v>45093.13</v>
      </c>
      <c r="EL710" s="28">
        <f t="shared" si="2735"/>
        <v>0</v>
      </c>
      <c r="EM710" s="29"/>
      <c r="EN710" s="108"/>
      <c r="EO710" s="29">
        <f t="shared" si="2492"/>
        <v>180372.52</v>
      </c>
      <c r="EP710" s="29">
        <f t="shared" si="2736"/>
        <v>180372.52</v>
      </c>
      <c r="EQ710" s="4" t="b">
        <f t="shared" si="2596"/>
        <v>1</v>
      </c>
      <c r="ES710" s="118">
        <f t="shared" si="2666"/>
        <v>1.1767000000000001</v>
      </c>
    </row>
    <row r="711" spans="3:149" ht="21" x14ac:dyDescent="0.25">
      <c r="C711" s="24" t="s">
        <v>555</v>
      </c>
      <c r="D711" s="43">
        <f>_xlfn.XLOOKUP($C711,[26]PSP!$C:$C,[26]PSP!$D:$D)</f>
        <v>3719530</v>
      </c>
      <c r="E711" s="24" t="str">
        <f>_xlfn.XLOOKUP($C711,[26]PSP!$C:$C,[26]PSP!$E:$E)</f>
        <v>SICRO SERVIÇO</v>
      </c>
      <c r="F711" s="25" t="str">
        <f>_xlfn.XLOOKUP($C711,[26]PSP!$C:$C,[26]PSP!$F:$F)</f>
        <v>BARREIRA DUPLA DE CONCRETO, ARMADA, PRÉ-MOLDADA (PERFIL NEW JERSEY) - L &gt; 3,00 M E H = 1.070 MM</v>
      </c>
      <c r="G711" s="26" t="str">
        <f>_xlfn.XLOOKUP($C711,[26]PSP!$C:$C,[26]PSP!$G:$G)</f>
        <v>M</v>
      </c>
      <c r="H711" s="53">
        <f>_xlfn.XLOOKUP($C711,[26]PSP!$C:$C,[26]PSP!$H:$H)</f>
        <v>0</v>
      </c>
      <c r="I711" s="28">
        <f>_xlfn.XLOOKUP($C711,[26]PSP!$C:$C,[26]PSP!$I:$I)</f>
        <v>0</v>
      </c>
      <c r="J711" s="28">
        <f t="shared" si="2702"/>
        <v>0</v>
      </c>
      <c r="K711" s="29"/>
      <c r="L711" s="54">
        <f>_xlfn.XLOOKUP($C711,[26]PSP!$C:$C,[26]PSP!$L:$L)</f>
        <v>0</v>
      </c>
      <c r="M711" s="27">
        <f>_xlfn.XLOOKUP($C711,[26]PSP!$C:$C,[26]PSP!$M:$M)</f>
        <v>233.87</v>
      </c>
      <c r="N711" s="28">
        <f t="shared" si="2703"/>
        <v>0</v>
      </c>
      <c r="O711" s="29"/>
      <c r="P711" s="54">
        <f>_xlfn.XLOOKUP($C711,[26]PSP!$C:$C,[26]PSP!$P:$P)</f>
        <v>0</v>
      </c>
      <c r="Q711" s="27">
        <f>_xlfn.XLOOKUP($C711,[26]PSP!$C:$C,[26]PSP!$Q:$Q)</f>
        <v>233.87</v>
      </c>
      <c r="R711" s="28">
        <f t="shared" si="2704"/>
        <v>0</v>
      </c>
      <c r="S711" s="29"/>
      <c r="T711" s="54">
        <f>_xlfn.XLOOKUP($C711,[26]PSP!$C:$C,[26]PSP!$T:$T)</f>
        <v>0</v>
      </c>
      <c r="U711" s="27">
        <f>_xlfn.XLOOKUP($C711,[26]PSP!$C:$C,[26]PSP!$U:$U)</f>
        <v>233.87</v>
      </c>
      <c r="V711" s="28">
        <f t="shared" si="2705"/>
        <v>0</v>
      </c>
      <c r="W711" s="29"/>
      <c r="X711" s="54">
        <f>_xlfn.XLOOKUP($C711,[26]PSP!$C:$C,[26]PSP!$X:$X)</f>
        <v>0</v>
      </c>
      <c r="Y711" s="27">
        <f>_xlfn.XLOOKUP($C711,[26]PSP!$C:$C,[26]PSP!$Y:$Y)</f>
        <v>233.87</v>
      </c>
      <c r="Z711" s="28">
        <f t="shared" si="2706"/>
        <v>0</v>
      </c>
      <c r="AA711" s="29"/>
      <c r="AB711" s="54">
        <f>_xlfn.XLOOKUP($C711,[26]PSP!$C:$C,[26]PSP!$AB:$AB)</f>
        <v>0</v>
      </c>
      <c r="AC711" s="27">
        <f>_xlfn.XLOOKUP($C711,[26]PSP!$C:$C,[26]PSP!$AC:$AC)</f>
        <v>233.87</v>
      </c>
      <c r="AD711" s="28">
        <f t="shared" si="2707"/>
        <v>0</v>
      </c>
      <c r="AE711" s="29"/>
      <c r="AF711" s="54">
        <f>_xlfn.XLOOKUP($C711,[26]PSP!$C:$C,[26]PSP!$AF:$AF)</f>
        <v>0</v>
      </c>
      <c r="AG711" s="27">
        <f>_xlfn.XLOOKUP($C711,[26]PSP!$C:$C,[26]PSP!$AG:$AG)</f>
        <v>233.87</v>
      </c>
      <c r="AH711" s="28">
        <f t="shared" si="2708"/>
        <v>0</v>
      </c>
      <c r="AI711" s="29"/>
      <c r="AJ711" s="54">
        <f>_xlfn.XLOOKUP($C711,[26]PSP!$C:$C,[26]PSP!$AJ:$AJ)</f>
        <v>0</v>
      </c>
      <c r="AK711" s="27">
        <f>_xlfn.XLOOKUP($C711,[26]PSP!$C:$C,[26]PSP!$AK:$AK)</f>
        <v>233.87</v>
      </c>
      <c r="AL711" s="28">
        <f t="shared" si="2709"/>
        <v>0</v>
      </c>
      <c r="AM711" s="29"/>
      <c r="AN711" s="54">
        <f>_xlfn.XLOOKUP($C711,[26]PSP!$C:$C,[26]PSP!$AN:$AN)</f>
        <v>0</v>
      </c>
      <c r="AO711" s="27">
        <f>_xlfn.XLOOKUP($C711,[26]PSP!$C:$C,[26]PSP!$AO:$AO)</f>
        <v>233.87</v>
      </c>
      <c r="AP711" s="28">
        <f t="shared" si="2710"/>
        <v>0</v>
      </c>
      <c r="AQ711" s="29"/>
      <c r="AR711" s="54">
        <f>_xlfn.XLOOKUP($C711,[26]PSP!$C:$C,[26]PSP!$AR:$AR)</f>
        <v>0</v>
      </c>
      <c r="AS711" s="27">
        <f>_xlfn.XLOOKUP($C711,[26]PSP!$C:$C,[26]PSP!$AS:$AS)</f>
        <v>233.87</v>
      </c>
      <c r="AT711" s="28">
        <f t="shared" si="2711"/>
        <v>0</v>
      </c>
      <c r="AU711" s="29"/>
      <c r="AV711" s="54">
        <f>_xlfn.XLOOKUP($C711,[26]PSP!$C:$C,[26]PSP!$AV:$AV)</f>
        <v>0</v>
      </c>
      <c r="AW711" s="27">
        <f>_xlfn.XLOOKUP($C711,[26]PSP!$C:$C,[26]PSP!$AW:$AW)</f>
        <v>233.87</v>
      </c>
      <c r="AX711" s="28">
        <f t="shared" si="2712"/>
        <v>0</v>
      </c>
      <c r="AY711" s="29"/>
      <c r="AZ711" s="54">
        <f>_xlfn.XLOOKUP($C711,[26]PSP!$C:$C,[26]PSP!$AZ:$AZ)</f>
        <v>0</v>
      </c>
      <c r="BA711" s="27">
        <f>_xlfn.XLOOKUP($C711,[26]PSP!$C:$C,[26]PSP!$BA:$BA)</f>
        <v>233.87</v>
      </c>
      <c r="BB711" s="28">
        <f t="shared" si="2713"/>
        <v>0</v>
      </c>
      <c r="BC711" s="29"/>
      <c r="BD711" s="54">
        <f>_xlfn.XLOOKUP($C711,[26]PSP!$C:$C,[26]PSP!$BD:$BD)</f>
        <v>0</v>
      </c>
      <c r="BE711" s="27">
        <f>_xlfn.XLOOKUP($C711,[26]PSP!$C:$C,[26]PSP!$BE:$BE)</f>
        <v>233.87</v>
      </c>
      <c r="BF711" s="28">
        <f t="shared" si="2714"/>
        <v>0</v>
      </c>
      <c r="BG711" s="29"/>
      <c r="BH711" s="54">
        <f>_xlfn.XLOOKUP($C711,[26]PSP!$C:$C,[26]PSP!$BH:$BH)</f>
        <v>0</v>
      </c>
      <c r="BI711" s="27">
        <f>_xlfn.XLOOKUP($C711,[26]PSP!$C:$C,[26]PSP!$BI:$BI)</f>
        <v>233.87</v>
      </c>
      <c r="BJ711" s="28">
        <f t="shared" si="2715"/>
        <v>0</v>
      </c>
      <c r="BK711" s="29"/>
      <c r="BL711" s="54">
        <f>_xlfn.XLOOKUP($C711,[26]PSP!$C:$C,[26]PSP!$BL:$BL)</f>
        <v>0</v>
      </c>
      <c r="BM711" s="27">
        <f>_xlfn.XLOOKUP($C711,[26]PSP!$C:$C,[26]PSP!$BM:$BM)</f>
        <v>233.87</v>
      </c>
      <c r="BN711" s="28">
        <f t="shared" si="2716"/>
        <v>0</v>
      </c>
      <c r="BO711" s="29"/>
      <c r="BP711" s="54">
        <f>_xlfn.XLOOKUP($C711,[26]PSP!$C:$C,[26]PSP!$BP:$BP)</f>
        <v>0</v>
      </c>
      <c r="BQ711" s="27">
        <f>_xlfn.XLOOKUP($C711,[26]PSP!$C:$C,[26]PSP!$BQ:$BQ)</f>
        <v>233.87</v>
      </c>
      <c r="BR711" s="28">
        <f t="shared" si="2717"/>
        <v>0</v>
      </c>
      <c r="BS711" s="29"/>
      <c r="BT711" s="54">
        <f>_xlfn.XLOOKUP($C711,[26]PSP!$C:$C,[26]PSP!$BT:$BT)</f>
        <v>0</v>
      </c>
      <c r="BU711" s="27">
        <f>_xlfn.XLOOKUP($C711,[26]PSP!$C:$C,[26]PSP!$BU:$BU)</f>
        <v>233.87</v>
      </c>
      <c r="BV711" s="28">
        <f t="shared" si="2718"/>
        <v>0</v>
      </c>
      <c r="BW711" s="29"/>
      <c r="BX711" s="54">
        <f>_xlfn.XLOOKUP($C711,[26]PSP!$C:$C,[26]PSP!$BX:$BX)</f>
        <v>0</v>
      </c>
      <c r="BY711" s="27">
        <f>_xlfn.XLOOKUP($C711,[26]PSP!$C:$C,[26]PSP!$BY:$BY)</f>
        <v>233.87</v>
      </c>
      <c r="BZ711" s="28">
        <f t="shared" si="2719"/>
        <v>0</v>
      </c>
      <c r="CA711" s="29"/>
      <c r="CB711" s="54">
        <f>_xlfn.XLOOKUP($C711,[26]PSP!$C:$C,[26]PSP!$CB:$CB)</f>
        <v>0</v>
      </c>
      <c r="CC711" s="27">
        <f>_xlfn.XLOOKUP($C711,[26]PSP!$C:$C,[26]PSP!$CC:$CC)</f>
        <v>233.87</v>
      </c>
      <c r="CD711" s="28">
        <f t="shared" si="2720"/>
        <v>0</v>
      </c>
      <c r="CE711" s="29"/>
      <c r="CF711" s="54">
        <f>_xlfn.XLOOKUP($C711,[26]PSP!$C:$C,[26]PSP!$CF:$CF)</f>
        <v>0</v>
      </c>
      <c r="CG711" s="27">
        <f>_xlfn.XLOOKUP($C711,[26]PSP!$C:$C,[26]PSP!$CG:$CG)</f>
        <v>233.87</v>
      </c>
      <c r="CH711" s="28">
        <f t="shared" si="2721"/>
        <v>0</v>
      </c>
      <c r="CI711" s="29"/>
      <c r="CJ711" s="54">
        <f>_xlfn.XLOOKUP($C711,[26]PSP!$C:$C,[26]PSP!$CJ:$CJ)</f>
        <v>0</v>
      </c>
      <c r="CK711" s="27">
        <f>_xlfn.XLOOKUP($C711,[26]PSP!$C:$C,[26]PSP!$CK:$CK)</f>
        <v>233.87</v>
      </c>
      <c r="CL711" s="28">
        <f t="shared" si="2722"/>
        <v>0</v>
      </c>
      <c r="CM711" s="29"/>
      <c r="CN711" s="54">
        <f>_xlfn.XLOOKUP($C711,[26]PSP!$C:$C,[26]PSP!$CN:$CN)</f>
        <v>0</v>
      </c>
      <c r="CO711" s="27">
        <f>_xlfn.XLOOKUP($C711,[26]PSP!$C:$C,[26]PSP!$CO:$CO)</f>
        <v>233.87</v>
      </c>
      <c r="CP711" s="28">
        <f t="shared" si="2723"/>
        <v>0</v>
      </c>
      <c r="CQ711" s="29"/>
      <c r="CR711" s="54">
        <f>_xlfn.XLOOKUP($C711,[26]PSP!$C:$C,[26]PSP!$CR:$CR)</f>
        <v>0</v>
      </c>
      <c r="CS711" s="27">
        <f>_xlfn.XLOOKUP($C711,[26]PSP!$C:$C,[26]PSP!$CS:$CS)</f>
        <v>233.87</v>
      </c>
      <c r="CT711" s="28">
        <f t="shared" si="2724"/>
        <v>0</v>
      </c>
      <c r="CU711" s="29"/>
      <c r="CV711" s="54">
        <f>_xlfn.XLOOKUP($C711,[26]PSP!$C:$C,[26]PSP!$CV:$CV)</f>
        <v>0</v>
      </c>
      <c r="CW711" s="27">
        <f>_xlfn.XLOOKUP($C711,[26]PSP!$C:$C,[26]PSP!$CW:$CW)</f>
        <v>233.87</v>
      </c>
      <c r="CX711" s="28">
        <f t="shared" si="2725"/>
        <v>0</v>
      </c>
      <c r="CY711" s="29"/>
      <c r="CZ711" s="54">
        <f>_xlfn.XLOOKUP($C711,[26]PSP!$C:$C,[26]PSP!$CZ:$CZ)</f>
        <v>0</v>
      </c>
      <c r="DA711" s="27">
        <f>_xlfn.XLOOKUP($C711,[26]PSP!$C:$C,[26]PSP!$DA:$DA)</f>
        <v>233.87</v>
      </c>
      <c r="DB711" s="28">
        <f t="shared" si="2726"/>
        <v>0</v>
      </c>
      <c r="DC711" s="29"/>
      <c r="DD711" s="54">
        <f>_xlfn.XLOOKUP($C711,[26]PSP!$C:$C,[26]PSP!$DD:$DD)</f>
        <v>0</v>
      </c>
      <c r="DE711" s="27">
        <f>_xlfn.XLOOKUP($C711,[26]PSP!$C:$C,[26]PSP!$DE:$DE)</f>
        <v>233.87</v>
      </c>
      <c r="DF711" s="28">
        <f t="shared" si="2727"/>
        <v>0</v>
      </c>
      <c r="DG711" s="29"/>
      <c r="DH711" s="54">
        <f>_xlfn.XLOOKUP($C711,[26]PSP!$C:$C,[26]PSP!$DH:$DH)</f>
        <v>0</v>
      </c>
      <c r="DI711" s="27">
        <f>_xlfn.XLOOKUP($C711,[26]PSP!$C:$C,[26]PSP!$DI:$DI)</f>
        <v>233.87</v>
      </c>
      <c r="DJ711" s="28">
        <f t="shared" si="2728"/>
        <v>0</v>
      </c>
      <c r="DK711" s="29"/>
      <c r="DL711" s="54">
        <f>_xlfn.XLOOKUP($C711,[26]PSP!$C:$C,[26]PSP!$DL:$DL)</f>
        <v>0</v>
      </c>
      <c r="DM711" s="27">
        <f>_xlfn.XLOOKUP($C711,[26]PSP!$C:$C,[26]PSP!$DM:$DM)</f>
        <v>233.87</v>
      </c>
      <c r="DN711" s="28">
        <f t="shared" si="2729"/>
        <v>0</v>
      </c>
      <c r="DO711" s="29"/>
      <c r="DP711" s="54">
        <f>_xlfn.XLOOKUP($C711,[26]PSP!$C:$C,[26]PSP!$DP:$DP)</f>
        <v>0</v>
      </c>
      <c r="DQ711" s="27">
        <f>_xlfn.XLOOKUP($C711,[26]PSP!$C:$C,[26]PSP!$DQ:$DQ)</f>
        <v>233.87</v>
      </c>
      <c r="DR711" s="28">
        <f t="shared" si="2730"/>
        <v>0</v>
      </c>
      <c r="DS711" s="29"/>
      <c r="DT711" s="54">
        <f>_xlfn.XLOOKUP($C711,[26]PSP!$C:$C,[26]PSP!$DT:$DT)</f>
        <v>0</v>
      </c>
      <c r="DU711" s="27">
        <f>_xlfn.XLOOKUP($C711,[26]PSP!$C:$C,[26]PSP!$DU:$DU)</f>
        <v>233.87</v>
      </c>
      <c r="DV711" s="28">
        <f t="shared" si="2731"/>
        <v>0</v>
      </c>
      <c r="DW711" s="29"/>
      <c r="DX711" s="54">
        <f>_xlfn.XLOOKUP($C711,[26]PSP!$C:$C,[26]PSP!$DX:$DX)</f>
        <v>0</v>
      </c>
      <c r="DY711" s="27">
        <f>_xlfn.XLOOKUP($C711,[26]PSP!$C:$C,[26]PSP!$DY:$DY)</f>
        <v>233.87</v>
      </c>
      <c r="DZ711" s="28">
        <f t="shared" si="2732"/>
        <v>0</v>
      </c>
      <c r="EA711" s="29"/>
      <c r="EB711" s="54">
        <f>_xlfn.XLOOKUP($C711,[26]PSP!$C:$C,[26]PSP!$EB:$EB)</f>
        <v>0</v>
      </c>
      <c r="EC711" s="27">
        <f>_xlfn.XLOOKUP($C711,[26]PSP!$C:$C,[26]PSP!$EC:$EC)</f>
        <v>233.87</v>
      </c>
      <c r="ED711" s="28">
        <f t="shared" si="2733"/>
        <v>0</v>
      </c>
      <c r="EE711" s="29"/>
      <c r="EF711" s="54">
        <f>_xlfn.XLOOKUP($C711,[26]PSP!$C:$C,[26]PSP!$EF:$EF)</f>
        <v>0</v>
      </c>
      <c r="EG711" s="27">
        <f>_xlfn.XLOOKUP($C711,[26]PSP!$C:$C,[26]PSP!$EG:$EG)</f>
        <v>233.87</v>
      </c>
      <c r="EH711" s="28">
        <f t="shared" si="2734"/>
        <v>0</v>
      </c>
      <c r="EI711" s="29"/>
      <c r="EJ711" s="54">
        <f>_xlfn.XLOOKUP($C711,[26]PSP!$C:$C,[26]PSP!$EJ:$EJ)</f>
        <v>0</v>
      </c>
      <c r="EK711" s="27">
        <f>_xlfn.XLOOKUP($C711,[26]PSP!$C:$C,[26]PSP!$EK:$EK)</f>
        <v>233.87</v>
      </c>
      <c r="EL711" s="28">
        <f t="shared" si="2735"/>
        <v>0</v>
      </c>
      <c r="EM711" s="29"/>
      <c r="EN711" s="108"/>
      <c r="EO711" s="29">
        <f t="shared" si="2492"/>
        <v>0</v>
      </c>
      <c r="EP711" s="29">
        <f t="shared" si="2736"/>
        <v>0</v>
      </c>
      <c r="EQ711" s="4" t="b">
        <f t="shared" si="2596"/>
        <v>1</v>
      </c>
      <c r="ES711" s="118">
        <f t="shared" si="2666"/>
        <v>1.1767000000000001</v>
      </c>
    </row>
    <row r="712" spans="3:149" ht="21" x14ac:dyDescent="0.25">
      <c r="C712" s="24" t="s">
        <v>556</v>
      </c>
      <c r="D712" s="43">
        <f>_xlfn.XLOOKUP($C712,[26]PSP!$C:$C,[26]PSP!$D:$D)</f>
        <v>3713828</v>
      </c>
      <c r="E712" s="24" t="str">
        <f>_xlfn.XLOOKUP($C712,[26]PSP!$C:$C,[26]PSP!$E:$E)</f>
        <v>SICRO SERVIÇO</v>
      </c>
      <c r="F712" s="25" t="str">
        <f>_xlfn.XLOOKUP($C712,[26]PSP!$C:$C,[26]PSP!$F:$F)</f>
        <v>BARREIRA DUPLA DE CONCRETO, ARMADA, PRÉ-MOLDADA (PERFIL NEW JERSEY) - L &gt; 3,00 M E H = 810 MM</v>
      </c>
      <c r="G712" s="26" t="str">
        <f>_xlfn.XLOOKUP($C712,[26]PSP!$C:$C,[26]PSP!$G:$G)</f>
        <v>M</v>
      </c>
      <c r="H712" s="53">
        <f>_xlfn.XLOOKUP($C712,[26]PSP!$C:$C,[26]PSP!$H:$H)</f>
        <v>0</v>
      </c>
      <c r="I712" s="28">
        <f>_xlfn.XLOOKUP($C712,[26]PSP!$C:$C,[26]PSP!$I:$I)</f>
        <v>0</v>
      </c>
      <c r="J712" s="28">
        <f t="shared" si="2702"/>
        <v>0</v>
      </c>
      <c r="K712" s="29"/>
      <c r="L712" s="54">
        <f>_xlfn.XLOOKUP($C712,[26]PSP!$C:$C,[26]PSP!$L:$L)</f>
        <v>0</v>
      </c>
      <c r="M712" s="27">
        <f>_xlfn.XLOOKUP($C712,[26]PSP!$C:$C,[26]PSP!$M:$M)</f>
        <v>174.25</v>
      </c>
      <c r="N712" s="28">
        <f t="shared" si="2703"/>
        <v>0</v>
      </c>
      <c r="O712" s="29"/>
      <c r="P712" s="54">
        <f>_xlfn.XLOOKUP($C712,[26]PSP!$C:$C,[26]PSP!$P:$P)</f>
        <v>0</v>
      </c>
      <c r="Q712" s="27">
        <f>_xlfn.XLOOKUP($C712,[26]PSP!$C:$C,[26]PSP!$Q:$Q)</f>
        <v>174.25</v>
      </c>
      <c r="R712" s="28">
        <f t="shared" si="2704"/>
        <v>0</v>
      </c>
      <c r="S712" s="29"/>
      <c r="T712" s="54">
        <f>_xlfn.XLOOKUP($C712,[26]PSP!$C:$C,[26]PSP!$T:$T)</f>
        <v>0</v>
      </c>
      <c r="U712" s="27">
        <f>_xlfn.XLOOKUP($C712,[26]PSP!$C:$C,[26]PSP!$U:$U)</f>
        <v>174.25</v>
      </c>
      <c r="V712" s="28">
        <f t="shared" si="2705"/>
        <v>0</v>
      </c>
      <c r="W712" s="29"/>
      <c r="X712" s="54">
        <f>_xlfn.XLOOKUP($C712,[26]PSP!$C:$C,[26]PSP!$X:$X)</f>
        <v>0</v>
      </c>
      <c r="Y712" s="27">
        <f>_xlfn.XLOOKUP($C712,[26]PSP!$C:$C,[26]PSP!$Y:$Y)</f>
        <v>174.25</v>
      </c>
      <c r="Z712" s="28">
        <f t="shared" si="2706"/>
        <v>0</v>
      </c>
      <c r="AA712" s="29"/>
      <c r="AB712" s="54">
        <f>_xlfn.XLOOKUP($C712,[26]PSP!$C:$C,[26]PSP!$AB:$AB)</f>
        <v>0</v>
      </c>
      <c r="AC712" s="27">
        <f>_xlfn.XLOOKUP($C712,[26]PSP!$C:$C,[26]PSP!$AC:$AC)</f>
        <v>174.25</v>
      </c>
      <c r="AD712" s="28">
        <f t="shared" si="2707"/>
        <v>0</v>
      </c>
      <c r="AE712" s="29"/>
      <c r="AF712" s="54">
        <f>_xlfn.XLOOKUP($C712,[26]PSP!$C:$C,[26]PSP!$AF:$AF)</f>
        <v>0</v>
      </c>
      <c r="AG712" s="27">
        <f>_xlfn.XLOOKUP($C712,[26]PSP!$C:$C,[26]PSP!$AG:$AG)</f>
        <v>174.25</v>
      </c>
      <c r="AH712" s="28">
        <f t="shared" si="2708"/>
        <v>0</v>
      </c>
      <c r="AI712" s="29"/>
      <c r="AJ712" s="54">
        <f>_xlfn.XLOOKUP($C712,[26]PSP!$C:$C,[26]PSP!$AJ:$AJ)</f>
        <v>0</v>
      </c>
      <c r="AK712" s="27">
        <f>_xlfn.XLOOKUP($C712,[26]PSP!$C:$C,[26]PSP!$AK:$AK)</f>
        <v>174.25</v>
      </c>
      <c r="AL712" s="28">
        <f t="shared" si="2709"/>
        <v>0</v>
      </c>
      <c r="AM712" s="29"/>
      <c r="AN712" s="54">
        <f>_xlfn.XLOOKUP($C712,[26]PSP!$C:$C,[26]PSP!$AN:$AN)</f>
        <v>0</v>
      </c>
      <c r="AO712" s="27">
        <f>_xlfn.XLOOKUP($C712,[26]PSP!$C:$C,[26]PSP!$AO:$AO)</f>
        <v>174.25</v>
      </c>
      <c r="AP712" s="28">
        <f t="shared" si="2710"/>
        <v>0</v>
      </c>
      <c r="AQ712" s="29"/>
      <c r="AR712" s="54">
        <f>_xlfn.XLOOKUP($C712,[26]PSP!$C:$C,[26]PSP!$AR:$AR)</f>
        <v>0</v>
      </c>
      <c r="AS712" s="27">
        <f>_xlfn.XLOOKUP($C712,[26]PSP!$C:$C,[26]PSP!$AS:$AS)</f>
        <v>174.25</v>
      </c>
      <c r="AT712" s="28">
        <f t="shared" si="2711"/>
        <v>0</v>
      </c>
      <c r="AU712" s="29"/>
      <c r="AV712" s="54">
        <f>_xlfn.XLOOKUP($C712,[26]PSP!$C:$C,[26]PSP!$AV:$AV)</f>
        <v>0</v>
      </c>
      <c r="AW712" s="27">
        <f>_xlfn.XLOOKUP($C712,[26]PSP!$C:$C,[26]PSP!$AW:$AW)</f>
        <v>174.25</v>
      </c>
      <c r="AX712" s="28">
        <f t="shared" si="2712"/>
        <v>0</v>
      </c>
      <c r="AY712" s="29"/>
      <c r="AZ712" s="54">
        <f>_xlfn.XLOOKUP($C712,[26]PSP!$C:$C,[26]PSP!$AZ:$AZ)</f>
        <v>0</v>
      </c>
      <c r="BA712" s="27">
        <f>_xlfn.XLOOKUP($C712,[26]PSP!$C:$C,[26]PSP!$BA:$BA)</f>
        <v>174.25</v>
      </c>
      <c r="BB712" s="28">
        <f t="shared" si="2713"/>
        <v>0</v>
      </c>
      <c r="BC712" s="29"/>
      <c r="BD712" s="54">
        <f>_xlfn.XLOOKUP($C712,[26]PSP!$C:$C,[26]PSP!$BD:$BD)</f>
        <v>0</v>
      </c>
      <c r="BE712" s="27">
        <f>_xlfn.XLOOKUP($C712,[26]PSP!$C:$C,[26]PSP!$BE:$BE)</f>
        <v>174.25</v>
      </c>
      <c r="BF712" s="28">
        <f t="shared" si="2714"/>
        <v>0</v>
      </c>
      <c r="BG712" s="29"/>
      <c r="BH712" s="54">
        <f>_xlfn.XLOOKUP($C712,[26]PSP!$C:$C,[26]PSP!$BH:$BH)</f>
        <v>0</v>
      </c>
      <c r="BI712" s="27">
        <f>_xlfn.XLOOKUP($C712,[26]PSP!$C:$C,[26]PSP!$BI:$BI)</f>
        <v>174.25</v>
      </c>
      <c r="BJ712" s="28">
        <f t="shared" si="2715"/>
        <v>0</v>
      </c>
      <c r="BK712" s="29"/>
      <c r="BL712" s="54">
        <f>_xlfn.XLOOKUP($C712,[26]PSP!$C:$C,[26]PSP!$BL:$BL)</f>
        <v>0</v>
      </c>
      <c r="BM712" s="27">
        <f>_xlfn.XLOOKUP($C712,[26]PSP!$C:$C,[26]PSP!$BM:$BM)</f>
        <v>174.25</v>
      </c>
      <c r="BN712" s="28">
        <f t="shared" si="2716"/>
        <v>0</v>
      </c>
      <c r="BO712" s="29"/>
      <c r="BP712" s="54">
        <f>_xlfn.XLOOKUP($C712,[26]PSP!$C:$C,[26]PSP!$BP:$BP)</f>
        <v>0</v>
      </c>
      <c r="BQ712" s="27">
        <f>_xlfn.XLOOKUP($C712,[26]PSP!$C:$C,[26]PSP!$BQ:$BQ)</f>
        <v>174.25</v>
      </c>
      <c r="BR712" s="28">
        <f t="shared" si="2717"/>
        <v>0</v>
      </c>
      <c r="BS712" s="29"/>
      <c r="BT712" s="54">
        <f>_xlfn.XLOOKUP($C712,[26]PSP!$C:$C,[26]PSP!$BT:$BT)</f>
        <v>0</v>
      </c>
      <c r="BU712" s="27">
        <f>_xlfn.XLOOKUP($C712,[26]PSP!$C:$C,[26]PSP!$BU:$BU)</f>
        <v>174.25</v>
      </c>
      <c r="BV712" s="28">
        <f t="shared" si="2718"/>
        <v>0</v>
      </c>
      <c r="BW712" s="29"/>
      <c r="BX712" s="54">
        <f>_xlfn.XLOOKUP($C712,[26]PSP!$C:$C,[26]PSP!$BX:$BX)</f>
        <v>0</v>
      </c>
      <c r="BY712" s="27">
        <f>_xlfn.XLOOKUP($C712,[26]PSP!$C:$C,[26]PSP!$BY:$BY)</f>
        <v>174.25</v>
      </c>
      <c r="BZ712" s="28">
        <f t="shared" si="2719"/>
        <v>0</v>
      </c>
      <c r="CA712" s="29"/>
      <c r="CB712" s="54">
        <f>_xlfn.XLOOKUP($C712,[26]PSP!$C:$C,[26]PSP!$CB:$CB)</f>
        <v>0</v>
      </c>
      <c r="CC712" s="27">
        <f>_xlfn.XLOOKUP($C712,[26]PSP!$C:$C,[26]PSP!$CC:$CC)</f>
        <v>174.25</v>
      </c>
      <c r="CD712" s="28">
        <f t="shared" si="2720"/>
        <v>0</v>
      </c>
      <c r="CE712" s="29"/>
      <c r="CF712" s="54">
        <f>_xlfn.XLOOKUP($C712,[26]PSP!$C:$C,[26]PSP!$CF:$CF)</f>
        <v>0</v>
      </c>
      <c r="CG712" s="27">
        <f>_xlfn.XLOOKUP($C712,[26]PSP!$C:$C,[26]PSP!$CG:$CG)</f>
        <v>174.25</v>
      </c>
      <c r="CH712" s="28">
        <f t="shared" si="2721"/>
        <v>0</v>
      </c>
      <c r="CI712" s="29"/>
      <c r="CJ712" s="54">
        <f>_xlfn.XLOOKUP($C712,[26]PSP!$C:$C,[26]PSP!$CJ:$CJ)</f>
        <v>0</v>
      </c>
      <c r="CK712" s="27">
        <f>_xlfn.XLOOKUP($C712,[26]PSP!$C:$C,[26]PSP!$CK:$CK)</f>
        <v>174.25</v>
      </c>
      <c r="CL712" s="28">
        <f t="shared" si="2722"/>
        <v>0</v>
      </c>
      <c r="CM712" s="29"/>
      <c r="CN712" s="54">
        <f>_xlfn.XLOOKUP($C712,[26]PSP!$C:$C,[26]PSP!$CN:$CN)</f>
        <v>0</v>
      </c>
      <c r="CO712" s="27">
        <f>_xlfn.XLOOKUP($C712,[26]PSP!$C:$C,[26]PSP!$CO:$CO)</f>
        <v>174.25</v>
      </c>
      <c r="CP712" s="28">
        <f t="shared" si="2723"/>
        <v>0</v>
      </c>
      <c r="CQ712" s="29"/>
      <c r="CR712" s="54">
        <f>_xlfn.XLOOKUP($C712,[26]PSP!$C:$C,[26]PSP!$CR:$CR)</f>
        <v>0</v>
      </c>
      <c r="CS712" s="27">
        <f>_xlfn.XLOOKUP($C712,[26]PSP!$C:$C,[26]PSP!$CS:$CS)</f>
        <v>174.25</v>
      </c>
      <c r="CT712" s="28">
        <f t="shared" si="2724"/>
        <v>0</v>
      </c>
      <c r="CU712" s="29"/>
      <c r="CV712" s="54">
        <f>_xlfn.XLOOKUP($C712,[26]PSP!$C:$C,[26]PSP!$CV:$CV)</f>
        <v>0</v>
      </c>
      <c r="CW712" s="27">
        <f>_xlfn.XLOOKUP($C712,[26]PSP!$C:$C,[26]PSP!$CW:$CW)</f>
        <v>174.25</v>
      </c>
      <c r="CX712" s="28">
        <f t="shared" si="2725"/>
        <v>0</v>
      </c>
      <c r="CY712" s="29"/>
      <c r="CZ712" s="54">
        <f>_xlfn.XLOOKUP($C712,[26]PSP!$C:$C,[26]PSP!$CZ:$CZ)</f>
        <v>0</v>
      </c>
      <c r="DA712" s="27">
        <f>_xlfn.XLOOKUP($C712,[26]PSP!$C:$C,[26]PSP!$DA:$DA)</f>
        <v>174.25</v>
      </c>
      <c r="DB712" s="28">
        <f t="shared" si="2726"/>
        <v>0</v>
      </c>
      <c r="DC712" s="29"/>
      <c r="DD712" s="54">
        <f>_xlfn.XLOOKUP($C712,[26]PSP!$C:$C,[26]PSP!$DD:$DD)</f>
        <v>0</v>
      </c>
      <c r="DE712" s="27">
        <f>_xlfn.XLOOKUP($C712,[26]PSP!$C:$C,[26]PSP!$DE:$DE)</f>
        <v>174.25</v>
      </c>
      <c r="DF712" s="28">
        <f t="shared" si="2727"/>
        <v>0</v>
      </c>
      <c r="DG712" s="29"/>
      <c r="DH712" s="54">
        <f>_xlfn.XLOOKUP($C712,[26]PSP!$C:$C,[26]PSP!$DH:$DH)</f>
        <v>0</v>
      </c>
      <c r="DI712" s="27">
        <f>_xlfn.XLOOKUP($C712,[26]PSP!$C:$C,[26]PSP!$DI:$DI)</f>
        <v>174.25</v>
      </c>
      <c r="DJ712" s="28">
        <f t="shared" si="2728"/>
        <v>0</v>
      </c>
      <c r="DK712" s="29"/>
      <c r="DL712" s="54">
        <f>_xlfn.XLOOKUP($C712,[26]PSP!$C:$C,[26]PSP!$DL:$DL)</f>
        <v>0</v>
      </c>
      <c r="DM712" s="27">
        <f>_xlfn.XLOOKUP($C712,[26]PSP!$C:$C,[26]PSP!$DM:$DM)</f>
        <v>174.25</v>
      </c>
      <c r="DN712" s="28">
        <f t="shared" si="2729"/>
        <v>0</v>
      </c>
      <c r="DO712" s="29"/>
      <c r="DP712" s="54">
        <f>_xlfn.XLOOKUP($C712,[26]PSP!$C:$C,[26]PSP!$DP:$DP)</f>
        <v>0</v>
      </c>
      <c r="DQ712" s="27">
        <f>_xlfn.XLOOKUP($C712,[26]PSP!$C:$C,[26]PSP!$DQ:$DQ)</f>
        <v>174.25</v>
      </c>
      <c r="DR712" s="28">
        <f t="shared" si="2730"/>
        <v>0</v>
      </c>
      <c r="DS712" s="29"/>
      <c r="DT712" s="54">
        <f>_xlfn.XLOOKUP($C712,[26]PSP!$C:$C,[26]PSP!$DT:$DT)</f>
        <v>0</v>
      </c>
      <c r="DU712" s="27">
        <f>_xlfn.XLOOKUP($C712,[26]PSP!$C:$C,[26]PSP!$DU:$DU)</f>
        <v>174.25</v>
      </c>
      <c r="DV712" s="28">
        <f t="shared" si="2731"/>
        <v>0</v>
      </c>
      <c r="DW712" s="29"/>
      <c r="DX712" s="54">
        <f>_xlfn.XLOOKUP($C712,[26]PSP!$C:$C,[26]PSP!$DX:$DX)</f>
        <v>0</v>
      </c>
      <c r="DY712" s="27">
        <f>_xlfn.XLOOKUP($C712,[26]PSP!$C:$C,[26]PSP!$DY:$DY)</f>
        <v>174.25</v>
      </c>
      <c r="DZ712" s="28">
        <f t="shared" si="2732"/>
        <v>0</v>
      </c>
      <c r="EA712" s="29"/>
      <c r="EB712" s="54">
        <f>_xlfn.XLOOKUP($C712,[26]PSP!$C:$C,[26]PSP!$EB:$EB)</f>
        <v>0</v>
      </c>
      <c r="EC712" s="27">
        <f>_xlfn.XLOOKUP($C712,[26]PSP!$C:$C,[26]PSP!$EC:$EC)</f>
        <v>174.25</v>
      </c>
      <c r="ED712" s="28">
        <f t="shared" si="2733"/>
        <v>0</v>
      </c>
      <c r="EE712" s="29"/>
      <c r="EF712" s="54">
        <f>_xlfn.XLOOKUP($C712,[26]PSP!$C:$C,[26]PSP!$EF:$EF)</f>
        <v>0</v>
      </c>
      <c r="EG712" s="27">
        <f>_xlfn.XLOOKUP($C712,[26]PSP!$C:$C,[26]PSP!$EG:$EG)</f>
        <v>174.25</v>
      </c>
      <c r="EH712" s="28">
        <f t="shared" si="2734"/>
        <v>0</v>
      </c>
      <c r="EI712" s="29"/>
      <c r="EJ712" s="54">
        <f>_xlfn.XLOOKUP($C712,[26]PSP!$C:$C,[26]PSP!$EJ:$EJ)</f>
        <v>0</v>
      </c>
      <c r="EK712" s="27">
        <f>_xlfn.XLOOKUP($C712,[26]PSP!$C:$C,[26]PSP!$EK:$EK)</f>
        <v>174.25</v>
      </c>
      <c r="EL712" s="28">
        <f t="shared" si="2735"/>
        <v>0</v>
      </c>
      <c r="EM712" s="29"/>
      <c r="EN712" s="108"/>
      <c r="EO712" s="29">
        <f t="shared" si="2492"/>
        <v>0</v>
      </c>
      <c r="EP712" s="29">
        <f t="shared" si="2736"/>
        <v>0</v>
      </c>
      <c r="EQ712" s="4" t="b">
        <f t="shared" si="2596"/>
        <v>1</v>
      </c>
      <c r="ES712" s="118">
        <f t="shared" si="2666"/>
        <v>1.1767000000000001</v>
      </c>
    </row>
    <row r="713" spans="3:149" ht="21" x14ac:dyDescent="0.25">
      <c r="C713" s="24" t="s">
        <v>897</v>
      </c>
      <c r="D713" s="43">
        <f>_xlfn.XLOOKUP($C713,[26]PSP!$C:$C,[26]PSP!$D:$D)</f>
        <v>3713904</v>
      </c>
      <c r="E713" s="24" t="str">
        <f>_xlfn.XLOOKUP($C713,[26]PSP!$C:$C,[26]PSP!$E:$E)</f>
        <v>SICRO SERVIÇO</v>
      </c>
      <c r="F713" s="25" t="str">
        <f>_xlfn.XLOOKUP($C713,[26]PSP!$C:$C,[26]PSP!$F:$F)</f>
        <v>BARREIRA SIMPLES DE CONCRETO, ARMADA, PRÉ-MOLDADA (PERFIL NEW JERSEY) - L &gt; 3,00 M E H = 1.070 MM</v>
      </c>
      <c r="G713" s="26" t="str">
        <f>_xlfn.XLOOKUP($C713,[26]PSP!$C:$C,[26]PSP!$G:$G)</f>
        <v>M</v>
      </c>
      <c r="H713" s="53">
        <f>_xlfn.XLOOKUP($C713,[26]PSP!$C:$C,[26]PSP!$H:$H)</f>
        <v>0</v>
      </c>
      <c r="I713" s="28">
        <f>_xlfn.XLOOKUP($C713,[26]PSP!$C:$C,[26]PSP!$I:$I)</f>
        <v>0</v>
      </c>
      <c r="J713" s="28">
        <f t="shared" ref="J713:J715" si="2737">IF(LEFT(D713,6)="COT.IS",I713,I713*(1+$J$7))</f>
        <v>0</v>
      </c>
      <c r="K713" s="29"/>
      <c r="L713" s="54">
        <f>_xlfn.XLOOKUP($C713,[26]PSP!$C:$C,[26]PSP!$L:$L)</f>
        <v>0</v>
      </c>
      <c r="M713" s="27">
        <f>_xlfn.XLOOKUP($C713,[26]PSP!$C:$C,[26]PSP!$M:$M)</f>
        <v>201.79</v>
      </c>
      <c r="N713" s="28">
        <f t="shared" ref="N713:N715" si="2738">TRUNC(M713*L713,2)</f>
        <v>0</v>
      </c>
      <c r="O713" s="29"/>
      <c r="P713" s="54">
        <f>_xlfn.XLOOKUP($C713,[26]PSP!$C:$C,[26]PSP!$P:$P)</f>
        <v>0</v>
      </c>
      <c r="Q713" s="27">
        <f>_xlfn.XLOOKUP($C713,[26]PSP!$C:$C,[26]PSP!$Q:$Q)</f>
        <v>201.79</v>
      </c>
      <c r="R713" s="28">
        <f t="shared" ref="R713:R715" si="2739">TRUNC(Q713*P713,2)</f>
        <v>0</v>
      </c>
      <c r="S713" s="29"/>
      <c r="T713" s="54">
        <f>_xlfn.XLOOKUP($C713,[26]PSP!$C:$C,[26]PSP!$T:$T)</f>
        <v>0</v>
      </c>
      <c r="U713" s="27">
        <f>_xlfn.XLOOKUP($C713,[26]PSP!$C:$C,[26]PSP!$U:$U)</f>
        <v>201.79</v>
      </c>
      <c r="V713" s="28">
        <f t="shared" ref="V713:V715" si="2740">TRUNC(U713*T713,2)</f>
        <v>0</v>
      </c>
      <c r="W713" s="29"/>
      <c r="X713" s="54">
        <f>_xlfn.XLOOKUP($C713,[26]PSP!$C:$C,[26]PSP!$X:$X)</f>
        <v>0</v>
      </c>
      <c r="Y713" s="27">
        <f>_xlfn.XLOOKUP($C713,[26]PSP!$C:$C,[26]PSP!$Y:$Y)</f>
        <v>201.79</v>
      </c>
      <c r="Z713" s="28">
        <f t="shared" ref="Z713:Z715" si="2741">TRUNC(Y713*X713,2)</f>
        <v>0</v>
      </c>
      <c r="AA713" s="29"/>
      <c r="AB713" s="54">
        <f>_xlfn.XLOOKUP($C713,[26]PSP!$C:$C,[26]PSP!$AB:$AB)</f>
        <v>0</v>
      </c>
      <c r="AC713" s="27">
        <f>_xlfn.XLOOKUP($C713,[26]PSP!$C:$C,[26]PSP!$AC:$AC)</f>
        <v>201.79</v>
      </c>
      <c r="AD713" s="28">
        <f t="shared" ref="AD713:AD715" si="2742">TRUNC(AC713*AB713,2)</f>
        <v>0</v>
      </c>
      <c r="AE713" s="29"/>
      <c r="AF713" s="54">
        <f>_xlfn.XLOOKUP($C713,[26]PSP!$C:$C,[26]PSP!$AF:$AF)</f>
        <v>0</v>
      </c>
      <c r="AG713" s="27">
        <f>_xlfn.XLOOKUP($C713,[26]PSP!$C:$C,[26]PSP!$AG:$AG)</f>
        <v>201.79</v>
      </c>
      <c r="AH713" s="28">
        <f t="shared" ref="AH713:AH715" si="2743">TRUNC(AG713*AF713,2)</f>
        <v>0</v>
      </c>
      <c r="AI713" s="29"/>
      <c r="AJ713" s="54">
        <f>_xlfn.XLOOKUP($C713,[26]PSP!$C:$C,[26]PSP!$AJ:$AJ)</f>
        <v>0</v>
      </c>
      <c r="AK713" s="27">
        <f>_xlfn.XLOOKUP($C713,[26]PSP!$C:$C,[26]PSP!$AK:$AK)</f>
        <v>201.79</v>
      </c>
      <c r="AL713" s="28">
        <f t="shared" ref="AL713:AL715" si="2744">TRUNC(AK713*AJ713,2)</f>
        <v>0</v>
      </c>
      <c r="AM713" s="29"/>
      <c r="AN713" s="54">
        <f>_xlfn.XLOOKUP($C713,[26]PSP!$C:$C,[26]PSP!$AN:$AN)</f>
        <v>0</v>
      </c>
      <c r="AO713" s="27">
        <f>_xlfn.XLOOKUP($C713,[26]PSP!$C:$C,[26]PSP!$AO:$AO)</f>
        <v>201.79</v>
      </c>
      <c r="AP713" s="28">
        <f t="shared" ref="AP713:AP715" si="2745">TRUNC(AO713*AN713,2)</f>
        <v>0</v>
      </c>
      <c r="AQ713" s="29"/>
      <c r="AR713" s="54">
        <f>_xlfn.XLOOKUP($C713,[26]PSP!$C:$C,[26]PSP!$AR:$AR)</f>
        <v>0</v>
      </c>
      <c r="AS713" s="27">
        <f>_xlfn.XLOOKUP($C713,[26]PSP!$C:$C,[26]PSP!$AS:$AS)</f>
        <v>201.79</v>
      </c>
      <c r="AT713" s="28">
        <f t="shared" ref="AT713:AT715" si="2746">TRUNC(AS713*AR713,2)</f>
        <v>0</v>
      </c>
      <c r="AU713" s="29"/>
      <c r="AV713" s="54">
        <f>_xlfn.XLOOKUP($C713,[26]PSP!$C:$C,[26]PSP!$AV:$AV)</f>
        <v>0</v>
      </c>
      <c r="AW713" s="27">
        <f>_xlfn.XLOOKUP($C713,[26]PSP!$C:$C,[26]PSP!$AW:$AW)</f>
        <v>201.79</v>
      </c>
      <c r="AX713" s="28">
        <f t="shared" ref="AX713:AX715" si="2747">TRUNC(AW713*AV713,2)</f>
        <v>0</v>
      </c>
      <c r="AY713" s="29"/>
      <c r="AZ713" s="54">
        <f>_xlfn.XLOOKUP($C713,[26]PSP!$C:$C,[26]PSP!$AZ:$AZ)</f>
        <v>0</v>
      </c>
      <c r="BA713" s="27">
        <f>_xlfn.XLOOKUP($C713,[26]PSP!$C:$C,[26]PSP!$BA:$BA)</f>
        <v>201.79</v>
      </c>
      <c r="BB713" s="28">
        <f t="shared" ref="BB713:BB715" si="2748">TRUNC(BA713*AZ713,2)</f>
        <v>0</v>
      </c>
      <c r="BC713" s="29"/>
      <c r="BD713" s="54">
        <f>_xlfn.XLOOKUP($C713,[26]PSP!$C:$C,[26]PSP!$BD:$BD)</f>
        <v>0</v>
      </c>
      <c r="BE713" s="27">
        <f>_xlfn.XLOOKUP($C713,[26]PSP!$C:$C,[26]PSP!$BE:$BE)</f>
        <v>201.79</v>
      </c>
      <c r="BF713" s="28">
        <f t="shared" ref="BF713:BF715" si="2749">TRUNC(BE713*BD713,2)</f>
        <v>0</v>
      </c>
      <c r="BG713" s="29"/>
      <c r="BH713" s="54">
        <f>_xlfn.XLOOKUP($C713,[26]PSP!$C:$C,[26]PSP!$BH:$BH)</f>
        <v>0</v>
      </c>
      <c r="BI713" s="27">
        <f>_xlfn.XLOOKUP($C713,[26]PSP!$C:$C,[26]PSP!$BI:$BI)</f>
        <v>201.79</v>
      </c>
      <c r="BJ713" s="28">
        <f t="shared" ref="BJ713:BJ715" si="2750">TRUNC(BI713*BH713,2)</f>
        <v>0</v>
      </c>
      <c r="BK713" s="29"/>
      <c r="BL713" s="54">
        <f>_xlfn.XLOOKUP($C713,[26]PSP!$C:$C,[26]PSP!$BL:$BL)</f>
        <v>0</v>
      </c>
      <c r="BM713" s="27">
        <f>_xlfn.XLOOKUP($C713,[26]PSP!$C:$C,[26]PSP!$BM:$BM)</f>
        <v>201.79</v>
      </c>
      <c r="BN713" s="28">
        <f t="shared" ref="BN713:BN715" si="2751">TRUNC(BM713*BL713,2)</f>
        <v>0</v>
      </c>
      <c r="BO713" s="29"/>
      <c r="BP713" s="54">
        <f>_xlfn.XLOOKUP($C713,[26]PSP!$C:$C,[26]PSP!$BP:$BP)</f>
        <v>0</v>
      </c>
      <c r="BQ713" s="27">
        <f>_xlfn.XLOOKUP($C713,[26]PSP!$C:$C,[26]PSP!$BQ:$BQ)</f>
        <v>201.79</v>
      </c>
      <c r="BR713" s="28">
        <f t="shared" ref="BR713:BR715" si="2752">TRUNC(BQ713*BP713,2)</f>
        <v>0</v>
      </c>
      <c r="BS713" s="29"/>
      <c r="BT713" s="54">
        <f>_xlfn.XLOOKUP($C713,[26]PSP!$C:$C,[26]PSP!$BT:$BT)</f>
        <v>0</v>
      </c>
      <c r="BU713" s="27">
        <f>_xlfn.XLOOKUP($C713,[26]PSP!$C:$C,[26]PSP!$BU:$BU)</f>
        <v>201.79</v>
      </c>
      <c r="BV713" s="28">
        <f t="shared" ref="BV713:BV715" si="2753">TRUNC(BU713*BT713,2)</f>
        <v>0</v>
      </c>
      <c r="BW713" s="29"/>
      <c r="BX713" s="54">
        <f>_xlfn.XLOOKUP($C713,[26]PSP!$C:$C,[26]PSP!$BX:$BX)</f>
        <v>0</v>
      </c>
      <c r="BY713" s="27">
        <f>_xlfn.XLOOKUP($C713,[26]PSP!$C:$C,[26]PSP!$BY:$BY)</f>
        <v>201.79</v>
      </c>
      <c r="BZ713" s="28">
        <f t="shared" ref="BZ713:BZ715" si="2754">TRUNC(BY713*BX713,2)</f>
        <v>0</v>
      </c>
      <c r="CA713" s="29"/>
      <c r="CB713" s="54">
        <f>_xlfn.XLOOKUP($C713,[26]PSP!$C:$C,[26]PSP!$CB:$CB)</f>
        <v>0</v>
      </c>
      <c r="CC713" s="27">
        <f>_xlfn.XLOOKUP($C713,[26]PSP!$C:$C,[26]PSP!$CC:$CC)</f>
        <v>201.79</v>
      </c>
      <c r="CD713" s="28">
        <f t="shared" ref="CD713:CD715" si="2755">TRUNC(CC713*CB713,2)</f>
        <v>0</v>
      </c>
      <c r="CE713" s="29"/>
      <c r="CF713" s="54">
        <f>_xlfn.XLOOKUP($C713,[26]PSP!$C:$C,[26]PSP!$CF:$CF)</f>
        <v>0</v>
      </c>
      <c r="CG713" s="27">
        <f>_xlfn.XLOOKUP($C713,[26]PSP!$C:$C,[26]PSP!$CG:$CG)</f>
        <v>201.79</v>
      </c>
      <c r="CH713" s="28">
        <f t="shared" ref="CH713:CH715" si="2756">TRUNC(CG713*CF713,2)</f>
        <v>0</v>
      </c>
      <c r="CI713" s="29"/>
      <c r="CJ713" s="54">
        <f>_xlfn.XLOOKUP($C713,[26]PSP!$C:$C,[26]PSP!$CJ:$CJ)</f>
        <v>0</v>
      </c>
      <c r="CK713" s="27">
        <f>_xlfn.XLOOKUP($C713,[26]PSP!$C:$C,[26]PSP!$CK:$CK)</f>
        <v>201.79</v>
      </c>
      <c r="CL713" s="28">
        <f t="shared" ref="CL713:CL715" si="2757">TRUNC(CK713*CJ713,2)</f>
        <v>0</v>
      </c>
      <c r="CM713" s="29"/>
      <c r="CN713" s="54">
        <f>_xlfn.XLOOKUP($C713,[26]PSP!$C:$C,[26]PSP!$CN:$CN)</f>
        <v>0</v>
      </c>
      <c r="CO713" s="27">
        <f>_xlfn.XLOOKUP($C713,[26]PSP!$C:$C,[26]PSP!$CO:$CO)</f>
        <v>201.79</v>
      </c>
      <c r="CP713" s="28">
        <f t="shared" ref="CP713:CP715" si="2758">TRUNC(CO713*CN713,2)</f>
        <v>0</v>
      </c>
      <c r="CQ713" s="29"/>
      <c r="CR713" s="54">
        <f>_xlfn.XLOOKUP($C713,[26]PSP!$C:$C,[26]PSP!$CR:$CR)</f>
        <v>0</v>
      </c>
      <c r="CS713" s="27">
        <f>_xlfn.XLOOKUP($C713,[26]PSP!$C:$C,[26]PSP!$CS:$CS)</f>
        <v>201.79</v>
      </c>
      <c r="CT713" s="28">
        <f t="shared" ref="CT713:CT715" si="2759">TRUNC(CS713*CR713,2)</f>
        <v>0</v>
      </c>
      <c r="CU713" s="29"/>
      <c r="CV713" s="54">
        <f>_xlfn.XLOOKUP($C713,[26]PSP!$C:$C,[26]PSP!$CV:$CV)</f>
        <v>0</v>
      </c>
      <c r="CW713" s="27">
        <f>_xlfn.XLOOKUP($C713,[26]PSP!$C:$C,[26]PSP!$CW:$CW)</f>
        <v>201.79</v>
      </c>
      <c r="CX713" s="28">
        <f t="shared" ref="CX713:CX715" si="2760">TRUNC(CW713*CV713,2)</f>
        <v>0</v>
      </c>
      <c r="CY713" s="29"/>
      <c r="CZ713" s="54">
        <f>_xlfn.XLOOKUP($C713,[26]PSP!$C:$C,[26]PSP!$CZ:$CZ)</f>
        <v>0</v>
      </c>
      <c r="DA713" s="27">
        <f>_xlfn.XLOOKUP($C713,[26]PSP!$C:$C,[26]PSP!$DA:$DA)</f>
        <v>201.79</v>
      </c>
      <c r="DB713" s="28">
        <f t="shared" ref="DB713:DB715" si="2761">TRUNC(DA713*CZ713,2)</f>
        <v>0</v>
      </c>
      <c r="DC713" s="29"/>
      <c r="DD713" s="54">
        <f>_xlfn.XLOOKUP($C713,[26]PSP!$C:$C,[26]PSP!$DD:$DD)</f>
        <v>0</v>
      </c>
      <c r="DE713" s="27">
        <f>_xlfn.XLOOKUP($C713,[26]PSP!$C:$C,[26]PSP!$DE:$DE)</f>
        <v>201.79</v>
      </c>
      <c r="DF713" s="28">
        <f t="shared" ref="DF713:DF715" si="2762">TRUNC(DE713*DD713,2)</f>
        <v>0</v>
      </c>
      <c r="DG713" s="29"/>
      <c r="DH713" s="54">
        <f>_xlfn.XLOOKUP($C713,[26]PSP!$C:$C,[26]PSP!$DH:$DH)</f>
        <v>0</v>
      </c>
      <c r="DI713" s="27">
        <f>_xlfn.XLOOKUP($C713,[26]PSP!$C:$C,[26]PSP!$DI:$DI)</f>
        <v>201.79</v>
      </c>
      <c r="DJ713" s="28">
        <f t="shared" ref="DJ713:DJ715" si="2763">TRUNC(DI713*DH713,2)</f>
        <v>0</v>
      </c>
      <c r="DK713" s="29"/>
      <c r="DL713" s="54">
        <f>_xlfn.XLOOKUP($C713,[26]PSP!$C:$C,[26]PSP!$DL:$DL)</f>
        <v>0</v>
      </c>
      <c r="DM713" s="27">
        <f>_xlfn.XLOOKUP($C713,[26]PSP!$C:$C,[26]PSP!$DM:$DM)</f>
        <v>201.79</v>
      </c>
      <c r="DN713" s="28">
        <f t="shared" ref="DN713:DN715" si="2764">TRUNC(DM713*DL713,2)</f>
        <v>0</v>
      </c>
      <c r="DO713" s="29"/>
      <c r="DP713" s="54">
        <f>_xlfn.XLOOKUP($C713,[26]PSP!$C:$C,[26]PSP!$DP:$DP)</f>
        <v>0</v>
      </c>
      <c r="DQ713" s="27">
        <f>_xlfn.XLOOKUP($C713,[26]PSP!$C:$C,[26]PSP!$DQ:$DQ)</f>
        <v>201.79</v>
      </c>
      <c r="DR713" s="28">
        <f t="shared" ref="DR713:DR715" si="2765">TRUNC(DQ713*DP713,2)</f>
        <v>0</v>
      </c>
      <c r="DS713" s="29"/>
      <c r="DT713" s="54">
        <f>_xlfn.XLOOKUP($C713,[26]PSP!$C:$C,[26]PSP!$DT:$DT)</f>
        <v>0</v>
      </c>
      <c r="DU713" s="27">
        <f>_xlfn.XLOOKUP($C713,[26]PSP!$C:$C,[26]PSP!$DU:$DU)</f>
        <v>201.79</v>
      </c>
      <c r="DV713" s="28">
        <f t="shared" ref="DV713:DV715" si="2766">TRUNC(DU713*DT713,2)</f>
        <v>0</v>
      </c>
      <c r="DW713" s="29"/>
      <c r="DX713" s="54">
        <f>_xlfn.XLOOKUP($C713,[26]PSP!$C:$C,[26]PSP!$DX:$DX)</f>
        <v>0</v>
      </c>
      <c r="DY713" s="27">
        <f>_xlfn.XLOOKUP($C713,[26]PSP!$C:$C,[26]PSP!$DY:$DY)</f>
        <v>201.79</v>
      </c>
      <c r="DZ713" s="28">
        <f t="shared" ref="DZ713:DZ715" si="2767">TRUNC(DY713*DX713,2)</f>
        <v>0</v>
      </c>
      <c r="EA713" s="29"/>
      <c r="EB713" s="54">
        <f>_xlfn.XLOOKUP($C713,[26]PSP!$C:$C,[26]PSP!$EB:$EB)</f>
        <v>0</v>
      </c>
      <c r="EC713" s="27">
        <f>_xlfn.XLOOKUP($C713,[26]PSP!$C:$C,[26]PSP!$EC:$EC)</f>
        <v>201.79</v>
      </c>
      <c r="ED713" s="28">
        <f t="shared" ref="ED713:ED715" si="2768">TRUNC(EC713*EB713,2)</f>
        <v>0</v>
      </c>
      <c r="EE713" s="29"/>
      <c r="EF713" s="54">
        <f>_xlfn.XLOOKUP($C713,[26]PSP!$C:$C,[26]PSP!$EF:$EF)</f>
        <v>0</v>
      </c>
      <c r="EG713" s="27">
        <f>_xlfn.XLOOKUP($C713,[26]PSP!$C:$C,[26]PSP!$EG:$EG)</f>
        <v>201.79</v>
      </c>
      <c r="EH713" s="28">
        <f t="shared" ref="EH713:EH715" si="2769">TRUNC(EG713*EF713,2)</f>
        <v>0</v>
      </c>
      <c r="EI713" s="29"/>
      <c r="EJ713" s="54">
        <f>_xlfn.XLOOKUP($C713,[26]PSP!$C:$C,[26]PSP!$EJ:$EJ)</f>
        <v>0</v>
      </c>
      <c r="EK713" s="27">
        <f>_xlfn.XLOOKUP($C713,[26]PSP!$C:$C,[26]PSP!$EK:$EK)</f>
        <v>201.79</v>
      </c>
      <c r="EL713" s="28">
        <f t="shared" ref="EL713:EL715" si="2770">TRUNC(EK713*EJ713,2)</f>
        <v>0</v>
      </c>
      <c r="EM713" s="29"/>
      <c r="EN713" s="108"/>
      <c r="EO713" s="29">
        <f t="shared" si="2492"/>
        <v>0</v>
      </c>
      <c r="EP713" s="29">
        <f t="shared" si="2736"/>
        <v>0</v>
      </c>
      <c r="EQ713" s="4" t="b">
        <f t="shared" ref="EQ713:EQ715" si="2771">EP713=EO713</f>
        <v>1</v>
      </c>
      <c r="ES713" s="118">
        <f t="shared" si="2666"/>
        <v>1.1767000000000001</v>
      </c>
    </row>
    <row r="714" spans="3:149" ht="21" x14ac:dyDescent="0.25">
      <c r="C714" s="24" t="s">
        <v>898</v>
      </c>
      <c r="D714" s="43" t="str">
        <f>_xlfn.XLOOKUP($C714,[26]PSP!$C:$C,[26]PSP!$D:$D)</f>
        <v>RO-40989</v>
      </c>
      <c r="E714" s="24" t="str">
        <f>_xlfn.XLOOKUP($C714,[26]PSP!$C:$C,[26]PSP!$E:$E)</f>
        <v>DER/MG</v>
      </c>
      <c r="F714" s="25" t="str">
        <f>_xlfn.XLOOKUP($C714,[26]PSP!$C:$C,[26]PSP!$F:$F)</f>
        <v>BARREIRA  SIMPLES  DE  CONCRETO  ARMADO  TIPO  NEW  JERSEY (EXECUÇÃO,  INCLUINDO   FORNECIMENTO  E  TRANSPORTE  DE TODOS OS MATERIAIS)</v>
      </c>
      <c r="G714" s="26" t="str">
        <f>_xlfn.XLOOKUP($C714,[26]PSP!$C:$C,[26]PSP!$G:$G)</f>
        <v>M</v>
      </c>
      <c r="H714" s="53">
        <f>_xlfn.XLOOKUP($C714,[26]PSP!$C:$C,[26]PSP!$H:$H)</f>
        <v>0</v>
      </c>
      <c r="I714" s="28">
        <f>_xlfn.XLOOKUP($C714,[26]PSP!$C:$C,[26]PSP!$I:$I)</f>
        <v>0</v>
      </c>
      <c r="J714" s="28">
        <f t="shared" si="2737"/>
        <v>0</v>
      </c>
      <c r="K714" s="29"/>
      <c r="L714" s="54">
        <f>_xlfn.XLOOKUP($C714,[26]PSP!$C:$C,[26]PSP!$L:$L)</f>
        <v>0</v>
      </c>
      <c r="M714" s="27">
        <f>_xlfn.XLOOKUP($C714,[26]PSP!$C:$C,[26]PSP!$M:$M)</f>
        <v>294.67</v>
      </c>
      <c r="N714" s="28">
        <f t="shared" si="2738"/>
        <v>0</v>
      </c>
      <c r="O714" s="29"/>
      <c r="P714" s="54">
        <f>_xlfn.XLOOKUP($C714,[26]PSP!$C:$C,[26]PSP!$P:$P)</f>
        <v>0</v>
      </c>
      <c r="Q714" s="27">
        <f>_xlfn.XLOOKUP($C714,[26]PSP!$C:$C,[26]PSP!$Q:$Q)</f>
        <v>294.67</v>
      </c>
      <c r="R714" s="28">
        <f t="shared" si="2739"/>
        <v>0</v>
      </c>
      <c r="S714" s="29"/>
      <c r="T714" s="54">
        <f>_xlfn.XLOOKUP($C714,[26]PSP!$C:$C,[26]PSP!$T:$T)</f>
        <v>0</v>
      </c>
      <c r="U714" s="27">
        <f>_xlfn.XLOOKUP($C714,[26]PSP!$C:$C,[26]PSP!$U:$U)</f>
        <v>294.67</v>
      </c>
      <c r="V714" s="28">
        <f t="shared" si="2740"/>
        <v>0</v>
      </c>
      <c r="W714" s="29"/>
      <c r="X714" s="54">
        <f>_xlfn.XLOOKUP($C714,[26]PSP!$C:$C,[26]PSP!$X:$X)</f>
        <v>0</v>
      </c>
      <c r="Y714" s="27">
        <f>_xlfn.XLOOKUP($C714,[26]PSP!$C:$C,[26]PSP!$Y:$Y)</f>
        <v>294.67</v>
      </c>
      <c r="Z714" s="28">
        <f t="shared" si="2741"/>
        <v>0</v>
      </c>
      <c r="AA714" s="29"/>
      <c r="AB714" s="54">
        <f>_xlfn.XLOOKUP($C714,[26]PSP!$C:$C,[26]PSP!$AB:$AB)</f>
        <v>0</v>
      </c>
      <c r="AC714" s="27">
        <f>_xlfn.XLOOKUP($C714,[26]PSP!$C:$C,[26]PSP!$AC:$AC)</f>
        <v>294.67</v>
      </c>
      <c r="AD714" s="28">
        <f t="shared" si="2742"/>
        <v>0</v>
      </c>
      <c r="AE714" s="29"/>
      <c r="AF714" s="54">
        <f>_xlfn.XLOOKUP($C714,[26]PSP!$C:$C,[26]PSP!$AF:$AF)</f>
        <v>0</v>
      </c>
      <c r="AG714" s="27">
        <f>_xlfn.XLOOKUP($C714,[26]PSP!$C:$C,[26]PSP!$AG:$AG)</f>
        <v>294.67</v>
      </c>
      <c r="AH714" s="28">
        <f t="shared" si="2743"/>
        <v>0</v>
      </c>
      <c r="AI714" s="29"/>
      <c r="AJ714" s="54">
        <f>_xlfn.XLOOKUP($C714,[26]PSP!$C:$C,[26]PSP!$AJ:$AJ)</f>
        <v>0</v>
      </c>
      <c r="AK714" s="27">
        <f>_xlfn.XLOOKUP($C714,[26]PSP!$C:$C,[26]PSP!$AK:$AK)</f>
        <v>294.67</v>
      </c>
      <c r="AL714" s="28">
        <f t="shared" si="2744"/>
        <v>0</v>
      </c>
      <c r="AM714" s="29"/>
      <c r="AN714" s="54">
        <f>_xlfn.XLOOKUP($C714,[26]PSP!$C:$C,[26]PSP!$AN:$AN)</f>
        <v>0</v>
      </c>
      <c r="AO714" s="27">
        <f>_xlfn.XLOOKUP($C714,[26]PSP!$C:$C,[26]PSP!$AO:$AO)</f>
        <v>294.67</v>
      </c>
      <c r="AP714" s="28">
        <f t="shared" si="2745"/>
        <v>0</v>
      </c>
      <c r="AQ714" s="29"/>
      <c r="AR714" s="54">
        <f>_xlfn.XLOOKUP($C714,[26]PSP!$C:$C,[26]PSP!$AR:$AR)</f>
        <v>0</v>
      </c>
      <c r="AS714" s="27">
        <f>_xlfn.XLOOKUP($C714,[26]PSP!$C:$C,[26]PSP!$AS:$AS)</f>
        <v>294.67</v>
      </c>
      <c r="AT714" s="28">
        <f t="shared" si="2746"/>
        <v>0</v>
      </c>
      <c r="AU714" s="29"/>
      <c r="AV714" s="54">
        <f>_xlfn.XLOOKUP($C714,[26]PSP!$C:$C,[26]PSP!$AV:$AV)</f>
        <v>0</v>
      </c>
      <c r="AW714" s="27">
        <f>_xlfn.XLOOKUP($C714,[26]PSP!$C:$C,[26]PSP!$AW:$AW)</f>
        <v>294.67</v>
      </c>
      <c r="AX714" s="28">
        <f t="shared" si="2747"/>
        <v>0</v>
      </c>
      <c r="AY714" s="29"/>
      <c r="AZ714" s="54">
        <f>_xlfn.XLOOKUP($C714,[26]PSP!$C:$C,[26]PSP!$AZ:$AZ)</f>
        <v>0</v>
      </c>
      <c r="BA714" s="27">
        <f>_xlfn.XLOOKUP($C714,[26]PSP!$C:$C,[26]PSP!$BA:$BA)</f>
        <v>294.67</v>
      </c>
      <c r="BB714" s="28">
        <f t="shared" si="2748"/>
        <v>0</v>
      </c>
      <c r="BC714" s="29"/>
      <c r="BD714" s="54">
        <f>_xlfn.XLOOKUP($C714,[26]PSP!$C:$C,[26]PSP!$BD:$BD)</f>
        <v>0</v>
      </c>
      <c r="BE714" s="27">
        <f>_xlfn.XLOOKUP($C714,[26]PSP!$C:$C,[26]PSP!$BE:$BE)</f>
        <v>294.67</v>
      </c>
      <c r="BF714" s="28">
        <f t="shared" si="2749"/>
        <v>0</v>
      </c>
      <c r="BG714" s="29"/>
      <c r="BH714" s="54">
        <f>_xlfn.XLOOKUP($C714,[26]PSP!$C:$C,[26]PSP!$BH:$BH)</f>
        <v>0</v>
      </c>
      <c r="BI714" s="27">
        <f>_xlfn.XLOOKUP($C714,[26]PSP!$C:$C,[26]PSP!$BI:$BI)</f>
        <v>294.67</v>
      </c>
      <c r="BJ714" s="28">
        <f t="shared" si="2750"/>
        <v>0</v>
      </c>
      <c r="BK714" s="29"/>
      <c r="BL714" s="54">
        <f>_xlfn.XLOOKUP($C714,[26]PSP!$C:$C,[26]PSP!$BL:$BL)</f>
        <v>0</v>
      </c>
      <c r="BM714" s="27">
        <f>_xlfn.XLOOKUP($C714,[26]PSP!$C:$C,[26]PSP!$BM:$BM)</f>
        <v>294.67</v>
      </c>
      <c r="BN714" s="28">
        <f t="shared" si="2751"/>
        <v>0</v>
      </c>
      <c r="BO714" s="29"/>
      <c r="BP714" s="54">
        <f>_xlfn.XLOOKUP($C714,[26]PSP!$C:$C,[26]PSP!$BP:$BP)</f>
        <v>0</v>
      </c>
      <c r="BQ714" s="27">
        <f>_xlfn.XLOOKUP($C714,[26]PSP!$C:$C,[26]PSP!$BQ:$BQ)</f>
        <v>294.67</v>
      </c>
      <c r="BR714" s="28">
        <f t="shared" si="2752"/>
        <v>0</v>
      </c>
      <c r="BS714" s="29"/>
      <c r="BT714" s="54">
        <f>_xlfn.XLOOKUP($C714,[26]PSP!$C:$C,[26]PSP!$BT:$BT)</f>
        <v>0</v>
      </c>
      <c r="BU714" s="27">
        <f>_xlfn.XLOOKUP($C714,[26]PSP!$C:$C,[26]PSP!$BU:$BU)</f>
        <v>294.67</v>
      </c>
      <c r="BV714" s="28">
        <f t="shared" si="2753"/>
        <v>0</v>
      </c>
      <c r="BW714" s="29"/>
      <c r="BX714" s="54">
        <f>_xlfn.XLOOKUP($C714,[26]PSP!$C:$C,[26]PSP!$BX:$BX)</f>
        <v>0</v>
      </c>
      <c r="BY714" s="27">
        <f>_xlfn.XLOOKUP($C714,[26]PSP!$C:$C,[26]PSP!$BY:$BY)</f>
        <v>294.67</v>
      </c>
      <c r="BZ714" s="28">
        <f t="shared" si="2754"/>
        <v>0</v>
      </c>
      <c r="CA714" s="29"/>
      <c r="CB714" s="54">
        <f>_xlfn.XLOOKUP($C714,[26]PSP!$C:$C,[26]PSP!$CB:$CB)</f>
        <v>0</v>
      </c>
      <c r="CC714" s="27">
        <f>_xlfn.XLOOKUP($C714,[26]PSP!$C:$C,[26]PSP!$CC:$CC)</f>
        <v>294.67</v>
      </c>
      <c r="CD714" s="28">
        <f t="shared" si="2755"/>
        <v>0</v>
      </c>
      <c r="CE714" s="29"/>
      <c r="CF714" s="54">
        <f>_xlfn.XLOOKUP($C714,[26]PSP!$C:$C,[26]PSP!$CF:$CF)</f>
        <v>0</v>
      </c>
      <c r="CG714" s="27">
        <f>_xlfn.XLOOKUP($C714,[26]PSP!$C:$C,[26]PSP!$CG:$CG)</f>
        <v>294.67</v>
      </c>
      <c r="CH714" s="28">
        <f t="shared" si="2756"/>
        <v>0</v>
      </c>
      <c r="CI714" s="29"/>
      <c r="CJ714" s="54">
        <f>_xlfn.XLOOKUP($C714,[26]PSP!$C:$C,[26]PSP!$CJ:$CJ)</f>
        <v>0</v>
      </c>
      <c r="CK714" s="27">
        <f>_xlfn.XLOOKUP($C714,[26]PSP!$C:$C,[26]PSP!$CK:$CK)</f>
        <v>294.67</v>
      </c>
      <c r="CL714" s="28">
        <f t="shared" si="2757"/>
        <v>0</v>
      </c>
      <c r="CM714" s="29"/>
      <c r="CN714" s="54">
        <f>_xlfn.XLOOKUP($C714,[26]PSP!$C:$C,[26]PSP!$CN:$CN)</f>
        <v>0</v>
      </c>
      <c r="CO714" s="27">
        <f>_xlfn.XLOOKUP($C714,[26]PSP!$C:$C,[26]PSP!$CO:$CO)</f>
        <v>294.67</v>
      </c>
      <c r="CP714" s="28">
        <f t="shared" si="2758"/>
        <v>0</v>
      </c>
      <c r="CQ714" s="29"/>
      <c r="CR714" s="54">
        <f>_xlfn.XLOOKUP($C714,[26]PSP!$C:$C,[26]PSP!$CR:$CR)</f>
        <v>0</v>
      </c>
      <c r="CS714" s="27">
        <f>_xlfn.XLOOKUP($C714,[26]PSP!$C:$C,[26]PSP!$CS:$CS)</f>
        <v>294.67</v>
      </c>
      <c r="CT714" s="28">
        <f t="shared" si="2759"/>
        <v>0</v>
      </c>
      <c r="CU714" s="29"/>
      <c r="CV714" s="54">
        <f>_xlfn.XLOOKUP($C714,[26]PSP!$C:$C,[26]PSP!$CV:$CV)</f>
        <v>0</v>
      </c>
      <c r="CW714" s="27">
        <f>_xlfn.XLOOKUP($C714,[26]PSP!$C:$C,[26]PSP!$CW:$CW)</f>
        <v>294.67</v>
      </c>
      <c r="CX714" s="28">
        <f t="shared" si="2760"/>
        <v>0</v>
      </c>
      <c r="CY714" s="29"/>
      <c r="CZ714" s="54">
        <f>_xlfn.XLOOKUP($C714,[26]PSP!$C:$C,[26]PSP!$CZ:$CZ)</f>
        <v>0</v>
      </c>
      <c r="DA714" s="27">
        <f>_xlfn.XLOOKUP($C714,[26]PSP!$C:$C,[26]PSP!$DA:$DA)</f>
        <v>294.67</v>
      </c>
      <c r="DB714" s="28">
        <f t="shared" si="2761"/>
        <v>0</v>
      </c>
      <c r="DC714" s="29"/>
      <c r="DD714" s="54">
        <f>_xlfn.XLOOKUP($C714,[26]PSP!$C:$C,[26]PSP!$DD:$DD)</f>
        <v>0</v>
      </c>
      <c r="DE714" s="27">
        <f>_xlfn.XLOOKUP($C714,[26]PSP!$C:$C,[26]PSP!$DE:$DE)</f>
        <v>294.67</v>
      </c>
      <c r="DF714" s="28">
        <f t="shared" si="2762"/>
        <v>0</v>
      </c>
      <c r="DG714" s="29"/>
      <c r="DH714" s="54">
        <f>_xlfn.XLOOKUP($C714,[26]PSP!$C:$C,[26]PSP!$DH:$DH)</f>
        <v>0</v>
      </c>
      <c r="DI714" s="27">
        <f>_xlfn.XLOOKUP($C714,[26]PSP!$C:$C,[26]PSP!$DI:$DI)</f>
        <v>294.67</v>
      </c>
      <c r="DJ714" s="28">
        <f t="shared" si="2763"/>
        <v>0</v>
      </c>
      <c r="DK714" s="29"/>
      <c r="DL714" s="54">
        <f>_xlfn.XLOOKUP($C714,[26]PSP!$C:$C,[26]PSP!$DL:$DL)</f>
        <v>0</v>
      </c>
      <c r="DM714" s="27">
        <f>_xlfn.XLOOKUP($C714,[26]PSP!$C:$C,[26]PSP!$DM:$DM)</f>
        <v>294.67</v>
      </c>
      <c r="DN714" s="28">
        <f t="shared" si="2764"/>
        <v>0</v>
      </c>
      <c r="DO714" s="29"/>
      <c r="DP714" s="54">
        <f>_xlfn.XLOOKUP($C714,[26]PSP!$C:$C,[26]PSP!$DP:$DP)</f>
        <v>0</v>
      </c>
      <c r="DQ714" s="27">
        <f>_xlfn.XLOOKUP($C714,[26]PSP!$C:$C,[26]PSP!$DQ:$DQ)</f>
        <v>294.67</v>
      </c>
      <c r="DR714" s="28">
        <f t="shared" si="2765"/>
        <v>0</v>
      </c>
      <c r="DS714" s="29"/>
      <c r="DT714" s="54">
        <f>_xlfn.XLOOKUP($C714,[26]PSP!$C:$C,[26]PSP!$DT:$DT)</f>
        <v>0</v>
      </c>
      <c r="DU714" s="27">
        <f>_xlfn.XLOOKUP($C714,[26]PSP!$C:$C,[26]PSP!$DU:$DU)</f>
        <v>294.67</v>
      </c>
      <c r="DV714" s="28">
        <f t="shared" si="2766"/>
        <v>0</v>
      </c>
      <c r="DW714" s="29"/>
      <c r="DX714" s="54">
        <f>_xlfn.XLOOKUP($C714,[26]PSP!$C:$C,[26]PSP!$DX:$DX)</f>
        <v>0</v>
      </c>
      <c r="DY714" s="27">
        <f>_xlfn.XLOOKUP($C714,[26]PSP!$C:$C,[26]PSP!$DY:$DY)</f>
        <v>294.67</v>
      </c>
      <c r="DZ714" s="28">
        <f t="shared" si="2767"/>
        <v>0</v>
      </c>
      <c r="EA714" s="29"/>
      <c r="EB714" s="54">
        <f>_xlfn.XLOOKUP($C714,[26]PSP!$C:$C,[26]PSP!$EB:$EB)</f>
        <v>0</v>
      </c>
      <c r="EC714" s="27">
        <f>_xlfn.XLOOKUP($C714,[26]PSP!$C:$C,[26]PSP!$EC:$EC)</f>
        <v>294.67</v>
      </c>
      <c r="ED714" s="28">
        <f t="shared" si="2768"/>
        <v>0</v>
      </c>
      <c r="EE714" s="29"/>
      <c r="EF714" s="54">
        <f>_xlfn.XLOOKUP($C714,[26]PSP!$C:$C,[26]PSP!$EF:$EF)</f>
        <v>0</v>
      </c>
      <c r="EG714" s="27">
        <f>_xlfn.XLOOKUP($C714,[26]PSP!$C:$C,[26]PSP!$EG:$EG)</f>
        <v>294.67</v>
      </c>
      <c r="EH714" s="28">
        <f t="shared" si="2769"/>
        <v>0</v>
      </c>
      <c r="EI714" s="29"/>
      <c r="EJ714" s="54">
        <f>_xlfn.XLOOKUP($C714,[26]PSP!$C:$C,[26]PSP!$EJ:$EJ)</f>
        <v>0</v>
      </c>
      <c r="EK714" s="27">
        <f>_xlfn.XLOOKUP($C714,[26]PSP!$C:$C,[26]PSP!$EK:$EK)</f>
        <v>294.67</v>
      </c>
      <c r="EL714" s="28">
        <f t="shared" si="2770"/>
        <v>0</v>
      </c>
      <c r="EM714" s="29"/>
      <c r="EN714" s="108"/>
      <c r="EO714" s="29">
        <f t="shared" si="2492"/>
        <v>0</v>
      </c>
      <c r="EP714" s="29">
        <f t="shared" si="2736"/>
        <v>0</v>
      </c>
      <c r="EQ714" s="4" t="b">
        <f t="shared" si="2771"/>
        <v>1</v>
      </c>
      <c r="ES714" s="118">
        <f t="shared" si="2666"/>
        <v>1.1767000000000001</v>
      </c>
    </row>
    <row r="715" spans="3:149" ht="21" x14ac:dyDescent="0.25">
      <c r="C715" s="24" t="s">
        <v>899</v>
      </c>
      <c r="D715" s="43" t="str">
        <f>_xlfn.XLOOKUP($C715,[26]PSP!$C:$C,[26]PSP!$D:$D)</f>
        <v>COMP_46008</v>
      </c>
      <c r="E715" s="24" t="str">
        <f>_xlfn.XLOOKUP($C715,[26]PSP!$C:$C,[26]PSP!$E:$E)</f>
        <v>COMPOSIÇÃO</v>
      </c>
      <c r="F715" s="25" t="str">
        <f>_xlfn.XLOOKUP($C715,[26]PSP!$C:$C,[26]PSP!$F:$F)</f>
        <v>BALIZADOR CATADIOPTRICO PARA DEFENSA METALICA COM PELICULA GT+GT - FORNECIMENTO E INSTALAÇÃO</v>
      </c>
      <c r="G715" s="26" t="str">
        <f>_xlfn.XLOOKUP($C715,[26]PSP!$C:$C,[26]PSP!$G:$G)</f>
        <v>UN</v>
      </c>
      <c r="H715" s="53">
        <f>_xlfn.XLOOKUP($C715,[26]PSP!$C:$C,[26]PSP!$H:$H)</f>
        <v>0</v>
      </c>
      <c r="I715" s="28">
        <f>_xlfn.XLOOKUP($C715,[26]PSP!$C:$C,[26]PSP!$I:$I)</f>
        <v>0</v>
      </c>
      <c r="J715" s="28">
        <f t="shared" si="2737"/>
        <v>0</v>
      </c>
      <c r="K715" s="29"/>
      <c r="L715" s="54">
        <f>_xlfn.XLOOKUP($C715,[26]PSP!$C:$C,[26]PSP!$L:$L)</f>
        <v>0</v>
      </c>
      <c r="M715" s="27">
        <f>_xlfn.XLOOKUP($C715,[26]PSP!$C:$C,[26]PSP!$M:$M)</f>
        <v>40.9</v>
      </c>
      <c r="N715" s="28">
        <f t="shared" si="2738"/>
        <v>0</v>
      </c>
      <c r="O715" s="29"/>
      <c r="P715" s="54">
        <f>_xlfn.XLOOKUP($C715,[26]PSP!$C:$C,[26]PSP!$P:$P)</f>
        <v>0</v>
      </c>
      <c r="Q715" s="27">
        <f>_xlfn.XLOOKUP($C715,[26]PSP!$C:$C,[26]PSP!$Q:$Q)</f>
        <v>40.9</v>
      </c>
      <c r="R715" s="28">
        <f t="shared" si="2739"/>
        <v>0</v>
      </c>
      <c r="S715" s="29"/>
      <c r="T715" s="54">
        <f>_xlfn.XLOOKUP($C715,[26]PSP!$C:$C,[26]PSP!$T:$T)</f>
        <v>0</v>
      </c>
      <c r="U715" s="27">
        <f>_xlfn.XLOOKUP($C715,[26]PSP!$C:$C,[26]PSP!$U:$U)</f>
        <v>40.9</v>
      </c>
      <c r="V715" s="28">
        <f t="shared" si="2740"/>
        <v>0</v>
      </c>
      <c r="W715" s="29"/>
      <c r="X715" s="54">
        <f>_xlfn.XLOOKUP($C715,[26]PSP!$C:$C,[26]PSP!$X:$X)</f>
        <v>0</v>
      </c>
      <c r="Y715" s="27">
        <f>_xlfn.XLOOKUP($C715,[26]PSP!$C:$C,[26]PSP!$Y:$Y)</f>
        <v>40.9</v>
      </c>
      <c r="Z715" s="28">
        <f t="shared" si="2741"/>
        <v>0</v>
      </c>
      <c r="AA715" s="29"/>
      <c r="AB715" s="54">
        <f>_xlfn.XLOOKUP($C715,[26]PSP!$C:$C,[26]PSP!$AB:$AB)</f>
        <v>0</v>
      </c>
      <c r="AC715" s="27">
        <f>_xlfn.XLOOKUP($C715,[26]PSP!$C:$C,[26]PSP!$AC:$AC)</f>
        <v>40.9</v>
      </c>
      <c r="AD715" s="28">
        <f t="shared" si="2742"/>
        <v>0</v>
      </c>
      <c r="AE715" s="29"/>
      <c r="AF715" s="54">
        <f>_xlfn.XLOOKUP($C715,[26]PSP!$C:$C,[26]PSP!$AF:$AF)</f>
        <v>0</v>
      </c>
      <c r="AG715" s="27">
        <f>_xlfn.XLOOKUP($C715,[26]PSP!$C:$C,[26]PSP!$AG:$AG)</f>
        <v>40.9</v>
      </c>
      <c r="AH715" s="28">
        <f t="shared" si="2743"/>
        <v>0</v>
      </c>
      <c r="AI715" s="29"/>
      <c r="AJ715" s="54">
        <f>_xlfn.XLOOKUP($C715,[26]PSP!$C:$C,[26]PSP!$AJ:$AJ)</f>
        <v>0</v>
      </c>
      <c r="AK715" s="27">
        <f>_xlfn.XLOOKUP($C715,[26]PSP!$C:$C,[26]PSP!$AK:$AK)</f>
        <v>40.9</v>
      </c>
      <c r="AL715" s="28">
        <f t="shared" si="2744"/>
        <v>0</v>
      </c>
      <c r="AM715" s="29"/>
      <c r="AN715" s="54">
        <f>_xlfn.XLOOKUP($C715,[26]PSP!$C:$C,[26]PSP!$AN:$AN)</f>
        <v>0</v>
      </c>
      <c r="AO715" s="27">
        <f>_xlfn.XLOOKUP($C715,[26]PSP!$C:$C,[26]PSP!$AO:$AO)</f>
        <v>40.9</v>
      </c>
      <c r="AP715" s="28">
        <f t="shared" si="2745"/>
        <v>0</v>
      </c>
      <c r="AQ715" s="29"/>
      <c r="AR715" s="54">
        <f>_xlfn.XLOOKUP($C715,[26]PSP!$C:$C,[26]PSP!$AR:$AR)</f>
        <v>0</v>
      </c>
      <c r="AS715" s="27">
        <f>_xlfn.XLOOKUP($C715,[26]PSP!$C:$C,[26]PSP!$AS:$AS)</f>
        <v>40.9</v>
      </c>
      <c r="AT715" s="28">
        <f t="shared" si="2746"/>
        <v>0</v>
      </c>
      <c r="AU715" s="29"/>
      <c r="AV715" s="54">
        <f>_xlfn.XLOOKUP($C715,[26]PSP!$C:$C,[26]PSP!$AV:$AV)</f>
        <v>0</v>
      </c>
      <c r="AW715" s="27">
        <f>_xlfn.XLOOKUP($C715,[26]PSP!$C:$C,[26]PSP!$AW:$AW)</f>
        <v>40.9</v>
      </c>
      <c r="AX715" s="28">
        <f t="shared" si="2747"/>
        <v>0</v>
      </c>
      <c r="AY715" s="29"/>
      <c r="AZ715" s="54">
        <f>_xlfn.XLOOKUP($C715,[26]PSP!$C:$C,[26]PSP!$AZ:$AZ)</f>
        <v>0</v>
      </c>
      <c r="BA715" s="27">
        <f>_xlfn.XLOOKUP($C715,[26]PSP!$C:$C,[26]PSP!$BA:$BA)</f>
        <v>40.9</v>
      </c>
      <c r="BB715" s="28">
        <f t="shared" si="2748"/>
        <v>0</v>
      </c>
      <c r="BC715" s="29"/>
      <c r="BD715" s="54">
        <f>_xlfn.XLOOKUP($C715,[26]PSP!$C:$C,[26]PSP!$BD:$BD)</f>
        <v>0</v>
      </c>
      <c r="BE715" s="27">
        <f>_xlfn.XLOOKUP($C715,[26]PSP!$C:$C,[26]PSP!$BE:$BE)</f>
        <v>40.9</v>
      </c>
      <c r="BF715" s="28">
        <f t="shared" si="2749"/>
        <v>0</v>
      </c>
      <c r="BG715" s="29"/>
      <c r="BH715" s="54">
        <f>_xlfn.XLOOKUP($C715,[26]PSP!$C:$C,[26]PSP!$BH:$BH)</f>
        <v>0</v>
      </c>
      <c r="BI715" s="27">
        <f>_xlfn.XLOOKUP($C715,[26]PSP!$C:$C,[26]PSP!$BI:$BI)</f>
        <v>40.9</v>
      </c>
      <c r="BJ715" s="28">
        <f t="shared" si="2750"/>
        <v>0</v>
      </c>
      <c r="BK715" s="29"/>
      <c r="BL715" s="54">
        <f>_xlfn.XLOOKUP($C715,[26]PSP!$C:$C,[26]PSP!$BL:$BL)</f>
        <v>0</v>
      </c>
      <c r="BM715" s="27">
        <f>_xlfn.XLOOKUP($C715,[26]PSP!$C:$C,[26]PSP!$BM:$BM)</f>
        <v>40.9</v>
      </c>
      <c r="BN715" s="28">
        <f t="shared" si="2751"/>
        <v>0</v>
      </c>
      <c r="BO715" s="29"/>
      <c r="BP715" s="54">
        <f>_xlfn.XLOOKUP($C715,[26]PSP!$C:$C,[26]PSP!$BP:$BP)</f>
        <v>0</v>
      </c>
      <c r="BQ715" s="27">
        <f>_xlfn.XLOOKUP($C715,[26]PSP!$C:$C,[26]PSP!$BQ:$BQ)</f>
        <v>40.9</v>
      </c>
      <c r="BR715" s="28">
        <f t="shared" si="2752"/>
        <v>0</v>
      </c>
      <c r="BS715" s="29"/>
      <c r="BT715" s="54">
        <f>_xlfn.XLOOKUP($C715,[26]PSP!$C:$C,[26]PSP!$BT:$BT)</f>
        <v>0</v>
      </c>
      <c r="BU715" s="27">
        <f>_xlfn.XLOOKUP($C715,[26]PSP!$C:$C,[26]PSP!$BU:$BU)</f>
        <v>40.9</v>
      </c>
      <c r="BV715" s="28">
        <f t="shared" si="2753"/>
        <v>0</v>
      </c>
      <c r="BW715" s="29"/>
      <c r="BX715" s="54">
        <f>_xlfn.XLOOKUP($C715,[26]PSP!$C:$C,[26]PSP!$BX:$BX)</f>
        <v>0</v>
      </c>
      <c r="BY715" s="27">
        <f>_xlfn.XLOOKUP($C715,[26]PSP!$C:$C,[26]PSP!$BY:$BY)</f>
        <v>40.9</v>
      </c>
      <c r="BZ715" s="28">
        <f t="shared" si="2754"/>
        <v>0</v>
      </c>
      <c r="CA715" s="29"/>
      <c r="CB715" s="54">
        <f>_xlfn.XLOOKUP($C715,[26]PSP!$C:$C,[26]PSP!$CB:$CB)</f>
        <v>0</v>
      </c>
      <c r="CC715" s="27">
        <f>_xlfn.XLOOKUP($C715,[26]PSP!$C:$C,[26]PSP!$CC:$CC)</f>
        <v>40.9</v>
      </c>
      <c r="CD715" s="28">
        <f t="shared" si="2755"/>
        <v>0</v>
      </c>
      <c r="CE715" s="29"/>
      <c r="CF715" s="54">
        <f>_xlfn.XLOOKUP($C715,[26]PSP!$C:$C,[26]PSP!$CF:$CF)</f>
        <v>0</v>
      </c>
      <c r="CG715" s="27">
        <f>_xlfn.XLOOKUP($C715,[26]PSP!$C:$C,[26]PSP!$CG:$CG)</f>
        <v>40.9</v>
      </c>
      <c r="CH715" s="28">
        <f t="shared" si="2756"/>
        <v>0</v>
      </c>
      <c r="CI715" s="29"/>
      <c r="CJ715" s="54">
        <f>_xlfn.XLOOKUP($C715,[26]PSP!$C:$C,[26]PSP!$CJ:$CJ)</f>
        <v>0</v>
      </c>
      <c r="CK715" s="27">
        <f>_xlfn.XLOOKUP($C715,[26]PSP!$C:$C,[26]PSP!$CK:$CK)</f>
        <v>40.9</v>
      </c>
      <c r="CL715" s="28">
        <f t="shared" si="2757"/>
        <v>0</v>
      </c>
      <c r="CM715" s="29"/>
      <c r="CN715" s="54">
        <f>_xlfn.XLOOKUP($C715,[26]PSP!$C:$C,[26]PSP!$CN:$CN)</f>
        <v>0</v>
      </c>
      <c r="CO715" s="27">
        <f>_xlfn.XLOOKUP($C715,[26]PSP!$C:$C,[26]PSP!$CO:$CO)</f>
        <v>40.9</v>
      </c>
      <c r="CP715" s="28">
        <f t="shared" si="2758"/>
        <v>0</v>
      </c>
      <c r="CQ715" s="29"/>
      <c r="CR715" s="54">
        <f>_xlfn.XLOOKUP($C715,[26]PSP!$C:$C,[26]PSP!$CR:$CR)</f>
        <v>0</v>
      </c>
      <c r="CS715" s="27">
        <f>_xlfn.XLOOKUP($C715,[26]PSP!$C:$C,[26]PSP!$CS:$CS)</f>
        <v>40.9</v>
      </c>
      <c r="CT715" s="28">
        <f t="shared" si="2759"/>
        <v>0</v>
      </c>
      <c r="CU715" s="29"/>
      <c r="CV715" s="54">
        <f>_xlfn.XLOOKUP($C715,[26]PSP!$C:$C,[26]PSP!$CV:$CV)</f>
        <v>0</v>
      </c>
      <c r="CW715" s="27">
        <f>_xlfn.XLOOKUP($C715,[26]PSP!$C:$C,[26]PSP!$CW:$CW)</f>
        <v>40.9</v>
      </c>
      <c r="CX715" s="28">
        <f t="shared" si="2760"/>
        <v>0</v>
      </c>
      <c r="CY715" s="29"/>
      <c r="CZ715" s="54">
        <f>_xlfn.XLOOKUP($C715,[26]PSP!$C:$C,[26]PSP!$CZ:$CZ)</f>
        <v>0</v>
      </c>
      <c r="DA715" s="27">
        <f>_xlfn.XLOOKUP($C715,[26]PSP!$C:$C,[26]PSP!$DA:$DA)</f>
        <v>40.9</v>
      </c>
      <c r="DB715" s="28">
        <f t="shared" si="2761"/>
        <v>0</v>
      </c>
      <c r="DC715" s="29"/>
      <c r="DD715" s="54">
        <f>_xlfn.XLOOKUP($C715,[26]PSP!$C:$C,[26]PSP!$DD:$DD)</f>
        <v>0</v>
      </c>
      <c r="DE715" s="27">
        <f>_xlfn.XLOOKUP($C715,[26]PSP!$C:$C,[26]PSP!$DE:$DE)</f>
        <v>40.9</v>
      </c>
      <c r="DF715" s="28">
        <f t="shared" si="2762"/>
        <v>0</v>
      </c>
      <c r="DG715" s="29"/>
      <c r="DH715" s="54">
        <f>_xlfn.XLOOKUP($C715,[26]PSP!$C:$C,[26]PSP!$DH:$DH)</f>
        <v>0</v>
      </c>
      <c r="DI715" s="27">
        <f>_xlfn.XLOOKUP($C715,[26]PSP!$C:$C,[26]PSP!$DI:$DI)</f>
        <v>40.9</v>
      </c>
      <c r="DJ715" s="28">
        <f t="shared" si="2763"/>
        <v>0</v>
      </c>
      <c r="DK715" s="29"/>
      <c r="DL715" s="54">
        <f>_xlfn.XLOOKUP($C715,[26]PSP!$C:$C,[26]PSP!$DL:$DL)</f>
        <v>0</v>
      </c>
      <c r="DM715" s="27">
        <f>_xlfn.XLOOKUP($C715,[26]PSP!$C:$C,[26]PSP!$DM:$DM)</f>
        <v>40.9</v>
      </c>
      <c r="DN715" s="28">
        <f t="shared" si="2764"/>
        <v>0</v>
      </c>
      <c r="DO715" s="29"/>
      <c r="DP715" s="54">
        <f>_xlfn.XLOOKUP($C715,[26]PSP!$C:$C,[26]PSP!$DP:$DP)</f>
        <v>0</v>
      </c>
      <c r="DQ715" s="27">
        <f>_xlfn.XLOOKUP($C715,[26]PSP!$C:$C,[26]PSP!$DQ:$DQ)</f>
        <v>40.9</v>
      </c>
      <c r="DR715" s="28">
        <f t="shared" si="2765"/>
        <v>0</v>
      </c>
      <c r="DS715" s="29"/>
      <c r="DT715" s="54">
        <f>_xlfn.XLOOKUP($C715,[26]PSP!$C:$C,[26]PSP!$DT:$DT)</f>
        <v>0</v>
      </c>
      <c r="DU715" s="27">
        <f>_xlfn.XLOOKUP($C715,[26]PSP!$C:$C,[26]PSP!$DU:$DU)</f>
        <v>40.9</v>
      </c>
      <c r="DV715" s="28">
        <f t="shared" si="2766"/>
        <v>0</v>
      </c>
      <c r="DW715" s="29"/>
      <c r="DX715" s="54">
        <f>_xlfn.XLOOKUP($C715,[26]PSP!$C:$C,[26]PSP!$DX:$DX)</f>
        <v>0</v>
      </c>
      <c r="DY715" s="27">
        <f>_xlfn.XLOOKUP($C715,[26]PSP!$C:$C,[26]PSP!$DY:$DY)</f>
        <v>40.9</v>
      </c>
      <c r="DZ715" s="28">
        <f t="shared" si="2767"/>
        <v>0</v>
      </c>
      <c r="EA715" s="29"/>
      <c r="EB715" s="54">
        <f>_xlfn.XLOOKUP($C715,[26]PSP!$C:$C,[26]PSP!$EB:$EB)</f>
        <v>0</v>
      </c>
      <c r="EC715" s="27">
        <f>_xlfn.XLOOKUP($C715,[26]PSP!$C:$C,[26]PSP!$EC:$EC)</f>
        <v>40.9</v>
      </c>
      <c r="ED715" s="28">
        <f t="shared" si="2768"/>
        <v>0</v>
      </c>
      <c r="EE715" s="29"/>
      <c r="EF715" s="54">
        <f>_xlfn.XLOOKUP($C715,[26]PSP!$C:$C,[26]PSP!$EF:$EF)</f>
        <v>0</v>
      </c>
      <c r="EG715" s="27">
        <f>_xlfn.XLOOKUP($C715,[26]PSP!$C:$C,[26]PSP!$EG:$EG)</f>
        <v>40.9</v>
      </c>
      <c r="EH715" s="28">
        <f t="shared" si="2769"/>
        <v>0</v>
      </c>
      <c r="EI715" s="29"/>
      <c r="EJ715" s="54">
        <f>_xlfn.XLOOKUP($C715,[26]PSP!$C:$C,[26]PSP!$EJ:$EJ)</f>
        <v>0</v>
      </c>
      <c r="EK715" s="27">
        <f>_xlfn.XLOOKUP($C715,[26]PSP!$C:$C,[26]PSP!$EK:$EK)</f>
        <v>40.9</v>
      </c>
      <c r="EL715" s="28">
        <f t="shared" si="2770"/>
        <v>0</v>
      </c>
      <c r="EM715" s="29"/>
      <c r="EN715" s="108"/>
      <c r="EO715" s="29">
        <f t="shared" si="2492"/>
        <v>0</v>
      </c>
      <c r="EP715" s="29">
        <f t="shared" si="2736"/>
        <v>0</v>
      </c>
      <c r="EQ715" s="4" t="b">
        <f t="shared" si="2771"/>
        <v>1</v>
      </c>
      <c r="ES715" s="118">
        <f t="shared" si="2666"/>
        <v>1.1767000000000001</v>
      </c>
    </row>
    <row r="716" spans="3:149" s="1" customFormat="1" ht="14.25" x14ac:dyDescent="0.25">
      <c r="C716" s="79" t="s">
        <v>557</v>
      </c>
      <c r="D716" s="80"/>
      <c r="E716" s="79"/>
      <c r="F716" s="81" t="s">
        <v>28</v>
      </c>
      <c r="G716" s="82"/>
      <c r="H716" s="82"/>
      <c r="I716" s="83"/>
      <c r="J716" s="83"/>
      <c r="L716" s="84"/>
      <c r="M716" s="85"/>
      <c r="N716" s="83"/>
      <c r="P716" s="84"/>
      <c r="Q716" s="85"/>
      <c r="R716" s="83"/>
      <c r="T716" s="84"/>
      <c r="U716" s="85"/>
      <c r="V716" s="83"/>
      <c r="X716" s="84"/>
      <c r="Y716" s="85"/>
      <c r="Z716" s="83"/>
      <c r="AB716" s="84"/>
      <c r="AC716" s="85"/>
      <c r="AD716" s="83"/>
      <c r="AF716" s="84"/>
      <c r="AG716" s="85"/>
      <c r="AH716" s="83"/>
      <c r="AJ716" s="84"/>
      <c r="AK716" s="85"/>
      <c r="AL716" s="83"/>
      <c r="AN716" s="84"/>
      <c r="AO716" s="85"/>
      <c r="AP716" s="83"/>
      <c r="AR716" s="84"/>
      <c r="AS716" s="85"/>
      <c r="AT716" s="83"/>
      <c r="AV716" s="84"/>
      <c r="AW716" s="85"/>
      <c r="AX716" s="83"/>
      <c r="AZ716" s="84"/>
      <c r="BA716" s="85"/>
      <c r="BB716" s="83"/>
      <c r="BD716" s="84"/>
      <c r="BE716" s="85"/>
      <c r="BF716" s="83"/>
      <c r="BH716" s="84"/>
      <c r="BI716" s="85"/>
      <c r="BJ716" s="83"/>
      <c r="BL716" s="84"/>
      <c r="BM716" s="85"/>
      <c r="BN716" s="83"/>
      <c r="BP716" s="84"/>
      <c r="BQ716" s="85"/>
      <c r="BR716" s="83"/>
      <c r="BT716" s="84"/>
      <c r="BU716" s="85"/>
      <c r="BV716" s="83"/>
      <c r="BX716" s="84"/>
      <c r="BY716" s="85"/>
      <c r="BZ716" s="83"/>
      <c r="CB716" s="84"/>
      <c r="CC716" s="85"/>
      <c r="CD716" s="83"/>
      <c r="CF716" s="84"/>
      <c r="CG716" s="85"/>
      <c r="CH716" s="83"/>
      <c r="CJ716" s="84"/>
      <c r="CK716" s="85"/>
      <c r="CL716" s="83"/>
      <c r="CN716" s="84"/>
      <c r="CO716" s="85"/>
      <c r="CP716" s="83"/>
      <c r="CR716" s="84"/>
      <c r="CS716" s="85"/>
      <c r="CT716" s="83"/>
      <c r="CV716" s="84"/>
      <c r="CW716" s="85"/>
      <c r="CX716" s="83"/>
      <c r="CZ716" s="84"/>
      <c r="DA716" s="85"/>
      <c r="DB716" s="83"/>
      <c r="DD716" s="84"/>
      <c r="DE716" s="85"/>
      <c r="DF716" s="83"/>
      <c r="DH716" s="84"/>
      <c r="DI716" s="85"/>
      <c r="DJ716" s="83"/>
      <c r="DL716" s="84"/>
      <c r="DM716" s="85"/>
      <c r="DN716" s="83"/>
      <c r="DP716" s="84"/>
      <c r="DQ716" s="85"/>
      <c r="DR716" s="83"/>
      <c r="DT716" s="84"/>
      <c r="DU716" s="85"/>
      <c r="DV716" s="83"/>
      <c r="DX716" s="84"/>
      <c r="DY716" s="85"/>
      <c r="DZ716" s="83"/>
      <c r="EB716" s="84"/>
      <c r="EC716" s="85"/>
      <c r="ED716" s="83"/>
      <c r="EF716" s="84"/>
      <c r="EG716" s="85"/>
      <c r="EH716" s="83"/>
      <c r="EJ716" s="84"/>
      <c r="EK716" s="85"/>
      <c r="EL716" s="83"/>
      <c r="EN716" s="109"/>
      <c r="EO716" s="29">
        <f t="shared" si="2492"/>
        <v>0</v>
      </c>
      <c r="EP716" s="29">
        <f t="shared" si="2736"/>
        <v>0</v>
      </c>
      <c r="EQ716" s="4" t="b">
        <f t="shared" si="2596"/>
        <v>1</v>
      </c>
      <c r="ES716" s="118">
        <f t="shared" si="2666"/>
        <v>1.1767000000000001</v>
      </c>
    </row>
    <row r="717" spans="3:149" ht="14.25" x14ac:dyDescent="0.25">
      <c r="C717" s="24" t="s">
        <v>558</v>
      </c>
      <c r="D717" s="43" t="str">
        <f>_xlfn.XLOOKUP($C717,[26]PSP!$C:$C,[26]PSP!$D:$D)</f>
        <v>RO-42263</v>
      </c>
      <c r="E717" s="24" t="str">
        <f>_xlfn.XLOOKUP($C717,[26]PSP!$C:$C,[26]PSP!$E:$E)</f>
        <v>DER/MG</v>
      </c>
      <c r="F717" s="25" t="str">
        <f>_xlfn.XLOOKUP($C717,[26]PSP!$C:$C,[26]PSP!$F:$F)</f>
        <v>ESPALHAMENTO DE MATERIAL EM BOTA-FORA</v>
      </c>
      <c r="G717" s="26" t="str">
        <f>_xlfn.XLOOKUP($C717,[26]PSP!$C:$C,[26]PSP!$G:$G)</f>
        <v>M3</v>
      </c>
      <c r="H717" s="53">
        <f>_xlfn.XLOOKUP($C717,[26]PSP!$C:$C,[26]PSP!$H:$H)</f>
        <v>2160</v>
      </c>
      <c r="I717" s="28">
        <f>_xlfn.XLOOKUP($C717,[26]PSP!$C:$C,[26]PSP!$I:$I)</f>
        <v>367.2</v>
      </c>
      <c r="J717" s="28">
        <f t="shared" ref="J717:J738" si="2772">IF(LEFT(D717,6)="COT.IS",I717,I717*(1+$J$7))</f>
        <v>432.08424000000002</v>
      </c>
      <c r="K717" s="29"/>
      <c r="L717" s="54">
        <f>_xlfn.XLOOKUP($C717,[26]PSP!$C:$C,[26]PSP!$L:$L)</f>
        <v>0</v>
      </c>
      <c r="M717" s="27">
        <f>_xlfn.XLOOKUP($C717,[26]PSP!$C:$C,[26]PSP!$M:$M)</f>
        <v>0.17</v>
      </c>
      <c r="N717" s="28">
        <f t="shared" ref="N717:N738" si="2773">TRUNC(M717*L717,2)</f>
        <v>0</v>
      </c>
      <c r="O717" s="29"/>
      <c r="P717" s="54">
        <f>_xlfn.XLOOKUP($C717,[26]PSP!$C:$C,[26]PSP!$P:$P)</f>
        <v>0</v>
      </c>
      <c r="Q717" s="27">
        <f>_xlfn.XLOOKUP($C717,[26]PSP!$C:$C,[26]PSP!$Q:$Q)</f>
        <v>0.17</v>
      </c>
      <c r="R717" s="28">
        <f t="shared" ref="R717:R738" si="2774">TRUNC(Q717*P717,2)</f>
        <v>0</v>
      </c>
      <c r="S717" s="29"/>
      <c r="T717" s="54">
        <f>_xlfn.XLOOKUP($C717,[26]PSP!$C:$C,[26]PSP!$T:$T)</f>
        <v>800</v>
      </c>
      <c r="U717" s="27">
        <f>_xlfn.XLOOKUP($C717,[26]PSP!$C:$C,[26]PSP!$U:$U)</f>
        <v>0.17</v>
      </c>
      <c r="V717" s="28">
        <f t="shared" ref="V717:V738" si="2775">TRUNC(U717*T717,2)</f>
        <v>136</v>
      </c>
      <c r="W717" s="29"/>
      <c r="X717" s="54">
        <f>_xlfn.XLOOKUP($C717,[26]PSP!$C:$C,[26]PSP!$X:$X)</f>
        <v>0</v>
      </c>
      <c r="Y717" s="27">
        <f>_xlfn.XLOOKUP($C717,[26]PSP!$C:$C,[26]PSP!$Y:$Y)</f>
        <v>0.17</v>
      </c>
      <c r="Z717" s="28">
        <f t="shared" ref="Z717:Z738" si="2776">TRUNC(Y717*X717,2)</f>
        <v>0</v>
      </c>
      <c r="AA717" s="29"/>
      <c r="AB717" s="54">
        <f>_xlfn.XLOOKUP($C717,[26]PSP!$C:$C,[26]PSP!$AB:$AB)</f>
        <v>0</v>
      </c>
      <c r="AC717" s="27">
        <f>_xlfn.XLOOKUP($C717,[26]PSP!$C:$C,[26]PSP!$AC:$AC)</f>
        <v>0.17</v>
      </c>
      <c r="AD717" s="28">
        <f t="shared" ref="AD717:AD738" si="2777">TRUNC(AC717*AB717,2)</f>
        <v>0</v>
      </c>
      <c r="AE717" s="29"/>
      <c r="AF717" s="54">
        <f>_xlfn.XLOOKUP($C717,[26]PSP!$C:$C,[26]PSP!$AF:$AF)</f>
        <v>0</v>
      </c>
      <c r="AG717" s="27">
        <f>_xlfn.XLOOKUP($C717,[26]PSP!$C:$C,[26]PSP!$AG:$AG)</f>
        <v>0.17</v>
      </c>
      <c r="AH717" s="28">
        <f t="shared" ref="AH717:AH738" si="2778">TRUNC(AG717*AF717,2)</f>
        <v>0</v>
      </c>
      <c r="AI717" s="29"/>
      <c r="AJ717" s="54">
        <f>_xlfn.XLOOKUP($C717,[26]PSP!$C:$C,[26]PSP!$AJ:$AJ)</f>
        <v>0</v>
      </c>
      <c r="AK717" s="27">
        <f>_xlfn.XLOOKUP($C717,[26]PSP!$C:$C,[26]PSP!$AK:$AK)</f>
        <v>0.17</v>
      </c>
      <c r="AL717" s="28">
        <f t="shared" ref="AL717:AL738" si="2779">TRUNC(AK717*AJ717,2)</f>
        <v>0</v>
      </c>
      <c r="AM717" s="29"/>
      <c r="AN717" s="54">
        <f>_xlfn.XLOOKUP($C717,[26]PSP!$C:$C,[26]PSP!$AN:$AN)</f>
        <v>0</v>
      </c>
      <c r="AO717" s="27">
        <f>_xlfn.XLOOKUP($C717,[26]PSP!$C:$C,[26]PSP!$AO:$AO)</f>
        <v>0.17</v>
      </c>
      <c r="AP717" s="28">
        <f t="shared" ref="AP717:AP738" si="2780">TRUNC(AO717*AN717,2)</f>
        <v>0</v>
      </c>
      <c r="AQ717" s="29"/>
      <c r="AR717" s="54">
        <f>_xlfn.XLOOKUP($C717,[26]PSP!$C:$C,[26]PSP!$AR:$AR)</f>
        <v>0</v>
      </c>
      <c r="AS717" s="27">
        <f>_xlfn.XLOOKUP($C717,[26]PSP!$C:$C,[26]PSP!$AS:$AS)</f>
        <v>0.17</v>
      </c>
      <c r="AT717" s="28">
        <f t="shared" ref="AT717:AT738" si="2781">TRUNC(AS717*AR717,2)</f>
        <v>0</v>
      </c>
      <c r="AU717" s="29"/>
      <c r="AV717" s="54">
        <f>_xlfn.XLOOKUP($C717,[26]PSP!$C:$C,[26]PSP!$AV:$AV)</f>
        <v>0</v>
      </c>
      <c r="AW717" s="27">
        <f>_xlfn.XLOOKUP($C717,[26]PSP!$C:$C,[26]PSP!$AW:$AW)</f>
        <v>0.17</v>
      </c>
      <c r="AX717" s="28">
        <f t="shared" ref="AX717:AX738" si="2782">TRUNC(AW717*AV717,2)</f>
        <v>0</v>
      </c>
      <c r="AY717" s="29"/>
      <c r="AZ717" s="54">
        <f>_xlfn.XLOOKUP($C717,[26]PSP!$C:$C,[26]PSP!$AZ:$AZ)</f>
        <v>0</v>
      </c>
      <c r="BA717" s="27">
        <f>_xlfn.XLOOKUP($C717,[26]PSP!$C:$C,[26]PSP!$BA:$BA)</f>
        <v>0.17</v>
      </c>
      <c r="BB717" s="28">
        <f t="shared" ref="BB717:BB738" si="2783">TRUNC(BA717*AZ717,2)</f>
        <v>0</v>
      </c>
      <c r="BC717" s="29"/>
      <c r="BD717" s="54">
        <f>_xlfn.XLOOKUP($C717,[26]PSP!$C:$C,[26]PSP!$BD:$BD)</f>
        <v>0</v>
      </c>
      <c r="BE717" s="27">
        <f>_xlfn.XLOOKUP($C717,[26]PSP!$C:$C,[26]PSP!$BE:$BE)</f>
        <v>0.17</v>
      </c>
      <c r="BF717" s="28">
        <f t="shared" ref="BF717:BF738" si="2784">TRUNC(BE717*BD717,2)</f>
        <v>0</v>
      </c>
      <c r="BG717" s="29"/>
      <c r="BH717" s="54">
        <f>_xlfn.XLOOKUP($C717,[26]PSP!$C:$C,[26]PSP!$BH:$BH)</f>
        <v>0</v>
      </c>
      <c r="BI717" s="27">
        <f>_xlfn.XLOOKUP($C717,[26]PSP!$C:$C,[26]PSP!$BI:$BI)</f>
        <v>0.17</v>
      </c>
      <c r="BJ717" s="28">
        <f t="shared" ref="BJ717:BJ738" si="2785">TRUNC(BI717*BH717,2)</f>
        <v>0</v>
      </c>
      <c r="BK717" s="29"/>
      <c r="BL717" s="54">
        <f>_xlfn.XLOOKUP($C717,[26]PSP!$C:$C,[26]PSP!$BL:$BL)</f>
        <v>0</v>
      </c>
      <c r="BM717" s="27">
        <f>_xlfn.XLOOKUP($C717,[26]PSP!$C:$C,[26]PSP!$BM:$BM)</f>
        <v>0.17</v>
      </c>
      <c r="BN717" s="28">
        <f t="shared" ref="BN717:BN738" si="2786">TRUNC(BM717*BL717,2)</f>
        <v>0</v>
      </c>
      <c r="BO717" s="29"/>
      <c r="BP717" s="54">
        <f>_xlfn.XLOOKUP($C717,[26]PSP!$C:$C,[26]PSP!$BP:$BP)</f>
        <v>1360</v>
      </c>
      <c r="BQ717" s="27">
        <f>_xlfn.XLOOKUP($C717,[26]PSP!$C:$C,[26]PSP!$BQ:$BQ)</f>
        <v>0.17</v>
      </c>
      <c r="BR717" s="28">
        <f t="shared" ref="BR717:BR738" si="2787">TRUNC(BQ717*BP717,2)</f>
        <v>231.2</v>
      </c>
      <c r="BS717" s="29"/>
      <c r="BT717" s="54">
        <f>_xlfn.XLOOKUP($C717,[26]PSP!$C:$C,[26]PSP!$BT:$BT)</f>
        <v>0</v>
      </c>
      <c r="BU717" s="27">
        <f>_xlfn.XLOOKUP($C717,[26]PSP!$C:$C,[26]PSP!$BU:$BU)</f>
        <v>0.17</v>
      </c>
      <c r="BV717" s="28">
        <f t="shared" ref="BV717:BV738" si="2788">TRUNC(BU717*BT717,2)</f>
        <v>0</v>
      </c>
      <c r="BW717" s="29"/>
      <c r="BX717" s="54">
        <f>_xlfn.XLOOKUP($C717,[26]PSP!$C:$C,[26]PSP!$BX:$BX)</f>
        <v>0</v>
      </c>
      <c r="BY717" s="27">
        <f>_xlfn.XLOOKUP($C717,[26]PSP!$C:$C,[26]PSP!$BY:$BY)</f>
        <v>0.17</v>
      </c>
      <c r="BZ717" s="28">
        <f t="shared" ref="BZ717:BZ738" si="2789">TRUNC(BY717*BX717,2)</f>
        <v>0</v>
      </c>
      <c r="CA717" s="29"/>
      <c r="CB717" s="54">
        <f>_xlfn.XLOOKUP($C717,[26]PSP!$C:$C,[26]PSP!$CB:$CB)</f>
        <v>0</v>
      </c>
      <c r="CC717" s="27">
        <f>_xlfn.XLOOKUP($C717,[26]PSP!$C:$C,[26]PSP!$CC:$CC)</f>
        <v>0.17</v>
      </c>
      <c r="CD717" s="28">
        <f t="shared" ref="CD717:CD738" si="2790">TRUNC(CC717*CB717,2)</f>
        <v>0</v>
      </c>
      <c r="CE717" s="29"/>
      <c r="CF717" s="54">
        <f>_xlfn.XLOOKUP($C717,[26]PSP!$C:$C,[26]PSP!$CF:$CF)</f>
        <v>0</v>
      </c>
      <c r="CG717" s="27">
        <f>_xlfn.XLOOKUP($C717,[26]PSP!$C:$C,[26]PSP!$CG:$CG)</f>
        <v>0.17</v>
      </c>
      <c r="CH717" s="28">
        <f t="shared" ref="CH717:CH738" si="2791">TRUNC(CG717*CF717,2)</f>
        <v>0</v>
      </c>
      <c r="CI717" s="29"/>
      <c r="CJ717" s="54">
        <f>_xlfn.XLOOKUP($C717,[26]PSP!$C:$C,[26]PSP!$CJ:$CJ)</f>
        <v>0</v>
      </c>
      <c r="CK717" s="27">
        <f>_xlfn.XLOOKUP($C717,[26]PSP!$C:$C,[26]PSP!$CK:$CK)</f>
        <v>0.17</v>
      </c>
      <c r="CL717" s="28">
        <f t="shared" ref="CL717:CL738" si="2792">TRUNC(CK717*CJ717,2)</f>
        <v>0</v>
      </c>
      <c r="CM717" s="29"/>
      <c r="CN717" s="54">
        <f>_xlfn.XLOOKUP($C717,[26]PSP!$C:$C,[26]PSP!$CN:$CN)</f>
        <v>0</v>
      </c>
      <c r="CO717" s="27">
        <f>_xlfn.XLOOKUP($C717,[26]PSP!$C:$C,[26]PSP!$CO:$CO)</f>
        <v>0.17</v>
      </c>
      <c r="CP717" s="28">
        <f t="shared" ref="CP717:CP738" si="2793">TRUNC(CO717*CN717,2)</f>
        <v>0</v>
      </c>
      <c r="CQ717" s="29"/>
      <c r="CR717" s="54">
        <f>_xlfn.XLOOKUP($C717,[26]PSP!$C:$C,[26]PSP!$CR:$CR)</f>
        <v>0</v>
      </c>
      <c r="CS717" s="27">
        <f>_xlfn.XLOOKUP($C717,[26]PSP!$C:$C,[26]PSP!$CS:$CS)</f>
        <v>0.17</v>
      </c>
      <c r="CT717" s="28">
        <f t="shared" ref="CT717:CT738" si="2794">TRUNC(CS717*CR717,2)</f>
        <v>0</v>
      </c>
      <c r="CU717" s="29"/>
      <c r="CV717" s="54">
        <f>_xlfn.XLOOKUP($C717,[26]PSP!$C:$C,[26]PSP!$CV:$CV)</f>
        <v>0</v>
      </c>
      <c r="CW717" s="27">
        <f>_xlfn.XLOOKUP($C717,[26]PSP!$C:$C,[26]PSP!$CW:$CW)</f>
        <v>0.17</v>
      </c>
      <c r="CX717" s="28">
        <f t="shared" ref="CX717:CX738" si="2795">TRUNC(CW717*CV717,2)</f>
        <v>0</v>
      </c>
      <c r="CY717" s="29"/>
      <c r="CZ717" s="54">
        <f>_xlfn.XLOOKUP($C717,[26]PSP!$C:$C,[26]PSP!$CZ:$CZ)</f>
        <v>0</v>
      </c>
      <c r="DA717" s="27">
        <f>_xlfn.XLOOKUP($C717,[26]PSP!$C:$C,[26]PSP!$DA:$DA)</f>
        <v>0.17</v>
      </c>
      <c r="DB717" s="28">
        <f t="shared" ref="DB717:DB738" si="2796">TRUNC(DA717*CZ717,2)</f>
        <v>0</v>
      </c>
      <c r="DC717" s="29"/>
      <c r="DD717" s="54">
        <f>_xlfn.XLOOKUP($C717,[26]PSP!$C:$C,[26]PSP!$DD:$DD)</f>
        <v>0</v>
      </c>
      <c r="DE717" s="27">
        <f>_xlfn.XLOOKUP($C717,[26]PSP!$C:$C,[26]PSP!$DE:$DE)</f>
        <v>0.17</v>
      </c>
      <c r="DF717" s="28">
        <f t="shared" ref="DF717:DF738" si="2797">TRUNC(DE717*DD717,2)</f>
        <v>0</v>
      </c>
      <c r="DG717" s="29"/>
      <c r="DH717" s="54">
        <f>_xlfn.XLOOKUP($C717,[26]PSP!$C:$C,[26]PSP!$DH:$DH)</f>
        <v>0</v>
      </c>
      <c r="DI717" s="27">
        <f>_xlfn.XLOOKUP($C717,[26]PSP!$C:$C,[26]PSP!$DI:$DI)</f>
        <v>0.17</v>
      </c>
      <c r="DJ717" s="28">
        <f t="shared" ref="DJ717:DJ738" si="2798">TRUNC(DI717*DH717,2)</f>
        <v>0</v>
      </c>
      <c r="DK717" s="29"/>
      <c r="DL717" s="54">
        <f>_xlfn.XLOOKUP($C717,[26]PSP!$C:$C,[26]PSP!$DL:$DL)</f>
        <v>0</v>
      </c>
      <c r="DM717" s="27">
        <f>_xlfn.XLOOKUP($C717,[26]PSP!$C:$C,[26]PSP!$DM:$DM)</f>
        <v>0.17</v>
      </c>
      <c r="DN717" s="28">
        <f t="shared" ref="DN717:DN738" si="2799">TRUNC(DM717*DL717,2)</f>
        <v>0</v>
      </c>
      <c r="DO717" s="29"/>
      <c r="DP717" s="54">
        <f>_xlfn.XLOOKUP($C717,[26]PSP!$C:$C,[26]PSP!$DP:$DP)</f>
        <v>0</v>
      </c>
      <c r="DQ717" s="27">
        <f>_xlfn.XLOOKUP($C717,[26]PSP!$C:$C,[26]PSP!$DQ:$DQ)</f>
        <v>0.17</v>
      </c>
      <c r="DR717" s="28">
        <f t="shared" ref="DR717:DR738" si="2800">TRUNC(DQ717*DP717,2)</f>
        <v>0</v>
      </c>
      <c r="DS717" s="29"/>
      <c r="DT717" s="54">
        <f>_xlfn.XLOOKUP($C717,[26]PSP!$C:$C,[26]PSP!$DT:$DT)</f>
        <v>0</v>
      </c>
      <c r="DU717" s="27">
        <f>_xlfn.XLOOKUP($C717,[26]PSP!$C:$C,[26]PSP!$DU:$DU)</f>
        <v>0.17</v>
      </c>
      <c r="DV717" s="28">
        <f t="shared" ref="DV717:DV738" si="2801">TRUNC(DU717*DT717,2)</f>
        <v>0</v>
      </c>
      <c r="DW717" s="29"/>
      <c r="DX717" s="54">
        <f>_xlfn.XLOOKUP($C717,[26]PSP!$C:$C,[26]PSP!$DX:$DX)</f>
        <v>0</v>
      </c>
      <c r="DY717" s="27">
        <f>_xlfn.XLOOKUP($C717,[26]PSP!$C:$C,[26]PSP!$DY:$DY)</f>
        <v>0.17</v>
      </c>
      <c r="DZ717" s="28">
        <f t="shared" ref="DZ717:DZ738" si="2802">TRUNC(DY717*DX717,2)</f>
        <v>0</v>
      </c>
      <c r="EA717" s="29"/>
      <c r="EB717" s="54">
        <f>_xlfn.XLOOKUP($C717,[26]PSP!$C:$C,[26]PSP!$EB:$EB)</f>
        <v>0</v>
      </c>
      <c r="EC717" s="27">
        <f>_xlfn.XLOOKUP($C717,[26]PSP!$C:$C,[26]PSP!$EC:$EC)</f>
        <v>0.17</v>
      </c>
      <c r="ED717" s="28">
        <f t="shared" ref="ED717:ED738" si="2803">TRUNC(EC717*EB717,2)</f>
        <v>0</v>
      </c>
      <c r="EE717" s="29"/>
      <c r="EF717" s="54">
        <f>_xlfn.XLOOKUP($C717,[26]PSP!$C:$C,[26]PSP!$EF:$EF)</f>
        <v>0</v>
      </c>
      <c r="EG717" s="27">
        <f>_xlfn.XLOOKUP($C717,[26]PSP!$C:$C,[26]PSP!$EG:$EG)</f>
        <v>0.17</v>
      </c>
      <c r="EH717" s="28">
        <f t="shared" ref="EH717:EH738" si="2804">TRUNC(EG717*EF717,2)</f>
        <v>0</v>
      </c>
      <c r="EI717" s="29"/>
      <c r="EJ717" s="54">
        <f>_xlfn.XLOOKUP($C717,[26]PSP!$C:$C,[26]PSP!$EJ:$EJ)</f>
        <v>0</v>
      </c>
      <c r="EK717" s="27">
        <f>_xlfn.XLOOKUP($C717,[26]PSP!$C:$C,[26]PSP!$EK:$EK)</f>
        <v>0.17</v>
      </c>
      <c r="EL717" s="28">
        <f t="shared" ref="EL717:EL738" si="2805">TRUNC(EK717*EJ717,2)</f>
        <v>0</v>
      </c>
      <c r="EM717" s="29"/>
      <c r="EN717" s="108"/>
      <c r="EO717" s="29">
        <f t="shared" si="2492"/>
        <v>367.2</v>
      </c>
      <c r="EP717" s="29">
        <f t="shared" si="2736"/>
        <v>367.2</v>
      </c>
      <c r="EQ717" s="4" t="b">
        <f t="shared" si="2596"/>
        <v>1</v>
      </c>
      <c r="ES717" s="118">
        <f t="shared" si="2666"/>
        <v>1.1767000000000001</v>
      </c>
    </row>
    <row r="718" spans="3:149" ht="14.25" x14ac:dyDescent="0.25">
      <c r="C718" s="24" t="s">
        <v>559</v>
      </c>
      <c r="D718" s="43" t="str">
        <f>_xlfn.XLOOKUP($C718,[26]PSP!$C:$C,[26]PSP!$D:$D)</f>
        <v>RO-40241</v>
      </c>
      <c r="E718" s="24" t="str">
        <f>_xlfn.XLOOKUP($C718,[26]PSP!$C:$C,[26]PSP!$E:$E)</f>
        <v>DER/MG</v>
      </c>
      <c r="F718" s="25" t="str">
        <f>_xlfn.XLOOKUP($C718,[26]PSP!$C:$C,[26]PSP!$F:$F)</f>
        <v>COMPACTAÇÃO DE BOTA-FORA A 80% PROCTOR NORMAL</v>
      </c>
      <c r="G718" s="26" t="str">
        <f>_xlfn.XLOOKUP($C718,[26]PSP!$C:$C,[26]PSP!$G:$G)</f>
        <v>M3</v>
      </c>
      <c r="H718" s="53">
        <f>_xlfn.XLOOKUP($C718,[26]PSP!$C:$C,[26]PSP!$H:$H)</f>
        <v>2160</v>
      </c>
      <c r="I718" s="28">
        <f>_xlfn.XLOOKUP($C718,[26]PSP!$C:$C,[26]PSP!$I:$I)</f>
        <v>4579.2</v>
      </c>
      <c r="J718" s="28">
        <f t="shared" si="2772"/>
        <v>5388.3446400000003</v>
      </c>
      <c r="K718" s="29"/>
      <c r="L718" s="54">
        <f>_xlfn.XLOOKUP($C718,[26]PSP!$C:$C,[26]PSP!$L:$L)</f>
        <v>0</v>
      </c>
      <c r="M718" s="27">
        <f>_xlfn.XLOOKUP($C718,[26]PSP!$C:$C,[26]PSP!$M:$M)</f>
        <v>2.12</v>
      </c>
      <c r="N718" s="28">
        <f t="shared" si="2773"/>
        <v>0</v>
      </c>
      <c r="O718" s="29"/>
      <c r="P718" s="54">
        <f>_xlfn.XLOOKUP($C718,[26]PSP!$C:$C,[26]PSP!$P:$P)</f>
        <v>0</v>
      </c>
      <c r="Q718" s="27">
        <f>_xlfn.XLOOKUP($C718,[26]PSP!$C:$C,[26]PSP!$Q:$Q)</f>
        <v>2.12</v>
      </c>
      <c r="R718" s="28">
        <f t="shared" si="2774"/>
        <v>0</v>
      </c>
      <c r="S718" s="29"/>
      <c r="T718" s="54">
        <f>_xlfn.XLOOKUP($C718,[26]PSP!$C:$C,[26]PSP!$T:$T)</f>
        <v>800</v>
      </c>
      <c r="U718" s="27">
        <f>_xlfn.XLOOKUP($C718,[26]PSP!$C:$C,[26]PSP!$U:$U)</f>
        <v>2.12</v>
      </c>
      <c r="V718" s="28">
        <f t="shared" si="2775"/>
        <v>1696</v>
      </c>
      <c r="W718" s="29"/>
      <c r="X718" s="54">
        <f>_xlfn.XLOOKUP($C718,[26]PSP!$C:$C,[26]PSP!$X:$X)</f>
        <v>0</v>
      </c>
      <c r="Y718" s="27">
        <f>_xlfn.XLOOKUP($C718,[26]PSP!$C:$C,[26]PSP!$Y:$Y)</f>
        <v>2.12</v>
      </c>
      <c r="Z718" s="28">
        <f t="shared" si="2776"/>
        <v>0</v>
      </c>
      <c r="AA718" s="29"/>
      <c r="AB718" s="54">
        <f>_xlfn.XLOOKUP($C718,[26]PSP!$C:$C,[26]PSP!$AB:$AB)</f>
        <v>0</v>
      </c>
      <c r="AC718" s="27">
        <f>_xlfn.XLOOKUP($C718,[26]PSP!$C:$C,[26]PSP!$AC:$AC)</f>
        <v>2.12</v>
      </c>
      <c r="AD718" s="28">
        <f t="shared" si="2777"/>
        <v>0</v>
      </c>
      <c r="AE718" s="29"/>
      <c r="AF718" s="54">
        <f>_xlfn.XLOOKUP($C718,[26]PSP!$C:$C,[26]PSP!$AF:$AF)</f>
        <v>0</v>
      </c>
      <c r="AG718" s="27">
        <f>_xlfn.XLOOKUP($C718,[26]PSP!$C:$C,[26]PSP!$AG:$AG)</f>
        <v>2.12</v>
      </c>
      <c r="AH718" s="28">
        <f t="shared" si="2778"/>
        <v>0</v>
      </c>
      <c r="AI718" s="29"/>
      <c r="AJ718" s="54">
        <f>_xlfn.XLOOKUP($C718,[26]PSP!$C:$C,[26]PSP!$AJ:$AJ)</f>
        <v>0</v>
      </c>
      <c r="AK718" s="27">
        <f>_xlfn.XLOOKUP($C718,[26]PSP!$C:$C,[26]PSP!$AK:$AK)</f>
        <v>2.12</v>
      </c>
      <c r="AL718" s="28">
        <f t="shared" si="2779"/>
        <v>0</v>
      </c>
      <c r="AM718" s="29"/>
      <c r="AN718" s="54">
        <f>_xlfn.XLOOKUP($C718,[26]PSP!$C:$C,[26]PSP!$AN:$AN)</f>
        <v>0</v>
      </c>
      <c r="AO718" s="27">
        <f>_xlfn.XLOOKUP($C718,[26]PSP!$C:$C,[26]PSP!$AO:$AO)</f>
        <v>2.12</v>
      </c>
      <c r="AP718" s="28">
        <f t="shared" si="2780"/>
        <v>0</v>
      </c>
      <c r="AQ718" s="29"/>
      <c r="AR718" s="54">
        <f>_xlfn.XLOOKUP($C718,[26]PSP!$C:$C,[26]PSP!$AR:$AR)</f>
        <v>0</v>
      </c>
      <c r="AS718" s="27">
        <f>_xlfn.XLOOKUP($C718,[26]PSP!$C:$C,[26]PSP!$AS:$AS)</f>
        <v>2.12</v>
      </c>
      <c r="AT718" s="28">
        <f t="shared" si="2781"/>
        <v>0</v>
      </c>
      <c r="AU718" s="29"/>
      <c r="AV718" s="54">
        <f>_xlfn.XLOOKUP($C718,[26]PSP!$C:$C,[26]PSP!$AV:$AV)</f>
        <v>0</v>
      </c>
      <c r="AW718" s="27">
        <f>_xlfn.XLOOKUP($C718,[26]PSP!$C:$C,[26]PSP!$AW:$AW)</f>
        <v>2.12</v>
      </c>
      <c r="AX718" s="28">
        <f t="shared" si="2782"/>
        <v>0</v>
      </c>
      <c r="AY718" s="29"/>
      <c r="AZ718" s="54">
        <f>_xlfn.XLOOKUP($C718,[26]PSP!$C:$C,[26]PSP!$AZ:$AZ)</f>
        <v>0</v>
      </c>
      <c r="BA718" s="27">
        <f>_xlfn.XLOOKUP($C718,[26]PSP!$C:$C,[26]PSP!$BA:$BA)</f>
        <v>2.12</v>
      </c>
      <c r="BB718" s="28">
        <f t="shared" si="2783"/>
        <v>0</v>
      </c>
      <c r="BC718" s="29"/>
      <c r="BD718" s="54">
        <f>_xlfn.XLOOKUP($C718,[26]PSP!$C:$C,[26]PSP!$BD:$BD)</f>
        <v>0</v>
      </c>
      <c r="BE718" s="27">
        <f>_xlfn.XLOOKUP($C718,[26]PSP!$C:$C,[26]PSP!$BE:$BE)</f>
        <v>2.12</v>
      </c>
      <c r="BF718" s="28">
        <f t="shared" si="2784"/>
        <v>0</v>
      </c>
      <c r="BG718" s="29"/>
      <c r="BH718" s="54">
        <f>_xlfn.XLOOKUP($C718,[26]PSP!$C:$C,[26]PSP!$BH:$BH)</f>
        <v>0</v>
      </c>
      <c r="BI718" s="27">
        <f>_xlfn.XLOOKUP($C718,[26]PSP!$C:$C,[26]PSP!$BI:$BI)</f>
        <v>2.12</v>
      </c>
      <c r="BJ718" s="28">
        <f t="shared" si="2785"/>
        <v>0</v>
      </c>
      <c r="BK718" s="29"/>
      <c r="BL718" s="54">
        <f>_xlfn.XLOOKUP($C718,[26]PSP!$C:$C,[26]PSP!$BL:$BL)</f>
        <v>0</v>
      </c>
      <c r="BM718" s="27">
        <f>_xlfn.XLOOKUP($C718,[26]PSP!$C:$C,[26]PSP!$BM:$BM)</f>
        <v>2.12</v>
      </c>
      <c r="BN718" s="28">
        <f t="shared" si="2786"/>
        <v>0</v>
      </c>
      <c r="BO718" s="29"/>
      <c r="BP718" s="54">
        <f>_xlfn.XLOOKUP($C718,[26]PSP!$C:$C,[26]PSP!$BP:$BP)</f>
        <v>1360</v>
      </c>
      <c r="BQ718" s="27">
        <f>_xlfn.XLOOKUP($C718,[26]PSP!$C:$C,[26]PSP!$BQ:$BQ)</f>
        <v>2.12</v>
      </c>
      <c r="BR718" s="28">
        <f t="shared" si="2787"/>
        <v>2883.2</v>
      </c>
      <c r="BS718" s="29"/>
      <c r="BT718" s="54">
        <f>_xlfn.XLOOKUP($C718,[26]PSP!$C:$C,[26]PSP!$BT:$BT)</f>
        <v>0</v>
      </c>
      <c r="BU718" s="27">
        <f>_xlfn.XLOOKUP($C718,[26]PSP!$C:$C,[26]PSP!$BU:$BU)</f>
        <v>2.12</v>
      </c>
      <c r="BV718" s="28">
        <f t="shared" si="2788"/>
        <v>0</v>
      </c>
      <c r="BW718" s="29"/>
      <c r="BX718" s="54">
        <f>_xlfn.XLOOKUP($C718,[26]PSP!$C:$C,[26]PSP!$BX:$BX)</f>
        <v>0</v>
      </c>
      <c r="BY718" s="27">
        <f>_xlfn.XLOOKUP($C718,[26]PSP!$C:$C,[26]PSP!$BY:$BY)</f>
        <v>2.12</v>
      </c>
      <c r="BZ718" s="28">
        <f t="shared" si="2789"/>
        <v>0</v>
      </c>
      <c r="CA718" s="29"/>
      <c r="CB718" s="54">
        <f>_xlfn.XLOOKUP($C718,[26]PSP!$C:$C,[26]PSP!$CB:$CB)</f>
        <v>0</v>
      </c>
      <c r="CC718" s="27">
        <f>_xlfn.XLOOKUP($C718,[26]PSP!$C:$C,[26]PSP!$CC:$CC)</f>
        <v>2.12</v>
      </c>
      <c r="CD718" s="28">
        <f t="shared" si="2790"/>
        <v>0</v>
      </c>
      <c r="CE718" s="29"/>
      <c r="CF718" s="54">
        <f>_xlfn.XLOOKUP($C718,[26]PSP!$C:$C,[26]PSP!$CF:$CF)</f>
        <v>0</v>
      </c>
      <c r="CG718" s="27">
        <f>_xlfn.XLOOKUP($C718,[26]PSP!$C:$C,[26]PSP!$CG:$CG)</f>
        <v>2.12</v>
      </c>
      <c r="CH718" s="28">
        <f t="shared" si="2791"/>
        <v>0</v>
      </c>
      <c r="CI718" s="29"/>
      <c r="CJ718" s="54">
        <f>_xlfn.XLOOKUP($C718,[26]PSP!$C:$C,[26]PSP!$CJ:$CJ)</f>
        <v>0</v>
      </c>
      <c r="CK718" s="27">
        <f>_xlfn.XLOOKUP($C718,[26]PSP!$C:$C,[26]PSP!$CK:$CK)</f>
        <v>2.12</v>
      </c>
      <c r="CL718" s="28">
        <f t="shared" si="2792"/>
        <v>0</v>
      </c>
      <c r="CM718" s="29"/>
      <c r="CN718" s="54">
        <f>_xlfn.XLOOKUP($C718,[26]PSP!$C:$C,[26]PSP!$CN:$CN)</f>
        <v>0</v>
      </c>
      <c r="CO718" s="27">
        <f>_xlfn.XLOOKUP($C718,[26]PSP!$C:$C,[26]PSP!$CO:$CO)</f>
        <v>2.12</v>
      </c>
      <c r="CP718" s="28">
        <f t="shared" si="2793"/>
        <v>0</v>
      </c>
      <c r="CQ718" s="29"/>
      <c r="CR718" s="54">
        <f>_xlfn.XLOOKUP($C718,[26]PSP!$C:$C,[26]PSP!$CR:$CR)</f>
        <v>0</v>
      </c>
      <c r="CS718" s="27">
        <f>_xlfn.XLOOKUP($C718,[26]PSP!$C:$C,[26]PSP!$CS:$CS)</f>
        <v>2.12</v>
      </c>
      <c r="CT718" s="28">
        <f t="shared" si="2794"/>
        <v>0</v>
      </c>
      <c r="CU718" s="29"/>
      <c r="CV718" s="54">
        <f>_xlfn.XLOOKUP($C718,[26]PSP!$C:$C,[26]PSP!$CV:$CV)</f>
        <v>0</v>
      </c>
      <c r="CW718" s="27">
        <f>_xlfn.XLOOKUP($C718,[26]PSP!$C:$C,[26]PSP!$CW:$CW)</f>
        <v>2.12</v>
      </c>
      <c r="CX718" s="28">
        <f t="shared" si="2795"/>
        <v>0</v>
      </c>
      <c r="CY718" s="29"/>
      <c r="CZ718" s="54">
        <f>_xlfn.XLOOKUP($C718,[26]PSP!$C:$C,[26]PSP!$CZ:$CZ)</f>
        <v>0</v>
      </c>
      <c r="DA718" s="27">
        <f>_xlfn.XLOOKUP($C718,[26]PSP!$C:$C,[26]PSP!$DA:$DA)</f>
        <v>2.12</v>
      </c>
      <c r="DB718" s="28">
        <f t="shared" si="2796"/>
        <v>0</v>
      </c>
      <c r="DC718" s="29"/>
      <c r="DD718" s="54">
        <f>_xlfn.XLOOKUP($C718,[26]PSP!$C:$C,[26]PSP!$DD:$DD)</f>
        <v>0</v>
      </c>
      <c r="DE718" s="27">
        <f>_xlfn.XLOOKUP($C718,[26]PSP!$C:$C,[26]PSP!$DE:$DE)</f>
        <v>2.12</v>
      </c>
      <c r="DF718" s="28">
        <f t="shared" si="2797"/>
        <v>0</v>
      </c>
      <c r="DG718" s="29"/>
      <c r="DH718" s="54">
        <f>_xlfn.XLOOKUP($C718,[26]PSP!$C:$C,[26]PSP!$DH:$DH)</f>
        <v>0</v>
      </c>
      <c r="DI718" s="27">
        <f>_xlfn.XLOOKUP($C718,[26]PSP!$C:$C,[26]PSP!$DI:$DI)</f>
        <v>2.12</v>
      </c>
      <c r="DJ718" s="28">
        <f t="shared" si="2798"/>
        <v>0</v>
      </c>
      <c r="DK718" s="29"/>
      <c r="DL718" s="54">
        <f>_xlfn.XLOOKUP($C718,[26]PSP!$C:$C,[26]PSP!$DL:$DL)</f>
        <v>0</v>
      </c>
      <c r="DM718" s="27">
        <f>_xlfn.XLOOKUP($C718,[26]PSP!$C:$C,[26]PSP!$DM:$DM)</f>
        <v>2.12</v>
      </c>
      <c r="DN718" s="28">
        <f t="shared" si="2799"/>
        <v>0</v>
      </c>
      <c r="DO718" s="29"/>
      <c r="DP718" s="54">
        <f>_xlfn.XLOOKUP($C718,[26]PSP!$C:$C,[26]PSP!$DP:$DP)</f>
        <v>0</v>
      </c>
      <c r="DQ718" s="27">
        <f>_xlfn.XLOOKUP($C718,[26]PSP!$C:$C,[26]PSP!$DQ:$DQ)</f>
        <v>2.12</v>
      </c>
      <c r="DR718" s="28">
        <f t="shared" si="2800"/>
        <v>0</v>
      </c>
      <c r="DS718" s="29"/>
      <c r="DT718" s="54">
        <f>_xlfn.XLOOKUP($C718,[26]PSP!$C:$C,[26]PSP!$DT:$DT)</f>
        <v>0</v>
      </c>
      <c r="DU718" s="27">
        <f>_xlfn.XLOOKUP($C718,[26]PSP!$C:$C,[26]PSP!$DU:$DU)</f>
        <v>2.12</v>
      </c>
      <c r="DV718" s="28">
        <f t="shared" si="2801"/>
        <v>0</v>
      </c>
      <c r="DW718" s="29"/>
      <c r="DX718" s="54">
        <f>_xlfn.XLOOKUP($C718,[26]PSP!$C:$C,[26]PSP!$DX:$DX)</f>
        <v>0</v>
      </c>
      <c r="DY718" s="27">
        <f>_xlfn.XLOOKUP($C718,[26]PSP!$C:$C,[26]PSP!$DY:$DY)</f>
        <v>2.12</v>
      </c>
      <c r="DZ718" s="28">
        <f t="shared" si="2802"/>
        <v>0</v>
      </c>
      <c r="EA718" s="29"/>
      <c r="EB718" s="54">
        <f>_xlfn.XLOOKUP($C718,[26]PSP!$C:$C,[26]PSP!$EB:$EB)</f>
        <v>0</v>
      </c>
      <c r="EC718" s="27">
        <f>_xlfn.XLOOKUP($C718,[26]PSP!$C:$C,[26]PSP!$EC:$EC)</f>
        <v>2.12</v>
      </c>
      <c r="ED718" s="28">
        <f t="shared" si="2803"/>
        <v>0</v>
      </c>
      <c r="EE718" s="29"/>
      <c r="EF718" s="54">
        <f>_xlfn.XLOOKUP($C718,[26]PSP!$C:$C,[26]PSP!$EF:$EF)</f>
        <v>0</v>
      </c>
      <c r="EG718" s="27">
        <f>_xlfn.XLOOKUP($C718,[26]PSP!$C:$C,[26]PSP!$EG:$EG)</f>
        <v>2.12</v>
      </c>
      <c r="EH718" s="28">
        <f t="shared" si="2804"/>
        <v>0</v>
      </c>
      <c r="EI718" s="29"/>
      <c r="EJ718" s="54">
        <f>_xlfn.XLOOKUP($C718,[26]PSP!$C:$C,[26]PSP!$EJ:$EJ)</f>
        <v>0</v>
      </c>
      <c r="EK718" s="27">
        <f>_xlfn.XLOOKUP($C718,[26]PSP!$C:$C,[26]PSP!$EK:$EK)</f>
        <v>2.12</v>
      </c>
      <c r="EL718" s="28">
        <f t="shared" si="2805"/>
        <v>0</v>
      </c>
      <c r="EM718" s="29"/>
      <c r="EN718" s="108"/>
      <c r="EO718" s="29">
        <f t="shared" si="2492"/>
        <v>4579.2</v>
      </c>
      <c r="EP718" s="29">
        <f t="shared" si="2736"/>
        <v>4579.2</v>
      </c>
      <c r="EQ718" s="4" t="b">
        <f t="shared" si="2596"/>
        <v>1</v>
      </c>
      <c r="ES718" s="118">
        <f t="shared" si="2666"/>
        <v>1.1767000000000001</v>
      </c>
    </row>
    <row r="719" spans="3:149" ht="14.25" x14ac:dyDescent="0.25">
      <c r="C719" s="24" t="s">
        <v>560</v>
      </c>
      <c r="D719" s="43">
        <f>_xlfn.XLOOKUP($C719,[26]PSP!$C:$C,[26]PSP!$D:$D)</f>
        <v>4413905</v>
      </c>
      <c r="E719" s="24" t="str">
        <f>_xlfn.XLOOKUP($C719,[26]PSP!$C:$C,[26]PSP!$E:$E)</f>
        <v>SICRO SERVIÇO</v>
      </c>
      <c r="F719" s="25" t="str">
        <f>_xlfn.XLOOKUP($C719,[26]PSP!$C:$C,[26]PSP!$F:$F)</f>
        <v>HIDROSSEMEADURA</v>
      </c>
      <c r="G719" s="26" t="str">
        <f>_xlfn.XLOOKUP($C719,[26]PSP!$C:$C,[26]PSP!$G:$G)</f>
        <v>M²</v>
      </c>
      <c r="H719" s="53">
        <f>_xlfn.XLOOKUP($C719,[26]PSP!$C:$C,[26]PSP!$H:$H)</f>
        <v>1080</v>
      </c>
      <c r="I719" s="28">
        <f>_xlfn.XLOOKUP($C719,[26]PSP!$C:$C,[26]PSP!$I:$I)</f>
        <v>2980.8</v>
      </c>
      <c r="J719" s="28">
        <f t="shared" si="2772"/>
        <v>3507.5073600000005</v>
      </c>
      <c r="K719" s="29"/>
      <c r="L719" s="54">
        <f>_xlfn.XLOOKUP($C719,[26]PSP!$C:$C,[26]PSP!$L:$L)</f>
        <v>0</v>
      </c>
      <c r="M719" s="27">
        <f>_xlfn.XLOOKUP($C719,[26]PSP!$C:$C,[26]PSP!$M:$M)</f>
        <v>2.76</v>
      </c>
      <c r="N719" s="28">
        <f t="shared" si="2773"/>
        <v>0</v>
      </c>
      <c r="O719" s="29"/>
      <c r="P719" s="54">
        <f>_xlfn.XLOOKUP($C719,[26]PSP!$C:$C,[26]PSP!$P:$P)</f>
        <v>0</v>
      </c>
      <c r="Q719" s="27">
        <f>_xlfn.XLOOKUP($C719,[26]PSP!$C:$C,[26]PSP!$Q:$Q)</f>
        <v>2.76</v>
      </c>
      <c r="R719" s="28">
        <f t="shared" si="2774"/>
        <v>0</v>
      </c>
      <c r="S719" s="29"/>
      <c r="T719" s="54">
        <f>_xlfn.XLOOKUP($C719,[26]PSP!$C:$C,[26]PSP!$T:$T)</f>
        <v>400</v>
      </c>
      <c r="U719" s="27">
        <f>_xlfn.XLOOKUP($C719,[26]PSP!$C:$C,[26]PSP!$U:$U)</f>
        <v>2.76</v>
      </c>
      <c r="V719" s="28">
        <f t="shared" si="2775"/>
        <v>1104</v>
      </c>
      <c r="W719" s="29"/>
      <c r="X719" s="54">
        <f>_xlfn.XLOOKUP($C719,[26]PSP!$C:$C,[26]PSP!$X:$X)</f>
        <v>0</v>
      </c>
      <c r="Y719" s="27">
        <f>_xlfn.XLOOKUP($C719,[26]PSP!$C:$C,[26]PSP!$Y:$Y)</f>
        <v>2.76</v>
      </c>
      <c r="Z719" s="28">
        <f t="shared" si="2776"/>
        <v>0</v>
      </c>
      <c r="AA719" s="29"/>
      <c r="AB719" s="54">
        <f>_xlfn.XLOOKUP($C719,[26]PSP!$C:$C,[26]PSP!$AB:$AB)</f>
        <v>0</v>
      </c>
      <c r="AC719" s="27">
        <f>_xlfn.XLOOKUP($C719,[26]PSP!$C:$C,[26]PSP!$AC:$AC)</f>
        <v>2.76</v>
      </c>
      <c r="AD719" s="28">
        <f t="shared" si="2777"/>
        <v>0</v>
      </c>
      <c r="AE719" s="29"/>
      <c r="AF719" s="54">
        <f>_xlfn.XLOOKUP($C719,[26]PSP!$C:$C,[26]PSP!$AF:$AF)</f>
        <v>0</v>
      </c>
      <c r="AG719" s="27">
        <f>_xlfn.XLOOKUP($C719,[26]PSP!$C:$C,[26]PSP!$AG:$AG)</f>
        <v>2.76</v>
      </c>
      <c r="AH719" s="28">
        <f t="shared" si="2778"/>
        <v>0</v>
      </c>
      <c r="AI719" s="29"/>
      <c r="AJ719" s="54">
        <f>_xlfn.XLOOKUP($C719,[26]PSP!$C:$C,[26]PSP!$AJ:$AJ)</f>
        <v>0</v>
      </c>
      <c r="AK719" s="27">
        <f>_xlfn.XLOOKUP($C719,[26]PSP!$C:$C,[26]PSP!$AK:$AK)</f>
        <v>2.76</v>
      </c>
      <c r="AL719" s="28">
        <f t="shared" si="2779"/>
        <v>0</v>
      </c>
      <c r="AM719" s="29"/>
      <c r="AN719" s="54">
        <f>_xlfn.XLOOKUP($C719,[26]PSP!$C:$C,[26]PSP!$AN:$AN)</f>
        <v>0</v>
      </c>
      <c r="AO719" s="27">
        <f>_xlfn.XLOOKUP($C719,[26]PSP!$C:$C,[26]PSP!$AO:$AO)</f>
        <v>2.76</v>
      </c>
      <c r="AP719" s="28">
        <f t="shared" si="2780"/>
        <v>0</v>
      </c>
      <c r="AQ719" s="29"/>
      <c r="AR719" s="54">
        <f>_xlfn.XLOOKUP($C719,[26]PSP!$C:$C,[26]PSP!$AR:$AR)</f>
        <v>0</v>
      </c>
      <c r="AS719" s="27">
        <f>_xlfn.XLOOKUP($C719,[26]PSP!$C:$C,[26]PSP!$AS:$AS)</f>
        <v>2.76</v>
      </c>
      <c r="AT719" s="28">
        <f t="shared" si="2781"/>
        <v>0</v>
      </c>
      <c r="AU719" s="29"/>
      <c r="AV719" s="54">
        <f>_xlfn.XLOOKUP($C719,[26]PSP!$C:$C,[26]PSP!$AV:$AV)</f>
        <v>0</v>
      </c>
      <c r="AW719" s="27">
        <f>_xlfn.XLOOKUP($C719,[26]PSP!$C:$C,[26]PSP!$AW:$AW)</f>
        <v>2.76</v>
      </c>
      <c r="AX719" s="28">
        <f t="shared" si="2782"/>
        <v>0</v>
      </c>
      <c r="AY719" s="29"/>
      <c r="AZ719" s="54">
        <f>_xlfn.XLOOKUP($C719,[26]PSP!$C:$C,[26]PSP!$AZ:$AZ)</f>
        <v>0</v>
      </c>
      <c r="BA719" s="27">
        <f>_xlfn.XLOOKUP($C719,[26]PSP!$C:$C,[26]PSP!$BA:$BA)</f>
        <v>2.76</v>
      </c>
      <c r="BB719" s="28">
        <f t="shared" si="2783"/>
        <v>0</v>
      </c>
      <c r="BC719" s="29"/>
      <c r="BD719" s="54">
        <f>_xlfn.XLOOKUP($C719,[26]PSP!$C:$C,[26]PSP!$BD:$BD)</f>
        <v>0</v>
      </c>
      <c r="BE719" s="27">
        <f>_xlfn.XLOOKUP($C719,[26]PSP!$C:$C,[26]PSP!$BE:$BE)</f>
        <v>2.76</v>
      </c>
      <c r="BF719" s="28">
        <f t="shared" si="2784"/>
        <v>0</v>
      </c>
      <c r="BG719" s="29"/>
      <c r="BH719" s="54">
        <f>_xlfn.XLOOKUP($C719,[26]PSP!$C:$C,[26]PSP!$BH:$BH)</f>
        <v>0</v>
      </c>
      <c r="BI719" s="27">
        <f>_xlfn.XLOOKUP($C719,[26]PSP!$C:$C,[26]PSP!$BI:$BI)</f>
        <v>2.76</v>
      </c>
      <c r="BJ719" s="28">
        <f t="shared" si="2785"/>
        <v>0</v>
      </c>
      <c r="BK719" s="29"/>
      <c r="BL719" s="54">
        <f>_xlfn.XLOOKUP($C719,[26]PSP!$C:$C,[26]PSP!$BL:$BL)</f>
        <v>0</v>
      </c>
      <c r="BM719" s="27">
        <f>_xlfn.XLOOKUP($C719,[26]PSP!$C:$C,[26]PSP!$BM:$BM)</f>
        <v>2.76</v>
      </c>
      <c r="BN719" s="28">
        <f t="shared" si="2786"/>
        <v>0</v>
      </c>
      <c r="BO719" s="29"/>
      <c r="BP719" s="54">
        <f>_xlfn.XLOOKUP($C719,[26]PSP!$C:$C,[26]PSP!$BP:$BP)</f>
        <v>680</v>
      </c>
      <c r="BQ719" s="27">
        <f>_xlfn.XLOOKUP($C719,[26]PSP!$C:$C,[26]PSP!$BQ:$BQ)</f>
        <v>2.76</v>
      </c>
      <c r="BR719" s="28">
        <f t="shared" si="2787"/>
        <v>1876.8</v>
      </c>
      <c r="BS719" s="29"/>
      <c r="BT719" s="54">
        <f>_xlfn.XLOOKUP($C719,[26]PSP!$C:$C,[26]PSP!$BT:$BT)</f>
        <v>0</v>
      </c>
      <c r="BU719" s="27">
        <f>_xlfn.XLOOKUP($C719,[26]PSP!$C:$C,[26]PSP!$BU:$BU)</f>
        <v>2.76</v>
      </c>
      <c r="BV719" s="28">
        <f t="shared" si="2788"/>
        <v>0</v>
      </c>
      <c r="BW719" s="29"/>
      <c r="BX719" s="54">
        <f>_xlfn.XLOOKUP($C719,[26]PSP!$C:$C,[26]PSP!$BX:$BX)</f>
        <v>0</v>
      </c>
      <c r="BY719" s="27">
        <f>_xlfn.XLOOKUP($C719,[26]PSP!$C:$C,[26]PSP!$BY:$BY)</f>
        <v>2.76</v>
      </c>
      <c r="BZ719" s="28">
        <f t="shared" si="2789"/>
        <v>0</v>
      </c>
      <c r="CA719" s="29"/>
      <c r="CB719" s="54">
        <f>_xlfn.XLOOKUP($C719,[26]PSP!$C:$C,[26]PSP!$CB:$CB)</f>
        <v>0</v>
      </c>
      <c r="CC719" s="27">
        <f>_xlfn.XLOOKUP($C719,[26]PSP!$C:$C,[26]PSP!$CC:$CC)</f>
        <v>2.76</v>
      </c>
      <c r="CD719" s="28">
        <f t="shared" si="2790"/>
        <v>0</v>
      </c>
      <c r="CE719" s="29"/>
      <c r="CF719" s="54">
        <f>_xlfn.XLOOKUP($C719,[26]PSP!$C:$C,[26]PSP!$CF:$CF)</f>
        <v>0</v>
      </c>
      <c r="CG719" s="27">
        <f>_xlfn.XLOOKUP($C719,[26]PSP!$C:$C,[26]PSP!$CG:$CG)</f>
        <v>2.76</v>
      </c>
      <c r="CH719" s="28">
        <f t="shared" si="2791"/>
        <v>0</v>
      </c>
      <c r="CI719" s="29"/>
      <c r="CJ719" s="54">
        <f>_xlfn.XLOOKUP($C719,[26]PSP!$C:$C,[26]PSP!$CJ:$CJ)</f>
        <v>0</v>
      </c>
      <c r="CK719" s="27">
        <f>_xlfn.XLOOKUP($C719,[26]PSP!$C:$C,[26]PSP!$CK:$CK)</f>
        <v>2.76</v>
      </c>
      <c r="CL719" s="28">
        <f t="shared" si="2792"/>
        <v>0</v>
      </c>
      <c r="CM719" s="29"/>
      <c r="CN719" s="54">
        <f>_xlfn.XLOOKUP($C719,[26]PSP!$C:$C,[26]PSP!$CN:$CN)</f>
        <v>0</v>
      </c>
      <c r="CO719" s="27">
        <f>_xlfn.XLOOKUP($C719,[26]PSP!$C:$C,[26]PSP!$CO:$CO)</f>
        <v>2.76</v>
      </c>
      <c r="CP719" s="28">
        <f t="shared" si="2793"/>
        <v>0</v>
      </c>
      <c r="CQ719" s="29"/>
      <c r="CR719" s="54">
        <f>_xlfn.XLOOKUP($C719,[26]PSP!$C:$C,[26]PSP!$CR:$CR)</f>
        <v>0</v>
      </c>
      <c r="CS719" s="27">
        <f>_xlfn.XLOOKUP($C719,[26]PSP!$C:$C,[26]PSP!$CS:$CS)</f>
        <v>2.76</v>
      </c>
      <c r="CT719" s="28">
        <f t="shared" si="2794"/>
        <v>0</v>
      </c>
      <c r="CU719" s="29"/>
      <c r="CV719" s="54">
        <f>_xlfn.XLOOKUP($C719,[26]PSP!$C:$C,[26]PSP!$CV:$CV)</f>
        <v>0</v>
      </c>
      <c r="CW719" s="27">
        <f>_xlfn.XLOOKUP($C719,[26]PSP!$C:$C,[26]PSP!$CW:$CW)</f>
        <v>2.76</v>
      </c>
      <c r="CX719" s="28">
        <f t="shared" si="2795"/>
        <v>0</v>
      </c>
      <c r="CY719" s="29"/>
      <c r="CZ719" s="54">
        <f>_xlfn.XLOOKUP($C719,[26]PSP!$C:$C,[26]PSP!$CZ:$CZ)</f>
        <v>0</v>
      </c>
      <c r="DA719" s="27">
        <f>_xlfn.XLOOKUP($C719,[26]PSP!$C:$C,[26]PSP!$DA:$DA)</f>
        <v>2.76</v>
      </c>
      <c r="DB719" s="28">
        <f t="shared" si="2796"/>
        <v>0</v>
      </c>
      <c r="DC719" s="29"/>
      <c r="DD719" s="54">
        <f>_xlfn.XLOOKUP($C719,[26]PSP!$C:$C,[26]PSP!$DD:$DD)</f>
        <v>0</v>
      </c>
      <c r="DE719" s="27">
        <f>_xlfn.XLOOKUP($C719,[26]PSP!$C:$C,[26]PSP!$DE:$DE)</f>
        <v>2.76</v>
      </c>
      <c r="DF719" s="28">
        <f t="shared" si="2797"/>
        <v>0</v>
      </c>
      <c r="DG719" s="29"/>
      <c r="DH719" s="54">
        <f>_xlfn.XLOOKUP($C719,[26]PSP!$C:$C,[26]PSP!$DH:$DH)</f>
        <v>0</v>
      </c>
      <c r="DI719" s="27">
        <f>_xlfn.XLOOKUP($C719,[26]PSP!$C:$C,[26]PSP!$DI:$DI)</f>
        <v>2.76</v>
      </c>
      <c r="DJ719" s="28">
        <f t="shared" si="2798"/>
        <v>0</v>
      </c>
      <c r="DK719" s="29"/>
      <c r="DL719" s="54">
        <f>_xlfn.XLOOKUP($C719,[26]PSP!$C:$C,[26]PSP!$DL:$DL)</f>
        <v>0</v>
      </c>
      <c r="DM719" s="27">
        <f>_xlfn.XLOOKUP($C719,[26]PSP!$C:$C,[26]PSP!$DM:$DM)</f>
        <v>2.76</v>
      </c>
      <c r="DN719" s="28">
        <f t="shared" si="2799"/>
        <v>0</v>
      </c>
      <c r="DO719" s="29"/>
      <c r="DP719" s="54">
        <f>_xlfn.XLOOKUP($C719,[26]PSP!$C:$C,[26]PSP!$DP:$DP)</f>
        <v>0</v>
      </c>
      <c r="DQ719" s="27">
        <f>_xlfn.XLOOKUP($C719,[26]PSP!$C:$C,[26]PSP!$DQ:$DQ)</f>
        <v>2.76</v>
      </c>
      <c r="DR719" s="28">
        <f t="shared" si="2800"/>
        <v>0</v>
      </c>
      <c r="DS719" s="29"/>
      <c r="DT719" s="54">
        <f>_xlfn.XLOOKUP($C719,[26]PSP!$C:$C,[26]PSP!$DT:$DT)</f>
        <v>0</v>
      </c>
      <c r="DU719" s="27">
        <f>_xlfn.XLOOKUP($C719,[26]PSP!$C:$C,[26]PSP!$DU:$DU)</f>
        <v>2.76</v>
      </c>
      <c r="DV719" s="28">
        <f t="shared" si="2801"/>
        <v>0</v>
      </c>
      <c r="DW719" s="29"/>
      <c r="DX719" s="54">
        <f>_xlfn.XLOOKUP($C719,[26]PSP!$C:$C,[26]PSP!$DX:$DX)</f>
        <v>0</v>
      </c>
      <c r="DY719" s="27">
        <f>_xlfn.XLOOKUP($C719,[26]PSP!$C:$C,[26]PSP!$DY:$DY)</f>
        <v>2.76</v>
      </c>
      <c r="DZ719" s="28">
        <f t="shared" si="2802"/>
        <v>0</v>
      </c>
      <c r="EA719" s="29"/>
      <c r="EB719" s="54">
        <f>_xlfn.XLOOKUP($C719,[26]PSP!$C:$C,[26]PSP!$EB:$EB)</f>
        <v>0</v>
      </c>
      <c r="EC719" s="27">
        <f>_xlfn.XLOOKUP($C719,[26]PSP!$C:$C,[26]PSP!$EC:$EC)</f>
        <v>2.76</v>
      </c>
      <c r="ED719" s="28">
        <f t="shared" si="2803"/>
        <v>0</v>
      </c>
      <c r="EE719" s="29"/>
      <c r="EF719" s="54">
        <f>_xlfn.XLOOKUP($C719,[26]PSP!$C:$C,[26]PSP!$EF:$EF)</f>
        <v>0</v>
      </c>
      <c r="EG719" s="27">
        <f>_xlfn.XLOOKUP($C719,[26]PSP!$C:$C,[26]PSP!$EG:$EG)</f>
        <v>2.76</v>
      </c>
      <c r="EH719" s="28">
        <f t="shared" si="2804"/>
        <v>0</v>
      </c>
      <c r="EI719" s="29"/>
      <c r="EJ719" s="54">
        <f>_xlfn.XLOOKUP($C719,[26]PSP!$C:$C,[26]PSP!$EJ:$EJ)</f>
        <v>0</v>
      </c>
      <c r="EK719" s="27">
        <f>_xlfn.XLOOKUP($C719,[26]PSP!$C:$C,[26]PSP!$EK:$EK)</f>
        <v>2.76</v>
      </c>
      <c r="EL719" s="28">
        <f t="shared" si="2805"/>
        <v>0</v>
      </c>
      <c r="EM719" s="29"/>
      <c r="EN719" s="108"/>
      <c r="EO719" s="29">
        <f t="shared" si="2492"/>
        <v>2980.8</v>
      </c>
      <c r="EP719" s="29">
        <f t="shared" si="2736"/>
        <v>2980.8</v>
      </c>
      <c r="EQ719" s="4" t="b">
        <f t="shared" si="2596"/>
        <v>1</v>
      </c>
      <c r="ES719" s="118">
        <f t="shared" si="2666"/>
        <v>1.1767000000000001</v>
      </c>
    </row>
    <row r="720" spans="3:149" ht="21" x14ac:dyDescent="0.25">
      <c r="C720" s="24" t="s">
        <v>561</v>
      </c>
      <c r="D720" s="43">
        <f>_xlfn.XLOOKUP($C720,[26]PSP!$C:$C,[26]PSP!$D:$D)</f>
        <v>5914374</v>
      </c>
      <c r="E720" s="24" t="str">
        <f>_xlfn.XLOOKUP($C720,[26]PSP!$C:$C,[26]PSP!$E:$E)</f>
        <v>SICRO SERVIÇO</v>
      </c>
      <c r="F720" s="25" t="str">
        <f>_xlfn.XLOOKUP($C720,[26]PSP!$C:$C,[26]PSP!$F:$F)</f>
        <v>TRANSPORTE COM CAMINHÃO BASCULANTE DE 10 M³ - RODOVIA EM REVESTIMENTO PRIMÁRIO</v>
      </c>
      <c r="G720" s="26" t="str">
        <f>_xlfn.XLOOKUP($C720,[26]PSP!$C:$C,[26]PSP!$G:$G)</f>
        <v>TKM</v>
      </c>
      <c r="H720" s="53">
        <f>_xlfn.XLOOKUP($C720,[26]PSP!$C:$C,[26]PSP!$H:$H)</f>
        <v>19440</v>
      </c>
      <c r="I720" s="28">
        <f>_xlfn.XLOOKUP($C720,[26]PSP!$C:$C,[26]PSP!$I:$I)</f>
        <v>9720</v>
      </c>
      <c r="J720" s="28">
        <f t="shared" si="2772"/>
        <v>11437.524000000001</v>
      </c>
      <c r="K720" s="29"/>
      <c r="L720" s="54">
        <f>_xlfn.XLOOKUP($C720,[26]PSP!$C:$C,[26]PSP!$L:$L)</f>
        <v>0</v>
      </c>
      <c r="M720" s="27">
        <f>_xlfn.XLOOKUP($C720,[26]PSP!$C:$C,[26]PSP!$M:$M)</f>
        <v>0.5</v>
      </c>
      <c r="N720" s="28">
        <f t="shared" si="2773"/>
        <v>0</v>
      </c>
      <c r="O720" s="29"/>
      <c r="P720" s="54">
        <f>_xlfn.XLOOKUP($C720,[26]PSP!$C:$C,[26]PSP!$P:$P)</f>
        <v>0</v>
      </c>
      <c r="Q720" s="27">
        <f>_xlfn.XLOOKUP($C720,[26]PSP!$C:$C,[26]PSP!$Q:$Q)</f>
        <v>0.5</v>
      </c>
      <c r="R720" s="28">
        <f t="shared" si="2774"/>
        <v>0</v>
      </c>
      <c r="S720" s="29"/>
      <c r="T720" s="54">
        <f>_xlfn.XLOOKUP($C720,[26]PSP!$C:$C,[26]PSP!$T:$T)</f>
        <v>7200</v>
      </c>
      <c r="U720" s="27">
        <f>_xlfn.XLOOKUP($C720,[26]PSP!$C:$C,[26]PSP!$U:$U)</f>
        <v>0.5</v>
      </c>
      <c r="V720" s="28">
        <f t="shared" si="2775"/>
        <v>3600</v>
      </c>
      <c r="W720" s="29"/>
      <c r="X720" s="54">
        <f>_xlfn.XLOOKUP($C720,[26]PSP!$C:$C,[26]PSP!$X:$X)</f>
        <v>0</v>
      </c>
      <c r="Y720" s="27">
        <f>_xlfn.XLOOKUP($C720,[26]PSP!$C:$C,[26]PSP!$Y:$Y)</f>
        <v>0.5</v>
      </c>
      <c r="Z720" s="28">
        <f t="shared" si="2776"/>
        <v>0</v>
      </c>
      <c r="AA720" s="29"/>
      <c r="AB720" s="54">
        <f>_xlfn.XLOOKUP($C720,[26]PSP!$C:$C,[26]PSP!$AB:$AB)</f>
        <v>0</v>
      </c>
      <c r="AC720" s="27">
        <f>_xlfn.XLOOKUP($C720,[26]PSP!$C:$C,[26]PSP!$AC:$AC)</f>
        <v>0.5</v>
      </c>
      <c r="AD720" s="28">
        <f t="shared" si="2777"/>
        <v>0</v>
      </c>
      <c r="AE720" s="29"/>
      <c r="AF720" s="54">
        <f>_xlfn.XLOOKUP($C720,[26]PSP!$C:$C,[26]PSP!$AF:$AF)</f>
        <v>0</v>
      </c>
      <c r="AG720" s="27">
        <f>_xlfn.XLOOKUP($C720,[26]PSP!$C:$C,[26]PSP!$AG:$AG)</f>
        <v>0.5</v>
      </c>
      <c r="AH720" s="28">
        <f t="shared" si="2778"/>
        <v>0</v>
      </c>
      <c r="AI720" s="29"/>
      <c r="AJ720" s="54">
        <f>_xlfn.XLOOKUP($C720,[26]PSP!$C:$C,[26]PSP!$AJ:$AJ)</f>
        <v>0</v>
      </c>
      <c r="AK720" s="27">
        <f>_xlfn.XLOOKUP($C720,[26]PSP!$C:$C,[26]PSP!$AK:$AK)</f>
        <v>0.5</v>
      </c>
      <c r="AL720" s="28">
        <f t="shared" si="2779"/>
        <v>0</v>
      </c>
      <c r="AM720" s="29"/>
      <c r="AN720" s="54">
        <f>_xlfn.XLOOKUP($C720,[26]PSP!$C:$C,[26]PSP!$AN:$AN)</f>
        <v>0</v>
      </c>
      <c r="AO720" s="27">
        <f>_xlfn.XLOOKUP($C720,[26]PSP!$C:$C,[26]PSP!$AO:$AO)</f>
        <v>0.5</v>
      </c>
      <c r="AP720" s="28">
        <f t="shared" si="2780"/>
        <v>0</v>
      </c>
      <c r="AQ720" s="29"/>
      <c r="AR720" s="54">
        <f>_xlfn.XLOOKUP($C720,[26]PSP!$C:$C,[26]PSP!$AR:$AR)</f>
        <v>0</v>
      </c>
      <c r="AS720" s="27">
        <f>_xlfn.XLOOKUP($C720,[26]PSP!$C:$C,[26]PSP!$AS:$AS)</f>
        <v>0.5</v>
      </c>
      <c r="AT720" s="28">
        <f t="shared" si="2781"/>
        <v>0</v>
      </c>
      <c r="AU720" s="29"/>
      <c r="AV720" s="54">
        <f>_xlfn.XLOOKUP($C720,[26]PSP!$C:$C,[26]PSP!$AV:$AV)</f>
        <v>0</v>
      </c>
      <c r="AW720" s="27">
        <f>_xlfn.XLOOKUP($C720,[26]PSP!$C:$C,[26]PSP!$AW:$AW)</f>
        <v>0.5</v>
      </c>
      <c r="AX720" s="28">
        <f t="shared" si="2782"/>
        <v>0</v>
      </c>
      <c r="AY720" s="29"/>
      <c r="AZ720" s="54">
        <f>_xlfn.XLOOKUP($C720,[26]PSP!$C:$C,[26]PSP!$AZ:$AZ)</f>
        <v>0</v>
      </c>
      <c r="BA720" s="27">
        <f>_xlfn.XLOOKUP($C720,[26]PSP!$C:$C,[26]PSP!$BA:$BA)</f>
        <v>0.5</v>
      </c>
      <c r="BB720" s="28">
        <f t="shared" si="2783"/>
        <v>0</v>
      </c>
      <c r="BC720" s="29"/>
      <c r="BD720" s="54">
        <f>_xlfn.XLOOKUP($C720,[26]PSP!$C:$C,[26]PSP!$BD:$BD)</f>
        <v>0</v>
      </c>
      <c r="BE720" s="27">
        <f>_xlfn.XLOOKUP($C720,[26]PSP!$C:$C,[26]PSP!$BE:$BE)</f>
        <v>0.5</v>
      </c>
      <c r="BF720" s="28">
        <f t="shared" si="2784"/>
        <v>0</v>
      </c>
      <c r="BG720" s="29"/>
      <c r="BH720" s="54">
        <f>_xlfn.XLOOKUP($C720,[26]PSP!$C:$C,[26]PSP!$BH:$BH)</f>
        <v>0</v>
      </c>
      <c r="BI720" s="27">
        <f>_xlfn.XLOOKUP($C720,[26]PSP!$C:$C,[26]PSP!$BI:$BI)</f>
        <v>0.5</v>
      </c>
      <c r="BJ720" s="28">
        <f t="shared" si="2785"/>
        <v>0</v>
      </c>
      <c r="BK720" s="29"/>
      <c r="BL720" s="54">
        <f>_xlfn.XLOOKUP($C720,[26]PSP!$C:$C,[26]PSP!$BL:$BL)</f>
        <v>0</v>
      </c>
      <c r="BM720" s="27">
        <f>_xlfn.XLOOKUP($C720,[26]PSP!$C:$C,[26]PSP!$BM:$BM)</f>
        <v>0.5</v>
      </c>
      <c r="BN720" s="28">
        <f t="shared" si="2786"/>
        <v>0</v>
      </c>
      <c r="BO720" s="29"/>
      <c r="BP720" s="54">
        <f>_xlfn.XLOOKUP($C720,[26]PSP!$C:$C,[26]PSP!$BP:$BP)</f>
        <v>12240</v>
      </c>
      <c r="BQ720" s="27">
        <f>_xlfn.XLOOKUP($C720,[26]PSP!$C:$C,[26]PSP!$BQ:$BQ)</f>
        <v>0.5</v>
      </c>
      <c r="BR720" s="28">
        <f t="shared" si="2787"/>
        <v>6120</v>
      </c>
      <c r="BS720" s="29"/>
      <c r="BT720" s="54">
        <f>_xlfn.XLOOKUP($C720,[26]PSP!$C:$C,[26]PSP!$BT:$BT)</f>
        <v>0</v>
      </c>
      <c r="BU720" s="27">
        <f>_xlfn.XLOOKUP($C720,[26]PSP!$C:$C,[26]PSP!$BU:$BU)</f>
        <v>0.5</v>
      </c>
      <c r="BV720" s="28">
        <f t="shared" si="2788"/>
        <v>0</v>
      </c>
      <c r="BW720" s="29"/>
      <c r="BX720" s="54">
        <f>_xlfn.XLOOKUP($C720,[26]PSP!$C:$C,[26]PSP!$BX:$BX)</f>
        <v>0</v>
      </c>
      <c r="BY720" s="27">
        <f>_xlfn.XLOOKUP($C720,[26]PSP!$C:$C,[26]PSP!$BY:$BY)</f>
        <v>0.5</v>
      </c>
      <c r="BZ720" s="28">
        <f t="shared" si="2789"/>
        <v>0</v>
      </c>
      <c r="CA720" s="29"/>
      <c r="CB720" s="54">
        <f>_xlfn.XLOOKUP($C720,[26]PSP!$C:$C,[26]PSP!$CB:$CB)</f>
        <v>0</v>
      </c>
      <c r="CC720" s="27">
        <f>_xlfn.XLOOKUP($C720,[26]PSP!$C:$C,[26]PSP!$CC:$CC)</f>
        <v>0.5</v>
      </c>
      <c r="CD720" s="28">
        <f t="shared" si="2790"/>
        <v>0</v>
      </c>
      <c r="CE720" s="29"/>
      <c r="CF720" s="54">
        <f>_xlfn.XLOOKUP($C720,[26]PSP!$C:$C,[26]PSP!$CF:$CF)</f>
        <v>0</v>
      </c>
      <c r="CG720" s="27">
        <f>_xlfn.XLOOKUP($C720,[26]PSP!$C:$C,[26]PSP!$CG:$CG)</f>
        <v>0.5</v>
      </c>
      <c r="CH720" s="28">
        <f t="shared" si="2791"/>
        <v>0</v>
      </c>
      <c r="CI720" s="29"/>
      <c r="CJ720" s="54">
        <f>_xlfn.XLOOKUP($C720,[26]PSP!$C:$C,[26]PSP!$CJ:$CJ)</f>
        <v>0</v>
      </c>
      <c r="CK720" s="27">
        <f>_xlfn.XLOOKUP($C720,[26]PSP!$C:$C,[26]PSP!$CK:$CK)</f>
        <v>0.5</v>
      </c>
      <c r="CL720" s="28">
        <f t="shared" si="2792"/>
        <v>0</v>
      </c>
      <c r="CM720" s="29"/>
      <c r="CN720" s="54">
        <f>_xlfn.XLOOKUP($C720,[26]PSP!$C:$C,[26]PSP!$CN:$CN)</f>
        <v>0</v>
      </c>
      <c r="CO720" s="27">
        <f>_xlfn.XLOOKUP($C720,[26]PSP!$C:$C,[26]PSP!$CO:$CO)</f>
        <v>0.5</v>
      </c>
      <c r="CP720" s="28">
        <f t="shared" si="2793"/>
        <v>0</v>
      </c>
      <c r="CQ720" s="29"/>
      <c r="CR720" s="54">
        <f>_xlfn.XLOOKUP($C720,[26]PSP!$C:$C,[26]PSP!$CR:$CR)</f>
        <v>0</v>
      </c>
      <c r="CS720" s="27">
        <f>_xlfn.XLOOKUP($C720,[26]PSP!$C:$C,[26]PSP!$CS:$CS)</f>
        <v>0.5</v>
      </c>
      <c r="CT720" s="28">
        <f t="shared" si="2794"/>
        <v>0</v>
      </c>
      <c r="CU720" s="29"/>
      <c r="CV720" s="54">
        <f>_xlfn.XLOOKUP($C720,[26]PSP!$C:$C,[26]PSP!$CV:$CV)</f>
        <v>0</v>
      </c>
      <c r="CW720" s="27">
        <f>_xlfn.XLOOKUP($C720,[26]PSP!$C:$C,[26]PSP!$CW:$CW)</f>
        <v>0.5</v>
      </c>
      <c r="CX720" s="28">
        <f t="shared" si="2795"/>
        <v>0</v>
      </c>
      <c r="CY720" s="29"/>
      <c r="CZ720" s="54">
        <f>_xlfn.XLOOKUP($C720,[26]PSP!$C:$C,[26]PSP!$CZ:$CZ)</f>
        <v>0</v>
      </c>
      <c r="DA720" s="27">
        <f>_xlfn.XLOOKUP($C720,[26]PSP!$C:$C,[26]PSP!$DA:$DA)</f>
        <v>0.5</v>
      </c>
      <c r="DB720" s="28">
        <f t="shared" si="2796"/>
        <v>0</v>
      </c>
      <c r="DC720" s="29"/>
      <c r="DD720" s="54">
        <f>_xlfn.XLOOKUP($C720,[26]PSP!$C:$C,[26]PSP!$DD:$DD)</f>
        <v>0</v>
      </c>
      <c r="DE720" s="27">
        <f>_xlfn.XLOOKUP($C720,[26]PSP!$C:$C,[26]PSP!$DE:$DE)</f>
        <v>0.5</v>
      </c>
      <c r="DF720" s="28">
        <f t="shared" si="2797"/>
        <v>0</v>
      </c>
      <c r="DG720" s="29"/>
      <c r="DH720" s="54">
        <f>_xlfn.XLOOKUP($C720,[26]PSP!$C:$C,[26]PSP!$DH:$DH)</f>
        <v>0</v>
      </c>
      <c r="DI720" s="27">
        <f>_xlfn.XLOOKUP($C720,[26]PSP!$C:$C,[26]PSP!$DI:$DI)</f>
        <v>0.5</v>
      </c>
      <c r="DJ720" s="28">
        <f t="shared" si="2798"/>
        <v>0</v>
      </c>
      <c r="DK720" s="29"/>
      <c r="DL720" s="54">
        <f>_xlfn.XLOOKUP($C720,[26]PSP!$C:$C,[26]PSP!$DL:$DL)</f>
        <v>0</v>
      </c>
      <c r="DM720" s="27">
        <f>_xlfn.XLOOKUP($C720,[26]PSP!$C:$C,[26]PSP!$DM:$DM)</f>
        <v>0.5</v>
      </c>
      <c r="DN720" s="28">
        <f t="shared" si="2799"/>
        <v>0</v>
      </c>
      <c r="DO720" s="29"/>
      <c r="DP720" s="54">
        <f>_xlfn.XLOOKUP($C720,[26]PSP!$C:$C,[26]PSP!$DP:$DP)</f>
        <v>0</v>
      </c>
      <c r="DQ720" s="27">
        <f>_xlfn.XLOOKUP($C720,[26]PSP!$C:$C,[26]PSP!$DQ:$DQ)</f>
        <v>0.5</v>
      </c>
      <c r="DR720" s="28">
        <f t="shared" si="2800"/>
        <v>0</v>
      </c>
      <c r="DS720" s="29"/>
      <c r="DT720" s="54">
        <f>_xlfn.XLOOKUP($C720,[26]PSP!$C:$C,[26]PSP!$DT:$DT)</f>
        <v>0</v>
      </c>
      <c r="DU720" s="27">
        <f>_xlfn.XLOOKUP($C720,[26]PSP!$C:$C,[26]PSP!$DU:$DU)</f>
        <v>0.5</v>
      </c>
      <c r="DV720" s="28">
        <f t="shared" si="2801"/>
        <v>0</v>
      </c>
      <c r="DW720" s="29"/>
      <c r="DX720" s="54">
        <f>_xlfn.XLOOKUP($C720,[26]PSP!$C:$C,[26]PSP!$DX:$DX)</f>
        <v>0</v>
      </c>
      <c r="DY720" s="27">
        <f>_xlfn.XLOOKUP($C720,[26]PSP!$C:$C,[26]PSP!$DY:$DY)</f>
        <v>0.5</v>
      </c>
      <c r="DZ720" s="28">
        <f t="shared" si="2802"/>
        <v>0</v>
      </c>
      <c r="EA720" s="29"/>
      <c r="EB720" s="54">
        <f>_xlfn.XLOOKUP($C720,[26]PSP!$C:$C,[26]PSP!$EB:$EB)</f>
        <v>0</v>
      </c>
      <c r="EC720" s="27">
        <f>_xlfn.XLOOKUP($C720,[26]PSP!$C:$C,[26]PSP!$EC:$EC)</f>
        <v>0.5</v>
      </c>
      <c r="ED720" s="28">
        <f t="shared" si="2803"/>
        <v>0</v>
      </c>
      <c r="EE720" s="29"/>
      <c r="EF720" s="54">
        <f>_xlfn.XLOOKUP($C720,[26]PSP!$C:$C,[26]PSP!$EF:$EF)</f>
        <v>0</v>
      </c>
      <c r="EG720" s="27">
        <f>_xlfn.XLOOKUP($C720,[26]PSP!$C:$C,[26]PSP!$EG:$EG)</f>
        <v>0.5</v>
      </c>
      <c r="EH720" s="28">
        <f t="shared" si="2804"/>
        <v>0</v>
      </c>
      <c r="EI720" s="29"/>
      <c r="EJ720" s="54">
        <f>_xlfn.XLOOKUP($C720,[26]PSP!$C:$C,[26]PSP!$EJ:$EJ)</f>
        <v>0</v>
      </c>
      <c r="EK720" s="27">
        <f>_xlfn.XLOOKUP($C720,[26]PSP!$C:$C,[26]PSP!$EK:$EK)</f>
        <v>0.5</v>
      </c>
      <c r="EL720" s="28">
        <f t="shared" si="2805"/>
        <v>0</v>
      </c>
      <c r="EM720" s="29"/>
      <c r="EN720" s="108"/>
      <c r="EO720" s="29">
        <f t="shared" si="2492"/>
        <v>9720</v>
      </c>
      <c r="EP720" s="29">
        <f t="shared" si="2736"/>
        <v>9720</v>
      </c>
      <c r="EQ720" s="4" t="b">
        <f t="shared" si="2596"/>
        <v>1</v>
      </c>
      <c r="ES720" s="118">
        <f t="shared" si="2666"/>
        <v>1.1767000000000001</v>
      </c>
    </row>
    <row r="721" spans="3:149" ht="21" x14ac:dyDescent="0.25">
      <c r="C721" s="24" t="s">
        <v>562</v>
      </c>
      <c r="D721" s="43" t="str">
        <f>_xlfn.XLOOKUP($C721,[26]PSP!$C:$C,[26]PSP!$D:$D)</f>
        <v>RO-40218</v>
      </c>
      <c r="E721" s="24" t="str">
        <f>_xlfn.XLOOKUP($C721,[26]PSP!$C:$C,[26]PSP!$E:$E)</f>
        <v>DER/MG</v>
      </c>
      <c r="F721" s="25" t="str">
        <f>_xlfn.XLOOKUP($C721,[26]PSP!$C:$C,[26]PSP!$F:$F)</f>
        <v>ESCAVAÇÃO MECÂNICA DE VALAS EM MATERIAL DE 1ª CATEGORIA (EXECUÇÃO,  INCLUINDO  REMOÇÃO  PARA  FORA  DO  LEITO ESTRADAL)</v>
      </c>
      <c r="G721" s="26" t="str">
        <f>_xlfn.XLOOKUP($C721,[26]PSP!$C:$C,[26]PSP!$G:$G)</f>
        <v>M3</v>
      </c>
      <c r="H721" s="53">
        <f>_xlfn.XLOOKUP($C721,[26]PSP!$C:$C,[26]PSP!$H:$H)</f>
        <v>1350</v>
      </c>
      <c r="I721" s="28">
        <f>_xlfn.XLOOKUP($C721,[26]PSP!$C:$C,[26]PSP!$I:$I)</f>
        <v>8154</v>
      </c>
      <c r="J721" s="28">
        <f t="shared" si="2772"/>
        <v>9594.8118000000013</v>
      </c>
      <c r="K721" s="29"/>
      <c r="L721" s="54">
        <f>_xlfn.XLOOKUP($C721,[26]PSP!$C:$C,[26]PSP!$L:$L)</f>
        <v>0</v>
      </c>
      <c r="M721" s="27">
        <f>_xlfn.XLOOKUP($C721,[26]PSP!$C:$C,[26]PSP!$M:$M)</f>
        <v>6.04</v>
      </c>
      <c r="N721" s="28">
        <f t="shared" si="2773"/>
        <v>0</v>
      </c>
      <c r="O721" s="29"/>
      <c r="P721" s="54">
        <f>_xlfn.XLOOKUP($C721,[26]PSP!$C:$C,[26]PSP!$P:$P)</f>
        <v>0</v>
      </c>
      <c r="Q721" s="27">
        <f>_xlfn.XLOOKUP($C721,[26]PSP!$C:$C,[26]PSP!$Q:$Q)</f>
        <v>6.04</v>
      </c>
      <c r="R721" s="28">
        <f t="shared" si="2774"/>
        <v>0</v>
      </c>
      <c r="S721" s="29"/>
      <c r="T721" s="54">
        <f>_xlfn.XLOOKUP($C721,[26]PSP!$C:$C,[26]PSP!$T:$T)</f>
        <v>500</v>
      </c>
      <c r="U721" s="27">
        <f>_xlfn.XLOOKUP($C721,[26]PSP!$C:$C,[26]PSP!$U:$U)</f>
        <v>6.04</v>
      </c>
      <c r="V721" s="28">
        <f t="shared" si="2775"/>
        <v>3020</v>
      </c>
      <c r="W721" s="29"/>
      <c r="X721" s="54">
        <f>_xlfn.XLOOKUP($C721,[26]PSP!$C:$C,[26]PSP!$X:$X)</f>
        <v>0</v>
      </c>
      <c r="Y721" s="27">
        <f>_xlfn.XLOOKUP($C721,[26]PSP!$C:$C,[26]PSP!$Y:$Y)</f>
        <v>6.04</v>
      </c>
      <c r="Z721" s="28">
        <f t="shared" si="2776"/>
        <v>0</v>
      </c>
      <c r="AA721" s="29"/>
      <c r="AB721" s="54">
        <f>_xlfn.XLOOKUP($C721,[26]PSP!$C:$C,[26]PSP!$AB:$AB)</f>
        <v>0</v>
      </c>
      <c r="AC721" s="27">
        <f>_xlfn.XLOOKUP($C721,[26]PSP!$C:$C,[26]PSP!$AC:$AC)</f>
        <v>6.04</v>
      </c>
      <c r="AD721" s="28">
        <f t="shared" si="2777"/>
        <v>0</v>
      </c>
      <c r="AE721" s="29"/>
      <c r="AF721" s="54">
        <f>_xlfn.XLOOKUP($C721,[26]PSP!$C:$C,[26]PSP!$AF:$AF)</f>
        <v>0</v>
      </c>
      <c r="AG721" s="27">
        <f>_xlfn.XLOOKUP($C721,[26]PSP!$C:$C,[26]PSP!$AG:$AG)</f>
        <v>6.04</v>
      </c>
      <c r="AH721" s="28">
        <f t="shared" si="2778"/>
        <v>0</v>
      </c>
      <c r="AI721" s="29"/>
      <c r="AJ721" s="54">
        <f>_xlfn.XLOOKUP($C721,[26]PSP!$C:$C,[26]PSP!$AJ:$AJ)</f>
        <v>0</v>
      </c>
      <c r="AK721" s="27">
        <f>_xlfn.XLOOKUP($C721,[26]PSP!$C:$C,[26]PSP!$AK:$AK)</f>
        <v>6.04</v>
      </c>
      <c r="AL721" s="28">
        <f t="shared" si="2779"/>
        <v>0</v>
      </c>
      <c r="AM721" s="29"/>
      <c r="AN721" s="54">
        <f>_xlfn.XLOOKUP($C721,[26]PSP!$C:$C,[26]PSP!$AN:$AN)</f>
        <v>0</v>
      </c>
      <c r="AO721" s="27">
        <f>_xlfn.XLOOKUP($C721,[26]PSP!$C:$C,[26]PSP!$AO:$AO)</f>
        <v>6.04</v>
      </c>
      <c r="AP721" s="28">
        <f t="shared" si="2780"/>
        <v>0</v>
      </c>
      <c r="AQ721" s="29"/>
      <c r="AR721" s="54">
        <f>_xlfn.XLOOKUP($C721,[26]PSP!$C:$C,[26]PSP!$AR:$AR)</f>
        <v>0</v>
      </c>
      <c r="AS721" s="27">
        <f>_xlfn.XLOOKUP($C721,[26]PSP!$C:$C,[26]PSP!$AS:$AS)</f>
        <v>6.04</v>
      </c>
      <c r="AT721" s="28">
        <f t="shared" si="2781"/>
        <v>0</v>
      </c>
      <c r="AU721" s="29"/>
      <c r="AV721" s="54">
        <f>_xlfn.XLOOKUP($C721,[26]PSP!$C:$C,[26]PSP!$AV:$AV)</f>
        <v>0</v>
      </c>
      <c r="AW721" s="27">
        <f>_xlfn.XLOOKUP($C721,[26]PSP!$C:$C,[26]PSP!$AW:$AW)</f>
        <v>6.04</v>
      </c>
      <c r="AX721" s="28">
        <f t="shared" si="2782"/>
        <v>0</v>
      </c>
      <c r="AY721" s="29"/>
      <c r="AZ721" s="54">
        <f>_xlfn.XLOOKUP($C721,[26]PSP!$C:$C,[26]PSP!$AZ:$AZ)</f>
        <v>0</v>
      </c>
      <c r="BA721" s="27">
        <f>_xlfn.XLOOKUP($C721,[26]PSP!$C:$C,[26]PSP!$BA:$BA)</f>
        <v>6.04</v>
      </c>
      <c r="BB721" s="28">
        <f t="shared" si="2783"/>
        <v>0</v>
      </c>
      <c r="BC721" s="29"/>
      <c r="BD721" s="54">
        <f>_xlfn.XLOOKUP($C721,[26]PSP!$C:$C,[26]PSP!$BD:$BD)</f>
        <v>0</v>
      </c>
      <c r="BE721" s="27">
        <f>_xlfn.XLOOKUP($C721,[26]PSP!$C:$C,[26]PSP!$BE:$BE)</f>
        <v>6.04</v>
      </c>
      <c r="BF721" s="28">
        <f t="shared" si="2784"/>
        <v>0</v>
      </c>
      <c r="BG721" s="29"/>
      <c r="BH721" s="54">
        <f>_xlfn.XLOOKUP($C721,[26]PSP!$C:$C,[26]PSP!$BH:$BH)</f>
        <v>0</v>
      </c>
      <c r="BI721" s="27">
        <f>_xlfn.XLOOKUP($C721,[26]PSP!$C:$C,[26]PSP!$BI:$BI)</f>
        <v>6.04</v>
      </c>
      <c r="BJ721" s="28">
        <f t="shared" si="2785"/>
        <v>0</v>
      </c>
      <c r="BK721" s="29"/>
      <c r="BL721" s="54">
        <f>_xlfn.XLOOKUP($C721,[26]PSP!$C:$C,[26]PSP!$BL:$BL)</f>
        <v>0</v>
      </c>
      <c r="BM721" s="27">
        <f>_xlfn.XLOOKUP($C721,[26]PSP!$C:$C,[26]PSP!$BM:$BM)</f>
        <v>6.04</v>
      </c>
      <c r="BN721" s="28">
        <f t="shared" si="2786"/>
        <v>0</v>
      </c>
      <c r="BO721" s="29"/>
      <c r="BP721" s="54">
        <f>_xlfn.XLOOKUP($C721,[26]PSP!$C:$C,[26]PSP!$BP:$BP)</f>
        <v>850</v>
      </c>
      <c r="BQ721" s="27">
        <f>_xlfn.XLOOKUP($C721,[26]PSP!$C:$C,[26]PSP!$BQ:$BQ)</f>
        <v>6.04</v>
      </c>
      <c r="BR721" s="28">
        <f t="shared" si="2787"/>
        <v>5134</v>
      </c>
      <c r="BS721" s="29"/>
      <c r="BT721" s="54">
        <f>_xlfn.XLOOKUP($C721,[26]PSP!$C:$C,[26]PSP!$BT:$BT)</f>
        <v>0</v>
      </c>
      <c r="BU721" s="27">
        <f>_xlfn.XLOOKUP($C721,[26]PSP!$C:$C,[26]PSP!$BU:$BU)</f>
        <v>6.04</v>
      </c>
      <c r="BV721" s="28">
        <f t="shared" si="2788"/>
        <v>0</v>
      </c>
      <c r="BW721" s="29"/>
      <c r="BX721" s="54">
        <f>_xlfn.XLOOKUP($C721,[26]PSP!$C:$C,[26]PSP!$BX:$BX)</f>
        <v>0</v>
      </c>
      <c r="BY721" s="27">
        <f>_xlfn.XLOOKUP($C721,[26]PSP!$C:$C,[26]PSP!$BY:$BY)</f>
        <v>6.04</v>
      </c>
      <c r="BZ721" s="28">
        <f t="shared" si="2789"/>
        <v>0</v>
      </c>
      <c r="CA721" s="29"/>
      <c r="CB721" s="54">
        <f>_xlfn.XLOOKUP($C721,[26]PSP!$C:$C,[26]PSP!$CB:$CB)</f>
        <v>0</v>
      </c>
      <c r="CC721" s="27">
        <f>_xlfn.XLOOKUP($C721,[26]PSP!$C:$C,[26]PSP!$CC:$CC)</f>
        <v>6.04</v>
      </c>
      <c r="CD721" s="28">
        <f t="shared" si="2790"/>
        <v>0</v>
      </c>
      <c r="CE721" s="29"/>
      <c r="CF721" s="54">
        <f>_xlfn.XLOOKUP($C721,[26]PSP!$C:$C,[26]PSP!$CF:$CF)</f>
        <v>0</v>
      </c>
      <c r="CG721" s="27">
        <f>_xlfn.XLOOKUP($C721,[26]PSP!$C:$C,[26]PSP!$CG:$CG)</f>
        <v>6.04</v>
      </c>
      <c r="CH721" s="28">
        <f t="shared" si="2791"/>
        <v>0</v>
      </c>
      <c r="CI721" s="29"/>
      <c r="CJ721" s="54">
        <f>_xlfn.XLOOKUP($C721,[26]PSP!$C:$C,[26]PSP!$CJ:$CJ)</f>
        <v>0</v>
      </c>
      <c r="CK721" s="27">
        <f>_xlfn.XLOOKUP($C721,[26]PSP!$C:$C,[26]PSP!$CK:$CK)</f>
        <v>6.04</v>
      </c>
      <c r="CL721" s="28">
        <f t="shared" si="2792"/>
        <v>0</v>
      </c>
      <c r="CM721" s="29"/>
      <c r="CN721" s="54">
        <f>_xlfn.XLOOKUP($C721,[26]PSP!$C:$C,[26]PSP!$CN:$CN)</f>
        <v>0</v>
      </c>
      <c r="CO721" s="27">
        <f>_xlfn.XLOOKUP($C721,[26]PSP!$C:$C,[26]PSP!$CO:$CO)</f>
        <v>6.04</v>
      </c>
      <c r="CP721" s="28">
        <f t="shared" si="2793"/>
        <v>0</v>
      </c>
      <c r="CQ721" s="29"/>
      <c r="CR721" s="54">
        <f>_xlfn.XLOOKUP($C721,[26]PSP!$C:$C,[26]PSP!$CR:$CR)</f>
        <v>0</v>
      </c>
      <c r="CS721" s="27">
        <f>_xlfn.XLOOKUP($C721,[26]PSP!$C:$C,[26]PSP!$CS:$CS)</f>
        <v>6.04</v>
      </c>
      <c r="CT721" s="28">
        <f t="shared" si="2794"/>
        <v>0</v>
      </c>
      <c r="CU721" s="29"/>
      <c r="CV721" s="54">
        <f>_xlfn.XLOOKUP($C721,[26]PSP!$C:$C,[26]PSP!$CV:$CV)</f>
        <v>0</v>
      </c>
      <c r="CW721" s="27">
        <f>_xlfn.XLOOKUP($C721,[26]PSP!$C:$C,[26]PSP!$CW:$CW)</f>
        <v>6.04</v>
      </c>
      <c r="CX721" s="28">
        <f t="shared" si="2795"/>
        <v>0</v>
      </c>
      <c r="CY721" s="29"/>
      <c r="CZ721" s="54">
        <f>_xlfn.XLOOKUP($C721,[26]PSP!$C:$C,[26]PSP!$CZ:$CZ)</f>
        <v>0</v>
      </c>
      <c r="DA721" s="27">
        <f>_xlfn.XLOOKUP($C721,[26]PSP!$C:$C,[26]PSP!$DA:$DA)</f>
        <v>6.04</v>
      </c>
      <c r="DB721" s="28">
        <f t="shared" si="2796"/>
        <v>0</v>
      </c>
      <c r="DC721" s="29"/>
      <c r="DD721" s="54">
        <f>_xlfn.XLOOKUP($C721,[26]PSP!$C:$C,[26]PSP!$DD:$DD)</f>
        <v>0</v>
      </c>
      <c r="DE721" s="27">
        <f>_xlfn.XLOOKUP($C721,[26]PSP!$C:$C,[26]PSP!$DE:$DE)</f>
        <v>6.04</v>
      </c>
      <c r="DF721" s="28">
        <f t="shared" si="2797"/>
        <v>0</v>
      </c>
      <c r="DG721" s="29"/>
      <c r="DH721" s="54">
        <f>_xlfn.XLOOKUP($C721,[26]PSP!$C:$C,[26]PSP!$DH:$DH)</f>
        <v>0</v>
      </c>
      <c r="DI721" s="27">
        <f>_xlfn.XLOOKUP($C721,[26]PSP!$C:$C,[26]PSP!$DI:$DI)</f>
        <v>6.04</v>
      </c>
      <c r="DJ721" s="28">
        <f t="shared" si="2798"/>
        <v>0</v>
      </c>
      <c r="DK721" s="29"/>
      <c r="DL721" s="54">
        <f>_xlfn.XLOOKUP($C721,[26]PSP!$C:$C,[26]PSP!$DL:$DL)</f>
        <v>0</v>
      </c>
      <c r="DM721" s="27">
        <f>_xlfn.XLOOKUP($C721,[26]PSP!$C:$C,[26]PSP!$DM:$DM)</f>
        <v>6.04</v>
      </c>
      <c r="DN721" s="28">
        <f t="shared" si="2799"/>
        <v>0</v>
      </c>
      <c r="DO721" s="29"/>
      <c r="DP721" s="54">
        <f>_xlfn.XLOOKUP($C721,[26]PSP!$C:$C,[26]PSP!$DP:$DP)</f>
        <v>0</v>
      </c>
      <c r="DQ721" s="27">
        <f>_xlfn.XLOOKUP($C721,[26]PSP!$C:$C,[26]PSP!$DQ:$DQ)</f>
        <v>6.04</v>
      </c>
      <c r="DR721" s="28">
        <f t="shared" si="2800"/>
        <v>0</v>
      </c>
      <c r="DS721" s="29"/>
      <c r="DT721" s="54">
        <f>_xlfn.XLOOKUP($C721,[26]PSP!$C:$C,[26]PSP!$DT:$DT)</f>
        <v>0</v>
      </c>
      <c r="DU721" s="27">
        <f>_xlfn.XLOOKUP($C721,[26]PSP!$C:$C,[26]PSP!$DU:$DU)</f>
        <v>6.04</v>
      </c>
      <c r="DV721" s="28">
        <f t="shared" si="2801"/>
        <v>0</v>
      </c>
      <c r="DW721" s="29"/>
      <c r="DX721" s="54">
        <f>_xlfn.XLOOKUP($C721,[26]PSP!$C:$C,[26]PSP!$DX:$DX)</f>
        <v>0</v>
      </c>
      <c r="DY721" s="27">
        <f>_xlfn.XLOOKUP($C721,[26]PSP!$C:$C,[26]PSP!$DY:$DY)</f>
        <v>6.04</v>
      </c>
      <c r="DZ721" s="28">
        <f t="shared" si="2802"/>
        <v>0</v>
      </c>
      <c r="EA721" s="29"/>
      <c r="EB721" s="54">
        <f>_xlfn.XLOOKUP($C721,[26]PSP!$C:$C,[26]PSP!$EB:$EB)</f>
        <v>0</v>
      </c>
      <c r="EC721" s="27">
        <f>_xlfn.XLOOKUP($C721,[26]PSP!$C:$C,[26]PSP!$EC:$EC)</f>
        <v>6.04</v>
      </c>
      <c r="ED721" s="28">
        <f t="shared" si="2803"/>
        <v>0</v>
      </c>
      <c r="EE721" s="29"/>
      <c r="EF721" s="54">
        <f>_xlfn.XLOOKUP($C721,[26]PSP!$C:$C,[26]PSP!$EF:$EF)</f>
        <v>0</v>
      </c>
      <c r="EG721" s="27">
        <f>_xlfn.XLOOKUP($C721,[26]PSP!$C:$C,[26]PSP!$EG:$EG)</f>
        <v>6.04</v>
      </c>
      <c r="EH721" s="28">
        <f t="shared" si="2804"/>
        <v>0</v>
      </c>
      <c r="EI721" s="29"/>
      <c r="EJ721" s="54">
        <f>_xlfn.XLOOKUP($C721,[26]PSP!$C:$C,[26]PSP!$EJ:$EJ)</f>
        <v>0</v>
      </c>
      <c r="EK721" s="27">
        <f>_xlfn.XLOOKUP($C721,[26]PSP!$C:$C,[26]PSP!$EK:$EK)</f>
        <v>6.04</v>
      </c>
      <c r="EL721" s="28">
        <f t="shared" si="2805"/>
        <v>0</v>
      </c>
      <c r="EM721" s="29"/>
      <c r="EN721" s="108"/>
      <c r="EO721" s="29">
        <f t="shared" si="2492"/>
        <v>8154</v>
      </c>
      <c r="EP721" s="29">
        <f t="shared" si="2736"/>
        <v>8154</v>
      </c>
      <c r="EQ721" s="4" t="b">
        <f t="shared" si="2596"/>
        <v>1</v>
      </c>
      <c r="ER721" s="1"/>
      <c r="ES721" s="118">
        <f t="shared" si="2666"/>
        <v>1.1767000000000001</v>
      </c>
    </row>
    <row r="722" spans="3:149" ht="14.25" x14ac:dyDescent="0.25">
      <c r="C722" s="24" t="s">
        <v>563</v>
      </c>
      <c r="D722" s="43">
        <f>_xlfn.XLOOKUP($C722,[26]PSP!$C:$C,[26]PSP!$D:$D)</f>
        <v>4011275</v>
      </c>
      <c r="E722" s="24" t="str">
        <f>_xlfn.XLOOKUP($C722,[26]PSP!$C:$C,[26]PSP!$E:$E)</f>
        <v>SICRO SERVIÇO</v>
      </c>
      <c r="F722" s="25" t="str">
        <f>_xlfn.XLOOKUP($C722,[26]PSP!$C:$C,[26]PSP!$F:$F)</f>
        <v>BASE OU SUB-BASE DE BRITA GRADUADA COM BRITA PRODUZIDA</v>
      </c>
      <c r="G722" s="26" t="str">
        <f>_xlfn.XLOOKUP($C722,[26]PSP!$C:$C,[26]PSP!$G:$G)</f>
        <v>M³</v>
      </c>
      <c r="H722" s="53">
        <f>_xlfn.XLOOKUP($C722,[26]PSP!$C:$C,[26]PSP!$H:$H)</f>
        <v>540</v>
      </c>
      <c r="I722" s="28">
        <f>_xlfn.XLOOKUP($C722,[26]PSP!$C:$C,[26]PSP!$I:$I)</f>
        <v>33593.4</v>
      </c>
      <c r="J722" s="28">
        <f t="shared" si="2772"/>
        <v>39529.353780000005</v>
      </c>
      <c r="K722" s="29"/>
      <c r="L722" s="54">
        <f>_xlfn.XLOOKUP($C722,[26]PSP!$C:$C,[26]PSP!$L:$L)</f>
        <v>0</v>
      </c>
      <c r="M722" s="27">
        <f>_xlfn.XLOOKUP($C722,[26]PSP!$C:$C,[26]PSP!$M:$M)</f>
        <v>62.21</v>
      </c>
      <c r="N722" s="28">
        <f t="shared" si="2773"/>
        <v>0</v>
      </c>
      <c r="O722" s="29"/>
      <c r="P722" s="54">
        <f>_xlfn.XLOOKUP($C722,[26]PSP!$C:$C,[26]PSP!$P:$P)</f>
        <v>0</v>
      </c>
      <c r="Q722" s="27">
        <f>_xlfn.XLOOKUP($C722,[26]PSP!$C:$C,[26]PSP!$Q:$Q)</f>
        <v>62.21</v>
      </c>
      <c r="R722" s="28">
        <f t="shared" si="2774"/>
        <v>0</v>
      </c>
      <c r="S722" s="29"/>
      <c r="T722" s="54">
        <f>_xlfn.XLOOKUP($C722,[26]PSP!$C:$C,[26]PSP!$T:$T)</f>
        <v>200</v>
      </c>
      <c r="U722" s="27">
        <f>_xlfn.XLOOKUP($C722,[26]PSP!$C:$C,[26]PSP!$U:$U)</f>
        <v>62.21</v>
      </c>
      <c r="V722" s="28">
        <f t="shared" si="2775"/>
        <v>12442</v>
      </c>
      <c r="W722" s="29"/>
      <c r="X722" s="54">
        <f>_xlfn.XLOOKUP($C722,[26]PSP!$C:$C,[26]PSP!$X:$X)</f>
        <v>0</v>
      </c>
      <c r="Y722" s="27">
        <f>_xlfn.XLOOKUP($C722,[26]PSP!$C:$C,[26]PSP!$Y:$Y)</f>
        <v>62.21</v>
      </c>
      <c r="Z722" s="28">
        <f t="shared" si="2776"/>
        <v>0</v>
      </c>
      <c r="AA722" s="29"/>
      <c r="AB722" s="54">
        <f>_xlfn.XLOOKUP($C722,[26]PSP!$C:$C,[26]PSP!$AB:$AB)</f>
        <v>0</v>
      </c>
      <c r="AC722" s="27">
        <f>_xlfn.XLOOKUP($C722,[26]PSP!$C:$C,[26]PSP!$AC:$AC)</f>
        <v>62.21</v>
      </c>
      <c r="AD722" s="28">
        <f t="shared" si="2777"/>
        <v>0</v>
      </c>
      <c r="AE722" s="29"/>
      <c r="AF722" s="54">
        <f>_xlfn.XLOOKUP($C722,[26]PSP!$C:$C,[26]PSP!$AF:$AF)</f>
        <v>0</v>
      </c>
      <c r="AG722" s="27">
        <f>_xlfn.XLOOKUP($C722,[26]PSP!$C:$C,[26]PSP!$AG:$AG)</f>
        <v>62.21</v>
      </c>
      <c r="AH722" s="28">
        <f t="shared" si="2778"/>
        <v>0</v>
      </c>
      <c r="AI722" s="29"/>
      <c r="AJ722" s="54">
        <f>_xlfn.XLOOKUP($C722,[26]PSP!$C:$C,[26]PSP!$AJ:$AJ)</f>
        <v>0</v>
      </c>
      <c r="AK722" s="27">
        <f>_xlfn.XLOOKUP($C722,[26]PSP!$C:$C,[26]PSP!$AK:$AK)</f>
        <v>62.21</v>
      </c>
      <c r="AL722" s="28">
        <f t="shared" si="2779"/>
        <v>0</v>
      </c>
      <c r="AM722" s="29"/>
      <c r="AN722" s="54">
        <f>_xlfn.XLOOKUP($C722,[26]PSP!$C:$C,[26]PSP!$AN:$AN)</f>
        <v>0</v>
      </c>
      <c r="AO722" s="27">
        <f>_xlfn.XLOOKUP($C722,[26]PSP!$C:$C,[26]PSP!$AO:$AO)</f>
        <v>62.21</v>
      </c>
      <c r="AP722" s="28">
        <f t="shared" si="2780"/>
        <v>0</v>
      </c>
      <c r="AQ722" s="29"/>
      <c r="AR722" s="54">
        <f>_xlfn.XLOOKUP($C722,[26]PSP!$C:$C,[26]PSP!$AR:$AR)</f>
        <v>0</v>
      </c>
      <c r="AS722" s="27">
        <f>_xlfn.XLOOKUP($C722,[26]PSP!$C:$C,[26]PSP!$AS:$AS)</f>
        <v>62.21</v>
      </c>
      <c r="AT722" s="28">
        <f t="shared" si="2781"/>
        <v>0</v>
      </c>
      <c r="AU722" s="29"/>
      <c r="AV722" s="54">
        <f>_xlfn.XLOOKUP($C722,[26]PSP!$C:$C,[26]PSP!$AV:$AV)</f>
        <v>0</v>
      </c>
      <c r="AW722" s="27">
        <f>_xlfn.XLOOKUP($C722,[26]PSP!$C:$C,[26]PSP!$AW:$AW)</f>
        <v>62.21</v>
      </c>
      <c r="AX722" s="28">
        <f t="shared" si="2782"/>
        <v>0</v>
      </c>
      <c r="AY722" s="29"/>
      <c r="AZ722" s="54">
        <f>_xlfn.XLOOKUP($C722,[26]PSP!$C:$C,[26]PSP!$AZ:$AZ)</f>
        <v>0</v>
      </c>
      <c r="BA722" s="27">
        <f>_xlfn.XLOOKUP($C722,[26]PSP!$C:$C,[26]PSP!$BA:$BA)</f>
        <v>62.21</v>
      </c>
      <c r="BB722" s="28">
        <f t="shared" si="2783"/>
        <v>0</v>
      </c>
      <c r="BC722" s="29"/>
      <c r="BD722" s="54">
        <f>_xlfn.XLOOKUP($C722,[26]PSP!$C:$C,[26]PSP!$BD:$BD)</f>
        <v>0</v>
      </c>
      <c r="BE722" s="27">
        <f>_xlfn.XLOOKUP($C722,[26]PSP!$C:$C,[26]PSP!$BE:$BE)</f>
        <v>62.21</v>
      </c>
      <c r="BF722" s="28">
        <f t="shared" si="2784"/>
        <v>0</v>
      </c>
      <c r="BG722" s="29"/>
      <c r="BH722" s="54">
        <f>_xlfn.XLOOKUP($C722,[26]PSP!$C:$C,[26]PSP!$BH:$BH)</f>
        <v>0</v>
      </c>
      <c r="BI722" s="27">
        <f>_xlfn.XLOOKUP($C722,[26]PSP!$C:$C,[26]PSP!$BI:$BI)</f>
        <v>62.21</v>
      </c>
      <c r="BJ722" s="28">
        <f t="shared" si="2785"/>
        <v>0</v>
      </c>
      <c r="BK722" s="29"/>
      <c r="BL722" s="54">
        <f>_xlfn.XLOOKUP($C722,[26]PSP!$C:$C,[26]PSP!$BL:$BL)</f>
        <v>0</v>
      </c>
      <c r="BM722" s="27">
        <f>_xlfn.XLOOKUP($C722,[26]PSP!$C:$C,[26]PSP!$BM:$BM)</f>
        <v>62.21</v>
      </c>
      <c r="BN722" s="28">
        <f t="shared" si="2786"/>
        <v>0</v>
      </c>
      <c r="BO722" s="29"/>
      <c r="BP722" s="54">
        <f>_xlfn.XLOOKUP($C722,[26]PSP!$C:$C,[26]PSP!$BP:$BP)</f>
        <v>340</v>
      </c>
      <c r="BQ722" s="27">
        <f>_xlfn.XLOOKUP($C722,[26]PSP!$C:$C,[26]PSP!$BQ:$BQ)</f>
        <v>62.21</v>
      </c>
      <c r="BR722" s="28">
        <f t="shared" si="2787"/>
        <v>21151.4</v>
      </c>
      <c r="BS722" s="29"/>
      <c r="BT722" s="54">
        <f>_xlfn.XLOOKUP($C722,[26]PSP!$C:$C,[26]PSP!$BT:$BT)</f>
        <v>0</v>
      </c>
      <c r="BU722" s="27">
        <f>_xlfn.XLOOKUP($C722,[26]PSP!$C:$C,[26]PSP!$BU:$BU)</f>
        <v>62.21</v>
      </c>
      <c r="BV722" s="28">
        <f t="shared" si="2788"/>
        <v>0</v>
      </c>
      <c r="BW722" s="29"/>
      <c r="BX722" s="54">
        <f>_xlfn.XLOOKUP($C722,[26]PSP!$C:$C,[26]PSP!$BX:$BX)</f>
        <v>0</v>
      </c>
      <c r="BY722" s="27">
        <f>_xlfn.XLOOKUP($C722,[26]PSP!$C:$C,[26]PSP!$BY:$BY)</f>
        <v>62.21</v>
      </c>
      <c r="BZ722" s="28">
        <f t="shared" si="2789"/>
        <v>0</v>
      </c>
      <c r="CA722" s="29"/>
      <c r="CB722" s="54">
        <f>_xlfn.XLOOKUP($C722,[26]PSP!$C:$C,[26]PSP!$CB:$CB)</f>
        <v>0</v>
      </c>
      <c r="CC722" s="27">
        <f>_xlfn.XLOOKUP($C722,[26]PSP!$C:$C,[26]PSP!$CC:$CC)</f>
        <v>62.21</v>
      </c>
      <c r="CD722" s="28">
        <f t="shared" si="2790"/>
        <v>0</v>
      </c>
      <c r="CE722" s="29"/>
      <c r="CF722" s="54">
        <f>_xlfn.XLOOKUP($C722,[26]PSP!$C:$C,[26]PSP!$CF:$CF)</f>
        <v>0</v>
      </c>
      <c r="CG722" s="27">
        <f>_xlfn.XLOOKUP($C722,[26]PSP!$C:$C,[26]PSP!$CG:$CG)</f>
        <v>62.21</v>
      </c>
      <c r="CH722" s="28">
        <f t="shared" si="2791"/>
        <v>0</v>
      </c>
      <c r="CI722" s="29"/>
      <c r="CJ722" s="54">
        <f>_xlfn.XLOOKUP($C722,[26]PSP!$C:$C,[26]PSP!$CJ:$CJ)</f>
        <v>0</v>
      </c>
      <c r="CK722" s="27">
        <f>_xlfn.XLOOKUP($C722,[26]PSP!$C:$C,[26]PSP!$CK:$CK)</f>
        <v>62.21</v>
      </c>
      <c r="CL722" s="28">
        <f t="shared" si="2792"/>
        <v>0</v>
      </c>
      <c r="CM722" s="29"/>
      <c r="CN722" s="54">
        <f>_xlfn.XLOOKUP($C722,[26]PSP!$C:$C,[26]PSP!$CN:$CN)</f>
        <v>0</v>
      </c>
      <c r="CO722" s="27">
        <f>_xlfn.XLOOKUP($C722,[26]PSP!$C:$C,[26]PSP!$CO:$CO)</f>
        <v>62.21</v>
      </c>
      <c r="CP722" s="28">
        <f t="shared" si="2793"/>
        <v>0</v>
      </c>
      <c r="CQ722" s="29"/>
      <c r="CR722" s="54">
        <f>_xlfn.XLOOKUP($C722,[26]PSP!$C:$C,[26]PSP!$CR:$CR)</f>
        <v>0</v>
      </c>
      <c r="CS722" s="27">
        <f>_xlfn.XLOOKUP($C722,[26]PSP!$C:$C,[26]PSP!$CS:$CS)</f>
        <v>62.21</v>
      </c>
      <c r="CT722" s="28">
        <f t="shared" si="2794"/>
        <v>0</v>
      </c>
      <c r="CU722" s="29"/>
      <c r="CV722" s="54">
        <f>_xlfn.XLOOKUP($C722,[26]PSP!$C:$C,[26]PSP!$CV:$CV)</f>
        <v>0</v>
      </c>
      <c r="CW722" s="27">
        <f>_xlfn.XLOOKUP($C722,[26]PSP!$C:$C,[26]PSP!$CW:$CW)</f>
        <v>62.21</v>
      </c>
      <c r="CX722" s="28">
        <f t="shared" si="2795"/>
        <v>0</v>
      </c>
      <c r="CY722" s="29"/>
      <c r="CZ722" s="54">
        <f>_xlfn.XLOOKUP($C722,[26]PSP!$C:$C,[26]PSP!$CZ:$CZ)</f>
        <v>0</v>
      </c>
      <c r="DA722" s="27">
        <f>_xlfn.XLOOKUP($C722,[26]PSP!$C:$C,[26]PSP!$DA:$DA)</f>
        <v>62.21</v>
      </c>
      <c r="DB722" s="28">
        <f t="shared" si="2796"/>
        <v>0</v>
      </c>
      <c r="DC722" s="29"/>
      <c r="DD722" s="54">
        <f>_xlfn.XLOOKUP($C722,[26]PSP!$C:$C,[26]PSP!$DD:$DD)</f>
        <v>0</v>
      </c>
      <c r="DE722" s="27">
        <f>_xlfn.XLOOKUP($C722,[26]PSP!$C:$C,[26]PSP!$DE:$DE)</f>
        <v>62.21</v>
      </c>
      <c r="DF722" s="28">
        <f t="shared" si="2797"/>
        <v>0</v>
      </c>
      <c r="DG722" s="29"/>
      <c r="DH722" s="54">
        <f>_xlfn.XLOOKUP($C722,[26]PSP!$C:$C,[26]PSP!$DH:$DH)</f>
        <v>0</v>
      </c>
      <c r="DI722" s="27">
        <f>_xlfn.XLOOKUP($C722,[26]PSP!$C:$C,[26]PSP!$DI:$DI)</f>
        <v>62.21</v>
      </c>
      <c r="DJ722" s="28">
        <f t="shared" si="2798"/>
        <v>0</v>
      </c>
      <c r="DK722" s="29"/>
      <c r="DL722" s="54">
        <f>_xlfn.XLOOKUP($C722,[26]PSP!$C:$C,[26]PSP!$DL:$DL)</f>
        <v>0</v>
      </c>
      <c r="DM722" s="27">
        <f>_xlfn.XLOOKUP($C722,[26]PSP!$C:$C,[26]PSP!$DM:$DM)</f>
        <v>62.21</v>
      </c>
      <c r="DN722" s="28">
        <f t="shared" si="2799"/>
        <v>0</v>
      </c>
      <c r="DO722" s="29"/>
      <c r="DP722" s="54">
        <f>_xlfn.XLOOKUP($C722,[26]PSP!$C:$C,[26]PSP!$DP:$DP)</f>
        <v>0</v>
      </c>
      <c r="DQ722" s="27">
        <f>_xlfn.XLOOKUP($C722,[26]PSP!$C:$C,[26]PSP!$DQ:$DQ)</f>
        <v>62.21</v>
      </c>
      <c r="DR722" s="28">
        <f t="shared" si="2800"/>
        <v>0</v>
      </c>
      <c r="DS722" s="29"/>
      <c r="DT722" s="54">
        <f>_xlfn.XLOOKUP($C722,[26]PSP!$C:$C,[26]PSP!$DT:$DT)</f>
        <v>0</v>
      </c>
      <c r="DU722" s="27">
        <f>_xlfn.XLOOKUP($C722,[26]PSP!$C:$C,[26]PSP!$DU:$DU)</f>
        <v>62.21</v>
      </c>
      <c r="DV722" s="28">
        <f t="shared" si="2801"/>
        <v>0</v>
      </c>
      <c r="DW722" s="29"/>
      <c r="DX722" s="54">
        <f>_xlfn.XLOOKUP($C722,[26]PSP!$C:$C,[26]PSP!$DX:$DX)</f>
        <v>0</v>
      </c>
      <c r="DY722" s="27">
        <f>_xlfn.XLOOKUP($C722,[26]PSP!$C:$C,[26]PSP!$DY:$DY)</f>
        <v>62.21</v>
      </c>
      <c r="DZ722" s="28">
        <f t="shared" si="2802"/>
        <v>0</v>
      </c>
      <c r="EA722" s="29"/>
      <c r="EB722" s="54">
        <f>_xlfn.XLOOKUP($C722,[26]PSP!$C:$C,[26]PSP!$EB:$EB)</f>
        <v>0</v>
      </c>
      <c r="EC722" s="27">
        <f>_xlfn.XLOOKUP($C722,[26]PSP!$C:$C,[26]PSP!$EC:$EC)</f>
        <v>62.21</v>
      </c>
      <c r="ED722" s="28">
        <f t="shared" si="2803"/>
        <v>0</v>
      </c>
      <c r="EE722" s="29"/>
      <c r="EF722" s="54">
        <f>_xlfn.XLOOKUP($C722,[26]PSP!$C:$C,[26]PSP!$EF:$EF)</f>
        <v>0</v>
      </c>
      <c r="EG722" s="27">
        <f>_xlfn.XLOOKUP($C722,[26]PSP!$C:$C,[26]PSP!$EG:$EG)</f>
        <v>62.21</v>
      </c>
      <c r="EH722" s="28">
        <f t="shared" si="2804"/>
        <v>0</v>
      </c>
      <c r="EI722" s="29"/>
      <c r="EJ722" s="54">
        <f>_xlfn.XLOOKUP($C722,[26]PSP!$C:$C,[26]PSP!$EJ:$EJ)</f>
        <v>0</v>
      </c>
      <c r="EK722" s="27">
        <f>_xlfn.XLOOKUP($C722,[26]PSP!$C:$C,[26]PSP!$EK:$EK)</f>
        <v>62.21</v>
      </c>
      <c r="EL722" s="28">
        <f t="shared" si="2805"/>
        <v>0</v>
      </c>
      <c r="EM722" s="29"/>
      <c r="EN722" s="108"/>
      <c r="EO722" s="29">
        <f t="shared" si="2492"/>
        <v>33593.4</v>
      </c>
      <c r="EP722" s="29">
        <f t="shared" si="2736"/>
        <v>33593.4</v>
      </c>
      <c r="EQ722" s="4" t="b">
        <f t="shared" si="2596"/>
        <v>1</v>
      </c>
      <c r="ES722" s="118">
        <f t="shared" si="2666"/>
        <v>1.1767000000000001</v>
      </c>
    </row>
    <row r="723" spans="3:149" ht="14.25" x14ac:dyDescent="0.25">
      <c r="C723" s="24" t="s">
        <v>564</v>
      </c>
      <c r="D723" s="43" t="str">
        <f>_xlfn.XLOOKUP($C723,[26]PSP!$C:$C,[26]PSP!$D:$D)</f>
        <v>ED-49814</v>
      </c>
      <c r="E723" s="24" t="str">
        <f>_xlfn.XLOOKUP($C723,[26]PSP!$C:$C,[26]PSP!$E:$E)</f>
        <v>DER/MG</v>
      </c>
      <c r="F723" s="25" t="str">
        <f>_xlfn.XLOOKUP($C723,[26]PSP!$C:$C,[26]PSP!$F:$F)</f>
        <v>LASTRO DE AREIA</v>
      </c>
      <c r="G723" s="26" t="str">
        <f>_xlfn.XLOOKUP($C723,[26]PSP!$C:$C,[26]PSP!$G:$G)</f>
        <v>M3</v>
      </c>
      <c r="H723" s="53">
        <f>_xlfn.XLOOKUP($C723,[26]PSP!$C:$C,[26]PSP!$H:$H)</f>
        <v>2160</v>
      </c>
      <c r="I723" s="28">
        <f>_xlfn.XLOOKUP($C723,[26]PSP!$C:$C,[26]PSP!$I:$I)</f>
        <v>200210.4</v>
      </c>
      <c r="J723" s="28">
        <f t="shared" si="2772"/>
        <v>235587.57768000002</v>
      </c>
      <c r="K723" s="29"/>
      <c r="L723" s="54">
        <f>_xlfn.XLOOKUP($C723,[26]PSP!$C:$C,[26]PSP!$L:$L)</f>
        <v>0</v>
      </c>
      <c r="M723" s="27">
        <f>_xlfn.XLOOKUP($C723,[26]PSP!$C:$C,[26]PSP!$M:$M)</f>
        <v>92.69</v>
      </c>
      <c r="N723" s="28">
        <f t="shared" si="2773"/>
        <v>0</v>
      </c>
      <c r="O723" s="29"/>
      <c r="P723" s="54">
        <f>_xlfn.XLOOKUP($C723,[26]PSP!$C:$C,[26]PSP!$P:$P)</f>
        <v>0</v>
      </c>
      <c r="Q723" s="27">
        <f>_xlfn.XLOOKUP($C723,[26]PSP!$C:$C,[26]PSP!$Q:$Q)</f>
        <v>92.69</v>
      </c>
      <c r="R723" s="28">
        <f t="shared" si="2774"/>
        <v>0</v>
      </c>
      <c r="S723" s="29"/>
      <c r="T723" s="54">
        <f>_xlfn.XLOOKUP($C723,[26]PSP!$C:$C,[26]PSP!$T:$T)</f>
        <v>800</v>
      </c>
      <c r="U723" s="27">
        <f>_xlfn.XLOOKUP($C723,[26]PSP!$C:$C,[26]PSP!$U:$U)</f>
        <v>92.69</v>
      </c>
      <c r="V723" s="28">
        <f t="shared" si="2775"/>
        <v>74152</v>
      </c>
      <c r="W723" s="29"/>
      <c r="X723" s="54">
        <f>_xlfn.XLOOKUP($C723,[26]PSP!$C:$C,[26]PSP!$X:$X)</f>
        <v>0</v>
      </c>
      <c r="Y723" s="27">
        <f>_xlfn.XLOOKUP($C723,[26]PSP!$C:$C,[26]PSP!$Y:$Y)</f>
        <v>92.69</v>
      </c>
      <c r="Z723" s="28">
        <f t="shared" si="2776"/>
        <v>0</v>
      </c>
      <c r="AA723" s="29"/>
      <c r="AB723" s="54">
        <f>_xlfn.XLOOKUP($C723,[26]PSP!$C:$C,[26]PSP!$AB:$AB)</f>
        <v>0</v>
      </c>
      <c r="AC723" s="27">
        <f>_xlfn.XLOOKUP($C723,[26]PSP!$C:$C,[26]PSP!$AC:$AC)</f>
        <v>92.69</v>
      </c>
      <c r="AD723" s="28">
        <f t="shared" si="2777"/>
        <v>0</v>
      </c>
      <c r="AE723" s="29"/>
      <c r="AF723" s="54">
        <f>_xlfn.XLOOKUP($C723,[26]PSP!$C:$C,[26]PSP!$AF:$AF)</f>
        <v>0</v>
      </c>
      <c r="AG723" s="27">
        <f>_xlfn.XLOOKUP($C723,[26]PSP!$C:$C,[26]PSP!$AG:$AG)</f>
        <v>92.69</v>
      </c>
      <c r="AH723" s="28">
        <f t="shared" si="2778"/>
        <v>0</v>
      </c>
      <c r="AI723" s="29"/>
      <c r="AJ723" s="54">
        <f>_xlfn.XLOOKUP($C723,[26]PSP!$C:$C,[26]PSP!$AJ:$AJ)</f>
        <v>0</v>
      </c>
      <c r="AK723" s="27">
        <f>_xlfn.XLOOKUP($C723,[26]PSP!$C:$C,[26]PSP!$AK:$AK)</f>
        <v>92.69</v>
      </c>
      <c r="AL723" s="28">
        <f t="shared" si="2779"/>
        <v>0</v>
      </c>
      <c r="AM723" s="29"/>
      <c r="AN723" s="54">
        <f>_xlfn.XLOOKUP($C723,[26]PSP!$C:$C,[26]PSP!$AN:$AN)</f>
        <v>0</v>
      </c>
      <c r="AO723" s="27">
        <f>_xlfn.XLOOKUP($C723,[26]PSP!$C:$C,[26]PSP!$AO:$AO)</f>
        <v>92.69</v>
      </c>
      <c r="AP723" s="28">
        <f t="shared" si="2780"/>
        <v>0</v>
      </c>
      <c r="AQ723" s="29"/>
      <c r="AR723" s="54">
        <f>_xlfn.XLOOKUP($C723,[26]PSP!$C:$C,[26]PSP!$AR:$AR)</f>
        <v>0</v>
      </c>
      <c r="AS723" s="27">
        <f>_xlfn.XLOOKUP($C723,[26]PSP!$C:$C,[26]PSP!$AS:$AS)</f>
        <v>92.69</v>
      </c>
      <c r="AT723" s="28">
        <f t="shared" si="2781"/>
        <v>0</v>
      </c>
      <c r="AU723" s="29"/>
      <c r="AV723" s="54">
        <f>_xlfn.XLOOKUP($C723,[26]PSP!$C:$C,[26]PSP!$AV:$AV)</f>
        <v>0</v>
      </c>
      <c r="AW723" s="27">
        <f>_xlfn.XLOOKUP($C723,[26]PSP!$C:$C,[26]PSP!$AW:$AW)</f>
        <v>92.69</v>
      </c>
      <c r="AX723" s="28">
        <f t="shared" si="2782"/>
        <v>0</v>
      </c>
      <c r="AY723" s="29"/>
      <c r="AZ723" s="54">
        <f>_xlfn.XLOOKUP($C723,[26]PSP!$C:$C,[26]PSP!$AZ:$AZ)</f>
        <v>0</v>
      </c>
      <c r="BA723" s="27">
        <f>_xlfn.XLOOKUP($C723,[26]PSP!$C:$C,[26]PSP!$BA:$BA)</f>
        <v>92.69</v>
      </c>
      <c r="BB723" s="28">
        <f t="shared" si="2783"/>
        <v>0</v>
      </c>
      <c r="BC723" s="29"/>
      <c r="BD723" s="54">
        <f>_xlfn.XLOOKUP($C723,[26]PSP!$C:$C,[26]PSP!$BD:$BD)</f>
        <v>0</v>
      </c>
      <c r="BE723" s="27">
        <f>_xlfn.XLOOKUP($C723,[26]PSP!$C:$C,[26]PSP!$BE:$BE)</f>
        <v>92.69</v>
      </c>
      <c r="BF723" s="28">
        <f t="shared" si="2784"/>
        <v>0</v>
      </c>
      <c r="BG723" s="29"/>
      <c r="BH723" s="54">
        <f>_xlfn.XLOOKUP($C723,[26]PSP!$C:$C,[26]PSP!$BH:$BH)</f>
        <v>0</v>
      </c>
      <c r="BI723" s="27">
        <f>_xlfn.XLOOKUP($C723,[26]PSP!$C:$C,[26]PSP!$BI:$BI)</f>
        <v>92.69</v>
      </c>
      <c r="BJ723" s="28">
        <f t="shared" si="2785"/>
        <v>0</v>
      </c>
      <c r="BK723" s="29"/>
      <c r="BL723" s="54">
        <f>_xlfn.XLOOKUP($C723,[26]PSP!$C:$C,[26]PSP!$BL:$BL)</f>
        <v>0</v>
      </c>
      <c r="BM723" s="27">
        <f>_xlfn.XLOOKUP($C723,[26]PSP!$C:$C,[26]PSP!$BM:$BM)</f>
        <v>92.69</v>
      </c>
      <c r="BN723" s="28">
        <f t="shared" si="2786"/>
        <v>0</v>
      </c>
      <c r="BO723" s="29"/>
      <c r="BP723" s="54">
        <f>_xlfn.XLOOKUP($C723,[26]PSP!$C:$C,[26]PSP!$BP:$BP)</f>
        <v>1360</v>
      </c>
      <c r="BQ723" s="27">
        <f>_xlfn.XLOOKUP($C723,[26]PSP!$C:$C,[26]PSP!$BQ:$BQ)</f>
        <v>92.69</v>
      </c>
      <c r="BR723" s="28">
        <f t="shared" si="2787"/>
        <v>126058.4</v>
      </c>
      <c r="BS723" s="29"/>
      <c r="BT723" s="54">
        <f>_xlfn.XLOOKUP($C723,[26]PSP!$C:$C,[26]PSP!$BT:$BT)</f>
        <v>0</v>
      </c>
      <c r="BU723" s="27">
        <f>_xlfn.XLOOKUP($C723,[26]PSP!$C:$C,[26]PSP!$BU:$BU)</f>
        <v>92.69</v>
      </c>
      <c r="BV723" s="28">
        <f t="shared" si="2788"/>
        <v>0</v>
      </c>
      <c r="BW723" s="29"/>
      <c r="BX723" s="54">
        <f>_xlfn.XLOOKUP($C723,[26]PSP!$C:$C,[26]PSP!$BX:$BX)</f>
        <v>0</v>
      </c>
      <c r="BY723" s="27">
        <f>_xlfn.XLOOKUP($C723,[26]PSP!$C:$C,[26]PSP!$BY:$BY)</f>
        <v>92.69</v>
      </c>
      <c r="BZ723" s="28">
        <f t="shared" si="2789"/>
        <v>0</v>
      </c>
      <c r="CA723" s="29"/>
      <c r="CB723" s="54">
        <f>_xlfn.XLOOKUP($C723,[26]PSP!$C:$C,[26]PSP!$CB:$CB)</f>
        <v>0</v>
      </c>
      <c r="CC723" s="27">
        <f>_xlfn.XLOOKUP($C723,[26]PSP!$C:$C,[26]PSP!$CC:$CC)</f>
        <v>92.69</v>
      </c>
      <c r="CD723" s="28">
        <f t="shared" si="2790"/>
        <v>0</v>
      </c>
      <c r="CE723" s="29"/>
      <c r="CF723" s="54">
        <f>_xlfn.XLOOKUP($C723,[26]PSP!$C:$C,[26]PSP!$CF:$CF)</f>
        <v>0</v>
      </c>
      <c r="CG723" s="27">
        <f>_xlfn.XLOOKUP($C723,[26]PSP!$C:$C,[26]PSP!$CG:$CG)</f>
        <v>92.69</v>
      </c>
      <c r="CH723" s="28">
        <f t="shared" si="2791"/>
        <v>0</v>
      </c>
      <c r="CI723" s="29"/>
      <c r="CJ723" s="54">
        <f>_xlfn.XLOOKUP($C723,[26]PSP!$C:$C,[26]PSP!$CJ:$CJ)</f>
        <v>0</v>
      </c>
      <c r="CK723" s="27">
        <f>_xlfn.XLOOKUP($C723,[26]PSP!$C:$C,[26]PSP!$CK:$CK)</f>
        <v>92.69</v>
      </c>
      <c r="CL723" s="28">
        <f t="shared" si="2792"/>
        <v>0</v>
      </c>
      <c r="CM723" s="29"/>
      <c r="CN723" s="54">
        <f>_xlfn.XLOOKUP($C723,[26]PSP!$C:$C,[26]PSP!$CN:$CN)</f>
        <v>0</v>
      </c>
      <c r="CO723" s="27">
        <f>_xlfn.XLOOKUP($C723,[26]PSP!$C:$C,[26]PSP!$CO:$CO)</f>
        <v>92.69</v>
      </c>
      <c r="CP723" s="28">
        <f t="shared" si="2793"/>
        <v>0</v>
      </c>
      <c r="CQ723" s="29"/>
      <c r="CR723" s="54">
        <f>_xlfn.XLOOKUP($C723,[26]PSP!$C:$C,[26]PSP!$CR:$CR)</f>
        <v>0</v>
      </c>
      <c r="CS723" s="27">
        <f>_xlfn.XLOOKUP($C723,[26]PSP!$C:$C,[26]PSP!$CS:$CS)</f>
        <v>92.69</v>
      </c>
      <c r="CT723" s="28">
        <f t="shared" si="2794"/>
        <v>0</v>
      </c>
      <c r="CU723" s="29"/>
      <c r="CV723" s="54">
        <f>_xlfn.XLOOKUP($C723,[26]PSP!$C:$C,[26]PSP!$CV:$CV)</f>
        <v>0</v>
      </c>
      <c r="CW723" s="27">
        <f>_xlfn.XLOOKUP($C723,[26]PSP!$C:$C,[26]PSP!$CW:$CW)</f>
        <v>92.69</v>
      </c>
      <c r="CX723" s="28">
        <f t="shared" si="2795"/>
        <v>0</v>
      </c>
      <c r="CY723" s="29"/>
      <c r="CZ723" s="54">
        <f>_xlfn.XLOOKUP($C723,[26]PSP!$C:$C,[26]PSP!$CZ:$CZ)</f>
        <v>0</v>
      </c>
      <c r="DA723" s="27">
        <f>_xlfn.XLOOKUP($C723,[26]PSP!$C:$C,[26]PSP!$DA:$DA)</f>
        <v>92.69</v>
      </c>
      <c r="DB723" s="28">
        <f t="shared" si="2796"/>
        <v>0</v>
      </c>
      <c r="DC723" s="29"/>
      <c r="DD723" s="54">
        <f>_xlfn.XLOOKUP($C723,[26]PSP!$C:$C,[26]PSP!$DD:$DD)</f>
        <v>0</v>
      </c>
      <c r="DE723" s="27">
        <f>_xlfn.XLOOKUP($C723,[26]PSP!$C:$C,[26]PSP!$DE:$DE)</f>
        <v>92.69</v>
      </c>
      <c r="DF723" s="28">
        <f t="shared" si="2797"/>
        <v>0</v>
      </c>
      <c r="DG723" s="29"/>
      <c r="DH723" s="54">
        <f>_xlfn.XLOOKUP($C723,[26]PSP!$C:$C,[26]PSP!$DH:$DH)</f>
        <v>0</v>
      </c>
      <c r="DI723" s="27">
        <f>_xlfn.XLOOKUP($C723,[26]PSP!$C:$C,[26]PSP!$DI:$DI)</f>
        <v>92.69</v>
      </c>
      <c r="DJ723" s="28">
        <f t="shared" si="2798"/>
        <v>0</v>
      </c>
      <c r="DK723" s="29"/>
      <c r="DL723" s="54">
        <f>_xlfn.XLOOKUP($C723,[26]PSP!$C:$C,[26]PSP!$DL:$DL)</f>
        <v>0</v>
      </c>
      <c r="DM723" s="27">
        <f>_xlfn.XLOOKUP($C723,[26]PSP!$C:$C,[26]PSP!$DM:$DM)</f>
        <v>92.69</v>
      </c>
      <c r="DN723" s="28">
        <f t="shared" si="2799"/>
        <v>0</v>
      </c>
      <c r="DO723" s="29"/>
      <c r="DP723" s="54">
        <f>_xlfn.XLOOKUP($C723,[26]PSP!$C:$C,[26]PSP!$DP:$DP)</f>
        <v>0</v>
      </c>
      <c r="DQ723" s="27">
        <f>_xlfn.XLOOKUP($C723,[26]PSP!$C:$C,[26]PSP!$DQ:$DQ)</f>
        <v>92.69</v>
      </c>
      <c r="DR723" s="28">
        <f t="shared" si="2800"/>
        <v>0</v>
      </c>
      <c r="DS723" s="29"/>
      <c r="DT723" s="54">
        <f>_xlfn.XLOOKUP($C723,[26]PSP!$C:$C,[26]PSP!$DT:$DT)</f>
        <v>0</v>
      </c>
      <c r="DU723" s="27">
        <f>_xlfn.XLOOKUP($C723,[26]PSP!$C:$C,[26]PSP!$DU:$DU)</f>
        <v>92.69</v>
      </c>
      <c r="DV723" s="28">
        <f t="shared" si="2801"/>
        <v>0</v>
      </c>
      <c r="DW723" s="29"/>
      <c r="DX723" s="54">
        <f>_xlfn.XLOOKUP($C723,[26]PSP!$C:$C,[26]PSP!$DX:$DX)</f>
        <v>0</v>
      </c>
      <c r="DY723" s="27">
        <f>_xlfn.XLOOKUP($C723,[26]PSP!$C:$C,[26]PSP!$DY:$DY)</f>
        <v>92.69</v>
      </c>
      <c r="DZ723" s="28">
        <f t="shared" si="2802"/>
        <v>0</v>
      </c>
      <c r="EA723" s="29"/>
      <c r="EB723" s="54">
        <f>_xlfn.XLOOKUP($C723,[26]PSP!$C:$C,[26]PSP!$EB:$EB)</f>
        <v>0</v>
      </c>
      <c r="EC723" s="27">
        <f>_xlfn.XLOOKUP($C723,[26]PSP!$C:$C,[26]PSP!$EC:$EC)</f>
        <v>92.69</v>
      </c>
      <c r="ED723" s="28">
        <f t="shared" si="2803"/>
        <v>0</v>
      </c>
      <c r="EE723" s="29"/>
      <c r="EF723" s="54">
        <f>_xlfn.XLOOKUP($C723,[26]PSP!$C:$C,[26]PSP!$EF:$EF)</f>
        <v>0</v>
      </c>
      <c r="EG723" s="27">
        <f>_xlfn.XLOOKUP($C723,[26]PSP!$C:$C,[26]PSP!$EG:$EG)</f>
        <v>92.69</v>
      </c>
      <c r="EH723" s="28">
        <f t="shared" si="2804"/>
        <v>0</v>
      </c>
      <c r="EI723" s="29"/>
      <c r="EJ723" s="54">
        <f>_xlfn.XLOOKUP($C723,[26]PSP!$C:$C,[26]PSP!$EJ:$EJ)</f>
        <v>0</v>
      </c>
      <c r="EK723" s="27">
        <f>_xlfn.XLOOKUP($C723,[26]PSP!$C:$C,[26]PSP!$EK:$EK)</f>
        <v>92.69</v>
      </c>
      <c r="EL723" s="28">
        <f t="shared" si="2805"/>
        <v>0</v>
      </c>
      <c r="EM723" s="29"/>
      <c r="EN723" s="108"/>
      <c r="EO723" s="29">
        <f t="shared" ref="EO723:EO786" si="2806">EL723+EH723+ED723+DZ723+DV723+DR723+DN723+DJ723+DF723+DB723+CX723+CT723+CP723+CL723+CH723+CD723+BZ723+BV723+BR723+BN723+BJ723+BF723+BB723+AX723+AT723+AP723+AL723+AH723+AD723+Z723+V723+R723+N723</f>
        <v>200210.4</v>
      </c>
      <c r="EP723" s="29">
        <f t="shared" si="2736"/>
        <v>200210.4</v>
      </c>
      <c r="EQ723" s="4" t="b">
        <f t="shared" si="2596"/>
        <v>1</v>
      </c>
      <c r="ES723" s="118">
        <f t="shared" si="2666"/>
        <v>1.1767000000000001</v>
      </c>
    </row>
    <row r="724" spans="3:149" ht="14.25" x14ac:dyDescent="0.25">
      <c r="C724" s="24" t="s">
        <v>565</v>
      </c>
      <c r="D724" s="43" t="str">
        <f>_xlfn.XLOOKUP($C724,[26]PSP!$C:$C,[26]PSP!$D:$D)</f>
        <v>RO-40234</v>
      </c>
      <c r="E724" s="24" t="str">
        <f>_xlfn.XLOOKUP($C724,[26]PSP!$C:$C,[26]PSP!$E:$E)</f>
        <v>DER/MG</v>
      </c>
      <c r="F724" s="25" t="str">
        <f>_xlfn.XLOOKUP($C724,[26]PSP!$C:$C,[26]PSP!$F:$F)</f>
        <v>REATERRO E COMPACTAÇÃO MANUAL DE VALA</v>
      </c>
      <c r="G724" s="26" t="str">
        <f>_xlfn.XLOOKUP($C724,[26]PSP!$C:$C,[26]PSP!$G:$G)</f>
        <v>M3</v>
      </c>
      <c r="H724" s="53">
        <f>_xlfn.XLOOKUP($C724,[26]PSP!$C:$C,[26]PSP!$H:$H)</f>
        <v>2160</v>
      </c>
      <c r="I724" s="28">
        <f>_xlfn.XLOOKUP($C724,[26]PSP!$C:$C,[26]PSP!$I:$I)</f>
        <v>67327.199999999997</v>
      </c>
      <c r="J724" s="28">
        <f t="shared" si="2772"/>
        <v>79223.916240000006</v>
      </c>
      <c r="K724" s="29"/>
      <c r="L724" s="54">
        <f>_xlfn.XLOOKUP($C724,[26]PSP!$C:$C,[26]PSP!$L:$L)</f>
        <v>0</v>
      </c>
      <c r="M724" s="27">
        <f>_xlfn.XLOOKUP($C724,[26]PSP!$C:$C,[26]PSP!$M:$M)</f>
        <v>31.17</v>
      </c>
      <c r="N724" s="28">
        <f t="shared" si="2773"/>
        <v>0</v>
      </c>
      <c r="O724" s="29"/>
      <c r="P724" s="54">
        <f>_xlfn.XLOOKUP($C724,[26]PSP!$C:$C,[26]PSP!$P:$P)</f>
        <v>0</v>
      </c>
      <c r="Q724" s="27">
        <f>_xlfn.XLOOKUP($C724,[26]PSP!$C:$C,[26]PSP!$Q:$Q)</f>
        <v>31.17</v>
      </c>
      <c r="R724" s="28">
        <f t="shared" si="2774"/>
        <v>0</v>
      </c>
      <c r="S724" s="29"/>
      <c r="T724" s="54">
        <f>_xlfn.XLOOKUP($C724,[26]PSP!$C:$C,[26]PSP!$T:$T)</f>
        <v>800</v>
      </c>
      <c r="U724" s="27">
        <f>_xlfn.XLOOKUP($C724,[26]PSP!$C:$C,[26]PSP!$U:$U)</f>
        <v>31.17</v>
      </c>
      <c r="V724" s="28">
        <f t="shared" si="2775"/>
        <v>24936</v>
      </c>
      <c r="W724" s="29"/>
      <c r="X724" s="54">
        <f>_xlfn.XLOOKUP($C724,[26]PSP!$C:$C,[26]PSP!$X:$X)</f>
        <v>0</v>
      </c>
      <c r="Y724" s="27">
        <f>_xlfn.XLOOKUP($C724,[26]PSP!$C:$C,[26]PSP!$Y:$Y)</f>
        <v>31.17</v>
      </c>
      <c r="Z724" s="28">
        <f t="shared" si="2776"/>
        <v>0</v>
      </c>
      <c r="AA724" s="29"/>
      <c r="AB724" s="54">
        <f>_xlfn.XLOOKUP($C724,[26]PSP!$C:$C,[26]PSP!$AB:$AB)</f>
        <v>0</v>
      </c>
      <c r="AC724" s="27">
        <f>_xlfn.XLOOKUP($C724,[26]PSP!$C:$C,[26]PSP!$AC:$AC)</f>
        <v>31.17</v>
      </c>
      <c r="AD724" s="28">
        <f t="shared" si="2777"/>
        <v>0</v>
      </c>
      <c r="AE724" s="29"/>
      <c r="AF724" s="54">
        <f>_xlfn.XLOOKUP($C724,[26]PSP!$C:$C,[26]PSP!$AF:$AF)</f>
        <v>0</v>
      </c>
      <c r="AG724" s="27">
        <f>_xlfn.XLOOKUP($C724,[26]PSP!$C:$C,[26]PSP!$AG:$AG)</f>
        <v>31.17</v>
      </c>
      <c r="AH724" s="28">
        <f t="shared" si="2778"/>
        <v>0</v>
      </c>
      <c r="AI724" s="29"/>
      <c r="AJ724" s="54">
        <f>_xlfn.XLOOKUP($C724,[26]PSP!$C:$C,[26]PSP!$AJ:$AJ)</f>
        <v>0</v>
      </c>
      <c r="AK724" s="27">
        <f>_xlfn.XLOOKUP($C724,[26]PSP!$C:$C,[26]PSP!$AK:$AK)</f>
        <v>31.17</v>
      </c>
      <c r="AL724" s="28">
        <f t="shared" si="2779"/>
        <v>0</v>
      </c>
      <c r="AM724" s="29"/>
      <c r="AN724" s="54">
        <f>_xlfn.XLOOKUP($C724,[26]PSP!$C:$C,[26]PSP!$AN:$AN)</f>
        <v>0</v>
      </c>
      <c r="AO724" s="27">
        <f>_xlfn.XLOOKUP($C724,[26]PSP!$C:$C,[26]PSP!$AO:$AO)</f>
        <v>31.17</v>
      </c>
      <c r="AP724" s="28">
        <f t="shared" si="2780"/>
        <v>0</v>
      </c>
      <c r="AQ724" s="29"/>
      <c r="AR724" s="54">
        <f>_xlfn.XLOOKUP($C724,[26]PSP!$C:$C,[26]PSP!$AR:$AR)</f>
        <v>0</v>
      </c>
      <c r="AS724" s="27">
        <f>_xlfn.XLOOKUP($C724,[26]PSP!$C:$C,[26]PSP!$AS:$AS)</f>
        <v>31.17</v>
      </c>
      <c r="AT724" s="28">
        <f t="shared" si="2781"/>
        <v>0</v>
      </c>
      <c r="AU724" s="29"/>
      <c r="AV724" s="54">
        <f>_xlfn.XLOOKUP($C724,[26]PSP!$C:$C,[26]PSP!$AV:$AV)</f>
        <v>0</v>
      </c>
      <c r="AW724" s="27">
        <f>_xlfn.XLOOKUP($C724,[26]PSP!$C:$C,[26]PSP!$AW:$AW)</f>
        <v>31.17</v>
      </c>
      <c r="AX724" s="28">
        <f t="shared" si="2782"/>
        <v>0</v>
      </c>
      <c r="AY724" s="29"/>
      <c r="AZ724" s="54">
        <f>_xlfn.XLOOKUP($C724,[26]PSP!$C:$C,[26]PSP!$AZ:$AZ)</f>
        <v>0</v>
      </c>
      <c r="BA724" s="27">
        <f>_xlfn.XLOOKUP($C724,[26]PSP!$C:$C,[26]PSP!$BA:$BA)</f>
        <v>31.17</v>
      </c>
      <c r="BB724" s="28">
        <f t="shared" si="2783"/>
        <v>0</v>
      </c>
      <c r="BC724" s="29"/>
      <c r="BD724" s="54">
        <f>_xlfn.XLOOKUP($C724,[26]PSP!$C:$C,[26]PSP!$BD:$BD)</f>
        <v>0</v>
      </c>
      <c r="BE724" s="27">
        <f>_xlfn.XLOOKUP($C724,[26]PSP!$C:$C,[26]PSP!$BE:$BE)</f>
        <v>31.17</v>
      </c>
      <c r="BF724" s="28">
        <f t="shared" si="2784"/>
        <v>0</v>
      </c>
      <c r="BG724" s="29"/>
      <c r="BH724" s="54">
        <f>_xlfn.XLOOKUP($C724,[26]PSP!$C:$C,[26]PSP!$BH:$BH)</f>
        <v>0</v>
      </c>
      <c r="BI724" s="27">
        <f>_xlfn.XLOOKUP($C724,[26]PSP!$C:$C,[26]PSP!$BI:$BI)</f>
        <v>31.17</v>
      </c>
      <c r="BJ724" s="28">
        <f t="shared" si="2785"/>
        <v>0</v>
      </c>
      <c r="BK724" s="29"/>
      <c r="BL724" s="54">
        <f>_xlfn.XLOOKUP($C724,[26]PSP!$C:$C,[26]PSP!$BL:$BL)</f>
        <v>0</v>
      </c>
      <c r="BM724" s="27">
        <f>_xlfn.XLOOKUP($C724,[26]PSP!$C:$C,[26]PSP!$BM:$BM)</f>
        <v>31.17</v>
      </c>
      <c r="BN724" s="28">
        <f t="shared" si="2786"/>
        <v>0</v>
      </c>
      <c r="BO724" s="29"/>
      <c r="BP724" s="54">
        <f>_xlfn.XLOOKUP($C724,[26]PSP!$C:$C,[26]PSP!$BP:$BP)</f>
        <v>1360</v>
      </c>
      <c r="BQ724" s="27">
        <f>_xlfn.XLOOKUP($C724,[26]PSP!$C:$C,[26]PSP!$BQ:$BQ)</f>
        <v>31.17</v>
      </c>
      <c r="BR724" s="28">
        <f t="shared" si="2787"/>
        <v>42391.199999999997</v>
      </c>
      <c r="BS724" s="29"/>
      <c r="BT724" s="54">
        <f>_xlfn.XLOOKUP($C724,[26]PSP!$C:$C,[26]PSP!$BT:$BT)</f>
        <v>0</v>
      </c>
      <c r="BU724" s="27">
        <f>_xlfn.XLOOKUP($C724,[26]PSP!$C:$C,[26]PSP!$BU:$BU)</f>
        <v>31.17</v>
      </c>
      <c r="BV724" s="28">
        <f t="shared" si="2788"/>
        <v>0</v>
      </c>
      <c r="BW724" s="29"/>
      <c r="BX724" s="54">
        <f>_xlfn.XLOOKUP($C724,[26]PSP!$C:$C,[26]PSP!$BX:$BX)</f>
        <v>0</v>
      </c>
      <c r="BY724" s="27">
        <f>_xlfn.XLOOKUP($C724,[26]PSP!$C:$C,[26]PSP!$BY:$BY)</f>
        <v>31.17</v>
      </c>
      <c r="BZ724" s="28">
        <f t="shared" si="2789"/>
        <v>0</v>
      </c>
      <c r="CA724" s="29"/>
      <c r="CB724" s="54">
        <f>_xlfn.XLOOKUP($C724,[26]PSP!$C:$C,[26]PSP!$CB:$CB)</f>
        <v>0</v>
      </c>
      <c r="CC724" s="27">
        <f>_xlfn.XLOOKUP($C724,[26]PSP!$C:$C,[26]PSP!$CC:$CC)</f>
        <v>31.17</v>
      </c>
      <c r="CD724" s="28">
        <f t="shared" si="2790"/>
        <v>0</v>
      </c>
      <c r="CE724" s="29"/>
      <c r="CF724" s="54">
        <f>_xlfn.XLOOKUP($C724,[26]PSP!$C:$C,[26]PSP!$CF:$CF)</f>
        <v>0</v>
      </c>
      <c r="CG724" s="27">
        <f>_xlfn.XLOOKUP($C724,[26]PSP!$C:$C,[26]PSP!$CG:$CG)</f>
        <v>31.17</v>
      </c>
      <c r="CH724" s="28">
        <f t="shared" si="2791"/>
        <v>0</v>
      </c>
      <c r="CI724" s="29"/>
      <c r="CJ724" s="54">
        <f>_xlfn.XLOOKUP($C724,[26]PSP!$C:$C,[26]PSP!$CJ:$CJ)</f>
        <v>0</v>
      </c>
      <c r="CK724" s="27">
        <f>_xlfn.XLOOKUP($C724,[26]PSP!$C:$C,[26]PSP!$CK:$CK)</f>
        <v>31.17</v>
      </c>
      <c r="CL724" s="28">
        <f t="shared" si="2792"/>
        <v>0</v>
      </c>
      <c r="CM724" s="29"/>
      <c r="CN724" s="54">
        <f>_xlfn.XLOOKUP($C724,[26]PSP!$C:$C,[26]PSP!$CN:$CN)</f>
        <v>0</v>
      </c>
      <c r="CO724" s="27">
        <f>_xlfn.XLOOKUP($C724,[26]PSP!$C:$C,[26]PSP!$CO:$CO)</f>
        <v>31.17</v>
      </c>
      <c r="CP724" s="28">
        <f t="shared" si="2793"/>
        <v>0</v>
      </c>
      <c r="CQ724" s="29"/>
      <c r="CR724" s="54">
        <f>_xlfn.XLOOKUP($C724,[26]PSP!$C:$C,[26]PSP!$CR:$CR)</f>
        <v>0</v>
      </c>
      <c r="CS724" s="27">
        <f>_xlfn.XLOOKUP($C724,[26]PSP!$C:$C,[26]PSP!$CS:$CS)</f>
        <v>31.17</v>
      </c>
      <c r="CT724" s="28">
        <f t="shared" si="2794"/>
        <v>0</v>
      </c>
      <c r="CU724" s="29"/>
      <c r="CV724" s="54">
        <f>_xlfn.XLOOKUP($C724,[26]PSP!$C:$C,[26]PSP!$CV:$CV)</f>
        <v>0</v>
      </c>
      <c r="CW724" s="27">
        <f>_xlfn.XLOOKUP($C724,[26]PSP!$C:$C,[26]PSP!$CW:$CW)</f>
        <v>31.17</v>
      </c>
      <c r="CX724" s="28">
        <f t="shared" si="2795"/>
        <v>0</v>
      </c>
      <c r="CY724" s="29"/>
      <c r="CZ724" s="54">
        <f>_xlfn.XLOOKUP($C724,[26]PSP!$C:$C,[26]PSP!$CZ:$CZ)</f>
        <v>0</v>
      </c>
      <c r="DA724" s="27">
        <f>_xlfn.XLOOKUP($C724,[26]PSP!$C:$C,[26]PSP!$DA:$DA)</f>
        <v>31.17</v>
      </c>
      <c r="DB724" s="28">
        <f t="shared" si="2796"/>
        <v>0</v>
      </c>
      <c r="DC724" s="29"/>
      <c r="DD724" s="54">
        <f>_xlfn.XLOOKUP($C724,[26]PSP!$C:$C,[26]PSP!$DD:$DD)</f>
        <v>0</v>
      </c>
      <c r="DE724" s="27">
        <f>_xlfn.XLOOKUP($C724,[26]PSP!$C:$C,[26]PSP!$DE:$DE)</f>
        <v>31.17</v>
      </c>
      <c r="DF724" s="28">
        <f t="shared" si="2797"/>
        <v>0</v>
      </c>
      <c r="DG724" s="29"/>
      <c r="DH724" s="54">
        <f>_xlfn.XLOOKUP($C724,[26]PSP!$C:$C,[26]PSP!$DH:$DH)</f>
        <v>0</v>
      </c>
      <c r="DI724" s="27">
        <f>_xlfn.XLOOKUP($C724,[26]PSP!$C:$C,[26]PSP!$DI:$DI)</f>
        <v>31.17</v>
      </c>
      <c r="DJ724" s="28">
        <f t="shared" si="2798"/>
        <v>0</v>
      </c>
      <c r="DK724" s="29"/>
      <c r="DL724" s="54">
        <f>_xlfn.XLOOKUP($C724,[26]PSP!$C:$C,[26]PSP!$DL:$DL)</f>
        <v>0</v>
      </c>
      <c r="DM724" s="27">
        <f>_xlfn.XLOOKUP($C724,[26]PSP!$C:$C,[26]PSP!$DM:$DM)</f>
        <v>31.17</v>
      </c>
      <c r="DN724" s="28">
        <f t="shared" si="2799"/>
        <v>0</v>
      </c>
      <c r="DO724" s="29"/>
      <c r="DP724" s="54">
        <f>_xlfn.XLOOKUP($C724,[26]PSP!$C:$C,[26]PSP!$DP:$DP)</f>
        <v>0</v>
      </c>
      <c r="DQ724" s="27">
        <f>_xlfn.XLOOKUP($C724,[26]PSP!$C:$C,[26]PSP!$DQ:$DQ)</f>
        <v>31.17</v>
      </c>
      <c r="DR724" s="28">
        <f t="shared" si="2800"/>
        <v>0</v>
      </c>
      <c r="DS724" s="29"/>
      <c r="DT724" s="54">
        <f>_xlfn.XLOOKUP($C724,[26]PSP!$C:$C,[26]PSP!$DT:$DT)</f>
        <v>0</v>
      </c>
      <c r="DU724" s="27">
        <f>_xlfn.XLOOKUP($C724,[26]PSP!$C:$C,[26]PSP!$DU:$DU)</f>
        <v>31.17</v>
      </c>
      <c r="DV724" s="28">
        <f t="shared" si="2801"/>
        <v>0</v>
      </c>
      <c r="DW724" s="29"/>
      <c r="DX724" s="54">
        <f>_xlfn.XLOOKUP($C724,[26]PSP!$C:$C,[26]PSP!$DX:$DX)</f>
        <v>0</v>
      </c>
      <c r="DY724" s="27">
        <f>_xlfn.XLOOKUP($C724,[26]PSP!$C:$C,[26]PSP!$DY:$DY)</f>
        <v>31.17</v>
      </c>
      <c r="DZ724" s="28">
        <f t="shared" si="2802"/>
        <v>0</v>
      </c>
      <c r="EA724" s="29"/>
      <c r="EB724" s="54">
        <f>_xlfn.XLOOKUP($C724,[26]PSP!$C:$C,[26]PSP!$EB:$EB)</f>
        <v>0</v>
      </c>
      <c r="EC724" s="27">
        <f>_xlfn.XLOOKUP($C724,[26]PSP!$C:$C,[26]PSP!$EC:$EC)</f>
        <v>31.17</v>
      </c>
      <c r="ED724" s="28">
        <f t="shared" si="2803"/>
        <v>0</v>
      </c>
      <c r="EE724" s="29"/>
      <c r="EF724" s="54">
        <f>_xlfn.XLOOKUP($C724,[26]PSP!$C:$C,[26]PSP!$EF:$EF)</f>
        <v>0</v>
      </c>
      <c r="EG724" s="27">
        <f>_xlfn.XLOOKUP($C724,[26]PSP!$C:$C,[26]PSP!$EG:$EG)</f>
        <v>31.17</v>
      </c>
      <c r="EH724" s="28">
        <f t="shared" si="2804"/>
        <v>0</v>
      </c>
      <c r="EI724" s="29"/>
      <c r="EJ724" s="54">
        <f>_xlfn.XLOOKUP($C724,[26]PSP!$C:$C,[26]PSP!$EJ:$EJ)</f>
        <v>0</v>
      </c>
      <c r="EK724" s="27">
        <f>_xlfn.XLOOKUP($C724,[26]PSP!$C:$C,[26]PSP!$EK:$EK)</f>
        <v>31.17</v>
      </c>
      <c r="EL724" s="28">
        <f t="shared" si="2805"/>
        <v>0</v>
      </c>
      <c r="EM724" s="29"/>
      <c r="EN724" s="108"/>
      <c r="EO724" s="29">
        <f t="shared" si="2806"/>
        <v>67327.199999999997</v>
      </c>
      <c r="EP724" s="29">
        <f t="shared" si="2736"/>
        <v>67327.199999999997</v>
      </c>
      <c r="EQ724" s="4" t="b">
        <f t="shared" si="2596"/>
        <v>1</v>
      </c>
      <c r="ES724" s="118">
        <f t="shared" si="2666"/>
        <v>1.1767000000000001</v>
      </c>
    </row>
    <row r="725" spans="3:149" ht="14.25" x14ac:dyDescent="0.25">
      <c r="C725" s="24" t="s">
        <v>566</v>
      </c>
      <c r="D725" s="43" t="str">
        <f>_xlfn.XLOOKUP($C725,[26]PSP!$C:$C,[26]PSP!$D:$D)</f>
        <v>RO-40238</v>
      </c>
      <c r="E725" s="24" t="str">
        <f>_xlfn.XLOOKUP($C725,[26]PSP!$C:$C,[26]PSP!$E:$E)</f>
        <v>DER/MG</v>
      </c>
      <c r="F725" s="25" t="str">
        <f>_xlfn.XLOOKUP($C725,[26]PSP!$C:$C,[26]PSP!$F:$F)</f>
        <v>COMPACTAÇÃO MANUAL DE ATERROS</v>
      </c>
      <c r="G725" s="26" t="str">
        <f>_xlfn.XLOOKUP($C725,[26]PSP!$C:$C,[26]PSP!$G:$G)</f>
        <v>M3</v>
      </c>
      <c r="H725" s="53">
        <f>_xlfn.XLOOKUP($C725,[26]PSP!$C:$C,[26]PSP!$H:$H)</f>
        <v>10980</v>
      </c>
      <c r="I725" s="28">
        <f>_xlfn.XLOOKUP($C725,[26]PSP!$C:$C,[26]PSP!$I:$I)</f>
        <v>241340.4</v>
      </c>
      <c r="J725" s="28">
        <f t="shared" si="2772"/>
        <v>283985.24868000002</v>
      </c>
      <c r="K725" s="29"/>
      <c r="L725" s="54">
        <f>_xlfn.XLOOKUP($C725,[26]PSP!$C:$C,[26]PSP!$L:$L)</f>
        <v>0</v>
      </c>
      <c r="M725" s="27">
        <f>_xlfn.XLOOKUP($C725,[26]PSP!$C:$C,[26]PSP!$M:$M)</f>
        <v>21.98</v>
      </c>
      <c r="N725" s="28">
        <f t="shared" si="2773"/>
        <v>0</v>
      </c>
      <c r="O725" s="29"/>
      <c r="P725" s="54">
        <f>_xlfn.XLOOKUP($C725,[26]PSP!$C:$C,[26]PSP!$P:$P)</f>
        <v>0</v>
      </c>
      <c r="Q725" s="27">
        <f>_xlfn.XLOOKUP($C725,[26]PSP!$C:$C,[26]PSP!$Q:$Q)</f>
        <v>21.98</v>
      </c>
      <c r="R725" s="28">
        <f t="shared" si="2774"/>
        <v>0</v>
      </c>
      <c r="S725" s="29"/>
      <c r="T725" s="54">
        <f>_xlfn.XLOOKUP($C725,[26]PSP!$C:$C,[26]PSP!$T:$T)</f>
        <v>4067</v>
      </c>
      <c r="U725" s="27">
        <f>_xlfn.XLOOKUP($C725,[26]PSP!$C:$C,[26]PSP!$U:$U)</f>
        <v>21.98</v>
      </c>
      <c r="V725" s="28">
        <f t="shared" si="2775"/>
        <v>89392.66</v>
      </c>
      <c r="W725" s="29"/>
      <c r="X725" s="54">
        <f>_xlfn.XLOOKUP($C725,[26]PSP!$C:$C,[26]PSP!$X:$X)</f>
        <v>0</v>
      </c>
      <c r="Y725" s="27">
        <f>_xlfn.XLOOKUP($C725,[26]PSP!$C:$C,[26]PSP!$Y:$Y)</f>
        <v>21.98</v>
      </c>
      <c r="Z725" s="28">
        <f t="shared" si="2776"/>
        <v>0</v>
      </c>
      <c r="AA725" s="29"/>
      <c r="AB725" s="54">
        <f>_xlfn.XLOOKUP($C725,[26]PSP!$C:$C,[26]PSP!$AB:$AB)</f>
        <v>0</v>
      </c>
      <c r="AC725" s="27">
        <f>_xlfn.XLOOKUP($C725,[26]PSP!$C:$C,[26]PSP!$AC:$AC)</f>
        <v>21.98</v>
      </c>
      <c r="AD725" s="28">
        <f t="shared" si="2777"/>
        <v>0</v>
      </c>
      <c r="AE725" s="29"/>
      <c r="AF725" s="54">
        <f>_xlfn.XLOOKUP($C725,[26]PSP!$C:$C,[26]PSP!$AF:$AF)</f>
        <v>0</v>
      </c>
      <c r="AG725" s="27">
        <f>_xlfn.XLOOKUP($C725,[26]PSP!$C:$C,[26]PSP!$AG:$AG)</f>
        <v>21.98</v>
      </c>
      <c r="AH725" s="28">
        <f t="shared" si="2778"/>
        <v>0</v>
      </c>
      <c r="AI725" s="29"/>
      <c r="AJ725" s="54">
        <f>_xlfn.XLOOKUP($C725,[26]PSP!$C:$C,[26]PSP!$AJ:$AJ)</f>
        <v>0</v>
      </c>
      <c r="AK725" s="27">
        <f>_xlfn.XLOOKUP($C725,[26]PSP!$C:$C,[26]PSP!$AK:$AK)</f>
        <v>21.98</v>
      </c>
      <c r="AL725" s="28">
        <f t="shared" si="2779"/>
        <v>0</v>
      </c>
      <c r="AM725" s="29"/>
      <c r="AN725" s="54">
        <f>_xlfn.XLOOKUP($C725,[26]PSP!$C:$C,[26]PSP!$AN:$AN)</f>
        <v>0</v>
      </c>
      <c r="AO725" s="27">
        <f>_xlfn.XLOOKUP($C725,[26]PSP!$C:$C,[26]PSP!$AO:$AO)</f>
        <v>21.98</v>
      </c>
      <c r="AP725" s="28">
        <f t="shared" si="2780"/>
        <v>0</v>
      </c>
      <c r="AQ725" s="29"/>
      <c r="AR725" s="54">
        <f>_xlfn.XLOOKUP($C725,[26]PSP!$C:$C,[26]PSP!$AR:$AR)</f>
        <v>0</v>
      </c>
      <c r="AS725" s="27">
        <f>_xlfn.XLOOKUP($C725,[26]PSP!$C:$C,[26]PSP!$AS:$AS)</f>
        <v>21.98</v>
      </c>
      <c r="AT725" s="28">
        <f t="shared" si="2781"/>
        <v>0</v>
      </c>
      <c r="AU725" s="29"/>
      <c r="AV725" s="54">
        <f>_xlfn.XLOOKUP($C725,[26]PSP!$C:$C,[26]PSP!$AV:$AV)</f>
        <v>0</v>
      </c>
      <c r="AW725" s="27">
        <f>_xlfn.XLOOKUP($C725,[26]PSP!$C:$C,[26]PSP!$AW:$AW)</f>
        <v>21.98</v>
      </c>
      <c r="AX725" s="28">
        <f t="shared" si="2782"/>
        <v>0</v>
      </c>
      <c r="AY725" s="29"/>
      <c r="AZ725" s="54">
        <f>_xlfn.XLOOKUP($C725,[26]PSP!$C:$C,[26]PSP!$AZ:$AZ)</f>
        <v>0</v>
      </c>
      <c r="BA725" s="27">
        <f>_xlfn.XLOOKUP($C725,[26]PSP!$C:$C,[26]PSP!$BA:$BA)</f>
        <v>21.98</v>
      </c>
      <c r="BB725" s="28">
        <f t="shared" si="2783"/>
        <v>0</v>
      </c>
      <c r="BC725" s="29"/>
      <c r="BD725" s="54">
        <f>_xlfn.XLOOKUP($C725,[26]PSP!$C:$C,[26]PSP!$BD:$BD)</f>
        <v>0</v>
      </c>
      <c r="BE725" s="27">
        <f>_xlfn.XLOOKUP($C725,[26]PSP!$C:$C,[26]PSP!$BE:$BE)</f>
        <v>21.98</v>
      </c>
      <c r="BF725" s="28">
        <f t="shared" si="2784"/>
        <v>0</v>
      </c>
      <c r="BG725" s="29"/>
      <c r="BH725" s="54">
        <f>_xlfn.XLOOKUP($C725,[26]PSP!$C:$C,[26]PSP!$BH:$BH)</f>
        <v>0</v>
      </c>
      <c r="BI725" s="27">
        <f>_xlfn.XLOOKUP($C725,[26]PSP!$C:$C,[26]PSP!$BI:$BI)</f>
        <v>21.98</v>
      </c>
      <c r="BJ725" s="28">
        <f t="shared" si="2785"/>
        <v>0</v>
      </c>
      <c r="BK725" s="29"/>
      <c r="BL725" s="54">
        <f>_xlfn.XLOOKUP($C725,[26]PSP!$C:$C,[26]PSP!$BL:$BL)</f>
        <v>0</v>
      </c>
      <c r="BM725" s="27">
        <f>_xlfn.XLOOKUP($C725,[26]PSP!$C:$C,[26]PSP!$BM:$BM)</f>
        <v>21.98</v>
      </c>
      <c r="BN725" s="28">
        <f t="shared" si="2786"/>
        <v>0</v>
      </c>
      <c r="BO725" s="29"/>
      <c r="BP725" s="54">
        <f>_xlfn.XLOOKUP($C725,[26]PSP!$C:$C,[26]PSP!$BP:$BP)</f>
        <v>6913</v>
      </c>
      <c r="BQ725" s="27">
        <f>_xlfn.XLOOKUP($C725,[26]PSP!$C:$C,[26]PSP!$BQ:$BQ)</f>
        <v>21.98</v>
      </c>
      <c r="BR725" s="28">
        <f t="shared" si="2787"/>
        <v>151947.74</v>
      </c>
      <c r="BS725" s="29"/>
      <c r="BT725" s="54">
        <f>_xlfn.XLOOKUP($C725,[26]PSP!$C:$C,[26]PSP!$BT:$BT)</f>
        <v>0</v>
      </c>
      <c r="BU725" s="27">
        <f>_xlfn.XLOOKUP($C725,[26]PSP!$C:$C,[26]PSP!$BU:$BU)</f>
        <v>21.98</v>
      </c>
      <c r="BV725" s="28">
        <f t="shared" si="2788"/>
        <v>0</v>
      </c>
      <c r="BW725" s="29"/>
      <c r="BX725" s="54">
        <f>_xlfn.XLOOKUP($C725,[26]PSP!$C:$C,[26]PSP!$BX:$BX)</f>
        <v>0</v>
      </c>
      <c r="BY725" s="27">
        <f>_xlfn.XLOOKUP($C725,[26]PSP!$C:$C,[26]PSP!$BY:$BY)</f>
        <v>21.98</v>
      </c>
      <c r="BZ725" s="28">
        <f t="shared" si="2789"/>
        <v>0</v>
      </c>
      <c r="CA725" s="29"/>
      <c r="CB725" s="54">
        <f>_xlfn.XLOOKUP($C725,[26]PSP!$C:$C,[26]PSP!$CB:$CB)</f>
        <v>0</v>
      </c>
      <c r="CC725" s="27">
        <f>_xlfn.XLOOKUP($C725,[26]PSP!$C:$C,[26]PSP!$CC:$CC)</f>
        <v>21.98</v>
      </c>
      <c r="CD725" s="28">
        <f t="shared" si="2790"/>
        <v>0</v>
      </c>
      <c r="CE725" s="29"/>
      <c r="CF725" s="54">
        <f>_xlfn.XLOOKUP($C725,[26]PSP!$C:$C,[26]PSP!$CF:$CF)</f>
        <v>0</v>
      </c>
      <c r="CG725" s="27">
        <f>_xlfn.XLOOKUP($C725,[26]PSP!$C:$C,[26]PSP!$CG:$CG)</f>
        <v>21.98</v>
      </c>
      <c r="CH725" s="28">
        <f t="shared" si="2791"/>
        <v>0</v>
      </c>
      <c r="CI725" s="29"/>
      <c r="CJ725" s="54">
        <f>_xlfn.XLOOKUP($C725,[26]PSP!$C:$C,[26]PSP!$CJ:$CJ)</f>
        <v>0</v>
      </c>
      <c r="CK725" s="27">
        <f>_xlfn.XLOOKUP($C725,[26]PSP!$C:$C,[26]PSP!$CK:$CK)</f>
        <v>21.98</v>
      </c>
      <c r="CL725" s="28">
        <f t="shared" si="2792"/>
        <v>0</v>
      </c>
      <c r="CM725" s="29"/>
      <c r="CN725" s="54">
        <f>_xlfn.XLOOKUP($C725,[26]PSP!$C:$C,[26]PSP!$CN:$CN)</f>
        <v>0</v>
      </c>
      <c r="CO725" s="27">
        <f>_xlfn.XLOOKUP($C725,[26]PSP!$C:$C,[26]PSP!$CO:$CO)</f>
        <v>21.98</v>
      </c>
      <c r="CP725" s="28">
        <f t="shared" si="2793"/>
        <v>0</v>
      </c>
      <c r="CQ725" s="29"/>
      <c r="CR725" s="54">
        <f>_xlfn.XLOOKUP($C725,[26]PSP!$C:$C,[26]PSP!$CR:$CR)</f>
        <v>0</v>
      </c>
      <c r="CS725" s="27">
        <f>_xlfn.XLOOKUP($C725,[26]PSP!$C:$C,[26]PSP!$CS:$CS)</f>
        <v>21.98</v>
      </c>
      <c r="CT725" s="28">
        <f t="shared" si="2794"/>
        <v>0</v>
      </c>
      <c r="CU725" s="29"/>
      <c r="CV725" s="54">
        <f>_xlfn.XLOOKUP($C725,[26]PSP!$C:$C,[26]PSP!$CV:$CV)</f>
        <v>0</v>
      </c>
      <c r="CW725" s="27">
        <f>_xlfn.XLOOKUP($C725,[26]PSP!$C:$C,[26]PSP!$CW:$CW)</f>
        <v>21.98</v>
      </c>
      <c r="CX725" s="28">
        <f t="shared" si="2795"/>
        <v>0</v>
      </c>
      <c r="CY725" s="29"/>
      <c r="CZ725" s="54">
        <f>_xlfn.XLOOKUP($C725,[26]PSP!$C:$C,[26]PSP!$CZ:$CZ)</f>
        <v>0</v>
      </c>
      <c r="DA725" s="27">
        <f>_xlfn.XLOOKUP($C725,[26]PSP!$C:$C,[26]PSP!$DA:$DA)</f>
        <v>21.98</v>
      </c>
      <c r="DB725" s="28">
        <f t="shared" si="2796"/>
        <v>0</v>
      </c>
      <c r="DC725" s="29"/>
      <c r="DD725" s="54">
        <f>_xlfn.XLOOKUP($C725,[26]PSP!$C:$C,[26]PSP!$DD:$DD)</f>
        <v>0</v>
      </c>
      <c r="DE725" s="27">
        <f>_xlfn.XLOOKUP($C725,[26]PSP!$C:$C,[26]PSP!$DE:$DE)</f>
        <v>21.98</v>
      </c>
      <c r="DF725" s="28">
        <f t="shared" si="2797"/>
        <v>0</v>
      </c>
      <c r="DG725" s="29"/>
      <c r="DH725" s="54">
        <f>_xlfn.XLOOKUP($C725,[26]PSP!$C:$C,[26]PSP!$DH:$DH)</f>
        <v>0</v>
      </c>
      <c r="DI725" s="27">
        <f>_xlfn.XLOOKUP($C725,[26]PSP!$C:$C,[26]PSP!$DI:$DI)</f>
        <v>21.98</v>
      </c>
      <c r="DJ725" s="28">
        <f t="shared" si="2798"/>
        <v>0</v>
      </c>
      <c r="DK725" s="29"/>
      <c r="DL725" s="54">
        <f>_xlfn.XLOOKUP($C725,[26]PSP!$C:$C,[26]PSP!$DL:$DL)</f>
        <v>0</v>
      </c>
      <c r="DM725" s="27">
        <f>_xlfn.XLOOKUP($C725,[26]PSP!$C:$C,[26]PSP!$DM:$DM)</f>
        <v>21.98</v>
      </c>
      <c r="DN725" s="28">
        <f t="shared" si="2799"/>
        <v>0</v>
      </c>
      <c r="DO725" s="29"/>
      <c r="DP725" s="54">
        <f>_xlfn.XLOOKUP($C725,[26]PSP!$C:$C,[26]PSP!$DP:$DP)</f>
        <v>0</v>
      </c>
      <c r="DQ725" s="27">
        <f>_xlfn.XLOOKUP($C725,[26]PSP!$C:$C,[26]PSP!$DQ:$DQ)</f>
        <v>21.98</v>
      </c>
      <c r="DR725" s="28">
        <f t="shared" si="2800"/>
        <v>0</v>
      </c>
      <c r="DS725" s="29"/>
      <c r="DT725" s="54">
        <f>_xlfn.XLOOKUP($C725,[26]PSP!$C:$C,[26]PSP!$DT:$DT)</f>
        <v>0</v>
      </c>
      <c r="DU725" s="27">
        <f>_xlfn.XLOOKUP($C725,[26]PSP!$C:$C,[26]PSP!$DU:$DU)</f>
        <v>21.98</v>
      </c>
      <c r="DV725" s="28">
        <f t="shared" si="2801"/>
        <v>0</v>
      </c>
      <c r="DW725" s="29"/>
      <c r="DX725" s="54">
        <f>_xlfn.XLOOKUP($C725,[26]PSP!$C:$C,[26]PSP!$DX:$DX)</f>
        <v>0</v>
      </c>
      <c r="DY725" s="27">
        <f>_xlfn.XLOOKUP($C725,[26]PSP!$C:$C,[26]PSP!$DY:$DY)</f>
        <v>21.98</v>
      </c>
      <c r="DZ725" s="28">
        <f t="shared" si="2802"/>
        <v>0</v>
      </c>
      <c r="EA725" s="29"/>
      <c r="EB725" s="54">
        <f>_xlfn.XLOOKUP($C725,[26]PSP!$C:$C,[26]PSP!$EB:$EB)</f>
        <v>0</v>
      </c>
      <c r="EC725" s="27">
        <f>_xlfn.XLOOKUP($C725,[26]PSP!$C:$C,[26]PSP!$EC:$EC)</f>
        <v>21.98</v>
      </c>
      <c r="ED725" s="28">
        <f t="shared" si="2803"/>
        <v>0</v>
      </c>
      <c r="EE725" s="29"/>
      <c r="EF725" s="54">
        <f>_xlfn.XLOOKUP($C725,[26]PSP!$C:$C,[26]PSP!$EF:$EF)</f>
        <v>0</v>
      </c>
      <c r="EG725" s="27">
        <f>_xlfn.XLOOKUP($C725,[26]PSP!$C:$C,[26]PSP!$EG:$EG)</f>
        <v>21.98</v>
      </c>
      <c r="EH725" s="28">
        <f t="shared" si="2804"/>
        <v>0</v>
      </c>
      <c r="EI725" s="29"/>
      <c r="EJ725" s="54">
        <f>_xlfn.XLOOKUP($C725,[26]PSP!$C:$C,[26]PSP!$EJ:$EJ)</f>
        <v>0</v>
      </c>
      <c r="EK725" s="27">
        <f>_xlfn.XLOOKUP($C725,[26]PSP!$C:$C,[26]PSP!$EK:$EK)</f>
        <v>21.98</v>
      </c>
      <c r="EL725" s="28">
        <f t="shared" si="2805"/>
        <v>0</v>
      </c>
      <c r="EM725" s="29"/>
      <c r="EN725" s="108"/>
      <c r="EO725" s="29">
        <f t="shared" si="2806"/>
        <v>241340.4</v>
      </c>
      <c r="EP725" s="29">
        <f t="shared" si="2736"/>
        <v>241340.4</v>
      </c>
      <c r="EQ725" s="4" t="b">
        <f t="shared" si="2596"/>
        <v>1</v>
      </c>
      <c r="ES725" s="118">
        <f t="shared" si="2666"/>
        <v>1.1767000000000001</v>
      </c>
    </row>
    <row r="726" spans="3:149" ht="21" x14ac:dyDescent="0.25">
      <c r="C726" s="24" t="s">
        <v>567</v>
      </c>
      <c r="D726" s="43" t="str">
        <f>_xlfn.XLOOKUP($C726,[26]PSP!$C:$C,[26]PSP!$D:$D)</f>
        <v>RO-41628</v>
      </c>
      <c r="E726" s="24" t="str">
        <f>_xlfn.XLOOKUP($C726,[26]PSP!$C:$C,[26]PSP!$E:$E)</f>
        <v>DER/MG</v>
      </c>
      <c r="F726" s="25" t="str">
        <f>_xlfn.XLOOKUP($C726,[26]PSP!$C:$C,[26]PSP!$F:$F)</f>
        <v>CONCRETO DE CIMENTO PORTLAND FCK &gt;= 20,0 MPA (EXECUÇÃO,  INCLUINDO O FORNECIMENTO E TRANSPORTE DOS AGREGADOS)</v>
      </c>
      <c r="G726" s="26" t="str">
        <f>_xlfn.XLOOKUP($C726,[26]PSP!$C:$C,[26]PSP!$G:$G)</f>
        <v>M3</v>
      </c>
      <c r="H726" s="53">
        <f>_xlfn.XLOOKUP($C726,[26]PSP!$C:$C,[26]PSP!$H:$H)</f>
        <v>18</v>
      </c>
      <c r="I726" s="28">
        <f>_xlfn.XLOOKUP($C726,[26]PSP!$C:$C,[26]PSP!$I:$I)</f>
        <v>7810.91</v>
      </c>
      <c r="J726" s="28">
        <f t="shared" si="2772"/>
        <v>9191.0977970000004</v>
      </c>
      <c r="K726" s="29"/>
      <c r="L726" s="54">
        <f>_xlfn.XLOOKUP($C726,[26]PSP!$C:$C,[26]PSP!$L:$L)</f>
        <v>0</v>
      </c>
      <c r="M726" s="27">
        <f>_xlfn.XLOOKUP($C726,[26]PSP!$C:$C,[26]PSP!$M:$M)</f>
        <v>433.94</v>
      </c>
      <c r="N726" s="28">
        <f t="shared" si="2773"/>
        <v>0</v>
      </c>
      <c r="O726" s="29"/>
      <c r="P726" s="54">
        <f>_xlfn.XLOOKUP($C726,[26]PSP!$C:$C,[26]PSP!$P:$P)</f>
        <v>0</v>
      </c>
      <c r="Q726" s="27">
        <f>_xlfn.XLOOKUP($C726,[26]PSP!$C:$C,[26]PSP!$Q:$Q)</f>
        <v>433.94</v>
      </c>
      <c r="R726" s="28">
        <f t="shared" si="2774"/>
        <v>0</v>
      </c>
      <c r="S726" s="29"/>
      <c r="T726" s="54">
        <f>_xlfn.XLOOKUP($C726,[26]PSP!$C:$C,[26]PSP!$T:$T)</f>
        <v>6.7</v>
      </c>
      <c r="U726" s="27">
        <f>_xlfn.XLOOKUP($C726,[26]PSP!$C:$C,[26]PSP!$U:$U)</f>
        <v>433.94</v>
      </c>
      <c r="V726" s="28">
        <f t="shared" si="2775"/>
        <v>2907.39</v>
      </c>
      <c r="W726" s="29"/>
      <c r="X726" s="54">
        <f>_xlfn.XLOOKUP($C726,[26]PSP!$C:$C,[26]PSP!$X:$X)</f>
        <v>0</v>
      </c>
      <c r="Y726" s="27">
        <f>_xlfn.XLOOKUP($C726,[26]PSP!$C:$C,[26]PSP!$Y:$Y)</f>
        <v>433.94</v>
      </c>
      <c r="Z726" s="28">
        <f t="shared" si="2776"/>
        <v>0</v>
      </c>
      <c r="AA726" s="29"/>
      <c r="AB726" s="54">
        <f>_xlfn.XLOOKUP($C726,[26]PSP!$C:$C,[26]PSP!$AB:$AB)</f>
        <v>0</v>
      </c>
      <c r="AC726" s="27">
        <f>_xlfn.XLOOKUP($C726,[26]PSP!$C:$C,[26]PSP!$AC:$AC)</f>
        <v>433.94</v>
      </c>
      <c r="AD726" s="28">
        <f t="shared" si="2777"/>
        <v>0</v>
      </c>
      <c r="AE726" s="29"/>
      <c r="AF726" s="54">
        <f>_xlfn.XLOOKUP($C726,[26]PSP!$C:$C,[26]PSP!$AF:$AF)</f>
        <v>0</v>
      </c>
      <c r="AG726" s="27">
        <f>_xlfn.XLOOKUP($C726,[26]PSP!$C:$C,[26]PSP!$AG:$AG)</f>
        <v>433.94</v>
      </c>
      <c r="AH726" s="28">
        <f t="shared" si="2778"/>
        <v>0</v>
      </c>
      <c r="AI726" s="29"/>
      <c r="AJ726" s="54">
        <f>_xlfn.XLOOKUP($C726,[26]PSP!$C:$C,[26]PSP!$AJ:$AJ)</f>
        <v>0</v>
      </c>
      <c r="AK726" s="27">
        <f>_xlfn.XLOOKUP($C726,[26]PSP!$C:$C,[26]PSP!$AK:$AK)</f>
        <v>433.94</v>
      </c>
      <c r="AL726" s="28">
        <f t="shared" si="2779"/>
        <v>0</v>
      </c>
      <c r="AM726" s="29"/>
      <c r="AN726" s="54">
        <f>_xlfn.XLOOKUP($C726,[26]PSP!$C:$C,[26]PSP!$AN:$AN)</f>
        <v>0</v>
      </c>
      <c r="AO726" s="27">
        <f>_xlfn.XLOOKUP($C726,[26]PSP!$C:$C,[26]PSP!$AO:$AO)</f>
        <v>433.94</v>
      </c>
      <c r="AP726" s="28">
        <f t="shared" si="2780"/>
        <v>0</v>
      </c>
      <c r="AQ726" s="29"/>
      <c r="AR726" s="54">
        <f>_xlfn.XLOOKUP($C726,[26]PSP!$C:$C,[26]PSP!$AR:$AR)</f>
        <v>0</v>
      </c>
      <c r="AS726" s="27">
        <f>_xlfn.XLOOKUP($C726,[26]PSP!$C:$C,[26]PSP!$AS:$AS)</f>
        <v>433.94</v>
      </c>
      <c r="AT726" s="28">
        <f t="shared" si="2781"/>
        <v>0</v>
      </c>
      <c r="AU726" s="29"/>
      <c r="AV726" s="54">
        <f>_xlfn.XLOOKUP($C726,[26]PSP!$C:$C,[26]PSP!$AV:$AV)</f>
        <v>0</v>
      </c>
      <c r="AW726" s="27">
        <f>_xlfn.XLOOKUP($C726,[26]PSP!$C:$C,[26]PSP!$AW:$AW)</f>
        <v>433.94</v>
      </c>
      <c r="AX726" s="28">
        <f t="shared" si="2782"/>
        <v>0</v>
      </c>
      <c r="AY726" s="29"/>
      <c r="AZ726" s="54">
        <f>_xlfn.XLOOKUP($C726,[26]PSP!$C:$C,[26]PSP!$AZ:$AZ)</f>
        <v>0</v>
      </c>
      <c r="BA726" s="27">
        <f>_xlfn.XLOOKUP($C726,[26]PSP!$C:$C,[26]PSP!$BA:$BA)</f>
        <v>433.94</v>
      </c>
      <c r="BB726" s="28">
        <f t="shared" si="2783"/>
        <v>0</v>
      </c>
      <c r="BC726" s="29"/>
      <c r="BD726" s="54">
        <f>_xlfn.XLOOKUP($C726,[26]PSP!$C:$C,[26]PSP!$BD:$BD)</f>
        <v>0</v>
      </c>
      <c r="BE726" s="27">
        <f>_xlfn.XLOOKUP($C726,[26]PSP!$C:$C,[26]PSP!$BE:$BE)</f>
        <v>433.94</v>
      </c>
      <c r="BF726" s="28">
        <f t="shared" si="2784"/>
        <v>0</v>
      </c>
      <c r="BG726" s="29"/>
      <c r="BH726" s="54">
        <f>_xlfn.XLOOKUP($C726,[26]PSP!$C:$C,[26]PSP!$BH:$BH)</f>
        <v>0</v>
      </c>
      <c r="BI726" s="27">
        <f>_xlfn.XLOOKUP($C726,[26]PSP!$C:$C,[26]PSP!$BI:$BI)</f>
        <v>433.94</v>
      </c>
      <c r="BJ726" s="28">
        <f t="shared" si="2785"/>
        <v>0</v>
      </c>
      <c r="BK726" s="29"/>
      <c r="BL726" s="54">
        <f>_xlfn.XLOOKUP($C726,[26]PSP!$C:$C,[26]PSP!$BL:$BL)</f>
        <v>0</v>
      </c>
      <c r="BM726" s="27">
        <f>_xlfn.XLOOKUP($C726,[26]PSP!$C:$C,[26]PSP!$BM:$BM)</f>
        <v>433.94</v>
      </c>
      <c r="BN726" s="28">
        <f t="shared" si="2786"/>
        <v>0</v>
      </c>
      <c r="BO726" s="29"/>
      <c r="BP726" s="54">
        <f>_xlfn.XLOOKUP($C726,[26]PSP!$C:$C,[26]PSP!$BP:$BP)</f>
        <v>11.3</v>
      </c>
      <c r="BQ726" s="27">
        <f>_xlfn.XLOOKUP($C726,[26]PSP!$C:$C,[26]PSP!$BQ:$BQ)</f>
        <v>433.94</v>
      </c>
      <c r="BR726" s="28">
        <f t="shared" si="2787"/>
        <v>4903.5200000000004</v>
      </c>
      <c r="BS726" s="29"/>
      <c r="BT726" s="54">
        <f>_xlfn.XLOOKUP($C726,[26]PSP!$C:$C,[26]PSP!$BT:$BT)</f>
        <v>0</v>
      </c>
      <c r="BU726" s="27">
        <f>_xlfn.XLOOKUP($C726,[26]PSP!$C:$C,[26]PSP!$BU:$BU)</f>
        <v>433.94</v>
      </c>
      <c r="BV726" s="28">
        <f t="shared" si="2788"/>
        <v>0</v>
      </c>
      <c r="BW726" s="29"/>
      <c r="BX726" s="54">
        <f>_xlfn.XLOOKUP($C726,[26]PSP!$C:$C,[26]PSP!$BX:$BX)</f>
        <v>0</v>
      </c>
      <c r="BY726" s="27">
        <f>_xlfn.XLOOKUP($C726,[26]PSP!$C:$C,[26]PSP!$BY:$BY)</f>
        <v>433.94</v>
      </c>
      <c r="BZ726" s="28">
        <f t="shared" si="2789"/>
        <v>0</v>
      </c>
      <c r="CA726" s="29"/>
      <c r="CB726" s="54">
        <f>_xlfn.XLOOKUP($C726,[26]PSP!$C:$C,[26]PSP!$CB:$CB)</f>
        <v>0</v>
      </c>
      <c r="CC726" s="27">
        <f>_xlfn.XLOOKUP($C726,[26]PSP!$C:$C,[26]PSP!$CC:$CC)</f>
        <v>433.94</v>
      </c>
      <c r="CD726" s="28">
        <f t="shared" si="2790"/>
        <v>0</v>
      </c>
      <c r="CE726" s="29"/>
      <c r="CF726" s="54">
        <f>_xlfn.XLOOKUP($C726,[26]PSP!$C:$C,[26]PSP!$CF:$CF)</f>
        <v>0</v>
      </c>
      <c r="CG726" s="27">
        <f>_xlfn.XLOOKUP($C726,[26]PSP!$C:$C,[26]PSP!$CG:$CG)</f>
        <v>433.94</v>
      </c>
      <c r="CH726" s="28">
        <f t="shared" si="2791"/>
        <v>0</v>
      </c>
      <c r="CI726" s="29"/>
      <c r="CJ726" s="54">
        <f>_xlfn.XLOOKUP($C726,[26]PSP!$C:$C,[26]PSP!$CJ:$CJ)</f>
        <v>0</v>
      </c>
      <c r="CK726" s="27">
        <f>_xlfn.XLOOKUP($C726,[26]PSP!$C:$C,[26]PSP!$CK:$CK)</f>
        <v>433.94</v>
      </c>
      <c r="CL726" s="28">
        <f t="shared" si="2792"/>
        <v>0</v>
      </c>
      <c r="CM726" s="29"/>
      <c r="CN726" s="54">
        <f>_xlfn.XLOOKUP($C726,[26]PSP!$C:$C,[26]PSP!$CN:$CN)</f>
        <v>0</v>
      </c>
      <c r="CO726" s="27">
        <f>_xlfn.XLOOKUP($C726,[26]PSP!$C:$C,[26]PSP!$CO:$CO)</f>
        <v>433.94</v>
      </c>
      <c r="CP726" s="28">
        <f t="shared" si="2793"/>
        <v>0</v>
      </c>
      <c r="CQ726" s="29"/>
      <c r="CR726" s="54">
        <f>_xlfn.XLOOKUP($C726,[26]PSP!$C:$C,[26]PSP!$CR:$CR)</f>
        <v>0</v>
      </c>
      <c r="CS726" s="27">
        <f>_xlfn.XLOOKUP($C726,[26]PSP!$C:$C,[26]PSP!$CS:$CS)</f>
        <v>433.94</v>
      </c>
      <c r="CT726" s="28">
        <f t="shared" si="2794"/>
        <v>0</v>
      </c>
      <c r="CU726" s="29"/>
      <c r="CV726" s="54">
        <f>_xlfn.XLOOKUP($C726,[26]PSP!$C:$C,[26]PSP!$CV:$CV)</f>
        <v>0</v>
      </c>
      <c r="CW726" s="27">
        <f>_xlfn.XLOOKUP($C726,[26]PSP!$C:$C,[26]PSP!$CW:$CW)</f>
        <v>433.94</v>
      </c>
      <c r="CX726" s="28">
        <f t="shared" si="2795"/>
        <v>0</v>
      </c>
      <c r="CY726" s="29"/>
      <c r="CZ726" s="54">
        <f>_xlfn.XLOOKUP($C726,[26]PSP!$C:$C,[26]PSP!$CZ:$CZ)</f>
        <v>0</v>
      </c>
      <c r="DA726" s="27">
        <f>_xlfn.XLOOKUP($C726,[26]PSP!$C:$C,[26]PSP!$DA:$DA)</f>
        <v>433.94</v>
      </c>
      <c r="DB726" s="28">
        <f t="shared" si="2796"/>
        <v>0</v>
      </c>
      <c r="DC726" s="29"/>
      <c r="DD726" s="54">
        <f>_xlfn.XLOOKUP($C726,[26]PSP!$C:$C,[26]PSP!$DD:$DD)</f>
        <v>0</v>
      </c>
      <c r="DE726" s="27">
        <f>_xlfn.XLOOKUP($C726,[26]PSP!$C:$C,[26]PSP!$DE:$DE)</f>
        <v>433.94</v>
      </c>
      <c r="DF726" s="28">
        <f t="shared" si="2797"/>
        <v>0</v>
      </c>
      <c r="DG726" s="29"/>
      <c r="DH726" s="54">
        <f>_xlfn.XLOOKUP($C726,[26]PSP!$C:$C,[26]PSP!$DH:$DH)</f>
        <v>0</v>
      </c>
      <c r="DI726" s="27">
        <f>_xlfn.XLOOKUP($C726,[26]PSP!$C:$C,[26]PSP!$DI:$DI)</f>
        <v>433.94</v>
      </c>
      <c r="DJ726" s="28">
        <f t="shared" si="2798"/>
        <v>0</v>
      </c>
      <c r="DK726" s="29"/>
      <c r="DL726" s="54">
        <f>_xlfn.XLOOKUP($C726,[26]PSP!$C:$C,[26]PSP!$DL:$DL)</f>
        <v>0</v>
      </c>
      <c r="DM726" s="27">
        <f>_xlfn.XLOOKUP($C726,[26]PSP!$C:$C,[26]PSP!$DM:$DM)</f>
        <v>433.94</v>
      </c>
      <c r="DN726" s="28">
        <f t="shared" si="2799"/>
        <v>0</v>
      </c>
      <c r="DO726" s="29"/>
      <c r="DP726" s="54">
        <f>_xlfn.XLOOKUP($C726,[26]PSP!$C:$C,[26]PSP!$DP:$DP)</f>
        <v>0</v>
      </c>
      <c r="DQ726" s="27">
        <f>_xlfn.XLOOKUP($C726,[26]PSP!$C:$C,[26]PSP!$DQ:$DQ)</f>
        <v>433.94</v>
      </c>
      <c r="DR726" s="28">
        <f t="shared" si="2800"/>
        <v>0</v>
      </c>
      <c r="DS726" s="29"/>
      <c r="DT726" s="54">
        <f>_xlfn.XLOOKUP($C726,[26]PSP!$C:$C,[26]PSP!$DT:$DT)</f>
        <v>0</v>
      </c>
      <c r="DU726" s="27">
        <f>_xlfn.XLOOKUP($C726,[26]PSP!$C:$C,[26]PSP!$DU:$DU)</f>
        <v>433.94</v>
      </c>
      <c r="DV726" s="28">
        <f t="shared" si="2801"/>
        <v>0</v>
      </c>
      <c r="DW726" s="29"/>
      <c r="DX726" s="54">
        <f>_xlfn.XLOOKUP($C726,[26]PSP!$C:$C,[26]PSP!$DX:$DX)</f>
        <v>0</v>
      </c>
      <c r="DY726" s="27">
        <f>_xlfn.XLOOKUP($C726,[26]PSP!$C:$C,[26]PSP!$DY:$DY)</f>
        <v>433.94</v>
      </c>
      <c r="DZ726" s="28">
        <f t="shared" si="2802"/>
        <v>0</v>
      </c>
      <c r="EA726" s="29"/>
      <c r="EB726" s="54">
        <f>_xlfn.XLOOKUP($C726,[26]PSP!$C:$C,[26]PSP!$EB:$EB)</f>
        <v>0</v>
      </c>
      <c r="EC726" s="27">
        <f>_xlfn.XLOOKUP($C726,[26]PSP!$C:$C,[26]PSP!$EC:$EC)</f>
        <v>433.94</v>
      </c>
      <c r="ED726" s="28">
        <f t="shared" si="2803"/>
        <v>0</v>
      </c>
      <c r="EE726" s="29"/>
      <c r="EF726" s="54">
        <f>_xlfn.XLOOKUP($C726,[26]PSP!$C:$C,[26]PSP!$EF:$EF)</f>
        <v>0</v>
      </c>
      <c r="EG726" s="27">
        <f>_xlfn.XLOOKUP($C726,[26]PSP!$C:$C,[26]PSP!$EG:$EG)</f>
        <v>433.94</v>
      </c>
      <c r="EH726" s="28">
        <f t="shared" si="2804"/>
        <v>0</v>
      </c>
      <c r="EI726" s="29"/>
      <c r="EJ726" s="54">
        <f>_xlfn.XLOOKUP($C726,[26]PSP!$C:$C,[26]PSP!$EJ:$EJ)</f>
        <v>0</v>
      </c>
      <c r="EK726" s="27">
        <f>_xlfn.XLOOKUP($C726,[26]PSP!$C:$C,[26]PSP!$EK:$EK)</f>
        <v>433.94</v>
      </c>
      <c r="EL726" s="28">
        <f t="shared" si="2805"/>
        <v>0</v>
      </c>
      <c r="EM726" s="29"/>
      <c r="EN726" s="108"/>
      <c r="EO726" s="29">
        <f t="shared" si="2806"/>
        <v>7810.91</v>
      </c>
      <c r="EP726" s="29">
        <f t="shared" si="2736"/>
        <v>7810.91</v>
      </c>
      <c r="EQ726" s="4" t="b">
        <f t="shared" si="2596"/>
        <v>1</v>
      </c>
      <c r="ES726" s="118">
        <f t="shared" si="2666"/>
        <v>1.1767000000000001</v>
      </c>
    </row>
    <row r="727" spans="3:149" ht="14.25" x14ac:dyDescent="0.25">
      <c r="C727" s="24" t="s">
        <v>568</v>
      </c>
      <c r="D727" s="43" t="str">
        <f>_xlfn.XLOOKUP($C727,[26]PSP!$C:$C,[26]PSP!$D:$D)</f>
        <v>ED-49133</v>
      </c>
      <c r="E727" s="24" t="str">
        <f>_xlfn.XLOOKUP($C727,[26]PSP!$C:$C,[26]PSP!$E:$E)</f>
        <v>DER/MG</v>
      </c>
      <c r="F727" s="25" t="str">
        <f>_xlfn.XLOOKUP($C727,[26]PSP!$C:$C,[26]PSP!$F:$F)</f>
        <v>CABO  DE  COBRE  NÚ # 16 MM2, ENTERRADO, EXCLUSIVE  ESCAVAÇÃO E REATERRO</v>
      </c>
      <c r="G727" s="26" t="str">
        <f>_xlfn.XLOOKUP($C727,[26]PSP!$C:$C,[26]PSP!$G:$G)</f>
        <v>M</v>
      </c>
      <c r="H727" s="53">
        <f>_xlfn.XLOOKUP($C727,[26]PSP!$C:$C,[26]PSP!$H:$H)</f>
        <v>7200</v>
      </c>
      <c r="I727" s="28">
        <f>_xlfn.XLOOKUP($C727,[26]PSP!$C:$C,[26]PSP!$I:$I)</f>
        <v>106344</v>
      </c>
      <c r="J727" s="28">
        <f t="shared" si="2772"/>
        <v>125134.98480000001</v>
      </c>
      <c r="K727" s="29"/>
      <c r="L727" s="54">
        <f>_xlfn.XLOOKUP($C727,[26]PSP!$C:$C,[26]PSP!$L:$L)</f>
        <v>0</v>
      </c>
      <c r="M727" s="27">
        <f>_xlfn.XLOOKUP($C727,[26]PSP!$C:$C,[26]PSP!$M:$M)</f>
        <v>14.77</v>
      </c>
      <c r="N727" s="28">
        <f t="shared" si="2773"/>
        <v>0</v>
      </c>
      <c r="O727" s="29"/>
      <c r="P727" s="54">
        <f>_xlfn.XLOOKUP($C727,[26]PSP!$C:$C,[26]PSP!$P:$P)</f>
        <v>0</v>
      </c>
      <c r="Q727" s="27">
        <f>_xlfn.XLOOKUP($C727,[26]PSP!$C:$C,[26]PSP!$Q:$Q)</f>
        <v>14.77</v>
      </c>
      <c r="R727" s="28">
        <f t="shared" si="2774"/>
        <v>0</v>
      </c>
      <c r="S727" s="29"/>
      <c r="T727" s="54">
        <f>_xlfn.XLOOKUP($C727,[26]PSP!$C:$C,[26]PSP!$T:$T)</f>
        <v>2670</v>
      </c>
      <c r="U727" s="27">
        <f>_xlfn.XLOOKUP($C727,[26]PSP!$C:$C,[26]PSP!$U:$U)</f>
        <v>14.77</v>
      </c>
      <c r="V727" s="28">
        <f t="shared" si="2775"/>
        <v>39435.9</v>
      </c>
      <c r="W727" s="29"/>
      <c r="X727" s="54">
        <f>_xlfn.XLOOKUP($C727,[26]PSP!$C:$C,[26]PSP!$X:$X)</f>
        <v>0</v>
      </c>
      <c r="Y727" s="27">
        <f>_xlfn.XLOOKUP($C727,[26]PSP!$C:$C,[26]PSP!$Y:$Y)</f>
        <v>14.77</v>
      </c>
      <c r="Z727" s="28">
        <f t="shared" si="2776"/>
        <v>0</v>
      </c>
      <c r="AA727" s="29"/>
      <c r="AB727" s="54">
        <f>_xlfn.XLOOKUP($C727,[26]PSP!$C:$C,[26]PSP!$AB:$AB)</f>
        <v>0</v>
      </c>
      <c r="AC727" s="27">
        <f>_xlfn.XLOOKUP($C727,[26]PSP!$C:$C,[26]PSP!$AC:$AC)</f>
        <v>14.77</v>
      </c>
      <c r="AD727" s="28">
        <f t="shared" si="2777"/>
        <v>0</v>
      </c>
      <c r="AE727" s="29"/>
      <c r="AF727" s="54">
        <f>_xlfn.XLOOKUP($C727,[26]PSP!$C:$C,[26]PSP!$AF:$AF)</f>
        <v>0</v>
      </c>
      <c r="AG727" s="27">
        <f>_xlfn.XLOOKUP($C727,[26]PSP!$C:$C,[26]PSP!$AG:$AG)</f>
        <v>14.77</v>
      </c>
      <c r="AH727" s="28">
        <f t="shared" si="2778"/>
        <v>0</v>
      </c>
      <c r="AI727" s="29"/>
      <c r="AJ727" s="54">
        <f>_xlfn.XLOOKUP($C727,[26]PSP!$C:$C,[26]PSP!$AJ:$AJ)</f>
        <v>0</v>
      </c>
      <c r="AK727" s="27">
        <f>_xlfn.XLOOKUP($C727,[26]PSP!$C:$C,[26]PSP!$AK:$AK)</f>
        <v>14.77</v>
      </c>
      <c r="AL727" s="28">
        <f t="shared" si="2779"/>
        <v>0</v>
      </c>
      <c r="AM727" s="29"/>
      <c r="AN727" s="54">
        <f>_xlfn.XLOOKUP($C727,[26]PSP!$C:$C,[26]PSP!$AN:$AN)</f>
        <v>0</v>
      </c>
      <c r="AO727" s="27">
        <f>_xlfn.XLOOKUP($C727,[26]PSP!$C:$C,[26]PSP!$AO:$AO)</f>
        <v>14.77</v>
      </c>
      <c r="AP727" s="28">
        <f t="shared" si="2780"/>
        <v>0</v>
      </c>
      <c r="AQ727" s="29"/>
      <c r="AR727" s="54">
        <f>_xlfn.XLOOKUP($C727,[26]PSP!$C:$C,[26]PSP!$AR:$AR)</f>
        <v>0</v>
      </c>
      <c r="AS727" s="27">
        <f>_xlfn.XLOOKUP($C727,[26]PSP!$C:$C,[26]PSP!$AS:$AS)</f>
        <v>14.77</v>
      </c>
      <c r="AT727" s="28">
        <f t="shared" si="2781"/>
        <v>0</v>
      </c>
      <c r="AU727" s="29"/>
      <c r="AV727" s="54">
        <f>_xlfn.XLOOKUP($C727,[26]PSP!$C:$C,[26]PSP!$AV:$AV)</f>
        <v>0</v>
      </c>
      <c r="AW727" s="27">
        <f>_xlfn.XLOOKUP($C727,[26]PSP!$C:$C,[26]PSP!$AW:$AW)</f>
        <v>14.77</v>
      </c>
      <c r="AX727" s="28">
        <f t="shared" si="2782"/>
        <v>0</v>
      </c>
      <c r="AY727" s="29"/>
      <c r="AZ727" s="54">
        <f>_xlfn.XLOOKUP($C727,[26]PSP!$C:$C,[26]PSP!$AZ:$AZ)</f>
        <v>0</v>
      </c>
      <c r="BA727" s="27">
        <f>_xlfn.XLOOKUP($C727,[26]PSP!$C:$C,[26]PSP!$BA:$BA)</f>
        <v>14.77</v>
      </c>
      <c r="BB727" s="28">
        <f t="shared" si="2783"/>
        <v>0</v>
      </c>
      <c r="BC727" s="29"/>
      <c r="BD727" s="54">
        <f>_xlfn.XLOOKUP($C727,[26]PSP!$C:$C,[26]PSP!$BD:$BD)</f>
        <v>0</v>
      </c>
      <c r="BE727" s="27">
        <f>_xlfn.XLOOKUP($C727,[26]PSP!$C:$C,[26]PSP!$BE:$BE)</f>
        <v>14.77</v>
      </c>
      <c r="BF727" s="28">
        <f t="shared" si="2784"/>
        <v>0</v>
      </c>
      <c r="BG727" s="29"/>
      <c r="BH727" s="54">
        <f>_xlfn.XLOOKUP($C727,[26]PSP!$C:$C,[26]PSP!$BH:$BH)</f>
        <v>0</v>
      </c>
      <c r="BI727" s="27">
        <f>_xlfn.XLOOKUP($C727,[26]PSP!$C:$C,[26]PSP!$BI:$BI)</f>
        <v>14.77</v>
      </c>
      <c r="BJ727" s="28">
        <f t="shared" si="2785"/>
        <v>0</v>
      </c>
      <c r="BK727" s="29"/>
      <c r="BL727" s="54">
        <f>_xlfn.XLOOKUP($C727,[26]PSP!$C:$C,[26]PSP!$BL:$BL)</f>
        <v>0</v>
      </c>
      <c r="BM727" s="27">
        <f>_xlfn.XLOOKUP($C727,[26]PSP!$C:$C,[26]PSP!$BM:$BM)</f>
        <v>14.77</v>
      </c>
      <c r="BN727" s="28">
        <f t="shared" si="2786"/>
        <v>0</v>
      </c>
      <c r="BO727" s="29"/>
      <c r="BP727" s="54">
        <f>_xlfn.XLOOKUP($C727,[26]PSP!$C:$C,[26]PSP!$BP:$BP)</f>
        <v>4530</v>
      </c>
      <c r="BQ727" s="27">
        <f>_xlfn.XLOOKUP($C727,[26]PSP!$C:$C,[26]PSP!$BQ:$BQ)</f>
        <v>14.77</v>
      </c>
      <c r="BR727" s="28">
        <f t="shared" si="2787"/>
        <v>66908.100000000006</v>
      </c>
      <c r="BS727" s="29"/>
      <c r="BT727" s="54">
        <f>_xlfn.XLOOKUP($C727,[26]PSP!$C:$C,[26]PSP!$BT:$BT)</f>
        <v>0</v>
      </c>
      <c r="BU727" s="27">
        <f>_xlfn.XLOOKUP($C727,[26]PSP!$C:$C,[26]PSP!$BU:$BU)</f>
        <v>14.77</v>
      </c>
      <c r="BV727" s="28">
        <f t="shared" si="2788"/>
        <v>0</v>
      </c>
      <c r="BW727" s="29"/>
      <c r="BX727" s="54">
        <f>_xlfn.XLOOKUP($C727,[26]PSP!$C:$C,[26]PSP!$BX:$BX)</f>
        <v>0</v>
      </c>
      <c r="BY727" s="27">
        <f>_xlfn.XLOOKUP($C727,[26]PSP!$C:$C,[26]PSP!$BY:$BY)</f>
        <v>14.77</v>
      </c>
      <c r="BZ727" s="28">
        <f t="shared" si="2789"/>
        <v>0</v>
      </c>
      <c r="CA727" s="29"/>
      <c r="CB727" s="54">
        <f>_xlfn.XLOOKUP($C727,[26]PSP!$C:$C,[26]PSP!$CB:$CB)</f>
        <v>0</v>
      </c>
      <c r="CC727" s="27">
        <f>_xlfn.XLOOKUP($C727,[26]PSP!$C:$C,[26]PSP!$CC:$CC)</f>
        <v>14.77</v>
      </c>
      <c r="CD727" s="28">
        <f t="shared" si="2790"/>
        <v>0</v>
      </c>
      <c r="CE727" s="29"/>
      <c r="CF727" s="54">
        <f>_xlfn.XLOOKUP($C727,[26]PSP!$C:$C,[26]PSP!$CF:$CF)</f>
        <v>0</v>
      </c>
      <c r="CG727" s="27">
        <f>_xlfn.XLOOKUP($C727,[26]PSP!$C:$C,[26]PSP!$CG:$CG)</f>
        <v>14.77</v>
      </c>
      <c r="CH727" s="28">
        <f t="shared" si="2791"/>
        <v>0</v>
      </c>
      <c r="CI727" s="29"/>
      <c r="CJ727" s="54">
        <f>_xlfn.XLOOKUP($C727,[26]PSP!$C:$C,[26]PSP!$CJ:$CJ)</f>
        <v>0</v>
      </c>
      <c r="CK727" s="27">
        <f>_xlfn.XLOOKUP($C727,[26]PSP!$C:$C,[26]PSP!$CK:$CK)</f>
        <v>14.77</v>
      </c>
      <c r="CL727" s="28">
        <f t="shared" si="2792"/>
        <v>0</v>
      </c>
      <c r="CM727" s="29"/>
      <c r="CN727" s="54">
        <f>_xlfn.XLOOKUP($C727,[26]PSP!$C:$C,[26]PSP!$CN:$CN)</f>
        <v>0</v>
      </c>
      <c r="CO727" s="27">
        <f>_xlfn.XLOOKUP($C727,[26]PSP!$C:$C,[26]PSP!$CO:$CO)</f>
        <v>14.77</v>
      </c>
      <c r="CP727" s="28">
        <f t="shared" si="2793"/>
        <v>0</v>
      </c>
      <c r="CQ727" s="29"/>
      <c r="CR727" s="54">
        <f>_xlfn.XLOOKUP($C727,[26]PSP!$C:$C,[26]PSP!$CR:$CR)</f>
        <v>0</v>
      </c>
      <c r="CS727" s="27">
        <f>_xlfn.XLOOKUP($C727,[26]PSP!$C:$C,[26]PSP!$CS:$CS)</f>
        <v>14.77</v>
      </c>
      <c r="CT727" s="28">
        <f t="shared" si="2794"/>
        <v>0</v>
      </c>
      <c r="CU727" s="29"/>
      <c r="CV727" s="54">
        <f>_xlfn.XLOOKUP($C727,[26]PSP!$C:$C,[26]PSP!$CV:$CV)</f>
        <v>0</v>
      </c>
      <c r="CW727" s="27">
        <f>_xlfn.XLOOKUP($C727,[26]PSP!$C:$C,[26]PSP!$CW:$CW)</f>
        <v>14.77</v>
      </c>
      <c r="CX727" s="28">
        <f t="shared" si="2795"/>
        <v>0</v>
      </c>
      <c r="CY727" s="29"/>
      <c r="CZ727" s="54">
        <f>_xlfn.XLOOKUP($C727,[26]PSP!$C:$C,[26]PSP!$CZ:$CZ)</f>
        <v>0</v>
      </c>
      <c r="DA727" s="27">
        <f>_xlfn.XLOOKUP($C727,[26]PSP!$C:$C,[26]PSP!$DA:$DA)</f>
        <v>14.77</v>
      </c>
      <c r="DB727" s="28">
        <f t="shared" si="2796"/>
        <v>0</v>
      </c>
      <c r="DC727" s="29"/>
      <c r="DD727" s="54">
        <f>_xlfn.XLOOKUP($C727,[26]PSP!$C:$C,[26]PSP!$DD:$DD)</f>
        <v>0</v>
      </c>
      <c r="DE727" s="27">
        <f>_xlfn.XLOOKUP($C727,[26]PSP!$C:$C,[26]PSP!$DE:$DE)</f>
        <v>14.77</v>
      </c>
      <c r="DF727" s="28">
        <f t="shared" si="2797"/>
        <v>0</v>
      </c>
      <c r="DG727" s="29"/>
      <c r="DH727" s="54">
        <f>_xlfn.XLOOKUP($C727,[26]PSP!$C:$C,[26]PSP!$DH:$DH)</f>
        <v>0</v>
      </c>
      <c r="DI727" s="27">
        <f>_xlfn.XLOOKUP($C727,[26]PSP!$C:$C,[26]PSP!$DI:$DI)</f>
        <v>14.77</v>
      </c>
      <c r="DJ727" s="28">
        <f t="shared" si="2798"/>
        <v>0</v>
      </c>
      <c r="DK727" s="29"/>
      <c r="DL727" s="54">
        <f>_xlfn.XLOOKUP($C727,[26]PSP!$C:$C,[26]PSP!$DL:$DL)</f>
        <v>0</v>
      </c>
      <c r="DM727" s="27">
        <f>_xlfn.XLOOKUP($C727,[26]PSP!$C:$C,[26]PSP!$DM:$DM)</f>
        <v>14.77</v>
      </c>
      <c r="DN727" s="28">
        <f t="shared" si="2799"/>
        <v>0</v>
      </c>
      <c r="DO727" s="29"/>
      <c r="DP727" s="54">
        <f>_xlfn.XLOOKUP($C727,[26]PSP!$C:$C,[26]PSP!$DP:$DP)</f>
        <v>0</v>
      </c>
      <c r="DQ727" s="27">
        <f>_xlfn.XLOOKUP($C727,[26]PSP!$C:$C,[26]PSP!$DQ:$DQ)</f>
        <v>14.77</v>
      </c>
      <c r="DR727" s="28">
        <f t="shared" si="2800"/>
        <v>0</v>
      </c>
      <c r="DS727" s="29"/>
      <c r="DT727" s="54">
        <f>_xlfn.XLOOKUP($C727,[26]PSP!$C:$C,[26]PSP!$DT:$DT)</f>
        <v>0</v>
      </c>
      <c r="DU727" s="27">
        <f>_xlfn.XLOOKUP($C727,[26]PSP!$C:$C,[26]PSP!$DU:$DU)</f>
        <v>14.77</v>
      </c>
      <c r="DV727" s="28">
        <f t="shared" si="2801"/>
        <v>0</v>
      </c>
      <c r="DW727" s="29"/>
      <c r="DX727" s="54">
        <f>_xlfn.XLOOKUP($C727,[26]PSP!$C:$C,[26]PSP!$DX:$DX)</f>
        <v>0</v>
      </c>
      <c r="DY727" s="27">
        <f>_xlfn.XLOOKUP($C727,[26]PSP!$C:$C,[26]PSP!$DY:$DY)</f>
        <v>14.77</v>
      </c>
      <c r="DZ727" s="28">
        <f t="shared" si="2802"/>
        <v>0</v>
      </c>
      <c r="EA727" s="29"/>
      <c r="EB727" s="54">
        <f>_xlfn.XLOOKUP($C727,[26]PSP!$C:$C,[26]PSP!$EB:$EB)</f>
        <v>0</v>
      </c>
      <c r="EC727" s="27">
        <f>_xlfn.XLOOKUP($C727,[26]PSP!$C:$C,[26]PSP!$EC:$EC)</f>
        <v>14.77</v>
      </c>
      <c r="ED727" s="28">
        <f t="shared" si="2803"/>
        <v>0</v>
      </c>
      <c r="EE727" s="29"/>
      <c r="EF727" s="54">
        <f>_xlfn.XLOOKUP($C727,[26]PSP!$C:$C,[26]PSP!$EF:$EF)</f>
        <v>0</v>
      </c>
      <c r="EG727" s="27">
        <f>_xlfn.XLOOKUP($C727,[26]PSP!$C:$C,[26]PSP!$EG:$EG)</f>
        <v>14.77</v>
      </c>
      <c r="EH727" s="28">
        <f t="shared" si="2804"/>
        <v>0</v>
      </c>
      <c r="EI727" s="29"/>
      <c r="EJ727" s="54">
        <f>_xlfn.XLOOKUP($C727,[26]PSP!$C:$C,[26]PSP!$EJ:$EJ)</f>
        <v>0</v>
      </c>
      <c r="EK727" s="27">
        <f>_xlfn.XLOOKUP($C727,[26]PSP!$C:$C,[26]PSP!$EK:$EK)</f>
        <v>14.77</v>
      </c>
      <c r="EL727" s="28">
        <f t="shared" si="2805"/>
        <v>0</v>
      </c>
      <c r="EM727" s="29"/>
      <c r="EN727" s="108"/>
      <c r="EO727" s="29">
        <f t="shared" si="2806"/>
        <v>106344</v>
      </c>
      <c r="EP727" s="29">
        <f t="shared" si="2736"/>
        <v>106344</v>
      </c>
      <c r="EQ727" s="4" t="b">
        <f t="shared" si="2596"/>
        <v>1</v>
      </c>
      <c r="ES727" s="118">
        <f t="shared" si="2666"/>
        <v>1.1767000000000001</v>
      </c>
    </row>
    <row r="728" spans="3:149" ht="14.25" x14ac:dyDescent="0.25">
      <c r="C728" s="24" t="s">
        <v>569</v>
      </c>
      <c r="D728" s="43" t="str">
        <f>_xlfn.XLOOKUP($C728,[26]PSP!$C:$C,[26]PSP!$D:$D)</f>
        <v>ED-49134</v>
      </c>
      <c r="E728" s="24" t="str">
        <f>_xlfn.XLOOKUP($C728,[26]PSP!$C:$C,[26]PSP!$E:$E)</f>
        <v>DER/MG</v>
      </c>
      <c r="F728" s="25" t="str">
        <f>_xlfn.XLOOKUP($C728,[26]PSP!$C:$C,[26]PSP!$F:$F)</f>
        <v>CABO  DE  COBRE  NÚ # 25 MM2, ENTERRADO, EXCLUSIVE  ESCAVAÇÃO E REATERRO</v>
      </c>
      <c r="G728" s="26" t="str">
        <f>_xlfn.XLOOKUP($C728,[26]PSP!$C:$C,[26]PSP!$G:$G)</f>
        <v>M</v>
      </c>
      <c r="H728" s="53">
        <f>_xlfn.XLOOKUP($C728,[26]PSP!$C:$C,[26]PSP!$H:$H)</f>
        <v>7200</v>
      </c>
      <c r="I728" s="28">
        <f>_xlfn.XLOOKUP($C728,[26]PSP!$C:$C,[26]PSP!$I:$I)</f>
        <v>150840</v>
      </c>
      <c r="J728" s="28">
        <f t="shared" si="2772"/>
        <v>177493.42800000001</v>
      </c>
      <c r="K728" s="29"/>
      <c r="L728" s="54">
        <f>_xlfn.XLOOKUP($C728,[26]PSP!$C:$C,[26]PSP!$L:$L)</f>
        <v>0</v>
      </c>
      <c r="M728" s="27">
        <f>_xlfn.XLOOKUP($C728,[26]PSP!$C:$C,[26]PSP!$M:$M)</f>
        <v>20.95</v>
      </c>
      <c r="N728" s="28">
        <f t="shared" si="2773"/>
        <v>0</v>
      </c>
      <c r="O728" s="29"/>
      <c r="P728" s="54">
        <f>_xlfn.XLOOKUP($C728,[26]PSP!$C:$C,[26]PSP!$P:$P)</f>
        <v>0</v>
      </c>
      <c r="Q728" s="27">
        <f>_xlfn.XLOOKUP($C728,[26]PSP!$C:$C,[26]PSP!$Q:$Q)</f>
        <v>20.95</v>
      </c>
      <c r="R728" s="28">
        <f t="shared" si="2774"/>
        <v>0</v>
      </c>
      <c r="S728" s="29"/>
      <c r="T728" s="54">
        <f>_xlfn.XLOOKUP($C728,[26]PSP!$C:$C,[26]PSP!$T:$T)</f>
        <v>2670</v>
      </c>
      <c r="U728" s="27">
        <f>_xlfn.XLOOKUP($C728,[26]PSP!$C:$C,[26]PSP!$U:$U)</f>
        <v>20.95</v>
      </c>
      <c r="V728" s="28">
        <f t="shared" si="2775"/>
        <v>55936.5</v>
      </c>
      <c r="W728" s="29"/>
      <c r="X728" s="54">
        <f>_xlfn.XLOOKUP($C728,[26]PSP!$C:$C,[26]PSP!$X:$X)</f>
        <v>0</v>
      </c>
      <c r="Y728" s="27">
        <f>_xlfn.XLOOKUP($C728,[26]PSP!$C:$C,[26]PSP!$Y:$Y)</f>
        <v>20.95</v>
      </c>
      <c r="Z728" s="28">
        <f t="shared" si="2776"/>
        <v>0</v>
      </c>
      <c r="AA728" s="29"/>
      <c r="AB728" s="54">
        <f>_xlfn.XLOOKUP($C728,[26]PSP!$C:$C,[26]PSP!$AB:$AB)</f>
        <v>0</v>
      </c>
      <c r="AC728" s="27">
        <f>_xlfn.XLOOKUP($C728,[26]PSP!$C:$C,[26]PSP!$AC:$AC)</f>
        <v>20.95</v>
      </c>
      <c r="AD728" s="28">
        <f t="shared" si="2777"/>
        <v>0</v>
      </c>
      <c r="AE728" s="29"/>
      <c r="AF728" s="54">
        <f>_xlfn.XLOOKUP($C728,[26]PSP!$C:$C,[26]PSP!$AF:$AF)</f>
        <v>0</v>
      </c>
      <c r="AG728" s="27">
        <f>_xlfn.XLOOKUP($C728,[26]PSP!$C:$C,[26]PSP!$AG:$AG)</f>
        <v>20.95</v>
      </c>
      <c r="AH728" s="28">
        <f t="shared" si="2778"/>
        <v>0</v>
      </c>
      <c r="AI728" s="29"/>
      <c r="AJ728" s="54">
        <f>_xlfn.XLOOKUP($C728,[26]PSP!$C:$C,[26]PSP!$AJ:$AJ)</f>
        <v>0</v>
      </c>
      <c r="AK728" s="27">
        <f>_xlfn.XLOOKUP($C728,[26]PSP!$C:$C,[26]PSP!$AK:$AK)</f>
        <v>20.95</v>
      </c>
      <c r="AL728" s="28">
        <f t="shared" si="2779"/>
        <v>0</v>
      </c>
      <c r="AM728" s="29"/>
      <c r="AN728" s="54">
        <f>_xlfn.XLOOKUP($C728,[26]PSP!$C:$C,[26]PSP!$AN:$AN)</f>
        <v>0</v>
      </c>
      <c r="AO728" s="27">
        <f>_xlfn.XLOOKUP($C728,[26]PSP!$C:$C,[26]PSP!$AO:$AO)</f>
        <v>20.95</v>
      </c>
      <c r="AP728" s="28">
        <f t="shared" si="2780"/>
        <v>0</v>
      </c>
      <c r="AQ728" s="29"/>
      <c r="AR728" s="54">
        <f>_xlfn.XLOOKUP($C728,[26]PSP!$C:$C,[26]PSP!$AR:$AR)</f>
        <v>0</v>
      </c>
      <c r="AS728" s="27">
        <f>_xlfn.XLOOKUP($C728,[26]PSP!$C:$C,[26]PSP!$AS:$AS)</f>
        <v>20.95</v>
      </c>
      <c r="AT728" s="28">
        <f t="shared" si="2781"/>
        <v>0</v>
      </c>
      <c r="AU728" s="29"/>
      <c r="AV728" s="54">
        <f>_xlfn.XLOOKUP($C728,[26]PSP!$C:$C,[26]PSP!$AV:$AV)</f>
        <v>0</v>
      </c>
      <c r="AW728" s="27">
        <f>_xlfn.XLOOKUP($C728,[26]PSP!$C:$C,[26]PSP!$AW:$AW)</f>
        <v>20.95</v>
      </c>
      <c r="AX728" s="28">
        <f t="shared" si="2782"/>
        <v>0</v>
      </c>
      <c r="AY728" s="29"/>
      <c r="AZ728" s="54">
        <f>_xlfn.XLOOKUP($C728,[26]PSP!$C:$C,[26]PSP!$AZ:$AZ)</f>
        <v>0</v>
      </c>
      <c r="BA728" s="27">
        <f>_xlfn.XLOOKUP($C728,[26]PSP!$C:$C,[26]PSP!$BA:$BA)</f>
        <v>20.95</v>
      </c>
      <c r="BB728" s="28">
        <f t="shared" si="2783"/>
        <v>0</v>
      </c>
      <c r="BC728" s="29"/>
      <c r="BD728" s="54">
        <f>_xlfn.XLOOKUP($C728,[26]PSP!$C:$C,[26]PSP!$BD:$BD)</f>
        <v>0</v>
      </c>
      <c r="BE728" s="27">
        <f>_xlfn.XLOOKUP($C728,[26]PSP!$C:$C,[26]PSP!$BE:$BE)</f>
        <v>20.95</v>
      </c>
      <c r="BF728" s="28">
        <f t="shared" si="2784"/>
        <v>0</v>
      </c>
      <c r="BG728" s="29"/>
      <c r="BH728" s="54">
        <f>_xlfn.XLOOKUP($C728,[26]PSP!$C:$C,[26]PSP!$BH:$BH)</f>
        <v>0</v>
      </c>
      <c r="BI728" s="27">
        <f>_xlfn.XLOOKUP($C728,[26]PSP!$C:$C,[26]PSP!$BI:$BI)</f>
        <v>20.95</v>
      </c>
      <c r="BJ728" s="28">
        <f t="shared" si="2785"/>
        <v>0</v>
      </c>
      <c r="BK728" s="29"/>
      <c r="BL728" s="54">
        <f>_xlfn.XLOOKUP($C728,[26]PSP!$C:$C,[26]PSP!$BL:$BL)</f>
        <v>0</v>
      </c>
      <c r="BM728" s="27">
        <f>_xlfn.XLOOKUP($C728,[26]PSP!$C:$C,[26]PSP!$BM:$BM)</f>
        <v>20.95</v>
      </c>
      <c r="BN728" s="28">
        <f t="shared" si="2786"/>
        <v>0</v>
      </c>
      <c r="BO728" s="29"/>
      <c r="BP728" s="54">
        <f>_xlfn.XLOOKUP($C728,[26]PSP!$C:$C,[26]PSP!$BP:$BP)</f>
        <v>4530</v>
      </c>
      <c r="BQ728" s="27">
        <f>_xlfn.XLOOKUP($C728,[26]PSP!$C:$C,[26]PSP!$BQ:$BQ)</f>
        <v>20.95</v>
      </c>
      <c r="BR728" s="28">
        <f t="shared" si="2787"/>
        <v>94903.5</v>
      </c>
      <c r="BS728" s="29"/>
      <c r="BT728" s="54">
        <f>_xlfn.XLOOKUP($C728,[26]PSP!$C:$C,[26]PSP!$BT:$BT)</f>
        <v>0</v>
      </c>
      <c r="BU728" s="27">
        <f>_xlfn.XLOOKUP($C728,[26]PSP!$C:$C,[26]PSP!$BU:$BU)</f>
        <v>20.95</v>
      </c>
      <c r="BV728" s="28">
        <f t="shared" si="2788"/>
        <v>0</v>
      </c>
      <c r="BW728" s="29"/>
      <c r="BX728" s="54">
        <f>_xlfn.XLOOKUP($C728,[26]PSP!$C:$C,[26]PSP!$BX:$BX)</f>
        <v>0</v>
      </c>
      <c r="BY728" s="27">
        <f>_xlfn.XLOOKUP($C728,[26]PSP!$C:$C,[26]PSP!$BY:$BY)</f>
        <v>20.95</v>
      </c>
      <c r="BZ728" s="28">
        <f t="shared" si="2789"/>
        <v>0</v>
      </c>
      <c r="CA728" s="29"/>
      <c r="CB728" s="54">
        <f>_xlfn.XLOOKUP($C728,[26]PSP!$C:$C,[26]PSP!$CB:$CB)</f>
        <v>0</v>
      </c>
      <c r="CC728" s="27">
        <f>_xlfn.XLOOKUP($C728,[26]PSP!$C:$C,[26]PSP!$CC:$CC)</f>
        <v>20.95</v>
      </c>
      <c r="CD728" s="28">
        <f t="shared" si="2790"/>
        <v>0</v>
      </c>
      <c r="CE728" s="29"/>
      <c r="CF728" s="54">
        <f>_xlfn.XLOOKUP($C728,[26]PSP!$C:$C,[26]PSP!$CF:$CF)</f>
        <v>0</v>
      </c>
      <c r="CG728" s="27">
        <f>_xlfn.XLOOKUP($C728,[26]PSP!$C:$C,[26]PSP!$CG:$CG)</f>
        <v>20.95</v>
      </c>
      <c r="CH728" s="28">
        <f t="shared" si="2791"/>
        <v>0</v>
      </c>
      <c r="CI728" s="29"/>
      <c r="CJ728" s="54">
        <f>_xlfn.XLOOKUP($C728,[26]PSP!$C:$C,[26]PSP!$CJ:$CJ)</f>
        <v>0</v>
      </c>
      <c r="CK728" s="27">
        <f>_xlfn.XLOOKUP($C728,[26]PSP!$C:$C,[26]PSP!$CK:$CK)</f>
        <v>20.95</v>
      </c>
      <c r="CL728" s="28">
        <f t="shared" si="2792"/>
        <v>0</v>
      </c>
      <c r="CM728" s="29"/>
      <c r="CN728" s="54">
        <f>_xlfn.XLOOKUP($C728,[26]PSP!$C:$C,[26]PSP!$CN:$CN)</f>
        <v>0</v>
      </c>
      <c r="CO728" s="27">
        <f>_xlfn.XLOOKUP($C728,[26]PSP!$C:$C,[26]PSP!$CO:$CO)</f>
        <v>20.95</v>
      </c>
      <c r="CP728" s="28">
        <f t="shared" si="2793"/>
        <v>0</v>
      </c>
      <c r="CQ728" s="29"/>
      <c r="CR728" s="54">
        <f>_xlfn.XLOOKUP($C728,[26]PSP!$C:$C,[26]PSP!$CR:$CR)</f>
        <v>0</v>
      </c>
      <c r="CS728" s="27">
        <f>_xlfn.XLOOKUP($C728,[26]PSP!$C:$C,[26]PSP!$CS:$CS)</f>
        <v>20.95</v>
      </c>
      <c r="CT728" s="28">
        <f t="shared" si="2794"/>
        <v>0</v>
      </c>
      <c r="CU728" s="29"/>
      <c r="CV728" s="54">
        <f>_xlfn.XLOOKUP($C728,[26]PSP!$C:$C,[26]PSP!$CV:$CV)</f>
        <v>0</v>
      </c>
      <c r="CW728" s="27">
        <f>_xlfn.XLOOKUP($C728,[26]PSP!$C:$C,[26]PSP!$CW:$CW)</f>
        <v>20.95</v>
      </c>
      <c r="CX728" s="28">
        <f t="shared" si="2795"/>
        <v>0</v>
      </c>
      <c r="CY728" s="29"/>
      <c r="CZ728" s="54">
        <f>_xlfn.XLOOKUP($C728,[26]PSP!$C:$C,[26]PSP!$CZ:$CZ)</f>
        <v>0</v>
      </c>
      <c r="DA728" s="27">
        <f>_xlfn.XLOOKUP($C728,[26]PSP!$C:$C,[26]PSP!$DA:$DA)</f>
        <v>20.95</v>
      </c>
      <c r="DB728" s="28">
        <f t="shared" si="2796"/>
        <v>0</v>
      </c>
      <c r="DC728" s="29"/>
      <c r="DD728" s="54">
        <f>_xlfn.XLOOKUP($C728,[26]PSP!$C:$C,[26]PSP!$DD:$DD)</f>
        <v>0</v>
      </c>
      <c r="DE728" s="27">
        <f>_xlfn.XLOOKUP($C728,[26]PSP!$C:$C,[26]PSP!$DE:$DE)</f>
        <v>20.95</v>
      </c>
      <c r="DF728" s="28">
        <f t="shared" si="2797"/>
        <v>0</v>
      </c>
      <c r="DG728" s="29"/>
      <c r="DH728" s="54">
        <f>_xlfn.XLOOKUP($C728,[26]PSP!$C:$C,[26]PSP!$DH:$DH)</f>
        <v>0</v>
      </c>
      <c r="DI728" s="27">
        <f>_xlfn.XLOOKUP($C728,[26]PSP!$C:$C,[26]PSP!$DI:$DI)</f>
        <v>20.95</v>
      </c>
      <c r="DJ728" s="28">
        <f t="shared" si="2798"/>
        <v>0</v>
      </c>
      <c r="DK728" s="29"/>
      <c r="DL728" s="54">
        <f>_xlfn.XLOOKUP($C728,[26]PSP!$C:$C,[26]PSP!$DL:$DL)</f>
        <v>0</v>
      </c>
      <c r="DM728" s="27">
        <f>_xlfn.XLOOKUP($C728,[26]PSP!$C:$C,[26]PSP!$DM:$DM)</f>
        <v>20.95</v>
      </c>
      <c r="DN728" s="28">
        <f t="shared" si="2799"/>
        <v>0</v>
      </c>
      <c r="DO728" s="29"/>
      <c r="DP728" s="54">
        <f>_xlfn.XLOOKUP($C728,[26]PSP!$C:$C,[26]PSP!$DP:$DP)</f>
        <v>0</v>
      </c>
      <c r="DQ728" s="27">
        <f>_xlfn.XLOOKUP($C728,[26]PSP!$C:$C,[26]PSP!$DQ:$DQ)</f>
        <v>20.95</v>
      </c>
      <c r="DR728" s="28">
        <f t="shared" si="2800"/>
        <v>0</v>
      </c>
      <c r="DS728" s="29"/>
      <c r="DT728" s="54">
        <f>_xlfn.XLOOKUP($C728,[26]PSP!$C:$C,[26]PSP!$DT:$DT)</f>
        <v>0</v>
      </c>
      <c r="DU728" s="27">
        <f>_xlfn.XLOOKUP($C728,[26]PSP!$C:$C,[26]PSP!$DU:$DU)</f>
        <v>20.95</v>
      </c>
      <c r="DV728" s="28">
        <f t="shared" si="2801"/>
        <v>0</v>
      </c>
      <c r="DW728" s="29"/>
      <c r="DX728" s="54">
        <f>_xlfn.XLOOKUP($C728,[26]PSP!$C:$C,[26]PSP!$DX:$DX)</f>
        <v>0</v>
      </c>
      <c r="DY728" s="27">
        <f>_xlfn.XLOOKUP($C728,[26]PSP!$C:$C,[26]PSP!$DY:$DY)</f>
        <v>20.95</v>
      </c>
      <c r="DZ728" s="28">
        <f t="shared" si="2802"/>
        <v>0</v>
      </c>
      <c r="EA728" s="29"/>
      <c r="EB728" s="54">
        <f>_xlfn.XLOOKUP($C728,[26]PSP!$C:$C,[26]PSP!$EB:$EB)</f>
        <v>0</v>
      </c>
      <c r="EC728" s="27">
        <f>_xlfn.XLOOKUP($C728,[26]PSP!$C:$C,[26]PSP!$EC:$EC)</f>
        <v>20.95</v>
      </c>
      <c r="ED728" s="28">
        <f t="shared" si="2803"/>
        <v>0</v>
      </c>
      <c r="EE728" s="29"/>
      <c r="EF728" s="54">
        <f>_xlfn.XLOOKUP($C728,[26]PSP!$C:$C,[26]PSP!$EF:$EF)</f>
        <v>0</v>
      </c>
      <c r="EG728" s="27">
        <f>_xlfn.XLOOKUP($C728,[26]PSP!$C:$C,[26]PSP!$EG:$EG)</f>
        <v>20.95</v>
      </c>
      <c r="EH728" s="28">
        <f t="shared" si="2804"/>
        <v>0</v>
      </c>
      <c r="EI728" s="29"/>
      <c r="EJ728" s="54">
        <f>_xlfn.XLOOKUP($C728,[26]PSP!$C:$C,[26]PSP!$EJ:$EJ)</f>
        <v>0</v>
      </c>
      <c r="EK728" s="27">
        <f>_xlfn.XLOOKUP($C728,[26]PSP!$C:$C,[26]PSP!$EK:$EK)</f>
        <v>20.95</v>
      </c>
      <c r="EL728" s="28">
        <f t="shared" si="2805"/>
        <v>0</v>
      </c>
      <c r="EM728" s="29"/>
      <c r="EN728" s="108"/>
      <c r="EO728" s="29">
        <f t="shared" si="2806"/>
        <v>150840</v>
      </c>
      <c r="EP728" s="29">
        <f t="shared" si="2736"/>
        <v>150840</v>
      </c>
      <c r="EQ728" s="4" t="b">
        <f t="shared" si="2596"/>
        <v>1</v>
      </c>
      <c r="ES728" s="118">
        <f t="shared" si="2666"/>
        <v>1.1767000000000001</v>
      </c>
    </row>
    <row r="729" spans="3:149" ht="14.25" x14ac:dyDescent="0.25">
      <c r="C729" s="24" t="s">
        <v>570</v>
      </c>
      <c r="D729" s="43" t="str">
        <f>_xlfn.XLOOKUP($C729,[26]PSP!$C:$C,[26]PSP!$D:$D)</f>
        <v>ED-49523</v>
      </c>
      <c r="E729" s="24" t="str">
        <f>_xlfn.XLOOKUP($C729,[26]PSP!$C:$C,[26]PSP!$E:$E)</f>
        <v>DER/MG</v>
      </c>
      <c r="F729" s="25" t="str">
        <f>_xlfn.XLOOKUP($C729,[26]PSP!$C:$C,[26]PSP!$F:$F)</f>
        <v>RELÉ FOTOELÉTRICO RM 10 120 V, 1200 VA COM BASE</v>
      </c>
      <c r="G729" s="26" t="str">
        <f>_xlfn.XLOOKUP($C729,[26]PSP!$C:$C,[26]PSP!$G:$G)</f>
        <v>UN</v>
      </c>
      <c r="H729" s="53">
        <f>_xlfn.XLOOKUP($C729,[26]PSP!$C:$C,[26]PSP!$H:$H)</f>
        <v>180</v>
      </c>
      <c r="I729" s="28">
        <f>_xlfn.XLOOKUP($C729,[26]PSP!$C:$C,[26]PSP!$I:$I)</f>
        <v>9351</v>
      </c>
      <c r="J729" s="28">
        <f t="shared" si="2772"/>
        <v>11003.3217</v>
      </c>
      <c r="K729" s="29"/>
      <c r="L729" s="54">
        <f>_xlfn.XLOOKUP($C729,[26]PSP!$C:$C,[26]PSP!$L:$L)</f>
        <v>0</v>
      </c>
      <c r="M729" s="27">
        <f>_xlfn.XLOOKUP($C729,[26]PSP!$C:$C,[26]PSP!$M:$M)</f>
        <v>51.95</v>
      </c>
      <c r="N729" s="28">
        <f t="shared" si="2773"/>
        <v>0</v>
      </c>
      <c r="O729" s="29"/>
      <c r="P729" s="54">
        <f>_xlfn.XLOOKUP($C729,[26]PSP!$C:$C,[26]PSP!$P:$P)</f>
        <v>0</v>
      </c>
      <c r="Q729" s="27">
        <f>_xlfn.XLOOKUP($C729,[26]PSP!$C:$C,[26]PSP!$Q:$Q)</f>
        <v>51.95</v>
      </c>
      <c r="R729" s="28">
        <f t="shared" si="2774"/>
        <v>0</v>
      </c>
      <c r="S729" s="29"/>
      <c r="T729" s="54">
        <f>_xlfn.XLOOKUP($C729,[26]PSP!$C:$C,[26]PSP!$T:$T)</f>
        <v>67</v>
      </c>
      <c r="U729" s="27">
        <f>_xlfn.XLOOKUP($C729,[26]PSP!$C:$C,[26]PSP!$U:$U)</f>
        <v>51.95</v>
      </c>
      <c r="V729" s="28">
        <f t="shared" si="2775"/>
        <v>3480.65</v>
      </c>
      <c r="W729" s="29"/>
      <c r="X729" s="54">
        <f>_xlfn.XLOOKUP($C729,[26]PSP!$C:$C,[26]PSP!$X:$X)</f>
        <v>0</v>
      </c>
      <c r="Y729" s="27">
        <f>_xlfn.XLOOKUP($C729,[26]PSP!$C:$C,[26]PSP!$Y:$Y)</f>
        <v>51.95</v>
      </c>
      <c r="Z729" s="28">
        <f t="shared" si="2776"/>
        <v>0</v>
      </c>
      <c r="AA729" s="29"/>
      <c r="AB729" s="54">
        <f>_xlfn.XLOOKUP($C729,[26]PSP!$C:$C,[26]PSP!$AB:$AB)</f>
        <v>0</v>
      </c>
      <c r="AC729" s="27">
        <f>_xlfn.XLOOKUP($C729,[26]PSP!$C:$C,[26]PSP!$AC:$AC)</f>
        <v>51.95</v>
      </c>
      <c r="AD729" s="28">
        <f t="shared" si="2777"/>
        <v>0</v>
      </c>
      <c r="AE729" s="29"/>
      <c r="AF729" s="54">
        <f>_xlfn.XLOOKUP($C729,[26]PSP!$C:$C,[26]PSP!$AF:$AF)</f>
        <v>0</v>
      </c>
      <c r="AG729" s="27">
        <f>_xlfn.XLOOKUP($C729,[26]PSP!$C:$C,[26]PSP!$AG:$AG)</f>
        <v>51.95</v>
      </c>
      <c r="AH729" s="28">
        <f t="shared" si="2778"/>
        <v>0</v>
      </c>
      <c r="AI729" s="29"/>
      <c r="AJ729" s="54">
        <f>_xlfn.XLOOKUP($C729,[26]PSP!$C:$C,[26]PSP!$AJ:$AJ)</f>
        <v>0</v>
      </c>
      <c r="AK729" s="27">
        <f>_xlfn.XLOOKUP($C729,[26]PSP!$C:$C,[26]PSP!$AK:$AK)</f>
        <v>51.95</v>
      </c>
      <c r="AL729" s="28">
        <f t="shared" si="2779"/>
        <v>0</v>
      </c>
      <c r="AM729" s="29"/>
      <c r="AN729" s="54">
        <f>_xlfn.XLOOKUP($C729,[26]PSP!$C:$C,[26]PSP!$AN:$AN)</f>
        <v>0</v>
      </c>
      <c r="AO729" s="27">
        <f>_xlfn.XLOOKUP($C729,[26]PSP!$C:$C,[26]PSP!$AO:$AO)</f>
        <v>51.95</v>
      </c>
      <c r="AP729" s="28">
        <f t="shared" si="2780"/>
        <v>0</v>
      </c>
      <c r="AQ729" s="29"/>
      <c r="AR729" s="54">
        <f>_xlfn.XLOOKUP($C729,[26]PSP!$C:$C,[26]PSP!$AR:$AR)</f>
        <v>0</v>
      </c>
      <c r="AS729" s="27">
        <f>_xlfn.XLOOKUP($C729,[26]PSP!$C:$C,[26]PSP!$AS:$AS)</f>
        <v>51.95</v>
      </c>
      <c r="AT729" s="28">
        <f t="shared" si="2781"/>
        <v>0</v>
      </c>
      <c r="AU729" s="29"/>
      <c r="AV729" s="54">
        <f>_xlfn.XLOOKUP($C729,[26]PSP!$C:$C,[26]PSP!$AV:$AV)</f>
        <v>0</v>
      </c>
      <c r="AW729" s="27">
        <f>_xlfn.XLOOKUP($C729,[26]PSP!$C:$C,[26]PSP!$AW:$AW)</f>
        <v>51.95</v>
      </c>
      <c r="AX729" s="28">
        <f t="shared" si="2782"/>
        <v>0</v>
      </c>
      <c r="AY729" s="29"/>
      <c r="AZ729" s="54">
        <f>_xlfn.XLOOKUP($C729,[26]PSP!$C:$C,[26]PSP!$AZ:$AZ)</f>
        <v>0</v>
      </c>
      <c r="BA729" s="27">
        <f>_xlfn.XLOOKUP($C729,[26]PSP!$C:$C,[26]PSP!$BA:$BA)</f>
        <v>51.95</v>
      </c>
      <c r="BB729" s="28">
        <f t="shared" si="2783"/>
        <v>0</v>
      </c>
      <c r="BC729" s="29"/>
      <c r="BD729" s="54">
        <f>_xlfn.XLOOKUP($C729,[26]PSP!$C:$C,[26]PSP!$BD:$BD)</f>
        <v>0</v>
      </c>
      <c r="BE729" s="27">
        <f>_xlfn.XLOOKUP($C729,[26]PSP!$C:$C,[26]PSP!$BE:$BE)</f>
        <v>51.95</v>
      </c>
      <c r="BF729" s="28">
        <f t="shared" si="2784"/>
        <v>0</v>
      </c>
      <c r="BG729" s="29"/>
      <c r="BH729" s="54">
        <f>_xlfn.XLOOKUP($C729,[26]PSP!$C:$C,[26]PSP!$BH:$BH)</f>
        <v>0</v>
      </c>
      <c r="BI729" s="27">
        <f>_xlfn.XLOOKUP($C729,[26]PSP!$C:$C,[26]PSP!$BI:$BI)</f>
        <v>51.95</v>
      </c>
      <c r="BJ729" s="28">
        <f t="shared" si="2785"/>
        <v>0</v>
      </c>
      <c r="BK729" s="29"/>
      <c r="BL729" s="54">
        <f>_xlfn.XLOOKUP($C729,[26]PSP!$C:$C,[26]PSP!$BL:$BL)</f>
        <v>0</v>
      </c>
      <c r="BM729" s="27">
        <f>_xlfn.XLOOKUP($C729,[26]PSP!$C:$C,[26]PSP!$BM:$BM)</f>
        <v>51.95</v>
      </c>
      <c r="BN729" s="28">
        <f t="shared" si="2786"/>
        <v>0</v>
      </c>
      <c r="BO729" s="29"/>
      <c r="BP729" s="54">
        <f>_xlfn.XLOOKUP($C729,[26]PSP!$C:$C,[26]PSP!$BP:$BP)</f>
        <v>113</v>
      </c>
      <c r="BQ729" s="27">
        <f>_xlfn.XLOOKUP($C729,[26]PSP!$C:$C,[26]PSP!$BQ:$BQ)</f>
        <v>51.95</v>
      </c>
      <c r="BR729" s="28">
        <f t="shared" si="2787"/>
        <v>5870.35</v>
      </c>
      <c r="BS729" s="29"/>
      <c r="BT729" s="54">
        <f>_xlfn.XLOOKUP($C729,[26]PSP!$C:$C,[26]PSP!$BT:$BT)</f>
        <v>0</v>
      </c>
      <c r="BU729" s="27">
        <f>_xlfn.XLOOKUP($C729,[26]PSP!$C:$C,[26]PSP!$BU:$BU)</f>
        <v>51.95</v>
      </c>
      <c r="BV729" s="28">
        <f t="shared" si="2788"/>
        <v>0</v>
      </c>
      <c r="BW729" s="29"/>
      <c r="BX729" s="54">
        <f>_xlfn.XLOOKUP($C729,[26]PSP!$C:$C,[26]PSP!$BX:$BX)</f>
        <v>0</v>
      </c>
      <c r="BY729" s="27">
        <f>_xlfn.XLOOKUP($C729,[26]PSP!$C:$C,[26]PSP!$BY:$BY)</f>
        <v>51.95</v>
      </c>
      <c r="BZ729" s="28">
        <f t="shared" si="2789"/>
        <v>0</v>
      </c>
      <c r="CA729" s="29"/>
      <c r="CB729" s="54">
        <f>_xlfn.XLOOKUP($C729,[26]PSP!$C:$C,[26]PSP!$CB:$CB)</f>
        <v>0</v>
      </c>
      <c r="CC729" s="27">
        <f>_xlfn.XLOOKUP($C729,[26]PSP!$C:$C,[26]PSP!$CC:$CC)</f>
        <v>51.95</v>
      </c>
      <c r="CD729" s="28">
        <f t="shared" si="2790"/>
        <v>0</v>
      </c>
      <c r="CE729" s="29"/>
      <c r="CF729" s="54">
        <f>_xlfn.XLOOKUP($C729,[26]PSP!$C:$C,[26]PSP!$CF:$CF)</f>
        <v>0</v>
      </c>
      <c r="CG729" s="27">
        <f>_xlfn.XLOOKUP($C729,[26]PSP!$C:$C,[26]PSP!$CG:$CG)</f>
        <v>51.95</v>
      </c>
      <c r="CH729" s="28">
        <f t="shared" si="2791"/>
        <v>0</v>
      </c>
      <c r="CI729" s="29"/>
      <c r="CJ729" s="54">
        <f>_xlfn.XLOOKUP($C729,[26]PSP!$C:$C,[26]PSP!$CJ:$CJ)</f>
        <v>0</v>
      </c>
      <c r="CK729" s="27">
        <f>_xlfn.XLOOKUP($C729,[26]PSP!$C:$C,[26]PSP!$CK:$CK)</f>
        <v>51.95</v>
      </c>
      <c r="CL729" s="28">
        <f t="shared" si="2792"/>
        <v>0</v>
      </c>
      <c r="CM729" s="29"/>
      <c r="CN729" s="54">
        <f>_xlfn.XLOOKUP($C729,[26]PSP!$C:$C,[26]PSP!$CN:$CN)</f>
        <v>0</v>
      </c>
      <c r="CO729" s="27">
        <f>_xlfn.XLOOKUP($C729,[26]PSP!$C:$C,[26]PSP!$CO:$CO)</f>
        <v>51.95</v>
      </c>
      <c r="CP729" s="28">
        <f t="shared" si="2793"/>
        <v>0</v>
      </c>
      <c r="CQ729" s="29"/>
      <c r="CR729" s="54">
        <f>_xlfn.XLOOKUP($C729,[26]PSP!$C:$C,[26]PSP!$CR:$CR)</f>
        <v>0</v>
      </c>
      <c r="CS729" s="27">
        <f>_xlfn.XLOOKUP($C729,[26]PSP!$C:$C,[26]PSP!$CS:$CS)</f>
        <v>51.95</v>
      </c>
      <c r="CT729" s="28">
        <f t="shared" si="2794"/>
        <v>0</v>
      </c>
      <c r="CU729" s="29"/>
      <c r="CV729" s="54">
        <f>_xlfn.XLOOKUP($C729,[26]PSP!$C:$C,[26]PSP!$CV:$CV)</f>
        <v>0</v>
      </c>
      <c r="CW729" s="27">
        <f>_xlfn.XLOOKUP($C729,[26]PSP!$C:$C,[26]PSP!$CW:$CW)</f>
        <v>51.95</v>
      </c>
      <c r="CX729" s="28">
        <f t="shared" si="2795"/>
        <v>0</v>
      </c>
      <c r="CY729" s="29"/>
      <c r="CZ729" s="54">
        <f>_xlfn.XLOOKUP($C729,[26]PSP!$C:$C,[26]PSP!$CZ:$CZ)</f>
        <v>0</v>
      </c>
      <c r="DA729" s="27">
        <f>_xlfn.XLOOKUP($C729,[26]PSP!$C:$C,[26]PSP!$DA:$DA)</f>
        <v>51.95</v>
      </c>
      <c r="DB729" s="28">
        <f t="shared" si="2796"/>
        <v>0</v>
      </c>
      <c r="DC729" s="29"/>
      <c r="DD729" s="54">
        <f>_xlfn.XLOOKUP($C729,[26]PSP!$C:$C,[26]PSP!$DD:$DD)</f>
        <v>0</v>
      </c>
      <c r="DE729" s="27">
        <f>_xlfn.XLOOKUP($C729,[26]PSP!$C:$C,[26]PSP!$DE:$DE)</f>
        <v>51.95</v>
      </c>
      <c r="DF729" s="28">
        <f t="shared" si="2797"/>
        <v>0</v>
      </c>
      <c r="DG729" s="29"/>
      <c r="DH729" s="54">
        <f>_xlfn.XLOOKUP($C729,[26]PSP!$C:$C,[26]PSP!$DH:$DH)</f>
        <v>0</v>
      </c>
      <c r="DI729" s="27">
        <f>_xlfn.XLOOKUP($C729,[26]PSP!$C:$C,[26]PSP!$DI:$DI)</f>
        <v>51.95</v>
      </c>
      <c r="DJ729" s="28">
        <f t="shared" si="2798"/>
        <v>0</v>
      </c>
      <c r="DK729" s="29"/>
      <c r="DL729" s="54">
        <f>_xlfn.XLOOKUP($C729,[26]PSP!$C:$C,[26]PSP!$DL:$DL)</f>
        <v>0</v>
      </c>
      <c r="DM729" s="27">
        <f>_xlfn.XLOOKUP($C729,[26]PSP!$C:$C,[26]PSP!$DM:$DM)</f>
        <v>51.95</v>
      </c>
      <c r="DN729" s="28">
        <f t="shared" si="2799"/>
        <v>0</v>
      </c>
      <c r="DO729" s="29"/>
      <c r="DP729" s="54">
        <f>_xlfn.XLOOKUP($C729,[26]PSP!$C:$C,[26]PSP!$DP:$DP)</f>
        <v>0</v>
      </c>
      <c r="DQ729" s="27">
        <f>_xlfn.XLOOKUP($C729,[26]PSP!$C:$C,[26]PSP!$DQ:$DQ)</f>
        <v>51.95</v>
      </c>
      <c r="DR729" s="28">
        <f t="shared" si="2800"/>
        <v>0</v>
      </c>
      <c r="DS729" s="29"/>
      <c r="DT729" s="54">
        <f>_xlfn.XLOOKUP($C729,[26]PSP!$C:$C,[26]PSP!$DT:$DT)</f>
        <v>0</v>
      </c>
      <c r="DU729" s="27">
        <f>_xlfn.XLOOKUP($C729,[26]PSP!$C:$C,[26]PSP!$DU:$DU)</f>
        <v>51.95</v>
      </c>
      <c r="DV729" s="28">
        <f t="shared" si="2801"/>
        <v>0</v>
      </c>
      <c r="DW729" s="29"/>
      <c r="DX729" s="54">
        <f>_xlfn.XLOOKUP($C729,[26]PSP!$C:$C,[26]PSP!$DX:$DX)</f>
        <v>0</v>
      </c>
      <c r="DY729" s="27">
        <f>_xlfn.XLOOKUP($C729,[26]PSP!$C:$C,[26]PSP!$DY:$DY)</f>
        <v>51.95</v>
      </c>
      <c r="DZ729" s="28">
        <f t="shared" si="2802"/>
        <v>0</v>
      </c>
      <c r="EA729" s="29"/>
      <c r="EB729" s="54">
        <f>_xlfn.XLOOKUP($C729,[26]PSP!$C:$C,[26]PSP!$EB:$EB)</f>
        <v>0</v>
      </c>
      <c r="EC729" s="27">
        <f>_xlfn.XLOOKUP($C729,[26]PSP!$C:$C,[26]PSP!$EC:$EC)</f>
        <v>51.95</v>
      </c>
      <c r="ED729" s="28">
        <f t="shared" si="2803"/>
        <v>0</v>
      </c>
      <c r="EE729" s="29"/>
      <c r="EF729" s="54">
        <f>_xlfn.XLOOKUP($C729,[26]PSP!$C:$C,[26]PSP!$EF:$EF)</f>
        <v>0</v>
      </c>
      <c r="EG729" s="27">
        <f>_xlfn.XLOOKUP($C729,[26]PSP!$C:$C,[26]PSP!$EG:$EG)</f>
        <v>51.95</v>
      </c>
      <c r="EH729" s="28">
        <f t="shared" si="2804"/>
        <v>0</v>
      </c>
      <c r="EI729" s="29"/>
      <c r="EJ729" s="54">
        <f>_xlfn.XLOOKUP($C729,[26]PSP!$C:$C,[26]PSP!$EJ:$EJ)</f>
        <v>0</v>
      </c>
      <c r="EK729" s="27">
        <f>_xlfn.XLOOKUP($C729,[26]PSP!$C:$C,[26]PSP!$EK:$EK)</f>
        <v>51.95</v>
      </c>
      <c r="EL729" s="28">
        <f t="shared" si="2805"/>
        <v>0</v>
      </c>
      <c r="EM729" s="29"/>
      <c r="EN729" s="108"/>
      <c r="EO729" s="29">
        <f t="shared" si="2806"/>
        <v>9351</v>
      </c>
      <c r="EP729" s="29">
        <f t="shared" si="2736"/>
        <v>9351</v>
      </c>
      <c r="EQ729" s="4" t="b">
        <f t="shared" si="2596"/>
        <v>1</v>
      </c>
      <c r="ES729" s="118">
        <f t="shared" si="2666"/>
        <v>1.1767000000000001</v>
      </c>
    </row>
    <row r="730" spans="3:149" ht="21" x14ac:dyDescent="0.25">
      <c r="C730" s="24" t="s">
        <v>571</v>
      </c>
      <c r="D730" s="43" t="str">
        <f>_xlfn.XLOOKUP($C730,[26]PSP!$C:$C,[26]PSP!$D:$D)</f>
        <v>COMP_24001</v>
      </c>
      <c r="E730" s="24" t="str">
        <f>_xlfn.XLOOKUP($C730,[26]PSP!$C:$C,[26]PSP!$E:$E)</f>
        <v>COMPOSIÇÃO</v>
      </c>
      <c r="F730" s="25" t="str">
        <f>_xlfn.XLOOKUP($C730,[26]PSP!$C:$C,[26]PSP!$F:$F)</f>
        <v>TERMINAL OU CONECTOR DE PRESSÃO PARA CABO 70MM2 - FORNECIMENTO E INSTALACAO</v>
      </c>
      <c r="G730" s="26" t="str">
        <f>_xlfn.XLOOKUP($C730,[26]PSP!$C:$C,[26]PSP!$G:$G)</f>
        <v>UN</v>
      </c>
      <c r="H730" s="53">
        <f>_xlfn.XLOOKUP($C730,[26]PSP!$C:$C,[26]PSP!$H:$H)</f>
        <v>180</v>
      </c>
      <c r="I730" s="28">
        <f>_xlfn.XLOOKUP($C730,[26]PSP!$C:$C,[26]PSP!$I:$I)</f>
        <v>1503</v>
      </c>
      <c r="J730" s="28">
        <f t="shared" si="2772"/>
        <v>1768.5801000000001</v>
      </c>
      <c r="K730" s="29"/>
      <c r="L730" s="54">
        <f>_xlfn.XLOOKUP($C730,[26]PSP!$C:$C,[26]PSP!$L:$L)</f>
        <v>0</v>
      </c>
      <c r="M730" s="27">
        <f>_xlfn.XLOOKUP($C730,[26]PSP!$C:$C,[26]PSP!$M:$M)</f>
        <v>8.35</v>
      </c>
      <c r="N730" s="28">
        <f t="shared" si="2773"/>
        <v>0</v>
      </c>
      <c r="O730" s="29"/>
      <c r="P730" s="54">
        <f>_xlfn.XLOOKUP($C730,[26]PSP!$C:$C,[26]PSP!$P:$P)</f>
        <v>0</v>
      </c>
      <c r="Q730" s="27">
        <f>_xlfn.XLOOKUP($C730,[26]PSP!$C:$C,[26]PSP!$Q:$Q)</f>
        <v>8.35</v>
      </c>
      <c r="R730" s="28">
        <f t="shared" si="2774"/>
        <v>0</v>
      </c>
      <c r="S730" s="29"/>
      <c r="T730" s="54">
        <f>_xlfn.XLOOKUP($C730,[26]PSP!$C:$C,[26]PSP!$T:$T)</f>
        <v>67</v>
      </c>
      <c r="U730" s="27">
        <f>_xlfn.XLOOKUP($C730,[26]PSP!$C:$C,[26]PSP!$U:$U)</f>
        <v>8.35</v>
      </c>
      <c r="V730" s="28">
        <f t="shared" si="2775"/>
        <v>559.45000000000005</v>
      </c>
      <c r="W730" s="29"/>
      <c r="X730" s="54">
        <f>_xlfn.XLOOKUP($C730,[26]PSP!$C:$C,[26]PSP!$X:$X)</f>
        <v>0</v>
      </c>
      <c r="Y730" s="27">
        <f>_xlfn.XLOOKUP($C730,[26]PSP!$C:$C,[26]PSP!$Y:$Y)</f>
        <v>8.35</v>
      </c>
      <c r="Z730" s="28">
        <f t="shared" si="2776"/>
        <v>0</v>
      </c>
      <c r="AA730" s="29"/>
      <c r="AB730" s="54">
        <f>_xlfn.XLOOKUP($C730,[26]PSP!$C:$C,[26]PSP!$AB:$AB)</f>
        <v>0</v>
      </c>
      <c r="AC730" s="27">
        <f>_xlfn.XLOOKUP($C730,[26]PSP!$C:$C,[26]PSP!$AC:$AC)</f>
        <v>8.35</v>
      </c>
      <c r="AD730" s="28">
        <f t="shared" si="2777"/>
        <v>0</v>
      </c>
      <c r="AE730" s="29"/>
      <c r="AF730" s="54">
        <f>_xlfn.XLOOKUP($C730,[26]PSP!$C:$C,[26]PSP!$AF:$AF)</f>
        <v>0</v>
      </c>
      <c r="AG730" s="27">
        <f>_xlfn.XLOOKUP($C730,[26]PSP!$C:$C,[26]PSP!$AG:$AG)</f>
        <v>8.35</v>
      </c>
      <c r="AH730" s="28">
        <f t="shared" si="2778"/>
        <v>0</v>
      </c>
      <c r="AI730" s="29"/>
      <c r="AJ730" s="54">
        <f>_xlfn.XLOOKUP($C730,[26]PSP!$C:$C,[26]PSP!$AJ:$AJ)</f>
        <v>0</v>
      </c>
      <c r="AK730" s="27">
        <f>_xlfn.XLOOKUP($C730,[26]PSP!$C:$C,[26]PSP!$AK:$AK)</f>
        <v>8.35</v>
      </c>
      <c r="AL730" s="28">
        <f t="shared" si="2779"/>
        <v>0</v>
      </c>
      <c r="AM730" s="29"/>
      <c r="AN730" s="54">
        <f>_xlfn.XLOOKUP($C730,[26]PSP!$C:$C,[26]PSP!$AN:$AN)</f>
        <v>0</v>
      </c>
      <c r="AO730" s="27">
        <f>_xlfn.XLOOKUP($C730,[26]PSP!$C:$C,[26]PSP!$AO:$AO)</f>
        <v>8.35</v>
      </c>
      <c r="AP730" s="28">
        <f t="shared" si="2780"/>
        <v>0</v>
      </c>
      <c r="AQ730" s="29"/>
      <c r="AR730" s="54">
        <f>_xlfn.XLOOKUP($C730,[26]PSP!$C:$C,[26]PSP!$AR:$AR)</f>
        <v>0</v>
      </c>
      <c r="AS730" s="27">
        <f>_xlfn.XLOOKUP($C730,[26]PSP!$C:$C,[26]PSP!$AS:$AS)</f>
        <v>8.35</v>
      </c>
      <c r="AT730" s="28">
        <f t="shared" si="2781"/>
        <v>0</v>
      </c>
      <c r="AU730" s="29"/>
      <c r="AV730" s="54">
        <f>_xlfn.XLOOKUP($C730,[26]PSP!$C:$C,[26]PSP!$AV:$AV)</f>
        <v>0</v>
      </c>
      <c r="AW730" s="27">
        <f>_xlfn.XLOOKUP($C730,[26]PSP!$C:$C,[26]PSP!$AW:$AW)</f>
        <v>8.35</v>
      </c>
      <c r="AX730" s="28">
        <f t="shared" si="2782"/>
        <v>0</v>
      </c>
      <c r="AY730" s="29"/>
      <c r="AZ730" s="54">
        <f>_xlfn.XLOOKUP($C730,[26]PSP!$C:$C,[26]PSP!$AZ:$AZ)</f>
        <v>0</v>
      </c>
      <c r="BA730" s="27">
        <f>_xlfn.XLOOKUP($C730,[26]PSP!$C:$C,[26]PSP!$BA:$BA)</f>
        <v>8.35</v>
      </c>
      <c r="BB730" s="28">
        <f t="shared" si="2783"/>
        <v>0</v>
      </c>
      <c r="BC730" s="29"/>
      <c r="BD730" s="54">
        <f>_xlfn.XLOOKUP($C730,[26]PSP!$C:$C,[26]PSP!$BD:$BD)</f>
        <v>0</v>
      </c>
      <c r="BE730" s="27">
        <f>_xlfn.XLOOKUP($C730,[26]PSP!$C:$C,[26]PSP!$BE:$BE)</f>
        <v>8.35</v>
      </c>
      <c r="BF730" s="28">
        <f t="shared" si="2784"/>
        <v>0</v>
      </c>
      <c r="BG730" s="29"/>
      <c r="BH730" s="54">
        <f>_xlfn.XLOOKUP($C730,[26]PSP!$C:$C,[26]PSP!$BH:$BH)</f>
        <v>0</v>
      </c>
      <c r="BI730" s="27">
        <f>_xlfn.XLOOKUP($C730,[26]PSP!$C:$C,[26]PSP!$BI:$BI)</f>
        <v>8.35</v>
      </c>
      <c r="BJ730" s="28">
        <f t="shared" si="2785"/>
        <v>0</v>
      </c>
      <c r="BK730" s="29"/>
      <c r="BL730" s="54">
        <f>_xlfn.XLOOKUP($C730,[26]PSP!$C:$C,[26]PSP!$BL:$BL)</f>
        <v>0</v>
      </c>
      <c r="BM730" s="27">
        <f>_xlfn.XLOOKUP($C730,[26]PSP!$C:$C,[26]PSP!$BM:$BM)</f>
        <v>8.35</v>
      </c>
      <c r="BN730" s="28">
        <f t="shared" si="2786"/>
        <v>0</v>
      </c>
      <c r="BO730" s="29"/>
      <c r="BP730" s="54">
        <f>_xlfn.XLOOKUP($C730,[26]PSP!$C:$C,[26]PSP!$BP:$BP)</f>
        <v>113</v>
      </c>
      <c r="BQ730" s="27">
        <f>_xlfn.XLOOKUP($C730,[26]PSP!$C:$C,[26]PSP!$BQ:$BQ)</f>
        <v>8.35</v>
      </c>
      <c r="BR730" s="28">
        <f t="shared" si="2787"/>
        <v>943.55</v>
      </c>
      <c r="BS730" s="29"/>
      <c r="BT730" s="54">
        <f>_xlfn.XLOOKUP($C730,[26]PSP!$C:$C,[26]PSP!$BT:$BT)</f>
        <v>0</v>
      </c>
      <c r="BU730" s="27">
        <f>_xlfn.XLOOKUP($C730,[26]PSP!$C:$C,[26]PSP!$BU:$BU)</f>
        <v>8.35</v>
      </c>
      <c r="BV730" s="28">
        <f t="shared" si="2788"/>
        <v>0</v>
      </c>
      <c r="BW730" s="29"/>
      <c r="BX730" s="54">
        <f>_xlfn.XLOOKUP($C730,[26]PSP!$C:$C,[26]PSP!$BX:$BX)</f>
        <v>0</v>
      </c>
      <c r="BY730" s="27">
        <f>_xlfn.XLOOKUP($C730,[26]PSP!$C:$C,[26]PSP!$BY:$BY)</f>
        <v>8.35</v>
      </c>
      <c r="BZ730" s="28">
        <f t="shared" si="2789"/>
        <v>0</v>
      </c>
      <c r="CA730" s="29"/>
      <c r="CB730" s="54">
        <f>_xlfn.XLOOKUP($C730,[26]PSP!$C:$C,[26]PSP!$CB:$CB)</f>
        <v>0</v>
      </c>
      <c r="CC730" s="27">
        <f>_xlfn.XLOOKUP($C730,[26]PSP!$C:$C,[26]PSP!$CC:$CC)</f>
        <v>8.35</v>
      </c>
      <c r="CD730" s="28">
        <f t="shared" si="2790"/>
        <v>0</v>
      </c>
      <c r="CE730" s="29"/>
      <c r="CF730" s="54">
        <f>_xlfn.XLOOKUP($C730,[26]PSP!$C:$C,[26]PSP!$CF:$CF)</f>
        <v>0</v>
      </c>
      <c r="CG730" s="27">
        <f>_xlfn.XLOOKUP($C730,[26]PSP!$C:$C,[26]PSP!$CG:$CG)</f>
        <v>8.35</v>
      </c>
      <c r="CH730" s="28">
        <f t="shared" si="2791"/>
        <v>0</v>
      </c>
      <c r="CI730" s="29"/>
      <c r="CJ730" s="54">
        <f>_xlfn.XLOOKUP($C730,[26]PSP!$C:$C,[26]PSP!$CJ:$CJ)</f>
        <v>0</v>
      </c>
      <c r="CK730" s="27">
        <f>_xlfn.XLOOKUP($C730,[26]PSP!$C:$C,[26]PSP!$CK:$CK)</f>
        <v>8.35</v>
      </c>
      <c r="CL730" s="28">
        <f t="shared" si="2792"/>
        <v>0</v>
      </c>
      <c r="CM730" s="29"/>
      <c r="CN730" s="54">
        <f>_xlfn.XLOOKUP($C730,[26]PSP!$C:$C,[26]PSP!$CN:$CN)</f>
        <v>0</v>
      </c>
      <c r="CO730" s="27">
        <f>_xlfn.XLOOKUP($C730,[26]PSP!$C:$C,[26]PSP!$CO:$CO)</f>
        <v>8.35</v>
      </c>
      <c r="CP730" s="28">
        <f t="shared" si="2793"/>
        <v>0</v>
      </c>
      <c r="CQ730" s="29"/>
      <c r="CR730" s="54">
        <f>_xlfn.XLOOKUP($C730,[26]PSP!$C:$C,[26]PSP!$CR:$CR)</f>
        <v>0</v>
      </c>
      <c r="CS730" s="27">
        <f>_xlfn.XLOOKUP($C730,[26]PSP!$C:$C,[26]PSP!$CS:$CS)</f>
        <v>8.35</v>
      </c>
      <c r="CT730" s="28">
        <f t="shared" si="2794"/>
        <v>0</v>
      </c>
      <c r="CU730" s="29"/>
      <c r="CV730" s="54">
        <f>_xlfn.XLOOKUP($C730,[26]PSP!$C:$C,[26]PSP!$CV:$CV)</f>
        <v>0</v>
      </c>
      <c r="CW730" s="27">
        <f>_xlfn.XLOOKUP($C730,[26]PSP!$C:$C,[26]PSP!$CW:$CW)</f>
        <v>8.35</v>
      </c>
      <c r="CX730" s="28">
        <f t="shared" si="2795"/>
        <v>0</v>
      </c>
      <c r="CY730" s="29"/>
      <c r="CZ730" s="54">
        <f>_xlfn.XLOOKUP($C730,[26]PSP!$C:$C,[26]PSP!$CZ:$CZ)</f>
        <v>0</v>
      </c>
      <c r="DA730" s="27">
        <f>_xlfn.XLOOKUP($C730,[26]PSP!$C:$C,[26]PSP!$DA:$DA)</f>
        <v>8.35</v>
      </c>
      <c r="DB730" s="28">
        <f t="shared" si="2796"/>
        <v>0</v>
      </c>
      <c r="DC730" s="29"/>
      <c r="DD730" s="54">
        <f>_xlfn.XLOOKUP($C730,[26]PSP!$C:$C,[26]PSP!$DD:$DD)</f>
        <v>0</v>
      </c>
      <c r="DE730" s="27">
        <f>_xlfn.XLOOKUP($C730,[26]PSP!$C:$C,[26]PSP!$DE:$DE)</f>
        <v>8.35</v>
      </c>
      <c r="DF730" s="28">
        <f t="shared" si="2797"/>
        <v>0</v>
      </c>
      <c r="DG730" s="29"/>
      <c r="DH730" s="54">
        <f>_xlfn.XLOOKUP($C730,[26]PSP!$C:$C,[26]PSP!$DH:$DH)</f>
        <v>0</v>
      </c>
      <c r="DI730" s="27">
        <f>_xlfn.XLOOKUP($C730,[26]PSP!$C:$C,[26]PSP!$DI:$DI)</f>
        <v>8.35</v>
      </c>
      <c r="DJ730" s="28">
        <f t="shared" si="2798"/>
        <v>0</v>
      </c>
      <c r="DK730" s="29"/>
      <c r="DL730" s="54">
        <f>_xlfn.XLOOKUP($C730,[26]PSP!$C:$C,[26]PSP!$DL:$DL)</f>
        <v>0</v>
      </c>
      <c r="DM730" s="27">
        <f>_xlfn.XLOOKUP($C730,[26]PSP!$C:$C,[26]PSP!$DM:$DM)</f>
        <v>8.35</v>
      </c>
      <c r="DN730" s="28">
        <f t="shared" si="2799"/>
        <v>0</v>
      </c>
      <c r="DO730" s="29"/>
      <c r="DP730" s="54">
        <f>_xlfn.XLOOKUP($C730,[26]PSP!$C:$C,[26]PSP!$DP:$DP)</f>
        <v>0</v>
      </c>
      <c r="DQ730" s="27">
        <f>_xlfn.XLOOKUP($C730,[26]PSP!$C:$C,[26]PSP!$DQ:$DQ)</f>
        <v>8.35</v>
      </c>
      <c r="DR730" s="28">
        <f t="shared" si="2800"/>
        <v>0</v>
      </c>
      <c r="DS730" s="29"/>
      <c r="DT730" s="54">
        <f>_xlfn.XLOOKUP($C730,[26]PSP!$C:$C,[26]PSP!$DT:$DT)</f>
        <v>0</v>
      </c>
      <c r="DU730" s="27">
        <f>_xlfn.XLOOKUP($C730,[26]PSP!$C:$C,[26]PSP!$DU:$DU)</f>
        <v>8.35</v>
      </c>
      <c r="DV730" s="28">
        <f t="shared" si="2801"/>
        <v>0</v>
      </c>
      <c r="DW730" s="29"/>
      <c r="DX730" s="54">
        <f>_xlfn.XLOOKUP($C730,[26]PSP!$C:$C,[26]PSP!$DX:$DX)</f>
        <v>0</v>
      </c>
      <c r="DY730" s="27">
        <f>_xlfn.XLOOKUP($C730,[26]PSP!$C:$C,[26]PSP!$DY:$DY)</f>
        <v>8.35</v>
      </c>
      <c r="DZ730" s="28">
        <f t="shared" si="2802"/>
        <v>0</v>
      </c>
      <c r="EA730" s="29"/>
      <c r="EB730" s="54">
        <f>_xlfn.XLOOKUP($C730,[26]PSP!$C:$C,[26]PSP!$EB:$EB)</f>
        <v>0</v>
      </c>
      <c r="EC730" s="27">
        <f>_xlfn.XLOOKUP($C730,[26]PSP!$C:$C,[26]PSP!$EC:$EC)</f>
        <v>8.35</v>
      </c>
      <c r="ED730" s="28">
        <f t="shared" si="2803"/>
        <v>0</v>
      </c>
      <c r="EE730" s="29"/>
      <c r="EF730" s="54">
        <f>_xlfn.XLOOKUP($C730,[26]PSP!$C:$C,[26]PSP!$EF:$EF)</f>
        <v>0</v>
      </c>
      <c r="EG730" s="27">
        <f>_xlfn.XLOOKUP($C730,[26]PSP!$C:$C,[26]PSP!$EG:$EG)</f>
        <v>8.35</v>
      </c>
      <c r="EH730" s="28">
        <f t="shared" si="2804"/>
        <v>0</v>
      </c>
      <c r="EI730" s="29"/>
      <c r="EJ730" s="54">
        <f>_xlfn.XLOOKUP($C730,[26]PSP!$C:$C,[26]PSP!$EJ:$EJ)</f>
        <v>0</v>
      </c>
      <c r="EK730" s="27">
        <f>_xlfn.XLOOKUP($C730,[26]PSP!$C:$C,[26]PSP!$EK:$EK)</f>
        <v>8.35</v>
      </c>
      <c r="EL730" s="28">
        <f t="shared" si="2805"/>
        <v>0</v>
      </c>
      <c r="EM730" s="29"/>
      <c r="EN730" s="108"/>
      <c r="EO730" s="29">
        <f t="shared" si="2806"/>
        <v>1503</v>
      </c>
      <c r="EP730" s="29">
        <f t="shared" si="2736"/>
        <v>1503</v>
      </c>
      <c r="EQ730" s="4" t="b">
        <f t="shared" si="2596"/>
        <v>1</v>
      </c>
      <c r="ES730" s="118">
        <f t="shared" si="2666"/>
        <v>1.1767000000000001</v>
      </c>
    </row>
    <row r="731" spans="3:149" ht="14.25" x14ac:dyDescent="0.25">
      <c r="C731" s="24" t="s">
        <v>572</v>
      </c>
      <c r="D731" s="43" t="str">
        <f>_xlfn.XLOOKUP($C731,[26]PSP!$C:$C,[26]PSP!$D:$D)</f>
        <v>ED-48700</v>
      </c>
      <c r="E731" s="24" t="str">
        <f>_xlfn.XLOOKUP($C731,[26]PSP!$C:$C,[26]PSP!$E:$E)</f>
        <v>DER/MG</v>
      </c>
      <c r="F731" s="25" t="str">
        <f>_xlfn.XLOOKUP($C731,[26]PSP!$C:$C,[26]PSP!$F:$F)</f>
        <v>ATERRAMENTO COMPLETO, COM HASTES COPPERWELD 5/8" X 2,40  M</v>
      </c>
      <c r="G731" s="26" t="str">
        <f>_xlfn.XLOOKUP($C731,[26]PSP!$C:$C,[26]PSP!$G:$G)</f>
        <v>U</v>
      </c>
      <c r="H731" s="53">
        <f>_xlfn.XLOOKUP($C731,[26]PSP!$C:$C,[26]PSP!$H:$H)</f>
        <v>180</v>
      </c>
      <c r="I731" s="28">
        <f>_xlfn.XLOOKUP($C731,[26]PSP!$C:$C,[26]PSP!$I:$I)</f>
        <v>18729</v>
      </c>
      <c r="J731" s="28">
        <f t="shared" si="2772"/>
        <v>22038.4143</v>
      </c>
      <c r="K731" s="29"/>
      <c r="L731" s="54">
        <f>_xlfn.XLOOKUP($C731,[26]PSP!$C:$C,[26]PSP!$L:$L)</f>
        <v>0</v>
      </c>
      <c r="M731" s="27">
        <f>_xlfn.XLOOKUP($C731,[26]PSP!$C:$C,[26]PSP!$M:$M)</f>
        <v>104.05</v>
      </c>
      <c r="N731" s="28">
        <f t="shared" si="2773"/>
        <v>0</v>
      </c>
      <c r="O731" s="29"/>
      <c r="P731" s="54">
        <f>_xlfn.XLOOKUP($C731,[26]PSP!$C:$C,[26]PSP!$P:$P)</f>
        <v>0</v>
      </c>
      <c r="Q731" s="27">
        <f>_xlfn.XLOOKUP($C731,[26]PSP!$C:$C,[26]PSP!$Q:$Q)</f>
        <v>104.05</v>
      </c>
      <c r="R731" s="28">
        <f t="shared" si="2774"/>
        <v>0</v>
      </c>
      <c r="S731" s="29"/>
      <c r="T731" s="54">
        <f>_xlfn.XLOOKUP($C731,[26]PSP!$C:$C,[26]PSP!$T:$T)</f>
        <v>67</v>
      </c>
      <c r="U731" s="27">
        <f>_xlfn.XLOOKUP($C731,[26]PSP!$C:$C,[26]PSP!$U:$U)</f>
        <v>104.05</v>
      </c>
      <c r="V731" s="28">
        <f t="shared" si="2775"/>
        <v>6971.35</v>
      </c>
      <c r="W731" s="29"/>
      <c r="X731" s="54">
        <f>_xlfn.XLOOKUP($C731,[26]PSP!$C:$C,[26]PSP!$X:$X)</f>
        <v>0</v>
      </c>
      <c r="Y731" s="27">
        <f>_xlfn.XLOOKUP($C731,[26]PSP!$C:$C,[26]PSP!$Y:$Y)</f>
        <v>104.05</v>
      </c>
      <c r="Z731" s="28">
        <f t="shared" si="2776"/>
        <v>0</v>
      </c>
      <c r="AA731" s="29"/>
      <c r="AB731" s="54">
        <f>_xlfn.XLOOKUP($C731,[26]PSP!$C:$C,[26]PSP!$AB:$AB)</f>
        <v>0</v>
      </c>
      <c r="AC731" s="27">
        <f>_xlfn.XLOOKUP($C731,[26]PSP!$C:$C,[26]PSP!$AC:$AC)</f>
        <v>104.05</v>
      </c>
      <c r="AD731" s="28">
        <f t="shared" si="2777"/>
        <v>0</v>
      </c>
      <c r="AE731" s="29"/>
      <c r="AF731" s="54">
        <f>_xlfn.XLOOKUP($C731,[26]PSP!$C:$C,[26]PSP!$AF:$AF)</f>
        <v>0</v>
      </c>
      <c r="AG731" s="27">
        <f>_xlfn.XLOOKUP($C731,[26]PSP!$C:$C,[26]PSP!$AG:$AG)</f>
        <v>104.05</v>
      </c>
      <c r="AH731" s="28">
        <f t="shared" si="2778"/>
        <v>0</v>
      </c>
      <c r="AI731" s="29"/>
      <c r="AJ731" s="54">
        <f>_xlfn.XLOOKUP($C731,[26]PSP!$C:$C,[26]PSP!$AJ:$AJ)</f>
        <v>0</v>
      </c>
      <c r="AK731" s="27">
        <f>_xlfn.XLOOKUP($C731,[26]PSP!$C:$C,[26]PSP!$AK:$AK)</f>
        <v>104.05</v>
      </c>
      <c r="AL731" s="28">
        <f t="shared" si="2779"/>
        <v>0</v>
      </c>
      <c r="AM731" s="29"/>
      <c r="AN731" s="54">
        <f>_xlfn.XLOOKUP($C731,[26]PSP!$C:$C,[26]PSP!$AN:$AN)</f>
        <v>0</v>
      </c>
      <c r="AO731" s="27">
        <f>_xlfn.XLOOKUP($C731,[26]PSP!$C:$C,[26]PSP!$AO:$AO)</f>
        <v>104.05</v>
      </c>
      <c r="AP731" s="28">
        <f t="shared" si="2780"/>
        <v>0</v>
      </c>
      <c r="AQ731" s="29"/>
      <c r="AR731" s="54">
        <f>_xlfn.XLOOKUP($C731,[26]PSP!$C:$C,[26]PSP!$AR:$AR)</f>
        <v>0</v>
      </c>
      <c r="AS731" s="27">
        <f>_xlfn.XLOOKUP($C731,[26]PSP!$C:$C,[26]PSP!$AS:$AS)</f>
        <v>104.05</v>
      </c>
      <c r="AT731" s="28">
        <f t="shared" si="2781"/>
        <v>0</v>
      </c>
      <c r="AU731" s="29"/>
      <c r="AV731" s="54">
        <f>_xlfn.XLOOKUP($C731,[26]PSP!$C:$C,[26]PSP!$AV:$AV)</f>
        <v>0</v>
      </c>
      <c r="AW731" s="27">
        <f>_xlfn.XLOOKUP($C731,[26]PSP!$C:$C,[26]PSP!$AW:$AW)</f>
        <v>104.05</v>
      </c>
      <c r="AX731" s="28">
        <f t="shared" si="2782"/>
        <v>0</v>
      </c>
      <c r="AY731" s="29"/>
      <c r="AZ731" s="54">
        <f>_xlfn.XLOOKUP($C731,[26]PSP!$C:$C,[26]PSP!$AZ:$AZ)</f>
        <v>0</v>
      </c>
      <c r="BA731" s="27">
        <f>_xlfn.XLOOKUP($C731,[26]PSP!$C:$C,[26]PSP!$BA:$BA)</f>
        <v>104.05</v>
      </c>
      <c r="BB731" s="28">
        <f t="shared" si="2783"/>
        <v>0</v>
      </c>
      <c r="BC731" s="29"/>
      <c r="BD731" s="54">
        <f>_xlfn.XLOOKUP($C731,[26]PSP!$C:$C,[26]PSP!$BD:$BD)</f>
        <v>0</v>
      </c>
      <c r="BE731" s="27">
        <f>_xlfn.XLOOKUP($C731,[26]PSP!$C:$C,[26]PSP!$BE:$BE)</f>
        <v>104.05</v>
      </c>
      <c r="BF731" s="28">
        <f t="shared" si="2784"/>
        <v>0</v>
      </c>
      <c r="BG731" s="29"/>
      <c r="BH731" s="54">
        <f>_xlfn.XLOOKUP($C731,[26]PSP!$C:$C,[26]PSP!$BH:$BH)</f>
        <v>0</v>
      </c>
      <c r="BI731" s="27">
        <f>_xlfn.XLOOKUP($C731,[26]PSP!$C:$C,[26]PSP!$BI:$BI)</f>
        <v>104.05</v>
      </c>
      <c r="BJ731" s="28">
        <f t="shared" si="2785"/>
        <v>0</v>
      </c>
      <c r="BK731" s="29"/>
      <c r="BL731" s="54">
        <f>_xlfn.XLOOKUP($C731,[26]PSP!$C:$C,[26]PSP!$BL:$BL)</f>
        <v>0</v>
      </c>
      <c r="BM731" s="27">
        <f>_xlfn.XLOOKUP($C731,[26]PSP!$C:$C,[26]PSP!$BM:$BM)</f>
        <v>104.05</v>
      </c>
      <c r="BN731" s="28">
        <f t="shared" si="2786"/>
        <v>0</v>
      </c>
      <c r="BO731" s="29"/>
      <c r="BP731" s="54">
        <f>_xlfn.XLOOKUP($C731,[26]PSP!$C:$C,[26]PSP!$BP:$BP)</f>
        <v>113</v>
      </c>
      <c r="BQ731" s="27">
        <f>_xlfn.XLOOKUP($C731,[26]PSP!$C:$C,[26]PSP!$BQ:$BQ)</f>
        <v>104.05</v>
      </c>
      <c r="BR731" s="28">
        <f t="shared" si="2787"/>
        <v>11757.65</v>
      </c>
      <c r="BS731" s="29"/>
      <c r="BT731" s="54">
        <f>_xlfn.XLOOKUP($C731,[26]PSP!$C:$C,[26]PSP!$BT:$BT)</f>
        <v>0</v>
      </c>
      <c r="BU731" s="27">
        <f>_xlfn.XLOOKUP($C731,[26]PSP!$C:$C,[26]PSP!$BU:$BU)</f>
        <v>104.05</v>
      </c>
      <c r="BV731" s="28">
        <f t="shared" si="2788"/>
        <v>0</v>
      </c>
      <c r="BW731" s="29"/>
      <c r="BX731" s="54">
        <f>_xlfn.XLOOKUP($C731,[26]PSP!$C:$C,[26]PSP!$BX:$BX)</f>
        <v>0</v>
      </c>
      <c r="BY731" s="27">
        <f>_xlfn.XLOOKUP($C731,[26]PSP!$C:$C,[26]PSP!$BY:$BY)</f>
        <v>104.05</v>
      </c>
      <c r="BZ731" s="28">
        <f t="shared" si="2789"/>
        <v>0</v>
      </c>
      <c r="CA731" s="29"/>
      <c r="CB731" s="54">
        <f>_xlfn.XLOOKUP($C731,[26]PSP!$C:$C,[26]PSP!$CB:$CB)</f>
        <v>0</v>
      </c>
      <c r="CC731" s="27">
        <f>_xlfn.XLOOKUP($C731,[26]PSP!$C:$C,[26]PSP!$CC:$CC)</f>
        <v>104.05</v>
      </c>
      <c r="CD731" s="28">
        <f t="shared" si="2790"/>
        <v>0</v>
      </c>
      <c r="CE731" s="29"/>
      <c r="CF731" s="54">
        <f>_xlfn.XLOOKUP($C731,[26]PSP!$C:$C,[26]PSP!$CF:$CF)</f>
        <v>0</v>
      </c>
      <c r="CG731" s="27">
        <f>_xlfn.XLOOKUP($C731,[26]PSP!$C:$C,[26]PSP!$CG:$CG)</f>
        <v>104.05</v>
      </c>
      <c r="CH731" s="28">
        <f t="shared" si="2791"/>
        <v>0</v>
      </c>
      <c r="CI731" s="29"/>
      <c r="CJ731" s="54">
        <f>_xlfn.XLOOKUP($C731,[26]PSP!$C:$C,[26]PSP!$CJ:$CJ)</f>
        <v>0</v>
      </c>
      <c r="CK731" s="27">
        <f>_xlfn.XLOOKUP($C731,[26]PSP!$C:$C,[26]PSP!$CK:$CK)</f>
        <v>104.05</v>
      </c>
      <c r="CL731" s="28">
        <f t="shared" si="2792"/>
        <v>0</v>
      </c>
      <c r="CM731" s="29"/>
      <c r="CN731" s="54">
        <f>_xlfn.XLOOKUP($C731,[26]PSP!$C:$C,[26]PSP!$CN:$CN)</f>
        <v>0</v>
      </c>
      <c r="CO731" s="27">
        <f>_xlfn.XLOOKUP($C731,[26]PSP!$C:$C,[26]PSP!$CO:$CO)</f>
        <v>104.05</v>
      </c>
      <c r="CP731" s="28">
        <f t="shared" si="2793"/>
        <v>0</v>
      </c>
      <c r="CQ731" s="29"/>
      <c r="CR731" s="54">
        <f>_xlfn.XLOOKUP($C731,[26]PSP!$C:$C,[26]PSP!$CR:$CR)</f>
        <v>0</v>
      </c>
      <c r="CS731" s="27">
        <f>_xlfn.XLOOKUP($C731,[26]PSP!$C:$C,[26]PSP!$CS:$CS)</f>
        <v>104.05</v>
      </c>
      <c r="CT731" s="28">
        <f t="shared" si="2794"/>
        <v>0</v>
      </c>
      <c r="CU731" s="29"/>
      <c r="CV731" s="54">
        <f>_xlfn.XLOOKUP($C731,[26]PSP!$C:$C,[26]PSP!$CV:$CV)</f>
        <v>0</v>
      </c>
      <c r="CW731" s="27">
        <f>_xlfn.XLOOKUP($C731,[26]PSP!$C:$C,[26]PSP!$CW:$CW)</f>
        <v>104.05</v>
      </c>
      <c r="CX731" s="28">
        <f t="shared" si="2795"/>
        <v>0</v>
      </c>
      <c r="CY731" s="29"/>
      <c r="CZ731" s="54">
        <f>_xlfn.XLOOKUP($C731,[26]PSP!$C:$C,[26]PSP!$CZ:$CZ)</f>
        <v>0</v>
      </c>
      <c r="DA731" s="27">
        <f>_xlfn.XLOOKUP($C731,[26]PSP!$C:$C,[26]PSP!$DA:$DA)</f>
        <v>104.05</v>
      </c>
      <c r="DB731" s="28">
        <f t="shared" si="2796"/>
        <v>0</v>
      </c>
      <c r="DC731" s="29"/>
      <c r="DD731" s="54">
        <f>_xlfn.XLOOKUP($C731,[26]PSP!$C:$C,[26]PSP!$DD:$DD)</f>
        <v>0</v>
      </c>
      <c r="DE731" s="27">
        <f>_xlfn.XLOOKUP($C731,[26]PSP!$C:$C,[26]PSP!$DE:$DE)</f>
        <v>104.05</v>
      </c>
      <c r="DF731" s="28">
        <f t="shared" si="2797"/>
        <v>0</v>
      </c>
      <c r="DG731" s="29"/>
      <c r="DH731" s="54">
        <f>_xlfn.XLOOKUP($C731,[26]PSP!$C:$C,[26]PSP!$DH:$DH)</f>
        <v>0</v>
      </c>
      <c r="DI731" s="27">
        <f>_xlfn.XLOOKUP($C731,[26]PSP!$C:$C,[26]PSP!$DI:$DI)</f>
        <v>104.05</v>
      </c>
      <c r="DJ731" s="28">
        <f t="shared" si="2798"/>
        <v>0</v>
      </c>
      <c r="DK731" s="29"/>
      <c r="DL731" s="54">
        <f>_xlfn.XLOOKUP($C731,[26]PSP!$C:$C,[26]PSP!$DL:$DL)</f>
        <v>0</v>
      </c>
      <c r="DM731" s="27">
        <f>_xlfn.XLOOKUP($C731,[26]PSP!$C:$C,[26]PSP!$DM:$DM)</f>
        <v>104.05</v>
      </c>
      <c r="DN731" s="28">
        <f t="shared" si="2799"/>
        <v>0</v>
      </c>
      <c r="DO731" s="29"/>
      <c r="DP731" s="54">
        <f>_xlfn.XLOOKUP($C731,[26]PSP!$C:$C,[26]PSP!$DP:$DP)</f>
        <v>0</v>
      </c>
      <c r="DQ731" s="27">
        <f>_xlfn.XLOOKUP($C731,[26]PSP!$C:$C,[26]PSP!$DQ:$DQ)</f>
        <v>104.05</v>
      </c>
      <c r="DR731" s="28">
        <f t="shared" si="2800"/>
        <v>0</v>
      </c>
      <c r="DS731" s="29"/>
      <c r="DT731" s="54">
        <f>_xlfn.XLOOKUP($C731,[26]PSP!$C:$C,[26]PSP!$DT:$DT)</f>
        <v>0</v>
      </c>
      <c r="DU731" s="27">
        <f>_xlfn.XLOOKUP($C731,[26]PSP!$C:$C,[26]PSP!$DU:$DU)</f>
        <v>104.05</v>
      </c>
      <c r="DV731" s="28">
        <f t="shared" si="2801"/>
        <v>0</v>
      </c>
      <c r="DW731" s="29"/>
      <c r="DX731" s="54">
        <f>_xlfn.XLOOKUP($C731,[26]PSP!$C:$C,[26]PSP!$DX:$DX)</f>
        <v>0</v>
      </c>
      <c r="DY731" s="27">
        <f>_xlfn.XLOOKUP($C731,[26]PSP!$C:$C,[26]PSP!$DY:$DY)</f>
        <v>104.05</v>
      </c>
      <c r="DZ731" s="28">
        <f t="shared" si="2802"/>
        <v>0</v>
      </c>
      <c r="EA731" s="29"/>
      <c r="EB731" s="54">
        <f>_xlfn.XLOOKUP($C731,[26]PSP!$C:$C,[26]PSP!$EB:$EB)</f>
        <v>0</v>
      </c>
      <c r="EC731" s="27">
        <f>_xlfn.XLOOKUP($C731,[26]PSP!$C:$C,[26]PSP!$EC:$EC)</f>
        <v>104.05</v>
      </c>
      <c r="ED731" s="28">
        <f t="shared" si="2803"/>
        <v>0</v>
      </c>
      <c r="EE731" s="29"/>
      <c r="EF731" s="54">
        <f>_xlfn.XLOOKUP($C731,[26]PSP!$C:$C,[26]PSP!$EF:$EF)</f>
        <v>0</v>
      </c>
      <c r="EG731" s="27">
        <f>_xlfn.XLOOKUP($C731,[26]PSP!$C:$C,[26]PSP!$EG:$EG)</f>
        <v>104.05</v>
      </c>
      <c r="EH731" s="28">
        <f t="shared" si="2804"/>
        <v>0</v>
      </c>
      <c r="EI731" s="29"/>
      <c r="EJ731" s="54">
        <f>_xlfn.XLOOKUP($C731,[26]PSP!$C:$C,[26]PSP!$EJ:$EJ)</f>
        <v>0</v>
      </c>
      <c r="EK731" s="27">
        <f>_xlfn.XLOOKUP($C731,[26]PSP!$C:$C,[26]PSP!$EK:$EK)</f>
        <v>104.05</v>
      </c>
      <c r="EL731" s="28">
        <f t="shared" si="2805"/>
        <v>0</v>
      </c>
      <c r="EM731" s="29"/>
      <c r="EN731" s="108"/>
      <c r="EO731" s="29">
        <f t="shared" si="2806"/>
        <v>18729</v>
      </c>
      <c r="EP731" s="29">
        <f t="shared" si="2736"/>
        <v>18729</v>
      </c>
      <c r="EQ731" s="4" t="b">
        <f t="shared" si="2596"/>
        <v>1</v>
      </c>
      <c r="ES731" s="118">
        <f t="shared" si="2666"/>
        <v>1.1767000000000001</v>
      </c>
    </row>
    <row r="732" spans="3:149" ht="21" x14ac:dyDescent="0.25">
      <c r="C732" s="24" t="s">
        <v>573</v>
      </c>
      <c r="D732" s="43">
        <f>_xlfn.XLOOKUP($C732,[26]PSP!$C:$C,[26]PSP!$D:$D)</f>
        <v>97892</v>
      </c>
      <c r="E732" s="24" t="str">
        <f>_xlfn.XLOOKUP($C732,[26]PSP!$C:$C,[26]PSP!$E:$E)</f>
        <v>SINAPI SERVIÇO</v>
      </c>
      <c r="F732" s="25" t="str">
        <f>_xlfn.XLOOKUP($C732,[26]PSP!$C:$C,[26]PSP!$F:$F)</f>
        <v>CAIXA ENTERRADA ELÉTRICA RETANGULAR, EM ALVENARIA COM BLOCOS DE CONCRETO, FUNDO COM BRITA, DIMENSÕES INTERNAS: 0,6X0,6X0,6 M. AF_05/2018</v>
      </c>
      <c r="G732" s="26" t="str">
        <f>_xlfn.XLOOKUP($C732,[26]PSP!$C:$C,[26]PSP!$G:$G)</f>
        <v>UN</v>
      </c>
      <c r="H732" s="53">
        <f>_xlfn.XLOOKUP($C732,[26]PSP!$C:$C,[26]PSP!$H:$H)</f>
        <v>180</v>
      </c>
      <c r="I732" s="28">
        <f>_xlfn.XLOOKUP($C732,[26]PSP!$C:$C,[26]PSP!$I:$I)</f>
        <v>48067.199999999997</v>
      </c>
      <c r="J732" s="28">
        <f t="shared" si="2772"/>
        <v>56560.67424</v>
      </c>
      <c r="K732" s="29"/>
      <c r="L732" s="54">
        <f>_xlfn.XLOOKUP($C732,[26]PSP!$C:$C,[26]PSP!$L:$L)</f>
        <v>0</v>
      </c>
      <c r="M732" s="27">
        <f>_xlfn.XLOOKUP($C732,[26]PSP!$C:$C,[26]PSP!$M:$M)</f>
        <v>267.04000000000002</v>
      </c>
      <c r="N732" s="28">
        <f t="shared" si="2773"/>
        <v>0</v>
      </c>
      <c r="O732" s="29"/>
      <c r="P732" s="54">
        <f>_xlfn.XLOOKUP($C732,[26]PSP!$C:$C,[26]PSP!$P:$P)</f>
        <v>0</v>
      </c>
      <c r="Q732" s="27">
        <f>_xlfn.XLOOKUP($C732,[26]PSP!$C:$C,[26]PSP!$Q:$Q)</f>
        <v>267.04000000000002</v>
      </c>
      <c r="R732" s="28">
        <f t="shared" si="2774"/>
        <v>0</v>
      </c>
      <c r="S732" s="29"/>
      <c r="T732" s="54">
        <f>_xlfn.XLOOKUP($C732,[26]PSP!$C:$C,[26]PSP!$T:$T)</f>
        <v>67</v>
      </c>
      <c r="U732" s="27">
        <f>_xlfn.XLOOKUP($C732,[26]PSP!$C:$C,[26]PSP!$U:$U)</f>
        <v>267.04000000000002</v>
      </c>
      <c r="V732" s="28">
        <f t="shared" si="2775"/>
        <v>17891.68</v>
      </c>
      <c r="W732" s="29"/>
      <c r="X732" s="54">
        <f>_xlfn.XLOOKUP($C732,[26]PSP!$C:$C,[26]PSP!$X:$X)</f>
        <v>0</v>
      </c>
      <c r="Y732" s="27">
        <f>_xlfn.XLOOKUP($C732,[26]PSP!$C:$C,[26]PSP!$Y:$Y)</f>
        <v>267.04000000000002</v>
      </c>
      <c r="Z732" s="28">
        <f t="shared" si="2776"/>
        <v>0</v>
      </c>
      <c r="AA732" s="29"/>
      <c r="AB732" s="54">
        <f>_xlfn.XLOOKUP($C732,[26]PSP!$C:$C,[26]PSP!$AB:$AB)</f>
        <v>0</v>
      </c>
      <c r="AC732" s="27">
        <f>_xlfn.XLOOKUP($C732,[26]PSP!$C:$C,[26]PSP!$AC:$AC)</f>
        <v>267.04000000000002</v>
      </c>
      <c r="AD732" s="28">
        <f t="shared" si="2777"/>
        <v>0</v>
      </c>
      <c r="AE732" s="29"/>
      <c r="AF732" s="54">
        <f>_xlfn.XLOOKUP($C732,[26]PSP!$C:$C,[26]PSP!$AF:$AF)</f>
        <v>0</v>
      </c>
      <c r="AG732" s="27">
        <f>_xlfn.XLOOKUP($C732,[26]PSP!$C:$C,[26]PSP!$AG:$AG)</f>
        <v>267.04000000000002</v>
      </c>
      <c r="AH732" s="28">
        <f t="shared" si="2778"/>
        <v>0</v>
      </c>
      <c r="AI732" s="29"/>
      <c r="AJ732" s="54">
        <f>_xlfn.XLOOKUP($C732,[26]PSP!$C:$C,[26]PSP!$AJ:$AJ)</f>
        <v>0</v>
      </c>
      <c r="AK732" s="27">
        <f>_xlfn.XLOOKUP($C732,[26]PSP!$C:$C,[26]PSP!$AK:$AK)</f>
        <v>267.04000000000002</v>
      </c>
      <c r="AL732" s="28">
        <f t="shared" si="2779"/>
        <v>0</v>
      </c>
      <c r="AM732" s="29"/>
      <c r="AN732" s="54">
        <f>_xlfn.XLOOKUP($C732,[26]PSP!$C:$C,[26]PSP!$AN:$AN)</f>
        <v>0</v>
      </c>
      <c r="AO732" s="27">
        <f>_xlfn.XLOOKUP($C732,[26]PSP!$C:$C,[26]PSP!$AO:$AO)</f>
        <v>267.04000000000002</v>
      </c>
      <c r="AP732" s="28">
        <f t="shared" si="2780"/>
        <v>0</v>
      </c>
      <c r="AQ732" s="29"/>
      <c r="AR732" s="54">
        <f>_xlfn.XLOOKUP($C732,[26]PSP!$C:$C,[26]PSP!$AR:$AR)</f>
        <v>0</v>
      </c>
      <c r="AS732" s="27">
        <f>_xlfn.XLOOKUP($C732,[26]PSP!$C:$C,[26]PSP!$AS:$AS)</f>
        <v>267.04000000000002</v>
      </c>
      <c r="AT732" s="28">
        <f t="shared" si="2781"/>
        <v>0</v>
      </c>
      <c r="AU732" s="29"/>
      <c r="AV732" s="54">
        <f>_xlfn.XLOOKUP($C732,[26]PSP!$C:$C,[26]PSP!$AV:$AV)</f>
        <v>0</v>
      </c>
      <c r="AW732" s="27">
        <f>_xlfn.XLOOKUP($C732,[26]PSP!$C:$C,[26]PSP!$AW:$AW)</f>
        <v>267.04000000000002</v>
      </c>
      <c r="AX732" s="28">
        <f t="shared" si="2782"/>
        <v>0</v>
      </c>
      <c r="AY732" s="29"/>
      <c r="AZ732" s="54">
        <f>_xlfn.XLOOKUP($C732,[26]PSP!$C:$C,[26]PSP!$AZ:$AZ)</f>
        <v>0</v>
      </c>
      <c r="BA732" s="27">
        <f>_xlfn.XLOOKUP($C732,[26]PSP!$C:$C,[26]PSP!$BA:$BA)</f>
        <v>267.04000000000002</v>
      </c>
      <c r="BB732" s="28">
        <f t="shared" si="2783"/>
        <v>0</v>
      </c>
      <c r="BC732" s="29"/>
      <c r="BD732" s="54">
        <f>_xlfn.XLOOKUP($C732,[26]PSP!$C:$C,[26]PSP!$BD:$BD)</f>
        <v>0</v>
      </c>
      <c r="BE732" s="27">
        <f>_xlfn.XLOOKUP($C732,[26]PSP!$C:$C,[26]PSP!$BE:$BE)</f>
        <v>267.04000000000002</v>
      </c>
      <c r="BF732" s="28">
        <f t="shared" si="2784"/>
        <v>0</v>
      </c>
      <c r="BG732" s="29"/>
      <c r="BH732" s="54">
        <f>_xlfn.XLOOKUP($C732,[26]PSP!$C:$C,[26]PSP!$BH:$BH)</f>
        <v>0</v>
      </c>
      <c r="BI732" s="27">
        <f>_xlfn.XLOOKUP($C732,[26]PSP!$C:$C,[26]PSP!$BI:$BI)</f>
        <v>267.04000000000002</v>
      </c>
      <c r="BJ732" s="28">
        <f t="shared" si="2785"/>
        <v>0</v>
      </c>
      <c r="BK732" s="29"/>
      <c r="BL732" s="54">
        <f>_xlfn.XLOOKUP($C732,[26]PSP!$C:$C,[26]PSP!$BL:$BL)</f>
        <v>0</v>
      </c>
      <c r="BM732" s="27">
        <f>_xlfn.XLOOKUP($C732,[26]PSP!$C:$C,[26]PSP!$BM:$BM)</f>
        <v>267.04000000000002</v>
      </c>
      <c r="BN732" s="28">
        <f t="shared" si="2786"/>
        <v>0</v>
      </c>
      <c r="BO732" s="29"/>
      <c r="BP732" s="54">
        <f>_xlfn.XLOOKUP($C732,[26]PSP!$C:$C,[26]PSP!$BP:$BP)</f>
        <v>113</v>
      </c>
      <c r="BQ732" s="27">
        <f>_xlfn.XLOOKUP($C732,[26]PSP!$C:$C,[26]PSP!$BQ:$BQ)</f>
        <v>267.04000000000002</v>
      </c>
      <c r="BR732" s="28">
        <f t="shared" si="2787"/>
        <v>30175.52</v>
      </c>
      <c r="BS732" s="29"/>
      <c r="BT732" s="54">
        <f>_xlfn.XLOOKUP($C732,[26]PSP!$C:$C,[26]PSP!$BT:$BT)</f>
        <v>0</v>
      </c>
      <c r="BU732" s="27">
        <f>_xlfn.XLOOKUP($C732,[26]PSP!$C:$C,[26]PSP!$BU:$BU)</f>
        <v>267.04000000000002</v>
      </c>
      <c r="BV732" s="28">
        <f t="shared" si="2788"/>
        <v>0</v>
      </c>
      <c r="BW732" s="29"/>
      <c r="BX732" s="54">
        <f>_xlfn.XLOOKUP($C732,[26]PSP!$C:$C,[26]PSP!$BX:$BX)</f>
        <v>0</v>
      </c>
      <c r="BY732" s="27">
        <f>_xlfn.XLOOKUP($C732,[26]PSP!$C:$C,[26]PSP!$BY:$BY)</f>
        <v>267.04000000000002</v>
      </c>
      <c r="BZ732" s="28">
        <f t="shared" si="2789"/>
        <v>0</v>
      </c>
      <c r="CA732" s="29"/>
      <c r="CB732" s="54">
        <f>_xlfn.XLOOKUP($C732,[26]PSP!$C:$C,[26]PSP!$CB:$CB)</f>
        <v>0</v>
      </c>
      <c r="CC732" s="27">
        <f>_xlfn.XLOOKUP($C732,[26]PSP!$C:$C,[26]PSP!$CC:$CC)</f>
        <v>267.04000000000002</v>
      </c>
      <c r="CD732" s="28">
        <f t="shared" si="2790"/>
        <v>0</v>
      </c>
      <c r="CE732" s="29"/>
      <c r="CF732" s="54">
        <f>_xlfn.XLOOKUP($C732,[26]PSP!$C:$C,[26]PSP!$CF:$CF)</f>
        <v>0</v>
      </c>
      <c r="CG732" s="27">
        <f>_xlfn.XLOOKUP($C732,[26]PSP!$C:$C,[26]PSP!$CG:$CG)</f>
        <v>267.04000000000002</v>
      </c>
      <c r="CH732" s="28">
        <f t="shared" si="2791"/>
        <v>0</v>
      </c>
      <c r="CI732" s="29"/>
      <c r="CJ732" s="54">
        <f>_xlfn.XLOOKUP($C732,[26]PSP!$C:$C,[26]PSP!$CJ:$CJ)</f>
        <v>0</v>
      </c>
      <c r="CK732" s="27">
        <f>_xlfn.XLOOKUP($C732,[26]PSP!$C:$C,[26]PSP!$CK:$CK)</f>
        <v>267.04000000000002</v>
      </c>
      <c r="CL732" s="28">
        <f t="shared" si="2792"/>
        <v>0</v>
      </c>
      <c r="CM732" s="29"/>
      <c r="CN732" s="54">
        <f>_xlfn.XLOOKUP($C732,[26]PSP!$C:$C,[26]PSP!$CN:$CN)</f>
        <v>0</v>
      </c>
      <c r="CO732" s="27">
        <f>_xlfn.XLOOKUP($C732,[26]PSP!$C:$C,[26]PSP!$CO:$CO)</f>
        <v>267.04000000000002</v>
      </c>
      <c r="CP732" s="28">
        <f t="shared" si="2793"/>
        <v>0</v>
      </c>
      <c r="CQ732" s="29"/>
      <c r="CR732" s="54">
        <f>_xlfn.XLOOKUP($C732,[26]PSP!$C:$C,[26]PSP!$CR:$CR)</f>
        <v>0</v>
      </c>
      <c r="CS732" s="27">
        <f>_xlfn.XLOOKUP($C732,[26]PSP!$C:$C,[26]PSP!$CS:$CS)</f>
        <v>267.04000000000002</v>
      </c>
      <c r="CT732" s="28">
        <f t="shared" si="2794"/>
        <v>0</v>
      </c>
      <c r="CU732" s="29"/>
      <c r="CV732" s="54">
        <f>_xlfn.XLOOKUP($C732,[26]PSP!$C:$C,[26]PSP!$CV:$CV)</f>
        <v>0</v>
      </c>
      <c r="CW732" s="27">
        <f>_xlfn.XLOOKUP($C732,[26]PSP!$C:$C,[26]PSP!$CW:$CW)</f>
        <v>267.04000000000002</v>
      </c>
      <c r="CX732" s="28">
        <f t="shared" si="2795"/>
        <v>0</v>
      </c>
      <c r="CY732" s="29"/>
      <c r="CZ732" s="54">
        <f>_xlfn.XLOOKUP($C732,[26]PSP!$C:$C,[26]PSP!$CZ:$CZ)</f>
        <v>0</v>
      </c>
      <c r="DA732" s="27">
        <f>_xlfn.XLOOKUP($C732,[26]PSP!$C:$C,[26]PSP!$DA:$DA)</f>
        <v>267.04000000000002</v>
      </c>
      <c r="DB732" s="28">
        <f t="shared" si="2796"/>
        <v>0</v>
      </c>
      <c r="DC732" s="29"/>
      <c r="DD732" s="54">
        <f>_xlfn.XLOOKUP($C732,[26]PSP!$C:$C,[26]PSP!$DD:$DD)</f>
        <v>0</v>
      </c>
      <c r="DE732" s="27">
        <f>_xlfn.XLOOKUP($C732,[26]PSP!$C:$C,[26]PSP!$DE:$DE)</f>
        <v>267.04000000000002</v>
      </c>
      <c r="DF732" s="28">
        <f t="shared" si="2797"/>
        <v>0</v>
      </c>
      <c r="DG732" s="29"/>
      <c r="DH732" s="54">
        <f>_xlfn.XLOOKUP($C732,[26]PSP!$C:$C,[26]PSP!$DH:$DH)</f>
        <v>0</v>
      </c>
      <c r="DI732" s="27">
        <f>_xlfn.XLOOKUP($C732,[26]PSP!$C:$C,[26]PSP!$DI:$DI)</f>
        <v>267.04000000000002</v>
      </c>
      <c r="DJ732" s="28">
        <f t="shared" si="2798"/>
        <v>0</v>
      </c>
      <c r="DK732" s="29"/>
      <c r="DL732" s="54">
        <f>_xlfn.XLOOKUP($C732,[26]PSP!$C:$C,[26]PSP!$DL:$DL)</f>
        <v>0</v>
      </c>
      <c r="DM732" s="27">
        <f>_xlfn.XLOOKUP($C732,[26]PSP!$C:$C,[26]PSP!$DM:$DM)</f>
        <v>267.04000000000002</v>
      </c>
      <c r="DN732" s="28">
        <f t="shared" si="2799"/>
        <v>0</v>
      </c>
      <c r="DO732" s="29"/>
      <c r="DP732" s="54">
        <f>_xlfn.XLOOKUP($C732,[26]PSP!$C:$C,[26]PSP!$DP:$DP)</f>
        <v>0</v>
      </c>
      <c r="DQ732" s="27">
        <f>_xlfn.XLOOKUP($C732,[26]PSP!$C:$C,[26]PSP!$DQ:$DQ)</f>
        <v>267.04000000000002</v>
      </c>
      <c r="DR732" s="28">
        <f t="shared" si="2800"/>
        <v>0</v>
      </c>
      <c r="DS732" s="29"/>
      <c r="DT732" s="54">
        <f>_xlfn.XLOOKUP($C732,[26]PSP!$C:$C,[26]PSP!$DT:$DT)</f>
        <v>0</v>
      </c>
      <c r="DU732" s="27">
        <f>_xlfn.XLOOKUP($C732,[26]PSP!$C:$C,[26]PSP!$DU:$DU)</f>
        <v>267.04000000000002</v>
      </c>
      <c r="DV732" s="28">
        <f t="shared" si="2801"/>
        <v>0</v>
      </c>
      <c r="DW732" s="29"/>
      <c r="DX732" s="54">
        <f>_xlfn.XLOOKUP($C732,[26]PSP!$C:$C,[26]PSP!$DX:$DX)</f>
        <v>0</v>
      </c>
      <c r="DY732" s="27">
        <f>_xlfn.XLOOKUP($C732,[26]PSP!$C:$C,[26]PSP!$DY:$DY)</f>
        <v>267.04000000000002</v>
      </c>
      <c r="DZ732" s="28">
        <f t="shared" si="2802"/>
        <v>0</v>
      </c>
      <c r="EA732" s="29"/>
      <c r="EB732" s="54">
        <f>_xlfn.XLOOKUP($C732,[26]PSP!$C:$C,[26]PSP!$EB:$EB)</f>
        <v>0</v>
      </c>
      <c r="EC732" s="27">
        <f>_xlfn.XLOOKUP($C732,[26]PSP!$C:$C,[26]PSP!$EC:$EC)</f>
        <v>267.04000000000002</v>
      </c>
      <c r="ED732" s="28">
        <f t="shared" si="2803"/>
        <v>0</v>
      </c>
      <c r="EE732" s="29"/>
      <c r="EF732" s="54">
        <f>_xlfn.XLOOKUP($C732,[26]PSP!$C:$C,[26]PSP!$EF:$EF)</f>
        <v>0</v>
      </c>
      <c r="EG732" s="27">
        <f>_xlfn.XLOOKUP($C732,[26]PSP!$C:$C,[26]PSP!$EG:$EG)</f>
        <v>267.04000000000002</v>
      </c>
      <c r="EH732" s="28">
        <f t="shared" si="2804"/>
        <v>0</v>
      </c>
      <c r="EI732" s="29"/>
      <c r="EJ732" s="54">
        <f>_xlfn.XLOOKUP($C732,[26]PSP!$C:$C,[26]PSP!$EJ:$EJ)</f>
        <v>0</v>
      </c>
      <c r="EK732" s="27">
        <f>_xlfn.XLOOKUP($C732,[26]PSP!$C:$C,[26]PSP!$EK:$EK)</f>
        <v>267.04000000000002</v>
      </c>
      <c r="EL732" s="28">
        <f t="shared" si="2805"/>
        <v>0</v>
      </c>
      <c r="EM732" s="29"/>
      <c r="EN732" s="108"/>
      <c r="EO732" s="29">
        <f t="shared" si="2806"/>
        <v>48067.199999999997</v>
      </c>
      <c r="EP732" s="29">
        <f t="shared" si="2736"/>
        <v>48067.199999999997</v>
      </c>
      <c r="EQ732" s="4" t="b">
        <f t="shared" si="2596"/>
        <v>1</v>
      </c>
      <c r="ES732" s="118">
        <f t="shared" si="2666"/>
        <v>1.1767000000000001</v>
      </c>
    </row>
    <row r="733" spans="3:149" ht="21" x14ac:dyDescent="0.25">
      <c r="C733" s="24" t="s">
        <v>574</v>
      </c>
      <c r="D733" s="43" t="str">
        <f>_xlfn.XLOOKUP($C733,[26]PSP!$C:$C,[26]PSP!$D:$D)</f>
        <v>COMP_24002</v>
      </c>
      <c r="E733" s="24" t="str">
        <f>_xlfn.XLOOKUP($C733,[26]PSP!$C:$C,[26]PSP!$E:$E)</f>
        <v>COMPOSIÇÃO</v>
      </c>
      <c r="F733" s="25" t="str">
        <f>_xlfn.XLOOKUP($C733,[26]PSP!$C:$C,[26]PSP!$F:$F)</f>
        <v>CONECTOR METALICO TIPO PARAFUSO FENDIDO (SPLIT BOLT), PARA CABOS ATE 70 MM2 - FORNECIMENTO E INSTALACAO</v>
      </c>
      <c r="G733" s="26" t="str">
        <f>_xlfn.XLOOKUP($C733,[26]PSP!$C:$C,[26]PSP!$G:$G)</f>
        <v>UN</v>
      </c>
      <c r="H733" s="53">
        <f>_xlfn.XLOOKUP($C733,[26]PSP!$C:$C,[26]PSP!$H:$H)</f>
        <v>180</v>
      </c>
      <c r="I733" s="28">
        <f>_xlfn.XLOOKUP($C733,[26]PSP!$C:$C,[26]PSP!$I:$I)</f>
        <v>3430.8</v>
      </c>
      <c r="J733" s="28">
        <f t="shared" si="2772"/>
        <v>4037.0223600000004</v>
      </c>
      <c r="K733" s="29"/>
      <c r="L733" s="54">
        <f>_xlfn.XLOOKUP($C733,[26]PSP!$C:$C,[26]PSP!$L:$L)</f>
        <v>0</v>
      </c>
      <c r="M733" s="27">
        <f>_xlfn.XLOOKUP($C733,[26]PSP!$C:$C,[26]PSP!$M:$M)</f>
        <v>19.059999999999999</v>
      </c>
      <c r="N733" s="28">
        <f t="shared" si="2773"/>
        <v>0</v>
      </c>
      <c r="O733" s="29"/>
      <c r="P733" s="54">
        <f>_xlfn.XLOOKUP($C733,[26]PSP!$C:$C,[26]PSP!$P:$P)</f>
        <v>0</v>
      </c>
      <c r="Q733" s="27">
        <f>_xlfn.XLOOKUP($C733,[26]PSP!$C:$C,[26]PSP!$Q:$Q)</f>
        <v>19.059999999999999</v>
      </c>
      <c r="R733" s="28">
        <f t="shared" si="2774"/>
        <v>0</v>
      </c>
      <c r="S733" s="29"/>
      <c r="T733" s="54">
        <f>_xlfn.XLOOKUP($C733,[26]PSP!$C:$C,[26]PSP!$T:$T)</f>
        <v>67</v>
      </c>
      <c r="U733" s="27">
        <f>_xlfn.XLOOKUP($C733,[26]PSP!$C:$C,[26]PSP!$U:$U)</f>
        <v>19.059999999999999</v>
      </c>
      <c r="V733" s="28">
        <f t="shared" si="2775"/>
        <v>1277.02</v>
      </c>
      <c r="W733" s="29"/>
      <c r="X733" s="54">
        <f>_xlfn.XLOOKUP($C733,[26]PSP!$C:$C,[26]PSP!$X:$X)</f>
        <v>0</v>
      </c>
      <c r="Y733" s="27">
        <f>_xlfn.XLOOKUP($C733,[26]PSP!$C:$C,[26]PSP!$Y:$Y)</f>
        <v>19.059999999999999</v>
      </c>
      <c r="Z733" s="28">
        <f t="shared" si="2776"/>
        <v>0</v>
      </c>
      <c r="AA733" s="29"/>
      <c r="AB733" s="54">
        <f>_xlfn.XLOOKUP($C733,[26]PSP!$C:$C,[26]PSP!$AB:$AB)</f>
        <v>0</v>
      </c>
      <c r="AC733" s="27">
        <f>_xlfn.XLOOKUP($C733,[26]PSP!$C:$C,[26]PSP!$AC:$AC)</f>
        <v>19.059999999999999</v>
      </c>
      <c r="AD733" s="28">
        <f t="shared" si="2777"/>
        <v>0</v>
      </c>
      <c r="AE733" s="29"/>
      <c r="AF733" s="54">
        <f>_xlfn.XLOOKUP($C733,[26]PSP!$C:$C,[26]PSP!$AF:$AF)</f>
        <v>0</v>
      </c>
      <c r="AG733" s="27">
        <f>_xlfn.XLOOKUP($C733,[26]PSP!$C:$C,[26]PSP!$AG:$AG)</f>
        <v>19.059999999999999</v>
      </c>
      <c r="AH733" s="28">
        <f t="shared" si="2778"/>
        <v>0</v>
      </c>
      <c r="AI733" s="29"/>
      <c r="AJ733" s="54">
        <f>_xlfn.XLOOKUP($C733,[26]PSP!$C:$C,[26]PSP!$AJ:$AJ)</f>
        <v>0</v>
      </c>
      <c r="AK733" s="27">
        <f>_xlfn.XLOOKUP($C733,[26]PSP!$C:$C,[26]PSP!$AK:$AK)</f>
        <v>19.059999999999999</v>
      </c>
      <c r="AL733" s="28">
        <f t="shared" si="2779"/>
        <v>0</v>
      </c>
      <c r="AM733" s="29"/>
      <c r="AN733" s="54">
        <f>_xlfn.XLOOKUP($C733,[26]PSP!$C:$C,[26]PSP!$AN:$AN)</f>
        <v>0</v>
      </c>
      <c r="AO733" s="27">
        <f>_xlfn.XLOOKUP($C733,[26]PSP!$C:$C,[26]PSP!$AO:$AO)</f>
        <v>19.059999999999999</v>
      </c>
      <c r="AP733" s="28">
        <f t="shared" si="2780"/>
        <v>0</v>
      </c>
      <c r="AQ733" s="29"/>
      <c r="AR733" s="54">
        <f>_xlfn.XLOOKUP($C733,[26]PSP!$C:$C,[26]PSP!$AR:$AR)</f>
        <v>0</v>
      </c>
      <c r="AS733" s="27">
        <f>_xlfn.XLOOKUP($C733,[26]PSP!$C:$C,[26]PSP!$AS:$AS)</f>
        <v>19.059999999999999</v>
      </c>
      <c r="AT733" s="28">
        <f t="shared" si="2781"/>
        <v>0</v>
      </c>
      <c r="AU733" s="29"/>
      <c r="AV733" s="54">
        <f>_xlfn.XLOOKUP($C733,[26]PSP!$C:$C,[26]PSP!$AV:$AV)</f>
        <v>0</v>
      </c>
      <c r="AW733" s="27">
        <f>_xlfn.XLOOKUP($C733,[26]PSP!$C:$C,[26]PSP!$AW:$AW)</f>
        <v>19.059999999999999</v>
      </c>
      <c r="AX733" s="28">
        <f t="shared" si="2782"/>
        <v>0</v>
      </c>
      <c r="AY733" s="29"/>
      <c r="AZ733" s="54">
        <f>_xlfn.XLOOKUP($C733,[26]PSP!$C:$C,[26]PSP!$AZ:$AZ)</f>
        <v>0</v>
      </c>
      <c r="BA733" s="27">
        <f>_xlfn.XLOOKUP($C733,[26]PSP!$C:$C,[26]PSP!$BA:$BA)</f>
        <v>19.059999999999999</v>
      </c>
      <c r="BB733" s="28">
        <f t="shared" si="2783"/>
        <v>0</v>
      </c>
      <c r="BC733" s="29"/>
      <c r="BD733" s="54">
        <f>_xlfn.XLOOKUP($C733,[26]PSP!$C:$C,[26]PSP!$BD:$BD)</f>
        <v>0</v>
      </c>
      <c r="BE733" s="27">
        <f>_xlfn.XLOOKUP($C733,[26]PSP!$C:$C,[26]PSP!$BE:$BE)</f>
        <v>19.059999999999999</v>
      </c>
      <c r="BF733" s="28">
        <f t="shared" si="2784"/>
        <v>0</v>
      </c>
      <c r="BG733" s="29"/>
      <c r="BH733" s="54">
        <f>_xlfn.XLOOKUP($C733,[26]PSP!$C:$C,[26]PSP!$BH:$BH)</f>
        <v>0</v>
      </c>
      <c r="BI733" s="27">
        <f>_xlfn.XLOOKUP($C733,[26]PSP!$C:$C,[26]PSP!$BI:$BI)</f>
        <v>19.059999999999999</v>
      </c>
      <c r="BJ733" s="28">
        <f t="shared" si="2785"/>
        <v>0</v>
      </c>
      <c r="BK733" s="29"/>
      <c r="BL733" s="54">
        <f>_xlfn.XLOOKUP($C733,[26]PSP!$C:$C,[26]PSP!$BL:$BL)</f>
        <v>0</v>
      </c>
      <c r="BM733" s="27">
        <f>_xlfn.XLOOKUP($C733,[26]PSP!$C:$C,[26]PSP!$BM:$BM)</f>
        <v>19.059999999999999</v>
      </c>
      <c r="BN733" s="28">
        <f t="shared" si="2786"/>
        <v>0</v>
      </c>
      <c r="BO733" s="29"/>
      <c r="BP733" s="54">
        <f>_xlfn.XLOOKUP($C733,[26]PSP!$C:$C,[26]PSP!$BP:$BP)</f>
        <v>113</v>
      </c>
      <c r="BQ733" s="27">
        <f>_xlfn.XLOOKUP($C733,[26]PSP!$C:$C,[26]PSP!$BQ:$BQ)</f>
        <v>19.059999999999999</v>
      </c>
      <c r="BR733" s="28">
        <f t="shared" si="2787"/>
        <v>2153.7800000000002</v>
      </c>
      <c r="BS733" s="29"/>
      <c r="BT733" s="54">
        <f>_xlfn.XLOOKUP($C733,[26]PSP!$C:$C,[26]PSP!$BT:$BT)</f>
        <v>0</v>
      </c>
      <c r="BU733" s="27">
        <f>_xlfn.XLOOKUP($C733,[26]PSP!$C:$C,[26]PSP!$BU:$BU)</f>
        <v>19.059999999999999</v>
      </c>
      <c r="BV733" s="28">
        <f t="shared" si="2788"/>
        <v>0</v>
      </c>
      <c r="BW733" s="29"/>
      <c r="BX733" s="54">
        <f>_xlfn.XLOOKUP($C733,[26]PSP!$C:$C,[26]PSP!$BX:$BX)</f>
        <v>0</v>
      </c>
      <c r="BY733" s="27">
        <f>_xlfn.XLOOKUP($C733,[26]PSP!$C:$C,[26]PSP!$BY:$BY)</f>
        <v>19.059999999999999</v>
      </c>
      <c r="BZ733" s="28">
        <f t="shared" si="2789"/>
        <v>0</v>
      </c>
      <c r="CA733" s="29"/>
      <c r="CB733" s="54">
        <f>_xlfn.XLOOKUP($C733,[26]PSP!$C:$C,[26]PSP!$CB:$CB)</f>
        <v>0</v>
      </c>
      <c r="CC733" s="27">
        <f>_xlfn.XLOOKUP($C733,[26]PSP!$C:$C,[26]PSP!$CC:$CC)</f>
        <v>19.059999999999999</v>
      </c>
      <c r="CD733" s="28">
        <f t="shared" si="2790"/>
        <v>0</v>
      </c>
      <c r="CE733" s="29"/>
      <c r="CF733" s="54">
        <f>_xlfn.XLOOKUP($C733,[26]PSP!$C:$C,[26]PSP!$CF:$CF)</f>
        <v>0</v>
      </c>
      <c r="CG733" s="27">
        <f>_xlfn.XLOOKUP($C733,[26]PSP!$C:$C,[26]PSP!$CG:$CG)</f>
        <v>19.059999999999999</v>
      </c>
      <c r="CH733" s="28">
        <f t="shared" si="2791"/>
        <v>0</v>
      </c>
      <c r="CI733" s="29"/>
      <c r="CJ733" s="54">
        <f>_xlfn.XLOOKUP($C733,[26]PSP!$C:$C,[26]PSP!$CJ:$CJ)</f>
        <v>0</v>
      </c>
      <c r="CK733" s="27">
        <f>_xlfn.XLOOKUP($C733,[26]PSP!$C:$C,[26]PSP!$CK:$CK)</f>
        <v>19.059999999999999</v>
      </c>
      <c r="CL733" s="28">
        <f t="shared" si="2792"/>
        <v>0</v>
      </c>
      <c r="CM733" s="29"/>
      <c r="CN733" s="54">
        <f>_xlfn.XLOOKUP($C733,[26]PSP!$C:$C,[26]PSP!$CN:$CN)</f>
        <v>0</v>
      </c>
      <c r="CO733" s="27">
        <f>_xlfn.XLOOKUP($C733,[26]PSP!$C:$C,[26]PSP!$CO:$CO)</f>
        <v>19.059999999999999</v>
      </c>
      <c r="CP733" s="28">
        <f t="shared" si="2793"/>
        <v>0</v>
      </c>
      <c r="CQ733" s="29"/>
      <c r="CR733" s="54">
        <f>_xlfn.XLOOKUP($C733,[26]PSP!$C:$C,[26]PSP!$CR:$CR)</f>
        <v>0</v>
      </c>
      <c r="CS733" s="27">
        <f>_xlfn.XLOOKUP($C733,[26]PSP!$C:$C,[26]PSP!$CS:$CS)</f>
        <v>19.059999999999999</v>
      </c>
      <c r="CT733" s="28">
        <f t="shared" si="2794"/>
        <v>0</v>
      </c>
      <c r="CU733" s="29"/>
      <c r="CV733" s="54">
        <f>_xlfn.XLOOKUP($C733,[26]PSP!$C:$C,[26]PSP!$CV:$CV)</f>
        <v>0</v>
      </c>
      <c r="CW733" s="27">
        <f>_xlfn.XLOOKUP($C733,[26]PSP!$C:$C,[26]PSP!$CW:$CW)</f>
        <v>19.059999999999999</v>
      </c>
      <c r="CX733" s="28">
        <f t="shared" si="2795"/>
        <v>0</v>
      </c>
      <c r="CY733" s="29"/>
      <c r="CZ733" s="54">
        <f>_xlfn.XLOOKUP($C733,[26]PSP!$C:$C,[26]PSP!$CZ:$CZ)</f>
        <v>0</v>
      </c>
      <c r="DA733" s="27">
        <f>_xlfn.XLOOKUP($C733,[26]PSP!$C:$C,[26]PSP!$DA:$DA)</f>
        <v>19.059999999999999</v>
      </c>
      <c r="DB733" s="28">
        <f t="shared" si="2796"/>
        <v>0</v>
      </c>
      <c r="DC733" s="29"/>
      <c r="DD733" s="54">
        <f>_xlfn.XLOOKUP($C733,[26]PSP!$C:$C,[26]PSP!$DD:$DD)</f>
        <v>0</v>
      </c>
      <c r="DE733" s="27">
        <f>_xlfn.XLOOKUP($C733,[26]PSP!$C:$C,[26]PSP!$DE:$DE)</f>
        <v>19.059999999999999</v>
      </c>
      <c r="DF733" s="28">
        <f t="shared" si="2797"/>
        <v>0</v>
      </c>
      <c r="DG733" s="29"/>
      <c r="DH733" s="54">
        <f>_xlfn.XLOOKUP($C733,[26]PSP!$C:$C,[26]PSP!$DH:$DH)</f>
        <v>0</v>
      </c>
      <c r="DI733" s="27">
        <f>_xlfn.XLOOKUP($C733,[26]PSP!$C:$C,[26]PSP!$DI:$DI)</f>
        <v>19.059999999999999</v>
      </c>
      <c r="DJ733" s="28">
        <f t="shared" si="2798"/>
        <v>0</v>
      </c>
      <c r="DK733" s="29"/>
      <c r="DL733" s="54">
        <f>_xlfn.XLOOKUP($C733,[26]PSP!$C:$C,[26]PSP!$DL:$DL)</f>
        <v>0</v>
      </c>
      <c r="DM733" s="27">
        <f>_xlfn.XLOOKUP($C733,[26]PSP!$C:$C,[26]PSP!$DM:$DM)</f>
        <v>19.059999999999999</v>
      </c>
      <c r="DN733" s="28">
        <f t="shared" si="2799"/>
        <v>0</v>
      </c>
      <c r="DO733" s="29"/>
      <c r="DP733" s="54">
        <f>_xlfn.XLOOKUP($C733,[26]PSP!$C:$C,[26]PSP!$DP:$DP)</f>
        <v>0</v>
      </c>
      <c r="DQ733" s="27">
        <f>_xlfn.XLOOKUP($C733,[26]PSP!$C:$C,[26]PSP!$DQ:$DQ)</f>
        <v>19.059999999999999</v>
      </c>
      <c r="DR733" s="28">
        <f t="shared" si="2800"/>
        <v>0</v>
      </c>
      <c r="DS733" s="29"/>
      <c r="DT733" s="54">
        <f>_xlfn.XLOOKUP($C733,[26]PSP!$C:$C,[26]PSP!$DT:$DT)</f>
        <v>0</v>
      </c>
      <c r="DU733" s="27">
        <f>_xlfn.XLOOKUP($C733,[26]PSP!$C:$C,[26]PSP!$DU:$DU)</f>
        <v>19.059999999999999</v>
      </c>
      <c r="DV733" s="28">
        <f t="shared" si="2801"/>
        <v>0</v>
      </c>
      <c r="DW733" s="29"/>
      <c r="DX733" s="54">
        <f>_xlfn.XLOOKUP($C733,[26]PSP!$C:$C,[26]PSP!$DX:$DX)</f>
        <v>0</v>
      </c>
      <c r="DY733" s="27">
        <f>_xlfn.XLOOKUP($C733,[26]PSP!$C:$C,[26]PSP!$DY:$DY)</f>
        <v>19.059999999999999</v>
      </c>
      <c r="DZ733" s="28">
        <f t="shared" si="2802"/>
        <v>0</v>
      </c>
      <c r="EA733" s="29"/>
      <c r="EB733" s="54">
        <f>_xlfn.XLOOKUP($C733,[26]PSP!$C:$C,[26]PSP!$EB:$EB)</f>
        <v>0</v>
      </c>
      <c r="EC733" s="27">
        <f>_xlfn.XLOOKUP($C733,[26]PSP!$C:$C,[26]PSP!$EC:$EC)</f>
        <v>19.059999999999999</v>
      </c>
      <c r="ED733" s="28">
        <f t="shared" si="2803"/>
        <v>0</v>
      </c>
      <c r="EE733" s="29"/>
      <c r="EF733" s="54">
        <f>_xlfn.XLOOKUP($C733,[26]PSP!$C:$C,[26]PSP!$EF:$EF)</f>
        <v>0</v>
      </c>
      <c r="EG733" s="27">
        <f>_xlfn.XLOOKUP($C733,[26]PSP!$C:$C,[26]PSP!$EG:$EG)</f>
        <v>19.059999999999999</v>
      </c>
      <c r="EH733" s="28">
        <f t="shared" si="2804"/>
        <v>0</v>
      </c>
      <c r="EI733" s="29"/>
      <c r="EJ733" s="54">
        <f>_xlfn.XLOOKUP($C733,[26]PSP!$C:$C,[26]PSP!$EJ:$EJ)</f>
        <v>0</v>
      </c>
      <c r="EK733" s="27">
        <f>_xlfn.XLOOKUP($C733,[26]PSP!$C:$C,[26]PSP!$EK:$EK)</f>
        <v>19.059999999999999</v>
      </c>
      <c r="EL733" s="28">
        <f t="shared" si="2805"/>
        <v>0</v>
      </c>
      <c r="EM733" s="29"/>
      <c r="EN733" s="108"/>
      <c r="EO733" s="29">
        <f t="shared" si="2806"/>
        <v>3430.8</v>
      </c>
      <c r="EP733" s="29">
        <f t="shared" si="2736"/>
        <v>3430.8</v>
      </c>
      <c r="EQ733" s="4" t="b">
        <f t="shared" si="2596"/>
        <v>1</v>
      </c>
      <c r="ES733" s="118">
        <f t="shared" si="2666"/>
        <v>1.1767000000000001</v>
      </c>
    </row>
    <row r="734" spans="3:149" ht="22.5" customHeight="1" x14ac:dyDescent="0.25">
      <c r="C734" s="24" t="s">
        <v>575</v>
      </c>
      <c r="D734" s="43">
        <f>_xlfn.XLOOKUP($C734,[26]PSP!$C:$C,[26]PSP!$D:$D)</f>
        <v>101637</v>
      </c>
      <c r="E734" s="24" t="str">
        <f>_xlfn.XLOOKUP($C734,[26]PSP!$C:$C,[26]PSP!$E:$E)</f>
        <v>SINAPI SERVIÇO</v>
      </c>
      <c r="F734" s="25" t="str">
        <f>_xlfn.XLOOKUP($C734,[26]PSP!$C:$C,[26]PSP!$F:$F)</f>
        <v>BRAÇO PARA ILUMINAÇÃO PÚBLICA, EM TUBO DE AÇO GALVANIZADO, COMPRIMENTO DE 1,50 M, PARA FIXAÇÃO EM POSTE METÁLICO - FORNECIMENTO E INSTALAÇÃO. AF_08/2020</v>
      </c>
      <c r="G734" s="26" t="str">
        <f>_xlfn.XLOOKUP($C734,[26]PSP!$C:$C,[26]PSP!$G:$G)</f>
        <v>UN</v>
      </c>
      <c r="H734" s="53">
        <f>_xlfn.XLOOKUP($C734,[26]PSP!$C:$C,[26]PSP!$H:$H)</f>
        <v>180</v>
      </c>
      <c r="I734" s="28">
        <f>_xlfn.XLOOKUP($C734,[26]PSP!$C:$C,[26]PSP!$I:$I)</f>
        <v>15831</v>
      </c>
      <c r="J734" s="28">
        <f t="shared" si="2772"/>
        <v>18628.3377</v>
      </c>
      <c r="K734" s="29"/>
      <c r="L734" s="54">
        <f>_xlfn.XLOOKUP($C734,[26]PSP!$C:$C,[26]PSP!$L:$L)</f>
        <v>0</v>
      </c>
      <c r="M734" s="27">
        <f>_xlfn.XLOOKUP($C734,[26]PSP!$C:$C,[26]PSP!$M:$M)</f>
        <v>87.95</v>
      </c>
      <c r="N734" s="28">
        <f t="shared" si="2773"/>
        <v>0</v>
      </c>
      <c r="O734" s="29"/>
      <c r="P734" s="54">
        <f>_xlfn.XLOOKUP($C734,[26]PSP!$C:$C,[26]PSP!$P:$P)</f>
        <v>0</v>
      </c>
      <c r="Q734" s="27">
        <f>_xlfn.XLOOKUP($C734,[26]PSP!$C:$C,[26]PSP!$Q:$Q)</f>
        <v>87.95</v>
      </c>
      <c r="R734" s="28">
        <f t="shared" si="2774"/>
        <v>0</v>
      </c>
      <c r="S734" s="29"/>
      <c r="T734" s="54">
        <f>_xlfn.XLOOKUP($C734,[26]PSP!$C:$C,[26]PSP!$T:$T)</f>
        <v>67</v>
      </c>
      <c r="U734" s="27">
        <f>_xlfn.XLOOKUP($C734,[26]PSP!$C:$C,[26]PSP!$U:$U)</f>
        <v>87.95</v>
      </c>
      <c r="V734" s="28">
        <f t="shared" si="2775"/>
        <v>5892.65</v>
      </c>
      <c r="W734" s="29"/>
      <c r="X734" s="54">
        <f>_xlfn.XLOOKUP($C734,[26]PSP!$C:$C,[26]PSP!$X:$X)</f>
        <v>0</v>
      </c>
      <c r="Y734" s="27">
        <f>_xlfn.XLOOKUP($C734,[26]PSP!$C:$C,[26]PSP!$Y:$Y)</f>
        <v>87.95</v>
      </c>
      <c r="Z734" s="28">
        <f t="shared" si="2776"/>
        <v>0</v>
      </c>
      <c r="AA734" s="29"/>
      <c r="AB734" s="54">
        <f>_xlfn.XLOOKUP($C734,[26]PSP!$C:$C,[26]PSP!$AB:$AB)</f>
        <v>0</v>
      </c>
      <c r="AC734" s="27">
        <f>_xlfn.XLOOKUP($C734,[26]PSP!$C:$C,[26]PSP!$AC:$AC)</f>
        <v>87.95</v>
      </c>
      <c r="AD734" s="28">
        <f t="shared" si="2777"/>
        <v>0</v>
      </c>
      <c r="AE734" s="29"/>
      <c r="AF734" s="54">
        <f>_xlfn.XLOOKUP($C734,[26]PSP!$C:$C,[26]PSP!$AF:$AF)</f>
        <v>0</v>
      </c>
      <c r="AG734" s="27">
        <f>_xlfn.XLOOKUP($C734,[26]PSP!$C:$C,[26]PSP!$AG:$AG)</f>
        <v>87.95</v>
      </c>
      <c r="AH734" s="28">
        <f t="shared" si="2778"/>
        <v>0</v>
      </c>
      <c r="AI734" s="29"/>
      <c r="AJ734" s="54">
        <f>_xlfn.XLOOKUP($C734,[26]PSP!$C:$C,[26]PSP!$AJ:$AJ)</f>
        <v>0</v>
      </c>
      <c r="AK734" s="27">
        <f>_xlfn.XLOOKUP($C734,[26]PSP!$C:$C,[26]PSP!$AK:$AK)</f>
        <v>87.95</v>
      </c>
      <c r="AL734" s="28">
        <f t="shared" si="2779"/>
        <v>0</v>
      </c>
      <c r="AM734" s="29"/>
      <c r="AN734" s="54">
        <f>_xlfn.XLOOKUP($C734,[26]PSP!$C:$C,[26]PSP!$AN:$AN)</f>
        <v>0</v>
      </c>
      <c r="AO734" s="27">
        <f>_xlfn.XLOOKUP($C734,[26]PSP!$C:$C,[26]PSP!$AO:$AO)</f>
        <v>87.95</v>
      </c>
      <c r="AP734" s="28">
        <f t="shared" si="2780"/>
        <v>0</v>
      </c>
      <c r="AQ734" s="29"/>
      <c r="AR734" s="54">
        <f>_xlfn.XLOOKUP($C734,[26]PSP!$C:$C,[26]PSP!$AR:$AR)</f>
        <v>0</v>
      </c>
      <c r="AS734" s="27">
        <f>_xlfn.XLOOKUP($C734,[26]PSP!$C:$C,[26]PSP!$AS:$AS)</f>
        <v>87.95</v>
      </c>
      <c r="AT734" s="28">
        <f t="shared" si="2781"/>
        <v>0</v>
      </c>
      <c r="AU734" s="29"/>
      <c r="AV734" s="54">
        <f>_xlfn.XLOOKUP($C734,[26]PSP!$C:$C,[26]PSP!$AV:$AV)</f>
        <v>0</v>
      </c>
      <c r="AW734" s="27">
        <f>_xlfn.XLOOKUP($C734,[26]PSP!$C:$C,[26]PSP!$AW:$AW)</f>
        <v>87.95</v>
      </c>
      <c r="AX734" s="28">
        <f t="shared" si="2782"/>
        <v>0</v>
      </c>
      <c r="AY734" s="29"/>
      <c r="AZ734" s="54">
        <f>_xlfn.XLOOKUP($C734,[26]PSP!$C:$C,[26]PSP!$AZ:$AZ)</f>
        <v>0</v>
      </c>
      <c r="BA734" s="27">
        <f>_xlfn.XLOOKUP($C734,[26]PSP!$C:$C,[26]PSP!$BA:$BA)</f>
        <v>87.95</v>
      </c>
      <c r="BB734" s="28">
        <f t="shared" si="2783"/>
        <v>0</v>
      </c>
      <c r="BC734" s="29"/>
      <c r="BD734" s="54">
        <f>_xlfn.XLOOKUP($C734,[26]PSP!$C:$C,[26]PSP!$BD:$BD)</f>
        <v>0</v>
      </c>
      <c r="BE734" s="27">
        <f>_xlfn.XLOOKUP($C734,[26]PSP!$C:$C,[26]PSP!$BE:$BE)</f>
        <v>87.95</v>
      </c>
      <c r="BF734" s="28">
        <f t="shared" si="2784"/>
        <v>0</v>
      </c>
      <c r="BG734" s="29"/>
      <c r="BH734" s="54">
        <f>_xlfn.XLOOKUP($C734,[26]PSP!$C:$C,[26]PSP!$BH:$BH)</f>
        <v>0</v>
      </c>
      <c r="BI734" s="27">
        <f>_xlfn.XLOOKUP($C734,[26]PSP!$C:$C,[26]PSP!$BI:$BI)</f>
        <v>87.95</v>
      </c>
      <c r="BJ734" s="28">
        <f t="shared" si="2785"/>
        <v>0</v>
      </c>
      <c r="BK734" s="29"/>
      <c r="BL734" s="54">
        <f>_xlfn.XLOOKUP($C734,[26]PSP!$C:$C,[26]PSP!$BL:$BL)</f>
        <v>0</v>
      </c>
      <c r="BM734" s="27">
        <f>_xlfn.XLOOKUP($C734,[26]PSP!$C:$C,[26]PSP!$BM:$BM)</f>
        <v>87.95</v>
      </c>
      <c r="BN734" s="28">
        <f t="shared" si="2786"/>
        <v>0</v>
      </c>
      <c r="BO734" s="29"/>
      <c r="BP734" s="54">
        <f>_xlfn.XLOOKUP($C734,[26]PSP!$C:$C,[26]PSP!$BP:$BP)</f>
        <v>113</v>
      </c>
      <c r="BQ734" s="27">
        <f>_xlfn.XLOOKUP($C734,[26]PSP!$C:$C,[26]PSP!$BQ:$BQ)</f>
        <v>87.95</v>
      </c>
      <c r="BR734" s="28">
        <f t="shared" si="2787"/>
        <v>9938.35</v>
      </c>
      <c r="BS734" s="29"/>
      <c r="BT734" s="54">
        <f>_xlfn.XLOOKUP($C734,[26]PSP!$C:$C,[26]PSP!$BT:$BT)</f>
        <v>0</v>
      </c>
      <c r="BU734" s="27">
        <f>_xlfn.XLOOKUP($C734,[26]PSP!$C:$C,[26]PSP!$BU:$BU)</f>
        <v>87.95</v>
      </c>
      <c r="BV734" s="28">
        <f t="shared" si="2788"/>
        <v>0</v>
      </c>
      <c r="BW734" s="29"/>
      <c r="BX734" s="54">
        <f>_xlfn.XLOOKUP($C734,[26]PSP!$C:$C,[26]PSP!$BX:$BX)</f>
        <v>0</v>
      </c>
      <c r="BY734" s="27">
        <f>_xlfn.XLOOKUP($C734,[26]PSP!$C:$C,[26]PSP!$BY:$BY)</f>
        <v>87.95</v>
      </c>
      <c r="BZ734" s="28">
        <f t="shared" si="2789"/>
        <v>0</v>
      </c>
      <c r="CA734" s="29"/>
      <c r="CB734" s="54">
        <f>_xlfn.XLOOKUP($C734,[26]PSP!$C:$C,[26]PSP!$CB:$CB)</f>
        <v>0</v>
      </c>
      <c r="CC734" s="27">
        <f>_xlfn.XLOOKUP($C734,[26]PSP!$C:$C,[26]PSP!$CC:$CC)</f>
        <v>87.95</v>
      </c>
      <c r="CD734" s="28">
        <f t="shared" si="2790"/>
        <v>0</v>
      </c>
      <c r="CE734" s="29"/>
      <c r="CF734" s="54">
        <f>_xlfn.XLOOKUP($C734,[26]PSP!$C:$C,[26]PSP!$CF:$CF)</f>
        <v>0</v>
      </c>
      <c r="CG734" s="27">
        <f>_xlfn.XLOOKUP($C734,[26]PSP!$C:$C,[26]PSP!$CG:$CG)</f>
        <v>87.95</v>
      </c>
      <c r="CH734" s="28">
        <f t="shared" si="2791"/>
        <v>0</v>
      </c>
      <c r="CI734" s="29"/>
      <c r="CJ734" s="54">
        <f>_xlfn.XLOOKUP($C734,[26]PSP!$C:$C,[26]PSP!$CJ:$CJ)</f>
        <v>0</v>
      </c>
      <c r="CK734" s="27">
        <f>_xlfn.XLOOKUP($C734,[26]PSP!$C:$C,[26]PSP!$CK:$CK)</f>
        <v>87.95</v>
      </c>
      <c r="CL734" s="28">
        <f t="shared" si="2792"/>
        <v>0</v>
      </c>
      <c r="CM734" s="29"/>
      <c r="CN734" s="54">
        <f>_xlfn.XLOOKUP($C734,[26]PSP!$C:$C,[26]PSP!$CN:$CN)</f>
        <v>0</v>
      </c>
      <c r="CO734" s="27">
        <f>_xlfn.XLOOKUP($C734,[26]PSP!$C:$C,[26]PSP!$CO:$CO)</f>
        <v>87.95</v>
      </c>
      <c r="CP734" s="28">
        <f t="shared" si="2793"/>
        <v>0</v>
      </c>
      <c r="CQ734" s="29"/>
      <c r="CR734" s="54">
        <f>_xlfn.XLOOKUP($C734,[26]PSP!$C:$C,[26]PSP!$CR:$CR)</f>
        <v>0</v>
      </c>
      <c r="CS734" s="27">
        <f>_xlfn.XLOOKUP($C734,[26]PSP!$C:$C,[26]PSP!$CS:$CS)</f>
        <v>87.95</v>
      </c>
      <c r="CT734" s="28">
        <f t="shared" si="2794"/>
        <v>0</v>
      </c>
      <c r="CU734" s="29"/>
      <c r="CV734" s="54">
        <f>_xlfn.XLOOKUP($C734,[26]PSP!$C:$C,[26]PSP!$CV:$CV)</f>
        <v>0</v>
      </c>
      <c r="CW734" s="27">
        <f>_xlfn.XLOOKUP($C734,[26]PSP!$C:$C,[26]PSP!$CW:$CW)</f>
        <v>87.95</v>
      </c>
      <c r="CX734" s="28">
        <f t="shared" si="2795"/>
        <v>0</v>
      </c>
      <c r="CY734" s="29"/>
      <c r="CZ734" s="54">
        <f>_xlfn.XLOOKUP($C734,[26]PSP!$C:$C,[26]PSP!$CZ:$CZ)</f>
        <v>0</v>
      </c>
      <c r="DA734" s="27">
        <f>_xlfn.XLOOKUP($C734,[26]PSP!$C:$C,[26]PSP!$DA:$DA)</f>
        <v>87.95</v>
      </c>
      <c r="DB734" s="28">
        <f t="shared" si="2796"/>
        <v>0</v>
      </c>
      <c r="DC734" s="29"/>
      <c r="DD734" s="54">
        <f>_xlfn.XLOOKUP($C734,[26]PSP!$C:$C,[26]PSP!$DD:$DD)</f>
        <v>0</v>
      </c>
      <c r="DE734" s="27">
        <f>_xlfn.XLOOKUP($C734,[26]PSP!$C:$C,[26]PSP!$DE:$DE)</f>
        <v>87.95</v>
      </c>
      <c r="DF734" s="28">
        <f t="shared" si="2797"/>
        <v>0</v>
      </c>
      <c r="DG734" s="29"/>
      <c r="DH734" s="54">
        <f>_xlfn.XLOOKUP($C734,[26]PSP!$C:$C,[26]PSP!$DH:$DH)</f>
        <v>0</v>
      </c>
      <c r="DI734" s="27">
        <f>_xlfn.XLOOKUP($C734,[26]PSP!$C:$C,[26]PSP!$DI:$DI)</f>
        <v>87.95</v>
      </c>
      <c r="DJ734" s="28">
        <f t="shared" si="2798"/>
        <v>0</v>
      </c>
      <c r="DK734" s="29"/>
      <c r="DL734" s="54">
        <f>_xlfn.XLOOKUP($C734,[26]PSP!$C:$C,[26]PSP!$DL:$DL)</f>
        <v>0</v>
      </c>
      <c r="DM734" s="27">
        <f>_xlfn.XLOOKUP($C734,[26]PSP!$C:$C,[26]PSP!$DM:$DM)</f>
        <v>87.95</v>
      </c>
      <c r="DN734" s="28">
        <f t="shared" si="2799"/>
        <v>0</v>
      </c>
      <c r="DO734" s="29"/>
      <c r="DP734" s="54">
        <f>_xlfn.XLOOKUP($C734,[26]PSP!$C:$C,[26]PSP!$DP:$DP)</f>
        <v>0</v>
      </c>
      <c r="DQ734" s="27">
        <f>_xlfn.XLOOKUP($C734,[26]PSP!$C:$C,[26]PSP!$DQ:$DQ)</f>
        <v>87.95</v>
      </c>
      <c r="DR734" s="28">
        <f t="shared" si="2800"/>
        <v>0</v>
      </c>
      <c r="DS734" s="29"/>
      <c r="DT734" s="54">
        <f>_xlfn.XLOOKUP($C734,[26]PSP!$C:$C,[26]PSP!$DT:$DT)</f>
        <v>0</v>
      </c>
      <c r="DU734" s="27">
        <f>_xlfn.XLOOKUP($C734,[26]PSP!$C:$C,[26]PSP!$DU:$DU)</f>
        <v>87.95</v>
      </c>
      <c r="DV734" s="28">
        <f t="shared" si="2801"/>
        <v>0</v>
      </c>
      <c r="DW734" s="29"/>
      <c r="DX734" s="54">
        <f>_xlfn.XLOOKUP($C734,[26]PSP!$C:$C,[26]PSP!$DX:$DX)</f>
        <v>0</v>
      </c>
      <c r="DY734" s="27">
        <f>_xlfn.XLOOKUP($C734,[26]PSP!$C:$C,[26]PSP!$DY:$DY)</f>
        <v>87.95</v>
      </c>
      <c r="DZ734" s="28">
        <f t="shared" si="2802"/>
        <v>0</v>
      </c>
      <c r="EA734" s="29"/>
      <c r="EB734" s="54">
        <f>_xlfn.XLOOKUP($C734,[26]PSP!$C:$C,[26]PSP!$EB:$EB)</f>
        <v>0</v>
      </c>
      <c r="EC734" s="27">
        <f>_xlfn.XLOOKUP($C734,[26]PSP!$C:$C,[26]PSP!$EC:$EC)</f>
        <v>87.95</v>
      </c>
      <c r="ED734" s="28">
        <f t="shared" si="2803"/>
        <v>0</v>
      </c>
      <c r="EE734" s="29"/>
      <c r="EF734" s="54">
        <f>_xlfn.XLOOKUP($C734,[26]PSP!$C:$C,[26]PSP!$EF:$EF)</f>
        <v>0</v>
      </c>
      <c r="EG734" s="27">
        <f>_xlfn.XLOOKUP($C734,[26]PSP!$C:$C,[26]PSP!$EG:$EG)</f>
        <v>87.95</v>
      </c>
      <c r="EH734" s="28">
        <f t="shared" si="2804"/>
        <v>0</v>
      </c>
      <c r="EI734" s="29"/>
      <c r="EJ734" s="54">
        <f>_xlfn.XLOOKUP($C734,[26]PSP!$C:$C,[26]PSP!$EJ:$EJ)</f>
        <v>0</v>
      </c>
      <c r="EK734" s="27">
        <f>_xlfn.XLOOKUP($C734,[26]PSP!$C:$C,[26]PSP!$EK:$EK)</f>
        <v>87.95</v>
      </c>
      <c r="EL734" s="28">
        <f t="shared" si="2805"/>
        <v>0</v>
      </c>
      <c r="EM734" s="29"/>
      <c r="EN734" s="108"/>
      <c r="EO734" s="29">
        <f t="shared" si="2806"/>
        <v>15831</v>
      </c>
      <c r="EP734" s="29">
        <f t="shared" si="2736"/>
        <v>15831</v>
      </c>
      <c r="EQ734" s="4" t="b">
        <f t="shared" si="2596"/>
        <v>1</v>
      </c>
      <c r="ES734" s="118">
        <f t="shared" si="2666"/>
        <v>1.1767000000000001</v>
      </c>
    </row>
    <row r="735" spans="3:149" ht="21" x14ac:dyDescent="0.25">
      <c r="C735" s="24" t="s">
        <v>576</v>
      </c>
      <c r="D735" s="43">
        <f>_xlfn.XLOOKUP($C735,[26]PSP!$C:$C,[26]PSP!$D:$D)</f>
        <v>101660</v>
      </c>
      <c r="E735" s="24" t="str">
        <f>_xlfn.XLOOKUP($C735,[26]PSP!$C:$C,[26]PSP!$E:$E)</f>
        <v>SINAPI SERVIÇO</v>
      </c>
      <c r="F735" s="25" t="str">
        <f>_xlfn.XLOOKUP($C735,[26]PSP!$C:$C,[26]PSP!$F:$F)</f>
        <v>LUMINÁRIA DE LED PARA ILUMINAÇÃO PÚBLICA, DE 240 W ATÉ 350 W - FORNECIMENTO E INSTALAÇÃO. AF_08/2020</v>
      </c>
      <c r="G735" s="26" t="str">
        <f>_xlfn.XLOOKUP($C735,[26]PSP!$C:$C,[26]PSP!$G:$G)</f>
        <v>UN</v>
      </c>
      <c r="H735" s="53">
        <f>_xlfn.XLOOKUP($C735,[26]PSP!$C:$C,[26]PSP!$H:$H)</f>
        <v>180</v>
      </c>
      <c r="I735" s="28">
        <f>_xlfn.XLOOKUP($C735,[26]PSP!$C:$C,[26]PSP!$I:$I)</f>
        <v>304441.2</v>
      </c>
      <c r="J735" s="28">
        <f t="shared" si="2772"/>
        <v>358235.96004000003</v>
      </c>
      <c r="K735" s="29"/>
      <c r="L735" s="54">
        <f>_xlfn.XLOOKUP($C735,[26]PSP!$C:$C,[26]PSP!$L:$L)</f>
        <v>0</v>
      </c>
      <c r="M735" s="27">
        <f>_xlfn.XLOOKUP($C735,[26]PSP!$C:$C,[26]PSP!$M:$M)</f>
        <v>1691.34</v>
      </c>
      <c r="N735" s="28">
        <f t="shared" si="2773"/>
        <v>0</v>
      </c>
      <c r="O735" s="29"/>
      <c r="P735" s="54">
        <f>_xlfn.XLOOKUP($C735,[26]PSP!$C:$C,[26]PSP!$P:$P)</f>
        <v>0</v>
      </c>
      <c r="Q735" s="27">
        <f>_xlfn.XLOOKUP($C735,[26]PSP!$C:$C,[26]PSP!$Q:$Q)</f>
        <v>1691.34</v>
      </c>
      <c r="R735" s="28">
        <f t="shared" si="2774"/>
        <v>0</v>
      </c>
      <c r="S735" s="29"/>
      <c r="T735" s="54">
        <f>_xlfn.XLOOKUP($C735,[26]PSP!$C:$C,[26]PSP!$T:$T)</f>
        <v>67</v>
      </c>
      <c r="U735" s="27">
        <f>_xlfn.XLOOKUP($C735,[26]PSP!$C:$C,[26]PSP!$U:$U)</f>
        <v>1691.34</v>
      </c>
      <c r="V735" s="28">
        <f t="shared" si="2775"/>
        <v>113319.78</v>
      </c>
      <c r="W735" s="29"/>
      <c r="X735" s="54">
        <f>_xlfn.XLOOKUP($C735,[26]PSP!$C:$C,[26]PSP!$X:$X)</f>
        <v>0</v>
      </c>
      <c r="Y735" s="27">
        <f>_xlfn.XLOOKUP($C735,[26]PSP!$C:$C,[26]PSP!$Y:$Y)</f>
        <v>1691.34</v>
      </c>
      <c r="Z735" s="28">
        <f t="shared" si="2776"/>
        <v>0</v>
      </c>
      <c r="AA735" s="29"/>
      <c r="AB735" s="54">
        <f>_xlfn.XLOOKUP($C735,[26]PSP!$C:$C,[26]PSP!$AB:$AB)</f>
        <v>0</v>
      </c>
      <c r="AC735" s="27">
        <f>_xlfn.XLOOKUP($C735,[26]PSP!$C:$C,[26]PSP!$AC:$AC)</f>
        <v>1691.34</v>
      </c>
      <c r="AD735" s="28">
        <f t="shared" si="2777"/>
        <v>0</v>
      </c>
      <c r="AE735" s="29"/>
      <c r="AF735" s="54">
        <f>_xlfn.XLOOKUP($C735,[26]PSP!$C:$C,[26]PSP!$AF:$AF)</f>
        <v>0</v>
      </c>
      <c r="AG735" s="27">
        <f>_xlfn.XLOOKUP($C735,[26]PSP!$C:$C,[26]PSP!$AG:$AG)</f>
        <v>1691.34</v>
      </c>
      <c r="AH735" s="28">
        <f t="shared" si="2778"/>
        <v>0</v>
      </c>
      <c r="AI735" s="29"/>
      <c r="AJ735" s="54">
        <f>_xlfn.XLOOKUP($C735,[26]PSP!$C:$C,[26]PSP!$AJ:$AJ)</f>
        <v>0</v>
      </c>
      <c r="AK735" s="27">
        <f>_xlfn.XLOOKUP($C735,[26]PSP!$C:$C,[26]PSP!$AK:$AK)</f>
        <v>1691.34</v>
      </c>
      <c r="AL735" s="28">
        <f t="shared" si="2779"/>
        <v>0</v>
      </c>
      <c r="AM735" s="29"/>
      <c r="AN735" s="54">
        <f>_xlfn.XLOOKUP($C735,[26]PSP!$C:$C,[26]PSP!$AN:$AN)</f>
        <v>0</v>
      </c>
      <c r="AO735" s="27">
        <f>_xlfn.XLOOKUP($C735,[26]PSP!$C:$C,[26]PSP!$AO:$AO)</f>
        <v>1691.34</v>
      </c>
      <c r="AP735" s="28">
        <f t="shared" si="2780"/>
        <v>0</v>
      </c>
      <c r="AQ735" s="29"/>
      <c r="AR735" s="54">
        <f>_xlfn.XLOOKUP($C735,[26]PSP!$C:$C,[26]PSP!$AR:$AR)</f>
        <v>0</v>
      </c>
      <c r="AS735" s="27">
        <f>_xlfn.XLOOKUP($C735,[26]PSP!$C:$C,[26]PSP!$AS:$AS)</f>
        <v>1691.34</v>
      </c>
      <c r="AT735" s="28">
        <f t="shared" si="2781"/>
        <v>0</v>
      </c>
      <c r="AU735" s="29"/>
      <c r="AV735" s="54">
        <f>_xlfn.XLOOKUP($C735,[26]PSP!$C:$C,[26]PSP!$AV:$AV)</f>
        <v>0</v>
      </c>
      <c r="AW735" s="27">
        <f>_xlfn.XLOOKUP($C735,[26]PSP!$C:$C,[26]PSP!$AW:$AW)</f>
        <v>1691.34</v>
      </c>
      <c r="AX735" s="28">
        <f t="shared" si="2782"/>
        <v>0</v>
      </c>
      <c r="AY735" s="29"/>
      <c r="AZ735" s="54">
        <f>_xlfn.XLOOKUP($C735,[26]PSP!$C:$C,[26]PSP!$AZ:$AZ)</f>
        <v>0</v>
      </c>
      <c r="BA735" s="27">
        <f>_xlfn.XLOOKUP($C735,[26]PSP!$C:$C,[26]PSP!$BA:$BA)</f>
        <v>1691.34</v>
      </c>
      <c r="BB735" s="28">
        <f t="shared" si="2783"/>
        <v>0</v>
      </c>
      <c r="BC735" s="29"/>
      <c r="BD735" s="54">
        <f>_xlfn.XLOOKUP($C735,[26]PSP!$C:$C,[26]PSP!$BD:$BD)</f>
        <v>0</v>
      </c>
      <c r="BE735" s="27">
        <f>_xlfn.XLOOKUP($C735,[26]PSP!$C:$C,[26]PSP!$BE:$BE)</f>
        <v>1691.34</v>
      </c>
      <c r="BF735" s="28">
        <f t="shared" si="2784"/>
        <v>0</v>
      </c>
      <c r="BG735" s="29"/>
      <c r="BH735" s="54">
        <f>_xlfn.XLOOKUP($C735,[26]PSP!$C:$C,[26]PSP!$BH:$BH)</f>
        <v>0</v>
      </c>
      <c r="BI735" s="27">
        <f>_xlfn.XLOOKUP($C735,[26]PSP!$C:$C,[26]PSP!$BI:$BI)</f>
        <v>1691.34</v>
      </c>
      <c r="BJ735" s="28">
        <f t="shared" si="2785"/>
        <v>0</v>
      </c>
      <c r="BK735" s="29"/>
      <c r="BL735" s="54">
        <f>_xlfn.XLOOKUP($C735,[26]PSP!$C:$C,[26]PSP!$BL:$BL)</f>
        <v>0</v>
      </c>
      <c r="BM735" s="27">
        <f>_xlfn.XLOOKUP($C735,[26]PSP!$C:$C,[26]PSP!$BM:$BM)</f>
        <v>1691.34</v>
      </c>
      <c r="BN735" s="28">
        <f t="shared" si="2786"/>
        <v>0</v>
      </c>
      <c r="BO735" s="29"/>
      <c r="BP735" s="54">
        <f>_xlfn.XLOOKUP($C735,[26]PSP!$C:$C,[26]PSP!$BP:$BP)</f>
        <v>113</v>
      </c>
      <c r="BQ735" s="27">
        <f>_xlfn.XLOOKUP($C735,[26]PSP!$C:$C,[26]PSP!$BQ:$BQ)</f>
        <v>1691.34</v>
      </c>
      <c r="BR735" s="28">
        <f t="shared" si="2787"/>
        <v>191121.42</v>
      </c>
      <c r="BS735" s="29"/>
      <c r="BT735" s="54">
        <f>_xlfn.XLOOKUP($C735,[26]PSP!$C:$C,[26]PSP!$BT:$BT)</f>
        <v>0</v>
      </c>
      <c r="BU735" s="27">
        <f>_xlfn.XLOOKUP($C735,[26]PSP!$C:$C,[26]PSP!$BU:$BU)</f>
        <v>1691.34</v>
      </c>
      <c r="BV735" s="28">
        <f t="shared" si="2788"/>
        <v>0</v>
      </c>
      <c r="BW735" s="29"/>
      <c r="BX735" s="54">
        <f>_xlfn.XLOOKUP($C735,[26]PSP!$C:$C,[26]PSP!$BX:$BX)</f>
        <v>0</v>
      </c>
      <c r="BY735" s="27">
        <f>_xlfn.XLOOKUP($C735,[26]PSP!$C:$C,[26]PSP!$BY:$BY)</f>
        <v>1691.34</v>
      </c>
      <c r="BZ735" s="28">
        <f t="shared" si="2789"/>
        <v>0</v>
      </c>
      <c r="CA735" s="29"/>
      <c r="CB735" s="54">
        <f>_xlfn.XLOOKUP($C735,[26]PSP!$C:$C,[26]PSP!$CB:$CB)</f>
        <v>0</v>
      </c>
      <c r="CC735" s="27">
        <f>_xlfn.XLOOKUP($C735,[26]PSP!$C:$C,[26]PSP!$CC:$CC)</f>
        <v>1691.34</v>
      </c>
      <c r="CD735" s="28">
        <f t="shared" si="2790"/>
        <v>0</v>
      </c>
      <c r="CE735" s="29"/>
      <c r="CF735" s="54">
        <f>_xlfn.XLOOKUP($C735,[26]PSP!$C:$C,[26]PSP!$CF:$CF)</f>
        <v>0</v>
      </c>
      <c r="CG735" s="27">
        <f>_xlfn.XLOOKUP($C735,[26]PSP!$C:$C,[26]PSP!$CG:$CG)</f>
        <v>1691.34</v>
      </c>
      <c r="CH735" s="28">
        <f t="shared" si="2791"/>
        <v>0</v>
      </c>
      <c r="CI735" s="29"/>
      <c r="CJ735" s="54">
        <f>_xlfn.XLOOKUP($C735,[26]PSP!$C:$C,[26]PSP!$CJ:$CJ)</f>
        <v>0</v>
      </c>
      <c r="CK735" s="27">
        <f>_xlfn.XLOOKUP($C735,[26]PSP!$C:$C,[26]PSP!$CK:$CK)</f>
        <v>1691.34</v>
      </c>
      <c r="CL735" s="28">
        <f t="shared" si="2792"/>
        <v>0</v>
      </c>
      <c r="CM735" s="29"/>
      <c r="CN735" s="54">
        <f>_xlfn.XLOOKUP($C735,[26]PSP!$C:$C,[26]PSP!$CN:$CN)</f>
        <v>0</v>
      </c>
      <c r="CO735" s="27">
        <f>_xlfn.XLOOKUP($C735,[26]PSP!$C:$C,[26]PSP!$CO:$CO)</f>
        <v>1691.34</v>
      </c>
      <c r="CP735" s="28">
        <f t="shared" si="2793"/>
        <v>0</v>
      </c>
      <c r="CQ735" s="29"/>
      <c r="CR735" s="54">
        <f>_xlfn.XLOOKUP($C735,[26]PSP!$C:$C,[26]PSP!$CR:$CR)</f>
        <v>0</v>
      </c>
      <c r="CS735" s="27">
        <f>_xlfn.XLOOKUP($C735,[26]PSP!$C:$C,[26]PSP!$CS:$CS)</f>
        <v>1691.34</v>
      </c>
      <c r="CT735" s="28">
        <f t="shared" si="2794"/>
        <v>0</v>
      </c>
      <c r="CU735" s="29"/>
      <c r="CV735" s="54">
        <f>_xlfn.XLOOKUP($C735,[26]PSP!$C:$C,[26]PSP!$CV:$CV)</f>
        <v>0</v>
      </c>
      <c r="CW735" s="27">
        <f>_xlfn.XLOOKUP($C735,[26]PSP!$C:$C,[26]PSP!$CW:$CW)</f>
        <v>1691.34</v>
      </c>
      <c r="CX735" s="28">
        <f t="shared" si="2795"/>
        <v>0</v>
      </c>
      <c r="CY735" s="29"/>
      <c r="CZ735" s="54">
        <f>_xlfn.XLOOKUP($C735,[26]PSP!$C:$C,[26]PSP!$CZ:$CZ)</f>
        <v>0</v>
      </c>
      <c r="DA735" s="27">
        <f>_xlfn.XLOOKUP($C735,[26]PSP!$C:$C,[26]PSP!$DA:$DA)</f>
        <v>1691.34</v>
      </c>
      <c r="DB735" s="28">
        <f t="shared" si="2796"/>
        <v>0</v>
      </c>
      <c r="DC735" s="29"/>
      <c r="DD735" s="54">
        <f>_xlfn.XLOOKUP($C735,[26]PSP!$C:$C,[26]PSP!$DD:$DD)</f>
        <v>0</v>
      </c>
      <c r="DE735" s="27">
        <f>_xlfn.XLOOKUP($C735,[26]PSP!$C:$C,[26]PSP!$DE:$DE)</f>
        <v>1691.34</v>
      </c>
      <c r="DF735" s="28">
        <f t="shared" si="2797"/>
        <v>0</v>
      </c>
      <c r="DG735" s="29"/>
      <c r="DH735" s="54">
        <f>_xlfn.XLOOKUP($C735,[26]PSP!$C:$C,[26]PSP!$DH:$DH)</f>
        <v>0</v>
      </c>
      <c r="DI735" s="27">
        <f>_xlfn.XLOOKUP($C735,[26]PSP!$C:$C,[26]PSP!$DI:$DI)</f>
        <v>1691.34</v>
      </c>
      <c r="DJ735" s="28">
        <f t="shared" si="2798"/>
        <v>0</v>
      </c>
      <c r="DK735" s="29"/>
      <c r="DL735" s="54">
        <f>_xlfn.XLOOKUP($C735,[26]PSP!$C:$C,[26]PSP!$DL:$DL)</f>
        <v>0</v>
      </c>
      <c r="DM735" s="27">
        <f>_xlfn.XLOOKUP($C735,[26]PSP!$C:$C,[26]PSP!$DM:$DM)</f>
        <v>1691.34</v>
      </c>
      <c r="DN735" s="28">
        <f t="shared" si="2799"/>
        <v>0</v>
      </c>
      <c r="DO735" s="29"/>
      <c r="DP735" s="54">
        <f>_xlfn.XLOOKUP($C735,[26]PSP!$C:$C,[26]PSP!$DP:$DP)</f>
        <v>0</v>
      </c>
      <c r="DQ735" s="27">
        <f>_xlfn.XLOOKUP($C735,[26]PSP!$C:$C,[26]PSP!$DQ:$DQ)</f>
        <v>1691.34</v>
      </c>
      <c r="DR735" s="28">
        <f t="shared" si="2800"/>
        <v>0</v>
      </c>
      <c r="DS735" s="29"/>
      <c r="DT735" s="54">
        <f>_xlfn.XLOOKUP($C735,[26]PSP!$C:$C,[26]PSP!$DT:$DT)</f>
        <v>0</v>
      </c>
      <c r="DU735" s="27">
        <f>_xlfn.XLOOKUP($C735,[26]PSP!$C:$C,[26]PSP!$DU:$DU)</f>
        <v>1691.34</v>
      </c>
      <c r="DV735" s="28">
        <f t="shared" si="2801"/>
        <v>0</v>
      </c>
      <c r="DW735" s="29"/>
      <c r="DX735" s="54">
        <f>_xlfn.XLOOKUP($C735,[26]PSP!$C:$C,[26]PSP!$DX:$DX)</f>
        <v>0</v>
      </c>
      <c r="DY735" s="27">
        <f>_xlfn.XLOOKUP($C735,[26]PSP!$C:$C,[26]PSP!$DY:$DY)</f>
        <v>1691.34</v>
      </c>
      <c r="DZ735" s="28">
        <f t="shared" si="2802"/>
        <v>0</v>
      </c>
      <c r="EA735" s="29"/>
      <c r="EB735" s="54">
        <f>_xlfn.XLOOKUP($C735,[26]PSP!$C:$C,[26]PSP!$EB:$EB)</f>
        <v>0</v>
      </c>
      <c r="EC735" s="27">
        <f>_xlfn.XLOOKUP($C735,[26]PSP!$C:$C,[26]PSP!$EC:$EC)</f>
        <v>1691.34</v>
      </c>
      <c r="ED735" s="28">
        <f t="shared" si="2803"/>
        <v>0</v>
      </c>
      <c r="EE735" s="29"/>
      <c r="EF735" s="54">
        <f>_xlfn.XLOOKUP($C735,[26]PSP!$C:$C,[26]PSP!$EF:$EF)</f>
        <v>0</v>
      </c>
      <c r="EG735" s="27">
        <f>_xlfn.XLOOKUP($C735,[26]PSP!$C:$C,[26]PSP!$EG:$EG)</f>
        <v>1691.34</v>
      </c>
      <c r="EH735" s="28">
        <f t="shared" si="2804"/>
        <v>0</v>
      </c>
      <c r="EI735" s="29"/>
      <c r="EJ735" s="54">
        <f>_xlfn.XLOOKUP($C735,[26]PSP!$C:$C,[26]PSP!$EJ:$EJ)</f>
        <v>0</v>
      </c>
      <c r="EK735" s="27">
        <f>_xlfn.XLOOKUP($C735,[26]PSP!$C:$C,[26]PSP!$EK:$EK)</f>
        <v>1691.34</v>
      </c>
      <c r="EL735" s="28">
        <f t="shared" si="2805"/>
        <v>0</v>
      </c>
      <c r="EM735" s="29"/>
      <c r="EN735" s="108"/>
      <c r="EO735" s="29">
        <f t="shared" si="2806"/>
        <v>304441.2</v>
      </c>
      <c r="EP735" s="29">
        <f t="shared" si="2736"/>
        <v>304441.2</v>
      </c>
      <c r="EQ735" s="4" t="b">
        <f t="shared" si="2596"/>
        <v>1</v>
      </c>
      <c r="ES735" s="118">
        <f t="shared" si="2666"/>
        <v>1.1767000000000001</v>
      </c>
    </row>
    <row r="736" spans="3:149" ht="21" x14ac:dyDescent="0.25">
      <c r="C736" s="24" t="s">
        <v>577</v>
      </c>
      <c r="D736" s="43" t="str">
        <f>_xlfn.XLOOKUP($C736,[26]PSP!$C:$C,[26]PSP!$D:$D)</f>
        <v>ED-48998</v>
      </c>
      <c r="E736" s="24" t="str">
        <f>_xlfn.XLOOKUP($C736,[26]PSP!$C:$C,[26]PSP!$E:$E)</f>
        <v>DER/MG</v>
      </c>
      <c r="F736" s="25" t="str">
        <f>_xlfn.XLOOKUP($C736,[26]PSP!$C:$C,[26]PSP!$F:$F)</f>
        <v>CABO DE COBRE FLEXÍVEL, CLASSE 5, ISOLAMENTO TIPO EPR/HEPR, NÃO HALOGENADO, ANTICHAMA, TERMOFIXO, UNIPOLAR, SEÇÃO 10 MM2, 90°C, 0,6/1KV</v>
      </c>
      <c r="G736" s="26" t="str">
        <f>_xlfn.XLOOKUP($C736,[26]PSP!$C:$C,[26]PSP!$G:$G)</f>
        <v>M</v>
      </c>
      <c r="H736" s="53">
        <f>_xlfn.XLOOKUP($C736,[26]PSP!$C:$C,[26]PSP!$H:$H)</f>
        <v>21600</v>
      </c>
      <c r="I736" s="28">
        <f>_xlfn.XLOOKUP($C736,[26]PSP!$C:$C,[26]PSP!$I:$I)</f>
        <v>229392</v>
      </c>
      <c r="J736" s="28">
        <f t="shared" si="2772"/>
        <v>269925.56640000001</v>
      </c>
      <c r="K736" s="29"/>
      <c r="L736" s="54">
        <f>_xlfn.XLOOKUP($C736,[26]PSP!$C:$C,[26]PSP!$L:$L)</f>
        <v>0</v>
      </c>
      <c r="M736" s="27">
        <f>_xlfn.XLOOKUP($C736,[26]PSP!$C:$C,[26]PSP!$M:$M)</f>
        <v>10.62</v>
      </c>
      <c r="N736" s="28">
        <f t="shared" si="2773"/>
        <v>0</v>
      </c>
      <c r="O736" s="29"/>
      <c r="P736" s="54">
        <f>_xlfn.XLOOKUP($C736,[26]PSP!$C:$C,[26]PSP!$P:$P)</f>
        <v>0</v>
      </c>
      <c r="Q736" s="27">
        <f>_xlfn.XLOOKUP($C736,[26]PSP!$C:$C,[26]PSP!$Q:$Q)</f>
        <v>10.62</v>
      </c>
      <c r="R736" s="28">
        <f t="shared" si="2774"/>
        <v>0</v>
      </c>
      <c r="S736" s="29"/>
      <c r="T736" s="54">
        <f>_xlfn.XLOOKUP($C736,[26]PSP!$C:$C,[26]PSP!$T:$T)</f>
        <v>8010</v>
      </c>
      <c r="U736" s="27">
        <f>_xlfn.XLOOKUP($C736,[26]PSP!$C:$C,[26]PSP!$U:$U)</f>
        <v>10.62</v>
      </c>
      <c r="V736" s="28">
        <f t="shared" si="2775"/>
        <v>85066.2</v>
      </c>
      <c r="W736" s="29"/>
      <c r="X736" s="54">
        <f>_xlfn.XLOOKUP($C736,[26]PSP!$C:$C,[26]PSP!$X:$X)</f>
        <v>0</v>
      </c>
      <c r="Y736" s="27">
        <f>_xlfn.XLOOKUP($C736,[26]PSP!$C:$C,[26]PSP!$Y:$Y)</f>
        <v>10.62</v>
      </c>
      <c r="Z736" s="28">
        <f t="shared" si="2776"/>
        <v>0</v>
      </c>
      <c r="AA736" s="29"/>
      <c r="AB736" s="54">
        <f>_xlfn.XLOOKUP($C736,[26]PSP!$C:$C,[26]PSP!$AB:$AB)</f>
        <v>0</v>
      </c>
      <c r="AC736" s="27">
        <f>_xlfn.XLOOKUP($C736,[26]PSP!$C:$C,[26]PSP!$AC:$AC)</f>
        <v>10.62</v>
      </c>
      <c r="AD736" s="28">
        <f t="shared" si="2777"/>
        <v>0</v>
      </c>
      <c r="AE736" s="29"/>
      <c r="AF736" s="54">
        <f>_xlfn.XLOOKUP($C736,[26]PSP!$C:$C,[26]PSP!$AF:$AF)</f>
        <v>0</v>
      </c>
      <c r="AG736" s="27">
        <f>_xlfn.XLOOKUP($C736,[26]PSP!$C:$C,[26]PSP!$AG:$AG)</f>
        <v>10.62</v>
      </c>
      <c r="AH736" s="28">
        <f t="shared" si="2778"/>
        <v>0</v>
      </c>
      <c r="AI736" s="29"/>
      <c r="AJ736" s="54">
        <f>_xlfn.XLOOKUP($C736,[26]PSP!$C:$C,[26]PSP!$AJ:$AJ)</f>
        <v>0</v>
      </c>
      <c r="AK736" s="27">
        <f>_xlfn.XLOOKUP($C736,[26]PSP!$C:$C,[26]PSP!$AK:$AK)</f>
        <v>10.62</v>
      </c>
      <c r="AL736" s="28">
        <f t="shared" si="2779"/>
        <v>0</v>
      </c>
      <c r="AM736" s="29"/>
      <c r="AN736" s="54">
        <f>_xlfn.XLOOKUP($C736,[26]PSP!$C:$C,[26]PSP!$AN:$AN)</f>
        <v>0</v>
      </c>
      <c r="AO736" s="27">
        <f>_xlfn.XLOOKUP($C736,[26]PSP!$C:$C,[26]PSP!$AO:$AO)</f>
        <v>10.62</v>
      </c>
      <c r="AP736" s="28">
        <f t="shared" si="2780"/>
        <v>0</v>
      </c>
      <c r="AQ736" s="29"/>
      <c r="AR736" s="54">
        <f>_xlfn.XLOOKUP($C736,[26]PSP!$C:$C,[26]PSP!$AR:$AR)</f>
        <v>0</v>
      </c>
      <c r="AS736" s="27">
        <f>_xlfn.XLOOKUP($C736,[26]PSP!$C:$C,[26]PSP!$AS:$AS)</f>
        <v>10.62</v>
      </c>
      <c r="AT736" s="28">
        <f t="shared" si="2781"/>
        <v>0</v>
      </c>
      <c r="AU736" s="29"/>
      <c r="AV736" s="54">
        <f>_xlfn.XLOOKUP($C736,[26]PSP!$C:$C,[26]PSP!$AV:$AV)</f>
        <v>0</v>
      </c>
      <c r="AW736" s="27">
        <f>_xlfn.XLOOKUP($C736,[26]PSP!$C:$C,[26]PSP!$AW:$AW)</f>
        <v>10.62</v>
      </c>
      <c r="AX736" s="28">
        <f t="shared" si="2782"/>
        <v>0</v>
      </c>
      <c r="AY736" s="29"/>
      <c r="AZ736" s="54">
        <f>_xlfn.XLOOKUP($C736,[26]PSP!$C:$C,[26]PSP!$AZ:$AZ)</f>
        <v>0</v>
      </c>
      <c r="BA736" s="27">
        <f>_xlfn.XLOOKUP($C736,[26]PSP!$C:$C,[26]PSP!$BA:$BA)</f>
        <v>10.62</v>
      </c>
      <c r="BB736" s="28">
        <f t="shared" si="2783"/>
        <v>0</v>
      </c>
      <c r="BC736" s="29"/>
      <c r="BD736" s="54">
        <f>_xlfn.XLOOKUP($C736,[26]PSP!$C:$C,[26]PSP!$BD:$BD)</f>
        <v>0</v>
      </c>
      <c r="BE736" s="27">
        <f>_xlfn.XLOOKUP($C736,[26]PSP!$C:$C,[26]PSP!$BE:$BE)</f>
        <v>10.62</v>
      </c>
      <c r="BF736" s="28">
        <f t="shared" si="2784"/>
        <v>0</v>
      </c>
      <c r="BG736" s="29"/>
      <c r="BH736" s="54">
        <f>_xlfn.XLOOKUP($C736,[26]PSP!$C:$C,[26]PSP!$BH:$BH)</f>
        <v>0</v>
      </c>
      <c r="BI736" s="27">
        <f>_xlfn.XLOOKUP($C736,[26]PSP!$C:$C,[26]PSP!$BI:$BI)</f>
        <v>10.62</v>
      </c>
      <c r="BJ736" s="28">
        <f t="shared" si="2785"/>
        <v>0</v>
      </c>
      <c r="BK736" s="29"/>
      <c r="BL736" s="54">
        <f>_xlfn.XLOOKUP($C736,[26]PSP!$C:$C,[26]PSP!$BL:$BL)</f>
        <v>0</v>
      </c>
      <c r="BM736" s="27">
        <f>_xlfn.XLOOKUP($C736,[26]PSP!$C:$C,[26]PSP!$BM:$BM)</f>
        <v>10.62</v>
      </c>
      <c r="BN736" s="28">
        <f t="shared" si="2786"/>
        <v>0</v>
      </c>
      <c r="BO736" s="29"/>
      <c r="BP736" s="54">
        <f>_xlfn.XLOOKUP($C736,[26]PSP!$C:$C,[26]PSP!$BP:$BP)</f>
        <v>13590</v>
      </c>
      <c r="BQ736" s="27">
        <f>_xlfn.XLOOKUP($C736,[26]PSP!$C:$C,[26]PSP!$BQ:$BQ)</f>
        <v>10.62</v>
      </c>
      <c r="BR736" s="28">
        <f t="shared" si="2787"/>
        <v>144325.79999999999</v>
      </c>
      <c r="BS736" s="29"/>
      <c r="BT736" s="54">
        <f>_xlfn.XLOOKUP($C736,[26]PSP!$C:$C,[26]PSP!$BT:$BT)</f>
        <v>0</v>
      </c>
      <c r="BU736" s="27">
        <f>_xlfn.XLOOKUP($C736,[26]PSP!$C:$C,[26]PSP!$BU:$BU)</f>
        <v>10.62</v>
      </c>
      <c r="BV736" s="28">
        <f t="shared" si="2788"/>
        <v>0</v>
      </c>
      <c r="BW736" s="29"/>
      <c r="BX736" s="54">
        <f>_xlfn.XLOOKUP($C736,[26]PSP!$C:$C,[26]PSP!$BX:$BX)</f>
        <v>0</v>
      </c>
      <c r="BY736" s="27">
        <f>_xlfn.XLOOKUP($C736,[26]PSP!$C:$C,[26]PSP!$BY:$BY)</f>
        <v>10.62</v>
      </c>
      <c r="BZ736" s="28">
        <f t="shared" si="2789"/>
        <v>0</v>
      </c>
      <c r="CA736" s="29"/>
      <c r="CB736" s="54">
        <f>_xlfn.XLOOKUP($C736,[26]PSP!$C:$C,[26]PSP!$CB:$CB)</f>
        <v>0</v>
      </c>
      <c r="CC736" s="27">
        <f>_xlfn.XLOOKUP($C736,[26]PSP!$C:$C,[26]PSP!$CC:$CC)</f>
        <v>10.62</v>
      </c>
      <c r="CD736" s="28">
        <f t="shared" si="2790"/>
        <v>0</v>
      </c>
      <c r="CE736" s="29"/>
      <c r="CF736" s="54">
        <f>_xlfn.XLOOKUP($C736,[26]PSP!$C:$C,[26]PSP!$CF:$CF)</f>
        <v>0</v>
      </c>
      <c r="CG736" s="27">
        <f>_xlfn.XLOOKUP($C736,[26]PSP!$C:$C,[26]PSP!$CG:$CG)</f>
        <v>10.62</v>
      </c>
      <c r="CH736" s="28">
        <f t="shared" si="2791"/>
        <v>0</v>
      </c>
      <c r="CI736" s="29"/>
      <c r="CJ736" s="54">
        <f>_xlfn.XLOOKUP($C736,[26]PSP!$C:$C,[26]PSP!$CJ:$CJ)</f>
        <v>0</v>
      </c>
      <c r="CK736" s="27">
        <f>_xlfn.XLOOKUP($C736,[26]PSP!$C:$C,[26]PSP!$CK:$CK)</f>
        <v>10.62</v>
      </c>
      <c r="CL736" s="28">
        <f t="shared" si="2792"/>
        <v>0</v>
      </c>
      <c r="CM736" s="29"/>
      <c r="CN736" s="54">
        <f>_xlfn.XLOOKUP($C736,[26]PSP!$C:$C,[26]PSP!$CN:$CN)</f>
        <v>0</v>
      </c>
      <c r="CO736" s="27">
        <f>_xlfn.XLOOKUP($C736,[26]PSP!$C:$C,[26]PSP!$CO:$CO)</f>
        <v>10.62</v>
      </c>
      <c r="CP736" s="28">
        <f t="shared" si="2793"/>
        <v>0</v>
      </c>
      <c r="CQ736" s="29"/>
      <c r="CR736" s="54">
        <f>_xlfn.XLOOKUP($C736,[26]PSP!$C:$C,[26]PSP!$CR:$CR)</f>
        <v>0</v>
      </c>
      <c r="CS736" s="27">
        <f>_xlfn.XLOOKUP($C736,[26]PSP!$C:$C,[26]PSP!$CS:$CS)</f>
        <v>10.62</v>
      </c>
      <c r="CT736" s="28">
        <f t="shared" si="2794"/>
        <v>0</v>
      </c>
      <c r="CU736" s="29"/>
      <c r="CV736" s="54">
        <f>_xlfn.XLOOKUP($C736,[26]PSP!$C:$C,[26]PSP!$CV:$CV)</f>
        <v>0</v>
      </c>
      <c r="CW736" s="27">
        <f>_xlfn.XLOOKUP($C736,[26]PSP!$C:$C,[26]PSP!$CW:$CW)</f>
        <v>10.62</v>
      </c>
      <c r="CX736" s="28">
        <f t="shared" si="2795"/>
        <v>0</v>
      </c>
      <c r="CY736" s="29"/>
      <c r="CZ736" s="54">
        <f>_xlfn.XLOOKUP($C736,[26]PSP!$C:$C,[26]PSP!$CZ:$CZ)</f>
        <v>0</v>
      </c>
      <c r="DA736" s="27">
        <f>_xlfn.XLOOKUP($C736,[26]PSP!$C:$C,[26]PSP!$DA:$DA)</f>
        <v>10.62</v>
      </c>
      <c r="DB736" s="28">
        <f t="shared" si="2796"/>
        <v>0</v>
      </c>
      <c r="DC736" s="29"/>
      <c r="DD736" s="54">
        <f>_xlfn.XLOOKUP($C736,[26]PSP!$C:$C,[26]PSP!$DD:$DD)</f>
        <v>0</v>
      </c>
      <c r="DE736" s="27">
        <f>_xlfn.XLOOKUP($C736,[26]PSP!$C:$C,[26]PSP!$DE:$DE)</f>
        <v>10.62</v>
      </c>
      <c r="DF736" s="28">
        <f t="shared" si="2797"/>
        <v>0</v>
      </c>
      <c r="DG736" s="29"/>
      <c r="DH736" s="54">
        <f>_xlfn.XLOOKUP($C736,[26]PSP!$C:$C,[26]PSP!$DH:$DH)</f>
        <v>0</v>
      </c>
      <c r="DI736" s="27">
        <f>_xlfn.XLOOKUP($C736,[26]PSP!$C:$C,[26]PSP!$DI:$DI)</f>
        <v>10.62</v>
      </c>
      <c r="DJ736" s="28">
        <f t="shared" si="2798"/>
        <v>0</v>
      </c>
      <c r="DK736" s="29"/>
      <c r="DL736" s="54">
        <f>_xlfn.XLOOKUP($C736,[26]PSP!$C:$C,[26]PSP!$DL:$DL)</f>
        <v>0</v>
      </c>
      <c r="DM736" s="27">
        <f>_xlfn.XLOOKUP($C736,[26]PSP!$C:$C,[26]PSP!$DM:$DM)</f>
        <v>10.62</v>
      </c>
      <c r="DN736" s="28">
        <f t="shared" si="2799"/>
        <v>0</v>
      </c>
      <c r="DO736" s="29"/>
      <c r="DP736" s="54">
        <f>_xlfn.XLOOKUP($C736,[26]PSP!$C:$C,[26]PSP!$DP:$DP)</f>
        <v>0</v>
      </c>
      <c r="DQ736" s="27">
        <f>_xlfn.XLOOKUP($C736,[26]PSP!$C:$C,[26]PSP!$DQ:$DQ)</f>
        <v>10.62</v>
      </c>
      <c r="DR736" s="28">
        <f t="shared" si="2800"/>
        <v>0</v>
      </c>
      <c r="DS736" s="29"/>
      <c r="DT736" s="54">
        <f>_xlfn.XLOOKUP($C736,[26]PSP!$C:$C,[26]PSP!$DT:$DT)</f>
        <v>0</v>
      </c>
      <c r="DU736" s="27">
        <f>_xlfn.XLOOKUP($C736,[26]PSP!$C:$C,[26]PSP!$DU:$DU)</f>
        <v>10.62</v>
      </c>
      <c r="DV736" s="28">
        <f t="shared" si="2801"/>
        <v>0</v>
      </c>
      <c r="DW736" s="29"/>
      <c r="DX736" s="54">
        <f>_xlfn.XLOOKUP($C736,[26]PSP!$C:$C,[26]PSP!$DX:$DX)</f>
        <v>0</v>
      </c>
      <c r="DY736" s="27">
        <f>_xlfn.XLOOKUP($C736,[26]PSP!$C:$C,[26]PSP!$DY:$DY)</f>
        <v>10.62</v>
      </c>
      <c r="DZ736" s="28">
        <f t="shared" si="2802"/>
        <v>0</v>
      </c>
      <c r="EA736" s="29"/>
      <c r="EB736" s="54">
        <f>_xlfn.XLOOKUP($C736,[26]PSP!$C:$C,[26]PSP!$EB:$EB)</f>
        <v>0</v>
      </c>
      <c r="EC736" s="27">
        <f>_xlfn.XLOOKUP($C736,[26]PSP!$C:$C,[26]PSP!$EC:$EC)</f>
        <v>10.62</v>
      </c>
      <c r="ED736" s="28">
        <f t="shared" si="2803"/>
        <v>0</v>
      </c>
      <c r="EE736" s="29"/>
      <c r="EF736" s="54">
        <f>_xlfn.XLOOKUP($C736,[26]PSP!$C:$C,[26]PSP!$EF:$EF)</f>
        <v>0</v>
      </c>
      <c r="EG736" s="27">
        <f>_xlfn.XLOOKUP($C736,[26]PSP!$C:$C,[26]PSP!$EG:$EG)</f>
        <v>10.62</v>
      </c>
      <c r="EH736" s="28">
        <f t="shared" si="2804"/>
        <v>0</v>
      </c>
      <c r="EI736" s="29"/>
      <c r="EJ736" s="54">
        <f>_xlfn.XLOOKUP($C736,[26]PSP!$C:$C,[26]PSP!$EJ:$EJ)</f>
        <v>0</v>
      </c>
      <c r="EK736" s="27">
        <f>_xlfn.XLOOKUP($C736,[26]PSP!$C:$C,[26]PSP!$EK:$EK)</f>
        <v>10.62</v>
      </c>
      <c r="EL736" s="28">
        <f t="shared" si="2805"/>
        <v>0</v>
      </c>
      <c r="EM736" s="29"/>
      <c r="EN736" s="108"/>
      <c r="EO736" s="29">
        <f t="shared" si="2806"/>
        <v>229392</v>
      </c>
      <c r="EP736" s="29">
        <f t="shared" si="2736"/>
        <v>229392</v>
      </c>
      <c r="EQ736" s="4" t="b">
        <f t="shared" si="2596"/>
        <v>1</v>
      </c>
      <c r="ES736" s="118">
        <f t="shared" si="2666"/>
        <v>1.1767000000000001</v>
      </c>
    </row>
    <row r="737" spans="3:149" ht="14.25" x14ac:dyDescent="0.25">
      <c r="C737" s="24" t="s">
        <v>578</v>
      </c>
      <c r="D737" s="43" t="str">
        <f>_xlfn.XLOOKUP($C737,[26]PSP!$C:$C,[26]PSP!$D:$D)</f>
        <v>ED-49497</v>
      </c>
      <c r="E737" s="24" t="str">
        <f>_xlfn.XLOOKUP($C737,[26]PSP!$C:$C,[26]PSP!$E:$E)</f>
        <v>DER/MG</v>
      </c>
      <c r="F737" s="25" t="str">
        <f>_xlfn.XLOOKUP($C737,[26]PSP!$C:$C,[26]PSP!$F:$F)</f>
        <v>POSTE TELECÔNICO RETO, H = 9,00 M EM AÇO GALVANIZADO ,  (LIVRE)</v>
      </c>
      <c r="G737" s="26" t="str">
        <f>_xlfn.XLOOKUP($C737,[26]PSP!$C:$C,[26]PSP!$G:$G)</f>
        <v>UN</v>
      </c>
      <c r="H737" s="53">
        <f>_xlfn.XLOOKUP($C737,[26]PSP!$C:$C,[26]PSP!$H:$H)</f>
        <v>180</v>
      </c>
      <c r="I737" s="28">
        <f>_xlfn.XLOOKUP($C737,[26]PSP!$C:$C,[26]PSP!$I:$I)</f>
        <v>297489.59999999998</v>
      </c>
      <c r="J737" s="28">
        <f t="shared" si="2772"/>
        <v>350056.01231999998</v>
      </c>
      <c r="K737" s="29"/>
      <c r="L737" s="54">
        <f>_xlfn.XLOOKUP($C737,[26]PSP!$C:$C,[26]PSP!$L:$L)</f>
        <v>0</v>
      </c>
      <c r="M737" s="27">
        <f>_xlfn.XLOOKUP($C737,[26]PSP!$C:$C,[26]PSP!$M:$M)</f>
        <v>1652.72</v>
      </c>
      <c r="N737" s="28">
        <f t="shared" si="2773"/>
        <v>0</v>
      </c>
      <c r="O737" s="29"/>
      <c r="P737" s="54">
        <f>_xlfn.XLOOKUP($C737,[26]PSP!$C:$C,[26]PSP!$P:$P)</f>
        <v>0</v>
      </c>
      <c r="Q737" s="27">
        <f>_xlfn.XLOOKUP($C737,[26]PSP!$C:$C,[26]PSP!$Q:$Q)</f>
        <v>1652.72</v>
      </c>
      <c r="R737" s="28">
        <f t="shared" si="2774"/>
        <v>0</v>
      </c>
      <c r="S737" s="29"/>
      <c r="T737" s="54">
        <f>_xlfn.XLOOKUP($C737,[26]PSP!$C:$C,[26]PSP!$T:$T)</f>
        <v>67</v>
      </c>
      <c r="U737" s="27">
        <f>_xlfn.XLOOKUP($C737,[26]PSP!$C:$C,[26]PSP!$U:$U)</f>
        <v>1652.72</v>
      </c>
      <c r="V737" s="28">
        <f t="shared" si="2775"/>
        <v>110732.24</v>
      </c>
      <c r="W737" s="29"/>
      <c r="X737" s="54">
        <f>_xlfn.XLOOKUP($C737,[26]PSP!$C:$C,[26]PSP!$X:$X)</f>
        <v>0</v>
      </c>
      <c r="Y737" s="27">
        <f>_xlfn.XLOOKUP($C737,[26]PSP!$C:$C,[26]PSP!$Y:$Y)</f>
        <v>1652.72</v>
      </c>
      <c r="Z737" s="28">
        <f t="shared" si="2776"/>
        <v>0</v>
      </c>
      <c r="AA737" s="29"/>
      <c r="AB737" s="54">
        <f>_xlfn.XLOOKUP($C737,[26]PSP!$C:$C,[26]PSP!$AB:$AB)</f>
        <v>0</v>
      </c>
      <c r="AC737" s="27">
        <f>_xlfn.XLOOKUP($C737,[26]PSP!$C:$C,[26]PSP!$AC:$AC)</f>
        <v>1652.72</v>
      </c>
      <c r="AD737" s="28">
        <f t="shared" si="2777"/>
        <v>0</v>
      </c>
      <c r="AE737" s="29"/>
      <c r="AF737" s="54">
        <f>_xlfn.XLOOKUP($C737,[26]PSP!$C:$C,[26]PSP!$AF:$AF)</f>
        <v>0</v>
      </c>
      <c r="AG737" s="27">
        <f>_xlfn.XLOOKUP($C737,[26]PSP!$C:$C,[26]PSP!$AG:$AG)</f>
        <v>1652.72</v>
      </c>
      <c r="AH737" s="28">
        <f t="shared" si="2778"/>
        <v>0</v>
      </c>
      <c r="AI737" s="29"/>
      <c r="AJ737" s="54">
        <f>_xlfn.XLOOKUP($C737,[26]PSP!$C:$C,[26]PSP!$AJ:$AJ)</f>
        <v>0</v>
      </c>
      <c r="AK737" s="27">
        <f>_xlfn.XLOOKUP($C737,[26]PSP!$C:$C,[26]PSP!$AK:$AK)</f>
        <v>1652.72</v>
      </c>
      <c r="AL737" s="28">
        <f t="shared" si="2779"/>
        <v>0</v>
      </c>
      <c r="AM737" s="29"/>
      <c r="AN737" s="54">
        <f>_xlfn.XLOOKUP($C737,[26]PSP!$C:$C,[26]PSP!$AN:$AN)</f>
        <v>0</v>
      </c>
      <c r="AO737" s="27">
        <f>_xlfn.XLOOKUP($C737,[26]PSP!$C:$C,[26]PSP!$AO:$AO)</f>
        <v>1652.72</v>
      </c>
      <c r="AP737" s="28">
        <f t="shared" si="2780"/>
        <v>0</v>
      </c>
      <c r="AQ737" s="29"/>
      <c r="AR737" s="54">
        <f>_xlfn.XLOOKUP($C737,[26]PSP!$C:$C,[26]PSP!$AR:$AR)</f>
        <v>0</v>
      </c>
      <c r="AS737" s="27">
        <f>_xlfn.XLOOKUP($C737,[26]PSP!$C:$C,[26]PSP!$AS:$AS)</f>
        <v>1652.72</v>
      </c>
      <c r="AT737" s="28">
        <f t="shared" si="2781"/>
        <v>0</v>
      </c>
      <c r="AU737" s="29"/>
      <c r="AV737" s="54">
        <f>_xlfn.XLOOKUP($C737,[26]PSP!$C:$C,[26]PSP!$AV:$AV)</f>
        <v>0</v>
      </c>
      <c r="AW737" s="27">
        <f>_xlfn.XLOOKUP($C737,[26]PSP!$C:$C,[26]PSP!$AW:$AW)</f>
        <v>1652.72</v>
      </c>
      <c r="AX737" s="28">
        <f t="shared" si="2782"/>
        <v>0</v>
      </c>
      <c r="AY737" s="29"/>
      <c r="AZ737" s="54">
        <f>_xlfn.XLOOKUP($C737,[26]PSP!$C:$C,[26]PSP!$AZ:$AZ)</f>
        <v>0</v>
      </c>
      <c r="BA737" s="27">
        <f>_xlfn.XLOOKUP($C737,[26]PSP!$C:$C,[26]PSP!$BA:$BA)</f>
        <v>1652.72</v>
      </c>
      <c r="BB737" s="28">
        <f t="shared" si="2783"/>
        <v>0</v>
      </c>
      <c r="BC737" s="29"/>
      <c r="BD737" s="54">
        <f>_xlfn.XLOOKUP($C737,[26]PSP!$C:$C,[26]PSP!$BD:$BD)</f>
        <v>0</v>
      </c>
      <c r="BE737" s="27">
        <f>_xlfn.XLOOKUP($C737,[26]PSP!$C:$C,[26]PSP!$BE:$BE)</f>
        <v>1652.72</v>
      </c>
      <c r="BF737" s="28">
        <f t="shared" si="2784"/>
        <v>0</v>
      </c>
      <c r="BG737" s="29"/>
      <c r="BH737" s="54">
        <f>_xlfn.XLOOKUP($C737,[26]PSP!$C:$C,[26]PSP!$BH:$BH)</f>
        <v>0</v>
      </c>
      <c r="BI737" s="27">
        <f>_xlfn.XLOOKUP($C737,[26]PSP!$C:$C,[26]PSP!$BI:$BI)</f>
        <v>1652.72</v>
      </c>
      <c r="BJ737" s="28">
        <f t="shared" si="2785"/>
        <v>0</v>
      </c>
      <c r="BK737" s="29"/>
      <c r="BL737" s="54">
        <f>_xlfn.XLOOKUP($C737,[26]PSP!$C:$C,[26]PSP!$BL:$BL)</f>
        <v>0</v>
      </c>
      <c r="BM737" s="27">
        <f>_xlfn.XLOOKUP($C737,[26]PSP!$C:$C,[26]PSP!$BM:$BM)</f>
        <v>1652.72</v>
      </c>
      <c r="BN737" s="28">
        <f t="shared" si="2786"/>
        <v>0</v>
      </c>
      <c r="BO737" s="29"/>
      <c r="BP737" s="54">
        <f>_xlfn.XLOOKUP($C737,[26]PSP!$C:$C,[26]PSP!$BP:$BP)</f>
        <v>113</v>
      </c>
      <c r="BQ737" s="27">
        <f>_xlfn.XLOOKUP($C737,[26]PSP!$C:$C,[26]PSP!$BQ:$BQ)</f>
        <v>1652.72</v>
      </c>
      <c r="BR737" s="28">
        <f t="shared" si="2787"/>
        <v>186757.36</v>
      </c>
      <c r="BS737" s="29"/>
      <c r="BT737" s="54">
        <f>_xlfn.XLOOKUP($C737,[26]PSP!$C:$C,[26]PSP!$BT:$BT)</f>
        <v>0</v>
      </c>
      <c r="BU737" s="27">
        <f>_xlfn.XLOOKUP($C737,[26]PSP!$C:$C,[26]PSP!$BU:$BU)</f>
        <v>1652.72</v>
      </c>
      <c r="BV737" s="28">
        <f t="shared" si="2788"/>
        <v>0</v>
      </c>
      <c r="BW737" s="29"/>
      <c r="BX737" s="54">
        <f>_xlfn.XLOOKUP($C737,[26]PSP!$C:$C,[26]PSP!$BX:$BX)</f>
        <v>0</v>
      </c>
      <c r="BY737" s="27">
        <f>_xlfn.XLOOKUP($C737,[26]PSP!$C:$C,[26]PSP!$BY:$BY)</f>
        <v>1652.72</v>
      </c>
      <c r="BZ737" s="28">
        <f t="shared" si="2789"/>
        <v>0</v>
      </c>
      <c r="CA737" s="29"/>
      <c r="CB737" s="54">
        <f>_xlfn.XLOOKUP($C737,[26]PSP!$C:$C,[26]PSP!$CB:$CB)</f>
        <v>0</v>
      </c>
      <c r="CC737" s="27">
        <f>_xlfn.XLOOKUP($C737,[26]PSP!$C:$C,[26]PSP!$CC:$CC)</f>
        <v>1652.72</v>
      </c>
      <c r="CD737" s="28">
        <f t="shared" si="2790"/>
        <v>0</v>
      </c>
      <c r="CE737" s="29"/>
      <c r="CF737" s="54">
        <f>_xlfn.XLOOKUP($C737,[26]PSP!$C:$C,[26]PSP!$CF:$CF)</f>
        <v>0</v>
      </c>
      <c r="CG737" s="27">
        <f>_xlfn.XLOOKUP($C737,[26]PSP!$C:$C,[26]PSP!$CG:$CG)</f>
        <v>1652.72</v>
      </c>
      <c r="CH737" s="28">
        <f t="shared" si="2791"/>
        <v>0</v>
      </c>
      <c r="CI737" s="29"/>
      <c r="CJ737" s="54">
        <f>_xlfn.XLOOKUP($C737,[26]PSP!$C:$C,[26]PSP!$CJ:$CJ)</f>
        <v>0</v>
      </c>
      <c r="CK737" s="27">
        <f>_xlfn.XLOOKUP($C737,[26]PSP!$C:$C,[26]PSP!$CK:$CK)</f>
        <v>1652.72</v>
      </c>
      <c r="CL737" s="28">
        <f t="shared" si="2792"/>
        <v>0</v>
      </c>
      <c r="CM737" s="29"/>
      <c r="CN737" s="54">
        <f>_xlfn.XLOOKUP($C737,[26]PSP!$C:$C,[26]PSP!$CN:$CN)</f>
        <v>0</v>
      </c>
      <c r="CO737" s="27">
        <f>_xlfn.XLOOKUP($C737,[26]PSP!$C:$C,[26]PSP!$CO:$CO)</f>
        <v>1652.72</v>
      </c>
      <c r="CP737" s="28">
        <f t="shared" si="2793"/>
        <v>0</v>
      </c>
      <c r="CQ737" s="29"/>
      <c r="CR737" s="54">
        <f>_xlfn.XLOOKUP($C737,[26]PSP!$C:$C,[26]PSP!$CR:$CR)</f>
        <v>0</v>
      </c>
      <c r="CS737" s="27">
        <f>_xlfn.XLOOKUP($C737,[26]PSP!$C:$C,[26]PSP!$CS:$CS)</f>
        <v>1652.72</v>
      </c>
      <c r="CT737" s="28">
        <f t="shared" si="2794"/>
        <v>0</v>
      </c>
      <c r="CU737" s="29"/>
      <c r="CV737" s="54">
        <f>_xlfn.XLOOKUP($C737,[26]PSP!$C:$C,[26]PSP!$CV:$CV)</f>
        <v>0</v>
      </c>
      <c r="CW737" s="27">
        <f>_xlfn.XLOOKUP($C737,[26]PSP!$C:$C,[26]PSP!$CW:$CW)</f>
        <v>1652.72</v>
      </c>
      <c r="CX737" s="28">
        <f t="shared" si="2795"/>
        <v>0</v>
      </c>
      <c r="CY737" s="29"/>
      <c r="CZ737" s="54">
        <f>_xlfn.XLOOKUP($C737,[26]PSP!$C:$C,[26]PSP!$CZ:$CZ)</f>
        <v>0</v>
      </c>
      <c r="DA737" s="27">
        <f>_xlfn.XLOOKUP($C737,[26]PSP!$C:$C,[26]PSP!$DA:$DA)</f>
        <v>1652.72</v>
      </c>
      <c r="DB737" s="28">
        <f t="shared" si="2796"/>
        <v>0</v>
      </c>
      <c r="DC737" s="29"/>
      <c r="DD737" s="54">
        <f>_xlfn.XLOOKUP($C737,[26]PSP!$C:$C,[26]PSP!$DD:$DD)</f>
        <v>0</v>
      </c>
      <c r="DE737" s="27">
        <f>_xlfn.XLOOKUP($C737,[26]PSP!$C:$C,[26]PSP!$DE:$DE)</f>
        <v>1652.72</v>
      </c>
      <c r="DF737" s="28">
        <f t="shared" si="2797"/>
        <v>0</v>
      </c>
      <c r="DG737" s="29"/>
      <c r="DH737" s="54">
        <f>_xlfn.XLOOKUP($C737,[26]PSP!$C:$C,[26]PSP!$DH:$DH)</f>
        <v>0</v>
      </c>
      <c r="DI737" s="27">
        <f>_xlfn.XLOOKUP($C737,[26]PSP!$C:$C,[26]PSP!$DI:$DI)</f>
        <v>1652.72</v>
      </c>
      <c r="DJ737" s="28">
        <f t="shared" si="2798"/>
        <v>0</v>
      </c>
      <c r="DK737" s="29"/>
      <c r="DL737" s="54">
        <f>_xlfn.XLOOKUP($C737,[26]PSP!$C:$C,[26]PSP!$DL:$DL)</f>
        <v>0</v>
      </c>
      <c r="DM737" s="27">
        <f>_xlfn.XLOOKUP($C737,[26]PSP!$C:$C,[26]PSP!$DM:$DM)</f>
        <v>1652.72</v>
      </c>
      <c r="DN737" s="28">
        <f t="shared" si="2799"/>
        <v>0</v>
      </c>
      <c r="DO737" s="29"/>
      <c r="DP737" s="54">
        <f>_xlfn.XLOOKUP($C737,[26]PSP!$C:$C,[26]PSP!$DP:$DP)</f>
        <v>0</v>
      </c>
      <c r="DQ737" s="27">
        <f>_xlfn.XLOOKUP($C737,[26]PSP!$C:$C,[26]PSP!$DQ:$DQ)</f>
        <v>1652.72</v>
      </c>
      <c r="DR737" s="28">
        <f t="shared" si="2800"/>
        <v>0</v>
      </c>
      <c r="DS737" s="29"/>
      <c r="DT737" s="54">
        <f>_xlfn.XLOOKUP($C737,[26]PSP!$C:$C,[26]PSP!$DT:$DT)</f>
        <v>0</v>
      </c>
      <c r="DU737" s="27">
        <f>_xlfn.XLOOKUP($C737,[26]PSP!$C:$C,[26]PSP!$DU:$DU)</f>
        <v>1652.72</v>
      </c>
      <c r="DV737" s="28">
        <f t="shared" si="2801"/>
        <v>0</v>
      </c>
      <c r="DW737" s="29"/>
      <c r="DX737" s="54">
        <f>_xlfn.XLOOKUP($C737,[26]PSP!$C:$C,[26]PSP!$DX:$DX)</f>
        <v>0</v>
      </c>
      <c r="DY737" s="27">
        <f>_xlfn.XLOOKUP($C737,[26]PSP!$C:$C,[26]PSP!$DY:$DY)</f>
        <v>1652.72</v>
      </c>
      <c r="DZ737" s="28">
        <f t="shared" si="2802"/>
        <v>0</v>
      </c>
      <c r="EA737" s="29"/>
      <c r="EB737" s="54">
        <f>_xlfn.XLOOKUP($C737,[26]PSP!$C:$C,[26]PSP!$EB:$EB)</f>
        <v>0</v>
      </c>
      <c r="EC737" s="27">
        <f>_xlfn.XLOOKUP($C737,[26]PSP!$C:$C,[26]PSP!$EC:$EC)</f>
        <v>1652.72</v>
      </c>
      <c r="ED737" s="28">
        <f t="shared" si="2803"/>
        <v>0</v>
      </c>
      <c r="EE737" s="29"/>
      <c r="EF737" s="54">
        <f>_xlfn.XLOOKUP($C737,[26]PSP!$C:$C,[26]PSP!$EF:$EF)</f>
        <v>0</v>
      </c>
      <c r="EG737" s="27">
        <f>_xlfn.XLOOKUP($C737,[26]PSP!$C:$C,[26]PSP!$EG:$EG)</f>
        <v>1652.72</v>
      </c>
      <c r="EH737" s="28">
        <f t="shared" si="2804"/>
        <v>0</v>
      </c>
      <c r="EI737" s="29"/>
      <c r="EJ737" s="54">
        <f>_xlfn.XLOOKUP($C737,[26]PSP!$C:$C,[26]PSP!$EJ:$EJ)</f>
        <v>0</v>
      </c>
      <c r="EK737" s="27">
        <f>_xlfn.XLOOKUP($C737,[26]PSP!$C:$C,[26]PSP!$EK:$EK)</f>
        <v>1652.72</v>
      </c>
      <c r="EL737" s="28">
        <f t="shared" si="2805"/>
        <v>0</v>
      </c>
      <c r="EM737" s="29"/>
      <c r="EN737" s="108"/>
      <c r="EO737" s="29">
        <f t="shared" si="2806"/>
        <v>297489.59999999998</v>
      </c>
      <c r="EP737" s="29">
        <f t="shared" si="2736"/>
        <v>297489.59999999998</v>
      </c>
      <c r="EQ737" s="4" t="b">
        <f t="shared" si="2596"/>
        <v>1</v>
      </c>
      <c r="ES737" s="118">
        <f t="shared" si="2666"/>
        <v>1.1767000000000001</v>
      </c>
    </row>
    <row r="738" spans="3:149" ht="21" x14ac:dyDescent="0.25">
      <c r="C738" s="24" t="s">
        <v>579</v>
      </c>
      <c r="D738" s="43" t="str">
        <f>_xlfn.XLOOKUP($C738,[26]PSP!$C:$C,[26]PSP!$D:$D)</f>
        <v>COMP_24003</v>
      </c>
      <c r="E738" s="24" t="str">
        <f>_xlfn.XLOOKUP($C738,[26]PSP!$C:$C,[26]PSP!$E:$E)</f>
        <v>COMPOSIÇÃO</v>
      </c>
      <c r="F738" s="25" t="str">
        <f>_xlfn.XLOOKUP($C738,[26]PSP!$C:$C,[26]PSP!$F:$F)</f>
        <v>ENTRADA DE ENERGIA ELÉTRICA, AÉREA, TRIFÁSICA, COM CAIXA DE EMBUTIR, CABO DE 35 MM2 E DISJUNTOR DIN 50A, INCLUSO O POSTE DE CONCRETO</v>
      </c>
      <c r="G738" s="26" t="str">
        <f>_xlfn.XLOOKUP($C738,[26]PSP!$C:$C,[26]PSP!$G:$G)</f>
        <v>UN</v>
      </c>
      <c r="H738" s="53">
        <f>_xlfn.XLOOKUP($C738,[26]PSP!$C:$C,[26]PSP!$H:$H)</f>
        <v>3</v>
      </c>
      <c r="I738" s="28">
        <f>_xlfn.XLOOKUP($C738,[26]PSP!$C:$C,[26]PSP!$I:$I)</f>
        <v>8002.4400000000005</v>
      </c>
      <c r="J738" s="28">
        <f t="shared" si="2772"/>
        <v>9416.4711480000005</v>
      </c>
      <c r="K738" s="29"/>
      <c r="L738" s="54">
        <f>_xlfn.XLOOKUP($C738,[26]PSP!$C:$C,[26]PSP!$L:$L)</f>
        <v>0</v>
      </c>
      <c r="M738" s="27">
        <f>_xlfn.XLOOKUP($C738,[26]PSP!$C:$C,[26]PSP!$M:$M)</f>
        <v>2667.48</v>
      </c>
      <c r="N738" s="28">
        <f t="shared" si="2773"/>
        <v>0</v>
      </c>
      <c r="O738" s="29"/>
      <c r="P738" s="54">
        <f>_xlfn.XLOOKUP($C738,[26]PSP!$C:$C,[26]PSP!$P:$P)</f>
        <v>0</v>
      </c>
      <c r="Q738" s="27">
        <f>_xlfn.XLOOKUP($C738,[26]PSP!$C:$C,[26]PSP!$Q:$Q)</f>
        <v>2667.48</v>
      </c>
      <c r="R738" s="28">
        <f t="shared" si="2774"/>
        <v>0</v>
      </c>
      <c r="S738" s="29"/>
      <c r="T738" s="54">
        <f>_xlfn.XLOOKUP($C738,[26]PSP!$C:$C,[26]PSP!$T:$T)</f>
        <v>1</v>
      </c>
      <c r="U738" s="27">
        <f>_xlfn.XLOOKUP($C738,[26]PSP!$C:$C,[26]PSP!$U:$U)</f>
        <v>2667.48</v>
      </c>
      <c r="V738" s="28">
        <f t="shared" si="2775"/>
        <v>2667.48</v>
      </c>
      <c r="W738" s="29"/>
      <c r="X738" s="54">
        <f>_xlfn.XLOOKUP($C738,[26]PSP!$C:$C,[26]PSP!$X:$X)</f>
        <v>0</v>
      </c>
      <c r="Y738" s="27">
        <f>_xlfn.XLOOKUP($C738,[26]PSP!$C:$C,[26]PSP!$Y:$Y)</f>
        <v>2667.48</v>
      </c>
      <c r="Z738" s="28">
        <f t="shared" si="2776"/>
        <v>0</v>
      </c>
      <c r="AA738" s="29"/>
      <c r="AB738" s="54">
        <f>_xlfn.XLOOKUP($C738,[26]PSP!$C:$C,[26]PSP!$AB:$AB)</f>
        <v>0</v>
      </c>
      <c r="AC738" s="27">
        <f>_xlfn.XLOOKUP($C738,[26]PSP!$C:$C,[26]PSP!$AC:$AC)</f>
        <v>2667.48</v>
      </c>
      <c r="AD738" s="28">
        <f t="shared" si="2777"/>
        <v>0</v>
      </c>
      <c r="AE738" s="29"/>
      <c r="AF738" s="54">
        <f>_xlfn.XLOOKUP($C738,[26]PSP!$C:$C,[26]PSP!$AF:$AF)</f>
        <v>0</v>
      </c>
      <c r="AG738" s="27">
        <f>_xlfn.XLOOKUP($C738,[26]PSP!$C:$C,[26]PSP!$AG:$AG)</f>
        <v>2667.48</v>
      </c>
      <c r="AH738" s="28">
        <f t="shared" si="2778"/>
        <v>0</v>
      </c>
      <c r="AI738" s="29"/>
      <c r="AJ738" s="54">
        <f>_xlfn.XLOOKUP($C738,[26]PSP!$C:$C,[26]PSP!$AJ:$AJ)</f>
        <v>0</v>
      </c>
      <c r="AK738" s="27">
        <f>_xlfn.XLOOKUP($C738,[26]PSP!$C:$C,[26]PSP!$AK:$AK)</f>
        <v>2667.48</v>
      </c>
      <c r="AL738" s="28">
        <f t="shared" si="2779"/>
        <v>0</v>
      </c>
      <c r="AM738" s="29"/>
      <c r="AN738" s="54">
        <f>_xlfn.XLOOKUP($C738,[26]PSP!$C:$C,[26]PSP!$AN:$AN)</f>
        <v>0</v>
      </c>
      <c r="AO738" s="27">
        <f>_xlfn.XLOOKUP($C738,[26]PSP!$C:$C,[26]PSP!$AO:$AO)</f>
        <v>2667.48</v>
      </c>
      <c r="AP738" s="28">
        <f t="shared" si="2780"/>
        <v>0</v>
      </c>
      <c r="AQ738" s="29"/>
      <c r="AR738" s="54">
        <f>_xlfn.XLOOKUP($C738,[26]PSP!$C:$C,[26]PSP!$AR:$AR)</f>
        <v>0</v>
      </c>
      <c r="AS738" s="27">
        <f>_xlfn.XLOOKUP($C738,[26]PSP!$C:$C,[26]PSP!$AS:$AS)</f>
        <v>2667.48</v>
      </c>
      <c r="AT738" s="28">
        <f t="shared" si="2781"/>
        <v>0</v>
      </c>
      <c r="AU738" s="29"/>
      <c r="AV738" s="54">
        <f>_xlfn.XLOOKUP($C738,[26]PSP!$C:$C,[26]PSP!$AV:$AV)</f>
        <v>0</v>
      </c>
      <c r="AW738" s="27">
        <f>_xlfn.XLOOKUP($C738,[26]PSP!$C:$C,[26]PSP!$AW:$AW)</f>
        <v>2667.48</v>
      </c>
      <c r="AX738" s="28">
        <f t="shared" si="2782"/>
        <v>0</v>
      </c>
      <c r="AY738" s="29"/>
      <c r="AZ738" s="54">
        <f>_xlfn.XLOOKUP($C738,[26]PSP!$C:$C,[26]PSP!$AZ:$AZ)</f>
        <v>0</v>
      </c>
      <c r="BA738" s="27">
        <f>_xlfn.XLOOKUP($C738,[26]PSP!$C:$C,[26]PSP!$BA:$BA)</f>
        <v>2667.48</v>
      </c>
      <c r="BB738" s="28">
        <f t="shared" si="2783"/>
        <v>0</v>
      </c>
      <c r="BC738" s="29"/>
      <c r="BD738" s="54">
        <f>_xlfn.XLOOKUP($C738,[26]PSP!$C:$C,[26]PSP!$BD:$BD)</f>
        <v>0</v>
      </c>
      <c r="BE738" s="27">
        <f>_xlfn.XLOOKUP($C738,[26]PSP!$C:$C,[26]PSP!$BE:$BE)</f>
        <v>2667.48</v>
      </c>
      <c r="BF738" s="28">
        <f t="shared" si="2784"/>
        <v>0</v>
      </c>
      <c r="BG738" s="29"/>
      <c r="BH738" s="54">
        <f>_xlfn.XLOOKUP($C738,[26]PSP!$C:$C,[26]PSP!$BH:$BH)</f>
        <v>0</v>
      </c>
      <c r="BI738" s="27">
        <f>_xlfn.XLOOKUP($C738,[26]PSP!$C:$C,[26]PSP!$BI:$BI)</f>
        <v>2667.48</v>
      </c>
      <c r="BJ738" s="28">
        <f t="shared" si="2785"/>
        <v>0</v>
      </c>
      <c r="BK738" s="29"/>
      <c r="BL738" s="54">
        <f>_xlfn.XLOOKUP($C738,[26]PSP!$C:$C,[26]PSP!$BL:$BL)</f>
        <v>0</v>
      </c>
      <c r="BM738" s="27">
        <f>_xlfn.XLOOKUP($C738,[26]PSP!$C:$C,[26]PSP!$BM:$BM)</f>
        <v>2667.48</v>
      </c>
      <c r="BN738" s="28">
        <f t="shared" si="2786"/>
        <v>0</v>
      </c>
      <c r="BO738" s="29"/>
      <c r="BP738" s="54">
        <f>_xlfn.XLOOKUP($C738,[26]PSP!$C:$C,[26]PSP!$BP:$BP)</f>
        <v>2</v>
      </c>
      <c r="BQ738" s="27">
        <f>_xlfn.XLOOKUP($C738,[26]PSP!$C:$C,[26]PSP!$BQ:$BQ)</f>
        <v>2667.48</v>
      </c>
      <c r="BR738" s="28">
        <f t="shared" si="2787"/>
        <v>5334.96</v>
      </c>
      <c r="BS738" s="29"/>
      <c r="BT738" s="54">
        <f>_xlfn.XLOOKUP($C738,[26]PSP!$C:$C,[26]PSP!$BT:$BT)</f>
        <v>0</v>
      </c>
      <c r="BU738" s="27">
        <f>_xlfn.XLOOKUP($C738,[26]PSP!$C:$C,[26]PSP!$BU:$BU)</f>
        <v>2667.48</v>
      </c>
      <c r="BV738" s="28">
        <f t="shared" si="2788"/>
        <v>0</v>
      </c>
      <c r="BW738" s="29"/>
      <c r="BX738" s="54">
        <f>_xlfn.XLOOKUP($C738,[26]PSP!$C:$C,[26]PSP!$BX:$BX)</f>
        <v>0</v>
      </c>
      <c r="BY738" s="27">
        <f>_xlfn.XLOOKUP($C738,[26]PSP!$C:$C,[26]PSP!$BY:$BY)</f>
        <v>2667.48</v>
      </c>
      <c r="BZ738" s="28">
        <f t="shared" si="2789"/>
        <v>0</v>
      </c>
      <c r="CA738" s="29"/>
      <c r="CB738" s="54">
        <f>_xlfn.XLOOKUP($C738,[26]PSP!$C:$C,[26]PSP!$CB:$CB)</f>
        <v>0</v>
      </c>
      <c r="CC738" s="27">
        <f>_xlfn.XLOOKUP($C738,[26]PSP!$C:$C,[26]PSP!$CC:$CC)</f>
        <v>2667.48</v>
      </c>
      <c r="CD738" s="28">
        <f t="shared" si="2790"/>
        <v>0</v>
      </c>
      <c r="CE738" s="29"/>
      <c r="CF738" s="54">
        <f>_xlfn.XLOOKUP($C738,[26]PSP!$C:$C,[26]PSP!$CF:$CF)</f>
        <v>0</v>
      </c>
      <c r="CG738" s="27">
        <f>_xlfn.XLOOKUP($C738,[26]PSP!$C:$C,[26]PSP!$CG:$CG)</f>
        <v>2667.48</v>
      </c>
      <c r="CH738" s="28">
        <f t="shared" si="2791"/>
        <v>0</v>
      </c>
      <c r="CI738" s="29"/>
      <c r="CJ738" s="54">
        <f>_xlfn.XLOOKUP($C738,[26]PSP!$C:$C,[26]PSP!$CJ:$CJ)</f>
        <v>0</v>
      </c>
      <c r="CK738" s="27">
        <f>_xlfn.XLOOKUP($C738,[26]PSP!$C:$C,[26]PSP!$CK:$CK)</f>
        <v>2667.48</v>
      </c>
      <c r="CL738" s="28">
        <f t="shared" si="2792"/>
        <v>0</v>
      </c>
      <c r="CM738" s="29"/>
      <c r="CN738" s="54">
        <f>_xlfn.XLOOKUP($C738,[26]PSP!$C:$C,[26]PSP!$CN:$CN)</f>
        <v>0</v>
      </c>
      <c r="CO738" s="27">
        <f>_xlfn.XLOOKUP($C738,[26]PSP!$C:$C,[26]PSP!$CO:$CO)</f>
        <v>2667.48</v>
      </c>
      <c r="CP738" s="28">
        <f t="shared" si="2793"/>
        <v>0</v>
      </c>
      <c r="CQ738" s="29"/>
      <c r="CR738" s="54">
        <f>_xlfn.XLOOKUP($C738,[26]PSP!$C:$C,[26]PSP!$CR:$CR)</f>
        <v>0</v>
      </c>
      <c r="CS738" s="27">
        <f>_xlfn.XLOOKUP($C738,[26]PSP!$C:$C,[26]PSP!$CS:$CS)</f>
        <v>2667.48</v>
      </c>
      <c r="CT738" s="28">
        <f t="shared" si="2794"/>
        <v>0</v>
      </c>
      <c r="CU738" s="29"/>
      <c r="CV738" s="54">
        <f>_xlfn.XLOOKUP($C738,[26]PSP!$C:$C,[26]PSP!$CV:$CV)</f>
        <v>0</v>
      </c>
      <c r="CW738" s="27">
        <f>_xlfn.XLOOKUP($C738,[26]PSP!$C:$C,[26]PSP!$CW:$CW)</f>
        <v>2667.48</v>
      </c>
      <c r="CX738" s="28">
        <f t="shared" si="2795"/>
        <v>0</v>
      </c>
      <c r="CY738" s="29"/>
      <c r="CZ738" s="54">
        <f>_xlfn.XLOOKUP($C738,[26]PSP!$C:$C,[26]PSP!$CZ:$CZ)</f>
        <v>0</v>
      </c>
      <c r="DA738" s="27">
        <f>_xlfn.XLOOKUP($C738,[26]PSP!$C:$C,[26]PSP!$DA:$DA)</f>
        <v>2667.48</v>
      </c>
      <c r="DB738" s="28">
        <f t="shared" si="2796"/>
        <v>0</v>
      </c>
      <c r="DC738" s="29"/>
      <c r="DD738" s="54">
        <f>_xlfn.XLOOKUP($C738,[26]PSP!$C:$C,[26]PSP!$DD:$DD)</f>
        <v>0</v>
      </c>
      <c r="DE738" s="27">
        <f>_xlfn.XLOOKUP($C738,[26]PSP!$C:$C,[26]PSP!$DE:$DE)</f>
        <v>2667.48</v>
      </c>
      <c r="DF738" s="28">
        <f t="shared" si="2797"/>
        <v>0</v>
      </c>
      <c r="DG738" s="29"/>
      <c r="DH738" s="54">
        <f>_xlfn.XLOOKUP($C738,[26]PSP!$C:$C,[26]PSP!$DH:$DH)</f>
        <v>0</v>
      </c>
      <c r="DI738" s="27">
        <f>_xlfn.XLOOKUP($C738,[26]PSP!$C:$C,[26]PSP!$DI:$DI)</f>
        <v>2667.48</v>
      </c>
      <c r="DJ738" s="28">
        <f t="shared" si="2798"/>
        <v>0</v>
      </c>
      <c r="DK738" s="29"/>
      <c r="DL738" s="54">
        <f>_xlfn.XLOOKUP($C738,[26]PSP!$C:$C,[26]PSP!$DL:$DL)</f>
        <v>0</v>
      </c>
      <c r="DM738" s="27">
        <f>_xlfn.XLOOKUP($C738,[26]PSP!$C:$C,[26]PSP!$DM:$DM)</f>
        <v>2667.48</v>
      </c>
      <c r="DN738" s="28">
        <f t="shared" si="2799"/>
        <v>0</v>
      </c>
      <c r="DO738" s="29"/>
      <c r="DP738" s="54">
        <f>_xlfn.XLOOKUP($C738,[26]PSP!$C:$C,[26]PSP!$DP:$DP)</f>
        <v>0</v>
      </c>
      <c r="DQ738" s="27">
        <f>_xlfn.XLOOKUP($C738,[26]PSP!$C:$C,[26]PSP!$DQ:$DQ)</f>
        <v>2667.48</v>
      </c>
      <c r="DR738" s="28">
        <f t="shared" si="2800"/>
        <v>0</v>
      </c>
      <c r="DS738" s="29"/>
      <c r="DT738" s="54">
        <f>_xlfn.XLOOKUP($C738,[26]PSP!$C:$C,[26]PSP!$DT:$DT)</f>
        <v>0</v>
      </c>
      <c r="DU738" s="27">
        <f>_xlfn.XLOOKUP($C738,[26]PSP!$C:$C,[26]PSP!$DU:$DU)</f>
        <v>2667.48</v>
      </c>
      <c r="DV738" s="28">
        <f t="shared" si="2801"/>
        <v>0</v>
      </c>
      <c r="DW738" s="29"/>
      <c r="DX738" s="54">
        <f>_xlfn.XLOOKUP($C738,[26]PSP!$C:$C,[26]PSP!$DX:$DX)</f>
        <v>0</v>
      </c>
      <c r="DY738" s="27">
        <f>_xlfn.XLOOKUP($C738,[26]PSP!$C:$C,[26]PSP!$DY:$DY)</f>
        <v>2667.48</v>
      </c>
      <c r="DZ738" s="28">
        <f t="shared" si="2802"/>
        <v>0</v>
      </c>
      <c r="EA738" s="29"/>
      <c r="EB738" s="54">
        <f>_xlfn.XLOOKUP($C738,[26]PSP!$C:$C,[26]PSP!$EB:$EB)</f>
        <v>0</v>
      </c>
      <c r="EC738" s="27">
        <f>_xlfn.XLOOKUP($C738,[26]PSP!$C:$C,[26]PSP!$EC:$EC)</f>
        <v>2667.48</v>
      </c>
      <c r="ED738" s="28">
        <f t="shared" si="2803"/>
        <v>0</v>
      </c>
      <c r="EE738" s="29"/>
      <c r="EF738" s="54">
        <f>_xlfn.XLOOKUP($C738,[26]PSP!$C:$C,[26]PSP!$EF:$EF)</f>
        <v>0</v>
      </c>
      <c r="EG738" s="27">
        <f>_xlfn.XLOOKUP($C738,[26]PSP!$C:$C,[26]PSP!$EG:$EG)</f>
        <v>2667.48</v>
      </c>
      <c r="EH738" s="28">
        <f t="shared" si="2804"/>
        <v>0</v>
      </c>
      <c r="EI738" s="29"/>
      <c r="EJ738" s="54">
        <f>_xlfn.XLOOKUP($C738,[26]PSP!$C:$C,[26]PSP!$EJ:$EJ)</f>
        <v>0</v>
      </c>
      <c r="EK738" s="27">
        <f>_xlfn.XLOOKUP($C738,[26]PSP!$C:$C,[26]PSP!$EK:$EK)</f>
        <v>2667.48</v>
      </c>
      <c r="EL738" s="28">
        <f t="shared" si="2805"/>
        <v>0</v>
      </c>
      <c r="EM738" s="29"/>
      <c r="EN738" s="108"/>
      <c r="EO738" s="29">
        <f t="shared" si="2806"/>
        <v>8002.4400000000005</v>
      </c>
      <c r="EP738" s="29">
        <f t="shared" si="2736"/>
        <v>8002.4400000000005</v>
      </c>
      <c r="EQ738" s="4" t="b">
        <f t="shared" si="2596"/>
        <v>1</v>
      </c>
      <c r="ES738" s="118">
        <f t="shared" si="2666"/>
        <v>1.1767000000000001</v>
      </c>
    </row>
    <row r="739" spans="3:149" s="1" customFormat="1" ht="12.75" customHeight="1" x14ac:dyDescent="0.25">
      <c r="C739" s="64" t="s">
        <v>586</v>
      </c>
      <c r="D739" s="65"/>
      <c r="E739" s="64"/>
      <c r="F739" s="66" t="s">
        <v>902</v>
      </c>
      <c r="G739" s="55"/>
      <c r="H739" s="55"/>
      <c r="I739" s="67" t="e">
        <f>SUM(I740:I878)</f>
        <v>#REF!</v>
      </c>
      <c r="J739" s="67" t="e">
        <f>SUM(J740:J878)</f>
        <v>#REF!</v>
      </c>
      <c r="L739" s="68"/>
      <c r="M739" s="69"/>
      <c r="N739" s="67">
        <f>SUMPRODUCT(N741:N878,$ES741:$ES878)</f>
        <v>12945668.807372</v>
      </c>
      <c r="P739" s="68"/>
      <c r="Q739" s="69"/>
      <c r="R739" s="67">
        <f t="shared" ref="R739" si="2807">SUMPRODUCT(R741:R878,$ES741:$ES878)</f>
        <v>0</v>
      </c>
      <c r="T739" s="68"/>
      <c r="U739" s="69"/>
      <c r="V739" s="67">
        <f t="shared" ref="V739" si="2808">SUMPRODUCT(V741:V878,$ES741:$ES878)</f>
        <v>3418359.3324649991</v>
      </c>
      <c r="X739" s="68"/>
      <c r="Y739" s="69"/>
      <c r="Z739" s="67">
        <f t="shared" ref="Z739" si="2809">SUMPRODUCT(Z741:Z878,$ES741:$ES878)</f>
        <v>25325409.056660999</v>
      </c>
      <c r="AB739" s="68"/>
      <c r="AC739" s="69"/>
      <c r="AD739" s="67">
        <f t="shared" ref="AD739" si="2810">SUMPRODUCT(AD741:AD878,$ES741:$ES878)</f>
        <v>3418359.3324649991</v>
      </c>
      <c r="AF739" s="68"/>
      <c r="AG739" s="69"/>
      <c r="AH739" s="67">
        <f t="shared" ref="AH739" si="2811">SUMPRODUCT(AH741:AH878,$ES741:$ES878)</f>
        <v>16883605.990706004</v>
      </c>
      <c r="AJ739" s="68"/>
      <c r="AK739" s="69"/>
      <c r="AL739" s="67">
        <f t="shared" ref="AL739" si="2812">SUMPRODUCT(AL741:AL878,$ES741:$ES878)</f>
        <v>25135055.215487003</v>
      </c>
      <c r="AN739" s="68"/>
      <c r="AO739" s="69"/>
      <c r="AP739" s="67">
        <f t="shared" ref="AP739" si="2813">SUMPRODUCT(AP741:AP878,$ES741:$ES878)</f>
        <v>3418359.3324649991</v>
      </c>
      <c r="AR739" s="68"/>
      <c r="AS739" s="69"/>
      <c r="AT739" s="67">
        <f t="shared" ref="AT739" si="2814">SUMPRODUCT(AT741:AT878,$ES741:$ES878)</f>
        <v>48631164.228184998</v>
      </c>
      <c r="AV739" s="68"/>
      <c r="AW739" s="69"/>
      <c r="AX739" s="67">
        <f t="shared" ref="AX739" si="2815">SUMPRODUCT(AX741:AX878,$ES741:$ES878)</f>
        <v>25135055.215487003</v>
      </c>
      <c r="AZ739" s="68"/>
      <c r="BA739" s="69"/>
      <c r="BB739" s="67">
        <f t="shared" ref="BB739" si="2816">SUMPRODUCT(BB741:BB878,$ES741:$ES878)</f>
        <v>11860162.292517003</v>
      </c>
      <c r="BD739" s="68"/>
      <c r="BE739" s="69"/>
      <c r="BF739" s="67">
        <f t="shared" ref="BF739" si="2817">SUMPRODUCT(BF741:BF878,$ES741:$ES878)</f>
        <v>28553414.606787011</v>
      </c>
      <c r="BH739" s="68"/>
      <c r="BI739" s="69"/>
      <c r="BJ739" s="67">
        <f t="shared" ref="BJ739" si="2818">SUMPRODUCT(BJ741:BJ878,$ES741:$ES878)</f>
        <v>33767212.146150008</v>
      </c>
      <c r="BL739" s="68"/>
      <c r="BM739" s="69"/>
      <c r="BN739" s="67">
        <f t="shared" ref="BN739" si="2819">SUMPRODUCT(BN741:BN878,$ES741:$ES878)</f>
        <v>8441802.9012170024</v>
      </c>
      <c r="BP739" s="68"/>
      <c r="BQ739" s="69"/>
      <c r="BR739" s="67">
        <f t="shared" ref="BR739" si="2820">SUMPRODUCT(BR741:BR878,$ES741:$ES878)</f>
        <v>40189361.209298007</v>
      </c>
      <c r="BT739" s="68"/>
      <c r="BU739" s="69"/>
      <c r="BV739" s="67">
        <f t="shared" ref="BV739" si="2821">SUMPRODUCT(BV741:BV878,$ES741:$ES878)</f>
        <v>8441802.9012170024</v>
      </c>
      <c r="BX739" s="68"/>
      <c r="BY739" s="69"/>
      <c r="BZ739" s="67">
        <f t="shared" ref="BZ739" si="2822">SUMPRODUCT(BZ741:BZ878,$ES741:$ES878)</f>
        <v>11860162.292517003</v>
      </c>
      <c r="CB739" s="68"/>
      <c r="CC739" s="69"/>
      <c r="CD739" s="67">
        <f t="shared" ref="CD739" si="2823">SUMPRODUCT(CD741:CD878,$ES741:$ES878)</f>
        <v>65324416.589523017</v>
      </c>
      <c r="CF739" s="68"/>
      <c r="CG739" s="69"/>
      <c r="CH739" s="67">
        <f t="shared" ref="CH739" si="2824">SUMPRODUCT(CH741:CH878,$ES741:$ES878)</f>
        <v>25135055.215487003</v>
      </c>
      <c r="CJ739" s="68"/>
      <c r="CK739" s="69"/>
      <c r="CL739" s="67">
        <f t="shared" ref="CL739" si="2825">SUMPRODUCT(CL741:CL878,$ES741:$ES878)</f>
        <v>16693252.184833001</v>
      </c>
      <c r="CN739" s="68"/>
      <c r="CO739" s="69"/>
      <c r="CP739" s="67">
        <f t="shared" ref="CP739" si="2826">SUMPRODUCT(CP741:CP878,$ES741:$ES878)</f>
        <v>27034588.705242999</v>
      </c>
      <c r="CR739" s="68"/>
      <c r="CS739" s="69"/>
      <c r="CT739" s="67">
        <f t="shared" ref="CT739" si="2827">SUMPRODUCT(CT741:CT878,$ES741:$ES878)</f>
        <v>0</v>
      </c>
      <c r="CV739" s="68"/>
      <c r="CW739" s="69"/>
      <c r="CX739" s="67">
        <f t="shared" ref="CX739" si="2828">SUMPRODUCT(CX741:CX878,$ES741:$ES878)</f>
        <v>28743768.447961003</v>
      </c>
      <c r="CZ739" s="68"/>
      <c r="DA739" s="69"/>
      <c r="DB739" s="67">
        <f t="shared" ref="DB739" si="2829">SUMPRODUCT(DB741:DB878,$ES741:$ES878)</f>
        <v>41828307.541524</v>
      </c>
      <c r="DD739" s="68"/>
      <c r="DE739" s="69"/>
      <c r="DF739" s="67">
        <f t="shared" ref="DF739" si="2830">SUMPRODUCT(DF741:DF878,$ES741:$ES878)</f>
        <v>0</v>
      </c>
      <c r="DH739" s="68"/>
      <c r="DI739" s="69"/>
      <c r="DJ739" s="67">
        <f t="shared" ref="DJ739" si="2831">SUMPRODUCT(DJ741:DJ878,$ES741:$ES878)</f>
        <v>0</v>
      </c>
      <c r="DL739" s="68"/>
      <c r="DM739" s="69"/>
      <c r="DN739" s="67">
        <f t="shared" ref="DN739" si="2832">SUMPRODUCT(DN741:DN878,$ES741:$ES878)</f>
        <v>11860162.292517003</v>
      </c>
      <c r="DP739" s="68"/>
      <c r="DQ739" s="69"/>
      <c r="DR739" s="67">
        <f t="shared" ref="DR739" si="2833">SUMPRODUCT(DR741:DR878,$ES741:$ES878)</f>
        <v>0</v>
      </c>
      <c r="DT739" s="68"/>
      <c r="DU739" s="69"/>
      <c r="DV739" s="67">
        <f t="shared" ref="DV739" si="2834">SUMPRODUCT(DV741:DV878,$ES741:$ES878)</f>
        <v>0</v>
      </c>
      <c r="DX739" s="68"/>
      <c r="DY739" s="69"/>
      <c r="DZ739" s="67">
        <f t="shared" ref="DZ739" si="2835">SUMPRODUCT(DZ741:DZ878,$ES741:$ES878)</f>
        <v>46107078.821607985</v>
      </c>
      <c r="EB739" s="68"/>
      <c r="EC739" s="69"/>
      <c r="ED739" s="67">
        <f t="shared" ref="ED739" si="2836">SUMPRODUCT(ED741:ED878,$ES741:$ES878)</f>
        <v>46107078.821607985</v>
      </c>
      <c r="EF739" s="68"/>
      <c r="EG739" s="69"/>
      <c r="EH739" s="67">
        <f t="shared" ref="EH739" si="2837">SUMPRODUCT(EH741:EH878,$ES741:$ES878)</f>
        <v>46107078.821607985</v>
      </c>
      <c r="EJ739" s="68"/>
      <c r="EK739" s="69"/>
      <c r="EL739" s="67" t="e">
        <f t="shared" ref="EL739" si="2838">SUMPRODUCT(EL741:EL878,$ES741:$ES878)</f>
        <v>#REF!</v>
      </c>
      <c r="EN739" s="107"/>
      <c r="EO739" s="29" t="e">
        <f t="shared" si="2806"/>
        <v>#REF!</v>
      </c>
      <c r="EP739" s="88" t="e">
        <f t="shared" si="2736"/>
        <v>#REF!</v>
      </c>
      <c r="EQ739" s="1" t="e">
        <f t="shared" si="2596"/>
        <v>#REF!</v>
      </c>
      <c r="ES739" s="118">
        <f t="shared" si="2666"/>
        <v>1.1767000000000001</v>
      </c>
    </row>
    <row r="740" spans="3:149" s="1" customFormat="1" ht="12.75" customHeight="1" x14ac:dyDescent="0.25">
      <c r="C740" s="79" t="s">
        <v>587</v>
      </c>
      <c r="D740" s="80"/>
      <c r="E740" s="79"/>
      <c r="F740" s="81" t="s">
        <v>31</v>
      </c>
      <c r="G740" s="82"/>
      <c r="H740" s="82"/>
      <c r="I740" s="83"/>
      <c r="J740" s="83"/>
      <c r="L740" s="84"/>
      <c r="M740" s="85"/>
      <c r="N740" s="83"/>
      <c r="P740" s="84"/>
      <c r="Q740" s="85"/>
      <c r="R740" s="83"/>
      <c r="T740" s="84"/>
      <c r="U740" s="85"/>
      <c r="V740" s="83"/>
      <c r="X740" s="84"/>
      <c r="Y740" s="85"/>
      <c r="Z740" s="83"/>
      <c r="AB740" s="84"/>
      <c r="AC740" s="85"/>
      <c r="AD740" s="83"/>
      <c r="AF740" s="84"/>
      <c r="AG740" s="85"/>
      <c r="AH740" s="83"/>
      <c r="AJ740" s="84"/>
      <c r="AK740" s="85"/>
      <c r="AL740" s="83"/>
      <c r="AN740" s="84"/>
      <c r="AO740" s="85"/>
      <c r="AP740" s="83"/>
      <c r="AR740" s="84"/>
      <c r="AS740" s="85"/>
      <c r="AT740" s="83"/>
      <c r="AV740" s="84"/>
      <c r="AW740" s="85"/>
      <c r="AX740" s="83"/>
      <c r="AZ740" s="84"/>
      <c r="BA740" s="85"/>
      <c r="BB740" s="83"/>
      <c r="BD740" s="84"/>
      <c r="BE740" s="85"/>
      <c r="BF740" s="83"/>
      <c r="BH740" s="84"/>
      <c r="BI740" s="85"/>
      <c r="BJ740" s="83"/>
      <c r="BL740" s="84"/>
      <c r="BM740" s="85"/>
      <c r="BN740" s="83"/>
      <c r="BP740" s="84"/>
      <c r="BQ740" s="85"/>
      <c r="BR740" s="83"/>
      <c r="BT740" s="84"/>
      <c r="BU740" s="85"/>
      <c r="BV740" s="83"/>
      <c r="BX740" s="84"/>
      <c r="BY740" s="85"/>
      <c r="BZ740" s="83"/>
      <c r="CB740" s="84"/>
      <c r="CC740" s="85"/>
      <c r="CD740" s="83"/>
      <c r="CF740" s="84"/>
      <c r="CG740" s="85"/>
      <c r="CH740" s="83"/>
      <c r="CJ740" s="84"/>
      <c r="CK740" s="85"/>
      <c r="CL740" s="83"/>
      <c r="CN740" s="84"/>
      <c r="CO740" s="85"/>
      <c r="CP740" s="83"/>
      <c r="CR740" s="84"/>
      <c r="CS740" s="85"/>
      <c r="CT740" s="83"/>
      <c r="CV740" s="84"/>
      <c r="CW740" s="85"/>
      <c r="CX740" s="83"/>
      <c r="CZ740" s="84"/>
      <c r="DA740" s="85"/>
      <c r="DB740" s="83"/>
      <c r="DD740" s="84"/>
      <c r="DE740" s="85"/>
      <c r="DF740" s="83"/>
      <c r="DH740" s="84"/>
      <c r="DI740" s="85"/>
      <c r="DJ740" s="83"/>
      <c r="DL740" s="84"/>
      <c r="DM740" s="85"/>
      <c r="DN740" s="83"/>
      <c r="DP740" s="84"/>
      <c r="DQ740" s="85"/>
      <c r="DR740" s="83"/>
      <c r="DT740" s="84"/>
      <c r="DU740" s="85"/>
      <c r="DV740" s="83"/>
      <c r="DX740" s="84"/>
      <c r="DY740" s="85"/>
      <c r="DZ740" s="83"/>
      <c r="EB740" s="84"/>
      <c r="EC740" s="85"/>
      <c r="ED740" s="83"/>
      <c r="EF740" s="84"/>
      <c r="EG740" s="85"/>
      <c r="EH740" s="83"/>
      <c r="EJ740" s="84"/>
      <c r="EK740" s="85"/>
      <c r="EL740" s="83"/>
      <c r="EN740" s="109"/>
      <c r="EO740" s="29">
        <f t="shared" si="2806"/>
        <v>0</v>
      </c>
      <c r="EP740" s="88">
        <f t="shared" si="2736"/>
        <v>0</v>
      </c>
      <c r="EQ740" s="1" t="b">
        <f t="shared" si="2596"/>
        <v>1</v>
      </c>
      <c r="ES740" s="118">
        <f t="shared" si="2666"/>
        <v>1.1767000000000001</v>
      </c>
    </row>
    <row r="741" spans="3:149" s="1" customFormat="1" ht="31.5" x14ac:dyDescent="0.25">
      <c r="C741" s="24" t="s">
        <v>588</v>
      </c>
      <c r="D741" s="43" t="str">
        <f>_xlfn.XLOOKUP($C741,[27]PSP!$C:$C,[27]PSP!$D:$D)</f>
        <v>RO-43333</v>
      </c>
      <c r="E741" s="24" t="str">
        <f>_xlfn.XLOOKUP($C741,[27]PSP!$C:$C,[27]PSP!$E:$E)</f>
        <v>DER/MG</v>
      </c>
      <c r="F741" s="25" t="str">
        <f>_xlfn.XLOOKUP($C741,[27]PSP!$C:$C,[27]PSP!$F:$F)</f>
        <v>DESMATAMENTO,  DESTOCAMENTO  E  LIMPEZA  DE  ÁRVORES, ARBUSTOS E VEGETAÇÃO RASTEIRA. (EXECUÇÃO NA ESPESSURA DE ATÉ 30CM, INCLUINDO REMANEJAMENTO PARA FORA DA LINHA DE OFFSETS E ACERTO DO MATERIAL)</v>
      </c>
      <c r="G741" s="26" t="str">
        <f>_xlfn.XLOOKUP($C741,[27]PSP!$C:$C,[27]PSP!$G:$G)</f>
        <v>M2</v>
      </c>
      <c r="H741" s="53" t="e">
        <f>_xlfn.XLOOKUP($C741,[27]PSP!$C:$C,[27]PSP!$H:$H)</f>
        <v>#REF!</v>
      </c>
      <c r="I741" s="28" t="e">
        <f>_xlfn.XLOOKUP($C741,[27]PSP!$C:$C,[27]PSP!$I:$I)</f>
        <v>#REF!</v>
      </c>
      <c r="J741" s="28" t="e">
        <f t="shared" ref="J741:J748" si="2839">IF(LEFT(D741,6)="COT.IS",I741,I741*(1+$J$7))</f>
        <v>#REF!</v>
      </c>
      <c r="K741" s="88"/>
      <c r="L741" s="54">
        <f>_xlfn.XLOOKUP($C741,[27]PSP!$C:$C,[27]PSP!$L:$L)</f>
        <v>10710</v>
      </c>
      <c r="M741" s="27">
        <f>_xlfn.XLOOKUP($C741,[27]PSP!$C:$C,[27]PSP!$M:$M)</f>
        <v>0.28000000000000003</v>
      </c>
      <c r="N741" s="28">
        <f t="shared" ref="N741:N748" si="2840">TRUNC(M741*L741,2)</f>
        <v>2998.8</v>
      </c>
      <c r="O741" s="88"/>
      <c r="P741" s="54">
        <f>_xlfn.XLOOKUP($C741,[27]PSP!$C:$C,[27]PSP!$P:$P)</f>
        <v>0</v>
      </c>
      <c r="Q741" s="27">
        <f>_xlfn.XLOOKUP($C741,[27]PSP!$C:$C,[27]PSP!$Q:$Q)</f>
        <v>0.28000000000000003</v>
      </c>
      <c r="R741" s="28">
        <f t="shared" ref="R741:R748" si="2841">TRUNC(Q741*P741,2)</f>
        <v>0</v>
      </c>
      <c r="S741" s="88"/>
      <c r="T741" s="54">
        <f>_xlfn.XLOOKUP($C741,[27]PSP!$C:$C,[27]PSP!$T:$T)</f>
        <v>0</v>
      </c>
      <c r="U741" s="27">
        <f>_xlfn.XLOOKUP($C741,[27]PSP!$C:$C,[27]PSP!$U:$U)</f>
        <v>0.28000000000000003</v>
      </c>
      <c r="V741" s="28">
        <f t="shared" ref="V741:V748" si="2842">TRUNC(U741*T741,2)</f>
        <v>0</v>
      </c>
      <c r="W741" s="88"/>
      <c r="X741" s="54">
        <f>_xlfn.XLOOKUP($C741,[27]PSP!$C:$C,[27]PSP!$X:$X)</f>
        <v>32130</v>
      </c>
      <c r="Y741" s="27">
        <f>_xlfn.XLOOKUP($C741,[27]PSP!$C:$C,[27]PSP!$Y:$Y)</f>
        <v>0.28000000000000003</v>
      </c>
      <c r="Z741" s="28">
        <f t="shared" ref="Z741:Z748" si="2843">TRUNC(Y741*X741,2)</f>
        <v>8996.4</v>
      </c>
      <c r="AA741" s="88"/>
      <c r="AB741" s="54">
        <f>_xlfn.XLOOKUP($C741,[27]PSP!$C:$C,[27]PSP!$AB:$AB)</f>
        <v>0</v>
      </c>
      <c r="AC741" s="27">
        <f>_xlfn.XLOOKUP($C741,[27]PSP!$C:$C,[27]PSP!$AC:$AC)</f>
        <v>0.28000000000000003</v>
      </c>
      <c r="AD741" s="28">
        <f t="shared" ref="AD741:AD748" si="2844">TRUNC(AC741*AB741,2)</f>
        <v>0</v>
      </c>
      <c r="AE741" s="88"/>
      <c r="AF741" s="54">
        <f>_xlfn.XLOOKUP($C741,[27]PSP!$C:$C,[27]PSP!$AF:$AF)</f>
        <v>21420</v>
      </c>
      <c r="AG741" s="27">
        <f>_xlfn.XLOOKUP($C741,[27]PSP!$C:$C,[27]PSP!$AG:$AG)</f>
        <v>0.28000000000000003</v>
      </c>
      <c r="AH741" s="28">
        <f t="shared" ref="AH741:AH748" si="2845">TRUNC(AG741*AF741,2)</f>
        <v>5997.6</v>
      </c>
      <c r="AI741" s="88"/>
      <c r="AJ741" s="54">
        <f>_xlfn.XLOOKUP($C741,[27]PSP!$C:$C,[27]PSP!$AJ:$AJ)</f>
        <v>27795</v>
      </c>
      <c r="AK741" s="27">
        <f>_xlfn.XLOOKUP($C741,[27]PSP!$C:$C,[27]PSP!$AK:$AK)</f>
        <v>0.28000000000000003</v>
      </c>
      <c r="AL741" s="28">
        <f t="shared" ref="AL741:AL748" si="2846">TRUNC(AK741*AJ741,2)</f>
        <v>7782.6</v>
      </c>
      <c r="AM741" s="88"/>
      <c r="AN741" s="54">
        <f>_xlfn.XLOOKUP($C741,[27]PSP!$C:$C,[27]PSP!$AN:$AN)</f>
        <v>0</v>
      </c>
      <c r="AO741" s="27">
        <f>_xlfn.XLOOKUP($C741,[27]PSP!$C:$C,[27]PSP!$AO:$AO)</f>
        <v>0.28000000000000003</v>
      </c>
      <c r="AP741" s="28">
        <f t="shared" ref="AP741:AP748" si="2847">TRUNC(AO741*AN741,2)</f>
        <v>0</v>
      </c>
      <c r="AQ741" s="88"/>
      <c r="AR741" s="54">
        <f>_xlfn.XLOOKUP($C741,[27]PSP!$C:$C,[27]PSP!$AR:$AR)</f>
        <v>52755</v>
      </c>
      <c r="AS741" s="27">
        <f>_xlfn.XLOOKUP($C741,[27]PSP!$C:$C,[27]PSP!$AS:$AS)</f>
        <v>0.28000000000000003</v>
      </c>
      <c r="AT741" s="28">
        <f t="shared" ref="AT741:AT748" si="2848">TRUNC(AS741*AR741,2)</f>
        <v>14771.4</v>
      </c>
      <c r="AU741" s="88"/>
      <c r="AV741" s="54">
        <f>_xlfn.XLOOKUP($C741,[27]PSP!$C:$C,[27]PSP!$AV:$AV)</f>
        <v>27795</v>
      </c>
      <c r="AW741" s="27">
        <f>_xlfn.XLOOKUP($C741,[27]PSP!$C:$C,[27]PSP!$AW:$AW)</f>
        <v>0.28000000000000003</v>
      </c>
      <c r="AX741" s="28">
        <f t="shared" ref="AX741:AX748" si="2849">TRUNC(AW741*AV741,2)</f>
        <v>7782.6</v>
      </c>
      <c r="AY741" s="88"/>
      <c r="AZ741" s="54">
        <f>_xlfn.XLOOKUP($C741,[27]PSP!$C:$C,[27]PSP!$AZ:$AZ)</f>
        <v>10710</v>
      </c>
      <c r="BA741" s="27">
        <f>_xlfn.XLOOKUP($C741,[27]PSP!$C:$C,[27]PSP!$BA:$BA)</f>
        <v>0.28000000000000003</v>
      </c>
      <c r="BB741" s="28">
        <f t="shared" ref="BB741:BB748" si="2850">TRUNC(BA741*AZ741,2)</f>
        <v>2998.8</v>
      </c>
      <c r="BC741" s="88"/>
      <c r="BD741" s="54">
        <f>_xlfn.XLOOKUP($C741,[27]PSP!$C:$C,[27]PSP!$BD:$BD)</f>
        <v>27795</v>
      </c>
      <c r="BE741" s="27">
        <f>_xlfn.XLOOKUP($C741,[27]PSP!$C:$C,[27]PSP!$BE:$BE)</f>
        <v>0.28000000000000003</v>
      </c>
      <c r="BF741" s="28">
        <f t="shared" ref="BF741:BF748" si="2851">TRUNC(BE741*BD741,2)</f>
        <v>7782.6</v>
      </c>
      <c r="BG741" s="88"/>
      <c r="BH741" s="54">
        <f>_xlfn.XLOOKUP($C741,[27]PSP!$C:$C,[27]PSP!$BH:$BH)</f>
        <v>42840</v>
      </c>
      <c r="BI741" s="27">
        <f>_xlfn.XLOOKUP($C741,[27]PSP!$C:$C,[27]PSP!$BI:$BI)</f>
        <v>0.28000000000000003</v>
      </c>
      <c r="BJ741" s="28">
        <f t="shared" ref="BJ741:BJ748" si="2852">TRUNC(BI741*BH741,2)</f>
        <v>11995.2</v>
      </c>
      <c r="BK741" s="88"/>
      <c r="BL741" s="54">
        <f>_xlfn.XLOOKUP($C741,[27]PSP!$C:$C,[27]PSP!$BL:$BL)</f>
        <v>10710</v>
      </c>
      <c r="BM741" s="27">
        <f>_xlfn.XLOOKUP($C741,[27]PSP!$C:$C,[27]PSP!$BM:$BM)</f>
        <v>0.28000000000000003</v>
      </c>
      <c r="BN741" s="28">
        <f t="shared" ref="BN741:BN748" si="2853">TRUNC(BM741*BL741,2)</f>
        <v>2998.8</v>
      </c>
      <c r="BO741" s="88"/>
      <c r="BP741" s="54">
        <f>_xlfn.XLOOKUP($C741,[27]PSP!$C:$C,[27]PSP!$BP:$BP)</f>
        <v>42045</v>
      </c>
      <c r="BQ741" s="27">
        <f>_xlfn.XLOOKUP($C741,[27]PSP!$C:$C,[27]PSP!$BQ:$BQ)</f>
        <v>0.28000000000000003</v>
      </c>
      <c r="BR741" s="28">
        <f t="shared" ref="BR741:BR748" si="2854">TRUNC(BQ741*BP741,2)</f>
        <v>11772.6</v>
      </c>
      <c r="BS741" s="88"/>
      <c r="BT741" s="54">
        <f>_xlfn.XLOOKUP($C741,[27]PSP!$C:$C,[27]PSP!$BT:$BT)</f>
        <v>10710</v>
      </c>
      <c r="BU741" s="27">
        <f>_xlfn.XLOOKUP($C741,[27]PSP!$C:$C,[27]PSP!$BU:$BU)</f>
        <v>0.28000000000000003</v>
      </c>
      <c r="BV741" s="28">
        <f t="shared" ref="BV741:BV748" si="2855">TRUNC(BU741*BT741,2)</f>
        <v>2998.8</v>
      </c>
      <c r="BW741" s="88"/>
      <c r="BX741" s="54">
        <f>_xlfn.XLOOKUP($C741,[27]PSP!$C:$C,[27]PSP!$BX:$BX)</f>
        <v>10710</v>
      </c>
      <c r="BY741" s="27">
        <f>_xlfn.XLOOKUP($C741,[27]PSP!$C:$C,[27]PSP!$BY:$BY)</f>
        <v>0.28000000000000003</v>
      </c>
      <c r="BZ741" s="28">
        <f t="shared" ref="BZ741:BZ748" si="2856">TRUNC(BY741*BX741,2)</f>
        <v>2998.8</v>
      </c>
      <c r="CA741" s="88"/>
      <c r="CB741" s="54">
        <f>_xlfn.XLOOKUP($C741,[27]PSP!$C:$C,[27]PSP!$CB:$CB)</f>
        <v>69840</v>
      </c>
      <c r="CC741" s="27">
        <f>_xlfn.XLOOKUP($C741,[27]PSP!$C:$C,[27]PSP!$CC:$CC)</f>
        <v>0.28000000000000003</v>
      </c>
      <c r="CD741" s="28">
        <f t="shared" ref="CD741:CD748" si="2857">TRUNC(CC741*CB741,2)</f>
        <v>19555.2</v>
      </c>
      <c r="CE741" s="88"/>
      <c r="CF741" s="54">
        <f>_xlfn.XLOOKUP($C741,[27]PSP!$C:$C,[27]PSP!$CF:$CF)</f>
        <v>27795</v>
      </c>
      <c r="CG741" s="27">
        <f>_xlfn.XLOOKUP($C741,[27]PSP!$C:$C,[27]PSP!$CG:$CG)</f>
        <v>0.28000000000000003</v>
      </c>
      <c r="CH741" s="28">
        <f t="shared" ref="CH741:CH748" si="2858">TRUNC(CG741*CF741,2)</f>
        <v>7782.6</v>
      </c>
      <c r="CI741" s="88"/>
      <c r="CJ741" s="54">
        <f>_xlfn.XLOOKUP($C741,[27]PSP!$C:$C,[27]PSP!$CJ:$CJ)</f>
        <v>17085</v>
      </c>
      <c r="CK741" s="27">
        <f>_xlfn.XLOOKUP($C741,[27]PSP!$C:$C,[27]PSP!$CK:$CK)</f>
        <v>0.28000000000000003</v>
      </c>
      <c r="CL741" s="28">
        <f t="shared" ref="CL741:CL748" si="2859">TRUNC(CK741*CJ741,2)</f>
        <v>4783.8</v>
      </c>
      <c r="CM741" s="88"/>
      <c r="CN741" s="54">
        <f>_xlfn.XLOOKUP($C741,[27]PSP!$C:$C,[27]PSP!$CN:$CN)</f>
        <v>32130</v>
      </c>
      <c r="CO741" s="27">
        <f>_xlfn.XLOOKUP($C741,[27]PSP!$C:$C,[27]PSP!$CO:$CO)</f>
        <v>0.28000000000000003</v>
      </c>
      <c r="CP741" s="28">
        <f t="shared" ref="CP741:CP748" si="2860">TRUNC(CO741*CN741,2)</f>
        <v>8996.4</v>
      </c>
      <c r="CQ741" s="88"/>
      <c r="CR741" s="54">
        <f>_xlfn.XLOOKUP($C741,[27]PSP!$C:$C,[27]PSP!$CR:$CR)</f>
        <v>0</v>
      </c>
      <c r="CS741" s="27">
        <f>_xlfn.XLOOKUP($C741,[27]PSP!$C:$C,[27]PSP!$CS:$CS)</f>
        <v>0.28000000000000003</v>
      </c>
      <c r="CT741" s="28">
        <f t="shared" ref="CT741:CT748" si="2861">TRUNC(CS741*CR741,2)</f>
        <v>0</v>
      </c>
      <c r="CU741" s="88"/>
      <c r="CV741" s="54">
        <f>_xlfn.XLOOKUP($C741,[27]PSP!$C:$C,[27]PSP!$CV:$CV)</f>
        <v>32130</v>
      </c>
      <c r="CW741" s="27">
        <f>_xlfn.XLOOKUP($C741,[27]PSP!$C:$C,[27]PSP!$CW:$CW)</f>
        <v>0.28000000000000003</v>
      </c>
      <c r="CX741" s="28">
        <f t="shared" ref="CX741:CX748" si="2862">TRUNC(CW741*CV741,2)</f>
        <v>8996.4</v>
      </c>
      <c r="CY741" s="88"/>
      <c r="CZ741" s="54">
        <f>_xlfn.XLOOKUP($C741,[27]PSP!$C:$C,[27]PSP!$CZ:$CZ)</f>
        <v>44880</v>
      </c>
      <c r="DA741" s="27">
        <f>_xlfn.XLOOKUP($C741,[27]PSP!$C:$C,[27]PSP!$DA:$DA)</f>
        <v>0.28000000000000003</v>
      </c>
      <c r="DB741" s="28">
        <f t="shared" ref="DB741:DB748" si="2863">TRUNC(DA741*CZ741,2)</f>
        <v>12566.4</v>
      </c>
      <c r="DC741" s="88"/>
      <c r="DD741" s="54">
        <f>_xlfn.XLOOKUP($C741,[27]PSP!$C:$C,[27]PSP!$DD:$DD)</f>
        <v>0</v>
      </c>
      <c r="DE741" s="27">
        <f>_xlfn.XLOOKUP($C741,[27]PSP!$C:$C,[27]PSP!$DE:$DE)</f>
        <v>0.28000000000000003</v>
      </c>
      <c r="DF741" s="28">
        <f t="shared" ref="DF741:DF748" si="2864">TRUNC(DE741*DD741,2)</f>
        <v>0</v>
      </c>
      <c r="DG741" s="88"/>
      <c r="DH741" s="54">
        <f>_xlfn.XLOOKUP($C741,[27]PSP!$C:$C,[27]PSP!$DH:$DH)</f>
        <v>0</v>
      </c>
      <c r="DI741" s="27">
        <f>_xlfn.XLOOKUP($C741,[27]PSP!$C:$C,[27]PSP!$DI:$DI)</f>
        <v>0.28000000000000003</v>
      </c>
      <c r="DJ741" s="28">
        <f t="shared" ref="DJ741:DJ748" si="2865">TRUNC(DI741*DH741,2)</f>
        <v>0</v>
      </c>
      <c r="DK741" s="88"/>
      <c r="DL741" s="54">
        <f>_xlfn.XLOOKUP($C741,[27]PSP!$C:$C,[27]PSP!$DL:$DL)</f>
        <v>10710</v>
      </c>
      <c r="DM741" s="27">
        <f>_xlfn.XLOOKUP($C741,[27]PSP!$C:$C,[27]PSP!$DM:$DM)</f>
        <v>0.28000000000000003</v>
      </c>
      <c r="DN741" s="28">
        <f t="shared" ref="DN741:DN748" si="2866">TRUNC(DM741*DL741,2)</f>
        <v>2998.8</v>
      </c>
      <c r="DO741" s="88"/>
      <c r="DP741" s="54">
        <f>_xlfn.XLOOKUP($C741,[27]PSP!$C:$C,[27]PSP!$DP:$DP)</f>
        <v>0</v>
      </c>
      <c r="DQ741" s="27">
        <f>_xlfn.XLOOKUP($C741,[27]PSP!$C:$C,[27]PSP!$DQ:$DQ)</f>
        <v>0.28000000000000003</v>
      </c>
      <c r="DR741" s="28">
        <f t="shared" ref="DR741:DR748" si="2867">TRUNC(DQ741*DP741,2)</f>
        <v>0</v>
      </c>
      <c r="DS741" s="88"/>
      <c r="DT741" s="54">
        <f>_xlfn.XLOOKUP($C741,[27]PSP!$C:$C,[27]PSP!$DT:$DT)</f>
        <v>0</v>
      </c>
      <c r="DU741" s="27">
        <f>_xlfn.XLOOKUP($C741,[27]PSP!$C:$C,[27]PSP!$DU:$DU)</f>
        <v>0.28000000000000003</v>
      </c>
      <c r="DV741" s="28">
        <f t="shared" ref="DV741:DV748" si="2868">TRUNC(DU741*DT741,2)</f>
        <v>0</v>
      </c>
      <c r="DW741" s="88"/>
      <c r="DX741" s="54">
        <f>_xlfn.XLOOKUP($C741,[27]PSP!$C:$C,[27]PSP!$DX:$DX)</f>
        <v>30480</v>
      </c>
      <c r="DY741" s="27">
        <f>_xlfn.XLOOKUP($C741,[27]PSP!$C:$C,[27]PSP!$DY:$DY)</f>
        <v>0.28000000000000003</v>
      </c>
      <c r="DZ741" s="28">
        <f t="shared" ref="DZ741:DZ748" si="2869">TRUNC(DY741*DX741,2)</f>
        <v>8534.4</v>
      </c>
      <c r="EA741" s="88"/>
      <c r="EB741" s="54">
        <f>_xlfn.XLOOKUP($C741,[27]PSP!$C:$C,[27]PSP!$EB:$EB)</f>
        <v>30480</v>
      </c>
      <c r="EC741" s="27">
        <f>_xlfn.XLOOKUP($C741,[27]PSP!$C:$C,[27]PSP!$EC:$EC)</f>
        <v>0.28000000000000003</v>
      </c>
      <c r="ED741" s="28">
        <f t="shared" ref="ED741:ED748" si="2870">TRUNC(EC741*EB741,2)</f>
        <v>8534.4</v>
      </c>
      <c r="EE741" s="88"/>
      <c r="EF741" s="54">
        <f>_xlfn.XLOOKUP($C741,[27]PSP!$C:$C,[27]PSP!$EF:$EF)</f>
        <v>30480</v>
      </c>
      <c r="EG741" s="27">
        <f>_xlfn.XLOOKUP($C741,[27]PSP!$C:$C,[27]PSP!$EG:$EG)</f>
        <v>0.28000000000000003</v>
      </c>
      <c r="EH741" s="28">
        <f t="shared" ref="EH741:EH748" si="2871">TRUNC(EG741*EF741,2)</f>
        <v>8534.4</v>
      </c>
      <c r="EI741" s="88"/>
      <c r="EJ741" s="54" t="e">
        <f>_xlfn.XLOOKUP($C741,[27]PSP!$C:$C,[27]PSP!$EJ:$EJ)</f>
        <v>#REF!</v>
      </c>
      <c r="EK741" s="27">
        <f>_xlfn.XLOOKUP($C741,[27]PSP!$C:$C,[27]PSP!$EK:$EK)</f>
        <v>0.28000000000000003</v>
      </c>
      <c r="EL741" s="28" t="e">
        <f t="shared" ref="EL741:EL748" si="2872">TRUNC(EK741*EJ741,2)</f>
        <v>#REF!</v>
      </c>
      <c r="EM741" s="88"/>
      <c r="EN741" s="108"/>
      <c r="EO741" s="29" t="e">
        <f t="shared" si="2806"/>
        <v>#REF!</v>
      </c>
      <c r="EP741" s="88" t="e">
        <f t="shared" si="2736"/>
        <v>#REF!</v>
      </c>
      <c r="EQ741" s="1" t="e">
        <f t="shared" si="2596"/>
        <v>#REF!</v>
      </c>
      <c r="ES741" s="118">
        <f t="shared" si="2666"/>
        <v>1.1767000000000001</v>
      </c>
    </row>
    <row r="742" spans="3:149" s="1" customFormat="1" ht="12" customHeight="1" x14ac:dyDescent="0.25">
      <c r="C742" s="24" t="s">
        <v>589</v>
      </c>
      <c r="D742" s="43" t="str">
        <f>_xlfn.XLOOKUP($C742,[27]PSP!$C:$C,[27]PSP!$D:$D)</f>
        <v>ED-51132</v>
      </c>
      <c r="E742" s="24" t="str">
        <f>_xlfn.XLOOKUP($C742,[27]PSP!$C:$C,[27]PSP!$E:$E)</f>
        <v>DER/MG</v>
      </c>
      <c r="F742" s="25" t="str">
        <f>_xlfn.XLOOKUP($C742,[27]PSP!$C:$C,[27]PSP!$F:$F)</f>
        <v>CARGA DE MATERIAL DE QUALQUER NATUREZA SOBRE CAMINHÃO -  MECÂNICA</v>
      </c>
      <c r="G742" s="26" t="str">
        <f>_xlfn.XLOOKUP($C742,[27]PSP!$C:$C,[27]PSP!$G:$G)</f>
        <v>M3</v>
      </c>
      <c r="H742" s="53" t="e">
        <f>_xlfn.XLOOKUP($C742,[27]PSP!$C:$C,[27]PSP!$H:$H)</f>
        <v>#REF!</v>
      </c>
      <c r="I742" s="28" t="e">
        <f>_xlfn.XLOOKUP($C742,[27]PSP!$C:$C,[27]PSP!$I:$I)</f>
        <v>#REF!</v>
      </c>
      <c r="J742" s="28" t="e">
        <f t="shared" si="2839"/>
        <v>#REF!</v>
      </c>
      <c r="K742" s="88"/>
      <c r="L742" s="54">
        <f>_xlfn.XLOOKUP($C742,[27]PSP!$C:$C,[27]PSP!$L:$L)</f>
        <v>10710</v>
      </c>
      <c r="M742" s="27">
        <f>_xlfn.XLOOKUP($C742,[27]PSP!$C:$C,[27]PSP!$M:$M)</f>
        <v>1.39</v>
      </c>
      <c r="N742" s="28">
        <f t="shared" si="2840"/>
        <v>14886.9</v>
      </c>
      <c r="O742" s="88"/>
      <c r="P742" s="54">
        <f>_xlfn.XLOOKUP($C742,[27]PSP!$C:$C,[27]PSP!$P:$P)</f>
        <v>0</v>
      </c>
      <c r="Q742" s="27">
        <f>_xlfn.XLOOKUP($C742,[27]PSP!$C:$C,[27]PSP!$Q:$Q)</f>
        <v>1.39</v>
      </c>
      <c r="R742" s="28">
        <f t="shared" si="2841"/>
        <v>0</v>
      </c>
      <c r="S742" s="88"/>
      <c r="T742" s="54">
        <f>_xlfn.XLOOKUP($C742,[27]PSP!$C:$C,[27]PSP!$T:$T)</f>
        <v>0</v>
      </c>
      <c r="U742" s="27">
        <f>_xlfn.XLOOKUP($C742,[27]PSP!$C:$C,[27]PSP!$U:$U)</f>
        <v>1.39</v>
      </c>
      <c r="V742" s="28">
        <f t="shared" si="2842"/>
        <v>0</v>
      </c>
      <c r="W742" s="88"/>
      <c r="X742" s="54">
        <f>_xlfn.XLOOKUP($C742,[27]PSP!$C:$C,[27]PSP!$X:$X)</f>
        <v>6426</v>
      </c>
      <c r="Y742" s="27">
        <f>_xlfn.XLOOKUP($C742,[27]PSP!$C:$C,[27]PSP!$Y:$Y)</f>
        <v>1.39</v>
      </c>
      <c r="Z742" s="28">
        <f t="shared" si="2843"/>
        <v>8932.14</v>
      </c>
      <c r="AA742" s="88"/>
      <c r="AB742" s="54">
        <f>_xlfn.XLOOKUP($C742,[27]PSP!$C:$C,[27]PSP!$AB:$AB)</f>
        <v>0</v>
      </c>
      <c r="AC742" s="27">
        <f>_xlfn.XLOOKUP($C742,[27]PSP!$C:$C,[27]PSP!$AC:$AC)</f>
        <v>1.39</v>
      </c>
      <c r="AD742" s="28">
        <f t="shared" si="2844"/>
        <v>0</v>
      </c>
      <c r="AE742" s="88"/>
      <c r="AF742" s="54">
        <f>_xlfn.XLOOKUP($C742,[27]PSP!$C:$C,[27]PSP!$AF:$AF)</f>
        <v>4284</v>
      </c>
      <c r="AG742" s="27">
        <f>_xlfn.XLOOKUP($C742,[27]PSP!$C:$C,[27]PSP!$AG:$AG)</f>
        <v>1.39</v>
      </c>
      <c r="AH742" s="28">
        <f t="shared" si="2845"/>
        <v>5954.76</v>
      </c>
      <c r="AI742" s="88"/>
      <c r="AJ742" s="54">
        <f>_xlfn.XLOOKUP($C742,[27]PSP!$C:$C,[27]PSP!$AJ:$AJ)</f>
        <v>5559</v>
      </c>
      <c r="AK742" s="27">
        <f>_xlfn.XLOOKUP($C742,[27]PSP!$C:$C,[27]PSP!$AK:$AK)</f>
        <v>1.39</v>
      </c>
      <c r="AL742" s="28">
        <f t="shared" si="2846"/>
        <v>7727.01</v>
      </c>
      <c r="AM742" s="88"/>
      <c r="AN742" s="54">
        <f>_xlfn.XLOOKUP($C742,[27]PSP!$C:$C,[27]PSP!$AN:$AN)</f>
        <v>0</v>
      </c>
      <c r="AO742" s="27">
        <f>_xlfn.XLOOKUP($C742,[27]PSP!$C:$C,[27]PSP!$AO:$AO)</f>
        <v>1.39</v>
      </c>
      <c r="AP742" s="28">
        <f t="shared" si="2847"/>
        <v>0</v>
      </c>
      <c r="AQ742" s="88"/>
      <c r="AR742" s="54">
        <f>_xlfn.XLOOKUP($C742,[27]PSP!$C:$C,[27]PSP!$AR:$AR)</f>
        <v>10551</v>
      </c>
      <c r="AS742" s="27">
        <f>_xlfn.XLOOKUP($C742,[27]PSP!$C:$C,[27]PSP!$AS:$AS)</f>
        <v>1.39</v>
      </c>
      <c r="AT742" s="28">
        <f t="shared" si="2848"/>
        <v>14665.89</v>
      </c>
      <c r="AU742" s="88"/>
      <c r="AV742" s="54">
        <f>_xlfn.XLOOKUP($C742,[27]PSP!$C:$C,[27]PSP!$AV:$AV)</f>
        <v>5559</v>
      </c>
      <c r="AW742" s="27">
        <f>_xlfn.XLOOKUP($C742,[27]PSP!$C:$C,[27]PSP!$AW:$AW)</f>
        <v>1.39</v>
      </c>
      <c r="AX742" s="28">
        <f t="shared" si="2849"/>
        <v>7727.01</v>
      </c>
      <c r="AY742" s="88"/>
      <c r="AZ742" s="54">
        <f>_xlfn.XLOOKUP($C742,[27]PSP!$C:$C,[27]PSP!$AZ:$AZ)</f>
        <v>2142</v>
      </c>
      <c r="BA742" s="27">
        <f>_xlfn.XLOOKUP($C742,[27]PSP!$C:$C,[27]PSP!$BA:$BA)</f>
        <v>1.39</v>
      </c>
      <c r="BB742" s="28">
        <f t="shared" si="2850"/>
        <v>2977.38</v>
      </c>
      <c r="BC742" s="88"/>
      <c r="BD742" s="54">
        <f>_xlfn.XLOOKUP($C742,[27]PSP!$C:$C,[27]PSP!$BD:$BD)</f>
        <v>5559</v>
      </c>
      <c r="BE742" s="27">
        <f>_xlfn.XLOOKUP($C742,[27]PSP!$C:$C,[27]PSP!$BE:$BE)</f>
        <v>1.39</v>
      </c>
      <c r="BF742" s="28">
        <f t="shared" si="2851"/>
        <v>7727.01</v>
      </c>
      <c r="BG742" s="88"/>
      <c r="BH742" s="54">
        <f>_xlfn.XLOOKUP($C742,[27]PSP!$C:$C,[27]PSP!$BH:$BH)</f>
        <v>8568</v>
      </c>
      <c r="BI742" s="27">
        <f>_xlfn.XLOOKUP($C742,[27]PSP!$C:$C,[27]PSP!$BI:$BI)</f>
        <v>1.39</v>
      </c>
      <c r="BJ742" s="28">
        <f t="shared" si="2852"/>
        <v>11909.52</v>
      </c>
      <c r="BK742" s="88"/>
      <c r="BL742" s="54">
        <f>_xlfn.XLOOKUP($C742,[27]PSP!$C:$C,[27]PSP!$BL:$BL)</f>
        <v>2142</v>
      </c>
      <c r="BM742" s="27">
        <f>_xlfn.XLOOKUP($C742,[27]PSP!$C:$C,[27]PSP!$BM:$BM)</f>
        <v>1.39</v>
      </c>
      <c r="BN742" s="28">
        <f t="shared" si="2853"/>
        <v>2977.38</v>
      </c>
      <c r="BO742" s="88"/>
      <c r="BP742" s="54">
        <f>_xlfn.XLOOKUP($C742,[27]PSP!$C:$C,[27]PSP!$BP:$BP)</f>
        <v>8409</v>
      </c>
      <c r="BQ742" s="27">
        <f>_xlfn.XLOOKUP($C742,[27]PSP!$C:$C,[27]PSP!$BQ:$BQ)</f>
        <v>1.39</v>
      </c>
      <c r="BR742" s="28">
        <f t="shared" si="2854"/>
        <v>11688.51</v>
      </c>
      <c r="BS742" s="88"/>
      <c r="BT742" s="54">
        <f>_xlfn.XLOOKUP($C742,[27]PSP!$C:$C,[27]PSP!$BT:$BT)</f>
        <v>2142</v>
      </c>
      <c r="BU742" s="27">
        <f>_xlfn.XLOOKUP($C742,[27]PSP!$C:$C,[27]PSP!$BU:$BU)</f>
        <v>1.39</v>
      </c>
      <c r="BV742" s="28">
        <f t="shared" si="2855"/>
        <v>2977.38</v>
      </c>
      <c r="BW742" s="88"/>
      <c r="BX742" s="54">
        <f>_xlfn.XLOOKUP($C742,[27]PSP!$C:$C,[27]PSP!$BX:$BX)</f>
        <v>2142</v>
      </c>
      <c r="BY742" s="27">
        <f>_xlfn.XLOOKUP($C742,[27]PSP!$C:$C,[27]PSP!$BY:$BY)</f>
        <v>1.39</v>
      </c>
      <c r="BZ742" s="28">
        <f t="shared" si="2856"/>
        <v>2977.38</v>
      </c>
      <c r="CA742" s="88"/>
      <c r="CB742" s="54">
        <f>_xlfn.XLOOKUP($C742,[27]PSP!$C:$C,[27]PSP!$CB:$CB)</f>
        <v>13968</v>
      </c>
      <c r="CC742" s="27">
        <f>_xlfn.XLOOKUP($C742,[27]PSP!$C:$C,[27]PSP!$CC:$CC)</f>
        <v>1.39</v>
      </c>
      <c r="CD742" s="28">
        <f t="shared" si="2857"/>
        <v>19415.52</v>
      </c>
      <c r="CE742" s="88"/>
      <c r="CF742" s="54">
        <f>_xlfn.XLOOKUP($C742,[27]PSP!$C:$C,[27]PSP!$CF:$CF)</f>
        <v>5559</v>
      </c>
      <c r="CG742" s="27">
        <f>_xlfn.XLOOKUP($C742,[27]PSP!$C:$C,[27]PSP!$CG:$CG)</f>
        <v>1.39</v>
      </c>
      <c r="CH742" s="28">
        <f t="shared" si="2858"/>
        <v>7727.01</v>
      </c>
      <c r="CI742" s="88"/>
      <c r="CJ742" s="54">
        <f>_xlfn.XLOOKUP($C742,[27]PSP!$C:$C,[27]PSP!$CJ:$CJ)</f>
        <v>3417</v>
      </c>
      <c r="CK742" s="27">
        <f>_xlfn.XLOOKUP($C742,[27]PSP!$C:$C,[27]PSP!$CK:$CK)</f>
        <v>1.39</v>
      </c>
      <c r="CL742" s="28">
        <f t="shared" si="2859"/>
        <v>4749.63</v>
      </c>
      <c r="CM742" s="88"/>
      <c r="CN742" s="54">
        <f>_xlfn.XLOOKUP($C742,[27]PSP!$C:$C,[27]PSP!$CN:$CN)</f>
        <v>6426</v>
      </c>
      <c r="CO742" s="27">
        <f>_xlfn.XLOOKUP($C742,[27]PSP!$C:$C,[27]PSP!$CO:$CO)</f>
        <v>1.39</v>
      </c>
      <c r="CP742" s="28">
        <f t="shared" si="2860"/>
        <v>8932.14</v>
      </c>
      <c r="CQ742" s="88"/>
      <c r="CR742" s="54">
        <f>_xlfn.XLOOKUP($C742,[27]PSP!$C:$C,[27]PSP!$CR:$CR)</f>
        <v>0</v>
      </c>
      <c r="CS742" s="27">
        <f>_xlfn.XLOOKUP($C742,[27]PSP!$C:$C,[27]PSP!$CS:$CS)</f>
        <v>1.39</v>
      </c>
      <c r="CT742" s="28">
        <f t="shared" si="2861"/>
        <v>0</v>
      </c>
      <c r="CU742" s="88"/>
      <c r="CV742" s="54">
        <f>_xlfn.XLOOKUP($C742,[27]PSP!$C:$C,[27]PSP!$CV:$CV)</f>
        <v>6426</v>
      </c>
      <c r="CW742" s="27">
        <f>_xlfn.XLOOKUP($C742,[27]PSP!$C:$C,[27]PSP!$CW:$CW)</f>
        <v>1.39</v>
      </c>
      <c r="CX742" s="28">
        <f t="shared" si="2862"/>
        <v>8932.14</v>
      </c>
      <c r="CY742" s="88"/>
      <c r="CZ742" s="54">
        <f>_xlfn.XLOOKUP($C742,[27]PSP!$C:$C,[27]PSP!$CZ:$CZ)</f>
        <v>8976</v>
      </c>
      <c r="DA742" s="27">
        <f>_xlfn.XLOOKUP($C742,[27]PSP!$C:$C,[27]PSP!$DA:$DA)</f>
        <v>1.39</v>
      </c>
      <c r="DB742" s="28">
        <f t="shared" si="2863"/>
        <v>12476.64</v>
      </c>
      <c r="DC742" s="88"/>
      <c r="DD742" s="54">
        <f>_xlfn.XLOOKUP($C742,[27]PSP!$C:$C,[27]PSP!$DD:$DD)</f>
        <v>0</v>
      </c>
      <c r="DE742" s="27">
        <f>_xlfn.XLOOKUP($C742,[27]PSP!$C:$C,[27]PSP!$DE:$DE)</f>
        <v>1.39</v>
      </c>
      <c r="DF742" s="28">
        <f t="shared" si="2864"/>
        <v>0</v>
      </c>
      <c r="DG742" s="88"/>
      <c r="DH742" s="54">
        <f>_xlfn.XLOOKUP($C742,[27]PSP!$C:$C,[27]PSP!$DH:$DH)</f>
        <v>0</v>
      </c>
      <c r="DI742" s="27">
        <f>_xlfn.XLOOKUP($C742,[27]PSP!$C:$C,[27]PSP!$DI:$DI)</f>
        <v>1.39</v>
      </c>
      <c r="DJ742" s="28">
        <f t="shared" si="2865"/>
        <v>0</v>
      </c>
      <c r="DK742" s="88"/>
      <c r="DL742" s="54">
        <f>_xlfn.XLOOKUP($C742,[27]PSP!$C:$C,[27]PSP!$DL:$DL)</f>
        <v>2142</v>
      </c>
      <c r="DM742" s="27">
        <f>_xlfn.XLOOKUP($C742,[27]PSP!$C:$C,[27]PSP!$DM:$DM)</f>
        <v>1.39</v>
      </c>
      <c r="DN742" s="28">
        <f t="shared" si="2866"/>
        <v>2977.38</v>
      </c>
      <c r="DO742" s="88"/>
      <c r="DP742" s="54">
        <f>_xlfn.XLOOKUP($C742,[27]PSP!$C:$C,[27]PSP!$DP:$DP)</f>
        <v>0</v>
      </c>
      <c r="DQ742" s="27">
        <f>_xlfn.XLOOKUP($C742,[27]PSP!$C:$C,[27]PSP!$DQ:$DQ)</f>
        <v>1.39</v>
      </c>
      <c r="DR742" s="28">
        <f t="shared" si="2867"/>
        <v>0</v>
      </c>
      <c r="DS742" s="88"/>
      <c r="DT742" s="54">
        <f>_xlfn.XLOOKUP($C742,[27]PSP!$C:$C,[27]PSP!$DT:$DT)</f>
        <v>0</v>
      </c>
      <c r="DU742" s="27">
        <f>_xlfn.XLOOKUP($C742,[27]PSP!$C:$C,[27]PSP!$DU:$DU)</f>
        <v>1.39</v>
      </c>
      <c r="DV742" s="28">
        <f t="shared" si="2868"/>
        <v>0</v>
      </c>
      <c r="DW742" s="88"/>
      <c r="DX742" s="54">
        <f>_xlfn.XLOOKUP($C742,[27]PSP!$C:$C,[27]PSP!$DX:$DX)</f>
        <v>6096</v>
      </c>
      <c r="DY742" s="27">
        <f>_xlfn.XLOOKUP($C742,[27]PSP!$C:$C,[27]PSP!$DY:$DY)</f>
        <v>1.39</v>
      </c>
      <c r="DZ742" s="28">
        <f t="shared" si="2869"/>
        <v>8473.44</v>
      </c>
      <c r="EA742" s="88"/>
      <c r="EB742" s="54">
        <f>_xlfn.XLOOKUP($C742,[27]PSP!$C:$C,[27]PSP!$EB:$EB)</f>
        <v>6096</v>
      </c>
      <c r="EC742" s="27">
        <f>_xlfn.XLOOKUP($C742,[27]PSP!$C:$C,[27]PSP!$EC:$EC)</f>
        <v>1.39</v>
      </c>
      <c r="ED742" s="28">
        <f t="shared" si="2870"/>
        <v>8473.44</v>
      </c>
      <c r="EE742" s="88"/>
      <c r="EF742" s="54">
        <f>_xlfn.XLOOKUP($C742,[27]PSP!$C:$C,[27]PSP!$EF:$EF)</f>
        <v>6096</v>
      </c>
      <c r="EG742" s="27">
        <f>_xlfn.XLOOKUP($C742,[27]PSP!$C:$C,[27]PSP!$EG:$EG)</f>
        <v>1.39</v>
      </c>
      <c r="EH742" s="28">
        <f t="shared" si="2871"/>
        <v>8473.44</v>
      </c>
      <c r="EI742" s="88"/>
      <c r="EJ742" s="54" t="e">
        <f>_xlfn.XLOOKUP($C742,[27]PSP!$C:$C,[27]PSP!$EJ:$EJ)</f>
        <v>#REF!</v>
      </c>
      <c r="EK742" s="27">
        <f>_xlfn.XLOOKUP($C742,[27]PSP!$C:$C,[27]PSP!$EK:$EK)</f>
        <v>1.39</v>
      </c>
      <c r="EL742" s="28" t="e">
        <f t="shared" si="2872"/>
        <v>#REF!</v>
      </c>
      <c r="EM742" s="88"/>
      <c r="EN742" s="108"/>
      <c r="EO742" s="29" t="e">
        <f t="shared" si="2806"/>
        <v>#REF!</v>
      </c>
      <c r="EP742" s="88" t="e">
        <f t="shared" si="2736"/>
        <v>#REF!</v>
      </c>
      <c r="EQ742" s="1" t="e">
        <f t="shared" si="2596"/>
        <v>#REF!</v>
      </c>
      <c r="ES742" s="118">
        <f t="shared" ref="ES742:ES805" si="2873">IF(LEFT(D742,6)="COT.IS",1,1+$J$7)</f>
        <v>1.1767000000000001</v>
      </c>
    </row>
    <row r="743" spans="3:149" s="1" customFormat="1" ht="23.25" customHeight="1" x14ac:dyDescent="0.25">
      <c r="C743" s="24" t="s">
        <v>590</v>
      </c>
      <c r="D743" s="43">
        <f>_xlfn.XLOOKUP($C743,[27]PSP!$C:$C,[27]PSP!$D:$D)</f>
        <v>5914374</v>
      </c>
      <c r="E743" s="24" t="str">
        <f>_xlfn.XLOOKUP($C743,[27]PSP!$C:$C,[27]PSP!$E:$E)</f>
        <v>SICRO SERVIÇO</v>
      </c>
      <c r="F743" s="25" t="str">
        <f>_xlfn.XLOOKUP($C743,[27]PSP!$C:$C,[27]PSP!$F:$F)</f>
        <v>TRANSPORTE COM CAMINHÃO BASCULANTE DE 10 M³ - RODOVIA EM REVESTIMENTO PRIMÁRIO</v>
      </c>
      <c r="G743" s="26" t="str">
        <f>_xlfn.XLOOKUP($C743,[27]PSP!$C:$C,[27]PSP!$G:$G)</f>
        <v>TKM</v>
      </c>
      <c r="H743" s="53" t="e">
        <f>_xlfn.XLOOKUP($C743,[27]PSP!$C:$C,[27]PSP!$H:$H)</f>
        <v>#REF!</v>
      </c>
      <c r="I743" s="28" t="e">
        <f>_xlfn.XLOOKUP($C743,[27]PSP!$C:$C,[27]PSP!$I:$I)</f>
        <v>#REF!</v>
      </c>
      <c r="J743" s="28" t="e">
        <f t="shared" si="2839"/>
        <v>#REF!</v>
      </c>
      <c r="K743" s="88"/>
      <c r="L743" s="54">
        <f>_xlfn.XLOOKUP($C743,[27]PSP!$C:$C,[27]PSP!$L:$L)</f>
        <v>2142</v>
      </c>
      <c r="M743" s="27">
        <f>_xlfn.XLOOKUP($C743,[27]PSP!$C:$C,[27]PSP!$M:$M)</f>
        <v>0.5</v>
      </c>
      <c r="N743" s="28">
        <f t="shared" si="2840"/>
        <v>1071</v>
      </c>
      <c r="O743" s="88"/>
      <c r="P743" s="54">
        <f>_xlfn.XLOOKUP($C743,[27]PSP!$C:$C,[27]PSP!$P:$P)</f>
        <v>0</v>
      </c>
      <c r="Q743" s="27">
        <f>_xlfn.XLOOKUP($C743,[27]PSP!$C:$C,[27]PSP!$Q:$Q)</f>
        <v>0.5</v>
      </c>
      <c r="R743" s="28">
        <f t="shared" si="2841"/>
        <v>0</v>
      </c>
      <c r="S743" s="88"/>
      <c r="T743" s="54">
        <f>_xlfn.XLOOKUP($C743,[27]PSP!$C:$C,[27]PSP!$T:$T)</f>
        <v>0</v>
      </c>
      <c r="U743" s="27">
        <f>_xlfn.XLOOKUP($C743,[27]PSP!$C:$C,[27]PSP!$U:$U)</f>
        <v>0.5</v>
      </c>
      <c r="V743" s="28">
        <f t="shared" si="2842"/>
        <v>0</v>
      </c>
      <c r="W743" s="88"/>
      <c r="X743" s="54">
        <f>_xlfn.XLOOKUP($C743,[27]PSP!$C:$C,[27]PSP!$X:$X)</f>
        <v>57834</v>
      </c>
      <c r="Y743" s="27">
        <f>_xlfn.XLOOKUP($C743,[27]PSP!$C:$C,[27]PSP!$Y:$Y)</f>
        <v>0.5</v>
      </c>
      <c r="Z743" s="28">
        <f t="shared" si="2843"/>
        <v>28917</v>
      </c>
      <c r="AA743" s="88"/>
      <c r="AB743" s="54">
        <f>_xlfn.XLOOKUP($C743,[27]PSP!$C:$C,[27]PSP!$AB:$AB)</f>
        <v>0</v>
      </c>
      <c r="AC743" s="27">
        <f>_xlfn.XLOOKUP($C743,[27]PSP!$C:$C,[27]PSP!$AC:$AC)</f>
        <v>0.5</v>
      </c>
      <c r="AD743" s="28">
        <f t="shared" si="2844"/>
        <v>0</v>
      </c>
      <c r="AE743" s="88"/>
      <c r="AF743" s="54">
        <f>_xlfn.XLOOKUP($C743,[27]PSP!$C:$C,[27]PSP!$AF:$AF)</f>
        <v>38556</v>
      </c>
      <c r="AG743" s="27">
        <f>_xlfn.XLOOKUP($C743,[27]PSP!$C:$C,[27]PSP!$AG:$AG)</f>
        <v>0.5</v>
      </c>
      <c r="AH743" s="28">
        <f t="shared" si="2845"/>
        <v>19278</v>
      </c>
      <c r="AI743" s="88"/>
      <c r="AJ743" s="54">
        <f>_xlfn.XLOOKUP($C743,[27]PSP!$C:$C,[27]PSP!$AJ:$AJ)</f>
        <v>50031</v>
      </c>
      <c r="AK743" s="27">
        <f>_xlfn.XLOOKUP($C743,[27]PSP!$C:$C,[27]PSP!$AK:$AK)</f>
        <v>0.5</v>
      </c>
      <c r="AL743" s="28">
        <f t="shared" si="2846"/>
        <v>25015.5</v>
      </c>
      <c r="AM743" s="88"/>
      <c r="AN743" s="54">
        <f>_xlfn.XLOOKUP($C743,[27]PSP!$C:$C,[27]PSP!$AN:$AN)</f>
        <v>0</v>
      </c>
      <c r="AO743" s="27">
        <f>_xlfn.XLOOKUP($C743,[27]PSP!$C:$C,[27]PSP!$AO:$AO)</f>
        <v>0.5</v>
      </c>
      <c r="AP743" s="28">
        <f t="shared" si="2847"/>
        <v>0</v>
      </c>
      <c r="AQ743" s="88"/>
      <c r="AR743" s="54">
        <f>_xlfn.XLOOKUP($C743,[27]PSP!$C:$C,[27]PSP!$AR:$AR)</f>
        <v>94959</v>
      </c>
      <c r="AS743" s="27">
        <f>_xlfn.XLOOKUP($C743,[27]PSP!$C:$C,[27]PSP!$AS:$AS)</f>
        <v>0.5</v>
      </c>
      <c r="AT743" s="28">
        <f t="shared" si="2848"/>
        <v>47479.5</v>
      </c>
      <c r="AU743" s="88"/>
      <c r="AV743" s="54">
        <f>_xlfn.XLOOKUP($C743,[27]PSP!$C:$C,[27]PSP!$AV:$AV)</f>
        <v>50031</v>
      </c>
      <c r="AW743" s="27">
        <f>_xlfn.XLOOKUP($C743,[27]PSP!$C:$C,[27]PSP!$AW:$AW)</f>
        <v>0.5</v>
      </c>
      <c r="AX743" s="28">
        <f t="shared" si="2849"/>
        <v>25015.5</v>
      </c>
      <c r="AY743" s="88"/>
      <c r="AZ743" s="54">
        <f>_xlfn.XLOOKUP($C743,[27]PSP!$C:$C,[27]PSP!$AZ:$AZ)</f>
        <v>19278</v>
      </c>
      <c r="BA743" s="27">
        <f>_xlfn.XLOOKUP($C743,[27]PSP!$C:$C,[27]PSP!$BA:$BA)</f>
        <v>0.5</v>
      </c>
      <c r="BB743" s="28">
        <f t="shared" si="2850"/>
        <v>9639</v>
      </c>
      <c r="BC743" s="88"/>
      <c r="BD743" s="54">
        <f>_xlfn.XLOOKUP($C743,[27]PSP!$C:$C,[27]PSP!$BD:$BD)</f>
        <v>50031</v>
      </c>
      <c r="BE743" s="27">
        <f>_xlfn.XLOOKUP($C743,[27]PSP!$C:$C,[27]PSP!$BE:$BE)</f>
        <v>0.5</v>
      </c>
      <c r="BF743" s="28">
        <f t="shared" si="2851"/>
        <v>25015.5</v>
      </c>
      <c r="BG743" s="88"/>
      <c r="BH743" s="54">
        <f>_xlfn.XLOOKUP($C743,[27]PSP!$C:$C,[27]PSP!$BH:$BH)</f>
        <v>77112</v>
      </c>
      <c r="BI743" s="27">
        <f>_xlfn.XLOOKUP($C743,[27]PSP!$C:$C,[27]PSP!$BI:$BI)</f>
        <v>0.5</v>
      </c>
      <c r="BJ743" s="28">
        <f t="shared" si="2852"/>
        <v>38556</v>
      </c>
      <c r="BK743" s="88"/>
      <c r="BL743" s="54">
        <f>_xlfn.XLOOKUP($C743,[27]PSP!$C:$C,[27]PSP!$BL:$BL)</f>
        <v>19278</v>
      </c>
      <c r="BM743" s="27">
        <f>_xlfn.XLOOKUP($C743,[27]PSP!$C:$C,[27]PSP!$BM:$BM)</f>
        <v>0.5</v>
      </c>
      <c r="BN743" s="28">
        <f t="shared" si="2853"/>
        <v>9639</v>
      </c>
      <c r="BO743" s="88"/>
      <c r="BP743" s="54">
        <f>_xlfn.XLOOKUP($C743,[27]PSP!$C:$C,[27]PSP!$BP:$BP)</f>
        <v>75681</v>
      </c>
      <c r="BQ743" s="27">
        <f>_xlfn.XLOOKUP($C743,[27]PSP!$C:$C,[27]PSP!$BQ:$BQ)</f>
        <v>0.5</v>
      </c>
      <c r="BR743" s="28">
        <f t="shared" si="2854"/>
        <v>37840.5</v>
      </c>
      <c r="BS743" s="88"/>
      <c r="BT743" s="54">
        <f>_xlfn.XLOOKUP($C743,[27]PSP!$C:$C,[27]PSP!$BT:$BT)</f>
        <v>19278</v>
      </c>
      <c r="BU743" s="27">
        <f>_xlfn.XLOOKUP($C743,[27]PSP!$C:$C,[27]PSP!$BU:$BU)</f>
        <v>0.5</v>
      </c>
      <c r="BV743" s="28">
        <f t="shared" si="2855"/>
        <v>9639</v>
      </c>
      <c r="BW743" s="88"/>
      <c r="BX743" s="54">
        <f>_xlfn.XLOOKUP($C743,[27]PSP!$C:$C,[27]PSP!$BX:$BX)</f>
        <v>19278</v>
      </c>
      <c r="BY743" s="27">
        <f>_xlfn.XLOOKUP($C743,[27]PSP!$C:$C,[27]PSP!$BY:$BY)</f>
        <v>0.5</v>
      </c>
      <c r="BZ743" s="28">
        <f t="shared" si="2856"/>
        <v>9639</v>
      </c>
      <c r="CA743" s="88"/>
      <c r="CB743" s="54">
        <f>_xlfn.XLOOKUP($C743,[27]PSP!$C:$C,[27]PSP!$CB:$CB)</f>
        <v>125712</v>
      </c>
      <c r="CC743" s="27">
        <f>_xlfn.XLOOKUP($C743,[27]PSP!$C:$C,[27]PSP!$CC:$CC)</f>
        <v>0.5</v>
      </c>
      <c r="CD743" s="28">
        <f t="shared" si="2857"/>
        <v>62856</v>
      </c>
      <c r="CE743" s="88"/>
      <c r="CF743" s="54">
        <f>_xlfn.XLOOKUP($C743,[27]PSP!$C:$C,[27]PSP!$CF:$CF)</f>
        <v>50031</v>
      </c>
      <c r="CG743" s="27">
        <f>_xlfn.XLOOKUP($C743,[27]PSP!$C:$C,[27]PSP!$CG:$CG)</f>
        <v>0.5</v>
      </c>
      <c r="CH743" s="28">
        <f t="shared" si="2858"/>
        <v>25015.5</v>
      </c>
      <c r="CI743" s="88"/>
      <c r="CJ743" s="54">
        <f>_xlfn.XLOOKUP($C743,[27]PSP!$C:$C,[27]PSP!$CJ:$CJ)</f>
        <v>30753</v>
      </c>
      <c r="CK743" s="27">
        <f>_xlfn.XLOOKUP($C743,[27]PSP!$C:$C,[27]PSP!$CK:$CK)</f>
        <v>0.5</v>
      </c>
      <c r="CL743" s="28">
        <f t="shared" si="2859"/>
        <v>15376.5</v>
      </c>
      <c r="CM743" s="88"/>
      <c r="CN743" s="54">
        <f>_xlfn.XLOOKUP($C743,[27]PSP!$C:$C,[27]PSP!$CN:$CN)</f>
        <v>57834</v>
      </c>
      <c r="CO743" s="27">
        <f>_xlfn.XLOOKUP($C743,[27]PSP!$C:$C,[27]PSP!$CO:$CO)</f>
        <v>0.5</v>
      </c>
      <c r="CP743" s="28">
        <f t="shared" si="2860"/>
        <v>28917</v>
      </c>
      <c r="CQ743" s="88"/>
      <c r="CR743" s="54">
        <f>_xlfn.XLOOKUP($C743,[27]PSP!$C:$C,[27]PSP!$CR:$CR)</f>
        <v>0</v>
      </c>
      <c r="CS743" s="27">
        <f>_xlfn.XLOOKUP($C743,[27]PSP!$C:$C,[27]PSP!$CS:$CS)</f>
        <v>0.5</v>
      </c>
      <c r="CT743" s="28">
        <f t="shared" si="2861"/>
        <v>0</v>
      </c>
      <c r="CU743" s="88"/>
      <c r="CV743" s="54">
        <f>_xlfn.XLOOKUP($C743,[27]PSP!$C:$C,[27]PSP!$CV:$CV)</f>
        <v>57834</v>
      </c>
      <c r="CW743" s="27">
        <f>_xlfn.XLOOKUP($C743,[27]PSP!$C:$C,[27]PSP!$CW:$CW)</f>
        <v>0.5</v>
      </c>
      <c r="CX743" s="28">
        <f t="shared" si="2862"/>
        <v>28917</v>
      </c>
      <c r="CY743" s="88"/>
      <c r="CZ743" s="54">
        <f>_xlfn.XLOOKUP($C743,[27]PSP!$C:$C,[27]PSP!$CZ:$CZ)</f>
        <v>80784</v>
      </c>
      <c r="DA743" s="27">
        <f>_xlfn.XLOOKUP($C743,[27]PSP!$C:$C,[27]PSP!$DA:$DA)</f>
        <v>0.5</v>
      </c>
      <c r="DB743" s="28">
        <f t="shared" si="2863"/>
        <v>40392</v>
      </c>
      <c r="DC743" s="88"/>
      <c r="DD743" s="54">
        <f>_xlfn.XLOOKUP($C743,[27]PSP!$C:$C,[27]PSP!$DD:$DD)</f>
        <v>0</v>
      </c>
      <c r="DE743" s="27">
        <f>_xlfn.XLOOKUP($C743,[27]PSP!$C:$C,[27]PSP!$DE:$DE)</f>
        <v>0.5</v>
      </c>
      <c r="DF743" s="28">
        <f t="shared" si="2864"/>
        <v>0</v>
      </c>
      <c r="DG743" s="88"/>
      <c r="DH743" s="54">
        <f>_xlfn.XLOOKUP($C743,[27]PSP!$C:$C,[27]PSP!$DH:$DH)</f>
        <v>0</v>
      </c>
      <c r="DI743" s="27">
        <f>_xlfn.XLOOKUP($C743,[27]PSP!$C:$C,[27]PSP!$DI:$DI)</f>
        <v>0.5</v>
      </c>
      <c r="DJ743" s="28">
        <f t="shared" si="2865"/>
        <v>0</v>
      </c>
      <c r="DK743" s="88"/>
      <c r="DL743" s="54">
        <f>_xlfn.XLOOKUP($C743,[27]PSP!$C:$C,[27]PSP!$DL:$DL)</f>
        <v>19278</v>
      </c>
      <c r="DM743" s="27">
        <f>_xlfn.XLOOKUP($C743,[27]PSP!$C:$C,[27]PSP!$DM:$DM)</f>
        <v>0.5</v>
      </c>
      <c r="DN743" s="28">
        <f t="shared" si="2866"/>
        <v>9639</v>
      </c>
      <c r="DO743" s="88"/>
      <c r="DP743" s="54">
        <f>_xlfn.XLOOKUP($C743,[27]PSP!$C:$C,[27]PSP!$DP:$DP)</f>
        <v>0</v>
      </c>
      <c r="DQ743" s="27">
        <f>_xlfn.XLOOKUP($C743,[27]PSP!$C:$C,[27]PSP!$DQ:$DQ)</f>
        <v>0.5</v>
      </c>
      <c r="DR743" s="28">
        <f t="shared" si="2867"/>
        <v>0</v>
      </c>
      <c r="DS743" s="88"/>
      <c r="DT743" s="54">
        <f>_xlfn.XLOOKUP($C743,[27]PSP!$C:$C,[27]PSP!$DT:$DT)</f>
        <v>0</v>
      </c>
      <c r="DU743" s="27">
        <f>_xlfn.XLOOKUP($C743,[27]PSP!$C:$C,[27]PSP!$DU:$DU)</f>
        <v>0.5</v>
      </c>
      <c r="DV743" s="28">
        <f t="shared" si="2868"/>
        <v>0</v>
      </c>
      <c r="DW743" s="88"/>
      <c r="DX743" s="54">
        <f>_xlfn.XLOOKUP($C743,[27]PSP!$C:$C,[27]PSP!$DX:$DX)</f>
        <v>54864</v>
      </c>
      <c r="DY743" s="27">
        <f>_xlfn.XLOOKUP($C743,[27]PSP!$C:$C,[27]PSP!$DY:$DY)</f>
        <v>0.5</v>
      </c>
      <c r="DZ743" s="28">
        <f t="shared" si="2869"/>
        <v>27432</v>
      </c>
      <c r="EA743" s="88"/>
      <c r="EB743" s="54">
        <f>_xlfn.XLOOKUP($C743,[27]PSP!$C:$C,[27]PSP!$EB:$EB)</f>
        <v>54864</v>
      </c>
      <c r="EC743" s="27">
        <f>_xlfn.XLOOKUP($C743,[27]PSP!$C:$C,[27]PSP!$EC:$EC)</f>
        <v>0.5</v>
      </c>
      <c r="ED743" s="28">
        <f t="shared" si="2870"/>
        <v>27432</v>
      </c>
      <c r="EE743" s="88"/>
      <c r="EF743" s="54">
        <f>_xlfn.XLOOKUP($C743,[27]PSP!$C:$C,[27]PSP!$EF:$EF)</f>
        <v>54864</v>
      </c>
      <c r="EG743" s="27">
        <f>_xlfn.XLOOKUP($C743,[27]PSP!$C:$C,[27]PSP!$EG:$EG)</f>
        <v>0.5</v>
      </c>
      <c r="EH743" s="28">
        <f t="shared" si="2871"/>
        <v>27432</v>
      </c>
      <c r="EI743" s="88"/>
      <c r="EJ743" s="54" t="e">
        <f>_xlfn.XLOOKUP($C743,[27]PSP!$C:$C,[27]PSP!$EJ:$EJ)</f>
        <v>#REF!</v>
      </c>
      <c r="EK743" s="27">
        <f>_xlfn.XLOOKUP($C743,[27]PSP!$C:$C,[27]PSP!$EK:$EK)</f>
        <v>0.5</v>
      </c>
      <c r="EL743" s="28" t="e">
        <f t="shared" si="2872"/>
        <v>#REF!</v>
      </c>
      <c r="EM743" s="88"/>
      <c r="EN743" s="108"/>
      <c r="EO743" s="29" t="e">
        <f t="shared" si="2806"/>
        <v>#REF!</v>
      </c>
      <c r="EP743" s="88" t="e">
        <f t="shared" si="2736"/>
        <v>#REF!</v>
      </c>
      <c r="EQ743" s="1" t="e">
        <f t="shared" si="2596"/>
        <v>#REF!</v>
      </c>
      <c r="ES743" s="118">
        <f t="shared" si="2873"/>
        <v>1.1767000000000001</v>
      </c>
    </row>
    <row r="744" spans="3:149" s="1" customFormat="1" ht="14.25" x14ac:dyDescent="0.25">
      <c r="C744" s="24" t="s">
        <v>591</v>
      </c>
      <c r="D744" s="43" t="str">
        <f>_xlfn.XLOOKUP($C744,[27]PSP!$C:$C,[27]PSP!$D:$D)</f>
        <v>RO-42263</v>
      </c>
      <c r="E744" s="24" t="str">
        <f>_xlfn.XLOOKUP($C744,[27]PSP!$C:$C,[27]PSP!$E:$E)</f>
        <v>DER/MG</v>
      </c>
      <c r="F744" s="25" t="str">
        <f>_xlfn.XLOOKUP($C744,[27]PSP!$C:$C,[27]PSP!$F:$F)</f>
        <v>ESPALHAMENTO DE MATERIAL EM BOTA-FORA</v>
      </c>
      <c r="G744" s="26" t="str">
        <f>_xlfn.XLOOKUP($C744,[27]PSP!$C:$C,[27]PSP!$G:$G)</f>
        <v>M3</v>
      </c>
      <c r="H744" s="53" t="e">
        <f>_xlfn.XLOOKUP($C744,[27]PSP!$C:$C,[27]PSP!$H:$H)</f>
        <v>#REF!</v>
      </c>
      <c r="I744" s="28" t="e">
        <f>_xlfn.XLOOKUP($C744,[27]PSP!$C:$C,[27]PSP!$I:$I)</f>
        <v>#REF!</v>
      </c>
      <c r="J744" s="28" t="e">
        <f t="shared" si="2839"/>
        <v>#REF!</v>
      </c>
      <c r="K744" s="88"/>
      <c r="L744" s="54">
        <f>_xlfn.XLOOKUP($C744,[27]PSP!$C:$C,[27]PSP!$L:$L)</f>
        <v>19278</v>
      </c>
      <c r="M744" s="27">
        <f>_xlfn.XLOOKUP($C744,[27]PSP!$C:$C,[27]PSP!$M:$M)</f>
        <v>0.17</v>
      </c>
      <c r="N744" s="28">
        <f t="shared" si="2840"/>
        <v>3277.26</v>
      </c>
      <c r="O744" s="88"/>
      <c r="P744" s="54">
        <f>_xlfn.XLOOKUP($C744,[27]PSP!$C:$C,[27]PSP!$P:$P)</f>
        <v>0</v>
      </c>
      <c r="Q744" s="27">
        <f>_xlfn.XLOOKUP($C744,[27]PSP!$C:$C,[27]PSP!$Q:$Q)</f>
        <v>0.17</v>
      </c>
      <c r="R744" s="28">
        <f t="shared" si="2841"/>
        <v>0</v>
      </c>
      <c r="S744" s="88"/>
      <c r="T744" s="54">
        <f>_xlfn.XLOOKUP($C744,[27]PSP!$C:$C,[27]PSP!$T:$T)</f>
        <v>0</v>
      </c>
      <c r="U744" s="27">
        <f>_xlfn.XLOOKUP($C744,[27]PSP!$C:$C,[27]PSP!$U:$U)</f>
        <v>0.17</v>
      </c>
      <c r="V744" s="28">
        <f t="shared" si="2842"/>
        <v>0</v>
      </c>
      <c r="W744" s="88"/>
      <c r="X744" s="54">
        <f>_xlfn.XLOOKUP($C744,[27]PSP!$C:$C,[27]PSP!$X:$X)</f>
        <v>6426</v>
      </c>
      <c r="Y744" s="27">
        <f>_xlfn.XLOOKUP($C744,[27]PSP!$C:$C,[27]PSP!$Y:$Y)</f>
        <v>0.17</v>
      </c>
      <c r="Z744" s="28">
        <f t="shared" si="2843"/>
        <v>1092.42</v>
      </c>
      <c r="AA744" s="88"/>
      <c r="AB744" s="54">
        <f>_xlfn.XLOOKUP($C744,[27]PSP!$C:$C,[27]PSP!$AB:$AB)</f>
        <v>0</v>
      </c>
      <c r="AC744" s="27">
        <f>_xlfn.XLOOKUP($C744,[27]PSP!$C:$C,[27]PSP!$AC:$AC)</f>
        <v>0.17</v>
      </c>
      <c r="AD744" s="28">
        <f t="shared" si="2844"/>
        <v>0</v>
      </c>
      <c r="AE744" s="88"/>
      <c r="AF744" s="54">
        <f>_xlfn.XLOOKUP($C744,[27]PSP!$C:$C,[27]PSP!$AF:$AF)</f>
        <v>4284</v>
      </c>
      <c r="AG744" s="27">
        <f>_xlfn.XLOOKUP($C744,[27]PSP!$C:$C,[27]PSP!$AG:$AG)</f>
        <v>0.17</v>
      </c>
      <c r="AH744" s="28">
        <f t="shared" si="2845"/>
        <v>728.28</v>
      </c>
      <c r="AI744" s="88"/>
      <c r="AJ744" s="54">
        <f>_xlfn.XLOOKUP($C744,[27]PSP!$C:$C,[27]PSP!$AJ:$AJ)</f>
        <v>5559</v>
      </c>
      <c r="AK744" s="27">
        <f>_xlfn.XLOOKUP($C744,[27]PSP!$C:$C,[27]PSP!$AK:$AK)</f>
        <v>0.17</v>
      </c>
      <c r="AL744" s="28">
        <f t="shared" si="2846"/>
        <v>945.03</v>
      </c>
      <c r="AM744" s="88"/>
      <c r="AN744" s="54">
        <f>_xlfn.XLOOKUP($C744,[27]PSP!$C:$C,[27]PSP!$AN:$AN)</f>
        <v>0</v>
      </c>
      <c r="AO744" s="27">
        <f>_xlfn.XLOOKUP($C744,[27]PSP!$C:$C,[27]PSP!$AO:$AO)</f>
        <v>0.17</v>
      </c>
      <c r="AP744" s="28">
        <f t="shared" si="2847"/>
        <v>0</v>
      </c>
      <c r="AQ744" s="88"/>
      <c r="AR744" s="54">
        <f>_xlfn.XLOOKUP($C744,[27]PSP!$C:$C,[27]PSP!$AR:$AR)</f>
        <v>10551</v>
      </c>
      <c r="AS744" s="27">
        <f>_xlfn.XLOOKUP($C744,[27]PSP!$C:$C,[27]PSP!$AS:$AS)</f>
        <v>0.17</v>
      </c>
      <c r="AT744" s="28">
        <f t="shared" si="2848"/>
        <v>1793.67</v>
      </c>
      <c r="AU744" s="88"/>
      <c r="AV744" s="54">
        <f>_xlfn.XLOOKUP($C744,[27]PSP!$C:$C,[27]PSP!$AV:$AV)</f>
        <v>5559</v>
      </c>
      <c r="AW744" s="27">
        <f>_xlfn.XLOOKUP($C744,[27]PSP!$C:$C,[27]PSP!$AW:$AW)</f>
        <v>0.17</v>
      </c>
      <c r="AX744" s="28">
        <f t="shared" si="2849"/>
        <v>945.03</v>
      </c>
      <c r="AY744" s="88"/>
      <c r="AZ744" s="54">
        <f>_xlfn.XLOOKUP($C744,[27]PSP!$C:$C,[27]PSP!$AZ:$AZ)</f>
        <v>2142</v>
      </c>
      <c r="BA744" s="27">
        <f>_xlfn.XLOOKUP($C744,[27]PSP!$C:$C,[27]PSP!$BA:$BA)</f>
        <v>0.17</v>
      </c>
      <c r="BB744" s="28">
        <f t="shared" si="2850"/>
        <v>364.14</v>
      </c>
      <c r="BC744" s="88"/>
      <c r="BD744" s="54">
        <f>_xlfn.XLOOKUP($C744,[27]PSP!$C:$C,[27]PSP!$BD:$BD)</f>
        <v>5559</v>
      </c>
      <c r="BE744" s="27">
        <f>_xlfn.XLOOKUP($C744,[27]PSP!$C:$C,[27]PSP!$BE:$BE)</f>
        <v>0.17</v>
      </c>
      <c r="BF744" s="28">
        <f t="shared" si="2851"/>
        <v>945.03</v>
      </c>
      <c r="BG744" s="88"/>
      <c r="BH744" s="54">
        <f>_xlfn.XLOOKUP($C744,[27]PSP!$C:$C,[27]PSP!$BH:$BH)</f>
        <v>8568</v>
      </c>
      <c r="BI744" s="27">
        <f>_xlfn.XLOOKUP($C744,[27]PSP!$C:$C,[27]PSP!$BI:$BI)</f>
        <v>0.17</v>
      </c>
      <c r="BJ744" s="28">
        <f t="shared" si="2852"/>
        <v>1456.56</v>
      </c>
      <c r="BK744" s="88"/>
      <c r="BL744" s="54">
        <f>_xlfn.XLOOKUP($C744,[27]PSP!$C:$C,[27]PSP!$BL:$BL)</f>
        <v>2142</v>
      </c>
      <c r="BM744" s="27">
        <f>_xlfn.XLOOKUP($C744,[27]PSP!$C:$C,[27]PSP!$BM:$BM)</f>
        <v>0.17</v>
      </c>
      <c r="BN744" s="28">
        <f t="shared" si="2853"/>
        <v>364.14</v>
      </c>
      <c r="BO744" s="88"/>
      <c r="BP744" s="54">
        <f>_xlfn.XLOOKUP($C744,[27]PSP!$C:$C,[27]PSP!$BP:$BP)</f>
        <v>8409</v>
      </c>
      <c r="BQ744" s="27">
        <f>_xlfn.XLOOKUP($C744,[27]PSP!$C:$C,[27]PSP!$BQ:$BQ)</f>
        <v>0.17</v>
      </c>
      <c r="BR744" s="28">
        <f t="shared" si="2854"/>
        <v>1429.53</v>
      </c>
      <c r="BS744" s="88"/>
      <c r="BT744" s="54">
        <f>_xlfn.XLOOKUP($C744,[27]PSP!$C:$C,[27]PSP!$BT:$BT)</f>
        <v>2142</v>
      </c>
      <c r="BU744" s="27">
        <f>_xlfn.XLOOKUP($C744,[27]PSP!$C:$C,[27]PSP!$BU:$BU)</f>
        <v>0.17</v>
      </c>
      <c r="BV744" s="28">
        <f t="shared" si="2855"/>
        <v>364.14</v>
      </c>
      <c r="BW744" s="88"/>
      <c r="BX744" s="54">
        <f>_xlfn.XLOOKUP($C744,[27]PSP!$C:$C,[27]PSP!$BX:$BX)</f>
        <v>2142</v>
      </c>
      <c r="BY744" s="27">
        <f>_xlfn.XLOOKUP($C744,[27]PSP!$C:$C,[27]PSP!$BY:$BY)</f>
        <v>0.17</v>
      </c>
      <c r="BZ744" s="28">
        <f t="shared" si="2856"/>
        <v>364.14</v>
      </c>
      <c r="CA744" s="88"/>
      <c r="CB744" s="54">
        <f>_xlfn.XLOOKUP($C744,[27]PSP!$C:$C,[27]PSP!$CB:$CB)</f>
        <v>13968</v>
      </c>
      <c r="CC744" s="27">
        <f>_xlfn.XLOOKUP($C744,[27]PSP!$C:$C,[27]PSP!$CC:$CC)</f>
        <v>0.17</v>
      </c>
      <c r="CD744" s="28">
        <f t="shared" si="2857"/>
        <v>2374.56</v>
      </c>
      <c r="CE744" s="88"/>
      <c r="CF744" s="54">
        <f>_xlfn.XLOOKUP($C744,[27]PSP!$C:$C,[27]PSP!$CF:$CF)</f>
        <v>5559</v>
      </c>
      <c r="CG744" s="27">
        <f>_xlfn.XLOOKUP($C744,[27]PSP!$C:$C,[27]PSP!$CG:$CG)</f>
        <v>0.17</v>
      </c>
      <c r="CH744" s="28">
        <f t="shared" si="2858"/>
        <v>945.03</v>
      </c>
      <c r="CI744" s="88"/>
      <c r="CJ744" s="54">
        <f>_xlfn.XLOOKUP($C744,[27]PSP!$C:$C,[27]PSP!$CJ:$CJ)</f>
        <v>3417</v>
      </c>
      <c r="CK744" s="27">
        <f>_xlfn.XLOOKUP($C744,[27]PSP!$C:$C,[27]PSP!$CK:$CK)</f>
        <v>0.17</v>
      </c>
      <c r="CL744" s="28">
        <f t="shared" si="2859"/>
        <v>580.89</v>
      </c>
      <c r="CM744" s="88"/>
      <c r="CN744" s="54">
        <f>_xlfn.XLOOKUP($C744,[27]PSP!$C:$C,[27]PSP!$CN:$CN)</f>
        <v>6426</v>
      </c>
      <c r="CO744" s="27">
        <f>_xlfn.XLOOKUP($C744,[27]PSP!$C:$C,[27]PSP!$CO:$CO)</f>
        <v>0.17</v>
      </c>
      <c r="CP744" s="28">
        <f t="shared" si="2860"/>
        <v>1092.42</v>
      </c>
      <c r="CQ744" s="88"/>
      <c r="CR744" s="54">
        <f>_xlfn.XLOOKUP($C744,[27]PSP!$C:$C,[27]PSP!$CR:$CR)</f>
        <v>0</v>
      </c>
      <c r="CS744" s="27">
        <f>_xlfn.XLOOKUP($C744,[27]PSP!$C:$C,[27]PSP!$CS:$CS)</f>
        <v>0.17</v>
      </c>
      <c r="CT744" s="28">
        <f t="shared" si="2861"/>
        <v>0</v>
      </c>
      <c r="CU744" s="88"/>
      <c r="CV744" s="54">
        <f>_xlfn.XLOOKUP($C744,[27]PSP!$C:$C,[27]PSP!$CV:$CV)</f>
        <v>6426</v>
      </c>
      <c r="CW744" s="27">
        <f>_xlfn.XLOOKUP($C744,[27]PSP!$C:$C,[27]PSP!$CW:$CW)</f>
        <v>0.17</v>
      </c>
      <c r="CX744" s="28">
        <f t="shared" si="2862"/>
        <v>1092.42</v>
      </c>
      <c r="CY744" s="88"/>
      <c r="CZ744" s="54">
        <f>_xlfn.XLOOKUP($C744,[27]PSP!$C:$C,[27]PSP!$CZ:$CZ)</f>
        <v>8976</v>
      </c>
      <c r="DA744" s="27">
        <f>_xlfn.XLOOKUP($C744,[27]PSP!$C:$C,[27]PSP!$DA:$DA)</f>
        <v>0.17</v>
      </c>
      <c r="DB744" s="28">
        <f t="shared" si="2863"/>
        <v>1525.92</v>
      </c>
      <c r="DC744" s="88"/>
      <c r="DD744" s="54">
        <f>_xlfn.XLOOKUP($C744,[27]PSP!$C:$C,[27]PSP!$DD:$DD)</f>
        <v>0</v>
      </c>
      <c r="DE744" s="27">
        <f>_xlfn.XLOOKUP($C744,[27]PSP!$C:$C,[27]PSP!$DE:$DE)</f>
        <v>0.17</v>
      </c>
      <c r="DF744" s="28">
        <f t="shared" si="2864"/>
        <v>0</v>
      </c>
      <c r="DG744" s="88"/>
      <c r="DH744" s="54">
        <f>_xlfn.XLOOKUP($C744,[27]PSP!$C:$C,[27]PSP!$DH:$DH)</f>
        <v>0</v>
      </c>
      <c r="DI744" s="27">
        <f>_xlfn.XLOOKUP($C744,[27]PSP!$C:$C,[27]PSP!$DI:$DI)</f>
        <v>0.17</v>
      </c>
      <c r="DJ744" s="28">
        <f t="shared" si="2865"/>
        <v>0</v>
      </c>
      <c r="DK744" s="88"/>
      <c r="DL744" s="54">
        <f>_xlfn.XLOOKUP($C744,[27]PSP!$C:$C,[27]PSP!$DL:$DL)</f>
        <v>2142</v>
      </c>
      <c r="DM744" s="27">
        <f>_xlfn.XLOOKUP($C744,[27]PSP!$C:$C,[27]PSP!$DM:$DM)</f>
        <v>0.17</v>
      </c>
      <c r="DN744" s="28">
        <f t="shared" si="2866"/>
        <v>364.14</v>
      </c>
      <c r="DO744" s="88"/>
      <c r="DP744" s="54">
        <f>_xlfn.XLOOKUP($C744,[27]PSP!$C:$C,[27]PSP!$DP:$DP)</f>
        <v>0</v>
      </c>
      <c r="DQ744" s="27">
        <f>_xlfn.XLOOKUP($C744,[27]PSP!$C:$C,[27]PSP!$DQ:$DQ)</f>
        <v>0.17</v>
      </c>
      <c r="DR744" s="28">
        <f t="shared" si="2867"/>
        <v>0</v>
      </c>
      <c r="DS744" s="88"/>
      <c r="DT744" s="54">
        <f>_xlfn.XLOOKUP($C744,[27]PSP!$C:$C,[27]PSP!$DT:$DT)</f>
        <v>0</v>
      </c>
      <c r="DU744" s="27">
        <f>_xlfn.XLOOKUP($C744,[27]PSP!$C:$C,[27]PSP!$DU:$DU)</f>
        <v>0.17</v>
      </c>
      <c r="DV744" s="28">
        <f t="shared" si="2868"/>
        <v>0</v>
      </c>
      <c r="DW744" s="88"/>
      <c r="DX744" s="54">
        <f>_xlfn.XLOOKUP($C744,[27]PSP!$C:$C,[27]PSP!$DX:$DX)</f>
        <v>6096</v>
      </c>
      <c r="DY744" s="27">
        <f>_xlfn.XLOOKUP($C744,[27]PSP!$C:$C,[27]PSP!$DY:$DY)</f>
        <v>0.17</v>
      </c>
      <c r="DZ744" s="28">
        <f t="shared" si="2869"/>
        <v>1036.32</v>
      </c>
      <c r="EA744" s="88"/>
      <c r="EB744" s="54">
        <f>_xlfn.XLOOKUP($C744,[27]PSP!$C:$C,[27]PSP!$EB:$EB)</f>
        <v>6096</v>
      </c>
      <c r="EC744" s="27">
        <f>_xlfn.XLOOKUP($C744,[27]PSP!$C:$C,[27]PSP!$EC:$EC)</f>
        <v>0.17</v>
      </c>
      <c r="ED744" s="28">
        <f t="shared" si="2870"/>
        <v>1036.32</v>
      </c>
      <c r="EE744" s="88"/>
      <c r="EF744" s="54">
        <f>_xlfn.XLOOKUP($C744,[27]PSP!$C:$C,[27]PSP!$EF:$EF)</f>
        <v>6096</v>
      </c>
      <c r="EG744" s="27">
        <f>_xlfn.XLOOKUP($C744,[27]PSP!$C:$C,[27]PSP!$EG:$EG)</f>
        <v>0.17</v>
      </c>
      <c r="EH744" s="28">
        <f t="shared" si="2871"/>
        <v>1036.32</v>
      </c>
      <c r="EI744" s="88"/>
      <c r="EJ744" s="54" t="e">
        <f>_xlfn.XLOOKUP($C744,[27]PSP!$C:$C,[27]PSP!$EJ:$EJ)</f>
        <v>#REF!</v>
      </c>
      <c r="EK744" s="27">
        <f>_xlfn.XLOOKUP($C744,[27]PSP!$C:$C,[27]PSP!$EK:$EK)</f>
        <v>0.17</v>
      </c>
      <c r="EL744" s="28" t="e">
        <f t="shared" si="2872"/>
        <v>#REF!</v>
      </c>
      <c r="EM744" s="88"/>
      <c r="EN744" s="108"/>
      <c r="EO744" s="29" t="e">
        <f t="shared" si="2806"/>
        <v>#REF!</v>
      </c>
      <c r="EP744" s="88" t="e">
        <f t="shared" si="2736"/>
        <v>#REF!</v>
      </c>
      <c r="EQ744" s="1" t="e">
        <f t="shared" si="2596"/>
        <v>#REF!</v>
      </c>
      <c r="ES744" s="118">
        <f t="shared" si="2873"/>
        <v>1.1767000000000001</v>
      </c>
    </row>
    <row r="745" spans="3:149" s="1" customFormat="1" ht="14.25" x14ac:dyDescent="0.25">
      <c r="C745" s="24" t="s">
        <v>592</v>
      </c>
      <c r="D745" s="43" t="str">
        <f>_xlfn.XLOOKUP($C745,[27]PSP!$C:$C,[27]PSP!$D:$D)</f>
        <v>RO-40241</v>
      </c>
      <c r="E745" s="24" t="str">
        <f>_xlfn.XLOOKUP($C745,[27]PSP!$C:$C,[27]PSP!$E:$E)</f>
        <v>DER/MG</v>
      </c>
      <c r="F745" s="25" t="str">
        <f>_xlfn.XLOOKUP($C745,[27]PSP!$C:$C,[27]PSP!$F:$F)</f>
        <v>COMPACTAÇÃO DE BOTA-FORA A 80% PROCTOR NORMAL</v>
      </c>
      <c r="G745" s="26" t="str">
        <f>_xlfn.XLOOKUP($C745,[27]PSP!$C:$C,[27]PSP!$G:$G)</f>
        <v>M3</v>
      </c>
      <c r="H745" s="53" t="e">
        <f>_xlfn.XLOOKUP($C745,[27]PSP!$C:$C,[27]PSP!$H:$H)</f>
        <v>#REF!</v>
      </c>
      <c r="I745" s="28" t="e">
        <f>_xlfn.XLOOKUP($C745,[27]PSP!$C:$C,[27]PSP!$I:$I)</f>
        <v>#REF!</v>
      </c>
      <c r="J745" s="28" t="e">
        <f t="shared" si="2839"/>
        <v>#REF!</v>
      </c>
      <c r="K745" s="88"/>
      <c r="L745" s="54">
        <f>_xlfn.XLOOKUP($C745,[27]PSP!$C:$C,[27]PSP!$L:$L)</f>
        <v>2142</v>
      </c>
      <c r="M745" s="27">
        <f>_xlfn.XLOOKUP($C745,[27]PSP!$C:$C,[27]PSP!$M:$M)</f>
        <v>2.12</v>
      </c>
      <c r="N745" s="28">
        <f t="shared" si="2840"/>
        <v>4541.04</v>
      </c>
      <c r="O745" s="88"/>
      <c r="P745" s="54">
        <f>_xlfn.XLOOKUP($C745,[27]PSP!$C:$C,[27]PSP!$P:$P)</f>
        <v>0</v>
      </c>
      <c r="Q745" s="27">
        <f>_xlfn.XLOOKUP($C745,[27]PSP!$C:$C,[27]PSP!$Q:$Q)</f>
        <v>2.12</v>
      </c>
      <c r="R745" s="28">
        <f t="shared" si="2841"/>
        <v>0</v>
      </c>
      <c r="S745" s="88"/>
      <c r="T745" s="54">
        <f>_xlfn.XLOOKUP($C745,[27]PSP!$C:$C,[27]PSP!$T:$T)</f>
        <v>0</v>
      </c>
      <c r="U745" s="27">
        <f>_xlfn.XLOOKUP($C745,[27]PSP!$C:$C,[27]PSP!$U:$U)</f>
        <v>2.12</v>
      </c>
      <c r="V745" s="28">
        <f t="shared" si="2842"/>
        <v>0</v>
      </c>
      <c r="W745" s="88"/>
      <c r="X745" s="54">
        <f>_xlfn.XLOOKUP($C745,[27]PSP!$C:$C,[27]PSP!$X:$X)</f>
        <v>6426</v>
      </c>
      <c r="Y745" s="27">
        <f>_xlfn.XLOOKUP($C745,[27]PSP!$C:$C,[27]PSP!$Y:$Y)</f>
        <v>2.12</v>
      </c>
      <c r="Z745" s="28">
        <f t="shared" si="2843"/>
        <v>13623.12</v>
      </c>
      <c r="AA745" s="88"/>
      <c r="AB745" s="54">
        <f>_xlfn.XLOOKUP($C745,[27]PSP!$C:$C,[27]PSP!$AB:$AB)</f>
        <v>0</v>
      </c>
      <c r="AC745" s="27">
        <f>_xlfn.XLOOKUP($C745,[27]PSP!$C:$C,[27]PSP!$AC:$AC)</f>
        <v>2.12</v>
      </c>
      <c r="AD745" s="28">
        <f t="shared" si="2844"/>
        <v>0</v>
      </c>
      <c r="AE745" s="88"/>
      <c r="AF745" s="54">
        <f>_xlfn.XLOOKUP($C745,[27]PSP!$C:$C,[27]PSP!$AF:$AF)</f>
        <v>4284</v>
      </c>
      <c r="AG745" s="27">
        <f>_xlfn.XLOOKUP($C745,[27]PSP!$C:$C,[27]PSP!$AG:$AG)</f>
        <v>2.12</v>
      </c>
      <c r="AH745" s="28">
        <f t="shared" si="2845"/>
        <v>9082.08</v>
      </c>
      <c r="AI745" s="88"/>
      <c r="AJ745" s="54">
        <f>_xlfn.XLOOKUP($C745,[27]PSP!$C:$C,[27]PSP!$AJ:$AJ)</f>
        <v>5559</v>
      </c>
      <c r="AK745" s="27">
        <f>_xlfn.XLOOKUP($C745,[27]PSP!$C:$C,[27]PSP!$AK:$AK)</f>
        <v>2.12</v>
      </c>
      <c r="AL745" s="28">
        <f t="shared" si="2846"/>
        <v>11785.08</v>
      </c>
      <c r="AM745" s="88"/>
      <c r="AN745" s="54">
        <f>_xlfn.XLOOKUP($C745,[27]PSP!$C:$C,[27]PSP!$AN:$AN)</f>
        <v>0</v>
      </c>
      <c r="AO745" s="27">
        <f>_xlfn.XLOOKUP($C745,[27]PSP!$C:$C,[27]PSP!$AO:$AO)</f>
        <v>2.12</v>
      </c>
      <c r="AP745" s="28">
        <f t="shared" si="2847"/>
        <v>0</v>
      </c>
      <c r="AQ745" s="88"/>
      <c r="AR745" s="54">
        <f>_xlfn.XLOOKUP($C745,[27]PSP!$C:$C,[27]PSP!$AR:$AR)</f>
        <v>10551</v>
      </c>
      <c r="AS745" s="27">
        <f>_xlfn.XLOOKUP($C745,[27]PSP!$C:$C,[27]PSP!$AS:$AS)</f>
        <v>2.12</v>
      </c>
      <c r="AT745" s="28">
        <f t="shared" si="2848"/>
        <v>22368.12</v>
      </c>
      <c r="AU745" s="88"/>
      <c r="AV745" s="54">
        <f>_xlfn.XLOOKUP($C745,[27]PSP!$C:$C,[27]PSP!$AV:$AV)</f>
        <v>5559</v>
      </c>
      <c r="AW745" s="27">
        <f>_xlfn.XLOOKUP($C745,[27]PSP!$C:$C,[27]PSP!$AW:$AW)</f>
        <v>2.12</v>
      </c>
      <c r="AX745" s="28">
        <f t="shared" si="2849"/>
        <v>11785.08</v>
      </c>
      <c r="AY745" s="88"/>
      <c r="AZ745" s="54">
        <f>_xlfn.XLOOKUP($C745,[27]PSP!$C:$C,[27]PSP!$AZ:$AZ)</f>
        <v>2142</v>
      </c>
      <c r="BA745" s="27">
        <f>_xlfn.XLOOKUP($C745,[27]PSP!$C:$C,[27]PSP!$BA:$BA)</f>
        <v>2.12</v>
      </c>
      <c r="BB745" s="28">
        <f t="shared" si="2850"/>
        <v>4541.04</v>
      </c>
      <c r="BC745" s="88"/>
      <c r="BD745" s="54">
        <f>_xlfn.XLOOKUP($C745,[27]PSP!$C:$C,[27]PSP!$BD:$BD)</f>
        <v>5559</v>
      </c>
      <c r="BE745" s="27">
        <f>_xlfn.XLOOKUP($C745,[27]PSP!$C:$C,[27]PSP!$BE:$BE)</f>
        <v>2.12</v>
      </c>
      <c r="BF745" s="28">
        <f t="shared" si="2851"/>
        <v>11785.08</v>
      </c>
      <c r="BG745" s="88"/>
      <c r="BH745" s="54">
        <f>_xlfn.XLOOKUP($C745,[27]PSP!$C:$C,[27]PSP!$BH:$BH)</f>
        <v>8568</v>
      </c>
      <c r="BI745" s="27">
        <f>_xlfn.XLOOKUP($C745,[27]PSP!$C:$C,[27]PSP!$BI:$BI)</f>
        <v>2.12</v>
      </c>
      <c r="BJ745" s="28">
        <f t="shared" si="2852"/>
        <v>18164.16</v>
      </c>
      <c r="BK745" s="88"/>
      <c r="BL745" s="54">
        <f>_xlfn.XLOOKUP($C745,[27]PSP!$C:$C,[27]PSP!$BL:$BL)</f>
        <v>2142</v>
      </c>
      <c r="BM745" s="27">
        <f>_xlfn.XLOOKUP($C745,[27]PSP!$C:$C,[27]PSP!$BM:$BM)</f>
        <v>2.12</v>
      </c>
      <c r="BN745" s="28">
        <f t="shared" si="2853"/>
        <v>4541.04</v>
      </c>
      <c r="BO745" s="88"/>
      <c r="BP745" s="54">
        <f>_xlfn.XLOOKUP($C745,[27]PSP!$C:$C,[27]PSP!$BP:$BP)</f>
        <v>8409</v>
      </c>
      <c r="BQ745" s="27">
        <f>_xlfn.XLOOKUP($C745,[27]PSP!$C:$C,[27]PSP!$BQ:$BQ)</f>
        <v>2.12</v>
      </c>
      <c r="BR745" s="28">
        <f t="shared" si="2854"/>
        <v>17827.080000000002</v>
      </c>
      <c r="BS745" s="88"/>
      <c r="BT745" s="54">
        <f>_xlfn.XLOOKUP($C745,[27]PSP!$C:$C,[27]PSP!$BT:$BT)</f>
        <v>2142</v>
      </c>
      <c r="BU745" s="27">
        <f>_xlfn.XLOOKUP($C745,[27]PSP!$C:$C,[27]PSP!$BU:$BU)</f>
        <v>2.12</v>
      </c>
      <c r="BV745" s="28">
        <f t="shared" si="2855"/>
        <v>4541.04</v>
      </c>
      <c r="BW745" s="88"/>
      <c r="BX745" s="54">
        <f>_xlfn.XLOOKUP($C745,[27]PSP!$C:$C,[27]PSP!$BX:$BX)</f>
        <v>2142</v>
      </c>
      <c r="BY745" s="27">
        <f>_xlfn.XLOOKUP($C745,[27]PSP!$C:$C,[27]PSP!$BY:$BY)</f>
        <v>2.12</v>
      </c>
      <c r="BZ745" s="28">
        <f t="shared" si="2856"/>
        <v>4541.04</v>
      </c>
      <c r="CA745" s="88"/>
      <c r="CB745" s="54">
        <f>_xlfn.XLOOKUP($C745,[27]PSP!$C:$C,[27]PSP!$CB:$CB)</f>
        <v>13968</v>
      </c>
      <c r="CC745" s="27">
        <f>_xlfn.XLOOKUP($C745,[27]PSP!$C:$C,[27]PSP!$CC:$CC)</f>
        <v>2.12</v>
      </c>
      <c r="CD745" s="28">
        <f t="shared" si="2857"/>
        <v>29612.16</v>
      </c>
      <c r="CE745" s="88"/>
      <c r="CF745" s="54">
        <f>_xlfn.XLOOKUP($C745,[27]PSP!$C:$C,[27]PSP!$CF:$CF)</f>
        <v>5559</v>
      </c>
      <c r="CG745" s="27">
        <f>_xlfn.XLOOKUP($C745,[27]PSP!$C:$C,[27]PSP!$CG:$CG)</f>
        <v>2.12</v>
      </c>
      <c r="CH745" s="28">
        <f t="shared" si="2858"/>
        <v>11785.08</v>
      </c>
      <c r="CI745" s="88"/>
      <c r="CJ745" s="54">
        <f>_xlfn.XLOOKUP($C745,[27]PSP!$C:$C,[27]PSP!$CJ:$CJ)</f>
        <v>3417</v>
      </c>
      <c r="CK745" s="27">
        <f>_xlfn.XLOOKUP($C745,[27]PSP!$C:$C,[27]PSP!$CK:$CK)</f>
        <v>2.12</v>
      </c>
      <c r="CL745" s="28">
        <f t="shared" si="2859"/>
        <v>7244.04</v>
      </c>
      <c r="CM745" s="88"/>
      <c r="CN745" s="54">
        <f>_xlfn.XLOOKUP($C745,[27]PSP!$C:$C,[27]PSP!$CN:$CN)</f>
        <v>6426</v>
      </c>
      <c r="CO745" s="27">
        <f>_xlfn.XLOOKUP($C745,[27]PSP!$C:$C,[27]PSP!$CO:$CO)</f>
        <v>2.12</v>
      </c>
      <c r="CP745" s="28">
        <f t="shared" si="2860"/>
        <v>13623.12</v>
      </c>
      <c r="CQ745" s="88"/>
      <c r="CR745" s="54">
        <f>_xlfn.XLOOKUP($C745,[27]PSP!$C:$C,[27]PSP!$CR:$CR)</f>
        <v>0</v>
      </c>
      <c r="CS745" s="27">
        <f>_xlfn.XLOOKUP($C745,[27]PSP!$C:$C,[27]PSP!$CS:$CS)</f>
        <v>2.12</v>
      </c>
      <c r="CT745" s="28">
        <f t="shared" si="2861"/>
        <v>0</v>
      </c>
      <c r="CU745" s="88"/>
      <c r="CV745" s="54">
        <f>_xlfn.XLOOKUP($C745,[27]PSP!$C:$C,[27]PSP!$CV:$CV)</f>
        <v>6426</v>
      </c>
      <c r="CW745" s="27">
        <f>_xlfn.XLOOKUP($C745,[27]PSP!$C:$C,[27]PSP!$CW:$CW)</f>
        <v>2.12</v>
      </c>
      <c r="CX745" s="28">
        <f t="shared" si="2862"/>
        <v>13623.12</v>
      </c>
      <c r="CY745" s="88"/>
      <c r="CZ745" s="54">
        <f>_xlfn.XLOOKUP($C745,[27]PSP!$C:$C,[27]PSP!$CZ:$CZ)</f>
        <v>8976</v>
      </c>
      <c r="DA745" s="27">
        <f>_xlfn.XLOOKUP($C745,[27]PSP!$C:$C,[27]PSP!$DA:$DA)</f>
        <v>2.12</v>
      </c>
      <c r="DB745" s="28">
        <f t="shared" si="2863"/>
        <v>19029.12</v>
      </c>
      <c r="DC745" s="88"/>
      <c r="DD745" s="54">
        <f>_xlfn.XLOOKUP($C745,[27]PSP!$C:$C,[27]PSP!$DD:$DD)</f>
        <v>0</v>
      </c>
      <c r="DE745" s="27">
        <f>_xlfn.XLOOKUP($C745,[27]PSP!$C:$C,[27]PSP!$DE:$DE)</f>
        <v>2.12</v>
      </c>
      <c r="DF745" s="28">
        <f t="shared" si="2864"/>
        <v>0</v>
      </c>
      <c r="DG745" s="88"/>
      <c r="DH745" s="54">
        <f>_xlfn.XLOOKUP($C745,[27]PSP!$C:$C,[27]PSP!$DH:$DH)</f>
        <v>0</v>
      </c>
      <c r="DI745" s="27">
        <f>_xlfn.XLOOKUP($C745,[27]PSP!$C:$C,[27]PSP!$DI:$DI)</f>
        <v>2.12</v>
      </c>
      <c r="DJ745" s="28">
        <f t="shared" si="2865"/>
        <v>0</v>
      </c>
      <c r="DK745" s="88"/>
      <c r="DL745" s="54">
        <f>_xlfn.XLOOKUP($C745,[27]PSP!$C:$C,[27]PSP!$DL:$DL)</f>
        <v>2142</v>
      </c>
      <c r="DM745" s="27">
        <f>_xlfn.XLOOKUP($C745,[27]PSP!$C:$C,[27]PSP!$DM:$DM)</f>
        <v>2.12</v>
      </c>
      <c r="DN745" s="28">
        <f t="shared" si="2866"/>
        <v>4541.04</v>
      </c>
      <c r="DO745" s="88"/>
      <c r="DP745" s="54">
        <f>_xlfn.XLOOKUP($C745,[27]PSP!$C:$C,[27]PSP!$DP:$DP)</f>
        <v>0</v>
      </c>
      <c r="DQ745" s="27">
        <f>_xlfn.XLOOKUP($C745,[27]PSP!$C:$C,[27]PSP!$DQ:$DQ)</f>
        <v>2.12</v>
      </c>
      <c r="DR745" s="28">
        <f t="shared" si="2867"/>
        <v>0</v>
      </c>
      <c r="DS745" s="88"/>
      <c r="DT745" s="54">
        <f>_xlfn.XLOOKUP($C745,[27]PSP!$C:$C,[27]PSP!$DT:$DT)</f>
        <v>0</v>
      </c>
      <c r="DU745" s="27">
        <f>_xlfn.XLOOKUP($C745,[27]PSP!$C:$C,[27]PSP!$DU:$DU)</f>
        <v>2.12</v>
      </c>
      <c r="DV745" s="28">
        <f t="shared" si="2868"/>
        <v>0</v>
      </c>
      <c r="DW745" s="88"/>
      <c r="DX745" s="54">
        <f>_xlfn.XLOOKUP($C745,[27]PSP!$C:$C,[27]PSP!$DX:$DX)</f>
        <v>6096</v>
      </c>
      <c r="DY745" s="27">
        <f>_xlfn.XLOOKUP($C745,[27]PSP!$C:$C,[27]PSP!$DY:$DY)</f>
        <v>2.12</v>
      </c>
      <c r="DZ745" s="28">
        <f t="shared" si="2869"/>
        <v>12923.52</v>
      </c>
      <c r="EA745" s="88"/>
      <c r="EB745" s="54">
        <f>_xlfn.XLOOKUP($C745,[27]PSP!$C:$C,[27]PSP!$EB:$EB)</f>
        <v>6096</v>
      </c>
      <c r="EC745" s="27">
        <f>_xlfn.XLOOKUP($C745,[27]PSP!$C:$C,[27]PSP!$EC:$EC)</f>
        <v>2.12</v>
      </c>
      <c r="ED745" s="28">
        <f t="shared" si="2870"/>
        <v>12923.52</v>
      </c>
      <c r="EE745" s="88"/>
      <c r="EF745" s="54">
        <f>_xlfn.XLOOKUP($C745,[27]PSP!$C:$C,[27]PSP!$EF:$EF)</f>
        <v>6096</v>
      </c>
      <c r="EG745" s="27">
        <f>_xlfn.XLOOKUP($C745,[27]PSP!$C:$C,[27]PSP!$EG:$EG)</f>
        <v>2.12</v>
      </c>
      <c r="EH745" s="28">
        <f t="shared" si="2871"/>
        <v>12923.52</v>
      </c>
      <c r="EI745" s="88"/>
      <c r="EJ745" s="54" t="e">
        <f>_xlfn.XLOOKUP($C745,[27]PSP!$C:$C,[27]PSP!$EJ:$EJ)</f>
        <v>#REF!</v>
      </c>
      <c r="EK745" s="27">
        <f>_xlfn.XLOOKUP($C745,[27]PSP!$C:$C,[27]PSP!$EK:$EK)</f>
        <v>2.12</v>
      </c>
      <c r="EL745" s="28" t="e">
        <f t="shared" si="2872"/>
        <v>#REF!</v>
      </c>
      <c r="EM745" s="88"/>
      <c r="EN745" s="108"/>
      <c r="EO745" s="29" t="e">
        <f t="shared" si="2806"/>
        <v>#REF!</v>
      </c>
      <c r="EP745" s="88" t="e">
        <f t="shared" si="2736"/>
        <v>#REF!</v>
      </c>
      <c r="EQ745" s="1" t="e">
        <f t="shared" si="2596"/>
        <v>#REF!</v>
      </c>
      <c r="ES745" s="118">
        <f t="shared" si="2873"/>
        <v>1.1767000000000001</v>
      </c>
    </row>
    <row r="746" spans="3:149" s="1" customFormat="1" ht="14.25" x14ac:dyDescent="0.25">
      <c r="C746" s="24" t="s">
        <v>593</v>
      </c>
      <c r="D746" s="43">
        <f>_xlfn.XLOOKUP($C746,[27]PSP!$C:$C,[27]PSP!$D:$D)</f>
        <v>4413905</v>
      </c>
      <c r="E746" s="24" t="str">
        <f>_xlfn.XLOOKUP($C746,[27]PSP!$C:$C,[27]PSP!$E:$E)</f>
        <v>SICRO SERVIÇO</v>
      </c>
      <c r="F746" s="25" t="str">
        <f>_xlfn.XLOOKUP($C746,[27]PSP!$C:$C,[27]PSP!$F:$F)</f>
        <v>HIDROSSEMEADURA</v>
      </c>
      <c r="G746" s="26" t="str">
        <f>_xlfn.XLOOKUP($C746,[27]PSP!$C:$C,[27]PSP!$G:$G)</f>
        <v>M²</v>
      </c>
      <c r="H746" s="53" t="e">
        <f>_xlfn.XLOOKUP($C746,[27]PSP!$C:$C,[27]PSP!$H:$H)</f>
        <v>#REF!</v>
      </c>
      <c r="I746" s="28" t="e">
        <f>_xlfn.XLOOKUP($C746,[27]PSP!$C:$C,[27]PSP!$I:$I)</f>
        <v>#REF!</v>
      </c>
      <c r="J746" s="28" t="e">
        <f t="shared" si="2839"/>
        <v>#REF!</v>
      </c>
      <c r="K746" s="88"/>
      <c r="L746" s="54">
        <f>_xlfn.XLOOKUP($C746,[27]PSP!$C:$C,[27]PSP!$L:$L)</f>
        <v>2142</v>
      </c>
      <c r="M746" s="27">
        <f>_xlfn.XLOOKUP($C746,[27]PSP!$C:$C,[27]PSP!$M:$M)</f>
        <v>2.76</v>
      </c>
      <c r="N746" s="28">
        <f t="shared" si="2840"/>
        <v>5911.92</v>
      </c>
      <c r="O746" s="88"/>
      <c r="P746" s="54">
        <f>_xlfn.XLOOKUP($C746,[27]PSP!$C:$C,[27]PSP!$P:$P)</f>
        <v>0</v>
      </c>
      <c r="Q746" s="27">
        <f>_xlfn.XLOOKUP($C746,[27]PSP!$C:$C,[27]PSP!$Q:$Q)</f>
        <v>2.76</v>
      </c>
      <c r="R746" s="28">
        <f t="shared" si="2841"/>
        <v>0</v>
      </c>
      <c r="S746" s="88"/>
      <c r="T746" s="54">
        <f>_xlfn.XLOOKUP($C746,[27]PSP!$C:$C,[27]PSP!$T:$T)</f>
        <v>0</v>
      </c>
      <c r="U746" s="27">
        <f>_xlfn.XLOOKUP($C746,[27]PSP!$C:$C,[27]PSP!$U:$U)</f>
        <v>2.76</v>
      </c>
      <c r="V746" s="28">
        <f t="shared" si="2842"/>
        <v>0</v>
      </c>
      <c r="W746" s="88"/>
      <c r="X746" s="54">
        <f>_xlfn.XLOOKUP($C746,[27]PSP!$C:$C,[27]PSP!$X:$X)</f>
        <v>3213</v>
      </c>
      <c r="Y746" s="27">
        <f>_xlfn.XLOOKUP($C746,[27]PSP!$C:$C,[27]PSP!$Y:$Y)</f>
        <v>2.76</v>
      </c>
      <c r="Z746" s="28">
        <f t="shared" si="2843"/>
        <v>8867.8799999999992</v>
      </c>
      <c r="AA746" s="88"/>
      <c r="AB746" s="54">
        <f>_xlfn.XLOOKUP($C746,[27]PSP!$C:$C,[27]PSP!$AB:$AB)</f>
        <v>0</v>
      </c>
      <c r="AC746" s="27">
        <f>_xlfn.XLOOKUP($C746,[27]PSP!$C:$C,[27]PSP!$AC:$AC)</f>
        <v>2.76</v>
      </c>
      <c r="AD746" s="28">
        <f t="shared" si="2844"/>
        <v>0</v>
      </c>
      <c r="AE746" s="88"/>
      <c r="AF746" s="54">
        <f>_xlfn.XLOOKUP($C746,[27]PSP!$C:$C,[27]PSP!$AF:$AF)</f>
        <v>2142</v>
      </c>
      <c r="AG746" s="27">
        <f>_xlfn.XLOOKUP($C746,[27]PSP!$C:$C,[27]PSP!$AG:$AG)</f>
        <v>2.76</v>
      </c>
      <c r="AH746" s="28">
        <f t="shared" si="2845"/>
        <v>5911.92</v>
      </c>
      <c r="AI746" s="88"/>
      <c r="AJ746" s="54">
        <f>_xlfn.XLOOKUP($C746,[27]PSP!$C:$C,[27]PSP!$AJ:$AJ)</f>
        <v>2779.5</v>
      </c>
      <c r="AK746" s="27">
        <f>_xlfn.XLOOKUP($C746,[27]PSP!$C:$C,[27]PSP!$AK:$AK)</f>
        <v>2.76</v>
      </c>
      <c r="AL746" s="28">
        <f t="shared" si="2846"/>
        <v>7671.42</v>
      </c>
      <c r="AM746" s="88"/>
      <c r="AN746" s="54">
        <f>_xlfn.XLOOKUP($C746,[27]PSP!$C:$C,[27]PSP!$AN:$AN)</f>
        <v>0</v>
      </c>
      <c r="AO746" s="27">
        <f>_xlfn.XLOOKUP($C746,[27]PSP!$C:$C,[27]PSP!$AO:$AO)</f>
        <v>2.76</v>
      </c>
      <c r="AP746" s="28">
        <f t="shared" si="2847"/>
        <v>0</v>
      </c>
      <c r="AQ746" s="88"/>
      <c r="AR746" s="54">
        <f>_xlfn.XLOOKUP($C746,[27]PSP!$C:$C,[27]PSP!$AR:$AR)</f>
        <v>5275.5</v>
      </c>
      <c r="AS746" s="27">
        <f>_xlfn.XLOOKUP($C746,[27]PSP!$C:$C,[27]PSP!$AS:$AS)</f>
        <v>2.76</v>
      </c>
      <c r="AT746" s="28">
        <f t="shared" si="2848"/>
        <v>14560.38</v>
      </c>
      <c r="AU746" s="88"/>
      <c r="AV746" s="54">
        <f>_xlfn.XLOOKUP($C746,[27]PSP!$C:$C,[27]PSP!$AV:$AV)</f>
        <v>2779.5</v>
      </c>
      <c r="AW746" s="27">
        <f>_xlfn.XLOOKUP($C746,[27]PSP!$C:$C,[27]PSP!$AW:$AW)</f>
        <v>2.76</v>
      </c>
      <c r="AX746" s="28">
        <f t="shared" si="2849"/>
        <v>7671.42</v>
      </c>
      <c r="AY746" s="88"/>
      <c r="AZ746" s="54">
        <f>_xlfn.XLOOKUP($C746,[27]PSP!$C:$C,[27]PSP!$AZ:$AZ)</f>
        <v>1071</v>
      </c>
      <c r="BA746" s="27">
        <f>_xlfn.XLOOKUP($C746,[27]PSP!$C:$C,[27]PSP!$BA:$BA)</f>
        <v>2.76</v>
      </c>
      <c r="BB746" s="28">
        <f t="shared" si="2850"/>
        <v>2955.96</v>
      </c>
      <c r="BC746" s="88"/>
      <c r="BD746" s="54">
        <f>_xlfn.XLOOKUP($C746,[27]PSP!$C:$C,[27]PSP!$BD:$BD)</f>
        <v>2779.5</v>
      </c>
      <c r="BE746" s="27">
        <f>_xlfn.XLOOKUP($C746,[27]PSP!$C:$C,[27]PSP!$BE:$BE)</f>
        <v>2.76</v>
      </c>
      <c r="BF746" s="28">
        <f t="shared" si="2851"/>
        <v>7671.42</v>
      </c>
      <c r="BG746" s="88"/>
      <c r="BH746" s="54">
        <f>_xlfn.XLOOKUP($C746,[27]PSP!$C:$C,[27]PSP!$BH:$BH)</f>
        <v>4284</v>
      </c>
      <c r="BI746" s="27">
        <f>_xlfn.XLOOKUP($C746,[27]PSP!$C:$C,[27]PSP!$BI:$BI)</f>
        <v>2.76</v>
      </c>
      <c r="BJ746" s="28">
        <f t="shared" si="2852"/>
        <v>11823.84</v>
      </c>
      <c r="BK746" s="88"/>
      <c r="BL746" s="54">
        <f>_xlfn.XLOOKUP($C746,[27]PSP!$C:$C,[27]PSP!$BL:$BL)</f>
        <v>1071</v>
      </c>
      <c r="BM746" s="27">
        <f>_xlfn.XLOOKUP($C746,[27]PSP!$C:$C,[27]PSP!$BM:$BM)</f>
        <v>2.76</v>
      </c>
      <c r="BN746" s="28">
        <f t="shared" si="2853"/>
        <v>2955.96</v>
      </c>
      <c r="BO746" s="88"/>
      <c r="BP746" s="54">
        <f>_xlfn.XLOOKUP($C746,[27]PSP!$C:$C,[27]PSP!$BP:$BP)</f>
        <v>4204.5</v>
      </c>
      <c r="BQ746" s="27">
        <f>_xlfn.XLOOKUP($C746,[27]PSP!$C:$C,[27]PSP!$BQ:$BQ)</f>
        <v>2.76</v>
      </c>
      <c r="BR746" s="28">
        <f t="shared" si="2854"/>
        <v>11604.42</v>
      </c>
      <c r="BS746" s="88"/>
      <c r="BT746" s="54">
        <f>_xlfn.XLOOKUP($C746,[27]PSP!$C:$C,[27]PSP!$BT:$BT)</f>
        <v>1071</v>
      </c>
      <c r="BU746" s="27">
        <f>_xlfn.XLOOKUP($C746,[27]PSP!$C:$C,[27]PSP!$BU:$BU)</f>
        <v>2.76</v>
      </c>
      <c r="BV746" s="28">
        <f t="shared" si="2855"/>
        <v>2955.96</v>
      </c>
      <c r="BW746" s="88"/>
      <c r="BX746" s="54">
        <f>_xlfn.XLOOKUP($C746,[27]PSP!$C:$C,[27]PSP!$BX:$BX)</f>
        <v>1071</v>
      </c>
      <c r="BY746" s="27">
        <f>_xlfn.XLOOKUP($C746,[27]PSP!$C:$C,[27]PSP!$BY:$BY)</f>
        <v>2.76</v>
      </c>
      <c r="BZ746" s="28">
        <f t="shared" si="2856"/>
        <v>2955.96</v>
      </c>
      <c r="CA746" s="88"/>
      <c r="CB746" s="54">
        <f>_xlfn.XLOOKUP($C746,[27]PSP!$C:$C,[27]PSP!$CB:$CB)</f>
        <v>6984</v>
      </c>
      <c r="CC746" s="27">
        <f>_xlfn.XLOOKUP($C746,[27]PSP!$C:$C,[27]PSP!$CC:$CC)</f>
        <v>2.76</v>
      </c>
      <c r="CD746" s="28">
        <f t="shared" si="2857"/>
        <v>19275.84</v>
      </c>
      <c r="CE746" s="88"/>
      <c r="CF746" s="54">
        <f>_xlfn.XLOOKUP($C746,[27]PSP!$C:$C,[27]PSP!$CF:$CF)</f>
        <v>2779.5</v>
      </c>
      <c r="CG746" s="27">
        <f>_xlfn.XLOOKUP($C746,[27]PSP!$C:$C,[27]PSP!$CG:$CG)</f>
        <v>2.76</v>
      </c>
      <c r="CH746" s="28">
        <f t="shared" si="2858"/>
        <v>7671.42</v>
      </c>
      <c r="CI746" s="88"/>
      <c r="CJ746" s="54">
        <f>_xlfn.XLOOKUP($C746,[27]PSP!$C:$C,[27]PSP!$CJ:$CJ)</f>
        <v>1708.5</v>
      </c>
      <c r="CK746" s="27">
        <f>_xlfn.XLOOKUP($C746,[27]PSP!$C:$C,[27]PSP!$CK:$CK)</f>
        <v>2.76</v>
      </c>
      <c r="CL746" s="28">
        <f t="shared" si="2859"/>
        <v>4715.46</v>
      </c>
      <c r="CM746" s="88"/>
      <c r="CN746" s="54">
        <f>_xlfn.XLOOKUP($C746,[27]PSP!$C:$C,[27]PSP!$CN:$CN)</f>
        <v>3213</v>
      </c>
      <c r="CO746" s="27">
        <f>_xlfn.XLOOKUP($C746,[27]PSP!$C:$C,[27]PSP!$CO:$CO)</f>
        <v>2.76</v>
      </c>
      <c r="CP746" s="28">
        <f t="shared" si="2860"/>
        <v>8867.8799999999992</v>
      </c>
      <c r="CQ746" s="88"/>
      <c r="CR746" s="54">
        <f>_xlfn.XLOOKUP($C746,[27]PSP!$C:$C,[27]PSP!$CR:$CR)</f>
        <v>0</v>
      </c>
      <c r="CS746" s="27">
        <f>_xlfn.XLOOKUP($C746,[27]PSP!$C:$C,[27]PSP!$CS:$CS)</f>
        <v>2.76</v>
      </c>
      <c r="CT746" s="28">
        <f t="shared" si="2861"/>
        <v>0</v>
      </c>
      <c r="CU746" s="88"/>
      <c r="CV746" s="54">
        <f>_xlfn.XLOOKUP($C746,[27]PSP!$C:$C,[27]PSP!$CV:$CV)</f>
        <v>3213</v>
      </c>
      <c r="CW746" s="27">
        <f>_xlfn.XLOOKUP($C746,[27]PSP!$C:$C,[27]PSP!$CW:$CW)</f>
        <v>2.76</v>
      </c>
      <c r="CX746" s="28">
        <f t="shared" si="2862"/>
        <v>8867.8799999999992</v>
      </c>
      <c r="CY746" s="88"/>
      <c r="CZ746" s="54">
        <f>_xlfn.XLOOKUP($C746,[27]PSP!$C:$C,[27]PSP!$CZ:$CZ)</f>
        <v>4488</v>
      </c>
      <c r="DA746" s="27">
        <f>_xlfn.XLOOKUP($C746,[27]PSP!$C:$C,[27]PSP!$DA:$DA)</f>
        <v>2.76</v>
      </c>
      <c r="DB746" s="28">
        <f t="shared" si="2863"/>
        <v>12386.88</v>
      </c>
      <c r="DC746" s="88"/>
      <c r="DD746" s="54">
        <f>_xlfn.XLOOKUP($C746,[27]PSP!$C:$C,[27]PSP!$DD:$DD)</f>
        <v>0</v>
      </c>
      <c r="DE746" s="27">
        <f>_xlfn.XLOOKUP($C746,[27]PSP!$C:$C,[27]PSP!$DE:$DE)</f>
        <v>2.76</v>
      </c>
      <c r="DF746" s="28">
        <f t="shared" si="2864"/>
        <v>0</v>
      </c>
      <c r="DG746" s="88"/>
      <c r="DH746" s="54">
        <f>_xlfn.XLOOKUP($C746,[27]PSP!$C:$C,[27]PSP!$DH:$DH)</f>
        <v>0</v>
      </c>
      <c r="DI746" s="27">
        <f>_xlfn.XLOOKUP($C746,[27]PSP!$C:$C,[27]PSP!$DI:$DI)</f>
        <v>2.76</v>
      </c>
      <c r="DJ746" s="28">
        <f t="shared" si="2865"/>
        <v>0</v>
      </c>
      <c r="DK746" s="88"/>
      <c r="DL746" s="54">
        <f>_xlfn.XLOOKUP($C746,[27]PSP!$C:$C,[27]PSP!$DL:$DL)</f>
        <v>1071</v>
      </c>
      <c r="DM746" s="27">
        <f>_xlfn.XLOOKUP($C746,[27]PSP!$C:$C,[27]PSP!$DM:$DM)</f>
        <v>2.76</v>
      </c>
      <c r="DN746" s="28">
        <f t="shared" si="2866"/>
        <v>2955.96</v>
      </c>
      <c r="DO746" s="88"/>
      <c r="DP746" s="54">
        <f>_xlfn.XLOOKUP($C746,[27]PSP!$C:$C,[27]PSP!$DP:$DP)</f>
        <v>0</v>
      </c>
      <c r="DQ746" s="27">
        <f>_xlfn.XLOOKUP($C746,[27]PSP!$C:$C,[27]PSP!$DQ:$DQ)</f>
        <v>2.76</v>
      </c>
      <c r="DR746" s="28">
        <f t="shared" si="2867"/>
        <v>0</v>
      </c>
      <c r="DS746" s="88"/>
      <c r="DT746" s="54">
        <f>_xlfn.XLOOKUP($C746,[27]PSP!$C:$C,[27]PSP!$DT:$DT)</f>
        <v>0</v>
      </c>
      <c r="DU746" s="27">
        <f>_xlfn.XLOOKUP($C746,[27]PSP!$C:$C,[27]PSP!$DU:$DU)</f>
        <v>2.76</v>
      </c>
      <c r="DV746" s="28">
        <f t="shared" si="2868"/>
        <v>0</v>
      </c>
      <c r="DW746" s="88"/>
      <c r="DX746" s="54">
        <f>_xlfn.XLOOKUP($C746,[27]PSP!$C:$C,[27]PSP!$DX:$DX)</f>
        <v>3048</v>
      </c>
      <c r="DY746" s="27">
        <f>_xlfn.XLOOKUP($C746,[27]PSP!$C:$C,[27]PSP!$DY:$DY)</f>
        <v>2.76</v>
      </c>
      <c r="DZ746" s="28">
        <f t="shared" si="2869"/>
        <v>8412.48</v>
      </c>
      <c r="EA746" s="88"/>
      <c r="EB746" s="54">
        <f>_xlfn.XLOOKUP($C746,[27]PSP!$C:$C,[27]PSP!$EB:$EB)</f>
        <v>3048</v>
      </c>
      <c r="EC746" s="27">
        <f>_xlfn.XLOOKUP($C746,[27]PSP!$C:$C,[27]PSP!$EC:$EC)</f>
        <v>2.76</v>
      </c>
      <c r="ED746" s="28">
        <f t="shared" si="2870"/>
        <v>8412.48</v>
      </c>
      <c r="EE746" s="88"/>
      <c r="EF746" s="54">
        <f>_xlfn.XLOOKUP($C746,[27]PSP!$C:$C,[27]PSP!$EF:$EF)</f>
        <v>3048</v>
      </c>
      <c r="EG746" s="27">
        <f>_xlfn.XLOOKUP($C746,[27]PSP!$C:$C,[27]PSP!$EG:$EG)</f>
        <v>2.76</v>
      </c>
      <c r="EH746" s="28">
        <f t="shared" si="2871"/>
        <v>8412.48</v>
      </c>
      <c r="EI746" s="88"/>
      <c r="EJ746" s="54" t="e">
        <f>_xlfn.XLOOKUP($C746,[27]PSP!$C:$C,[27]PSP!$EJ:$EJ)</f>
        <v>#REF!</v>
      </c>
      <c r="EK746" s="27">
        <f>_xlfn.XLOOKUP($C746,[27]PSP!$C:$C,[27]PSP!$EK:$EK)</f>
        <v>2.76</v>
      </c>
      <c r="EL746" s="28" t="e">
        <f t="shared" si="2872"/>
        <v>#REF!</v>
      </c>
      <c r="EM746" s="88"/>
      <c r="EN746" s="108"/>
      <c r="EO746" s="29" t="e">
        <f t="shared" si="2806"/>
        <v>#REF!</v>
      </c>
      <c r="EP746" s="88" t="e">
        <f t="shared" si="2736"/>
        <v>#REF!</v>
      </c>
      <c r="EQ746" s="1" t="e">
        <f t="shared" si="2596"/>
        <v>#REF!</v>
      </c>
      <c r="ES746" s="118">
        <f t="shared" si="2873"/>
        <v>1.1767000000000001</v>
      </c>
    </row>
    <row r="747" spans="3:149" s="1" customFormat="1" ht="10.5" customHeight="1" x14ac:dyDescent="0.25">
      <c r="C747" s="24" t="s">
        <v>594</v>
      </c>
      <c r="D747" s="43" t="str">
        <f>_xlfn.XLOOKUP($C747,[27]PSP!$C:$C,[27]PSP!$D:$D)</f>
        <v>RO-40108</v>
      </c>
      <c r="E747" s="24" t="str">
        <f>_xlfn.XLOOKUP($C747,[27]PSP!$C:$C,[27]PSP!$E:$E)</f>
        <v>DER/MG</v>
      </c>
      <c r="F747" s="25" t="str">
        <f>_xlfn.XLOOKUP($C747,[27]PSP!$C:$C,[27]PSP!$F:$F)</f>
        <v>CORTE DE ÁRVORE NATIVA COM MOTO-SERRA 0,15M  =&lt; Ø &lt; 0,30M - ATÉ 1.000 UNIDADES</v>
      </c>
      <c r="G747" s="26" t="str">
        <f>_xlfn.XLOOKUP($C747,[27]PSP!$C:$C,[27]PSP!$G:$G)</f>
        <v>U</v>
      </c>
      <c r="H747" s="53" t="e">
        <f>_xlfn.XLOOKUP($C747,[27]PSP!$C:$C,[27]PSP!$H:$H)</f>
        <v>#REF!</v>
      </c>
      <c r="I747" s="28" t="e">
        <f>_xlfn.XLOOKUP($C747,[27]PSP!$C:$C,[27]PSP!$I:$I)</f>
        <v>#REF!</v>
      </c>
      <c r="J747" s="28" t="e">
        <f t="shared" si="2839"/>
        <v>#REF!</v>
      </c>
      <c r="K747" s="88"/>
      <c r="L747" s="54">
        <f>_xlfn.XLOOKUP($C747,[27]PSP!$C:$C,[27]PSP!$L:$L)</f>
        <v>1071</v>
      </c>
      <c r="M747" s="27">
        <f>_xlfn.XLOOKUP($C747,[27]PSP!$C:$C,[27]PSP!$M:$M)</f>
        <v>28.27</v>
      </c>
      <c r="N747" s="28">
        <f t="shared" si="2840"/>
        <v>30277.17</v>
      </c>
      <c r="O747" s="88"/>
      <c r="P747" s="54">
        <f>_xlfn.XLOOKUP($C747,[27]PSP!$C:$C,[27]PSP!$P:$P)</f>
        <v>0</v>
      </c>
      <c r="Q747" s="27">
        <f>_xlfn.XLOOKUP($C747,[27]PSP!$C:$C,[27]PSP!$Q:$Q)</f>
        <v>28.27</v>
      </c>
      <c r="R747" s="28">
        <f t="shared" si="2841"/>
        <v>0</v>
      </c>
      <c r="S747" s="88"/>
      <c r="T747" s="54">
        <f>_xlfn.XLOOKUP($C747,[27]PSP!$C:$C,[27]PSP!$T:$T)</f>
        <v>6</v>
      </c>
      <c r="U747" s="27">
        <f>_xlfn.XLOOKUP($C747,[27]PSP!$C:$C,[27]PSP!$U:$U)</f>
        <v>28.27</v>
      </c>
      <c r="V747" s="28">
        <f t="shared" si="2842"/>
        <v>169.62</v>
      </c>
      <c r="W747" s="88"/>
      <c r="X747" s="54">
        <f>_xlfn.XLOOKUP($C747,[27]PSP!$C:$C,[27]PSP!$X:$X)</f>
        <v>12</v>
      </c>
      <c r="Y747" s="27">
        <f>_xlfn.XLOOKUP($C747,[27]PSP!$C:$C,[27]PSP!$Y:$Y)</f>
        <v>28.27</v>
      </c>
      <c r="Z747" s="28">
        <f t="shared" si="2843"/>
        <v>339.24</v>
      </c>
      <c r="AA747" s="88"/>
      <c r="AB747" s="54">
        <f>_xlfn.XLOOKUP($C747,[27]PSP!$C:$C,[27]PSP!$AB:$AB)</f>
        <v>6</v>
      </c>
      <c r="AC747" s="27">
        <f>_xlfn.XLOOKUP($C747,[27]PSP!$C:$C,[27]PSP!$AC:$AC)</f>
        <v>28.27</v>
      </c>
      <c r="AD747" s="28">
        <f t="shared" si="2844"/>
        <v>169.62</v>
      </c>
      <c r="AE747" s="88"/>
      <c r="AF747" s="54">
        <f>_xlfn.XLOOKUP($C747,[27]PSP!$C:$C,[27]PSP!$AF:$AF)</f>
        <v>8</v>
      </c>
      <c r="AG747" s="27">
        <f>_xlfn.XLOOKUP($C747,[27]PSP!$C:$C,[27]PSP!$AG:$AG)</f>
        <v>28.27</v>
      </c>
      <c r="AH747" s="28">
        <f t="shared" si="2845"/>
        <v>226.16</v>
      </c>
      <c r="AI747" s="88"/>
      <c r="AJ747" s="54">
        <f>_xlfn.XLOOKUP($C747,[27]PSP!$C:$C,[27]PSP!$AJ:$AJ)</f>
        <v>10</v>
      </c>
      <c r="AK747" s="27">
        <f>_xlfn.XLOOKUP($C747,[27]PSP!$C:$C,[27]PSP!$AK:$AK)</f>
        <v>28.27</v>
      </c>
      <c r="AL747" s="28">
        <f t="shared" si="2846"/>
        <v>282.7</v>
      </c>
      <c r="AM747" s="88"/>
      <c r="AN747" s="54">
        <f>_xlfn.XLOOKUP($C747,[27]PSP!$C:$C,[27]PSP!$AN:$AN)</f>
        <v>6</v>
      </c>
      <c r="AO747" s="27">
        <f>_xlfn.XLOOKUP($C747,[27]PSP!$C:$C,[27]PSP!$AO:$AO)</f>
        <v>28.27</v>
      </c>
      <c r="AP747" s="28">
        <f t="shared" si="2847"/>
        <v>169.62</v>
      </c>
      <c r="AQ747" s="88"/>
      <c r="AR747" s="54">
        <f>_xlfn.XLOOKUP($C747,[27]PSP!$C:$C,[27]PSP!$AR:$AR)</f>
        <v>18</v>
      </c>
      <c r="AS747" s="27">
        <f>_xlfn.XLOOKUP($C747,[27]PSP!$C:$C,[27]PSP!$AS:$AS)</f>
        <v>28.27</v>
      </c>
      <c r="AT747" s="28">
        <f t="shared" si="2848"/>
        <v>508.86</v>
      </c>
      <c r="AU747" s="88"/>
      <c r="AV747" s="54">
        <f>_xlfn.XLOOKUP($C747,[27]PSP!$C:$C,[27]PSP!$AV:$AV)</f>
        <v>10</v>
      </c>
      <c r="AW747" s="27">
        <f>_xlfn.XLOOKUP($C747,[27]PSP!$C:$C,[27]PSP!$AW:$AW)</f>
        <v>28.27</v>
      </c>
      <c r="AX747" s="28">
        <f t="shared" si="2849"/>
        <v>282.7</v>
      </c>
      <c r="AY747" s="88"/>
      <c r="AZ747" s="54">
        <f>_xlfn.XLOOKUP($C747,[27]PSP!$C:$C,[27]PSP!$AZ:$AZ)</f>
        <v>10</v>
      </c>
      <c r="BA747" s="27">
        <f>_xlfn.XLOOKUP($C747,[27]PSP!$C:$C,[27]PSP!$BA:$BA)</f>
        <v>28.27</v>
      </c>
      <c r="BB747" s="28">
        <f t="shared" si="2850"/>
        <v>282.7</v>
      </c>
      <c r="BC747" s="88"/>
      <c r="BD747" s="54">
        <f>_xlfn.XLOOKUP($C747,[27]PSP!$C:$C,[27]PSP!$BD:$BD)</f>
        <v>16</v>
      </c>
      <c r="BE747" s="27">
        <f>_xlfn.XLOOKUP($C747,[27]PSP!$C:$C,[27]PSP!$BE:$BE)</f>
        <v>28.27</v>
      </c>
      <c r="BF747" s="28">
        <f t="shared" si="2851"/>
        <v>452.32</v>
      </c>
      <c r="BG747" s="88"/>
      <c r="BH747" s="54">
        <f>_xlfn.XLOOKUP($C747,[27]PSP!$C:$C,[27]PSP!$BH:$BH)</f>
        <v>16</v>
      </c>
      <c r="BI747" s="27">
        <f>_xlfn.XLOOKUP($C747,[27]PSP!$C:$C,[27]PSP!$BI:$BI)</f>
        <v>28.27</v>
      </c>
      <c r="BJ747" s="28">
        <f t="shared" si="2852"/>
        <v>452.32</v>
      </c>
      <c r="BK747" s="88"/>
      <c r="BL747" s="54">
        <f>_xlfn.XLOOKUP($C747,[27]PSP!$C:$C,[27]PSP!$BL:$BL)</f>
        <v>4</v>
      </c>
      <c r="BM747" s="27">
        <f>_xlfn.XLOOKUP($C747,[27]PSP!$C:$C,[27]PSP!$BM:$BM)</f>
        <v>28.27</v>
      </c>
      <c r="BN747" s="28">
        <f t="shared" si="2853"/>
        <v>113.08</v>
      </c>
      <c r="BO747" s="88"/>
      <c r="BP747" s="54">
        <f>_xlfn.XLOOKUP($C747,[27]PSP!$C:$C,[27]PSP!$BP:$BP)</f>
        <v>14</v>
      </c>
      <c r="BQ747" s="27">
        <f>_xlfn.XLOOKUP($C747,[27]PSP!$C:$C,[27]PSP!$BQ:$BQ)</f>
        <v>28.27</v>
      </c>
      <c r="BR747" s="28">
        <f t="shared" si="2854"/>
        <v>395.78</v>
      </c>
      <c r="BS747" s="88"/>
      <c r="BT747" s="54">
        <f>_xlfn.XLOOKUP($C747,[27]PSP!$C:$C,[27]PSP!$BT:$BT)</f>
        <v>4</v>
      </c>
      <c r="BU747" s="27">
        <f>_xlfn.XLOOKUP($C747,[27]PSP!$C:$C,[27]PSP!$BU:$BU)</f>
        <v>28.27</v>
      </c>
      <c r="BV747" s="28">
        <f t="shared" si="2855"/>
        <v>113.08</v>
      </c>
      <c r="BW747" s="88"/>
      <c r="BX747" s="54">
        <f>_xlfn.XLOOKUP($C747,[27]PSP!$C:$C,[27]PSP!$BX:$BX)</f>
        <v>10</v>
      </c>
      <c r="BY747" s="27">
        <f>_xlfn.XLOOKUP($C747,[27]PSP!$C:$C,[27]PSP!$BY:$BY)</f>
        <v>28.27</v>
      </c>
      <c r="BZ747" s="28">
        <f t="shared" si="2856"/>
        <v>282.7</v>
      </c>
      <c r="CA747" s="88"/>
      <c r="CB747" s="54">
        <f>_xlfn.XLOOKUP($C747,[27]PSP!$C:$C,[27]PSP!$CB:$CB)</f>
        <v>24</v>
      </c>
      <c r="CC747" s="27">
        <f>_xlfn.XLOOKUP($C747,[27]PSP!$C:$C,[27]PSP!$CC:$CC)</f>
        <v>28.27</v>
      </c>
      <c r="CD747" s="28">
        <f t="shared" si="2857"/>
        <v>678.48</v>
      </c>
      <c r="CE747" s="88"/>
      <c r="CF747" s="54">
        <f>_xlfn.XLOOKUP($C747,[27]PSP!$C:$C,[27]PSP!$CF:$CF)</f>
        <v>10</v>
      </c>
      <c r="CG747" s="27">
        <f>_xlfn.XLOOKUP($C747,[27]PSP!$C:$C,[27]PSP!$CG:$CG)</f>
        <v>28.27</v>
      </c>
      <c r="CH747" s="28">
        <f t="shared" si="2858"/>
        <v>282.7</v>
      </c>
      <c r="CI747" s="88"/>
      <c r="CJ747" s="54">
        <f>_xlfn.XLOOKUP($C747,[27]PSP!$C:$C,[27]PSP!$CJ:$CJ)</f>
        <v>6</v>
      </c>
      <c r="CK747" s="27">
        <f>_xlfn.XLOOKUP($C747,[27]PSP!$C:$C,[27]PSP!$CK:$CK)</f>
        <v>28.27</v>
      </c>
      <c r="CL747" s="28">
        <f t="shared" si="2859"/>
        <v>169.62</v>
      </c>
      <c r="CM747" s="88"/>
      <c r="CN747" s="54">
        <f>_xlfn.XLOOKUP($C747,[27]PSP!$C:$C,[27]PSP!$CN:$CN)</f>
        <v>15</v>
      </c>
      <c r="CO747" s="27">
        <f>_xlfn.XLOOKUP($C747,[27]PSP!$C:$C,[27]PSP!$CO:$CO)</f>
        <v>28.27</v>
      </c>
      <c r="CP747" s="28">
        <f t="shared" si="2860"/>
        <v>424.05</v>
      </c>
      <c r="CQ747" s="88"/>
      <c r="CR747" s="54">
        <f>_xlfn.XLOOKUP($C747,[27]PSP!$C:$C,[27]PSP!$CR:$CR)</f>
        <v>0</v>
      </c>
      <c r="CS747" s="27">
        <f>_xlfn.XLOOKUP($C747,[27]PSP!$C:$C,[27]PSP!$CS:$CS)</f>
        <v>28.27</v>
      </c>
      <c r="CT747" s="28">
        <f t="shared" si="2861"/>
        <v>0</v>
      </c>
      <c r="CU747" s="88"/>
      <c r="CV747" s="54">
        <f>_xlfn.XLOOKUP($C747,[27]PSP!$C:$C,[27]PSP!$CV:$CV)</f>
        <v>18</v>
      </c>
      <c r="CW747" s="27">
        <f>_xlfn.XLOOKUP($C747,[27]PSP!$C:$C,[27]PSP!$CW:$CW)</f>
        <v>28.27</v>
      </c>
      <c r="CX747" s="28">
        <f t="shared" si="2862"/>
        <v>508.86</v>
      </c>
      <c r="CY747" s="88"/>
      <c r="CZ747" s="54">
        <f>_xlfn.XLOOKUP($C747,[27]PSP!$C:$C,[27]PSP!$CZ:$CZ)</f>
        <v>16</v>
      </c>
      <c r="DA747" s="27">
        <f>_xlfn.XLOOKUP($C747,[27]PSP!$C:$C,[27]PSP!$DA:$DA)</f>
        <v>28.27</v>
      </c>
      <c r="DB747" s="28">
        <f t="shared" si="2863"/>
        <v>452.32</v>
      </c>
      <c r="DC747" s="88"/>
      <c r="DD747" s="54">
        <f>_xlfn.XLOOKUP($C747,[27]PSP!$C:$C,[27]PSP!$DD:$DD)</f>
        <v>0</v>
      </c>
      <c r="DE747" s="27">
        <f>_xlfn.XLOOKUP($C747,[27]PSP!$C:$C,[27]PSP!$DE:$DE)</f>
        <v>28.27</v>
      </c>
      <c r="DF747" s="28">
        <f t="shared" si="2864"/>
        <v>0</v>
      </c>
      <c r="DG747" s="88"/>
      <c r="DH747" s="54">
        <f>_xlfn.XLOOKUP($C747,[27]PSP!$C:$C,[27]PSP!$DH:$DH)</f>
        <v>0</v>
      </c>
      <c r="DI747" s="27">
        <f>_xlfn.XLOOKUP($C747,[27]PSP!$C:$C,[27]PSP!$DI:$DI)</f>
        <v>28.27</v>
      </c>
      <c r="DJ747" s="28">
        <f t="shared" si="2865"/>
        <v>0</v>
      </c>
      <c r="DK747" s="88"/>
      <c r="DL747" s="54">
        <f>_xlfn.XLOOKUP($C747,[27]PSP!$C:$C,[27]PSP!$DL:$DL)</f>
        <v>10</v>
      </c>
      <c r="DM747" s="27">
        <f>_xlfn.XLOOKUP($C747,[27]PSP!$C:$C,[27]PSP!$DM:$DM)</f>
        <v>28.27</v>
      </c>
      <c r="DN747" s="28">
        <f t="shared" si="2866"/>
        <v>282.7</v>
      </c>
      <c r="DO747" s="88"/>
      <c r="DP747" s="54">
        <f>_xlfn.XLOOKUP($C747,[27]PSP!$C:$C,[27]PSP!$DP:$DP)</f>
        <v>0</v>
      </c>
      <c r="DQ747" s="27">
        <f>_xlfn.XLOOKUP($C747,[27]PSP!$C:$C,[27]PSP!$DQ:$DQ)</f>
        <v>28.27</v>
      </c>
      <c r="DR747" s="28">
        <f t="shared" si="2867"/>
        <v>0</v>
      </c>
      <c r="DS747" s="88"/>
      <c r="DT747" s="54">
        <f>_xlfn.XLOOKUP($C747,[27]PSP!$C:$C,[27]PSP!$DT:$DT)</f>
        <v>0</v>
      </c>
      <c r="DU747" s="27">
        <f>_xlfn.XLOOKUP($C747,[27]PSP!$C:$C,[27]PSP!$DU:$DU)</f>
        <v>28.27</v>
      </c>
      <c r="DV747" s="28">
        <f t="shared" si="2868"/>
        <v>0</v>
      </c>
      <c r="DW747" s="88"/>
      <c r="DX747" s="54">
        <f>_xlfn.XLOOKUP($C747,[27]PSP!$C:$C,[27]PSP!$DX:$DX)</f>
        <v>0</v>
      </c>
      <c r="DY747" s="27">
        <f>_xlfn.XLOOKUP($C747,[27]PSP!$C:$C,[27]PSP!$DY:$DY)</f>
        <v>28.27</v>
      </c>
      <c r="DZ747" s="28">
        <f t="shared" si="2869"/>
        <v>0</v>
      </c>
      <c r="EA747" s="88"/>
      <c r="EB747" s="54">
        <f>_xlfn.XLOOKUP($C747,[27]PSP!$C:$C,[27]PSP!$EB:$EB)</f>
        <v>0</v>
      </c>
      <c r="EC747" s="27">
        <f>_xlfn.XLOOKUP($C747,[27]PSP!$C:$C,[27]PSP!$EC:$EC)</f>
        <v>28.27</v>
      </c>
      <c r="ED747" s="28">
        <f t="shared" si="2870"/>
        <v>0</v>
      </c>
      <c r="EE747" s="88"/>
      <c r="EF747" s="54">
        <f>_xlfn.XLOOKUP($C747,[27]PSP!$C:$C,[27]PSP!$EF:$EF)</f>
        <v>0</v>
      </c>
      <c r="EG747" s="27">
        <f>_xlfn.XLOOKUP($C747,[27]PSP!$C:$C,[27]PSP!$EG:$EG)</f>
        <v>28.27</v>
      </c>
      <c r="EH747" s="28">
        <f t="shared" si="2871"/>
        <v>0</v>
      </c>
      <c r="EI747" s="88"/>
      <c r="EJ747" s="54" t="e">
        <f>_xlfn.XLOOKUP($C747,[27]PSP!$C:$C,[27]PSP!$EJ:$EJ)</f>
        <v>#REF!</v>
      </c>
      <c r="EK747" s="27">
        <f>_xlfn.XLOOKUP($C747,[27]PSP!$C:$C,[27]PSP!$EK:$EK)</f>
        <v>28.27</v>
      </c>
      <c r="EL747" s="28" t="e">
        <f t="shared" si="2872"/>
        <v>#REF!</v>
      </c>
      <c r="EM747" s="88"/>
      <c r="EN747" s="108"/>
      <c r="EO747" s="29" t="e">
        <f t="shared" si="2806"/>
        <v>#REF!</v>
      </c>
      <c r="EP747" s="88" t="e">
        <f t="shared" si="2736"/>
        <v>#REF!</v>
      </c>
      <c r="EQ747" s="1" t="e">
        <f t="shared" si="2596"/>
        <v>#REF!</v>
      </c>
      <c r="ES747" s="118">
        <f t="shared" si="2873"/>
        <v>1.1767000000000001</v>
      </c>
    </row>
    <row r="748" spans="3:149" s="1" customFormat="1" ht="10.5" customHeight="1" x14ac:dyDescent="0.25">
      <c r="C748" s="24" t="s">
        <v>595</v>
      </c>
      <c r="D748" s="43" t="str">
        <f>_xlfn.XLOOKUP($C748,[27]PSP!$C:$C,[27]PSP!$D:$D)</f>
        <v>RO-42488</v>
      </c>
      <c r="E748" s="24" t="str">
        <f>_xlfn.XLOOKUP($C748,[27]PSP!$C:$C,[27]PSP!$E:$E)</f>
        <v>DER/MG</v>
      </c>
      <c r="F748" s="25" t="str">
        <f>_xlfn.XLOOKUP($C748,[27]PSP!$C:$C,[27]PSP!$F:$F)</f>
        <v>CORTE DE ÁRVORE NATIVA COM MOTO-SERRA Ø &gt;= 0,30M - ATÉ 1.000 UNIDADES</v>
      </c>
      <c r="G748" s="26" t="str">
        <f>_xlfn.XLOOKUP($C748,[27]PSP!$C:$C,[27]PSP!$G:$G)</f>
        <v>U</v>
      </c>
      <c r="H748" s="53" t="e">
        <f>_xlfn.XLOOKUP($C748,[27]PSP!$C:$C,[27]PSP!$H:$H)</f>
        <v>#REF!</v>
      </c>
      <c r="I748" s="28" t="e">
        <f>_xlfn.XLOOKUP($C748,[27]PSP!$C:$C,[27]PSP!$I:$I)</f>
        <v>#REF!</v>
      </c>
      <c r="J748" s="28" t="e">
        <f t="shared" si="2839"/>
        <v>#REF!</v>
      </c>
      <c r="K748" s="88"/>
      <c r="L748" s="54">
        <f>_xlfn.XLOOKUP($C748,[27]PSP!$C:$C,[27]PSP!$L:$L)</f>
        <v>4</v>
      </c>
      <c r="M748" s="27">
        <f>_xlfn.XLOOKUP($C748,[27]PSP!$C:$C,[27]PSP!$M:$M)</f>
        <v>40.369999999999997</v>
      </c>
      <c r="N748" s="28">
        <f t="shared" si="2840"/>
        <v>161.47999999999999</v>
      </c>
      <c r="O748" s="88"/>
      <c r="P748" s="54">
        <f>_xlfn.XLOOKUP($C748,[27]PSP!$C:$C,[27]PSP!$P:$P)</f>
        <v>0</v>
      </c>
      <c r="Q748" s="27">
        <f>_xlfn.XLOOKUP($C748,[27]PSP!$C:$C,[27]PSP!$Q:$Q)</f>
        <v>40.369999999999997</v>
      </c>
      <c r="R748" s="28">
        <f t="shared" si="2841"/>
        <v>0</v>
      </c>
      <c r="S748" s="88"/>
      <c r="T748" s="54">
        <f>_xlfn.XLOOKUP($C748,[27]PSP!$C:$C,[27]PSP!$T:$T)</f>
        <v>2</v>
      </c>
      <c r="U748" s="27">
        <f>_xlfn.XLOOKUP($C748,[27]PSP!$C:$C,[27]PSP!$U:$U)</f>
        <v>40.369999999999997</v>
      </c>
      <c r="V748" s="28">
        <f t="shared" si="2842"/>
        <v>80.739999999999995</v>
      </c>
      <c r="W748" s="88"/>
      <c r="X748" s="54">
        <f>_xlfn.XLOOKUP($C748,[27]PSP!$C:$C,[27]PSP!$X:$X)</f>
        <v>3</v>
      </c>
      <c r="Y748" s="27">
        <f>_xlfn.XLOOKUP($C748,[27]PSP!$C:$C,[27]PSP!$Y:$Y)</f>
        <v>40.369999999999997</v>
      </c>
      <c r="Z748" s="28">
        <f t="shared" si="2843"/>
        <v>121.11</v>
      </c>
      <c r="AA748" s="88"/>
      <c r="AB748" s="54">
        <f>_xlfn.XLOOKUP($C748,[27]PSP!$C:$C,[27]PSP!$AB:$AB)</f>
        <v>2</v>
      </c>
      <c r="AC748" s="27">
        <f>_xlfn.XLOOKUP($C748,[27]PSP!$C:$C,[27]PSP!$AC:$AC)</f>
        <v>40.369999999999997</v>
      </c>
      <c r="AD748" s="28">
        <f t="shared" si="2844"/>
        <v>80.739999999999995</v>
      </c>
      <c r="AE748" s="88"/>
      <c r="AF748" s="54">
        <f>_xlfn.XLOOKUP($C748,[27]PSP!$C:$C,[27]PSP!$AF:$AF)</f>
        <v>2</v>
      </c>
      <c r="AG748" s="27">
        <f>_xlfn.XLOOKUP($C748,[27]PSP!$C:$C,[27]PSP!$AG:$AG)</f>
        <v>40.369999999999997</v>
      </c>
      <c r="AH748" s="28">
        <f t="shared" si="2845"/>
        <v>80.739999999999995</v>
      </c>
      <c r="AI748" s="88"/>
      <c r="AJ748" s="54">
        <f>_xlfn.XLOOKUP($C748,[27]PSP!$C:$C,[27]PSP!$AJ:$AJ)</f>
        <v>3</v>
      </c>
      <c r="AK748" s="27">
        <f>_xlfn.XLOOKUP($C748,[27]PSP!$C:$C,[27]PSP!$AK:$AK)</f>
        <v>40.369999999999997</v>
      </c>
      <c r="AL748" s="28">
        <f t="shared" si="2846"/>
        <v>121.11</v>
      </c>
      <c r="AM748" s="88"/>
      <c r="AN748" s="54">
        <f>_xlfn.XLOOKUP($C748,[27]PSP!$C:$C,[27]PSP!$AN:$AN)</f>
        <v>2</v>
      </c>
      <c r="AO748" s="27">
        <f>_xlfn.XLOOKUP($C748,[27]PSP!$C:$C,[27]PSP!$AO:$AO)</f>
        <v>40.369999999999997</v>
      </c>
      <c r="AP748" s="28">
        <f t="shared" si="2847"/>
        <v>80.739999999999995</v>
      </c>
      <c r="AQ748" s="88"/>
      <c r="AR748" s="54">
        <f>_xlfn.XLOOKUP($C748,[27]PSP!$C:$C,[27]PSP!$AR:$AR)</f>
        <v>6</v>
      </c>
      <c r="AS748" s="27">
        <f>_xlfn.XLOOKUP($C748,[27]PSP!$C:$C,[27]PSP!$AS:$AS)</f>
        <v>40.369999999999997</v>
      </c>
      <c r="AT748" s="28">
        <f t="shared" si="2848"/>
        <v>242.22</v>
      </c>
      <c r="AU748" s="88"/>
      <c r="AV748" s="54">
        <f>_xlfn.XLOOKUP($C748,[27]PSP!$C:$C,[27]PSP!$AV:$AV)</f>
        <v>3</v>
      </c>
      <c r="AW748" s="27">
        <f>_xlfn.XLOOKUP($C748,[27]PSP!$C:$C,[27]PSP!$AW:$AW)</f>
        <v>40.369999999999997</v>
      </c>
      <c r="AX748" s="28">
        <f t="shared" si="2849"/>
        <v>121.11</v>
      </c>
      <c r="AY748" s="88"/>
      <c r="AZ748" s="54">
        <f>_xlfn.XLOOKUP($C748,[27]PSP!$C:$C,[27]PSP!$AZ:$AZ)</f>
        <v>3</v>
      </c>
      <c r="BA748" s="27">
        <f>_xlfn.XLOOKUP($C748,[27]PSP!$C:$C,[27]PSP!$BA:$BA)</f>
        <v>40.369999999999997</v>
      </c>
      <c r="BB748" s="28">
        <f t="shared" si="2850"/>
        <v>121.11</v>
      </c>
      <c r="BC748" s="88"/>
      <c r="BD748" s="54">
        <f>_xlfn.XLOOKUP($C748,[27]PSP!$C:$C,[27]PSP!$BD:$BD)</f>
        <v>5</v>
      </c>
      <c r="BE748" s="27">
        <f>_xlfn.XLOOKUP($C748,[27]PSP!$C:$C,[27]PSP!$BE:$BE)</f>
        <v>40.369999999999997</v>
      </c>
      <c r="BF748" s="28">
        <f t="shared" si="2851"/>
        <v>201.85</v>
      </c>
      <c r="BG748" s="88"/>
      <c r="BH748" s="54">
        <f>_xlfn.XLOOKUP($C748,[27]PSP!$C:$C,[27]PSP!$BH:$BH)</f>
        <v>4</v>
      </c>
      <c r="BI748" s="27">
        <f>_xlfn.XLOOKUP($C748,[27]PSP!$C:$C,[27]PSP!$BI:$BI)</f>
        <v>40.369999999999997</v>
      </c>
      <c r="BJ748" s="28">
        <f t="shared" si="2852"/>
        <v>161.47999999999999</v>
      </c>
      <c r="BK748" s="88"/>
      <c r="BL748" s="54">
        <f>_xlfn.XLOOKUP($C748,[27]PSP!$C:$C,[27]PSP!$BL:$BL)</f>
        <v>1</v>
      </c>
      <c r="BM748" s="27">
        <f>_xlfn.XLOOKUP($C748,[27]PSP!$C:$C,[27]PSP!$BM:$BM)</f>
        <v>40.369999999999997</v>
      </c>
      <c r="BN748" s="28">
        <f t="shared" si="2853"/>
        <v>40.369999999999997</v>
      </c>
      <c r="BO748" s="88"/>
      <c r="BP748" s="54">
        <f>_xlfn.XLOOKUP($C748,[27]PSP!$C:$C,[27]PSP!$BP:$BP)</f>
        <v>5</v>
      </c>
      <c r="BQ748" s="27">
        <f>_xlfn.XLOOKUP($C748,[27]PSP!$C:$C,[27]PSP!$BQ:$BQ)</f>
        <v>40.369999999999997</v>
      </c>
      <c r="BR748" s="28">
        <f t="shared" si="2854"/>
        <v>201.85</v>
      </c>
      <c r="BS748" s="88"/>
      <c r="BT748" s="54">
        <f>_xlfn.XLOOKUP($C748,[27]PSP!$C:$C,[27]PSP!$BT:$BT)</f>
        <v>1</v>
      </c>
      <c r="BU748" s="27">
        <f>_xlfn.XLOOKUP($C748,[27]PSP!$C:$C,[27]PSP!$BU:$BU)</f>
        <v>40.369999999999997</v>
      </c>
      <c r="BV748" s="28">
        <f t="shared" si="2855"/>
        <v>40.369999999999997</v>
      </c>
      <c r="BW748" s="88"/>
      <c r="BX748" s="54">
        <f>_xlfn.XLOOKUP($C748,[27]PSP!$C:$C,[27]PSP!$BX:$BX)</f>
        <v>3</v>
      </c>
      <c r="BY748" s="27">
        <f>_xlfn.XLOOKUP($C748,[27]PSP!$C:$C,[27]PSP!$BY:$BY)</f>
        <v>40.369999999999997</v>
      </c>
      <c r="BZ748" s="28">
        <f t="shared" si="2856"/>
        <v>121.11</v>
      </c>
      <c r="CA748" s="88"/>
      <c r="CB748" s="54">
        <f>_xlfn.XLOOKUP($C748,[27]PSP!$C:$C,[27]PSP!$CB:$CB)</f>
        <v>8</v>
      </c>
      <c r="CC748" s="27">
        <f>_xlfn.XLOOKUP($C748,[27]PSP!$C:$C,[27]PSP!$CC:$CC)</f>
        <v>40.369999999999997</v>
      </c>
      <c r="CD748" s="28">
        <f t="shared" si="2857"/>
        <v>322.95999999999998</v>
      </c>
      <c r="CE748" s="88"/>
      <c r="CF748" s="54">
        <f>_xlfn.XLOOKUP($C748,[27]PSP!$C:$C,[27]PSP!$CF:$CF)</f>
        <v>3</v>
      </c>
      <c r="CG748" s="27">
        <f>_xlfn.XLOOKUP($C748,[27]PSP!$C:$C,[27]PSP!$CG:$CG)</f>
        <v>40.369999999999997</v>
      </c>
      <c r="CH748" s="28">
        <f t="shared" si="2858"/>
        <v>121.11</v>
      </c>
      <c r="CI748" s="88"/>
      <c r="CJ748" s="54">
        <f>_xlfn.XLOOKUP($C748,[27]PSP!$C:$C,[27]PSP!$CJ:$CJ)</f>
        <v>2</v>
      </c>
      <c r="CK748" s="27">
        <f>_xlfn.XLOOKUP($C748,[27]PSP!$C:$C,[27]PSP!$CK:$CK)</f>
        <v>40.369999999999997</v>
      </c>
      <c r="CL748" s="28">
        <f t="shared" si="2859"/>
        <v>80.739999999999995</v>
      </c>
      <c r="CM748" s="88"/>
      <c r="CN748" s="54">
        <f>_xlfn.XLOOKUP($C748,[27]PSP!$C:$C,[27]PSP!$CN:$CN)</f>
        <v>4</v>
      </c>
      <c r="CO748" s="27">
        <f>_xlfn.XLOOKUP($C748,[27]PSP!$C:$C,[27]PSP!$CO:$CO)</f>
        <v>40.369999999999997</v>
      </c>
      <c r="CP748" s="28">
        <f t="shared" si="2860"/>
        <v>161.47999999999999</v>
      </c>
      <c r="CQ748" s="88"/>
      <c r="CR748" s="54">
        <f>_xlfn.XLOOKUP($C748,[27]PSP!$C:$C,[27]PSP!$CR:$CR)</f>
        <v>0</v>
      </c>
      <c r="CS748" s="27">
        <f>_xlfn.XLOOKUP($C748,[27]PSP!$C:$C,[27]PSP!$CS:$CS)</f>
        <v>40.369999999999997</v>
      </c>
      <c r="CT748" s="28">
        <f t="shared" si="2861"/>
        <v>0</v>
      </c>
      <c r="CU748" s="88"/>
      <c r="CV748" s="54">
        <f>_xlfn.XLOOKUP($C748,[27]PSP!$C:$C,[27]PSP!$CV:$CV)</f>
        <v>5</v>
      </c>
      <c r="CW748" s="27">
        <f>_xlfn.XLOOKUP($C748,[27]PSP!$C:$C,[27]PSP!$CW:$CW)</f>
        <v>40.369999999999997</v>
      </c>
      <c r="CX748" s="28">
        <f t="shared" si="2862"/>
        <v>201.85</v>
      </c>
      <c r="CY748" s="88"/>
      <c r="CZ748" s="54">
        <f>_xlfn.XLOOKUP($C748,[27]PSP!$C:$C,[27]PSP!$CZ:$CZ)</f>
        <v>5</v>
      </c>
      <c r="DA748" s="27">
        <f>_xlfn.XLOOKUP($C748,[27]PSP!$C:$C,[27]PSP!$DA:$DA)</f>
        <v>40.369999999999997</v>
      </c>
      <c r="DB748" s="28">
        <f t="shared" si="2863"/>
        <v>201.85</v>
      </c>
      <c r="DC748" s="88"/>
      <c r="DD748" s="54">
        <f>_xlfn.XLOOKUP($C748,[27]PSP!$C:$C,[27]PSP!$DD:$DD)</f>
        <v>0</v>
      </c>
      <c r="DE748" s="27">
        <f>_xlfn.XLOOKUP($C748,[27]PSP!$C:$C,[27]PSP!$DE:$DE)</f>
        <v>40.369999999999997</v>
      </c>
      <c r="DF748" s="28">
        <f t="shared" si="2864"/>
        <v>0</v>
      </c>
      <c r="DG748" s="88"/>
      <c r="DH748" s="54">
        <f>_xlfn.XLOOKUP($C748,[27]PSP!$C:$C,[27]PSP!$DH:$DH)</f>
        <v>0</v>
      </c>
      <c r="DI748" s="27">
        <f>_xlfn.XLOOKUP($C748,[27]PSP!$C:$C,[27]PSP!$DI:$DI)</f>
        <v>40.369999999999997</v>
      </c>
      <c r="DJ748" s="28">
        <f t="shared" si="2865"/>
        <v>0</v>
      </c>
      <c r="DK748" s="88"/>
      <c r="DL748" s="54">
        <f>_xlfn.XLOOKUP($C748,[27]PSP!$C:$C,[27]PSP!$DL:$DL)</f>
        <v>3</v>
      </c>
      <c r="DM748" s="27">
        <f>_xlfn.XLOOKUP($C748,[27]PSP!$C:$C,[27]PSP!$DM:$DM)</f>
        <v>40.369999999999997</v>
      </c>
      <c r="DN748" s="28">
        <f t="shared" si="2866"/>
        <v>121.11</v>
      </c>
      <c r="DO748" s="88"/>
      <c r="DP748" s="54">
        <f>_xlfn.XLOOKUP($C748,[27]PSP!$C:$C,[27]PSP!$DP:$DP)</f>
        <v>0</v>
      </c>
      <c r="DQ748" s="27">
        <f>_xlfn.XLOOKUP($C748,[27]PSP!$C:$C,[27]PSP!$DQ:$DQ)</f>
        <v>40.369999999999997</v>
      </c>
      <c r="DR748" s="28">
        <f t="shared" si="2867"/>
        <v>0</v>
      </c>
      <c r="DS748" s="88"/>
      <c r="DT748" s="54">
        <f>_xlfn.XLOOKUP($C748,[27]PSP!$C:$C,[27]PSP!$DT:$DT)</f>
        <v>0</v>
      </c>
      <c r="DU748" s="27">
        <f>_xlfn.XLOOKUP($C748,[27]PSP!$C:$C,[27]PSP!$DU:$DU)</f>
        <v>40.369999999999997</v>
      </c>
      <c r="DV748" s="28">
        <f t="shared" si="2868"/>
        <v>0</v>
      </c>
      <c r="DW748" s="88"/>
      <c r="DX748" s="54">
        <f>_xlfn.XLOOKUP($C748,[27]PSP!$C:$C,[27]PSP!$DX:$DX)</f>
        <v>0</v>
      </c>
      <c r="DY748" s="27">
        <f>_xlfn.XLOOKUP($C748,[27]PSP!$C:$C,[27]PSP!$DY:$DY)</f>
        <v>40.369999999999997</v>
      </c>
      <c r="DZ748" s="28">
        <f t="shared" si="2869"/>
        <v>0</v>
      </c>
      <c r="EA748" s="88"/>
      <c r="EB748" s="54">
        <f>_xlfn.XLOOKUP($C748,[27]PSP!$C:$C,[27]PSP!$EB:$EB)</f>
        <v>0</v>
      </c>
      <c r="EC748" s="27">
        <f>_xlfn.XLOOKUP($C748,[27]PSP!$C:$C,[27]PSP!$EC:$EC)</f>
        <v>40.369999999999997</v>
      </c>
      <c r="ED748" s="28">
        <f t="shared" si="2870"/>
        <v>0</v>
      </c>
      <c r="EE748" s="88"/>
      <c r="EF748" s="54">
        <f>_xlfn.XLOOKUP($C748,[27]PSP!$C:$C,[27]PSP!$EF:$EF)</f>
        <v>0</v>
      </c>
      <c r="EG748" s="27">
        <f>_xlfn.XLOOKUP($C748,[27]PSP!$C:$C,[27]PSP!$EG:$EG)</f>
        <v>40.369999999999997</v>
      </c>
      <c r="EH748" s="28">
        <f t="shared" si="2871"/>
        <v>0</v>
      </c>
      <c r="EI748" s="88"/>
      <c r="EJ748" s="54" t="e">
        <f>_xlfn.XLOOKUP($C748,[27]PSP!$C:$C,[27]PSP!$EJ:$EJ)</f>
        <v>#REF!</v>
      </c>
      <c r="EK748" s="27">
        <f>_xlfn.XLOOKUP($C748,[27]PSP!$C:$C,[27]PSP!$EK:$EK)</f>
        <v>40.369999999999997</v>
      </c>
      <c r="EL748" s="28" t="e">
        <f t="shared" si="2872"/>
        <v>#REF!</v>
      </c>
      <c r="EM748" s="88"/>
      <c r="EN748" s="108"/>
      <c r="EO748" s="29" t="e">
        <f t="shared" si="2806"/>
        <v>#REF!</v>
      </c>
      <c r="EP748" s="88" t="e">
        <f t="shared" si="2736"/>
        <v>#REF!</v>
      </c>
      <c r="EQ748" s="1" t="e">
        <f t="shared" si="2596"/>
        <v>#REF!</v>
      </c>
      <c r="ES748" s="118">
        <f t="shared" si="2873"/>
        <v>1.1767000000000001</v>
      </c>
    </row>
    <row r="749" spans="3:149" s="1" customFormat="1" ht="14.25" x14ac:dyDescent="0.25">
      <c r="C749" s="79" t="s">
        <v>596</v>
      </c>
      <c r="D749" s="80"/>
      <c r="E749" s="79"/>
      <c r="F749" s="81" t="s">
        <v>25</v>
      </c>
      <c r="G749" s="82"/>
      <c r="H749" s="82"/>
      <c r="I749" s="83"/>
      <c r="J749" s="83"/>
      <c r="L749" s="84"/>
      <c r="M749" s="85"/>
      <c r="N749" s="83"/>
      <c r="P749" s="84"/>
      <c r="Q749" s="85"/>
      <c r="R749" s="83"/>
      <c r="T749" s="84"/>
      <c r="U749" s="85"/>
      <c r="V749" s="83"/>
      <c r="X749" s="84"/>
      <c r="Y749" s="85"/>
      <c r="Z749" s="83"/>
      <c r="AB749" s="84"/>
      <c r="AC749" s="85"/>
      <c r="AD749" s="83"/>
      <c r="AF749" s="84"/>
      <c r="AG749" s="85"/>
      <c r="AH749" s="83"/>
      <c r="AJ749" s="84"/>
      <c r="AK749" s="85"/>
      <c r="AL749" s="83"/>
      <c r="AN749" s="84"/>
      <c r="AO749" s="85"/>
      <c r="AP749" s="83"/>
      <c r="AR749" s="84"/>
      <c r="AS749" s="85"/>
      <c r="AT749" s="83"/>
      <c r="AV749" s="84"/>
      <c r="AW749" s="85"/>
      <c r="AX749" s="83"/>
      <c r="AZ749" s="84"/>
      <c r="BA749" s="85"/>
      <c r="BB749" s="83"/>
      <c r="BD749" s="84"/>
      <c r="BE749" s="85"/>
      <c r="BF749" s="83"/>
      <c r="BH749" s="84"/>
      <c r="BI749" s="85"/>
      <c r="BJ749" s="83"/>
      <c r="BL749" s="84"/>
      <c r="BM749" s="85"/>
      <c r="BN749" s="83"/>
      <c r="BP749" s="84"/>
      <c r="BQ749" s="85"/>
      <c r="BR749" s="83"/>
      <c r="BT749" s="84"/>
      <c r="BU749" s="85"/>
      <c r="BV749" s="83"/>
      <c r="BX749" s="84"/>
      <c r="BY749" s="85"/>
      <c r="BZ749" s="83"/>
      <c r="CB749" s="84"/>
      <c r="CC749" s="85"/>
      <c r="CD749" s="83"/>
      <c r="CF749" s="84"/>
      <c r="CG749" s="85"/>
      <c r="CH749" s="83"/>
      <c r="CJ749" s="84"/>
      <c r="CK749" s="85"/>
      <c r="CL749" s="83"/>
      <c r="CN749" s="84"/>
      <c r="CO749" s="85"/>
      <c r="CP749" s="83"/>
      <c r="CR749" s="84"/>
      <c r="CS749" s="85"/>
      <c r="CT749" s="83"/>
      <c r="CV749" s="84"/>
      <c r="CW749" s="85"/>
      <c r="CX749" s="83"/>
      <c r="CZ749" s="84"/>
      <c r="DA749" s="85"/>
      <c r="DB749" s="83"/>
      <c r="DD749" s="84"/>
      <c r="DE749" s="85"/>
      <c r="DF749" s="83"/>
      <c r="DH749" s="84"/>
      <c r="DI749" s="85"/>
      <c r="DJ749" s="83"/>
      <c r="DL749" s="84"/>
      <c r="DM749" s="85"/>
      <c r="DN749" s="83"/>
      <c r="DP749" s="84"/>
      <c r="DQ749" s="85"/>
      <c r="DR749" s="83"/>
      <c r="DT749" s="84"/>
      <c r="DU749" s="85"/>
      <c r="DV749" s="83"/>
      <c r="DX749" s="84"/>
      <c r="DY749" s="85"/>
      <c r="DZ749" s="83"/>
      <c r="EB749" s="84"/>
      <c r="EC749" s="85"/>
      <c r="ED749" s="83"/>
      <c r="EF749" s="84"/>
      <c r="EG749" s="85"/>
      <c r="EH749" s="83"/>
      <c r="EJ749" s="84"/>
      <c r="EK749" s="85"/>
      <c r="EL749" s="83"/>
      <c r="EN749" s="109"/>
      <c r="EO749" s="29">
        <f t="shared" si="2806"/>
        <v>0</v>
      </c>
      <c r="EP749" s="88">
        <f t="shared" si="2736"/>
        <v>0</v>
      </c>
      <c r="EQ749" s="1" t="b">
        <f t="shared" si="2596"/>
        <v>1</v>
      </c>
      <c r="ES749" s="118">
        <f t="shared" si="2873"/>
        <v>1.1767000000000001</v>
      </c>
    </row>
    <row r="750" spans="3:149" s="1" customFormat="1" ht="21" x14ac:dyDescent="0.25">
      <c r="C750" s="24" t="s">
        <v>597</v>
      </c>
      <c r="D750" s="43" t="str">
        <f>_xlfn.XLOOKUP($C750,[27]PSP!$C:$C,[27]PSP!$D:$D)</f>
        <v>RO-40148</v>
      </c>
      <c r="E750" s="24" t="str">
        <f>_xlfn.XLOOKUP($C750,[27]PSP!$C:$C,[27]PSP!$E:$E)</f>
        <v>DER/MG</v>
      </c>
      <c r="F750" s="25" t="str">
        <f>_xlfn.XLOOKUP($C750,[27]PSP!$C:$C,[27]PSP!$F:$F)</f>
        <v>ESCAVAÇÃO, CARGA, DESCARGA, ESPALHAMENTO E TRANSPORTE DE  MATERIAL  DE  1ª  CATEGORIA,  COM  CAMINHÃO.  DISTÂNCIA MÉDIA DE TRANSPORTE  &lt;= 200 M</v>
      </c>
      <c r="G750" s="26" t="str">
        <f>_xlfn.XLOOKUP($C750,[27]PSP!$C:$C,[27]PSP!$G:$G)</f>
        <v>M3</v>
      </c>
      <c r="H750" s="53" t="e">
        <f>_xlfn.XLOOKUP($C750,[27]PSP!$C:$C,[27]PSP!$H:$H)</f>
        <v>#REF!</v>
      </c>
      <c r="I750" s="28" t="e">
        <f>_xlfn.XLOOKUP($C750,[27]PSP!$C:$C,[27]PSP!$I:$I)</f>
        <v>#REF!</v>
      </c>
      <c r="J750" s="28" t="e">
        <f t="shared" ref="J750:J763" si="2874">IF(LEFT(D750,6)="COT.IS",I750,I750*(1+$J$7))</f>
        <v>#REF!</v>
      </c>
      <c r="K750" s="88"/>
      <c r="L750" s="54">
        <f>_xlfn.XLOOKUP($C750,[27]PSP!$C:$C,[27]PSP!$L:$L)</f>
        <v>0</v>
      </c>
      <c r="M750" s="27">
        <f>_xlfn.XLOOKUP($C750,[27]PSP!$C:$C,[27]PSP!$M:$M)</f>
        <v>3.2</v>
      </c>
      <c r="N750" s="28">
        <f t="shared" ref="N750:N763" si="2875">TRUNC(M750*L750,2)</f>
        <v>0</v>
      </c>
      <c r="O750" s="88"/>
      <c r="P750" s="54">
        <f>_xlfn.XLOOKUP($C750,[27]PSP!$C:$C,[27]PSP!$P:$P)</f>
        <v>0</v>
      </c>
      <c r="Q750" s="27">
        <f>_xlfn.XLOOKUP($C750,[27]PSP!$C:$C,[27]PSP!$Q:$Q)</f>
        <v>3.2</v>
      </c>
      <c r="R750" s="28">
        <f t="shared" ref="R750:R763" si="2876">TRUNC(Q750*P750,2)</f>
        <v>0</v>
      </c>
      <c r="S750" s="88"/>
      <c r="T750" s="54">
        <f>_xlfn.XLOOKUP($C750,[27]PSP!$C:$C,[27]PSP!$T:$T)</f>
        <v>4440</v>
      </c>
      <c r="U750" s="27">
        <f>_xlfn.XLOOKUP($C750,[27]PSP!$C:$C,[27]PSP!$U:$U)</f>
        <v>3.2</v>
      </c>
      <c r="V750" s="28">
        <f t="shared" ref="V750:V763" si="2877">TRUNC(U750*T750,2)</f>
        <v>14208</v>
      </c>
      <c r="W750" s="88"/>
      <c r="X750" s="54">
        <f>_xlfn.XLOOKUP($C750,[27]PSP!$C:$C,[27]PSP!$X:$X)</f>
        <v>3294.7200000000003</v>
      </c>
      <c r="Y750" s="27">
        <f>_xlfn.XLOOKUP($C750,[27]PSP!$C:$C,[27]PSP!$Y:$Y)</f>
        <v>3.2</v>
      </c>
      <c r="Z750" s="28">
        <f t="shared" ref="Z750:Z763" si="2878">TRUNC(Y750*X750,2)</f>
        <v>10543.1</v>
      </c>
      <c r="AA750" s="88"/>
      <c r="AB750" s="54">
        <f>_xlfn.XLOOKUP($C750,[27]PSP!$C:$C,[27]PSP!$AB:$AB)</f>
        <v>4440</v>
      </c>
      <c r="AC750" s="27">
        <f>_xlfn.XLOOKUP($C750,[27]PSP!$C:$C,[27]PSP!$AC:$AC)</f>
        <v>3.2</v>
      </c>
      <c r="AD750" s="28">
        <f t="shared" ref="AD750:AD763" si="2879">TRUNC(AC750*AB750,2)</f>
        <v>14208</v>
      </c>
      <c r="AE750" s="88"/>
      <c r="AF750" s="54">
        <f>_xlfn.XLOOKUP($C750,[27]PSP!$C:$C,[27]PSP!$AF:$AF)</f>
        <v>2196.48</v>
      </c>
      <c r="AG750" s="27">
        <f>_xlfn.XLOOKUP($C750,[27]PSP!$C:$C,[27]PSP!$AG:$AG)</f>
        <v>3.2</v>
      </c>
      <c r="AH750" s="28">
        <f t="shared" ref="AH750:AH763" si="2880">TRUNC(AG750*AF750,2)</f>
        <v>7028.73</v>
      </c>
      <c r="AI750" s="88"/>
      <c r="AJ750" s="54">
        <f>_xlfn.XLOOKUP($C750,[27]PSP!$C:$C,[27]PSP!$AJ:$AJ)</f>
        <v>5514.24</v>
      </c>
      <c r="AK750" s="27">
        <f>_xlfn.XLOOKUP($C750,[27]PSP!$C:$C,[27]PSP!$AK:$AK)</f>
        <v>3.2</v>
      </c>
      <c r="AL750" s="28">
        <f t="shared" ref="AL750:AL763" si="2881">TRUNC(AK750*AJ750,2)</f>
        <v>17645.560000000001</v>
      </c>
      <c r="AM750" s="88"/>
      <c r="AN750" s="54">
        <f>_xlfn.XLOOKUP($C750,[27]PSP!$C:$C,[27]PSP!$AN:$AN)</f>
        <v>4440</v>
      </c>
      <c r="AO750" s="27">
        <f>_xlfn.XLOOKUP($C750,[27]PSP!$C:$C,[27]PSP!$AO:$AO)</f>
        <v>3.2</v>
      </c>
      <c r="AP750" s="28">
        <f t="shared" ref="AP750:AP763" si="2882">TRUNC(AO750*AN750,2)</f>
        <v>14208</v>
      </c>
      <c r="AQ750" s="88"/>
      <c r="AR750" s="54">
        <f>_xlfn.XLOOKUP($C750,[27]PSP!$C:$C,[27]PSP!$AR:$AR)</f>
        <v>5424.48</v>
      </c>
      <c r="AS750" s="27">
        <f>_xlfn.XLOOKUP($C750,[27]PSP!$C:$C,[27]PSP!$AS:$AS)</f>
        <v>3.2</v>
      </c>
      <c r="AT750" s="28">
        <f t="shared" ref="AT750:AT763" si="2883">TRUNC(AS750*AR750,2)</f>
        <v>17358.330000000002</v>
      </c>
      <c r="AU750" s="88"/>
      <c r="AV750" s="54">
        <f>_xlfn.XLOOKUP($C750,[27]PSP!$C:$C,[27]PSP!$AV:$AV)</f>
        <v>5514.24</v>
      </c>
      <c r="AW750" s="27">
        <f>_xlfn.XLOOKUP($C750,[27]PSP!$C:$C,[27]PSP!$AW:$AW)</f>
        <v>3.2</v>
      </c>
      <c r="AX750" s="28">
        <f t="shared" ref="AX750:AX763" si="2884">TRUNC(AW750*AV750,2)</f>
        <v>17645.560000000001</v>
      </c>
      <c r="AY750" s="88"/>
      <c r="AZ750" s="54">
        <f>_xlfn.XLOOKUP($C750,[27]PSP!$C:$C,[27]PSP!$AZ:$AZ)</f>
        <v>5538.24</v>
      </c>
      <c r="BA750" s="27">
        <f>_xlfn.XLOOKUP($C750,[27]PSP!$C:$C,[27]PSP!$BA:$BA)</f>
        <v>3.2</v>
      </c>
      <c r="BB750" s="28">
        <f t="shared" ref="BB750:BB763" si="2885">TRUNC(BA750*AZ750,2)</f>
        <v>17722.36</v>
      </c>
      <c r="BC750" s="88"/>
      <c r="BD750" s="54">
        <f>_xlfn.XLOOKUP($C750,[27]PSP!$C:$C,[27]PSP!$BD:$BD)</f>
        <v>9954.24</v>
      </c>
      <c r="BE750" s="27">
        <f>_xlfn.XLOOKUP($C750,[27]PSP!$C:$C,[27]PSP!$BE:$BE)</f>
        <v>3.2</v>
      </c>
      <c r="BF750" s="28">
        <f t="shared" ref="BF750:BF763" si="2886">TRUNC(BE750*BD750,2)</f>
        <v>31853.56</v>
      </c>
      <c r="BG750" s="88"/>
      <c r="BH750" s="54">
        <f>_xlfn.XLOOKUP($C750,[27]PSP!$C:$C,[27]PSP!$BH:$BH)</f>
        <v>4392.96</v>
      </c>
      <c r="BI750" s="27">
        <f>_xlfn.XLOOKUP($C750,[27]PSP!$C:$C,[27]PSP!$BI:$BI)</f>
        <v>3.2</v>
      </c>
      <c r="BJ750" s="28">
        <f t="shared" ref="BJ750:BJ763" si="2887">TRUNC(BI750*BH750,2)</f>
        <v>14057.47</v>
      </c>
      <c r="BK750" s="88"/>
      <c r="BL750" s="54">
        <f>_xlfn.XLOOKUP($C750,[27]PSP!$C:$C,[27]PSP!$BL:$BL)</f>
        <v>1098.24</v>
      </c>
      <c r="BM750" s="27">
        <f>_xlfn.XLOOKUP($C750,[27]PSP!$C:$C,[27]PSP!$BM:$BM)</f>
        <v>3.2</v>
      </c>
      <c r="BN750" s="28">
        <f t="shared" ref="BN750:BN763" si="2888">TRUNC(BM750*BL750,2)</f>
        <v>3514.36</v>
      </c>
      <c r="BO750" s="88"/>
      <c r="BP750" s="54">
        <f>_xlfn.XLOOKUP($C750,[27]PSP!$C:$C,[27]PSP!$BP:$BP)</f>
        <v>4326.24</v>
      </c>
      <c r="BQ750" s="27">
        <f>_xlfn.XLOOKUP($C750,[27]PSP!$C:$C,[27]PSP!$BQ:$BQ)</f>
        <v>3.2</v>
      </c>
      <c r="BR750" s="28">
        <f t="shared" ref="BR750:BR763" si="2889">TRUNC(BQ750*BP750,2)</f>
        <v>13843.96</v>
      </c>
      <c r="BS750" s="88"/>
      <c r="BT750" s="54">
        <f>_xlfn.XLOOKUP($C750,[27]PSP!$C:$C,[27]PSP!$BT:$BT)</f>
        <v>1098.24</v>
      </c>
      <c r="BU750" s="27">
        <f>_xlfn.XLOOKUP($C750,[27]PSP!$C:$C,[27]PSP!$BU:$BU)</f>
        <v>3.2</v>
      </c>
      <c r="BV750" s="28">
        <f t="shared" ref="BV750:BV763" si="2890">TRUNC(BU750*BT750,2)</f>
        <v>3514.36</v>
      </c>
      <c r="BW750" s="88"/>
      <c r="BX750" s="54">
        <f>_xlfn.XLOOKUP($C750,[27]PSP!$C:$C,[27]PSP!$BX:$BX)</f>
        <v>5538.24</v>
      </c>
      <c r="BY750" s="27">
        <f>_xlfn.XLOOKUP($C750,[27]PSP!$C:$C,[27]PSP!$BY:$BY)</f>
        <v>3.2</v>
      </c>
      <c r="BZ750" s="28">
        <f t="shared" ref="BZ750:BZ763" si="2891">TRUNC(BY750*BX750,2)</f>
        <v>17722.36</v>
      </c>
      <c r="CA750" s="88"/>
      <c r="CB750" s="54">
        <f>_xlfn.XLOOKUP($C750,[27]PSP!$C:$C,[27]PSP!$CB:$CB)</f>
        <v>9840.48</v>
      </c>
      <c r="CC750" s="27">
        <f>_xlfn.XLOOKUP($C750,[27]PSP!$C:$C,[27]PSP!$CC:$CC)</f>
        <v>3.2</v>
      </c>
      <c r="CD750" s="28">
        <f t="shared" ref="CD750:CD763" si="2892">TRUNC(CC750*CB750,2)</f>
        <v>31489.53</v>
      </c>
      <c r="CE750" s="88"/>
      <c r="CF750" s="54">
        <f>_xlfn.XLOOKUP($C750,[27]PSP!$C:$C,[27]PSP!$CF:$CF)</f>
        <v>5514.24</v>
      </c>
      <c r="CG750" s="27">
        <f>_xlfn.XLOOKUP($C750,[27]PSP!$C:$C,[27]PSP!$CG:$CG)</f>
        <v>3.2</v>
      </c>
      <c r="CH750" s="28">
        <f t="shared" ref="CH750:CH763" si="2893">TRUNC(CG750*CF750,2)</f>
        <v>17645.560000000001</v>
      </c>
      <c r="CI750" s="88"/>
      <c r="CJ750" s="54">
        <f>_xlfn.XLOOKUP($C750,[27]PSP!$C:$C,[27]PSP!$CJ:$CJ)</f>
        <v>4416</v>
      </c>
      <c r="CK750" s="27">
        <f>_xlfn.XLOOKUP($C750,[27]PSP!$C:$C,[27]PSP!$CK:$CK)</f>
        <v>3.2</v>
      </c>
      <c r="CL750" s="28">
        <f t="shared" ref="CL750:CL763" si="2894">TRUNC(CK750*CJ750,2)</f>
        <v>14131.2</v>
      </c>
      <c r="CM750" s="88"/>
      <c r="CN750" s="54">
        <f>_xlfn.XLOOKUP($C750,[27]PSP!$C:$C,[27]PSP!$CN:$CN)</f>
        <v>5514.7199999999993</v>
      </c>
      <c r="CO750" s="27">
        <f>_xlfn.XLOOKUP($C750,[27]PSP!$C:$C,[27]PSP!$CO:$CO)</f>
        <v>3.2</v>
      </c>
      <c r="CP750" s="28">
        <f t="shared" ref="CP750:CP763" si="2895">TRUNC(CO750*CN750,2)</f>
        <v>17647.099999999999</v>
      </c>
      <c r="CQ750" s="88"/>
      <c r="CR750" s="54">
        <f>_xlfn.XLOOKUP($C750,[27]PSP!$C:$C,[27]PSP!$CR:$CR)</f>
        <v>0</v>
      </c>
      <c r="CS750" s="27">
        <f>_xlfn.XLOOKUP($C750,[27]PSP!$C:$C,[27]PSP!$CS:$CS)</f>
        <v>3.2</v>
      </c>
      <c r="CT750" s="28">
        <f t="shared" ref="CT750:CT763" si="2896">TRUNC(CS750*CR750,2)</f>
        <v>0</v>
      </c>
      <c r="CU750" s="88"/>
      <c r="CV750" s="54">
        <f>_xlfn.XLOOKUP($C750,[27]PSP!$C:$C,[27]PSP!$CV:$CV)</f>
        <v>7734.7199999999993</v>
      </c>
      <c r="CW750" s="27">
        <f>_xlfn.XLOOKUP($C750,[27]PSP!$C:$C,[27]PSP!$CW:$CW)</f>
        <v>3.2</v>
      </c>
      <c r="CX750" s="28">
        <f t="shared" ref="CX750:CX763" si="2897">TRUNC(CW750*CV750,2)</f>
        <v>24751.1</v>
      </c>
      <c r="CY750" s="88"/>
      <c r="CZ750" s="54">
        <f>_xlfn.XLOOKUP($C750,[27]PSP!$C:$C,[27]PSP!$CZ:$CZ)</f>
        <v>9930.24</v>
      </c>
      <c r="DA750" s="27">
        <f>_xlfn.XLOOKUP($C750,[27]PSP!$C:$C,[27]PSP!$DA:$DA)</f>
        <v>3.2</v>
      </c>
      <c r="DB750" s="28">
        <f t="shared" ref="DB750:DB763" si="2898">TRUNC(DA750*CZ750,2)</f>
        <v>31776.76</v>
      </c>
      <c r="DC750" s="88"/>
      <c r="DD750" s="54">
        <f>_xlfn.XLOOKUP($C750,[27]PSP!$C:$C,[27]PSP!$DD:$DD)</f>
        <v>0</v>
      </c>
      <c r="DE750" s="27">
        <f>_xlfn.XLOOKUP($C750,[27]PSP!$C:$C,[27]PSP!$DE:$DE)</f>
        <v>3.2</v>
      </c>
      <c r="DF750" s="28">
        <f t="shared" ref="DF750:DF763" si="2899">TRUNC(DE750*DD750,2)</f>
        <v>0</v>
      </c>
      <c r="DG750" s="88"/>
      <c r="DH750" s="54">
        <f>_xlfn.XLOOKUP($C750,[27]PSP!$C:$C,[27]PSP!$DH:$DH)</f>
        <v>0</v>
      </c>
      <c r="DI750" s="27">
        <f>_xlfn.XLOOKUP($C750,[27]PSP!$C:$C,[27]PSP!$DI:$DI)</f>
        <v>3.2</v>
      </c>
      <c r="DJ750" s="28">
        <f t="shared" ref="DJ750:DJ763" si="2900">TRUNC(DI750*DH750,2)</f>
        <v>0</v>
      </c>
      <c r="DK750" s="88"/>
      <c r="DL750" s="54">
        <f>_xlfn.XLOOKUP($C750,[27]PSP!$C:$C,[27]PSP!$DL:$DL)</f>
        <v>5538.24</v>
      </c>
      <c r="DM750" s="27">
        <f>_xlfn.XLOOKUP($C750,[27]PSP!$C:$C,[27]PSP!$DM:$DM)</f>
        <v>3.2</v>
      </c>
      <c r="DN750" s="28">
        <f t="shared" ref="DN750:DN763" si="2901">TRUNC(DM750*DL750,2)</f>
        <v>17722.36</v>
      </c>
      <c r="DO750" s="88"/>
      <c r="DP750" s="54">
        <f>_xlfn.XLOOKUP($C750,[27]PSP!$C:$C,[27]PSP!$DP:$DP)</f>
        <v>0</v>
      </c>
      <c r="DQ750" s="27">
        <f>_xlfn.XLOOKUP($C750,[27]PSP!$C:$C,[27]PSP!$DQ:$DQ)</f>
        <v>3.2</v>
      </c>
      <c r="DR750" s="28">
        <f t="shared" ref="DR750:DR763" si="2902">TRUNC(DQ750*DP750,2)</f>
        <v>0</v>
      </c>
      <c r="DS750" s="88"/>
      <c r="DT750" s="54">
        <f>_xlfn.XLOOKUP($C750,[27]PSP!$C:$C,[27]PSP!$DT:$DT)</f>
        <v>0</v>
      </c>
      <c r="DU750" s="27">
        <f>_xlfn.XLOOKUP($C750,[27]PSP!$C:$C,[27]PSP!$DU:$DU)</f>
        <v>3.2</v>
      </c>
      <c r="DV750" s="28">
        <f t="shared" ref="DV750:DV763" si="2903">TRUNC(DU750*DT750,2)</f>
        <v>0</v>
      </c>
      <c r="DW750" s="88"/>
      <c r="DX750" s="54">
        <f>_xlfn.XLOOKUP($C750,[27]PSP!$C:$C,[27]PSP!$DX:$DX)</f>
        <v>3157.5888</v>
      </c>
      <c r="DY750" s="27">
        <f>_xlfn.XLOOKUP($C750,[27]PSP!$C:$C,[27]PSP!$DY:$DY)</f>
        <v>3.2</v>
      </c>
      <c r="DZ750" s="28">
        <f t="shared" ref="DZ750:DZ763" si="2904">TRUNC(DY750*DX750,2)</f>
        <v>10104.280000000001</v>
      </c>
      <c r="EA750" s="88"/>
      <c r="EB750" s="54">
        <f>_xlfn.XLOOKUP($C750,[27]PSP!$C:$C,[27]PSP!$EB:$EB)</f>
        <v>3157.5888</v>
      </c>
      <c r="EC750" s="27">
        <f>_xlfn.XLOOKUP($C750,[27]PSP!$C:$C,[27]PSP!$EC:$EC)</f>
        <v>3.2</v>
      </c>
      <c r="ED750" s="28">
        <f t="shared" ref="ED750:ED763" si="2905">TRUNC(EC750*EB750,2)</f>
        <v>10104.280000000001</v>
      </c>
      <c r="EE750" s="88"/>
      <c r="EF750" s="54">
        <f>_xlfn.XLOOKUP($C750,[27]PSP!$C:$C,[27]PSP!$EF:$EF)</f>
        <v>3157.5888</v>
      </c>
      <c r="EG750" s="27">
        <f>_xlfn.XLOOKUP($C750,[27]PSP!$C:$C,[27]PSP!$EG:$EG)</f>
        <v>3.2</v>
      </c>
      <c r="EH750" s="28">
        <f t="shared" ref="EH750:EH763" si="2906">TRUNC(EG750*EF750,2)</f>
        <v>10104.280000000001</v>
      </c>
      <c r="EI750" s="88"/>
      <c r="EJ750" s="54" t="e">
        <f>_xlfn.XLOOKUP($C750,[27]PSP!$C:$C,[27]PSP!$EJ:$EJ)</f>
        <v>#REF!</v>
      </c>
      <c r="EK750" s="27">
        <f>_xlfn.XLOOKUP($C750,[27]PSP!$C:$C,[27]PSP!$EK:$EK)</f>
        <v>3.2</v>
      </c>
      <c r="EL750" s="28" t="e">
        <f t="shared" ref="EL750:EL763" si="2907">TRUNC(EK750*EJ750,2)</f>
        <v>#REF!</v>
      </c>
      <c r="EM750" s="88"/>
      <c r="EN750" s="108"/>
      <c r="EO750" s="29" t="e">
        <f t="shared" si="2806"/>
        <v>#REF!</v>
      </c>
      <c r="EP750" s="88" t="e">
        <f t="shared" si="2736"/>
        <v>#REF!</v>
      </c>
      <c r="EQ750" s="1" t="e">
        <f t="shared" si="2596"/>
        <v>#REF!</v>
      </c>
      <c r="ES750" s="118">
        <f t="shared" si="2873"/>
        <v>1.1767000000000001</v>
      </c>
    </row>
    <row r="751" spans="3:149" s="1" customFormat="1" ht="21" x14ac:dyDescent="0.25">
      <c r="C751" s="24" t="s">
        <v>598</v>
      </c>
      <c r="D751" s="43" t="str">
        <f>_xlfn.XLOOKUP($C751,[27]PSP!$C:$C,[27]PSP!$D:$D)</f>
        <v>RO-40149</v>
      </c>
      <c r="E751" s="24" t="str">
        <f>_xlfn.XLOOKUP($C751,[27]PSP!$C:$C,[27]PSP!$E:$E)</f>
        <v>DER/MG</v>
      </c>
      <c r="F751" s="25" t="str">
        <f>_xlfn.XLOOKUP($C751,[27]PSP!$C:$C,[27]PSP!$F:$F)</f>
        <v>ESCAVAÇÃO, CARGA, DESCARGA, ESPALHAMENTO E TRANSPORTE DE  MATERIAL  DE  1ª  CATEGORIA,  COM  CAMINHÃO.  DISTÂNCIA MÉDIA DE TRANSPORTE  DE 201 A 400 M</v>
      </c>
      <c r="G751" s="26" t="str">
        <f>_xlfn.XLOOKUP($C751,[27]PSP!$C:$C,[27]PSP!$G:$G)</f>
        <v>M3</v>
      </c>
      <c r="H751" s="53" t="e">
        <f>_xlfn.XLOOKUP($C751,[27]PSP!$C:$C,[27]PSP!$H:$H)</f>
        <v>#REF!</v>
      </c>
      <c r="I751" s="28" t="e">
        <f>_xlfn.XLOOKUP($C751,[27]PSP!$C:$C,[27]PSP!$I:$I)</f>
        <v>#REF!</v>
      </c>
      <c r="J751" s="28" t="e">
        <f t="shared" si="2874"/>
        <v>#REF!</v>
      </c>
      <c r="K751" s="88"/>
      <c r="L751" s="54">
        <f>_xlfn.XLOOKUP($C751,[27]PSP!$C:$C,[27]PSP!$L:$L)</f>
        <v>1098.24</v>
      </c>
      <c r="M751" s="27">
        <f>_xlfn.XLOOKUP($C751,[27]PSP!$C:$C,[27]PSP!$M:$M)</f>
        <v>3.73</v>
      </c>
      <c r="N751" s="28">
        <f t="shared" si="2875"/>
        <v>4096.43</v>
      </c>
      <c r="O751" s="88"/>
      <c r="P751" s="54">
        <f>_xlfn.XLOOKUP($C751,[27]PSP!$C:$C,[27]PSP!$P:$P)</f>
        <v>0</v>
      </c>
      <c r="Q751" s="27">
        <f>_xlfn.XLOOKUP($C751,[27]PSP!$C:$C,[27]PSP!$Q:$Q)</f>
        <v>3.73</v>
      </c>
      <c r="R751" s="28">
        <f t="shared" si="2876"/>
        <v>0</v>
      </c>
      <c r="S751" s="88"/>
      <c r="T751" s="54">
        <f>_xlfn.XLOOKUP($C751,[27]PSP!$C:$C,[27]PSP!$T:$T)</f>
        <v>0</v>
      </c>
      <c r="U751" s="27">
        <f>_xlfn.XLOOKUP($C751,[27]PSP!$C:$C,[27]PSP!$U:$U)</f>
        <v>3.73</v>
      </c>
      <c r="V751" s="28">
        <f t="shared" si="2877"/>
        <v>0</v>
      </c>
      <c r="W751" s="88"/>
      <c r="X751" s="54">
        <f>_xlfn.XLOOKUP($C751,[27]PSP!$C:$C,[27]PSP!$X:$X)</f>
        <v>2635.7760000000003</v>
      </c>
      <c r="Y751" s="27">
        <f>_xlfn.XLOOKUP($C751,[27]PSP!$C:$C,[27]PSP!$Y:$Y)</f>
        <v>3.73</v>
      </c>
      <c r="Z751" s="28">
        <f t="shared" si="2878"/>
        <v>9831.44</v>
      </c>
      <c r="AA751" s="88"/>
      <c r="AB751" s="54">
        <f>_xlfn.XLOOKUP($C751,[27]PSP!$C:$C,[27]PSP!$AB:$AB)</f>
        <v>0</v>
      </c>
      <c r="AC751" s="27">
        <f>_xlfn.XLOOKUP($C751,[27]PSP!$C:$C,[27]PSP!$AC:$AC)</f>
        <v>3.73</v>
      </c>
      <c r="AD751" s="28">
        <f t="shared" si="2879"/>
        <v>0</v>
      </c>
      <c r="AE751" s="88"/>
      <c r="AF751" s="54">
        <f>_xlfn.XLOOKUP($C751,[27]PSP!$C:$C,[27]PSP!$AF:$AF)</f>
        <v>1757.1840000000002</v>
      </c>
      <c r="AG751" s="27">
        <f>_xlfn.XLOOKUP($C751,[27]PSP!$C:$C,[27]PSP!$AG:$AG)</f>
        <v>3.73</v>
      </c>
      <c r="AH751" s="28">
        <f t="shared" si="2880"/>
        <v>6554.29</v>
      </c>
      <c r="AI751" s="88"/>
      <c r="AJ751" s="54">
        <f>_xlfn.XLOOKUP($C751,[27]PSP!$C:$C,[27]PSP!$AJ:$AJ)</f>
        <v>4411.3919999999998</v>
      </c>
      <c r="AK751" s="27">
        <f>_xlfn.XLOOKUP($C751,[27]PSP!$C:$C,[27]PSP!$AK:$AK)</f>
        <v>3.73</v>
      </c>
      <c r="AL751" s="28">
        <f t="shared" si="2881"/>
        <v>16454.490000000002</v>
      </c>
      <c r="AM751" s="88"/>
      <c r="AN751" s="54">
        <f>_xlfn.XLOOKUP($C751,[27]PSP!$C:$C,[27]PSP!$AN:$AN)</f>
        <v>0</v>
      </c>
      <c r="AO751" s="27">
        <f>_xlfn.XLOOKUP($C751,[27]PSP!$C:$C,[27]PSP!$AO:$AO)</f>
        <v>3.73</v>
      </c>
      <c r="AP751" s="28">
        <f t="shared" si="2882"/>
        <v>0</v>
      </c>
      <c r="AQ751" s="88"/>
      <c r="AR751" s="54">
        <f>_xlfn.XLOOKUP($C751,[27]PSP!$C:$C,[27]PSP!$AR:$AR)</f>
        <v>4339.5840000000007</v>
      </c>
      <c r="AS751" s="27">
        <f>_xlfn.XLOOKUP($C751,[27]PSP!$C:$C,[27]PSP!$AS:$AS)</f>
        <v>3.73</v>
      </c>
      <c r="AT751" s="28">
        <f t="shared" si="2883"/>
        <v>16186.64</v>
      </c>
      <c r="AU751" s="88"/>
      <c r="AV751" s="54">
        <f>_xlfn.XLOOKUP($C751,[27]PSP!$C:$C,[27]PSP!$AV:$AV)</f>
        <v>4411.3919999999998</v>
      </c>
      <c r="AW751" s="27">
        <f>_xlfn.XLOOKUP($C751,[27]PSP!$C:$C,[27]PSP!$AW:$AW)</f>
        <v>3.73</v>
      </c>
      <c r="AX751" s="28">
        <f t="shared" si="2884"/>
        <v>16454.490000000002</v>
      </c>
      <c r="AY751" s="88"/>
      <c r="AZ751" s="54">
        <f>_xlfn.XLOOKUP($C751,[27]PSP!$C:$C,[27]PSP!$AZ:$AZ)</f>
        <v>878.5920000000001</v>
      </c>
      <c r="BA751" s="27">
        <f>_xlfn.XLOOKUP($C751,[27]PSP!$C:$C,[27]PSP!$BA:$BA)</f>
        <v>3.73</v>
      </c>
      <c r="BB751" s="28">
        <f t="shared" si="2885"/>
        <v>3277.14</v>
      </c>
      <c r="BC751" s="88"/>
      <c r="BD751" s="54">
        <f>_xlfn.XLOOKUP($C751,[27]PSP!$C:$C,[27]PSP!$BD:$BD)</f>
        <v>4411.3919999999998</v>
      </c>
      <c r="BE751" s="27">
        <f>_xlfn.XLOOKUP($C751,[27]PSP!$C:$C,[27]PSP!$BE:$BE)</f>
        <v>3.73</v>
      </c>
      <c r="BF751" s="28">
        <f t="shared" si="2886"/>
        <v>16454.490000000002</v>
      </c>
      <c r="BG751" s="88"/>
      <c r="BH751" s="54">
        <f>_xlfn.XLOOKUP($C751,[27]PSP!$C:$C,[27]PSP!$BH:$BH)</f>
        <v>3514.3680000000004</v>
      </c>
      <c r="BI751" s="27">
        <f>_xlfn.XLOOKUP($C751,[27]PSP!$C:$C,[27]PSP!$BI:$BI)</f>
        <v>3.73</v>
      </c>
      <c r="BJ751" s="28">
        <f t="shared" si="2887"/>
        <v>13108.59</v>
      </c>
      <c r="BK751" s="88"/>
      <c r="BL751" s="54">
        <f>_xlfn.XLOOKUP($C751,[27]PSP!$C:$C,[27]PSP!$BL:$BL)</f>
        <v>878.5920000000001</v>
      </c>
      <c r="BM751" s="27">
        <f>_xlfn.XLOOKUP($C751,[27]PSP!$C:$C,[27]PSP!$BM:$BM)</f>
        <v>3.73</v>
      </c>
      <c r="BN751" s="28">
        <f t="shared" si="2888"/>
        <v>3277.14</v>
      </c>
      <c r="BO751" s="88"/>
      <c r="BP751" s="54">
        <f>_xlfn.XLOOKUP($C751,[27]PSP!$C:$C,[27]PSP!$BP:$BP)</f>
        <v>3460.9920000000002</v>
      </c>
      <c r="BQ751" s="27">
        <f>_xlfn.XLOOKUP($C751,[27]PSP!$C:$C,[27]PSP!$BQ:$BQ)</f>
        <v>3.73</v>
      </c>
      <c r="BR751" s="28">
        <f t="shared" si="2889"/>
        <v>12909.5</v>
      </c>
      <c r="BS751" s="88"/>
      <c r="BT751" s="54">
        <f>_xlfn.XLOOKUP($C751,[27]PSP!$C:$C,[27]PSP!$BT:$BT)</f>
        <v>878.5920000000001</v>
      </c>
      <c r="BU751" s="27">
        <f>_xlfn.XLOOKUP($C751,[27]PSP!$C:$C,[27]PSP!$BU:$BU)</f>
        <v>3.73</v>
      </c>
      <c r="BV751" s="28">
        <f t="shared" si="2890"/>
        <v>3277.14</v>
      </c>
      <c r="BW751" s="88"/>
      <c r="BX751" s="54">
        <f>_xlfn.XLOOKUP($C751,[27]PSP!$C:$C,[27]PSP!$BX:$BX)</f>
        <v>878.5920000000001</v>
      </c>
      <c r="BY751" s="27">
        <f>_xlfn.XLOOKUP($C751,[27]PSP!$C:$C,[27]PSP!$BY:$BY)</f>
        <v>3.73</v>
      </c>
      <c r="BZ751" s="28">
        <f t="shared" si="2891"/>
        <v>3277.14</v>
      </c>
      <c r="CA751" s="88"/>
      <c r="CB751" s="54">
        <f>_xlfn.XLOOKUP($C751,[27]PSP!$C:$C,[27]PSP!$CB:$CB)</f>
        <v>7872.3840000000009</v>
      </c>
      <c r="CC751" s="27">
        <f>_xlfn.XLOOKUP($C751,[27]PSP!$C:$C,[27]PSP!$CC:$CC)</f>
        <v>3.73</v>
      </c>
      <c r="CD751" s="28">
        <f t="shared" si="2892"/>
        <v>29363.99</v>
      </c>
      <c r="CE751" s="88"/>
      <c r="CF751" s="54">
        <f>_xlfn.XLOOKUP($C751,[27]PSP!$C:$C,[27]PSP!$CF:$CF)</f>
        <v>4411.3919999999998</v>
      </c>
      <c r="CG751" s="27">
        <f>_xlfn.XLOOKUP($C751,[27]PSP!$C:$C,[27]PSP!$CG:$CG)</f>
        <v>3.73</v>
      </c>
      <c r="CH751" s="28">
        <f t="shared" si="2893"/>
        <v>16454.490000000002</v>
      </c>
      <c r="CI751" s="88"/>
      <c r="CJ751" s="54">
        <f>_xlfn.XLOOKUP($C751,[27]PSP!$C:$C,[27]PSP!$CJ:$CJ)</f>
        <v>3532.8</v>
      </c>
      <c r="CK751" s="27">
        <f>_xlfn.XLOOKUP($C751,[27]PSP!$C:$C,[27]PSP!$CK:$CK)</f>
        <v>3.73</v>
      </c>
      <c r="CL751" s="28">
        <f t="shared" si="2894"/>
        <v>13177.34</v>
      </c>
      <c r="CM751" s="88"/>
      <c r="CN751" s="54">
        <f>_xlfn.XLOOKUP($C751,[27]PSP!$C:$C,[27]PSP!$CN:$CN)</f>
        <v>2635.7760000000003</v>
      </c>
      <c r="CO751" s="27">
        <f>_xlfn.XLOOKUP($C751,[27]PSP!$C:$C,[27]PSP!$CO:$CO)</f>
        <v>3.73</v>
      </c>
      <c r="CP751" s="28">
        <f t="shared" si="2895"/>
        <v>9831.44</v>
      </c>
      <c r="CQ751" s="88"/>
      <c r="CR751" s="54">
        <f>_xlfn.XLOOKUP($C751,[27]PSP!$C:$C,[27]PSP!$CR:$CR)</f>
        <v>0</v>
      </c>
      <c r="CS751" s="27">
        <f>_xlfn.XLOOKUP($C751,[27]PSP!$C:$C,[27]PSP!$CS:$CS)</f>
        <v>3.73</v>
      </c>
      <c r="CT751" s="28">
        <f t="shared" si="2896"/>
        <v>0</v>
      </c>
      <c r="CU751" s="88"/>
      <c r="CV751" s="54">
        <f>_xlfn.XLOOKUP($C751,[27]PSP!$C:$C,[27]PSP!$CV:$CV)</f>
        <v>2635.7760000000003</v>
      </c>
      <c r="CW751" s="27">
        <f>_xlfn.XLOOKUP($C751,[27]PSP!$C:$C,[27]PSP!$CW:$CW)</f>
        <v>3.73</v>
      </c>
      <c r="CX751" s="28">
        <f t="shared" si="2897"/>
        <v>9831.44</v>
      </c>
      <c r="CY751" s="88"/>
      <c r="CZ751" s="54">
        <f>_xlfn.XLOOKUP($C751,[27]PSP!$C:$C,[27]PSP!$CZ:$CZ)</f>
        <v>7944.192</v>
      </c>
      <c r="DA751" s="27">
        <f>_xlfn.XLOOKUP($C751,[27]PSP!$C:$C,[27]PSP!$DA:$DA)</f>
        <v>3.73</v>
      </c>
      <c r="DB751" s="28">
        <f t="shared" si="2898"/>
        <v>29631.83</v>
      </c>
      <c r="DC751" s="88"/>
      <c r="DD751" s="54">
        <f>_xlfn.XLOOKUP($C751,[27]PSP!$C:$C,[27]PSP!$DD:$DD)</f>
        <v>0</v>
      </c>
      <c r="DE751" s="27">
        <f>_xlfn.XLOOKUP($C751,[27]PSP!$C:$C,[27]PSP!$DE:$DE)</f>
        <v>3.73</v>
      </c>
      <c r="DF751" s="28">
        <f t="shared" si="2899"/>
        <v>0</v>
      </c>
      <c r="DG751" s="88"/>
      <c r="DH751" s="54">
        <f>_xlfn.XLOOKUP($C751,[27]PSP!$C:$C,[27]PSP!$DH:$DH)</f>
        <v>0</v>
      </c>
      <c r="DI751" s="27">
        <f>_xlfn.XLOOKUP($C751,[27]PSP!$C:$C,[27]PSP!$DI:$DI)</f>
        <v>3.73</v>
      </c>
      <c r="DJ751" s="28">
        <f t="shared" si="2900"/>
        <v>0</v>
      </c>
      <c r="DK751" s="88"/>
      <c r="DL751" s="54">
        <f>_xlfn.XLOOKUP($C751,[27]PSP!$C:$C,[27]PSP!$DL:$DL)</f>
        <v>878.5920000000001</v>
      </c>
      <c r="DM751" s="27">
        <f>_xlfn.XLOOKUP($C751,[27]PSP!$C:$C,[27]PSP!$DM:$DM)</f>
        <v>3.73</v>
      </c>
      <c r="DN751" s="28">
        <f t="shared" si="2901"/>
        <v>3277.14</v>
      </c>
      <c r="DO751" s="88"/>
      <c r="DP751" s="54">
        <f>_xlfn.XLOOKUP($C751,[27]PSP!$C:$C,[27]PSP!$DP:$DP)</f>
        <v>0</v>
      </c>
      <c r="DQ751" s="27">
        <f>_xlfn.XLOOKUP($C751,[27]PSP!$C:$C,[27]PSP!$DQ:$DQ)</f>
        <v>3.73</v>
      </c>
      <c r="DR751" s="28">
        <f t="shared" si="2902"/>
        <v>0</v>
      </c>
      <c r="DS751" s="88"/>
      <c r="DT751" s="54">
        <f>_xlfn.XLOOKUP($C751,[27]PSP!$C:$C,[27]PSP!$DT:$DT)</f>
        <v>0</v>
      </c>
      <c r="DU751" s="27">
        <f>_xlfn.XLOOKUP($C751,[27]PSP!$C:$C,[27]PSP!$DU:$DU)</f>
        <v>3.73</v>
      </c>
      <c r="DV751" s="28">
        <f t="shared" si="2903"/>
        <v>0</v>
      </c>
      <c r="DW751" s="88"/>
      <c r="DX751" s="54">
        <f>_xlfn.XLOOKUP($C751,[27]PSP!$C:$C,[27]PSP!$DX:$DX)</f>
        <v>2526.0710400000003</v>
      </c>
      <c r="DY751" s="27">
        <f>_xlfn.XLOOKUP($C751,[27]PSP!$C:$C,[27]PSP!$DY:$DY)</f>
        <v>3.73</v>
      </c>
      <c r="DZ751" s="28">
        <f t="shared" si="2904"/>
        <v>9422.24</v>
      </c>
      <c r="EA751" s="88"/>
      <c r="EB751" s="54">
        <f>_xlfn.XLOOKUP($C751,[27]PSP!$C:$C,[27]PSP!$EB:$EB)</f>
        <v>2526.0710400000003</v>
      </c>
      <c r="EC751" s="27">
        <f>_xlfn.XLOOKUP($C751,[27]PSP!$C:$C,[27]PSP!$EC:$EC)</f>
        <v>3.73</v>
      </c>
      <c r="ED751" s="28">
        <f t="shared" si="2905"/>
        <v>9422.24</v>
      </c>
      <c r="EE751" s="88"/>
      <c r="EF751" s="54">
        <f>_xlfn.XLOOKUP($C751,[27]PSP!$C:$C,[27]PSP!$EF:$EF)</f>
        <v>2526.0710400000003</v>
      </c>
      <c r="EG751" s="27">
        <f>_xlfn.XLOOKUP($C751,[27]PSP!$C:$C,[27]PSP!$EG:$EG)</f>
        <v>3.73</v>
      </c>
      <c r="EH751" s="28">
        <f t="shared" si="2906"/>
        <v>9422.24</v>
      </c>
      <c r="EI751" s="88"/>
      <c r="EJ751" s="54" t="e">
        <f>_xlfn.XLOOKUP($C751,[27]PSP!$C:$C,[27]PSP!$EJ:$EJ)</f>
        <v>#REF!</v>
      </c>
      <c r="EK751" s="27">
        <f>_xlfn.XLOOKUP($C751,[27]PSP!$C:$C,[27]PSP!$EK:$EK)</f>
        <v>3.73</v>
      </c>
      <c r="EL751" s="28" t="e">
        <f t="shared" si="2907"/>
        <v>#REF!</v>
      </c>
      <c r="EM751" s="88"/>
      <c r="EN751" s="108"/>
      <c r="EO751" s="29" t="e">
        <f t="shared" si="2806"/>
        <v>#REF!</v>
      </c>
      <c r="EP751" s="88" t="e">
        <f t="shared" si="2736"/>
        <v>#REF!</v>
      </c>
      <c r="EQ751" s="1" t="e">
        <f t="shared" si="2596"/>
        <v>#REF!</v>
      </c>
      <c r="ES751" s="118">
        <f t="shared" si="2873"/>
        <v>1.1767000000000001</v>
      </c>
    </row>
    <row r="752" spans="3:149" s="1" customFormat="1" ht="21" x14ac:dyDescent="0.25">
      <c r="C752" s="24" t="s">
        <v>599</v>
      </c>
      <c r="D752" s="43" t="str">
        <f>_xlfn.XLOOKUP($C752,[27]PSP!$C:$C,[27]PSP!$D:$D)</f>
        <v>RO-40150</v>
      </c>
      <c r="E752" s="24" t="str">
        <f>_xlfn.XLOOKUP($C752,[27]PSP!$C:$C,[27]PSP!$E:$E)</f>
        <v>DER/MG</v>
      </c>
      <c r="F752" s="25" t="str">
        <f>_xlfn.XLOOKUP($C752,[27]PSP!$C:$C,[27]PSP!$F:$F)</f>
        <v>ESCAVAÇÃO, CARGA, DESCARGA, ESPALHAMENTO E TRANSPORTE DE  MATERIAL  DE  1ª  CATEGORIA,  COM  CAMINHÃO.  DISTÂNCIA MÉDIA DE TRANSPORTE  DE 401 A 600 M</v>
      </c>
      <c r="G752" s="26" t="str">
        <f>_xlfn.XLOOKUP($C752,[27]PSP!$C:$C,[27]PSP!$G:$G)</f>
        <v>M3</v>
      </c>
      <c r="H752" s="53" t="e">
        <f>_xlfn.XLOOKUP($C752,[27]PSP!$C:$C,[27]PSP!$H:$H)</f>
        <v>#REF!</v>
      </c>
      <c r="I752" s="28" t="e">
        <f>_xlfn.XLOOKUP($C752,[27]PSP!$C:$C,[27]PSP!$I:$I)</f>
        <v>#REF!</v>
      </c>
      <c r="J752" s="28" t="e">
        <f t="shared" si="2874"/>
        <v>#REF!</v>
      </c>
      <c r="K752" s="88"/>
      <c r="L752" s="54">
        <f>_xlfn.XLOOKUP($C752,[27]PSP!$C:$C,[27]PSP!$L:$L)</f>
        <v>878.5920000000001</v>
      </c>
      <c r="M752" s="27">
        <f>_xlfn.XLOOKUP($C752,[27]PSP!$C:$C,[27]PSP!$M:$M)</f>
        <v>3.97</v>
      </c>
      <c r="N752" s="28">
        <f t="shared" si="2875"/>
        <v>3488.01</v>
      </c>
      <c r="O752" s="88"/>
      <c r="P752" s="54">
        <f>_xlfn.XLOOKUP($C752,[27]PSP!$C:$C,[27]PSP!$P:$P)</f>
        <v>0</v>
      </c>
      <c r="Q752" s="27">
        <f>_xlfn.XLOOKUP($C752,[27]PSP!$C:$C,[27]PSP!$Q:$Q)</f>
        <v>3.97</v>
      </c>
      <c r="R752" s="28">
        <f t="shared" si="2876"/>
        <v>0</v>
      </c>
      <c r="S752" s="88"/>
      <c r="T752" s="54">
        <f>_xlfn.XLOOKUP($C752,[27]PSP!$C:$C,[27]PSP!$T:$T)</f>
        <v>0</v>
      </c>
      <c r="U752" s="27">
        <f>_xlfn.XLOOKUP($C752,[27]PSP!$C:$C,[27]PSP!$U:$U)</f>
        <v>3.97</v>
      </c>
      <c r="V752" s="28">
        <f t="shared" si="2877"/>
        <v>0</v>
      </c>
      <c r="W752" s="88"/>
      <c r="X752" s="54">
        <f>_xlfn.XLOOKUP($C752,[27]PSP!$C:$C,[27]PSP!$X:$X)</f>
        <v>658.94399999999985</v>
      </c>
      <c r="Y752" s="27">
        <f>_xlfn.XLOOKUP($C752,[27]PSP!$C:$C,[27]PSP!$Y:$Y)</f>
        <v>3.97</v>
      </c>
      <c r="Z752" s="28">
        <f t="shared" si="2878"/>
        <v>2616</v>
      </c>
      <c r="AA752" s="88"/>
      <c r="AB752" s="54">
        <f>_xlfn.XLOOKUP($C752,[27]PSP!$C:$C,[27]PSP!$AB:$AB)</f>
        <v>0</v>
      </c>
      <c r="AC752" s="27">
        <f>_xlfn.XLOOKUP($C752,[27]PSP!$C:$C,[27]PSP!$AC:$AC)</f>
        <v>3.97</v>
      </c>
      <c r="AD752" s="28">
        <f t="shared" si="2879"/>
        <v>0</v>
      </c>
      <c r="AE752" s="88"/>
      <c r="AF752" s="54">
        <f>_xlfn.XLOOKUP($C752,[27]PSP!$C:$C,[27]PSP!$AF:$AF)</f>
        <v>439.29599999999988</v>
      </c>
      <c r="AG752" s="27">
        <f>_xlfn.XLOOKUP($C752,[27]PSP!$C:$C,[27]PSP!$AG:$AG)</f>
        <v>3.97</v>
      </c>
      <c r="AH752" s="28">
        <f t="shared" si="2880"/>
        <v>1744</v>
      </c>
      <c r="AI752" s="88"/>
      <c r="AJ752" s="54">
        <f>_xlfn.XLOOKUP($C752,[27]PSP!$C:$C,[27]PSP!$AJ:$AJ)</f>
        <v>1102.8479999999997</v>
      </c>
      <c r="AK752" s="27">
        <f>_xlfn.XLOOKUP($C752,[27]PSP!$C:$C,[27]PSP!$AK:$AK)</f>
        <v>3.97</v>
      </c>
      <c r="AL752" s="28">
        <f t="shared" si="2881"/>
        <v>4378.3</v>
      </c>
      <c r="AM752" s="88"/>
      <c r="AN752" s="54">
        <f>_xlfn.XLOOKUP($C752,[27]PSP!$C:$C,[27]PSP!$AN:$AN)</f>
        <v>0</v>
      </c>
      <c r="AO752" s="27">
        <f>_xlfn.XLOOKUP($C752,[27]PSP!$C:$C,[27]PSP!$AO:$AO)</f>
        <v>3.97</v>
      </c>
      <c r="AP752" s="28">
        <f t="shared" si="2882"/>
        <v>0</v>
      </c>
      <c r="AQ752" s="88"/>
      <c r="AR752" s="54">
        <f>_xlfn.XLOOKUP($C752,[27]PSP!$C:$C,[27]PSP!$AR:$AR)</f>
        <v>1084.8959999999997</v>
      </c>
      <c r="AS752" s="27">
        <f>_xlfn.XLOOKUP($C752,[27]PSP!$C:$C,[27]PSP!$AS:$AS)</f>
        <v>3.97</v>
      </c>
      <c r="AT752" s="28">
        <f t="shared" si="2883"/>
        <v>4307.03</v>
      </c>
      <c r="AU752" s="88"/>
      <c r="AV752" s="54">
        <f>_xlfn.XLOOKUP($C752,[27]PSP!$C:$C,[27]PSP!$AV:$AV)</f>
        <v>1102.8479999999997</v>
      </c>
      <c r="AW752" s="27">
        <f>_xlfn.XLOOKUP($C752,[27]PSP!$C:$C,[27]PSP!$AW:$AW)</f>
        <v>3.97</v>
      </c>
      <c r="AX752" s="28">
        <f t="shared" si="2884"/>
        <v>4378.3</v>
      </c>
      <c r="AY752" s="88"/>
      <c r="AZ752" s="54">
        <f>_xlfn.XLOOKUP($C752,[27]PSP!$C:$C,[27]PSP!$AZ:$AZ)</f>
        <v>219.64799999999994</v>
      </c>
      <c r="BA752" s="27">
        <f>_xlfn.XLOOKUP($C752,[27]PSP!$C:$C,[27]PSP!$BA:$BA)</f>
        <v>3.97</v>
      </c>
      <c r="BB752" s="28">
        <f t="shared" si="2885"/>
        <v>872</v>
      </c>
      <c r="BC752" s="88"/>
      <c r="BD752" s="54">
        <f>_xlfn.XLOOKUP($C752,[27]PSP!$C:$C,[27]PSP!$BD:$BD)</f>
        <v>1102.8479999999997</v>
      </c>
      <c r="BE752" s="27">
        <f>_xlfn.XLOOKUP($C752,[27]PSP!$C:$C,[27]PSP!$BE:$BE)</f>
        <v>3.97</v>
      </c>
      <c r="BF752" s="28">
        <f t="shared" si="2886"/>
        <v>4378.3</v>
      </c>
      <c r="BG752" s="88"/>
      <c r="BH752" s="54">
        <f>_xlfn.XLOOKUP($C752,[27]PSP!$C:$C,[27]PSP!$BH:$BH)</f>
        <v>878.59199999999976</v>
      </c>
      <c r="BI752" s="27">
        <f>_xlfn.XLOOKUP($C752,[27]PSP!$C:$C,[27]PSP!$BI:$BI)</f>
        <v>3.97</v>
      </c>
      <c r="BJ752" s="28">
        <f t="shared" si="2887"/>
        <v>3488.01</v>
      </c>
      <c r="BK752" s="88"/>
      <c r="BL752" s="54">
        <f>_xlfn.XLOOKUP($C752,[27]PSP!$C:$C,[27]PSP!$BL:$BL)</f>
        <v>219.64799999999994</v>
      </c>
      <c r="BM752" s="27">
        <f>_xlfn.XLOOKUP($C752,[27]PSP!$C:$C,[27]PSP!$BM:$BM)</f>
        <v>3.97</v>
      </c>
      <c r="BN752" s="28">
        <f t="shared" si="2888"/>
        <v>872</v>
      </c>
      <c r="BO752" s="88"/>
      <c r="BP752" s="54">
        <f>_xlfn.XLOOKUP($C752,[27]PSP!$C:$C,[27]PSP!$BP:$BP)</f>
        <v>865.24799999999982</v>
      </c>
      <c r="BQ752" s="27">
        <f>_xlfn.XLOOKUP($C752,[27]PSP!$C:$C,[27]PSP!$BQ:$BQ)</f>
        <v>3.97</v>
      </c>
      <c r="BR752" s="28">
        <f t="shared" si="2889"/>
        <v>3435.03</v>
      </c>
      <c r="BS752" s="88"/>
      <c r="BT752" s="54">
        <f>_xlfn.XLOOKUP($C752,[27]PSP!$C:$C,[27]PSP!$BT:$BT)</f>
        <v>219.64799999999994</v>
      </c>
      <c r="BU752" s="27">
        <f>_xlfn.XLOOKUP($C752,[27]PSP!$C:$C,[27]PSP!$BU:$BU)</f>
        <v>3.97</v>
      </c>
      <c r="BV752" s="28">
        <f t="shared" si="2890"/>
        <v>872</v>
      </c>
      <c r="BW752" s="88"/>
      <c r="BX752" s="54">
        <f>_xlfn.XLOOKUP($C752,[27]PSP!$C:$C,[27]PSP!$BX:$BX)</f>
        <v>219.64799999999994</v>
      </c>
      <c r="BY752" s="27">
        <f>_xlfn.XLOOKUP($C752,[27]PSP!$C:$C,[27]PSP!$BY:$BY)</f>
        <v>3.97</v>
      </c>
      <c r="BZ752" s="28">
        <f t="shared" si="2891"/>
        <v>872</v>
      </c>
      <c r="CA752" s="88"/>
      <c r="CB752" s="54">
        <f>_xlfn.XLOOKUP($C752,[27]PSP!$C:$C,[27]PSP!$CB:$CB)</f>
        <v>1968.0959999999995</v>
      </c>
      <c r="CC752" s="27">
        <f>_xlfn.XLOOKUP($C752,[27]PSP!$C:$C,[27]PSP!$CC:$CC)</f>
        <v>3.97</v>
      </c>
      <c r="CD752" s="28">
        <f t="shared" si="2892"/>
        <v>7813.34</v>
      </c>
      <c r="CE752" s="88"/>
      <c r="CF752" s="54">
        <f>_xlfn.XLOOKUP($C752,[27]PSP!$C:$C,[27]PSP!$CF:$CF)</f>
        <v>1102.8479999999997</v>
      </c>
      <c r="CG752" s="27">
        <f>_xlfn.XLOOKUP($C752,[27]PSP!$C:$C,[27]PSP!$CG:$CG)</f>
        <v>3.97</v>
      </c>
      <c r="CH752" s="28">
        <f t="shared" si="2893"/>
        <v>4378.3</v>
      </c>
      <c r="CI752" s="88"/>
      <c r="CJ752" s="54">
        <f>_xlfn.XLOOKUP($C752,[27]PSP!$C:$C,[27]PSP!$CJ:$CJ)</f>
        <v>883.19999999999982</v>
      </c>
      <c r="CK752" s="27">
        <f>_xlfn.XLOOKUP($C752,[27]PSP!$C:$C,[27]PSP!$CK:$CK)</f>
        <v>3.97</v>
      </c>
      <c r="CL752" s="28">
        <f t="shared" si="2894"/>
        <v>3506.3</v>
      </c>
      <c r="CM752" s="88"/>
      <c r="CN752" s="54">
        <f>_xlfn.XLOOKUP($C752,[27]PSP!$C:$C,[27]PSP!$CN:$CN)</f>
        <v>658.94399999999985</v>
      </c>
      <c r="CO752" s="27">
        <f>_xlfn.XLOOKUP($C752,[27]PSP!$C:$C,[27]PSP!$CO:$CO)</f>
        <v>3.97</v>
      </c>
      <c r="CP752" s="28">
        <f t="shared" si="2895"/>
        <v>2616</v>
      </c>
      <c r="CQ752" s="88"/>
      <c r="CR752" s="54">
        <f>_xlfn.XLOOKUP($C752,[27]PSP!$C:$C,[27]PSP!$CR:$CR)</f>
        <v>0</v>
      </c>
      <c r="CS752" s="27">
        <f>_xlfn.XLOOKUP($C752,[27]PSP!$C:$C,[27]PSP!$CS:$CS)</f>
        <v>3.97</v>
      </c>
      <c r="CT752" s="28">
        <f t="shared" si="2896"/>
        <v>0</v>
      </c>
      <c r="CU752" s="88"/>
      <c r="CV752" s="54">
        <f>_xlfn.XLOOKUP($C752,[27]PSP!$C:$C,[27]PSP!$CV:$CV)</f>
        <v>658.94399999999985</v>
      </c>
      <c r="CW752" s="27">
        <f>_xlfn.XLOOKUP($C752,[27]PSP!$C:$C,[27]PSP!$CW:$CW)</f>
        <v>3.97</v>
      </c>
      <c r="CX752" s="28">
        <f t="shared" si="2897"/>
        <v>2616</v>
      </c>
      <c r="CY752" s="88"/>
      <c r="CZ752" s="54">
        <f>_xlfn.XLOOKUP($C752,[27]PSP!$C:$C,[27]PSP!$CZ:$CZ)</f>
        <v>1986.0479999999995</v>
      </c>
      <c r="DA752" s="27">
        <f>_xlfn.XLOOKUP($C752,[27]PSP!$C:$C,[27]PSP!$DA:$DA)</f>
        <v>3.97</v>
      </c>
      <c r="DB752" s="28">
        <f t="shared" si="2898"/>
        <v>7884.61</v>
      </c>
      <c r="DC752" s="88"/>
      <c r="DD752" s="54">
        <f>_xlfn.XLOOKUP($C752,[27]PSP!$C:$C,[27]PSP!$DD:$DD)</f>
        <v>0</v>
      </c>
      <c r="DE752" s="27">
        <f>_xlfn.XLOOKUP($C752,[27]PSP!$C:$C,[27]PSP!$DE:$DE)</f>
        <v>3.97</v>
      </c>
      <c r="DF752" s="28">
        <f t="shared" si="2899"/>
        <v>0</v>
      </c>
      <c r="DG752" s="88"/>
      <c r="DH752" s="54">
        <f>_xlfn.XLOOKUP($C752,[27]PSP!$C:$C,[27]PSP!$DH:$DH)</f>
        <v>0</v>
      </c>
      <c r="DI752" s="27">
        <f>_xlfn.XLOOKUP($C752,[27]PSP!$C:$C,[27]PSP!$DI:$DI)</f>
        <v>3.97</v>
      </c>
      <c r="DJ752" s="28">
        <f t="shared" si="2900"/>
        <v>0</v>
      </c>
      <c r="DK752" s="88"/>
      <c r="DL752" s="54">
        <f>_xlfn.XLOOKUP($C752,[27]PSP!$C:$C,[27]PSP!$DL:$DL)</f>
        <v>219.64799999999994</v>
      </c>
      <c r="DM752" s="27">
        <f>_xlfn.XLOOKUP($C752,[27]PSP!$C:$C,[27]PSP!$DM:$DM)</f>
        <v>3.97</v>
      </c>
      <c r="DN752" s="28">
        <f t="shared" si="2901"/>
        <v>872</v>
      </c>
      <c r="DO752" s="88"/>
      <c r="DP752" s="54">
        <f>_xlfn.XLOOKUP($C752,[27]PSP!$C:$C,[27]PSP!$DP:$DP)</f>
        <v>0</v>
      </c>
      <c r="DQ752" s="27">
        <f>_xlfn.XLOOKUP($C752,[27]PSP!$C:$C,[27]PSP!$DQ:$DQ)</f>
        <v>3.97</v>
      </c>
      <c r="DR752" s="28">
        <f t="shared" si="2902"/>
        <v>0</v>
      </c>
      <c r="DS752" s="88"/>
      <c r="DT752" s="54">
        <f>_xlfn.XLOOKUP($C752,[27]PSP!$C:$C,[27]PSP!$DT:$DT)</f>
        <v>0</v>
      </c>
      <c r="DU752" s="27">
        <f>_xlfn.XLOOKUP($C752,[27]PSP!$C:$C,[27]PSP!$DU:$DU)</f>
        <v>3.97</v>
      </c>
      <c r="DV752" s="28">
        <f t="shared" si="2903"/>
        <v>0</v>
      </c>
      <c r="DW752" s="88"/>
      <c r="DX752" s="54">
        <f>_xlfn.XLOOKUP($C752,[27]PSP!$C:$C,[27]PSP!$DX:$DX)</f>
        <v>631.51775999999984</v>
      </c>
      <c r="DY752" s="27">
        <f>_xlfn.XLOOKUP($C752,[27]PSP!$C:$C,[27]PSP!$DY:$DY)</f>
        <v>3.97</v>
      </c>
      <c r="DZ752" s="28">
        <f t="shared" si="2904"/>
        <v>2507.12</v>
      </c>
      <c r="EA752" s="88"/>
      <c r="EB752" s="54">
        <f>_xlfn.XLOOKUP($C752,[27]PSP!$C:$C,[27]PSP!$EB:$EB)</f>
        <v>631.51775999999984</v>
      </c>
      <c r="EC752" s="27">
        <f>_xlfn.XLOOKUP($C752,[27]PSP!$C:$C,[27]PSP!$EC:$EC)</f>
        <v>3.97</v>
      </c>
      <c r="ED752" s="28">
        <f t="shared" si="2905"/>
        <v>2507.12</v>
      </c>
      <c r="EE752" s="88"/>
      <c r="EF752" s="54">
        <f>_xlfn.XLOOKUP($C752,[27]PSP!$C:$C,[27]PSP!$EF:$EF)</f>
        <v>631.51775999999984</v>
      </c>
      <c r="EG752" s="27">
        <f>_xlfn.XLOOKUP($C752,[27]PSP!$C:$C,[27]PSP!$EG:$EG)</f>
        <v>3.97</v>
      </c>
      <c r="EH752" s="28">
        <f t="shared" si="2906"/>
        <v>2507.12</v>
      </c>
      <c r="EI752" s="88"/>
      <c r="EJ752" s="54" t="e">
        <f>_xlfn.XLOOKUP($C752,[27]PSP!$C:$C,[27]PSP!$EJ:$EJ)</f>
        <v>#REF!</v>
      </c>
      <c r="EK752" s="27">
        <f>_xlfn.XLOOKUP($C752,[27]PSP!$C:$C,[27]PSP!$EK:$EK)</f>
        <v>3.97</v>
      </c>
      <c r="EL752" s="28" t="e">
        <f t="shared" si="2907"/>
        <v>#REF!</v>
      </c>
      <c r="EM752" s="88"/>
      <c r="EN752" s="108"/>
      <c r="EO752" s="29" t="e">
        <f t="shared" si="2806"/>
        <v>#REF!</v>
      </c>
      <c r="EP752" s="88" t="e">
        <f t="shared" si="2736"/>
        <v>#REF!</v>
      </c>
      <c r="EQ752" s="1" t="e">
        <f t="shared" si="2596"/>
        <v>#REF!</v>
      </c>
      <c r="ES752" s="118">
        <f t="shared" si="2873"/>
        <v>1.1767000000000001</v>
      </c>
    </row>
    <row r="753" spans="3:149" s="1" customFormat="1" ht="21" x14ac:dyDescent="0.25">
      <c r="C753" s="24" t="s">
        <v>600</v>
      </c>
      <c r="D753" s="43" t="str">
        <f>_xlfn.XLOOKUP($C753,[27]PSP!$C:$C,[27]PSP!$D:$D)</f>
        <v>RO-40162</v>
      </c>
      <c r="E753" s="24" t="str">
        <f>_xlfn.XLOOKUP($C753,[27]PSP!$C:$C,[27]PSP!$E:$E)</f>
        <v>DER/MG</v>
      </c>
      <c r="F753" s="25" t="str">
        <f>_xlfn.XLOOKUP($C753,[27]PSP!$C:$C,[27]PSP!$F:$F)</f>
        <v>ESCAVAÇÃO, CARGA, DESCARGA, ESPALHAMENTO E TRANSPORTE DE  MATERIAL  DE  2ª.  CATEGORIA COM  CAMINHÃO.  DISTÂNCIA MÉDIA DE TRANSPORTE  &lt;= 200 M</v>
      </c>
      <c r="G753" s="26" t="str">
        <f>_xlfn.XLOOKUP($C753,[27]PSP!$C:$C,[27]PSP!$G:$G)</f>
        <v>M3</v>
      </c>
      <c r="H753" s="53" t="e">
        <f>_xlfn.XLOOKUP($C753,[27]PSP!$C:$C,[27]PSP!$H:$H)</f>
        <v>#REF!</v>
      </c>
      <c r="I753" s="28" t="e">
        <f>_xlfn.XLOOKUP($C753,[27]PSP!$C:$C,[27]PSP!$I:$I)</f>
        <v>#REF!</v>
      </c>
      <c r="J753" s="28" t="e">
        <f t="shared" si="2874"/>
        <v>#REF!</v>
      </c>
      <c r="K753" s="88"/>
      <c r="L753" s="54">
        <f>_xlfn.XLOOKUP($C753,[27]PSP!$C:$C,[27]PSP!$L:$L)</f>
        <v>219.64799999999994</v>
      </c>
      <c r="M753" s="27">
        <f>_xlfn.XLOOKUP($C753,[27]PSP!$C:$C,[27]PSP!$M:$M)</f>
        <v>4.08</v>
      </c>
      <c r="N753" s="28">
        <f t="shared" si="2875"/>
        <v>896.16</v>
      </c>
      <c r="O753" s="88"/>
      <c r="P753" s="54">
        <f>_xlfn.XLOOKUP($C753,[27]PSP!$C:$C,[27]PSP!$P:$P)</f>
        <v>0</v>
      </c>
      <c r="Q753" s="27">
        <f>_xlfn.XLOOKUP($C753,[27]PSP!$C:$C,[27]PSP!$Q:$Q)</f>
        <v>4.08</v>
      </c>
      <c r="R753" s="28">
        <f t="shared" si="2876"/>
        <v>0</v>
      </c>
      <c r="S753" s="88"/>
      <c r="T753" s="54">
        <f>_xlfn.XLOOKUP($C753,[27]PSP!$C:$C,[27]PSP!$T:$T)</f>
        <v>0</v>
      </c>
      <c r="U753" s="27">
        <f>_xlfn.XLOOKUP($C753,[27]PSP!$C:$C,[27]PSP!$U:$U)</f>
        <v>4.08</v>
      </c>
      <c r="V753" s="28">
        <f t="shared" si="2877"/>
        <v>0</v>
      </c>
      <c r="W753" s="88"/>
      <c r="X753" s="54">
        <f>_xlfn.XLOOKUP($C753,[27]PSP!$C:$C,[27]PSP!$X:$X)</f>
        <v>617.76</v>
      </c>
      <c r="Y753" s="27">
        <f>_xlfn.XLOOKUP($C753,[27]PSP!$C:$C,[27]PSP!$Y:$Y)</f>
        <v>4.08</v>
      </c>
      <c r="Z753" s="28">
        <f t="shared" si="2878"/>
        <v>2520.46</v>
      </c>
      <c r="AA753" s="88"/>
      <c r="AB753" s="54">
        <f>_xlfn.XLOOKUP($C753,[27]PSP!$C:$C,[27]PSP!$AB:$AB)</f>
        <v>0</v>
      </c>
      <c r="AC753" s="27">
        <f>_xlfn.XLOOKUP($C753,[27]PSP!$C:$C,[27]PSP!$AC:$AC)</f>
        <v>4.08</v>
      </c>
      <c r="AD753" s="28">
        <f t="shared" si="2879"/>
        <v>0</v>
      </c>
      <c r="AE753" s="88"/>
      <c r="AF753" s="54">
        <f>_xlfn.XLOOKUP($C753,[27]PSP!$C:$C,[27]PSP!$AF:$AF)</f>
        <v>411.84</v>
      </c>
      <c r="AG753" s="27">
        <f>_xlfn.XLOOKUP($C753,[27]PSP!$C:$C,[27]PSP!$AG:$AG)</f>
        <v>4.08</v>
      </c>
      <c r="AH753" s="28">
        <f t="shared" si="2880"/>
        <v>1680.3</v>
      </c>
      <c r="AI753" s="88"/>
      <c r="AJ753" s="54">
        <f>_xlfn.XLOOKUP($C753,[27]PSP!$C:$C,[27]PSP!$AJ:$AJ)</f>
        <v>1033.92</v>
      </c>
      <c r="AK753" s="27">
        <f>_xlfn.XLOOKUP($C753,[27]PSP!$C:$C,[27]PSP!$AK:$AK)</f>
        <v>4.08</v>
      </c>
      <c r="AL753" s="28">
        <f t="shared" si="2881"/>
        <v>4218.3900000000003</v>
      </c>
      <c r="AM753" s="88"/>
      <c r="AN753" s="54">
        <f>_xlfn.XLOOKUP($C753,[27]PSP!$C:$C,[27]PSP!$AN:$AN)</f>
        <v>0</v>
      </c>
      <c r="AO753" s="27">
        <f>_xlfn.XLOOKUP($C753,[27]PSP!$C:$C,[27]PSP!$AO:$AO)</f>
        <v>4.08</v>
      </c>
      <c r="AP753" s="28">
        <f t="shared" si="2882"/>
        <v>0</v>
      </c>
      <c r="AQ753" s="88"/>
      <c r="AR753" s="54">
        <f>_xlfn.XLOOKUP($C753,[27]PSP!$C:$C,[27]PSP!$AR:$AR)</f>
        <v>1017.0899999999999</v>
      </c>
      <c r="AS753" s="27">
        <f>_xlfn.XLOOKUP($C753,[27]PSP!$C:$C,[27]PSP!$AS:$AS)</f>
        <v>4.08</v>
      </c>
      <c r="AT753" s="28">
        <f t="shared" si="2883"/>
        <v>4149.72</v>
      </c>
      <c r="AU753" s="88"/>
      <c r="AV753" s="54">
        <f>_xlfn.XLOOKUP($C753,[27]PSP!$C:$C,[27]PSP!$AV:$AV)</f>
        <v>1033.92</v>
      </c>
      <c r="AW753" s="27">
        <f>_xlfn.XLOOKUP($C753,[27]PSP!$C:$C,[27]PSP!$AW:$AW)</f>
        <v>4.08</v>
      </c>
      <c r="AX753" s="28">
        <f t="shared" si="2884"/>
        <v>4218.3900000000003</v>
      </c>
      <c r="AY753" s="88"/>
      <c r="AZ753" s="54">
        <f>_xlfn.XLOOKUP($C753,[27]PSP!$C:$C,[27]PSP!$AZ:$AZ)</f>
        <v>205.92</v>
      </c>
      <c r="BA753" s="27">
        <f>_xlfn.XLOOKUP($C753,[27]PSP!$C:$C,[27]PSP!$BA:$BA)</f>
        <v>4.08</v>
      </c>
      <c r="BB753" s="28">
        <f t="shared" si="2885"/>
        <v>840.15</v>
      </c>
      <c r="BC753" s="88"/>
      <c r="BD753" s="54">
        <f>_xlfn.XLOOKUP($C753,[27]PSP!$C:$C,[27]PSP!$BD:$BD)</f>
        <v>1033.92</v>
      </c>
      <c r="BE753" s="27">
        <f>_xlfn.XLOOKUP($C753,[27]PSP!$C:$C,[27]PSP!$BE:$BE)</f>
        <v>4.08</v>
      </c>
      <c r="BF753" s="28">
        <f t="shared" si="2886"/>
        <v>4218.3900000000003</v>
      </c>
      <c r="BG753" s="88"/>
      <c r="BH753" s="54">
        <f>_xlfn.XLOOKUP($C753,[27]PSP!$C:$C,[27]PSP!$BH:$BH)</f>
        <v>823.68</v>
      </c>
      <c r="BI753" s="27">
        <f>_xlfn.XLOOKUP($C753,[27]PSP!$C:$C,[27]PSP!$BI:$BI)</f>
        <v>4.08</v>
      </c>
      <c r="BJ753" s="28">
        <f t="shared" si="2887"/>
        <v>3360.61</v>
      </c>
      <c r="BK753" s="88"/>
      <c r="BL753" s="54">
        <f>_xlfn.XLOOKUP($C753,[27]PSP!$C:$C,[27]PSP!$BL:$BL)</f>
        <v>205.92</v>
      </c>
      <c r="BM753" s="27">
        <f>_xlfn.XLOOKUP($C753,[27]PSP!$C:$C,[27]PSP!$BM:$BM)</f>
        <v>4.08</v>
      </c>
      <c r="BN753" s="28">
        <f t="shared" si="2888"/>
        <v>840.15</v>
      </c>
      <c r="BO753" s="88"/>
      <c r="BP753" s="54">
        <f>_xlfn.XLOOKUP($C753,[27]PSP!$C:$C,[27]PSP!$BP:$BP)</f>
        <v>811.17</v>
      </c>
      <c r="BQ753" s="27">
        <f>_xlfn.XLOOKUP($C753,[27]PSP!$C:$C,[27]PSP!$BQ:$BQ)</f>
        <v>4.08</v>
      </c>
      <c r="BR753" s="28">
        <f t="shared" si="2889"/>
        <v>3309.57</v>
      </c>
      <c r="BS753" s="88"/>
      <c r="BT753" s="54">
        <f>_xlfn.XLOOKUP($C753,[27]PSP!$C:$C,[27]PSP!$BT:$BT)</f>
        <v>205.92</v>
      </c>
      <c r="BU753" s="27">
        <f>_xlfn.XLOOKUP($C753,[27]PSP!$C:$C,[27]PSP!$BU:$BU)</f>
        <v>4.08</v>
      </c>
      <c r="BV753" s="28">
        <f t="shared" si="2890"/>
        <v>840.15</v>
      </c>
      <c r="BW753" s="88"/>
      <c r="BX753" s="54">
        <f>_xlfn.XLOOKUP($C753,[27]PSP!$C:$C,[27]PSP!$BX:$BX)</f>
        <v>205.92</v>
      </c>
      <c r="BY753" s="27">
        <f>_xlfn.XLOOKUP($C753,[27]PSP!$C:$C,[27]PSP!$BY:$BY)</f>
        <v>4.08</v>
      </c>
      <c r="BZ753" s="28">
        <f t="shared" si="2891"/>
        <v>840.15</v>
      </c>
      <c r="CA753" s="88"/>
      <c r="CB753" s="54">
        <f>_xlfn.XLOOKUP($C753,[27]PSP!$C:$C,[27]PSP!$CB:$CB)</f>
        <v>1845.09</v>
      </c>
      <c r="CC753" s="27">
        <f>_xlfn.XLOOKUP($C753,[27]PSP!$C:$C,[27]PSP!$CC:$CC)</f>
        <v>4.08</v>
      </c>
      <c r="CD753" s="28">
        <f t="shared" si="2892"/>
        <v>7527.96</v>
      </c>
      <c r="CE753" s="88"/>
      <c r="CF753" s="54">
        <f>_xlfn.XLOOKUP($C753,[27]PSP!$C:$C,[27]PSP!$CF:$CF)</f>
        <v>1033.92</v>
      </c>
      <c r="CG753" s="27">
        <f>_xlfn.XLOOKUP($C753,[27]PSP!$C:$C,[27]PSP!$CG:$CG)</f>
        <v>4.08</v>
      </c>
      <c r="CH753" s="28">
        <f t="shared" si="2893"/>
        <v>4218.3900000000003</v>
      </c>
      <c r="CI753" s="88"/>
      <c r="CJ753" s="54">
        <f>_xlfn.XLOOKUP($C753,[27]PSP!$C:$C,[27]PSP!$CJ:$CJ)</f>
        <v>828</v>
      </c>
      <c r="CK753" s="27">
        <f>_xlfn.XLOOKUP($C753,[27]PSP!$C:$C,[27]PSP!$CK:$CK)</f>
        <v>4.08</v>
      </c>
      <c r="CL753" s="28">
        <f t="shared" si="2894"/>
        <v>3378.24</v>
      </c>
      <c r="CM753" s="88"/>
      <c r="CN753" s="54">
        <f>_xlfn.XLOOKUP($C753,[27]PSP!$C:$C,[27]PSP!$CN:$CN)</f>
        <v>617.76</v>
      </c>
      <c r="CO753" s="27">
        <f>_xlfn.XLOOKUP($C753,[27]PSP!$C:$C,[27]PSP!$CO:$CO)</f>
        <v>4.08</v>
      </c>
      <c r="CP753" s="28">
        <f t="shared" si="2895"/>
        <v>2520.46</v>
      </c>
      <c r="CQ753" s="88"/>
      <c r="CR753" s="54">
        <f>_xlfn.XLOOKUP($C753,[27]PSP!$C:$C,[27]PSP!$CR:$CR)</f>
        <v>0</v>
      </c>
      <c r="CS753" s="27">
        <f>_xlfn.XLOOKUP($C753,[27]PSP!$C:$C,[27]PSP!$CS:$CS)</f>
        <v>4.08</v>
      </c>
      <c r="CT753" s="28">
        <f t="shared" si="2896"/>
        <v>0</v>
      </c>
      <c r="CU753" s="88"/>
      <c r="CV753" s="54">
        <f>_xlfn.XLOOKUP($C753,[27]PSP!$C:$C,[27]PSP!$CV:$CV)</f>
        <v>617.76</v>
      </c>
      <c r="CW753" s="27">
        <f>_xlfn.XLOOKUP($C753,[27]PSP!$C:$C,[27]PSP!$CW:$CW)</f>
        <v>4.08</v>
      </c>
      <c r="CX753" s="28">
        <f t="shared" si="2897"/>
        <v>2520.46</v>
      </c>
      <c r="CY753" s="88"/>
      <c r="CZ753" s="54">
        <f>_xlfn.XLOOKUP($C753,[27]PSP!$C:$C,[27]PSP!$CZ:$CZ)</f>
        <v>1861.92</v>
      </c>
      <c r="DA753" s="27">
        <f>_xlfn.XLOOKUP($C753,[27]PSP!$C:$C,[27]PSP!$DA:$DA)</f>
        <v>4.08</v>
      </c>
      <c r="DB753" s="28">
        <f t="shared" si="2898"/>
        <v>7596.63</v>
      </c>
      <c r="DC753" s="88"/>
      <c r="DD753" s="54">
        <f>_xlfn.XLOOKUP($C753,[27]PSP!$C:$C,[27]PSP!$DD:$DD)</f>
        <v>0</v>
      </c>
      <c r="DE753" s="27">
        <f>_xlfn.XLOOKUP($C753,[27]PSP!$C:$C,[27]PSP!$DE:$DE)</f>
        <v>4.08</v>
      </c>
      <c r="DF753" s="28">
        <f t="shared" si="2899"/>
        <v>0</v>
      </c>
      <c r="DG753" s="88"/>
      <c r="DH753" s="54">
        <f>_xlfn.XLOOKUP($C753,[27]PSP!$C:$C,[27]PSP!$DH:$DH)</f>
        <v>0</v>
      </c>
      <c r="DI753" s="27">
        <f>_xlfn.XLOOKUP($C753,[27]PSP!$C:$C,[27]PSP!$DI:$DI)</f>
        <v>4.08</v>
      </c>
      <c r="DJ753" s="28">
        <f t="shared" si="2900"/>
        <v>0</v>
      </c>
      <c r="DK753" s="88"/>
      <c r="DL753" s="54">
        <f>_xlfn.XLOOKUP($C753,[27]PSP!$C:$C,[27]PSP!$DL:$DL)</f>
        <v>205.92</v>
      </c>
      <c r="DM753" s="27">
        <f>_xlfn.XLOOKUP($C753,[27]PSP!$C:$C,[27]PSP!$DM:$DM)</f>
        <v>4.08</v>
      </c>
      <c r="DN753" s="28">
        <f t="shared" si="2901"/>
        <v>840.15</v>
      </c>
      <c r="DO753" s="88"/>
      <c r="DP753" s="54">
        <f>_xlfn.XLOOKUP($C753,[27]PSP!$C:$C,[27]PSP!$DP:$DP)</f>
        <v>0</v>
      </c>
      <c r="DQ753" s="27">
        <f>_xlfn.XLOOKUP($C753,[27]PSP!$C:$C,[27]PSP!$DQ:$DQ)</f>
        <v>4.08</v>
      </c>
      <c r="DR753" s="28">
        <f t="shared" si="2902"/>
        <v>0</v>
      </c>
      <c r="DS753" s="88"/>
      <c r="DT753" s="54">
        <f>_xlfn.XLOOKUP($C753,[27]PSP!$C:$C,[27]PSP!$DT:$DT)</f>
        <v>0</v>
      </c>
      <c r="DU753" s="27">
        <f>_xlfn.XLOOKUP($C753,[27]PSP!$C:$C,[27]PSP!$DU:$DU)</f>
        <v>4.08</v>
      </c>
      <c r="DV753" s="28">
        <f t="shared" si="2903"/>
        <v>0</v>
      </c>
      <c r="DW753" s="88"/>
      <c r="DX753" s="54">
        <f>_xlfn.XLOOKUP($C753,[27]PSP!$C:$C,[27]PSP!$DX:$DX)</f>
        <v>592.04789999999991</v>
      </c>
      <c r="DY753" s="27">
        <f>_xlfn.XLOOKUP($C753,[27]PSP!$C:$C,[27]PSP!$DY:$DY)</f>
        <v>4.08</v>
      </c>
      <c r="DZ753" s="28">
        <f t="shared" si="2904"/>
        <v>2415.5500000000002</v>
      </c>
      <c r="EA753" s="88"/>
      <c r="EB753" s="54">
        <f>_xlfn.XLOOKUP($C753,[27]PSP!$C:$C,[27]PSP!$EB:$EB)</f>
        <v>592.04789999999991</v>
      </c>
      <c r="EC753" s="27">
        <f>_xlfn.XLOOKUP($C753,[27]PSP!$C:$C,[27]PSP!$EC:$EC)</f>
        <v>4.08</v>
      </c>
      <c r="ED753" s="28">
        <f t="shared" si="2905"/>
        <v>2415.5500000000002</v>
      </c>
      <c r="EE753" s="88"/>
      <c r="EF753" s="54">
        <f>_xlfn.XLOOKUP($C753,[27]PSP!$C:$C,[27]PSP!$EF:$EF)</f>
        <v>592.04789999999991</v>
      </c>
      <c r="EG753" s="27">
        <f>_xlfn.XLOOKUP($C753,[27]PSP!$C:$C,[27]PSP!$EG:$EG)</f>
        <v>4.08</v>
      </c>
      <c r="EH753" s="28">
        <f t="shared" si="2906"/>
        <v>2415.5500000000002</v>
      </c>
      <c r="EI753" s="88"/>
      <c r="EJ753" s="54" t="e">
        <f>_xlfn.XLOOKUP($C753,[27]PSP!$C:$C,[27]PSP!$EJ:$EJ)</f>
        <v>#REF!</v>
      </c>
      <c r="EK753" s="27">
        <f>_xlfn.XLOOKUP($C753,[27]PSP!$C:$C,[27]PSP!$EK:$EK)</f>
        <v>4.08</v>
      </c>
      <c r="EL753" s="28" t="e">
        <f t="shared" si="2907"/>
        <v>#REF!</v>
      </c>
      <c r="EM753" s="88"/>
      <c r="EN753" s="108"/>
      <c r="EO753" s="29" t="e">
        <f t="shared" si="2806"/>
        <v>#REF!</v>
      </c>
      <c r="EP753" s="88" t="e">
        <f t="shared" si="2736"/>
        <v>#REF!</v>
      </c>
      <c r="EQ753" s="1" t="e">
        <f t="shared" si="2596"/>
        <v>#REF!</v>
      </c>
      <c r="ES753" s="118">
        <f t="shared" si="2873"/>
        <v>1.1767000000000001</v>
      </c>
    </row>
    <row r="754" spans="3:149" s="1" customFormat="1" ht="21" x14ac:dyDescent="0.25">
      <c r="C754" s="24" t="s">
        <v>601</v>
      </c>
      <c r="D754" s="43" t="str">
        <f>_xlfn.XLOOKUP($C754,[27]PSP!$C:$C,[27]PSP!$D:$D)</f>
        <v>RO-40163</v>
      </c>
      <c r="E754" s="24" t="str">
        <f>_xlfn.XLOOKUP($C754,[27]PSP!$C:$C,[27]PSP!$E:$E)</f>
        <v>DER/MG</v>
      </c>
      <c r="F754" s="25" t="str">
        <f>_xlfn.XLOOKUP($C754,[27]PSP!$C:$C,[27]PSP!$F:$F)</f>
        <v>ESCAVAÇÃO, CARGA, DESCARGA, ESPALHAMENTO E TRANSPORTE DE  MATERIAL  DE  2ª.  CATEGORIA COM  CAMINHÃO.  DISTÂNCIA MÉDIA DE TRANSPORTE  DE 201 A 400 M</v>
      </c>
      <c r="G754" s="26" t="str">
        <f>_xlfn.XLOOKUP($C754,[27]PSP!$C:$C,[27]PSP!$G:$G)</f>
        <v>M3</v>
      </c>
      <c r="H754" s="53" t="e">
        <f>_xlfn.XLOOKUP($C754,[27]PSP!$C:$C,[27]PSP!$H:$H)</f>
        <v>#REF!</v>
      </c>
      <c r="I754" s="28" t="e">
        <f>_xlfn.XLOOKUP($C754,[27]PSP!$C:$C,[27]PSP!$I:$I)</f>
        <v>#REF!</v>
      </c>
      <c r="J754" s="28" t="e">
        <f t="shared" si="2874"/>
        <v>#REF!</v>
      </c>
      <c r="K754" s="88"/>
      <c r="L754" s="54">
        <f>_xlfn.XLOOKUP($C754,[27]PSP!$C:$C,[27]PSP!$L:$L)</f>
        <v>205.92</v>
      </c>
      <c r="M754" s="27">
        <f>_xlfn.XLOOKUP($C754,[27]PSP!$C:$C,[27]PSP!$M:$M)</f>
        <v>4.3600000000000003</v>
      </c>
      <c r="N754" s="28">
        <f t="shared" si="2875"/>
        <v>897.81</v>
      </c>
      <c r="O754" s="88"/>
      <c r="P754" s="54">
        <f>_xlfn.XLOOKUP($C754,[27]PSP!$C:$C,[27]PSP!$P:$P)</f>
        <v>0</v>
      </c>
      <c r="Q754" s="27">
        <f>_xlfn.XLOOKUP($C754,[27]PSP!$C:$C,[27]PSP!$Q:$Q)</f>
        <v>4.3600000000000003</v>
      </c>
      <c r="R754" s="28">
        <f t="shared" si="2876"/>
        <v>0</v>
      </c>
      <c r="S754" s="88"/>
      <c r="T754" s="54">
        <f>_xlfn.XLOOKUP($C754,[27]PSP!$C:$C,[27]PSP!$T:$T)</f>
        <v>0</v>
      </c>
      <c r="U754" s="27">
        <f>_xlfn.XLOOKUP($C754,[27]PSP!$C:$C,[27]PSP!$U:$U)</f>
        <v>4.3600000000000003</v>
      </c>
      <c r="V754" s="28">
        <f t="shared" si="2877"/>
        <v>0</v>
      </c>
      <c r="W754" s="88"/>
      <c r="X754" s="54">
        <f>_xlfn.XLOOKUP($C754,[27]PSP!$C:$C,[27]PSP!$X:$X)</f>
        <v>494.20799999999997</v>
      </c>
      <c r="Y754" s="27">
        <f>_xlfn.XLOOKUP($C754,[27]PSP!$C:$C,[27]PSP!$Y:$Y)</f>
        <v>4.3600000000000003</v>
      </c>
      <c r="Z754" s="28">
        <f t="shared" si="2878"/>
        <v>2154.7399999999998</v>
      </c>
      <c r="AA754" s="88"/>
      <c r="AB754" s="54">
        <f>_xlfn.XLOOKUP($C754,[27]PSP!$C:$C,[27]PSP!$AB:$AB)</f>
        <v>0</v>
      </c>
      <c r="AC754" s="27">
        <f>_xlfn.XLOOKUP($C754,[27]PSP!$C:$C,[27]PSP!$AC:$AC)</f>
        <v>4.3600000000000003</v>
      </c>
      <c r="AD754" s="28">
        <f t="shared" si="2879"/>
        <v>0</v>
      </c>
      <c r="AE754" s="88"/>
      <c r="AF754" s="54">
        <f>_xlfn.XLOOKUP($C754,[27]PSP!$C:$C,[27]PSP!$AF:$AF)</f>
        <v>329.47199999999998</v>
      </c>
      <c r="AG754" s="27">
        <f>_xlfn.XLOOKUP($C754,[27]PSP!$C:$C,[27]PSP!$AG:$AG)</f>
        <v>4.3600000000000003</v>
      </c>
      <c r="AH754" s="28">
        <f t="shared" si="2880"/>
        <v>1436.49</v>
      </c>
      <c r="AI754" s="88"/>
      <c r="AJ754" s="54">
        <f>_xlfn.XLOOKUP($C754,[27]PSP!$C:$C,[27]PSP!$AJ:$AJ)</f>
        <v>827.13600000000008</v>
      </c>
      <c r="AK754" s="27">
        <f>_xlfn.XLOOKUP($C754,[27]PSP!$C:$C,[27]PSP!$AK:$AK)</f>
        <v>4.3600000000000003</v>
      </c>
      <c r="AL754" s="28">
        <f t="shared" si="2881"/>
        <v>3606.31</v>
      </c>
      <c r="AM754" s="88"/>
      <c r="AN754" s="54">
        <f>_xlfn.XLOOKUP($C754,[27]PSP!$C:$C,[27]PSP!$AN:$AN)</f>
        <v>0</v>
      </c>
      <c r="AO754" s="27">
        <f>_xlfn.XLOOKUP($C754,[27]PSP!$C:$C,[27]PSP!$AO:$AO)</f>
        <v>4.3600000000000003</v>
      </c>
      <c r="AP754" s="28">
        <f t="shared" si="2882"/>
        <v>0</v>
      </c>
      <c r="AQ754" s="88"/>
      <c r="AR754" s="54">
        <f>_xlfn.XLOOKUP($C754,[27]PSP!$C:$C,[27]PSP!$AR:$AR)</f>
        <v>813.67200000000003</v>
      </c>
      <c r="AS754" s="27">
        <f>_xlfn.XLOOKUP($C754,[27]PSP!$C:$C,[27]PSP!$AS:$AS)</f>
        <v>4.3600000000000003</v>
      </c>
      <c r="AT754" s="28">
        <f t="shared" si="2883"/>
        <v>3547.6</v>
      </c>
      <c r="AU754" s="88"/>
      <c r="AV754" s="54">
        <f>_xlfn.XLOOKUP($C754,[27]PSP!$C:$C,[27]PSP!$AV:$AV)</f>
        <v>827.13600000000008</v>
      </c>
      <c r="AW754" s="27">
        <f>_xlfn.XLOOKUP($C754,[27]PSP!$C:$C,[27]PSP!$AW:$AW)</f>
        <v>4.3600000000000003</v>
      </c>
      <c r="AX754" s="28">
        <f t="shared" si="2884"/>
        <v>3606.31</v>
      </c>
      <c r="AY754" s="88"/>
      <c r="AZ754" s="54">
        <f>_xlfn.XLOOKUP($C754,[27]PSP!$C:$C,[27]PSP!$AZ:$AZ)</f>
        <v>164.73599999999999</v>
      </c>
      <c r="BA754" s="27">
        <f>_xlfn.XLOOKUP($C754,[27]PSP!$C:$C,[27]PSP!$BA:$BA)</f>
        <v>4.3600000000000003</v>
      </c>
      <c r="BB754" s="28">
        <f t="shared" si="2885"/>
        <v>718.24</v>
      </c>
      <c r="BC754" s="88"/>
      <c r="BD754" s="54">
        <f>_xlfn.XLOOKUP($C754,[27]PSP!$C:$C,[27]PSP!$BD:$BD)</f>
        <v>827.13600000000008</v>
      </c>
      <c r="BE754" s="27">
        <f>_xlfn.XLOOKUP($C754,[27]PSP!$C:$C,[27]PSP!$BE:$BE)</f>
        <v>4.3600000000000003</v>
      </c>
      <c r="BF754" s="28">
        <f t="shared" si="2886"/>
        <v>3606.31</v>
      </c>
      <c r="BG754" s="88"/>
      <c r="BH754" s="54">
        <f>_xlfn.XLOOKUP($C754,[27]PSP!$C:$C,[27]PSP!$BH:$BH)</f>
        <v>658.94399999999996</v>
      </c>
      <c r="BI754" s="27">
        <f>_xlfn.XLOOKUP($C754,[27]PSP!$C:$C,[27]PSP!$BI:$BI)</f>
        <v>4.3600000000000003</v>
      </c>
      <c r="BJ754" s="28">
        <f t="shared" si="2887"/>
        <v>2872.99</v>
      </c>
      <c r="BK754" s="88"/>
      <c r="BL754" s="54">
        <f>_xlfn.XLOOKUP($C754,[27]PSP!$C:$C,[27]PSP!$BL:$BL)</f>
        <v>164.73599999999999</v>
      </c>
      <c r="BM754" s="27">
        <f>_xlfn.XLOOKUP($C754,[27]PSP!$C:$C,[27]PSP!$BM:$BM)</f>
        <v>4.3600000000000003</v>
      </c>
      <c r="BN754" s="28">
        <f t="shared" si="2888"/>
        <v>718.24</v>
      </c>
      <c r="BO754" s="88"/>
      <c r="BP754" s="54">
        <f>_xlfn.XLOOKUP($C754,[27]PSP!$C:$C,[27]PSP!$BP:$BP)</f>
        <v>648.93600000000004</v>
      </c>
      <c r="BQ754" s="27">
        <f>_xlfn.XLOOKUP($C754,[27]PSP!$C:$C,[27]PSP!$BQ:$BQ)</f>
        <v>4.3600000000000003</v>
      </c>
      <c r="BR754" s="28">
        <f t="shared" si="2889"/>
        <v>2829.36</v>
      </c>
      <c r="BS754" s="88"/>
      <c r="BT754" s="54">
        <f>_xlfn.XLOOKUP($C754,[27]PSP!$C:$C,[27]PSP!$BT:$BT)</f>
        <v>164.73599999999999</v>
      </c>
      <c r="BU754" s="27">
        <f>_xlfn.XLOOKUP($C754,[27]PSP!$C:$C,[27]PSP!$BU:$BU)</f>
        <v>4.3600000000000003</v>
      </c>
      <c r="BV754" s="28">
        <f t="shared" si="2890"/>
        <v>718.24</v>
      </c>
      <c r="BW754" s="88"/>
      <c r="BX754" s="54">
        <f>_xlfn.XLOOKUP($C754,[27]PSP!$C:$C,[27]PSP!$BX:$BX)</f>
        <v>164.73599999999999</v>
      </c>
      <c r="BY754" s="27">
        <f>_xlfn.XLOOKUP($C754,[27]PSP!$C:$C,[27]PSP!$BY:$BY)</f>
        <v>4.3600000000000003</v>
      </c>
      <c r="BZ754" s="28">
        <f t="shared" si="2891"/>
        <v>718.24</v>
      </c>
      <c r="CA754" s="88"/>
      <c r="CB754" s="54">
        <f>_xlfn.XLOOKUP($C754,[27]PSP!$C:$C,[27]PSP!$CB:$CB)</f>
        <v>1476.0720000000001</v>
      </c>
      <c r="CC754" s="27">
        <f>_xlfn.XLOOKUP($C754,[27]PSP!$C:$C,[27]PSP!$CC:$CC)</f>
        <v>4.3600000000000003</v>
      </c>
      <c r="CD754" s="28">
        <f t="shared" si="2892"/>
        <v>6435.67</v>
      </c>
      <c r="CE754" s="88"/>
      <c r="CF754" s="54">
        <f>_xlfn.XLOOKUP($C754,[27]PSP!$C:$C,[27]PSP!$CF:$CF)</f>
        <v>827.13600000000008</v>
      </c>
      <c r="CG754" s="27">
        <f>_xlfn.XLOOKUP($C754,[27]PSP!$C:$C,[27]PSP!$CG:$CG)</f>
        <v>4.3600000000000003</v>
      </c>
      <c r="CH754" s="28">
        <f t="shared" si="2893"/>
        <v>3606.31</v>
      </c>
      <c r="CI754" s="88"/>
      <c r="CJ754" s="54">
        <f>_xlfn.XLOOKUP($C754,[27]PSP!$C:$C,[27]PSP!$CJ:$CJ)</f>
        <v>662.40000000000009</v>
      </c>
      <c r="CK754" s="27">
        <f>_xlfn.XLOOKUP($C754,[27]PSP!$C:$C,[27]PSP!$CK:$CK)</f>
        <v>4.3600000000000003</v>
      </c>
      <c r="CL754" s="28">
        <f t="shared" si="2894"/>
        <v>2888.06</v>
      </c>
      <c r="CM754" s="88"/>
      <c r="CN754" s="54">
        <f>_xlfn.XLOOKUP($C754,[27]PSP!$C:$C,[27]PSP!$CN:$CN)</f>
        <v>494.20799999999997</v>
      </c>
      <c r="CO754" s="27">
        <f>_xlfn.XLOOKUP($C754,[27]PSP!$C:$C,[27]PSP!$CO:$CO)</f>
        <v>4.3600000000000003</v>
      </c>
      <c r="CP754" s="28">
        <f t="shared" si="2895"/>
        <v>2154.7399999999998</v>
      </c>
      <c r="CQ754" s="88"/>
      <c r="CR754" s="54">
        <f>_xlfn.XLOOKUP($C754,[27]PSP!$C:$C,[27]PSP!$CR:$CR)</f>
        <v>0</v>
      </c>
      <c r="CS754" s="27">
        <f>_xlfn.XLOOKUP($C754,[27]PSP!$C:$C,[27]PSP!$CS:$CS)</f>
        <v>4.3600000000000003</v>
      </c>
      <c r="CT754" s="28">
        <f t="shared" si="2896"/>
        <v>0</v>
      </c>
      <c r="CU754" s="88"/>
      <c r="CV754" s="54">
        <f>_xlfn.XLOOKUP($C754,[27]PSP!$C:$C,[27]PSP!$CV:$CV)</f>
        <v>494.20799999999997</v>
      </c>
      <c r="CW754" s="27">
        <f>_xlfn.XLOOKUP($C754,[27]PSP!$C:$C,[27]PSP!$CW:$CW)</f>
        <v>4.3600000000000003</v>
      </c>
      <c r="CX754" s="28">
        <f t="shared" si="2897"/>
        <v>2154.7399999999998</v>
      </c>
      <c r="CY754" s="88"/>
      <c r="CZ754" s="54">
        <f>_xlfn.XLOOKUP($C754,[27]PSP!$C:$C,[27]PSP!$CZ:$CZ)</f>
        <v>1489.5360000000001</v>
      </c>
      <c r="DA754" s="27">
        <f>_xlfn.XLOOKUP($C754,[27]PSP!$C:$C,[27]PSP!$DA:$DA)</f>
        <v>4.3600000000000003</v>
      </c>
      <c r="DB754" s="28">
        <f t="shared" si="2898"/>
        <v>6494.37</v>
      </c>
      <c r="DC754" s="88"/>
      <c r="DD754" s="54">
        <f>_xlfn.XLOOKUP($C754,[27]PSP!$C:$C,[27]PSP!$DD:$DD)</f>
        <v>0</v>
      </c>
      <c r="DE754" s="27">
        <f>_xlfn.XLOOKUP($C754,[27]PSP!$C:$C,[27]PSP!$DE:$DE)</f>
        <v>4.3600000000000003</v>
      </c>
      <c r="DF754" s="28">
        <f t="shared" si="2899"/>
        <v>0</v>
      </c>
      <c r="DG754" s="88"/>
      <c r="DH754" s="54">
        <f>_xlfn.XLOOKUP($C754,[27]PSP!$C:$C,[27]PSP!$DH:$DH)</f>
        <v>0</v>
      </c>
      <c r="DI754" s="27">
        <f>_xlfn.XLOOKUP($C754,[27]PSP!$C:$C,[27]PSP!$DI:$DI)</f>
        <v>4.3600000000000003</v>
      </c>
      <c r="DJ754" s="28">
        <f t="shared" si="2900"/>
        <v>0</v>
      </c>
      <c r="DK754" s="88"/>
      <c r="DL754" s="54">
        <f>_xlfn.XLOOKUP($C754,[27]PSP!$C:$C,[27]PSP!$DL:$DL)</f>
        <v>164.73599999999999</v>
      </c>
      <c r="DM754" s="27">
        <f>_xlfn.XLOOKUP($C754,[27]PSP!$C:$C,[27]PSP!$DM:$DM)</f>
        <v>4.3600000000000003</v>
      </c>
      <c r="DN754" s="28">
        <f t="shared" si="2901"/>
        <v>718.24</v>
      </c>
      <c r="DO754" s="88"/>
      <c r="DP754" s="54">
        <f>_xlfn.XLOOKUP($C754,[27]PSP!$C:$C,[27]PSP!$DP:$DP)</f>
        <v>0</v>
      </c>
      <c r="DQ754" s="27">
        <f>_xlfn.XLOOKUP($C754,[27]PSP!$C:$C,[27]PSP!$DQ:$DQ)</f>
        <v>4.3600000000000003</v>
      </c>
      <c r="DR754" s="28">
        <f t="shared" si="2902"/>
        <v>0</v>
      </c>
      <c r="DS754" s="88"/>
      <c r="DT754" s="54">
        <f>_xlfn.XLOOKUP($C754,[27]PSP!$C:$C,[27]PSP!$DT:$DT)</f>
        <v>0</v>
      </c>
      <c r="DU754" s="27">
        <f>_xlfn.XLOOKUP($C754,[27]PSP!$C:$C,[27]PSP!$DU:$DU)</f>
        <v>4.3600000000000003</v>
      </c>
      <c r="DV754" s="28">
        <f t="shared" si="2903"/>
        <v>0</v>
      </c>
      <c r="DW754" s="88"/>
      <c r="DX754" s="54">
        <f>_xlfn.XLOOKUP($C754,[27]PSP!$C:$C,[27]PSP!$DX:$DX)</f>
        <v>473.63831999999996</v>
      </c>
      <c r="DY754" s="27">
        <f>_xlfn.XLOOKUP($C754,[27]PSP!$C:$C,[27]PSP!$DY:$DY)</f>
        <v>4.3600000000000003</v>
      </c>
      <c r="DZ754" s="28">
        <f t="shared" si="2904"/>
        <v>2065.06</v>
      </c>
      <c r="EA754" s="88"/>
      <c r="EB754" s="54">
        <f>_xlfn.XLOOKUP($C754,[27]PSP!$C:$C,[27]PSP!$EB:$EB)</f>
        <v>473.63831999999996</v>
      </c>
      <c r="EC754" s="27">
        <f>_xlfn.XLOOKUP($C754,[27]PSP!$C:$C,[27]PSP!$EC:$EC)</f>
        <v>4.3600000000000003</v>
      </c>
      <c r="ED754" s="28">
        <f t="shared" si="2905"/>
        <v>2065.06</v>
      </c>
      <c r="EE754" s="88"/>
      <c r="EF754" s="54">
        <f>_xlfn.XLOOKUP($C754,[27]PSP!$C:$C,[27]PSP!$EF:$EF)</f>
        <v>473.63831999999996</v>
      </c>
      <c r="EG754" s="27">
        <f>_xlfn.XLOOKUP($C754,[27]PSP!$C:$C,[27]PSP!$EG:$EG)</f>
        <v>4.3600000000000003</v>
      </c>
      <c r="EH754" s="28">
        <f t="shared" si="2906"/>
        <v>2065.06</v>
      </c>
      <c r="EI754" s="88"/>
      <c r="EJ754" s="54" t="e">
        <f>_xlfn.XLOOKUP($C754,[27]PSP!$C:$C,[27]PSP!$EJ:$EJ)</f>
        <v>#REF!</v>
      </c>
      <c r="EK754" s="27">
        <f>_xlfn.XLOOKUP($C754,[27]PSP!$C:$C,[27]PSP!$EK:$EK)</f>
        <v>4.3600000000000003</v>
      </c>
      <c r="EL754" s="28" t="e">
        <f t="shared" si="2907"/>
        <v>#REF!</v>
      </c>
      <c r="EM754" s="88"/>
      <c r="EN754" s="108"/>
      <c r="EO754" s="29" t="e">
        <f t="shared" si="2806"/>
        <v>#REF!</v>
      </c>
      <c r="EP754" s="88" t="e">
        <f t="shared" si="2736"/>
        <v>#REF!</v>
      </c>
      <c r="EQ754" s="1" t="e">
        <f t="shared" si="2596"/>
        <v>#REF!</v>
      </c>
      <c r="ES754" s="118">
        <f t="shared" si="2873"/>
        <v>1.1767000000000001</v>
      </c>
    </row>
    <row r="755" spans="3:149" s="1" customFormat="1" ht="21" x14ac:dyDescent="0.25">
      <c r="C755" s="24" t="s">
        <v>602</v>
      </c>
      <c r="D755" s="43" t="str">
        <f>_xlfn.XLOOKUP($C755,[27]PSP!$C:$C,[27]PSP!$D:$D)</f>
        <v>RO-40164</v>
      </c>
      <c r="E755" s="24" t="str">
        <f>_xlfn.XLOOKUP($C755,[27]PSP!$C:$C,[27]PSP!$E:$E)</f>
        <v>DER/MG</v>
      </c>
      <c r="F755" s="25" t="str">
        <f>_xlfn.XLOOKUP($C755,[27]PSP!$C:$C,[27]PSP!$F:$F)</f>
        <v>ESCAVAÇÃO, CARGA, DESCARGA, ESPALHAMENTO E TRANSPORTE DE  MATERIAL  DE  2ª.  CATEGORIA COM  CAMINHÃO.  DISTÂNCIA MÉDIA DE TRANSPORTE  DE 401 A 600 M</v>
      </c>
      <c r="G755" s="26" t="str">
        <f>_xlfn.XLOOKUP($C755,[27]PSP!$C:$C,[27]PSP!$G:$G)</f>
        <v>M3</v>
      </c>
      <c r="H755" s="53" t="e">
        <f>_xlfn.XLOOKUP($C755,[27]PSP!$C:$C,[27]PSP!$H:$H)</f>
        <v>#REF!</v>
      </c>
      <c r="I755" s="28" t="e">
        <f>_xlfn.XLOOKUP($C755,[27]PSP!$C:$C,[27]PSP!$I:$I)</f>
        <v>#REF!</v>
      </c>
      <c r="J755" s="28" t="e">
        <f t="shared" si="2874"/>
        <v>#REF!</v>
      </c>
      <c r="K755" s="88"/>
      <c r="L755" s="54">
        <f>_xlfn.XLOOKUP($C755,[27]PSP!$C:$C,[27]PSP!$L:$L)</f>
        <v>164.73599999999999</v>
      </c>
      <c r="M755" s="27">
        <f>_xlfn.XLOOKUP($C755,[27]PSP!$C:$C,[27]PSP!$M:$M)</f>
        <v>4.97</v>
      </c>
      <c r="N755" s="28">
        <f t="shared" si="2875"/>
        <v>818.73</v>
      </c>
      <c r="O755" s="88"/>
      <c r="P755" s="54">
        <f>_xlfn.XLOOKUP($C755,[27]PSP!$C:$C,[27]PSP!$P:$P)</f>
        <v>0</v>
      </c>
      <c r="Q755" s="27">
        <f>_xlfn.XLOOKUP($C755,[27]PSP!$C:$C,[27]PSP!$Q:$Q)</f>
        <v>4.97</v>
      </c>
      <c r="R755" s="28">
        <f t="shared" si="2876"/>
        <v>0</v>
      </c>
      <c r="S755" s="88"/>
      <c r="T755" s="54">
        <f>_xlfn.XLOOKUP($C755,[27]PSP!$C:$C,[27]PSP!$T:$T)</f>
        <v>0</v>
      </c>
      <c r="U755" s="27">
        <f>_xlfn.XLOOKUP($C755,[27]PSP!$C:$C,[27]PSP!$U:$U)</f>
        <v>4.97</v>
      </c>
      <c r="V755" s="28">
        <f t="shared" si="2877"/>
        <v>0</v>
      </c>
      <c r="W755" s="88"/>
      <c r="X755" s="54">
        <f>_xlfn.XLOOKUP($C755,[27]PSP!$C:$C,[27]PSP!$X:$X)</f>
        <v>123.55199999999996</v>
      </c>
      <c r="Y755" s="27">
        <f>_xlfn.XLOOKUP($C755,[27]PSP!$C:$C,[27]PSP!$Y:$Y)</f>
        <v>4.97</v>
      </c>
      <c r="Z755" s="28">
        <f t="shared" si="2878"/>
        <v>614.04999999999995</v>
      </c>
      <c r="AA755" s="88"/>
      <c r="AB755" s="54">
        <f>_xlfn.XLOOKUP($C755,[27]PSP!$C:$C,[27]PSP!$AB:$AB)</f>
        <v>0</v>
      </c>
      <c r="AC755" s="27">
        <f>_xlfn.XLOOKUP($C755,[27]PSP!$C:$C,[27]PSP!$AC:$AC)</f>
        <v>4.97</v>
      </c>
      <c r="AD755" s="28">
        <f t="shared" si="2879"/>
        <v>0</v>
      </c>
      <c r="AE755" s="88"/>
      <c r="AF755" s="54">
        <f>_xlfn.XLOOKUP($C755,[27]PSP!$C:$C,[27]PSP!$AF:$AF)</f>
        <v>82.367999999999981</v>
      </c>
      <c r="AG755" s="27">
        <f>_xlfn.XLOOKUP($C755,[27]PSP!$C:$C,[27]PSP!$AG:$AG)</f>
        <v>4.97</v>
      </c>
      <c r="AH755" s="28">
        <f t="shared" si="2880"/>
        <v>409.36</v>
      </c>
      <c r="AI755" s="88"/>
      <c r="AJ755" s="54">
        <f>_xlfn.XLOOKUP($C755,[27]PSP!$C:$C,[27]PSP!$AJ:$AJ)</f>
        <v>206.78399999999996</v>
      </c>
      <c r="AK755" s="27">
        <f>_xlfn.XLOOKUP($C755,[27]PSP!$C:$C,[27]PSP!$AK:$AK)</f>
        <v>4.97</v>
      </c>
      <c r="AL755" s="28">
        <f t="shared" si="2881"/>
        <v>1027.71</v>
      </c>
      <c r="AM755" s="88"/>
      <c r="AN755" s="54">
        <f>_xlfn.XLOOKUP($C755,[27]PSP!$C:$C,[27]PSP!$AN:$AN)</f>
        <v>0</v>
      </c>
      <c r="AO755" s="27">
        <f>_xlfn.XLOOKUP($C755,[27]PSP!$C:$C,[27]PSP!$AO:$AO)</f>
        <v>4.97</v>
      </c>
      <c r="AP755" s="28">
        <f t="shared" si="2882"/>
        <v>0</v>
      </c>
      <c r="AQ755" s="88"/>
      <c r="AR755" s="54">
        <f>_xlfn.XLOOKUP($C755,[27]PSP!$C:$C,[27]PSP!$AR:$AR)</f>
        <v>203.41799999999995</v>
      </c>
      <c r="AS755" s="27">
        <f>_xlfn.XLOOKUP($C755,[27]PSP!$C:$C,[27]PSP!$AS:$AS)</f>
        <v>4.97</v>
      </c>
      <c r="AT755" s="28">
        <f t="shared" si="2883"/>
        <v>1010.98</v>
      </c>
      <c r="AU755" s="88"/>
      <c r="AV755" s="54">
        <f>_xlfn.XLOOKUP($C755,[27]PSP!$C:$C,[27]PSP!$AV:$AV)</f>
        <v>206.78399999999996</v>
      </c>
      <c r="AW755" s="27">
        <f>_xlfn.XLOOKUP($C755,[27]PSP!$C:$C,[27]PSP!$AW:$AW)</f>
        <v>4.97</v>
      </c>
      <c r="AX755" s="28">
        <f t="shared" si="2884"/>
        <v>1027.71</v>
      </c>
      <c r="AY755" s="88"/>
      <c r="AZ755" s="54">
        <f>_xlfn.XLOOKUP($C755,[27]PSP!$C:$C,[27]PSP!$AZ:$AZ)</f>
        <v>41.18399999999999</v>
      </c>
      <c r="BA755" s="27">
        <f>_xlfn.XLOOKUP($C755,[27]PSP!$C:$C,[27]PSP!$BA:$BA)</f>
        <v>4.97</v>
      </c>
      <c r="BB755" s="28">
        <f t="shared" si="2885"/>
        <v>204.68</v>
      </c>
      <c r="BC755" s="88"/>
      <c r="BD755" s="54">
        <f>_xlfn.XLOOKUP($C755,[27]PSP!$C:$C,[27]PSP!$BD:$BD)</f>
        <v>206.78399999999996</v>
      </c>
      <c r="BE755" s="27">
        <f>_xlfn.XLOOKUP($C755,[27]PSP!$C:$C,[27]PSP!$BE:$BE)</f>
        <v>4.97</v>
      </c>
      <c r="BF755" s="28">
        <f t="shared" si="2886"/>
        <v>1027.71</v>
      </c>
      <c r="BG755" s="88"/>
      <c r="BH755" s="54">
        <f>_xlfn.XLOOKUP($C755,[27]PSP!$C:$C,[27]PSP!$BH:$BH)</f>
        <v>164.73599999999996</v>
      </c>
      <c r="BI755" s="27">
        <f>_xlfn.XLOOKUP($C755,[27]PSP!$C:$C,[27]PSP!$BI:$BI)</f>
        <v>4.97</v>
      </c>
      <c r="BJ755" s="28">
        <f t="shared" si="2887"/>
        <v>818.73</v>
      </c>
      <c r="BK755" s="88"/>
      <c r="BL755" s="54">
        <f>_xlfn.XLOOKUP($C755,[27]PSP!$C:$C,[27]PSP!$BL:$BL)</f>
        <v>41.18399999999999</v>
      </c>
      <c r="BM755" s="27">
        <f>_xlfn.XLOOKUP($C755,[27]PSP!$C:$C,[27]PSP!$BM:$BM)</f>
        <v>4.97</v>
      </c>
      <c r="BN755" s="28">
        <f t="shared" si="2888"/>
        <v>204.68</v>
      </c>
      <c r="BO755" s="88"/>
      <c r="BP755" s="54">
        <f>_xlfn.XLOOKUP($C755,[27]PSP!$C:$C,[27]PSP!$BP:$BP)</f>
        <v>162.23399999999995</v>
      </c>
      <c r="BQ755" s="27">
        <f>_xlfn.XLOOKUP($C755,[27]PSP!$C:$C,[27]PSP!$BQ:$BQ)</f>
        <v>4.97</v>
      </c>
      <c r="BR755" s="28">
        <f t="shared" si="2889"/>
        <v>806.3</v>
      </c>
      <c r="BS755" s="88"/>
      <c r="BT755" s="54">
        <f>_xlfn.XLOOKUP($C755,[27]PSP!$C:$C,[27]PSP!$BT:$BT)</f>
        <v>41.18399999999999</v>
      </c>
      <c r="BU755" s="27">
        <f>_xlfn.XLOOKUP($C755,[27]PSP!$C:$C,[27]PSP!$BU:$BU)</f>
        <v>4.97</v>
      </c>
      <c r="BV755" s="28">
        <f t="shared" si="2890"/>
        <v>204.68</v>
      </c>
      <c r="BW755" s="88"/>
      <c r="BX755" s="54">
        <f>_xlfn.XLOOKUP($C755,[27]PSP!$C:$C,[27]PSP!$BX:$BX)</f>
        <v>41.18399999999999</v>
      </c>
      <c r="BY755" s="27">
        <f>_xlfn.XLOOKUP($C755,[27]PSP!$C:$C,[27]PSP!$BY:$BY)</f>
        <v>4.97</v>
      </c>
      <c r="BZ755" s="28">
        <f t="shared" si="2891"/>
        <v>204.68</v>
      </c>
      <c r="CA755" s="88"/>
      <c r="CB755" s="54">
        <f>_xlfn.XLOOKUP($C755,[27]PSP!$C:$C,[27]PSP!$CB:$CB)</f>
        <v>369.01799999999992</v>
      </c>
      <c r="CC755" s="27">
        <f>_xlfn.XLOOKUP($C755,[27]PSP!$C:$C,[27]PSP!$CC:$CC)</f>
        <v>4.97</v>
      </c>
      <c r="CD755" s="28">
        <f t="shared" si="2892"/>
        <v>1834.01</v>
      </c>
      <c r="CE755" s="88"/>
      <c r="CF755" s="54">
        <f>_xlfn.XLOOKUP($C755,[27]PSP!$C:$C,[27]PSP!$CF:$CF)</f>
        <v>206.78399999999996</v>
      </c>
      <c r="CG755" s="27">
        <f>_xlfn.XLOOKUP($C755,[27]PSP!$C:$C,[27]PSP!$CG:$CG)</f>
        <v>4.97</v>
      </c>
      <c r="CH755" s="28">
        <f t="shared" si="2893"/>
        <v>1027.71</v>
      </c>
      <c r="CI755" s="88"/>
      <c r="CJ755" s="54">
        <f>_xlfn.XLOOKUP($C755,[27]PSP!$C:$C,[27]PSP!$CJ:$CJ)</f>
        <v>165.59999999999997</v>
      </c>
      <c r="CK755" s="27">
        <f>_xlfn.XLOOKUP($C755,[27]PSP!$C:$C,[27]PSP!$CK:$CK)</f>
        <v>4.97</v>
      </c>
      <c r="CL755" s="28">
        <f t="shared" si="2894"/>
        <v>823.03</v>
      </c>
      <c r="CM755" s="88"/>
      <c r="CN755" s="54">
        <f>_xlfn.XLOOKUP($C755,[27]PSP!$C:$C,[27]PSP!$CN:$CN)</f>
        <v>123.55199999999996</v>
      </c>
      <c r="CO755" s="27">
        <f>_xlfn.XLOOKUP($C755,[27]PSP!$C:$C,[27]PSP!$CO:$CO)</f>
        <v>4.97</v>
      </c>
      <c r="CP755" s="28">
        <f t="shared" si="2895"/>
        <v>614.04999999999995</v>
      </c>
      <c r="CQ755" s="88"/>
      <c r="CR755" s="54">
        <f>_xlfn.XLOOKUP($C755,[27]PSP!$C:$C,[27]PSP!$CR:$CR)</f>
        <v>0</v>
      </c>
      <c r="CS755" s="27">
        <f>_xlfn.XLOOKUP($C755,[27]PSP!$C:$C,[27]PSP!$CS:$CS)</f>
        <v>4.97</v>
      </c>
      <c r="CT755" s="28">
        <f t="shared" si="2896"/>
        <v>0</v>
      </c>
      <c r="CU755" s="88"/>
      <c r="CV755" s="54">
        <f>_xlfn.XLOOKUP($C755,[27]PSP!$C:$C,[27]PSP!$CV:$CV)</f>
        <v>123.55199999999996</v>
      </c>
      <c r="CW755" s="27">
        <f>_xlfn.XLOOKUP($C755,[27]PSP!$C:$C,[27]PSP!$CW:$CW)</f>
        <v>4.97</v>
      </c>
      <c r="CX755" s="28">
        <f t="shared" si="2897"/>
        <v>614.04999999999995</v>
      </c>
      <c r="CY755" s="88"/>
      <c r="CZ755" s="54">
        <f>_xlfn.XLOOKUP($C755,[27]PSP!$C:$C,[27]PSP!$CZ:$CZ)</f>
        <v>372.3839999999999</v>
      </c>
      <c r="DA755" s="27">
        <f>_xlfn.XLOOKUP($C755,[27]PSP!$C:$C,[27]PSP!$DA:$DA)</f>
        <v>4.97</v>
      </c>
      <c r="DB755" s="28">
        <f t="shared" si="2898"/>
        <v>1850.74</v>
      </c>
      <c r="DC755" s="88"/>
      <c r="DD755" s="54">
        <f>_xlfn.XLOOKUP($C755,[27]PSP!$C:$C,[27]PSP!$DD:$DD)</f>
        <v>0</v>
      </c>
      <c r="DE755" s="27">
        <f>_xlfn.XLOOKUP($C755,[27]PSP!$C:$C,[27]PSP!$DE:$DE)</f>
        <v>4.97</v>
      </c>
      <c r="DF755" s="28">
        <f t="shared" si="2899"/>
        <v>0</v>
      </c>
      <c r="DG755" s="88"/>
      <c r="DH755" s="54">
        <f>_xlfn.XLOOKUP($C755,[27]PSP!$C:$C,[27]PSP!$DH:$DH)</f>
        <v>0</v>
      </c>
      <c r="DI755" s="27">
        <f>_xlfn.XLOOKUP($C755,[27]PSP!$C:$C,[27]PSP!$DI:$DI)</f>
        <v>4.97</v>
      </c>
      <c r="DJ755" s="28">
        <f t="shared" si="2900"/>
        <v>0</v>
      </c>
      <c r="DK755" s="88"/>
      <c r="DL755" s="54">
        <f>_xlfn.XLOOKUP($C755,[27]PSP!$C:$C,[27]PSP!$DL:$DL)</f>
        <v>41.18399999999999</v>
      </c>
      <c r="DM755" s="27">
        <f>_xlfn.XLOOKUP($C755,[27]PSP!$C:$C,[27]PSP!$DM:$DM)</f>
        <v>4.97</v>
      </c>
      <c r="DN755" s="28">
        <f t="shared" si="2901"/>
        <v>204.68</v>
      </c>
      <c r="DO755" s="88"/>
      <c r="DP755" s="54">
        <f>_xlfn.XLOOKUP($C755,[27]PSP!$C:$C,[27]PSP!$DP:$DP)</f>
        <v>0</v>
      </c>
      <c r="DQ755" s="27">
        <f>_xlfn.XLOOKUP($C755,[27]PSP!$C:$C,[27]PSP!$DQ:$DQ)</f>
        <v>4.97</v>
      </c>
      <c r="DR755" s="28">
        <f t="shared" si="2902"/>
        <v>0</v>
      </c>
      <c r="DS755" s="88"/>
      <c r="DT755" s="54">
        <f>_xlfn.XLOOKUP($C755,[27]PSP!$C:$C,[27]PSP!$DT:$DT)</f>
        <v>0</v>
      </c>
      <c r="DU755" s="27">
        <f>_xlfn.XLOOKUP($C755,[27]PSP!$C:$C,[27]PSP!$DU:$DU)</f>
        <v>4.97</v>
      </c>
      <c r="DV755" s="28">
        <f t="shared" si="2903"/>
        <v>0</v>
      </c>
      <c r="DW755" s="88"/>
      <c r="DX755" s="54">
        <f>_xlfn.XLOOKUP($C755,[27]PSP!$C:$C,[27]PSP!$DX:$DX)</f>
        <v>118.40957999999996</v>
      </c>
      <c r="DY755" s="27">
        <f>_xlfn.XLOOKUP($C755,[27]PSP!$C:$C,[27]PSP!$DY:$DY)</f>
        <v>4.97</v>
      </c>
      <c r="DZ755" s="28">
        <f t="shared" si="2904"/>
        <v>588.49</v>
      </c>
      <c r="EA755" s="88"/>
      <c r="EB755" s="54">
        <f>_xlfn.XLOOKUP($C755,[27]PSP!$C:$C,[27]PSP!$EB:$EB)</f>
        <v>118.40957999999996</v>
      </c>
      <c r="EC755" s="27">
        <f>_xlfn.XLOOKUP($C755,[27]PSP!$C:$C,[27]PSP!$EC:$EC)</f>
        <v>4.97</v>
      </c>
      <c r="ED755" s="28">
        <f t="shared" si="2905"/>
        <v>588.49</v>
      </c>
      <c r="EE755" s="88"/>
      <c r="EF755" s="54">
        <f>_xlfn.XLOOKUP($C755,[27]PSP!$C:$C,[27]PSP!$EF:$EF)</f>
        <v>118.40957999999996</v>
      </c>
      <c r="EG755" s="27">
        <f>_xlfn.XLOOKUP($C755,[27]PSP!$C:$C,[27]PSP!$EG:$EG)</f>
        <v>4.97</v>
      </c>
      <c r="EH755" s="28">
        <f t="shared" si="2906"/>
        <v>588.49</v>
      </c>
      <c r="EI755" s="88"/>
      <c r="EJ755" s="54" t="e">
        <f>_xlfn.XLOOKUP($C755,[27]PSP!$C:$C,[27]PSP!$EJ:$EJ)</f>
        <v>#REF!</v>
      </c>
      <c r="EK755" s="27">
        <f>_xlfn.XLOOKUP($C755,[27]PSP!$C:$C,[27]PSP!$EK:$EK)</f>
        <v>4.97</v>
      </c>
      <c r="EL755" s="28" t="e">
        <f t="shared" si="2907"/>
        <v>#REF!</v>
      </c>
      <c r="EM755" s="88"/>
      <c r="EN755" s="108"/>
      <c r="EO755" s="29" t="e">
        <f t="shared" si="2806"/>
        <v>#REF!</v>
      </c>
      <c r="EP755" s="88" t="e">
        <f t="shared" si="2736"/>
        <v>#REF!</v>
      </c>
      <c r="EQ755" s="1" t="e">
        <f t="shared" si="2596"/>
        <v>#REF!</v>
      </c>
      <c r="ES755" s="118">
        <f t="shared" si="2873"/>
        <v>1.1767000000000001</v>
      </c>
    </row>
    <row r="756" spans="3:149" s="1" customFormat="1" ht="21" x14ac:dyDescent="0.25">
      <c r="C756" s="24" t="s">
        <v>603</v>
      </c>
      <c r="D756" s="43" t="str">
        <f>_xlfn.XLOOKUP($C756,[27]PSP!$C:$C,[27]PSP!$D:$D)</f>
        <v>RO-40182</v>
      </c>
      <c r="E756" s="24" t="str">
        <f>_xlfn.XLOOKUP($C756,[27]PSP!$C:$C,[27]PSP!$E:$E)</f>
        <v>DER/MG</v>
      </c>
      <c r="F756" s="25" t="str">
        <f>_xlfn.XLOOKUP($C756,[27]PSP!$C:$C,[27]PSP!$F:$F)</f>
        <v>ESCAVAÇÃO, CARGA, DESCARGA, ESPALHAMENTO E TRANSPORTE DE MATERIAL DE 3ª CATEGORIA. DISTÂNCIA MÉDIA DE TRANSPORTE &lt;= 200 M</v>
      </c>
      <c r="G756" s="26" t="str">
        <f>_xlfn.XLOOKUP($C756,[27]PSP!$C:$C,[27]PSP!$G:$G)</f>
        <v>M3</v>
      </c>
      <c r="H756" s="53" t="e">
        <f>_xlfn.XLOOKUP($C756,[27]PSP!$C:$C,[27]PSP!$H:$H)</f>
        <v>#REF!</v>
      </c>
      <c r="I756" s="28" t="e">
        <f>_xlfn.XLOOKUP($C756,[27]PSP!$C:$C,[27]PSP!$I:$I)</f>
        <v>#REF!</v>
      </c>
      <c r="J756" s="28" t="e">
        <f t="shared" si="2874"/>
        <v>#REF!</v>
      </c>
      <c r="K756" s="88"/>
      <c r="L756" s="54">
        <f>_xlfn.XLOOKUP($C756,[27]PSP!$C:$C,[27]PSP!$L:$L)</f>
        <v>41.18399999999999</v>
      </c>
      <c r="M756" s="27">
        <f>_xlfn.XLOOKUP($C756,[27]PSP!$C:$C,[27]PSP!$M:$M)</f>
        <v>25.76</v>
      </c>
      <c r="N756" s="28">
        <f t="shared" si="2875"/>
        <v>1060.8900000000001</v>
      </c>
      <c r="O756" s="88"/>
      <c r="P756" s="54">
        <f>_xlfn.XLOOKUP($C756,[27]PSP!$C:$C,[27]PSP!$P:$P)</f>
        <v>0</v>
      </c>
      <c r="Q756" s="27">
        <f>_xlfn.XLOOKUP($C756,[27]PSP!$C:$C,[27]PSP!$Q:$Q)</f>
        <v>25.76</v>
      </c>
      <c r="R756" s="28">
        <f t="shared" si="2876"/>
        <v>0</v>
      </c>
      <c r="S756" s="88"/>
      <c r="T756" s="54">
        <f>_xlfn.XLOOKUP($C756,[27]PSP!$C:$C,[27]PSP!$T:$T)</f>
        <v>0</v>
      </c>
      <c r="U756" s="27">
        <f>_xlfn.XLOOKUP($C756,[27]PSP!$C:$C,[27]PSP!$U:$U)</f>
        <v>25.76</v>
      </c>
      <c r="V756" s="28">
        <f t="shared" si="2877"/>
        <v>0</v>
      </c>
      <c r="W756" s="88"/>
      <c r="X756" s="54">
        <f>_xlfn.XLOOKUP($C756,[27]PSP!$C:$C,[27]PSP!$X:$X)</f>
        <v>205.91999999999985</v>
      </c>
      <c r="Y756" s="27">
        <f>_xlfn.XLOOKUP($C756,[27]PSP!$C:$C,[27]PSP!$Y:$Y)</f>
        <v>25.76</v>
      </c>
      <c r="Z756" s="28">
        <f t="shared" si="2878"/>
        <v>5304.49</v>
      </c>
      <c r="AA756" s="88"/>
      <c r="AB756" s="54">
        <f>_xlfn.XLOOKUP($C756,[27]PSP!$C:$C,[27]PSP!$AB:$AB)</f>
        <v>0</v>
      </c>
      <c r="AC756" s="27">
        <f>_xlfn.XLOOKUP($C756,[27]PSP!$C:$C,[27]PSP!$AC:$AC)</f>
        <v>25.76</v>
      </c>
      <c r="AD756" s="28">
        <f t="shared" si="2879"/>
        <v>0</v>
      </c>
      <c r="AE756" s="88"/>
      <c r="AF756" s="54">
        <f>_xlfn.XLOOKUP($C756,[27]PSP!$C:$C,[27]PSP!$AF:$AF)</f>
        <v>137.27999999999989</v>
      </c>
      <c r="AG756" s="27">
        <f>_xlfn.XLOOKUP($C756,[27]PSP!$C:$C,[27]PSP!$AG:$AG)</f>
        <v>25.76</v>
      </c>
      <c r="AH756" s="28">
        <f t="shared" si="2880"/>
        <v>3536.33</v>
      </c>
      <c r="AI756" s="88"/>
      <c r="AJ756" s="54">
        <f>_xlfn.XLOOKUP($C756,[27]PSP!$C:$C,[27]PSP!$AJ:$AJ)</f>
        <v>344.6399999999997</v>
      </c>
      <c r="AK756" s="27">
        <f>_xlfn.XLOOKUP($C756,[27]PSP!$C:$C,[27]PSP!$AK:$AK)</f>
        <v>25.76</v>
      </c>
      <c r="AL756" s="28">
        <f t="shared" si="2881"/>
        <v>8877.92</v>
      </c>
      <c r="AM756" s="88"/>
      <c r="AN756" s="54">
        <f>_xlfn.XLOOKUP($C756,[27]PSP!$C:$C,[27]PSP!$AN:$AN)</f>
        <v>0</v>
      </c>
      <c r="AO756" s="27">
        <f>_xlfn.XLOOKUP($C756,[27]PSP!$C:$C,[27]PSP!$AO:$AO)</f>
        <v>25.76</v>
      </c>
      <c r="AP756" s="28">
        <f t="shared" si="2882"/>
        <v>0</v>
      </c>
      <c r="AQ756" s="88"/>
      <c r="AR756" s="54">
        <f>_xlfn.XLOOKUP($C756,[27]PSP!$C:$C,[27]PSP!$AR:$AR)</f>
        <v>339.02999999999969</v>
      </c>
      <c r="AS756" s="27">
        <f>_xlfn.XLOOKUP($C756,[27]PSP!$C:$C,[27]PSP!$AS:$AS)</f>
        <v>25.76</v>
      </c>
      <c r="AT756" s="28">
        <f t="shared" si="2883"/>
        <v>8733.41</v>
      </c>
      <c r="AU756" s="88"/>
      <c r="AV756" s="54">
        <f>_xlfn.XLOOKUP($C756,[27]PSP!$C:$C,[27]PSP!$AV:$AV)</f>
        <v>344.6399999999997</v>
      </c>
      <c r="AW756" s="27">
        <f>_xlfn.XLOOKUP($C756,[27]PSP!$C:$C,[27]PSP!$AW:$AW)</f>
        <v>25.76</v>
      </c>
      <c r="AX756" s="28">
        <f t="shared" si="2884"/>
        <v>8877.92</v>
      </c>
      <c r="AY756" s="88"/>
      <c r="AZ756" s="54">
        <f>_xlfn.XLOOKUP($C756,[27]PSP!$C:$C,[27]PSP!$AZ:$AZ)</f>
        <v>68.639999999999944</v>
      </c>
      <c r="BA756" s="27">
        <f>_xlfn.XLOOKUP($C756,[27]PSP!$C:$C,[27]PSP!$BA:$BA)</f>
        <v>25.76</v>
      </c>
      <c r="BB756" s="28">
        <f t="shared" si="2885"/>
        <v>1768.16</v>
      </c>
      <c r="BC756" s="88"/>
      <c r="BD756" s="54">
        <f>_xlfn.XLOOKUP($C756,[27]PSP!$C:$C,[27]PSP!$BD:$BD)</f>
        <v>344.6399999999997</v>
      </c>
      <c r="BE756" s="27">
        <f>_xlfn.XLOOKUP($C756,[27]PSP!$C:$C,[27]PSP!$BE:$BE)</f>
        <v>25.76</v>
      </c>
      <c r="BF756" s="28">
        <f t="shared" si="2886"/>
        <v>8877.92</v>
      </c>
      <c r="BG756" s="88"/>
      <c r="BH756" s="54">
        <f>_xlfn.XLOOKUP($C756,[27]PSP!$C:$C,[27]PSP!$BH:$BH)</f>
        <v>274.55999999999977</v>
      </c>
      <c r="BI756" s="27">
        <f>_xlfn.XLOOKUP($C756,[27]PSP!$C:$C,[27]PSP!$BI:$BI)</f>
        <v>25.76</v>
      </c>
      <c r="BJ756" s="28">
        <f t="shared" si="2887"/>
        <v>7072.66</v>
      </c>
      <c r="BK756" s="88"/>
      <c r="BL756" s="54">
        <f>_xlfn.XLOOKUP($C756,[27]PSP!$C:$C,[27]PSP!$BL:$BL)</f>
        <v>68.639999999999944</v>
      </c>
      <c r="BM756" s="27">
        <f>_xlfn.XLOOKUP($C756,[27]PSP!$C:$C,[27]PSP!$BM:$BM)</f>
        <v>25.76</v>
      </c>
      <c r="BN756" s="28">
        <f t="shared" si="2888"/>
        <v>1768.16</v>
      </c>
      <c r="BO756" s="88"/>
      <c r="BP756" s="54">
        <f>_xlfn.XLOOKUP($C756,[27]PSP!$C:$C,[27]PSP!$BP:$BP)</f>
        <v>270.38999999999976</v>
      </c>
      <c r="BQ756" s="27">
        <f>_xlfn.XLOOKUP($C756,[27]PSP!$C:$C,[27]PSP!$BQ:$BQ)</f>
        <v>25.76</v>
      </c>
      <c r="BR756" s="28">
        <f t="shared" si="2889"/>
        <v>6965.24</v>
      </c>
      <c r="BS756" s="88"/>
      <c r="BT756" s="54">
        <f>_xlfn.XLOOKUP($C756,[27]PSP!$C:$C,[27]PSP!$BT:$BT)</f>
        <v>68.639999999999944</v>
      </c>
      <c r="BU756" s="27">
        <f>_xlfn.XLOOKUP($C756,[27]PSP!$C:$C,[27]PSP!$BU:$BU)</f>
        <v>25.76</v>
      </c>
      <c r="BV756" s="28">
        <f t="shared" si="2890"/>
        <v>1768.16</v>
      </c>
      <c r="BW756" s="88"/>
      <c r="BX756" s="54">
        <f>_xlfn.XLOOKUP($C756,[27]PSP!$C:$C,[27]PSP!$BX:$BX)</f>
        <v>68.639999999999944</v>
      </c>
      <c r="BY756" s="27">
        <f>_xlfn.XLOOKUP($C756,[27]PSP!$C:$C,[27]PSP!$BY:$BY)</f>
        <v>25.76</v>
      </c>
      <c r="BZ756" s="28">
        <f t="shared" si="2891"/>
        <v>1768.16</v>
      </c>
      <c r="CA756" s="88"/>
      <c r="CB756" s="54">
        <f>_xlfn.XLOOKUP($C756,[27]PSP!$C:$C,[27]PSP!$CB:$CB)</f>
        <v>615.02999999999952</v>
      </c>
      <c r="CC756" s="27">
        <f>_xlfn.XLOOKUP($C756,[27]PSP!$C:$C,[27]PSP!$CC:$CC)</f>
        <v>25.76</v>
      </c>
      <c r="CD756" s="28">
        <f t="shared" si="2892"/>
        <v>15843.17</v>
      </c>
      <c r="CE756" s="88"/>
      <c r="CF756" s="54">
        <f>_xlfn.XLOOKUP($C756,[27]PSP!$C:$C,[27]PSP!$CF:$CF)</f>
        <v>344.6399999999997</v>
      </c>
      <c r="CG756" s="27">
        <f>_xlfn.XLOOKUP($C756,[27]PSP!$C:$C,[27]PSP!$CG:$CG)</f>
        <v>25.76</v>
      </c>
      <c r="CH756" s="28">
        <f t="shared" si="2893"/>
        <v>8877.92</v>
      </c>
      <c r="CI756" s="88"/>
      <c r="CJ756" s="54">
        <f>_xlfn.XLOOKUP($C756,[27]PSP!$C:$C,[27]PSP!$CJ:$CJ)</f>
        <v>275.99999999999977</v>
      </c>
      <c r="CK756" s="27">
        <f>_xlfn.XLOOKUP($C756,[27]PSP!$C:$C,[27]PSP!$CK:$CK)</f>
        <v>25.76</v>
      </c>
      <c r="CL756" s="28">
        <f t="shared" si="2894"/>
        <v>7109.75</v>
      </c>
      <c r="CM756" s="88"/>
      <c r="CN756" s="54">
        <f>_xlfn.XLOOKUP($C756,[27]PSP!$C:$C,[27]PSP!$CN:$CN)</f>
        <v>205.91999999999985</v>
      </c>
      <c r="CO756" s="27">
        <f>_xlfn.XLOOKUP($C756,[27]PSP!$C:$C,[27]PSP!$CO:$CO)</f>
        <v>25.76</v>
      </c>
      <c r="CP756" s="28">
        <f t="shared" si="2895"/>
        <v>5304.49</v>
      </c>
      <c r="CQ756" s="88"/>
      <c r="CR756" s="54">
        <f>_xlfn.XLOOKUP($C756,[27]PSP!$C:$C,[27]PSP!$CR:$CR)</f>
        <v>0</v>
      </c>
      <c r="CS756" s="27">
        <f>_xlfn.XLOOKUP($C756,[27]PSP!$C:$C,[27]PSP!$CS:$CS)</f>
        <v>25.76</v>
      </c>
      <c r="CT756" s="28">
        <f t="shared" si="2896"/>
        <v>0</v>
      </c>
      <c r="CU756" s="88"/>
      <c r="CV756" s="54">
        <f>_xlfn.XLOOKUP($C756,[27]PSP!$C:$C,[27]PSP!$CV:$CV)</f>
        <v>205.91999999999985</v>
      </c>
      <c r="CW756" s="27">
        <f>_xlfn.XLOOKUP($C756,[27]PSP!$C:$C,[27]PSP!$CW:$CW)</f>
        <v>25.76</v>
      </c>
      <c r="CX756" s="28">
        <f t="shared" si="2897"/>
        <v>5304.49</v>
      </c>
      <c r="CY756" s="88"/>
      <c r="CZ756" s="54">
        <f>_xlfn.XLOOKUP($C756,[27]PSP!$C:$C,[27]PSP!$CZ:$CZ)</f>
        <v>620.63999999999942</v>
      </c>
      <c r="DA756" s="27">
        <f>_xlfn.XLOOKUP($C756,[27]PSP!$C:$C,[27]PSP!$DA:$DA)</f>
        <v>25.76</v>
      </c>
      <c r="DB756" s="28">
        <f t="shared" si="2898"/>
        <v>15987.68</v>
      </c>
      <c r="DC756" s="88"/>
      <c r="DD756" s="54">
        <f>_xlfn.XLOOKUP($C756,[27]PSP!$C:$C,[27]PSP!$DD:$DD)</f>
        <v>0</v>
      </c>
      <c r="DE756" s="27">
        <f>_xlfn.XLOOKUP($C756,[27]PSP!$C:$C,[27]PSP!$DE:$DE)</f>
        <v>25.76</v>
      </c>
      <c r="DF756" s="28">
        <f t="shared" si="2899"/>
        <v>0</v>
      </c>
      <c r="DG756" s="88"/>
      <c r="DH756" s="54">
        <f>_xlfn.XLOOKUP($C756,[27]PSP!$C:$C,[27]PSP!$DH:$DH)</f>
        <v>0</v>
      </c>
      <c r="DI756" s="27">
        <f>_xlfn.XLOOKUP($C756,[27]PSP!$C:$C,[27]PSP!$DI:$DI)</f>
        <v>25.76</v>
      </c>
      <c r="DJ756" s="28">
        <f t="shared" si="2900"/>
        <v>0</v>
      </c>
      <c r="DK756" s="88"/>
      <c r="DL756" s="54">
        <f>_xlfn.XLOOKUP($C756,[27]PSP!$C:$C,[27]PSP!$DL:$DL)</f>
        <v>68.639999999999944</v>
      </c>
      <c r="DM756" s="27">
        <f>_xlfn.XLOOKUP($C756,[27]PSP!$C:$C,[27]PSP!$DM:$DM)</f>
        <v>25.76</v>
      </c>
      <c r="DN756" s="28">
        <f t="shared" si="2901"/>
        <v>1768.16</v>
      </c>
      <c r="DO756" s="88"/>
      <c r="DP756" s="54">
        <f>_xlfn.XLOOKUP($C756,[27]PSP!$C:$C,[27]PSP!$DP:$DP)</f>
        <v>0</v>
      </c>
      <c r="DQ756" s="27">
        <f>_xlfn.XLOOKUP($C756,[27]PSP!$C:$C,[27]PSP!$DQ:$DQ)</f>
        <v>25.76</v>
      </c>
      <c r="DR756" s="28">
        <f t="shared" si="2902"/>
        <v>0</v>
      </c>
      <c r="DS756" s="88"/>
      <c r="DT756" s="54">
        <f>_xlfn.XLOOKUP($C756,[27]PSP!$C:$C,[27]PSP!$DT:$DT)</f>
        <v>0</v>
      </c>
      <c r="DU756" s="27">
        <f>_xlfn.XLOOKUP($C756,[27]PSP!$C:$C,[27]PSP!$DU:$DU)</f>
        <v>25.76</v>
      </c>
      <c r="DV756" s="28">
        <f t="shared" si="2903"/>
        <v>0</v>
      </c>
      <c r="DW756" s="88"/>
      <c r="DX756" s="54">
        <f>_xlfn.XLOOKUP($C756,[27]PSP!$C:$C,[27]PSP!$DX:$DX)</f>
        <v>197.34929999999983</v>
      </c>
      <c r="DY756" s="27">
        <f>_xlfn.XLOOKUP($C756,[27]PSP!$C:$C,[27]PSP!$DY:$DY)</f>
        <v>25.76</v>
      </c>
      <c r="DZ756" s="28">
        <f t="shared" si="2904"/>
        <v>5083.71</v>
      </c>
      <c r="EA756" s="88"/>
      <c r="EB756" s="54">
        <f>_xlfn.XLOOKUP($C756,[27]PSP!$C:$C,[27]PSP!$EB:$EB)</f>
        <v>197.34929999999983</v>
      </c>
      <c r="EC756" s="27">
        <f>_xlfn.XLOOKUP($C756,[27]PSP!$C:$C,[27]PSP!$EC:$EC)</f>
        <v>25.76</v>
      </c>
      <c r="ED756" s="28">
        <f t="shared" si="2905"/>
        <v>5083.71</v>
      </c>
      <c r="EE756" s="88"/>
      <c r="EF756" s="54">
        <f>_xlfn.XLOOKUP($C756,[27]PSP!$C:$C,[27]PSP!$EF:$EF)</f>
        <v>197.34929999999983</v>
      </c>
      <c r="EG756" s="27">
        <f>_xlfn.XLOOKUP($C756,[27]PSP!$C:$C,[27]PSP!$EG:$EG)</f>
        <v>25.76</v>
      </c>
      <c r="EH756" s="28">
        <f t="shared" si="2906"/>
        <v>5083.71</v>
      </c>
      <c r="EI756" s="88"/>
      <c r="EJ756" s="54" t="e">
        <f>_xlfn.XLOOKUP($C756,[27]PSP!$C:$C,[27]PSP!$EJ:$EJ)</f>
        <v>#REF!</v>
      </c>
      <c r="EK756" s="27">
        <f>_xlfn.XLOOKUP($C756,[27]PSP!$C:$C,[27]PSP!$EK:$EK)</f>
        <v>25.76</v>
      </c>
      <c r="EL756" s="28" t="e">
        <f t="shared" si="2907"/>
        <v>#REF!</v>
      </c>
      <c r="EM756" s="88"/>
      <c r="EN756" s="108"/>
      <c r="EO756" s="29" t="e">
        <f t="shared" si="2806"/>
        <v>#REF!</v>
      </c>
      <c r="EP756" s="88" t="e">
        <f t="shared" si="2736"/>
        <v>#REF!</v>
      </c>
      <c r="EQ756" s="1" t="e">
        <f t="shared" si="2596"/>
        <v>#REF!</v>
      </c>
      <c r="ES756" s="118">
        <f t="shared" si="2873"/>
        <v>1.1767000000000001</v>
      </c>
    </row>
    <row r="757" spans="3:149" s="1" customFormat="1" ht="21" x14ac:dyDescent="0.25">
      <c r="C757" s="24" t="s">
        <v>604</v>
      </c>
      <c r="D757" s="43" t="str">
        <f>_xlfn.XLOOKUP($C757,[27]PSP!$C:$C,[27]PSP!$D:$D)</f>
        <v>RO-40183</v>
      </c>
      <c r="E757" s="24" t="str">
        <f>_xlfn.XLOOKUP($C757,[27]PSP!$C:$C,[27]PSP!$E:$E)</f>
        <v>DER/MG</v>
      </c>
      <c r="F757" s="25" t="str">
        <f>_xlfn.XLOOKUP($C757,[27]PSP!$C:$C,[27]PSP!$F:$F)</f>
        <v>ESCAVAÇÃO, CARGA, DESCARGA, ESPALHAMENTO E TRANSPORTE DE MATERIAL DE 3ª CATEGORIA. DISTÂNCIA MÉDIA DE TRANSPORTE DE 201 A 400 M</v>
      </c>
      <c r="G757" s="26" t="str">
        <f>_xlfn.XLOOKUP($C757,[27]PSP!$C:$C,[27]PSP!$G:$G)</f>
        <v>M3</v>
      </c>
      <c r="H757" s="53" t="e">
        <f>_xlfn.XLOOKUP($C757,[27]PSP!$C:$C,[27]PSP!$H:$H)</f>
        <v>#REF!</v>
      </c>
      <c r="I757" s="28" t="e">
        <f>_xlfn.XLOOKUP($C757,[27]PSP!$C:$C,[27]PSP!$I:$I)</f>
        <v>#REF!</v>
      </c>
      <c r="J757" s="28" t="e">
        <f t="shared" si="2874"/>
        <v>#REF!</v>
      </c>
      <c r="K757" s="88"/>
      <c r="L757" s="54">
        <f>_xlfn.XLOOKUP($C757,[27]PSP!$C:$C,[27]PSP!$L:$L)</f>
        <v>68.639999999999944</v>
      </c>
      <c r="M757" s="27">
        <f>_xlfn.XLOOKUP($C757,[27]PSP!$C:$C,[27]PSP!$M:$M)</f>
        <v>26.06</v>
      </c>
      <c r="N757" s="28">
        <f t="shared" si="2875"/>
        <v>1788.75</v>
      </c>
      <c r="O757" s="88"/>
      <c r="P757" s="54">
        <f>_xlfn.XLOOKUP($C757,[27]PSP!$C:$C,[27]PSP!$P:$P)</f>
        <v>0</v>
      </c>
      <c r="Q757" s="27">
        <f>_xlfn.XLOOKUP($C757,[27]PSP!$C:$C,[27]PSP!$Q:$Q)</f>
        <v>26.06</v>
      </c>
      <c r="R757" s="28">
        <f t="shared" si="2876"/>
        <v>0</v>
      </c>
      <c r="S757" s="88"/>
      <c r="T757" s="54">
        <f>_xlfn.XLOOKUP($C757,[27]PSP!$C:$C,[27]PSP!$T:$T)</f>
        <v>0</v>
      </c>
      <c r="U757" s="27">
        <f>_xlfn.XLOOKUP($C757,[27]PSP!$C:$C,[27]PSP!$U:$U)</f>
        <v>26.06</v>
      </c>
      <c r="V757" s="28">
        <f t="shared" si="2877"/>
        <v>0</v>
      </c>
      <c r="W757" s="88"/>
      <c r="X757" s="54">
        <f>_xlfn.XLOOKUP($C757,[27]PSP!$C:$C,[27]PSP!$X:$X)</f>
        <v>164.73599999999988</v>
      </c>
      <c r="Y757" s="27">
        <f>_xlfn.XLOOKUP($C757,[27]PSP!$C:$C,[27]PSP!$Y:$Y)</f>
        <v>26.06</v>
      </c>
      <c r="Z757" s="28">
        <f t="shared" si="2878"/>
        <v>4293.0200000000004</v>
      </c>
      <c r="AA757" s="88"/>
      <c r="AB757" s="54">
        <f>_xlfn.XLOOKUP($C757,[27]PSP!$C:$C,[27]PSP!$AB:$AB)</f>
        <v>0</v>
      </c>
      <c r="AC757" s="27">
        <f>_xlfn.XLOOKUP($C757,[27]PSP!$C:$C,[27]PSP!$AC:$AC)</f>
        <v>26.06</v>
      </c>
      <c r="AD757" s="28">
        <f t="shared" si="2879"/>
        <v>0</v>
      </c>
      <c r="AE757" s="88"/>
      <c r="AF757" s="54">
        <f>_xlfn.XLOOKUP($C757,[27]PSP!$C:$C,[27]PSP!$AF:$AF)</f>
        <v>109.82399999999991</v>
      </c>
      <c r="AG757" s="27">
        <f>_xlfn.XLOOKUP($C757,[27]PSP!$C:$C,[27]PSP!$AG:$AG)</f>
        <v>26.06</v>
      </c>
      <c r="AH757" s="28">
        <f t="shared" si="2880"/>
        <v>2862.01</v>
      </c>
      <c r="AI757" s="88"/>
      <c r="AJ757" s="54">
        <f>_xlfn.XLOOKUP($C757,[27]PSP!$C:$C,[27]PSP!$AJ:$AJ)</f>
        <v>275.71199999999982</v>
      </c>
      <c r="AK757" s="27">
        <f>_xlfn.XLOOKUP($C757,[27]PSP!$C:$C,[27]PSP!$AK:$AK)</f>
        <v>26.06</v>
      </c>
      <c r="AL757" s="28">
        <f t="shared" si="2881"/>
        <v>7185.05</v>
      </c>
      <c r="AM757" s="88"/>
      <c r="AN757" s="54">
        <f>_xlfn.XLOOKUP($C757,[27]PSP!$C:$C,[27]PSP!$AN:$AN)</f>
        <v>0</v>
      </c>
      <c r="AO757" s="27">
        <f>_xlfn.XLOOKUP($C757,[27]PSP!$C:$C,[27]PSP!$AO:$AO)</f>
        <v>26.06</v>
      </c>
      <c r="AP757" s="28">
        <f t="shared" si="2882"/>
        <v>0</v>
      </c>
      <c r="AQ757" s="88"/>
      <c r="AR757" s="54">
        <f>_xlfn.XLOOKUP($C757,[27]PSP!$C:$C,[27]PSP!$AR:$AR)</f>
        <v>271.22399999999976</v>
      </c>
      <c r="AS757" s="27">
        <f>_xlfn.XLOOKUP($C757,[27]PSP!$C:$C,[27]PSP!$AS:$AS)</f>
        <v>26.06</v>
      </c>
      <c r="AT757" s="28">
        <f t="shared" si="2883"/>
        <v>7068.09</v>
      </c>
      <c r="AU757" s="88"/>
      <c r="AV757" s="54">
        <f>_xlfn.XLOOKUP($C757,[27]PSP!$C:$C,[27]PSP!$AV:$AV)</f>
        <v>275.71199999999982</v>
      </c>
      <c r="AW757" s="27">
        <f>_xlfn.XLOOKUP($C757,[27]PSP!$C:$C,[27]PSP!$AW:$AW)</f>
        <v>26.06</v>
      </c>
      <c r="AX757" s="28">
        <f t="shared" si="2884"/>
        <v>7185.05</v>
      </c>
      <c r="AY757" s="88"/>
      <c r="AZ757" s="54">
        <f>_xlfn.XLOOKUP($C757,[27]PSP!$C:$C,[27]PSP!$AZ:$AZ)</f>
        <v>54.911999999999956</v>
      </c>
      <c r="BA757" s="27">
        <f>_xlfn.XLOOKUP($C757,[27]PSP!$C:$C,[27]PSP!$BA:$BA)</f>
        <v>26.06</v>
      </c>
      <c r="BB757" s="28">
        <f t="shared" si="2885"/>
        <v>1431</v>
      </c>
      <c r="BC757" s="88"/>
      <c r="BD757" s="54">
        <f>_xlfn.XLOOKUP($C757,[27]PSP!$C:$C,[27]PSP!$BD:$BD)</f>
        <v>275.71199999999982</v>
      </c>
      <c r="BE757" s="27">
        <f>_xlfn.XLOOKUP($C757,[27]PSP!$C:$C,[27]PSP!$BE:$BE)</f>
        <v>26.06</v>
      </c>
      <c r="BF757" s="28">
        <f t="shared" si="2886"/>
        <v>7185.05</v>
      </c>
      <c r="BG757" s="88"/>
      <c r="BH757" s="54">
        <f>_xlfn.XLOOKUP($C757,[27]PSP!$C:$C,[27]PSP!$BH:$BH)</f>
        <v>219.64799999999983</v>
      </c>
      <c r="BI757" s="27">
        <f>_xlfn.XLOOKUP($C757,[27]PSP!$C:$C,[27]PSP!$BI:$BI)</f>
        <v>26.06</v>
      </c>
      <c r="BJ757" s="28">
        <f t="shared" si="2887"/>
        <v>5724.02</v>
      </c>
      <c r="BK757" s="88"/>
      <c r="BL757" s="54">
        <f>_xlfn.XLOOKUP($C757,[27]PSP!$C:$C,[27]PSP!$BL:$BL)</f>
        <v>54.911999999999956</v>
      </c>
      <c r="BM757" s="27">
        <f>_xlfn.XLOOKUP($C757,[27]PSP!$C:$C,[27]PSP!$BM:$BM)</f>
        <v>26.06</v>
      </c>
      <c r="BN757" s="28">
        <f t="shared" si="2888"/>
        <v>1431</v>
      </c>
      <c r="BO757" s="88"/>
      <c r="BP757" s="54">
        <f>_xlfn.XLOOKUP($C757,[27]PSP!$C:$C,[27]PSP!$BP:$BP)</f>
        <v>216.31199999999981</v>
      </c>
      <c r="BQ757" s="27">
        <f>_xlfn.XLOOKUP($C757,[27]PSP!$C:$C,[27]PSP!$BQ:$BQ)</f>
        <v>26.06</v>
      </c>
      <c r="BR757" s="28">
        <f t="shared" si="2889"/>
        <v>5637.09</v>
      </c>
      <c r="BS757" s="88"/>
      <c r="BT757" s="54">
        <f>_xlfn.XLOOKUP($C757,[27]PSP!$C:$C,[27]PSP!$BT:$BT)</f>
        <v>54.911999999999956</v>
      </c>
      <c r="BU757" s="27">
        <f>_xlfn.XLOOKUP($C757,[27]PSP!$C:$C,[27]PSP!$BU:$BU)</f>
        <v>26.06</v>
      </c>
      <c r="BV757" s="28">
        <f t="shared" si="2890"/>
        <v>1431</v>
      </c>
      <c r="BW757" s="88"/>
      <c r="BX757" s="54">
        <f>_xlfn.XLOOKUP($C757,[27]PSP!$C:$C,[27]PSP!$BX:$BX)</f>
        <v>54.911999999999956</v>
      </c>
      <c r="BY757" s="27">
        <f>_xlfn.XLOOKUP($C757,[27]PSP!$C:$C,[27]PSP!$BY:$BY)</f>
        <v>26.06</v>
      </c>
      <c r="BZ757" s="28">
        <f t="shared" si="2891"/>
        <v>1431</v>
      </c>
      <c r="CA757" s="88"/>
      <c r="CB757" s="54">
        <f>_xlfn.XLOOKUP($C757,[27]PSP!$C:$C,[27]PSP!$CB:$CB)</f>
        <v>492.0239999999996</v>
      </c>
      <c r="CC757" s="27">
        <f>_xlfn.XLOOKUP($C757,[27]PSP!$C:$C,[27]PSP!$CC:$CC)</f>
        <v>26.06</v>
      </c>
      <c r="CD757" s="28">
        <f t="shared" si="2892"/>
        <v>12822.14</v>
      </c>
      <c r="CE757" s="88"/>
      <c r="CF757" s="54">
        <f>_xlfn.XLOOKUP($C757,[27]PSP!$C:$C,[27]PSP!$CF:$CF)</f>
        <v>275.71199999999982</v>
      </c>
      <c r="CG757" s="27">
        <f>_xlfn.XLOOKUP($C757,[27]PSP!$C:$C,[27]PSP!$CG:$CG)</f>
        <v>26.06</v>
      </c>
      <c r="CH757" s="28">
        <f t="shared" si="2893"/>
        <v>7185.05</v>
      </c>
      <c r="CI757" s="88"/>
      <c r="CJ757" s="54">
        <f>_xlfn.XLOOKUP($C757,[27]PSP!$C:$C,[27]PSP!$CJ:$CJ)</f>
        <v>220.79999999999984</v>
      </c>
      <c r="CK757" s="27">
        <f>_xlfn.XLOOKUP($C757,[27]PSP!$C:$C,[27]PSP!$CK:$CK)</f>
        <v>26.06</v>
      </c>
      <c r="CL757" s="28">
        <f t="shared" si="2894"/>
        <v>5754.04</v>
      </c>
      <c r="CM757" s="88"/>
      <c r="CN757" s="54">
        <f>_xlfn.XLOOKUP($C757,[27]PSP!$C:$C,[27]PSP!$CN:$CN)</f>
        <v>164.73599999999988</v>
      </c>
      <c r="CO757" s="27">
        <f>_xlfn.XLOOKUP($C757,[27]PSP!$C:$C,[27]PSP!$CO:$CO)</f>
        <v>26.06</v>
      </c>
      <c r="CP757" s="28">
        <f t="shared" si="2895"/>
        <v>4293.0200000000004</v>
      </c>
      <c r="CQ757" s="88"/>
      <c r="CR757" s="54">
        <f>_xlfn.XLOOKUP($C757,[27]PSP!$C:$C,[27]PSP!$CR:$CR)</f>
        <v>0</v>
      </c>
      <c r="CS757" s="27">
        <f>_xlfn.XLOOKUP($C757,[27]PSP!$C:$C,[27]PSP!$CS:$CS)</f>
        <v>26.06</v>
      </c>
      <c r="CT757" s="28">
        <f t="shared" si="2896"/>
        <v>0</v>
      </c>
      <c r="CU757" s="88"/>
      <c r="CV757" s="54">
        <f>_xlfn.XLOOKUP($C757,[27]PSP!$C:$C,[27]PSP!$CV:$CV)</f>
        <v>164.73599999999988</v>
      </c>
      <c r="CW757" s="27">
        <f>_xlfn.XLOOKUP($C757,[27]PSP!$C:$C,[27]PSP!$CW:$CW)</f>
        <v>26.06</v>
      </c>
      <c r="CX757" s="28">
        <f t="shared" si="2897"/>
        <v>4293.0200000000004</v>
      </c>
      <c r="CY757" s="88"/>
      <c r="CZ757" s="54">
        <f>_xlfn.XLOOKUP($C757,[27]PSP!$C:$C,[27]PSP!$CZ:$CZ)</f>
        <v>496.51199999999966</v>
      </c>
      <c r="DA757" s="27">
        <f>_xlfn.XLOOKUP($C757,[27]PSP!$C:$C,[27]PSP!$DA:$DA)</f>
        <v>26.06</v>
      </c>
      <c r="DB757" s="28">
        <f t="shared" si="2898"/>
        <v>12939.1</v>
      </c>
      <c r="DC757" s="88"/>
      <c r="DD757" s="54">
        <f>_xlfn.XLOOKUP($C757,[27]PSP!$C:$C,[27]PSP!$DD:$DD)</f>
        <v>0</v>
      </c>
      <c r="DE757" s="27">
        <f>_xlfn.XLOOKUP($C757,[27]PSP!$C:$C,[27]PSP!$DE:$DE)</f>
        <v>26.06</v>
      </c>
      <c r="DF757" s="28">
        <f t="shared" si="2899"/>
        <v>0</v>
      </c>
      <c r="DG757" s="88"/>
      <c r="DH757" s="54">
        <f>_xlfn.XLOOKUP($C757,[27]PSP!$C:$C,[27]PSP!$DH:$DH)</f>
        <v>0</v>
      </c>
      <c r="DI757" s="27">
        <f>_xlfn.XLOOKUP($C757,[27]PSP!$C:$C,[27]PSP!$DI:$DI)</f>
        <v>26.06</v>
      </c>
      <c r="DJ757" s="28">
        <f t="shared" si="2900"/>
        <v>0</v>
      </c>
      <c r="DK757" s="88"/>
      <c r="DL757" s="54">
        <f>_xlfn.XLOOKUP($C757,[27]PSP!$C:$C,[27]PSP!$DL:$DL)</f>
        <v>54.911999999999956</v>
      </c>
      <c r="DM757" s="27">
        <f>_xlfn.XLOOKUP($C757,[27]PSP!$C:$C,[27]PSP!$DM:$DM)</f>
        <v>26.06</v>
      </c>
      <c r="DN757" s="28">
        <f t="shared" si="2901"/>
        <v>1431</v>
      </c>
      <c r="DO757" s="88"/>
      <c r="DP757" s="54">
        <f>_xlfn.XLOOKUP($C757,[27]PSP!$C:$C,[27]PSP!$DP:$DP)</f>
        <v>0</v>
      </c>
      <c r="DQ757" s="27">
        <f>_xlfn.XLOOKUP($C757,[27]PSP!$C:$C,[27]PSP!$DQ:$DQ)</f>
        <v>26.06</v>
      </c>
      <c r="DR757" s="28">
        <f t="shared" si="2902"/>
        <v>0</v>
      </c>
      <c r="DS757" s="88"/>
      <c r="DT757" s="54">
        <f>_xlfn.XLOOKUP($C757,[27]PSP!$C:$C,[27]PSP!$DT:$DT)</f>
        <v>0</v>
      </c>
      <c r="DU757" s="27">
        <f>_xlfn.XLOOKUP($C757,[27]PSP!$C:$C,[27]PSP!$DU:$DU)</f>
        <v>26.06</v>
      </c>
      <c r="DV757" s="28">
        <f t="shared" si="2903"/>
        <v>0</v>
      </c>
      <c r="DW757" s="88"/>
      <c r="DX757" s="54">
        <f>_xlfn.XLOOKUP($C757,[27]PSP!$C:$C,[27]PSP!$DX:$DX)</f>
        <v>157.87943999999987</v>
      </c>
      <c r="DY757" s="27">
        <f>_xlfn.XLOOKUP($C757,[27]PSP!$C:$C,[27]PSP!$DY:$DY)</f>
        <v>26.06</v>
      </c>
      <c r="DZ757" s="28">
        <f t="shared" si="2904"/>
        <v>4114.33</v>
      </c>
      <c r="EA757" s="88"/>
      <c r="EB757" s="54">
        <f>_xlfn.XLOOKUP($C757,[27]PSP!$C:$C,[27]PSP!$EB:$EB)</f>
        <v>157.87943999999987</v>
      </c>
      <c r="EC757" s="27">
        <f>_xlfn.XLOOKUP($C757,[27]PSP!$C:$C,[27]PSP!$EC:$EC)</f>
        <v>26.06</v>
      </c>
      <c r="ED757" s="28">
        <f t="shared" si="2905"/>
        <v>4114.33</v>
      </c>
      <c r="EE757" s="88"/>
      <c r="EF757" s="54">
        <f>_xlfn.XLOOKUP($C757,[27]PSP!$C:$C,[27]PSP!$EF:$EF)</f>
        <v>157.87943999999987</v>
      </c>
      <c r="EG757" s="27">
        <f>_xlfn.XLOOKUP($C757,[27]PSP!$C:$C,[27]PSP!$EG:$EG)</f>
        <v>26.06</v>
      </c>
      <c r="EH757" s="28">
        <f t="shared" si="2906"/>
        <v>4114.33</v>
      </c>
      <c r="EI757" s="88"/>
      <c r="EJ757" s="54" t="e">
        <f>_xlfn.XLOOKUP($C757,[27]PSP!$C:$C,[27]PSP!$EJ:$EJ)</f>
        <v>#REF!</v>
      </c>
      <c r="EK757" s="27">
        <f>_xlfn.XLOOKUP($C757,[27]PSP!$C:$C,[27]PSP!$EK:$EK)</f>
        <v>26.06</v>
      </c>
      <c r="EL757" s="28" t="e">
        <f t="shared" si="2907"/>
        <v>#REF!</v>
      </c>
      <c r="EM757" s="88"/>
      <c r="EN757" s="108"/>
      <c r="EO757" s="29" t="e">
        <f t="shared" si="2806"/>
        <v>#REF!</v>
      </c>
      <c r="EP757" s="88" t="e">
        <f t="shared" si="2736"/>
        <v>#REF!</v>
      </c>
      <c r="EQ757" s="1" t="e">
        <f t="shared" si="2596"/>
        <v>#REF!</v>
      </c>
      <c r="ES757" s="118">
        <f t="shared" si="2873"/>
        <v>1.1767000000000001</v>
      </c>
    </row>
    <row r="758" spans="3:149" s="1" customFormat="1" ht="21" x14ac:dyDescent="0.25">
      <c r="C758" s="24" t="s">
        <v>605</v>
      </c>
      <c r="D758" s="43" t="str">
        <f>_xlfn.XLOOKUP($C758,[27]PSP!$C:$C,[27]PSP!$D:$D)</f>
        <v>RO-40184</v>
      </c>
      <c r="E758" s="24" t="str">
        <f>_xlfn.XLOOKUP($C758,[27]PSP!$C:$C,[27]PSP!$E:$E)</f>
        <v>DER/MG</v>
      </c>
      <c r="F758" s="25" t="str">
        <f>_xlfn.XLOOKUP($C758,[27]PSP!$C:$C,[27]PSP!$F:$F)</f>
        <v>ESCAVAÇÃO, CARGA, DESCARGA, ESPALHAMENTO E TRANSPORTE DE MATERIAL DE 3ª CATEGORIA. DISTÂNCIA MÉDIA DE TRANSPORTE DE 401 A 600 M</v>
      </c>
      <c r="G758" s="26" t="str">
        <f>_xlfn.XLOOKUP($C758,[27]PSP!$C:$C,[27]PSP!$G:$G)</f>
        <v>M3</v>
      </c>
      <c r="H758" s="53" t="e">
        <f>_xlfn.XLOOKUP($C758,[27]PSP!$C:$C,[27]PSP!$H:$H)</f>
        <v>#REF!</v>
      </c>
      <c r="I758" s="28" t="e">
        <f>_xlfn.XLOOKUP($C758,[27]PSP!$C:$C,[27]PSP!$I:$I)</f>
        <v>#REF!</v>
      </c>
      <c r="J758" s="28" t="e">
        <f t="shared" si="2874"/>
        <v>#REF!</v>
      </c>
      <c r="K758" s="88"/>
      <c r="L758" s="54">
        <f>_xlfn.XLOOKUP($C758,[27]PSP!$C:$C,[27]PSP!$L:$L)</f>
        <v>54.911999999999956</v>
      </c>
      <c r="M758" s="27">
        <f>_xlfn.XLOOKUP($C758,[27]PSP!$C:$C,[27]PSP!$M:$M)</f>
        <v>26.35</v>
      </c>
      <c r="N758" s="28">
        <f t="shared" si="2875"/>
        <v>1446.93</v>
      </c>
      <c r="O758" s="88"/>
      <c r="P758" s="54">
        <f>_xlfn.XLOOKUP($C758,[27]PSP!$C:$C,[27]PSP!$P:$P)</f>
        <v>0</v>
      </c>
      <c r="Q758" s="27">
        <f>_xlfn.XLOOKUP($C758,[27]PSP!$C:$C,[27]PSP!$Q:$Q)</f>
        <v>26.35</v>
      </c>
      <c r="R758" s="28">
        <f t="shared" si="2876"/>
        <v>0</v>
      </c>
      <c r="S758" s="88"/>
      <c r="T758" s="54">
        <f>_xlfn.XLOOKUP($C758,[27]PSP!$C:$C,[27]PSP!$T:$T)</f>
        <v>0</v>
      </c>
      <c r="U758" s="27">
        <f>_xlfn.XLOOKUP($C758,[27]PSP!$C:$C,[27]PSP!$U:$U)</f>
        <v>26.35</v>
      </c>
      <c r="V758" s="28">
        <f t="shared" si="2877"/>
        <v>0</v>
      </c>
      <c r="W758" s="88"/>
      <c r="X758" s="54">
        <f>_xlfn.XLOOKUP($C758,[27]PSP!$C:$C,[27]PSP!$X:$X)</f>
        <v>41.183999999999955</v>
      </c>
      <c r="Y758" s="27">
        <f>_xlfn.XLOOKUP($C758,[27]PSP!$C:$C,[27]PSP!$Y:$Y)</f>
        <v>26.35</v>
      </c>
      <c r="Z758" s="28">
        <f t="shared" si="2878"/>
        <v>1085.19</v>
      </c>
      <c r="AA758" s="88"/>
      <c r="AB758" s="54">
        <f>_xlfn.XLOOKUP($C758,[27]PSP!$C:$C,[27]PSP!$AB:$AB)</f>
        <v>0</v>
      </c>
      <c r="AC758" s="27">
        <f>_xlfn.XLOOKUP($C758,[27]PSP!$C:$C,[27]PSP!$AC:$AC)</f>
        <v>26.35</v>
      </c>
      <c r="AD758" s="28">
        <f t="shared" si="2879"/>
        <v>0</v>
      </c>
      <c r="AE758" s="88"/>
      <c r="AF758" s="54">
        <f>_xlfn.XLOOKUP($C758,[27]PSP!$C:$C,[27]PSP!$AF:$AF)</f>
        <v>27.455999999999971</v>
      </c>
      <c r="AG758" s="27">
        <f>_xlfn.XLOOKUP($C758,[27]PSP!$C:$C,[27]PSP!$AG:$AG)</f>
        <v>26.35</v>
      </c>
      <c r="AH758" s="28">
        <f t="shared" si="2880"/>
        <v>723.46</v>
      </c>
      <c r="AI758" s="88"/>
      <c r="AJ758" s="54">
        <f>_xlfn.XLOOKUP($C758,[27]PSP!$C:$C,[27]PSP!$AJ:$AJ)</f>
        <v>68.927999999999926</v>
      </c>
      <c r="AK758" s="27">
        <f>_xlfn.XLOOKUP($C758,[27]PSP!$C:$C,[27]PSP!$AK:$AK)</f>
        <v>26.35</v>
      </c>
      <c r="AL758" s="28">
        <f t="shared" si="2881"/>
        <v>1816.25</v>
      </c>
      <c r="AM758" s="88"/>
      <c r="AN758" s="54">
        <f>_xlfn.XLOOKUP($C758,[27]PSP!$C:$C,[27]PSP!$AN:$AN)</f>
        <v>0</v>
      </c>
      <c r="AO758" s="27">
        <f>_xlfn.XLOOKUP($C758,[27]PSP!$C:$C,[27]PSP!$AO:$AO)</f>
        <v>26.35</v>
      </c>
      <c r="AP758" s="28">
        <f t="shared" si="2882"/>
        <v>0</v>
      </c>
      <c r="AQ758" s="88"/>
      <c r="AR758" s="54">
        <f>_xlfn.XLOOKUP($C758,[27]PSP!$C:$C,[27]PSP!$AR:$AR)</f>
        <v>67.805999999999926</v>
      </c>
      <c r="AS758" s="27">
        <f>_xlfn.XLOOKUP($C758,[27]PSP!$C:$C,[27]PSP!$AS:$AS)</f>
        <v>26.35</v>
      </c>
      <c r="AT758" s="28">
        <f t="shared" si="2883"/>
        <v>1786.68</v>
      </c>
      <c r="AU758" s="88"/>
      <c r="AV758" s="54">
        <f>_xlfn.XLOOKUP($C758,[27]PSP!$C:$C,[27]PSP!$AV:$AV)</f>
        <v>68.927999999999926</v>
      </c>
      <c r="AW758" s="27">
        <f>_xlfn.XLOOKUP($C758,[27]PSP!$C:$C,[27]PSP!$AW:$AW)</f>
        <v>26.35</v>
      </c>
      <c r="AX758" s="28">
        <f t="shared" si="2884"/>
        <v>1816.25</v>
      </c>
      <c r="AY758" s="88"/>
      <c r="AZ758" s="54">
        <f>_xlfn.XLOOKUP($C758,[27]PSP!$C:$C,[27]PSP!$AZ:$AZ)</f>
        <v>13.727999999999986</v>
      </c>
      <c r="BA758" s="27">
        <f>_xlfn.XLOOKUP($C758,[27]PSP!$C:$C,[27]PSP!$BA:$BA)</f>
        <v>26.35</v>
      </c>
      <c r="BB758" s="28">
        <f t="shared" si="2885"/>
        <v>361.73</v>
      </c>
      <c r="BC758" s="88"/>
      <c r="BD758" s="54">
        <f>_xlfn.XLOOKUP($C758,[27]PSP!$C:$C,[27]PSP!$BD:$BD)</f>
        <v>68.927999999999926</v>
      </c>
      <c r="BE758" s="27">
        <f>_xlfn.XLOOKUP($C758,[27]PSP!$C:$C,[27]PSP!$BE:$BE)</f>
        <v>26.35</v>
      </c>
      <c r="BF758" s="28">
        <f t="shared" si="2886"/>
        <v>1816.25</v>
      </c>
      <c r="BG758" s="88"/>
      <c r="BH758" s="54">
        <f>_xlfn.XLOOKUP($C758,[27]PSP!$C:$C,[27]PSP!$BH:$BH)</f>
        <v>54.911999999999942</v>
      </c>
      <c r="BI758" s="27">
        <f>_xlfn.XLOOKUP($C758,[27]PSP!$C:$C,[27]PSP!$BI:$BI)</f>
        <v>26.35</v>
      </c>
      <c r="BJ758" s="28">
        <f t="shared" si="2887"/>
        <v>1446.93</v>
      </c>
      <c r="BK758" s="88"/>
      <c r="BL758" s="54">
        <f>_xlfn.XLOOKUP($C758,[27]PSP!$C:$C,[27]PSP!$BL:$BL)</f>
        <v>13.727999999999986</v>
      </c>
      <c r="BM758" s="27">
        <f>_xlfn.XLOOKUP($C758,[27]PSP!$C:$C,[27]PSP!$BM:$BM)</f>
        <v>26.35</v>
      </c>
      <c r="BN758" s="28">
        <f t="shared" si="2888"/>
        <v>361.73</v>
      </c>
      <c r="BO758" s="88"/>
      <c r="BP758" s="54">
        <f>_xlfn.XLOOKUP($C758,[27]PSP!$C:$C,[27]PSP!$BP:$BP)</f>
        <v>54.077999999999946</v>
      </c>
      <c r="BQ758" s="27">
        <f>_xlfn.XLOOKUP($C758,[27]PSP!$C:$C,[27]PSP!$BQ:$BQ)</f>
        <v>26.35</v>
      </c>
      <c r="BR758" s="28">
        <f t="shared" si="2889"/>
        <v>1424.95</v>
      </c>
      <c r="BS758" s="88"/>
      <c r="BT758" s="54">
        <f>_xlfn.XLOOKUP($C758,[27]PSP!$C:$C,[27]PSP!$BT:$BT)</f>
        <v>13.727999999999986</v>
      </c>
      <c r="BU758" s="27">
        <f>_xlfn.XLOOKUP($C758,[27]PSP!$C:$C,[27]PSP!$BU:$BU)</f>
        <v>26.35</v>
      </c>
      <c r="BV758" s="28">
        <f t="shared" si="2890"/>
        <v>361.73</v>
      </c>
      <c r="BW758" s="88"/>
      <c r="BX758" s="54">
        <f>_xlfn.XLOOKUP($C758,[27]PSP!$C:$C,[27]PSP!$BX:$BX)</f>
        <v>13.727999999999986</v>
      </c>
      <c r="BY758" s="27">
        <f>_xlfn.XLOOKUP($C758,[27]PSP!$C:$C,[27]PSP!$BY:$BY)</f>
        <v>26.35</v>
      </c>
      <c r="BZ758" s="28">
        <f t="shared" si="2891"/>
        <v>361.73</v>
      </c>
      <c r="CA758" s="88"/>
      <c r="CB758" s="54">
        <f>_xlfn.XLOOKUP($C758,[27]PSP!$C:$C,[27]PSP!$CB:$CB)</f>
        <v>123.00599999999986</v>
      </c>
      <c r="CC758" s="27">
        <f>_xlfn.XLOOKUP($C758,[27]PSP!$C:$C,[27]PSP!$CC:$CC)</f>
        <v>26.35</v>
      </c>
      <c r="CD758" s="28">
        <f t="shared" si="2892"/>
        <v>3241.2</v>
      </c>
      <c r="CE758" s="88"/>
      <c r="CF758" s="54">
        <f>_xlfn.XLOOKUP($C758,[27]PSP!$C:$C,[27]PSP!$CF:$CF)</f>
        <v>68.927999999999926</v>
      </c>
      <c r="CG758" s="27">
        <f>_xlfn.XLOOKUP($C758,[27]PSP!$C:$C,[27]PSP!$CG:$CG)</f>
        <v>26.35</v>
      </c>
      <c r="CH758" s="28">
        <f t="shared" si="2893"/>
        <v>1816.25</v>
      </c>
      <c r="CI758" s="88"/>
      <c r="CJ758" s="54">
        <f>_xlfn.XLOOKUP($C758,[27]PSP!$C:$C,[27]PSP!$CJ:$CJ)</f>
        <v>55.199999999999939</v>
      </c>
      <c r="CK758" s="27">
        <f>_xlfn.XLOOKUP($C758,[27]PSP!$C:$C,[27]PSP!$CK:$CK)</f>
        <v>26.35</v>
      </c>
      <c r="CL758" s="28">
        <f t="shared" si="2894"/>
        <v>1454.52</v>
      </c>
      <c r="CM758" s="88"/>
      <c r="CN758" s="54">
        <f>_xlfn.XLOOKUP($C758,[27]PSP!$C:$C,[27]PSP!$CN:$CN)</f>
        <v>41.183999999999955</v>
      </c>
      <c r="CO758" s="27">
        <f>_xlfn.XLOOKUP($C758,[27]PSP!$C:$C,[27]PSP!$CO:$CO)</f>
        <v>26.35</v>
      </c>
      <c r="CP758" s="28">
        <f t="shared" si="2895"/>
        <v>1085.19</v>
      </c>
      <c r="CQ758" s="88"/>
      <c r="CR758" s="54">
        <f>_xlfn.XLOOKUP($C758,[27]PSP!$C:$C,[27]PSP!$CR:$CR)</f>
        <v>0</v>
      </c>
      <c r="CS758" s="27">
        <f>_xlfn.XLOOKUP($C758,[27]PSP!$C:$C,[27]PSP!$CS:$CS)</f>
        <v>26.35</v>
      </c>
      <c r="CT758" s="28">
        <f t="shared" si="2896"/>
        <v>0</v>
      </c>
      <c r="CU758" s="88"/>
      <c r="CV758" s="54">
        <f>_xlfn.XLOOKUP($C758,[27]PSP!$C:$C,[27]PSP!$CV:$CV)</f>
        <v>41.183999999999955</v>
      </c>
      <c r="CW758" s="27">
        <f>_xlfn.XLOOKUP($C758,[27]PSP!$C:$C,[27]PSP!$CW:$CW)</f>
        <v>26.35</v>
      </c>
      <c r="CX758" s="28">
        <f t="shared" si="2897"/>
        <v>1085.19</v>
      </c>
      <c r="CY758" s="88"/>
      <c r="CZ758" s="54">
        <f>_xlfn.XLOOKUP($C758,[27]PSP!$C:$C,[27]PSP!$CZ:$CZ)</f>
        <v>124.12799999999987</v>
      </c>
      <c r="DA758" s="27">
        <f>_xlfn.XLOOKUP($C758,[27]PSP!$C:$C,[27]PSP!$DA:$DA)</f>
        <v>26.35</v>
      </c>
      <c r="DB758" s="28">
        <f t="shared" si="2898"/>
        <v>3270.77</v>
      </c>
      <c r="DC758" s="88"/>
      <c r="DD758" s="54">
        <f>_xlfn.XLOOKUP($C758,[27]PSP!$C:$C,[27]PSP!$DD:$DD)</f>
        <v>0</v>
      </c>
      <c r="DE758" s="27">
        <f>_xlfn.XLOOKUP($C758,[27]PSP!$C:$C,[27]PSP!$DE:$DE)</f>
        <v>26.35</v>
      </c>
      <c r="DF758" s="28">
        <f t="shared" si="2899"/>
        <v>0</v>
      </c>
      <c r="DG758" s="88"/>
      <c r="DH758" s="54">
        <f>_xlfn.XLOOKUP($C758,[27]PSP!$C:$C,[27]PSP!$DH:$DH)</f>
        <v>0</v>
      </c>
      <c r="DI758" s="27">
        <f>_xlfn.XLOOKUP($C758,[27]PSP!$C:$C,[27]PSP!$DI:$DI)</f>
        <v>26.35</v>
      </c>
      <c r="DJ758" s="28">
        <f t="shared" si="2900"/>
        <v>0</v>
      </c>
      <c r="DK758" s="88"/>
      <c r="DL758" s="54">
        <f>_xlfn.XLOOKUP($C758,[27]PSP!$C:$C,[27]PSP!$DL:$DL)</f>
        <v>13.727999999999986</v>
      </c>
      <c r="DM758" s="27">
        <f>_xlfn.XLOOKUP($C758,[27]PSP!$C:$C,[27]PSP!$DM:$DM)</f>
        <v>26.35</v>
      </c>
      <c r="DN758" s="28">
        <f t="shared" si="2901"/>
        <v>361.73</v>
      </c>
      <c r="DO758" s="88"/>
      <c r="DP758" s="54">
        <f>_xlfn.XLOOKUP($C758,[27]PSP!$C:$C,[27]PSP!$DP:$DP)</f>
        <v>0</v>
      </c>
      <c r="DQ758" s="27">
        <f>_xlfn.XLOOKUP($C758,[27]PSP!$C:$C,[27]PSP!$DQ:$DQ)</f>
        <v>26.35</v>
      </c>
      <c r="DR758" s="28">
        <f t="shared" si="2902"/>
        <v>0</v>
      </c>
      <c r="DS758" s="88"/>
      <c r="DT758" s="54">
        <f>_xlfn.XLOOKUP($C758,[27]PSP!$C:$C,[27]PSP!$DT:$DT)</f>
        <v>0</v>
      </c>
      <c r="DU758" s="27">
        <f>_xlfn.XLOOKUP($C758,[27]PSP!$C:$C,[27]PSP!$DU:$DU)</f>
        <v>26.35</v>
      </c>
      <c r="DV758" s="28">
        <f t="shared" si="2903"/>
        <v>0</v>
      </c>
      <c r="DW758" s="88"/>
      <c r="DX758" s="54">
        <f>_xlfn.XLOOKUP($C758,[27]PSP!$C:$C,[27]PSP!$DX:$DX)</f>
        <v>39.469859999999954</v>
      </c>
      <c r="DY758" s="27">
        <f>_xlfn.XLOOKUP($C758,[27]PSP!$C:$C,[27]PSP!$DY:$DY)</f>
        <v>26.35</v>
      </c>
      <c r="DZ758" s="28">
        <f t="shared" si="2904"/>
        <v>1040.03</v>
      </c>
      <c r="EA758" s="88"/>
      <c r="EB758" s="54">
        <f>_xlfn.XLOOKUP($C758,[27]PSP!$C:$C,[27]PSP!$EB:$EB)</f>
        <v>39.469859999999954</v>
      </c>
      <c r="EC758" s="27">
        <f>_xlfn.XLOOKUP($C758,[27]PSP!$C:$C,[27]PSP!$EC:$EC)</f>
        <v>26.35</v>
      </c>
      <c r="ED758" s="28">
        <f t="shared" si="2905"/>
        <v>1040.03</v>
      </c>
      <c r="EE758" s="88"/>
      <c r="EF758" s="54">
        <f>_xlfn.XLOOKUP($C758,[27]PSP!$C:$C,[27]PSP!$EF:$EF)</f>
        <v>39.469859999999954</v>
      </c>
      <c r="EG758" s="27">
        <f>_xlfn.XLOOKUP($C758,[27]PSP!$C:$C,[27]PSP!$EG:$EG)</f>
        <v>26.35</v>
      </c>
      <c r="EH758" s="28">
        <f t="shared" si="2906"/>
        <v>1040.03</v>
      </c>
      <c r="EI758" s="88"/>
      <c r="EJ758" s="54" t="e">
        <f>_xlfn.XLOOKUP($C758,[27]PSP!$C:$C,[27]PSP!$EJ:$EJ)</f>
        <v>#REF!</v>
      </c>
      <c r="EK758" s="27">
        <f>_xlfn.XLOOKUP($C758,[27]PSP!$C:$C,[27]PSP!$EK:$EK)</f>
        <v>26.35</v>
      </c>
      <c r="EL758" s="28" t="e">
        <f t="shared" si="2907"/>
        <v>#REF!</v>
      </c>
      <c r="EM758" s="88"/>
      <c r="EN758" s="108"/>
      <c r="EO758" s="29" t="e">
        <f t="shared" si="2806"/>
        <v>#REF!</v>
      </c>
      <c r="EP758" s="88" t="e">
        <f t="shared" si="2736"/>
        <v>#REF!</v>
      </c>
      <c r="EQ758" s="1" t="e">
        <f t="shared" si="2596"/>
        <v>#REF!</v>
      </c>
      <c r="ES758" s="118">
        <f t="shared" si="2873"/>
        <v>1.1767000000000001</v>
      </c>
    </row>
    <row r="759" spans="3:149" s="1" customFormat="1" ht="14.25" x14ac:dyDescent="0.25">
      <c r="C759" s="24" t="s">
        <v>606</v>
      </c>
      <c r="D759" s="43" t="str">
        <f>_xlfn.XLOOKUP($C759,[27]PSP!$C:$C,[27]PSP!$D:$D)</f>
        <v>ED-51132</v>
      </c>
      <c r="E759" s="24" t="str">
        <f>_xlfn.XLOOKUP($C759,[27]PSP!$C:$C,[27]PSP!$E:$E)</f>
        <v>DER/MG</v>
      </c>
      <c r="F759" s="25" t="str">
        <f>_xlfn.XLOOKUP($C759,[27]PSP!$C:$C,[27]PSP!$F:$F)</f>
        <v>CARGA DE MATERIAL DE QUALQUER NATUREZA SOBRE CAMINHÃO -  MECÂNICA</v>
      </c>
      <c r="G759" s="26" t="str">
        <f>_xlfn.XLOOKUP($C759,[27]PSP!$C:$C,[27]PSP!$G:$G)</f>
        <v>M3</v>
      </c>
      <c r="H759" s="53" t="e">
        <f>_xlfn.XLOOKUP($C759,[27]PSP!$C:$C,[27]PSP!$H:$H)</f>
        <v>#REF!</v>
      </c>
      <c r="I759" s="28" t="e">
        <f>_xlfn.XLOOKUP($C759,[27]PSP!$C:$C,[27]PSP!$I:$I)</f>
        <v>#REF!</v>
      </c>
      <c r="J759" s="28" t="e">
        <f t="shared" si="2874"/>
        <v>#REF!</v>
      </c>
      <c r="K759" s="88"/>
      <c r="L759" s="54">
        <f>_xlfn.XLOOKUP($C759,[27]PSP!$C:$C,[27]PSP!$L:$L)</f>
        <v>13.727999999999986</v>
      </c>
      <c r="M759" s="27">
        <f>_xlfn.XLOOKUP($C759,[27]PSP!$C:$C,[27]PSP!$M:$M)</f>
        <v>1.39</v>
      </c>
      <c r="N759" s="28">
        <f t="shared" si="2875"/>
        <v>19.079999999999998</v>
      </c>
      <c r="O759" s="88"/>
      <c r="P759" s="54">
        <f>_xlfn.XLOOKUP($C759,[27]PSP!$C:$C,[27]PSP!$P:$P)</f>
        <v>0</v>
      </c>
      <c r="Q759" s="27">
        <f>_xlfn.XLOOKUP($C759,[27]PSP!$C:$C,[27]PSP!$Q:$Q)</f>
        <v>1.39</v>
      </c>
      <c r="R759" s="28">
        <f t="shared" si="2876"/>
        <v>0</v>
      </c>
      <c r="S759" s="88"/>
      <c r="T759" s="54">
        <f>_xlfn.XLOOKUP($C759,[27]PSP!$C:$C,[27]PSP!$T:$T)</f>
        <v>0</v>
      </c>
      <c r="U759" s="27">
        <f>_xlfn.XLOOKUP($C759,[27]PSP!$C:$C,[27]PSP!$U:$U)</f>
        <v>1.39</v>
      </c>
      <c r="V759" s="28">
        <f t="shared" si="2877"/>
        <v>0</v>
      </c>
      <c r="W759" s="88"/>
      <c r="X759" s="54">
        <f>_xlfn.XLOOKUP($C759,[27]PSP!$C:$C,[27]PSP!$X:$X)</f>
        <v>0</v>
      </c>
      <c r="Y759" s="27">
        <f>_xlfn.XLOOKUP($C759,[27]PSP!$C:$C,[27]PSP!$Y:$Y)</f>
        <v>1.39</v>
      </c>
      <c r="Z759" s="28">
        <f t="shared" si="2878"/>
        <v>0</v>
      </c>
      <c r="AA759" s="88"/>
      <c r="AB759" s="54">
        <f>_xlfn.XLOOKUP($C759,[27]PSP!$C:$C,[27]PSP!$AB:$AB)</f>
        <v>0</v>
      </c>
      <c r="AC759" s="27">
        <f>_xlfn.XLOOKUP($C759,[27]PSP!$C:$C,[27]PSP!$AC:$AC)</f>
        <v>1.39</v>
      </c>
      <c r="AD759" s="28">
        <f t="shared" si="2879"/>
        <v>0</v>
      </c>
      <c r="AE759" s="88"/>
      <c r="AF759" s="54">
        <f>_xlfn.XLOOKUP($C759,[27]PSP!$C:$C,[27]PSP!$AF:$AF)</f>
        <v>0</v>
      </c>
      <c r="AG759" s="27">
        <f>_xlfn.XLOOKUP($C759,[27]PSP!$C:$C,[27]PSP!$AG:$AG)</f>
        <v>1.39</v>
      </c>
      <c r="AH759" s="28">
        <f t="shared" si="2880"/>
        <v>0</v>
      </c>
      <c r="AI759" s="88"/>
      <c r="AJ759" s="54">
        <f>_xlfn.XLOOKUP($C759,[27]PSP!$C:$C,[27]PSP!$AJ:$AJ)</f>
        <v>0</v>
      </c>
      <c r="AK759" s="27">
        <f>_xlfn.XLOOKUP($C759,[27]PSP!$C:$C,[27]PSP!$AK:$AK)</f>
        <v>1.39</v>
      </c>
      <c r="AL759" s="28">
        <f t="shared" si="2881"/>
        <v>0</v>
      </c>
      <c r="AM759" s="88"/>
      <c r="AN759" s="54">
        <f>_xlfn.XLOOKUP($C759,[27]PSP!$C:$C,[27]PSP!$AN:$AN)</f>
        <v>0</v>
      </c>
      <c r="AO759" s="27">
        <f>_xlfn.XLOOKUP($C759,[27]PSP!$C:$C,[27]PSP!$AO:$AO)</f>
        <v>1.39</v>
      </c>
      <c r="AP759" s="28">
        <f t="shared" si="2882"/>
        <v>0</v>
      </c>
      <c r="AQ759" s="88"/>
      <c r="AR759" s="54">
        <f>_xlfn.XLOOKUP($C759,[27]PSP!$C:$C,[27]PSP!$AR:$AR)</f>
        <v>0</v>
      </c>
      <c r="AS759" s="27">
        <f>_xlfn.XLOOKUP($C759,[27]PSP!$C:$C,[27]PSP!$AS:$AS)</f>
        <v>1.39</v>
      </c>
      <c r="AT759" s="28">
        <f t="shared" si="2883"/>
        <v>0</v>
      </c>
      <c r="AU759" s="88"/>
      <c r="AV759" s="54">
        <f>_xlfn.XLOOKUP($C759,[27]PSP!$C:$C,[27]PSP!$AV:$AV)</f>
        <v>0</v>
      </c>
      <c r="AW759" s="27">
        <f>_xlfn.XLOOKUP($C759,[27]PSP!$C:$C,[27]PSP!$AW:$AW)</f>
        <v>1.39</v>
      </c>
      <c r="AX759" s="28">
        <f t="shared" si="2884"/>
        <v>0</v>
      </c>
      <c r="AY759" s="88"/>
      <c r="AZ759" s="54">
        <f>_xlfn.XLOOKUP($C759,[27]PSP!$C:$C,[27]PSP!$AZ:$AZ)</f>
        <v>0</v>
      </c>
      <c r="BA759" s="27">
        <f>_xlfn.XLOOKUP($C759,[27]PSP!$C:$C,[27]PSP!$BA:$BA)</f>
        <v>1.39</v>
      </c>
      <c r="BB759" s="28">
        <f t="shared" si="2885"/>
        <v>0</v>
      </c>
      <c r="BC759" s="88"/>
      <c r="BD759" s="54">
        <f>_xlfn.XLOOKUP($C759,[27]PSP!$C:$C,[27]PSP!$BD:$BD)</f>
        <v>0</v>
      </c>
      <c r="BE759" s="27">
        <f>_xlfn.XLOOKUP($C759,[27]PSP!$C:$C,[27]PSP!$BE:$BE)</f>
        <v>1.39</v>
      </c>
      <c r="BF759" s="28">
        <f t="shared" si="2886"/>
        <v>0</v>
      </c>
      <c r="BG759" s="88"/>
      <c r="BH759" s="54">
        <f>_xlfn.XLOOKUP($C759,[27]PSP!$C:$C,[27]PSP!$BH:$BH)</f>
        <v>0</v>
      </c>
      <c r="BI759" s="27">
        <f>_xlfn.XLOOKUP($C759,[27]PSP!$C:$C,[27]PSP!$BI:$BI)</f>
        <v>1.39</v>
      </c>
      <c r="BJ759" s="28">
        <f t="shared" si="2887"/>
        <v>0</v>
      </c>
      <c r="BK759" s="88"/>
      <c r="BL759" s="54">
        <f>_xlfn.XLOOKUP($C759,[27]PSP!$C:$C,[27]PSP!$BL:$BL)</f>
        <v>0</v>
      </c>
      <c r="BM759" s="27">
        <f>_xlfn.XLOOKUP($C759,[27]PSP!$C:$C,[27]PSP!$BM:$BM)</f>
        <v>1.39</v>
      </c>
      <c r="BN759" s="28">
        <f t="shared" si="2888"/>
        <v>0</v>
      </c>
      <c r="BO759" s="88"/>
      <c r="BP759" s="54">
        <f>_xlfn.XLOOKUP($C759,[27]PSP!$C:$C,[27]PSP!$BP:$BP)</f>
        <v>0</v>
      </c>
      <c r="BQ759" s="27">
        <f>_xlfn.XLOOKUP($C759,[27]PSP!$C:$C,[27]PSP!$BQ:$BQ)</f>
        <v>1.39</v>
      </c>
      <c r="BR759" s="28">
        <f t="shared" si="2889"/>
        <v>0</v>
      </c>
      <c r="BS759" s="88"/>
      <c r="BT759" s="54">
        <f>_xlfn.XLOOKUP($C759,[27]PSP!$C:$C,[27]PSP!$BT:$BT)</f>
        <v>0</v>
      </c>
      <c r="BU759" s="27">
        <f>_xlfn.XLOOKUP($C759,[27]PSP!$C:$C,[27]PSP!$BU:$BU)</f>
        <v>1.39</v>
      </c>
      <c r="BV759" s="28">
        <f t="shared" si="2890"/>
        <v>0</v>
      </c>
      <c r="BW759" s="88"/>
      <c r="BX759" s="54">
        <f>_xlfn.XLOOKUP($C759,[27]PSP!$C:$C,[27]PSP!$BX:$BX)</f>
        <v>0</v>
      </c>
      <c r="BY759" s="27">
        <f>_xlfn.XLOOKUP($C759,[27]PSP!$C:$C,[27]PSP!$BY:$BY)</f>
        <v>1.39</v>
      </c>
      <c r="BZ759" s="28">
        <f t="shared" si="2891"/>
        <v>0</v>
      </c>
      <c r="CA759" s="88"/>
      <c r="CB759" s="54">
        <f>_xlfn.XLOOKUP($C759,[27]PSP!$C:$C,[27]PSP!$CB:$CB)</f>
        <v>0</v>
      </c>
      <c r="CC759" s="27">
        <f>_xlfn.XLOOKUP($C759,[27]PSP!$C:$C,[27]PSP!$CC:$CC)</f>
        <v>1.39</v>
      </c>
      <c r="CD759" s="28">
        <f t="shared" si="2892"/>
        <v>0</v>
      </c>
      <c r="CE759" s="88"/>
      <c r="CF759" s="54">
        <f>_xlfn.XLOOKUP($C759,[27]PSP!$C:$C,[27]PSP!$CF:$CF)</f>
        <v>0</v>
      </c>
      <c r="CG759" s="27">
        <f>_xlfn.XLOOKUP($C759,[27]PSP!$C:$C,[27]PSP!$CG:$CG)</f>
        <v>1.39</v>
      </c>
      <c r="CH759" s="28">
        <f t="shared" si="2893"/>
        <v>0</v>
      </c>
      <c r="CI759" s="88"/>
      <c r="CJ759" s="54">
        <f>_xlfn.XLOOKUP($C759,[27]PSP!$C:$C,[27]PSP!$CJ:$CJ)</f>
        <v>0</v>
      </c>
      <c r="CK759" s="27">
        <f>_xlfn.XLOOKUP($C759,[27]PSP!$C:$C,[27]PSP!$CK:$CK)</f>
        <v>1.39</v>
      </c>
      <c r="CL759" s="28">
        <f t="shared" si="2894"/>
        <v>0</v>
      </c>
      <c r="CM759" s="88"/>
      <c r="CN759" s="54">
        <f>_xlfn.XLOOKUP($C759,[27]PSP!$C:$C,[27]PSP!$CN:$CN)</f>
        <v>0</v>
      </c>
      <c r="CO759" s="27">
        <f>_xlfn.XLOOKUP($C759,[27]PSP!$C:$C,[27]PSP!$CO:$CO)</f>
        <v>1.39</v>
      </c>
      <c r="CP759" s="28">
        <f t="shared" si="2895"/>
        <v>0</v>
      </c>
      <c r="CQ759" s="88"/>
      <c r="CR759" s="54">
        <f>_xlfn.XLOOKUP($C759,[27]PSP!$C:$C,[27]PSP!$CR:$CR)</f>
        <v>0</v>
      </c>
      <c r="CS759" s="27">
        <f>_xlfn.XLOOKUP($C759,[27]PSP!$C:$C,[27]PSP!$CS:$CS)</f>
        <v>1.39</v>
      </c>
      <c r="CT759" s="28">
        <f t="shared" si="2896"/>
        <v>0</v>
      </c>
      <c r="CU759" s="88"/>
      <c r="CV759" s="54">
        <f>_xlfn.XLOOKUP($C759,[27]PSP!$C:$C,[27]PSP!$CV:$CV)</f>
        <v>0</v>
      </c>
      <c r="CW759" s="27">
        <f>_xlfn.XLOOKUP($C759,[27]PSP!$C:$C,[27]PSP!$CW:$CW)</f>
        <v>1.39</v>
      </c>
      <c r="CX759" s="28">
        <f t="shared" si="2897"/>
        <v>0</v>
      </c>
      <c r="CY759" s="88"/>
      <c r="CZ759" s="54">
        <f>_xlfn.XLOOKUP($C759,[27]PSP!$C:$C,[27]PSP!$CZ:$CZ)</f>
        <v>0</v>
      </c>
      <c r="DA759" s="27">
        <f>_xlfn.XLOOKUP($C759,[27]PSP!$C:$C,[27]PSP!$DA:$DA)</f>
        <v>1.39</v>
      </c>
      <c r="DB759" s="28">
        <f t="shared" si="2898"/>
        <v>0</v>
      </c>
      <c r="DC759" s="88"/>
      <c r="DD759" s="54">
        <f>_xlfn.XLOOKUP($C759,[27]PSP!$C:$C,[27]PSP!$DD:$DD)</f>
        <v>0</v>
      </c>
      <c r="DE759" s="27">
        <f>_xlfn.XLOOKUP($C759,[27]PSP!$C:$C,[27]PSP!$DE:$DE)</f>
        <v>1.39</v>
      </c>
      <c r="DF759" s="28">
        <f t="shared" si="2899"/>
        <v>0</v>
      </c>
      <c r="DG759" s="88"/>
      <c r="DH759" s="54">
        <f>_xlfn.XLOOKUP($C759,[27]PSP!$C:$C,[27]PSP!$DH:$DH)</f>
        <v>0</v>
      </c>
      <c r="DI759" s="27">
        <f>_xlfn.XLOOKUP($C759,[27]PSP!$C:$C,[27]PSP!$DI:$DI)</f>
        <v>1.39</v>
      </c>
      <c r="DJ759" s="28">
        <f t="shared" si="2900"/>
        <v>0</v>
      </c>
      <c r="DK759" s="88"/>
      <c r="DL759" s="54">
        <f>_xlfn.XLOOKUP($C759,[27]PSP!$C:$C,[27]PSP!$DL:$DL)</f>
        <v>0</v>
      </c>
      <c r="DM759" s="27">
        <f>_xlfn.XLOOKUP($C759,[27]PSP!$C:$C,[27]PSP!$DM:$DM)</f>
        <v>1.39</v>
      </c>
      <c r="DN759" s="28">
        <f t="shared" si="2901"/>
        <v>0</v>
      </c>
      <c r="DO759" s="88"/>
      <c r="DP759" s="54">
        <f>_xlfn.XLOOKUP($C759,[27]PSP!$C:$C,[27]PSP!$DP:$DP)</f>
        <v>0</v>
      </c>
      <c r="DQ759" s="27">
        <f>_xlfn.XLOOKUP($C759,[27]PSP!$C:$C,[27]PSP!$DQ:$DQ)</f>
        <v>1.39</v>
      </c>
      <c r="DR759" s="28">
        <f t="shared" si="2902"/>
        <v>0</v>
      </c>
      <c r="DS759" s="88"/>
      <c r="DT759" s="54">
        <f>_xlfn.XLOOKUP($C759,[27]PSP!$C:$C,[27]PSP!$DT:$DT)</f>
        <v>0</v>
      </c>
      <c r="DU759" s="27">
        <f>_xlfn.XLOOKUP($C759,[27]PSP!$C:$C,[27]PSP!$DU:$DU)</f>
        <v>1.39</v>
      </c>
      <c r="DV759" s="28">
        <f t="shared" si="2903"/>
        <v>0</v>
      </c>
      <c r="DW759" s="88"/>
      <c r="DX759" s="54">
        <f>_xlfn.XLOOKUP($C759,[27]PSP!$C:$C,[27]PSP!$DX:$DX)</f>
        <v>0</v>
      </c>
      <c r="DY759" s="27">
        <f>_xlfn.XLOOKUP($C759,[27]PSP!$C:$C,[27]PSP!$DY:$DY)</f>
        <v>1.39</v>
      </c>
      <c r="DZ759" s="28">
        <f t="shared" si="2904"/>
        <v>0</v>
      </c>
      <c r="EA759" s="88"/>
      <c r="EB759" s="54">
        <f>_xlfn.XLOOKUP($C759,[27]PSP!$C:$C,[27]PSP!$EB:$EB)</f>
        <v>0</v>
      </c>
      <c r="EC759" s="27">
        <f>_xlfn.XLOOKUP($C759,[27]PSP!$C:$C,[27]PSP!$EC:$EC)</f>
        <v>1.39</v>
      </c>
      <c r="ED759" s="28">
        <f t="shared" si="2905"/>
        <v>0</v>
      </c>
      <c r="EE759" s="88"/>
      <c r="EF759" s="54">
        <f>_xlfn.XLOOKUP($C759,[27]PSP!$C:$C,[27]PSP!$EF:$EF)</f>
        <v>0</v>
      </c>
      <c r="EG759" s="27">
        <f>_xlfn.XLOOKUP($C759,[27]PSP!$C:$C,[27]PSP!$EG:$EG)</f>
        <v>1.39</v>
      </c>
      <c r="EH759" s="28">
        <f t="shared" si="2906"/>
        <v>0</v>
      </c>
      <c r="EI759" s="88"/>
      <c r="EJ759" s="54" t="e">
        <f>_xlfn.XLOOKUP($C759,[27]PSP!$C:$C,[27]PSP!$EJ:$EJ)</f>
        <v>#REF!</v>
      </c>
      <c r="EK759" s="27">
        <f>_xlfn.XLOOKUP($C759,[27]PSP!$C:$C,[27]PSP!$EK:$EK)</f>
        <v>1.39</v>
      </c>
      <c r="EL759" s="28" t="e">
        <f t="shared" si="2907"/>
        <v>#REF!</v>
      </c>
      <c r="EM759" s="88"/>
      <c r="EN759" s="108"/>
      <c r="EO759" s="29" t="e">
        <f t="shared" si="2806"/>
        <v>#REF!</v>
      </c>
      <c r="EP759" s="88" t="e">
        <f t="shared" si="2736"/>
        <v>#REF!</v>
      </c>
      <c r="EQ759" s="1" t="e">
        <f t="shared" si="2596"/>
        <v>#REF!</v>
      </c>
      <c r="ES759" s="118">
        <f t="shared" si="2873"/>
        <v>1.1767000000000001</v>
      </c>
    </row>
    <row r="760" spans="3:149" s="1" customFormat="1" ht="21" x14ac:dyDescent="0.25">
      <c r="C760" s="24" t="s">
        <v>607</v>
      </c>
      <c r="D760" s="43" t="str">
        <f>_xlfn.XLOOKUP($C760,[27]PSP!$C:$C,[27]PSP!$D:$D)</f>
        <v>ED-51130</v>
      </c>
      <c r="E760" s="24" t="str">
        <f>_xlfn.XLOOKUP($C760,[27]PSP!$C:$C,[27]PSP!$E:$E)</f>
        <v>DER/MG</v>
      </c>
      <c r="F760" s="25" t="str">
        <f>_xlfn.XLOOKUP($C760,[27]PSP!$C:$C,[27]PSP!$F:$F)</f>
        <v>TRANSPORTE   DE   MATERIAL   DE   QUALQUER   NATUREZA   EM  CAMINHÃO DMT &gt; 5 KM (DENTRO DO PERÍMETRO URBANO)</v>
      </c>
      <c r="G760" s="26" t="str">
        <f>_xlfn.XLOOKUP($C760,[27]PSP!$C:$C,[27]PSP!$G:$G)</f>
        <v>M3XKM</v>
      </c>
      <c r="H760" s="53" t="e">
        <f>_xlfn.XLOOKUP($C760,[27]PSP!$C:$C,[27]PSP!$H:$H)</f>
        <v>#REF!</v>
      </c>
      <c r="I760" s="28" t="e">
        <f>_xlfn.XLOOKUP($C760,[27]PSP!$C:$C,[27]PSP!$I:$I)</f>
        <v>#REF!</v>
      </c>
      <c r="J760" s="28" t="e">
        <f t="shared" si="2874"/>
        <v>#REF!</v>
      </c>
      <c r="K760" s="88"/>
      <c r="L760" s="54">
        <f>_xlfn.XLOOKUP($C760,[27]PSP!$C:$C,[27]PSP!$L:$L)</f>
        <v>0</v>
      </c>
      <c r="M760" s="27">
        <f>_xlfn.XLOOKUP($C760,[27]PSP!$C:$C,[27]PSP!$M:$M)</f>
        <v>3.2</v>
      </c>
      <c r="N760" s="28">
        <f t="shared" si="2875"/>
        <v>0</v>
      </c>
      <c r="O760" s="88"/>
      <c r="P760" s="54">
        <f>_xlfn.XLOOKUP($C760,[27]PSP!$C:$C,[27]PSP!$P:$P)</f>
        <v>0</v>
      </c>
      <c r="Q760" s="27">
        <f>_xlfn.XLOOKUP($C760,[27]PSP!$C:$C,[27]PSP!$Q:$Q)</f>
        <v>3.2</v>
      </c>
      <c r="R760" s="28">
        <f t="shared" si="2876"/>
        <v>0</v>
      </c>
      <c r="S760" s="88"/>
      <c r="T760" s="54">
        <f>_xlfn.XLOOKUP($C760,[27]PSP!$C:$C,[27]PSP!$T:$T)</f>
        <v>0</v>
      </c>
      <c r="U760" s="27">
        <f>_xlfn.XLOOKUP($C760,[27]PSP!$C:$C,[27]PSP!$U:$U)</f>
        <v>3.2</v>
      </c>
      <c r="V760" s="28">
        <f t="shared" si="2877"/>
        <v>0</v>
      </c>
      <c r="W760" s="88"/>
      <c r="X760" s="54">
        <f>_xlfn.XLOOKUP($C760,[27]PSP!$C:$C,[27]PSP!$X:$X)</f>
        <v>0</v>
      </c>
      <c r="Y760" s="27">
        <f>_xlfn.XLOOKUP($C760,[27]PSP!$C:$C,[27]PSP!$Y:$Y)</f>
        <v>3.2</v>
      </c>
      <c r="Z760" s="28">
        <f t="shared" si="2878"/>
        <v>0</v>
      </c>
      <c r="AA760" s="88"/>
      <c r="AB760" s="54">
        <f>_xlfn.XLOOKUP($C760,[27]PSP!$C:$C,[27]PSP!$AB:$AB)</f>
        <v>0</v>
      </c>
      <c r="AC760" s="27">
        <f>_xlfn.XLOOKUP($C760,[27]PSP!$C:$C,[27]PSP!$AC:$AC)</f>
        <v>3.2</v>
      </c>
      <c r="AD760" s="28">
        <f t="shared" si="2879"/>
        <v>0</v>
      </c>
      <c r="AE760" s="88"/>
      <c r="AF760" s="54">
        <f>_xlfn.XLOOKUP($C760,[27]PSP!$C:$C,[27]PSP!$AF:$AF)</f>
        <v>0</v>
      </c>
      <c r="AG760" s="27">
        <f>_xlfn.XLOOKUP($C760,[27]PSP!$C:$C,[27]PSP!$AG:$AG)</f>
        <v>3.2</v>
      </c>
      <c r="AH760" s="28">
        <f t="shared" si="2880"/>
        <v>0</v>
      </c>
      <c r="AI760" s="88"/>
      <c r="AJ760" s="54">
        <f>_xlfn.XLOOKUP($C760,[27]PSP!$C:$C,[27]PSP!$AJ:$AJ)</f>
        <v>0</v>
      </c>
      <c r="AK760" s="27">
        <f>_xlfn.XLOOKUP($C760,[27]PSP!$C:$C,[27]PSP!$AK:$AK)</f>
        <v>3.2</v>
      </c>
      <c r="AL760" s="28">
        <f t="shared" si="2881"/>
        <v>0</v>
      </c>
      <c r="AM760" s="88"/>
      <c r="AN760" s="54">
        <f>_xlfn.XLOOKUP($C760,[27]PSP!$C:$C,[27]PSP!$AN:$AN)</f>
        <v>0</v>
      </c>
      <c r="AO760" s="27">
        <f>_xlfn.XLOOKUP($C760,[27]PSP!$C:$C,[27]PSP!$AO:$AO)</f>
        <v>3.2</v>
      </c>
      <c r="AP760" s="28">
        <f t="shared" si="2882"/>
        <v>0</v>
      </c>
      <c r="AQ760" s="88"/>
      <c r="AR760" s="54">
        <f>_xlfn.XLOOKUP($C760,[27]PSP!$C:$C,[27]PSP!$AR:$AR)</f>
        <v>0</v>
      </c>
      <c r="AS760" s="27">
        <f>_xlfn.XLOOKUP($C760,[27]PSP!$C:$C,[27]PSP!$AS:$AS)</f>
        <v>3.2</v>
      </c>
      <c r="AT760" s="28">
        <f t="shared" si="2883"/>
        <v>0</v>
      </c>
      <c r="AU760" s="88"/>
      <c r="AV760" s="54">
        <f>_xlfn.XLOOKUP($C760,[27]PSP!$C:$C,[27]PSP!$AV:$AV)</f>
        <v>0</v>
      </c>
      <c r="AW760" s="27">
        <f>_xlfn.XLOOKUP($C760,[27]PSP!$C:$C,[27]PSP!$AW:$AW)</f>
        <v>3.2</v>
      </c>
      <c r="AX760" s="28">
        <f t="shared" si="2884"/>
        <v>0</v>
      </c>
      <c r="AY760" s="88"/>
      <c r="AZ760" s="54">
        <f>_xlfn.XLOOKUP($C760,[27]PSP!$C:$C,[27]PSP!$AZ:$AZ)</f>
        <v>0</v>
      </c>
      <c r="BA760" s="27">
        <f>_xlfn.XLOOKUP($C760,[27]PSP!$C:$C,[27]PSP!$BA:$BA)</f>
        <v>3.2</v>
      </c>
      <c r="BB760" s="28">
        <f t="shared" si="2885"/>
        <v>0</v>
      </c>
      <c r="BC760" s="88"/>
      <c r="BD760" s="54">
        <f>_xlfn.XLOOKUP($C760,[27]PSP!$C:$C,[27]PSP!$BD:$BD)</f>
        <v>0</v>
      </c>
      <c r="BE760" s="27">
        <f>_xlfn.XLOOKUP($C760,[27]PSP!$C:$C,[27]PSP!$BE:$BE)</f>
        <v>3.2</v>
      </c>
      <c r="BF760" s="28">
        <f t="shared" si="2886"/>
        <v>0</v>
      </c>
      <c r="BG760" s="88"/>
      <c r="BH760" s="54">
        <f>_xlfn.XLOOKUP($C760,[27]PSP!$C:$C,[27]PSP!$BH:$BH)</f>
        <v>0</v>
      </c>
      <c r="BI760" s="27">
        <f>_xlfn.XLOOKUP($C760,[27]PSP!$C:$C,[27]PSP!$BI:$BI)</f>
        <v>3.2</v>
      </c>
      <c r="BJ760" s="28">
        <f t="shared" si="2887"/>
        <v>0</v>
      </c>
      <c r="BK760" s="88"/>
      <c r="BL760" s="54">
        <f>_xlfn.XLOOKUP($C760,[27]PSP!$C:$C,[27]PSP!$BL:$BL)</f>
        <v>0</v>
      </c>
      <c r="BM760" s="27">
        <f>_xlfn.XLOOKUP($C760,[27]PSP!$C:$C,[27]PSP!$BM:$BM)</f>
        <v>3.2</v>
      </c>
      <c r="BN760" s="28">
        <f t="shared" si="2888"/>
        <v>0</v>
      </c>
      <c r="BO760" s="88"/>
      <c r="BP760" s="54">
        <f>_xlfn.XLOOKUP($C760,[27]PSP!$C:$C,[27]PSP!$BP:$BP)</f>
        <v>0</v>
      </c>
      <c r="BQ760" s="27">
        <f>_xlfn.XLOOKUP($C760,[27]PSP!$C:$C,[27]PSP!$BQ:$BQ)</f>
        <v>3.2</v>
      </c>
      <c r="BR760" s="28">
        <f t="shared" si="2889"/>
        <v>0</v>
      </c>
      <c r="BS760" s="88"/>
      <c r="BT760" s="54">
        <f>_xlfn.XLOOKUP($C760,[27]PSP!$C:$C,[27]PSP!$BT:$BT)</f>
        <v>0</v>
      </c>
      <c r="BU760" s="27">
        <f>_xlfn.XLOOKUP($C760,[27]PSP!$C:$C,[27]PSP!$BU:$BU)</f>
        <v>3.2</v>
      </c>
      <c r="BV760" s="28">
        <f t="shared" si="2890"/>
        <v>0</v>
      </c>
      <c r="BW760" s="88"/>
      <c r="BX760" s="54">
        <f>_xlfn.XLOOKUP($C760,[27]PSP!$C:$C,[27]PSP!$BX:$BX)</f>
        <v>0</v>
      </c>
      <c r="BY760" s="27">
        <f>_xlfn.XLOOKUP($C760,[27]PSP!$C:$C,[27]PSP!$BY:$BY)</f>
        <v>3.2</v>
      </c>
      <c r="BZ760" s="28">
        <f t="shared" si="2891"/>
        <v>0</v>
      </c>
      <c r="CA760" s="88"/>
      <c r="CB760" s="54">
        <f>_xlfn.XLOOKUP($C760,[27]PSP!$C:$C,[27]PSP!$CB:$CB)</f>
        <v>0</v>
      </c>
      <c r="CC760" s="27">
        <f>_xlfn.XLOOKUP($C760,[27]PSP!$C:$C,[27]PSP!$CC:$CC)</f>
        <v>3.2</v>
      </c>
      <c r="CD760" s="28">
        <f t="shared" si="2892"/>
        <v>0</v>
      </c>
      <c r="CE760" s="88"/>
      <c r="CF760" s="54">
        <f>_xlfn.XLOOKUP($C760,[27]PSP!$C:$C,[27]PSP!$CF:$CF)</f>
        <v>0</v>
      </c>
      <c r="CG760" s="27">
        <f>_xlfn.XLOOKUP($C760,[27]PSP!$C:$C,[27]PSP!$CG:$CG)</f>
        <v>3.2</v>
      </c>
      <c r="CH760" s="28">
        <f t="shared" si="2893"/>
        <v>0</v>
      </c>
      <c r="CI760" s="88"/>
      <c r="CJ760" s="54">
        <f>_xlfn.XLOOKUP($C760,[27]PSP!$C:$C,[27]PSP!$CJ:$CJ)</f>
        <v>0</v>
      </c>
      <c r="CK760" s="27">
        <f>_xlfn.XLOOKUP($C760,[27]PSP!$C:$C,[27]PSP!$CK:$CK)</f>
        <v>3.2</v>
      </c>
      <c r="CL760" s="28">
        <f t="shared" si="2894"/>
        <v>0</v>
      </c>
      <c r="CM760" s="88"/>
      <c r="CN760" s="54">
        <f>_xlfn.XLOOKUP($C760,[27]PSP!$C:$C,[27]PSP!$CN:$CN)</f>
        <v>0</v>
      </c>
      <c r="CO760" s="27">
        <f>_xlfn.XLOOKUP($C760,[27]PSP!$C:$C,[27]PSP!$CO:$CO)</f>
        <v>3.2</v>
      </c>
      <c r="CP760" s="28">
        <f t="shared" si="2895"/>
        <v>0</v>
      </c>
      <c r="CQ760" s="88"/>
      <c r="CR760" s="54">
        <f>_xlfn.XLOOKUP($C760,[27]PSP!$C:$C,[27]PSP!$CR:$CR)</f>
        <v>0</v>
      </c>
      <c r="CS760" s="27">
        <f>_xlfn.XLOOKUP($C760,[27]PSP!$C:$C,[27]PSP!$CS:$CS)</f>
        <v>3.2</v>
      </c>
      <c r="CT760" s="28">
        <f t="shared" si="2896"/>
        <v>0</v>
      </c>
      <c r="CU760" s="88"/>
      <c r="CV760" s="54">
        <f>_xlfn.XLOOKUP($C760,[27]PSP!$C:$C,[27]PSP!$CV:$CV)</f>
        <v>0</v>
      </c>
      <c r="CW760" s="27">
        <f>_xlfn.XLOOKUP($C760,[27]PSP!$C:$C,[27]PSP!$CW:$CW)</f>
        <v>3.2</v>
      </c>
      <c r="CX760" s="28">
        <f t="shared" si="2897"/>
        <v>0</v>
      </c>
      <c r="CY760" s="88"/>
      <c r="CZ760" s="54">
        <f>_xlfn.XLOOKUP($C760,[27]PSP!$C:$C,[27]PSP!$CZ:$CZ)</f>
        <v>0</v>
      </c>
      <c r="DA760" s="27">
        <f>_xlfn.XLOOKUP($C760,[27]PSP!$C:$C,[27]PSP!$DA:$DA)</f>
        <v>3.2</v>
      </c>
      <c r="DB760" s="28">
        <f t="shared" si="2898"/>
        <v>0</v>
      </c>
      <c r="DC760" s="88"/>
      <c r="DD760" s="54">
        <f>_xlfn.XLOOKUP($C760,[27]PSP!$C:$C,[27]PSP!$DD:$DD)</f>
        <v>0</v>
      </c>
      <c r="DE760" s="27">
        <f>_xlfn.XLOOKUP($C760,[27]PSP!$C:$C,[27]PSP!$DE:$DE)</f>
        <v>3.2</v>
      </c>
      <c r="DF760" s="28">
        <f t="shared" si="2899"/>
        <v>0</v>
      </c>
      <c r="DG760" s="88"/>
      <c r="DH760" s="54">
        <f>_xlfn.XLOOKUP($C760,[27]PSP!$C:$C,[27]PSP!$DH:$DH)</f>
        <v>0</v>
      </c>
      <c r="DI760" s="27">
        <f>_xlfn.XLOOKUP($C760,[27]PSP!$C:$C,[27]PSP!$DI:$DI)</f>
        <v>3.2</v>
      </c>
      <c r="DJ760" s="28">
        <f t="shared" si="2900"/>
        <v>0</v>
      </c>
      <c r="DK760" s="88"/>
      <c r="DL760" s="54">
        <f>_xlfn.XLOOKUP($C760,[27]PSP!$C:$C,[27]PSP!$DL:$DL)</f>
        <v>0</v>
      </c>
      <c r="DM760" s="27">
        <f>_xlfn.XLOOKUP($C760,[27]PSP!$C:$C,[27]PSP!$DM:$DM)</f>
        <v>3.2</v>
      </c>
      <c r="DN760" s="28">
        <f t="shared" si="2901"/>
        <v>0</v>
      </c>
      <c r="DO760" s="88"/>
      <c r="DP760" s="54">
        <f>_xlfn.XLOOKUP($C760,[27]PSP!$C:$C,[27]PSP!$DP:$DP)</f>
        <v>0</v>
      </c>
      <c r="DQ760" s="27">
        <f>_xlfn.XLOOKUP($C760,[27]PSP!$C:$C,[27]PSP!$DQ:$DQ)</f>
        <v>3.2</v>
      </c>
      <c r="DR760" s="28">
        <f t="shared" si="2902"/>
        <v>0</v>
      </c>
      <c r="DS760" s="88"/>
      <c r="DT760" s="54">
        <f>_xlfn.XLOOKUP($C760,[27]PSP!$C:$C,[27]PSP!$DT:$DT)</f>
        <v>0</v>
      </c>
      <c r="DU760" s="27">
        <f>_xlfn.XLOOKUP($C760,[27]PSP!$C:$C,[27]PSP!$DU:$DU)</f>
        <v>3.2</v>
      </c>
      <c r="DV760" s="28">
        <f t="shared" si="2903"/>
        <v>0</v>
      </c>
      <c r="DW760" s="88"/>
      <c r="DX760" s="54">
        <f>_xlfn.XLOOKUP($C760,[27]PSP!$C:$C,[27]PSP!$DX:$DX)</f>
        <v>0</v>
      </c>
      <c r="DY760" s="27">
        <f>_xlfn.XLOOKUP($C760,[27]PSP!$C:$C,[27]PSP!$DY:$DY)</f>
        <v>3.2</v>
      </c>
      <c r="DZ760" s="28">
        <f t="shared" si="2904"/>
        <v>0</v>
      </c>
      <c r="EA760" s="88"/>
      <c r="EB760" s="54">
        <f>_xlfn.XLOOKUP($C760,[27]PSP!$C:$C,[27]PSP!$EB:$EB)</f>
        <v>0</v>
      </c>
      <c r="EC760" s="27">
        <f>_xlfn.XLOOKUP($C760,[27]PSP!$C:$C,[27]PSP!$EC:$EC)</f>
        <v>3.2</v>
      </c>
      <c r="ED760" s="28">
        <f t="shared" si="2905"/>
        <v>0</v>
      </c>
      <c r="EE760" s="88"/>
      <c r="EF760" s="54">
        <f>_xlfn.XLOOKUP($C760,[27]PSP!$C:$C,[27]PSP!$EF:$EF)</f>
        <v>0</v>
      </c>
      <c r="EG760" s="27">
        <f>_xlfn.XLOOKUP($C760,[27]PSP!$C:$C,[27]PSP!$EG:$EG)</f>
        <v>3.2</v>
      </c>
      <c r="EH760" s="28">
        <f t="shared" si="2906"/>
        <v>0</v>
      </c>
      <c r="EI760" s="88"/>
      <c r="EJ760" s="54" t="e">
        <f>_xlfn.XLOOKUP($C760,[27]PSP!$C:$C,[27]PSP!$EJ:$EJ)</f>
        <v>#REF!</v>
      </c>
      <c r="EK760" s="27">
        <f>_xlfn.XLOOKUP($C760,[27]PSP!$C:$C,[27]PSP!$EK:$EK)</f>
        <v>3.2</v>
      </c>
      <c r="EL760" s="28" t="e">
        <f t="shared" si="2907"/>
        <v>#REF!</v>
      </c>
      <c r="EM760" s="88"/>
      <c r="EN760" s="108"/>
      <c r="EO760" s="29" t="e">
        <f t="shared" si="2806"/>
        <v>#REF!</v>
      </c>
      <c r="EP760" s="88" t="e">
        <f t="shared" si="2736"/>
        <v>#REF!</v>
      </c>
      <c r="EQ760" s="1" t="e">
        <f t="shared" si="2596"/>
        <v>#REF!</v>
      </c>
      <c r="ES760" s="118">
        <f t="shared" si="2873"/>
        <v>1.1767000000000001</v>
      </c>
    </row>
    <row r="761" spans="3:149" s="1" customFormat="1" ht="14.25" x14ac:dyDescent="0.25">
      <c r="C761" s="24" t="s">
        <v>906</v>
      </c>
      <c r="D761" s="43">
        <f>_xlfn.XLOOKUP($C761,[27]PSP!$C:$C,[27]PSP!$D:$D)</f>
        <v>4413905</v>
      </c>
      <c r="E761" s="24" t="str">
        <f>_xlfn.XLOOKUP($C761,[27]PSP!$C:$C,[27]PSP!$E:$E)</f>
        <v>SICRO SERVIÇO</v>
      </c>
      <c r="F761" s="25" t="str">
        <f>_xlfn.XLOOKUP($C761,[27]PSP!$C:$C,[27]PSP!$F:$F)</f>
        <v>HIDROSSEMEADURA</v>
      </c>
      <c r="G761" s="26" t="str">
        <f>_xlfn.XLOOKUP($C761,[27]PSP!$C:$C,[27]PSP!$G:$G)</f>
        <v>M²</v>
      </c>
      <c r="H761" s="53" t="e">
        <f>_xlfn.XLOOKUP($C761,[27]PSP!$C:$C,[27]PSP!$H:$H)</f>
        <v>#REF!</v>
      </c>
      <c r="I761" s="28" t="e">
        <f>_xlfn.XLOOKUP($C761,[27]PSP!$C:$C,[27]PSP!$I:$I)</f>
        <v>#REF!</v>
      </c>
      <c r="J761" s="28" t="e">
        <f t="shared" si="2874"/>
        <v>#REF!</v>
      </c>
      <c r="K761" s="88"/>
      <c r="L761" s="54">
        <f>_xlfn.XLOOKUP($C761,[27]PSP!$C:$C,[27]PSP!$L:$L)</f>
        <v>0</v>
      </c>
      <c r="M761" s="27">
        <f>_xlfn.XLOOKUP($C761,[27]PSP!$C:$C,[27]PSP!$M:$M)</f>
        <v>2.76</v>
      </c>
      <c r="N761" s="28">
        <f t="shared" si="2875"/>
        <v>0</v>
      </c>
      <c r="O761" s="88"/>
      <c r="P761" s="54">
        <f>_xlfn.XLOOKUP($C761,[27]PSP!$C:$C,[27]PSP!$P:$P)</f>
        <v>0</v>
      </c>
      <c r="Q761" s="27">
        <f>_xlfn.XLOOKUP($C761,[27]PSP!$C:$C,[27]PSP!$Q:$Q)</f>
        <v>2.76</v>
      </c>
      <c r="R761" s="28">
        <f t="shared" si="2876"/>
        <v>0</v>
      </c>
      <c r="S761" s="88"/>
      <c r="T761" s="54">
        <f>_xlfn.XLOOKUP($C761,[27]PSP!$C:$C,[27]PSP!$T:$T)</f>
        <v>0</v>
      </c>
      <c r="U761" s="27">
        <f>_xlfn.XLOOKUP($C761,[27]PSP!$C:$C,[27]PSP!$U:$U)</f>
        <v>2.76</v>
      </c>
      <c r="V761" s="28">
        <f t="shared" si="2877"/>
        <v>0</v>
      </c>
      <c r="W761" s="88"/>
      <c r="X761" s="54">
        <f>_xlfn.XLOOKUP($C761,[27]PSP!$C:$C,[27]PSP!$X:$X)</f>
        <v>7824.9599999999991</v>
      </c>
      <c r="Y761" s="27">
        <f>_xlfn.XLOOKUP($C761,[27]PSP!$C:$C,[27]PSP!$Y:$Y)</f>
        <v>2.76</v>
      </c>
      <c r="Z761" s="28">
        <f t="shared" si="2878"/>
        <v>21596.880000000001</v>
      </c>
      <c r="AA761" s="88"/>
      <c r="AB761" s="54">
        <f>_xlfn.XLOOKUP($C761,[27]PSP!$C:$C,[27]PSP!$AB:$AB)</f>
        <v>0</v>
      </c>
      <c r="AC761" s="27">
        <f>_xlfn.XLOOKUP($C761,[27]PSP!$C:$C,[27]PSP!$AC:$AC)</f>
        <v>2.76</v>
      </c>
      <c r="AD761" s="28">
        <f t="shared" si="2879"/>
        <v>0</v>
      </c>
      <c r="AE761" s="88"/>
      <c r="AF761" s="54">
        <f>_xlfn.XLOOKUP($C761,[27]PSP!$C:$C,[27]PSP!$AF:$AF)</f>
        <v>5216.6399999999994</v>
      </c>
      <c r="AG761" s="27">
        <f>_xlfn.XLOOKUP($C761,[27]PSP!$C:$C,[27]PSP!$AG:$AG)</f>
        <v>2.76</v>
      </c>
      <c r="AH761" s="28">
        <f t="shared" si="2880"/>
        <v>14397.92</v>
      </c>
      <c r="AI761" s="88"/>
      <c r="AJ761" s="54">
        <f>_xlfn.XLOOKUP($C761,[27]PSP!$C:$C,[27]PSP!$AJ:$AJ)</f>
        <v>2608.3199999999997</v>
      </c>
      <c r="AK761" s="27">
        <f>_xlfn.XLOOKUP($C761,[27]PSP!$C:$C,[27]PSP!$AK:$AK)</f>
        <v>2.76</v>
      </c>
      <c r="AL761" s="28">
        <f t="shared" si="2881"/>
        <v>7198.96</v>
      </c>
      <c r="AM761" s="88"/>
      <c r="AN761" s="54">
        <f>_xlfn.XLOOKUP($C761,[27]PSP!$C:$C,[27]PSP!$AN:$AN)</f>
        <v>0</v>
      </c>
      <c r="AO761" s="27">
        <f>_xlfn.XLOOKUP($C761,[27]PSP!$C:$C,[27]PSP!$AO:$AO)</f>
        <v>2.76</v>
      </c>
      <c r="AP761" s="28">
        <f t="shared" si="2882"/>
        <v>0</v>
      </c>
      <c r="AQ761" s="88"/>
      <c r="AR761" s="54">
        <f>_xlfn.XLOOKUP($C761,[27]PSP!$C:$C,[27]PSP!$AR:$AR)</f>
        <v>5216.6399999999994</v>
      </c>
      <c r="AS761" s="27">
        <f>_xlfn.XLOOKUP($C761,[27]PSP!$C:$C,[27]PSP!$AS:$AS)</f>
        <v>2.76</v>
      </c>
      <c r="AT761" s="28">
        <f t="shared" si="2883"/>
        <v>14397.92</v>
      </c>
      <c r="AU761" s="88"/>
      <c r="AV761" s="54">
        <f>_xlfn.XLOOKUP($C761,[27]PSP!$C:$C,[27]PSP!$AV:$AV)</f>
        <v>2608.3199999999997</v>
      </c>
      <c r="AW761" s="27">
        <f>_xlfn.XLOOKUP($C761,[27]PSP!$C:$C,[27]PSP!$AW:$AW)</f>
        <v>2.76</v>
      </c>
      <c r="AX761" s="28">
        <f t="shared" si="2884"/>
        <v>7198.96</v>
      </c>
      <c r="AY761" s="88"/>
      <c r="AZ761" s="54">
        <f>_xlfn.XLOOKUP($C761,[27]PSP!$C:$C,[27]PSP!$AZ:$AZ)</f>
        <v>2608.3199999999997</v>
      </c>
      <c r="BA761" s="27">
        <f>_xlfn.XLOOKUP($C761,[27]PSP!$C:$C,[27]PSP!$BA:$BA)</f>
        <v>2.76</v>
      </c>
      <c r="BB761" s="28">
        <f t="shared" si="2885"/>
        <v>7198.96</v>
      </c>
      <c r="BC761" s="88"/>
      <c r="BD761" s="54">
        <f>_xlfn.XLOOKUP($C761,[27]PSP!$C:$C,[27]PSP!$BD:$BD)</f>
        <v>2608.3199999999997</v>
      </c>
      <c r="BE761" s="27">
        <f>_xlfn.XLOOKUP($C761,[27]PSP!$C:$C,[27]PSP!$BE:$BE)</f>
        <v>2.76</v>
      </c>
      <c r="BF761" s="28">
        <f t="shared" si="2886"/>
        <v>7198.96</v>
      </c>
      <c r="BG761" s="88"/>
      <c r="BH761" s="54">
        <f>_xlfn.XLOOKUP($C761,[27]PSP!$C:$C,[27]PSP!$BH:$BH)</f>
        <v>10433.279999999999</v>
      </c>
      <c r="BI761" s="27">
        <f>_xlfn.XLOOKUP($C761,[27]PSP!$C:$C,[27]PSP!$BI:$BI)</f>
        <v>2.76</v>
      </c>
      <c r="BJ761" s="28">
        <f t="shared" si="2887"/>
        <v>28795.85</v>
      </c>
      <c r="BK761" s="88"/>
      <c r="BL761" s="54">
        <f>_xlfn.XLOOKUP($C761,[27]PSP!$C:$C,[27]PSP!$BL:$BL)</f>
        <v>2608.3199999999997</v>
      </c>
      <c r="BM761" s="27">
        <f>_xlfn.XLOOKUP($C761,[27]PSP!$C:$C,[27]PSP!$BM:$BM)</f>
        <v>2.76</v>
      </c>
      <c r="BN761" s="28">
        <f t="shared" si="2888"/>
        <v>7198.96</v>
      </c>
      <c r="BO761" s="88"/>
      <c r="BP761" s="54">
        <f>_xlfn.XLOOKUP($C761,[27]PSP!$C:$C,[27]PSP!$BP:$BP)</f>
        <v>2608.3199999999997</v>
      </c>
      <c r="BQ761" s="27">
        <f>_xlfn.XLOOKUP($C761,[27]PSP!$C:$C,[27]PSP!$BQ:$BQ)</f>
        <v>2.76</v>
      </c>
      <c r="BR761" s="28">
        <f t="shared" si="2889"/>
        <v>7198.96</v>
      </c>
      <c r="BS761" s="88"/>
      <c r="BT761" s="54">
        <f>_xlfn.XLOOKUP($C761,[27]PSP!$C:$C,[27]PSP!$BT:$BT)</f>
        <v>2608.3199999999997</v>
      </c>
      <c r="BU761" s="27">
        <f>_xlfn.XLOOKUP($C761,[27]PSP!$C:$C,[27]PSP!$BU:$BU)</f>
        <v>2.76</v>
      </c>
      <c r="BV761" s="28">
        <f t="shared" si="2890"/>
        <v>7198.96</v>
      </c>
      <c r="BW761" s="88"/>
      <c r="BX761" s="54">
        <f>_xlfn.XLOOKUP($C761,[27]PSP!$C:$C,[27]PSP!$BX:$BX)</f>
        <v>2608.3199999999997</v>
      </c>
      <c r="BY761" s="27">
        <f>_xlfn.XLOOKUP($C761,[27]PSP!$C:$C,[27]PSP!$BY:$BY)</f>
        <v>2.76</v>
      </c>
      <c r="BZ761" s="28">
        <f t="shared" si="2891"/>
        <v>7198.96</v>
      </c>
      <c r="CA761" s="88"/>
      <c r="CB761" s="54">
        <f>_xlfn.XLOOKUP($C761,[27]PSP!$C:$C,[27]PSP!$CB:$CB)</f>
        <v>5216.6399999999994</v>
      </c>
      <c r="CC761" s="27">
        <f>_xlfn.XLOOKUP($C761,[27]PSP!$C:$C,[27]PSP!$CC:$CC)</f>
        <v>2.76</v>
      </c>
      <c r="CD761" s="28">
        <f t="shared" si="2892"/>
        <v>14397.92</v>
      </c>
      <c r="CE761" s="88"/>
      <c r="CF761" s="54">
        <f>_xlfn.XLOOKUP($C761,[27]PSP!$C:$C,[27]PSP!$CF:$CF)</f>
        <v>2608.3199999999997</v>
      </c>
      <c r="CG761" s="27">
        <f>_xlfn.XLOOKUP($C761,[27]PSP!$C:$C,[27]PSP!$CG:$CG)</f>
        <v>2.76</v>
      </c>
      <c r="CH761" s="28">
        <f t="shared" si="2893"/>
        <v>7198.96</v>
      </c>
      <c r="CI761" s="88"/>
      <c r="CJ761" s="54">
        <f>_xlfn.XLOOKUP($C761,[27]PSP!$C:$C,[27]PSP!$CJ:$CJ)</f>
        <v>0</v>
      </c>
      <c r="CK761" s="27">
        <f>_xlfn.XLOOKUP($C761,[27]PSP!$C:$C,[27]PSP!$CK:$CK)</f>
        <v>2.76</v>
      </c>
      <c r="CL761" s="28">
        <f t="shared" si="2894"/>
        <v>0</v>
      </c>
      <c r="CM761" s="88"/>
      <c r="CN761" s="54">
        <f>_xlfn.XLOOKUP($C761,[27]PSP!$C:$C,[27]PSP!$CN:$CN)</f>
        <v>7824.9599999999991</v>
      </c>
      <c r="CO761" s="27">
        <f>_xlfn.XLOOKUP($C761,[27]PSP!$C:$C,[27]PSP!$CO:$CO)</f>
        <v>2.76</v>
      </c>
      <c r="CP761" s="28">
        <f t="shared" si="2895"/>
        <v>21596.880000000001</v>
      </c>
      <c r="CQ761" s="88"/>
      <c r="CR761" s="54">
        <f>_xlfn.XLOOKUP($C761,[27]PSP!$C:$C,[27]PSP!$CR:$CR)</f>
        <v>0</v>
      </c>
      <c r="CS761" s="27">
        <f>_xlfn.XLOOKUP($C761,[27]PSP!$C:$C,[27]PSP!$CS:$CS)</f>
        <v>2.76</v>
      </c>
      <c r="CT761" s="28">
        <f t="shared" si="2896"/>
        <v>0</v>
      </c>
      <c r="CU761" s="88"/>
      <c r="CV761" s="54">
        <f>_xlfn.XLOOKUP($C761,[27]PSP!$C:$C,[27]PSP!$CV:$CV)</f>
        <v>7824.9599999999991</v>
      </c>
      <c r="CW761" s="27">
        <f>_xlfn.XLOOKUP($C761,[27]PSP!$C:$C,[27]PSP!$CW:$CW)</f>
        <v>2.76</v>
      </c>
      <c r="CX761" s="28">
        <f t="shared" si="2897"/>
        <v>21596.880000000001</v>
      </c>
      <c r="CY761" s="88"/>
      <c r="CZ761" s="54">
        <f>_xlfn.XLOOKUP($C761,[27]PSP!$C:$C,[27]PSP!$CZ:$CZ)</f>
        <v>2608.3199999999997</v>
      </c>
      <c r="DA761" s="27">
        <f>_xlfn.XLOOKUP($C761,[27]PSP!$C:$C,[27]PSP!$DA:$DA)</f>
        <v>2.76</v>
      </c>
      <c r="DB761" s="28">
        <f t="shared" si="2898"/>
        <v>7198.96</v>
      </c>
      <c r="DC761" s="88"/>
      <c r="DD761" s="54">
        <f>_xlfn.XLOOKUP($C761,[27]PSP!$C:$C,[27]PSP!$DD:$DD)</f>
        <v>0</v>
      </c>
      <c r="DE761" s="27">
        <f>_xlfn.XLOOKUP($C761,[27]PSP!$C:$C,[27]PSP!$DE:$DE)</f>
        <v>2.76</v>
      </c>
      <c r="DF761" s="28">
        <f t="shared" si="2899"/>
        <v>0</v>
      </c>
      <c r="DG761" s="88"/>
      <c r="DH761" s="54">
        <f>_xlfn.XLOOKUP($C761,[27]PSP!$C:$C,[27]PSP!$DH:$DH)</f>
        <v>0</v>
      </c>
      <c r="DI761" s="27">
        <f>_xlfn.XLOOKUP($C761,[27]PSP!$C:$C,[27]PSP!$DI:$DI)</f>
        <v>2.76</v>
      </c>
      <c r="DJ761" s="28">
        <f t="shared" si="2900"/>
        <v>0</v>
      </c>
      <c r="DK761" s="88"/>
      <c r="DL761" s="54">
        <f>_xlfn.XLOOKUP($C761,[27]PSP!$C:$C,[27]PSP!$DL:$DL)</f>
        <v>2608.3199999999997</v>
      </c>
      <c r="DM761" s="27">
        <f>_xlfn.XLOOKUP($C761,[27]PSP!$C:$C,[27]PSP!$DM:$DM)</f>
        <v>2.76</v>
      </c>
      <c r="DN761" s="28">
        <f t="shared" si="2901"/>
        <v>7198.96</v>
      </c>
      <c r="DO761" s="88"/>
      <c r="DP761" s="54">
        <f>_xlfn.XLOOKUP($C761,[27]PSP!$C:$C,[27]PSP!$DP:$DP)</f>
        <v>0</v>
      </c>
      <c r="DQ761" s="27">
        <f>_xlfn.XLOOKUP($C761,[27]PSP!$C:$C,[27]PSP!$DQ:$DQ)</f>
        <v>2.76</v>
      </c>
      <c r="DR761" s="28">
        <f t="shared" si="2902"/>
        <v>0</v>
      </c>
      <c r="DS761" s="88"/>
      <c r="DT761" s="54">
        <f>_xlfn.XLOOKUP($C761,[27]PSP!$C:$C,[27]PSP!$DT:$DT)</f>
        <v>0</v>
      </c>
      <c r="DU761" s="27">
        <f>_xlfn.XLOOKUP($C761,[27]PSP!$C:$C,[27]PSP!$DU:$DU)</f>
        <v>2.76</v>
      </c>
      <c r="DV761" s="28">
        <f t="shared" si="2903"/>
        <v>0</v>
      </c>
      <c r="DW761" s="88"/>
      <c r="DX761" s="54">
        <f>_xlfn.XLOOKUP($C761,[27]PSP!$C:$C,[27]PSP!$DX:$DX)</f>
        <v>0</v>
      </c>
      <c r="DY761" s="27">
        <f>_xlfn.XLOOKUP($C761,[27]PSP!$C:$C,[27]PSP!$DY:$DY)</f>
        <v>2.76</v>
      </c>
      <c r="DZ761" s="28">
        <f t="shared" si="2904"/>
        <v>0</v>
      </c>
      <c r="EA761" s="88"/>
      <c r="EB761" s="54">
        <f>_xlfn.XLOOKUP($C761,[27]PSP!$C:$C,[27]PSP!$EB:$EB)</f>
        <v>0</v>
      </c>
      <c r="EC761" s="27">
        <f>_xlfn.XLOOKUP($C761,[27]PSP!$C:$C,[27]PSP!$EC:$EC)</f>
        <v>2.76</v>
      </c>
      <c r="ED761" s="28">
        <f t="shared" si="2905"/>
        <v>0</v>
      </c>
      <c r="EE761" s="88"/>
      <c r="EF761" s="54">
        <f>_xlfn.XLOOKUP($C761,[27]PSP!$C:$C,[27]PSP!$EF:$EF)</f>
        <v>0</v>
      </c>
      <c r="EG761" s="27">
        <f>_xlfn.XLOOKUP($C761,[27]PSP!$C:$C,[27]PSP!$EG:$EG)</f>
        <v>2.76</v>
      </c>
      <c r="EH761" s="28">
        <f t="shared" si="2906"/>
        <v>0</v>
      </c>
      <c r="EI761" s="88"/>
      <c r="EJ761" s="54" t="e">
        <f>_xlfn.XLOOKUP($C761,[27]PSP!$C:$C,[27]PSP!$EJ:$EJ)</f>
        <v>#REF!</v>
      </c>
      <c r="EK761" s="27">
        <f>_xlfn.XLOOKUP($C761,[27]PSP!$C:$C,[27]PSP!$EK:$EK)</f>
        <v>2.76</v>
      </c>
      <c r="EL761" s="28" t="e">
        <f t="shared" si="2907"/>
        <v>#REF!</v>
      </c>
      <c r="EM761" s="88"/>
      <c r="EN761" s="108"/>
      <c r="EO761" s="29" t="e">
        <f t="shared" si="2806"/>
        <v>#REF!</v>
      </c>
      <c r="EP761" s="88" t="e">
        <f t="shared" si="2736"/>
        <v>#REF!</v>
      </c>
      <c r="EQ761" s="1" t="e">
        <f t="shared" si="2596"/>
        <v>#REF!</v>
      </c>
      <c r="ES761" s="118">
        <f t="shared" si="2873"/>
        <v>1.1767000000000001</v>
      </c>
    </row>
    <row r="762" spans="3:149" s="1" customFormat="1" ht="14.25" x14ac:dyDescent="0.25">
      <c r="C762" s="24" t="s">
        <v>907</v>
      </c>
      <c r="D762" s="43" t="str">
        <f>_xlfn.XLOOKUP($C762,[27]PSP!$C:$C,[27]PSP!$D:$D)</f>
        <v>RO-40241</v>
      </c>
      <c r="E762" s="24" t="str">
        <f>_xlfn.XLOOKUP($C762,[27]PSP!$C:$C,[27]PSP!$E:$E)</f>
        <v>DER/MG</v>
      </c>
      <c r="F762" s="25" t="str">
        <f>_xlfn.XLOOKUP($C762,[27]PSP!$C:$C,[27]PSP!$F:$F)</f>
        <v>COMPACTAÇÃO DE BOTA-FORA A 80% PROCTOR NORMAL</v>
      </c>
      <c r="G762" s="26" t="str">
        <f>_xlfn.XLOOKUP($C762,[27]PSP!$C:$C,[27]PSP!$G:$G)</f>
        <v>M3</v>
      </c>
      <c r="H762" s="53" t="e">
        <f>_xlfn.XLOOKUP($C762,[27]PSP!$C:$C,[27]PSP!$H:$H)</f>
        <v>#REF!</v>
      </c>
      <c r="I762" s="28" t="e">
        <f>_xlfn.XLOOKUP($C762,[27]PSP!$C:$C,[27]PSP!$I:$I)</f>
        <v>#REF!</v>
      </c>
      <c r="J762" s="28" t="e">
        <f t="shared" si="2874"/>
        <v>#REF!</v>
      </c>
      <c r="K762" s="88"/>
      <c r="L762" s="54">
        <f>_xlfn.XLOOKUP($C762,[27]PSP!$C:$C,[27]PSP!$L:$L)</f>
        <v>2608.3199999999997</v>
      </c>
      <c r="M762" s="27">
        <f>_xlfn.XLOOKUP($C762,[27]PSP!$C:$C,[27]PSP!$M:$M)</f>
        <v>2.12</v>
      </c>
      <c r="N762" s="28">
        <f t="shared" si="2875"/>
        <v>5529.63</v>
      </c>
      <c r="O762" s="88"/>
      <c r="P762" s="54">
        <f>_xlfn.XLOOKUP($C762,[27]PSP!$C:$C,[27]PSP!$P:$P)</f>
        <v>0</v>
      </c>
      <c r="Q762" s="27">
        <f>_xlfn.XLOOKUP($C762,[27]PSP!$C:$C,[27]PSP!$Q:$Q)</f>
        <v>2.12</v>
      </c>
      <c r="R762" s="28">
        <f t="shared" si="2876"/>
        <v>0</v>
      </c>
      <c r="S762" s="88"/>
      <c r="T762" s="54">
        <f>_xlfn.XLOOKUP($C762,[27]PSP!$C:$C,[27]PSP!$T:$T)</f>
        <v>0</v>
      </c>
      <c r="U762" s="27">
        <f>_xlfn.XLOOKUP($C762,[27]PSP!$C:$C,[27]PSP!$U:$U)</f>
        <v>2.12</v>
      </c>
      <c r="V762" s="28">
        <f t="shared" si="2877"/>
        <v>0</v>
      </c>
      <c r="W762" s="88"/>
      <c r="X762" s="54">
        <f>_xlfn.XLOOKUP($C762,[27]PSP!$C:$C,[27]PSP!$X:$X)</f>
        <v>7824.9599999999991</v>
      </c>
      <c r="Y762" s="27">
        <f>_xlfn.XLOOKUP($C762,[27]PSP!$C:$C,[27]PSP!$Y:$Y)</f>
        <v>2.12</v>
      </c>
      <c r="Z762" s="28">
        <f t="shared" si="2878"/>
        <v>16588.91</v>
      </c>
      <c r="AA762" s="88"/>
      <c r="AB762" s="54">
        <f>_xlfn.XLOOKUP($C762,[27]PSP!$C:$C,[27]PSP!$AB:$AB)</f>
        <v>0</v>
      </c>
      <c r="AC762" s="27">
        <f>_xlfn.XLOOKUP($C762,[27]PSP!$C:$C,[27]PSP!$AC:$AC)</f>
        <v>2.12</v>
      </c>
      <c r="AD762" s="28">
        <f t="shared" si="2879"/>
        <v>0</v>
      </c>
      <c r="AE762" s="88"/>
      <c r="AF762" s="54">
        <f>_xlfn.XLOOKUP($C762,[27]PSP!$C:$C,[27]PSP!$AF:$AF)</f>
        <v>5216.6399999999994</v>
      </c>
      <c r="AG762" s="27">
        <f>_xlfn.XLOOKUP($C762,[27]PSP!$C:$C,[27]PSP!$AG:$AG)</f>
        <v>2.12</v>
      </c>
      <c r="AH762" s="28">
        <f t="shared" si="2880"/>
        <v>11059.27</v>
      </c>
      <c r="AI762" s="88"/>
      <c r="AJ762" s="54">
        <f>_xlfn.XLOOKUP($C762,[27]PSP!$C:$C,[27]PSP!$AJ:$AJ)</f>
        <v>2608.3199999999997</v>
      </c>
      <c r="AK762" s="27">
        <f>_xlfn.XLOOKUP($C762,[27]PSP!$C:$C,[27]PSP!$AK:$AK)</f>
        <v>2.12</v>
      </c>
      <c r="AL762" s="28">
        <f t="shared" si="2881"/>
        <v>5529.63</v>
      </c>
      <c r="AM762" s="88"/>
      <c r="AN762" s="54">
        <f>_xlfn.XLOOKUP($C762,[27]PSP!$C:$C,[27]PSP!$AN:$AN)</f>
        <v>0</v>
      </c>
      <c r="AO762" s="27">
        <f>_xlfn.XLOOKUP($C762,[27]PSP!$C:$C,[27]PSP!$AO:$AO)</f>
        <v>2.12</v>
      </c>
      <c r="AP762" s="28">
        <f t="shared" si="2882"/>
        <v>0</v>
      </c>
      <c r="AQ762" s="88"/>
      <c r="AR762" s="54">
        <f>_xlfn.XLOOKUP($C762,[27]PSP!$C:$C,[27]PSP!$AR:$AR)</f>
        <v>5216.6399999999994</v>
      </c>
      <c r="AS762" s="27">
        <f>_xlfn.XLOOKUP($C762,[27]PSP!$C:$C,[27]PSP!$AS:$AS)</f>
        <v>2.12</v>
      </c>
      <c r="AT762" s="28">
        <f t="shared" si="2883"/>
        <v>11059.27</v>
      </c>
      <c r="AU762" s="88"/>
      <c r="AV762" s="54">
        <f>_xlfn.XLOOKUP($C762,[27]PSP!$C:$C,[27]PSP!$AV:$AV)</f>
        <v>2608.3199999999997</v>
      </c>
      <c r="AW762" s="27">
        <f>_xlfn.XLOOKUP($C762,[27]PSP!$C:$C,[27]PSP!$AW:$AW)</f>
        <v>2.12</v>
      </c>
      <c r="AX762" s="28">
        <f t="shared" si="2884"/>
        <v>5529.63</v>
      </c>
      <c r="AY762" s="88"/>
      <c r="AZ762" s="54">
        <f>_xlfn.XLOOKUP($C762,[27]PSP!$C:$C,[27]PSP!$AZ:$AZ)</f>
        <v>2608.3199999999997</v>
      </c>
      <c r="BA762" s="27">
        <f>_xlfn.XLOOKUP($C762,[27]PSP!$C:$C,[27]PSP!$BA:$BA)</f>
        <v>2.12</v>
      </c>
      <c r="BB762" s="28">
        <f t="shared" si="2885"/>
        <v>5529.63</v>
      </c>
      <c r="BC762" s="88"/>
      <c r="BD762" s="54">
        <f>_xlfn.XLOOKUP($C762,[27]PSP!$C:$C,[27]PSP!$BD:$BD)</f>
        <v>2608.3199999999997</v>
      </c>
      <c r="BE762" s="27">
        <f>_xlfn.XLOOKUP($C762,[27]PSP!$C:$C,[27]PSP!$BE:$BE)</f>
        <v>2.12</v>
      </c>
      <c r="BF762" s="28">
        <f t="shared" si="2886"/>
        <v>5529.63</v>
      </c>
      <c r="BG762" s="88"/>
      <c r="BH762" s="54">
        <f>_xlfn.XLOOKUP($C762,[27]PSP!$C:$C,[27]PSP!$BH:$BH)</f>
        <v>10433.279999999999</v>
      </c>
      <c r="BI762" s="27">
        <f>_xlfn.XLOOKUP($C762,[27]PSP!$C:$C,[27]PSP!$BI:$BI)</f>
        <v>2.12</v>
      </c>
      <c r="BJ762" s="28">
        <f t="shared" si="2887"/>
        <v>22118.55</v>
      </c>
      <c r="BK762" s="88"/>
      <c r="BL762" s="54">
        <f>_xlfn.XLOOKUP($C762,[27]PSP!$C:$C,[27]PSP!$BL:$BL)</f>
        <v>2608.3199999999997</v>
      </c>
      <c r="BM762" s="27">
        <f>_xlfn.XLOOKUP($C762,[27]PSP!$C:$C,[27]PSP!$BM:$BM)</f>
        <v>2.12</v>
      </c>
      <c r="BN762" s="28">
        <f t="shared" si="2888"/>
        <v>5529.63</v>
      </c>
      <c r="BO762" s="88"/>
      <c r="BP762" s="54">
        <f>_xlfn.XLOOKUP($C762,[27]PSP!$C:$C,[27]PSP!$BP:$BP)</f>
        <v>2608.3199999999997</v>
      </c>
      <c r="BQ762" s="27">
        <f>_xlfn.XLOOKUP($C762,[27]PSP!$C:$C,[27]PSP!$BQ:$BQ)</f>
        <v>2.12</v>
      </c>
      <c r="BR762" s="28">
        <f t="shared" si="2889"/>
        <v>5529.63</v>
      </c>
      <c r="BS762" s="88"/>
      <c r="BT762" s="54">
        <f>_xlfn.XLOOKUP($C762,[27]PSP!$C:$C,[27]PSP!$BT:$BT)</f>
        <v>2608.3199999999997</v>
      </c>
      <c r="BU762" s="27">
        <f>_xlfn.XLOOKUP($C762,[27]PSP!$C:$C,[27]PSP!$BU:$BU)</f>
        <v>2.12</v>
      </c>
      <c r="BV762" s="28">
        <f t="shared" si="2890"/>
        <v>5529.63</v>
      </c>
      <c r="BW762" s="88"/>
      <c r="BX762" s="54">
        <f>_xlfn.XLOOKUP($C762,[27]PSP!$C:$C,[27]PSP!$BX:$BX)</f>
        <v>2608.3199999999997</v>
      </c>
      <c r="BY762" s="27">
        <f>_xlfn.XLOOKUP($C762,[27]PSP!$C:$C,[27]PSP!$BY:$BY)</f>
        <v>2.12</v>
      </c>
      <c r="BZ762" s="28">
        <f t="shared" si="2891"/>
        <v>5529.63</v>
      </c>
      <c r="CA762" s="88"/>
      <c r="CB762" s="54">
        <f>_xlfn.XLOOKUP($C762,[27]PSP!$C:$C,[27]PSP!$CB:$CB)</f>
        <v>5216.6399999999994</v>
      </c>
      <c r="CC762" s="27">
        <f>_xlfn.XLOOKUP($C762,[27]PSP!$C:$C,[27]PSP!$CC:$CC)</f>
        <v>2.12</v>
      </c>
      <c r="CD762" s="28">
        <f t="shared" si="2892"/>
        <v>11059.27</v>
      </c>
      <c r="CE762" s="88"/>
      <c r="CF762" s="54">
        <f>_xlfn.XLOOKUP($C762,[27]PSP!$C:$C,[27]PSP!$CF:$CF)</f>
        <v>2608.3199999999997</v>
      </c>
      <c r="CG762" s="27">
        <f>_xlfn.XLOOKUP($C762,[27]PSP!$C:$C,[27]PSP!$CG:$CG)</f>
        <v>2.12</v>
      </c>
      <c r="CH762" s="28">
        <f t="shared" si="2893"/>
        <v>5529.63</v>
      </c>
      <c r="CI762" s="88"/>
      <c r="CJ762" s="54">
        <f>_xlfn.XLOOKUP($C762,[27]PSP!$C:$C,[27]PSP!$CJ:$CJ)</f>
        <v>0</v>
      </c>
      <c r="CK762" s="27">
        <f>_xlfn.XLOOKUP($C762,[27]PSP!$C:$C,[27]PSP!$CK:$CK)</f>
        <v>2.12</v>
      </c>
      <c r="CL762" s="28">
        <f t="shared" si="2894"/>
        <v>0</v>
      </c>
      <c r="CM762" s="88"/>
      <c r="CN762" s="54">
        <f>_xlfn.XLOOKUP($C762,[27]PSP!$C:$C,[27]PSP!$CN:$CN)</f>
        <v>7824.9599999999991</v>
      </c>
      <c r="CO762" s="27">
        <f>_xlfn.XLOOKUP($C762,[27]PSP!$C:$C,[27]PSP!$CO:$CO)</f>
        <v>2.12</v>
      </c>
      <c r="CP762" s="28">
        <f t="shared" si="2895"/>
        <v>16588.91</v>
      </c>
      <c r="CQ762" s="88"/>
      <c r="CR762" s="54">
        <f>_xlfn.XLOOKUP($C762,[27]PSP!$C:$C,[27]PSP!$CR:$CR)</f>
        <v>0</v>
      </c>
      <c r="CS762" s="27">
        <f>_xlfn.XLOOKUP($C762,[27]PSP!$C:$C,[27]PSP!$CS:$CS)</f>
        <v>2.12</v>
      </c>
      <c r="CT762" s="28">
        <f t="shared" si="2896"/>
        <v>0</v>
      </c>
      <c r="CU762" s="88"/>
      <c r="CV762" s="54">
        <f>_xlfn.XLOOKUP($C762,[27]PSP!$C:$C,[27]PSP!$CV:$CV)</f>
        <v>7824.9599999999991</v>
      </c>
      <c r="CW762" s="27">
        <f>_xlfn.XLOOKUP($C762,[27]PSP!$C:$C,[27]PSP!$CW:$CW)</f>
        <v>2.12</v>
      </c>
      <c r="CX762" s="28">
        <f t="shared" si="2897"/>
        <v>16588.91</v>
      </c>
      <c r="CY762" s="88"/>
      <c r="CZ762" s="54">
        <f>_xlfn.XLOOKUP($C762,[27]PSP!$C:$C,[27]PSP!$CZ:$CZ)</f>
        <v>2608.3199999999997</v>
      </c>
      <c r="DA762" s="27">
        <f>_xlfn.XLOOKUP($C762,[27]PSP!$C:$C,[27]PSP!$DA:$DA)</f>
        <v>2.12</v>
      </c>
      <c r="DB762" s="28">
        <f t="shared" si="2898"/>
        <v>5529.63</v>
      </c>
      <c r="DC762" s="88"/>
      <c r="DD762" s="54">
        <f>_xlfn.XLOOKUP($C762,[27]PSP!$C:$C,[27]PSP!$DD:$DD)</f>
        <v>0</v>
      </c>
      <c r="DE762" s="27">
        <f>_xlfn.XLOOKUP($C762,[27]PSP!$C:$C,[27]PSP!$DE:$DE)</f>
        <v>2.12</v>
      </c>
      <c r="DF762" s="28">
        <f t="shared" si="2899"/>
        <v>0</v>
      </c>
      <c r="DG762" s="88"/>
      <c r="DH762" s="54">
        <f>_xlfn.XLOOKUP($C762,[27]PSP!$C:$C,[27]PSP!$DH:$DH)</f>
        <v>0</v>
      </c>
      <c r="DI762" s="27">
        <f>_xlfn.XLOOKUP($C762,[27]PSP!$C:$C,[27]PSP!$DI:$DI)</f>
        <v>2.12</v>
      </c>
      <c r="DJ762" s="28">
        <f t="shared" si="2900"/>
        <v>0</v>
      </c>
      <c r="DK762" s="88"/>
      <c r="DL762" s="54">
        <f>_xlfn.XLOOKUP($C762,[27]PSP!$C:$C,[27]PSP!$DL:$DL)</f>
        <v>2608.3199999999997</v>
      </c>
      <c r="DM762" s="27">
        <f>_xlfn.XLOOKUP($C762,[27]PSP!$C:$C,[27]PSP!$DM:$DM)</f>
        <v>2.12</v>
      </c>
      <c r="DN762" s="28">
        <f t="shared" si="2901"/>
        <v>5529.63</v>
      </c>
      <c r="DO762" s="88"/>
      <c r="DP762" s="54">
        <f>_xlfn.XLOOKUP($C762,[27]PSP!$C:$C,[27]PSP!$DP:$DP)</f>
        <v>0</v>
      </c>
      <c r="DQ762" s="27">
        <f>_xlfn.XLOOKUP($C762,[27]PSP!$C:$C,[27]PSP!$DQ:$DQ)</f>
        <v>2.12</v>
      </c>
      <c r="DR762" s="28">
        <f t="shared" si="2902"/>
        <v>0</v>
      </c>
      <c r="DS762" s="88"/>
      <c r="DT762" s="54">
        <f>_xlfn.XLOOKUP($C762,[27]PSP!$C:$C,[27]PSP!$DT:$DT)</f>
        <v>0</v>
      </c>
      <c r="DU762" s="27">
        <f>_xlfn.XLOOKUP($C762,[27]PSP!$C:$C,[27]PSP!$DU:$DU)</f>
        <v>2.12</v>
      </c>
      <c r="DV762" s="28">
        <f t="shared" si="2903"/>
        <v>0</v>
      </c>
      <c r="DW762" s="88"/>
      <c r="DX762" s="54">
        <f>_xlfn.XLOOKUP($C762,[27]PSP!$C:$C,[27]PSP!$DX:$DX)</f>
        <v>0</v>
      </c>
      <c r="DY762" s="27">
        <f>_xlfn.XLOOKUP($C762,[27]PSP!$C:$C,[27]PSP!$DY:$DY)</f>
        <v>2.12</v>
      </c>
      <c r="DZ762" s="28">
        <f t="shared" si="2904"/>
        <v>0</v>
      </c>
      <c r="EA762" s="88"/>
      <c r="EB762" s="54">
        <f>_xlfn.XLOOKUP($C762,[27]PSP!$C:$C,[27]PSP!$EB:$EB)</f>
        <v>0</v>
      </c>
      <c r="EC762" s="27">
        <f>_xlfn.XLOOKUP($C762,[27]PSP!$C:$C,[27]PSP!$EC:$EC)</f>
        <v>2.12</v>
      </c>
      <c r="ED762" s="28">
        <f t="shared" si="2905"/>
        <v>0</v>
      </c>
      <c r="EE762" s="88"/>
      <c r="EF762" s="54">
        <f>_xlfn.XLOOKUP($C762,[27]PSP!$C:$C,[27]PSP!$EF:$EF)</f>
        <v>0</v>
      </c>
      <c r="EG762" s="27">
        <f>_xlfn.XLOOKUP($C762,[27]PSP!$C:$C,[27]PSP!$EG:$EG)</f>
        <v>2.12</v>
      </c>
      <c r="EH762" s="28">
        <f t="shared" si="2906"/>
        <v>0</v>
      </c>
      <c r="EI762" s="88"/>
      <c r="EJ762" s="54" t="e">
        <f>_xlfn.XLOOKUP($C762,[27]PSP!$C:$C,[27]PSP!$EJ:$EJ)</f>
        <v>#REF!</v>
      </c>
      <c r="EK762" s="27">
        <f>_xlfn.XLOOKUP($C762,[27]PSP!$C:$C,[27]PSP!$EK:$EK)</f>
        <v>2.12</v>
      </c>
      <c r="EL762" s="28" t="e">
        <f t="shared" si="2907"/>
        <v>#REF!</v>
      </c>
      <c r="EM762" s="88"/>
      <c r="EN762" s="108"/>
      <c r="EO762" s="29" t="e">
        <f t="shared" si="2806"/>
        <v>#REF!</v>
      </c>
      <c r="EP762" s="88" t="e">
        <f t="shared" si="2736"/>
        <v>#REF!</v>
      </c>
      <c r="EQ762" s="1" t="e">
        <f t="shared" si="2596"/>
        <v>#REF!</v>
      </c>
      <c r="ES762" s="118">
        <f t="shared" si="2873"/>
        <v>1.1767000000000001</v>
      </c>
    </row>
    <row r="763" spans="3:149" s="1" customFormat="1" ht="14.25" x14ac:dyDescent="0.25">
      <c r="C763" s="24" t="s">
        <v>908</v>
      </c>
      <c r="D763" s="43" t="str">
        <f>_xlfn.XLOOKUP($C763,[27]PSP!$C:$C,[27]PSP!$D:$D)</f>
        <v>RO-42263</v>
      </c>
      <c r="E763" s="24" t="str">
        <f>_xlfn.XLOOKUP($C763,[27]PSP!$C:$C,[27]PSP!$E:$E)</f>
        <v>DER/MG</v>
      </c>
      <c r="F763" s="25" t="str">
        <f>_xlfn.XLOOKUP($C763,[27]PSP!$C:$C,[27]PSP!$F:$F)</f>
        <v>ESPALHAMENTO DE MATERIAL EM BOTA-FORA</v>
      </c>
      <c r="G763" s="26" t="str">
        <f>_xlfn.XLOOKUP($C763,[27]PSP!$C:$C,[27]PSP!$G:$G)</f>
        <v>M3</v>
      </c>
      <c r="H763" s="53" t="e">
        <f>_xlfn.XLOOKUP($C763,[27]PSP!$C:$C,[27]PSP!$H:$H)</f>
        <v>#REF!</v>
      </c>
      <c r="I763" s="28" t="e">
        <f>_xlfn.XLOOKUP($C763,[27]PSP!$C:$C,[27]PSP!$I:$I)</f>
        <v>#REF!</v>
      </c>
      <c r="J763" s="28" t="e">
        <f t="shared" si="2874"/>
        <v>#REF!</v>
      </c>
      <c r="K763" s="88"/>
      <c r="L763" s="54">
        <f>_xlfn.XLOOKUP($C763,[27]PSP!$C:$C,[27]PSP!$L:$L)</f>
        <v>2608.3199999999997</v>
      </c>
      <c r="M763" s="27">
        <f>_xlfn.XLOOKUP($C763,[27]PSP!$C:$C,[27]PSP!$M:$M)</f>
        <v>0.17</v>
      </c>
      <c r="N763" s="28">
        <f t="shared" si="2875"/>
        <v>443.41</v>
      </c>
      <c r="O763" s="88"/>
      <c r="P763" s="54">
        <f>_xlfn.XLOOKUP($C763,[27]PSP!$C:$C,[27]PSP!$P:$P)</f>
        <v>0</v>
      </c>
      <c r="Q763" s="27">
        <f>_xlfn.XLOOKUP($C763,[27]PSP!$C:$C,[27]PSP!$Q:$Q)</f>
        <v>0.17</v>
      </c>
      <c r="R763" s="28">
        <f t="shared" si="2876"/>
        <v>0</v>
      </c>
      <c r="S763" s="88"/>
      <c r="T763" s="54">
        <f>_xlfn.XLOOKUP($C763,[27]PSP!$C:$C,[27]PSP!$T:$T)</f>
        <v>0</v>
      </c>
      <c r="U763" s="27">
        <f>_xlfn.XLOOKUP($C763,[27]PSP!$C:$C,[27]PSP!$U:$U)</f>
        <v>0.17</v>
      </c>
      <c r="V763" s="28">
        <f t="shared" si="2877"/>
        <v>0</v>
      </c>
      <c r="W763" s="88"/>
      <c r="X763" s="54">
        <f>_xlfn.XLOOKUP($C763,[27]PSP!$C:$C,[27]PSP!$X:$X)</f>
        <v>3912.4799999999996</v>
      </c>
      <c r="Y763" s="27">
        <f>_xlfn.XLOOKUP($C763,[27]PSP!$C:$C,[27]PSP!$Y:$Y)</f>
        <v>0.17</v>
      </c>
      <c r="Z763" s="28">
        <f t="shared" si="2878"/>
        <v>665.12</v>
      </c>
      <c r="AA763" s="88"/>
      <c r="AB763" s="54">
        <f>_xlfn.XLOOKUP($C763,[27]PSP!$C:$C,[27]PSP!$AB:$AB)</f>
        <v>0</v>
      </c>
      <c r="AC763" s="27">
        <f>_xlfn.XLOOKUP($C763,[27]PSP!$C:$C,[27]PSP!$AC:$AC)</f>
        <v>0.17</v>
      </c>
      <c r="AD763" s="28">
        <f t="shared" si="2879"/>
        <v>0</v>
      </c>
      <c r="AE763" s="88"/>
      <c r="AF763" s="54">
        <f>_xlfn.XLOOKUP($C763,[27]PSP!$C:$C,[27]PSP!$AF:$AF)</f>
        <v>2608.3199999999997</v>
      </c>
      <c r="AG763" s="27">
        <f>_xlfn.XLOOKUP($C763,[27]PSP!$C:$C,[27]PSP!$AG:$AG)</f>
        <v>0.17</v>
      </c>
      <c r="AH763" s="28">
        <f t="shared" si="2880"/>
        <v>443.41</v>
      </c>
      <c r="AI763" s="88"/>
      <c r="AJ763" s="54">
        <f>_xlfn.XLOOKUP($C763,[27]PSP!$C:$C,[27]PSP!$AJ:$AJ)</f>
        <v>1304.1599999999999</v>
      </c>
      <c r="AK763" s="27">
        <f>_xlfn.XLOOKUP($C763,[27]PSP!$C:$C,[27]PSP!$AK:$AK)</f>
        <v>0.17</v>
      </c>
      <c r="AL763" s="28">
        <f t="shared" si="2881"/>
        <v>221.7</v>
      </c>
      <c r="AM763" s="88"/>
      <c r="AN763" s="54">
        <f>_xlfn.XLOOKUP($C763,[27]PSP!$C:$C,[27]PSP!$AN:$AN)</f>
        <v>0</v>
      </c>
      <c r="AO763" s="27">
        <f>_xlfn.XLOOKUP($C763,[27]PSP!$C:$C,[27]PSP!$AO:$AO)</f>
        <v>0.17</v>
      </c>
      <c r="AP763" s="28">
        <f t="shared" si="2882"/>
        <v>0</v>
      </c>
      <c r="AQ763" s="88"/>
      <c r="AR763" s="54">
        <f>_xlfn.XLOOKUP($C763,[27]PSP!$C:$C,[27]PSP!$AR:$AR)</f>
        <v>2608.3199999999997</v>
      </c>
      <c r="AS763" s="27">
        <f>_xlfn.XLOOKUP($C763,[27]PSP!$C:$C,[27]PSP!$AS:$AS)</f>
        <v>0.17</v>
      </c>
      <c r="AT763" s="28">
        <f t="shared" si="2883"/>
        <v>443.41</v>
      </c>
      <c r="AU763" s="88"/>
      <c r="AV763" s="54">
        <f>_xlfn.XLOOKUP($C763,[27]PSP!$C:$C,[27]PSP!$AV:$AV)</f>
        <v>1304.1599999999999</v>
      </c>
      <c r="AW763" s="27">
        <f>_xlfn.XLOOKUP($C763,[27]PSP!$C:$C,[27]PSP!$AW:$AW)</f>
        <v>0.17</v>
      </c>
      <c r="AX763" s="28">
        <f t="shared" si="2884"/>
        <v>221.7</v>
      </c>
      <c r="AY763" s="88"/>
      <c r="AZ763" s="54">
        <f>_xlfn.XLOOKUP($C763,[27]PSP!$C:$C,[27]PSP!$AZ:$AZ)</f>
        <v>1304.1599999999999</v>
      </c>
      <c r="BA763" s="27">
        <f>_xlfn.XLOOKUP($C763,[27]PSP!$C:$C,[27]PSP!$BA:$BA)</f>
        <v>0.17</v>
      </c>
      <c r="BB763" s="28">
        <f t="shared" si="2885"/>
        <v>221.7</v>
      </c>
      <c r="BC763" s="88"/>
      <c r="BD763" s="54">
        <f>_xlfn.XLOOKUP($C763,[27]PSP!$C:$C,[27]PSP!$BD:$BD)</f>
        <v>1304.1599999999999</v>
      </c>
      <c r="BE763" s="27">
        <f>_xlfn.XLOOKUP($C763,[27]PSP!$C:$C,[27]PSP!$BE:$BE)</f>
        <v>0.17</v>
      </c>
      <c r="BF763" s="28">
        <f t="shared" si="2886"/>
        <v>221.7</v>
      </c>
      <c r="BG763" s="88"/>
      <c r="BH763" s="54">
        <f>_xlfn.XLOOKUP($C763,[27]PSP!$C:$C,[27]PSP!$BH:$BH)</f>
        <v>5216.6399999999994</v>
      </c>
      <c r="BI763" s="27">
        <f>_xlfn.XLOOKUP($C763,[27]PSP!$C:$C,[27]PSP!$BI:$BI)</f>
        <v>0.17</v>
      </c>
      <c r="BJ763" s="28">
        <f t="shared" si="2887"/>
        <v>886.82</v>
      </c>
      <c r="BK763" s="88"/>
      <c r="BL763" s="54">
        <f>_xlfn.XLOOKUP($C763,[27]PSP!$C:$C,[27]PSP!$BL:$BL)</f>
        <v>1304.1599999999999</v>
      </c>
      <c r="BM763" s="27">
        <f>_xlfn.XLOOKUP($C763,[27]PSP!$C:$C,[27]PSP!$BM:$BM)</f>
        <v>0.17</v>
      </c>
      <c r="BN763" s="28">
        <f t="shared" si="2888"/>
        <v>221.7</v>
      </c>
      <c r="BO763" s="88"/>
      <c r="BP763" s="54">
        <f>_xlfn.XLOOKUP($C763,[27]PSP!$C:$C,[27]PSP!$BP:$BP)</f>
        <v>1304.1599999999999</v>
      </c>
      <c r="BQ763" s="27">
        <f>_xlfn.XLOOKUP($C763,[27]PSP!$C:$C,[27]PSP!$BQ:$BQ)</f>
        <v>0.17</v>
      </c>
      <c r="BR763" s="28">
        <f t="shared" si="2889"/>
        <v>221.7</v>
      </c>
      <c r="BS763" s="88"/>
      <c r="BT763" s="54">
        <f>_xlfn.XLOOKUP($C763,[27]PSP!$C:$C,[27]PSP!$BT:$BT)</f>
        <v>1304.1599999999999</v>
      </c>
      <c r="BU763" s="27">
        <f>_xlfn.XLOOKUP($C763,[27]PSP!$C:$C,[27]PSP!$BU:$BU)</f>
        <v>0.17</v>
      </c>
      <c r="BV763" s="28">
        <f t="shared" si="2890"/>
        <v>221.7</v>
      </c>
      <c r="BW763" s="88"/>
      <c r="BX763" s="54">
        <f>_xlfn.XLOOKUP($C763,[27]PSP!$C:$C,[27]PSP!$BX:$BX)</f>
        <v>1304.1599999999999</v>
      </c>
      <c r="BY763" s="27">
        <f>_xlfn.XLOOKUP($C763,[27]PSP!$C:$C,[27]PSP!$BY:$BY)</f>
        <v>0.17</v>
      </c>
      <c r="BZ763" s="28">
        <f t="shared" si="2891"/>
        <v>221.7</v>
      </c>
      <c r="CA763" s="88"/>
      <c r="CB763" s="54">
        <f>_xlfn.XLOOKUP($C763,[27]PSP!$C:$C,[27]PSP!$CB:$CB)</f>
        <v>2608.3199999999997</v>
      </c>
      <c r="CC763" s="27">
        <f>_xlfn.XLOOKUP($C763,[27]PSP!$C:$C,[27]PSP!$CC:$CC)</f>
        <v>0.17</v>
      </c>
      <c r="CD763" s="28">
        <f t="shared" si="2892"/>
        <v>443.41</v>
      </c>
      <c r="CE763" s="88"/>
      <c r="CF763" s="54">
        <f>_xlfn.XLOOKUP($C763,[27]PSP!$C:$C,[27]PSP!$CF:$CF)</f>
        <v>1304.1599999999999</v>
      </c>
      <c r="CG763" s="27">
        <f>_xlfn.XLOOKUP($C763,[27]PSP!$C:$C,[27]PSP!$CG:$CG)</f>
        <v>0.17</v>
      </c>
      <c r="CH763" s="28">
        <f t="shared" si="2893"/>
        <v>221.7</v>
      </c>
      <c r="CI763" s="88"/>
      <c r="CJ763" s="54">
        <f>_xlfn.XLOOKUP($C763,[27]PSP!$C:$C,[27]PSP!$CJ:$CJ)</f>
        <v>0</v>
      </c>
      <c r="CK763" s="27">
        <f>_xlfn.XLOOKUP($C763,[27]PSP!$C:$C,[27]PSP!$CK:$CK)</f>
        <v>0.17</v>
      </c>
      <c r="CL763" s="28">
        <f t="shared" si="2894"/>
        <v>0</v>
      </c>
      <c r="CM763" s="88"/>
      <c r="CN763" s="54">
        <f>_xlfn.XLOOKUP($C763,[27]PSP!$C:$C,[27]PSP!$CN:$CN)</f>
        <v>3912.4799999999996</v>
      </c>
      <c r="CO763" s="27">
        <f>_xlfn.XLOOKUP($C763,[27]PSP!$C:$C,[27]PSP!$CO:$CO)</f>
        <v>0.17</v>
      </c>
      <c r="CP763" s="28">
        <f t="shared" si="2895"/>
        <v>665.12</v>
      </c>
      <c r="CQ763" s="88"/>
      <c r="CR763" s="54">
        <f>_xlfn.XLOOKUP($C763,[27]PSP!$C:$C,[27]PSP!$CR:$CR)</f>
        <v>0</v>
      </c>
      <c r="CS763" s="27">
        <f>_xlfn.XLOOKUP($C763,[27]PSP!$C:$C,[27]PSP!$CS:$CS)</f>
        <v>0.17</v>
      </c>
      <c r="CT763" s="28">
        <f t="shared" si="2896"/>
        <v>0</v>
      </c>
      <c r="CU763" s="88"/>
      <c r="CV763" s="54">
        <f>_xlfn.XLOOKUP($C763,[27]PSP!$C:$C,[27]PSP!$CV:$CV)</f>
        <v>3912.4799999999996</v>
      </c>
      <c r="CW763" s="27">
        <f>_xlfn.XLOOKUP($C763,[27]PSP!$C:$C,[27]PSP!$CW:$CW)</f>
        <v>0.17</v>
      </c>
      <c r="CX763" s="28">
        <f t="shared" si="2897"/>
        <v>665.12</v>
      </c>
      <c r="CY763" s="88"/>
      <c r="CZ763" s="54">
        <f>_xlfn.XLOOKUP($C763,[27]PSP!$C:$C,[27]PSP!$CZ:$CZ)</f>
        <v>1304.1599999999999</v>
      </c>
      <c r="DA763" s="27">
        <f>_xlfn.XLOOKUP($C763,[27]PSP!$C:$C,[27]PSP!$DA:$DA)</f>
        <v>0.17</v>
      </c>
      <c r="DB763" s="28">
        <f t="shared" si="2898"/>
        <v>221.7</v>
      </c>
      <c r="DC763" s="88"/>
      <c r="DD763" s="54">
        <f>_xlfn.XLOOKUP($C763,[27]PSP!$C:$C,[27]PSP!$DD:$DD)</f>
        <v>0</v>
      </c>
      <c r="DE763" s="27">
        <f>_xlfn.XLOOKUP($C763,[27]PSP!$C:$C,[27]PSP!$DE:$DE)</f>
        <v>0.17</v>
      </c>
      <c r="DF763" s="28">
        <f t="shared" si="2899"/>
        <v>0</v>
      </c>
      <c r="DG763" s="88"/>
      <c r="DH763" s="54">
        <f>_xlfn.XLOOKUP($C763,[27]PSP!$C:$C,[27]PSP!$DH:$DH)</f>
        <v>0</v>
      </c>
      <c r="DI763" s="27">
        <f>_xlfn.XLOOKUP($C763,[27]PSP!$C:$C,[27]PSP!$DI:$DI)</f>
        <v>0.17</v>
      </c>
      <c r="DJ763" s="28">
        <f t="shared" si="2900"/>
        <v>0</v>
      </c>
      <c r="DK763" s="88"/>
      <c r="DL763" s="54">
        <f>_xlfn.XLOOKUP($C763,[27]PSP!$C:$C,[27]PSP!$DL:$DL)</f>
        <v>1304.1599999999999</v>
      </c>
      <c r="DM763" s="27">
        <f>_xlfn.XLOOKUP($C763,[27]PSP!$C:$C,[27]PSP!$DM:$DM)</f>
        <v>0.17</v>
      </c>
      <c r="DN763" s="28">
        <f t="shared" si="2901"/>
        <v>221.7</v>
      </c>
      <c r="DO763" s="88"/>
      <c r="DP763" s="54">
        <f>_xlfn.XLOOKUP($C763,[27]PSP!$C:$C,[27]PSP!$DP:$DP)</f>
        <v>0</v>
      </c>
      <c r="DQ763" s="27">
        <f>_xlfn.XLOOKUP($C763,[27]PSP!$C:$C,[27]PSP!$DQ:$DQ)</f>
        <v>0.17</v>
      </c>
      <c r="DR763" s="28">
        <f t="shared" si="2902"/>
        <v>0</v>
      </c>
      <c r="DS763" s="88"/>
      <c r="DT763" s="54">
        <f>_xlfn.XLOOKUP($C763,[27]PSP!$C:$C,[27]PSP!$DT:$DT)</f>
        <v>0</v>
      </c>
      <c r="DU763" s="27">
        <f>_xlfn.XLOOKUP($C763,[27]PSP!$C:$C,[27]PSP!$DU:$DU)</f>
        <v>0.17</v>
      </c>
      <c r="DV763" s="28">
        <f t="shared" si="2903"/>
        <v>0</v>
      </c>
      <c r="DW763" s="88"/>
      <c r="DX763" s="54">
        <f>_xlfn.XLOOKUP($C763,[27]PSP!$C:$C,[27]PSP!$DX:$DX)</f>
        <v>0</v>
      </c>
      <c r="DY763" s="27">
        <f>_xlfn.XLOOKUP($C763,[27]PSP!$C:$C,[27]PSP!$DY:$DY)</f>
        <v>0.17</v>
      </c>
      <c r="DZ763" s="28">
        <f t="shared" si="2904"/>
        <v>0</v>
      </c>
      <c r="EA763" s="88"/>
      <c r="EB763" s="54">
        <f>_xlfn.XLOOKUP($C763,[27]PSP!$C:$C,[27]PSP!$EB:$EB)</f>
        <v>0</v>
      </c>
      <c r="EC763" s="27">
        <f>_xlfn.XLOOKUP($C763,[27]PSP!$C:$C,[27]PSP!$EC:$EC)</f>
        <v>0.17</v>
      </c>
      <c r="ED763" s="28">
        <f t="shared" si="2905"/>
        <v>0</v>
      </c>
      <c r="EE763" s="88"/>
      <c r="EF763" s="54">
        <f>_xlfn.XLOOKUP($C763,[27]PSP!$C:$C,[27]PSP!$EF:$EF)</f>
        <v>0</v>
      </c>
      <c r="EG763" s="27">
        <f>_xlfn.XLOOKUP($C763,[27]PSP!$C:$C,[27]PSP!$EG:$EG)</f>
        <v>0.17</v>
      </c>
      <c r="EH763" s="28">
        <f t="shared" si="2906"/>
        <v>0</v>
      </c>
      <c r="EI763" s="88"/>
      <c r="EJ763" s="54" t="e">
        <f>_xlfn.XLOOKUP($C763,[27]PSP!$C:$C,[27]PSP!$EJ:$EJ)</f>
        <v>#REF!</v>
      </c>
      <c r="EK763" s="27">
        <f>_xlfn.XLOOKUP($C763,[27]PSP!$C:$C,[27]PSP!$EK:$EK)</f>
        <v>0.17</v>
      </c>
      <c r="EL763" s="28" t="e">
        <f t="shared" si="2907"/>
        <v>#REF!</v>
      </c>
      <c r="EM763" s="88"/>
      <c r="EN763" s="108"/>
      <c r="EO763" s="29" t="e">
        <f t="shared" si="2806"/>
        <v>#REF!</v>
      </c>
      <c r="EP763" s="88" t="e">
        <f t="shared" si="2736"/>
        <v>#REF!</v>
      </c>
      <c r="EQ763" s="1" t="e">
        <f t="shared" si="2596"/>
        <v>#REF!</v>
      </c>
      <c r="ES763" s="118">
        <f t="shared" si="2873"/>
        <v>1.1767000000000001</v>
      </c>
    </row>
    <row r="764" spans="3:149" s="1" customFormat="1" ht="14.25" x14ac:dyDescent="0.25">
      <c r="C764" s="79" t="s">
        <v>608</v>
      </c>
      <c r="D764" s="80"/>
      <c r="E764" s="79"/>
      <c r="F764" s="81" t="s">
        <v>26</v>
      </c>
      <c r="G764" s="82"/>
      <c r="H764" s="82"/>
      <c r="I764" s="83"/>
      <c r="J764" s="83"/>
      <c r="L764" s="84"/>
      <c r="M764" s="85"/>
      <c r="N764" s="83"/>
      <c r="P764" s="84"/>
      <c r="Q764" s="85"/>
      <c r="R764" s="83"/>
      <c r="T764" s="84"/>
      <c r="U764" s="85"/>
      <c r="V764" s="83"/>
      <c r="X764" s="84"/>
      <c r="Y764" s="85"/>
      <c r="Z764" s="83"/>
      <c r="AB764" s="84"/>
      <c r="AC764" s="85"/>
      <c r="AD764" s="83"/>
      <c r="AF764" s="84"/>
      <c r="AG764" s="85"/>
      <c r="AH764" s="83"/>
      <c r="AJ764" s="84"/>
      <c r="AK764" s="85"/>
      <c r="AL764" s="83"/>
      <c r="AN764" s="84"/>
      <c r="AO764" s="85"/>
      <c r="AP764" s="83"/>
      <c r="AR764" s="84"/>
      <c r="AS764" s="85"/>
      <c r="AT764" s="83"/>
      <c r="AV764" s="84"/>
      <c r="AW764" s="85"/>
      <c r="AX764" s="83"/>
      <c r="AZ764" s="84"/>
      <c r="BA764" s="85"/>
      <c r="BB764" s="83"/>
      <c r="BD764" s="84"/>
      <c r="BE764" s="85"/>
      <c r="BF764" s="83"/>
      <c r="BH764" s="84"/>
      <c r="BI764" s="85"/>
      <c r="BJ764" s="83"/>
      <c r="BL764" s="84"/>
      <c r="BM764" s="85"/>
      <c r="BN764" s="83"/>
      <c r="BP764" s="84"/>
      <c r="BQ764" s="85"/>
      <c r="BR764" s="83"/>
      <c r="BT764" s="84"/>
      <c r="BU764" s="85"/>
      <c r="BV764" s="83"/>
      <c r="BX764" s="84"/>
      <c r="BY764" s="85"/>
      <c r="BZ764" s="83"/>
      <c r="CB764" s="84"/>
      <c r="CC764" s="85"/>
      <c r="CD764" s="83"/>
      <c r="CF764" s="84"/>
      <c r="CG764" s="85"/>
      <c r="CH764" s="83"/>
      <c r="CJ764" s="84"/>
      <c r="CK764" s="85"/>
      <c r="CL764" s="83"/>
      <c r="CN764" s="84"/>
      <c r="CO764" s="85"/>
      <c r="CP764" s="83"/>
      <c r="CR764" s="84"/>
      <c r="CS764" s="85"/>
      <c r="CT764" s="83"/>
      <c r="CV764" s="84"/>
      <c r="CW764" s="85"/>
      <c r="CX764" s="83"/>
      <c r="CZ764" s="84"/>
      <c r="DA764" s="85"/>
      <c r="DB764" s="83"/>
      <c r="DD764" s="84"/>
      <c r="DE764" s="85"/>
      <c r="DF764" s="83"/>
      <c r="DH764" s="84"/>
      <c r="DI764" s="85"/>
      <c r="DJ764" s="83"/>
      <c r="DL764" s="84"/>
      <c r="DM764" s="85"/>
      <c r="DN764" s="83"/>
      <c r="DP764" s="84"/>
      <c r="DQ764" s="85"/>
      <c r="DR764" s="83"/>
      <c r="DT764" s="84"/>
      <c r="DU764" s="85"/>
      <c r="DV764" s="83"/>
      <c r="DX764" s="84"/>
      <c r="DY764" s="85"/>
      <c r="DZ764" s="83"/>
      <c r="EB764" s="84"/>
      <c r="EC764" s="85"/>
      <c r="ED764" s="83"/>
      <c r="EF764" s="84"/>
      <c r="EG764" s="85"/>
      <c r="EH764" s="83"/>
      <c r="EJ764" s="84"/>
      <c r="EK764" s="85"/>
      <c r="EL764" s="83"/>
      <c r="EN764" s="109"/>
      <c r="EO764" s="29">
        <f t="shared" si="2806"/>
        <v>0</v>
      </c>
      <c r="EP764" s="88">
        <f t="shared" si="2736"/>
        <v>0</v>
      </c>
      <c r="EQ764" s="1" t="b">
        <f t="shared" si="2596"/>
        <v>1</v>
      </c>
      <c r="ES764" s="118">
        <f t="shared" si="2873"/>
        <v>1.1767000000000001</v>
      </c>
    </row>
    <row r="765" spans="3:149" s="1" customFormat="1" ht="14.25" x14ac:dyDescent="0.25">
      <c r="C765" s="24" t="s">
        <v>609</v>
      </c>
      <c r="D765" s="43" t="str">
        <f>_xlfn.XLOOKUP($C765,[27]PSP!$C:$C,[27]PSP!$D:$D)</f>
        <v>RO-40251</v>
      </c>
      <c r="E765" s="24" t="str">
        <f>_xlfn.XLOOKUP($C765,[27]PSP!$C:$C,[27]PSP!$E:$E)</f>
        <v>DER/MG</v>
      </c>
      <c r="F765" s="25" t="str">
        <f>_xlfn.XLOOKUP($C765,[27]PSP!$C:$C,[27]PSP!$F:$F)</f>
        <v>COMPACTAÇÃO DE ATERRO A 100% PROCTOR NORMAL</v>
      </c>
      <c r="G765" s="26" t="str">
        <f>_xlfn.XLOOKUP($C765,[27]PSP!$C:$C,[27]PSP!$G:$G)</f>
        <v>M3</v>
      </c>
      <c r="H765" s="53" t="e">
        <f>_xlfn.XLOOKUP($C765,[27]PSP!$C:$C,[27]PSP!$H:$H)</f>
        <v>#REF!</v>
      </c>
      <c r="I765" s="28" t="e">
        <f>_xlfn.XLOOKUP($C765,[27]PSP!$C:$C,[27]PSP!$I:$I)</f>
        <v>#REF!</v>
      </c>
      <c r="J765" s="28" t="e">
        <f t="shared" ref="J765:J767" si="2908">IF(LEFT(D765,6)="COT.IS",I765,I765*(1+$J$7))</f>
        <v>#REF!</v>
      </c>
      <c r="K765" s="88"/>
      <c r="L765" s="54">
        <f>_xlfn.XLOOKUP($C765,[27]PSP!$C:$C,[27]PSP!$L:$L)</f>
        <v>0</v>
      </c>
      <c r="M765" s="27">
        <f>_xlfn.XLOOKUP($C765,[27]PSP!$C:$C,[27]PSP!$M:$M)</f>
        <v>3.02</v>
      </c>
      <c r="N765" s="28">
        <f t="shared" ref="N765:N767" si="2909">TRUNC(M765*L765,2)</f>
        <v>0</v>
      </c>
      <c r="O765" s="88"/>
      <c r="P765" s="54">
        <f>_xlfn.XLOOKUP($C765,[27]PSP!$C:$C,[27]PSP!$P:$P)</f>
        <v>0</v>
      </c>
      <c r="Q765" s="27">
        <f>_xlfn.XLOOKUP($C765,[27]PSP!$C:$C,[27]PSP!$Q:$Q)</f>
        <v>3.02</v>
      </c>
      <c r="R765" s="28">
        <f t="shared" ref="R765:R767" si="2910">TRUNC(Q765*P765,2)</f>
        <v>0</v>
      </c>
      <c r="S765" s="88"/>
      <c r="T765" s="54">
        <f>_xlfn.XLOOKUP($C765,[27]PSP!$C:$C,[27]PSP!$T:$T)</f>
        <v>0</v>
      </c>
      <c r="U765" s="27">
        <f>_xlfn.XLOOKUP($C765,[27]PSP!$C:$C,[27]PSP!$U:$U)</f>
        <v>3.02</v>
      </c>
      <c r="V765" s="28">
        <f t="shared" ref="V765:V767" si="2911">TRUNC(U765*T765,2)</f>
        <v>0</v>
      </c>
      <c r="W765" s="88"/>
      <c r="X765" s="54">
        <f>_xlfn.XLOOKUP($C765,[27]PSP!$C:$C,[27]PSP!$X:$X)</f>
        <v>0</v>
      </c>
      <c r="Y765" s="27">
        <f>_xlfn.XLOOKUP($C765,[27]PSP!$C:$C,[27]PSP!$Y:$Y)</f>
        <v>3.02</v>
      </c>
      <c r="Z765" s="28">
        <f t="shared" ref="Z765:Z767" si="2912">TRUNC(Y765*X765,2)</f>
        <v>0</v>
      </c>
      <c r="AA765" s="88"/>
      <c r="AB765" s="54">
        <f>_xlfn.XLOOKUP($C765,[27]PSP!$C:$C,[27]PSP!$AB:$AB)</f>
        <v>0</v>
      </c>
      <c r="AC765" s="27">
        <f>_xlfn.XLOOKUP($C765,[27]PSP!$C:$C,[27]PSP!$AC:$AC)</f>
        <v>3.02</v>
      </c>
      <c r="AD765" s="28">
        <f t="shared" ref="AD765:AD767" si="2913">TRUNC(AC765*AB765,2)</f>
        <v>0</v>
      </c>
      <c r="AE765" s="88"/>
      <c r="AF765" s="54">
        <f>_xlfn.XLOOKUP($C765,[27]PSP!$C:$C,[27]PSP!$AF:$AF)</f>
        <v>0</v>
      </c>
      <c r="AG765" s="27">
        <f>_xlfn.XLOOKUP($C765,[27]PSP!$C:$C,[27]PSP!$AG:$AG)</f>
        <v>3.02</v>
      </c>
      <c r="AH765" s="28">
        <f t="shared" ref="AH765:AH767" si="2914">TRUNC(AG765*AF765,2)</f>
        <v>0</v>
      </c>
      <c r="AI765" s="88"/>
      <c r="AJ765" s="54">
        <f>_xlfn.XLOOKUP($C765,[27]PSP!$C:$C,[27]PSP!$AJ:$AJ)</f>
        <v>33728</v>
      </c>
      <c r="AK765" s="27">
        <f>_xlfn.XLOOKUP($C765,[27]PSP!$C:$C,[27]PSP!$AK:$AK)</f>
        <v>3.02</v>
      </c>
      <c r="AL765" s="28">
        <f t="shared" ref="AL765:AL767" si="2915">TRUNC(AK765*AJ765,2)</f>
        <v>101858.56</v>
      </c>
      <c r="AM765" s="88"/>
      <c r="AN765" s="54">
        <f>_xlfn.XLOOKUP($C765,[27]PSP!$C:$C,[27]PSP!$AN:$AN)</f>
        <v>0</v>
      </c>
      <c r="AO765" s="27">
        <f>_xlfn.XLOOKUP($C765,[27]PSP!$C:$C,[27]PSP!$AO:$AO)</f>
        <v>3.02</v>
      </c>
      <c r="AP765" s="28">
        <f t="shared" ref="AP765:AP767" si="2916">TRUNC(AO765*AN765,2)</f>
        <v>0</v>
      </c>
      <c r="AQ765" s="88"/>
      <c r="AR765" s="54">
        <f>_xlfn.XLOOKUP($C765,[27]PSP!$C:$C,[27]PSP!$AR:$AR)</f>
        <v>37200</v>
      </c>
      <c r="AS765" s="27">
        <f>_xlfn.XLOOKUP($C765,[27]PSP!$C:$C,[27]PSP!$AS:$AS)</f>
        <v>3.02</v>
      </c>
      <c r="AT765" s="28">
        <f t="shared" ref="AT765:AT767" si="2917">TRUNC(AS765*AR765,2)</f>
        <v>112344</v>
      </c>
      <c r="AU765" s="88"/>
      <c r="AV765" s="54">
        <f>_xlfn.XLOOKUP($C765,[27]PSP!$C:$C,[27]PSP!$AV:$AV)</f>
        <v>33728</v>
      </c>
      <c r="AW765" s="27">
        <f>_xlfn.XLOOKUP($C765,[27]PSP!$C:$C,[27]PSP!$AW:$AW)</f>
        <v>3.02</v>
      </c>
      <c r="AX765" s="28">
        <f t="shared" ref="AX765:AX767" si="2918">TRUNC(AW765*AV765,2)</f>
        <v>101858.56</v>
      </c>
      <c r="AY765" s="88"/>
      <c r="AZ765" s="54">
        <f>_xlfn.XLOOKUP($C765,[27]PSP!$C:$C,[27]PSP!$AZ:$AZ)</f>
        <v>0</v>
      </c>
      <c r="BA765" s="27">
        <f>_xlfn.XLOOKUP($C765,[27]PSP!$C:$C,[27]PSP!$BA:$BA)</f>
        <v>3.02</v>
      </c>
      <c r="BB765" s="28">
        <f t="shared" ref="BB765:BB767" si="2919">TRUNC(BA765*AZ765,2)</f>
        <v>0</v>
      </c>
      <c r="BC765" s="88"/>
      <c r="BD765" s="54">
        <f>_xlfn.XLOOKUP($C765,[27]PSP!$C:$C,[27]PSP!$BD:$BD)</f>
        <v>33728</v>
      </c>
      <c r="BE765" s="27">
        <f>_xlfn.XLOOKUP($C765,[27]PSP!$C:$C,[27]PSP!$BE:$BE)</f>
        <v>3.02</v>
      </c>
      <c r="BF765" s="28">
        <f t="shared" ref="BF765:BF767" si="2920">TRUNC(BE765*BD765,2)</f>
        <v>101858.56</v>
      </c>
      <c r="BG765" s="88"/>
      <c r="BH765" s="54">
        <f>_xlfn.XLOOKUP($C765,[27]PSP!$C:$C,[27]PSP!$BH:$BH)</f>
        <v>0</v>
      </c>
      <c r="BI765" s="27">
        <f>_xlfn.XLOOKUP($C765,[27]PSP!$C:$C,[27]PSP!$BI:$BI)</f>
        <v>3.02</v>
      </c>
      <c r="BJ765" s="28">
        <f t="shared" ref="BJ765:BJ767" si="2921">TRUNC(BI765*BH765,2)</f>
        <v>0</v>
      </c>
      <c r="BK765" s="88"/>
      <c r="BL765" s="54">
        <f>_xlfn.XLOOKUP($C765,[27]PSP!$C:$C,[27]PSP!$BL:$BL)</f>
        <v>0</v>
      </c>
      <c r="BM765" s="27">
        <f>_xlfn.XLOOKUP($C765,[27]PSP!$C:$C,[27]PSP!$BM:$BM)</f>
        <v>3.02</v>
      </c>
      <c r="BN765" s="28">
        <f t="shared" ref="BN765:BN767" si="2922">TRUNC(BM765*BL765,2)</f>
        <v>0</v>
      </c>
      <c r="BO765" s="88"/>
      <c r="BP765" s="54">
        <f>_xlfn.XLOOKUP($C765,[27]PSP!$C:$C,[27]PSP!$BP:$BP)</f>
        <v>37200</v>
      </c>
      <c r="BQ765" s="27">
        <f>_xlfn.XLOOKUP($C765,[27]PSP!$C:$C,[27]PSP!$BQ:$BQ)</f>
        <v>3.02</v>
      </c>
      <c r="BR765" s="28">
        <f t="shared" ref="BR765:BR767" si="2923">TRUNC(BQ765*BP765,2)</f>
        <v>112344</v>
      </c>
      <c r="BS765" s="88"/>
      <c r="BT765" s="54">
        <f>_xlfn.XLOOKUP($C765,[27]PSP!$C:$C,[27]PSP!$BT:$BT)</f>
        <v>0</v>
      </c>
      <c r="BU765" s="27">
        <f>_xlfn.XLOOKUP($C765,[27]PSP!$C:$C,[27]PSP!$BU:$BU)</f>
        <v>3.02</v>
      </c>
      <c r="BV765" s="28">
        <f t="shared" ref="BV765:BV767" si="2924">TRUNC(BU765*BT765,2)</f>
        <v>0</v>
      </c>
      <c r="BW765" s="88"/>
      <c r="BX765" s="54">
        <f>_xlfn.XLOOKUP($C765,[27]PSP!$C:$C,[27]PSP!$BX:$BX)</f>
        <v>0</v>
      </c>
      <c r="BY765" s="27">
        <f>_xlfn.XLOOKUP($C765,[27]PSP!$C:$C,[27]PSP!$BY:$BY)</f>
        <v>3.02</v>
      </c>
      <c r="BZ765" s="28">
        <f t="shared" ref="BZ765:BZ767" si="2925">TRUNC(BY765*BX765,2)</f>
        <v>0</v>
      </c>
      <c r="CA765" s="88"/>
      <c r="CB765" s="54">
        <f>_xlfn.XLOOKUP($C765,[27]PSP!$C:$C,[27]PSP!$CB:$CB)</f>
        <v>70928</v>
      </c>
      <c r="CC765" s="27">
        <f>_xlfn.XLOOKUP($C765,[27]PSP!$C:$C,[27]PSP!$CC:$CC)</f>
        <v>3.02</v>
      </c>
      <c r="CD765" s="28">
        <f t="shared" ref="CD765:CD767" si="2926">TRUNC(CC765*CB765,2)</f>
        <v>214202.56</v>
      </c>
      <c r="CE765" s="88"/>
      <c r="CF765" s="54">
        <f>_xlfn.XLOOKUP($C765,[27]PSP!$C:$C,[27]PSP!$CF:$CF)</f>
        <v>33728</v>
      </c>
      <c r="CG765" s="27">
        <f>_xlfn.XLOOKUP($C765,[27]PSP!$C:$C,[27]PSP!$CG:$CG)</f>
        <v>3.02</v>
      </c>
      <c r="CH765" s="28">
        <f t="shared" ref="CH765:CH767" si="2927">TRUNC(CG765*CF765,2)</f>
        <v>101858.56</v>
      </c>
      <c r="CI765" s="88"/>
      <c r="CJ765" s="54">
        <f>_xlfn.XLOOKUP($C765,[27]PSP!$C:$C,[27]PSP!$CJ:$CJ)</f>
        <v>33728</v>
      </c>
      <c r="CK765" s="27">
        <f>_xlfn.XLOOKUP($C765,[27]PSP!$C:$C,[27]PSP!$CK:$CK)</f>
        <v>3.02</v>
      </c>
      <c r="CL765" s="28">
        <f t="shared" ref="CL765:CL767" si="2928">TRUNC(CK765*CJ765,2)</f>
        <v>101858.56</v>
      </c>
      <c r="CM765" s="88"/>
      <c r="CN765" s="54">
        <f>_xlfn.XLOOKUP($C765,[27]PSP!$C:$C,[27]PSP!$CN:$CN)</f>
        <v>0</v>
      </c>
      <c r="CO765" s="27">
        <f>_xlfn.XLOOKUP($C765,[27]PSP!$C:$C,[27]PSP!$CO:$CO)</f>
        <v>3.02</v>
      </c>
      <c r="CP765" s="28">
        <f t="shared" ref="CP765:CP767" si="2929">TRUNC(CO765*CN765,2)</f>
        <v>0</v>
      </c>
      <c r="CQ765" s="88"/>
      <c r="CR765" s="54">
        <f>_xlfn.XLOOKUP($C765,[27]PSP!$C:$C,[27]PSP!$CR:$CR)</f>
        <v>0</v>
      </c>
      <c r="CS765" s="27">
        <f>_xlfn.XLOOKUP($C765,[27]PSP!$C:$C,[27]PSP!$CS:$CS)</f>
        <v>3.02</v>
      </c>
      <c r="CT765" s="28">
        <f t="shared" ref="CT765:CT767" si="2930">TRUNC(CS765*CR765,2)</f>
        <v>0</v>
      </c>
      <c r="CU765" s="88"/>
      <c r="CV765" s="54">
        <f>_xlfn.XLOOKUP($C765,[27]PSP!$C:$C,[27]PSP!$CV:$CV)</f>
        <v>0</v>
      </c>
      <c r="CW765" s="27">
        <f>_xlfn.XLOOKUP($C765,[27]PSP!$C:$C,[27]PSP!$CW:$CW)</f>
        <v>3.02</v>
      </c>
      <c r="CX765" s="28">
        <f t="shared" ref="CX765:CX767" si="2931">TRUNC(CW765*CV765,2)</f>
        <v>0</v>
      </c>
      <c r="CY765" s="88"/>
      <c r="CZ765" s="54">
        <f>_xlfn.XLOOKUP($C765,[27]PSP!$C:$C,[27]PSP!$CZ:$CZ)</f>
        <v>67456</v>
      </c>
      <c r="DA765" s="27">
        <f>_xlfn.XLOOKUP($C765,[27]PSP!$C:$C,[27]PSP!$DA:$DA)</f>
        <v>3.02</v>
      </c>
      <c r="DB765" s="28">
        <f t="shared" ref="DB765:DB767" si="2932">TRUNC(DA765*CZ765,2)</f>
        <v>203717.12</v>
      </c>
      <c r="DC765" s="88"/>
      <c r="DD765" s="54">
        <f>_xlfn.XLOOKUP($C765,[27]PSP!$C:$C,[27]PSP!$DD:$DD)</f>
        <v>0</v>
      </c>
      <c r="DE765" s="27">
        <f>_xlfn.XLOOKUP($C765,[27]PSP!$C:$C,[27]PSP!$DE:$DE)</f>
        <v>3.02</v>
      </c>
      <c r="DF765" s="28">
        <f t="shared" ref="DF765:DF767" si="2933">TRUNC(DE765*DD765,2)</f>
        <v>0</v>
      </c>
      <c r="DG765" s="88"/>
      <c r="DH765" s="54">
        <f>_xlfn.XLOOKUP($C765,[27]PSP!$C:$C,[27]PSP!$DH:$DH)</f>
        <v>0</v>
      </c>
      <c r="DI765" s="27">
        <f>_xlfn.XLOOKUP($C765,[27]PSP!$C:$C,[27]PSP!$DI:$DI)</f>
        <v>3.02</v>
      </c>
      <c r="DJ765" s="28">
        <f t="shared" ref="DJ765:DJ767" si="2934">TRUNC(DI765*DH765,2)</f>
        <v>0</v>
      </c>
      <c r="DK765" s="88"/>
      <c r="DL765" s="54">
        <f>_xlfn.XLOOKUP($C765,[27]PSP!$C:$C,[27]PSP!$DL:$DL)</f>
        <v>0</v>
      </c>
      <c r="DM765" s="27">
        <f>_xlfn.XLOOKUP($C765,[27]PSP!$C:$C,[27]PSP!$DM:$DM)</f>
        <v>3.02</v>
      </c>
      <c r="DN765" s="28">
        <f t="shared" ref="DN765:DN767" si="2935">TRUNC(DM765*DL765,2)</f>
        <v>0</v>
      </c>
      <c r="DO765" s="88"/>
      <c r="DP765" s="54">
        <f>_xlfn.XLOOKUP($C765,[27]PSP!$C:$C,[27]PSP!$DP:$DP)</f>
        <v>0</v>
      </c>
      <c r="DQ765" s="27">
        <f>_xlfn.XLOOKUP($C765,[27]PSP!$C:$C,[27]PSP!$DQ:$DQ)</f>
        <v>3.02</v>
      </c>
      <c r="DR765" s="28">
        <f t="shared" ref="DR765:DR767" si="2936">TRUNC(DQ765*DP765,2)</f>
        <v>0</v>
      </c>
      <c r="DS765" s="88"/>
      <c r="DT765" s="54">
        <f>_xlfn.XLOOKUP($C765,[27]PSP!$C:$C,[27]PSP!$DT:$DT)</f>
        <v>0</v>
      </c>
      <c r="DU765" s="27">
        <f>_xlfn.XLOOKUP($C765,[27]PSP!$C:$C,[27]PSP!$DU:$DU)</f>
        <v>3.02</v>
      </c>
      <c r="DV765" s="28">
        <f t="shared" ref="DV765:DV767" si="2937">TRUNC(DU765*DT765,2)</f>
        <v>0</v>
      </c>
      <c r="DW765" s="88"/>
      <c r="DX765" s="54">
        <f>_xlfn.XLOOKUP($C765,[27]PSP!$C:$C,[27]PSP!$DX:$DX)</f>
        <v>67456</v>
      </c>
      <c r="DY765" s="27">
        <f>_xlfn.XLOOKUP($C765,[27]PSP!$C:$C,[27]PSP!$DY:$DY)</f>
        <v>3.02</v>
      </c>
      <c r="DZ765" s="28">
        <f t="shared" ref="DZ765:DZ767" si="2938">TRUNC(DY765*DX765,2)</f>
        <v>203717.12</v>
      </c>
      <c r="EA765" s="88"/>
      <c r="EB765" s="54">
        <f>_xlfn.XLOOKUP($C765,[27]PSP!$C:$C,[27]PSP!$EB:$EB)</f>
        <v>67456</v>
      </c>
      <c r="EC765" s="27">
        <f>_xlfn.XLOOKUP($C765,[27]PSP!$C:$C,[27]PSP!$EC:$EC)</f>
        <v>3.02</v>
      </c>
      <c r="ED765" s="28">
        <f t="shared" ref="ED765:ED767" si="2939">TRUNC(EC765*EB765,2)</f>
        <v>203717.12</v>
      </c>
      <c r="EE765" s="88"/>
      <c r="EF765" s="54">
        <f>_xlfn.XLOOKUP($C765,[27]PSP!$C:$C,[27]PSP!$EF:$EF)</f>
        <v>67456</v>
      </c>
      <c r="EG765" s="27">
        <f>_xlfn.XLOOKUP($C765,[27]PSP!$C:$C,[27]PSP!$EG:$EG)</f>
        <v>3.02</v>
      </c>
      <c r="EH765" s="28">
        <f t="shared" ref="EH765:EH767" si="2940">TRUNC(EG765*EF765,2)</f>
        <v>203717.12</v>
      </c>
      <c r="EI765" s="88"/>
      <c r="EJ765" s="54" t="e">
        <f>_xlfn.XLOOKUP($C765,[27]PSP!$C:$C,[27]PSP!$EJ:$EJ)</f>
        <v>#REF!</v>
      </c>
      <c r="EK765" s="27">
        <f>_xlfn.XLOOKUP($C765,[27]PSP!$C:$C,[27]PSP!$EK:$EK)</f>
        <v>3.02</v>
      </c>
      <c r="EL765" s="28" t="e">
        <f t="shared" ref="EL765:EL767" si="2941">TRUNC(EK765*EJ765,2)</f>
        <v>#REF!</v>
      </c>
      <c r="EM765" s="88"/>
      <c r="EN765" s="108"/>
      <c r="EO765" s="29" t="e">
        <f t="shared" si="2806"/>
        <v>#REF!</v>
      </c>
      <c r="EP765" s="88" t="e">
        <f t="shared" si="2736"/>
        <v>#REF!</v>
      </c>
      <c r="EQ765" s="1" t="e">
        <f t="shared" si="2596"/>
        <v>#REF!</v>
      </c>
      <c r="ES765" s="118">
        <f t="shared" si="2873"/>
        <v>1.1767000000000001</v>
      </c>
    </row>
    <row r="766" spans="3:149" s="1" customFormat="1" ht="14.25" x14ac:dyDescent="0.25">
      <c r="C766" s="24" t="s">
        <v>610</v>
      </c>
      <c r="D766" s="43" t="str">
        <f>_xlfn.XLOOKUP($C766,[27]PSP!$C:$C,[27]PSP!$D:$D)</f>
        <v>RO-41087</v>
      </c>
      <c r="E766" s="24" t="str">
        <f>_xlfn.XLOOKUP($C766,[27]PSP!$C:$C,[27]PSP!$E:$E)</f>
        <v>DER/MG</v>
      </c>
      <c r="F766" s="25" t="str">
        <f>_xlfn.XLOOKUP($C766,[27]PSP!$C:$C,[27]PSP!$F:$F)</f>
        <v>ESCAVAÇÃO  E  CARGA  DE  MATERIAL  DE  JAZIDA (INCLUSIVE  EXPURGO E CAPEAMENTO)</v>
      </c>
      <c r="G766" s="26" t="str">
        <f>_xlfn.XLOOKUP($C766,[27]PSP!$C:$C,[27]PSP!$G:$G)</f>
        <v>M3</v>
      </c>
      <c r="H766" s="53" t="e">
        <f>_xlfn.XLOOKUP($C766,[27]PSP!$C:$C,[27]PSP!$H:$H)</f>
        <v>#REF!</v>
      </c>
      <c r="I766" s="28" t="e">
        <f>_xlfn.XLOOKUP($C766,[27]PSP!$C:$C,[27]PSP!$I:$I)</f>
        <v>#REF!</v>
      </c>
      <c r="J766" s="28" t="e">
        <f t="shared" si="2908"/>
        <v>#REF!</v>
      </c>
      <c r="K766" s="88"/>
      <c r="L766" s="54">
        <f>_xlfn.XLOOKUP($C766,[27]PSP!$C:$C,[27]PSP!$L:$L)</f>
        <v>0</v>
      </c>
      <c r="M766" s="27">
        <f>_xlfn.XLOOKUP($C766,[27]PSP!$C:$C,[27]PSP!$M:$M)</f>
        <v>5.56</v>
      </c>
      <c r="N766" s="28">
        <f t="shared" si="2909"/>
        <v>0</v>
      </c>
      <c r="O766" s="88"/>
      <c r="P766" s="54">
        <f>_xlfn.XLOOKUP($C766,[27]PSP!$C:$C,[27]PSP!$P:$P)</f>
        <v>0</v>
      </c>
      <c r="Q766" s="27">
        <f>_xlfn.XLOOKUP($C766,[27]PSP!$C:$C,[27]PSP!$Q:$Q)</f>
        <v>5.56</v>
      </c>
      <c r="R766" s="28">
        <f t="shared" si="2910"/>
        <v>0</v>
      </c>
      <c r="S766" s="88"/>
      <c r="T766" s="54">
        <f>_xlfn.XLOOKUP($C766,[27]PSP!$C:$C,[27]PSP!$T:$T)</f>
        <v>5348.2199999999993</v>
      </c>
      <c r="U766" s="27">
        <f>_xlfn.XLOOKUP($C766,[27]PSP!$C:$C,[27]PSP!$U:$U)</f>
        <v>5.56</v>
      </c>
      <c r="V766" s="28">
        <f t="shared" si="2911"/>
        <v>29736.1</v>
      </c>
      <c r="W766" s="88"/>
      <c r="X766" s="54">
        <f>_xlfn.XLOOKUP($C766,[27]PSP!$C:$C,[27]PSP!$X:$X)</f>
        <v>0</v>
      </c>
      <c r="Y766" s="27">
        <f>_xlfn.XLOOKUP($C766,[27]PSP!$C:$C,[27]PSP!$Y:$Y)</f>
        <v>5.56</v>
      </c>
      <c r="Z766" s="28">
        <f t="shared" si="2912"/>
        <v>0</v>
      </c>
      <c r="AA766" s="88"/>
      <c r="AB766" s="54">
        <f>_xlfn.XLOOKUP($C766,[27]PSP!$C:$C,[27]PSP!$AB:$AB)</f>
        <v>5348.2199999999993</v>
      </c>
      <c r="AC766" s="27">
        <f>_xlfn.XLOOKUP($C766,[27]PSP!$C:$C,[27]PSP!$AC:$AC)</f>
        <v>5.56</v>
      </c>
      <c r="AD766" s="28">
        <f t="shared" si="2913"/>
        <v>29736.1</v>
      </c>
      <c r="AE766" s="88"/>
      <c r="AF766" s="54">
        <f>_xlfn.XLOOKUP($C766,[27]PSP!$C:$C,[27]PSP!$AF:$AF)</f>
        <v>0</v>
      </c>
      <c r="AG766" s="27">
        <f>_xlfn.XLOOKUP($C766,[27]PSP!$C:$C,[27]PSP!$AG:$AG)</f>
        <v>5.56</v>
      </c>
      <c r="AH766" s="28">
        <f t="shared" si="2914"/>
        <v>0</v>
      </c>
      <c r="AI766" s="88"/>
      <c r="AJ766" s="54">
        <f>_xlfn.XLOOKUP($C766,[27]PSP!$C:$C,[27]PSP!$AJ:$AJ)</f>
        <v>31672</v>
      </c>
      <c r="AK766" s="27">
        <f>_xlfn.XLOOKUP($C766,[27]PSP!$C:$C,[27]PSP!$AK:$AK)</f>
        <v>5.56</v>
      </c>
      <c r="AL766" s="28">
        <f t="shared" si="2915"/>
        <v>176096.32</v>
      </c>
      <c r="AM766" s="88"/>
      <c r="AN766" s="54">
        <f>_xlfn.XLOOKUP($C766,[27]PSP!$C:$C,[27]PSP!$AN:$AN)</f>
        <v>5348.2199999999993</v>
      </c>
      <c r="AO766" s="27">
        <f>_xlfn.XLOOKUP($C766,[27]PSP!$C:$C,[27]PSP!$AO:$AO)</f>
        <v>5.56</v>
      </c>
      <c r="AP766" s="28">
        <f t="shared" si="2916"/>
        <v>29736.1</v>
      </c>
      <c r="AQ766" s="88"/>
      <c r="AR766" s="54">
        <f>_xlfn.XLOOKUP($C766,[27]PSP!$C:$C,[27]PSP!$AR:$AR)</f>
        <v>38833.5</v>
      </c>
      <c r="AS766" s="27">
        <f>_xlfn.XLOOKUP($C766,[27]PSP!$C:$C,[27]PSP!$AS:$AS)</f>
        <v>5.56</v>
      </c>
      <c r="AT766" s="28">
        <f t="shared" si="2917"/>
        <v>215914.26</v>
      </c>
      <c r="AU766" s="88"/>
      <c r="AV766" s="54">
        <f>_xlfn.XLOOKUP($C766,[27]PSP!$C:$C,[27]PSP!$AV:$AV)</f>
        <v>31672</v>
      </c>
      <c r="AW766" s="27">
        <f>_xlfn.XLOOKUP($C766,[27]PSP!$C:$C,[27]PSP!$AW:$AW)</f>
        <v>5.56</v>
      </c>
      <c r="AX766" s="28">
        <f t="shared" si="2918"/>
        <v>176096.32</v>
      </c>
      <c r="AY766" s="88"/>
      <c r="AZ766" s="54">
        <f>_xlfn.XLOOKUP($C766,[27]PSP!$C:$C,[27]PSP!$AZ:$AZ)</f>
        <v>5348.2199999999993</v>
      </c>
      <c r="BA766" s="27">
        <f>_xlfn.XLOOKUP($C766,[27]PSP!$C:$C,[27]PSP!$BA:$BA)</f>
        <v>5.56</v>
      </c>
      <c r="BB766" s="28">
        <f t="shared" si="2919"/>
        <v>29736.1</v>
      </c>
      <c r="BC766" s="88"/>
      <c r="BD766" s="54">
        <f>_xlfn.XLOOKUP($C766,[27]PSP!$C:$C,[27]PSP!$BD:$BD)</f>
        <v>37020.22</v>
      </c>
      <c r="BE766" s="27">
        <f>_xlfn.XLOOKUP($C766,[27]PSP!$C:$C,[27]PSP!$BE:$BE)</f>
        <v>5.56</v>
      </c>
      <c r="BF766" s="28">
        <f t="shared" si="2920"/>
        <v>205832.42</v>
      </c>
      <c r="BG766" s="88"/>
      <c r="BH766" s="54">
        <f>_xlfn.XLOOKUP($C766,[27]PSP!$C:$C,[27]PSP!$BH:$BH)</f>
        <v>0</v>
      </c>
      <c r="BI766" s="27">
        <f>_xlfn.XLOOKUP($C766,[27]PSP!$C:$C,[27]PSP!$BI:$BI)</f>
        <v>5.56</v>
      </c>
      <c r="BJ766" s="28">
        <f t="shared" si="2921"/>
        <v>0</v>
      </c>
      <c r="BK766" s="88"/>
      <c r="BL766" s="54">
        <f>_xlfn.XLOOKUP($C766,[27]PSP!$C:$C,[27]PSP!$BL:$BL)</f>
        <v>0</v>
      </c>
      <c r="BM766" s="27">
        <f>_xlfn.XLOOKUP($C766,[27]PSP!$C:$C,[27]PSP!$BM:$BM)</f>
        <v>5.56</v>
      </c>
      <c r="BN766" s="28">
        <f t="shared" si="2922"/>
        <v>0</v>
      </c>
      <c r="BO766" s="88"/>
      <c r="BP766" s="54">
        <f>_xlfn.XLOOKUP($C766,[27]PSP!$C:$C,[27]PSP!$BP:$BP)</f>
        <v>38833.5</v>
      </c>
      <c r="BQ766" s="27">
        <f>_xlfn.XLOOKUP($C766,[27]PSP!$C:$C,[27]PSP!$BQ:$BQ)</f>
        <v>5.56</v>
      </c>
      <c r="BR766" s="28">
        <f t="shared" si="2923"/>
        <v>215914.26</v>
      </c>
      <c r="BS766" s="88"/>
      <c r="BT766" s="54">
        <f>_xlfn.XLOOKUP($C766,[27]PSP!$C:$C,[27]PSP!$BT:$BT)</f>
        <v>0</v>
      </c>
      <c r="BU766" s="27">
        <f>_xlfn.XLOOKUP($C766,[27]PSP!$C:$C,[27]PSP!$BU:$BU)</f>
        <v>5.56</v>
      </c>
      <c r="BV766" s="28">
        <f t="shared" si="2924"/>
        <v>0</v>
      </c>
      <c r="BW766" s="88"/>
      <c r="BX766" s="54">
        <f>_xlfn.XLOOKUP($C766,[27]PSP!$C:$C,[27]PSP!$BX:$BX)</f>
        <v>5348.2199999999993</v>
      </c>
      <c r="BY766" s="27">
        <f>_xlfn.XLOOKUP($C766,[27]PSP!$C:$C,[27]PSP!$BY:$BY)</f>
        <v>5.56</v>
      </c>
      <c r="BZ766" s="28">
        <f t="shared" si="2925"/>
        <v>29736.1</v>
      </c>
      <c r="CA766" s="88"/>
      <c r="CB766" s="54">
        <f>_xlfn.XLOOKUP($C766,[27]PSP!$C:$C,[27]PSP!$CB:$CB)</f>
        <v>70505.5</v>
      </c>
      <c r="CC766" s="27">
        <f>_xlfn.XLOOKUP($C766,[27]PSP!$C:$C,[27]PSP!$CC:$CC)</f>
        <v>5.56</v>
      </c>
      <c r="CD766" s="28">
        <f t="shared" si="2926"/>
        <v>392010.58</v>
      </c>
      <c r="CE766" s="88"/>
      <c r="CF766" s="54">
        <f>_xlfn.XLOOKUP($C766,[27]PSP!$C:$C,[27]PSP!$CF:$CF)</f>
        <v>31672</v>
      </c>
      <c r="CG766" s="27">
        <f>_xlfn.XLOOKUP($C766,[27]PSP!$C:$C,[27]PSP!$CG:$CG)</f>
        <v>5.56</v>
      </c>
      <c r="CH766" s="28">
        <f t="shared" si="2927"/>
        <v>176096.32</v>
      </c>
      <c r="CI766" s="88"/>
      <c r="CJ766" s="54">
        <f>_xlfn.XLOOKUP($C766,[27]PSP!$C:$C,[27]PSP!$CJ:$CJ)</f>
        <v>31672</v>
      </c>
      <c r="CK766" s="27">
        <f>_xlfn.XLOOKUP($C766,[27]PSP!$C:$C,[27]PSP!$CK:$CK)</f>
        <v>5.56</v>
      </c>
      <c r="CL766" s="28">
        <f t="shared" si="2928"/>
        <v>176096.32</v>
      </c>
      <c r="CM766" s="88"/>
      <c r="CN766" s="54">
        <f>_xlfn.XLOOKUP($C766,[27]PSP!$C:$C,[27]PSP!$CN:$CN)</f>
        <v>2674.1099999999997</v>
      </c>
      <c r="CO766" s="27">
        <f>_xlfn.XLOOKUP($C766,[27]PSP!$C:$C,[27]PSP!$CO:$CO)</f>
        <v>5.56</v>
      </c>
      <c r="CP766" s="28">
        <f t="shared" si="2929"/>
        <v>14868.05</v>
      </c>
      <c r="CQ766" s="88"/>
      <c r="CR766" s="54">
        <f>_xlfn.XLOOKUP($C766,[27]PSP!$C:$C,[27]PSP!$CR:$CR)</f>
        <v>0</v>
      </c>
      <c r="CS766" s="27">
        <f>_xlfn.XLOOKUP($C766,[27]PSP!$C:$C,[27]PSP!$CS:$CS)</f>
        <v>5.56</v>
      </c>
      <c r="CT766" s="28">
        <f t="shared" si="2930"/>
        <v>0</v>
      </c>
      <c r="CU766" s="88"/>
      <c r="CV766" s="54">
        <f>_xlfn.XLOOKUP($C766,[27]PSP!$C:$C,[27]PSP!$CV:$CV)</f>
        <v>5348.2199999999993</v>
      </c>
      <c r="CW766" s="27">
        <f>_xlfn.XLOOKUP($C766,[27]PSP!$C:$C,[27]PSP!$CW:$CW)</f>
        <v>5.56</v>
      </c>
      <c r="CX766" s="28">
        <f t="shared" si="2931"/>
        <v>29736.1</v>
      </c>
      <c r="CY766" s="88"/>
      <c r="CZ766" s="54">
        <f>_xlfn.XLOOKUP($C766,[27]PSP!$C:$C,[27]PSP!$CZ:$CZ)</f>
        <v>63344</v>
      </c>
      <c r="DA766" s="27">
        <f>_xlfn.XLOOKUP($C766,[27]PSP!$C:$C,[27]PSP!$DA:$DA)</f>
        <v>5.56</v>
      </c>
      <c r="DB766" s="28">
        <f t="shared" si="2932"/>
        <v>352192.64</v>
      </c>
      <c r="DC766" s="88"/>
      <c r="DD766" s="54">
        <f>_xlfn.XLOOKUP($C766,[27]PSP!$C:$C,[27]PSP!$DD:$DD)</f>
        <v>0</v>
      </c>
      <c r="DE766" s="27">
        <f>_xlfn.XLOOKUP($C766,[27]PSP!$C:$C,[27]PSP!$DE:$DE)</f>
        <v>5.56</v>
      </c>
      <c r="DF766" s="28">
        <f t="shared" si="2933"/>
        <v>0</v>
      </c>
      <c r="DG766" s="88"/>
      <c r="DH766" s="54">
        <f>_xlfn.XLOOKUP($C766,[27]PSP!$C:$C,[27]PSP!$DH:$DH)</f>
        <v>0</v>
      </c>
      <c r="DI766" s="27">
        <f>_xlfn.XLOOKUP($C766,[27]PSP!$C:$C,[27]PSP!$DI:$DI)</f>
        <v>5.56</v>
      </c>
      <c r="DJ766" s="28">
        <f t="shared" si="2934"/>
        <v>0</v>
      </c>
      <c r="DK766" s="88"/>
      <c r="DL766" s="54">
        <f>_xlfn.XLOOKUP($C766,[27]PSP!$C:$C,[27]PSP!$DL:$DL)</f>
        <v>5348.2199999999993</v>
      </c>
      <c r="DM766" s="27">
        <f>_xlfn.XLOOKUP($C766,[27]PSP!$C:$C,[27]PSP!$DM:$DM)</f>
        <v>5.56</v>
      </c>
      <c r="DN766" s="28">
        <f t="shared" si="2935"/>
        <v>29736.1</v>
      </c>
      <c r="DO766" s="88"/>
      <c r="DP766" s="54">
        <f>_xlfn.XLOOKUP($C766,[27]PSP!$C:$C,[27]PSP!$DP:$DP)</f>
        <v>0</v>
      </c>
      <c r="DQ766" s="27">
        <f>_xlfn.XLOOKUP($C766,[27]PSP!$C:$C,[27]PSP!$DQ:$DQ)</f>
        <v>5.56</v>
      </c>
      <c r="DR766" s="28">
        <f t="shared" si="2936"/>
        <v>0</v>
      </c>
      <c r="DS766" s="88"/>
      <c r="DT766" s="54">
        <f>_xlfn.XLOOKUP($C766,[27]PSP!$C:$C,[27]PSP!$DT:$DT)</f>
        <v>0</v>
      </c>
      <c r="DU766" s="27">
        <f>_xlfn.XLOOKUP($C766,[27]PSP!$C:$C,[27]PSP!$DU:$DU)</f>
        <v>5.56</v>
      </c>
      <c r="DV766" s="28">
        <f t="shared" si="2937"/>
        <v>0</v>
      </c>
      <c r="DW766" s="88"/>
      <c r="DX766" s="54">
        <f>_xlfn.XLOOKUP($C766,[27]PSP!$C:$C,[27]PSP!$DX:$DX)</f>
        <v>76820.726599999995</v>
      </c>
      <c r="DY766" s="27">
        <f>_xlfn.XLOOKUP($C766,[27]PSP!$C:$C,[27]PSP!$DY:$DY)</f>
        <v>5.56</v>
      </c>
      <c r="DZ766" s="28">
        <f t="shared" si="2938"/>
        <v>427123.23</v>
      </c>
      <c r="EA766" s="88"/>
      <c r="EB766" s="54">
        <f>_xlfn.XLOOKUP($C766,[27]PSP!$C:$C,[27]PSP!$EB:$EB)</f>
        <v>76820.726599999995</v>
      </c>
      <c r="EC766" s="27">
        <f>_xlfn.XLOOKUP($C766,[27]PSP!$C:$C,[27]PSP!$EC:$EC)</f>
        <v>5.56</v>
      </c>
      <c r="ED766" s="28">
        <f t="shared" si="2939"/>
        <v>427123.23</v>
      </c>
      <c r="EE766" s="88"/>
      <c r="EF766" s="54">
        <f>_xlfn.XLOOKUP($C766,[27]PSP!$C:$C,[27]PSP!$EF:$EF)</f>
        <v>76820.726599999995</v>
      </c>
      <c r="EG766" s="27">
        <f>_xlfn.XLOOKUP($C766,[27]PSP!$C:$C,[27]PSP!$EG:$EG)</f>
        <v>5.56</v>
      </c>
      <c r="EH766" s="28">
        <f t="shared" si="2940"/>
        <v>427123.23</v>
      </c>
      <c r="EI766" s="88"/>
      <c r="EJ766" s="54" t="e">
        <f>_xlfn.XLOOKUP($C766,[27]PSP!$C:$C,[27]PSP!$EJ:$EJ)</f>
        <v>#REF!</v>
      </c>
      <c r="EK766" s="27">
        <f>_xlfn.XLOOKUP($C766,[27]PSP!$C:$C,[27]PSP!$EK:$EK)</f>
        <v>5.56</v>
      </c>
      <c r="EL766" s="28" t="e">
        <f t="shared" si="2941"/>
        <v>#REF!</v>
      </c>
      <c r="EM766" s="88"/>
      <c r="EN766" s="108"/>
      <c r="EO766" s="29" t="e">
        <f t="shared" si="2806"/>
        <v>#REF!</v>
      </c>
      <c r="EP766" s="88" t="e">
        <f t="shared" si="2736"/>
        <v>#REF!</v>
      </c>
      <c r="EQ766" s="1" t="e">
        <f t="shared" si="2596"/>
        <v>#REF!</v>
      </c>
      <c r="ES766" s="118">
        <f t="shared" si="2873"/>
        <v>1.1767000000000001</v>
      </c>
    </row>
    <row r="767" spans="3:149" s="1" customFormat="1" ht="21" x14ac:dyDescent="0.25">
      <c r="C767" s="24" t="s">
        <v>611</v>
      </c>
      <c r="D767" s="43" t="str">
        <f>_xlfn.XLOOKUP($C767,[27]PSP!$C:$C,[27]PSP!$D:$D)</f>
        <v>ED-51130</v>
      </c>
      <c r="E767" s="24" t="str">
        <f>_xlfn.XLOOKUP($C767,[27]PSP!$C:$C,[27]PSP!$E:$E)</f>
        <v>DER/MG</v>
      </c>
      <c r="F767" s="25" t="str">
        <f>_xlfn.XLOOKUP($C767,[27]PSP!$C:$C,[27]PSP!$F:$F)</f>
        <v>TRANSPORTE   DE   MATERIAL   DE   QUALQUER   NATUREZA   EM  CAMINHÃO DMT &gt; 5 KM (DENTRO DO PERÍMETRO URBANO)</v>
      </c>
      <c r="G767" s="26" t="str">
        <f>_xlfn.XLOOKUP($C767,[27]PSP!$C:$C,[27]PSP!$G:$G)</f>
        <v>M3XKM</v>
      </c>
      <c r="H767" s="53" t="e">
        <f>_xlfn.XLOOKUP($C767,[27]PSP!$C:$C,[27]PSP!$H:$H)</f>
        <v>#REF!</v>
      </c>
      <c r="I767" s="28" t="e">
        <f>_xlfn.XLOOKUP($C767,[27]PSP!$C:$C,[27]PSP!$I:$I)</f>
        <v>#REF!</v>
      </c>
      <c r="J767" s="28" t="e">
        <f t="shared" si="2908"/>
        <v>#REF!</v>
      </c>
      <c r="K767" s="88"/>
      <c r="L767" s="54">
        <f>_xlfn.XLOOKUP($C767,[27]PSP!$C:$C,[27]PSP!$L:$L)</f>
        <v>0</v>
      </c>
      <c r="M767" s="27">
        <f>_xlfn.XLOOKUP($C767,[27]PSP!$C:$C,[27]PSP!$M:$M)</f>
        <v>3.2</v>
      </c>
      <c r="N767" s="28">
        <f t="shared" si="2909"/>
        <v>0</v>
      </c>
      <c r="O767" s="88"/>
      <c r="P767" s="54">
        <f>_xlfn.XLOOKUP($C767,[27]PSP!$C:$C,[27]PSP!$P:$P)</f>
        <v>0</v>
      </c>
      <c r="Q767" s="27">
        <f>_xlfn.XLOOKUP($C767,[27]PSP!$C:$C,[27]PSP!$Q:$Q)</f>
        <v>3.2</v>
      </c>
      <c r="R767" s="28">
        <f t="shared" si="2910"/>
        <v>0</v>
      </c>
      <c r="S767" s="88"/>
      <c r="T767" s="54">
        <f>_xlfn.XLOOKUP($C767,[27]PSP!$C:$C,[27]PSP!$T:$T)</f>
        <v>26741.1</v>
      </c>
      <c r="U767" s="27">
        <f>_xlfn.XLOOKUP($C767,[27]PSP!$C:$C,[27]PSP!$U:$U)</f>
        <v>3.2</v>
      </c>
      <c r="V767" s="28">
        <f t="shared" si="2911"/>
        <v>85571.520000000004</v>
      </c>
      <c r="W767" s="88"/>
      <c r="X767" s="54">
        <f>_xlfn.XLOOKUP($C767,[27]PSP!$C:$C,[27]PSP!$X:$X)</f>
        <v>0</v>
      </c>
      <c r="Y767" s="27">
        <f>_xlfn.XLOOKUP($C767,[27]PSP!$C:$C,[27]PSP!$Y:$Y)</f>
        <v>3.2</v>
      </c>
      <c r="Z767" s="28">
        <f t="shared" si="2912"/>
        <v>0</v>
      </c>
      <c r="AA767" s="88"/>
      <c r="AB767" s="54">
        <f>_xlfn.XLOOKUP($C767,[27]PSP!$C:$C,[27]PSP!$AB:$AB)</f>
        <v>26741.1</v>
      </c>
      <c r="AC767" s="27">
        <f>_xlfn.XLOOKUP($C767,[27]PSP!$C:$C,[27]PSP!$AC:$AC)</f>
        <v>3.2</v>
      </c>
      <c r="AD767" s="28">
        <f t="shared" si="2913"/>
        <v>85571.520000000004</v>
      </c>
      <c r="AE767" s="88"/>
      <c r="AF767" s="54">
        <f>_xlfn.XLOOKUP($C767,[27]PSP!$C:$C,[27]PSP!$AF:$AF)</f>
        <v>0</v>
      </c>
      <c r="AG767" s="27">
        <f>_xlfn.XLOOKUP($C767,[27]PSP!$C:$C,[27]PSP!$AG:$AG)</f>
        <v>3.2</v>
      </c>
      <c r="AH767" s="28">
        <f t="shared" si="2914"/>
        <v>0</v>
      </c>
      <c r="AI767" s="88"/>
      <c r="AJ767" s="54">
        <f>_xlfn.XLOOKUP($C767,[27]PSP!$C:$C,[27]PSP!$AJ:$AJ)</f>
        <v>158360</v>
      </c>
      <c r="AK767" s="27">
        <f>_xlfn.XLOOKUP($C767,[27]PSP!$C:$C,[27]PSP!$AK:$AK)</f>
        <v>3.2</v>
      </c>
      <c r="AL767" s="28">
        <f t="shared" si="2915"/>
        <v>506752</v>
      </c>
      <c r="AM767" s="88"/>
      <c r="AN767" s="54">
        <f>_xlfn.XLOOKUP($C767,[27]PSP!$C:$C,[27]PSP!$AN:$AN)</f>
        <v>26741.1</v>
      </c>
      <c r="AO767" s="27">
        <f>_xlfn.XLOOKUP($C767,[27]PSP!$C:$C,[27]PSP!$AO:$AO)</f>
        <v>3.2</v>
      </c>
      <c r="AP767" s="28">
        <f t="shared" si="2916"/>
        <v>85571.520000000004</v>
      </c>
      <c r="AQ767" s="88"/>
      <c r="AR767" s="54">
        <f>_xlfn.XLOOKUP($C767,[27]PSP!$C:$C,[27]PSP!$AR:$AR)</f>
        <v>194167.5</v>
      </c>
      <c r="AS767" s="27">
        <f>_xlfn.XLOOKUP($C767,[27]PSP!$C:$C,[27]PSP!$AS:$AS)</f>
        <v>3.2</v>
      </c>
      <c r="AT767" s="28">
        <f t="shared" si="2917"/>
        <v>621336</v>
      </c>
      <c r="AU767" s="88"/>
      <c r="AV767" s="54">
        <f>_xlfn.XLOOKUP($C767,[27]PSP!$C:$C,[27]PSP!$AV:$AV)</f>
        <v>158360</v>
      </c>
      <c r="AW767" s="27">
        <f>_xlfn.XLOOKUP($C767,[27]PSP!$C:$C,[27]PSP!$AW:$AW)</f>
        <v>3.2</v>
      </c>
      <c r="AX767" s="28">
        <f t="shared" si="2918"/>
        <v>506752</v>
      </c>
      <c r="AY767" s="88"/>
      <c r="AZ767" s="54">
        <f>_xlfn.XLOOKUP($C767,[27]PSP!$C:$C,[27]PSP!$AZ:$AZ)</f>
        <v>26741.1</v>
      </c>
      <c r="BA767" s="27">
        <f>_xlfn.XLOOKUP($C767,[27]PSP!$C:$C,[27]PSP!$BA:$BA)</f>
        <v>3.2</v>
      </c>
      <c r="BB767" s="28">
        <f t="shared" si="2919"/>
        <v>85571.520000000004</v>
      </c>
      <c r="BC767" s="88"/>
      <c r="BD767" s="54">
        <f>_xlfn.XLOOKUP($C767,[27]PSP!$C:$C,[27]PSP!$BD:$BD)</f>
        <v>185101.09999999998</v>
      </c>
      <c r="BE767" s="27">
        <f>_xlfn.XLOOKUP($C767,[27]PSP!$C:$C,[27]PSP!$BE:$BE)</f>
        <v>3.2</v>
      </c>
      <c r="BF767" s="28">
        <f t="shared" si="2920"/>
        <v>592323.52</v>
      </c>
      <c r="BG767" s="88"/>
      <c r="BH767" s="54">
        <f>_xlfn.XLOOKUP($C767,[27]PSP!$C:$C,[27]PSP!$BH:$BH)</f>
        <v>0</v>
      </c>
      <c r="BI767" s="27">
        <f>_xlfn.XLOOKUP($C767,[27]PSP!$C:$C,[27]PSP!$BI:$BI)</f>
        <v>3.2</v>
      </c>
      <c r="BJ767" s="28">
        <f t="shared" si="2921"/>
        <v>0</v>
      </c>
      <c r="BK767" s="88"/>
      <c r="BL767" s="54">
        <f>_xlfn.XLOOKUP($C767,[27]PSP!$C:$C,[27]PSP!$BL:$BL)</f>
        <v>0</v>
      </c>
      <c r="BM767" s="27">
        <f>_xlfn.XLOOKUP($C767,[27]PSP!$C:$C,[27]PSP!$BM:$BM)</f>
        <v>3.2</v>
      </c>
      <c r="BN767" s="28">
        <f t="shared" si="2922"/>
        <v>0</v>
      </c>
      <c r="BO767" s="88"/>
      <c r="BP767" s="54">
        <f>_xlfn.XLOOKUP($C767,[27]PSP!$C:$C,[27]PSP!$BP:$BP)</f>
        <v>194167.5</v>
      </c>
      <c r="BQ767" s="27">
        <f>_xlfn.XLOOKUP($C767,[27]PSP!$C:$C,[27]PSP!$BQ:$BQ)</f>
        <v>3.2</v>
      </c>
      <c r="BR767" s="28">
        <f t="shared" si="2923"/>
        <v>621336</v>
      </c>
      <c r="BS767" s="88"/>
      <c r="BT767" s="54">
        <f>_xlfn.XLOOKUP($C767,[27]PSP!$C:$C,[27]PSP!$BT:$BT)</f>
        <v>0</v>
      </c>
      <c r="BU767" s="27">
        <f>_xlfn.XLOOKUP($C767,[27]PSP!$C:$C,[27]PSP!$BU:$BU)</f>
        <v>3.2</v>
      </c>
      <c r="BV767" s="28">
        <f t="shared" si="2924"/>
        <v>0</v>
      </c>
      <c r="BW767" s="88"/>
      <c r="BX767" s="54">
        <f>_xlfn.XLOOKUP($C767,[27]PSP!$C:$C,[27]PSP!$BX:$BX)</f>
        <v>26741.1</v>
      </c>
      <c r="BY767" s="27">
        <f>_xlfn.XLOOKUP($C767,[27]PSP!$C:$C,[27]PSP!$BY:$BY)</f>
        <v>3.2</v>
      </c>
      <c r="BZ767" s="28">
        <f t="shared" si="2925"/>
        <v>85571.520000000004</v>
      </c>
      <c r="CA767" s="88"/>
      <c r="CB767" s="54">
        <f>_xlfn.XLOOKUP($C767,[27]PSP!$C:$C,[27]PSP!$CB:$CB)</f>
        <v>352527.5</v>
      </c>
      <c r="CC767" s="27">
        <f>_xlfn.XLOOKUP($C767,[27]PSP!$C:$C,[27]PSP!$CC:$CC)</f>
        <v>3.2</v>
      </c>
      <c r="CD767" s="28">
        <f t="shared" si="2926"/>
        <v>1128088</v>
      </c>
      <c r="CE767" s="88"/>
      <c r="CF767" s="54">
        <f>_xlfn.XLOOKUP($C767,[27]PSP!$C:$C,[27]PSP!$CF:$CF)</f>
        <v>158360</v>
      </c>
      <c r="CG767" s="27">
        <f>_xlfn.XLOOKUP($C767,[27]PSP!$C:$C,[27]PSP!$CG:$CG)</f>
        <v>3.2</v>
      </c>
      <c r="CH767" s="28">
        <f t="shared" si="2927"/>
        <v>506752</v>
      </c>
      <c r="CI767" s="88"/>
      <c r="CJ767" s="54">
        <f>_xlfn.XLOOKUP($C767,[27]PSP!$C:$C,[27]PSP!$CJ:$CJ)</f>
        <v>158360</v>
      </c>
      <c r="CK767" s="27">
        <f>_xlfn.XLOOKUP($C767,[27]PSP!$C:$C,[27]PSP!$CK:$CK)</f>
        <v>3.2</v>
      </c>
      <c r="CL767" s="28">
        <f t="shared" si="2928"/>
        <v>506752</v>
      </c>
      <c r="CM767" s="88"/>
      <c r="CN767" s="54">
        <f>_xlfn.XLOOKUP($C767,[27]PSP!$C:$C,[27]PSP!$CN:$CN)</f>
        <v>13370.55</v>
      </c>
      <c r="CO767" s="27">
        <f>_xlfn.XLOOKUP($C767,[27]PSP!$C:$C,[27]PSP!$CO:$CO)</f>
        <v>3.2</v>
      </c>
      <c r="CP767" s="28">
        <f t="shared" si="2929"/>
        <v>42785.760000000002</v>
      </c>
      <c r="CQ767" s="88"/>
      <c r="CR767" s="54">
        <f>_xlfn.XLOOKUP($C767,[27]PSP!$C:$C,[27]PSP!$CR:$CR)</f>
        <v>0</v>
      </c>
      <c r="CS767" s="27">
        <f>_xlfn.XLOOKUP($C767,[27]PSP!$C:$C,[27]PSP!$CS:$CS)</f>
        <v>3.2</v>
      </c>
      <c r="CT767" s="28">
        <f t="shared" si="2930"/>
        <v>0</v>
      </c>
      <c r="CU767" s="88"/>
      <c r="CV767" s="54">
        <f>_xlfn.XLOOKUP($C767,[27]PSP!$C:$C,[27]PSP!$CV:$CV)</f>
        <v>26741.1</v>
      </c>
      <c r="CW767" s="27">
        <f>_xlfn.XLOOKUP($C767,[27]PSP!$C:$C,[27]PSP!$CW:$CW)</f>
        <v>3.2</v>
      </c>
      <c r="CX767" s="28">
        <f t="shared" si="2931"/>
        <v>85571.520000000004</v>
      </c>
      <c r="CY767" s="88"/>
      <c r="CZ767" s="54">
        <f>_xlfn.XLOOKUP($C767,[27]PSP!$C:$C,[27]PSP!$CZ:$CZ)</f>
        <v>316720</v>
      </c>
      <c r="DA767" s="27">
        <f>_xlfn.XLOOKUP($C767,[27]PSP!$C:$C,[27]PSP!$DA:$DA)</f>
        <v>3.2</v>
      </c>
      <c r="DB767" s="28">
        <f t="shared" si="2932"/>
        <v>1013504</v>
      </c>
      <c r="DC767" s="88"/>
      <c r="DD767" s="54">
        <f>_xlfn.XLOOKUP($C767,[27]PSP!$C:$C,[27]PSP!$DD:$DD)</f>
        <v>0</v>
      </c>
      <c r="DE767" s="27">
        <f>_xlfn.XLOOKUP($C767,[27]PSP!$C:$C,[27]PSP!$DE:$DE)</f>
        <v>3.2</v>
      </c>
      <c r="DF767" s="28">
        <f t="shared" si="2933"/>
        <v>0</v>
      </c>
      <c r="DG767" s="88"/>
      <c r="DH767" s="54">
        <f>_xlfn.XLOOKUP($C767,[27]PSP!$C:$C,[27]PSP!$DH:$DH)</f>
        <v>0</v>
      </c>
      <c r="DI767" s="27">
        <f>_xlfn.XLOOKUP($C767,[27]PSP!$C:$C,[27]PSP!$DI:$DI)</f>
        <v>3.2</v>
      </c>
      <c r="DJ767" s="28">
        <f t="shared" si="2934"/>
        <v>0</v>
      </c>
      <c r="DK767" s="88"/>
      <c r="DL767" s="54">
        <f>_xlfn.XLOOKUP($C767,[27]PSP!$C:$C,[27]PSP!$DL:$DL)</f>
        <v>26741.1</v>
      </c>
      <c r="DM767" s="27">
        <f>_xlfn.XLOOKUP($C767,[27]PSP!$C:$C,[27]PSP!$DM:$DM)</f>
        <v>3.2</v>
      </c>
      <c r="DN767" s="28">
        <f t="shared" si="2935"/>
        <v>85571.520000000004</v>
      </c>
      <c r="DO767" s="88"/>
      <c r="DP767" s="54">
        <f>_xlfn.XLOOKUP($C767,[27]PSP!$C:$C,[27]PSP!$DP:$DP)</f>
        <v>0</v>
      </c>
      <c r="DQ767" s="27">
        <f>_xlfn.XLOOKUP($C767,[27]PSP!$C:$C,[27]PSP!$DQ:$DQ)</f>
        <v>3.2</v>
      </c>
      <c r="DR767" s="28">
        <f t="shared" si="2936"/>
        <v>0</v>
      </c>
      <c r="DS767" s="88"/>
      <c r="DT767" s="54">
        <f>_xlfn.XLOOKUP($C767,[27]PSP!$C:$C,[27]PSP!$DT:$DT)</f>
        <v>0</v>
      </c>
      <c r="DU767" s="27">
        <f>_xlfn.XLOOKUP($C767,[27]PSP!$C:$C,[27]PSP!$DU:$DU)</f>
        <v>3.2</v>
      </c>
      <c r="DV767" s="28">
        <f t="shared" si="2937"/>
        <v>0</v>
      </c>
      <c r="DW767" s="88"/>
      <c r="DX767" s="54">
        <f>_xlfn.XLOOKUP($C767,[27]PSP!$C:$C,[27]PSP!$DX:$DX)</f>
        <v>384103.63299999997</v>
      </c>
      <c r="DY767" s="27">
        <f>_xlfn.XLOOKUP($C767,[27]PSP!$C:$C,[27]PSP!$DY:$DY)</f>
        <v>3.2</v>
      </c>
      <c r="DZ767" s="28">
        <f t="shared" si="2938"/>
        <v>1229131.6200000001</v>
      </c>
      <c r="EA767" s="88"/>
      <c r="EB767" s="54">
        <f>_xlfn.XLOOKUP($C767,[27]PSP!$C:$C,[27]PSP!$EB:$EB)</f>
        <v>384103.63299999997</v>
      </c>
      <c r="EC767" s="27">
        <f>_xlfn.XLOOKUP($C767,[27]PSP!$C:$C,[27]PSP!$EC:$EC)</f>
        <v>3.2</v>
      </c>
      <c r="ED767" s="28">
        <f t="shared" si="2939"/>
        <v>1229131.6200000001</v>
      </c>
      <c r="EE767" s="88"/>
      <c r="EF767" s="54">
        <f>_xlfn.XLOOKUP($C767,[27]PSP!$C:$C,[27]PSP!$EF:$EF)</f>
        <v>384103.63299999997</v>
      </c>
      <c r="EG767" s="27">
        <f>_xlfn.XLOOKUP($C767,[27]PSP!$C:$C,[27]PSP!$EG:$EG)</f>
        <v>3.2</v>
      </c>
      <c r="EH767" s="28">
        <f t="shared" si="2940"/>
        <v>1229131.6200000001</v>
      </c>
      <c r="EI767" s="88"/>
      <c r="EJ767" s="54" t="e">
        <f>_xlfn.XLOOKUP($C767,[27]PSP!$C:$C,[27]PSP!$EJ:$EJ)</f>
        <v>#REF!</v>
      </c>
      <c r="EK767" s="27">
        <f>_xlfn.XLOOKUP($C767,[27]PSP!$C:$C,[27]PSP!$EK:$EK)</f>
        <v>3.2</v>
      </c>
      <c r="EL767" s="28" t="e">
        <f t="shared" si="2941"/>
        <v>#REF!</v>
      </c>
      <c r="EM767" s="88"/>
      <c r="EN767" s="108"/>
      <c r="EO767" s="29" t="e">
        <f t="shared" si="2806"/>
        <v>#REF!</v>
      </c>
      <c r="EP767" s="88" t="e">
        <f t="shared" si="2736"/>
        <v>#REF!</v>
      </c>
      <c r="EQ767" s="1" t="e">
        <f t="shared" si="2596"/>
        <v>#REF!</v>
      </c>
      <c r="ES767" s="118">
        <f t="shared" si="2873"/>
        <v>1.1767000000000001</v>
      </c>
    </row>
    <row r="768" spans="3:149" s="1" customFormat="1" ht="14.25" x14ac:dyDescent="0.25">
      <c r="C768" s="79" t="s">
        <v>612</v>
      </c>
      <c r="D768" s="80"/>
      <c r="E768" s="79"/>
      <c r="F768" s="81" t="s">
        <v>903</v>
      </c>
      <c r="G768" s="82"/>
      <c r="H768" s="82"/>
      <c r="I768" s="83"/>
      <c r="J768" s="83"/>
      <c r="L768" s="84"/>
      <c r="M768" s="85"/>
      <c r="N768" s="83"/>
      <c r="P768" s="84"/>
      <c r="Q768" s="85"/>
      <c r="R768" s="83"/>
      <c r="T768" s="84"/>
      <c r="U768" s="85"/>
      <c r="V768" s="83"/>
      <c r="X768" s="84"/>
      <c r="Y768" s="85"/>
      <c r="Z768" s="83"/>
      <c r="AB768" s="84"/>
      <c r="AC768" s="85"/>
      <c r="AD768" s="83"/>
      <c r="AF768" s="84"/>
      <c r="AG768" s="85"/>
      <c r="AH768" s="83"/>
      <c r="AJ768" s="84"/>
      <c r="AK768" s="85"/>
      <c r="AL768" s="83"/>
      <c r="AN768" s="84"/>
      <c r="AO768" s="85"/>
      <c r="AP768" s="83"/>
      <c r="AR768" s="84"/>
      <c r="AS768" s="85"/>
      <c r="AT768" s="83"/>
      <c r="AV768" s="84"/>
      <c r="AW768" s="85"/>
      <c r="AX768" s="83"/>
      <c r="AZ768" s="84"/>
      <c r="BA768" s="85"/>
      <c r="BB768" s="83"/>
      <c r="BD768" s="84"/>
      <c r="BE768" s="85"/>
      <c r="BF768" s="83"/>
      <c r="BH768" s="84"/>
      <c r="BI768" s="85"/>
      <c r="BJ768" s="83"/>
      <c r="BL768" s="84"/>
      <c r="BM768" s="85"/>
      <c r="BN768" s="83"/>
      <c r="BP768" s="84"/>
      <c r="BQ768" s="85"/>
      <c r="BR768" s="83"/>
      <c r="BT768" s="84"/>
      <c r="BU768" s="85"/>
      <c r="BV768" s="83"/>
      <c r="BX768" s="84"/>
      <c r="BY768" s="85"/>
      <c r="BZ768" s="83"/>
      <c r="CB768" s="84"/>
      <c r="CC768" s="85"/>
      <c r="CD768" s="83"/>
      <c r="CF768" s="84"/>
      <c r="CG768" s="85"/>
      <c r="CH768" s="83"/>
      <c r="CJ768" s="84"/>
      <c r="CK768" s="85"/>
      <c r="CL768" s="83"/>
      <c r="CN768" s="84"/>
      <c r="CO768" s="85"/>
      <c r="CP768" s="83"/>
      <c r="CR768" s="84"/>
      <c r="CS768" s="85"/>
      <c r="CT768" s="83"/>
      <c r="CV768" s="84"/>
      <c r="CW768" s="85"/>
      <c r="CX768" s="83"/>
      <c r="CZ768" s="84"/>
      <c r="DA768" s="85"/>
      <c r="DB768" s="83"/>
      <c r="DD768" s="84"/>
      <c r="DE768" s="85"/>
      <c r="DF768" s="83"/>
      <c r="DH768" s="84"/>
      <c r="DI768" s="85"/>
      <c r="DJ768" s="83"/>
      <c r="DL768" s="84"/>
      <c r="DM768" s="85"/>
      <c r="DN768" s="83"/>
      <c r="DP768" s="84"/>
      <c r="DQ768" s="85"/>
      <c r="DR768" s="83"/>
      <c r="DT768" s="84"/>
      <c r="DU768" s="85"/>
      <c r="DV768" s="83"/>
      <c r="DX768" s="84"/>
      <c r="DY768" s="85"/>
      <c r="DZ768" s="83"/>
      <c r="EB768" s="84"/>
      <c r="EC768" s="85"/>
      <c r="ED768" s="83"/>
      <c r="EF768" s="84"/>
      <c r="EG768" s="85"/>
      <c r="EH768" s="83"/>
      <c r="EJ768" s="84"/>
      <c r="EK768" s="85"/>
      <c r="EL768" s="83"/>
      <c r="EN768" s="109"/>
      <c r="EO768" s="29">
        <f t="shared" si="2806"/>
        <v>0</v>
      </c>
      <c r="EP768" s="88">
        <f t="shared" si="2736"/>
        <v>0</v>
      </c>
      <c r="EQ768" s="1" t="b">
        <f t="shared" si="2596"/>
        <v>1</v>
      </c>
      <c r="ES768" s="118">
        <f t="shared" si="2873"/>
        <v>1.1767000000000001</v>
      </c>
    </row>
    <row r="769" spans="3:149" s="1" customFormat="1" ht="21" x14ac:dyDescent="0.25">
      <c r="C769" s="24" t="s">
        <v>613</v>
      </c>
      <c r="D769" s="43" t="str">
        <f>_xlfn.XLOOKUP($C769,[27]PSP!$C:$C,[27]PSP!$D:$D)</f>
        <v>RO-40123</v>
      </c>
      <c r="E769" s="24" t="str">
        <f>_xlfn.XLOOKUP($C769,[27]PSP!$C:$C,[27]PSP!$E:$E)</f>
        <v>DER/MG</v>
      </c>
      <c r="F769" s="25" t="str">
        <f>_xlfn.XLOOKUP($C769,[27]PSP!$C:$C,[27]PSP!$F:$F)</f>
        <v>REMOÇÃO,  TRANSPORTE  E  ESPALHAMENTO  DE  SOLO  MOLE. DISTÂNCIA MÉDIA DE TRANSPORTE  DE 801 A 1.000 M</v>
      </c>
      <c r="G769" s="26" t="str">
        <f>_xlfn.XLOOKUP($C769,[27]PSP!$C:$C,[27]PSP!$G:$G)</f>
        <v>M3</v>
      </c>
      <c r="H769" s="53" t="e">
        <f>_xlfn.XLOOKUP($C769,[27]PSP!$C:$C,[27]PSP!$H:$H)</f>
        <v>#REF!</v>
      </c>
      <c r="I769" s="28" t="e">
        <f>_xlfn.XLOOKUP($C769,[27]PSP!$C:$C,[27]PSP!$I:$I)</f>
        <v>#REF!</v>
      </c>
      <c r="J769" s="28" t="e">
        <f t="shared" ref="J769:J774" si="2942">IF(LEFT(D769,6)="COT.IS",I769,I769*(1+$J$7))</f>
        <v>#REF!</v>
      </c>
      <c r="K769" s="88"/>
      <c r="L769" s="54">
        <f>_xlfn.XLOOKUP($C769,[27]PSP!$C:$C,[27]PSP!$L:$L)</f>
        <v>0</v>
      </c>
      <c r="M769" s="27">
        <f>_xlfn.XLOOKUP($C769,[27]PSP!$C:$C,[27]PSP!$M:$M)</f>
        <v>11.53</v>
      </c>
      <c r="N769" s="28">
        <f t="shared" ref="N769:N774" si="2943">TRUNC(M769*L769,2)</f>
        <v>0</v>
      </c>
      <c r="O769" s="88"/>
      <c r="P769" s="54">
        <f>_xlfn.XLOOKUP($C769,[27]PSP!$C:$C,[27]PSP!$P:$P)</f>
        <v>0</v>
      </c>
      <c r="Q769" s="27">
        <f>_xlfn.XLOOKUP($C769,[27]PSP!$C:$C,[27]PSP!$Q:$Q)</f>
        <v>11.53</v>
      </c>
      <c r="R769" s="28">
        <f t="shared" ref="R769:R774" si="2944">TRUNC(Q769*P769,2)</f>
        <v>0</v>
      </c>
      <c r="S769" s="88"/>
      <c r="T769" s="54">
        <f>_xlfn.XLOOKUP($C769,[27]PSP!$C:$C,[27]PSP!$T:$T)</f>
        <v>177.6</v>
      </c>
      <c r="U769" s="27">
        <f>_xlfn.XLOOKUP($C769,[27]PSP!$C:$C,[27]PSP!$U:$U)</f>
        <v>11.53</v>
      </c>
      <c r="V769" s="28">
        <f t="shared" ref="V769:V774" si="2945">TRUNC(U769*T769,2)</f>
        <v>2047.72</v>
      </c>
      <c r="W769" s="88"/>
      <c r="X769" s="54">
        <f>_xlfn.XLOOKUP($C769,[27]PSP!$C:$C,[27]PSP!$X:$X)</f>
        <v>329.47199999999998</v>
      </c>
      <c r="Y769" s="27">
        <f>_xlfn.XLOOKUP($C769,[27]PSP!$C:$C,[27]PSP!$Y:$Y)</f>
        <v>11.53</v>
      </c>
      <c r="Z769" s="28">
        <f t="shared" ref="Z769:Z774" si="2946">TRUNC(Y769*X769,2)</f>
        <v>3798.81</v>
      </c>
      <c r="AA769" s="88"/>
      <c r="AB769" s="54">
        <f>_xlfn.XLOOKUP($C769,[27]PSP!$C:$C,[27]PSP!$AB:$AB)</f>
        <v>177.6</v>
      </c>
      <c r="AC769" s="27">
        <f>_xlfn.XLOOKUP($C769,[27]PSP!$C:$C,[27]PSP!$AC:$AC)</f>
        <v>11.53</v>
      </c>
      <c r="AD769" s="28">
        <f t="shared" ref="AD769:AD774" si="2947">TRUNC(AC769*AB769,2)</f>
        <v>2047.72</v>
      </c>
      <c r="AE769" s="88"/>
      <c r="AF769" s="54">
        <f>_xlfn.XLOOKUP($C769,[27]PSP!$C:$C,[27]PSP!$AF:$AF)</f>
        <v>219.648</v>
      </c>
      <c r="AG769" s="27">
        <f>_xlfn.XLOOKUP($C769,[27]PSP!$C:$C,[27]PSP!$AG:$AG)</f>
        <v>11.53</v>
      </c>
      <c r="AH769" s="28">
        <f t="shared" ref="AH769:AH774" si="2948">TRUNC(AG769*AF769,2)</f>
        <v>2532.54</v>
      </c>
      <c r="AI769" s="88"/>
      <c r="AJ769" s="54">
        <f>_xlfn.XLOOKUP($C769,[27]PSP!$C:$C,[27]PSP!$AJ:$AJ)</f>
        <v>551.42399999999998</v>
      </c>
      <c r="AK769" s="27">
        <f>_xlfn.XLOOKUP($C769,[27]PSP!$C:$C,[27]PSP!$AK:$AK)</f>
        <v>11.53</v>
      </c>
      <c r="AL769" s="28">
        <f t="shared" ref="AL769:AL774" si="2949">TRUNC(AK769*AJ769,2)</f>
        <v>6357.91</v>
      </c>
      <c r="AM769" s="88"/>
      <c r="AN769" s="54">
        <f>_xlfn.XLOOKUP($C769,[27]PSP!$C:$C,[27]PSP!$AN:$AN)</f>
        <v>177.6</v>
      </c>
      <c r="AO769" s="27">
        <f>_xlfn.XLOOKUP($C769,[27]PSP!$C:$C,[27]PSP!$AO:$AO)</f>
        <v>11.53</v>
      </c>
      <c r="AP769" s="28">
        <f t="shared" ref="AP769:AP774" si="2950">TRUNC(AO769*AN769,2)</f>
        <v>2047.72</v>
      </c>
      <c r="AQ769" s="88"/>
      <c r="AR769" s="54">
        <f>_xlfn.XLOOKUP($C769,[27]PSP!$C:$C,[27]PSP!$AR:$AR)</f>
        <v>542.44799999999998</v>
      </c>
      <c r="AS769" s="27">
        <f>_xlfn.XLOOKUP($C769,[27]PSP!$C:$C,[27]PSP!$AS:$AS)</f>
        <v>11.53</v>
      </c>
      <c r="AT769" s="28">
        <f t="shared" ref="AT769:AT774" si="2951">TRUNC(AS769*AR769,2)</f>
        <v>6254.42</v>
      </c>
      <c r="AU769" s="88"/>
      <c r="AV769" s="54">
        <f>_xlfn.XLOOKUP($C769,[27]PSP!$C:$C,[27]PSP!$AV:$AV)</f>
        <v>551.42399999999998</v>
      </c>
      <c r="AW769" s="27">
        <f>_xlfn.XLOOKUP($C769,[27]PSP!$C:$C,[27]PSP!$AW:$AW)</f>
        <v>11.53</v>
      </c>
      <c r="AX769" s="28">
        <f t="shared" ref="AX769:AX774" si="2952">TRUNC(AW769*AV769,2)</f>
        <v>6357.91</v>
      </c>
      <c r="AY769" s="88"/>
      <c r="AZ769" s="54">
        <f>_xlfn.XLOOKUP($C769,[27]PSP!$C:$C,[27]PSP!$AZ:$AZ)</f>
        <v>287.42399999999998</v>
      </c>
      <c r="BA769" s="27">
        <f>_xlfn.XLOOKUP($C769,[27]PSP!$C:$C,[27]PSP!$BA:$BA)</f>
        <v>11.53</v>
      </c>
      <c r="BB769" s="28">
        <f t="shared" ref="BB769:BB774" si="2953">TRUNC(BA769*AZ769,2)</f>
        <v>3313.99</v>
      </c>
      <c r="BC769" s="88"/>
      <c r="BD769" s="54">
        <f>_xlfn.XLOOKUP($C769,[27]PSP!$C:$C,[27]PSP!$BD:$BD)</f>
        <v>729.02399999999989</v>
      </c>
      <c r="BE769" s="27">
        <f>_xlfn.XLOOKUP($C769,[27]PSP!$C:$C,[27]PSP!$BE:$BE)</f>
        <v>11.53</v>
      </c>
      <c r="BF769" s="28">
        <f t="shared" ref="BF769:BF774" si="2954">TRUNC(BE769*BD769,2)</f>
        <v>8405.64</v>
      </c>
      <c r="BG769" s="88"/>
      <c r="BH769" s="54">
        <f>_xlfn.XLOOKUP($C769,[27]PSP!$C:$C,[27]PSP!$BH:$BH)</f>
        <v>439.29599999999999</v>
      </c>
      <c r="BI769" s="27">
        <f>_xlfn.XLOOKUP($C769,[27]PSP!$C:$C,[27]PSP!$BI:$BI)</f>
        <v>11.53</v>
      </c>
      <c r="BJ769" s="28">
        <f t="shared" ref="BJ769:BJ774" si="2955">TRUNC(BI769*BH769,2)</f>
        <v>5065.08</v>
      </c>
      <c r="BK769" s="88"/>
      <c r="BL769" s="54">
        <f>_xlfn.XLOOKUP($C769,[27]PSP!$C:$C,[27]PSP!$BL:$BL)</f>
        <v>109.824</v>
      </c>
      <c r="BM769" s="27">
        <f>_xlfn.XLOOKUP($C769,[27]PSP!$C:$C,[27]PSP!$BM:$BM)</f>
        <v>11.53</v>
      </c>
      <c r="BN769" s="28">
        <f t="shared" ref="BN769:BN774" si="2956">TRUNC(BM769*BL769,2)</f>
        <v>1266.27</v>
      </c>
      <c r="BO769" s="88"/>
      <c r="BP769" s="54">
        <f>_xlfn.XLOOKUP($C769,[27]PSP!$C:$C,[27]PSP!$BP:$BP)</f>
        <v>432.62400000000002</v>
      </c>
      <c r="BQ769" s="27">
        <f>_xlfn.XLOOKUP($C769,[27]PSP!$C:$C,[27]PSP!$BQ:$BQ)</f>
        <v>11.53</v>
      </c>
      <c r="BR769" s="28">
        <f t="shared" ref="BR769:BR774" si="2957">TRUNC(BQ769*BP769,2)</f>
        <v>4988.1499999999996</v>
      </c>
      <c r="BS769" s="88"/>
      <c r="BT769" s="54">
        <f>_xlfn.XLOOKUP($C769,[27]PSP!$C:$C,[27]PSP!$BT:$BT)</f>
        <v>109.824</v>
      </c>
      <c r="BU769" s="27">
        <f>_xlfn.XLOOKUP($C769,[27]PSP!$C:$C,[27]PSP!$BU:$BU)</f>
        <v>11.53</v>
      </c>
      <c r="BV769" s="28">
        <f t="shared" ref="BV769:BV774" si="2958">TRUNC(BU769*BT769,2)</f>
        <v>1266.27</v>
      </c>
      <c r="BW769" s="88"/>
      <c r="BX769" s="54">
        <f>_xlfn.XLOOKUP($C769,[27]PSP!$C:$C,[27]PSP!$BX:$BX)</f>
        <v>287.42399999999998</v>
      </c>
      <c r="BY769" s="27">
        <f>_xlfn.XLOOKUP($C769,[27]PSP!$C:$C,[27]PSP!$BY:$BY)</f>
        <v>11.53</v>
      </c>
      <c r="BZ769" s="28">
        <f t="shared" ref="BZ769:BZ774" si="2959">TRUNC(BY769*BX769,2)</f>
        <v>3313.99</v>
      </c>
      <c r="CA769" s="88"/>
      <c r="CB769" s="54">
        <f>_xlfn.XLOOKUP($C769,[27]PSP!$C:$C,[27]PSP!$CB:$CB)</f>
        <v>984.048</v>
      </c>
      <c r="CC769" s="27">
        <f>_xlfn.XLOOKUP($C769,[27]PSP!$C:$C,[27]PSP!$CC:$CC)</f>
        <v>11.53</v>
      </c>
      <c r="CD769" s="28">
        <f t="shared" ref="CD769:CD774" si="2960">TRUNC(CC769*CB769,2)</f>
        <v>11346.07</v>
      </c>
      <c r="CE769" s="88"/>
      <c r="CF769" s="54">
        <f>_xlfn.XLOOKUP($C769,[27]PSP!$C:$C,[27]PSP!$CF:$CF)</f>
        <v>551.42399999999998</v>
      </c>
      <c r="CG769" s="27">
        <f>_xlfn.XLOOKUP($C769,[27]PSP!$C:$C,[27]PSP!$CG:$CG)</f>
        <v>11.53</v>
      </c>
      <c r="CH769" s="28">
        <f t="shared" ref="CH769:CH774" si="2961">TRUNC(CG769*CF769,2)</f>
        <v>6357.91</v>
      </c>
      <c r="CI769" s="88"/>
      <c r="CJ769" s="54">
        <f>_xlfn.XLOOKUP($C769,[27]PSP!$C:$C,[27]PSP!$CJ:$CJ)</f>
        <v>441.6</v>
      </c>
      <c r="CK769" s="27">
        <f>_xlfn.XLOOKUP($C769,[27]PSP!$C:$C,[27]PSP!$CK:$CK)</f>
        <v>11.53</v>
      </c>
      <c r="CL769" s="28">
        <f t="shared" ref="CL769:CL774" si="2962">TRUNC(CK769*CJ769,2)</f>
        <v>5091.6400000000003</v>
      </c>
      <c r="CM769" s="88"/>
      <c r="CN769" s="54">
        <f>_xlfn.XLOOKUP($C769,[27]PSP!$C:$C,[27]PSP!$CN:$CN)</f>
        <v>418.27199999999999</v>
      </c>
      <c r="CO769" s="27">
        <f>_xlfn.XLOOKUP($C769,[27]PSP!$C:$C,[27]PSP!$CO:$CO)</f>
        <v>11.53</v>
      </c>
      <c r="CP769" s="28">
        <f t="shared" ref="CP769:CP774" si="2963">TRUNC(CO769*CN769,2)</f>
        <v>4822.67</v>
      </c>
      <c r="CQ769" s="88"/>
      <c r="CR769" s="54">
        <f>_xlfn.XLOOKUP($C769,[27]PSP!$C:$C,[27]PSP!$CR:$CR)</f>
        <v>0</v>
      </c>
      <c r="CS769" s="27">
        <f>_xlfn.XLOOKUP($C769,[27]PSP!$C:$C,[27]PSP!$CS:$CS)</f>
        <v>11.53</v>
      </c>
      <c r="CT769" s="28">
        <f t="shared" ref="CT769:CT774" si="2964">TRUNC(CS769*CR769,2)</f>
        <v>0</v>
      </c>
      <c r="CU769" s="88"/>
      <c r="CV769" s="54">
        <f>_xlfn.XLOOKUP($C769,[27]PSP!$C:$C,[27]PSP!$CV:$CV)</f>
        <v>507.072</v>
      </c>
      <c r="CW769" s="27">
        <f>_xlfn.XLOOKUP($C769,[27]PSP!$C:$C,[27]PSP!$CW:$CW)</f>
        <v>11.53</v>
      </c>
      <c r="CX769" s="28">
        <f t="shared" ref="CX769:CX774" si="2965">TRUNC(CW769*CV769,2)</f>
        <v>5846.54</v>
      </c>
      <c r="CY769" s="88"/>
      <c r="CZ769" s="54">
        <f>_xlfn.XLOOKUP($C769,[27]PSP!$C:$C,[27]PSP!$CZ:$CZ)</f>
        <v>993.024</v>
      </c>
      <c r="DA769" s="27">
        <f>_xlfn.XLOOKUP($C769,[27]PSP!$C:$C,[27]PSP!$DA:$DA)</f>
        <v>11.53</v>
      </c>
      <c r="DB769" s="28">
        <f t="shared" ref="DB769:DB774" si="2966">TRUNC(DA769*CZ769,2)</f>
        <v>11449.56</v>
      </c>
      <c r="DC769" s="88"/>
      <c r="DD769" s="54">
        <f>_xlfn.XLOOKUP($C769,[27]PSP!$C:$C,[27]PSP!$DD:$DD)</f>
        <v>0</v>
      </c>
      <c r="DE769" s="27">
        <f>_xlfn.XLOOKUP($C769,[27]PSP!$C:$C,[27]PSP!$DE:$DE)</f>
        <v>11.53</v>
      </c>
      <c r="DF769" s="28">
        <f t="shared" ref="DF769:DF774" si="2967">TRUNC(DE769*DD769,2)</f>
        <v>0</v>
      </c>
      <c r="DG769" s="88"/>
      <c r="DH769" s="54">
        <f>_xlfn.XLOOKUP($C769,[27]PSP!$C:$C,[27]PSP!$DH:$DH)</f>
        <v>0</v>
      </c>
      <c r="DI769" s="27">
        <f>_xlfn.XLOOKUP($C769,[27]PSP!$C:$C,[27]PSP!$DI:$DI)</f>
        <v>11.53</v>
      </c>
      <c r="DJ769" s="28">
        <f t="shared" ref="DJ769:DJ774" si="2968">TRUNC(DI769*DH769,2)</f>
        <v>0</v>
      </c>
      <c r="DK769" s="88"/>
      <c r="DL769" s="54">
        <f>_xlfn.XLOOKUP($C769,[27]PSP!$C:$C,[27]PSP!$DL:$DL)</f>
        <v>287.42399999999998</v>
      </c>
      <c r="DM769" s="27">
        <f>_xlfn.XLOOKUP($C769,[27]PSP!$C:$C,[27]PSP!$DM:$DM)</f>
        <v>11.53</v>
      </c>
      <c r="DN769" s="28">
        <f t="shared" ref="DN769:DN774" si="2969">TRUNC(DM769*DL769,2)</f>
        <v>3313.99</v>
      </c>
      <c r="DO769" s="88"/>
      <c r="DP769" s="54">
        <f>_xlfn.XLOOKUP($C769,[27]PSP!$C:$C,[27]PSP!$DP:$DP)</f>
        <v>0</v>
      </c>
      <c r="DQ769" s="27">
        <f>_xlfn.XLOOKUP($C769,[27]PSP!$C:$C,[27]PSP!$DQ:$DQ)</f>
        <v>11.53</v>
      </c>
      <c r="DR769" s="28">
        <f t="shared" ref="DR769:DR774" si="2970">TRUNC(DQ769*DP769,2)</f>
        <v>0</v>
      </c>
      <c r="DS769" s="88"/>
      <c r="DT769" s="54">
        <f>_xlfn.XLOOKUP($C769,[27]PSP!$C:$C,[27]PSP!$DT:$DT)</f>
        <v>0</v>
      </c>
      <c r="DU769" s="27">
        <f>_xlfn.XLOOKUP($C769,[27]PSP!$C:$C,[27]PSP!$DU:$DU)</f>
        <v>11.53</v>
      </c>
      <c r="DV769" s="28">
        <f t="shared" ref="DV769:DV774" si="2971">TRUNC(DU769*DT769,2)</f>
        <v>0</v>
      </c>
      <c r="DW769" s="88"/>
      <c r="DX769" s="54">
        <f>_xlfn.XLOOKUP($C769,[27]PSP!$C:$C,[27]PSP!$DX:$DX)</f>
        <v>315.75887999999998</v>
      </c>
      <c r="DY769" s="27">
        <f>_xlfn.XLOOKUP($C769,[27]PSP!$C:$C,[27]PSP!$DY:$DY)</f>
        <v>11.53</v>
      </c>
      <c r="DZ769" s="28">
        <f t="shared" ref="DZ769:DZ774" si="2972">TRUNC(DY769*DX769,2)</f>
        <v>3640.69</v>
      </c>
      <c r="EA769" s="88"/>
      <c r="EB769" s="54">
        <f>_xlfn.XLOOKUP($C769,[27]PSP!$C:$C,[27]PSP!$EB:$EB)</f>
        <v>315.75887999999998</v>
      </c>
      <c r="EC769" s="27">
        <f>_xlfn.XLOOKUP($C769,[27]PSP!$C:$C,[27]PSP!$EC:$EC)</f>
        <v>11.53</v>
      </c>
      <c r="ED769" s="28">
        <f t="shared" ref="ED769:ED774" si="2973">TRUNC(EC769*EB769,2)</f>
        <v>3640.69</v>
      </c>
      <c r="EE769" s="88"/>
      <c r="EF769" s="54">
        <f>_xlfn.XLOOKUP($C769,[27]PSP!$C:$C,[27]PSP!$EF:$EF)</f>
        <v>315.75887999999998</v>
      </c>
      <c r="EG769" s="27">
        <f>_xlfn.XLOOKUP($C769,[27]PSP!$C:$C,[27]PSP!$EG:$EG)</f>
        <v>11.53</v>
      </c>
      <c r="EH769" s="28">
        <f t="shared" ref="EH769:EH774" si="2974">TRUNC(EG769*EF769,2)</f>
        <v>3640.69</v>
      </c>
      <c r="EI769" s="88"/>
      <c r="EJ769" s="54" t="e">
        <f>_xlfn.XLOOKUP($C769,[27]PSP!$C:$C,[27]PSP!$EJ:$EJ)</f>
        <v>#REF!</v>
      </c>
      <c r="EK769" s="27">
        <f>_xlfn.XLOOKUP($C769,[27]PSP!$C:$C,[27]PSP!$EK:$EK)</f>
        <v>11.53</v>
      </c>
      <c r="EL769" s="28" t="e">
        <f t="shared" ref="EL769:EL774" si="2975">TRUNC(EK769*EJ769,2)</f>
        <v>#REF!</v>
      </c>
      <c r="EM769" s="88"/>
      <c r="EN769" s="108"/>
      <c r="EO769" s="29" t="e">
        <f t="shared" si="2806"/>
        <v>#REF!</v>
      </c>
      <c r="EP769" s="88" t="e">
        <f t="shared" si="2736"/>
        <v>#REF!</v>
      </c>
      <c r="EQ769" s="1" t="e">
        <f t="shared" si="2596"/>
        <v>#REF!</v>
      </c>
      <c r="ES769" s="118">
        <f t="shared" si="2873"/>
        <v>1.1767000000000001</v>
      </c>
    </row>
    <row r="770" spans="3:149" s="1" customFormat="1" ht="14.25" x14ac:dyDescent="0.25">
      <c r="C770" s="24" t="s">
        <v>614</v>
      </c>
      <c r="D770" s="43" t="str">
        <f>_xlfn.XLOOKUP($C770,[27]PSP!$C:$C,[27]PSP!$D:$D)</f>
        <v>RO-42263</v>
      </c>
      <c r="E770" s="24" t="str">
        <f>_xlfn.XLOOKUP($C770,[27]PSP!$C:$C,[27]PSP!$E:$E)</f>
        <v>DER/MG</v>
      </c>
      <c r="F770" s="25" t="str">
        <f>_xlfn.XLOOKUP($C770,[27]PSP!$C:$C,[27]PSP!$F:$F)</f>
        <v>ESPALHAMENTO DE MATERIAL EM BOTA-FORA</v>
      </c>
      <c r="G770" s="26" t="str">
        <f>_xlfn.XLOOKUP($C770,[27]PSP!$C:$C,[27]PSP!$G:$G)</f>
        <v>M3</v>
      </c>
      <c r="H770" s="53" t="e">
        <f>_xlfn.XLOOKUP($C770,[27]PSP!$C:$C,[27]PSP!$H:$H)</f>
        <v>#REF!</v>
      </c>
      <c r="I770" s="28" t="e">
        <f>_xlfn.XLOOKUP($C770,[27]PSP!$C:$C,[27]PSP!$I:$I)</f>
        <v>#REF!</v>
      </c>
      <c r="J770" s="28" t="e">
        <f t="shared" si="2942"/>
        <v>#REF!</v>
      </c>
      <c r="K770" s="88"/>
      <c r="L770" s="54">
        <f>_xlfn.XLOOKUP($C770,[27]PSP!$C:$C,[27]PSP!$L:$L)</f>
        <v>109.824</v>
      </c>
      <c r="M770" s="27">
        <f>_xlfn.XLOOKUP($C770,[27]PSP!$C:$C,[27]PSP!$M:$M)</f>
        <v>0.17</v>
      </c>
      <c r="N770" s="28">
        <f t="shared" si="2943"/>
        <v>18.670000000000002</v>
      </c>
      <c r="O770" s="88"/>
      <c r="P770" s="54">
        <f>_xlfn.XLOOKUP($C770,[27]PSP!$C:$C,[27]PSP!$P:$P)</f>
        <v>0</v>
      </c>
      <c r="Q770" s="27">
        <f>_xlfn.XLOOKUP($C770,[27]PSP!$C:$C,[27]PSP!$Q:$Q)</f>
        <v>0.17</v>
      </c>
      <c r="R770" s="28">
        <f t="shared" si="2944"/>
        <v>0</v>
      </c>
      <c r="S770" s="88"/>
      <c r="T770" s="54">
        <f>_xlfn.XLOOKUP($C770,[27]PSP!$C:$C,[27]PSP!$T:$T)</f>
        <v>177.6</v>
      </c>
      <c r="U770" s="27">
        <f>_xlfn.XLOOKUP($C770,[27]PSP!$C:$C,[27]PSP!$U:$U)</f>
        <v>0.17</v>
      </c>
      <c r="V770" s="28">
        <f t="shared" si="2945"/>
        <v>30.19</v>
      </c>
      <c r="W770" s="88"/>
      <c r="X770" s="54">
        <f>_xlfn.XLOOKUP($C770,[27]PSP!$C:$C,[27]PSP!$X:$X)</f>
        <v>329.47199999999998</v>
      </c>
      <c r="Y770" s="27">
        <f>_xlfn.XLOOKUP($C770,[27]PSP!$C:$C,[27]PSP!$Y:$Y)</f>
        <v>0.17</v>
      </c>
      <c r="Z770" s="28">
        <f t="shared" si="2946"/>
        <v>56.01</v>
      </c>
      <c r="AA770" s="88"/>
      <c r="AB770" s="54">
        <f>_xlfn.XLOOKUP($C770,[27]PSP!$C:$C,[27]PSP!$AB:$AB)</f>
        <v>177.6</v>
      </c>
      <c r="AC770" s="27">
        <f>_xlfn.XLOOKUP($C770,[27]PSP!$C:$C,[27]PSP!$AC:$AC)</f>
        <v>0.17</v>
      </c>
      <c r="AD770" s="28">
        <f t="shared" si="2947"/>
        <v>30.19</v>
      </c>
      <c r="AE770" s="88"/>
      <c r="AF770" s="54">
        <f>_xlfn.XLOOKUP($C770,[27]PSP!$C:$C,[27]PSP!$AF:$AF)</f>
        <v>219.648</v>
      </c>
      <c r="AG770" s="27">
        <f>_xlfn.XLOOKUP($C770,[27]PSP!$C:$C,[27]PSP!$AG:$AG)</f>
        <v>0.17</v>
      </c>
      <c r="AH770" s="28">
        <f t="shared" si="2948"/>
        <v>37.340000000000003</v>
      </c>
      <c r="AI770" s="88"/>
      <c r="AJ770" s="54">
        <f>_xlfn.XLOOKUP($C770,[27]PSP!$C:$C,[27]PSP!$AJ:$AJ)</f>
        <v>551.42399999999998</v>
      </c>
      <c r="AK770" s="27">
        <f>_xlfn.XLOOKUP($C770,[27]PSP!$C:$C,[27]PSP!$AK:$AK)</f>
        <v>0.17</v>
      </c>
      <c r="AL770" s="28">
        <f t="shared" si="2949"/>
        <v>93.74</v>
      </c>
      <c r="AM770" s="88"/>
      <c r="AN770" s="54">
        <f>_xlfn.XLOOKUP($C770,[27]PSP!$C:$C,[27]PSP!$AN:$AN)</f>
        <v>177.6</v>
      </c>
      <c r="AO770" s="27">
        <f>_xlfn.XLOOKUP($C770,[27]PSP!$C:$C,[27]PSP!$AO:$AO)</f>
        <v>0.17</v>
      </c>
      <c r="AP770" s="28">
        <f t="shared" si="2950"/>
        <v>30.19</v>
      </c>
      <c r="AQ770" s="88"/>
      <c r="AR770" s="54">
        <f>_xlfn.XLOOKUP($C770,[27]PSP!$C:$C,[27]PSP!$AR:$AR)</f>
        <v>542.44799999999998</v>
      </c>
      <c r="AS770" s="27">
        <f>_xlfn.XLOOKUP($C770,[27]PSP!$C:$C,[27]PSP!$AS:$AS)</f>
        <v>0.17</v>
      </c>
      <c r="AT770" s="28">
        <f t="shared" si="2951"/>
        <v>92.21</v>
      </c>
      <c r="AU770" s="88"/>
      <c r="AV770" s="54">
        <f>_xlfn.XLOOKUP($C770,[27]PSP!$C:$C,[27]PSP!$AV:$AV)</f>
        <v>551.42399999999998</v>
      </c>
      <c r="AW770" s="27">
        <f>_xlfn.XLOOKUP($C770,[27]PSP!$C:$C,[27]PSP!$AW:$AW)</f>
        <v>0.17</v>
      </c>
      <c r="AX770" s="28">
        <f t="shared" si="2952"/>
        <v>93.74</v>
      </c>
      <c r="AY770" s="88"/>
      <c r="AZ770" s="54">
        <f>_xlfn.XLOOKUP($C770,[27]PSP!$C:$C,[27]PSP!$AZ:$AZ)</f>
        <v>287.42399999999998</v>
      </c>
      <c r="BA770" s="27">
        <f>_xlfn.XLOOKUP($C770,[27]PSP!$C:$C,[27]PSP!$BA:$BA)</f>
        <v>0.17</v>
      </c>
      <c r="BB770" s="28">
        <f t="shared" si="2953"/>
        <v>48.86</v>
      </c>
      <c r="BC770" s="88"/>
      <c r="BD770" s="54">
        <f>_xlfn.XLOOKUP($C770,[27]PSP!$C:$C,[27]PSP!$BD:$BD)</f>
        <v>729.02399999999989</v>
      </c>
      <c r="BE770" s="27">
        <f>_xlfn.XLOOKUP($C770,[27]PSP!$C:$C,[27]PSP!$BE:$BE)</f>
        <v>0.17</v>
      </c>
      <c r="BF770" s="28">
        <f t="shared" si="2954"/>
        <v>123.93</v>
      </c>
      <c r="BG770" s="88"/>
      <c r="BH770" s="54">
        <f>_xlfn.XLOOKUP($C770,[27]PSP!$C:$C,[27]PSP!$BH:$BH)</f>
        <v>439.29599999999999</v>
      </c>
      <c r="BI770" s="27">
        <f>_xlfn.XLOOKUP($C770,[27]PSP!$C:$C,[27]PSP!$BI:$BI)</f>
        <v>0.17</v>
      </c>
      <c r="BJ770" s="28">
        <f t="shared" si="2955"/>
        <v>74.680000000000007</v>
      </c>
      <c r="BK770" s="88"/>
      <c r="BL770" s="54">
        <f>_xlfn.XLOOKUP($C770,[27]PSP!$C:$C,[27]PSP!$BL:$BL)</f>
        <v>109.824</v>
      </c>
      <c r="BM770" s="27">
        <f>_xlfn.XLOOKUP($C770,[27]PSP!$C:$C,[27]PSP!$BM:$BM)</f>
        <v>0.17</v>
      </c>
      <c r="BN770" s="28">
        <f t="shared" si="2956"/>
        <v>18.670000000000002</v>
      </c>
      <c r="BO770" s="88"/>
      <c r="BP770" s="54">
        <f>_xlfn.XLOOKUP($C770,[27]PSP!$C:$C,[27]PSP!$BP:$BP)</f>
        <v>432.62400000000002</v>
      </c>
      <c r="BQ770" s="27">
        <f>_xlfn.XLOOKUP($C770,[27]PSP!$C:$C,[27]PSP!$BQ:$BQ)</f>
        <v>0.17</v>
      </c>
      <c r="BR770" s="28">
        <f t="shared" si="2957"/>
        <v>73.540000000000006</v>
      </c>
      <c r="BS770" s="88"/>
      <c r="BT770" s="54">
        <f>_xlfn.XLOOKUP($C770,[27]PSP!$C:$C,[27]PSP!$BT:$BT)</f>
        <v>109.824</v>
      </c>
      <c r="BU770" s="27">
        <f>_xlfn.XLOOKUP($C770,[27]PSP!$C:$C,[27]PSP!$BU:$BU)</f>
        <v>0.17</v>
      </c>
      <c r="BV770" s="28">
        <f t="shared" si="2958"/>
        <v>18.670000000000002</v>
      </c>
      <c r="BW770" s="88"/>
      <c r="BX770" s="54">
        <f>_xlfn.XLOOKUP($C770,[27]PSP!$C:$C,[27]PSP!$BX:$BX)</f>
        <v>287.42399999999998</v>
      </c>
      <c r="BY770" s="27">
        <f>_xlfn.XLOOKUP($C770,[27]PSP!$C:$C,[27]PSP!$BY:$BY)</f>
        <v>0.17</v>
      </c>
      <c r="BZ770" s="28">
        <f t="shared" si="2959"/>
        <v>48.86</v>
      </c>
      <c r="CA770" s="88"/>
      <c r="CB770" s="54">
        <f>_xlfn.XLOOKUP($C770,[27]PSP!$C:$C,[27]PSP!$CB:$CB)</f>
        <v>984.048</v>
      </c>
      <c r="CC770" s="27">
        <f>_xlfn.XLOOKUP($C770,[27]PSP!$C:$C,[27]PSP!$CC:$CC)</f>
        <v>0.17</v>
      </c>
      <c r="CD770" s="28">
        <f t="shared" si="2960"/>
        <v>167.28</v>
      </c>
      <c r="CE770" s="88"/>
      <c r="CF770" s="54">
        <f>_xlfn.XLOOKUP($C770,[27]PSP!$C:$C,[27]PSP!$CF:$CF)</f>
        <v>551.42399999999998</v>
      </c>
      <c r="CG770" s="27">
        <f>_xlfn.XLOOKUP($C770,[27]PSP!$C:$C,[27]PSP!$CG:$CG)</f>
        <v>0.17</v>
      </c>
      <c r="CH770" s="28">
        <f t="shared" si="2961"/>
        <v>93.74</v>
      </c>
      <c r="CI770" s="88"/>
      <c r="CJ770" s="54">
        <f>_xlfn.XLOOKUP($C770,[27]PSP!$C:$C,[27]PSP!$CJ:$CJ)</f>
        <v>441.6</v>
      </c>
      <c r="CK770" s="27">
        <f>_xlfn.XLOOKUP($C770,[27]PSP!$C:$C,[27]PSP!$CK:$CK)</f>
        <v>0.17</v>
      </c>
      <c r="CL770" s="28">
        <f t="shared" si="2962"/>
        <v>75.069999999999993</v>
      </c>
      <c r="CM770" s="88"/>
      <c r="CN770" s="54">
        <f>_xlfn.XLOOKUP($C770,[27]PSP!$C:$C,[27]PSP!$CN:$CN)</f>
        <v>418.27199999999999</v>
      </c>
      <c r="CO770" s="27">
        <f>_xlfn.XLOOKUP($C770,[27]PSP!$C:$C,[27]PSP!$CO:$CO)</f>
        <v>0.17</v>
      </c>
      <c r="CP770" s="28">
        <f t="shared" si="2963"/>
        <v>71.099999999999994</v>
      </c>
      <c r="CQ770" s="88"/>
      <c r="CR770" s="54">
        <f>_xlfn.XLOOKUP($C770,[27]PSP!$C:$C,[27]PSP!$CR:$CR)</f>
        <v>0</v>
      </c>
      <c r="CS770" s="27">
        <f>_xlfn.XLOOKUP($C770,[27]PSP!$C:$C,[27]PSP!$CS:$CS)</f>
        <v>0.17</v>
      </c>
      <c r="CT770" s="28">
        <f t="shared" si="2964"/>
        <v>0</v>
      </c>
      <c r="CU770" s="88"/>
      <c r="CV770" s="54">
        <f>_xlfn.XLOOKUP($C770,[27]PSP!$C:$C,[27]PSP!$CV:$CV)</f>
        <v>507.072</v>
      </c>
      <c r="CW770" s="27">
        <f>_xlfn.XLOOKUP($C770,[27]PSP!$C:$C,[27]PSP!$CW:$CW)</f>
        <v>0.17</v>
      </c>
      <c r="CX770" s="28">
        <f t="shared" si="2965"/>
        <v>86.2</v>
      </c>
      <c r="CY770" s="88"/>
      <c r="CZ770" s="54">
        <f>_xlfn.XLOOKUP($C770,[27]PSP!$C:$C,[27]PSP!$CZ:$CZ)</f>
        <v>993.024</v>
      </c>
      <c r="DA770" s="27">
        <f>_xlfn.XLOOKUP($C770,[27]PSP!$C:$C,[27]PSP!$DA:$DA)</f>
        <v>0.17</v>
      </c>
      <c r="DB770" s="28">
        <f t="shared" si="2966"/>
        <v>168.81</v>
      </c>
      <c r="DC770" s="88"/>
      <c r="DD770" s="54">
        <f>_xlfn.XLOOKUP($C770,[27]PSP!$C:$C,[27]PSP!$DD:$DD)</f>
        <v>0</v>
      </c>
      <c r="DE770" s="27">
        <f>_xlfn.XLOOKUP($C770,[27]PSP!$C:$C,[27]PSP!$DE:$DE)</f>
        <v>0.17</v>
      </c>
      <c r="DF770" s="28">
        <f t="shared" si="2967"/>
        <v>0</v>
      </c>
      <c r="DG770" s="88"/>
      <c r="DH770" s="54">
        <f>_xlfn.XLOOKUP($C770,[27]PSP!$C:$C,[27]PSP!$DH:$DH)</f>
        <v>0</v>
      </c>
      <c r="DI770" s="27">
        <f>_xlfn.XLOOKUP($C770,[27]PSP!$C:$C,[27]PSP!$DI:$DI)</f>
        <v>0.17</v>
      </c>
      <c r="DJ770" s="28">
        <f t="shared" si="2968"/>
        <v>0</v>
      </c>
      <c r="DK770" s="88"/>
      <c r="DL770" s="54">
        <f>_xlfn.XLOOKUP($C770,[27]PSP!$C:$C,[27]PSP!$DL:$DL)</f>
        <v>287.42399999999998</v>
      </c>
      <c r="DM770" s="27">
        <f>_xlfn.XLOOKUP($C770,[27]PSP!$C:$C,[27]PSP!$DM:$DM)</f>
        <v>0.17</v>
      </c>
      <c r="DN770" s="28">
        <f t="shared" si="2969"/>
        <v>48.86</v>
      </c>
      <c r="DO770" s="88"/>
      <c r="DP770" s="54">
        <f>_xlfn.XLOOKUP($C770,[27]PSP!$C:$C,[27]PSP!$DP:$DP)</f>
        <v>0</v>
      </c>
      <c r="DQ770" s="27">
        <f>_xlfn.XLOOKUP($C770,[27]PSP!$C:$C,[27]PSP!$DQ:$DQ)</f>
        <v>0.17</v>
      </c>
      <c r="DR770" s="28">
        <f t="shared" si="2970"/>
        <v>0</v>
      </c>
      <c r="DS770" s="88"/>
      <c r="DT770" s="54">
        <f>_xlfn.XLOOKUP($C770,[27]PSP!$C:$C,[27]PSP!$DT:$DT)</f>
        <v>0</v>
      </c>
      <c r="DU770" s="27">
        <f>_xlfn.XLOOKUP($C770,[27]PSP!$C:$C,[27]PSP!$DU:$DU)</f>
        <v>0.17</v>
      </c>
      <c r="DV770" s="28">
        <f t="shared" si="2971"/>
        <v>0</v>
      </c>
      <c r="DW770" s="88"/>
      <c r="DX770" s="54">
        <f>_xlfn.XLOOKUP($C770,[27]PSP!$C:$C,[27]PSP!$DX:$DX)</f>
        <v>315.75887999999998</v>
      </c>
      <c r="DY770" s="27">
        <f>_xlfn.XLOOKUP($C770,[27]PSP!$C:$C,[27]PSP!$DY:$DY)</f>
        <v>0.17</v>
      </c>
      <c r="DZ770" s="28">
        <f t="shared" si="2972"/>
        <v>53.67</v>
      </c>
      <c r="EA770" s="88"/>
      <c r="EB770" s="54">
        <f>_xlfn.XLOOKUP($C770,[27]PSP!$C:$C,[27]PSP!$EB:$EB)</f>
        <v>315.75887999999998</v>
      </c>
      <c r="EC770" s="27">
        <f>_xlfn.XLOOKUP($C770,[27]PSP!$C:$C,[27]PSP!$EC:$EC)</f>
        <v>0.17</v>
      </c>
      <c r="ED770" s="28">
        <f t="shared" si="2973"/>
        <v>53.67</v>
      </c>
      <c r="EE770" s="88"/>
      <c r="EF770" s="54">
        <f>_xlfn.XLOOKUP($C770,[27]PSP!$C:$C,[27]PSP!$EF:$EF)</f>
        <v>315.75887999999998</v>
      </c>
      <c r="EG770" s="27">
        <f>_xlfn.XLOOKUP($C770,[27]PSP!$C:$C,[27]PSP!$EG:$EG)</f>
        <v>0.17</v>
      </c>
      <c r="EH770" s="28">
        <f t="shared" si="2974"/>
        <v>53.67</v>
      </c>
      <c r="EI770" s="88"/>
      <c r="EJ770" s="54" t="e">
        <f>_xlfn.XLOOKUP($C770,[27]PSP!$C:$C,[27]PSP!$EJ:$EJ)</f>
        <v>#REF!</v>
      </c>
      <c r="EK770" s="27">
        <f>_xlfn.XLOOKUP($C770,[27]PSP!$C:$C,[27]PSP!$EK:$EK)</f>
        <v>0.17</v>
      </c>
      <c r="EL770" s="28" t="e">
        <f t="shared" si="2975"/>
        <v>#REF!</v>
      </c>
      <c r="EM770" s="88"/>
      <c r="EN770" s="108"/>
      <c r="EO770" s="29" t="e">
        <f t="shared" si="2806"/>
        <v>#REF!</v>
      </c>
      <c r="EP770" s="88" t="e">
        <f t="shared" si="2736"/>
        <v>#REF!</v>
      </c>
      <c r="EQ770" s="1" t="e">
        <f t="shared" si="2596"/>
        <v>#REF!</v>
      </c>
      <c r="ES770" s="118">
        <f t="shared" si="2873"/>
        <v>1.1767000000000001</v>
      </c>
    </row>
    <row r="771" spans="3:149" s="1" customFormat="1" ht="14.25" x14ac:dyDescent="0.25">
      <c r="C771" s="24" t="s">
        <v>615</v>
      </c>
      <c r="D771" s="43" t="str">
        <f>_xlfn.XLOOKUP($C771,[27]PSP!$C:$C,[27]PSP!$D:$D)</f>
        <v>RO-40241</v>
      </c>
      <c r="E771" s="24" t="str">
        <f>_xlfn.XLOOKUP($C771,[27]PSP!$C:$C,[27]PSP!$E:$E)</f>
        <v>DER/MG</v>
      </c>
      <c r="F771" s="25" t="str">
        <f>_xlfn.XLOOKUP($C771,[27]PSP!$C:$C,[27]PSP!$F:$F)</f>
        <v>COMPACTAÇÃO DE BOTA-FORA A 80% PROCTOR NORMAL</v>
      </c>
      <c r="G771" s="26" t="str">
        <f>_xlfn.XLOOKUP($C771,[27]PSP!$C:$C,[27]PSP!$G:$G)</f>
        <v>M3</v>
      </c>
      <c r="H771" s="53" t="e">
        <f>_xlfn.XLOOKUP($C771,[27]PSP!$C:$C,[27]PSP!$H:$H)</f>
        <v>#REF!</v>
      </c>
      <c r="I771" s="28" t="e">
        <f>_xlfn.XLOOKUP($C771,[27]PSP!$C:$C,[27]PSP!$I:$I)</f>
        <v>#REF!</v>
      </c>
      <c r="J771" s="28" t="e">
        <f t="shared" si="2942"/>
        <v>#REF!</v>
      </c>
      <c r="K771" s="88"/>
      <c r="L771" s="54">
        <f>_xlfn.XLOOKUP($C771,[27]PSP!$C:$C,[27]PSP!$L:$L)</f>
        <v>109.824</v>
      </c>
      <c r="M771" s="27">
        <f>_xlfn.XLOOKUP($C771,[27]PSP!$C:$C,[27]PSP!$M:$M)</f>
        <v>2.12</v>
      </c>
      <c r="N771" s="28">
        <f t="shared" si="2943"/>
        <v>232.82</v>
      </c>
      <c r="O771" s="88"/>
      <c r="P771" s="54">
        <f>_xlfn.XLOOKUP($C771,[27]PSP!$C:$C,[27]PSP!$P:$P)</f>
        <v>0</v>
      </c>
      <c r="Q771" s="27">
        <f>_xlfn.XLOOKUP($C771,[27]PSP!$C:$C,[27]PSP!$Q:$Q)</f>
        <v>2.12</v>
      </c>
      <c r="R771" s="28">
        <f t="shared" si="2944"/>
        <v>0</v>
      </c>
      <c r="S771" s="88"/>
      <c r="T771" s="54">
        <f>_xlfn.XLOOKUP($C771,[27]PSP!$C:$C,[27]PSP!$T:$T)</f>
        <v>177.6</v>
      </c>
      <c r="U771" s="27">
        <f>_xlfn.XLOOKUP($C771,[27]PSP!$C:$C,[27]PSP!$U:$U)</f>
        <v>2.12</v>
      </c>
      <c r="V771" s="28">
        <f t="shared" si="2945"/>
        <v>376.51</v>
      </c>
      <c r="W771" s="88"/>
      <c r="X771" s="54">
        <f>_xlfn.XLOOKUP($C771,[27]PSP!$C:$C,[27]PSP!$X:$X)</f>
        <v>329.47199999999998</v>
      </c>
      <c r="Y771" s="27">
        <f>_xlfn.XLOOKUP($C771,[27]PSP!$C:$C,[27]PSP!$Y:$Y)</f>
        <v>2.12</v>
      </c>
      <c r="Z771" s="28">
        <f t="shared" si="2946"/>
        <v>698.48</v>
      </c>
      <c r="AA771" s="88"/>
      <c r="AB771" s="54">
        <f>_xlfn.XLOOKUP($C771,[27]PSP!$C:$C,[27]PSP!$AB:$AB)</f>
        <v>177.6</v>
      </c>
      <c r="AC771" s="27">
        <f>_xlfn.XLOOKUP($C771,[27]PSP!$C:$C,[27]PSP!$AC:$AC)</f>
        <v>2.12</v>
      </c>
      <c r="AD771" s="28">
        <f t="shared" si="2947"/>
        <v>376.51</v>
      </c>
      <c r="AE771" s="88"/>
      <c r="AF771" s="54">
        <f>_xlfn.XLOOKUP($C771,[27]PSP!$C:$C,[27]PSP!$AF:$AF)</f>
        <v>219.648</v>
      </c>
      <c r="AG771" s="27">
        <f>_xlfn.XLOOKUP($C771,[27]PSP!$C:$C,[27]PSP!$AG:$AG)</f>
        <v>2.12</v>
      </c>
      <c r="AH771" s="28">
        <f t="shared" si="2948"/>
        <v>465.65</v>
      </c>
      <c r="AI771" s="88"/>
      <c r="AJ771" s="54">
        <f>_xlfn.XLOOKUP($C771,[27]PSP!$C:$C,[27]PSP!$AJ:$AJ)</f>
        <v>551.42399999999998</v>
      </c>
      <c r="AK771" s="27">
        <f>_xlfn.XLOOKUP($C771,[27]PSP!$C:$C,[27]PSP!$AK:$AK)</f>
        <v>2.12</v>
      </c>
      <c r="AL771" s="28">
        <f t="shared" si="2949"/>
        <v>1169.01</v>
      </c>
      <c r="AM771" s="88"/>
      <c r="AN771" s="54">
        <f>_xlfn.XLOOKUP($C771,[27]PSP!$C:$C,[27]PSP!$AN:$AN)</f>
        <v>177.6</v>
      </c>
      <c r="AO771" s="27">
        <f>_xlfn.XLOOKUP($C771,[27]PSP!$C:$C,[27]PSP!$AO:$AO)</f>
        <v>2.12</v>
      </c>
      <c r="AP771" s="28">
        <f t="shared" si="2950"/>
        <v>376.51</v>
      </c>
      <c r="AQ771" s="88"/>
      <c r="AR771" s="54">
        <f>_xlfn.XLOOKUP($C771,[27]PSP!$C:$C,[27]PSP!$AR:$AR)</f>
        <v>542.44799999999998</v>
      </c>
      <c r="AS771" s="27">
        <f>_xlfn.XLOOKUP($C771,[27]PSP!$C:$C,[27]PSP!$AS:$AS)</f>
        <v>2.12</v>
      </c>
      <c r="AT771" s="28">
        <f t="shared" si="2951"/>
        <v>1149.98</v>
      </c>
      <c r="AU771" s="88"/>
      <c r="AV771" s="54">
        <f>_xlfn.XLOOKUP($C771,[27]PSP!$C:$C,[27]PSP!$AV:$AV)</f>
        <v>551.42399999999998</v>
      </c>
      <c r="AW771" s="27">
        <f>_xlfn.XLOOKUP($C771,[27]PSP!$C:$C,[27]PSP!$AW:$AW)</f>
        <v>2.12</v>
      </c>
      <c r="AX771" s="28">
        <f t="shared" si="2952"/>
        <v>1169.01</v>
      </c>
      <c r="AY771" s="88"/>
      <c r="AZ771" s="54">
        <f>_xlfn.XLOOKUP($C771,[27]PSP!$C:$C,[27]PSP!$AZ:$AZ)</f>
        <v>287.42399999999998</v>
      </c>
      <c r="BA771" s="27">
        <f>_xlfn.XLOOKUP($C771,[27]PSP!$C:$C,[27]PSP!$BA:$BA)</f>
        <v>2.12</v>
      </c>
      <c r="BB771" s="28">
        <f t="shared" si="2953"/>
        <v>609.33000000000004</v>
      </c>
      <c r="BC771" s="88"/>
      <c r="BD771" s="54">
        <f>_xlfn.XLOOKUP($C771,[27]PSP!$C:$C,[27]PSP!$BD:$BD)</f>
        <v>729.02399999999989</v>
      </c>
      <c r="BE771" s="27">
        <f>_xlfn.XLOOKUP($C771,[27]PSP!$C:$C,[27]PSP!$BE:$BE)</f>
        <v>2.12</v>
      </c>
      <c r="BF771" s="28">
        <f t="shared" si="2954"/>
        <v>1545.53</v>
      </c>
      <c r="BG771" s="88"/>
      <c r="BH771" s="54">
        <f>_xlfn.XLOOKUP($C771,[27]PSP!$C:$C,[27]PSP!$BH:$BH)</f>
        <v>439.29599999999999</v>
      </c>
      <c r="BI771" s="27">
        <f>_xlfn.XLOOKUP($C771,[27]PSP!$C:$C,[27]PSP!$BI:$BI)</f>
        <v>2.12</v>
      </c>
      <c r="BJ771" s="28">
        <f t="shared" si="2955"/>
        <v>931.3</v>
      </c>
      <c r="BK771" s="88"/>
      <c r="BL771" s="54">
        <f>_xlfn.XLOOKUP($C771,[27]PSP!$C:$C,[27]PSP!$BL:$BL)</f>
        <v>109.824</v>
      </c>
      <c r="BM771" s="27">
        <f>_xlfn.XLOOKUP($C771,[27]PSP!$C:$C,[27]PSP!$BM:$BM)</f>
        <v>2.12</v>
      </c>
      <c r="BN771" s="28">
        <f t="shared" si="2956"/>
        <v>232.82</v>
      </c>
      <c r="BO771" s="88"/>
      <c r="BP771" s="54">
        <f>_xlfn.XLOOKUP($C771,[27]PSP!$C:$C,[27]PSP!$BP:$BP)</f>
        <v>432.62400000000002</v>
      </c>
      <c r="BQ771" s="27">
        <f>_xlfn.XLOOKUP($C771,[27]PSP!$C:$C,[27]PSP!$BQ:$BQ)</f>
        <v>2.12</v>
      </c>
      <c r="BR771" s="28">
        <f t="shared" si="2957"/>
        <v>917.16</v>
      </c>
      <c r="BS771" s="88"/>
      <c r="BT771" s="54">
        <f>_xlfn.XLOOKUP($C771,[27]PSP!$C:$C,[27]PSP!$BT:$BT)</f>
        <v>109.824</v>
      </c>
      <c r="BU771" s="27">
        <f>_xlfn.XLOOKUP($C771,[27]PSP!$C:$C,[27]PSP!$BU:$BU)</f>
        <v>2.12</v>
      </c>
      <c r="BV771" s="28">
        <f t="shared" si="2958"/>
        <v>232.82</v>
      </c>
      <c r="BW771" s="88"/>
      <c r="BX771" s="54">
        <f>_xlfn.XLOOKUP($C771,[27]PSP!$C:$C,[27]PSP!$BX:$BX)</f>
        <v>287.42399999999998</v>
      </c>
      <c r="BY771" s="27">
        <f>_xlfn.XLOOKUP($C771,[27]PSP!$C:$C,[27]PSP!$BY:$BY)</f>
        <v>2.12</v>
      </c>
      <c r="BZ771" s="28">
        <f t="shared" si="2959"/>
        <v>609.33000000000004</v>
      </c>
      <c r="CA771" s="88"/>
      <c r="CB771" s="54">
        <f>_xlfn.XLOOKUP($C771,[27]PSP!$C:$C,[27]PSP!$CB:$CB)</f>
        <v>984.048</v>
      </c>
      <c r="CC771" s="27">
        <f>_xlfn.XLOOKUP($C771,[27]PSP!$C:$C,[27]PSP!$CC:$CC)</f>
        <v>2.12</v>
      </c>
      <c r="CD771" s="28">
        <f t="shared" si="2960"/>
        <v>2086.1799999999998</v>
      </c>
      <c r="CE771" s="88"/>
      <c r="CF771" s="54">
        <f>_xlfn.XLOOKUP($C771,[27]PSP!$C:$C,[27]PSP!$CF:$CF)</f>
        <v>551.42399999999998</v>
      </c>
      <c r="CG771" s="27">
        <f>_xlfn.XLOOKUP($C771,[27]PSP!$C:$C,[27]PSP!$CG:$CG)</f>
        <v>2.12</v>
      </c>
      <c r="CH771" s="28">
        <f t="shared" si="2961"/>
        <v>1169.01</v>
      </c>
      <c r="CI771" s="88"/>
      <c r="CJ771" s="54">
        <f>_xlfn.XLOOKUP($C771,[27]PSP!$C:$C,[27]PSP!$CJ:$CJ)</f>
        <v>441.6</v>
      </c>
      <c r="CK771" s="27">
        <f>_xlfn.XLOOKUP($C771,[27]PSP!$C:$C,[27]PSP!$CK:$CK)</f>
        <v>2.12</v>
      </c>
      <c r="CL771" s="28">
        <f t="shared" si="2962"/>
        <v>936.19</v>
      </c>
      <c r="CM771" s="88"/>
      <c r="CN771" s="54">
        <f>_xlfn.XLOOKUP($C771,[27]PSP!$C:$C,[27]PSP!$CN:$CN)</f>
        <v>418.27199999999999</v>
      </c>
      <c r="CO771" s="27">
        <f>_xlfn.XLOOKUP($C771,[27]PSP!$C:$C,[27]PSP!$CO:$CO)</f>
        <v>2.12</v>
      </c>
      <c r="CP771" s="28">
        <f t="shared" si="2963"/>
        <v>886.73</v>
      </c>
      <c r="CQ771" s="88"/>
      <c r="CR771" s="54">
        <f>_xlfn.XLOOKUP($C771,[27]PSP!$C:$C,[27]PSP!$CR:$CR)</f>
        <v>0</v>
      </c>
      <c r="CS771" s="27">
        <f>_xlfn.XLOOKUP($C771,[27]PSP!$C:$C,[27]PSP!$CS:$CS)</f>
        <v>2.12</v>
      </c>
      <c r="CT771" s="28">
        <f t="shared" si="2964"/>
        <v>0</v>
      </c>
      <c r="CU771" s="88"/>
      <c r="CV771" s="54">
        <f>_xlfn.XLOOKUP($C771,[27]PSP!$C:$C,[27]PSP!$CV:$CV)</f>
        <v>507.072</v>
      </c>
      <c r="CW771" s="27">
        <f>_xlfn.XLOOKUP($C771,[27]PSP!$C:$C,[27]PSP!$CW:$CW)</f>
        <v>2.12</v>
      </c>
      <c r="CX771" s="28">
        <f t="shared" si="2965"/>
        <v>1074.99</v>
      </c>
      <c r="CY771" s="88"/>
      <c r="CZ771" s="54">
        <f>_xlfn.XLOOKUP($C771,[27]PSP!$C:$C,[27]PSP!$CZ:$CZ)</f>
        <v>993.024</v>
      </c>
      <c r="DA771" s="27">
        <f>_xlfn.XLOOKUP($C771,[27]PSP!$C:$C,[27]PSP!$DA:$DA)</f>
        <v>2.12</v>
      </c>
      <c r="DB771" s="28">
        <f t="shared" si="2966"/>
        <v>2105.21</v>
      </c>
      <c r="DC771" s="88"/>
      <c r="DD771" s="54">
        <f>_xlfn.XLOOKUP($C771,[27]PSP!$C:$C,[27]PSP!$DD:$DD)</f>
        <v>0</v>
      </c>
      <c r="DE771" s="27">
        <f>_xlfn.XLOOKUP($C771,[27]PSP!$C:$C,[27]PSP!$DE:$DE)</f>
        <v>2.12</v>
      </c>
      <c r="DF771" s="28">
        <f t="shared" si="2967"/>
        <v>0</v>
      </c>
      <c r="DG771" s="88"/>
      <c r="DH771" s="54">
        <f>_xlfn.XLOOKUP($C771,[27]PSP!$C:$C,[27]PSP!$DH:$DH)</f>
        <v>0</v>
      </c>
      <c r="DI771" s="27">
        <f>_xlfn.XLOOKUP($C771,[27]PSP!$C:$C,[27]PSP!$DI:$DI)</f>
        <v>2.12</v>
      </c>
      <c r="DJ771" s="28">
        <f t="shared" si="2968"/>
        <v>0</v>
      </c>
      <c r="DK771" s="88"/>
      <c r="DL771" s="54">
        <f>_xlfn.XLOOKUP($C771,[27]PSP!$C:$C,[27]PSP!$DL:$DL)</f>
        <v>287.42399999999998</v>
      </c>
      <c r="DM771" s="27">
        <f>_xlfn.XLOOKUP($C771,[27]PSP!$C:$C,[27]PSP!$DM:$DM)</f>
        <v>2.12</v>
      </c>
      <c r="DN771" s="28">
        <f t="shared" si="2969"/>
        <v>609.33000000000004</v>
      </c>
      <c r="DO771" s="88"/>
      <c r="DP771" s="54">
        <f>_xlfn.XLOOKUP($C771,[27]PSP!$C:$C,[27]PSP!$DP:$DP)</f>
        <v>0</v>
      </c>
      <c r="DQ771" s="27">
        <f>_xlfn.XLOOKUP($C771,[27]PSP!$C:$C,[27]PSP!$DQ:$DQ)</f>
        <v>2.12</v>
      </c>
      <c r="DR771" s="28">
        <f t="shared" si="2970"/>
        <v>0</v>
      </c>
      <c r="DS771" s="88"/>
      <c r="DT771" s="54">
        <f>_xlfn.XLOOKUP($C771,[27]PSP!$C:$C,[27]PSP!$DT:$DT)</f>
        <v>0</v>
      </c>
      <c r="DU771" s="27">
        <f>_xlfn.XLOOKUP($C771,[27]PSP!$C:$C,[27]PSP!$DU:$DU)</f>
        <v>2.12</v>
      </c>
      <c r="DV771" s="28">
        <f t="shared" si="2971"/>
        <v>0</v>
      </c>
      <c r="DW771" s="88"/>
      <c r="DX771" s="54">
        <f>_xlfn.XLOOKUP($C771,[27]PSP!$C:$C,[27]PSP!$DX:$DX)</f>
        <v>315.75887999999998</v>
      </c>
      <c r="DY771" s="27">
        <f>_xlfn.XLOOKUP($C771,[27]PSP!$C:$C,[27]PSP!$DY:$DY)</f>
        <v>2.12</v>
      </c>
      <c r="DZ771" s="28">
        <f t="shared" si="2972"/>
        <v>669.4</v>
      </c>
      <c r="EA771" s="88"/>
      <c r="EB771" s="54">
        <f>_xlfn.XLOOKUP($C771,[27]PSP!$C:$C,[27]PSP!$EB:$EB)</f>
        <v>315.75887999999998</v>
      </c>
      <c r="EC771" s="27">
        <f>_xlfn.XLOOKUP($C771,[27]PSP!$C:$C,[27]PSP!$EC:$EC)</f>
        <v>2.12</v>
      </c>
      <c r="ED771" s="28">
        <f t="shared" si="2973"/>
        <v>669.4</v>
      </c>
      <c r="EE771" s="88"/>
      <c r="EF771" s="54">
        <f>_xlfn.XLOOKUP($C771,[27]PSP!$C:$C,[27]PSP!$EF:$EF)</f>
        <v>315.75887999999998</v>
      </c>
      <c r="EG771" s="27">
        <f>_xlfn.XLOOKUP($C771,[27]PSP!$C:$C,[27]PSP!$EG:$EG)</f>
        <v>2.12</v>
      </c>
      <c r="EH771" s="28">
        <f t="shared" si="2974"/>
        <v>669.4</v>
      </c>
      <c r="EI771" s="88"/>
      <c r="EJ771" s="54" t="e">
        <f>_xlfn.XLOOKUP($C771,[27]PSP!$C:$C,[27]PSP!$EJ:$EJ)</f>
        <v>#REF!</v>
      </c>
      <c r="EK771" s="27">
        <f>_xlfn.XLOOKUP($C771,[27]PSP!$C:$C,[27]PSP!$EK:$EK)</f>
        <v>2.12</v>
      </c>
      <c r="EL771" s="28" t="e">
        <f t="shared" si="2975"/>
        <v>#REF!</v>
      </c>
      <c r="EM771" s="88"/>
      <c r="EN771" s="108"/>
      <c r="EO771" s="29" t="e">
        <f t="shared" si="2806"/>
        <v>#REF!</v>
      </c>
      <c r="EP771" s="88" t="e">
        <f t="shared" si="2736"/>
        <v>#REF!</v>
      </c>
      <c r="EQ771" s="1" t="e">
        <f t="shared" si="2596"/>
        <v>#REF!</v>
      </c>
      <c r="ES771" s="118">
        <f t="shared" si="2873"/>
        <v>1.1767000000000001</v>
      </c>
    </row>
    <row r="772" spans="3:149" s="1" customFormat="1" ht="14.25" x14ac:dyDescent="0.25">
      <c r="C772" s="24" t="s">
        <v>909</v>
      </c>
      <c r="D772" s="43">
        <f>_xlfn.XLOOKUP($C772,[27]PSP!$C:$C,[27]PSP!$D:$D)</f>
        <v>4413905</v>
      </c>
      <c r="E772" s="24" t="str">
        <f>_xlfn.XLOOKUP($C772,[27]PSP!$C:$C,[27]PSP!$E:$E)</f>
        <v>SICRO SERVIÇO</v>
      </c>
      <c r="F772" s="25" t="str">
        <f>_xlfn.XLOOKUP($C772,[27]PSP!$C:$C,[27]PSP!$F:$F)</f>
        <v>HIDROSSEMEADURA</v>
      </c>
      <c r="G772" s="26" t="str">
        <f>_xlfn.XLOOKUP($C772,[27]PSP!$C:$C,[27]PSP!$G:$G)</f>
        <v>M²</v>
      </c>
      <c r="H772" s="53" t="e">
        <f>_xlfn.XLOOKUP($C772,[27]PSP!$C:$C,[27]PSP!$H:$H)</f>
        <v>#REF!</v>
      </c>
      <c r="I772" s="28" t="e">
        <f>_xlfn.XLOOKUP($C772,[27]PSP!$C:$C,[27]PSP!$I:$I)</f>
        <v>#REF!</v>
      </c>
      <c r="J772" s="28" t="e">
        <f t="shared" si="2942"/>
        <v>#REF!</v>
      </c>
      <c r="K772" s="88"/>
      <c r="L772" s="54">
        <f>_xlfn.XLOOKUP($C772,[27]PSP!$C:$C,[27]PSP!$L:$L)</f>
        <v>109.824</v>
      </c>
      <c r="M772" s="27">
        <f>_xlfn.XLOOKUP($C772,[27]PSP!$C:$C,[27]PSP!$M:$M)</f>
        <v>2.76</v>
      </c>
      <c r="N772" s="28">
        <f t="shared" si="2943"/>
        <v>303.11</v>
      </c>
      <c r="O772" s="88"/>
      <c r="P772" s="54">
        <f>_xlfn.XLOOKUP($C772,[27]PSP!$C:$C,[27]PSP!$P:$P)</f>
        <v>0</v>
      </c>
      <c r="Q772" s="27">
        <f>_xlfn.XLOOKUP($C772,[27]PSP!$C:$C,[27]PSP!$Q:$Q)</f>
        <v>2.76</v>
      </c>
      <c r="R772" s="28">
        <f t="shared" si="2944"/>
        <v>0</v>
      </c>
      <c r="S772" s="88"/>
      <c r="T772" s="54">
        <f>_xlfn.XLOOKUP($C772,[27]PSP!$C:$C,[27]PSP!$T:$T)</f>
        <v>88.8</v>
      </c>
      <c r="U772" s="27">
        <f>_xlfn.XLOOKUP($C772,[27]PSP!$C:$C,[27]PSP!$U:$U)</f>
        <v>2.76</v>
      </c>
      <c r="V772" s="28">
        <f t="shared" si="2945"/>
        <v>245.08</v>
      </c>
      <c r="W772" s="88"/>
      <c r="X772" s="54">
        <f>_xlfn.XLOOKUP($C772,[27]PSP!$C:$C,[27]PSP!$X:$X)</f>
        <v>164.73599999999999</v>
      </c>
      <c r="Y772" s="27">
        <f>_xlfn.XLOOKUP($C772,[27]PSP!$C:$C,[27]PSP!$Y:$Y)</f>
        <v>2.76</v>
      </c>
      <c r="Z772" s="28">
        <f t="shared" si="2946"/>
        <v>454.67</v>
      </c>
      <c r="AA772" s="88"/>
      <c r="AB772" s="54">
        <f>_xlfn.XLOOKUP($C772,[27]PSP!$C:$C,[27]PSP!$AB:$AB)</f>
        <v>88.8</v>
      </c>
      <c r="AC772" s="27">
        <f>_xlfn.XLOOKUP($C772,[27]PSP!$C:$C,[27]PSP!$AC:$AC)</f>
        <v>2.76</v>
      </c>
      <c r="AD772" s="28">
        <f t="shared" si="2947"/>
        <v>245.08</v>
      </c>
      <c r="AE772" s="88"/>
      <c r="AF772" s="54">
        <f>_xlfn.XLOOKUP($C772,[27]PSP!$C:$C,[27]PSP!$AF:$AF)</f>
        <v>109.824</v>
      </c>
      <c r="AG772" s="27">
        <f>_xlfn.XLOOKUP($C772,[27]PSP!$C:$C,[27]PSP!$AG:$AG)</f>
        <v>2.76</v>
      </c>
      <c r="AH772" s="28">
        <f t="shared" si="2948"/>
        <v>303.11</v>
      </c>
      <c r="AI772" s="88"/>
      <c r="AJ772" s="54">
        <f>_xlfn.XLOOKUP($C772,[27]PSP!$C:$C,[27]PSP!$AJ:$AJ)</f>
        <v>275.71199999999999</v>
      </c>
      <c r="AK772" s="27">
        <f>_xlfn.XLOOKUP($C772,[27]PSP!$C:$C,[27]PSP!$AK:$AK)</f>
        <v>2.76</v>
      </c>
      <c r="AL772" s="28">
        <f t="shared" si="2949"/>
        <v>760.96</v>
      </c>
      <c r="AM772" s="88"/>
      <c r="AN772" s="54">
        <f>_xlfn.XLOOKUP($C772,[27]PSP!$C:$C,[27]PSP!$AN:$AN)</f>
        <v>88.8</v>
      </c>
      <c r="AO772" s="27">
        <f>_xlfn.XLOOKUP($C772,[27]PSP!$C:$C,[27]PSP!$AO:$AO)</f>
        <v>2.76</v>
      </c>
      <c r="AP772" s="28">
        <f t="shared" si="2950"/>
        <v>245.08</v>
      </c>
      <c r="AQ772" s="88"/>
      <c r="AR772" s="54">
        <f>_xlfn.XLOOKUP($C772,[27]PSP!$C:$C,[27]PSP!$AR:$AR)</f>
        <v>271.22399999999999</v>
      </c>
      <c r="AS772" s="27">
        <f>_xlfn.XLOOKUP($C772,[27]PSP!$C:$C,[27]PSP!$AS:$AS)</f>
        <v>2.76</v>
      </c>
      <c r="AT772" s="28">
        <f t="shared" si="2951"/>
        <v>748.57</v>
      </c>
      <c r="AU772" s="88"/>
      <c r="AV772" s="54">
        <f>_xlfn.XLOOKUP($C772,[27]PSP!$C:$C,[27]PSP!$AV:$AV)</f>
        <v>275.71199999999999</v>
      </c>
      <c r="AW772" s="27">
        <f>_xlfn.XLOOKUP($C772,[27]PSP!$C:$C,[27]PSP!$AW:$AW)</f>
        <v>2.76</v>
      </c>
      <c r="AX772" s="28">
        <f t="shared" si="2952"/>
        <v>760.96</v>
      </c>
      <c r="AY772" s="88"/>
      <c r="AZ772" s="54">
        <f>_xlfn.XLOOKUP($C772,[27]PSP!$C:$C,[27]PSP!$AZ:$AZ)</f>
        <v>143.71199999999999</v>
      </c>
      <c r="BA772" s="27">
        <f>_xlfn.XLOOKUP($C772,[27]PSP!$C:$C,[27]PSP!$BA:$BA)</f>
        <v>2.76</v>
      </c>
      <c r="BB772" s="28">
        <f t="shared" si="2953"/>
        <v>396.64</v>
      </c>
      <c r="BC772" s="88"/>
      <c r="BD772" s="54">
        <f>_xlfn.XLOOKUP($C772,[27]PSP!$C:$C,[27]PSP!$BD:$BD)</f>
        <v>364.51199999999994</v>
      </c>
      <c r="BE772" s="27">
        <f>_xlfn.XLOOKUP($C772,[27]PSP!$C:$C,[27]PSP!$BE:$BE)</f>
        <v>2.76</v>
      </c>
      <c r="BF772" s="28">
        <f t="shared" si="2954"/>
        <v>1006.05</v>
      </c>
      <c r="BG772" s="88"/>
      <c r="BH772" s="54">
        <f>_xlfn.XLOOKUP($C772,[27]PSP!$C:$C,[27]PSP!$BH:$BH)</f>
        <v>219.648</v>
      </c>
      <c r="BI772" s="27">
        <f>_xlfn.XLOOKUP($C772,[27]PSP!$C:$C,[27]PSP!$BI:$BI)</f>
        <v>2.76</v>
      </c>
      <c r="BJ772" s="28">
        <f t="shared" si="2955"/>
        <v>606.22</v>
      </c>
      <c r="BK772" s="88"/>
      <c r="BL772" s="54">
        <f>_xlfn.XLOOKUP($C772,[27]PSP!$C:$C,[27]PSP!$BL:$BL)</f>
        <v>54.911999999999999</v>
      </c>
      <c r="BM772" s="27">
        <f>_xlfn.XLOOKUP($C772,[27]PSP!$C:$C,[27]PSP!$BM:$BM)</f>
        <v>2.76</v>
      </c>
      <c r="BN772" s="28">
        <f t="shared" si="2956"/>
        <v>151.55000000000001</v>
      </c>
      <c r="BO772" s="88"/>
      <c r="BP772" s="54">
        <f>_xlfn.XLOOKUP($C772,[27]PSP!$C:$C,[27]PSP!$BP:$BP)</f>
        <v>216.31200000000001</v>
      </c>
      <c r="BQ772" s="27">
        <f>_xlfn.XLOOKUP($C772,[27]PSP!$C:$C,[27]PSP!$BQ:$BQ)</f>
        <v>2.76</v>
      </c>
      <c r="BR772" s="28">
        <f t="shared" si="2957"/>
        <v>597.02</v>
      </c>
      <c r="BS772" s="88"/>
      <c r="BT772" s="54">
        <f>_xlfn.XLOOKUP($C772,[27]PSP!$C:$C,[27]PSP!$BT:$BT)</f>
        <v>54.911999999999999</v>
      </c>
      <c r="BU772" s="27">
        <f>_xlfn.XLOOKUP($C772,[27]PSP!$C:$C,[27]PSP!$BU:$BU)</f>
        <v>2.76</v>
      </c>
      <c r="BV772" s="28">
        <f t="shared" si="2958"/>
        <v>151.55000000000001</v>
      </c>
      <c r="BW772" s="88"/>
      <c r="BX772" s="54">
        <f>_xlfn.XLOOKUP($C772,[27]PSP!$C:$C,[27]PSP!$BX:$BX)</f>
        <v>143.71199999999999</v>
      </c>
      <c r="BY772" s="27">
        <f>_xlfn.XLOOKUP($C772,[27]PSP!$C:$C,[27]PSP!$BY:$BY)</f>
        <v>2.76</v>
      </c>
      <c r="BZ772" s="28">
        <f t="shared" si="2959"/>
        <v>396.64</v>
      </c>
      <c r="CA772" s="88"/>
      <c r="CB772" s="54">
        <f>_xlfn.XLOOKUP($C772,[27]PSP!$C:$C,[27]PSP!$CB:$CB)</f>
        <v>492.024</v>
      </c>
      <c r="CC772" s="27">
        <f>_xlfn.XLOOKUP($C772,[27]PSP!$C:$C,[27]PSP!$CC:$CC)</f>
        <v>2.76</v>
      </c>
      <c r="CD772" s="28">
        <f t="shared" si="2960"/>
        <v>1357.98</v>
      </c>
      <c r="CE772" s="88"/>
      <c r="CF772" s="54">
        <f>_xlfn.XLOOKUP($C772,[27]PSP!$C:$C,[27]PSP!$CF:$CF)</f>
        <v>275.71199999999999</v>
      </c>
      <c r="CG772" s="27">
        <f>_xlfn.XLOOKUP($C772,[27]PSP!$C:$C,[27]PSP!$CG:$CG)</f>
        <v>2.76</v>
      </c>
      <c r="CH772" s="28">
        <f t="shared" si="2961"/>
        <v>760.96</v>
      </c>
      <c r="CI772" s="88"/>
      <c r="CJ772" s="54">
        <f>_xlfn.XLOOKUP($C772,[27]PSP!$C:$C,[27]PSP!$CJ:$CJ)</f>
        <v>220.8</v>
      </c>
      <c r="CK772" s="27">
        <f>_xlfn.XLOOKUP($C772,[27]PSP!$C:$C,[27]PSP!$CK:$CK)</f>
        <v>2.76</v>
      </c>
      <c r="CL772" s="28">
        <f t="shared" si="2962"/>
        <v>609.4</v>
      </c>
      <c r="CM772" s="88"/>
      <c r="CN772" s="54">
        <f>_xlfn.XLOOKUP($C772,[27]PSP!$C:$C,[27]PSP!$CN:$CN)</f>
        <v>209.136</v>
      </c>
      <c r="CO772" s="27">
        <f>_xlfn.XLOOKUP($C772,[27]PSP!$C:$C,[27]PSP!$CO:$CO)</f>
        <v>2.76</v>
      </c>
      <c r="CP772" s="28">
        <f t="shared" si="2963"/>
        <v>577.21</v>
      </c>
      <c r="CQ772" s="88"/>
      <c r="CR772" s="54">
        <f>_xlfn.XLOOKUP($C772,[27]PSP!$C:$C,[27]PSP!$CR:$CR)</f>
        <v>0</v>
      </c>
      <c r="CS772" s="27">
        <f>_xlfn.XLOOKUP($C772,[27]PSP!$C:$C,[27]PSP!$CS:$CS)</f>
        <v>2.76</v>
      </c>
      <c r="CT772" s="28">
        <f t="shared" si="2964"/>
        <v>0</v>
      </c>
      <c r="CU772" s="88"/>
      <c r="CV772" s="54">
        <f>_xlfn.XLOOKUP($C772,[27]PSP!$C:$C,[27]PSP!$CV:$CV)</f>
        <v>253.536</v>
      </c>
      <c r="CW772" s="27">
        <f>_xlfn.XLOOKUP($C772,[27]PSP!$C:$C,[27]PSP!$CW:$CW)</f>
        <v>2.76</v>
      </c>
      <c r="CX772" s="28">
        <f t="shared" si="2965"/>
        <v>699.75</v>
      </c>
      <c r="CY772" s="88"/>
      <c r="CZ772" s="54">
        <f>_xlfn.XLOOKUP($C772,[27]PSP!$C:$C,[27]PSP!$CZ:$CZ)</f>
        <v>496.512</v>
      </c>
      <c r="DA772" s="27">
        <f>_xlfn.XLOOKUP($C772,[27]PSP!$C:$C,[27]PSP!$DA:$DA)</f>
        <v>2.76</v>
      </c>
      <c r="DB772" s="28">
        <f t="shared" si="2966"/>
        <v>1370.37</v>
      </c>
      <c r="DC772" s="88"/>
      <c r="DD772" s="54">
        <f>_xlfn.XLOOKUP($C772,[27]PSP!$C:$C,[27]PSP!$DD:$DD)</f>
        <v>0</v>
      </c>
      <c r="DE772" s="27">
        <f>_xlfn.XLOOKUP($C772,[27]PSP!$C:$C,[27]PSP!$DE:$DE)</f>
        <v>2.76</v>
      </c>
      <c r="DF772" s="28">
        <f t="shared" si="2967"/>
        <v>0</v>
      </c>
      <c r="DG772" s="88"/>
      <c r="DH772" s="54">
        <f>_xlfn.XLOOKUP($C772,[27]PSP!$C:$C,[27]PSP!$DH:$DH)</f>
        <v>0</v>
      </c>
      <c r="DI772" s="27">
        <f>_xlfn.XLOOKUP($C772,[27]PSP!$C:$C,[27]PSP!$DI:$DI)</f>
        <v>2.76</v>
      </c>
      <c r="DJ772" s="28">
        <f t="shared" si="2968"/>
        <v>0</v>
      </c>
      <c r="DK772" s="88"/>
      <c r="DL772" s="54">
        <f>_xlfn.XLOOKUP($C772,[27]PSP!$C:$C,[27]PSP!$DL:$DL)</f>
        <v>143.71199999999999</v>
      </c>
      <c r="DM772" s="27">
        <f>_xlfn.XLOOKUP($C772,[27]PSP!$C:$C,[27]PSP!$DM:$DM)</f>
        <v>2.76</v>
      </c>
      <c r="DN772" s="28">
        <f t="shared" si="2969"/>
        <v>396.64</v>
      </c>
      <c r="DO772" s="88"/>
      <c r="DP772" s="54">
        <f>_xlfn.XLOOKUP($C772,[27]PSP!$C:$C,[27]PSP!$DP:$DP)</f>
        <v>0</v>
      </c>
      <c r="DQ772" s="27">
        <f>_xlfn.XLOOKUP($C772,[27]PSP!$C:$C,[27]PSP!$DQ:$DQ)</f>
        <v>2.76</v>
      </c>
      <c r="DR772" s="28">
        <f t="shared" si="2970"/>
        <v>0</v>
      </c>
      <c r="DS772" s="88"/>
      <c r="DT772" s="54">
        <f>_xlfn.XLOOKUP($C772,[27]PSP!$C:$C,[27]PSP!$DT:$DT)</f>
        <v>0</v>
      </c>
      <c r="DU772" s="27">
        <f>_xlfn.XLOOKUP($C772,[27]PSP!$C:$C,[27]PSP!$DU:$DU)</f>
        <v>2.76</v>
      </c>
      <c r="DV772" s="28">
        <f t="shared" si="2971"/>
        <v>0</v>
      </c>
      <c r="DW772" s="88"/>
      <c r="DX772" s="54">
        <f>_xlfn.XLOOKUP($C772,[27]PSP!$C:$C,[27]PSP!$DX:$DX)</f>
        <v>157.87943999999999</v>
      </c>
      <c r="DY772" s="27">
        <f>_xlfn.XLOOKUP($C772,[27]PSP!$C:$C,[27]PSP!$DY:$DY)</f>
        <v>2.76</v>
      </c>
      <c r="DZ772" s="28">
        <f t="shared" si="2972"/>
        <v>435.74</v>
      </c>
      <c r="EA772" s="88"/>
      <c r="EB772" s="54">
        <f>_xlfn.XLOOKUP($C772,[27]PSP!$C:$C,[27]PSP!$EB:$EB)</f>
        <v>157.87943999999999</v>
      </c>
      <c r="EC772" s="27">
        <f>_xlfn.XLOOKUP($C772,[27]PSP!$C:$C,[27]PSP!$EC:$EC)</f>
        <v>2.76</v>
      </c>
      <c r="ED772" s="28">
        <f t="shared" si="2973"/>
        <v>435.74</v>
      </c>
      <c r="EE772" s="88"/>
      <c r="EF772" s="54">
        <f>_xlfn.XLOOKUP($C772,[27]PSP!$C:$C,[27]PSP!$EF:$EF)</f>
        <v>157.87943999999999</v>
      </c>
      <c r="EG772" s="27">
        <f>_xlfn.XLOOKUP($C772,[27]PSP!$C:$C,[27]PSP!$EG:$EG)</f>
        <v>2.76</v>
      </c>
      <c r="EH772" s="28">
        <f t="shared" si="2974"/>
        <v>435.74</v>
      </c>
      <c r="EI772" s="88"/>
      <c r="EJ772" s="54" t="e">
        <f>_xlfn.XLOOKUP($C772,[27]PSP!$C:$C,[27]PSP!$EJ:$EJ)</f>
        <v>#REF!</v>
      </c>
      <c r="EK772" s="27">
        <f>_xlfn.XLOOKUP($C772,[27]PSP!$C:$C,[27]PSP!$EK:$EK)</f>
        <v>2.76</v>
      </c>
      <c r="EL772" s="28" t="e">
        <f t="shared" si="2975"/>
        <v>#REF!</v>
      </c>
      <c r="EM772" s="88"/>
      <c r="EN772" s="108"/>
      <c r="EO772" s="29" t="e">
        <f t="shared" si="2806"/>
        <v>#REF!</v>
      </c>
      <c r="EP772" s="88" t="e">
        <f t="shared" si="2736"/>
        <v>#REF!</v>
      </c>
      <c r="EQ772" s="1" t="e">
        <f t="shared" si="2596"/>
        <v>#REF!</v>
      </c>
      <c r="ES772" s="118">
        <f t="shared" si="2873"/>
        <v>1.1767000000000001</v>
      </c>
    </row>
    <row r="773" spans="3:149" s="1" customFormat="1" ht="21" x14ac:dyDescent="0.25">
      <c r="C773" s="24" t="s">
        <v>910</v>
      </c>
      <c r="D773" s="43" t="str">
        <f>_xlfn.XLOOKUP($C773,[27]PSP!$C:$C,[27]PSP!$D:$D)</f>
        <v>RO-40229</v>
      </c>
      <c r="E773" s="24" t="str">
        <f>_xlfn.XLOOKUP($C773,[27]PSP!$C:$C,[27]PSP!$E:$E)</f>
        <v>DER/MG</v>
      </c>
      <c r="F773" s="25" t="str">
        <f>_xlfn.XLOOKUP($C773,[27]PSP!$C:$C,[27]PSP!$F:$F)</f>
        <v>ENROCAMENTO  DE  PEDRA  DE  MÃO  JOGADA (EXECUÇÃO  INCLUINDO O FORNECIMENTO DE TODOS OS MATERIAIS)</v>
      </c>
      <c r="G773" s="26" t="str">
        <f>_xlfn.XLOOKUP($C773,[27]PSP!$C:$C,[27]PSP!$G:$G)</f>
        <v>M3</v>
      </c>
      <c r="H773" s="53" t="e">
        <f>_xlfn.XLOOKUP($C773,[27]PSP!$C:$C,[27]PSP!$H:$H)</f>
        <v>#REF!</v>
      </c>
      <c r="I773" s="28" t="e">
        <f>_xlfn.XLOOKUP($C773,[27]PSP!$C:$C,[27]PSP!$I:$I)</f>
        <v>#REF!</v>
      </c>
      <c r="J773" s="28" t="e">
        <f t="shared" si="2942"/>
        <v>#REF!</v>
      </c>
      <c r="K773" s="88"/>
      <c r="L773" s="54">
        <f>_xlfn.XLOOKUP($C773,[27]PSP!$C:$C,[27]PSP!$L:$L)</f>
        <v>54.911999999999999</v>
      </c>
      <c r="M773" s="27">
        <f>_xlfn.XLOOKUP($C773,[27]PSP!$C:$C,[27]PSP!$M:$M)</f>
        <v>87.96</v>
      </c>
      <c r="N773" s="28">
        <f t="shared" si="2943"/>
        <v>4830.05</v>
      </c>
      <c r="O773" s="88"/>
      <c r="P773" s="54">
        <f>_xlfn.XLOOKUP($C773,[27]PSP!$C:$C,[27]PSP!$P:$P)</f>
        <v>0</v>
      </c>
      <c r="Q773" s="27">
        <f>_xlfn.XLOOKUP($C773,[27]PSP!$C:$C,[27]PSP!$Q:$Q)</f>
        <v>87.96</v>
      </c>
      <c r="R773" s="28">
        <f t="shared" si="2944"/>
        <v>0</v>
      </c>
      <c r="S773" s="88"/>
      <c r="T773" s="54">
        <f>_xlfn.XLOOKUP($C773,[27]PSP!$C:$C,[27]PSP!$T:$T)</f>
        <v>22.2</v>
      </c>
      <c r="U773" s="27">
        <f>_xlfn.XLOOKUP($C773,[27]PSP!$C:$C,[27]PSP!$U:$U)</f>
        <v>87.96</v>
      </c>
      <c r="V773" s="28">
        <f t="shared" si="2945"/>
        <v>1952.71</v>
      </c>
      <c r="W773" s="88"/>
      <c r="X773" s="54">
        <f>_xlfn.XLOOKUP($C773,[27]PSP!$C:$C,[27]PSP!$X:$X)</f>
        <v>0</v>
      </c>
      <c r="Y773" s="27">
        <f>_xlfn.XLOOKUP($C773,[27]PSP!$C:$C,[27]PSP!$Y:$Y)</f>
        <v>87.96</v>
      </c>
      <c r="Z773" s="28">
        <f t="shared" si="2946"/>
        <v>0</v>
      </c>
      <c r="AA773" s="88"/>
      <c r="AB773" s="54">
        <f>_xlfn.XLOOKUP($C773,[27]PSP!$C:$C,[27]PSP!$AB:$AB)</f>
        <v>22.2</v>
      </c>
      <c r="AC773" s="27">
        <f>_xlfn.XLOOKUP($C773,[27]PSP!$C:$C,[27]PSP!$AC:$AC)</f>
        <v>87.96</v>
      </c>
      <c r="AD773" s="28">
        <f t="shared" si="2947"/>
        <v>1952.71</v>
      </c>
      <c r="AE773" s="88"/>
      <c r="AF773" s="54">
        <f>_xlfn.XLOOKUP($C773,[27]PSP!$C:$C,[27]PSP!$AF:$AF)</f>
        <v>0</v>
      </c>
      <c r="AG773" s="27">
        <f>_xlfn.XLOOKUP($C773,[27]PSP!$C:$C,[27]PSP!$AG:$AG)</f>
        <v>87.96</v>
      </c>
      <c r="AH773" s="28">
        <f t="shared" si="2948"/>
        <v>0</v>
      </c>
      <c r="AI773" s="88"/>
      <c r="AJ773" s="54">
        <f>_xlfn.XLOOKUP($C773,[27]PSP!$C:$C,[27]PSP!$AJ:$AJ)</f>
        <v>0</v>
      </c>
      <c r="AK773" s="27">
        <f>_xlfn.XLOOKUP($C773,[27]PSP!$C:$C,[27]PSP!$AK:$AK)</f>
        <v>87.96</v>
      </c>
      <c r="AL773" s="28">
        <f t="shared" si="2949"/>
        <v>0</v>
      </c>
      <c r="AM773" s="88"/>
      <c r="AN773" s="54">
        <f>_xlfn.XLOOKUP($C773,[27]PSP!$C:$C,[27]PSP!$AN:$AN)</f>
        <v>22.2</v>
      </c>
      <c r="AO773" s="27">
        <f>_xlfn.XLOOKUP($C773,[27]PSP!$C:$C,[27]PSP!$AO:$AO)</f>
        <v>87.96</v>
      </c>
      <c r="AP773" s="28">
        <f t="shared" si="2950"/>
        <v>1952.71</v>
      </c>
      <c r="AQ773" s="88"/>
      <c r="AR773" s="54">
        <f>_xlfn.XLOOKUP($C773,[27]PSP!$C:$C,[27]PSP!$AR:$AR)</f>
        <v>0</v>
      </c>
      <c r="AS773" s="27">
        <f>_xlfn.XLOOKUP($C773,[27]PSP!$C:$C,[27]PSP!$AS:$AS)</f>
        <v>87.96</v>
      </c>
      <c r="AT773" s="28">
        <f t="shared" si="2951"/>
        <v>0</v>
      </c>
      <c r="AU773" s="88"/>
      <c r="AV773" s="54">
        <f>_xlfn.XLOOKUP($C773,[27]PSP!$C:$C,[27]PSP!$AV:$AV)</f>
        <v>0</v>
      </c>
      <c r="AW773" s="27">
        <f>_xlfn.XLOOKUP($C773,[27]PSP!$C:$C,[27]PSP!$AW:$AW)</f>
        <v>87.96</v>
      </c>
      <c r="AX773" s="28">
        <f t="shared" si="2952"/>
        <v>0</v>
      </c>
      <c r="AY773" s="88"/>
      <c r="AZ773" s="54">
        <f>_xlfn.XLOOKUP($C773,[27]PSP!$C:$C,[27]PSP!$AZ:$AZ)</f>
        <v>22.2</v>
      </c>
      <c r="BA773" s="27">
        <f>_xlfn.XLOOKUP($C773,[27]PSP!$C:$C,[27]PSP!$BA:$BA)</f>
        <v>87.96</v>
      </c>
      <c r="BB773" s="28">
        <f t="shared" si="2953"/>
        <v>1952.71</v>
      </c>
      <c r="BC773" s="88"/>
      <c r="BD773" s="54">
        <f>_xlfn.XLOOKUP($C773,[27]PSP!$C:$C,[27]PSP!$BD:$BD)</f>
        <v>22.2</v>
      </c>
      <c r="BE773" s="27">
        <f>_xlfn.XLOOKUP($C773,[27]PSP!$C:$C,[27]PSP!$BE:$BE)</f>
        <v>87.96</v>
      </c>
      <c r="BF773" s="28">
        <f t="shared" si="2954"/>
        <v>1952.71</v>
      </c>
      <c r="BG773" s="88"/>
      <c r="BH773" s="54">
        <f>_xlfn.XLOOKUP($C773,[27]PSP!$C:$C,[27]PSP!$BH:$BH)</f>
        <v>0</v>
      </c>
      <c r="BI773" s="27">
        <f>_xlfn.XLOOKUP($C773,[27]PSP!$C:$C,[27]PSP!$BI:$BI)</f>
        <v>87.96</v>
      </c>
      <c r="BJ773" s="28">
        <f t="shared" si="2955"/>
        <v>0</v>
      </c>
      <c r="BK773" s="88"/>
      <c r="BL773" s="54">
        <f>_xlfn.XLOOKUP($C773,[27]PSP!$C:$C,[27]PSP!$BL:$BL)</f>
        <v>0</v>
      </c>
      <c r="BM773" s="27">
        <f>_xlfn.XLOOKUP($C773,[27]PSP!$C:$C,[27]PSP!$BM:$BM)</f>
        <v>87.96</v>
      </c>
      <c r="BN773" s="28">
        <f t="shared" si="2956"/>
        <v>0</v>
      </c>
      <c r="BO773" s="88"/>
      <c r="BP773" s="54">
        <f>_xlfn.XLOOKUP($C773,[27]PSP!$C:$C,[27]PSP!$BP:$BP)</f>
        <v>0</v>
      </c>
      <c r="BQ773" s="27">
        <f>_xlfn.XLOOKUP($C773,[27]PSP!$C:$C,[27]PSP!$BQ:$BQ)</f>
        <v>87.96</v>
      </c>
      <c r="BR773" s="28">
        <f t="shared" si="2957"/>
        <v>0</v>
      </c>
      <c r="BS773" s="88"/>
      <c r="BT773" s="54">
        <f>_xlfn.XLOOKUP($C773,[27]PSP!$C:$C,[27]PSP!$BT:$BT)</f>
        <v>0</v>
      </c>
      <c r="BU773" s="27">
        <f>_xlfn.XLOOKUP($C773,[27]PSP!$C:$C,[27]PSP!$BU:$BU)</f>
        <v>87.96</v>
      </c>
      <c r="BV773" s="28">
        <f t="shared" si="2958"/>
        <v>0</v>
      </c>
      <c r="BW773" s="88"/>
      <c r="BX773" s="54">
        <f>_xlfn.XLOOKUP($C773,[27]PSP!$C:$C,[27]PSP!$BX:$BX)</f>
        <v>22.2</v>
      </c>
      <c r="BY773" s="27">
        <f>_xlfn.XLOOKUP($C773,[27]PSP!$C:$C,[27]PSP!$BY:$BY)</f>
        <v>87.96</v>
      </c>
      <c r="BZ773" s="28">
        <f t="shared" si="2959"/>
        <v>1952.71</v>
      </c>
      <c r="CA773" s="88"/>
      <c r="CB773" s="54">
        <f>_xlfn.XLOOKUP($C773,[27]PSP!$C:$C,[27]PSP!$CB:$CB)</f>
        <v>0</v>
      </c>
      <c r="CC773" s="27">
        <f>_xlfn.XLOOKUP($C773,[27]PSP!$C:$C,[27]PSP!$CC:$CC)</f>
        <v>87.96</v>
      </c>
      <c r="CD773" s="28">
        <f t="shared" si="2960"/>
        <v>0</v>
      </c>
      <c r="CE773" s="88"/>
      <c r="CF773" s="54">
        <f>_xlfn.XLOOKUP($C773,[27]PSP!$C:$C,[27]PSP!$CF:$CF)</f>
        <v>0</v>
      </c>
      <c r="CG773" s="27">
        <f>_xlfn.XLOOKUP($C773,[27]PSP!$C:$C,[27]PSP!$CG:$CG)</f>
        <v>87.96</v>
      </c>
      <c r="CH773" s="28">
        <f t="shared" si="2961"/>
        <v>0</v>
      </c>
      <c r="CI773" s="88"/>
      <c r="CJ773" s="54">
        <f>_xlfn.XLOOKUP($C773,[27]PSP!$C:$C,[27]PSP!$CJ:$CJ)</f>
        <v>0</v>
      </c>
      <c r="CK773" s="27">
        <f>_xlfn.XLOOKUP($C773,[27]PSP!$C:$C,[27]PSP!$CK:$CK)</f>
        <v>87.96</v>
      </c>
      <c r="CL773" s="28">
        <f t="shared" si="2962"/>
        <v>0</v>
      </c>
      <c r="CM773" s="88"/>
      <c r="CN773" s="54">
        <f>_xlfn.XLOOKUP($C773,[27]PSP!$C:$C,[27]PSP!$CN:$CN)</f>
        <v>11.1</v>
      </c>
      <c r="CO773" s="27">
        <f>_xlfn.XLOOKUP($C773,[27]PSP!$C:$C,[27]PSP!$CO:$CO)</f>
        <v>87.96</v>
      </c>
      <c r="CP773" s="28">
        <f t="shared" si="2963"/>
        <v>976.35</v>
      </c>
      <c r="CQ773" s="88"/>
      <c r="CR773" s="54">
        <f>_xlfn.XLOOKUP($C773,[27]PSP!$C:$C,[27]PSP!$CR:$CR)</f>
        <v>0</v>
      </c>
      <c r="CS773" s="27">
        <f>_xlfn.XLOOKUP($C773,[27]PSP!$C:$C,[27]PSP!$CS:$CS)</f>
        <v>87.96</v>
      </c>
      <c r="CT773" s="28">
        <f t="shared" si="2964"/>
        <v>0</v>
      </c>
      <c r="CU773" s="88"/>
      <c r="CV773" s="54">
        <f>_xlfn.XLOOKUP($C773,[27]PSP!$C:$C,[27]PSP!$CV:$CV)</f>
        <v>22.2</v>
      </c>
      <c r="CW773" s="27">
        <f>_xlfn.XLOOKUP($C773,[27]PSP!$C:$C,[27]PSP!$CW:$CW)</f>
        <v>87.96</v>
      </c>
      <c r="CX773" s="28">
        <f t="shared" si="2965"/>
        <v>1952.71</v>
      </c>
      <c r="CY773" s="88"/>
      <c r="CZ773" s="54">
        <f>_xlfn.XLOOKUP($C773,[27]PSP!$C:$C,[27]PSP!$CZ:$CZ)</f>
        <v>0</v>
      </c>
      <c r="DA773" s="27">
        <f>_xlfn.XLOOKUP($C773,[27]PSP!$C:$C,[27]PSP!$DA:$DA)</f>
        <v>87.96</v>
      </c>
      <c r="DB773" s="28">
        <f t="shared" si="2966"/>
        <v>0</v>
      </c>
      <c r="DC773" s="88"/>
      <c r="DD773" s="54">
        <f>_xlfn.XLOOKUP($C773,[27]PSP!$C:$C,[27]PSP!$DD:$DD)</f>
        <v>0</v>
      </c>
      <c r="DE773" s="27">
        <f>_xlfn.XLOOKUP($C773,[27]PSP!$C:$C,[27]PSP!$DE:$DE)</f>
        <v>87.96</v>
      </c>
      <c r="DF773" s="28">
        <f t="shared" si="2967"/>
        <v>0</v>
      </c>
      <c r="DG773" s="88"/>
      <c r="DH773" s="54">
        <f>_xlfn.XLOOKUP($C773,[27]PSP!$C:$C,[27]PSP!$DH:$DH)</f>
        <v>0</v>
      </c>
      <c r="DI773" s="27">
        <f>_xlfn.XLOOKUP($C773,[27]PSP!$C:$C,[27]PSP!$DI:$DI)</f>
        <v>87.96</v>
      </c>
      <c r="DJ773" s="28">
        <f t="shared" si="2968"/>
        <v>0</v>
      </c>
      <c r="DK773" s="88"/>
      <c r="DL773" s="54">
        <f>_xlfn.XLOOKUP($C773,[27]PSP!$C:$C,[27]PSP!$DL:$DL)</f>
        <v>22.2</v>
      </c>
      <c r="DM773" s="27">
        <f>_xlfn.XLOOKUP($C773,[27]PSP!$C:$C,[27]PSP!$DM:$DM)</f>
        <v>87.96</v>
      </c>
      <c r="DN773" s="28">
        <f t="shared" si="2969"/>
        <v>1952.71</v>
      </c>
      <c r="DO773" s="88"/>
      <c r="DP773" s="54">
        <f>_xlfn.XLOOKUP($C773,[27]PSP!$C:$C,[27]PSP!$DP:$DP)</f>
        <v>0</v>
      </c>
      <c r="DQ773" s="27">
        <f>_xlfn.XLOOKUP($C773,[27]PSP!$C:$C,[27]PSP!$DQ:$DQ)</f>
        <v>87.96</v>
      </c>
      <c r="DR773" s="28">
        <f t="shared" si="2970"/>
        <v>0</v>
      </c>
      <c r="DS773" s="88"/>
      <c r="DT773" s="54">
        <f>_xlfn.XLOOKUP($C773,[27]PSP!$C:$C,[27]PSP!$DT:$DT)</f>
        <v>0</v>
      </c>
      <c r="DU773" s="27">
        <f>_xlfn.XLOOKUP($C773,[27]PSP!$C:$C,[27]PSP!$DU:$DU)</f>
        <v>87.96</v>
      </c>
      <c r="DV773" s="28">
        <f t="shared" si="2971"/>
        <v>0</v>
      </c>
      <c r="DW773" s="88"/>
      <c r="DX773" s="54">
        <f>_xlfn.XLOOKUP($C773,[27]PSP!$C:$C,[27]PSP!$DX:$DX)</f>
        <v>39.469859999999997</v>
      </c>
      <c r="DY773" s="27">
        <f>_xlfn.XLOOKUP($C773,[27]PSP!$C:$C,[27]PSP!$DY:$DY)</f>
        <v>87.96</v>
      </c>
      <c r="DZ773" s="28">
        <f t="shared" si="2972"/>
        <v>3471.76</v>
      </c>
      <c r="EA773" s="88"/>
      <c r="EB773" s="54">
        <f>_xlfn.XLOOKUP($C773,[27]PSP!$C:$C,[27]PSP!$EB:$EB)</f>
        <v>39.469859999999997</v>
      </c>
      <c r="EC773" s="27">
        <f>_xlfn.XLOOKUP($C773,[27]PSP!$C:$C,[27]PSP!$EC:$EC)</f>
        <v>87.96</v>
      </c>
      <c r="ED773" s="28">
        <f t="shared" si="2973"/>
        <v>3471.76</v>
      </c>
      <c r="EE773" s="88"/>
      <c r="EF773" s="54">
        <f>_xlfn.XLOOKUP($C773,[27]PSP!$C:$C,[27]PSP!$EF:$EF)</f>
        <v>39.469859999999997</v>
      </c>
      <c r="EG773" s="27">
        <f>_xlfn.XLOOKUP($C773,[27]PSP!$C:$C,[27]PSP!$EG:$EG)</f>
        <v>87.96</v>
      </c>
      <c r="EH773" s="28">
        <f t="shared" si="2974"/>
        <v>3471.76</v>
      </c>
      <c r="EI773" s="88"/>
      <c r="EJ773" s="54" t="e">
        <f>_xlfn.XLOOKUP($C773,[27]PSP!$C:$C,[27]PSP!$EJ:$EJ)</f>
        <v>#REF!</v>
      </c>
      <c r="EK773" s="27">
        <f>_xlfn.XLOOKUP($C773,[27]PSP!$C:$C,[27]PSP!$EK:$EK)</f>
        <v>87.96</v>
      </c>
      <c r="EL773" s="28" t="e">
        <f t="shared" si="2975"/>
        <v>#REF!</v>
      </c>
      <c r="EM773" s="88"/>
      <c r="EN773" s="108"/>
      <c r="EO773" s="29" t="e">
        <f t="shared" si="2806"/>
        <v>#REF!</v>
      </c>
      <c r="EP773" s="88" t="e">
        <f t="shared" ref="EP773:EP836" si="2976">I773</f>
        <v>#REF!</v>
      </c>
      <c r="EQ773" s="1" t="e">
        <f t="shared" si="2596"/>
        <v>#REF!</v>
      </c>
      <c r="ES773" s="118">
        <f t="shared" si="2873"/>
        <v>1.1767000000000001</v>
      </c>
    </row>
    <row r="774" spans="3:149" s="1" customFormat="1" ht="14.25" x14ac:dyDescent="0.25">
      <c r="C774" s="24" t="s">
        <v>911</v>
      </c>
      <c r="D774" s="43" t="str">
        <f>_xlfn.XLOOKUP($C774,[27]PSP!$C:$C,[27]PSP!$D:$D)</f>
        <v>RO-40251</v>
      </c>
      <c r="E774" s="24" t="str">
        <f>_xlfn.XLOOKUP($C774,[27]PSP!$C:$C,[27]PSP!$E:$E)</f>
        <v>DER/MG</v>
      </c>
      <c r="F774" s="25" t="str">
        <f>_xlfn.XLOOKUP($C774,[27]PSP!$C:$C,[27]PSP!$F:$F)</f>
        <v>COMPACTAÇÃO DE ATERRO A 100% PROCTOR NORMAL</v>
      </c>
      <c r="G774" s="26" t="str">
        <f>_xlfn.XLOOKUP($C774,[27]PSP!$C:$C,[27]PSP!$G:$G)</f>
        <v>M3</v>
      </c>
      <c r="H774" s="53" t="e">
        <f>_xlfn.XLOOKUP($C774,[27]PSP!$C:$C,[27]PSP!$H:$H)</f>
        <v>#REF!</v>
      </c>
      <c r="I774" s="28" t="e">
        <f>_xlfn.XLOOKUP($C774,[27]PSP!$C:$C,[27]PSP!$I:$I)</f>
        <v>#REF!</v>
      </c>
      <c r="J774" s="28" t="e">
        <f t="shared" si="2942"/>
        <v>#REF!</v>
      </c>
      <c r="K774" s="88"/>
      <c r="L774" s="54">
        <f>_xlfn.XLOOKUP($C774,[27]PSP!$C:$C,[27]PSP!$L:$L)</f>
        <v>0</v>
      </c>
      <c r="M774" s="27">
        <f>_xlfn.XLOOKUP($C774,[27]PSP!$C:$C,[27]PSP!$M:$M)</f>
        <v>3.02</v>
      </c>
      <c r="N774" s="28">
        <f t="shared" si="2943"/>
        <v>0</v>
      </c>
      <c r="O774" s="88"/>
      <c r="P774" s="54">
        <f>_xlfn.XLOOKUP($C774,[27]PSP!$C:$C,[27]PSP!$P:$P)</f>
        <v>0</v>
      </c>
      <c r="Q774" s="27">
        <f>_xlfn.XLOOKUP($C774,[27]PSP!$C:$C,[27]PSP!$Q:$Q)</f>
        <v>3.02</v>
      </c>
      <c r="R774" s="28">
        <f t="shared" si="2944"/>
        <v>0</v>
      </c>
      <c r="S774" s="88"/>
      <c r="T774" s="54">
        <f>_xlfn.XLOOKUP($C774,[27]PSP!$C:$C,[27]PSP!$T:$T)</f>
        <v>155.4</v>
      </c>
      <c r="U774" s="27">
        <f>_xlfn.XLOOKUP($C774,[27]PSP!$C:$C,[27]PSP!$U:$U)</f>
        <v>3.02</v>
      </c>
      <c r="V774" s="28">
        <f t="shared" si="2945"/>
        <v>469.3</v>
      </c>
      <c r="W774" s="88"/>
      <c r="X774" s="54">
        <f>_xlfn.XLOOKUP($C774,[27]PSP!$C:$C,[27]PSP!$X:$X)</f>
        <v>329.47199999999998</v>
      </c>
      <c r="Y774" s="27">
        <f>_xlfn.XLOOKUP($C774,[27]PSP!$C:$C,[27]PSP!$Y:$Y)</f>
        <v>3.02</v>
      </c>
      <c r="Z774" s="28">
        <f t="shared" si="2946"/>
        <v>995</v>
      </c>
      <c r="AA774" s="88"/>
      <c r="AB774" s="54">
        <f>_xlfn.XLOOKUP($C774,[27]PSP!$C:$C,[27]PSP!$AB:$AB)</f>
        <v>155.4</v>
      </c>
      <c r="AC774" s="27">
        <f>_xlfn.XLOOKUP($C774,[27]PSP!$C:$C,[27]PSP!$AC:$AC)</f>
        <v>3.02</v>
      </c>
      <c r="AD774" s="28">
        <f t="shared" si="2947"/>
        <v>469.3</v>
      </c>
      <c r="AE774" s="88"/>
      <c r="AF774" s="54">
        <f>_xlfn.XLOOKUP($C774,[27]PSP!$C:$C,[27]PSP!$AF:$AF)</f>
        <v>219.648</v>
      </c>
      <c r="AG774" s="27">
        <f>_xlfn.XLOOKUP($C774,[27]PSP!$C:$C,[27]PSP!$AG:$AG)</f>
        <v>3.02</v>
      </c>
      <c r="AH774" s="28">
        <f t="shared" si="2948"/>
        <v>663.33</v>
      </c>
      <c r="AI774" s="88"/>
      <c r="AJ774" s="54">
        <f>_xlfn.XLOOKUP($C774,[27]PSP!$C:$C,[27]PSP!$AJ:$AJ)</f>
        <v>551.42399999999998</v>
      </c>
      <c r="AK774" s="27">
        <f>_xlfn.XLOOKUP($C774,[27]PSP!$C:$C,[27]PSP!$AK:$AK)</f>
        <v>3.02</v>
      </c>
      <c r="AL774" s="28">
        <f t="shared" si="2949"/>
        <v>1665.3</v>
      </c>
      <c r="AM774" s="88"/>
      <c r="AN774" s="54">
        <f>_xlfn.XLOOKUP($C774,[27]PSP!$C:$C,[27]PSP!$AN:$AN)</f>
        <v>155.4</v>
      </c>
      <c r="AO774" s="27">
        <f>_xlfn.XLOOKUP($C774,[27]PSP!$C:$C,[27]PSP!$AO:$AO)</f>
        <v>3.02</v>
      </c>
      <c r="AP774" s="28">
        <f t="shared" si="2950"/>
        <v>469.3</v>
      </c>
      <c r="AQ774" s="88"/>
      <c r="AR774" s="54">
        <f>_xlfn.XLOOKUP($C774,[27]PSP!$C:$C,[27]PSP!$AR:$AR)</f>
        <v>542.44799999999998</v>
      </c>
      <c r="AS774" s="27">
        <f>_xlfn.XLOOKUP($C774,[27]PSP!$C:$C,[27]PSP!$AS:$AS)</f>
        <v>3.02</v>
      </c>
      <c r="AT774" s="28">
        <f t="shared" si="2951"/>
        <v>1638.19</v>
      </c>
      <c r="AU774" s="88"/>
      <c r="AV774" s="54">
        <f>_xlfn.XLOOKUP($C774,[27]PSP!$C:$C,[27]PSP!$AV:$AV)</f>
        <v>551.42399999999998</v>
      </c>
      <c r="AW774" s="27">
        <f>_xlfn.XLOOKUP($C774,[27]PSP!$C:$C,[27]PSP!$AW:$AW)</f>
        <v>3.02</v>
      </c>
      <c r="AX774" s="28">
        <f t="shared" si="2952"/>
        <v>1665.3</v>
      </c>
      <c r="AY774" s="88"/>
      <c r="AZ774" s="54">
        <f>_xlfn.XLOOKUP($C774,[27]PSP!$C:$C,[27]PSP!$AZ:$AZ)</f>
        <v>265.22399999999999</v>
      </c>
      <c r="BA774" s="27">
        <f>_xlfn.XLOOKUP($C774,[27]PSP!$C:$C,[27]PSP!$BA:$BA)</f>
        <v>3.02</v>
      </c>
      <c r="BB774" s="28">
        <f t="shared" si="2953"/>
        <v>800.97</v>
      </c>
      <c r="BC774" s="88"/>
      <c r="BD774" s="54">
        <f>_xlfn.XLOOKUP($C774,[27]PSP!$C:$C,[27]PSP!$BD:$BD)</f>
        <v>706.82400000000007</v>
      </c>
      <c r="BE774" s="27">
        <f>_xlfn.XLOOKUP($C774,[27]PSP!$C:$C,[27]PSP!$BE:$BE)</f>
        <v>3.02</v>
      </c>
      <c r="BF774" s="28">
        <f t="shared" si="2954"/>
        <v>2134.6</v>
      </c>
      <c r="BG774" s="88"/>
      <c r="BH774" s="54">
        <f>_xlfn.XLOOKUP($C774,[27]PSP!$C:$C,[27]PSP!$BH:$BH)</f>
        <v>439.29599999999999</v>
      </c>
      <c r="BI774" s="27">
        <f>_xlfn.XLOOKUP($C774,[27]PSP!$C:$C,[27]PSP!$BI:$BI)</f>
        <v>3.02</v>
      </c>
      <c r="BJ774" s="28">
        <f t="shared" si="2955"/>
        <v>1326.67</v>
      </c>
      <c r="BK774" s="88"/>
      <c r="BL774" s="54">
        <f>_xlfn.XLOOKUP($C774,[27]PSP!$C:$C,[27]PSP!$BL:$BL)</f>
        <v>109.824</v>
      </c>
      <c r="BM774" s="27">
        <f>_xlfn.XLOOKUP($C774,[27]PSP!$C:$C,[27]PSP!$BM:$BM)</f>
        <v>3.02</v>
      </c>
      <c r="BN774" s="28">
        <f t="shared" si="2956"/>
        <v>331.66</v>
      </c>
      <c r="BO774" s="88"/>
      <c r="BP774" s="54">
        <f>_xlfn.XLOOKUP($C774,[27]PSP!$C:$C,[27]PSP!$BP:$BP)</f>
        <v>432.62400000000002</v>
      </c>
      <c r="BQ774" s="27">
        <f>_xlfn.XLOOKUP($C774,[27]PSP!$C:$C,[27]PSP!$BQ:$BQ)</f>
        <v>3.02</v>
      </c>
      <c r="BR774" s="28">
        <f t="shared" si="2957"/>
        <v>1306.52</v>
      </c>
      <c r="BS774" s="88"/>
      <c r="BT774" s="54">
        <f>_xlfn.XLOOKUP($C774,[27]PSP!$C:$C,[27]PSP!$BT:$BT)</f>
        <v>109.824</v>
      </c>
      <c r="BU774" s="27">
        <f>_xlfn.XLOOKUP($C774,[27]PSP!$C:$C,[27]PSP!$BU:$BU)</f>
        <v>3.02</v>
      </c>
      <c r="BV774" s="28">
        <f t="shared" si="2958"/>
        <v>331.66</v>
      </c>
      <c r="BW774" s="88"/>
      <c r="BX774" s="54">
        <f>_xlfn.XLOOKUP($C774,[27]PSP!$C:$C,[27]PSP!$BX:$BX)</f>
        <v>265.22399999999999</v>
      </c>
      <c r="BY774" s="27">
        <f>_xlfn.XLOOKUP($C774,[27]PSP!$C:$C,[27]PSP!$BY:$BY)</f>
        <v>3.02</v>
      </c>
      <c r="BZ774" s="28">
        <f t="shared" si="2959"/>
        <v>800.97</v>
      </c>
      <c r="CA774" s="88"/>
      <c r="CB774" s="54">
        <f>_xlfn.XLOOKUP($C774,[27]PSP!$C:$C,[27]PSP!$CB:$CB)</f>
        <v>984.048</v>
      </c>
      <c r="CC774" s="27">
        <f>_xlfn.XLOOKUP($C774,[27]PSP!$C:$C,[27]PSP!$CC:$CC)</f>
        <v>3.02</v>
      </c>
      <c r="CD774" s="28">
        <f t="shared" si="2960"/>
        <v>2971.82</v>
      </c>
      <c r="CE774" s="88"/>
      <c r="CF774" s="54">
        <f>_xlfn.XLOOKUP($C774,[27]PSP!$C:$C,[27]PSP!$CF:$CF)</f>
        <v>551.42399999999998</v>
      </c>
      <c r="CG774" s="27">
        <f>_xlfn.XLOOKUP($C774,[27]PSP!$C:$C,[27]PSP!$CG:$CG)</f>
        <v>3.02</v>
      </c>
      <c r="CH774" s="28">
        <f t="shared" si="2961"/>
        <v>1665.3</v>
      </c>
      <c r="CI774" s="88"/>
      <c r="CJ774" s="54">
        <f>_xlfn.XLOOKUP($C774,[27]PSP!$C:$C,[27]PSP!$CJ:$CJ)</f>
        <v>441.6</v>
      </c>
      <c r="CK774" s="27">
        <f>_xlfn.XLOOKUP($C774,[27]PSP!$C:$C,[27]PSP!$CK:$CK)</f>
        <v>3.02</v>
      </c>
      <c r="CL774" s="28">
        <f t="shared" si="2962"/>
        <v>1333.63</v>
      </c>
      <c r="CM774" s="88"/>
      <c r="CN774" s="54">
        <f>_xlfn.XLOOKUP($C774,[27]PSP!$C:$C,[27]PSP!$CN:$CN)</f>
        <v>407.17200000000003</v>
      </c>
      <c r="CO774" s="27">
        <f>_xlfn.XLOOKUP($C774,[27]PSP!$C:$C,[27]PSP!$CO:$CO)</f>
        <v>3.02</v>
      </c>
      <c r="CP774" s="28">
        <f t="shared" si="2963"/>
        <v>1229.6500000000001</v>
      </c>
      <c r="CQ774" s="88"/>
      <c r="CR774" s="54">
        <f>_xlfn.XLOOKUP($C774,[27]PSP!$C:$C,[27]PSP!$CR:$CR)</f>
        <v>0</v>
      </c>
      <c r="CS774" s="27">
        <f>_xlfn.XLOOKUP($C774,[27]PSP!$C:$C,[27]PSP!$CS:$CS)</f>
        <v>3.02</v>
      </c>
      <c r="CT774" s="28">
        <f t="shared" si="2964"/>
        <v>0</v>
      </c>
      <c r="CU774" s="88"/>
      <c r="CV774" s="54">
        <f>_xlfn.XLOOKUP($C774,[27]PSP!$C:$C,[27]PSP!$CV:$CV)</f>
        <v>484.87200000000001</v>
      </c>
      <c r="CW774" s="27">
        <f>_xlfn.XLOOKUP($C774,[27]PSP!$C:$C,[27]PSP!$CW:$CW)</f>
        <v>3.02</v>
      </c>
      <c r="CX774" s="28">
        <f t="shared" si="2965"/>
        <v>1464.31</v>
      </c>
      <c r="CY774" s="88"/>
      <c r="CZ774" s="54">
        <f>_xlfn.XLOOKUP($C774,[27]PSP!$C:$C,[27]PSP!$CZ:$CZ)</f>
        <v>993.024</v>
      </c>
      <c r="DA774" s="27">
        <f>_xlfn.XLOOKUP($C774,[27]PSP!$C:$C,[27]PSP!$DA:$DA)</f>
        <v>3.02</v>
      </c>
      <c r="DB774" s="28">
        <f t="shared" si="2966"/>
        <v>2998.93</v>
      </c>
      <c r="DC774" s="88"/>
      <c r="DD774" s="54">
        <f>_xlfn.XLOOKUP($C774,[27]PSP!$C:$C,[27]PSP!$DD:$DD)</f>
        <v>0</v>
      </c>
      <c r="DE774" s="27">
        <f>_xlfn.XLOOKUP($C774,[27]PSP!$C:$C,[27]PSP!$DE:$DE)</f>
        <v>3.02</v>
      </c>
      <c r="DF774" s="28">
        <f t="shared" si="2967"/>
        <v>0</v>
      </c>
      <c r="DG774" s="88"/>
      <c r="DH774" s="54">
        <f>_xlfn.XLOOKUP($C774,[27]PSP!$C:$C,[27]PSP!$DH:$DH)</f>
        <v>0</v>
      </c>
      <c r="DI774" s="27">
        <f>_xlfn.XLOOKUP($C774,[27]PSP!$C:$C,[27]PSP!$DI:$DI)</f>
        <v>3.02</v>
      </c>
      <c r="DJ774" s="28">
        <f t="shared" si="2968"/>
        <v>0</v>
      </c>
      <c r="DK774" s="88"/>
      <c r="DL774" s="54">
        <f>_xlfn.XLOOKUP($C774,[27]PSP!$C:$C,[27]PSP!$DL:$DL)</f>
        <v>265.22399999999999</v>
      </c>
      <c r="DM774" s="27">
        <f>_xlfn.XLOOKUP($C774,[27]PSP!$C:$C,[27]PSP!$DM:$DM)</f>
        <v>3.02</v>
      </c>
      <c r="DN774" s="28">
        <f t="shared" si="2969"/>
        <v>800.97</v>
      </c>
      <c r="DO774" s="88"/>
      <c r="DP774" s="54">
        <f>_xlfn.XLOOKUP($C774,[27]PSP!$C:$C,[27]PSP!$DP:$DP)</f>
        <v>0</v>
      </c>
      <c r="DQ774" s="27">
        <f>_xlfn.XLOOKUP($C774,[27]PSP!$C:$C,[27]PSP!$DQ:$DQ)</f>
        <v>3.02</v>
      </c>
      <c r="DR774" s="28">
        <f t="shared" si="2970"/>
        <v>0</v>
      </c>
      <c r="DS774" s="88"/>
      <c r="DT774" s="54">
        <f>_xlfn.XLOOKUP($C774,[27]PSP!$C:$C,[27]PSP!$DT:$DT)</f>
        <v>0</v>
      </c>
      <c r="DU774" s="27">
        <f>_xlfn.XLOOKUP($C774,[27]PSP!$C:$C,[27]PSP!$DU:$DU)</f>
        <v>3.02</v>
      </c>
      <c r="DV774" s="28">
        <f t="shared" si="2971"/>
        <v>0</v>
      </c>
      <c r="DW774" s="88"/>
      <c r="DX774" s="54">
        <f>_xlfn.XLOOKUP($C774,[27]PSP!$C:$C,[27]PSP!$DX:$DX)</f>
        <v>276.28901999999999</v>
      </c>
      <c r="DY774" s="27">
        <f>_xlfn.XLOOKUP($C774,[27]PSP!$C:$C,[27]PSP!$DY:$DY)</f>
        <v>3.02</v>
      </c>
      <c r="DZ774" s="28">
        <f t="shared" si="2972"/>
        <v>834.39</v>
      </c>
      <c r="EA774" s="88"/>
      <c r="EB774" s="54">
        <f>_xlfn.XLOOKUP($C774,[27]PSP!$C:$C,[27]PSP!$EB:$EB)</f>
        <v>276.28901999999999</v>
      </c>
      <c r="EC774" s="27">
        <f>_xlfn.XLOOKUP($C774,[27]PSP!$C:$C,[27]PSP!$EC:$EC)</f>
        <v>3.02</v>
      </c>
      <c r="ED774" s="28">
        <f t="shared" si="2973"/>
        <v>834.39</v>
      </c>
      <c r="EE774" s="88"/>
      <c r="EF774" s="54">
        <f>_xlfn.XLOOKUP($C774,[27]PSP!$C:$C,[27]PSP!$EF:$EF)</f>
        <v>276.28901999999999</v>
      </c>
      <c r="EG774" s="27">
        <f>_xlfn.XLOOKUP($C774,[27]PSP!$C:$C,[27]PSP!$EG:$EG)</f>
        <v>3.02</v>
      </c>
      <c r="EH774" s="28">
        <f t="shared" si="2974"/>
        <v>834.39</v>
      </c>
      <c r="EI774" s="88"/>
      <c r="EJ774" s="54" t="e">
        <f>_xlfn.XLOOKUP($C774,[27]PSP!$C:$C,[27]PSP!$EJ:$EJ)</f>
        <v>#REF!</v>
      </c>
      <c r="EK774" s="27">
        <f>_xlfn.XLOOKUP($C774,[27]PSP!$C:$C,[27]PSP!$EK:$EK)</f>
        <v>3.02</v>
      </c>
      <c r="EL774" s="28" t="e">
        <f t="shared" si="2975"/>
        <v>#REF!</v>
      </c>
      <c r="EM774" s="88"/>
      <c r="EN774" s="108"/>
      <c r="EO774" s="29" t="e">
        <f t="shared" si="2806"/>
        <v>#REF!</v>
      </c>
      <c r="EP774" s="88" t="e">
        <f t="shared" si="2976"/>
        <v>#REF!</v>
      </c>
      <c r="EQ774" s="1" t="e">
        <f t="shared" si="2596"/>
        <v>#REF!</v>
      </c>
      <c r="ES774" s="118">
        <f t="shared" si="2873"/>
        <v>1.1767000000000001</v>
      </c>
    </row>
    <row r="775" spans="3:149" s="1" customFormat="1" ht="14.25" x14ac:dyDescent="0.25">
      <c r="C775" s="79" t="s">
        <v>616</v>
      </c>
      <c r="D775" s="80"/>
      <c r="E775" s="79"/>
      <c r="F775" s="81" t="s">
        <v>904</v>
      </c>
      <c r="G775" s="82"/>
      <c r="H775" s="82"/>
      <c r="I775" s="83"/>
      <c r="J775" s="83"/>
      <c r="L775" s="84"/>
      <c r="M775" s="85"/>
      <c r="N775" s="83"/>
      <c r="P775" s="84"/>
      <c r="Q775" s="85"/>
      <c r="R775" s="83"/>
      <c r="T775" s="84"/>
      <c r="U775" s="85"/>
      <c r="V775" s="83"/>
      <c r="X775" s="84"/>
      <c r="Y775" s="85"/>
      <c r="Z775" s="83"/>
      <c r="AB775" s="84"/>
      <c r="AC775" s="85"/>
      <c r="AD775" s="83"/>
      <c r="AF775" s="84"/>
      <c r="AG775" s="85"/>
      <c r="AH775" s="83"/>
      <c r="AJ775" s="84"/>
      <c r="AK775" s="85"/>
      <c r="AL775" s="83"/>
      <c r="AN775" s="84"/>
      <c r="AO775" s="85"/>
      <c r="AP775" s="83"/>
      <c r="AR775" s="84"/>
      <c r="AS775" s="85"/>
      <c r="AT775" s="83"/>
      <c r="AV775" s="84"/>
      <c r="AW775" s="85"/>
      <c r="AX775" s="83"/>
      <c r="AZ775" s="84"/>
      <c r="BA775" s="85"/>
      <c r="BB775" s="83"/>
      <c r="BD775" s="84"/>
      <c r="BE775" s="85"/>
      <c r="BF775" s="83"/>
      <c r="BH775" s="84"/>
      <c r="BI775" s="85"/>
      <c r="BJ775" s="83"/>
      <c r="BL775" s="84"/>
      <c r="BM775" s="85"/>
      <c r="BN775" s="83"/>
      <c r="BP775" s="84"/>
      <c r="BQ775" s="85"/>
      <c r="BR775" s="83"/>
      <c r="BT775" s="84"/>
      <c r="BU775" s="85"/>
      <c r="BV775" s="83"/>
      <c r="BX775" s="84"/>
      <c r="BY775" s="85"/>
      <c r="BZ775" s="83"/>
      <c r="CB775" s="84"/>
      <c r="CC775" s="85"/>
      <c r="CD775" s="83"/>
      <c r="CF775" s="84"/>
      <c r="CG775" s="85"/>
      <c r="CH775" s="83"/>
      <c r="CJ775" s="84"/>
      <c r="CK775" s="85"/>
      <c r="CL775" s="83"/>
      <c r="CN775" s="84"/>
      <c r="CO775" s="85"/>
      <c r="CP775" s="83"/>
      <c r="CR775" s="84"/>
      <c r="CS775" s="85"/>
      <c r="CT775" s="83"/>
      <c r="CV775" s="84"/>
      <c r="CW775" s="85"/>
      <c r="CX775" s="83"/>
      <c r="CZ775" s="84"/>
      <c r="DA775" s="85"/>
      <c r="DB775" s="83"/>
      <c r="DD775" s="84"/>
      <c r="DE775" s="85"/>
      <c r="DF775" s="83"/>
      <c r="DH775" s="84"/>
      <c r="DI775" s="85"/>
      <c r="DJ775" s="83"/>
      <c r="DL775" s="84"/>
      <c r="DM775" s="85"/>
      <c r="DN775" s="83"/>
      <c r="DP775" s="84"/>
      <c r="DQ775" s="85"/>
      <c r="DR775" s="83"/>
      <c r="DT775" s="84"/>
      <c r="DU775" s="85"/>
      <c r="DV775" s="83"/>
      <c r="DX775" s="84"/>
      <c r="DY775" s="85"/>
      <c r="DZ775" s="83"/>
      <c r="EB775" s="84"/>
      <c r="EC775" s="85"/>
      <c r="ED775" s="83"/>
      <c r="EF775" s="84"/>
      <c r="EG775" s="85"/>
      <c r="EH775" s="83"/>
      <c r="EJ775" s="84"/>
      <c r="EK775" s="85"/>
      <c r="EL775" s="83"/>
      <c r="EN775" s="109"/>
      <c r="EO775" s="29">
        <f t="shared" si="2806"/>
        <v>0</v>
      </c>
      <c r="EP775" s="88">
        <f t="shared" si="2976"/>
        <v>0</v>
      </c>
      <c r="EQ775" s="1" t="b">
        <f t="shared" si="2596"/>
        <v>1</v>
      </c>
      <c r="ES775" s="118">
        <f t="shared" si="2873"/>
        <v>1.1767000000000001</v>
      </c>
    </row>
    <row r="776" spans="3:149" s="1" customFormat="1" ht="21" x14ac:dyDescent="0.25">
      <c r="C776" s="24" t="s">
        <v>815</v>
      </c>
      <c r="D776" s="43">
        <f>_xlfn.XLOOKUP($C776,[27]PSP!$C:$C,[27]PSP!$D:$D)</f>
        <v>5405978</v>
      </c>
      <c r="E776" s="24" t="str">
        <f>_xlfn.XLOOKUP($C776,[27]PSP!$C:$C,[27]PSP!$E:$E)</f>
        <v>SICRO SERVIÇO</v>
      </c>
      <c r="F776" s="25" t="str">
        <f>_xlfn.XLOOKUP($C776,[27]PSP!$C:$C,[27]PSP!$F:$F)</f>
        <v>ATERRO COMPACTADO EM SOLO REFORÇADO COM FITA METÁLICA GALVANIZADA - TAXA 3,31 KG/M³ - MATERIAL DE JAZIDA</v>
      </c>
      <c r="G776" s="26" t="str">
        <f>_xlfn.XLOOKUP($C776,[27]PSP!$C:$C,[27]PSP!$G:$G)</f>
        <v>M³</v>
      </c>
      <c r="H776" s="53" t="e">
        <f>_xlfn.XLOOKUP($C776,[27]PSP!$C:$C,[27]PSP!$H:$H)</f>
        <v>#REF!</v>
      </c>
      <c r="I776" s="28" t="e">
        <f>_xlfn.XLOOKUP($C776,[27]PSP!$C:$C,[27]PSP!$I:$I)</f>
        <v>#REF!</v>
      </c>
      <c r="J776" s="28" t="e">
        <f t="shared" ref="J776:J785" si="2977">IF(LEFT(D776,6)="COT.IS",I776,I776*(1+$J$7))</f>
        <v>#REF!</v>
      </c>
      <c r="K776" s="88"/>
      <c r="L776" s="54">
        <f>_xlfn.XLOOKUP($C776,[27]PSP!$C:$C,[27]PSP!$L:$L)</f>
        <v>0</v>
      </c>
      <c r="M776" s="27">
        <f>_xlfn.XLOOKUP($C776,[27]PSP!$C:$C,[27]PSP!$M:$M)</f>
        <v>46.11</v>
      </c>
      <c r="N776" s="28">
        <f t="shared" ref="N776:N785" si="2978">TRUNC(M776*L776,2)</f>
        <v>0</v>
      </c>
      <c r="O776" s="88"/>
      <c r="P776" s="54">
        <f>_xlfn.XLOOKUP($C776,[27]PSP!$C:$C,[27]PSP!$P:$P)</f>
        <v>0</v>
      </c>
      <c r="Q776" s="27">
        <f>_xlfn.XLOOKUP($C776,[27]PSP!$C:$C,[27]PSP!$Q:$Q)</f>
        <v>46.11</v>
      </c>
      <c r="R776" s="28">
        <f t="shared" ref="R776:R785" si="2979">TRUNC(Q776*P776,2)</f>
        <v>0</v>
      </c>
      <c r="S776" s="88"/>
      <c r="T776" s="54">
        <f>_xlfn.XLOOKUP($C776,[27]PSP!$C:$C,[27]PSP!$T:$T)</f>
        <v>0</v>
      </c>
      <c r="U776" s="27">
        <f>_xlfn.XLOOKUP($C776,[27]PSP!$C:$C,[27]PSP!$U:$U)</f>
        <v>46.11</v>
      </c>
      <c r="V776" s="28">
        <f t="shared" ref="V776:V785" si="2980">TRUNC(U776*T776,2)</f>
        <v>0</v>
      </c>
      <c r="W776" s="88"/>
      <c r="X776" s="54">
        <f>_xlfn.XLOOKUP($C776,[27]PSP!$C:$C,[27]PSP!$X:$X)</f>
        <v>0</v>
      </c>
      <c r="Y776" s="27">
        <f>_xlfn.XLOOKUP($C776,[27]PSP!$C:$C,[27]PSP!$Y:$Y)</f>
        <v>46.11</v>
      </c>
      <c r="Z776" s="28">
        <f t="shared" ref="Z776:Z785" si="2981">TRUNC(Y776*X776,2)</f>
        <v>0</v>
      </c>
      <c r="AA776" s="88"/>
      <c r="AB776" s="54">
        <f>_xlfn.XLOOKUP($C776,[27]PSP!$C:$C,[27]PSP!$AB:$AB)</f>
        <v>0</v>
      </c>
      <c r="AC776" s="27">
        <f>_xlfn.XLOOKUP($C776,[27]PSP!$C:$C,[27]PSP!$AC:$AC)</f>
        <v>46.11</v>
      </c>
      <c r="AD776" s="28">
        <f t="shared" ref="AD776:AD785" si="2982">TRUNC(AC776*AB776,2)</f>
        <v>0</v>
      </c>
      <c r="AE776" s="88"/>
      <c r="AF776" s="54">
        <f>_xlfn.XLOOKUP($C776,[27]PSP!$C:$C,[27]PSP!$AF:$AF)</f>
        <v>0</v>
      </c>
      <c r="AG776" s="27">
        <f>_xlfn.XLOOKUP($C776,[27]PSP!$C:$C,[27]PSP!$AG:$AG)</f>
        <v>46.11</v>
      </c>
      <c r="AH776" s="28">
        <f t="shared" ref="AH776:AH785" si="2983">TRUNC(AG776*AF776,2)</f>
        <v>0</v>
      </c>
      <c r="AI776" s="88"/>
      <c r="AJ776" s="54">
        <f>_xlfn.XLOOKUP($C776,[27]PSP!$C:$C,[27]PSP!$AJ:$AJ)</f>
        <v>8432</v>
      </c>
      <c r="AK776" s="27">
        <f>_xlfn.XLOOKUP($C776,[27]PSP!$C:$C,[27]PSP!$AK:$AK)</f>
        <v>46.11</v>
      </c>
      <c r="AL776" s="28">
        <f t="shared" ref="AL776:AL785" si="2984">TRUNC(AK776*AJ776,2)</f>
        <v>388799.52</v>
      </c>
      <c r="AM776" s="88"/>
      <c r="AN776" s="54">
        <f>_xlfn.XLOOKUP($C776,[27]PSP!$C:$C,[27]PSP!$AN:$AN)</f>
        <v>0</v>
      </c>
      <c r="AO776" s="27">
        <f>_xlfn.XLOOKUP($C776,[27]PSP!$C:$C,[27]PSP!$AO:$AO)</f>
        <v>46.11</v>
      </c>
      <c r="AP776" s="28">
        <f t="shared" ref="AP776:AP785" si="2985">TRUNC(AO776*AN776,2)</f>
        <v>0</v>
      </c>
      <c r="AQ776" s="88"/>
      <c r="AR776" s="54">
        <f>_xlfn.XLOOKUP($C776,[27]PSP!$C:$C,[27]PSP!$AR:$AR)</f>
        <v>0</v>
      </c>
      <c r="AS776" s="27">
        <f>_xlfn.XLOOKUP($C776,[27]PSP!$C:$C,[27]PSP!$AS:$AS)</f>
        <v>46.11</v>
      </c>
      <c r="AT776" s="28">
        <f t="shared" ref="AT776:AT785" si="2986">TRUNC(AS776*AR776,2)</f>
        <v>0</v>
      </c>
      <c r="AU776" s="88"/>
      <c r="AV776" s="54">
        <f>_xlfn.XLOOKUP($C776,[27]PSP!$C:$C,[27]PSP!$AV:$AV)</f>
        <v>8432</v>
      </c>
      <c r="AW776" s="27">
        <f>_xlfn.XLOOKUP($C776,[27]PSP!$C:$C,[27]PSP!$AW:$AW)</f>
        <v>46.11</v>
      </c>
      <c r="AX776" s="28">
        <f t="shared" ref="AX776:AX785" si="2987">TRUNC(AW776*AV776,2)</f>
        <v>388799.52</v>
      </c>
      <c r="AY776" s="88"/>
      <c r="AZ776" s="54">
        <f>_xlfn.XLOOKUP($C776,[27]PSP!$C:$C,[27]PSP!$AZ:$AZ)</f>
        <v>0</v>
      </c>
      <c r="BA776" s="27">
        <f>_xlfn.XLOOKUP($C776,[27]PSP!$C:$C,[27]PSP!$BA:$BA)</f>
        <v>46.11</v>
      </c>
      <c r="BB776" s="28">
        <f t="shared" ref="BB776:BB785" si="2988">TRUNC(BA776*AZ776,2)</f>
        <v>0</v>
      </c>
      <c r="BC776" s="88"/>
      <c r="BD776" s="54">
        <f>_xlfn.XLOOKUP($C776,[27]PSP!$C:$C,[27]PSP!$BD:$BD)</f>
        <v>8432</v>
      </c>
      <c r="BE776" s="27">
        <f>_xlfn.XLOOKUP($C776,[27]PSP!$C:$C,[27]PSP!$BE:$BE)</f>
        <v>46.11</v>
      </c>
      <c r="BF776" s="28">
        <f t="shared" ref="BF776:BF785" si="2989">TRUNC(BE776*BD776,2)</f>
        <v>388799.52</v>
      </c>
      <c r="BG776" s="88"/>
      <c r="BH776" s="54">
        <f>_xlfn.XLOOKUP($C776,[27]PSP!$C:$C,[27]PSP!$BH:$BH)</f>
        <v>0</v>
      </c>
      <c r="BI776" s="27">
        <f>_xlfn.XLOOKUP($C776,[27]PSP!$C:$C,[27]PSP!$BI:$BI)</f>
        <v>46.11</v>
      </c>
      <c r="BJ776" s="28">
        <f t="shared" ref="BJ776:BJ785" si="2990">TRUNC(BI776*BH776,2)</f>
        <v>0</v>
      </c>
      <c r="BK776" s="88"/>
      <c r="BL776" s="54">
        <f>_xlfn.XLOOKUP($C776,[27]PSP!$C:$C,[27]PSP!$BL:$BL)</f>
        <v>0</v>
      </c>
      <c r="BM776" s="27">
        <f>_xlfn.XLOOKUP($C776,[27]PSP!$C:$C,[27]PSP!$BM:$BM)</f>
        <v>46.11</v>
      </c>
      <c r="BN776" s="28">
        <f t="shared" ref="BN776:BN785" si="2991">TRUNC(BM776*BL776,2)</f>
        <v>0</v>
      </c>
      <c r="BO776" s="88"/>
      <c r="BP776" s="54">
        <f>_xlfn.XLOOKUP($C776,[27]PSP!$C:$C,[27]PSP!$BP:$BP)</f>
        <v>0</v>
      </c>
      <c r="BQ776" s="27">
        <f>_xlfn.XLOOKUP($C776,[27]PSP!$C:$C,[27]PSP!$BQ:$BQ)</f>
        <v>46.11</v>
      </c>
      <c r="BR776" s="28">
        <f t="shared" ref="BR776:BR785" si="2992">TRUNC(BQ776*BP776,2)</f>
        <v>0</v>
      </c>
      <c r="BS776" s="88"/>
      <c r="BT776" s="54">
        <f>_xlfn.XLOOKUP($C776,[27]PSP!$C:$C,[27]PSP!$BT:$BT)</f>
        <v>0</v>
      </c>
      <c r="BU776" s="27">
        <f>_xlfn.XLOOKUP($C776,[27]PSP!$C:$C,[27]PSP!$BU:$BU)</f>
        <v>46.11</v>
      </c>
      <c r="BV776" s="28">
        <f t="shared" ref="BV776:BV785" si="2993">TRUNC(BU776*BT776,2)</f>
        <v>0</v>
      </c>
      <c r="BW776" s="88"/>
      <c r="BX776" s="54">
        <f>_xlfn.XLOOKUP($C776,[27]PSP!$C:$C,[27]PSP!$BX:$BX)</f>
        <v>0</v>
      </c>
      <c r="BY776" s="27">
        <f>_xlfn.XLOOKUP($C776,[27]PSP!$C:$C,[27]PSP!$BY:$BY)</f>
        <v>46.11</v>
      </c>
      <c r="BZ776" s="28">
        <f t="shared" ref="BZ776:BZ785" si="2994">TRUNC(BY776*BX776,2)</f>
        <v>0</v>
      </c>
      <c r="CA776" s="88"/>
      <c r="CB776" s="54">
        <f>_xlfn.XLOOKUP($C776,[27]PSP!$C:$C,[27]PSP!$CB:$CB)</f>
        <v>8432</v>
      </c>
      <c r="CC776" s="27">
        <f>_xlfn.XLOOKUP($C776,[27]PSP!$C:$C,[27]PSP!$CC:$CC)</f>
        <v>46.11</v>
      </c>
      <c r="CD776" s="28">
        <f t="shared" ref="CD776:CD785" si="2995">TRUNC(CC776*CB776,2)</f>
        <v>388799.52</v>
      </c>
      <c r="CE776" s="88"/>
      <c r="CF776" s="54">
        <f>_xlfn.XLOOKUP($C776,[27]PSP!$C:$C,[27]PSP!$CF:$CF)</f>
        <v>8432</v>
      </c>
      <c r="CG776" s="27">
        <f>_xlfn.XLOOKUP($C776,[27]PSP!$C:$C,[27]PSP!$CG:$CG)</f>
        <v>46.11</v>
      </c>
      <c r="CH776" s="28">
        <f t="shared" ref="CH776:CH785" si="2996">TRUNC(CG776*CF776,2)</f>
        <v>388799.52</v>
      </c>
      <c r="CI776" s="88"/>
      <c r="CJ776" s="54">
        <f>_xlfn.XLOOKUP($C776,[27]PSP!$C:$C,[27]PSP!$CJ:$CJ)</f>
        <v>8432</v>
      </c>
      <c r="CK776" s="27">
        <f>_xlfn.XLOOKUP($C776,[27]PSP!$C:$C,[27]PSP!$CK:$CK)</f>
        <v>46.11</v>
      </c>
      <c r="CL776" s="28">
        <f t="shared" ref="CL776:CL785" si="2997">TRUNC(CK776*CJ776,2)</f>
        <v>388799.52</v>
      </c>
      <c r="CM776" s="88"/>
      <c r="CN776" s="54">
        <f>_xlfn.XLOOKUP($C776,[27]PSP!$C:$C,[27]PSP!$CN:$CN)</f>
        <v>0</v>
      </c>
      <c r="CO776" s="27">
        <f>_xlfn.XLOOKUP($C776,[27]PSP!$C:$C,[27]PSP!$CO:$CO)</f>
        <v>46.11</v>
      </c>
      <c r="CP776" s="28">
        <f t="shared" ref="CP776:CP785" si="2998">TRUNC(CO776*CN776,2)</f>
        <v>0</v>
      </c>
      <c r="CQ776" s="88"/>
      <c r="CR776" s="54">
        <f>_xlfn.XLOOKUP($C776,[27]PSP!$C:$C,[27]PSP!$CR:$CR)</f>
        <v>0</v>
      </c>
      <c r="CS776" s="27">
        <f>_xlfn.XLOOKUP($C776,[27]PSP!$C:$C,[27]PSP!$CS:$CS)</f>
        <v>46.11</v>
      </c>
      <c r="CT776" s="28">
        <f t="shared" ref="CT776:CT785" si="2999">TRUNC(CS776*CR776,2)</f>
        <v>0</v>
      </c>
      <c r="CU776" s="88"/>
      <c r="CV776" s="54">
        <f>_xlfn.XLOOKUP($C776,[27]PSP!$C:$C,[27]PSP!$CV:$CV)</f>
        <v>0</v>
      </c>
      <c r="CW776" s="27">
        <f>_xlfn.XLOOKUP($C776,[27]PSP!$C:$C,[27]PSP!$CW:$CW)</f>
        <v>46.11</v>
      </c>
      <c r="CX776" s="28">
        <f t="shared" ref="CX776:CX785" si="3000">TRUNC(CW776*CV776,2)</f>
        <v>0</v>
      </c>
      <c r="CY776" s="88"/>
      <c r="CZ776" s="54">
        <f>_xlfn.XLOOKUP($C776,[27]PSP!$C:$C,[27]PSP!$CZ:$CZ)</f>
        <v>16864</v>
      </c>
      <c r="DA776" s="27">
        <f>_xlfn.XLOOKUP($C776,[27]PSP!$C:$C,[27]PSP!$DA:$DA)</f>
        <v>46.11</v>
      </c>
      <c r="DB776" s="28">
        <f t="shared" ref="DB776:DB785" si="3001">TRUNC(DA776*CZ776,2)</f>
        <v>777599.04</v>
      </c>
      <c r="DC776" s="88"/>
      <c r="DD776" s="54">
        <f>_xlfn.XLOOKUP($C776,[27]PSP!$C:$C,[27]PSP!$DD:$DD)</f>
        <v>0</v>
      </c>
      <c r="DE776" s="27">
        <f>_xlfn.XLOOKUP($C776,[27]PSP!$C:$C,[27]PSP!$DE:$DE)</f>
        <v>46.11</v>
      </c>
      <c r="DF776" s="28">
        <f t="shared" ref="DF776:DF785" si="3002">TRUNC(DE776*DD776,2)</f>
        <v>0</v>
      </c>
      <c r="DG776" s="88"/>
      <c r="DH776" s="54">
        <f>_xlfn.XLOOKUP($C776,[27]PSP!$C:$C,[27]PSP!$DH:$DH)</f>
        <v>0</v>
      </c>
      <c r="DI776" s="27">
        <f>_xlfn.XLOOKUP($C776,[27]PSP!$C:$C,[27]PSP!$DI:$DI)</f>
        <v>46.11</v>
      </c>
      <c r="DJ776" s="28">
        <f t="shared" ref="DJ776:DJ785" si="3003">TRUNC(DI776*DH776,2)</f>
        <v>0</v>
      </c>
      <c r="DK776" s="88"/>
      <c r="DL776" s="54">
        <f>_xlfn.XLOOKUP($C776,[27]PSP!$C:$C,[27]PSP!$DL:$DL)</f>
        <v>0</v>
      </c>
      <c r="DM776" s="27">
        <f>_xlfn.XLOOKUP($C776,[27]PSP!$C:$C,[27]PSP!$DM:$DM)</f>
        <v>46.11</v>
      </c>
      <c r="DN776" s="28">
        <f t="shared" ref="DN776:DN785" si="3004">TRUNC(DM776*DL776,2)</f>
        <v>0</v>
      </c>
      <c r="DO776" s="88"/>
      <c r="DP776" s="54">
        <f>_xlfn.XLOOKUP($C776,[27]PSP!$C:$C,[27]PSP!$DP:$DP)</f>
        <v>0</v>
      </c>
      <c r="DQ776" s="27">
        <f>_xlfn.XLOOKUP($C776,[27]PSP!$C:$C,[27]PSP!$DQ:$DQ)</f>
        <v>46.11</v>
      </c>
      <c r="DR776" s="28">
        <f t="shared" ref="DR776:DR785" si="3005">TRUNC(DQ776*DP776,2)</f>
        <v>0</v>
      </c>
      <c r="DS776" s="88"/>
      <c r="DT776" s="54">
        <f>_xlfn.XLOOKUP($C776,[27]PSP!$C:$C,[27]PSP!$DT:$DT)</f>
        <v>0</v>
      </c>
      <c r="DU776" s="27">
        <f>_xlfn.XLOOKUP($C776,[27]PSP!$C:$C,[27]PSP!$DU:$DU)</f>
        <v>46.11</v>
      </c>
      <c r="DV776" s="28">
        <f t="shared" ref="DV776:DV785" si="3006">TRUNC(DU776*DT776,2)</f>
        <v>0</v>
      </c>
      <c r="DW776" s="88"/>
      <c r="DX776" s="54">
        <f>_xlfn.XLOOKUP($C776,[27]PSP!$C:$C,[27]PSP!$DX:$DX)</f>
        <v>16864</v>
      </c>
      <c r="DY776" s="27">
        <f>_xlfn.XLOOKUP($C776,[27]PSP!$C:$C,[27]PSP!$DY:$DY)</f>
        <v>46.11</v>
      </c>
      <c r="DZ776" s="28">
        <f t="shared" ref="DZ776:DZ785" si="3007">TRUNC(DY776*DX776,2)</f>
        <v>777599.04</v>
      </c>
      <c r="EA776" s="88"/>
      <c r="EB776" s="54">
        <f>_xlfn.XLOOKUP($C776,[27]PSP!$C:$C,[27]PSP!$EB:$EB)</f>
        <v>16864</v>
      </c>
      <c r="EC776" s="27">
        <f>_xlfn.XLOOKUP($C776,[27]PSP!$C:$C,[27]PSP!$EC:$EC)</f>
        <v>46.11</v>
      </c>
      <c r="ED776" s="28">
        <f t="shared" ref="ED776:ED785" si="3008">TRUNC(EC776*EB776,2)</f>
        <v>777599.04</v>
      </c>
      <c r="EE776" s="88"/>
      <c r="EF776" s="54">
        <f>_xlfn.XLOOKUP($C776,[27]PSP!$C:$C,[27]PSP!$EF:$EF)</f>
        <v>16864</v>
      </c>
      <c r="EG776" s="27">
        <f>_xlfn.XLOOKUP($C776,[27]PSP!$C:$C,[27]PSP!$EG:$EG)</f>
        <v>46.11</v>
      </c>
      <c r="EH776" s="28">
        <f t="shared" ref="EH776:EH785" si="3009">TRUNC(EG776*EF776,2)</f>
        <v>777599.04</v>
      </c>
      <c r="EI776" s="88"/>
      <c r="EJ776" s="54" t="e">
        <f>_xlfn.XLOOKUP($C776,[27]PSP!$C:$C,[27]PSP!$EJ:$EJ)</f>
        <v>#REF!</v>
      </c>
      <c r="EK776" s="27">
        <f>_xlfn.XLOOKUP($C776,[27]PSP!$C:$C,[27]PSP!$EK:$EK)</f>
        <v>46.11</v>
      </c>
      <c r="EL776" s="28" t="e">
        <f t="shared" ref="EL776:EL785" si="3010">TRUNC(EK776*EJ776,2)</f>
        <v>#REF!</v>
      </c>
      <c r="EM776" s="88"/>
      <c r="EN776" s="108"/>
      <c r="EO776" s="29" t="e">
        <f t="shared" si="2806"/>
        <v>#REF!</v>
      </c>
      <c r="EP776" s="88" t="e">
        <f t="shared" si="2976"/>
        <v>#REF!</v>
      </c>
      <c r="EQ776" s="1" t="e">
        <f t="shared" si="2596"/>
        <v>#REF!</v>
      </c>
      <c r="ES776" s="118">
        <f t="shared" si="2873"/>
        <v>1.1767000000000001</v>
      </c>
    </row>
    <row r="777" spans="3:149" s="1" customFormat="1" ht="21" x14ac:dyDescent="0.25">
      <c r="C777" s="24" t="s">
        <v>912</v>
      </c>
      <c r="D777" s="43">
        <f>_xlfn.XLOOKUP($C777,[27]PSP!$C:$C,[27]PSP!$D:$D)</f>
        <v>5405970</v>
      </c>
      <c r="E777" s="24" t="str">
        <f>_xlfn.XLOOKUP($C777,[27]PSP!$C:$C,[27]PSP!$E:$E)</f>
        <v>SICRO SERVIÇO</v>
      </c>
      <c r="F777" s="25" t="str">
        <f>_xlfn.XLOOKUP($C777,[27]PSP!$C:$C,[27]PSP!$F:$F)</f>
        <v>FABRICAÇÃO DE ESCAMA DE CONCRETO ARMADO PARA SOLO REFORÇADO COM FITA METÁLICA - 2 A 5 CHUMBADORES - AREIA E BRITA COMERCIAIS</v>
      </c>
      <c r="G777" s="26" t="str">
        <f>_xlfn.XLOOKUP($C777,[27]PSP!$C:$C,[27]PSP!$G:$G)</f>
        <v>M³</v>
      </c>
      <c r="H777" s="53" t="e">
        <f>_xlfn.XLOOKUP($C777,[27]PSP!$C:$C,[27]PSP!$H:$H)</f>
        <v>#REF!</v>
      </c>
      <c r="I777" s="28" t="e">
        <f>_xlfn.XLOOKUP($C777,[27]PSP!$C:$C,[27]PSP!$I:$I)</f>
        <v>#REF!</v>
      </c>
      <c r="J777" s="28" t="e">
        <f t="shared" si="2977"/>
        <v>#REF!</v>
      </c>
      <c r="K777" s="88"/>
      <c r="L777" s="54">
        <f>_xlfn.XLOOKUP($C777,[27]PSP!$C:$C,[27]PSP!$L:$L)</f>
        <v>0</v>
      </c>
      <c r="M777" s="27">
        <f>_xlfn.XLOOKUP($C777,[27]PSP!$C:$C,[27]PSP!$M:$M)</f>
        <v>956.13</v>
      </c>
      <c r="N777" s="28">
        <f t="shared" si="2978"/>
        <v>0</v>
      </c>
      <c r="O777" s="88"/>
      <c r="P777" s="54">
        <f>_xlfn.XLOOKUP($C777,[27]PSP!$C:$C,[27]PSP!$P:$P)</f>
        <v>0</v>
      </c>
      <c r="Q777" s="27">
        <f>_xlfn.XLOOKUP($C777,[27]PSP!$C:$C,[27]PSP!$Q:$Q)</f>
        <v>956.13</v>
      </c>
      <c r="R777" s="28">
        <f t="shared" si="2979"/>
        <v>0</v>
      </c>
      <c r="S777" s="88"/>
      <c r="T777" s="54">
        <f>_xlfn.XLOOKUP($C777,[27]PSP!$C:$C,[27]PSP!$T:$T)</f>
        <v>0</v>
      </c>
      <c r="U777" s="27">
        <f>_xlfn.XLOOKUP($C777,[27]PSP!$C:$C,[27]PSP!$U:$U)</f>
        <v>956.13</v>
      </c>
      <c r="V777" s="28">
        <f t="shared" si="2980"/>
        <v>0</v>
      </c>
      <c r="W777" s="88"/>
      <c r="X777" s="54">
        <f>_xlfn.XLOOKUP($C777,[27]PSP!$C:$C,[27]PSP!$X:$X)</f>
        <v>0</v>
      </c>
      <c r="Y777" s="27">
        <f>_xlfn.XLOOKUP($C777,[27]PSP!$C:$C,[27]PSP!$Y:$Y)</f>
        <v>956.13</v>
      </c>
      <c r="Z777" s="28">
        <f t="shared" si="2981"/>
        <v>0</v>
      </c>
      <c r="AA777" s="88"/>
      <c r="AB777" s="54">
        <f>_xlfn.XLOOKUP($C777,[27]PSP!$C:$C,[27]PSP!$AB:$AB)</f>
        <v>0</v>
      </c>
      <c r="AC777" s="27">
        <f>_xlfn.XLOOKUP($C777,[27]PSP!$C:$C,[27]PSP!$AC:$AC)</f>
        <v>956.13</v>
      </c>
      <c r="AD777" s="28">
        <f t="shared" si="2982"/>
        <v>0</v>
      </c>
      <c r="AE777" s="88"/>
      <c r="AF777" s="54">
        <f>_xlfn.XLOOKUP($C777,[27]PSP!$C:$C,[27]PSP!$AF:$AF)</f>
        <v>0</v>
      </c>
      <c r="AG777" s="27">
        <f>_xlfn.XLOOKUP($C777,[27]PSP!$C:$C,[27]PSP!$AG:$AG)</f>
        <v>956.13</v>
      </c>
      <c r="AH777" s="28">
        <f t="shared" si="2983"/>
        <v>0</v>
      </c>
      <c r="AI777" s="88"/>
      <c r="AJ777" s="54">
        <f>_xlfn.XLOOKUP($C777,[27]PSP!$C:$C,[27]PSP!$AJ:$AJ)</f>
        <v>64.8</v>
      </c>
      <c r="AK777" s="27">
        <f>_xlfn.XLOOKUP($C777,[27]PSP!$C:$C,[27]PSP!$AK:$AK)</f>
        <v>956.13</v>
      </c>
      <c r="AL777" s="28">
        <f t="shared" si="2984"/>
        <v>61957.22</v>
      </c>
      <c r="AM777" s="88"/>
      <c r="AN777" s="54">
        <f>_xlfn.XLOOKUP($C777,[27]PSP!$C:$C,[27]PSP!$AN:$AN)</f>
        <v>0</v>
      </c>
      <c r="AO777" s="27">
        <f>_xlfn.XLOOKUP($C777,[27]PSP!$C:$C,[27]PSP!$AO:$AO)</f>
        <v>956.13</v>
      </c>
      <c r="AP777" s="28">
        <f t="shared" si="2985"/>
        <v>0</v>
      </c>
      <c r="AQ777" s="88"/>
      <c r="AR777" s="54">
        <f>_xlfn.XLOOKUP($C777,[27]PSP!$C:$C,[27]PSP!$AR:$AR)</f>
        <v>0</v>
      </c>
      <c r="AS777" s="27">
        <f>_xlfn.XLOOKUP($C777,[27]PSP!$C:$C,[27]PSP!$AS:$AS)</f>
        <v>956.13</v>
      </c>
      <c r="AT777" s="28">
        <f t="shared" si="2986"/>
        <v>0</v>
      </c>
      <c r="AU777" s="88"/>
      <c r="AV777" s="54">
        <f>_xlfn.XLOOKUP($C777,[27]PSP!$C:$C,[27]PSP!$AV:$AV)</f>
        <v>64.8</v>
      </c>
      <c r="AW777" s="27">
        <f>_xlfn.XLOOKUP($C777,[27]PSP!$C:$C,[27]PSP!$AW:$AW)</f>
        <v>956.13</v>
      </c>
      <c r="AX777" s="28">
        <f t="shared" si="2987"/>
        <v>61957.22</v>
      </c>
      <c r="AY777" s="88"/>
      <c r="AZ777" s="54">
        <f>_xlfn.XLOOKUP($C777,[27]PSP!$C:$C,[27]PSP!$AZ:$AZ)</f>
        <v>0</v>
      </c>
      <c r="BA777" s="27">
        <f>_xlfn.XLOOKUP($C777,[27]PSP!$C:$C,[27]PSP!$BA:$BA)</f>
        <v>956.13</v>
      </c>
      <c r="BB777" s="28">
        <f t="shared" si="2988"/>
        <v>0</v>
      </c>
      <c r="BC777" s="88"/>
      <c r="BD777" s="54">
        <f>_xlfn.XLOOKUP($C777,[27]PSP!$C:$C,[27]PSP!$BD:$BD)</f>
        <v>64.8</v>
      </c>
      <c r="BE777" s="27">
        <f>_xlfn.XLOOKUP($C777,[27]PSP!$C:$C,[27]PSP!$BE:$BE)</f>
        <v>956.13</v>
      </c>
      <c r="BF777" s="28">
        <f t="shared" si="2989"/>
        <v>61957.22</v>
      </c>
      <c r="BG777" s="88"/>
      <c r="BH777" s="54">
        <f>_xlfn.XLOOKUP($C777,[27]PSP!$C:$C,[27]PSP!$BH:$BH)</f>
        <v>0</v>
      </c>
      <c r="BI777" s="27">
        <f>_xlfn.XLOOKUP($C777,[27]PSP!$C:$C,[27]PSP!$BI:$BI)</f>
        <v>956.13</v>
      </c>
      <c r="BJ777" s="28">
        <f t="shared" si="2990"/>
        <v>0</v>
      </c>
      <c r="BK777" s="88"/>
      <c r="BL777" s="54">
        <f>_xlfn.XLOOKUP($C777,[27]PSP!$C:$C,[27]PSP!$BL:$BL)</f>
        <v>0</v>
      </c>
      <c r="BM777" s="27">
        <f>_xlfn.XLOOKUP($C777,[27]PSP!$C:$C,[27]PSP!$BM:$BM)</f>
        <v>956.13</v>
      </c>
      <c r="BN777" s="28">
        <f t="shared" si="2991"/>
        <v>0</v>
      </c>
      <c r="BO777" s="88"/>
      <c r="BP777" s="54">
        <f>_xlfn.XLOOKUP($C777,[27]PSP!$C:$C,[27]PSP!$BP:$BP)</f>
        <v>0</v>
      </c>
      <c r="BQ777" s="27">
        <f>_xlfn.XLOOKUP($C777,[27]PSP!$C:$C,[27]PSP!$BQ:$BQ)</f>
        <v>956.13</v>
      </c>
      <c r="BR777" s="28">
        <f t="shared" si="2992"/>
        <v>0</v>
      </c>
      <c r="BS777" s="88"/>
      <c r="BT777" s="54">
        <f>_xlfn.XLOOKUP($C777,[27]PSP!$C:$C,[27]PSP!$BT:$BT)</f>
        <v>0</v>
      </c>
      <c r="BU777" s="27">
        <f>_xlfn.XLOOKUP($C777,[27]PSP!$C:$C,[27]PSP!$BU:$BU)</f>
        <v>956.13</v>
      </c>
      <c r="BV777" s="28">
        <f t="shared" si="2993"/>
        <v>0</v>
      </c>
      <c r="BW777" s="88"/>
      <c r="BX777" s="54">
        <f>_xlfn.XLOOKUP($C777,[27]PSP!$C:$C,[27]PSP!$BX:$BX)</f>
        <v>0</v>
      </c>
      <c r="BY777" s="27">
        <f>_xlfn.XLOOKUP($C777,[27]PSP!$C:$C,[27]PSP!$BY:$BY)</f>
        <v>956.13</v>
      </c>
      <c r="BZ777" s="28">
        <f t="shared" si="2994"/>
        <v>0</v>
      </c>
      <c r="CA777" s="88"/>
      <c r="CB777" s="54">
        <f>_xlfn.XLOOKUP($C777,[27]PSP!$C:$C,[27]PSP!$CB:$CB)</f>
        <v>64.8</v>
      </c>
      <c r="CC777" s="27">
        <f>_xlfn.XLOOKUP($C777,[27]PSP!$C:$C,[27]PSP!$CC:$CC)</f>
        <v>956.13</v>
      </c>
      <c r="CD777" s="28">
        <f t="shared" si="2995"/>
        <v>61957.22</v>
      </c>
      <c r="CE777" s="88"/>
      <c r="CF777" s="54">
        <f>_xlfn.XLOOKUP($C777,[27]PSP!$C:$C,[27]PSP!$CF:$CF)</f>
        <v>64.8</v>
      </c>
      <c r="CG777" s="27">
        <f>_xlfn.XLOOKUP($C777,[27]PSP!$C:$C,[27]PSP!$CG:$CG)</f>
        <v>956.13</v>
      </c>
      <c r="CH777" s="28">
        <f t="shared" si="2996"/>
        <v>61957.22</v>
      </c>
      <c r="CI777" s="88"/>
      <c r="CJ777" s="54">
        <f>_xlfn.XLOOKUP($C777,[27]PSP!$C:$C,[27]PSP!$CJ:$CJ)</f>
        <v>64.8</v>
      </c>
      <c r="CK777" s="27">
        <f>_xlfn.XLOOKUP($C777,[27]PSP!$C:$C,[27]PSP!$CK:$CK)</f>
        <v>956.13</v>
      </c>
      <c r="CL777" s="28">
        <f t="shared" si="2997"/>
        <v>61957.22</v>
      </c>
      <c r="CM777" s="88"/>
      <c r="CN777" s="54">
        <f>_xlfn.XLOOKUP($C777,[27]PSP!$C:$C,[27]PSP!$CN:$CN)</f>
        <v>0</v>
      </c>
      <c r="CO777" s="27">
        <f>_xlfn.XLOOKUP($C777,[27]PSP!$C:$C,[27]PSP!$CO:$CO)</f>
        <v>956.13</v>
      </c>
      <c r="CP777" s="28">
        <f t="shared" si="2998"/>
        <v>0</v>
      </c>
      <c r="CQ777" s="88"/>
      <c r="CR777" s="54">
        <f>_xlfn.XLOOKUP($C777,[27]PSP!$C:$C,[27]PSP!$CR:$CR)</f>
        <v>0</v>
      </c>
      <c r="CS777" s="27">
        <f>_xlfn.XLOOKUP($C777,[27]PSP!$C:$C,[27]PSP!$CS:$CS)</f>
        <v>956.13</v>
      </c>
      <c r="CT777" s="28">
        <f t="shared" si="2999"/>
        <v>0</v>
      </c>
      <c r="CU777" s="88"/>
      <c r="CV777" s="54">
        <f>_xlfn.XLOOKUP($C777,[27]PSP!$C:$C,[27]PSP!$CV:$CV)</f>
        <v>0</v>
      </c>
      <c r="CW777" s="27">
        <f>_xlfn.XLOOKUP($C777,[27]PSP!$C:$C,[27]PSP!$CW:$CW)</f>
        <v>956.13</v>
      </c>
      <c r="CX777" s="28">
        <f t="shared" si="3000"/>
        <v>0</v>
      </c>
      <c r="CY777" s="88"/>
      <c r="CZ777" s="54">
        <f>_xlfn.XLOOKUP($C777,[27]PSP!$C:$C,[27]PSP!$CZ:$CZ)</f>
        <v>129.6</v>
      </c>
      <c r="DA777" s="27">
        <f>_xlfn.XLOOKUP($C777,[27]PSP!$C:$C,[27]PSP!$DA:$DA)</f>
        <v>956.13</v>
      </c>
      <c r="DB777" s="28">
        <f t="shared" si="3001"/>
        <v>123914.44</v>
      </c>
      <c r="DC777" s="88"/>
      <c r="DD777" s="54">
        <f>_xlfn.XLOOKUP($C777,[27]PSP!$C:$C,[27]PSP!$DD:$DD)</f>
        <v>0</v>
      </c>
      <c r="DE777" s="27">
        <f>_xlfn.XLOOKUP($C777,[27]PSP!$C:$C,[27]PSP!$DE:$DE)</f>
        <v>956.13</v>
      </c>
      <c r="DF777" s="28">
        <f t="shared" si="3002"/>
        <v>0</v>
      </c>
      <c r="DG777" s="88"/>
      <c r="DH777" s="54">
        <f>_xlfn.XLOOKUP($C777,[27]PSP!$C:$C,[27]PSP!$DH:$DH)</f>
        <v>0</v>
      </c>
      <c r="DI777" s="27">
        <f>_xlfn.XLOOKUP($C777,[27]PSP!$C:$C,[27]PSP!$DI:$DI)</f>
        <v>956.13</v>
      </c>
      <c r="DJ777" s="28">
        <f t="shared" si="3003"/>
        <v>0</v>
      </c>
      <c r="DK777" s="88"/>
      <c r="DL777" s="54">
        <f>_xlfn.XLOOKUP($C777,[27]PSP!$C:$C,[27]PSP!$DL:$DL)</f>
        <v>0</v>
      </c>
      <c r="DM777" s="27">
        <f>_xlfn.XLOOKUP($C777,[27]PSP!$C:$C,[27]PSP!$DM:$DM)</f>
        <v>956.13</v>
      </c>
      <c r="DN777" s="28">
        <f t="shared" si="3004"/>
        <v>0</v>
      </c>
      <c r="DO777" s="88"/>
      <c r="DP777" s="54">
        <f>_xlfn.XLOOKUP($C777,[27]PSP!$C:$C,[27]PSP!$DP:$DP)</f>
        <v>0</v>
      </c>
      <c r="DQ777" s="27">
        <f>_xlfn.XLOOKUP($C777,[27]PSP!$C:$C,[27]PSP!$DQ:$DQ)</f>
        <v>956.13</v>
      </c>
      <c r="DR777" s="28">
        <f t="shared" si="3005"/>
        <v>0</v>
      </c>
      <c r="DS777" s="88"/>
      <c r="DT777" s="54">
        <f>_xlfn.XLOOKUP($C777,[27]PSP!$C:$C,[27]PSP!$DT:$DT)</f>
        <v>0</v>
      </c>
      <c r="DU777" s="27">
        <f>_xlfn.XLOOKUP($C777,[27]PSP!$C:$C,[27]PSP!$DU:$DU)</f>
        <v>956.13</v>
      </c>
      <c r="DV777" s="28">
        <f t="shared" si="3006"/>
        <v>0</v>
      </c>
      <c r="DW777" s="88"/>
      <c r="DX777" s="54">
        <f>_xlfn.XLOOKUP($C777,[27]PSP!$C:$C,[27]PSP!$DX:$DX)</f>
        <v>129.6</v>
      </c>
      <c r="DY777" s="27">
        <f>_xlfn.XLOOKUP($C777,[27]PSP!$C:$C,[27]PSP!$DY:$DY)</f>
        <v>956.13</v>
      </c>
      <c r="DZ777" s="28">
        <f t="shared" si="3007"/>
        <v>123914.44</v>
      </c>
      <c r="EA777" s="88"/>
      <c r="EB777" s="54">
        <f>_xlfn.XLOOKUP($C777,[27]PSP!$C:$C,[27]PSP!$EB:$EB)</f>
        <v>129.6</v>
      </c>
      <c r="EC777" s="27">
        <f>_xlfn.XLOOKUP($C777,[27]PSP!$C:$C,[27]PSP!$EC:$EC)</f>
        <v>956.13</v>
      </c>
      <c r="ED777" s="28">
        <f t="shared" si="3008"/>
        <v>123914.44</v>
      </c>
      <c r="EE777" s="88"/>
      <c r="EF777" s="54">
        <f>_xlfn.XLOOKUP($C777,[27]PSP!$C:$C,[27]PSP!$EF:$EF)</f>
        <v>129.6</v>
      </c>
      <c r="EG777" s="27">
        <f>_xlfn.XLOOKUP($C777,[27]PSP!$C:$C,[27]PSP!$EG:$EG)</f>
        <v>956.13</v>
      </c>
      <c r="EH777" s="28">
        <f t="shared" si="3009"/>
        <v>123914.44</v>
      </c>
      <c r="EI777" s="88"/>
      <c r="EJ777" s="54" t="e">
        <f>_xlfn.XLOOKUP($C777,[27]PSP!$C:$C,[27]PSP!$EJ:$EJ)</f>
        <v>#REF!</v>
      </c>
      <c r="EK777" s="27">
        <f>_xlfn.XLOOKUP($C777,[27]PSP!$C:$C,[27]PSP!$EK:$EK)</f>
        <v>956.13</v>
      </c>
      <c r="EL777" s="28" t="e">
        <f t="shared" si="3010"/>
        <v>#REF!</v>
      </c>
      <c r="EM777" s="88"/>
      <c r="EN777" s="108"/>
      <c r="EO777" s="29" t="e">
        <f t="shared" si="2806"/>
        <v>#REF!</v>
      </c>
      <c r="EP777" s="88" t="e">
        <f t="shared" si="2976"/>
        <v>#REF!</v>
      </c>
      <c r="EQ777" s="1" t="e">
        <f t="shared" si="2596"/>
        <v>#REF!</v>
      </c>
      <c r="ES777" s="118">
        <f t="shared" si="2873"/>
        <v>1.1767000000000001</v>
      </c>
    </row>
    <row r="778" spans="3:149" s="1" customFormat="1" ht="21" x14ac:dyDescent="0.25">
      <c r="C778" s="24" t="s">
        <v>913</v>
      </c>
      <c r="D778" s="43">
        <f>_xlfn.XLOOKUP($C778,[27]PSP!$C:$C,[27]PSP!$D:$D)</f>
        <v>5405976</v>
      </c>
      <c r="E778" s="24" t="str">
        <f>_xlfn.XLOOKUP($C778,[27]PSP!$C:$C,[27]PSP!$E:$E)</f>
        <v>SICRO SERVIÇO</v>
      </c>
      <c r="F778" s="25" t="str">
        <f>_xlfn.XLOOKUP($C778,[27]PSP!$C:$C,[27]PSP!$F:$F)</f>
        <v>MONTAGEM DAS ESCAMAS DE CONCRETO ARMADO EM SOLO REFORÇADO COM FITA METÁLICA</v>
      </c>
      <c r="G778" s="26" t="str">
        <f>_xlfn.XLOOKUP($C778,[27]PSP!$C:$C,[27]PSP!$G:$G)</f>
        <v>M²</v>
      </c>
      <c r="H778" s="53" t="e">
        <f>_xlfn.XLOOKUP($C778,[27]PSP!$C:$C,[27]PSP!$H:$H)</f>
        <v>#REF!</v>
      </c>
      <c r="I778" s="28" t="e">
        <f>_xlfn.XLOOKUP($C778,[27]PSP!$C:$C,[27]PSP!$I:$I)</f>
        <v>#REF!</v>
      </c>
      <c r="J778" s="28" t="e">
        <f t="shared" si="2977"/>
        <v>#REF!</v>
      </c>
      <c r="K778" s="88"/>
      <c r="L778" s="54">
        <f>_xlfn.XLOOKUP($C778,[27]PSP!$C:$C,[27]PSP!$L:$L)</f>
        <v>0</v>
      </c>
      <c r="M778" s="27">
        <f>_xlfn.XLOOKUP($C778,[27]PSP!$C:$C,[27]PSP!$M:$M)</f>
        <v>121.96</v>
      </c>
      <c r="N778" s="28">
        <f t="shared" si="2978"/>
        <v>0</v>
      </c>
      <c r="O778" s="88"/>
      <c r="P778" s="54">
        <f>_xlfn.XLOOKUP($C778,[27]PSP!$C:$C,[27]PSP!$P:$P)</f>
        <v>0</v>
      </c>
      <c r="Q778" s="27">
        <f>_xlfn.XLOOKUP($C778,[27]PSP!$C:$C,[27]PSP!$Q:$Q)</f>
        <v>121.96</v>
      </c>
      <c r="R778" s="28">
        <f t="shared" si="2979"/>
        <v>0</v>
      </c>
      <c r="S778" s="88"/>
      <c r="T778" s="54">
        <f>_xlfn.XLOOKUP($C778,[27]PSP!$C:$C,[27]PSP!$T:$T)</f>
        <v>0</v>
      </c>
      <c r="U778" s="27">
        <f>_xlfn.XLOOKUP($C778,[27]PSP!$C:$C,[27]PSP!$U:$U)</f>
        <v>121.96</v>
      </c>
      <c r="V778" s="28">
        <f t="shared" si="2980"/>
        <v>0</v>
      </c>
      <c r="W778" s="88"/>
      <c r="X778" s="54">
        <f>_xlfn.XLOOKUP($C778,[27]PSP!$C:$C,[27]PSP!$X:$X)</f>
        <v>0</v>
      </c>
      <c r="Y778" s="27">
        <f>_xlfn.XLOOKUP($C778,[27]PSP!$C:$C,[27]PSP!$Y:$Y)</f>
        <v>121.96</v>
      </c>
      <c r="Z778" s="28">
        <f t="shared" si="2981"/>
        <v>0</v>
      </c>
      <c r="AA778" s="88"/>
      <c r="AB778" s="54">
        <f>_xlfn.XLOOKUP($C778,[27]PSP!$C:$C,[27]PSP!$AB:$AB)</f>
        <v>0</v>
      </c>
      <c r="AC778" s="27">
        <f>_xlfn.XLOOKUP($C778,[27]PSP!$C:$C,[27]PSP!$AC:$AC)</f>
        <v>121.96</v>
      </c>
      <c r="AD778" s="28">
        <f t="shared" si="2982"/>
        <v>0</v>
      </c>
      <c r="AE778" s="88"/>
      <c r="AF778" s="54">
        <f>_xlfn.XLOOKUP($C778,[27]PSP!$C:$C,[27]PSP!$AF:$AF)</f>
        <v>0</v>
      </c>
      <c r="AG778" s="27">
        <f>_xlfn.XLOOKUP($C778,[27]PSP!$C:$C,[27]PSP!$AG:$AG)</f>
        <v>121.96</v>
      </c>
      <c r="AH778" s="28">
        <f t="shared" si="2983"/>
        <v>0</v>
      </c>
      <c r="AI778" s="88"/>
      <c r="AJ778" s="54">
        <f>_xlfn.XLOOKUP($C778,[27]PSP!$C:$C,[27]PSP!$AJ:$AJ)</f>
        <v>432</v>
      </c>
      <c r="AK778" s="27">
        <f>_xlfn.XLOOKUP($C778,[27]PSP!$C:$C,[27]PSP!$AK:$AK)</f>
        <v>121.96</v>
      </c>
      <c r="AL778" s="28">
        <f t="shared" si="2984"/>
        <v>52686.720000000001</v>
      </c>
      <c r="AM778" s="88"/>
      <c r="AN778" s="54">
        <f>_xlfn.XLOOKUP($C778,[27]PSP!$C:$C,[27]PSP!$AN:$AN)</f>
        <v>0</v>
      </c>
      <c r="AO778" s="27">
        <f>_xlfn.XLOOKUP($C778,[27]PSP!$C:$C,[27]PSP!$AO:$AO)</f>
        <v>121.96</v>
      </c>
      <c r="AP778" s="28">
        <f t="shared" si="2985"/>
        <v>0</v>
      </c>
      <c r="AQ778" s="88"/>
      <c r="AR778" s="54">
        <f>_xlfn.XLOOKUP($C778,[27]PSP!$C:$C,[27]PSP!$AR:$AR)</f>
        <v>0</v>
      </c>
      <c r="AS778" s="27">
        <f>_xlfn.XLOOKUP($C778,[27]PSP!$C:$C,[27]PSP!$AS:$AS)</f>
        <v>121.96</v>
      </c>
      <c r="AT778" s="28">
        <f t="shared" si="2986"/>
        <v>0</v>
      </c>
      <c r="AU778" s="88"/>
      <c r="AV778" s="54">
        <f>_xlfn.XLOOKUP($C778,[27]PSP!$C:$C,[27]PSP!$AV:$AV)</f>
        <v>432</v>
      </c>
      <c r="AW778" s="27">
        <f>_xlfn.XLOOKUP($C778,[27]PSP!$C:$C,[27]PSP!$AW:$AW)</f>
        <v>121.96</v>
      </c>
      <c r="AX778" s="28">
        <f t="shared" si="2987"/>
        <v>52686.720000000001</v>
      </c>
      <c r="AY778" s="88"/>
      <c r="AZ778" s="54">
        <f>_xlfn.XLOOKUP($C778,[27]PSP!$C:$C,[27]PSP!$AZ:$AZ)</f>
        <v>0</v>
      </c>
      <c r="BA778" s="27">
        <f>_xlfn.XLOOKUP($C778,[27]PSP!$C:$C,[27]PSP!$BA:$BA)</f>
        <v>121.96</v>
      </c>
      <c r="BB778" s="28">
        <f t="shared" si="2988"/>
        <v>0</v>
      </c>
      <c r="BC778" s="88"/>
      <c r="BD778" s="54">
        <f>_xlfn.XLOOKUP($C778,[27]PSP!$C:$C,[27]PSP!$BD:$BD)</f>
        <v>432</v>
      </c>
      <c r="BE778" s="27">
        <f>_xlfn.XLOOKUP($C778,[27]PSP!$C:$C,[27]PSP!$BE:$BE)</f>
        <v>121.96</v>
      </c>
      <c r="BF778" s="28">
        <f t="shared" si="2989"/>
        <v>52686.720000000001</v>
      </c>
      <c r="BG778" s="88"/>
      <c r="BH778" s="54">
        <f>_xlfn.XLOOKUP($C778,[27]PSP!$C:$C,[27]PSP!$BH:$BH)</f>
        <v>0</v>
      </c>
      <c r="BI778" s="27">
        <f>_xlfn.XLOOKUP($C778,[27]PSP!$C:$C,[27]PSP!$BI:$BI)</f>
        <v>121.96</v>
      </c>
      <c r="BJ778" s="28">
        <f t="shared" si="2990"/>
        <v>0</v>
      </c>
      <c r="BK778" s="88"/>
      <c r="BL778" s="54">
        <f>_xlfn.XLOOKUP($C778,[27]PSP!$C:$C,[27]PSP!$BL:$BL)</f>
        <v>0</v>
      </c>
      <c r="BM778" s="27">
        <f>_xlfn.XLOOKUP($C778,[27]PSP!$C:$C,[27]PSP!$BM:$BM)</f>
        <v>121.96</v>
      </c>
      <c r="BN778" s="28">
        <f t="shared" si="2991"/>
        <v>0</v>
      </c>
      <c r="BO778" s="88"/>
      <c r="BP778" s="54">
        <f>_xlfn.XLOOKUP($C778,[27]PSP!$C:$C,[27]PSP!$BP:$BP)</f>
        <v>0</v>
      </c>
      <c r="BQ778" s="27">
        <f>_xlfn.XLOOKUP($C778,[27]PSP!$C:$C,[27]PSP!$BQ:$BQ)</f>
        <v>121.96</v>
      </c>
      <c r="BR778" s="28">
        <f t="shared" si="2992"/>
        <v>0</v>
      </c>
      <c r="BS778" s="88"/>
      <c r="BT778" s="54">
        <f>_xlfn.XLOOKUP($C778,[27]PSP!$C:$C,[27]PSP!$BT:$BT)</f>
        <v>0</v>
      </c>
      <c r="BU778" s="27">
        <f>_xlfn.XLOOKUP($C778,[27]PSP!$C:$C,[27]PSP!$BU:$BU)</f>
        <v>121.96</v>
      </c>
      <c r="BV778" s="28">
        <f t="shared" si="2993"/>
        <v>0</v>
      </c>
      <c r="BW778" s="88"/>
      <c r="BX778" s="54">
        <f>_xlfn.XLOOKUP($C778,[27]PSP!$C:$C,[27]PSP!$BX:$BX)</f>
        <v>0</v>
      </c>
      <c r="BY778" s="27">
        <f>_xlfn.XLOOKUP($C778,[27]PSP!$C:$C,[27]PSP!$BY:$BY)</f>
        <v>121.96</v>
      </c>
      <c r="BZ778" s="28">
        <f t="shared" si="2994"/>
        <v>0</v>
      </c>
      <c r="CA778" s="88"/>
      <c r="CB778" s="54">
        <f>_xlfn.XLOOKUP($C778,[27]PSP!$C:$C,[27]PSP!$CB:$CB)</f>
        <v>432</v>
      </c>
      <c r="CC778" s="27">
        <f>_xlfn.XLOOKUP($C778,[27]PSP!$C:$C,[27]PSP!$CC:$CC)</f>
        <v>121.96</v>
      </c>
      <c r="CD778" s="28">
        <f t="shared" si="2995"/>
        <v>52686.720000000001</v>
      </c>
      <c r="CE778" s="88"/>
      <c r="CF778" s="54">
        <f>_xlfn.XLOOKUP($C778,[27]PSP!$C:$C,[27]PSP!$CF:$CF)</f>
        <v>432</v>
      </c>
      <c r="CG778" s="27">
        <f>_xlfn.XLOOKUP($C778,[27]PSP!$C:$C,[27]PSP!$CG:$CG)</f>
        <v>121.96</v>
      </c>
      <c r="CH778" s="28">
        <f t="shared" si="2996"/>
        <v>52686.720000000001</v>
      </c>
      <c r="CI778" s="88"/>
      <c r="CJ778" s="54">
        <f>_xlfn.XLOOKUP($C778,[27]PSP!$C:$C,[27]PSP!$CJ:$CJ)</f>
        <v>432</v>
      </c>
      <c r="CK778" s="27">
        <f>_xlfn.XLOOKUP($C778,[27]PSP!$C:$C,[27]PSP!$CK:$CK)</f>
        <v>121.96</v>
      </c>
      <c r="CL778" s="28">
        <f t="shared" si="2997"/>
        <v>52686.720000000001</v>
      </c>
      <c r="CM778" s="88"/>
      <c r="CN778" s="54">
        <f>_xlfn.XLOOKUP($C778,[27]PSP!$C:$C,[27]PSP!$CN:$CN)</f>
        <v>0</v>
      </c>
      <c r="CO778" s="27">
        <f>_xlfn.XLOOKUP($C778,[27]PSP!$C:$C,[27]PSP!$CO:$CO)</f>
        <v>121.96</v>
      </c>
      <c r="CP778" s="28">
        <f t="shared" si="2998"/>
        <v>0</v>
      </c>
      <c r="CQ778" s="88"/>
      <c r="CR778" s="54">
        <f>_xlfn.XLOOKUP($C778,[27]PSP!$C:$C,[27]PSP!$CR:$CR)</f>
        <v>0</v>
      </c>
      <c r="CS778" s="27">
        <f>_xlfn.XLOOKUP($C778,[27]PSP!$C:$C,[27]PSP!$CS:$CS)</f>
        <v>121.96</v>
      </c>
      <c r="CT778" s="28">
        <f t="shared" si="2999"/>
        <v>0</v>
      </c>
      <c r="CU778" s="88"/>
      <c r="CV778" s="54">
        <f>_xlfn.XLOOKUP($C778,[27]PSP!$C:$C,[27]PSP!$CV:$CV)</f>
        <v>0</v>
      </c>
      <c r="CW778" s="27">
        <f>_xlfn.XLOOKUP($C778,[27]PSP!$C:$C,[27]PSP!$CW:$CW)</f>
        <v>121.96</v>
      </c>
      <c r="CX778" s="28">
        <f t="shared" si="3000"/>
        <v>0</v>
      </c>
      <c r="CY778" s="88"/>
      <c r="CZ778" s="54">
        <f>_xlfn.XLOOKUP($C778,[27]PSP!$C:$C,[27]PSP!$CZ:$CZ)</f>
        <v>864</v>
      </c>
      <c r="DA778" s="27">
        <f>_xlfn.XLOOKUP($C778,[27]PSP!$C:$C,[27]PSP!$DA:$DA)</f>
        <v>121.96</v>
      </c>
      <c r="DB778" s="28">
        <f t="shared" si="3001"/>
        <v>105373.44</v>
      </c>
      <c r="DC778" s="88"/>
      <c r="DD778" s="54">
        <f>_xlfn.XLOOKUP($C778,[27]PSP!$C:$C,[27]PSP!$DD:$DD)</f>
        <v>0</v>
      </c>
      <c r="DE778" s="27">
        <f>_xlfn.XLOOKUP($C778,[27]PSP!$C:$C,[27]PSP!$DE:$DE)</f>
        <v>121.96</v>
      </c>
      <c r="DF778" s="28">
        <f t="shared" si="3002"/>
        <v>0</v>
      </c>
      <c r="DG778" s="88"/>
      <c r="DH778" s="54">
        <f>_xlfn.XLOOKUP($C778,[27]PSP!$C:$C,[27]PSP!$DH:$DH)</f>
        <v>0</v>
      </c>
      <c r="DI778" s="27">
        <f>_xlfn.XLOOKUP($C778,[27]PSP!$C:$C,[27]PSP!$DI:$DI)</f>
        <v>121.96</v>
      </c>
      <c r="DJ778" s="28">
        <f t="shared" si="3003"/>
        <v>0</v>
      </c>
      <c r="DK778" s="88"/>
      <c r="DL778" s="54">
        <f>_xlfn.XLOOKUP($C778,[27]PSP!$C:$C,[27]PSP!$DL:$DL)</f>
        <v>0</v>
      </c>
      <c r="DM778" s="27">
        <f>_xlfn.XLOOKUP($C778,[27]PSP!$C:$C,[27]PSP!$DM:$DM)</f>
        <v>121.96</v>
      </c>
      <c r="DN778" s="28">
        <f t="shared" si="3004"/>
        <v>0</v>
      </c>
      <c r="DO778" s="88"/>
      <c r="DP778" s="54">
        <f>_xlfn.XLOOKUP($C778,[27]PSP!$C:$C,[27]PSP!$DP:$DP)</f>
        <v>0</v>
      </c>
      <c r="DQ778" s="27">
        <f>_xlfn.XLOOKUP($C778,[27]PSP!$C:$C,[27]PSP!$DQ:$DQ)</f>
        <v>121.96</v>
      </c>
      <c r="DR778" s="28">
        <f t="shared" si="3005"/>
        <v>0</v>
      </c>
      <c r="DS778" s="88"/>
      <c r="DT778" s="54">
        <f>_xlfn.XLOOKUP($C778,[27]PSP!$C:$C,[27]PSP!$DT:$DT)</f>
        <v>0</v>
      </c>
      <c r="DU778" s="27">
        <f>_xlfn.XLOOKUP($C778,[27]PSP!$C:$C,[27]PSP!$DU:$DU)</f>
        <v>121.96</v>
      </c>
      <c r="DV778" s="28">
        <f t="shared" si="3006"/>
        <v>0</v>
      </c>
      <c r="DW778" s="88"/>
      <c r="DX778" s="54">
        <f>_xlfn.XLOOKUP($C778,[27]PSP!$C:$C,[27]PSP!$DX:$DX)</f>
        <v>864</v>
      </c>
      <c r="DY778" s="27">
        <f>_xlfn.XLOOKUP($C778,[27]PSP!$C:$C,[27]PSP!$DY:$DY)</f>
        <v>121.96</v>
      </c>
      <c r="DZ778" s="28">
        <f t="shared" si="3007"/>
        <v>105373.44</v>
      </c>
      <c r="EA778" s="88"/>
      <c r="EB778" s="54">
        <f>_xlfn.XLOOKUP($C778,[27]PSP!$C:$C,[27]PSP!$EB:$EB)</f>
        <v>864</v>
      </c>
      <c r="EC778" s="27">
        <f>_xlfn.XLOOKUP($C778,[27]PSP!$C:$C,[27]PSP!$EC:$EC)</f>
        <v>121.96</v>
      </c>
      <c r="ED778" s="28">
        <f t="shared" si="3008"/>
        <v>105373.44</v>
      </c>
      <c r="EE778" s="88"/>
      <c r="EF778" s="54">
        <f>_xlfn.XLOOKUP($C778,[27]PSP!$C:$C,[27]PSP!$EF:$EF)</f>
        <v>864</v>
      </c>
      <c r="EG778" s="27">
        <f>_xlfn.XLOOKUP($C778,[27]PSP!$C:$C,[27]PSP!$EG:$EG)</f>
        <v>121.96</v>
      </c>
      <c r="EH778" s="28">
        <f t="shared" si="3009"/>
        <v>105373.44</v>
      </c>
      <c r="EI778" s="88"/>
      <c r="EJ778" s="54" t="e">
        <f>_xlfn.XLOOKUP($C778,[27]PSP!$C:$C,[27]PSP!$EJ:$EJ)</f>
        <v>#REF!</v>
      </c>
      <c r="EK778" s="27">
        <f>_xlfn.XLOOKUP($C778,[27]PSP!$C:$C,[27]PSP!$EK:$EK)</f>
        <v>121.96</v>
      </c>
      <c r="EL778" s="28" t="e">
        <f t="shared" si="3010"/>
        <v>#REF!</v>
      </c>
      <c r="EM778" s="88"/>
      <c r="EN778" s="108"/>
      <c r="EO778" s="29" t="e">
        <f t="shared" si="2806"/>
        <v>#REF!</v>
      </c>
      <c r="EP778" s="88" t="e">
        <f t="shared" si="2976"/>
        <v>#REF!</v>
      </c>
      <c r="EQ778" s="1" t="e">
        <f t="shared" si="2596"/>
        <v>#REF!</v>
      </c>
      <c r="ES778" s="118">
        <f t="shared" si="2873"/>
        <v>1.1767000000000001</v>
      </c>
    </row>
    <row r="779" spans="3:149" s="1" customFormat="1" ht="21" x14ac:dyDescent="0.25">
      <c r="C779" s="24" t="s">
        <v>914</v>
      </c>
      <c r="D779" s="43" t="str">
        <f>_xlfn.XLOOKUP($C779,[27]PSP!$C:$C,[27]PSP!$D:$D)</f>
        <v>RO-42467</v>
      </c>
      <c r="E779" s="24" t="str">
        <f>_xlfn.XLOOKUP($C779,[27]PSP!$C:$C,[27]PSP!$E:$E)</f>
        <v>DER/MG</v>
      </c>
      <c r="F779" s="25" t="str">
        <f>_xlfn.XLOOKUP($C779,[27]PSP!$C:$C,[27]PSP!$F:$F)</f>
        <v>CONCRETO MAGRO FCK &gt;= 10,0 MPA (EXECUÇÃO, INCLUINDO O FORNECIMENTO DE TODOS OS MATERIAIS, EXCLUI O TRANSPORTE DOS AGREGADOS)</v>
      </c>
      <c r="G779" s="26" t="str">
        <f>_xlfn.XLOOKUP($C779,[27]PSP!$C:$C,[27]PSP!$G:$G)</f>
        <v>M3</v>
      </c>
      <c r="H779" s="53" t="e">
        <f>_xlfn.XLOOKUP($C779,[27]PSP!$C:$C,[27]PSP!$H:$H)</f>
        <v>#REF!</v>
      </c>
      <c r="I779" s="28" t="e">
        <f>_xlfn.XLOOKUP($C779,[27]PSP!$C:$C,[27]PSP!$I:$I)</f>
        <v>#REF!</v>
      </c>
      <c r="J779" s="28" t="e">
        <f t="shared" si="2977"/>
        <v>#REF!</v>
      </c>
      <c r="K779" s="88"/>
      <c r="L779" s="54">
        <f>_xlfn.XLOOKUP($C779,[27]PSP!$C:$C,[27]PSP!$L:$L)</f>
        <v>0</v>
      </c>
      <c r="M779" s="27">
        <f>_xlfn.XLOOKUP($C779,[27]PSP!$C:$C,[27]PSP!$M:$M)</f>
        <v>292.25</v>
      </c>
      <c r="N779" s="28">
        <f t="shared" si="2978"/>
        <v>0</v>
      </c>
      <c r="O779" s="88"/>
      <c r="P779" s="54">
        <f>_xlfn.XLOOKUP($C779,[27]PSP!$C:$C,[27]PSP!$P:$P)</f>
        <v>0</v>
      </c>
      <c r="Q779" s="27">
        <f>_xlfn.XLOOKUP($C779,[27]PSP!$C:$C,[27]PSP!$Q:$Q)</f>
        <v>292.25</v>
      </c>
      <c r="R779" s="28">
        <f t="shared" si="2979"/>
        <v>0</v>
      </c>
      <c r="S779" s="88"/>
      <c r="T779" s="54">
        <f>_xlfn.XLOOKUP($C779,[27]PSP!$C:$C,[27]PSP!$T:$T)</f>
        <v>0</v>
      </c>
      <c r="U779" s="27">
        <f>_xlfn.XLOOKUP($C779,[27]PSP!$C:$C,[27]PSP!$U:$U)</f>
        <v>292.25</v>
      </c>
      <c r="V779" s="28">
        <f t="shared" si="2980"/>
        <v>0</v>
      </c>
      <c r="W779" s="88"/>
      <c r="X779" s="54">
        <f>_xlfn.XLOOKUP($C779,[27]PSP!$C:$C,[27]PSP!$X:$X)</f>
        <v>0</v>
      </c>
      <c r="Y779" s="27">
        <f>_xlfn.XLOOKUP($C779,[27]PSP!$C:$C,[27]PSP!$Y:$Y)</f>
        <v>292.25</v>
      </c>
      <c r="Z779" s="28">
        <f t="shared" si="2981"/>
        <v>0</v>
      </c>
      <c r="AA779" s="88"/>
      <c r="AB779" s="54">
        <f>_xlfn.XLOOKUP($C779,[27]PSP!$C:$C,[27]PSP!$AB:$AB)</f>
        <v>0</v>
      </c>
      <c r="AC779" s="27">
        <f>_xlfn.XLOOKUP($C779,[27]PSP!$C:$C,[27]PSP!$AC:$AC)</f>
        <v>292.25</v>
      </c>
      <c r="AD779" s="28">
        <f t="shared" si="2982"/>
        <v>0</v>
      </c>
      <c r="AE779" s="88"/>
      <c r="AF779" s="54">
        <f>_xlfn.XLOOKUP($C779,[27]PSP!$C:$C,[27]PSP!$AF:$AF)</f>
        <v>0</v>
      </c>
      <c r="AG779" s="27">
        <f>_xlfn.XLOOKUP($C779,[27]PSP!$C:$C,[27]PSP!$AG:$AG)</f>
        <v>292.25</v>
      </c>
      <c r="AH779" s="28">
        <f t="shared" si="2983"/>
        <v>0</v>
      </c>
      <c r="AI779" s="88"/>
      <c r="AJ779" s="54">
        <f>_xlfn.XLOOKUP($C779,[27]PSP!$C:$C,[27]PSP!$AJ:$AJ)</f>
        <v>1</v>
      </c>
      <c r="AK779" s="27">
        <f>_xlfn.XLOOKUP($C779,[27]PSP!$C:$C,[27]PSP!$AK:$AK)</f>
        <v>292.25</v>
      </c>
      <c r="AL779" s="28">
        <f t="shared" si="2984"/>
        <v>292.25</v>
      </c>
      <c r="AM779" s="88"/>
      <c r="AN779" s="54">
        <f>_xlfn.XLOOKUP($C779,[27]PSP!$C:$C,[27]PSP!$AN:$AN)</f>
        <v>0</v>
      </c>
      <c r="AO779" s="27">
        <f>_xlfn.XLOOKUP($C779,[27]PSP!$C:$C,[27]PSP!$AO:$AO)</f>
        <v>292.25</v>
      </c>
      <c r="AP779" s="28">
        <f t="shared" si="2985"/>
        <v>0</v>
      </c>
      <c r="AQ779" s="88"/>
      <c r="AR779" s="54">
        <f>_xlfn.XLOOKUP($C779,[27]PSP!$C:$C,[27]PSP!$AR:$AR)</f>
        <v>0</v>
      </c>
      <c r="AS779" s="27">
        <f>_xlfn.XLOOKUP($C779,[27]PSP!$C:$C,[27]PSP!$AS:$AS)</f>
        <v>292.25</v>
      </c>
      <c r="AT779" s="28">
        <f t="shared" si="2986"/>
        <v>0</v>
      </c>
      <c r="AU779" s="88"/>
      <c r="AV779" s="54">
        <f>_xlfn.XLOOKUP($C779,[27]PSP!$C:$C,[27]PSP!$AV:$AV)</f>
        <v>1</v>
      </c>
      <c r="AW779" s="27">
        <f>_xlfn.XLOOKUP($C779,[27]PSP!$C:$C,[27]PSP!$AW:$AW)</f>
        <v>292.25</v>
      </c>
      <c r="AX779" s="28">
        <f t="shared" si="2987"/>
        <v>292.25</v>
      </c>
      <c r="AY779" s="88"/>
      <c r="AZ779" s="54">
        <f>_xlfn.XLOOKUP($C779,[27]PSP!$C:$C,[27]PSP!$AZ:$AZ)</f>
        <v>0</v>
      </c>
      <c r="BA779" s="27">
        <f>_xlfn.XLOOKUP($C779,[27]PSP!$C:$C,[27]PSP!$BA:$BA)</f>
        <v>292.25</v>
      </c>
      <c r="BB779" s="28">
        <f t="shared" si="2988"/>
        <v>0</v>
      </c>
      <c r="BC779" s="88"/>
      <c r="BD779" s="54">
        <f>_xlfn.XLOOKUP($C779,[27]PSP!$C:$C,[27]PSP!$BD:$BD)</f>
        <v>1</v>
      </c>
      <c r="BE779" s="27">
        <f>_xlfn.XLOOKUP($C779,[27]PSP!$C:$C,[27]PSP!$BE:$BE)</f>
        <v>292.25</v>
      </c>
      <c r="BF779" s="28">
        <f t="shared" si="2989"/>
        <v>292.25</v>
      </c>
      <c r="BG779" s="88"/>
      <c r="BH779" s="54">
        <f>_xlfn.XLOOKUP($C779,[27]PSP!$C:$C,[27]PSP!$BH:$BH)</f>
        <v>0</v>
      </c>
      <c r="BI779" s="27">
        <f>_xlfn.XLOOKUP($C779,[27]PSP!$C:$C,[27]PSP!$BI:$BI)</f>
        <v>292.25</v>
      </c>
      <c r="BJ779" s="28">
        <f t="shared" si="2990"/>
        <v>0</v>
      </c>
      <c r="BK779" s="88"/>
      <c r="BL779" s="54">
        <f>_xlfn.XLOOKUP($C779,[27]PSP!$C:$C,[27]PSP!$BL:$BL)</f>
        <v>0</v>
      </c>
      <c r="BM779" s="27">
        <f>_xlfn.XLOOKUP($C779,[27]PSP!$C:$C,[27]PSP!$BM:$BM)</f>
        <v>292.25</v>
      </c>
      <c r="BN779" s="28">
        <f t="shared" si="2991"/>
        <v>0</v>
      </c>
      <c r="BO779" s="88"/>
      <c r="BP779" s="54">
        <f>_xlfn.XLOOKUP($C779,[27]PSP!$C:$C,[27]PSP!$BP:$BP)</f>
        <v>0</v>
      </c>
      <c r="BQ779" s="27">
        <f>_xlfn.XLOOKUP($C779,[27]PSP!$C:$C,[27]PSP!$BQ:$BQ)</f>
        <v>292.25</v>
      </c>
      <c r="BR779" s="28">
        <f t="shared" si="2992"/>
        <v>0</v>
      </c>
      <c r="BS779" s="88"/>
      <c r="BT779" s="54">
        <f>_xlfn.XLOOKUP($C779,[27]PSP!$C:$C,[27]PSP!$BT:$BT)</f>
        <v>0</v>
      </c>
      <c r="BU779" s="27">
        <f>_xlfn.XLOOKUP($C779,[27]PSP!$C:$C,[27]PSP!$BU:$BU)</f>
        <v>292.25</v>
      </c>
      <c r="BV779" s="28">
        <f t="shared" si="2993"/>
        <v>0</v>
      </c>
      <c r="BW779" s="88"/>
      <c r="BX779" s="54">
        <f>_xlfn.XLOOKUP($C779,[27]PSP!$C:$C,[27]PSP!$BX:$BX)</f>
        <v>0</v>
      </c>
      <c r="BY779" s="27">
        <f>_xlfn.XLOOKUP($C779,[27]PSP!$C:$C,[27]PSP!$BY:$BY)</f>
        <v>292.25</v>
      </c>
      <c r="BZ779" s="28">
        <f t="shared" si="2994"/>
        <v>0</v>
      </c>
      <c r="CA779" s="88"/>
      <c r="CB779" s="54">
        <f>_xlfn.XLOOKUP($C779,[27]PSP!$C:$C,[27]PSP!$CB:$CB)</f>
        <v>1</v>
      </c>
      <c r="CC779" s="27">
        <f>_xlfn.XLOOKUP($C779,[27]PSP!$C:$C,[27]PSP!$CC:$CC)</f>
        <v>292.25</v>
      </c>
      <c r="CD779" s="28">
        <f t="shared" si="2995"/>
        <v>292.25</v>
      </c>
      <c r="CE779" s="88"/>
      <c r="CF779" s="54">
        <f>_xlfn.XLOOKUP($C779,[27]PSP!$C:$C,[27]PSP!$CF:$CF)</f>
        <v>1</v>
      </c>
      <c r="CG779" s="27">
        <f>_xlfn.XLOOKUP($C779,[27]PSP!$C:$C,[27]PSP!$CG:$CG)</f>
        <v>292.25</v>
      </c>
      <c r="CH779" s="28">
        <f t="shared" si="2996"/>
        <v>292.25</v>
      </c>
      <c r="CI779" s="88"/>
      <c r="CJ779" s="54">
        <f>_xlfn.XLOOKUP($C779,[27]PSP!$C:$C,[27]PSP!$CJ:$CJ)</f>
        <v>1</v>
      </c>
      <c r="CK779" s="27">
        <f>_xlfn.XLOOKUP($C779,[27]PSP!$C:$C,[27]PSP!$CK:$CK)</f>
        <v>292.25</v>
      </c>
      <c r="CL779" s="28">
        <f t="shared" si="2997"/>
        <v>292.25</v>
      </c>
      <c r="CM779" s="88"/>
      <c r="CN779" s="54">
        <f>_xlfn.XLOOKUP($C779,[27]PSP!$C:$C,[27]PSP!$CN:$CN)</f>
        <v>0</v>
      </c>
      <c r="CO779" s="27">
        <f>_xlfn.XLOOKUP($C779,[27]PSP!$C:$C,[27]PSP!$CO:$CO)</f>
        <v>292.25</v>
      </c>
      <c r="CP779" s="28">
        <f t="shared" si="2998"/>
        <v>0</v>
      </c>
      <c r="CQ779" s="88"/>
      <c r="CR779" s="54">
        <f>_xlfn.XLOOKUP($C779,[27]PSP!$C:$C,[27]PSP!$CR:$CR)</f>
        <v>0</v>
      </c>
      <c r="CS779" s="27">
        <f>_xlfn.XLOOKUP($C779,[27]PSP!$C:$C,[27]PSP!$CS:$CS)</f>
        <v>292.25</v>
      </c>
      <c r="CT779" s="28">
        <f t="shared" si="2999"/>
        <v>0</v>
      </c>
      <c r="CU779" s="88"/>
      <c r="CV779" s="54">
        <f>_xlfn.XLOOKUP($C779,[27]PSP!$C:$C,[27]PSP!$CV:$CV)</f>
        <v>0</v>
      </c>
      <c r="CW779" s="27">
        <f>_xlfn.XLOOKUP($C779,[27]PSP!$C:$C,[27]PSP!$CW:$CW)</f>
        <v>292.25</v>
      </c>
      <c r="CX779" s="28">
        <f t="shared" si="3000"/>
        <v>0</v>
      </c>
      <c r="CY779" s="88"/>
      <c r="CZ779" s="54">
        <f>_xlfn.XLOOKUP($C779,[27]PSP!$C:$C,[27]PSP!$CZ:$CZ)</f>
        <v>2</v>
      </c>
      <c r="DA779" s="27">
        <f>_xlfn.XLOOKUP($C779,[27]PSP!$C:$C,[27]PSP!$DA:$DA)</f>
        <v>292.25</v>
      </c>
      <c r="DB779" s="28">
        <f t="shared" si="3001"/>
        <v>584.5</v>
      </c>
      <c r="DC779" s="88"/>
      <c r="DD779" s="54">
        <f>_xlfn.XLOOKUP($C779,[27]PSP!$C:$C,[27]PSP!$DD:$DD)</f>
        <v>0</v>
      </c>
      <c r="DE779" s="27">
        <f>_xlfn.XLOOKUP($C779,[27]PSP!$C:$C,[27]PSP!$DE:$DE)</f>
        <v>292.25</v>
      </c>
      <c r="DF779" s="28">
        <f t="shared" si="3002"/>
        <v>0</v>
      </c>
      <c r="DG779" s="88"/>
      <c r="DH779" s="54">
        <f>_xlfn.XLOOKUP($C779,[27]PSP!$C:$C,[27]PSP!$DH:$DH)</f>
        <v>0</v>
      </c>
      <c r="DI779" s="27">
        <f>_xlfn.XLOOKUP($C779,[27]PSP!$C:$C,[27]PSP!$DI:$DI)</f>
        <v>292.25</v>
      </c>
      <c r="DJ779" s="28">
        <f t="shared" si="3003"/>
        <v>0</v>
      </c>
      <c r="DK779" s="88"/>
      <c r="DL779" s="54">
        <f>_xlfn.XLOOKUP($C779,[27]PSP!$C:$C,[27]PSP!$DL:$DL)</f>
        <v>0</v>
      </c>
      <c r="DM779" s="27">
        <f>_xlfn.XLOOKUP($C779,[27]PSP!$C:$C,[27]PSP!$DM:$DM)</f>
        <v>292.25</v>
      </c>
      <c r="DN779" s="28">
        <f t="shared" si="3004"/>
        <v>0</v>
      </c>
      <c r="DO779" s="88"/>
      <c r="DP779" s="54">
        <f>_xlfn.XLOOKUP($C779,[27]PSP!$C:$C,[27]PSP!$DP:$DP)</f>
        <v>0</v>
      </c>
      <c r="DQ779" s="27">
        <f>_xlfn.XLOOKUP($C779,[27]PSP!$C:$C,[27]PSP!$DQ:$DQ)</f>
        <v>292.25</v>
      </c>
      <c r="DR779" s="28">
        <f t="shared" si="3005"/>
        <v>0</v>
      </c>
      <c r="DS779" s="88"/>
      <c r="DT779" s="54">
        <f>_xlfn.XLOOKUP($C779,[27]PSP!$C:$C,[27]PSP!$DT:$DT)</f>
        <v>0</v>
      </c>
      <c r="DU779" s="27">
        <f>_xlfn.XLOOKUP($C779,[27]PSP!$C:$C,[27]PSP!$DU:$DU)</f>
        <v>292.25</v>
      </c>
      <c r="DV779" s="28">
        <f t="shared" si="3006"/>
        <v>0</v>
      </c>
      <c r="DW779" s="88"/>
      <c r="DX779" s="54">
        <f>_xlfn.XLOOKUP($C779,[27]PSP!$C:$C,[27]PSP!$DX:$DX)</f>
        <v>2</v>
      </c>
      <c r="DY779" s="27">
        <f>_xlfn.XLOOKUP($C779,[27]PSP!$C:$C,[27]PSP!$DY:$DY)</f>
        <v>292.25</v>
      </c>
      <c r="DZ779" s="28">
        <f t="shared" si="3007"/>
        <v>584.5</v>
      </c>
      <c r="EA779" s="88"/>
      <c r="EB779" s="54">
        <f>_xlfn.XLOOKUP($C779,[27]PSP!$C:$C,[27]PSP!$EB:$EB)</f>
        <v>2</v>
      </c>
      <c r="EC779" s="27">
        <f>_xlfn.XLOOKUP($C779,[27]PSP!$C:$C,[27]PSP!$EC:$EC)</f>
        <v>292.25</v>
      </c>
      <c r="ED779" s="28">
        <f t="shared" si="3008"/>
        <v>584.5</v>
      </c>
      <c r="EE779" s="88"/>
      <c r="EF779" s="54">
        <f>_xlfn.XLOOKUP($C779,[27]PSP!$C:$C,[27]PSP!$EF:$EF)</f>
        <v>2</v>
      </c>
      <c r="EG779" s="27">
        <f>_xlfn.XLOOKUP($C779,[27]PSP!$C:$C,[27]PSP!$EG:$EG)</f>
        <v>292.25</v>
      </c>
      <c r="EH779" s="28">
        <f t="shared" si="3009"/>
        <v>584.5</v>
      </c>
      <c r="EI779" s="88"/>
      <c r="EJ779" s="54" t="e">
        <f>_xlfn.XLOOKUP($C779,[27]PSP!$C:$C,[27]PSP!$EJ:$EJ)</f>
        <v>#REF!</v>
      </c>
      <c r="EK779" s="27">
        <f>_xlfn.XLOOKUP($C779,[27]PSP!$C:$C,[27]PSP!$EK:$EK)</f>
        <v>292.25</v>
      </c>
      <c r="EL779" s="28" t="e">
        <f t="shared" si="3010"/>
        <v>#REF!</v>
      </c>
      <c r="EM779" s="88"/>
      <c r="EN779" s="108"/>
      <c r="EO779" s="29" t="e">
        <f t="shared" si="2806"/>
        <v>#REF!</v>
      </c>
      <c r="EP779" s="88" t="e">
        <f t="shared" si="2976"/>
        <v>#REF!</v>
      </c>
      <c r="EQ779" s="1" t="e">
        <f t="shared" si="2596"/>
        <v>#REF!</v>
      </c>
      <c r="ES779" s="118">
        <f t="shared" si="2873"/>
        <v>1.1767000000000001</v>
      </c>
    </row>
    <row r="780" spans="3:149" s="1" customFormat="1" ht="14.25" x14ac:dyDescent="0.25">
      <c r="C780" s="24" t="s">
        <v>915</v>
      </c>
      <c r="D780" s="43">
        <f>_xlfn.XLOOKUP($C780,[27]PSP!$C:$C,[27]PSP!$D:$D)</f>
        <v>4011276</v>
      </c>
      <c r="E780" s="24" t="str">
        <f>_xlfn.XLOOKUP($C780,[27]PSP!$C:$C,[27]PSP!$E:$E)</f>
        <v>SICRO SERVIÇO</v>
      </c>
      <c r="F780" s="25" t="str">
        <f>_xlfn.XLOOKUP($C780,[27]PSP!$C:$C,[27]PSP!$F:$F)</f>
        <v>BASE OU SUB-BASE DE BRITA GRADUADA COM BRITA COMERCIAL</v>
      </c>
      <c r="G780" s="26" t="str">
        <f>_xlfn.XLOOKUP($C780,[27]PSP!$C:$C,[27]PSP!$G:$G)</f>
        <v>M³</v>
      </c>
      <c r="H780" s="53" t="e">
        <f>_xlfn.XLOOKUP($C780,[27]PSP!$C:$C,[27]PSP!$H:$H)</f>
        <v>#REF!</v>
      </c>
      <c r="I780" s="28" t="e">
        <f>_xlfn.XLOOKUP($C780,[27]PSP!$C:$C,[27]PSP!$I:$I)</f>
        <v>#REF!</v>
      </c>
      <c r="J780" s="28" t="e">
        <f t="shared" si="2977"/>
        <v>#REF!</v>
      </c>
      <c r="K780" s="88"/>
      <c r="L780" s="54">
        <f>_xlfn.XLOOKUP($C780,[27]PSP!$C:$C,[27]PSP!$L:$L)</f>
        <v>0</v>
      </c>
      <c r="M780" s="27">
        <f>_xlfn.XLOOKUP($C780,[27]PSP!$C:$C,[27]PSP!$M:$M)</f>
        <v>123.24</v>
      </c>
      <c r="N780" s="28">
        <f t="shared" si="2978"/>
        <v>0</v>
      </c>
      <c r="O780" s="88"/>
      <c r="P780" s="54">
        <f>_xlfn.XLOOKUP($C780,[27]PSP!$C:$C,[27]PSP!$P:$P)</f>
        <v>0</v>
      </c>
      <c r="Q780" s="27">
        <f>_xlfn.XLOOKUP($C780,[27]PSP!$C:$C,[27]PSP!$Q:$Q)</f>
        <v>123.24</v>
      </c>
      <c r="R780" s="28">
        <f t="shared" si="2979"/>
        <v>0</v>
      </c>
      <c r="S780" s="88"/>
      <c r="T780" s="54">
        <f>_xlfn.XLOOKUP($C780,[27]PSP!$C:$C,[27]PSP!$T:$T)</f>
        <v>0</v>
      </c>
      <c r="U780" s="27">
        <f>_xlfn.XLOOKUP($C780,[27]PSP!$C:$C,[27]PSP!$U:$U)</f>
        <v>123.24</v>
      </c>
      <c r="V780" s="28">
        <f t="shared" si="2980"/>
        <v>0</v>
      </c>
      <c r="W780" s="88"/>
      <c r="X780" s="54">
        <f>_xlfn.XLOOKUP($C780,[27]PSP!$C:$C,[27]PSP!$X:$X)</f>
        <v>0</v>
      </c>
      <c r="Y780" s="27">
        <f>_xlfn.XLOOKUP($C780,[27]PSP!$C:$C,[27]PSP!$Y:$Y)</f>
        <v>123.24</v>
      </c>
      <c r="Z780" s="28">
        <f t="shared" si="2981"/>
        <v>0</v>
      </c>
      <c r="AA780" s="88"/>
      <c r="AB780" s="54">
        <f>_xlfn.XLOOKUP($C780,[27]PSP!$C:$C,[27]PSP!$AB:$AB)</f>
        <v>0</v>
      </c>
      <c r="AC780" s="27">
        <f>_xlfn.XLOOKUP($C780,[27]PSP!$C:$C,[27]PSP!$AC:$AC)</f>
        <v>123.24</v>
      </c>
      <c r="AD780" s="28">
        <f t="shared" si="2982"/>
        <v>0</v>
      </c>
      <c r="AE780" s="88"/>
      <c r="AF780" s="54">
        <f>_xlfn.XLOOKUP($C780,[27]PSP!$C:$C,[27]PSP!$AF:$AF)</f>
        <v>0</v>
      </c>
      <c r="AG780" s="27">
        <f>_xlfn.XLOOKUP($C780,[27]PSP!$C:$C,[27]PSP!$AG:$AG)</f>
        <v>123.24</v>
      </c>
      <c r="AH780" s="28">
        <f t="shared" si="2983"/>
        <v>0</v>
      </c>
      <c r="AI780" s="88"/>
      <c r="AJ780" s="54">
        <f>_xlfn.XLOOKUP($C780,[27]PSP!$C:$C,[27]PSP!$AJ:$AJ)</f>
        <v>2</v>
      </c>
      <c r="AK780" s="27">
        <f>_xlfn.XLOOKUP($C780,[27]PSP!$C:$C,[27]PSP!$AK:$AK)</f>
        <v>123.24</v>
      </c>
      <c r="AL780" s="28">
        <f t="shared" si="2984"/>
        <v>246.48</v>
      </c>
      <c r="AM780" s="88"/>
      <c r="AN780" s="54">
        <f>_xlfn.XLOOKUP($C780,[27]PSP!$C:$C,[27]PSP!$AN:$AN)</f>
        <v>0</v>
      </c>
      <c r="AO780" s="27">
        <f>_xlfn.XLOOKUP($C780,[27]PSP!$C:$C,[27]PSP!$AO:$AO)</f>
        <v>123.24</v>
      </c>
      <c r="AP780" s="28">
        <f t="shared" si="2985"/>
        <v>0</v>
      </c>
      <c r="AQ780" s="88"/>
      <c r="AR780" s="54">
        <f>_xlfn.XLOOKUP($C780,[27]PSP!$C:$C,[27]PSP!$AR:$AR)</f>
        <v>0</v>
      </c>
      <c r="AS780" s="27">
        <f>_xlfn.XLOOKUP($C780,[27]PSP!$C:$C,[27]PSP!$AS:$AS)</f>
        <v>123.24</v>
      </c>
      <c r="AT780" s="28">
        <f t="shared" si="2986"/>
        <v>0</v>
      </c>
      <c r="AU780" s="88"/>
      <c r="AV780" s="54">
        <f>_xlfn.XLOOKUP($C780,[27]PSP!$C:$C,[27]PSP!$AV:$AV)</f>
        <v>2</v>
      </c>
      <c r="AW780" s="27">
        <f>_xlfn.XLOOKUP($C780,[27]PSP!$C:$C,[27]PSP!$AW:$AW)</f>
        <v>123.24</v>
      </c>
      <c r="AX780" s="28">
        <f t="shared" si="2987"/>
        <v>246.48</v>
      </c>
      <c r="AY780" s="88"/>
      <c r="AZ780" s="54">
        <f>_xlfn.XLOOKUP($C780,[27]PSP!$C:$C,[27]PSP!$AZ:$AZ)</f>
        <v>0</v>
      </c>
      <c r="BA780" s="27">
        <f>_xlfn.XLOOKUP($C780,[27]PSP!$C:$C,[27]PSP!$BA:$BA)</f>
        <v>123.24</v>
      </c>
      <c r="BB780" s="28">
        <f t="shared" si="2988"/>
        <v>0</v>
      </c>
      <c r="BC780" s="88"/>
      <c r="BD780" s="54">
        <f>_xlfn.XLOOKUP($C780,[27]PSP!$C:$C,[27]PSP!$BD:$BD)</f>
        <v>2</v>
      </c>
      <c r="BE780" s="27">
        <f>_xlfn.XLOOKUP($C780,[27]PSP!$C:$C,[27]PSP!$BE:$BE)</f>
        <v>123.24</v>
      </c>
      <c r="BF780" s="28">
        <f t="shared" si="2989"/>
        <v>246.48</v>
      </c>
      <c r="BG780" s="88"/>
      <c r="BH780" s="54">
        <f>_xlfn.XLOOKUP($C780,[27]PSP!$C:$C,[27]PSP!$BH:$BH)</f>
        <v>0</v>
      </c>
      <c r="BI780" s="27">
        <f>_xlfn.XLOOKUP($C780,[27]PSP!$C:$C,[27]PSP!$BI:$BI)</f>
        <v>123.24</v>
      </c>
      <c r="BJ780" s="28">
        <f t="shared" si="2990"/>
        <v>0</v>
      </c>
      <c r="BK780" s="88"/>
      <c r="BL780" s="54">
        <f>_xlfn.XLOOKUP($C780,[27]PSP!$C:$C,[27]PSP!$BL:$BL)</f>
        <v>0</v>
      </c>
      <c r="BM780" s="27">
        <f>_xlfn.XLOOKUP($C780,[27]PSP!$C:$C,[27]PSP!$BM:$BM)</f>
        <v>123.24</v>
      </c>
      <c r="BN780" s="28">
        <f t="shared" si="2991"/>
        <v>0</v>
      </c>
      <c r="BO780" s="88"/>
      <c r="BP780" s="54">
        <f>_xlfn.XLOOKUP($C780,[27]PSP!$C:$C,[27]PSP!$BP:$BP)</f>
        <v>0</v>
      </c>
      <c r="BQ780" s="27">
        <f>_xlfn.XLOOKUP($C780,[27]PSP!$C:$C,[27]PSP!$BQ:$BQ)</f>
        <v>123.24</v>
      </c>
      <c r="BR780" s="28">
        <f t="shared" si="2992"/>
        <v>0</v>
      </c>
      <c r="BS780" s="88"/>
      <c r="BT780" s="54">
        <f>_xlfn.XLOOKUP($C780,[27]PSP!$C:$C,[27]PSP!$BT:$BT)</f>
        <v>0</v>
      </c>
      <c r="BU780" s="27">
        <f>_xlfn.XLOOKUP($C780,[27]PSP!$C:$C,[27]PSP!$BU:$BU)</f>
        <v>123.24</v>
      </c>
      <c r="BV780" s="28">
        <f t="shared" si="2993"/>
        <v>0</v>
      </c>
      <c r="BW780" s="88"/>
      <c r="BX780" s="54">
        <f>_xlfn.XLOOKUP($C780,[27]PSP!$C:$C,[27]PSP!$BX:$BX)</f>
        <v>0</v>
      </c>
      <c r="BY780" s="27">
        <f>_xlfn.XLOOKUP($C780,[27]PSP!$C:$C,[27]PSP!$BY:$BY)</f>
        <v>123.24</v>
      </c>
      <c r="BZ780" s="28">
        <f t="shared" si="2994"/>
        <v>0</v>
      </c>
      <c r="CA780" s="88"/>
      <c r="CB780" s="54">
        <f>_xlfn.XLOOKUP($C780,[27]PSP!$C:$C,[27]PSP!$CB:$CB)</f>
        <v>2</v>
      </c>
      <c r="CC780" s="27">
        <f>_xlfn.XLOOKUP($C780,[27]PSP!$C:$C,[27]PSP!$CC:$CC)</f>
        <v>123.24</v>
      </c>
      <c r="CD780" s="28">
        <f t="shared" si="2995"/>
        <v>246.48</v>
      </c>
      <c r="CE780" s="88"/>
      <c r="CF780" s="54">
        <f>_xlfn.XLOOKUP($C780,[27]PSP!$C:$C,[27]PSP!$CF:$CF)</f>
        <v>2</v>
      </c>
      <c r="CG780" s="27">
        <f>_xlfn.XLOOKUP($C780,[27]PSP!$C:$C,[27]PSP!$CG:$CG)</f>
        <v>123.24</v>
      </c>
      <c r="CH780" s="28">
        <f t="shared" si="2996"/>
        <v>246.48</v>
      </c>
      <c r="CI780" s="88"/>
      <c r="CJ780" s="54">
        <f>_xlfn.XLOOKUP($C780,[27]PSP!$C:$C,[27]PSP!$CJ:$CJ)</f>
        <v>2</v>
      </c>
      <c r="CK780" s="27">
        <f>_xlfn.XLOOKUP($C780,[27]PSP!$C:$C,[27]PSP!$CK:$CK)</f>
        <v>123.24</v>
      </c>
      <c r="CL780" s="28">
        <f t="shared" si="2997"/>
        <v>246.48</v>
      </c>
      <c r="CM780" s="88"/>
      <c r="CN780" s="54">
        <f>_xlfn.XLOOKUP($C780,[27]PSP!$C:$C,[27]PSP!$CN:$CN)</f>
        <v>0</v>
      </c>
      <c r="CO780" s="27">
        <f>_xlfn.XLOOKUP($C780,[27]PSP!$C:$C,[27]PSP!$CO:$CO)</f>
        <v>123.24</v>
      </c>
      <c r="CP780" s="28">
        <f t="shared" si="2998"/>
        <v>0</v>
      </c>
      <c r="CQ780" s="88"/>
      <c r="CR780" s="54">
        <f>_xlfn.XLOOKUP($C780,[27]PSP!$C:$C,[27]PSP!$CR:$CR)</f>
        <v>0</v>
      </c>
      <c r="CS780" s="27">
        <f>_xlfn.XLOOKUP($C780,[27]PSP!$C:$C,[27]PSP!$CS:$CS)</f>
        <v>123.24</v>
      </c>
      <c r="CT780" s="28">
        <f t="shared" si="2999"/>
        <v>0</v>
      </c>
      <c r="CU780" s="88"/>
      <c r="CV780" s="54">
        <f>_xlfn.XLOOKUP($C780,[27]PSP!$C:$C,[27]PSP!$CV:$CV)</f>
        <v>0</v>
      </c>
      <c r="CW780" s="27">
        <f>_xlfn.XLOOKUP($C780,[27]PSP!$C:$C,[27]PSP!$CW:$CW)</f>
        <v>123.24</v>
      </c>
      <c r="CX780" s="28">
        <f t="shared" si="3000"/>
        <v>0</v>
      </c>
      <c r="CY780" s="88"/>
      <c r="CZ780" s="54">
        <f>_xlfn.XLOOKUP($C780,[27]PSP!$C:$C,[27]PSP!$CZ:$CZ)</f>
        <v>4</v>
      </c>
      <c r="DA780" s="27">
        <f>_xlfn.XLOOKUP($C780,[27]PSP!$C:$C,[27]PSP!$DA:$DA)</f>
        <v>123.24</v>
      </c>
      <c r="DB780" s="28">
        <f t="shared" si="3001"/>
        <v>492.96</v>
      </c>
      <c r="DC780" s="88"/>
      <c r="DD780" s="54">
        <f>_xlfn.XLOOKUP($C780,[27]PSP!$C:$C,[27]PSP!$DD:$DD)</f>
        <v>0</v>
      </c>
      <c r="DE780" s="27">
        <f>_xlfn.XLOOKUP($C780,[27]PSP!$C:$C,[27]PSP!$DE:$DE)</f>
        <v>123.24</v>
      </c>
      <c r="DF780" s="28">
        <f t="shared" si="3002"/>
        <v>0</v>
      </c>
      <c r="DG780" s="88"/>
      <c r="DH780" s="54">
        <f>_xlfn.XLOOKUP($C780,[27]PSP!$C:$C,[27]PSP!$DH:$DH)</f>
        <v>0</v>
      </c>
      <c r="DI780" s="27">
        <f>_xlfn.XLOOKUP($C780,[27]PSP!$C:$C,[27]PSP!$DI:$DI)</f>
        <v>123.24</v>
      </c>
      <c r="DJ780" s="28">
        <f t="shared" si="3003"/>
        <v>0</v>
      </c>
      <c r="DK780" s="88"/>
      <c r="DL780" s="54">
        <f>_xlfn.XLOOKUP($C780,[27]PSP!$C:$C,[27]PSP!$DL:$DL)</f>
        <v>0</v>
      </c>
      <c r="DM780" s="27">
        <f>_xlfn.XLOOKUP($C780,[27]PSP!$C:$C,[27]PSP!$DM:$DM)</f>
        <v>123.24</v>
      </c>
      <c r="DN780" s="28">
        <f t="shared" si="3004"/>
        <v>0</v>
      </c>
      <c r="DO780" s="88"/>
      <c r="DP780" s="54">
        <f>_xlfn.XLOOKUP($C780,[27]PSP!$C:$C,[27]PSP!$DP:$DP)</f>
        <v>0</v>
      </c>
      <c r="DQ780" s="27">
        <f>_xlfn.XLOOKUP($C780,[27]PSP!$C:$C,[27]PSP!$DQ:$DQ)</f>
        <v>123.24</v>
      </c>
      <c r="DR780" s="28">
        <f t="shared" si="3005"/>
        <v>0</v>
      </c>
      <c r="DS780" s="88"/>
      <c r="DT780" s="54">
        <f>_xlfn.XLOOKUP($C780,[27]PSP!$C:$C,[27]PSP!$DT:$DT)</f>
        <v>0</v>
      </c>
      <c r="DU780" s="27">
        <f>_xlfn.XLOOKUP($C780,[27]PSP!$C:$C,[27]PSP!$DU:$DU)</f>
        <v>123.24</v>
      </c>
      <c r="DV780" s="28">
        <f t="shared" si="3006"/>
        <v>0</v>
      </c>
      <c r="DW780" s="88"/>
      <c r="DX780" s="54">
        <f>_xlfn.XLOOKUP($C780,[27]PSP!$C:$C,[27]PSP!$DX:$DX)</f>
        <v>4</v>
      </c>
      <c r="DY780" s="27">
        <f>_xlfn.XLOOKUP($C780,[27]PSP!$C:$C,[27]PSP!$DY:$DY)</f>
        <v>123.24</v>
      </c>
      <c r="DZ780" s="28">
        <f t="shared" si="3007"/>
        <v>492.96</v>
      </c>
      <c r="EA780" s="88"/>
      <c r="EB780" s="54">
        <f>_xlfn.XLOOKUP($C780,[27]PSP!$C:$C,[27]PSP!$EB:$EB)</f>
        <v>4</v>
      </c>
      <c r="EC780" s="27">
        <f>_xlfn.XLOOKUP($C780,[27]PSP!$C:$C,[27]PSP!$EC:$EC)</f>
        <v>123.24</v>
      </c>
      <c r="ED780" s="28">
        <f t="shared" si="3008"/>
        <v>492.96</v>
      </c>
      <c r="EE780" s="88"/>
      <c r="EF780" s="54">
        <f>_xlfn.XLOOKUP($C780,[27]PSP!$C:$C,[27]PSP!$EF:$EF)</f>
        <v>4</v>
      </c>
      <c r="EG780" s="27">
        <f>_xlfn.XLOOKUP($C780,[27]PSP!$C:$C,[27]PSP!$EG:$EG)</f>
        <v>123.24</v>
      </c>
      <c r="EH780" s="28">
        <f t="shared" si="3009"/>
        <v>492.96</v>
      </c>
      <c r="EI780" s="88"/>
      <c r="EJ780" s="54" t="e">
        <f>_xlfn.XLOOKUP($C780,[27]PSP!$C:$C,[27]PSP!$EJ:$EJ)</f>
        <v>#REF!</v>
      </c>
      <c r="EK780" s="27">
        <f>_xlfn.XLOOKUP($C780,[27]PSP!$C:$C,[27]PSP!$EK:$EK)</f>
        <v>123.24</v>
      </c>
      <c r="EL780" s="28" t="e">
        <f t="shared" si="3010"/>
        <v>#REF!</v>
      </c>
      <c r="EM780" s="88"/>
      <c r="EN780" s="108"/>
      <c r="EO780" s="29" t="e">
        <f t="shared" si="2806"/>
        <v>#REF!</v>
      </c>
      <c r="EP780" s="88" t="e">
        <f t="shared" si="2976"/>
        <v>#REF!</v>
      </c>
      <c r="EQ780" s="1" t="e">
        <f t="shared" si="2596"/>
        <v>#REF!</v>
      </c>
      <c r="ES780" s="118">
        <f t="shared" si="2873"/>
        <v>1.1767000000000001</v>
      </c>
    </row>
    <row r="781" spans="3:149" s="1" customFormat="1" ht="14.25" x14ac:dyDescent="0.25">
      <c r="C781" s="24" t="s">
        <v>916</v>
      </c>
      <c r="D781" s="43" t="str">
        <f>_xlfn.XLOOKUP($C781,[27]PSP!$C:$C,[27]PSP!$D:$D)</f>
        <v>ED-48326</v>
      </c>
      <c r="E781" s="24" t="str">
        <f>_xlfn.XLOOKUP($C781,[27]PSP!$C:$C,[27]PSP!$E:$E)</f>
        <v>DER/MG</v>
      </c>
      <c r="F781" s="25" t="str">
        <f>_xlfn.XLOOKUP($C781,[27]PSP!$C:$C,[27]PSP!$F:$F)</f>
        <v>APLICAÇÃO DE PEDRA DE MÃO EM SAPATAS, ARRIMOS E TUBULÕES</v>
      </c>
      <c r="G781" s="26" t="str">
        <f>_xlfn.XLOOKUP($C781,[27]PSP!$C:$C,[27]PSP!$G:$G)</f>
        <v>M3</v>
      </c>
      <c r="H781" s="53" t="e">
        <f>_xlfn.XLOOKUP($C781,[27]PSP!$C:$C,[27]PSP!$H:$H)</f>
        <v>#REF!</v>
      </c>
      <c r="I781" s="28" t="e">
        <f>_xlfn.XLOOKUP($C781,[27]PSP!$C:$C,[27]PSP!$I:$I)</f>
        <v>#REF!</v>
      </c>
      <c r="J781" s="28" t="e">
        <f t="shared" si="2977"/>
        <v>#REF!</v>
      </c>
      <c r="K781" s="88"/>
      <c r="L781" s="54">
        <f>_xlfn.XLOOKUP($C781,[27]PSP!$C:$C,[27]PSP!$L:$L)</f>
        <v>0</v>
      </c>
      <c r="M781" s="27">
        <f>_xlfn.XLOOKUP($C781,[27]PSP!$C:$C,[27]PSP!$M:$M)</f>
        <v>22.14</v>
      </c>
      <c r="N781" s="28">
        <f t="shared" si="2978"/>
        <v>0</v>
      </c>
      <c r="O781" s="88"/>
      <c r="P781" s="54">
        <f>_xlfn.XLOOKUP($C781,[27]PSP!$C:$C,[27]PSP!$P:$P)</f>
        <v>0</v>
      </c>
      <c r="Q781" s="27">
        <f>_xlfn.XLOOKUP($C781,[27]PSP!$C:$C,[27]PSP!$Q:$Q)</f>
        <v>22.14</v>
      </c>
      <c r="R781" s="28">
        <f t="shared" si="2979"/>
        <v>0</v>
      </c>
      <c r="S781" s="88"/>
      <c r="T781" s="54">
        <f>_xlfn.XLOOKUP($C781,[27]PSP!$C:$C,[27]PSP!$T:$T)</f>
        <v>0</v>
      </c>
      <c r="U781" s="27">
        <f>_xlfn.XLOOKUP($C781,[27]PSP!$C:$C,[27]PSP!$U:$U)</f>
        <v>22.14</v>
      </c>
      <c r="V781" s="28">
        <f t="shared" si="2980"/>
        <v>0</v>
      </c>
      <c r="W781" s="88"/>
      <c r="X781" s="54">
        <f>_xlfn.XLOOKUP($C781,[27]PSP!$C:$C,[27]PSP!$X:$X)</f>
        <v>0</v>
      </c>
      <c r="Y781" s="27">
        <f>_xlfn.XLOOKUP($C781,[27]PSP!$C:$C,[27]PSP!$Y:$Y)</f>
        <v>22.14</v>
      </c>
      <c r="Z781" s="28">
        <f t="shared" si="2981"/>
        <v>0</v>
      </c>
      <c r="AA781" s="88"/>
      <c r="AB781" s="54">
        <f>_xlfn.XLOOKUP($C781,[27]PSP!$C:$C,[27]PSP!$AB:$AB)</f>
        <v>0</v>
      </c>
      <c r="AC781" s="27">
        <f>_xlfn.XLOOKUP($C781,[27]PSP!$C:$C,[27]PSP!$AC:$AC)</f>
        <v>22.14</v>
      </c>
      <c r="AD781" s="28">
        <f t="shared" si="2982"/>
        <v>0</v>
      </c>
      <c r="AE781" s="88"/>
      <c r="AF781" s="54">
        <f>_xlfn.XLOOKUP($C781,[27]PSP!$C:$C,[27]PSP!$AF:$AF)</f>
        <v>0</v>
      </c>
      <c r="AG781" s="27">
        <f>_xlfn.XLOOKUP($C781,[27]PSP!$C:$C,[27]PSP!$AG:$AG)</f>
        <v>22.14</v>
      </c>
      <c r="AH781" s="28">
        <f t="shared" si="2983"/>
        <v>0</v>
      </c>
      <c r="AI781" s="88"/>
      <c r="AJ781" s="54">
        <f>_xlfn.XLOOKUP($C781,[27]PSP!$C:$C,[27]PSP!$AJ:$AJ)</f>
        <v>0</v>
      </c>
      <c r="AK781" s="27">
        <f>_xlfn.XLOOKUP($C781,[27]PSP!$C:$C,[27]PSP!$AK:$AK)</f>
        <v>22.14</v>
      </c>
      <c r="AL781" s="28">
        <f t="shared" si="2984"/>
        <v>0</v>
      </c>
      <c r="AM781" s="88"/>
      <c r="AN781" s="54">
        <f>_xlfn.XLOOKUP($C781,[27]PSP!$C:$C,[27]PSP!$AN:$AN)</f>
        <v>0</v>
      </c>
      <c r="AO781" s="27">
        <f>_xlfn.XLOOKUP($C781,[27]PSP!$C:$C,[27]PSP!$AO:$AO)</f>
        <v>22.14</v>
      </c>
      <c r="AP781" s="28">
        <f t="shared" si="2985"/>
        <v>0</v>
      </c>
      <c r="AQ781" s="88"/>
      <c r="AR781" s="54">
        <f>_xlfn.XLOOKUP($C781,[27]PSP!$C:$C,[27]PSP!$AR:$AR)</f>
        <v>0</v>
      </c>
      <c r="AS781" s="27">
        <f>_xlfn.XLOOKUP($C781,[27]PSP!$C:$C,[27]PSP!$AS:$AS)</f>
        <v>22.14</v>
      </c>
      <c r="AT781" s="28">
        <f t="shared" si="2986"/>
        <v>0</v>
      </c>
      <c r="AU781" s="88"/>
      <c r="AV781" s="54">
        <f>_xlfn.XLOOKUP($C781,[27]PSP!$C:$C,[27]PSP!$AV:$AV)</f>
        <v>0</v>
      </c>
      <c r="AW781" s="27">
        <f>_xlfn.XLOOKUP($C781,[27]PSP!$C:$C,[27]PSP!$AW:$AW)</f>
        <v>22.14</v>
      </c>
      <c r="AX781" s="28">
        <f t="shared" si="2987"/>
        <v>0</v>
      </c>
      <c r="AY781" s="88"/>
      <c r="AZ781" s="54">
        <f>_xlfn.XLOOKUP($C781,[27]PSP!$C:$C,[27]PSP!$AZ:$AZ)</f>
        <v>0</v>
      </c>
      <c r="BA781" s="27">
        <f>_xlfn.XLOOKUP($C781,[27]PSP!$C:$C,[27]PSP!$BA:$BA)</f>
        <v>22.14</v>
      </c>
      <c r="BB781" s="28">
        <f t="shared" si="2988"/>
        <v>0</v>
      </c>
      <c r="BC781" s="88"/>
      <c r="BD781" s="54">
        <f>_xlfn.XLOOKUP($C781,[27]PSP!$C:$C,[27]PSP!$BD:$BD)</f>
        <v>0</v>
      </c>
      <c r="BE781" s="27">
        <f>_xlfn.XLOOKUP($C781,[27]PSP!$C:$C,[27]PSP!$BE:$BE)</f>
        <v>22.14</v>
      </c>
      <c r="BF781" s="28">
        <f t="shared" si="2989"/>
        <v>0</v>
      </c>
      <c r="BG781" s="88"/>
      <c r="BH781" s="54">
        <f>_xlfn.XLOOKUP($C781,[27]PSP!$C:$C,[27]PSP!$BH:$BH)</f>
        <v>0</v>
      </c>
      <c r="BI781" s="27">
        <f>_xlfn.XLOOKUP($C781,[27]PSP!$C:$C,[27]PSP!$BI:$BI)</f>
        <v>22.14</v>
      </c>
      <c r="BJ781" s="28">
        <f t="shared" si="2990"/>
        <v>0</v>
      </c>
      <c r="BK781" s="88"/>
      <c r="BL781" s="54">
        <f>_xlfn.XLOOKUP($C781,[27]PSP!$C:$C,[27]PSP!$BL:$BL)</f>
        <v>0</v>
      </c>
      <c r="BM781" s="27">
        <f>_xlfn.XLOOKUP($C781,[27]PSP!$C:$C,[27]PSP!$BM:$BM)</f>
        <v>22.14</v>
      </c>
      <c r="BN781" s="28">
        <f t="shared" si="2991"/>
        <v>0</v>
      </c>
      <c r="BO781" s="88"/>
      <c r="BP781" s="54">
        <f>_xlfn.XLOOKUP($C781,[27]PSP!$C:$C,[27]PSP!$BP:$BP)</f>
        <v>0</v>
      </c>
      <c r="BQ781" s="27">
        <f>_xlfn.XLOOKUP($C781,[27]PSP!$C:$C,[27]PSP!$BQ:$BQ)</f>
        <v>22.14</v>
      </c>
      <c r="BR781" s="28">
        <f t="shared" si="2992"/>
        <v>0</v>
      </c>
      <c r="BS781" s="88"/>
      <c r="BT781" s="54">
        <f>_xlfn.XLOOKUP($C781,[27]PSP!$C:$C,[27]PSP!$BT:$BT)</f>
        <v>0</v>
      </c>
      <c r="BU781" s="27">
        <f>_xlfn.XLOOKUP($C781,[27]PSP!$C:$C,[27]PSP!$BU:$BU)</f>
        <v>22.14</v>
      </c>
      <c r="BV781" s="28">
        <f t="shared" si="2993"/>
        <v>0</v>
      </c>
      <c r="BW781" s="88"/>
      <c r="BX781" s="54">
        <f>_xlfn.XLOOKUP($C781,[27]PSP!$C:$C,[27]PSP!$BX:$BX)</f>
        <v>0</v>
      </c>
      <c r="BY781" s="27">
        <f>_xlfn.XLOOKUP($C781,[27]PSP!$C:$C,[27]PSP!$BY:$BY)</f>
        <v>22.14</v>
      </c>
      <c r="BZ781" s="28">
        <f t="shared" si="2994"/>
        <v>0</v>
      </c>
      <c r="CA781" s="88"/>
      <c r="CB781" s="54">
        <f>_xlfn.XLOOKUP($C781,[27]PSP!$C:$C,[27]PSP!$CB:$CB)</f>
        <v>0</v>
      </c>
      <c r="CC781" s="27">
        <f>_xlfn.XLOOKUP($C781,[27]PSP!$C:$C,[27]PSP!$CC:$CC)</f>
        <v>22.14</v>
      </c>
      <c r="CD781" s="28">
        <f t="shared" si="2995"/>
        <v>0</v>
      </c>
      <c r="CE781" s="88"/>
      <c r="CF781" s="54">
        <f>_xlfn.XLOOKUP($C781,[27]PSP!$C:$C,[27]PSP!$CF:$CF)</f>
        <v>0</v>
      </c>
      <c r="CG781" s="27">
        <f>_xlfn.XLOOKUP($C781,[27]PSP!$C:$C,[27]PSP!$CG:$CG)</f>
        <v>22.14</v>
      </c>
      <c r="CH781" s="28">
        <f t="shared" si="2996"/>
        <v>0</v>
      </c>
      <c r="CI781" s="88"/>
      <c r="CJ781" s="54">
        <f>_xlfn.XLOOKUP($C781,[27]PSP!$C:$C,[27]PSP!$CJ:$CJ)</f>
        <v>0</v>
      </c>
      <c r="CK781" s="27">
        <f>_xlfn.XLOOKUP($C781,[27]PSP!$C:$C,[27]PSP!$CK:$CK)</f>
        <v>22.14</v>
      </c>
      <c r="CL781" s="28">
        <f t="shared" si="2997"/>
        <v>0</v>
      </c>
      <c r="CM781" s="88"/>
      <c r="CN781" s="54">
        <f>_xlfn.XLOOKUP($C781,[27]PSP!$C:$C,[27]PSP!$CN:$CN)</f>
        <v>0</v>
      </c>
      <c r="CO781" s="27">
        <f>_xlfn.XLOOKUP($C781,[27]PSP!$C:$C,[27]PSP!$CO:$CO)</f>
        <v>22.14</v>
      </c>
      <c r="CP781" s="28">
        <f t="shared" si="2998"/>
        <v>0</v>
      </c>
      <c r="CQ781" s="88"/>
      <c r="CR781" s="54">
        <f>_xlfn.XLOOKUP($C781,[27]PSP!$C:$C,[27]PSP!$CR:$CR)</f>
        <v>0</v>
      </c>
      <c r="CS781" s="27">
        <f>_xlfn.XLOOKUP($C781,[27]PSP!$C:$C,[27]PSP!$CS:$CS)</f>
        <v>22.14</v>
      </c>
      <c r="CT781" s="28">
        <f t="shared" si="2999"/>
        <v>0</v>
      </c>
      <c r="CU781" s="88"/>
      <c r="CV781" s="54">
        <f>_xlfn.XLOOKUP($C781,[27]PSP!$C:$C,[27]PSP!$CV:$CV)</f>
        <v>0</v>
      </c>
      <c r="CW781" s="27">
        <f>_xlfn.XLOOKUP($C781,[27]PSP!$C:$C,[27]PSP!$CW:$CW)</f>
        <v>22.14</v>
      </c>
      <c r="CX781" s="28">
        <f t="shared" si="3000"/>
        <v>0</v>
      </c>
      <c r="CY781" s="88"/>
      <c r="CZ781" s="54">
        <f>_xlfn.XLOOKUP($C781,[27]PSP!$C:$C,[27]PSP!$CZ:$CZ)</f>
        <v>0</v>
      </c>
      <c r="DA781" s="27">
        <f>_xlfn.XLOOKUP($C781,[27]PSP!$C:$C,[27]PSP!$DA:$DA)</f>
        <v>22.14</v>
      </c>
      <c r="DB781" s="28">
        <f t="shared" si="3001"/>
        <v>0</v>
      </c>
      <c r="DC781" s="88"/>
      <c r="DD781" s="54">
        <f>_xlfn.XLOOKUP($C781,[27]PSP!$C:$C,[27]PSP!$DD:$DD)</f>
        <v>0</v>
      </c>
      <c r="DE781" s="27">
        <f>_xlfn.XLOOKUP($C781,[27]PSP!$C:$C,[27]PSP!$DE:$DE)</f>
        <v>22.14</v>
      </c>
      <c r="DF781" s="28">
        <f t="shared" si="3002"/>
        <v>0</v>
      </c>
      <c r="DG781" s="88"/>
      <c r="DH781" s="54">
        <f>_xlfn.XLOOKUP($C781,[27]PSP!$C:$C,[27]PSP!$DH:$DH)</f>
        <v>0</v>
      </c>
      <c r="DI781" s="27">
        <f>_xlfn.XLOOKUP($C781,[27]PSP!$C:$C,[27]PSP!$DI:$DI)</f>
        <v>22.14</v>
      </c>
      <c r="DJ781" s="28">
        <f t="shared" si="3003"/>
        <v>0</v>
      </c>
      <c r="DK781" s="88"/>
      <c r="DL781" s="54">
        <f>_xlfn.XLOOKUP($C781,[27]PSP!$C:$C,[27]PSP!$DL:$DL)</f>
        <v>0</v>
      </c>
      <c r="DM781" s="27">
        <f>_xlfn.XLOOKUP($C781,[27]PSP!$C:$C,[27]PSP!$DM:$DM)</f>
        <v>22.14</v>
      </c>
      <c r="DN781" s="28">
        <f t="shared" si="3004"/>
        <v>0</v>
      </c>
      <c r="DO781" s="88"/>
      <c r="DP781" s="54">
        <f>_xlfn.XLOOKUP($C781,[27]PSP!$C:$C,[27]PSP!$DP:$DP)</f>
        <v>0</v>
      </c>
      <c r="DQ781" s="27">
        <f>_xlfn.XLOOKUP($C781,[27]PSP!$C:$C,[27]PSP!$DQ:$DQ)</f>
        <v>22.14</v>
      </c>
      <c r="DR781" s="28">
        <f t="shared" si="3005"/>
        <v>0</v>
      </c>
      <c r="DS781" s="88"/>
      <c r="DT781" s="54">
        <f>_xlfn.XLOOKUP($C781,[27]PSP!$C:$C,[27]PSP!$DT:$DT)</f>
        <v>0</v>
      </c>
      <c r="DU781" s="27">
        <f>_xlfn.XLOOKUP($C781,[27]PSP!$C:$C,[27]PSP!$DU:$DU)</f>
        <v>22.14</v>
      </c>
      <c r="DV781" s="28">
        <f t="shared" si="3006"/>
        <v>0</v>
      </c>
      <c r="DW781" s="88"/>
      <c r="DX781" s="54">
        <f>_xlfn.XLOOKUP($C781,[27]PSP!$C:$C,[27]PSP!$DX:$DX)</f>
        <v>0</v>
      </c>
      <c r="DY781" s="27">
        <f>_xlfn.XLOOKUP($C781,[27]PSP!$C:$C,[27]PSP!$DY:$DY)</f>
        <v>22.14</v>
      </c>
      <c r="DZ781" s="28">
        <f t="shared" si="3007"/>
        <v>0</v>
      </c>
      <c r="EA781" s="88"/>
      <c r="EB781" s="54">
        <f>_xlfn.XLOOKUP($C781,[27]PSP!$C:$C,[27]PSP!$EB:$EB)</f>
        <v>0</v>
      </c>
      <c r="EC781" s="27">
        <f>_xlfn.XLOOKUP($C781,[27]PSP!$C:$C,[27]PSP!$EC:$EC)</f>
        <v>22.14</v>
      </c>
      <c r="ED781" s="28">
        <f t="shared" si="3008"/>
        <v>0</v>
      </c>
      <c r="EE781" s="88"/>
      <c r="EF781" s="54">
        <f>_xlfn.XLOOKUP($C781,[27]PSP!$C:$C,[27]PSP!$EF:$EF)</f>
        <v>0</v>
      </c>
      <c r="EG781" s="27">
        <f>_xlfn.XLOOKUP($C781,[27]PSP!$C:$C,[27]PSP!$EG:$EG)</f>
        <v>22.14</v>
      </c>
      <c r="EH781" s="28">
        <f t="shared" si="3009"/>
        <v>0</v>
      </c>
      <c r="EI781" s="88"/>
      <c r="EJ781" s="54" t="e">
        <f>_xlfn.XLOOKUP($C781,[27]PSP!$C:$C,[27]PSP!$EJ:$EJ)</f>
        <v>#REF!</v>
      </c>
      <c r="EK781" s="27">
        <f>_xlfn.XLOOKUP($C781,[27]PSP!$C:$C,[27]PSP!$EK:$EK)</f>
        <v>22.14</v>
      </c>
      <c r="EL781" s="28" t="e">
        <f t="shared" si="3010"/>
        <v>#REF!</v>
      </c>
      <c r="EM781" s="88"/>
      <c r="EN781" s="108"/>
      <c r="EO781" s="29" t="e">
        <f t="shared" si="2806"/>
        <v>#REF!</v>
      </c>
      <c r="EP781" s="88" t="e">
        <f t="shared" si="2976"/>
        <v>#REF!</v>
      </c>
      <c r="EQ781" s="1" t="e">
        <f t="shared" si="2596"/>
        <v>#REF!</v>
      </c>
      <c r="ES781" s="118">
        <f t="shared" si="2873"/>
        <v>1.1767000000000001</v>
      </c>
    </row>
    <row r="782" spans="3:149" s="1" customFormat="1" ht="14.25" x14ac:dyDescent="0.25">
      <c r="C782" s="24" t="s">
        <v>917</v>
      </c>
      <c r="D782" s="43">
        <f>_xlfn.XLOOKUP($C782,[27]PSP!$C:$C,[27]PSP!$D:$D)</f>
        <v>4816119</v>
      </c>
      <c r="E782" s="24" t="str">
        <f>_xlfn.XLOOKUP($C782,[27]PSP!$C:$C,[27]PSP!$E:$E)</f>
        <v>SICRO SERVIÇO</v>
      </c>
      <c r="F782" s="25" t="str">
        <f>_xlfn.XLOOKUP($C782,[27]PSP!$C:$C,[27]PSP!$F:$F)</f>
        <v>SELO DE ARGILA APILOADO (SOLO LOCAL)</v>
      </c>
      <c r="G782" s="26" t="str">
        <f>_xlfn.XLOOKUP($C782,[27]PSP!$C:$C,[27]PSP!$G:$G)</f>
        <v>M³</v>
      </c>
      <c r="H782" s="53" t="e">
        <f>_xlfn.XLOOKUP($C782,[27]PSP!$C:$C,[27]PSP!$H:$H)</f>
        <v>#REF!</v>
      </c>
      <c r="I782" s="28" t="e">
        <f>_xlfn.XLOOKUP($C782,[27]PSP!$C:$C,[27]PSP!$I:$I)</f>
        <v>#REF!</v>
      </c>
      <c r="J782" s="28" t="e">
        <f t="shared" si="2977"/>
        <v>#REF!</v>
      </c>
      <c r="K782" s="88"/>
      <c r="L782" s="54">
        <f>_xlfn.XLOOKUP($C782,[27]PSP!$C:$C,[27]PSP!$L:$L)</f>
        <v>0</v>
      </c>
      <c r="M782" s="27">
        <f>_xlfn.XLOOKUP($C782,[27]PSP!$C:$C,[27]PSP!$M:$M)</f>
        <v>30.57</v>
      </c>
      <c r="N782" s="28">
        <f t="shared" si="2978"/>
        <v>0</v>
      </c>
      <c r="O782" s="88"/>
      <c r="P782" s="54">
        <f>_xlfn.XLOOKUP($C782,[27]PSP!$C:$C,[27]PSP!$P:$P)</f>
        <v>0</v>
      </c>
      <c r="Q782" s="27">
        <f>_xlfn.XLOOKUP($C782,[27]PSP!$C:$C,[27]PSP!$Q:$Q)</f>
        <v>30.57</v>
      </c>
      <c r="R782" s="28">
        <f t="shared" si="2979"/>
        <v>0</v>
      </c>
      <c r="S782" s="88"/>
      <c r="T782" s="54">
        <f>_xlfn.XLOOKUP($C782,[27]PSP!$C:$C,[27]PSP!$T:$T)</f>
        <v>0</v>
      </c>
      <c r="U782" s="27">
        <f>_xlfn.XLOOKUP($C782,[27]PSP!$C:$C,[27]PSP!$U:$U)</f>
        <v>30.57</v>
      </c>
      <c r="V782" s="28">
        <f t="shared" si="2980"/>
        <v>0</v>
      </c>
      <c r="W782" s="88"/>
      <c r="X782" s="54">
        <f>_xlfn.XLOOKUP($C782,[27]PSP!$C:$C,[27]PSP!$X:$X)</f>
        <v>0</v>
      </c>
      <c r="Y782" s="27">
        <f>_xlfn.XLOOKUP($C782,[27]PSP!$C:$C,[27]PSP!$Y:$Y)</f>
        <v>30.57</v>
      </c>
      <c r="Z782" s="28">
        <f t="shared" si="2981"/>
        <v>0</v>
      </c>
      <c r="AA782" s="88"/>
      <c r="AB782" s="54">
        <f>_xlfn.XLOOKUP($C782,[27]PSP!$C:$C,[27]PSP!$AB:$AB)</f>
        <v>0</v>
      </c>
      <c r="AC782" s="27">
        <f>_xlfn.XLOOKUP($C782,[27]PSP!$C:$C,[27]PSP!$AC:$AC)</f>
        <v>30.57</v>
      </c>
      <c r="AD782" s="28">
        <f t="shared" si="2982"/>
        <v>0</v>
      </c>
      <c r="AE782" s="88"/>
      <c r="AF782" s="54">
        <f>_xlfn.XLOOKUP($C782,[27]PSP!$C:$C,[27]PSP!$AF:$AF)</f>
        <v>0</v>
      </c>
      <c r="AG782" s="27">
        <f>_xlfn.XLOOKUP($C782,[27]PSP!$C:$C,[27]PSP!$AG:$AG)</f>
        <v>30.57</v>
      </c>
      <c r="AH782" s="28">
        <f t="shared" si="2983"/>
        <v>0</v>
      </c>
      <c r="AI782" s="88"/>
      <c r="AJ782" s="54">
        <f>_xlfn.XLOOKUP($C782,[27]PSP!$C:$C,[27]PSP!$AJ:$AJ)</f>
        <v>0</v>
      </c>
      <c r="AK782" s="27">
        <f>_xlfn.XLOOKUP($C782,[27]PSP!$C:$C,[27]PSP!$AK:$AK)</f>
        <v>30.57</v>
      </c>
      <c r="AL782" s="28">
        <f t="shared" si="2984"/>
        <v>0</v>
      </c>
      <c r="AM782" s="88"/>
      <c r="AN782" s="54">
        <f>_xlfn.XLOOKUP($C782,[27]PSP!$C:$C,[27]PSP!$AN:$AN)</f>
        <v>0</v>
      </c>
      <c r="AO782" s="27">
        <f>_xlfn.XLOOKUP($C782,[27]PSP!$C:$C,[27]PSP!$AO:$AO)</f>
        <v>30.57</v>
      </c>
      <c r="AP782" s="28">
        <f t="shared" si="2985"/>
        <v>0</v>
      </c>
      <c r="AQ782" s="88"/>
      <c r="AR782" s="54">
        <f>_xlfn.XLOOKUP($C782,[27]PSP!$C:$C,[27]PSP!$AR:$AR)</f>
        <v>0</v>
      </c>
      <c r="AS782" s="27">
        <f>_xlfn.XLOOKUP($C782,[27]PSP!$C:$C,[27]PSP!$AS:$AS)</f>
        <v>30.57</v>
      </c>
      <c r="AT782" s="28">
        <f t="shared" si="2986"/>
        <v>0</v>
      </c>
      <c r="AU782" s="88"/>
      <c r="AV782" s="54">
        <f>_xlfn.XLOOKUP($C782,[27]PSP!$C:$C,[27]PSP!$AV:$AV)</f>
        <v>0</v>
      </c>
      <c r="AW782" s="27">
        <f>_xlfn.XLOOKUP($C782,[27]PSP!$C:$C,[27]PSP!$AW:$AW)</f>
        <v>30.57</v>
      </c>
      <c r="AX782" s="28">
        <f t="shared" si="2987"/>
        <v>0</v>
      </c>
      <c r="AY782" s="88"/>
      <c r="AZ782" s="54">
        <f>_xlfn.XLOOKUP($C782,[27]PSP!$C:$C,[27]PSP!$AZ:$AZ)</f>
        <v>0</v>
      </c>
      <c r="BA782" s="27">
        <f>_xlfn.XLOOKUP($C782,[27]PSP!$C:$C,[27]PSP!$BA:$BA)</f>
        <v>30.57</v>
      </c>
      <c r="BB782" s="28">
        <f t="shared" si="2988"/>
        <v>0</v>
      </c>
      <c r="BC782" s="88"/>
      <c r="BD782" s="54">
        <f>_xlfn.XLOOKUP($C782,[27]PSP!$C:$C,[27]PSP!$BD:$BD)</f>
        <v>0</v>
      </c>
      <c r="BE782" s="27">
        <f>_xlfn.XLOOKUP($C782,[27]PSP!$C:$C,[27]PSP!$BE:$BE)</f>
        <v>30.57</v>
      </c>
      <c r="BF782" s="28">
        <f t="shared" si="2989"/>
        <v>0</v>
      </c>
      <c r="BG782" s="88"/>
      <c r="BH782" s="54">
        <f>_xlfn.XLOOKUP($C782,[27]PSP!$C:$C,[27]PSP!$BH:$BH)</f>
        <v>0</v>
      </c>
      <c r="BI782" s="27">
        <f>_xlfn.XLOOKUP($C782,[27]PSP!$C:$C,[27]PSP!$BI:$BI)</f>
        <v>30.57</v>
      </c>
      <c r="BJ782" s="28">
        <f t="shared" si="2990"/>
        <v>0</v>
      </c>
      <c r="BK782" s="88"/>
      <c r="BL782" s="54">
        <f>_xlfn.XLOOKUP($C782,[27]PSP!$C:$C,[27]PSP!$BL:$BL)</f>
        <v>0</v>
      </c>
      <c r="BM782" s="27">
        <f>_xlfn.XLOOKUP($C782,[27]PSP!$C:$C,[27]PSP!$BM:$BM)</f>
        <v>30.57</v>
      </c>
      <c r="BN782" s="28">
        <f t="shared" si="2991"/>
        <v>0</v>
      </c>
      <c r="BO782" s="88"/>
      <c r="BP782" s="54">
        <f>_xlfn.XLOOKUP($C782,[27]PSP!$C:$C,[27]PSP!$BP:$BP)</f>
        <v>0</v>
      </c>
      <c r="BQ782" s="27">
        <f>_xlfn.XLOOKUP($C782,[27]PSP!$C:$C,[27]PSP!$BQ:$BQ)</f>
        <v>30.57</v>
      </c>
      <c r="BR782" s="28">
        <f t="shared" si="2992"/>
        <v>0</v>
      </c>
      <c r="BS782" s="88"/>
      <c r="BT782" s="54">
        <f>_xlfn.XLOOKUP($C782,[27]PSP!$C:$C,[27]PSP!$BT:$BT)</f>
        <v>0</v>
      </c>
      <c r="BU782" s="27">
        <f>_xlfn.XLOOKUP($C782,[27]PSP!$C:$C,[27]PSP!$BU:$BU)</f>
        <v>30.57</v>
      </c>
      <c r="BV782" s="28">
        <f t="shared" si="2993"/>
        <v>0</v>
      </c>
      <c r="BW782" s="88"/>
      <c r="BX782" s="54">
        <f>_xlfn.XLOOKUP($C782,[27]PSP!$C:$C,[27]PSP!$BX:$BX)</f>
        <v>0</v>
      </c>
      <c r="BY782" s="27">
        <f>_xlfn.XLOOKUP($C782,[27]PSP!$C:$C,[27]PSP!$BY:$BY)</f>
        <v>30.57</v>
      </c>
      <c r="BZ782" s="28">
        <f t="shared" si="2994"/>
        <v>0</v>
      </c>
      <c r="CA782" s="88"/>
      <c r="CB782" s="54">
        <f>_xlfn.XLOOKUP($C782,[27]PSP!$C:$C,[27]PSP!$CB:$CB)</f>
        <v>0</v>
      </c>
      <c r="CC782" s="27">
        <f>_xlfn.XLOOKUP($C782,[27]PSP!$C:$C,[27]PSP!$CC:$CC)</f>
        <v>30.57</v>
      </c>
      <c r="CD782" s="28">
        <f t="shared" si="2995"/>
        <v>0</v>
      </c>
      <c r="CE782" s="88"/>
      <c r="CF782" s="54">
        <f>_xlfn.XLOOKUP($C782,[27]PSP!$C:$C,[27]PSP!$CF:$CF)</f>
        <v>0</v>
      </c>
      <c r="CG782" s="27">
        <f>_xlfn.XLOOKUP($C782,[27]PSP!$C:$C,[27]PSP!$CG:$CG)</f>
        <v>30.57</v>
      </c>
      <c r="CH782" s="28">
        <f t="shared" si="2996"/>
        <v>0</v>
      </c>
      <c r="CI782" s="88"/>
      <c r="CJ782" s="54">
        <f>_xlfn.XLOOKUP($C782,[27]PSP!$C:$C,[27]PSP!$CJ:$CJ)</f>
        <v>0</v>
      </c>
      <c r="CK782" s="27">
        <f>_xlfn.XLOOKUP($C782,[27]PSP!$C:$C,[27]PSP!$CK:$CK)</f>
        <v>30.57</v>
      </c>
      <c r="CL782" s="28">
        <f t="shared" si="2997"/>
        <v>0</v>
      </c>
      <c r="CM782" s="88"/>
      <c r="CN782" s="54">
        <f>_xlfn.XLOOKUP($C782,[27]PSP!$C:$C,[27]PSP!$CN:$CN)</f>
        <v>0</v>
      </c>
      <c r="CO782" s="27">
        <f>_xlfn.XLOOKUP($C782,[27]PSP!$C:$C,[27]PSP!$CO:$CO)</f>
        <v>30.57</v>
      </c>
      <c r="CP782" s="28">
        <f t="shared" si="2998"/>
        <v>0</v>
      </c>
      <c r="CQ782" s="88"/>
      <c r="CR782" s="54">
        <f>_xlfn.XLOOKUP($C782,[27]PSP!$C:$C,[27]PSP!$CR:$CR)</f>
        <v>0</v>
      </c>
      <c r="CS782" s="27">
        <f>_xlfn.XLOOKUP($C782,[27]PSP!$C:$C,[27]PSP!$CS:$CS)</f>
        <v>30.57</v>
      </c>
      <c r="CT782" s="28">
        <f t="shared" si="2999"/>
        <v>0</v>
      </c>
      <c r="CU782" s="88"/>
      <c r="CV782" s="54">
        <f>_xlfn.XLOOKUP($C782,[27]PSP!$C:$C,[27]PSP!$CV:$CV)</f>
        <v>0</v>
      </c>
      <c r="CW782" s="27">
        <f>_xlfn.XLOOKUP($C782,[27]PSP!$C:$C,[27]PSP!$CW:$CW)</f>
        <v>30.57</v>
      </c>
      <c r="CX782" s="28">
        <f t="shared" si="3000"/>
        <v>0</v>
      </c>
      <c r="CY782" s="88"/>
      <c r="CZ782" s="54">
        <f>_xlfn.XLOOKUP($C782,[27]PSP!$C:$C,[27]PSP!$CZ:$CZ)</f>
        <v>0</v>
      </c>
      <c r="DA782" s="27">
        <f>_xlfn.XLOOKUP($C782,[27]PSP!$C:$C,[27]PSP!$DA:$DA)</f>
        <v>30.57</v>
      </c>
      <c r="DB782" s="28">
        <f t="shared" si="3001"/>
        <v>0</v>
      </c>
      <c r="DC782" s="88"/>
      <c r="DD782" s="54">
        <f>_xlfn.XLOOKUP($C782,[27]PSP!$C:$C,[27]PSP!$DD:$DD)</f>
        <v>0</v>
      </c>
      <c r="DE782" s="27">
        <f>_xlfn.XLOOKUP($C782,[27]PSP!$C:$C,[27]PSP!$DE:$DE)</f>
        <v>30.57</v>
      </c>
      <c r="DF782" s="28">
        <f t="shared" si="3002"/>
        <v>0</v>
      </c>
      <c r="DG782" s="88"/>
      <c r="DH782" s="54">
        <f>_xlfn.XLOOKUP($C782,[27]PSP!$C:$C,[27]PSP!$DH:$DH)</f>
        <v>0</v>
      </c>
      <c r="DI782" s="27">
        <f>_xlfn.XLOOKUP($C782,[27]PSP!$C:$C,[27]PSP!$DI:$DI)</f>
        <v>30.57</v>
      </c>
      <c r="DJ782" s="28">
        <f t="shared" si="3003"/>
        <v>0</v>
      </c>
      <c r="DK782" s="88"/>
      <c r="DL782" s="54">
        <f>_xlfn.XLOOKUP($C782,[27]PSP!$C:$C,[27]PSP!$DL:$DL)</f>
        <v>0</v>
      </c>
      <c r="DM782" s="27">
        <f>_xlfn.XLOOKUP($C782,[27]PSP!$C:$C,[27]PSP!$DM:$DM)</f>
        <v>30.57</v>
      </c>
      <c r="DN782" s="28">
        <f t="shared" si="3004"/>
        <v>0</v>
      </c>
      <c r="DO782" s="88"/>
      <c r="DP782" s="54">
        <f>_xlfn.XLOOKUP($C782,[27]PSP!$C:$C,[27]PSP!$DP:$DP)</f>
        <v>0</v>
      </c>
      <c r="DQ782" s="27">
        <f>_xlfn.XLOOKUP($C782,[27]PSP!$C:$C,[27]PSP!$DQ:$DQ)</f>
        <v>30.57</v>
      </c>
      <c r="DR782" s="28">
        <f t="shared" si="3005"/>
        <v>0</v>
      </c>
      <c r="DS782" s="88"/>
      <c r="DT782" s="54">
        <f>_xlfn.XLOOKUP($C782,[27]PSP!$C:$C,[27]PSP!$DT:$DT)</f>
        <v>0</v>
      </c>
      <c r="DU782" s="27">
        <f>_xlfn.XLOOKUP($C782,[27]PSP!$C:$C,[27]PSP!$DU:$DU)</f>
        <v>30.57</v>
      </c>
      <c r="DV782" s="28">
        <f t="shared" si="3006"/>
        <v>0</v>
      </c>
      <c r="DW782" s="88"/>
      <c r="DX782" s="54">
        <f>_xlfn.XLOOKUP($C782,[27]PSP!$C:$C,[27]PSP!$DX:$DX)</f>
        <v>0</v>
      </c>
      <c r="DY782" s="27">
        <f>_xlfn.XLOOKUP($C782,[27]PSP!$C:$C,[27]PSP!$DY:$DY)</f>
        <v>30.57</v>
      </c>
      <c r="DZ782" s="28">
        <f t="shared" si="3007"/>
        <v>0</v>
      </c>
      <c r="EA782" s="88"/>
      <c r="EB782" s="54">
        <f>_xlfn.XLOOKUP($C782,[27]PSP!$C:$C,[27]PSP!$EB:$EB)</f>
        <v>0</v>
      </c>
      <c r="EC782" s="27">
        <f>_xlfn.XLOOKUP($C782,[27]PSP!$C:$C,[27]PSP!$EC:$EC)</f>
        <v>30.57</v>
      </c>
      <c r="ED782" s="28">
        <f t="shared" si="3008"/>
        <v>0</v>
      </c>
      <c r="EE782" s="88"/>
      <c r="EF782" s="54">
        <f>_xlfn.XLOOKUP($C782,[27]PSP!$C:$C,[27]PSP!$EF:$EF)</f>
        <v>0</v>
      </c>
      <c r="EG782" s="27">
        <f>_xlfn.XLOOKUP($C782,[27]PSP!$C:$C,[27]PSP!$EG:$EG)</f>
        <v>30.57</v>
      </c>
      <c r="EH782" s="28">
        <f t="shared" si="3009"/>
        <v>0</v>
      </c>
      <c r="EI782" s="88"/>
      <c r="EJ782" s="54" t="e">
        <f>_xlfn.XLOOKUP($C782,[27]PSP!$C:$C,[27]PSP!$EJ:$EJ)</f>
        <v>#REF!</v>
      </c>
      <c r="EK782" s="27">
        <f>_xlfn.XLOOKUP($C782,[27]PSP!$C:$C,[27]PSP!$EK:$EK)</f>
        <v>30.57</v>
      </c>
      <c r="EL782" s="28" t="e">
        <f t="shared" si="3010"/>
        <v>#REF!</v>
      </c>
      <c r="EM782" s="88"/>
      <c r="EN782" s="108"/>
      <c r="EO782" s="29" t="e">
        <f t="shared" si="2806"/>
        <v>#REF!</v>
      </c>
      <c r="EP782" s="88" t="e">
        <f t="shared" si="2976"/>
        <v>#REF!</v>
      </c>
      <c r="EQ782" s="1" t="e">
        <f t="shared" si="2596"/>
        <v>#REF!</v>
      </c>
      <c r="ES782" s="118">
        <f t="shared" si="2873"/>
        <v>1.1767000000000001</v>
      </c>
    </row>
    <row r="783" spans="3:149" s="1" customFormat="1" ht="14.25" x14ac:dyDescent="0.25">
      <c r="C783" s="24" t="s">
        <v>918</v>
      </c>
      <c r="D783" s="43">
        <f>_xlfn.XLOOKUP($C783,[27]PSP!$C:$C,[27]PSP!$D:$D)</f>
        <v>2007971</v>
      </c>
      <c r="E783" s="24" t="str">
        <f>_xlfn.XLOOKUP($C783,[27]PSP!$C:$C,[27]PSP!$E:$E)</f>
        <v>SICRO SERVIÇO</v>
      </c>
      <c r="F783" s="25" t="str">
        <f>_xlfn.XLOOKUP($C783,[27]PSP!$C:$C,[27]PSP!$F:$F)</f>
        <v>DRENO DE PVC D = 100 MM - FORNECIMENTO E INSTALAÇÃO</v>
      </c>
      <c r="G783" s="26" t="str">
        <f>_xlfn.XLOOKUP($C783,[27]PSP!$C:$C,[27]PSP!$G:$G)</f>
        <v>M</v>
      </c>
      <c r="H783" s="53" t="e">
        <f>_xlfn.XLOOKUP($C783,[27]PSP!$C:$C,[27]PSP!$H:$H)</f>
        <v>#REF!</v>
      </c>
      <c r="I783" s="28" t="e">
        <f>_xlfn.XLOOKUP($C783,[27]PSP!$C:$C,[27]PSP!$I:$I)</f>
        <v>#REF!</v>
      </c>
      <c r="J783" s="28" t="e">
        <f t="shared" si="2977"/>
        <v>#REF!</v>
      </c>
      <c r="K783" s="88"/>
      <c r="L783" s="54">
        <f>_xlfn.XLOOKUP($C783,[27]PSP!$C:$C,[27]PSP!$L:$L)</f>
        <v>0</v>
      </c>
      <c r="M783" s="27">
        <f>_xlfn.XLOOKUP($C783,[27]PSP!$C:$C,[27]PSP!$M:$M)</f>
        <v>74.78</v>
      </c>
      <c r="N783" s="28">
        <f t="shared" si="2978"/>
        <v>0</v>
      </c>
      <c r="O783" s="88"/>
      <c r="P783" s="54">
        <f>_xlfn.XLOOKUP($C783,[27]PSP!$C:$C,[27]PSP!$P:$P)</f>
        <v>0</v>
      </c>
      <c r="Q783" s="27">
        <f>_xlfn.XLOOKUP($C783,[27]PSP!$C:$C,[27]PSP!$Q:$Q)</f>
        <v>74.78</v>
      </c>
      <c r="R783" s="28">
        <f t="shared" si="2979"/>
        <v>0</v>
      </c>
      <c r="S783" s="88"/>
      <c r="T783" s="54">
        <f>_xlfn.XLOOKUP($C783,[27]PSP!$C:$C,[27]PSP!$T:$T)</f>
        <v>0</v>
      </c>
      <c r="U783" s="27">
        <f>_xlfn.XLOOKUP($C783,[27]PSP!$C:$C,[27]PSP!$U:$U)</f>
        <v>74.78</v>
      </c>
      <c r="V783" s="28">
        <f t="shared" si="2980"/>
        <v>0</v>
      </c>
      <c r="W783" s="88"/>
      <c r="X783" s="54">
        <f>_xlfn.XLOOKUP($C783,[27]PSP!$C:$C,[27]PSP!$X:$X)</f>
        <v>0</v>
      </c>
      <c r="Y783" s="27">
        <f>_xlfn.XLOOKUP($C783,[27]PSP!$C:$C,[27]PSP!$Y:$Y)</f>
        <v>74.78</v>
      </c>
      <c r="Z783" s="28">
        <f t="shared" si="2981"/>
        <v>0</v>
      </c>
      <c r="AA783" s="88"/>
      <c r="AB783" s="54">
        <f>_xlfn.XLOOKUP($C783,[27]PSP!$C:$C,[27]PSP!$AB:$AB)</f>
        <v>0</v>
      </c>
      <c r="AC783" s="27">
        <f>_xlfn.XLOOKUP($C783,[27]PSP!$C:$C,[27]PSP!$AC:$AC)</f>
        <v>74.78</v>
      </c>
      <c r="AD783" s="28">
        <f t="shared" si="2982"/>
        <v>0</v>
      </c>
      <c r="AE783" s="88"/>
      <c r="AF783" s="54">
        <f>_xlfn.XLOOKUP($C783,[27]PSP!$C:$C,[27]PSP!$AF:$AF)</f>
        <v>0</v>
      </c>
      <c r="AG783" s="27">
        <f>_xlfn.XLOOKUP($C783,[27]PSP!$C:$C,[27]PSP!$AG:$AG)</f>
        <v>74.78</v>
      </c>
      <c r="AH783" s="28">
        <f t="shared" si="2983"/>
        <v>0</v>
      </c>
      <c r="AI783" s="88"/>
      <c r="AJ783" s="54">
        <f>_xlfn.XLOOKUP($C783,[27]PSP!$C:$C,[27]PSP!$AJ:$AJ)</f>
        <v>0</v>
      </c>
      <c r="AK783" s="27">
        <f>_xlfn.XLOOKUP($C783,[27]PSP!$C:$C,[27]PSP!$AK:$AK)</f>
        <v>74.78</v>
      </c>
      <c r="AL783" s="28">
        <f t="shared" si="2984"/>
        <v>0</v>
      </c>
      <c r="AM783" s="88"/>
      <c r="AN783" s="54">
        <f>_xlfn.XLOOKUP($C783,[27]PSP!$C:$C,[27]PSP!$AN:$AN)</f>
        <v>0</v>
      </c>
      <c r="AO783" s="27">
        <f>_xlfn.XLOOKUP($C783,[27]PSP!$C:$C,[27]PSP!$AO:$AO)</f>
        <v>74.78</v>
      </c>
      <c r="AP783" s="28">
        <f t="shared" si="2985"/>
        <v>0</v>
      </c>
      <c r="AQ783" s="88"/>
      <c r="AR783" s="54">
        <f>_xlfn.XLOOKUP($C783,[27]PSP!$C:$C,[27]PSP!$AR:$AR)</f>
        <v>0</v>
      </c>
      <c r="AS783" s="27">
        <f>_xlfn.XLOOKUP($C783,[27]PSP!$C:$C,[27]PSP!$AS:$AS)</f>
        <v>74.78</v>
      </c>
      <c r="AT783" s="28">
        <f t="shared" si="2986"/>
        <v>0</v>
      </c>
      <c r="AU783" s="88"/>
      <c r="AV783" s="54">
        <f>_xlfn.XLOOKUP($C783,[27]PSP!$C:$C,[27]PSP!$AV:$AV)</f>
        <v>0</v>
      </c>
      <c r="AW783" s="27">
        <f>_xlfn.XLOOKUP($C783,[27]PSP!$C:$C,[27]PSP!$AW:$AW)</f>
        <v>74.78</v>
      </c>
      <c r="AX783" s="28">
        <f t="shared" si="2987"/>
        <v>0</v>
      </c>
      <c r="AY783" s="88"/>
      <c r="AZ783" s="54">
        <f>_xlfn.XLOOKUP($C783,[27]PSP!$C:$C,[27]PSP!$AZ:$AZ)</f>
        <v>0</v>
      </c>
      <c r="BA783" s="27">
        <f>_xlfn.XLOOKUP($C783,[27]PSP!$C:$C,[27]PSP!$BA:$BA)</f>
        <v>74.78</v>
      </c>
      <c r="BB783" s="28">
        <f t="shared" si="2988"/>
        <v>0</v>
      </c>
      <c r="BC783" s="88"/>
      <c r="BD783" s="54">
        <f>_xlfn.XLOOKUP($C783,[27]PSP!$C:$C,[27]PSP!$BD:$BD)</f>
        <v>0</v>
      </c>
      <c r="BE783" s="27">
        <f>_xlfn.XLOOKUP($C783,[27]PSP!$C:$C,[27]PSP!$BE:$BE)</f>
        <v>74.78</v>
      </c>
      <c r="BF783" s="28">
        <f t="shared" si="2989"/>
        <v>0</v>
      </c>
      <c r="BG783" s="88"/>
      <c r="BH783" s="54">
        <f>_xlfn.XLOOKUP($C783,[27]PSP!$C:$C,[27]PSP!$BH:$BH)</f>
        <v>0</v>
      </c>
      <c r="BI783" s="27">
        <f>_xlfn.XLOOKUP($C783,[27]PSP!$C:$C,[27]PSP!$BI:$BI)</f>
        <v>74.78</v>
      </c>
      <c r="BJ783" s="28">
        <f t="shared" si="2990"/>
        <v>0</v>
      </c>
      <c r="BK783" s="88"/>
      <c r="BL783" s="54">
        <f>_xlfn.XLOOKUP($C783,[27]PSP!$C:$C,[27]PSP!$BL:$BL)</f>
        <v>0</v>
      </c>
      <c r="BM783" s="27">
        <f>_xlfn.XLOOKUP($C783,[27]PSP!$C:$C,[27]PSP!$BM:$BM)</f>
        <v>74.78</v>
      </c>
      <c r="BN783" s="28">
        <f t="shared" si="2991"/>
        <v>0</v>
      </c>
      <c r="BO783" s="88"/>
      <c r="BP783" s="54">
        <f>_xlfn.XLOOKUP($C783,[27]PSP!$C:$C,[27]PSP!$BP:$BP)</f>
        <v>0</v>
      </c>
      <c r="BQ783" s="27">
        <f>_xlfn.XLOOKUP($C783,[27]PSP!$C:$C,[27]PSP!$BQ:$BQ)</f>
        <v>74.78</v>
      </c>
      <c r="BR783" s="28">
        <f t="shared" si="2992"/>
        <v>0</v>
      </c>
      <c r="BS783" s="88"/>
      <c r="BT783" s="54">
        <f>_xlfn.XLOOKUP($C783,[27]PSP!$C:$C,[27]PSP!$BT:$BT)</f>
        <v>0</v>
      </c>
      <c r="BU783" s="27">
        <f>_xlfn.XLOOKUP($C783,[27]PSP!$C:$C,[27]PSP!$BU:$BU)</f>
        <v>74.78</v>
      </c>
      <c r="BV783" s="28">
        <f t="shared" si="2993"/>
        <v>0</v>
      </c>
      <c r="BW783" s="88"/>
      <c r="BX783" s="54">
        <f>_xlfn.XLOOKUP($C783,[27]PSP!$C:$C,[27]PSP!$BX:$BX)</f>
        <v>0</v>
      </c>
      <c r="BY783" s="27">
        <f>_xlfn.XLOOKUP($C783,[27]PSP!$C:$C,[27]PSP!$BY:$BY)</f>
        <v>74.78</v>
      </c>
      <c r="BZ783" s="28">
        <f t="shared" si="2994"/>
        <v>0</v>
      </c>
      <c r="CA783" s="88"/>
      <c r="CB783" s="54">
        <f>_xlfn.XLOOKUP($C783,[27]PSP!$C:$C,[27]PSP!$CB:$CB)</f>
        <v>0</v>
      </c>
      <c r="CC783" s="27">
        <f>_xlfn.XLOOKUP($C783,[27]PSP!$C:$C,[27]PSP!$CC:$CC)</f>
        <v>74.78</v>
      </c>
      <c r="CD783" s="28">
        <f t="shared" si="2995"/>
        <v>0</v>
      </c>
      <c r="CE783" s="88"/>
      <c r="CF783" s="54">
        <f>_xlfn.XLOOKUP($C783,[27]PSP!$C:$C,[27]PSP!$CF:$CF)</f>
        <v>0</v>
      </c>
      <c r="CG783" s="27">
        <f>_xlfn.XLOOKUP($C783,[27]PSP!$C:$C,[27]PSP!$CG:$CG)</f>
        <v>74.78</v>
      </c>
      <c r="CH783" s="28">
        <f t="shared" si="2996"/>
        <v>0</v>
      </c>
      <c r="CI783" s="88"/>
      <c r="CJ783" s="54">
        <f>_xlfn.XLOOKUP($C783,[27]PSP!$C:$C,[27]PSP!$CJ:$CJ)</f>
        <v>0</v>
      </c>
      <c r="CK783" s="27">
        <f>_xlfn.XLOOKUP($C783,[27]PSP!$C:$C,[27]PSP!$CK:$CK)</f>
        <v>74.78</v>
      </c>
      <c r="CL783" s="28">
        <f t="shared" si="2997"/>
        <v>0</v>
      </c>
      <c r="CM783" s="88"/>
      <c r="CN783" s="54">
        <f>_xlfn.XLOOKUP($C783,[27]PSP!$C:$C,[27]PSP!$CN:$CN)</f>
        <v>0</v>
      </c>
      <c r="CO783" s="27">
        <f>_xlfn.XLOOKUP($C783,[27]PSP!$C:$C,[27]PSP!$CO:$CO)</f>
        <v>74.78</v>
      </c>
      <c r="CP783" s="28">
        <f t="shared" si="2998"/>
        <v>0</v>
      </c>
      <c r="CQ783" s="88"/>
      <c r="CR783" s="54">
        <f>_xlfn.XLOOKUP($C783,[27]PSP!$C:$C,[27]PSP!$CR:$CR)</f>
        <v>0</v>
      </c>
      <c r="CS783" s="27">
        <f>_xlfn.XLOOKUP($C783,[27]PSP!$C:$C,[27]PSP!$CS:$CS)</f>
        <v>74.78</v>
      </c>
      <c r="CT783" s="28">
        <f t="shared" si="2999"/>
        <v>0</v>
      </c>
      <c r="CU783" s="88"/>
      <c r="CV783" s="54">
        <f>_xlfn.XLOOKUP($C783,[27]PSP!$C:$C,[27]PSP!$CV:$CV)</f>
        <v>0</v>
      </c>
      <c r="CW783" s="27">
        <f>_xlfn.XLOOKUP($C783,[27]PSP!$C:$C,[27]PSP!$CW:$CW)</f>
        <v>74.78</v>
      </c>
      <c r="CX783" s="28">
        <f t="shared" si="3000"/>
        <v>0</v>
      </c>
      <c r="CY783" s="88"/>
      <c r="CZ783" s="54">
        <f>_xlfn.XLOOKUP($C783,[27]PSP!$C:$C,[27]PSP!$CZ:$CZ)</f>
        <v>0</v>
      </c>
      <c r="DA783" s="27">
        <f>_xlfn.XLOOKUP($C783,[27]PSP!$C:$C,[27]PSP!$DA:$DA)</f>
        <v>74.78</v>
      </c>
      <c r="DB783" s="28">
        <f t="shared" si="3001"/>
        <v>0</v>
      </c>
      <c r="DC783" s="88"/>
      <c r="DD783" s="54">
        <f>_xlfn.XLOOKUP($C783,[27]PSP!$C:$C,[27]PSP!$DD:$DD)</f>
        <v>0</v>
      </c>
      <c r="DE783" s="27">
        <f>_xlfn.XLOOKUP($C783,[27]PSP!$C:$C,[27]PSP!$DE:$DE)</f>
        <v>74.78</v>
      </c>
      <c r="DF783" s="28">
        <f t="shared" si="3002"/>
        <v>0</v>
      </c>
      <c r="DG783" s="88"/>
      <c r="DH783" s="54">
        <f>_xlfn.XLOOKUP($C783,[27]PSP!$C:$C,[27]PSP!$DH:$DH)</f>
        <v>0</v>
      </c>
      <c r="DI783" s="27">
        <f>_xlfn.XLOOKUP($C783,[27]PSP!$C:$C,[27]PSP!$DI:$DI)</f>
        <v>74.78</v>
      </c>
      <c r="DJ783" s="28">
        <f t="shared" si="3003"/>
        <v>0</v>
      </c>
      <c r="DK783" s="88"/>
      <c r="DL783" s="54">
        <f>_xlfn.XLOOKUP($C783,[27]PSP!$C:$C,[27]PSP!$DL:$DL)</f>
        <v>0</v>
      </c>
      <c r="DM783" s="27">
        <f>_xlfn.XLOOKUP($C783,[27]PSP!$C:$C,[27]PSP!$DM:$DM)</f>
        <v>74.78</v>
      </c>
      <c r="DN783" s="28">
        <f t="shared" si="3004"/>
        <v>0</v>
      </c>
      <c r="DO783" s="88"/>
      <c r="DP783" s="54">
        <f>_xlfn.XLOOKUP($C783,[27]PSP!$C:$C,[27]PSP!$DP:$DP)</f>
        <v>0</v>
      </c>
      <c r="DQ783" s="27">
        <f>_xlfn.XLOOKUP($C783,[27]PSP!$C:$C,[27]PSP!$DQ:$DQ)</f>
        <v>74.78</v>
      </c>
      <c r="DR783" s="28">
        <f t="shared" si="3005"/>
        <v>0</v>
      </c>
      <c r="DS783" s="88"/>
      <c r="DT783" s="54">
        <f>_xlfn.XLOOKUP($C783,[27]PSP!$C:$C,[27]PSP!$DT:$DT)</f>
        <v>0</v>
      </c>
      <c r="DU783" s="27">
        <f>_xlfn.XLOOKUP($C783,[27]PSP!$C:$C,[27]PSP!$DU:$DU)</f>
        <v>74.78</v>
      </c>
      <c r="DV783" s="28">
        <f t="shared" si="3006"/>
        <v>0</v>
      </c>
      <c r="DW783" s="88"/>
      <c r="DX783" s="54">
        <f>_xlfn.XLOOKUP($C783,[27]PSP!$C:$C,[27]PSP!$DX:$DX)</f>
        <v>0</v>
      </c>
      <c r="DY783" s="27">
        <f>_xlfn.XLOOKUP($C783,[27]PSP!$C:$C,[27]PSP!$DY:$DY)</f>
        <v>74.78</v>
      </c>
      <c r="DZ783" s="28">
        <f t="shared" si="3007"/>
        <v>0</v>
      </c>
      <c r="EA783" s="88"/>
      <c r="EB783" s="54">
        <f>_xlfn.XLOOKUP($C783,[27]PSP!$C:$C,[27]PSP!$EB:$EB)</f>
        <v>0</v>
      </c>
      <c r="EC783" s="27">
        <f>_xlfn.XLOOKUP($C783,[27]PSP!$C:$C,[27]PSP!$EC:$EC)</f>
        <v>74.78</v>
      </c>
      <c r="ED783" s="28">
        <f t="shared" si="3008"/>
        <v>0</v>
      </c>
      <c r="EE783" s="88"/>
      <c r="EF783" s="54">
        <f>_xlfn.XLOOKUP($C783,[27]PSP!$C:$C,[27]PSP!$EF:$EF)</f>
        <v>0</v>
      </c>
      <c r="EG783" s="27">
        <f>_xlfn.XLOOKUP($C783,[27]PSP!$C:$C,[27]PSP!$EG:$EG)</f>
        <v>74.78</v>
      </c>
      <c r="EH783" s="28">
        <f t="shared" si="3009"/>
        <v>0</v>
      </c>
      <c r="EI783" s="88"/>
      <c r="EJ783" s="54" t="e">
        <f>_xlfn.XLOOKUP($C783,[27]PSP!$C:$C,[27]PSP!$EJ:$EJ)</f>
        <v>#REF!</v>
      </c>
      <c r="EK783" s="27">
        <f>_xlfn.XLOOKUP($C783,[27]PSP!$C:$C,[27]PSP!$EK:$EK)</f>
        <v>74.78</v>
      </c>
      <c r="EL783" s="28" t="e">
        <f t="shared" si="3010"/>
        <v>#REF!</v>
      </c>
      <c r="EM783" s="88"/>
      <c r="EN783" s="108"/>
      <c r="EO783" s="29" t="e">
        <f t="shared" si="2806"/>
        <v>#REF!</v>
      </c>
      <c r="EP783" s="88" t="e">
        <f t="shared" si="2976"/>
        <v>#REF!</v>
      </c>
      <c r="EQ783" s="1" t="e">
        <f t="shared" si="2596"/>
        <v>#REF!</v>
      </c>
      <c r="ES783" s="118">
        <f t="shared" si="2873"/>
        <v>1.1767000000000001</v>
      </c>
    </row>
    <row r="784" spans="3:149" s="1" customFormat="1" ht="14.25" x14ac:dyDescent="0.25">
      <c r="C784" s="24" t="s">
        <v>919</v>
      </c>
      <c r="D784" s="43" t="str">
        <f>_xlfn.XLOOKUP($C784,[27]PSP!$C:$C,[27]PSP!$D:$D)</f>
        <v>RO-41087</v>
      </c>
      <c r="E784" s="24" t="str">
        <f>_xlfn.XLOOKUP($C784,[27]PSP!$C:$C,[27]PSP!$E:$E)</f>
        <v>DER/MG</v>
      </c>
      <c r="F784" s="25" t="str">
        <f>_xlfn.XLOOKUP($C784,[27]PSP!$C:$C,[27]PSP!$F:$F)</f>
        <v>ESCAVAÇÃO  E  CARGA  DE  MATERIAL  DE  JAZIDA (INCLUSIVE  EXPURGO E CAPEAMENTO)</v>
      </c>
      <c r="G784" s="26" t="str">
        <f>_xlfn.XLOOKUP($C784,[27]PSP!$C:$C,[27]PSP!$G:$G)</f>
        <v>M3</v>
      </c>
      <c r="H784" s="53" t="e">
        <f>_xlfn.XLOOKUP($C784,[27]PSP!$C:$C,[27]PSP!$H:$H)</f>
        <v>#REF!</v>
      </c>
      <c r="I784" s="28" t="e">
        <f>_xlfn.XLOOKUP($C784,[27]PSP!$C:$C,[27]PSP!$I:$I)</f>
        <v>#REF!</v>
      </c>
      <c r="J784" s="28" t="e">
        <f t="shared" si="2977"/>
        <v>#REF!</v>
      </c>
      <c r="K784" s="88"/>
      <c r="L784" s="54">
        <f>_xlfn.XLOOKUP($C784,[27]PSP!$C:$C,[27]PSP!$L:$L)</f>
        <v>0</v>
      </c>
      <c r="M784" s="27">
        <f>_xlfn.XLOOKUP($C784,[27]PSP!$C:$C,[27]PSP!$M:$M)</f>
        <v>5.56</v>
      </c>
      <c r="N784" s="28">
        <f t="shared" si="2978"/>
        <v>0</v>
      </c>
      <c r="O784" s="88"/>
      <c r="P784" s="54">
        <f>_xlfn.XLOOKUP($C784,[27]PSP!$C:$C,[27]PSP!$P:$P)</f>
        <v>0</v>
      </c>
      <c r="Q784" s="27">
        <f>_xlfn.XLOOKUP($C784,[27]PSP!$C:$C,[27]PSP!$Q:$Q)</f>
        <v>5.56</v>
      </c>
      <c r="R784" s="28">
        <f t="shared" si="2979"/>
        <v>0</v>
      </c>
      <c r="S784" s="88"/>
      <c r="T784" s="54">
        <f>_xlfn.XLOOKUP($C784,[27]PSP!$C:$C,[27]PSP!$T:$T)</f>
        <v>0</v>
      </c>
      <c r="U784" s="27">
        <f>_xlfn.XLOOKUP($C784,[27]PSP!$C:$C,[27]PSP!$U:$U)</f>
        <v>5.56</v>
      </c>
      <c r="V784" s="28">
        <f t="shared" si="2980"/>
        <v>0</v>
      </c>
      <c r="W784" s="88"/>
      <c r="X784" s="54">
        <f>_xlfn.XLOOKUP($C784,[27]PSP!$C:$C,[27]PSP!$X:$X)</f>
        <v>0</v>
      </c>
      <c r="Y784" s="27">
        <f>_xlfn.XLOOKUP($C784,[27]PSP!$C:$C,[27]PSP!$Y:$Y)</f>
        <v>5.56</v>
      </c>
      <c r="Z784" s="28">
        <f t="shared" si="2981"/>
        <v>0</v>
      </c>
      <c r="AA784" s="88"/>
      <c r="AB784" s="54">
        <f>_xlfn.XLOOKUP($C784,[27]PSP!$C:$C,[27]PSP!$AB:$AB)</f>
        <v>0</v>
      </c>
      <c r="AC784" s="27">
        <f>_xlfn.XLOOKUP($C784,[27]PSP!$C:$C,[27]PSP!$AC:$AC)</f>
        <v>5.56</v>
      </c>
      <c r="AD784" s="28">
        <f t="shared" si="2982"/>
        <v>0</v>
      </c>
      <c r="AE784" s="88"/>
      <c r="AF784" s="54">
        <f>_xlfn.XLOOKUP($C784,[27]PSP!$C:$C,[27]PSP!$AF:$AF)</f>
        <v>0</v>
      </c>
      <c r="AG784" s="27">
        <f>_xlfn.XLOOKUP($C784,[27]PSP!$C:$C,[27]PSP!$AG:$AG)</f>
        <v>5.56</v>
      </c>
      <c r="AH784" s="28">
        <f t="shared" si="2983"/>
        <v>0</v>
      </c>
      <c r="AI784" s="88"/>
      <c r="AJ784" s="54">
        <f>_xlfn.XLOOKUP($C784,[27]PSP!$C:$C,[27]PSP!$AJ:$AJ)</f>
        <v>10540</v>
      </c>
      <c r="AK784" s="27">
        <f>_xlfn.XLOOKUP($C784,[27]PSP!$C:$C,[27]PSP!$AK:$AK)</f>
        <v>5.56</v>
      </c>
      <c r="AL784" s="28">
        <f t="shared" si="2984"/>
        <v>58602.400000000001</v>
      </c>
      <c r="AM784" s="88"/>
      <c r="AN784" s="54">
        <f>_xlfn.XLOOKUP($C784,[27]PSP!$C:$C,[27]PSP!$AN:$AN)</f>
        <v>0</v>
      </c>
      <c r="AO784" s="27">
        <f>_xlfn.XLOOKUP($C784,[27]PSP!$C:$C,[27]PSP!$AO:$AO)</f>
        <v>5.56</v>
      </c>
      <c r="AP784" s="28">
        <f t="shared" si="2985"/>
        <v>0</v>
      </c>
      <c r="AQ784" s="88"/>
      <c r="AR784" s="54">
        <f>_xlfn.XLOOKUP($C784,[27]PSP!$C:$C,[27]PSP!$AR:$AR)</f>
        <v>0</v>
      </c>
      <c r="AS784" s="27">
        <f>_xlfn.XLOOKUP($C784,[27]PSP!$C:$C,[27]PSP!$AS:$AS)</f>
        <v>5.56</v>
      </c>
      <c r="AT784" s="28">
        <f t="shared" si="2986"/>
        <v>0</v>
      </c>
      <c r="AU784" s="88"/>
      <c r="AV784" s="54">
        <f>_xlfn.XLOOKUP($C784,[27]PSP!$C:$C,[27]PSP!$AV:$AV)</f>
        <v>10540</v>
      </c>
      <c r="AW784" s="27">
        <f>_xlfn.XLOOKUP($C784,[27]PSP!$C:$C,[27]PSP!$AW:$AW)</f>
        <v>5.56</v>
      </c>
      <c r="AX784" s="28">
        <f t="shared" si="2987"/>
        <v>58602.400000000001</v>
      </c>
      <c r="AY784" s="88"/>
      <c r="AZ784" s="54">
        <f>_xlfn.XLOOKUP($C784,[27]PSP!$C:$C,[27]PSP!$AZ:$AZ)</f>
        <v>0</v>
      </c>
      <c r="BA784" s="27">
        <f>_xlfn.XLOOKUP($C784,[27]PSP!$C:$C,[27]PSP!$BA:$BA)</f>
        <v>5.56</v>
      </c>
      <c r="BB784" s="28">
        <f t="shared" si="2988"/>
        <v>0</v>
      </c>
      <c r="BC784" s="88"/>
      <c r="BD784" s="54">
        <f>_xlfn.XLOOKUP($C784,[27]PSP!$C:$C,[27]PSP!$BD:$BD)</f>
        <v>10540</v>
      </c>
      <c r="BE784" s="27">
        <f>_xlfn.XLOOKUP($C784,[27]PSP!$C:$C,[27]PSP!$BE:$BE)</f>
        <v>5.56</v>
      </c>
      <c r="BF784" s="28">
        <f t="shared" si="2989"/>
        <v>58602.400000000001</v>
      </c>
      <c r="BG784" s="88"/>
      <c r="BH784" s="54">
        <f>_xlfn.XLOOKUP($C784,[27]PSP!$C:$C,[27]PSP!$BH:$BH)</f>
        <v>0</v>
      </c>
      <c r="BI784" s="27">
        <f>_xlfn.XLOOKUP($C784,[27]PSP!$C:$C,[27]PSP!$BI:$BI)</f>
        <v>5.56</v>
      </c>
      <c r="BJ784" s="28">
        <f t="shared" si="2990"/>
        <v>0</v>
      </c>
      <c r="BK784" s="88"/>
      <c r="BL784" s="54">
        <f>_xlfn.XLOOKUP($C784,[27]PSP!$C:$C,[27]PSP!$BL:$BL)</f>
        <v>0</v>
      </c>
      <c r="BM784" s="27">
        <f>_xlfn.XLOOKUP($C784,[27]PSP!$C:$C,[27]PSP!$BM:$BM)</f>
        <v>5.56</v>
      </c>
      <c r="BN784" s="28">
        <f t="shared" si="2991"/>
        <v>0</v>
      </c>
      <c r="BO784" s="88"/>
      <c r="BP784" s="54">
        <f>_xlfn.XLOOKUP($C784,[27]PSP!$C:$C,[27]PSP!$BP:$BP)</f>
        <v>0</v>
      </c>
      <c r="BQ784" s="27">
        <f>_xlfn.XLOOKUP($C784,[27]PSP!$C:$C,[27]PSP!$BQ:$BQ)</f>
        <v>5.56</v>
      </c>
      <c r="BR784" s="28">
        <f t="shared" si="2992"/>
        <v>0</v>
      </c>
      <c r="BS784" s="88"/>
      <c r="BT784" s="54">
        <f>_xlfn.XLOOKUP($C784,[27]PSP!$C:$C,[27]PSP!$BT:$BT)</f>
        <v>0</v>
      </c>
      <c r="BU784" s="27">
        <f>_xlfn.XLOOKUP($C784,[27]PSP!$C:$C,[27]PSP!$BU:$BU)</f>
        <v>5.56</v>
      </c>
      <c r="BV784" s="28">
        <f t="shared" si="2993"/>
        <v>0</v>
      </c>
      <c r="BW784" s="88"/>
      <c r="BX784" s="54">
        <f>_xlfn.XLOOKUP($C784,[27]PSP!$C:$C,[27]PSP!$BX:$BX)</f>
        <v>0</v>
      </c>
      <c r="BY784" s="27">
        <f>_xlfn.XLOOKUP($C784,[27]PSP!$C:$C,[27]PSP!$BY:$BY)</f>
        <v>5.56</v>
      </c>
      <c r="BZ784" s="28">
        <f t="shared" si="2994"/>
        <v>0</v>
      </c>
      <c r="CA784" s="88"/>
      <c r="CB784" s="54">
        <f>_xlfn.XLOOKUP($C784,[27]PSP!$C:$C,[27]PSP!$CB:$CB)</f>
        <v>10540</v>
      </c>
      <c r="CC784" s="27">
        <f>_xlfn.XLOOKUP($C784,[27]PSP!$C:$C,[27]PSP!$CC:$CC)</f>
        <v>5.56</v>
      </c>
      <c r="CD784" s="28">
        <f t="shared" si="2995"/>
        <v>58602.400000000001</v>
      </c>
      <c r="CE784" s="88"/>
      <c r="CF784" s="54">
        <f>_xlfn.XLOOKUP($C784,[27]PSP!$C:$C,[27]PSP!$CF:$CF)</f>
        <v>10540</v>
      </c>
      <c r="CG784" s="27">
        <f>_xlfn.XLOOKUP($C784,[27]PSP!$C:$C,[27]PSP!$CG:$CG)</f>
        <v>5.56</v>
      </c>
      <c r="CH784" s="28">
        <f t="shared" si="2996"/>
        <v>58602.400000000001</v>
      </c>
      <c r="CI784" s="88"/>
      <c r="CJ784" s="54">
        <f>_xlfn.XLOOKUP($C784,[27]PSP!$C:$C,[27]PSP!$CJ:$CJ)</f>
        <v>10540</v>
      </c>
      <c r="CK784" s="27">
        <f>_xlfn.XLOOKUP($C784,[27]PSP!$C:$C,[27]PSP!$CK:$CK)</f>
        <v>5.56</v>
      </c>
      <c r="CL784" s="28">
        <f t="shared" si="2997"/>
        <v>58602.400000000001</v>
      </c>
      <c r="CM784" s="88"/>
      <c r="CN784" s="54">
        <f>_xlfn.XLOOKUP($C784,[27]PSP!$C:$C,[27]PSP!$CN:$CN)</f>
        <v>0</v>
      </c>
      <c r="CO784" s="27">
        <f>_xlfn.XLOOKUP($C784,[27]PSP!$C:$C,[27]PSP!$CO:$CO)</f>
        <v>5.56</v>
      </c>
      <c r="CP784" s="28">
        <f t="shared" si="2998"/>
        <v>0</v>
      </c>
      <c r="CQ784" s="88"/>
      <c r="CR784" s="54">
        <f>_xlfn.XLOOKUP($C784,[27]PSP!$C:$C,[27]PSP!$CR:$CR)</f>
        <v>0</v>
      </c>
      <c r="CS784" s="27">
        <f>_xlfn.XLOOKUP($C784,[27]PSP!$C:$C,[27]PSP!$CS:$CS)</f>
        <v>5.56</v>
      </c>
      <c r="CT784" s="28">
        <f t="shared" si="2999"/>
        <v>0</v>
      </c>
      <c r="CU784" s="88"/>
      <c r="CV784" s="54">
        <f>_xlfn.XLOOKUP($C784,[27]PSP!$C:$C,[27]PSP!$CV:$CV)</f>
        <v>0</v>
      </c>
      <c r="CW784" s="27">
        <f>_xlfn.XLOOKUP($C784,[27]PSP!$C:$C,[27]PSP!$CW:$CW)</f>
        <v>5.56</v>
      </c>
      <c r="CX784" s="28">
        <f t="shared" si="3000"/>
        <v>0</v>
      </c>
      <c r="CY784" s="88"/>
      <c r="CZ784" s="54">
        <f>_xlfn.XLOOKUP($C784,[27]PSP!$C:$C,[27]PSP!$CZ:$CZ)</f>
        <v>21080</v>
      </c>
      <c r="DA784" s="27">
        <f>_xlfn.XLOOKUP($C784,[27]PSP!$C:$C,[27]PSP!$DA:$DA)</f>
        <v>5.56</v>
      </c>
      <c r="DB784" s="28">
        <f t="shared" si="3001"/>
        <v>117204.8</v>
      </c>
      <c r="DC784" s="88"/>
      <c r="DD784" s="54">
        <f>_xlfn.XLOOKUP($C784,[27]PSP!$C:$C,[27]PSP!$DD:$DD)</f>
        <v>0</v>
      </c>
      <c r="DE784" s="27">
        <f>_xlfn.XLOOKUP($C784,[27]PSP!$C:$C,[27]PSP!$DE:$DE)</f>
        <v>5.56</v>
      </c>
      <c r="DF784" s="28">
        <f t="shared" si="3002"/>
        <v>0</v>
      </c>
      <c r="DG784" s="88"/>
      <c r="DH784" s="54">
        <f>_xlfn.XLOOKUP($C784,[27]PSP!$C:$C,[27]PSP!$DH:$DH)</f>
        <v>0</v>
      </c>
      <c r="DI784" s="27">
        <f>_xlfn.XLOOKUP($C784,[27]PSP!$C:$C,[27]PSP!$DI:$DI)</f>
        <v>5.56</v>
      </c>
      <c r="DJ784" s="28">
        <f t="shared" si="3003"/>
        <v>0</v>
      </c>
      <c r="DK784" s="88"/>
      <c r="DL784" s="54">
        <f>_xlfn.XLOOKUP($C784,[27]PSP!$C:$C,[27]PSP!$DL:$DL)</f>
        <v>0</v>
      </c>
      <c r="DM784" s="27">
        <f>_xlfn.XLOOKUP($C784,[27]PSP!$C:$C,[27]PSP!$DM:$DM)</f>
        <v>5.56</v>
      </c>
      <c r="DN784" s="28">
        <f t="shared" si="3004"/>
        <v>0</v>
      </c>
      <c r="DO784" s="88"/>
      <c r="DP784" s="54">
        <f>_xlfn.XLOOKUP($C784,[27]PSP!$C:$C,[27]PSP!$DP:$DP)</f>
        <v>0</v>
      </c>
      <c r="DQ784" s="27">
        <f>_xlfn.XLOOKUP($C784,[27]PSP!$C:$C,[27]PSP!$DQ:$DQ)</f>
        <v>5.56</v>
      </c>
      <c r="DR784" s="28">
        <f t="shared" si="3005"/>
        <v>0</v>
      </c>
      <c r="DS784" s="88"/>
      <c r="DT784" s="54">
        <f>_xlfn.XLOOKUP($C784,[27]PSP!$C:$C,[27]PSP!$DT:$DT)</f>
        <v>0</v>
      </c>
      <c r="DU784" s="27">
        <f>_xlfn.XLOOKUP($C784,[27]PSP!$C:$C,[27]PSP!$DU:$DU)</f>
        <v>5.56</v>
      </c>
      <c r="DV784" s="28">
        <f t="shared" si="3006"/>
        <v>0</v>
      </c>
      <c r="DW784" s="88"/>
      <c r="DX784" s="54">
        <f>_xlfn.XLOOKUP($C784,[27]PSP!$C:$C,[27]PSP!$DX:$DX)</f>
        <v>21080</v>
      </c>
      <c r="DY784" s="27">
        <f>_xlfn.XLOOKUP($C784,[27]PSP!$C:$C,[27]PSP!$DY:$DY)</f>
        <v>5.56</v>
      </c>
      <c r="DZ784" s="28">
        <f t="shared" si="3007"/>
        <v>117204.8</v>
      </c>
      <c r="EA784" s="88"/>
      <c r="EB784" s="54">
        <f>_xlfn.XLOOKUP($C784,[27]PSP!$C:$C,[27]PSP!$EB:$EB)</f>
        <v>21080</v>
      </c>
      <c r="EC784" s="27">
        <f>_xlfn.XLOOKUP($C784,[27]PSP!$C:$C,[27]PSP!$EC:$EC)</f>
        <v>5.56</v>
      </c>
      <c r="ED784" s="28">
        <f t="shared" si="3008"/>
        <v>117204.8</v>
      </c>
      <c r="EE784" s="88"/>
      <c r="EF784" s="54">
        <f>_xlfn.XLOOKUP($C784,[27]PSP!$C:$C,[27]PSP!$EF:$EF)</f>
        <v>21080</v>
      </c>
      <c r="EG784" s="27">
        <f>_xlfn.XLOOKUP($C784,[27]PSP!$C:$C,[27]PSP!$EG:$EG)</f>
        <v>5.56</v>
      </c>
      <c r="EH784" s="28">
        <f t="shared" si="3009"/>
        <v>117204.8</v>
      </c>
      <c r="EI784" s="88"/>
      <c r="EJ784" s="54" t="e">
        <f>_xlfn.XLOOKUP($C784,[27]PSP!$C:$C,[27]PSP!$EJ:$EJ)</f>
        <v>#REF!</v>
      </c>
      <c r="EK784" s="27">
        <f>_xlfn.XLOOKUP($C784,[27]PSP!$C:$C,[27]PSP!$EK:$EK)</f>
        <v>5.56</v>
      </c>
      <c r="EL784" s="28" t="e">
        <f t="shared" si="3010"/>
        <v>#REF!</v>
      </c>
      <c r="EM784" s="88"/>
      <c r="EN784" s="108"/>
      <c r="EO784" s="29" t="e">
        <f t="shared" si="2806"/>
        <v>#REF!</v>
      </c>
      <c r="EP784" s="88" t="e">
        <f t="shared" si="2976"/>
        <v>#REF!</v>
      </c>
      <c r="EQ784" s="1" t="e">
        <f t="shared" si="2596"/>
        <v>#REF!</v>
      </c>
      <c r="ES784" s="118">
        <f t="shared" si="2873"/>
        <v>1.1767000000000001</v>
      </c>
    </row>
    <row r="785" spans="3:149" s="1" customFormat="1" ht="21" x14ac:dyDescent="0.25">
      <c r="C785" s="24" t="s">
        <v>920</v>
      </c>
      <c r="D785" s="43" t="str">
        <f>_xlfn.XLOOKUP($C785,[27]PSP!$C:$C,[27]PSP!$D:$D)</f>
        <v>ED-51130</v>
      </c>
      <c r="E785" s="24" t="str">
        <f>_xlfn.XLOOKUP($C785,[27]PSP!$C:$C,[27]PSP!$E:$E)</f>
        <v>DER/MG</v>
      </c>
      <c r="F785" s="25" t="str">
        <f>_xlfn.XLOOKUP($C785,[27]PSP!$C:$C,[27]PSP!$F:$F)</f>
        <v>TRANSPORTE   DE   MATERIAL   DE   QUALQUER   NATUREZA   EM  CAMINHÃO DMT &gt; 5 KM (DENTRO DO PERÍMETRO URBANO)</v>
      </c>
      <c r="G785" s="26" t="str">
        <f>_xlfn.XLOOKUP($C785,[27]PSP!$C:$C,[27]PSP!$G:$G)</f>
        <v>M3XKM</v>
      </c>
      <c r="H785" s="53" t="e">
        <f>_xlfn.XLOOKUP($C785,[27]PSP!$C:$C,[27]PSP!$H:$H)</f>
        <v>#REF!</v>
      </c>
      <c r="I785" s="28" t="e">
        <f>_xlfn.XLOOKUP($C785,[27]PSP!$C:$C,[27]PSP!$I:$I)</f>
        <v>#REF!</v>
      </c>
      <c r="J785" s="28" t="e">
        <f t="shared" si="2977"/>
        <v>#REF!</v>
      </c>
      <c r="K785" s="88"/>
      <c r="L785" s="54">
        <f>_xlfn.XLOOKUP($C785,[27]PSP!$C:$C,[27]PSP!$L:$L)</f>
        <v>0</v>
      </c>
      <c r="M785" s="27">
        <f>_xlfn.XLOOKUP($C785,[27]PSP!$C:$C,[27]PSP!$M:$M)</f>
        <v>3.2</v>
      </c>
      <c r="N785" s="28">
        <f t="shared" si="2978"/>
        <v>0</v>
      </c>
      <c r="O785" s="88"/>
      <c r="P785" s="54">
        <f>_xlfn.XLOOKUP($C785,[27]PSP!$C:$C,[27]PSP!$P:$P)</f>
        <v>0</v>
      </c>
      <c r="Q785" s="27">
        <f>_xlfn.XLOOKUP($C785,[27]PSP!$C:$C,[27]PSP!$Q:$Q)</f>
        <v>3.2</v>
      </c>
      <c r="R785" s="28">
        <f t="shared" si="2979"/>
        <v>0</v>
      </c>
      <c r="S785" s="88"/>
      <c r="T785" s="54">
        <f>_xlfn.XLOOKUP($C785,[27]PSP!$C:$C,[27]PSP!$T:$T)</f>
        <v>0</v>
      </c>
      <c r="U785" s="27">
        <f>_xlfn.XLOOKUP($C785,[27]PSP!$C:$C,[27]PSP!$U:$U)</f>
        <v>3.2</v>
      </c>
      <c r="V785" s="28">
        <f t="shared" si="2980"/>
        <v>0</v>
      </c>
      <c r="W785" s="88"/>
      <c r="X785" s="54">
        <f>_xlfn.XLOOKUP($C785,[27]PSP!$C:$C,[27]PSP!$X:$X)</f>
        <v>0</v>
      </c>
      <c r="Y785" s="27">
        <f>_xlfn.XLOOKUP($C785,[27]PSP!$C:$C,[27]PSP!$Y:$Y)</f>
        <v>3.2</v>
      </c>
      <c r="Z785" s="28">
        <f t="shared" si="2981"/>
        <v>0</v>
      </c>
      <c r="AA785" s="88"/>
      <c r="AB785" s="54">
        <f>_xlfn.XLOOKUP($C785,[27]PSP!$C:$C,[27]PSP!$AB:$AB)</f>
        <v>0</v>
      </c>
      <c r="AC785" s="27">
        <f>_xlfn.XLOOKUP($C785,[27]PSP!$C:$C,[27]PSP!$AC:$AC)</f>
        <v>3.2</v>
      </c>
      <c r="AD785" s="28">
        <f t="shared" si="2982"/>
        <v>0</v>
      </c>
      <c r="AE785" s="88"/>
      <c r="AF785" s="54">
        <f>_xlfn.XLOOKUP($C785,[27]PSP!$C:$C,[27]PSP!$AF:$AF)</f>
        <v>0</v>
      </c>
      <c r="AG785" s="27">
        <f>_xlfn.XLOOKUP($C785,[27]PSP!$C:$C,[27]PSP!$AG:$AG)</f>
        <v>3.2</v>
      </c>
      <c r="AH785" s="28">
        <f t="shared" si="2983"/>
        <v>0</v>
      </c>
      <c r="AI785" s="88"/>
      <c r="AJ785" s="54">
        <f>_xlfn.XLOOKUP($C785,[27]PSP!$C:$C,[27]PSP!$AJ:$AJ)</f>
        <v>52700</v>
      </c>
      <c r="AK785" s="27">
        <f>_xlfn.XLOOKUP($C785,[27]PSP!$C:$C,[27]PSP!$AK:$AK)</f>
        <v>3.2</v>
      </c>
      <c r="AL785" s="28">
        <f t="shared" si="2984"/>
        <v>168640</v>
      </c>
      <c r="AM785" s="88"/>
      <c r="AN785" s="54">
        <f>_xlfn.XLOOKUP($C785,[27]PSP!$C:$C,[27]PSP!$AN:$AN)</f>
        <v>0</v>
      </c>
      <c r="AO785" s="27">
        <f>_xlfn.XLOOKUP($C785,[27]PSP!$C:$C,[27]PSP!$AO:$AO)</f>
        <v>3.2</v>
      </c>
      <c r="AP785" s="28">
        <f t="shared" si="2985"/>
        <v>0</v>
      </c>
      <c r="AQ785" s="88"/>
      <c r="AR785" s="54">
        <f>_xlfn.XLOOKUP($C785,[27]PSP!$C:$C,[27]PSP!$AR:$AR)</f>
        <v>0</v>
      </c>
      <c r="AS785" s="27">
        <f>_xlfn.XLOOKUP($C785,[27]PSP!$C:$C,[27]PSP!$AS:$AS)</f>
        <v>3.2</v>
      </c>
      <c r="AT785" s="28">
        <f t="shared" si="2986"/>
        <v>0</v>
      </c>
      <c r="AU785" s="88"/>
      <c r="AV785" s="54">
        <f>_xlfn.XLOOKUP($C785,[27]PSP!$C:$C,[27]PSP!$AV:$AV)</f>
        <v>52700</v>
      </c>
      <c r="AW785" s="27">
        <f>_xlfn.XLOOKUP($C785,[27]PSP!$C:$C,[27]PSP!$AW:$AW)</f>
        <v>3.2</v>
      </c>
      <c r="AX785" s="28">
        <f t="shared" si="2987"/>
        <v>168640</v>
      </c>
      <c r="AY785" s="88"/>
      <c r="AZ785" s="54">
        <f>_xlfn.XLOOKUP($C785,[27]PSP!$C:$C,[27]PSP!$AZ:$AZ)</f>
        <v>0</v>
      </c>
      <c r="BA785" s="27">
        <f>_xlfn.XLOOKUP($C785,[27]PSP!$C:$C,[27]PSP!$BA:$BA)</f>
        <v>3.2</v>
      </c>
      <c r="BB785" s="28">
        <f t="shared" si="2988"/>
        <v>0</v>
      </c>
      <c r="BC785" s="88"/>
      <c r="BD785" s="54">
        <f>_xlfn.XLOOKUP($C785,[27]PSP!$C:$C,[27]PSP!$BD:$BD)</f>
        <v>52700</v>
      </c>
      <c r="BE785" s="27">
        <f>_xlfn.XLOOKUP($C785,[27]PSP!$C:$C,[27]PSP!$BE:$BE)</f>
        <v>3.2</v>
      </c>
      <c r="BF785" s="28">
        <f t="shared" si="2989"/>
        <v>168640</v>
      </c>
      <c r="BG785" s="88"/>
      <c r="BH785" s="54">
        <f>_xlfn.XLOOKUP($C785,[27]PSP!$C:$C,[27]PSP!$BH:$BH)</f>
        <v>0</v>
      </c>
      <c r="BI785" s="27">
        <f>_xlfn.XLOOKUP($C785,[27]PSP!$C:$C,[27]PSP!$BI:$BI)</f>
        <v>3.2</v>
      </c>
      <c r="BJ785" s="28">
        <f t="shared" si="2990"/>
        <v>0</v>
      </c>
      <c r="BK785" s="88"/>
      <c r="BL785" s="54">
        <f>_xlfn.XLOOKUP($C785,[27]PSP!$C:$C,[27]PSP!$BL:$BL)</f>
        <v>0</v>
      </c>
      <c r="BM785" s="27">
        <f>_xlfn.XLOOKUP($C785,[27]PSP!$C:$C,[27]PSP!$BM:$BM)</f>
        <v>3.2</v>
      </c>
      <c r="BN785" s="28">
        <f t="shared" si="2991"/>
        <v>0</v>
      </c>
      <c r="BO785" s="88"/>
      <c r="BP785" s="54">
        <f>_xlfn.XLOOKUP($C785,[27]PSP!$C:$C,[27]PSP!$BP:$BP)</f>
        <v>0</v>
      </c>
      <c r="BQ785" s="27">
        <f>_xlfn.XLOOKUP($C785,[27]PSP!$C:$C,[27]PSP!$BQ:$BQ)</f>
        <v>3.2</v>
      </c>
      <c r="BR785" s="28">
        <f t="shared" si="2992"/>
        <v>0</v>
      </c>
      <c r="BS785" s="88"/>
      <c r="BT785" s="54">
        <f>_xlfn.XLOOKUP($C785,[27]PSP!$C:$C,[27]PSP!$BT:$BT)</f>
        <v>0</v>
      </c>
      <c r="BU785" s="27">
        <f>_xlfn.XLOOKUP($C785,[27]PSP!$C:$C,[27]PSP!$BU:$BU)</f>
        <v>3.2</v>
      </c>
      <c r="BV785" s="28">
        <f t="shared" si="2993"/>
        <v>0</v>
      </c>
      <c r="BW785" s="88"/>
      <c r="BX785" s="54">
        <f>_xlfn.XLOOKUP($C785,[27]PSP!$C:$C,[27]PSP!$BX:$BX)</f>
        <v>0</v>
      </c>
      <c r="BY785" s="27">
        <f>_xlfn.XLOOKUP($C785,[27]PSP!$C:$C,[27]PSP!$BY:$BY)</f>
        <v>3.2</v>
      </c>
      <c r="BZ785" s="28">
        <f t="shared" si="2994"/>
        <v>0</v>
      </c>
      <c r="CA785" s="88"/>
      <c r="CB785" s="54">
        <f>_xlfn.XLOOKUP($C785,[27]PSP!$C:$C,[27]PSP!$CB:$CB)</f>
        <v>52700</v>
      </c>
      <c r="CC785" s="27">
        <f>_xlfn.XLOOKUP($C785,[27]PSP!$C:$C,[27]PSP!$CC:$CC)</f>
        <v>3.2</v>
      </c>
      <c r="CD785" s="28">
        <f t="shared" si="2995"/>
        <v>168640</v>
      </c>
      <c r="CE785" s="88"/>
      <c r="CF785" s="54">
        <f>_xlfn.XLOOKUP($C785,[27]PSP!$C:$C,[27]PSP!$CF:$CF)</f>
        <v>52700</v>
      </c>
      <c r="CG785" s="27">
        <f>_xlfn.XLOOKUP($C785,[27]PSP!$C:$C,[27]PSP!$CG:$CG)</f>
        <v>3.2</v>
      </c>
      <c r="CH785" s="28">
        <f t="shared" si="2996"/>
        <v>168640</v>
      </c>
      <c r="CI785" s="88"/>
      <c r="CJ785" s="54">
        <f>_xlfn.XLOOKUP($C785,[27]PSP!$C:$C,[27]PSP!$CJ:$CJ)</f>
        <v>52700</v>
      </c>
      <c r="CK785" s="27">
        <f>_xlfn.XLOOKUP($C785,[27]PSP!$C:$C,[27]PSP!$CK:$CK)</f>
        <v>3.2</v>
      </c>
      <c r="CL785" s="28">
        <f t="shared" si="2997"/>
        <v>168640</v>
      </c>
      <c r="CM785" s="88"/>
      <c r="CN785" s="54">
        <f>_xlfn.XLOOKUP($C785,[27]PSP!$C:$C,[27]PSP!$CN:$CN)</f>
        <v>0</v>
      </c>
      <c r="CO785" s="27">
        <f>_xlfn.XLOOKUP($C785,[27]PSP!$C:$C,[27]PSP!$CO:$CO)</f>
        <v>3.2</v>
      </c>
      <c r="CP785" s="28">
        <f t="shared" si="2998"/>
        <v>0</v>
      </c>
      <c r="CQ785" s="88"/>
      <c r="CR785" s="54">
        <f>_xlfn.XLOOKUP($C785,[27]PSP!$C:$C,[27]PSP!$CR:$CR)</f>
        <v>0</v>
      </c>
      <c r="CS785" s="27">
        <f>_xlfn.XLOOKUP($C785,[27]PSP!$C:$C,[27]PSP!$CS:$CS)</f>
        <v>3.2</v>
      </c>
      <c r="CT785" s="28">
        <f t="shared" si="2999"/>
        <v>0</v>
      </c>
      <c r="CU785" s="88"/>
      <c r="CV785" s="54">
        <f>_xlfn.XLOOKUP($C785,[27]PSP!$C:$C,[27]PSP!$CV:$CV)</f>
        <v>0</v>
      </c>
      <c r="CW785" s="27">
        <f>_xlfn.XLOOKUP($C785,[27]PSP!$C:$C,[27]PSP!$CW:$CW)</f>
        <v>3.2</v>
      </c>
      <c r="CX785" s="28">
        <f t="shared" si="3000"/>
        <v>0</v>
      </c>
      <c r="CY785" s="88"/>
      <c r="CZ785" s="54">
        <f>_xlfn.XLOOKUP($C785,[27]PSP!$C:$C,[27]PSP!$CZ:$CZ)</f>
        <v>105400</v>
      </c>
      <c r="DA785" s="27">
        <f>_xlfn.XLOOKUP($C785,[27]PSP!$C:$C,[27]PSP!$DA:$DA)</f>
        <v>3.2</v>
      </c>
      <c r="DB785" s="28">
        <f t="shared" si="3001"/>
        <v>337280</v>
      </c>
      <c r="DC785" s="88"/>
      <c r="DD785" s="54">
        <f>_xlfn.XLOOKUP($C785,[27]PSP!$C:$C,[27]PSP!$DD:$DD)</f>
        <v>0</v>
      </c>
      <c r="DE785" s="27">
        <f>_xlfn.XLOOKUP($C785,[27]PSP!$C:$C,[27]PSP!$DE:$DE)</f>
        <v>3.2</v>
      </c>
      <c r="DF785" s="28">
        <f t="shared" si="3002"/>
        <v>0</v>
      </c>
      <c r="DG785" s="88"/>
      <c r="DH785" s="54">
        <f>_xlfn.XLOOKUP($C785,[27]PSP!$C:$C,[27]PSP!$DH:$DH)</f>
        <v>0</v>
      </c>
      <c r="DI785" s="27">
        <f>_xlfn.XLOOKUP($C785,[27]PSP!$C:$C,[27]PSP!$DI:$DI)</f>
        <v>3.2</v>
      </c>
      <c r="DJ785" s="28">
        <f t="shared" si="3003"/>
        <v>0</v>
      </c>
      <c r="DK785" s="88"/>
      <c r="DL785" s="54">
        <f>_xlfn.XLOOKUP($C785,[27]PSP!$C:$C,[27]PSP!$DL:$DL)</f>
        <v>0</v>
      </c>
      <c r="DM785" s="27">
        <f>_xlfn.XLOOKUP($C785,[27]PSP!$C:$C,[27]PSP!$DM:$DM)</f>
        <v>3.2</v>
      </c>
      <c r="DN785" s="28">
        <f t="shared" si="3004"/>
        <v>0</v>
      </c>
      <c r="DO785" s="88"/>
      <c r="DP785" s="54">
        <f>_xlfn.XLOOKUP($C785,[27]PSP!$C:$C,[27]PSP!$DP:$DP)</f>
        <v>0</v>
      </c>
      <c r="DQ785" s="27">
        <f>_xlfn.XLOOKUP($C785,[27]PSP!$C:$C,[27]PSP!$DQ:$DQ)</f>
        <v>3.2</v>
      </c>
      <c r="DR785" s="28">
        <f t="shared" si="3005"/>
        <v>0</v>
      </c>
      <c r="DS785" s="88"/>
      <c r="DT785" s="54">
        <f>_xlfn.XLOOKUP($C785,[27]PSP!$C:$C,[27]PSP!$DT:$DT)</f>
        <v>0</v>
      </c>
      <c r="DU785" s="27">
        <f>_xlfn.XLOOKUP($C785,[27]PSP!$C:$C,[27]PSP!$DU:$DU)</f>
        <v>3.2</v>
      </c>
      <c r="DV785" s="28">
        <f t="shared" si="3006"/>
        <v>0</v>
      </c>
      <c r="DW785" s="88"/>
      <c r="DX785" s="54">
        <f>_xlfn.XLOOKUP($C785,[27]PSP!$C:$C,[27]PSP!$DX:$DX)</f>
        <v>105400</v>
      </c>
      <c r="DY785" s="27">
        <f>_xlfn.XLOOKUP($C785,[27]PSP!$C:$C,[27]PSP!$DY:$DY)</f>
        <v>3.2</v>
      </c>
      <c r="DZ785" s="28">
        <f t="shared" si="3007"/>
        <v>337280</v>
      </c>
      <c r="EA785" s="88"/>
      <c r="EB785" s="54">
        <f>_xlfn.XLOOKUP($C785,[27]PSP!$C:$C,[27]PSP!$EB:$EB)</f>
        <v>105400</v>
      </c>
      <c r="EC785" s="27">
        <f>_xlfn.XLOOKUP($C785,[27]PSP!$C:$C,[27]PSP!$EC:$EC)</f>
        <v>3.2</v>
      </c>
      <c r="ED785" s="28">
        <f t="shared" si="3008"/>
        <v>337280</v>
      </c>
      <c r="EE785" s="88"/>
      <c r="EF785" s="54">
        <f>_xlfn.XLOOKUP($C785,[27]PSP!$C:$C,[27]PSP!$EF:$EF)</f>
        <v>105400</v>
      </c>
      <c r="EG785" s="27">
        <f>_xlfn.XLOOKUP($C785,[27]PSP!$C:$C,[27]PSP!$EG:$EG)</f>
        <v>3.2</v>
      </c>
      <c r="EH785" s="28">
        <f t="shared" si="3009"/>
        <v>337280</v>
      </c>
      <c r="EI785" s="88"/>
      <c r="EJ785" s="54" t="e">
        <f>_xlfn.XLOOKUP($C785,[27]PSP!$C:$C,[27]PSP!$EJ:$EJ)</f>
        <v>#REF!</v>
      </c>
      <c r="EK785" s="27">
        <f>_xlfn.XLOOKUP($C785,[27]PSP!$C:$C,[27]PSP!$EK:$EK)</f>
        <v>3.2</v>
      </c>
      <c r="EL785" s="28" t="e">
        <f t="shared" si="3010"/>
        <v>#REF!</v>
      </c>
      <c r="EM785" s="88"/>
      <c r="EN785" s="108"/>
      <c r="EO785" s="29" t="e">
        <f t="shared" si="2806"/>
        <v>#REF!</v>
      </c>
      <c r="EP785" s="88" t="e">
        <f t="shared" si="2976"/>
        <v>#REF!</v>
      </c>
      <c r="EQ785" s="1" t="e">
        <f t="shared" si="2596"/>
        <v>#REF!</v>
      </c>
      <c r="ES785" s="118">
        <f t="shared" si="2873"/>
        <v>1.1767000000000001</v>
      </c>
    </row>
    <row r="786" spans="3:149" s="1" customFormat="1" ht="14.25" x14ac:dyDescent="0.25">
      <c r="C786" s="79" t="s">
        <v>921</v>
      </c>
      <c r="D786" s="80"/>
      <c r="E786" s="79"/>
      <c r="F786" s="81" t="s">
        <v>905</v>
      </c>
      <c r="G786" s="82"/>
      <c r="H786" s="82"/>
      <c r="I786" s="83"/>
      <c r="J786" s="83"/>
      <c r="L786" s="84"/>
      <c r="M786" s="85"/>
      <c r="N786" s="83"/>
      <c r="P786" s="84"/>
      <c r="Q786" s="85"/>
      <c r="R786" s="83"/>
      <c r="T786" s="84"/>
      <c r="U786" s="85"/>
      <c r="V786" s="83"/>
      <c r="X786" s="84"/>
      <c r="Y786" s="85"/>
      <c r="Z786" s="83"/>
      <c r="AB786" s="84"/>
      <c r="AC786" s="85"/>
      <c r="AD786" s="83"/>
      <c r="AF786" s="84"/>
      <c r="AG786" s="85"/>
      <c r="AH786" s="83"/>
      <c r="AJ786" s="84"/>
      <c r="AK786" s="85"/>
      <c r="AL786" s="83"/>
      <c r="AN786" s="84"/>
      <c r="AO786" s="85"/>
      <c r="AP786" s="83"/>
      <c r="AR786" s="84"/>
      <c r="AS786" s="85"/>
      <c r="AT786" s="83"/>
      <c r="AV786" s="84"/>
      <c r="AW786" s="85"/>
      <c r="AX786" s="83"/>
      <c r="AZ786" s="84"/>
      <c r="BA786" s="85"/>
      <c r="BB786" s="83"/>
      <c r="BD786" s="84"/>
      <c r="BE786" s="85"/>
      <c r="BF786" s="83"/>
      <c r="BH786" s="84"/>
      <c r="BI786" s="85"/>
      <c r="BJ786" s="83"/>
      <c r="BL786" s="84"/>
      <c r="BM786" s="85"/>
      <c r="BN786" s="83"/>
      <c r="BP786" s="84"/>
      <c r="BQ786" s="85"/>
      <c r="BR786" s="83"/>
      <c r="BT786" s="84"/>
      <c r="BU786" s="85"/>
      <c r="BV786" s="83"/>
      <c r="BX786" s="84"/>
      <c r="BY786" s="85"/>
      <c r="BZ786" s="83"/>
      <c r="CB786" s="84"/>
      <c r="CC786" s="85"/>
      <c r="CD786" s="83"/>
      <c r="CF786" s="84"/>
      <c r="CG786" s="85"/>
      <c r="CH786" s="83"/>
      <c r="CJ786" s="84"/>
      <c r="CK786" s="85"/>
      <c r="CL786" s="83"/>
      <c r="CN786" s="84"/>
      <c r="CO786" s="85"/>
      <c r="CP786" s="83"/>
      <c r="CR786" s="84"/>
      <c r="CS786" s="85"/>
      <c r="CT786" s="83"/>
      <c r="CV786" s="84"/>
      <c r="CW786" s="85"/>
      <c r="CX786" s="83"/>
      <c r="CZ786" s="84"/>
      <c r="DA786" s="85"/>
      <c r="DB786" s="83"/>
      <c r="DD786" s="84"/>
      <c r="DE786" s="85"/>
      <c r="DF786" s="83"/>
      <c r="DH786" s="84"/>
      <c r="DI786" s="85"/>
      <c r="DJ786" s="83"/>
      <c r="DL786" s="84"/>
      <c r="DM786" s="85"/>
      <c r="DN786" s="83"/>
      <c r="DP786" s="84"/>
      <c r="DQ786" s="85"/>
      <c r="DR786" s="83"/>
      <c r="DT786" s="84"/>
      <c r="DU786" s="85"/>
      <c r="DV786" s="83"/>
      <c r="DX786" s="84"/>
      <c r="DY786" s="85"/>
      <c r="DZ786" s="83"/>
      <c r="EB786" s="84"/>
      <c r="EC786" s="85"/>
      <c r="ED786" s="83"/>
      <c r="EF786" s="84"/>
      <c r="EG786" s="85"/>
      <c r="EH786" s="83"/>
      <c r="EJ786" s="84"/>
      <c r="EK786" s="85"/>
      <c r="EL786" s="83"/>
      <c r="EN786" s="109"/>
      <c r="EO786" s="29">
        <f t="shared" si="2806"/>
        <v>0</v>
      </c>
      <c r="EP786" s="88">
        <f t="shared" si="2976"/>
        <v>0</v>
      </c>
      <c r="EQ786" s="1" t="b">
        <f t="shared" si="2596"/>
        <v>1</v>
      </c>
      <c r="ES786" s="118">
        <f t="shared" si="2873"/>
        <v>1.1767000000000001</v>
      </c>
    </row>
    <row r="787" spans="3:149" s="1" customFormat="1" ht="14.25" x14ac:dyDescent="0.25">
      <c r="C787" s="24" t="s">
        <v>922</v>
      </c>
      <c r="D787" s="43">
        <f>_xlfn.XLOOKUP($C787,[27]PSP!$C:$C,[27]PSP!$D:$D)</f>
        <v>4413996</v>
      </c>
      <c r="E787" s="24" t="str">
        <f>_xlfn.XLOOKUP($C787,[27]PSP!$C:$C,[27]PSP!$E:$E)</f>
        <v>SICRO SERVIÇO</v>
      </c>
      <c r="F787" s="25" t="str">
        <f>_xlfn.XLOOKUP($C787,[27]PSP!$C:$C,[27]PSP!$F:$F)</f>
        <v>ENLEIVAMENTO</v>
      </c>
      <c r="G787" s="26" t="str">
        <f>_xlfn.XLOOKUP($C787,[27]PSP!$C:$C,[27]PSP!$G:$G)</f>
        <v>M²</v>
      </c>
      <c r="H787" s="53" t="e">
        <f>_xlfn.XLOOKUP($C787,[27]PSP!$C:$C,[27]PSP!$H:$H)</f>
        <v>#REF!</v>
      </c>
      <c r="I787" s="28" t="e">
        <f>_xlfn.XLOOKUP($C787,[27]PSP!$C:$C,[27]PSP!$I:$I)</f>
        <v>#REF!</v>
      </c>
      <c r="J787" s="28" t="e">
        <f t="shared" ref="J787:J789" si="3011">IF(LEFT(D787,6)="COT.IS",I787,I787*(1+$J$7))</f>
        <v>#REF!</v>
      </c>
      <c r="K787" s="88"/>
      <c r="L787" s="54">
        <f>_xlfn.XLOOKUP($C787,[27]PSP!$C:$C,[27]PSP!$L:$L)</f>
        <v>0</v>
      </c>
      <c r="M787" s="27">
        <f>_xlfn.XLOOKUP($C787,[27]PSP!$C:$C,[27]PSP!$M:$M)</f>
        <v>6.44</v>
      </c>
      <c r="N787" s="28">
        <f t="shared" ref="N787:N789" si="3012">TRUNC(M787*L787,2)</f>
        <v>0</v>
      </c>
      <c r="O787" s="88"/>
      <c r="P787" s="54">
        <f>_xlfn.XLOOKUP($C787,[27]PSP!$C:$C,[27]PSP!$P:$P)</f>
        <v>0</v>
      </c>
      <c r="Q787" s="27">
        <f>_xlfn.XLOOKUP($C787,[27]PSP!$C:$C,[27]PSP!$Q:$Q)</f>
        <v>6.44</v>
      </c>
      <c r="R787" s="28">
        <f t="shared" ref="R787:R789" si="3013">TRUNC(Q787*P787,2)</f>
        <v>0</v>
      </c>
      <c r="S787" s="88"/>
      <c r="T787" s="54">
        <f>_xlfn.XLOOKUP($C787,[27]PSP!$C:$C,[27]PSP!$T:$T)</f>
        <v>4381.8809999999994</v>
      </c>
      <c r="U787" s="27">
        <f>_xlfn.XLOOKUP($C787,[27]PSP!$C:$C,[27]PSP!$U:$U)</f>
        <v>6.44</v>
      </c>
      <c r="V787" s="28">
        <f t="shared" ref="V787:V789" si="3014">TRUNC(U787*T787,2)</f>
        <v>28219.31</v>
      </c>
      <c r="W787" s="88"/>
      <c r="X787" s="54">
        <f>_xlfn.XLOOKUP($C787,[27]PSP!$C:$C,[27]PSP!$X:$X)</f>
        <v>16230</v>
      </c>
      <c r="Y787" s="27">
        <f>_xlfn.XLOOKUP($C787,[27]PSP!$C:$C,[27]PSP!$Y:$Y)</f>
        <v>6.44</v>
      </c>
      <c r="Z787" s="28">
        <f t="shared" ref="Z787:Z789" si="3015">TRUNC(Y787*X787,2)</f>
        <v>104521.2</v>
      </c>
      <c r="AA787" s="88"/>
      <c r="AB787" s="54">
        <f>_xlfn.XLOOKUP($C787,[27]PSP!$C:$C,[27]PSP!$AB:$AB)</f>
        <v>4381.8809999999994</v>
      </c>
      <c r="AC787" s="27">
        <f>_xlfn.XLOOKUP($C787,[27]PSP!$C:$C,[27]PSP!$AC:$AC)</f>
        <v>6.44</v>
      </c>
      <c r="AD787" s="28">
        <f t="shared" ref="AD787:AD789" si="3016">TRUNC(AC787*AB787,2)</f>
        <v>28219.31</v>
      </c>
      <c r="AE787" s="88"/>
      <c r="AF787" s="54">
        <f>_xlfn.XLOOKUP($C787,[27]PSP!$C:$C,[27]PSP!$AF:$AF)</f>
        <v>10820</v>
      </c>
      <c r="AG787" s="27">
        <f>_xlfn.XLOOKUP($C787,[27]PSP!$C:$C,[27]PSP!$AG:$AG)</f>
        <v>6.44</v>
      </c>
      <c r="AH787" s="28">
        <f t="shared" ref="AH787:AH789" si="3017">TRUNC(AG787*AF787,2)</f>
        <v>69680.800000000003</v>
      </c>
      <c r="AI787" s="88"/>
      <c r="AJ787" s="54">
        <f>_xlfn.XLOOKUP($C787,[27]PSP!$C:$C,[27]PSP!$AJ:$AJ)</f>
        <v>13952.5</v>
      </c>
      <c r="AK787" s="27">
        <f>_xlfn.XLOOKUP($C787,[27]PSP!$C:$C,[27]PSP!$AK:$AK)</f>
        <v>6.44</v>
      </c>
      <c r="AL787" s="28">
        <f t="shared" ref="AL787:AL789" si="3018">TRUNC(AK787*AJ787,2)</f>
        <v>89854.1</v>
      </c>
      <c r="AM787" s="88"/>
      <c r="AN787" s="54">
        <f>_xlfn.XLOOKUP($C787,[27]PSP!$C:$C,[27]PSP!$AN:$AN)</f>
        <v>4381.8809999999994</v>
      </c>
      <c r="AO787" s="27">
        <f>_xlfn.XLOOKUP($C787,[27]PSP!$C:$C,[27]PSP!$AO:$AO)</f>
        <v>6.44</v>
      </c>
      <c r="AP787" s="28">
        <f t="shared" ref="AP787:AP789" si="3019">TRUNC(AO787*AN787,2)</f>
        <v>28219.31</v>
      </c>
      <c r="AQ787" s="88"/>
      <c r="AR787" s="54">
        <f>_xlfn.XLOOKUP($C787,[27]PSP!$C:$C,[27]PSP!$AR:$AR)</f>
        <v>43079.790247325225</v>
      </c>
      <c r="AS787" s="27">
        <f>_xlfn.XLOOKUP($C787,[27]PSP!$C:$C,[27]PSP!$AS:$AS)</f>
        <v>6.44</v>
      </c>
      <c r="AT787" s="28">
        <f t="shared" ref="AT787:AT789" si="3020">TRUNC(AS787*AR787,2)</f>
        <v>277433.84000000003</v>
      </c>
      <c r="AU787" s="88"/>
      <c r="AV787" s="54">
        <f>_xlfn.XLOOKUP($C787,[27]PSP!$C:$C,[27]PSP!$AV:$AV)</f>
        <v>13952.5</v>
      </c>
      <c r="AW787" s="27">
        <f>_xlfn.XLOOKUP($C787,[27]PSP!$C:$C,[27]PSP!$AW:$AW)</f>
        <v>6.44</v>
      </c>
      <c r="AX787" s="28">
        <f t="shared" ref="AX787:AX789" si="3021">TRUNC(AW787*AV787,2)</f>
        <v>89854.1</v>
      </c>
      <c r="AY787" s="88"/>
      <c r="AZ787" s="54">
        <f>_xlfn.XLOOKUP($C787,[27]PSP!$C:$C,[27]PSP!$AZ:$AZ)</f>
        <v>9791.8809999999994</v>
      </c>
      <c r="BA787" s="27">
        <f>_xlfn.XLOOKUP($C787,[27]PSP!$C:$C,[27]PSP!$BA:$BA)</f>
        <v>6.44</v>
      </c>
      <c r="BB787" s="28">
        <f t="shared" ref="BB787:BB789" si="3022">TRUNC(BA787*AZ787,2)</f>
        <v>63059.71</v>
      </c>
      <c r="BC787" s="88"/>
      <c r="BD787" s="54">
        <f>_xlfn.XLOOKUP($C787,[27]PSP!$C:$C,[27]PSP!$BD:$BD)</f>
        <v>18334.381000000001</v>
      </c>
      <c r="BE787" s="27">
        <f>_xlfn.XLOOKUP($C787,[27]PSP!$C:$C,[27]PSP!$BE:$BE)</f>
        <v>6.44</v>
      </c>
      <c r="BF787" s="28">
        <f t="shared" ref="BF787:BF789" si="3023">TRUNC(BE787*BD787,2)</f>
        <v>118073.41</v>
      </c>
      <c r="BG787" s="88"/>
      <c r="BH787" s="54">
        <f>_xlfn.XLOOKUP($C787,[27]PSP!$C:$C,[27]PSP!$BH:$BH)</f>
        <v>21640</v>
      </c>
      <c r="BI787" s="27">
        <f>_xlfn.XLOOKUP($C787,[27]PSP!$C:$C,[27]PSP!$BI:$BI)</f>
        <v>6.44</v>
      </c>
      <c r="BJ787" s="28">
        <f t="shared" ref="BJ787:BJ789" si="3024">TRUNC(BI787*BH787,2)</f>
        <v>139361.60000000001</v>
      </c>
      <c r="BK787" s="88"/>
      <c r="BL787" s="54">
        <f>_xlfn.XLOOKUP($C787,[27]PSP!$C:$C,[27]PSP!$BL:$BL)</f>
        <v>5410</v>
      </c>
      <c r="BM787" s="27">
        <f>_xlfn.XLOOKUP($C787,[27]PSP!$C:$C,[27]PSP!$BM:$BM)</f>
        <v>6.44</v>
      </c>
      <c r="BN787" s="28">
        <f t="shared" ref="BN787:BN789" si="3025">TRUNC(BM787*BL787,2)</f>
        <v>34840.400000000001</v>
      </c>
      <c r="BO787" s="88"/>
      <c r="BP787" s="54">
        <f>_xlfn.XLOOKUP($C787,[27]PSP!$C:$C,[27]PSP!$BP:$BP)</f>
        <v>37669.790247325225</v>
      </c>
      <c r="BQ787" s="27">
        <f>_xlfn.XLOOKUP($C787,[27]PSP!$C:$C,[27]PSP!$BQ:$BQ)</f>
        <v>6.44</v>
      </c>
      <c r="BR787" s="28">
        <f t="shared" ref="BR787:BR789" si="3026">TRUNC(BQ787*BP787,2)</f>
        <v>242593.44</v>
      </c>
      <c r="BS787" s="88"/>
      <c r="BT787" s="54">
        <f>_xlfn.XLOOKUP($C787,[27]PSP!$C:$C,[27]PSP!$BT:$BT)</f>
        <v>5410</v>
      </c>
      <c r="BU787" s="27">
        <f>_xlfn.XLOOKUP($C787,[27]PSP!$C:$C,[27]PSP!$BU:$BU)</f>
        <v>6.44</v>
      </c>
      <c r="BV787" s="28">
        <f t="shared" ref="BV787:BV789" si="3027">TRUNC(BU787*BT787,2)</f>
        <v>34840.400000000001</v>
      </c>
      <c r="BW787" s="88"/>
      <c r="BX787" s="54">
        <f>_xlfn.XLOOKUP($C787,[27]PSP!$C:$C,[27]PSP!$BX:$BX)</f>
        <v>9791.8809999999994</v>
      </c>
      <c r="BY787" s="27">
        <f>_xlfn.XLOOKUP($C787,[27]PSP!$C:$C,[27]PSP!$BY:$BY)</f>
        <v>6.44</v>
      </c>
      <c r="BZ787" s="28">
        <f t="shared" ref="BZ787:BZ789" si="3028">TRUNC(BY787*BX787,2)</f>
        <v>63059.71</v>
      </c>
      <c r="CA787" s="88"/>
      <c r="CB787" s="54">
        <f>_xlfn.XLOOKUP($C787,[27]PSP!$C:$C,[27]PSP!$CB:$CB)</f>
        <v>51622.290247325225</v>
      </c>
      <c r="CC787" s="27">
        <f>_xlfn.XLOOKUP($C787,[27]PSP!$C:$C,[27]PSP!$CC:$CC)</f>
        <v>6.44</v>
      </c>
      <c r="CD787" s="28">
        <f t="shared" ref="CD787:CD789" si="3029">TRUNC(CC787*CB787,2)</f>
        <v>332447.53999999998</v>
      </c>
      <c r="CE787" s="88"/>
      <c r="CF787" s="54">
        <f>_xlfn.XLOOKUP($C787,[27]PSP!$C:$C,[27]PSP!$CF:$CF)</f>
        <v>13952.5</v>
      </c>
      <c r="CG787" s="27">
        <f>_xlfn.XLOOKUP($C787,[27]PSP!$C:$C,[27]PSP!$CG:$CG)</f>
        <v>6.44</v>
      </c>
      <c r="CH787" s="28">
        <f t="shared" ref="CH787:CH789" si="3030">TRUNC(CG787*CF787,2)</f>
        <v>89854.1</v>
      </c>
      <c r="CI787" s="88"/>
      <c r="CJ787" s="54">
        <f>_xlfn.XLOOKUP($C787,[27]PSP!$C:$C,[27]PSP!$CJ:$CJ)</f>
        <v>8542.5</v>
      </c>
      <c r="CK787" s="27">
        <f>_xlfn.XLOOKUP($C787,[27]PSP!$C:$C,[27]PSP!$CK:$CK)</f>
        <v>6.44</v>
      </c>
      <c r="CL787" s="28">
        <f t="shared" ref="CL787:CL789" si="3031">TRUNC(CK787*CJ787,2)</f>
        <v>55013.7</v>
      </c>
      <c r="CM787" s="88"/>
      <c r="CN787" s="54">
        <f>_xlfn.XLOOKUP($C787,[27]PSP!$C:$C,[27]PSP!$CN:$CN)</f>
        <v>18420.940500000001</v>
      </c>
      <c r="CO787" s="27">
        <f>_xlfn.XLOOKUP($C787,[27]PSP!$C:$C,[27]PSP!$CO:$CO)</f>
        <v>6.44</v>
      </c>
      <c r="CP787" s="28">
        <f t="shared" ref="CP787:CP789" si="3032">TRUNC(CO787*CN787,2)</f>
        <v>118630.85</v>
      </c>
      <c r="CQ787" s="88"/>
      <c r="CR787" s="54">
        <f>_xlfn.XLOOKUP($C787,[27]PSP!$C:$C,[27]PSP!$CR:$CR)</f>
        <v>0</v>
      </c>
      <c r="CS787" s="27">
        <f>_xlfn.XLOOKUP($C787,[27]PSP!$C:$C,[27]PSP!$CS:$CS)</f>
        <v>6.44</v>
      </c>
      <c r="CT787" s="28">
        <f t="shared" ref="CT787:CT789" si="3033">TRUNC(CS787*CR787,2)</f>
        <v>0</v>
      </c>
      <c r="CU787" s="88"/>
      <c r="CV787" s="54">
        <f>_xlfn.XLOOKUP($C787,[27]PSP!$C:$C,[27]PSP!$CV:$CV)</f>
        <v>20611.881000000001</v>
      </c>
      <c r="CW787" s="27">
        <f>_xlfn.XLOOKUP($C787,[27]PSP!$C:$C,[27]PSP!$CW:$CW)</f>
        <v>6.44</v>
      </c>
      <c r="CX787" s="28">
        <f t="shared" ref="CX787:CX789" si="3034">TRUNC(CW787*CV787,2)</f>
        <v>132740.51</v>
      </c>
      <c r="CY787" s="88"/>
      <c r="CZ787" s="54">
        <f>_xlfn.XLOOKUP($C787,[27]PSP!$C:$C,[27]PSP!$CZ:$CZ)</f>
        <v>22495</v>
      </c>
      <c r="DA787" s="27">
        <f>_xlfn.XLOOKUP($C787,[27]PSP!$C:$C,[27]PSP!$DA:$DA)</f>
        <v>6.44</v>
      </c>
      <c r="DB787" s="28">
        <f t="shared" ref="DB787:DB789" si="3035">TRUNC(DA787*CZ787,2)</f>
        <v>144867.79999999999</v>
      </c>
      <c r="DC787" s="88"/>
      <c r="DD787" s="54">
        <f>_xlfn.XLOOKUP($C787,[27]PSP!$C:$C,[27]PSP!$DD:$DD)</f>
        <v>0</v>
      </c>
      <c r="DE787" s="27">
        <f>_xlfn.XLOOKUP($C787,[27]PSP!$C:$C,[27]PSP!$DE:$DE)</f>
        <v>6.44</v>
      </c>
      <c r="DF787" s="28">
        <f t="shared" ref="DF787:DF789" si="3036">TRUNC(DE787*DD787,2)</f>
        <v>0</v>
      </c>
      <c r="DG787" s="88"/>
      <c r="DH787" s="54">
        <f>_xlfn.XLOOKUP($C787,[27]PSP!$C:$C,[27]PSP!$DH:$DH)</f>
        <v>0</v>
      </c>
      <c r="DI787" s="27">
        <f>_xlfn.XLOOKUP($C787,[27]PSP!$C:$C,[27]PSP!$DI:$DI)</f>
        <v>6.44</v>
      </c>
      <c r="DJ787" s="28">
        <f t="shared" ref="DJ787:DJ789" si="3037">TRUNC(DI787*DH787,2)</f>
        <v>0</v>
      </c>
      <c r="DK787" s="88"/>
      <c r="DL787" s="54">
        <f>_xlfn.XLOOKUP($C787,[27]PSP!$C:$C,[27]PSP!$DL:$DL)</f>
        <v>9791.8809999999994</v>
      </c>
      <c r="DM787" s="27">
        <f>_xlfn.XLOOKUP($C787,[27]PSP!$C:$C,[27]PSP!$DM:$DM)</f>
        <v>6.44</v>
      </c>
      <c r="DN787" s="28">
        <f t="shared" ref="DN787:DN789" si="3038">TRUNC(DM787*DL787,2)</f>
        <v>63059.71</v>
      </c>
      <c r="DO787" s="88"/>
      <c r="DP787" s="54">
        <f>_xlfn.XLOOKUP($C787,[27]PSP!$C:$C,[27]PSP!$DP:$DP)</f>
        <v>0</v>
      </c>
      <c r="DQ787" s="27">
        <f>_xlfn.XLOOKUP($C787,[27]PSP!$C:$C,[27]PSP!$DQ:$DQ)</f>
        <v>6.44</v>
      </c>
      <c r="DR787" s="28">
        <f t="shared" ref="DR787:DR789" si="3039">TRUNC(DQ787*DP787,2)</f>
        <v>0</v>
      </c>
      <c r="DS787" s="88"/>
      <c r="DT787" s="54">
        <f>_xlfn.XLOOKUP($C787,[27]PSP!$C:$C,[27]PSP!$DT:$DT)</f>
        <v>0</v>
      </c>
      <c r="DU787" s="27">
        <f>_xlfn.XLOOKUP($C787,[27]PSP!$C:$C,[27]PSP!$DU:$DU)</f>
        <v>6.44</v>
      </c>
      <c r="DV787" s="28">
        <f t="shared" ref="DV787:DV789" si="3040">TRUNC(DU787*DT787,2)</f>
        <v>0</v>
      </c>
      <c r="DW787" s="88"/>
      <c r="DX787" s="54">
        <f>_xlfn.XLOOKUP($C787,[27]PSP!$C:$C,[27]PSP!$DX:$DX)</f>
        <v>5752.9600000000009</v>
      </c>
      <c r="DY787" s="27">
        <f>_xlfn.XLOOKUP($C787,[27]PSP!$C:$C,[27]PSP!$DY:$DY)</f>
        <v>6.44</v>
      </c>
      <c r="DZ787" s="28">
        <f t="shared" ref="DZ787:DZ789" si="3041">TRUNC(DY787*DX787,2)</f>
        <v>37049.06</v>
      </c>
      <c r="EA787" s="88"/>
      <c r="EB787" s="54">
        <f>_xlfn.XLOOKUP($C787,[27]PSP!$C:$C,[27]PSP!$EB:$EB)</f>
        <v>5752.9600000000009</v>
      </c>
      <c r="EC787" s="27">
        <f>_xlfn.XLOOKUP($C787,[27]PSP!$C:$C,[27]PSP!$EC:$EC)</f>
        <v>6.44</v>
      </c>
      <c r="ED787" s="28">
        <f t="shared" ref="ED787:ED789" si="3042">TRUNC(EC787*EB787,2)</f>
        <v>37049.06</v>
      </c>
      <c r="EE787" s="88"/>
      <c r="EF787" s="54">
        <f>_xlfn.XLOOKUP($C787,[27]PSP!$C:$C,[27]PSP!$EF:$EF)</f>
        <v>5752.9600000000009</v>
      </c>
      <c r="EG787" s="27">
        <f>_xlfn.XLOOKUP($C787,[27]PSP!$C:$C,[27]PSP!$EG:$EG)</f>
        <v>6.44</v>
      </c>
      <c r="EH787" s="28">
        <f t="shared" ref="EH787:EH789" si="3043">TRUNC(EG787*EF787,2)</f>
        <v>37049.06</v>
      </c>
      <c r="EI787" s="88"/>
      <c r="EJ787" s="54" t="e">
        <f>_xlfn.XLOOKUP($C787,[27]PSP!$C:$C,[27]PSP!$EJ:$EJ)</f>
        <v>#REF!</v>
      </c>
      <c r="EK787" s="27">
        <f>_xlfn.XLOOKUP($C787,[27]PSP!$C:$C,[27]PSP!$EK:$EK)</f>
        <v>6.44</v>
      </c>
      <c r="EL787" s="28" t="e">
        <f t="shared" ref="EL787:EL789" si="3044">TRUNC(EK787*EJ787,2)</f>
        <v>#REF!</v>
      </c>
      <c r="EM787" s="88"/>
      <c r="EN787" s="108"/>
      <c r="EO787" s="29" t="e">
        <f t="shared" ref="EO787:EO850" si="3045">EL787+EH787+ED787+DZ787+DV787+DR787+DN787+DJ787+DF787+DB787+CX787+CT787+CP787+CL787+CH787+CD787+BZ787+BV787+BR787+BN787+BJ787+BF787+BB787+AX787+AT787+AP787+AL787+AH787+AD787+Z787+V787+R787+N787</f>
        <v>#REF!</v>
      </c>
      <c r="EP787" s="88" t="e">
        <f t="shared" si="2976"/>
        <v>#REF!</v>
      </c>
      <c r="EQ787" s="1" t="e">
        <f t="shared" si="2596"/>
        <v>#REF!</v>
      </c>
      <c r="ES787" s="118">
        <f t="shared" si="2873"/>
        <v>1.1767000000000001</v>
      </c>
    </row>
    <row r="788" spans="3:149" s="1" customFormat="1" ht="31.5" x14ac:dyDescent="0.25">
      <c r="C788" s="24" t="s">
        <v>923</v>
      </c>
      <c r="D788" s="43" t="str">
        <f>_xlfn.XLOOKUP($C788,[27]PSP!$C:$C,[27]PSP!$D:$D)</f>
        <v>RO-41278</v>
      </c>
      <c r="E788" s="24" t="str">
        <f>_xlfn.XLOOKUP($C788,[27]PSP!$C:$C,[27]PSP!$E:$E)</f>
        <v>DER/MG</v>
      </c>
      <c r="F788" s="25" t="str">
        <f>_xlfn.XLOOKUP($C788,[27]PSP!$C:$C,[27]PSP!$F:$F)</f>
        <v>CERCA  DE  ARAME  FARPADO,  TIPO  OC.CA-01  (COM  4  FIOS  E MOURÃO  DE  MADEIRA  COM  ESPAÇAMENTO  DE  2,5  METROS)  ((EXECUÇÃO,   INCLUINDO   ESCAVAÇÃO , FORNECIMENTO, ASSENTAMENTO E TRANSPORTE DE TODOS OS MATERIAIS)</v>
      </c>
      <c r="G788" s="26" t="str">
        <f>_xlfn.XLOOKUP($C788,[27]PSP!$C:$C,[27]PSP!$G:$G)</f>
        <v>M</v>
      </c>
      <c r="H788" s="53" t="e">
        <f>_xlfn.XLOOKUP($C788,[27]PSP!$C:$C,[27]PSP!$H:$H)</f>
        <v>#REF!</v>
      </c>
      <c r="I788" s="28" t="e">
        <f>_xlfn.XLOOKUP($C788,[27]PSP!$C:$C,[27]PSP!$I:$I)</f>
        <v>#REF!</v>
      </c>
      <c r="J788" s="28" t="e">
        <f t="shared" si="3011"/>
        <v>#REF!</v>
      </c>
      <c r="K788" s="88"/>
      <c r="L788" s="54">
        <f>_xlfn.XLOOKUP($C788,[27]PSP!$C:$C,[27]PSP!$L:$L)</f>
        <v>5410</v>
      </c>
      <c r="M788" s="27">
        <f>_xlfn.XLOOKUP($C788,[27]PSP!$C:$C,[27]PSP!$M:$M)</f>
        <v>14.44</v>
      </c>
      <c r="N788" s="28">
        <f t="shared" si="3012"/>
        <v>78120.399999999994</v>
      </c>
      <c r="O788" s="88"/>
      <c r="P788" s="54">
        <f>_xlfn.XLOOKUP($C788,[27]PSP!$C:$C,[27]PSP!$P:$P)</f>
        <v>0</v>
      </c>
      <c r="Q788" s="27">
        <f>_xlfn.XLOOKUP($C788,[27]PSP!$C:$C,[27]PSP!$Q:$Q)</f>
        <v>14.44</v>
      </c>
      <c r="R788" s="28">
        <f t="shared" si="3013"/>
        <v>0</v>
      </c>
      <c r="S788" s="88"/>
      <c r="T788" s="54">
        <f>_xlfn.XLOOKUP($C788,[27]PSP!$C:$C,[27]PSP!$T:$T)</f>
        <v>0</v>
      </c>
      <c r="U788" s="27">
        <f>_xlfn.XLOOKUP($C788,[27]PSP!$C:$C,[27]PSP!$U:$U)</f>
        <v>14.44</v>
      </c>
      <c r="V788" s="28">
        <f t="shared" si="3014"/>
        <v>0</v>
      </c>
      <c r="W788" s="88"/>
      <c r="X788" s="54">
        <f>_xlfn.XLOOKUP($C788,[27]PSP!$C:$C,[27]PSP!$X:$X)</f>
        <v>1071</v>
      </c>
      <c r="Y788" s="27">
        <f>_xlfn.XLOOKUP($C788,[27]PSP!$C:$C,[27]PSP!$Y:$Y)</f>
        <v>14.44</v>
      </c>
      <c r="Z788" s="28">
        <f t="shared" si="3015"/>
        <v>15465.24</v>
      </c>
      <c r="AA788" s="88"/>
      <c r="AB788" s="54">
        <f>_xlfn.XLOOKUP($C788,[27]PSP!$C:$C,[27]PSP!$AB:$AB)</f>
        <v>0</v>
      </c>
      <c r="AC788" s="27">
        <f>_xlfn.XLOOKUP($C788,[27]PSP!$C:$C,[27]PSP!$AC:$AC)</f>
        <v>14.44</v>
      </c>
      <c r="AD788" s="28">
        <f t="shared" si="3016"/>
        <v>0</v>
      </c>
      <c r="AE788" s="88"/>
      <c r="AF788" s="54">
        <f>_xlfn.XLOOKUP($C788,[27]PSP!$C:$C,[27]PSP!$AF:$AF)</f>
        <v>714</v>
      </c>
      <c r="AG788" s="27">
        <f>_xlfn.XLOOKUP($C788,[27]PSP!$C:$C,[27]PSP!$AG:$AG)</f>
        <v>14.44</v>
      </c>
      <c r="AH788" s="28">
        <f t="shared" si="3017"/>
        <v>10310.16</v>
      </c>
      <c r="AI788" s="88"/>
      <c r="AJ788" s="54">
        <f>_xlfn.XLOOKUP($C788,[27]PSP!$C:$C,[27]PSP!$AJ:$AJ)</f>
        <v>926.5</v>
      </c>
      <c r="AK788" s="27">
        <f>_xlfn.XLOOKUP($C788,[27]PSP!$C:$C,[27]PSP!$AK:$AK)</f>
        <v>14.44</v>
      </c>
      <c r="AL788" s="28">
        <f t="shared" si="3018"/>
        <v>13378.66</v>
      </c>
      <c r="AM788" s="88"/>
      <c r="AN788" s="54">
        <f>_xlfn.XLOOKUP($C788,[27]PSP!$C:$C,[27]PSP!$AN:$AN)</f>
        <v>0</v>
      </c>
      <c r="AO788" s="27">
        <f>_xlfn.XLOOKUP($C788,[27]PSP!$C:$C,[27]PSP!$AO:$AO)</f>
        <v>14.44</v>
      </c>
      <c r="AP788" s="28">
        <f t="shared" si="3019"/>
        <v>0</v>
      </c>
      <c r="AQ788" s="88"/>
      <c r="AR788" s="54">
        <f>_xlfn.XLOOKUP($C788,[27]PSP!$C:$C,[27]PSP!$AR:$AR)</f>
        <v>1758.5</v>
      </c>
      <c r="AS788" s="27">
        <f>_xlfn.XLOOKUP($C788,[27]PSP!$C:$C,[27]PSP!$AS:$AS)</f>
        <v>14.44</v>
      </c>
      <c r="AT788" s="28">
        <f t="shared" si="3020"/>
        <v>25392.74</v>
      </c>
      <c r="AU788" s="88"/>
      <c r="AV788" s="54">
        <f>_xlfn.XLOOKUP($C788,[27]PSP!$C:$C,[27]PSP!$AV:$AV)</f>
        <v>926.5</v>
      </c>
      <c r="AW788" s="27">
        <f>_xlfn.XLOOKUP($C788,[27]PSP!$C:$C,[27]PSP!$AW:$AW)</f>
        <v>14.44</v>
      </c>
      <c r="AX788" s="28">
        <f t="shared" si="3021"/>
        <v>13378.66</v>
      </c>
      <c r="AY788" s="88"/>
      <c r="AZ788" s="54">
        <f>_xlfn.XLOOKUP($C788,[27]PSP!$C:$C,[27]PSP!$AZ:$AZ)</f>
        <v>357</v>
      </c>
      <c r="BA788" s="27">
        <f>_xlfn.XLOOKUP($C788,[27]PSP!$C:$C,[27]PSP!$BA:$BA)</f>
        <v>14.44</v>
      </c>
      <c r="BB788" s="28">
        <f t="shared" si="3022"/>
        <v>5155.08</v>
      </c>
      <c r="BC788" s="88"/>
      <c r="BD788" s="54">
        <f>_xlfn.XLOOKUP($C788,[27]PSP!$C:$C,[27]PSP!$BD:$BD)</f>
        <v>926.5</v>
      </c>
      <c r="BE788" s="27">
        <f>_xlfn.XLOOKUP($C788,[27]PSP!$C:$C,[27]PSP!$BE:$BE)</f>
        <v>14.44</v>
      </c>
      <c r="BF788" s="28">
        <f t="shared" si="3023"/>
        <v>13378.66</v>
      </c>
      <c r="BG788" s="88"/>
      <c r="BH788" s="54">
        <f>_xlfn.XLOOKUP($C788,[27]PSP!$C:$C,[27]PSP!$BH:$BH)</f>
        <v>1428</v>
      </c>
      <c r="BI788" s="27">
        <f>_xlfn.XLOOKUP($C788,[27]PSP!$C:$C,[27]PSP!$BI:$BI)</f>
        <v>14.44</v>
      </c>
      <c r="BJ788" s="28">
        <f t="shared" si="3024"/>
        <v>20620.32</v>
      </c>
      <c r="BK788" s="88"/>
      <c r="BL788" s="54">
        <f>_xlfn.XLOOKUP($C788,[27]PSP!$C:$C,[27]PSP!$BL:$BL)</f>
        <v>357</v>
      </c>
      <c r="BM788" s="27">
        <f>_xlfn.XLOOKUP($C788,[27]PSP!$C:$C,[27]PSP!$BM:$BM)</f>
        <v>14.44</v>
      </c>
      <c r="BN788" s="28">
        <f t="shared" si="3025"/>
        <v>5155.08</v>
      </c>
      <c r="BO788" s="88"/>
      <c r="BP788" s="54">
        <f>_xlfn.XLOOKUP($C788,[27]PSP!$C:$C,[27]PSP!$BP:$BP)</f>
        <v>1401.5</v>
      </c>
      <c r="BQ788" s="27">
        <f>_xlfn.XLOOKUP($C788,[27]PSP!$C:$C,[27]PSP!$BQ:$BQ)</f>
        <v>14.44</v>
      </c>
      <c r="BR788" s="28">
        <f t="shared" si="3026"/>
        <v>20237.66</v>
      </c>
      <c r="BS788" s="88"/>
      <c r="BT788" s="54">
        <f>_xlfn.XLOOKUP($C788,[27]PSP!$C:$C,[27]PSP!$BT:$BT)</f>
        <v>357</v>
      </c>
      <c r="BU788" s="27">
        <f>_xlfn.XLOOKUP($C788,[27]PSP!$C:$C,[27]PSP!$BU:$BU)</f>
        <v>14.44</v>
      </c>
      <c r="BV788" s="28">
        <f t="shared" si="3027"/>
        <v>5155.08</v>
      </c>
      <c r="BW788" s="88"/>
      <c r="BX788" s="54">
        <f>_xlfn.XLOOKUP($C788,[27]PSP!$C:$C,[27]PSP!$BX:$BX)</f>
        <v>357</v>
      </c>
      <c r="BY788" s="27">
        <f>_xlfn.XLOOKUP($C788,[27]PSP!$C:$C,[27]PSP!$BY:$BY)</f>
        <v>14.44</v>
      </c>
      <c r="BZ788" s="28">
        <f t="shared" si="3028"/>
        <v>5155.08</v>
      </c>
      <c r="CA788" s="88"/>
      <c r="CB788" s="54">
        <f>_xlfn.XLOOKUP($C788,[27]PSP!$C:$C,[27]PSP!$CB:$CB)</f>
        <v>2328</v>
      </c>
      <c r="CC788" s="27">
        <f>_xlfn.XLOOKUP($C788,[27]PSP!$C:$C,[27]PSP!$CC:$CC)</f>
        <v>14.44</v>
      </c>
      <c r="CD788" s="28">
        <f t="shared" si="3029"/>
        <v>33616.32</v>
      </c>
      <c r="CE788" s="88"/>
      <c r="CF788" s="54">
        <f>_xlfn.XLOOKUP($C788,[27]PSP!$C:$C,[27]PSP!$CF:$CF)</f>
        <v>926.5</v>
      </c>
      <c r="CG788" s="27">
        <f>_xlfn.XLOOKUP($C788,[27]PSP!$C:$C,[27]PSP!$CG:$CG)</f>
        <v>14.44</v>
      </c>
      <c r="CH788" s="28">
        <f t="shared" si="3030"/>
        <v>13378.66</v>
      </c>
      <c r="CI788" s="88"/>
      <c r="CJ788" s="54">
        <f>_xlfn.XLOOKUP($C788,[27]PSP!$C:$C,[27]PSP!$CJ:$CJ)</f>
        <v>569.5</v>
      </c>
      <c r="CK788" s="27">
        <f>_xlfn.XLOOKUP($C788,[27]PSP!$C:$C,[27]PSP!$CK:$CK)</f>
        <v>14.44</v>
      </c>
      <c r="CL788" s="28">
        <f t="shared" si="3031"/>
        <v>8223.58</v>
      </c>
      <c r="CM788" s="88"/>
      <c r="CN788" s="54">
        <f>_xlfn.XLOOKUP($C788,[27]PSP!$C:$C,[27]PSP!$CN:$CN)</f>
        <v>1071</v>
      </c>
      <c r="CO788" s="27">
        <f>_xlfn.XLOOKUP($C788,[27]PSP!$C:$C,[27]PSP!$CO:$CO)</f>
        <v>14.44</v>
      </c>
      <c r="CP788" s="28">
        <f t="shared" si="3032"/>
        <v>15465.24</v>
      </c>
      <c r="CQ788" s="88"/>
      <c r="CR788" s="54">
        <f>_xlfn.XLOOKUP($C788,[27]PSP!$C:$C,[27]PSP!$CR:$CR)</f>
        <v>0</v>
      </c>
      <c r="CS788" s="27">
        <f>_xlfn.XLOOKUP($C788,[27]PSP!$C:$C,[27]PSP!$CS:$CS)</f>
        <v>14.44</v>
      </c>
      <c r="CT788" s="28">
        <f t="shared" si="3033"/>
        <v>0</v>
      </c>
      <c r="CU788" s="88"/>
      <c r="CV788" s="54">
        <f>_xlfn.XLOOKUP($C788,[27]PSP!$C:$C,[27]PSP!$CV:$CV)</f>
        <v>1071</v>
      </c>
      <c r="CW788" s="27">
        <f>_xlfn.XLOOKUP($C788,[27]PSP!$C:$C,[27]PSP!$CW:$CW)</f>
        <v>14.44</v>
      </c>
      <c r="CX788" s="28">
        <f t="shared" si="3034"/>
        <v>15465.24</v>
      </c>
      <c r="CY788" s="88"/>
      <c r="CZ788" s="54">
        <f>_xlfn.XLOOKUP($C788,[27]PSP!$C:$C,[27]PSP!$CZ:$CZ)</f>
        <v>1496</v>
      </c>
      <c r="DA788" s="27">
        <f>_xlfn.XLOOKUP($C788,[27]PSP!$C:$C,[27]PSP!$DA:$DA)</f>
        <v>14.44</v>
      </c>
      <c r="DB788" s="28">
        <f t="shared" si="3035"/>
        <v>21602.240000000002</v>
      </c>
      <c r="DC788" s="88"/>
      <c r="DD788" s="54">
        <f>_xlfn.XLOOKUP($C788,[27]PSP!$C:$C,[27]PSP!$DD:$DD)</f>
        <v>0</v>
      </c>
      <c r="DE788" s="27">
        <f>_xlfn.XLOOKUP($C788,[27]PSP!$C:$C,[27]PSP!$DE:$DE)</f>
        <v>14.44</v>
      </c>
      <c r="DF788" s="28">
        <f t="shared" si="3036"/>
        <v>0</v>
      </c>
      <c r="DG788" s="88"/>
      <c r="DH788" s="54">
        <f>_xlfn.XLOOKUP($C788,[27]PSP!$C:$C,[27]PSP!$DH:$DH)</f>
        <v>0</v>
      </c>
      <c r="DI788" s="27">
        <f>_xlfn.XLOOKUP($C788,[27]PSP!$C:$C,[27]PSP!$DI:$DI)</f>
        <v>14.44</v>
      </c>
      <c r="DJ788" s="28">
        <f t="shared" si="3037"/>
        <v>0</v>
      </c>
      <c r="DK788" s="88"/>
      <c r="DL788" s="54">
        <f>_xlfn.XLOOKUP($C788,[27]PSP!$C:$C,[27]PSP!$DL:$DL)</f>
        <v>357</v>
      </c>
      <c r="DM788" s="27">
        <f>_xlfn.XLOOKUP($C788,[27]PSP!$C:$C,[27]PSP!$DM:$DM)</f>
        <v>14.44</v>
      </c>
      <c r="DN788" s="28">
        <f t="shared" si="3038"/>
        <v>5155.08</v>
      </c>
      <c r="DO788" s="88"/>
      <c r="DP788" s="54">
        <f>_xlfn.XLOOKUP($C788,[27]PSP!$C:$C,[27]PSP!$DP:$DP)</f>
        <v>0</v>
      </c>
      <c r="DQ788" s="27">
        <f>_xlfn.XLOOKUP($C788,[27]PSP!$C:$C,[27]PSP!$DQ:$DQ)</f>
        <v>14.44</v>
      </c>
      <c r="DR788" s="28">
        <f t="shared" si="3039"/>
        <v>0</v>
      </c>
      <c r="DS788" s="88"/>
      <c r="DT788" s="54">
        <f>_xlfn.XLOOKUP($C788,[27]PSP!$C:$C,[27]PSP!$DT:$DT)</f>
        <v>0</v>
      </c>
      <c r="DU788" s="27">
        <f>_xlfn.XLOOKUP($C788,[27]PSP!$C:$C,[27]PSP!$DU:$DU)</f>
        <v>14.44</v>
      </c>
      <c r="DV788" s="28">
        <f t="shared" si="3040"/>
        <v>0</v>
      </c>
      <c r="DW788" s="88"/>
      <c r="DX788" s="54">
        <f>_xlfn.XLOOKUP($C788,[27]PSP!$C:$C,[27]PSP!$DX:$DX)</f>
        <v>508</v>
      </c>
      <c r="DY788" s="27">
        <f>_xlfn.XLOOKUP($C788,[27]PSP!$C:$C,[27]PSP!$DY:$DY)</f>
        <v>14.44</v>
      </c>
      <c r="DZ788" s="28">
        <f t="shared" si="3041"/>
        <v>7335.52</v>
      </c>
      <c r="EA788" s="88"/>
      <c r="EB788" s="54">
        <f>_xlfn.XLOOKUP($C788,[27]PSP!$C:$C,[27]PSP!$EB:$EB)</f>
        <v>508</v>
      </c>
      <c r="EC788" s="27">
        <f>_xlfn.XLOOKUP($C788,[27]PSP!$C:$C,[27]PSP!$EC:$EC)</f>
        <v>14.44</v>
      </c>
      <c r="ED788" s="28">
        <f t="shared" si="3042"/>
        <v>7335.52</v>
      </c>
      <c r="EE788" s="88"/>
      <c r="EF788" s="54">
        <f>_xlfn.XLOOKUP($C788,[27]PSP!$C:$C,[27]PSP!$EF:$EF)</f>
        <v>508</v>
      </c>
      <c r="EG788" s="27">
        <f>_xlfn.XLOOKUP($C788,[27]PSP!$C:$C,[27]PSP!$EG:$EG)</f>
        <v>14.44</v>
      </c>
      <c r="EH788" s="28">
        <f t="shared" si="3043"/>
        <v>7335.52</v>
      </c>
      <c r="EI788" s="88"/>
      <c r="EJ788" s="54" t="e">
        <f>_xlfn.XLOOKUP($C788,[27]PSP!$C:$C,[27]PSP!$EJ:$EJ)</f>
        <v>#REF!</v>
      </c>
      <c r="EK788" s="27">
        <f>_xlfn.XLOOKUP($C788,[27]PSP!$C:$C,[27]PSP!$EK:$EK)</f>
        <v>14.44</v>
      </c>
      <c r="EL788" s="28" t="e">
        <f t="shared" si="3044"/>
        <v>#REF!</v>
      </c>
      <c r="EM788" s="88"/>
      <c r="EN788" s="108"/>
      <c r="EO788" s="29" t="e">
        <f t="shared" si="3045"/>
        <v>#REF!</v>
      </c>
      <c r="EP788" s="88" t="e">
        <f t="shared" si="2976"/>
        <v>#REF!</v>
      </c>
      <c r="EQ788" s="1" t="e">
        <f t="shared" si="2596"/>
        <v>#REF!</v>
      </c>
      <c r="ES788" s="118">
        <f t="shared" si="2873"/>
        <v>1.1767000000000001</v>
      </c>
    </row>
    <row r="789" spans="3:149" s="1" customFormat="1" ht="21" x14ac:dyDescent="0.25">
      <c r="C789" s="24" t="s">
        <v>924</v>
      </c>
      <c r="D789" s="43" t="str">
        <f>_xlfn.XLOOKUP($C789,[27]PSP!$C:$C,[27]PSP!$D:$D)</f>
        <v>RO-41279</v>
      </c>
      <c r="E789" s="24" t="str">
        <f>_xlfn.XLOOKUP($C789,[27]PSP!$C:$C,[27]PSP!$E:$E)</f>
        <v>DER/MG</v>
      </c>
      <c r="F789" s="25" t="str">
        <f>_xlfn.XLOOKUP($C789,[27]PSP!$C:$C,[27]PSP!$F:$F)</f>
        <v>RECONFECÇÃO DE CERCA COM REAPROVEITAMENTO DE 70% DE MATERIAIS (EXECUÇÃO, INCLUINDO FORNECIMENTO, ASSENTAMENTO E TRANSPORTE DE TODOS OS MATERIAIS)</v>
      </c>
      <c r="G789" s="26" t="str">
        <f>_xlfn.XLOOKUP($C789,[27]PSP!$C:$C,[27]PSP!$G:$G)</f>
        <v>M</v>
      </c>
      <c r="H789" s="53" t="e">
        <f>_xlfn.XLOOKUP($C789,[27]PSP!$C:$C,[27]PSP!$H:$H)</f>
        <v>#REF!</v>
      </c>
      <c r="I789" s="28" t="e">
        <f>_xlfn.XLOOKUP($C789,[27]PSP!$C:$C,[27]PSP!$I:$I)</f>
        <v>#REF!</v>
      </c>
      <c r="J789" s="28" t="e">
        <f t="shared" si="3011"/>
        <v>#REF!</v>
      </c>
      <c r="K789" s="88"/>
      <c r="L789" s="54">
        <f>_xlfn.XLOOKUP($C789,[27]PSP!$C:$C,[27]PSP!$L:$L)</f>
        <v>357</v>
      </c>
      <c r="M789" s="27">
        <f>_xlfn.XLOOKUP($C789,[27]PSP!$C:$C,[27]PSP!$M:$M)</f>
        <v>10.16</v>
      </c>
      <c r="N789" s="28">
        <f t="shared" si="3012"/>
        <v>3627.12</v>
      </c>
      <c r="O789" s="88"/>
      <c r="P789" s="54">
        <f>_xlfn.XLOOKUP($C789,[27]PSP!$C:$C,[27]PSP!$P:$P)</f>
        <v>0</v>
      </c>
      <c r="Q789" s="27">
        <f>_xlfn.XLOOKUP($C789,[27]PSP!$C:$C,[27]PSP!$Q:$Q)</f>
        <v>10.16</v>
      </c>
      <c r="R789" s="28">
        <f t="shared" si="3013"/>
        <v>0</v>
      </c>
      <c r="S789" s="88"/>
      <c r="T789" s="54">
        <f>_xlfn.XLOOKUP($C789,[27]PSP!$C:$C,[27]PSP!$T:$T)</f>
        <v>0</v>
      </c>
      <c r="U789" s="27">
        <f>_xlfn.XLOOKUP($C789,[27]PSP!$C:$C,[27]PSP!$U:$U)</f>
        <v>10.16</v>
      </c>
      <c r="V789" s="28">
        <f t="shared" si="3014"/>
        <v>0</v>
      </c>
      <c r="W789" s="88"/>
      <c r="X789" s="54">
        <f>_xlfn.XLOOKUP($C789,[27]PSP!$C:$C,[27]PSP!$X:$X)</f>
        <v>1071</v>
      </c>
      <c r="Y789" s="27">
        <f>_xlfn.XLOOKUP($C789,[27]PSP!$C:$C,[27]PSP!$Y:$Y)</f>
        <v>10.16</v>
      </c>
      <c r="Z789" s="28">
        <f t="shared" si="3015"/>
        <v>10881.36</v>
      </c>
      <c r="AA789" s="88"/>
      <c r="AB789" s="54">
        <f>_xlfn.XLOOKUP($C789,[27]PSP!$C:$C,[27]PSP!$AB:$AB)</f>
        <v>0</v>
      </c>
      <c r="AC789" s="27">
        <f>_xlfn.XLOOKUP($C789,[27]PSP!$C:$C,[27]PSP!$AC:$AC)</f>
        <v>10.16</v>
      </c>
      <c r="AD789" s="28">
        <f t="shared" si="3016"/>
        <v>0</v>
      </c>
      <c r="AE789" s="88"/>
      <c r="AF789" s="54">
        <f>_xlfn.XLOOKUP($C789,[27]PSP!$C:$C,[27]PSP!$AF:$AF)</f>
        <v>714</v>
      </c>
      <c r="AG789" s="27">
        <f>_xlfn.XLOOKUP($C789,[27]PSP!$C:$C,[27]PSP!$AG:$AG)</f>
        <v>10.16</v>
      </c>
      <c r="AH789" s="28">
        <f t="shared" si="3017"/>
        <v>7254.24</v>
      </c>
      <c r="AI789" s="88"/>
      <c r="AJ789" s="54">
        <f>_xlfn.XLOOKUP($C789,[27]PSP!$C:$C,[27]PSP!$AJ:$AJ)</f>
        <v>926.5</v>
      </c>
      <c r="AK789" s="27">
        <f>_xlfn.XLOOKUP($C789,[27]PSP!$C:$C,[27]PSP!$AK:$AK)</f>
        <v>10.16</v>
      </c>
      <c r="AL789" s="28">
        <f t="shared" si="3018"/>
        <v>9413.24</v>
      </c>
      <c r="AM789" s="88"/>
      <c r="AN789" s="54">
        <f>_xlfn.XLOOKUP($C789,[27]PSP!$C:$C,[27]PSP!$AN:$AN)</f>
        <v>0</v>
      </c>
      <c r="AO789" s="27">
        <f>_xlfn.XLOOKUP($C789,[27]PSP!$C:$C,[27]PSP!$AO:$AO)</f>
        <v>10.16</v>
      </c>
      <c r="AP789" s="28">
        <f t="shared" si="3019"/>
        <v>0</v>
      </c>
      <c r="AQ789" s="88"/>
      <c r="AR789" s="54">
        <f>_xlfn.XLOOKUP($C789,[27]PSP!$C:$C,[27]PSP!$AR:$AR)</f>
        <v>1758.5</v>
      </c>
      <c r="AS789" s="27">
        <f>_xlfn.XLOOKUP($C789,[27]PSP!$C:$C,[27]PSP!$AS:$AS)</f>
        <v>10.16</v>
      </c>
      <c r="AT789" s="28">
        <f t="shared" si="3020"/>
        <v>17866.36</v>
      </c>
      <c r="AU789" s="88"/>
      <c r="AV789" s="54">
        <f>_xlfn.XLOOKUP($C789,[27]PSP!$C:$C,[27]PSP!$AV:$AV)</f>
        <v>926.5</v>
      </c>
      <c r="AW789" s="27">
        <f>_xlfn.XLOOKUP($C789,[27]PSP!$C:$C,[27]PSP!$AW:$AW)</f>
        <v>10.16</v>
      </c>
      <c r="AX789" s="28">
        <f t="shared" si="3021"/>
        <v>9413.24</v>
      </c>
      <c r="AY789" s="88"/>
      <c r="AZ789" s="54">
        <f>_xlfn.XLOOKUP($C789,[27]PSP!$C:$C,[27]PSP!$AZ:$AZ)</f>
        <v>357</v>
      </c>
      <c r="BA789" s="27">
        <f>_xlfn.XLOOKUP($C789,[27]PSP!$C:$C,[27]PSP!$BA:$BA)</f>
        <v>10.16</v>
      </c>
      <c r="BB789" s="28">
        <f t="shared" si="3022"/>
        <v>3627.12</v>
      </c>
      <c r="BC789" s="88"/>
      <c r="BD789" s="54">
        <f>_xlfn.XLOOKUP($C789,[27]PSP!$C:$C,[27]PSP!$BD:$BD)</f>
        <v>926.5</v>
      </c>
      <c r="BE789" s="27">
        <f>_xlfn.XLOOKUP($C789,[27]PSP!$C:$C,[27]PSP!$BE:$BE)</f>
        <v>10.16</v>
      </c>
      <c r="BF789" s="28">
        <f t="shared" si="3023"/>
        <v>9413.24</v>
      </c>
      <c r="BG789" s="88"/>
      <c r="BH789" s="54">
        <f>_xlfn.XLOOKUP($C789,[27]PSP!$C:$C,[27]PSP!$BH:$BH)</f>
        <v>1428</v>
      </c>
      <c r="BI789" s="27">
        <f>_xlfn.XLOOKUP($C789,[27]PSP!$C:$C,[27]PSP!$BI:$BI)</f>
        <v>10.16</v>
      </c>
      <c r="BJ789" s="28">
        <f t="shared" si="3024"/>
        <v>14508.48</v>
      </c>
      <c r="BK789" s="88"/>
      <c r="BL789" s="54">
        <f>_xlfn.XLOOKUP($C789,[27]PSP!$C:$C,[27]PSP!$BL:$BL)</f>
        <v>357</v>
      </c>
      <c r="BM789" s="27">
        <f>_xlfn.XLOOKUP($C789,[27]PSP!$C:$C,[27]PSP!$BM:$BM)</f>
        <v>10.16</v>
      </c>
      <c r="BN789" s="28">
        <f t="shared" si="3025"/>
        <v>3627.12</v>
      </c>
      <c r="BO789" s="88"/>
      <c r="BP789" s="54">
        <f>_xlfn.XLOOKUP($C789,[27]PSP!$C:$C,[27]PSP!$BP:$BP)</f>
        <v>1401.5</v>
      </c>
      <c r="BQ789" s="27">
        <f>_xlfn.XLOOKUP($C789,[27]PSP!$C:$C,[27]PSP!$BQ:$BQ)</f>
        <v>10.16</v>
      </c>
      <c r="BR789" s="28">
        <f t="shared" si="3026"/>
        <v>14239.24</v>
      </c>
      <c r="BS789" s="88"/>
      <c r="BT789" s="54">
        <f>_xlfn.XLOOKUP($C789,[27]PSP!$C:$C,[27]PSP!$BT:$BT)</f>
        <v>357</v>
      </c>
      <c r="BU789" s="27">
        <f>_xlfn.XLOOKUP($C789,[27]PSP!$C:$C,[27]PSP!$BU:$BU)</f>
        <v>10.16</v>
      </c>
      <c r="BV789" s="28">
        <f t="shared" si="3027"/>
        <v>3627.12</v>
      </c>
      <c r="BW789" s="88"/>
      <c r="BX789" s="54">
        <f>_xlfn.XLOOKUP($C789,[27]PSP!$C:$C,[27]PSP!$BX:$BX)</f>
        <v>357</v>
      </c>
      <c r="BY789" s="27">
        <f>_xlfn.XLOOKUP($C789,[27]PSP!$C:$C,[27]PSP!$BY:$BY)</f>
        <v>10.16</v>
      </c>
      <c r="BZ789" s="28">
        <f t="shared" si="3028"/>
        <v>3627.12</v>
      </c>
      <c r="CA789" s="88"/>
      <c r="CB789" s="54">
        <f>_xlfn.XLOOKUP($C789,[27]PSP!$C:$C,[27]PSP!$CB:$CB)</f>
        <v>2328</v>
      </c>
      <c r="CC789" s="27">
        <f>_xlfn.XLOOKUP($C789,[27]PSP!$C:$C,[27]PSP!$CC:$CC)</f>
        <v>10.16</v>
      </c>
      <c r="CD789" s="28">
        <f t="shared" si="3029"/>
        <v>23652.48</v>
      </c>
      <c r="CE789" s="88"/>
      <c r="CF789" s="54">
        <f>_xlfn.XLOOKUP($C789,[27]PSP!$C:$C,[27]PSP!$CF:$CF)</f>
        <v>926.5</v>
      </c>
      <c r="CG789" s="27">
        <f>_xlfn.XLOOKUP($C789,[27]PSP!$C:$C,[27]PSP!$CG:$CG)</f>
        <v>10.16</v>
      </c>
      <c r="CH789" s="28">
        <f t="shared" si="3030"/>
        <v>9413.24</v>
      </c>
      <c r="CI789" s="88"/>
      <c r="CJ789" s="54">
        <f>_xlfn.XLOOKUP($C789,[27]PSP!$C:$C,[27]PSP!$CJ:$CJ)</f>
        <v>569.5</v>
      </c>
      <c r="CK789" s="27">
        <f>_xlfn.XLOOKUP($C789,[27]PSP!$C:$C,[27]PSP!$CK:$CK)</f>
        <v>10.16</v>
      </c>
      <c r="CL789" s="28">
        <f t="shared" si="3031"/>
        <v>5786.12</v>
      </c>
      <c r="CM789" s="88"/>
      <c r="CN789" s="54">
        <f>_xlfn.XLOOKUP($C789,[27]PSP!$C:$C,[27]PSP!$CN:$CN)</f>
        <v>1071</v>
      </c>
      <c r="CO789" s="27">
        <f>_xlfn.XLOOKUP($C789,[27]PSP!$C:$C,[27]PSP!$CO:$CO)</f>
        <v>10.16</v>
      </c>
      <c r="CP789" s="28">
        <f t="shared" si="3032"/>
        <v>10881.36</v>
      </c>
      <c r="CQ789" s="88"/>
      <c r="CR789" s="54">
        <f>_xlfn.XLOOKUP($C789,[27]PSP!$C:$C,[27]PSP!$CR:$CR)</f>
        <v>0</v>
      </c>
      <c r="CS789" s="27">
        <f>_xlfn.XLOOKUP($C789,[27]PSP!$C:$C,[27]PSP!$CS:$CS)</f>
        <v>10.16</v>
      </c>
      <c r="CT789" s="28">
        <f t="shared" si="3033"/>
        <v>0</v>
      </c>
      <c r="CU789" s="88"/>
      <c r="CV789" s="54">
        <f>_xlfn.XLOOKUP($C789,[27]PSP!$C:$C,[27]PSP!$CV:$CV)</f>
        <v>1071</v>
      </c>
      <c r="CW789" s="27">
        <f>_xlfn.XLOOKUP($C789,[27]PSP!$C:$C,[27]PSP!$CW:$CW)</f>
        <v>10.16</v>
      </c>
      <c r="CX789" s="28">
        <f t="shared" si="3034"/>
        <v>10881.36</v>
      </c>
      <c r="CY789" s="88"/>
      <c r="CZ789" s="54">
        <f>_xlfn.XLOOKUP($C789,[27]PSP!$C:$C,[27]PSP!$CZ:$CZ)</f>
        <v>1496</v>
      </c>
      <c r="DA789" s="27">
        <f>_xlfn.XLOOKUP($C789,[27]PSP!$C:$C,[27]PSP!$DA:$DA)</f>
        <v>10.16</v>
      </c>
      <c r="DB789" s="28">
        <f t="shared" si="3035"/>
        <v>15199.36</v>
      </c>
      <c r="DC789" s="88"/>
      <c r="DD789" s="54">
        <f>_xlfn.XLOOKUP($C789,[27]PSP!$C:$C,[27]PSP!$DD:$DD)</f>
        <v>0</v>
      </c>
      <c r="DE789" s="27">
        <f>_xlfn.XLOOKUP($C789,[27]PSP!$C:$C,[27]PSP!$DE:$DE)</f>
        <v>10.16</v>
      </c>
      <c r="DF789" s="28">
        <f t="shared" si="3036"/>
        <v>0</v>
      </c>
      <c r="DG789" s="88"/>
      <c r="DH789" s="54">
        <f>_xlfn.XLOOKUP($C789,[27]PSP!$C:$C,[27]PSP!$DH:$DH)</f>
        <v>0</v>
      </c>
      <c r="DI789" s="27">
        <f>_xlfn.XLOOKUP($C789,[27]PSP!$C:$C,[27]PSP!$DI:$DI)</f>
        <v>10.16</v>
      </c>
      <c r="DJ789" s="28">
        <f t="shared" si="3037"/>
        <v>0</v>
      </c>
      <c r="DK789" s="88"/>
      <c r="DL789" s="54">
        <f>_xlfn.XLOOKUP($C789,[27]PSP!$C:$C,[27]PSP!$DL:$DL)</f>
        <v>357</v>
      </c>
      <c r="DM789" s="27">
        <f>_xlfn.XLOOKUP($C789,[27]PSP!$C:$C,[27]PSP!$DM:$DM)</f>
        <v>10.16</v>
      </c>
      <c r="DN789" s="28">
        <f t="shared" si="3038"/>
        <v>3627.12</v>
      </c>
      <c r="DO789" s="88"/>
      <c r="DP789" s="54">
        <f>_xlfn.XLOOKUP($C789,[27]PSP!$C:$C,[27]PSP!$DP:$DP)</f>
        <v>0</v>
      </c>
      <c r="DQ789" s="27">
        <f>_xlfn.XLOOKUP($C789,[27]PSP!$C:$C,[27]PSP!$DQ:$DQ)</f>
        <v>10.16</v>
      </c>
      <c r="DR789" s="28">
        <f t="shared" si="3039"/>
        <v>0</v>
      </c>
      <c r="DS789" s="88"/>
      <c r="DT789" s="54">
        <f>_xlfn.XLOOKUP($C789,[27]PSP!$C:$C,[27]PSP!$DT:$DT)</f>
        <v>0</v>
      </c>
      <c r="DU789" s="27">
        <f>_xlfn.XLOOKUP($C789,[27]PSP!$C:$C,[27]PSP!$DU:$DU)</f>
        <v>10.16</v>
      </c>
      <c r="DV789" s="28">
        <f t="shared" si="3040"/>
        <v>0</v>
      </c>
      <c r="DW789" s="88"/>
      <c r="DX789" s="54">
        <f>_xlfn.XLOOKUP($C789,[27]PSP!$C:$C,[27]PSP!$DX:$DX)</f>
        <v>508</v>
      </c>
      <c r="DY789" s="27">
        <f>_xlfn.XLOOKUP($C789,[27]PSP!$C:$C,[27]PSP!$DY:$DY)</f>
        <v>10.16</v>
      </c>
      <c r="DZ789" s="28">
        <f t="shared" si="3041"/>
        <v>5161.28</v>
      </c>
      <c r="EA789" s="88"/>
      <c r="EB789" s="54">
        <f>_xlfn.XLOOKUP($C789,[27]PSP!$C:$C,[27]PSP!$EB:$EB)</f>
        <v>508</v>
      </c>
      <c r="EC789" s="27">
        <f>_xlfn.XLOOKUP($C789,[27]PSP!$C:$C,[27]PSP!$EC:$EC)</f>
        <v>10.16</v>
      </c>
      <c r="ED789" s="28">
        <f t="shared" si="3042"/>
        <v>5161.28</v>
      </c>
      <c r="EE789" s="88"/>
      <c r="EF789" s="54">
        <f>_xlfn.XLOOKUP($C789,[27]PSP!$C:$C,[27]PSP!$EF:$EF)</f>
        <v>508</v>
      </c>
      <c r="EG789" s="27">
        <f>_xlfn.XLOOKUP($C789,[27]PSP!$C:$C,[27]PSP!$EG:$EG)</f>
        <v>10.16</v>
      </c>
      <c r="EH789" s="28">
        <f t="shared" si="3043"/>
        <v>5161.28</v>
      </c>
      <c r="EI789" s="88"/>
      <c r="EJ789" s="54" t="e">
        <f>_xlfn.XLOOKUP($C789,[27]PSP!$C:$C,[27]PSP!$EJ:$EJ)</f>
        <v>#REF!</v>
      </c>
      <c r="EK789" s="27">
        <f>_xlfn.XLOOKUP($C789,[27]PSP!$C:$C,[27]PSP!$EK:$EK)</f>
        <v>10.16</v>
      </c>
      <c r="EL789" s="28" t="e">
        <f t="shared" si="3044"/>
        <v>#REF!</v>
      </c>
      <c r="EM789" s="88"/>
      <c r="EN789" s="108"/>
      <c r="EO789" s="29" t="e">
        <f t="shared" si="3045"/>
        <v>#REF!</v>
      </c>
      <c r="EP789" s="88" t="e">
        <f t="shared" si="2976"/>
        <v>#REF!</v>
      </c>
      <c r="EQ789" s="1" t="e">
        <f t="shared" si="2596"/>
        <v>#REF!</v>
      </c>
      <c r="ES789" s="118">
        <f t="shared" si="2873"/>
        <v>1.1767000000000001</v>
      </c>
    </row>
    <row r="790" spans="3:149" s="1" customFormat="1" ht="14.25" x14ac:dyDescent="0.25">
      <c r="C790" s="79" t="s">
        <v>925</v>
      </c>
      <c r="D790" s="80"/>
      <c r="E790" s="79"/>
      <c r="F790" s="81" t="s">
        <v>27</v>
      </c>
      <c r="G790" s="82"/>
      <c r="H790" s="82"/>
      <c r="I790" s="83"/>
      <c r="J790" s="83"/>
      <c r="L790" s="84"/>
      <c r="M790" s="85"/>
      <c r="N790" s="83"/>
      <c r="P790" s="84"/>
      <c r="Q790" s="85"/>
      <c r="R790" s="83"/>
      <c r="T790" s="84"/>
      <c r="U790" s="85"/>
      <c r="V790" s="83"/>
      <c r="X790" s="84"/>
      <c r="Y790" s="85"/>
      <c r="Z790" s="83"/>
      <c r="AB790" s="84"/>
      <c r="AC790" s="85"/>
      <c r="AD790" s="83"/>
      <c r="AF790" s="84"/>
      <c r="AG790" s="85"/>
      <c r="AH790" s="83"/>
      <c r="AJ790" s="84"/>
      <c r="AK790" s="85"/>
      <c r="AL790" s="83"/>
      <c r="AN790" s="84"/>
      <c r="AO790" s="85"/>
      <c r="AP790" s="83"/>
      <c r="AR790" s="84"/>
      <c r="AS790" s="85"/>
      <c r="AT790" s="83"/>
      <c r="AV790" s="84"/>
      <c r="AW790" s="85"/>
      <c r="AX790" s="83"/>
      <c r="AZ790" s="84"/>
      <c r="BA790" s="85"/>
      <c r="BB790" s="83"/>
      <c r="BD790" s="84"/>
      <c r="BE790" s="85"/>
      <c r="BF790" s="83"/>
      <c r="BH790" s="84"/>
      <c r="BI790" s="85"/>
      <c r="BJ790" s="83"/>
      <c r="BL790" s="84"/>
      <c r="BM790" s="85"/>
      <c r="BN790" s="83"/>
      <c r="BP790" s="84"/>
      <c r="BQ790" s="85"/>
      <c r="BR790" s="83"/>
      <c r="BT790" s="84"/>
      <c r="BU790" s="85"/>
      <c r="BV790" s="83"/>
      <c r="BX790" s="84"/>
      <c r="BY790" s="85"/>
      <c r="BZ790" s="83"/>
      <c r="CB790" s="84"/>
      <c r="CC790" s="85"/>
      <c r="CD790" s="83"/>
      <c r="CF790" s="84"/>
      <c r="CG790" s="85"/>
      <c r="CH790" s="83"/>
      <c r="CJ790" s="84"/>
      <c r="CK790" s="85"/>
      <c r="CL790" s="83"/>
      <c r="CN790" s="84"/>
      <c r="CO790" s="85"/>
      <c r="CP790" s="83"/>
      <c r="CR790" s="84"/>
      <c r="CS790" s="85"/>
      <c r="CT790" s="83"/>
      <c r="CV790" s="84"/>
      <c r="CW790" s="85"/>
      <c r="CX790" s="83"/>
      <c r="CZ790" s="84"/>
      <c r="DA790" s="85"/>
      <c r="DB790" s="83"/>
      <c r="DD790" s="84"/>
      <c r="DE790" s="85"/>
      <c r="DF790" s="83"/>
      <c r="DH790" s="84"/>
      <c r="DI790" s="85"/>
      <c r="DJ790" s="83"/>
      <c r="DL790" s="84"/>
      <c r="DM790" s="85"/>
      <c r="DN790" s="83"/>
      <c r="DP790" s="84"/>
      <c r="DQ790" s="85"/>
      <c r="DR790" s="83"/>
      <c r="DT790" s="84"/>
      <c r="DU790" s="85"/>
      <c r="DV790" s="83"/>
      <c r="DX790" s="84"/>
      <c r="DY790" s="85"/>
      <c r="DZ790" s="83"/>
      <c r="EB790" s="84"/>
      <c r="EC790" s="85"/>
      <c r="ED790" s="83"/>
      <c r="EF790" s="84"/>
      <c r="EG790" s="85"/>
      <c r="EH790" s="83"/>
      <c r="EJ790" s="84"/>
      <c r="EK790" s="85"/>
      <c r="EL790" s="83"/>
      <c r="EN790" s="109"/>
      <c r="EO790" s="29">
        <f t="shared" si="3045"/>
        <v>0</v>
      </c>
      <c r="EP790" s="88">
        <f t="shared" si="2976"/>
        <v>0</v>
      </c>
      <c r="EQ790" s="1" t="b">
        <f t="shared" si="2596"/>
        <v>1</v>
      </c>
      <c r="ES790" s="118">
        <f t="shared" si="2873"/>
        <v>1.1767000000000001</v>
      </c>
    </row>
    <row r="791" spans="3:149" s="1" customFormat="1" ht="14.25" x14ac:dyDescent="0.25">
      <c r="C791" s="24" t="s">
        <v>926</v>
      </c>
      <c r="D791" s="43" t="str">
        <f>_xlfn.XLOOKUP($C791,[27]PSP!$C:$C,[27]PSP!$D:$D)</f>
        <v>COMP_44004</v>
      </c>
      <c r="E791" s="24" t="str">
        <f>_xlfn.XLOOKUP($C791,[27]PSP!$C:$C,[27]PSP!$E:$E)</f>
        <v>COMPOSIÇÃO</v>
      </c>
      <c r="F791" s="25" t="str">
        <f>_xlfn.XLOOKUP($C791,[27]PSP!$C:$C,[27]PSP!$F:$F)</f>
        <v>PAVIMENTO - SOLUÇÃO TIPO E PARA FAIXA DE ROLAMENTO</v>
      </c>
      <c r="G791" s="26" t="str">
        <f>_xlfn.XLOOKUP($C791,[27]PSP!$C:$C,[27]PSP!$G:$G)</f>
        <v>M2</v>
      </c>
      <c r="H791" s="53" t="e">
        <f>_xlfn.XLOOKUP($C791,[27]PSP!$C:$C,[27]PSP!$H:$H)</f>
        <v>#REF!</v>
      </c>
      <c r="I791" s="28" t="e">
        <f>_xlfn.XLOOKUP($C791,[27]PSP!$C:$C,[27]PSP!$I:$I)</f>
        <v>#REF!</v>
      </c>
      <c r="J791" s="28" t="e">
        <f t="shared" ref="J791:J792" si="3046">IF(LEFT(D791,6)="COT.IS",I791,I791*(1+$J$7))</f>
        <v>#REF!</v>
      </c>
      <c r="K791" s="88"/>
      <c r="L791" s="54">
        <f>_xlfn.XLOOKUP($C791,[27]PSP!$C:$C,[27]PSP!$L:$L)</f>
        <v>0</v>
      </c>
      <c r="M791" s="27">
        <f>_xlfn.XLOOKUP($C791,[27]PSP!$C:$C,[27]PSP!$M:$M)</f>
        <v>113.57</v>
      </c>
      <c r="N791" s="28">
        <f t="shared" ref="N791:N792" si="3047">TRUNC(M791*L791,2)</f>
        <v>0</v>
      </c>
      <c r="O791" s="88"/>
      <c r="P791" s="54">
        <f>_xlfn.XLOOKUP($C791,[27]PSP!$C:$C,[27]PSP!$P:$P)</f>
        <v>0</v>
      </c>
      <c r="Q791" s="27">
        <f>_xlfn.XLOOKUP($C791,[27]PSP!$C:$C,[27]PSP!$Q:$Q)</f>
        <v>113.57</v>
      </c>
      <c r="R791" s="28">
        <f t="shared" ref="R791:R792" si="3048">TRUNC(Q791*P791,2)</f>
        <v>0</v>
      </c>
      <c r="S791" s="88"/>
      <c r="T791" s="54">
        <f>_xlfn.XLOOKUP($C791,[27]PSP!$C:$C,[27]PSP!$T:$T)</f>
        <v>7400</v>
      </c>
      <c r="U791" s="27">
        <f>_xlfn.XLOOKUP($C791,[27]PSP!$C:$C,[27]PSP!$U:$U)</f>
        <v>113.57</v>
      </c>
      <c r="V791" s="28">
        <f t="shared" ref="V791:V792" si="3049">TRUNC(U791*T791,2)</f>
        <v>840418</v>
      </c>
      <c r="W791" s="88"/>
      <c r="X791" s="54">
        <f>_xlfn.XLOOKUP($C791,[27]PSP!$C:$C,[27]PSP!$X:$X)</f>
        <v>14961</v>
      </c>
      <c r="Y791" s="27">
        <f>_xlfn.XLOOKUP($C791,[27]PSP!$C:$C,[27]PSP!$Y:$Y)</f>
        <v>113.57</v>
      </c>
      <c r="Z791" s="28">
        <f t="shared" ref="Z791:Z792" si="3050">TRUNC(Y791*X791,2)</f>
        <v>1699120.77</v>
      </c>
      <c r="AA791" s="88"/>
      <c r="AB791" s="54">
        <f>_xlfn.XLOOKUP($C791,[27]PSP!$C:$C,[27]PSP!$AB:$AB)</f>
        <v>7400</v>
      </c>
      <c r="AC791" s="27">
        <f>_xlfn.XLOOKUP($C791,[27]PSP!$C:$C,[27]PSP!$AC:$AC)</f>
        <v>113.57</v>
      </c>
      <c r="AD791" s="28">
        <f t="shared" ref="AD791:AD792" si="3051">TRUNC(AC791*AB791,2)</f>
        <v>840418</v>
      </c>
      <c r="AE791" s="88"/>
      <c r="AF791" s="54">
        <f>_xlfn.XLOOKUP($C791,[27]PSP!$C:$C,[27]PSP!$AF:$AF)</f>
        <v>9974</v>
      </c>
      <c r="AG791" s="27">
        <f>_xlfn.XLOOKUP($C791,[27]PSP!$C:$C,[27]PSP!$AG:$AG)</f>
        <v>113.57</v>
      </c>
      <c r="AH791" s="28">
        <f t="shared" ref="AH791:AH792" si="3052">TRUNC(AG791*AF791,2)</f>
        <v>1132747.18</v>
      </c>
      <c r="AI791" s="88"/>
      <c r="AJ791" s="54">
        <f>_xlfn.XLOOKUP($C791,[27]PSP!$C:$C,[27]PSP!$AJ:$AJ)</f>
        <v>19506</v>
      </c>
      <c r="AK791" s="27">
        <f>_xlfn.XLOOKUP($C791,[27]PSP!$C:$C,[27]PSP!$AK:$AK)</f>
        <v>113.57</v>
      </c>
      <c r="AL791" s="28">
        <f t="shared" ref="AL791:AL792" si="3053">TRUNC(AK791*AJ791,2)</f>
        <v>2215296.42</v>
      </c>
      <c r="AM791" s="88"/>
      <c r="AN791" s="54">
        <f>_xlfn.XLOOKUP($C791,[27]PSP!$C:$C,[27]PSP!$AN:$AN)</f>
        <v>7400</v>
      </c>
      <c r="AO791" s="27">
        <f>_xlfn.XLOOKUP($C791,[27]PSP!$C:$C,[27]PSP!$AO:$AO)</f>
        <v>113.57</v>
      </c>
      <c r="AP791" s="28">
        <f t="shared" ref="AP791:AP792" si="3054">TRUNC(AO791*AN791,2)</f>
        <v>840418</v>
      </c>
      <c r="AQ791" s="88"/>
      <c r="AR791" s="54">
        <f>_xlfn.XLOOKUP($C791,[27]PSP!$C:$C,[27]PSP!$AR:$AR)</f>
        <v>21778</v>
      </c>
      <c r="AS791" s="27">
        <f>_xlfn.XLOOKUP($C791,[27]PSP!$C:$C,[27]PSP!$AS:$AS)</f>
        <v>113.57</v>
      </c>
      <c r="AT791" s="28">
        <f t="shared" ref="AT791:AT792" si="3055">TRUNC(AS791*AR791,2)</f>
        <v>2473327.46</v>
      </c>
      <c r="AU791" s="88"/>
      <c r="AV791" s="54">
        <f>_xlfn.XLOOKUP($C791,[27]PSP!$C:$C,[27]PSP!$AV:$AV)</f>
        <v>19506</v>
      </c>
      <c r="AW791" s="27">
        <f>_xlfn.XLOOKUP($C791,[27]PSP!$C:$C,[27]PSP!$AW:$AW)</f>
        <v>113.57</v>
      </c>
      <c r="AX791" s="28">
        <f t="shared" ref="AX791:AX792" si="3056">TRUNC(AW791*AV791,2)</f>
        <v>2215296.42</v>
      </c>
      <c r="AY791" s="88"/>
      <c r="AZ791" s="54">
        <f>_xlfn.XLOOKUP($C791,[27]PSP!$C:$C,[27]PSP!$AZ:$AZ)</f>
        <v>12387</v>
      </c>
      <c r="BA791" s="27">
        <f>_xlfn.XLOOKUP($C791,[27]PSP!$C:$C,[27]PSP!$BA:$BA)</f>
        <v>113.57</v>
      </c>
      <c r="BB791" s="28">
        <f t="shared" ref="BB791:BB792" si="3057">TRUNC(BA791*AZ791,2)</f>
        <v>1406791.59</v>
      </c>
      <c r="BC791" s="88"/>
      <c r="BD791" s="54">
        <f>_xlfn.XLOOKUP($C791,[27]PSP!$C:$C,[27]PSP!$BD:$BD)</f>
        <v>26906</v>
      </c>
      <c r="BE791" s="27">
        <f>_xlfn.XLOOKUP($C791,[27]PSP!$C:$C,[27]PSP!$BE:$BE)</f>
        <v>113.57</v>
      </c>
      <c r="BF791" s="28">
        <f t="shared" ref="BF791:BF792" si="3058">TRUNC(BE791*BD791,2)</f>
        <v>3055714.42</v>
      </c>
      <c r="BG791" s="88"/>
      <c r="BH791" s="54">
        <f>_xlfn.XLOOKUP($C791,[27]PSP!$C:$C,[27]PSP!$BH:$BH)</f>
        <v>19948</v>
      </c>
      <c r="BI791" s="27">
        <f>_xlfn.XLOOKUP($C791,[27]PSP!$C:$C,[27]PSP!$BI:$BI)</f>
        <v>113.57</v>
      </c>
      <c r="BJ791" s="28">
        <f t="shared" ref="BJ791:BJ792" si="3059">TRUNC(BI791*BH791,2)</f>
        <v>2265494.36</v>
      </c>
      <c r="BK791" s="88"/>
      <c r="BL791" s="54">
        <f>_xlfn.XLOOKUP($C791,[27]PSP!$C:$C,[27]PSP!$BL:$BL)</f>
        <v>4987</v>
      </c>
      <c r="BM791" s="27">
        <f>_xlfn.XLOOKUP($C791,[27]PSP!$C:$C,[27]PSP!$BM:$BM)</f>
        <v>113.57</v>
      </c>
      <c r="BN791" s="28">
        <f t="shared" ref="BN791:BN792" si="3060">TRUNC(BM791*BL791,2)</f>
        <v>566373.59</v>
      </c>
      <c r="BO791" s="88"/>
      <c r="BP791" s="54">
        <f>_xlfn.XLOOKUP($C791,[27]PSP!$C:$C,[27]PSP!$BP:$BP)</f>
        <v>16791</v>
      </c>
      <c r="BQ791" s="27">
        <f>_xlfn.XLOOKUP($C791,[27]PSP!$C:$C,[27]PSP!$BQ:$BQ)</f>
        <v>113.57</v>
      </c>
      <c r="BR791" s="28">
        <f t="shared" ref="BR791:BR792" si="3061">TRUNC(BQ791*BP791,2)</f>
        <v>1906953.87</v>
      </c>
      <c r="BS791" s="88"/>
      <c r="BT791" s="54">
        <f>_xlfn.XLOOKUP($C791,[27]PSP!$C:$C,[27]PSP!$BT:$BT)</f>
        <v>4987</v>
      </c>
      <c r="BU791" s="27">
        <f>_xlfn.XLOOKUP($C791,[27]PSP!$C:$C,[27]PSP!$BU:$BU)</f>
        <v>113.57</v>
      </c>
      <c r="BV791" s="28">
        <f t="shared" ref="BV791:BV792" si="3062">TRUNC(BU791*BT791,2)</f>
        <v>566373.59</v>
      </c>
      <c r="BW791" s="88"/>
      <c r="BX791" s="54">
        <f>_xlfn.XLOOKUP($C791,[27]PSP!$C:$C,[27]PSP!$BX:$BX)</f>
        <v>12387</v>
      </c>
      <c r="BY791" s="27">
        <f>_xlfn.XLOOKUP($C791,[27]PSP!$C:$C,[27]PSP!$BY:$BY)</f>
        <v>113.57</v>
      </c>
      <c r="BZ791" s="28">
        <f t="shared" ref="BZ791:BZ792" si="3063">TRUNC(BY791*BX791,2)</f>
        <v>1406791.59</v>
      </c>
      <c r="CA791" s="88"/>
      <c r="CB791" s="54">
        <f>_xlfn.XLOOKUP($C791,[27]PSP!$C:$C,[27]PSP!$CB:$CB)</f>
        <v>36297</v>
      </c>
      <c r="CC791" s="27">
        <f>_xlfn.XLOOKUP($C791,[27]PSP!$C:$C,[27]PSP!$CC:$CC)</f>
        <v>113.57</v>
      </c>
      <c r="CD791" s="28">
        <f t="shared" ref="CD791:CD792" si="3064">TRUNC(CC791*CB791,2)</f>
        <v>4122250.29</v>
      </c>
      <c r="CE791" s="88"/>
      <c r="CF791" s="54">
        <f>_xlfn.XLOOKUP($C791,[27]PSP!$C:$C,[27]PSP!$CF:$CF)</f>
        <v>19506</v>
      </c>
      <c r="CG791" s="27">
        <f>_xlfn.XLOOKUP($C791,[27]PSP!$C:$C,[27]PSP!$CG:$CG)</f>
        <v>113.57</v>
      </c>
      <c r="CH791" s="28">
        <f t="shared" ref="CH791:CH792" si="3065">TRUNC(CG791*CF791,2)</f>
        <v>2215296.42</v>
      </c>
      <c r="CI791" s="88"/>
      <c r="CJ791" s="54">
        <f>_xlfn.XLOOKUP($C791,[27]PSP!$C:$C,[27]PSP!$CJ:$CJ)</f>
        <v>14519</v>
      </c>
      <c r="CK791" s="27">
        <f>_xlfn.XLOOKUP($C791,[27]PSP!$C:$C,[27]PSP!$CK:$CK)</f>
        <v>113.57</v>
      </c>
      <c r="CL791" s="28">
        <f t="shared" ref="CL791:CL792" si="3066">TRUNC(CK791*CJ791,2)</f>
        <v>1648922.83</v>
      </c>
      <c r="CM791" s="88"/>
      <c r="CN791" s="54">
        <f>_xlfn.XLOOKUP($C791,[27]PSP!$C:$C,[27]PSP!$CN:$CN)</f>
        <v>18661</v>
      </c>
      <c r="CO791" s="27">
        <f>_xlfn.XLOOKUP($C791,[27]PSP!$C:$C,[27]PSP!$CO:$CO)</f>
        <v>113.57</v>
      </c>
      <c r="CP791" s="28">
        <f t="shared" ref="CP791:CP792" si="3067">TRUNC(CO791*CN791,2)</f>
        <v>2119329.77</v>
      </c>
      <c r="CQ791" s="88"/>
      <c r="CR791" s="54">
        <f>_xlfn.XLOOKUP($C791,[27]PSP!$C:$C,[27]PSP!$CR:$CR)</f>
        <v>0</v>
      </c>
      <c r="CS791" s="27">
        <f>_xlfn.XLOOKUP($C791,[27]PSP!$C:$C,[27]PSP!$CS:$CS)</f>
        <v>113.57</v>
      </c>
      <c r="CT791" s="28">
        <f t="shared" ref="CT791:CT792" si="3068">TRUNC(CS791*CR791,2)</f>
        <v>0</v>
      </c>
      <c r="CU791" s="88"/>
      <c r="CV791" s="54">
        <f>_xlfn.XLOOKUP($C791,[27]PSP!$C:$C,[27]PSP!$CV:$CV)</f>
        <v>22361</v>
      </c>
      <c r="CW791" s="27">
        <f>_xlfn.XLOOKUP($C791,[27]PSP!$C:$C,[27]PSP!$CW:$CW)</f>
        <v>113.57</v>
      </c>
      <c r="CX791" s="28">
        <f t="shared" ref="CX791:CX792" si="3069">TRUNC(CW791*CV791,2)</f>
        <v>2539538.77</v>
      </c>
      <c r="CY791" s="88"/>
      <c r="CZ791" s="54">
        <f>_xlfn.XLOOKUP($C791,[27]PSP!$C:$C,[27]PSP!$CZ:$CZ)</f>
        <v>34025</v>
      </c>
      <c r="DA791" s="27">
        <f>_xlfn.XLOOKUP($C791,[27]PSP!$C:$C,[27]PSP!$DA:$DA)</f>
        <v>113.57</v>
      </c>
      <c r="DB791" s="28">
        <f t="shared" ref="DB791:DB792" si="3070">TRUNC(DA791*CZ791,2)</f>
        <v>3864219.25</v>
      </c>
      <c r="DC791" s="88"/>
      <c r="DD791" s="54">
        <f>_xlfn.XLOOKUP($C791,[27]PSP!$C:$C,[27]PSP!$DD:$DD)</f>
        <v>0</v>
      </c>
      <c r="DE791" s="27">
        <f>_xlfn.XLOOKUP($C791,[27]PSP!$C:$C,[27]PSP!$DE:$DE)</f>
        <v>113.57</v>
      </c>
      <c r="DF791" s="28">
        <f t="shared" ref="DF791:DF792" si="3071">TRUNC(DE791*DD791,2)</f>
        <v>0</v>
      </c>
      <c r="DG791" s="88"/>
      <c r="DH791" s="54">
        <f>_xlfn.XLOOKUP($C791,[27]PSP!$C:$C,[27]PSP!$DH:$DH)</f>
        <v>0</v>
      </c>
      <c r="DI791" s="27">
        <f>_xlfn.XLOOKUP($C791,[27]PSP!$C:$C,[27]PSP!$DI:$DI)</f>
        <v>113.57</v>
      </c>
      <c r="DJ791" s="28">
        <f t="shared" ref="DJ791:DJ792" si="3072">TRUNC(DI791*DH791,2)</f>
        <v>0</v>
      </c>
      <c r="DK791" s="88"/>
      <c r="DL791" s="54">
        <f>_xlfn.XLOOKUP($C791,[27]PSP!$C:$C,[27]PSP!$DL:$DL)</f>
        <v>12387</v>
      </c>
      <c r="DM791" s="27">
        <f>_xlfn.XLOOKUP($C791,[27]PSP!$C:$C,[27]PSP!$DM:$DM)</f>
        <v>113.57</v>
      </c>
      <c r="DN791" s="28">
        <f t="shared" ref="DN791:DN792" si="3073">TRUNC(DM791*DL791,2)</f>
        <v>1406791.59</v>
      </c>
      <c r="DO791" s="88"/>
      <c r="DP791" s="54">
        <f>_xlfn.XLOOKUP($C791,[27]PSP!$C:$C,[27]PSP!$DP:$DP)</f>
        <v>0</v>
      </c>
      <c r="DQ791" s="27">
        <f>_xlfn.XLOOKUP($C791,[27]PSP!$C:$C,[27]PSP!$DQ:$DQ)</f>
        <v>113.57</v>
      </c>
      <c r="DR791" s="28">
        <f t="shared" ref="DR791:DR792" si="3074">TRUNC(DQ791*DP791,2)</f>
        <v>0</v>
      </c>
      <c r="DS791" s="88"/>
      <c r="DT791" s="54">
        <f>_xlfn.XLOOKUP($C791,[27]PSP!$C:$C,[27]PSP!$DT:$DT)</f>
        <v>0</v>
      </c>
      <c r="DU791" s="27">
        <f>_xlfn.XLOOKUP($C791,[27]PSP!$C:$C,[27]PSP!$DU:$DU)</f>
        <v>113.57</v>
      </c>
      <c r="DV791" s="28">
        <f t="shared" ref="DV791:DV792" si="3075">TRUNC(DU791*DT791,2)</f>
        <v>0</v>
      </c>
      <c r="DW791" s="88"/>
      <c r="DX791" s="54">
        <f>_xlfn.XLOOKUP($C791,[27]PSP!$C:$C,[27]PSP!$DX:$DX)</f>
        <v>13156</v>
      </c>
      <c r="DY791" s="27">
        <f>_xlfn.XLOOKUP($C791,[27]PSP!$C:$C,[27]PSP!$DY:$DY)</f>
        <v>113.57</v>
      </c>
      <c r="DZ791" s="28">
        <f t="shared" ref="DZ791:DZ792" si="3076">TRUNC(DY791*DX791,2)</f>
        <v>1494126.92</v>
      </c>
      <c r="EA791" s="88"/>
      <c r="EB791" s="54">
        <f>_xlfn.XLOOKUP($C791,[27]PSP!$C:$C,[27]PSP!$EB:$EB)</f>
        <v>13156</v>
      </c>
      <c r="EC791" s="27">
        <f>_xlfn.XLOOKUP($C791,[27]PSP!$C:$C,[27]PSP!$EC:$EC)</f>
        <v>113.57</v>
      </c>
      <c r="ED791" s="28">
        <f t="shared" ref="ED791:ED792" si="3077">TRUNC(EC791*EB791,2)</f>
        <v>1494126.92</v>
      </c>
      <c r="EE791" s="88"/>
      <c r="EF791" s="54">
        <f>_xlfn.XLOOKUP($C791,[27]PSP!$C:$C,[27]PSP!$EF:$EF)</f>
        <v>13156</v>
      </c>
      <c r="EG791" s="27">
        <f>_xlfn.XLOOKUP($C791,[27]PSP!$C:$C,[27]PSP!$EG:$EG)</f>
        <v>113.57</v>
      </c>
      <c r="EH791" s="28">
        <f t="shared" ref="EH791:EH792" si="3078">TRUNC(EG791*EF791,2)</f>
        <v>1494126.92</v>
      </c>
      <c r="EI791" s="88"/>
      <c r="EJ791" s="54" t="e">
        <f>_xlfn.XLOOKUP($C791,[27]PSP!$C:$C,[27]PSP!$EJ:$EJ)</f>
        <v>#REF!</v>
      </c>
      <c r="EK791" s="27">
        <f>_xlfn.XLOOKUP($C791,[27]PSP!$C:$C,[27]PSP!$EK:$EK)</f>
        <v>113.57</v>
      </c>
      <c r="EL791" s="28" t="e">
        <f t="shared" ref="EL791:EL792" si="3079">TRUNC(EK791*EJ791,2)</f>
        <v>#REF!</v>
      </c>
      <c r="EM791" s="88"/>
      <c r="EN791" s="108"/>
      <c r="EO791" s="29" t="e">
        <f t="shared" si="3045"/>
        <v>#REF!</v>
      </c>
      <c r="EP791" s="88" t="e">
        <f t="shared" si="2976"/>
        <v>#REF!</v>
      </c>
      <c r="EQ791" s="1" t="e">
        <f t="shared" si="2596"/>
        <v>#REF!</v>
      </c>
      <c r="ES791" s="118">
        <f t="shared" si="2873"/>
        <v>1.1767000000000001</v>
      </c>
    </row>
    <row r="792" spans="3:149" s="1" customFormat="1" ht="14.25" x14ac:dyDescent="0.25">
      <c r="C792" s="24" t="s">
        <v>927</v>
      </c>
      <c r="D792" s="43" t="str">
        <f>_xlfn.XLOOKUP($C792,[27]PSP!$C:$C,[27]PSP!$D:$D)</f>
        <v>COMP_44005</v>
      </c>
      <c r="E792" s="24" t="str">
        <f>_xlfn.XLOOKUP($C792,[27]PSP!$C:$C,[27]PSP!$E:$E)</f>
        <v>COMPOSIÇÃO</v>
      </c>
      <c r="F792" s="25" t="str">
        <f>_xlfn.XLOOKUP($C792,[27]PSP!$C:$C,[27]PSP!$F:$F)</f>
        <v>PAVIMENTO - SOLUÇÃO TIPO E PARA ACOSTAMENTO</v>
      </c>
      <c r="G792" s="26" t="str">
        <f>_xlfn.XLOOKUP($C792,[27]PSP!$C:$C,[27]PSP!$G:$G)</f>
        <v>M2</v>
      </c>
      <c r="H792" s="53" t="e">
        <f>_xlfn.XLOOKUP($C792,[27]PSP!$C:$C,[27]PSP!$H:$H)</f>
        <v>#REF!</v>
      </c>
      <c r="I792" s="28" t="e">
        <f>_xlfn.XLOOKUP($C792,[27]PSP!$C:$C,[27]PSP!$I:$I)</f>
        <v>#REF!</v>
      </c>
      <c r="J792" s="28" t="e">
        <f t="shared" si="3046"/>
        <v>#REF!</v>
      </c>
      <c r="K792" s="88"/>
      <c r="L792" s="54">
        <f>_xlfn.XLOOKUP($C792,[27]PSP!$C:$C,[27]PSP!$L:$L)</f>
        <v>4987</v>
      </c>
      <c r="M792" s="27">
        <f>_xlfn.XLOOKUP($C792,[27]PSP!$C:$C,[27]PSP!$M:$M)</f>
        <v>33.090000000000003</v>
      </c>
      <c r="N792" s="28">
        <f t="shared" si="3047"/>
        <v>165019.82999999999</v>
      </c>
      <c r="O792" s="88"/>
      <c r="P792" s="54">
        <f>_xlfn.XLOOKUP($C792,[27]PSP!$C:$C,[27]PSP!$P:$P)</f>
        <v>0</v>
      </c>
      <c r="Q792" s="27">
        <f>_xlfn.XLOOKUP($C792,[27]PSP!$C:$C,[27]PSP!$Q:$Q)</f>
        <v>33.090000000000003</v>
      </c>
      <c r="R792" s="28">
        <f t="shared" si="3048"/>
        <v>0</v>
      </c>
      <c r="S792" s="88"/>
      <c r="T792" s="54">
        <f>_xlfn.XLOOKUP($C792,[27]PSP!$C:$C,[27]PSP!$T:$T)</f>
        <v>0</v>
      </c>
      <c r="U792" s="27">
        <f>_xlfn.XLOOKUP($C792,[27]PSP!$C:$C,[27]PSP!$U:$U)</f>
        <v>33.090000000000003</v>
      </c>
      <c r="V792" s="28">
        <f t="shared" si="3049"/>
        <v>0</v>
      </c>
      <c r="W792" s="88"/>
      <c r="X792" s="54">
        <f>_xlfn.XLOOKUP($C792,[27]PSP!$C:$C,[27]PSP!$X:$X)</f>
        <v>0</v>
      </c>
      <c r="Y792" s="27">
        <f>_xlfn.XLOOKUP($C792,[27]PSP!$C:$C,[27]PSP!$Y:$Y)</f>
        <v>33.090000000000003</v>
      </c>
      <c r="Z792" s="28">
        <f t="shared" si="3050"/>
        <v>0</v>
      </c>
      <c r="AA792" s="88"/>
      <c r="AB792" s="54">
        <f>_xlfn.XLOOKUP($C792,[27]PSP!$C:$C,[27]PSP!$AB:$AB)</f>
        <v>0</v>
      </c>
      <c r="AC792" s="27">
        <f>_xlfn.XLOOKUP($C792,[27]PSP!$C:$C,[27]PSP!$AC:$AC)</f>
        <v>33.090000000000003</v>
      </c>
      <c r="AD792" s="28">
        <f t="shared" si="3051"/>
        <v>0</v>
      </c>
      <c r="AE792" s="88"/>
      <c r="AF792" s="54">
        <f>_xlfn.XLOOKUP($C792,[27]PSP!$C:$C,[27]PSP!$AF:$AF)</f>
        <v>0</v>
      </c>
      <c r="AG792" s="27">
        <f>_xlfn.XLOOKUP($C792,[27]PSP!$C:$C,[27]PSP!$AG:$AG)</f>
        <v>33.090000000000003</v>
      </c>
      <c r="AH792" s="28">
        <f t="shared" si="3052"/>
        <v>0</v>
      </c>
      <c r="AI792" s="88"/>
      <c r="AJ792" s="54">
        <f>_xlfn.XLOOKUP($C792,[27]PSP!$C:$C,[27]PSP!$AJ:$AJ)</f>
        <v>0</v>
      </c>
      <c r="AK792" s="27">
        <f>_xlfn.XLOOKUP($C792,[27]PSP!$C:$C,[27]PSP!$AK:$AK)</f>
        <v>33.090000000000003</v>
      </c>
      <c r="AL792" s="28">
        <f t="shared" si="3053"/>
        <v>0</v>
      </c>
      <c r="AM792" s="88"/>
      <c r="AN792" s="54">
        <f>_xlfn.XLOOKUP($C792,[27]PSP!$C:$C,[27]PSP!$AN:$AN)</f>
        <v>0</v>
      </c>
      <c r="AO792" s="27">
        <f>_xlfn.XLOOKUP($C792,[27]PSP!$C:$C,[27]PSP!$AO:$AO)</f>
        <v>33.090000000000003</v>
      </c>
      <c r="AP792" s="28">
        <f t="shared" si="3054"/>
        <v>0</v>
      </c>
      <c r="AQ792" s="88"/>
      <c r="AR792" s="54">
        <f>_xlfn.XLOOKUP($C792,[27]PSP!$C:$C,[27]PSP!$AR:$AR)</f>
        <v>510</v>
      </c>
      <c r="AS792" s="27">
        <f>_xlfn.XLOOKUP($C792,[27]PSP!$C:$C,[27]PSP!$AS:$AS)</f>
        <v>33.090000000000003</v>
      </c>
      <c r="AT792" s="28">
        <f t="shared" si="3055"/>
        <v>16875.900000000001</v>
      </c>
      <c r="AU792" s="88"/>
      <c r="AV792" s="54">
        <f>_xlfn.XLOOKUP($C792,[27]PSP!$C:$C,[27]PSP!$AV:$AV)</f>
        <v>0</v>
      </c>
      <c r="AW792" s="27">
        <f>_xlfn.XLOOKUP($C792,[27]PSP!$C:$C,[27]PSP!$AW:$AW)</f>
        <v>33.090000000000003</v>
      </c>
      <c r="AX792" s="28">
        <f t="shared" si="3056"/>
        <v>0</v>
      </c>
      <c r="AY792" s="88"/>
      <c r="AZ792" s="54">
        <f>_xlfn.XLOOKUP($C792,[27]PSP!$C:$C,[27]PSP!$AZ:$AZ)</f>
        <v>0</v>
      </c>
      <c r="BA792" s="27">
        <f>_xlfn.XLOOKUP($C792,[27]PSP!$C:$C,[27]PSP!$BA:$BA)</f>
        <v>33.090000000000003</v>
      </c>
      <c r="BB792" s="28">
        <f t="shared" si="3057"/>
        <v>0</v>
      </c>
      <c r="BC792" s="88"/>
      <c r="BD792" s="54">
        <f>_xlfn.XLOOKUP($C792,[27]PSP!$C:$C,[27]PSP!$BD:$BD)</f>
        <v>0</v>
      </c>
      <c r="BE792" s="27">
        <f>_xlfn.XLOOKUP($C792,[27]PSP!$C:$C,[27]PSP!$BE:$BE)</f>
        <v>33.090000000000003</v>
      </c>
      <c r="BF792" s="28">
        <f t="shared" si="3058"/>
        <v>0</v>
      </c>
      <c r="BG792" s="88"/>
      <c r="BH792" s="54">
        <f>_xlfn.XLOOKUP($C792,[27]PSP!$C:$C,[27]PSP!$BH:$BH)</f>
        <v>0</v>
      </c>
      <c r="BI792" s="27">
        <f>_xlfn.XLOOKUP($C792,[27]PSP!$C:$C,[27]PSP!$BI:$BI)</f>
        <v>33.090000000000003</v>
      </c>
      <c r="BJ792" s="28">
        <f t="shared" si="3059"/>
        <v>0</v>
      </c>
      <c r="BK792" s="88"/>
      <c r="BL792" s="54">
        <f>_xlfn.XLOOKUP($C792,[27]PSP!$C:$C,[27]PSP!$BL:$BL)</f>
        <v>0</v>
      </c>
      <c r="BM792" s="27">
        <f>_xlfn.XLOOKUP($C792,[27]PSP!$C:$C,[27]PSP!$BM:$BM)</f>
        <v>33.090000000000003</v>
      </c>
      <c r="BN792" s="28">
        <f t="shared" si="3060"/>
        <v>0</v>
      </c>
      <c r="BO792" s="88"/>
      <c r="BP792" s="54">
        <f>_xlfn.XLOOKUP($C792,[27]PSP!$C:$C,[27]PSP!$BP:$BP)</f>
        <v>510</v>
      </c>
      <c r="BQ792" s="27">
        <f>_xlfn.XLOOKUP($C792,[27]PSP!$C:$C,[27]PSP!$BQ:$BQ)</f>
        <v>33.090000000000003</v>
      </c>
      <c r="BR792" s="28">
        <f t="shared" si="3061"/>
        <v>16875.900000000001</v>
      </c>
      <c r="BS792" s="88"/>
      <c r="BT792" s="54">
        <f>_xlfn.XLOOKUP($C792,[27]PSP!$C:$C,[27]PSP!$BT:$BT)</f>
        <v>0</v>
      </c>
      <c r="BU792" s="27">
        <f>_xlfn.XLOOKUP($C792,[27]PSP!$C:$C,[27]PSP!$BU:$BU)</f>
        <v>33.090000000000003</v>
      </c>
      <c r="BV792" s="28">
        <f t="shared" si="3062"/>
        <v>0</v>
      </c>
      <c r="BW792" s="88"/>
      <c r="BX792" s="54">
        <f>_xlfn.XLOOKUP($C792,[27]PSP!$C:$C,[27]PSP!$BX:$BX)</f>
        <v>0</v>
      </c>
      <c r="BY792" s="27">
        <f>_xlfn.XLOOKUP($C792,[27]PSP!$C:$C,[27]PSP!$BY:$BY)</f>
        <v>33.090000000000003</v>
      </c>
      <c r="BZ792" s="28">
        <f t="shared" si="3063"/>
        <v>0</v>
      </c>
      <c r="CA792" s="88"/>
      <c r="CB792" s="54">
        <f>_xlfn.XLOOKUP($C792,[27]PSP!$C:$C,[27]PSP!$CB:$CB)</f>
        <v>510</v>
      </c>
      <c r="CC792" s="27">
        <f>_xlfn.XLOOKUP($C792,[27]PSP!$C:$C,[27]PSP!$CC:$CC)</f>
        <v>33.090000000000003</v>
      </c>
      <c r="CD792" s="28">
        <f t="shared" si="3064"/>
        <v>16875.900000000001</v>
      </c>
      <c r="CE792" s="88"/>
      <c r="CF792" s="54">
        <f>_xlfn.XLOOKUP($C792,[27]PSP!$C:$C,[27]PSP!$CF:$CF)</f>
        <v>0</v>
      </c>
      <c r="CG792" s="27">
        <f>_xlfn.XLOOKUP($C792,[27]PSP!$C:$C,[27]PSP!$CG:$CG)</f>
        <v>33.090000000000003</v>
      </c>
      <c r="CH792" s="28">
        <f t="shared" si="3065"/>
        <v>0</v>
      </c>
      <c r="CI792" s="88"/>
      <c r="CJ792" s="54">
        <f>_xlfn.XLOOKUP($C792,[27]PSP!$C:$C,[27]PSP!$CJ:$CJ)</f>
        <v>0</v>
      </c>
      <c r="CK792" s="27">
        <f>_xlfn.XLOOKUP($C792,[27]PSP!$C:$C,[27]PSP!$CK:$CK)</f>
        <v>33.090000000000003</v>
      </c>
      <c r="CL792" s="28">
        <f t="shared" si="3066"/>
        <v>0</v>
      </c>
      <c r="CM792" s="88"/>
      <c r="CN792" s="54">
        <f>_xlfn.XLOOKUP($C792,[27]PSP!$C:$C,[27]PSP!$CN:$CN)</f>
        <v>0</v>
      </c>
      <c r="CO792" s="27">
        <f>_xlfn.XLOOKUP($C792,[27]PSP!$C:$C,[27]PSP!$CO:$CO)</f>
        <v>33.090000000000003</v>
      </c>
      <c r="CP792" s="28">
        <f t="shared" si="3067"/>
        <v>0</v>
      </c>
      <c r="CQ792" s="88"/>
      <c r="CR792" s="54">
        <f>_xlfn.XLOOKUP($C792,[27]PSP!$C:$C,[27]PSP!$CR:$CR)</f>
        <v>0</v>
      </c>
      <c r="CS792" s="27">
        <f>_xlfn.XLOOKUP($C792,[27]PSP!$C:$C,[27]PSP!$CS:$CS)</f>
        <v>33.090000000000003</v>
      </c>
      <c r="CT792" s="28">
        <f t="shared" si="3068"/>
        <v>0</v>
      </c>
      <c r="CU792" s="88"/>
      <c r="CV792" s="54">
        <f>_xlfn.XLOOKUP($C792,[27]PSP!$C:$C,[27]PSP!$CV:$CV)</f>
        <v>0</v>
      </c>
      <c r="CW792" s="27">
        <f>_xlfn.XLOOKUP($C792,[27]PSP!$C:$C,[27]PSP!$CW:$CW)</f>
        <v>33.090000000000003</v>
      </c>
      <c r="CX792" s="28">
        <f t="shared" si="3069"/>
        <v>0</v>
      </c>
      <c r="CY792" s="88"/>
      <c r="CZ792" s="54">
        <f>_xlfn.XLOOKUP($C792,[27]PSP!$C:$C,[27]PSP!$CZ:$CZ)</f>
        <v>0</v>
      </c>
      <c r="DA792" s="27">
        <f>_xlfn.XLOOKUP($C792,[27]PSP!$C:$C,[27]PSP!$DA:$DA)</f>
        <v>33.090000000000003</v>
      </c>
      <c r="DB792" s="28">
        <f t="shared" si="3070"/>
        <v>0</v>
      </c>
      <c r="DC792" s="88"/>
      <c r="DD792" s="54">
        <f>_xlfn.XLOOKUP($C792,[27]PSP!$C:$C,[27]PSP!$DD:$DD)</f>
        <v>0</v>
      </c>
      <c r="DE792" s="27">
        <f>_xlfn.XLOOKUP($C792,[27]PSP!$C:$C,[27]PSP!$DE:$DE)</f>
        <v>33.090000000000003</v>
      </c>
      <c r="DF792" s="28">
        <f t="shared" si="3071"/>
        <v>0</v>
      </c>
      <c r="DG792" s="88"/>
      <c r="DH792" s="54">
        <f>_xlfn.XLOOKUP($C792,[27]PSP!$C:$C,[27]PSP!$DH:$DH)</f>
        <v>0</v>
      </c>
      <c r="DI792" s="27">
        <f>_xlfn.XLOOKUP($C792,[27]PSP!$C:$C,[27]PSP!$DI:$DI)</f>
        <v>33.090000000000003</v>
      </c>
      <c r="DJ792" s="28">
        <f t="shared" si="3072"/>
        <v>0</v>
      </c>
      <c r="DK792" s="88"/>
      <c r="DL792" s="54">
        <f>_xlfn.XLOOKUP($C792,[27]PSP!$C:$C,[27]PSP!$DL:$DL)</f>
        <v>0</v>
      </c>
      <c r="DM792" s="27">
        <f>_xlfn.XLOOKUP($C792,[27]PSP!$C:$C,[27]PSP!$DM:$DM)</f>
        <v>33.090000000000003</v>
      </c>
      <c r="DN792" s="28">
        <f t="shared" si="3073"/>
        <v>0</v>
      </c>
      <c r="DO792" s="88"/>
      <c r="DP792" s="54">
        <f>_xlfn.XLOOKUP($C792,[27]PSP!$C:$C,[27]PSP!$DP:$DP)</f>
        <v>0</v>
      </c>
      <c r="DQ792" s="27">
        <f>_xlfn.XLOOKUP($C792,[27]PSP!$C:$C,[27]PSP!$DQ:$DQ)</f>
        <v>33.090000000000003</v>
      </c>
      <c r="DR792" s="28">
        <f t="shared" si="3074"/>
        <v>0</v>
      </c>
      <c r="DS792" s="88"/>
      <c r="DT792" s="54">
        <f>_xlfn.XLOOKUP($C792,[27]PSP!$C:$C,[27]PSP!$DT:$DT)</f>
        <v>0</v>
      </c>
      <c r="DU792" s="27">
        <f>_xlfn.XLOOKUP($C792,[27]PSP!$C:$C,[27]PSP!$DU:$DU)</f>
        <v>33.090000000000003</v>
      </c>
      <c r="DV792" s="28">
        <f t="shared" si="3075"/>
        <v>0</v>
      </c>
      <c r="DW792" s="88"/>
      <c r="DX792" s="54">
        <f>_xlfn.XLOOKUP($C792,[27]PSP!$C:$C,[27]PSP!$DX:$DX)</f>
        <v>0</v>
      </c>
      <c r="DY792" s="27">
        <f>_xlfn.XLOOKUP($C792,[27]PSP!$C:$C,[27]PSP!$DY:$DY)</f>
        <v>33.090000000000003</v>
      </c>
      <c r="DZ792" s="28">
        <f t="shared" si="3076"/>
        <v>0</v>
      </c>
      <c r="EA792" s="88"/>
      <c r="EB792" s="54">
        <f>_xlfn.XLOOKUP($C792,[27]PSP!$C:$C,[27]PSP!$EB:$EB)</f>
        <v>0</v>
      </c>
      <c r="EC792" s="27">
        <f>_xlfn.XLOOKUP($C792,[27]PSP!$C:$C,[27]PSP!$EC:$EC)</f>
        <v>33.090000000000003</v>
      </c>
      <c r="ED792" s="28">
        <f t="shared" si="3077"/>
        <v>0</v>
      </c>
      <c r="EE792" s="88"/>
      <c r="EF792" s="54">
        <f>_xlfn.XLOOKUP($C792,[27]PSP!$C:$C,[27]PSP!$EF:$EF)</f>
        <v>0</v>
      </c>
      <c r="EG792" s="27">
        <f>_xlfn.XLOOKUP($C792,[27]PSP!$C:$C,[27]PSP!$EG:$EG)</f>
        <v>33.090000000000003</v>
      </c>
      <c r="EH792" s="28">
        <f t="shared" si="3078"/>
        <v>0</v>
      </c>
      <c r="EI792" s="88"/>
      <c r="EJ792" s="54" t="e">
        <f>_xlfn.XLOOKUP($C792,[27]PSP!$C:$C,[27]PSP!$EJ:$EJ)</f>
        <v>#REF!</v>
      </c>
      <c r="EK792" s="27">
        <f>_xlfn.XLOOKUP($C792,[27]PSP!$C:$C,[27]PSP!$EK:$EK)</f>
        <v>33.090000000000003</v>
      </c>
      <c r="EL792" s="28" t="e">
        <f t="shared" si="3079"/>
        <v>#REF!</v>
      </c>
      <c r="EM792" s="88"/>
      <c r="EN792" s="108"/>
      <c r="EO792" s="29" t="e">
        <f t="shared" si="3045"/>
        <v>#REF!</v>
      </c>
      <c r="EP792" s="88" t="e">
        <f t="shared" si="2976"/>
        <v>#REF!</v>
      </c>
      <c r="EQ792" s="1" t="e">
        <f t="shared" si="2596"/>
        <v>#REF!</v>
      </c>
      <c r="ES792" s="118">
        <f t="shared" si="2873"/>
        <v>1.1767000000000001</v>
      </c>
    </row>
    <row r="793" spans="3:149" s="1" customFormat="1" ht="14.25" x14ac:dyDescent="0.25">
      <c r="C793" s="79" t="s">
        <v>928</v>
      </c>
      <c r="D793" s="80"/>
      <c r="E793" s="79"/>
      <c r="F793" s="81" t="s">
        <v>526</v>
      </c>
      <c r="G793" s="82"/>
      <c r="H793" s="82"/>
      <c r="I793" s="83"/>
      <c r="J793" s="83"/>
      <c r="L793" s="84"/>
      <c r="M793" s="85"/>
      <c r="N793" s="83"/>
      <c r="P793" s="84"/>
      <c r="Q793" s="85"/>
      <c r="R793" s="83"/>
      <c r="T793" s="84"/>
      <c r="U793" s="85"/>
      <c r="V793" s="83"/>
      <c r="X793" s="84"/>
      <c r="Y793" s="85"/>
      <c r="Z793" s="83"/>
      <c r="AB793" s="84"/>
      <c r="AC793" s="85"/>
      <c r="AD793" s="83"/>
      <c r="AF793" s="84"/>
      <c r="AG793" s="85"/>
      <c r="AH793" s="83"/>
      <c r="AJ793" s="84"/>
      <c r="AK793" s="85"/>
      <c r="AL793" s="83"/>
      <c r="AN793" s="84"/>
      <c r="AO793" s="85"/>
      <c r="AP793" s="83"/>
      <c r="AR793" s="84"/>
      <c r="AS793" s="85"/>
      <c r="AT793" s="83"/>
      <c r="AV793" s="84"/>
      <c r="AW793" s="85"/>
      <c r="AX793" s="83"/>
      <c r="AZ793" s="84"/>
      <c r="BA793" s="85"/>
      <c r="BB793" s="83"/>
      <c r="BD793" s="84"/>
      <c r="BE793" s="85"/>
      <c r="BF793" s="83"/>
      <c r="BH793" s="84"/>
      <c r="BI793" s="85"/>
      <c r="BJ793" s="83"/>
      <c r="BL793" s="84"/>
      <c r="BM793" s="85"/>
      <c r="BN793" s="83"/>
      <c r="BP793" s="84"/>
      <c r="BQ793" s="85"/>
      <c r="BR793" s="83"/>
      <c r="BT793" s="84"/>
      <c r="BU793" s="85"/>
      <c r="BV793" s="83"/>
      <c r="BX793" s="84"/>
      <c r="BY793" s="85"/>
      <c r="BZ793" s="83"/>
      <c r="CB793" s="84"/>
      <c r="CC793" s="85"/>
      <c r="CD793" s="83"/>
      <c r="CF793" s="84"/>
      <c r="CG793" s="85"/>
      <c r="CH793" s="83"/>
      <c r="CJ793" s="84"/>
      <c r="CK793" s="85"/>
      <c r="CL793" s="83"/>
      <c r="CN793" s="84"/>
      <c r="CO793" s="85"/>
      <c r="CP793" s="83"/>
      <c r="CR793" s="84"/>
      <c r="CS793" s="85"/>
      <c r="CT793" s="83"/>
      <c r="CV793" s="84"/>
      <c r="CW793" s="85"/>
      <c r="CX793" s="83"/>
      <c r="CZ793" s="84"/>
      <c r="DA793" s="85"/>
      <c r="DB793" s="83"/>
      <c r="DD793" s="84"/>
      <c r="DE793" s="85"/>
      <c r="DF793" s="83"/>
      <c r="DH793" s="84"/>
      <c r="DI793" s="85"/>
      <c r="DJ793" s="83"/>
      <c r="DL793" s="84"/>
      <c r="DM793" s="85"/>
      <c r="DN793" s="83"/>
      <c r="DP793" s="84"/>
      <c r="DQ793" s="85"/>
      <c r="DR793" s="83"/>
      <c r="DT793" s="84"/>
      <c r="DU793" s="85"/>
      <c r="DV793" s="83"/>
      <c r="DX793" s="84"/>
      <c r="DY793" s="85"/>
      <c r="DZ793" s="83"/>
      <c r="EB793" s="84"/>
      <c r="EC793" s="85"/>
      <c r="ED793" s="83"/>
      <c r="EF793" s="84"/>
      <c r="EG793" s="85"/>
      <c r="EH793" s="83"/>
      <c r="EJ793" s="84"/>
      <c r="EK793" s="85"/>
      <c r="EL793" s="83"/>
      <c r="EN793" s="109"/>
      <c r="EO793" s="29">
        <f t="shared" si="3045"/>
        <v>0</v>
      </c>
      <c r="EP793" s="88">
        <f t="shared" si="2976"/>
        <v>0</v>
      </c>
      <c r="EQ793" s="1" t="b">
        <f t="shared" si="2596"/>
        <v>1</v>
      </c>
      <c r="ES793" s="118">
        <f t="shared" si="2873"/>
        <v>1.1767000000000001</v>
      </c>
    </row>
    <row r="794" spans="3:149" s="1" customFormat="1" ht="14.25" x14ac:dyDescent="0.25">
      <c r="C794" s="24" t="s">
        <v>929</v>
      </c>
      <c r="D794" s="43" t="str">
        <f>_xlfn.XLOOKUP($C794,[27]PSP!$C:$C,[27]PSP!$D:$D)</f>
        <v>ED-49814</v>
      </c>
      <c r="E794" s="24" t="str">
        <f>_xlfn.XLOOKUP($C794,[27]PSP!$C:$C,[27]PSP!$E:$E)</f>
        <v>DER/MG</v>
      </c>
      <c r="F794" s="25" t="str">
        <f>_xlfn.XLOOKUP($C794,[27]PSP!$C:$C,[27]PSP!$F:$F)</f>
        <v>LASTRO DE AREIA</v>
      </c>
      <c r="G794" s="26" t="str">
        <f>_xlfn.XLOOKUP($C794,[27]PSP!$C:$C,[27]PSP!$G:$G)</f>
        <v>M3</v>
      </c>
      <c r="H794" s="53" t="e">
        <f>_xlfn.XLOOKUP($C794,[27]PSP!$C:$C,[27]PSP!$H:$H)</f>
        <v>#REF!</v>
      </c>
      <c r="I794" s="28" t="e">
        <f>_xlfn.XLOOKUP($C794,[27]PSP!$C:$C,[27]PSP!$I:$I)</f>
        <v>#REF!</v>
      </c>
      <c r="J794" s="28" t="e">
        <f t="shared" ref="J794:J795" si="3080">IF(LEFT(D794,6)="COT.IS",I794,I794*(1+$J$7))</f>
        <v>#REF!</v>
      </c>
      <c r="K794" s="88"/>
      <c r="L794" s="54">
        <f>_xlfn.XLOOKUP($C794,[27]PSP!$C:$C,[27]PSP!$L:$L)</f>
        <v>0</v>
      </c>
      <c r="M794" s="27">
        <f>_xlfn.XLOOKUP($C794,[27]PSP!$C:$C,[27]PSP!$M:$M)</f>
        <v>92.69</v>
      </c>
      <c r="N794" s="28">
        <f t="shared" ref="N794:N795" si="3081">TRUNC(M794*L794,2)</f>
        <v>0</v>
      </c>
      <c r="O794" s="88"/>
      <c r="P794" s="54">
        <f>_xlfn.XLOOKUP($C794,[27]PSP!$C:$C,[27]PSP!$P:$P)</f>
        <v>0</v>
      </c>
      <c r="Q794" s="27">
        <f>_xlfn.XLOOKUP($C794,[27]PSP!$C:$C,[27]PSP!$Q:$Q)</f>
        <v>92.69</v>
      </c>
      <c r="R794" s="28">
        <f t="shared" ref="R794:R795" si="3082">TRUNC(Q794*P794,2)</f>
        <v>0</v>
      </c>
      <c r="S794" s="88"/>
      <c r="T794" s="54">
        <f>_xlfn.XLOOKUP($C794,[27]PSP!$C:$C,[27]PSP!$T:$T)</f>
        <v>0</v>
      </c>
      <c r="U794" s="27">
        <f>_xlfn.XLOOKUP($C794,[27]PSP!$C:$C,[27]PSP!$U:$U)</f>
        <v>92.69</v>
      </c>
      <c r="V794" s="28">
        <f t="shared" ref="V794:V795" si="3083">TRUNC(U794*T794,2)</f>
        <v>0</v>
      </c>
      <c r="W794" s="88"/>
      <c r="X794" s="54">
        <f>_xlfn.XLOOKUP($C794,[27]PSP!$C:$C,[27]PSP!$X:$X)</f>
        <v>0</v>
      </c>
      <c r="Y794" s="27">
        <f>_xlfn.XLOOKUP($C794,[27]PSP!$C:$C,[27]PSP!$Y:$Y)</f>
        <v>92.69</v>
      </c>
      <c r="Z794" s="28">
        <f t="shared" ref="Z794:Z795" si="3084">TRUNC(Y794*X794,2)</f>
        <v>0</v>
      </c>
      <c r="AA794" s="88"/>
      <c r="AB794" s="54">
        <f>_xlfn.XLOOKUP($C794,[27]PSP!$C:$C,[27]PSP!$AB:$AB)</f>
        <v>0</v>
      </c>
      <c r="AC794" s="27">
        <f>_xlfn.XLOOKUP($C794,[27]PSP!$C:$C,[27]PSP!$AC:$AC)</f>
        <v>92.69</v>
      </c>
      <c r="AD794" s="28">
        <f t="shared" ref="AD794:AD795" si="3085">TRUNC(AC794*AB794,2)</f>
        <v>0</v>
      </c>
      <c r="AE794" s="88"/>
      <c r="AF794" s="54">
        <f>_xlfn.XLOOKUP($C794,[27]PSP!$C:$C,[27]PSP!$AF:$AF)</f>
        <v>0</v>
      </c>
      <c r="AG794" s="27">
        <f>_xlfn.XLOOKUP($C794,[27]PSP!$C:$C,[27]PSP!$AG:$AG)</f>
        <v>92.69</v>
      </c>
      <c r="AH794" s="28">
        <f t="shared" ref="AH794:AH795" si="3086">TRUNC(AG794*AF794,2)</f>
        <v>0</v>
      </c>
      <c r="AI794" s="88"/>
      <c r="AJ794" s="54">
        <f>_xlfn.XLOOKUP($C794,[27]PSP!$C:$C,[27]PSP!$AJ:$AJ)</f>
        <v>0</v>
      </c>
      <c r="AK794" s="27">
        <f>_xlfn.XLOOKUP($C794,[27]PSP!$C:$C,[27]PSP!$AK:$AK)</f>
        <v>92.69</v>
      </c>
      <c r="AL794" s="28">
        <f t="shared" ref="AL794:AL795" si="3087">TRUNC(AK794*AJ794,2)</f>
        <v>0</v>
      </c>
      <c r="AM794" s="88"/>
      <c r="AN794" s="54">
        <f>_xlfn.XLOOKUP($C794,[27]PSP!$C:$C,[27]PSP!$AN:$AN)</f>
        <v>0</v>
      </c>
      <c r="AO794" s="27">
        <f>_xlfn.XLOOKUP($C794,[27]PSP!$C:$C,[27]PSP!$AO:$AO)</f>
        <v>92.69</v>
      </c>
      <c r="AP794" s="28">
        <f t="shared" ref="AP794:AP795" si="3088">TRUNC(AO794*AN794,2)</f>
        <v>0</v>
      </c>
      <c r="AQ794" s="88"/>
      <c r="AR794" s="54">
        <f>_xlfn.XLOOKUP($C794,[27]PSP!$C:$C,[27]PSP!$AR:$AR)</f>
        <v>0</v>
      </c>
      <c r="AS794" s="27">
        <f>_xlfn.XLOOKUP($C794,[27]PSP!$C:$C,[27]PSP!$AS:$AS)</f>
        <v>92.69</v>
      </c>
      <c r="AT794" s="28">
        <f t="shared" ref="AT794:AT795" si="3089">TRUNC(AS794*AR794,2)</f>
        <v>0</v>
      </c>
      <c r="AU794" s="88"/>
      <c r="AV794" s="54">
        <f>_xlfn.XLOOKUP($C794,[27]PSP!$C:$C,[27]PSP!$AV:$AV)</f>
        <v>0</v>
      </c>
      <c r="AW794" s="27">
        <f>_xlfn.XLOOKUP($C794,[27]PSP!$C:$C,[27]PSP!$AW:$AW)</f>
        <v>92.69</v>
      </c>
      <c r="AX794" s="28">
        <f t="shared" ref="AX794:AX795" si="3090">TRUNC(AW794*AV794,2)</f>
        <v>0</v>
      </c>
      <c r="AY794" s="88"/>
      <c r="AZ794" s="54">
        <f>_xlfn.XLOOKUP($C794,[27]PSP!$C:$C,[27]PSP!$AZ:$AZ)</f>
        <v>0</v>
      </c>
      <c r="BA794" s="27">
        <f>_xlfn.XLOOKUP($C794,[27]PSP!$C:$C,[27]PSP!$BA:$BA)</f>
        <v>92.69</v>
      </c>
      <c r="BB794" s="28">
        <f t="shared" ref="BB794:BB795" si="3091">TRUNC(BA794*AZ794,2)</f>
        <v>0</v>
      </c>
      <c r="BC794" s="88"/>
      <c r="BD794" s="54">
        <f>_xlfn.XLOOKUP($C794,[27]PSP!$C:$C,[27]PSP!$BD:$BD)</f>
        <v>0</v>
      </c>
      <c r="BE794" s="27">
        <f>_xlfn.XLOOKUP($C794,[27]PSP!$C:$C,[27]PSP!$BE:$BE)</f>
        <v>92.69</v>
      </c>
      <c r="BF794" s="28">
        <f t="shared" ref="BF794:BF795" si="3092">TRUNC(BE794*BD794,2)</f>
        <v>0</v>
      </c>
      <c r="BG794" s="88"/>
      <c r="BH794" s="54">
        <f>_xlfn.XLOOKUP($C794,[27]PSP!$C:$C,[27]PSP!$BH:$BH)</f>
        <v>0</v>
      </c>
      <c r="BI794" s="27">
        <f>_xlfn.XLOOKUP($C794,[27]PSP!$C:$C,[27]PSP!$BI:$BI)</f>
        <v>92.69</v>
      </c>
      <c r="BJ794" s="28">
        <f t="shared" ref="BJ794:BJ795" si="3093">TRUNC(BI794*BH794,2)</f>
        <v>0</v>
      </c>
      <c r="BK794" s="88"/>
      <c r="BL794" s="54">
        <f>_xlfn.XLOOKUP($C794,[27]PSP!$C:$C,[27]PSP!$BL:$BL)</f>
        <v>0</v>
      </c>
      <c r="BM794" s="27">
        <f>_xlfn.XLOOKUP($C794,[27]PSP!$C:$C,[27]PSP!$BM:$BM)</f>
        <v>92.69</v>
      </c>
      <c r="BN794" s="28">
        <f t="shared" ref="BN794:BN795" si="3094">TRUNC(BM794*BL794,2)</f>
        <v>0</v>
      </c>
      <c r="BO794" s="88"/>
      <c r="BP794" s="54">
        <f>_xlfn.XLOOKUP($C794,[27]PSP!$C:$C,[27]PSP!$BP:$BP)</f>
        <v>0</v>
      </c>
      <c r="BQ794" s="27">
        <f>_xlfn.XLOOKUP($C794,[27]PSP!$C:$C,[27]PSP!$BQ:$BQ)</f>
        <v>92.69</v>
      </c>
      <c r="BR794" s="28">
        <f t="shared" ref="BR794:BR795" si="3095">TRUNC(BQ794*BP794,2)</f>
        <v>0</v>
      </c>
      <c r="BS794" s="88"/>
      <c r="BT794" s="54">
        <f>_xlfn.XLOOKUP($C794,[27]PSP!$C:$C,[27]PSP!$BT:$BT)</f>
        <v>0</v>
      </c>
      <c r="BU794" s="27">
        <f>_xlfn.XLOOKUP($C794,[27]PSP!$C:$C,[27]PSP!$BU:$BU)</f>
        <v>92.69</v>
      </c>
      <c r="BV794" s="28">
        <f t="shared" ref="BV794:BV795" si="3096">TRUNC(BU794*BT794,2)</f>
        <v>0</v>
      </c>
      <c r="BW794" s="88"/>
      <c r="BX794" s="54">
        <f>_xlfn.XLOOKUP($C794,[27]PSP!$C:$C,[27]PSP!$BX:$BX)</f>
        <v>0</v>
      </c>
      <c r="BY794" s="27">
        <f>_xlfn.XLOOKUP($C794,[27]PSP!$C:$C,[27]PSP!$BY:$BY)</f>
        <v>92.69</v>
      </c>
      <c r="BZ794" s="28">
        <f t="shared" ref="BZ794:BZ795" si="3097">TRUNC(BY794*BX794,2)</f>
        <v>0</v>
      </c>
      <c r="CA794" s="88"/>
      <c r="CB794" s="54">
        <f>_xlfn.XLOOKUP($C794,[27]PSP!$C:$C,[27]PSP!$CB:$CB)</f>
        <v>0</v>
      </c>
      <c r="CC794" s="27">
        <f>_xlfn.XLOOKUP($C794,[27]PSP!$C:$C,[27]PSP!$CC:$CC)</f>
        <v>92.69</v>
      </c>
      <c r="CD794" s="28">
        <f t="shared" ref="CD794:CD795" si="3098">TRUNC(CC794*CB794,2)</f>
        <v>0</v>
      </c>
      <c r="CE794" s="88"/>
      <c r="CF794" s="54">
        <f>_xlfn.XLOOKUP($C794,[27]PSP!$C:$C,[27]PSP!$CF:$CF)</f>
        <v>0</v>
      </c>
      <c r="CG794" s="27">
        <f>_xlfn.XLOOKUP($C794,[27]PSP!$C:$C,[27]PSP!$CG:$CG)</f>
        <v>92.69</v>
      </c>
      <c r="CH794" s="28">
        <f t="shared" ref="CH794:CH795" si="3099">TRUNC(CG794*CF794,2)</f>
        <v>0</v>
      </c>
      <c r="CI794" s="88"/>
      <c r="CJ794" s="54">
        <f>_xlfn.XLOOKUP($C794,[27]PSP!$C:$C,[27]PSP!$CJ:$CJ)</f>
        <v>0</v>
      </c>
      <c r="CK794" s="27">
        <f>_xlfn.XLOOKUP($C794,[27]PSP!$C:$C,[27]PSP!$CK:$CK)</f>
        <v>92.69</v>
      </c>
      <c r="CL794" s="28">
        <f t="shared" ref="CL794:CL795" si="3100">TRUNC(CK794*CJ794,2)</f>
        <v>0</v>
      </c>
      <c r="CM794" s="88"/>
      <c r="CN794" s="54">
        <f>_xlfn.XLOOKUP($C794,[27]PSP!$C:$C,[27]PSP!$CN:$CN)</f>
        <v>0</v>
      </c>
      <c r="CO794" s="27">
        <f>_xlfn.XLOOKUP($C794,[27]PSP!$C:$C,[27]PSP!$CO:$CO)</f>
        <v>92.69</v>
      </c>
      <c r="CP794" s="28">
        <f t="shared" ref="CP794:CP795" si="3101">TRUNC(CO794*CN794,2)</f>
        <v>0</v>
      </c>
      <c r="CQ794" s="88"/>
      <c r="CR794" s="54">
        <f>_xlfn.XLOOKUP($C794,[27]PSP!$C:$C,[27]PSP!$CR:$CR)</f>
        <v>0</v>
      </c>
      <c r="CS794" s="27">
        <f>_xlfn.XLOOKUP($C794,[27]PSP!$C:$C,[27]PSP!$CS:$CS)</f>
        <v>92.69</v>
      </c>
      <c r="CT794" s="28">
        <f t="shared" ref="CT794:CT795" si="3102">TRUNC(CS794*CR794,2)</f>
        <v>0</v>
      </c>
      <c r="CU794" s="88"/>
      <c r="CV794" s="54">
        <f>_xlfn.XLOOKUP($C794,[27]PSP!$C:$C,[27]PSP!$CV:$CV)</f>
        <v>0</v>
      </c>
      <c r="CW794" s="27">
        <f>_xlfn.XLOOKUP($C794,[27]PSP!$C:$C,[27]PSP!$CW:$CW)</f>
        <v>92.69</v>
      </c>
      <c r="CX794" s="28">
        <f t="shared" ref="CX794:CX795" si="3103">TRUNC(CW794*CV794,2)</f>
        <v>0</v>
      </c>
      <c r="CY794" s="88"/>
      <c r="CZ794" s="54">
        <f>_xlfn.XLOOKUP($C794,[27]PSP!$C:$C,[27]PSP!$CZ:$CZ)</f>
        <v>0</v>
      </c>
      <c r="DA794" s="27">
        <f>_xlfn.XLOOKUP($C794,[27]PSP!$C:$C,[27]PSP!$DA:$DA)</f>
        <v>92.69</v>
      </c>
      <c r="DB794" s="28">
        <f t="shared" ref="DB794:DB795" si="3104">TRUNC(DA794*CZ794,2)</f>
        <v>0</v>
      </c>
      <c r="DC794" s="88"/>
      <c r="DD794" s="54">
        <f>_xlfn.XLOOKUP($C794,[27]PSP!$C:$C,[27]PSP!$DD:$DD)</f>
        <v>0</v>
      </c>
      <c r="DE794" s="27">
        <f>_xlfn.XLOOKUP($C794,[27]PSP!$C:$C,[27]PSP!$DE:$DE)</f>
        <v>92.69</v>
      </c>
      <c r="DF794" s="28">
        <f t="shared" ref="DF794:DF795" si="3105">TRUNC(DE794*DD794,2)</f>
        <v>0</v>
      </c>
      <c r="DG794" s="88"/>
      <c r="DH794" s="54">
        <f>_xlfn.XLOOKUP($C794,[27]PSP!$C:$C,[27]PSP!$DH:$DH)</f>
        <v>0</v>
      </c>
      <c r="DI794" s="27">
        <f>_xlfn.XLOOKUP($C794,[27]PSP!$C:$C,[27]PSP!$DI:$DI)</f>
        <v>92.69</v>
      </c>
      <c r="DJ794" s="28">
        <f t="shared" ref="DJ794:DJ795" si="3106">TRUNC(DI794*DH794,2)</f>
        <v>0</v>
      </c>
      <c r="DK794" s="88"/>
      <c r="DL794" s="54">
        <f>_xlfn.XLOOKUP($C794,[27]PSP!$C:$C,[27]PSP!$DL:$DL)</f>
        <v>0</v>
      </c>
      <c r="DM794" s="27">
        <f>_xlfn.XLOOKUP($C794,[27]PSP!$C:$C,[27]PSP!$DM:$DM)</f>
        <v>92.69</v>
      </c>
      <c r="DN794" s="28">
        <f t="shared" ref="DN794:DN795" si="3107">TRUNC(DM794*DL794,2)</f>
        <v>0</v>
      </c>
      <c r="DO794" s="88"/>
      <c r="DP794" s="54">
        <f>_xlfn.XLOOKUP($C794,[27]PSP!$C:$C,[27]PSP!$DP:$DP)</f>
        <v>0</v>
      </c>
      <c r="DQ794" s="27">
        <f>_xlfn.XLOOKUP($C794,[27]PSP!$C:$C,[27]PSP!$DQ:$DQ)</f>
        <v>92.69</v>
      </c>
      <c r="DR794" s="28">
        <f t="shared" ref="DR794:DR795" si="3108">TRUNC(DQ794*DP794,2)</f>
        <v>0</v>
      </c>
      <c r="DS794" s="88"/>
      <c r="DT794" s="54">
        <f>_xlfn.XLOOKUP($C794,[27]PSP!$C:$C,[27]PSP!$DT:$DT)</f>
        <v>0</v>
      </c>
      <c r="DU794" s="27">
        <f>_xlfn.XLOOKUP($C794,[27]PSP!$C:$C,[27]PSP!$DU:$DU)</f>
        <v>92.69</v>
      </c>
      <c r="DV794" s="28">
        <f t="shared" ref="DV794:DV795" si="3109">TRUNC(DU794*DT794,2)</f>
        <v>0</v>
      </c>
      <c r="DW794" s="88"/>
      <c r="DX794" s="54">
        <f>_xlfn.XLOOKUP($C794,[27]PSP!$C:$C,[27]PSP!$DX:$DX)</f>
        <v>0</v>
      </c>
      <c r="DY794" s="27">
        <f>_xlfn.XLOOKUP($C794,[27]PSP!$C:$C,[27]PSP!$DY:$DY)</f>
        <v>92.69</v>
      </c>
      <c r="DZ794" s="28">
        <f t="shared" ref="DZ794:DZ795" si="3110">TRUNC(DY794*DX794,2)</f>
        <v>0</v>
      </c>
      <c r="EA794" s="88"/>
      <c r="EB794" s="54">
        <f>_xlfn.XLOOKUP($C794,[27]PSP!$C:$C,[27]PSP!$EB:$EB)</f>
        <v>0</v>
      </c>
      <c r="EC794" s="27">
        <f>_xlfn.XLOOKUP($C794,[27]PSP!$C:$C,[27]PSP!$EC:$EC)</f>
        <v>92.69</v>
      </c>
      <c r="ED794" s="28">
        <f t="shared" ref="ED794:ED795" si="3111">TRUNC(EC794*EB794,2)</f>
        <v>0</v>
      </c>
      <c r="EE794" s="88"/>
      <c r="EF794" s="54">
        <f>_xlfn.XLOOKUP($C794,[27]PSP!$C:$C,[27]PSP!$EF:$EF)</f>
        <v>0</v>
      </c>
      <c r="EG794" s="27">
        <f>_xlfn.XLOOKUP($C794,[27]PSP!$C:$C,[27]PSP!$EG:$EG)</f>
        <v>92.69</v>
      </c>
      <c r="EH794" s="28">
        <f t="shared" ref="EH794:EH795" si="3112">TRUNC(EG794*EF794,2)</f>
        <v>0</v>
      </c>
      <c r="EI794" s="88"/>
      <c r="EJ794" s="54" t="e">
        <f>_xlfn.XLOOKUP($C794,[27]PSP!$C:$C,[27]PSP!$EJ:$EJ)</f>
        <v>#REF!</v>
      </c>
      <c r="EK794" s="27">
        <f>_xlfn.XLOOKUP($C794,[27]PSP!$C:$C,[27]PSP!$EK:$EK)</f>
        <v>92.69</v>
      </c>
      <c r="EL794" s="28" t="e">
        <f t="shared" ref="EL794:EL795" si="3113">TRUNC(EK794*EJ794,2)</f>
        <v>#REF!</v>
      </c>
      <c r="EM794" s="88"/>
      <c r="EN794" s="108"/>
      <c r="EO794" s="29" t="e">
        <f t="shared" si="3045"/>
        <v>#REF!</v>
      </c>
      <c r="EP794" s="88" t="e">
        <f t="shared" si="2976"/>
        <v>#REF!</v>
      </c>
      <c r="EQ794" s="1" t="e">
        <f t="shared" si="2596"/>
        <v>#REF!</v>
      </c>
      <c r="ES794" s="118">
        <f t="shared" si="2873"/>
        <v>1.1767000000000001</v>
      </c>
    </row>
    <row r="795" spans="3:149" s="1" customFormat="1" ht="23.45" customHeight="1" x14ac:dyDescent="0.25">
      <c r="C795" s="24" t="s">
        <v>930</v>
      </c>
      <c r="D795" s="43">
        <f>_xlfn.XLOOKUP($C795,[27]PSP!$C:$C,[27]PSP!$D:$D)</f>
        <v>1207700</v>
      </c>
      <c r="E795" s="24" t="str">
        <f>_xlfn.XLOOKUP($C795,[27]PSP!$C:$C,[27]PSP!$E:$E)</f>
        <v>SICRO SERVIÇO</v>
      </c>
      <c r="F795" s="25" t="str">
        <f>_xlfn.XLOOKUP($C795,[27]PSP!$C:$C,[27]PSP!$F:$F)</f>
        <v>CONCRETO FCK = 20 MPA PARA PROJEÇÃO VIA SECA - CONFECÇÃO EM BETONEIRA - AREIA E BRITA COMERCIAIS</v>
      </c>
      <c r="G795" s="26" t="str">
        <f>_xlfn.XLOOKUP($C795,[27]PSP!$C:$C,[27]PSP!$G:$G)</f>
        <v>M³</v>
      </c>
      <c r="H795" s="53" t="e">
        <f>_xlfn.XLOOKUP($C795,[27]PSP!$C:$C,[27]PSP!$H:$H)</f>
        <v>#REF!</v>
      </c>
      <c r="I795" s="28" t="e">
        <f>_xlfn.XLOOKUP($C795,[27]PSP!$C:$C,[27]PSP!$I:$I)</f>
        <v>#REF!</v>
      </c>
      <c r="J795" s="28" t="e">
        <f t="shared" si="3080"/>
        <v>#REF!</v>
      </c>
      <c r="K795" s="88"/>
      <c r="L795" s="54">
        <f>_xlfn.XLOOKUP($C795,[27]PSP!$C:$C,[27]PSP!$L:$L)</f>
        <v>0</v>
      </c>
      <c r="M795" s="27">
        <f>_xlfn.XLOOKUP($C795,[27]PSP!$C:$C,[27]PSP!$M:$M)</f>
        <v>371.59</v>
      </c>
      <c r="N795" s="28">
        <f t="shared" si="3081"/>
        <v>0</v>
      </c>
      <c r="O795" s="88"/>
      <c r="P795" s="54">
        <f>_xlfn.XLOOKUP($C795,[27]PSP!$C:$C,[27]PSP!$P:$P)</f>
        <v>0</v>
      </c>
      <c r="Q795" s="27">
        <f>_xlfn.XLOOKUP($C795,[27]PSP!$C:$C,[27]PSP!$Q:$Q)</f>
        <v>371.59</v>
      </c>
      <c r="R795" s="28">
        <f t="shared" si="3082"/>
        <v>0</v>
      </c>
      <c r="S795" s="88"/>
      <c r="T795" s="54">
        <f>_xlfn.XLOOKUP($C795,[27]PSP!$C:$C,[27]PSP!$T:$T)</f>
        <v>0</v>
      </c>
      <c r="U795" s="27">
        <f>_xlfn.XLOOKUP($C795,[27]PSP!$C:$C,[27]PSP!$U:$U)</f>
        <v>371.59</v>
      </c>
      <c r="V795" s="28">
        <f t="shared" si="3083"/>
        <v>0</v>
      </c>
      <c r="W795" s="88"/>
      <c r="X795" s="54">
        <f>_xlfn.XLOOKUP($C795,[27]PSP!$C:$C,[27]PSP!$X:$X)</f>
        <v>0</v>
      </c>
      <c r="Y795" s="27">
        <f>_xlfn.XLOOKUP($C795,[27]PSP!$C:$C,[27]PSP!$Y:$Y)</f>
        <v>371.59</v>
      </c>
      <c r="Z795" s="28">
        <f t="shared" si="3084"/>
        <v>0</v>
      </c>
      <c r="AA795" s="88"/>
      <c r="AB795" s="54">
        <f>_xlfn.XLOOKUP($C795,[27]PSP!$C:$C,[27]PSP!$AB:$AB)</f>
        <v>0</v>
      </c>
      <c r="AC795" s="27">
        <f>_xlfn.XLOOKUP($C795,[27]PSP!$C:$C,[27]PSP!$AC:$AC)</f>
        <v>371.59</v>
      </c>
      <c r="AD795" s="28">
        <f t="shared" si="3085"/>
        <v>0</v>
      </c>
      <c r="AE795" s="88"/>
      <c r="AF795" s="54">
        <f>_xlfn.XLOOKUP($C795,[27]PSP!$C:$C,[27]PSP!$AF:$AF)</f>
        <v>0</v>
      </c>
      <c r="AG795" s="27">
        <f>_xlfn.XLOOKUP($C795,[27]PSP!$C:$C,[27]PSP!$AG:$AG)</f>
        <v>371.59</v>
      </c>
      <c r="AH795" s="28">
        <f t="shared" si="3086"/>
        <v>0</v>
      </c>
      <c r="AI795" s="88"/>
      <c r="AJ795" s="54">
        <f>_xlfn.XLOOKUP($C795,[27]PSP!$C:$C,[27]PSP!$AJ:$AJ)</f>
        <v>0</v>
      </c>
      <c r="AK795" s="27">
        <f>_xlfn.XLOOKUP($C795,[27]PSP!$C:$C,[27]PSP!$AK:$AK)</f>
        <v>371.59</v>
      </c>
      <c r="AL795" s="28">
        <f t="shared" si="3087"/>
        <v>0</v>
      </c>
      <c r="AM795" s="88"/>
      <c r="AN795" s="54">
        <f>_xlfn.XLOOKUP($C795,[27]PSP!$C:$C,[27]PSP!$AN:$AN)</f>
        <v>0</v>
      </c>
      <c r="AO795" s="27">
        <f>_xlfn.XLOOKUP($C795,[27]PSP!$C:$C,[27]PSP!$AO:$AO)</f>
        <v>371.59</v>
      </c>
      <c r="AP795" s="28">
        <f t="shared" si="3088"/>
        <v>0</v>
      </c>
      <c r="AQ795" s="88"/>
      <c r="AR795" s="54">
        <f>_xlfn.XLOOKUP($C795,[27]PSP!$C:$C,[27]PSP!$AR:$AR)</f>
        <v>0</v>
      </c>
      <c r="AS795" s="27">
        <f>_xlfn.XLOOKUP($C795,[27]PSP!$C:$C,[27]PSP!$AS:$AS)</f>
        <v>371.59</v>
      </c>
      <c r="AT795" s="28">
        <f t="shared" si="3089"/>
        <v>0</v>
      </c>
      <c r="AU795" s="88"/>
      <c r="AV795" s="54">
        <f>_xlfn.XLOOKUP($C795,[27]PSP!$C:$C,[27]PSP!$AV:$AV)</f>
        <v>0</v>
      </c>
      <c r="AW795" s="27">
        <f>_xlfn.XLOOKUP($C795,[27]PSP!$C:$C,[27]PSP!$AW:$AW)</f>
        <v>371.59</v>
      </c>
      <c r="AX795" s="28">
        <f t="shared" si="3090"/>
        <v>0</v>
      </c>
      <c r="AY795" s="88"/>
      <c r="AZ795" s="54">
        <f>_xlfn.XLOOKUP($C795,[27]PSP!$C:$C,[27]PSP!$AZ:$AZ)</f>
        <v>0</v>
      </c>
      <c r="BA795" s="27">
        <f>_xlfn.XLOOKUP($C795,[27]PSP!$C:$C,[27]PSP!$BA:$BA)</f>
        <v>371.59</v>
      </c>
      <c r="BB795" s="28">
        <f t="shared" si="3091"/>
        <v>0</v>
      </c>
      <c r="BC795" s="88"/>
      <c r="BD795" s="54">
        <f>_xlfn.XLOOKUP($C795,[27]PSP!$C:$C,[27]PSP!$BD:$BD)</f>
        <v>0</v>
      </c>
      <c r="BE795" s="27">
        <f>_xlfn.XLOOKUP($C795,[27]PSP!$C:$C,[27]PSP!$BE:$BE)</f>
        <v>371.59</v>
      </c>
      <c r="BF795" s="28">
        <f t="shared" si="3092"/>
        <v>0</v>
      </c>
      <c r="BG795" s="88"/>
      <c r="BH795" s="54">
        <f>_xlfn.XLOOKUP($C795,[27]PSP!$C:$C,[27]PSP!$BH:$BH)</f>
        <v>0</v>
      </c>
      <c r="BI795" s="27">
        <f>_xlfn.XLOOKUP($C795,[27]PSP!$C:$C,[27]PSP!$BI:$BI)</f>
        <v>371.59</v>
      </c>
      <c r="BJ795" s="28">
        <f t="shared" si="3093"/>
        <v>0</v>
      </c>
      <c r="BK795" s="88"/>
      <c r="BL795" s="54">
        <f>_xlfn.XLOOKUP($C795,[27]PSP!$C:$C,[27]PSP!$BL:$BL)</f>
        <v>0</v>
      </c>
      <c r="BM795" s="27">
        <f>_xlfn.XLOOKUP($C795,[27]PSP!$C:$C,[27]PSP!$BM:$BM)</f>
        <v>371.59</v>
      </c>
      <c r="BN795" s="28">
        <f t="shared" si="3094"/>
        <v>0</v>
      </c>
      <c r="BO795" s="88"/>
      <c r="BP795" s="54">
        <f>_xlfn.XLOOKUP($C795,[27]PSP!$C:$C,[27]PSP!$BP:$BP)</f>
        <v>0</v>
      </c>
      <c r="BQ795" s="27">
        <f>_xlfn.XLOOKUP($C795,[27]PSP!$C:$C,[27]PSP!$BQ:$BQ)</f>
        <v>371.59</v>
      </c>
      <c r="BR795" s="28">
        <f t="shared" si="3095"/>
        <v>0</v>
      </c>
      <c r="BS795" s="88"/>
      <c r="BT795" s="54">
        <f>_xlfn.XLOOKUP($C795,[27]PSP!$C:$C,[27]PSP!$BT:$BT)</f>
        <v>0</v>
      </c>
      <c r="BU795" s="27">
        <f>_xlfn.XLOOKUP($C795,[27]PSP!$C:$C,[27]PSP!$BU:$BU)</f>
        <v>371.59</v>
      </c>
      <c r="BV795" s="28">
        <f t="shared" si="3096"/>
        <v>0</v>
      </c>
      <c r="BW795" s="88"/>
      <c r="BX795" s="54">
        <f>_xlfn.XLOOKUP($C795,[27]PSP!$C:$C,[27]PSP!$BX:$BX)</f>
        <v>0</v>
      </c>
      <c r="BY795" s="27">
        <f>_xlfn.XLOOKUP($C795,[27]PSP!$C:$C,[27]PSP!$BY:$BY)</f>
        <v>371.59</v>
      </c>
      <c r="BZ795" s="28">
        <f t="shared" si="3097"/>
        <v>0</v>
      </c>
      <c r="CA795" s="88"/>
      <c r="CB795" s="54">
        <f>_xlfn.XLOOKUP($C795,[27]PSP!$C:$C,[27]PSP!$CB:$CB)</f>
        <v>0</v>
      </c>
      <c r="CC795" s="27">
        <f>_xlfn.XLOOKUP($C795,[27]PSP!$C:$C,[27]PSP!$CC:$CC)</f>
        <v>371.59</v>
      </c>
      <c r="CD795" s="28">
        <f t="shared" si="3098"/>
        <v>0</v>
      </c>
      <c r="CE795" s="88"/>
      <c r="CF795" s="54">
        <f>_xlfn.XLOOKUP($C795,[27]PSP!$C:$C,[27]PSP!$CF:$CF)</f>
        <v>0</v>
      </c>
      <c r="CG795" s="27">
        <f>_xlfn.XLOOKUP($C795,[27]PSP!$C:$C,[27]PSP!$CG:$CG)</f>
        <v>371.59</v>
      </c>
      <c r="CH795" s="28">
        <f t="shared" si="3099"/>
        <v>0</v>
      </c>
      <c r="CI795" s="88"/>
      <c r="CJ795" s="54">
        <f>_xlfn.XLOOKUP($C795,[27]PSP!$C:$C,[27]PSP!$CJ:$CJ)</f>
        <v>0</v>
      </c>
      <c r="CK795" s="27">
        <f>_xlfn.XLOOKUP($C795,[27]PSP!$C:$C,[27]PSP!$CK:$CK)</f>
        <v>371.59</v>
      </c>
      <c r="CL795" s="28">
        <f t="shared" si="3100"/>
        <v>0</v>
      </c>
      <c r="CM795" s="88"/>
      <c r="CN795" s="54">
        <f>_xlfn.XLOOKUP($C795,[27]PSP!$C:$C,[27]PSP!$CN:$CN)</f>
        <v>0</v>
      </c>
      <c r="CO795" s="27">
        <f>_xlfn.XLOOKUP($C795,[27]PSP!$C:$C,[27]PSP!$CO:$CO)</f>
        <v>371.59</v>
      </c>
      <c r="CP795" s="28">
        <f t="shared" si="3101"/>
        <v>0</v>
      </c>
      <c r="CQ795" s="88"/>
      <c r="CR795" s="54">
        <f>_xlfn.XLOOKUP($C795,[27]PSP!$C:$C,[27]PSP!$CR:$CR)</f>
        <v>0</v>
      </c>
      <c r="CS795" s="27">
        <f>_xlfn.XLOOKUP($C795,[27]PSP!$C:$C,[27]PSP!$CS:$CS)</f>
        <v>371.59</v>
      </c>
      <c r="CT795" s="28">
        <f t="shared" si="3102"/>
        <v>0</v>
      </c>
      <c r="CU795" s="88"/>
      <c r="CV795" s="54">
        <f>_xlfn.XLOOKUP($C795,[27]PSP!$C:$C,[27]PSP!$CV:$CV)</f>
        <v>0</v>
      </c>
      <c r="CW795" s="27">
        <f>_xlfn.XLOOKUP($C795,[27]PSP!$C:$C,[27]PSP!$CW:$CW)</f>
        <v>371.59</v>
      </c>
      <c r="CX795" s="28">
        <f t="shared" si="3103"/>
        <v>0</v>
      </c>
      <c r="CY795" s="88"/>
      <c r="CZ795" s="54">
        <f>_xlfn.XLOOKUP($C795,[27]PSP!$C:$C,[27]PSP!$CZ:$CZ)</f>
        <v>0</v>
      </c>
      <c r="DA795" s="27">
        <f>_xlfn.XLOOKUP($C795,[27]PSP!$C:$C,[27]PSP!$DA:$DA)</f>
        <v>371.59</v>
      </c>
      <c r="DB795" s="28">
        <f t="shared" si="3104"/>
        <v>0</v>
      </c>
      <c r="DC795" s="88"/>
      <c r="DD795" s="54">
        <f>_xlfn.XLOOKUP($C795,[27]PSP!$C:$C,[27]PSP!$DD:$DD)</f>
        <v>0</v>
      </c>
      <c r="DE795" s="27">
        <f>_xlfn.XLOOKUP($C795,[27]PSP!$C:$C,[27]PSP!$DE:$DE)</f>
        <v>371.59</v>
      </c>
      <c r="DF795" s="28">
        <f t="shared" si="3105"/>
        <v>0</v>
      </c>
      <c r="DG795" s="88"/>
      <c r="DH795" s="54">
        <f>_xlfn.XLOOKUP($C795,[27]PSP!$C:$C,[27]PSP!$DH:$DH)</f>
        <v>0</v>
      </c>
      <c r="DI795" s="27">
        <f>_xlfn.XLOOKUP($C795,[27]PSP!$C:$C,[27]PSP!$DI:$DI)</f>
        <v>371.59</v>
      </c>
      <c r="DJ795" s="28">
        <f t="shared" si="3106"/>
        <v>0</v>
      </c>
      <c r="DK795" s="88"/>
      <c r="DL795" s="54">
        <f>_xlfn.XLOOKUP($C795,[27]PSP!$C:$C,[27]PSP!$DL:$DL)</f>
        <v>0</v>
      </c>
      <c r="DM795" s="27">
        <f>_xlfn.XLOOKUP($C795,[27]PSP!$C:$C,[27]PSP!$DM:$DM)</f>
        <v>371.59</v>
      </c>
      <c r="DN795" s="28">
        <f t="shared" si="3107"/>
        <v>0</v>
      </c>
      <c r="DO795" s="88"/>
      <c r="DP795" s="54">
        <f>_xlfn.XLOOKUP($C795,[27]PSP!$C:$C,[27]PSP!$DP:$DP)</f>
        <v>0</v>
      </c>
      <c r="DQ795" s="27">
        <f>_xlfn.XLOOKUP($C795,[27]PSP!$C:$C,[27]PSP!$DQ:$DQ)</f>
        <v>371.59</v>
      </c>
      <c r="DR795" s="28">
        <f t="shared" si="3108"/>
        <v>0</v>
      </c>
      <c r="DS795" s="88"/>
      <c r="DT795" s="54">
        <f>_xlfn.XLOOKUP($C795,[27]PSP!$C:$C,[27]PSP!$DT:$DT)</f>
        <v>0</v>
      </c>
      <c r="DU795" s="27">
        <f>_xlfn.XLOOKUP($C795,[27]PSP!$C:$C,[27]PSP!$DU:$DU)</f>
        <v>371.59</v>
      </c>
      <c r="DV795" s="28">
        <f t="shared" si="3109"/>
        <v>0</v>
      </c>
      <c r="DW795" s="88"/>
      <c r="DX795" s="54">
        <f>_xlfn.XLOOKUP($C795,[27]PSP!$C:$C,[27]PSP!$DX:$DX)</f>
        <v>0</v>
      </c>
      <c r="DY795" s="27">
        <f>_xlfn.XLOOKUP($C795,[27]PSP!$C:$C,[27]PSP!$DY:$DY)</f>
        <v>371.59</v>
      </c>
      <c r="DZ795" s="28">
        <f t="shared" si="3110"/>
        <v>0</v>
      </c>
      <c r="EA795" s="88"/>
      <c r="EB795" s="54">
        <f>_xlfn.XLOOKUP($C795,[27]PSP!$C:$C,[27]PSP!$EB:$EB)</f>
        <v>0</v>
      </c>
      <c r="EC795" s="27">
        <f>_xlfn.XLOOKUP($C795,[27]PSP!$C:$C,[27]PSP!$EC:$EC)</f>
        <v>371.59</v>
      </c>
      <c r="ED795" s="28">
        <f t="shared" si="3111"/>
        <v>0</v>
      </c>
      <c r="EE795" s="88"/>
      <c r="EF795" s="54">
        <f>_xlfn.XLOOKUP($C795,[27]PSP!$C:$C,[27]PSP!$EF:$EF)</f>
        <v>0</v>
      </c>
      <c r="EG795" s="27">
        <f>_xlfn.XLOOKUP($C795,[27]PSP!$C:$C,[27]PSP!$EG:$EG)</f>
        <v>371.59</v>
      </c>
      <c r="EH795" s="28">
        <f t="shared" si="3112"/>
        <v>0</v>
      </c>
      <c r="EI795" s="88"/>
      <c r="EJ795" s="54" t="e">
        <f>_xlfn.XLOOKUP($C795,[27]PSP!$C:$C,[27]PSP!$EJ:$EJ)</f>
        <v>#REF!</v>
      </c>
      <c r="EK795" s="27">
        <f>_xlfn.XLOOKUP($C795,[27]PSP!$C:$C,[27]PSP!$EK:$EK)</f>
        <v>371.59</v>
      </c>
      <c r="EL795" s="28" t="e">
        <f t="shared" si="3113"/>
        <v>#REF!</v>
      </c>
      <c r="EM795" s="88"/>
      <c r="EN795" s="108"/>
      <c r="EO795" s="29" t="e">
        <f t="shared" si="3045"/>
        <v>#REF!</v>
      </c>
      <c r="EP795" s="88" t="e">
        <f t="shared" si="2976"/>
        <v>#REF!</v>
      </c>
      <c r="EQ795" s="1" t="e">
        <f t="shared" si="2596"/>
        <v>#REF!</v>
      </c>
      <c r="ER795" s="110" t="e">
        <f>EP795-EO795</f>
        <v>#REF!</v>
      </c>
      <c r="ES795" s="118">
        <f t="shared" si="2873"/>
        <v>1.1767000000000001</v>
      </c>
    </row>
    <row r="796" spans="3:149" s="1" customFormat="1" ht="14.25" x14ac:dyDescent="0.25">
      <c r="C796" s="79" t="s">
        <v>931</v>
      </c>
      <c r="D796" s="80"/>
      <c r="E796" s="79"/>
      <c r="F796" s="81" t="s">
        <v>35</v>
      </c>
      <c r="G796" s="82"/>
      <c r="H796" s="82"/>
      <c r="I796" s="83"/>
      <c r="J796" s="83"/>
      <c r="L796" s="84"/>
      <c r="M796" s="85"/>
      <c r="N796" s="83"/>
      <c r="P796" s="84"/>
      <c r="Q796" s="85"/>
      <c r="R796" s="83"/>
      <c r="T796" s="84"/>
      <c r="U796" s="85"/>
      <c r="V796" s="83"/>
      <c r="X796" s="84"/>
      <c r="Y796" s="85"/>
      <c r="Z796" s="83"/>
      <c r="AB796" s="84"/>
      <c r="AC796" s="85"/>
      <c r="AD796" s="83"/>
      <c r="AF796" s="84"/>
      <c r="AG796" s="85"/>
      <c r="AH796" s="83"/>
      <c r="AJ796" s="84"/>
      <c r="AK796" s="85"/>
      <c r="AL796" s="83"/>
      <c r="AN796" s="84"/>
      <c r="AO796" s="85"/>
      <c r="AP796" s="83"/>
      <c r="AR796" s="84"/>
      <c r="AS796" s="85"/>
      <c r="AT796" s="83"/>
      <c r="AV796" s="84"/>
      <c r="AW796" s="85"/>
      <c r="AX796" s="83"/>
      <c r="AZ796" s="84"/>
      <c r="BA796" s="85"/>
      <c r="BB796" s="83"/>
      <c r="BD796" s="84"/>
      <c r="BE796" s="85"/>
      <c r="BF796" s="83"/>
      <c r="BH796" s="84"/>
      <c r="BI796" s="85"/>
      <c r="BJ796" s="83"/>
      <c r="BL796" s="84"/>
      <c r="BM796" s="85"/>
      <c r="BN796" s="83"/>
      <c r="BP796" s="84"/>
      <c r="BQ796" s="85"/>
      <c r="BR796" s="83"/>
      <c r="BT796" s="84"/>
      <c r="BU796" s="85"/>
      <c r="BV796" s="83"/>
      <c r="BX796" s="84"/>
      <c r="BY796" s="85"/>
      <c r="BZ796" s="83"/>
      <c r="CB796" s="84"/>
      <c r="CC796" s="85"/>
      <c r="CD796" s="83"/>
      <c r="CF796" s="84"/>
      <c r="CG796" s="85"/>
      <c r="CH796" s="83"/>
      <c r="CJ796" s="84"/>
      <c r="CK796" s="85"/>
      <c r="CL796" s="83"/>
      <c r="CN796" s="84"/>
      <c r="CO796" s="85"/>
      <c r="CP796" s="83"/>
      <c r="CR796" s="84"/>
      <c r="CS796" s="85"/>
      <c r="CT796" s="83"/>
      <c r="CV796" s="84"/>
      <c r="CW796" s="85"/>
      <c r="CX796" s="83"/>
      <c r="CZ796" s="84"/>
      <c r="DA796" s="85"/>
      <c r="DB796" s="83"/>
      <c r="DD796" s="84"/>
      <c r="DE796" s="85"/>
      <c r="DF796" s="83"/>
      <c r="DH796" s="84"/>
      <c r="DI796" s="85"/>
      <c r="DJ796" s="83"/>
      <c r="DL796" s="84"/>
      <c r="DM796" s="85"/>
      <c r="DN796" s="83"/>
      <c r="DP796" s="84"/>
      <c r="DQ796" s="85"/>
      <c r="DR796" s="83"/>
      <c r="DT796" s="84"/>
      <c r="DU796" s="85"/>
      <c r="DV796" s="83"/>
      <c r="DX796" s="84"/>
      <c r="DY796" s="85"/>
      <c r="DZ796" s="83"/>
      <c r="EB796" s="84"/>
      <c r="EC796" s="85"/>
      <c r="ED796" s="83"/>
      <c r="EF796" s="84"/>
      <c r="EG796" s="85"/>
      <c r="EH796" s="83"/>
      <c r="EJ796" s="84"/>
      <c r="EK796" s="85"/>
      <c r="EL796" s="83"/>
      <c r="EN796" s="109"/>
      <c r="EO796" s="29">
        <f t="shared" si="3045"/>
        <v>0</v>
      </c>
      <c r="EP796" s="88">
        <f t="shared" si="2976"/>
        <v>0</v>
      </c>
      <c r="EQ796" s="1" t="b">
        <f t="shared" si="2596"/>
        <v>1</v>
      </c>
      <c r="ES796" s="118">
        <f t="shared" si="2873"/>
        <v>1.1767000000000001</v>
      </c>
    </row>
    <row r="797" spans="3:149" s="1" customFormat="1" ht="14.25" x14ac:dyDescent="0.25">
      <c r="C797" s="24" t="s">
        <v>932</v>
      </c>
      <c r="D797" s="43">
        <f>_xlfn.XLOOKUP($C797,[27]PSP!$C:$C,[27]PSP!$D:$D)</f>
        <v>2003373</v>
      </c>
      <c r="E797" s="24" t="str">
        <f>_xlfn.XLOOKUP($C797,[27]PSP!$C:$C,[27]PSP!$E:$E)</f>
        <v>SICRO SERVIÇO</v>
      </c>
      <c r="F797" s="25" t="str">
        <f>_xlfn.XLOOKUP($C797,[27]PSP!$C:$C,[27]PSP!$F:$F)</f>
        <v>MEIO FIO DE CONCRETO - MFC 03 - AREIA E BRITA COMERCIAIS - FÔRMA DE MADEIRA</v>
      </c>
      <c r="G797" s="26" t="str">
        <f>_xlfn.XLOOKUP($C797,[27]PSP!$C:$C,[27]PSP!$G:$G)</f>
        <v>M</v>
      </c>
      <c r="H797" s="53" t="e">
        <f>_xlfn.XLOOKUP($C797,[27]PSP!$C:$C,[27]PSP!$H:$H)</f>
        <v>#REF!</v>
      </c>
      <c r="I797" s="28" t="e">
        <f>_xlfn.XLOOKUP($C797,[27]PSP!$C:$C,[27]PSP!$I:$I)</f>
        <v>#REF!</v>
      </c>
      <c r="J797" s="28" t="e">
        <f t="shared" ref="J797:J828" si="3114">IF(LEFT(D797,6)="COT.IS",I797,I797*(1+$J$7))</f>
        <v>#REF!</v>
      </c>
      <c r="K797" s="88"/>
      <c r="L797" s="54">
        <f>_xlfn.XLOOKUP($C797,[27]PSP!$C:$C,[27]PSP!$L:$L)</f>
        <v>0</v>
      </c>
      <c r="M797" s="27">
        <f>_xlfn.XLOOKUP($C797,[27]PSP!$C:$C,[27]PSP!$M:$M)</f>
        <v>21.58</v>
      </c>
      <c r="N797" s="28">
        <f t="shared" ref="N797:N828" si="3115">TRUNC(M797*L797,2)</f>
        <v>0</v>
      </c>
      <c r="O797" s="88"/>
      <c r="P797" s="54">
        <f>_xlfn.XLOOKUP($C797,[27]PSP!$C:$C,[27]PSP!$P:$P)</f>
        <v>0</v>
      </c>
      <c r="Q797" s="27">
        <f>_xlfn.XLOOKUP($C797,[27]PSP!$C:$C,[27]PSP!$Q:$Q)</f>
        <v>21.58</v>
      </c>
      <c r="R797" s="28">
        <f t="shared" ref="R797:R828" si="3116">TRUNC(Q797*P797,2)</f>
        <v>0</v>
      </c>
      <c r="S797" s="88"/>
      <c r="T797" s="54">
        <f>_xlfn.XLOOKUP($C797,[27]PSP!$C:$C,[27]PSP!$T:$T)</f>
        <v>0</v>
      </c>
      <c r="U797" s="27">
        <f>_xlfn.XLOOKUP($C797,[27]PSP!$C:$C,[27]PSP!$U:$U)</f>
        <v>21.58</v>
      </c>
      <c r="V797" s="28">
        <f t="shared" ref="V797:V828" si="3117">TRUNC(U797*T797,2)</f>
        <v>0</v>
      </c>
      <c r="W797" s="88"/>
      <c r="X797" s="54">
        <f>_xlfn.XLOOKUP($C797,[27]PSP!$C:$C,[27]PSP!$X:$X)</f>
        <v>0</v>
      </c>
      <c r="Y797" s="27">
        <f>_xlfn.XLOOKUP($C797,[27]PSP!$C:$C,[27]PSP!$Y:$Y)</f>
        <v>21.58</v>
      </c>
      <c r="Z797" s="28">
        <f t="shared" ref="Z797:Z828" si="3118">TRUNC(Y797*X797,2)</f>
        <v>0</v>
      </c>
      <c r="AA797" s="88"/>
      <c r="AB797" s="54">
        <f>_xlfn.XLOOKUP($C797,[27]PSP!$C:$C,[27]PSP!$AB:$AB)</f>
        <v>0</v>
      </c>
      <c r="AC797" s="27">
        <f>_xlfn.XLOOKUP($C797,[27]PSP!$C:$C,[27]PSP!$AC:$AC)</f>
        <v>21.58</v>
      </c>
      <c r="AD797" s="28">
        <f t="shared" ref="AD797:AD828" si="3119">TRUNC(AC797*AB797,2)</f>
        <v>0</v>
      </c>
      <c r="AE797" s="88"/>
      <c r="AF797" s="54">
        <f>_xlfn.XLOOKUP($C797,[27]PSP!$C:$C,[27]PSP!$AF:$AF)</f>
        <v>0</v>
      </c>
      <c r="AG797" s="27">
        <f>_xlfn.XLOOKUP($C797,[27]PSP!$C:$C,[27]PSP!$AG:$AG)</f>
        <v>21.58</v>
      </c>
      <c r="AH797" s="28">
        <f t="shared" ref="AH797:AH828" si="3120">TRUNC(AG797*AF797,2)</f>
        <v>0</v>
      </c>
      <c r="AI797" s="88"/>
      <c r="AJ797" s="54">
        <f>_xlfn.XLOOKUP($C797,[27]PSP!$C:$C,[27]PSP!$AJ:$AJ)</f>
        <v>0</v>
      </c>
      <c r="AK797" s="27">
        <f>_xlfn.XLOOKUP($C797,[27]PSP!$C:$C,[27]PSP!$AK:$AK)</f>
        <v>21.58</v>
      </c>
      <c r="AL797" s="28">
        <f t="shared" ref="AL797:AL828" si="3121">TRUNC(AK797*AJ797,2)</f>
        <v>0</v>
      </c>
      <c r="AM797" s="88"/>
      <c r="AN797" s="54">
        <f>_xlfn.XLOOKUP($C797,[27]PSP!$C:$C,[27]PSP!$AN:$AN)</f>
        <v>0</v>
      </c>
      <c r="AO797" s="27">
        <f>_xlfn.XLOOKUP($C797,[27]PSP!$C:$C,[27]PSP!$AO:$AO)</f>
        <v>21.58</v>
      </c>
      <c r="AP797" s="28">
        <f t="shared" ref="AP797:AP828" si="3122">TRUNC(AO797*AN797,2)</f>
        <v>0</v>
      </c>
      <c r="AQ797" s="88"/>
      <c r="AR797" s="54">
        <f>_xlfn.XLOOKUP($C797,[27]PSP!$C:$C,[27]PSP!$AR:$AR)</f>
        <v>0</v>
      </c>
      <c r="AS797" s="27">
        <f>_xlfn.XLOOKUP($C797,[27]PSP!$C:$C,[27]PSP!$AS:$AS)</f>
        <v>21.58</v>
      </c>
      <c r="AT797" s="28">
        <f t="shared" ref="AT797:AT828" si="3123">TRUNC(AS797*AR797,2)</f>
        <v>0</v>
      </c>
      <c r="AU797" s="88"/>
      <c r="AV797" s="54">
        <f>_xlfn.XLOOKUP($C797,[27]PSP!$C:$C,[27]PSP!$AV:$AV)</f>
        <v>0</v>
      </c>
      <c r="AW797" s="27">
        <f>_xlfn.XLOOKUP($C797,[27]PSP!$C:$C,[27]PSP!$AW:$AW)</f>
        <v>21.58</v>
      </c>
      <c r="AX797" s="28">
        <f t="shared" ref="AX797:AX828" si="3124">TRUNC(AW797*AV797,2)</f>
        <v>0</v>
      </c>
      <c r="AY797" s="88"/>
      <c r="AZ797" s="54">
        <f>_xlfn.XLOOKUP($C797,[27]PSP!$C:$C,[27]PSP!$AZ:$AZ)</f>
        <v>0</v>
      </c>
      <c r="BA797" s="27">
        <f>_xlfn.XLOOKUP($C797,[27]PSP!$C:$C,[27]PSP!$BA:$BA)</f>
        <v>21.58</v>
      </c>
      <c r="BB797" s="28">
        <f t="shared" ref="BB797:BB828" si="3125">TRUNC(BA797*AZ797,2)</f>
        <v>0</v>
      </c>
      <c r="BC797" s="88"/>
      <c r="BD797" s="54">
        <f>_xlfn.XLOOKUP($C797,[27]PSP!$C:$C,[27]PSP!$BD:$BD)</f>
        <v>0</v>
      </c>
      <c r="BE797" s="27">
        <f>_xlfn.XLOOKUP($C797,[27]PSP!$C:$C,[27]PSP!$BE:$BE)</f>
        <v>21.58</v>
      </c>
      <c r="BF797" s="28">
        <f t="shared" ref="BF797:BF828" si="3126">TRUNC(BE797*BD797,2)</f>
        <v>0</v>
      </c>
      <c r="BG797" s="88"/>
      <c r="BH797" s="54">
        <f>_xlfn.XLOOKUP($C797,[27]PSP!$C:$C,[27]PSP!$BH:$BH)</f>
        <v>0</v>
      </c>
      <c r="BI797" s="27">
        <f>_xlfn.XLOOKUP($C797,[27]PSP!$C:$C,[27]PSP!$BI:$BI)</f>
        <v>21.58</v>
      </c>
      <c r="BJ797" s="28">
        <f t="shared" ref="BJ797:BJ828" si="3127">TRUNC(BI797*BH797,2)</f>
        <v>0</v>
      </c>
      <c r="BK797" s="88"/>
      <c r="BL797" s="54">
        <f>_xlfn.XLOOKUP($C797,[27]PSP!$C:$C,[27]PSP!$BL:$BL)</f>
        <v>0</v>
      </c>
      <c r="BM797" s="27">
        <f>_xlfn.XLOOKUP($C797,[27]PSP!$C:$C,[27]PSP!$BM:$BM)</f>
        <v>21.58</v>
      </c>
      <c r="BN797" s="28">
        <f t="shared" ref="BN797:BN828" si="3128">TRUNC(BM797*BL797,2)</f>
        <v>0</v>
      </c>
      <c r="BO797" s="88"/>
      <c r="BP797" s="54">
        <f>_xlfn.XLOOKUP($C797,[27]PSP!$C:$C,[27]PSP!$BP:$BP)</f>
        <v>0</v>
      </c>
      <c r="BQ797" s="27">
        <f>_xlfn.XLOOKUP($C797,[27]PSP!$C:$C,[27]PSP!$BQ:$BQ)</f>
        <v>21.58</v>
      </c>
      <c r="BR797" s="28">
        <f t="shared" ref="BR797:BR828" si="3129">TRUNC(BQ797*BP797,2)</f>
        <v>0</v>
      </c>
      <c r="BS797" s="88"/>
      <c r="BT797" s="54">
        <f>_xlfn.XLOOKUP($C797,[27]PSP!$C:$C,[27]PSP!$BT:$BT)</f>
        <v>0</v>
      </c>
      <c r="BU797" s="27">
        <f>_xlfn.XLOOKUP($C797,[27]PSP!$C:$C,[27]PSP!$BU:$BU)</f>
        <v>21.58</v>
      </c>
      <c r="BV797" s="28">
        <f t="shared" ref="BV797:BV828" si="3130">TRUNC(BU797*BT797,2)</f>
        <v>0</v>
      </c>
      <c r="BW797" s="88"/>
      <c r="BX797" s="54">
        <f>_xlfn.XLOOKUP($C797,[27]PSP!$C:$C,[27]PSP!$BX:$BX)</f>
        <v>0</v>
      </c>
      <c r="BY797" s="27">
        <f>_xlfn.XLOOKUP($C797,[27]PSP!$C:$C,[27]PSP!$BY:$BY)</f>
        <v>21.58</v>
      </c>
      <c r="BZ797" s="28">
        <f t="shared" ref="BZ797:BZ828" si="3131">TRUNC(BY797*BX797,2)</f>
        <v>0</v>
      </c>
      <c r="CA797" s="88"/>
      <c r="CB797" s="54">
        <f>_xlfn.XLOOKUP($C797,[27]PSP!$C:$C,[27]PSP!$CB:$CB)</f>
        <v>0</v>
      </c>
      <c r="CC797" s="27">
        <f>_xlfn.XLOOKUP($C797,[27]PSP!$C:$C,[27]PSP!$CC:$CC)</f>
        <v>21.58</v>
      </c>
      <c r="CD797" s="28">
        <f t="shared" ref="CD797:CD828" si="3132">TRUNC(CC797*CB797,2)</f>
        <v>0</v>
      </c>
      <c r="CE797" s="88"/>
      <c r="CF797" s="54">
        <f>_xlfn.XLOOKUP($C797,[27]PSP!$C:$C,[27]PSP!$CF:$CF)</f>
        <v>0</v>
      </c>
      <c r="CG797" s="27">
        <f>_xlfn.XLOOKUP($C797,[27]PSP!$C:$C,[27]PSP!$CG:$CG)</f>
        <v>21.58</v>
      </c>
      <c r="CH797" s="28">
        <f t="shared" ref="CH797:CH828" si="3133">TRUNC(CG797*CF797,2)</f>
        <v>0</v>
      </c>
      <c r="CI797" s="88"/>
      <c r="CJ797" s="54">
        <f>_xlfn.XLOOKUP($C797,[27]PSP!$C:$C,[27]PSP!$CJ:$CJ)</f>
        <v>0</v>
      </c>
      <c r="CK797" s="27">
        <f>_xlfn.XLOOKUP($C797,[27]PSP!$C:$C,[27]PSP!$CK:$CK)</f>
        <v>21.58</v>
      </c>
      <c r="CL797" s="28">
        <f t="shared" ref="CL797:CL828" si="3134">TRUNC(CK797*CJ797,2)</f>
        <v>0</v>
      </c>
      <c r="CM797" s="88"/>
      <c r="CN797" s="54">
        <f>_xlfn.XLOOKUP($C797,[27]PSP!$C:$C,[27]PSP!$CN:$CN)</f>
        <v>0</v>
      </c>
      <c r="CO797" s="27">
        <f>_xlfn.XLOOKUP($C797,[27]PSP!$C:$C,[27]PSP!$CO:$CO)</f>
        <v>21.58</v>
      </c>
      <c r="CP797" s="28">
        <f t="shared" ref="CP797:CP828" si="3135">TRUNC(CO797*CN797,2)</f>
        <v>0</v>
      </c>
      <c r="CQ797" s="88"/>
      <c r="CR797" s="54">
        <f>_xlfn.XLOOKUP($C797,[27]PSP!$C:$C,[27]PSP!$CR:$CR)</f>
        <v>0</v>
      </c>
      <c r="CS797" s="27">
        <f>_xlfn.XLOOKUP($C797,[27]PSP!$C:$C,[27]PSP!$CS:$CS)</f>
        <v>21.58</v>
      </c>
      <c r="CT797" s="28">
        <f t="shared" ref="CT797:CT828" si="3136">TRUNC(CS797*CR797,2)</f>
        <v>0</v>
      </c>
      <c r="CU797" s="88"/>
      <c r="CV797" s="54">
        <f>_xlfn.XLOOKUP($C797,[27]PSP!$C:$C,[27]PSP!$CV:$CV)</f>
        <v>0</v>
      </c>
      <c r="CW797" s="27">
        <f>_xlfn.XLOOKUP($C797,[27]PSP!$C:$C,[27]PSP!$CW:$CW)</f>
        <v>21.58</v>
      </c>
      <c r="CX797" s="28">
        <f t="shared" ref="CX797:CX828" si="3137">TRUNC(CW797*CV797,2)</f>
        <v>0</v>
      </c>
      <c r="CY797" s="88"/>
      <c r="CZ797" s="54">
        <f>_xlfn.XLOOKUP($C797,[27]PSP!$C:$C,[27]PSP!$CZ:$CZ)</f>
        <v>0</v>
      </c>
      <c r="DA797" s="27">
        <f>_xlfn.XLOOKUP($C797,[27]PSP!$C:$C,[27]PSP!$DA:$DA)</f>
        <v>21.58</v>
      </c>
      <c r="DB797" s="28">
        <f t="shared" ref="DB797:DB828" si="3138">TRUNC(DA797*CZ797,2)</f>
        <v>0</v>
      </c>
      <c r="DC797" s="88"/>
      <c r="DD797" s="54">
        <f>_xlfn.XLOOKUP($C797,[27]PSP!$C:$C,[27]PSP!$DD:$DD)</f>
        <v>0</v>
      </c>
      <c r="DE797" s="27">
        <f>_xlfn.XLOOKUP($C797,[27]PSP!$C:$C,[27]PSP!$DE:$DE)</f>
        <v>21.58</v>
      </c>
      <c r="DF797" s="28">
        <f t="shared" ref="DF797:DF828" si="3139">TRUNC(DE797*DD797,2)</f>
        <v>0</v>
      </c>
      <c r="DG797" s="88"/>
      <c r="DH797" s="54">
        <f>_xlfn.XLOOKUP($C797,[27]PSP!$C:$C,[27]PSP!$DH:$DH)</f>
        <v>0</v>
      </c>
      <c r="DI797" s="27">
        <f>_xlfn.XLOOKUP($C797,[27]PSP!$C:$C,[27]PSP!$DI:$DI)</f>
        <v>21.58</v>
      </c>
      <c r="DJ797" s="28">
        <f t="shared" ref="DJ797:DJ828" si="3140">TRUNC(DI797*DH797,2)</f>
        <v>0</v>
      </c>
      <c r="DK797" s="88"/>
      <c r="DL797" s="54">
        <f>_xlfn.XLOOKUP($C797,[27]PSP!$C:$C,[27]PSP!$DL:$DL)</f>
        <v>0</v>
      </c>
      <c r="DM797" s="27">
        <f>_xlfn.XLOOKUP($C797,[27]PSP!$C:$C,[27]PSP!$DM:$DM)</f>
        <v>21.58</v>
      </c>
      <c r="DN797" s="28">
        <f t="shared" ref="DN797:DN828" si="3141">TRUNC(DM797*DL797,2)</f>
        <v>0</v>
      </c>
      <c r="DO797" s="88"/>
      <c r="DP797" s="54">
        <f>_xlfn.XLOOKUP($C797,[27]PSP!$C:$C,[27]PSP!$DP:$DP)</f>
        <v>0</v>
      </c>
      <c r="DQ797" s="27">
        <f>_xlfn.XLOOKUP($C797,[27]PSP!$C:$C,[27]PSP!$DQ:$DQ)</f>
        <v>21.58</v>
      </c>
      <c r="DR797" s="28">
        <f t="shared" ref="DR797:DR828" si="3142">TRUNC(DQ797*DP797,2)</f>
        <v>0</v>
      </c>
      <c r="DS797" s="88"/>
      <c r="DT797" s="54">
        <f>_xlfn.XLOOKUP($C797,[27]PSP!$C:$C,[27]PSP!$DT:$DT)</f>
        <v>0</v>
      </c>
      <c r="DU797" s="27">
        <f>_xlfn.XLOOKUP($C797,[27]PSP!$C:$C,[27]PSP!$DU:$DU)</f>
        <v>21.58</v>
      </c>
      <c r="DV797" s="28">
        <f t="shared" ref="DV797:DV828" si="3143">TRUNC(DU797*DT797,2)</f>
        <v>0</v>
      </c>
      <c r="DW797" s="88"/>
      <c r="DX797" s="54">
        <f>_xlfn.XLOOKUP($C797,[27]PSP!$C:$C,[27]PSP!$DX:$DX)</f>
        <v>0</v>
      </c>
      <c r="DY797" s="27">
        <f>_xlfn.XLOOKUP($C797,[27]PSP!$C:$C,[27]PSP!$DY:$DY)</f>
        <v>21.58</v>
      </c>
      <c r="DZ797" s="28">
        <f t="shared" ref="DZ797:DZ828" si="3144">TRUNC(DY797*DX797,2)</f>
        <v>0</v>
      </c>
      <c r="EA797" s="88"/>
      <c r="EB797" s="54">
        <f>_xlfn.XLOOKUP($C797,[27]PSP!$C:$C,[27]PSP!$EB:$EB)</f>
        <v>0</v>
      </c>
      <c r="EC797" s="27">
        <f>_xlfn.XLOOKUP($C797,[27]PSP!$C:$C,[27]PSP!$EC:$EC)</f>
        <v>21.58</v>
      </c>
      <c r="ED797" s="28">
        <f t="shared" ref="ED797:ED828" si="3145">TRUNC(EC797*EB797,2)</f>
        <v>0</v>
      </c>
      <c r="EE797" s="88"/>
      <c r="EF797" s="54">
        <f>_xlfn.XLOOKUP($C797,[27]PSP!$C:$C,[27]PSP!$EF:$EF)</f>
        <v>0</v>
      </c>
      <c r="EG797" s="27">
        <f>_xlfn.XLOOKUP($C797,[27]PSP!$C:$C,[27]PSP!$EG:$EG)</f>
        <v>21.58</v>
      </c>
      <c r="EH797" s="28">
        <f t="shared" ref="EH797:EH828" si="3146">TRUNC(EG797*EF797,2)</f>
        <v>0</v>
      </c>
      <c r="EI797" s="88"/>
      <c r="EJ797" s="54" t="e">
        <f>_xlfn.XLOOKUP($C797,[27]PSP!$C:$C,[27]PSP!$EJ:$EJ)</f>
        <v>#REF!</v>
      </c>
      <c r="EK797" s="27">
        <f>_xlfn.XLOOKUP($C797,[27]PSP!$C:$C,[27]PSP!$EK:$EK)</f>
        <v>21.58</v>
      </c>
      <c r="EL797" s="28" t="e">
        <f t="shared" ref="EL797:EL828" si="3147">TRUNC(EK797*EJ797,2)</f>
        <v>#REF!</v>
      </c>
      <c r="EM797" s="88"/>
      <c r="EN797" s="108"/>
      <c r="EO797" s="29" t="e">
        <f t="shared" si="3045"/>
        <v>#REF!</v>
      </c>
      <c r="EP797" s="88" t="e">
        <f t="shared" si="2976"/>
        <v>#REF!</v>
      </c>
      <c r="EQ797" s="1" t="e">
        <f t="shared" si="2596"/>
        <v>#REF!</v>
      </c>
      <c r="ES797" s="118">
        <f t="shared" si="2873"/>
        <v>1.1767000000000001</v>
      </c>
    </row>
    <row r="798" spans="3:149" s="1" customFormat="1" ht="31.5" x14ac:dyDescent="0.25">
      <c r="C798" s="24" t="s">
        <v>933</v>
      </c>
      <c r="D798" s="43" t="str">
        <f>_xlfn.XLOOKUP($C798,[27]PSP!$C:$C,[27]PSP!$D:$D)</f>
        <v>RO-40311</v>
      </c>
      <c r="E798" s="24" t="str">
        <f>_xlfn.XLOOKUP($C798,[27]PSP!$C:$C,[27]PSP!$E:$E)</f>
        <v>DER/MG</v>
      </c>
      <c r="F798" s="25" t="str">
        <f>_xlfn.XLOOKUP($C798,[27]PSP!$C:$C,[27]PSP!$F:$F)</f>
        <v>BUEIRO DUPLO TUBULAR DE CONCRETO, BDTC Ø 1,50 M - BOCA (EXECUÇÃO, INCLUINDO FORNECIMENTO E TRANSPORTE DE TODOS OS MATERIAIS, EXCLUSIVE ESCAVAÇÃO E COMPACTAÇÃO)</v>
      </c>
      <c r="G798" s="26" t="str">
        <f>_xlfn.XLOOKUP($C798,[27]PSP!$C:$C,[27]PSP!$G:$G)</f>
        <v>U</v>
      </c>
      <c r="H798" s="53" t="e">
        <f>_xlfn.XLOOKUP($C798,[27]PSP!$C:$C,[27]PSP!$H:$H)</f>
        <v>#REF!</v>
      </c>
      <c r="I798" s="28" t="e">
        <f>_xlfn.XLOOKUP($C798,[27]PSP!$C:$C,[27]PSP!$I:$I)</f>
        <v>#REF!</v>
      </c>
      <c r="J798" s="28" t="e">
        <f t="shared" si="3114"/>
        <v>#REF!</v>
      </c>
      <c r="K798" s="88"/>
      <c r="L798" s="54">
        <f>_xlfn.XLOOKUP($C798,[27]PSP!$C:$C,[27]PSP!$L:$L)</f>
        <v>0</v>
      </c>
      <c r="M798" s="27">
        <f>_xlfn.XLOOKUP($C798,[27]PSP!$C:$C,[27]PSP!$M:$M)</f>
        <v>8498.57</v>
      </c>
      <c r="N798" s="28">
        <f t="shared" si="3115"/>
        <v>0</v>
      </c>
      <c r="O798" s="88"/>
      <c r="P798" s="54">
        <f>_xlfn.XLOOKUP($C798,[27]PSP!$C:$C,[27]PSP!$P:$P)</f>
        <v>0</v>
      </c>
      <c r="Q798" s="27">
        <f>_xlfn.XLOOKUP($C798,[27]PSP!$C:$C,[27]PSP!$Q:$Q)</f>
        <v>8498.57</v>
      </c>
      <c r="R798" s="28">
        <f t="shared" si="3116"/>
        <v>0</v>
      </c>
      <c r="S798" s="88"/>
      <c r="T798" s="54">
        <f>_xlfn.XLOOKUP($C798,[27]PSP!$C:$C,[27]PSP!$T:$T)</f>
        <v>0</v>
      </c>
      <c r="U798" s="27">
        <f>_xlfn.XLOOKUP($C798,[27]PSP!$C:$C,[27]PSP!$U:$U)</f>
        <v>8498.57</v>
      </c>
      <c r="V798" s="28">
        <f t="shared" si="3117"/>
        <v>0</v>
      </c>
      <c r="W798" s="88"/>
      <c r="X798" s="54">
        <f>_xlfn.XLOOKUP($C798,[27]PSP!$C:$C,[27]PSP!$X:$X)</f>
        <v>0</v>
      </c>
      <c r="Y798" s="27">
        <f>_xlfn.XLOOKUP($C798,[27]PSP!$C:$C,[27]PSP!$Y:$Y)</f>
        <v>8498.57</v>
      </c>
      <c r="Z798" s="28">
        <f t="shared" si="3118"/>
        <v>0</v>
      </c>
      <c r="AA798" s="88"/>
      <c r="AB798" s="54">
        <f>_xlfn.XLOOKUP($C798,[27]PSP!$C:$C,[27]PSP!$AB:$AB)</f>
        <v>0</v>
      </c>
      <c r="AC798" s="27">
        <f>_xlfn.XLOOKUP($C798,[27]PSP!$C:$C,[27]PSP!$AC:$AC)</f>
        <v>8498.57</v>
      </c>
      <c r="AD798" s="28">
        <f t="shared" si="3119"/>
        <v>0</v>
      </c>
      <c r="AE798" s="88"/>
      <c r="AF798" s="54">
        <f>_xlfn.XLOOKUP($C798,[27]PSP!$C:$C,[27]PSP!$AF:$AF)</f>
        <v>0</v>
      </c>
      <c r="AG798" s="27">
        <f>_xlfn.XLOOKUP($C798,[27]PSP!$C:$C,[27]PSP!$AG:$AG)</f>
        <v>8498.57</v>
      </c>
      <c r="AH798" s="28">
        <f t="shared" si="3120"/>
        <v>0</v>
      </c>
      <c r="AI798" s="88"/>
      <c r="AJ798" s="54">
        <f>_xlfn.XLOOKUP($C798,[27]PSP!$C:$C,[27]PSP!$AJ:$AJ)</f>
        <v>0</v>
      </c>
      <c r="AK798" s="27">
        <f>_xlfn.XLOOKUP($C798,[27]PSP!$C:$C,[27]PSP!$AK:$AK)</f>
        <v>8498.57</v>
      </c>
      <c r="AL798" s="28">
        <f t="shared" si="3121"/>
        <v>0</v>
      </c>
      <c r="AM798" s="88"/>
      <c r="AN798" s="54">
        <f>_xlfn.XLOOKUP($C798,[27]PSP!$C:$C,[27]PSP!$AN:$AN)</f>
        <v>0</v>
      </c>
      <c r="AO798" s="27">
        <f>_xlfn.XLOOKUP($C798,[27]PSP!$C:$C,[27]PSP!$AO:$AO)</f>
        <v>8498.57</v>
      </c>
      <c r="AP798" s="28">
        <f t="shared" si="3122"/>
        <v>0</v>
      </c>
      <c r="AQ798" s="88"/>
      <c r="AR798" s="54">
        <f>_xlfn.XLOOKUP($C798,[27]PSP!$C:$C,[27]PSP!$AR:$AR)</f>
        <v>600</v>
      </c>
      <c r="AS798" s="27">
        <f>_xlfn.XLOOKUP($C798,[27]PSP!$C:$C,[27]PSP!$AS:$AS)</f>
        <v>8498.57</v>
      </c>
      <c r="AT798" s="28">
        <f t="shared" si="3123"/>
        <v>5099142</v>
      </c>
      <c r="AU798" s="88"/>
      <c r="AV798" s="54">
        <f>_xlfn.XLOOKUP($C798,[27]PSP!$C:$C,[27]PSP!$AV:$AV)</f>
        <v>0</v>
      </c>
      <c r="AW798" s="27">
        <f>_xlfn.XLOOKUP($C798,[27]PSP!$C:$C,[27]PSP!$AW:$AW)</f>
        <v>8498.57</v>
      </c>
      <c r="AX798" s="28">
        <f t="shared" si="3124"/>
        <v>0</v>
      </c>
      <c r="AY798" s="88"/>
      <c r="AZ798" s="54">
        <f>_xlfn.XLOOKUP($C798,[27]PSP!$C:$C,[27]PSP!$AZ:$AZ)</f>
        <v>0</v>
      </c>
      <c r="BA798" s="27">
        <f>_xlfn.XLOOKUP($C798,[27]PSP!$C:$C,[27]PSP!$BA:$BA)</f>
        <v>8498.57</v>
      </c>
      <c r="BB798" s="28">
        <f t="shared" si="3125"/>
        <v>0</v>
      </c>
      <c r="BC798" s="88"/>
      <c r="BD798" s="54">
        <f>_xlfn.XLOOKUP($C798,[27]PSP!$C:$C,[27]PSP!$BD:$BD)</f>
        <v>0</v>
      </c>
      <c r="BE798" s="27">
        <f>_xlfn.XLOOKUP($C798,[27]PSP!$C:$C,[27]PSP!$BE:$BE)</f>
        <v>8498.57</v>
      </c>
      <c r="BF798" s="28">
        <f t="shared" si="3126"/>
        <v>0</v>
      </c>
      <c r="BG798" s="88"/>
      <c r="BH798" s="54">
        <f>_xlfn.XLOOKUP($C798,[27]PSP!$C:$C,[27]PSP!$BH:$BH)</f>
        <v>0</v>
      </c>
      <c r="BI798" s="27">
        <f>_xlfn.XLOOKUP($C798,[27]PSP!$C:$C,[27]PSP!$BI:$BI)</f>
        <v>8498.57</v>
      </c>
      <c r="BJ798" s="28">
        <f t="shared" si="3127"/>
        <v>0</v>
      </c>
      <c r="BK798" s="88"/>
      <c r="BL798" s="54">
        <f>_xlfn.XLOOKUP($C798,[27]PSP!$C:$C,[27]PSP!$BL:$BL)</f>
        <v>0</v>
      </c>
      <c r="BM798" s="27">
        <f>_xlfn.XLOOKUP($C798,[27]PSP!$C:$C,[27]PSP!$BM:$BM)</f>
        <v>8498.57</v>
      </c>
      <c r="BN798" s="28">
        <f t="shared" si="3128"/>
        <v>0</v>
      </c>
      <c r="BO798" s="88"/>
      <c r="BP798" s="54">
        <f>_xlfn.XLOOKUP($C798,[27]PSP!$C:$C,[27]PSP!$BP:$BP)</f>
        <v>600</v>
      </c>
      <c r="BQ798" s="27">
        <f>_xlfn.XLOOKUP($C798,[27]PSP!$C:$C,[27]PSP!$BQ:$BQ)</f>
        <v>8498.57</v>
      </c>
      <c r="BR798" s="28">
        <f t="shared" si="3129"/>
        <v>5099142</v>
      </c>
      <c r="BS798" s="88"/>
      <c r="BT798" s="54">
        <f>_xlfn.XLOOKUP($C798,[27]PSP!$C:$C,[27]PSP!$BT:$BT)</f>
        <v>0</v>
      </c>
      <c r="BU798" s="27">
        <f>_xlfn.XLOOKUP($C798,[27]PSP!$C:$C,[27]PSP!$BU:$BU)</f>
        <v>8498.57</v>
      </c>
      <c r="BV798" s="28">
        <f t="shared" si="3130"/>
        <v>0</v>
      </c>
      <c r="BW798" s="88"/>
      <c r="BX798" s="54">
        <f>_xlfn.XLOOKUP($C798,[27]PSP!$C:$C,[27]PSP!$BX:$BX)</f>
        <v>0</v>
      </c>
      <c r="BY798" s="27">
        <f>_xlfn.XLOOKUP($C798,[27]PSP!$C:$C,[27]PSP!$BY:$BY)</f>
        <v>8498.57</v>
      </c>
      <c r="BZ798" s="28">
        <f t="shared" si="3131"/>
        <v>0</v>
      </c>
      <c r="CA798" s="88"/>
      <c r="CB798" s="54">
        <f>_xlfn.XLOOKUP($C798,[27]PSP!$C:$C,[27]PSP!$CB:$CB)</f>
        <v>600</v>
      </c>
      <c r="CC798" s="27">
        <f>_xlfn.XLOOKUP($C798,[27]PSP!$C:$C,[27]PSP!$CC:$CC)</f>
        <v>8498.57</v>
      </c>
      <c r="CD798" s="28">
        <f t="shared" si="3132"/>
        <v>5099142</v>
      </c>
      <c r="CE798" s="88"/>
      <c r="CF798" s="54">
        <f>_xlfn.XLOOKUP($C798,[27]PSP!$C:$C,[27]PSP!$CF:$CF)</f>
        <v>0</v>
      </c>
      <c r="CG798" s="27">
        <f>_xlfn.XLOOKUP($C798,[27]PSP!$C:$C,[27]PSP!$CG:$CG)</f>
        <v>8498.57</v>
      </c>
      <c r="CH798" s="28">
        <f t="shared" si="3133"/>
        <v>0</v>
      </c>
      <c r="CI798" s="88"/>
      <c r="CJ798" s="54">
        <f>_xlfn.XLOOKUP($C798,[27]PSP!$C:$C,[27]PSP!$CJ:$CJ)</f>
        <v>0</v>
      </c>
      <c r="CK798" s="27">
        <f>_xlfn.XLOOKUP($C798,[27]PSP!$C:$C,[27]PSP!$CK:$CK)</f>
        <v>8498.57</v>
      </c>
      <c r="CL798" s="28">
        <f t="shared" si="3134"/>
        <v>0</v>
      </c>
      <c r="CM798" s="88"/>
      <c r="CN798" s="54">
        <f>_xlfn.XLOOKUP($C798,[27]PSP!$C:$C,[27]PSP!$CN:$CN)</f>
        <v>0</v>
      </c>
      <c r="CO798" s="27">
        <f>_xlfn.XLOOKUP($C798,[27]PSP!$C:$C,[27]PSP!$CO:$CO)</f>
        <v>8498.57</v>
      </c>
      <c r="CP798" s="28">
        <f t="shared" si="3135"/>
        <v>0</v>
      </c>
      <c r="CQ798" s="88"/>
      <c r="CR798" s="54">
        <f>_xlfn.XLOOKUP($C798,[27]PSP!$C:$C,[27]PSP!$CR:$CR)</f>
        <v>0</v>
      </c>
      <c r="CS798" s="27">
        <f>_xlfn.XLOOKUP($C798,[27]PSP!$C:$C,[27]PSP!$CS:$CS)</f>
        <v>8498.57</v>
      </c>
      <c r="CT798" s="28">
        <f t="shared" si="3136"/>
        <v>0</v>
      </c>
      <c r="CU798" s="88"/>
      <c r="CV798" s="54">
        <f>_xlfn.XLOOKUP($C798,[27]PSP!$C:$C,[27]PSP!$CV:$CV)</f>
        <v>0</v>
      </c>
      <c r="CW798" s="27">
        <f>_xlfn.XLOOKUP($C798,[27]PSP!$C:$C,[27]PSP!$CW:$CW)</f>
        <v>8498.57</v>
      </c>
      <c r="CX798" s="28">
        <f t="shared" si="3137"/>
        <v>0</v>
      </c>
      <c r="CY798" s="88"/>
      <c r="CZ798" s="54">
        <f>_xlfn.XLOOKUP($C798,[27]PSP!$C:$C,[27]PSP!$CZ:$CZ)</f>
        <v>0</v>
      </c>
      <c r="DA798" s="27">
        <f>_xlfn.XLOOKUP($C798,[27]PSP!$C:$C,[27]PSP!$DA:$DA)</f>
        <v>8498.57</v>
      </c>
      <c r="DB798" s="28">
        <f t="shared" si="3138"/>
        <v>0</v>
      </c>
      <c r="DC798" s="88"/>
      <c r="DD798" s="54">
        <f>_xlfn.XLOOKUP($C798,[27]PSP!$C:$C,[27]PSP!$DD:$DD)</f>
        <v>0</v>
      </c>
      <c r="DE798" s="27">
        <f>_xlfn.XLOOKUP($C798,[27]PSP!$C:$C,[27]PSP!$DE:$DE)</f>
        <v>8498.57</v>
      </c>
      <c r="DF798" s="28">
        <f t="shared" si="3139"/>
        <v>0</v>
      </c>
      <c r="DG798" s="88"/>
      <c r="DH798" s="54">
        <f>_xlfn.XLOOKUP($C798,[27]PSP!$C:$C,[27]PSP!$DH:$DH)</f>
        <v>0</v>
      </c>
      <c r="DI798" s="27">
        <f>_xlfn.XLOOKUP($C798,[27]PSP!$C:$C,[27]PSP!$DI:$DI)</f>
        <v>8498.57</v>
      </c>
      <c r="DJ798" s="28">
        <f t="shared" si="3140"/>
        <v>0</v>
      </c>
      <c r="DK798" s="88"/>
      <c r="DL798" s="54">
        <f>_xlfn.XLOOKUP($C798,[27]PSP!$C:$C,[27]PSP!$DL:$DL)</f>
        <v>0</v>
      </c>
      <c r="DM798" s="27">
        <f>_xlfn.XLOOKUP($C798,[27]PSP!$C:$C,[27]PSP!$DM:$DM)</f>
        <v>8498.57</v>
      </c>
      <c r="DN798" s="28">
        <f t="shared" si="3141"/>
        <v>0</v>
      </c>
      <c r="DO798" s="88"/>
      <c r="DP798" s="54">
        <f>_xlfn.XLOOKUP($C798,[27]PSP!$C:$C,[27]PSP!$DP:$DP)</f>
        <v>0</v>
      </c>
      <c r="DQ798" s="27">
        <f>_xlfn.XLOOKUP($C798,[27]PSP!$C:$C,[27]PSP!$DQ:$DQ)</f>
        <v>8498.57</v>
      </c>
      <c r="DR798" s="28">
        <f t="shared" si="3142"/>
        <v>0</v>
      </c>
      <c r="DS798" s="88"/>
      <c r="DT798" s="54">
        <f>_xlfn.XLOOKUP($C798,[27]PSP!$C:$C,[27]PSP!$DT:$DT)</f>
        <v>0</v>
      </c>
      <c r="DU798" s="27">
        <f>_xlfn.XLOOKUP($C798,[27]PSP!$C:$C,[27]PSP!$DU:$DU)</f>
        <v>8498.57</v>
      </c>
      <c r="DV798" s="28">
        <f t="shared" si="3143"/>
        <v>0</v>
      </c>
      <c r="DW798" s="88"/>
      <c r="DX798" s="54">
        <f>_xlfn.XLOOKUP($C798,[27]PSP!$C:$C,[27]PSP!$DX:$DX)</f>
        <v>3072</v>
      </c>
      <c r="DY798" s="27">
        <f>_xlfn.XLOOKUP($C798,[27]PSP!$C:$C,[27]PSP!$DY:$DY)</f>
        <v>8498.57</v>
      </c>
      <c r="DZ798" s="28">
        <f t="shared" si="3144"/>
        <v>26107607.039999999</v>
      </c>
      <c r="EA798" s="88"/>
      <c r="EB798" s="54">
        <f>_xlfn.XLOOKUP($C798,[27]PSP!$C:$C,[27]PSP!$EB:$EB)</f>
        <v>3072</v>
      </c>
      <c r="EC798" s="27">
        <f>_xlfn.XLOOKUP($C798,[27]PSP!$C:$C,[27]PSP!$EC:$EC)</f>
        <v>8498.57</v>
      </c>
      <c r="ED798" s="28">
        <f t="shared" si="3145"/>
        <v>26107607.039999999</v>
      </c>
      <c r="EE798" s="88"/>
      <c r="EF798" s="54">
        <f>_xlfn.XLOOKUP($C798,[27]PSP!$C:$C,[27]PSP!$EF:$EF)</f>
        <v>3072</v>
      </c>
      <c r="EG798" s="27">
        <f>_xlfn.XLOOKUP($C798,[27]PSP!$C:$C,[27]PSP!$EG:$EG)</f>
        <v>8498.57</v>
      </c>
      <c r="EH798" s="28">
        <f t="shared" si="3146"/>
        <v>26107607.039999999</v>
      </c>
      <c r="EI798" s="88"/>
      <c r="EJ798" s="54" t="e">
        <f>_xlfn.XLOOKUP($C798,[27]PSP!$C:$C,[27]PSP!$EJ:$EJ)</f>
        <v>#REF!</v>
      </c>
      <c r="EK798" s="27">
        <f>_xlfn.XLOOKUP($C798,[27]PSP!$C:$C,[27]PSP!$EK:$EK)</f>
        <v>8498.57</v>
      </c>
      <c r="EL798" s="28" t="e">
        <f t="shared" si="3147"/>
        <v>#REF!</v>
      </c>
      <c r="EM798" s="88"/>
      <c r="EN798" s="108"/>
      <c r="EO798" s="29" t="e">
        <f t="shared" si="3045"/>
        <v>#REF!</v>
      </c>
      <c r="EP798" s="88" t="e">
        <f t="shared" si="2976"/>
        <v>#REF!</v>
      </c>
      <c r="EQ798" s="1" t="e">
        <f t="shared" si="2596"/>
        <v>#REF!</v>
      </c>
      <c r="ES798" s="118">
        <f t="shared" si="2873"/>
        <v>1.1767000000000001</v>
      </c>
    </row>
    <row r="799" spans="3:149" s="1" customFormat="1" ht="31.5" x14ac:dyDescent="0.25">
      <c r="C799" s="24" t="s">
        <v>934</v>
      </c>
      <c r="D799" s="43" t="str">
        <f>_xlfn.XLOOKUP($C799,[27]PSP!$C:$C,[27]PSP!$D:$D)</f>
        <v>RO-40335</v>
      </c>
      <c r="E799" s="24" t="str">
        <f>_xlfn.XLOOKUP($C799,[27]PSP!$C:$C,[27]PSP!$E:$E)</f>
        <v>DER/MG</v>
      </c>
      <c r="F799" s="25" t="str">
        <f>_xlfn.XLOOKUP($C799,[27]PSP!$C:$C,[27]PSP!$F:$F)</f>
        <v>BUEIRO TRIPLO TUBULAR DE CONCRETO. BTTC Ø 1,50 M - BOCA (EXECUÇÃO, INCLUINDO FORNECIMENTO E TRANSPORTE DE TODOS OS MATERIAIS, EXCLUSIVE ESCAVAÇÃO E COMPACTAÇÃO)</v>
      </c>
      <c r="G799" s="26" t="str">
        <f>_xlfn.XLOOKUP($C799,[27]PSP!$C:$C,[27]PSP!$G:$G)</f>
        <v>U</v>
      </c>
      <c r="H799" s="53" t="e">
        <f>_xlfn.XLOOKUP($C799,[27]PSP!$C:$C,[27]PSP!$H:$H)</f>
        <v>#REF!</v>
      </c>
      <c r="I799" s="28" t="e">
        <f>_xlfn.XLOOKUP($C799,[27]PSP!$C:$C,[27]PSP!$I:$I)</f>
        <v>#REF!</v>
      </c>
      <c r="J799" s="28" t="e">
        <f t="shared" si="3114"/>
        <v>#REF!</v>
      </c>
      <c r="K799" s="88"/>
      <c r="L799" s="54">
        <f>_xlfn.XLOOKUP($C799,[27]PSP!$C:$C,[27]PSP!$L:$L)</f>
        <v>0</v>
      </c>
      <c r="M799" s="27">
        <f>_xlfn.XLOOKUP($C799,[27]PSP!$C:$C,[27]PSP!$M:$M)</f>
        <v>10833.76</v>
      </c>
      <c r="N799" s="28">
        <f t="shared" si="3115"/>
        <v>0</v>
      </c>
      <c r="O799" s="88"/>
      <c r="P799" s="54">
        <f>_xlfn.XLOOKUP($C799,[27]PSP!$C:$C,[27]PSP!$P:$P)</f>
        <v>0</v>
      </c>
      <c r="Q799" s="27">
        <f>_xlfn.XLOOKUP($C799,[27]PSP!$C:$C,[27]PSP!$Q:$Q)</f>
        <v>10833.76</v>
      </c>
      <c r="R799" s="28">
        <f t="shared" si="3116"/>
        <v>0</v>
      </c>
      <c r="S799" s="88"/>
      <c r="T799" s="54">
        <f>_xlfn.XLOOKUP($C799,[27]PSP!$C:$C,[27]PSP!$T:$T)</f>
        <v>0</v>
      </c>
      <c r="U799" s="27">
        <f>_xlfn.XLOOKUP($C799,[27]PSP!$C:$C,[27]PSP!$U:$U)</f>
        <v>10833.76</v>
      </c>
      <c r="V799" s="28">
        <f t="shared" si="3117"/>
        <v>0</v>
      </c>
      <c r="W799" s="88"/>
      <c r="X799" s="54">
        <f>_xlfn.XLOOKUP($C799,[27]PSP!$C:$C,[27]PSP!$X:$X)</f>
        <v>0</v>
      </c>
      <c r="Y799" s="27">
        <f>_xlfn.XLOOKUP($C799,[27]PSP!$C:$C,[27]PSP!$Y:$Y)</f>
        <v>10833.76</v>
      </c>
      <c r="Z799" s="28">
        <f t="shared" si="3118"/>
        <v>0</v>
      </c>
      <c r="AA799" s="88"/>
      <c r="AB799" s="54">
        <f>_xlfn.XLOOKUP($C799,[27]PSP!$C:$C,[27]PSP!$AB:$AB)</f>
        <v>0</v>
      </c>
      <c r="AC799" s="27">
        <f>_xlfn.XLOOKUP($C799,[27]PSP!$C:$C,[27]PSP!$AC:$AC)</f>
        <v>10833.76</v>
      </c>
      <c r="AD799" s="28">
        <f t="shared" si="3119"/>
        <v>0</v>
      </c>
      <c r="AE799" s="88"/>
      <c r="AF799" s="54">
        <f>_xlfn.XLOOKUP($C799,[27]PSP!$C:$C,[27]PSP!$AF:$AF)</f>
        <v>0</v>
      </c>
      <c r="AG799" s="27">
        <f>_xlfn.XLOOKUP($C799,[27]PSP!$C:$C,[27]PSP!$AG:$AG)</f>
        <v>10833.76</v>
      </c>
      <c r="AH799" s="28">
        <f t="shared" si="3120"/>
        <v>0</v>
      </c>
      <c r="AI799" s="88"/>
      <c r="AJ799" s="54">
        <f>_xlfn.XLOOKUP($C799,[27]PSP!$C:$C,[27]PSP!$AJ:$AJ)</f>
        <v>0</v>
      </c>
      <c r="AK799" s="27">
        <f>_xlfn.XLOOKUP($C799,[27]PSP!$C:$C,[27]PSP!$AK:$AK)</f>
        <v>10833.76</v>
      </c>
      <c r="AL799" s="28">
        <f t="shared" si="3121"/>
        <v>0</v>
      </c>
      <c r="AM799" s="88"/>
      <c r="AN799" s="54">
        <f>_xlfn.XLOOKUP($C799,[27]PSP!$C:$C,[27]PSP!$AN:$AN)</f>
        <v>0</v>
      </c>
      <c r="AO799" s="27">
        <f>_xlfn.XLOOKUP($C799,[27]PSP!$C:$C,[27]PSP!$AO:$AO)</f>
        <v>10833.76</v>
      </c>
      <c r="AP799" s="28">
        <f t="shared" si="3122"/>
        <v>0</v>
      </c>
      <c r="AQ799" s="88"/>
      <c r="AR799" s="54">
        <f>_xlfn.XLOOKUP($C799,[27]PSP!$C:$C,[27]PSP!$AR:$AR)</f>
        <v>0</v>
      </c>
      <c r="AS799" s="27">
        <f>_xlfn.XLOOKUP($C799,[27]PSP!$C:$C,[27]PSP!$AS:$AS)</f>
        <v>10833.76</v>
      </c>
      <c r="AT799" s="28">
        <f t="shared" si="3123"/>
        <v>0</v>
      </c>
      <c r="AU799" s="88"/>
      <c r="AV799" s="54">
        <f>_xlfn.XLOOKUP($C799,[27]PSP!$C:$C,[27]PSP!$AV:$AV)</f>
        <v>0</v>
      </c>
      <c r="AW799" s="27">
        <f>_xlfn.XLOOKUP($C799,[27]PSP!$C:$C,[27]PSP!$AW:$AW)</f>
        <v>10833.76</v>
      </c>
      <c r="AX799" s="28">
        <f t="shared" si="3124"/>
        <v>0</v>
      </c>
      <c r="AY799" s="88"/>
      <c r="AZ799" s="54">
        <f>_xlfn.XLOOKUP($C799,[27]PSP!$C:$C,[27]PSP!$AZ:$AZ)</f>
        <v>0</v>
      </c>
      <c r="BA799" s="27">
        <f>_xlfn.XLOOKUP($C799,[27]PSP!$C:$C,[27]PSP!$BA:$BA)</f>
        <v>10833.76</v>
      </c>
      <c r="BB799" s="28">
        <f t="shared" si="3125"/>
        <v>0</v>
      </c>
      <c r="BC799" s="88"/>
      <c r="BD799" s="54">
        <f>_xlfn.XLOOKUP($C799,[27]PSP!$C:$C,[27]PSP!$BD:$BD)</f>
        <v>0</v>
      </c>
      <c r="BE799" s="27">
        <f>_xlfn.XLOOKUP($C799,[27]PSP!$C:$C,[27]PSP!$BE:$BE)</f>
        <v>10833.76</v>
      </c>
      <c r="BF799" s="28">
        <f t="shared" si="3126"/>
        <v>0</v>
      </c>
      <c r="BG799" s="88"/>
      <c r="BH799" s="54">
        <f>_xlfn.XLOOKUP($C799,[27]PSP!$C:$C,[27]PSP!$BH:$BH)</f>
        <v>0</v>
      </c>
      <c r="BI799" s="27">
        <f>_xlfn.XLOOKUP($C799,[27]PSP!$C:$C,[27]PSP!$BI:$BI)</f>
        <v>10833.76</v>
      </c>
      <c r="BJ799" s="28">
        <f t="shared" si="3127"/>
        <v>0</v>
      </c>
      <c r="BK799" s="88"/>
      <c r="BL799" s="54">
        <f>_xlfn.XLOOKUP($C799,[27]PSP!$C:$C,[27]PSP!$BL:$BL)</f>
        <v>0</v>
      </c>
      <c r="BM799" s="27">
        <f>_xlfn.XLOOKUP($C799,[27]PSP!$C:$C,[27]PSP!$BM:$BM)</f>
        <v>10833.76</v>
      </c>
      <c r="BN799" s="28">
        <f t="shared" si="3128"/>
        <v>0</v>
      </c>
      <c r="BO799" s="88"/>
      <c r="BP799" s="54">
        <f>_xlfn.XLOOKUP($C799,[27]PSP!$C:$C,[27]PSP!$BP:$BP)</f>
        <v>0</v>
      </c>
      <c r="BQ799" s="27">
        <f>_xlfn.XLOOKUP($C799,[27]PSP!$C:$C,[27]PSP!$BQ:$BQ)</f>
        <v>10833.76</v>
      </c>
      <c r="BR799" s="28">
        <f t="shared" si="3129"/>
        <v>0</v>
      </c>
      <c r="BS799" s="88"/>
      <c r="BT799" s="54">
        <f>_xlfn.XLOOKUP($C799,[27]PSP!$C:$C,[27]PSP!$BT:$BT)</f>
        <v>0</v>
      </c>
      <c r="BU799" s="27">
        <f>_xlfn.XLOOKUP($C799,[27]PSP!$C:$C,[27]PSP!$BU:$BU)</f>
        <v>10833.76</v>
      </c>
      <c r="BV799" s="28">
        <f t="shared" si="3130"/>
        <v>0</v>
      </c>
      <c r="BW799" s="88"/>
      <c r="BX799" s="54">
        <f>_xlfn.XLOOKUP($C799,[27]PSP!$C:$C,[27]PSP!$BX:$BX)</f>
        <v>0</v>
      </c>
      <c r="BY799" s="27">
        <f>_xlfn.XLOOKUP($C799,[27]PSP!$C:$C,[27]PSP!$BY:$BY)</f>
        <v>10833.76</v>
      </c>
      <c r="BZ799" s="28">
        <f t="shared" si="3131"/>
        <v>0</v>
      </c>
      <c r="CA799" s="88"/>
      <c r="CB799" s="54">
        <f>_xlfn.XLOOKUP($C799,[27]PSP!$C:$C,[27]PSP!$CB:$CB)</f>
        <v>0</v>
      </c>
      <c r="CC799" s="27">
        <f>_xlfn.XLOOKUP($C799,[27]PSP!$C:$C,[27]PSP!$CC:$CC)</f>
        <v>10833.76</v>
      </c>
      <c r="CD799" s="28">
        <f t="shared" si="3132"/>
        <v>0</v>
      </c>
      <c r="CE799" s="88"/>
      <c r="CF799" s="54">
        <f>_xlfn.XLOOKUP($C799,[27]PSP!$C:$C,[27]PSP!$CF:$CF)</f>
        <v>0</v>
      </c>
      <c r="CG799" s="27">
        <f>_xlfn.XLOOKUP($C799,[27]PSP!$C:$C,[27]PSP!$CG:$CG)</f>
        <v>10833.76</v>
      </c>
      <c r="CH799" s="28">
        <f t="shared" si="3133"/>
        <v>0</v>
      </c>
      <c r="CI799" s="88"/>
      <c r="CJ799" s="54">
        <f>_xlfn.XLOOKUP($C799,[27]PSP!$C:$C,[27]PSP!$CJ:$CJ)</f>
        <v>0</v>
      </c>
      <c r="CK799" s="27">
        <f>_xlfn.XLOOKUP($C799,[27]PSP!$C:$C,[27]PSP!$CK:$CK)</f>
        <v>10833.76</v>
      </c>
      <c r="CL799" s="28">
        <f t="shared" si="3134"/>
        <v>0</v>
      </c>
      <c r="CM799" s="88"/>
      <c r="CN799" s="54">
        <f>_xlfn.XLOOKUP($C799,[27]PSP!$C:$C,[27]PSP!$CN:$CN)</f>
        <v>0</v>
      </c>
      <c r="CO799" s="27">
        <f>_xlfn.XLOOKUP($C799,[27]PSP!$C:$C,[27]PSP!$CO:$CO)</f>
        <v>10833.76</v>
      </c>
      <c r="CP799" s="28">
        <f t="shared" si="3135"/>
        <v>0</v>
      </c>
      <c r="CQ799" s="88"/>
      <c r="CR799" s="54">
        <f>_xlfn.XLOOKUP($C799,[27]PSP!$C:$C,[27]PSP!$CR:$CR)</f>
        <v>0</v>
      </c>
      <c r="CS799" s="27">
        <f>_xlfn.XLOOKUP($C799,[27]PSP!$C:$C,[27]PSP!$CS:$CS)</f>
        <v>10833.76</v>
      </c>
      <c r="CT799" s="28">
        <f t="shared" si="3136"/>
        <v>0</v>
      </c>
      <c r="CU799" s="88"/>
      <c r="CV799" s="54">
        <f>_xlfn.XLOOKUP($C799,[27]PSP!$C:$C,[27]PSP!$CV:$CV)</f>
        <v>0</v>
      </c>
      <c r="CW799" s="27">
        <f>_xlfn.XLOOKUP($C799,[27]PSP!$C:$C,[27]PSP!$CW:$CW)</f>
        <v>10833.76</v>
      </c>
      <c r="CX799" s="28">
        <f t="shared" si="3137"/>
        <v>0</v>
      </c>
      <c r="CY799" s="88"/>
      <c r="CZ799" s="54">
        <f>_xlfn.XLOOKUP($C799,[27]PSP!$C:$C,[27]PSP!$CZ:$CZ)</f>
        <v>0</v>
      </c>
      <c r="DA799" s="27">
        <f>_xlfn.XLOOKUP($C799,[27]PSP!$C:$C,[27]PSP!$DA:$DA)</f>
        <v>10833.76</v>
      </c>
      <c r="DB799" s="28">
        <f t="shared" si="3138"/>
        <v>0</v>
      </c>
      <c r="DC799" s="88"/>
      <c r="DD799" s="54">
        <f>_xlfn.XLOOKUP($C799,[27]PSP!$C:$C,[27]PSP!$DD:$DD)</f>
        <v>0</v>
      </c>
      <c r="DE799" s="27">
        <f>_xlfn.XLOOKUP($C799,[27]PSP!$C:$C,[27]PSP!$DE:$DE)</f>
        <v>10833.76</v>
      </c>
      <c r="DF799" s="28">
        <f t="shared" si="3139"/>
        <v>0</v>
      </c>
      <c r="DG799" s="88"/>
      <c r="DH799" s="54">
        <f>_xlfn.XLOOKUP($C799,[27]PSP!$C:$C,[27]PSP!$DH:$DH)</f>
        <v>0</v>
      </c>
      <c r="DI799" s="27">
        <f>_xlfn.XLOOKUP($C799,[27]PSP!$C:$C,[27]PSP!$DI:$DI)</f>
        <v>10833.76</v>
      </c>
      <c r="DJ799" s="28">
        <f t="shared" si="3140"/>
        <v>0</v>
      </c>
      <c r="DK799" s="88"/>
      <c r="DL799" s="54">
        <f>_xlfn.XLOOKUP($C799,[27]PSP!$C:$C,[27]PSP!$DL:$DL)</f>
        <v>0</v>
      </c>
      <c r="DM799" s="27">
        <f>_xlfn.XLOOKUP($C799,[27]PSP!$C:$C,[27]PSP!$DM:$DM)</f>
        <v>10833.76</v>
      </c>
      <c r="DN799" s="28">
        <f t="shared" si="3141"/>
        <v>0</v>
      </c>
      <c r="DO799" s="88"/>
      <c r="DP799" s="54">
        <f>_xlfn.XLOOKUP($C799,[27]PSP!$C:$C,[27]PSP!$DP:$DP)</f>
        <v>0</v>
      </c>
      <c r="DQ799" s="27">
        <f>_xlfn.XLOOKUP($C799,[27]PSP!$C:$C,[27]PSP!$DQ:$DQ)</f>
        <v>10833.76</v>
      </c>
      <c r="DR799" s="28">
        <f t="shared" si="3142"/>
        <v>0</v>
      </c>
      <c r="DS799" s="88"/>
      <c r="DT799" s="54">
        <f>_xlfn.XLOOKUP($C799,[27]PSP!$C:$C,[27]PSP!$DT:$DT)</f>
        <v>0</v>
      </c>
      <c r="DU799" s="27">
        <f>_xlfn.XLOOKUP($C799,[27]PSP!$C:$C,[27]PSP!$DU:$DU)</f>
        <v>10833.76</v>
      </c>
      <c r="DV799" s="28">
        <f t="shared" si="3143"/>
        <v>0</v>
      </c>
      <c r="DW799" s="88"/>
      <c r="DX799" s="54">
        <f>_xlfn.XLOOKUP($C799,[27]PSP!$C:$C,[27]PSP!$DX:$DX)</f>
        <v>0</v>
      </c>
      <c r="DY799" s="27">
        <f>_xlfn.XLOOKUP($C799,[27]PSP!$C:$C,[27]PSP!$DY:$DY)</f>
        <v>10833.76</v>
      </c>
      <c r="DZ799" s="28">
        <f t="shared" si="3144"/>
        <v>0</v>
      </c>
      <c r="EA799" s="88"/>
      <c r="EB799" s="54">
        <f>_xlfn.XLOOKUP($C799,[27]PSP!$C:$C,[27]PSP!$EB:$EB)</f>
        <v>0</v>
      </c>
      <c r="EC799" s="27">
        <f>_xlfn.XLOOKUP($C799,[27]PSP!$C:$C,[27]PSP!$EC:$EC)</f>
        <v>10833.76</v>
      </c>
      <c r="ED799" s="28">
        <f t="shared" si="3145"/>
        <v>0</v>
      </c>
      <c r="EE799" s="88"/>
      <c r="EF799" s="54">
        <f>_xlfn.XLOOKUP($C799,[27]PSP!$C:$C,[27]PSP!$EF:$EF)</f>
        <v>0</v>
      </c>
      <c r="EG799" s="27">
        <f>_xlfn.XLOOKUP($C799,[27]PSP!$C:$C,[27]PSP!$EG:$EG)</f>
        <v>10833.76</v>
      </c>
      <c r="EH799" s="28">
        <f t="shared" si="3146"/>
        <v>0</v>
      </c>
      <c r="EI799" s="88"/>
      <c r="EJ799" s="54" t="e">
        <f>_xlfn.XLOOKUP($C799,[27]PSP!$C:$C,[27]PSP!$EJ:$EJ)</f>
        <v>#REF!</v>
      </c>
      <c r="EK799" s="27">
        <f>_xlfn.XLOOKUP($C799,[27]PSP!$C:$C,[27]PSP!$EK:$EK)</f>
        <v>10833.76</v>
      </c>
      <c r="EL799" s="28" t="e">
        <f t="shared" si="3147"/>
        <v>#REF!</v>
      </c>
      <c r="EM799" s="88"/>
      <c r="EN799" s="108"/>
      <c r="EO799" s="29" t="e">
        <f t="shared" si="3045"/>
        <v>#REF!</v>
      </c>
      <c r="EP799" s="88" t="e">
        <f t="shared" si="2976"/>
        <v>#REF!</v>
      </c>
      <c r="EQ799" s="1" t="e">
        <f t="shared" si="2596"/>
        <v>#REF!</v>
      </c>
      <c r="ES799" s="118">
        <f t="shared" si="2873"/>
        <v>1.1767000000000001</v>
      </c>
    </row>
    <row r="800" spans="3:149" s="1" customFormat="1" ht="21" x14ac:dyDescent="0.25">
      <c r="C800" s="24" t="s">
        <v>935</v>
      </c>
      <c r="D800" s="43" t="str">
        <f>_xlfn.XLOOKUP($C800,[27]PSP!$C:$C,[27]PSP!$D:$D)</f>
        <v>RO-40536</v>
      </c>
      <c r="E800" s="24" t="str">
        <f>_xlfn.XLOOKUP($C800,[27]PSP!$C:$C,[27]PSP!$E:$E)</f>
        <v>DER/MG</v>
      </c>
      <c r="F800" s="25" t="str">
        <f>_xlfn.XLOOKUP($C800,[27]PSP!$C:$C,[27]PSP!$F:$F)</f>
        <v>VALETA  DE  PROTEÇÃO  DE  CORTE,  TIPO  DR.VP-02.,  TIPO  75/50 (EXECUÇÃO,    INCLUINDO    ESCAVAÇÃO,    FORNECIMENTO, TRANSPORTE E PLANTIO DA GRAMA)</v>
      </c>
      <c r="G800" s="26" t="str">
        <f>_xlfn.XLOOKUP($C800,[27]PSP!$C:$C,[27]PSP!$G:$G)</f>
        <v>M</v>
      </c>
      <c r="H800" s="53" t="e">
        <f>_xlfn.XLOOKUP($C800,[27]PSP!$C:$C,[27]PSP!$H:$H)</f>
        <v>#REF!</v>
      </c>
      <c r="I800" s="28" t="e">
        <f>_xlfn.XLOOKUP($C800,[27]PSP!$C:$C,[27]PSP!$I:$I)</f>
        <v>#REF!</v>
      </c>
      <c r="J800" s="28" t="e">
        <f t="shared" si="3114"/>
        <v>#REF!</v>
      </c>
      <c r="K800" s="88"/>
      <c r="L800" s="54">
        <f>_xlfn.XLOOKUP($C800,[27]PSP!$C:$C,[27]PSP!$L:$L)</f>
        <v>0</v>
      </c>
      <c r="M800" s="27">
        <f>_xlfn.XLOOKUP($C800,[27]PSP!$C:$C,[27]PSP!$M:$M)</f>
        <v>27.79</v>
      </c>
      <c r="N800" s="28">
        <f t="shared" si="3115"/>
        <v>0</v>
      </c>
      <c r="O800" s="88"/>
      <c r="P800" s="54">
        <f>_xlfn.XLOOKUP($C800,[27]PSP!$C:$C,[27]PSP!$P:$P)</f>
        <v>0</v>
      </c>
      <c r="Q800" s="27">
        <f>_xlfn.XLOOKUP($C800,[27]PSP!$C:$C,[27]PSP!$Q:$Q)</f>
        <v>27.79</v>
      </c>
      <c r="R800" s="28">
        <f t="shared" si="3116"/>
        <v>0</v>
      </c>
      <c r="S800" s="88"/>
      <c r="T800" s="54">
        <f>_xlfn.XLOOKUP($C800,[27]PSP!$C:$C,[27]PSP!$T:$T)</f>
        <v>0</v>
      </c>
      <c r="U800" s="27">
        <f>_xlfn.XLOOKUP($C800,[27]PSP!$C:$C,[27]PSP!$U:$U)</f>
        <v>27.79</v>
      </c>
      <c r="V800" s="28">
        <f t="shared" si="3117"/>
        <v>0</v>
      </c>
      <c r="W800" s="88"/>
      <c r="X800" s="54">
        <f>_xlfn.XLOOKUP($C800,[27]PSP!$C:$C,[27]PSP!$X:$X)</f>
        <v>0</v>
      </c>
      <c r="Y800" s="27">
        <f>_xlfn.XLOOKUP($C800,[27]PSP!$C:$C,[27]PSP!$Y:$Y)</f>
        <v>27.79</v>
      </c>
      <c r="Z800" s="28">
        <f t="shared" si="3118"/>
        <v>0</v>
      </c>
      <c r="AA800" s="88"/>
      <c r="AB800" s="54">
        <f>_xlfn.XLOOKUP($C800,[27]PSP!$C:$C,[27]PSP!$AB:$AB)</f>
        <v>0</v>
      </c>
      <c r="AC800" s="27">
        <f>_xlfn.XLOOKUP($C800,[27]PSP!$C:$C,[27]PSP!$AC:$AC)</f>
        <v>27.79</v>
      </c>
      <c r="AD800" s="28">
        <f t="shared" si="3119"/>
        <v>0</v>
      </c>
      <c r="AE800" s="88"/>
      <c r="AF800" s="54">
        <f>_xlfn.XLOOKUP($C800,[27]PSP!$C:$C,[27]PSP!$AF:$AF)</f>
        <v>0</v>
      </c>
      <c r="AG800" s="27">
        <f>_xlfn.XLOOKUP($C800,[27]PSP!$C:$C,[27]PSP!$AG:$AG)</f>
        <v>27.79</v>
      </c>
      <c r="AH800" s="28">
        <f t="shared" si="3120"/>
        <v>0</v>
      </c>
      <c r="AI800" s="88"/>
      <c r="AJ800" s="54">
        <f>_xlfn.XLOOKUP($C800,[27]PSP!$C:$C,[27]PSP!$AJ:$AJ)</f>
        <v>0</v>
      </c>
      <c r="AK800" s="27">
        <f>_xlfn.XLOOKUP($C800,[27]PSP!$C:$C,[27]PSP!$AK:$AK)</f>
        <v>27.79</v>
      </c>
      <c r="AL800" s="28">
        <f t="shared" si="3121"/>
        <v>0</v>
      </c>
      <c r="AM800" s="88"/>
      <c r="AN800" s="54">
        <f>_xlfn.XLOOKUP($C800,[27]PSP!$C:$C,[27]PSP!$AN:$AN)</f>
        <v>0</v>
      </c>
      <c r="AO800" s="27">
        <f>_xlfn.XLOOKUP($C800,[27]PSP!$C:$C,[27]PSP!$AO:$AO)</f>
        <v>27.79</v>
      </c>
      <c r="AP800" s="28">
        <f t="shared" si="3122"/>
        <v>0</v>
      </c>
      <c r="AQ800" s="88"/>
      <c r="AR800" s="54">
        <f>_xlfn.XLOOKUP($C800,[27]PSP!$C:$C,[27]PSP!$AR:$AR)</f>
        <v>0</v>
      </c>
      <c r="AS800" s="27">
        <f>_xlfn.XLOOKUP($C800,[27]PSP!$C:$C,[27]PSP!$AS:$AS)</f>
        <v>27.79</v>
      </c>
      <c r="AT800" s="28">
        <f t="shared" si="3123"/>
        <v>0</v>
      </c>
      <c r="AU800" s="88"/>
      <c r="AV800" s="54">
        <f>_xlfn.XLOOKUP($C800,[27]PSP!$C:$C,[27]PSP!$AV:$AV)</f>
        <v>0</v>
      </c>
      <c r="AW800" s="27">
        <f>_xlfn.XLOOKUP($C800,[27]PSP!$C:$C,[27]PSP!$AW:$AW)</f>
        <v>27.79</v>
      </c>
      <c r="AX800" s="28">
        <f t="shared" si="3124"/>
        <v>0</v>
      </c>
      <c r="AY800" s="88"/>
      <c r="AZ800" s="54">
        <f>_xlfn.XLOOKUP($C800,[27]PSP!$C:$C,[27]PSP!$AZ:$AZ)</f>
        <v>0</v>
      </c>
      <c r="BA800" s="27">
        <f>_xlfn.XLOOKUP($C800,[27]PSP!$C:$C,[27]PSP!$BA:$BA)</f>
        <v>27.79</v>
      </c>
      <c r="BB800" s="28">
        <f t="shared" si="3125"/>
        <v>0</v>
      </c>
      <c r="BC800" s="88"/>
      <c r="BD800" s="54">
        <f>_xlfn.XLOOKUP($C800,[27]PSP!$C:$C,[27]PSP!$BD:$BD)</f>
        <v>0</v>
      </c>
      <c r="BE800" s="27">
        <f>_xlfn.XLOOKUP($C800,[27]PSP!$C:$C,[27]PSP!$BE:$BE)</f>
        <v>27.79</v>
      </c>
      <c r="BF800" s="28">
        <f t="shared" si="3126"/>
        <v>0</v>
      </c>
      <c r="BG800" s="88"/>
      <c r="BH800" s="54">
        <f>_xlfn.XLOOKUP($C800,[27]PSP!$C:$C,[27]PSP!$BH:$BH)</f>
        <v>0</v>
      </c>
      <c r="BI800" s="27">
        <f>_xlfn.XLOOKUP($C800,[27]PSP!$C:$C,[27]PSP!$BI:$BI)</f>
        <v>27.79</v>
      </c>
      <c r="BJ800" s="28">
        <f t="shared" si="3127"/>
        <v>0</v>
      </c>
      <c r="BK800" s="88"/>
      <c r="BL800" s="54">
        <f>_xlfn.XLOOKUP($C800,[27]PSP!$C:$C,[27]PSP!$BL:$BL)</f>
        <v>0</v>
      </c>
      <c r="BM800" s="27">
        <f>_xlfn.XLOOKUP($C800,[27]PSP!$C:$C,[27]PSP!$BM:$BM)</f>
        <v>27.79</v>
      </c>
      <c r="BN800" s="28">
        <f t="shared" si="3128"/>
        <v>0</v>
      </c>
      <c r="BO800" s="88"/>
      <c r="BP800" s="54">
        <f>_xlfn.XLOOKUP($C800,[27]PSP!$C:$C,[27]PSP!$BP:$BP)</f>
        <v>0</v>
      </c>
      <c r="BQ800" s="27">
        <f>_xlfn.XLOOKUP($C800,[27]PSP!$C:$C,[27]PSP!$BQ:$BQ)</f>
        <v>27.79</v>
      </c>
      <c r="BR800" s="28">
        <f t="shared" si="3129"/>
        <v>0</v>
      </c>
      <c r="BS800" s="88"/>
      <c r="BT800" s="54">
        <f>_xlfn.XLOOKUP($C800,[27]PSP!$C:$C,[27]PSP!$BT:$BT)</f>
        <v>0</v>
      </c>
      <c r="BU800" s="27">
        <f>_xlfn.XLOOKUP($C800,[27]PSP!$C:$C,[27]PSP!$BU:$BU)</f>
        <v>27.79</v>
      </c>
      <c r="BV800" s="28">
        <f t="shared" si="3130"/>
        <v>0</v>
      </c>
      <c r="BW800" s="88"/>
      <c r="BX800" s="54">
        <f>_xlfn.XLOOKUP($C800,[27]PSP!$C:$C,[27]PSP!$BX:$BX)</f>
        <v>0</v>
      </c>
      <c r="BY800" s="27">
        <f>_xlfn.XLOOKUP($C800,[27]PSP!$C:$C,[27]PSP!$BY:$BY)</f>
        <v>27.79</v>
      </c>
      <c r="BZ800" s="28">
        <f t="shared" si="3131"/>
        <v>0</v>
      </c>
      <c r="CA800" s="88"/>
      <c r="CB800" s="54">
        <f>_xlfn.XLOOKUP($C800,[27]PSP!$C:$C,[27]PSP!$CB:$CB)</f>
        <v>0</v>
      </c>
      <c r="CC800" s="27">
        <f>_xlfn.XLOOKUP($C800,[27]PSP!$C:$C,[27]PSP!$CC:$CC)</f>
        <v>27.79</v>
      </c>
      <c r="CD800" s="28">
        <f t="shared" si="3132"/>
        <v>0</v>
      </c>
      <c r="CE800" s="88"/>
      <c r="CF800" s="54">
        <f>_xlfn.XLOOKUP($C800,[27]PSP!$C:$C,[27]PSP!$CF:$CF)</f>
        <v>0</v>
      </c>
      <c r="CG800" s="27">
        <f>_xlfn.XLOOKUP($C800,[27]PSP!$C:$C,[27]PSP!$CG:$CG)</f>
        <v>27.79</v>
      </c>
      <c r="CH800" s="28">
        <f t="shared" si="3133"/>
        <v>0</v>
      </c>
      <c r="CI800" s="88"/>
      <c r="CJ800" s="54">
        <f>_xlfn.XLOOKUP($C800,[27]PSP!$C:$C,[27]PSP!$CJ:$CJ)</f>
        <v>0</v>
      </c>
      <c r="CK800" s="27">
        <f>_xlfn.XLOOKUP($C800,[27]PSP!$C:$C,[27]PSP!$CK:$CK)</f>
        <v>27.79</v>
      </c>
      <c r="CL800" s="28">
        <f t="shared" si="3134"/>
        <v>0</v>
      </c>
      <c r="CM800" s="88"/>
      <c r="CN800" s="54">
        <f>_xlfn.XLOOKUP($C800,[27]PSP!$C:$C,[27]PSP!$CN:$CN)</f>
        <v>0</v>
      </c>
      <c r="CO800" s="27">
        <f>_xlfn.XLOOKUP($C800,[27]PSP!$C:$C,[27]PSP!$CO:$CO)</f>
        <v>27.79</v>
      </c>
      <c r="CP800" s="28">
        <f t="shared" si="3135"/>
        <v>0</v>
      </c>
      <c r="CQ800" s="88"/>
      <c r="CR800" s="54">
        <f>_xlfn.XLOOKUP($C800,[27]PSP!$C:$C,[27]PSP!$CR:$CR)</f>
        <v>0</v>
      </c>
      <c r="CS800" s="27">
        <f>_xlfn.XLOOKUP($C800,[27]PSP!$C:$C,[27]PSP!$CS:$CS)</f>
        <v>27.79</v>
      </c>
      <c r="CT800" s="28">
        <f t="shared" si="3136"/>
        <v>0</v>
      </c>
      <c r="CU800" s="88"/>
      <c r="CV800" s="54">
        <f>_xlfn.XLOOKUP($C800,[27]PSP!$C:$C,[27]PSP!$CV:$CV)</f>
        <v>0</v>
      </c>
      <c r="CW800" s="27">
        <f>_xlfn.XLOOKUP($C800,[27]PSP!$C:$C,[27]PSP!$CW:$CW)</f>
        <v>27.79</v>
      </c>
      <c r="CX800" s="28">
        <f t="shared" si="3137"/>
        <v>0</v>
      </c>
      <c r="CY800" s="88"/>
      <c r="CZ800" s="54">
        <f>_xlfn.XLOOKUP($C800,[27]PSP!$C:$C,[27]PSP!$CZ:$CZ)</f>
        <v>0</v>
      </c>
      <c r="DA800" s="27">
        <f>_xlfn.XLOOKUP($C800,[27]PSP!$C:$C,[27]PSP!$DA:$DA)</f>
        <v>27.79</v>
      </c>
      <c r="DB800" s="28">
        <f t="shared" si="3138"/>
        <v>0</v>
      </c>
      <c r="DC800" s="88"/>
      <c r="DD800" s="54">
        <f>_xlfn.XLOOKUP($C800,[27]PSP!$C:$C,[27]PSP!$DD:$DD)</f>
        <v>0</v>
      </c>
      <c r="DE800" s="27">
        <f>_xlfn.XLOOKUP($C800,[27]PSP!$C:$C,[27]PSP!$DE:$DE)</f>
        <v>27.79</v>
      </c>
      <c r="DF800" s="28">
        <f t="shared" si="3139"/>
        <v>0</v>
      </c>
      <c r="DG800" s="88"/>
      <c r="DH800" s="54">
        <f>_xlfn.XLOOKUP($C800,[27]PSP!$C:$C,[27]PSP!$DH:$DH)</f>
        <v>0</v>
      </c>
      <c r="DI800" s="27">
        <f>_xlfn.XLOOKUP($C800,[27]PSP!$C:$C,[27]PSP!$DI:$DI)</f>
        <v>27.79</v>
      </c>
      <c r="DJ800" s="28">
        <f t="shared" si="3140"/>
        <v>0</v>
      </c>
      <c r="DK800" s="88"/>
      <c r="DL800" s="54">
        <f>_xlfn.XLOOKUP($C800,[27]PSP!$C:$C,[27]PSP!$DL:$DL)</f>
        <v>0</v>
      </c>
      <c r="DM800" s="27">
        <f>_xlfn.XLOOKUP($C800,[27]PSP!$C:$C,[27]PSP!$DM:$DM)</f>
        <v>27.79</v>
      </c>
      <c r="DN800" s="28">
        <f t="shared" si="3141"/>
        <v>0</v>
      </c>
      <c r="DO800" s="88"/>
      <c r="DP800" s="54">
        <f>_xlfn.XLOOKUP($C800,[27]PSP!$C:$C,[27]PSP!$DP:$DP)</f>
        <v>0</v>
      </c>
      <c r="DQ800" s="27">
        <f>_xlfn.XLOOKUP($C800,[27]PSP!$C:$C,[27]PSP!$DQ:$DQ)</f>
        <v>27.79</v>
      </c>
      <c r="DR800" s="28">
        <f t="shared" si="3142"/>
        <v>0</v>
      </c>
      <c r="DS800" s="88"/>
      <c r="DT800" s="54">
        <f>_xlfn.XLOOKUP($C800,[27]PSP!$C:$C,[27]PSP!$DT:$DT)</f>
        <v>0</v>
      </c>
      <c r="DU800" s="27">
        <f>_xlfn.XLOOKUP($C800,[27]PSP!$C:$C,[27]PSP!$DU:$DU)</f>
        <v>27.79</v>
      </c>
      <c r="DV800" s="28">
        <f t="shared" si="3143"/>
        <v>0</v>
      </c>
      <c r="DW800" s="88"/>
      <c r="DX800" s="54">
        <f>_xlfn.XLOOKUP($C800,[27]PSP!$C:$C,[27]PSP!$DX:$DX)</f>
        <v>0</v>
      </c>
      <c r="DY800" s="27">
        <f>_xlfn.XLOOKUP($C800,[27]PSP!$C:$C,[27]PSP!$DY:$DY)</f>
        <v>27.79</v>
      </c>
      <c r="DZ800" s="28">
        <f t="shared" si="3144"/>
        <v>0</v>
      </c>
      <c r="EA800" s="88"/>
      <c r="EB800" s="54">
        <f>_xlfn.XLOOKUP($C800,[27]PSP!$C:$C,[27]PSP!$EB:$EB)</f>
        <v>0</v>
      </c>
      <c r="EC800" s="27">
        <f>_xlfn.XLOOKUP($C800,[27]PSP!$C:$C,[27]PSP!$EC:$EC)</f>
        <v>27.79</v>
      </c>
      <c r="ED800" s="28">
        <f t="shared" si="3145"/>
        <v>0</v>
      </c>
      <c r="EE800" s="88"/>
      <c r="EF800" s="54">
        <f>_xlfn.XLOOKUP($C800,[27]PSP!$C:$C,[27]PSP!$EF:$EF)</f>
        <v>0</v>
      </c>
      <c r="EG800" s="27">
        <f>_xlfn.XLOOKUP($C800,[27]PSP!$C:$C,[27]PSP!$EG:$EG)</f>
        <v>27.79</v>
      </c>
      <c r="EH800" s="28">
        <f t="shared" si="3146"/>
        <v>0</v>
      </c>
      <c r="EI800" s="88"/>
      <c r="EJ800" s="54" t="e">
        <f>_xlfn.XLOOKUP($C800,[27]PSP!$C:$C,[27]PSP!$EJ:$EJ)</f>
        <v>#REF!</v>
      </c>
      <c r="EK800" s="27">
        <f>_xlfn.XLOOKUP($C800,[27]PSP!$C:$C,[27]PSP!$EK:$EK)</f>
        <v>27.79</v>
      </c>
      <c r="EL800" s="28" t="e">
        <f t="shared" si="3147"/>
        <v>#REF!</v>
      </c>
      <c r="EM800" s="88"/>
      <c r="EN800" s="108"/>
      <c r="EO800" s="29" t="e">
        <f t="shared" si="3045"/>
        <v>#REF!</v>
      </c>
      <c r="EP800" s="88" t="e">
        <f t="shared" si="2976"/>
        <v>#REF!</v>
      </c>
      <c r="EQ800" s="1" t="e">
        <f t="shared" si="2596"/>
        <v>#REF!</v>
      </c>
      <c r="ES800" s="118">
        <f t="shared" si="2873"/>
        <v>1.1767000000000001</v>
      </c>
    </row>
    <row r="801" spans="3:149" s="1" customFormat="1" ht="21" x14ac:dyDescent="0.25">
      <c r="C801" s="24" t="s">
        <v>936</v>
      </c>
      <c r="D801" s="43" t="str">
        <f>_xlfn.XLOOKUP($C801,[27]PSP!$C:$C,[27]PSP!$D:$D)</f>
        <v>RO-40551</v>
      </c>
      <c r="E801" s="24" t="str">
        <f>_xlfn.XLOOKUP($C801,[27]PSP!$C:$C,[27]PSP!$E:$E)</f>
        <v>DER/MG</v>
      </c>
      <c r="F801" s="25" t="str">
        <f>_xlfn.XLOOKUP($C801,[27]PSP!$C:$C,[27]PSP!$F:$F)</f>
        <v>VALETA DE PROTEÇÃO DE CORTE, TIPO DR.VP-02., TIPO 125/100 (EXECUÇÃO, INCLUINDO ESCAVAÇÃO,FORNECIMENTO, TRANSPORTE E PLANTIO DA GRAMA)</v>
      </c>
      <c r="G801" s="26" t="str">
        <f>_xlfn.XLOOKUP($C801,[27]PSP!$C:$C,[27]PSP!$G:$G)</f>
        <v>M</v>
      </c>
      <c r="H801" s="53" t="e">
        <f>_xlfn.XLOOKUP($C801,[27]PSP!$C:$C,[27]PSP!$H:$H)</f>
        <v>#REF!</v>
      </c>
      <c r="I801" s="28" t="e">
        <f>_xlfn.XLOOKUP($C801,[27]PSP!$C:$C,[27]PSP!$I:$I)</f>
        <v>#REF!</v>
      </c>
      <c r="J801" s="28" t="e">
        <f t="shared" si="3114"/>
        <v>#REF!</v>
      </c>
      <c r="K801" s="88"/>
      <c r="L801" s="54">
        <f>_xlfn.XLOOKUP($C801,[27]PSP!$C:$C,[27]PSP!$L:$L)</f>
        <v>0</v>
      </c>
      <c r="M801" s="27">
        <f>_xlfn.XLOOKUP($C801,[27]PSP!$C:$C,[27]PSP!$M:$M)</f>
        <v>46.04</v>
      </c>
      <c r="N801" s="28">
        <f t="shared" si="3115"/>
        <v>0</v>
      </c>
      <c r="O801" s="88"/>
      <c r="P801" s="54">
        <f>_xlfn.XLOOKUP($C801,[27]PSP!$C:$C,[27]PSP!$P:$P)</f>
        <v>0</v>
      </c>
      <c r="Q801" s="27">
        <f>_xlfn.XLOOKUP($C801,[27]PSP!$C:$C,[27]PSP!$Q:$Q)</f>
        <v>46.04</v>
      </c>
      <c r="R801" s="28">
        <f t="shared" si="3116"/>
        <v>0</v>
      </c>
      <c r="S801" s="88"/>
      <c r="T801" s="54">
        <f>_xlfn.XLOOKUP($C801,[27]PSP!$C:$C,[27]PSP!$T:$T)</f>
        <v>124</v>
      </c>
      <c r="U801" s="27">
        <f>_xlfn.XLOOKUP($C801,[27]PSP!$C:$C,[27]PSP!$U:$U)</f>
        <v>46.04</v>
      </c>
      <c r="V801" s="28">
        <f t="shared" si="3117"/>
        <v>5708.96</v>
      </c>
      <c r="W801" s="88"/>
      <c r="X801" s="54">
        <f>_xlfn.XLOOKUP($C801,[27]PSP!$C:$C,[27]PSP!$X:$X)</f>
        <v>0</v>
      </c>
      <c r="Y801" s="27">
        <f>_xlfn.XLOOKUP($C801,[27]PSP!$C:$C,[27]PSP!$Y:$Y)</f>
        <v>46.04</v>
      </c>
      <c r="Z801" s="28">
        <f t="shared" si="3118"/>
        <v>0</v>
      </c>
      <c r="AA801" s="88"/>
      <c r="AB801" s="54">
        <f>_xlfn.XLOOKUP($C801,[27]PSP!$C:$C,[27]PSP!$AB:$AB)</f>
        <v>124</v>
      </c>
      <c r="AC801" s="27">
        <f>_xlfn.XLOOKUP($C801,[27]PSP!$C:$C,[27]PSP!$AC:$AC)</f>
        <v>46.04</v>
      </c>
      <c r="AD801" s="28">
        <f t="shared" si="3119"/>
        <v>5708.96</v>
      </c>
      <c r="AE801" s="88"/>
      <c r="AF801" s="54">
        <f>_xlfn.XLOOKUP($C801,[27]PSP!$C:$C,[27]PSP!$AF:$AF)</f>
        <v>0</v>
      </c>
      <c r="AG801" s="27">
        <f>_xlfn.XLOOKUP($C801,[27]PSP!$C:$C,[27]PSP!$AG:$AG)</f>
        <v>46.04</v>
      </c>
      <c r="AH801" s="28">
        <f t="shared" si="3120"/>
        <v>0</v>
      </c>
      <c r="AI801" s="88"/>
      <c r="AJ801" s="54">
        <f>_xlfn.XLOOKUP($C801,[27]PSP!$C:$C,[27]PSP!$AJ:$AJ)</f>
        <v>0</v>
      </c>
      <c r="AK801" s="27">
        <f>_xlfn.XLOOKUP($C801,[27]PSP!$C:$C,[27]PSP!$AK:$AK)</f>
        <v>46.04</v>
      </c>
      <c r="AL801" s="28">
        <f t="shared" si="3121"/>
        <v>0</v>
      </c>
      <c r="AM801" s="88"/>
      <c r="AN801" s="54">
        <f>_xlfn.XLOOKUP($C801,[27]PSP!$C:$C,[27]PSP!$AN:$AN)</f>
        <v>124</v>
      </c>
      <c r="AO801" s="27">
        <f>_xlfn.XLOOKUP($C801,[27]PSP!$C:$C,[27]PSP!$AO:$AO)</f>
        <v>46.04</v>
      </c>
      <c r="AP801" s="28">
        <f t="shared" si="3122"/>
        <v>5708.96</v>
      </c>
      <c r="AQ801" s="88"/>
      <c r="AR801" s="54">
        <f>_xlfn.XLOOKUP($C801,[27]PSP!$C:$C,[27]PSP!$AR:$AR)</f>
        <v>0</v>
      </c>
      <c r="AS801" s="27">
        <f>_xlfn.XLOOKUP($C801,[27]PSP!$C:$C,[27]PSP!$AS:$AS)</f>
        <v>46.04</v>
      </c>
      <c r="AT801" s="28">
        <f t="shared" si="3123"/>
        <v>0</v>
      </c>
      <c r="AU801" s="88"/>
      <c r="AV801" s="54">
        <f>_xlfn.XLOOKUP($C801,[27]PSP!$C:$C,[27]PSP!$AV:$AV)</f>
        <v>0</v>
      </c>
      <c r="AW801" s="27">
        <f>_xlfn.XLOOKUP($C801,[27]PSP!$C:$C,[27]PSP!$AW:$AW)</f>
        <v>46.04</v>
      </c>
      <c r="AX801" s="28">
        <f t="shared" si="3124"/>
        <v>0</v>
      </c>
      <c r="AY801" s="88"/>
      <c r="AZ801" s="54">
        <f>_xlfn.XLOOKUP($C801,[27]PSP!$C:$C,[27]PSP!$AZ:$AZ)</f>
        <v>124</v>
      </c>
      <c r="BA801" s="27">
        <f>_xlfn.XLOOKUP($C801,[27]PSP!$C:$C,[27]PSP!$BA:$BA)</f>
        <v>46.04</v>
      </c>
      <c r="BB801" s="28">
        <f t="shared" si="3125"/>
        <v>5708.96</v>
      </c>
      <c r="BC801" s="88"/>
      <c r="BD801" s="54">
        <f>_xlfn.XLOOKUP($C801,[27]PSP!$C:$C,[27]PSP!$BD:$BD)</f>
        <v>124</v>
      </c>
      <c r="BE801" s="27">
        <f>_xlfn.XLOOKUP($C801,[27]PSP!$C:$C,[27]PSP!$BE:$BE)</f>
        <v>46.04</v>
      </c>
      <c r="BF801" s="28">
        <f t="shared" si="3126"/>
        <v>5708.96</v>
      </c>
      <c r="BG801" s="88"/>
      <c r="BH801" s="54">
        <f>_xlfn.XLOOKUP($C801,[27]PSP!$C:$C,[27]PSP!$BH:$BH)</f>
        <v>0</v>
      </c>
      <c r="BI801" s="27">
        <f>_xlfn.XLOOKUP($C801,[27]PSP!$C:$C,[27]PSP!$BI:$BI)</f>
        <v>46.04</v>
      </c>
      <c r="BJ801" s="28">
        <f t="shared" si="3127"/>
        <v>0</v>
      </c>
      <c r="BK801" s="88"/>
      <c r="BL801" s="54">
        <f>_xlfn.XLOOKUP($C801,[27]PSP!$C:$C,[27]PSP!$BL:$BL)</f>
        <v>0</v>
      </c>
      <c r="BM801" s="27">
        <f>_xlfn.XLOOKUP($C801,[27]PSP!$C:$C,[27]PSP!$BM:$BM)</f>
        <v>46.04</v>
      </c>
      <c r="BN801" s="28">
        <f t="shared" si="3128"/>
        <v>0</v>
      </c>
      <c r="BO801" s="88"/>
      <c r="BP801" s="54">
        <f>_xlfn.XLOOKUP($C801,[27]PSP!$C:$C,[27]PSP!$BP:$BP)</f>
        <v>0</v>
      </c>
      <c r="BQ801" s="27">
        <f>_xlfn.XLOOKUP($C801,[27]PSP!$C:$C,[27]PSP!$BQ:$BQ)</f>
        <v>46.04</v>
      </c>
      <c r="BR801" s="28">
        <f t="shared" si="3129"/>
        <v>0</v>
      </c>
      <c r="BS801" s="88"/>
      <c r="BT801" s="54">
        <f>_xlfn.XLOOKUP($C801,[27]PSP!$C:$C,[27]PSP!$BT:$BT)</f>
        <v>0</v>
      </c>
      <c r="BU801" s="27">
        <f>_xlfn.XLOOKUP($C801,[27]PSP!$C:$C,[27]PSP!$BU:$BU)</f>
        <v>46.04</v>
      </c>
      <c r="BV801" s="28">
        <f t="shared" si="3130"/>
        <v>0</v>
      </c>
      <c r="BW801" s="88"/>
      <c r="BX801" s="54">
        <f>_xlfn.XLOOKUP($C801,[27]PSP!$C:$C,[27]PSP!$BX:$BX)</f>
        <v>124</v>
      </c>
      <c r="BY801" s="27">
        <f>_xlfn.XLOOKUP($C801,[27]PSP!$C:$C,[27]PSP!$BY:$BY)</f>
        <v>46.04</v>
      </c>
      <c r="BZ801" s="28">
        <f t="shared" si="3131"/>
        <v>5708.96</v>
      </c>
      <c r="CA801" s="88"/>
      <c r="CB801" s="54">
        <f>_xlfn.XLOOKUP($C801,[27]PSP!$C:$C,[27]PSP!$CB:$CB)</f>
        <v>0</v>
      </c>
      <c r="CC801" s="27">
        <f>_xlfn.XLOOKUP($C801,[27]PSP!$C:$C,[27]PSP!$CC:$CC)</f>
        <v>46.04</v>
      </c>
      <c r="CD801" s="28">
        <f t="shared" si="3132"/>
        <v>0</v>
      </c>
      <c r="CE801" s="88"/>
      <c r="CF801" s="54">
        <f>_xlfn.XLOOKUP($C801,[27]PSP!$C:$C,[27]PSP!$CF:$CF)</f>
        <v>0</v>
      </c>
      <c r="CG801" s="27">
        <f>_xlfn.XLOOKUP($C801,[27]PSP!$C:$C,[27]PSP!$CG:$CG)</f>
        <v>46.04</v>
      </c>
      <c r="CH801" s="28">
        <f t="shared" si="3133"/>
        <v>0</v>
      </c>
      <c r="CI801" s="88"/>
      <c r="CJ801" s="54">
        <f>_xlfn.XLOOKUP($C801,[27]PSP!$C:$C,[27]PSP!$CJ:$CJ)</f>
        <v>0</v>
      </c>
      <c r="CK801" s="27">
        <f>_xlfn.XLOOKUP($C801,[27]PSP!$C:$C,[27]PSP!$CK:$CK)</f>
        <v>46.04</v>
      </c>
      <c r="CL801" s="28">
        <f t="shared" si="3134"/>
        <v>0</v>
      </c>
      <c r="CM801" s="88"/>
      <c r="CN801" s="54">
        <f>_xlfn.XLOOKUP($C801,[27]PSP!$C:$C,[27]PSP!$CN:$CN)</f>
        <v>62</v>
      </c>
      <c r="CO801" s="27">
        <f>_xlfn.XLOOKUP($C801,[27]PSP!$C:$C,[27]PSP!$CO:$CO)</f>
        <v>46.04</v>
      </c>
      <c r="CP801" s="28">
        <f t="shared" si="3135"/>
        <v>2854.48</v>
      </c>
      <c r="CQ801" s="88"/>
      <c r="CR801" s="54">
        <f>_xlfn.XLOOKUP($C801,[27]PSP!$C:$C,[27]PSP!$CR:$CR)</f>
        <v>0</v>
      </c>
      <c r="CS801" s="27">
        <f>_xlfn.XLOOKUP($C801,[27]PSP!$C:$C,[27]PSP!$CS:$CS)</f>
        <v>46.04</v>
      </c>
      <c r="CT801" s="28">
        <f t="shared" si="3136"/>
        <v>0</v>
      </c>
      <c r="CU801" s="88"/>
      <c r="CV801" s="54">
        <f>_xlfn.XLOOKUP($C801,[27]PSP!$C:$C,[27]PSP!$CV:$CV)</f>
        <v>124</v>
      </c>
      <c r="CW801" s="27">
        <f>_xlfn.XLOOKUP($C801,[27]PSP!$C:$C,[27]PSP!$CW:$CW)</f>
        <v>46.04</v>
      </c>
      <c r="CX801" s="28">
        <f t="shared" si="3137"/>
        <v>5708.96</v>
      </c>
      <c r="CY801" s="88"/>
      <c r="CZ801" s="54">
        <f>_xlfn.XLOOKUP($C801,[27]PSP!$C:$C,[27]PSP!$CZ:$CZ)</f>
        <v>0</v>
      </c>
      <c r="DA801" s="27">
        <f>_xlfn.XLOOKUP($C801,[27]PSP!$C:$C,[27]PSP!$DA:$DA)</f>
        <v>46.04</v>
      </c>
      <c r="DB801" s="28">
        <f t="shared" si="3138"/>
        <v>0</v>
      </c>
      <c r="DC801" s="88"/>
      <c r="DD801" s="54">
        <f>_xlfn.XLOOKUP($C801,[27]PSP!$C:$C,[27]PSP!$DD:$DD)</f>
        <v>0</v>
      </c>
      <c r="DE801" s="27">
        <f>_xlfn.XLOOKUP($C801,[27]PSP!$C:$C,[27]PSP!$DE:$DE)</f>
        <v>46.04</v>
      </c>
      <c r="DF801" s="28">
        <f t="shared" si="3139"/>
        <v>0</v>
      </c>
      <c r="DG801" s="88"/>
      <c r="DH801" s="54">
        <f>_xlfn.XLOOKUP($C801,[27]PSP!$C:$C,[27]PSP!$DH:$DH)</f>
        <v>0</v>
      </c>
      <c r="DI801" s="27">
        <f>_xlfn.XLOOKUP($C801,[27]PSP!$C:$C,[27]PSP!$DI:$DI)</f>
        <v>46.04</v>
      </c>
      <c r="DJ801" s="28">
        <f t="shared" si="3140"/>
        <v>0</v>
      </c>
      <c r="DK801" s="88"/>
      <c r="DL801" s="54">
        <f>_xlfn.XLOOKUP($C801,[27]PSP!$C:$C,[27]PSP!$DL:$DL)</f>
        <v>124</v>
      </c>
      <c r="DM801" s="27">
        <f>_xlfn.XLOOKUP($C801,[27]PSP!$C:$C,[27]PSP!$DM:$DM)</f>
        <v>46.04</v>
      </c>
      <c r="DN801" s="28">
        <f t="shared" si="3141"/>
        <v>5708.96</v>
      </c>
      <c r="DO801" s="88"/>
      <c r="DP801" s="54">
        <f>_xlfn.XLOOKUP($C801,[27]PSP!$C:$C,[27]PSP!$DP:$DP)</f>
        <v>0</v>
      </c>
      <c r="DQ801" s="27">
        <f>_xlfn.XLOOKUP($C801,[27]PSP!$C:$C,[27]PSP!$DQ:$DQ)</f>
        <v>46.04</v>
      </c>
      <c r="DR801" s="28">
        <f t="shared" si="3142"/>
        <v>0</v>
      </c>
      <c r="DS801" s="88"/>
      <c r="DT801" s="54">
        <f>_xlfn.XLOOKUP($C801,[27]PSP!$C:$C,[27]PSP!$DT:$DT)</f>
        <v>0</v>
      </c>
      <c r="DU801" s="27">
        <f>_xlfn.XLOOKUP($C801,[27]PSP!$C:$C,[27]PSP!$DU:$DU)</f>
        <v>46.04</v>
      </c>
      <c r="DV801" s="28">
        <f t="shared" si="3143"/>
        <v>0</v>
      </c>
      <c r="DW801" s="88"/>
      <c r="DX801" s="54">
        <f>_xlfn.XLOOKUP($C801,[27]PSP!$C:$C,[27]PSP!$DX:$DX)</f>
        <v>0</v>
      </c>
      <c r="DY801" s="27">
        <f>_xlfn.XLOOKUP($C801,[27]PSP!$C:$C,[27]PSP!$DY:$DY)</f>
        <v>46.04</v>
      </c>
      <c r="DZ801" s="28">
        <f t="shared" si="3144"/>
        <v>0</v>
      </c>
      <c r="EA801" s="88"/>
      <c r="EB801" s="54">
        <f>_xlfn.XLOOKUP($C801,[27]PSP!$C:$C,[27]PSP!$EB:$EB)</f>
        <v>0</v>
      </c>
      <c r="EC801" s="27">
        <f>_xlfn.XLOOKUP($C801,[27]PSP!$C:$C,[27]PSP!$EC:$EC)</f>
        <v>46.04</v>
      </c>
      <c r="ED801" s="28">
        <f t="shared" si="3145"/>
        <v>0</v>
      </c>
      <c r="EE801" s="88"/>
      <c r="EF801" s="54">
        <f>_xlfn.XLOOKUP($C801,[27]PSP!$C:$C,[27]PSP!$EF:$EF)</f>
        <v>0</v>
      </c>
      <c r="EG801" s="27">
        <f>_xlfn.XLOOKUP($C801,[27]PSP!$C:$C,[27]PSP!$EG:$EG)</f>
        <v>46.04</v>
      </c>
      <c r="EH801" s="28">
        <f t="shared" si="3146"/>
        <v>0</v>
      </c>
      <c r="EI801" s="88"/>
      <c r="EJ801" s="54" t="e">
        <f>_xlfn.XLOOKUP($C801,[27]PSP!$C:$C,[27]PSP!$EJ:$EJ)</f>
        <v>#REF!</v>
      </c>
      <c r="EK801" s="27">
        <f>_xlfn.XLOOKUP($C801,[27]PSP!$C:$C,[27]PSP!$EK:$EK)</f>
        <v>46.04</v>
      </c>
      <c r="EL801" s="28" t="e">
        <f t="shared" si="3147"/>
        <v>#REF!</v>
      </c>
      <c r="EM801" s="88"/>
      <c r="EN801" s="108"/>
      <c r="EO801" s="29" t="e">
        <f t="shared" si="3045"/>
        <v>#REF!</v>
      </c>
      <c r="EP801" s="88" t="e">
        <f t="shared" si="2976"/>
        <v>#REF!</v>
      </c>
      <c r="EQ801" s="1" t="e">
        <f t="shared" si="2596"/>
        <v>#REF!</v>
      </c>
      <c r="ES801" s="118">
        <f t="shared" si="2873"/>
        <v>1.1767000000000001</v>
      </c>
    </row>
    <row r="802" spans="3:149" s="1" customFormat="1" ht="10.5" customHeight="1" x14ac:dyDescent="0.25">
      <c r="C802" s="24" t="s">
        <v>937</v>
      </c>
      <c r="D802" s="43" t="str">
        <f>_xlfn.XLOOKUP($C802,[27]PSP!$C:$C,[27]PSP!$D:$D)</f>
        <v>RO-40514</v>
      </c>
      <c r="E802" s="24" t="str">
        <f>_xlfn.XLOOKUP($C802,[27]PSP!$C:$C,[27]PSP!$E:$E)</f>
        <v>DER/MG</v>
      </c>
      <c r="F802" s="25" t="str">
        <f>_xlfn.XLOOKUP($C802,[27]PSP!$C:$C,[27]PSP!$F:$F)</f>
        <v>VALETA  DE  PROTEÇÃO  DE  ATERRO  TIPO  DR.VPA  (EXECUÇÃO,  INCLUINDO ESCAVAÇÃO)</v>
      </c>
      <c r="G802" s="26" t="str">
        <f>_xlfn.XLOOKUP($C802,[27]PSP!$C:$C,[27]PSP!$G:$G)</f>
        <v>M</v>
      </c>
      <c r="H802" s="53" t="e">
        <f>_xlfn.XLOOKUP($C802,[27]PSP!$C:$C,[27]PSP!$H:$H)</f>
        <v>#REF!</v>
      </c>
      <c r="I802" s="28" t="e">
        <f>_xlfn.XLOOKUP($C802,[27]PSP!$C:$C,[27]PSP!$I:$I)</f>
        <v>#REF!</v>
      </c>
      <c r="J802" s="28" t="e">
        <f t="shared" si="3114"/>
        <v>#REF!</v>
      </c>
      <c r="K802" s="88"/>
      <c r="L802" s="54">
        <f>_xlfn.XLOOKUP($C802,[27]PSP!$C:$C,[27]PSP!$L:$L)</f>
        <v>0</v>
      </c>
      <c r="M802" s="27">
        <f>_xlfn.XLOOKUP($C802,[27]PSP!$C:$C,[27]PSP!$M:$M)</f>
        <v>25.38</v>
      </c>
      <c r="N802" s="28">
        <f t="shared" si="3115"/>
        <v>0</v>
      </c>
      <c r="O802" s="88"/>
      <c r="P802" s="54">
        <f>_xlfn.XLOOKUP($C802,[27]PSP!$C:$C,[27]PSP!$P:$P)</f>
        <v>0</v>
      </c>
      <c r="Q802" s="27">
        <f>_xlfn.XLOOKUP($C802,[27]PSP!$C:$C,[27]PSP!$Q:$Q)</f>
        <v>25.38</v>
      </c>
      <c r="R802" s="28">
        <f t="shared" si="3116"/>
        <v>0</v>
      </c>
      <c r="S802" s="88"/>
      <c r="T802" s="54">
        <f>_xlfn.XLOOKUP($C802,[27]PSP!$C:$C,[27]PSP!$T:$T)</f>
        <v>206</v>
      </c>
      <c r="U802" s="27">
        <f>_xlfn.XLOOKUP($C802,[27]PSP!$C:$C,[27]PSP!$U:$U)</f>
        <v>25.38</v>
      </c>
      <c r="V802" s="28">
        <f t="shared" si="3117"/>
        <v>5228.28</v>
      </c>
      <c r="W802" s="88"/>
      <c r="X802" s="54">
        <f>_xlfn.XLOOKUP($C802,[27]PSP!$C:$C,[27]PSP!$X:$X)</f>
        <v>0</v>
      </c>
      <c r="Y802" s="27">
        <f>_xlfn.XLOOKUP($C802,[27]PSP!$C:$C,[27]PSP!$Y:$Y)</f>
        <v>25.38</v>
      </c>
      <c r="Z802" s="28">
        <f t="shared" si="3118"/>
        <v>0</v>
      </c>
      <c r="AA802" s="88"/>
      <c r="AB802" s="54">
        <f>_xlfn.XLOOKUP($C802,[27]PSP!$C:$C,[27]PSP!$AB:$AB)</f>
        <v>206</v>
      </c>
      <c r="AC802" s="27">
        <f>_xlfn.XLOOKUP($C802,[27]PSP!$C:$C,[27]PSP!$AC:$AC)</f>
        <v>25.38</v>
      </c>
      <c r="AD802" s="28">
        <f t="shared" si="3119"/>
        <v>5228.28</v>
      </c>
      <c r="AE802" s="88"/>
      <c r="AF802" s="54">
        <f>_xlfn.XLOOKUP($C802,[27]PSP!$C:$C,[27]PSP!$AF:$AF)</f>
        <v>0</v>
      </c>
      <c r="AG802" s="27">
        <f>_xlfn.XLOOKUP($C802,[27]PSP!$C:$C,[27]PSP!$AG:$AG)</f>
        <v>25.38</v>
      </c>
      <c r="AH802" s="28">
        <f t="shared" si="3120"/>
        <v>0</v>
      </c>
      <c r="AI802" s="88"/>
      <c r="AJ802" s="54">
        <f>_xlfn.XLOOKUP($C802,[27]PSP!$C:$C,[27]PSP!$AJ:$AJ)</f>
        <v>0</v>
      </c>
      <c r="AK802" s="27">
        <f>_xlfn.XLOOKUP($C802,[27]PSP!$C:$C,[27]PSP!$AK:$AK)</f>
        <v>25.38</v>
      </c>
      <c r="AL802" s="28">
        <f t="shared" si="3121"/>
        <v>0</v>
      </c>
      <c r="AM802" s="88"/>
      <c r="AN802" s="54">
        <f>_xlfn.XLOOKUP($C802,[27]PSP!$C:$C,[27]PSP!$AN:$AN)</f>
        <v>206</v>
      </c>
      <c r="AO802" s="27">
        <f>_xlfn.XLOOKUP($C802,[27]PSP!$C:$C,[27]PSP!$AO:$AO)</f>
        <v>25.38</v>
      </c>
      <c r="AP802" s="28">
        <f t="shared" si="3122"/>
        <v>5228.28</v>
      </c>
      <c r="AQ802" s="88"/>
      <c r="AR802" s="54">
        <f>_xlfn.XLOOKUP($C802,[27]PSP!$C:$C,[27]PSP!$AR:$AR)</f>
        <v>0</v>
      </c>
      <c r="AS802" s="27">
        <f>_xlfn.XLOOKUP($C802,[27]PSP!$C:$C,[27]PSP!$AS:$AS)</f>
        <v>25.38</v>
      </c>
      <c r="AT802" s="28">
        <f t="shared" si="3123"/>
        <v>0</v>
      </c>
      <c r="AU802" s="88"/>
      <c r="AV802" s="54">
        <f>_xlfn.XLOOKUP($C802,[27]PSP!$C:$C,[27]PSP!$AV:$AV)</f>
        <v>0</v>
      </c>
      <c r="AW802" s="27">
        <f>_xlfn.XLOOKUP($C802,[27]PSP!$C:$C,[27]PSP!$AW:$AW)</f>
        <v>25.38</v>
      </c>
      <c r="AX802" s="28">
        <f t="shared" si="3124"/>
        <v>0</v>
      </c>
      <c r="AY802" s="88"/>
      <c r="AZ802" s="54">
        <f>_xlfn.XLOOKUP($C802,[27]PSP!$C:$C,[27]PSP!$AZ:$AZ)</f>
        <v>206</v>
      </c>
      <c r="BA802" s="27">
        <f>_xlfn.XLOOKUP($C802,[27]PSP!$C:$C,[27]PSP!$BA:$BA)</f>
        <v>25.38</v>
      </c>
      <c r="BB802" s="28">
        <f t="shared" si="3125"/>
        <v>5228.28</v>
      </c>
      <c r="BC802" s="88"/>
      <c r="BD802" s="54">
        <f>_xlfn.XLOOKUP($C802,[27]PSP!$C:$C,[27]PSP!$BD:$BD)</f>
        <v>206</v>
      </c>
      <c r="BE802" s="27">
        <f>_xlfn.XLOOKUP($C802,[27]PSP!$C:$C,[27]PSP!$BE:$BE)</f>
        <v>25.38</v>
      </c>
      <c r="BF802" s="28">
        <f t="shared" si="3126"/>
        <v>5228.28</v>
      </c>
      <c r="BG802" s="88"/>
      <c r="BH802" s="54">
        <f>_xlfn.XLOOKUP($C802,[27]PSP!$C:$C,[27]PSP!$BH:$BH)</f>
        <v>0</v>
      </c>
      <c r="BI802" s="27">
        <f>_xlfn.XLOOKUP($C802,[27]PSP!$C:$C,[27]PSP!$BI:$BI)</f>
        <v>25.38</v>
      </c>
      <c r="BJ802" s="28">
        <f t="shared" si="3127"/>
        <v>0</v>
      </c>
      <c r="BK802" s="88"/>
      <c r="BL802" s="54">
        <f>_xlfn.XLOOKUP($C802,[27]PSP!$C:$C,[27]PSP!$BL:$BL)</f>
        <v>0</v>
      </c>
      <c r="BM802" s="27">
        <f>_xlfn.XLOOKUP($C802,[27]PSP!$C:$C,[27]PSP!$BM:$BM)</f>
        <v>25.38</v>
      </c>
      <c r="BN802" s="28">
        <f t="shared" si="3128"/>
        <v>0</v>
      </c>
      <c r="BO802" s="88"/>
      <c r="BP802" s="54">
        <f>_xlfn.XLOOKUP($C802,[27]PSP!$C:$C,[27]PSP!$BP:$BP)</f>
        <v>0</v>
      </c>
      <c r="BQ802" s="27">
        <f>_xlfn.XLOOKUP($C802,[27]PSP!$C:$C,[27]PSP!$BQ:$BQ)</f>
        <v>25.38</v>
      </c>
      <c r="BR802" s="28">
        <f t="shared" si="3129"/>
        <v>0</v>
      </c>
      <c r="BS802" s="88"/>
      <c r="BT802" s="54">
        <f>_xlfn.XLOOKUP($C802,[27]PSP!$C:$C,[27]PSP!$BT:$BT)</f>
        <v>0</v>
      </c>
      <c r="BU802" s="27">
        <f>_xlfn.XLOOKUP($C802,[27]PSP!$C:$C,[27]PSP!$BU:$BU)</f>
        <v>25.38</v>
      </c>
      <c r="BV802" s="28">
        <f t="shared" si="3130"/>
        <v>0</v>
      </c>
      <c r="BW802" s="88"/>
      <c r="BX802" s="54">
        <f>_xlfn.XLOOKUP($C802,[27]PSP!$C:$C,[27]PSP!$BX:$BX)</f>
        <v>206</v>
      </c>
      <c r="BY802" s="27">
        <f>_xlfn.XLOOKUP($C802,[27]PSP!$C:$C,[27]PSP!$BY:$BY)</f>
        <v>25.38</v>
      </c>
      <c r="BZ802" s="28">
        <f t="shared" si="3131"/>
        <v>5228.28</v>
      </c>
      <c r="CA802" s="88"/>
      <c r="CB802" s="54">
        <f>_xlfn.XLOOKUP($C802,[27]PSP!$C:$C,[27]PSP!$CB:$CB)</f>
        <v>0</v>
      </c>
      <c r="CC802" s="27">
        <f>_xlfn.XLOOKUP($C802,[27]PSP!$C:$C,[27]PSP!$CC:$CC)</f>
        <v>25.38</v>
      </c>
      <c r="CD802" s="28">
        <f t="shared" si="3132"/>
        <v>0</v>
      </c>
      <c r="CE802" s="88"/>
      <c r="CF802" s="54">
        <f>_xlfn.XLOOKUP($C802,[27]PSP!$C:$C,[27]PSP!$CF:$CF)</f>
        <v>0</v>
      </c>
      <c r="CG802" s="27">
        <f>_xlfn.XLOOKUP($C802,[27]PSP!$C:$C,[27]PSP!$CG:$CG)</f>
        <v>25.38</v>
      </c>
      <c r="CH802" s="28">
        <f t="shared" si="3133"/>
        <v>0</v>
      </c>
      <c r="CI802" s="88"/>
      <c r="CJ802" s="54">
        <f>_xlfn.XLOOKUP($C802,[27]PSP!$C:$C,[27]PSP!$CJ:$CJ)</f>
        <v>0</v>
      </c>
      <c r="CK802" s="27">
        <f>_xlfn.XLOOKUP($C802,[27]PSP!$C:$C,[27]PSP!$CK:$CK)</f>
        <v>25.38</v>
      </c>
      <c r="CL802" s="28">
        <f t="shared" si="3134"/>
        <v>0</v>
      </c>
      <c r="CM802" s="88"/>
      <c r="CN802" s="54">
        <f>_xlfn.XLOOKUP($C802,[27]PSP!$C:$C,[27]PSP!$CN:$CN)</f>
        <v>103</v>
      </c>
      <c r="CO802" s="27">
        <f>_xlfn.XLOOKUP($C802,[27]PSP!$C:$C,[27]PSP!$CO:$CO)</f>
        <v>25.38</v>
      </c>
      <c r="CP802" s="28">
        <f t="shared" si="3135"/>
        <v>2614.14</v>
      </c>
      <c r="CQ802" s="88"/>
      <c r="CR802" s="54">
        <f>_xlfn.XLOOKUP($C802,[27]PSP!$C:$C,[27]PSP!$CR:$CR)</f>
        <v>0</v>
      </c>
      <c r="CS802" s="27">
        <f>_xlfn.XLOOKUP($C802,[27]PSP!$C:$C,[27]PSP!$CS:$CS)</f>
        <v>25.38</v>
      </c>
      <c r="CT802" s="28">
        <f t="shared" si="3136"/>
        <v>0</v>
      </c>
      <c r="CU802" s="88"/>
      <c r="CV802" s="54">
        <f>_xlfn.XLOOKUP($C802,[27]PSP!$C:$C,[27]PSP!$CV:$CV)</f>
        <v>206</v>
      </c>
      <c r="CW802" s="27">
        <f>_xlfn.XLOOKUP($C802,[27]PSP!$C:$C,[27]PSP!$CW:$CW)</f>
        <v>25.38</v>
      </c>
      <c r="CX802" s="28">
        <f t="shared" si="3137"/>
        <v>5228.28</v>
      </c>
      <c r="CY802" s="88"/>
      <c r="CZ802" s="54">
        <f>_xlfn.XLOOKUP($C802,[27]PSP!$C:$C,[27]PSP!$CZ:$CZ)</f>
        <v>0</v>
      </c>
      <c r="DA802" s="27">
        <f>_xlfn.XLOOKUP($C802,[27]PSP!$C:$C,[27]PSP!$DA:$DA)</f>
        <v>25.38</v>
      </c>
      <c r="DB802" s="28">
        <f t="shared" si="3138"/>
        <v>0</v>
      </c>
      <c r="DC802" s="88"/>
      <c r="DD802" s="54">
        <f>_xlfn.XLOOKUP($C802,[27]PSP!$C:$C,[27]PSP!$DD:$DD)</f>
        <v>0</v>
      </c>
      <c r="DE802" s="27">
        <f>_xlfn.XLOOKUP($C802,[27]PSP!$C:$C,[27]PSP!$DE:$DE)</f>
        <v>25.38</v>
      </c>
      <c r="DF802" s="28">
        <f t="shared" si="3139"/>
        <v>0</v>
      </c>
      <c r="DG802" s="88"/>
      <c r="DH802" s="54">
        <f>_xlfn.XLOOKUP($C802,[27]PSP!$C:$C,[27]PSP!$DH:$DH)</f>
        <v>0</v>
      </c>
      <c r="DI802" s="27">
        <f>_xlfn.XLOOKUP($C802,[27]PSP!$C:$C,[27]PSP!$DI:$DI)</f>
        <v>25.38</v>
      </c>
      <c r="DJ802" s="28">
        <f t="shared" si="3140"/>
        <v>0</v>
      </c>
      <c r="DK802" s="88"/>
      <c r="DL802" s="54">
        <f>_xlfn.XLOOKUP($C802,[27]PSP!$C:$C,[27]PSP!$DL:$DL)</f>
        <v>206</v>
      </c>
      <c r="DM802" s="27">
        <f>_xlfn.XLOOKUP($C802,[27]PSP!$C:$C,[27]PSP!$DM:$DM)</f>
        <v>25.38</v>
      </c>
      <c r="DN802" s="28">
        <f t="shared" si="3141"/>
        <v>5228.28</v>
      </c>
      <c r="DO802" s="88"/>
      <c r="DP802" s="54">
        <f>_xlfn.XLOOKUP($C802,[27]PSP!$C:$C,[27]PSP!$DP:$DP)</f>
        <v>0</v>
      </c>
      <c r="DQ802" s="27">
        <f>_xlfn.XLOOKUP($C802,[27]PSP!$C:$C,[27]PSP!$DQ:$DQ)</f>
        <v>25.38</v>
      </c>
      <c r="DR802" s="28">
        <f t="shared" si="3142"/>
        <v>0</v>
      </c>
      <c r="DS802" s="88"/>
      <c r="DT802" s="54">
        <f>_xlfn.XLOOKUP($C802,[27]PSP!$C:$C,[27]PSP!$DT:$DT)</f>
        <v>0</v>
      </c>
      <c r="DU802" s="27">
        <f>_xlfn.XLOOKUP($C802,[27]PSP!$C:$C,[27]PSP!$DU:$DU)</f>
        <v>25.38</v>
      </c>
      <c r="DV802" s="28">
        <f t="shared" si="3143"/>
        <v>0</v>
      </c>
      <c r="DW802" s="88"/>
      <c r="DX802" s="54">
        <f>_xlfn.XLOOKUP($C802,[27]PSP!$C:$C,[27]PSP!$DX:$DX)</f>
        <v>0</v>
      </c>
      <c r="DY802" s="27">
        <f>_xlfn.XLOOKUP($C802,[27]PSP!$C:$C,[27]PSP!$DY:$DY)</f>
        <v>25.38</v>
      </c>
      <c r="DZ802" s="28">
        <f t="shared" si="3144"/>
        <v>0</v>
      </c>
      <c r="EA802" s="88"/>
      <c r="EB802" s="54">
        <f>_xlfn.XLOOKUP($C802,[27]PSP!$C:$C,[27]PSP!$EB:$EB)</f>
        <v>0</v>
      </c>
      <c r="EC802" s="27">
        <f>_xlfn.XLOOKUP($C802,[27]PSP!$C:$C,[27]PSP!$EC:$EC)</f>
        <v>25.38</v>
      </c>
      <c r="ED802" s="28">
        <f t="shared" si="3145"/>
        <v>0</v>
      </c>
      <c r="EE802" s="88"/>
      <c r="EF802" s="54">
        <f>_xlfn.XLOOKUP($C802,[27]PSP!$C:$C,[27]PSP!$EF:$EF)</f>
        <v>0</v>
      </c>
      <c r="EG802" s="27">
        <f>_xlfn.XLOOKUP($C802,[27]PSP!$C:$C,[27]PSP!$EG:$EG)</f>
        <v>25.38</v>
      </c>
      <c r="EH802" s="28">
        <f t="shared" si="3146"/>
        <v>0</v>
      </c>
      <c r="EI802" s="88"/>
      <c r="EJ802" s="54" t="e">
        <f>_xlfn.XLOOKUP($C802,[27]PSP!$C:$C,[27]PSP!$EJ:$EJ)</f>
        <v>#REF!</v>
      </c>
      <c r="EK802" s="27">
        <f>_xlfn.XLOOKUP($C802,[27]PSP!$C:$C,[27]PSP!$EK:$EK)</f>
        <v>25.38</v>
      </c>
      <c r="EL802" s="28" t="e">
        <f t="shared" si="3147"/>
        <v>#REF!</v>
      </c>
      <c r="EM802" s="88"/>
      <c r="EN802" s="108"/>
      <c r="EO802" s="29" t="e">
        <f t="shared" si="3045"/>
        <v>#REF!</v>
      </c>
      <c r="EP802" s="88" t="e">
        <f t="shared" si="2976"/>
        <v>#REF!</v>
      </c>
      <c r="EQ802" s="1" t="e">
        <f t="shared" si="2596"/>
        <v>#REF!</v>
      </c>
      <c r="ES802" s="118">
        <f t="shared" si="2873"/>
        <v>1.1767000000000001</v>
      </c>
    </row>
    <row r="803" spans="3:149" s="1" customFormat="1" ht="14.25" x14ac:dyDescent="0.25">
      <c r="C803" s="24" t="s">
        <v>938</v>
      </c>
      <c r="D803" s="43">
        <f>_xlfn.XLOOKUP($C803,[27]PSP!$C:$C,[27]PSP!$D:$D)</f>
        <v>2003311</v>
      </c>
      <c r="E803" s="24" t="str">
        <f>_xlfn.XLOOKUP($C803,[27]PSP!$C:$C,[27]PSP!$E:$E)</f>
        <v>SICRO SERVIÇO</v>
      </c>
      <c r="F803" s="25" t="str">
        <f>_xlfn.XLOOKUP($C803,[27]PSP!$C:$C,[27]PSP!$F:$F)</f>
        <v>VALETA DE PROTEÇÃO DE ATERROS COM REVESTIMENTO VEGETAL - VPA 02</v>
      </c>
      <c r="G803" s="26" t="str">
        <f>_xlfn.XLOOKUP($C803,[27]PSP!$C:$C,[27]PSP!$G:$G)</f>
        <v>M</v>
      </c>
      <c r="H803" s="53" t="e">
        <f>_xlfn.XLOOKUP($C803,[27]PSP!$C:$C,[27]PSP!$H:$H)</f>
        <v>#REF!</v>
      </c>
      <c r="I803" s="28" t="e">
        <f>_xlfn.XLOOKUP($C803,[27]PSP!$C:$C,[27]PSP!$I:$I)</f>
        <v>#REF!</v>
      </c>
      <c r="J803" s="28" t="e">
        <f t="shared" si="3114"/>
        <v>#REF!</v>
      </c>
      <c r="K803" s="88"/>
      <c r="L803" s="54">
        <f>_xlfn.XLOOKUP($C803,[27]PSP!$C:$C,[27]PSP!$L:$L)</f>
        <v>0</v>
      </c>
      <c r="M803" s="27">
        <f>_xlfn.XLOOKUP($C803,[27]PSP!$C:$C,[27]PSP!$M:$M)</f>
        <v>36.96</v>
      </c>
      <c r="N803" s="28">
        <f t="shared" si="3115"/>
        <v>0</v>
      </c>
      <c r="O803" s="88"/>
      <c r="P803" s="54">
        <f>_xlfn.XLOOKUP($C803,[27]PSP!$C:$C,[27]PSP!$P:$P)</f>
        <v>0</v>
      </c>
      <c r="Q803" s="27">
        <f>_xlfn.XLOOKUP($C803,[27]PSP!$C:$C,[27]PSP!$Q:$Q)</f>
        <v>36.96</v>
      </c>
      <c r="R803" s="28">
        <f t="shared" si="3116"/>
        <v>0</v>
      </c>
      <c r="S803" s="88"/>
      <c r="T803" s="54">
        <f>_xlfn.XLOOKUP($C803,[27]PSP!$C:$C,[27]PSP!$T:$T)</f>
        <v>82</v>
      </c>
      <c r="U803" s="27">
        <f>_xlfn.XLOOKUP($C803,[27]PSP!$C:$C,[27]PSP!$U:$U)</f>
        <v>36.96</v>
      </c>
      <c r="V803" s="28">
        <f t="shared" si="3117"/>
        <v>3030.72</v>
      </c>
      <c r="W803" s="88"/>
      <c r="X803" s="54">
        <f>_xlfn.XLOOKUP($C803,[27]PSP!$C:$C,[27]PSP!$X:$X)</f>
        <v>0</v>
      </c>
      <c r="Y803" s="27">
        <f>_xlfn.XLOOKUP($C803,[27]PSP!$C:$C,[27]PSP!$Y:$Y)</f>
        <v>36.96</v>
      </c>
      <c r="Z803" s="28">
        <f t="shared" si="3118"/>
        <v>0</v>
      </c>
      <c r="AA803" s="88"/>
      <c r="AB803" s="54">
        <f>_xlfn.XLOOKUP($C803,[27]PSP!$C:$C,[27]PSP!$AB:$AB)</f>
        <v>82</v>
      </c>
      <c r="AC803" s="27">
        <f>_xlfn.XLOOKUP($C803,[27]PSP!$C:$C,[27]PSP!$AC:$AC)</f>
        <v>36.96</v>
      </c>
      <c r="AD803" s="28">
        <f t="shared" si="3119"/>
        <v>3030.72</v>
      </c>
      <c r="AE803" s="88"/>
      <c r="AF803" s="54">
        <f>_xlfn.XLOOKUP($C803,[27]PSP!$C:$C,[27]PSP!$AF:$AF)</f>
        <v>0</v>
      </c>
      <c r="AG803" s="27">
        <f>_xlfn.XLOOKUP($C803,[27]PSP!$C:$C,[27]PSP!$AG:$AG)</f>
        <v>36.96</v>
      </c>
      <c r="AH803" s="28">
        <f t="shared" si="3120"/>
        <v>0</v>
      </c>
      <c r="AI803" s="88"/>
      <c r="AJ803" s="54">
        <f>_xlfn.XLOOKUP($C803,[27]PSP!$C:$C,[27]PSP!$AJ:$AJ)</f>
        <v>0</v>
      </c>
      <c r="AK803" s="27">
        <f>_xlfn.XLOOKUP($C803,[27]PSP!$C:$C,[27]PSP!$AK:$AK)</f>
        <v>36.96</v>
      </c>
      <c r="AL803" s="28">
        <f t="shared" si="3121"/>
        <v>0</v>
      </c>
      <c r="AM803" s="88"/>
      <c r="AN803" s="54">
        <f>_xlfn.XLOOKUP($C803,[27]PSP!$C:$C,[27]PSP!$AN:$AN)</f>
        <v>82</v>
      </c>
      <c r="AO803" s="27">
        <f>_xlfn.XLOOKUP($C803,[27]PSP!$C:$C,[27]PSP!$AO:$AO)</f>
        <v>36.96</v>
      </c>
      <c r="AP803" s="28">
        <f t="shared" si="3122"/>
        <v>3030.72</v>
      </c>
      <c r="AQ803" s="88"/>
      <c r="AR803" s="54">
        <f>_xlfn.XLOOKUP($C803,[27]PSP!$C:$C,[27]PSP!$AR:$AR)</f>
        <v>0</v>
      </c>
      <c r="AS803" s="27">
        <f>_xlfn.XLOOKUP($C803,[27]PSP!$C:$C,[27]PSP!$AS:$AS)</f>
        <v>36.96</v>
      </c>
      <c r="AT803" s="28">
        <f t="shared" si="3123"/>
        <v>0</v>
      </c>
      <c r="AU803" s="88"/>
      <c r="AV803" s="54">
        <f>_xlfn.XLOOKUP($C803,[27]PSP!$C:$C,[27]PSP!$AV:$AV)</f>
        <v>0</v>
      </c>
      <c r="AW803" s="27">
        <f>_xlfn.XLOOKUP($C803,[27]PSP!$C:$C,[27]PSP!$AW:$AW)</f>
        <v>36.96</v>
      </c>
      <c r="AX803" s="28">
        <f t="shared" si="3124"/>
        <v>0</v>
      </c>
      <c r="AY803" s="88"/>
      <c r="AZ803" s="54">
        <f>_xlfn.XLOOKUP($C803,[27]PSP!$C:$C,[27]PSP!$AZ:$AZ)</f>
        <v>82</v>
      </c>
      <c r="BA803" s="27">
        <f>_xlfn.XLOOKUP($C803,[27]PSP!$C:$C,[27]PSP!$BA:$BA)</f>
        <v>36.96</v>
      </c>
      <c r="BB803" s="28">
        <f t="shared" si="3125"/>
        <v>3030.72</v>
      </c>
      <c r="BC803" s="88"/>
      <c r="BD803" s="54">
        <f>_xlfn.XLOOKUP($C803,[27]PSP!$C:$C,[27]PSP!$BD:$BD)</f>
        <v>82</v>
      </c>
      <c r="BE803" s="27">
        <f>_xlfn.XLOOKUP($C803,[27]PSP!$C:$C,[27]PSP!$BE:$BE)</f>
        <v>36.96</v>
      </c>
      <c r="BF803" s="28">
        <f t="shared" si="3126"/>
        <v>3030.72</v>
      </c>
      <c r="BG803" s="88"/>
      <c r="BH803" s="54">
        <f>_xlfn.XLOOKUP($C803,[27]PSP!$C:$C,[27]PSP!$BH:$BH)</f>
        <v>0</v>
      </c>
      <c r="BI803" s="27">
        <f>_xlfn.XLOOKUP($C803,[27]PSP!$C:$C,[27]PSP!$BI:$BI)</f>
        <v>36.96</v>
      </c>
      <c r="BJ803" s="28">
        <f t="shared" si="3127"/>
        <v>0</v>
      </c>
      <c r="BK803" s="88"/>
      <c r="BL803" s="54">
        <f>_xlfn.XLOOKUP($C803,[27]PSP!$C:$C,[27]PSP!$BL:$BL)</f>
        <v>0</v>
      </c>
      <c r="BM803" s="27">
        <f>_xlfn.XLOOKUP($C803,[27]PSP!$C:$C,[27]PSP!$BM:$BM)</f>
        <v>36.96</v>
      </c>
      <c r="BN803" s="28">
        <f t="shared" si="3128"/>
        <v>0</v>
      </c>
      <c r="BO803" s="88"/>
      <c r="BP803" s="54">
        <f>_xlfn.XLOOKUP($C803,[27]PSP!$C:$C,[27]PSP!$BP:$BP)</f>
        <v>0</v>
      </c>
      <c r="BQ803" s="27">
        <f>_xlfn.XLOOKUP($C803,[27]PSP!$C:$C,[27]PSP!$BQ:$BQ)</f>
        <v>36.96</v>
      </c>
      <c r="BR803" s="28">
        <f t="shared" si="3129"/>
        <v>0</v>
      </c>
      <c r="BS803" s="88"/>
      <c r="BT803" s="54">
        <f>_xlfn.XLOOKUP($C803,[27]PSP!$C:$C,[27]PSP!$BT:$BT)</f>
        <v>0</v>
      </c>
      <c r="BU803" s="27">
        <f>_xlfn.XLOOKUP($C803,[27]PSP!$C:$C,[27]PSP!$BU:$BU)</f>
        <v>36.96</v>
      </c>
      <c r="BV803" s="28">
        <f t="shared" si="3130"/>
        <v>0</v>
      </c>
      <c r="BW803" s="88"/>
      <c r="BX803" s="54">
        <f>_xlfn.XLOOKUP($C803,[27]PSP!$C:$C,[27]PSP!$BX:$BX)</f>
        <v>82</v>
      </c>
      <c r="BY803" s="27">
        <f>_xlfn.XLOOKUP($C803,[27]PSP!$C:$C,[27]PSP!$BY:$BY)</f>
        <v>36.96</v>
      </c>
      <c r="BZ803" s="28">
        <f t="shared" si="3131"/>
        <v>3030.72</v>
      </c>
      <c r="CA803" s="88"/>
      <c r="CB803" s="54">
        <f>_xlfn.XLOOKUP($C803,[27]PSP!$C:$C,[27]PSP!$CB:$CB)</f>
        <v>0</v>
      </c>
      <c r="CC803" s="27">
        <f>_xlfn.XLOOKUP($C803,[27]PSP!$C:$C,[27]PSP!$CC:$CC)</f>
        <v>36.96</v>
      </c>
      <c r="CD803" s="28">
        <f t="shared" si="3132"/>
        <v>0</v>
      </c>
      <c r="CE803" s="88"/>
      <c r="CF803" s="54">
        <f>_xlfn.XLOOKUP($C803,[27]PSP!$C:$C,[27]PSP!$CF:$CF)</f>
        <v>0</v>
      </c>
      <c r="CG803" s="27">
        <f>_xlfn.XLOOKUP($C803,[27]PSP!$C:$C,[27]PSP!$CG:$CG)</f>
        <v>36.96</v>
      </c>
      <c r="CH803" s="28">
        <f t="shared" si="3133"/>
        <v>0</v>
      </c>
      <c r="CI803" s="88"/>
      <c r="CJ803" s="54">
        <f>_xlfn.XLOOKUP($C803,[27]PSP!$C:$C,[27]PSP!$CJ:$CJ)</f>
        <v>0</v>
      </c>
      <c r="CK803" s="27">
        <f>_xlfn.XLOOKUP($C803,[27]PSP!$C:$C,[27]PSP!$CK:$CK)</f>
        <v>36.96</v>
      </c>
      <c r="CL803" s="28">
        <f t="shared" si="3134"/>
        <v>0</v>
      </c>
      <c r="CM803" s="88"/>
      <c r="CN803" s="54">
        <f>_xlfn.XLOOKUP($C803,[27]PSP!$C:$C,[27]PSP!$CN:$CN)</f>
        <v>41</v>
      </c>
      <c r="CO803" s="27">
        <f>_xlfn.XLOOKUP($C803,[27]PSP!$C:$C,[27]PSP!$CO:$CO)</f>
        <v>36.96</v>
      </c>
      <c r="CP803" s="28">
        <f t="shared" si="3135"/>
        <v>1515.36</v>
      </c>
      <c r="CQ803" s="88"/>
      <c r="CR803" s="54">
        <f>_xlfn.XLOOKUP($C803,[27]PSP!$C:$C,[27]PSP!$CR:$CR)</f>
        <v>0</v>
      </c>
      <c r="CS803" s="27">
        <f>_xlfn.XLOOKUP($C803,[27]PSP!$C:$C,[27]PSP!$CS:$CS)</f>
        <v>36.96</v>
      </c>
      <c r="CT803" s="28">
        <f t="shared" si="3136"/>
        <v>0</v>
      </c>
      <c r="CU803" s="88"/>
      <c r="CV803" s="54">
        <f>_xlfn.XLOOKUP($C803,[27]PSP!$C:$C,[27]PSP!$CV:$CV)</f>
        <v>82</v>
      </c>
      <c r="CW803" s="27">
        <f>_xlfn.XLOOKUP($C803,[27]PSP!$C:$C,[27]PSP!$CW:$CW)</f>
        <v>36.96</v>
      </c>
      <c r="CX803" s="28">
        <f t="shared" si="3137"/>
        <v>3030.72</v>
      </c>
      <c r="CY803" s="88"/>
      <c r="CZ803" s="54">
        <f>_xlfn.XLOOKUP($C803,[27]PSP!$C:$C,[27]PSP!$CZ:$CZ)</f>
        <v>0</v>
      </c>
      <c r="DA803" s="27">
        <f>_xlfn.XLOOKUP($C803,[27]PSP!$C:$C,[27]PSP!$DA:$DA)</f>
        <v>36.96</v>
      </c>
      <c r="DB803" s="28">
        <f t="shared" si="3138"/>
        <v>0</v>
      </c>
      <c r="DC803" s="88"/>
      <c r="DD803" s="54">
        <f>_xlfn.XLOOKUP($C803,[27]PSP!$C:$C,[27]PSP!$DD:$DD)</f>
        <v>0</v>
      </c>
      <c r="DE803" s="27">
        <f>_xlfn.XLOOKUP($C803,[27]PSP!$C:$C,[27]PSP!$DE:$DE)</f>
        <v>36.96</v>
      </c>
      <c r="DF803" s="28">
        <f t="shared" si="3139"/>
        <v>0</v>
      </c>
      <c r="DG803" s="88"/>
      <c r="DH803" s="54">
        <f>_xlfn.XLOOKUP($C803,[27]PSP!$C:$C,[27]PSP!$DH:$DH)</f>
        <v>0</v>
      </c>
      <c r="DI803" s="27">
        <f>_xlfn.XLOOKUP($C803,[27]PSP!$C:$C,[27]PSP!$DI:$DI)</f>
        <v>36.96</v>
      </c>
      <c r="DJ803" s="28">
        <f t="shared" si="3140"/>
        <v>0</v>
      </c>
      <c r="DK803" s="88"/>
      <c r="DL803" s="54">
        <f>_xlfn.XLOOKUP($C803,[27]PSP!$C:$C,[27]PSP!$DL:$DL)</f>
        <v>82</v>
      </c>
      <c r="DM803" s="27">
        <f>_xlfn.XLOOKUP($C803,[27]PSP!$C:$C,[27]PSP!$DM:$DM)</f>
        <v>36.96</v>
      </c>
      <c r="DN803" s="28">
        <f t="shared" si="3141"/>
        <v>3030.72</v>
      </c>
      <c r="DO803" s="88"/>
      <c r="DP803" s="54">
        <f>_xlfn.XLOOKUP($C803,[27]PSP!$C:$C,[27]PSP!$DP:$DP)</f>
        <v>0</v>
      </c>
      <c r="DQ803" s="27">
        <f>_xlfn.XLOOKUP($C803,[27]PSP!$C:$C,[27]PSP!$DQ:$DQ)</f>
        <v>36.96</v>
      </c>
      <c r="DR803" s="28">
        <f t="shared" si="3142"/>
        <v>0</v>
      </c>
      <c r="DS803" s="88"/>
      <c r="DT803" s="54">
        <f>_xlfn.XLOOKUP($C803,[27]PSP!$C:$C,[27]PSP!$DT:$DT)</f>
        <v>0</v>
      </c>
      <c r="DU803" s="27">
        <f>_xlfn.XLOOKUP($C803,[27]PSP!$C:$C,[27]PSP!$DU:$DU)</f>
        <v>36.96</v>
      </c>
      <c r="DV803" s="28">
        <f t="shared" si="3143"/>
        <v>0</v>
      </c>
      <c r="DW803" s="88"/>
      <c r="DX803" s="54">
        <f>_xlfn.XLOOKUP($C803,[27]PSP!$C:$C,[27]PSP!$DX:$DX)</f>
        <v>0</v>
      </c>
      <c r="DY803" s="27">
        <f>_xlfn.XLOOKUP($C803,[27]PSP!$C:$C,[27]PSP!$DY:$DY)</f>
        <v>36.96</v>
      </c>
      <c r="DZ803" s="28">
        <f t="shared" si="3144"/>
        <v>0</v>
      </c>
      <c r="EA803" s="88"/>
      <c r="EB803" s="54">
        <f>_xlfn.XLOOKUP($C803,[27]PSP!$C:$C,[27]PSP!$EB:$EB)</f>
        <v>0</v>
      </c>
      <c r="EC803" s="27">
        <f>_xlfn.XLOOKUP($C803,[27]PSP!$C:$C,[27]PSP!$EC:$EC)</f>
        <v>36.96</v>
      </c>
      <c r="ED803" s="28">
        <f t="shared" si="3145"/>
        <v>0</v>
      </c>
      <c r="EE803" s="88"/>
      <c r="EF803" s="54">
        <f>_xlfn.XLOOKUP($C803,[27]PSP!$C:$C,[27]PSP!$EF:$EF)</f>
        <v>0</v>
      </c>
      <c r="EG803" s="27">
        <f>_xlfn.XLOOKUP($C803,[27]PSP!$C:$C,[27]PSP!$EG:$EG)</f>
        <v>36.96</v>
      </c>
      <c r="EH803" s="28">
        <f t="shared" si="3146"/>
        <v>0</v>
      </c>
      <c r="EI803" s="88"/>
      <c r="EJ803" s="54" t="e">
        <f>_xlfn.XLOOKUP($C803,[27]PSP!$C:$C,[27]PSP!$EJ:$EJ)</f>
        <v>#REF!</v>
      </c>
      <c r="EK803" s="27">
        <f>_xlfn.XLOOKUP($C803,[27]PSP!$C:$C,[27]PSP!$EK:$EK)</f>
        <v>36.96</v>
      </c>
      <c r="EL803" s="28" t="e">
        <f t="shared" si="3147"/>
        <v>#REF!</v>
      </c>
      <c r="EM803" s="88"/>
      <c r="EN803" s="108"/>
      <c r="EO803" s="29" t="e">
        <f t="shared" si="3045"/>
        <v>#REF!</v>
      </c>
      <c r="EP803" s="88" t="e">
        <f t="shared" si="2976"/>
        <v>#REF!</v>
      </c>
      <c r="EQ803" s="1" t="e">
        <f t="shared" si="2596"/>
        <v>#REF!</v>
      </c>
      <c r="ES803" s="118">
        <f t="shared" si="2873"/>
        <v>1.1767000000000001</v>
      </c>
    </row>
    <row r="804" spans="3:149" s="1" customFormat="1" ht="21" x14ac:dyDescent="0.25">
      <c r="C804" s="24" t="s">
        <v>939</v>
      </c>
      <c r="D804" s="43">
        <f>_xlfn.XLOOKUP($C804,[27]PSP!$C:$C,[27]PSP!$D:$D)</f>
        <v>2003564</v>
      </c>
      <c r="E804" s="24" t="str">
        <f>_xlfn.XLOOKUP($C804,[27]PSP!$C:$C,[27]PSP!$E:$E)</f>
        <v>SICRO SERVIÇO</v>
      </c>
      <c r="F804" s="25" t="str">
        <f>_xlfn.XLOOKUP($C804,[27]PSP!$C:$C,[27]PSP!$F:$F)</f>
        <v>DRENO LONGITUDINAL PROFUNDO PARA CORTE EM SOLO - DPS 05 - DRENO CEGO - BRITA PRODUZIDA</v>
      </c>
      <c r="G804" s="26" t="str">
        <f>_xlfn.XLOOKUP($C804,[27]PSP!$C:$C,[27]PSP!$G:$G)</f>
        <v>M</v>
      </c>
      <c r="H804" s="53" t="e">
        <f>_xlfn.XLOOKUP($C804,[27]PSP!$C:$C,[27]PSP!$H:$H)</f>
        <v>#REF!</v>
      </c>
      <c r="I804" s="28" t="e">
        <f>_xlfn.XLOOKUP($C804,[27]PSP!$C:$C,[27]PSP!$I:$I)</f>
        <v>#REF!</v>
      </c>
      <c r="J804" s="28" t="e">
        <f t="shared" si="3114"/>
        <v>#REF!</v>
      </c>
      <c r="K804" s="88"/>
      <c r="L804" s="54">
        <f>_xlfn.XLOOKUP($C804,[27]PSP!$C:$C,[27]PSP!$L:$L)</f>
        <v>0</v>
      </c>
      <c r="M804" s="27">
        <f>_xlfn.XLOOKUP($C804,[27]PSP!$C:$C,[27]PSP!$M:$M)</f>
        <v>56.89</v>
      </c>
      <c r="N804" s="28">
        <f t="shared" si="3115"/>
        <v>0</v>
      </c>
      <c r="O804" s="88"/>
      <c r="P804" s="54">
        <f>_xlfn.XLOOKUP($C804,[27]PSP!$C:$C,[27]PSP!$P:$P)</f>
        <v>0</v>
      </c>
      <c r="Q804" s="27">
        <f>_xlfn.XLOOKUP($C804,[27]PSP!$C:$C,[27]PSP!$Q:$Q)</f>
        <v>56.89</v>
      </c>
      <c r="R804" s="28">
        <f t="shared" si="3116"/>
        <v>0</v>
      </c>
      <c r="S804" s="88"/>
      <c r="T804" s="54">
        <f>_xlfn.XLOOKUP($C804,[27]PSP!$C:$C,[27]PSP!$T:$T)</f>
        <v>138</v>
      </c>
      <c r="U804" s="27">
        <f>_xlfn.XLOOKUP($C804,[27]PSP!$C:$C,[27]PSP!$U:$U)</f>
        <v>56.89</v>
      </c>
      <c r="V804" s="28">
        <f t="shared" si="3117"/>
        <v>7850.82</v>
      </c>
      <c r="W804" s="88"/>
      <c r="X804" s="54">
        <f>_xlfn.XLOOKUP($C804,[27]PSP!$C:$C,[27]PSP!$X:$X)</f>
        <v>0</v>
      </c>
      <c r="Y804" s="27">
        <f>_xlfn.XLOOKUP($C804,[27]PSP!$C:$C,[27]PSP!$Y:$Y)</f>
        <v>56.89</v>
      </c>
      <c r="Z804" s="28">
        <f t="shared" si="3118"/>
        <v>0</v>
      </c>
      <c r="AA804" s="88"/>
      <c r="AB804" s="54">
        <f>_xlfn.XLOOKUP($C804,[27]PSP!$C:$C,[27]PSP!$AB:$AB)</f>
        <v>138</v>
      </c>
      <c r="AC804" s="27">
        <f>_xlfn.XLOOKUP($C804,[27]PSP!$C:$C,[27]PSP!$AC:$AC)</f>
        <v>56.89</v>
      </c>
      <c r="AD804" s="28">
        <f t="shared" si="3119"/>
        <v>7850.82</v>
      </c>
      <c r="AE804" s="88"/>
      <c r="AF804" s="54">
        <f>_xlfn.XLOOKUP($C804,[27]PSP!$C:$C,[27]PSP!$AF:$AF)</f>
        <v>0</v>
      </c>
      <c r="AG804" s="27">
        <f>_xlfn.XLOOKUP($C804,[27]PSP!$C:$C,[27]PSP!$AG:$AG)</f>
        <v>56.89</v>
      </c>
      <c r="AH804" s="28">
        <f t="shared" si="3120"/>
        <v>0</v>
      </c>
      <c r="AI804" s="88"/>
      <c r="AJ804" s="54">
        <f>_xlfn.XLOOKUP($C804,[27]PSP!$C:$C,[27]PSP!$AJ:$AJ)</f>
        <v>0</v>
      </c>
      <c r="AK804" s="27">
        <f>_xlfn.XLOOKUP($C804,[27]PSP!$C:$C,[27]PSP!$AK:$AK)</f>
        <v>56.89</v>
      </c>
      <c r="AL804" s="28">
        <f t="shared" si="3121"/>
        <v>0</v>
      </c>
      <c r="AM804" s="88"/>
      <c r="AN804" s="54">
        <f>_xlfn.XLOOKUP($C804,[27]PSP!$C:$C,[27]PSP!$AN:$AN)</f>
        <v>138</v>
      </c>
      <c r="AO804" s="27">
        <f>_xlfn.XLOOKUP($C804,[27]PSP!$C:$C,[27]PSP!$AO:$AO)</f>
        <v>56.89</v>
      </c>
      <c r="AP804" s="28">
        <f t="shared" si="3122"/>
        <v>7850.82</v>
      </c>
      <c r="AQ804" s="88"/>
      <c r="AR804" s="54">
        <f>_xlfn.XLOOKUP($C804,[27]PSP!$C:$C,[27]PSP!$AR:$AR)</f>
        <v>0</v>
      </c>
      <c r="AS804" s="27">
        <f>_xlfn.XLOOKUP($C804,[27]PSP!$C:$C,[27]PSP!$AS:$AS)</f>
        <v>56.89</v>
      </c>
      <c r="AT804" s="28">
        <f t="shared" si="3123"/>
        <v>0</v>
      </c>
      <c r="AU804" s="88"/>
      <c r="AV804" s="54">
        <f>_xlfn.XLOOKUP($C804,[27]PSP!$C:$C,[27]PSP!$AV:$AV)</f>
        <v>0</v>
      </c>
      <c r="AW804" s="27">
        <f>_xlfn.XLOOKUP($C804,[27]PSP!$C:$C,[27]PSP!$AW:$AW)</f>
        <v>56.89</v>
      </c>
      <c r="AX804" s="28">
        <f t="shared" si="3124"/>
        <v>0</v>
      </c>
      <c r="AY804" s="88"/>
      <c r="AZ804" s="54">
        <f>_xlfn.XLOOKUP($C804,[27]PSP!$C:$C,[27]PSP!$AZ:$AZ)</f>
        <v>138</v>
      </c>
      <c r="BA804" s="27">
        <f>_xlfn.XLOOKUP($C804,[27]PSP!$C:$C,[27]PSP!$BA:$BA)</f>
        <v>56.89</v>
      </c>
      <c r="BB804" s="28">
        <f t="shared" si="3125"/>
        <v>7850.82</v>
      </c>
      <c r="BC804" s="88"/>
      <c r="BD804" s="54">
        <f>_xlfn.XLOOKUP($C804,[27]PSP!$C:$C,[27]PSP!$BD:$BD)</f>
        <v>138</v>
      </c>
      <c r="BE804" s="27">
        <f>_xlfn.XLOOKUP($C804,[27]PSP!$C:$C,[27]PSP!$BE:$BE)</f>
        <v>56.89</v>
      </c>
      <c r="BF804" s="28">
        <f t="shared" si="3126"/>
        <v>7850.82</v>
      </c>
      <c r="BG804" s="88"/>
      <c r="BH804" s="54">
        <f>_xlfn.XLOOKUP($C804,[27]PSP!$C:$C,[27]PSP!$BH:$BH)</f>
        <v>0</v>
      </c>
      <c r="BI804" s="27">
        <f>_xlfn.XLOOKUP($C804,[27]PSP!$C:$C,[27]PSP!$BI:$BI)</f>
        <v>56.89</v>
      </c>
      <c r="BJ804" s="28">
        <f t="shared" si="3127"/>
        <v>0</v>
      </c>
      <c r="BK804" s="88"/>
      <c r="BL804" s="54">
        <f>_xlfn.XLOOKUP($C804,[27]PSP!$C:$C,[27]PSP!$BL:$BL)</f>
        <v>0</v>
      </c>
      <c r="BM804" s="27">
        <f>_xlfn.XLOOKUP($C804,[27]PSP!$C:$C,[27]PSP!$BM:$BM)</f>
        <v>56.89</v>
      </c>
      <c r="BN804" s="28">
        <f t="shared" si="3128"/>
        <v>0</v>
      </c>
      <c r="BO804" s="88"/>
      <c r="BP804" s="54">
        <f>_xlfn.XLOOKUP($C804,[27]PSP!$C:$C,[27]PSP!$BP:$BP)</f>
        <v>0</v>
      </c>
      <c r="BQ804" s="27">
        <f>_xlfn.XLOOKUP($C804,[27]PSP!$C:$C,[27]PSP!$BQ:$BQ)</f>
        <v>56.89</v>
      </c>
      <c r="BR804" s="28">
        <f t="shared" si="3129"/>
        <v>0</v>
      </c>
      <c r="BS804" s="88"/>
      <c r="BT804" s="54">
        <f>_xlfn.XLOOKUP($C804,[27]PSP!$C:$C,[27]PSP!$BT:$BT)</f>
        <v>0</v>
      </c>
      <c r="BU804" s="27">
        <f>_xlfn.XLOOKUP($C804,[27]PSP!$C:$C,[27]PSP!$BU:$BU)</f>
        <v>56.89</v>
      </c>
      <c r="BV804" s="28">
        <f t="shared" si="3130"/>
        <v>0</v>
      </c>
      <c r="BW804" s="88"/>
      <c r="BX804" s="54">
        <f>_xlfn.XLOOKUP($C804,[27]PSP!$C:$C,[27]PSP!$BX:$BX)</f>
        <v>138</v>
      </c>
      <c r="BY804" s="27">
        <f>_xlfn.XLOOKUP($C804,[27]PSP!$C:$C,[27]PSP!$BY:$BY)</f>
        <v>56.89</v>
      </c>
      <c r="BZ804" s="28">
        <f t="shared" si="3131"/>
        <v>7850.82</v>
      </c>
      <c r="CA804" s="88"/>
      <c r="CB804" s="54">
        <f>_xlfn.XLOOKUP($C804,[27]PSP!$C:$C,[27]PSP!$CB:$CB)</f>
        <v>0</v>
      </c>
      <c r="CC804" s="27">
        <f>_xlfn.XLOOKUP($C804,[27]PSP!$C:$C,[27]PSP!$CC:$CC)</f>
        <v>56.89</v>
      </c>
      <c r="CD804" s="28">
        <f t="shared" si="3132"/>
        <v>0</v>
      </c>
      <c r="CE804" s="88"/>
      <c r="CF804" s="54">
        <f>_xlfn.XLOOKUP($C804,[27]PSP!$C:$C,[27]PSP!$CF:$CF)</f>
        <v>0</v>
      </c>
      <c r="CG804" s="27">
        <f>_xlfn.XLOOKUP($C804,[27]PSP!$C:$C,[27]PSP!$CG:$CG)</f>
        <v>56.89</v>
      </c>
      <c r="CH804" s="28">
        <f t="shared" si="3133"/>
        <v>0</v>
      </c>
      <c r="CI804" s="88"/>
      <c r="CJ804" s="54">
        <f>_xlfn.XLOOKUP($C804,[27]PSP!$C:$C,[27]PSP!$CJ:$CJ)</f>
        <v>0</v>
      </c>
      <c r="CK804" s="27">
        <f>_xlfn.XLOOKUP($C804,[27]PSP!$C:$C,[27]PSP!$CK:$CK)</f>
        <v>56.89</v>
      </c>
      <c r="CL804" s="28">
        <f t="shared" si="3134"/>
        <v>0</v>
      </c>
      <c r="CM804" s="88"/>
      <c r="CN804" s="54">
        <f>_xlfn.XLOOKUP($C804,[27]PSP!$C:$C,[27]PSP!$CN:$CN)</f>
        <v>69</v>
      </c>
      <c r="CO804" s="27">
        <f>_xlfn.XLOOKUP($C804,[27]PSP!$C:$C,[27]PSP!$CO:$CO)</f>
        <v>56.89</v>
      </c>
      <c r="CP804" s="28">
        <f t="shared" si="3135"/>
        <v>3925.41</v>
      </c>
      <c r="CQ804" s="88"/>
      <c r="CR804" s="54">
        <f>_xlfn.XLOOKUP($C804,[27]PSP!$C:$C,[27]PSP!$CR:$CR)</f>
        <v>0</v>
      </c>
      <c r="CS804" s="27">
        <f>_xlfn.XLOOKUP($C804,[27]PSP!$C:$C,[27]PSP!$CS:$CS)</f>
        <v>56.89</v>
      </c>
      <c r="CT804" s="28">
        <f t="shared" si="3136"/>
        <v>0</v>
      </c>
      <c r="CU804" s="88"/>
      <c r="CV804" s="54">
        <f>_xlfn.XLOOKUP($C804,[27]PSP!$C:$C,[27]PSP!$CV:$CV)</f>
        <v>138</v>
      </c>
      <c r="CW804" s="27">
        <f>_xlfn.XLOOKUP($C804,[27]PSP!$C:$C,[27]PSP!$CW:$CW)</f>
        <v>56.89</v>
      </c>
      <c r="CX804" s="28">
        <f t="shared" si="3137"/>
        <v>7850.82</v>
      </c>
      <c r="CY804" s="88"/>
      <c r="CZ804" s="54">
        <f>_xlfn.XLOOKUP($C804,[27]PSP!$C:$C,[27]PSP!$CZ:$CZ)</f>
        <v>0</v>
      </c>
      <c r="DA804" s="27">
        <f>_xlfn.XLOOKUP($C804,[27]PSP!$C:$C,[27]PSP!$DA:$DA)</f>
        <v>56.89</v>
      </c>
      <c r="DB804" s="28">
        <f t="shared" si="3138"/>
        <v>0</v>
      </c>
      <c r="DC804" s="88"/>
      <c r="DD804" s="54">
        <f>_xlfn.XLOOKUP($C804,[27]PSP!$C:$C,[27]PSP!$DD:$DD)</f>
        <v>0</v>
      </c>
      <c r="DE804" s="27">
        <f>_xlfn.XLOOKUP($C804,[27]PSP!$C:$C,[27]PSP!$DE:$DE)</f>
        <v>56.89</v>
      </c>
      <c r="DF804" s="28">
        <f t="shared" si="3139"/>
        <v>0</v>
      </c>
      <c r="DG804" s="88"/>
      <c r="DH804" s="54">
        <f>_xlfn.XLOOKUP($C804,[27]PSP!$C:$C,[27]PSP!$DH:$DH)</f>
        <v>0</v>
      </c>
      <c r="DI804" s="27">
        <f>_xlfn.XLOOKUP($C804,[27]PSP!$C:$C,[27]PSP!$DI:$DI)</f>
        <v>56.89</v>
      </c>
      <c r="DJ804" s="28">
        <f t="shared" si="3140"/>
        <v>0</v>
      </c>
      <c r="DK804" s="88"/>
      <c r="DL804" s="54">
        <f>_xlfn.XLOOKUP($C804,[27]PSP!$C:$C,[27]PSP!$DL:$DL)</f>
        <v>138</v>
      </c>
      <c r="DM804" s="27">
        <f>_xlfn.XLOOKUP($C804,[27]PSP!$C:$C,[27]PSP!$DM:$DM)</f>
        <v>56.89</v>
      </c>
      <c r="DN804" s="28">
        <f t="shared" si="3141"/>
        <v>7850.82</v>
      </c>
      <c r="DO804" s="88"/>
      <c r="DP804" s="54">
        <f>_xlfn.XLOOKUP($C804,[27]PSP!$C:$C,[27]PSP!$DP:$DP)</f>
        <v>0</v>
      </c>
      <c r="DQ804" s="27">
        <f>_xlfn.XLOOKUP($C804,[27]PSP!$C:$C,[27]PSP!$DQ:$DQ)</f>
        <v>56.89</v>
      </c>
      <c r="DR804" s="28">
        <f t="shared" si="3142"/>
        <v>0</v>
      </c>
      <c r="DS804" s="88"/>
      <c r="DT804" s="54">
        <f>_xlfn.XLOOKUP($C804,[27]PSP!$C:$C,[27]PSP!$DT:$DT)</f>
        <v>0</v>
      </c>
      <c r="DU804" s="27">
        <f>_xlfn.XLOOKUP($C804,[27]PSP!$C:$C,[27]PSP!$DU:$DU)</f>
        <v>56.89</v>
      </c>
      <c r="DV804" s="28">
        <f t="shared" si="3143"/>
        <v>0</v>
      </c>
      <c r="DW804" s="88"/>
      <c r="DX804" s="54">
        <f>_xlfn.XLOOKUP($C804,[27]PSP!$C:$C,[27]PSP!$DX:$DX)</f>
        <v>0</v>
      </c>
      <c r="DY804" s="27">
        <f>_xlfn.XLOOKUP($C804,[27]PSP!$C:$C,[27]PSP!$DY:$DY)</f>
        <v>56.89</v>
      </c>
      <c r="DZ804" s="28">
        <f t="shared" si="3144"/>
        <v>0</v>
      </c>
      <c r="EA804" s="88"/>
      <c r="EB804" s="54">
        <f>_xlfn.XLOOKUP($C804,[27]PSP!$C:$C,[27]PSP!$EB:$EB)</f>
        <v>0</v>
      </c>
      <c r="EC804" s="27">
        <f>_xlfn.XLOOKUP($C804,[27]PSP!$C:$C,[27]PSP!$EC:$EC)</f>
        <v>56.89</v>
      </c>
      <c r="ED804" s="28">
        <f t="shared" si="3145"/>
        <v>0</v>
      </c>
      <c r="EE804" s="88"/>
      <c r="EF804" s="54">
        <f>_xlfn.XLOOKUP($C804,[27]PSP!$C:$C,[27]PSP!$EF:$EF)</f>
        <v>0</v>
      </c>
      <c r="EG804" s="27">
        <f>_xlfn.XLOOKUP($C804,[27]PSP!$C:$C,[27]PSP!$EG:$EG)</f>
        <v>56.89</v>
      </c>
      <c r="EH804" s="28">
        <f t="shared" si="3146"/>
        <v>0</v>
      </c>
      <c r="EI804" s="88"/>
      <c r="EJ804" s="54" t="e">
        <f>_xlfn.XLOOKUP($C804,[27]PSP!$C:$C,[27]PSP!$EJ:$EJ)</f>
        <v>#REF!</v>
      </c>
      <c r="EK804" s="27">
        <f>_xlfn.XLOOKUP($C804,[27]PSP!$C:$C,[27]PSP!$EK:$EK)</f>
        <v>56.89</v>
      </c>
      <c r="EL804" s="28" t="e">
        <f t="shared" si="3147"/>
        <v>#REF!</v>
      </c>
      <c r="EM804" s="88"/>
      <c r="EN804" s="108"/>
      <c r="EO804" s="29" t="e">
        <f t="shared" si="3045"/>
        <v>#REF!</v>
      </c>
      <c r="EP804" s="88" t="e">
        <f t="shared" si="2976"/>
        <v>#REF!</v>
      </c>
      <c r="EQ804" s="1" t="e">
        <f t="shared" si="2596"/>
        <v>#REF!</v>
      </c>
      <c r="ES804" s="118">
        <f t="shared" si="2873"/>
        <v>1.1767000000000001</v>
      </c>
    </row>
    <row r="805" spans="3:149" s="1" customFormat="1" ht="14.25" x14ac:dyDescent="0.25">
      <c r="C805" s="24" t="s">
        <v>940</v>
      </c>
      <c r="D805" s="43">
        <f>_xlfn.XLOOKUP($C805,[27]PSP!$C:$C,[27]PSP!$D:$D)</f>
        <v>2003620</v>
      </c>
      <c r="E805" s="24" t="str">
        <f>_xlfn.XLOOKUP($C805,[27]PSP!$C:$C,[27]PSP!$E:$E)</f>
        <v>SICRO SERVIÇO</v>
      </c>
      <c r="F805" s="25" t="str">
        <f>_xlfn.XLOOKUP($C805,[27]PSP!$C:$C,[27]PSP!$F:$F)</f>
        <v>BOCA DE LOBO SIMPLES - BLS 02 - AREIA E BRITA COMERCIAIS</v>
      </c>
      <c r="G805" s="26" t="str">
        <f>_xlfn.XLOOKUP($C805,[27]PSP!$C:$C,[27]PSP!$G:$G)</f>
        <v>UN</v>
      </c>
      <c r="H805" s="53" t="e">
        <f>_xlfn.XLOOKUP($C805,[27]PSP!$C:$C,[27]PSP!$H:$H)</f>
        <v>#REF!</v>
      </c>
      <c r="I805" s="28" t="e">
        <f>_xlfn.XLOOKUP($C805,[27]PSP!$C:$C,[27]PSP!$I:$I)</f>
        <v>#REF!</v>
      </c>
      <c r="J805" s="28" t="e">
        <f t="shared" si="3114"/>
        <v>#REF!</v>
      </c>
      <c r="K805" s="88"/>
      <c r="L805" s="54">
        <f>_xlfn.XLOOKUP($C805,[27]PSP!$C:$C,[27]PSP!$L:$L)</f>
        <v>0</v>
      </c>
      <c r="M805" s="27">
        <f>_xlfn.XLOOKUP($C805,[27]PSP!$C:$C,[27]PSP!$M:$M)</f>
        <v>870.26</v>
      </c>
      <c r="N805" s="28">
        <f t="shared" si="3115"/>
        <v>0</v>
      </c>
      <c r="O805" s="88"/>
      <c r="P805" s="54">
        <f>_xlfn.XLOOKUP($C805,[27]PSP!$C:$C,[27]PSP!$P:$P)</f>
        <v>0</v>
      </c>
      <c r="Q805" s="27">
        <f>_xlfn.XLOOKUP($C805,[27]PSP!$C:$C,[27]PSP!$Q:$Q)</f>
        <v>870.26</v>
      </c>
      <c r="R805" s="28">
        <f t="shared" si="3116"/>
        <v>0</v>
      </c>
      <c r="S805" s="88"/>
      <c r="T805" s="54">
        <f>_xlfn.XLOOKUP($C805,[27]PSP!$C:$C,[27]PSP!$T:$T)</f>
        <v>1270</v>
      </c>
      <c r="U805" s="27">
        <f>_xlfn.XLOOKUP($C805,[27]PSP!$C:$C,[27]PSP!$U:$U)</f>
        <v>870.26</v>
      </c>
      <c r="V805" s="28">
        <f t="shared" si="3117"/>
        <v>1105230.2</v>
      </c>
      <c r="W805" s="88"/>
      <c r="X805" s="54">
        <f>_xlfn.XLOOKUP($C805,[27]PSP!$C:$C,[27]PSP!$X:$X)</f>
        <v>0</v>
      </c>
      <c r="Y805" s="27">
        <f>_xlfn.XLOOKUP($C805,[27]PSP!$C:$C,[27]PSP!$Y:$Y)</f>
        <v>870.26</v>
      </c>
      <c r="Z805" s="28">
        <f t="shared" si="3118"/>
        <v>0</v>
      </c>
      <c r="AA805" s="88"/>
      <c r="AB805" s="54">
        <f>_xlfn.XLOOKUP($C805,[27]PSP!$C:$C,[27]PSP!$AB:$AB)</f>
        <v>1270</v>
      </c>
      <c r="AC805" s="27">
        <f>_xlfn.XLOOKUP($C805,[27]PSP!$C:$C,[27]PSP!$AC:$AC)</f>
        <v>870.26</v>
      </c>
      <c r="AD805" s="28">
        <f t="shared" si="3119"/>
        <v>1105230.2</v>
      </c>
      <c r="AE805" s="88"/>
      <c r="AF805" s="54">
        <f>_xlfn.XLOOKUP($C805,[27]PSP!$C:$C,[27]PSP!$AF:$AF)</f>
        <v>0</v>
      </c>
      <c r="AG805" s="27">
        <f>_xlfn.XLOOKUP($C805,[27]PSP!$C:$C,[27]PSP!$AG:$AG)</f>
        <v>870.26</v>
      </c>
      <c r="AH805" s="28">
        <f t="shared" si="3120"/>
        <v>0</v>
      </c>
      <c r="AI805" s="88"/>
      <c r="AJ805" s="54">
        <f>_xlfn.XLOOKUP($C805,[27]PSP!$C:$C,[27]PSP!$AJ:$AJ)</f>
        <v>600</v>
      </c>
      <c r="AK805" s="27">
        <f>_xlfn.XLOOKUP($C805,[27]PSP!$C:$C,[27]PSP!$AK:$AK)</f>
        <v>870.26</v>
      </c>
      <c r="AL805" s="28">
        <f t="shared" si="3121"/>
        <v>522156</v>
      </c>
      <c r="AM805" s="88"/>
      <c r="AN805" s="54">
        <f>_xlfn.XLOOKUP($C805,[27]PSP!$C:$C,[27]PSP!$AN:$AN)</f>
        <v>1270</v>
      </c>
      <c r="AO805" s="27">
        <f>_xlfn.XLOOKUP($C805,[27]PSP!$C:$C,[27]PSP!$AO:$AO)</f>
        <v>870.26</v>
      </c>
      <c r="AP805" s="28">
        <f t="shared" si="3122"/>
        <v>1105230.2</v>
      </c>
      <c r="AQ805" s="88"/>
      <c r="AR805" s="54">
        <f>_xlfn.XLOOKUP($C805,[27]PSP!$C:$C,[27]PSP!$AR:$AR)</f>
        <v>600</v>
      </c>
      <c r="AS805" s="27">
        <f>_xlfn.XLOOKUP($C805,[27]PSP!$C:$C,[27]PSP!$AS:$AS)</f>
        <v>870.26</v>
      </c>
      <c r="AT805" s="28">
        <f t="shared" si="3123"/>
        <v>522156</v>
      </c>
      <c r="AU805" s="88"/>
      <c r="AV805" s="54">
        <f>_xlfn.XLOOKUP($C805,[27]PSP!$C:$C,[27]PSP!$AV:$AV)</f>
        <v>600</v>
      </c>
      <c r="AW805" s="27">
        <f>_xlfn.XLOOKUP($C805,[27]PSP!$C:$C,[27]PSP!$AW:$AW)</f>
        <v>870.26</v>
      </c>
      <c r="AX805" s="28">
        <f t="shared" si="3124"/>
        <v>522156</v>
      </c>
      <c r="AY805" s="88"/>
      <c r="AZ805" s="54">
        <f>_xlfn.XLOOKUP($C805,[27]PSP!$C:$C,[27]PSP!$AZ:$AZ)</f>
        <v>1270</v>
      </c>
      <c r="BA805" s="27">
        <f>_xlfn.XLOOKUP($C805,[27]PSP!$C:$C,[27]PSP!$BA:$BA)</f>
        <v>870.26</v>
      </c>
      <c r="BB805" s="28">
        <f t="shared" si="3125"/>
        <v>1105230.2</v>
      </c>
      <c r="BC805" s="88"/>
      <c r="BD805" s="54">
        <f>_xlfn.XLOOKUP($C805,[27]PSP!$C:$C,[27]PSP!$BD:$BD)</f>
        <v>1870</v>
      </c>
      <c r="BE805" s="27">
        <f>_xlfn.XLOOKUP($C805,[27]PSP!$C:$C,[27]PSP!$BE:$BE)</f>
        <v>870.26</v>
      </c>
      <c r="BF805" s="28">
        <f t="shared" si="3126"/>
        <v>1627386.2</v>
      </c>
      <c r="BG805" s="88"/>
      <c r="BH805" s="54">
        <f>_xlfn.XLOOKUP($C805,[27]PSP!$C:$C,[27]PSP!$BH:$BH)</f>
        <v>0</v>
      </c>
      <c r="BI805" s="27">
        <f>_xlfn.XLOOKUP($C805,[27]PSP!$C:$C,[27]PSP!$BI:$BI)</f>
        <v>870.26</v>
      </c>
      <c r="BJ805" s="28">
        <f t="shared" si="3127"/>
        <v>0</v>
      </c>
      <c r="BK805" s="88"/>
      <c r="BL805" s="54">
        <f>_xlfn.XLOOKUP($C805,[27]PSP!$C:$C,[27]PSP!$BL:$BL)</f>
        <v>0</v>
      </c>
      <c r="BM805" s="27">
        <f>_xlfn.XLOOKUP($C805,[27]PSP!$C:$C,[27]PSP!$BM:$BM)</f>
        <v>870.26</v>
      </c>
      <c r="BN805" s="28">
        <f t="shared" si="3128"/>
        <v>0</v>
      </c>
      <c r="BO805" s="88"/>
      <c r="BP805" s="54">
        <f>_xlfn.XLOOKUP($C805,[27]PSP!$C:$C,[27]PSP!$BP:$BP)</f>
        <v>600</v>
      </c>
      <c r="BQ805" s="27">
        <f>_xlfn.XLOOKUP($C805,[27]PSP!$C:$C,[27]PSP!$BQ:$BQ)</f>
        <v>870.26</v>
      </c>
      <c r="BR805" s="28">
        <f t="shared" si="3129"/>
        <v>522156</v>
      </c>
      <c r="BS805" s="88"/>
      <c r="BT805" s="54">
        <f>_xlfn.XLOOKUP($C805,[27]PSP!$C:$C,[27]PSP!$BT:$BT)</f>
        <v>0</v>
      </c>
      <c r="BU805" s="27">
        <f>_xlfn.XLOOKUP($C805,[27]PSP!$C:$C,[27]PSP!$BU:$BU)</f>
        <v>870.26</v>
      </c>
      <c r="BV805" s="28">
        <f t="shared" si="3130"/>
        <v>0</v>
      </c>
      <c r="BW805" s="88"/>
      <c r="BX805" s="54">
        <f>_xlfn.XLOOKUP($C805,[27]PSP!$C:$C,[27]PSP!$BX:$BX)</f>
        <v>1270</v>
      </c>
      <c r="BY805" s="27">
        <f>_xlfn.XLOOKUP($C805,[27]PSP!$C:$C,[27]PSP!$BY:$BY)</f>
        <v>870.26</v>
      </c>
      <c r="BZ805" s="28">
        <f t="shared" si="3131"/>
        <v>1105230.2</v>
      </c>
      <c r="CA805" s="88"/>
      <c r="CB805" s="54">
        <f>_xlfn.XLOOKUP($C805,[27]PSP!$C:$C,[27]PSP!$CB:$CB)</f>
        <v>1200</v>
      </c>
      <c r="CC805" s="27">
        <f>_xlfn.XLOOKUP($C805,[27]PSP!$C:$C,[27]PSP!$CC:$CC)</f>
        <v>870.26</v>
      </c>
      <c r="CD805" s="28">
        <f t="shared" si="3132"/>
        <v>1044312</v>
      </c>
      <c r="CE805" s="88"/>
      <c r="CF805" s="54">
        <f>_xlfn.XLOOKUP($C805,[27]PSP!$C:$C,[27]PSP!$CF:$CF)</f>
        <v>600</v>
      </c>
      <c r="CG805" s="27">
        <f>_xlfn.XLOOKUP($C805,[27]PSP!$C:$C,[27]PSP!$CG:$CG)</f>
        <v>870.26</v>
      </c>
      <c r="CH805" s="28">
        <f t="shared" si="3133"/>
        <v>522156</v>
      </c>
      <c r="CI805" s="88"/>
      <c r="CJ805" s="54">
        <f>_xlfn.XLOOKUP($C805,[27]PSP!$C:$C,[27]PSP!$CJ:$CJ)</f>
        <v>600</v>
      </c>
      <c r="CK805" s="27">
        <f>_xlfn.XLOOKUP($C805,[27]PSP!$C:$C,[27]PSP!$CK:$CK)</f>
        <v>870.26</v>
      </c>
      <c r="CL805" s="28">
        <f t="shared" si="3134"/>
        <v>522156</v>
      </c>
      <c r="CM805" s="88"/>
      <c r="CN805" s="54">
        <f>_xlfn.XLOOKUP($C805,[27]PSP!$C:$C,[27]PSP!$CN:$CN)</f>
        <v>635</v>
      </c>
      <c r="CO805" s="27">
        <f>_xlfn.XLOOKUP($C805,[27]PSP!$C:$C,[27]PSP!$CO:$CO)</f>
        <v>870.26</v>
      </c>
      <c r="CP805" s="28">
        <f t="shared" si="3135"/>
        <v>552615.1</v>
      </c>
      <c r="CQ805" s="88"/>
      <c r="CR805" s="54">
        <f>_xlfn.XLOOKUP($C805,[27]PSP!$C:$C,[27]PSP!$CR:$CR)</f>
        <v>0</v>
      </c>
      <c r="CS805" s="27">
        <f>_xlfn.XLOOKUP($C805,[27]PSP!$C:$C,[27]PSP!$CS:$CS)</f>
        <v>870.26</v>
      </c>
      <c r="CT805" s="28">
        <f t="shared" si="3136"/>
        <v>0</v>
      </c>
      <c r="CU805" s="88"/>
      <c r="CV805" s="54">
        <f>_xlfn.XLOOKUP($C805,[27]PSP!$C:$C,[27]PSP!$CV:$CV)</f>
        <v>1270</v>
      </c>
      <c r="CW805" s="27">
        <f>_xlfn.XLOOKUP($C805,[27]PSP!$C:$C,[27]PSP!$CW:$CW)</f>
        <v>870.26</v>
      </c>
      <c r="CX805" s="28">
        <f t="shared" si="3137"/>
        <v>1105230.2</v>
      </c>
      <c r="CY805" s="88"/>
      <c r="CZ805" s="54">
        <f>_xlfn.XLOOKUP($C805,[27]PSP!$C:$C,[27]PSP!$CZ:$CZ)</f>
        <v>1200</v>
      </c>
      <c r="DA805" s="27">
        <f>_xlfn.XLOOKUP($C805,[27]PSP!$C:$C,[27]PSP!$DA:$DA)</f>
        <v>870.26</v>
      </c>
      <c r="DB805" s="28">
        <f t="shared" si="3138"/>
        <v>1044312</v>
      </c>
      <c r="DC805" s="88"/>
      <c r="DD805" s="54">
        <f>_xlfn.XLOOKUP($C805,[27]PSP!$C:$C,[27]PSP!$DD:$DD)</f>
        <v>0</v>
      </c>
      <c r="DE805" s="27">
        <f>_xlfn.XLOOKUP($C805,[27]PSP!$C:$C,[27]PSP!$DE:$DE)</f>
        <v>870.26</v>
      </c>
      <c r="DF805" s="28">
        <f t="shared" si="3139"/>
        <v>0</v>
      </c>
      <c r="DG805" s="88"/>
      <c r="DH805" s="54">
        <f>_xlfn.XLOOKUP($C805,[27]PSP!$C:$C,[27]PSP!$DH:$DH)</f>
        <v>0</v>
      </c>
      <c r="DI805" s="27">
        <f>_xlfn.XLOOKUP($C805,[27]PSP!$C:$C,[27]PSP!$DI:$DI)</f>
        <v>870.26</v>
      </c>
      <c r="DJ805" s="28">
        <f t="shared" si="3140"/>
        <v>0</v>
      </c>
      <c r="DK805" s="88"/>
      <c r="DL805" s="54">
        <f>_xlfn.XLOOKUP($C805,[27]PSP!$C:$C,[27]PSP!$DL:$DL)</f>
        <v>1270</v>
      </c>
      <c r="DM805" s="27">
        <f>_xlfn.XLOOKUP($C805,[27]PSP!$C:$C,[27]PSP!$DM:$DM)</f>
        <v>870.26</v>
      </c>
      <c r="DN805" s="28">
        <f t="shared" si="3141"/>
        <v>1105230.2</v>
      </c>
      <c r="DO805" s="88"/>
      <c r="DP805" s="54">
        <f>_xlfn.XLOOKUP($C805,[27]PSP!$C:$C,[27]PSP!$DP:$DP)</f>
        <v>0</v>
      </c>
      <c r="DQ805" s="27">
        <f>_xlfn.XLOOKUP($C805,[27]PSP!$C:$C,[27]PSP!$DQ:$DQ)</f>
        <v>870.26</v>
      </c>
      <c r="DR805" s="28">
        <f t="shared" si="3142"/>
        <v>0</v>
      </c>
      <c r="DS805" s="88"/>
      <c r="DT805" s="54">
        <f>_xlfn.XLOOKUP($C805,[27]PSP!$C:$C,[27]PSP!$DT:$DT)</f>
        <v>0</v>
      </c>
      <c r="DU805" s="27">
        <f>_xlfn.XLOOKUP($C805,[27]PSP!$C:$C,[27]PSP!$DU:$DU)</f>
        <v>870.26</v>
      </c>
      <c r="DV805" s="28">
        <f t="shared" si="3143"/>
        <v>0</v>
      </c>
      <c r="DW805" s="88"/>
      <c r="DX805" s="54">
        <f>_xlfn.XLOOKUP($C805,[27]PSP!$C:$C,[27]PSP!$DX:$DX)</f>
        <v>1280</v>
      </c>
      <c r="DY805" s="27">
        <f>_xlfn.XLOOKUP($C805,[27]PSP!$C:$C,[27]PSP!$DY:$DY)</f>
        <v>870.26</v>
      </c>
      <c r="DZ805" s="28">
        <f t="shared" si="3144"/>
        <v>1113932.8</v>
      </c>
      <c r="EA805" s="88"/>
      <c r="EB805" s="54">
        <f>_xlfn.XLOOKUP($C805,[27]PSP!$C:$C,[27]PSP!$EB:$EB)</f>
        <v>1280</v>
      </c>
      <c r="EC805" s="27">
        <f>_xlfn.XLOOKUP($C805,[27]PSP!$C:$C,[27]PSP!$EC:$EC)</f>
        <v>870.26</v>
      </c>
      <c r="ED805" s="28">
        <f t="shared" si="3145"/>
        <v>1113932.8</v>
      </c>
      <c r="EE805" s="88"/>
      <c r="EF805" s="54">
        <f>_xlfn.XLOOKUP($C805,[27]PSP!$C:$C,[27]PSP!$EF:$EF)</f>
        <v>1280</v>
      </c>
      <c r="EG805" s="27">
        <f>_xlfn.XLOOKUP($C805,[27]PSP!$C:$C,[27]PSP!$EG:$EG)</f>
        <v>870.26</v>
      </c>
      <c r="EH805" s="28">
        <f t="shared" si="3146"/>
        <v>1113932.8</v>
      </c>
      <c r="EI805" s="88"/>
      <c r="EJ805" s="54" t="e">
        <f>_xlfn.XLOOKUP($C805,[27]PSP!$C:$C,[27]PSP!$EJ:$EJ)</f>
        <v>#REF!</v>
      </c>
      <c r="EK805" s="27">
        <f>_xlfn.XLOOKUP($C805,[27]PSP!$C:$C,[27]PSP!$EK:$EK)</f>
        <v>870.26</v>
      </c>
      <c r="EL805" s="28" t="e">
        <f t="shared" si="3147"/>
        <v>#REF!</v>
      </c>
      <c r="EM805" s="88"/>
      <c r="EN805" s="108"/>
      <c r="EO805" s="29" t="e">
        <f t="shared" si="3045"/>
        <v>#REF!</v>
      </c>
      <c r="EP805" s="88" t="e">
        <f t="shared" si="2976"/>
        <v>#REF!</v>
      </c>
      <c r="EQ805" s="1" t="e">
        <f t="shared" si="2596"/>
        <v>#REF!</v>
      </c>
      <c r="ES805" s="118">
        <f t="shared" si="2873"/>
        <v>1.1767000000000001</v>
      </c>
    </row>
    <row r="806" spans="3:149" s="1" customFormat="1" ht="21" x14ac:dyDescent="0.25">
      <c r="C806" s="24" t="s">
        <v>941</v>
      </c>
      <c r="D806" s="43" t="str">
        <f>_xlfn.XLOOKUP($C806,[27]PSP!$C:$C,[27]PSP!$D:$D)</f>
        <v>ED-48634</v>
      </c>
      <c r="E806" s="24" t="str">
        <f>_xlfn.XLOOKUP($C806,[27]PSP!$C:$C,[27]PSP!$E:$E)</f>
        <v>DER/MG</v>
      </c>
      <c r="F806" s="25" t="str">
        <f>_xlfn.XLOOKUP($C806,[27]PSP!$C:$C,[27]PSP!$F:$F)</f>
        <v>POÇO DE VISITA PARA REDE TUBULAR TIPO A DN 800, EXCLUSIVE  ESCAVAÇÃO, REATERRO E BOTA FORA</v>
      </c>
      <c r="G806" s="26" t="str">
        <f>_xlfn.XLOOKUP($C806,[27]PSP!$C:$C,[27]PSP!$G:$G)</f>
        <v>U</v>
      </c>
      <c r="H806" s="53" t="e">
        <f>_xlfn.XLOOKUP($C806,[27]PSP!$C:$C,[27]PSP!$H:$H)</f>
        <v>#REF!</v>
      </c>
      <c r="I806" s="28" t="e">
        <f>_xlfn.XLOOKUP($C806,[27]PSP!$C:$C,[27]PSP!$I:$I)</f>
        <v>#REF!</v>
      </c>
      <c r="J806" s="28" t="e">
        <f t="shared" si="3114"/>
        <v>#REF!</v>
      </c>
      <c r="K806" s="88"/>
      <c r="L806" s="54">
        <f>_xlfn.XLOOKUP($C806,[27]PSP!$C:$C,[27]PSP!$L:$L)</f>
        <v>0</v>
      </c>
      <c r="M806" s="27">
        <f>_xlfn.XLOOKUP($C806,[27]PSP!$C:$C,[27]PSP!$M:$M)</f>
        <v>1633.84</v>
      </c>
      <c r="N806" s="28">
        <f t="shared" si="3115"/>
        <v>0</v>
      </c>
      <c r="O806" s="88"/>
      <c r="P806" s="54">
        <f>_xlfn.XLOOKUP($C806,[27]PSP!$C:$C,[27]PSP!$P:$P)</f>
        <v>0</v>
      </c>
      <c r="Q806" s="27">
        <f>_xlfn.XLOOKUP($C806,[27]PSP!$C:$C,[27]PSP!$Q:$Q)</f>
        <v>1633.84</v>
      </c>
      <c r="R806" s="28">
        <f t="shared" si="3116"/>
        <v>0</v>
      </c>
      <c r="S806" s="88"/>
      <c r="T806" s="54">
        <f>_xlfn.XLOOKUP($C806,[27]PSP!$C:$C,[27]PSP!$T:$T)</f>
        <v>0</v>
      </c>
      <c r="U806" s="27">
        <f>_xlfn.XLOOKUP($C806,[27]PSP!$C:$C,[27]PSP!$U:$U)</f>
        <v>1633.84</v>
      </c>
      <c r="V806" s="28">
        <f t="shared" si="3117"/>
        <v>0</v>
      </c>
      <c r="W806" s="88"/>
      <c r="X806" s="54">
        <f>_xlfn.XLOOKUP($C806,[27]PSP!$C:$C,[27]PSP!$X:$X)</f>
        <v>0</v>
      </c>
      <c r="Y806" s="27">
        <f>_xlfn.XLOOKUP($C806,[27]PSP!$C:$C,[27]PSP!$Y:$Y)</f>
        <v>1633.84</v>
      </c>
      <c r="Z806" s="28">
        <f t="shared" si="3118"/>
        <v>0</v>
      </c>
      <c r="AA806" s="88"/>
      <c r="AB806" s="54">
        <f>_xlfn.XLOOKUP($C806,[27]PSP!$C:$C,[27]PSP!$AB:$AB)</f>
        <v>0</v>
      </c>
      <c r="AC806" s="27">
        <f>_xlfn.XLOOKUP($C806,[27]PSP!$C:$C,[27]PSP!$AC:$AC)</f>
        <v>1633.84</v>
      </c>
      <c r="AD806" s="28">
        <f t="shared" si="3119"/>
        <v>0</v>
      </c>
      <c r="AE806" s="88"/>
      <c r="AF806" s="54">
        <f>_xlfn.XLOOKUP($C806,[27]PSP!$C:$C,[27]PSP!$AF:$AF)</f>
        <v>0</v>
      </c>
      <c r="AG806" s="27">
        <f>_xlfn.XLOOKUP($C806,[27]PSP!$C:$C,[27]PSP!$AG:$AG)</f>
        <v>1633.84</v>
      </c>
      <c r="AH806" s="28">
        <f t="shared" si="3120"/>
        <v>0</v>
      </c>
      <c r="AI806" s="88"/>
      <c r="AJ806" s="54">
        <f>_xlfn.XLOOKUP($C806,[27]PSP!$C:$C,[27]PSP!$AJ:$AJ)</f>
        <v>0</v>
      </c>
      <c r="AK806" s="27">
        <f>_xlfn.XLOOKUP($C806,[27]PSP!$C:$C,[27]PSP!$AK:$AK)</f>
        <v>1633.84</v>
      </c>
      <c r="AL806" s="28">
        <f t="shared" si="3121"/>
        <v>0</v>
      </c>
      <c r="AM806" s="88"/>
      <c r="AN806" s="54">
        <f>_xlfn.XLOOKUP($C806,[27]PSP!$C:$C,[27]PSP!$AN:$AN)</f>
        <v>0</v>
      </c>
      <c r="AO806" s="27">
        <f>_xlfn.XLOOKUP($C806,[27]PSP!$C:$C,[27]PSP!$AO:$AO)</f>
        <v>1633.84</v>
      </c>
      <c r="AP806" s="28">
        <f t="shared" si="3122"/>
        <v>0</v>
      </c>
      <c r="AQ806" s="88"/>
      <c r="AR806" s="54">
        <f>_xlfn.XLOOKUP($C806,[27]PSP!$C:$C,[27]PSP!$AR:$AR)</f>
        <v>0</v>
      </c>
      <c r="AS806" s="27">
        <f>_xlfn.XLOOKUP($C806,[27]PSP!$C:$C,[27]PSP!$AS:$AS)</f>
        <v>1633.84</v>
      </c>
      <c r="AT806" s="28">
        <f t="shared" si="3123"/>
        <v>0</v>
      </c>
      <c r="AU806" s="88"/>
      <c r="AV806" s="54">
        <f>_xlfn.XLOOKUP($C806,[27]PSP!$C:$C,[27]PSP!$AV:$AV)</f>
        <v>0</v>
      </c>
      <c r="AW806" s="27">
        <f>_xlfn.XLOOKUP($C806,[27]PSP!$C:$C,[27]PSP!$AW:$AW)</f>
        <v>1633.84</v>
      </c>
      <c r="AX806" s="28">
        <f t="shared" si="3124"/>
        <v>0</v>
      </c>
      <c r="AY806" s="88"/>
      <c r="AZ806" s="54">
        <f>_xlfn.XLOOKUP($C806,[27]PSP!$C:$C,[27]PSP!$AZ:$AZ)</f>
        <v>0</v>
      </c>
      <c r="BA806" s="27">
        <f>_xlfn.XLOOKUP($C806,[27]PSP!$C:$C,[27]PSP!$BA:$BA)</f>
        <v>1633.84</v>
      </c>
      <c r="BB806" s="28">
        <f t="shared" si="3125"/>
        <v>0</v>
      </c>
      <c r="BC806" s="88"/>
      <c r="BD806" s="54">
        <f>_xlfn.XLOOKUP($C806,[27]PSP!$C:$C,[27]PSP!$BD:$BD)</f>
        <v>0</v>
      </c>
      <c r="BE806" s="27">
        <f>_xlfn.XLOOKUP($C806,[27]PSP!$C:$C,[27]PSP!$BE:$BE)</f>
        <v>1633.84</v>
      </c>
      <c r="BF806" s="28">
        <f t="shared" si="3126"/>
        <v>0</v>
      </c>
      <c r="BG806" s="88"/>
      <c r="BH806" s="54">
        <f>_xlfn.XLOOKUP($C806,[27]PSP!$C:$C,[27]PSP!$BH:$BH)</f>
        <v>0</v>
      </c>
      <c r="BI806" s="27">
        <f>_xlfn.XLOOKUP($C806,[27]PSP!$C:$C,[27]PSP!$BI:$BI)</f>
        <v>1633.84</v>
      </c>
      <c r="BJ806" s="28">
        <f t="shared" si="3127"/>
        <v>0</v>
      </c>
      <c r="BK806" s="88"/>
      <c r="BL806" s="54">
        <f>_xlfn.XLOOKUP($C806,[27]PSP!$C:$C,[27]PSP!$BL:$BL)</f>
        <v>0</v>
      </c>
      <c r="BM806" s="27">
        <f>_xlfn.XLOOKUP($C806,[27]PSP!$C:$C,[27]PSP!$BM:$BM)</f>
        <v>1633.84</v>
      </c>
      <c r="BN806" s="28">
        <f t="shared" si="3128"/>
        <v>0</v>
      </c>
      <c r="BO806" s="88"/>
      <c r="BP806" s="54">
        <f>_xlfn.XLOOKUP($C806,[27]PSP!$C:$C,[27]PSP!$BP:$BP)</f>
        <v>0</v>
      </c>
      <c r="BQ806" s="27">
        <f>_xlfn.XLOOKUP($C806,[27]PSP!$C:$C,[27]PSP!$BQ:$BQ)</f>
        <v>1633.84</v>
      </c>
      <c r="BR806" s="28">
        <f t="shared" si="3129"/>
        <v>0</v>
      </c>
      <c r="BS806" s="88"/>
      <c r="BT806" s="54">
        <f>_xlfn.XLOOKUP($C806,[27]PSP!$C:$C,[27]PSP!$BT:$BT)</f>
        <v>0</v>
      </c>
      <c r="BU806" s="27">
        <f>_xlfn.XLOOKUP($C806,[27]PSP!$C:$C,[27]PSP!$BU:$BU)</f>
        <v>1633.84</v>
      </c>
      <c r="BV806" s="28">
        <f t="shared" si="3130"/>
        <v>0</v>
      </c>
      <c r="BW806" s="88"/>
      <c r="BX806" s="54">
        <f>_xlfn.XLOOKUP($C806,[27]PSP!$C:$C,[27]PSP!$BX:$BX)</f>
        <v>0</v>
      </c>
      <c r="BY806" s="27">
        <f>_xlfn.XLOOKUP($C806,[27]PSP!$C:$C,[27]PSP!$BY:$BY)</f>
        <v>1633.84</v>
      </c>
      <c r="BZ806" s="28">
        <f t="shared" si="3131"/>
        <v>0</v>
      </c>
      <c r="CA806" s="88"/>
      <c r="CB806" s="54">
        <f>_xlfn.XLOOKUP($C806,[27]PSP!$C:$C,[27]PSP!$CB:$CB)</f>
        <v>0</v>
      </c>
      <c r="CC806" s="27">
        <f>_xlfn.XLOOKUP($C806,[27]PSP!$C:$C,[27]PSP!$CC:$CC)</f>
        <v>1633.84</v>
      </c>
      <c r="CD806" s="28">
        <f t="shared" si="3132"/>
        <v>0</v>
      </c>
      <c r="CE806" s="88"/>
      <c r="CF806" s="54">
        <f>_xlfn.XLOOKUP($C806,[27]PSP!$C:$C,[27]PSP!$CF:$CF)</f>
        <v>0</v>
      </c>
      <c r="CG806" s="27">
        <f>_xlfn.XLOOKUP($C806,[27]PSP!$C:$C,[27]PSP!$CG:$CG)</f>
        <v>1633.84</v>
      </c>
      <c r="CH806" s="28">
        <f t="shared" si="3133"/>
        <v>0</v>
      </c>
      <c r="CI806" s="88"/>
      <c r="CJ806" s="54">
        <f>_xlfn.XLOOKUP($C806,[27]PSP!$C:$C,[27]PSP!$CJ:$CJ)</f>
        <v>0</v>
      </c>
      <c r="CK806" s="27">
        <f>_xlfn.XLOOKUP($C806,[27]PSP!$C:$C,[27]PSP!$CK:$CK)</f>
        <v>1633.84</v>
      </c>
      <c r="CL806" s="28">
        <f t="shared" si="3134"/>
        <v>0</v>
      </c>
      <c r="CM806" s="88"/>
      <c r="CN806" s="54">
        <f>_xlfn.XLOOKUP($C806,[27]PSP!$C:$C,[27]PSP!$CN:$CN)</f>
        <v>0</v>
      </c>
      <c r="CO806" s="27">
        <f>_xlfn.XLOOKUP($C806,[27]PSP!$C:$C,[27]PSP!$CO:$CO)</f>
        <v>1633.84</v>
      </c>
      <c r="CP806" s="28">
        <f t="shared" si="3135"/>
        <v>0</v>
      </c>
      <c r="CQ806" s="88"/>
      <c r="CR806" s="54">
        <f>_xlfn.XLOOKUP($C806,[27]PSP!$C:$C,[27]PSP!$CR:$CR)</f>
        <v>0</v>
      </c>
      <c r="CS806" s="27">
        <f>_xlfn.XLOOKUP($C806,[27]PSP!$C:$C,[27]PSP!$CS:$CS)</f>
        <v>1633.84</v>
      </c>
      <c r="CT806" s="28">
        <f t="shared" si="3136"/>
        <v>0</v>
      </c>
      <c r="CU806" s="88"/>
      <c r="CV806" s="54">
        <f>_xlfn.XLOOKUP($C806,[27]PSP!$C:$C,[27]PSP!$CV:$CV)</f>
        <v>0</v>
      </c>
      <c r="CW806" s="27">
        <f>_xlfn.XLOOKUP($C806,[27]PSP!$C:$C,[27]PSP!$CW:$CW)</f>
        <v>1633.84</v>
      </c>
      <c r="CX806" s="28">
        <f t="shared" si="3137"/>
        <v>0</v>
      </c>
      <c r="CY806" s="88"/>
      <c r="CZ806" s="54">
        <f>_xlfn.XLOOKUP($C806,[27]PSP!$C:$C,[27]PSP!$CZ:$CZ)</f>
        <v>0</v>
      </c>
      <c r="DA806" s="27">
        <f>_xlfn.XLOOKUP($C806,[27]PSP!$C:$C,[27]PSP!$DA:$DA)</f>
        <v>1633.84</v>
      </c>
      <c r="DB806" s="28">
        <f t="shared" si="3138"/>
        <v>0</v>
      </c>
      <c r="DC806" s="88"/>
      <c r="DD806" s="54">
        <f>_xlfn.XLOOKUP($C806,[27]PSP!$C:$C,[27]PSP!$DD:$DD)</f>
        <v>0</v>
      </c>
      <c r="DE806" s="27">
        <f>_xlfn.XLOOKUP($C806,[27]PSP!$C:$C,[27]PSP!$DE:$DE)</f>
        <v>1633.84</v>
      </c>
      <c r="DF806" s="28">
        <f t="shared" si="3139"/>
        <v>0</v>
      </c>
      <c r="DG806" s="88"/>
      <c r="DH806" s="54">
        <f>_xlfn.XLOOKUP($C806,[27]PSP!$C:$C,[27]PSP!$DH:$DH)</f>
        <v>0</v>
      </c>
      <c r="DI806" s="27">
        <f>_xlfn.XLOOKUP($C806,[27]PSP!$C:$C,[27]PSP!$DI:$DI)</f>
        <v>1633.84</v>
      </c>
      <c r="DJ806" s="28">
        <f t="shared" si="3140"/>
        <v>0</v>
      </c>
      <c r="DK806" s="88"/>
      <c r="DL806" s="54">
        <f>_xlfn.XLOOKUP($C806,[27]PSP!$C:$C,[27]PSP!$DL:$DL)</f>
        <v>0</v>
      </c>
      <c r="DM806" s="27">
        <f>_xlfn.XLOOKUP($C806,[27]PSP!$C:$C,[27]PSP!$DM:$DM)</f>
        <v>1633.84</v>
      </c>
      <c r="DN806" s="28">
        <f t="shared" si="3141"/>
        <v>0</v>
      </c>
      <c r="DO806" s="88"/>
      <c r="DP806" s="54">
        <f>_xlfn.XLOOKUP($C806,[27]PSP!$C:$C,[27]PSP!$DP:$DP)</f>
        <v>0</v>
      </c>
      <c r="DQ806" s="27">
        <f>_xlfn.XLOOKUP($C806,[27]PSP!$C:$C,[27]PSP!$DQ:$DQ)</f>
        <v>1633.84</v>
      </c>
      <c r="DR806" s="28">
        <f t="shared" si="3142"/>
        <v>0</v>
      </c>
      <c r="DS806" s="88"/>
      <c r="DT806" s="54">
        <f>_xlfn.XLOOKUP($C806,[27]PSP!$C:$C,[27]PSP!$DT:$DT)</f>
        <v>0</v>
      </c>
      <c r="DU806" s="27">
        <f>_xlfn.XLOOKUP($C806,[27]PSP!$C:$C,[27]PSP!$DU:$DU)</f>
        <v>1633.84</v>
      </c>
      <c r="DV806" s="28">
        <f t="shared" si="3143"/>
        <v>0</v>
      </c>
      <c r="DW806" s="88"/>
      <c r="DX806" s="54">
        <f>_xlfn.XLOOKUP($C806,[27]PSP!$C:$C,[27]PSP!$DX:$DX)</f>
        <v>0</v>
      </c>
      <c r="DY806" s="27">
        <f>_xlfn.XLOOKUP($C806,[27]PSP!$C:$C,[27]PSP!$DY:$DY)</f>
        <v>1633.84</v>
      </c>
      <c r="DZ806" s="28">
        <f t="shared" si="3144"/>
        <v>0</v>
      </c>
      <c r="EA806" s="88"/>
      <c r="EB806" s="54">
        <f>_xlfn.XLOOKUP($C806,[27]PSP!$C:$C,[27]PSP!$EB:$EB)</f>
        <v>0</v>
      </c>
      <c r="EC806" s="27">
        <f>_xlfn.XLOOKUP($C806,[27]PSP!$C:$C,[27]PSP!$EC:$EC)</f>
        <v>1633.84</v>
      </c>
      <c r="ED806" s="28">
        <f t="shared" si="3145"/>
        <v>0</v>
      </c>
      <c r="EE806" s="88"/>
      <c r="EF806" s="54">
        <f>_xlfn.XLOOKUP($C806,[27]PSP!$C:$C,[27]PSP!$EF:$EF)</f>
        <v>0</v>
      </c>
      <c r="EG806" s="27">
        <f>_xlfn.XLOOKUP($C806,[27]PSP!$C:$C,[27]PSP!$EG:$EG)</f>
        <v>1633.84</v>
      </c>
      <c r="EH806" s="28">
        <f t="shared" si="3146"/>
        <v>0</v>
      </c>
      <c r="EI806" s="88"/>
      <c r="EJ806" s="54" t="e">
        <f>_xlfn.XLOOKUP($C806,[27]PSP!$C:$C,[27]PSP!$EJ:$EJ)</f>
        <v>#REF!</v>
      </c>
      <c r="EK806" s="27">
        <f>_xlfn.XLOOKUP($C806,[27]PSP!$C:$C,[27]PSP!$EK:$EK)</f>
        <v>1633.84</v>
      </c>
      <c r="EL806" s="28" t="e">
        <f t="shared" si="3147"/>
        <v>#REF!</v>
      </c>
      <c r="EM806" s="88"/>
      <c r="EN806" s="108"/>
      <c r="EO806" s="29" t="e">
        <f t="shared" si="3045"/>
        <v>#REF!</v>
      </c>
      <c r="EP806" s="88" t="e">
        <f t="shared" si="2976"/>
        <v>#REF!</v>
      </c>
      <c r="EQ806" s="1" t="e">
        <f t="shared" si="2596"/>
        <v>#REF!</v>
      </c>
      <c r="ES806" s="118">
        <f t="shared" ref="ES806:ES869" si="3148">IF(LEFT(D806,6)="COT.IS",1,1+$J$7)</f>
        <v>1.1767000000000001</v>
      </c>
    </row>
    <row r="807" spans="3:149" s="1" customFormat="1" ht="31.5" x14ac:dyDescent="0.25">
      <c r="C807" s="24" t="s">
        <v>942</v>
      </c>
      <c r="D807" s="43" t="str">
        <f>_xlfn.XLOOKUP($C807,[27]PSP!$C:$C,[27]PSP!$D:$D)</f>
        <v>RO-40275</v>
      </c>
      <c r="E807" s="24" t="str">
        <f>_xlfn.XLOOKUP($C807,[27]PSP!$C:$C,[27]PSP!$E:$E)</f>
        <v>DER/MG</v>
      </c>
      <c r="F807" s="25" t="str">
        <f>_xlfn.XLOOKUP($C807,[27]PSP!$C:$C,[27]PSP!$F:$F)</f>
        <v>BUEIRO SIMPLES TUBULAR  DE CONCRETO, CLASSE CA-2.  BSTC Ø 0,40 M  - CORPO (EXECUÇÃO, INCLUINDO FORNECIMENTO E  TRANSPORTE  DE  TODOS  OS  MATERIAIS  E  BERÇO,  EXCLUSIVE ESCAVAÇÃO E COMPACTAÇÃO)</v>
      </c>
      <c r="G807" s="26" t="str">
        <f>_xlfn.XLOOKUP($C807,[27]PSP!$C:$C,[27]PSP!$G:$G)</f>
        <v>M</v>
      </c>
      <c r="H807" s="53" t="e">
        <f>_xlfn.XLOOKUP($C807,[27]PSP!$C:$C,[27]PSP!$H:$H)</f>
        <v>#REF!</v>
      </c>
      <c r="I807" s="28" t="e">
        <f>_xlfn.XLOOKUP($C807,[27]PSP!$C:$C,[27]PSP!$I:$I)</f>
        <v>#REF!</v>
      </c>
      <c r="J807" s="28" t="e">
        <f t="shared" si="3114"/>
        <v>#REF!</v>
      </c>
      <c r="K807" s="88"/>
      <c r="L807" s="54">
        <f>_xlfn.XLOOKUP($C807,[27]PSP!$C:$C,[27]PSP!$L:$L)</f>
        <v>0</v>
      </c>
      <c r="M807" s="27">
        <f>_xlfn.XLOOKUP($C807,[27]PSP!$C:$C,[27]PSP!$M:$M)</f>
        <v>183.09</v>
      </c>
      <c r="N807" s="28">
        <f t="shared" si="3115"/>
        <v>0</v>
      </c>
      <c r="O807" s="88"/>
      <c r="P807" s="54">
        <f>_xlfn.XLOOKUP($C807,[27]PSP!$C:$C,[27]PSP!$P:$P)</f>
        <v>0</v>
      </c>
      <c r="Q807" s="27">
        <f>_xlfn.XLOOKUP($C807,[27]PSP!$C:$C,[27]PSP!$Q:$Q)</f>
        <v>183.09</v>
      </c>
      <c r="R807" s="28">
        <f t="shared" si="3116"/>
        <v>0</v>
      </c>
      <c r="S807" s="88"/>
      <c r="T807" s="54">
        <f>_xlfn.XLOOKUP($C807,[27]PSP!$C:$C,[27]PSP!$T:$T)</f>
        <v>0</v>
      </c>
      <c r="U807" s="27">
        <f>_xlfn.XLOOKUP($C807,[27]PSP!$C:$C,[27]PSP!$U:$U)</f>
        <v>183.09</v>
      </c>
      <c r="V807" s="28">
        <f t="shared" si="3117"/>
        <v>0</v>
      </c>
      <c r="W807" s="88"/>
      <c r="X807" s="54">
        <f>_xlfn.XLOOKUP($C807,[27]PSP!$C:$C,[27]PSP!$X:$X)</f>
        <v>6</v>
      </c>
      <c r="Y807" s="27">
        <f>_xlfn.XLOOKUP($C807,[27]PSP!$C:$C,[27]PSP!$Y:$Y)</f>
        <v>183.09</v>
      </c>
      <c r="Z807" s="28">
        <f t="shared" si="3118"/>
        <v>1098.54</v>
      </c>
      <c r="AA807" s="88"/>
      <c r="AB807" s="54">
        <f>_xlfn.XLOOKUP($C807,[27]PSP!$C:$C,[27]PSP!$AB:$AB)</f>
        <v>0</v>
      </c>
      <c r="AC807" s="27">
        <f>_xlfn.XLOOKUP($C807,[27]PSP!$C:$C,[27]PSP!$AC:$AC)</f>
        <v>183.09</v>
      </c>
      <c r="AD807" s="28">
        <f t="shared" si="3119"/>
        <v>0</v>
      </c>
      <c r="AE807" s="88"/>
      <c r="AF807" s="54">
        <f>_xlfn.XLOOKUP($C807,[27]PSP!$C:$C,[27]PSP!$AF:$AF)</f>
        <v>4</v>
      </c>
      <c r="AG807" s="27">
        <f>_xlfn.XLOOKUP($C807,[27]PSP!$C:$C,[27]PSP!$AG:$AG)</f>
        <v>183.09</v>
      </c>
      <c r="AH807" s="28">
        <f t="shared" si="3120"/>
        <v>732.36</v>
      </c>
      <c r="AI807" s="88"/>
      <c r="AJ807" s="54">
        <f>_xlfn.XLOOKUP($C807,[27]PSP!$C:$C,[27]PSP!$AJ:$AJ)</f>
        <v>4</v>
      </c>
      <c r="AK807" s="27">
        <f>_xlfn.XLOOKUP($C807,[27]PSP!$C:$C,[27]PSP!$AK:$AK)</f>
        <v>183.09</v>
      </c>
      <c r="AL807" s="28">
        <f t="shared" si="3121"/>
        <v>732.36</v>
      </c>
      <c r="AM807" s="88"/>
      <c r="AN807" s="54">
        <f>_xlfn.XLOOKUP($C807,[27]PSP!$C:$C,[27]PSP!$AN:$AN)</f>
        <v>0</v>
      </c>
      <c r="AO807" s="27">
        <f>_xlfn.XLOOKUP($C807,[27]PSP!$C:$C,[27]PSP!$AO:$AO)</f>
        <v>183.09</v>
      </c>
      <c r="AP807" s="28">
        <f t="shared" si="3122"/>
        <v>0</v>
      </c>
      <c r="AQ807" s="88"/>
      <c r="AR807" s="54">
        <f>_xlfn.XLOOKUP($C807,[27]PSP!$C:$C,[27]PSP!$AR:$AR)</f>
        <v>6</v>
      </c>
      <c r="AS807" s="27">
        <f>_xlfn.XLOOKUP($C807,[27]PSP!$C:$C,[27]PSP!$AS:$AS)</f>
        <v>183.09</v>
      </c>
      <c r="AT807" s="28">
        <f t="shared" si="3123"/>
        <v>1098.54</v>
      </c>
      <c r="AU807" s="88"/>
      <c r="AV807" s="54">
        <f>_xlfn.XLOOKUP($C807,[27]PSP!$C:$C,[27]PSP!$AV:$AV)</f>
        <v>4</v>
      </c>
      <c r="AW807" s="27">
        <f>_xlfn.XLOOKUP($C807,[27]PSP!$C:$C,[27]PSP!$AW:$AW)</f>
        <v>183.09</v>
      </c>
      <c r="AX807" s="28">
        <f t="shared" si="3124"/>
        <v>732.36</v>
      </c>
      <c r="AY807" s="88"/>
      <c r="AZ807" s="54">
        <f>_xlfn.XLOOKUP($C807,[27]PSP!$C:$C,[27]PSP!$AZ:$AZ)</f>
        <v>2</v>
      </c>
      <c r="BA807" s="27">
        <f>_xlfn.XLOOKUP($C807,[27]PSP!$C:$C,[27]PSP!$BA:$BA)</f>
        <v>183.09</v>
      </c>
      <c r="BB807" s="28">
        <f t="shared" si="3125"/>
        <v>366.18</v>
      </c>
      <c r="BC807" s="88"/>
      <c r="BD807" s="54">
        <f>_xlfn.XLOOKUP($C807,[27]PSP!$C:$C,[27]PSP!$BD:$BD)</f>
        <v>4</v>
      </c>
      <c r="BE807" s="27">
        <f>_xlfn.XLOOKUP($C807,[27]PSP!$C:$C,[27]PSP!$BE:$BE)</f>
        <v>183.09</v>
      </c>
      <c r="BF807" s="28">
        <f t="shared" si="3126"/>
        <v>732.36</v>
      </c>
      <c r="BG807" s="88"/>
      <c r="BH807" s="54">
        <f>_xlfn.XLOOKUP($C807,[27]PSP!$C:$C,[27]PSP!$BH:$BH)</f>
        <v>8</v>
      </c>
      <c r="BI807" s="27">
        <f>_xlfn.XLOOKUP($C807,[27]PSP!$C:$C,[27]PSP!$BI:$BI)</f>
        <v>183.09</v>
      </c>
      <c r="BJ807" s="28">
        <f t="shared" si="3127"/>
        <v>1464.72</v>
      </c>
      <c r="BK807" s="88"/>
      <c r="BL807" s="54">
        <f>_xlfn.XLOOKUP($C807,[27]PSP!$C:$C,[27]PSP!$BL:$BL)</f>
        <v>2</v>
      </c>
      <c r="BM807" s="27">
        <f>_xlfn.XLOOKUP($C807,[27]PSP!$C:$C,[27]PSP!$BM:$BM)</f>
        <v>183.09</v>
      </c>
      <c r="BN807" s="28">
        <f t="shared" si="3128"/>
        <v>366.18</v>
      </c>
      <c r="BO807" s="88"/>
      <c r="BP807" s="54">
        <f>_xlfn.XLOOKUP($C807,[27]PSP!$C:$C,[27]PSP!$BP:$BP)</f>
        <v>4</v>
      </c>
      <c r="BQ807" s="27">
        <f>_xlfn.XLOOKUP($C807,[27]PSP!$C:$C,[27]PSP!$BQ:$BQ)</f>
        <v>183.09</v>
      </c>
      <c r="BR807" s="28">
        <f t="shared" si="3129"/>
        <v>732.36</v>
      </c>
      <c r="BS807" s="88"/>
      <c r="BT807" s="54">
        <f>_xlfn.XLOOKUP($C807,[27]PSP!$C:$C,[27]PSP!$BT:$BT)</f>
        <v>2</v>
      </c>
      <c r="BU807" s="27">
        <f>_xlfn.XLOOKUP($C807,[27]PSP!$C:$C,[27]PSP!$BU:$BU)</f>
        <v>183.09</v>
      </c>
      <c r="BV807" s="28">
        <f t="shared" si="3130"/>
        <v>366.18</v>
      </c>
      <c r="BW807" s="88"/>
      <c r="BX807" s="54">
        <f>_xlfn.XLOOKUP($C807,[27]PSP!$C:$C,[27]PSP!$BX:$BX)</f>
        <v>2</v>
      </c>
      <c r="BY807" s="27">
        <f>_xlfn.XLOOKUP($C807,[27]PSP!$C:$C,[27]PSP!$BY:$BY)</f>
        <v>183.09</v>
      </c>
      <c r="BZ807" s="28">
        <f t="shared" si="3131"/>
        <v>366.18</v>
      </c>
      <c r="CA807" s="88"/>
      <c r="CB807" s="54">
        <f>_xlfn.XLOOKUP($C807,[27]PSP!$C:$C,[27]PSP!$CB:$CB)</f>
        <v>8</v>
      </c>
      <c r="CC807" s="27">
        <f>_xlfn.XLOOKUP($C807,[27]PSP!$C:$C,[27]PSP!$CC:$CC)</f>
        <v>183.09</v>
      </c>
      <c r="CD807" s="28">
        <f t="shared" si="3132"/>
        <v>1464.72</v>
      </c>
      <c r="CE807" s="88"/>
      <c r="CF807" s="54">
        <f>_xlfn.XLOOKUP($C807,[27]PSP!$C:$C,[27]PSP!$CF:$CF)</f>
        <v>4</v>
      </c>
      <c r="CG807" s="27">
        <f>_xlfn.XLOOKUP($C807,[27]PSP!$C:$C,[27]PSP!$CG:$CG)</f>
        <v>183.09</v>
      </c>
      <c r="CH807" s="28">
        <f t="shared" si="3133"/>
        <v>732.36</v>
      </c>
      <c r="CI807" s="88"/>
      <c r="CJ807" s="54">
        <f>_xlfn.XLOOKUP($C807,[27]PSP!$C:$C,[27]PSP!$CJ:$CJ)</f>
        <v>2</v>
      </c>
      <c r="CK807" s="27">
        <f>_xlfn.XLOOKUP($C807,[27]PSP!$C:$C,[27]PSP!$CK:$CK)</f>
        <v>183.09</v>
      </c>
      <c r="CL807" s="28">
        <f t="shared" si="3134"/>
        <v>366.18</v>
      </c>
      <c r="CM807" s="88"/>
      <c r="CN807" s="54">
        <f>_xlfn.XLOOKUP($C807,[27]PSP!$C:$C,[27]PSP!$CN:$CN)</f>
        <v>6</v>
      </c>
      <c r="CO807" s="27">
        <f>_xlfn.XLOOKUP($C807,[27]PSP!$C:$C,[27]PSP!$CO:$CO)</f>
        <v>183.09</v>
      </c>
      <c r="CP807" s="28">
        <f t="shared" si="3135"/>
        <v>1098.54</v>
      </c>
      <c r="CQ807" s="88"/>
      <c r="CR807" s="54">
        <f>_xlfn.XLOOKUP($C807,[27]PSP!$C:$C,[27]PSP!$CR:$CR)</f>
        <v>0</v>
      </c>
      <c r="CS807" s="27">
        <f>_xlfn.XLOOKUP($C807,[27]PSP!$C:$C,[27]PSP!$CS:$CS)</f>
        <v>183.09</v>
      </c>
      <c r="CT807" s="28">
        <f t="shared" si="3136"/>
        <v>0</v>
      </c>
      <c r="CU807" s="88"/>
      <c r="CV807" s="54">
        <f>_xlfn.XLOOKUP($C807,[27]PSP!$C:$C,[27]PSP!$CV:$CV)</f>
        <v>6</v>
      </c>
      <c r="CW807" s="27">
        <f>_xlfn.XLOOKUP($C807,[27]PSP!$C:$C,[27]PSP!$CW:$CW)</f>
        <v>183.09</v>
      </c>
      <c r="CX807" s="28">
        <f t="shared" si="3137"/>
        <v>1098.54</v>
      </c>
      <c r="CY807" s="88"/>
      <c r="CZ807" s="54">
        <f>_xlfn.XLOOKUP($C807,[27]PSP!$C:$C,[27]PSP!$CZ:$CZ)</f>
        <v>6</v>
      </c>
      <c r="DA807" s="27">
        <f>_xlfn.XLOOKUP($C807,[27]PSP!$C:$C,[27]PSP!$DA:$DA)</f>
        <v>183.09</v>
      </c>
      <c r="DB807" s="28">
        <f t="shared" si="3138"/>
        <v>1098.54</v>
      </c>
      <c r="DC807" s="88"/>
      <c r="DD807" s="54">
        <f>_xlfn.XLOOKUP($C807,[27]PSP!$C:$C,[27]PSP!$DD:$DD)</f>
        <v>0</v>
      </c>
      <c r="DE807" s="27">
        <f>_xlfn.XLOOKUP($C807,[27]PSP!$C:$C,[27]PSP!$DE:$DE)</f>
        <v>183.09</v>
      </c>
      <c r="DF807" s="28">
        <f t="shared" si="3139"/>
        <v>0</v>
      </c>
      <c r="DG807" s="88"/>
      <c r="DH807" s="54">
        <f>_xlfn.XLOOKUP($C807,[27]PSP!$C:$C,[27]PSP!$DH:$DH)</f>
        <v>0</v>
      </c>
      <c r="DI807" s="27">
        <f>_xlfn.XLOOKUP($C807,[27]PSP!$C:$C,[27]PSP!$DI:$DI)</f>
        <v>183.09</v>
      </c>
      <c r="DJ807" s="28">
        <f t="shared" si="3140"/>
        <v>0</v>
      </c>
      <c r="DK807" s="88"/>
      <c r="DL807" s="54">
        <f>_xlfn.XLOOKUP($C807,[27]PSP!$C:$C,[27]PSP!$DL:$DL)</f>
        <v>2</v>
      </c>
      <c r="DM807" s="27">
        <f>_xlfn.XLOOKUP($C807,[27]PSP!$C:$C,[27]PSP!$DM:$DM)</f>
        <v>183.09</v>
      </c>
      <c r="DN807" s="28">
        <f t="shared" si="3141"/>
        <v>366.18</v>
      </c>
      <c r="DO807" s="88"/>
      <c r="DP807" s="54">
        <f>_xlfn.XLOOKUP($C807,[27]PSP!$C:$C,[27]PSP!$DP:$DP)</f>
        <v>0</v>
      </c>
      <c r="DQ807" s="27">
        <f>_xlfn.XLOOKUP($C807,[27]PSP!$C:$C,[27]PSP!$DQ:$DQ)</f>
        <v>183.09</v>
      </c>
      <c r="DR807" s="28">
        <f t="shared" si="3142"/>
        <v>0</v>
      </c>
      <c r="DS807" s="88"/>
      <c r="DT807" s="54">
        <f>_xlfn.XLOOKUP($C807,[27]PSP!$C:$C,[27]PSP!$DT:$DT)</f>
        <v>0</v>
      </c>
      <c r="DU807" s="27">
        <f>_xlfn.XLOOKUP($C807,[27]PSP!$C:$C,[27]PSP!$DU:$DU)</f>
        <v>183.09</v>
      </c>
      <c r="DV807" s="28">
        <f t="shared" si="3143"/>
        <v>0</v>
      </c>
      <c r="DW807" s="88"/>
      <c r="DX807" s="54">
        <f>_xlfn.XLOOKUP($C807,[27]PSP!$C:$C,[27]PSP!$DX:$DX)</f>
        <v>4</v>
      </c>
      <c r="DY807" s="27">
        <f>_xlfn.XLOOKUP($C807,[27]PSP!$C:$C,[27]PSP!$DY:$DY)</f>
        <v>183.09</v>
      </c>
      <c r="DZ807" s="28">
        <f t="shared" si="3144"/>
        <v>732.36</v>
      </c>
      <c r="EA807" s="88"/>
      <c r="EB807" s="54">
        <f>_xlfn.XLOOKUP($C807,[27]PSP!$C:$C,[27]PSP!$EB:$EB)</f>
        <v>4</v>
      </c>
      <c r="EC807" s="27">
        <f>_xlfn.XLOOKUP($C807,[27]PSP!$C:$C,[27]PSP!$EC:$EC)</f>
        <v>183.09</v>
      </c>
      <c r="ED807" s="28">
        <f t="shared" si="3145"/>
        <v>732.36</v>
      </c>
      <c r="EE807" s="88"/>
      <c r="EF807" s="54">
        <f>_xlfn.XLOOKUP($C807,[27]PSP!$C:$C,[27]PSP!$EF:$EF)</f>
        <v>4</v>
      </c>
      <c r="EG807" s="27">
        <f>_xlfn.XLOOKUP($C807,[27]PSP!$C:$C,[27]PSP!$EG:$EG)</f>
        <v>183.09</v>
      </c>
      <c r="EH807" s="28">
        <f t="shared" si="3146"/>
        <v>732.36</v>
      </c>
      <c r="EI807" s="88"/>
      <c r="EJ807" s="54" t="e">
        <f>_xlfn.XLOOKUP($C807,[27]PSP!$C:$C,[27]PSP!$EJ:$EJ)</f>
        <v>#REF!</v>
      </c>
      <c r="EK807" s="27">
        <f>_xlfn.XLOOKUP($C807,[27]PSP!$C:$C,[27]PSP!$EK:$EK)</f>
        <v>183.09</v>
      </c>
      <c r="EL807" s="28" t="e">
        <f t="shared" si="3147"/>
        <v>#REF!</v>
      </c>
      <c r="EM807" s="88"/>
      <c r="EN807" s="108"/>
      <c r="EO807" s="29" t="e">
        <f t="shared" si="3045"/>
        <v>#REF!</v>
      </c>
      <c r="EP807" s="88" t="e">
        <f t="shared" si="2976"/>
        <v>#REF!</v>
      </c>
      <c r="EQ807" s="1" t="e">
        <f t="shared" si="2596"/>
        <v>#REF!</v>
      </c>
      <c r="ES807" s="118">
        <f t="shared" si="3148"/>
        <v>1.1767000000000001</v>
      </c>
    </row>
    <row r="808" spans="3:149" s="1" customFormat="1" ht="31.5" x14ac:dyDescent="0.25">
      <c r="C808" s="24" t="s">
        <v>943</v>
      </c>
      <c r="D808" s="43" t="str">
        <f>_xlfn.XLOOKUP($C808,[27]PSP!$C:$C,[27]PSP!$D:$D)</f>
        <v>RO-40276</v>
      </c>
      <c r="E808" s="24" t="str">
        <f>_xlfn.XLOOKUP($C808,[27]PSP!$C:$C,[27]PSP!$E:$E)</f>
        <v>DER/MG</v>
      </c>
      <c r="F808" s="25" t="str">
        <f>_xlfn.XLOOKUP($C808,[27]PSP!$C:$C,[27]PSP!$F:$F)</f>
        <v>BUEIRO SIMPLES TUBULAR  DE CONCRETO, CLASSE CA-2.  BSTC Ø 0,60 M  - CORPO (EXECUÇÃO, INCLUINDO FORNECIMENTO E  TRANSPORTE  DE  TODOS  OS  MATERIAIS  E  BERÇO,  EXCLUSIVE ESCAVAÇÃO E COMPACTAÇÃO)</v>
      </c>
      <c r="G808" s="26" t="str">
        <f>_xlfn.XLOOKUP($C808,[27]PSP!$C:$C,[27]PSP!$G:$G)</f>
        <v>M</v>
      </c>
      <c r="H808" s="53" t="e">
        <f>_xlfn.XLOOKUP($C808,[27]PSP!$C:$C,[27]PSP!$H:$H)</f>
        <v>#REF!</v>
      </c>
      <c r="I808" s="28" t="e">
        <f>_xlfn.XLOOKUP($C808,[27]PSP!$C:$C,[27]PSP!$I:$I)</f>
        <v>#REF!</v>
      </c>
      <c r="J808" s="28" t="e">
        <f t="shared" si="3114"/>
        <v>#REF!</v>
      </c>
      <c r="K808" s="88"/>
      <c r="L808" s="54">
        <f>_xlfn.XLOOKUP($C808,[27]PSP!$C:$C,[27]PSP!$L:$L)</f>
        <v>2</v>
      </c>
      <c r="M808" s="27">
        <f>_xlfn.XLOOKUP($C808,[27]PSP!$C:$C,[27]PSP!$M:$M)</f>
        <v>291.97000000000003</v>
      </c>
      <c r="N808" s="28">
        <f t="shared" si="3115"/>
        <v>583.94000000000005</v>
      </c>
      <c r="O808" s="88"/>
      <c r="P808" s="54">
        <f>_xlfn.XLOOKUP($C808,[27]PSP!$C:$C,[27]PSP!$P:$P)</f>
        <v>0</v>
      </c>
      <c r="Q808" s="27">
        <f>_xlfn.XLOOKUP($C808,[27]PSP!$C:$C,[27]PSP!$Q:$Q)</f>
        <v>291.97000000000003</v>
      </c>
      <c r="R808" s="28">
        <f t="shared" si="3116"/>
        <v>0</v>
      </c>
      <c r="S808" s="88"/>
      <c r="T808" s="54">
        <f>_xlfn.XLOOKUP($C808,[27]PSP!$C:$C,[27]PSP!$T:$T)</f>
        <v>0</v>
      </c>
      <c r="U808" s="27">
        <f>_xlfn.XLOOKUP($C808,[27]PSP!$C:$C,[27]PSP!$U:$U)</f>
        <v>291.97000000000003</v>
      </c>
      <c r="V808" s="28">
        <f t="shared" si="3117"/>
        <v>0</v>
      </c>
      <c r="W808" s="88"/>
      <c r="X808" s="54">
        <f>_xlfn.XLOOKUP($C808,[27]PSP!$C:$C,[27]PSP!$X:$X)</f>
        <v>0</v>
      </c>
      <c r="Y808" s="27">
        <f>_xlfn.XLOOKUP($C808,[27]PSP!$C:$C,[27]PSP!$Y:$Y)</f>
        <v>291.97000000000003</v>
      </c>
      <c r="Z808" s="28">
        <f t="shared" si="3118"/>
        <v>0</v>
      </c>
      <c r="AA808" s="88"/>
      <c r="AB808" s="54">
        <f>_xlfn.XLOOKUP($C808,[27]PSP!$C:$C,[27]PSP!$AB:$AB)</f>
        <v>0</v>
      </c>
      <c r="AC808" s="27">
        <f>_xlfn.XLOOKUP($C808,[27]PSP!$C:$C,[27]PSP!$AC:$AC)</f>
        <v>291.97000000000003</v>
      </c>
      <c r="AD808" s="28">
        <f t="shared" si="3119"/>
        <v>0</v>
      </c>
      <c r="AE808" s="88"/>
      <c r="AF808" s="54">
        <f>_xlfn.XLOOKUP($C808,[27]PSP!$C:$C,[27]PSP!$AF:$AF)</f>
        <v>0</v>
      </c>
      <c r="AG808" s="27">
        <f>_xlfn.XLOOKUP($C808,[27]PSP!$C:$C,[27]PSP!$AG:$AG)</f>
        <v>291.97000000000003</v>
      </c>
      <c r="AH808" s="28">
        <f t="shared" si="3120"/>
        <v>0</v>
      </c>
      <c r="AI808" s="88"/>
      <c r="AJ808" s="54">
        <f>_xlfn.XLOOKUP($C808,[27]PSP!$C:$C,[27]PSP!$AJ:$AJ)</f>
        <v>0</v>
      </c>
      <c r="AK808" s="27">
        <f>_xlfn.XLOOKUP($C808,[27]PSP!$C:$C,[27]PSP!$AK:$AK)</f>
        <v>291.97000000000003</v>
      </c>
      <c r="AL808" s="28">
        <f t="shared" si="3121"/>
        <v>0</v>
      </c>
      <c r="AM808" s="88"/>
      <c r="AN808" s="54">
        <f>_xlfn.XLOOKUP($C808,[27]PSP!$C:$C,[27]PSP!$AN:$AN)</f>
        <v>0</v>
      </c>
      <c r="AO808" s="27">
        <f>_xlfn.XLOOKUP($C808,[27]PSP!$C:$C,[27]PSP!$AO:$AO)</f>
        <v>291.97000000000003</v>
      </c>
      <c r="AP808" s="28">
        <f t="shared" si="3122"/>
        <v>0</v>
      </c>
      <c r="AQ808" s="88"/>
      <c r="AR808" s="54">
        <f>_xlfn.XLOOKUP($C808,[27]PSP!$C:$C,[27]PSP!$AR:$AR)</f>
        <v>0</v>
      </c>
      <c r="AS808" s="27">
        <f>_xlfn.XLOOKUP($C808,[27]PSP!$C:$C,[27]PSP!$AS:$AS)</f>
        <v>291.97000000000003</v>
      </c>
      <c r="AT808" s="28">
        <f t="shared" si="3123"/>
        <v>0</v>
      </c>
      <c r="AU808" s="88"/>
      <c r="AV808" s="54">
        <f>_xlfn.XLOOKUP($C808,[27]PSP!$C:$C,[27]PSP!$AV:$AV)</f>
        <v>0</v>
      </c>
      <c r="AW808" s="27">
        <f>_xlfn.XLOOKUP($C808,[27]PSP!$C:$C,[27]PSP!$AW:$AW)</f>
        <v>291.97000000000003</v>
      </c>
      <c r="AX808" s="28">
        <f t="shared" si="3124"/>
        <v>0</v>
      </c>
      <c r="AY808" s="88"/>
      <c r="AZ808" s="54">
        <f>_xlfn.XLOOKUP($C808,[27]PSP!$C:$C,[27]PSP!$AZ:$AZ)</f>
        <v>0</v>
      </c>
      <c r="BA808" s="27">
        <f>_xlfn.XLOOKUP($C808,[27]PSP!$C:$C,[27]PSP!$BA:$BA)</f>
        <v>291.97000000000003</v>
      </c>
      <c r="BB808" s="28">
        <f t="shared" si="3125"/>
        <v>0</v>
      </c>
      <c r="BC808" s="88"/>
      <c r="BD808" s="54">
        <f>_xlfn.XLOOKUP($C808,[27]PSP!$C:$C,[27]PSP!$BD:$BD)</f>
        <v>0</v>
      </c>
      <c r="BE808" s="27">
        <f>_xlfn.XLOOKUP($C808,[27]PSP!$C:$C,[27]PSP!$BE:$BE)</f>
        <v>291.97000000000003</v>
      </c>
      <c r="BF808" s="28">
        <f t="shared" si="3126"/>
        <v>0</v>
      </c>
      <c r="BG808" s="88"/>
      <c r="BH808" s="54">
        <f>_xlfn.XLOOKUP($C808,[27]PSP!$C:$C,[27]PSP!$BH:$BH)</f>
        <v>0</v>
      </c>
      <c r="BI808" s="27">
        <f>_xlfn.XLOOKUP($C808,[27]PSP!$C:$C,[27]PSP!$BI:$BI)</f>
        <v>291.97000000000003</v>
      </c>
      <c r="BJ808" s="28">
        <f t="shared" si="3127"/>
        <v>0</v>
      </c>
      <c r="BK808" s="88"/>
      <c r="BL808" s="54">
        <f>_xlfn.XLOOKUP($C808,[27]PSP!$C:$C,[27]PSP!$BL:$BL)</f>
        <v>0</v>
      </c>
      <c r="BM808" s="27">
        <f>_xlfn.XLOOKUP($C808,[27]PSP!$C:$C,[27]PSP!$BM:$BM)</f>
        <v>291.97000000000003</v>
      </c>
      <c r="BN808" s="28">
        <f t="shared" si="3128"/>
        <v>0</v>
      </c>
      <c r="BO808" s="88"/>
      <c r="BP808" s="54">
        <f>_xlfn.XLOOKUP($C808,[27]PSP!$C:$C,[27]PSP!$BP:$BP)</f>
        <v>0</v>
      </c>
      <c r="BQ808" s="27">
        <f>_xlfn.XLOOKUP($C808,[27]PSP!$C:$C,[27]PSP!$BQ:$BQ)</f>
        <v>291.97000000000003</v>
      </c>
      <c r="BR808" s="28">
        <f t="shared" si="3129"/>
        <v>0</v>
      </c>
      <c r="BS808" s="88"/>
      <c r="BT808" s="54">
        <f>_xlfn.XLOOKUP($C808,[27]PSP!$C:$C,[27]PSP!$BT:$BT)</f>
        <v>0</v>
      </c>
      <c r="BU808" s="27">
        <f>_xlfn.XLOOKUP($C808,[27]PSP!$C:$C,[27]PSP!$BU:$BU)</f>
        <v>291.97000000000003</v>
      </c>
      <c r="BV808" s="28">
        <f t="shared" si="3130"/>
        <v>0</v>
      </c>
      <c r="BW808" s="88"/>
      <c r="BX808" s="54">
        <f>_xlfn.XLOOKUP($C808,[27]PSP!$C:$C,[27]PSP!$BX:$BX)</f>
        <v>0</v>
      </c>
      <c r="BY808" s="27">
        <f>_xlfn.XLOOKUP($C808,[27]PSP!$C:$C,[27]PSP!$BY:$BY)</f>
        <v>291.97000000000003</v>
      </c>
      <c r="BZ808" s="28">
        <f t="shared" si="3131"/>
        <v>0</v>
      </c>
      <c r="CA808" s="88"/>
      <c r="CB808" s="54">
        <f>_xlfn.XLOOKUP($C808,[27]PSP!$C:$C,[27]PSP!$CB:$CB)</f>
        <v>0</v>
      </c>
      <c r="CC808" s="27">
        <f>_xlfn.XLOOKUP($C808,[27]PSP!$C:$C,[27]PSP!$CC:$CC)</f>
        <v>291.97000000000003</v>
      </c>
      <c r="CD808" s="28">
        <f t="shared" si="3132"/>
        <v>0</v>
      </c>
      <c r="CE808" s="88"/>
      <c r="CF808" s="54">
        <f>_xlfn.XLOOKUP($C808,[27]PSP!$C:$C,[27]PSP!$CF:$CF)</f>
        <v>0</v>
      </c>
      <c r="CG808" s="27">
        <f>_xlfn.XLOOKUP($C808,[27]PSP!$C:$C,[27]PSP!$CG:$CG)</f>
        <v>291.97000000000003</v>
      </c>
      <c r="CH808" s="28">
        <f t="shared" si="3133"/>
        <v>0</v>
      </c>
      <c r="CI808" s="88"/>
      <c r="CJ808" s="54">
        <f>_xlfn.XLOOKUP($C808,[27]PSP!$C:$C,[27]PSP!$CJ:$CJ)</f>
        <v>0</v>
      </c>
      <c r="CK808" s="27">
        <f>_xlfn.XLOOKUP($C808,[27]PSP!$C:$C,[27]PSP!$CK:$CK)</f>
        <v>291.97000000000003</v>
      </c>
      <c r="CL808" s="28">
        <f t="shared" si="3134"/>
        <v>0</v>
      </c>
      <c r="CM808" s="88"/>
      <c r="CN808" s="54">
        <f>_xlfn.XLOOKUP($C808,[27]PSP!$C:$C,[27]PSP!$CN:$CN)</f>
        <v>0</v>
      </c>
      <c r="CO808" s="27">
        <f>_xlfn.XLOOKUP($C808,[27]PSP!$C:$C,[27]PSP!$CO:$CO)</f>
        <v>291.97000000000003</v>
      </c>
      <c r="CP808" s="28">
        <f t="shared" si="3135"/>
        <v>0</v>
      </c>
      <c r="CQ808" s="88"/>
      <c r="CR808" s="54">
        <f>_xlfn.XLOOKUP($C808,[27]PSP!$C:$C,[27]PSP!$CR:$CR)</f>
        <v>0</v>
      </c>
      <c r="CS808" s="27">
        <f>_xlfn.XLOOKUP($C808,[27]PSP!$C:$C,[27]PSP!$CS:$CS)</f>
        <v>291.97000000000003</v>
      </c>
      <c r="CT808" s="28">
        <f t="shared" si="3136"/>
        <v>0</v>
      </c>
      <c r="CU808" s="88"/>
      <c r="CV808" s="54">
        <f>_xlfn.XLOOKUP($C808,[27]PSP!$C:$C,[27]PSP!$CV:$CV)</f>
        <v>0</v>
      </c>
      <c r="CW808" s="27">
        <f>_xlfn.XLOOKUP($C808,[27]PSP!$C:$C,[27]PSP!$CW:$CW)</f>
        <v>291.97000000000003</v>
      </c>
      <c r="CX808" s="28">
        <f t="shared" si="3137"/>
        <v>0</v>
      </c>
      <c r="CY808" s="88"/>
      <c r="CZ808" s="54">
        <f>_xlfn.XLOOKUP($C808,[27]PSP!$C:$C,[27]PSP!$CZ:$CZ)</f>
        <v>0</v>
      </c>
      <c r="DA808" s="27">
        <f>_xlfn.XLOOKUP($C808,[27]PSP!$C:$C,[27]PSP!$DA:$DA)</f>
        <v>291.97000000000003</v>
      </c>
      <c r="DB808" s="28">
        <f t="shared" si="3138"/>
        <v>0</v>
      </c>
      <c r="DC808" s="88"/>
      <c r="DD808" s="54">
        <f>_xlfn.XLOOKUP($C808,[27]PSP!$C:$C,[27]PSP!$DD:$DD)</f>
        <v>0</v>
      </c>
      <c r="DE808" s="27">
        <f>_xlfn.XLOOKUP($C808,[27]PSP!$C:$C,[27]PSP!$DE:$DE)</f>
        <v>291.97000000000003</v>
      </c>
      <c r="DF808" s="28">
        <f t="shared" si="3139"/>
        <v>0</v>
      </c>
      <c r="DG808" s="88"/>
      <c r="DH808" s="54">
        <f>_xlfn.XLOOKUP($C808,[27]PSP!$C:$C,[27]PSP!$DH:$DH)</f>
        <v>0</v>
      </c>
      <c r="DI808" s="27">
        <f>_xlfn.XLOOKUP($C808,[27]PSP!$C:$C,[27]PSP!$DI:$DI)</f>
        <v>291.97000000000003</v>
      </c>
      <c r="DJ808" s="28">
        <f t="shared" si="3140"/>
        <v>0</v>
      </c>
      <c r="DK808" s="88"/>
      <c r="DL808" s="54">
        <f>_xlfn.XLOOKUP($C808,[27]PSP!$C:$C,[27]PSP!$DL:$DL)</f>
        <v>0</v>
      </c>
      <c r="DM808" s="27">
        <f>_xlfn.XLOOKUP($C808,[27]PSP!$C:$C,[27]PSP!$DM:$DM)</f>
        <v>291.97000000000003</v>
      </c>
      <c r="DN808" s="28">
        <f t="shared" si="3141"/>
        <v>0</v>
      </c>
      <c r="DO808" s="88"/>
      <c r="DP808" s="54">
        <f>_xlfn.XLOOKUP($C808,[27]PSP!$C:$C,[27]PSP!$DP:$DP)</f>
        <v>0</v>
      </c>
      <c r="DQ808" s="27">
        <f>_xlfn.XLOOKUP($C808,[27]PSP!$C:$C,[27]PSP!$DQ:$DQ)</f>
        <v>291.97000000000003</v>
      </c>
      <c r="DR808" s="28">
        <f t="shared" si="3142"/>
        <v>0</v>
      </c>
      <c r="DS808" s="88"/>
      <c r="DT808" s="54">
        <f>_xlfn.XLOOKUP($C808,[27]PSP!$C:$C,[27]PSP!$DT:$DT)</f>
        <v>0</v>
      </c>
      <c r="DU808" s="27">
        <f>_xlfn.XLOOKUP($C808,[27]PSP!$C:$C,[27]PSP!$DU:$DU)</f>
        <v>291.97000000000003</v>
      </c>
      <c r="DV808" s="28">
        <f t="shared" si="3143"/>
        <v>0</v>
      </c>
      <c r="DW808" s="88"/>
      <c r="DX808" s="54">
        <f>_xlfn.XLOOKUP($C808,[27]PSP!$C:$C,[27]PSP!$DX:$DX)</f>
        <v>0</v>
      </c>
      <c r="DY808" s="27">
        <f>_xlfn.XLOOKUP($C808,[27]PSP!$C:$C,[27]PSP!$DY:$DY)</f>
        <v>291.97000000000003</v>
      </c>
      <c r="DZ808" s="28">
        <f t="shared" si="3144"/>
        <v>0</v>
      </c>
      <c r="EA808" s="88"/>
      <c r="EB808" s="54">
        <f>_xlfn.XLOOKUP($C808,[27]PSP!$C:$C,[27]PSP!$EB:$EB)</f>
        <v>0</v>
      </c>
      <c r="EC808" s="27">
        <f>_xlfn.XLOOKUP($C808,[27]PSP!$C:$C,[27]PSP!$EC:$EC)</f>
        <v>291.97000000000003</v>
      </c>
      <c r="ED808" s="28">
        <f t="shared" si="3145"/>
        <v>0</v>
      </c>
      <c r="EE808" s="88"/>
      <c r="EF808" s="54">
        <f>_xlfn.XLOOKUP($C808,[27]PSP!$C:$C,[27]PSP!$EF:$EF)</f>
        <v>0</v>
      </c>
      <c r="EG808" s="27">
        <f>_xlfn.XLOOKUP($C808,[27]PSP!$C:$C,[27]PSP!$EG:$EG)</f>
        <v>291.97000000000003</v>
      </c>
      <c r="EH808" s="28">
        <f t="shared" si="3146"/>
        <v>0</v>
      </c>
      <c r="EI808" s="88"/>
      <c r="EJ808" s="54" t="e">
        <f>_xlfn.XLOOKUP($C808,[27]PSP!$C:$C,[27]PSP!$EJ:$EJ)</f>
        <v>#REF!</v>
      </c>
      <c r="EK808" s="27">
        <f>_xlfn.XLOOKUP($C808,[27]PSP!$C:$C,[27]PSP!$EK:$EK)</f>
        <v>291.97000000000003</v>
      </c>
      <c r="EL808" s="28" t="e">
        <f t="shared" si="3147"/>
        <v>#REF!</v>
      </c>
      <c r="EM808" s="88"/>
      <c r="EN808" s="108"/>
      <c r="EO808" s="29" t="e">
        <f t="shared" si="3045"/>
        <v>#REF!</v>
      </c>
      <c r="EP808" s="88" t="e">
        <f t="shared" si="2976"/>
        <v>#REF!</v>
      </c>
      <c r="EQ808" s="1" t="e">
        <f t="shared" si="2596"/>
        <v>#REF!</v>
      </c>
      <c r="ES808" s="118">
        <f t="shared" si="3148"/>
        <v>1.1767000000000001</v>
      </c>
    </row>
    <row r="809" spans="3:149" s="1" customFormat="1" ht="31.5" x14ac:dyDescent="0.25">
      <c r="C809" s="24" t="s">
        <v>944</v>
      </c>
      <c r="D809" s="43" t="str">
        <f>_xlfn.XLOOKUP($C809,[27]PSP!$C:$C,[27]PSP!$D:$D)</f>
        <v>RO-40277</v>
      </c>
      <c r="E809" s="24" t="str">
        <f>_xlfn.XLOOKUP($C809,[27]PSP!$C:$C,[27]PSP!$E:$E)</f>
        <v>DER/MG</v>
      </c>
      <c r="F809" s="25" t="str">
        <f>_xlfn.XLOOKUP($C809,[27]PSP!$C:$C,[27]PSP!$F:$F)</f>
        <v>BUEIRO SIMPLES TUBULAR  DE CONCRETO, CLASSE CA-2.  BSTC Ø 0,80 M  - CORPO (EXECUÇÃO, INCLUINDO FORNECIMENTO E  TRANSPORTE  DE  TODOS  OS  MATERIAIS  E  BERÇO,  EXCLUSIVE ESCAVAÇÃO E COMPACTAÇÃO)</v>
      </c>
      <c r="G809" s="26" t="str">
        <f>_xlfn.XLOOKUP($C809,[27]PSP!$C:$C,[27]PSP!$G:$G)</f>
        <v>M</v>
      </c>
      <c r="H809" s="53" t="e">
        <f>_xlfn.XLOOKUP($C809,[27]PSP!$C:$C,[27]PSP!$H:$H)</f>
        <v>#REF!</v>
      </c>
      <c r="I809" s="28" t="e">
        <f>_xlfn.XLOOKUP($C809,[27]PSP!$C:$C,[27]PSP!$I:$I)</f>
        <v>#REF!</v>
      </c>
      <c r="J809" s="28" t="e">
        <f t="shared" si="3114"/>
        <v>#REF!</v>
      </c>
      <c r="K809" s="88"/>
      <c r="L809" s="54">
        <f>_xlfn.XLOOKUP($C809,[27]PSP!$C:$C,[27]PSP!$L:$L)</f>
        <v>0</v>
      </c>
      <c r="M809" s="27">
        <f>_xlfn.XLOOKUP($C809,[27]PSP!$C:$C,[27]PSP!$M:$M)</f>
        <v>484.84</v>
      </c>
      <c r="N809" s="28">
        <f t="shared" si="3115"/>
        <v>0</v>
      </c>
      <c r="O809" s="88"/>
      <c r="P809" s="54">
        <f>_xlfn.XLOOKUP($C809,[27]PSP!$C:$C,[27]PSP!$P:$P)</f>
        <v>0</v>
      </c>
      <c r="Q809" s="27">
        <f>_xlfn.XLOOKUP($C809,[27]PSP!$C:$C,[27]PSP!$Q:$Q)</f>
        <v>484.84</v>
      </c>
      <c r="R809" s="28">
        <f t="shared" si="3116"/>
        <v>0</v>
      </c>
      <c r="S809" s="88"/>
      <c r="T809" s="54">
        <f>_xlfn.XLOOKUP($C809,[27]PSP!$C:$C,[27]PSP!$T:$T)</f>
        <v>0</v>
      </c>
      <c r="U809" s="27">
        <f>_xlfn.XLOOKUP($C809,[27]PSP!$C:$C,[27]PSP!$U:$U)</f>
        <v>484.84</v>
      </c>
      <c r="V809" s="28">
        <f t="shared" si="3117"/>
        <v>0</v>
      </c>
      <c r="W809" s="88"/>
      <c r="X809" s="54">
        <f>_xlfn.XLOOKUP($C809,[27]PSP!$C:$C,[27]PSP!$X:$X)</f>
        <v>120</v>
      </c>
      <c r="Y809" s="27">
        <f>_xlfn.XLOOKUP($C809,[27]PSP!$C:$C,[27]PSP!$Y:$Y)</f>
        <v>484.84</v>
      </c>
      <c r="Z809" s="28">
        <f t="shared" si="3118"/>
        <v>58180.800000000003</v>
      </c>
      <c r="AA809" s="88"/>
      <c r="AB809" s="54">
        <f>_xlfn.XLOOKUP($C809,[27]PSP!$C:$C,[27]PSP!$AB:$AB)</f>
        <v>0</v>
      </c>
      <c r="AC809" s="27">
        <f>_xlfn.XLOOKUP($C809,[27]PSP!$C:$C,[27]PSP!$AC:$AC)</f>
        <v>484.84</v>
      </c>
      <c r="AD809" s="28">
        <f t="shared" si="3119"/>
        <v>0</v>
      </c>
      <c r="AE809" s="88"/>
      <c r="AF809" s="54">
        <f>_xlfn.XLOOKUP($C809,[27]PSP!$C:$C,[27]PSP!$AF:$AF)</f>
        <v>80</v>
      </c>
      <c r="AG809" s="27">
        <f>_xlfn.XLOOKUP($C809,[27]PSP!$C:$C,[27]PSP!$AG:$AG)</f>
        <v>484.84</v>
      </c>
      <c r="AH809" s="28">
        <f t="shared" si="3120"/>
        <v>38787.199999999997</v>
      </c>
      <c r="AI809" s="88"/>
      <c r="AJ809" s="54">
        <f>_xlfn.XLOOKUP($C809,[27]PSP!$C:$C,[27]PSP!$AJ:$AJ)</f>
        <v>80</v>
      </c>
      <c r="AK809" s="27">
        <f>_xlfn.XLOOKUP($C809,[27]PSP!$C:$C,[27]PSP!$AK:$AK)</f>
        <v>484.84</v>
      </c>
      <c r="AL809" s="28">
        <f t="shared" si="3121"/>
        <v>38787.199999999997</v>
      </c>
      <c r="AM809" s="88"/>
      <c r="AN809" s="54">
        <f>_xlfn.XLOOKUP($C809,[27]PSP!$C:$C,[27]PSP!$AN:$AN)</f>
        <v>0</v>
      </c>
      <c r="AO809" s="27">
        <f>_xlfn.XLOOKUP($C809,[27]PSP!$C:$C,[27]PSP!$AO:$AO)</f>
        <v>484.84</v>
      </c>
      <c r="AP809" s="28">
        <f t="shared" si="3122"/>
        <v>0</v>
      </c>
      <c r="AQ809" s="88"/>
      <c r="AR809" s="54">
        <f>_xlfn.XLOOKUP($C809,[27]PSP!$C:$C,[27]PSP!$AR:$AR)</f>
        <v>120</v>
      </c>
      <c r="AS809" s="27">
        <f>_xlfn.XLOOKUP($C809,[27]PSP!$C:$C,[27]PSP!$AS:$AS)</f>
        <v>484.84</v>
      </c>
      <c r="AT809" s="28">
        <f t="shared" si="3123"/>
        <v>58180.800000000003</v>
      </c>
      <c r="AU809" s="88"/>
      <c r="AV809" s="54">
        <f>_xlfn.XLOOKUP($C809,[27]PSP!$C:$C,[27]PSP!$AV:$AV)</f>
        <v>80</v>
      </c>
      <c r="AW809" s="27">
        <f>_xlfn.XLOOKUP($C809,[27]PSP!$C:$C,[27]PSP!$AW:$AW)</f>
        <v>484.84</v>
      </c>
      <c r="AX809" s="28">
        <f t="shared" si="3124"/>
        <v>38787.199999999997</v>
      </c>
      <c r="AY809" s="88"/>
      <c r="AZ809" s="54">
        <f>_xlfn.XLOOKUP($C809,[27]PSP!$C:$C,[27]PSP!$AZ:$AZ)</f>
        <v>40</v>
      </c>
      <c r="BA809" s="27">
        <f>_xlfn.XLOOKUP($C809,[27]PSP!$C:$C,[27]PSP!$BA:$BA)</f>
        <v>484.84</v>
      </c>
      <c r="BB809" s="28">
        <f t="shared" si="3125"/>
        <v>19393.599999999999</v>
      </c>
      <c r="BC809" s="88"/>
      <c r="BD809" s="54">
        <f>_xlfn.XLOOKUP($C809,[27]PSP!$C:$C,[27]PSP!$BD:$BD)</f>
        <v>80</v>
      </c>
      <c r="BE809" s="27">
        <f>_xlfn.XLOOKUP($C809,[27]PSP!$C:$C,[27]PSP!$BE:$BE)</f>
        <v>484.84</v>
      </c>
      <c r="BF809" s="28">
        <f t="shared" si="3126"/>
        <v>38787.199999999997</v>
      </c>
      <c r="BG809" s="88"/>
      <c r="BH809" s="54">
        <f>_xlfn.XLOOKUP($C809,[27]PSP!$C:$C,[27]PSP!$BH:$BH)</f>
        <v>160</v>
      </c>
      <c r="BI809" s="27">
        <f>_xlfn.XLOOKUP($C809,[27]PSP!$C:$C,[27]PSP!$BI:$BI)</f>
        <v>484.84</v>
      </c>
      <c r="BJ809" s="28">
        <f t="shared" si="3127"/>
        <v>77574.399999999994</v>
      </c>
      <c r="BK809" s="88"/>
      <c r="BL809" s="54">
        <f>_xlfn.XLOOKUP($C809,[27]PSP!$C:$C,[27]PSP!$BL:$BL)</f>
        <v>40</v>
      </c>
      <c r="BM809" s="27">
        <f>_xlfn.XLOOKUP($C809,[27]PSP!$C:$C,[27]PSP!$BM:$BM)</f>
        <v>484.84</v>
      </c>
      <c r="BN809" s="28">
        <f t="shared" si="3128"/>
        <v>19393.599999999999</v>
      </c>
      <c r="BO809" s="88"/>
      <c r="BP809" s="54">
        <f>_xlfn.XLOOKUP($C809,[27]PSP!$C:$C,[27]PSP!$BP:$BP)</f>
        <v>80</v>
      </c>
      <c r="BQ809" s="27">
        <f>_xlfn.XLOOKUP($C809,[27]PSP!$C:$C,[27]PSP!$BQ:$BQ)</f>
        <v>484.84</v>
      </c>
      <c r="BR809" s="28">
        <f t="shared" si="3129"/>
        <v>38787.199999999997</v>
      </c>
      <c r="BS809" s="88"/>
      <c r="BT809" s="54">
        <f>_xlfn.XLOOKUP($C809,[27]PSP!$C:$C,[27]PSP!$BT:$BT)</f>
        <v>40</v>
      </c>
      <c r="BU809" s="27">
        <f>_xlfn.XLOOKUP($C809,[27]PSP!$C:$C,[27]PSP!$BU:$BU)</f>
        <v>484.84</v>
      </c>
      <c r="BV809" s="28">
        <f t="shared" si="3130"/>
        <v>19393.599999999999</v>
      </c>
      <c r="BW809" s="88"/>
      <c r="BX809" s="54">
        <f>_xlfn.XLOOKUP($C809,[27]PSP!$C:$C,[27]PSP!$BX:$BX)</f>
        <v>40</v>
      </c>
      <c r="BY809" s="27">
        <f>_xlfn.XLOOKUP($C809,[27]PSP!$C:$C,[27]PSP!$BY:$BY)</f>
        <v>484.84</v>
      </c>
      <c r="BZ809" s="28">
        <f t="shared" si="3131"/>
        <v>19393.599999999999</v>
      </c>
      <c r="CA809" s="88"/>
      <c r="CB809" s="54">
        <f>_xlfn.XLOOKUP($C809,[27]PSP!$C:$C,[27]PSP!$CB:$CB)</f>
        <v>160</v>
      </c>
      <c r="CC809" s="27">
        <f>_xlfn.XLOOKUP($C809,[27]PSP!$C:$C,[27]PSP!$CC:$CC)</f>
        <v>484.84</v>
      </c>
      <c r="CD809" s="28">
        <f t="shared" si="3132"/>
        <v>77574.399999999994</v>
      </c>
      <c r="CE809" s="88"/>
      <c r="CF809" s="54">
        <f>_xlfn.XLOOKUP($C809,[27]PSP!$C:$C,[27]PSP!$CF:$CF)</f>
        <v>80</v>
      </c>
      <c r="CG809" s="27">
        <f>_xlfn.XLOOKUP($C809,[27]PSP!$C:$C,[27]PSP!$CG:$CG)</f>
        <v>484.84</v>
      </c>
      <c r="CH809" s="28">
        <f t="shared" si="3133"/>
        <v>38787.199999999997</v>
      </c>
      <c r="CI809" s="88"/>
      <c r="CJ809" s="54">
        <f>_xlfn.XLOOKUP($C809,[27]PSP!$C:$C,[27]PSP!$CJ:$CJ)</f>
        <v>40</v>
      </c>
      <c r="CK809" s="27">
        <f>_xlfn.XLOOKUP($C809,[27]PSP!$C:$C,[27]PSP!$CK:$CK)</f>
        <v>484.84</v>
      </c>
      <c r="CL809" s="28">
        <f t="shared" si="3134"/>
        <v>19393.599999999999</v>
      </c>
      <c r="CM809" s="88"/>
      <c r="CN809" s="54">
        <f>_xlfn.XLOOKUP($C809,[27]PSP!$C:$C,[27]PSP!$CN:$CN)</f>
        <v>120</v>
      </c>
      <c r="CO809" s="27">
        <f>_xlfn.XLOOKUP($C809,[27]PSP!$C:$C,[27]PSP!$CO:$CO)</f>
        <v>484.84</v>
      </c>
      <c r="CP809" s="28">
        <f t="shared" si="3135"/>
        <v>58180.800000000003</v>
      </c>
      <c r="CQ809" s="88"/>
      <c r="CR809" s="54">
        <f>_xlfn.XLOOKUP($C809,[27]PSP!$C:$C,[27]PSP!$CR:$CR)</f>
        <v>0</v>
      </c>
      <c r="CS809" s="27">
        <f>_xlfn.XLOOKUP($C809,[27]PSP!$C:$C,[27]PSP!$CS:$CS)</f>
        <v>484.84</v>
      </c>
      <c r="CT809" s="28">
        <f t="shared" si="3136"/>
        <v>0</v>
      </c>
      <c r="CU809" s="88"/>
      <c r="CV809" s="54">
        <f>_xlfn.XLOOKUP($C809,[27]PSP!$C:$C,[27]PSP!$CV:$CV)</f>
        <v>120</v>
      </c>
      <c r="CW809" s="27">
        <f>_xlfn.XLOOKUP($C809,[27]PSP!$C:$C,[27]PSP!$CW:$CW)</f>
        <v>484.84</v>
      </c>
      <c r="CX809" s="28">
        <f t="shared" si="3137"/>
        <v>58180.800000000003</v>
      </c>
      <c r="CY809" s="88"/>
      <c r="CZ809" s="54">
        <f>_xlfn.XLOOKUP($C809,[27]PSP!$C:$C,[27]PSP!$CZ:$CZ)</f>
        <v>120</v>
      </c>
      <c r="DA809" s="27">
        <f>_xlfn.XLOOKUP($C809,[27]PSP!$C:$C,[27]PSP!$DA:$DA)</f>
        <v>484.84</v>
      </c>
      <c r="DB809" s="28">
        <f t="shared" si="3138"/>
        <v>58180.800000000003</v>
      </c>
      <c r="DC809" s="88"/>
      <c r="DD809" s="54">
        <f>_xlfn.XLOOKUP($C809,[27]PSP!$C:$C,[27]PSP!$DD:$DD)</f>
        <v>0</v>
      </c>
      <c r="DE809" s="27">
        <f>_xlfn.XLOOKUP($C809,[27]PSP!$C:$C,[27]PSP!$DE:$DE)</f>
        <v>484.84</v>
      </c>
      <c r="DF809" s="28">
        <f t="shared" si="3139"/>
        <v>0</v>
      </c>
      <c r="DG809" s="88"/>
      <c r="DH809" s="54">
        <f>_xlfn.XLOOKUP($C809,[27]PSP!$C:$C,[27]PSP!$DH:$DH)</f>
        <v>0</v>
      </c>
      <c r="DI809" s="27">
        <f>_xlfn.XLOOKUP($C809,[27]PSP!$C:$C,[27]PSP!$DI:$DI)</f>
        <v>484.84</v>
      </c>
      <c r="DJ809" s="28">
        <f t="shared" si="3140"/>
        <v>0</v>
      </c>
      <c r="DK809" s="88"/>
      <c r="DL809" s="54">
        <f>_xlfn.XLOOKUP($C809,[27]PSP!$C:$C,[27]PSP!$DL:$DL)</f>
        <v>40</v>
      </c>
      <c r="DM809" s="27">
        <f>_xlfn.XLOOKUP($C809,[27]PSP!$C:$C,[27]PSP!$DM:$DM)</f>
        <v>484.84</v>
      </c>
      <c r="DN809" s="28">
        <f t="shared" si="3141"/>
        <v>19393.599999999999</v>
      </c>
      <c r="DO809" s="88"/>
      <c r="DP809" s="54">
        <f>_xlfn.XLOOKUP($C809,[27]PSP!$C:$C,[27]PSP!$DP:$DP)</f>
        <v>0</v>
      </c>
      <c r="DQ809" s="27">
        <f>_xlfn.XLOOKUP($C809,[27]PSP!$C:$C,[27]PSP!$DQ:$DQ)</f>
        <v>484.84</v>
      </c>
      <c r="DR809" s="28">
        <f t="shared" si="3142"/>
        <v>0</v>
      </c>
      <c r="DS809" s="88"/>
      <c r="DT809" s="54">
        <f>_xlfn.XLOOKUP($C809,[27]PSP!$C:$C,[27]PSP!$DT:$DT)</f>
        <v>0</v>
      </c>
      <c r="DU809" s="27">
        <f>_xlfn.XLOOKUP($C809,[27]PSP!$C:$C,[27]PSP!$DU:$DU)</f>
        <v>484.84</v>
      </c>
      <c r="DV809" s="28">
        <f t="shared" si="3143"/>
        <v>0</v>
      </c>
      <c r="DW809" s="88"/>
      <c r="DX809" s="54">
        <f>_xlfn.XLOOKUP($C809,[27]PSP!$C:$C,[27]PSP!$DX:$DX)</f>
        <v>80</v>
      </c>
      <c r="DY809" s="27">
        <f>_xlfn.XLOOKUP($C809,[27]PSP!$C:$C,[27]PSP!$DY:$DY)</f>
        <v>484.84</v>
      </c>
      <c r="DZ809" s="28">
        <f t="shared" si="3144"/>
        <v>38787.199999999997</v>
      </c>
      <c r="EA809" s="88"/>
      <c r="EB809" s="54">
        <f>_xlfn.XLOOKUP($C809,[27]PSP!$C:$C,[27]PSP!$EB:$EB)</f>
        <v>80</v>
      </c>
      <c r="EC809" s="27">
        <f>_xlfn.XLOOKUP($C809,[27]PSP!$C:$C,[27]PSP!$EC:$EC)</f>
        <v>484.84</v>
      </c>
      <c r="ED809" s="28">
        <f t="shared" si="3145"/>
        <v>38787.199999999997</v>
      </c>
      <c r="EE809" s="88"/>
      <c r="EF809" s="54">
        <f>_xlfn.XLOOKUP($C809,[27]PSP!$C:$C,[27]PSP!$EF:$EF)</f>
        <v>80</v>
      </c>
      <c r="EG809" s="27">
        <f>_xlfn.XLOOKUP($C809,[27]PSP!$C:$C,[27]PSP!$EG:$EG)</f>
        <v>484.84</v>
      </c>
      <c r="EH809" s="28">
        <f t="shared" si="3146"/>
        <v>38787.199999999997</v>
      </c>
      <c r="EI809" s="88"/>
      <c r="EJ809" s="54" t="e">
        <f>_xlfn.XLOOKUP($C809,[27]PSP!$C:$C,[27]PSP!$EJ:$EJ)</f>
        <v>#REF!</v>
      </c>
      <c r="EK809" s="27">
        <f>_xlfn.XLOOKUP($C809,[27]PSP!$C:$C,[27]PSP!$EK:$EK)</f>
        <v>484.84</v>
      </c>
      <c r="EL809" s="28" t="e">
        <f t="shared" si="3147"/>
        <v>#REF!</v>
      </c>
      <c r="EM809" s="88"/>
      <c r="EN809" s="108"/>
      <c r="EO809" s="29" t="e">
        <f t="shared" si="3045"/>
        <v>#REF!</v>
      </c>
      <c r="EP809" s="88" t="e">
        <f t="shared" si="2976"/>
        <v>#REF!</v>
      </c>
      <c r="EQ809" s="1" t="e">
        <f t="shared" si="2596"/>
        <v>#REF!</v>
      </c>
      <c r="ES809" s="118">
        <f t="shared" si="3148"/>
        <v>1.1767000000000001</v>
      </c>
    </row>
    <row r="810" spans="3:149" s="1" customFormat="1" ht="31.5" x14ac:dyDescent="0.25">
      <c r="C810" s="24" t="s">
        <v>945</v>
      </c>
      <c r="D810" s="43" t="str">
        <f>_xlfn.XLOOKUP($C810,[27]PSP!$C:$C,[27]PSP!$D:$D)</f>
        <v>RO-40287</v>
      </c>
      <c r="E810" s="24" t="str">
        <f>_xlfn.XLOOKUP($C810,[27]PSP!$C:$C,[27]PSP!$E:$E)</f>
        <v>DER/MG</v>
      </c>
      <c r="F810" s="25" t="str">
        <f>_xlfn.XLOOKUP($C810,[27]PSP!$C:$C,[27]PSP!$F:$F)</f>
        <v>BUEIRO SIMPLES TUBULAR DE CONCRETO, BSTC Ø 0,60 M - BOCA (EXECUÇÃO, INCLUINDO FORNECIMENTO E TRANSPORTE DE TODOS OS MATERIAIS, EXCLUSIVE ESCAVAÇÃO E COMPACTAÇÃO)</v>
      </c>
      <c r="G810" s="26" t="str">
        <f>_xlfn.XLOOKUP($C810,[27]PSP!$C:$C,[27]PSP!$G:$G)</f>
        <v>U</v>
      </c>
      <c r="H810" s="53" t="e">
        <f>_xlfn.XLOOKUP($C810,[27]PSP!$C:$C,[27]PSP!$H:$H)</f>
        <v>#REF!</v>
      </c>
      <c r="I810" s="28" t="e">
        <f>_xlfn.XLOOKUP($C810,[27]PSP!$C:$C,[27]PSP!$I:$I)</f>
        <v>#REF!</v>
      </c>
      <c r="J810" s="28" t="e">
        <f t="shared" si="3114"/>
        <v>#REF!</v>
      </c>
      <c r="K810" s="88"/>
      <c r="L810" s="54">
        <f>_xlfn.XLOOKUP($C810,[27]PSP!$C:$C,[27]PSP!$L:$L)</f>
        <v>40</v>
      </c>
      <c r="M810" s="27">
        <f>_xlfn.XLOOKUP($C810,[27]PSP!$C:$C,[27]PSP!$M:$M)</f>
        <v>877.71</v>
      </c>
      <c r="N810" s="28">
        <f t="shared" si="3115"/>
        <v>35108.400000000001</v>
      </c>
      <c r="O810" s="88"/>
      <c r="P810" s="54">
        <f>_xlfn.XLOOKUP($C810,[27]PSP!$C:$C,[27]PSP!$P:$P)</f>
        <v>0</v>
      </c>
      <c r="Q810" s="27">
        <f>_xlfn.XLOOKUP($C810,[27]PSP!$C:$C,[27]PSP!$Q:$Q)</f>
        <v>877.71</v>
      </c>
      <c r="R810" s="28">
        <f t="shared" si="3116"/>
        <v>0</v>
      </c>
      <c r="S810" s="88"/>
      <c r="T810" s="54">
        <f>_xlfn.XLOOKUP($C810,[27]PSP!$C:$C,[27]PSP!$T:$T)</f>
        <v>120</v>
      </c>
      <c r="U810" s="27">
        <f>_xlfn.XLOOKUP($C810,[27]PSP!$C:$C,[27]PSP!$U:$U)</f>
        <v>877.71</v>
      </c>
      <c r="V810" s="28">
        <f t="shared" si="3117"/>
        <v>105325.2</v>
      </c>
      <c r="W810" s="88"/>
      <c r="X810" s="54">
        <f>_xlfn.XLOOKUP($C810,[27]PSP!$C:$C,[27]PSP!$X:$X)</f>
        <v>45</v>
      </c>
      <c r="Y810" s="27">
        <f>_xlfn.XLOOKUP($C810,[27]PSP!$C:$C,[27]PSP!$Y:$Y)</f>
        <v>877.71</v>
      </c>
      <c r="Z810" s="28">
        <f t="shared" si="3118"/>
        <v>39496.949999999997</v>
      </c>
      <c r="AA810" s="88"/>
      <c r="AB810" s="54">
        <f>_xlfn.XLOOKUP($C810,[27]PSP!$C:$C,[27]PSP!$AB:$AB)</f>
        <v>120</v>
      </c>
      <c r="AC810" s="27">
        <f>_xlfn.XLOOKUP($C810,[27]PSP!$C:$C,[27]PSP!$AC:$AC)</f>
        <v>877.71</v>
      </c>
      <c r="AD810" s="28">
        <f t="shared" si="3119"/>
        <v>105325.2</v>
      </c>
      <c r="AE810" s="88"/>
      <c r="AF810" s="54">
        <f>_xlfn.XLOOKUP($C810,[27]PSP!$C:$C,[27]PSP!$AF:$AF)</f>
        <v>30</v>
      </c>
      <c r="AG810" s="27">
        <f>_xlfn.XLOOKUP($C810,[27]PSP!$C:$C,[27]PSP!$AG:$AG)</f>
        <v>877.71</v>
      </c>
      <c r="AH810" s="28">
        <f t="shared" si="3120"/>
        <v>26331.3</v>
      </c>
      <c r="AI810" s="88"/>
      <c r="AJ810" s="54">
        <f>_xlfn.XLOOKUP($C810,[27]PSP!$C:$C,[27]PSP!$AJ:$AJ)</f>
        <v>30</v>
      </c>
      <c r="AK810" s="27">
        <f>_xlfn.XLOOKUP($C810,[27]PSP!$C:$C,[27]PSP!$AK:$AK)</f>
        <v>877.71</v>
      </c>
      <c r="AL810" s="28">
        <f t="shared" si="3121"/>
        <v>26331.3</v>
      </c>
      <c r="AM810" s="88"/>
      <c r="AN810" s="54">
        <f>_xlfn.XLOOKUP($C810,[27]PSP!$C:$C,[27]PSP!$AN:$AN)</f>
        <v>120</v>
      </c>
      <c r="AO810" s="27">
        <f>_xlfn.XLOOKUP($C810,[27]PSP!$C:$C,[27]PSP!$AO:$AO)</f>
        <v>877.71</v>
      </c>
      <c r="AP810" s="28">
        <f t="shared" si="3122"/>
        <v>105325.2</v>
      </c>
      <c r="AQ810" s="88"/>
      <c r="AR810" s="54">
        <f>_xlfn.XLOOKUP($C810,[27]PSP!$C:$C,[27]PSP!$AR:$AR)</f>
        <v>45</v>
      </c>
      <c r="AS810" s="27">
        <f>_xlfn.XLOOKUP($C810,[27]PSP!$C:$C,[27]PSP!$AS:$AS)</f>
        <v>877.71</v>
      </c>
      <c r="AT810" s="28">
        <f t="shared" si="3123"/>
        <v>39496.949999999997</v>
      </c>
      <c r="AU810" s="88"/>
      <c r="AV810" s="54">
        <f>_xlfn.XLOOKUP($C810,[27]PSP!$C:$C,[27]PSP!$AV:$AV)</f>
        <v>30</v>
      </c>
      <c r="AW810" s="27">
        <f>_xlfn.XLOOKUP($C810,[27]PSP!$C:$C,[27]PSP!$AW:$AW)</f>
        <v>877.71</v>
      </c>
      <c r="AX810" s="28">
        <f t="shared" si="3124"/>
        <v>26331.3</v>
      </c>
      <c r="AY810" s="88"/>
      <c r="AZ810" s="54">
        <f>_xlfn.XLOOKUP($C810,[27]PSP!$C:$C,[27]PSP!$AZ:$AZ)</f>
        <v>135</v>
      </c>
      <c r="BA810" s="27">
        <f>_xlfn.XLOOKUP($C810,[27]PSP!$C:$C,[27]PSP!$BA:$BA)</f>
        <v>877.71</v>
      </c>
      <c r="BB810" s="28">
        <f t="shared" si="3125"/>
        <v>118490.85</v>
      </c>
      <c r="BC810" s="88"/>
      <c r="BD810" s="54">
        <f>_xlfn.XLOOKUP($C810,[27]PSP!$C:$C,[27]PSP!$BD:$BD)</f>
        <v>150</v>
      </c>
      <c r="BE810" s="27">
        <f>_xlfn.XLOOKUP($C810,[27]PSP!$C:$C,[27]PSP!$BE:$BE)</f>
        <v>877.71</v>
      </c>
      <c r="BF810" s="28">
        <f t="shared" si="3126"/>
        <v>131656.5</v>
      </c>
      <c r="BG810" s="88"/>
      <c r="BH810" s="54">
        <f>_xlfn.XLOOKUP($C810,[27]PSP!$C:$C,[27]PSP!$BH:$BH)</f>
        <v>60</v>
      </c>
      <c r="BI810" s="27">
        <f>_xlfn.XLOOKUP($C810,[27]PSP!$C:$C,[27]PSP!$BI:$BI)</f>
        <v>877.71</v>
      </c>
      <c r="BJ810" s="28">
        <f t="shared" si="3127"/>
        <v>52662.6</v>
      </c>
      <c r="BK810" s="88"/>
      <c r="BL810" s="54">
        <f>_xlfn.XLOOKUP($C810,[27]PSP!$C:$C,[27]PSP!$BL:$BL)</f>
        <v>15</v>
      </c>
      <c r="BM810" s="27">
        <f>_xlfn.XLOOKUP($C810,[27]PSP!$C:$C,[27]PSP!$BM:$BM)</f>
        <v>877.71</v>
      </c>
      <c r="BN810" s="28">
        <f t="shared" si="3128"/>
        <v>13165.65</v>
      </c>
      <c r="BO810" s="88"/>
      <c r="BP810" s="54">
        <f>_xlfn.XLOOKUP($C810,[27]PSP!$C:$C,[27]PSP!$BP:$BP)</f>
        <v>30</v>
      </c>
      <c r="BQ810" s="27">
        <f>_xlfn.XLOOKUP($C810,[27]PSP!$C:$C,[27]PSP!$BQ:$BQ)</f>
        <v>877.71</v>
      </c>
      <c r="BR810" s="28">
        <f t="shared" si="3129"/>
        <v>26331.3</v>
      </c>
      <c r="BS810" s="88"/>
      <c r="BT810" s="54">
        <f>_xlfn.XLOOKUP($C810,[27]PSP!$C:$C,[27]PSP!$BT:$BT)</f>
        <v>15</v>
      </c>
      <c r="BU810" s="27">
        <f>_xlfn.XLOOKUP($C810,[27]PSP!$C:$C,[27]PSP!$BU:$BU)</f>
        <v>877.71</v>
      </c>
      <c r="BV810" s="28">
        <f t="shared" si="3130"/>
        <v>13165.65</v>
      </c>
      <c r="BW810" s="88"/>
      <c r="BX810" s="54">
        <f>_xlfn.XLOOKUP($C810,[27]PSP!$C:$C,[27]PSP!$BX:$BX)</f>
        <v>135</v>
      </c>
      <c r="BY810" s="27">
        <f>_xlfn.XLOOKUP($C810,[27]PSP!$C:$C,[27]PSP!$BY:$BY)</f>
        <v>877.71</v>
      </c>
      <c r="BZ810" s="28">
        <f t="shared" si="3131"/>
        <v>118490.85</v>
      </c>
      <c r="CA810" s="88"/>
      <c r="CB810" s="54">
        <f>_xlfn.XLOOKUP($C810,[27]PSP!$C:$C,[27]PSP!$CB:$CB)</f>
        <v>60</v>
      </c>
      <c r="CC810" s="27">
        <f>_xlfn.XLOOKUP($C810,[27]PSP!$C:$C,[27]PSP!$CC:$CC)</f>
        <v>877.71</v>
      </c>
      <c r="CD810" s="28">
        <f t="shared" si="3132"/>
        <v>52662.6</v>
      </c>
      <c r="CE810" s="88"/>
      <c r="CF810" s="54">
        <f>_xlfn.XLOOKUP($C810,[27]PSP!$C:$C,[27]PSP!$CF:$CF)</f>
        <v>30</v>
      </c>
      <c r="CG810" s="27">
        <f>_xlfn.XLOOKUP($C810,[27]PSP!$C:$C,[27]PSP!$CG:$CG)</f>
        <v>877.71</v>
      </c>
      <c r="CH810" s="28">
        <f t="shared" si="3133"/>
        <v>26331.3</v>
      </c>
      <c r="CI810" s="88"/>
      <c r="CJ810" s="54">
        <f>_xlfn.XLOOKUP($C810,[27]PSP!$C:$C,[27]PSP!$CJ:$CJ)</f>
        <v>15</v>
      </c>
      <c r="CK810" s="27">
        <f>_xlfn.XLOOKUP($C810,[27]PSP!$C:$C,[27]PSP!$CK:$CK)</f>
        <v>877.71</v>
      </c>
      <c r="CL810" s="28">
        <f t="shared" si="3134"/>
        <v>13165.65</v>
      </c>
      <c r="CM810" s="88"/>
      <c r="CN810" s="54">
        <f>_xlfn.XLOOKUP($C810,[27]PSP!$C:$C,[27]PSP!$CN:$CN)</f>
        <v>105</v>
      </c>
      <c r="CO810" s="27">
        <f>_xlfn.XLOOKUP($C810,[27]PSP!$C:$C,[27]PSP!$CO:$CO)</f>
        <v>877.71</v>
      </c>
      <c r="CP810" s="28">
        <f t="shared" si="3135"/>
        <v>92159.55</v>
      </c>
      <c r="CQ810" s="88"/>
      <c r="CR810" s="54">
        <f>_xlfn.XLOOKUP($C810,[27]PSP!$C:$C,[27]PSP!$CR:$CR)</f>
        <v>0</v>
      </c>
      <c r="CS810" s="27">
        <f>_xlfn.XLOOKUP($C810,[27]PSP!$C:$C,[27]PSP!$CS:$CS)</f>
        <v>877.71</v>
      </c>
      <c r="CT810" s="28">
        <f t="shared" si="3136"/>
        <v>0</v>
      </c>
      <c r="CU810" s="88"/>
      <c r="CV810" s="54">
        <f>_xlfn.XLOOKUP($C810,[27]PSP!$C:$C,[27]PSP!$CV:$CV)</f>
        <v>165</v>
      </c>
      <c r="CW810" s="27">
        <f>_xlfn.XLOOKUP($C810,[27]PSP!$C:$C,[27]PSP!$CW:$CW)</f>
        <v>877.71</v>
      </c>
      <c r="CX810" s="28">
        <f t="shared" si="3137"/>
        <v>144822.15</v>
      </c>
      <c r="CY810" s="88"/>
      <c r="CZ810" s="54">
        <f>_xlfn.XLOOKUP($C810,[27]PSP!$C:$C,[27]PSP!$CZ:$CZ)</f>
        <v>45</v>
      </c>
      <c r="DA810" s="27">
        <f>_xlfn.XLOOKUP($C810,[27]PSP!$C:$C,[27]PSP!$DA:$DA)</f>
        <v>877.71</v>
      </c>
      <c r="DB810" s="28">
        <f t="shared" si="3138"/>
        <v>39496.949999999997</v>
      </c>
      <c r="DC810" s="88"/>
      <c r="DD810" s="54">
        <f>_xlfn.XLOOKUP($C810,[27]PSP!$C:$C,[27]PSP!$DD:$DD)</f>
        <v>0</v>
      </c>
      <c r="DE810" s="27">
        <f>_xlfn.XLOOKUP($C810,[27]PSP!$C:$C,[27]PSP!$DE:$DE)</f>
        <v>877.71</v>
      </c>
      <c r="DF810" s="28">
        <f t="shared" si="3139"/>
        <v>0</v>
      </c>
      <c r="DG810" s="88"/>
      <c r="DH810" s="54">
        <f>_xlfn.XLOOKUP($C810,[27]PSP!$C:$C,[27]PSP!$DH:$DH)</f>
        <v>0</v>
      </c>
      <c r="DI810" s="27">
        <f>_xlfn.XLOOKUP($C810,[27]PSP!$C:$C,[27]PSP!$DI:$DI)</f>
        <v>877.71</v>
      </c>
      <c r="DJ810" s="28">
        <f t="shared" si="3140"/>
        <v>0</v>
      </c>
      <c r="DK810" s="88"/>
      <c r="DL810" s="54">
        <f>_xlfn.XLOOKUP($C810,[27]PSP!$C:$C,[27]PSP!$DL:$DL)</f>
        <v>135</v>
      </c>
      <c r="DM810" s="27">
        <f>_xlfn.XLOOKUP($C810,[27]PSP!$C:$C,[27]PSP!$DM:$DM)</f>
        <v>877.71</v>
      </c>
      <c r="DN810" s="28">
        <f t="shared" si="3141"/>
        <v>118490.85</v>
      </c>
      <c r="DO810" s="88"/>
      <c r="DP810" s="54">
        <f>_xlfn.XLOOKUP($C810,[27]PSP!$C:$C,[27]PSP!$DP:$DP)</f>
        <v>0</v>
      </c>
      <c r="DQ810" s="27">
        <f>_xlfn.XLOOKUP($C810,[27]PSP!$C:$C,[27]PSP!$DQ:$DQ)</f>
        <v>877.71</v>
      </c>
      <c r="DR810" s="28">
        <f t="shared" si="3142"/>
        <v>0</v>
      </c>
      <c r="DS810" s="88"/>
      <c r="DT810" s="54">
        <f>_xlfn.XLOOKUP($C810,[27]PSP!$C:$C,[27]PSP!$DT:$DT)</f>
        <v>0</v>
      </c>
      <c r="DU810" s="27">
        <f>_xlfn.XLOOKUP($C810,[27]PSP!$C:$C,[27]PSP!$DU:$DU)</f>
        <v>877.71</v>
      </c>
      <c r="DV810" s="28">
        <f t="shared" si="3143"/>
        <v>0</v>
      </c>
      <c r="DW810" s="88"/>
      <c r="DX810" s="54">
        <f>_xlfn.XLOOKUP($C810,[27]PSP!$C:$C,[27]PSP!$DX:$DX)</f>
        <v>30</v>
      </c>
      <c r="DY810" s="27">
        <f>_xlfn.XLOOKUP($C810,[27]PSP!$C:$C,[27]PSP!$DY:$DY)</f>
        <v>877.71</v>
      </c>
      <c r="DZ810" s="28">
        <f t="shared" si="3144"/>
        <v>26331.3</v>
      </c>
      <c r="EA810" s="88"/>
      <c r="EB810" s="54">
        <f>_xlfn.XLOOKUP($C810,[27]PSP!$C:$C,[27]PSP!$EB:$EB)</f>
        <v>30</v>
      </c>
      <c r="EC810" s="27">
        <f>_xlfn.XLOOKUP($C810,[27]PSP!$C:$C,[27]PSP!$EC:$EC)</f>
        <v>877.71</v>
      </c>
      <c r="ED810" s="28">
        <f t="shared" si="3145"/>
        <v>26331.3</v>
      </c>
      <c r="EE810" s="88"/>
      <c r="EF810" s="54">
        <f>_xlfn.XLOOKUP($C810,[27]PSP!$C:$C,[27]PSP!$EF:$EF)</f>
        <v>30</v>
      </c>
      <c r="EG810" s="27">
        <f>_xlfn.XLOOKUP($C810,[27]PSP!$C:$C,[27]PSP!$EG:$EG)</f>
        <v>877.71</v>
      </c>
      <c r="EH810" s="28">
        <f t="shared" si="3146"/>
        <v>26331.3</v>
      </c>
      <c r="EI810" s="88"/>
      <c r="EJ810" s="54" t="e">
        <f>_xlfn.XLOOKUP($C810,[27]PSP!$C:$C,[27]PSP!$EJ:$EJ)</f>
        <v>#REF!</v>
      </c>
      <c r="EK810" s="27">
        <f>_xlfn.XLOOKUP($C810,[27]PSP!$C:$C,[27]PSP!$EK:$EK)</f>
        <v>877.71</v>
      </c>
      <c r="EL810" s="28" t="e">
        <f t="shared" si="3147"/>
        <v>#REF!</v>
      </c>
      <c r="EM810" s="88"/>
      <c r="EN810" s="108"/>
      <c r="EO810" s="29" t="e">
        <f t="shared" si="3045"/>
        <v>#REF!</v>
      </c>
      <c r="EP810" s="88" t="e">
        <f t="shared" si="2976"/>
        <v>#REF!</v>
      </c>
      <c r="EQ810" s="1" t="e">
        <f t="shared" si="2596"/>
        <v>#REF!</v>
      </c>
      <c r="ES810" s="118">
        <f t="shared" si="3148"/>
        <v>1.1767000000000001</v>
      </c>
    </row>
    <row r="811" spans="3:149" s="1" customFormat="1" ht="31.5" x14ac:dyDescent="0.25">
      <c r="C811" s="24" t="s">
        <v>946</v>
      </c>
      <c r="D811" s="43" t="str">
        <f>_xlfn.XLOOKUP($C811,[27]PSP!$C:$C,[27]PSP!$D:$D)</f>
        <v>RO-40288</v>
      </c>
      <c r="E811" s="24" t="str">
        <f>_xlfn.XLOOKUP($C811,[27]PSP!$C:$C,[27]PSP!$E:$E)</f>
        <v>DER/MG</v>
      </c>
      <c r="F811" s="25" t="str">
        <f>_xlfn.XLOOKUP($C811,[27]PSP!$C:$C,[27]PSP!$F:$F)</f>
        <v>BUEIRO SIMPLES TUBULAR DE CONCRETO, BSTC Ø 0,80 M - BOCA (EXECUÇÃO, INCLUINDO FORNECIMENTO E TRANSPORTE DE TODOS OS MATERIAIS, EXCLUSIVE ESCAVAÇÃO E COMPACTAÇÃO)</v>
      </c>
      <c r="G811" s="26" t="str">
        <f>_xlfn.XLOOKUP($C811,[27]PSP!$C:$C,[27]PSP!$G:$G)</f>
        <v>U</v>
      </c>
      <c r="H811" s="53" t="e">
        <f>_xlfn.XLOOKUP($C811,[27]PSP!$C:$C,[27]PSP!$H:$H)</f>
        <v>#REF!</v>
      </c>
      <c r="I811" s="28" t="e">
        <f>_xlfn.XLOOKUP($C811,[27]PSP!$C:$C,[27]PSP!$I:$I)</f>
        <v>#REF!</v>
      </c>
      <c r="J811" s="28" t="e">
        <f t="shared" si="3114"/>
        <v>#REF!</v>
      </c>
      <c r="K811" s="88"/>
      <c r="L811" s="54">
        <f>_xlfn.XLOOKUP($C811,[27]PSP!$C:$C,[27]PSP!$L:$L)</f>
        <v>15</v>
      </c>
      <c r="M811" s="27">
        <f>_xlfn.XLOOKUP($C811,[27]PSP!$C:$C,[27]PSP!$M:$M)</f>
        <v>1484.66</v>
      </c>
      <c r="N811" s="28">
        <f t="shared" si="3115"/>
        <v>22269.9</v>
      </c>
      <c r="O811" s="88"/>
      <c r="P811" s="54">
        <f>_xlfn.XLOOKUP($C811,[27]PSP!$C:$C,[27]PSP!$P:$P)</f>
        <v>0</v>
      </c>
      <c r="Q811" s="27">
        <f>_xlfn.XLOOKUP($C811,[27]PSP!$C:$C,[27]PSP!$Q:$Q)</f>
        <v>1484.66</v>
      </c>
      <c r="R811" s="28">
        <f t="shared" si="3116"/>
        <v>0</v>
      </c>
      <c r="S811" s="88"/>
      <c r="T811" s="54">
        <f>_xlfn.XLOOKUP($C811,[27]PSP!$C:$C,[27]PSP!$T:$T)</f>
        <v>0</v>
      </c>
      <c r="U811" s="27">
        <f>_xlfn.XLOOKUP($C811,[27]PSP!$C:$C,[27]PSP!$U:$U)</f>
        <v>1484.66</v>
      </c>
      <c r="V811" s="28">
        <f t="shared" si="3117"/>
        <v>0</v>
      </c>
      <c r="W811" s="88"/>
      <c r="X811" s="54">
        <f>_xlfn.XLOOKUP($C811,[27]PSP!$C:$C,[27]PSP!$X:$X)</f>
        <v>12</v>
      </c>
      <c r="Y811" s="27">
        <f>_xlfn.XLOOKUP($C811,[27]PSP!$C:$C,[27]PSP!$Y:$Y)</f>
        <v>1484.66</v>
      </c>
      <c r="Z811" s="28">
        <f t="shared" si="3118"/>
        <v>17815.919999999998</v>
      </c>
      <c r="AA811" s="88"/>
      <c r="AB811" s="54">
        <f>_xlfn.XLOOKUP($C811,[27]PSP!$C:$C,[27]PSP!$AB:$AB)</f>
        <v>0</v>
      </c>
      <c r="AC811" s="27">
        <f>_xlfn.XLOOKUP($C811,[27]PSP!$C:$C,[27]PSP!$AC:$AC)</f>
        <v>1484.66</v>
      </c>
      <c r="AD811" s="28">
        <f t="shared" si="3119"/>
        <v>0</v>
      </c>
      <c r="AE811" s="88"/>
      <c r="AF811" s="54">
        <f>_xlfn.XLOOKUP($C811,[27]PSP!$C:$C,[27]PSP!$AF:$AF)</f>
        <v>8</v>
      </c>
      <c r="AG811" s="27">
        <f>_xlfn.XLOOKUP($C811,[27]PSP!$C:$C,[27]PSP!$AG:$AG)</f>
        <v>1484.66</v>
      </c>
      <c r="AH811" s="28">
        <f t="shared" si="3120"/>
        <v>11877.28</v>
      </c>
      <c r="AI811" s="88"/>
      <c r="AJ811" s="54">
        <f>_xlfn.XLOOKUP($C811,[27]PSP!$C:$C,[27]PSP!$AJ:$AJ)</f>
        <v>8</v>
      </c>
      <c r="AK811" s="27">
        <f>_xlfn.XLOOKUP($C811,[27]PSP!$C:$C,[27]PSP!$AK:$AK)</f>
        <v>1484.66</v>
      </c>
      <c r="AL811" s="28">
        <f t="shared" si="3121"/>
        <v>11877.28</v>
      </c>
      <c r="AM811" s="88"/>
      <c r="AN811" s="54">
        <f>_xlfn.XLOOKUP($C811,[27]PSP!$C:$C,[27]PSP!$AN:$AN)</f>
        <v>0</v>
      </c>
      <c r="AO811" s="27">
        <f>_xlfn.XLOOKUP($C811,[27]PSP!$C:$C,[27]PSP!$AO:$AO)</f>
        <v>1484.66</v>
      </c>
      <c r="AP811" s="28">
        <f t="shared" si="3122"/>
        <v>0</v>
      </c>
      <c r="AQ811" s="88"/>
      <c r="AR811" s="54">
        <f>_xlfn.XLOOKUP($C811,[27]PSP!$C:$C,[27]PSP!$AR:$AR)</f>
        <v>12</v>
      </c>
      <c r="AS811" s="27">
        <f>_xlfn.XLOOKUP($C811,[27]PSP!$C:$C,[27]PSP!$AS:$AS)</f>
        <v>1484.66</v>
      </c>
      <c r="AT811" s="28">
        <f t="shared" si="3123"/>
        <v>17815.919999999998</v>
      </c>
      <c r="AU811" s="88"/>
      <c r="AV811" s="54">
        <f>_xlfn.XLOOKUP($C811,[27]PSP!$C:$C,[27]PSP!$AV:$AV)</f>
        <v>8</v>
      </c>
      <c r="AW811" s="27">
        <f>_xlfn.XLOOKUP($C811,[27]PSP!$C:$C,[27]PSP!$AW:$AW)</f>
        <v>1484.66</v>
      </c>
      <c r="AX811" s="28">
        <f t="shared" si="3124"/>
        <v>11877.28</v>
      </c>
      <c r="AY811" s="88"/>
      <c r="AZ811" s="54">
        <f>_xlfn.XLOOKUP($C811,[27]PSP!$C:$C,[27]PSP!$AZ:$AZ)</f>
        <v>4</v>
      </c>
      <c r="BA811" s="27">
        <f>_xlfn.XLOOKUP($C811,[27]PSP!$C:$C,[27]PSP!$BA:$BA)</f>
        <v>1484.66</v>
      </c>
      <c r="BB811" s="28">
        <f t="shared" si="3125"/>
        <v>5938.64</v>
      </c>
      <c r="BC811" s="88"/>
      <c r="BD811" s="54">
        <f>_xlfn.XLOOKUP($C811,[27]PSP!$C:$C,[27]PSP!$BD:$BD)</f>
        <v>8</v>
      </c>
      <c r="BE811" s="27">
        <f>_xlfn.XLOOKUP($C811,[27]PSP!$C:$C,[27]PSP!$BE:$BE)</f>
        <v>1484.66</v>
      </c>
      <c r="BF811" s="28">
        <f t="shared" si="3126"/>
        <v>11877.28</v>
      </c>
      <c r="BG811" s="88"/>
      <c r="BH811" s="54">
        <f>_xlfn.XLOOKUP($C811,[27]PSP!$C:$C,[27]PSP!$BH:$BH)</f>
        <v>16</v>
      </c>
      <c r="BI811" s="27">
        <f>_xlfn.XLOOKUP($C811,[27]PSP!$C:$C,[27]PSP!$BI:$BI)</f>
        <v>1484.66</v>
      </c>
      <c r="BJ811" s="28">
        <f t="shared" si="3127"/>
        <v>23754.560000000001</v>
      </c>
      <c r="BK811" s="88"/>
      <c r="BL811" s="54">
        <f>_xlfn.XLOOKUP($C811,[27]PSP!$C:$C,[27]PSP!$BL:$BL)</f>
        <v>4</v>
      </c>
      <c r="BM811" s="27">
        <f>_xlfn.XLOOKUP($C811,[27]PSP!$C:$C,[27]PSP!$BM:$BM)</f>
        <v>1484.66</v>
      </c>
      <c r="BN811" s="28">
        <f t="shared" si="3128"/>
        <v>5938.64</v>
      </c>
      <c r="BO811" s="88"/>
      <c r="BP811" s="54">
        <f>_xlfn.XLOOKUP($C811,[27]PSP!$C:$C,[27]PSP!$BP:$BP)</f>
        <v>8</v>
      </c>
      <c r="BQ811" s="27">
        <f>_xlfn.XLOOKUP($C811,[27]PSP!$C:$C,[27]PSP!$BQ:$BQ)</f>
        <v>1484.66</v>
      </c>
      <c r="BR811" s="28">
        <f t="shared" si="3129"/>
        <v>11877.28</v>
      </c>
      <c r="BS811" s="88"/>
      <c r="BT811" s="54">
        <f>_xlfn.XLOOKUP($C811,[27]PSP!$C:$C,[27]PSP!$BT:$BT)</f>
        <v>4</v>
      </c>
      <c r="BU811" s="27">
        <f>_xlfn.XLOOKUP($C811,[27]PSP!$C:$C,[27]PSP!$BU:$BU)</f>
        <v>1484.66</v>
      </c>
      <c r="BV811" s="28">
        <f t="shared" si="3130"/>
        <v>5938.64</v>
      </c>
      <c r="BW811" s="88"/>
      <c r="BX811" s="54">
        <f>_xlfn.XLOOKUP($C811,[27]PSP!$C:$C,[27]PSP!$BX:$BX)</f>
        <v>4</v>
      </c>
      <c r="BY811" s="27">
        <f>_xlfn.XLOOKUP($C811,[27]PSP!$C:$C,[27]PSP!$BY:$BY)</f>
        <v>1484.66</v>
      </c>
      <c r="BZ811" s="28">
        <f t="shared" si="3131"/>
        <v>5938.64</v>
      </c>
      <c r="CA811" s="88"/>
      <c r="CB811" s="54">
        <f>_xlfn.XLOOKUP($C811,[27]PSP!$C:$C,[27]PSP!$CB:$CB)</f>
        <v>16</v>
      </c>
      <c r="CC811" s="27">
        <f>_xlfn.XLOOKUP($C811,[27]PSP!$C:$C,[27]PSP!$CC:$CC)</f>
        <v>1484.66</v>
      </c>
      <c r="CD811" s="28">
        <f t="shared" si="3132"/>
        <v>23754.560000000001</v>
      </c>
      <c r="CE811" s="88"/>
      <c r="CF811" s="54">
        <f>_xlfn.XLOOKUP($C811,[27]PSP!$C:$C,[27]PSP!$CF:$CF)</f>
        <v>8</v>
      </c>
      <c r="CG811" s="27">
        <f>_xlfn.XLOOKUP($C811,[27]PSP!$C:$C,[27]PSP!$CG:$CG)</f>
        <v>1484.66</v>
      </c>
      <c r="CH811" s="28">
        <f t="shared" si="3133"/>
        <v>11877.28</v>
      </c>
      <c r="CI811" s="88"/>
      <c r="CJ811" s="54">
        <f>_xlfn.XLOOKUP($C811,[27]PSP!$C:$C,[27]PSP!$CJ:$CJ)</f>
        <v>4</v>
      </c>
      <c r="CK811" s="27">
        <f>_xlfn.XLOOKUP($C811,[27]PSP!$C:$C,[27]PSP!$CK:$CK)</f>
        <v>1484.66</v>
      </c>
      <c r="CL811" s="28">
        <f t="shared" si="3134"/>
        <v>5938.64</v>
      </c>
      <c r="CM811" s="88"/>
      <c r="CN811" s="54">
        <f>_xlfn.XLOOKUP($C811,[27]PSP!$C:$C,[27]PSP!$CN:$CN)</f>
        <v>12</v>
      </c>
      <c r="CO811" s="27">
        <f>_xlfn.XLOOKUP($C811,[27]PSP!$C:$C,[27]PSP!$CO:$CO)</f>
        <v>1484.66</v>
      </c>
      <c r="CP811" s="28">
        <f t="shared" si="3135"/>
        <v>17815.919999999998</v>
      </c>
      <c r="CQ811" s="88"/>
      <c r="CR811" s="54">
        <f>_xlfn.XLOOKUP($C811,[27]PSP!$C:$C,[27]PSP!$CR:$CR)</f>
        <v>0</v>
      </c>
      <c r="CS811" s="27">
        <f>_xlfn.XLOOKUP($C811,[27]PSP!$C:$C,[27]PSP!$CS:$CS)</f>
        <v>1484.66</v>
      </c>
      <c r="CT811" s="28">
        <f t="shared" si="3136"/>
        <v>0</v>
      </c>
      <c r="CU811" s="88"/>
      <c r="CV811" s="54">
        <f>_xlfn.XLOOKUP($C811,[27]PSP!$C:$C,[27]PSP!$CV:$CV)</f>
        <v>12</v>
      </c>
      <c r="CW811" s="27">
        <f>_xlfn.XLOOKUP($C811,[27]PSP!$C:$C,[27]PSP!$CW:$CW)</f>
        <v>1484.66</v>
      </c>
      <c r="CX811" s="28">
        <f t="shared" si="3137"/>
        <v>17815.919999999998</v>
      </c>
      <c r="CY811" s="88"/>
      <c r="CZ811" s="54">
        <f>_xlfn.XLOOKUP($C811,[27]PSP!$C:$C,[27]PSP!$CZ:$CZ)</f>
        <v>12</v>
      </c>
      <c r="DA811" s="27">
        <f>_xlfn.XLOOKUP($C811,[27]PSP!$C:$C,[27]PSP!$DA:$DA)</f>
        <v>1484.66</v>
      </c>
      <c r="DB811" s="28">
        <f t="shared" si="3138"/>
        <v>17815.919999999998</v>
      </c>
      <c r="DC811" s="88"/>
      <c r="DD811" s="54">
        <f>_xlfn.XLOOKUP($C811,[27]PSP!$C:$C,[27]PSP!$DD:$DD)</f>
        <v>0</v>
      </c>
      <c r="DE811" s="27">
        <f>_xlfn.XLOOKUP($C811,[27]PSP!$C:$C,[27]PSP!$DE:$DE)</f>
        <v>1484.66</v>
      </c>
      <c r="DF811" s="28">
        <f t="shared" si="3139"/>
        <v>0</v>
      </c>
      <c r="DG811" s="88"/>
      <c r="DH811" s="54">
        <f>_xlfn.XLOOKUP($C811,[27]PSP!$C:$C,[27]PSP!$DH:$DH)</f>
        <v>0</v>
      </c>
      <c r="DI811" s="27">
        <f>_xlfn.XLOOKUP($C811,[27]PSP!$C:$C,[27]PSP!$DI:$DI)</f>
        <v>1484.66</v>
      </c>
      <c r="DJ811" s="28">
        <f t="shared" si="3140"/>
        <v>0</v>
      </c>
      <c r="DK811" s="88"/>
      <c r="DL811" s="54">
        <f>_xlfn.XLOOKUP($C811,[27]PSP!$C:$C,[27]PSP!$DL:$DL)</f>
        <v>4</v>
      </c>
      <c r="DM811" s="27">
        <f>_xlfn.XLOOKUP($C811,[27]PSP!$C:$C,[27]PSP!$DM:$DM)</f>
        <v>1484.66</v>
      </c>
      <c r="DN811" s="28">
        <f t="shared" si="3141"/>
        <v>5938.64</v>
      </c>
      <c r="DO811" s="88"/>
      <c r="DP811" s="54">
        <f>_xlfn.XLOOKUP($C811,[27]PSP!$C:$C,[27]PSP!$DP:$DP)</f>
        <v>0</v>
      </c>
      <c r="DQ811" s="27">
        <f>_xlfn.XLOOKUP($C811,[27]PSP!$C:$C,[27]PSP!$DQ:$DQ)</f>
        <v>1484.66</v>
      </c>
      <c r="DR811" s="28">
        <f t="shared" si="3142"/>
        <v>0</v>
      </c>
      <c r="DS811" s="88"/>
      <c r="DT811" s="54">
        <f>_xlfn.XLOOKUP($C811,[27]PSP!$C:$C,[27]PSP!$DT:$DT)</f>
        <v>0</v>
      </c>
      <c r="DU811" s="27">
        <f>_xlfn.XLOOKUP($C811,[27]PSP!$C:$C,[27]PSP!$DU:$DU)</f>
        <v>1484.66</v>
      </c>
      <c r="DV811" s="28">
        <f t="shared" si="3143"/>
        <v>0</v>
      </c>
      <c r="DW811" s="88"/>
      <c r="DX811" s="54">
        <f>_xlfn.XLOOKUP($C811,[27]PSP!$C:$C,[27]PSP!$DX:$DX)</f>
        <v>8</v>
      </c>
      <c r="DY811" s="27">
        <f>_xlfn.XLOOKUP($C811,[27]PSP!$C:$C,[27]PSP!$DY:$DY)</f>
        <v>1484.66</v>
      </c>
      <c r="DZ811" s="28">
        <f t="shared" si="3144"/>
        <v>11877.28</v>
      </c>
      <c r="EA811" s="88"/>
      <c r="EB811" s="54">
        <f>_xlfn.XLOOKUP($C811,[27]PSP!$C:$C,[27]PSP!$EB:$EB)</f>
        <v>8</v>
      </c>
      <c r="EC811" s="27">
        <f>_xlfn.XLOOKUP($C811,[27]PSP!$C:$C,[27]PSP!$EC:$EC)</f>
        <v>1484.66</v>
      </c>
      <c r="ED811" s="28">
        <f t="shared" si="3145"/>
        <v>11877.28</v>
      </c>
      <c r="EE811" s="88"/>
      <c r="EF811" s="54">
        <f>_xlfn.XLOOKUP($C811,[27]PSP!$C:$C,[27]PSP!$EF:$EF)</f>
        <v>8</v>
      </c>
      <c r="EG811" s="27">
        <f>_xlfn.XLOOKUP($C811,[27]PSP!$C:$C,[27]PSP!$EG:$EG)</f>
        <v>1484.66</v>
      </c>
      <c r="EH811" s="28">
        <f t="shared" si="3146"/>
        <v>11877.28</v>
      </c>
      <c r="EI811" s="88"/>
      <c r="EJ811" s="54" t="e">
        <f>_xlfn.XLOOKUP($C811,[27]PSP!$C:$C,[27]PSP!$EJ:$EJ)</f>
        <v>#REF!</v>
      </c>
      <c r="EK811" s="27">
        <f>_xlfn.XLOOKUP($C811,[27]PSP!$C:$C,[27]PSP!$EK:$EK)</f>
        <v>1484.66</v>
      </c>
      <c r="EL811" s="28" t="e">
        <f t="shared" si="3147"/>
        <v>#REF!</v>
      </c>
      <c r="EM811" s="88"/>
      <c r="EN811" s="108"/>
      <c r="EO811" s="29" t="e">
        <f t="shared" si="3045"/>
        <v>#REF!</v>
      </c>
      <c r="EP811" s="88" t="e">
        <f t="shared" si="2976"/>
        <v>#REF!</v>
      </c>
      <c r="EQ811" s="1" t="e">
        <f t="shared" si="2596"/>
        <v>#REF!</v>
      </c>
      <c r="ES811" s="118">
        <f t="shared" si="3148"/>
        <v>1.1767000000000001</v>
      </c>
    </row>
    <row r="812" spans="3:149" s="1" customFormat="1" ht="14.25" x14ac:dyDescent="0.25">
      <c r="C812" s="24" t="s">
        <v>947</v>
      </c>
      <c r="D812" s="43">
        <f>_xlfn.XLOOKUP($C812,[27]PSP!$C:$C,[27]PSP!$D:$D)</f>
        <v>2003455</v>
      </c>
      <c r="E812" s="24" t="str">
        <f>_xlfn.XLOOKUP($C812,[27]PSP!$C:$C,[27]PSP!$E:$E)</f>
        <v>SICRO SERVIÇO</v>
      </c>
      <c r="F812" s="25" t="str">
        <f>_xlfn.XLOOKUP($C812,[27]PSP!$C:$C,[27]PSP!$F:$F)</f>
        <v>DISSIPADOR DE ENERGIA - DEB 04 - AREIA E PEDRA DE MÃO COMERCIAIS</v>
      </c>
      <c r="G812" s="26" t="str">
        <f>_xlfn.XLOOKUP($C812,[27]PSP!$C:$C,[27]PSP!$G:$G)</f>
        <v>UN</v>
      </c>
      <c r="H812" s="53" t="e">
        <f>_xlfn.XLOOKUP($C812,[27]PSP!$C:$C,[27]PSP!$H:$H)</f>
        <v>#REF!</v>
      </c>
      <c r="I812" s="28" t="e">
        <f>_xlfn.XLOOKUP($C812,[27]PSP!$C:$C,[27]PSP!$I:$I)</f>
        <v>#REF!</v>
      </c>
      <c r="J812" s="28" t="e">
        <f t="shared" si="3114"/>
        <v>#REF!</v>
      </c>
      <c r="K812" s="88"/>
      <c r="L812" s="54">
        <f>_xlfn.XLOOKUP($C812,[27]PSP!$C:$C,[27]PSP!$L:$L)</f>
        <v>4</v>
      </c>
      <c r="M812" s="27">
        <f>_xlfn.XLOOKUP($C812,[27]PSP!$C:$C,[27]PSP!$M:$M)</f>
        <v>1518.92</v>
      </c>
      <c r="N812" s="28">
        <f t="shared" si="3115"/>
        <v>6075.68</v>
      </c>
      <c r="O812" s="88"/>
      <c r="P812" s="54">
        <f>_xlfn.XLOOKUP($C812,[27]PSP!$C:$C,[27]PSP!$P:$P)</f>
        <v>0</v>
      </c>
      <c r="Q812" s="27">
        <f>_xlfn.XLOOKUP($C812,[27]PSP!$C:$C,[27]PSP!$Q:$Q)</f>
        <v>1518.92</v>
      </c>
      <c r="R812" s="28">
        <f t="shared" si="3116"/>
        <v>0</v>
      </c>
      <c r="S812" s="88"/>
      <c r="T812" s="54">
        <f>_xlfn.XLOOKUP($C812,[27]PSP!$C:$C,[27]PSP!$T:$T)</f>
        <v>0</v>
      </c>
      <c r="U812" s="27">
        <f>_xlfn.XLOOKUP($C812,[27]PSP!$C:$C,[27]PSP!$U:$U)</f>
        <v>1518.92</v>
      </c>
      <c r="V812" s="28">
        <f t="shared" si="3117"/>
        <v>0</v>
      </c>
      <c r="W812" s="88"/>
      <c r="X812" s="54">
        <f>_xlfn.XLOOKUP($C812,[27]PSP!$C:$C,[27]PSP!$X:$X)</f>
        <v>3</v>
      </c>
      <c r="Y812" s="27">
        <f>_xlfn.XLOOKUP($C812,[27]PSP!$C:$C,[27]PSP!$Y:$Y)</f>
        <v>1518.92</v>
      </c>
      <c r="Z812" s="28">
        <f t="shared" si="3118"/>
        <v>4556.76</v>
      </c>
      <c r="AA812" s="88"/>
      <c r="AB812" s="54">
        <f>_xlfn.XLOOKUP($C812,[27]PSP!$C:$C,[27]PSP!$AB:$AB)</f>
        <v>0</v>
      </c>
      <c r="AC812" s="27">
        <f>_xlfn.XLOOKUP($C812,[27]PSP!$C:$C,[27]PSP!$AC:$AC)</f>
        <v>1518.92</v>
      </c>
      <c r="AD812" s="28">
        <f t="shared" si="3119"/>
        <v>0</v>
      </c>
      <c r="AE812" s="88"/>
      <c r="AF812" s="54">
        <f>_xlfn.XLOOKUP($C812,[27]PSP!$C:$C,[27]PSP!$AF:$AF)</f>
        <v>2</v>
      </c>
      <c r="AG812" s="27">
        <f>_xlfn.XLOOKUP($C812,[27]PSP!$C:$C,[27]PSP!$AG:$AG)</f>
        <v>1518.92</v>
      </c>
      <c r="AH812" s="28">
        <f t="shared" si="3120"/>
        <v>3037.84</v>
      </c>
      <c r="AI812" s="88"/>
      <c r="AJ812" s="54">
        <f>_xlfn.XLOOKUP($C812,[27]PSP!$C:$C,[27]PSP!$AJ:$AJ)</f>
        <v>2</v>
      </c>
      <c r="AK812" s="27">
        <f>_xlfn.XLOOKUP($C812,[27]PSP!$C:$C,[27]PSP!$AK:$AK)</f>
        <v>1518.92</v>
      </c>
      <c r="AL812" s="28">
        <f t="shared" si="3121"/>
        <v>3037.84</v>
      </c>
      <c r="AM812" s="88"/>
      <c r="AN812" s="54">
        <f>_xlfn.XLOOKUP($C812,[27]PSP!$C:$C,[27]PSP!$AN:$AN)</f>
        <v>0</v>
      </c>
      <c r="AO812" s="27">
        <f>_xlfn.XLOOKUP($C812,[27]PSP!$C:$C,[27]PSP!$AO:$AO)</f>
        <v>1518.92</v>
      </c>
      <c r="AP812" s="28">
        <f t="shared" si="3122"/>
        <v>0</v>
      </c>
      <c r="AQ812" s="88"/>
      <c r="AR812" s="54">
        <f>_xlfn.XLOOKUP($C812,[27]PSP!$C:$C,[27]PSP!$AR:$AR)</f>
        <v>3</v>
      </c>
      <c r="AS812" s="27">
        <f>_xlfn.XLOOKUP($C812,[27]PSP!$C:$C,[27]PSP!$AS:$AS)</f>
        <v>1518.92</v>
      </c>
      <c r="AT812" s="28">
        <f t="shared" si="3123"/>
        <v>4556.76</v>
      </c>
      <c r="AU812" s="88"/>
      <c r="AV812" s="54">
        <f>_xlfn.XLOOKUP($C812,[27]PSP!$C:$C,[27]PSP!$AV:$AV)</f>
        <v>2</v>
      </c>
      <c r="AW812" s="27">
        <f>_xlfn.XLOOKUP($C812,[27]PSP!$C:$C,[27]PSP!$AW:$AW)</f>
        <v>1518.92</v>
      </c>
      <c r="AX812" s="28">
        <f t="shared" si="3124"/>
        <v>3037.84</v>
      </c>
      <c r="AY812" s="88"/>
      <c r="AZ812" s="54">
        <f>_xlfn.XLOOKUP($C812,[27]PSP!$C:$C,[27]PSP!$AZ:$AZ)</f>
        <v>1</v>
      </c>
      <c r="BA812" s="27">
        <f>_xlfn.XLOOKUP($C812,[27]PSP!$C:$C,[27]PSP!$BA:$BA)</f>
        <v>1518.92</v>
      </c>
      <c r="BB812" s="28">
        <f t="shared" si="3125"/>
        <v>1518.92</v>
      </c>
      <c r="BC812" s="88"/>
      <c r="BD812" s="54">
        <f>_xlfn.XLOOKUP($C812,[27]PSP!$C:$C,[27]PSP!$BD:$BD)</f>
        <v>2</v>
      </c>
      <c r="BE812" s="27">
        <f>_xlfn.XLOOKUP($C812,[27]PSP!$C:$C,[27]PSP!$BE:$BE)</f>
        <v>1518.92</v>
      </c>
      <c r="BF812" s="28">
        <f t="shared" si="3126"/>
        <v>3037.84</v>
      </c>
      <c r="BG812" s="88"/>
      <c r="BH812" s="54">
        <f>_xlfn.XLOOKUP($C812,[27]PSP!$C:$C,[27]PSP!$BH:$BH)</f>
        <v>4</v>
      </c>
      <c r="BI812" s="27">
        <f>_xlfn.XLOOKUP($C812,[27]PSP!$C:$C,[27]PSP!$BI:$BI)</f>
        <v>1518.92</v>
      </c>
      <c r="BJ812" s="28">
        <f t="shared" si="3127"/>
        <v>6075.68</v>
      </c>
      <c r="BK812" s="88"/>
      <c r="BL812" s="54">
        <f>_xlfn.XLOOKUP($C812,[27]PSP!$C:$C,[27]PSP!$BL:$BL)</f>
        <v>1</v>
      </c>
      <c r="BM812" s="27">
        <f>_xlfn.XLOOKUP($C812,[27]PSP!$C:$C,[27]PSP!$BM:$BM)</f>
        <v>1518.92</v>
      </c>
      <c r="BN812" s="28">
        <f t="shared" si="3128"/>
        <v>1518.92</v>
      </c>
      <c r="BO812" s="88"/>
      <c r="BP812" s="54">
        <f>_xlfn.XLOOKUP($C812,[27]PSP!$C:$C,[27]PSP!$BP:$BP)</f>
        <v>2</v>
      </c>
      <c r="BQ812" s="27">
        <f>_xlfn.XLOOKUP($C812,[27]PSP!$C:$C,[27]PSP!$BQ:$BQ)</f>
        <v>1518.92</v>
      </c>
      <c r="BR812" s="28">
        <f t="shared" si="3129"/>
        <v>3037.84</v>
      </c>
      <c r="BS812" s="88"/>
      <c r="BT812" s="54">
        <f>_xlfn.XLOOKUP($C812,[27]PSP!$C:$C,[27]PSP!$BT:$BT)</f>
        <v>1</v>
      </c>
      <c r="BU812" s="27">
        <f>_xlfn.XLOOKUP($C812,[27]PSP!$C:$C,[27]PSP!$BU:$BU)</f>
        <v>1518.92</v>
      </c>
      <c r="BV812" s="28">
        <f t="shared" si="3130"/>
        <v>1518.92</v>
      </c>
      <c r="BW812" s="88"/>
      <c r="BX812" s="54">
        <f>_xlfn.XLOOKUP($C812,[27]PSP!$C:$C,[27]PSP!$BX:$BX)</f>
        <v>1</v>
      </c>
      <c r="BY812" s="27">
        <f>_xlfn.XLOOKUP($C812,[27]PSP!$C:$C,[27]PSP!$BY:$BY)</f>
        <v>1518.92</v>
      </c>
      <c r="BZ812" s="28">
        <f t="shared" si="3131"/>
        <v>1518.92</v>
      </c>
      <c r="CA812" s="88"/>
      <c r="CB812" s="54">
        <f>_xlfn.XLOOKUP($C812,[27]PSP!$C:$C,[27]PSP!$CB:$CB)</f>
        <v>4</v>
      </c>
      <c r="CC812" s="27">
        <f>_xlfn.XLOOKUP($C812,[27]PSP!$C:$C,[27]PSP!$CC:$CC)</f>
        <v>1518.92</v>
      </c>
      <c r="CD812" s="28">
        <f t="shared" si="3132"/>
        <v>6075.68</v>
      </c>
      <c r="CE812" s="88"/>
      <c r="CF812" s="54">
        <f>_xlfn.XLOOKUP($C812,[27]PSP!$C:$C,[27]PSP!$CF:$CF)</f>
        <v>2</v>
      </c>
      <c r="CG812" s="27">
        <f>_xlfn.XLOOKUP($C812,[27]PSP!$C:$C,[27]PSP!$CG:$CG)</f>
        <v>1518.92</v>
      </c>
      <c r="CH812" s="28">
        <f t="shared" si="3133"/>
        <v>3037.84</v>
      </c>
      <c r="CI812" s="88"/>
      <c r="CJ812" s="54">
        <f>_xlfn.XLOOKUP($C812,[27]PSP!$C:$C,[27]PSP!$CJ:$CJ)</f>
        <v>1</v>
      </c>
      <c r="CK812" s="27">
        <f>_xlfn.XLOOKUP($C812,[27]PSP!$C:$C,[27]PSP!$CK:$CK)</f>
        <v>1518.92</v>
      </c>
      <c r="CL812" s="28">
        <f t="shared" si="3134"/>
        <v>1518.92</v>
      </c>
      <c r="CM812" s="88"/>
      <c r="CN812" s="54">
        <f>_xlfn.XLOOKUP($C812,[27]PSP!$C:$C,[27]PSP!$CN:$CN)</f>
        <v>3</v>
      </c>
      <c r="CO812" s="27">
        <f>_xlfn.XLOOKUP($C812,[27]PSP!$C:$C,[27]PSP!$CO:$CO)</f>
        <v>1518.92</v>
      </c>
      <c r="CP812" s="28">
        <f t="shared" si="3135"/>
        <v>4556.76</v>
      </c>
      <c r="CQ812" s="88"/>
      <c r="CR812" s="54">
        <f>_xlfn.XLOOKUP($C812,[27]PSP!$C:$C,[27]PSP!$CR:$CR)</f>
        <v>0</v>
      </c>
      <c r="CS812" s="27">
        <f>_xlfn.XLOOKUP($C812,[27]PSP!$C:$C,[27]PSP!$CS:$CS)</f>
        <v>1518.92</v>
      </c>
      <c r="CT812" s="28">
        <f t="shared" si="3136"/>
        <v>0</v>
      </c>
      <c r="CU812" s="88"/>
      <c r="CV812" s="54">
        <f>_xlfn.XLOOKUP($C812,[27]PSP!$C:$C,[27]PSP!$CV:$CV)</f>
        <v>3</v>
      </c>
      <c r="CW812" s="27">
        <f>_xlfn.XLOOKUP($C812,[27]PSP!$C:$C,[27]PSP!$CW:$CW)</f>
        <v>1518.92</v>
      </c>
      <c r="CX812" s="28">
        <f t="shared" si="3137"/>
        <v>4556.76</v>
      </c>
      <c r="CY812" s="88"/>
      <c r="CZ812" s="54">
        <f>_xlfn.XLOOKUP($C812,[27]PSP!$C:$C,[27]PSP!$CZ:$CZ)</f>
        <v>3</v>
      </c>
      <c r="DA812" s="27">
        <f>_xlfn.XLOOKUP($C812,[27]PSP!$C:$C,[27]PSP!$DA:$DA)</f>
        <v>1518.92</v>
      </c>
      <c r="DB812" s="28">
        <f t="shared" si="3138"/>
        <v>4556.76</v>
      </c>
      <c r="DC812" s="88"/>
      <c r="DD812" s="54">
        <f>_xlfn.XLOOKUP($C812,[27]PSP!$C:$C,[27]PSP!$DD:$DD)</f>
        <v>0</v>
      </c>
      <c r="DE812" s="27">
        <f>_xlfn.XLOOKUP($C812,[27]PSP!$C:$C,[27]PSP!$DE:$DE)</f>
        <v>1518.92</v>
      </c>
      <c r="DF812" s="28">
        <f t="shared" si="3139"/>
        <v>0</v>
      </c>
      <c r="DG812" s="88"/>
      <c r="DH812" s="54">
        <f>_xlfn.XLOOKUP($C812,[27]PSP!$C:$C,[27]PSP!$DH:$DH)</f>
        <v>0</v>
      </c>
      <c r="DI812" s="27">
        <f>_xlfn.XLOOKUP($C812,[27]PSP!$C:$C,[27]PSP!$DI:$DI)</f>
        <v>1518.92</v>
      </c>
      <c r="DJ812" s="28">
        <f t="shared" si="3140"/>
        <v>0</v>
      </c>
      <c r="DK812" s="88"/>
      <c r="DL812" s="54">
        <f>_xlfn.XLOOKUP($C812,[27]PSP!$C:$C,[27]PSP!$DL:$DL)</f>
        <v>1</v>
      </c>
      <c r="DM812" s="27">
        <f>_xlfn.XLOOKUP($C812,[27]PSP!$C:$C,[27]PSP!$DM:$DM)</f>
        <v>1518.92</v>
      </c>
      <c r="DN812" s="28">
        <f t="shared" si="3141"/>
        <v>1518.92</v>
      </c>
      <c r="DO812" s="88"/>
      <c r="DP812" s="54">
        <f>_xlfn.XLOOKUP($C812,[27]PSP!$C:$C,[27]PSP!$DP:$DP)</f>
        <v>0</v>
      </c>
      <c r="DQ812" s="27">
        <f>_xlfn.XLOOKUP($C812,[27]PSP!$C:$C,[27]PSP!$DQ:$DQ)</f>
        <v>1518.92</v>
      </c>
      <c r="DR812" s="28">
        <f t="shared" si="3142"/>
        <v>0</v>
      </c>
      <c r="DS812" s="88"/>
      <c r="DT812" s="54">
        <f>_xlfn.XLOOKUP($C812,[27]PSP!$C:$C,[27]PSP!$DT:$DT)</f>
        <v>0</v>
      </c>
      <c r="DU812" s="27">
        <f>_xlfn.XLOOKUP($C812,[27]PSP!$C:$C,[27]PSP!$DU:$DU)</f>
        <v>1518.92</v>
      </c>
      <c r="DV812" s="28">
        <f t="shared" si="3143"/>
        <v>0</v>
      </c>
      <c r="DW812" s="88"/>
      <c r="DX812" s="54">
        <f>_xlfn.XLOOKUP($C812,[27]PSP!$C:$C,[27]PSP!$DX:$DX)</f>
        <v>2</v>
      </c>
      <c r="DY812" s="27">
        <f>_xlfn.XLOOKUP($C812,[27]PSP!$C:$C,[27]PSP!$DY:$DY)</f>
        <v>1518.92</v>
      </c>
      <c r="DZ812" s="28">
        <f t="shared" si="3144"/>
        <v>3037.84</v>
      </c>
      <c r="EA812" s="88"/>
      <c r="EB812" s="54">
        <f>_xlfn.XLOOKUP($C812,[27]PSP!$C:$C,[27]PSP!$EB:$EB)</f>
        <v>2</v>
      </c>
      <c r="EC812" s="27">
        <f>_xlfn.XLOOKUP($C812,[27]PSP!$C:$C,[27]PSP!$EC:$EC)</f>
        <v>1518.92</v>
      </c>
      <c r="ED812" s="28">
        <f t="shared" si="3145"/>
        <v>3037.84</v>
      </c>
      <c r="EE812" s="88"/>
      <c r="EF812" s="54">
        <f>_xlfn.XLOOKUP($C812,[27]PSP!$C:$C,[27]PSP!$EF:$EF)</f>
        <v>2</v>
      </c>
      <c r="EG812" s="27">
        <f>_xlfn.XLOOKUP($C812,[27]PSP!$C:$C,[27]PSP!$EG:$EG)</f>
        <v>1518.92</v>
      </c>
      <c r="EH812" s="28">
        <f t="shared" si="3146"/>
        <v>3037.84</v>
      </c>
      <c r="EI812" s="88"/>
      <c r="EJ812" s="54" t="e">
        <f>_xlfn.XLOOKUP($C812,[27]PSP!$C:$C,[27]PSP!$EJ:$EJ)</f>
        <v>#REF!</v>
      </c>
      <c r="EK812" s="27">
        <f>_xlfn.XLOOKUP($C812,[27]PSP!$C:$C,[27]PSP!$EK:$EK)</f>
        <v>1518.92</v>
      </c>
      <c r="EL812" s="28" t="e">
        <f t="shared" si="3147"/>
        <v>#REF!</v>
      </c>
      <c r="EM812" s="88"/>
      <c r="EN812" s="108"/>
      <c r="EO812" s="29" t="e">
        <f t="shared" si="3045"/>
        <v>#REF!</v>
      </c>
      <c r="EP812" s="88" t="e">
        <f t="shared" si="2976"/>
        <v>#REF!</v>
      </c>
      <c r="EQ812" s="1" t="e">
        <f t="shared" si="2596"/>
        <v>#REF!</v>
      </c>
      <c r="ES812" s="118">
        <f t="shared" si="3148"/>
        <v>1.1767000000000001</v>
      </c>
    </row>
    <row r="813" spans="3:149" s="1" customFormat="1" ht="14.25" x14ac:dyDescent="0.25">
      <c r="C813" s="24" t="s">
        <v>948</v>
      </c>
      <c r="D813" s="43">
        <f>_xlfn.XLOOKUP($C813,[27]PSP!$C:$C,[27]PSP!$D:$D)</f>
        <v>2003349</v>
      </c>
      <c r="E813" s="24" t="str">
        <f>_xlfn.XLOOKUP($C813,[27]PSP!$C:$C,[27]PSP!$E:$E)</f>
        <v>SICRO SERVIÇO</v>
      </c>
      <c r="F813" s="25" t="str">
        <f>_xlfn.XLOOKUP($C813,[27]PSP!$C:$C,[27]PSP!$F:$F)</f>
        <v>SARJETA DE CANTEIRO CENTRAL DE CONCRETO - SCC 01 - AREIA E BRITA COMERCIAIS</v>
      </c>
      <c r="G813" s="26" t="str">
        <f>_xlfn.XLOOKUP($C813,[27]PSP!$C:$C,[27]PSP!$G:$G)</f>
        <v>M</v>
      </c>
      <c r="H813" s="53" t="e">
        <f>_xlfn.XLOOKUP($C813,[27]PSP!$C:$C,[27]PSP!$H:$H)</f>
        <v>#REF!</v>
      </c>
      <c r="I813" s="28" t="e">
        <f>_xlfn.XLOOKUP($C813,[27]PSP!$C:$C,[27]PSP!$I:$I)</f>
        <v>#REF!</v>
      </c>
      <c r="J813" s="28" t="e">
        <f t="shared" si="3114"/>
        <v>#REF!</v>
      </c>
      <c r="K813" s="88"/>
      <c r="L813" s="54">
        <f>_xlfn.XLOOKUP($C813,[27]PSP!$C:$C,[27]PSP!$L:$L)</f>
        <v>1</v>
      </c>
      <c r="M813" s="27">
        <f>_xlfn.XLOOKUP($C813,[27]PSP!$C:$C,[27]PSP!$M:$M)</f>
        <v>39.81</v>
      </c>
      <c r="N813" s="28">
        <f t="shared" si="3115"/>
        <v>39.81</v>
      </c>
      <c r="O813" s="88"/>
      <c r="P813" s="54">
        <f>_xlfn.XLOOKUP($C813,[27]PSP!$C:$C,[27]PSP!$P:$P)</f>
        <v>0</v>
      </c>
      <c r="Q813" s="27">
        <f>_xlfn.XLOOKUP($C813,[27]PSP!$C:$C,[27]PSP!$Q:$Q)</f>
        <v>39.81</v>
      </c>
      <c r="R813" s="28">
        <f t="shared" si="3116"/>
        <v>0</v>
      </c>
      <c r="S813" s="88"/>
      <c r="T813" s="54">
        <f>_xlfn.XLOOKUP($C813,[27]PSP!$C:$C,[27]PSP!$T:$T)</f>
        <v>0</v>
      </c>
      <c r="U813" s="27">
        <f>_xlfn.XLOOKUP($C813,[27]PSP!$C:$C,[27]PSP!$U:$U)</f>
        <v>39.81</v>
      </c>
      <c r="V813" s="28">
        <f t="shared" si="3117"/>
        <v>0</v>
      </c>
      <c r="W813" s="88"/>
      <c r="X813" s="54">
        <f>_xlfn.XLOOKUP($C813,[27]PSP!$C:$C,[27]PSP!$X:$X)</f>
        <v>0</v>
      </c>
      <c r="Y813" s="27">
        <f>_xlfn.XLOOKUP($C813,[27]PSP!$C:$C,[27]PSP!$Y:$Y)</f>
        <v>39.81</v>
      </c>
      <c r="Z813" s="28">
        <f t="shared" si="3118"/>
        <v>0</v>
      </c>
      <c r="AA813" s="88"/>
      <c r="AB813" s="54">
        <f>_xlfn.XLOOKUP($C813,[27]PSP!$C:$C,[27]PSP!$AB:$AB)</f>
        <v>0</v>
      </c>
      <c r="AC813" s="27">
        <f>_xlfn.XLOOKUP($C813,[27]PSP!$C:$C,[27]PSP!$AC:$AC)</f>
        <v>39.81</v>
      </c>
      <c r="AD813" s="28">
        <f t="shared" si="3119"/>
        <v>0</v>
      </c>
      <c r="AE813" s="88"/>
      <c r="AF813" s="54">
        <f>_xlfn.XLOOKUP($C813,[27]PSP!$C:$C,[27]PSP!$AF:$AF)</f>
        <v>0</v>
      </c>
      <c r="AG813" s="27">
        <f>_xlfn.XLOOKUP($C813,[27]PSP!$C:$C,[27]PSP!$AG:$AG)</f>
        <v>39.81</v>
      </c>
      <c r="AH813" s="28">
        <f t="shared" si="3120"/>
        <v>0</v>
      </c>
      <c r="AI813" s="88"/>
      <c r="AJ813" s="54">
        <f>_xlfn.XLOOKUP($C813,[27]PSP!$C:$C,[27]PSP!$AJ:$AJ)</f>
        <v>0</v>
      </c>
      <c r="AK813" s="27">
        <f>_xlfn.XLOOKUP($C813,[27]PSP!$C:$C,[27]PSP!$AK:$AK)</f>
        <v>39.81</v>
      </c>
      <c r="AL813" s="28">
        <f t="shared" si="3121"/>
        <v>0</v>
      </c>
      <c r="AM813" s="88"/>
      <c r="AN813" s="54">
        <f>_xlfn.XLOOKUP($C813,[27]PSP!$C:$C,[27]PSP!$AN:$AN)</f>
        <v>0</v>
      </c>
      <c r="AO813" s="27">
        <f>_xlfn.XLOOKUP($C813,[27]PSP!$C:$C,[27]PSP!$AO:$AO)</f>
        <v>39.81</v>
      </c>
      <c r="AP813" s="28">
        <f t="shared" si="3122"/>
        <v>0</v>
      </c>
      <c r="AQ813" s="88"/>
      <c r="AR813" s="54">
        <f>_xlfn.XLOOKUP($C813,[27]PSP!$C:$C,[27]PSP!$AR:$AR)</f>
        <v>0</v>
      </c>
      <c r="AS813" s="27">
        <f>_xlfn.XLOOKUP($C813,[27]PSP!$C:$C,[27]PSP!$AS:$AS)</f>
        <v>39.81</v>
      </c>
      <c r="AT813" s="28">
        <f t="shared" si="3123"/>
        <v>0</v>
      </c>
      <c r="AU813" s="88"/>
      <c r="AV813" s="54">
        <f>_xlfn.XLOOKUP($C813,[27]PSP!$C:$C,[27]PSP!$AV:$AV)</f>
        <v>0</v>
      </c>
      <c r="AW813" s="27">
        <f>_xlfn.XLOOKUP($C813,[27]PSP!$C:$C,[27]PSP!$AW:$AW)</f>
        <v>39.81</v>
      </c>
      <c r="AX813" s="28">
        <f t="shared" si="3124"/>
        <v>0</v>
      </c>
      <c r="AY813" s="88"/>
      <c r="AZ813" s="54">
        <f>_xlfn.XLOOKUP($C813,[27]PSP!$C:$C,[27]PSP!$AZ:$AZ)</f>
        <v>0</v>
      </c>
      <c r="BA813" s="27">
        <f>_xlfn.XLOOKUP($C813,[27]PSP!$C:$C,[27]PSP!$BA:$BA)</f>
        <v>39.81</v>
      </c>
      <c r="BB813" s="28">
        <f t="shared" si="3125"/>
        <v>0</v>
      </c>
      <c r="BC813" s="88"/>
      <c r="BD813" s="54">
        <f>_xlfn.XLOOKUP($C813,[27]PSP!$C:$C,[27]PSP!$BD:$BD)</f>
        <v>0</v>
      </c>
      <c r="BE813" s="27">
        <f>_xlfn.XLOOKUP($C813,[27]PSP!$C:$C,[27]PSP!$BE:$BE)</f>
        <v>39.81</v>
      </c>
      <c r="BF813" s="28">
        <f t="shared" si="3126"/>
        <v>0</v>
      </c>
      <c r="BG813" s="88"/>
      <c r="BH813" s="54">
        <f>_xlfn.XLOOKUP($C813,[27]PSP!$C:$C,[27]PSP!$BH:$BH)</f>
        <v>0</v>
      </c>
      <c r="BI813" s="27">
        <f>_xlfn.XLOOKUP($C813,[27]PSP!$C:$C,[27]PSP!$BI:$BI)</f>
        <v>39.81</v>
      </c>
      <c r="BJ813" s="28">
        <f t="shared" si="3127"/>
        <v>0</v>
      </c>
      <c r="BK813" s="88"/>
      <c r="BL813" s="54">
        <f>_xlfn.XLOOKUP($C813,[27]PSP!$C:$C,[27]PSP!$BL:$BL)</f>
        <v>0</v>
      </c>
      <c r="BM813" s="27">
        <f>_xlfn.XLOOKUP($C813,[27]PSP!$C:$C,[27]PSP!$BM:$BM)</f>
        <v>39.81</v>
      </c>
      <c r="BN813" s="28">
        <f t="shared" si="3128"/>
        <v>0</v>
      </c>
      <c r="BO813" s="88"/>
      <c r="BP813" s="54">
        <f>_xlfn.XLOOKUP($C813,[27]PSP!$C:$C,[27]PSP!$BP:$BP)</f>
        <v>0</v>
      </c>
      <c r="BQ813" s="27">
        <f>_xlfn.XLOOKUP($C813,[27]PSP!$C:$C,[27]PSP!$BQ:$BQ)</f>
        <v>39.81</v>
      </c>
      <c r="BR813" s="28">
        <f t="shared" si="3129"/>
        <v>0</v>
      </c>
      <c r="BS813" s="88"/>
      <c r="BT813" s="54">
        <f>_xlfn.XLOOKUP($C813,[27]PSP!$C:$C,[27]PSP!$BT:$BT)</f>
        <v>0</v>
      </c>
      <c r="BU813" s="27">
        <f>_xlfn.XLOOKUP($C813,[27]PSP!$C:$C,[27]PSP!$BU:$BU)</f>
        <v>39.81</v>
      </c>
      <c r="BV813" s="28">
        <f t="shared" si="3130"/>
        <v>0</v>
      </c>
      <c r="BW813" s="88"/>
      <c r="BX813" s="54">
        <f>_xlfn.XLOOKUP($C813,[27]PSP!$C:$C,[27]PSP!$BX:$BX)</f>
        <v>0</v>
      </c>
      <c r="BY813" s="27">
        <f>_xlfn.XLOOKUP($C813,[27]PSP!$C:$C,[27]PSP!$BY:$BY)</f>
        <v>39.81</v>
      </c>
      <c r="BZ813" s="28">
        <f t="shared" si="3131"/>
        <v>0</v>
      </c>
      <c r="CA813" s="88"/>
      <c r="CB813" s="54">
        <f>_xlfn.XLOOKUP($C813,[27]PSP!$C:$C,[27]PSP!$CB:$CB)</f>
        <v>0</v>
      </c>
      <c r="CC813" s="27">
        <f>_xlfn.XLOOKUP($C813,[27]PSP!$C:$C,[27]PSP!$CC:$CC)</f>
        <v>39.81</v>
      </c>
      <c r="CD813" s="28">
        <f t="shared" si="3132"/>
        <v>0</v>
      </c>
      <c r="CE813" s="88"/>
      <c r="CF813" s="54">
        <f>_xlfn.XLOOKUP($C813,[27]PSP!$C:$C,[27]PSP!$CF:$CF)</f>
        <v>0</v>
      </c>
      <c r="CG813" s="27">
        <f>_xlfn.XLOOKUP($C813,[27]PSP!$C:$C,[27]PSP!$CG:$CG)</f>
        <v>39.81</v>
      </c>
      <c r="CH813" s="28">
        <f t="shared" si="3133"/>
        <v>0</v>
      </c>
      <c r="CI813" s="88"/>
      <c r="CJ813" s="54">
        <f>_xlfn.XLOOKUP($C813,[27]PSP!$C:$C,[27]PSP!$CJ:$CJ)</f>
        <v>0</v>
      </c>
      <c r="CK813" s="27">
        <f>_xlfn.XLOOKUP($C813,[27]PSP!$C:$C,[27]PSP!$CK:$CK)</f>
        <v>39.81</v>
      </c>
      <c r="CL813" s="28">
        <f t="shared" si="3134"/>
        <v>0</v>
      </c>
      <c r="CM813" s="88"/>
      <c r="CN813" s="54">
        <f>_xlfn.XLOOKUP($C813,[27]PSP!$C:$C,[27]PSP!$CN:$CN)</f>
        <v>0</v>
      </c>
      <c r="CO813" s="27">
        <f>_xlfn.XLOOKUP($C813,[27]PSP!$C:$C,[27]PSP!$CO:$CO)</f>
        <v>39.81</v>
      </c>
      <c r="CP813" s="28">
        <f t="shared" si="3135"/>
        <v>0</v>
      </c>
      <c r="CQ813" s="88"/>
      <c r="CR813" s="54">
        <f>_xlfn.XLOOKUP($C813,[27]PSP!$C:$C,[27]PSP!$CR:$CR)</f>
        <v>0</v>
      </c>
      <c r="CS813" s="27">
        <f>_xlfn.XLOOKUP($C813,[27]PSP!$C:$C,[27]PSP!$CS:$CS)</f>
        <v>39.81</v>
      </c>
      <c r="CT813" s="28">
        <f t="shared" si="3136"/>
        <v>0</v>
      </c>
      <c r="CU813" s="88"/>
      <c r="CV813" s="54">
        <f>_xlfn.XLOOKUP($C813,[27]PSP!$C:$C,[27]PSP!$CV:$CV)</f>
        <v>0</v>
      </c>
      <c r="CW813" s="27">
        <f>_xlfn.XLOOKUP($C813,[27]PSP!$C:$C,[27]PSP!$CW:$CW)</f>
        <v>39.81</v>
      </c>
      <c r="CX813" s="28">
        <f t="shared" si="3137"/>
        <v>0</v>
      </c>
      <c r="CY813" s="88"/>
      <c r="CZ813" s="54">
        <f>_xlfn.XLOOKUP($C813,[27]PSP!$C:$C,[27]PSP!$CZ:$CZ)</f>
        <v>0</v>
      </c>
      <c r="DA813" s="27">
        <f>_xlfn.XLOOKUP($C813,[27]PSP!$C:$C,[27]PSP!$DA:$DA)</f>
        <v>39.81</v>
      </c>
      <c r="DB813" s="28">
        <f t="shared" si="3138"/>
        <v>0</v>
      </c>
      <c r="DC813" s="88"/>
      <c r="DD813" s="54">
        <f>_xlfn.XLOOKUP($C813,[27]PSP!$C:$C,[27]PSP!$DD:$DD)</f>
        <v>0</v>
      </c>
      <c r="DE813" s="27">
        <f>_xlfn.XLOOKUP($C813,[27]PSP!$C:$C,[27]PSP!$DE:$DE)</f>
        <v>39.81</v>
      </c>
      <c r="DF813" s="28">
        <f t="shared" si="3139"/>
        <v>0</v>
      </c>
      <c r="DG813" s="88"/>
      <c r="DH813" s="54">
        <f>_xlfn.XLOOKUP($C813,[27]PSP!$C:$C,[27]PSP!$DH:$DH)</f>
        <v>0</v>
      </c>
      <c r="DI813" s="27">
        <f>_xlfn.XLOOKUP($C813,[27]PSP!$C:$C,[27]PSP!$DI:$DI)</f>
        <v>39.81</v>
      </c>
      <c r="DJ813" s="28">
        <f t="shared" si="3140"/>
        <v>0</v>
      </c>
      <c r="DK813" s="88"/>
      <c r="DL813" s="54">
        <f>_xlfn.XLOOKUP($C813,[27]PSP!$C:$C,[27]PSP!$DL:$DL)</f>
        <v>0</v>
      </c>
      <c r="DM813" s="27">
        <f>_xlfn.XLOOKUP($C813,[27]PSP!$C:$C,[27]PSP!$DM:$DM)</f>
        <v>39.81</v>
      </c>
      <c r="DN813" s="28">
        <f t="shared" si="3141"/>
        <v>0</v>
      </c>
      <c r="DO813" s="88"/>
      <c r="DP813" s="54">
        <f>_xlfn.XLOOKUP($C813,[27]PSP!$C:$C,[27]PSP!$DP:$DP)</f>
        <v>0</v>
      </c>
      <c r="DQ813" s="27">
        <f>_xlfn.XLOOKUP($C813,[27]PSP!$C:$C,[27]PSP!$DQ:$DQ)</f>
        <v>39.81</v>
      </c>
      <c r="DR813" s="28">
        <f t="shared" si="3142"/>
        <v>0</v>
      </c>
      <c r="DS813" s="88"/>
      <c r="DT813" s="54">
        <f>_xlfn.XLOOKUP($C813,[27]PSP!$C:$C,[27]PSP!$DT:$DT)</f>
        <v>0</v>
      </c>
      <c r="DU813" s="27">
        <f>_xlfn.XLOOKUP($C813,[27]PSP!$C:$C,[27]PSP!$DU:$DU)</f>
        <v>39.81</v>
      </c>
      <c r="DV813" s="28">
        <f t="shared" si="3143"/>
        <v>0</v>
      </c>
      <c r="DW813" s="88"/>
      <c r="DX813" s="54">
        <f>_xlfn.XLOOKUP($C813,[27]PSP!$C:$C,[27]PSP!$DX:$DX)</f>
        <v>0</v>
      </c>
      <c r="DY813" s="27">
        <f>_xlfn.XLOOKUP($C813,[27]PSP!$C:$C,[27]PSP!$DY:$DY)</f>
        <v>39.81</v>
      </c>
      <c r="DZ813" s="28">
        <f t="shared" si="3144"/>
        <v>0</v>
      </c>
      <c r="EA813" s="88"/>
      <c r="EB813" s="54">
        <f>_xlfn.XLOOKUP($C813,[27]PSP!$C:$C,[27]PSP!$EB:$EB)</f>
        <v>0</v>
      </c>
      <c r="EC813" s="27">
        <f>_xlfn.XLOOKUP($C813,[27]PSP!$C:$C,[27]PSP!$EC:$EC)</f>
        <v>39.81</v>
      </c>
      <c r="ED813" s="28">
        <f t="shared" si="3145"/>
        <v>0</v>
      </c>
      <c r="EE813" s="88"/>
      <c r="EF813" s="54">
        <f>_xlfn.XLOOKUP($C813,[27]PSP!$C:$C,[27]PSP!$EF:$EF)</f>
        <v>0</v>
      </c>
      <c r="EG813" s="27">
        <f>_xlfn.XLOOKUP($C813,[27]PSP!$C:$C,[27]PSP!$EG:$EG)</f>
        <v>39.81</v>
      </c>
      <c r="EH813" s="28">
        <f t="shared" si="3146"/>
        <v>0</v>
      </c>
      <c r="EI813" s="88"/>
      <c r="EJ813" s="54" t="e">
        <f>_xlfn.XLOOKUP($C813,[27]PSP!$C:$C,[27]PSP!$EJ:$EJ)</f>
        <v>#REF!</v>
      </c>
      <c r="EK813" s="27">
        <f>_xlfn.XLOOKUP($C813,[27]PSP!$C:$C,[27]PSP!$EK:$EK)</f>
        <v>39.81</v>
      </c>
      <c r="EL813" s="28" t="e">
        <f t="shared" si="3147"/>
        <v>#REF!</v>
      </c>
      <c r="EM813" s="88"/>
      <c r="EN813" s="108"/>
      <c r="EO813" s="29" t="e">
        <f t="shared" si="3045"/>
        <v>#REF!</v>
      </c>
      <c r="EP813" s="88" t="e">
        <f t="shared" si="2976"/>
        <v>#REF!</v>
      </c>
      <c r="EQ813" s="1" t="e">
        <f t="shared" si="2596"/>
        <v>#REF!</v>
      </c>
      <c r="ES813" s="118">
        <f t="shared" si="3148"/>
        <v>1.1767000000000001</v>
      </c>
    </row>
    <row r="814" spans="3:149" s="1" customFormat="1" ht="14.25" x14ac:dyDescent="0.25">
      <c r="C814" s="24" t="s">
        <v>949</v>
      </c>
      <c r="D814" s="43">
        <f>_xlfn.XLOOKUP($C814,[27]PSP!$C:$C,[27]PSP!$D:$D)</f>
        <v>2003613</v>
      </c>
      <c r="E814" s="24" t="str">
        <f>_xlfn.XLOOKUP($C814,[27]PSP!$C:$C,[27]PSP!$E:$E)</f>
        <v>SICRO SERVIÇO</v>
      </c>
      <c r="F814" s="25" t="str">
        <f>_xlfn.XLOOKUP($C814,[27]PSP!$C:$C,[27]PSP!$F:$F)</f>
        <v>BOCA DE SAÍDA PARA DRENO SUB-SUPERFICIAL - BSD 03 - AREIA E BRITA COMERCIAIS</v>
      </c>
      <c r="G814" s="26" t="str">
        <f>_xlfn.XLOOKUP($C814,[27]PSP!$C:$C,[27]PSP!$G:$G)</f>
        <v>UN</v>
      </c>
      <c r="H814" s="53" t="e">
        <f>_xlfn.XLOOKUP($C814,[27]PSP!$C:$C,[27]PSP!$H:$H)</f>
        <v>#REF!</v>
      </c>
      <c r="I814" s="28" t="e">
        <f>_xlfn.XLOOKUP($C814,[27]PSP!$C:$C,[27]PSP!$I:$I)</f>
        <v>#REF!</v>
      </c>
      <c r="J814" s="28" t="e">
        <f t="shared" si="3114"/>
        <v>#REF!</v>
      </c>
      <c r="K814" s="88"/>
      <c r="L814" s="54">
        <f>_xlfn.XLOOKUP($C814,[27]PSP!$C:$C,[27]PSP!$L:$L)</f>
        <v>0</v>
      </c>
      <c r="M814" s="27">
        <f>_xlfn.XLOOKUP($C814,[27]PSP!$C:$C,[27]PSP!$M:$M)</f>
        <v>107.66</v>
      </c>
      <c r="N814" s="28">
        <f t="shared" si="3115"/>
        <v>0</v>
      </c>
      <c r="O814" s="88"/>
      <c r="P814" s="54">
        <f>_xlfn.XLOOKUP($C814,[27]PSP!$C:$C,[27]PSP!$P:$P)</f>
        <v>0</v>
      </c>
      <c r="Q814" s="27">
        <f>_xlfn.XLOOKUP($C814,[27]PSP!$C:$C,[27]PSP!$Q:$Q)</f>
        <v>107.66</v>
      </c>
      <c r="R814" s="28">
        <f t="shared" si="3116"/>
        <v>0</v>
      </c>
      <c r="S814" s="88"/>
      <c r="T814" s="54">
        <f>_xlfn.XLOOKUP($C814,[27]PSP!$C:$C,[27]PSP!$T:$T)</f>
        <v>0</v>
      </c>
      <c r="U814" s="27">
        <f>_xlfn.XLOOKUP($C814,[27]PSP!$C:$C,[27]PSP!$U:$U)</f>
        <v>107.66</v>
      </c>
      <c r="V814" s="28">
        <f t="shared" si="3117"/>
        <v>0</v>
      </c>
      <c r="W814" s="88"/>
      <c r="X814" s="54">
        <f>_xlfn.XLOOKUP($C814,[27]PSP!$C:$C,[27]PSP!$X:$X)</f>
        <v>0</v>
      </c>
      <c r="Y814" s="27">
        <f>_xlfn.XLOOKUP($C814,[27]PSP!$C:$C,[27]PSP!$Y:$Y)</f>
        <v>107.66</v>
      </c>
      <c r="Z814" s="28">
        <f t="shared" si="3118"/>
        <v>0</v>
      </c>
      <c r="AA814" s="88"/>
      <c r="AB814" s="54">
        <f>_xlfn.XLOOKUP($C814,[27]PSP!$C:$C,[27]PSP!$AB:$AB)</f>
        <v>0</v>
      </c>
      <c r="AC814" s="27">
        <f>_xlfn.XLOOKUP($C814,[27]PSP!$C:$C,[27]PSP!$AC:$AC)</f>
        <v>107.66</v>
      </c>
      <c r="AD814" s="28">
        <f t="shared" si="3119"/>
        <v>0</v>
      </c>
      <c r="AE814" s="88"/>
      <c r="AF814" s="54">
        <f>_xlfn.XLOOKUP($C814,[27]PSP!$C:$C,[27]PSP!$AF:$AF)</f>
        <v>0</v>
      </c>
      <c r="AG814" s="27">
        <f>_xlfn.XLOOKUP($C814,[27]PSP!$C:$C,[27]PSP!$AG:$AG)</f>
        <v>107.66</v>
      </c>
      <c r="AH814" s="28">
        <f t="shared" si="3120"/>
        <v>0</v>
      </c>
      <c r="AI814" s="88"/>
      <c r="AJ814" s="54">
        <f>_xlfn.XLOOKUP($C814,[27]PSP!$C:$C,[27]PSP!$AJ:$AJ)</f>
        <v>0</v>
      </c>
      <c r="AK814" s="27">
        <f>_xlfn.XLOOKUP($C814,[27]PSP!$C:$C,[27]PSP!$AK:$AK)</f>
        <v>107.66</v>
      </c>
      <c r="AL814" s="28">
        <f t="shared" si="3121"/>
        <v>0</v>
      </c>
      <c r="AM814" s="88"/>
      <c r="AN814" s="54">
        <f>_xlfn.XLOOKUP($C814,[27]PSP!$C:$C,[27]PSP!$AN:$AN)</f>
        <v>0</v>
      </c>
      <c r="AO814" s="27">
        <f>_xlfn.XLOOKUP($C814,[27]PSP!$C:$C,[27]PSP!$AO:$AO)</f>
        <v>107.66</v>
      </c>
      <c r="AP814" s="28">
        <f t="shared" si="3122"/>
        <v>0</v>
      </c>
      <c r="AQ814" s="88"/>
      <c r="AR814" s="54">
        <f>_xlfn.XLOOKUP($C814,[27]PSP!$C:$C,[27]PSP!$AR:$AR)</f>
        <v>0</v>
      </c>
      <c r="AS814" s="27">
        <f>_xlfn.XLOOKUP($C814,[27]PSP!$C:$C,[27]PSP!$AS:$AS)</f>
        <v>107.66</v>
      </c>
      <c r="AT814" s="28">
        <f t="shared" si="3123"/>
        <v>0</v>
      </c>
      <c r="AU814" s="88"/>
      <c r="AV814" s="54">
        <f>_xlfn.XLOOKUP($C814,[27]PSP!$C:$C,[27]PSP!$AV:$AV)</f>
        <v>0</v>
      </c>
      <c r="AW814" s="27">
        <f>_xlfn.XLOOKUP($C814,[27]PSP!$C:$C,[27]PSP!$AW:$AW)</f>
        <v>107.66</v>
      </c>
      <c r="AX814" s="28">
        <f t="shared" si="3124"/>
        <v>0</v>
      </c>
      <c r="AY814" s="88"/>
      <c r="AZ814" s="54">
        <f>_xlfn.XLOOKUP($C814,[27]PSP!$C:$C,[27]PSP!$AZ:$AZ)</f>
        <v>0</v>
      </c>
      <c r="BA814" s="27">
        <f>_xlfn.XLOOKUP($C814,[27]PSP!$C:$C,[27]PSP!$BA:$BA)</f>
        <v>107.66</v>
      </c>
      <c r="BB814" s="28">
        <f t="shared" si="3125"/>
        <v>0</v>
      </c>
      <c r="BC814" s="88"/>
      <c r="BD814" s="54">
        <f>_xlfn.XLOOKUP($C814,[27]PSP!$C:$C,[27]PSP!$BD:$BD)</f>
        <v>0</v>
      </c>
      <c r="BE814" s="27">
        <f>_xlfn.XLOOKUP($C814,[27]PSP!$C:$C,[27]PSP!$BE:$BE)</f>
        <v>107.66</v>
      </c>
      <c r="BF814" s="28">
        <f t="shared" si="3126"/>
        <v>0</v>
      </c>
      <c r="BG814" s="88"/>
      <c r="BH814" s="54">
        <f>_xlfn.XLOOKUP($C814,[27]PSP!$C:$C,[27]PSP!$BH:$BH)</f>
        <v>0</v>
      </c>
      <c r="BI814" s="27">
        <f>_xlfn.XLOOKUP($C814,[27]PSP!$C:$C,[27]PSP!$BI:$BI)</f>
        <v>107.66</v>
      </c>
      <c r="BJ814" s="28">
        <f t="shared" si="3127"/>
        <v>0</v>
      </c>
      <c r="BK814" s="88"/>
      <c r="BL814" s="54">
        <f>_xlfn.XLOOKUP($C814,[27]PSP!$C:$C,[27]PSP!$BL:$BL)</f>
        <v>0</v>
      </c>
      <c r="BM814" s="27">
        <f>_xlfn.XLOOKUP($C814,[27]PSP!$C:$C,[27]PSP!$BM:$BM)</f>
        <v>107.66</v>
      </c>
      <c r="BN814" s="28">
        <f t="shared" si="3128"/>
        <v>0</v>
      </c>
      <c r="BO814" s="88"/>
      <c r="BP814" s="54">
        <f>_xlfn.XLOOKUP($C814,[27]PSP!$C:$C,[27]PSP!$BP:$BP)</f>
        <v>0</v>
      </c>
      <c r="BQ814" s="27">
        <f>_xlfn.XLOOKUP($C814,[27]PSP!$C:$C,[27]PSP!$BQ:$BQ)</f>
        <v>107.66</v>
      </c>
      <c r="BR814" s="28">
        <f t="shared" si="3129"/>
        <v>0</v>
      </c>
      <c r="BS814" s="88"/>
      <c r="BT814" s="54">
        <f>_xlfn.XLOOKUP($C814,[27]PSP!$C:$C,[27]PSP!$BT:$BT)</f>
        <v>0</v>
      </c>
      <c r="BU814" s="27">
        <f>_xlfn.XLOOKUP($C814,[27]PSP!$C:$C,[27]PSP!$BU:$BU)</f>
        <v>107.66</v>
      </c>
      <c r="BV814" s="28">
        <f t="shared" si="3130"/>
        <v>0</v>
      </c>
      <c r="BW814" s="88"/>
      <c r="BX814" s="54">
        <f>_xlfn.XLOOKUP($C814,[27]PSP!$C:$C,[27]PSP!$BX:$BX)</f>
        <v>0</v>
      </c>
      <c r="BY814" s="27">
        <f>_xlfn.XLOOKUP($C814,[27]PSP!$C:$C,[27]PSP!$BY:$BY)</f>
        <v>107.66</v>
      </c>
      <c r="BZ814" s="28">
        <f t="shared" si="3131"/>
        <v>0</v>
      </c>
      <c r="CA814" s="88"/>
      <c r="CB814" s="54">
        <f>_xlfn.XLOOKUP($C814,[27]PSP!$C:$C,[27]PSP!$CB:$CB)</f>
        <v>0</v>
      </c>
      <c r="CC814" s="27">
        <f>_xlfn.XLOOKUP($C814,[27]PSP!$C:$C,[27]PSP!$CC:$CC)</f>
        <v>107.66</v>
      </c>
      <c r="CD814" s="28">
        <f t="shared" si="3132"/>
        <v>0</v>
      </c>
      <c r="CE814" s="88"/>
      <c r="CF814" s="54">
        <f>_xlfn.XLOOKUP($C814,[27]PSP!$C:$C,[27]PSP!$CF:$CF)</f>
        <v>0</v>
      </c>
      <c r="CG814" s="27">
        <f>_xlfn.XLOOKUP($C814,[27]PSP!$C:$C,[27]PSP!$CG:$CG)</f>
        <v>107.66</v>
      </c>
      <c r="CH814" s="28">
        <f t="shared" si="3133"/>
        <v>0</v>
      </c>
      <c r="CI814" s="88"/>
      <c r="CJ814" s="54">
        <f>_xlfn.XLOOKUP($C814,[27]PSP!$C:$C,[27]PSP!$CJ:$CJ)</f>
        <v>0</v>
      </c>
      <c r="CK814" s="27">
        <f>_xlfn.XLOOKUP($C814,[27]PSP!$C:$C,[27]PSP!$CK:$CK)</f>
        <v>107.66</v>
      </c>
      <c r="CL814" s="28">
        <f t="shared" si="3134"/>
        <v>0</v>
      </c>
      <c r="CM814" s="88"/>
      <c r="CN814" s="54">
        <f>_xlfn.XLOOKUP($C814,[27]PSP!$C:$C,[27]PSP!$CN:$CN)</f>
        <v>0</v>
      </c>
      <c r="CO814" s="27">
        <f>_xlfn.XLOOKUP($C814,[27]PSP!$C:$C,[27]PSP!$CO:$CO)</f>
        <v>107.66</v>
      </c>
      <c r="CP814" s="28">
        <f t="shared" si="3135"/>
        <v>0</v>
      </c>
      <c r="CQ814" s="88"/>
      <c r="CR814" s="54">
        <f>_xlfn.XLOOKUP($C814,[27]PSP!$C:$C,[27]PSP!$CR:$CR)</f>
        <v>0</v>
      </c>
      <c r="CS814" s="27">
        <f>_xlfn.XLOOKUP($C814,[27]PSP!$C:$C,[27]PSP!$CS:$CS)</f>
        <v>107.66</v>
      </c>
      <c r="CT814" s="28">
        <f t="shared" si="3136"/>
        <v>0</v>
      </c>
      <c r="CU814" s="88"/>
      <c r="CV814" s="54">
        <f>_xlfn.XLOOKUP($C814,[27]PSP!$C:$C,[27]PSP!$CV:$CV)</f>
        <v>0</v>
      </c>
      <c r="CW814" s="27">
        <f>_xlfn.XLOOKUP($C814,[27]PSP!$C:$C,[27]PSP!$CW:$CW)</f>
        <v>107.66</v>
      </c>
      <c r="CX814" s="28">
        <f t="shared" si="3137"/>
        <v>0</v>
      </c>
      <c r="CY814" s="88"/>
      <c r="CZ814" s="54">
        <f>_xlfn.XLOOKUP($C814,[27]PSP!$C:$C,[27]PSP!$CZ:$CZ)</f>
        <v>0</v>
      </c>
      <c r="DA814" s="27">
        <f>_xlfn.XLOOKUP($C814,[27]PSP!$C:$C,[27]PSP!$DA:$DA)</f>
        <v>107.66</v>
      </c>
      <c r="DB814" s="28">
        <f t="shared" si="3138"/>
        <v>0</v>
      </c>
      <c r="DC814" s="88"/>
      <c r="DD814" s="54">
        <f>_xlfn.XLOOKUP($C814,[27]PSP!$C:$C,[27]PSP!$DD:$DD)</f>
        <v>0</v>
      </c>
      <c r="DE814" s="27">
        <f>_xlfn.XLOOKUP($C814,[27]PSP!$C:$C,[27]PSP!$DE:$DE)</f>
        <v>107.66</v>
      </c>
      <c r="DF814" s="28">
        <f t="shared" si="3139"/>
        <v>0</v>
      </c>
      <c r="DG814" s="88"/>
      <c r="DH814" s="54">
        <f>_xlfn.XLOOKUP($C814,[27]PSP!$C:$C,[27]PSP!$DH:$DH)</f>
        <v>0</v>
      </c>
      <c r="DI814" s="27">
        <f>_xlfn.XLOOKUP($C814,[27]PSP!$C:$C,[27]PSP!$DI:$DI)</f>
        <v>107.66</v>
      </c>
      <c r="DJ814" s="28">
        <f t="shared" si="3140"/>
        <v>0</v>
      </c>
      <c r="DK814" s="88"/>
      <c r="DL814" s="54">
        <f>_xlfn.XLOOKUP($C814,[27]PSP!$C:$C,[27]PSP!$DL:$DL)</f>
        <v>0</v>
      </c>
      <c r="DM814" s="27">
        <f>_xlfn.XLOOKUP($C814,[27]PSP!$C:$C,[27]PSP!$DM:$DM)</f>
        <v>107.66</v>
      </c>
      <c r="DN814" s="28">
        <f t="shared" si="3141"/>
        <v>0</v>
      </c>
      <c r="DO814" s="88"/>
      <c r="DP814" s="54">
        <f>_xlfn.XLOOKUP($C814,[27]PSP!$C:$C,[27]PSP!$DP:$DP)</f>
        <v>0</v>
      </c>
      <c r="DQ814" s="27">
        <f>_xlfn.XLOOKUP($C814,[27]PSP!$C:$C,[27]PSP!$DQ:$DQ)</f>
        <v>107.66</v>
      </c>
      <c r="DR814" s="28">
        <f t="shared" si="3142"/>
        <v>0</v>
      </c>
      <c r="DS814" s="88"/>
      <c r="DT814" s="54">
        <f>_xlfn.XLOOKUP($C814,[27]PSP!$C:$C,[27]PSP!$DT:$DT)</f>
        <v>0</v>
      </c>
      <c r="DU814" s="27">
        <f>_xlfn.XLOOKUP($C814,[27]PSP!$C:$C,[27]PSP!$DU:$DU)</f>
        <v>107.66</v>
      </c>
      <c r="DV814" s="28">
        <f t="shared" si="3143"/>
        <v>0</v>
      </c>
      <c r="DW814" s="88"/>
      <c r="DX814" s="54">
        <f>_xlfn.XLOOKUP($C814,[27]PSP!$C:$C,[27]PSP!$DX:$DX)</f>
        <v>0</v>
      </c>
      <c r="DY814" s="27">
        <f>_xlfn.XLOOKUP($C814,[27]PSP!$C:$C,[27]PSP!$DY:$DY)</f>
        <v>107.66</v>
      </c>
      <c r="DZ814" s="28">
        <f t="shared" si="3144"/>
        <v>0</v>
      </c>
      <c r="EA814" s="88"/>
      <c r="EB814" s="54">
        <f>_xlfn.XLOOKUP($C814,[27]PSP!$C:$C,[27]PSP!$EB:$EB)</f>
        <v>0</v>
      </c>
      <c r="EC814" s="27">
        <f>_xlfn.XLOOKUP($C814,[27]PSP!$C:$C,[27]PSP!$EC:$EC)</f>
        <v>107.66</v>
      </c>
      <c r="ED814" s="28">
        <f t="shared" si="3145"/>
        <v>0</v>
      </c>
      <c r="EE814" s="88"/>
      <c r="EF814" s="54">
        <f>_xlfn.XLOOKUP($C814,[27]PSP!$C:$C,[27]PSP!$EF:$EF)</f>
        <v>0</v>
      </c>
      <c r="EG814" s="27">
        <f>_xlfn.XLOOKUP($C814,[27]PSP!$C:$C,[27]PSP!$EG:$EG)</f>
        <v>107.66</v>
      </c>
      <c r="EH814" s="28">
        <f t="shared" si="3146"/>
        <v>0</v>
      </c>
      <c r="EI814" s="88"/>
      <c r="EJ814" s="54" t="e">
        <f>_xlfn.XLOOKUP($C814,[27]PSP!$C:$C,[27]PSP!$EJ:$EJ)</f>
        <v>#REF!</v>
      </c>
      <c r="EK814" s="27">
        <f>_xlfn.XLOOKUP($C814,[27]PSP!$C:$C,[27]PSP!$EK:$EK)</f>
        <v>107.66</v>
      </c>
      <c r="EL814" s="28" t="e">
        <f t="shared" si="3147"/>
        <v>#REF!</v>
      </c>
      <c r="EM814" s="88"/>
      <c r="EN814" s="108"/>
      <c r="EO814" s="29" t="e">
        <f t="shared" si="3045"/>
        <v>#REF!</v>
      </c>
      <c r="EP814" s="88" t="e">
        <f t="shared" si="2976"/>
        <v>#REF!</v>
      </c>
      <c r="EQ814" s="1" t="e">
        <f t="shared" si="2596"/>
        <v>#REF!</v>
      </c>
      <c r="ES814" s="118">
        <f t="shared" si="3148"/>
        <v>1.1767000000000001</v>
      </c>
    </row>
    <row r="815" spans="3:149" s="1" customFormat="1" ht="22.5" customHeight="1" x14ac:dyDescent="0.25">
      <c r="C815" s="24" t="s">
        <v>950</v>
      </c>
      <c r="D815" s="43" t="str">
        <f>_xlfn.XLOOKUP($C815,[27]PSP!$C:$C,[27]PSP!$D:$D)</f>
        <v>RO-40610</v>
      </c>
      <c r="E815" s="24" t="str">
        <f>_xlfn.XLOOKUP($C815,[27]PSP!$C:$C,[27]PSP!$E:$E)</f>
        <v>DER/MG</v>
      </c>
      <c r="F815" s="25" t="str">
        <f>_xlfn.XLOOKUP($C815,[27]PSP!$C:$C,[27]PSP!$F:$F)</f>
        <v>SARJETA DE GRAMA EM CORTE TIPO SGC-X/Y. LARGURA = 100 CM TIPO 100/25 (EXECUÇÃO, INCLUINDO ESCAVAÇÃO,FORNECIMENTO, TRANSPORTE E PLANTIO DA GRAMA)</v>
      </c>
      <c r="G815" s="26" t="str">
        <f>_xlfn.XLOOKUP($C815,[27]PSP!$C:$C,[27]PSP!$G:$G)</f>
        <v>M</v>
      </c>
      <c r="H815" s="53" t="e">
        <f>_xlfn.XLOOKUP($C815,[27]PSP!$C:$C,[27]PSP!$H:$H)</f>
        <v>#REF!</v>
      </c>
      <c r="I815" s="28" t="e">
        <f>_xlfn.XLOOKUP($C815,[27]PSP!$C:$C,[27]PSP!$I:$I)</f>
        <v>#REF!</v>
      </c>
      <c r="J815" s="28" t="e">
        <f t="shared" si="3114"/>
        <v>#REF!</v>
      </c>
      <c r="K815" s="88"/>
      <c r="L815" s="54">
        <f>_xlfn.XLOOKUP($C815,[27]PSP!$C:$C,[27]PSP!$L:$L)</f>
        <v>0</v>
      </c>
      <c r="M815" s="27">
        <f>_xlfn.XLOOKUP($C815,[27]PSP!$C:$C,[27]PSP!$M:$M)</f>
        <v>14.2</v>
      </c>
      <c r="N815" s="28">
        <f t="shared" si="3115"/>
        <v>0</v>
      </c>
      <c r="O815" s="88"/>
      <c r="P815" s="54">
        <f>_xlfn.XLOOKUP($C815,[27]PSP!$C:$C,[27]PSP!$P:$P)</f>
        <v>0</v>
      </c>
      <c r="Q815" s="27">
        <f>_xlfn.XLOOKUP($C815,[27]PSP!$C:$C,[27]PSP!$Q:$Q)</f>
        <v>14.2</v>
      </c>
      <c r="R815" s="28">
        <f t="shared" si="3116"/>
        <v>0</v>
      </c>
      <c r="S815" s="88"/>
      <c r="T815" s="54">
        <f>_xlfn.XLOOKUP($C815,[27]PSP!$C:$C,[27]PSP!$T:$T)</f>
        <v>10</v>
      </c>
      <c r="U815" s="27">
        <f>_xlfn.XLOOKUP($C815,[27]PSP!$C:$C,[27]PSP!$U:$U)</f>
        <v>14.2</v>
      </c>
      <c r="V815" s="28">
        <f t="shared" si="3117"/>
        <v>142</v>
      </c>
      <c r="W815" s="88"/>
      <c r="X815" s="54">
        <f>_xlfn.XLOOKUP($C815,[27]PSP!$C:$C,[27]PSP!$X:$X)</f>
        <v>15</v>
      </c>
      <c r="Y815" s="27">
        <f>_xlfn.XLOOKUP($C815,[27]PSP!$C:$C,[27]PSP!$Y:$Y)</f>
        <v>14.2</v>
      </c>
      <c r="Z815" s="28">
        <f t="shared" si="3118"/>
        <v>213</v>
      </c>
      <c r="AA815" s="88"/>
      <c r="AB815" s="54">
        <f>_xlfn.XLOOKUP($C815,[27]PSP!$C:$C,[27]PSP!$AB:$AB)</f>
        <v>10</v>
      </c>
      <c r="AC815" s="27">
        <f>_xlfn.XLOOKUP($C815,[27]PSP!$C:$C,[27]PSP!$AC:$AC)</f>
        <v>14.2</v>
      </c>
      <c r="AD815" s="28">
        <f t="shared" si="3119"/>
        <v>142</v>
      </c>
      <c r="AE815" s="88"/>
      <c r="AF815" s="54">
        <f>_xlfn.XLOOKUP($C815,[27]PSP!$C:$C,[27]PSP!$AF:$AF)</f>
        <v>10</v>
      </c>
      <c r="AG815" s="27">
        <f>_xlfn.XLOOKUP($C815,[27]PSP!$C:$C,[27]PSP!$AG:$AG)</f>
        <v>14.2</v>
      </c>
      <c r="AH815" s="28">
        <f t="shared" si="3120"/>
        <v>142</v>
      </c>
      <c r="AI815" s="88"/>
      <c r="AJ815" s="54">
        <f>_xlfn.XLOOKUP($C815,[27]PSP!$C:$C,[27]PSP!$AJ:$AJ)</f>
        <v>10</v>
      </c>
      <c r="AK815" s="27">
        <f>_xlfn.XLOOKUP($C815,[27]PSP!$C:$C,[27]PSP!$AK:$AK)</f>
        <v>14.2</v>
      </c>
      <c r="AL815" s="28">
        <f t="shared" si="3121"/>
        <v>142</v>
      </c>
      <c r="AM815" s="88"/>
      <c r="AN815" s="54">
        <f>_xlfn.XLOOKUP($C815,[27]PSP!$C:$C,[27]PSP!$AN:$AN)</f>
        <v>10</v>
      </c>
      <c r="AO815" s="27">
        <f>_xlfn.XLOOKUP($C815,[27]PSP!$C:$C,[27]PSP!$AO:$AO)</f>
        <v>14.2</v>
      </c>
      <c r="AP815" s="28">
        <f t="shared" si="3122"/>
        <v>142</v>
      </c>
      <c r="AQ815" s="88"/>
      <c r="AR815" s="54">
        <f>_xlfn.XLOOKUP($C815,[27]PSP!$C:$C,[27]PSP!$AR:$AR)</f>
        <v>15</v>
      </c>
      <c r="AS815" s="27">
        <f>_xlfn.XLOOKUP($C815,[27]PSP!$C:$C,[27]PSP!$AS:$AS)</f>
        <v>14.2</v>
      </c>
      <c r="AT815" s="28">
        <f t="shared" si="3123"/>
        <v>213</v>
      </c>
      <c r="AU815" s="88"/>
      <c r="AV815" s="54">
        <f>_xlfn.XLOOKUP($C815,[27]PSP!$C:$C,[27]PSP!$AV:$AV)</f>
        <v>10</v>
      </c>
      <c r="AW815" s="27">
        <f>_xlfn.XLOOKUP($C815,[27]PSP!$C:$C,[27]PSP!$AW:$AW)</f>
        <v>14.2</v>
      </c>
      <c r="AX815" s="28">
        <f t="shared" si="3124"/>
        <v>142</v>
      </c>
      <c r="AY815" s="88"/>
      <c r="AZ815" s="54">
        <f>_xlfn.XLOOKUP($C815,[27]PSP!$C:$C,[27]PSP!$AZ:$AZ)</f>
        <v>15</v>
      </c>
      <c r="BA815" s="27">
        <f>_xlfn.XLOOKUP($C815,[27]PSP!$C:$C,[27]PSP!$BA:$BA)</f>
        <v>14.2</v>
      </c>
      <c r="BB815" s="28">
        <f t="shared" si="3125"/>
        <v>213</v>
      </c>
      <c r="BC815" s="88"/>
      <c r="BD815" s="54">
        <f>_xlfn.XLOOKUP($C815,[27]PSP!$C:$C,[27]PSP!$BD:$BD)</f>
        <v>20</v>
      </c>
      <c r="BE815" s="27">
        <f>_xlfn.XLOOKUP($C815,[27]PSP!$C:$C,[27]PSP!$BE:$BE)</f>
        <v>14.2</v>
      </c>
      <c r="BF815" s="28">
        <f t="shared" si="3126"/>
        <v>284</v>
      </c>
      <c r="BG815" s="88"/>
      <c r="BH815" s="54">
        <f>_xlfn.XLOOKUP($C815,[27]PSP!$C:$C,[27]PSP!$BH:$BH)</f>
        <v>20</v>
      </c>
      <c r="BI815" s="27">
        <f>_xlfn.XLOOKUP($C815,[27]PSP!$C:$C,[27]PSP!$BI:$BI)</f>
        <v>14.2</v>
      </c>
      <c r="BJ815" s="28">
        <f t="shared" si="3127"/>
        <v>284</v>
      </c>
      <c r="BK815" s="88"/>
      <c r="BL815" s="54">
        <f>_xlfn.XLOOKUP($C815,[27]PSP!$C:$C,[27]PSP!$BL:$BL)</f>
        <v>5</v>
      </c>
      <c r="BM815" s="27">
        <f>_xlfn.XLOOKUP($C815,[27]PSP!$C:$C,[27]PSP!$BM:$BM)</f>
        <v>14.2</v>
      </c>
      <c r="BN815" s="28">
        <f t="shared" si="3128"/>
        <v>71</v>
      </c>
      <c r="BO815" s="88"/>
      <c r="BP815" s="54">
        <f>_xlfn.XLOOKUP($C815,[27]PSP!$C:$C,[27]PSP!$BP:$BP)</f>
        <v>10</v>
      </c>
      <c r="BQ815" s="27">
        <f>_xlfn.XLOOKUP($C815,[27]PSP!$C:$C,[27]PSP!$BQ:$BQ)</f>
        <v>14.2</v>
      </c>
      <c r="BR815" s="28">
        <f t="shared" si="3129"/>
        <v>142</v>
      </c>
      <c r="BS815" s="88"/>
      <c r="BT815" s="54">
        <f>_xlfn.XLOOKUP($C815,[27]PSP!$C:$C,[27]PSP!$BT:$BT)</f>
        <v>5</v>
      </c>
      <c r="BU815" s="27">
        <f>_xlfn.XLOOKUP($C815,[27]PSP!$C:$C,[27]PSP!$BU:$BU)</f>
        <v>14.2</v>
      </c>
      <c r="BV815" s="28">
        <f t="shared" si="3130"/>
        <v>71</v>
      </c>
      <c r="BW815" s="88"/>
      <c r="BX815" s="54">
        <f>_xlfn.XLOOKUP($C815,[27]PSP!$C:$C,[27]PSP!$BX:$BX)</f>
        <v>15</v>
      </c>
      <c r="BY815" s="27">
        <f>_xlfn.XLOOKUP($C815,[27]PSP!$C:$C,[27]PSP!$BY:$BY)</f>
        <v>14.2</v>
      </c>
      <c r="BZ815" s="28">
        <f t="shared" si="3131"/>
        <v>213</v>
      </c>
      <c r="CA815" s="88"/>
      <c r="CB815" s="54">
        <f>_xlfn.XLOOKUP($C815,[27]PSP!$C:$C,[27]PSP!$CB:$CB)</f>
        <v>20</v>
      </c>
      <c r="CC815" s="27">
        <f>_xlfn.XLOOKUP($C815,[27]PSP!$C:$C,[27]PSP!$CC:$CC)</f>
        <v>14.2</v>
      </c>
      <c r="CD815" s="28">
        <f t="shared" si="3132"/>
        <v>284</v>
      </c>
      <c r="CE815" s="88"/>
      <c r="CF815" s="54">
        <f>_xlfn.XLOOKUP($C815,[27]PSP!$C:$C,[27]PSP!$CF:$CF)</f>
        <v>10</v>
      </c>
      <c r="CG815" s="27">
        <f>_xlfn.XLOOKUP($C815,[27]PSP!$C:$C,[27]PSP!$CG:$CG)</f>
        <v>14.2</v>
      </c>
      <c r="CH815" s="28">
        <f t="shared" si="3133"/>
        <v>142</v>
      </c>
      <c r="CI815" s="88"/>
      <c r="CJ815" s="54">
        <f>_xlfn.XLOOKUP($C815,[27]PSP!$C:$C,[27]PSP!$CJ:$CJ)</f>
        <v>5</v>
      </c>
      <c r="CK815" s="27">
        <f>_xlfn.XLOOKUP($C815,[27]PSP!$C:$C,[27]PSP!$CK:$CK)</f>
        <v>14.2</v>
      </c>
      <c r="CL815" s="28">
        <f t="shared" si="3134"/>
        <v>71</v>
      </c>
      <c r="CM815" s="88"/>
      <c r="CN815" s="54">
        <f>_xlfn.XLOOKUP($C815,[27]PSP!$C:$C,[27]PSP!$CN:$CN)</f>
        <v>20</v>
      </c>
      <c r="CO815" s="27">
        <f>_xlfn.XLOOKUP($C815,[27]PSP!$C:$C,[27]PSP!$CO:$CO)</f>
        <v>14.2</v>
      </c>
      <c r="CP815" s="28">
        <f t="shared" si="3135"/>
        <v>284</v>
      </c>
      <c r="CQ815" s="88"/>
      <c r="CR815" s="54">
        <f>_xlfn.XLOOKUP($C815,[27]PSP!$C:$C,[27]PSP!$CR:$CR)</f>
        <v>0</v>
      </c>
      <c r="CS815" s="27">
        <f>_xlfn.XLOOKUP($C815,[27]PSP!$C:$C,[27]PSP!$CS:$CS)</f>
        <v>14.2</v>
      </c>
      <c r="CT815" s="28">
        <f t="shared" si="3136"/>
        <v>0</v>
      </c>
      <c r="CU815" s="88"/>
      <c r="CV815" s="54">
        <f>_xlfn.XLOOKUP($C815,[27]PSP!$C:$C,[27]PSP!$CV:$CV)</f>
        <v>25</v>
      </c>
      <c r="CW815" s="27">
        <f>_xlfn.XLOOKUP($C815,[27]PSP!$C:$C,[27]PSP!$CW:$CW)</f>
        <v>14.2</v>
      </c>
      <c r="CX815" s="28">
        <f t="shared" si="3137"/>
        <v>355</v>
      </c>
      <c r="CY815" s="88"/>
      <c r="CZ815" s="54">
        <f>_xlfn.XLOOKUP($C815,[27]PSP!$C:$C,[27]PSP!$CZ:$CZ)</f>
        <v>15</v>
      </c>
      <c r="DA815" s="27">
        <f>_xlfn.XLOOKUP($C815,[27]PSP!$C:$C,[27]PSP!$DA:$DA)</f>
        <v>14.2</v>
      </c>
      <c r="DB815" s="28">
        <f t="shared" si="3138"/>
        <v>213</v>
      </c>
      <c r="DC815" s="88"/>
      <c r="DD815" s="54">
        <f>_xlfn.XLOOKUP($C815,[27]PSP!$C:$C,[27]PSP!$DD:$DD)</f>
        <v>0</v>
      </c>
      <c r="DE815" s="27">
        <f>_xlfn.XLOOKUP($C815,[27]PSP!$C:$C,[27]PSP!$DE:$DE)</f>
        <v>14.2</v>
      </c>
      <c r="DF815" s="28">
        <f t="shared" si="3139"/>
        <v>0</v>
      </c>
      <c r="DG815" s="88"/>
      <c r="DH815" s="54">
        <f>_xlfn.XLOOKUP($C815,[27]PSP!$C:$C,[27]PSP!$DH:$DH)</f>
        <v>0</v>
      </c>
      <c r="DI815" s="27">
        <f>_xlfn.XLOOKUP($C815,[27]PSP!$C:$C,[27]PSP!$DI:$DI)</f>
        <v>14.2</v>
      </c>
      <c r="DJ815" s="28">
        <f t="shared" si="3140"/>
        <v>0</v>
      </c>
      <c r="DK815" s="88"/>
      <c r="DL815" s="54">
        <f>_xlfn.XLOOKUP($C815,[27]PSP!$C:$C,[27]PSP!$DL:$DL)</f>
        <v>15</v>
      </c>
      <c r="DM815" s="27">
        <f>_xlfn.XLOOKUP($C815,[27]PSP!$C:$C,[27]PSP!$DM:$DM)</f>
        <v>14.2</v>
      </c>
      <c r="DN815" s="28">
        <f t="shared" si="3141"/>
        <v>213</v>
      </c>
      <c r="DO815" s="88"/>
      <c r="DP815" s="54">
        <f>_xlfn.XLOOKUP($C815,[27]PSP!$C:$C,[27]PSP!$DP:$DP)</f>
        <v>0</v>
      </c>
      <c r="DQ815" s="27">
        <f>_xlfn.XLOOKUP($C815,[27]PSP!$C:$C,[27]PSP!$DQ:$DQ)</f>
        <v>14.2</v>
      </c>
      <c r="DR815" s="28">
        <f t="shared" si="3142"/>
        <v>0</v>
      </c>
      <c r="DS815" s="88"/>
      <c r="DT815" s="54">
        <f>_xlfn.XLOOKUP($C815,[27]PSP!$C:$C,[27]PSP!$DT:$DT)</f>
        <v>0</v>
      </c>
      <c r="DU815" s="27">
        <f>_xlfn.XLOOKUP($C815,[27]PSP!$C:$C,[27]PSP!$DU:$DU)</f>
        <v>14.2</v>
      </c>
      <c r="DV815" s="28">
        <f t="shared" si="3143"/>
        <v>0</v>
      </c>
      <c r="DW815" s="88"/>
      <c r="DX815" s="54">
        <f>_xlfn.XLOOKUP($C815,[27]PSP!$C:$C,[27]PSP!$DX:$DX)</f>
        <v>8</v>
      </c>
      <c r="DY815" s="27">
        <f>_xlfn.XLOOKUP($C815,[27]PSP!$C:$C,[27]PSP!$DY:$DY)</f>
        <v>14.2</v>
      </c>
      <c r="DZ815" s="28">
        <f t="shared" si="3144"/>
        <v>113.6</v>
      </c>
      <c r="EA815" s="88"/>
      <c r="EB815" s="54">
        <f>_xlfn.XLOOKUP($C815,[27]PSP!$C:$C,[27]PSP!$EB:$EB)</f>
        <v>8</v>
      </c>
      <c r="EC815" s="27">
        <f>_xlfn.XLOOKUP($C815,[27]PSP!$C:$C,[27]PSP!$EC:$EC)</f>
        <v>14.2</v>
      </c>
      <c r="ED815" s="28">
        <f t="shared" si="3145"/>
        <v>113.6</v>
      </c>
      <c r="EE815" s="88"/>
      <c r="EF815" s="54">
        <f>_xlfn.XLOOKUP($C815,[27]PSP!$C:$C,[27]PSP!$EF:$EF)</f>
        <v>8</v>
      </c>
      <c r="EG815" s="27">
        <f>_xlfn.XLOOKUP($C815,[27]PSP!$C:$C,[27]PSP!$EG:$EG)</f>
        <v>14.2</v>
      </c>
      <c r="EH815" s="28">
        <f t="shared" si="3146"/>
        <v>113.6</v>
      </c>
      <c r="EI815" s="88"/>
      <c r="EJ815" s="54" t="e">
        <f>_xlfn.XLOOKUP($C815,[27]PSP!$C:$C,[27]PSP!$EJ:$EJ)</f>
        <v>#REF!</v>
      </c>
      <c r="EK815" s="27">
        <f>_xlfn.XLOOKUP($C815,[27]PSP!$C:$C,[27]PSP!$EK:$EK)</f>
        <v>14.2</v>
      </c>
      <c r="EL815" s="28" t="e">
        <f t="shared" si="3147"/>
        <v>#REF!</v>
      </c>
      <c r="EM815" s="88"/>
      <c r="EN815" s="108"/>
      <c r="EO815" s="29" t="e">
        <f t="shared" si="3045"/>
        <v>#REF!</v>
      </c>
      <c r="EP815" s="88" t="e">
        <f t="shared" si="2976"/>
        <v>#REF!</v>
      </c>
      <c r="EQ815" s="1" t="e">
        <f t="shared" si="2596"/>
        <v>#REF!</v>
      </c>
      <c r="ES815" s="118">
        <f t="shared" si="3148"/>
        <v>1.1767000000000001</v>
      </c>
    </row>
    <row r="816" spans="3:149" s="1" customFormat="1" ht="31.5" x14ac:dyDescent="0.25">
      <c r="C816" s="24" t="s">
        <v>951</v>
      </c>
      <c r="D816" s="43" t="str">
        <f>_xlfn.XLOOKUP($C816,[27]PSP!$C:$C,[27]PSP!$D:$D)</f>
        <v>RO-40670</v>
      </c>
      <c r="E816" s="24" t="str">
        <f>_xlfn.XLOOKUP($C816,[27]PSP!$C:$C,[27]PSP!$E:$E)</f>
        <v>DER/MG</v>
      </c>
      <c r="F816" s="25" t="str">
        <f>_xlfn.XLOOKUP($C816,[27]PSP!$C:$C,[27]PSP!$F:$F)</f>
        <v>SARJETA DE CONCRETO EM CORTE TIPO DR.SCC-X/Y. LARGURA = 100 CM  TIPO 90/30 (EXECUÇÃO,  INCLUINDO  ESCAVAÇÃO, FORNECIMENTO E TRANSPORTE DE TODOS OS MATERIAIS)</v>
      </c>
      <c r="G816" s="26" t="str">
        <f>_xlfn.XLOOKUP($C816,[27]PSP!$C:$C,[27]PSP!$G:$G)</f>
        <v>M</v>
      </c>
      <c r="H816" s="53" t="e">
        <f>_xlfn.XLOOKUP($C816,[27]PSP!$C:$C,[27]PSP!$H:$H)</f>
        <v>#REF!</v>
      </c>
      <c r="I816" s="28" t="e">
        <f>_xlfn.XLOOKUP($C816,[27]PSP!$C:$C,[27]PSP!$I:$I)</f>
        <v>#REF!</v>
      </c>
      <c r="J816" s="28" t="e">
        <f t="shared" si="3114"/>
        <v>#REF!</v>
      </c>
      <c r="K816" s="88"/>
      <c r="L816" s="54">
        <f>_xlfn.XLOOKUP($C816,[27]PSP!$C:$C,[27]PSP!$L:$L)</f>
        <v>5</v>
      </c>
      <c r="M816" s="27">
        <f>_xlfn.XLOOKUP($C816,[27]PSP!$C:$C,[27]PSP!$M:$M)</f>
        <v>64.41</v>
      </c>
      <c r="N816" s="28">
        <f t="shared" si="3115"/>
        <v>322.05</v>
      </c>
      <c r="O816" s="88"/>
      <c r="P816" s="54">
        <f>_xlfn.XLOOKUP($C816,[27]PSP!$C:$C,[27]PSP!$P:$P)</f>
        <v>0</v>
      </c>
      <c r="Q816" s="27">
        <f>_xlfn.XLOOKUP($C816,[27]PSP!$C:$C,[27]PSP!$Q:$Q)</f>
        <v>64.41</v>
      </c>
      <c r="R816" s="28">
        <f t="shared" si="3116"/>
        <v>0</v>
      </c>
      <c r="S816" s="88"/>
      <c r="T816" s="54">
        <f>_xlfn.XLOOKUP($C816,[27]PSP!$C:$C,[27]PSP!$T:$T)</f>
        <v>1294</v>
      </c>
      <c r="U816" s="27">
        <f>_xlfn.XLOOKUP($C816,[27]PSP!$C:$C,[27]PSP!$U:$U)</f>
        <v>64.41</v>
      </c>
      <c r="V816" s="28">
        <f t="shared" si="3117"/>
        <v>83346.539999999994</v>
      </c>
      <c r="W816" s="88"/>
      <c r="X816" s="54">
        <f>_xlfn.XLOOKUP($C816,[27]PSP!$C:$C,[27]PSP!$X:$X)</f>
        <v>954</v>
      </c>
      <c r="Y816" s="27">
        <f>_xlfn.XLOOKUP($C816,[27]PSP!$C:$C,[27]PSP!$Y:$Y)</f>
        <v>64.41</v>
      </c>
      <c r="Z816" s="28">
        <f t="shared" si="3118"/>
        <v>61447.14</v>
      </c>
      <c r="AA816" s="88"/>
      <c r="AB816" s="54">
        <f>_xlfn.XLOOKUP($C816,[27]PSP!$C:$C,[27]PSP!$AB:$AB)</f>
        <v>1294</v>
      </c>
      <c r="AC816" s="27">
        <f>_xlfn.XLOOKUP($C816,[27]PSP!$C:$C,[27]PSP!$AC:$AC)</f>
        <v>64.41</v>
      </c>
      <c r="AD816" s="28">
        <f t="shared" si="3119"/>
        <v>83346.539999999994</v>
      </c>
      <c r="AE816" s="88"/>
      <c r="AF816" s="54">
        <f>_xlfn.XLOOKUP($C816,[27]PSP!$C:$C,[27]PSP!$AF:$AF)</f>
        <v>636</v>
      </c>
      <c r="AG816" s="27">
        <f>_xlfn.XLOOKUP($C816,[27]PSP!$C:$C,[27]PSP!$AG:$AG)</f>
        <v>64.41</v>
      </c>
      <c r="AH816" s="28">
        <f t="shared" si="3120"/>
        <v>40964.76</v>
      </c>
      <c r="AI816" s="88"/>
      <c r="AJ816" s="54">
        <f>_xlfn.XLOOKUP($C816,[27]PSP!$C:$C,[27]PSP!$AJ:$AJ)</f>
        <v>818</v>
      </c>
      <c r="AK816" s="27">
        <f>_xlfn.XLOOKUP($C816,[27]PSP!$C:$C,[27]PSP!$AK:$AK)</f>
        <v>64.41</v>
      </c>
      <c r="AL816" s="28">
        <f t="shared" si="3121"/>
        <v>52687.38</v>
      </c>
      <c r="AM816" s="88"/>
      <c r="AN816" s="54">
        <f>_xlfn.XLOOKUP($C816,[27]PSP!$C:$C,[27]PSP!$AN:$AN)</f>
        <v>1294</v>
      </c>
      <c r="AO816" s="27">
        <f>_xlfn.XLOOKUP($C816,[27]PSP!$C:$C,[27]PSP!$AO:$AO)</f>
        <v>64.41</v>
      </c>
      <c r="AP816" s="28">
        <f t="shared" si="3122"/>
        <v>83346.539999999994</v>
      </c>
      <c r="AQ816" s="88"/>
      <c r="AR816" s="54">
        <f>_xlfn.XLOOKUP($C816,[27]PSP!$C:$C,[27]PSP!$AR:$AR)</f>
        <v>996</v>
      </c>
      <c r="AS816" s="27">
        <f>_xlfn.XLOOKUP($C816,[27]PSP!$C:$C,[27]PSP!$AS:$AS)</f>
        <v>64.41</v>
      </c>
      <c r="AT816" s="28">
        <f t="shared" si="3123"/>
        <v>64152.36</v>
      </c>
      <c r="AU816" s="88"/>
      <c r="AV816" s="54">
        <f>_xlfn.XLOOKUP($C816,[27]PSP!$C:$C,[27]PSP!$AV:$AV)</f>
        <v>818</v>
      </c>
      <c r="AW816" s="27">
        <f>_xlfn.XLOOKUP($C816,[27]PSP!$C:$C,[27]PSP!$AW:$AW)</f>
        <v>64.41</v>
      </c>
      <c r="AX816" s="28">
        <f t="shared" si="3124"/>
        <v>52687.38</v>
      </c>
      <c r="AY816" s="88"/>
      <c r="AZ816" s="54">
        <f>_xlfn.XLOOKUP($C816,[27]PSP!$C:$C,[27]PSP!$AZ:$AZ)</f>
        <v>1612</v>
      </c>
      <c r="BA816" s="27">
        <f>_xlfn.XLOOKUP($C816,[27]PSP!$C:$C,[27]PSP!$BA:$BA)</f>
        <v>64.41</v>
      </c>
      <c r="BB816" s="28">
        <f t="shared" si="3125"/>
        <v>103828.92</v>
      </c>
      <c r="BC816" s="88"/>
      <c r="BD816" s="54">
        <f>_xlfn.XLOOKUP($C816,[27]PSP!$C:$C,[27]PSP!$BD:$BD)</f>
        <v>2112</v>
      </c>
      <c r="BE816" s="27">
        <f>_xlfn.XLOOKUP($C816,[27]PSP!$C:$C,[27]PSP!$BE:$BE)</f>
        <v>64.41</v>
      </c>
      <c r="BF816" s="28">
        <f t="shared" si="3126"/>
        <v>136033.92000000001</v>
      </c>
      <c r="BG816" s="88"/>
      <c r="BH816" s="54">
        <f>_xlfn.XLOOKUP($C816,[27]PSP!$C:$C,[27]PSP!$BH:$BH)</f>
        <v>1272</v>
      </c>
      <c r="BI816" s="27">
        <f>_xlfn.XLOOKUP($C816,[27]PSP!$C:$C,[27]PSP!$BI:$BI)</f>
        <v>64.41</v>
      </c>
      <c r="BJ816" s="28">
        <f t="shared" si="3127"/>
        <v>81929.52</v>
      </c>
      <c r="BK816" s="88"/>
      <c r="BL816" s="54">
        <f>_xlfn.XLOOKUP($C816,[27]PSP!$C:$C,[27]PSP!$BL:$BL)</f>
        <v>318</v>
      </c>
      <c r="BM816" s="27">
        <f>_xlfn.XLOOKUP($C816,[27]PSP!$C:$C,[27]PSP!$BM:$BM)</f>
        <v>64.41</v>
      </c>
      <c r="BN816" s="28">
        <f t="shared" si="3128"/>
        <v>20482.38</v>
      </c>
      <c r="BO816" s="88"/>
      <c r="BP816" s="54">
        <f>_xlfn.XLOOKUP($C816,[27]PSP!$C:$C,[27]PSP!$BP:$BP)</f>
        <v>678</v>
      </c>
      <c r="BQ816" s="27">
        <f>_xlfn.XLOOKUP($C816,[27]PSP!$C:$C,[27]PSP!$BQ:$BQ)</f>
        <v>64.41</v>
      </c>
      <c r="BR816" s="28">
        <f t="shared" si="3129"/>
        <v>43669.98</v>
      </c>
      <c r="BS816" s="88"/>
      <c r="BT816" s="54">
        <f>_xlfn.XLOOKUP($C816,[27]PSP!$C:$C,[27]PSP!$BT:$BT)</f>
        <v>318</v>
      </c>
      <c r="BU816" s="27">
        <f>_xlfn.XLOOKUP($C816,[27]PSP!$C:$C,[27]PSP!$BU:$BU)</f>
        <v>64.41</v>
      </c>
      <c r="BV816" s="28">
        <f t="shared" si="3130"/>
        <v>20482.38</v>
      </c>
      <c r="BW816" s="88"/>
      <c r="BX816" s="54">
        <f>_xlfn.XLOOKUP($C816,[27]PSP!$C:$C,[27]PSP!$BX:$BX)</f>
        <v>1612</v>
      </c>
      <c r="BY816" s="27">
        <f>_xlfn.XLOOKUP($C816,[27]PSP!$C:$C,[27]PSP!$BY:$BY)</f>
        <v>64.41</v>
      </c>
      <c r="BZ816" s="28">
        <f t="shared" si="3131"/>
        <v>103828.92</v>
      </c>
      <c r="CA816" s="88"/>
      <c r="CB816" s="54">
        <f>_xlfn.XLOOKUP($C816,[27]PSP!$C:$C,[27]PSP!$CB:$CB)</f>
        <v>1496</v>
      </c>
      <c r="CC816" s="27">
        <f>_xlfn.XLOOKUP($C816,[27]PSP!$C:$C,[27]PSP!$CC:$CC)</f>
        <v>64.41</v>
      </c>
      <c r="CD816" s="28">
        <f t="shared" si="3132"/>
        <v>96357.36</v>
      </c>
      <c r="CE816" s="88"/>
      <c r="CF816" s="54">
        <f>_xlfn.XLOOKUP($C816,[27]PSP!$C:$C,[27]PSP!$CF:$CF)</f>
        <v>818</v>
      </c>
      <c r="CG816" s="27">
        <f>_xlfn.XLOOKUP($C816,[27]PSP!$C:$C,[27]PSP!$CG:$CG)</f>
        <v>64.41</v>
      </c>
      <c r="CH816" s="28">
        <f t="shared" si="3133"/>
        <v>52687.38</v>
      </c>
      <c r="CI816" s="88"/>
      <c r="CJ816" s="54">
        <f>_xlfn.XLOOKUP($C816,[27]PSP!$C:$C,[27]PSP!$CJ:$CJ)</f>
        <v>500</v>
      </c>
      <c r="CK816" s="27">
        <f>_xlfn.XLOOKUP($C816,[27]PSP!$C:$C,[27]PSP!$CK:$CK)</f>
        <v>64.41</v>
      </c>
      <c r="CL816" s="28">
        <f t="shared" si="3134"/>
        <v>32205</v>
      </c>
      <c r="CM816" s="88"/>
      <c r="CN816" s="54">
        <f>_xlfn.XLOOKUP($C816,[27]PSP!$C:$C,[27]PSP!$CN:$CN)</f>
        <v>1601</v>
      </c>
      <c r="CO816" s="27">
        <f>_xlfn.XLOOKUP($C816,[27]PSP!$C:$C,[27]PSP!$CO:$CO)</f>
        <v>64.41</v>
      </c>
      <c r="CP816" s="28">
        <f t="shared" si="3135"/>
        <v>103120.41</v>
      </c>
      <c r="CQ816" s="88"/>
      <c r="CR816" s="54">
        <f>_xlfn.XLOOKUP($C816,[27]PSP!$C:$C,[27]PSP!$CR:$CR)</f>
        <v>0</v>
      </c>
      <c r="CS816" s="27">
        <f>_xlfn.XLOOKUP($C816,[27]PSP!$C:$C,[27]PSP!$CS:$CS)</f>
        <v>64.41</v>
      </c>
      <c r="CT816" s="28">
        <f t="shared" si="3136"/>
        <v>0</v>
      </c>
      <c r="CU816" s="88"/>
      <c r="CV816" s="54">
        <f>_xlfn.XLOOKUP($C816,[27]PSP!$C:$C,[27]PSP!$CV:$CV)</f>
        <v>2248</v>
      </c>
      <c r="CW816" s="27">
        <f>_xlfn.XLOOKUP($C816,[27]PSP!$C:$C,[27]PSP!$CW:$CW)</f>
        <v>64.41</v>
      </c>
      <c r="CX816" s="28">
        <f t="shared" si="3137"/>
        <v>144793.68</v>
      </c>
      <c r="CY816" s="88"/>
      <c r="CZ816" s="54">
        <f>_xlfn.XLOOKUP($C816,[27]PSP!$C:$C,[27]PSP!$CZ:$CZ)</f>
        <v>1318</v>
      </c>
      <c r="DA816" s="27">
        <f>_xlfn.XLOOKUP($C816,[27]PSP!$C:$C,[27]PSP!$DA:$DA)</f>
        <v>64.41</v>
      </c>
      <c r="DB816" s="28">
        <f t="shared" si="3138"/>
        <v>84892.38</v>
      </c>
      <c r="DC816" s="88"/>
      <c r="DD816" s="54">
        <f>_xlfn.XLOOKUP($C816,[27]PSP!$C:$C,[27]PSP!$DD:$DD)</f>
        <v>0</v>
      </c>
      <c r="DE816" s="27">
        <f>_xlfn.XLOOKUP($C816,[27]PSP!$C:$C,[27]PSP!$DE:$DE)</f>
        <v>64.41</v>
      </c>
      <c r="DF816" s="28">
        <f t="shared" si="3139"/>
        <v>0</v>
      </c>
      <c r="DG816" s="88"/>
      <c r="DH816" s="54">
        <f>_xlfn.XLOOKUP($C816,[27]PSP!$C:$C,[27]PSP!$DH:$DH)</f>
        <v>0</v>
      </c>
      <c r="DI816" s="27">
        <f>_xlfn.XLOOKUP($C816,[27]PSP!$C:$C,[27]PSP!$DI:$DI)</f>
        <v>64.41</v>
      </c>
      <c r="DJ816" s="28">
        <f t="shared" si="3140"/>
        <v>0</v>
      </c>
      <c r="DK816" s="88"/>
      <c r="DL816" s="54">
        <f>_xlfn.XLOOKUP($C816,[27]PSP!$C:$C,[27]PSP!$DL:$DL)</f>
        <v>1612</v>
      </c>
      <c r="DM816" s="27">
        <f>_xlfn.XLOOKUP($C816,[27]PSP!$C:$C,[27]PSP!$DM:$DM)</f>
        <v>64.41</v>
      </c>
      <c r="DN816" s="28">
        <f t="shared" si="3141"/>
        <v>103828.92</v>
      </c>
      <c r="DO816" s="88"/>
      <c r="DP816" s="54">
        <f>_xlfn.XLOOKUP($C816,[27]PSP!$C:$C,[27]PSP!$DP:$DP)</f>
        <v>0</v>
      </c>
      <c r="DQ816" s="27">
        <f>_xlfn.XLOOKUP($C816,[27]PSP!$C:$C,[27]PSP!$DQ:$DQ)</f>
        <v>64.41</v>
      </c>
      <c r="DR816" s="28">
        <f t="shared" si="3142"/>
        <v>0</v>
      </c>
      <c r="DS816" s="88"/>
      <c r="DT816" s="54">
        <f>_xlfn.XLOOKUP($C816,[27]PSP!$C:$C,[27]PSP!$DT:$DT)</f>
        <v>0</v>
      </c>
      <c r="DU816" s="27">
        <f>_xlfn.XLOOKUP($C816,[27]PSP!$C:$C,[27]PSP!$DU:$DU)</f>
        <v>64.41</v>
      </c>
      <c r="DV816" s="28">
        <f t="shared" si="3143"/>
        <v>0</v>
      </c>
      <c r="DW816" s="88"/>
      <c r="DX816" s="54">
        <f>_xlfn.XLOOKUP($C816,[27]PSP!$C:$C,[27]PSP!$DX:$DX)</f>
        <v>640</v>
      </c>
      <c r="DY816" s="27">
        <f>_xlfn.XLOOKUP($C816,[27]PSP!$C:$C,[27]PSP!$DY:$DY)</f>
        <v>64.41</v>
      </c>
      <c r="DZ816" s="28">
        <f t="shared" si="3144"/>
        <v>41222.400000000001</v>
      </c>
      <c r="EA816" s="88"/>
      <c r="EB816" s="54">
        <f>_xlfn.XLOOKUP($C816,[27]PSP!$C:$C,[27]PSP!$EB:$EB)</f>
        <v>640</v>
      </c>
      <c r="EC816" s="27">
        <f>_xlfn.XLOOKUP($C816,[27]PSP!$C:$C,[27]PSP!$EC:$EC)</f>
        <v>64.41</v>
      </c>
      <c r="ED816" s="28">
        <f t="shared" si="3145"/>
        <v>41222.400000000001</v>
      </c>
      <c r="EE816" s="88"/>
      <c r="EF816" s="54">
        <f>_xlfn.XLOOKUP($C816,[27]PSP!$C:$C,[27]PSP!$EF:$EF)</f>
        <v>640</v>
      </c>
      <c r="EG816" s="27">
        <f>_xlfn.XLOOKUP($C816,[27]PSP!$C:$C,[27]PSP!$EG:$EG)</f>
        <v>64.41</v>
      </c>
      <c r="EH816" s="28">
        <f t="shared" si="3146"/>
        <v>41222.400000000001</v>
      </c>
      <c r="EI816" s="88"/>
      <c r="EJ816" s="54" t="e">
        <f>_xlfn.XLOOKUP($C816,[27]PSP!$C:$C,[27]PSP!$EJ:$EJ)</f>
        <v>#REF!</v>
      </c>
      <c r="EK816" s="27">
        <f>_xlfn.XLOOKUP($C816,[27]PSP!$C:$C,[27]PSP!$EK:$EK)</f>
        <v>64.41</v>
      </c>
      <c r="EL816" s="28" t="e">
        <f t="shared" si="3147"/>
        <v>#REF!</v>
      </c>
      <c r="EM816" s="88"/>
      <c r="EN816" s="108"/>
      <c r="EO816" s="29" t="e">
        <f t="shared" si="3045"/>
        <v>#REF!</v>
      </c>
      <c r="EP816" s="88" t="e">
        <f t="shared" si="2976"/>
        <v>#REF!</v>
      </c>
      <c r="EQ816" s="1" t="e">
        <f t="shared" si="2596"/>
        <v>#REF!</v>
      </c>
      <c r="ES816" s="118">
        <f t="shared" si="3148"/>
        <v>1.1767000000000001</v>
      </c>
    </row>
    <row r="817" spans="3:149" s="1" customFormat="1" ht="14.25" x14ac:dyDescent="0.25">
      <c r="C817" s="24" t="s">
        <v>952</v>
      </c>
      <c r="D817" s="43">
        <f>_xlfn.XLOOKUP($C817,[27]PSP!$C:$C,[27]PSP!$D:$D)</f>
        <v>2003343</v>
      </c>
      <c r="E817" s="24" t="str">
        <f>_xlfn.XLOOKUP($C817,[27]PSP!$C:$C,[27]PSP!$E:$E)</f>
        <v>SICRO SERVIÇO</v>
      </c>
      <c r="F817" s="25" t="str">
        <f>_xlfn.XLOOKUP($C817,[27]PSP!$C:$C,[27]PSP!$F:$F)</f>
        <v>SARJETA TRAPEZOIDAL DE CONCRETO - SZC 01 - AREIA E BRITA COMERCIAIS</v>
      </c>
      <c r="G817" s="26" t="str">
        <f>_xlfn.XLOOKUP($C817,[27]PSP!$C:$C,[27]PSP!$G:$G)</f>
        <v>M</v>
      </c>
      <c r="H817" s="53" t="e">
        <f>_xlfn.XLOOKUP($C817,[27]PSP!$C:$C,[27]PSP!$H:$H)</f>
        <v>#REF!</v>
      </c>
      <c r="I817" s="28" t="e">
        <f>_xlfn.XLOOKUP($C817,[27]PSP!$C:$C,[27]PSP!$I:$I)</f>
        <v>#REF!</v>
      </c>
      <c r="J817" s="28" t="e">
        <f t="shared" si="3114"/>
        <v>#REF!</v>
      </c>
      <c r="K817" s="88"/>
      <c r="L817" s="54">
        <f>_xlfn.XLOOKUP($C817,[27]PSP!$C:$C,[27]PSP!$L:$L)</f>
        <v>318</v>
      </c>
      <c r="M817" s="27">
        <f>_xlfn.XLOOKUP($C817,[27]PSP!$C:$C,[27]PSP!$M:$M)</f>
        <v>51.02</v>
      </c>
      <c r="N817" s="28">
        <f t="shared" si="3115"/>
        <v>16224.36</v>
      </c>
      <c r="O817" s="88"/>
      <c r="P817" s="54">
        <f>_xlfn.XLOOKUP($C817,[27]PSP!$C:$C,[27]PSP!$P:$P)</f>
        <v>0</v>
      </c>
      <c r="Q817" s="27">
        <f>_xlfn.XLOOKUP($C817,[27]PSP!$C:$C,[27]PSP!$Q:$Q)</f>
        <v>51.02</v>
      </c>
      <c r="R817" s="28">
        <f t="shared" si="3116"/>
        <v>0</v>
      </c>
      <c r="S817" s="88"/>
      <c r="T817" s="54">
        <f>_xlfn.XLOOKUP($C817,[27]PSP!$C:$C,[27]PSP!$T:$T)</f>
        <v>1294</v>
      </c>
      <c r="U817" s="27">
        <f>_xlfn.XLOOKUP($C817,[27]PSP!$C:$C,[27]PSP!$U:$U)</f>
        <v>51.02</v>
      </c>
      <c r="V817" s="28">
        <f t="shared" si="3117"/>
        <v>66019.88</v>
      </c>
      <c r="W817" s="88"/>
      <c r="X817" s="54">
        <f>_xlfn.XLOOKUP($C817,[27]PSP!$C:$C,[27]PSP!$X:$X)</f>
        <v>954</v>
      </c>
      <c r="Y817" s="27">
        <f>_xlfn.XLOOKUP($C817,[27]PSP!$C:$C,[27]PSP!$Y:$Y)</f>
        <v>51.02</v>
      </c>
      <c r="Z817" s="28">
        <f t="shared" si="3118"/>
        <v>48673.08</v>
      </c>
      <c r="AA817" s="88"/>
      <c r="AB817" s="54">
        <f>_xlfn.XLOOKUP($C817,[27]PSP!$C:$C,[27]PSP!$AB:$AB)</f>
        <v>1294</v>
      </c>
      <c r="AC817" s="27">
        <f>_xlfn.XLOOKUP($C817,[27]PSP!$C:$C,[27]PSP!$AC:$AC)</f>
        <v>51.02</v>
      </c>
      <c r="AD817" s="28">
        <f t="shared" si="3119"/>
        <v>66019.88</v>
      </c>
      <c r="AE817" s="88"/>
      <c r="AF817" s="54">
        <f>_xlfn.XLOOKUP($C817,[27]PSP!$C:$C,[27]PSP!$AF:$AF)</f>
        <v>636</v>
      </c>
      <c r="AG817" s="27">
        <f>_xlfn.XLOOKUP($C817,[27]PSP!$C:$C,[27]PSP!$AG:$AG)</f>
        <v>51.02</v>
      </c>
      <c r="AH817" s="28">
        <f t="shared" si="3120"/>
        <v>32448.720000000001</v>
      </c>
      <c r="AI817" s="88"/>
      <c r="AJ817" s="54">
        <f>_xlfn.XLOOKUP($C817,[27]PSP!$C:$C,[27]PSP!$AJ:$AJ)</f>
        <v>818</v>
      </c>
      <c r="AK817" s="27">
        <f>_xlfn.XLOOKUP($C817,[27]PSP!$C:$C,[27]PSP!$AK:$AK)</f>
        <v>51.02</v>
      </c>
      <c r="AL817" s="28">
        <f t="shared" si="3121"/>
        <v>41734.36</v>
      </c>
      <c r="AM817" s="88"/>
      <c r="AN817" s="54">
        <f>_xlfn.XLOOKUP($C817,[27]PSP!$C:$C,[27]PSP!$AN:$AN)</f>
        <v>1294</v>
      </c>
      <c r="AO817" s="27">
        <f>_xlfn.XLOOKUP($C817,[27]PSP!$C:$C,[27]PSP!$AO:$AO)</f>
        <v>51.02</v>
      </c>
      <c r="AP817" s="28">
        <f t="shared" si="3122"/>
        <v>66019.88</v>
      </c>
      <c r="AQ817" s="88"/>
      <c r="AR817" s="54">
        <f>_xlfn.XLOOKUP($C817,[27]PSP!$C:$C,[27]PSP!$AR:$AR)</f>
        <v>996</v>
      </c>
      <c r="AS817" s="27">
        <f>_xlfn.XLOOKUP($C817,[27]PSP!$C:$C,[27]PSP!$AS:$AS)</f>
        <v>51.02</v>
      </c>
      <c r="AT817" s="28">
        <f t="shared" si="3123"/>
        <v>50815.92</v>
      </c>
      <c r="AU817" s="88"/>
      <c r="AV817" s="54">
        <f>_xlfn.XLOOKUP($C817,[27]PSP!$C:$C,[27]PSP!$AV:$AV)</f>
        <v>818</v>
      </c>
      <c r="AW817" s="27">
        <f>_xlfn.XLOOKUP($C817,[27]PSP!$C:$C,[27]PSP!$AW:$AW)</f>
        <v>51.02</v>
      </c>
      <c r="AX817" s="28">
        <f t="shared" si="3124"/>
        <v>41734.36</v>
      </c>
      <c r="AY817" s="88"/>
      <c r="AZ817" s="54">
        <f>_xlfn.XLOOKUP($C817,[27]PSP!$C:$C,[27]PSP!$AZ:$AZ)</f>
        <v>1612</v>
      </c>
      <c r="BA817" s="27">
        <f>_xlfn.XLOOKUP($C817,[27]PSP!$C:$C,[27]PSP!$BA:$BA)</f>
        <v>51.02</v>
      </c>
      <c r="BB817" s="28">
        <f t="shared" si="3125"/>
        <v>82244.240000000005</v>
      </c>
      <c r="BC817" s="88"/>
      <c r="BD817" s="54">
        <f>_xlfn.XLOOKUP($C817,[27]PSP!$C:$C,[27]PSP!$BD:$BD)</f>
        <v>2112</v>
      </c>
      <c r="BE817" s="27">
        <f>_xlfn.XLOOKUP($C817,[27]PSP!$C:$C,[27]PSP!$BE:$BE)</f>
        <v>51.02</v>
      </c>
      <c r="BF817" s="28">
        <f t="shared" si="3126"/>
        <v>107754.24000000001</v>
      </c>
      <c r="BG817" s="88"/>
      <c r="BH817" s="54">
        <f>_xlfn.XLOOKUP($C817,[27]PSP!$C:$C,[27]PSP!$BH:$BH)</f>
        <v>1272</v>
      </c>
      <c r="BI817" s="27">
        <f>_xlfn.XLOOKUP($C817,[27]PSP!$C:$C,[27]PSP!$BI:$BI)</f>
        <v>51.02</v>
      </c>
      <c r="BJ817" s="28">
        <f t="shared" si="3127"/>
        <v>64897.440000000002</v>
      </c>
      <c r="BK817" s="88"/>
      <c r="BL817" s="54">
        <f>_xlfn.XLOOKUP($C817,[27]PSP!$C:$C,[27]PSP!$BL:$BL)</f>
        <v>318</v>
      </c>
      <c r="BM817" s="27">
        <f>_xlfn.XLOOKUP($C817,[27]PSP!$C:$C,[27]PSP!$BM:$BM)</f>
        <v>51.02</v>
      </c>
      <c r="BN817" s="28">
        <f t="shared" si="3128"/>
        <v>16224.36</v>
      </c>
      <c r="BO817" s="88"/>
      <c r="BP817" s="54">
        <f>_xlfn.XLOOKUP($C817,[27]PSP!$C:$C,[27]PSP!$BP:$BP)</f>
        <v>678</v>
      </c>
      <c r="BQ817" s="27">
        <f>_xlfn.XLOOKUP($C817,[27]PSP!$C:$C,[27]PSP!$BQ:$BQ)</f>
        <v>51.02</v>
      </c>
      <c r="BR817" s="28">
        <f t="shared" si="3129"/>
        <v>34591.56</v>
      </c>
      <c r="BS817" s="88"/>
      <c r="BT817" s="54">
        <f>_xlfn.XLOOKUP($C817,[27]PSP!$C:$C,[27]PSP!$BT:$BT)</f>
        <v>318</v>
      </c>
      <c r="BU817" s="27">
        <f>_xlfn.XLOOKUP($C817,[27]PSP!$C:$C,[27]PSP!$BU:$BU)</f>
        <v>51.02</v>
      </c>
      <c r="BV817" s="28">
        <f t="shared" si="3130"/>
        <v>16224.36</v>
      </c>
      <c r="BW817" s="88"/>
      <c r="BX817" s="54">
        <f>_xlfn.XLOOKUP($C817,[27]PSP!$C:$C,[27]PSP!$BX:$BX)</f>
        <v>1612</v>
      </c>
      <c r="BY817" s="27">
        <f>_xlfn.XLOOKUP($C817,[27]PSP!$C:$C,[27]PSP!$BY:$BY)</f>
        <v>51.02</v>
      </c>
      <c r="BZ817" s="28">
        <f t="shared" si="3131"/>
        <v>82244.240000000005</v>
      </c>
      <c r="CA817" s="88"/>
      <c r="CB817" s="54">
        <f>_xlfn.XLOOKUP($C817,[27]PSP!$C:$C,[27]PSP!$CB:$CB)</f>
        <v>1496</v>
      </c>
      <c r="CC817" s="27">
        <f>_xlfn.XLOOKUP($C817,[27]PSP!$C:$C,[27]PSP!$CC:$CC)</f>
        <v>51.02</v>
      </c>
      <c r="CD817" s="28">
        <f t="shared" si="3132"/>
        <v>76325.919999999998</v>
      </c>
      <c r="CE817" s="88"/>
      <c r="CF817" s="54">
        <f>_xlfn.XLOOKUP($C817,[27]PSP!$C:$C,[27]PSP!$CF:$CF)</f>
        <v>818</v>
      </c>
      <c r="CG817" s="27">
        <f>_xlfn.XLOOKUP($C817,[27]PSP!$C:$C,[27]PSP!$CG:$CG)</f>
        <v>51.02</v>
      </c>
      <c r="CH817" s="28">
        <f t="shared" si="3133"/>
        <v>41734.36</v>
      </c>
      <c r="CI817" s="88"/>
      <c r="CJ817" s="54">
        <f>_xlfn.XLOOKUP($C817,[27]PSP!$C:$C,[27]PSP!$CJ:$CJ)</f>
        <v>500</v>
      </c>
      <c r="CK817" s="27">
        <f>_xlfn.XLOOKUP($C817,[27]PSP!$C:$C,[27]PSP!$CK:$CK)</f>
        <v>51.02</v>
      </c>
      <c r="CL817" s="28">
        <f t="shared" si="3134"/>
        <v>25510</v>
      </c>
      <c r="CM817" s="88"/>
      <c r="CN817" s="54">
        <f>_xlfn.XLOOKUP($C817,[27]PSP!$C:$C,[27]PSP!$CN:$CN)</f>
        <v>1601</v>
      </c>
      <c r="CO817" s="27">
        <f>_xlfn.XLOOKUP($C817,[27]PSP!$C:$C,[27]PSP!$CO:$CO)</f>
        <v>51.02</v>
      </c>
      <c r="CP817" s="28">
        <f t="shared" si="3135"/>
        <v>81683.02</v>
      </c>
      <c r="CQ817" s="88"/>
      <c r="CR817" s="54">
        <f>_xlfn.XLOOKUP($C817,[27]PSP!$C:$C,[27]PSP!$CR:$CR)</f>
        <v>0</v>
      </c>
      <c r="CS817" s="27">
        <f>_xlfn.XLOOKUP($C817,[27]PSP!$C:$C,[27]PSP!$CS:$CS)</f>
        <v>51.02</v>
      </c>
      <c r="CT817" s="28">
        <f t="shared" si="3136"/>
        <v>0</v>
      </c>
      <c r="CU817" s="88"/>
      <c r="CV817" s="54">
        <f>_xlfn.XLOOKUP($C817,[27]PSP!$C:$C,[27]PSP!$CV:$CV)</f>
        <v>2248</v>
      </c>
      <c r="CW817" s="27">
        <f>_xlfn.XLOOKUP($C817,[27]PSP!$C:$C,[27]PSP!$CW:$CW)</f>
        <v>51.02</v>
      </c>
      <c r="CX817" s="28">
        <f t="shared" si="3137"/>
        <v>114692.96</v>
      </c>
      <c r="CY817" s="88"/>
      <c r="CZ817" s="54">
        <f>_xlfn.XLOOKUP($C817,[27]PSP!$C:$C,[27]PSP!$CZ:$CZ)</f>
        <v>1318</v>
      </c>
      <c r="DA817" s="27">
        <f>_xlfn.XLOOKUP($C817,[27]PSP!$C:$C,[27]PSP!$DA:$DA)</f>
        <v>51.02</v>
      </c>
      <c r="DB817" s="28">
        <f t="shared" si="3138"/>
        <v>67244.36</v>
      </c>
      <c r="DC817" s="88"/>
      <c r="DD817" s="54">
        <f>_xlfn.XLOOKUP($C817,[27]PSP!$C:$C,[27]PSP!$DD:$DD)</f>
        <v>0</v>
      </c>
      <c r="DE817" s="27">
        <f>_xlfn.XLOOKUP($C817,[27]PSP!$C:$C,[27]PSP!$DE:$DE)</f>
        <v>51.02</v>
      </c>
      <c r="DF817" s="28">
        <f t="shared" si="3139"/>
        <v>0</v>
      </c>
      <c r="DG817" s="88"/>
      <c r="DH817" s="54">
        <f>_xlfn.XLOOKUP($C817,[27]PSP!$C:$C,[27]PSP!$DH:$DH)</f>
        <v>0</v>
      </c>
      <c r="DI817" s="27">
        <f>_xlfn.XLOOKUP($C817,[27]PSP!$C:$C,[27]PSP!$DI:$DI)</f>
        <v>51.02</v>
      </c>
      <c r="DJ817" s="28">
        <f t="shared" si="3140"/>
        <v>0</v>
      </c>
      <c r="DK817" s="88"/>
      <c r="DL817" s="54">
        <f>_xlfn.XLOOKUP($C817,[27]PSP!$C:$C,[27]PSP!$DL:$DL)</f>
        <v>1612</v>
      </c>
      <c r="DM817" s="27">
        <f>_xlfn.XLOOKUP($C817,[27]PSP!$C:$C,[27]PSP!$DM:$DM)</f>
        <v>51.02</v>
      </c>
      <c r="DN817" s="28">
        <f t="shared" si="3141"/>
        <v>82244.240000000005</v>
      </c>
      <c r="DO817" s="88"/>
      <c r="DP817" s="54">
        <f>_xlfn.XLOOKUP($C817,[27]PSP!$C:$C,[27]PSP!$DP:$DP)</f>
        <v>0</v>
      </c>
      <c r="DQ817" s="27">
        <f>_xlfn.XLOOKUP($C817,[27]PSP!$C:$C,[27]PSP!$DQ:$DQ)</f>
        <v>51.02</v>
      </c>
      <c r="DR817" s="28">
        <f t="shared" si="3142"/>
        <v>0</v>
      </c>
      <c r="DS817" s="88"/>
      <c r="DT817" s="54">
        <f>_xlfn.XLOOKUP($C817,[27]PSP!$C:$C,[27]PSP!$DT:$DT)</f>
        <v>0</v>
      </c>
      <c r="DU817" s="27">
        <f>_xlfn.XLOOKUP($C817,[27]PSP!$C:$C,[27]PSP!$DU:$DU)</f>
        <v>51.02</v>
      </c>
      <c r="DV817" s="28">
        <f t="shared" si="3143"/>
        <v>0</v>
      </c>
      <c r="DW817" s="88"/>
      <c r="DX817" s="54">
        <f>_xlfn.XLOOKUP($C817,[27]PSP!$C:$C,[27]PSP!$DX:$DX)</f>
        <v>640</v>
      </c>
      <c r="DY817" s="27">
        <f>_xlfn.XLOOKUP($C817,[27]PSP!$C:$C,[27]PSP!$DY:$DY)</f>
        <v>51.02</v>
      </c>
      <c r="DZ817" s="28">
        <f t="shared" si="3144"/>
        <v>32652.799999999999</v>
      </c>
      <c r="EA817" s="88"/>
      <c r="EB817" s="54">
        <f>_xlfn.XLOOKUP($C817,[27]PSP!$C:$C,[27]PSP!$EB:$EB)</f>
        <v>640</v>
      </c>
      <c r="EC817" s="27">
        <f>_xlfn.XLOOKUP($C817,[27]PSP!$C:$C,[27]PSP!$EC:$EC)</f>
        <v>51.02</v>
      </c>
      <c r="ED817" s="28">
        <f t="shared" si="3145"/>
        <v>32652.799999999999</v>
      </c>
      <c r="EE817" s="88"/>
      <c r="EF817" s="54">
        <f>_xlfn.XLOOKUP($C817,[27]PSP!$C:$C,[27]PSP!$EF:$EF)</f>
        <v>640</v>
      </c>
      <c r="EG817" s="27">
        <f>_xlfn.XLOOKUP($C817,[27]PSP!$C:$C,[27]PSP!$EG:$EG)</f>
        <v>51.02</v>
      </c>
      <c r="EH817" s="28">
        <f t="shared" si="3146"/>
        <v>32652.799999999999</v>
      </c>
      <c r="EI817" s="88"/>
      <c r="EJ817" s="54" t="e">
        <f>_xlfn.XLOOKUP($C817,[27]PSP!$C:$C,[27]PSP!$EJ:$EJ)</f>
        <v>#REF!</v>
      </c>
      <c r="EK817" s="27">
        <f>_xlfn.XLOOKUP($C817,[27]PSP!$C:$C,[27]PSP!$EK:$EK)</f>
        <v>51.02</v>
      </c>
      <c r="EL817" s="28" t="e">
        <f t="shared" si="3147"/>
        <v>#REF!</v>
      </c>
      <c r="EM817" s="88"/>
      <c r="EN817" s="108"/>
      <c r="EO817" s="29" t="e">
        <f t="shared" si="3045"/>
        <v>#REF!</v>
      </c>
      <c r="EP817" s="88" t="e">
        <f t="shared" si="2976"/>
        <v>#REF!</v>
      </c>
      <c r="EQ817" s="1" t="e">
        <f t="shared" si="2596"/>
        <v>#REF!</v>
      </c>
      <c r="ES817" s="118">
        <f t="shared" si="3148"/>
        <v>1.1767000000000001</v>
      </c>
    </row>
    <row r="818" spans="3:149" s="1" customFormat="1" ht="21" x14ac:dyDescent="0.25">
      <c r="C818" s="24" t="s">
        <v>953</v>
      </c>
      <c r="D818" s="43">
        <f>_xlfn.XLOOKUP($C818,[27]PSP!$C:$C,[27]PSP!$D:$D)</f>
        <v>2003974</v>
      </c>
      <c r="E818" s="24" t="str">
        <f>_xlfn.XLOOKUP($C818,[27]PSP!$C:$C,[27]PSP!$E:$E)</f>
        <v>SICRO SERVIÇO</v>
      </c>
      <c r="F818" s="25" t="str">
        <f>_xlfn.XLOOKUP($C818,[27]PSP!$C:$C,[27]PSP!$F:$F)</f>
        <v>SARJETA TRAPEZOIDAL DE CONCRETO - SZC 02 MOLDADA NO LOCAL COM EXTRUSORA E CONCRETO USINADO - AREIA EXTRAÍDA E BRITA PRODUZIDA</v>
      </c>
      <c r="G818" s="26" t="str">
        <f>_xlfn.XLOOKUP($C818,[27]PSP!$C:$C,[27]PSP!$G:$G)</f>
        <v>M</v>
      </c>
      <c r="H818" s="53" t="e">
        <f>_xlfn.XLOOKUP($C818,[27]PSP!$C:$C,[27]PSP!$H:$H)</f>
        <v>#REF!</v>
      </c>
      <c r="I818" s="28" t="e">
        <f>_xlfn.XLOOKUP($C818,[27]PSP!$C:$C,[27]PSP!$I:$I)</f>
        <v>#REF!</v>
      </c>
      <c r="J818" s="28" t="e">
        <f t="shared" si="3114"/>
        <v>#REF!</v>
      </c>
      <c r="K818" s="88"/>
      <c r="L818" s="54">
        <f>_xlfn.XLOOKUP($C818,[27]PSP!$C:$C,[27]PSP!$L:$L)</f>
        <v>318</v>
      </c>
      <c r="M818" s="27">
        <f>_xlfn.XLOOKUP($C818,[27]PSP!$C:$C,[27]PSP!$M:$M)</f>
        <v>29.81</v>
      </c>
      <c r="N818" s="28">
        <f t="shared" si="3115"/>
        <v>9479.58</v>
      </c>
      <c r="O818" s="88"/>
      <c r="P818" s="54">
        <f>_xlfn.XLOOKUP($C818,[27]PSP!$C:$C,[27]PSP!$P:$P)</f>
        <v>0</v>
      </c>
      <c r="Q818" s="27">
        <f>_xlfn.XLOOKUP($C818,[27]PSP!$C:$C,[27]PSP!$Q:$Q)</f>
        <v>29.81</v>
      </c>
      <c r="R818" s="28">
        <f t="shared" si="3116"/>
        <v>0</v>
      </c>
      <c r="S818" s="88"/>
      <c r="T818" s="54">
        <f>_xlfn.XLOOKUP($C818,[27]PSP!$C:$C,[27]PSP!$T:$T)</f>
        <v>114</v>
      </c>
      <c r="U818" s="27">
        <f>_xlfn.XLOOKUP($C818,[27]PSP!$C:$C,[27]PSP!$U:$U)</f>
        <v>29.81</v>
      </c>
      <c r="V818" s="28">
        <f t="shared" si="3117"/>
        <v>3398.34</v>
      </c>
      <c r="W818" s="88"/>
      <c r="X818" s="54">
        <f>_xlfn.XLOOKUP($C818,[27]PSP!$C:$C,[27]PSP!$X:$X)</f>
        <v>0</v>
      </c>
      <c r="Y818" s="27">
        <f>_xlfn.XLOOKUP($C818,[27]PSP!$C:$C,[27]PSP!$Y:$Y)</f>
        <v>29.81</v>
      </c>
      <c r="Z818" s="28">
        <f t="shared" si="3118"/>
        <v>0</v>
      </c>
      <c r="AA818" s="88"/>
      <c r="AB818" s="54">
        <f>_xlfn.XLOOKUP($C818,[27]PSP!$C:$C,[27]PSP!$AB:$AB)</f>
        <v>114</v>
      </c>
      <c r="AC818" s="27">
        <f>_xlfn.XLOOKUP($C818,[27]PSP!$C:$C,[27]PSP!$AC:$AC)</f>
        <v>29.81</v>
      </c>
      <c r="AD818" s="28">
        <f t="shared" si="3119"/>
        <v>3398.34</v>
      </c>
      <c r="AE818" s="88"/>
      <c r="AF818" s="54">
        <f>_xlfn.XLOOKUP($C818,[27]PSP!$C:$C,[27]PSP!$AF:$AF)</f>
        <v>0</v>
      </c>
      <c r="AG818" s="27">
        <f>_xlfn.XLOOKUP($C818,[27]PSP!$C:$C,[27]PSP!$AG:$AG)</f>
        <v>29.81</v>
      </c>
      <c r="AH818" s="28">
        <f t="shared" si="3120"/>
        <v>0</v>
      </c>
      <c r="AI818" s="88"/>
      <c r="AJ818" s="54">
        <f>_xlfn.XLOOKUP($C818,[27]PSP!$C:$C,[27]PSP!$AJ:$AJ)</f>
        <v>0</v>
      </c>
      <c r="AK818" s="27">
        <f>_xlfn.XLOOKUP($C818,[27]PSP!$C:$C,[27]PSP!$AK:$AK)</f>
        <v>29.81</v>
      </c>
      <c r="AL818" s="28">
        <f t="shared" si="3121"/>
        <v>0</v>
      </c>
      <c r="AM818" s="88"/>
      <c r="AN818" s="54">
        <f>_xlfn.XLOOKUP($C818,[27]PSP!$C:$C,[27]PSP!$AN:$AN)</f>
        <v>114</v>
      </c>
      <c r="AO818" s="27">
        <f>_xlfn.XLOOKUP($C818,[27]PSP!$C:$C,[27]PSP!$AO:$AO)</f>
        <v>29.81</v>
      </c>
      <c r="AP818" s="28">
        <f t="shared" si="3122"/>
        <v>3398.34</v>
      </c>
      <c r="AQ818" s="88"/>
      <c r="AR818" s="54">
        <f>_xlfn.XLOOKUP($C818,[27]PSP!$C:$C,[27]PSP!$AR:$AR)</f>
        <v>0</v>
      </c>
      <c r="AS818" s="27">
        <f>_xlfn.XLOOKUP($C818,[27]PSP!$C:$C,[27]PSP!$AS:$AS)</f>
        <v>29.81</v>
      </c>
      <c r="AT818" s="28">
        <f t="shared" si="3123"/>
        <v>0</v>
      </c>
      <c r="AU818" s="88"/>
      <c r="AV818" s="54">
        <f>_xlfn.XLOOKUP($C818,[27]PSP!$C:$C,[27]PSP!$AV:$AV)</f>
        <v>0</v>
      </c>
      <c r="AW818" s="27">
        <f>_xlfn.XLOOKUP($C818,[27]PSP!$C:$C,[27]PSP!$AW:$AW)</f>
        <v>29.81</v>
      </c>
      <c r="AX818" s="28">
        <f t="shared" si="3124"/>
        <v>0</v>
      </c>
      <c r="AY818" s="88"/>
      <c r="AZ818" s="54">
        <f>_xlfn.XLOOKUP($C818,[27]PSP!$C:$C,[27]PSP!$AZ:$AZ)</f>
        <v>114</v>
      </c>
      <c r="BA818" s="27">
        <f>_xlfn.XLOOKUP($C818,[27]PSP!$C:$C,[27]PSP!$BA:$BA)</f>
        <v>29.81</v>
      </c>
      <c r="BB818" s="28">
        <f t="shared" si="3125"/>
        <v>3398.34</v>
      </c>
      <c r="BC818" s="88"/>
      <c r="BD818" s="54">
        <f>_xlfn.XLOOKUP($C818,[27]PSP!$C:$C,[27]PSP!$BD:$BD)</f>
        <v>114</v>
      </c>
      <c r="BE818" s="27">
        <f>_xlfn.XLOOKUP($C818,[27]PSP!$C:$C,[27]PSP!$BE:$BE)</f>
        <v>29.81</v>
      </c>
      <c r="BF818" s="28">
        <f t="shared" si="3126"/>
        <v>3398.34</v>
      </c>
      <c r="BG818" s="88"/>
      <c r="BH818" s="54">
        <f>_xlfn.XLOOKUP($C818,[27]PSP!$C:$C,[27]PSP!$BH:$BH)</f>
        <v>0</v>
      </c>
      <c r="BI818" s="27">
        <f>_xlfn.XLOOKUP($C818,[27]PSP!$C:$C,[27]PSP!$BI:$BI)</f>
        <v>29.81</v>
      </c>
      <c r="BJ818" s="28">
        <f t="shared" si="3127"/>
        <v>0</v>
      </c>
      <c r="BK818" s="88"/>
      <c r="BL818" s="54">
        <f>_xlfn.XLOOKUP($C818,[27]PSP!$C:$C,[27]PSP!$BL:$BL)</f>
        <v>0</v>
      </c>
      <c r="BM818" s="27">
        <f>_xlfn.XLOOKUP($C818,[27]PSP!$C:$C,[27]PSP!$BM:$BM)</f>
        <v>29.81</v>
      </c>
      <c r="BN818" s="28">
        <f t="shared" si="3128"/>
        <v>0</v>
      </c>
      <c r="BO818" s="88"/>
      <c r="BP818" s="54">
        <f>_xlfn.XLOOKUP($C818,[27]PSP!$C:$C,[27]PSP!$BP:$BP)</f>
        <v>0</v>
      </c>
      <c r="BQ818" s="27">
        <f>_xlfn.XLOOKUP($C818,[27]PSP!$C:$C,[27]PSP!$BQ:$BQ)</f>
        <v>29.81</v>
      </c>
      <c r="BR818" s="28">
        <f t="shared" si="3129"/>
        <v>0</v>
      </c>
      <c r="BS818" s="88"/>
      <c r="BT818" s="54">
        <f>_xlfn.XLOOKUP($C818,[27]PSP!$C:$C,[27]PSP!$BT:$BT)</f>
        <v>0</v>
      </c>
      <c r="BU818" s="27">
        <f>_xlfn.XLOOKUP($C818,[27]PSP!$C:$C,[27]PSP!$BU:$BU)</f>
        <v>29.81</v>
      </c>
      <c r="BV818" s="28">
        <f t="shared" si="3130"/>
        <v>0</v>
      </c>
      <c r="BW818" s="88"/>
      <c r="BX818" s="54">
        <f>_xlfn.XLOOKUP($C818,[27]PSP!$C:$C,[27]PSP!$BX:$BX)</f>
        <v>114</v>
      </c>
      <c r="BY818" s="27">
        <f>_xlfn.XLOOKUP($C818,[27]PSP!$C:$C,[27]PSP!$BY:$BY)</f>
        <v>29.81</v>
      </c>
      <c r="BZ818" s="28">
        <f t="shared" si="3131"/>
        <v>3398.34</v>
      </c>
      <c r="CA818" s="88"/>
      <c r="CB818" s="54">
        <f>_xlfn.XLOOKUP($C818,[27]PSP!$C:$C,[27]PSP!$CB:$CB)</f>
        <v>0</v>
      </c>
      <c r="CC818" s="27">
        <f>_xlfn.XLOOKUP($C818,[27]PSP!$C:$C,[27]PSP!$CC:$CC)</f>
        <v>29.81</v>
      </c>
      <c r="CD818" s="28">
        <f t="shared" si="3132"/>
        <v>0</v>
      </c>
      <c r="CE818" s="88"/>
      <c r="CF818" s="54">
        <f>_xlfn.XLOOKUP($C818,[27]PSP!$C:$C,[27]PSP!$CF:$CF)</f>
        <v>0</v>
      </c>
      <c r="CG818" s="27">
        <f>_xlfn.XLOOKUP($C818,[27]PSP!$C:$C,[27]PSP!$CG:$CG)</f>
        <v>29.81</v>
      </c>
      <c r="CH818" s="28">
        <f t="shared" si="3133"/>
        <v>0</v>
      </c>
      <c r="CI818" s="88"/>
      <c r="CJ818" s="54">
        <f>_xlfn.XLOOKUP($C818,[27]PSP!$C:$C,[27]PSP!$CJ:$CJ)</f>
        <v>0</v>
      </c>
      <c r="CK818" s="27">
        <f>_xlfn.XLOOKUP($C818,[27]PSP!$C:$C,[27]PSP!$CK:$CK)</f>
        <v>29.81</v>
      </c>
      <c r="CL818" s="28">
        <f t="shared" si="3134"/>
        <v>0</v>
      </c>
      <c r="CM818" s="88"/>
      <c r="CN818" s="54">
        <f>_xlfn.XLOOKUP($C818,[27]PSP!$C:$C,[27]PSP!$CN:$CN)</f>
        <v>57</v>
      </c>
      <c r="CO818" s="27">
        <f>_xlfn.XLOOKUP($C818,[27]PSP!$C:$C,[27]PSP!$CO:$CO)</f>
        <v>29.81</v>
      </c>
      <c r="CP818" s="28">
        <f t="shared" si="3135"/>
        <v>1699.17</v>
      </c>
      <c r="CQ818" s="88"/>
      <c r="CR818" s="54">
        <f>_xlfn.XLOOKUP($C818,[27]PSP!$C:$C,[27]PSP!$CR:$CR)</f>
        <v>0</v>
      </c>
      <c r="CS818" s="27">
        <f>_xlfn.XLOOKUP($C818,[27]PSP!$C:$C,[27]PSP!$CS:$CS)</f>
        <v>29.81</v>
      </c>
      <c r="CT818" s="28">
        <f t="shared" si="3136"/>
        <v>0</v>
      </c>
      <c r="CU818" s="88"/>
      <c r="CV818" s="54">
        <f>_xlfn.XLOOKUP($C818,[27]PSP!$C:$C,[27]PSP!$CV:$CV)</f>
        <v>114</v>
      </c>
      <c r="CW818" s="27">
        <f>_xlfn.XLOOKUP($C818,[27]PSP!$C:$C,[27]PSP!$CW:$CW)</f>
        <v>29.81</v>
      </c>
      <c r="CX818" s="28">
        <f t="shared" si="3137"/>
        <v>3398.34</v>
      </c>
      <c r="CY818" s="88"/>
      <c r="CZ818" s="54">
        <f>_xlfn.XLOOKUP($C818,[27]PSP!$C:$C,[27]PSP!$CZ:$CZ)</f>
        <v>0</v>
      </c>
      <c r="DA818" s="27">
        <f>_xlfn.XLOOKUP($C818,[27]PSP!$C:$C,[27]PSP!$DA:$DA)</f>
        <v>29.81</v>
      </c>
      <c r="DB818" s="28">
        <f t="shared" si="3138"/>
        <v>0</v>
      </c>
      <c r="DC818" s="88"/>
      <c r="DD818" s="54">
        <f>_xlfn.XLOOKUP($C818,[27]PSP!$C:$C,[27]PSP!$DD:$DD)</f>
        <v>0</v>
      </c>
      <c r="DE818" s="27">
        <f>_xlfn.XLOOKUP($C818,[27]PSP!$C:$C,[27]PSP!$DE:$DE)</f>
        <v>29.81</v>
      </c>
      <c r="DF818" s="28">
        <f t="shared" si="3139"/>
        <v>0</v>
      </c>
      <c r="DG818" s="88"/>
      <c r="DH818" s="54">
        <f>_xlfn.XLOOKUP($C818,[27]PSP!$C:$C,[27]PSP!$DH:$DH)</f>
        <v>0</v>
      </c>
      <c r="DI818" s="27">
        <f>_xlfn.XLOOKUP($C818,[27]PSP!$C:$C,[27]PSP!$DI:$DI)</f>
        <v>29.81</v>
      </c>
      <c r="DJ818" s="28">
        <f t="shared" si="3140"/>
        <v>0</v>
      </c>
      <c r="DK818" s="88"/>
      <c r="DL818" s="54">
        <f>_xlfn.XLOOKUP($C818,[27]PSP!$C:$C,[27]PSP!$DL:$DL)</f>
        <v>114</v>
      </c>
      <c r="DM818" s="27">
        <f>_xlfn.XLOOKUP($C818,[27]PSP!$C:$C,[27]PSP!$DM:$DM)</f>
        <v>29.81</v>
      </c>
      <c r="DN818" s="28">
        <f t="shared" si="3141"/>
        <v>3398.34</v>
      </c>
      <c r="DO818" s="88"/>
      <c r="DP818" s="54">
        <f>_xlfn.XLOOKUP($C818,[27]PSP!$C:$C,[27]PSP!$DP:$DP)</f>
        <v>0</v>
      </c>
      <c r="DQ818" s="27">
        <f>_xlfn.XLOOKUP($C818,[27]PSP!$C:$C,[27]PSP!$DQ:$DQ)</f>
        <v>29.81</v>
      </c>
      <c r="DR818" s="28">
        <f t="shared" si="3142"/>
        <v>0</v>
      </c>
      <c r="DS818" s="88"/>
      <c r="DT818" s="54">
        <f>_xlfn.XLOOKUP($C818,[27]PSP!$C:$C,[27]PSP!$DT:$DT)</f>
        <v>0</v>
      </c>
      <c r="DU818" s="27">
        <f>_xlfn.XLOOKUP($C818,[27]PSP!$C:$C,[27]PSP!$DU:$DU)</f>
        <v>29.81</v>
      </c>
      <c r="DV818" s="28">
        <f t="shared" si="3143"/>
        <v>0</v>
      </c>
      <c r="DW818" s="88"/>
      <c r="DX818" s="54">
        <f>_xlfn.XLOOKUP($C818,[27]PSP!$C:$C,[27]PSP!$DX:$DX)</f>
        <v>0</v>
      </c>
      <c r="DY818" s="27">
        <f>_xlfn.XLOOKUP($C818,[27]PSP!$C:$C,[27]PSP!$DY:$DY)</f>
        <v>29.81</v>
      </c>
      <c r="DZ818" s="28">
        <f t="shared" si="3144"/>
        <v>0</v>
      </c>
      <c r="EA818" s="88"/>
      <c r="EB818" s="54">
        <f>_xlfn.XLOOKUP($C818,[27]PSP!$C:$C,[27]PSP!$EB:$EB)</f>
        <v>0</v>
      </c>
      <c r="EC818" s="27">
        <f>_xlfn.XLOOKUP($C818,[27]PSP!$C:$C,[27]PSP!$EC:$EC)</f>
        <v>29.81</v>
      </c>
      <c r="ED818" s="28">
        <f t="shared" si="3145"/>
        <v>0</v>
      </c>
      <c r="EE818" s="88"/>
      <c r="EF818" s="54">
        <f>_xlfn.XLOOKUP($C818,[27]PSP!$C:$C,[27]PSP!$EF:$EF)</f>
        <v>0</v>
      </c>
      <c r="EG818" s="27">
        <f>_xlfn.XLOOKUP($C818,[27]PSP!$C:$C,[27]PSP!$EG:$EG)</f>
        <v>29.81</v>
      </c>
      <c r="EH818" s="28">
        <f t="shared" si="3146"/>
        <v>0</v>
      </c>
      <c r="EI818" s="88"/>
      <c r="EJ818" s="54" t="e">
        <f>_xlfn.XLOOKUP($C818,[27]PSP!$C:$C,[27]PSP!$EJ:$EJ)</f>
        <v>#REF!</v>
      </c>
      <c r="EK818" s="27">
        <f>_xlfn.XLOOKUP($C818,[27]PSP!$C:$C,[27]PSP!$EK:$EK)</f>
        <v>29.81</v>
      </c>
      <c r="EL818" s="28" t="e">
        <f t="shared" si="3147"/>
        <v>#REF!</v>
      </c>
      <c r="EM818" s="88"/>
      <c r="EN818" s="108"/>
      <c r="EO818" s="29" t="e">
        <f t="shared" si="3045"/>
        <v>#REF!</v>
      </c>
      <c r="EP818" s="88" t="e">
        <f t="shared" si="2976"/>
        <v>#REF!</v>
      </c>
      <c r="EQ818" s="1" t="e">
        <f t="shared" si="2596"/>
        <v>#REF!</v>
      </c>
      <c r="ES818" s="118">
        <f t="shared" si="3148"/>
        <v>1.1767000000000001</v>
      </c>
    </row>
    <row r="819" spans="3:149" s="1" customFormat="1" ht="14.25" x14ac:dyDescent="0.25">
      <c r="C819" s="24" t="s">
        <v>954</v>
      </c>
      <c r="D819" s="43" t="str">
        <f>_xlfn.XLOOKUP($C819,[27]PSP!$C:$C,[27]PSP!$D:$D)</f>
        <v>ED-48603</v>
      </c>
      <c r="E819" s="24" t="str">
        <f>_xlfn.XLOOKUP($C819,[27]PSP!$C:$C,[27]PSP!$E:$E)</f>
        <v>DER/MG</v>
      </c>
      <c r="F819" s="25" t="str">
        <f>_xlfn.XLOOKUP($C819,[27]PSP!$C:$C,[27]PSP!$F:$F)</f>
        <v>DESCIDA D´ÁGUA TIPO CALHA DN 1000, EXCLUSIVE BOTA FORA</v>
      </c>
      <c r="G819" s="26" t="str">
        <f>_xlfn.XLOOKUP($C819,[27]PSP!$C:$C,[27]PSP!$G:$G)</f>
        <v>M</v>
      </c>
      <c r="H819" s="53" t="e">
        <f>_xlfn.XLOOKUP($C819,[27]PSP!$C:$C,[27]PSP!$H:$H)</f>
        <v>#REF!</v>
      </c>
      <c r="I819" s="28" t="e">
        <f>_xlfn.XLOOKUP($C819,[27]PSP!$C:$C,[27]PSP!$I:$I)</f>
        <v>#REF!</v>
      </c>
      <c r="J819" s="28" t="e">
        <f t="shared" si="3114"/>
        <v>#REF!</v>
      </c>
      <c r="K819" s="88"/>
      <c r="L819" s="54">
        <f>_xlfn.XLOOKUP($C819,[27]PSP!$C:$C,[27]PSP!$L:$L)</f>
        <v>0</v>
      </c>
      <c r="M819" s="27">
        <f>_xlfn.XLOOKUP($C819,[27]PSP!$C:$C,[27]PSP!$M:$M)</f>
        <v>611.23</v>
      </c>
      <c r="N819" s="28">
        <f t="shared" si="3115"/>
        <v>0</v>
      </c>
      <c r="O819" s="88"/>
      <c r="P819" s="54">
        <f>_xlfn.XLOOKUP($C819,[27]PSP!$C:$C,[27]PSP!$P:$P)</f>
        <v>0</v>
      </c>
      <c r="Q819" s="27">
        <f>_xlfn.XLOOKUP($C819,[27]PSP!$C:$C,[27]PSP!$Q:$Q)</f>
        <v>611.23</v>
      </c>
      <c r="R819" s="28">
        <f t="shared" si="3116"/>
        <v>0</v>
      </c>
      <c r="S819" s="88"/>
      <c r="T819" s="54">
        <f>_xlfn.XLOOKUP($C819,[27]PSP!$C:$C,[27]PSP!$T:$T)</f>
        <v>0</v>
      </c>
      <c r="U819" s="27">
        <f>_xlfn.XLOOKUP($C819,[27]PSP!$C:$C,[27]PSP!$U:$U)</f>
        <v>611.23</v>
      </c>
      <c r="V819" s="28">
        <f t="shared" si="3117"/>
        <v>0</v>
      </c>
      <c r="W819" s="88"/>
      <c r="X819" s="54">
        <f>_xlfn.XLOOKUP($C819,[27]PSP!$C:$C,[27]PSP!$X:$X)</f>
        <v>0</v>
      </c>
      <c r="Y819" s="27">
        <f>_xlfn.XLOOKUP($C819,[27]PSP!$C:$C,[27]PSP!$Y:$Y)</f>
        <v>611.23</v>
      </c>
      <c r="Z819" s="28">
        <f t="shared" si="3118"/>
        <v>0</v>
      </c>
      <c r="AA819" s="88"/>
      <c r="AB819" s="54">
        <f>_xlfn.XLOOKUP($C819,[27]PSP!$C:$C,[27]PSP!$AB:$AB)</f>
        <v>0</v>
      </c>
      <c r="AC819" s="27">
        <f>_xlfn.XLOOKUP($C819,[27]PSP!$C:$C,[27]PSP!$AC:$AC)</f>
        <v>611.23</v>
      </c>
      <c r="AD819" s="28">
        <f t="shared" si="3119"/>
        <v>0</v>
      </c>
      <c r="AE819" s="88"/>
      <c r="AF819" s="54">
        <f>_xlfn.XLOOKUP($C819,[27]PSP!$C:$C,[27]PSP!$AF:$AF)</f>
        <v>0</v>
      </c>
      <c r="AG819" s="27">
        <f>_xlfn.XLOOKUP($C819,[27]PSP!$C:$C,[27]PSP!$AG:$AG)</f>
        <v>611.23</v>
      </c>
      <c r="AH819" s="28">
        <f t="shared" si="3120"/>
        <v>0</v>
      </c>
      <c r="AI819" s="88"/>
      <c r="AJ819" s="54">
        <f>_xlfn.XLOOKUP($C819,[27]PSP!$C:$C,[27]PSP!$AJ:$AJ)</f>
        <v>0</v>
      </c>
      <c r="AK819" s="27">
        <f>_xlfn.XLOOKUP($C819,[27]PSP!$C:$C,[27]PSP!$AK:$AK)</f>
        <v>611.23</v>
      </c>
      <c r="AL819" s="28">
        <f t="shared" si="3121"/>
        <v>0</v>
      </c>
      <c r="AM819" s="88"/>
      <c r="AN819" s="54">
        <f>_xlfn.XLOOKUP($C819,[27]PSP!$C:$C,[27]PSP!$AN:$AN)</f>
        <v>0</v>
      </c>
      <c r="AO819" s="27">
        <f>_xlfn.XLOOKUP($C819,[27]PSP!$C:$C,[27]PSP!$AO:$AO)</f>
        <v>611.23</v>
      </c>
      <c r="AP819" s="28">
        <f t="shared" si="3122"/>
        <v>0</v>
      </c>
      <c r="AQ819" s="88"/>
      <c r="AR819" s="54">
        <f>_xlfn.XLOOKUP($C819,[27]PSP!$C:$C,[27]PSP!$AR:$AR)</f>
        <v>0</v>
      </c>
      <c r="AS819" s="27">
        <f>_xlfn.XLOOKUP($C819,[27]PSP!$C:$C,[27]PSP!$AS:$AS)</f>
        <v>611.23</v>
      </c>
      <c r="AT819" s="28">
        <f t="shared" si="3123"/>
        <v>0</v>
      </c>
      <c r="AU819" s="88"/>
      <c r="AV819" s="54">
        <f>_xlfn.XLOOKUP($C819,[27]PSP!$C:$C,[27]PSP!$AV:$AV)</f>
        <v>0</v>
      </c>
      <c r="AW819" s="27">
        <f>_xlfn.XLOOKUP($C819,[27]PSP!$C:$C,[27]PSP!$AW:$AW)</f>
        <v>611.23</v>
      </c>
      <c r="AX819" s="28">
        <f t="shared" si="3124"/>
        <v>0</v>
      </c>
      <c r="AY819" s="88"/>
      <c r="AZ819" s="54">
        <f>_xlfn.XLOOKUP($C819,[27]PSP!$C:$C,[27]PSP!$AZ:$AZ)</f>
        <v>0</v>
      </c>
      <c r="BA819" s="27">
        <f>_xlfn.XLOOKUP($C819,[27]PSP!$C:$C,[27]PSP!$BA:$BA)</f>
        <v>611.23</v>
      </c>
      <c r="BB819" s="28">
        <f t="shared" si="3125"/>
        <v>0</v>
      </c>
      <c r="BC819" s="88"/>
      <c r="BD819" s="54">
        <f>_xlfn.XLOOKUP($C819,[27]PSP!$C:$C,[27]PSP!$BD:$BD)</f>
        <v>0</v>
      </c>
      <c r="BE819" s="27">
        <f>_xlfn.XLOOKUP($C819,[27]PSP!$C:$C,[27]PSP!$BE:$BE)</f>
        <v>611.23</v>
      </c>
      <c r="BF819" s="28">
        <f t="shared" si="3126"/>
        <v>0</v>
      </c>
      <c r="BG819" s="88"/>
      <c r="BH819" s="54">
        <f>_xlfn.XLOOKUP($C819,[27]PSP!$C:$C,[27]PSP!$BH:$BH)</f>
        <v>0</v>
      </c>
      <c r="BI819" s="27">
        <f>_xlfn.XLOOKUP($C819,[27]PSP!$C:$C,[27]PSP!$BI:$BI)</f>
        <v>611.23</v>
      </c>
      <c r="BJ819" s="28">
        <f t="shared" si="3127"/>
        <v>0</v>
      </c>
      <c r="BK819" s="88"/>
      <c r="BL819" s="54">
        <f>_xlfn.XLOOKUP($C819,[27]PSP!$C:$C,[27]PSP!$BL:$BL)</f>
        <v>0</v>
      </c>
      <c r="BM819" s="27">
        <f>_xlfn.XLOOKUP($C819,[27]PSP!$C:$C,[27]PSP!$BM:$BM)</f>
        <v>611.23</v>
      </c>
      <c r="BN819" s="28">
        <f t="shared" si="3128"/>
        <v>0</v>
      </c>
      <c r="BO819" s="88"/>
      <c r="BP819" s="54">
        <f>_xlfn.XLOOKUP($C819,[27]PSP!$C:$C,[27]PSP!$BP:$BP)</f>
        <v>0</v>
      </c>
      <c r="BQ819" s="27">
        <f>_xlfn.XLOOKUP($C819,[27]PSP!$C:$C,[27]PSP!$BQ:$BQ)</f>
        <v>611.23</v>
      </c>
      <c r="BR819" s="28">
        <f t="shared" si="3129"/>
        <v>0</v>
      </c>
      <c r="BS819" s="88"/>
      <c r="BT819" s="54">
        <f>_xlfn.XLOOKUP($C819,[27]PSP!$C:$C,[27]PSP!$BT:$BT)</f>
        <v>0</v>
      </c>
      <c r="BU819" s="27">
        <f>_xlfn.XLOOKUP($C819,[27]PSP!$C:$C,[27]PSP!$BU:$BU)</f>
        <v>611.23</v>
      </c>
      <c r="BV819" s="28">
        <f t="shared" si="3130"/>
        <v>0</v>
      </c>
      <c r="BW819" s="88"/>
      <c r="BX819" s="54">
        <f>_xlfn.XLOOKUP($C819,[27]PSP!$C:$C,[27]PSP!$BX:$BX)</f>
        <v>0</v>
      </c>
      <c r="BY819" s="27">
        <f>_xlfn.XLOOKUP($C819,[27]PSP!$C:$C,[27]PSP!$BY:$BY)</f>
        <v>611.23</v>
      </c>
      <c r="BZ819" s="28">
        <f t="shared" si="3131"/>
        <v>0</v>
      </c>
      <c r="CA819" s="88"/>
      <c r="CB819" s="54">
        <f>_xlfn.XLOOKUP($C819,[27]PSP!$C:$C,[27]PSP!$CB:$CB)</f>
        <v>0</v>
      </c>
      <c r="CC819" s="27">
        <f>_xlfn.XLOOKUP($C819,[27]PSP!$C:$C,[27]PSP!$CC:$CC)</f>
        <v>611.23</v>
      </c>
      <c r="CD819" s="28">
        <f t="shared" si="3132"/>
        <v>0</v>
      </c>
      <c r="CE819" s="88"/>
      <c r="CF819" s="54">
        <f>_xlfn.XLOOKUP($C819,[27]PSP!$C:$C,[27]PSP!$CF:$CF)</f>
        <v>0</v>
      </c>
      <c r="CG819" s="27">
        <f>_xlfn.XLOOKUP($C819,[27]PSP!$C:$C,[27]PSP!$CG:$CG)</f>
        <v>611.23</v>
      </c>
      <c r="CH819" s="28">
        <f t="shared" si="3133"/>
        <v>0</v>
      </c>
      <c r="CI819" s="88"/>
      <c r="CJ819" s="54">
        <f>_xlfn.XLOOKUP($C819,[27]PSP!$C:$C,[27]PSP!$CJ:$CJ)</f>
        <v>0</v>
      </c>
      <c r="CK819" s="27">
        <f>_xlfn.XLOOKUP($C819,[27]PSP!$C:$C,[27]PSP!$CK:$CK)</f>
        <v>611.23</v>
      </c>
      <c r="CL819" s="28">
        <f t="shared" si="3134"/>
        <v>0</v>
      </c>
      <c r="CM819" s="88"/>
      <c r="CN819" s="54">
        <f>_xlfn.XLOOKUP($C819,[27]PSP!$C:$C,[27]PSP!$CN:$CN)</f>
        <v>0</v>
      </c>
      <c r="CO819" s="27">
        <f>_xlfn.XLOOKUP($C819,[27]PSP!$C:$C,[27]PSP!$CO:$CO)</f>
        <v>611.23</v>
      </c>
      <c r="CP819" s="28">
        <f t="shared" si="3135"/>
        <v>0</v>
      </c>
      <c r="CQ819" s="88"/>
      <c r="CR819" s="54">
        <f>_xlfn.XLOOKUP($C819,[27]PSP!$C:$C,[27]PSP!$CR:$CR)</f>
        <v>0</v>
      </c>
      <c r="CS819" s="27">
        <f>_xlfn.XLOOKUP($C819,[27]PSP!$C:$C,[27]PSP!$CS:$CS)</f>
        <v>611.23</v>
      </c>
      <c r="CT819" s="28">
        <f t="shared" si="3136"/>
        <v>0</v>
      </c>
      <c r="CU819" s="88"/>
      <c r="CV819" s="54">
        <f>_xlfn.XLOOKUP($C819,[27]PSP!$C:$C,[27]PSP!$CV:$CV)</f>
        <v>0</v>
      </c>
      <c r="CW819" s="27">
        <f>_xlfn.XLOOKUP($C819,[27]PSP!$C:$C,[27]PSP!$CW:$CW)</f>
        <v>611.23</v>
      </c>
      <c r="CX819" s="28">
        <f t="shared" si="3137"/>
        <v>0</v>
      </c>
      <c r="CY819" s="88"/>
      <c r="CZ819" s="54">
        <f>_xlfn.XLOOKUP($C819,[27]PSP!$C:$C,[27]PSP!$CZ:$CZ)</f>
        <v>0</v>
      </c>
      <c r="DA819" s="27">
        <f>_xlfn.XLOOKUP($C819,[27]PSP!$C:$C,[27]PSP!$DA:$DA)</f>
        <v>611.23</v>
      </c>
      <c r="DB819" s="28">
        <f t="shared" si="3138"/>
        <v>0</v>
      </c>
      <c r="DC819" s="88"/>
      <c r="DD819" s="54">
        <f>_xlfn.XLOOKUP($C819,[27]PSP!$C:$C,[27]PSP!$DD:$DD)</f>
        <v>0</v>
      </c>
      <c r="DE819" s="27">
        <f>_xlfn.XLOOKUP($C819,[27]PSP!$C:$C,[27]PSP!$DE:$DE)</f>
        <v>611.23</v>
      </c>
      <c r="DF819" s="28">
        <f t="shared" si="3139"/>
        <v>0</v>
      </c>
      <c r="DG819" s="88"/>
      <c r="DH819" s="54">
        <f>_xlfn.XLOOKUP($C819,[27]PSP!$C:$C,[27]PSP!$DH:$DH)</f>
        <v>0</v>
      </c>
      <c r="DI819" s="27">
        <f>_xlfn.XLOOKUP($C819,[27]PSP!$C:$C,[27]PSP!$DI:$DI)</f>
        <v>611.23</v>
      </c>
      <c r="DJ819" s="28">
        <f t="shared" si="3140"/>
        <v>0</v>
      </c>
      <c r="DK819" s="88"/>
      <c r="DL819" s="54">
        <f>_xlfn.XLOOKUP($C819,[27]PSP!$C:$C,[27]PSP!$DL:$DL)</f>
        <v>0</v>
      </c>
      <c r="DM819" s="27">
        <f>_xlfn.XLOOKUP($C819,[27]PSP!$C:$C,[27]PSP!$DM:$DM)</f>
        <v>611.23</v>
      </c>
      <c r="DN819" s="28">
        <f t="shared" si="3141"/>
        <v>0</v>
      </c>
      <c r="DO819" s="88"/>
      <c r="DP819" s="54">
        <f>_xlfn.XLOOKUP($C819,[27]PSP!$C:$C,[27]PSP!$DP:$DP)</f>
        <v>0</v>
      </c>
      <c r="DQ819" s="27">
        <f>_xlfn.XLOOKUP($C819,[27]PSP!$C:$C,[27]PSP!$DQ:$DQ)</f>
        <v>611.23</v>
      </c>
      <c r="DR819" s="28">
        <f t="shared" si="3142"/>
        <v>0</v>
      </c>
      <c r="DS819" s="88"/>
      <c r="DT819" s="54">
        <f>_xlfn.XLOOKUP($C819,[27]PSP!$C:$C,[27]PSP!$DT:$DT)</f>
        <v>0</v>
      </c>
      <c r="DU819" s="27">
        <f>_xlfn.XLOOKUP($C819,[27]PSP!$C:$C,[27]PSP!$DU:$DU)</f>
        <v>611.23</v>
      </c>
      <c r="DV819" s="28">
        <f t="shared" si="3143"/>
        <v>0</v>
      </c>
      <c r="DW819" s="88"/>
      <c r="DX819" s="54">
        <f>_xlfn.XLOOKUP($C819,[27]PSP!$C:$C,[27]PSP!$DX:$DX)</f>
        <v>0</v>
      </c>
      <c r="DY819" s="27">
        <f>_xlfn.XLOOKUP($C819,[27]PSP!$C:$C,[27]PSP!$DY:$DY)</f>
        <v>611.23</v>
      </c>
      <c r="DZ819" s="28">
        <f t="shared" si="3144"/>
        <v>0</v>
      </c>
      <c r="EA819" s="88"/>
      <c r="EB819" s="54">
        <f>_xlfn.XLOOKUP($C819,[27]PSP!$C:$C,[27]PSP!$EB:$EB)</f>
        <v>0</v>
      </c>
      <c r="EC819" s="27">
        <f>_xlfn.XLOOKUP($C819,[27]PSP!$C:$C,[27]PSP!$EC:$EC)</f>
        <v>611.23</v>
      </c>
      <c r="ED819" s="28">
        <f t="shared" si="3145"/>
        <v>0</v>
      </c>
      <c r="EE819" s="88"/>
      <c r="EF819" s="54">
        <f>_xlfn.XLOOKUP($C819,[27]PSP!$C:$C,[27]PSP!$EF:$EF)</f>
        <v>0</v>
      </c>
      <c r="EG819" s="27">
        <f>_xlfn.XLOOKUP($C819,[27]PSP!$C:$C,[27]PSP!$EG:$EG)</f>
        <v>611.23</v>
      </c>
      <c r="EH819" s="28">
        <f t="shared" si="3146"/>
        <v>0</v>
      </c>
      <c r="EI819" s="88"/>
      <c r="EJ819" s="54" t="e">
        <f>_xlfn.XLOOKUP($C819,[27]PSP!$C:$C,[27]PSP!$EJ:$EJ)</f>
        <v>#REF!</v>
      </c>
      <c r="EK819" s="27">
        <f>_xlfn.XLOOKUP($C819,[27]PSP!$C:$C,[27]PSP!$EK:$EK)</f>
        <v>611.23</v>
      </c>
      <c r="EL819" s="28" t="e">
        <f t="shared" si="3147"/>
        <v>#REF!</v>
      </c>
      <c r="EM819" s="88"/>
      <c r="EN819" s="108"/>
      <c r="EO819" s="29" t="e">
        <f t="shared" si="3045"/>
        <v>#REF!</v>
      </c>
      <c r="EP819" s="88" t="e">
        <f t="shared" si="2976"/>
        <v>#REF!</v>
      </c>
      <c r="EQ819" s="1" t="e">
        <f t="shared" si="2596"/>
        <v>#REF!</v>
      </c>
      <c r="ES819" s="118">
        <f t="shared" si="3148"/>
        <v>1.1767000000000001</v>
      </c>
    </row>
    <row r="820" spans="3:149" s="1" customFormat="1" ht="14.25" x14ac:dyDescent="0.25">
      <c r="C820" s="24" t="s">
        <v>955</v>
      </c>
      <c r="D820" s="43">
        <f>_xlfn.XLOOKUP($C820,[27]PSP!$C:$C,[27]PSP!$D:$D)</f>
        <v>2003384</v>
      </c>
      <c r="E820" s="24" t="str">
        <f>_xlfn.XLOOKUP($C820,[27]PSP!$C:$C,[27]PSP!$E:$E)</f>
        <v>SICRO SERVIÇO</v>
      </c>
      <c r="F820" s="25" t="str">
        <f>_xlfn.XLOOKUP($C820,[27]PSP!$C:$C,[27]PSP!$F:$F)</f>
        <v>ENTRADA PARA DESCIDA D'ÁGUA - EDA 01 - AREIA EXTRAÍDA E BRITA PRODUZIDA</v>
      </c>
      <c r="G820" s="26" t="str">
        <f>_xlfn.XLOOKUP($C820,[27]PSP!$C:$C,[27]PSP!$G:$G)</f>
        <v>UN</v>
      </c>
      <c r="H820" s="53" t="e">
        <f>_xlfn.XLOOKUP($C820,[27]PSP!$C:$C,[27]PSP!$H:$H)</f>
        <v>#REF!</v>
      </c>
      <c r="I820" s="28" t="e">
        <f>_xlfn.XLOOKUP($C820,[27]PSP!$C:$C,[27]PSP!$I:$I)</f>
        <v>#REF!</v>
      </c>
      <c r="J820" s="28" t="e">
        <f t="shared" si="3114"/>
        <v>#REF!</v>
      </c>
      <c r="K820" s="88"/>
      <c r="L820" s="54">
        <f>_xlfn.XLOOKUP($C820,[27]PSP!$C:$C,[27]PSP!$L:$L)</f>
        <v>0</v>
      </c>
      <c r="M820" s="27">
        <f>_xlfn.XLOOKUP($C820,[27]PSP!$C:$C,[27]PSP!$M:$M)</f>
        <v>27.69</v>
      </c>
      <c r="N820" s="28">
        <f t="shared" si="3115"/>
        <v>0</v>
      </c>
      <c r="O820" s="88"/>
      <c r="P820" s="54">
        <f>_xlfn.XLOOKUP($C820,[27]PSP!$C:$C,[27]PSP!$P:$P)</f>
        <v>0</v>
      </c>
      <c r="Q820" s="27">
        <f>_xlfn.XLOOKUP($C820,[27]PSP!$C:$C,[27]PSP!$Q:$Q)</f>
        <v>27.69</v>
      </c>
      <c r="R820" s="28">
        <f t="shared" si="3116"/>
        <v>0</v>
      </c>
      <c r="S820" s="88"/>
      <c r="T820" s="54">
        <f>_xlfn.XLOOKUP($C820,[27]PSP!$C:$C,[27]PSP!$T:$T)</f>
        <v>26</v>
      </c>
      <c r="U820" s="27">
        <f>_xlfn.XLOOKUP($C820,[27]PSP!$C:$C,[27]PSP!$U:$U)</f>
        <v>27.69</v>
      </c>
      <c r="V820" s="28">
        <f t="shared" si="3117"/>
        <v>719.94</v>
      </c>
      <c r="W820" s="88"/>
      <c r="X820" s="54">
        <f>_xlfn.XLOOKUP($C820,[27]PSP!$C:$C,[27]PSP!$X:$X)</f>
        <v>0</v>
      </c>
      <c r="Y820" s="27">
        <f>_xlfn.XLOOKUP($C820,[27]PSP!$C:$C,[27]PSP!$Y:$Y)</f>
        <v>27.69</v>
      </c>
      <c r="Z820" s="28">
        <f t="shared" si="3118"/>
        <v>0</v>
      </c>
      <c r="AA820" s="88"/>
      <c r="AB820" s="54">
        <f>_xlfn.XLOOKUP($C820,[27]PSP!$C:$C,[27]PSP!$AB:$AB)</f>
        <v>26</v>
      </c>
      <c r="AC820" s="27">
        <f>_xlfn.XLOOKUP($C820,[27]PSP!$C:$C,[27]PSP!$AC:$AC)</f>
        <v>27.69</v>
      </c>
      <c r="AD820" s="28">
        <f t="shared" si="3119"/>
        <v>719.94</v>
      </c>
      <c r="AE820" s="88"/>
      <c r="AF820" s="54">
        <f>_xlfn.XLOOKUP($C820,[27]PSP!$C:$C,[27]PSP!$AF:$AF)</f>
        <v>0</v>
      </c>
      <c r="AG820" s="27">
        <f>_xlfn.XLOOKUP($C820,[27]PSP!$C:$C,[27]PSP!$AG:$AG)</f>
        <v>27.69</v>
      </c>
      <c r="AH820" s="28">
        <f t="shared" si="3120"/>
        <v>0</v>
      </c>
      <c r="AI820" s="88"/>
      <c r="AJ820" s="54">
        <f>_xlfn.XLOOKUP($C820,[27]PSP!$C:$C,[27]PSP!$AJ:$AJ)</f>
        <v>0</v>
      </c>
      <c r="AK820" s="27">
        <f>_xlfn.XLOOKUP($C820,[27]PSP!$C:$C,[27]PSP!$AK:$AK)</f>
        <v>27.69</v>
      </c>
      <c r="AL820" s="28">
        <f t="shared" si="3121"/>
        <v>0</v>
      </c>
      <c r="AM820" s="88"/>
      <c r="AN820" s="54">
        <f>_xlfn.XLOOKUP($C820,[27]PSP!$C:$C,[27]PSP!$AN:$AN)</f>
        <v>26</v>
      </c>
      <c r="AO820" s="27">
        <f>_xlfn.XLOOKUP($C820,[27]PSP!$C:$C,[27]PSP!$AO:$AO)</f>
        <v>27.69</v>
      </c>
      <c r="AP820" s="28">
        <f t="shared" si="3122"/>
        <v>719.94</v>
      </c>
      <c r="AQ820" s="88"/>
      <c r="AR820" s="54">
        <f>_xlfn.XLOOKUP($C820,[27]PSP!$C:$C,[27]PSP!$AR:$AR)</f>
        <v>48</v>
      </c>
      <c r="AS820" s="27">
        <f>_xlfn.XLOOKUP($C820,[27]PSP!$C:$C,[27]PSP!$AS:$AS)</f>
        <v>27.69</v>
      </c>
      <c r="AT820" s="28">
        <f t="shared" si="3123"/>
        <v>1329.12</v>
      </c>
      <c r="AU820" s="88"/>
      <c r="AV820" s="54">
        <f>_xlfn.XLOOKUP($C820,[27]PSP!$C:$C,[27]PSP!$AV:$AV)</f>
        <v>0</v>
      </c>
      <c r="AW820" s="27">
        <f>_xlfn.XLOOKUP($C820,[27]PSP!$C:$C,[27]PSP!$AW:$AW)</f>
        <v>27.69</v>
      </c>
      <c r="AX820" s="28">
        <f t="shared" si="3124"/>
        <v>0</v>
      </c>
      <c r="AY820" s="88"/>
      <c r="AZ820" s="54">
        <f>_xlfn.XLOOKUP($C820,[27]PSP!$C:$C,[27]PSP!$AZ:$AZ)</f>
        <v>26</v>
      </c>
      <c r="BA820" s="27">
        <f>_xlfn.XLOOKUP($C820,[27]PSP!$C:$C,[27]PSP!$BA:$BA)</f>
        <v>27.69</v>
      </c>
      <c r="BB820" s="28">
        <f t="shared" si="3125"/>
        <v>719.94</v>
      </c>
      <c r="BC820" s="88"/>
      <c r="BD820" s="54">
        <f>_xlfn.XLOOKUP($C820,[27]PSP!$C:$C,[27]PSP!$BD:$BD)</f>
        <v>26</v>
      </c>
      <c r="BE820" s="27">
        <f>_xlfn.XLOOKUP($C820,[27]PSP!$C:$C,[27]PSP!$BE:$BE)</f>
        <v>27.69</v>
      </c>
      <c r="BF820" s="28">
        <f t="shared" si="3126"/>
        <v>719.94</v>
      </c>
      <c r="BG820" s="88"/>
      <c r="BH820" s="54">
        <f>_xlfn.XLOOKUP($C820,[27]PSP!$C:$C,[27]PSP!$BH:$BH)</f>
        <v>0</v>
      </c>
      <c r="BI820" s="27">
        <f>_xlfn.XLOOKUP($C820,[27]PSP!$C:$C,[27]PSP!$BI:$BI)</f>
        <v>27.69</v>
      </c>
      <c r="BJ820" s="28">
        <f t="shared" si="3127"/>
        <v>0</v>
      </c>
      <c r="BK820" s="88"/>
      <c r="BL820" s="54">
        <f>_xlfn.XLOOKUP($C820,[27]PSP!$C:$C,[27]PSP!$BL:$BL)</f>
        <v>0</v>
      </c>
      <c r="BM820" s="27">
        <f>_xlfn.XLOOKUP($C820,[27]PSP!$C:$C,[27]PSP!$BM:$BM)</f>
        <v>27.69</v>
      </c>
      <c r="BN820" s="28">
        <f t="shared" si="3128"/>
        <v>0</v>
      </c>
      <c r="BO820" s="88"/>
      <c r="BP820" s="54">
        <f>_xlfn.XLOOKUP($C820,[27]PSP!$C:$C,[27]PSP!$BP:$BP)</f>
        <v>48</v>
      </c>
      <c r="BQ820" s="27">
        <f>_xlfn.XLOOKUP($C820,[27]PSP!$C:$C,[27]PSP!$BQ:$BQ)</f>
        <v>27.69</v>
      </c>
      <c r="BR820" s="28">
        <f t="shared" si="3129"/>
        <v>1329.12</v>
      </c>
      <c r="BS820" s="88"/>
      <c r="BT820" s="54">
        <f>_xlfn.XLOOKUP($C820,[27]PSP!$C:$C,[27]PSP!$BT:$BT)</f>
        <v>0</v>
      </c>
      <c r="BU820" s="27">
        <f>_xlfn.XLOOKUP($C820,[27]PSP!$C:$C,[27]PSP!$BU:$BU)</f>
        <v>27.69</v>
      </c>
      <c r="BV820" s="28">
        <f t="shared" si="3130"/>
        <v>0</v>
      </c>
      <c r="BW820" s="88"/>
      <c r="BX820" s="54">
        <f>_xlfn.XLOOKUP($C820,[27]PSP!$C:$C,[27]PSP!$BX:$BX)</f>
        <v>26</v>
      </c>
      <c r="BY820" s="27">
        <f>_xlfn.XLOOKUP($C820,[27]PSP!$C:$C,[27]PSP!$BY:$BY)</f>
        <v>27.69</v>
      </c>
      <c r="BZ820" s="28">
        <f t="shared" si="3131"/>
        <v>719.94</v>
      </c>
      <c r="CA820" s="88"/>
      <c r="CB820" s="54">
        <f>_xlfn.XLOOKUP($C820,[27]PSP!$C:$C,[27]PSP!$CB:$CB)</f>
        <v>48</v>
      </c>
      <c r="CC820" s="27">
        <f>_xlfn.XLOOKUP($C820,[27]PSP!$C:$C,[27]PSP!$CC:$CC)</f>
        <v>27.69</v>
      </c>
      <c r="CD820" s="28">
        <f t="shared" si="3132"/>
        <v>1329.12</v>
      </c>
      <c r="CE820" s="88"/>
      <c r="CF820" s="54">
        <f>_xlfn.XLOOKUP($C820,[27]PSP!$C:$C,[27]PSP!$CF:$CF)</f>
        <v>0</v>
      </c>
      <c r="CG820" s="27">
        <f>_xlfn.XLOOKUP($C820,[27]PSP!$C:$C,[27]PSP!$CG:$CG)</f>
        <v>27.69</v>
      </c>
      <c r="CH820" s="28">
        <f t="shared" si="3133"/>
        <v>0</v>
      </c>
      <c r="CI820" s="88"/>
      <c r="CJ820" s="54">
        <f>_xlfn.XLOOKUP($C820,[27]PSP!$C:$C,[27]PSP!$CJ:$CJ)</f>
        <v>0</v>
      </c>
      <c r="CK820" s="27">
        <f>_xlfn.XLOOKUP($C820,[27]PSP!$C:$C,[27]PSP!$CK:$CK)</f>
        <v>27.69</v>
      </c>
      <c r="CL820" s="28">
        <f t="shared" si="3134"/>
        <v>0</v>
      </c>
      <c r="CM820" s="88"/>
      <c r="CN820" s="54">
        <f>_xlfn.XLOOKUP($C820,[27]PSP!$C:$C,[27]PSP!$CN:$CN)</f>
        <v>13</v>
      </c>
      <c r="CO820" s="27">
        <f>_xlfn.XLOOKUP($C820,[27]PSP!$C:$C,[27]PSP!$CO:$CO)</f>
        <v>27.69</v>
      </c>
      <c r="CP820" s="28">
        <f t="shared" si="3135"/>
        <v>359.97</v>
      </c>
      <c r="CQ820" s="88"/>
      <c r="CR820" s="54">
        <f>_xlfn.XLOOKUP($C820,[27]PSP!$C:$C,[27]PSP!$CR:$CR)</f>
        <v>0</v>
      </c>
      <c r="CS820" s="27">
        <f>_xlfn.XLOOKUP($C820,[27]PSP!$C:$C,[27]PSP!$CS:$CS)</f>
        <v>27.69</v>
      </c>
      <c r="CT820" s="28">
        <f t="shared" si="3136"/>
        <v>0</v>
      </c>
      <c r="CU820" s="88"/>
      <c r="CV820" s="54">
        <f>_xlfn.XLOOKUP($C820,[27]PSP!$C:$C,[27]PSP!$CV:$CV)</f>
        <v>26</v>
      </c>
      <c r="CW820" s="27">
        <f>_xlfn.XLOOKUP($C820,[27]PSP!$C:$C,[27]PSP!$CW:$CW)</f>
        <v>27.69</v>
      </c>
      <c r="CX820" s="28">
        <f t="shared" si="3137"/>
        <v>719.94</v>
      </c>
      <c r="CY820" s="88"/>
      <c r="CZ820" s="54">
        <f>_xlfn.XLOOKUP($C820,[27]PSP!$C:$C,[27]PSP!$CZ:$CZ)</f>
        <v>0</v>
      </c>
      <c r="DA820" s="27">
        <f>_xlfn.XLOOKUP($C820,[27]PSP!$C:$C,[27]PSP!$DA:$DA)</f>
        <v>27.69</v>
      </c>
      <c r="DB820" s="28">
        <f t="shared" si="3138"/>
        <v>0</v>
      </c>
      <c r="DC820" s="88"/>
      <c r="DD820" s="54">
        <f>_xlfn.XLOOKUP($C820,[27]PSP!$C:$C,[27]PSP!$DD:$DD)</f>
        <v>0</v>
      </c>
      <c r="DE820" s="27">
        <f>_xlfn.XLOOKUP($C820,[27]PSP!$C:$C,[27]PSP!$DE:$DE)</f>
        <v>27.69</v>
      </c>
      <c r="DF820" s="28">
        <f t="shared" si="3139"/>
        <v>0</v>
      </c>
      <c r="DG820" s="88"/>
      <c r="DH820" s="54">
        <f>_xlfn.XLOOKUP($C820,[27]PSP!$C:$C,[27]PSP!$DH:$DH)</f>
        <v>0</v>
      </c>
      <c r="DI820" s="27">
        <f>_xlfn.XLOOKUP($C820,[27]PSP!$C:$C,[27]PSP!$DI:$DI)</f>
        <v>27.69</v>
      </c>
      <c r="DJ820" s="28">
        <f t="shared" si="3140"/>
        <v>0</v>
      </c>
      <c r="DK820" s="88"/>
      <c r="DL820" s="54">
        <f>_xlfn.XLOOKUP($C820,[27]PSP!$C:$C,[27]PSP!$DL:$DL)</f>
        <v>26</v>
      </c>
      <c r="DM820" s="27">
        <f>_xlfn.XLOOKUP($C820,[27]PSP!$C:$C,[27]PSP!$DM:$DM)</f>
        <v>27.69</v>
      </c>
      <c r="DN820" s="28">
        <f t="shared" si="3141"/>
        <v>719.94</v>
      </c>
      <c r="DO820" s="88"/>
      <c r="DP820" s="54">
        <f>_xlfn.XLOOKUP($C820,[27]PSP!$C:$C,[27]PSP!$DP:$DP)</f>
        <v>0</v>
      </c>
      <c r="DQ820" s="27">
        <f>_xlfn.XLOOKUP($C820,[27]PSP!$C:$C,[27]PSP!$DQ:$DQ)</f>
        <v>27.69</v>
      </c>
      <c r="DR820" s="28">
        <f t="shared" si="3142"/>
        <v>0</v>
      </c>
      <c r="DS820" s="88"/>
      <c r="DT820" s="54">
        <f>_xlfn.XLOOKUP($C820,[27]PSP!$C:$C,[27]PSP!$DT:$DT)</f>
        <v>0</v>
      </c>
      <c r="DU820" s="27">
        <f>_xlfn.XLOOKUP($C820,[27]PSP!$C:$C,[27]PSP!$DU:$DU)</f>
        <v>27.69</v>
      </c>
      <c r="DV820" s="28">
        <f t="shared" si="3143"/>
        <v>0</v>
      </c>
      <c r="DW820" s="88"/>
      <c r="DX820" s="54">
        <f>_xlfn.XLOOKUP($C820,[27]PSP!$C:$C,[27]PSP!$DX:$DX)</f>
        <v>0</v>
      </c>
      <c r="DY820" s="27">
        <f>_xlfn.XLOOKUP($C820,[27]PSP!$C:$C,[27]PSP!$DY:$DY)</f>
        <v>27.69</v>
      </c>
      <c r="DZ820" s="28">
        <f t="shared" si="3144"/>
        <v>0</v>
      </c>
      <c r="EA820" s="88"/>
      <c r="EB820" s="54">
        <f>_xlfn.XLOOKUP($C820,[27]PSP!$C:$C,[27]PSP!$EB:$EB)</f>
        <v>0</v>
      </c>
      <c r="EC820" s="27">
        <f>_xlfn.XLOOKUP($C820,[27]PSP!$C:$C,[27]PSP!$EC:$EC)</f>
        <v>27.69</v>
      </c>
      <c r="ED820" s="28">
        <f t="shared" si="3145"/>
        <v>0</v>
      </c>
      <c r="EE820" s="88"/>
      <c r="EF820" s="54">
        <f>_xlfn.XLOOKUP($C820,[27]PSP!$C:$C,[27]PSP!$EF:$EF)</f>
        <v>0</v>
      </c>
      <c r="EG820" s="27">
        <f>_xlfn.XLOOKUP($C820,[27]PSP!$C:$C,[27]PSP!$EG:$EG)</f>
        <v>27.69</v>
      </c>
      <c r="EH820" s="28">
        <f t="shared" si="3146"/>
        <v>0</v>
      </c>
      <c r="EI820" s="88"/>
      <c r="EJ820" s="54" t="e">
        <f>_xlfn.XLOOKUP($C820,[27]PSP!$C:$C,[27]PSP!$EJ:$EJ)</f>
        <v>#REF!</v>
      </c>
      <c r="EK820" s="27">
        <f>_xlfn.XLOOKUP($C820,[27]PSP!$C:$C,[27]PSP!$EK:$EK)</f>
        <v>27.69</v>
      </c>
      <c r="EL820" s="28" t="e">
        <f t="shared" si="3147"/>
        <v>#REF!</v>
      </c>
      <c r="EM820" s="88"/>
      <c r="EN820" s="108"/>
      <c r="EO820" s="29" t="e">
        <f t="shared" si="3045"/>
        <v>#REF!</v>
      </c>
      <c r="EP820" s="88" t="e">
        <f t="shared" si="2976"/>
        <v>#REF!</v>
      </c>
      <c r="EQ820" s="1" t="e">
        <f t="shared" si="2596"/>
        <v>#REF!</v>
      </c>
      <c r="ES820" s="118">
        <f t="shared" si="3148"/>
        <v>1.1767000000000001</v>
      </c>
    </row>
    <row r="821" spans="3:149" s="1" customFormat="1" ht="21" x14ac:dyDescent="0.25">
      <c r="C821" s="24" t="s">
        <v>956</v>
      </c>
      <c r="D821" s="43">
        <f>_xlfn.XLOOKUP($C821,[27]PSP!$C:$C,[27]PSP!$D:$D)</f>
        <v>2003477</v>
      </c>
      <c r="E821" s="24" t="str">
        <f>_xlfn.XLOOKUP($C821,[27]PSP!$C:$C,[27]PSP!$E:$E)</f>
        <v>SICRO SERVIÇO</v>
      </c>
      <c r="F821" s="25" t="str">
        <f>_xlfn.XLOOKUP($C821,[27]PSP!$C:$C,[27]PSP!$F:$F)</f>
        <v>CAIXA COLETORA DE SARJETA - CCS 01 - COM GRELHA DE CONCRETO - TCC 01 - AREIA E BRITA COMERCIAIS</v>
      </c>
      <c r="G821" s="26" t="str">
        <f>_xlfn.XLOOKUP($C821,[27]PSP!$C:$C,[27]PSP!$G:$G)</f>
        <v>UN</v>
      </c>
      <c r="H821" s="53" t="e">
        <f>_xlfn.XLOOKUP($C821,[27]PSP!$C:$C,[27]PSP!$H:$H)</f>
        <v>#REF!</v>
      </c>
      <c r="I821" s="28" t="e">
        <f>_xlfn.XLOOKUP($C821,[27]PSP!$C:$C,[27]PSP!$I:$I)</f>
        <v>#REF!</v>
      </c>
      <c r="J821" s="28" t="e">
        <f t="shared" si="3114"/>
        <v>#REF!</v>
      </c>
      <c r="K821" s="88"/>
      <c r="L821" s="54">
        <f>_xlfn.XLOOKUP($C821,[27]PSP!$C:$C,[27]PSP!$L:$L)</f>
        <v>0</v>
      </c>
      <c r="M821" s="27">
        <f>_xlfn.XLOOKUP($C821,[27]PSP!$C:$C,[27]PSP!$M:$M)</f>
        <v>2887.38</v>
      </c>
      <c r="N821" s="28">
        <f t="shared" si="3115"/>
        <v>0</v>
      </c>
      <c r="O821" s="88"/>
      <c r="P821" s="54">
        <f>_xlfn.XLOOKUP($C821,[27]PSP!$C:$C,[27]PSP!$P:$P)</f>
        <v>0</v>
      </c>
      <c r="Q821" s="27">
        <f>_xlfn.XLOOKUP($C821,[27]PSP!$C:$C,[27]PSP!$Q:$Q)</f>
        <v>2887.38</v>
      </c>
      <c r="R821" s="28">
        <f t="shared" si="3116"/>
        <v>0</v>
      </c>
      <c r="S821" s="88"/>
      <c r="T821" s="54">
        <f>_xlfn.XLOOKUP($C821,[27]PSP!$C:$C,[27]PSP!$T:$T)</f>
        <v>8</v>
      </c>
      <c r="U821" s="27">
        <f>_xlfn.XLOOKUP($C821,[27]PSP!$C:$C,[27]PSP!$U:$U)</f>
        <v>2887.38</v>
      </c>
      <c r="V821" s="28">
        <f t="shared" si="3117"/>
        <v>23099.040000000001</v>
      </c>
      <c r="W821" s="88"/>
      <c r="X821" s="54">
        <f>_xlfn.XLOOKUP($C821,[27]PSP!$C:$C,[27]PSP!$X:$X)</f>
        <v>0</v>
      </c>
      <c r="Y821" s="27">
        <f>_xlfn.XLOOKUP($C821,[27]PSP!$C:$C,[27]PSP!$Y:$Y)</f>
        <v>2887.38</v>
      </c>
      <c r="Z821" s="28">
        <f t="shared" si="3118"/>
        <v>0</v>
      </c>
      <c r="AA821" s="88"/>
      <c r="AB821" s="54">
        <f>_xlfn.XLOOKUP($C821,[27]PSP!$C:$C,[27]PSP!$AB:$AB)</f>
        <v>8</v>
      </c>
      <c r="AC821" s="27">
        <f>_xlfn.XLOOKUP($C821,[27]PSP!$C:$C,[27]PSP!$AC:$AC)</f>
        <v>2887.38</v>
      </c>
      <c r="AD821" s="28">
        <f t="shared" si="3119"/>
        <v>23099.040000000001</v>
      </c>
      <c r="AE821" s="88"/>
      <c r="AF821" s="54">
        <f>_xlfn.XLOOKUP($C821,[27]PSP!$C:$C,[27]PSP!$AF:$AF)</f>
        <v>0</v>
      </c>
      <c r="AG821" s="27">
        <f>_xlfn.XLOOKUP($C821,[27]PSP!$C:$C,[27]PSP!$AG:$AG)</f>
        <v>2887.38</v>
      </c>
      <c r="AH821" s="28">
        <f t="shared" si="3120"/>
        <v>0</v>
      </c>
      <c r="AI821" s="88"/>
      <c r="AJ821" s="54">
        <f>_xlfn.XLOOKUP($C821,[27]PSP!$C:$C,[27]PSP!$AJ:$AJ)</f>
        <v>0</v>
      </c>
      <c r="AK821" s="27">
        <f>_xlfn.XLOOKUP($C821,[27]PSP!$C:$C,[27]PSP!$AK:$AK)</f>
        <v>2887.38</v>
      </c>
      <c r="AL821" s="28">
        <f t="shared" si="3121"/>
        <v>0</v>
      </c>
      <c r="AM821" s="88"/>
      <c r="AN821" s="54">
        <f>_xlfn.XLOOKUP($C821,[27]PSP!$C:$C,[27]PSP!$AN:$AN)</f>
        <v>8</v>
      </c>
      <c r="AO821" s="27">
        <f>_xlfn.XLOOKUP($C821,[27]PSP!$C:$C,[27]PSP!$AO:$AO)</f>
        <v>2887.38</v>
      </c>
      <c r="AP821" s="28">
        <f t="shared" si="3122"/>
        <v>23099.040000000001</v>
      </c>
      <c r="AQ821" s="88"/>
      <c r="AR821" s="54">
        <f>_xlfn.XLOOKUP($C821,[27]PSP!$C:$C,[27]PSP!$AR:$AR)</f>
        <v>0</v>
      </c>
      <c r="AS821" s="27">
        <f>_xlfn.XLOOKUP($C821,[27]PSP!$C:$C,[27]PSP!$AS:$AS)</f>
        <v>2887.38</v>
      </c>
      <c r="AT821" s="28">
        <f t="shared" si="3123"/>
        <v>0</v>
      </c>
      <c r="AU821" s="88"/>
      <c r="AV821" s="54">
        <f>_xlfn.XLOOKUP($C821,[27]PSP!$C:$C,[27]PSP!$AV:$AV)</f>
        <v>0</v>
      </c>
      <c r="AW821" s="27">
        <f>_xlfn.XLOOKUP($C821,[27]PSP!$C:$C,[27]PSP!$AW:$AW)</f>
        <v>2887.38</v>
      </c>
      <c r="AX821" s="28">
        <f t="shared" si="3124"/>
        <v>0</v>
      </c>
      <c r="AY821" s="88"/>
      <c r="AZ821" s="54">
        <f>_xlfn.XLOOKUP($C821,[27]PSP!$C:$C,[27]PSP!$AZ:$AZ)</f>
        <v>8</v>
      </c>
      <c r="BA821" s="27">
        <f>_xlfn.XLOOKUP($C821,[27]PSP!$C:$C,[27]PSP!$BA:$BA)</f>
        <v>2887.38</v>
      </c>
      <c r="BB821" s="28">
        <f t="shared" si="3125"/>
        <v>23099.040000000001</v>
      </c>
      <c r="BC821" s="88"/>
      <c r="BD821" s="54">
        <f>_xlfn.XLOOKUP($C821,[27]PSP!$C:$C,[27]PSP!$BD:$BD)</f>
        <v>8</v>
      </c>
      <c r="BE821" s="27">
        <f>_xlfn.XLOOKUP($C821,[27]PSP!$C:$C,[27]PSP!$BE:$BE)</f>
        <v>2887.38</v>
      </c>
      <c r="BF821" s="28">
        <f t="shared" si="3126"/>
        <v>23099.040000000001</v>
      </c>
      <c r="BG821" s="88"/>
      <c r="BH821" s="54">
        <f>_xlfn.XLOOKUP($C821,[27]PSP!$C:$C,[27]PSP!$BH:$BH)</f>
        <v>0</v>
      </c>
      <c r="BI821" s="27">
        <f>_xlfn.XLOOKUP($C821,[27]PSP!$C:$C,[27]PSP!$BI:$BI)</f>
        <v>2887.38</v>
      </c>
      <c r="BJ821" s="28">
        <f t="shared" si="3127"/>
        <v>0</v>
      </c>
      <c r="BK821" s="88"/>
      <c r="BL821" s="54">
        <f>_xlfn.XLOOKUP($C821,[27]PSP!$C:$C,[27]PSP!$BL:$BL)</f>
        <v>0</v>
      </c>
      <c r="BM821" s="27">
        <f>_xlfn.XLOOKUP($C821,[27]PSP!$C:$C,[27]PSP!$BM:$BM)</f>
        <v>2887.38</v>
      </c>
      <c r="BN821" s="28">
        <f t="shared" si="3128"/>
        <v>0</v>
      </c>
      <c r="BO821" s="88"/>
      <c r="BP821" s="54">
        <f>_xlfn.XLOOKUP($C821,[27]PSP!$C:$C,[27]PSP!$BP:$BP)</f>
        <v>0</v>
      </c>
      <c r="BQ821" s="27">
        <f>_xlfn.XLOOKUP($C821,[27]PSP!$C:$C,[27]PSP!$BQ:$BQ)</f>
        <v>2887.38</v>
      </c>
      <c r="BR821" s="28">
        <f t="shared" si="3129"/>
        <v>0</v>
      </c>
      <c r="BS821" s="88"/>
      <c r="BT821" s="54">
        <f>_xlfn.XLOOKUP($C821,[27]PSP!$C:$C,[27]PSP!$BT:$BT)</f>
        <v>0</v>
      </c>
      <c r="BU821" s="27">
        <f>_xlfn.XLOOKUP($C821,[27]PSP!$C:$C,[27]PSP!$BU:$BU)</f>
        <v>2887.38</v>
      </c>
      <c r="BV821" s="28">
        <f t="shared" si="3130"/>
        <v>0</v>
      </c>
      <c r="BW821" s="88"/>
      <c r="BX821" s="54">
        <f>_xlfn.XLOOKUP($C821,[27]PSP!$C:$C,[27]PSP!$BX:$BX)</f>
        <v>8</v>
      </c>
      <c r="BY821" s="27">
        <f>_xlfn.XLOOKUP($C821,[27]PSP!$C:$C,[27]PSP!$BY:$BY)</f>
        <v>2887.38</v>
      </c>
      <c r="BZ821" s="28">
        <f t="shared" si="3131"/>
        <v>23099.040000000001</v>
      </c>
      <c r="CA821" s="88"/>
      <c r="CB821" s="54">
        <f>_xlfn.XLOOKUP($C821,[27]PSP!$C:$C,[27]PSP!$CB:$CB)</f>
        <v>0</v>
      </c>
      <c r="CC821" s="27">
        <f>_xlfn.XLOOKUP($C821,[27]PSP!$C:$C,[27]PSP!$CC:$CC)</f>
        <v>2887.38</v>
      </c>
      <c r="CD821" s="28">
        <f t="shared" si="3132"/>
        <v>0</v>
      </c>
      <c r="CE821" s="88"/>
      <c r="CF821" s="54">
        <f>_xlfn.XLOOKUP($C821,[27]PSP!$C:$C,[27]PSP!$CF:$CF)</f>
        <v>0</v>
      </c>
      <c r="CG821" s="27">
        <f>_xlfn.XLOOKUP($C821,[27]PSP!$C:$C,[27]PSP!$CG:$CG)</f>
        <v>2887.38</v>
      </c>
      <c r="CH821" s="28">
        <f t="shared" si="3133"/>
        <v>0</v>
      </c>
      <c r="CI821" s="88"/>
      <c r="CJ821" s="54">
        <f>_xlfn.XLOOKUP($C821,[27]PSP!$C:$C,[27]PSP!$CJ:$CJ)</f>
        <v>0</v>
      </c>
      <c r="CK821" s="27">
        <f>_xlfn.XLOOKUP($C821,[27]PSP!$C:$C,[27]PSP!$CK:$CK)</f>
        <v>2887.38</v>
      </c>
      <c r="CL821" s="28">
        <f t="shared" si="3134"/>
        <v>0</v>
      </c>
      <c r="CM821" s="88"/>
      <c r="CN821" s="54">
        <f>_xlfn.XLOOKUP($C821,[27]PSP!$C:$C,[27]PSP!$CN:$CN)</f>
        <v>4</v>
      </c>
      <c r="CO821" s="27">
        <f>_xlfn.XLOOKUP($C821,[27]PSP!$C:$C,[27]PSP!$CO:$CO)</f>
        <v>2887.38</v>
      </c>
      <c r="CP821" s="28">
        <f t="shared" si="3135"/>
        <v>11549.52</v>
      </c>
      <c r="CQ821" s="88"/>
      <c r="CR821" s="54">
        <f>_xlfn.XLOOKUP($C821,[27]PSP!$C:$C,[27]PSP!$CR:$CR)</f>
        <v>0</v>
      </c>
      <c r="CS821" s="27">
        <f>_xlfn.XLOOKUP($C821,[27]PSP!$C:$C,[27]PSP!$CS:$CS)</f>
        <v>2887.38</v>
      </c>
      <c r="CT821" s="28">
        <f t="shared" si="3136"/>
        <v>0</v>
      </c>
      <c r="CU821" s="88"/>
      <c r="CV821" s="54">
        <f>_xlfn.XLOOKUP($C821,[27]PSP!$C:$C,[27]PSP!$CV:$CV)</f>
        <v>8</v>
      </c>
      <c r="CW821" s="27">
        <f>_xlfn.XLOOKUP($C821,[27]PSP!$C:$C,[27]PSP!$CW:$CW)</f>
        <v>2887.38</v>
      </c>
      <c r="CX821" s="28">
        <f t="shared" si="3137"/>
        <v>23099.040000000001</v>
      </c>
      <c r="CY821" s="88"/>
      <c r="CZ821" s="54">
        <f>_xlfn.XLOOKUP($C821,[27]PSP!$C:$C,[27]PSP!$CZ:$CZ)</f>
        <v>0</v>
      </c>
      <c r="DA821" s="27">
        <f>_xlfn.XLOOKUP($C821,[27]PSP!$C:$C,[27]PSP!$DA:$DA)</f>
        <v>2887.38</v>
      </c>
      <c r="DB821" s="28">
        <f t="shared" si="3138"/>
        <v>0</v>
      </c>
      <c r="DC821" s="88"/>
      <c r="DD821" s="54">
        <f>_xlfn.XLOOKUP($C821,[27]PSP!$C:$C,[27]PSP!$DD:$DD)</f>
        <v>0</v>
      </c>
      <c r="DE821" s="27">
        <f>_xlfn.XLOOKUP($C821,[27]PSP!$C:$C,[27]PSP!$DE:$DE)</f>
        <v>2887.38</v>
      </c>
      <c r="DF821" s="28">
        <f t="shared" si="3139"/>
        <v>0</v>
      </c>
      <c r="DG821" s="88"/>
      <c r="DH821" s="54">
        <f>_xlfn.XLOOKUP($C821,[27]PSP!$C:$C,[27]PSP!$DH:$DH)</f>
        <v>0</v>
      </c>
      <c r="DI821" s="27">
        <f>_xlfn.XLOOKUP($C821,[27]PSP!$C:$C,[27]PSP!$DI:$DI)</f>
        <v>2887.38</v>
      </c>
      <c r="DJ821" s="28">
        <f t="shared" si="3140"/>
        <v>0</v>
      </c>
      <c r="DK821" s="88"/>
      <c r="DL821" s="54">
        <f>_xlfn.XLOOKUP($C821,[27]PSP!$C:$C,[27]PSP!$DL:$DL)</f>
        <v>8</v>
      </c>
      <c r="DM821" s="27">
        <f>_xlfn.XLOOKUP($C821,[27]PSP!$C:$C,[27]PSP!$DM:$DM)</f>
        <v>2887.38</v>
      </c>
      <c r="DN821" s="28">
        <f t="shared" si="3141"/>
        <v>23099.040000000001</v>
      </c>
      <c r="DO821" s="88"/>
      <c r="DP821" s="54">
        <f>_xlfn.XLOOKUP($C821,[27]PSP!$C:$C,[27]PSP!$DP:$DP)</f>
        <v>0</v>
      </c>
      <c r="DQ821" s="27">
        <f>_xlfn.XLOOKUP($C821,[27]PSP!$C:$C,[27]PSP!$DQ:$DQ)</f>
        <v>2887.38</v>
      </c>
      <c r="DR821" s="28">
        <f t="shared" si="3142"/>
        <v>0</v>
      </c>
      <c r="DS821" s="88"/>
      <c r="DT821" s="54">
        <f>_xlfn.XLOOKUP($C821,[27]PSP!$C:$C,[27]PSP!$DT:$DT)</f>
        <v>0</v>
      </c>
      <c r="DU821" s="27">
        <f>_xlfn.XLOOKUP($C821,[27]PSP!$C:$C,[27]PSP!$DU:$DU)</f>
        <v>2887.38</v>
      </c>
      <c r="DV821" s="28">
        <f t="shared" si="3143"/>
        <v>0</v>
      </c>
      <c r="DW821" s="88"/>
      <c r="DX821" s="54">
        <f>_xlfn.XLOOKUP($C821,[27]PSP!$C:$C,[27]PSP!$DX:$DX)</f>
        <v>0</v>
      </c>
      <c r="DY821" s="27">
        <f>_xlfn.XLOOKUP($C821,[27]PSP!$C:$C,[27]PSP!$DY:$DY)</f>
        <v>2887.38</v>
      </c>
      <c r="DZ821" s="28">
        <f t="shared" si="3144"/>
        <v>0</v>
      </c>
      <c r="EA821" s="88"/>
      <c r="EB821" s="54">
        <f>_xlfn.XLOOKUP($C821,[27]PSP!$C:$C,[27]PSP!$EB:$EB)</f>
        <v>0</v>
      </c>
      <c r="EC821" s="27">
        <f>_xlfn.XLOOKUP($C821,[27]PSP!$C:$C,[27]PSP!$EC:$EC)</f>
        <v>2887.38</v>
      </c>
      <c r="ED821" s="28">
        <f t="shared" si="3145"/>
        <v>0</v>
      </c>
      <c r="EE821" s="88"/>
      <c r="EF821" s="54">
        <f>_xlfn.XLOOKUP($C821,[27]PSP!$C:$C,[27]PSP!$EF:$EF)</f>
        <v>0</v>
      </c>
      <c r="EG821" s="27">
        <f>_xlfn.XLOOKUP($C821,[27]PSP!$C:$C,[27]PSP!$EG:$EG)</f>
        <v>2887.38</v>
      </c>
      <c r="EH821" s="28">
        <f t="shared" si="3146"/>
        <v>0</v>
      </c>
      <c r="EI821" s="88"/>
      <c r="EJ821" s="54" t="e">
        <f>_xlfn.XLOOKUP($C821,[27]PSP!$C:$C,[27]PSP!$EJ:$EJ)</f>
        <v>#REF!</v>
      </c>
      <c r="EK821" s="27">
        <f>_xlfn.XLOOKUP($C821,[27]PSP!$C:$C,[27]PSP!$EK:$EK)</f>
        <v>2887.38</v>
      </c>
      <c r="EL821" s="28" t="e">
        <f t="shared" si="3147"/>
        <v>#REF!</v>
      </c>
      <c r="EM821" s="88"/>
      <c r="EN821" s="108"/>
      <c r="EO821" s="29" t="e">
        <f t="shared" si="3045"/>
        <v>#REF!</v>
      </c>
      <c r="EP821" s="88" t="e">
        <f t="shared" si="2976"/>
        <v>#REF!</v>
      </c>
      <c r="EQ821" s="1" t="e">
        <f t="shared" si="2596"/>
        <v>#REF!</v>
      </c>
      <c r="ES821" s="118">
        <f t="shared" si="3148"/>
        <v>1.1767000000000001</v>
      </c>
    </row>
    <row r="822" spans="3:149" s="1" customFormat="1" ht="14.25" x14ac:dyDescent="0.25">
      <c r="C822" s="24" t="s">
        <v>957</v>
      </c>
      <c r="D822" s="43">
        <f>_xlfn.XLOOKUP($C822,[27]PSP!$C:$C,[27]PSP!$D:$D)</f>
        <v>2003440</v>
      </c>
      <c r="E822" s="24" t="str">
        <f>_xlfn.XLOOKUP($C822,[27]PSP!$C:$C,[27]PSP!$E:$E)</f>
        <v>SICRO SERVIÇO</v>
      </c>
      <c r="F822" s="25" t="str">
        <f>_xlfn.XLOOKUP($C822,[27]PSP!$C:$C,[27]PSP!$F:$F)</f>
        <v>DISSIPADOR DE ENERGIA - DES 01 - AREIA EXTRAÍDA E PEDRA DE MÃO PRODUZIDA</v>
      </c>
      <c r="G822" s="26" t="str">
        <f>_xlfn.XLOOKUP($C822,[27]PSP!$C:$C,[27]PSP!$G:$G)</f>
        <v>UN</v>
      </c>
      <c r="H822" s="53" t="e">
        <f>_xlfn.XLOOKUP($C822,[27]PSP!$C:$C,[27]PSP!$H:$H)</f>
        <v>#REF!</v>
      </c>
      <c r="I822" s="28" t="e">
        <f>_xlfn.XLOOKUP($C822,[27]PSP!$C:$C,[27]PSP!$I:$I)</f>
        <v>#REF!</v>
      </c>
      <c r="J822" s="28" t="e">
        <f t="shared" si="3114"/>
        <v>#REF!</v>
      </c>
      <c r="K822" s="88"/>
      <c r="L822" s="54">
        <f>_xlfn.XLOOKUP($C822,[27]PSP!$C:$C,[27]PSP!$L:$L)</f>
        <v>0</v>
      </c>
      <c r="M822" s="27">
        <f>_xlfn.XLOOKUP($C822,[27]PSP!$C:$C,[27]PSP!$M:$M)</f>
        <v>97.32</v>
      </c>
      <c r="N822" s="28">
        <f t="shared" si="3115"/>
        <v>0</v>
      </c>
      <c r="O822" s="88"/>
      <c r="P822" s="54">
        <f>_xlfn.XLOOKUP($C822,[27]PSP!$C:$C,[27]PSP!$P:$P)</f>
        <v>0</v>
      </c>
      <c r="Q822" s="27">
        <f>_xlfn.XLOOKUP($C822,[27]PSP!$C:$C,[27]PSP!$Q:$Q)</f>
        <v>97.32</v>
      </c>
      <c r="R822" s="28">
        <f t="shared" si="3116"/>
        <v>0</v>
      </c>
      <c r="S822" s="88"/>
      <c r="T822" s="54">
        <f>_xlfn.XLOOKUP($C822,[27]PSP!$C:$C,[27]PSP!$T:$T)</f>
        <v>22</v>
      </c>
      <c r="U822" s="27">
        <f>_xlfn.XLOOKUP($C822,[27]PSP!$C:$C,[27]PSP!$U:$U)</f>
        <v>97.32</v>
      </c>
      <c r="V822" s="28">
        <f t="shared" si="3117"/>
        <v>2141.04</v>
      </c>
      <c r="W822" s="88"/>
      <c r="X822" s="54">
        <f>_xlfn.XLOOKUP($C822,[27]PSP!$C:$C,[27]PSP!$X:$X)</f>
        <v>0</v>
      </c>
      <c r="Y822" s="27">
        <f>_xlfn.XLOOKUP($C822,[27]PSP!$C:$C,[27]PSP!$Y:$Y)</f>
        <v>97.32</v>
      </c>
      <c r="Z822" s="28">
        <f t="shared" si="3118"/>
        <v>0</v>
      </c>
      <c r="AA822" s="88"/>
      <c r="AB822" s="54">
        <f>_xlfn.XLOOKUP($C822,[27]PSP!$C:$C,[27]PSP!$AB:$AB)</f>
        <v>22</v>
      </c>
      <c r="AC822" s="27">
        <f>_xlfn.XLOOKUP($C822,[27]PSP!$C:$C,[27]PSP!$AC:$AC)</f>
        <v>97.32</v>
      </c>
      <c r="AD822" s="28">
        <f t="shared" si="3119"/>
        <v>2141.04</v>
      </c>
      <c r="AE822" s="88"/>
      <c r="AF822" s="54">
        <f>_xlfn.XLOOKUP($C822,[27]PSP!$C:$C,[27]PSP!$AF:$AF)</f>
        <v>0</v>
      </c>
      <c r="AG822" s="27">
        <f>_xlfn.XLOOKUP($C822,[27]PSP!$C:$C,[27]PSP!$AG:$AG)</f>
        <v>97.32</v>
      </c>
      <c r="AH822" s="28">
        <f t="shared" si="3120"/>
        <v>0</v>
      </c>
      <c r="AI822" s="88"/>
      <c r="AJ822" s="54">
        <f>_xlfn.XLOOKUP($C822,[27]PSP!$C:$C,[27]PSP!$AJ:$AJ)</f>
        <v>0</v>
      </c>
      <c r="AK822" s="27">
        <f>_xlfn.XLOOKUP($C822,[27]PSP!$C:$C,[27]PSP!$AK:$AK)</f>
        <v>97.32</v>
      </c>
      <c r="AL822" s="28">
        <f t="shared" si="3121"/>
        <v>0</v>
      </c>
      <c r="AM822" s="88"/>
      <c r="AN822" s="54">
        <f>_xlfn.XLOOKUP($C822,[27]PSP!$C:$C,[27]PSP!$AN:$AN)</f>
        <v>22</v>
      </c>
      <c r="AO822" s="27">
        <f>_xlfn.XLOOKUP($C822,[27]PSP!$C:$C,[27]PSP!$AO:$AO)</f>
        <v>97.32</v>
      </c>
      <c r="AP822" s="28">
        <f t="shared" si="3122"/>
        <v>2141.04</v>
      </c>
      <c r="AQ822" s="88"/>
      <c r="AR822" s="54">
        <f>_xlfn.XLOOKUP($C822,[27]PSP!$C:$C,[27]PSP!$AR:$AR)</f>
        <v>12</v>
      </c>
      <c r="AS822" s="27">
        <f>_xlfn.XLOOKUP($C822,[27]PSP!$C:$C,[27]PSP!$AS:$AS)</f>
        <v>97.32</v>
      </c>
      <c r="AT822" s="28">
        <f t="shared" si="3123"/>
        <v>1167.8399999999999</v>
      </c>
      <c r="AU822" s="88"/>
      <c r="AV822" s="54">
        <f>_xlfn.XLOOKUP($C822,[27]PSP!$C:$C,[27]PSP!$AV:$AV)</f>
        <v>0</v>
      </c>
      <c r="AW822" s="27">
        <f>_xlfn.XLOOKUP($C822,[27]PSP!$C:$C,[27]PSP!$AW:$AW)</f>
        <v>97.32</v>
      </c>
      <c r="AX822" s="28">
        <f t="shared" si="3124"/>
        <v>0</v>
      </c>
      <c r="AY822" s="88"/>
      <c r="AZ822" s="54">
        <f>_xlfn.XLOOKUP($C822,[27]PSP!$C:$C,[27]PSP!$AZ:$AZ)</f>
        <v>22</v>
      </c>
      <c r="BA822" s="27">
        <f>_xlfn.XLOOKUP($C822,[27]PSP!$C:$C,[27]PSP!$BA:$BA)</f>
        <v>97.32</v>
      </c>
      <c r="BB822" s="28">
        <f t="shared" si="3125"/>
        <v>2141.04</v>
      </c>
      <c r="BC822" s="88"/>
      <c r="BD822" s="54">
        <f>_xlfn.XLOOKUP($C822,[27]PSP!$C:$C,[27]PSP!$BD:$BD)</f>
        <v>22</v>
      </c>
      <c r="BE822" s="27">
        <f>_xlfn.XLOOKUP($C822,[27]PSP!$C:$C,[27]PSP!$BE:$BE)</f>
        <v>97.32</v>
      </c>
      <c r="BF822" s="28">
        <f t="shared" si="3126"/>
        <v>2141.04</v>
      </c>
      <c r="BG822" s="88"/>
      <c r="BH822" s="54">
        <f>_xlfn.XLOOKUP($C822,[27]PSP!$C:$C,[27]PSP!$BH:$BH)</f>
        <v>0</v>
      </c>
      <c r="BI822" s="27">
        <f>_xlfn.XLOOKUP($C822,[27]PSP!$C:$C,[27]PSP!$BI:$BI)</f>
        <v>97.32</v>
      </c>
      <c r="BJ822" s="28">
        <f t="shared" si="3127"/>
        <v>0</v>
      </c>
      <c r="BK822" s="88"/>
      <c r="BL822" s="54">
        <f>_xlfn.XLOOKUP($C822,[27]PSP!$C:$C,[27]PSP!$BL:$BL)</f>
        <v>0</v>
      </c>
      <c r="BM822" s="27">
        <f>_xlfn.XLOOKUP($C822,[27]PSP!$C:$C,[27]PSP!$BM:$BM)</f>
        <v>97.32</v>
      </c>
      <c r="BN822" s="28">
        <f t="shared" si="3128"/>
        <v>0</v>
      </c>
      <c r="BO822" s="88"/>
      <c r="BP822" s="54">
        <f>_xlfn.XLOOKUP($C822,[27]PSP!$C:$C,[27]PSP!$BP:$BP)</f>
        <v>12</v>
      </c>
      <c r="BQ822" s="27">
        <f>_xlfn.XLOOKUP($C822,[27]PSP!$C:$C,[27]PSP!$BQ:$BQ)</f>
        <v>97.32</v>
      </c>
      <c r="BR822" s="28">
        <f t="shared" si="3129"/>
        <v>1167.8399999999999</v>
      </c>
      <c r="BS822" s="88"/>
      <c r="BT822" s="54">
        <f>_xlfn.XLOOKUP($C822,[27]PSP!$C:$C,[27]PSP!$BT:$BT)</f>
        <v>0</v>
      </c>
      <c r="BU822" s="27">
        <f>_xlfn.XLOOKUP($C822,[27]PSP!$C:$C,[27]PSP!$BU:$BU)</f>
        <v>97.32</v>
      </c>
      <c r="BV822" s="28">
        <f t="shared" si="3130"/>
        <v>0</v>
      </c>
      <c r="BW822" s="88"/>
      <c r="BX822" s="54">
        <f>_xlfn.XLOOKUP($C822,[27]PSP!$C:$C,[27]PSP!$BX:$BX)</f>
        <v>22</v>
      </c>
      <c r="BY822" s="27">
        <f>_xlfn.XLOOKUP($C822,[27]PSP!$C:$C,[27]PSP!$BY:$BY)</f>
        <v>97.32</v>
      </c>
      <c r="BZ822" s="28">
        <f t="shared" si="3131"/>
        <v>2141.04</v>
      </c>
      <c r="CA822" s="88"/>
      <c r="CB822" s="54">
        <f>_xlfn.XLOOKUP($C822,[27]PSP!$C:$C,[27]PSP!$CB:$CB)</f>
        <v>12</v>
      </c>
      <c r="CC822" s="27">
        <f>_xlfn.XLOOKUP($C822,[27]PSP!$C:$C,[27]PSP!$CC:$CC)</f>
        <v>97.32</v>
      </c>
      <c r="CD822" s="28">
        <f t="shared" si="3132"/>
        <v>1167.8399999999999</v>
      </c>
      <c r="CE822" s="88"/>
      <c r="CF822" s="54">
        <f>_xlfn.XLOOKUP($C822,[27]PSP!$C:$C,[27]PSP!$CF:$CF)</f>
        <v>0</v>
      </c>
      <c r="CG822" s="27">
        <f>_xlfn.XLOOKUP($C822,[27]PSP!$C:$C,[27]PSP!$CG:$CG)</f>
        <v>97.32</v>
      </c>
      <c r="CH822" s="28">
        <f t="shared" si="3133"/>
        <v>0</v>
      </c>
      <c r="CI822" s="88"/>
      <c r="CJ822" s="54">
        <f>_xlfn.XLOOKUP($C822,[27]PSP!$C:$C,[27]PSP!$CJ:$CJ)</f>
        <v>0</v>
      </c>
      <c r="CK822" s="27">
        <f>_xlfn.XLOOKUP($C822,[27]PSP!$C:$C,[27]PSP!$CK:$CK)</f>
        <v>97.32</v>
      </c>
      <c r="CL822" s="28">
        <f t="shared" si="3134"/>
        <v>0</v>
      </c>
      <c r="CM822" s="88"/>
      <c r="CN822" s="54">
        <f>_xlfn.XLOOKUP($C822,[27]PSP!$C:$C,[27]PSP!$CN:$CN)</f>
        <v>11</v>
      </c>
      <c r="CO822" s="27">
        <f>_xlfn.XLOOKUP($C822,[27]PSP!$C:$C,[27]PSP!$CO:$CO)</f>
        <v>97.32</v>
      </c>
      <c r="CP822" s="28">
        <f t="shared" si="3135"/>
        <v>1070.52</v>
      </c>
      <c r="CQ822" s="88"/>
      <c r="CR822" s="54">
        <f>_xlfn.XLOOKUP($C822,[27]PSP!$C:$C,[27]PSP!$CR:$CR)</f>
        <v>0</v>
      </c>
      <c r="CS822" s="27">
        <f>_xlfn.XLOOKUP($C822,[27]PSP!$C:$C,[27]PSP!$CS:$CS)</f>
        <v>97.32</v>
      </c>
      <c r="CT822" s="28">
        <f t="shared" si="3136"/>
        <v>0</v>
      </c>
      <c r="CU822" s="88"/>
      <c r="CV822" s="54">
        <f>_xlfn.XLOOKUP($C822,[27]PSP!$C:$C,[27]PSP!$CV:$CV)</f>
        <v>22</v>
      </c>
      <c r="CW822" s="27">
        <f>_xlfn.XLOOKUP($C822,[27]PSP!$C:$C,[27]PSP!$CW:$CW)</f>
        <v>97.32</v>
      </c>
      <c r="CX822" s="28">
        <f t="shared" si="3137"/>
        <v>2141.04</v>
      </c>
      <c r="CY822" s="88"/>
      <c r="CZ822" s="54">
        <f>_xlfn.XLOOKUP($C822,[27]PSP!$C:$C,[27]PSP!$CZ:$CZ)</f>
        <v>0</v>
      </c>
      <c r="DA822" s="27">
        <f>_xlfn.XLOOKUP($C822,[27]PSP!$C:$C,[27]PSP!$DA:$DA)</f>
        <v>97.32</v>
      </c>
      <c r="DB822" s="28">
        <f t="shared" si="3138"/>
        <v>0</v>
      </c>
      <c r="DC822" s="88"/>
      <c r="DD822" s="54">
        <f>_xlfn.XLOOKUP($C822,[27]PSP!$C:$C,[27]PSP!$DD:$DD)</f>
        <v>0</v>
      </c>
      <c r="DE822" s="27">
        <f>_xlfn.XLOOKUP($C822,[27]PSP!$C:$C,[27]PSP!$DE:$DE)</f>
        <v>97.32</v>
      </c>
      <c r="DF822" s="28">
        <f t="shared" si="3139"/>
        <v>0</v>
      </c>
      <c r="DG822" s="88"/>
      <c r="DH822" s="54">
        <f>_xlfn.XLOOKUP($C822,[27]PSP!$C:$C,[27]PSP!$DH:$DH)</f>
        <v>0</v>
      </c>
      <c r="DI822" s="27">
        <f>_xlfn.XLOOKUP($C822,[27]PSP!$C:$C,[27]PSP!$DI:$DI)</f>
        <v>97.32</v>
      </c>
      <c r="DJ822" s="28">
        <f t="shared" si="3140"/>
        <v>0</v>
      </c>
      <c r="DK822" s="88"/>
      <c r="DL822" s="54">
        <f>_xlfn.XLOOKUP($C822,[27]PSP!$C:$C,[27]PSP!$DL:$DL)</f>
        <v>22</v>
      </c>
      <c r="DM822" s="27">
        <f>_xlfn.XLOOKUP($C822,[27]PSP!$C:$C,[27]PSP!$DM:$DM)</f>
        <v>97.32</v>
      </c>
      <c r="DN822" s="28">
        <f t="shared" si="3141"/>
        <v>2141.04</v>
      </c>
      <c r="DO822" s="88"/>
      <c r="DP822" s="54">
        <f>_xlfn.XLOOKUP($C822,[27]PSP!$C:$C,[27]PSP!$DP:$DP)</f>
        <v>0</v>
      </c>
      <c r="DQ822" s="27">
        <f>_xlfn.XLOOKUP($C822,[27]PSP!$C:$C,[27]PSP!$DQ:$DQ)</f>
        <v>97.32</v>
      </c>
      <c r="DR822" s="28">
        <f t="shared" si="3142"/>
        <v>0</v>
      </c>
      <c r="DS822" s="88"/>
      <c r="DT822" s="54">
        <f>_xlfn.XLOOKUP($C822,[27]PSP!$C:$C,[27]PSP!$DT:$DT)</f>
        <v>0</v>
      </c>
      <c r="DU822" s="27">
        <f>_xlfn.XLOOKUP($C822,[27]PSP!$C:$C,[27]PSP!$DU:$DU)</f>
        <v>97.32</v>
      </c>
      <c r="DV822" s="28">
        <f t="shared" si="3143"/>
        <v>0</v>
      </c>
      <c r="DW822" s="88"/>
      <c r="DX822" s="54">
        <f>_xlfn.XLOOKUP($C822,[27]PSP!$C:$C,[27]PSP!$DX:$DX)</f>
        <v>0</v>
      </c>
      <c r="DY822" s="27">
        <f>_xlfn.XLOOKUP($C822,[27]PSP!$C:$C,[27]PSP!$DY:$DY)</f>
        <v>97.32</v>
      </c>
      <c r="DZ822" s="28">
        <f t="shared" si="3144"/>
        <v>0</v>
      </c>
      <c r="EA822" s="88"/>
      <c r="EB822" s="54">
        <f>_xlfn.XLOOKUP($C822,[27]PSP!$C:$C,[27]PSP!$EB:$EB)</f>
        <v>0</v>
      </c>
      <c r="EC822" s="27">
        <f>_xlfn.XLOOKUP($C822,[27]PSP!$C:$C,[27]PSP!$EC:$EC)</f>
        <v>97.32</v>
      </c>
      <c r="ED822" s="28">
        <f t="shared" si="3145"/>
        <v>0</v>
      </c>
      <c r="EE822" s="88"/>
      <c r="EF822" s="54">
        <f>_xlfn.XLOOKUP($C822,[27]PSP!$C:$C,[27]PSP!$EF:$EF)</f>
        <v>0</v>
      </c>
      <c r="EG822" s="27">
        <f>_xlfn.XLOOKUP($C822,[27]PSP!$C:$C,[27]PSP!$EG:$EG)</f>
        <v>97.32</v>
      </c>
      <c r="EH822" s="28">
        <f t="shared" si="3146"/>
        <v>0</v>
      </c>
      <c r="EI822" s="88"/>
      <c r="EJ822" s="54" t="e">
        <f>_xlfn.XLOOKUP($C822,[27]PSP!$C:$C,[27]PSP!$EJ:$EJ)</f>
        <v>#REF!</v>
      </c>
      <c r="EK822" s="27">
        <f>_xlfn.XLOOKUP($C822,[27]PSP!$C:$C,[27]PSP!$EK:$EK)</f>
        <v>97.32</v>
      </c>
      <c r="EL822" s="28" t="e">
        <f t="shared" si="3147"/>
        <v>#REF!</v>
      </c>
      <c r="EM822" s="88"/>
      <c r="EN822" s="108"/>
      <c r="EO822" s="29" t="e">
        <f t="shared" si="3045"/>
        <v>#REF!</v>
      </c>
      <c r="EP822" s="88" t="e">
        <f t="shared" si="2976"/>
        <v>#REF!</v>
      </c>
      <c r="EQ822" s="1" t="e">
        <f t="shared" si="2596"/>
        <v>#REF!</v>
      </c>
      <c r="ES822" s="118">
        <f t="shared" si="3148"/>
        <v>1.1767000000000001</v>
      </c>
    </row>
    <row r="823" spans="3:149" s="1" customFormat="1" ht="21" x14ac:dyDescent="0.25">
      <c r="C823" s="24" t="s">
        <v>958</v>
      </c>
      <c r="D823" s="43">
        <f>_xlfn.XLOOKUP($C823,[27]PSP!$C:$C,[27]PSP!$D:$D)</f>
        <v>2003315</v>
      </c>
      <c r="E823" s="24" t="str">
        <f>_xlfn.XLOOKUP($C823,[27]PSP!$C:$C,[27]PSP!$E:$E)</f>
        <v>SICRO SERVIÇO</v>
      </c>
      <c r="F823" s="25" t="str">
        <f>_xlfn.XLOOKUP($C823,[27]PSP!$C:$C,[27]PSP!$F:$F)</f>
        <v>VALETA DE PROTEÇÃO DE ATERROS COM REVESTIMENTO DE CONCRETO - VPA 04 - AREIA E BRITA COMERCIAIS</v>
      </c>
      <c r="G823" s="26" t="str">
        <f>_xlfn.XLOOKUP($C823,[27]PSP!$C:$C,[27]PSP!$G:$G)</f>
        <v>M</v>
      </c>
      <c r="H823" s="53" t="e">
        <f>_xlfn.XLOOKUP($C823,[27]PSP!$C:$C,[27]PSP!$H:$H)</f>
        <v>#REF!</v>
      </c>
      <c r="I823" s="28" t="e">
        <f>_xlfn.XLOOKUP($C823,[27]PSP!$C:$C,[27]PSP!$I:$I)</f>
        <v>#REF!</v>
      </c>
      <c r="J823" s="28" t="e">
        <f t="shared" si="3114"/>
        <v>#REF!</v>
      </c>
      <c r="K823" s="88"/>
      <c r="L823" s="54">
        <f>_xlfn.XLOOKUP($C823,[27]PSP!$C:$C,[27]PSP!$L:$L)</f>
        <v>0</v>
      </c>
      <c r="M823" s="27">
        <f>_xlfn.XLOOKUP($C823,[27]PSP!$C:$C,[27]PSP!$M:$M)</f>
        <v>74.930000000000007</v>
      </c>
      <c r="N823" s="28">
        <f t="shared" si="3115"/>
        <v>0</v>
      </c>
      <c r="O823" s="88"/>
      <c r="P823" s="54">
        <f>_xlfn.XLOOKUP($C823,[27]PSP!$C:$C,[27]PSP!$P:$P)</f>
        <v>0</v>
      </c>
      <c r="Q823" s="27">
        <f>_xlfn.XLOOKUP($C823,[27]PSP!$C:$C,[27]PSP!$Q:$Q)</f>
        <v>74.930000000000007</v>
      </c>
      <c r="R823" s="28">
        <f t="shared" si="3116"/>
        <v>0</v>
      </c>
      <c r="S823" s="88"/>
      <c r="T823" s="54">
        <f>_xlfn.XLOOKUP($C823,[27]PSP!$C:$C,[27]PSP!$T:$T)</f>
        <v>2000</v>
      </c>
      <c r="U823" s="27">
        <f>_xlfn.XLOOKUP($C823,[27]PSP!$C:$C,[27]PSP!$U:$U)</f>
        <v>74.930000000000007</v>
      </c>
      <c r="V823" s="28">
        <f t="shared" si="3117"/>
        <v>149860</v>
      </c>
      <c r="W823" s="88"/>
      <c r="X823" s="54">
        <f>_xlfn.XLOOKUP($C823,[27]PSP!$C:$C,[27]PSP!$X:$X)</f>
        <v>3000</v>
      </c>
      <c r="Y823" s="27">
        <f>_xlfn.XLOOKUP($C823,[27]PSP!$C:$C,[27]PSP!$Y:$Y)</f>
        <v>74.930000000000007</v>
      </c>
      <c r="Z823" s="28">
        <f t="shared" si="3118"/>
        <v>224790</v>
      </c>
      <c r="AA823" s="88"/>
      <c r="AB823" s="54">
        <f>_xlfn.XLOOKUP($C823,[27]PSP!$C:$C,[27]PSP!$AB:$AB)</f>
        <v>2000</v>
      </c>
      <c r="AC823" s="27">
        <f>_xlfn.XLOOKUP($C823,[27]PSP!$C:$C,[27]PSP!$AC:$AC)</f>
        <v>74.930000000000007</v>
      </c>
      <c r="AD823" s="28">
        <f t="shared" si="3119"/>
        <v>149860</v>
      </c>
      <c r="AE823" s="88"/>
      <c r="AF823" s="54">
        <f>_xlfn.XLOOKUP($C823,[27]PSP!$C:$C,[27]PSP!$AF:$AF)</f>
        <v>2000</v>
      </c>
      <c r="AG823" s="27">
        <f>_xlfn.XLOOKUP($C823,[27]PSP!$C:$C,[27]PSP!$AG:$AG)</f>
        <v>74.930000000000007</v>
      </c>
      <c r="AH823" s="28">
        <f t="shared" si="3120"/>
        <v>149860</v>
      </c>
      <c r="AI823" s="88"/>
      <c r="AJ823" s="54">
        <f>_xlfn.XLOOKUP($C823,[27]PSP!$C:$C,[27]PSP!$AJ:$AJ)</f>
        <v>1000</v>
      </c>
      <c r="AK823" s="27">
        <f>_xlfn.XLOOKUP($C823,[27]PSP!$C:$C,[27]PSP!$AK:$AK)</f>
        <v>74.930000000000007</v>
      </c>
      <c r="AL823" s="28">
        <f t="shared" si="3121"/>
        <v>74930</v>
      </c>
      <c r="AM823" s="88"/>
      <c r="AN823" s="54">
        <f>_xlfn.XLOOKUP($C823,[27]PSP!$C:$C,[27]PSP!$AN:$AN)</f>
        <v>2000</v>
      </c>
      <c r="AO823" s="27">
        <f>_xlfn.XLOOKUP($C823,[27]PSP!$C:$C,[27]PSP!$AO:$AO)</f>
        <v>74.930000000000007</v>
      </c>
      <c r="AP823" s="28">
        <f t="shared" si="3122"/>
        <v>149860</v>
      </c>
      <c r="AQ823" s="88"/>
      <c r="AR823" s="54">
        <f>_xlfn.XLOOKUP($C823,[27]PSP!$C:$C,[27]PSP!$AR:$AR)</f>
        <v>2600</v>
      </c>
      <c r="AS823" s="27">
        <f>_xlfn.XLOOKUP($C823,[27]PSP!$C:$C,[27]PSP!$AS:$AS)</f>
        <v>74.930000000000007</v>
      </c>
      <c r="AT823" s="28">
        <f t="shared" si="3123"/>
        <v>194818</v>
      </c>
      <c r="AU823" s="88"/>
      <c r="AV823" s="54">
        <f>_xlfn.XLOOKUP($C823,[27]PSP!$C:$C,[27]PSP!$AV:$AV)</f>
        <v>1000</v>
      </c>
      <c r="AW823" s="27">
        <f>_xlfn.XLOOKUP($C823,[27]PSP!$C:$C,[27]PSP!$AW:$AW)</f>
        <v>74.930000000000007</v>
      </c>
      <c r="AX823" s="28">
        <f t="shared" si="3124"/>
        <v>74930</v>
      </c>
      <c r="AY823" s="88"/>
      <c r="AZ823" s="54">
        <f>_xlfn.XLOOKUP($C823,[27]PSP!$C:$C,[27]PSP!$AZ:$AZ)</f>
        <v>3000</v>
      </c>
      <c r="BA823" s="27">
        <f>_xlfn.XLOOKUP($C823,[27]PSP!$C:$C,[27]PSP!$BA:$BA)</f>
        <v>74.930000000000007</v>
      </c>
      <c r="BB823" s="28">
        <f t="shared" si="3125"/>
        <v>224790</v>
      </c>
      <c r="BC823" s="88"/>
      <c r="BD823" s="54">
        <f>_xlfn.XLOOKUP($C823,[27]PSP!$C:$C,[27]PSP!$BD:$BD)</f>
        <v>3000</v>
      </c>
      <c r="BE823" s="27">
        <f>_xlfn.XLOOKUP($C823,[27]PSP!$C:$C,[27]PSP!$BE:$BE)</f>
        <v>74.930000000000007</v>
      </c>
      <c r="BF823" s="28">
        <f t="shared" si="3126"/>
        <v>224790</v>
      </c>
      <c r="BG823" s="88"/>
      <c r="BH823" s="54">
        <f>_xlfn.XLOOKUP($C823,[27]PSP!$C:$C,[27]PSP!$BH:$BH)</f>
        <v>4000</v>
      </c>
      <c r="BI823" s="27">
        <f>_xlfn.XLOOKUP($C823,[27]PSP!$C:$C,[27]PSP!$BI:$BI)</f>
        <v>74.930000000000007</v>
      </c>
      <c r="BJ823" s="28">
        <f t="shared" si="3127"/>
        <v>299720</v>
      </c>
      <c r="BK823" s="88"/>
      <c r="BL823" s="54">
        <f>_xlfn.XLOOKUP($C823,[27]PSP!$C:$C,[27]PSP!$BL:$BL)</f>
        <v>1000</v>
      </c>
      <c r="BM823" s="27">
        <f>_xlfn.XLOOKUP($C823,[27]PSP!$C:$C,[27]PSP!$BM:$BM)</f>
        <v>74.930000000000007</v>
      </c>
      <c r="BN823" s="28">
        <f t="shared" si="3128"/>
        <v>74930</v>
      </c>
      <c r="BO823" s="88"/>
      <c r="BP823" s="54">
        <f>_xlfn.XLOOKUP($C823,[27]PSP!$C:$C,[27]PSP!$BP:$BP)</f>
        <v>1600</v>
      </c>
      <c r="BQ823" s="27">
        <f>_xlfn.XLOOKUP($C823,[27]PSP!$C:$C,[27]PSP!$BQ:$BQ)</f>
        <v>74.930000000000007</v>
      </c>
      <c r="BR823" s="28">
        <f t="shared" si="3129"/>
        <v>119888</v>
      </c>
      <c r="BS823" s="88"/>
      <c r="BT823" s="54">
        <f>_xlfn.XLOOKUP($C823,[27]PSP!$C:$C,[27]PSP!$BT:$BT)</f>
        <v>1000</v>
      </c>
      <c r="BU823" s="27">
        <f>_xlfn.XLOOKUP($C823,[27]PSP!$C:$C,[27]PSP!$BU:$BU)</f>
        <v>74.930000000000007</v>
      </c>
      <c r="BV823" s="28">
        <f t="shared" si="3130"/>
        <v>74930</v>
      </c>
      <c r="BW823" s="88"/>
      <c r="BX823" s="54">
        <f>_xlfn.XLOOKUP($C823,[27]PSP!$C:$C,[27]PSP!$BX:$BX)</f>
        <v>3000</v>
      </c>
      <c r="BY823" s="27">
        <f>_xlfn.XLOOKUP($C823,[27]PSP!$C:$C,[27]PSP!$BY:$BY)</f>
        <v>74.930000000000007</v>
      </c>
      <c r="BZ823" s="28">
        <f t="shared" si="3131"/>
        <v>224790</v>
      </c>
      <c r="CA823" s="88"/>
      <c r="CB823" s="54">
        <f>_xlfn.XLOOKUP($C823,[27]PSP!$C:$C,[27]PSP!$CB:$CB)</f>
        <v>2600</v>
      </c>
      <c r="CC823" s="27">
        <f>_xlfn.XLOOKUP($C823,[27]PSP!$C:$C,[27]PSP!$CC:$CC)</f>
        <v>74.930000000000007</v>
      </c>
      <c r="CD823" s="28">
        <f t="shared" si="3132"/>
        <v>194818</v>
      </c>
      <c r="CE823" s="88"/>
      <c r="CF823" s="54">
        <f>_xlfn.XLOOKUP($C823,[27]PSP!$C:$C,[27]PSP!$CF:$CF)</f>
        <v>1000</v>
      </c>
      <c r="CG823" s="27">
        <f>_xlfn.XLOOKUP($C823,[27]PSP!$C:$C,[27]PSP!$CG:$CG)</f>
        <v>74.930000000000007</v>
      </c>
      <c r="CH823" s="28">
        <f t="shared" si="3133"/>
        <v>74930</v>
      </c>
      <c r="CI823" s="88"/>
      <c r="CJ823" s="54">
        <f>_xlfn.XLOOKUP($C823,[27]PSP!$C:$C,[27]PSP!$CJ:$CJ)</f>
        <v>0</v>
      </c>
      <c r="CK823" s="27">
        <f>_xlfn.XLOOKUP($C823,[27]PSP!$C:$C,[27]PSP!$CK:$CK)</f>
        <v>74.930000000000007</v>
      </c>
      <c r="CL823" s="28">
        <f t="shared" si="3134"/>
        <v>0</v>
      </c>
      <c r="CM823" s="88"/>
      <c r="CN823" s="54">
        <f>_xlfn.XLOOKUP($C823,[27]PSP!$C:$C,[27]PSP!$CN:$CN)</f>
        <v>4000</v>
      </c>
      <c r="CO823" s="27">
        <f>_xlfn.XLOOKUP($C823,[27]PSP!$C:$C,[27]PSP!$CO:$CO)</f>
        <v>74.930000000000007</v>
      </c>
      <c r="CP823" s="28">
        <f t="shared" si="3135"/>
        <v>299720</v>
      </c>
      <c r="CQ823" s="88"/>
      <c r="CR823" s="54">
        <f>_xlfn.XLOOKUP($C823,[27]PSP!$C:$C,[27]PSP!$CR:$CR)</f>
        <v>0</v>
      </c>
      <c r="CS823" s="27">
        <f>_xlfn.XLOOKUP($C823,[27]PSP!$C:$C,[27]PSP!$CS:$CS)</f>
        <v>74.930000000000007</v>
      </c>
      <c r="CT823" s="28">
        <f t="shared" si="3136"/>
        <v>0</v>
      </c>
      <c r="CU823" s="88"/>
      <c r="CV823" s="54">
        <f>_xlfn.XLOOKUP($C823,[27]PSP!$C:$C,[27]PSP!$CV:$CV)</f>
        <v>5000</v>
      </c>
      <c r="CW823" s="27">
        <f>_xlfn.XLOOKUP($C823,[27]PSP!$C:$C,[27]PSP!$CW:$CW)</f>
        <v>74.930000000000007</v>
      </c>
      <c r="CX823" s="28">
        <f t="shared" si="3137"/>
        <v>374650</v>
      </c>
      <c r="CY823" s="88"/>
      <c r="CZ823" s="54">
        <f>_xlfn.XLOOKUP($C823,[27]PSP!$C:$C,[27]PSP!$CZ:$CZ)</f>
        <v>1000</v>
      </c>
      <c r="DA823" s="27">
        <f>_xlfn.XLOOKUP($C823,[27]PSP!$C:$C,[27]PSP!$DA:$DA)</f>
        <v>74.930000000000007</v>
      </c>
      <c r="DB823" s="28">
        <f t="shared" si="3138"/>
        <v>74930</v>
      </c>
      <c r="DC823" s="88"/>
      <c r="DD823" s="54">
        <f>_xlfn.XLOOKUP($C823,[27]PSP!$C:$C,[27]PSP!$DD:$DD)</f>
        <v>0</v>
      </c>
      <c r="DE823" s="27">
        <f>_xlfn.XLOOKUP($C823,[27]PSP!$C:$C,[27]PSP!$DE:$DE)</f>
        <v>74.930000000000007</v>
      </c>
      <c r="DF823" s="28">
        <f t="shared" si="3139"/>
        <v>0</v>
      </c>
      <c r="DG823" s="88"/>
      <c r="DH823" s="54">
        <f>_xlfn.XLOOKUP($C823,[27]PSP!$C:$C,[27]PSP!$DH:$DH)</f>
        <v>0</v>
      </c>
      <c r="DI823" s="27">
        <f>_xlfn.XLOOKUP($C823,[27]PSP!$C:$C,[27]PSP!$DI:$DI)</f>
        <v>74.930000000000007</v>
      </c>
      <c r="DJ823" s="28">
        <f t="shared" si="3140"/>
        <v>0</v>
      </c>
      <c r="DK823" s="88"/>
      <c r="DL823" s="54">
        <f>_xlfn.XLOOKUP($C823,[27]PSP!$C:$C,[27]PSP!$DL:$DL)</f>
        <v>3000</v>
      </c>
      <c r="DM823" s="27">
        <f>_xlfn.XLOOKUP($C823,[27]PSP!$C:$C,[27]PSP!$DM:$DM)</f>
        <v>74.930000000000007</v>
      </c>
      <c r="DN823" s="28">
        <f t="shared" si="3141"/>
        <v>224790</v>
      </c>
      <c r="DO823" s="88"/>
      <c r="DP823" s="54">
        <f>_xlfn.XLOOKUP($C823,[27]PSP!$C:$C,[27]PSP!$DP:$DP)</f>
        <v>0</v>
      </c>
      <c r="DQ823" s="27">
        <f>_xlfn.XLOOKUP($C823,[27]PSP!$C:$C,[27]PSP!$DQ:$DQ)</f>
        <v>74.930000000000007</v>
      </c>
      <c r="DR823" s="28">
        <f t="shared" si="3142"/>
        <v>0</v>
      </c>
      <c r="DS823" s="88"/>
      <c r="DT823" s="54">
        <f>_xlfn.XLOOKUP($C823,[27]PSP!$C:$C,[27]PSP!$DT:$DT)</f>
        <v>0</v>
      </c>
      <c r="DU823" s="27">
        <f>_xlfn.XLOOKUP($C823,[27]PSP!$C:$C,[27]PSP!$DU:$DU)</f>
        <v>74.930000000000007</v>
      </c>
      <c r="DV823" s="28">
        <f t="shared" si="3143"/>
        <v>0</v>
      </c>
      <c r="DW823" s="88"/>
      <c r="DX823" s="54">
        <f>_xlfn.XLOOKUP($C823,[27]PSP!$C:$C,[27]PSP!$DX:$DX)</f>
        <v>0</v>
      </c>
      <c r="DY823" s="27">
        <f>_xlfn.XLOOKUP($C823,[27]PSP!$C:$C,[27]PSP!$DY:$DY)</f>
        <v>74.930000000000007</v>
      </c>
      <c r="DZ823" s="28">
        <f t="shared" si="3144"/>
        <v>0</v>
      </c>
      <c r="EA823" s="88"/>
      <c r="EB823" s="54">
        <f>_xlfn.XLOOKUP($C823,[27]PSP!$C:$C,[27]PSP!$EB:$EB)</f>
        <v>0</v>
      </c>
      <c r="EC823" s="27">
        <f>_xlfn.XLOOKUP($C823,[27]PSP!$C:$C,[27]PSP!$EC:$EC)</f>
        <v>74.930000000000007</v>
      </c>
      <c r="ED823" s="28">
        <f t="shared" si="3145"/>
        <v>0</v>
      </c>
      <c r="EE823" s="88"/>
      <c r="EF823" s="54">
        <f>_xlfn.XLOOKUP($C823,[27]PSP!$C:$C,[27]PSP!$EF:$EF)</f>
        <v>0</v>
      </c>
      <c r="EG823" s="27">
        <f>_xlfn.XLOOKUP($C823,[27]PSP!$C:$C,[27]PSP!$EG:$EG)</f>
        <v>74.930000000000007</v>
      </c>
      <c r="EH823" s="28">
        <f t="shared" si="3146"/>
        <v>0</v>
      </c>
      <c r="EI823" s="88"/>
      <c r="EJ823" s="54" t="e">
        <f>_xlfn.XLOOKUP($C823,[27]PSP!$C:$C,[27]PSP!$EJ:$EJ)</f>
        <v>#REF!</v>
      </c>
      <c r="EK823" s="27">
        <f>_xlfn.XLOOKUP($C823,[27]PSP!$C:$C,[27]PSP!$EK:$EK)</f>
        <v>74.930000000000007</v>
      </c>
      <c r="EL823" s="28" t="e">
        <f t="shared" si="3147"/>
        <v>#REF!</v>
      </c>
      <c r="EM823" s="88"/>
      <c r="EN823" s="108"/>
      <c r="EO823" s="29" t="e">
        <f t="shared" si="3045"/>
        <v>#REF!</v>
      </c>
      <c r="EP823" s="88" t="e">
        <f t="shared" si="2976"/>
        <v>#REF!</v>
      </c>
      <c r="EQ823" s="1" t="e">
        <f t="shared" si="2596"/>
        <v>#REF!</v>
      </c>
      <c r="ES823" s="118">
        <f t="shared" si="3148"/>
        <v>1.1767000000000001</v>
      </c>
    </row>
    <row r="824" spans="3:149" s="1" customFormat="1" ht="21" x14ac:dyDescent="0.25">
      <c r="C824" s="24" t="s">
        <v>959</v>
      </c>
      <c r="D824" s="43" t="str">
        <f>_xlfn.XLOOKUP($C824,[27]PSP!$C:$C,[27]PSP!$D:$D)</f>
        <v>RO-40218</v>
      </c>
      <c r="E824" s="24" t="str">
        <f>_xlfn.XLOOKUP($C824,[27]PSP!$C:$C,[27]PSP!$E:$E)</f>
        <v>DER/MG</v>
      </c>
      <c r="F824" s="25" t="str">
        <f>_xlfn.XLOOKUP($C824,[27]PSP!$C:$C,[27]PSP!$F:$F)</f>
        <v>ESCAVAÇÃO MECÂNICA DE VALAS EM MATERIAL DE 1ª CATEGORIA (EXECUÇÃO,  INCLUINDO  REMOÇÃO  PARA  FORA  DO  LEITO ESTRADAL)</v>
      </c>
      <c r="G824" s="26" t="str">
        <f>_xlfn.XLOOKUP($C824,[27]PSP!$C:$C,[27]PSP!$G:$G)</f>
        <v>M3</v>
      </c>
      <c r="H824" s="53" t="e">
        <f>_xlfn.XLOOKUP($C824,[27]PSP!$C:$C,[27]PSP!$H:$H)</f>
        <v>#REF!</v>
      </c>
      <c r="I824" s="28" t="e">
        <f>_xlfn.XLOOKUP($C824,[27]PSP!$C:$C,[27]PSP!$I:$I)</f>
        <v>#REF!</v>
      </c>
      <c r="J824" s="28" t="e">
        <f t="shared" si="3114"/>
        <v>#REF!</v>
      </c>
      <c r="K824" s="88"/>
      <c r="L824" s="54">
        <f>_xlfn.XLOOKUP($C824,[27]PSP!$C:$C,[27]PSP!$L:$L)</f>
        <v>1000</v>
      </c>
      <c r="M824" s="27">
        <f>_xlfn.XLOOKUP($C824,[27]PSP!$C:$C,[27]PSP!$M:$M)</f>
        <v>6.04</v>
      </c>
      <c r="N824" s="28">
        <f t="shared" si="3115"/>
        <v>6040</v>
      </c>
      <c r="O824" s="88"/>
      <c r="P824" s="54">
        <f>_xlfn.XLOOKUP($C824,[27]PSP!$C:$C,[27]PSP!$P:$P)</f>
        <v>0</v>
      </c>
      <c r="Q824" s="27">
        <f>_xlfn.XLOOKUP($C824,[27]PSP!$C:$C,[27]PSP!$Q:$Q)</f>
        <v>6.04</v>
      </c>
      <c r="R824" s="28">
        <f t="shared" si="3116"/>
        <v>0</v>
      </c>
      <c r="S824" s="88"/>
      <c r="T824" s="54">
        <f>_xlfn.XLOOKUP($C824,[27]PSP!$C:$C,[27]PSP!$T:$T)</f>
        <v>16</v>
      </c>
      <c r="U824" s="27">
        <f>_xlfn.XLOOKUP($C824,[27]PSP!$C:$C,[27]PSP!$U:$U)</f>
        <v>6.04</v>
      </c>
      <c r="V824" s="28">
        <f t="shared" si="3117"/>
        <v>96.64</v>
      </c>
      <c r="W824" s="88"/>
      <c r="X824" s="54">
        <f>_xlfn.XLOOKUP($C824,[27]PSP!$C:$C,[27]PSP!$X:$X)</f>
        <v>24</v>
      </c>
      <c r="Y824" s="27">
        <f>_xlfn.XLOOKUP($C824,[27]PSP!$C:$C,[27]PSP!$Y:$Y)</f>
        <v>6.04</v>
      </c>
      <c r="Z824" s="28">
        <f t="shared" si="3118"/>
        <v>144.96</v>
      </c>
      <c r="AA824" s="88"/>
      <c r="AB824" s="54">
        <f>_xlfn.XLOOKUP($C824,[27]PSP!$C:$C,[27]PSP!$AB:$AB)</f>
        <v>16</v>
      </c>
      <c r="AC824" s="27">
        <f>_xlfn.XLOOKUP($C824,[27]PSP!$C:$C,[27]PSP!$AC:$AC)</f>
        <v>6.04</v>
      </c>
      <c r="AD824" s="28">
        <f t="shared" si="3119"/>
        <v>96.64</v>
      </c>
      <c r="AE824" s="88"/>
      <c r="AF824" s="54">
        <f>_xlfn.XLOOKUP($C824,[27]PSP!$C:$C,[27]PSP!$AF:$AF)</f>
        <v>16</v>
      </c>
      <c r="AG824" s="27">
        <f>_xlfn.XLOOKUP($C824,[27]PSP!$C:$C,[27]PSP!$AG:$AG)</f>
        <v>6.04</v>
      </c>
      <c r="AH824" s="28">
        <f t="shared" si="3120"/>
        <v>96.64</v>
      </c>
      <c r="AI824" s="88"/>
      <c r="AJ824" s="54">
        <f>_xlfn.XLOOKUP($C824,[27]PSP!$C:$C,[27]PSP!$AJ:$AJ)</f>
        <v>16</v>
      </c>
      <c r="AK824" s="27">
        <f>_xlfn.XLOOKUP($C824,[27]PSP!$C:$C,[27]PSP!$AK:$AK)</f>
        <v>6.04</v>
      </c>
      <c r="AL824" s="28">
        <f t="shared" si="3121"/>
        <v>96.64</v>
      </c>
      <c r="AM824" s="88"/>
      <c r="AN824" s="54">
        <f>_xlfn.XLOOKUP($C824,[27]PSP!$C:$C,[27]PSP!$AN:$AN)</f>
        <v>16</v>
      </c>
      <c r="AO824" s="27">
        <f>_xlfn.XLOOKUP($C824,[27]PSP!$C:$C,[27]PSP!$AO:$AO)</f>
        <v>6.04</v>
      </c>
      <c r="AP824" s="28">
        <f t="shared" si="3122"/>
        <v>96.64</v>
      </c>
      <c r="AQ824" s="88"/>
      <c r="AR824" s="54">
        <f>_xlfn.XLOOKUP($C824,[27]PSP!$C:$C,[27]PSP!$AR:$AR)</f>
        <v>24</v>
      </c>
      <c r="AS824" s="27">
        <f>_xlfn.XLOOKUP($C824,[27]PSP!$C:$C,[27]PSP!$AS:$AS)</f>
        <v>6.04</v>
      </c>
      <c r="AT824" s="28">
        <f t="shared" si="3123"/>
        <v>144.96</v>
      </c>
      <c r="AU824" s="88"/>
      <c r="AV824" s="54">
        <f>_xlfn.XLOOKUP($C824,[27]PSP!$C:$C,[27]PSP!$AV:$AV)</f>
        <v>16</v>
      </c>
      <c r="AW824" s="27">
        <f>_xlfn.XLOOKUP($C824,[27]PSP!$C:$C,[27]PSP!$AW:$AW)</f>
        <v>6.04</v>
      </c>
      <c r="AX824" s="28">
        <f t="shared" si="3124"/>
        <v>96.64</v>
      </c>
      <c r="AY824" s="88"/>
      <c r="AZ824" s="54">
        <f>_xlfn.XLOOKUP($C824,[27]PSP!$C:$C,[27]PSP!$AZ:$AZ)</f>
        <v>24</v>
      </c>
      <c r="BA824" s="27">
        <f>_xlfn.XLOOKUP($C824,[27]PSP!$C:$C,[27]PSP!$BA:$BA)</f>
        <v>6.04</v>
      </c>
      <c r="BB824" s="28">
        <f t="shared" si="3125"/>
        <v>144.96</v>
      </c>
      <c r="BC824" s="88"/>
      <c r="BD824" s="54">
        <f>_xlfn.XLOOKUP($C824,[27]PSP!$C:$C,[27]PSP!$BD:$BD)</f>
        <v>32</v>
      </c>
      <c r="BE824" s="27">
        <f>_xlfn.XLOOKUP($C824,[27]PSP!$C:$C,[27]PSP!$BE:$BE)</f>
        <v>6.04</v>
      </c>
      <c r="BF824" s="28">
        <f t="shared" si="3126"/>
        <v>193.28</v>
      </c>
      <c r="BG824" s="88"/>
      <c r="BH824" s="54">
        <f>_xlfn.XLOOKUP($C824,[27]PSP!$C:$C,[27]PSP!$BH:$BH)</f>
        <v>32</v>
      </c>
      <c r="BI824" s="27">
        <f>_xlfn.XLOOKUP($C824,[27]PSP!$C:$C,[27]PSP!$BI:$BI)</f>
        <v>6.04</v>
      </c>
      <c r="BJ824" s="28">
        <f t="shared" si="3127"/>
        <v>193.28</v>
      </c>
      <c r="BK824" s="88"/>
      <c r="BL824" s="54">
        <f>_xlfn.XLOOKUP($C824,[27]PSP!$C:$C,[27]PSP!$BL:$BL)</f>
        <v>8</v>
      </c>
      <c r="BM824" s="27">
        <f>_xlfn.XLOOKUP($C824,[27]PSP!$C:$C,[27]PSP!$BM:$BM)</f>
        <v>6.04</v>
      </c>
      <c r="BN824" s="28">
        <f t="shared" si="3128"/>
        <v>48.32</v>
      </c>
      <c r="BO824" s="88"/>
      <c r="BP824" s="54">
        <f>_xlfn.XLOOKUP($C824,[27]PSP!$C:$C,[27]PSP!$BP:$BP)</f>
        <v>16</v>
      </c>
      <c r="BQ824" s="27">
        <f>_xlfn.XLOOKUP($C824,[27]PSP!$C:$C,[27]PSP!$BQ:$BQ)</f>
        <v>6.04</v>
      </c>
      <c r="BR824" s="28">
        <f t="shared" si="3129"/>
        <v>96.64</v>
      </c>
      <c r="BS824" s="88"/>
      <c r="BT824" s="54">
        <f>_xlfn.XLOOKUP($C824,[27]PSP!$C:$C,[27]PSP!$BT:$BT)</f>
        <v>8</v>
      </c>
      <c r="BU824" s="27">
        <f>_xlfn.XLOOKUP($C824,[27]PSP!$C:$C,[27]PSP!$BU:$BU)</f>
        <v>6.04</v>
      </c>
      <c r="BV824" s="28">
        <f t="shared" si="3130"/>
        <v>48.32</v>
      </c>
      <c r="BW824" s="88"/>
      <c r="BX824" s="54">
        <f>_xlfn.XLOOKUP($C824,[27]PSP!$C:$C,[27]PSP!$BX:$BX)</f>
        <v>24</v>
      </c>
      <c r="BY824" s="27">
        <f>_xlfn.XLOOKUP($C824,[27]PSP!$C:$C,[27]PSP!$BY:$BY)</f>
        <v>6.04</v>
      </c>
      <c r="BZ824" s="28">
        <f t="shared" si="3131"/>
        <v>144.96</v>
      </c>
      <c r="CA824" s="88"/>
      <c r="CB824" s="54">
        <f>_xlfn.XLOOKUP($C824,[27]PSP!$C:$C,[27]PSP!$CB:$CB)</f>
        <v>32</v>
      </c>
      <c r="CC824" s="27">
        <f>_xlfn.XLOOKUP($C824,[27]PSP!$C:$C,[27]PSP!$CC:$CC)</f>
        <v>6.04</v>
      </c>
      <c r="CD824" s="28">
        <f t="shared" si="3132"/>
        <v>193.28</v>
      </c>
      <c r="CE824" s="88"/>
      <c r="CF824" s="54">
        <f>_xlfn.XLOOKUP($C824,[27]PSP!$C:$C,[27]PSP!$CF:$CF)</f>
        <v>16</v>
      </c>
      <c r="CG824" s="27">
        <f>_xlfn.XLOOKUP($C824,[27]PSP!$C:$C,[27]PSP!$CG:$CG)</f>
        <v>6.04</v>
      </c>
      <c r="CH824" s="28">
        <f t="shared" si="3133"/>
        <v>96.64</v>
      </c>
      <c r="CI824" s="88"/>
      <c r="CJ824" s="54">
        <f>_xlfn.XLOOKUP($C824,[27]PSP!$C:$C,[27]PSP!$CJ:$CJ)</f>
        <v>8</v>
      </c>
      <c r="CK824" s="27">
        <f>_xlfn.XLOOKUP($C824,[27]PSP!$C:$C,[27]PSP!$CK:$CK)</f>
        <v>6.04</v>
      </c>
      <c r="CL824" s="28">
        <f t="shared" si="3134"/>
        <v>48.32</v>
      </c>
      <c r="CM824" s="88"/>
      <c r="CN824" s="54">
        <f>_xlfn.XLOOKUP($C824,[27]PSP!$C:$C,[27]PSP!$CN:$CN)</f>
        <v>32</v>
      </c>
      <c r="CO824" s="27">
        <f>_xlfn.XLOOKUP($C824,[27]PSP!$C:$C,[27]PSP!$CO:$CO)</f>
        <v>6.04</v>
      </c>
      <c r="CP824" s="28">
        <f t="shared" si="3135"/>
        <v>193.28</v>
      </c>
      <c r="CQ824" s="88"/>
      <c r="CR824" s="54">
        <f>_xlfn.XLOOKUP($C824,[27]PSP!$C:$C,[27]PSP!$CR:$CR)</f>
        <v>0</v>
      </c>
      <c r="CS824" s="27">
        <f>_xlfn.XLOOKUP($C824,[27]PSP!$C:$C,[27]PSP!$CS:$CS)</f>
        <v>6.04</v>
      </c>
      <c r="CT824" s="28">
        <f t="shared" si="3136"/>
        <v>0</v>
      </c>
      <c r="CU824" s="88"/>
      <c r="CV824" s="54">
        <f>_xlfn.XLOOKUP($C824,[27]PSP!$C:$C,[27]PSP!$CV:$CV)</f>
        <v>40</v>
      </c>
      <c r="CW824" s="27">
        <f>_xlfn.XLOOKUP($C824,[27]PSP!$C:$C,[27]PSP!$CW:$CW)</f>
        <v>6.04</v>
      </c>
      <c r="CX824" s="28">
        <f t="shared" si="3137"/>
        <v>241.6</v>
      </c>
      <c r="CY824" s="88"/>
      <c r="CZ824" s="54">
        <f>_xlfn.XLOOKUP($C824,[27]PSP!$C:$C,[27]PSP!$CZ:$CZ)</f>
        <v>24</v>
      </c>
      <c r="DA824" s="27">
        <f>_xlfn.XLOOKUP($C824,[27]PSP!$C:$C,[27]PSP!$DA:$DA)</f>
        <v>6.04</v>
      </c>
      <c r="DB824" s="28">
        <f t="shared" si="3138"/>
        <v>144.96</v>
      </c>
      <c r="DC824" s="88"/>
      <c r="DD824" s="54">
        <f>_xlfn.XLOOKUP($C824,[27]PSP!$C:$C,[27]PSP!$DD:$DD)</f>
        <v>0</v>
      </c>
      <c r="DE824" s="27">
        <f>_xlfn.XLOOKUP($C824,[27]PSP!$C:$C,[27]PSP!$DE:$DE)</f>
        <v>6.04</v>
      </c>
      <c r="DF824" s="28">
        <f t="shared" si="3139"/>
        <v>0</v>
      </c>
      <c r="DG824" s="88"/>
      <c r="DH824" s="54">
        <f>_xlfn.XLOOKUP($C824,[27]PSP!$C:$C,[27]PSP!$DH:$DH)</f>
        <v>0</v>
      </c>
      <c r="DI824" s="27">
        <f>_xlfn.XLOOKUP($C824,[27]PSP!$C:$C,[27]PSP!$DI:$DI)</f>
        <v>6.04</v>
      </c>
      <c r="DJ824" s="28">
        <f t="shared" si="3140"/>
        <v>0</v>
      </c>
      <c r="DK824" s="88"/>
      <c r="DL824" s="54">
        <f>_xlfn.XLOOKUP($C824,[27]PSP!$C:$C,[27]PSP!$DL:$DL)</f>
        <v>24</v>
      </c>
      <c r="DM824" s="27">
        <f>_xlfn.XLOOKUP($C824,[27]PSP!$C:$C,[27]PSP!$DM:$DM)</f>
        <v>6.04</v>
      </c>
      <c r="DN824" s="28">
        <f t="shared" si="3141"/>
        <v>144.96</v>
      </c>
      <c r="DO824" s="88"/>
      <c r="DP824" s="54">
        <f>_xlfn.XLOOKUP($C824,[27]PSP!$C:$C,[27]PSP!$DP:$DP)</f>
        <v>0</v>
      </c>
      <c r="DQ824" s="27">
        <f>_xlfn.XLOOKUP($C824,[27]PSP!$C:$C,[27]PSP!$DQ:$DQ)</f>
        <v>6.04</v>
      </c>
      <c r="DR824" s="28">
        <f t="shared" si="3142"/>
        <v>0</v>
      </c>
      <c r="DS824" s="88"/>
      <c r="DT824" s="54">
        <f>_xlfn.XLOOKUP($C824,[27]PSP!$C:$C,[27]PSP!$DT:$DT)</f>
        <v>0</v>
      </c>
      <c r="DU824" s="27">
        <f>_xlfn.XLOOKUP($C824,[27]PSP!$C:$C,[27]PSP!$DU:$DU)</f>
        <v>6.04</v>
      </c>
      <c r="DV824" s="28">
        <f t="shared" si="3143"/>
        <v>0</v>
      </c>
      <c r="DW824" s="88"/>
      <c r="DX824" s="54">
        <f>_xlfn.XLOOKUP($C824,[27]PSP!$C:$C,[27]PSP!$DX:$DX)</f>
        <v>8</v>
      </c>
      <c r="DY824" s="27">
        <f>_xlfn.XLOOKUP($C824,[27]PSP!$C:$C,[27]PSP!$DY:$DY)</f>
        <v>6.04</v>
      </c>
      <c r="DZ824" s="28">
        <f t="shared" si="3144"/>
        <v>48.32</v>
      </c>
      <c r="EA824" s="88"/>
      <c r="EB824" s="54">
        <f>_xlfn.XLOOKUP($C824,[27]PSP!$C:$C,[27]PSP!$EB:$EB)</f>
        <v>8</v>
      </c>
      <c r="EC824" s="27">
        <f>_xlfn.XLOOKUP($C824,[27]PSP!$C:$C,[27]PSP!$EC:$EC)</f>
        <v>6.04</v>
      </c>
      <c r="ED824" s="28">
        <f t="shared" si="3145"/>
        <v>48.32</v>
      </c>
      <c r="EE824" s="88"/>
      <c r="EF824" s="54">
        <f>_xlfn.XLOOKUP($C824,[27]PSP!$C:$C,[27]PSP!$EF:$EF)</f>
        <v>8</v>
      </c>
      <c r="EG824" s="27">
        <f>_xlfn.XLOOKUP($C824,[27]PSP!$C:$C,[27]PSP!$EG:$EG)</f>
        <v>6.04</v>
      </c>
      <c r="EH824" s="28">
        <f t="shared" si="3146"/>
        <v>48.32</v>
      </c>
      <c r="EI824" s="88"/>
      <c r="EJ824" s="54" t="e">
        <f>_xlfn.XLOOKUP($C824,[27]PSP!$C:$C,[27]PSP!$EJ:$EJ)</f>
        <v>#REF!</v>
      </c>
      <c r="EK824" s="27">
        <f>_xlfn.XLOOKUP($C824,[27]PSP!$C:$C,[27]PSP!$EK:$EK)</f>
        <v>6.04</v>
      </c>
      <c r="EL824" s="28" t="e">
        <f t="shared" si="3147"/>
        <v>#REF!</v>
      </c>
      <c r="EM824" s="88"/>
      <c r="EN824" s="108"/>
      <c r="EO824" s="29" t="e">
        <f t="shared" si="3045"/>
        <v>#REF!</v>
      </c>
      <c r="EP824" s="88" t="e">
        <f t="shared" si="2976"/>
        <v>#REF!</v>
      </c>
      <c r="EQ824" s="1" t="e">
        <f t="shared" si="2596"/>
        <v>#REF!</v>
      </c>
      <c r="ES824" s="118">
        <f t="shared" si="3148"/>
        <v>1.1767000000000001</v>
      </c>
    </row>
    <row r="825" spans="3:149" s="1" customFormat="1" ht="21" x14ac:dyDescent="0.25">
      <c r="C825" s="24" t="s">
        <v>960</v>
      </c>
      <c r="D825" s="43">
        <f>_xlfn.XLOOKUP($C825,[27]PSP!$C:$C,[27]PSP!$D:$D)</f>
        <v>2108168</v>
      </c>
      <c r="E825" s="24" t="str">
        <f>_xlfn.XLOOKUP($C825,[27]PSP!$C:$C,[27]PSP!$E:$E)</f>
        <v>SICRO SERVIÇO</v>
      </c>
      <c r="F825" s="25" t="str">
        <f>_xlfn.XLOOKUP($C825,[27]PSP!$C:$C,[27]PSP!$F:$F)</f>
        <v>ESCORAMENTO COM PONTALETES D = 10 CM - UTILIZAÇÃO DE 5 VEZES - CONFECÇÃO, INSTALAÇÃO E RETIRADA</v>
      </c>
      <c r="G825" s="26" t="str">
        <f>_xlfn.XLOOKUP($C825,[27]PSP!$C:$C,[27]PSP!$G:$G)</f>
        <v>M³</v>
      </c>
      <c r="H825" s="53" t="e">
        <f>_xlfn.XLOOKUP($C825,[27]PSP!$C:$C,[27]PSP!$H:$H)</f>
        <v>#REF!</v>
      </c>
      <c r="I825" s="28" t="e">
        <f>_xlfn.XLOOKUP($C825,[27]PSP!$C:$C,[27]PSP!$I:$I)</f>
        <v>#REF!</v>
      </c>
      <c r="J825" s="28" t="e">
        <f t="shared" si="3114"/>
        <v>#REF!</v>
      </c>
      <c r="K825" s="88"/>
      <c r="L825" s="54">
        <f>_xlfn.XLOOKUP($C825,[27]PSP!$C:$C,[27]PSP!$L:$L)</f>
        <v>8</v>
      </c>
      <c r="M825" s="27">
        <f>_xlfn.XLOOKUP($C825,[27]PSP!$C:$C,[27]PSP!$M:$M)</f>
        <v>21.51</v>
      </c>
      <c r="N825" s="28">
        <f t="shared" si="3115"/>
        <v>172.08</v>
      </c>
      <c r="O825" s="88"/>
      <c r="P825" s="54">
        <f>_xlfn.XLOOKUP($C825,[27]PSP!$C:$C,[27]PSP!$P:$P)</f>
        <v>0</v>
      </c>
      <c r="Q825" s="27">
        <f>_xlfn.XLOOKUP($C825,[27]PSP!$C:$C,[27]PSP!$Q:$Q)</f>
        <v>21.51</v>
      </c>
      <c r="R825" s="28">
        <f t="shared" si="3116"/>
        <v>0</v>
      </c>
      <c r="S825" s="88"/>
      <c r="T825" s="54">
        <f>_xlfn.XLOOKUP($C825,[27]PSP!$C:$C,[27]PSP!$T:$T)</f>
        <v>0</v>
      </c>
      <c r="U825" s="27">
        <f>_xlfn.XLOOKUP($C825,[27]PSP!$C:$C,[27]PSP!$U:$U)</f>
        <v>21.51</v>
      </c>
      <c r="V825" s="28">
        <f t="shared" si="3117"/>
        <v>0</v>
      </c>
      <c r="W825" s="88"/>
      <c r="X825" s="54">
        <f>_xlfn.XLOOKUP($C825,[27]PSP!$C:$C,[27]PSP!$X:$X)</f>
        <v>509.4</v>
      </c>
      <c r="Y825" s="27">
        <f>_xlfn.XLOOKUP($C825,[27]PSP!$C:$C,[27]PSP!$Y:$Y)</f>
        <v>21.51</v>
      </c>
      <c r="Z825" s="28">
        <f t="shared" si="3118"/>
        <v>10957.19</v>
      </c>
      <c r="AA825" s="88"/>
      <c r="AB825" s="54">
        <f>_xlfn.XLOOKUP($C825,[27]PSP!$C:$C,[27]PSP!$AB:$AB)</f>
        <v>0</v>
      </c>
      <c r="AC825" s="27">
        <f>_xlfn.XLOOKUP($C825,[27]PSP!$C:$C,[27]PSP!$AC:$AC)</f>
        <v>21.51</v>
      </c>
      <c r="AD825" s="28">
        <f t="shared" si="3119"/>
        <v>0</v>
      </c>
      <c r="AE825" s="88"/>
      <c r="AF825" s="54">
        <f>_xlfn.XLOOKUP($C825,[27]PSP!$C:$C,[27]PSP!$AF:$AF)</f>
        <v>339.59999999999997</v>
      </c>
      <c r="AG825" s="27">
        <f>_xlfn.XLOOKUP($C825,[27]PSP!$C:$C,[27]PSP!$AG:$AG)</f>
        <v>21.51</v>
      </c>
      <c r="AH825" s="28">
        <f t="shared" si="3120"/>
        <v>7304.79</v>
      </c>
      <c r="AI825" s="88"/>
      <c r="AJ825" s="54">
        <f>_xlfn.XLOOKUP($C825,[27]PSP!$C:$C,[27]PSP!$AJ:$AJ)</f>
        <v>339.59999999999997</v>
      </c>
      <c r="AK825" s="27">
        <f>_xlfn.XLOOKUP($C825,[27]PSP!$C:$C,[27]PSP!$AK:$AK)</f>
        <v>21.51</v>
      </c>
      <c r="AL825" s="28">
        <f t="shared" si="3121"/>
        <v>7304.79</v>
      </c>
      <c r="AM825" s="88"/>
      <c r="AN825" s="54">
        <f>_xlfn.XLOOKUP($C825,[27]PSP!$C:$C,[27]PSP!$AN:$AN)</f>
        <v>0</v>
      </c>
      <c r="AO825" s="27">
        <f>_xlfn.XLOOKUP($C825,[27]PSP!$C:$C,[27]PSP!$AO:$AO)</f>
        <v>21.51</v>
      </c>
      <c r="AP825" s="28">
        <f t="shared" si="3122"/>
        <v>0</v>
      </c>
      <c r="AQ825" s="88"/>
      <c r="AR825" s="54">
        <f>_xlfn.XLOOKUP($C825,[27]PSP!$C:$C,[27]PSP!$AR:$AR)</f>
        <v>509.4</v>
      </c>
      <c r="AS825" s="27">
        <f>_xlfn.XLOOKUP($C825,[27]PSP!$C:$C,[27]PSP!$AS:$AS)</f>
        <v>21.51</v>
      </c>
      <c r="AT825" s="28">
        <f t="shared" si="3123"/>
        <v>10957.19</v>
      </c>
      <c r="AU825" s="88"/>
      <c r="AV825" s="54">
        <f>_xlfn.XLOOKUP($C825,[27]PSP!$C:$C,[27]PSP!$AV:$AV)</f>
        <v>339.59999999999997</v>
      </c>
      <c r="AW825" s="27">
        <f>_xlfn.XLOOKUP($C825,[27]PSP!$C:$C,[27]PSP!$AW:$AW)</f>
        <v>21.51</v>
      </c>
      <c r="AX825" s="28">
        <f t="shared" si="3124"/>
        <v>7304.79</v>
      </c>
      <c r="AY825" s="88"/>
      <c r="AZ825" s="54">
        <f>_xlfn.XLOOKUP($C825,[27]PSP!$C:$C,[27]PSP!$AZ:$AZ)</f>
        <v>169.79999999999998</v>
      </c>
      <c r="BA825" s="27">
        <f>_xlfn.XLOOKUP($C825,[27]PSP!$C:$C,[27]PSP!$BA:$BA)</f>
        <v>21.51</v>
      </c>
      <c r="BB825" s="28">
        <f t="shared" si="3125"/>
        <v>3652.39</v>
      </c>
      <c r="BC825" s="88"/>
      <c r="BD825" s="54">
        <f>_xlfn.XLOOKUP($C825,[27]PSP!$C:$C,[27]PSP!$BD:$BD)</f>
        <v>339.59999999999997</v>
      </c>
      <c r="BE825" s="27">
        <f>_xlfn.XLOOKUP($C825,[27]PSP!$C:$C,[27]PSP!$BE:$BE)</f>
        <v>21.51</v>
      </c>
      <c r="BF825" s="28">
        <f t="shared" si="3126"/>
        <v>7304.79</v>
      </c>
      <c r="BG825" s="88"/>
      <c r="BH825" s="54">
        <f>_xlfn.XLOOKUP($C825,[27]PSP!$C:$C,[27]PSP!$BH:$BH)</f>
        <v>679.19999999999993</v>
      </c>
      <c r="BI825" s="27">
        <f>_xlfn.XLOOKUP($C825,[27]PSP!$C:$C,[27]PSP!$BI:$BI)</f>
        <v>21.51</v>
      </c>
      <c r="BJ825" s="28">
        <f t="shared" si="3127"/>
        <v>14609.59</v>
      </c>
      <c r="BK825" s="88"/>
      <c r="BL825" s="54">
        <f>_xlfn.XLOOKUP($C825,[27]PSP!$C:$C,[27]PSP!$BL:$BL)</f>
        <v>169.79999999999998</v>
      </c>
      <c r="BM825" s="27">
        <f>_xlfn.XLOOKUP($C825,[27]PSP!$C:$C,[27]PSP!$BM:$BM)</f>
        <v>21.51</v>
      </c>
      <c r="BN825" s="28">
        <f t="shared" si="3128"/>
        <v>3652.39</v>
      </c>
      <c r="BO825" s="88"/>
      <c r="BP825" s="54">
        <f>_xlfn.XLOOKUP($C825,[27]PSP!$C:$C,[27]PSP!$BP:$BP)</f>
        <v>339.59999999999997</v>
      </c>
      <c r="BQ825" s="27">
        <f>_xlfn.XLOOKUP($C825,[27]PSP!$C:$C,[27]PSP!$BQ:$BQ)</f>
        <v>21.51</v>
      </c>
      <c r="BR825" s="28">
        <f t="shared" si="3129"/>
        <v>7304.79</v>
      </c>
      <c r="BS825" s="88"/>
      <c r="BT825" s="54">
        <f>_xlfn.XLOOKUP($C825,[27]PSP!$C:$C,[27]PSP!$BT:$BT)</f>
        <v>169.79999999999998</v>
      </c>
      <c r="BU825" s="27">
        <f>_xlfn.XLOOKUP($C825,[27]PSP!$C:$C,[27]PSP!$BU:$BU)</f>
        <v>21.51</v>
      </c>
      <c r="BV825" s="28">
        <f t="shared" si="3130"/>
        <v>3652.39</v>
      </c>
      <c r="BW825" s="88"/>
      <c r="BX825" s="54">
        <f>_xlfn.XLOOKUP($C825,[27]PSP!$C:$C,[27]PSP!$BX:$BX)</f>
        <v>169.79999999999998</v>
      </c>
      <c r="BY825" s="27">
        <f>_xlfn.XLOOKUP($C825,[27]PSP!$C:$C,[27]PSP!$BY:$BY)</f>
        <v>21.51</v>
      </c>
      <c r="BZ825" s="28">
        <f t="shared" si="3131"/>
        <v>3652.39</v>
      </c>
      <c r="CA825" s="88"/>
      <c r="CB825" s="54">
        <f>_xlfn.XLOOKUP($C825,[27]PSP!$C:$C,[27]PSP!$CB:$CB)</f>
        <v>679.19999999999993</v>
      </c>
      <c r="CC825" s="27">
        <f>_xlfn.XLOOKUP($C825,[27]PSP!$C:$C,[27]PSP!$CC:$CC)</f>
        <v>21.51</v>
      </c>
      <c r="CD825" s="28">
        <f t="shared" si="3132"/>
        <v>14609.59</v>
      </c>
      <c r="CE825" s="88"/>
      <c r="CF825" s="54">
        <f>_xlfn.XLOOKUP($C825,[27]PSP!$C:$C,[27]PSP!$CF:$CF)</f>
        <v>339.59999999999997</v>
      </c>
      <c r="CG825" s="27">
        <f>_xlfn.XLOOKUP($C825,[27]PSP!$C:$C,[27]PSP!$CG:$CG)</f>
        <v>21.51</v>
      </c>
      <c r="CH825" s="28">
        <f t="shared" si="3133"/>
        <v>7304.79</v>
      </c>
      <c r="CI825" s="88"/>
      <c r="CJ825" s="54">
        <f>_xlfn.XLOOKUP($C825,[27]PSP!$C:$C,[27]PSP!$CJ:$CJ)</f>
        <v>169.79999999999998</v>
      </c>
      <c r="CK825" s="27">
        <f>_xlfn.XLOOKUP($C825,[27]PSP!$C:$C,[27]PSP!$CK:$CK)</f>
        <v>21.51</v>
      </c>
      <c r="CL825" s="28">
        <f t="shared" si="3134"/>
        <v>3652.39</v>
      </c>
      <c r="CM825" s="88"/>
      <c r="CN825" s="54">
        <f>_xlfn.XLOOKUP($C825,[27]PSP!$C:$C,[27]PSP!$CN:$CN)</f>
        <v>509.4</v>
      </c>
      <c r="CO825" s="27">
        <f>_xlfn.XLOOKUP($C825,[27]PSP!$C:$C,[27]PSP!$CO:$CO)</f>
        <v>21.51</v>
      </c>
      <c r="CP825" s="28">
        <f t="shared" si="3135"/>
        <v>10957.19</v>
      </c>
      <c r="CQ825" s="88"/>
      <c r="CR825" s="54">
        <f>_xlfn.XLOOKUP($C825,[27]PSP!$C:$C,[27]PSP!$CR:$CR)</f>
        <v>0</v>
      </c>
      <c r="CS825" s="27">
        <f>_xlfn.XLOOKUP($C825,[27]PSP!$C:$C,[27]PSP!$CS:$CS)</f>
        <v>21.51</v>
      </c>
      <c r="CT825" s="28">
        <f t="shared" si="3136"/>
        <v>0</v>
      </c>
      <c r="CU825" s="88"/>
      <c r="CV825" s="54">
        <f>_xlfn.XLOOKUP($C825,[27]PSP!$C:$C,[27]PSP!$CV:$CV)</f>
        <v>509.4</v>
      </c>
      <c r="CW825" s="27">
        <f>_xlfn.XLOOKUP($C825,[27]PSP!$C:$C,[27]PSP!$CW:$CW)</f>
        <v>21.51</v>
      </c>
      <c r="CX825" s="28">
        <f t="shared" si="3137"/>
        <v>10957.19</v>
      </c>
      <c r="CY825" s="88"/>
      <c r="CZ825" s="54">
        <f>_xlfn.XLOOKUP($C825,[27]PSP!$C:$C,[27]PSP!$CZ:$CZ)</f>
        <v>509.4</v>
      </c>
      <c r="DA825" s="27">
        <f>_xlfn.XLOOKUP($C825,[27]PSP!$C:$C,[27]PSP!$DA:$DA)</f>
        <v>21.51</v>
      </c>
      <c r="DB825" s="28">
        <f t="shared" si="3138"/>
        <v>10957.19</v>
      </c>
      <c r="DC825" s="88"/>
      <c r="DD825" s="54">
        <f>_xlfn.XLOOKUP($C825,[27]PSP!$C:$C,[27]PSP!$DD:$DD)</f>
        <v>0</v>
      </c>
      <c r="DE825" s="27">
        <f>_xlfn.XLOOKUP($C825,[27]PSP!$C:$C,[27]PSP!$DE:$DE)</f>
        <v>21.51</v>
      </c>
      <c r="DF825" s="28">
        <f t="shared" si="3139"/>
        <v>0</v>
      </c>
      <c r="DG825" s="88"/>
      <c r="DH825" s="54">
        <f>_xlfn.XLOOKUP($C825,[27]PSP!$C:$C,[27]PSP!$DH:$DH)</f>
        <v>0</v>
      </c>
      <c r="DI825" s="27">
        <f>_xlfn.XLOOKUP($C825,[27]PSP!$C:$C,[27]PSP!$DI:$DI)</f>
        <v>21.51</v>
      </c>
      <c r="DJ825" s="28">
        <f t="shared" si="3140"/>
        <v>0</v>
      </c>
      <c r="DK825" s="88"/>
      <c r="DL825" s="54">
        <f>_xlfn.XLOOKUP($C825,[27]PSP!$C:$C,[27]PSP!$DL:$DL)</f>
        <v>169.79999999999998</v>
      </c>
      <c r="DM825" s="27">
        <f>_xlfn.XLOOKUP($C825,[27]PSP!$C:$C,[27]PSP!$DM:$DM)</f>
        <v>21.51</v>
      </c>
      <c r="DN825" s="28">
        <f t="shared" si="3141"/>
        <v>3652.39</v>
      </c>
      <c r="DO825" s="88"/>
      <c r="DP825" s="54">
        <f>_xlfn.XLOOKUP($C825,[27]PSP!$C:$C,[27]PSP!$DP:$DP)</f>
        <v>0</v>
      </c>
      <c r="DQ825" s="27">
        <f>_xlfn.XLOOKUP($C825,[27]PSP!$C:$C,[27]PSP!$DQ:$DQ)</f>
        <v>21.51</v>
      </c>
      <c r="DR825" s="28">
        <f t="shared" si="3142"/>
        <v>0</v>
      </c>
      <c r="DS825" s="88"/>
      <c r="DT825" s="54">
        <f>_xlfn.XLOOKUP($C825,[27]PSP!$C:$C,[27]PSP!$DT:$DT)</f>
        <v>0</v>
      </c>
      <c r="DU825" s="27">
        <f>_xlfn.XLOOKUP($C825,[27]PSP!$C:$C,[27]PSP!$DU:$DU)</f>
        <v>21.51</v>
      </c>
      <c r="DV825" s="28">
        <f t="shared" si="3143"/>
        <v>0</v>
      </c>
      <c r="DW825" s="88"/>
      <c r="DX825" s="54">
        <f>_xlfn.XLOOKUP($C825,[27]PSP!$C:$C,[27]PSP!$DX:$DX)</f>
        <v>339.59999999999997</v>
      </c>
      <c r="DY825" s="27">
        <f>_xlfn.XLOOKUP($C825,[27]PSP!$C:$C,[27]PSP!$DY:$DY)</f>
        <v>21.51</v>
      </c>
      <c r="DZ825" s="28">
        <f t="shared" si="3144"/>
        <v>7304.79</v>
      </c>
      <c r="EA825" s="88"/>
      <c r="EB825" s="54">
        <f>_xlfn.XLOOKUP($C825,[27]PSP!$C:$C,[27]PSP!$EB:$EB)</f>
        <v>339.59999999999997</v>
      </c>
      <c r="EC825" s="27">
        <f>_xlfn.XLOOKUP($C825,[27]PSP!$C:$C,[27]PSP!$EC:$EC)</f>
        <v>21.51</v>
      </c>
      <c r="ED825" s="28">
        <f t="shared" si="3145"/>
        <v>7304.79</v>
      </c>
      <c r="EE825" s="88"/>
      <c r="EF825" s="54">
        <f>_xlfn.XLOOKUP($C825,[27]PSP!$C:$C,[27]PSP!$EF:$EF)</f>
        <v>339.59999999999997</v>
      </c>
      <c r="EG825" s="27">
        <f>_xlfn.XLOOKUP($C825,[27]PSP!$C:$C,[27]PSP!$EG:$EG)</f>
        <v>21.51</v>
      </c>
      <c r="EH825" s="28">
        <f t="shared" si="3146"/>
        <v>7304.79</v>
      </c>
      <c r="EI825" s="88"/>
      <c r="EJ825" s="54" t="e">
        <f>_xlfn.XLOOKUP($C825,[27]PSP!$C:$C,[27]PSP!$EJ:$EJ)</f>
        <v>#REF!</v>
      </c>
      <c r="EK825" s="27">
        <f>_xlfn.XLOOKUP($C825,[27]PSP!$C:$C,[27]PSP!$EK:$EK)</f>
        <v>21.51</v>
      </c>
      <c r="EL825" s="28" t="e">
        <f t="shared" si="3147"/>
        <v>#REF!</v>
      </c>
      <c r="EM825" s="88"/>
      <c r="EN825" s="108"/>
      <c r="EO825" s="29" t="e">
        <f t="shared" si="3045"/>
        <v>#REF!</v>
      </c>
      <c r="EP825" s="88" t="e">
        <f t="shared" si="2976"/>
        <v>#REF!</v>
      </c>
      <c r="EQ825" s="1" t="e">
        <f t="shared" si="2596"/>
        <v>#REF!</v>
      </c>
      <c r="ES825" s="118">
        <f t="shared" si="3148"/>
        <v>1.1767000000000001</v>
      </c>
    </row>
    <row r="826" spans="3:149" s="1" customFormat="1" ht="21" x14ac:dyDescent="0.25">
      <c r="C826" s="24" t="s">
        <v>961</v>
      </c>
      <c r="D826" s="43" t="str">
        <f>_xlfn.XLOOKUP($C826,[27]PSP!$C:$C,[27]PSP!$D:$D)</f>
        <v>RO-42467</v>
      </c>
      <c r="E826" s="24" t="str">
        <f>_xlfn.XLOOKUP($C826,[27]PSP!$C:$C,[27]PSP!$E:$E)</f>
        <v>DER/MG</v>
      </c>
      <c r="F826" s="25" t="str">
        <f>_xlfn.XLOOKUP($C826,[27]PSP!$C:$C,[27]PSP!$F:$F)</f>
        <v>CONCRETO MAGRO FCK &gt;= 10,0 MPA (EXECUÇÃO, INCLUINDO O FORNECIMENTO DE TODOS OS MATERIAIS, EXCLUI O TRANSPORTE DOS AGREGADOS)</v>
      </c>
      <c r="G826" s="26" t="str">
        <f>_xlfn.XLOOKUP($C826,[27]PSP!$C:$C,[27]PSP!$G:$G)</f>
        <v>M3</v>
      </c>
      <c r="H826" s="53" t="e">
        <f>_xlfn.XLOOKUP($C826,[27]PSP!$C:$C,[27]PSP!$H:$H)</f>
        <v>#REF!</v>
      </c>
      <c r="I826" s="28" t="e">
        <f>_xlfn.XLOOKUP($C826,[27]PSP!$C:$C,[27]PSP!$I:$I)</f>
        <v>#REF!</v>
      </c>
      <c r="J826" s="28" t="e">
        <f t="shared" si="3114"/>
        <v>#REF!</v>
      </c>
      <c r="K826" s="88"/>
      <c r="L826" s="54">
        <f>_xlfn.XLOOKUP($C826,[27]PSP!$C:$C,[27]PSP!$L:$L)</f>
        <v>169.79999999999998</v>
      </c>
      <c r="M826" s="27">
        <f>_xlfn.XLOOKUP($C826,[27]PSP!$C:$C,[27]PSP!$M:$M)</f>
        <v>292.25</v>
      </c>
      <c r="N826" s="28">
        <f t="shared" si="3115"/>
        <v>49624.05</v>
      </c>
      <c r="O826" s="88"/>
      <c r="P826" s="54">
        <f>_xlfn.XLOOKUP($C826,[27]PSP!$C:$C,[27]PSP!$P:$P)</f>
        <v>0</v>
      </c>
      <c r="Q826" s="27">
        <f>_xlfn.XLOOKUP($C826,[27]PSP!$C:$C,[27]PSP!$Q:$Q)</f>
        <v>292.25</v>
      </c>
      <c r="R826" s="28">
        <f t="shared" si="3116"/>
        <v>0</v>
      </c>
      <c r="S826" s="88"/>
      <c r="T826" s="54">
        <f>_xlfn.XLOOKUP($C826,[27]PSP!$C:$C,[27]PSP!$T:$T)</f>
        <v>480</v>
      </c>
      <c r="U826" s="27">
        <f>_xlfn.XLOOKUP($C826,[27]PSP!$C:$C,[27]PSP!$U:$U)</f>
        <v>292.25</v>
      </c>
      <c r="V826" s="28">
        <f t="shared" si="3117"/>
        <v>140280</v>
      </c>
      <c r="W826" s="88"/>
      <c r="X826" s="54">
        <f>_xlfn.XLOOKUP($C826,[27]PSP!$C:$C,[27]PSP!$X:$X)</f>
        <v>660</v>
      </c>
      <c r="Y826" s="27">
        <f>_xlfn.XLOOKUP($C826,[27]PSP!$C:$C,[27]PSP!$Y:$Y)</f>
        <v>292.25</v>
      </c>
      <c r="Z826" s="28">
        <f t="shared" si="3118"/>
        <v>192885</v>
      </c>
      <c r="AA826" s="88"/>
      <c r="AB826" s="54">
        <f>_xlfn.XLOOKUP($C826,[27]PSP!$C:$C,[27]PSP!$AB:$AB)</f>
        <v>480</v>
      </c>
      <c r="AC826" s="27">
        <f>_xlfn.XLOOKUP($C826,[27]PSP!$C:$C,[27]PSP!$AC:$AC)</f>
        <v>292.25</v>
      </c>
      <c r="AD826" s="28">
        <f t="shared" si="3119"/>
        <v>140280</v>
      </c>
      <c r="AE826" s="88"/>
      <c r="AF826" s="54">
        <f>_xlfn.XLOOKUP($C826,[27]PSP!$C:$C,[27]PSP!$AF:$AF)</f>
        <v>440</v>
      </c>
      <c r="AG826" s="27">
        <f>_xlfn.XLOOKUP($C826,[27]PSP!$C:$C,[27]PSP!$AG:$AG)</f>
        <v>292.25</v>
      </c>
      <c r="AH826" s="28">
        <f t="shared" si="3120"/>
        <v>128590</v>
      </c>
      <c r="AI826" s="88"/>
      <c r="AJ826" s="54">
        <f>_xlfn.XLOOKUP($C826,[27]PSP!$C:$C,[27]PSP!$AJ:$AJ)</f>
        <v>440</v>
      </c>
      <c r="AK826" s="27">
        <f>_xlfn.XLOOKUP($C826,[27]PSP!$C:$C,[27]PSP!$AK:$AK)</f>
        <v>292.25</v>
      </c>
      <c r="AL826" s="28">
        <f t="shared" si="3121"/>
        <v>128590</v>
      </c>
      <c r="AM826" s="88"/>
      <c r="AN826" s="54">
        <f>_xlfn.XLOOKUP($C826,[27]PSP!$C:$C,[27]PSP!$AN:$AN)</f>
        <v>480</v>
      </c>
      <c r="AO826" s="27">
        <f>_xlfn.XLOOKUP($C826,[27]PSP!$C:$C,[27]PSP!$AO:$AO)</f>
        <v>292.25</v>
      </c>
      <c r="AP826" s="28">
        <f t="shared" si="3122"/>
        <v>140280</v>
      </c>
      <c r="AQ826" s="88"/>
      <c r="AR826" s="54">
        <f>_xlfn.XLOOKUP($C826,[27]PSP!$C:$C,[27]PSP!$AR:$AR)</f>
        <v>660</v>
      </c>
      <c r="AS826" s="27">
        <f>_xlfn.XLOOKUP($C826,[27]PSP!$C:$C,[27]PSP!$AS:$AS)</f>
        <v>292.25</v>
      </c>
      <c r="AT826" s="28">
        <f t="shared" si="3123"/>
        <v>192885</v>
      </c>
      <c r="AU826" s="88"/>
      <c r="AV826" s="54">
        <f>_xlfn.XLOOKUP($C826,[27]PSP!$C:$C,[27]PSP!$AV:$AV)</f>
        <v>440</v>
      </c>
      <c r="AW826" s="27">
        <f>_xlfn.XLOOKUP($C826,[27]PSP!$C:$C,[27]PSP!$AW:$AW)</f>
        <v>292.25</v>
      </c>
      <c r="AX826" s="28">
        <f t="shared" si="3124"/>
        <v>128590</v>
      </c>
      <c r="AY826" s="88"/>
      <c r="AZ826" s="54">
        <f>_xlfn.XLOOKUP($C826,[27]PSP!$C:$C,[27]PSP!$AZ:$AZ)</f>
        <v>700</v>
      </c>
      <c r="BA826" s="27">
        <f>_xlfn.XLOOKUP($C826,[27]PSP!$C:$C,[27]PSP!$BA:$BA)</f>
        <v>292.25</v>
      </c>
      <c r="BB826" s="28">
        <f t="shared" si="3125"/>
        <v>204575</v>
      </c>
      <c r="BC826" s="88"/>
      <c r="BD826" s="54">
        <f>_xlfn.XLOOKUP($C826,[27]PSP!$C:$C,[27]PSP!$BD:$BD)</f>
        <v>920</v>
      </c>
      <c r="BE826" s="27">
        <f>_xlfn.XLOOKUP($C826,[27]PSP!$C:$C,[27]PSP!$BE:$BE)</f>
        <v>292.25</v>
      </c>
      <c r="BF826" s="28">
        <f t="shared" si="3126"/>
        <v>268870</v>
      </c>
      <c r="BG826" s="88"/>
      <c r="BH826" s="54">
        <f>_xlfn.XLOOKUP($C826,[27]PSP!$C:$C,[27]PSP!$BH:$BH)</f>
        <v>880</v>
      </c>
      <c r="BI826" s="27">
        <f>_xlfn.XLOOKUP($C826,[27]PSP!$C:$C,[27]PSP!$BI:$BI)</f>
        <v>292.25</v>
      </c>
      <c r="BJ826" s="28">
        <f t="shared" si="3127"/>
        <v>257180</v>
      </c>
      <c r="BK826" s="88"/>
      <c r="BL826" s="54">
        <f>_xlfn.XLOOKUP($C826,[27]PSP!$C:$C,[27]PSP!$BL:$BL)</f>
        <v>220</v>
      </c>
      <c r="BM826" s="27">
        <f>_xlfn.XLOOKUP($C826,[27]PSP!$C:$C,[27]PSP!$BM:$BM)</f>
        <v>292.25</v>
      </c>
      <c r="BN826" s="28">
        <f t="shared" si="3128"/>
        <v>64295</v>
      </c>
      <c r="BO826" s="88"/>
      <c r="BP826" s="54">
        <f>_xlfn.XLOOKUP($C826,[27]PSP!$C:$C,[27]PSP!$BP:$BP)</f>
        <v>440</v>
      </c>
      <c r="BQ826" s="27">
        <f>_xlfn.XLOOKUP($C826,[27]PSP!$C:$C,[27]PSP!$BQ:$BQ)</f>
        <v>292.25</v>
      </c>
      <c r="BR826" s="28">
        <f t="shared" si="3129"/>
        <v>128590</v>
      </c>
      <c r="BS826" s="88"/>
      <c r="BT826" s="54">
        <f>_xlfn.XLOOKUP($C826,[27]PSP!$C:$C,[27]PSP!$BT:$BT)</f>
        <v>220</v>
      </c>
      <c r="BU826" s="27">
        <f>_xlfn.XLOOKUP($C826,[27]PSP!$C:$C,[27]PSP!$BU:$BU)</f>
        <v>292.25</v>
      </c>
      <c r="BV826" s="28">
        <f t="shared" si="3130"/>
        <v>64295</v>
      </c>
      <c r="BW826" s="88"/>
      <c r="BX826" s="54">
        <f>_xlfn.XLOOKUP($C826,[27]PSP!$C:$C,[27]PSP!$BX:$BX)</f>
        <v>700</v>
      </c>
      <c r="BY826" s="27">
        <f>_xlfn.XLOOKUP($C826,[27]PSP!$C:$C,[27]PSP!$BY:$BY)</f>
        <v>292.25</v>
      </c>
      <c r="BZ826" s="28">
        <f t="shared" si="3131"/>
        <v>204575</v>
      </c>
      <c r="CA826" s="88"/>
      <c r="CB826" s="54">
        <f>_xlfn.XLOOKUP($C826,[27]PSP!$C:$C,[27]PSP!$CB:$CB)</f>
        <v>880</v>
      </c>
      <c r="CC826" s="27">
        <f>_xlfn.XLOOKUP($C826,[27]PSP!$C:$C,[27]PSP!$CC:$CC)</f>
        <v>292.25</v>
      </c>
      <c r="CD826" s="28">
        <f t="shared" si="3132"/>
        <v>257180</v>
      </c>
      <c r="CE826" s="88"/>
      <c r="CF826" s="54">
        <f>_xlfn.XLOOKUP($C826,[27]PSP!$C:$C,[27]PSP!$CF:$CF)</f>
        <v>440</v>
      </c>
      <c r="CG826" s="27">
        <f>_xlfn.XLOOKUP($C826,[27]PSP!$C:$C,[27]PSP!$CG:$CG)</f>
        <v>292.25</v>
      </c>
      <c r="CH826" s="28">
        <f t="shared" si="3133"/>
        <v>128590</v>
      </c>
      <c r="CI826" s="88"/>
      <c r="CJ826" s="54">
        <f>_xlfn.XLOOKUP($C826,[27]PSP!$C:$C,[27]PSP!$CJ:$CJ)</f>
        <v>220</v>
      </c>
      <c r="CK826" s="27">
        <f>_xlfn.XLOOKUP($C826,[27]PSP!$C:$C,[27]PSP!$CK:$CK)</f>
        <v>292.25</v>
      </c>
      <c r="CL826" s="28">
        <f t="shared" si="3134"/>
        <v>64295</v>
      </c>
      <c r="CM826" s="88"/>
      <c r="CN826" s="54">
        <f>_xlfn.XLOOKUP($C826,[27]PSP!$C:$C,[27]PSP!$CN:$CN)</f>
        <v>900</v>
      </c>
      <c r="CO826" s="27">
        <f>_xlfn.XLOOKUP($C826,[27]PSP!$C:$C,[27]PSP!$CO:$CO)</f>
        <v>292.25</v>
      </c>
      <c r="CP826" s="28">
        <f t="shared" si="3135"/>
        <v>263025</v>
      </c>
      <c r="CQ826" s="88"/>
      <c r="CR826" s="54">
        <f>_xlfn.XLOOKUP($C826,[27]PSP!$C:$C,[27]PSP!$CR:$CR)</f>
        <v>0</v>
      </c>
      <c r="CS826" s="27">
        <f>_xlfn.XLOOKUP($C826,[27]PSP!$C:$C,[27]PSP!$CS:$CS)</f>
        <v>292.25</v>
      </c>
      <c r="CT826" s="28">
        <f t="shared" si="3136"/>
        <v>0</v>
      </c>
      <c r="CU826" s="88"/>
      <c r="CV826" s="54">
        <f>_xlfn.XLOOKUP($C826,[27]PSP!$C:$C,[27]PSP!$CV:$CV)</f>
        <v>1140</v>
      </c>
      <c r="CW826" s="27">
        <f>_xlfn.XLOOKUP($C826,[27]PSP!$C:$C,[27]PSP!$CW:$CW)</f>
        <v>292.25</v>
      </c>
      <c r="CX826" s="28">
        <f t="shared" si="3137"/>
        <v>333165</v>
      </c>
      <c r="CY826" s="88"/>
      <c r="CZ826" s="54">
        <f>_xlfn.XLOOKUP($C826,[27]PSP!$C:$C,[27]PSP!$CZ:$CZ)</f>
        <v>660</v>
      </c>
      <c r="DA826" s="27">
        <f>_xlfn.XLOOKUP($C826,[27]PSP!$C:$C,[27]PSP!$DA:$DA)</f>
        <v>292.25</v>
      </c>
      <c r="DB826" s="28">
        <f t="shared" si="3138"/>
        <v>192885</v>
      </c>
      <c r="DC826" s="88"/>
      <c r="DD826" s="54">
        <f>_xlfn.XLOOKUP($C826,[27]PSP!$C:$C,[27]PSP!$DD:$DD)</f>
        <v>0</v>
      </c>
      <c r="DE826" s="27">
        <f>_xlfn.XLOOKUP($C826,[27]PSP!$C:$C,[27]PSP!$DE:$DE)</f>
        <v>292.25</v>
      </c>
      <c r="DF826" s="28">
        <f t="shared" si="3139"/>
        <v>0</v>
      </c>
      <c r="DG826" s="88"/>
      <c r="DH826" s="54">
        <f>_xlfn.XLOOKUP($C826,[27]PSP!$C:$C,[27]PSP!$DH:$DH)</f>
        <v>0</v>
      </c>
      <c r="DI826" s="27">
        <f>_xlfn.XLOOKUP($C826,[27]PSP!$C:$C,[27]PSP!$DI:$DI)</f>
        <v>292.25</v>
      </c>
      <c r="DJ826" s="28">
        <f t="shared" si="3140"/>
        <v>0</v>
      </c>
      <c r="DK826" s="88"/>
      <c r="DL826" s="54">
        <f>_xlfn.XLOOKUP($C826,[27]PSP!$C:$C,[27]PSP!$DL:$DL)</f>
        <v>700</v>
      </c>
      <c r="DM826" s="27">
        <f>_xlfn.XLOOKUP($C826,[27]PSP!$C:$C,[27]PSP!$DM:$DM)</f>
        <v>292.25</v>
      </c>
      <c r="DN826" s="28">
        <f t="shared" si="3141"/>
        <v>204575</v>
      </c>
      <c r="DO826" s="88"/>
      <c r="DP826" s="54">
        <f>_xlfn.XLOOKUP($C826,[27]PSP!$C:$C,[27]PSP!$DP:$DP)</f>
        <v>0</v>
      </c>
      <c r="DQ826" s="27">
        <f>_xlfn.XLOOKUP($C826,[27]PSP!$C:$C,[27]PSP!$DQ:$DQ)</f>
        <v>292.25</v>
      </c>
      <c r="DR826" s="28">
        <f t="shared" si="3142"/>
        <v>0</v>
      </c>
      <c r="DS826" s="88"/>
      <c r="DT826" s="54">
        <f>_xlfn.XLOOKUP($C826,[27]PSP!$C:$C,[27]PSP!$DT:$DT)</f>
        <v>0</v>
      </c>
      <c r="DU826" s="27">
        <f>_xlfn.XLOOKUP($C826,[27]PSP!$C:$C,[27]PSP!$DU:$DU)</f>
        <v>292.25</v>
      </c>
      <c r="DV826" s="28">
        <f t="shared" si="3143"/>
        <v>0</v>
      </c>
      <c r="DW826" s="88"/>
      <c r="DX826" s="54">
        <f>_xlfn.XLOOKUP($C826,[27]PSP!$C:$C,[27]PSP!$DX:$DX)</f>
        <v>120</v>
      </c>
      <c r="DY826" s="27">
        <f>_xlfn.XLOOKUP($C826,[27]PSP!$C:$C,[27]PSP!$DY:$DY)</f>
        <v>292.25</v>
      </c>
      <c r="DZ826" s="28">
        <f t="shared" si="3144"/>
        <v>35070</v>
      </c>
      <c r="EA826" s="88"/>
      <c r="EB826" s="54">
        <f>_xlfn.XLOOKUP($C826,[27]PSP!$C:$C,[27]PSP!$EB:$EB)</f>
        <v>120</v>
      </c>
      <c r="EC826" s="27">
        <f>_xlfn.XLOOKUP($C826,[27]PSP!$C:$C,[27]PSP!$EC:$EC)</f>
        <v>292.25</v>
      </c>
      <c r="ED826" s="28">
        <f t="shared" si="3145"/>
        <v>35070</v>
      </c>
      <c r="EE826" s="88"/>
      <c r="EF826" s="54">
        <f>_xlfn.XLOOKUP($C826,[27]PSP!$C:$C,[27]PSP!$EF:$EF)</f>
        <v>120</v>
      </c>
      <c r="EG826" s="27">
        <f>_xlfn.XLOOKUP($C826,[27]PSP!$C:$C,[27]PSP!$EG:$EG)</f>
        <v>292.25</v>
      </c>
      <c r="EH826" s="28">
        <f t="shared" si="3146"/>
        <v>35070</v>
      </c>
      <c r="EI826" s="88"/>
      <c r="EJ826" s="54" t="e">
        <f>_xlfn.XLOOKUP($C826,[27]PSP!$C:$C,[27]PSP!$EJ:$EJ)</f>
        <v>#REF!</v>
      </c>
      <c r="EK826" s="27">
        <f>_xlfn.XLOOKUP($C826,[27]PSP!$C:$C,[27]PSP!$EK:$EK)</f>
        <v>292.25</v>
      </c>
      <c r="EL826" s="28" t="e">
        <f t="shared" si="3147"/>
        <v>#REF!</v>
      </c>
      <c r="EM826" s="88"/>
      <c r="EN826" s="108"/>
      <c r="EO826" s="29" t="e">
        <f t="shared" si="3045"/>
        <v>#REF!</v>
      </c>
      <c r="EP826" s="88" t="e">
        <f t="shared" si="2976"/>
        <v>#REF!</v>
      </c>
      <c r="EQ826" s="1" t="e">
        <f t="shared" si="2596"/>
        <v>#REF!</v>
      </c>
      <c r="ES826" s="118">
        <f t="shared" si="3148"/>
        <v>1.1767000000000001</v>
      </c>
    </row>
    <row r="827" spans="3:149" s="1" customFormat="1" ht="21" x14ac:dyDescent="0.25">
      <c r="C827" s="24" t="s">
        <v>962</v>
      </c>
      <c r="D827" s="43">
        <f>_xlfn.XLOOKUP($C827,[27]PSP!$C:$C,[27]PSP!$D:$D)</f>
        <v>3103302</v>
      </c>
      <c r="E827" s="24" t="str">
        <f>_xlfn.XLOOKUP($C827,[27]PSP!$C:$C,[27]PSP!$E:$E)</f>
        <v>SICRO SERVIÇO</v>
      </c>
      <c r="F827" s="25" t="str">
        <f>_xlfn.XLOOKUP($C827,[27]PSP!$C:$C,[27]PSP!$F:$F)</f>
        <v>FORMAS DE TÁBUAS DE PINHO PARA DISPOSITIVOS DE DRENAGEM - UTILIZAÇÃO DE 3 VEZES - CONFECÇÃO, INSTALAÇÃO E RETIRADA</v>
      </c>
      <c r="G827" s="26" t="str">
        <f>_xlfn.XLOOKUP($C827,[27]PSP!$C:$C,[27]PSP!$G:$G)</f>
        <v>M²</v>
      </c>
      <c r="H827" s="53" t="e">
        <f>_xlfn.XLOOKUP($C827,[27]PSP!$C:$C,[27]PSP!$H:$H)</f>
        <v>#REF!</v>
      </c>
      <c r="I827" s="28" t="e">
        <f>_xlfn.XLOOKUP($C827,[27]PSP!$C:$C,[27]PSP!$I:$I)</f>
        <v>#REF!</v>
      </c>
      <c r="J827" s="28" t="e">
        <f t="shared" si="3114"/>
        <v>#REF!</v>
      </c>
      <c r="K827" s="88"/>
      <c r="L827" s="54">
        <f>_xlfn.XLOOKUP($C827,[27]PSP!$C:$C,[27]PSP!$L:$L)</f>
        <v>220</v>
      </c>
      <c r="M827" s="27">
        <f>_xlfn.XLOOKUP($C827,[27]PSP!$C:$C,[27]PSP!$M:$M)</f>
        <v>59.06</v>
      </c>
      <c r="N827" s="28">
        <f t="shared" si="3115"/>
        <v>12993.2</v>
      </c>
      <c r="O827" s="88"/>
      <c r="P827" s="54">
        <f>_xlfn.XLOOKUP($C827,[27]PSP!$C:$C,[27]PSP!$P:$P)</f>
        <v>0</v>
      </c>
      <c r="Q827" s="27">
        <f>_xlfn.XLOOKUP($C827,[27]PSP!$C:$C,[27]PSP!$Q:$Q)</f>
        <v>59.06</v>
      </c>
      <c r="R827" s="28">
        <f t="shared" si="3116"/>
        <v>0</v>
      </c>
      <c r="S827" s="88"/>
      <c r="T827" s="54">
        <f>_xlfn.XLOOKUP($C827,[27]PSP!$C:$C,[27]PSP!$T:$T)</f>
        <v>0.4</v>
      </c>
      <c r="U827" s="27">
        <f>_xlfn.XLOOKUP($C827,[27]PSP!$C:$C,[27]PSP!$U:$U)</f>
        <v>59.06</v>
      </c>
      <c r="V827" s="28">
        <f t="shared" si="3117"/>
        <v>23.62</v>
      </c>
      <c r="W827" s="88"/>
      <c r="X827" s="54">
        <f>_xlfn.XLOOKUP($C827,[27]PSP!$C:$C,[27]PSP!$X:$X)</f>
        <v>0.60000000000000009</v>
      </c>
      <c r="Y827" s="27">
        <f>_xlfn.XLOOKUP($C827,[27]PSP!$C:$C,[27]PSP!$Y:$Y)</f>
        <v>59.06</v>
      </c>
      <c r="Z827" s="28">
        <f t="shared" si="3118"/>
        <v>35.43</v>
      </c>
      <c r="AA827" s="88"/>
      <c r="AB827" s="54">
        <f>_xlfn.XLOOKUP($C827,[27]PSP!$C:$C,[27]PSP!$AB:$AB)</f>
        <v>0.4</v>
      </c>
      <c r="AC827" s="27">
        <f>_xlfn.XLOOKUP($C827,[27]PSP!$C:$C,[27]PSP!$AC:$AC)</f>
        <v>59.06</v>
      </c>
      <c r="AD827" s="28">
        <f t="shared" si="3119"/>
        <v>23.62</v>
      </c>
      <c r="AE827" s="88"/>
      <c r="AF827" s="54">
        <f>_xlfn.XLOOKUP($C827,[27]PSP!$C:$C,[27]PSP!$AF:$AF)</f>
        <v>0.4</v>
      </c>
      <c r="AG827" s="27">
        <f>_xlfn.XLOOKUP($C827,[27]PSP!$C:$C,[27]PSP!$AG:$AG)</f>
        <v>59.06</v>
      </c>
      <c r="AH827" s="28">
        <f t="shared" si="3120"/>
        <v>23.62</v>
      </c>
      <c r="AI827" s="88"/>
      <c r="AJ827" s="54">
        <f>_xlfn.XLOOKUP($C827,[27]PSP!$C:$C,[27]PSP!$AJ:$AJ)</f>
        <v>0.4</v>
      </c>
      <c r="AK827" s="27">
        <f>_xlfn.XLOOKUP($C827,[27]PSP!$C:$C,[27]PSP!$AK:$AK)</f>
        <v>59.06</v>
      </c>
      <c r="AL827" s="28">
        <f t="shared" si="3121"/>
        <v>23.62</v>
      </c>
      <c r="AM827" s="88"/>
      <c r="AN827" s="54">
        <f>_xlfn.XLOOKUP($C827,[27]PSP!$C:$C,[27]PSP!$AN:$AN)</f>
        <v>0.4</v>
      </c>
      <c r="AO827" s="27">
        <f>_xlfn.XLOOKUP($C827,[27]PSP!$C:$C,[27]PSP!$AO:$AO)</f>
        <v>59.06</v>
      </c>
      <c r="AP827" s="28">
        <f t="shared" si="3122"/>
        <v>23.62</v>
      </c>
      <c r="AQ827" s="88"/>
      <c r="AR827" s="54">
        <f>_xlfn.XLOOKUP($C827,[27]PSP!$C:$C,[27]PSP!$AR:$AR)</f>
        <v>0.60000000000000009</v>
      </c>
      <c r="AS827" s="27">
        <f>_xlfn.XLOOKUP($C827,[27]PSP!$C:$C,[27]PSP!$AS:$AS)</f>
        <v>59.06</v>
      </c>
      <c r="AT827" s="28">
        <f t="shared" si="3123"/>
        <v>35.43</v>
      </c>
      <c r="AU827" s="88"/>
      <c r="AV827" s="54">
        <f>_xlfn.XLOOKUP($C827,[27]PSP!$C:$C,[27]PSP!$AV:$AV)</f>
        <v>0.4</v>
      </c>
      <c r="AW827" s="27">
        <f>_xlfn.XLOOKUP($C827,[27]PSP!$C:$C,[27]PSP!$AW:$AW)</f>
        <v>59.06</v>
      </c>
      <c r="AX827" s="28">
        <f t="shared" si="3124"/>
        <v>23.62</v>
      </c>
      <c r="AY827" s="88"/>
      <c r="AZ827" s="54">
        <f>_xlfn.XLOOKUP($C827,[27]PSP!$C:$C,[27]PSP!$AZ:$AZ)</f>
        <v>0.60000000000000009</v>
      </c>
      <c r="BA827" s="27">
        <f>_xlfn.XLOOKUP($C827,[27]PSP!$C:$C,[27]PSP!$BA:$BA)</f>
        <v>59.06</v>
      </c>
      <c r="BB827" s="28">
        <f t="shared" si="3125"/>
        <v>35.43</v>
      </c>
      <c r="BC827" s="88"/>
      <c r="BD827" s="54">
        <f>_xlfn.XLOOKUP($C827,[27]PSP!$C:$C,[27]PSP!$BD:$BD)</f>
        <v>0.8</v>
      </c>
      <c r="BE827" s="27">
        <f>_xlfn.XLOOKUP($C827,[27]PSP!$C:$C,[27]PSP!$BE:$BE)</f>
        <v>59.06</v>
      </c>
      <c r="BF827" s="28">
        <f t="shared" si="3126"/>
        <v>47.24</v>
      </c>
      <c r="BG827" s="88"/>
      <c r="BH827" s="54">
        <f>_xlfn.XLOOKUP($C827,[27]PSP!$C:$C,[27]PSP!$BH:$BH)</f>
        <v>0.8</v>
      </c>
      <c r="BI827" s="27">
        <f>_xlfn.XLOOKUP($C827,[27]PSP!$C:$C,[27]PSP!$BI:$BI)</f>
        <v>59.06</v>
      </c>
      <c r="BJ827" s="28">
        <f t="shared" si="3127"/>
        <v>47.24</v>
      </c>
      <c r="BK827" s="88"/>
      <c r="BL827" s="54">
        <f>_xlfn.XLOOKUP($C827,[27]PSP!$C:$C,[27]PSP!$BL:$BL)</f>
        <v>0.2</v>
      </c>
      <c r="BM827" s="27">
        <f>_xlfn.XLOOKUP($C827,[27]PSP!$C:$C,[27]PSP!$BM:$BM)</f>
        <v>59.06</v>
      </c>
      <c r="BN827" s="28">
        <f t="shared" si="3128"/>
        <v>11.81</v>
      </c>
      <c r="BO827" s="88"/>
      <c r="BP827" s="54">
        <f>_xlfn.XLOOKUP($C827,[27]PSP!$C:$C,[27]PSP!$BP:$BP)</f>
        <v>0.4</v>
      </c>
      <c r="BQ827" s="27">
        <f>_xlfn.XLOOKUP($C827,[27]PSP!$C:$C,[27]PSP!$BQ:$BQ)</f>
        <v>59.06</v>
      </c>
      <c r="BR827" s="28">
        <f t="shared" si="3129"/>
        <v>23.62</v>
      </c>
      <c r="BS827" s="88"/>
      <c r="BT827" s="54">
        <f>_xlfn.XLOOKUP($C827,[27]PSP!$C:$C,[27]PSP!$BT:$BT)</f>
        <v>0.2</v>
      </c>
      <c r="BU827" s="27">
        <f>_xlfn.XLOOKUP($C827,[27]PSP!$C:$C,[27]PSP!$BU:$BU)</f>
        <v>59.06</v>
      </c>
      <c r="BV827" s="28">
        <f t="shared" si="3130"/>
        <v>11.81</v>
      </c>
      <c r="BW827" s="88"/>
      <c r="BX827" s="54">
        <f>_xlfn.XLOOKUP($C827,[27]PSP!$C:$C,[27]PSP!$BX:$BX)</f>
        <v>0.60000000000000009</v>
      </c>
      <c r="BY827" s="27">
        <f>_xlfn.XLOOKUP($C827,[27]PSP!$C:$C,[27]PSP!$BY:$BY)</f>
        <v>59.06</v>
      </c>
      <c r="BZ827" s="28">
        <f t="shared" si="3131"/>
        <v>35.43</v>
      </c>
      <c r="CA827" s="88"/>
      <c r="CB827" s="54">
        <f>_xlfn.XLOOKUP($C827,[27]PSP!$C:$C,[27]PSP!$CB:$CB)</f>
        <v>0.8</v>
      </c>
      <c r="CC827" s="27">
        <f>_xlfn.XLOOKUP($C827,[27]PSP!$C:$C,[27]PSP!$CC:$CC)</f>
        <v>59.06</v>
      </c>
      <c r="CD827" s="28">
        <f t="shared" si="3132"/>
        <v>47.24</v>
      </c>
      <c r="CE827" s="88"/>
      <c r="CF827" s="54">
        <f>_xlfn.XLOOKUP($C827,[27]PSP!$C:$C,[27]PSP!$CF:$CF)</f>
        <v>0.4</v>
      </c>
      <c r="CG827" s="27">
        <f>_xlfn.XLOOKUP($C827,[27]PSP!$C:$C,[27]PSP!$CG:$CG)</f>
        <v>59.06</v>
      </c>
      <c r="CH827" s="28">
        <f t="shared" si="3133"/>
        <v>23.62</v>
      </c>
      <c r="CI827" s="88"/>
      <c r="CJ827" s="54">
        <f>_xlfn.XLOOKUP($C827,[27]PSP!$C:$C,[27]PSP!$CJ:$CJ)</f>
        <v>0.2</v>
      </c>
      <c r="CK827" s="27">
        <f>_xlfn.XLOOKUP($C827,[27]PSP!$C:$C,[27]PSP!$CK:$CK)</f>
        <v>59.06</v>
      </c>
      <c r="CL827" s="28">
        <f t="shared" si="3134"/>
        <v>11.81</v>
      </c>
      <c r="CM827" s="88"/>
      <c r="CN827" s="54">
        <f>_xlfn.XLOOKUP($C827,[27]PSP!$C:$C,[27]PSP!$CN:$CN)</f>
        <v>0.8</v>
      </c>
      <c r="CO827" s="27">
        <f>_xlfn.XLOOKUP($C827,[27]PSP!$C:$C,[27]PSP!$CO:$CO)</f>
        <v>59.06</v>
      </c>
      <c r="CP827" s="28">
        <f t="shared" si="3135"/>
        <v>47.24</v>
      </c>
      <c r="CQ827" s="88"/>
      <c r="CR827" s="54">
        <f>_xlfn.XLOOKUP($C827,[27]PSP!$C:$C,[27]PSP!$CR:$CR)</f>
        <v>0</v>
      </c>
      <c r="CS827" s="27">
        <f>_xlfn.XLOOKUP($C827,[27]PSP!$C:$C,[27]PSP!$CS:$CS)</f>
        <v>59.06</v>
      </c>
      <c r="CT827" s="28">
        <f t="shared" si="3136"/>
        <v>0</v>
      </c>
      <c r="CU827" s="88"/>
      <c r="CV827" s="54">
        <f>_xlfn.XLOOKUP($C827,[27]PSP!$C:$C,[27]PSP!$CV:$CV)</f>
        <v>1</v>
      </c>
      <c r="CW827" s="27">
        <f>_xlfn.XLOOKUP($C827,[27]PSP!$C:$C,[27]PSP!$CW:$CW)</f>
        <v>59.06</v>
      </c>
      <c r="CX827" s="28">
        <f t="shared" si="3137"/>
        <v>59.06</v>
      </c>
      <c r="CY827" s="88"/>
      <c r="CZ827" s="54">
        <f>_xlfn.XLOOKUP($C827,[27]PSP!$C:$C,[27]PSP!$CZ:$CZ)</f>
        <v>0.60000000000000009</v>
      </c>
      <c r="DA827" s="27">
        <f>_xlfn.XLOOKUP($C827,[27]PSP!$C:$C,[27]PSP!$DA:$DA)</f>
        <v>59.06</v>
      </c>
      <c r="DB827" s="28">
        <f t="shared" si="3138"/>
        <v>35.43</v>
      </c>
      <c r="DC827" s="88"/>
      <c r="DD827" s="54">
        <f>_xlfn.XLOOKUP($C827,[27]PSP!$C:$C,[27]PSP!$DD:$DD)</f>
        <v>0</v>
      </c>
      <c r="DE827" s="27">
        <f>_xlfn.XLOOKUP($C827,[27]PSP!$C:$C,[27]PSP!$DE:$DE)</f>
        <v>59.06</v>
      </c>
      <c r="DF827" s="28">
        <f t="shared" si="3139"/>
        <v>0</v>
      </c>
      <c r="DG827" s="88"/>
      <c r="DH827" s="54">
        <f>_xlfn.XLOOKUP($C827,[27]PSP!$C:$C,[27]PSP!$DH:$DH)</f>
        <v>0</v>
      </c>
      <c r="DI827" s="27">
        <f>_xlfn.XLOOKUP($C827,[27]PSP!$C:$C,[27]PSP!$DI:$DI)</f>
        <v>59.06</v>
      </c>
      <c r="DJ827" s="28">
        <f t="shared" si="3140"/>
        <v>0</v>
      </c>
      <c r="DK827" s="88"/>
      <c r="DL827" s="54">
        <f>_xlfn.XLOOKUP($C827,[27]PSP!$C:$C,[27]PSP!$DL:$DL)</f>
        <v>0.60000000000000009</v>
      </c>
      <c r="DM827" s="27">
        <f>_xlfn.XLOOKUP($C827,[27]PSP!$C:$C,[27]PSP!$DM:$DM)</f>
        <v>59.06</v>
      </c>
      <c r="DN827" s="28">
        <f t="shared" si="3141"/>
        <v>35.43</v>
      </c>
      <c r="DO827" s="88"/>
      <c r="DP827" s="54">
        <f>_xlfn.XLOOKUP($C827,[27]PSP!$C:$C,[27]PSP!$DP:$DP)</f>
        <v>0</v>
      </c>
      <c r="DQ827" s="27">
        <f>_xlfn.XLOOKUP($C827,[27]PSP!$C:$C,[27]PSP!$DQ:$DQ)</f>
        <v>59.06</v>
      </c>
      <c r="DR827" s="28">
        <f t="shared" si="3142"/>
        <v>0</v>
      </c>
      <c r="DS827" s="88"/>
      <c r="DT827" s="54">
        <f>_xlfn.XLOOKUP($C827,[27]PSP!$C:$C,[27]PSP!$DT:$DT)</f>
        <v>0</v>
      </c>
      <c r="DU827" s="27">
        <f>_xlfn.XLOOKUP($C827,[27]PSP!$C:$C,[27]PSP!$DU:$DU)</f>
        <v>59.06</v>
      </c>
      <c r="DV827" s="28">
        <f t="shared" si="3143"/>
        <v>0</v>
      </c>
      <c r="DW827" s="88"/>
      <c r="DX827" s="54">
        <f>_xlfn.XLOOKUP($C827,[27]PSP!$C:$C,[27]PSP!$DX:$DX)</f>
        <v>0.24</v>
      </c>
      <c r="DY827" s="27">
        <f>_xlfn.XLOOKUP($C827,[27]PSP!$C:$C,[27]PSP!$DY:$DY)</f>
        <v>59.06</v>
      </c>
      <c r="DZ827" s="28">
        <f t="shared" si="3144"/>
        <v>14.17</v>
      </c>
      <c r="EA827" s="88"/>
      <c r="EB827" s="54">
        <f>_xlfn.XLOOKUP($C827,[27]PSP!$C:$C,[27]PSP!$EB:$EB)</f>
        <v>0.24</v>
      </c>
      <c r="EC827" s="27">
        <f>_xlfn.XLOOKUP($C827,[27]PSP!$C:$C,[27]PSP!$EC:$EC)</f>
        <v>59.06</v>
      </c>
      <c r="ED827" s="28">
        <f t="shared" si="3145"/>
        <v>14.17</v>
      </c>
      <c r="EE827" s="88"/>
      <c r="EF827" s="54">
        <f>_xlfn.XLOOKUP($C827,[27]PSP!$C:$C,[27]PSP!$EF:$EF)</f>
        <v>0.24</v>
      </c>
      <c r="EG827" s="27">
        <f>_xlfn.XLOOKUP($C827,[27]PSP!$C:$C,[27]PSP!$EG:$EG)</f>
        <v>59.06</v>
      </c>
      <c r="EH827" s="28">
        <f t="shared" si="3146"/>
        <v>14.17</v>
      </c>
      <c r="EI827" s="88"/>
      <c r="EJ827" s="54" t="e">
        <f>_xlfn.XLOOKUP($C827,[27]PSP!$C:$C,[27]PSP!$EJ:$EJ)</f>
        <v>#REF!</v>
      </c>
      <c r="EK827" s="27">
        <f>_xlfn.XLOOKUP($C827,[27]PSP!$C:$C,[27]PSP!$EK:$EK)</f>
        <v>59.06</v>
      </c>
      <c r="EL827" s="28" t="e">
        <f t="shared" si="3147"/>
        <v>#REF!</v>
      </c>
      <c r="EM827" s="88"/>
      <c r="EN827" s="108"/>
      <c r="EO827" s="29" t="e">
        <f t="shared" si="3045"/>
        <v>#REF!</v>
      </c>
      <c r="EP827" s="88" t="e">
        <f t="shared" si="2976"/>
        <v>#REF!</v>
      </c>
      <c r="EQ827" s="1" t="e">
        <f t="shared" si="2596"/>
        <v>#REF!</v>
      </c>
      <c r="ES827" s="118">
        <f t="shared" si="3148"/>
        <v>1.1767000000000001</v>
      </c>
    </row>
    <row r="828" spans="3:149" s="1" customFormat="1" ht="21" x14ac:dyDescent="0.25">
      <c r="C828" s="24" t="s">
        <v>963</v>
      </c>
      <c r="D828" s="43" t="str">
        <f>_xlfn.XLOOKUP($C828,[27]PSP!$C:$C,[27]PSP!$D:$D)</f>
        <v>ED-49662</v>
      </c>
      <c r="E828" s="24" t="str">
        <f>_xlfn.XLOOKUP($C828,[27]PSP!$C:$C,[27]PSP!$E:$E)</f>
        <v>DER/MG</v>
      </c>
      <c r="F828" s="25" t="str">
        <f>_xlfn.XLOOKUP($C828,[27]PSP!$C:$C,[27]PSP!$F:$F)</f>
        <v>FORNECIMENTO E APLICAÇÃO DE GROUT PARA ANCORAGENS,  RECUPERAÇÕES ESTRUTURAIS E USO EM GERAL</v>
      </c>
      <c r="G828" s="26" t="str">
        <f>_xlfn.XLOOKUP($C828,[27]PSP!$C:$C,[27]PSP!$G:$G)</f>
        <v>M3</v>
      </c>
      <c r="H828" s="53" t="e">
        <f>_xlfn.XLOOKUP($C828,[27]PSP!$C:$C,[27]PSP!$H:$H)</f>
        <v>#REF!</v>
      </c>
      <c r="I828" s="28" t="e">
        <f>_xlfn.XLOOKUP($C828,[27]PSP!$C:$C,[27]PSP!$I:$I)</f>
        <v>#REF!</v>
      </c>
      <c r="J828" s="28" t="e">
        <f t="shared" si="3114"/>
        <v>#REF!</v>
      </c>
      <c r="K828" s="88"/>
      <c r="L828" s="54">
        <f>_xlfn.XLOOKUP($C828,[27]PSP!$C:$C,[27]PSP!$L:$L)</f>
        <v>0.2</v>
      </c>
      <c r="M828" s="27">
        <f>_xlfn.XLOOKUP($C828,[27]PSP!$C:$C,[27]PSP!$M:$M)</f>
        <v>2048.38</v>
      </c>
      <c r="N828" s="28">
        <f t="shared" si="3115"/>
        <v>409.67</v>
      </c>
      <c r="O828" s="88"/>
      <c r="P828" s="54">
        <f>_xlfn.XLOOKUP($C828,[27]PSP!$C:$C,[27]PSP!$P:$P)</f>
        <v>0</v>
      </c>
      <c r="Q828" s="27">
        <f>_xlfn.XLOOKUP($C828,[27]PSP!$C:$C,[27]PSP!$Q:$Q)</f>
        <v>2048.38</v>
      </c>
      <c r="R828" s="28">
        <f t="shared" si="3116"/>
        <v>0</v>
      </c>
      <c r="S828" s="88"/>
      <c r="T828" s="54">
        <f>_xlfn.XLOOKUP($C828,[27]PSP!$C:$C,[27]PSP!$T:$T)</f>
        <v>7.5</v>
      </c>
      <c r="U828" s="27">
        <f>_xlfn.XLOOKUP($C828,[27]PSP!$C:$C,[27]PSP!$U:$U)</f>
        <v>2048.38</v>
      </c>
      <c r="V828" s="28">
        <f t="shared" si="3117"/>
        <v>15362.85</v>
      </c>
      <c r="W828" s="88"/>
      <c r="X828" s="54">
        <f>_xlfn.XLOOKUP($C828,[27]PSP!$C:$C,[27]PSP!$X:$X)</f>
        <v>11.25</v>
      </c>
      <c r="Y828" s="27">
        <f>_xlfn.XLOOKUP($C828,[27]PSP!$C:$C,[27]PSP!$Y:$Y)</f>
        <v>2048.38</v>
      </c>
      <c r="Z828" s="28">
        <f t="shared" si="3118"/>
        <v>23044.27</v>
      </c>
      <c r="AA828" s="88"/>
      <c r="AB828" s="54">
        <f>_xlfn.XLOOKUP($C828,[27]PSP!$C:$C,[27]PSP!$AB:$AB)</f>
        <v>7.5</v>
      </c>
      <c r="AC828" s="27">
        <f>_xlfn.XLOOKUP($C828,[27]PSP!$C:$C,[27]PSP!$AC:$AC)</f>
        <v>2048.38</v>
      </c>
      <c r="AD828" s="28">
        <f t="shared" si="3119"/>
        <v>15362.85</v>
      </c>
      <c r="AE828" s="88"/>
      <c r="AF828" s="54">
        <f>_xlfn.XLOOKUP($C828,[27]PSP!$C:$C,[27]PSP!$AF:$AF)</f>
        <v>7.5</v>
      </c>
      <c r="AG828" s="27">
        <f>_xlfn.XLOOKUP($C828,[27]PSP!$C:$C,[27]PSP!$AG:$AG)</f>
        <v>2048.38</v>
      </c>
      <c r="AH828" s="28">
        <f t="shared" si="3120"/>
        <v>15362.85</v>
      </c>
      <c r="AI828" s="88"/>
      <c r="AJ828" s="54">
        <f>_xlfn.XLOOKUP($C828,[27]PSP!$C:$C,[27]PSP!$AJ:$AJ)</f>
        <v>7.5</v>
      </c>
      <c r="AK828" s="27">
        <f>_xlfn.XLOOKUP($C828,[27]PSP!$C:$C,[27]PSP!$AK:$AK)</f>
        <v>2048.38</v>
      </c>
      <c r="AL828" s="28">
        <f t="shared" si="3121"/>
        <v>15362.85</v>
      </c>
      <c r="AM828" s="88"/>
      <c r="AN828" s="54">
        <f>_xlfn.XLOOKUP($C828,[27]PSP!$C:$C,[27]PSP!$AN:$AN)</f>
        <v>7.5</v>
      </c>
      <c r="AO828" s="27">
        <f>_xlfn.XLOOKUP($C828,[27]PSP!$C:$C,[27]PSP!$AO:$AO)</f>
        <v>2048.38</v>
      </c>
      <c r="AP828" s="28">
        <f t="shared" si="3122"/>
        <v>15362.85</v>
      </c>
      <c r="AQ828" s="88"/>
      <c r="AR828" s="54">
        <f>_xlfn.XLOOKUP($C828,[27]PSP!$C:$C,[27]PSP!$AR:$AR)</f>
        <v>11.25</v>
      </c>
      <c r="AS828" s="27">
        <f>_xlfn.XLOOKUP($C828,[27]PSP!$C:$C,[27]PSP!$AS:$AS)</f>
        <v>2048.38</v>
      </c>
      <c r="AT828" s="28">
        <f t="shared" si="3123"/>
        <v>23044.27</v>
      </c>
      <c r="AU828" s="88"/>
      <c r="AV828" s="54">
        <f>_xlfn.XLOOKUP($C828,[27]PSP!$C:$C,[27]PSP!$AV:$AV)</f>
        <v>7.5</v>
      </c>
      <c r="AW828" s="27">
        <f>_xlfn.XLOOKUP($C828,[27]PSP!$C:$C,[27]PSP!$AW:$AW)</f>
        <v>2048.38</v>
      </c>
      <c r="AX828" s="28">
        <f t="shared" si="3124"/>
        <v>15362.85</v>
      </c>
      <c r="AY828" s="88"/>
      <c r="AZ828" s="54">
        <f>_xlfn.XLOOKUP($C828,[27]PSP!$C:$C,[27]PSP!$AZ:$AZ)</f>
        <v>11.25</v>
      </c>
      <c r="BA828" s="27">
        <f>_xlfn.XLOOKUP($C828,[27]PSP!$C:$C,[27]PSP!$BA:$BA)</f>
        <v>2048.38</v>
      </c>
      <c r="BB828" s="28">
        <f t="shared" si="3125"/>
        <v>23044.27</v>
      </c>
      <c r="BC828" s="88"/>
      <c r="BD828" s="54">
        <f>_xlfn.XLOOKUP($C828,[27]PSP!$C:$C,[27]PSP!$BD:$BD)</f>
        <v>15</v>
      </c>
      <c r="BE828" s="27">
        <f>_xlfn.XLOOKUP($C828,[27]PSP!$C:$C,[27]PSP!$BE:$BE)</f>
        <v>2048.38</v>
      </c>
      <c r="BF828" s="28">
        <f t="shared" si="3126"/>
        <v>30725.7</v>
      </c>
      <c r="BG828" s="88"/>
      <c r="BH828" s="54">
        <f>_xlfn.XLOOKUP($C828,[27]PSP!$C:$C,[27]PSP!$BH:$BH)</f>
        <v>15</v>
      </c>
      <c r="BI828" s="27">
        <f>_xlfn.XLOOKUP($C828,[27]PSP!$C:$C,[27]PSP!$BI:$BI)</f>
        <v>2048.38</v>
      </c>
      <c r="BJ828" s="28">
        <f t="shared" si="3127"/>
        <v>30725.7</v>
      </c>
      <c r="BK828" s="88"/>
      <c r="BL828" s="54">
        <f>_xlfn.XLOOKUP($C828,[27]PSP!$C:$C,[27]PSP!$BL:$BL)</f>
        <v>3.75</v>
      </c>
      <c r="BM828" s="27">
        <f>_xlfn.XLOOKUP($C828,[27]PSP!$C:$C,[27]PSP!$BM:$BM)</f>
        <v>2048.38</v>
      </c>
      <c r="BN828" s="28">
        <f t="shared" si="3128"/>
        <v>7681.42</v>
      </c>
      <c r="BO828" s="88"/>
      <c r="BP828" s="54">
        <f>_xlfn.XLOOKUP($C828,[27]PSP!$C:$C,[27]PSP!$BP:$BP)</f>
        <v>7.5</v>
      </c>
      <c r="BQ828" s="27">
        <f>_xlfn.XLOOKUP($C828,[27]PSP!$C:$C,[27]PSP!$BQ:$BQ)</f>
        <v>2048.38</v>
      </c>
      <c r="BR828" s="28">
        <f t="shared" si="3129"/>
        <v>15362.85</v>
      </c>
      <c r="BS828" s="88"/>
      <c r="BT828" s="54">
        <f>_xlfn.XLOOKUP($C828,[27]PSP!$C:$C,[27]PSP!$BT:$BT)</f>
        <v>3.75</v>
      </c>
      <c r="BU828" s="27">
        <f>_xlfn.XLOOKUP($C828,[27]PSP!$C:$C,[27]PSP!$BU:$BU)</f>
        <v>2048.38</v>
      </c>
      <c r="BV828" s="28">
        <f t="shared" si="3130"/>
        <v>7681.42</v>
      </c>
      <c r="BW828" s="88"/>
      <c r="BX828" s="54">
        <f>_xlfn.XLOOKUP($C828,[27]PSP!$C:$C,[27]PSP!$BX:$BX)</f>
        <v>11.25</v>
      </c>
      <c r="BY828" s="27">
        <f>_xlfn.XLOOKUP($C828,[27]PSP!$C:$C,[27]PSP!$BY:$BY)</f>
        <v>2048.38</v>
      </c>
      <c r="BZ828" s="28">
        <f t="shared" si="3131"/>
        <v>23044.27</v>
      </c>
      <c r="CA828" s="88"/>
      <c r="CB828" s="54">
        <f>_xlfn.XLOOKUP($C828,[27]PSP!$C:$C,[27]PSP!$CB:$CB)</f>
        <v>15</v>
      </c>
      <c r="CC828" s="27">
        <f>_xlfn.XLOOKUP($C828,[27]PSP!$C:$C,[27]PSP!$CC:$CC)</f>
        <v>2048.38</v>
      </c>
      <c r="CD828" s="28">
        <f t="shared" si="3132"/>
        <v>30725.7</v>
      </c>
      <c r="CE828" s="88"/>
      <c r="CF828" s="54">
        <f>_xlfn.XLOOKUP($C828,[27]PSP!$C:$C,[27]PSP!$CF:$CF)</f>
        <v>7.5</v>
      </c>
      <c r="CG828" s="27">
        <f>_xlfn.XLOOKUP($C828,[27]PSP!$C:$C,[27]PSP!$CG:$CG)</f>
        <v>2048.38</v>
      </c>
      <c r="CH828" s="28">
        <f t="shared" si="3133"/>
        <v>15362.85</v>
      </c>
      <c r="CI828" s="88"/>
      <c r="CJ828" s="54">
        <f>_xlfn.XLOOKUP($C828,[27]PSP!$C:$C,[27]PSP!$CJ:$CJ)</f>
        <v>3.75</v>
      </c>
      <c r="CK828" s="27">
        <f>_xlfn.XLOOKUP($C828,[27]PSP!$C:$C,[27]PSP!$CK:$CK)</f>
        <v>2048.38</v>
      </c>
      <c r="CL828" s="28">
        <f t="shared" si="3134"/>
        <v>7681.42</v>
      </c>
      <c r="CM828" s="88"/>
      <c r="CN828" s="54">
        <f>_xlfn.XLOOKUP($C828,[27]PSP!$C:$C,[27]PSP!$CN:$CN)</f>
        <v>15</v>
      </c>
      <c r="CO828" s="27">
        <f>_xlfn.XLOOKUP($C828,[27]PSP!$C:$C,[27]PSP!$CO:$CO)</f>
        <v>2048.38</v>
      </c>
      <c r="CP828" s="28">
        <f t="shared" si="3135"/>
        <v>30725.7</v>
      </c>
      <c r="CQ828" s="88"/>
      <c r="CR828" s="54">
        <f>_xlfn.XLOOKUP($C828,[27]PSP!$C:$C,[27]PSP!$CR:$CR)</f>
        <v>0</v>
      </c>
      <c r="CS828" s="27">
        <f>_xlfn.XLOOKUP($C828,[27]PSP!$C:$C,[27]PSP!$CS:$CS)</f>
        <v>2048.38</v>
      </c>
      <c r="CT828" s="28">
        <f t="shared" si="3136"/>
        <v>0</v>
      </c>
      <c r="CU828" s="88"/>
      <c r="CV828" s="54">
        <f>_xlfn.XLOOKUP($C828,[27]PSP!$C:$C,[27]PSP!$CV:$CV)</f>
        <v>18.75</v>
      </c>
      <c r="CW828" s="27">
        <f>_xlfn.XLOOKUP($C828,[27]PSP!$C:$C,[27]PSP!$CW:$CW)</f>
        <v>2048.38</v>
      </c>
      <c r="CX828" s="28">
        <f t="shared" si="3137"/>
        <v>38407.120000000003</v>
      </c>
      <c r="CY828" s="88"/>
      <c r="CZ828" s="54">
        <f>_xlfn.XLOOKUP($C828,[27]PSP!$C:$C,[27]PSP!$CZ:$CZ)</f>
        <v>11.25</v>
      </c>
      <c r="DA828" s="27">
        <f>_xlfn.XLOOKUP($C828,[27]PSP!$C:$C,[27]PSP!$DA:$DA)</f>
        <v>2048.38</v>
      </c>
      <c r="DB828" s="28">
        <f t="shared" si="3138"/>
        <v>23044.27</v>
      </c>
      <c r="DC828" s="88"/>
      <c r="DD828" s="54">
        <f>_xlfn.XLOOKUP($C828,[27]PSP!$C:$C,[27]PSP!$DD:$DD)</f>
        <v>0</v>
      </c>
      <c r="DE828" s="27">
        <f>_xlfn.XLOOKUP($C828,[27]PSP!$C:$C,[27]PSP!$DE:$DE)</f>
        <v>2048.38</v>
      </c>
      <c r="DF828" s="28">
        <f t="shared" si="3139"/>
        <v>0</v>
      </c>
      <c r="DG828" s="88"/>
      <c r="DH828" s="54">
        <f>_xlfn.XLOOKUP($C828,[27]PSP!$C:$C,[27]PSP!$DH:$DH)</f>
        <v>0</v>
      </c>
      <c r="DI828" s="27">
        <f>_xlfn.XLOOKUP($C828,[27]PSP!$C:$C,[27]PSP!$DI:$DI)</f>
        <v>2048.38</v>
      </c>
      <c r="DJ828" s="28">
        <f t="shared" si="3140"/>
        <v>0</v>
      </c>
      <c r="DK828" s="88"/>
      <c r="DL828" s="54">
        <f>_xlfn.XLOOKUP($C828,[27]PSP!$C:$C,[27]PSP!$DL:$DL)</f>
        <v>11.25</v>
      </c>
      <c r="DM828" s="27">
        <f>_xlfn.XLOOKUP($C828,[27]PSP!$C:$C,[27]PSP!$DM:$DM)</f>
        <v>2048.38</v>
      </c>
      <c r="DN828" s="28">
        <f t="shared" si="3141"/>
        <v>23044.27</v>
      </c>
      <c r="DO828" s="88"/>
      <c r="DP828" s="54">
        <f>_xlfn.XLOOKUP($C828,[27]PSP!$C:$C,[27]PSP!$DP:$DP)</f>
        <v>0</v>
      </c>
      <c r="DQ828" s="27">
        <f>_xlfn.XLOOKUP($C828,[27]PSP!$C:$C,[27]PSP!$DQ:$DQ)</f>
        <v>2048.38</v>
      </c>
      <c r="DR828" s="28">
        <f t="shared" si="3142"/>
        <v>0</v>
      </c>
      <c r="DS828" s="88"/>
      <c r="DT828" s="54">
        <f>_xlfn.XLOOKUP($C828,[27]PSP!$C:$C,[27]PSP!$DT:$DT)</f>
        <v>0</v>
      </c>
      <c r="DU828" s="27">
        <f>_xlfn.XLOOKUP($C828,[27]PSP!$C:$C,[27]PSP!$DU:$DU)</f>
        <v>2048.38</v>
      </c>
      <c r="DV828" s="28">
        <f t="shared" si="3143"/>
        <v>0</v>
      </c>
      <c r="DW828" s="88"/>
      <c r="DX828" s="54">
        <f>_xlfn.XLOOKUP($C828,[27]PSP!$C:$C,[27]PSP!$DX:$DX)</f>
        <v>4.5</v>
      </c>
      <c r="DY828" s="27">
        <f>_xlfn.XLOOKUP($C828,[27]PSP!$C:$C,[27]PSP!$DY:$DY)</f>
        <v>2048.38</v>
      </c>
      <c r="DZ828" s="28">
        <f t="shared" si="3144"/>
        <v>9217.7099999999991</v>
      </c>
      <c r="EA828" s="88"/>
      <c r="EB828" s="54">
        <f>_xlfn.XLOOKUP($C828,[27]PSP!$C:$C,[27]PSP!$EB:$EB)</f>
        <v>4.5</v>
      </c>
      <c r="EC828" s="27">
        <f>_xlfn.XLOOKUP($C828,[27]PSP!$C:$C,[27]PSP!$EC:$EC)</f>
        <v>2048.38</v>
      </c>
      <c r="ED828" s="28">
        <f t="shared" si="3145"/>
        <v>9217.7099999999991</v>
      </c>
      <c r="EE828" s="88"/>
      <c r="EF828" s="54">
        <f>_xlfn.XLOOKUP($C828,[27]PSP!$C:$C,[27]PSP!$EF:$EF)</f>
        <v>4.5</v>
      </c>
      <c r="EG828" s="27">
        <f>_xlfn.XLOOKUP($C828,[27]PSP!$C:$C,[27]PSP!$EG:$EG)</f>
        <v>2048.38</v>
      </c>
      <c r="EH828" s="28">
        <f t="shared" si="3146"/>
        <v>9217.7099999999991</v>
      </c>
      <c r="EI828" s="88"/>
      <c r="EJ828" s="54" t="e">
        <f>_xlfn.XLOOKUP($C828,[27]PSP!$C:$C,[27]PSP!$EJ:$EJ)</f>
        <v>#REF!</v>
      </c>
      <c r="EK828" s="27">
        <f>_xlfn.XLOOKUP($C828,[27]PSP!$C:$C,[27]PSP!$EK:$EK)</f>
        <v>2048.38</v>
      </c>
      <c r="EL828" s="28" t="e">
        <f t="shared" si="3147"/>
        <v>#REF!</v>
      </c>
      <c r="EM828" s="88"/>
      <c r="EN828" s="108"/>
      <c r="EO828" s="29" t="e">
        <f t="shared" si="3045"/>
        <v>#REF!</v>
      </c>
      <c r="EP828" s="88" t="e">
        <f t="shared" si="2976"/>
        <v>#REF!</v>
      </c>
      <c r="EQ828" s="1" t="e">
        <f t="shared" si="2596"/>
        <v>#REF!</v>
      </c>
      <c r="ES828" s="118">
        <f t="shared" si="3148"/>
        <v>1.1767000000000001</v>
      </c>
    </row>
    <row r="829" spans="3:149" s="1" customFormat="1" ht="14.25" x14ac:dyDescent="0.25">
      <c r="C829" s="79" t="s">
        <v>964</v>
      </c>
      <c r="D829" s="80"/>
      <c r="E829" s="79"/>
      <c r="F829" s="81" t="s">
        <v>37</v>
      </c>
      <c r="G829" s="82"/>
      <c r="H829" s="82"/>
      <c r="I829" s="83"/>
      <c r="J829" s="83"/>
      <c r="L829" s="84"/>
      <c r="M829" s="85"/>
      <c r="N829" s="83"/>
      <c r="P829" s="84"/>
      <c r="Q829" s="85"/>
      <c r="R829" s="83"/>
      <c r="T829" s="84"/>
      <c r="U829" s="85"/>
      <c r="V829" s="83"/>
      <c r="X829" s="84"/>
      <c r="Y829" s="85"/>
      <c r="Z829" s="83"/>
      <c r="AB829" s="84"/>
      <c r="AC829" s="85"/>
      <c r="AD829" s="83"/>
      <c r="AF829" s="84"/>
      <c r="AG829" s="85"/>
      <c r="AH829" s="83"/>
      <c r="AJ829" s="84"/>
      <c r="AK829" s="85"/>
      <c r="AL829" s="83"/>
      <c r="AN829" s="84"/>
      <c r="AO829" s="85"/>
      <c r="AP829" s="83"/>
      <c r="AR829" s="84"/>
      <c r="AS829" s="85"/>
      <c r="AT829" s="83"/>
      <c r="AV829" s="84"/>
      <c r="AW829" s="85"/>
      <c r="AX829" s="83"/>
      <c r="AZ829" s="84"/>
      <c r="BA829" s="85"/>
      <c r="BB829" s="83"/>
      <c r="BD829" s="84"/>
      <c r="BE829" s="85"/>
      <c r="BF829" s="83"/>
      <c r="BH829" s="84"/>
      <c r="BI829" s="85"/>
      <c r="BJ829" s="83"/>
      <c r="BL829" s="84"/>
      <c r="BM829" s="85"/>
      <c r="BN829" s="83"/>
      <c r="BP829" s="84"/>
      <c r="BQ829" s="85"/>
      <c r="BR829" s="83"/>
      <c r="BT829" s="84"/>
      <c r="BU829" s="85"/>
      <c r="BV829" s="83"/>
      <c r="BX829" s="84"/>
      <c r="BY829" s="85"/>
      <c r="BZ829" s="83"/>
      <c r="CB829" s="84"/>
      <c r="CC829" s="85"/>
      <c r="CD829" s="83"/>
      <c r="CF829" s="84"/>
      <c r="CG829" s="85"/>
      <c r="CH829" s="83"/>
      <c r="CJ829" s="84"/>
      <c r="CK829" s="85"/>
      <c r="CL829" s="83"/>
      <c r="CN829" s="84"/>
      <c r="CO829" s="85"/>
      <c r="CP829" s="83"/>
      <c r="CR829" s="84"/>
      <c r="CS829" s="85"/>
      <c r="CT829" s="83"/>
      <c r="CV829" s="84"/>
      <c r="CW829" s="85"/>
      <c r="CX829" s="83"/>
      <c r="CZ829" s="84"/>
      <c r="DA829" s="85"/>
      <c r="DB829" s="83"/>
      <c r="DD829" s="84"/>
      <c r="DE829" s="85"/>
      <c r="DF829" s="83"/>
      <c r="DH829" s="84"/>
      <c r="DI829" s="85"/>
      <c r="DJ829" s="83"/>
      <c r="DL829" s="84"/>
      <c r="DM829" s="85"/>
      <c r="DN829" s="83"/>
      <c r="DP829" s="84"/>
      <c r="DQ829" s="85"/>
      <c r="DR829" s="83"/>
      <c r="DT829" s="84"/>
      <c r="DU829" s="85"/>
      <c r="DV829" s="83"/>
      <c r="DX829" s="84"/>
      <c r="DY829" s="85"/>
      <c r="DZ829" s="83"/>
      <c r="EB829" s="84"/>
      <c r="EC829" s="85"/>
      <c r="ED829" s="83"/>
      <c r="EF829" s="84"/>
      <c r="EG829" s="85"/>
      <c r="EH829" s="83"/>
      <c r="EJ829" s="84"/>
      <c r="EK829" s="85"/>
      <c r="EL829" s="83"/>
      <c r="EN829" s="109"/>
      <c r="EO829" s="29">
        <f t="shared" si="3045"/>
        <v>0</v>
      </c>
      <c r="EP829" s="88">
        <f t="shared" si="2976"/>
        <v>0</v>
      </c>
      <c r="EQ829" s="1" t="b">
        <f t="shared" si="2596"/>
        <v>1</v>
      </c>
      <c r="ES829" s="118">
        <f t="shared" si="3148"/>
        <v>1.1767000000000001</v>
      </c>
    </row>
    <row r="830" spans="3:149" s="1" customFormat="1" ht="14.25" x14ac:dyDescent="0.25">
      <c r="C830" s="24" t="s">
        <v>965</v>
      </c>
      <c r="D830" s="43">
        <f>_xlfn.XLOOKUP($C830,[27]PSP!$C:$C,[27]PSP!$D:$D)</f>
        <v>5213401</v>
      </c>
      <c r="E830" s="24" t="str">
        <f>_xlfn.XLOOKUP($C830,[27]PSP!$C:$C,[27]PSP!$E:$E)</f>
        <v>SICRO SERVIÇO</v>
      </c>
      <c r="F830" s="25" t="str">
        <f>_xlfn.XLOOKUP($C830,[27]PSP!$C:$C,[27]PSP!$F:$F)</f>
        <v>PINTURA DE FAIXA - TINTA BASE ACRÍLICA - ESPESSURA DE 0,6 MM</v>
      </c>
      <c r="G830" s="26" t="str">
        <f>_xlfn.XLOOKUP($C830,[27]PSP!$C:$C,[27]PSP!$G:$G)</f>
        <v>M²</v>
      </c>
      <c r="H830" s="53" t="e">
        <f>_xlfn.XLOOKUP($C830,[27]PSP!$C:$C,[27]PSP!$H:$H)</f>
        <v>#REF!</v>
      </c>
      <c r="I830" s="28" t="e">
        <f>_xlfn.XLOOKUP($C830,[27]PSP!$C:$C,[27]PSP!$I:$I)</f>
        <v>#REF!</v>
      </c>
      <c r="J830" s="28" t="e">
        <f t="shared" ref="J830:J832" si="3149">IF(LEFT(D830,6)="COT.IS",I830,I830*(1+$J$7))</f>
        <v>#REF!</v>
      </c>
      <c r="K830" s="88"/>
      <c r="L830" s="54">
        <f>_xlfn.XLOOKUP($C830,[27]PSP!$C:$C,[27]PSP!$L:$L)</f>
        <v>0</v>
      </c>
      <c r="M830" s="27">
        <f>_xlfn.XLOOKUP($C830,[27]PSP!$C:$C,[27]PSP!$M:$M)</f>
        <v>24.18</v>
      </c>
      <c r="N830" s="28">
        <f t="shared" ref="N830:N832" si="3150">TRUNC(M830*L830,2)</f>
        <v>0</v>
      </c>
      <c r="O830" s="88"/>
      <c r="P830" s="54">
        <f>_xlfn.XLOOKUP($C830,[27]PSP!$C:$C,[27]PSP!$P:$P)</f>
        <v>0</v>
      </c>
      <c r="Q830" s="27">
        <f>_xlfn.XLOOKUP($C830,[27]PSP!$C:$C,[27]PSP!$Q:$Q)</f>
        <v>24.18</v>
      </c>
      <c r="R830" s="28">
        <f t="shared" ref="R830:R832" si="3151">TRUNC(Q830*P830,2)</f>
        <v>0</v>
      </c>
      <c r="S830" s="88"/>
      <c r="T830" s="54">
        <f>_xlfn.XLOOKUP($C830,[27]PSP!$C:$C,[27]PSP!$T:$T)</f>
        <v>0</v>
      </c>
      <c r="U830" s="27">
        <f>_xlfn.XLOOKUP($C830,[27]PSP!$C:$C,[27]PSP!$U:$U)</f>
        <v>24.18</v>
      </c>
      <c r="V830" s="28">
        <f t="shared" ref="V830:V832" si="3152">TRUNC(U830*T830,2)</f>
        <v>0</v>
      </c>
      <c r="W830" s="88"/>
      <c r="X830" s="54">
        <f>_xlfn.XLOOKUP($C830,[27]PSP!$C:$C,[27]PSP!$X:$X)</f>
        <v>0</v>
      </c>
      <c r="Y830" s="27">
        <f>_xlfn.XLOOKUP($C830,[27]PSP!$C:$C,[27]PSP!$Y:$Y)</f>
        <v>24.18</v>
      </c>
      <c r="Z830" s="28">
        <f t="shared" ref="Z830:Z832" si="3153">TRUNC(Y830*X830,2)</f>
        <v>0</v>
      </c>
      <c r="AA830" s="88"/>
      <c r="AB830" s="54">
        <f>_xlfn.XLOOKUP($C830,[27]PSP!$C:$C,[27]PSP!$AB:$AB)</f>
        <v>0</v>
      </c>
      <c r="AC830" s="27">
        <f>_xlfn.XLOOKUP($C830,[27]PSP!$C:$C,[27]PSP!$AC:$AC)</f>
        <v>24.18</v>
      </c>
      <c r="AD830" s="28">
        <f t="shared" ref="AD830:AD832" si="3154">TRUNC(AC830*AB830,2)</f>
        <v>0</v>
      </c>
      <c r="AE830" s="88"/>
      <c r="AF830" s="54">
        <f>_xlfn.XLOOKUP($C830,[27]PSP!$C:$C,[27]PSP!$AF:$AF)</f>
        <v>0</v>
      </c>
      <c r="AG830" s="27">
        <f>_xlfn.XLOOKUP($C830,[27]PSP!$C:$C,[27]PSP!$AG:$AG)</f>
        <v>24.18</v>
      </c>
      <c r="AH830" s="28">
        <f t="shared" ref="AH830:AH832" si="3155">TRUNC(AG830*AF830,2)</f>
        <v>0</v>
      </c>
      <c r="AI830" s="88"/>
      <c r="AJ830" s="54">
        <f>_xlfn.XLOOKUP($C830,[27]PSP!$C:$C,[27]PSP!$AJ:$AJ)</f>
        <v>0</v>
      </c>
      <c r="AK830" s="27">
        <f>_xlfn.XLOOKUP($C830,[27]PSP!$C:$C,[27]PSP!$AK:$AK)</f>
        <v>24.18</v>
      </c>
      <c r="AL830" s="28">
        <f t="shared" ref="AL830:AL832" si="3156">TRUNC(AK830*AJ830,2)</f>
        <v>0</v>
      </c>
      <c r="AM830" s="88"/>
      <c r="AN830" s="54">
        <f>_xlfn.XLOOKUP($C830,[27]PSP!$C:$C,[27]PSP!$AN:$AN)</f>
        <v>0</v>
      </c>
      <c r="AO830" s="27">
        <f>_xlfn.XLOOKUP($C830,[27]PSP!$C:$C,[27]PSP!$AO:$AO)</f>
        <v>24.18</v>
      </c>
      <c r="AP830" s="28">
        <f t="shared" ref="AP830:AP832" si="3157">TRUNC(AO830*AN830,2)</f>
        <v>0</v>
      </c>
      <c r="AQ830" s="88"/>
      <c r="AR830" s="54">
        <f>_xlfn.XLOOKUP($C830,[27]PSP!$C:$C,[27]PSP!$AR:$AR)</f>
        <v>0</v>
      </c>
      <c r="AS830" s="27">
        <f>_xlfn.XLOOKUP($C830,[27]PSP!$C:$C,[27]PSP!$AS:$AS)</f>
        <v>24.18</v>
      </c>
      <c r="AT830" s="28">
        <f t="shared" ref="AT830:AT832" si="3158">TRUNC(AS830*AR830,2)</f>
        <v>0</v>
      </c>
      <c r="AU830" s="88"/>
      <c r="AV830" s="54">
        <f>_xlfn.XLOOKUP($C830,[27]PSP!$C:$C,[27]PSP!$AV:$AV)</f>
        <v>0</v>
      </c>
      <c r="AW830" s="27">
        <f>_xlfn.XLOOKUP($C830,[27]PSP!$C:$C,[27]PSP!$AW:$AW)</f>
        <v>24.18</v>
      </c>
      <c r="AX830" s="28">
        <f t="shared" ref="AX830:AX832" si="3159">TRUNC(AW830*AV830,2)</f>
        <v>0</v>
      </c>
      <c r="AY830" s="88"/>
      <c r="AZ830" s="54">
        <f>_xlfn.XLOOKUP($C830,[27]PSP!$C:$C,[27]PSP!$AZ:$AZ)</f>
        <v>0</v>
      </c>
      <c r="BA830" s="27">
        <f>_xlfn.XLOOKUP($C830,[27]PSP!$C:$C,[27]PSP!$BA:$BA)</f>
        <v>24.18</v>
      </c>
      <c r="BB830" s="28">
        <f t="shared" ref="BB830:BB832" si="3160">TRUNC(BA830*AZ830,2)</f>
        <v>0</v>
      </c>
      <c r="BC830" s="88"/>
      <c r="BD830" s="54">
        <f>_xlfn.XLOOKUP($C830,[27]PSP!$C:$C,[27]PSP!$BD:$BD)</f>
        <v>0</v>
      </c>
      <c r="BE830" s="27">
        <f>_xlfn.XLOOKUP($C830,[27]PSP!$C:$C,[27]PSP!$BE:$BE)</f>
        <v>24.18</v>
      </c>
      <c r="BF830" s="28">
        <f t="shared" ref="BF830:BF832" si="3161">TRUNC(BE830*BD830,2)</f>
        <v>0</v>
      </c>
      <c r="BG830" s="88"/>
      <c r="BH830" s="54">
        <f>_xlfn.XLOOKUP($C830,[27]PSP!$C:$C,[27]PSP!$BH:$BH)</f>
        <v>0</v>
      </c>
      <c r="BI830" s="27">
        <f>_xlfn.XLOOKUP($C830,[27]PSP!$C:$C,[27]PSP!$BI:$BI)</f>
        <v>24.18</v>
      </c>
      <c r="BJ830" s="28">
        <f t="shared" ref="BJ830:BJ832" si="3162">TRUNC(BI830*BH830,2)</f>
        <v>0</v>
      </c>
      <c r="BK830" s="88"/>
      <c r="BL830" s="54">
        <f>_xlfn.XLOOKUP($C830,[27]PSP!$C:$C,[27]PSP!$BL:$BL)</f>
        <v>0</v>
      </c>
      <c r="BM830" s="27">
        <f>_xlfn.XLOOKUP($C830,[27]PSP!$C:$C,[27]PSP!$BM:$BM)</f>
        <v>24.18</v>
      </c>
      <c r="BN830" s="28">
        <f t="shared" ref="BN830:BN832" si="3163">TRUNC(BM830*BL830,2)</f>
        <v>0</v>
      </c>
      <c r="BO830" s="88"/>
      <c r="BP830" s="54">
        <f>_xlfn.XLOOKUP($C830,[27]PSP!$C:$C,[27]PSP!$BP:$BP)</f>
        <v>0</v>
      </c>
      <c r="BQ830" s="27">
        <f>_xlfn.XLOOKUP($C830,[27]PSP!$C:$C,[27]PSP!$BQ:$BQ)</f>
        <v>24.18</v>
      </c>
      <c r="BR830" s="28">
        <f t="shared" ref="BR830:BR832" si="3164">TRUNC(BQ830*BP830,2)</f>
        <v>0</v>
      </c>
      <c r="BS830" s="88"/>
      <c r="BT830" s="54">
        <f>_xlfn.XLOOKUP($C830,[27]PSP!$C:$C,[27]PSP!$BT:$BT)</f>
        <v>0</v>
      </c>
      <c r="BU830" s="27">
        <f>_xlfn.XLOOKUP($C830,[27]PSP!$C:$C,[27]PSP!$BU:$BU)</f>
        <v>24.18</v>
      </c>
      <c r="BV830" s="28">
        <f t="shared" ref="BV830:BV832" si="3165">TRUNC(BU830*BT830,2)</f>
        <v>0</v>
      </c>
      <c r="BW830" s="88"/>
      <c r="BX830" s="54">
        <f>_xlfn.XLOOKUP($C830,[27]PSP!$C:$C,[27]PSP!$BX:$BX)</f>
        <v>0</v>
      </c>
      <c r="BY830" s="27">
        <f>_xlfn.XLOOKUP($C830,[27]PSP!$C:$C,[27]PSP!$BY:$BY)</f>
        <v>24.18</v>
      </c>
      <c r="BZ830" s="28">
        <f t="shared" ref="BZ830:BZ832" si="3166">TRUNC(BY830*BX830,2)</f>
        <v>0</v>
      </c>
      <c r="CA830" s="88"/>
      <c r="CB830" s="54">
        <f>_xlfn.XLOOKUP($C830,[27]PSP!$C:$C,[27]PSP!$CB:$CB)</f>
        <v>0</v>
      </c>
      <c r="CC830" s="27">
        <f>_xlfn.XLOOKUP($C830,[27]PSP!$C:$C,[27]PSP!$CC:$CC)</f>
        <v>24.18</v>
      </c>
      <c r="CD830" s="28">
        <f t="shared" ref="CD830:CD832" si="3167">TRUNC(CC830*CB830,2)</f>
        <v>0</v>
      </c>
      <c r="CE830" s="88"/>
      <c r="CF830" s="54">
        <f>_xlfn.XLOOKUP($C830,[27]PSP!$C:$C,[27]PSP!$CF:$CF)</f>
        <v>0</v>
      </c>
      <c r="CG830" s="27">
        <f>_xlfn.XLOOKUP($C830,[27]PSP!$C:$C,[27]PSP!$CG:$CG)</f>
        <v>24.18</v>
      </c>
      <c r="CH830" s="28">
        <f t="shared" ref="CH830:CH832" si="3168">TRUNC(CG830*CF830,2)</f>
        <v>0</v>
      </c>
      <c r="CI830" s="88"/>
      <c r="CJ830" s="54">
        <f>_xlfn.XLOOKUP($C830,[27]PSP!$C:$C,[27]PSP!$CJ:$CJ)</f>
        <v>0</v>
      </c>
      <c r="CK830" s="27">
        <f>_xlfn.XLOOKUP($C830,[27]PSP!$C:$C,[27]PSP!$CK:$CK)</f>
        <v>24.18</v>
      </c>
      <c r="CL830" s="28">
        <f t="shared" ref="CL830:CL832" si="3169">TRUNC(CK830*CJ830,2)</f>
        <v>0</v>
      </c>
      <c r="CM830" s="88"/>
      <c r="CN830" s="54">
        <f>_xlfn.XLOOKUP($C830,[27]PSP!$C:$C,[27]PSP!$CN:$CN)</f>
        <v>0</v>
      </c>
      <c r="CO830" s="27">
        <f>_xlfn.XLOOKUP($C830,[27]PSP!$C:$C,[27]PSP!$CO:$CO)</f>
        <v>24.18</v>
      </c>
      <c r="CP830" s="28">
        <f t="shared" ref="CP830:CP832" si="3170">TRUNC(CO830*CN830,2)</f>
        <v>0</v>
      </c>
      <c r="CQ830" s="88"/>
      <c r="CR830" s="54">
        <f>_xlfn.XLOOKUP($C830,[27]PSP!$C:$C,[27]PSP!$CR:$CR)</f>
        <v>0</v>
      </c>
      <c r="CS830" s="27">
        <f>_xlfn.XLOOKUP($C830,[27]PSP!$C:$C,[27]PSP!$CS:$CS)</f>
        <v>24.18</v>
      </c>
      <c r="CT830" s="28">
        <f t="shared" ref="CT830:CT832" si="3171">TRUNC(CS830*CR830,2)</f>
        <v>0</v>
      </c>
      <c r="CU830" s="88"/>
      <c r="CV830" s="54">
        <f>_xlfn.XLOOKUP($C830,[27]PSP!$C:$C,[27]PSP!$CV:$CV)</f>
        <v>0</v>
      </c>
      <c r="CW830" s="27">
        <f>_xlfn.XLOOKUP($C830,[27]PSP!$C:$C,[27]PSP!$CW:$CW)</f>
        <v>24.18</v>
      </c>
      <c r="CX830" s="28">
        <f t="shared" ref="CX830:CX832" si="3172">TRUNC(CW830*CV830,2)</f>
        <v>0</v>
      </c>
      <c r="CY830" s="88"/>
      <c r="CZ830" s="54">
        <f>_xlfn.XLOOKUP($C830,[27]PSP!$C:$C,[27]PSP!$CZ:$CZ)</f>
        <v>0</v>
      </c>
      <c r="DA830" s="27">
        <f>_xlfn.XLOOKUP($C830,[27]PSP!$C:$C,[27]PSP!$DA:$DA)</f>
        <v>24.18</v>
      </c>
      <c r="DB830" s="28">
        <f t="shared" ref="DB830:DB832" si="3173">TRUNC(DA830*CZ830,2)</f>
        <v>0</v>
      </c>
      <c r="DC830" s="88"/>
      <c r="DD830" s="54">
        <f>_xlfn.XLOOKUP($C830,[27]PSP!$C:$C,[27]PSP!$DD:$DD)</f>
        <v>0</v>
      </c>
      <c r="DE830" s="27">
        <f>_xlfn.XLOOKUP($C830,[27]PSP!$C:$C,[27]PSP!$DE:$DE)</f>
        <v>24.18</v>
      </c>
      <c r="DF830" s="28">
        <f t="shared" ref="DF830:DF832" si="3174">TRUNC(DE830*DD830,2)</f>
        <v>0</v>
      </c>
      <c r="DG830" s="88"/>
      <c r="DH830" s="54">
        <f>_xlfn.XLOOKUP($C830,[27]PSP!$C:$C,[27]PSP!$DH:$DH)</f>
        <v>0</v>
      </c>
      <c r="DI830" s="27">
        <f>_xlfn.XLOOKUP($C830,[27]PSP!$C:$C,[27]PSP!$DI:$DI)</f>
        <v>24.18</v>
      </c>
      <c r="DJ830" s="28">
        <f t="shared" ref="DJ830:DJ832" si="3175">TRUNC(DI830*DH830,2)</f>
        <v>0</v>
      </c>
      <c r="DK830" s="88"/>
      <c r="DL830" s="54">
        <f>_xlfn.XLOOKUP($C830,[27]PSP!$C:$C,[27]PSP!$DL:$DL)</f>
        <v>0</v>
      </c>
      <c r="DM830" s="27">
        <f>_xlfn.XLOOKUP($C830,[27]PSP!$C:$C,[27]PSP!$DM:$DM)</f>
        <v>24.18</v>
      </c>
      <c r="DN830" s="28">
        <f t="shared" ref="DN830:DN832" si="3176">TRUNC(DM830*DL830,2)</f>
        <v>0</v>
      </c>
      <c r="DO830" s="88"/>
      <c r="DP830" s="54">
        <f>_xlfn.XLOOKUP($C830,[27]PSP!$C:$C,[27]PSP!$DP:$DP)</f>
        <v>0</v>
      </c>
      <c r="DQ830" s="27">
        <f>_xlfn.XLOOKUP($C830,[27]PSP!$C:$C,[27]PSP!$DQ:$DQ)</f>
        <v>24.18</v>
      </c>
      <c r="DR830" s="28">
        <f t="shared" ref="DR830:DR832" si="3177">TRUNC(DQ830*DP830,2)</f>
        <v>0</v>
      </c>
      <c r="DS830" s="88"/>
      <c r="DT830" s="54">
        <f>_xlfn.XLOOKUP($C830,[27]PSP!$C:$C,[27]PSP!$DT:$DT)</f>
        <v>0</v>
      </c>
      <c r="DU830" s="27">
        <f>_xlfn.XLOOKUP($C830,[27]PSP!$C:$C,[27]PSP!$DU:$DU)</f>
        <v>24.18</v>
      </c>
      <c r="DV830" s="28">
        <f t="shared" ref="DV830:DV832" si="3178">TRUNC(DU830*DT830,2)</f>
        <v>0</v>
      </c>
      <c r="DW830" s="88"/>
      <c r="DX830" s="54">
        <f>_xlfn.XLOOKUP($C830,[27]PSP!$C:$C,[27]PSP!$DX:$DX)</f>
        <v>0</v>
      </c>
      <c r="DY830" s="27">
        <f>_xlfn.XLOOKUP($C830,[27]PSP!$C:$C,[27]PSP!$DY:$DY)</f>
        <v>24.18</v>
      </c>
      <c r="DZ830" s="28">
        <f t="shared" ref="DZ830:DZ832" si="3179">TRUNC(DY830*DX830,2)</f>
        <v>0</v>
      </c>
      <c r="EA830" s="88"/>
      <c r="EB830" s="54">
        <f>_xlfn.XLOOKUP($C830,[27]PSP!$C:$C,[27]PSP!$EB:$EB)</f>
        <v>0</v>
      </c>
      <c r="EC830" s="27">
        <f>_xlfn.XLOOKUP($C830,[27]PSP!$C:$C,[27]PSP!$EC:$EC)</f>
        <v>24.18</v>
      </c>
      <c r="ED830" s="28">
        <f t="shared" ref="ED830:ED832" si="3180">TRUNC(EC830*EB830,2)</f>
        <v>0</v>
      </c>
      <c r="EE830" s="88"/>
      <c r="EF830" s="54">
        <f>_xlfn.XLOOKUP($C830,[27]PSP!$C:$C,[27]PSP!$EF:$EF)</f>
        <v>0</v>
      </c>
      <c r="EG830" s="27">
        <f>_xlfn.XLOOKUP($C830,[27]PSP!$C:$C,[27]PSP!$EG:$EG)</f>
        <v>24.18</v>
      </c>
      <c r="EH830" s="28">
        <f t="shared" ref="EH830:EH832" si="3181">TRUNC(EG830*EF830,2)</f>
        <v>0</v>
      </c>
      <c r="EI830" s="88"/>
      <c r="EJ830" s="54" t="e">
        <f>_xlfn.XLOOKUP($C830,[27]PSP!$C:$C,[27]PSP!$EJ:$EJ)</f>
        <v>#REF!</v>
      </c>
      <c r="EK830" s="27">
        <f>_xlfn.XLOOKUP($C830,[27]PSP!$C:$C,[27]PSP!$EK:$EK)</f>
        <v>24.18</v>
      </c>
      <c r="EL830" s="28" t="e">
        <f t="shared" ref="EL830:EL832" si="3182">TRUNC(EK830*EJ830,2)</f>
        <v>#REF!</v>
      </c>
      <c r="EM830" s="88"/>
      <c r="EN830" s="108"/>
      <c r="EO830" s="29" t="e">
        <f t="shared" si="3045"/>
        <v>#REF!</v>
      </c>
      <c r="EP830" s="88" t="e">
        <f t="shared" si="2976"/>
        <v>#REF!</v>
      </c>
      <c r="EQ830" s="1" t="e">
        <f t="shared" si="2596"/>
        <v>#REF!</v>
      </c>
      <c r="ES830" s="118">
        <f t="shared" si="3148"/>
        <v>1.1767000000000001</v>
      </c>
    </row>
    <row r="831" spans="3:149" s="1" customFormat="1" ht="22.5" customHeight="1" x14ac:dyDescent="0.25">
      <c r="C831" s="24" t="s">
        <v>966</v>
      </c>
      <c r="D831" s="43" t="str">
        <f>_xlfn.XLOOKUP($C831,[27]PSP!$C:$C,[27]PSP!$D:$D)</f>
        <v>RO-41231</v>
      </c>
      <c r="E831" s="24" t="str">
        <f>_xlfn.XLOOKUP($C831,[27]PSP!$C:$C,[27]PSP!$E:$E)</f>
        <v>DER/MG</v>
      </c>
      <c r="F831" s="25" t="str">
        <f>_xlfn.XLOOKUP($C831,[27]PSP!$C:$C,[27]PSP!$F:$F)</f>
        <v>TACHA REFLETIVA TIPO SHTRP, COM CATADIÓPTRICO EM APENAS UMA    FACE (EXECUÇÃO,    INCLUINDO    FORNECIMENTO, COLOCAÇÃO E TRANSPORTE DE TODOS OS MATERIAIS)</v>
      </c>
      <c r="G831" s="26" t="str">
        <f>_xlfn.XLOOKUP($C831,[27]PSP!$C:$C,[27]PSP!$G:$G)</f>
        <v>U</v>
      </c>
      <c r="H831" s="53" t="e">
        <f>_xlfn.XLOOKUP($C831,[27]PSP!$C:$C,[27]PSP!$H:$H)</f>
        <v>#REF!</v>
      </c>
      <c r="I831" s="28" t="e">
        <f>_xlfn.XLOOKUP($C831,[27]PSP!$C:$C,[27]PSP!$I:$I)</f>
        <v>#REF!</v>
      </c>
      <c r="J831" s="28" t="e">
        <f t="shared" si="3149"/>
        <v>#REF!</v>
      </c>
      <c r="K831" s="88"/>
      <c r="L831" s="54">
        <f>_xlfn.XLOOKUP($C831,[27]PSP!$C:$C,[27]PSP!$L:$L)</f>
        <v>0</v>
      </c>
      <c r="M831" s="27">
        <f>_xlfn.XLOOKUP($C831,[27]PSP!$C:$C,[27]PSP!$M:$M)</f>
        <v>11.2</v>
      </c>
      <c r="N831" s="28">
        <f t="shared" si="3150"/>
        <v>0</v>
      </c>
      <c r="O831" s="88"/>
      <c r="P831" s="54">
        <f>_xlfn.XLOOKUP($C831,[27]PSP!$C:$C,[27]PSP!$P:$P)</f>
        <v>0</v>
      </c>
      <c r="Q831" s="27">
        <f>_xlfn.XLOOKUP($C831,[27]PSP!$C:$C,[27]PSP!$Q:$Q)</f>
        <v>11.2</v>
      </c>
      <c r="R831" s="28">
        <f t="shared" si="3151"/>
        <v>0</v>
      </c>
      <c r="S831" s="88"/>
      <c r="T831" s="54">
        <f>_xlfn.XLOOKUP($C831,[27]PSP!$C:$C,[27]PSP!$T:$T)</f>
        <v>414.03599999999994</v>
      </c>
      <c r="U831" s="27">
        <f>_xlfn.XLOOKUP($C831,[27]PSP!$C:$C,[27]PSP!$U:$U)</f>
        <v>11.2</v>
      </c>
      <c r="V831" s="28">
        <f t="shared" si="3152"/>
        <v>4637.2</v>
      </c>
      <c r="W831" s="88"/>
      <c r="X831" s="54">
        <f>_xlfn.XLOOKUP($C831,[27]PSP!$C:$C,[27]PSP!$X:$X)</f>
        <v>128.51999999999998</v>
      </c>
      <c r="Y831" s="27">
        <f>_xlfn.XLOOKUP($C831,[27]PSP!$C:$C,[27]PSP!$Y:$Y)</f>
        <v>11.2</v>
      </c>
      <c r="Z831" s="28">
        <f t="shared" si="3153"/>
        <v>1439.42</v>
      </c>
      <c r="AA831" s="88"/>
      <c r="AB831" s="54">
        <f>_xlfn.XLOOKUP($C831,[27]PSP!$C:$C,[27]PSP!$AB:$AB)</f>
        <v>414.03599999999994</v>
      </c>
      <c r="AC831" s="27">
        <f>_xlfn.XLOOKUP($C831,[27]PSP!$C:$C,[27]PSP!$AC:$AC)</f>
        <v>11.2</v>
      </c>
      <c r="AD831" s="28">
        <f t="shared" si="3154"/>
        <v>4637.2</v>
      </c>
      <c r="AE831" s="88"/>
      <c r="AF831" s="54">
        <f>_xlfn.XLOOKUP($C831,[27]PSP!$C:$C,[27]PSP!$AF:$AF)</f>
        <v>85.679999999999993</v>
      </c>
      <c r="AG831" s="27">
        <f>_xlfn.XLOOKUP($C831,[27]PSP!$C:$C,[27]PSP!$AG:$AG)</f>
        <v>11.2</v>
      </c>
      <c r="AH831" s="28">
        <f t="shared" si="3155"/>
        <v>959.61</v>
      </c>
      <c r="AI831" s="88"/>
      <c r="AJ831" s="54">
        <f>_xlfn.XLOOKUP($C831,[27]PSP!$C:$C,[27]PSP!$AJ:$AJ)</f>
        <v>111.18</v>
      </c>
      <c r="AK831" s="27">
        <f>_xlfn.XLOOKUP($C831,[27]PSP!$C:$C,[27]PSP!$AK:$AK)</f>
        <v>11.2</v>
      </c>
      <c r="AL831" s="28">
        <f t="shared" si="3156"/>
        <v>1245.21</v>
      </c>
      <c r="AM831" s="88"/>
      <c r="AN831" s="54">
        <f>_xlfn.XLOOKUP($C831,[27]PSP!$C:$C,[27]PSP!$AN:$AN)</f>
        <v>414.03599999999994</v>
      </c>
      <c r="AO831" s="27">
        <f>_xlfn.XLOOKUP($C831,[27]PSP!$C:$C,[27]PSP!$AO:$AO)</f>
        <v>11.2</v>
      </c>
      <c r="AP831" s="28">
        <f t="shared" si="3157"/>
        <v>4637.2</v>
      </c>
      <c r="AQ831" s="88"/>
      <c r="AR831" s="54">
        <f>_xlfn.XLOOKUP($C831,[27]PSP!$C:$C,[27]PSP!$AR:$AR)</f>
        <v>211.01999999999998</v>
      </c>
      <c r="AS831" s="27">
        <f>_xlfn.XLOOKUP($C831,[27]PSP!$C:$C,[27]PSP!$AS:$AS)</f>
        <v>11.2</v>
      </c>
      <c r="AT831" s="28">
        <f t="shared" si="3158"/>
        <v>2363.42</v>
      </c>
      <c r="AU831" s="88"/>
      <c r="AV831" s="54">
        <f>_xlfn.XLOOKUP($C831,[27]PSP!$C:$C,[27]PSP!$AV:$AV)</f>
        <v>111.18</v>
      </c>
      <c r="AW831" s="27">
        <f>_xlfn.XLOOKUP($C831,[27]PSP!$C:$C,[27]PSP!$AW:$AW)</f>
        <v>11.2</v>
      </c>
      <c r="AX831" s="28">
        <f t="shared" si="3159"/>
        <v>1245.21</v>
      </c>
      <c r="AY831" s="88"/>
      <c r="AZ831" s="54">
        <f>_xlfn.XLOOKUP($C831,[27]PSP!$C:$C,[27]PSP!$AZ:$AZ)</f>
        <v>456.87599999999992</v>
      </c>
      <c r="BA831" s="27">
        <f>_xlfn.XLOOKUP($C831,[27]PSP!$C:$C,[27]PSP!$BA:$BA)</f>
        <v>11.2</v>
      </c>
      <c r="BB831" s="28">
        <f t="shared" si="3160"/>
        <v>5117.01</v>
      </c>
      <c r="BC831" s="88"/>
      <c r="BD831" s="54">
        <f>_xlfn.XLOOKUP($C831,[27]PSP!$C:$C,[27]PSP!$BD:$BD)</f>
        <v>525.21599999999989</v>
      </c>
      <c r="BE831" s="27">
        <f>_xlfn.XLOOKUP($C831,[27]PSP!$C:$C,[27]PSP!$BE:$BE)</f>
        <v>11.2</v>
      </c>
      <c r="BF831" s="28">
        <f t="shared" si="3161"/>
        <v>5882.41</v>
      </c>
      <c r="BG831" s="88"/>
      <c r="BH831" s="54">
        <f>_xlfn.XLOOKUP($C831,[27]PSP!$C:$C,[27]PSP!$BH:$BH)</f>
        <v>171.35999999999999</v>
      </c>
      <c r="BI831" s="27">
        <f>_xlfn.XLOOKUP($C831,[27]PSP!$C:$C,[27]PSP!$BI:$BI)</f>
        <v>11.2</v>
      </c>
      <c r="BJ831" s="28">
        <f t="shared" si="3162"/>
        <v>1919.23</v>
      </c>
      <c r="BK831" s="88"/>
      <c r="BL831" s="54">
        <f>_xlfn.XLOOKUP($C831,[27]PSP!$C:$C,[27]PSP!$BL:$BL)</f>
        <v>42.839999999999996</v>
      </c>
      <c r="BM831" s="27">
        <f>_xlfn.XLOOKUP($C831,[27]PSP!$C:$C,[27]PSP!$BM:$BM)</f>
        <v>11.2</v>
      </c>
      <c r="BN831" s="28">
        <f t="shared" si="3163"/>
        <v>479.8</v>
      </c>
      <c r="BO831" s="88"/>
      <c r="BP831" s="54">
        <f>_xlfn.XLOOKUP($C831,[27]PSP!$C:$C,[27]PSP!$BP:$BP)</f>
        <v>168.17999999999998</v>
      </c>
      <c r="BQ831" s="27">
        <f>_xlfn.XLOOKUP($C831,[27]PSP!$C:$C,[27]PSP!$BQ:$BQ)</f>
        <v>11.2</v>
      </c>
      <c r="BR831" s="28">
        <f t="shared" si="3164"/>
        <v>1883.61</v>
      </c>
      <c r="BS831" s="88"/>
      <c r="BT831" s="54">
        <f>_xlfn.XLOOKUP($C831,[27]PSP!$C:$C,[27]PSP!$BT:$BT)</f>
        <v>42.839999999999996</v>
      </c>
      <c r="BU831" s="27">
        <f>_xlfn.XLOOKUP($C831,[27]PSP!$C:$C,[27]PSP!$BU:$BU)</f>
        <v>11.2</v>
      </c>
      <c r="BV831" s="28">
        <f t="shared" si="3165"/>
        <v>479.8</v>
      </c>
      <c r="BW831" s="88"/>
      <c r="BX831" s="54">
        <f>_xlfn.XLOOKUP($C831,[27]PSP!$C:$C,[27]PSP!$BX:$BX)</f>
        <v>456.87599999999998</v>
      </c>
      <c r="BY831" s="27">
        <f>_xlfn.XLOOKUP($C831,[27]PSP!$C:$C,[27]PSP!$BY:$BY)</f>
        <v>11.2</v>
      </c>
      <c r="BZ831" s="28">
        <f t="shared" si="3166"/>
        <v>5117.01</v>
      </c>
      <c r="CA831" s="88"/>
      <c r="CB831" s="54">
        <f>_xlfn.XLOOKUP($C831,[27]PSP!$C:$C,[27]PSP!$CB:$CB)</f>
        <v>279.36</v>
      </c>
      <c r="CC831" s="27">
        <f>_xlfn.XLOOKUP($C831,[27]PSP!$C:$C,[27]PSP!$CC:$CC)</f>
        <v>11.2</v>
      </c>
      <c r="CD831" s="28">
        <f t="shared" si="3167"/>
        <v>3128.83</v>
      </c>
      <c r="CE831" s="88"/>
      <c r="CF831" s="54">
        <f>_xlfn.XLOOKUP($C831,[27]PSP!$C:$C,[27]PSP!$CF:$CF)</f>
        <v>111.18</v>
      </c>
      <c r="CG831" s="27">
        <f>_xlfn.XLOOKUP($C831,[27]PSP!$C:$C,[27]PSP!$CG:$CG)</f>
        <v>11.2</v>
      </c>
      <c r="CH831" s="28">
        <f t="shared" si="3168"/>
        <v>1245.21</v>
      </c>
      <c r="CI831" s="88"/>
      <c r="CJ831" s="54">
        <f>_xlfn.XLOOKUP($C831,[27]PSP!$C:$C,[27]PSP!$CJ:$CJ)</f>
        <v>68.34</v>
      </c>
      <c r="CK831" s="27">
        <f>_xlfn.XLOOKUP($C831,[27]PSP!$C:$C,[27]PSP!$CK:$CK)</f>
        <v>11.2</v>
      </c>
      <c r="CL831" s="28">
        <f t="shared" si="3169"/>
        <v>765.4</v>
      </c>
      <c r="CM831" s="88"/>
      <c r="CN831" s="54">
        <f>_xlfn.XLOOKUP($C831,[27]PSP!$C:$C,[27]PSP!$CN:$CN)</f>
        <v>335.53799999999995</v>
      </c>
      <c r="CO831" s="27">
        <f>_xlfn.XLOOKUP($C831,[27]PSP!$C:$C,[27]PSP!$CO:$CO)</f>
        <v>11.2</v>
      </c>
      <c r="CP831" s="28">
        <f t="shared" si="3170"/>
        <v>3758.02</v>
      </c>
      <c r="CQ831" s="88"/>
      <c r="CR831" s="54">
        <f>_xlfn.XLOOKUP($C831,[27]PSP!$C:$C,[27]PSP!$CR:$CR)</f>
        <v>0</v>
      </c>
      <c r="CS831" s="27">
        <f>_xlfn.XLOOKUP($C831,[27]PSP!$C:$C,[27]PSP!$CS:$CS)</f>
        <v>11.2</v>
      </c>
      <c r="CT831" s="28">
        <f t="shared" si="3171"/>
        <v>0</v>
      </c>
      <c r="CU831" s="88"/>
      <c r="CV831" s="54">
        <f>_xlfn.XLOOKUP($C831,[27]PSP!$C:$C,[27]PSP!$CV:$CV)</f>
        <v>542.55599999999993</v>
      </c>
      <c r="CW831" s="27">
        <f>_xlfn.XLOOKUP($C831,[27]PSP!$C:$C,[27]PSP!$CW:$CW)</f>
        <v>11.2</v>
      </c>
      <c r="CX831" s="28">
        <f t="shared" si="3172"/>
        <v>6076.62</v>
      </c>
      <c r="CY831" s="88"/>
      <c r="CZ831" s="54">
        <f>_xlfn.XLOOKUP($C831,[27]PSP!$C:$C,[27]PSP!$CZ:$CZ)</f>
        <v>179.52</v>
      </c>
      <c r="DA831" s="27">
        <f>_xlfn.XLOOKUP($C831,[27]PSP!$C:$C,[27]PSP!$DA:$DA)</f>
        <v>11.2</v>
      </c>
      <c r="DB831" s="28">
        <f t="shared" si="3173"/>
        <v>2010.62</v>
      </c>
      <c r="DC831" s="88"/>
      <c r="DD831" s="54">
        <f>_xlfn.XLOOKUP($C831,[27]PSP!$C:$C,[27]PSP!$DD:$DD)</f>
        <v>0</v>
      </c>
      <c r="DE831" s="27">
        <f>_xlfn.XLOOKUP($C831,[27]PSP!$C:$C,[27]PSP!$DE:$DE)</f>
        <v>11.2</v>
      </c>
      <c r="DF831" s="28">
        <f t="shared" si="3174"/>
        <v>0</v>
      </c>
      <c r="DG831" s="88"/>
      <c r="DH831" s="54">
        <f>_xlfn.XLOOKUP($C831,[27]PSP!$C:$C,[27]PSP!$DH:$DH)</f>
        <v>0</v>
      </c>
      <c r="DI831" s="27">
        <f>_xlfn.XLOOKUP($C831,[27]PSP!$C:$C,[27]PSP!$DI:$DI)</f>
        <v>11.2</v>
      </c>
      <c r="DJ831" s="28">
        <f t="shared" si="3175"/>
        <v>0</v>
      </c>
      <c r="DK831" s="88"/>
      <c r="DL831" s="54">
        <f>_xlfn.XLOOKUP($C831,[27]PSP!$C:$C,[27]PSP!$DL:$DL)</f>
        <v>456.87599999999998</v>
      </c>
      <c r="DM831" s="27">
        <f>_xlfn.XLOOKUP($C831,[27]PSP!$C:$C,[27]PSP!$DM:$DM)</f>
        <v>11.2</v>
      </c>
      <c r="DN831" s="28">
        <f t="shared" si="3176"/>
        <v>5117.01</v>
      </c>
      <c r="DO831" s="88"/>
      <c r="DP831" s="54">
        <f>_xlfn.XLOOKUP($C831,[27]PSP!$C:$C,[27]PSP!$DP:$DP)</f>
        <v>0</v>
      </c>
      <c r="DQ831" s="27">
        <f>_xlfn.XLOOKUP($C831,[27]PSP!$C:$C,[27]PSP!$DQ:$DQ)</f>
        <v>11.2</v>
      </c>
      <c r="DR831" s="28">
        <f t="shared" si="3177"/>
        <v>0</v>
      </c>
      <c r="DS831" s="88"/>
      <c r="DT831" s="54">
        <f>_xlfn.XLOOKUP($C831,[27]PSP!$C:$C,[27]PSP!$DT:$DT)</f>
        <v>0</v>
      </c>
      <c r="DU831" s="27">
        <f>_xlfn.XLOOKUP($C831,[27]PSP!$C:$C,[27]PSP!$DU:$DU)</f>
        <v>11.2</v>
      </c>
      <c r="DV831" s="28">
        <f t="shared" si="3178"/>
        <v>0</v>
      </c>
      <c r="DW831" s="88"/>
      <c r="DX831" s="54">
        <f>_xlfn.XLOOKUP($C831,[27]PSP!$C:$C,[27]PSP!$DX:$DX)</f>
        <v>13.200000000000001</v>
      </c>
      <c r="DY831" s="27">
        <f>_xlfn.XLOOKUP($C831,[27]PSP!$C:$C,[27]PSP!$DY:$DY)</f>
        <v>11.2</v>
      </c>
      <c r="DZ831" s="28">
        <f t="shared" si="3179"/>
        <v>147.84</v>
      </c>
      <c r="EA831" s="88"/>
      <c r="EB831" s="54">
        <f>_xlfn.XLOOKUP($C831,[27]PSP!$C:$C,[27]PSP!$EB:$EB)</f>
        <v>13.200000000000001</v>
      </c>
      <c r="EC831" s="27">
        <f>_xlfn.XLOOKUP($C831,[27]PSP!$C:$C,[27]PSP!$EC:$EC)</f>
        <v>11.2</v>
      </c>
      <c r="ED831" s="28">
        <f t="shared" si="3180"/>
        <v>147.84</v>
      </c>
      <c r="EE831" s="88"/>
      <c r="EF831" s="54">
        <f>_xlfn.XLOOKUP($C831,[27]PSP!$C:$C,[27]PSP!$EF:$EF)</f>
        <v>13.200000000000001</v>
      </c>
      <c r="EG831" s="27">
        <f>_xlfn.XLOOKUP($C831,[27]PSP!$C:$C,[27]PSP!$EG:$EG)</f>
        <v>11.2</v>
      </c>
      <c r="EH831" s="28">
        <f t="shared" si="3181"/>
        <v>147.84</v>
      </c>
      <c r="EI831" s="88"/>
      <c r="EJ831" s="54" t="e">
        <f>_xlfn.XLOOKUP($C831,[27]PSP!$C:$C,[27]PSP!$EJ:$EJ)</f>
        <v>#REF!</v>
      </c>
      <c r="EK831" s="27">
        <f>_xlfn.XLOOKUP($C831,[27]PSP!$C:$C,[27]PSP!$EK:$EK)</f>
        <v>11.2</v>
      </c>
      <c r="EL831" s="28" t="e">
        <f t="shared" si="3182"/>
        <v>#REF!</v>
      </c>
      <c r="EM831" s="88"/>
      <c r="EN831" s="108"/>
      <c r="EO831" s="29" t="e">
        <f t="shared" si="3045"/>
        <v>#REF!</v>
      </c>
      <c r="EP831" s="88" t="e">
        <f t="shared" si="2976"/>
        <v>#REF!</v>
      </c>
      <c r="EQ831" s="1" t="e">
        <f t="shared" si="2596"/>
        <v>#REF!</v>
      </c>
      <c r="ES831" s="118">
        <f t="shared" si="3148"/>
        <v>1.1767000000000001</v>
      </c>
    </row>
    <row r="832" spans="3:149" s="1" customFormat="1" ht="21" x14ac:dyDescent="0.25">
      <c r="C832" s="24" t="s">
        <v>967</v>
      </c>
      <c r="D832" s="43" t="str">
        <f>_xlfn.XLOOKUP($C832,[27]PSP!$C:$C,[27]PSP!$D:$D)</f>
        <v>RO-41230</v>
      </c>
      <c r="E832" s="24" t="str">
        <f>_xlfn.XLOOKUP($C832,[27]PSP!$C:$C,[27]PSP!$E:$E)</f>
        <v>DER/MG</v>
      </c>
      <c r="F832" s="25" t="str">
        <f>_xlfn.XLOOKUP($C832,[27]PSP!$C:$C,[27]PSP!$F:$F)</f>
        <v>TACHA REFLETIVA TIPO SHTRP, COM CATADIÓPTRICO NAS DUAS FACES (EXECUÇÃO, INCLUINDO FORNECIMENTO, COLOCAÇÃO E TRANSPORTE DE TODOS OS MATERIAIS)</v>
      </c>
      <c r="G832" s="26" t="str">
        <f>_xlfn.XLOOKUP($C832,[27]PSP!$C:$C,[27]PSP!$G:$G)</f>
        <v>U</v>
      </c>
      <c r="H832" s="53" t="e">
        <f>_xlfn.XLOOKUP($C832,[27]PSP!$C:$C,[27]PSP!$H:$H)</f>
        <v>#REF!</v>
      </c>
      <c r="I832" s="28" t="e">
        <f>_xlfn.XLOOKUP($C832,[27]PSP!$C:$C,[27]PSP!$I:$I)</f>
        <v>#REF!</v>
      </c>
      <c r="J832" s="28" t="e">
        <f t="shared" si="3149"/>
        <v>#REF!</v>
      </c>
      <c r="K832" s="88"/>
      <c r="L832" s="54">
        <f>_xlfn.XLOOKUP($C832,[27]PSP!$C:$C,[27]PSP!$L:$L)</f>
        <v>42.839999999999996</v>
      </c>
      <c r="M832" s="27">
        <f>_xlfn.XLOOKUP($C832,[27]PSP!$C:$C,[27]PSP!$M:$M)</f>
        <v>13.69</v>
      </c>
      <c r="N832" s="28">
        <f t="shared" si="3150"/>
        <v>586.47</v>
      </c>
      <c r="O832" s="88"/>
      <c r="P832" s="54">
        <f>_xlfn.XLOOKUP($C832,[27]PSP!$C:$C,[27]PSP!$P:$P)</f>
        <v>0</v>
      </c>
      <c r="Q832" s="27">
        <f>_xlfn.XLOOKUP($C832,[27]PSP!$C:$C,[27]PSP!$Q:$Q)</f>
        <v>13.69</v>
      </c>
      <c r="R832" s="28">
        <f t="shared" si="3151"/>
        <v>0</v>
      </c>
      <c r="S832" s="88"/>
      <c r="T832" s="54">
        <f>_xlfn.XLOOKUP($C832,[27]PSP!$C:$C,[27]PSP!$T:$T)</f>
        <v>345.03</v>
      </c>
      <c r="U832" s="27">
        <f>_xlfn.XLOOKUP($C832,[27]PSP!$C:$C,[27]PSP!$U:$U)</f>
        <v>13.69</v>
      </c>
      <c r="V832" s="28">
        <f t="shared" si="3152"/>
        <v>4723.46</v>
      </c>
      <c r="W832" s="88"/>
      <c r="X832" s="54">
        <f>_xlfn.XLOOKUP($C832,[27]PSP!$C:$C,[27]PSP!$X:$X)</f>
        <v>270</v>
      </c>
      <c r="Y832" s="27">
        <f>_xlfn.XLOOKUP($C832,[27]PSP!$C:$C,[27]PSP!$Y:$Y)</f>
        <v>13.69</v>
      </c>
      <c r="Z832" s="28">
        <f t="shared" si="3153"/>
        <v>3696.3</v>
      </c>
      <c r="AA832" s="88"/>
      <c r="AB832" s="54">
        <f>_xlfn.XLOOKUP($C832,[27]PSP!$C:$C,[27]PSP!$AB:$AB)</f>
        <v>345.03</v>
      </c>
      <c r="AC832" s="27">
        <f>_xlfn.XLOOKUP($C832,[27]PSP!$C:$C,[27]PSP!$AC:$AC)</f>
        <v>13.69</v>
      </c>
      <c r="AD832" s="28">
        <f t="shared" si="3154"/>
        <v>4723.46</v>
      </c>
      <c r="AE832" s="88"/>
      <c r="AF832" s="54">
        <f>_xlfn.XLOOKUP($C832,[27]PSP!$C:$C,[27]PSP!$AF:$AF)</f>
        <v>180</v>
      </c>
      <c r="AG832" s="27">
        <f>_xlfn.XLOOKUP($C832,[27]PSP!$C:$C,[27]PSP!$AG:$AG)</f>
        <v>13.69</v>
      </c>
      <c r="AH832" s="28">
        <f t="shared" si="3155"/>
        <v>2464.1999999999998</v>
      </c>
      <c r="AI832" s="88"/>
      <c r="AJ832" s="54">
        <f>_xlfn.XLOOKUP($C832,[27]PSP!$C:$C,[27]PSP!$AJ:$AJ)</f>
        <v>232</v>
      </c>
      <c r="AK832" s="27">
        <f>_xlfn.XLOOKUP($C832,[27]PSP!$C:$C,[27]PSP!$AK:$AK)</f>
        <v>13.69</v>
      </c>
      <c r="AL832" s="28">
        <f t="shared" si="3156"/>
        <v>3176.08</v>
      </c>
      <c r="AM832" s="88"/>
      <c r="AN832" s="54">
        <f>_xlfn.XLOOKUP($C832,[27]PSP!$C:$C,[27]PSP!$AN:$AN)</f>
        <v>345.03</v>
      </c>
      <c r="AO832" s="27">
        <f>_xlfn.XLOOKUP($C832,[27]PSP!$C:$C,[27]PSP!$AO:$AO)</f>
        <v>13.69</v>
      </c>
      <c r="AP832" s="28">
        <f t="shared" si="3157"/>
        <v>4723.46</v>
      </c>
      <c r="AQ832" s="88"/>
      <c r="AR832" s="54">
        <f>_xlfn.XLOOKUP($C832,[27]PSP!$C:$C,[27]PSP!$AR:$AR)</f>
        <v>442</v>
      </c>
      <c r="AS832" s="27">
        <f>_xlfn.XLOOKUP($C832,[27]PSP!$C:$C,[27]PSP!$AS:$AS)</f>
        <v>13.69</v>
      </c>
      <c r="AT832" s="28">
        <f t="shared" si="3158"/>
        <v>6050.98</v>
      </c>
      <c r="AU832" s="88"/>
      <c r="AV832" s="54">
        <f>_xlfn.XLOOKUP($C832,[27]PSP!$C:$C,[27]PSP!$AV:$AV)</f>
        <v>232</v>
      </c>
      <c r="AW832" s="27">
        <f>_xlfn.XLOOKUP($C832,[27]PSP!$C:$C,[27]PSP!$AW:$AW)</f>
        <v>13.69</v>
      </c>
      <c r="AX832" s="28">
        <f t="shared" si="3159"/>
        <v>3176.08</v>
      </c>
      <c r="AY832" s="88"/>
      <c r="AZ832" s="54">
        <f>_xlfn.XLOOKUP($C832,[27]PSP!$C:$C,[27]PSP!$AZ:$AZ)</f>
        <v>435.03</v>
      </c>
      <c r="BA832" s="27">
        <f>_xlfn.XLOOKUP($C832,[27]PSP!$C:$C,[27]PSP!$BA:$BA)</f>
        <v>13.69</v>
      </c>
      <c r="BB832" s="28">
        <f t="shared" si="3160"/>
        <v>5955.56</v>
      </c>
      <c r="BC832" s="88"/>
      <c r="BD832" s="54">
        <f>_xlfn.XLOOKUP($C832,[27]PSP!$C:$C,[27]PSP!$BD:$BD)</f>
        <v>577.03</v>
      </c>
      <c r="BE832" s="27">
        <f>_xlfn.XLOOKUP($C832,[27]PSP!$C:$C,[27]PSP!$BE:$BE)</f>
        <v>13.69</v>
      </c>
      <c r="BF832" s="28">
        <f t="shared" si="3161"/>
        <v>7899.54</v>
      </c>
      <c r="BG832" s="88"/>
      <c r="BH832" s="54">
        <f>_xlfn.XLOOKUP($C832,[27]PSP!$C:$C,[27]PSP!$BH:$BH)</f>
        <v>360</v>
      </c>
      <c r="BI832" s="27">
        <f>_xlfn.XLOOKUP($C832,[27]PSP!$C:$C,[27]PSP!$BI:$BI)</f>
        <v>13.69</v>
      </c>
      <c r="BJ832" s="28">
        <f t="shared" si="3162"/>
        <v>4928.3999999999996</v>
      </c>
      <c r="BK832" s="88"/>
      <c r="BL832" s="54">
        <f>_xlfn.XLOOKUP($C832,[27]PSP!$C:$C,[27]PSP!$BL:$BL)</f>
        <v>90</v>
      </c>
      <c r="BM832" s="27">
        <f>_xlfn.XLOOKUP($C832,[27]PSP!$C:$C,[27]PSP!$BM:$BM)</f>
        <v>13.69</v>
      </c>
      <c r="BN832" s="28">
        <f t="shared" si="3163"/>
        <v>1232.0999999999999</v>
      </c>
      <c r="BO832" s="88"/>
      <c r="BP832" s="54">
        <f>_xlfn.XLOOKUP($C832,[27]PSP!$C:$C,[27]PSP!$BP:$BP)</f>
        <v>352</v>
      </c>
      <c r="BQ832" s="27">
        <f>_xlfn.XLOOKUP($C832,[27]PSP!$C:$C,[27]PSP!$BQ:$BQ)</f>
        <v>13.69</v>
      </c>
      <c r="BR832" s="28">
        <f t="shared" si="3164"/>
        <v>4818.88</v>
      </c>
      <c r="BS832" s="88"/>
      <c r="BT832" s="54">
        <f>_xlfn.XLOOKUP($C832,[27]PSP!$C:$C,[27]PSP!$BT:$BT)</f>
        <v>90</v>
      </c>
      <c r="BU832" s="27">
        <f>_xlfn.XLOOKUP($C832,[27]PSP!$C:$C,[27]PSP!$BU:$BU)</f>
        <v>13.69</v>
      </c>
      <c r="BV832" s="28">
        <f t="shared" si="3165"/>
        <v>1232.0999999999999</v>
      </c>
      <c r="BW832" s="88"/>
      <c r="BX832" s="54">
        <f>_xlfn.XLOOKUP($C832,[27]PSP!$C:$C,[27]PSP!$BX:$BX)</f>
        <v>435.03</v>
      </c>
      <c r="BY832" s="27">
        <f>_xlfn.XLOOKUP($C832,[27]PSP!$C:$C,[27]PSP!$BY:$BY)</f>
        <v>13.69</v>
      </c>
      <c r="BZ832" s="28">
        <f t="shared" si="3166"/>
        <v>5955.56</v>
      </c>
      <c r="CA832" s="88"/>
      <c r="CB832" s="54">
        <f>_xlfn.XLOOKUP($C832,[27]PSP!$C:$C,[27]PSP!$CB:$CB)</f>
        <v>584</v>
      </c>
      <c r="CC832" s="27">
        <f>_xlfn.XLOOKUP($C832,[27]PSP!$C:$C,[27]PSP!$CC:$CC)</f>
        <v>13.69</v>
      </c>
      <c r="CD832" s="28">
        <f t="shared" si="3167"/>
        <v>7994.96</v>
      </c>
      <c r="CE832" s="88"/>
      <c r="CF832" s="54">
        <f>_xlfn.XLOOKUP($C832,[27]PSP!$C:$C,[27]PSP!$CF:$CF)</f>
        <v>232</v>
      </c>
      <c r="CG832" s="27">
        <f>_xlfn.XLOOKUP($C832,[27]PSP!$C:$C,[27]PSP!$CG:$CG)</f>
        <v>13.69</v>
      </c>
      <c r="CH832" s="28">
        <f t="shared" si="3168"/>
        <v>3176.08</v>
      </c>
      <c r="CI832" s="88"/>
      <c r="CJ832" s="54">
        <f>_xlfn.XLOOKUP($C832,[27]PSP!$C:$C,[27]PSP!$CJ:$CJ)</f>
        <v>142</v>
      </c>
      <c r="CK832" s="27">
        <f>_xlfn.XLOOKUP($C832,[27]PSP!$C:$C,[27]PSP!$CK:$CK)</f>
        <v>13.69</v>
      </c>
      <c r="CL832" s="28">
        <f t="shared" si="3169"/>
        <v>1943.98</v>
      </c>
      <c r="CM832" s="88"/>
      <c r="CN832" s="54">
        <f>_xlfn.XLOOKUP($C832,[27]PSP!$C:$C,[27]PSP!$CN:$CN)</f>
        <v>442.51499999999999</v>
      </c>
      <c r="CO832" s="27">
        <f>_xlfn.XLOOKUP($C832,[27]PSP!$C:$C,[27]PSP!$CO:$CO)</f>
        <v>13.69</v>
      </c>
      <c r="CP832" s="28">
        <f t="shared" si="3170"/>
        <v>6058.03</v>
      </c>
      <c r="CQ832" s="88"/>
      <c r="CR832" s="54">
        <f>_xlfn.XLOOKUP($C832,[27]PSP!$C:$C,[27]PSP!$CR:$CR)</f>
        <v>0</v>
      </c>
      <c r="CS832" s="27">
        <f>_xlfn.XLOOKUP($C832,[27]PSP!$C:$C,[27]PSP!$CS:$CS)</f>
        <v>13.69</v>
      </c>
      <c r="CT832" s="28">
        <f t="shared" si="3171"/>
        <v>0</v>
      </c>
      <c r="CU832" s="88"/>
      <c r="CV832" s="54">
        <f>_xlfn.XLOOKUP($C832,[27]PSP!$C:$C,[27]PSP!$CV:$CV)</f>
        <v>615.03</v>
      </c>
      <c r="CW832" s="27">
        <f>_xlfn.XLOOKUP($C832,[27]PSP!$C:$C,[27]PSP!$CW:$CW)</f>
        <v>13.69</v>
      </c>
      <c r="CX832" s="28">
        <f t="shared" si="3172"/>
        <v>8419.76</v>
      </c>
      <c r="CY832" s="88"/>
      <c r="CZ832" s="54">
        <f>_xlfn.XLOOKUP($C832,[27]PSP!$C:$C,[27]PSP!$CZ:$CZ)</f>
        <v>374</v>
      </c>
      <c r="DA832" s="27">
        <f>_xlfn.XLOOKUP($C832,[27]PSP!$C:$C,[27]PSP!$DA:$DA)</f>
        <v>13.69</v>
      </c>
      <c r="DB832" s="28">
        <f t="shared" si="3173"/>
        <v>5120.0600000000004</v>
      </c>
      <c r="DC832" s="88"/>
      <c r="DD832" s="54">
        <f>_xlfn.XLOOKUP($C832,[27]PSP!$C:$C,[27]PSP!$DD:$DD)</f>
        <v>0</v>
      </c>
      <c r="DE832" s="27">
        <f>_xlfn.XLOOKUP($C832,[27]PSP!$C:$C,[27]PSP!$DE:$DE)</f>
        <v>13.69</v>
      </c>
      <c r="DF832" s="28">
        <f t="shared" si="3174"/>
        <v>0</v>
      </c>
      <c r="DG832" s="88"/>
      <c r="DH832" s="54">
        <f>_xlfn.XLOOKUP($C832,[27]PSP!$C:$C,[27]PSP!$DH:$DH)</f>
        <v>0</v>
      </c>
      <c r="DI832" s="27">
        <f>_xlfn.XLOOKUP($C832,[27]PSP!$C:$C,[27]PSP!$DI:$DI)</f>
        <v>13.69</v>
      </c>
      <c r="DJ832" s="28">
        <f t="shared" si="3175"/>
        <v>0</v>
      </c>
      <c r="DK832" s="88"/>
      <c r="DL832" s="54">
        <f>_xlfn.XLOOKUP($C832,[27]PSP!$C:$C,[27]PSP!$DL:$DL)</f>
        <v>435.03</v>
      </c>
      <c r="DM832" s="27">
        <f>_xlfn.XLOOKUP($C832,[27]PSP!$C:$C,[27]PSP!$DM:$DM)</f>
        <v>13.69</v>
      </c>
      <c r="DN832" s="28">
        <f t="shared" si="3176"/>
        <v>5955.56</v>
      </c>
      <c r="DO832" s="88"/>
      <c r="DP832" s="54">
        <f>_xlfn.XLOOKUP($C832,[27]PSP!$C:$C,[27]PSP!$DP:$DP)</f>
        <v>0</v>
      </c>
      <c r="DQ832" s="27">
        <f>_xlfn.XLOOKUP($C832,[27]PSP!$C:$C,[27]PSP!$DQ:$DQ)</f>
        <v>13.69</v>
      </c>
      <c r="DR832" s="28">
        <f t="shared" si="3177"/>
        <v>0</v>
      </c>
      <c r="DS832" s="88"/>
      <c r="DT832" s="54">
        <f>_xlfn.XLOOKUP($C832,[27]PSP!$C:$C,[27]PSP!$DT:$DT)</f>
        <v>0</v>
      </c>
      <c r="DU832" s="27">
        <f>_xlfn.XLOOKUP($C832,[27]PSP!$C:$C,[27]PSP!$DU:$DU)</f>
        <v>13.69</v>
      </c>
      <c r="DV832" s="28">
        <f t="shared" si="3178"/>
        <v>0</v>
      </c>
      <c r="DW832" s="88"/>
      <c r="DX832" s="54">
        <f>_xlfn.XLOOKUP($C832,[27]PSP!$C:$C,[27]PSP!$DX:$DX)</f>
        <v>664</v>
      </c>
      <c r="DY832" s="27">
        <f>_xlfn.XLOOKUP($C832,[27]PSP!$C:$C,[27]PSP!$DY:$DY)</f>
        <v>13.69</v>
      </c>
      <c r="DZ832" s="28">
        <f t="shared" si="3179"/>
        <v>9090.16</v>
      </c>
      <c r="EA832" s="88"/>
      <c r="EB832" s="54">
        <f>_xlfn.XLOOKUP($C832,[27]PSP!$C:$C,[27]PSP!$EB:$EB)</f>
        <v>664</v>
      </c>
      <c r="EC832" s="27">
        <f>_xlfn.XLOOKUP($C832,[27]PSP!$C:$C,[27]PSP!$EC:$EC)</f>
        <v>13.69</v>
      </c>
      <c r="ED832" s="28">
        <f t="shared" si="3180"/>
        <v>9090.16</v>
      </c>
      <c r="EE832" s="88"/>
      <c r="EF832" s="54">
        <f>_xlfn.XLOOKUP($C832,[27]PSP!$C:$C,[27]PSP!$EF:$EF)</f>
        <v>664</v>
      </c>
      <c r="EG832" s="27">
        <f>_xlfn.XLOOKUP($C832,[27]PSP!$C:$C,[27]PSP!$EG:$EG)</f>
        <v>13.69</v>
      </c>
      <c r="EH832" s="28">
        <f t="shared" si="3181"/>
        <v>9090.16</v>
      </c>
      <c r="EI832" s="88"/>
      <c r="EJ832" s="54" t="e">
        <f>_xlfn.XLOOKUP($C832,[27]PSP!$C:$C,[27]PSP!$EJ:$EJ)</f>
        <v>#REF!</v>
      </c>
      <c r="EK832" s="27">
        <f>_xlfn.XLOOKUP($C832,[27]PSP!$C:$C,[27]PSP!$EK:$EK)</f>
        <v>13.69</v>
      </c>
      <c r="EL832" s="28" t="e">
        <f t="shared" si="3182"/>
        <v>#REF!</v>
      </c>
      <c r="EM832" s="88"/>
      <c r="EN832" s="108"/>
      <c r="EO832" s="29" t="e">
        <f t="shared" si="3045"/>
        <v>#REF!</v>
      </c>
      <c r="EP832" s="88" t="e">
        <f t="shared" si="2976"/>
        <v>#REF!</v>
      </c>
      <c r="EQ832" s="1" t="e">
        <f t="shared" si="2596"/>
        <v>#REF!</v>
      </c>
      <c r="ES832" s="118">
        <f t="shared" si="3148"/>
        <v>1.1767000000000001</v>
      </c>
    </row>
    <row r="833" spans="3:149" s="1" customFormat="1" ht="14.25" x14ac:dyDescent="0.25">
      <c r="C833" s="79" t="s">
        <v>968</v>
      </c>
      <c r="D833" s="80"/>
      <c r="E833" s="79"/>
      <c r="F833" s="81" t="s">
        <v>38</v>
      </c>
      <c r="G833" s="82"/>
      <c r="H833" s="82"/>
      <c r="I833" s="83"/>
      <c r="J833" s="83"/>
      <c r="L833" s="84"/>
      <c r="M833" s="85"/>
      <c r="N833" s="83"/>
      <c r="P833" s="84"/>
      <c r="Q833" s="85"/>
      <c r="R833" s="83"/>
      <c r="T833" s="84"/>
      <c r="U833" s="85"/>
      <c r="V833" s="83"/>
      <c r="X833" s="84"/>
      <c r="Y833" s="85"/>
      <c r="Z833" s="83"/>
      <c r="AB833" s="84"/>
      <c r="AC833" s="85"/>
      <c r="AD833" s="83"/>
      <c r="AF833" s="84"/>
      <c r="AG833" s="85"/>
      <c r="AH833" s="83"/>
      <c r="AJ833" s="84"/>
      <c r="AK833" s="85"/>
      <c r="AL833" s="83"/>
      <c r="AN833" s="84"/>
      <c r="AO833" s="85"/>
      <c r="AP833" s="83"/>
      <c r="AR833" s="84"/>
      <c r="AS833" s="85"/>
      <c r="AT833" s="83"/>
      <c r="AV833" s="84"/>
      <c r="AW833" s="85"/>
      <c r="AX833" s="83"/>
      <c r="AZ833" s="84"/>
      <c r="BA833" s="85"/>
      <c r="BB833" s="83"/>
      <c r="BD833" s="84"/>
      <c r="BE833" s="85"/>
      <c r="BF833" s="83"/>
      <c r="BH833" s="84"/>
      <c r="BI833" s="85"/>
      <c r="BJ833" s="83"/>
      <c r="BL833" s="84"/>
      <c r="BM833" s="85"/>
      <c r="BN833" s="83"/>
      <c r="BP833" s="84"/>
      <c r="BQ833" s="85"/>
      <c r="BR833" s="83"/>
      <c r="BT833" s="84"/>
      <c r="BU833" s="85"/>
      <c r="BV833" s="83"/>
      <c r="BX833" s="84"/>
      <c r="BY833" s="85"/>
      <c r="BZ833" s="83"/>
      <c r="CB833" s="84"/>
      <c r="CC833" s="85"/>
      <c r="CD833" s="83"/>
      <c r="CF833" s="84"/>
      <c r="CG833" s="85"/>
      <c r="CH833" s="83"/>
      <c r="CJ833" s="84"/>
      <c r="CK833" s="85"/>
      <c r="CL833" s="83"/>
      <c r="CN833" s="84"/>
      <c r="CO833" s="85"/>
      <c r="CP833" s="83"/>
      <c r="CR833" s="84"/>
      <c r="CS833" s="85"/>
      <c r="CT833" s="83"/>
      <c r="CV833" s="84"/>
      <c r="CW833" s="85"/>
      <c r="CX833" s="83"/>
      <c r="CZ833" s="84"/>
      <c r="DA833" s="85"/>
      <c r="DB833" s="83"/>
      <c r="DD833" s="84"/>
      <c r="DE833" s="85"/>
      <c r="DF833" s="83"/>
      <c r="DH833" s="84"/>
      <c r="DI833" s="85"/>
      <c r="DJ833" s="83"/>
      <c r="DL833" s="84"/>
      <c r="DM833" s="85"/>
      <c r="DN833" s="83"/>
      <c r="DP833" s="84"/>
      <c r="DQ833" s="85"/>
      <c r="DR833" s="83"/>
      <c r="DT833" s="84"/>
      <c r="DU833" s="85"/>
      <c r="DV833" s="83"/>
      <c r="DX833" s="84"/>
      <c r="DY833" s="85"/>
      <c r="DZ833" s="83"/>
      <c r="EB833" s="84"/>
      <c r="EC833" s="85"/>
      <c r="ED833" s="83"/>
      <c r="EF833" s="84"/>
      <c r="EG833" s="85"/>
      <c r="EH833" s="83"/>
      <c r="EJ833" s="84"/>
      <c r="EK833" s="85"/>
      <c r="EL833" s="83"/>
      <c r="EN833" s="109"/>
      <c r="EO833" s="29">
        <f t="shared" si="3045"/>
        <v>0</v>
      </c>
      <c r="EP833" s="88">
        <f t="shared" si="2976"/>
        <v>0</v>
      </c>
      <c r="EQ833" s="1" t="b">
        <f t="shared" si="2596"/>
        <v>1</v>
      </c>
      <c r="ES833" s="118">
        <f t="shared" si="3148"/>
        <v>1.1767000000000001</v>
      </c>
    </row>
    <row r="834" spans="3:149" s="1" customFormat="1" ht="21" x14ac:dyDescent="0.25">
      <c r="C834" s="24" t="s">
        <v>969</v>
      </c>
      <c r="D834" s="43">
        <f>_xlfn.XLOOKUP($C834,[27]PSP!$C:$C,[27]PSP!$D:$D)</f>
        <v>5213577</v>
      </c>
      <c r="E834" s="24" t="str">
        <f>_xlfn.XLOOKUP($C834,[27]PSP!$C:$C,[27]PSP!$E:$E)</f>
        <v>SICRO SERVIÇO</v>
      </c>
      <c r="F834" s="25" t="str">
        <f>_xlfn.XLOOKUP($C834,[27]PSP!$C:$C,[27]PSP!$F:$F)</f>
        <v>FORNECIMENTO E IMPLANTAÇÃO DE PLACA EM AÇO, MODULADA - ACIMA DE 2 M² - PELÍCULA I + III</v>
      </c>
      <c r="G834" s="26" t="str">
        <f>_xlfn.XLOOKUP($C834,[27]PSP!$C:$C,[27]PSP!$G:$G)</f>
        <v>M²</v>
      </c>
      <c r="H834" s="53" t="e">
        <f>_xlfn.XLOOKUP($C834,[27]PSP!$C:$C,[27]PSP!$H:$H)</f>
        <v>#REF!</v>
      </c>
      <c r="I834" s="28" t="e">
        <f>_xlfn.XLOOKUP($C834,[27]PSP!$C:$C,[27]PSP!$I:$I)</f>
        <v>#REF!</v>
      </c>
      <c r="J834" s="28" t="e">
        <f t="shared" ref="J834:J840" si="3183">IF(LEFT(D834,6)="COT.IS",I834,I834*(1+$J$7))</f>
        <v>#REF!</v>
      </c>
      <c r="K834" s="88"/>
      <c r="L834" s="54">
        <f>_xlfn.XLOOKUP($C834,[27]PSP!$C:$C,[27]PSP!$L:$L)</f>
        <v>0</v>
      </c>
      <c r="M834" s="27">
        <f>_xlfn.XLOOKUP($C834,[27]PSP!$C:$C,[27]PSP!$M:$M)</f>
        <v>429.49</v>
      </c>
      <c r="N834" s="28">
        <f t="shared" ref="N834:N840" si="3184">TRUNC(M834*L834,2)</f>
        <v>0</v>
      </c>
      <c r="O834" s="88"/>
      <c r="P834" s="54">
        <f>_xlfn.XLOOKUP($C834,[27]PSP!$C:$C,[27]PSP!$P:$P)</f>
        <v>0</v>
      </c>
      <c r="Q834" s="27">
        <f>_xlfn.XLOOKUP($C834,[27]PSP!$C:$C,[27]PSP!$Q:$Q)</f>
        <v>429.49</v>
      </c>
      <c r="R834" s="28">
        <f t="shared" ref="R834:R840" si="3185">TRUNC(Q834*P834,2)</f>
        <v>0</v>
      </c>
      <c r="S834" s="88"/>
      <c r="T834" s="54">
        <f>_xlfn.XLOOKUP($C834,[27]PSP!$C:$C,[27]PSP!$T:$T)</f>
        <v>0</v>
      </c>
      <c r="U834" s="27">
        <f>_xlfn.XLOOKUP($C834,[27]PSP!$C:$C,[27]PSP!$U:$U)</f>
        <v>429.49</v>
      </c>
      <c r="V834" s="28">
        <f t="shared" ref="V834:V840" si="3186">TRUNC(U834*T834,2)</f>
        <v>0</v>
      </c>
      <c r="W834" s="88"/>
      <c r="X834" s="54">
        <f>_xlfn.XLOOKUP($C834,[27]PSP!$C:$C,[27]PSP!$X:$X)</f>
        <v>0</v>
      </c>
      <c r="Y834" s="27">
        <f>_xlfn.XLOOKUP($C834,[27]PSP!$C:$C,[27]PSP!$Y:$Y)</f>
        <v>429.49</v>
      </c>
      <c r="Z834" s="28">
        <f t="shared" ref="Z834:Z840" si="3187">TRUNC(Y834*X834,2)</f>
        <v>0</v>
      </c>
      <c r="AA834" s="88"/>
      <c r="AB834" s="54">
        <f>_xlfn.XLOOKUP($C834,[27]PSP!$C:$C,[27]PSP!$AB:$AB)</f>
        <v>0</v>
      </c>
      <c r="AC834" s="27">
        <f>_xlfn.XLOOKUP($C834,[27]PSP!$C:$C,[27]PSP!$AC:$AC)</f>
        <v>429.49</v>
      </c>
      <c r="AD834" s="28">
        <f t="shared" ref="AD834:AD840" si="3188">TRUNC(AC834*AB834,2)</f>
        <v>0</v>
      </c>
      <c r="AE834" s="88"/>
      <c r="AF834" s="54">
        <f>_xlfn.XLOOKUP($C834,[27]PSP!$C:$C,[27]PSP!$AF:$AF)</f>
        <v>0</v>
      </c>
      <c r="AG834" s="27">
        <f>_xlfn.XLOOKUP($C834,[27]PSP!$C:$C,[27]PSP!$AG:$AG)</f>
        <v>429.49</v>
      </c>
      <c r="AH834" s="28">
        <f t="shared" ref="AH834:AH840" si="3189">TRUNC(AG834*AF834,2)</f>
        <v>0</v>
      </c>
      <c r="AI834" s="88"/>
      <c r="AJ834" s="54">
        <f>_xlfn.XLOOKUP($C834,[27]PSP!$C:$C,[27]PSP!$AJ:$AJ)</f>
        <v>0</v>
      </c>
      <c r="AK834" s="27">
        <f>_xlfn.XLOOKUP($C834,[27]PSP!$C:$C,[27]PSP!$AK:$AK)</f>
        <v>429.49</v>
      </c>
      <c r="AL834" s="28">
        <f t="shared" ref="AL834:AL840" si="3190">TRUNC(AK834*AJ834,2)</f>
        <v>0</v>
      </c>
      <c r="AM834" s="88"/>
      <c r="AN834" s="54">
        <f>_xlfn.XLOOKUP($C834,[27]PSP!$C:$C,[27]PSP!$AN:$AN)</f>
        <v>0</v>
      </c>
      <c r="AO834" s="27">
        <f>_xlfn.XLOOKUP($C834,[27]PSP!$C:$C,[27]PSP!$AO:$AO)</f>
        <v>429.49</v>
      </c>
      <c r="AP834" s="28">
        <f t="shared" ref="AP834:AP840" si="3191">TRUNC(AO834*AN834,2)</f>
        <v>0</v>
      </c>
      <c r="AQ834" s="88"/>
      <c r="AR834" s="54">
        <f>_xlfn.XLOOKUP($C834,[27]PSP!$C:$C,[27]PSP!$AR:$AR)</f>
        <v>0</v>
      </c>
      <c r="AS834" s="27">
        <f>_xlfn.XLOOKUP($C834,[27]PSP!$C:$C,[27]PSP!$AS:$AS)</f>
        <v>429.49</v>
      </c>
      <c r="AT834" s="28">
        <f t="shared" ref="AT834:AT840" si="3192">TRUNC(AS834*AR834,2)</f>
        <v>0</v>
      </c>
      <c r="AU834" s="88"/>
      <c r="AV834" s="54">
        <f>_xlfn.XLOOKUP($C834,[27]PSP!$C:$C,[27]PSP!$AV:$AV)</f>
        <v>0</v>
      </c>
      <c r="AW834" s="27">
        <f>_xlfn.XLOOKUP($C834,[27]PSP!$C:$C,[27]PSP!$AW:$AW)</f>
        <v>429.49</v>
      </c>
      <c r="AX834" s="28">
        <f t="shared" ref="AX834:AX840" si="3193">TRUNC(AW834*AV834,2)</f>
        <v>0</v>
      </c>
      <c r="AY834" s="88"/>
      <c r="AZ834" s="54">
        <f>_xlfn.XLOOKUP($C834,[27]PSP!$C:$C,[27]PSP!$AZ:$AZ)</f>
        <v>0</v>
      </c>
      <c r="BA834" s="27">
        <f>_xlfn.XLOOKUP($C834,[27]PSP!$C:$C,[27]PSP!$BA:$BA)</f>
        <v>429.49</v>
      </c>
      <c r="BB834" s="28">
        <f t="shared" ref="BB834:BB840" si="3194">TRUNC(BA834*AZ834,2)</f>
        <v>0</v>
      </c>
      <c r="BC834" s="88"/>
      <c r="BD834" s="54">
        <f>_xlfn.XLOOKUP($C834,[27]PSP!$C:$C,[27]PSP!$BD:$BD)</f>
        <v>0</v>
      </c>
      <c r="BE834" s="27">
        <f>_xlfn.XLOOKUP($C834,[27]PSP!$C:$C,[27]PSP!$BE:$BE)</f>
        <v>429.49</v>
      </c>
      <c r="BF834" s="28">
        <f t="shared" ref="BF834:BF840" si="3195">TRUNC(BE834*BD834,2)</f>
        <v>0</v>
      </c>
      <c r="BG834" s="88"/>
      <c r="BH834" s="54">
        <f>_xlfn.XLOOKUP($C834,[27]PSP!$C:$C,[27]PSP!$BH:$BH)</f>
        <v>0</v>
      </c>
      <c r="BI834" s="27">
        <f>_xlfn.XLOOKUP($C834,[27]PSP!$C:$C,[27]PSP!$BI:$BI)</f>
        <v>429.49</v>
      </c>
      <c r="BJ834" s="28">
        <f t="shared" ref="BJ834:BJ840" si="3196">TRUNC(BI834*BH834,2)</f>
        <v>0</v>
      </c>
      <c r="BK834" s="88"/>
      <c r="BL834" s="54">
        <f>_xlfn.XLOOKUP($C834,[27]PSP!$C:$C,[27]PSP!$BL:$BL)</f>
        <v>0</v>
      </c>
      <c r="BM834" s="27">
        <f>_xlfn.XLOOKUP($C834,[27]PSP!$C:$C,[27]PSP!$BM:$BM)</f>
        <v>429.49</v>
      </c>
      <c r="BN834" s="28">
        <f t="shared" ref="BN834:BN840" si="3197">TRUNC(BM834*BL834,2)</f>
        <v>0</v>
      </c>
      <c r="BO834" s="88"/>
      <c r="BP834" s="54">
        <f>_xlfn.XLOOKUP($C834,[27]PSP!$C:$C,[27]PSP!$BP:$BP)</f>
        <v>0</v>
      </c>
      <c r="BQ834" s="27">
        <f>_xlfn.XLOOKUP($C834,[27]PSP!$C:$C,[27]PSP!$BQ:$BQ)</f>
        <v>429.49</v>
      </c>
      <c r="BR834" s="28">
        <f t="shared" ref="BR834:BR840" si="3198">TRUNC(BQ834*BP834,2)</f>
        <v>0</v>
      </c>
      <c r="BS834" s="88"/>
      <c r="BT834" s="54">
        <f>_xlfn.XLOOKUP($C834,[27]PSP!$C:$C,[27]PSP!$BT:$BT)</f>
        <v>0</v>
      </c>
      <c r="BU834" s="27">
        <f>_xlfn.XLOOKUP($C834,[27]PSP!$C:$C,[27]PSP!$BU:$BU)</f>
        <v>429.49</v>
      </c>
      <c r="BV834" s="28">
        <f t="shared" ref="BV834:BV840" si="3199">TRUNC(BU834*BT834,2)</f>
        <v>0</v>
      </c>
      <c r="BW834" s="88"/>
      <c r="BX834" s="54">
        <f>_xlfn.XLOOKUP($C834,[27]PSP!$C:$C,[27]PSP!$BX:$BX)</f>
        <v>0</v>
      </c>
      <c r="BY834" s="27">
        <f>_xlfn.XLOOKUP($C834,[27]PSP!$C:$C,[27]PSP!$BY:$BY)</f>
        <v>429.49</v>
      </c>
      <c r="BZ834" s="28">
        <f t="shared" ref="BZ834:BZ840" si="3200">TRUNC(BY834*BX834,2)</f>
        <v>0</v>
      </c>
      <c r="CA834" s="88"/>
      <c r="CB834" s="54">
        <f>_xlfn.XLOOKUP($C834,[27]PSP!$C:$C,[27]PSP!$CB:$CB)</f>
        <v>0</v>
      </c>
      <c r="CC834" s="27">
        <f>_xlfn.XLOOKUP($C834,[27]PSP!$C:$C,[27]PSP!$CC:$CC)</f>
        <v>429.49</v>
      </c>
      <c r="CD834" s="28">
        <f t="shared" ref="CD834:CD840" si="3201">TRUNC(CC834*CB834,2)</f>
        <v>0</v>
      </c>
      <c r="CE834" s="88"/>
      <c r="CF834" s="54">
        <f>_xlfn.XLOOKUP($C834,[27]PSP!$C:$C,[27]PSP!$CF:$CF)</f>
        <v>0</v>
      </c>
      <c r="CG834" s="27">
        <f>_xlfn.XLOOKUP($C834,[27]PSP!$C:$C,[27]PSP!$CG:$CG)</f>
        <v>429.49</v>
      </c>
      <c r="CH834" s="28">
        <f t="shared" ref="CH834:CH840" si="3202">TRUNC(CG834*CF834,2)</f>
        <v>0</v>
      </c>
      <c r="CI834" s="88"/>
      <c r="CJ834" s="54">
        <f>_xlfn.XLOOKUP($C834,[27]PSP!$C:$C,[27]PSP!$CJ:$CJ)</f>
        <v>0</v>
      </c>
      <c r="CK834" s="27">
        <f>_xlfn.XLOOKUP($C834,[27]PSP!$C:$C,[27]PSP!$CK:$CK)</f>
        <v>429.49</v>
      </c>
      <c r="CL834" s="28">
        <f t="shared" ref="CL834:CL840" si="3203">TRUNC(CK834*CJ834,2)</f>
        <v>0</v>
      </c>
      <c r="CM834" s="88"/>
      <c r="CN834" s="54">
        <f>_xlfn.XLOOKUP($C834,[27]PSP!$C:$C,[27]PSP!$CN:$CN)</f>
        <v>0</v>
      </c>
      <c r="CO834" s="27">
        <f>_xlfn.XLOOKUP($C834,[27]PSP!$C:$C,[27]PSP!$CO:$CO)</f>
        <v>429.49</v>
      </c>
      <c r="CP834" s="28">
        <f t="shared" ref="CP834:CP840" si="3204">TRUNC(CO834*CN834,2)</f>
        <v>0</v>
      </c>
      <c r="CQ834" s="88"/>
      <c r="CR834" s="54">
        <f>_xlfn.XLOOKUP($C834,[27]PSP!$C:$C,[27]PSP!$CR:$CR)</f>
        <v>0</v>
      </c>
      <c r="CS834" s="27">
        <f>_xlfn.XLOOKUP($C834,[27]PSP!$C:$C,[27]PSP!$CS:$CS)</f>
        <v>429.49</v>
      </c>
      <c r="CT834" s="28">
        <f t="shared" ref="CT834:CT840" si="3205">TRUNC(CS834*CR834,2)</f>
        <v>0</v>
      </c>
      <c r="CU834" s="88"/>
      <c r="CV834" s="54">
        <f>_xlfn.XLOOKUP($C834,[27]PSP!$C:$C,[27]PSP!$CV:$CV)</f>
        <v>0</v>
      </c>
      <c r="CW834" s="27">
        <f>_xlfn.XLOOKUP($C834,[27]PSP!$C:$C,[27]PSP!$CW:$CW)</f>
        <v>429.49</v>
      </c>
      <c r="CX834" s="28">
        <f t="shared" ref="CX834:CX840" si="3206">TRUNC(CW834*CV834,2)</f>
        <v>0</v>
      </c>
      <c r="CY834" s="88"/>
      <c r="CZ834" s="54">
        <f>_xlfn.XLOOKUP($C834,[27]PSP!$C:$C,[27]PSP!$CZ:$CZ)</f>
        <v>0</v>
      </c>
      <c r="DA834" s="27">
        <f>_xlfn.XLOOKUP($C834,[27]PSP!$C:$C,[27]PSP!$DA:$DA)</f>
        <v>429.49</v>
      </c>
      <c r="DB834" s="28">
        <f t="shared" ref="DB834:DB840" si="3207">TRUNC(DA834*CZ834,2)</f>
        <v>0</v>
      </c>
      <c r="DC834" s="88"/>
      <c r="DD834" s="54">
        <f>_xlfn.XLOOKUP($C834,[27]PSP!$C:$C,[27]PSP!$DD:$DD)</f>
        <v>0</v>
      </c>
      <c r="DE834" s="27">
        <f>_xlfn.XLOOKUP($C834,[27]PSP!$C:$C,[27]PSP!$DE:$DE)</f>
        <v>429.49</v>
      </c>
      <c r="DF834" s="28">
        <f t="shared" ref="DF834:DF840" si="3208">TRUNC(DE834*DD834,2)</f>
        <v>0</v>
      </c>
      <c r="DG834" s="88"/>
      <c r="DH834" s="54">
        <f>_xlfn.XLOOKUP($C834,[27]PSP!$C:$C,[27]PSP!$DH:$DH)</f>
        <v>0</v>
      </c>
      <c r="DI834" s="27">
        <f>_xlfn.XLOOKUP($C834,[27]PSP!$C:$C,[27]PSP!$DI:$DI)</f>
        <v>429.49</v>
      </c>
      <c r="DJ834" s="28">
        <f t="shared" ref="DJ834:DJ840" si="3209">TRUNC(DI834*DH834,2)</f>
        <v>0</v>
      </c>
      <c r="DK834" s="88"/>
      <c r="DL834" s="54">
        <f>_xlfn.XLOOKUP($C834,[27]PSP!$C:$C,[27]PSP!$DL:$DL)</f>
        <v>0</v>
      </c>
      <c r="DM834" s="27">
        <f>_xlfn.XLOOKUP($C834,[27]PSP!$C:$C,[27]PSP!$DM:$DM)</f>
        <v>429.49</v>
      </c>
      <c r="DN834" s="28">
        <f t="shared" ref="DN834:DN840" si="3210">TRUNC(DM834*DL834,2)</f>
        <v>0</v>
      </c>
      <c r="DO834" s="88"/>
      <c r="DP834" s="54">
        <f>_xlfn.XLOOKUP($C834,[27]PSP!$C:$C,[27]PSP!$DP:$DP)</f>
        <v>0</v>
      </c>
      <c r="DQ834" s="27">
        <f>_xlfn.XLOOKUP($C834,[27]PSP!$C:$C,[27]PSP!$DQ:$DQ)</f>
        <v>429.49</v>
      </c>
      <c r="DR834" s="28">
        <f t="shared" ref="DR834:DR840" si="3211">TRUNC(DQ834*DP834,2)</f>
        <v>0</v>
      </c>
      <c r="DS834" s="88"/>
      <c r="DT834" s="54">
        <f>_xlfn.XLOOKUP($C834,[27]PSP!$C:$C,[27]PSP!$DT:$DT)</f>
        <v>0</v>
      </c>
      <c r="DU834" s="27">
        <f>_xlfn.XLOOKUP($C834,[27]PSP!$C:$C,[27]PSP!$DU:$DU)</f>
        <v>429.49</v>
      </c>
      <c r="DV834" s="28">
        <f t="shared" ref="DV834:DV840" si="3212">TRUNC(DU834*DT834,2)</f>
        <v>0</v>
      </c>
      <c r="DW834" s="88"/>
      <c r="DX834" s="54">
        <f>_xlfn.XLOOKUP($C834,[27]PSP!$C:$C,[27]PSP!$DX:$DX)</f>
        <v>0</v>
      </c>
      <c r="DY834" s="27">
        <f>_xlfn.XLOOKUP($C834,[27]PSP!$C:$C,[27]PSP!$DY:$DY)</f>
        <v>429.49</v>
      </c>
      <c r="DZ834" s="28">
        <f t="shared" ref="DZ834:DZ840" si="3213">TRUNC(DY834*DX834,2)</f>
        <v>0</v>
      </c>
      <c r="EA834" s="88"/>
      <c r="EB834" s="54">
        <f>_xlfn.XLOOKUP($C834,[27]PSP!$C:$C,[27]PSP!$EB:$EB)</f>
        <v>0</v>
      </c>
      <c r="EC834" s="27">
        <f>_xlfn.XLOOKUP($C834,[27]PSP!$C:$C,[27]PSP!$EC:$EC)</f>
        <v>429.49</v>
      </c>
      <c r="ED834" s="28">
        <f t="shared" ref="ED834:ED840" si="3214">TRUNC(EC834*EB834,2)</f>
        <v>0</v>
      </c>
      <c r="EE834" s="88"/>
      <c r="EF834" s="54">
        <f>_xlfn.XLOOKUP($C834,[27]PSP!$C:$C,[27]PSP!$EF:$EF)</f>
        <v>0</v>
      </c>
      <c r="EG834" s="27">
        <f>_xlfn.XLOOKUP($C834,[27]PSP!$C:$C,[27]PSP!$EG:$EG)</f>
        <v>429.49</v>
      </c>
      <c r="EH834" s="28">
        <f t="shared" ref="EH834:EH840" si="3215">TRUNC(EG834*EF834,2)</f>
        <v>0</v>
      </c>
      <c r="EI834" s="88"/>
      <c r="EJ834" s="54" t="e">
        <f>_xlfn.XLOOKUP($C834,[27]PSP!$C:$C,[27]PSP!$EJ:$EJ)</f>
        <v>#REF!</v>
      </c>
      <c r="EK834" s="27">
        <f>_xlfn.XLOOKUP($C834,[27]PSP!$C:$C,[27]PSP!$EK:$EK)</f>
        <v>429.49</v>
      </c>
      <c r="EL834" s="28" t="e">
        <f t="shared" ref="EL834:EL840" si="3216">TRUNC(EK834*EJ834,2)</f>
        <v>#REF!</v>
      </c>
      <c r="EM834" s="88"/>
      <c r="EN834" s="108"/>
      <c r="EO834" s="29" t="e">
        <f t="shared" si="3045"/>
        <v>#REF!</v>
      </c>
      <c r="EP834" s="88" t="e">
        <f t="shared" si="2976"/>
        <v>#REF!</v>
      </c>
      <c r="EQ834" s="1" t="e">
        <f t="shared" si="2596"/>
        <v>#REF!</v>
      </c>
      <c r="ES834" s="118">
        <f t="shared" si="3148"/>
        <v>1.1767000000000001</v>
      </c>
    </row>
    <row r="835" spans="3:149" s="1" customFormat="1" ht="21" x14ac:dyDescent="0.25">
      <c r="C835" s="24" t="s">
        <v>970</v>
      </c>
      <c r="D835" s="43">
        <f>_xlfn.XLOOKUP($C835,[27]PSP!$C:$C,[27]PSP!$D:$D)</f>
        <v>5213578</v>
      </c>
      <c r="E835" s="24" t="str">
        <f>_xlfn.XLOOKUP($C835,[27]PSP!$C:$C,[27]PSP!$E:$E)</f>
        <v>SICRO SERVIÇO</v>
      </c>
      <c r="F835" s="25" t="str">
        <f>_xlfn.XLOOKUP($C835,[27]PSP!$C:$C,[27]PSP!$F:$F)</f>
        <v>FORNECIMENTO E IMPLANTAÇÃO DE PLACA EM AÇO, MODULADA - ACIMA DE 2 M² - PELÍCULA III + III</v>
      </c>
      <c r="G835" s="26" t="str">
        <f>_xlfn.XLOOKUP($C835,[27]PSP!$C:$C,[27]PSP!$G:$G)</f>
        <v>M²</v>
      </c>
      <c r="H835" s="53" t="e">
        <f>_xlfn.XLOOKUP($C835,[27]PSP!$C:$C,[27]PSP!$H:$H)</f>
        <v>#REF!</v>
      </c>
      <c r="I835" s="28" t="e">
        <f>_xlfn.XLOOKUP($C835,[27]PSP!$C:$C,[27]PSP!$I:$I)</f>
        <v>#REF!</v>
      </c>
      <c r="J835" s="28" t="e">
        <f t="shared" si="3183"/>
        <v>#REF!</v>
      </c>
      <c r="K835" s="88"/>
      <c r="L835" s="54">
        <f>_xlfn.XLOOKUP($C835,[27]PSP!$C:$C,[27]PSP!$L:$L)</f>
        <v>0</v>
      </c>
      <c r="M835" s="27">
        <f>_xlfn.XLOOKUP($C835,[27]PSP!$C:$C,[27]PSP!$M:$M)</f>
        <v>482.7</v>
      </c>
      <c r="N835" s="28">
        <f t="shared" si="3184"/>
        <v>0</v>
      </c>
      <c r="O835" s="88"/>
      <c r="P835" s="54">
        <f>_xlfn.XLOOKUP($C835,[27]PSP!$C:$C,[27]PSP!$P:$P)</f>
        <v>0</v>
      </c>
      <c r="Q835" s="27">
        <f>_xlfn.XLOOKUP($C835,[27]PSP!$C:$C,[27]PSP!$Q:$Q)</f>
        <v>482.7</v>
      </c>
      <c r="R835" s="28">
        <f t="shared" si="3185"/>
        <v>0</v>
      </c>
      <c r="S835" s="88"/>
      <c r="T835" s="54">
        <f>_xlfn.XLOOKUP($C835,[27]PSP!$C:$C,[27]PSP!$T:$T)</f>
        <v>0</v>
      </c>
      <c r="U835" s="27">
        <f>_xlfn.XLOOKUP($C835,[27]PSP!$C:$C,[27]PSP!$U:$U)</f>
        <v>482.7</v>
      </c>
      <c r="V835" s="28">
        <f t="shared" si="3186"/>
        <v>0</v>
      </c>
      <c r="W835" s="88"/>
      <c r="X835" s="54">
        <f>_xlfn.XLOOKUP($C835,[27]PSP!$C:$C,[27]PSP!$X:$X)</f>
        <v>0</v>
      </c>
      <c r="Y835" s="27">
        <f>_xlfn.XLOOKUP($C835,[27]PSP!$C:$C,[27]PSP!$Y:$Y)</f>
        <v>482.7</v>
      </c>
      <c r="Z835" s="28">
        <f t="shared" si="3187"/>
        <v>0</v>
      </c>
      <c r="AA835" s="88"/>
      <c r="AB835" s="54">
        <f>_xlfn.XLOOKUP($C835,[27]PSP!$C:$C,[27]PSP!$AB:$AB)</f>
        <v>0</v>
      </c>
      <c r="AC835" s="27">
        <f>_xlfn.XLOOKUP($C835,[27]PSP!$C:$C,[27]PSP!$AC:$AC)</f>
        <v>482.7</v>
      </c>
      <c r="AD835" s="28">
        <f t="shared" si="3188"/>
        <v>0</v>
      </c>
      <c r="AE835" s="88"/>
      <c r="AF835" s="54">
        <f>_xlfn.XLOOKUP($C835,[27]PSP!$C:$C,[27]PSP!$AF:$AF)</f>
        <v>0</v>
      </c>
      <c r="AG835" s="27">
        <f>_xlfn.XLOOKUP($C835,[27]PSP!$C:$C,[27]PSP!$AG:$AG)</f>
        <v>482.7</v>
      </c>
      <c r="AH835" s="28">
        <f t="shared" si="3189"/>
        <v>0</v>
      </c>
      <c r="AI835" s="88"/>
      <c r="AJ835" s="54">
        <f>_xlfn.XLOOKUP($C835,[27]PSP!$C:$C,[27]PSP!$AJ:$AJ)</f>
        <v>8</v>
      </c>
      <c r="AK835" s="27">
        <f>_xlfn.XLOOKUP($C835,[27]PSP!$C:$C,[27]PSP!$AK:$AK)</f>
        <v>482.7</v>
      </c>
      <c r="AL835" s="28">
        <f t="shared" si="3190"/>
        <v>3861.6</v>
      </c>
      <c r="AM835" s="88"/>
      <c r="AN835" s="54">
        <f>_xlfn.XLOOKUP($C835,[27]PSP!$C:$C,[27]PSP!$AN:$AN)</f>
        <v>0</v>
      </c>
      <c r="AO835" s="27">
        <f>_xlfn.XLOOKUP($C835,[27]PSP!$C:$C,[27]PSP!$AO:$AO)</f>
        <v>482.7</v>
      </c>
      <c r="AP835" s="28">
        <f t="shared" si="3191"/>
        <v>0</v>
      </c>
      <c r="AQ835" s="88"/>
      <c r="AR835" s="54">
        <f>_xlfn.XLOOKUP($C835,[27]PSP!$C:$C,[27]PSP!$AR:$AR)</f>
        <v>39.231999999999999</v>
      </c>
      <c r="AS835" s="27">
        <f>_xlfn.XLOOKUP($C835,[27]PSP!$C:$C,[27]PSP!$AS:$AS)</f>
        <v>482.7</v>
      </c>
      <c r="AT835" s="28">
        <f t="shared" si="3192"/>
        <v>18937.28</v>
      </c>
      <c r="AU835" s="88"/>
      <c r="AV835" s="54">
        <f>_xlfn.XLOOKUP($C835,[27]PSP!$C:$C,[27]PSP!$AV:$AV)</f>
        <v>8</v>
      </c>
      <c r="AW835" s="27">
        <f>_xlfn.XLOOKUP($C835,[27]PSP!$C:$C,[27]PSP!$AW:$AW)</f>
        <v>482.7</v>
      </c>
      <c r="AX835" s="28">
        <f t="shared" si="3193"/>
        <v>3861.6</v>
      </c>
      <c r="AY835" s="88"/>
      <c r="AZ835" s="54">
        <f>_xlfn.XLOOKUP($C835,[27]PSP!$C:$C,[27]PSP!$AZ:$AZ)</f>
        <v>0</v>
      </c>
      <c r="BA835" s="27">
        <f>_xlfn.XLOOKUP($C835,[27]PSP!$C:$C,[27]PSP!$BA:$BA)</f>
        <v>482.7</v>
      </c>
      <c r="BB835" s="28">
        <f t="shared" si="3194"/>
        <v>0</v>
      </c>
      <c r="BC835" s="88"/>
      <c r="BD835" s="54">
        <f>_xlfn.XLOOKUP($C835,[27]PSP!$C:$C,[27]PSP!$BD:$BD)</f>
        <v>8</v>
      </c>
      <c r="BE835" s="27">
        <f>_xlfn.XLOOKUP($C835,[27]PSP!$C:$C,[27]PSP!$BE:$BE)</f>
        <v>482.7</v>
      </c>
      <c r="BF835" s="28">
        <f t="shared" si="3195"/>
        <v>3861.6</v>
      </c>
      <c r="BG835" s="88"/>
      <c r="BH835" s="54">
        <f>_xlfn.XLOOKUP($C835,[27]PSP!$C:$C,[27]PSP!$BH:$BH)</f>
        <v>0</v>
      </c>
      <c r="BI835" s="27">
        <f>_xlfn.XLOOKUP($C835,[27]PSP!$C:$C,[27]PSP!$BI:$BI)</f>
        <v>482.7</v>
      </c>
      <c r="BJ835" s="28">
        <f t="shared" si="3196"/>
        <v>0</v>
      </c>
      <c r="BK835" s="88"/>
      <c r="BL835" s="54">
        <f>_xlfn.XLOOKUP($C835,[27]PSP!$C:$C,[27]PSP!$BL:$BL)</f>
        <v>0</v>
      </c>
      <c r="BM835" s="27">
        <f>_xlfn.XLOOKUP($C835,[27]PSP!$C:$C,[27]PSP!$BM:$BM)</f>
        <v>482.7</v>
      </c>
      <c r="BN835" s="28">
        <f t="shared" si="3197"/>
        <v>0</v>
      </c>
      <c r="BO835" s="88"/>
      <c r="BP835" s="54">
        <f>_xlfn.XLOOKUP($C835,[27]PSP!$C:$C,[27]PSP!$BP:$BP)</f>
        <v>39.231999999999999</v>
      </c>
      <c r="BQ835" s="27">
        <f>_xlfn.XLOOKUP($C835,[27]PSP!$C:$C,[27]PSP!$BQ:$BQ)</f>
        <v>482.7</v>
      </c>
      <c r="BR835" s="28">
        <f t="shared" si="3198"/>
        <v>18937.28</v>
      </c>
      <c r="BS835" s="88"/>
      <c r="BT835" s="54">
        <f>_xlfn.XLOOKUP($C835,[27]PSP!$C:$C,[27]PSP!$BT:$BT)</f>
        <v>0</v>
      </c>
      <c r="BU835" s="27">
        <f>_xlfn.XLOOKUP($C835,[27]PSP!$C:$C,[27]PSP!$BU:$BU)</f>
        <v>482.7</v>
      </c>
      <c r="BV835" s="28">
        <f t="shared" si="3199"/>
        <v>0</v>
      </c>
      <c r="BW835" s="88"/>
      <c r="BX835" s="54">
        <f>_xlfn.XLOOKUP($C835,[27]PSP!$C:$C,[27]PSP!$BX:$BX)</f>
        <v>0</v>
      </c>
      <c r="BY835" s="27">
        <f>_xlfn.XLOOKUP($C835,[27]PSP!$C:$C,[27]PSP!$BY:$BY)</f>
        <v>482.7</v>
      </c>
      <c r="BZ835" s="28">
        <f t="shared" si="3200"/>
        <v>0</v>
      </c>
      <c r="CA835" s="88"/>
      <c r="CB835" s="54">
        <f>_xlfn.XLOOKUP($C835,[27]PSP!$C:$C,[27]PSP!$CB:$CB)</f>
        <v>47.231999999999999</v>
      </c>
      <c r="CC835" s="27">
        <f>_xlfn.XLOOKUP($C835,[27]PSP!$C:$C,[27]PSP!$CC:$CC)</f>
        <v>482.7</v>
      </c>
      <c r="CD835" s="28">
        <f t="shared" si="3201"/>
        <v>22798.880000000001</v>
      </c>
      <c r="CE835" s="88"/>
      <c r="CF835" s="54">
        <f>_xlfn.XLOOKUP($C835,[27]PSP!$C:$C,[27]PSP!$CF:$CF)</f>
        <v>8</v>
      </c>
      <c r="CG835" s="27">
        <f>_xlfn.XLOOKUP($C835,[27]PSP!$C:$C,[27]PSP!$CG:$CG)</f>
        <v>482.7</v>
      </c>
      <c r="CH835" s="28">
        <f t="shared" si="3202"/>
        <v>3861.6</v>
      </c>
      <c r="CI835" s="88"/>
      <c r="CJ835" s="54">
        <f>_xlfn.XLOOKUP($C835,[27]PSP!$C:$C,[27]PSP!$CJ:$CJ)</f>
        <v>8</v>
      </c>
      <c r="CK835" s="27">
        <f>_xlfn.XLOOKUP($C835,[27]PSP!$C:$C,[27]PSP!$CK:$CK)</f>
        <v>482.7</v>
      </c>
      <c r="CL835" s="28">
        <f t="shared" si="3203"/>
        <v>3861.6</v>
      </c>
      <c r="CM835" s="88"/>
      <c r="CN835" s="54">
        <f>_xlfn.XLOOKUP($C835,[27]PSP!$C:$C,[27]PSP!$CN:$CN)</f>
        <v>0</v>
      </c>
      <c r="CO835" s="27">
        <f>_xlfn.XLOOKUP($C835,[27]PSP!$C:$C,[27]PSP!$CO:$CO)</f>
        <v>482.7</v>
      </c>
      <c r="CP835" s="28">
        <f t="shared" si="3204"/>
        <v>0</v>
      </c>
      <c r="CQ835" s="88"/>
      <c r="CR835" s="54">
        <f>_xlfn.XLOOKUP($C835,[27]PSP!$C:$C,[27]PSP!$CR:$CR)</f>
        <v>0</v>
      </c>
      <c r="CS835" s="27">
        <f>_xlfn.XLOOKUP($C835,[27]PSP!$C:$C,[27]PSP!$CS:$CS)</f>
        <v>482.7</v>
      </c>
      <c r="CT835" s="28">
        <f t="shared" si="3205"/>
        <v>0</v>
      </c>
      <c r="CU835" s="88"/>
      <c r="CV835" s="54">
        <f>_xlfn.XLOOKUP($C835,[27]PSP!$C:$C,[27]PSP!$CV:$CV)</f>
        <v>0</v>
      </c>
      <c r="CW835" s="27">
        <f>_xlfn.XLOOKUP($C835,[27]PSP!$C:$C,[27]PSP!$CW:$CW)</f>
        <v>482.7</v>
      </c>
      <c r="CX835" s="28">
        <f t="shared" si="3206"/>
        <v>0</v>
      </c>
      <c r="CY835" s="88"/>
      <c r="CZ835" s="54">
        <f>_xlfn.XLOOKUP($C835,[27]PSP!$C:$C,[27]PSP!$CZ:$CZ)</f>
        <v>16</v>
      </c>
      <c r="DA835" s="27">
        <f>_xlfn.XLOOKUP($C835,[27]PSP!$C:$C,[27]PSP!$DA:$DA)</f>
        <v>482.7</v>
      </c>
      <c r="DB835" s="28">
        <f t="shared" si="3207"/>
        <v>7723.2</v>
      </c>
      <c r="DC835" s="88"/>
      <c r="DD835" s="54">
        <f>_xlfn.XLOOKUP($C835,[27]PSP!$C:$C,[27]PSP!$DD:$DD)</f>
        <v>0</v>
      </c>
      <c r="DE835" s="27">
        <f>_xlfn.XLOOKUP($C835,[27]PSP!$C:$C,[27]PSP!$DE:$DE)</f>
        <v>482.7</v>
      </c>
      <c r="DF835" s="28">
        <f t="shared" si="3208"/>
        <v>0</v>
      </c>
      <c r="DG835" s="88"/>
      <c r="DH835" s="54">
        <f>_xlfn.XLOOKUP($C835,[27]PSP!$C:$C,[27]PSP!$DH:$DH)</f>
        <v>0</v>
      </c>
      <c r="DI835" s="27">
        <f>_xlfn.XLOOKUP($C835,[27]PSP!$C:$C,[27]PSP!$DI:$DI)</f>
        <v>482.7</v>
      </c>
      <c r="DJ835" s="28">
        <f t="shared" si="3209"/>
        <v>0</v>
      </c>
      <c r="DK835" s="88"/>
      <c r="DL835" s="54">
        <f>_xlfn.XLOOKUP($C835,[27]PSP!$C:$C,[27]PSP!$DL:$DL)</f>
        <v>0</v>
      </c>
      <c r="DM835" s="27">
        <f>_xlfn.XLOOKUP($C835,[27]PSP!$C:$C,[27]PSP!$DM:$DM)</f>
        <v>482.7</v>
      </c>
      <c r="DN835" s="28">
        <f t="shared" si="3210"/>
        <v>0</v>
      </c>
      <c r="DO835" s="88"/>
      <c r="DP835" s="54">
        <f>_xlfn.XLOOKUP($C835,[27]PSP!$C:$C,[27]PSP!$DP:$DP)</f>
        <v>0</v>
      </c>
      <c r="DQ835" s="27">
        <f>_xlfn.XLOOKUP($C835,[27]PSP!$C:$C,[27]PSP!$DQ:$DQ)</f>
        <v>482.7</v>
      </c>
      <c r="DR835" s="28">
        <f t="shared" si="3211"/>
        <v>0</v>
      </c>
      <c r="DS835" s="88"/>
      <c r="DT835" s="54">
        <f>_xlfn.XLOOKUP($C835,[27]PSP!$C:$C,[27]PSP!$DT:$DT)</f>
        <v>0</v>
      </c>
      <c r="DU835" s="27">
        <f>_xlfn.XLOOKUP($C835,[27]PSP!$C:$C,[27]PSP!$DU:$DU)</f>
        <v>482.7</v>
      </c>
      <c r="DV835" s="28">
        <f t="shared" si="3212"/>
        <v>0</v>
      </c>
      <c r="DW835" s="88"/>
      <c r="DX835" s="54">
        <f>_xlfn.XLOOKUP($C835,[27]PSP!$C:$C,[27]PSP!$DX:$DX)</f>
        <v>0</v>
      </c>
      <c r="DY835" s="27">
        <f>_xlfn.XLOOKUP($C835,[27]PSP!$C:$C,[27]PSP!$DY:$DY)</f>
        <v>482.7</v>
      </c>
      <c r="DZ835" s="28">
        <f t="shared" si="3213"/>
        <v>0</v>
      </c>
      <c r="EA835" s="88"/>
      <c r="EB835" s="54">
        <f>_xlfn.XLOOKUP($C835,[27]PSP!$C:$C,[27]PSP!$EB:$EB)</f>
        <v>0</v>
      </c>
      <c r="EC835" s="27">
        <f>_xlfn.XLOOKUP($C835,[27]PSP!$C:$C,[27]PSP!$EC:$EC)</f>
        <v>482.7</v>
      </c>
      <c r="ED835" s="28">
        <f t="shared" si="3214"/>
        <v>0</v>
      </c>
      <c r="EE835" s="88"/>
      <c r="EF835" s="54">
        <f>_xlfn.XLOOKUP($C835,[27]PSP!$C:$C,[27]PSP!$EF:$EF)</f>
        <v>0</v>
      </c>
      <c r="EG835" s="27">
        <f>_xlfn.XLOOKUP($C835,[27]PSP!$C:$C,[27]PSP!$EG:$EG)</f>
        <v>482.7</v>
      </c>
      <c r="EH835" s="28">
        <f t="shared" si="3215"/>
        <v>0</v>
      </c>
      <c r="EI835" s="88"/>
      <c r="EJ835" s="54" t="e">
        <f>_xlfn.XLOOKUP($C835,[27]PSP!$C:$C,[27]PSP!$EJ:$EJ)</f>
        <v>#REF!</v>
      </c>
      <c r="EK835" s="27">
        <f>_xlfn.XLOOKUP($C835,[27]PSP!$C:$C,[27]PSP!$EK:$EK)</f>
        <v>482.7</v>
      </c>
      <c r="EL835" s="28" t="e">
        <f t="shared" si="3216"/>
        <v>#REF!</v>
      </c>
      <c r="EM835" s="88"/>
      <c r="EN835" s="108"/>
      <c r="EO835" s="29" t="e">
        <f t="shared" si="3045"/>
        <v>#REF!</v>
      </c>
      <c r="EP835" s="88" t="e">
        <f t="shared" si="2976"/>
        <v>#REF!</v>
      </c>
      <c r="EQ835" s="1" t="e">
        <f t="shared" si="2596"/>
        <v>#REF!</v>
      </c>
      <c r="ES835" s="118">
        <f t="shared" si="3148"/>
        <v>1.1767000000000001</v>
      </c>
    </row>
    <row r="836" spans="3:149" s="1" customFormat="1" ht="21" x14ac:dyDescent="0.25">
      <c r="C836" s="24" t="s">
        <v>971</v>
      </c>
      <c r="D836" s="43">
        <f>_xlfn.XLOOKUP($C836,[27]PSP!$C:$C,[27]PSP!$D:$D)</f>
        <v>5213437</v>
      </c>
      <c r="E836" s="24" t="str">
        <f>_xlfn.XLOOKUP($C836,[27]PSP!$C:$C,[27]PSP!$E:$E)</f>
        <v>SICRO SERVIÇO</v>
      </c>
      <c r="F836" s="25" t="str">
        <f>_xlfn.XLOOKUP($C836,[27]PSP!$C:$C,[27]PSP!$F:$F)</f>
        <v>CONFECÇÃO DE PLACA MODULADA EM CHAPA DE POLIESTER REFORÇADA COM FIBRA DE VIDRO, AÉREA, COM PELÍCULA RETRORREFLETIVA TIPO I + III</v>
      </c>
      <c r="G836" s="26" t="str">
        <f>_xlfn.XLOOKUP($C836,[27]PSP!$C:$C,[27]PSP!$G:$G)</f>
        <v>M²</v>
      </c>
      <c r="H836" s="53" t="e">
        <f>_xlfn.XLOOKUP($C836,[27]PSP!$C:$C,[27]PSP!$H:$H)</f>
        <v>#REF!</v>
      </c>
      <c r="I836" s="28" t="e">
        <f>_xlfn.XLOOKUP($C836,[27]PSP!$C:$C,[27]PSP!$I:$I)</f>
        <v>#REF!</v>
      </c>
      <c r="J836" s="28" t="e">
        <f t="shared" si="3183"/>
        <v>#REF!</v>
      </c>
      <c r="K836" s="88"/>
      <c r="L836" s="54">
        <f>_xlfn.XLOOKUP($C836,[27]PSP!$C:$C,[27]PSP!$L:$L)</f>
        <v>0</v>
      </c>
      <c r="M836" s="27">
        <f>_xlfn.XLOOKUP($C836,[27]PSP!$C:$C,[27]PSP!$M:$M)</f>
        <v>370.25</v>
      </c>
      <c r="N836" s="28">
        <f t="shared" si="3184"/>
        <v>0</v>
      </c>
      <c r="O836" s="88"/>
      <c r="P836" s="54">
        <f>_xlfn.XLOOKUP($C836,[27]PSP!$C:$C,[27]PSP!$P:$P)</f>
        <v>0</v>
      </c>
      <c r="Q836" s="27">
        <f>_xlfn.XLOOKUP($C836,[27]PSP!$C:$C,[27]PSP!$Q:$Q)</f>
        <v>370.25</v>
      </c>
      <c r="R836" s="28">
        <f t="shared" si="3185"/>
        <v>0</v>
      </c>
      <c r="S836" s="88"/>
      <c r="T836" s="54">
        <f>_xlfn.XLOOKUP($C836,[27]PSP!$C:$C,[27]PSP!$T:$T)</f>
        <v>18.399999999999999</v>
      </c>
      <c r="U836" s="27">
        <f>_xlfn.XLOOKUP($C836,[27]PSP!$C:$C,[27]PSP!$U:$U)</f>
        <v>370.25</v>
      </c>
      <c r="V836" s="28">
        <f t="shared" si="3186"/>
        <v>6812.6</v>
      </c>
      <c r="W836" s="88"/>
      <c r="X836" s="54">
        <f>_xlfn.XLOOKUP($C836,[27]PSP!$C:$C,[27]PSP!$X:$X)</f>
        <v>55.199999999999996</v>
      </c>
      <c r="Y836" s="27">
        <f>_xlfn.XLOOKUP($C836,[27]PSP!$C:$C,[27]PSP!$Y:$Y)</f>
        <v>370.25</v>
      </c>
      <c r="Z836" s="28">
        <f t="shared" si="3187"/>
        <v>20437.8</v>
      </c>
      <c r="AA836" s="88"/>
      <c r="AB836" s="54">
        <f>_xlfn.XLOOKUP($C836,[27]PSP!$C:$C,[27]PSP!$AB:$AB)</f>
        <v>18.399999999999999</v>
      </c>
      <c r="AC836" s="27">
        <f>_xlfn.XLOOKUP($C836,[27]PSP!$C:$C,[27]PSP!$AC:$AC)</f>
        <v>370.25</v>
      </c>
      <c r="AD836" s="28">
        <f t="shared" si="3188"/>
        <v>6812.6</v>
      </c>
      <c r="AE836" s="88"/>
      <c r="AF836" s="54">
        <f>_xlfn.XLOOKUP($C836,[27]PSP!$C:$C,[27]PSP!$AF:$AF)</f>
        <v>36.799999999999997</v>
      </c>
      <c r="AG836" s="27">
        <f>_xlfn.XLOOKUP($C836,[27]PSP!$C:$C,[27]PSP!$AG:$AG)</f>
        <v>370.25</v>
      </c>
      <c r="AH836" s="28">
        <f t="shared" si="3189"/>
        <v>13625.2</v>
      </c>
      <c r="AI836" s="88"/>
      <c r="AJ836" s="54">
        <f>_xlfn.XLOOKUP($C836,[27]PSP!$C:$C,[27]PSP!$AJ:$AJ)</f>
        <v>26.4</v>
      </c>
      <c r="AK836" s="27">
        <f>_xlfn.XLOOKUP($C836,[27]PSP!$C:$C,[27]PSP!$AK:$AK)</f>
        <v>370.25</v>
      </c>
      <c r="AL836" s="28">
        <f t="shared" si="3190"/>
        <v>9774.6</v>
      </c>
      <c r="AM836" s="88"/>
      <c r="AN836" s="54">
        <f>_xlfn.XLOOKUP($C836,[27]PSP!$C:$C,[27]PSP!$AN:$AN)</f>
        <v>18.399999999999999</v>
      </c>
      <c r="AO836" s="27">
        <f>_xlfn.XLOOKUP($C836,[27]PSP!$C:$C,[27]PSP!$AO:$AO)</f>
        <v>370.25</v>
      </c>
      <c r="AP836" s="28">
        <f t="shared" si="3191"/>
        <v>6812.6</v>
      </c>
      <c r="AQ836" s="88"/>
      <c r="AR836" s="54">
        <f>_xlfn.XLOOKUP($C836,[27]PSP!$C:$C,[27]PSP!$AR:$AR)</f>
        <v>133.48442089532003</v>
      </c>
      <c r="AS836" s="27">
        <f>_xlfn.XLOOKUP($C836,[27]PSP!$C:$C,[27]PSP!$AS:$AS)</f>
        <v>370.25</v>
      </c>
      <c r="AT836" s="28">
        <f t="shared" si="3192"/>
        <v>49422.6</v>
      </c>
      <c r="AU836" s="88"/>
      <c r="AV836" s="54">
        <f>_xlfn.XLOOKUP($C836,[27]PSP!$C:$C,[27]PSP!$AV:$AV)</f>
        <v>26.4</v>
      </c>
      <c r="AW836" s="27">
        <f>_xlfn.XLOOKUP($C836,[27]PSP!$C:$C,[27]PSP!$AW:$AW)</f>
        <v>370.25</v>
      </c>
      <c r="AX836" s="28">
        <f t="shared" si="3193"/>
        <v>9774.6</v>
      </c>
      <c r="AY836" s="88"/>
      <c r="AZ836" s="54">
        <f>_xlfn.XLOOKUP($C836,[27]PSP!$C:$C,[27]PSP!$AZ:$AZ)</f>
        <v>36.799999999999997</v>
      </c>
      <c r="BA836" s="27">
        <f>_xlfn.XLOOKUP($C836,[27]PSP!$C:$C,[27]PSP!$BA:$BA)</f>
        <v>370.25</v>
      </c>
      <c r="BB836" s="28">
        <f t="shared" si="3194"/>
        <v>13625.2</v>
      </c>
      <c r="BC836" s="88"/>
      <c r="BD836" s="54">
        <f>_xlfn.XLOOKUP($C836,[27]PSP!$C:$C,[27]PSP!$BD:$BD)</f>
        <v>44.8</v>
      </c>
      <c r="BE836" s="27">
        <f>_xlfn.XLOOKUP($C836,[27]PSP!$C:$C,[27]PSP!$BE:$BE)</f>
        <v>370.25</v>
      </c>
      <c r="BF836" s="28">
        <f t="shared" si="3195"/>
        <v>16587.2</v>
      </c>
      <c r="BG836" s="88"/>
      <c r="BH836" s="54">
        <f>_xlfn.XLOOKUP($C836,[27]PSP!$C:$C,[27]PSP!$BH:$BH)</f>
        <v>73.599999999999994</v>
      </c>
      <c r="BI836" s="27">
        <f>_xlfn.XLOOKUP($C836,[27]PSP!$C:$C,[27]PSP!$BI:$BI)</f>
        <v>370.25</v>
      </c>
      <c r="BJ836" s="28">
        <f t="shared" si="3196"/>
        <v>27250.400000000001</v>
      </c>
      <c r="BK836" s="88"/>
      <c r="BL836" s="54">
        <f>_xlfn.XLOOKUP($C836,[27]PSP!$C:$C,[27]PSP!$BL:$BL)</f>
        <v>18.399999999999999</v>
      </c>
      <c r="BM836" s="27">
        <f>_xlfn.XLOOKUP($C836,[27]PSP!$C:$C,[27]PSP!$BM:$BM)</f>
        <v>370.25</v>
      </c>
      <c r="BN836" s="28">
        <f t="shared" si="3197"/>
        <v>6812.6</v>
      </c>
      <c r="BO836" s="88"/>
      <c r="BP836" s="54">
        <f>_xlfn.XLOOKUP($C836,[27]PSP!$C:$C,[27]PSP!$BP:$BP)</f>
        <v>115.08442089532002</v>
      </c>
      <c r="BQ836" s="27">
        <f>_xlfn.XLOOKUP($C836,[27]PSP!$C:$C,[27]PSP!$BQ:$BQ)</f>
        <v>370.25</v>
      </c>
      <c r="BR836" s="28">
        <f t="shared" si="3198"/>
        <v>42610</v>
      </c>
      <c r="BS836" s="88"/>
      <c r="BT836" s="54">
        <f>_xlfn.XLOOKUP($C836,[27]PSP!$C:$C,[27]PSP!$BT:$BT)</f>
        <v>18.399999999999999</v>
      </c>
      <c r="BU836" s="27">
        <f>_xlfn.XLOOKUP($C836,[27]PSP!$C:$C,[27]PSP!$BU:$BU)</f>
        <v>370.25</v>
      </c>
      <c r="BV836" s="28">
        <f t="shared" si="3199"/>
        <v>6812.6</v>
      </c>
      <c r="BW836" s="88"/>
      <c r="BX836" s="54">
        <f>_xlfn.XLOOKUP($C836,[27]PSP!$C:$C,[27]PSP!$BX:$BX)</f>
        <v>36.799999999999997</v>
      </c>
      <c r="BY836" s="27">
        <f>_xlfn.XLOOKUP($C836,[27]PSP!$C:$C,[27]PSP!$BY:$BY)</f>
        <v>370.25</v>
      </c>
      <c r="BZ836" s="28">
        <f t="shared" si="3200"/>
        <v>13625.2</v>
      </c>
      <c r="CA836" s="88"/>
      <c r="CB836" s="54">
        <f>_xlfn.XLOOKUP($C836,[27]PSP!$C:$C,[27]PSP!$CB:$CB)</f>
        <v>141.48442089532003</v>
      </c>
      <c r="CC836" s="27">
        <f>_xlfn.XLOOKUP($C836,[27]PSP!$C:$C,[27]PSP!$CC:$CC)</f>
        <v>370.25</v>
      </c>
      <c r="CD836" s="28">
        <f t="shared" si="3201"/>
        <v>52384.6</v>
      </c>
      <c r="CE836" s="88"/>
      <c r="CF836" s="54">
        <f>_xlfn.XLOOKUP($C836,[27]PSP!$C:$C,[27]PSP!$CF:$CF)</f>
        <v>26.4</v>
      </c>
      <c r="CG836" s="27">
        <f>_xlfn.XLOOKUP($C836,[27]PSP!$C:$C,[27]PSP!$CG:$CG)</f>
        <v>370.25</v>
      </c>
      <c r="CH836" s="28">
        <f t="shared" si="3202"/>
        <v>9774.6</v>
      </c>
      <c r="CI836" s="88"/>
      <c r="CJ836" s="54">
        <f>_xlfn.XLOOKUP($C836,[27]PSP!$C:$C,[27]PSP!$CJ:$CJ)</f>
        <v>8</v>
      </c>
      <c r="CK836" s="27">
        <f>_xlfn.XLOOKUP($C836,[27]PSP!$C:$C,[27]PSP!$CK:$CK)</f>
        <v>370.25</v>
      </c>
      <c r="CL836" s="28">
        <f t="shared" si="3203"/>
        <v>2962</v>
      </c>
      <c r="CM836" s="88"/>
      <c r="CN836" s="54">
        <f>_xlfn.XLOOKUP($C836,[27]PSP!$C:$C,[27]PSP!$CN:$CN)</f>
        <v>64.400000000000006</v>
      </c>
      <c r="CO836" s="27">
        <f>_xlfn.XLOOKUP($C836,[27]PSP!$C:$C,[27]PSP!$CO:$CO)</f>
        <v>370.25</v>
      </c>
      <c r="CP836" s="28">
        <f t="shared" si="3204"/>
        <v>23844.1</v>
      </c>
      <c r="CQ836" s="88"/>
      <c r="CR836" s="54">
        <f>_xlfn.XLOOKUP($C836,[27]PSP!$C:$C,[27]PSP!$CR:$CR)</f>
        <v>0</v>
      </c>
      <c r="CS836" s="27">
        <f>_xlfn.XLOOKUP($C836,[27]PSP!$C:$C,[27]PSP!$CS:$CS)</f>
        <v>370.25</v>
      </c>
      <c r="CT836" s="28">
        <f t="shared" si="3205"/>
        <v>0</v>
      </c>
      <c r="CU836" s="88"/>
      <c r="CV836" s="54">
        <f>_xlfn.XLOOKUP($C836,[27]PSP!$C:$C,[27]PSP!$CV:$CV)</f>
        <v>73.599999999999994</v>
      </c>
      <c r="CW836" s="27">
        <f>_xlfn.XLOOKUP($C836,[27]PSP!$C:$C,[27]PSP!$CW:$CW)</f>
        <v>370.25</v>
      </c>
      <c r="CX836" s="28">
        <f t="shared" si="3206"/>
        <v>27250.400000000001</v>
      </c>
      <c r="CY836" s="88"/>
      <c r="CZ836" s="54">
        <f>_xlfn.XLOOKUP($C836,[27]PSP!$C:$C,[27]PSP!$CZ:$CZ)</f>
        <v>34.4</v>
      </c>
      <c r="DA836" s="27">
        <f>_xlfn.XLOOKUP($C836,[27]PSP!$C:$C,[27]PSP!$DA:$DA)</f>
        <v>370.25</v>
      </c>
      <c r="DB836" s="28">
        <f t="shared" si="3207"/>
        <v>12736.6</v>
      </c>
      <c r="DC836" s="88"/>
      <c r="DD836" s="54">
        <f>_xlfn.XLOOKUP($C836,[27]PSP!$C:$C,[27]PSP!$DD:$DD)</f>
        <v>0</v>
      </c>
      <c r="DE836" s="27">
        <f>_xlfn.XLOOKUP($C836,[27]PSP!$C:$C,[27]PSP!$DE:$DE)</f>
        <v>370.25</v>
      </c>
      <c r="DF836" s="28">
        <f t="shared" si="3208"/>
        <v>0</v>
      </c>
      <c r="DG836" s="88"/>
      <c r="DH836" s="54">
        <f>_xlfn.XLOOKUP($C836,[27]PSP!$C:$C,[27]PSP!$DH:$DH)</f>
        <v>0</v>
      </c>
      <c r="DI836" s="27">
        <f>_xlfn.XLOOKUP($C836,[27]PSP!$C:$C,[27]PSP!$DI:$DI)</f>
        <v>370.25</v>
      </c>
      <c r="DJ836" s="28">
        <f t="shared" si="3209"/>
        <v>0</v>
      </c>
      <c r="DK836" s="88"/>
      <c r="DL836" s="54">
        <f>_xlfn.XLOOKUP($C836,[27]PSP!$C:$C,[27]PSP!$DL:$DL)</f>
        <v>36.799999999999997</v>
      </c>
      <c r="DM836" s="27">
        <f>_xlfn.XLOOKUP($C836,[27]PSP!$C:$C,[27]PSP!$DM:$DM)</f>
        <v>370.25</v>
      </c>
      <c r="DN836" s="28">
        <f t="shared" si="3210"/>
        <v>13625.2</v>
      </c>
      <c r="DO836" s="88"/>
      <c r="DP836" s="54">
        <f>_xlfn.XLOOKUP($C836,[27]PSP!$C:$C,[27]PSP!$DP:$DP)</f>
        <v>0</v>
      </c>
      <c r="DQ836" s="27">
        <f>_xlfn.XLOOKUP($C836,[27]PSP!$C:$C,[27]PSP!$DQ:$DQ)</f>
        <v>370.25</v>
      </c>
      <c r="DR836" s="28">
        <f t="shared" si="3211"/>
        <v>0</v>
      </c>
      <c r="DS836" s="88"/>
      <c r="DT836" s="54">
        <f>_xlfn.XLOOKUP($C836,[27]PSP!$C:$C,[27]PSP!$DT:$DT)</f>
        <v>0</v>
      </c>
      <c r="DU836" s="27">
        <f>_xlfn.XLOOKUP($C836,[27]PSP!$C:$C,[27]PSP!$DU:$DU)</f>
        <v>370.25</v>
      </c>
      <c r="DV836" s="28">
        <f t="shared" si="3212"/>
        <v>0</v>
      </c>
      <c r="DW836" s="88"/>
      <c r="DX836" s="54">
        <f>_xlfn.XLOOKUP($C836,[27]PSP!$C:$C,[27]PSP!$DX:$DX)</f>
        <v>0</v>
      </c>
      <c r="DY836" s="27">
        <f>_xlfn.XLOOKUP($C836,[27]PSP!$C:$C,[27]PSP!$DY:$DY)</f>
        <v>370.25</v>
      </c>
      <c r="DZ836" s="28">
        <f t="shared" si="3213"/>
        <v>0</v>
      </c>
      <c r="EA836" s="88"/>
      <c r="EB836" s="54">
        <f>_xlfn.XLOOKUP($C836,[27]PSP!$C:$C,[27]PSP!$EB:$EB)</f>
        <v>0</v>
      </c>
      <c r="EC836" s="27">
        <f>_xlfn.XLOOKUP($C836,[27]PSP!$C:$C,[27]PSP!$EC:$EC)</f>
        <v>370.25</v>
      </c>
      <c r="ED836" s="28">
        <f t="shared" si="3214"/>
        <v>0</v>
      </c>
      <c r="EE836" s="88"/>
      <c r="EF836" s="54">
        <f>_xlfn.XLOOKUP($C836,[27]PSP!$C:$C,[27]PSP!$EF:$EF)</f>
        <v>0</v>
      </c>
      <c r="EG836" s="27">
        <f>_xlfn.XLOOKUP($C836,[27]PSP!$C:$C,[27]PSP!$EG:$EG)</f>
        <v>370.25</v>
      </c>
      <c r="EH836" s="28">
        <f t="shared" si="3215"/>
        <v>0</v>
      </c>
      <c r="EI836" s="88"/>
      <c r="EJ836" s="54" t="e">
        <f>_xlfn.XLOOKUP($C836,[27]PSP!$C:$C,[27]PSP!$EJ:$EJ)</f>
        <v>#REF!</v>
      </c>
      <c r="EK836" s="27">
        <f>_xlfn.XLOOKUP($C836,[27]PSP!$C:$C,[27]PSP!$EK:$EK)</f>
        <v>370.25</v>
      </c>
      <c r="EL836" s="28" t="e">
        <f t="shared" si="3216"/>
        <v>#REF!</v>
      </c>
      <c r="EM836" s="88"/>
      <c r="EN836" s="108"/>
      <c r="EO836" s="29" t="e">
        <f t="shared" si="3045"/>
        <v>#REF!</v>
      </c>
      <c r="EP836" s="88" t="e">
        <f t="shared" si="2976"/>
        <v>#REF!</v>
      </c>
      <c r="EQ836" s="1" t="e">
        <f t="shared" si="2596"/>
        <v>#REF!</v>
      </c>
      <c r="ES836" s="118">
        <f t="shared" si="3148"/>
        <v>1.1767000000000001</v>
      </c>
    </row>
    <row r="837" spans="3:149" s="1" customFormat="1" ht="21" x14ac:dyDescent="0.25">
      <c r="C837" s="24" t="s">
        <v>972</v>
      </c>
      <c r="D837" s="43">
        <f>_xlfn.XLOOKUP($C837,[27]PSP!$C:$C,[27]PSP!$D:$D)</f>
        <v>5213485</v>
      </c>
      <c r="E837" s="24" t="str">
        <f>_xlfn.XLOOKUP($C837,[27]PSP!$C:$C,[27]PSP!$E:$E)</f>
        <v>SICRO SERVIÇO</v>
      </c>
      <c r="F837" s="25" t="str">
        <f>_xlfn.XLOOKUP($C837,[27]PSP!$C:$C,[27]PSP!$F:$F)</f>
        <v>FORNECIMENTO E IMPLANTAÇÃO DE PLACA EM ALUMÍNIO, ESPESSURA DE 1,5 MM, MODULADA, AÉREA - PELÍCULA RETRORREFLETIVA TIPO III + X</v>
      </c>
      <c r="G837" s="26" t="str">
        <f>_xlfn.XLOOKUP($C837,[27]PSP!$C:$C,[27]PSP!$G:$G)</f>
        <v>M²</v>
      </c>
      <c r="H837" s="53" t="e">
        <f>_xlfn.XLOOKUP($C837,[27]PSP!$C:$C,[27]PSP!$H:$H)</f>
        <v>#REF!</v>
      </c>
      <c r="I837" s="28" t="e">
        <f>_xlfn.XLOOKUP($C837,[27]PSP!$C:$C,[27]PSP!$I:$I)</f>
        <v>#REF!</v>
      </c>
      <c r="J837" s="28" t="e">
        <f t="shared" si="3183"/>
        <v>#REF!</v>
      </c>
      <c r="K837" s="88"/>
      <c r="L837" s="54">
        <f>_xlfn.XLOOKUP($C837,[27]PSP!$C:$C,[27]PSP!$L:$L)</f>
        <v>18.399999999999999</v>
      </c>
      <c r="M837" s="27">
        <f>_xlfn.XLOOKUP($C837,[27]PSP!$C:$C,[27]PSP!$M:$M)</f>
        <v>696.55</v>
      </c>
      <c r="N837" s="28">
        <f t="shared" si="3184"/>
        <v>12816.52</v>
      </c>
      <c r="O837" s="88"/>
      <c r="P837" s="54">
        <f>_xlfn.XLOOKUP($C837,[27]PSP!$C:$C,[27]PSP!$P:$P)</f>
        <v>0</v>
      </c>
      <c r="Q837" s="27">
        <f>_xlfn.XLOOKUP($C837,[27]PSP!$C:$C,[27]PSP!$Q:$Q)</f>
        <v>696.55</v>
      </c>
      <c r="R837" s="28">
        <f t="shared" si="3185"/>
        <v>0</v>
      </c>
      <c r="S837" s="88"/>
      <c r="T837" s="54">
        <f>_xlfn.XLOOKUP($C837,[27]PSP!$C:$C,[27]PSP!$T:$T)</f>
        <v>13.1</v>
      </c>
      <c r="U837" s="27">
        <f>_xlfn.XLOOKUP($C837,[27]PSP!$C:$C,[27]PSP!$U:$U)</f>
        <v>696.55</v>
      </c>
      <c r="V837" s="28">
        <f t="shared" si="3186"/>
        <v>9124.7999999999993</v>
      </c>
      <c r="W837" s="88"/>
      <c r="X837" s="54">
        <f>_xlfn.XLOOKUP($C837,[27]PSP!$C:$C,[27]PSP!$X:$X)</f>
        <v>39.299999999999997</v>
      </c>
      <c r="Y837" s="27">
        <f>_xlfn.XLOOKUP($C837,[27]PSP!$C:$C,[27]PSP!$Y:$Y)</f>
        <v>696.55</v>
      </c>
      <c r="Z837" s="28">
        <f t="shared" si="3187"/>
        <v>27374.41</v>
      </c>
      <c r="AA837" s="88"/>
      <c r="AB837" s="54">
        <f>_xlfn.XLOOKUP($C837,[27]PSP!$C:$C,[27]PSP!$AB:$AB)</f>
        <v>13.1</v>
      </c>
      <c r="AC837" s="27">
        <f>_xlfn.XLOOKUP($C837,[27]PSP!$C:$C,[27]PSP!$AC:$AC)</f>
        <v>696.55</v>
      </c>
      <c r="AD837" s="28">
        <f t="shared" si="3188"/>
        <v>9124.7999999999993</v>
      </c>
      <c r="AE837" s="88"/>
      <c r="AF837" s="54">
        <f>_xlfn.XLOOKUP($C837,[27]PSP!$C:$C,[27]PSP!$AF:$AF)</f>
        <v>26.2</v>
      </c>
      <c r="AG837" s="27">
        <f>_xlfn.XLOOKUP($C837,[27]PSP!$C:$C,[27]PSP!$AG:$AG)</f>
        <v>696.55</v>
      </c>
      <c r="AH837" s="28">
        <f t="shared" si="3189"/>
        <v>18249.61</v>
      </c>
      <c r="AI837" s="88"/>
      <c r="AJ837" s="54">
        <f>_xlfn.XLOOKUP($C837,[27]PSP!$C:$C,[27]PSP!$AJ:$AJ)</f>
        <v>37.1</v>
      </c>
      <c r="AK837" s="27">
        <f>_xlfn.XLOOKUP($C837,[27]PSP!$C:$C,[27]PSP!$AK:$AK)</f>
        <v>696.55</v>
      </c>
      <c r="AL837" s="28">
        <f t="shared" si="3190"/>
        <v>25842</v>
      </c>
      <c r="AM837" s="88"/>
      <c r="AN837" s="54">
        <f>_xlfn.XLOOKUP($C837,[27]PSP!$C:$C,[27]PSP!$AN:$AN)</f>
        <v>13.1</v>
      </c>
      <c r="AO837" s="27">
        <f>_xlfn.XLOOKUP($C837,[27]PSP!$C:$C,[27]PSP!$AO:$AO)</f>
        <v>696.55</v>
      </c>
      <c r="AP837" s="28">
        <f t="shared" si="3191"/>
        <v>9124.7999999999993</v>
      </c>
      <c r="AQ837" s="88"/>
      <c r="AR837" s="54">
        <f>_xlfn.XLOOKUP($C837,[27]PSP!$C:$C,[27]PSP!$AR:$AR)</f>
        <v>50.2</v>
      </c>
      <c r="AS837" s="27">
        <f>_xlfn.XLOOKUP($C837,[27]PSP!$C:$C,[27]PSP!$AS:$AS)</f>
        <v>696.55</v>
      </c>
      <c r="AT837" s="28">
        <f t="shared" si="3192"/>
        <v>34966.81</v>
      </c>
      <c r="AU837" s="88"/>
      <c r="AV837" s="54">
        <f>_xlfn.XLOOKUP($C837,[27]PSP!$C:$C,[27]PSP!$AV:$AV)</f>
        <v>37.1</v>
      </c>
      <c r="AW837" s="27">
        <f>_xlfn.XLOOKUP($C837,[27]PSP!$C:$C,[27]PSP!$AW:$AW)</f>
        <v>696.55</v>
      </c>
      <c r="AX837" s="28">
        <f t="shared" si="3193"/>
        <v>25842</v>
      </c>
      <c r="AY837" s="88"/>
      <c r="AZ837" s="54">
        <f>_xlfn.XLOOKUP($C837,[27]PSP!$C:$C,[27]PSP!$AZ:$AZ)</f>
        <v>26.2</v>
      </c>
      <c r="BA837" s="27">
        <f>_xlfn.XLOOKUP($C837,[27]PSP!$C:$C,[27]PSP!$BA:$BA)</f>
        <v>696.55</v>
      </c>
      <c r="BB837" s="28">
        <f t="shared" si="3194"/>
        <v>18249.61</v>
      </c>
      <c r="BC837" s="88"/>
      <c r="BD837" s="54">
        <f>_xlfn.XLOOKUP($C837,[27]PSP!$C:$C,[27]PSP!$BD:$BD)</f>
        <v>50.2</v>
      </c>
      <c r="BE837" s="27">
        <f>_xlfn.XLOOKUP($C837,[27]PSP!$C:$C,[27]PSP!$BE:$BE)</f>
        <v>696.55</v>
      </c>
      <c r="BF837" s="28">
        <f t="shared" si="3195"/>
        <v>34966.81</v>
      </c>
      <c r="BG837" s="88"/>
      <c r="BH837" s="54">
        <f>_xlfn.XLOOKUP($C837,[27]PSP!$C:$C,[27]PSP!$BH:$BH)</f>
        <v>52.4</v>
      </c>
      <c r="BI837" s="27">
        <f>_xlfn.XLOOKUP($C837,[27]PSP!$C:$C,[27]PSP!$BI:$BI)</f>
        <v>696.55</v>
      </c>
      <c r="BJ837" s="28">
        <f t="shared" si="3196"/>
        <v>36499.22</v>
      </c>
      <c r="BK837" s="88"/>
      <c r="BL837" s="54">
        <f>_xlfn.XLOOKUP($C837,[27]PSP!$C:$C,[27]PSP!$BL:$BL)</f>
        <v>13.1</v>
      </c>
      <c r="BM837" s="27">
        <f>_xlfn.XLOOKUP($C837,[27]PSP!$C:$C,[27]PSP!$BM:$BM)</f>
        <v>696.55</v>
      </c>
      <c r="BN837" s="28">
        <f t="shared" si="3197"/>
        <v>9124.7999999999993</v>
      </c>
      <c r="BO837" s="88"/>
      <c r="BP837" s="54">
        <f>_xlfn.XLOOKUP($C837,[27]PSP!$C:$C,[27]PSP!$BP:$BP)</f>
        <v>37.1</v>
      </c>
      <c r="BQ837" s="27">
        <f>_xlfn.XLOOKUP($C837,[27]PSP!$C:$C,[27]PSP!$BQ:$BQ)</f>
        <v>696.55</v>
      </c>
      <c r="BR837" s="28">
        <f t="shared" si="3198"/>
        <v>25842</v>
      </c>
      <c r="BS837" s="88"/>
      <c r="BT837" s="54">
        <f>_xlfn.XLOOKUP($C837,[27]PSP!$C:$C,[27]PSP!$BT:$BT)</f>
        <v>13.1</v>
      </c>
      <c r="BU837" s="27">
        <f>_xlfn.XLOOKUP($C837,[27]PSP!$C:$C,[27]PSP!$BU:$BU)</f>
        <v>696.55</v>
      </c>
      <c r="BV837" s="28">
        <f t="shared" si="3199"/>
        <v>9124.7999999999993</v>
      </c>
      <c r="BW837" s="88"/>
      <c r="BX837" s="54">
        <f>_xlfn.XLOOKUP($C837,[27]PSP!$C:$C,[27]PSP!$BX:$BX)</f>
        <v>26.2</v>
      </c>
      <c r="BY837" s="27">
        <f>_xlfn.XLOOKUP($C837,[27]PSP!$C:$C,[27]PSP!$BY:$BY)</f>
        <v>696.55</v>
      </c>
      <c r="BZ837" s="28">
        <f t="shared" si="3200"/>
        <v>18249.61</v>
      </c>
      <c r="CA837" s="88"/>
      <c r="CB837" s="54">
        <f>_xlfn.XLOOKUP($C837,[27]PSP!$C:$C,[27]PSP!$CB:$CB)</f>
        <v>74.2</v>
      </c>
      <c r="CC837" s="27">
        <f>_xlfn.XLOOKUP($C837,[27]PSP!$C:$C,[27]PSP!$CC:$CC)</f>
        <v>696.55</v>
      </c>
      <c r="CD837" s="28">
        <f t="shared" si="3201"/>
        <v>51684.01</v>
      </c>
      <c r="CE837" s="88"/>
      <c r="CF837" s="54">
        <f>_xlfn.XLOOKUP($C837,[27]PSP!$C:$C,[27]PSP!$CF:$CF)</f>
        <v>37.1</v>
      </c>
      <c r="CG837" s="27">
        <f>_xlfn.XLOOKUP($C837,[27]PSP!$C:$C,[27]PSP!$CG:$CG)</f>
        <v>696.55</v>
      </c>
      <c r="CH837" s="28">
        <f t="shared" si="3202"/>
        <v>25842</v>
      </c>
      <c r="CI837" s="88"/>
      <c r="CJ837" s="54">
        <f>_xlfn.XLOOKUP($C837,[27]PSP!$C:$C,[27]PSP!$CJ:$CJ)</f>
        <v>24</v>
      </c>
      <c r="CK837" s="27">
        <f>_xlfn.XLOOKUP($C837,[27]PSP!$C:$C,[27]PSP!$CK:$CK)</f>
        <v>696.55</v>
      </c>
      <c r="CL837" s="28">
        <f t="shared" si="3203"/>
        <v>16717.2</v>
      </c>
      <c r="CM837" s="88"/>
      <c r="CN837" s="54">
        <f>_xlfn.XLOOKUP($C837,[27]PSP!$C:$C,[27]PSP!$CN:$CN)</f>
        <v>45.85</v>
      </c>
      <c r="CO837" s="27">
        <f>_xlfn.XLOOKUP($C837,[27]PSP!$C:$C,[27]PSP!$CO:$CO)</f>
        <v>696.55</v>
      </c>
      <c r="CP837" s="28">
        <f t="shared" si="3204"/>
        <v>31936.81</v>
      </c>
      <c r="CQ837" s="88"/>
      <c r="CR837" s="54">
        <f>_xlfn.XLOOKUP($C837,[27]PSP!$C:$C,[27]PSP!$CR:$CR)</f>
        <v>0</v>
      </c>
      <c r="CS837" s="27">
        <f>_xlfn.XLOOKUP($C837,[27]PSP!$C:$C,[27]PSP!$CS:$CS)</f>
        <v>696.55</v>
      </c>
      <c r="CT837" s="28">
        <f t="shared" si="3205"/>
        <v>0</v>
      </c>
      <c r="CU837" s="88"/>
      <c r="CV837" s="54">
        <f>_xlfn.XLOOKUP($C837,[27]PSP!$C:$C,[27]PSP!$CV:$CV)</f>
        <v>52.4</v>
      </c>
      <c r="CW837" s="27">
        <f>_xlfn.XLOOKUP($C837,[27]PSP!$C:$C,[27]PSP!$CW:$CW)</f>
        <v>696.55</v>
      </c>
      <c r="CX837" s="28">
        <f t="shared" si="3206"/>
        <v>36499.22</v>
      </c>
      <c r="CY837" s="88"/>
      <c r="CZ837" s="54">
        <f>_xlfn.XLOOKUP($C837,[27]PSP!$C:$C,[27]PSP!$CZ:$CZ)</f>
        <v>61.1</v>
      </c>
      <c r="DA837" s="27">
        <f>_xlfn.XLOOKUP($C837,[27]PSP!$C:$C,[27]PSP!$DA:$DA)</f>
        <v>696.55</v>
      </c>
      <c r="DB837" s="28">
        <f t="shared" si="3207"/>
        <v>42559.199999999997</v>
      </c>
      <c r="DC837" s="88"/>
      <c r="DD837" s="54">
        <f>_xlfn.XLOOKUP($C837,[27]PSP!$C:$C,[27]PSP!$DD:$DD)</f>
        <v>0</v>
      </c>
      <c r="DE837" s="27">
        <f>_xlfn.XLOOKUP($C837,[27]PSP!$C:$C,[27]PSP!$DE:$DE)</f>
        <v>696.55</v>
      </c>
      <c r="DF837" s="28">
        <f t="shared" si="3208"/>
        <v>0</v>
      </c>
      <c r="DG837" s="88"/>
      <c r="DH837" s="54">
        <f>_xlfn.XLOOKUP($C837,[27]PSP!$C:$C,[27]PSP!$DH:$DH)</f>
        <v>0</v>
      </c>
      <c r="DI837" s="27">
        <f>_xlfn.XLOOKUP($C837,[27]PSP!$C:$C,[27]PSP!$DI:$DI)</f>
        <v>696.55</v>
      </c>
      <c r="DJ837" s="28">
        <f t="shared" si="3209"/>
        <v>0</v>
      </c>
      <c r="DK837" s="88"/>
      <c r="DL837" s="54">
        <f>_xlfn.XLOOKUP($C837,[27]PSP!$C:$C,[27]PSP!$DL:$DL)</f>
        <v>26.2</v>
      </c>
      <c r="DM837" s="27">
        <f>_xlfn.XLOOKUP($C837,[27]PSP!$C:$C,[27]PSP!$DM:$DM)</f>
        <v>696.55</v>
      </c>
      <c r="DN837" s="28">
        <f t="shared" si="3210"/>
        <v>18249.61</v>
      </c>
      <c r="DO837" s="88"/>
      <c r="DP837" s="54">
        <f>_xlfn.XLOOKUP($C837,[27]PSP!$C:$C,[27]PSP!$DP:$DP)</f>
        <v>0</v>
      </c>
      <c r="DQ837" s="27">
        <f>_xlfn.XLOOKUP($C837,[27]PSP!$C:$C,[27]PSP!$DQ:$DQ)</f>
        <v>696.55</v>
      </c>
      <c r="DR837" s="28">
        <f t="shared" si="3211"/>
        <v>0</v>
      </c>
      <c r="DS837" s="88"/>
      <c r="DT837" s="54">
        <f>_xlfn.XLOOKUP($C837,[27]PSP!$C:$C,[27]PSP!$DT:$DT)</f>
        <v>0</v>
      </c>
      <c r="DU837" s="27">
        <f>_xlfn.XLOOKUP($C837,[27]PSP!$C:$C,[27]PSP!$DU:$DU)</f>
        <v>696.55</v>
      </c>
      <c r="DV837" s="28">
        <f t="shared" si="3212"/>
        <v>0</v>
      </c>
      <c r="DW837" s="88"/>
      <c r="DX837" s="54">
        <f>_xlfn.XLOOKUP($C837,[27]PSP!$C:$C,[27]PSP!$DX:$DX)</f>
        <v>0</v>
      </c>
      <c r="DY837" s="27">
        <f>_xlfn.XLOOKUP($C837,[27]PSP!$C:$C,[27]PSP!$DY:$DY)</f>
        <v>696.55</v>
      </c>
      <c r="DZ837" s="28">
        <f t="shared" si="3213"/>
        <v>0</v>
      </c>
      <c r="EA837" s="88"/>
      <c r="EB837" s="54">
        <f>_xlfn.XLOOKUP($C837,[27]PSP!$C:$C,[27]PSP!$EB:$EB)</f>
        <v>0</v>
      </c>
      <c r="EC837" s="27">
        <f>_xlfn.XLOOKUP($C837,[27]PSP!$C:$C,[27]PSP!$EC:$EC)</f>
        <v>696.55</v>
      </c>
      <c r="ED837" s="28">
        <f t="shared" si="3214"/>
        <v>0</v>
      </c>
      <c r="EE837" s="88"/>
      <c r="EF837" s="54">
        <f>_xlfn.XLOOKUP($C837,[27]PSP!$C:$C,[27]PSP!$EF:$EF)</f>
        <v>0</v>
      </c>
      <c r="EG837" s="27">
        <f>_xlfn.XLOOKUP($C837,[27]PSP!$C:$C,[27]PSP!$EG:$EG)</f>
        <v>696.55</v>
      </c>
      <c r="EH837" s="28">
        <f t="shared" si="3215"/>
        <v>0</v>
      </c>
      <c r="EI837" s="88"/>
      <c r="EJ837" s="54" t="e">
        <f>_xlfn.XLOOKUP($C837,[27]PSP!$C:$C,[27]PSP!$EJ:$EJ)</f>
        <v>#REF!</v>
      </c>
      <c r="EK837" s="27">
        <f>_xlfn.XLOOKUP($C837,[27]PSP!$C:$C,[27]PSP!$EK:$EK)</f>
        <v>696.55</v>
      </c>
      <c r="EL837" s="28" t="e">
        <f t="shared" si="3216"/>
        <v>#REF!</v>
      </c>
      <c r="EM837" s="88"/>
      <c r="EN837" s="108"/>
      <c r="EO837" s="29" t="e">
        <f t="shared" si="3045"/>
        <v>#REF!</v>
      </c>
      <c r="EP837" s="88" t="e">
        <f t="shared" ref="EP837:EP900" si="3217">I837</f>
        <v>#REF!</v>
      </c>
      <c r="EQ837" s="1" t="e">
        <f t="shared" si="2596"/>
        <v>#REF!</v>
      </c>
      <c r="ES837" s="118">
        <f t="shared" si="3148"/>
        <v>1.1767000000000001</v>
      </c>
    </row>
    <row r="838" spans="3:149" s="1" customFormat="1" ht="21" x14ac:dyDescent="0.25">
      <c r="C838" s="24" t="s">
        <v>973</v>
      </c>
      <c r="D838" s="43">
        <f>_xlfn.XLOOKUP($C838,[27]PSP!$C:$C,[27]PSP!$D:$D)</f>
        <v>5216111</v>
      </c>
      <c r="E838" s="24" t="str">
        <f>_xlfn.XLOOKUP($C838,[27]PSP!$C:$C,[27]PSP!$E:$E)</f>
        <v>SICRO SERVIÇO</v>
      </c>
      <c r="F838" s="25" t="str">
        <f>_xlfn.XLOOKUP($C838,[27]PSP!$C:$C,[27]PSP!$F:$F)</f>
        <v>FORNECIMENTO E IMPLANTAÇÃO DE SUPORTE E TRAVESSA PARA PLACA DE SINALIZAÇÃO EM MADEIRA DE LEI TRATADA 8 X 8 CM</v>
      </c>
      <c r="G838" s="26" t="str">
        <f>_xlfn.XLOOKUP($C838,[27]PSP!$C:$C,[27]PSP!$G:$G)</f>
        <v>UN</v>
      </c>
      <c r="H838" s="53" t="e">
        <f>_xlfn.XLOOKUP($C838,[27]PSP!$C:$C,[27]PSP!$H:$H)</f>
        <v>#REF!</v>
      </c>
      <c r="I838" s="28" t="e">
        <f>_xlfn.XLOOKUP($C838,[27]PSP!$C:$C,[27]PSP!$I:$I)</f>
        <v>#REF!</v>
      </c>
      <c r="J838" s="28" t="e">
        <f t="shared" si="3183"/>
        <v>#REF!</v>
      </c>
      <c r="K838" s="88"/>
      <c r="L838" s="54">
        <f>_xlfn.XLOOKUP($C838,[27]PSP!$C:$C,[27]PSP!$L:$L)</f>
        <v>13.1</v>
      </c>
      <c r="M838" s="27">
        <f>_xlfn.XLOOKUP($C838,[27]PSP!$C:$C,[27]PSP!$M:$M)</f>
        <v>106.83</v>
      </c>
      <c r="N838" s="28">
        <f t="shared" si="3184"/>
        <v>1399.47</v>
      </c>
      <c r="O838" s="88"/>
      <c r="P838" s="54">
        <f>_xlfn.XLOOKUP($C838,[27]PSP!$C:$C,[27]PSP!$P:$P)</f>
        <v>0</v>
      </c>
      <c r="Q838" s="27">
        <f>_xlfn.XLOOKUP($C838,[27]PSP!$C:$C,[27]PSP!$Q:$Q)</f>
        <v>106.83</v>
      </c>
      <c r="R838" s="28">
        <f t="shared" si="3185"/>
        <v>0</v>
      </c>
      <c r="S838" s="88"/>
      <c r="T838" s="54">
        <f>_xlfn.XLOOKUP($C838,[27]PSP!$C:$C,[27]PSP!$T:$T)</f>
        <v>5.6</v>
      </c>
      <c r="U838" s="27">
        <f>_xlfn.XLOOKUP($C838,[27]PSP!$C:$C,[27]PSP!$U:$U)</f>
        <v>106.83</v>
      </c>
      <c r="V838" s="28">
        <f t="shared" si="3186"/>
        <v>598.24</v>
      </c>
      <c r="W838" s="88"/>
      <c r="X838" s="54">
        <f>_xlfn.XLOOKUP($C838,[27]PSP!$C:$C,[27]PSP!$X:$X)</f>
        <v>16.799999999999997</v>
      </c>
      <c r="Y838" s="27">
        <f>_xlfn.XLOOKUP($C838,[27]PSP!$C:$C,[27]PSP!$Y:$Y)</f>
        <v>106.83</v>
      </c>
      <c r="Z838" s="28">
        <f t="shared" si="3187"/>
        <v>1794.74</v>
      </c>
      <c r="AA838" s="88"/>
      <c r="AB838" s="54">
        <f>_xlfn.XLOOKUP($C838,[27]PSP!$C:$C,[27]PSP!$AB:$AB)</f>
        <v>5.6</v>
      </c>
      <c r="AC838" s="27">
        <f>_xlfn.XLOOKUP($C838,[27]PSP!$C:$C,[27]PSP!$AC:$AC)</f>
        <v>106.83</v>
      </c>
      <c r="AD838" s="28">
        <f t="shared" si="3188"/>
        <v>598.24</v>
      </c>
      <c r="AE838" s="88"/>
      <c r="AF838" s="54">
        <f>_xlfn.XLOOKUP($C838,[27]PSP!$C:$C,[27]PSP!$AF:$AF)</f>
        <v>11.2</v>
      </c>
      <c r="AG838" s="27">
        <f>_xlfn.XLOOKUP($C838,[27]PSP!$C:$C,[27]PSP!$AG:$AG)</f>
        <v>106.83</v>
      </c>
      <c r="AH838" s="28">
        <f t="shared" si="3189"/>
        <v>1196.49</v>
      </c>
      <c r="AI838" s="88"/>
      <c r="AJ838" s="54">
        <f>_xlfn.XLOOKUP($C838,[27]PSP!$C:$C,[27]PSP!$AJ:$AJ)</f>
        <v>25.6</v>
      </c>
      <c r="AK838" s="27">
        <f>_xlfn.XLOOKUP($C838,[27]PSP!$C:$C,[27]PSP!$AK:$AK)</f>
        <v>106.83</v>
      </c>
      <c r="AL838" s="28">
        <f t="shared" si="3190"/>
        <v>2734.84</v>
      </c>
      <c r="AM838" s="88"/>
      <c r="AN838" s="54">
        <f>_xlfn.XLOOKUP($C838,[27]PSP!$C:$C,[27]PSP!$AN:$AN)</f>
        <v>5.6</v>
      </c>
      <c r="AO838" s="27">
        <f>_xlfn.XLOOKUP($C838,[27]PSP!$C:$C,[27]PSP!$AO:$AO)</f>
        <v>106.83</v>
      </c>
      <c r="AP838" s="28">
        <f t="shared" si="3191"/>
        <v>598.24</v>
      </c>
      <c r="AQ838" s="88"/>
      <c r="AR838" s="54">
        <f>_xlfn.XLOOKUP($C838,[27]PSP!$C:$C,[27]PSP!$AR:$AR)</f>
        <v>68.92</v>
      </c>
      <c r="AS838" s="27">
        <f>_xlfn.XLOOKUP($C838,[27]PSP!$C:$C,[27]PSP!$AS:$AS)</f>
        <v>106.83</v>
      </c>
      <c r="AT838" s="28">
        <f t="shared" si="3192"/>
        <v>7362.72</v>
      </c>
      <c r="AU838" s="88"/>
      <c r="AV838" s="54">
        <f>_xlfn.XLOOKUP($C838,[27]PSP!$C:$C,[27]PSP!$AV:$AV)</f>
        <v>25.6</v>
      </c>
      <c r="AW838" s="27">
        <f>_xlfn.XLOOKUP($C838,[27]PSP!$C:$C,[27]PSP!$AW:$AW)</f>
        <v>106.83</v>
      </c>
      <c r="AX838" s="28">
        <f t="shared" si="3193"/>
        <v>2734.84</v>
      </c>
      <c r="AY838" s="88"/>
      <c r="AZ838" s="54">
        <f>_xlfn.XLOOKUP($C838,[27]PSP!$C:$C,[27]PSP!$AZ:$AZ)</f>
        <v>11.2</v>
      </c>
      <c r="BA838" s="27">
        <f>_xlfn.XLOOKUP($C838,[27]PSP!$C:$C,[27]PSP!$BA:$BA)</f>
        <v>106.83</v>
      </c>
      <c r="BB838" s="28">
        <f t="shared" si="3194"/>
        <v>1196.49</v>
      </c>
      <c r="BC838" s="88"/>
      <c r="BD838" s="54">
        <f>_xlfn.XLOOKUP($C838,[27]PSP!$C:$C,[27]PSP!$BD:$BD)</f>
        <v>31.200000000000003</v>
      </c>
      <c r="BE838" s="27">
        <f>_xlfn.XLOOKUP($C838,[27]PSP!$C:$C,[27]PSP!$BE:$BE)</f>
        <v>106.83</v>
      </c>
      <c r="BF838" s="28">
        <f t="shared" si="3195"/>
        <v>3333.09</v>
      </c>
      <c r="BG838" s="88"/>
      <c r="BH838" s="54">
        <f>_xlfn.XLOOKUP($C838,[27]PSP!$C:$C,[27]PSP!$BH:$BH)</f>
        <v>22.4</v>
      </c>
      <c r="BI838" s="27">
        <f>_xlfn.XLOOKUP($C838,[27]PSP!$C:$C,[27]PSP!$BI:$BI)</f>
        <v>106.83</v>
      </c>
      <c r="BJ838" s="28">
        <f t="shared" si="3196"/>
        <v>2392.9899999999998</v>
      </c>
      <c r="BK838" s="88"/>
      <c r="BL838" s="54">
        <f>_xlfn.XLOOKUP($C838,[27]PSP!$C:$C,[27]PSP!$BL:$BL)</f>
        <v>5.6</v>
      </c>
      <c r="BM838" s="27">
        <f>_xlfn.XLOOKUP($C838,[27]PSP!$C:$C,[27]PSP!$BM:$BM)</f>
        <v>106.83</v>
      </c>
      <c r="BN838" s="28">
        <f t="shared" si="3197"/>
        <v>598.24</v>
      </c>
      <c r="BO838" s="88"/>
      <c r="BP838" s="54">
        <f>_xlfn.XLOOKUP($C838,[27]PSP!$C:$C,[27]PSP!$BP:$BP)</f>
        <v>63.32</v>
      </c>
      <c r="BQ838" s="27">
        <f>_xlfn.XLOOKUP($C838,[27]PSP!$C:$C,[27]PSP!$BQ:$BQ)</f>
        <v>106.83</v>
      </c>
      <c r="BR838" s="28">
        <f t="shared" si="3198"/>
        <v>6764.47</v>
      </c>
      <c r="BS838" s="88"/>
      <c r="BT838" s="54">
        <f>_xlfn.XLOOKUP($C838,[27]PSP!$C:$C,[27]PSP!$BT:$BT)</f>
        <v>5.6</v>
      </c>
      <c r="BU838" s="27">
        <f>_xlfn.XLOOKUP($C838,[27]PSP!$C:$C,[27]PSP!$BU:$BU)</f>
        <v>106.83</v>
      </c>
      <c r="BV838" s="28">
        <f t="shared" si="3199"/>
        <v>598.24</v>
      </c>
      <c r="BW838" s="88"/>
      <c r="BX838" s="54">
        <f>_xlfn.XLOOKUP($C838,[27]PSP!$C:$C,[27]PSP!$BX:$BX)</f>
        <v>11.2</v>
      </c>
      <c r="BY838" s="27">
        <f>_xlfn.XLOOKUP($C838,[27]PSP!$C:$C,[27]PSP!$BY:$BY)</f>
        <v>106.83</v>
      </c>
      <c r="BZ838" s="28">
        <f t="shared" si="3200"/>
        <v>1196.49</v>
      </c>
      <c r="CA838" s="88"/>
      <c r="CB838" s="54">
        <f>_xlfn.XLOOKUP($C838,[27]PSP!$C:$C,[27]PSP!$CB:$CB)</f>
        <v>88.92</v>
      </c>
      <c r="CC838" s="27">
        <f>_xlfn.XLOOKUP($C838,[27]PSP!$C:$C,[27]PSP!$CC:$CC)</f>
        <v>106.83</v>
      </c>
      <c r="CD838" s="28">
        <f t="shared" si="3201"/>
        <v>9499.32</v>
      </c>
      <c r="CE838" s="88"/>
      <c r="CF838" s="54">
        <f>_xlfn.XLOOKUP($C838,[27]PSP!$C:$C,[27]PSP!$CF:$CF)</f>
        <v>25.6</v>
      </c>
      <c r="CG838" s="27">
        <f>_xlfn.XLOOKUP($C838,[27]PSP!$C:$C,[27]PSP!$CG:$CG)</f>
        <v>106.83</v>
      </c>
      <c r="CH838" s="28">
        <f t="shared" si="3202"/>
        <v>2734.84</v>
      </c>
      <c r="CI838" s="88"/>
      <c r="CJ838" s="54">
        <f>_xlfn.XLOOKUP($C838,[27]PSP!$C:$C,[27]PSP!$CJ:$CJ)</f>
        <v>20</v>
      </c>
      <c r="CK838" s="27">
        <f>_xlfn.XLOOKUP($C838,[27]PSP!$C:$C,[27]PSP!$CK:$CK)</f>
        <v>106.83</v>
      </c>
      <c r="CL838" s="28">
        <f t="shared" si="3203"/>
        <v>2136.6</v>
      </c>
      <c r="CM838" s="88"/>
      <c r="CN838" s="54">
        <f>_xlfn.XLOOKUP($C838,[27]PSP!$C:$C,[27]PSP!$CN:$CN)</f>
        <v>19.599999999999998</v>
      </c>
      <c r="CO838" s="27">
        <f>_xlfn.XLOOKUP($C838,[27]PSP!$C:$C,[27]PSP!$CO:$CO)</f>
        <v>106.83</v>
      </c>
      <c r="CP838" s="28">
        <f t="shared" si="3204"/>
        <v>2093.86</v>
      </c>
      <c r="CQ838" s="88"/>
      <c r="CR838" s="54">
        <f>_xlfn.XLOOKUP($C838,[27]PSP!$C:$C,[27]PSP!$CR:$CR)</f>
        <v>0</v>
      </c>
      <c r="CS838" s="27">
        <f>_xlfn.XLOOKUP($C838,[27]PSP!$C:$C,[27]PSP!$CS:$CS)</f>
        <v>106.83</v>
      </c>
      <c r="CT838" s="28">
        <f t="shared" si="3205"/>
        <v>0</v>
      </c>
      <c r="CU838" s="88"/>
      <c r="CV838" s="54">
        <f>_xlfn.XLOOKUP($C838,[27]PSP!$C:$C,[27]PSP!$CV:$CV)</f>
        <v>22.4</v>
      </c>
      <c r="CW838" s="27">
        <f>_xlfn.XLOOKUP($C838,[27]PSP!$C:$C,[27]PSP!$CW:$CW)</f>
        <v>106.83</v>
      </c>
      <c r="CX838" s="28">
        <f t="shared" si="3206"/>
        <v>2392.9899999999998</v>
      </c>
      <c r="CY838" s="88"/>
      <c r="CZ838" s="54">
        <f>_xlfn.XLOOKUP($C838,[27]PSP!$C:$C,[27]PSP!$CZ:$CZ)</f>
        <v>45.6</v>
      </c>
      <c r="DA838" s="27">
        <f>_xlfn.XLOOKUP($C838,[27]PSP!$C:$C,[27]PSP!$DA:$DA)</f>
        <v>106.83</v>
      </c>
      <c r="DB838" s="28">
        <f t="shared" si="3207"/>
        <v>4871.4399999999996</v>
      </c>
      <c r="DC838" s="88"/>
      <c r="DD838" s="54">
        <f>_xlfn.XLOOKUP($C838,[27]PSP!$C:$C,[27]PSP!$DD:$DD)</f>
        <v>0</v>
      </c>
      <c r="DE838" s="27">
        <f>_xlfn.XLOOKUP($C838,[27]PSP!$C:$C,[27]PSP!$DE:$DE)</f>
        <v>106.83</v>
      </c>
      <c r="DF838" s="28">
        <f t="shared" si="3208"/>
        <v>0</v>
      </c>
      <c r="DG838" s="88"/>
      <c r="DH838" s="54">
        <f>_xlfn.XLOOKUP($C838,[27]PSP!$C:$C,[27]PSP!$DH:$DH)</f>
        <v>0</v>
      </c>
      <c r="DI838" s="27">
        <f>_xlfn.XLOOKUP($C838,[27]PSP!$C:$C,[27]PSP!$DI:$DI)</f>
        <v>106.83</v>
      </c>
      <c r="DJ838" s="28">
        <f t="shared" si="3209"/>
        <v>0</v>
      </c>
      <c r="DK838" s="88"/>
      <c r="DL838" s="54">
        <f>_xlfn.XLOOKUP($C838,[27]PSP!$C:$C,[27]PSP!$DL:$DL)</f>
        <v>11.2</v>
      </c>
      <c r="DM838" s="27">
        <f>_xlfn.XLOOKUP($C838,[27]PSP!$C:$C,[27]PSP!$DM:$DM)</f>
        <v>106.83</v>
      </c>
      <c r="DN838" s="28">
        <f t="shared" si="3210"/>
        <v>1196.49</v>
      </c>
      <c r="DO838" s="88"/>
      <c r="DP838" s="54">
        <f>_xlfn.XLOOKUP($C838,[27]PSP!$C:$C,[27]PSP!$DP:$DP)</f>
        <v>0</v>
      </c>
      <c r="DQ838" s="27">
        <f>_xlfn.XLOOKUP($C838,[27]PSP!$C:$C,[27]PSP!$DQ:$DQ)</f>
        <v>106.83</v>
      </c>
      <c r="DR838" s="28">
        <f t="shared" si="3211"/>
        <v>0</v>
      </c>
      <c r="DS838" s="88"/>
      <c r="DT838" s="54">
        <f>_xlfn.XLOOKUP($C838,[27]PSP!$C:$C,[27]PSP!$DT:$DT)</f>
        <v>0</v>
      </c>
      <c r="DU838" s="27">
        <f>_xlfn.XLOOKUP($C838,[27]PSP!$C:$C,[27]PSP!$DU:$DU)</f>
        <v>106.83</v>
      </c>
      <c r="DV838" s="28">
        <f t="shared" si="3212"/>
        <v>0</v>
      </c>
      <c r="DW838" s="88"/>
      <c r="DX838" s="54">
        <f>_xlfn.XLOOKUP($C838,[27]PSP!$C:$C,[27]PSP!$DX:$DX)</f>
        <v>0</v>
      </c>
      <c r="DY838" s="27">
        <f>_xlfn.XLOOKUP($C838,[27]PSP!$C:$C,[27]PSP!$DY:$DY)</f>
        <v>106.83</v>
      </c>
      <c r="DZ838" s="28">
        <f t="shared" si="3213"/>
        <v>0</v>
      </c>
      <c r="EA838" s="88"/>
      <c r="EB838" s="54">
        <f>_xlfn.XLOOKUP($C838,[27]PSP!$C:$C,[27]PSP!$EB:$EB)</f>
        <v>0</v>
      </c>
      <c r="EC838" s="27">
        <f>_xlfn.XLOOKUP($C838,[27]PSP!$C:$C,[27]PSP!$EC:$EC)</f>
        <v>106.83</v>
      </c>
      <c r="ED838" s="28">
        <f t="shared" si="3214"/>
        <v>0</v>
      </c>
      <c r="EE838" s="88"/>
      <c r="EF838" s="54">
        <f>_xlfn.XLOOKUP($C838,[27]PSP!$C:$C,[27]PSP!$EF:$EF)</f>
        <v>0</v>
      </c>
      <c r="EG838" s="27">
        <f>_xlfn.XLOOKUP($C838,[27]PSP!$C:$C,[27]PSP!$EG:$EG)</f>
        <v>106.83</v>
      </c>
      <c r="EH838" s="28">
        <f t="shared" si="3215"/>
        <v>0</v>
      </c>
      <c r="EI838" s="88"/>
      <c r="EJ838" s="54" t="e">
        <f>_xlfn.XLOOKUP($C838,[27]PSP!$C:$C,[27]PSP!$EJ:$EJ)</f>
        <v>#REF!</v>
      </c>
      <c r="EK838" s="27">
        <f>_xlfn.XLOOKUP($C838,[27]PSP!$C:$C,[27]PSP!$EK:$EK)</f>
        <v>106.83</v>
      </c>
      <c r="EL838" s="28" t="e">
        <f t="shared" si="3216"/>
        <v>#REF!</v>
      </c>
      <c r="EM838" s="88"/>
      <c r="EN838" s="108"/>
      <c r="EO838" s="29" t="e">
        <f t="shared" si="3045"/>
        <v>#REF!</v>
      </c>
      <c r="EP838" s="88" t="e">
        <f t="shared" si="3217"/>
        <v>#REF!</v>
      </c>
      <c r="EQ838" s="1" t="e">
        <f t="shared" si="2596"/>
        <v>#REF!</v>
      </c>
      <c r="ES838" s="118">
        <f t="shared" si="3148"/>
        <v>1.1767000000000001</v>
      </c>
    </row>
    <row r="839" spans="3:149" s="1" customFormat="1" ht="21" x14ac:dyDescent="0.25">
      <c r="C839" s="24" t="s">
        <v>974</v>
      </c>
      <c r="D839" s="43">
        <f>_xlfn.XLOOKUP($C839,[27]PSP!$C:$C,[27]PSP!$D:$D)</f>
        <v>5213865</v>
      </c>
      <c r="E839" s="24" t="str">
        <f>_xlfn.XLOOKUP($C839,[27]PSP!$C:$C,[27]PSP!$E:$E)</f>
        <v>SICRO SERVIÇO</v>
      </c>
      <c r="F839" s="25" t="str">
        <f>_xlfn.XLOOKUP($C839,[27]PSP!$C:$C,[27]PSP!$F:$F)</f>
        <v>FORNECIMENTO E IMPLANTAÇÃO DE SUPORTE METÁLICO GALVANIZADO PARA PLACA DE ADVERTÊNCIA - LADO DE 1,00 M</v>
      </c>
      <c r="G839" s="26" t="str">
        <f>_xlfn.XLOOKUP($C839,[27]PSP!$C:$C,[27]PSP!$G:$G)</f>
        <v>UN</v>
      </c>
      <c r="H839" s="53" t="e">
        <f>_xlfn.XLOOKUP($C839,[27]PSP!$C:$C,[27]PSP!$H:$H)</f>
        <v>#REF!</v>
      </c>
      <c r="I839" s="28" t="e">
        <f>_xlfn.XLOOKUP($C839,[27]PSP!$C:$C,[27]PSP!$I:$I)</f>
        <v>#REF!</v>
      </c>
      <c r="J839" s="28" t="e">
        <f t="shared" si="3183"/>
        <v>#REF!</v>
      </c>
      <c r="K839" s="88"/>
      <c r="L839" s="54">
        <f>_xlfn.XLOOKUP($C839,[27]PSP!$C:$C,[27]PSP!$L:$L)</f>
        <v>5.6</v>
      </c>
      <c r="M839" s="27">
        <f>_xlfn.XLOOKUP($C839,[27]PSP!$C:$C,[27]PSP!$M:$M)</f>
        <v>300.88</v>
      </c>
      <c r="N839" s="28">
        <f t="shared" si="3184"/>
        <v>1684.92</v>
      </c>
      <c r="O839" s="88"/>
      <c r="P839" s="54">
        <f>_xlfn.XLOOKUP($C839,[27]PSP!$C:$C,[27]PSP!$P:$P)</f>
        <v>0</v>
      </c>
      <c r="Q839" s="27">
        <f>_xlfn.XLOOKUP($C839,[27]PSP!$C:$C,[27]PSP!$Q:$Q)</f>
        <v>300.88</v>
      </c>
      <c r="R839" s="28">
        <f t="shared" si="3185"/>
        <v>0</v>
      </c>
      <c r="S839" s="88"/>
      <c r="T839" s="54">
        <f>_xlfn.XLOOKUP($C839,[27]PSP!$C:$C,[27]PSP!$T:$T)</f>
        <v>32</v>
      </c>
      <c r="U839" s="27">
        <f>_xlfn.XLOOKUP($C839,[27]PSP!$C:$C,[27]PSP!$U:$U)</f>
        <v>300.88</v>
      </c>
      <c r="V839" s="28">
        <f t="shared" si="3186"/>
        <v>9628.16</v>
      </c>
      <c r="W839" s="88"/>
      <c r="X839" s="54">
        <f>_xlfn.XLOOKUP($C839,[27]PSP!$C:$C,[27]PSP!$X:$X)</f>
        <v>96</v>
      </c>
      <c r="Y839" s="27">
        <f>_xlfn.XLOOKUP($C839,[27]PSP!$C:$C,[27]PSP!$Y:$Y)</f>
        <v>300.88</v>
      </c>
      <c r="Z839" s="28">
        <f t="shared" si="3187"/>
        <v>28884.48</v>
      </c>
      <c r="AA839" s="88"/>
      <c r="AB839" s="54">
        <f>_xlfn.XLOOKUP($C839,[27]PSP!$C:$C,[27]PSP!$AB:$AB)</f>
        <v>32</v>
      </c>
      <c r="AC839" s="27">
        <f>_xlfn.XLOOKUP($C839,[27]PSP!$C:$C,[27]PSP!$AC:$AC)</f>
        <v>300.88</v>
      </c>
      <c r="AD839" s="28">
        <f t="shared" si="3188"/>
        <v>9628.16</v>
      </c>
      <c r="AE839" s="88"/>
      <c r="AF839" s="54">
        <f>_xlfn.XLOOKUP($C839,[27]PSP!$C:$C,[27]PSP!$AF:$AF)</f>
        <v>64</v>
      </c>
      <c r="AG839" s="27">
        <f>_xlfn.XLOOKUP($C839,[27]PSP!$C:$C,[27]PSP!$AG:$AG)</f>
        <v>300.88</v>
      </c>
      <c r="AH839" s="28">
        <f t="shared" si="3189"/>
        <v>19256.32</v>
      </c>
      <c r="AI839" s="88"/>
      <c r="AJ839" s="54">
        <f>_xlfn.XLOOKUP($C839,[27]PSP!$C:$C,[27]PSP!$AJ:$AJ)</f>
        <v>103</v>
      </c>
      <c r="AK839" s="27">
        <f>_xlfn.XLOOKUP($C839,[27]PSP!$C:$C,[27]PSP!$AK:$AK)</f>
        <v>300.88</v>
      </c>
      <c r="AL839" s="28">
        <f t="shared" si="3190"/>
        <v>30990.639999999999</v>
      </c>
      <c r="AM839" s="88"/>
      <c r="AN839" s="54">
        <f>_xlfn.XLOOKUP($C839,[27]PSP!$C:$C,[27]PSP!$AN:$AN)</f>
        <v>32</v>
      </c>
      <c r="AO839" s="27">
        <f>_xlfn.XLOOKUP($C839,[27]PSP!$C:$C,[27]PSP!$AO:$AO)</f>
        <v>300.88</v>
      </c>
      <c r="AP839" s="28">
        <f t="shared" si="3191"/>
        <v>9628.16</v>
      </c>
      <c r="AQ839" s="88"/>
      <c r="AR839" s="54">
        <f>_xlfn.XLOOKUP($C839,[27]PSP!$C:$C,[27]PSP!$AR:$AR)</f>
        <v>138</v>
      </c>
      <c r="AS839" s="27">
        <f>_xlfn.XLOOKUP($C839,[27]PSP!$C:$C,[27]PSP!$AS:$AS)</f>
        <v>300.88</v>
      </c>
      <c r="AT839" s="28">
        <f t="shared" si="3192"/>
        <v>41521.440000000002</v>
      </c>
      <c r="AU839" s="88"/>
      <c r="AV839" s="54">
        <f>_xlfn.XLOOKUP($C839,[27]PSP!$C:$C,[27]PSP!$AV:$AV)</f>
        <v>103</v>
      </c>
      <c r="AW839" s="27">
        <f>_xlfn.XLOOKUP($C839,[27]PSP!$C:$C,[27]PSP!$AW:$AW)</f>
        <v>300.88</v>
      </c>
      <c r="AX839" s="28">
        <f t="shared" si="3193"/>
        <v>30990.639999999999</v>
      </c>
      <c r="AY839" s="88"/>
      <c r="AZ839" s="54">
        <f>_xlfn.XLOOKUP($C839,[27]PSP!$C:$C,[27]PSP!$AZ:$AZ)</f>
        <v>64</v>
      </c>
      <c r="BA839" s="27">
        <f>_xlfn.XLOOKUP($C839,[27]PSP!$C:$C,[27]PSP!$BA:$BA)</f>
        <v>300.88</v>
      </c>
      <c r="BB839" s="28">
        <f t="shared" si="3194"/>
        <v>19256.32</v>
      </c>
      <c r="BC839" s="88"/>
      <c r="BD839" s="54">
        <f>_xlfn.XLOOKUP($C839,[27]PSP!$C:$C,[27]PSP!$BD:$BD)</f>
        <v>135</v>
      </c>
      <c r="BE839" s="27">
        <f>_xlfn.XLOOKUP($C839,[27]PSP!$C:$C,[27]PSP!$BE:$BE)</f>
        <v>300.88</v>
      </c>
      <c r="BF839" s="28">
        <f t="shared" si="3195"/>
        <v>40618.800000000003</v>
      </c>
      <c r="BG839" s="88"/>
      <c r="BH839" s="54">
        <f>_xlfn.XLOOKUP($C839,[27]PSP!$C:$C,[27]PSP!$BH:$BH)</f>
        <v>128</v>
      </c>
      <c r="BI839" s="27">
        <f>_xlfn.XLOOKUP($C839,[27]PSP!$C:$C,[27]PSP!$BI:$BI)</f>
        <v>300.88</v>
      </c>
      <c r="BJ839" s="28">
        <f t="shared" si="3196"/>
        <v>38512.639999999999</v>
      </c>
      <c r="BK839" s="88"/>
      <c r="BL839" s="54">
        <f>_xlfn.XLOOKUP($C839,[27]PSP!$C:$C,[27]PSP!$BL:$BL)</f>
        <v>32</v>
      </c>
      <c r="BM839" s="27">
        <f>_xlfn.XLOOKUP($C839,[27]PSP!$C:$C,[27]PSP!$BM:$BM)</f>
        <v>300.88</v>
      </c>
      <c r="BN839" s="28">
        <f t="shared" si="3197"/>
        <v>9628.16</v>
      </c>
      <c r="BO839" s="88"/>
      <c r="BP839" s="54">
        <f>_xlfn.XLOOKUP($C839,[27]PSP!$C:$C,[27]PSP!$BP:$BP)</f>
        <v>106</v>
      </c>
      <c r="BQ839" s="27">
        <f>_xlfn.XLOOKUP($C839,[27]PSP!$C:$C,[27]PSP!$BQ:$BQ)</f>
        <v>300.88</v>
      </c>
      <c r="BR839" s="28">
        <f t="shared" si="3198"/>
        <v>31893.279999999999</v>
      </c>
      <c r="BS839" s="88"/>
      <c r="BT839" s="54">
        <f>_xlfn.XLOOKUP($C839,[27]PSP!$C:$C,[27]PSP!$BT:$BT)</f>
        <v>32</v>
      </c>
      <c r="BU839" s="27">
        <f>_xlfn.XLOOKUP($C839,[27]PSP!$C:$C,[27]PSP!$BU:$BU)</f>
        <v>300.88</v>
      </c>
      <c r="BV839" s="28">
        <f t="shared" si="3199"/>
        <v>9628.16</v>
      </c>
      <c r="BW839" s="88"/>
      <c r="BX839" s="54">
        <f>_xlfn.XLOOKUP($C839,[27]PSP!$C:$C,[27]PSP!$BX:$BX)</f>
        <v>64</v>
      </c>
      <c r="BY839" s="27">
        <f>_xlfn.XLOOKUP($C839,[27]PSP!$C:$C,[27]PSP!$BY:$BY)</f>
        <v>300.88</v>
      </c>
      <c r="BZ839" s="28">
        <f t="shared" si="3200"/>
        <v>19256.32</v>
      </c>
      <c r="CA839" s="88"/>
      <c r="CB839" s="54">
        <f>_xlfn.XLOOKUP($C839,[27]PSP!$C:$C,[27]PSP!$CB:$CB)</f>
        <v>209</v>
      </c>
      <c r="CC839" s="27">
        <f>_xlfn.XLOOKUP($C839,[27]PSP!$C:$C,[27]PSP!$CC:$CC)</f>
        <v>300.88</v>
      </c>
      <c r="CD839" s="28">
        <f t="shared" si="3201"/>
        <v>62883.92</v>
      </c>
      <c r="CE839" s="88"/>
      <c r="CF839" s="54">
        <f>_xlfn.XLOOKUP($C839,[27]PSP!$C:$C,[27]PSP!$CF:$CF)</f>
        <v>103</v>
      </c>
      <c r="CG839" s="27">
        <f>_xlfn.XLOOKUP($C839,[27]PSP!$C:$C,[27]PSP!$CG:$CG)</f>
        <v>300.88</v>
      </c>
      <c r="CH839" s="28">
        <f t="shared" si="3202"/>
        <v>30990.639999999999</v>
      </c>
      <c r="CI839" s="88"/>
      <c r="CJ839" s="54">
        <f>_xlfn.XLOOKUP($C839,[27]PSP!$C:$C,[27]PSP!$CJ:$CJ)</f>
        <v>71</v>
      </c>
      <c r="CK839" s="27">
        <f>_xlfn.XLOOKUP($C839,[27]PSP!$C:$C,[27]PSP!$CK:$CK)</f>
        <v>300.88</v>
      </c>
      <c r="CL839" s="28">
        <f t="shared" si="3203"/>
        <v>21362.48</v>
      </c>
      <c r="CM839" s="88"/>
      <c r="CN839" s="54">
        <f>_xlfn.XLOOKUP($C839,[27]PSP!$C:$C,[27]PSP!$CN:$CN)</f>
        <v>112</v>
      </c>
      <c r="CO839" s="27">
        <f>_xlfn.XLOOKUP($C839,[27]PSP!$C:$C,[27]PSP!$CO:$CO)</f>
        <v>300.88</v>
      </c>
      <c r="CP839" s="28">
        <f t="shared" si="3204"/>
        <v>33698.559999999998</v>
      </c>
      <c r="CQ839" s="88"/>
      <c r="CR839" s="54">
        <f>_xlfn.XLOOKUP($C839,[27]PSP!$C:$C,[27]PSP!$CR:$CR)</f>
        <v>0</v>
      </c>
      <c r="CS839" s="27">
        <f>_xlfn.XLOOKUP($C839,[27]PSP!$C:$C,[27]PSP!$CS:$CS)</f>
        <v>300.88</v>
      </c>
      <c r="CT839" s="28">
        <f t="shared" si="3205"/>
        <v>0</v>
      </c>
      <c r="CU839" s="88"/>
      <c r="CV839" s="54">
        <f>_xlfn.XLOOKUP($C839,[27]PSP!$C:$C,[27]PSP!$CV:$CV)</f>
        <v>128</v>
      </c>
      <c r="CW839" s="27">
        <f>_xlfn.XLOOKUP($C839,[27]PSP!$C:$C,[27]PSP!$CW:$CW)</f>
        <v>300.88</v>
      </c>
      <c r="CX839" s="28">
        <f t="shared" si="3206"/>
        <v>38512.639999999999</v>
      </c>
      <c r="CY839" s="88"/>
      <c r="CZ839" s="54">
        <f>_xlfn.XLOOKUP($C839,[27]PSP!$C:$C,[27]PSP!$CZ:$CZ)</f>
        <v>174</v>
      </c>
      <c r="DA839" s="27">
        <f>_xlfn.XLOOKUP($C839,[27]PSP!$C:$C,[27]PSP!$DA:$DA)</f>
        <v>300.88</v>
      </c>
      <c r="DB839" s="28">
        <f t="shared" si="3207"/>
        <v>52353.120000000003</v>
      </c>
      <c r="DC839" s="88"/>
      <c r="DD839" s="54">
        <f>_xlfn.XLOOKUP($C839,[27]PSP!$C:$C,[27]PSP!$DD:$DD)</f>
        <v>0</v>
      </c>
      <c r="DE839" s="27">
        <f>_xlfn.XLOOKUP($C839,[27]PSP!$C:$C,[27]PSP!$DE:$DE)</f>
        <v>300.88</v>
      </c>
      <c r="DF839" s="28">
        <f t="shared" si="3208"/>
        <v>0</v>
      </c>
      <c r="DG839" s="88"/>
      <c r="DH839" s="54">
        <f>_xlfn.XLOOKUP($C839,[27]PSP!$C:$C,[27]PSP!$DH:$DH)</f>
        <v>0</v>
      </c>
      <c r="DI839" s="27">
        <f>_xlfn.XLOOKUP($C839,[27]PSP!$C:$C,[27]PSP!$DI:$DI)</f>
        <v>300.88</v>
      </c>
      <c r="DJ839" s="28">
        <f t="shared" si="3209"/>
        <v>0</v>
      </c>
      <c r="DK839" s="88"/>
      <c r="DL839" s="54">
        <f>_xlfn.XLOOKUP($C839,[27]PSP!$C:$C,[27]PSP!$DL:$DL)</f>
        <v>64</v>
      </c>
      <c r="DM839" s="27">
        <f>_xlfn.XLOOKUP($C839,[27]PSP!$C:$C,[27]PSP!$DM:$DM)</f>
        <v>300.88</v>
      </c>
      <c r="DN839" s="28">
        <f t="shared" si="3210"/>
        <v>19256.32</v>
      </c>
      <c r="DO839" s="88"/>
      <c r="DP839" s="54">
        <f>_xlfn.XLOOKUP($C839,[27]PSP!$C:$C,[27]PSP!$DP:$DP)</f>
        <v>0</v>
      </c>
      <c r="DQ839" s="27">
        <f>_xlfn.XLOOKUP($C839,[27]PSP!$C:$C,[27]PSP!$DQ:$DQ)</f>
        <v>300.88</v>
      </c>
      <c r="DR839" s="28">
        <f t="shared" si="3211"/>
        <v>0</v>
      </c>
      <c r="DS839" s="88"/>
      <c r="DT839" s="54">
        <f>_xlfn.XLOOKUP($C839,[27]PSP!$C:$C,[27]PSP!$DT:$DT)</f>
        <v>0</v>
      </c>
      <c r="DU839" s="27">
        <f>_xlfn.XLOOKUP($C839,[27]PSP!$C:$C,[27]PSP!$DU:$DU)</f>
        <v>300.88</v>
      </c>
      <c r="DV839" s="28">
        <f t="shared" si="3212"/>
        <v>0</v>
      </c>
      <c r="DW839" s="88"/>
      <c r="DX839" s="54">
        <f>_xlfn.XLOOKUP($C839,[27]PSP!$C:$C,[27]PSP!$DX:$DX)</f>
        <v>0</v>
      </c>
      <c r="DY839" s="27">
        <f>_xlfn.XLOOKUP($C839,[27]PSP!$C:$C,[27]PSP!$DY:$DY)</f>
        <v>300.88</v>
      </c>
      <c r="DZ839" s="28">
        <f t="shared" si="3213"/>
        <v>0</v>
      </c>
      <c r="EA839" s="88"/>
      <c r="EB839" s="54">
        <f>_xlfn.XLOOKUP($C839,[27]PSP!$C:$C,[27]PSP!$EB:$EB)</f>
        <v>0</v>
      </c>
      <c r="EC839" s="27">
        <f>_xlfn.XLOOKUP($C839,[27]PSP!$C:$C,[27]PSP!$EC:$EC)</f>
        <v>300.88</v>
      </c>
      <c r="ED839" s="28">
        <f t="shared" si="3214"/>
        <v>0</v>
      </c>
      <c r="EE839" s="88"/>
      <c r="EF839" s="54">
        <f>_xlfn.XLOOKUP($C839,[27]PSP!$C:$C,[27]PSP!$EF:$EF)</f>
        <v>0</v>
      </c>
      <c r="EG839" s="27">
        <f>_xlfn.XLOOKUP($C839,[27]PSP!$C:$C,[27]PSP!$EG:$EG)</f>
        <v>300.88</v>
      </c>
      <c r="EH839" s="28">
        <f t="shared" si="3215"/>
        <v>0</v>
      </c>
      <c r="EI839" s="88"/>
      <c r="EJ839" s="54" t="e">
        <f>_xlfn.XLOOKUP($C839,[27]PSP!$C:$C,[27]PSP!$EJ:$EJ)</f>
        <v>#REF!</v>
      </c>
      <c r="EK839" s="27">
        <f>_xlfn.XLOOKUP($C839,[27]PSP!$C:$C,[27]PSP!$EK:$EK)</f>
        <v>300.88</v>
      </c>
      <c r="EL839" s="28" t="e">
        <f t="shared" si="3216"/>
        <v>#REF!</v>
      </c>
      <c r="EM839" s="88"/>
      <c r="EN839" s="108"/>
      <c r="EO839" s="29" t="e">
        <f t="shared" si="3045"/>
        <v>#REF!</v>
      </c>
      <c r="EP839" s="88" t="e">
        <f t="shared" si="3217"/>
        <v>#REF!</v>
      </c>
      <c r="EQ839" s="1" t="e">
        <f t="shared" si="2596"/>
        <v>#REF!</v>
      </c>
      <c r="ES839" s="118">
        <f t="shared" si="3148"/>
        <v>1.1767000000000001</v>
      </c>
    </row>
    <row r="840" spans="3:149" s="1" customFormat="1" ht="21" x14ac:dyDescent="0.25">
      <c r="C840" s="24" t="s">
        <v>975</v>
      </c>
      <c r="D840" s="43">
        <f>_xlfn.XLOOKUP($C840,[27]PSP!$C:$C,[27]PSP!$D:$D)</f>
        <v>5213711</v>
      </c>
      <c r="E840" s="24" t="str">
        <f>_xlfn.XLOOKUP($C840,[27]PSP!$C:$C,[27]PSP!$E:$E)</f>
        <v>SICRO SERVIÇO</v>
      </c>
      <c r="F840" s="25" t="str">
        <f>_xlfn.XLOOKUP($C840,[27]PSP!$C:$C,[27]PSP!$F:$F)</f>
        <v>SEMIPÓRTICO METÁLICO COM VÃO DE 8,3 M, VENTO DE 40 M/S, ÁREA DE EXPOSIÇÃO DE ATÉ 12,45 M², TENSÃO ADMISSÍVEL SOLO &gt; 200 KN/M² - AREIA E BRITA COMERCIAIS</v>
      </c>
      <c r="G840" s="26" t="str">
        <f>_xlfn.XLOOKUP($C840,[27]PSP!$C:$C,[27]PSP!$G:$G)</f>
        <v>UN</v>
      </c>
      <c r="H840" s="53" t="e">
        <f>_xlfn.XLOOKUP($C840,[27]PSP!$C:$C,[27]PSP!$H:$H)</f>
        <v>#REF!</v>
      </c>
      <c r="I840" s="28" t="e">
        <f>_xlfn.XLOOKUP($C840,[27]PSP!$C:$C,[27]PSP!$I:$I)</f>
        <v>#REF!</v>
      </c>
      <c r="J840" s="28" t="e">
        <f t="shared" si="3183"/>
        <v>#REF!</v>
      </c>
      <c r="K840" s="88"/>
      <c r="L840" s="54">
        <f>_xlfn.XLOOKUP($C840,[27]PSP!$C:$C,[27]PSP!$L:$L)</f>
        <v>32</v>
      </c>
      <c r="M840" s="27">
        <f>_xlfn.XLOOKUP($C840,[27]PSP!$C:$C,[27]PSP!$M:$M)</f>
        <v>31711.29</v>
      </c>
      <c r="N840" s="28">
        <f t="shared" si="3184"/>
        <v>1014761.28</v>
      </c>
      <c r="O840" s="88"/>
      <c r="P840" s="54">
        <f>_xlfn.XLOOKUP($C840,[27]PSP!$C:$C,[27]PSP!$P:$P)</f>
        <v>0</v>
      </c>
      <c r="Q840" s="27">
        <f>_xlfn.XLOOKUP($C840,[27]PSP!$C:$C,[27]PSP!$Q:$Q)</f>
        <v>31711.29</v>
      </c>
      <c r="R840" s="28">
        <f t="shared" si="3185"/>
        <v>0</v>
      </c>
      <c r="S840" s="88"/>
      <c r="T840" s="54">
        <f>_xlfn.XLOOKUP($C840,[27]PSP!$C:$C,[27]PSP!$T:$T)</f>
        <v>0</v>
      </c>
      <c r="U840" s="27">
        <f>_xlfn.XLOOKUP($C840,[27]PSP!$C:$C,[27]PSP!$U:$U)</f>
        <v>31711.29</v>
      </c>
      <c r="V840" s="28">
        <f t="shared" si="3186"/>
        <v>0</v>
      </c>
      <c r="W840" s="88"/>
      <c r="X840" s="54">
        <f>_xlfn.XLOOKUP($C840,[27]PSP!$C:$C,[27]PSP!$X:$X)</f>
        <v>0</v>
      </c>
      <c r="Y840" s="27">
        <f>_xlfn.XLOOKUP($C840,[27]PSP!$C:$C,[27]PSP!$Y:$Y)</f>
        <v>31711.29</v>
      </c>
      <c r="Z840" s="28">
        <f t="shared" si="3187"/>
        <v>0</v>
      </c>
      <c r="AA840" s="88"/>
      <c r="AB840" s="54">
        <f>_xlfn.XLOOKUP($C840,[27]PSP!$C:$C,[27]PSP!$AB:$AB)</f>
        <v>0</v>
      </c>
      <c r="AC840" s="27">
        <f>_xlfn.XLOOKUP($C840,[27]PSP!$C:$C,[27]PSP!$AC:$AC)</f>
        <v>31711.29</v>
      </c>
      <c r="AD840" s="28">
        <f t="shared" si="3188"/>
        <v>0</v>
      </c>
      <c r="AE840" s="88"/>
      <c r="AF840" s="54">
        <f>_xlfn.XLOOKUP($C840,[27]PSP!$C:$C,[27]PSP!$AF:$AF)</f>
        <v>0</v>
      </c>
      <c r="AG840" s="27">
        <f>_xlfn.XLOOKUP($C840,[27]PSP!$C:$C,[27]PSP!$AG:$AG)</f>
        <v>31711.29</v>
      </c>
      <c r="AH840" s="28">
        <f t="shared" si="3189"/>
        <v>0</v>
      </c>
      <c r="AI840" s="88"/>
      <c r="AJ840" s="54">
        <f>_xlfn.XLOOKUP($C840,[27]PSP!$C:$C,[27]PSP!$AJ:$AJ)</f>
        <v>0</v>
      </c>
      <c r="AK840" s="27">
        <f>_xlfn.XLOOKUP($C840,[27]PSP!$C:$C,[27]PSP!$AK:$AK)</f>
        <v>31711.29</v>
      </c>
      <c r="AL840" s="28">
        <f t="shared" si="3190"/>
        <v>0</v>
      </c>
      <c r="AM840" s="88"/>
      <c r="AN840" s="54">
        <f>_xlfn.XLOOKUP($C840,[27]PSP!$C:$C,[27]PSP!$AN:$AN)</f>
        <v>0</v>
      </c>
      <c r="AO840" s="27">
        <f>_xlfn.XLOOKUP($C840,[27]PSP!$C:$C,[27]PSP!$AO:$AO)</f>
        <v>31711.29</v>
      </c>
      <c r="AP840" s="28">
        <f t="shared" si="3191"/>
        <v>0</v>
      </c>
      <c r="AQ840" s="88"/>
      <c r="AR840" s="54">
        <f>_xlfn.XLOOKUP($C840,[27]PSP!$C:$C,[27]PSP!$AR:$AR)</f>
        <v>0</v>
      </c>
      <c r="AS840" s="27">
        <f>_xlfn.XLOOKUP($C840,[27]PSP!$C:$C,[27]PSP!$AS:$AS)</f>
        <v>31711.29</v>
      </c>
      <c r="AT840" s="28">
        <f t="shared" si="3192"/>
        <v>0</v>
      </c>
      <c r="AU840" s="88"/>
      <c r="AV840" s="54">
        <f>_xlfn.XLOOKUP($C840,[27]PSP!$C:$C,[27]PSP!$AV:$AV)</f>
        <v>0</v>
      </c>
      <c r="AW840" s="27">
        <f>_xlfn.XLOOKUP($C840,[27]PSP!$C:$C,[27]PSP!$AW:$AW)</f>
        <v>31711.29</v>
      </c>
      <c r="AX840" s="28">
        <f t="shared" si="3193"/>
        <v>0</v>
      </c>
      <c r="AY840" s="88"/>
      <c r="AZ840" s="54">
        <f>_xlfn.XLOOKUP($C840,[27]PSP!$C:$C,[27]PSP!$AZ:$AZ)</f>
        <v>0</v>
      </c>
      <c r="BA840" s="27">
        <f>_xlfn.XLOOKUP($C840,[27]PSP!$C:$C,[27]PSP!$BA:$BA)</f>
        <v>31711.29</v>
      </c>
      <c r="BB840" s="28">
        <f t="shared" si="3194"/>
        <v>0</v>
      </c>
      <c r="BC840" s="88"/>
      <c r="BD840" s="54">
        <f>_xlfn.XLOOKUP($C840,[27]PSP!$C:$C,[27]PSP!$BD:$BD)</f>
        <v>0</v>
      </c>
      <c r="BE840" s="27">
        <f>_xlfn.XLOOKUP($C840,[27]PSP!$C:$C,[27]PSP!$BE:$BE)</f>
        <v>31711.29</v>
      </c>
      <c r="BF840" s="28">
        <f t="shared" si="3195"/>
        <v>0</v>
      </c>
      <c r="BG840" s="88"/>
      <c r="BH840" s="54">
        <f>_xlfn.XLOOKUP($C840,[27]PSP!$C:$C,[27]PSP!$BH:$BH)</f>
        <v>0</v>
      </c>
      <c r="BI840" s="27">
        <f>_xlfn.XLOOKUP($C840,[27]PSP!$C:$C,[27]PSP!$BI:$BI)</f>
        <v>31711.29</v>
      </c>
      <c r="BJ840" s="28">
        <f t="shared" si="3196"/>
        <v>0</v>
      </c>
      <c r="BK840" s="88"/>
      <c r="BL840" s="54">
        <f>_xlfn.XLOOKUP($C840,[27]PSP!$C:$C,[27]PSP!$BL:$BL)</f>
        <v>0</v>
      </c>
      <c r="BM840" s="27">
        <f>_xlfn.XLOOKUP($C840,[27]PSP!$C:$C,[27]PSP!$BM:$BM)</f>
        <v>31711.29</v>
      </c>
      <c r="BN840" s="28">
        <f t="shared" si="3197"/>
        <v>0</v>
      </c>
      <c r="BO840" s="88"/>
      <c r="BP840" s="54">
        <f>_xlfn.XLOOKUP($C840,[27]PSP!$C:$C,[27]PSP!$BP:$BP)</f>
        <v>0</v>
      </c>
      <c r="BQ840" s="27">
        <f>_xlfn.XLOOKUP($C840,[27]PSP!$C:$C,[27]PSP!$BQ:$BQ)</f>
        <v>31711.29</v>
      </c>
      <c r="BR840" s="28">
        <f t="shared" si="3198"/>
        <v>0</v>
      </c>
      <c r="BS840" s="88"/>
      <c r="BT840" s="54">
        <f>_xlfn.XLOOKUP($C840,[27]PSP!$C:$C,[27]PSP!$BT:$BT)</f>
        <v>0</v>
      </c>
      <c r="BU840" s="27">
        <f>_xlfn.XLOOKUP($C840,[27]PSP!$C:$C,[27]PSP!$BU:$BU)</f>
        <v>31711.29</v>
      </c>
      <c r="BV840" s="28">
        <f t="shared" si="3199"/>
        <v>0</v>
      </c>
      <c r="BW840" s="88"/>
      <c r="BX840" s="54">
        <f>_xlfn.XLOOKUP($C840,[27]PSP!$C:$C,[27]PSP!$BX:$BX)</f>
        <v>0</v>
      </c>
      <c r="BY840" s="27">
        <f>_xlfn.XLOOKUP($C840,[27]PSP!$C:$C,[27]PSP!$BY:$BY)</f>
        <v>31711.29</v>
      </c>
      <c r="BZ840" s="28">
        <f t="shared" si="3200"/>
        <v>0</v>
      </c>
      <c r="CA840" s="88"/>
      <c r="CB840" s="54">
        <f>_xlfn.XLOOKUP($C840,[27]PSP!$C:$C,[27]PSP!$CB:$CB)</f>
        <v>0</v>
      </c>
      <c r="CC840" s="27">
        <f>_xlfn.XLOOKUP($C840,[27]PSP!$C:$C,[27]PSP!$CC:$CC)</f>
        <v>31711.29</v>
      </c>
      <c r="CD840" s="28">
        <f t="shared" si="3201"/>
        <v>0</v>
      </c>
      <c r="CE840" s="88"/>
      <c r="CF840" s="54">
        <f>_xlfn.XLOOKUP($C840,[27]PSP!$C:$C,[27]PSP!$CF:$CF)</f>
        <v>0</v>
      </c>
      <c r="CG840" s="27">
        <f>_xlfn.XLOOKUP($C840,[27]PSP!$C:$C,[27]PSP!$CG:$CG)</f>
        <v>31711.29</v>
      </c>
      <c r="CH840" s="28">
        <f t="shared" si="3202"/>
        <v>0</v>
      </c>
      <c r="CI840" s="88"/>
      <c r="CJ840" s="54">
        <f>_xlfn.XLOOKUP($C840,[27]PSP!$C:$C,[27]PSP!$CJ:$CJ)</f>
        <v>0</v>
      </c>
      <c r="CK840" s="27">
        <f>_xlfn.XLOOKUP($C840,[27]PSP!$C:$C,[27]PSP!$CK:$CK)</f>
        <v>31711.29</v>
      </c>
      <c r="CL840" s="28">
        <f t="shared" si="3203"/>
        <v>0</v>
      </c>
      <c r="CM840" s="88"/>
      <c r="CN840" s="54">
        <f>_xlfn.XLOOKUP($C840,[27]PSP!$C:$C,[27]PSP!$CN:$CN)</f>
        <v>0</v>
      </c>
      <c r="CO840" s="27">
        <f>_xlfn.XLOOKUP($C840,[27]PSP!$C:$C,[27]PSP!$CO:$CO)</f>
        <v>31711.29</v>
      </c>
      <c r="CP840" s="28">
        <f t="shared" si="3204"/>
        <v>0</v>
      </c>
      <c r="CQ840" s="88"/>
      <c r="CR840" s="54">
        <f>_xlfn.XLOOKUP($C840,[27]PSP!$C:$C,[27]PSP!$CR:$CR)</f>
        <v>0</v>
      </c>
      <c r="CS840" s="27">
        <f>_xlfn.XLOOKUP($C840,[27]PSP!$C:$C,[27]PSP!$CS:$CS)</f>
        <v>31711.29</v>
      </c>
      <c r="CT840" s="28">
        <f t="shared" si="3205"/>
        <v>0</v>
      </c>
      <c r="CU840" s="88"/>
      <c r="CV840" s="54">
        <f>_xlfn.XLOOKUP($C840,[27]PSP!$C:$C,[27]PSP!$CV:$CV)</f>
        <v>0</v>
      </c>
      <c r="CW840" s="27">
        <f>_xlfn.XLOOKUP($C840,[27]PSP!$C:$C,[27]PSP!$CW:$CW)</f>
        <v>31711.29</v>
      </c>
      <c r="CX840" s="28">
        <f t="shared" si="3206"/>
        <v>0</v>
      </c>
      <c r="CY840" s="88"/>
      <c r="CZ840" s="54">
        <f>_xlfn.XLOOKUP($C840,[27]PSP!$C:$C,[27]PSP!$CZ:$CZ)</f>
        <v>0</v>
      </c>
      <c r="DA840" s="27">
        <f>_xlfn.XLOOKUP($C840,[27]PSP!$C:$C,[27]PSP!$DA:$DA)</f>
        <v>31711.29</v>
      </c>
      <c r="DB840" s="28">
        <f t="shared" si="3207"/>
        <v>0</v>
      </c>
      <c r="DC840" s="88"/>
      <c r="DD840" s="54">
        <f>_xlfn.XLOOKUP($C840,[27]PSP!$C:$C,[27]PSP!$DD:$DD)</f>
        <v>0</v>
      </c>
      <c r="DE840" s="27">
        <f>_xlfn.XLOOKUP($C840,[27]PSP!$C:$C,[27]PSP!$DE:$DE)</f>
        <v>31711.29</v>
      </c>
      <c r="DF840" s="28">
        <f t="shared" si="3208"/>
        <v>0</v>
      </c>
      <c r="DG840" s="88"/>
      <c r="DH840" s="54">
        <f>_xlfn.XLOOKUP($C840,[27]PSP!$C:$C,[27]PSP!$DH:$DH)</f>
        <v>0</v>
      </c>
      <c r="DI840" s="27">
        <f>_xlfn.XLOOKUP($C840,[27]PSP!$C:$C,[27]PSP!$DI:$DI)</f>
        <v>31711.29</v>
      </c>
      <c r="DJ840" s="28">
        <f t="shared" si="3209"/>
        <v>0</v>
      </c>
      <c r="DK840" s="88"/>
      <c r="DL840" s="54">
        <f>_xlfn.XLOOKUP($C840,[27]PSP!$C:$C,[27]PSP!$DL:$DL)</f>
        <v>0</v>
      </c>
      <c r="DM840" s="27">
        <f>_xlfn.XLOOKUP($C840,[27]PSP!$C:$C,[27]PSP!$DM:$DM)</f>
        <v>31711.29</v>
      </c>
      <c r="DN840" s="28">
        <f t="shared" si="3210"/>
        <v>0</v>
      </c>
      <c r="DO840" s="88"/>
      <c r="DP840" s="54">
        <f>_xlfn.XLOOKUP($C840,[27]PSP!$C:$C,[27]PSP!$DP:$DP)</f>
        <v>0</v>
      </c>
      <c r="DQ840" s="27">
        <f>_xlfn.XLOOKUP($C840,[27]PSP!$C:$C,[27]PSP!$DQ:$DQ)</f>
        <v>31711.29</v>
      </c>
      <c r="DR840" s="28">
        <f t="shared" si="3211"/>
        <v>0</v>
      </c>
      <c r="DS840" s="88"/>
      <c r="DT840" s="54">
        <f>_xlfn.XLOOKUP($C840,[27]PSP!$C:$C,[27]PSP!$DT:$DT)</f>
        <v>0</v>
      </c>
      <c r="DU840" s="27">
        <f>_xlfn.XLOOKUP($C840,[27]PSP!$C:$C,[27]PSP!$DU:$DU)</f>
        <v>31711.29</v>
      </c>
      <c r="DV840" s="28">
        <f t="shared" si="3212"/>
        <v>0</v>
      </c>
      <c r="DW840" s="88"/>
      <c r="DX840" s="54">
        <f>_xlfn.XLOOKUP($C840,[27]PSP!$C:$C,[27]PSP!$DX:$DX)</f>
        <v>0</v>
      </c>
      <c r="DY840" s="27">
        <f>_xlfn.XLOOKUP($C840,[27]PSP!$C:$C,[27]PSP!$DY:$DY)</f>
        <v>31711.29</v>
      </c>
      <c r="DZ840" s="28">
        <f t="shared" si="3213"/>
        <v>0</v>
      </c>
      <c r="EA840" s="88"/>
      <c r="EB840" s="54">
        <f>_xlfn.XLOOKUP($C840,[27]PSP!$C:$C,[27]PSP!$EB:$EB)</f>
        <v>0</v>
      </c>
      <c r="EC840" s="27">
        <f>_xlfn.XLOOKUP($C840,[27]PSP!$C:$C,[27]PSP!$EC:$EC)</f>
        <v>31711.29</v>
      </c>
      <c r="ED840" s="28">
        <f t="shared" si="3214"/>
        <v>0</v>
      </c>
      <c r="EE840" s="88"/>
      <c r="EF840" s="54">
        <f>_xlfn.XLOOKUP($C840,[27]PSP!$C:$C,[27]PSP!$EF:$EF)</f>
        <v>0</v>
      </c>
      <c r="EG840" s="27">
        <f>_xlfn.XLOOKUP($C840,[27]PSP!$C:$C,[27]PSP!$EG:$EG)</f>
        <v>31711.29</v>
      </c>
      <c r="EH840" s="28">
        <f t="shared" si="3215"/>
        <v>0</v>
      </c>
      <c r="EI840" s="88"/>
      <c r="EJ840" s="54" t="e">
        <f>_xlfn.XLOOKUP($C840,[27]PSP!$C:$C,[27]PSP!$EJ:$EJ)</f>
        <v>#REF!</v>
      </c>
      <c r="EK840" s="27">
        <f>_xlfn.XLOOKUP($C840,[27]PSP!$C:$C,[27]PSP!$EK:$EK)</f>
        <v>31711.29</v>
      </c>
      <c r="EL840" s="28" t="e">
        <f t="shared" si="3216"/>
        <v>#REF!</v>
      </c>
      <c r="EM840" s="88"/>
      <c r="EN840" s="108"/>
      <c r="EO840" s="29" t="e">
        <f t="shared" si="3045"/>
        <v>#REF!</v>
      </c>
      <c r="EP840" s="88" t="e">
        <f t="shared" si="3217"/>
        <v>#REF!</v>
      </c>
      <c r="EQ840" s="1" t="e">
        <f t="shared" si="2596"/>
        <v>#REF!</v>
      </c>
      <c r="ES840" s="118">
        <f t="shared" si="3148"/>
        <v>1.1767000000000001</v>
      </c>
    </row>
    <row r="841" spans="3:149" s="1" customFormat="1" ht="14.25" x14ac:dyDescent="0.25">
      <c r="C841" s="79" t="s">
        <v>976</v>
      </c>
      <c r="D841" s="80"/>
      <c r="E841" s="79"/>
      <c r="F841" s="81" t="s">
        <v>39</v>
      </c>
      <c r="G841" s="82"/>
      <c r="H841" s="82"/>
      <c r="I841" s="83"/>
      <c r="J841" s="83"/>
      <c r="L841" s="84"/>
      <c r="M841" s="85"/>
      <c r="N841" s="83"/>
      <c r="P841" s="84"/>
      <c r="Q841" s="85"/>
      <c r="R841" s="83"/>
      <c r="T841" s="84"/>
      <c r="U841" s="85"/>
      <c r="V841" s="83"/>
      <c r="X841" s="84"/>
      <c r="Y841" s="85"/>
      <c r="Z841" s="83"/>
      <c r="AB841" s="84"/>
      <c r="AC841" s="85"/>
      <c r="AD841" s="83"/>
      <c r="AF841" s="84"/>
      <c r="AG841" s="85"/>
      <c r="AH841" s="83"/>
      <c r="AJ841" s="84"/>
      <c r="AK841" s="85"/>
      <c r="AL841" s="83"/>
      <c r="AN841" s="84"/>
      <c r="AO841" s="85"/>
      <c r="AP841" s="83"/>
      <c r="AR841" s="84"/>
      <c r="AS841" s="85"/>
      <c r="AT841" s="83"/>
      <c r="AV841" s="84"/>
      <c r="AW841" s="85"/>
      <c r="AX841" s="83"/>
      <c r="AZ841" s="84"/>
      <c r="BA841" s="85"/>
      <c r="BB841" s="83"/>
      <c r="BD841" s="84"/>
      <c r="BE841" s="85"/>
      <c r="BF841" s="83"/>
      <c r="BH841" s="84"/>
      <c r="BI841" s="85"/>
      <c r="BJ841" s="83"/>
      <c r="BL841" s="84"/>
      <c r="BM841" s="85"/>
      <c r="BN841" s="83"/>
      <c r="BP841" s="84"/>
      <c r="BQ841" s="85"/>
      <c r="BR841" s="83"/>
      <c r="BT841" s="84"/>
      <c r="BU841" s="85"/>
      <c r="BV841" s="83"/>
      <c r="BX841" s="84"/>
      <c r="BY841" s="85"/>
      <c r="BZ841" s="83"/>
      <c r="CB841" s="84"/>
      <c r="CC841" s="85"/>
      <c r="CD841" s="83"/>
      <c r="CF841" s="84"/>
      <c r="CG841" s="85"/>
      <c r="CH841" s="83"/>
      <c r="CJ841" s="84"/>
      <c r="CK841" s="85"/>
      <c r="CL841" s="83"/>
      <c r="CN841" s="84"/>
      <c r="CO841" s="85"/>
      <c r="CP841" s="83"/>
      <c r="CR841" s="84"/>
      <c r="CS841" s="85"/>
      <c r="CT841" s="83"/>
      <c r="CV841" s="84"/>
      <c r="CW841" s="85"/>
      <c r="CX841" s="83"/>
      <c r="CZ841" s="84"/>
      <c r="DA841" s="85"/>
      <c r="DB841" s="83"/>
      <c r="DD841" s="84"/>
      <c r="DE841" s="85"/>
      <c r="DF841" s="83"/>
      <c r="DH841" s="84"/>
      <c r="DI841" s="85"/>
      <c r="DJ841" s="83"/>
      <c r="DL841" s="84"/>
      <c r="DM841" s="85"/>
      <c r="DN841" s="83"/>
      <c r="DP841" s="84"/>
      <c r="DQ841" s="85"/>
      <c r="DR841" s="83"/>
      <c r="DT841" s="84"/>
      <c r="DU841" s="85"/>
      <c r="DV841" s="83"/>
      <c r="DX841" s="84"/>
      <c r="DY841" s="85"/>
      <c r="DZ841" s="83"/>
      <c r="EB841" s="84"/>
      <c r="EC841" s="85"/>
      <c r="ED841" s="83"/>
      <c r="EF841" s="84"/>
      <c r="EG841" s="85"/>
      <c r="EH841" s="83"/>
      <c r="EJ841" s="84"/>
      <c r="EK841" s="85"/>
      <c r="EL841" s="83"/>
      <c r="EN841" s="109"/>
      <c r="EO841" s="29">
        <f t="shared" si="3045"/>
        <v>0</v>
      </c>
      <c r="EP841" s="88">
        <f t="shared" si="3217"/>
        <v>0</v>
      </c>
      <c r="EQ841" s="1" t="b">
        <f t="shared" si="2596"/>
        <v>1</v>
      </c>
      <c r="ES841" s="118">
        <f t="shared" si="3148"/>
        <v>1.1767000000000001</v>
      </c>
    </row>
    <row r="842" spans="3:149" s="1" customFormat="1" ht="11.25" customHeight="1" x14ac:dyDescent="0.25">
      <c r="C842" s="24" t="s">
        <v>977</v>
      </c>
      <c r="D842" s="43" t="str">
        <f>_xlfn.XLOOKUP($C842,[27]PSP!$C:$C,[27]PSP!$D:$D)</f>
        <v>COMP_46003</v>
      </c>
      <c r="E842" s="24" t="str">
        <f>_xlfn.XLOOKUP($C842,[27]PSP!$C:$C,[27]PSP!$E:$E)</f>
        <v>COMPOSIÇÃO</v>
      </c>
      <c r="F842" s="25" t="str">
        <f>_xlfn.XLOOKUP($C842,[27]PSP!$C:$C,[27]PSP!$F:$F)</f>
        <v xml:space="preserve">FORNECIMENTO DE DEFENSA DE CONTENCAO SIMPLES, EM SOLO, CERTIF. MOD.H1AW4 15º   </v>
      </c>
      <c r="G842" s="26" t="str">
        <f>_xlfn.XLOOKUP($C842,[27]PSP!$C:$C,[27]PSP!$G:$G)</f>
        <v>M</v>
      </c>
      <c r="H842" s="53" t="e">
        <f>_xlfn.XLOOKUP($C842,[27]PSP!$C:$C,[27]PSP!$H:$H)</f>
        <v>#REF!</v>
      </c>
      <c r="I842" s="28" t="e">
        <f>_xlfn.XLOOKUP($C842,[27]PSP!$C:$C,[27]PSP!$I:$I)</f>
        <v>#REF!</v>
      </c>
      <c r="J842" s="28" t="e">
        <f t="shared" ref="J842:J855" si="3218">IF(LEFT(D842,6)="COT.IS",I842,I842*(1+$J$7))</f>
        <v>#REF!</v>
      </c>
      <c r="K842" s="88"/>
      <c r="L842" s="54">
        <f>_xlfn.XLOOKUP($C842,[27]PSP!$C:$C,[27]PSP!$L:$L)</f>
        <v>0</v>
      </c>
      <c r="M842" s="27">
        <f>_xlfn.XLOOKUP($C842,[27]PSP!$C:$C,[27]PSP!$M:$M)</f>
        <v>186.01</v>
      </c>
      <c r="N842" s="28">
        <f t="shared" ref="N842:N855" si="3219">TRUNC(M842*L842,2)</f>
        <v>0</v>
      </c>
      <c r="O842" s="88"/>
      <c r="P842" s="54">
        <f>_xlfn.XLOOKUP($C842,[27]PSP!$C:$C,[27]PSP!$P:$P)</f>
        <v>0</v>
      </c>
      <c r="Q842" s="27">
        <f>_xlfn.XLOOKUP($C842,[27]PSP!$C:$C,[27]PSP!$Q:$Q)</f>
        <v>186.01</v>
      </c>
      <c r="R842" s="28">
        <f t="shared" ref="R842:R855" si="3220">TRUNC(Q842*P842,2)</f>
        <v>0</v>
      </c>
      <c r="S842" s="88"/>
      <c r="T842" s="54">
        <f>_xlfn.XLOOKUP($C842,[27]PSP!$C:$C,[27]PSP!$T:$T)</f>
        <v>0</v>
      </c>
      <c r="U842" s="27">
        <f>_xlfn.XLOOKUP($C842,[27]PSP!$C:$C,[27]PSP!$U:$U)</f>
        <v>186.01</v>
      </c>
      <c r="V842" s="28">
        <f t="shared" ref="V842:V855" si="3221">TRUNC(U842*T842,2)</f>
        <v>0</v>
      </c>
      <c r="W842" s="88"/>
      <c r="X842" s="54">
        <f>_xlfn.XLOOKUP($C842,[27]PSP!$C:$C,[27]PSP!$X:$X)</f>
        <v>0</v>
      </c>
      <c r="Y842" s="27">
        <f>_xlfn.XLOOKUP($C842,[27]PSP!$C:$C,[27]PSP!$Y:$Y)</f>
        <v>186.01</v>
      </c>
      <c r="Z842" s="28">
        <f t="shared" ref="Z842:Z855" si="3222">TRUNC(Y842*X842,2)</f>
        <v>0</v>
      </c>
      <c r="AA842" s="88"/>
      <c r="AB842" s="54">
        <f>_xlfn.XLOOKUP($C842,[27]PSP!$C:$C,[27]PSP!$AB:$AB)</f>
        <v>0</v>
      </c>
      <c r="AC842" s="27">
        <f>_xlfn.XLOOKUP($C842,[27]PSP!$C:$C,[27]PSP!$AC:$AC)</f>
        <v>186.01</v>
      </c>
      <c r="AD842" s="28">
        <f t="shared" ref="AD842:AD855" si="3223">TRUNC(AC842*AB842,2)</f>
        <v>0</v>
      </c>
      <c r="AE842" s="88"/>
      <c r="AF842" s="54">
        <f>_xlfn.XLOOKUP($C842,[27]PSP!$C:$C,[27]PSP!$AF:$AF)</f>
        <v>0</v>
      </c>
      <c r="AG842" s="27">
        <f>_xlfn.XLOOKUP($C842,[27]PSP!$C:$C,[27]PSP!$AG:$AG)</f>
        <v>186.01</v>
      </c>
      <c r="AH842" s="28">
        <f t="shared" ref="AH842:AH855" si="3224">TRUNC(AG842*AF842,2)</f>
        <v>0</v>
      </c>
      <c r="AI842" s="88"/>
      <c r="AJ842" s="54">
        <f>_xlfn.XLOOKUP($C842,[27]PSP!$C:$C,[27]PSP!$AJ:$AJ)</f>
        <v>0</v>
      </c>
      <c r="AK842" s="27">
        <f>_xlfn.XLOOKUP($C842,[27]PSP!$C:$C,[27]PSP!$AK:$AK)</f>
        <v>186.01</v>
      </c>
      <c r="AL842" s="28">
        <f t="shared" ref="AL842:AL855" si="3225">TRUNC(AK842*AJ842,2)</f>
        <v>0</v>
      </c>
      <c r="AM842" s="88"/>
      <c r="AN842" s="54">
        <f>_xlfn.XLOOKUP($C842,[27]PSP!$C:$C,[27]PSP!$AN:$AN)</f>
        <v>0</v>
      </c>
      <c r="AO842" s="27">
        <f>_xlfn.XLOOKUP($C842,[27]PSP!$C:$C,[27]PSP!$AO:$AO)</f>
        <v>186.01</v>
      </c>
      <c r="AP842" s="28">
        <f t="shared" ref="AP842:AP855" si="3226">TRUNC(AO842*AN842,2)</f>
        <v>0</v>
      </c>
      <c r="AQ842" s="88"/>
      <c r="AR842" s="54">
        <f>_xlfn.XLOOKUP($C842,[27]PSP!$C:$C,[27]PSP!$AR:$AR)</f>
        <v>0</v>
      </c>
      <c r="AS842" s="27">
        <f>_xlfn.XLOOKUP($C842,[27]PSP!$C:$C,[27]PSP!$AS:$AS)</f>
        <v>186.01</v>
      </c>
      <c r="AT842" s="28">
        <f t="shared" ref="AT842:AT855" si="3227">TRUNC(AS842*AR842,2)</f>
        <v>0</v>
      </c>
      <c r="AU842" s="88"/>
      <c r="AV842" s="54">
        <f>_xlfn.XLOOKUP($C842,[27]PSP!$C:$C,[27]PSP!$AV:$AV)</f>
        <v>0</v>
      </c>
      <c r="AW842" s="27">
        <f>_xlfn.XLOOKUP($C842,[27]PSP!$C:$C,[27]PSP!$AW:$AW)</f>
        <v>186.01</v>
      </c>
      <c r="AX842" s="28">
        <f t="shared" ref="AX842:AX855" si="3228">TRUNC(AW842*AV842,2)</f>
        <v>0</v>
      </c>
      <c r="AY842" s="88"/>
      <c r="AZ842" s="54">
        <f>_xlfn.XLOOKUP($C842,[27]PSP!$C:$C,[27]PSP!$AZ:$AZ)</f>
        <v>0</v>
      </c>
      <c r="BA842" s="27">
        <f>_xlfn.XLOOKUP($C842,[27]PSP!$C:$C,[27]PSP!$BA:$BA)</f>
        <v>186.01</v>
      </c>
      <c r="BB842" s="28">
        <f t="shared" ref="BB842:BB855" si="3229">TRUNC(BA842*AZ842,2)</f>
        <v>0</v>
      </c>
      <c r="BC842" s="88"/>
      <c r="BD842" s="54">
        <f>_xlfn.XLOOKUP($C842,[27]PSP!$C:$C,[27]PSP!$BD:$BD)</f>
        <v>0</v>
      </c>
      <c r="BE842" s="27">
        <f>_xlfn.XLOOKUP($C842,[27]PSP!$C:$C,[27]PSP!$BE:$BE)</f>
        <v>186.01</v>
      </c>
      <c r="BF842" s="28">
        <f t="shared" ref="BF842:BF855" si="3230">TRUNC(BE842*BD842,2)</f>
        <v>0</v>
      </c>
      <c r="BG842" s="88"/>
      <c r="BH842" s="54">
        <f>_xlfn.XLOOKUP($C842,[27]PSP!$C:$C,[27]PSP!$BH:$BH)</f>
        <v>0</v>
      </c>
      <c r="BI842" s="27">
        <f>_xlfn.XLOOKUP($C842,[27]PSP!$C:$C,[27]PSP!$BI:$BI)</f>
        <v>186.01</v>
      </c>
      <c r="BJ842" s="28">
        <f t="shared" ref="BJ842:BJ855" si="3231">TRUNC(BI842*BH842,2)</f>
        <v>0</v>
      </c>
      <c r="BK842" s="88"/>
      <c r="BL842" s="54">
        <f>_xlfn.XLOOKUP($C842,[27]PSP!$C:$C,[27]PSP!$BL:$BL)</f>
        <v>0</v>
      </c>
      <c r="BM842" s="27">
        <f>_xlfn.XLOOKUP($C842,[27]PSP!$C:$C,[27]PSP!$BM:$BM)</f>
        <v>186.01</v>
      </c>
      <c r="BN842" s="28">
        <f t="shared" ref="BN842:BN855" si="3232">TRUNC(BM842*BL842,2)</f>
        <v>0</v>
      </c>
      <c r="BO842" s="88"/>
      <c r="BP842" s="54">
        <f>_xlfn.XLOOKUP($C842,[27]PSP!$C:$C,[27]PSP!$BP:$BP)</f>
        <v>0</v>
      </c>
      <c r="BQ842" s="27">
        <f>_xlfn.XLOOKUP($C842,[27]PSP!$C:$C,[27]PSP!$BQ:$BQ)</f>
        <v>186.01</v>
      </c>
      <c r="BR842" s="28">
        <f t="shared" ref="BR842:BR855" si="3233">TRUNC(BQ842*BP842,2)</f>
        <v>0</v>
      </c>
      <c r="BS842" s="88"/>
      <c r="BT842" s="54">
        <f>_xlfn.XLOOKUP($C842,[27]PSP!$C:$C,[27]PSP!$BT:$BT)</f>
        <v>0</v>
      </c>
      <c r="BU842" s="27">
        <f>_xlfn.XLOOKUP($C842,[27]PSP!$C:$C,[27]PSP!$BU:$BU)</f>
        <v>186.01</v>
      </c>
      <c r="BV842" s="28">
        <f t="shared" ref="BV842:BV855" si="3234">TRUNC(BU842*BT842,2)</f>
        <v>0</v>
      </c>
      <c r="BW842" s="88"/>
      <c r="BX842" s="54">
        <f>_xlfn.XLOOKUP($C842,[27]PSP!$C:$C,[27]PSP!$BX:$BX)</f>
        <v>0</v>
      </c>
      <c r="BY842" s="27">
        <f>_xlfn.XLOOKUP($C842,[27]PSP!$C:$C,[27]PSP!$BY:$BY)</f>
        <v>186.01</v>
      </c>
      <c r="BZ842" s="28">
        <f t="shared" ref="BZ842:BZ855" si="3235">TRUNC(BY842*BX842,2)</f>
        <v>0</v>
      </c>
      <c r="CA842" s="88"/>
      <c r="CB842" s="54">
        <f>_xlfn.XLOOKUP($C842,[27]PSP!$C:$C,[27]PSP!$CB:$CB)</f>
        <v>0</v>
      </c>
      <c r="CC842" s="27">
        <f>_xlfn.XLOOKUP($C842,[27]PSP!$C:$C,[27]PSP!$CC:$CC)</f>
        <v>186.01</v>
      </c>
      <c r="CD842" s="28">
        <f t="shared" ref="CD842:CD855" si="3236">TRUNC(CC842*CB842,2)</f>
        <v>0</v>
      </c>
      <c r="CE842" s="88"/>
      <c r="CF842" s="54">
        <f>_xlfn.XLOOKUP($C842,[27]PSP!$C:$C,[27]PSP!$CF:$CF)</f>
        <v>0</v>
      </c>
      <c r="CG842" s="27">
        <f>_xlfn.XLOOKUP($C842,[27]PSP!$C:$C,[27]PSP!$CG:$CG)</f>
        <v>186.01</v>
      </c>
      <c r="CH842" s="28">
        <f t="shared" ref="CH842:CH855" si="3237">TRUNC(CG842*CF842,2)</f>
        <v>0</v>
      </c>
      <c r="CI842" s="88"/>
      <c r="CJ842" s="54">
        <f>_xlfn.XLOOKUP($C842,[27]PSP!$C:$C,[27]PSP!$CJ:$CJ)</f>
        <v>0</v>
      </c>
      <c r="CK842" s="27">
        <f>_xlfn.XLOOKUP($C842,[27]PSP!$C:$C,[27]PSP!$CK:$CK)</f>
        <v>186.01</v>
      </c>
      <c r="CL842" s="28">
        <f t="shared" ref="CL842:CL855" si="3238">TRUNC(CK842*CJ842,2)</f>
        <v>0</v>
      </c>
      <c r="CM842" s="88"/>
      <c r="CN842" s="54">
        <f>_xlfn.XLOOKUP($C842,[27]PSP!$C:$C,[27]PSP!$CN:$CN)</f>
        <v>0</v>
      </c>
      <c r="CO842" s="27">
        <f>_xlfn.XLOOKUP($C842,[27]PSP!$C:$C,[27]PSP!$CO:$CO)</f>
        <v>186.01</v>
      </c>
      <c r="CP842" s="28">
        <f t="shared" ref="CP842:CP855" si="3239">TRUNC(CO842*CN842,2)</f>
        <v>0</v>
      </c>
      <c r="CQ842" s="88"/>
      <c r="CR842" s="54">
        <f>_xlfn.XLOOKUP($C842,[27]PSP!$C:$C,[27]PSP!$CR:$CR)</f>
        <v>0</v>
      </c>
      <c r="CS842" s="27">
        <f>_xlfn.XLOOKUP($C842,[27]PSP!$C:$C,[27]PSP!$CS:$CS)</f>
        <v>186.01</v>
      </c>
      <c r="CT842" s="28">
        <f t="shared" ref="CT842:CT855" si="3240">TRUNC(CS842*CR842,2)</f>
        <v>0</v>
      </c>
      <c r="CU842" s="88"/>
      <c r="CV842" s="54">
        <f>_xlfn.XLOOKUP($C842,[27]PSP!$C:$C,[27]PSP!$CV:$CV)</f>
        <v>0</v>
      </c>
      <c r="CW842" s="27">
        <f>_xlfn.XLOOKUP($C842,[27]PSP!$C:$C,[27]PSP!$CW:$CW)</f>
        <v>186.01</v>
      </c>
      <c r="CX842" s="28">
        <f t="shared" ref="CX842:CX855" si="3241">TRUNC(CW842*CV842,2)</f>
        <v>0</v>
      </c>
      <c r="CY842" s="88"/>
      <c r="CZ842" s="54">
        <f>_xlfn.XLOOKUP($C842,[27]PSP!$C:$C,[27]PSP!$CZ:$CZ)</f>
        <v>0</v>
      </c>
      <c r="DA842" s="27">
        <f>_xlfn.XLOOKUP($C842,[27]PSP!$C:$C,[27]PSP!$DA:$DA)</f>
        <v>186.01</v>
      </c>
      <c r="DB842" s="28">
        <f t="shared" ref="DB842:DB855" si="3242">TRUNC(DA842*CZ842,2)</f>
        <v>0</v>
      </c>
      <c r="DC842" s="88"/>
      <c r="DD842" s="54">
        <f>_xlfn.XLOOKUP($C842,[27]PSP!$C:$C,[27]PSP!$DD:$DD)</f>
        <v>0</v>
      </c>
      <c r="DE842" s="27">
        <f>_xlfn.XLOOKUP($C842,[27]PSP!$C:$C,[27]PSP!$DE:$DE)</f>
        <v>186.01</v>
      </c>
      <c r="DF842" s="28">
        <f t="shared" ref="DF842:DF855" si="3243">TRUNC(DE842*DD842,2)</f>
        <v>0</v>
      </c>
      <c r="DG842" s="88"/>
      <c r="DH842" s="54">
        <f>_xlfn.XLOOKUP($C842,[27]PSP!$C:$C,[27]PSP!$DH:$DH)</f>
        <v>0</v>
      </c>
      <c r="DI842" s="27">
        <f>_xlfn.XLOOKUP($C842,[27]PSP!$C:$C,[27]PSP!$DI:$DI)</f>
        <v>186.01</v>
      </c>
      <c r="DJ842" s="28">
        <f t="shared" ref="DJ842:DJ855" si="3244">TRUNC(DI842*DH842,2)</f>
        <v>0</v>
      </c>
      <c r="DK842" s="88"/>
      <c r="DL842" s="54">
        <f>_xlfn.XLOOKUP($C842,[27]PSP!$C:$C,[27]PSP!$DL:$DL)</f>
        <v>0</v>
      </c>
      <c r="DM842" s="27">
        <f>_xlfn.XLOOKUP($C842,[27]PSP!$C:$C,[27]PSP!$DM:$DM)</f>
        <v>186.01</v>
      </c>
      <c r="DN842" s="28">
        <f t="shared" ref="DN842:DN855" si="3245">TRUNC(DM842*DL842,2)</f>
        <v>0</v>
      </c>
      <c r="DO842" s="88"/>
      <c r="DP842" s="54">
        <f>_xlfn.XLOOKUP($C842,[27]PSP!$C:$C,[27]PSP!$DP:$DP)</f>
        <v>0</v>
      </c>
      <c r="DQ842" s="27">
        <f>_xlfn.XLOOKUP($C842,[27]PSP!$C:$C,[27]PSP!$DQ:$DQ)</f>
        <v>186.01</v>
      </c>
      <c r="DR842" s="28">
        <f t="shared" ref="DR842:DR855" si="3246">TRUNC(DQ842*DP842,2)</f>
        <v>0</v>
      </c>
      <c r="DS842" s="88"/>
      <c r="DT842" s="54">
        <f>_xlfn.XLOOKUP($C842,[27]PSP!$C:$C,[27]PSP!$DT:$DT)</f>
        <v>0</v>
      </c>
      <c r="DU842" s="27">
        <f>_xlfn.XLOOKUP($C842,[27]PSP!$C:$C,[27]PSP!$DU:$DU)</f>
        <v>186.01</v>
      </c>
      <c r="DV842" s="28">
        <f t="shared" ref="DV842:DV855" si="3247">TRUNC(DU842*DT842,2)</f>
        <v>0</v>
      </c>
      <c r="DW842" s="88"/>
      <c r="DX842" s="54">
        <f>_xlfn.XLOOKUP($C842,[27]PSP!$C:$C,[27]PSP!$DX:$DX)</f>
        <v>0</v>
      </c>
      <c r="DY842" s="27">
        <f>_xlfn.XLOOKUP($C842,[27]PSP!$C:$C,[27]PSP!$DY:$DY)</f>
        <v>186.01</v>
      </c>
      <c r="DZ842" s="28">
        <f t="shared" ref="DZ842:DZ855" si="3248">TRUNC(DY842*DX842,2)</f>
        <v>0</v>
      </c>
      <c r="EA842" s="88"/>
      <c r="EB842" s="54">
        <f>_xlfn.XLOOKUP($C842,[27]PSP!$C:$C,[27]PSP!$EB:$EB)</f>
        <v>0</v>
      </c>
      <c r="EC842" s="27">
        <f>_xlfn.XLOOKUP($C842,[27]PSP!$C:$C,[27]PSP!$EC:$EC)</f>
        <v>186.01</v>
      </c>
      <c r="ED842" s="28">
        <f t="shared" ref="ED842:ED855" si="3249">TRUNC(EC842*EB842,2)</f>
        <v>0</v>
      </c>
      <c r="EE842" s="88"/>
      <c r="EF842" s="54">
        <f>_xlfn.XLOOKUP($C842,[27]PSP!$C:$C,[27]PSP!$EF:$EF)</f>
        <v>0</v>
      </c>
      <c r="EG842" s="27">
        <f>_xlfn.XLOOKUP($C842,[27]PSP!$C:$C,[27]PSP!$EG:$EG)</f>
        <v>186.01</v>
      </c>
      <c r="EH842" s="28">
        <f t="shared" ref="EH842:EH855" si="3250">TRUNC(EG842*EF842,2)</f>
        <v>0</v>
      </c>
      <c r="EI842" s="88"/>
      <c r="EJ842" s="54" t="e">
        <f>_xlfn.XLOOKUP($C842,[27]PSP!$C:$C,[27]PSP!$EJ:$EJ)</f>
        <v>#REF!</v>
      </c>
      <c r="EK842" s="27">
        <f>_xlfn.XLOOKUP($C842,[27]PSP!$C:$C,[27]PSP!$EK:$EK)</f>
        <v>186.01</v>
      </c>
      <c r="EL842" s="28" t="e">
        <f t="shared" ref="EL842:EL855" si="3251">TRUNC(EK842*EJ842,2)</f>
        <v>#REF!</v>
      </c>
      <c r="EM842" s="88"/>
      <c r="EN842" s="108"/>
      <c r="EO842" s="29" t="e">
        <f t="shared" si="3045"/>
        <v>#REF!</v>
      </c>
      <c r="EP842" s="88" t="e">
        <f t="shared" si="3217"/>
        <v>#REF!</v>
      </c>
      <c r="EQ842" s="1" t="e">
        <f t="shared" si="2596"/>
        <v>#REF!</v>
      </c>
      <c r="ES842" s="118">
        <f t="shared" si="3148"/>
        <v>1.1767000000000001</v>
      </c>
    </row>
    <row r="843" spans="3:149" s="1" customFormat="1" ht="11.25" customHeight="1" x14ac:dyDescent="0.25">
      <c r="C843" s="24" t="s">
        <v>978</v>
      </c>
      <c r="D843" s="43" t="str">
        <f>_xlfn.XLOOKUP($C843,[27]PSP!$C:$C,[27]PSP!$D:$D)</f>
        <v>COMP_46009</v>
      </c>
      <c r="E843" s="24" t="str">
        <f>_xlfn.XLOOKUP($C843,[27]PSP!$C:$C,[27]PSP!$E:$E)</f>
        <v>COMPOSIÇÃO</v>
      </c>
      <c r="F843" s="25" t="str">
        <f>_xlfn.XLOOKUP($C843,[27]PSP!$C:$C,[27]PSP!$F:$F)</f>
        <v xml:space="preserve">FORNECIMENTO DE DEFENSA DE CONTENCAO SIMPLES, EM SOLO, CERTIF. MOD.H1AW2 15º   </v>
      </c>
      <c r="G843" s="26" t="str">
        <f>_xlfn.XLOOKUP($C843,[27]PSP!$C:$C,[27]PSP!$G:$G)</f>
        <v>M</v>
      </c>
      <c r="H843" s="53" t="e">
        <f>_xlfn.XLOOKUP($C843,[27]PSP!$C:$C,[27]PSP!$H:$H)</f>
        <v>#REF!</v>
      </c>
      <c r="I843" s="28" t="e">
        <f>_xlfn.XLOOKUP($C843,[27]PSP!$C:$C,[27]PSP!$I:$I)</f>
        <v>#REF!</v>
      </c>
      <c r="J843" s="28" t="e">
        <f t="shared" si="3218"/>
        <v>#REF!</v>
      </c>
      <c r="K843" s="88"/>
      <c r="L843" s="54">
        <f>_xlfn.XLOOKUP($C843,[27]PSP!$C:$C,[27]PSP!$L:$L)</f>
        <v>0</v>
      </c>
      <c r="M843" s="27">
        <f>_xlfn.XLOOKUP($C843,[27]PSP!$C:$C,[27]PSP!$M:$M)</f>
        <v>197.51</v>
      </c>
      <c r="N843" s="28">
        <f t="shared" si="3219"/>
        <v>0</v>
      </c>
      <c r="O843" s="88"/>
      <c r="P843" s="54">
        <f>_xlfn.XLOOKUP($C843,[27]PSP!$C:$C,[27]PSP!$P:$P)</f>
        <v>0</v>
      </c>
      <c r="Q843" s="27">
        <f>_xlfn.XLOOKUP($C843,[27]PSP!$C:$C,[27]PSP!$Q:$Q)</f>
        <v>197.51</v>
      </c>
      <c r="R843" s="28">
        <f t="shared" si="3220"/>
        <v>0</v>
      </c>
      <c r="S843" s="88"/>
      <c r="T843" s="54">
        <f>_xlfn.XLOOKUP($C843,[27]PSP!$C:$C,[27]PSP!$T:$T)</f>
        <v>600</v>
      </c>
      <c r="U843" s="27">
        <f>_xlfn.XLOOKUP($C843,[27]PSP!$C:$C,[27]PSP!$U:$U)</f>
        <v>197.51</v>
      </c>
      <c r="V843" s="28">
        <f t="shared" si="3221"/>
        <v>118506</v>
      </c>
      <c r="W843" s="88"/>
      <c r="X843" s="54">
        <f>_xlfn.XLOOKUP($C843,[27]PSP!$C:$C,[27]PSP!$X:$X)</f>
        <v>0</v>
      </c>
      <c r="Y843" s="27">
        <f>_xlfn.XLOOKUP($C843,[27]PSP!$C:$C,[27]PSP!$Y:$Y)</f>
        <v>197.51</v>
      </c>
      <c r="Z843" s="28">
        <f t="shared" si="3222"/>
        <v>0</v>
      </c>
      <c r="AA843" s="88"/>
      <c r="AB843" s="54">
        <f>_xlfn.XLOOKUP($C843,[27]PSP!$C:$C,[27]PSP!$AB:$AB)</f>
        <v>600</v>
      </c>
      <c r="AC843" s="27">
        <f>_xlfn.XLOOKUP($C843,[27]PSP!$C:$C,[27]PSP!$AC:$AC)</f>
        <v>197.51</v>
      </c>
      <c r="AD843" s="28">
        <f t="shared" si="3223"/>
        <v>118506</v>
      </c>
      <c r="AE843" s="88"/>
      <c r="AF843" s="54">
        <f>_xlfn.XLOOKUP($C843,[27]PSP!$C:$C,[27]PSP!$AF:$AF)</f>
        <v>0</v>
      </c>
      <c r="AG843" s="27">
        <f>_xlfn.XLOOKUP($C843,[27]PSP!$C:$C,[27]PSP!$AG:$AG)</f>
        <v>197.51</v>
      </c>
      <c r="AH843" s="28">
        <f t="shared" si="3224"/>
        <v>0</v>
      </c>
      <c r="AI843" s="88"/>
      <c r="AJ843" s="54">
        <f>_xlfn.XLOOKUP($C843,[27]PSP!$C:$C,[27]PSP!$AJ:$AJ)</f>
        <v>808</v>
      </c>
      <c r="AK843" s="27">
        <f>_xlfn.XLOOKUP($C843,[27]PSP!$C:$C,[27]PSP!$AK:$AK)</f>
        <v>197.51</v>
      </c>
      <c r="AL843" s="28">
        <f t="shared" si="3225"/>
        <v>159588.07999999999</v>
      </c>
      <c r="AM843" s="88"/>
      <c r="AN843" s="54">
        <f>_xlfn.XLOOKUP($C843,[27]PSP!$C:$C,[27]PSP!$AN:$AN)</f>
        <v>600</v>
      </c>
      <c r="AO843" s="27">
        <f>_xlfn.XLOOKUP($C843,[27]PSP!$C:$C,[27]PSP!$AO:$AO)</f>
        <v>197.51</v>
      </c>
      <c r="AP843" s="28">
        <f t="shared" si="3226"/>
        <v>118506</v>
      </c>
      <c r="AQ843" s="88"/>
      <c r="AR843" s="54">
        <f>_xlfn.XLOOKUP($C843,[27]PSP!$C:$C,[27]PSP!$AR:$AR)</f>
        <v>785</v>
      </c>
      <c r="AS843" s="27">
        <f>_xlfn.XLOOKUP($C843,[27]PSP!$C:$C,[27]PSP!$AS:$AS)</f>
        <v>197.51</v>
      </c>
      <c r="AT843" s="28">
        <f t="shared" si="3227"/>
        <v>155045.35</v>
      </c>
      <c r="AU843" s="88"/>
      <c r="AV843" s="54">
        <f>_xlfn.XLOOKUP($C843,[27]PSP!$C:$C,[27]PSP!$AV:$AV)</f>
        <v>808</v>
      </c>
      <c r="AW843" s="27">
        <f>_xlfn.XLOOKUP($C843,[27]PSP!$C:$C,[27]PSP!$AW:$AW)</f>
        <v>197.51</v>
      </c>
      <c r="AX843" s="28">
        <f t="shared" si="3228"/>
        <v>159588.07999999999</v>
      </c>
      <c r="AY843" s="88"/>
      <c r="AZ843" s="54">
        <f>_xlfn.XLOOKUP($C843,[27]PSP!$C:$C,[27]PSP!$AZ:$AZ)</f>
        <v>600</v>
      </c>
      <c r="BA843" s="27">
        <f>_xlfn.XLOOKUP($C843,[27]PSP!$C:$C,[27]PSP!$BA:$BA)</f>
        <v>197.51</v>
      </c>
      <c r="BB843" s="28">
        <f t="shared" si="3229"/>
        <v>118506</v>
      </c>
      <c r="BC843" s="88"/>
      <c r="BD843" s="54">
        <f>_xlfn.XLOOKUP($C843,[27]PSP!$C:$C,[27]PSP!$BD:$BD)</f>
        <v>1408</v>
      </c>
      <c r="BE843" s="27">
        <f>_xlfn.XLOOKUP($C843,[27]PSP!$C:$C,[27]PSP!$BE:$BE)</f>
        <v>197.51</v>
      </c>
      <c r="BF843" s="28">
        <f t="shared" si="3230"/>
        <v>278094.08000000002</v>
      </c>
      <c r="BG843" s="88"/>
      <c r="BH843" s="54">
        <f>_xlfn.XLOOKUP($C843,[27]PSP!$C:$C,[27]PSP!$BH:$BH)</f>
        <v>0</v>
      </c>
      <c r="BI843" s="27">
        <f>_xlfn.XLOOKUP($C843,[27]PSP!$C:$C,[27]PSP!$BI:$BI)</f>
        <v>197.51</v>
      </c>
      <c r="BJ843" s="28">
        <f t="shared" si="3231"/>
        <v>0</v>
      </c>
      <c r="BK843" s="88"/>
      <c r="BL843" s="54">
        <f>_xlfn.XLOOKUP($C843,[27]PSP!$C:$C,[27]PSP!$BL:$BL)</f>
        <v>0</v>
      </c>
      <c r="BM843" s="27">
        <f>_xlfn.XLOOKUP($C843,[27]PSP!$C:$C,[27]PSP!$BM:$BM)</f>
        <v>197.51</v>
      </c>
      <c r="BN843" s="28">
        <f t="shared" si="3232"/>
        <v>0</v>
      </c>
      <c r="BO843" s="88"/>
      <c r="BP843" s="54">
        <f>_xlfn.XLOOKUP($C843,[27]PSP!$C:$C,[27]PSP!$BP:$BP)</f>
        <v>785</v>
      </c>
      <c r="BQ843" s="27">
        <f>_xlfn.XLOOKUP($C843,[27]PSP!$C:$C,[27]PSP!$BQ:$BQ)</f>
        <v>197.51</v>
      </c>
      <c r="BR843" s="28">
        <f t="shared" si="3233"/>
        <v>155045.35</v>
      </c>
      <c r="BS843" s="88"/>
      <c r="BT843" s="54">
        <f>_xlfn.XLOOKUP($C843,[27]PSP!$C:$C,[27]PSP!$BT:$BT)</f>
        <v>0</v>
      </c>
      <c r="BU843" s="27">
        <f>_xlfn.XLOOKUP($C843,[27]PSP!$C:$C,[27]PSP!$BU:$BU)</f>
        <v>197.51</v>
      </c>
      <c r="BV843" s="28">
        <f t="shared" si="3234"/>
        <v>0</v>
      </c>
      <c r="BW843" s="88"/>
      <c r="BX843" s="54">
        <f>_xlfn.XLOOKUP($C843,[27]PSP!$C:$C,[27]PSP!$BX:$BX)</f>
        <v>600</v>
      </c>
      <c r="BY843" s="27">
        <f>_xlfn.XLOOKUP($C843,[27]PSP!$C:$C,[27]PSP!$BY:$BY)</f>
        <v>197.51</v>
      </c>
      <c r="BZ843" s="28">
        <f t="shared" si="3235"/>
        <v>118506</v>
      </c>
      <c r="CA843" s="88"/>
      <c r="CB843" s="54">
        <f>_xlfn.XLOOKUP($C843,[27]PSP!$C:$C,[27]PSP!$CB:$CB)</f>
        <v>1593</v>
      </c>
      <c r="CC843" s="27">
        <f>_xlfn.XLOOKUP($C843,[27]PSP!$C:$C,[27]PSP!$CC:$CC)</f>
        <v>197.51</v>
      </c>
      <c r="CD843" s="28">
        <f t="shared" si="3236"/>
        <v>314633.43</v>
      </c>
      <c r="CE843" s="88"/>
      <c r="CF843" s="54">
        <f>_xlfn.XLOOKUP($C843,[27]PSP!$C:$C,[27]PSP!$CF:$CF)</f>
        <v>808</v>
      </c>
      <c r="CG843" s="27">
        <f>_xlfn.XLOOKUP($C843,[27]PSP!$C:$C,[27]PSP!$CG:$CG)</f>
        <v>197.51</v>
      </c>
      <c r="CH843" s="28">
        <f t="shared" si="3237"/>
        <v>159588.07999999999</v>
      </c>
      <c r="CI843" s="88"/>
      <c r="CJ843" s="54">
        <f>_xlfn.XLOOKUP($C843,[27]PSP!$C:$C,[27]PSP!$CJ:$CJ)</f>
        <v>808</v>
      </c>
      <c r="CK843" s="27">
        <f>_xlfn.XLOOKUP($C843,[27]PSP!$C:$C,[27]PSP!$CK:$CK)</f>
        <v>197.51</v>
      </c>
      <c r="CL843" s="28">
        <f t="shared" si="3238"/>
        <v>159588.07999999999</v>
      </c>
      <c r="CM843" s="88"/>
      <c r="CN843" s="54">
        <f>_xlfn.XLOOKUP($C843,[27]PSP!$C:$C,[27]PSP!$CN:$CN)</f>
        <v>300</v>
      </c>
      <c r="CO843" s="27">
        <f>_xlfn.XLOOKUP($C843,[27]PSP!$C:$C,[27]PSP!$CO:$CO)</f>
        <v>197.51</v>
      </c>
      <c r="CP843" s="28">
        <f t="shared" si="3239"/>
        <v>59253</v>
      </c>
      <c r="CQ843" s="88"/>
      <c r="CR843" s="54">
        <f>_xlfn.XLOOKUP($C843,[27]PSP!$C:$C,[27]PSP!$CR:$CR)</f>
        <v>0</v>
      </c>
      <c r="CS843" s="27">
        <f>_xlfn.XLOOKUP($C843,[27]PSP!$C:$C,[27]PSP!$CS:$CS)</f>
        <v>197.51</v>
      </c>
      <c r="CT843" s="28">
        <f t="shared" si="3240"/>
        <v>0</v>
      </c>
      <c r="CU843" s="88"/>
      <c r="CV843" s="54">
        <f>_xlfn.XLOOKUP($C843,[27]PSP!$C:$C,[27]PSP!$CV:$CV)</f>
        <v>600</v>
      </c>
      <c r="CW843" s="27">
        <f>_xlfn.XLOOKUP($C843,[27]PSP!$C:$C,[27]PSP!$CW:$CW)</f>
        <v>197.51</v>
      </c>
      <c r="CX843" s="28">
        <f t="shared" si="3241"/>
        <v>118506</v>
      </c>
      <c r="CY843" s="88"/>
      <c r="CZ843" s="54">
        <f>_xlfn.XLOOKUP($C843,[27]PSP!$C:$C,[27]PSP!$CZ:$CZ)</f>
        <v>1616</v>
      </c>
      <c r="DA843" s="27">
        <f>_xlfn.XLOOKUP($C843,[27]PSP!$C:$C,[27]PSP!$DA:$DA)</f>
        <v>197.51</v>
      </c>
      <c r="DB843" s="28">
        <f t="shared" si="3242"/>
        <v>319176.15999999997</v>
      </c>
      <c r="DC843" s="88"/>
      <c r="DD843" s="54">
        <f>_xlfn.XLOOKUP($C843,[27]PSP!$C:$C,[27]PSP!$DD:$DD)</f>
        <v>0</v>
      </c>
      <c r="DE843" s="27">
        <f>_xlfn.XLOOKUP($C843,[27]PSP!$C:$C,[27]PSP!$DE:$DE)</f>
        <v>197.51</v>
      </c>
      <c r="DF843" s="28">
        <f t="shared" si="3243"/>
        <v>0</v>
      </c>
      <c r="DG843" s="88"/>
      <c r="DH843" s="54">
        <f>_xlfn.XLOOKUP($C843,[27]PSP!$C:$C,[27]PSP!$DH:$DH)</f>
        <v>0</v>
      </c>
      <c r="DI843" s="27">
        <f>_xlfn.XLOOKUP($C843,[27]PSP!$C:$C,[27]PSP!$DI:$DI)</f>
        <v>197.51</v>
      </c>
      <c r="DJ843" s="28">
        <f t="shared" si="3244"/>
        <v>0</v>
      </c>
      <c r="DK843" s="88"/>
      <c r="DL843" s="54">
        <f>_xlfn.XLOOKUP($C843,[27]PSP!$C:$C,[27]PSP!$DL:$DL)</f>
        <v>600</v>
      </c>
      <c r="DM843" s="27">
        <f>_xlfn.XLOOKUP($C843,[27]PSP!$C:$C,[27]PSP!$DM:$DM)</f>
        <v>197.51</v>
      </c>
      <c r="DN843" s="28">
        <f t="shared" si="3245"/>
        <v>118506</v>
      </c>
      <c r="DO843" s="88"/>
      <c r="DP843" s="54">
        <f>_xlfn.XLOOKUP($C843,[27]PSP!$C:$C,[27]PSP!$DP:$DP)</f>
        <v>0</v>
      </c>
      <c r="DQ843" s="27">
        <f>_xlfn.XLOOKUP($C843,[27]PSP!$C:$C,[27]PSP!$DQ:$DQ)</f>
        <v>197.51</v>
      </c>
      <c r="DR843" s="28">
        <f t="shared" si="3246"/>
        <v>0</v>
      </c>
      <c r="DS843" s="88"/>
      <c r="DT843" s="54">
        <f>_xlfn.XLOOKUP($C843,[27]PSP!$C:$C,[27]PSP!$DT:$DT)</f>
        <v>0</v>
      </c>
      <c r="DU843" s="27">
        <f>_xlfn.XLOOKUP($C843,[27]PSP!$C:$C,[27]PSP!$DU:$DU)</f>
        <v>197.51</v>
      </c>
      <c r="DV843" s="28">
        <f t="shared" si="3247"/>
        <v>0</v>
      </c>
      <c r="DW843" s="88"/>
      <c r="DX843" s="54">
        <f>_xlfn.XLOOKUP($C843,[27]PSP!$C:$C,[27]PSP!$DX:$DX)</f>
        <v>1616</v>
      </c>
      <c r="DY843" s="27">
        <f>_xlfn.XLOOKUP($C843,[27]PSP!$C:$C,[27]PSP!$DY:$DY)</f>
        <v>197.51</v>
      </c>
      <c r="DZ843" s="28">
        <f t="shared" si="3248"/>
        <v>319176.15999999997</v>
      </c>
      <c r="EA843" s="88"/>
      <c r="EB843" s="54">
        <f>_xlfn.XLOOKUP($C843,[27]PSP!$C:$C,[27]PSP!$EB:$EB)</f>
        <v>1616</v>
      </c>
      <c r="EC843" s="27">
        <f>_xlfn.XLOOKUP($C843,[27]PSP!$C:$C,[27]PSP!$EC:$EC)</f>
        <v>197.51</v>
      </c>
      <c r="ED843" s="28">
        <f t="shared" si="3249"/>
        <v>319176.15999999997</v>
      </c>
      <c r="EE843" s="88"/>
      <c r="EF843" s="54">
        <f>_xlfn.XLOOKUP($C843,[27]PSP!$C:$C,[27]PSP!$EF:$EF)</f>
        <v>1616</v>
      </c>
      <c r="EG843" s="27">
        <f>_xlfn.XLOOKUP($C843,[27]PSP!$C:$C,[27]PSP!$EG:$EG)</f>
        <v>197.51</v>
      </c>
      <c r="EH843" s="28">
        <f t="shared" si="3250"/>
        <v>319176.15999999997</v>
      </c>
      <c r="EI843" s="88"/>
      <c r="EJ843" s="54" t="e">
        <f>_xlfn.XLOOKUP($C843,[27]PSP!$C:$C,[27]PSP!$EJ:$EJ)</f>
        <v>#REF!</v>
      </c>
      <c r="EK843" s="27">
        <f>_xlfn.XLOOKUP($C843,[27]PSP!$C:$C,[27]PSP!$EK:$EK)</f>
        <v>197.51</v>
      </c>
      <c r="EL843" s="28" t="e">
        <f t="shared" si="3251"/>
        <v>#REF!</v>
      </c>
      <c r="EM843" s="88"/>
      <c r="EN843" s="108"/>
      <c r="EO843" s="29" t="e">
        <f t="shared" si="3045"/>
        <v>#REF!</v>
      </c>
      <c r="EP843" s="88" t="e">
        <f t="shared" si="3217"/>
        <v>#REF!</v>
      </c>
      <c r="EQ843" s="1" t="e">
        <f t="shared" si="2596"/>
        <v>#REF!</v>
      </c>
      <c r="ES843" s="118">
        <f t="shared" si="3148"/>
        <v>1.1767000000000001</v>
      </c>
    </row>
    <row r="844" spans="3:149" s="1" customFormat="1" ht="21" x14ac:dyDescent="0.25">
      <c r="C844" s="24" t="s">
        <v>979</v>
      </c>
      <c r="D844" s="43" t="str">
        <f>_xlfn.XLOOKUP($C844,[27]PSP!$C:$C,[27]PSP!$D:$D)</f>
        <v>RO-41763</v>
      </c>
      <c r="E844" s="24" t="str">
        <f>_xlfn.XLOOKUP($C844,[27]PSP!$C:$C,[27]PSP!$E:$E)</f>
        <v>DER/MG</v>
      </c>
      <c r="F844" s="25" t="str">
        <f>_xlfn.XLOOKUP($C844,[27]PSP!$C:$C,[27]PSP!$F:$F)</f>
        <v>DEFENSA   SINGELA   SEMI-MALEÁVEL   SV-DSM-02 (EXECUÇÃO, INCLUINDO  FORNECIMENTO,  COLOCAÇÃO  E  TRANSPORTE  DE TODOS OS MATERIAIS)</v>
      </c>
      <c r="G844" s="26" t="str">
        <f>_xlfn.XLOOKUP($C844,[27]PSP!$C:$C,[27]PSP!$G:$G)</f>
        <v>M</v>
      </c>
      <c r="H844" s="53" t="e">
        <f>_xlfn.XLOOKUP($C844,[27]PSP!$C:$C,[27]PSP!$H:$H)</f>
        <v>#REF!</v>
      </c>
      <c r="I844" s="28" t="e">
        <f>_xlfn.XLOOKUP($C844,[27]PSP!$C:$C,[27]PSP!$I:$I)</f>
        <v>#REF!</v>
      </c>
      <c r="J844" s="28" t="e">
        <f t="shared" si="3218"/>
        <v>#REF!</v>
      </c>
      <c r="K844" s="88"/>
      <c r="L844" s="54">
        <f>_xlfn.XLOOKUP($C844,[27]PSP!$C:$C,[27]PSP!$L:$L)</f>
        <v>0</v>
      </c>
      <c r="M844" s="27">
        <f>_xlfn.XLOOKUP($C844,[27]PSP!$C:$C,[27]PSP!$M:$M)</f>
        <v>264.93</v>
      </c>
      <c r="N844" s="28">
        <f t="shared" si="3219"/>
        <v>0</v>
      </c>
      <c r="O844" s="88"/>
      <c r="P844" s="54">
        <f>_xlfn.XLOOKUP($C844,[27]PSP!$C:$C,[27]PSP!$P:$P)</f>
        <v>0</v>
      </c>
      <c r="Q844" s="27">
        <f>_xlfn.XLOOKUP($C844,[27]PSP!$C:$C,[27]PSP!$Q:$Q)</f>
        <v>264.93</v>
      </c>
      <c r="R844" s="28">
        <f t="shared" si="3220"/>
        <v>0</v>
      </c>
      <c r="S844" s="88"/>
      <c r="T844" s="54">
        <f>_xlfn.XLOOKUP($C844,[27]PSP!$C:$C,[27]PSP!$T:$T)</f>
        <v>0</v>
      </c>
      <c r="U844" s="27">
        <f>_xlfn.XLOOKUP($C844,[27]PSP!$C:$C,[27]PSP!$U:$U)</f>
        <v>264.93</v>
      </c>
      <c r="V844" s="28">
        <f t="shared" si="3221"/>
        <v>0</v>
      </c>
      <c r="W844" s="88"/>
      <c r="X844" s="54">
        <f>_xlfn.XLOOKUP($C844,[27]PSP!$C:$C,[27]PSP!$X:$X)</f>
        <v>0</v>
      </c>
      <c r="Y844" s="27">
        <f>_xlfn.XLOOKUP($C844,[27]PSP!$C:$C,[27]PSP!$Y:$Y)</f>
        <v>264.93</v>
      </c>
      <c r="Z844" s="28">
        <f t="shared" si="3222"/>
        <v>0</v>
      </c>
      <c r="AA844" s="88"/>
      <c r="AB844" s="54">
        <f>_xlfn.XLOOKUP($C844,[27]PSP!$C:$C,[27]PSP!$AB:$AB)</f>
        <v>0</v>
      </c>
      <c r="AC844" s="27">
        <f>_xlfn.XLOOKUP($C844,[27]PSP!$C:$C,[27]PSP!$AC:$AC)</f>
        <v>264.93</v>
      </c>
      <c r="AD844" s="28">
        <f t="shared" si="3223"/>
        <v>0</v>
      </c>
      <c r="AE844" s="88"/>
      <c r="AF844" s="54">
        <f>_xlfn.XLOOKUP($C844,[27]PSP!$C:$C,[27]PSP!$AF:$AF)</f>
        <v>0</v>
      </c>
      <c r="AG844" s="27">
        <f>_xlfn.XLOOKUP($C844,[27]PSP!$C:$C,[27]PSP!$AG:$AG)</f>
        <v>264.93</v>
      </c>
      <c r="AH844" s="28">
        <f t="shared" si="3224"/>
        <v>0</v>
      </c>
      <c r="AI844" s="88"/>
      <c r="AJ844" s="54">
        <f>_xlfn.XLOOKUP($C844,[27]PSP!$C:$C,[27]PSP!$AJ:$AJ)</f>
        <v>0</v>
      </c>
      <c r="AK844" s="27">
        <f>_xlfn.XLOOKUP($C844,[27]PSP!$C:$C,[27]PSP!$AK:$AK)</f>
        <v>264.93</v>
      </c>
      <c r="AL844" s="28">
        <f t="shared" si="3225"/>
        <v>0</v>
      </c>
      <c r="AM844" s="88"/>
      <c r="AN844" s="54">
        <f>_xlfn.XLOOKUP($C844,[27]PSP!$C:$C,[27]PSP!$AN:$AN)</f>
        <v>0</v>
      </c>
      <c r="AO844" s="27">
        <f>_xlfn.XLOOKUP($C844,[27]PSP!$C:$C,[27]PSP!$AO:$AO)</f>
        <v>264.93</v>
      </c>
      <c r="AP844" s="28">
        <f t="shared" si="3226"/>
        <v>0</v>
      </c>
      <c r="AQ844" s="88"/>
      <c r="AR844" s="54">
        <f>_xlfn.XLOOKUP($C844,[27]PSP!$C:$C,[27]PSP!$AR:$AR)</f>
        <v>0</v>
      </c>
      <c r="AS844" s="27">
        <f>_xlfn.XLOOKUP($C844,[27]PSP!$C:$C,[27]PSP!$AS:$AS)</f>
        <v>264.93</v>
      </c>
      <c r="AT844" s="28">
        <f t="shared" si="3227"/>
        <v>0</v>
      </c>
      <c r="AU844" s="88"/>
      <c r="AV844" s="54">
        <f>_xlfn.XLOOKUP($C844,[27]PSP!$C:$C,[27]PSP!$AV:$AV)</f>
        <v>0</v>
      </c>
      <c r="AW844" s="27">
        <f>_xlfn.XLOOKUP($C844,[27]PSP!$C:$C,[27]PSP!$AW:$AW)</f>
        <v>264.93</v>
      </c>
      <c r="AX844" s="28">
        <f t="shared" si="3228"/>
        <v>0</v>
      </c>
      <c r="AY844" s="88"/>
      <c r="AZ844" s="54">
        <f>_xlfn.XLOOKUP($C844,[27]PSP!$C:$C,[27]PSP!$AZ:$AZ)</f>
        <v>0</v>
      </c>
      <c r="BA844" s="27">
        <f>_xlfn.XLOOKUP($C844,[27]PSP!$C:$C,[27]PSP!$BA:$BA)</f>
        <v>264.93</v>
      </c>
      <c r="BB844" s="28">
        <f t="shared" si="3229"/>
        <v>0</v>
      </c>
      <c r="BC844" s="88"/>
      <c r="BD844" s="54">
        <f>_xlfn.XLOOKUP($C844,[27]PSP!$C:$C,[27]PSP!$BD:$BD)</f>
        <v>0</v>
      </c>
      <c r="BE844" s="27">
        <f>_xlfn.XLOOKUP($C844,[27]PSP!$C:$C,[27]PSP!$BE:$BE)</f>
        <v>264.93</v>
      </c>
      <c r="BF844" s="28">
        <f t="shared" si="3230"/>
        <v>0</v>
      </c>
      <c r="BG844" s="88"/>
      <c r="BH844" s="54">
        <f>_xlfn.XLOOKUP($C844,[27]PSP!$C:$C,[27]PSP!$BH:$BH)</f>
        <v>0</v>
      </c>
      <c r="BI844" s="27">
        <f>_xlfn.XLOOKUP($C844,[27]PSP!$C:$C,[27]PSP!$BI:$BI)</f>
        <v>264.93</v>
      </c>
      <c r="BJ844" s="28">
        <f t="shared" si="3231"/>
        <v>0</v>
      </c>
      <c r="BK844" s="88"/>
      <c r="BL844" s="54">
        <f>_xlfn.XLOOKUP($C844,[27]PSP!$C:$C,[27]PSP!$BL:$BL)</f>
        <v>0</v>
      </c>
      <c r="BM844" s="27">
        <f>_xlfn.XLOOKUP($C844,[27]PSP!$C:$C,[27]PSP!$BM:$BM)</f>
        <v>264.93</v>
      </c>
      <c r="BN844" s="28">
        <f t="shared" si="3232"/>
        <v>0</v>
      </c>
      <c r="BO844" s="88"/>
      <c r="BP844" s="54">
        <f>_xlfn.XLOOKUP($C844,[27]PSP!$C:$C,[27]PSP!$BP:$BP)</f>
        <v>0</v>
      </c>
      <c r="BQ844" s="27">
        <f>_xlfn.XLOOKUP($C844,[27]PSP!$C:$C,[27]PSP!$BQ:$BQ)</f>
        <v>264.93</v>
      </c>
      <c r="BR844" s="28">
        <f t="shared" si="3233"/>
        <v>0</v>
      </c>
      <c r="BS844" s="88"/>
      <c r="BT844" s="54">
        <f>_xlfn.XLOOKUP($C844,[27]PSP!$C:$C,[27]PSP!$BT:$BT)</f>
        <v>0</v>
      </c>
      <c r="BU844" s="27">
        <f>_xlfn.XLOOKUP($C844,[27]PSP!$C:$C,[27]PSP!$BU:$BU)</f>
        <v>264.93</v>
      </c>
      <c r="BV844" s="28">
        <f t="shared" si="3234"/>
        <v>0</v>
      </c>
      <c r="BW844" s="88"/>
      <c r="BX844" s="54">
        <f>_xlfn.XLOOKUP($C844,[27]PSP!$C:$C,[27]PSP!$BX:$BX)</f>
        <v>0</v>
      </c>
      <c r="BY844" s="27">
        <f>_xlfn.XLOOKUP($C844,[27]PSP!$C:$C,[27]PSP!$BY:$BY)</f>
        <v>264.93</v>
      </c>
      <c r="BZ844" s="28">
        <f t="shared" si="3235"/>
        <v>0</v>
      </c>
      <c r="CA844" s="88"/>
      <c r="CB844" s="54">
        <f>_xlfn.XLOOKUP($C844,[27]PSP!$C:$C,[27]PSP!$CB:$CB)</f>
        <v>0</v>
      </c>
      <c r="CC844" s="27">
        <f>_xlfn.XLOOKUP($C844,[27]PSP!$C:$C,[27]PSP!$CC:$CC)</f>
        <v>264.93</v>
      </c>
      <c r="CD844" s="28">
        <f t="shared" si="3236"/>
        <v>0</v>
      </c>
      <c r="CE844" s="88"/>
      <c r="CF844" s="54">
        <f>_xlfn.XLOOKUP($C844,[27]PSP!$C:$C,[27]PSP!$CF:$CF)</f>
        <v>0</v>
      </c>
      <c r="CG844" s="27">
        <f>_xlfn.XLOOKUP($C844,[27]PSP!$C:$C,[27]PSP!$CG:$CG)</f>
        <v>264.93</v>
      </c>
      <c r="CH844" s="28">
        <f t="shared" si="3237"/>
        <v>0</v>
      </c>
      <c r="CI844" s="88"/>
      <c r="CJ844" s="54">
        <f>_xlfn.XLOOKUP($C844,[27]PSP!$C:$C,[27]PSP!$CJ:$CJ)</f>
        <v>0</v>
      </c>
      <c r="CK844" s="27">
        <f>_xlfn.XLOOKUP($C844,[27]PSP!$C:$C,[27]PSP!$CK:$CK)</f>
        <v>264.93</v>
      </c>
      <c r="CL844" s="28">
        <f t="shared" si="3238"/>
        <v>0</v>
      </c>
      <c r="CM844" s="88"/>
      <c r="CN844" s="54">
        <f>_xlfn.XLOOKUP($C844,[27]PSP!$C:$C,[27]PSP!$CN:$CN)</f>
        <v>0</v>
      </c>
      <c r="CO844" s="27">
        <f>_xlfn.XLOOKUP($C844,[27]PSP!$C:$C,[27]PSP!$CO:$CO)</f>
        <v>264.93</v>
      </c>
      <c r="CP844" s="28">
        <f t="shared" si="3239"/>
        <v>0</v>
      </c>
      <c r="CQ844" s="88"/>
      <c r="CR844" s="54">
        <f>_xlfn.XLOOKUP($C844,[27]PSP!$C:$C,[27]PSP!$CR:$CR)</f>
        <v>0</v>
      </c>
      <c r="CS844" s="27">
        <f>_xlfn.XLOOKUP($C844,[27]PSP!$C:$C,[27]PSP!$CS:$CS)</f>
        <v>264.93</v>
      </c>
      <c r="CT844" s="28">
        <f t="shared" si="3240"/>
        <v>0</v>
      </c>
      <c r="CU844" s="88"/>
      <c r="CV844" s="54">
        <f>_xlfn.XLOOKUP($C844,[27]PSP!$C:$C,[27]PSP!$CV:$CV)</f>
        <v>0</v>
      </c>
      <c r="CW844" s="27">
        <f>_xlfn.XLOOKUP($C844,[27]PSP!$C:$C,[27]PSP!$CW:$CW)</f>
        <v>264.93</v>
      </c>
      <c r="CX844" s="28">
        <f t="shared" si="3241"/>
        <v>0</v>
      </c>
      <c r="CY844" s="88"/>
      <c r="CZ844" s="54">
        <f>_xlfn.XLOOKUP($C844,[27]PSP!$C:$C,[27]PSP!$CZ:$CZ)</f>
        <v>0</v>
      </c>
      <c r="DA844" s="27">
        <f>_xlfn.XLOOKUP($C844,[27]PSP!$C:$C,[27]PSP!$DA:$DA)</f>
        <v>264.93</v>
      </c>
      <c r="DB844" s="28">
        <f t="shared" si="3242"/>
        <v>0</v>
      </c>
      <c r="DC844" s="88"/>
      <c r="DD844" s="54">
        <f>_xlfn.XLOOKUP($C844,[27]PSP!$C:$C,[27]PSP!$DD:$DD)</f>
        <v>0</v>
      </c>
      <c r="DE844" s="27">
        <f>_xlfn.XLOOKUP($C844,[27]PSP!$C:$C,[27]PSP!$DE:$DE)</f>
        <v>264.93</v>
      </c>
      <c r="DF844" s="28">
        <f t="shared" si="3243"/>
        <v>0</v>
      </c>
      <c r="DG844" s="88"/>
      <c r="DH844" s="54">
        <f>_xlfn.XLOOKUP($C844,[27]PSP!$C:$C,[27]PSP!$DH:$DH)</f>
        <v>0</v>
      </c>
      <c r="DI844" s="27">
        <f>_xlfn.XLOOKUP($C844,[27]PSP!$C:$C,[27]PSP!$DI:$DI)</f>
        <v>264.93</v>
      </c>
      <c r="DJ844" s="28">
        <f t="shared" si="3244"/>
        <v>0</v>
      </c>
      <c r="DK844" s="88"/>
      <c r="DL844" s="54">
        <f>_xlfn.XLOOKUP($C844,[27]PSP!$C:$C,[27]PSP!$DL:$DL)</f>
        <v>0</v>
      </c>
      <c r="DM844" s="27">
        <f>_xlfn.XLOOKUP($C844,[27]PSP!$C:$C,[27]PSP!$DM:$DM)</f>
        <v>264.93</v>
      </c>
      <c r="DN844" s="28">
        <f t="shared" si="3245"/>
        <v>0</v>
      </c>
      <c r="DO844" s="88"/>
      <c r="DP844" s="54">
        <f>_xlfn.XLOOKUP($C844,[27]PSP!$C:$C,[27]PSP!$DP:$DP)</f>
        <v>0</v>
      </c>
      <c r="DQ844" s="27">
        <f>_xlfn.XLOOKUP($C844,[27]PSP!$C:$C,[27]PSP!$DQ:$DQ)</f>
        <v>264.93</v>
      </c>
      <c r="DR844" s="28">
        <f t="shared" si="3246"/>
        <v>0</v>
      </c>
      <c r="DS844" s="88"/>
      <c r="DT844" s="54">
        <f>_xlfn.XLOOKUP($C844,[27]PSP!$C:$C,[27]PSP!$DT:$DT)</f>
        <v>0</v>
      </c>
      <c r="DU844" s="27">
        <f>_xlfn.XLOOKUP($C844,[27]PSP!$C:$C,[27]PSP!$DU:$DU)</f>
        <v>264.93</v>
      </c>
      <c r="DV844" s="28">
        <f t="shared" si="3247"/>
        <v>0</v>
      </c>
      <c r="DW844" s="88"/>
      <c r="DX844" s="54">
        <f>_xlfn.XLOOKUP($C844,[27]PSP!$C:$C,[27]PSP!$DX:$DX)</f>
        <v>0</v>
      </c>
      <c r="DY844" s="27">
        <f>_xlfn.XLOOKUP($C844,[27]PSP!$C:$C,[27]PSP!$DY:$DY)</f>
        <v>264.93</v>
      </c>
      <c r="DZ844" s="28">
        <f t="shared" si="3248"/>
        <v>0</v>
      </c>
      <c r="EA844" s="88"/>
      <c r="EB844" s="54">
        <f>_xlfn.XLOOKUP($C844,[27]PSP!$C:$C,[27]PSP!$EB:$EB)</f>
        <v>0</v>
      </c>
      <c r="EC844" s="27">
        <f>_xlfn.XLOOKUP($C844,[27]PSP!$C:$C,[27]PSP!$EC:$EC)</f>
        <v>264.93</v>
      </c>
      <c r="ED844" s="28">
        <f t="shared" si="3249"/>
        <v>0</v>
      </c>
      <c r="EE844" s="88"/>
      <c r="EF844" s="54">
        <f>_xlfn.XLOOKUP($C844,[27]PSP!$C:$C,[27]PSP!$EF:$EF)</f>
        <v>0</v>
      </c>
      <c r="EG844" s="27">
        <f>_xlfn.XLOOKUP($C844,[27]PSP!$C:$C,[27]PSP!$EG:$EG)</f>
        <v>264.93</v>
      </c>
      <c r="EH844" s="28">
        <f t="shared" si="3250"/>
        <v>0</v>
      </c>
      <c r="EI844" s="88"/>
      <c r="EJ844" s="54" t="e">
        <f>_xlfn.XLOOKUP($C844,[27]PSP!$C:$C,[27]PSP!$EJ:$EJ)</f>
        <v>#REF!</v>
      </c>
      <c r="EK844" s="27">
        <f>_xlfn.XLOOKUP($C844,[27]PSP!$C:$C,[27]PSP!$EK:$EK)</f>
        <v>264.93</v>
      </c>
      <c r="EL844" s="28" t="e">
        <f t="shared" si="3251"/>
        <v>#REF!</v>
      </c>
      <c r="EM844" s="88"/>
      <c r="EN844" s="108"/>
      <c r="EO844" s="29" t="e">
        <f t="shared" si="3045"/>
        <v>#REF!</v>
      </c>
      <c r="EP844" s="88" t="e">
        <f t="shared" si="3217"/>
        <v>#REF!</v>
      </c>
      <c r="EQ844" s="1" t="e">
        <f t="shared" si="2596"/>
        <v>#REF!</v>
      </c>
      <c r="ES844" s="118">
        <f t="shared" si="3148"/>
        <v>1.1767000000000001</v>
      </c>
    </row>
    <row r="845" spans="3:149" s="1" customFormat="1" ht="14.25" x14ac:dyDescent="0.25">
      <c r="C845" s="24" t="s">
        <v>980</v>
      </c>
      <c r="D845" s="43" t="str">
        <f>_xlfn.XLOOKUP($C845,[27]PSP!$C:$C,[27]PSP!$D:$D)</f>
        <v>COMP_46006</v>
      </c>
      <c r="E845" s="24" t="str">
        <f>_xlfn.XLOOKUP($C845,[27]PSP!$C:$C,[27]PSP!$E:$E)</f>
        <v>COMPOSIÇÃO</v>
      </c>
      <c r="F845" s="25" t="str">
        <f>_xlfn.XLOOKUP($C845,[27]PSP!$C:$C,[27]PSP!$F:$F)</f>
        <v>TERMINAL ABSORVEDOR DE ENERGIA TL3 - FORNECIMENTO E IMPLANTAÇÃO</v>
      </c>
      <c r="G845" s="26" t="str">
        <f>_xlfn.XLOOKUP($C845,[27]PSP!$C:$C,[27]PSP!$G:$G)</f>
        <v>UN</v>
      </c>
      <c r="H845" s="53" t="e">
        <f>_xlfn.XLOOKUP($C845,[27]PSP!$C:$C,[27]PSP!$H:$H)</f>
        <v>#REF!</v>
      </c>
      <c r="I845" s="28" t="e">
        <f>_xlfn.XLOOKUP($C845,[27]PSP!$C:$C,[27]PSP!$I:$I)</f>
        <v>#REF!</v>
      </c>
      <c r="J845" s="28" t="e">
        <f t="shared" si="3218"/>
        <v>#REF!</v>
      </c>
      <c r="K845" s="88"/>
      <c r="L845" s="54">
        <f>_xlfn.XLOOKUP($C845,[27]PSP!$C:$C,[27]PSP!$L:$L)</f>
        <v>0</v>
      </c>
      <c r="M845" s="27">
        <f>_xlfn.XLOOKUP($C845,[27]PSP!$C:$C,[27]PSP!$M:$M)</f>
        <v>16659.8</v>
      </c>
      <c r="N845" s="28">
        <f t="shared" si="3219"/>
        <v>0</v>
      </c>
      <c r="O845" s="88"/>
      <c r="P845" s="54">
        <f>_xlfn.XLOOKUP($C845,[27]PSP!$C:$C,[27]PSP!$P:$P)</f>
        <v>0</v>
      </c>
      <c r="Q845" s="27">
        <f>_xlfn.XLOOKUP($C845,[27]PSP!$C:$C,[27]PSP!$Q:$Q)</f>
        <v>16659.8</v>
      </c>
      <c r="R845" s="28">
        <f t="shared" si="3220"/>
        <v>0</v>
      </c>
      <c r="S845" s="88"/>
      <c r="T845" s="54">
        <f>_xlfn.XLOOKUP($C845,[27]PSP!$C:$C,[27]PSP!$T:$T)</f>
        <v>0</v>
      </c>
      <c r="U845" s="27">
        <f>_xlfn.XLOOKUP($C845,[27]PSP!$C:$C,[27]PSP!$U:$U)</f>
        <v>16659.8</v>
      </c>
      <c r="V845" s="28">
        <f t="shared" si="3221"/>
        <v>0</v>
      </c>
      <c r="W845" s="88"/>
      <c r="X845" s="54">
        <f>_xlfn.XLOOKUP($C845,[27]PSP!$C:$C,[27]PSP!$X:$X)</f>
        <v>0</v>
      </c>
      <c r="Y845" s="27">
        <f>_xlfn.XLOOKUP($C845,[27]PSP!$C:$C,[27]PSP!$Y:$Y)</f>
        <v>16659.8</v>
      </c>
      <c r="Z845" s="28">
        <f t="shared" si="3222"/>
        <v>0</v>
      </c>
      <c r="AA845" s="88"/>
      <c r="AB845" s="54">
        <f>_xlfn.XLOOKUP($C845,[27]PSP!$C:$C,[27]PSP!$AB:$AB)</f>
        <v>0</v>
      </c>
      <c r="AC845" s="27">
        <f>_xlfn.XLOOKUP($C845,[27]PSP!$C:$C,[27]PSP!$AC:$AC)</f>
        <v>16659.8</v>
      </c>
      <c r="AD845" s="28">
        <f t="shared" si="3223"/>
        <v>0</v>
      </c>
      <c r="AE845" s="88"/>
      <c r="AF845" s="54">
        <f>_xlfn.XLOOKUP($C845,[27]PSP!$C:$C,[27]PSP!$AF:$AF)</f>
        <v>0</v>
      </c>
      <c r="AG845" s="27">
        <f>_xlfn.XLOOKUP($C845,[27]PSP!$C:$C,[27]PSP!$AG:$AG)</f>
        <v>16659.8</v>
      </c>
      <c r="AH845" s="28">
        <f t="shared" si="3224"/>
        <v>0</v>
      </c>
      <c r="AI845" s="88"/>
      <c r="AJ845" s="54">
        <f>_xlfn.XLOOKUP($C845,[27]PSP!$C:$C,[27]PSP!$AJ:$AJ)</f>
        <v>0</v>
      </c>
      <c r="AK845" s="27">
        <f>_xlfn.XLOOKUP($C845,[27]PSP!$C:$C,[27]PSP!$AK:$AK)</f>
        <v>16659.8</v>
      </c>
      <c r="AL845" s="28">
        <f t="shared" si="3225"/>
        <v>0</v>
      </c>
      <c r="AM845" s="88"/>
      <c r="AN845" s="54">
        <f>_xlfn.XLOOKUP($C845,[27]PSP!$C:$C,[27]PSP!$AN:$AN)</f>
        <v>0</v>
      </c>
      <c r="AO845" s="27">
        <f>_xlfn.XLOOKUP($C845,[27]PSP!$C:$C,[27]PSP!$AO:$AO)</f>
        <v>16659.8</v>
      </c>
      <c r="AP845" s="28">
        <f t="shared" si="3226"/>
        <v>0</v>
      </c>
      <c r="AQ845" s="88"/>
      <c r="AR845" s="54">
        <f>_xlfn.XLOOKUP($C845,[27]PSP!$C:$C,[27]PSP!$AR:$AR)</f>
        <v>0</v>
      </c>
      <c r="AS845" s="27">
        <f>_xlfn.XLOOKUP($C845,[27]PSP!$C:$C,[27]PSP!$AS:$AS)</f>
        <v>16659.8</v>
      </c>
      <c r="AT845" s="28">
        <f t="shared" si="3227"/>
        <v>0</v>
      </c>
      <c r="AU845" s="88"/>
      <c r="AV845" s="54">
        <f>_xlfn.XLOOKUP($C845,[27]PSP!$C:$C,[27]PSP!$AV:$AV)</f>
        <v>0</v>
      </c>
      <c r="AW845" s="27">
        <f>_xlfn.XLOOKUP($C845,[27]PSP!$C:$C,[27]PSP!$AW:$AW)</f>
        <v>16659.8</v>
      </c>
      <c r="AX845" s="28">
        <f t="shared" si="3228"/>
        <v>0</v>
      </c>
      <c r="AY845" s="88"/>
      <c r="AZ845" s="54">
        <f>_xlfn.XLOOKUP($C845,[27]PSP!$C:$C,[27]PSP!$AZ:$AZ)</f>
        <v>0</v>
      </c>
      <c r="BA845" s="27">
        <f>_xlfn.XLOOKUP($C845,[27]PSP!$C:$C,[27]PSP!$BA:$BA)</f>
        <v>16659.8</v>
      </c>
      <c r="BB845" s="28">
        <f t="shared" si="3229"/>
        <v>0</v>
      </c>
      <c r="BC845" s="88"/>
      <c r="BD845" s="54">
        <f>_xlfn.XLOOKUP($C845,[27]PSP!$C:$C,[27]PSP!$BD:$BD)</f>
        <v>0</v>
      </c>
      <c r="BE845" s="27">
        <f>_xlfn.XLOOKUP($C845,[27]PSP!$C:$C,[27]PSP!$BE:$BE)</f>
        <v>16659.8</v>
      </c>
      <c r="BF845" s="28">
        <f t="shared" si="3230"/>
        <v>0</v>
      </c>
      <c r="BG845" s="88"/>
      <c r="BH845" s="54">
        <f>_xlfn.XLOOKUP($C845,[27]PSP!$C:$C,[27]PSP!$BH:$BH)</f>
        <v>0</v>
      </c>
      <c r="BI845" s="27">
        <f>_xlfn.XLOOKUP($C845,[27]PSP!$C:$C,[27]PSP!$BI:$BI)</f>
        <v>16659.8</v>
      </c>
      <c r="BJ845" s="28">
        <f t="shared" si="3231"/>
        <v>0</v>
      </c>
      <c r="BK845" s="88"/>
      <c r="BL845" s="54">
        <f>_xlfn.XLOOKUP($C845,[27]PSP!$C:$C,[27]PSP!$BL:$BL)</f>
        <v>0</v>
      </c>
      <c r="BM845" s="27">
        <f>_xlfn.XLOOKUP($C845,[27]PSP!$C:$C,[27]PSP!$BM:$BM)</f>
        <v>16659.8</v>
      </c>
      <c r="BN845" s="28">
        <f t="shared" si="3232"/>
        <v>0</v>
      </c>
      <c r="BO845" s="88"/>
      <c r="BP845" s="54">
        <f>_xlfn.XLOOKUP($C845,[27]PSP!$C:$C,[27]PSP!$BP:$BP)</f>
        <v>0</v>
      </c>
      <c r="BQ845" s="27">
        <f>_xlfn.XLOOKUP($C845,[27]PSP!$C:$C,[27]PSP!$BQ:$BQ)</f>
        <v>16659.8</v>
      </c>
      <c r="BR845" s="28">
        <f t="shared" si="3233"/>
        <v>0</v>
      </c>
      <c r="BS845" s="88"/>
      <c r="BT845" s="54">
        <f>_xlfn.XLOOKUP($C845,[27]PSP!$C:$C,[27]PSP!$BT:$BT)</f>
        <v>0</v>
      </c>
      <c r="BU845" s="27">
        <f>_xlfn.XLOOKUP($C845,[27]PSP!$C:$C,[27]PSP!$BU:$BU)</f>
        <v>16659.8</v>
      </c>
      <c r="BV845" s="28">
        <f t="shared" si="3234"/>
        <v>0</v>
      </c>
      <c r="BW845" s="88"/>
      <c r="BX845" s="54">
        <f>_xlfn.XLOOKUP($C845,[27]PSP!$C:$C,[27]PSP!$BX:$BX)</f>
        <v>0</v>
      </c>
      <c r="BY845" s="27">
        <f>_xlfn.XLOOKUP($C845,[27]PSP!$C:$C,[27]PSP!$BY:$BY)</f>
        <v>16659.8</v>
      </c>
      <c r="BZ845" s="28">
        <f t="shared" si="3235"/>
        <v>0</v>
      </c>
      <c r="CA845" s="88"/>
      <c r="CB845" s="54">
        <f>_xlfn.XLOOKUP($C845,[27]PSP!$C:$C,[27]PSP!$CB:$CB)</f>
        <v>0</v>
      </c>
      <c r="CC845" s="27">
        <f>_xlfn.XLOOKUP($C845,[27]PSP!$C:$C,[27]PSP!$CC:$CC)</f>
        <v>16659.8</v>
      </c>
      <c r="CD845" s="28">
        <f t="shared" si="3236"/>
        <v>0</v>
      </c>
      <c r="CE845" s="88"/>
      <c r="CF845" s="54">
        <f>_xlfn.XLOOKUP($C845,[27]PSP!$C:$C,[27]PSP!$CF:$CF)</f>
        <v>0</v>
      </c>
      <c r="CG845" s="27">
        <f>_xlfn.XLOOKUP($C845,[27]PSP!$C:$C,[27]PSP!$CG:$CG)</f>
        <v>16659.8</v>
      </c>
      <c r="CH845" s="28">
        <f t="shared" si="3237"/>
        <v>0</v>
      </c>
      <c r="CI845" s="88"/>
      <c r="CJ845" s="54">
        <f>_xlfn.XLOOKUP($C845,[27]PSP!$C:$C,[27]PSP!$CJ:$CJ)</f>
        <v>0</v>
      </c>
      <c r="CK845" s="27">
        <f>_xlfn.XLOOKUP($C845,[27]PSP!$C:$C,[27]PSP!$CK:$CK)</f>
        <v>16659.8</v>
      </c>
      <c r="CL845" s="28">
        <f t="shared" si="3238"/>
        <v>0</v>
      </c>
      <c r="CM845" s="88"/>
      <c r="CN845" s="54">
        <f>_xlfn.XLOOKUP($C845,[27]PSP!$C:$C,[27]PSP!$CN:$CN)</f>
        <v>0</v>
      </c>
      <c r="CO845" s="27">
        <f>_xlfn.XLOOKUP($C845,[27]PSP!$C:$C,[27]PSP!$CO:$CO)</f>
        <v>16659.8</v>
      </c>
      <c r="CP845" s="28">
        <f t="shared" si="3239"/>
        <v>0</v>
      </c>
      <c r="CQ845" s="88"/>
      <c r="CR845" s="54">
        <f>_xlfn.XLOOKUP($C845,[27]PSP!$C:$C,[27]PSP!$CR:$CR)</f>
        <v>0</v>
      </c>
      <c r="CS845" s="27">
        <f>_xlfn.XLOOKUP($C845,[27]PSP!$C:$C,[27]PSP!$CS:$CS)</f>
        <v>16659.8</v>
      </c>
      <c r="CT845" s="28">
        <f t="shared" si="3240"/>
        <v>0</v>
      </c>
      <c r="CU845" s="88"/>
      <c r="CV845" s="54">
        <f>_xlfn.XLOOKUP($C845,[27]PSP!$C:$C,[27]PSP!$CV:$CV)</f>
        <v>0</v>
      </c>
      <c r="CW845" s="27">
        <f>_xlfn.XLOOKUP($C845,[27]PSP!$C:$C,[27]PSP!$CW:$CW)</f>
        <v>16659.8</v>
      </c>
      <c r="CX845" s="28">
        <f t="shared" si="3241"/>
        <v>0</v>
      </c>
      <c r="CY845" s="88"/>
      <c r="CZ845" s="54">
        <f>_xlfn.XLOOKUP($C845,[27]PSP!$C:$C,[27]PSP!$CZ:$CZ)</f>
        <v>0</v>
      </c>
      <c r="DA845" s="27">
        <f>_xlfn.XLOOKUP($C845,[27]PSP!$C:$C,[27]PSP!$DA:$DA)</f>
        <v>16659.8</v>
      </c>
      <c r="DB845" s="28">
        <f t="shared" si="3242"/>
        <v>0</v>
      </c>
      <c r="DC845" s="88"/>
      <c r="DD845" s="54">
        <f>_xlfn.XLOOKUP($C845,[27]PSP!$C:$C,[27]PSP!$DD:$DD)</f>
        <v>0</v>
      </c>
      <c r="DE845" s="27">
        <f>_xlfn.XLOOKUP($C845,[27]PSP!$C:$C,[27]PSP!$DE:$DE)</f>
        <v>16659.8</v>
      </c>
      <c r="DF845" s="28">
        <f t="shared" si="3243"/>
        <v>0</v>
      </c>
      <c r="DG845" s="88"/>
      <c r="DH845" s="54">
        <f>_xlfn.XLOOKUP($C845,[27]PSP!$C:$C,[27]PSP!$DH:$DH)</f>
        <v>0</v>
      </c>
      <c r="DI845" s="27">
        <f>_xlfn.XLOOKUP($C845,[27]PSP!$C:$C,[27]PSP!$DI:$DI)</f>
        <v>16659.8</v>
      </c>
      <c r="DJ845" s="28">
        <f t="shared" si="3244"/>
        <v>0</v>
      </c>
      <c r="DK845" s="88"/>
      <c r="DL845" s="54">
        <f>_xlfn.XLOOKUP($C845,[27]PSP!$C:$C,[27]PSP!$DL:$DL)</f>
        <v>0</v>
      </c>
      <c r="DM845" s="27">
        <f>_xlfn.XLOOKUP($C845,[27]PSP!$C:$C,[27]PSP!$DM:$DM)</f>
        <v>16659.8</v>
      </c>
      <c r="DN845" s="28">
        <f t="shared" si="3245"/>
        <v>0</v>
      </c>
      <c r="DO845" s="88"/>
      <c r="DP845" s="54">
        <f>_xlfn.XLOOKUP($C845,[27]PSP!$C:$C,[27]PSP!$DP:$DP)</f>
        <v>0</v>
      </c>
      <c r="DQ845" s="27">
        <f>_xlfn.XLOOKUP($C845,[27]PSP!$C:$C,[27]PSP!$DQ:$DQ)</f>
        <v>16659.8</v>
      </c>
      <c r="DR845" s="28">
        <f t="shared" si="3246"/>
        <v>0</v>
      </c>
      <c r="DS845" s="88"/>
      <c r="DT845" s="54">
        <f>_xlfn.XLOOKUP($C845,[27]PSP!$C:$C,[27]PSP!$DT:$DT)</f>
        <v>0</v>
      </c>
      <c r="DU845" s="27">
        <f>_xlfn.XLOOKUP($C845,[27]PSP!$C:$C,[27]PSP!$DU:$DU)</f>
        <v>16659.8</v>
      </c>
      <c r="DV845" s="28">
        <f t="shared" si="3247"/>
        <v>0</v>
      </c>
      <c r="DW845" s="88"/>
      <c r="DX845" s="54">
        <f>_xlfn.XLOOKUP($C845,[27]PSP!$C:$C,[27]PSP!$DX:$DX)</f>
        <v>0</v>
      </c>
      <c r="DY845" s="27">
        <f>_xlfn.XLOOKUP($C845,[27]PSP!$C:$C,[27]PSP!$DY:$DY)</f>
        <v>16659.8</v>
      </c>
      <c r="DZ845" s="28">
        <f t="shared" si="3248"/>
        <v>0</v>
      </c>
      <c r="EA845" s="88"/>
      <c r="EB845" s="54">
        <f>_xlfn.XLOOKUP($C845,[27]PSP!$C:$C,[27]PSP!$EB:$EB)</f>
        <v>0</v>
      </c>
      <c r="EC845" s="27">
        <f>_xlfn.XLOOKUP($C845,[27]PSP!$C:$C,[27]PSP!$EC:$EC)</f>
        <v>16659.8</v>
      </c>
      <c r="ED845" s="28">
        <f t="shared" si="3249"/>
        <v>0</v>
      </c>
      <c r="EE845" s="88"/>
      <c r="EF845" s="54">
        <f>_xlfn.XLOOKUP($C845,[27]PSP!$C:$C,[27]PSP!$EF:$EF)</f>
        <v>0</v>
      </c>
      <c r="EG845" s="27">
        <f>_xlfn.XLOOKUP($C845,[27]PSP!$C:$C,[27]PSP!$EG:$EG)</f>
        <v>16659.8</v>
      </c>
      <c r="EH845" s="28">
        <f t="shared" si="3250"/>
        <v>0</v>
      </c>
      <c r="EI845" s="88"/>
      <c r="EJ845" s="54" t="e">
        <f>_xlfn.XLOOKUP($C845,[27]PSP!$C:$C,[27]PSP!$EJ:$EJ)</f>
        <v>#REF!</v>
      </c>
      <c r="EK845" s="27">
        <f>_xlfn.XLOOKUP($C845,[27]PSP!$C:$C,[27]PSP!$EK:$EK)</f>
        <v>16659.8</v>
      </c>
      <c r="EL845" s="28" t="e">
        <f t="shared" si="3251"/>
        <v>#REF!</v>
      </c>
      <c r="EM845" s="88"/>
      <c r="EN845" s="108"/>
      <c r="EO845" s="29" t="e">
        <f t="shared" si="3045"/>
        <v>#REF!</v>
      </c>
      <c r="EP845" s="88" t="e">
        <f t="shared" si="3217"/>
        <v>#REF!</v>
      </c>
      <c r="EQ845" s="1" t="e">
        <f t="shared" si="2596"/>
        <v>#REF!</v>
      </c>
      <c r="ES845" s="118">
        <f t="shared" si="3148"/>
        <v>1.1767000000000001</v>
      </c>
    </row>
    <row r="846" spans="3:149" s="1" customFormat="1" ht="14.25" x14ac:dyDescent="0.25">
      <c r="C846" s="24" t="s">
        <v>981</v>
      </c>
      <c r="D846" s="43">
        <f>_xlfn.XLOOKUP($C846,[27]PSP!$C:$C,[27]PSP!$D:$D)</f>
        <v>3713689</v>
      </c>
      <c r="E846" s="24" t="str">
        <f>_xlfn.XLOOKUP($C846,[27]PSP!$C:$C,[27]PSP!$E:$E)</f>
        <v>SICRO SERVIÇO</v>
      </c>
      <c r="F846" s="25" t="str">
        <f>_xlfn.XLOOKUP($C846,[27]PSP!$C:$C,[27]PSP!$F:$F)</f>
        <v>TERMINAL AÉREO DE DEFENSA METÁLICA - TIPO A - FORNECIMENTO E IMPLANTAÇÃO</v>
      </c>
      <c r="G846" s="26" t="str">
        <f>_xlfn.XLOOKUP($C846,[27]PSP!$C:$C,[27]PSP!$G:$G)</f>
        <v>UN</v>
      </c>
      <c r="H846" s="53" t="e">
        <f>_xlfn.XLOOKUP($C846,[27]PSP!$C:$C,[27]PSP!$H:$H)</f>
        <v>#REF!</v>
      </c>
      <c r="I846" s="28" t="e">
        <f>_xlfn.XLOOKUP($C846,[27]PSP!$C:$C,[27]PSP!$I:$I)</f>
        <v>#REF!</v>
      </c>
      <c r="J846" s="28" t="e">
        <f t="shared" si="3218"/>
        <v>#REF!</v>
      </c>
      <c r="K846" s="88"/>
      <c r="L846" s="54">
        <f>_xlfn.XLOOKUP($C846,[27]PSP!$C:$C,[27]PSP!$L:$L)</f>
        <v>0</v>
      </c>
      <c r="M846" s="27">
        <f>_xlfn.XLOOKUP($C846,[27]PSP!$C:$C,[27]PSP!$M:$M)</f>
        <v>259.8</v>
      </c>
      <c r="N846" s="28">
        <f t="shared" si="3219"/>
        <v>0</v>
      </c>
      <c r="O846" s="88"/>
      <c r="P846" s="54">
        <f>_xlfn.XLOOKUP($C846,[27]PSP!$C:$C,[27]PSP!$P:$P)</f>
        <v>0</v>
      </c>
      <c r="Q846" s="27">
        <f>_xlfn.XLOOKUP($C846,[27]PSP!$C:$C,[27]PSP!$Q:$Q)</f>
        <v>259.8</v>
      </c>
      <c r="R846" s="28">
        <f t="shared" si="3220"/>
        <v>0</v>
      </c>
      <c r="S846" s="88"/>
      <c r="T846" s="54">
        <f>_xlfn.XLOOKUP($C846,[27]PSP!$C:$C,[27]PSP!$T:$T)</f>
        <v>2</v>
      </c>
      <c r="U846" s="27">
        <f>_xlfn.XLOOKUP($C846,[27]PSP!$C:$C,[27]PSP!$U:$U)</f>
        <v>259.8</v>
      </c>
      <c r="V846" s="28">
        <f t="shared" si="3221"/>
        <v>519.6</v>
      </c>
      <c r="W846" s="88"/>
      <c r="X846" s="54">
        <f>_xlfn.XLOOKUP($C846,[27]PSP!$C:$C,[27]PSP!$X:$X)</f>
        <v>0</v>
      </c>
      <c r="Y846" s="27">
        <f>_xlfn.XLOOKUP($C846,[27]PSP!$C:$C,[27]PSP!$Y:$Y)</f>
        <v>259.8</v>
      </c>
      <c r="Z846" s="28">
        <f t="shared" si="3222"/>
        <v>0</v>
      </c>
      <c r="AA846" s="88"/>
      <c r="AB846" s="54">
        <f>_xlfn.XLOOKUP($C846,[27]PSP!$C:$C,[27]PSP!$AB:$AB)</f>
        <v>2</v>
      </c>
      <c r="AC846" s="27">
        <f>_xlfn.XLOOKUP($C846,[27]PSP!$C:$C,[27]PSP!$AC:$AC)</f>
        <v>259.8</v>
      </c>
      <c r="AD846" s="28">
        <f t="shared" si="3223"/>
        <v>519.6</v>
      </c>
      <c r="AE846" s="88"/>
      <c r="AF846" s="54">
        <f>_xlfn.XLOOKUP($C846,[27]PSP!$C:$C,[27]PSP!$AF:$AF)</f>
        <v>0</v>
      </c>
      <c r="AG846" s="27">
        <f>_xlfn.XLOOKUP($C846,[27]PSP!$C:$C,[27]PSP!$AG:$AG)</f>
        <v>259.8</v>
      </c>
      <c r="AH846" s="28">
        <f t="shared" si="3224"/>
        <v>0</v>
      </c>
      <c r="AI846" s="88"/>
      <c r="AJ846" s="54">
        <f>_xlfn.XLOOKUP($C846,[27]PSP!$C:$C,[27]PSP!$AJ:$AJ)</f>
        <v>2</v>
      </c>
      <c r="AK846" s="27">
        <f>_xlfn.XLOOKUP($C846,[27]PSP!$C:$C,[27]PSP!$AK:$AK)</f>
        <v>259.8</v>
      </c>
      <c r="AL846" s="28">
        <f t="shared" si="3225"/>
        <v>519.6</v>
      </c>
      <c r="AM846" s="88"/>
      <c r="AN846" s="54">
        <f>_xlfn.XLOOKUP($C846,[27]PSP!$C:$C,[27]PSP!$AN:$AN)</f>
        <v>2</v>
      </c>
      <c r="AO846" s="27">
        <f>_xlfn.XLOOKUP($C846,[27]PSP!$C:$C,[27]PSP!$AO:$AO)</f>
        <v>259.8</v>
      </c>
      <c r="AP846" s="28">
        <f t="shared" si="3226"/>
        <v>519.6</v>
      </c>
      <c r="AQ846" s="88"/>
      <c r="AR846" s="54">
        <f>_xlfn.XLOOKUP($C846,[27]PSP!$C:$C,[27]PSP!$AR:$AR)</f>
        <v>3</v>
      </c>
      <c r="AS846" s="27">
        <f>_xlfn.XLOOKUP($C846,[27]PSP!$C:$C,[27]PSP!$AS:$AS)</f>
        <v>259.8</v>
      </c>
      <c r="AT846" s="28">
        <f t="shared" si="3227"/>
        <v>779.4</v>
      </c>
      <c r="AU846" s="88"/>
      <c r="AV846" s="54">
        <f>_xlfn.XLOOKUP($C846,[27]PSP!$C:$C,[27]PSP!$AV:$AV)</f>
        <v>2</v>
      </c>
      <c r="AW846" s="27">
        <f>_xlfn.XLOOKUP($C846,[27]PSP!$C:$C,[27]PSP!$AW:$AW)</f>
        <v>259.8</v>
      </c>
      <c r="AX846" s="28">
        <f t="shared" si="3228"/>
        <v>519.6</v>
      </c>
      <c r="AY846" s="88"/>
      <c r="AZ846" s="54">
        <f>_xlfn.XLOOKUP($C846,[27]PSP!$C:$C,[27]PSP!$AZ:$AZ)</f>
        <v>2</v>
      </c>
      <c r="BA846" s="27">
        <f>_xlfn.XLOOKUP($C846,[27]PSP!$C:$C,[27]PSP!$BA:$BA)</f>
        <v>259.8</v>
      </c>
      <c r="BB846" s="28">
        <f t="shared" si="3229"/>
        <v>519.6</v>
      </c>
      <c r="BC846" s="88"/>
      <c r="BD846" s="54">
        <f>_xlfn.XLOOKUP($C846,[27]PSP!$C:$C,[27]PSP!$BD:$BD)</f>
        <v>4</v>
      </c>
      <c r="BE846" s="27">
        <f>_xlfn.XLOOKUP($C846,[27]PSP!$C:$C,[27]PSP!$BE:$BE)</f>
        <v>259.8</v>
      </c>
      <c r="BF846" s="28">
        <f t="shared" si="3230"/>
        <v>1039.2</v>
      </c>
      <c r="BG846" s="88"/>
      <c r="BH846" s="54">
        <f>_xlfn.XLOOKUP($C846,[27]PSP!$C:$C,[27]PSP!$BH:$BH)</f>
        <v>0</v>
      </c>
      <c r="BI846" s="27">
        <f>_xlfn.XLOOKUP($C846,[27]PSP!$C:$C,[27]PSP!$BI:$BI)</f>
        <v>259.8</v>
      </c>
      <c r="BJ846" s="28">
        <f t="shared" si="3231"/>
        <v>0</v>
      </c>
      <c r="BK846" s="88"/>
      <c r="BL846" s="54">
        <f>_xlfn.XLOOKUP($C846,[27]PSP!$C:$C,[27]PSP!$BL:$BL)</f>
        <v>0</v>
      </c>
      <c r="BM846" s="27">
        <f>_xlfn.XLOOKUP($C846,[27]PSP!$C:$C,[27]PSP!$BM:$BM)</f>
        <v>259.8</v>
      </c>
      <c r="BN846" s="28">
        <f t="shared" si="3232"/>
        <v>0</v>
      </c>
      <c r="BO846" s="88"/>
      <c r="BP846" s="54">
        <f>_xlfn.XLOOKUP($C846,[27]PSP!$C:$C,[27]PSP!$BP:$BP)</f>
        <v>3</v>
      </c>
      <c r="BQ846" s="27">
        <f>_xlfn.XLOOKUP($C846,[27]PSP!$C:$C,[27]PSP!$BQ:$BQ)</f>
        <v>259.8</v>
      </c>
      <c r="BR846" s="28">
        <f t="shared" si="3233"/>
        <v>779.4</v>
      </c>
      <c r="BS846" s="88"/>
      <c r="BT846" s="54">
        <f>_xlfn.XLOOKUP($C846,[27]PSP!$C:$C,[27]PSP!$BT:$BT)</f>
        <v>0</v>
      </c>
      <c r="BU846" s="27">
        <f>_xlfn.XLOOKUP($C846,[27]PSP!$C:$C,[27]PSP!$BU:$BU)</f>
        <v>259.8</v>
      </c>
      <c r="BV846" s="28">
        <f t="shared" si="3234"/>
        <v>0</v>
      </c>
      <c r="BW846" s="88"/>
      <c r="BX846" s="54">
        <f>_xlfn.XLOOKUP($C846,[27]PSP!$C:$C,[27]PSP!$BX:$BX)</f>
        <v>2</v>
      </c>
      <c r="BY846" s="27">
        <f>_xlfn.XLOOKUP($C846,[27]PSP!$C:$C,[27]PSP!$BY:$BY)</f>
        <v>259.8</v>
      </c>
      <c r="BZ846" s="28">
        <f t="shared" si="3235"/>
        <v>519.6</v>
      </c>
      <c r="CA846" s="88"/>
      <c r="CB846" s="54">
        <f>_xlfn.XLOOKUP($C846,[27]PSP!$C:$C,[27]PSP!$CB:$CB)</f>
        <v>5</v>
      </c>
      <c r="CC846" s="27">
        <f>_xlfn.XLOOKUP($C846,[27]PSP!$C:$C,[27]PSP!$CC:$CC)</f>
        <v>259.8</v>
      </c>
      <c r="CD846" s="28">
        <f t="shared" si="3236"/>
        <v>1299</v>
      </c>
      <c r="CE846" s="88"/>
      <c r="CF846" s="54">
        <f>_xlfn.XLOOKUP($C846,[27]PSP!$C:$C,[27]PSP!$CF:$CF)</f>
        <v>2</v>
      </c>
      <c r="CG846" s="27">
        <f>_xlfn.XLOOKUP($C846,[27]PSP!$C:$C,[27]PSP!$CG:$CG)</f>
        <v>259.8</v>
      </c>
      <c r="CH846" s="28">
        <f t="shared" si="3237"/>
        <v>519.6</v>
      </c>
      <c r="CI846" s="88"/>
      <c r="CJ846" s="54">
        <f>_xlfn.XLOOKUP($C846,[27]PSP!$C:$C,[27]PSP!$CJ:$CJ)</f>
        <v>2</v>
      </c>
      <c r="CK846" s="27">
        <f>_xlfn.XLOOKUP($C846,[27]PSP!$C:$C,[27]PSP!$CK:$CK)</f>
        <v>259.8</v>
      </c>
      <c r="CL846" s="28">
        <f t="shared" si="3238"/>
        <v>519.6</v>
      </c>
      <c r="CM846" s="88"/>
      <c r="CN846" s="54">
        <f>_xlfn.XLOOKUP($C846,[27]PSP!$C:$C,[27]PSP!$CN:$CN)</f>
        <v>1</v>
      </c>
      <c r="CO846" s="27">
        <f>_xlfn.XLOOKUP($C846,[27]PSP!$C:$C,[27]PSP!$CO:$CO)</f>
        <v>259.8</v>
      </c>
      <c r="CP846" s="28">
        <f t="shared" si="3239"/>
        <v>259.8</v>
      </c>
      <c r="CQ846" s="88"/>
      <c r="CR846" s="54">
        <f>_xlfn.XLOOKUP($C846,[27]PSP!$C:$C,[27]PSP!$CR:$CR)</f>
        <v>0</v>
      </c>
      <c r="CS846" s="27">
        <f>_xlfn.XLOOKUP($C846,[27]PSP!$C:$C,[27]PSP!$CS:$CS)</f>
        <v>259.8</v>
      </c>
      <c r="CT846" s="28">
        <f t="shared" si="3240"/>
        <v>0</v>
      </c>
      <c r="CU846" s="88"/>
      <c r="CV846" s="54">
        <f>_xlfn.XLOOKUP($C846,[27]PSP!$C:$C,[27]PSP!$CV:$CV)</f>
        <v>2</v>
      </c>
      <c r="CW846" s="27">
        <f>_xlfn.XLOOKUP($C846,[27]PSP!$C:$C,[27]PSP!$CW:$CW)</f>
        <v>259.8</v>
      </c>
      <c r="CX846" s="28">
        <f t="shared" si="3241"/>
        <v>519.6</v>
      </c>
      <c r="CY846" s="88"/>
      <c r="CZ846" s="54">
        <f>_xlfn.XLOOKUP($C846,[27]PSP!$C:$C,[27]PSP!$CZ:$CZ)</f>
        <v>4</v>
      </c>
      <c r="DA846" s="27">
        <f>_xlfn.XLOOKUP($C846,[27]PSP!$C:$C,[27]PSP!$DA:$DA)</f>
        <v>259.8</v>
      </c>
      <c r="DB846" s="28">
        <f t="shared" si="3242"/>
        <v>1039.2</v>
      </c>
      <c r="DC846" s="88"/>
      <c r="DD846" s="54">
        <f>_xlfn.XLOOKUP($C846,[27]PSP!$C:$C,[27]PSP!$DD:$DD)</f>
        <v>0</v>
      </c>
      <c r="DE846" s="27">
        <f>_xlfn.XLOOKUP($C846,[27]PSP!$C:$C,[27]PSP!$DE:$DE)</f>
        <v>259.8</v>
      </c>
      <c r="DF846" s="28">
        <f t="shared" si="3243"/>
        <v>0</v>
      </c>
      <c r="DG846" s="88"/>
      <c r="DH846" s="54">
        <f>_xlfn.XLOOKUP($C846,[27]PSP!$C:$C,[27]PSP!$DH:$DH)</f>
        <v>0</v>
      </c>
      <c r="DI846" s="27">
        <f>_xlfn.XLOOKUP($C846,[27]PSP!$C:$C,[27]PSP!$DI:$DI)</f>
        <v>259.8</v>
      </c>
      <c r="DJ846" s="28">
        <f t="shared" si="3244"/>
        <v>0</v>
      </c>
      <c r="DK846" s="88"/>
      <c r="DL846" s="54">
        <f>_xlfn.XLOOKUP($C846,[27]PSP!$C:$C,[27]PSP!$DL:$DL)</f>
        <v>2</v>
      </c>
      <c r="DM846" s="27">
        <f>_xlfn.XLOOKUP($C846,[27]PSP!$C:$C,[27]PSP!$DM:$DM)</f>
        <v>259.8</v>
      </c>
      <c r="DN846" s="28">
        <f t="shared" si="3245"/>
        <v>519.6</v>
      </c>
      <c r="DO846" s="88"/>
      <c r="DP846" s="54">
        <f>_xlfn.XLOOKUP($C846,[27]PSP!$C:$C,[27]PSP!$DP:$DP)</f>
        <v>0</v>
      </c>
      <c r="DQ846" s="27">
        <f>_xlfn.XLOOKUP($C846,[27]PSP!$C:$C,[27]PSP!$DQ:$DQ)</f>
        <v>259.8</v>
      </c>
      <c r="DR846" s="28">
        <f t="shared" si="3246"/>
        <v>0</v>
      </c>
      <c r="DS846" s="88"/>
      <c r="DT846" s="54">
        <f>_xlfn.XLOOKUP($C846,[27]PSP!$C:$C,[27]PSP!$DT:$DT)</f>
        <v>0</v>
      </c>
      <c r="DU846" s="27">
        <f>_xlfn.XLOOKUP($C846,[27]PSP!$C:$C,[27]PSP!$DU:$DU)</f>
        <v>259.8</v>
      </c>
      <c r="DV846" s="28">
        <f t="shared" si="3247"/>
        <v>0</v>
      </c>
      <c r="DW846" s="88"/>
      <c r="DX846" s="54">
        <f>_xlfn.XLOOKUP($C846,[27]PSP!$C:$C,[27]PSP!$DX:$DX)</f>
        <v>8</v>
      </c>
      <c r="DY846" s="27">
        <f>_xlfn.XLOOKUP($C846,[27]PSP!$C:$C,[27]PSP!$DY:$DY)</f>
        <v>259.8</v>
      </c>
      <c r="DZ846" s="28">
        <f t="shared" si="3248"/>
        <v>2078.4</v>
      </c>
      <c r="EA846" s="88"/>
      <c r="EB846" s="54">
        <f>_xlfn.XLOOKUP($C846,[27]PSP!$C:$C,[27]PSP!$EB:$EB)</f>
        <v>8</v>
      </c>
      <c r="EC846" s="27">
        <f>_xlfn.XLOOKUP($C846,[27]PSP!$C:$C,[27]PSP!$EC:$EC)</f>
        <v>259.8</v>
      </c>
      <c r="ED846" s="28">
        <f t="shared" si="3249"/>
        <v>2078.4</v>
      </c>
      <c r="EE846" s="88"/>
      <c r="EF846" s="54">
        <f>_xlfn.XLOOKUP($C846,[27]PSP!$C:$C,[27]PSP!$EF:$EF)</f>
        <v>8</v>
      </c>
      <c r="EG846" s="27">
        <f>_xlfn.XLOOKUP($C846,[27]PSP!$C:$C,[27]PSP!$EG:$EG)</f>
        <v>259.8</v>
      </c>
      <c r="EH846" s="28">
        <f t="shared" si="3250"/>
        <v>2078.4</v>
      </c>
      <c r="EI846" s="88"/>
      <c r="EJ846" s="54" t="e">
        <f>_xlfn.XLOOKUP($C846,[27]PSP!$C:$C,[27]PSP!$EJ:$EJ)</f>
        <v>#REF!</v>
      </c>
      <c r="EK846" s="27">
        <f>_xlfn.XLOOKUP($C846,[27]PSP!$C:$C,[27]PSP!$EK:$EK)</f>
        <v>259.8</v>
      </c>
      <c r="EL846" s="28" t="e">
        <f t="shared" si="3251"/>
        <v>#REF!</v>
      </c>
      <c r="EM846" s="88"/>
      <c r="EN846" s="108"/>
      <c r="EO846" s="29" t="e">
        <f t="shared" si="3045"/>
        <v>#REF!</v>
      </c>
      <c r="EP846" s="88" t="e">
        <f t="shared" si="3217"/>
        <v>#REF!</v>
      </c>
      <c r="EQ846" s="1" t="e">
        <f t="shared" si="2596"/>
        <v>#REF!</v>
      </c>
      <c r="ES846" s="118">
        <f t="shared" si="3148"/>
        <v>1.1767000000000001</v>
      </c>
    </row>
    <row r="847" spans="3:149" s="1" customFormat="1" ht="21" x14ac:dyDescent="0.25">
      <c r="C847" s="24" t="s">
        <v>982</v>
      </c>
      <c r="D847" s="43">
        <f>_xlfn.XLOOKUP($C847,[27]PSP!$C:$C,[27]PSP!$D:$D)</f>
        <v>3713873</v>
      </c>
      <c r="E847" s="24" t="str">
        <f>_xlfn.XLOOKUP($C847,[27]PSP!$C:$C,[27]PSP!$E:$E)</f>
        <v>SICRO SERVIÇO</v>
      </c>
      <c r="F847" s="25" t="str">
        <f>_xlfn.XLOOKUP($C847,[27]PSP!$C:$C,[27]PSP!$F:$F)</f>
        <v>MÓDULO DE TRANSIÇÃO DE DEFENSA METÁLICA PARA BARREIRA RÍGIDA - FORNECIMENTO E IMPLANTAÇÃO</v>
      </c>
      <c r="G847" s="26" t="str">
        <f>_xlfn.XLOOKUP($C847,[27]PSP!$C:$C,[27]PSP!$G:$G)</f>
        <v>UN</v>
      </c>
      <c r="H847" s="53" t="e">
        <f>_xlfn.XLOOKUP($C847,[27]PSP!$C:$C,[27]PSP!$H:$H)</f>
        <v>#REF!</v>
      </c>
      <c r="I847" s="28" t="e">
        <f>_xlfn.XLOOKUP($C847,[27]PSP!$C:$C,[27]PSP!$I:$I)</f>
        <v>#REF!</v>
      </c>
      <c r="J847" s="28" t="e">
        <f t="shared" si="3218"/>
        <v>#REF!</v>
      </c>
      <c r="K847" s="88"/>
      <c r="L847" s="54">
        <f>_xlfn.XLOOKUP($C847,[27]PSP!$C:$C,[27]PSP!$L:$L)</f>
        <v>0</v>
      </c>
      <c r="M847" s="27">
        <f>_xlfn.XLOOKUP($C847,[27]PSP!$C:$C,[27]PSP!$M:$M)</f>
        <v>5016.67</v>
      </c>
      <c r="N847" s="28">
        <f t="shared" si="3219"/>
        <v>0</v>
      </c>
      <c r="O847" s="88"/>
      <c r="P847" s="54">
        <f>_xlfn.XLOOKUP($C847,[27]PSP!$C:$C,[27]PSP!$P:$P)</f>
        <v>0</v>
      </c>
      <c r="Q847" s="27">
        <f>_xlfn.XLOOKUP($C847,[27]PSP!$C:$C,[27]PSP!$Q:$Q)</f>
        <v>5016.67</v>
      </c>
      <c r="R847" s="28">
        <f t="shared" si="3220"/>
        <v>0</v>
      </c>
      <c r="S847" s="88"/>
      <c r="T847" s="54">
        <f>_xlfn.XLOOKUP($C847,[27]PSP!$C:$C,[27]PSP!$T:$T)</f>
        <v>6</v>
      </c>
      <c r="U847" s="27">
        <f>_xlfn.XLOOKUP($C847,[27]PSP!$C:$C,[27]PSP!$U:$U)</f>
        <v>5016.67</v>
      </c>
      <c r="V847" s="28">
        <f t="shared" si="3221"/>
        <v>30100.02</v>
      </c>
      <c r="W847" s="88"/>
      <c r="X847" s="54">
        <f>_xlfn.XLOOKUP($C847,[27]PSP!$C:$C,[27]PSP!$X:$X)</f>
        <v>0</v>
      </c>
      <c r="Y847" s="27">
        <f>_xlfn.XLOOKUP($C847,[27]PSP!$C:$C,[27]PSP!$Y:$Y)</f>
        <v>5016.67</v>
      </c>
      <c r="Z847" s="28">
        <f t="shared" si="3222"/>
        <v>0</v>
      </c>
      <c r="AA847" s="88"/>
      <c r="AB847" s="54">
        <f>_xlfn.XLOOKUP($C847,[27]PSP!$C:$C,[27]PSP!$AB:$AB)</f>
        <v>6</v>
      </c>
      <c r="AC847" s="27">
        <f>_xlfn.XLOOKUP($C847,[27]PSP!$C:$C,[27]PSP!$AC:$AC)</f>
        <v>5016.67</v>
      </c>
      <c r="AD847" s="28">
        <f t="shared" si="3223"/>
        <v>30100.02</v>
      </c>
      <c r="AE847" s="88"/>
      <c r="AF847" s="54">
        <f>_xlfn.XLOOKUP($C847,[27]PSP!$C:$C,[27]PSP!$AF:$AF)</f>
        <v>0</v>
      </c>
      <c r="AG847" s="27">
        <f>_xlfn.XLOOKUP($C847,[27]PSP!$C:$C,[27]PSP!$AG:$AG)</f>
        <v>5016.67</v>
      </c>
      <c r="AH847" s="28">
        <f t="shared" si="3224"/>
        <v>0</v>
      </c>
      <c r="AI847" s="88"/>
      <c r="AJ847" s="54">
        <f>_xlfn.XLOOKUP($C847,[27]PSP!$C:$C,[27]PSP!$AJ:$AJ)</f>
        <v>0</v>
      </c>
      <c r="AK847" s="27">
        <f>_xlfn.XLOOKUP($C847,[27]PSP!$C:$C,[27]PSP!$AK:$AK)</f>
        <v>5016.67</v>
      </c>
      <c r="AL847" s="28">
        <f t="shared" si="3225"/>
        <v>0</v>
      </c>
      <c r="AM847" s="88"/>
      <c r="AN847" s="54">
        <f>_xlfn.XLOOKUP($C847,[27]PSP!$C:$C,[27]PSP!$AN:$AN)</f>
        <v>6</v>
      </c>
      <c r="AO847" s="27">
        <f>_xlfn.XLOOKUP($C847,[27]PSP!$C:$C,[27]PSP!$AO:$AO)</f>
        <v>5016.67</v>
      </c>
      <c r="AP847" s="28">
        <f t="shared" si="3226"/>
        <v>30100.02</v>
      </c>
      <c r="AQ847" s="88"/>
      <c r="AR847" s="54">
        <f>_xlfn.XLOOKUP($C847,[27]PSP!$C:$C,[27]PSP!$AR:$AR)</f>
        <v>1</v>
      </c>
      <c r="AS847" s="27">
        <f>_xlfn.XLOOKUP($C847,[27]PSP!$C:$C,[27]PSP!$AS:$AS)</f>
        <v>5016.67</v>
      </c>
      <c r="AT847" s="28">
        <f t="shared" si="3227"/>
        <v>5016.67</v>
      </c>
      <c r="AU847" s="88"/>
      <c r="AV847" s="54">
        <f>_xlfn.XLOOKUP($C847,[27]PSP!$C:$C,[27]PSP!$AV:$AV)</f>
        <v>0</v>
      </c>
      <c r="AW847" s="27">
        <f>_xlfn.XLOOKUP($C847,[27]PSP!$C:$C,[27]PSP!$AW:$AW)</f>
        <v>5016.67</v>
      </c>
      <c r="AX847" s="28">
        <f t="shared" si="3228"/>
        <v>0</v>
      </c>
      <c r="AY847" s="88"/>
      <c r="AZ847" s="54">
        <f>_xlfn.XLOOKUP($C847,[27]PSP!$C:$C,[27]PSP!$AZ:$AZ)</f>
        <v>6</v>
      </c>
      <c r="BA847" s="27">
        <f>_xlfn.XLOOKUP($C847,[27]PSP!$C:$C,[27]PSP!$BA:$BA)</f>
        <v>5016.67</v>
      </c>
      <c r="BB847" s="28">
        <f t="shared" si="3229"/>
        <v>30100.02</v>
      </c>
      <c r="BC847" s="88"/>
      <c r="BD847" s="54">
        <f>_xlfn.XLOOKUP($C847,[27]PSP!$C:$C,[27]PSP!$BD:$BD)</f>
        <v>6</v>
      </c>
      <c r="BE847" s="27">
        <f>_xlfn.XLOOKUP($C847,[27]PSP!$C:$C,[27]PSP!$BE:$BE)</f>
        <v>5016.67</v>
      </c>
      <c r="BF847" s="28">
        <f t="shared" si="3230"/>
        <v>30100.02</v>
      </c>
      <c r="BG847" s="88"/>
      <c r="BH847" s="54">
        <f>_xlfn.XLOOKUP($C847,[27]PSP!$C:$C,[27]PSP!$BH:$BH)</f>
        <v>0</v>
      </c>
      <c r="BI847" s="27">
        <f>_xlfn.XLOOKUP($C847,[27]PSP!$C:$C,[27]PSP!$BI:$BI)</f>
        <v>5016.67</v>
      </c>
      <c r="BJ847" s="28">
        <f t="shared" si="3231"/>
        <v>0</v>
      </c>
      <c r="BK847" s="88"/>
      <c r="BL847" s="54">
        <f>_xlfn.XLOOKUP($C847,[27]PSP!$C:$C,[27]PSP!$BL:$BL)</f>
        <v>0</v>
      </c>
      <c r="BM847" s="27">
        <f>_xlfn.XLOOKUP($C847,[27]PSP!$C:$C,[27]PSP!$BM:$BM)</f>
        <v>5016.67</v>
      </c>
      <c r="BN847" s="28">
        <f t="shared" si="3232"/>
        <v>0</v>
      </c>
      <c r="BO847" s="88"/>
      <c r="BP847" s="54">
        <f>_xlfn.XLOOKUP($C847,[27]PSP!$C:$C,[27]PSP!$BP:$BP)</f>
        <v>1</v>
      </c>
      <c r="BQ847" s="27">
        <f>_xlfn.XLOOKUP($C847,[27]PSP!$C:$C,[27]PSP!$BQ:$BQ)</f>
        <v>5016.67</v>
      </c>
      <c r="BR847" s="28">
        <f t="shared" si="3233"/>
        <v>5016.67</v>
      </c>
      <c r="BS847" s="88"/>
      <c r="BT847" s="54">
        <f>_xlfn.XLOOKUP($C847,[27]PSP!$C:$C,[27]PSP!$BT:$BT)</f>
        <v>0</v>
      </c>
      <c r="BU847" s="27">
        <f>_xlfn.XLOOKUP($C847,[27]PSP!$C:$C,[27]PSP!$BU:$BU)</f>
        <v>5016.67</v>
      </c>
      <c r="BV847" s="28">
        <f t="shared" si="3234"/>
        <v>0</v>
      </c>
      <c r="BW847" s="88"/>
      <c r="BX847" s="54">
        <f>_xlfn.XLOOKUP($C847,[27]PSP!$C:$C,[27]PSP!$BX:$BX)</f>
        <v>6</v>
      </c>
      <c r="BY847" s="27">
        <f>_xlfn.XLOOKUP($C847,[27]PSP!$C:$C,[27]PSP!$BY:$BY)</f>
        <v>5016.67</v>
      </c>
      <c r="BZ847" s="28">
        <f t="shared" si="3235"/>
        <v>30100.02</v>
      </c>
      <c r="CA847" s="88"/>
      <c r="CB847" s="54">
        <f>_xlfn.XLOOKUP($C847,[27]PSP!$C:$C,[27]PSP!$CB:$CB)</f>
        <v>1</v>
      </c>
      <c r="CC847" s="27">
        <f>_xlfn.XLOOKUP($C847,[27]PSP!$C:$C,[27]PSP!$CC:$CC)</f>
        <v>5016.67</v>
      </c>
      <c r="CD847" s="28">
        <f t="shared" si="3236"/>
        <v>5016.67</v>
      </c>
      <c r="CE847" s="88"/>
      <c r="CF847" s="54">
        <f>_xlfn.XLOOKUP($C847,[27]PSP!$C:$C,[27]PSP!$CF:$CF)</f>
        <v>0</v>
      </c>
      <c r="CG847" s="27">
        <f>_xlfn.XLOOKUP($C847,[27]PSP!$C:$C,[27]PSP!$CG:$CG)</f>
        <v>5016.67</v>
      </c>
      <c r="CH847" s="28">
        <f t="shared" si="3237"/>
        <v>0</v>
      </c>
      <c r="CI847" s="88"/>
      <c r="CJ847" s="54">
        <f>_xlfn.XLOOKUP($C847,[27]PSP!$C:$C,[27]PSP!$CJ:$CJ)</f>
        <v>0</v>
      </c>
      <c r="CK847" s="27">
        <f>_xlfn.XLOOKUP($C847,[27]PSP!$C:$C,[27]PSP!$CK:$CK)</f>
        <v>5016.67</v>
      </c>
      <c r="CL847" s="28">
        <f t="shared" si="3238"/>
        <v>0</v>
      </c>
      <c r="CM847" s="88"/>
      <c r="CN847" s="54">
        <f>_xlfn.XLOOKUP($C847,[27]PSP!$C:$C,[27]PSP!$CN:$CN)</f>
        <v>3</v>
      </c>
      <c r="CO847" s="27">
        <f>_xlfn.XLOOKUP($C847,[27]PSP!$C:$C,[27]PSP!$CO:$CO)</f>
        <v>5016.67</v>
      </c>
      <c r="CP847" s="28">
        <f t="shared" si="3239"/>
        <v>15050.01</v>
      </c>
      <c r="CQ847" s="88"/>
      <c r="CR847" s="54">
        <f>_xlfn.XLOOKUP($C847,[27]PSP!$C:$C,[27]PSP!$CR:$CR)</f>
        <v>0</v>
      </c>
      <c r="CS847" s="27">
        <f>_xlfn.XLOOKUP($C847,[27]PSP!$C:$C,[27]PSP!$CS:$CS)</f>
        <v>5016.67</v>
      </c>
      <c r="CT847" s="28">
        <f t="shared" si="3240"/>
        <v>0</v>
      </c>
      <c r="CU847" s="88"/>
      <c r="CV847" s="54">
        <f>_xlfn.XLOOKUP($C847,[27]PSP!$C:$C,[27]PSP!$CV:$CV)</f>
        <v>6</v>
      </c>
      <c r="CW847" s="27">
        <f>_xlfn.XLOOKUP($C847,[27]PSP!$C:$C,[27]PSP!$CW:$CW)</f>
        <v>5016.67</v>
      </c>
      <c r="CX847" s="28">
        <f t="shared" si="3241"/>
        <v>30100.02</v>
      </c>
      <c r="CY847" s="88"/>
      <c r="CZ847" s="54">
        <f>_xlfn.XLOOKUP($C847,[27]PSP!$C:$C,[27]PSP!$CZ:$CZ)</f>
        <v>0</v>
      </c>
      <c r="DA847" s="27">
        <f>_xlfn.XLOOKUP($C847,[27]PSP!$C:$C,[27]PSP!$DA:$DA)</f>
        <v>5016.67</v>
      </c>
      <c r="DB847" s="28">
        <f t="shared" si="3242"/>
        <v>0</v>
      </c>
      <c r="DC847" s="88"/>
      <c r="DD847" s="54">
        <f>_xlfn.XLOOKUP($C847,[27]PSP!$C:$C,[27]PSP!$DD:$DD)</f>
        <v>0</v>
      </c>
      <c r="DE847" s="27">
        <f>_xlfn.XLOOKUP($C847,[27]PSP!$C:$C,[27]PSP!$DE:$DE)</f>
        <v>5016.67</v>
      </c>
      <c r="DF847" s="28">
        <f t="shared" si="3243"/>
        <v>0</v>
      </c>
      <c r="DG847" s="88"/>
      <c r="DH847" s="54">
        <f>_xlfn.XLOOKUP($C847,[27]PSP!$C:$C,[27]PSP!$DH:$DH)</f>
        <v>0</v>
      </c>
      <c r="DI847" s="27">
        <f>_xlfn.XLOOKUP($C847,[27]PSP!$C:$C,[27]PSP!$DI:$DI)</f>
        <v>5016.67</v>
      </c>
      <c r="DJ847" s="28">
        <f t="shared" si="3244"/>
        <v>0</v>
      </c>
      <c r="DK847" s="88"/>
      <c r="DL847" s="54">
        <f>_xlfn.XLOOKUP($C847,[27]PSP!$C:$C,[27]PSP!$DL:$DL)</f>
        <v>6</v>
      </c>
      <c r="DM847" s="27">
        <f>_xlfn.XLOOKUP($C847,[27]PSP!$C:$C,[27]PSP!$DM:$DM)</f>
        <v>5016.67</v>
      </c>
      <c r="DN847" s="28">
        <f t="shared" si="3245"/>
        <v>30100.02</v>
      </c>
      <c r="DO847" s="88"/>
      <c r="DP847" s="54">
        <f>_xlfn.XLOOKUP($C847,[27]PSP!$C:$C,[27]PSP!$DP:$DP)</f>
        <v>0</v>
      </c>
      <c r="DQ847" s="27">
        <f>_xlfn.XLOOKUP($C847,[27]PSP!$C:$C,[27]PSP!$DQ:$DQ)</f>
        <v>5016.67</v>
      </c>
      <c r="DR847" s="28">
        <f t="shared" si="3246"/>
        <v>0</v>
      </c>
      <c r="DS847" s="88"/>
      <c r="DT847" s="54">
        <f>_xlfn.XLOOKUP($C847,[27]PSP!$C:$C,[27]PSP!$DT:$DT)</f>
        <v>0</v>
      </c>
      <c r="DU847" s="27">
        <f>_xlfn.XLOOKUP($C847,[27]PSP!$C:$C,[27]PSP!$DU:$DU)</f>
        <v>5016.67</v>
      </c>
      <c r="DV847" s="28">
        <f t="shared" si="3247"/>
        <v>0</v>
      </c>
      <c r="DW847" s="88"/>
      <c r="DX847" s="54">
        <f>_xlfn.XLOOKUP($C847,[27]PSP!$C:$C,[27]PSP!$DX:$DX)</f>
        <v>0</v>
      </c>
      <c r="DY847" s="27">
        <f>_xlfn.XLOOKUP($C847,[27]PSP!$C:$C,[27]PSP!$DY:$DY)</f>
        <v>5016.67</v>
      </c>
      <c r="DZ847" s="28">
        <f t="shared" si="3248"/>
        <v>0</v>
      </c>
      <c r="EA847" s="88"/>
      <c r="EB847" s="54">
        <f>_xlfn.XLOOKUP($C847,[27]PSP!$C:$C,[27]PSP!$EB:$EB)</f>
        <v>0</v>
      </c>
      <c r="EC847" s="27">
        <f>_xlfn.XLOOKUP($C847,[27]PSP!$C:$C,[27]PSP!$EC:$EC)</f>
        <v>5016.67</v>
      </c>
      <c r="ED847" s="28">
        <f t="shared" si="3249"/>
        <v>0</v>
      </c>
      <c r="EE847" s="88"/>
      <c r="EF847" s="54">
        <f>_xlfn.XLOOKUP($C847,[27]PSP!$C:$C,[27]PSP!$EF:$EF)</f>
        <v>0</v>
      </c>
      <c r="EG847" s="27">
        <f>_xlfn.XLOOKUP($C847,[27]PSP!$C:$C,[27]PSP!$EG:$EG)</f>
        <v>5016.67</v>
      </c>
      <c r="EH847" s="28">
        <f t="shared" si="3250"/>
        <v>0</v>
      </c>
      <c r="EI847" s="88"/>
      <c r="EJ847" s="54" t="e">
        <f>_xlfn.XLOOKUP($C847,[27]PSP!$C:$C,[27]PSP!$EJ:$EJ)</f>
        <v>#REF!</v>
      </c>
      <c r="EK847" s="27">
        <f>_xlfn.XLOOKUP($C847,[27]PSP!$C:$C,[27]PSP!$EK:$EK)</f>
        <v>5016.67</v>
      </c>
      <c r="EL847" s="28" t="e">
        <f t="shared" si="3251"/>
        <v>#REF!</v>
      </c>
      <c r="EM847" s="88"/>
      <c r="EN847" s="108"/>
      <c r="EO847" s="29" t="e">
        <f t="shared" si="3045"/>
        <v>#REF!</v>
      </c>
      <c r="EP847" s="88" t="e">
        <f t="shared" si="3217"/>
        <v>#REF!</v>
      </c>
      <c r="EQ847" s="1" t="e">
        <f t="shared" si="2596"/>
        <v>#REF!</v>
      </c>
      <c r="ES847" s="118">
        <f t="shared" si="3148"/>
        <v>1.1767000000000001</v>
      </c>
    </row>
    <row r="848" spans="3:149" s="1" customFormat="1" ht="21" x14ac:dyDescent="0.25">
      <c r="C848" s="24" t="s">
        <v>983</v>
      </c>
      <c r="D848" s="43" t="str">
        <f>_xlfn.XLOOKUP($C848,[27]PSP!$C:$C,[27]PSP!$D:$D)</f>
        <v>COMP_46005</v>
      </c>
      <c r="E848" s="24" t="str">
        <f>_xlfn.XLOOKUP($C848,[27]PSP!$C:$C,[27]PSP!$E:$E)</f>
        <v>COMPOSIÇÃO</v>
      </c>
      <c r="F848" s="25" t="str">
        <f>_xlfn.XLOOKUP($C848,[27]PSP!$C:$C,[27]PSP!$F:$F)</f>
        <v>BALIZADOR CATADIOPTRICO PARA DEFENSA METALICA COM PELICULA TIPO III - FORNECIMENTO E INSTALAÇÃO</v>
      </c>
      <c r="G848" s="26" t="str">
        <f>_xlfn.XLOOKUP($C848,[27]PSP!$C:$C,[27]PSP!$G:$G)</f>
        <v>UN</v>
      </c>
      <c r="H848" s="53" t="e">
        <f>_xlfn.XLOOKUP($C848,[27]PSP!$C:$C,[27]PSP!$H:$H)</f>
        <v>#REF!</v>
      </c>
      <c r="I848" s="28" t="e">
        <f>_xlfn.XLOOKUP($C848,[27]PSP!$C:$C,[27]PSP!$I:$I)</f>
        <v>#REF!</v>
      </c>
      <c r="J848" s="28" t="e">
        <f t="shared" si="3218"/>
        <v>#REF!</v>
      </c>
      <c r="K848" s="88"/>
      <c r="L848" s="54">
        <f>_xlfn.XLOOKUP($C848,[27]PSP!$C:$C,[27]PSP!$L:$L)</f>
        <v>0</v>
      </c>
      <c r="M848" s="27">
        <f>_xlfn.XLOOKUP($C848,[27]PSP!$C:$C,[27]PSP!$M:$M)</f>
        <v>40.9</v>
      </c>
      <c r="N848" s="28">
        <f t="shared" si="3219"/>
        <v>0</v>
      </c>
      <c r="O848" s="88"/>
      <c r="P848" s="54">
        <f>_xlfn.XLOOKUP($C848,[27]PSP!$C:$C,[27]PSP!$P:$P)</f>
        <v>0</v>
      </c>
      <c r="Q848" s="27">
        <f>_xlfn.XLOOKUP($C848,[27]PSP!$C:$C,[27]PSP!$Q:$Q)</f>
        <v>40.9</v>
      </c>
      <c r="R848" s="28">
        <f t="shared" si="3220"/>
        <v>0</v>
      </c>
      <c r="S848" s="88"/>
      <c r="T848" s="54">
        <f>_xlfn.XLOOKUP($C848,[27]PSP!$C:$C,[27]PSP!$T:$T)</f>
        <v>0</v>
      </c>
      <c r="U848" s="27">
        <f>_xlfn.XLOOKUP($C848,[27]PSP!$C:$C,[27]PSP!$U:$U)</f>
        <v>40.9</v>
      </c>
      <c r="V848" s="28">
        <f t="shared" si="3221"/>
        <v>0</v>
      </c>
      <c r="W848" s="88"/>
      <c r="X848" s="54">
        <f>_xlfn.XLOOKUP($C848,[27]PSP!$C:$C,[27]PSP!$X:$X)</f>
        <v>0</v>
      </c>
      <c r="Y848" s="27">
        <f>_xlfn.XLOOKUP($C848,[27]PSP!$C:$C,[27]PSP!$Y:$Y)</f>
        <v>40.9</v>
      </c>
      <c r="Z848" s="28">
        <f t="shared" si="3222"/>
        <v>0</v>
      </c>
      <c r="AA848" s="88"/>
      <c r="AB848" s="54">
        <f>_xlfn.XLOOKUP($C848,[27]PSP!$C:$C,[27]PSP!$AB:$AB)</f>
        <v>0</v>
      </c>
      <c r="AC848" s="27">
        <f>_xlfn.XLOOKUP($C848,[27]PSP!$C:$C,[27]PSP!$AC:$AC)</f>
        <v>40.9</v>
      </c>
      <c r="AD848" s="28">
        <f t="shared" si="3223"/>
        <v>0</v>
      </c>
      <c r="AE848" s="88"/>
      <c r="AF848" s="54">
        <f>_xlfn.XLOOKUP($C848,[27]PSP!$C:$C,[27]PSP!$AF:$AF)</f>
        <v>0</v>
      </c>
      <c r="AG848" s="27">
        <f>_xlfn.XLOOKUP($C848,[27]PSP!$C:$C,[27]PSP!$AG:$AG)</f>
        <v>40.9</v>
      </c>
      <c r="AH848" s="28">
        <f t="shared" si="3224"/>
        <v>0</v>
      </c>
      <c r="AI848" s="88"/>
      <c r="AJ848" s="54">
        <f>_xlfn.XLOOKUP($C848,[27]PSP!$C:$C,[27]PSP!$AJ:$AJ)</f>
        <v>4</v>
      </c>
      <c r="AK848" s="27">
        <f>_xlfn.XLOOKUP($C848,[27]PSP!$C:$C,[27]PSP!$AK:$AK)</f>
        <v>40.9</v>
      </c>
      <c r="AL848" s="28">
        <f t="shared" si="3225"/>
        <v>163.6</v>
      </c>
      <c r="AM848" s="88"/>
      <c r="AN848" s="54">
        <f>_xlfn.XLOOKUP($C848,[27]PSP!$C:$C,[27]PSP!$AN:$AN)</f>
        <v>0</v>
      </c>
      <c r="AO848" s="27">
        <f>_xlfn.XLOOKUP($C848,[27]PSP!$C:$C,[27]PSP!$AO:$AO)</f>
        <v>40.9</v>
      </c>
      <c r="AP848" s="28">
        <f t="shared" si="3226"/>
        <v>0</v>
      </c>
      <c r="AQ848" s="88"/>
      <c r="AR848" s="54">
        <f>_xlfn.XLOOKUP($C848,[27]PSP!$C:$C,[27]PSP!$AR:$AR)</f>
        <v>4</v>
      </c>
      <c r="AS848" s="27">
        <f>_xlfn.XLOOKUP($C848,[27]PSP!$C:$C,[27]PSP!$AS:$AS)</f>
        <v>40.9</v>
      </c>
      <c r="AT848" s="28">
        <f t="shared" si="3227"/>
        <v>163.6</v>
      </c>
      <c r="AU848" s="88"/>
      <c r="AV848" s="54">
        <f>_xlfn.XLOOKUP($C848,[27]PSP!$C:$C,[27]PSP!$AV:$AV)</f>
        <v>4</v>
      </c>
      <c r="AW848" s="27">
        <f>_xlfn.XLOOKUP($C848,[27]PSP!$C:$C,[27]PSP!$AW:$AW)</f>
        <v>40.9</v>
      </c>
      <c r="AX848" s="28">
        <f t="shared" si="3228"/>
        <v>163.6</v>
      </c>
      <c r="AY848" s="88"/>
      <c r="AZ848" s="54">
        <f>_xlfn.XLOOKUP($C848,[27]PSP!$C:$C,[27]PSP!$AZ:$AZ)</f>
        <v>0</v>
      </c>
      <c r="BA848" s="27">
        <f>_xlfn.XLOOKUP($C848,[27]PSP!$C:$C,[27]PSP!$BA:$BA)</f>
        <v>40.9</v>
      </c>
      <c r="BB848" s="28">
        <f t="shared" si="3229"/>
        <v>0</v>
      </c>
      <c r="BC848" s="88"/>
      <c r="BD848" s="54">
        <f>_xlfn.XLOOKUP($C848,[27]PSP!$C:$C,[27]PSP!$BD:$BD)</f>
        <v>4</v>
      </c>
      <c r="BE848" s="27">
        <f>_xlfn.XLOOKUP($C848,[27]PSP!$C:$C,[27]PSP!$BE:$BE)</f>
        <v>40.9</v>
      </c>
      <c r="BF848" s="28">
        <f t="shared" si="3230"/>
        <v>163.6</v>
      </c>
      <c r="BG848" s="88"/>
      <c r="BH848" s="54">
        <f>_xlfn.XLOOKUP($C848,[27]PSP!$C:$C,[27]PSP!$BH:$BH)</f>
        <v>0</v>
      </c>
      <c r="BI848" s="27">
        <f>_xlfn.XLOOKUP($C848,[27]PSP!$C:$C,[27]PSP!$BI:$BI)</f>
        <v>40.9</v>
      </c>
      <c r="BJ848" s="28">
        <f t="shared" si="3231"/>
        <v>0</v>
      </c>
      <c r="BK848" s="88"/>
      <c r="BL848" s="54">
        <f>_xlfn.XLOOKUP($C848,[27]PSP!$C:$C,[27]PSP!$BL:$BL)</f>
        <v>0</v>
      </c>
      <c r="BM848" s="27">
        <f>_xlfn.XLOOKUP($C848,[27]PSP!$C:$C,[27]PSP!$BM:$BM)</f>
        <v>40.9</v>
      </c>
      <c r="BN848" s="28">
        <f t="shared" si="3232"/>
        <v>0</v>
      </c>
      <c r="BO848" s="88"/>
      <c r="BP848" s="54">
        <f>_xlfn.XLOOKUP($C848,[27]PSP!$C:$C,[27]PSP!$BP:$BP)</f>
        <v>4</v>
      </c>
      <c r="BQ848" s="27">
        <f>_xlfn.XLOOKUP($C848,[27]PSP!$C:$C,[27]PSP!$BQ:$BQ)</f>
        <v>40.9</v>
      </c>
      <c r="BR848" s="28">
        <f t="shared" si="3233"/>
        <v>163.6</v>
      </c>
      <c r="BS848" s="88"/>
      <c r="BT848" s="54">
        <f>_xlfn.XLOOKUP($C848,[27]PSP!$C:$C,[27]PSP!$BT:$BT)</f>
        <v>0</v>
      </c>
      <c r="BU848" s="27">
        <f>_xlfn.XLOOKUP($C848,[27]PSP!$C:$C,[27]PSP!$BU:$BU)</f>
        <v>40.9</v>
      </c>
      <c r="BV848" s="28">
        <f t="shared" si="3234"/>
        <v>0</v>
      </c>
      <c r="BW848" s="88"/>
      <c r="BX848" s="54">
        <f>_xlfn.XLOOKUP($C848,[27]PSP!$C:$C,[27]PSP!$BX:$BX)</f>
        <v>0</v>
      </c>
      <c r="BY848" s="27">
        <f>_xlfn.XLOOKUP($C848,[27]PSP!$C:$C,[27]PSP!$BY:$BY)</f>
        <v>40.9</v>
      </c>
      <c r="BZ848" s="28">
        <f t="shared" si="3235"/>
        <v>0</v>
      </c>
      <c r="CA848" s="88"/>
      <c r="CB848" s="54">
        <f>_xlfn.XLOOKUP($C848,[27]PSP!$C:$C,[27]PSP!$CB:$CB)</f>
        <v>8</v>
      </c>
      <c r="CC848" s="27">
        <f>_xlfn.XLOOKUP($C848,[27]PSP!$C:$C,[27]PSP!$CC:$CC)</f>
        <v>40.9</v>
      </c>
      <c r="CD848" s="28">
        <f t="shared" si="3236"/>
        <v>327.2</v>
      </c>
      <c r="CE848" s="88"/>
      <c r="CF848" s="54">
        <f>_xlfn.XLOOKUP($C848,[27]PSP!$C:$C,[27]PSP!$CF:$CF)</f>
        <v>4</v>
      </c>
      <c r="CG848" s="27">
        <f>_xlfn.XLOOKUP($C848,[27]PSP!$C:$C,[27]PSP!$CG:$CG)</f>
        <v>40.9</v>
      </c>
      <c r="CH848" s="28">
        <f t="shared" si="3237"/>
        <v>163.6</v>
      </c>
      <c r="CI848" s="88"/>
      <c r="CJ848" s="54">
        <f>_xlfn.XLOOKUP($C848,[27]PSP!$C:$C,[27]PSP!$CJ:$CJ)</f>
        <v>4</v>
      </c>
      <c r="CK848" s="27">
        <f>_xlfn.XLOOKUP($C848,[27]PSP!$C:$C,[27]PSP!$CK:$CK)</f>
        <v>40.9</v>
      </c>
      <c r="CL848" s="28">
        <f t="shared" si="3238"/>
        <v>163.6</v>
      </c>
      <c r="CM848" s="88"/>
      <c r="CN848" s="54">
        <f>_xlfn.XLOOKUP($C848,[27]PSP!$C:$C,[27]PSP!$CN:$CN)</f>
        <v>0</v>
      </c>
      <c r="CO848" s="27">
        <f>_xlfn.XLOOKUP($C848,[27]PSP!$C:$C,[27]PSP!$CO:$CO)</f>
        <v>40.9</v>
      </c>
      <c r="CP848" s="28">
        <f t="shared" si="3239"/>
        <v>0</v>
      </c>
      <c r="CQ848" s="88"/>
      <c r="CR848" s="54">
        <f>_xlfn.XLOOKUP($C848,[27]PSP!$C:$C,[27]PSP!$CR:$CR)</f>
        <v>0</v>
      </c>
      <c r="CS848" s="27">
        <f>_xlfn.XLOOKUP($C848,[27]PSP!$C:$C,[27]PSP!$CS:$CS)</f>
        <v>40.9</v>
      </c>
      <c r="CT848" s="28">
        <f t="shared" si="3240"/>
        <v>0</v>
      </c>
      <c r="CU848" s="88"/>
      <c r="CV848" s="54">
        <f>_xlfn.XLOOKUP($C848,[27]PSP!$C:$C,[27]PSP!$CV:$CV)</f>
        <v>0</v>
      </c>
      <c r="CW848" s="27">
        <f>_xlfn.XLOOKUP($C848,[27]PSP!$C:$C,[27]PSP!$CW:$CW)</f>
        <v>40.9</v>
      </c>
      <c r="CX848" s="28">
        <f t="shared" si="3241"/>
        <v>0</v>
      </c>
      <c r="CY848" s="88"/>
      <c r="CZ848" s="54">
        <f>_xlfn.XLOOKUP($C848,[27]PSP!$C:$C,[27]PSP!$CZ:$CZ)</f>
        <v>8</v>
      </c>
      <c r="DA848" s="27">
        <f>_xlfn.XLOOKUP($C848,[27]PSP!$C:$C,[27]PSP!$DA:$DA)</f>
        <v>40.9</v>
      </c>
      <c r="DB848" s="28">
        <f t="shared" si="3242"/>
        <v>327.2</v>
      </c>
      <c r="DC848" s="88"/>
      <c r="DD848" s="54">
        <f>_xlfn.XLOOKUP($C848,[27]PSP!$C:$C,[27]PSP!$DD:$DD)</f>
        <v>0</v>
      </c>
      <c r="DE848" s="27">
        <f>_xlfn.XLOOKUP($C848,[27]PSP!$C:$C,[27]PSP!$DE:$DE)</f>
        <v>40.9</v>
      </c>
      <c r="DF848" s="28">
        <f t="shared" si="3243"/>
        <v>0</v>
      </c>
      <c r="DG848" s="88"/>
      <c r="DH848" s="54">
        <f>_xlfn.XLOOKUP($C848,[27]PSP!$C:$C,[27]PSP!$DH:$DH)</f>
        <v>0</v>
      </c>
      <c r="DI848" s="27">
        <f>_xlfn.XLOOKUP($C848,[27]PSP!$C:$C,[27]PSP!$DI:$DI)</f>
        <v>40.9</v>
      </c>
      <c r="DJ848" s="28">
        <f t="shared" si="3244"/>
        <v>0</v>
      </c>
      <c r="DK848" s="88"/>
      <c r="DL848" s="54">
        <f>_xlfn.XLOOKUP($C848,[27]PSP!$C:$C,[27]PSP!$DL:$DL)</f>
        <v>0</v>
      </c>
      <c r="DM848" s="27">
        <f>_xlfn.XLOOKUP($C848,[27]PSP!$C:$C,[27]PSP!$DM:$DM)</f>
        <v>40.9</v>
      </c>
      <c r="DN848" s="28">
        <f t="shared" si="3245"/>
        <v>0</v>
      </c>
      <c r="DO848" s="88"/>
      <c r="DP848" s="54">
        <f>_xlfn.XLOOKUP($C848,[27]PSP!$C:$C,[27]PSP!$DP:$DP)</f>
        <v>0</v>
      </c>
      <c r="DQ848" s="27">
        <f>_xlfn.XLOOKUP($C848,[27]PSP!$C:$C,[27]PSP!$DQ:$DQ)</f>
        <v>40.9</v>
      </c>
      <c r="DR848" s="28">
        <f t="shared" si="3246"/>
        <v>0</v>
      </c>
      <c r="DS848" s="88"/>
      <c r="DT848" s="54">
        <f>_xlfn.XLOOKUP($C848,[27]PSP!$C:$C,[27]PSP!$DT:$DT)</f>
        <v>0</v>
      </c>
      <c r="DU848" s="27">
        <f>_xlfn.XLOOKUP($C848,[27]PSP!$C:$C,[27]PSP!$DU:$DU)</f>
        <v>40.9</v>
      </c>
      <c r="DV848" s="28">
        <f t="shared" si="3247"/>
        <v>0</v>
      </c>
      <c r="DW848" s="88"/>
      <c r="DX848" s="54">
        <f>_xlfn.XLOOKUP($C848,[27]PSP!$C:$C,[27]PSP!$DX:$DX)</f>
        <v>8</v>
      </c>
      <c r="DY848" s="27">
        <f>_xlfn.XLOOKUP($C848,[27]PSP!$C:$C,[27]PSP!$DY:$DY)</f>
        <v>40.9</v>
      </c>
      <c r="DZ848" s="28">
        <f t="shared" si="3248"/>
        <v>327.2</v>
      </c>
      <c r="EA848" s="88"/>
      <c r="EB848" s="54">
        <f>_xlfn.XLOOKUP($C848,[27]PSP!$C:$C,[27]PSP!$EB:$EB)</f>
        <v>8</v>
      </c>
      <c r="EC848" s="27">
        <f>_xlfn.XLOOKUP($C848,[27]PSP!$C:$C,[27]PSP!$EC:$EC)</f>
        <v>40.9</v>
      </c>
      <c r="ED848" s="28">
        <f t="shared" si="3249"/>
        <v>327.2</v>
      </c>
      <c r="EE848" s="88"/>
      <c r="EF848" s="54">
        <f>_xlfn.XLOOKUP($C848,[27]PSP!$C:$C,[27]PSP!$EF:$EF)</f>
        <v>8</v>
      </c>
      <c r="EG848" s="27">
        <f>_xlfn.XLOOKUP($C848,[27]PSP!$C:$C,[27]PSP!$EG:$EG)</f>
        <v>40.9</v>
      </c>
      <c r="EH848" s="28">
        <f t="shared" si="3250"/>
        <v>327.2</v>
      </c>
      <c r="EI848" s="88"/>
      <c r="EJ848" s="54" t="e">
        <f>_xlfn.XLOOKUP($C848,[27]PSP!$C:$C,[27]PSP!$EJ:$EJ)</f>
        <v>#REF!</v>
      </c>
      <c r="EK848" s="27">
        <f>_xlfn.XLOOKUP($C848,[27]PSP!$C:$C,[27]PSP!$EK:$EK)</f>
        <v>40.9</v>
      </c>
      <c r="EL848" s="28" t="e">
        <f t="shared" si="3251"/>
        <v>#REF!</v>
      </c>
      <c r="EM848" s="88"/>
      <c r="EN848" s="108"/>
      <c r="EO848" s="29" t="e">
        <f t="shared" si="3045"/>
        <v>#REF!</v>
      </c>
      <c r="EP848" s="88" t="e">
        <f t="shared" si="3217"/>
        <v>#REF!</v>
      </c>
      <c r="EQ848" s="1" t="e">
        <f t="shared" si="2596"/>
        <v>#REF!</v>
      </c>
      <c r="ES848" s="118">
        <f t="shared" si="3148"/>
        <v>1.1767000000000001</v>
      </c>
    </row>
    <row r="849" spans="3:149" s="1" customFormat="1" ht="21" x14ac:dyDescent="0.25">
      <c r="C849" s="24" t="s">
        <v>984</v>
      </c>
      <c r="D849" s="43">
        <f>_xlfn.XLOOKUP($C849,[27]PSP!$C:$C,[27]PSP!$D:$D)</f>
        <v>3713690</v>
      </c>
      <c r="E849" s="24" t="str">
        <f>_xlfn.XLOOKUP($C849,[27]PSP!$C:$C,[27]PSP!$E:$E)</f>
        <v>SICRO SERVIÇO</v>
      </c>
      <c r="F849" s="25" t="str">
        <f>_xlfn.XLOOKUP($C849,[27]PSP!$C:$C,[27]PSP!$F:$F)</f>
        <v>TERMINAL DE ANCORAGEM DE DEFENSA METÁLICA EM BARREIRA NEW JERSEY - FORNECIMENTO E IMPLANTAÇÃO</v>
      </c>
      <c r="G849" s="26" t="str">
        <f>_xlfn.XLOOKUP($C849,[27]PSP!$C:$C,[27]PSP!$G:$G)</f>
        <v>UN</v>
      </c>
      <c r="H849" s="53" t="e">
        <f>_xlfn.XLOOKUP($C849,[27]PSP!$C:$C,[27]PSP!$H:$H)</f>
        <v>#REF!</v>
      </c>
      <c r="I849" s="28" t="e">
        <f>_xlfn.XLOOKUP($C849,[27]PSP!$C:$C,[27]PSP!$I:$I)</f>
        <v>#REF!</v>
      </c>
      <c r="J849" s="28" t="e">
        <f t="shared" si="3218"/>
        <v>#REF!</v>
      </c>
      <c r="K849" s="88"/>
      <c r="L849" s="54">
        <f>_xlfn.XLOOKUP($C849,[27]PSP!$C:$C,[27]PSP!$L:$L)</f>
        <v>0</v>
      </c>
      <c r="M849" s="27">
        <f>_xlfn.XLOOKUP($C849,[27]PSP!$C:$C,[27]PSP!$M:$M)</f>
        <v>299.94</v>
      </c>
      <c r="N849" s="28">
        <f t="shared" si="3219"/>
        <v>0</v>
      </c>
      <c r="O849" s="88"/>
      <c r="P849" s="54">
        <f>_xlfn.XLOOKUP($C849,[27]PSP!$C:$C,[27]PSP!$P:$P)</f>
        <v>0</v>
      </c>
      <c r="Q849" s="27">
        <f>_xlfn.XLOOKUP($C849,[27]PSP!$C:$C,[27]PSP!$Q:$Q)</f>
        <v>299.94</v>
      </c>
      <c r="R849" s="28">
        <f t="shared" si="3220"/>
        <v>0</v>
      </c>
      <c r="S849" s="88"/>
      <c r="T849" s="54">
        <f>_xlfn.XLOOKUP($C849,[27]PSP!$C:$C,[27]PSP!$T:$T)</f>
        <v>0</v>
      </c>
      <c r="U849" s="27">
        <f>_xlfn.XLOOKUP($C849,[27]PSP!$C:$C,[27]PSP!$U:$U)</f>
        <v>299.94</v>
      </c>
      <c r="V849" s="28">
        <f t="shared" si="3221"/>
        <v>0</v>
      </c>
      <c r="W849" s="88"/>
      <c r="X849" s="54">
        <f>_xlfn.XLOOKUP($C849,[27]PSP!$C:$C,[27]PSP!$X:$X)</f>
        <v>69</v>
      </c>
      <c r="Y849" s="27">
        <f>_xlfn.XLOOKUP($C849,[27]PSP!$C:$C,[27]PSP!$Y:$Y)</f>
        <v>299.94</v>
      </c>
      <c r="Z849" s="28">
        <f t="shared" si="3222"/>
        <v>20695.86</v>
      </c>
      <c r="AA849" s="88"/>
      <c r="AB849" s="54">
        <f>_xlfn.XLOOKUP($C849,[27]PSP!$C:$C,[27]PSP!$AB:$AB)</f>
        <v>0</v>
      </c>
      <c r="AC849" s="27">
        <f>_xlfn.XLOOKUP($C849,[27]PSP!$C:$C,[27]PSP!$AC:$AC)</f>
        <v>299.94</v>
      </c>
      <c r="AD849" s="28">
        <f t="shared" si="3223"/>
        <v>0</v>
      </c>
      <c r="AE849" s="88"/>
      <c r="AF849" s="54">
        <f>_xlfn.XLOOKUP($C849,[27]PSP!$C:$C,[27]PSP!$AF:$AF)</f>
        <v>46</v>
      </c>
      <c r="AG849" s="27">
        <f>_xlfn.XLOOKUP($C849,[27]PSP!$C:$C,[27]PSP!$AG:$AG)</f>
        <v>299.94</v>
      </c>
      <c r="AH849" s="28">
        <f t="shared" si="3224"/>
        <v>13797.24</v>
      </c>
      <c r="AI849" s="88"/>
      <c r="AJ849" s="54">
        <f>_xlfn.XLOOKUP($C849,[27]PSP!$C:$C,[27]PSP!$AJ:$AJ)</f>
        <v>23</v>
      </c>
      <c r="AK849" s="27">
        <f>_xlfn.XLOOKUP($C849,[27]PSP!$C:$C,[27]PSP!$AK:$AK)</f>
        <v>299.94</v>
      </c>
      <c r="AL849" s="28">
        <f t="shared" si="3225"/>
        <v>6898.62</v>
      </c>
      <c r="AM849" s="88"/>
      <c r="AN849" s="54">
        <f>_xlfn.XLOOKUP($C849,[27]PSP!$C:$C,[27]PSP!$AN:$AN)</f>
        <v>0</v>
      </c>
      <c r="AO849" s="27">
        <f>_xlfn.XLOOKUP($C849,[27]PSP!$C:$C,[27]PSP!$AO:$AO)</f>
        <v>299.94</v>
      </c>
      <c r="AP849" s="28">
        <f t="shared" si="3226"/>
        <v>0</v>
      </c>
      <c r="AQ849" s="88"/>
      <c r="AR849" s="54">
        <f>_xlfn.XLOOKUP($C849,[27]PSP!$C:$C,[27]PSP!$AR:$AR)</f>
        <v>46</v>
      </c>
      <c r="AS849" s="27">
        <f>_xlfn.XLOOKUP($C849,[27]PSP!$C:$C,[27]PSP!$AS:$AS)</f>
        <v>299.94</v>
      </c>
      <c r="AT849" s="28">
        <f t="shared" si="3227"/>
        <v>13797.24</v>
      </c>
      <c r="AU849" s="88"/>
      <c r="AV849" s="54">
        <f>_xlfn.XLOOKUP($C849,[27]PSP!$C:$C,[27]PSP!$AV:$AV)</f>
        <v>23</v>
      </c>
      <c r="AW849" s="27">
        <f>_xlfn.XLOOKUP($C849,[27]PSP!$C:$C,[27]PSP!$AW:$AW)</f>
        <v>299.94</v>
      </c>
      <c r="AX849" s="28">
        <f t="shared" si="3228"/>
        <v>6898.62</v>
      </c>
      <c r="AY849" s="88"/>
      <c r="AZ849" s="54">
        <f>_xlfn.XLOOKUP($C849,[27]PSP!$C:$C,[27]PSP!$AZ:$AZ)</f>
        <v>23</v>
      </c>
      <c r="BA849" s="27">
        <f>_xlfn.XLOOKUP($C849,[27]PSP!$C:$C,[27]PSP!$BA:$BA)</f>
        <v>299.94</v>
      </c>
      <c r="BB849" s="28">
        <f t="shared" si="3229"/>
        <v>6898.62</v>
      </c>
      <c r="BC849" s="88"/>
      <c r="BD849" s="54">
        <f>_xlfn.XLOOKUP($C849,[27]PSP!$C:$C,[27]PSP!$BD:$BD)</f>
        <v>23</v>
      </c>
      <c r="BE849" s="27">
        <f>_xlfn.XLOOKUP($C849,[27]PSP!$C:$C,[27]PSP!$BE:$BE)</f>
        <v>299.94</v>
      </c>
      <c r="BF849" s="28">
        <f t="shared" si="3230"/>
        <v>6898.62</v>
      </c>
      <c r="BG849" s="88"/>
      <c r="BH849" s="54">
        <f>_xlfn.XLOOKUP($C849,[27]PSP!$C:$C,[27]PSP!$BH:$BH)</f>
        <v>92</v>
      </c>
      <c r="BI849" s="27">
        <f>_xlfn.XLOOKUP($C849,[27]PSP!$C:$C,[27]PSP!$BI:$BI)</f>
        <v>299.94</v>
      </c>
      <c r="BJ849" s="28">
        <f t="shared" si="3231"/>
        <v>27594.48</v>
      </c>
      <c r="BK849" s="88"/>
      <c r="BL849" s="54">
        <f>_xlfn.XLOOKUP($C849,[27]PSP!$C:$C,[27]PSP!$BL:$BL)</f>
        <v>23</v>
      </c>
      <c r="BM849" s="27">
        <f>_xlfn.XLOOKUP($C849,[27]PSP!$C:$C,[27]PSP!$BM:$BM)</f>
        <v>299.94</v>
      </c>
      <c r="BN849" s="28">
        <f t="shared" si="3232"/>
        <v>6898.62</v>
      </c>
      <c r="BO849" s="88"/>
      <c r="BP849" s="54">
        <f>_xlfn.XLOOKUP($C849,[27]PSP!$C:$C,[27]PSP!$BP:$BP)</f>
        <v>23</v>
      </c>
      <c r="BQ849" s="27">
        <f>_xlfn.XLOOKUP($C849,[27]PSP!$C:$C,[27]PSP!$BQ:$BQ)</f>
        <v>299.94</v>
      </c>
      <c r="BR849" s="28">
        <f t="shared" si="3233"/>
        <v>6898.62</v>
      </c>
      <c r="BS849" s="88"/>
      <c r="BT849" s="54">
        <f>_xlfn.XLOOKUP($C849,[27]PSP!$C:$C,[27]PSP!$BT:$BT)</f>
        <v>23</v>
      </c>
      <c r="BU849" s="27">
        <f>_xlfn.XLOOKUP($C849,[27]PSP!$C:$C,[27]PSP!$BU:$BU)</f>
        <v>299.94</v>
      </c>
      <c r="BV849" s="28">
        <f t="shared" si="3234"/>
        <v>6898.62</v>
      </c>
      <c r="BW849" s="88"/>
      <c r="BX849" s="54">
        <f>_xlfn.XLOOKUP($C849,[27]PSP!$C:$C,[27]PSP!$BX:$BX)</f>
        <v>23</v>
      </c>
      <c r="BY849" s="27">
        <f>_xlfn.XLOOKUP($C849,[27]PSP!$C:$C,[27]PSP!$BY:$BY)</f>
        <v>299.94</v>
      </c>
      <c r="BZ849" s="28">
        <f t="shared" si="3235"/>
        <v>6898.62</v>
      </c>
      <c r="CA849" s="88"/>
      <c r="CB849" s="54">
        <f>_xlfn.XLOOKUP($C849,[27]PSP!$C:$C,[27]PSP!$CB:$CB)</f>
        <v>46</v>
      </c>
      <c r="CC849" s="27">
        <f>_xlfn.XLOOKUP($C849,[27]PSP!$C:$C,[27]PSP!$CC:$CC)</f>
        <v>299.94</v>
      </c>
      <c r="CD849" s="28">
        <f t="shared" si="3236"/>
        <v>13797.24</v>
      </c>
      <c r="CE849" s="88"/>
      <c r="CF849" s="54">
        <f>_xlfn.XLOOKUP($C849,[27]PSP!$C:$C,[27]PSP!$CF:$CF)</f>
        <v>23</v>
      </c>
      <c r="CG849" s="27">
        <f>_xlfn.XLOOKUP($C849,[27]PSP!$C:$C,[27]PSP!$CG:$CG)</f>
        <v>299.94</v>
      </c>
      <c r="CH849" s="28">
        <f t="shared" si="3237"/>
        <v>6898.62</v>
      </c>
      <c r="CI849" s="88"/>
      <c r="CJ849" s="54">
        <f>_xlfn.XLOOKUP($C849,[27]PSP!$C:$C,[27]PSP!$CJ:$CJ)</f>
        <v>0</v>
      </c>
      <c r="CK849" s="27">
        <f>_xlfn.XLOOKUP($C849,[27]PSP!$C:$C,[27]PSP!$CK:$CK)</f>
        <v>299.94</v>
      </c>
      <c r="CL849" s="28">
        <f t="shared" si="3238"/>
        <v>0</v>
      </c>
      <c r="CM849" s="88"/>
      <c r="CN849" s="54">
        <f>_xlfn.XLOOKUP($C849,[27]PSP!$C:$C,[27]PSP!$CN:$CN)</f>
        <v>69</v>
      </c>
      <c r="CO849" s="27">
        <f>_xlfn.XLOOKUP($C849,[27]PSP!$C:$C,[27]PSP!$CO:$CO)</f>
        <v>299.94</v>
      </c>
      <c r="CP849" s="28">
        <f t="shared" si="3239"/>
        <v>20695.86</v>
      </c>
      <c r="CQ849" s="88"/>
      <c r="CR849" s="54">
        <f>_xlfn.XLOOKUP($C849,[27]PSP!$C:$C,[27]PSP!$CR:$CR)</f>
        <v>0</v>
      </c>
      <c r="CS849" s="27">
        <f>_xlfn.XLOOKUP($C849,[27]PSP!$C:$C,[27]PSP!$CS:$CS)</f>
        <v>299.94</v>
      </c>
      <c r="CT849" s="28">
        <f t="shared" si="3240"/>
        <v>0</v>
      </c>
      <c r="CU849" s="88"/>
      <c r="CV849" s="54">
        <f>_xlfn.XLOOKUP($C849,[27]PSP!$C:$C,[27]PSP!$CV:$CV)</f>
        <v>69</v>
      </c>
      <c r="CW849" s="27">
        <f>_xlfn.XLOOKUP($C849,[27]PSP!$C:$C,[27]PSP!$CW:$CW)</f>
        <v>299.94</v>
      </c>
      <c r="CX849" s="28">
        <f t="shared" si="3241"/>
        <v>20695.86</v>
      </c>
      <c r="CY849" s="88"/>
      <c r="CZ849" s="54">
        <f>_xlfn.XLOOKUP($C849,[27]PSP!$C:$C,[27]PSP!$CZ:$CZ)</f>
        <v>23</v>
      </c>
      <c r="DA849" s="27">
        <f>_xlfn.XLOOKUP($C849,[27]PSP!$C:$C,[27]PSP!$DA:$DA)</f>
        <v>299.94</v>
      </c>
      <c r="DB849" s="28">
        <f t="shared" si="3242"/>
        <v>6898.62</v>
      </c>
      <c r="DC849" s="88"/>
      <c r="DD849" s="54">
        <f>_xlfn.XLOOKUP($C849,[27]PSP!$C:$C,[27]PSP!$DD:$DD)</f>
        <v>0</v>
      </c>
      <c r="DE849" s="27">
        <f>_xlfn.XLOOKUP($C849,[27]PSP!$C:$C,[27]PSP!$DE:$DE)</f>
        <v>299.94</v>
      </c>
      <c r="DF849" s="28">
        <f t="shared" si="3243"/>
        <v>0</v>
      </c>
      <c r="DG849" s="88"/>
      <c r="DH849" s="54">
        <f>_xlfn.XLOOKUP($C849,[27]PSP!$C:$C,[27]PSP!$DH:$DH)</f>
        <v>0</v>
      </c>
      <c r="DI849" s="27">
        <f>_xlfn.XLOOKUP($C849,[27]PSP!$C:$C,[27]PSP!$DI:$DI)</f>
        <v>299.94</v>
      </c>
      <c r="DJ849" s="28">
        <f t="shared" si="3244"/>
        <v>0</v>
      </c>
      <c r="DK849" s="88"/>
      <c r="DL849" s="54">
        <f>_xlfn.XLOOKUP($C849,[27]PSP!$C:$C,[27]PSP!$DL:$DL)</f>
        <v>23</v>
      </c>
      <c r="DM849" s="27">
        <f>_xlfn.XLOOKUP($C849,[27]PSP!$C:$C,[27]PSP!$DM:$DM)</f>
        <v>299.94</v>
      </c>
      <c r="DN849" s="28">
        <f t="shared" si="3245"/>
        <v>6898.62</v>
      </c>
      <c r="DO849" s="88"/>
      <c r="DP849" s="54">
        <f>_xlfn.XLOOKUP($C849,[27]PSP!$C:$C,[27]PSP!$DP:$DP)</f>
        <v>0</v>
      </c>
      <c r="DQ849" s="27">
        <f>_xlfn.XLOOKUP($C849,[27]PSP!$C:$C,[27]PSP!$DQ:$DQ)</f>
        <v>299.94</v>
      </c>
      <c r="DR849" s="28">
        <f t="shared" si="3246"/>
        <v>0</v>
      </c>
      <c r="DS849" s="88"/>
      <c r="DT849" s="54">
        <f>_xlfn.XLOOKUP($C849,[27]PSP!$C:$C,[27]PSP!$DT:$DT)</f>
        <v>0</v>
      </c>
      <c r="DU849" s="27">
        <f>_xlfn.XLOOKUP($C849,[27]PSP!$C:$C,[27]PSP!$DU:$DU)</f>
        <v>299.94</v>
      </c>
      <c r="DV849" s="28">
        <f t="shared" si="3247"/>
        <v>0</v>
      </c>
      <c r="DW849" s="88"/>
      <c r="DX849" s="54">
        <f>_xlfn.XLOOKUP($C849,[27]PSP!$C:$C,[27]PSP!$DX:$DX)</f>
        <v>0</v>
      </c>
      <c r="DY849" s="27">
        <f>_xlfn.XLOOKUP($C849,[27]PSP!$C:$C,[27]PSP!$DY:$DY)</f>
        <v>299.94</v>
      </c>
      <c r="DZ849" s="28">
        <f t="shared" si="3248"/>
        <v>0</v>
      </c>
      <c r="EA849" s="88"/>
      <c r="EB849" s="54">
        <f>_xlfn.XLOOKUP($C849,[27]PSP!$C:$C,[27]PSP!$EB:$EB)</f>
        <v>0</v>
      </c>
      <c r="EC849" s="27">
        <f>_xlfn.XLOOKUP($C849,[27]PSP!$C:$C,[27]PSP!$EC:$EC)</f>
        <v>299.94</v>
      </c>
      <c r="ED849" s="28">
        <f t="shared" si="3249"/>
        <v>0</v>
      </c>
      <c r="EE849" s="88"/>
      <c r="EF849" s="54">
        <f>_xlfn.XLOOKUP($C849,[27]PSP!$C:$C,[27]PSP!$EF:$EF)</f>
        <v>0</v>
      </c>
      <c r="EG849" s="27">
        <f>_xlfn.XLOOKUP($C849,[27]PSP!$C:$C,[27]PSP!$EG:$EG)</f>
        <v>299.94</v>
      </c>
      <c r="EH849" s="28">
        <f t="shared" si="3250"/>
        <v>0</v>
      </c>
      <c r="EI849" s="88"/>
      <c r="EJ849" s="54" t="e">
        <f>_xlfn.XLOOKUP($C849,[27]PSP!$C:$C,[27]PSP!$EJ:$EJ)</f>
        <v>#REF!</v>
      </c>
      <c r="EK849" s="27">
        <f>_xlfn.XLOOKUP($C849,[27]PSP!$C:$C,[27]PSP!$EK:$EK)</f>
        <v>299.94</v>
      </c>
      <c r="EL849" s="28" t="e">
        <f t="shared" si="3251"/>
        <v>#REF!</v>
      </c>
      <c r="EM849" s="88"/>
      <c r="EN849" s="108"/>
      <c r="EO849" s="29" t="e">
        <f t="shared" si="3045"/>
        <v>#REF!</v>
      </c>
      <c r="EP849" s="88" t="e">
        <f t="shared" si="3217"/>
        <v>#REF!</v>
      </c>
      <c r="EQ849" s="1" t="e">
        <f t="shared" si="2596"/>
        <v>#REF!</v>
      </c>
      <c r="ES849" s="118">
        <f t="shared" si="3148"/>
        <v>1.1767000000000001</v>
      </c>
    </row>
    <row r="850" spans="3:149" s="1" customFormat="1" ht="14.25" x14ac:dyDescent="0.25">
      <c r="C850" s="24" t="s">
        <v>985</v>
      </c>
      <c r="D850" s="43">
        <f>_xlfn.XLOOKUP($C850,[27]PSP!$C:$C,[27]PSP!$D:$D)</f>
        <v>3713689</v>
      </c>
      <c r="E850" s="24" t="str">
        <f>_xlfn.XLOOKUP($C850,[27]PSP!$C:$C,[27]PSP!$E:$E)</f>
        <v>SICRO SERVIÇO</v>
      </c>
      <c r="F850" s="25" t="str">
        <f>_xlfn.XLOOKUP($C850,[27]PSP!$C:$C,[27]PSP!$F:$F)</f>
        <v>TERMINAL AÉREO DE DEFENSA METÁLICA - TIPO A - FORNECIMENTO E IMPLANTAÇÃO</v>
      </c>
      <c r="G850" s="26" t="str">
        <f>_xlfn.XLOOKUP($C850,[27]PSP!$C:$C,[27]PSP!$G:$G)</f>
        <v>UN</v>
      </c>
      <c r="H850" s="53" t="e">
        <f>_xlfn.XLOOKUP($C850,[27]PSP!$C:$C,[27]PSP!$H:$H)</f>
        <v>#REF!</v>
      </c>
      <c r="I850" s="28" t="e">
        <f>_xlfn.XLOOKUP($C850,[27]PSP!$C:$C,[27]PSP!$I:$I)</f>
        <v>#REF!</v>
      </c>
      <c r="J850" s="28" t="e">
        <f t="shared" si="3218"/>
        <v>#REF!</v>
      </c>
      <c r="K850" s="88"/>
      <c r="L850" s="54">
        <f>_xlfn.XLOOKUP($C850,[27]PSP!$C:$C,[27]PSP!$L:$L)</f>
        <v>23</v>
      </c>
      <c r="M850" s="27">
        <f>_xlfn.XLOOKUP($C850,[27]PSP!$C:$C,[27]PSP!$M:$M)</f>
        <v>259.8</v>
      </c>
      <c r="N850" s="28">
        <f t="shared" si="3219"/>
        <v>5975.4</v>
      </c>
      <c r="O850" s="88"/>
      <c r="P850" s="54">
        <f>_xlfn.XLOOKUP($C850,[27]PSP!$C:$C,[27]PSP!$P:$P)</f>
        <v>0</v>
      </c>
      <c r="Q850" s="27">
        <f>_xlfn.XLOOKUP($C850,[27]PSP!$C:$C,[27]PSP!$Q:$Q)</f>
        <v>259.8</v>
      </c>
      <c r="R850" s="28">
        <f t="shared" si="3220"/>
        <v>0</v>
      </c>
      <c r="S850" s="88"/>
      <c r="T850" s="54">
        <f>_xlfn.XLOOKUP($C850,[27]PSP!$C:$C,[27]PSP!$T:$T)</f>
        <v>0</v>
      </c>
      <c r="U850" s="27">
        <f>_xlfn.XLOOKUP($C850,[27]PSP!$C:$C,[27]PSP!$U:$U)</f>
        <v>259.8</v>
      </c>
      <c r="V850" s="28">
        <f t="shared" si="3221"/>
        <v>0</v>
      </c>
      <c r="W850" s="88"/>
      <c r="X850" s="54">
        <f>_xlfn.XLOOKUP($C850,[27]PSP!$C:$C,[27]PSP!$X:$X)</f>
        <v>0</v>
      </c>
      <c r="Y850" s="27">
        <f>_xlfn.XLOOKUP($C850,[27]PSP!$C:$C,[27]PSP!$Y:$Y)</f>
        <v>259.8</v>
      </c>
      <c r="Z850" s="28">
        <f t="shared" si="3222"/>
        <v>0</v>
      </c>
      <c r="AA850" s="88"/>
      <c r="AB850" s="54">
        <f>_xlfn.XLOOKUP($C850,[27]PSP!$C:$C,[27]PSP!$AB:$AB)</f>
        <v>0</v>
      </c>
      <c r="AC850" s="27">
        <f>_xlfn.XLOOKUP($C850,[27]PSP!$C:$C,[27]PSP!$AC:$AC)</f>
        <v>259.8</v>
      </c>
      <c r="AD850" s="28">
        <f t="shared" si="3223"/>
        <v>0</v>
      </c>
      <c r="AE850" s="88"/>
      <c r="AF850" s="54">
        <f>_xlfn.XLOOKUP($C850,[27]PSP!$C:$C,[27]PSP!$AF:$AF)</f>
        <v>0</v>
      </c>
      <c r="AG850" s="27">
        <f>_xlfn.XLOOKUP($C850,[27]PSP!$C:$C,[27]PSP!$AG:$AG)</f>
        <v>259.8</v>
      </c>
      <c r="AH850" s="28">
        <f t="shared" si="3224"/>
        <v>0</v>
      </c>
      <c r="AI850" s="88"/>
      <c r="AJ850" s="54">
        <f>_xlfn.XLOOKUP($C850,[27]PSP!$C:$C,[27]PSP!$AJ:$AJ)</f>
        <v>0</v>
      </c>
      <c r="AK850" s="27">
        <f>_xlfn.XLOOKUP($C850,[27]PSP!$C:$C,[27]PSP!$AK:$AK)</f>
        <v>259.8</v>
      </c>
      <c r="AL850" s="28">
        <f t="shared" si="3225"/>
        <v>0</v>
      </c>
      <c r="AM850" s="88"/>
      <c r="AN850" s="54">
        <f>_xlfn.XLOOKUP($C850,[27]PSP!$C:$C,[27]PSP!$AN:$AN)</f>
        <v>0</v>
      </c>
      <c r="AO850" s="27">
        <f>_xlfn.XLOOKUP($C850,[27]PSP!$C:$C,[27]PSP!$AO:$AO)</f>
        <v>259.8</v>
      </c>
      <c r="AP850" s="28">
        <f t="shared" si="3226"/>
        <v>0</v>
      </c>
      <c r="AQ850" s="88"/>
      <c r="AR850" s="54">
        <f>_xlfn.XLOOKUP($C850,[27]PSP!$C:$C,[27]PSP!$AR:$AR)</f>
        <v>0</v>
      </c>
      <c r="AS850" s="27">
        <f>_xlfn.XLOOKUP($C850,[27]PSP!$C:$C,[27]PSP!$AS:$AS)</f>
        <v>259.8</v>
      </c>
      <c r="AT850" s="28">
        <f t="shared" si="3227"/>
        <v>0</v>
      </c>
      <c r="AU850" s="88"/>
      <c r="AV850" s="54">
        <f>_xlfn.XLOOKUP($C850,[27]PSP!$C:$C,[27]PSP!$AV:$AV)</f>
        <v>0</v>
      </c>
      <c r="AW850" s="27">
        <f>_xlfn.XLOOKUP($C850,[27]PSP!$C:$C,[27]PSP!$AW:$AW)</f>
        <v>259.8</v>
      </c>
      <c r="AX850" s="28">
        <f t="shared" si="3228"/>
        <v>0</v>
      </c>
      <c r="AY850" s="88"/>
      <c r="AZ850" s="54">
        <f>_xlfn.XLOOKUP($C850,[27]PSP!$C:$C,[27]PSP!$AZ:$AZ)</f>
        <v>0</v>
      </c>
      <c r="BA850" s="27">
        <f>_xlfn.XLOOKUP($C850,[27]PSP!$C:$C,[27]PSP!$BA:$BA)</f>
        <v>259.8</v>
      </c>
      <c r="BB850" s="28">
        <f t="shared" si="3229"/>
        <v>0</v>
      </c>
      <c r="BC850" s="88"/>
      <c r="BD850" s="54">
        <f>_xlfn.XLOOKUP($C850,[27]PSP!$C:$C,[27]PSP!$BD:$BD)</f>
        <v>0</v>
      </c>
      <c r="BE850" s="27">
        <f>_xlfn.XLOOKUP($C850,[27]PSP!$C:$C,[27]PSP!$BE:$BE)</f>
        <v>259.8</v>
      </c>
      <c r="BF850" s="28">
        <f t="shared" si="3230"/>
        <v>0</v>
      </c>
      <c r="BG850" s="88"/>
      <c r="BH850" s="54">
        <f>_xlfn.XLOOKUP($C850,[27]PSP!$C:$C,[27]PSP!$BH:$BH)</f>
        <v>0</v>
      </c>
      <c r="BI850" s="27">
        <f>_xlfn.XLOOKUP($C850,[27]PSP!$C:$C,[27]PSP!$BI:$BI)</f>
        <v>259.8</v>
      </c>
      <c r="BJ850" s="28">
        <f t="shared" si="3231"/>
        <v>0</v>
      </c>
      <c r="BK850" s="88"/>
      <c r="BL850" s="54">
        <f>_xlfn.XLOOKUP($C850,[27]PSP!$C:$C,[27]PSP!$BL:$BL)</f>
        <v>0</v>
      </c>
      <c r="BM850" s="27">
        <f>_xlfn.XLOOKUP($C850,[27]PSP!$C:$C,[27]PSP!$BM:$BM)</f>
        <v>259.8</v>
      </c>
      <c r="BN850" s="28">
        <f t="shared" si="3232"/>
        <v>0</v>
      </c>
      <c r="BO850" s="88"/>
      <c r="BP850" s="54">
        <f>_xlfn.XLOOKUP($C850,[27]PSP!$C:$C,[27]PSP!$BP:$BP)</f>
        <v>0</v>
      </c>
      <c r="BQ850" s="27">
        <f>_xlfn.XLOOKUP($C850,[27]PSP!$C:$C,[27]PSP!$BQ:$BQ)</f>
        <v>259.8</v>
      </c>
      <c r="BR850" s="28">
        <f t="shared" si="3233"/>
        <v>0</v>
      </c>
      <c r="BS850" s="88"/>
      <c r="BT850" s="54">
        <f>_xlfn.XLOOKUP($C850,[27]PSP!$C:$C,[27]PSP!$BT:$BT)</f>
        <v>0</v>
      </c>
      <c r="BU850" s="27">
        <f>_xlfn.XLOOKUP($C850,[27]PSP!$C:$C,[27]PSP!$BU:$BU)</f>
        <v>259.8</v>
      </c>
      <c r="BV850" s="28">
        <f t="shared" si="3234"/>
        <v>0</v>
      </c>
      <c r="BW850" s="88"/>
      <c r="BX850" s="54">
        <f>_xlfn.XLOOKUP($C850,[27]PSP!$C:$C,[27]PSP!$BX:$BX)</f>
        <v>0</v>
      </c>
      <c r="BY850" s="27">
        <f>_xlfn.XLOOKUP($C850,[27]PSP!$C:$C,[27]PSP!$BY:$BY)</f>
        <v>259.8</v>
      </c>
      <c r="BZ850" s="28">
        <f t="shared" si="3235"/>
        <v>0</v>
      </c>
      <c r="CA850" s="88"/>
      <c r="CB850" s="54">
        <f>_xlfn.XLOOKUP($C850,[27]PSP!$C:$C,[27]PSP!$CB:$CB)</f>
        <v>0</v>
      </c>
      <c r="CC850" s="27">
        <f>_xlfn.XLOOKUP($C850,[27]PSP!$C:$C,[27]PSP!$CC:$CC)</f>
        <v>259.8</v>
      </c>
      <c r="CD850" s="28">
        <f t="shared" si="3236"/>
        <v>0</v>
      </c>
      <c r="CE850" s="88"/>
      <c r="CF850" s="54">
        <f>_xlfn.XLOOKUP($C850,[27]PSP!$C:$C,[27]PSP!$CF:$CF)</f>
        <v>0</v>
      </c>
      <c r="CG850" s="27">
        <f>_xlfn.XLOOKUP($C850,[27]PSP!$C:$C,[27]PSP!$CG:$CG)</f>
        <v>259.8</v>
      </c>
      <c r="CH850" s="28">
        <f t="shared" si="3237"/>
        <v>0</v>
      </c>
      <c r="CI850" s="88"/>
      <c r="CJ850" s="54">
        <f>_xlfn.XLOOKUP($C850,[27]PSP!$C:$C,[27]PSP!$CJ:$CJ)</f>
        <v>0</v>
      </c>
      <c r="CK850" s="27">
        <f>_xlfn.XLOOKUP($C850,[27]PSP!$C:$C,[27]PSP!$CK:$CK)</f>
        <v>259.8</v>
      </c>
      <c r="CL850" s="28">
        <f t="shared" si="3238"/>
        <v>0</v>
      </c>
      <c r="CM850" s="88"/>
      <c r="CN850" s="54">
        <f>_xlfn.XLOOKUP($C850,[27]PSP!$C:$C,[27]PSP!$CN:$CN)</f>
        <v>0</v>
      </c>
      <c r="CO850" s="27">
        <f>_xlfn.XLOOKUP($C850,[27]PSP!$C:$C,[27]PSP!$CO:$CO)</f>
        <v>259.8</v>
      </c>
      <c r="CP850" s="28">
        <f t="shared" si="3239"/>
        <v>0</v>
      </c>
      <c r="CQ850" s="88"/>
      <c r="CR850" s="54">
        <f>_xlfn.XLOOKUP($C850,[27]PSP!$C:$C,[27]PSP!$CR:$CR)</f>
        <v>0</v>
      </c>
      <c r="CS850" s="27">
        <f>_xlfn.XLOOKUP($C850,[27]PSP!$C:$C,[27]PSP!$CS:$CS)</f>
        <v>259.8</v>
      </c>
      <c r="CT850" s="28">
        <f t="shared" si="3240"/>
        <v>0</v>
      </c>
      <c r="CU850" s="88"/>
      <c r="CV850" s="54">
        <f>_xlfn.XLOOKUP($C850,[27]PSP!$C:$C,[27]PSP!$CV:$CV)</f>
        <v>0</v>
      </c>
      <c r="CW850" s="27">
        <f>_xlfn.XLOOKUP($C850,[27]PSP!$C:$C,[27]PSP!$CW:$CW)</f>
        <v>259.8</v>
      </c>
      <c r="CX850" s="28">
        <f t="shared" si="3241"/>
        <v>0</v>
      </c>
      <c r="CY850" s="88"/>
      <c r="CZ850" s="54">
        <f>_xlfn.XLOOKUP($C850,[27]PSP!$C:$C,[27]PSP!$CZ:$CZ)</f>
        <v>0</v>
      </c>
      <c r="DA850" s="27">
        <f>_xlfn.XLOOKUP($C850,[27]PSP!$C:$C,[27]PSP!$DA:$DA)</f>
        <v>259.8</v>
      </c>
      <c r="DB850" s="28">
        <f t="shared" si="3242"/>
        <v>0</v>
      </c>
      <c r="DC850" s="88"/>
      <c r="DD850" s="54">
        <f>_xlfn.XLOOKUP($C850,[27]PSP!$C:$C,[27]PSP!$DD:$DD)</f>
        <v>0</v>
      </c>
      <c r="DE850" s="27">
        <f>_xlfn.XLOOKUP($C850,[27]PSP!$C:$C,[27]PSP!$DE:$DE)</f>
        <v>259.8</v>
      </c>
      <c r="DF850" s="28">
        <f t="shared" si="3243"/>
        <v>0</v>
      </c>
      <c r="DG850" s="88"/>
      <c r="DH850" s="54">
        <f>_xlfn.XLOOKUP($C850,[27]PSP!$C:$C,[27]PSP!$DH:$DH)</f>
        <v>0</v>
      </c>
      <c r="DI850" s="27">
        <f>_xlfn.XLOOKUP($C850,[27]PSP!$C:$C,[27]PSP!$DI:$DI)</f>
        <v>259.8</v>
      </c>
      <c r="DJ850" s="28">
        <f t="shared" si="3244"/>
        <v>0</v>
      </c>
      <c r="DK850" s="88"/>
      <c r="DL850" s="54">
        <f>_xlfn.XLOOKUP($C850,[27]PSP!$C:$C,[27]PSP!$DL:$DL)</f>
        <v>0</v>
      </c>
      <c r="DM850" s="27">
        <f>_xlfn.XLOOKUP($C850,[27]PSP!$C:$C,[27]PSP!$DM:$DM)</f>
        <v>259.8</v>
      </c>
      <c r="DN850" s="28">
        <f t="shared" si="3245"/>
        <v>0</v>
      </c>
      <c r="DO850" s="88"/>
      <c r="DP850" s="54">
        <f>_xlfn.XLOOKUP($C850,[27]PSP!$C:$C,[27]PSP!$DP:$DP)</f>
        <v>0</v>
      </c>
      <c r="DQ850" s="27">
        <f>_xlfn.XLOOKUP($C850,[27]PSP!$C:$C,[27]PSP!$DQ:$DQ)</f>
        <v>259.8</v>
      </c>
      <c r="DR850" s="28">
        <f t="shared" si="3246"/>
        <v>0</v>
      </c>
      <c r="DS850" s="88"/>
      <c r="DT850" s="54">
        <f>_xlfn.XLOOKUP($C850,[27]PSP!$C:$C,[27]PSP!$DT:$DT)</f>
        <v>0</v>
      </c>
      <c r="DU850" s="27">
        <f>_xlfn.XLOOKUP($C850,[27]PSP!$C:$C,[27]PSP!$DU:$DU)</f>
        <v>259.8</v>
      </c>
      <c r="DV850" s="28">
        <f t="shared" si="3247"/>
        <v>0</v>
      </c>
      <c r="DW850" s="88"/>
      <c r="DX850" s="54">
        <f>_xlfn.XLOOKUP($C850,[27]PSP!$C:$C,[27]PSP!$DX:$DX)</f>
        <v>0</v>
      </c>
      <c r="DY850" s="27">
        <f>_xlfn.XLOOKUP($C850,[27]PSP!$C:$C,[27]PSP!$DY:$DY)</f>
        <v>259.8</v>
      </c>
      <c r="DZ850" s="28">
        <f t="shared" si="3248"/>
        <v>0</v>
      </c>
      <c r="EA850" s="88"/>
      <c r="EB850" s="54">
        <f>_xlfn.XLOOKUP($C850,[27]PSP!$C:$C,[27]PSP!$EB:$EB)</f>
        <v>0</v>
      </c>
      <c r="EC850" s="27">
        <f>_xlfn.XLOOKUP($C850,[27]PSP!$C:$C,[27]PSP!$EC:$EC)</f>
        <v>259.8</v>
      </c>
      <c r="ED850" s="28">
        <f t="shared" si="3249"/>
        <v>0</v>
      </c>
      <c r="EE850" s="88"/>
      <c r="EF850" s="54">
        <f>_xlfn.XLOOKUP($C850,[27]PSP!$C:$C,[27]PSP!$EF:$EF)</f>
        <v>0</v>
      </c>
      <c r="EG850" s="27">
        <f>_xlfn.XLOOKUP($C850,[27]PSP!$C:$C,[27]PSP!$EG:$EG)</f>
        <v>259.8</v>
      </c>
      <c r="EH850" s="28">
        <f t="shared" si="3250"/>
        <v>0</v>
      </c>
      <c r="EI850" s="88"/>
      <c r="EJ850" s="54" t="e">
        <f>_xlfn.XLOOKUP($C850,[27]PSP!$C:$C,[27]PSP!$EJ:$EJ)</f>
        <v>#REF!</v>
      </c>
      <c r="EK850" s="27">
        <f>_xlfn.XLOOKUP($C850,[27]PSP!$C:$C,[27]PSP!$EK:$EK)</f>
        <v>259.8</v>
      </c>
      <c r="EL850" s="28" t="e">
        <f t="shared" si="3251"/>
        <v>#REF!</v>
      </c>
      <c r="EM850" s="88"/>
      <c r="EN850" s="108"/>
      <c r="EO850" s="29" t="e">
        <f t="shared" si="3045"/>
        <v>#REF!</v>
      </c>
      <c r="EP850" s="88" t="e">
        <f t="shared" si="3217"/>
        <v>#REF!</v>
      </c>
      <c r="EQ850" s="1" t="e">
        <f t="shared" si="2596"/>
        <v>#REF!</v>
      </c>
      <c r="ES850" s="118">
        <f t="shared" si="3148"/>
        <v>1.1767000000000001</v>
      </c>
    </row>
    <row r="851" spans="3:149" s="1" customFormat="1" ht="31.5" x14ac:dyDescent="0.25">
      <c r="C851" s="24" t="s">
        <v>986</v>
      </c>
      <c r="D851" s="43">
        <f>_xlfn.XLOOKUP($C851,[27]PSP!$C:$C,[27]PSP!$D:$D)</f>
        <v>3713691</v>
      </c>
      <c r="E851" s="24" t="str">
        <f>_xlfn.XLOOKUP($C851,[27]PSP!$C:$C,[27]PSP!$E:$E)</f>
        <v>SICRO SERVIÇO</v>
      </c>
      <c r="F851" s="25" t="str">
        <f>_xlfn.XLOOKUP($C851,[27]PSP!$C:$C,[27]PSP!$F:$F)</f>
        <v>FORNECIMENTO E IMPLANTAÇÃO DE AMORTECEDOR RETRÁTIL (V&lt;100 KM/H) TIPO TAU II PARALELO - FIXADO EM BARREIRA DE CONCRETO, COM LARGURA DE ÂNCORA TRASEIRA DE ATÉ 700 MM</v>
      </c>
      <c r="G851" s="26" t="str">
        <f>_xlfn.XLOOKUP($C851,[27]PSP!$C:$C,[27]PSP!$G:$G)</f>
        <v>UN</v>
      </c>
      <c r="H851" s="53" t="e">
        <f>_xlfn.XLOOKUP($C851,[27]PSP!$C:$C,[27]PSP!$H:$H)</f>
        <v>#REF!</v>
      </c>
      <c r="I851" s="28" t="e">
        <f>_xlfn.XLOOKUP($C851,[27]PSP!$C:$C,[27]PSP!$I:$I)</f>
        <v>#REF!</v>
      </c>
      <c r="J851" s="28" t="e">
        <f t="shared" si="3218"/>
        <v>#REF!</v>
      </c>
      <c r="K851" s="88"/>
      <c r="L851" s="54">
        <f>_xlfn.XLOOKUP($C851,[27]PSP!$C:$C,[27]PSP!$L:$L)</f>
        <v>0</v>
      </c>
      <c r="M851" s="27">
        <f>_xlfn.XLOOKUP($C851,[27]PSP!$C:$C,[27]PSP!$M:$M)</f>
        <v>92361.08</v>
      </c>
      <c r="N851" s="28">
        <f t="shared" si="3219"/>
        <v>0</v>
      </c>
      <c r="O851" s="88"/>
      <c r="P851" s="54">
        <f>_xlfn.XLOOKUP($C851,[27]PSP!$C:$C,[27]PSP!$P:$P)</f>
        <v>0</v>
      </c>
      <c r="Q851" s="27">
        <f>_xlfn.XLOOKUP($C851,[27]PSP!$C:$C,[27]PSP!$Q:$Q)</f>
        <v>92361.08</v>
      </c>
      <c r="R851" s="28">
        <f t="shared" si="3220"/>
        <v>0</v>
      </c>
      <c r="S851" s="88"/>
      <c r="T851" s="54">
        <f>_xlfn.XLOOKUP($C851,[27]PSP!$C:$C,[27]PSP!$T:$T)</f>
        <v>0</v>
      </c>
      <c r="U851" s="27">
        <f>_xlfn.XLOOKUP($C851,[27]PSP!$C:$C,[27]PSP!$U:$U)</f>
        <v>92361.08</v>
      </c>
      <c r="V851" s="28">
        <f t="shared" si="3221"/>
        <v>0</v>
      </c>
      <c r="W851" s="88"/>
      <c r="X851" s="54">
        <f>_xlfn.XLOOKUP($C851,[27]PSP!$C:$C,[27]PSP!$X:$X)</f>
        <v>0</v>
      </c>
      <c r="Y851" s="27">
        <f>_xlfn.XLOOKUP($C851,[27]PSP!$C:$C,[27]PSP!$Y:$Y)</f>
        <v>92361.08</v>
      </c>
      <c r="Z851" s="28">
        <f t="shared" si="3222"/>
        <v>0</v>
      </c>
      <c r="AA851" s="88"/>
      <c r="AB851" s="54">
        <f>_xlfn.XLOOKUP($C851,[27]PSP!$C:$C,[27]PSP!$AB:$AB)</f>
        <v>0</v>
      </c>
      <c r="AC851" s="27">
        <f>_xlfn.XLOOKUP($C851,[27]PSP!$C:$C,[27]PSP!$AC:$AC)</f>
        <v>92361.08</v>
      </c>
      <c r="AD851" s="28">
        <f t="shared" si="3223"/>
        <v>0</v>
      </c>
      <c r="AE851" s="88"/>
      <c r="AF851" s="54">
        <f>_xlfn.XLOOKUP($C851,[27]PSP!$C:$C,[27]PSP!$AF:$AF)</f>
        <v>0</v>
      </c>
      <c r="AG851" s="27">
        <f>_xlfn.XLOOKUP($C851,[27]PSP!$C:$C,[27]PSP!$AG:$AG)</f>
        <v>92361.08</v>
      </c>
      <c r="AH851" s="28">
        <f t="shared" si="3224"/>
        <v>0</v>
      </c>
      <c r="AI851" s="88"/>
      <c r="AJ851" s="54">
        <f>_xlfn.XLOOKUP($C851,[27]PSP!$C:$C,[27]PSP!$AJ:$AJ)</f>
        <v>0</v>
      </c>
      <c r="AK851" s="27">
        <f>_xlfn.XLOOKUP($C851,[27]PSP!$C:$C,[27]PSP!$AK:$AK)</f>
        <v>92361.08</v>
      </c>
      <c r="AL851" s="28">
        <f t="shared" si="3225"/>
        <v>0</v>
      </c>
      <c r="AM851" s="88"/>
      <c r="AN851" s="54">
        <f>_xlfn.XLOOKUP($C851,[27]PSP!$C:$C,[27]PSP!$AN:$AN)</f>
        <v>0</v>
      </c>
      <c r="AO851" s="27">
        <f>_xlfn.XLOOKUP($C851,[27]PSP!$C:$C,[27]PSP!$AO:$AO)</f>
        <v>92361.08</v>
      </c>
      <c r="AP851" s="28">
        <f t="shared" si="3226"/>
        <v>0</v>
      </c>
      <c r="AQ851" s="88"/>
      <c r="AR851" s="54">
        <f>_xlfn.XLOOKUP($C851,[27]PSP!$C:$C,[27]PSP!$AR:$AR)</f>
        <v>0</v>
      </c>
      <c r="AS851" s="27">
        <f>_xlfn.XLOOKUP($C851,[27]PSP!$C:$C,[27]PSP!$AS:$AS)</f>
        <v>92361.08</v>
      </c>
      <c r="AT851" s="28">
        <f t="shared" si="3227"/>
        <v>0</v>
      </c>
      <c r="AU851" s="88"/>
      <c r="AV851" s="54">
        <f>_xlfn.XLOOKUP($C851,[27]PSP!$C:$C,[27]PSP!$AV:$AV)</f>
        <v>0</v>
      </c>
      <c r="AW851" s="27">
        <f>_xlfn.XLOOKUP($C851,[27]PSP!$C:$C,[27]PSP!$AW:$AW)</f>
        <v>92361.08</v>
      </c>
      <c r="AX851" s="28">
        <f t="shared" si="3228"/>
        <v>0</v>
      </c>
      <c r="AY851" s="88"/>
      <c r="AZ851" s="54">
        <f>_xlfn.XLOOKUP($C851,[27]PSP!$C:$C,[27]PSP!$AZ:$AZ)</f>
        <v>0</v>
      </c>
      <c r="BA851" s="27">
        <f>_xlfn.XLOOKUP($C851,[27]PSP!$C:$C,[27]PSP!$BA:$BA)</f>
        <v>92361.08</v>
      </c>
      <c r="BB851" s="28">
        <f t="shared" si="3229"/>
        <v>0</v>
      </c>
      <c r="BC851" s="88"/>
      <c r="BD851" s="54">
        <f>_xlfn.XLOOKUP($C851,[27]PSP!$C:$C,[27]PSP!$BD:$BD)</f>
        <v>0</v>
      </c>
      <c r="BE851" s="27">
        <f>_xlfn.XLOOKUP($C851,[27]PSP!$C:$C,[27]PSP!$BE:$BE)</f>
        <v>92361.08</v>
      </c>
      <c r="BF851" s="28">
        <f t="shared" si="3230"/>
        <v>0</v>
      </c>
      <c r="BG851" s="88"/>
      <c r="BH851" s="54">
        <f>_xlfn.XLOOKUP($C851,[27]PSP!$C:$C,[27]PSP!$BH:$BH)</f>
        <v>0</v>
      </c>
      <c r="BI851" s="27">
        <f>_xlfn.XLOOKUP($C851,[27]PSP!$C:$C,[27]PSP!$BI:$BI)</f>
        <v>92361.08</v>
      </c>
      <c r="BJ851" s="28">
        <f t="shared" si="3231"/>
        <v>0</v>
      </c>
      <c r="BK851" s="88"/>
      <c r="BL851" s="54">
        <f>_xlfn.XLOOKUP($C851,[27]PSP!$C:$C,[27]PSP!$BL:$BL)</f>
        <v>0</v>
      </c>
      <c r="BM851" s="27">
        <f>_xlfn.XLOOKUP($C851,[27]PSP!$C:$C,[27]PSP!$BM:$BM)</f>
        <v>92361.08</v>
      </c>
      <c r="BN851" s="28">
        <f t="shared" si="3232"/>
        <v>0</v>
      </c>
      <c r="BO851" s="88"/>
      <c r="BP851" s="54">
        <f>_xlfn.XLOOKUP($C851,[27]PSP!$C:$C,[27]PSP!$BP:$BP)</f>
        <v>0</v>
      </c>
      <c r="BQ851" s="27">
        <f>_xlfn.XLOOKUP($C851,[27]PSP!$C:$C,[27]PSP!$BQ:$BQ)</f>
        <v>92361.08</v>
      </c>
      <c r="BR851" s="28">
        <f t="shared" si="3233"/>
        <v>0</v>
      </c>
      <c r="BS851" s="88"/>
      <c r="BT851" s="54">
        <f>_xlfn.XLOOKUP($C851,[27]PSP!$C:$C,[27]PSP!$BT:$BT)</f>
        <v>0</v>
      </c>
      <c r="BU851" s="27">
        <f>_xlfn.XLOOKUP($C851,[27]PSP!$C:$C,[27]PSP!$BU:$BU)</f>
        <v>92361.08</v>
      </c>
      <c r="BV851" s="28">
        <f t="shared" si="3234"/>
        <v>0</v>
      </c>
      <c r="BW851" s="88"/>
      <c r="BX851" s="54">
        <f>_xlfn.XLOOKUP($C851,[27]PSP!$C:$C,[27]PSP!$BX:$BX)</f>
        <v>0</v>
      </c>
      <c r="BY851" s="27">
        <f>_xlfn.XLOOKUP($C851,[27]PSP!$C:$C,[27]PSP!$BY:$BY)</f>
        <v>92361.08</v>
      </c>
      <c r="BZ851" s="28">
        <f t="shared" si="3235"/>
        <v>0</v>
      </c>
      <c r="CA851" s="88"/>
      <c r="CB851" s="54">
        <f>_xlfn.XLOOKUP($C851,[27]PSP!$C:$C,[27]PSP!$CB:$CB)</f>
        <v>0</v>
      </c>
      <c r="CC851" s="27">
        <f>_xlfn.XLOOKUP($C851,[27]PSP!$C:$C,[27]PSP!$CC:$CC)</f>
        <v>92361.08</v>
      </c>
      <c r="CD851" s="28">
        <f t="shared" si="3236"/>
        <v>0</v>
      </c>
      <c r="CE851" s="88"/>
      <c r="CF851" s="54">
        <f>_xlfn.XLOOKUP($C851,[27]PSP!$C:$C,[27]PSP!$CF:$CF)</f>
        <v>0</v>
      </c>
      <c r="CG851" s="27">
        <f>_xlfn.XLOOKUP($C851,[27]PSP!$C:$C,[27]PSP!$CG:$CG)</f>
        <v>92361.08</v>
      </c>
      <c r="CH851" s="28">
        <f t="shared" si="3237"/>
        <v>0</v>
      </c>
      <c r="CI851" s="88"/>
      <c r="CJ851" s="54">
        <f>_xlfn.XLOOKUP($C851,[27]PSP!$C:$C,[27]PSP!$CJ:$CJ)</f>
        <v>0</v>
      </c>
      <c r="CK851" s="27">
        <f>_xlfn.XLOOKUP($C851,[27]PSP!$C:$C,[27]PSP!$CK:$CK)</f>
        <v>92361.08</v>
      </c>
      <c r="CL851" s="28">
        <f t="shared" si="3238"/>
        <v>0</v>
      </c>
      <c r="CM851" s="88"/>
      <c r="CN851" s="54">
        <f>_xlfn.XLOOKUP($C851,[27]PSP!$C:$C,[27]PSP!$CN:$CN)</f>
        <v>0</v>
      </c>
      <c r="CO851" s="27">
        <f>_xlfn.XLOOKUP($C851,[27]PSP!$C:$C,[27]PSP!$CO:$CO)</f>
        <v>92361.08</v>
      </c>
      <c r="CP851" s="28">
        <f t="shared" si="3239"/>
        <v>0</v>
      </c>
      <c r="CQ851" s="88"/>
      <c r="CR851" s="54">
        <f>_xlfn.XLOOKUP($C851,[27]PSP!$C:$C,[27]PSP!$CR:$CR)</f>
        <v>0</v>
      </c>
      <c r="CS851" s="27">
        <f>_xlfn.XLOOKUP($C851,[27]PSP!$C:$C,[27]PSP!$CS:$CS)</f>
        <v>92361.08</v>
      </c>
      <c r="CT851" s="28">
        <f t="shared" si="3240"/>
        <v>0</v>
      </c>
      <c r="CU851" s="88"/>
      <c r="CV851" s="54">
        <f>_xlfn.XLOOKUP($C851,[27]PSP!$C:$C,[27]PSP!$CV:$CV)</f>
        <v>0</v>
      </c>
      <c r="CW851" s="27">
        <f>_xlfn.XLOOKUP($C851,[27]PSP!$C:$C,[27]PSP!$CW:$CW)</f>
        <v>92361.08</v>
      </c>
      <c r="CX851" s="28">
        <f t="shared" si="3241"/>
        <v>0</v>
      </c>
      <c r="CY851" s="88"/>
      <c r="CZ851" s="54">
        <f>_xlfn.XLOOKUP($C851,[27]PSP!$C:$C,[27]PSP!$CZ:$CZ)</f>
        <v>0</v>
      </c>
      <c r="DA851" s="27">
        <f>_xlfn.XLOOKUP($C851,[27]PSP!$C:$C,[27]PSP!$DA:$DA)</f>
        <v>92361.08</v>
      </c>
      <c r="DB851" s="28">
        <f t="shared" si="3242"/>
        <v>0</v>
      </c>
      <c r="DC851" s="88"/>
      <c r="DD851" s="54">
        <f>_xlfn.XLOOKUP($C851,[27]PSP!$C:$C,[27]PSP!$DD:$DD)</f>
        <v>0</v>
      </c>
      <c r="DE851" s="27">
        <f>_xlfn.XLOOKUP($C851,[27]PSP!$C:$C,[27]PSP!$DE:$DE)</f>
        <v>92361.08</v>
      </c>
      <c r="DF851" s="28">
        <f t="shared" si="3243"/>
        <v>0</v>
      </c>
      <c r="DG851" s="88"/>
      <c r="DH851" s="54">
        <f>_xlfn.XLOOKUP($C851,[27]PSP!$C:$C,[27]PSP!$DH:$DH)</f>
        <v>0</v>
      </c>
      <c r="DI851" s="27">
        <f>_xlfn.XLOOKUP($C851,[27]PSP!$C:$C,[27]PSP!$DI:$DI)</f>
        <v>92361.08</v>
      </c>
      <c r="DJ851" s="28">
        <f t="shared" si="3244"/>
        <v>0</v>
      </c>
      <c r="DK851" s="88"/>
      <c r="DL851" s="54">
        <f>_xlfn.XLOOKUP($C851,[27]PSP!$C:$C,[27]PSP!$DL:$DL)</f>
        <v>0</v>
      </c>
      <c r="DM851" s="27">
        <f>_xlfn.XLOOKUP($C851,[27]PSP!$C:$C,[27]PSP!$DM:$DM)</f>
        <v>92361.08</v>
      </c>
      <c r="DN851" s="28">
        <f t="shared" si="3245"/>
        <v>0</v>
      </c>
      <c r="DO851" s="88"/>
      <c r="DP851" s="54">
        <f>_xlfn.XLOOKUP($C851,[27]PSP!$C:$C,[27]PSP!$DP:$DP)</f>
        <v>0</v>
      </c>
      <c r="DQ851" s="27">
        <f>_xlfn.XLOOKUP($C851,[27]PSP!$C:$C,[27]PSP!$DQ:$DQ)</f>
        <v>92361.08</v>
      </c>
      <c r="DR851" s="28">
        <f t="shared" si="3246"/>
        <v>0</v>
      </c>
      <c r="DS851" s="88"/>
      <c r="DT851" s="54">
        <f>_xlfn.XLOOKUP($C851,[27]PSP!$C:$C,[27]PSP!$DT:$DT)</f>
        <v>0</v>
      </c>
      <c r="DU851" s="27">
        <f>_xlfn.XLOOKUP($C851,[27]PSP!$C:$C,[27]PSP!$DU:$DU)</f>
        <v>92361.08</v>
      </c>
      <c r="DV851" s="28">
        <f t="shared" si="3247"/>
        <v>0</v>
      </c>
      <c r="DW851" s="88"/>
      <c r="DX851" s="54">
        <f>_xlfn.XLOOKUP($C851,[27]PSP!$C:$C,[27]PSP!$DX:$DX)</f>
        <v>0</v>
      </c>
      <c r="DY851" s="27">
        <f>_xlfn.XLOOKUP($C851,[27]PSP!$C:$C,[27]PSP!$DY:$DY)</f>
        <v>92361.08</v>
      </c>
      <c r="DZ851" s="28">
        <f t="shared" si="3248"/>
        <v>0</v>
      </c>
      <c r="EA851" s="88"/>
      <c r="EB851" s="54">
        <f>_xlfn.XLOOKUP($C851,[27]PSP!$C:$C,[27]PSP!$EB:$EB)</f>
        <v>0</v>
      </c>
      <c r="EC851" s="27">
        <f>_xlfn.XLOOKUP($C851,[27]PSP!$C:$C,[27]PSP!$EC:$EC)</f>
        <v>92361.08</v>
      </c>
      <c r="ED851" s="28">
        <f t="shared" si="3249"/>
        <v>0</v>
      </c>
      <c r="EE851" s="88"/>
      <c r="EF851" s="54">
        <f>_xlfn.XLOOKUP($C851,[27]PSP!$C:$C,[27]PSP!$EF:$EF)</f>
        <v>0</v>
      </c>
      <c r="EG851" s="27">
        <f>_xlfn.XLOOKUP($C851,[27]PSP!$C:$C,[27]PSP!$EG:$EG)</f>
        <v>92361.08</v>
      </c>
      <c r="EH851" s="28">
        <f t="shared" si="3250"/>
        <v>0</v>
      </c>
      <c r="EI851" s="88"/>
      <c r="EJ851" s="54" t="e">
        <f>_xlfn.XLOOKUP($C851,[27]PSP!$C:$C,[27]PSP!$EJ:$EJ)</f>
        <v>#REF!</v>
      </c>
      <c r="EK851" s="27">
        <f>_xlfn.XLOOKUP($C851,[27]PSP!$C:$C,[27]PSP!$EK:$EK)</f>
        <v>92361.08</v>
      </c>
      <c r="EL851" s="28" t="e">
        <f t="shared" si="3251"/>
        <v>#REF!</v>
      </c>
      <c r="EM851" s="88"/>
      <c r="EN851" s="108"/>
      <c r="EO851" s="29" t="e">
        <f t="shared" ref="EO851:EO914" si="3252">EL851+EH851+ED851+DZ851+DV851+DR851+DN851+DJ851+DF851+DB851+CX851+CT851+CP851+CL851+CH851+CD851+BZ851+BV851+BR851+BN851+BJ851+BF851+BB851+AX851+AT851+AP851+AL851+AH851+AD851+Z851+V851+R851+N851</f>
        <v>#REF!</v>
      </c>
      <c r="EP851" s="88" t="e">
        <f t="shared" si="3217"/>
        <v>#REF!</v>
      </c>
      <c r="EQ851" s="1" t="e">
        <f t="shared" si="2596"/>
        <v>#REF!</v>
      </c>
      <c r="ES851" s="118">
        <f t="shared" si="3148"/>
        <v>1.1767000000000001</v>
      </c>
    </row>
    <row r="852" spans="3:149" s="1" customFormat="1" ht="21" x14ac:dyDescent="0.25">
      <c r="C852" s="24" t="s">
        <v>987</v>
      </c>
      <c r="D852" s="43" t="str">
        <f>_xlfn.XLOOKUP($C852,[27]PSP!$C:$C,[27]PSP!$D:$D)</f>
        <v>RO-40989</v>
      </c>
      <c r="E852" s="24" t="str">
        <f>_xlfn.XLOOKUP($C852,[27]PSP!$C:$C,[27]PSP!$E:$E)</f>
        <v>DER/MG</v>
      </c>
      <c r="F852" s="25" t="str">
        <f>_xlfn.XLOOKUP($C852,[27]PSP!$C:$C,[27]PSP!$F:$F)</f>
        <v>BARREIRA  SIMPLES  DE  CONCRETO  ARMADO  TIPO  NEW  JERSEY (EXECUÇÃO,  INCLUINDO   FORNECIMENTO  E  TRANSPORTE  DE TODOS OS MATERIAIS)</v>
      </c>
      <c r="G852" s="26" t="str">
        <f>_xlfn.XLOOKUP($C852,[27]PSP!$C:$C,[27]PSP!$G:$G)</f>
        <v>M</v>
      </c>
      <c r="H852" s="53" t="e">
        <f>_xlfn.XLOOKUP($C852,[27]PSP!$C:$C,[27]PSP!$H:$H)</f>
        <v>#REF!</v>
      </c>
      <c r="I852" s="28" t="e">
        <f>_xlfn.XLOOKUP($C852,[27]PSP!$C:$C,[27]PSP!$I:$I)</f>
        <v>#REF!</v>
      </c>
      <c r="J852" s="28" t="e">
        <f t="shared" si="3218"/>
        <v>#REF!</v>
      </c>
      <c r="K852" s="88"/>
      <c r="L852" s="54">
        <f>_xlfn.XLOOKUP($C852,[27]PSP!$C:$C,[27]PSP!$L:$L)</f>
        <v>0</v>
      </c>
      <c r="M852" s="27">
        <f>_xlfn.XLOOKUP($C852,[27]PSP!$C:$C,[27]PSP!$M:$M)</f>
        <v>294.67</v>
      </c>
      <c r="N852" s="28">
        <f t="shared" si="3219"/>
        <v>0</v>
      </c>
      <c r="O852" s="88"/>
      <c r="P852" s="54">
        <f>_xlfn.XLOOKUP($C852,[27]PSP!$C:$C,[27]PSP!$P:$P)</f>
        <v>0</v>
      </c>
      <c r="Q852" s="27">
        <f>_xlfn.XLOOKUP($C852,[27]PSP!$C:$C,[27]PSP!$Q:$Q)</f>
        <v>294.67</v>
      </c>
      <c r="R852" s="28">
        <f t="shared" si="3220"/>
        <v>0</v>
      </c>
      <c r="S852" s="88"/>
      <c r="T852" s="54">
        <f>_xlfn.XLOOKUP($C852,[27]PSP!$C:$C,[27]PSP!$T:$T)</f>
        <v>0</v>
      </c>
      <c r="U852" s="27">
        <f>_xlfn.XLOOKUP($C852,[27]PSP!$C:$C,[27]PSP!$U:$U)</f>
        <v>294.67</v>
      </c>
      <c r="V852" s="28">
        <f t="shared" si="3221"/>
        <v>0</v>
      </c>
      <c r="W852" s="88"/>
      <c r="X852" s="54">
        <f>_xlfn.XLOOKUP($C852,[27]PSP!$C:$C,[27]PSP!$X:$X)</f>
        <v>0</v>
      </c>
      <c r="Y852" s="27">
        <f>_xlfn.XLOOKUP($C852,[27]PSP!$C:$C,[27]PSP!$Y:$Y)</f>
        <v>294.67</v>
      </c>
      <c r="Z852" s="28">
        <f t="shared" si="3222"/>
        <v>0</v>
      </c>
      <c r="AA852" s="88"/>
      <c r="AB852" s="54">
        <f>_xlfn.XLOOKUP($C852,[27]PSP!$C:$C,[27]PSP!$AB:$AB)</f>
        <v>0</v>
      </c>
      <c r="AC852" s="27">
        <f>_xlfn.XLOOKUP($C852,[27]PSP!$C:$C,[27]PSP!$AC:$AC)</f>
        <v>294.67</v>
      </c>
      <c r="AD852" s="28">
        <f t="shared" si="3223"/>
        <v>0</v>
      </c>
      <c r="AE852" s="88"/>
      <c r="AF852" s="54">
        <f>_xlfn.XLOOKUP($C852,[27]PSP!$C:$C,[27]PSP!$AF:$AF)</f>
        <v>0</v>
      </c>
      <c r="AG852" s="27">
        <f>_xlfn.XLOOKUP($C852,[27]PSP!$C:$C,[27]PSP!$AG:$AG)</f>
        <v>294.67</v>
      </c>
      <c r="AH852" s="28">
        <f t="shared" si="3224"/>
        <v>0</v>
      </c>
      <c r="AI852" s="88"/>
      <c r="AJ852" s="54">
        <f>_xlfn.XLOOKUP($C852,[27]PSP!$C:$C,[27]PSP!$AJ:$AJ)</f>
        <v>2</v>
      </c>
      <c r="AK852" s="27">
        <f>_xlfn.XLOOKUP($C852,[27]PSP!$C:$C,[27]PSP!$AK:$AK)</f>
        <v>294.67</v>
      </c>
      <c r="AL852" s="28">
        <f t="shared" si="3225"/>
        <v>589.34</v>
      </c>
      <c r="AM852" s="88"/>
      <c r="AN852" s="54">
        <f>_xlfn.XLOOKUP($C852,[27]PSP!$C:$C,[27]PSP!$AN:$AN)</f>
        <v>0</v>
      </c>
      <c r="AO852" s="27">
        <f>_xlfn.XLOOKUP($C852,[27]PSP!$C:$C,[27]PSP!$AO:$AO)</f>
        <v>294.67</v>
      </c>
      <c r="AP852" s="28">
        <f t="shared" si="3226"/>
        <v>0</v>
      </c>
      <c r="AQ852" s="88"/>
      <c r="AR852" s="54">
        <f>_xlfn.XLOOKUP($C852,[27]PSP!$C:$C,[27]PSP!$AR:$AR)</f>
        <v>2</v>
      </c>
      <c r="AS852" s="27">
        <f>_xlfn.XLOOKUP($C852,[27]PSP!$C:$C,[27]PSP!$AS:$AS)</f>
        <v>294.67</v>
      </c>
      <c r="AT852" s="28">
        <f t="shared" si="3227"/>
        <v>589.34</v>
      </c>
      <c r="AU852" s="88"/>
      <c r="AV852" s="54">
        <f>_xlfn.XLOOKUP($C852,[27]PSP!$C:$C,[27]PSP!$AV:$AV)</f>
        <v>2</v>
      </c>
      <c r="AW852" s="27">
        <f>_xlfn.XLOOKUP($C852,[27]PSP!$C:$C,[27]PSP!$AW:$AW)</f>
        <v>294.67</v>
      </c>
      <c r="AX852" s="28">
        <f t="shared" si="3228"/>
        <v>589.34</v>
      </c>
      <c r="AY852" s="88"/>
      <c r="AZ852" s="54">
        <f>_xlfn.XLOOKUP($C852,[27]PSP!$C:$C,[27]PSP!$AZ:$AZ)</f>
        <v>0</v>
      </c>
      <c r="BA852" s="27">
        <f>_xlfn.XLOOKUP($C852,[27]PSP!$C:$C,[27]PSP!$BA:$BA)</f>
        <v>294.67</v>
      </c>
      <c r="BB852" s="28">
        <f t="shared" si="3229"/>
        <v>0</v>
      </c>
      <c r="BC852" s="88"/>
      <c r="BD852" s="54">
        <f>_xlfn.XLOOKUP($C852,[27]PSP!$C:$C,[27]PSP!$BD:$BD)</f>
        <v>2</v>
      </c>
      <c r="BE852" s="27">
        <f>_xlfn.XLOOKUP($C852,[27]PSP!$C:$C,[27]PSP!$BE:$BE)</f>
        <v>294.67</v>
      </c>
      <c r="BF852" s="28">
        <f t="shared" si="3230"/>
        <v>589.34</v>
      </c>
      <c r="BG852" s="88"/>
      <c r="BH852" s="54">
        <f>_xlfn.XLOOKUP($C852,[27]PSP!$C:$C,[27]PSP!$BH:$BH)</f>
        <v>0</v>
      </c>
      <c r="BI852" s="27">
        <f>_xlfn.XLOOKUP($C852,[27]PSP!$C:$C,[27]PSP!$BI:$BI)</f>
        <v>294.67</v>
      </c>
      <c r="BJ852" s="28">
        <f t="shared" si="3231"/>
        <v>0</v>
      </c>
      <c r="BK852" s="88"/>
      <c r="BL852" s="54">
        <f>_xlfn.XLOOKUP($C852,[27]PSP!$C:$C,[27]PSP!$BL:$BL)</f>
        <v>0</v>
      </c>
      <c r="BM852" s="27">
        <f>_xlfn.XLOOKUP($C852,[27]PSP!$C:$C,[27]PSP!$BM:$BM)</f>
        <v>294.67</v>
      </c>
      <c r="BN852" s="28">
        <f t="shared" si="3232"/>
        <v>0</v>
      </c>
      <c r="BO852" s="88"/>
      <c r="BP852" s="54">
        <f>_xlfn.XLOOKUP($C852,[27]PSP!$C:$C,[27]PSP!$BP:$BP)</f>
        <v>2</v>
      </c>
      <c r="BQ852" s="27">
        <f>_xlfn.XLOOKUP($C852,[27]PSP!$C:$C,[27]PSP!$BQ:$BQ)</f>
        <v>294.67</v>
      </c>
      <c r="BR852" s="28">
        <f t="shared" si="3233"/>
        <v>589.34</v>
      </c>
      <c r="BS852" s="88"/>
      <c r="BT852" s="54">
        <f>_xlfn.XLOOKUP($C852,[27]PSP!$C:$C,[27]PSP!$BT:$BT)</f>
        <v>0</v>
      </c>
      <c r="BU852" s="27">
        <f>_xlfn.XLOOKUP($C852,[27]PSP!$C:$C,[27]PSP!$BU:$BU)</f>
        <v>294.67</v>
      </c>
      <c r="BV852" s="28">
        <f t="shared" si="3234"/>
        <v>0</v>
      </c>
      <c r="BW852" s="88"/>
      <c r="BX852" s="54">
        <f>_xlfn.XLOOKUP($C852,[27]PSP!$C:$C,[27]PSP!$BX:$BX)</f>
        <v>0</v>
      </c>
      <c r="BY852" s="27">
        <f>_xlfn.XLOOKUP($C852,[27]PSP!$C:$C,[27]PSP!$BY:$BY)</f>
        <v>294.67</v>
      </c>
      <c r="BZ852" s="28">
        <f t="shared" si="3235"/>
        <v>0</v>
      </c>
      <c r="CA852" s="88"/>
      <c r="CB852" s="54">
        <f>_xlfn.XLOOKUP($C852,[27]PSP!$C:$C,[27]PSP!$CB:$CB)</f>
        <v>4</v>
      </c>
      <c r="CC852" s="27">
        <f>_xlfn.XLOOKUP($C852,[27]PSP!$C:$C,[27]PSP!$CC:$CC)</f>
        <v>294.67</v>
      </c>
      <c r="CD852" s="28">
        <f t="shared" si="3236"/>
        <v>1178.68</v>
      </c>
      <c r="CE852" s="88"/>
      <c r="CF852" s="54">
        <f>_xlfn.XLOOKUP($C852,[27]PSP!$C:$C,[27]PSP!$CF:$CF)</f>
        <v>2</v>
      </c>
      <c r="CG852" s="27">
        <f>_xlfn.XLOOKUP($C852,[27]PSP!$C:$C,[27]PSP!$CG:$CG)</f>
        <v>294.67</v>
      </c>
      <c r="CH852" s="28">
        <f t="shared" si="3237"/>
        <v>589.34</v>
      </c>
      <c r="CI852" s="88"/>
      <c r="CJ852" s="54">
        <f>_xlfn.XLOOKUP($C852,[27]PSP!$C:$C,[27]PSP!$CJ:$CJ)</f>
        <v>2</v>
      </c>
      <c r="CK852" s="27">
        <f>_xlfn.XLOOKUP($C852,[27]PSP!$C:$C,[27]PSP!$CK:$CK)</f>
        <v>294.67</v>
      </c>
      <c r="CL852" s="28">
        <f t="shared" si="3238"/>
        <v>589.34</v>
      </c>
      <c r="CM852" s="88"/>
      <c r="CN852" s="54">
        <f>_xlfn.XLOOKUP($C852,[27]PSP!$C:$C,[27]PSP!$CN:$CN)</f>
        <v>0</v>
      </c>
      <c r="CO852" s="27">
        <f>_xlfn.XLOOKUP($C852,[27]PSP!$C:$C,[27]PSP!$CO:$CO)</f>
        <v>294.67</v>
      </c>
      <c r="CP852" s="28">
        <f t="shared" si="3239"/>
        <v>0</v>
      </c>
      <c r="CQ852" s="88"/>
      <c r="CR852" s="54">
        <f>_xlfn.XLOOKUP($C852,[27]PSP!$C:$C,[27]PSP!$CR:$CR)</f>
        <v>0</v>
      </c>
      <c r="CS852" s="27">
        <f>_xlfn.XLOOKUP($C852,[27]PSP!$C:$C,[27]PSP!$CS:$CS)</f>
        <v>294.67</v>
      </c>
      <c r="CT852" s="28">
        <f t="shared" si="3240"/>
        <v>0</v>
      </c>
      <c r="CU852" s="88"/>
      <c r="CV852" s="54">
        <f>_xlfn.XLOOKUP($C852,[27]PSP!$C:$C,[27]PSP!$CV:$CV)</f>
        <v>0</v>
      </c>
      <c r="CW852" s="27">
        <f>_xlfn.XLOOKUP($C852,[27]PSP!$C:$C,[27]PSP!$CW:$CW)</f>
        <v>294.67</v>
      </c>
      <c r="CX852" s="28">
        <f t="shared" si="3241"/>
        <v>0</v>
      </c>
      <c r="CY852" s="88"/>
      <c r="CZ852" s="54">
        <f>_xlfn.XLOOKUP($C852,[27]PSP!$C:$C,[27]PSP!$CZ:$CZ)</f>
        <v>4</v>
      </c>
      <c r="DA852" s="27">
        <f>_xlfn.XLOOKUP($C852,[27]PSP!$C:$C,[27]PSP!$DA:$DA)</f>
        <v>294.67</v>
      </c>
      <c r="DB852" s="28">
        <f t="shared" si="3242"/>
        <v>1178.68</v>
      </c>
      <c r="DC852" s="88"/>
      <c r="DD852" s="54">
        <f>_xlfn.XLOOKUP($C852,[27]PSP!$C:$C,[27]PSP!$DD:$DD)</f>
        <v>0</v>
      </c>
      <c r="DE852" s="27">
        <f>_xlfn.XLOOKUP($C852,[27]PSP!$C:$C,[27]PSP!$DE:$DE)</f>
        <v>294.67</v>
      </c>
      <c r="DF852" s="28">
        <f t="shared" si="3243"/>
        <v>0</v>
      </c>
      <c r="DG852" s="88"/>
      <c r="DH852" s="54">
        <f>_xlfn.XLOOKUP($C852,[27]PSP!$C:$C,[27]PSP!$DH:$DH)</f>
        <v>0</v>
      </c>
      <c r="DI852" s="27">
        <f>_xlfn.XLOOKUP($C852,[27]PSP!$C:$C,[27]PSP!$DI:$DI)</f>
        <v>294.67</v>
      </c>
      <c r="DJ852" s="28">
        <f t="shared" si="3244"/>
        <v>0</v>
      </c>
      <c r="DK852" s="88"/>
      <c r="DL852" s="54">
        <f>_xlfn.XLOOKUP($C852,[27]PSP!$C:$C,[27]PSP!$DL:$DL)</f>
        <v>0</v>
      </c>
      <c r="DM852" s="27">
        <f>_xlfn.XLOOKUP($C852,[27]PSP!$C:$C,[27]PSP!$DM:$DM)</f>
        <v>294.67</v>
      </c>
      <c r="DN852" s="28">
        <f t="shared" si="3245"/>
        <v>0</v>
      </c>
      <c r="DO852" s="88"/>
      <c r="DP852" s="54">
        <f>_xlfn.XLOOKUP($C852,[27]PSP!$C:$C,[27]PSP!$DP:$DP)</f>
        <v>0</v>
      </c>
      <c r="DQ852" s="27">
        <f>_xlfn.XLOOKUP($C852,[27]PSP!$C:$C,[27]PSP!$DQ:$DQ)</f>
        <v>294.67</v>
      </c>
      <c r="DR852" s="28">
        <f t="shared" si="3246"/>
        <v>0</v>
      </c>
      <c r="DS852" s="88"/>
      <c r="DT852" s="54">
        <f>_xlfn.XLOOKUP($C852,[27]PSP!$C:$C,[27]PSP!$DT:$DT)</f>
        <v>0</v>
      </c>
      <c r="DU852" s="27">
        <f>_xlfn.XLOOKUP($C852,[27]PSP!$C:$C,[27]PSP!$DU:$DU)</f>
        <v>294.67</v>
      </c>
      <c r="DV852" s="28">
        <f t="shared" si="3247"/>
        <v>0</v>
      </c>
      <c r="DW852" s="88"/>
      <c r="DX852" s="54">
        <f>_xlfn.XLOOKUP($C852,[27]PSP!$C:$C,[27]PSP!$DX:$DX)</f>
        <v>0</v>
      </c>
      <c r="DY852" s="27">
        <f>_xlfn.XLOOKUP($C852,[27]PSP!$C:$C,[27]PSP!$DY:$DY)</f>
        <v>294.67</v>
      </c>
      <c r="DZ852" s="28">
        <f t="shared" si="3248"/>
        <v>0</v>
      </c>
      <c r="EA852" s="88"/>
      <c r="EB852" s="54">
        <f>_xlfn.XLOOKUP($C852,[27]PSP!$C:$C,[27]PSP!$EB:$EB)</f>
        <v>0</v>
      </c>
      <c r="EC852" s="27">
        <f>_xlfn.XLOOKUP($C852,[27]PSP!$C:$C,[27]PSP!$EC:$EC)</f>
        <v>294.67</v>
      </c>
      <c r="ED852" s="28">
        <f t="shared" si="3249"/>
        <v>0</v>
      </c>
      <c r="EE852" s="88"/>
      <c r="EF852" s="54">
        <f>_xlfn.XLOOKUP($C852,[27]PSP!$C:$C,[27]PSP!$EF:$EF)</f>
        <v>0</v>
      </c>
      <c r="EG852" s="27">
        <f>_xlfn.XLOOKUP($C852,[27]PSP!$C:$C,[27]PSP!$EG:$EG)</f>
        <v>294.67</v>
      </c>
      <c r="EH852" s="28">
        <f t="shared" si="3250"/>
        <v>0</v>
      </c>
      <c r="EI852" s="88"/>
      <c r="EJ852" s="54" t="e">
        <f>_xlfn.XLOOKUP($C852,[27]PSP!$C:$C,[27]PSP!$EJ:$EJ)</f>
        <v>#REF!</v>
      </c>
      <c r="EK852" s="27">
        <f>_xlfn.XLOOKUP($C852,[27]PSP!$C:$C,[27]PSP!$EK:$EK)</f>
        <v>294.67</v>
      </c>
      <c r="EL852" s="28" t="e">
        <f t="shared" si="3251"/>
        <v>#REF!</v>
      </c>
      <c r="EM852" s="88"/>
      <c r="EN852" s="108"/>
      <c r="EO852" s="29" t="e">
        <f t="shared" si="3252"/>
        <v>#REF!</v>
      </c>
      <c r="EP852" s="88" t="e">
        <f t="shared" si="3217"/>
        <v>#REF!</v>
      </c>
      <c r="EQ852" s="1" t="e">
        <f t="shared" si="2596"/>
        <v>#REF!</v>
      </c>
      <c r="ES852" s="118">
        <f t="shared" si="3148"/>
        <v>1.1767000000000001</v>
      </c>
    </row>
    <row r="853" spans="3:149" s="1" customFormat="1" ht="21" x14ac:dyDescent="0.25">
      <c r="C853" s="24" t="s">
        <v>988</v>
      </c>
      <c r="D853" s="43">
        <f>_xlfn.XLOOKUP($C853,[27]PSP!$C:$C,[27]PSP!$D:$D)</f>
        <v>3713828</v>
      </c>
      <c r="E853" s="24" t="str">
        <f>_xlfn.XLOOKUP($C853,[27]PSP!$C:$C,[27]PSP!$E:$E)</f>
        <v>SICRO SERVIÇO</v>
      </c>
      <c r="F853" s="25" t="str">
        <f>_xlfn.XLOOKUP($C853,[27]PSP!$C:$C,[27]PSP!$F:$F)</f>
        <v>BARREIRA DUPLA DE CONCRETO, ARMADA, PRÉ-MOLDADA (PERFIL NEW JERSEY) - L &gt; 3,00 M E H = 810 MM</v>
      </c>
      <c r="G853" s="26" t="str">
        <f>_xlfn.XLOOKUP($C853,[27]PSP!$C:$C,[27]PSP!$G:$G)</f>
        <v>M</v>
      </c>
      <c r="H853" s="53" t="e">
        <f>_xlfn.XLOOKUP($C853,[27]PSP!$C:$C,[27]PSP!$H:$H)</f>
        <v>#REF!</v>
      </c>
      <c r="I853" s="28" t="e">
        <f>_xlfn.XLOOKUP($C853,[27]PSP!$C:$C,[27]PSP!$I:$I)</f>
        <v>#REF!</v>
      </c>
      <c r="J853" s="28" t="e">
        <f t="shared" si="3218"/>
        <v>#REF!</v>
      </c>
      <c r="K853" s="88"/>
      <c r="L853" s="54">
        <f>_xlfn.XLOOKUP($C853,[27]PSP!$C:$C,[27]PSP!$L:$L)</f>
        <v>0</v>
      </c>
      <c r="M853" s="27">
        <f>_xlfn.XLOOKUP($C853,[27]PSP!$C:$C,[27]PSP!$M:$M)</f>
        <v>174.25</v>
      </c>
      <c r="N853" s="28">
        <f t="shared" si="3219"/>
        <v>0</v>
      </c>
      <c r="O853" s="88"/>
      <c r="P853" s="54">
        <f>_xlfn.XLOOKUP($C853,[27]PSP!$C:$C,[27]PSP!$P:$P)</f>
        <v>0</v>
      </c>
      <c r="Q853" s="27">
        <f>_xlfn.XLOOKUP($C853,[27]PSP!$C:$C,[27]PSP!$Q:$Q)</f>
        <v>174.25</v>
      </c>
      <c r="R853" s="28">
        <f t="shared" si="3220"/>
        <v>0</v>
      </c>
      <c r="S853" s="88"/>
      <c r="T853" s="54">
        <f>_xlfn.XLOOKUP($C853,[27]PSP!$C:$C,[27]PSP!$T:$T)</f>
        <v>0</v>
      </c>
      <c r="U853" s="27">
        <f>_xlfn.XLOOKUP($C853,[27]PSP!$C:$C,[27]PSP!$U:$U)</f>
        <v>174.25</v>
      </c>
      <c r="V853" s="28">
        <f t="shared" si="3221"/>
        <v>0</v>
      </c>
      <c r="W853" s="88"/>
      <c r="X853" s="54">
        <f>_xlfn.XLOOKUP($C853,[27]PSP!$C:$C,[27]PSP!$X:$X)</f>
        <v>0</v>
      </c>
      <c r="Y853" s="27">
        <f>_xlfn.XLOOKUP($C853,[27]PSP!$C:$C,[27]PSP!$Y:$Y)</f>
        <v>174.25</v>
      </c>
      <c r="Z853" s="28">
        <f t="shared" si="3222"/>
        <v>0</v>
      </c>
      <c r="AA853" s="88"/>
      <c r="AB853" s="54">
        <f>_xlfn.XLOOKUP($C853,[27]PSP!$C:$C,[27]PSP!$AB:$AB)</f>
        <v>0</v>
      </c>
      <c r="AC853" s="27">
        <f>_xlfn.XLOOKUP($C853,[27]PSP!$C:$C,[27]PSP!$AC:$AC)</f>
        <v>174.25</v>
      </c>
      <c r="AD853" s="28">
        <f t="shared" si="3223"/>
        <v>0</v>
      </c>
      <c r="AE853" s="88"/>
      <c r="AF853" s="54">
        <f>_xlfn.XLOOKUP($C853,[27]PSP!$C:$C,[27]PSP!$AF:$AF)</f>
        <v>0</v>
      </c>
      <c r="AG853" s="27">
        <f>_xlfn.XLOOKUP($C853,[27]PSP!$C:$C,[27]PSP!$AG:$AG)</f>
        <v>174.25</v>
      </c>
      <c r="AH853" s="28">
        <f t="shared" si="3224"/>
        <v>0</v>
      </c>
      <c r="AI853" s="88"/>
      <c r="AJ853" s="54">
        <f>_xlfn.XLOOKUP($C853,[27]PSP!$C:$C,[27]PSP!$AJ:$AJ)</f>
        <v>0</v>
      </c>
      <c r="AK853" s="27">
        <f>_xlfn.XLOOKUP($C853,[27]PSP!$C:$C,[27]PSP!$AK:$AK)</f>
        <v>174.25</v>
      </c>
      <c r="AL853" s="28">
        <f t="shared" si="3225"/>
        <v>0</v>
      </c>
      <c r="AM853" s="88"/>
      <c r="AN853" s="54">
        <f>_xlfn.XLOOKUP($C853,[27]PSP!$C:$C,[27]PSP!$AN:$AN)</f>
        <v>0</v>
      </c>
      <c r="AO853" s="27">
        <f>_xlfn.XLOOKUP($C853,[27]PSP!$C:$C,[27]PSP!$AO:$AO)</f>
        <v>174.25</v>
      </c>
      <c r="AP853" s="28">
        <f t="shared" si="3226"/>
        <v>0</v>
      </c>
      <c r="AQ853" s="88"/>
      <c r="AR853" s="54">
        <f>_xlfn.XLOOKUP($C853,[27]PSP!$C:$C,[27]PSP!$AR:$AR)</f>
        <v>0</v>
      </c>
      <c r="AS853" s="27">
        <f>_xlfn.XLOOKUP($C853,[27]PSP!$C:$C,[27]PSP!$AS:$AS)</f>
        <v>174.25</v>
      </c>
      <c r="AT853" s="28">
        <f t="shared" si="3227"/>
        <v>0</v>
      </c>
      <c r="AU853" s="88"/>
      <c r="AV853" s="54">
        <f>_xlfn.XLOOKUP($C853,[27]PSP!$C:$C,[27]PSP!$AV:$AV)</f>
        <v>0</v>
      </c>
      <c r="AW853" s="27">
        <f>_xlfn.XLOOKUP($C853,[27]PSP!$C:$C,[27]PSP!$AW:$AW)</f>
        <v>174.25</v>
      </c>
      <c r="AX853" s="28">
        <f t="shared" si="3228"/>
        <v>0</v>
      </c>
      <c r="AY853" s="88"/>
      <c r="AZ853" s="54">
        <f>_xlfn.XLOOKUP($C853,[27]PSP!$C:$C,[27]PSP!$AZ:$AZ)</f>
        <v>0</v>
      </c>
      <c r="BA853" s="27">
        <f>_xlfn.XLOOKUP($C853,[27]PSP!$C:$C,[27]PSP!$BA:$BA)</f>
        <v>174.25</v>
      </c>
      <c r="BB853" s="28">
        <f t="shared" si="3229"/>
        <v>0</v>
      </c>
      <c r="BC853" s="88"/>
      <c r="BD853" s="54">
        <f>_xlfn.XLOOKUP($C853,[27]PSP!$C:$C,[27]PSP!$BD:$BD)</f>
        <v>0</v>
      </c>
      <c r="BE853" s="27">
        <f>_xlfn.XLOOKUP($C853,[27]PSP!$C:$C,[27]PSP!$BE:$BE)</f>
        <v>174.25</v>
      </c>
      <c r="BF853" s="28">
        <f t="shared" si="3230"/>
        <v>0</v>
      </c>
      <c r="BG853" s="88"/>
      <c r="BH853" s="54">
        <f>_xlfn.XLOOKUP($C853,[27]PSP!$C:$C,[27]PSP!$BH:$BH)</f>
        <v>0</v>
      </c>
      <c r="BI853" s="27">
        <f>_xlfn.XLOOKUP($C853,[27]PSP!$C:$C,[27]PSP!$BI:$BI)</f>
        <v>174.25</v>
      </c>
      <c r="BJ853" s="28">
        <f t="shared" si="3231"/>
        <v>0</v>
      </c>
      <c r="BK853" s="88"/>
      <c r="BL853" s="54">
        <f>_xlfn.XLOOKUP($C853,[27]PSP!$C:$C,[27]PSP!$BL:$BL)</f>
        <v>0</v>
      </c>
      <c r="BM853" s="27">
        <f>_xlfn.XLOOKUP($C853,[27]PSP!$C:$C,[27]PSP!$BM:$BM)</f>
        <v>174.25</v>
      </c>
      <c r="BN853" s="28">
        <f t="shared" si="3232"/>
        <v>0</v>
      </c>
      <c r="BO853" s="88"/>
      <c r="BP853" s="54">
        <f>_xlfn.XLOOKUP($C853,[27]PSP!$C:$C,[27]PSP!$BP:$BP)</f>
        <v>0</v>
      </c>
      <c r="BQ853" s="27">
        <f>_xlfn.XLOOKUP($C853,[27]PSP!$C:$C,[27]PSP!$BQ:$BQ)</f>
        <v>174.25</v>
      </c>
      <c r="BR853" s="28">
        <f t="shared" si="3233"/>
        <v>0</v>
      </c>
      <c r="BS853" s="88"/>
      <c r="BT853" s="54">
        <f>_xlfn.XLOOKUP($C853,[27]PSP!$C:$C,[27]PSP!$BT:$BT)</f>
        <v>0</v>
      </c>
      <c r="BU853" s="27">
        <f>_xlfn.XLOOKUP($C853,[27]PSP!$C:$C,[27]PSP!$BU:$BU)</f>
        <v>174.25</v>
      </c>
      <c r="BV853" s="28">
        <f t="shared" si="3234"/>
        <v>0</v>
      </c>
      <c r="BW853" s="88"/>
      <c r="BX853" s="54">
        <f>_xlfn.XLOOKUP($C853,[27]PSP!$C:$C,[27]PSP!$BX:$BX)</f>
        <v>0</v>
      </c>
      <c r="BY853" s="27">
        <f>_xlfn.XLOOKUP($C853,[27]PSP!$C:$C,[27]PSP!$BY:$BY)</f>
        <v>174.25</v>
      </c>
      <c r="BZ853" s="28">
        <f t="shared" si="3235"/>
        <v>0</v>
      </c>
      <c r="CA853" s="88"/>
      <c r="CB853" s="54">
        <f>_xlfn.XLOOKUP($C853,[27]PSP!$C:$C,[27]PSP!$CB:$CB)</f>
        <v>0</v>
      </c>
      <c r="CC853" s="27">
        <f>_xlfn.XLOOKUP($C853,[27]PSP!$C:$C,[27]PSP!$CC:$CC)</f>
        <v>174.25</v>
      </c>
      <c r="CD853" s="28">
        <f t="shared" si="3236"/>
        <v>0</v>
      </c>
      <c r="CE853" s="88"/>
      <c r="CF853" s="54">
        <f>_xlfn.XLOOKUP($C853,[27]PSP!$C:$C,[27]PSP!$CF:$CF)</f>
        <v>0</v>
      </c>
      <c r="CG853" s="27">
        <f>_xlfn.XLOOKUP($C853,[27]PSP!$C:$C,[27]PSP!$CG:$CG)</f>
        <v>174.25</v>
      </c>
      <c r="CH853" s="28">
        <f t="shared" si="3237"/>
        <v>0</v>
      </c>
      <c r="CI853" s="88"/>
      <c r="CJ853" s="54">
        <f>_xlfn.XLOOKUP($C853,[27]PSP!$C:$C,[27]PSP!$CJ:$CJ)</f>
        <v>0</v>
      </c>
      <c r="CK853" s="27">
        <f>_xlfn.XLOOKUP($C853,[27]PSP!$C:$C,[27]PSP!$CK:$CK)</f>
        <v>174.25</v>
      </c>
      <c r="CL853" s="28">
        <f t="shared" si="3238"/>
        <v>0</v>
      </c>
      <c r="CM853" s="88"/>
      <c r="CN853" s="54">
        <f>_xlfn.XLOOKUP($C853,[27]PSP!$C:$C,[27]PSP!$CN:$CN)</f>
        <v>0</v>
      </c>
      <c r="CO853" s="27">
        <f>_xlfn.XLOOKUP($C853,[27]PSP!$C:$C,[27]PSP!$CO:$CO)</f>
        <v>174.25</v>
      </c>
      <c r="CP853" s="28">
        <f t="shared" si="3239"/>
        <v>0</v>
      </c>
      <c r="CQ853" s="88"/>
      <c r="CR853" s="54">
        <f>_xlfn.XLOOKUP($C853,[27]PSP!$C:$C,[27]PSP!$CR:$CR)</f>
        <v>0</v>
      </c>
      <c r="CS853" s="27">
        <f>_xlfn.XLOOKUP($C853,[27]PSP!$C:$C,[27]PSP!$CS:$CS)</f>
        <v>174.25</v>
      </c>
      <c r="CT853" s="28">
        <f t="shared" si="3240"/>
        <v>0</v>
      </c>
      <c r="CU853" s="88"/>
      <c r="CV853" s="54">
        <f>_xlfn.XLOOKUP($C853,[27]PSP!$C:$C,[27]PSP!$CV:$CV)</f>
        <v>0</v>
      </c>
      <c r="CW853" s="27">
        <f>_xlfn.XLOOKUP($C853,[27]PSP!$C:$C,[27]PSP!$CW:$CW)</f>
        <v>174.25</v>
      </c>
      <c r="CX853" s="28">
        <f t="shared" si="3241"/>
        <v>0</v>
      </c>
      <c r="CY853" s="88"/>
      <c r="CZ853" s="54">
        <f>_xlfn.XLOOKUP($C853,[27]PSP!$C:$C,[27]PSP!$CZ:$CZ)</f>
        <v>0</v>
      </c>
      <c r="DA853" s="27">
        <f>_xlfn.XLOOKUP($C853,[27]PSP!$C:$C,[27]PSP!$DA:$DA)</f>
        <v>174.25</v>
      </c>
      <c r="DB853" s="28">
        <f t="shared" si="3242"/>
        <v>0</v>
      </c>
      <c r="DC853" s="88"/>
      <c r="DD853" s="54">
        <f>_xlfn.XLOOKUP($C853,[27]PSP!$C:$C,[27]PSP!$DD:$DD)</f>
        <v>0</v>
      </c>
      <c r="DE853" s="27">
        <f>_xlfn.XLOOKUP($C853,[27]PSP!$C:$C,[27]PSP!$DE:$DE)</f>
        <v>174.25</v>
      </c>
      <c r="DF853" s="28">
        <f t="shared" si="3243"/>
        <v>0</v>
      </c>
      <c r="DG853" s="88"/>
      <c r="DH853" s="54">
        <f>_xlfn.XLOOKUP($C853,[27]PSP!$C:$C,[27]PSP!$DH:$DH)</f>
        <v>0</v>
      </c>
      <c r="DI853" s="27">
        <f>_xlfn.XLOOKUP($C853,[27]PSP!$C:$C,[27]PSP!$DI:$DI)</f>
        <v>174.25</v>
      </c>
      <c r="DJ853" s="28">
        <f t="shared" si="3244"/>
        <v>0</v>
      </c>
      <c r="DK853" s="88"/>
      <c r="DL853" s="54">
        <f>_xlfn.XLOOKUP($C853,[27]PSP!$C:$C,[27]PSP!$DL:$DL)</f>
        <v>0</v>
      </c>
      <c r="DM853" s="27">
        <f>_xlfn.XLOOKUP($C853,[27]PSP!$C:$C,[27]PSP!$DM:$DM)</f>
        <v>174.25</v>
      </c>
      <c r="DN853" s="28">
        <f t="shared" si="3245"/>
        <v>0</v>
      </c>
      <c r="DO853" s="88"/>
      <c r="DP853" s="54">
        <f>_xlfn.XLOOKUP($C853,[27]PSP!$C:$C,[27]PSP!$DP:$DP)</f>
        <v>0</v>
      </c>
      <c r="DQ853" s="27">
        <f>_xlfn.XLOOKUP($C853,[27]PSP!$C:$C,[27]PSP!$DQ:$DQ)</f>
        <v>174.25</v>
      </c>
      <c r="DR853" s="28">
        <f t="shared" si="3246"/>
        <v>0</v>
      </c>
      <c r="DS853" s="88"/>
      <c r="DT853" s="54">
        <f>_xlfn.XLOOKUP($C853,[27]PSP!$C:$C,[27]PSP!$DT:$DT)</f>
        <v>0</v>
      </c>
      <c r="DU853" s="27">
        <f>_xlfn.XLOOKUP($C853,[27]PSP!$C:$C,[27]PSP!$DU:$DU)</f>
        <v>174.25</v>
      </c>
      <c r="DV853" s="28">
        <f t="shared" si="3247"/>
        <v>0</v>
      </c>
      <c r="DW853" s="88"/>
      <c r="DX853" s="54">
        <f>_xlfn.XLOOKUP($C853,[27]PSP!$C:$C,[27]PSP!$DX:$DX)</f>
        <v>0</v>
      </c>
      <c r="DY853" s="27">
        <f>_xlfn.XLOOKUP($C853,[27]PSP!$C:$C,[27]PSP!$DY:$DY)</f>
        <v>174.25</v>
      </c>
      <c r="DZ853" s="28">
        <f t="shared" si="3248"/>
        <v>0</v>
      </c>
      <c r="EA853" s="88"/>
      <c r="EB853" s="54">
        <f>_xlfn.XLOOKUP($C853,[27]PSP!$C:$C,[27]PSP!$EB:$EB)</f>
        <v>0</v>
      </c>
      <c r="EC853" s="27">
        <f>_xlfn.XLOOKUP($C853,[27]PSP!$C:$C,[27]PSP!$EC:$EC)</f>
        <v>174.25</v>
      </c>
      <c r="ED853" s="28">
        <f t="shared" si="3249"/>
        <v>0</v>
      </c>
      <c r="EE853" s="88"/>
      <c r="EF853" s="54">
        <f>_xlfn.XLOOKUP($C853,[27]PSP!$C:$C,[27]PSP!$EF:$EF)</f>
        <v>0</v>
      </c>
      <c r="EG853" s="27">
        <f>_xlfn.XLOOKUP($C853,[27]PSP!$C:$C,[27]PSP!$EG:$EG)</f>
        <v>174.25</v>
      </c>
      <c r="EH853" s="28">
        <f t="shared" si="3250"/>
        <v>0</v>
      </c>
      <c r="EI853" s="88"/>
      <c r="EJ853" s="54" t="e">
        <f>_xlfn.XLOOKUP($C853,[27]PSP!$C:$C,[27]PSP!$EJ:$EJ)</f>
        <v>#REF!</v>
      </c>
      <c r="EK853" s="27">
        <f>_xlfn.XLOOKUP($C853,[27]PSP!$C:$C,[27]PSP!$EK:$EK)</f>
        <v>174.25</v>
      </c>
      <c r="EL853" s="28" t="e">
        <f t="shared" si="3251"/>
        <v>#REF!</v>
      </c>
      <c r="EM853" s="88"/>
      <c r="EN853" s="108"/>
      <c r="EO853" s="29" t="e">
        <f t="shared" si="3252"/>
        <v>#REF!</v>
      </c>
      <c r="EP853" s="88" t="e">
        <f t="shared" si="3217"/>
        <v>#REF!</v>
      </c>
      <c r="EQ853" s="1" t="e">
        <f t="shared" si="2596"/>
        <v>#REF!</v>
      </c>
      <c r="ES853" s="118">
        <f t="shared" si="3148"/>
        <v>1.1767000000000001</v>
      </c>
    </row>
    <row r="854" spans="3:149" s="1" customFormat="1" ht="21" x14ac:dyDescent="0.25">
      <c r="C854" s="24" t="s">
        <v>989</v>
      </c>
      <c r="D854" s="43" t="str">
        <f>_xlfn.XLOOKUP($C854,[27]PSP!$C:$C,[27]PSP!$D:$D)</f>
        <v>RO-40989</v>
      </c>
      <c r="E854" s="24" t="str">
        <f>_xlfn.XLOOKUP($C854,[27]PSP!$C:$C,[27]PSP!$E:$E)</f>
        <v>DER/MG</v>
      </c>
      <c r="F854" s="25" t="str">
        <f>_xlfn.XLOOKUP($C854,[27]PSP!$C:$C,[27]PSP!$F:$F)</f>
        <v>BARREIRA  SIMPLES  DE  CONCRETO  ARMADO  TIPO  NEW  JERSEY (EXECUÇÃO,  INCLUINDO   FORNECIMENTO  E  TRANSPORTE  DE TODOS OS MATERIAIS)</v>
      </c>
      <c r="G854" s="26" t="str">
        <f>_xlfn.XLOOKUP($C854,[27]PSP!$C:$C,[27]PSP!$G:$G)</f>
        <v>M</v>
      </c>
      <c r="H854" s="53" t="e">
        <f>_xlfn.XLOOKUP($C854,[27]PSP!$C:$C,[27]PSP!$H:$H)</f>
        <v>#REF!</v>
      </c>
      <c r="I854" s="28" t="e">
        <f>_xlfn.XLOOKUP($C854,[27]PSP!$C:$C,[27]PSP!$I:$I)</f>
        <v>#REF!</v>
      </c>
      <c r="J854" s="28" t="e">
        <f t="shared" si="3218"/>
        <v>#REF!</v>
      </c>
      <c r="K854" s="88"/>
      <c r="L854" s="54">
        <f>_xlfn.XLOOKUP($C854,[27]PSP!$C:$C,[27]PSP!$L:$L)</f>
        <v>0</v>
      </c>
      <c r="M854" s="27">
        <f>_xlfn.XLOOKUP($C854,[27]PSP!$C:$C,[27]PSP!$M:$M)</f>
        <v>294.67</v>
      </c>
      <c r="N854" s="28">
        <f t="shared" si="3219"/>
        <v>0</v>
      </c>
      <c r="O854" s="88"/>
      <c r="P854" s="54">
        <f>_xlfn.XLOOKUP($C854,[27]PSP!$C:$C,[27]PSP!$P:$P)</f>
        <v>0</v>
      </c>
      <c r="Q854" s="27">
        <f>_xlfn.XLOOKUP($C854,[27]PSP!$C:$C,[27]PSP!$Q:$Q)</f>
        <v>294.67</v>
      </c>
      <c r="R854" s="28">
        <f t="shared" si="3220"/>
        <v>0</v>
      </c>
      <c r="S854" s="88"/>
      <c r="T854" s="54">
        <f>_xlfn.XLOOKUP($C854,[27]PSP!$C:$C,[27]PSP!$T:$T)</f>
        <v>0</v>
      </c>
      <c r="U854" s="27">
        <f>_xlfn.XLOOKUP($C854,[27]PSP!$C:$C,[27]PSP!$U:$U)</f>
        <v>294.67</v>
      </c>
      <c r="V854" s="28">
        <f t="shared" si="3221"/>
        <v>0</v>
      </c>
      <c r="W854" s="88"/>
      <c r="X854" s="54">
        <f>_xlfn.XLOOKUP($C854,[27]PSP!$C:$C,[27]PSP!$X:$X)</f>
        <v>0</v>
      </c>
      <c r="Y854" s="27">
        <f>_xlfn.XLOOKUP($C854,[27]PSP!$C:$C,[27]PSP!$Y:$Y)</f>
        <v>294.67</v>
      </c>
      <c r="Z854" s="28">
        <f t="shared" si="3222"/>
        <v>0</v>
      </c>
      <c r="AA854" s="88"/>
      <c r="AB854" s="54">
        <f>_xlfn.XLOOKUP($C854,[27]PSP!$C:$C,[27]PSP!$AB:$AB)</f>
        <v>0</v>
      </c>
      <c r="AC854" s="27">
        <f>_xlfn.XLOOKUP($C854,[27]PSP!$C:$C,[27]PSP!$AC:$AC)</f>
        <v>294.67</v>
      </c>
      <c r="AD854" s="28">
        <f t="shared" si="3223"/>
        <v>0</v>
      </c>
      <c r="AE854" s="88"/>
      <c r="AF854" s="54">
        <f>_xlfn.XLOOKUP($C854,[27]PSP!$C:$C,[27]PSP!$AF:$AF)</f>
        <v>0</v>
      </c>
      <c r="AG854" s="27">
        <f>_xlfn.XLOOKUP($C854,[27]PSP!$C:$C,[27]PSP!$AG:$AG)</f>
        <v>294.67</v>
      </c>
      <c r="AH854" s="28">
        <f t="shared" si="3224"/>
        <v>0</v>
      </c>
      <c r="AI854" s="88"/>
      <c r="AJ854" s="54">
        <f>_xlfn.XLOOKUP($C854,[27]PSP!$C:$C,[27]PSP!$AJ:$AJ)</f>
        <v>0</v>
      </c>
      <c r="AK854" s="27">
        <f>_xlfn.XLOOKUP($C854,[27]PSP!$C:$C,[27]PSP!$AK:$AK)</f>
        <v>294.67</v>
      </c>
      <c r="AL854" s="28">
        <f t="shared" si="3225"/>
        <v>0</v>
      </c>
      <c r="AM854" s="88"/>
      <c r="AN854" s="54">
        <f>_xlfn.XLOOKUP($C854,[27]PSP!$C:$C,[27]PSP!$AN:$AN)</f>
        <v>0</v>
      </c>
      <c r="AO854" s="27">
        <f>_xlfn.XLOOKUP($C854,[27]PSP!$C:$C,[27]PSP!$AO:$AO)</f>
        <v>294.67</v>
      </c>
      <c r="AP854" s="28">
        <f t="shared" si="3226"/>
        <v>0</v>
      </c>
      <c r="AQ854" s="88"/>
      <c r="AR854" s="54">
        <f>_xlfn.XLOOKUP($C854,[27]PSP!$C:$C,[27]PSP!$AR:$AR)</f>
        <v>0</v>
      </c>
      <c r="AS854" s="27">
        <f>_xlfn.XLOOKUP($C854,[27]PSP!$C:$C,[27]PSP!$AS:$AS)</f>
        <v>294.67</v>
      </c>
      <c r="AT854" s="28">
        <f t="shared" si="3227"/>
        <v>0</v>
      </c>
      <c r="AU854" s="88"/>
      <c r="AV854" s="54">
        <f>_xlfn.XLOOKUP($C854,[27]PSP!$C:$C,[27]PSP!$AV:$AV)</f>
        <v>0</v>
      </c>
      <c r="AW854" s="27">
        <f>_xlfn.XLOOKUP($C854,[27]PSP!$C:$C,[27]PSP!$AW:$AW)</f>
        <v>294.67</v>
      </c>
      <c r="AX854" s="28">
        <f t="shared" si="3228"/>
        <v>0</v>
      </c>
      <c r="AY854" s="88"/>
      <c r="AZ854" s="54">
        <f>_xlfn.XLOOKUP($C854,[27]PSP!$C:$C,[27]PSP!$AZ:$AZ)</f>
        <v>0</v>
      </c>
      <c r="BA854" s="27">
        <f>_xlfn.XLOOKUP($C854,[27]PSP!$C:$C,[27]PSP!$BA:$BA)</f>
        <v>294.67</v>
      </c>
      <c r="BB854" s="28">
        <f t="shared" si="3229"/>
        <v>0</v>
      </c>
      <c r="BC854" s="88"/>
      <c r="BD854" s="54">
        <f>_xlfn.XLOOKUP($C854,[27]PSP!$C:$C,[27]PSP!$BD:$BD)</f>
        <v>0</v>
      </c>
      <c r="BE854" s="27">
        <f>_xlfn.XLOOKUP($C854,[27]PSP!$C:$C,[27]PSP!$BE:$BE)</f>
        <v>294.67</v>
      </c>
      <c r="BF854" s="28">
        <f t="shared" si="3230"/>
        <v>0</v>
      </c>
      <c r="BG854" s="88"/>
      <c r="BH854" s="54">
        <f>_xlfn.XLOOKUP($C854,[27]PSP!$C:$C,[27]PSP!$BH:$BH)</f>
        <v>0</v>
      </c>
      <c r="BI854" s="27">
        <f>_xlfn.XLOOKUP($C854,[27]PSP!$C:$C,[27]PSP!$BI:$BI)</f>
        <v>294.67</v>
      </c>
      <c r="BJ854" s="28">
        <f t="shared" si="3231"/>
        <v>0</v>
      </c>
      <c r="BK854" s="88"/>
      <c r="BL854" s="54">
        <f>_xlfn.XLOOKUP($C854,[27]PSP!$C:$C,[27]PSP!$BL:$BL)</f>
        <v>0</v>
      </c>
      <c r="BM854" s="27">
        <f>_xlfn.XLOOKUP($C854,[27]PSP!$C:$C,[27]PSP!$BM:$BM)</f>
        <v>294.67</v>
      </c>
      <c r="BN854" s="28">
        <f t="shared" si="3232"/>
        <v>0</v>
      </c>
      <c r="BO854" s="88"/>
      <c r="BP854" s="54">
        <f>_xlfn.XLOOKUP($C854,[27]PSP!$C:$C,[27]PSP!$BP:$BP)</f>
        <v>0</v>
      </c>
      <c r="BQ854" s="27">
        <f>_xlfn.XLOOKUP($C854,[27]PSP!$C:$C,[27]PSP!$BQ:$BQ)</f>
        <v>294.67</v>
      </c>
      <c r="BR854" s="28">
        <f t="shared" si="3233"/>
        <v>0</v>
      </c>
      <c r="BS854" s="88"/>
      <c r="BT854" s="54">
        <f>_xlfn.XLOOKUP($C854,[27]PSP!$C:$C,[27]PSP!$BT:$BT)</f>
        <v>0</v>
      </c>
      <c r="BU854" s="27">
        <f>_xlfn.XLOOKUP($C854,[27]PSP!$C:$C,[27]PSP!$BU:$BU)</f>
        <v>294.67</v>
      </c>
      <c r="BV854" s="28">
        <f t="shared" si="3234"/>
        <v>0</v>
      </c>
      <c r="BW854" s="88"/>
      <c r="BX854" s="54">
        <f>_xlfn.XLOOKUP($C854,[27]PSP!$C:$C,[27]PSP!$BX:$BX)</f>
        <v>0</v>
      </c>
      <c r="BY854" s="27">
        <f>_xlfn.XLOOKUP($C854,[27]PSP!$C:$C,[27]PSP!$BY:$BY)</f>
        <v>294.67</v>
      </c>
      <c r="BZ854" s="28">
        <f t="shared" si="3235"/>
        <v>0</v>
      </c>
      <c r="CA854" s="88"/>
      <c r="CB854" s="54">
        <f>_xlfn.XLOOKUP($C854,[27]PSP!$C:$C,[27]PSP!$CB:$CB)</f>
        <v>0</v>
      </c>
      <c r="CC854" s="27">
        <f>_xlfn.XLOOKUP($C854,[27]PSP!$C:$C,[27]PSP!$CC:$CC)</f>
        <v>294.67</v>
      </c>
      <c r="CD854" s="28">
        <f t="shared" si="3236"/>
        <v>0</v>
      </c>
      <c r="CE854" s="88"/>
      <c r="CF854" s="54">
        <f>_xlfn.XLOOKUP($C854,[27]PSP!$C:$C,[27]PSP!$CF:$CF)</f>
        <v>0</v>
      </c>
      <c r="CG854" s="27">
        <f>_xlfn.XLOOKUP($C854,[27]PSP!$C:$C,[27]PSP!$CG:$CG)</f>
        <v>294.67</v>
      </c>
      <c r="CH854" s="28">
        <f t="shared" si="3237"/>
        <v>0</v>
      </c>
      <c r="CI854" s="88"/>
      <c r="CJ854" s="54">
        <f>_xlfn.XLOOKUP($C854,[27]PSP!$C:$C,[27]PSP!$CJ:$CJ)</f>
        <v>0</v>
      </c>
      <c r="CK854" s="27">
        <f>_xlfn.XLOOKUP($C854,[27]PSP!$C:$C,[27]PSP!$CK:$CK)</f>
        <v>294.67</v>
      </c>
      <c r="CL854" s="28">
        <f t="shared" si="3238"/>
        <v>0</v>
      </c>
      <c r="CM854" s="88"/>
      <c r="CN854" s="54">
        <f>_xlfn.XLOOKUP($C854,[27]PSP!$C:$C,[27]PSP!$CN:$CN)</f>
        <v>0</v>
      </c>
      <c r="CO854" s="27">
        <f>_xlfn.XLOOKUP($C854,[27]PSP!$C:$C,[27]PSP!$CO:$CO)</f>
        <v>294.67</v>
      </c>
      <c r="CP854" s="28">
        <f t="shared" si="3239"/>
        <v>0</v>
      </c>
      <c r="CQ854" s="88"/>
      <c r="CR854" s="54">
        <f>_xlfn.XLOOKUP($C854,[27]PSP!$C:$C,[27]PSP!$CR:$CR)</f>
        <v>0</v>
      </c>
      <c r="CS854" s="27">
        <f>_xlfn.XLOOKUP($C854,[27]PSP!$C:$C,[27]PSP!$CS:$CS)</f>
        <v>294.67</v>
      </c>
      <c r="CT854" s="28">
        <f t="shared" si="3240"/>
        <v>0</v>
      </c>
      <c r="CU854" s="88"/>
      <c r="CV854" s="54">
        <f>_xlfn.XLOOKUP($C854,[27]PSP!$C:$C,[27]PSP!$CV:$CV)</f>
        <v>0</v>
      </c>
      <c r="CW854" s="27">
        <f>_xlfn.XLOOKUP($C854,[27]PSP!$C:$C,[27]PSP!$CW:$CW)</f>
        <v>294.67</v>
      </c>
      <c r="CX854" s="28">
        <f t="shared" si="3241"/>
        <v>0</v>
      </c>
      <c r="CY854" s="88"/>
      <c r="CZ854" s="54">
        <f>_xlfn.XLOOKUP($C854,[27]PSP!$C:$C,[27]PSP!$CZ:$CZ)</f>
        <v>0</v>
      </c>
      <c r="DA854" s="27">
        <f>_xlfn.XLOOKUP($C854,[27]PSP!$C:$C,[27]PSP!$DA:$DA)</f>
        <v>294.67</v>
      </c>
      <c r="DB854" s="28">
        <f t="shared" si="3242"/>
        <v>0</v>
      </c>
      <c r="DC854" s="88"/>
      <c r="DD854" s="54">
        <f>_xlfn.XLOOKUP($C854,[27]PSP!$C:$C,[27]PSP!$DD:$DD)</f>
        <v>0</v>
      </c>
      <c r="DE854" s="27">
        <f>_xlfn.XLOOKUP($C854,[27]PSP!$C:$C,[27]PSP!$DE:$DE)</f>
        <v>294.67</v>
      </c>
      <c r="DF854" s="28">
        <f t="shared" si="3243"/>
        <v>0</v>
      </c>
      <c r="DG854" s="88"/>
      <c r="DH854" s="54">
        <f>_xlfn.XLOOKUP($C854,[27]PSP!$C:$C,[27]PSP!$DH:$DH)</f>
        <v>0</v>
      </c>
      <c r="DI854" s="27">
        <f>_xlfn.XLOOKUP($C854,[27]PSP!$C:$C,[27]PSP!$DI:$DI)</f>
        <v>294.67</v>
      </c>
      <c r="DJ854" s="28">
        <f t="shared" si="3244"/>
        <v>0</v>
      </c>
      <c r="DK854" s="88"/>
      <c r="DL854" s="54">
        <f>_xlfn.XLOOKUP($C854,[27]PSP!$C:$C,[27]PSP!$DL:$DL)</f>
        <v>0</v>
      </c>
      <c r="DM854" s="27">
        <f>_xlfn.XLOOKUP($C854,[27]PSP!$C:$C,[27]PSP!$DM:$DM)</f>
        <v>294.67</v>
      </c>
      <c r="DN854" s="28">
        <f t="shared" si="3245"/>
        <v>0</v>
      </c>
      <c r="DO854" s="88"/>
      <c r="DP854" s="54">
        <f>_xlfn.XLOOKUP($C854,[27]PSP!$C:$C,[27]PSP!$DP:$DP)</f>
        <v>0</v>
      </c>
      <c r="DQ854" s="27">
        <f>_xlfn.XLOOKUP($C854,[27]PSP!$C:$C,[27]PSP!$DQ:$DQ)</f>
        <v>294.67</v>
      </c>
      <c r="DR854" s="28">
        <f t="shared" si="3246"/>
        <v>0</v>
      </c>
      <c r="DS854" s="88"/>
      <c r="DT854" s="54">
        <f>_xlfn.XLOOKUP($C854,[27]PSP!$C:$C,[27]PSP!$DT:$DT)</f>
        <v>0</v>
      </c>
      <c r="DU854" s="27">
        <f>_xlfn.XLOOKUP($C854,[27]PSP!$C:$C,[27]PSP!$DU:$DU)</f>
        <v>294.67</v>
      </c>
      <c r="DV854" s="28">
        <f t="shared" si="3247"/>
        <v>0</v>
      </c>
      <c r="DW854" s="88"/>
      <c r="DX854" s="54">
        <f>_xlfn.XLOOKUP($C854,[27]PSP!$C:$C,[27]PSP!$DX:$DX)</f>
        <v>0</v>
      </c>
      <c r="DY854" s="27">
        <f>_xlfn.XLOOKUP($C854,[27]PSP!$C:$C,[27]PSP!$DY:$DY)</f>
        <v>294.67</v>
      </c>
      <c r="DZ854" s="28">
        <f t="shared" si="3248"/>
        <v>0</v>
      </c>
      <c r="EA854" s="88"/>
      <c r="EB854" s="54">
        <f>_xlfn.XLOOKUP($C854,[27]PSP!$C:$C,[27]PSP!$EB:$EB)</f>
        <v>0</v>
      </c>
      <c r="EC854" s="27">
        <f>_xlfn.XLOOKUP($C854,[27]PSP!$C:$C,[27]PSP!$EC:$EC)</f>
        <v>294.67</v>
      </c>
      <c r="ED854" s="28">
        <f t="shared" si="3249"/>
        <v>0</v>
      </c>
      <c r="EE854" s="88"/>
      <c r="EF854" s="54">
        <f>_xlfn.XLOOKUP($C854,[27]PSP!$C:$C,[27]PSP!$EF:$EF)</f>
        <v>0</v>
      </c>
      <c r="EG854" s="27">
        <f>_xlfn.XLOOKUP($C854,[27]PSP!$C:$C,[27]PSP!$EG:$EG)</f>
        <v>294.67</v>
      </c>
      <c r="EH854" s="28">
        <f t="shared" si="3250"/>
        <v>0</v>
      </c>
      <c r="EI854" s="88"/>
      <c r="EJ854" s="54" t="e">
        <f>_xlfn.XLOOKUP($C854,[27]PSP!$C:$C,[27]PSP!$EJ:$EJ)</f>
        <v>#REF!</v>
      </c>
      <c r="EK854" s="27">
        <f>_xlfn.XLOOKUP($C854,[27]PSP!$C:$C,[27]PSP!$EK:$EK)</f>
        <v>294.67</v>
      </c>
      <c r="EL854" s="28" t="e">
        <f t="shared" si="3251"/>
        <v>#REF!</v>
      </c>
      <c r="EM854" s="88"/>
      <c r="EN854" s="108"/>
      <c r="EO854" s="29" t="e">
        <f t="shared" si="3252"/>
        <v>#REF!</v>
      </c>
      <c r="EP854" s="88" t="e">
        <f t="shared" si="3217"/>
        <v>#REF!</v>
      </c>
      <c r="EQ854" s="1" t="e">
        <f t="shared" si="2596"/>
        <v>#REF!</v>
      </c>
      <c r="ES854" s="118">
        <f t="shared" si="3148"/>
        <v>1.1767000000000001</v>
      </c>
    </row>
    <row r="855" spans="3:149" s="1" customFormat="1" ht="21" x14ac:dyDescent="0.25">
      <c r="C855" s="24" t="s">
        <v>990</v>
      </c>
      <c r="D855" s="43" t="str">
        <f>_xlfn.XLOOKUP($C855,[27]PSP!$C:$C,[27]PSP!$D:$D)</f>
        <v>COMP_46008</v>
      </c>
      <c r="E855" s="24" t="str">
        <f>_xlfn.XLOOKUP($C855,[27]PSP!$C:$C,[27]PSP!$E:$E)</f>
        <v>COMPOSIÇÃO</v>
      </c>
      <c r="F855" s="25" t="str">
        <f>_xlfn.XLOOKUP($C855,[27]PSP!$C:$C,[27]PSP!$F:$F)</f>
        <v>BALIZADOR CATADIOPTRICO PARA DEFENSA METALICA COM PELICULA GT+GT - FORNECIMENTO E INSTALAÇÃO</v>
      </c>
      <c r="G855" s="26" t="str">
        <f>_xlfn.XLOOKUP($C855,[27]PSP!$C:$C,[27]PSP!$G:$G)</f>
        <v>UN</v>
      </c>
      <c r="H855" s="53" t="e">
        <f>_xlfn.XLOOKUP($C855,[27]PSP!$C:$C,[27]PSP!$H:$H)</f>
        <v>#REF!</v>
      </c>
      <c r="I855" s="28" t="e">
        <f>_xlfn.XLOOKUP($C855,[27]PSP!$C:$C,[27]PSP!$I:$I)</f>
        <v>#REF!</v>
      </c>
      <c r="J855" s="28" t="e">
        <f t="shared" si="3218"/>
        <v>#REF!</v>
      </c>
      <c r="K855" s="88"/>
      <c r="L855" s="54">
        <f>_xlfn.XLOOKUP($C855,[27]PSP!$C:$C,[27]PSP!$L:$L)</f>
        <v>0</v>
      </c>
      <c r="M855" s="27">
        <f>_xlfn.XLOOKUP($C855,[27]PSP!$C:$C,[27]PSP!$M:$M)</f>
        <v>40.9</v>
      </c>
      <c r="N855" s="28">
        <f t="shared" si="3219"/>
        <v>0</v>
      </c>
      <c r="O855" s="88"/>
      <c r="P855" s="54">
        <f>_xlfn.XLOOKUP($C855,[27]PSP!$C:$C,[27]PSP!$P:$P)</f>
        <v>0</v>
      </c>
      <c r="Q855" s="27">
        <f>_xlfn.XLOOKUP($C855,[27]PSP!$C:$C,[27]PSP!$Q:$Q)</f>
        <v>40.9</v>
      </c>
      <c r="R855" s="28">
        <f t="shared" si="3220"/>
        <v>0</v>
      </c>
      <c r="S855" s="88"/>
      <c r="T855" s="54">
        <f>_xlfn.XLOOKUP($C855,[27]PSP!$C:$C,[27]PSP!$T:$T)</f>
        <v>0</v>
      </c>
      <c r="U855" s="27">
        <f>_xlfn.XLOOKUP($C855,[27]PSP!$C:$C,[27]PSP!$U:$U)</f>
        <v>40.9</v>
      </c>
      <c r="V855" s="28">
        <f t="shared" si="3221"/>
        <v>0</v>
      </c>
      <c r="W855" s="88"/>
      <c r="X855" s="54">
        <f>_xlfn.XLOOKUP($C855,[27]PSP!$C:$C,[27]PSP!$X:$X)</f>
        <v>0</v>
      </c>
      <c r="Y855" s="27">
        <f>_xlfn.XLOOKUP($C855,[27]PSP!$C:$C,[27]PSP!$Y:$Y)</f>
        <v>40.9</v>
      </c>
      <c r="Z855" s="28">
        <f t="shared" si="3222"/>
        <v>0</v>
      </c>
      <c r="AA855" s="88"/>
      <c r="AB855" s="54">
        <f>_xlfn.XLOOKUP($C855,[27]PSP!$C:$C,[27]PSP!$AB:$AB)</f>
        <v>0</v>
      </c>
      <c r="AC855" s="27">
        <f>_xlfn.XLOOKUP($C855,[27]PSP!$C:$C,[27]PSP!$AC:$AC)</f>
        <v>40.9</v>
      </c>
      <c r="AD855" s="28">
        <f t="shared" si="3223"/>
        <v>0</v>
      </c>
      <c r="AE855" s="88"/>
      <c r="AF855" s="54">
        <f>_xlfn.XLOOKUP($C855,[27]PSP!$C:$C,[27]PSP!$AF:$AF)</f>
        <v>0</v>
      </c>
      <c r="AG855" s="27">
        <f>_xlfn.XLOOKUP($C855,[27]PSP!$C:$C,[27]PSP!$AG:$AG)</f>
        <v>40.9</v>
      </c>
      <c r="AH855" s="28">
        <f t="shared" si="3224"/>
        <v>0</v>
      </c>
      <c r="AI855" s="88"/>
      <c r="AJ855" s="54">
        <f>_xlfn.XLOOKUP($C855,[27]PSP!$C:$C,[27]PSP!$AJ:$AJ)</f>
        <v>0</v>
      </c>
      <c r="AK855" s="27">
        <f>_xlfn.XLOOKUP($C855,[27]PSP!$C:$C,[27]PSP!$AK:$AK)</f>
        <v>40.9</v>
      </c>
      <c r="AL855" s="28">
        <f t="shared" si="3225"/>
        <v>0</v>
      </c>
      <c r="AM855" s="88"/>
      <c r="AN855" s="54">
        <f>_xlfn.XLOOKUP($C855,[27]PSP!$C:$C,[27]PSP!$AN:$AN)</f>
        <v>0</v>
      </c>
      <c r="AO855" s="27">
        <f>_xlfn.XLOOKUP($C855,[27]PSP!$C:$C,[27]PSP!$AO:$AO)</f>
        <v>40.9</v>
      </c>
      <c r="AP855" s="28">
        <f t="shared" si="3226"/>
        <v>0</v>
      </c>
      <c r="AQ855" s="88"/>
      <c r="AR855" s="54">
        <f>_xlfn.XLOOKUP($C855,[27]PSP!$C:$C,[27]PSP!$AR:$AR)</f>
        <v>0</v>
      </c>
      <c r="AS855" s="27">
        <f>_xlfn.XLOOKUP($C855,[27]PSP!$C:$C,[27]PSP!$AS:$AS)</f>
        <v>40.9</v>
      </c>
      <c r="AT855" s="28">
        <f t="shared" si="3227"/>
        <v>0</v>
      </c>
      <c r="AU855" s="88"/>
      <c r="AV855" s="54">
        <f>_xlfn.XLOOKUP($C855,[27]PSP!$C:$C,[27]PSP!$AV:$AV)</f>
        <v>0</v>
      </c>
      <c r="AW855" s="27">
        <f>_xlfn.XLOOKUP($C855,[27]PSP!$C:$C,[27]PSP!$AW:$AW)</f>
        <v>40.9</v>
      </c>
      <c r="AX855" s="28">
        <f t="shared" si="3228"/>
        <v>0</v>
      </c>
      <c r="AY855" s="88"/>
      <c r="AZ855" s="54">
        <f>_xlfn.XLOOKUP($C855,[27]PSP!$C:$C,[27]PSP!$AZ:$AZ)</f>
        <v>0</v>
      </c>
      <c r="BA855" s="27">
        <f>_xlfn.XLOOKUP($C855,[27]PSP!$C:$C,[27]PSP!$BA:$BA)</f>
        <v>40.9</v>
      </c>
      <c r="BB855" s="28">
        <f t="shared" si="3229"/>
        <v>0</v>
      </c>
      <c r="BC855" s="88"/>
      <c r="BD855" s="54">
        <f>_xlfn.XLOOKUP($C855,[27]PSP!$C:$C,[27]PSP!$BD:$BD)</f>
        <v>0</v>
      </c>
      <c r="BE855" s="27">
        <f>_xlfn.XLOOKUP($C855,[27]PSP!$C:$C,[27]PSP!$BE:$BE)</f>
        <v>40.9</v>
      </c>
      <c r="BF855" s="28">
        <f t="shared" si="3230"/>
        <v>0</v>
      </c>
      <c r="BG855" s="88"/>
      <c r="BH855" s="54">
        <f>_xlfn.XLOOKUP($C855,[27]PSP!$C:$C,[27]PSP!$BH:$BH)</f>
        <v>0</v>
      </c>
      <c r="BI855" s="27">
        <f>_xlfn.XLOOKUP($C855,[27]PSP!$C:$C,[27]PSP!$BI:$BI)</f>
        <v>40.9</v>
      </c>
      <c r="BJ855" s="28">
        <f t="shared" si="3231"/>
        <v>0</v>
      </c>
      <c r="BK855" s="88"/>
      <c r="BL855" s="54">
        <f>_xlfn.XLOOKUP($C855,[27]PSP!$C:$C,[27]PSP!$BL:$BL)</f>
        <v>0</v>
      </c>
      <c r="BM855" s="27">
        <f>_xlfn.XLOOKUP($C855,[27]PSP!$C:$C,[27]PSP!$BM:$BM)</f>
        <v>40.9</v>
      </c>
      <c r="BN855" s="28">
        <f t="shared" si="3232"/>
        <v>0</v>
      </c>
      <c r="BO855" s="88"/>
      <c r="BP855" s="54">
        <f>_xlfn.XLOOKUP($C855,[27]PSP!$C:$C,[27]PSP!$BP:$BP)</f>
        <v>0</v>
      </c>
      <c r="BQ855" s="27">
        <f>_xlfn.XLOOKUP($C855,[27]PSP!$C:$C,[27]PSP!$BQ:$BQ)</f>
        <v>40.9</v>
      </c>
      <c r="BR855" s="28">
        <f t="shared" si="3233"/>
        <v>0</v>
      </c>
      <c r="BS855" s="88"/>
      <c r="BT855" s="54">
        <f>_xlfn.XLOOKUP($C855,[27]PSP!$C:$C,[27]PSP!$BT:$BT)</f>
        <v>0</v>
      </c>
      <c r="BU855" s="27">
        <f>_xlfn.XLOOKUP($C855,[27]PSP!$C:$C,[27]PSP!$BU:$BU)</f>
        <v>40.9</v>
      </c>
      <c r="BV855" s="28">
        <f t="shared" si="3234"/>
        <v>0</v>
      </c>
      <c r="BW855" s="88"/>
      <c r="BX855" s="54">
        <f>_xlfn.XLOOKUP($C855,[27]PSP!$C:$C,[27]PSP!$BX:$BX)</f>
        <v>0</v>
      </c>
      <c r="BY855" s="27">
        <f>_xlfn.XLOOKUP($C855,[27]PSP!$C:$C,[27]PSP!$BY:$BY)</f>
        <v>40.9</v>
      </c>
      <c r="BZ855" s="28">
        <f t="shared" si="3235"/>
        <v>0</v>
      </c>
      <c r="CA855" s="88"/>
      <c r="CB855" s="54">
        <f>_xlfn.XLOOKUP($C855,[27]PSP!$C:$C,[27]PSP!$CB:$CB)</f>
        <v>0</v>
      </c>
      <c r="CC855" s="27">
        <f>_xlfn.XLOOKUP($C855,[27]PSP!$C:$C,[27]PSP!$CC:$CC)</f>
        <v>40.9</v>
      </c>
      <c r="CD855" s="28">
        <f t="shared" si="3236"/>
        <v>0</v>
      </c>
      <c r="CE855" s="88"/>
      <c r="CF855" s="54">
        <f>_xlfn.XLOOKUP($C855,[27]PSP!$C:$C,[27]PSP!$CF:$CF)</f>
        <v>0</v>
      </c>
      <c r="CG855" s="27">
        <f>_xlfn.XLOOKUP($C855,[27]PSP!$C:$C,[27]PSP!$CG:$CG)</f>
        <v>40.9</v>
      </c>
      <c r="CH855" s="28">
        <f t="shared" si="3237"/>
        <v>0</v>
      </c>
      <c r="CI855" s="88"/>
      <c r="CJ855" s="54">
        <f>_xlfn.XLOOKUP($C855,[27]PSP!$C:$C,[27]PSP!$CJ:$CJ)</f>
        <v>0</v>
      </c>
      <c r="CK855" s="27">
        <f>_xlfn.XLOOKUP($C855,[27]PSP!$C:$C,[27]PSP!$CK:$CK)</f>
        <v>40.9</v>
      </c>
      <c r="CL855" s="28">
        <f t="shared" si="3238"/>
        <v>0</v>
      </c>
      <c r="CM855" s="88"/>
      <c r="CN855" s="54">
        <f>_xlfn.XLOOKUP($C855,[27]PSP!$C:$C,[27]PSP!$CN:$CN)</f>
        <v>0</v>
      </c>
      <c r="CO855" s="27">
        <f>_xlfn.XLOOKUP($C855,[27]PSP!$C:$C,[27]PSP!$CO:$CO)</f>
        <v>40.9</v>
      </c>
      <c r="CP855" s="28">
        <f t="shared" si="3239"/>
        <v>0</v>
      </c>
      <c r="CQ855" s="88"/>
      <c r="CR855" s="54">
        <f>_xlfn.XLOOKUP($C855,[27]PSP!$C:$C,[27]PSP!$CR:$CR)</f>
        <v>0</v>
      </c>
      <c r="CS855" s="27">
        <f>_xlfn.XLOOKUP($C855,[27]PSP!$C:$C,[27]PSP!$CS:$CS)</f>
        <v>40.9</v>
      </c>
      <c r="CT855" s="28">
        <f t="shared" si="3240"/>
        <v>0</v>
      </c>
      <c r="CU855" s="88"/>
      <c r="CV855" s="54">
        <f>_xlfn.XLOOKUP($C855,[27]PSP!$C:$C,[27]PSP!$CV:$CV)</f>
        <v>0</v>
      </c>
      <c r="CW855" s="27">
        <f>_xlfn.XLOOKUP($C855,[27]PSP!$C:$C,[27]PSP!$CW:$CW)</f>
        <v>40.9</v>
      </c>
      <c r="CX855" s="28">
        <f t="shared" si="3241"/>
        <v>0</v>
      </c>
      <c r="CY855" s="88"/>
      <c r="CZ855" s="54">
        <f>_xlfn.XLOOKUP($C855,[27]PSP!$C:$C,[27]PSP!$CZ:$CZ)</f>
        <v>0</v>
      </c>
      <c r="DA855" s="27">
        <f>_xlfn.XLOOKUP($C855,[27]PSP!$C:$C,[27]PSP!$DA:$DA)</f>
        <v>40.9</v>
      </c>
      <c r="DB855" s="28">
        <f t="shared" si="3242"/>
        <v>0</v>
      </c>
      <c r="DC855" s="88"/>
      <c r="DD855" s="54">
        <f>_xlfn.XLOOKUP($C855,[27]PSP!$C:$C,[27]PSP!$DD:$DD)</f>
        <v>0</v>
      </c>
      <c r="DE855" s="27">
        <f>_xlfn.XLOOKUP($C855,[27]PSP!$C:$C,[27]PSP!$DE:$DE)</f>
        <v>40.9</v>
      </c>
      <c r="DF855" s="28">
        <f t="shared" si="3243"/>
        <v>0</v>
      </c>
      <c r="DG855" s="88"/>
      <c r="DH855" s="54">
        <f>_xlfn.XLOOKUP($C855,[27]PSP!$C:$C,[27]PSP!$DH:$DH)</f>
        <v>0</v>
      </c>
      <c r="DI855" s="27">
        <f>_xlfn.XLOOKUP($C855,[27]PSP!$C:$C,[27]PSP!$DI:$DI)</f>
        <v>40.9</v>
      </c>
      <c r="DJ855" s="28">
        <f t="shared" si="3244"/>
        <v>0</v>
      </c>
      <c r="DK855" s="88"/>
      <c r="DL855" s="54">
        <f>_xlfn.XLOOKUP($C855,[27]PSP!$C:$C,[27]PSP!$DL:$DL)</f>
        <v>0</v>
      </c>
      <c r="DM855" s="27">
        <f>_xlfn.XLOOKUP($C855,[27]PSP!$C:$C,[27]PSP!$DM:$DM)</f>
        <v>40.9</v>
      </c>
      <c r="DN855" s="28">
        <f t="shared" si="3245"/>
        <v>0</v>
      </c>
      <c r="DO855" s="88"/>
      <c r="DP855" s="54">
        <f>_xlfn.XLOOKUP($C855,[27]PSP!$C:$C,[27]PSP!$DP:$DP)</f>
        <v>0</v>
      </c>
      <c r="DQ855" s="27">
        <f>_xlfn.XLOOKUP($C855,[27]PSP!$C:$C,[27]PSP!$DQ:$DQ)</f>
        <v>40.9</v>
      </c>
      <c r="DR855" s="28">
        <f t="shared" si="3246"/>
        <v>0</v>
      </c>
      <c r="DS855" s="88"/>
      <c r="DT855" s="54">
        <f>_xlfn.XLOOKUP($C855,[27]PSP!$C:$C,[27]PSP!$DT:$DT)</f>
        <v>0</v>
      </c>
      <c r="DU855" s="27">
        <f>_xlfn.XLOOKUP($C855,[27]PSP!$C:$C,[27]PSP!$DU:$DU)</f>
        <v>40.9</v>
      </c>
      <c r="DV855" s="28">
        <f t="shared" si="3247"/>
        <v>0</v>
      </c>
      <c r="DW855" s="88"/>
      <c r="DX855" s="54">
        <f>_xlfn.XLOOKUP($C855,[27]PSP!$C:$C,[27]PSP!$DX:$DX)</f>
        <v>0</v>
      </c>
      <c r="DY855" s="27">
        <f>_xlfn.XLOOKUP($C855,[27]PSP!$C:$C,[27]PSP!$DY:$DY)</f>
        <v>40.9</v>
      </c>
      <c r="DZ855" s="28">
        <f t="shared" si="3248"/>
        <v>0</v>
      </c>
      <c r="EA855" s="88"/>
      <c r="EB855" s="54">
        <f>_xlfn.XLOOKUP($C855,[27]PSP!$C:$C,[27]PSP!$EB:$EB)</f>
        <v>0</v>
      </c>
      <c r="EC855" s="27">
        <f>_xlfn.XLOOKUP($C855,[27]PSP!$C:$C,[27]PSP!$EC:$EC)</f>
        <v>40.9</v>
      </c>
      <c r="ED855" s="28">
        <f t="shared" si="3249"/>
        <v>0</v>
      </c>
      <c r="EE855" s="88"/>
      <c r="EF855" s="54">
        <f>_xlfn.XLOOKUP($C855,[27]PSP!$C:$C,[27]PSP!$EF:$EF)</f>
        <v>0</v>
      </c>
      <c r="EG855" s="27">
        <f>_xlfn.XLOOKUP($C855,[27]PSP!$C:$C,[27]PSP!$EG:$EG)</f>
        <v>40.9</v>
      </c>
      <c r="EH855" s="28">
        <f t="shared" si="3250"/>
        <v>0</v>
      </c>
      <c r="EI855" s="88"/>
      <c r="EJ855" s="54" t="e">
        <f>_xlfn.XLOOKUP($C855,[27]PSP!$C:$C,[27]PSP!$EJ:$EJ)</f>
        <v>#REF!</v>
      </c>
      <c r="EK855" s="27">
        <f>_xlfn.XLOOKUP($C855,[27]PSP!$C:$C,[27]PSP!$EK:$EK)</f>
        <v>40.9</v>
      </c>
      <c r="EL855" s="28" t="e">
        <f t="shared" si="3251"/>
        <v>#REF!</v>
      </c>
      <c r="EM855" s="88"/>
      <c r="EN855" s="108"/>
      <c r="EO855" s="29" t="e">
        <f t="shared" si="3252"/>
        <v>#REF!</v>
      </c>
      <c r="EP855" s="88" t="e">
        <f t="shared" si="3217"/>
        <v>#REF!</v>
      </c>
      <c r="EQ855" s="1" t="e">
        <f t="shared" si="2596"/>
        <v>#REF!</v>
      </c>
      <c r="ES855" s="118">
        <f t="shared" si="3148"/>
        <v>1.1767000000000001</v>
      </c>
    </row>
    <row r="856" spans="3:149" s="1" customFormat="1" ht="14.25" x14ac:dyDescent="0.25">
      <c r="C856" s="79" t="s">
        <v>991</v>
      </c>
      <c r="D856" s="80"/>
      <c r="E856" s="79"/>
      <c r="F856" s="81" t="s">
        <v>28</v>
      </c>
      <c r="G856" s="82"/>
      <c r="H856" s="82"/>
      <c r="I856" s="83"/>
      <c r="J856" s="83"/>
      <c r="L856" s="84"/>
      <c r="M856" s="85"/>
      <c r="N856" s="83"/>
      <c r="P856" s="84"/>
      <c r="Q856" s="85"/>
      <c r="R856" s="83"/>
      <c r="T856" s="84"/>
      <c r="U856" s="85"/>
      <c r="V856" s="83"/>
      <c r="X856" s="84"/>
      <c r="Y856" s="85"/>
      <c r="Z856" s="83"/>
      <c r="AB856" s="84"/>
      <c r="AC856" s="85"/>
      <c r="AD856" s="83"/>
      <c r="AF856" s="84"/>
      <c r="AG856" s="85"/>
      <c r="AH856" s="83"/>
      <c r="AJ856" s="84"/>
      <c r="AK856" s="85"/>
      <c r="AL856" s="83"/>
      <c r="AN856" s="84"/>
      <c r="AO856" s="85"/>
      <c r="AP856" s="83"/>
      <c r="AR856" s="84"/>
      <c r="AS856" s="85"/>
      <c r="AT856" s="83"/>
      <c r="AV856" s="84"/>
      <c r="AW856" s="85"/>
      <c r="AX856" s="83"/>
      <c r="AZ856" s="84"/>
      <c r="BA856" s="85"/>
      <c r="BB856" s="83"/>
      <c r="BD856" s="84"/>
      <c r="BE856" s="85"/>
      <c r="BF856" s="83"/>
      <c r="BH856" s="84"/>
      <c r="BI856" s="85"/>
      <c r="BJ856" s="83"/>
      <c r="BL856" s="84"/>
      <c r="BM856" s="85"/>
      <c r="BN856" s="83"/>
      <c r="BP856" s="84"/>
      <c r="BQ856" s="85"/>
      <c r="BR856" s="83"/>
      <c r="BT856" s="84"/>
      <c r="BU856" s="85"/>
      <c r="BV856" s="83"/>
      <c r="BX856" s="84"/>
      <c r="BY856" s="85"/>
      <c r="BZ856" s="83"/>
      <c r="CB856" s="84"/>
      <c r="CC856" s="85"/>
      <c r="CD856" s="83"/>
      <c r="CF856" s="84"/>
      <c r="CG856" s="85"/>
      <c r="CH856" s="83"/>
      <c r="CJ856" s="84"/>
      <c r="CK856" s="85"/>
      <c r="CL856" s="83"/>
      <c r="CN856" s="84"/>
      <c r="CO856" s="85"/>
      <c r="CP856" s="83"/>
      <c r="CR856" s="84"/>
      <c r="CS856" s="85"/>
      <c r="CT856" s="83"/>
      <c r="CV856" s="84"/>
      <c r="CW856" s="85"/>
      <c r="CX856" s="83"/>
      <c r="CZ856" s="84"/>
      <c r="DA856" s="85"/>
      <c r="DB856" s="83"/>
      <c r="DD856" s="84"/>
      <c r="DE856" s="85"/>
      <c r="DF856" s="83"/>
      <c r="DH856" s="84"/>
      <c r="DI856" s="85"/>
      <c r="DJ856" s="83"/>
      <c r="DL856" s="84"/>
      <c r="DM856" s="85"/>
      <c r="DN856" s="83"/>
      <c r="DP856" s="84"/>
      <c r="DQ856" s="85"/>
      <c r="DR856" s="83"/>
      <c r="DT856" s="84"/>
      <c r="DU856" s="85"/>
      <c r="DV856" s="83"/>
      <c r="DX856" s="84"/>
      <c r="DY856" s="85"/>
      <c r="DZ856" s="83"/>
      <c r="EB856" s="84"/>
      <c r="EC856" s="85"/>
      <c r="ED856" s="83"/>
      <c r="EF856" s="84"/>
      <c r="EG856" s="85"/>
      <c r="EH856" s="83"/>
      <c r="EJ856" s="84"/>
      <c r="EK856" s="85"/>
      <c r="EL856" s="83"/>
      <c r="EN856" s="109"/>
      <c r="EO856" s="29">
        <f t="shared" si="3252"/>
        <v>0</v>
      </c>
      <c r="EP856" s="88">
        <f t="shared" si="3217"/>
        <v>0</v>
      </c>
      <c r="EQ856" s="1" t="b">
        <f t="shared" si="2596"/>
        <v>1</v>
      </c>
      <c r="ES856" s="118">
        <f t="shared" si="3148"/>
        <v>1.1767000000000001</v>
      </c>
    </row>
    <row r="857" spans="3:149" s="1" customFormat="1" ht="14.25" x14ac:dyDescent="0.25">
      <c r="C857" s="24" t="s">
        <v>992</v>
      </c>
      <c r="D857" s="43">
        <f>_xlfn.XLOOKUP($C857,[27]PSP!$C:$C,[27]PSP!$D:$D)</f>
        <v>4413905</v>
      </c>
      <c r="E857" s="24" t="str">
        <f>_xlfn.XLOOKUP($C857,[27]PSP!$C:$C,[27]PSP!$E:$E)</f>
        <v>SICRO SERVIÇO</v>
      </c>
      <c r="F857" s="25" t="str">
        <f>_xlfn.XLOOKUP($C857,[27]PSP!$C:$C,[27]PSP!$F:$F)</f>
        <v>HIDROSSEMEADURA</v>
      </c>
      <c r="G857" s="26" t="str">
        <f>_xlfn.XLOOKUP($C857,[27]PSP!$C:$C,[27]PSP!$G:$G)</f>
        <v>M²</v>
      </c>
      <c r="H857" s="53" t="e">
        <f>_xlfn.XLOOKUP($C857,[27]PSP!$C:$C,[27]PSP!$H:$H)</f>
        <v>#REF!</v>
      </c>
      <c r="I857" s="28" t="e">
        <f>_xlfn.XLOOKUP($C857,[27]PSP!$C:$C,[27]PSP!$I:$I)</f>
        <v>#REF!</v>
      </c>
      <c r="J857" s="28" t="e">
        <f t="shared" ref="J857:J878" si="3253">IF(LEFT(D857,6)="COT.IS",I857,I857*(1+$J$7))</f>
        <v>#REF!</v>
      </c>
      <c r="K857" s="88"/>
      <c r="L857" s="54">
        <f>_xlfn.XLOOKUP($C857,[27]PSP!$C:$C,[27]PSP!$L:$L)</f>
        <v>0</v>
      </c>
      <c r="M857" s="27">
        <f>_xlfn.XLOOKUP($C857,[27]PSP!$C:$C,[27]PSP!$M:$M)</f>
        <v>2.76</v>
      </c>
      <c r="N857" s="28">
        <f t="shared" ref="N857:N878" si="3254">TRUNC(M857*L857,2)</f>
        <v>0</v>
      </c>
      <c r="O857" s="88"/>
      <c r="P857" s="54">
        <f>_xlfn.XLOOKUP($C857,[27]PSP!$C:$C,[27]PSP!$P:$P)</f>
        <v>0</v>
      </c>
      <c r="Q857" s="27">
        <f>_xlfn.XLOOKUP($C857,[27]PSP!$C:$C,[27]PSP!$Q:$Q)</f>
        <v>2.76</v>
      </c>
      <c r="R857" s="28">
        <f t="shared" ref="R857:R878" si="3255">TRUNC(Q857*P857,2)</f>
        <v>0</v>
      </c>
      <c r="S857" s="88"/>
      <c r="T857" s="54">
        <f>_xlfn.XLOOKUP($C857,[27]PSP!$C:$C,[27]PSP!$T:$T)</f>
        <v>0</v>
      </c>
      <c r="U857" s="27">
        <f>_xlfn.XLOOKUP($C857,[27]PSP!$C:$C,[27]PSP!$U:$U)</f>
        <v>2.76</v>
      </c>
      <c r="V857" s="28">
        <f t="shared" ref="V857:V878" si="3256">TRUNC(U857*T857,2)</f>
        <v>0</v>
      </c>
      <c r="W857" s="88"/>
      <c r="X857" s="54">
        <f>_xlfn.XLOOKUP($C857,[27]PSP!$C:$C,[27]PSP!$X:$X)</f>
        <v>0</v>
      </c>
      <c r="Y857" s="27">
        <f>_xlfn.XLOOKUP($C857,[27]PSP!$C:$C,[27]PSP!$Y:$Y)</f>
        <v>2.76</v>
      </c>
      <c r="Z857" s="28">
        <f t="shared" ref="Z857:Z878" si="3257">TRUNC(Y857*X857,2)</f>
        <v>0</v>
      </c>
      <c r="AA857" s="88"/>
      <c r="AB857" s="54">
        <f>_xlfn.XLOOKUP($C857,[27]PSP!$C:$C,[27]PSP!$AB:$AB)</f>
        <v>0</v>
      </c>
      <c r="AC857" s="27">
        <f>_xlfn.XLOOKUP($C857,[27]PSP!$C:$C,[27]PSP!$AC:$AC)</f>
        <v>2.76</v>
      </c>
      <c r="AD857" s="28">
        <f t="shared" ref="AD857:AD878" si="3258">TRUNC(AC857*AB857,2)</f>
        <v>0</v>
      </c>
      <c r="AE857" s="88"/>
      <c r="AF857" s="54">
        <f>_xlfn.XLOOKUP($C857,[27]PSP!$C:$C,[27]PSP!$AF:$AF)</f>
        <v>0</v>
      </c>
      <c r="AG857" s="27">
        <f>_xlfn.XLOOKUP($C857,[27]PSP!$C:$C,[27]PSP!$AG:$AG)</f>
        <v>2.76</v>
      </c>
      <c r="AH857" s="28">
        <f t="shared" ref="AH857:AH878" si="3259">TRUNC(AG857*AF857,2)</f>
        <v>0</v>
      </c>
      <c r="AI857" s="88"/>
      <c r="AJ857" s="54">
        <f>_xlfn.XLOOKUP($C857,[27]PSP!$C:$C,[27]PSP!$AJ:$AJ)</f>
        <v>0</v>
      </c>
      <c r="AK857" s="27">
        <f>_xlfn.XLOOKUP($C857,[27]PSP!$C:$C,[27]PSP!$AK:$AK)</f>
        <v>2.76</v>
      </c>
      <c r="AL857" s="28">
        <f t="shared" ref="AL857:AL878" si="3260">TRUNC(AK857*AJ857,2)</f>
        <v>0</v>
      </c>
      <c r="AM857" s="88"/>
      <c r="AN857" s="54">
        <f>_xlfn.XLOOKUP($C857,[27]PSP!$C:$C,[27]PSP!$AN:$AN)</f>
        <v>0</v>
      </c>
      <c r="AO857" s="27">
        <f>_xlfn.XLOOKUP($C857,[27]PSP!$C:$C,[27]PSP!$AO:$AO)</f>
        <v>2.76</v>
      </c>
      <c r="AP857" s="28">
        <f t="shared" ref="AP857:AP878" si="3261">TRUNC(AO857*AN857,2)</f>
        <v>0</v>
      </c>
      <c r="AQ857" s="88"/>
      <c r="AR857" s="54">
        <f>_xlfn.XLOOKUP($C857,[27]PSP!$C:$C,[27]PSP!$AR:$AR)</f>
        <v>0</v>
      </c>
      <c r="AS857" s="27">
        <f>_xlfn.XLOOKUP($C857,[27]PSP!$C:$C,[27]PSP!$AS:$AS)</f>
        <v>2.76</v>
      </c>
      <c r="AT857" s="28">
        <f t="shared" ref="AT857:AT878" si="3262">TRUNC(AS857*AR857,2)</f>
        <v>0</v>
      </c>
      <c r="AU857" s="88"/>
      <c r="AV857" s="54">
        <f>_xlfn.XLOOKUP($C857,[27]PSP!$C:$C,[27]PSP!$AV:$AV)</f>
        <v>0</v>
      </c>
      <c r="AW857" s="27">
        <f>_xlfn.XLOOKUP($C857,[27]PSP!$C:$C,[27]PSP!$AW:$AW)</f>
        <v>2.76</v>
      </c>
      <c r="AX857" s="28">
        <f t="shared" ref="AX857:AX878" si="3263">TRUNC(AW857*AV857,2)</f>
        <v>0</v>
      </c>
      <c r="AY857" s="88"/>
      <c r="AZ857" s="54">
        <f>_xlfn.XLOOKUP($C857,[27]PSP!$C:$C,[27]PSP!$AZ:$AZ)</f>
        <v>0</v>
      </c>
      <c r="BA857" s="27">
        <f>_xlfn.XLOOKUP($C857,[27]PSP!$C:$C,[27]PSP!$BA:$BA)</f>
        <v>2.76</v>
      </c>
      <c r="BB857" s="28">
        <f t="shared" ref="BB857:BB878" si="3264">TRUNC(BA857*AZ857,2)</f>
        <v>0</v>
      </c>
      <c r="BC857" s="88"/>
      <c r="BD857" s="54">
        <f>_xlfn.XLOOKUP($C857,[27]PSP!$C:$C,[27]PSP!$BD:$BD)</f>
        <v>0</v>
      </c>
      <c r="BE857" s="27">
        <f>_xlfn.XLOOKUP($C857,[27]PSP!$C:$C,[27]PSP!$BE:$BE)</f>
        <v>2.76</v>
      </c>
      <c r="BF857" s="28">
        <f t="shared" ref="BF857:BF878" si="3265">TRUNC(BE857*BD857,2)</f>
        <v>0</v>
      </c>
      <c r="BG857" s="88"/>
      <c r="BH857" s="54">
        <f>_xlfn.XLOOKUP($C857,[27]PSP!$C:$C,[27]PSP!$BH:$BH)</f>
        <v>0</v>
      </c>
      <c r="BI857" s="27">
        <f>_xlfn.XLOOKUP($C857,[27]PSP!$C:$C,[27]PSP!$BI:$BI)</f>
        <v>2.76</v>
      </c>
      <c r="BJ857" s="28">
        <f t="shared" ref="BJ857:BJ878" si="3266">TRUNC(BI857*BH857,2)</f>
        <v>0</v>
      </c>
      <c r="BK857" s="88"/>
      <c r="BL857" s="54">
        <f>_xlfn.XLOOKUP($C857,[27]PSP!$C:$C,[27]PSP!$BL:$BL)</f>
        <v>0</v>
      </c>
      <c r="BM857" s="27">
        <f>_xlfn.XLOOKUP($C857,[27]PSP!$C:$C,[27]PSP!$BM:$BM)</f>
        <v>2.76</v>
      </c>
      <c r="BN857" s="28">
        <f t="shared" ref="BN857:BN878" si="3267">TRUNC(BM857*BL857,2)</f>
        <v>0</v>
      </c>
      <c r="BO857" s="88"/>
      <c r="BP857" s="54">
        <f>_xlfn.XLOOKUP($C857,[27]PSP!$C:$C,[27]PSP!$BP:$BP)</f>
        <v>0</v>
      </c>
      <c r="BQ857" s="27">
        <f>_xlfn.XLOOKUP($C857,[27]PSP!$C:$C,[27]PSP!$BQ:$BQ)</f>
        <v>2.76</v>
      </c>
      <c r="BR857" s="28">
        <f t="shared" ref="BR857:BR878" si="3268">TRUNC(BQ857*BP857,2)</f>
        <v>0</v>
      </c>
      <c r="BS857" s="88"/>
      <c r="BT857" s="54">
        <f>_xlfn.XLOOKUP($C857,[27]PSP!$C:$C,[27]PSP!$BT:$BT)</f>
        <v>0</v>
      </c>
      <c r="BU857" s="27">
        <f>_xlfn.XLOOKUP($C857,[27]PSP!$C:$C,[27]PSP!$BU:$BU)</f>
        <v>2.76</v>
      </c>
      <c r="BV857" s="28">
        <f t="shared" ref="BV857:BV878" si="3269">TRUNC(BU857*BT857,2)</f>
        <v>0</v>
      </c>
      <c r="BW857" s="88"/>
      <c r="BX857" s="54">
        <f>_xlfn.XLOOKUP($C857,[27]PSP!$C:$C,[27]PSP!$BX:$BX)</f>
        <v>0</v>
      </c>
      <c r="BY857" s="27">
        <f>_xlfn.XLOOKUP($C857,[27]PSP!$C:$C,[27]PSP!$BY:$BY)</f>
        <v>2.76</v>
      </c>
      <c r="BZ857" s="28">
        <f t="shared" ref="BZ857:BZ878" si="3270">TRUNC(BY857*BX857,2)</f>
        <v>0</v>
      </c>
      <c r="CA857" s="88"/>
      <c r="CB857" s="54">
        <f>_xlfn.XLOOKUP($C857,[27]PSP!$C:$C,[27]PSP!$CB:$CB)</f>
        <v>0</v>
      </c>
      <c r="CC857" s="27">
        <f>_xlfn.XLOOKUP($C857,[27]PSP!$C:$C,[27]PSP!$CC:$CC)</f>
        <v>2.76</v>
      </c>
      <c r="CD857" s="28">
        <f t="shared" ref="CD857:CD878" si="3271">TRUNC(CC857*CB857,2)</f>
        <v>0</v>
      </c>
      <c r="CE857" s="88"/>
      <c r="CF857" s="54">
        <f>_xlfn.XLOOKUP($C857,[27]PSP!$C:$C,[27]PSP!$CF:$CF)</f>
        <v>0</v>
      </c>
      <c r="CG857" s="27">
        <f>_xlfn.XLOOKUP($C857,[27]PSP!$C:$C,[27]PSP!$CG:$CG)</f>
        <v>2.76</v>
      </c>
      <c r="CH857" s="28">
        <f t="shared" ref="CH857:CH878" si="3272">TRUNC(CG857*CF857,2)</f>
        <v>0</v>
      </c>
      <c r="CI857" s="88"/>
      <c r="CJ857" s="54">
        <f>_xlfn.XLOOKUP($C857,[27]PSP!$C:$C,[27]PSP!$CJ:$CJ)</f>
        <v>0</v>
      </c>
      <c r="CK857" s="27">
        <f>_xlfn.XLOOKUP($C857,[27]PSP!$C:$C,[27]PSP!$CK:$CK)</f>
        <v>2.76</v>
      </c>
      <c r="CL857" s="28">
        <f t="shared" ref="CL857:CL878" si="3273">TRUNC(CK857*CJ857,2)</f>
        <v>0</v>
      </c>
      <c r="CM857" s="88"/>
      <c r="CN857" s="54">
        <f>_xlfn.XLOOKUP($C857,[27]PSP!$C:$C,[27]PSP!$CN:$CN)</f>
        <v>0</v>
      </c>
      <c r="CO857" s="27">
        <f>_xlfn.XLOOKUP($C857,[27]PSP!$C:$C,[27]PSP!$CO:$CO)</f>
        <v>2.76</v>
      </c>
      <c r="CP857" s="28">
        <f t="shared" ref="CP857:CP878" si="3274">TRUNC(CO857*CN857,2)</f>
        <v>0</v>
      </c>
      <c r="CQ857" s="88"/>
      <c r="CR857" s="54">
        <f>_xlfn.XLOOKUP($C857,[27]PSP!$C:$C,[27]PSP!$CR:$CR)</f>
        <v>0</v>
      </c>
      <c r="CS857" s="27">
        <f>_xlfn.XLOOKUP($C857,[27]PSP!$C:$C,[27]PSP!$CS:$CS)</f>
        <v>2.76</v>
      </c>
      <c r="CT857" s="28">
        <f t="shared" ref="CT857:CT878" si="3275">TRUNC(CS857*CR857,2)</f>
        <v>0</v>
      </c>
      <c r="CU857" s="88"/>
      <c r="CV857" s="54">
        <f>_xlfn.XLOOKUP($C857,[27]PSP!$C:$C,[27]PSP!$CV:$CV)</f>
        <v>0</v>
      </c>
      <c r="CW857" s="27">
        <f>_xlfn.XLOOKUP($C857,[27]PSP!$C:$C,[27]PSP!$CW:$CW)</f>
        <v>2.76</v>
      </c>
      <c r="CX857" s="28">
        <f t="shared" ref="CX857:CX878" si="3276">TRUNC(CW857*CV857,2)</f>
        <v>0</v>
      </c>
      <c r="CY857" s="88"/>
      <c r="CZ857" s="54">
        <f>_xlfn.XLOOKUP($C857,[27]PSP!$C:$C,[27]PSP!$CZ:$CZ)</f>
        <v>0</v>
      </c>
      <c r="DA857" s="27">
        <f>_xlfn.XLOOKUP($C857,[27]PSP!$C:$C,[27]PSP!$DA:$DA)</f>
        <v>2.76</v>
      </c>
      <c r="DB857" s="28">
        <f t="shared" ref="DB857:DB878" si="3277">TRUNC(DA857*CZ857,2)</f>
        <v>0</v>
      </c>
      <c r="DC857" s="88"/>
      <c r="DD857" s="54">
        <f>_xlfn.XLOOKUP($C857,[27]PSP!$C:$C,[27]PSP!$DD:$DD)</f>
        <v>0</v>
      </c>
      <c r="DE857" s="27">
        <f>_xlfn.XLOOKUP($C857,[27]PSP!$C:$C,[27]PSP!$DE:$DE)</f>
        <v>2.76</v>
      </c>
      <c r="DF857" s="28">
        <f t="shared" ref="DF857:DF878" si="3278">TRUNC(DE857*DD857,2)</f>
        <v>0</v>
      </c>
      <c r="DG857" s="88"/>
      <c r="DH857" s="54">
        <f>_xlfn.XLOOKUP($C857,[27]PSP!$C:$C,[27]PSP!$DH:$DH)</f>
        <v>0</v>
      </c>
      <c r="DI857" s="27">
        <f>_xlfn.XLOOKUP($C857,[27]PSP!$C:$C,[27]PSP!$DI:$DI)</f>
        <v>2.76</v>
      </c>
      <c r="DJ857" s="28">
        <f t="shared" ref="DJ857:DJ878" si="3279">TRUNC(DI857*DH857,2)</f>
        <v>0</v>
      </c>
      <c r="DK857" s="88"/>
      <c r="DL857" s="54">
        <f>_xlfn.XLOOKUP($C857,[27]PSP!$C:$C,[27]PSP!$DL:$DL)</f>
        <v>0</v>
      </c>
      <c r="DM857" s="27">
        <f>_xlfn.XLOOKUP($C857,[27]PSP!$C:$C,[27]PSP!$DM:$DM)</f>
        <v>2.76</v>
      </c>
      <c r="DN857" s="28">
        <f t="shared" ref="DN857:DN878" si="3280">TRUNC(DM857*DL857,2)</f>
        <v>0</v>
      </c>
      <c r="DO857" s="88"/>
      <c r="DP857" s="54">
        <f>_xlfn.XLOOKUP($C857,[27]PSP!$C:$C,[27]PSP!$DP:$DP)</f>
        <v>0</v>
      </c>
      <c r="DQ857" s="27">
        <f>_xlfn.XLOOKUP($C857,[27]PSP!$C:$C,[27]PSP!$DQ:$DQ)</f>
        <v>2.76</v>
      </c>
      <c r="DR857" s="28">
        <f t="shared" ref="DR857:DR878" si="3281">TRUNC(DQ857*DP857,2)</f>
        <v>0</v>
      </c>
      <c r="DS857" s="88"/>
      <c r="DT857" s="54">
        <f>_xlfn.XLOOKUP($C857,[27]PSP!$C:$C,[27]PSP!$DT:$DT)</f>
        <v>0</v>
      </c>
      <c r="DU857" s="27">
        <f>_xlfn.XLOOKUP($C857,[27]PSP!$C:$C,[27]PSP!$DU:$DU)</f>
        <v>2.76</v>
      </c>
      <c r="DV857" s="28">
        <f t="shared" ref="DV857:DV878" si="3282">TRUNC(DU857*DT857,2)</f>
        <v>0</v>
      </c>
      <c r="DW857" s="88"/>
      <c r="DX857" s="54">
        <f>_xlfn.XLOOKUP($C857,[27]PSP!$C:$C,[27]PSP!$DX:$DX)</f>
        <v>0</v>
      </c>
      <c r="DY857" s="27">
        <f>_xlfn.XLOOKUP($C857,[27]PSP!$C:$C,[27]PSP!$DY:$DY)</f>
        <v>2.76</v>
      </c>
      <c r="DZ857" s="28">
        <f t="shared" ref="DZ857:DZ878" si="3283">TRUNC(DY857*DX857,2)</f>
        <v>0</v>
      </c>
      <c r="EA857" s="88"/>
      <c r="EB857" s="54">
        <f>_xlfn.XLOOKUP($C857,[27]PSP!$C:$C,[27]PSP!$EB:$EB)</f>
        <v>0</v>
      </c>
      <c r="EC857" s="27">
        <f>_xlfn.XLOOKUP($C857,[27]PSP!$C:$C,[27]PSP!$EC:$EC)</f>
        <v>2.76</v>
      </c>
      <c r="ED857" s="28">
        <f t="shared" ref="ED857:ED878" si="3284">TRUNC(EC857*EB857,2)</f>
        <v>0</v>
      </c>
      <c r="EE857" s="88"/>
      <c r="EF857" s="54">
        <f>_xlfn.XLOOKUP($C857,[27]PSP!$C:$C,[27]PSP!$EF:$EF)</f>
        <v>0</v>
      </c>
      <c r="EG857" s="27">
        <f>_xlfn.XLOOKUP($C857,[27]PSP!$C:$C,[27]PSP!$EG:$EG)</f>
        <v>2.76</v>
      </c>
      <c r="EH857" s="28">
        <f t="shared" ref="EH857:EH878" si="3285">TRUNC(EG857*EF857,2)</f>
        <v>0</v>
      </c>
      <c r="EI857" s="88"/>
      <c r="EJ857" s="54" t="e">
        <f>_xlfn.XLOOKUP($C857,[27]PSP!$C:$C,[27]PSP!$EJ:$EJ)</f>
        <v>#REF!</v>
      </c>
      <c r="EK857" s="27">
        <f>_xlfn.XLOOKUP($C857,[27]PSP!$C:$C,[27]PSP!$EK:$EK)</f>
        <v>2.76</v>
      </c>
      <c r="EL857" s="28" t="e">
        <f t="shared" ref="EL857:EL878" si="3286">TRUNC(EK857*EJ857,2)</f>
        <v>#REF!</v>
      </c>
      <c r="EM857" s="88"/>
      <c r="EN857" s="108"/>
      <c r="EO857" s="29" t="e">
        <f t="shared" si="3252"/>
        <v>#REF!</v>
      </c>
      <c r="EP857" s="88" t="e">
        <f t="shared" si="3217"/>
        <v>#REF!</v>
      </c>
      <c r="EQ857" s="1" t="e">
        <f t="shared" si="2596"/>
        <v>#REF!</v>
      </c>
      <c r="ES857" s="118">
        <f t="shared" si="3148"/>
        <v>1.1767000000000001</v>
      </c>
    </row>
    <row r="858" spans="3:149" s="1" customFormat="1" ht="14.25" x14ac:dyDescent="0.25">
      <c r="C858" s="24" t="s">
        <v>993</v>
      </c>
      <c r="D858" s="43" t="str">
        <f>_xlfn.XLOOKUP($C858,[27]PSP!$C:$C,[27]PSP!$D:$D)</f>
        <v>RO-40241</v>
      </c>
      <c r="E858" s="24" t="str">
        <f>_xlfn.XLOOKUP($C858,[27]PSP!$C:$C,[27]PSP!$E:$E)</f>
        <v>DER/MG</v>
      </c>
      <c r="F858" s="25" t="str">
        <f>_xlfn.XLOOKUP($C858,[27]PSP!$C:$C,[27]PSP!$F:$F)</f>
        <v>COMPACTAÇÃO DE BOTA-FORA A 80% PROCTOR NORMAL</v>
      </c>
      <c r="G858" s="26" t="str">
        <f>_xlfn.XLOOKUP($C858,[27]PSP!$C:$C,[27]PSP!$G:$G)</f>
        <v>M3</v>
      </c>
      <c r="H858" s="53" t="e">
        <f>_xlfn.XLOOKUP($C858,[27]PSP!$C:$C,[27]PSP!$H:$H)</f>
        <v>#REF!</v>
      </c>
      <c r="I858" s="28" t="e">
        <f>_xlfn.XLOOKUP($C858,[27]PSP!$C:$C,[27]PSP!$I:$I)</f>
        <v>#REF!</v>
      </c>
      <c r="J858" s="28" t="e">
        <f t="shared" si="3253"/>
        <v>#REF!</v>
      </c>
      <c r="K858" s="88"/>
      <c r="L858" s="54">
        <f>_xlfn.XLOOKUP($C858,[27]PSP!$C:$C,[27]PSP!$L:$L)</f>
        <v>0</v>
      </c>
      <c r="M858" s="27">
        <f>_xlfn.XLOOKUP($C858,[27]PSP!$C:$C,[27]PSP!$M:$M)</f>
        <v>2.12</v>
      </c>
      <c r="N858" s="28">
        <f t="shared" si="3254"/>
        <v>0</v>
      </c>
      <c r="O858" s="88"/>
      <c r="P858" s="54">
        <f>_xlfn.XLOOKUP($C858,[27]PSP!$C:$C,[27]PSP!$P:$P)</f>
        <v>0</v>
      </c>
      <c r="Q858" s="27">
        <f>_xlfn.XLOOKUP($C858,[27]PSP!$C:$C,[27]PSP!$Q:$Q)</f>
        <v>2.12</v>
      </c>
      <c r="R858" s="28">
        <f t="shared" si="3255"/>
        <v>0</v>
      </c>
      <c r="S858" s="88"/>
      <c r="T858" s="54">
        <f>_xlfn.XLOOKUP($C858,[27]PSP!$C:$C,[27]PSP!$T:$T)</f>
        <v>0</v>
      </c>
      <c r="U858" s="27">
        <f>_xlfn.XLOOKUP($C858,[27]PSP!$C:$C,[27]PSP!$U:$U)</f>
        <v>2.12</v>
      </c>
      <c r="V858" s="28">
        <f t="shared" si="3256"/>
        <v>0</v>
      </c>
      <c r="W858" s="88"/>
      <c r="X858" s="54">
        <f>_xlfn.XLOOKUP($C858,[27]PSP!$C:$C,[27]PSP!$X:$X)</f>
        <v>535.5</v>
      </c>
      <c r="Y858" s="27">
        <f>_xlfn.XLOOKUP($C858,[27]PSP!$C:$C,[27]PSP!$Y:$Y)</f>
        <v>2.12</v>
      </c>
      <c r="Z858" s="28">
        <f t="shared" si="3257"/>
        <v>1135.26</v>
      </c>
      <c r="AA858" s="88"/>
      <c r="AB858" s="54">
        <f>_xlfn.XLOOKUP($C858,[27]PSP!$C:$C,[27]PSP!$AB:$AB)</f>
        <v>0</v>
      </c>
      <c r="AC858" s="27">
        <f>_xlfn.XLOOKUP($C858,[27]PSP!$C:$C,[27]PSP!$AC:$AC)</f>
        <v>2.12</v>
      </c>
      <c r="AD858" s="28">
        <f t="shared" si="3258"/>
        <v>0</v>
      </c>
      <c r="AE858" s="88"/>
      <c r="AF858" s="54">
        <f>_xlfn.XLOOKUP($C858,[27]PSP!$C:$C,[27]PSP!$AF:$AF)</f>
        <v>357</v>
      </c>
      <c r="AG858" s="27">
        <f>_xlfn.XLOOKUP($C858,[27]PSP!$C:$C,[27]PSP!$AG:$AG)</f>
        <v>2.12</v>
      </c>
      <c r="AH858" s="28">
        <f t="shared" si="3259"/>
        <v>756.84</v>
      </c>
      <c r="AI858" s="88"/>
      <c r="AJ858" s="54">
        <f>_xlfn.XLOOKUP($C858,[27]PSP!$C:$C,[27]PSP!$AJ:$AJ)</f>
        <v>463.25</v>
      </c>
      <c r="AK858" s="27">
        <f>_xlfn.XLOOKUP($C858,[27]PSP!$C:$C,[27]PSP!$AK:$AK)</f>
        <v>2.12</v>
      </c>
      <c r="AL858" s="28">
        <f t="shared" si="3260"/>
        <v>982.09</v>
      </c>
      <c r="AM858" s="88"/>
      <c r="AN858" s="54">
        <f>_xlfn.XLOOKUP($C858,[27]PSP!$C:$C,[27]PSP!$AN:$AN)</f>
        <v>0</v>
      </c>
      <c r="AO858" s="27">
        <f>_xlfn.XLOOKUP($C858,[27]PSP!$C:$C,[27]PSP!$AO:$AO)</f>
        <v>2.12</v>
      </c>
      <c r="AP858" s="28">
        <f t="shared" si="3261"/>
        <v>0</v>
      </c>
      <c r="AQ858" s="88"/>
      <c r="AR858" s="54">
        <f>_xlfn.XLOOKUP($C858,[27]PSP!$C:$C,[27]PSP!$AR:$AR)</f>
        <v>879.25</v>
      </c>
      <c r="AS858" s="27">
        <f>_xlfn.XLOOKUP($C858,[27]PSP!$C:$C,[27]PSP!$AS:$AS)</f>
        <v>2.12</v>
      </c>
      <c r="AT858" s="28">
        <f t="shared" si="3262"/>
        <v>1864.01</v>
      </c>
      <c r="AU858" s="88"/>
      <c r="AV858" s="54">
        <f>_xlfn.XLOOKUP($C858,[27]PSP!$C:$C,[27]PSP!$AV:$AV)</f>
        <v>463.25</v>
      </c>
      <c r="AW858" s="27">
        <f>_xlfn.XLOOKUP($C858,[27]PSP!$C:$C,[27]PSP!$AW:$AW)</f>
        <v>2.12</v>
      </c>
      <c r="AX858" s="28">
        <f t="shared" si="3263"/>
        <v>982.09</v>
      </c>
      <c r="AY858" s="88"/>
      <c r="AZ858" s="54">
        <f>_xlfn.XLOOKUP($C858,[27]PSP!$C:$C,[27]PSP!$AZ:$AZ)</f>
        <v>178.5</v>
      </c>
      <c r="BA858" s="27">
        <f>_xlfn.XLOOKUP($C858,[27]PSP!$C:$C,[27]PSP!$BA:$BA)</f>
        <v>2.12</v>
      </c>
      <c r="BB858" s="28">
        <f t="shared" si="3264"/>
        <v>378.42</v>
      </c>
      <c r="BC858" s="88"/>
      <c r="BD858" s="54">
        <f>_xlfn.XLOOKUP($C858,[27]PSP!$C:$C,[27]PSP!$BD:$BD)</f>
        <v>463.25</v>
      </c>
      <c r="BE858" s="27">
        <f>_xlfn.XLOOKUP($C858,[27]PSP!$C:$C,[27]PSP!$BE:$BE)</f>
        <v>2.12</v>
      </c>
      <c r="BF858" s="28">
        <f t="shared" si="3265"/>
        <v>982.09</v>
      </c>
      <c r="BG858" s="88"/>
      <c r="BH858" s="54">
        <f>_xlfn.XLOOKUP($C858,[27]PSP!$C:$C,[27]PSP!$BH:$BH)</f>
        <v>714</v>
      </c>
      <c r="BI858" s="27">
        <f>_xlfn.XLOOKUP($C858,[27]PSP!$C:$C,[27]PSP!$BI:$BI)</f>
        <v>2.12</v>
      </c>
      <c r="BJ858" s="28">
        <f t="shared" si="3266"/>
        <v>1513.68</v>
      </c>
      <c r="BK858" s="88"/>
      <c r="BL858" s="54">
        <f>_xlfn.XLOOKUP($C858,[27]PSP!$C:$C,[27]PSP!$BL:$BL)</f>
        <v>178.5</v>
      </c>
      <c r="BM858" s="27">
        <f>_xlfn.XLOOKUP($C858,[27]PSP!$C:$C,[27]PSP!$BM:$BM)</f>
        <v>2.12</v>
      </c>
      <c r="BN858" s="28">
        <f t="shared" si="3267"/>
        <v>378.42</v>
      </c>
      <c r="BO858" s="88"/>
      <c r="BP858" s="54">
        <f>_xlfn.XLOOKUP($C858,[27]PSP!$C:$C,[27]PSP!$BP:$BP)</f>
        <v>700.75</v>
      </c>
      <c r="BQ858" s="27">
        <f>_xlfn.XLOOKUP($C858,[27]PSP!$C:$C,[27]PSP!$BQ:$BQ)</f>
        <v>2.12</v>
      </c>
      <c r="BR858" s="28">
        <f t="shared" si="3268"/>
        <v>1485.59</v>
      </c>
      <c r="BS858" s="88"/>
      <c r="BT858" s="54">
        <f>_xlfn.XLOOKUP($C858,[27]PSP!$C:$C,[27]PSP!$BT:$BT)</f>
        <v>178.5</v>
      </c>
      <c r="BU858" s="27">
        <f>_xlfn.XLOOKUP($C858,[27]PSP!$C:$C,[27]PSP!$BU:$BU)</f>
        <v>2.12</v>
      </c>
      <c r="BV858" s="28">
        <f t="shared" si="3269"/>
        <v>378.42</v>
      </c>
      <c r="BW858" s="88"/>
      <c r="BX858" s="54">
        <f>_xlfn.XLOOKUP($C858,[27]PSP!$C:$C,[27]PSP!$BX:$BX)</f>
        <v>178.5</v>
      </c>
      <c r="BY858" s="27">
        <f>_xlfn.XLOOKUP($C858,[27]PSP!$C:$C,[27]PSP!$BY:$BY)</f>
        <v>2.12</v>
      </c>
      <c r="BZ858" s="28">
        <f t="shared" si="3270"/>
        <v>378.42</v>
      </c>
      <c r="CA858" s="88"/>
      <c r="CB858" s="54">
        <f>_xlfn.XLOOKUP($C858,[27]PSP!$C:$C,[27]PSP!$CB:$CB)</f>
        <v>1164</v>
      </c>
      <c r="CC858" s="27">
        <f>_xlfn.XLOOKUP($C858,[27]PSP!$C:$C,[27]PSP!$CC:$CC)</f>
        <v>2.12</v>
      </c>
      <c r="CD858" s="28">
        <f t="shared" si="3271"/>
        <v>2467.6799999999998</v>
      </c>
      <c r="CE858" s="88"/>
      <c r="CF858" s="54">
        <f>_xlfn.XLOOKUP($C858,[27]PSP!$C:$C,[27]PSP!$CF:$CF)</f>
        <v>463.25</v>
      </c>
      <c r="CG858" s="27">
        <f>_xlfn.XLOOKUP($C858,[27]PSP!$C:$C,[27]PSP!$CG:$CG)</f>
        <v>2.12</v>
      </c>
      <c r="CH858" s="28">
        <f t="shared" si="3272"/>
        <v>982.09</v>
      </c>
      <c r="CI858" s="88"/>
      <c r="CJ858" s="54">
        <f>_xlfn.XLOOKUP($C858,[27]PSP!$C:$C,[27]PSP!$CJ:$CJ)</f>
        <v>284.75</v>
      </c>
      <c r="CK858" s="27">
        <f>_xlfn.XLOOKUP($C858,[27]PSP!$C:$C,[27]PSP!$CK:$CK)</f>
        <v>2.12</v>
      </c>
      <c r="CL858" s="28">
        <f t="shared" si="3273"/>
        <v>603.66999999999996</v>
      </c>
      <c r="CM858" s="88"/>
      <c r="CN858" s="54">
        <f>_xlfn.XLOOKUP($C858,[27]PSP!$C:$C,[27]PSP!$CN:$CN)</f>
        <v>535.5</v>
      </c>
      <c r="CO858" s="27">
        <f>_xlfn.XLOOKUP($C858,[27]PSP!$C:$C,[27]PSP!$CO:$CO)</f>
        <v>2.12</v>
      </c>
      <c r="CP858" s="28">
        <f t="shared" si="3274"/>
        <v>1135.26</v>
      </c>
      <c r="CQ858" s="88"/>
      <c r="CR858" s="54">
        <f>_xlfn.XLOOKUP($C858,[27]PSP!$C:$C,[27]PSP!$CR:$CR)</f>
        <v>0</v>
      </c>
      <c r="CS858" s="27">
        <f>_xlfn.XLOOKUP($C858,[27]PSP!$C:$C,[27]PSP!$CS:$CS)</f>
        <v>2.12</v>
      </c>
      <c r="CT858" s="28">
        <f t="shared" si="3275"/>
        <v>0</v>
      </c>
      <c r="CU858" s="88"/>
      <c r="CV858" s="54">
        <f>_xlfn.XLOOKUP($C858,[27]PSP!$C:$C,[27]PSP!$CV:$CV)</f>
        <v>535.5</v>
      </c>
      <c r="CW858" s="27">
        <f>_xlfn.XLOOKUP($C858,[27]PSP!$C:$C,[27]PSP!$CW:$CW)</f>
        <v>2.12</v>
      </c>
      <c r="CX858" s="28">
        <f t="shared" si="3276"/>
        <v>1135.26</v>
      </c>
      <c r="CY858" s="88"/>
      <c r="CZ858" s="54">
        <f>_xlfn.XLOOKUP($C858,[27]PSP!$C:$C,[27]PSP!$CZ:$CZ)</f>
        <v>748</v>
      </c>
      <c r="DA858" s="27">
        <f>_xlfn.XLOOKUP($C858,[27]PSP!$C:$C,[27]PSP!$DA:$DA)</f>
        <v>2.12</v>
      </c>
      <c r="DB858" s="28">
        <f t="shared" si="3277"/>
        <v>1585.76</v>
      </c>
      <c r="DC858" s="88"/>
      <c r="DD858" s="54">
        <f>_xlfn.XLOOKUP($C858,[27]PSP!$C:$C,[27]PSP!$DD:$DD)</f>
        <v>0</v>
      </c>
      <c r="DE858" s="27">
        <f>_xlfn.XLOOKUP($C858,[27]PSP!$C:$C,[27]PSP!$DE:$DE)</f>
        <v>2.12</v>
      </c>
      <c r="DF858" s="28">
        <f t="shared" si="3278"/>
        <v>0</v>
      </c>
      <c r="DG858" s="88"/>
      <c r="DH858" s="54">
        <f>_xlfn.XLOOKUP($C858,[27]PSP!$C:$C,[27]PSP!$DH:$DH)</f>
        <v>0</v>
      </c>
      <c r="DI858" s="27">
        <f>_xlfn.XLOOKUP($C858,[27]PSP!$C:$C,[27]PSP!$DI:$DI)</f>
        <v>2.12</v>
      </c>
      <c r="DJ858" s="28">
        <f t="shared" si="3279"/>
        <v>0</v>
      </c>
      <c r="DK858" s="88"/>
      <c r="DL858" s="54">
        <f>_xlfn.XLOOKUP($C858,[27]PSP!$C:$C,[27]PSP!$DL:$DL)</f>
        <v>178.5</v>
      </c>
      <c r="DM858" s="27">
        <f>_xlfn.XLOOKUP($C858,[27]PSP!$C:$C,[27]PSP!$DM:$DM)</f>
        <v>2.12</v>
      </c>
      <c r="DN858" s="28">
        <f t="shared" si="3280"/>
        <v>378.42</v>
      </c>
      <c r="DO858" s="88"/>
      <c r="DP858" s="54">
        <f>_xlfn.XLOOKUP($C858,[27]PSP!$C:$C,[27]PSP!$DP:$DP)</f>
        <v>0</v>
      </c>
      <c r="DQ858" s="27">
        <f>_xlfn.XLOOKUP($C858,[27]PSP!$C:$C,[27]PSP!$DQ:$DQ)</f>
        <v>2.12</v>
      </c>
      <c r="DR858" s="28">
        <f t="shared" si="3281"/>
        <v>0</v>
      </c>
      <c r="DS858" s="88"/>
      <c r="DT858" s="54">
        <f>_xlfn.XLOOKUP($C858,[27]PSP!$C:$C,[27]PSP!$DT:$DT)</f>
        <v>0</v>
      </c>
      <c r="DU858" s="27">
        <f>_xlfn.XLOOKUP($C858,[27]PSP!$C:$C,[27]PSP!$DU:$DU)</f>
        <v>2.12</v>
      </c>
      <c r="DV858" s="28">
        <f t="shared" si="3282"/>
        <v>0</v>
      </c>
      <c r="DW858" s="88"/>
      <c r="DX858" s="54">
        <f>_xlfn.XLOOKUP($C858,[27]PSP!$C:$C,[27]PSP!$DX:$DX)</f>
        <v>32</v>
      </c>
      <c r="DY858" s="27">
        <f>_xlfn.XLOOKUP($C858,[27]PSP!$C:$C,[27]PSP!$DY:$DY)</f>
        <v>2.12</v>
      </c>
      <c r="DZ858" s="28">
        <f t="shared" si="3283"/>
        <v>67.84</v>
      </c>
      <c r="EA858" s="88"/>
      <c r="EB858" s="54">
        <f>_xlfn.XLOOKUP($C858,[27]PSP!$C:$C,[27]PSP!$EB:$EB)</f>
        <v>32</v>
      </c>
      <c r="EC858" s="27">
        <f>_xlfn.XLOOKUP($C858,[27]PSP!$C:$C,[27]PSP!$EC:$EC)</f>
        <v>2.12</v>
      </c>
      <c r="ED858" s="28">
        <f t="shared" si="3284"/>
        <v>67.84</v>
      </c>
      <c r="EE858" s="88"/>
      <c r="EF858" s="54">
        <f>_xlfn.XLOOKUP($C858,[27]PSP!$C:$C,[27]PSP!$EF:$EF)</f>
        <v>32</v>
      </c>
      <c r="EG858" s="27">
        <f>_xlfn.XLOOKUP($C858,[27]PSP!$C:$C,[27]PSP!$EG:$EG)</f>
        <v>2.12</v>
      </c>
      <c r="EH858" s="28">
        <f t="shared" si="3285"/>
        <v>67.84</v>
      </c>
      <c r="EI858" s="88"/>
      <c r="EJ858" s="54" t="e">
        <f>_xlfn.XLOOKUP($C858,[27]PSP!$C:$C,[27]PSP!$EJ:$EJ)</f>
        <v>#REF!</v>
      </c>
      <c r="EK858" s="27">
        <f>_xlfn.XLOOKUP($C858,[27]PSP!$C:$C,[27]PSP!$EK:$EK)</f>
        <v>2.12</v>
      </c>
      <c r="EL858" s="28" t="e">
        <f t="shared" si="3286"/>
        <v>#REF!</v>
      </c>
      <c r="EM858" s="88"/>
      <c r="EN858" s="108"/>
      <c r="EO858" s="29" t="e">
        <f t="shared" si="3252"/>
        <v>#REF!</v>
      </c>
      <c r="EP858" s="88" t="e">
        <f t="shared" si="3217"/>
        <v>#REF!</v>
      </c>
      <c r="EQ858" s="1" t="e">
        <f t="shared" si="2596"/>
        <v>#REF!</v>
      </c>
      <c r="ES858" s="118">
        <f t="shared" si="3148"/>
        <v>1.1767000000000001</v>
      </c>
    </row>
    <row r="859" spans="3:149" s="1" customFormat="1" ht="14.25" x14ac:dyDescent="0.25">
      <c r="C859" s="24" t="s">
        <v>994</v>
      </c>
      <c r="D859" s="43" t="str">
        <f>_xlfn.XLOOKUP($C859,[27]PSP!$C:$C,[27]PSP!$D:$D)</f>
        <v>RO-42263</v>
      </c>
      <c r="E859" s="24" t="str">
        <f>_xlfn.XLOOKUP($C859,[27]PSP!$C:$C,[27]PSP!$E:$E)</f>
        <v>DER/MG</v>
      </c>
      <c r="F859" s="25" t="str">
        <f>_xlfn.XLOOKUP($C859,[27]PSP!$C:$C,[27]PSP!$F:$F)</f>
        <v>ESPALHAMENTO DE MATERIAL EM BOTA-FORA</v>
      </c>
      <c r="G859" s="26" t="str">
        <f>_xlfn.XLOOKUP($C859,[27]PSP!$C:$C,[27]PSP!$G:$G)</f>
        <v>M3</v>
      </c>
      <c r="H859" s="53" t="e">
        <f>_xlfn.XLOOKUP($C859,[27]PSP!$C:$C,[27]PSP!$H:$H)</f>
        <v>#REF!</v>
      </c>
      <c r="I859" s="28" t="e">
        <f>_xlfn.XLOOKUP($C859,[27]PSP!$C:$C,[27]PSP!$I:$I)</f>
        <v>#REF!</v>
      </c>
      <c r="J859" s="28" t="e">
        <f t="shared" si="3253"/>
        <v>#REF!</v>
      </c>
      <c r="K859" s="88"/>
      <c r="L859" s="54">
        <f>_xlfn.XLOOKUP($C859,[27]PSP!$C:$C,[27]PSP!$L:$L)</f>
        <v>178.5</v>
      </c>
      <c r="M859" s="27">
        <f>_xlfn.XLOOKUP($C859,[27]PSP!$C:$C,[27]PSP!$M:$M)</f>
        <v>0.17</v>
      </c>
      <c r="N859" s="28">
        <f t="shared" si="3254"/>
        <v>30.34</v>
      </c>
      <c r="O859" s="88"/>
      <c r="P859" s="54">
        <f>_xlfn.XLOOKUP($C859,[27]PSP!$C:$C,[27]PSP!$P:$P)</f>
        <v>0</v>
      </c>
      <c r="Q859" s="27">
        <f>_xlfn.XLOOKUP($C859,[27]PSP!$C:$C,[27]PSP!$Q:$Q)</f>
        <v>0.17</v>
      </c>
      <c r="R859" s="28">
        <f t="shared" si="3255"/>
        <v>0</v>
      </c>
      <c r="S859" s="88"/>
      <c r="T859" s="54">
        <f>_xlfn.XLOOKUP($C859,[27]PSP!$C:$C,[27]PSP!$T:$T)</f>
        <v>0</v>
      </c>
      <c r="U859" s="27">
        <f>_xlfn.XLOOKUP($C859,[27]PSP!$C:$C,[27]PSP!$U:$U)</f>
        <v>0.17</v>
      </c>
      <c r="V859" s="28">
        <f t="shared" si="3256"/>
        <v>0</v>
      </c>
      <c r="W859" s="88"/>
      <c r="X859" s="54">
        <f>_xlfn.XLOOKUP($C859,[27]PSP!$C:$C,[27]PSP!$X:$X)</f>
        <v>1071</v>
      </c>
      <c r="Y859" s="27">
        <f>_xlfn.XLOOKUP($C859,[27]PSP!$C:$C,[27]PSP!$Y:$Y)</f>
        <v>0.17</v>
      </c>
      <c r="Z859" s="28">
        <f t="shared" si="3257"/>
        <v>182.07</v>
      </c>
      <c r="AA859" s="88"/>
      <c r="AB859" s="54">
        <f>_xlfn.XLOOKUP($C859,[27]PSP!$C:$C,[27]PSP!$AB:$AB)</f>
        <v>0</v>
      </c>
      <c r="AC859" s="27">
        <f>_xlfn.XLOOKUP($C859,[27]PSP!$C:$C,[27]PSP!$AC:$AC)</f>
        <v>0.17</v>
      </c>
      <c r="AD859" s="28">
        <f t="shared" si="3258"/>
        <v>0</v>
      </c>
      <c r="AE859" s="88"/>
      <c r="AF859" s="54">
        <f>_xlfn.XLOOKUP($C859,[27]PSP!$C:$C,[27]PSP!$AF:$AF)</f>
        <v>714</v>
      </c>
      <c r="AG859" s="27">
        <f>_xlfn.XLOOKUP($C859,[27]PSP!$C:$C,[27]PSP!$AG:$AG)</f>
        <v>0.17</v>
      </c>
      <c r="AH859" s="28">
        <f t="shared" si="3259"/>
        <v>121.38</v>
      </c>
      <c r="AI859" s="88"/>
      <c r="AJ859" s="54">
        <f>_xlfn.XLOOKUP($C859,[27]PSP!$C:$C,[27]PSP!$AJ:$AJ)</f>
        <v>926.5</v>
      </c>
      <c r="AK859" s="27">
        <f>_xlfn.XLOOKUP($C859,[27]PSP!$C:$C,[27]PSP!$AK:$AK)</f>
        <v>0.17</v>
      </c>
      <c r="AL859" s="28">
        <f t="shared" si="3260"/>
        <v>157.5</v>
      </c>
      <c r="AM859" s="88"/>
      <c r="AN859" s="54">
        <f>_xlfn.XLOOKUP($C859,[27]PSP!$C:$C,[27]PSP!$AN:$AN)</f>
        <v>0</v>
      </c>
      <c r="AO859" s="27">
        <f>_xlfn.XLOOKUP($C859,[27]PSP!$C:$C,[27]PSP!$AO:$AO)</f>
        <v>0.17</v>
      </c>
      <c r="AP859" s="28">
        <f t="shared" si="3261"/>
        <v>0</v>
      </c>
      <c r="AQ859" s="88"/>
      <c r="AR859" s="54">
        <f>_xlfn.XLOOKUP($C859,[27]PSP!$C:$C,[27]PSP!$AR:$AR)</f>
        <v>1758.5</v>
      </c>
      <c r="AS859" s="27">
        <f>_xlfn.XLOOKUP($C859,[27]PSP!$C:$C,[27]PSP!$AS:$AS)</f>
        <v>0.17</v>
      </c>
      <c r="AT859" s="28">
        <f t="shared" si="3262"/>
        <v>298.94</v>
      </c>
      <c r="AU859" s="88"/>
      <c r="AV859" s="54">
        <f>_xlfn.XLOOKUP($C859,[27]PSP!$C:$C,[27]PSP!$AV:$AV)</f>
        <v>926.5</v>
      </c>
      <c r="AW859" s="27">
        <f>_xlfn.XLOOKUP($C859,[27]PSP!$C:$C,[27]PSP!$AW:$AW)</f>
        <v>0.17</v>
      </c>
      <c r="AX859" s="28">
        <f t="shared" si="3263"/>
        <v>157.5</v>
      </c>
      <c r="AY859" s="88"/>
      <c r="AZ859" s="54">
        <f>_xlfn.XLOOKUP($C859,[27]PSP!$C:$C,[27]PSP!$AZ:$AZ)</f>
        <v>357</v>
      </c>
      <c r="BA859" s="27">
        <f>_xlfn.XLOOKUP($C859,[27]PSP!$C:$C,[27]PSP!$BA:$BA)</f>
        <v>0.17</v>
      </c>
      <c r="BB859" s="28">
        <f t="shared" si="3264"/>
        <v>60.69</v>
      </c>
      <c r="BC859" s="88"/>
      <c r="BD859" s="54">
        <f>_xlfn.XLOOKUP($C859,[27]PSP!$C:$C,[27]PSP!$BD:$BD)</f>
        <v>926.5</v>
      </c>
      <c r="BE859" s="27">
        <f>_xlfn.XLOOKUP($C859,[27]PSP!$C:$C,[27]PSP!$BE:$BE)</f>
        <v>0.17</v>
      </c>
      <c r="BF859" s="28">
        <f t="shared" si="3265"/>
        <v>157.5</v>
      </c>
      <c r="BG859" s="88"/>
      <c r="BH859" s="54">
        <f>_xlfn.XLOOKUP($C859,[27]PSP!$C:$C,[27]PSP!$BH:$BH)</f>
        <v>1428</v>
      </c>
      <c r="BI859" s="27">
        <f>_xlfn.XLOOKUP($C859,[27]PSP!$C:$C,[27]PSP!$BI:$BI)</f>
        <v>0.17</v>
      </c>
      <c r="BJ859" s="28">
        <f t="shared" si="3266"/>
        <v>242.76</v>
      </c>
      <c r="BK859" s="88"/>
      <c r="BL859" s="54">
        <f>_xlfn.XLOOKUP($C859,[27]PSP!$C:$C,[27]PSP!$BL:$BL)</f>
        <v>357</v>
      </c>
      <c r="BM859" s="27">
        <f>_xlfn.XLOOKUP($C859,[27]PSP!$C:$C,[27]PSP!$BM:$BM)</f>
        <v>0.17</v>
      </c>
      <c r="BN859" s="28">
        <f t="shared" si="3267"/>
        <v>60.69</v>
      </c>
      <c r="BO859" s="88"/>
      <c r="BP859" s="54">
        <f>_xlfn.XLOOKUP($C859,[27]PSP!$C:$C,[27]PSP!$BP:$BP)</f>
        <v>1401.5</v>
      </c>
      <c r="BQ859" s="27">
        <f>_xlfn.XLOOKUP($C859,[27]PSP!$C:$C,[27]PSP!$BQ:$BQ)</f>
        <v>0.17</v>
      </c>
      <c r="BR859" s="28">
        <f t="shared" si="3268"/>
        <v>238.25</v>
      </c>
      <c r="BS859" s="88"/>
      <c r="BT859" s="54">
        <f>_xlfn.XLOOKUP($C859,[27]PSP!$C:$C,[27]PSP!$BT:$BT)</f>
        <v>357</v>
      </c>
      <c r="BU859" s="27">
        <f>_xlfn.XLOOKUP($C859,[27]PSP!$C:$C,[27]PSP!$BU:$BU)</f>
        <v>0.17</v>
      </c>
      <c r="BV859" s="28">
        <f t="shared" si="3269"/>
        <v>60.69</v>
      </c>
      <c r="BW859" s="88"/>
      <c r="BX859" s="54">
        <f>_xlfn.XLOOKUP($C859,[27]PSP!$C:$C,[27]PSP!$BX:$BX)</f>
        <v>357</v>
      </c>
      <c r="BY859" s="27">
        <f>_xlfn.XLOOKUP($C859,[27]PSP!$C:$C,[27]PSP!$BY:$BY)</f>
        <v>0.17</v>
      </c>
      <c r="BZ859" s="28">
        <f t="shared" si="3270"/>
        <v>60.69</v>
      </c>
      <c r="CA859" s="88"/>
      <c r="CB859" s="54">
        <f>_xlfn.XLOOKUP($C859,[27]PSP!$C:$C,[27]PSP!$CB:$CB)</f>
        <v>2328</v>
      </c>
      <c r="CC859" s="27">
        <f>_xlfn.XLOOKUP($C859,[27]PSP!$C:$C,[27]PSP!$CC:$CC)</f>
        <v>0.17</v>
      </c>
      <c r="CD859" s="28">
        <f t="shared" si="3271"/>
        <v>395.76</v>
      </c>
      <c r="CE859" s="88"/>
      <c r="CF859" s="54">
        <f>_xlfn.XLOOKUP($C859,[27]PSP!$C:$C,[27]PSP!$CF:$CF)</f>
        <v>926.5</v>
      </c>
      <c r="CG859" s="27">
        <f>_xlfn.XLOOKUP($C859,[27]PSP!$C:$C,[27]PSP!$CG:$CG)</f>
        <v>0.17</v>
      </c>
      <c r="CH859" s="28">
        <f t="shared" si="3272"/>
        <v>157.5</v>
      </c>
      <c r="CI859" s="88"/>
      <c r="CJ859" s="54">
        <f>_xlfn.XLOOKUP($C859,[27]PSP!$C:$C,[27]PSP!$CJ:$CJ)</f>
        <v>569.5</v>
      </c>
      <c r="CK859" s="27">
        <f>_xlfn.XLOOKUP($C859,[27]PSP!$C:$C,[27]PSP!$CK:$CK)</f>
        <v>0.17</v>
      </c>
      <c r="CL859" s="28">
        <f t="shared" si="3273"/>
        <v>96.81</v>
      </c>
      <c r="CM859" s="88"/>
      <c r="CN859" s="54">
        <f>_xlfn.XLOOKUP($C859,[27]PSP!$C:$C,[27]PSP!$CN:$CN)</f>
        <v>1071</v>
      </c>
      <c r="CO859" s="27">
        <f>_xlfn.XLOOKUP($C859,[27]PSP!$C:$C,[27]PSP!$CO:$CO)</f>
        <v>0.17</v>
      </c>
      <c r="CP859" s="28">
        <f t="shared" si="3274"/>
        <v>182.07</v>
      </c>
      <c r="CQ859" s="88"/>
      <c r="CR859" s="54">
        <f>_xlfn.XLOOKUP($C859,[27]PSP!$C:$C,[27]PSP!$CR:$CR)</f>
        <v>0</v>
      </c>
      <c r="CS859" s="27">
        <f>_xlfn.XLOOKUP($C859,[27]PSP!$C:$C,[27]PSP!$CS:$CS)</f>
        <v>0.17</v>
      </c>
      <c r="CT859" s="28">
        <f t="shared" si="3275"/>
        <v>0</v>
      </c>
      <c r="CU859" s="88"/>
      <c r="CV859" s="54">
        <f>_xlfn.XLOOKUP($C859,[27]PSP!$C:$C,[27]PSP!$CV:$CV)</f>
        <v>1071</v>
      </c>
      <c r="CW859" s="27">
        <f>_xlfn.XLOOKUP($C859,[27]PSP!$C:$C,[27]PSP!$CW:$CW)</f>
        <v>0.17</v>
      </c>
      <c r="CX859" s="28">
        <f t="shared" si="3276"/>
        <v>182.07</v>
      </c>
      <c r="CY859" s="88"/>
      <c r="CZ859" s="54">
        <f>_xlfn.XLOOKUP($C859,[27]PSP!$C:$C,[27]PSP!$CZ:$CZ)</f>
        <v>1496</v>
      </c>
      <c r="DA859" s="27">
        <f>_xlfn.XLOOKUP($C859,[27]PSP!$C:$C,[27]PSP!$DA:$DA)</f>
        <v>0.17</v>
      </c>
      <c r="DB859" s="28">
        <f t="shared" si="3277"/>
        <v>254.32</v>
      </c>
      <c r="DC859" s="88"/>
      <c r="DD859" s="54">
        <f>_xlfn.XLOOKUP($C859,[27]PSP!$C:$C,[27]PSP!$DD:$DD)</f>
        <v>0</v>
      </c>
      <c r="DE859" s="27">
        <f>_xlfn.XLOOKUP($C859,[27]PSP!$C:$C,[27]PSP!$DE:$DE)</f>
        <v>0.17</v>
      </c>
      <c r="DF859" s="28">
        <f t="shared" si="3278"/>
        <v>0</v>
      </c>
      <c r="DG859" s="88"/>
      <c r="DH859" s="54">
        <f>_xlfn.XLOOKUP($C859,[27]PSP!$C:$C,[27]PSP!$DH:$DH)</f>
        <v>0</v>
      </c>
      <c r="DI859" s="27">
        <f>_xlfn.XLOOKUP($C859,[27]PSP!$C:$C,[27]PSP!$DI:$DI)</f>
        <v>0.17</v>
      </c>
      <c r="DJ859" s="28">
        <f t="shared" si="3279"/>
        <v>0</v>
      </c>
      <c r="DK859" s="88"/>
      <c r="DL859" s="54">
        <f>_xlfn.XLOOKUP($C859,[27]PSP!$C:$C,[27]PSP!$DL:$DL)</f>
        <v>357</v>
      </c>
      <c r="DM859" s="27">
        <f>_xlfn.XLOOKUP($C859,[27]PSP!$C:$C,[27]PSP!$DM:$DM)</f>
        <v>0.17</v>
      </c>
      <c r="DN859" s="28">
        <f t="shared" si="3280"/>
        <v>60.69</v>
      </c>
      <c r="DO859" s="88"/>
      <c r="DP859" s="54">
        <f>_xlfn.XLOOKUP($C859,[27]PSP!$C:$C,[27]PSP!$DP:$DP)</f>
        <v>0</v>
      </c>
      <c r="DQ859" s="27">
        <f>_xlfn.XLOOKUP($C859,[27]PSP!$C:$C,[27]PSP!$DQ:$DQ)</f>
        <v>0.17</v>
      </c>
      <c r="DR859" s="28">
        <f t="shared" si="3281"/>
        <v>0</v>
      </c>
      <c r="DS859" s="88"/>
      <c r="DT859" s="54">
        <f>_xlfn.XLOOKUP($C859,[27]PSP!$C:$C,[27]PSP!$DT:$DT)</f>
        <v>0</v>
      </c>
      <c r="DU859" s="27">
        <f>_xlfn.XLOOKUP($C859,[27]PSP!$C:$C,[27]PSP!$DU:$DU)</f>
        <v>0.17</v>
      </c>
      <c r="DV859" s="28">
        <f t="shared" si="3282"/>
        <v>0</v>
      </c>
      <c r="DW859" s="88"/>
      <c r="DX859" s="54">
        <f>_xlfn.XLOOKUP($C859,[27]PSP!$C:$C,[27]PSP!$DX:$DX)</f>
        <v>64</v>
      </c>
      <c r="DY859" s="27">
        <f>_xlfn.XLOOKUP($C859,[27]PSP!$C:$C,[27]PSP!$DY:$DY)</f>
        <v>0.17</v>
      </c>
      <c r="DZ859" s="28">
        <f t="shared" si="3283"/>
        <v>10.88</v>
      </c>
      <c r="EA859" s="88"/>
      <c r="EB859" s="54">
        <f>_xlfn.XLOOKUP($C859,[27]PSP!$C:$C,[27]PSP!$EB:$EB)</f>
        <v>64</v>
      </c>
      <c r="EC859" s="27">
        <f>_xlfn.XLOOKUP($C859,[27]PSP!$C:$C,[27]PSP!$EC:$EC)</f>
        <v>0.17</v>
      </c>
      <c r="ED859" s="28">
        <f t="shared" si="3284"/>
        <v>10.88</v>
      </c>
      <c r="EE859" s="88"/>
      <c r="EF859" s="54">
        <f>_xlfn.XLOOKUP($C859,[27]PSP!$C:$C,[27]PSP!$EF:$EF)</f>
        <v>64</v>
      </c>
      <c r="EG859" s="27">
        <f>_xlfn.XLOOKUP($C859,[27]PSP!$C:$C,[27]PSP!$EG:$EG)</f>
        <v>0.17</v>
      </c>
      <c r="EH859" s="28">
        <f t="shared" si="3285"/>
        <v>10.88</v>
      </c>
      <c r="EI859" s="88"/>
      <c r="EJ859" s="54" t="e">
        <f>_xlfn.XLOOKUP($C859,[27]PSP!$C:$C,[27]PSP!$EJ:$EJ)</f>
        <v>#REF!</v>
      </c>
      <c r="EK859" s="27">
        <f>_xlfn.XLOOKUP($C859,[27]PSP!$C:$C,[27]PSP!$EK:$EK)</f>
        <v>0.17</v>
      </c>
      <c r="EL859" s="28" t="e">
        <f t="shared" si="3286"/>
        <v>#REF!</v>
      </c>
      <c r="EM859" s="88"/>
      <c r="EN859" s="108"/>
      <c r="EO859" s="29" t="e">
        <f t="shared" si="3252"/>
        <v>#REF!</v>
      </c>
      <c r="EP859" s="88" t="e">
        <f t="shared" si="3217"/>
        <v>#REF!</v>
      </c>
      <c r="EQ859" s="1" t="e">
        <f t="shared" si="2596"/>
        <v>#REF!</v>
      </c>
      <c r="ES859" s="118">
        <f t="shared" si="3148"/>
        <v>1.1767000000000001</v>
      </c>
    </row>
    <row r="860" spans="3:149" s="1" customFormat="1" ht="21" x14ac:dyDescent="0.25">
      <c r="C860" s="24" t="s">
        <v>995</v>
      </c>
      <c r="D860" s="43" t="str">
        <f>_xlfn.XLOOKUP($C860,[27]PSP!$C:$C,[27]PSP!$D:$D)</f>
        <v>ED-51130</v>
      </c>
      <c r="E860" s="24" t="str">
        <f>_xlfn.XLOOKUP($C860,[27]PSP!$C:$C,[27]PSP!$E:$E)</f>
        <v>DER/MG</v>
      </c>
      <c r="F860" s="25" t="str">
        <f>_xlfn.XLOOKUP($C860,[27]PSP!$C:$C,[27]PSP!$F:$F)</f>
        <v>TRANSPORTE   DE   MATERIAL   DE   QUALQUER   NATUREZA   EM  CAMINHÃO DMT &gt; 5 KM (DENTRO DO PERÍMETRO URBANO)</v>
      </c>
      <c r="G860" s="26" t="str">
        <f>_xlfn.XLOOKUP($C860,[27]PSP!$C:$C,[27]PSP!$G:$G)</f>
        <v>M3XKM</v>
      </c>
      <c r="H860" s="53" t="e">
        <f>_xlfn.XLOOKUP($C860,[27]PSP!$C:$C,[27]PSP!$H:$H)</f>
        <v>#REF!</v>
      </c>
      <c r="I860" s="28" t="e">
        <f>_xlfn.XLOOKUP($C860,[27]PSP!$C:$C,[27]PSP!$I:$I)</f>
        <v>#REF!</v>
      </c>
      <c r="J860" s="28" t="e">
        <f t="shared" si="3253"/>
        <v>#REF!</v>
      </c>
      <c r="K860" s="88"/>
      <c r="L860" s="54">
        <f>_xlfn.XLOOKUP($C860,[27]PSP!$C:$C,[27]PSP!$L:$L)</f>
        <v>357</v>
      </c>
      <c r="M860" s="27">
        <f>_xlfn.XLOOKUP($C860,[27]PSP!$C:$C,[27]PSP!$M:$M)</f>
        <v>3.2</v>
      </c>
      <c r="N860" s="28">
        <f t="shared" si="3254"/>
        <v>1142.4000000000001</v>
      </c>
      <c r="O860" s="88"/>
      <c r="P860" s="54">
        <f>_xlfn.XLOOKUP($C860,[27]PSP!$C:$C,[27]PSP!$P:$P)</f>
        <v>0</v>
      </c>
      <c r="Q860" s="27">
        <f>_xlfn.XLOOKUP($C860,[27]PSP!$C:$C,[27]PSP!$Q:$Q)</f>
        <v>3.2</v>
      </c>
      <c r="R860" s="28">
        <f t="shared" si="3255"/>
        <v>0</v>
      </c>
      <c r="S860" s="88"/>
      <c r="T860" s="54">
        <f>_xlfn.XLOOKUP($C860,[27]PSP!$C:$C,[27]PSP!$T:$T)</f>
        <v>0</v>
      </c>
      <c r="U860" s="27">
        <f>_xlfn.XLOOKUP($C860,[27]PSP!$C:$C,[27]PSP!$U:$U)</f>
        <v>3.2</v>
      </c>
      <c r="V860" s="28">
        <f t="shared" si="3256"/>
        <v>0</v>
      </c>
      <c r="W860" s="88"/>
      <c r="X860" s="54">
        <f>_xlfn.XLOOKUP($C860,[27]PSP!$C:$C,[27]PSP!$X:$X)</f>
        <v>1071</v>
      </c>
      <c r="Y860" s="27">
        <f>_xlfn.XLOOKUP($C860,[27]PSP!$C:$C,[27]PSP!$Y:$Y)</f>
        <v>3.2</v>
      </c>
      <c r="Z860" s="28">
        <f t="shared" si="3257"/>
        <v>3427.2</v>
      </c>
      <c r="AA860" s="88"/>
      <c r="AB860" s="54">
        <f>_xlfn.XLOOKUP($C860,[27]PSP!$C:$C,[27]PSP!$AB:$AB)</f>
        <v>0</v>
      </c>
      <c r="AC860" s="27">
        <f>_xlfn.XLOOKUP($C860,[27]PSP!$C:$C,[27]PSP!$AC:$AC)</f>
        <v>3.2</v>
      </c>
      <c r="AD860" s="28">
        <f t="shared" si="3258"/>
        <v>0</v>
      </c>
      <c r="AE860" s="88"/>
      <c r="AF860" s="54">
        <f>_xlfn.XLOOKUP($C860,[27]PSP!$C:$C,[27]PSP!$AF:$AF)</f>
        <v>714</v>
      </c>
      <c r="AG860" s="27">
        <f>_xlfn.XLOOKUP($C860,[27]PSP!$C:$C,[27]PSP!$AG:$AG)</f>
        <v>3.2</v>
      </c>
      <c r="AH860" s="28">
        <f t="shared" si="3259"/>
        <v>2284.8000000000002</v>
      </c>
      <c r="AI860" s="88"/>
      <c r="AJ860" s="54">
        <f>_xlfn.XLOOKUP($C860,[27]PSP!$C:$C,[27]PSP!$AJ:$AJ)</f>
        <v>926.5</v>
      </c>
      <c r="AK860" s="27">
        <f>_xlfn.XLOOKUP($C860,[27]PSP!$C:$C,[27]PSP!$AK:$AK)</f>
        <v>3.2</v>
      </c>
      <c r="AL860" s="28">
        <f t="shared" si="3260"/>
        <v>2964.8</v>
      </c>
      <c r="AM860" s="88"/>
      <c r="AN860" s="54">
        <f>_xlfn.XLOOKUP($C860,[27]PSP!$C:$C,[27]PSP!$AN:$AN)</f>
        <v>0</v>
      </c>
      <c r="AO860" s="27">
        <f>_xlfn.XLOOKUP($C860,[27]PSP!$C:$C,[27]PSP!$AO:$AO)</f>
        <v>3.2</v>
      </c>
      <c r="AP860" s="28">
        <f t="shared" si="3261"/>
        <v>0</v>
      </c>
      <c r="AQ860" s="88"/>
      <c r="AR860" s="54">
        <f>_xlfn.XLOOKUP($C860,[27]PSP!$C:$C,[27]PSP!$AR:$AR)</f>
        <v>1758.5</v>
      </c>
      <c r="AS860" s="27">
        <f>_xlfn.XLOOKUP($C860,[27]PSP!$C:$C,[27]PSP!$AS:$AS)</f>
        <v>3.2</v>
      </c>
      <c r="AT860" s="28">
        <f t="shared" si="3262"/>
        <v>5627.2</v>
      </c>
      <c r="AU860" s="88"/>
      <c r="AV860" s="54">
        <f>_xlfn.XLOOKUP($C860,[27]PSP!$C:$C,[27]PSP!$AV:$AV)</f>
        <v>926.5</v>
      </c>
      <c r="AW860" s="27">
        <f>_xlfn.XLOOKUP($C860,[27]PSP!$C:$C,[27]PSP!$AW:$AW)</f>
        <v>3.2</v>
      </c>
      <c r="AX860" s="28">
        <f t="shared" si="3263"/>
        <v>2964.8</v>
      </c>
      <c r="AY860" s="88"/>
      <c r="AZ860" s="54">
        <f>_xlfn.XLOOKUP($C860,[27]PSP!$C:$C,[27]PSP!$AZ:$AZ)</f>
        <v>357</v>
      </c>
      <c r="BA860" s="27">
        <f>_xlfn.XLOOKUP($C860,[27]PSP!$C:$C,[27]PSP!$BA:$BA)</f>
        <v>3.2</v>
      </c>
      <c r="BB860" s="28">
        <f t="shared" si="3264"/>
        <v>1142.4000000000001</v>
      </c>
      <c r="BC860" s="88"/>
      <c r="BD860" s="54">
        <f>_xlfn.XLOOKUP($C860,[27]PSP!$C:$C,[27]PSP!$BD:$BD)</f>
        <v>926.5</v>
      </c>
      <c r="BE860" s="27">
        <f>_xlfn.XLOOKUP($C860,[27]PSP!$C:$C,[27]PSP!$BE:$BE)</f>
        <v>3.2</v>
      </c>
      <c r="BF860" s="28">
        <f t="shared" si="3265"/>
        <v>2964.8</v>
      </c>
      <c r="BG860" s="88"/>
      <c r="BH860" s="54">
        <f>_xlfn.XLOOKUP($C860,[27]PSP!$C:$C,[27]PSP!$BH:$BH)</f>
        <v>1428</v>
      </c>
      <c r="BI860" s="27">
        <f>_xlfn.XLOOKUP($C860,[27]PSP!$C:$C,[27]PSP!$BI:$BI)</f>
        <v>3.2</v>
      </c>
      <c r="BJ860" s="28">
        <f t="shared" si="3266"/>
        <v>4569.6000000000004</v>
      </c>
      <c r="BK860" s="88"/>
      <c r="BL860" s="54">
        <f>_xlfn.XLOOKUP($C860,[27]PSP!$C:$C,[27]PSP!$BL:$BL)</f>
        <v>357</v>
      </c>
      <c r="BM860" s="27">
        <f>_xlfn.XLOOKUP($C860,[27]PSP!$C:$C,[27]PSP!$BM:$BM)</f>
        <v>3.2</v>
      </c>
      <c r="BN860" s="28">
        <f t="shared" si="3267"/>
        <v>1142.4000000000001</v>
      </c>
      <c r="BO860" s="88"/>
      <c r="BP860" s="54">
        <f>_xlfn.XLOOKUP($C860,[27]PSP!$C:$C,[27]PSP!$BP:$BP)</f>
        <v>1401.5</v>
      </c>
      <c r="BQ860" s="27">
        <f>_xlfn.XLOOKUP($C860,[27]PSP!$C:$C,[27]PSP!$BQ:$BQ)</f>
        <v>3.2</v>
      </c>
      <c r="BR860" s="28">
        <f t="shared" si="3268"/>
        <v>4484.8</v>
      </c>
      <c r="BS860" s="88"/>
      <c r="BT860" s="54">
        <f>_xlfn.XLOOKUP($C860,[27]PSP!$C:$C,[27]PSP!$BT:$BT)</f>
        <v>357</v>
      </c>
      <c r="BU860" s="27">
        <f>_xlfn.XLOOKUP($C860,[27]PSP!$C:$C,[27]PSP!$BU:$BU)</f>
        <v>3.2</v>
      </c>
      <c r="BV860" s="28">
        <f t="shared" si="3269"/>
        <v>1142.4000000000001</v>
      </c>
      <c r="BW860" s="88"/>
      <c r="BX860" s="54">
        <f>_xlfn.XLOOKUP($C860,[27]PSP!$C:$C,[27]PSP!$BX:$BX)</f>
        <v>357</v>
      </c>
      <c r="BY860" s="27">
        <f>_xlfn.XLOOKUP($C860,[27]PSP!$C:$C,[27]PSP!$BY:$BY)</f>
        <v>3.2</v>
      </c>
      <c r="BZ860" s="28">
        <f t="shared" si="3270"/>
        <v>1142.4000000000001</v>
      </c>
      <c r="CA860" s="88"/>
      <c r="CB860" s="54">
        <f>_xlfn.XLOOKUP($C860,[27]PSP!$C:$C,[27]PSP!$CB:$CB)</f>
        <v>2328</v>
      </c>
      <c r="CC860" s="27">
        <f>_xlfn.XLOOKUP($C860,[27]PSP!$C:$C,[27]PSP!$CC:$CC)</f>
        <v>3.2</v>
      </c>
      <c r="CD860" s="28">
        <f t="shared" si="3271"/>
        <v>7449.6</v>
      </c>
      <c r="CE860" s="88"/>
      <c r="CF860" s="54">
        <f>_xlfn.XLOOKUP($C860,[27]PSP!$C:$C,[27]PSP!$CF:$CF)</f>
        <v>926.5</v>
      </c>
      <c r="CG860" s="27">
        <f>_xlfn.XLOOKUP($C860,[27]PSP!$C:$C,[27]PSP!$CG:$CG)</f>
        <v>3.2</v>
      </c>
      <c r="CH860" s="28">
        <f t="shared" si="3272"/>
        <v>2964.8</v>
      </c>
      <c r="CI860" s="88"/>
      <c r="CJ860" s="54">
        <f>_xlfn.XLOOKUP($C860,[27]PSP!$C:$C,[27]PSP!$CJ:$CJ)</f>
        <v>569.5</v>
      </c>
      <c r="CK860" s="27">
        <f>_xlfn.XLOOKUP($C860,[27]PSP!$C:$C,[27]PSP!$CK:$CK)</f>
        <v>3.2</v>
      </c>
      <c r="CL860" s="28">
        <f t="shared" si="3273"/>
        <v>1822.4</v>
      </c>
      <c r="CM860" s="88"/>
      <c r="CN860" s="54">
        <f>_xlfn.XLOOKUP($C860,[27]PSP!$C:$C,[27]PSP!$CN:$CN)</f>
        <v>1071</v>
      </c>
      <c r="CO860" s="27">
        <f>_xlfn.XLOOKUP($C860,[27]PSP!$C:$C,[27]PSP!$CO:$CO)</f>
        <v>3.2</v>
      </c>
      <c r="CP860" s="28">
        <f t="shared" si="3274"/>
        <v>3427.2</v>
      </c>
      <c r="CQ860" s="88"/>
      <c r="CR860" s="54">
        <f>_xlfn.XLOOKUP($C860,[27]PSP!$C:$C,[27]PSP!$CR:$CR)</f>
        <v>0</v>
      </c>
      <c r="CS860" s="27">
        <f>_xlfn.XLOOKUP($C860,[27]PSP!$C:$C,[27]PSP!$CS:$CS)</f>
        <v>3.2</v>
      </c>
      <c r="CT860" s="28">
        <f t="shared" si="3275"/>
        <v>0</v>
      </c>
      <c r="CU860" s="88"/>
      <c r="CV860" s="54">
        <f>_xlfn.XLOOKUP($C860,[27]PSP!$C:$C,[27]PSP!$CV:$CV)</f>
        <v>1071</v>
      </c>
      <c r="CW860" s="27">
        <f>_xlfn.XLOOKUP($C860,[27]PSP!$C:$C,[27]PSP!$CW:$CW)</f>
        <v>3.2</v>
      </c>
      <c r="CX860" s="28">
        <f t="shared" si="3276"/>
        <v>3427.2</v>
      </c>
      <c r="CY860" s="88"/>
      <c r="CZ860" s="54">
        <f>_xlfn.XLOOKUP($C860,[27]PSP!$C:$C,[27]PSP!$CZ:$CZ)</f>
        <v>1496</v>
      </c>
      <c r="DA860" s="27">
        <f>_xlfn.XLOOKUP($C860,[27]PSP!$C:$C,[27]PSP!$DA:$DA)</f>
        <v>3.2</v>
      </c>
      <c r="DB860" s="28">
        <f t="shared" si="3277"/>
        <v>4787.2</v>
      </c>
      <c r="DC860" s="88"/>
      <c r="DD860" s="54">
        <f>_xlfn.XLOOKUP($C860,[27]PSP!$C:$C,[27]PSP!$DD:$DD)</f>
        <v>0</v>
      </c>
      <c r="DE860" s="27">
        <f>_xlfn.XLOOKUP($C860,[27]PSP!$C:$C,[27]PSP!$DE:$DE)</f>
        <v>3.2</v>
      </c>
      <c r="DF860" s="28">
        <f t="shared" si="3278"/>
        <v>0</v>
      </c>
      <c r="DG860" s="88"/>
      <c r="DH860" s="54">
        <f>_xlfn.XLOOKUP($C860,[27]PSP!$C:$C,[27]PSP!$DH:$DH)</f>
        <v>0</v>
      </c>
      <c r="DI860" s="27">
        <f>_xlfn.XLOOKUP($C860,[27]PSP!$C:$C,[27]PSP!$DI:$DI)</f>
        <v>3.2</v>
      </c>
      <c r="DJ860" s="28">
        <f t="shared" si="3279"/>
        <v>0</v>
      </c>
      <c r="DK860" s="88"/>
      <c r="DL860" s="54">
        <f>_xlfn.XLOOKUP($C860,[27]PSP!$C:$C,[27]PSP!$DL:$DL)</f>
        <v>357</v>
      </c>
      <c r="DM860" s="27">
        <f>_xlfn.XLOOKUP($C860,[27]PSP!$C:$C,[27]PSP!$DM:$DM)</f>
        <v>3.2</v>
      </c>
      <c r="DN860" s="28">
        <f t="shared" si="3280"/>
        <v>1142.4000000000001</v>
      </c>
      <c r="DO860" s="88"/>
      <c r="DP860" s="54">
        <f>_xlfn.XLOOKUP($C860,[27]PSP!$C:$C,[27]PSP!$DP:$DP)</f>
        <v>0</v>
      </c>
      <c r="DQ860" s="27">
        <f>_xlfn.XLOOKUP($C860,[27]PSP!$C:$C,[27]PSP!$DQ:$DQ)</f>
        <v>3.2</v>
      </c>
      <c r="DR860" s="28">
        <f t="shared" si="3281"/>
        <v>0</v>
      </c>
      <c r="DS860" s="88"/>
      <c r="DT860" s="54">
        <f>_xlfn.XLOOKUP($C860,[27]PSP!$C:$C,[27]PSP!$DT:$DT)</f>
        <v>0</v>
      </c>
      <c r="DU860" s="27">
        <f>_xlfn.XLOOKUP($C860,[27]PSP!$C:$C,[27]PSP!$DU:$DU)</f>
        <v>3.2</v>
      </c>
      <c r="DV860" s="28">
        <f t="shared" si="3282"/>
        <v>0</v>
      </c>
      <c r="DW860" s="88"/>
      <c r="DX860" s="54">
        <f>_xlfn.XLOOKUP($C860,[27]PSP!$C:$C,[27]PSP!$DX:$DX)</f>
        <v>64</v>
      </c>
      <c r="DY860" s="27">
        <f>_xlfn.XLOOKUP($C860,[27]PSP!$C:$C,[27]PSP!$DY:$DY)</f>
        <v>3.2</v>
      </c>
      <c r="DZ860" s="28">
        <f t="shared" si="3283"/>
        <v>204.8</v>
      </c>
      <c r="EA860" s="88"/>
      <c r="EB860" s="54">
        <f>_xlfn.XLOOKUP($C860,[27]PSP!$C:$C,[27]PSP!$EB:$EB)</f>
        <v>64</v>
      </c>
      <c r="EC860" s="27">
        <f>_xlfn.XLOOKUP($C860,[27]PSP!$C:$C,[27]PSP!$EC:$EC)</f>
        <v>3.2</v>
      </c>
      <c r="ED860" s="28">
        <f t="shared" si="3284"/>
        <v>204.8</v>
      </c>
      <c r="EE860" s="88"/>
      <c r="EF860" s="54">
        <f>_xlfn.XLOOKUP($C860,[27]PSP!$C:$C,[27]PSP!$EF:$EF)</f>
        <v>64</v>
      </c>
      <c r="EG860" s="27">
        <f>_xlfn.XLOOKUP($C860,[27]PSP!$C:$C,[27]PSP!$EG:$EG)</f>
        <v>3.2</v>
      </c>
      <c r="EH860" s="28">
        <f t="shared" si="3285"/>
        <v>204.8</v>
      </c>
      <c r="EI860" s="88"/>
      <c r="EJ860" s="54" t="e">
        <f>_xlfn.XLOOKUP($C860,[27]PSP!$C:$C,[27]PSP!$EJ:$EJ)</f>
        <v>#REF!</v>
      </c>
      <c r="EK860" s="27">
        <f>_xlfn.XLOOKUP($C860,[27]PSP!$C:$C,[27]PSP!$EK:$EK)</f>
        <v>3.2</v>
      </c>
      <c r="EL860" s="28" t="e">
        <f t="shared" si="3286"/>
        <v>#REF!</v>
      </c>
      <c r="EM860" s="88"/>
      <c r="EN860" s="108"/>
      <c r="EO860" s="29" t="e">
        <f t="shared" si="3252"/>
        <v>#REF!</v>
      </c>
      <c r="EP860" s="88" t="e">
        <f t="shared" si="3217"/>
        <v>#REF!</v>
      </c>
      <c r="EQ860" s="1" t="e">
        <f t="shared" si="2596"/>
        <v>#REF!</v>
      </c>
      <c r="ES860" s="118">
        <f t="shared" si="3148"/>
        <v>1.1767000000000001</v>
      </c>
    </row>
    <row r="861" spans="3:149" s="1" customFormat="1" ht="21" x14ac:dyDescent="0.25">
      <c r="C861" s="24" t="s">
        <v>996</v>
      </c>
      <c r="D861" s="43" t="str">
        <f>_xlfn.XLOOKUP($C861,[27]PSP!$C:$C,[27]PSP!$D:$D)</f>
        <v>RO-40218</v>
      </c>
      <c r="E861" s="24" t="str">
        <f>_xlfn.XLOOKUP($C861,[27]PSP!$C:$C,[27]PSP!$E:$E)</f>
        <v>DER/MG</v>
      </c>
      <c r="F861" s="25" t="str">
        <f>_xlfn.XLOOKUP($C861,[27]PSP!$C:$C,[27]PSP!$F:$F)</f>
        <v>ESCAVAÇÃO MECÂNICA DE VALAS EM MATERIAL DE 1ª CATEGORIA (EXECUÇÃO,  INCLUINDO  REMOÇÃO  PARA  FORA  DO  LEITO ESTRADAL)</v>
      </c>
      <c r="G861" s="26" t="str">
        <f>_xlfn.XLOOKUP($C861,[27]PSP!$C:$C,[27]PSP!$G:$G)</f>
        <v>M3</v>
      </c>
      <c r="H861" s="53" t="e">
        <f>_xlfn.XLOOKUP($C861,[27]PSP!$C:$C,[27]PSP!$H:$H)</f>
        <v>#REF!</v>
      </c>
      <c r="I861" s="28" t="e">
        <f>_xlfn.XLOOKUP($C861,[27]PSP!$C:$C,[27]PSP!$I:$I)</f>
        <v>#REF!</v>
      </c>
      <c r="J861" s="28" t="e">
        <f t="shared" si="3253"/>
        <v>#REF!</v>
      </c>
      <c r="K861" s="88"/>
      <c r="L861" s="54">
        <f>_xlfn.XLOOKUP($C861,[27]PSP!$C:$C,[27]PSP!$L:$L)</f>
        <v>357</v>
      </c>
      <c r="M861" s="27">
        <f>_xlfn.XLOOKUP($C861,[27]PSP!$C:$C,[27]PSP!$M:$M)</f>
        <v>6.04</v>
      </c>
      <c r="N861" s="28">
        <f t="shared" si="3254"/>
        <v>2156.2800000000002</v>
      </c>
      <c r="O861" s="88"/>
      <c r="P861" s="54">
        <f>_xlfn.XLOOKUP($C861,[27]PSP!$C:$C,[27]PSP!$P:$P)</f>
        <v>0</v>
      </c>
      <c r="Q861" s="27">
        <f>_xlfn.XLOOKUP($C861,[27]PSP!$C:$C,[27]PSP!$Q:$Q)</f>
        <v>6.04</v>
      </c>
      <c r="R861" s="28">
        <f t="shared" si="3255"/>
        <v>0</v>
      </c>
      <c r="S861" s="88"/>
      <c r="T861" s="54">
        <f>_xlfn.XLOOKUP($C861,[27]PSP!$C:$C,[27]PSP!$T:$T)</f>
        <v>0</v>
      </c>
      <c r="U861" s="27">
        <f>_xlfn.XLOOKUP($C861,[27]PSP!$C:$C,[27]PSP!$U:$U)</f>
        <v>6.04</v>
      </c>
      <c r="V861" s="28">
        <f t="shared" si="3256"/>
        <v>0</v>
      </c>
      <c r="W861" s="88"/>
      <c r="X861" s="54">
        <f>_xlfn.XLOOKUP($C861,[27]PSP!$C:$C,[27]PSP!$X:$X)</f>
        <v>16065</v>
      </c>
      <c r="Y861" s="27">
        <f>_xlfn.XLOOKUP($C861,[27]PSP!$C:$C,[27]PSP!$Y:$Y)</f>
        <v>6.04</v>
      </c>
      <c r="Z861" s="28">
        <f t="shared" si="3257"/>
        <v>97032.6</v>
      </c>
      <c r="AA861" s="88"/>
      <c r="AB861" s="54">
        <f>_xlfn.XLOOKUP($C861,[27]PSP!$C:$C,[27]PSP!$AB:$AB)</f>
        <v>0</v>
      </c>
      <c r="AC861" s="27">
        <f>_xlfn.XLOOKUP($C861,[27]PSP!$C:$C,[27]PSP!$AC:$AC)</f>
        <v>6.04</v>
      </c>
      <c r="AD861" s="28">
        <f t="shared" si="3258"/>
        <v>0</v>
      </c>
      <c r="AE861" s="88"/>
      <c r="AF861" s="54">
        <f>_xlfn.XLOOKUP($C861,[27]PSP!$C:$C,[27]PSP!$AF:$AF)</f>
        <v>10710</v>
      </c>
      <c r="AG861" s="27">
        <f>_xlfn.XLOOKUP($C861,[27]PSP!$C:$C,[27]PSP!$AG:$AG)</f>
        <v>6.04</v>
      </c>
      <c r="AH861" s="28">
        <f t="shared" si="3259"/>
        <v>64688.4</v>
      </c>
      <c r="AI861" s="88"/>
      <c r="AJ861" s="54">
        <f>_xlfn.XLOOKUP($C861,[27]PSP!$C:$C,[27]PSP!$AJ:$AJ)</f>
        <v>13897.5</v>
      </c>
      <c r="AK861" s="27">
        <f>_xlfn.XLOOKUP($C861,[27]PSP!$C:$C,[27]PSP!$AK:$AK)</f>
        <v>6.04</v>
      </c>
      <c r="AL861" s="28">
        <f t="shared" si="3260"/>
        <v>83940.9</v>
      </c>
      <c r="AM861" s="88"/>
      <c r="AN861" s="54">
        <f>_xlfn.XLOOKUP($C861,[27]PSP!$C:$C,[27]PSP!$AN:$AN)</f>
        <v>0</v>
      </c>
      <c r="AO861" s="27">
        <f>_xlfn.XLOOKUP($C861,[27]PSP!$C:$C,[27]PSP!$AO:$AO)</f>
        <v>6.04</v>
      </c>
      <c r="AP861" s="28">
        <f t="shared" si="3261"/>
        <v>0</v>
      </c>
      <c r="AQ861" s="88"/>
      <c r="AR861" s="54">
        <f>_xlfn.XLOOKUP($C861,[27]PSP!$C:$C,[27]PSP!$AR:$AR)</f>
        <v>26377.5</v>
      </c>
      <c r="AS861" s="27">
        <f>_xlfn.XLOOKUP($C861,[27]PSP!$C:$C,[27]PSP!$AS:$AS)</f>
        <v>6.04</v>
      </c>
      <c r="AT861" s="28">
        <f t="shared" si="3262"/>
        <v>159320.1</v>
      </c>
      <c r="AU861" s="88"/>
      <c r="AV861" s="54">
        <f>_xlfn.XLOOKUP($C861,[27]PSP!$C:$C,[27]PSP!$AV:$AV)</f>
        <v>13897.5</v>
      </c>
      <c r="AW861" s="27">
        <f>_xlfn.XLOOKUP($C861,[27]PSP!$C:$C,[27]PSP!$AW:$AW)</f>
        <v>6.04</v>
      </c>
      <c r="AX861" s="28">
        <f t="shared" si="3263"/>
        <v>83940.9</v>
      </c>
      <c r="AY861" s="88"/>
      <c r="AZ861" s="54">
        <f>_xlfn.XLOOKUP($C861,[27]PSP!$C:$C,[27]PSP!$AZ:$AZ)</f>
        <v>5355</v>
      </c>
      <c r="BA861" s="27">
        <f>_xlfn.XLOOKUP($C861,[27]PSP!$C:$C,[27]PSP!$BA:$BA)</f>
        <v>6.04</v>
      </c>
      <c r="BB861" s="28">
        <f t="shared" si="3264"/>
        <v>32344.2</v>
      </c>
      <c r="BC861" s="88"/>
      <c r="BD861" s="54">
        <f>_xlfn.XLOOKUP($C861,[27]PSP!$C:$C,[27]PSP!$BD:$BD)</f>
        <v>13897.5</v>
      </c>
      <c r="BE861" s="27">
        <f>_xlfn.XLOOKUP($C861,[27]PSP!$C:$C,[27]PSP!$BE:$BE)</f>
        <v>6.04</v>
      </c>
      <c r="BF861" s="28">
        <f t="shared" si="3265"/>
        <v>83940.9</v>
      </c>
      <c r="BG861" s="88"/>
      <c r="BH861" s="54">
        <f>_xlfn.XLOOKUP($C861,[27]PSP!$C:$C,[27]PSP!$BH:$BH)</f>
        <v>21420</v>
      </c>
      <c r="BI861" s="27">
        <f>_xlfn.XLOOKUP($C861,[27]PSP!$C:$C,[27]PSP!$BI:$BI)</f>
        <v>6.04</v>
      </c>
      <c r="BJ861" s="28">
        <f t="shared" si="3266"/>
        <v>129376.8</v>
      </c>
      <c r="BK861" s="88"/>
      <c r="BL861" s="54">
        <f>_xlfn.XLOOKUP($C861,[27]PSP!$C:$C,[27]PSP!$BL:$BL)</f>
        <v>5355</v>
      </c>
      <c r="BM861" s="27">
        <f>_xlfn.XLOOKUP($C861,[27]PSP!$C:$C,[27]PSP!$BM:$BM)</f>
        <v>6.04</v>
      </c>
      <c r="BN861" s="28">
        <f t="shared" si="3267"/>
        <v>32344.2</v>
      </c>
      <c r="BO861" s="88"/>
      <c r="BP861" s="54">
        <f>_xlfn.XLOOKUP($C861,[27]PSP!$C:$C,[27]PSP!$BP:$BP)</f>
        <v>21022.5</v>
      </c>
      <c r="BQ861" s="27">
        <f>_xlfn.XLOOKUP($C861,[27]PSP!$C:$C,[27]PSP!$BQ:$BQ)</f>
        <v>6.04</v>
      </c>
      <c r="BR861" s="28">
        <f t="shared" si="3268"/>
        <v>126975.9</v>
      </c>
      <c r="BS861" s="88"/>
      <c r="BT861" s="54">
        <f>_xlfn.XLOOKUP($C861,[27]PSP!$C:$C,[27]PSP!$BT:$BT)</f>
        <v>5355</v>
      </c>
      <c r="BU861" s="27">
        <f>_xlfn.XLOOKUP($C861,[27]PSP!$C:$C,[27]PSP!$BU:$BU)</f>
        <v>6.04</v>
      </c>
      <c r="BV861" s="28">
        <f t="shared" si="3269"/>
        <v>32344.2</v>
      </c>
      <c r="BW861" s="88"/>
      <c r="BX861" s="54">
        <f>_xlfn.XLOOKUP($C861,[27]PSP!$C:$C,[27]PSP!$BX:$BX)</f>
        <v>5355</v>
      </c>
      <c r="BY861" s="27">
        <f>_xlfn.XLOOKUP($C861,[27]PSP!$C:$C,[27]PSP!$BY:$BY)</f>
        <v>6.04</v>
      </c>
      <c r="BZ861" s="28">
        <f t="shared" si="3270"/>
        <v>32344.2</v>
      </c>
      <c r="CA861" s="88"/>
      <c r="CB861" s="54">
        <f>_xlfn.XLOOKUP($C861,[27]PSP!$C:$C,[27]PSP!$CB:$CB)</f>
        <v>34920</v>
      </c>
      <c r="CC861" s="27">
        <f>_xlfn.XLOOKUP($C861,[27]PSP!$C:$C,[27]PSP!$CC:$CC)</f>
        <v>6.04</v>
      </c>
      <c r="CD861" s="28">
        <f t="shared" si="3271"/>
        <v>210916.8</v>
      </c>
      <c r="CE861" s="88"/>
      <c r="CF861" s="54">
        <f>_xlfn.XLOOKUP($C861,[27]PSP!$C:$C,[27]PSP!$CF:$CF)</f>
        <v>13897.5</v>
      </c>
      <c r="CG861" s="27">
        <f>_xlfn.XLOOKUP($C861,[27]PSP!$C:$C,[27]PSP!$CG:$CG)</f>
        <v>6.04</v>
      </c>
      <c r="CH861" s="28">
        <f t="shared" si="3272"/>
        <v>83940.9</v>
      </c>
      <c r="CI861" s="88"/>
      <c r="CJ861" s="54">
        <f>_xlfn.XLOOKUP($C861,[27]PSP!$C:$C,[27]PSP!$CJ:$CJ)</f>
        <v>8542.5</v>
      </c>
      <c r="CK861" s="27">
        <f>_xlfn.XLOOKUP($C861,[27]PSP!$C:$C,[27]PSP!$CK:$CK)</f>
        <v>6.04</v>
      </c>
      <c r="CL861" s="28">
        <f t="shared" si="3273"/>
        <v>51596.7</v>
      </c>
      <c r="CM861" s="88"/>
      <c r="CN861" s="54">
        <f>_xlfn.XLOOKUP($C861,[27]PSP!$C:$C,[27]PSP!$CN:$CN)</f>
        <v>16065</v>
      </c>
      <c r="CO861" s="27">
        <f>_xlfn.XLOOKUP($C861,[27]PSP!$C:$C,[27]PSP!$CO:$CO)</f>
        <v>6.04</v>
      </c>
      <c r="CP861" s="28">
        <f t="shared" si="3274"/>
        <v>97032.6</v>
      </c>
      <c r="CQ861" s="88"/>
      <c r="CR861" s="54">
        <f>_xlfn.XLOOKUP($C861,[27]PSP!$C:$C,[27]PSP!$CR:$CR)</f>
        <v>0</v>
      </c>
      <c r="CS861" s="27">
        <f>_xlfn.XLOOKUP($C861,[27]PSP!$C:$C,[27]PSP!$CS:$CS)</f>
        <v>6.04</v>
      </c>
      <c r="CT861" s="28">
        <f t="shared" si="3275"/>
        <v>0</v>
      </c>
      <c r="CU861" s="88"/>
      <c r="CV861" s="54">
        <f>_xlfn.XLOOKUP($C861,[27]PSP!$C:$C,[27]PSP!$CV:$CV)</f>
        <v>16065</v>
      </c>
      <c r="CW861" s="27">
        <f>_xlfn.XLOOKUP($C861,[27]PSP!$C:$C,[27]PSP!$CW:$CW)</f>
        <v>6.04</v>
      </c>
      <c r="CX861" s="28">
        <f t="shared" si="3276"/>
        <v>97032.6</v>
      </c>
      <c r="CY861" s="88"/>
      <c r="CZ861" s="54">
        <f>_xlfn.XLOOKUP($C861,[27]PSP!$C:$C,[27]PSP!$CZ:$CZ)</f>
        <v>22440</v>
      </c>
      <c r="DA861" s="27">
        <f>_xlfn.XLOOKUP($C861,[27]PSP!$C:$C,[27]PSP!$DA:$DA)</f>
        <v>6.04</v>
      </c>
      <c r="DB861" s="28">
        <f t="shared" si="3277"/>
        <v>135537.60000000001</v>
      </c>
      <c r="DC861" s="88"/>
      <c r="DD861" s="54">
        <f>_xlfn.XLOOKUP($C861,[27]PSP!$C:$C,[27]PSP!$DD:$DD)</f>
        <v>0</v>
      </c>
      <c r="DE861" s="27">
        <f>_xlfn.XLOOKUP($C861,[27]PSP!$C:$C,[27]PSP!$DE:$DE)</f>
        <v>6.04</v>
      </c>
      <c r="DF861" s="28">
        <f t="shared" si="3278"/>
        <v>0</v>
      </c>
      <c r="DG861" s="88"/>
      <c r="DH861" s="54">
        <f>_xlfn.XLOOKUP($C861,[27]PSP!$C:$C,[27]PSP!$DH:$DH)</f>
        <v>0</v>
      </c>
      <c r="DI861" s="27">
        <f>_xlfn.XLOOKUP($C861,[27]PSP!$C:$C,[27]PSP!$DI:$DI)</f>
        <v>6.04</v>
      </c>
      <c r="DJ861" s="28">
        <f t="shared" si="3279"/>
        <v>0</v>
      </c>
      <c r="DK861" s="88"/>
      <c r="DL861" s="54">
        <f>_xlfn.XLOOKUP($C861,[27]PSP!$C:$C,[27]PSP!$DL:$DL)</f>
        <v>5355</v>
      </c>
      <c r="DM861" s="27">
        <f>_xlfn.XLOOKUP($C861,[27]PSP!$C:$C,[27]PSP!$DM:$DM)</f>
        <v>6.04</v>
      </c>
      <c r="DN861" s="28">
        <f t="shared" si="3280"/>
        <v>32344.2</v>
      </c>
      <c r="DO861" s="88"/>
      <c r="DP861" s="54">
        <f>_xlfn.XLOOKUP($C861,[27]PSP!$C:$C,[27]PSP!$DP:$DP)</f>
        <v>0</v>
      </c>
      <c r="DQ861" s="27">
        <f>_xlfn.XLOOKUP($C861,[27]PSP!$C:$C,[27]PSP!$DQ:$DQ)</f>
        <v>6.04</v>
      </c>
      <c r="DR861" s="28">
        <f t="shared" si="3281"/>
        <v>0</v>
      </c>
      <c r="DS861" s="88"/>
      <c r="DT861" s="54">
        <f>_xlfn.XLOOKUP($C861,[27]PSP!$C:$C,[27]PSP!$DT:$DT)</f>
        <v>0</v>
      </c>
      <c r="DU861" s="27">
        <f>_xlfn.XLOOKUP($C861,[27]PSP!$C:$C,[27]PSP!$DU:$DU)</f>
        <v>6.04</v>
      </c>
      <c r="DV861" s="28">
        <f t="shared" si="3282"/>
        <v>0</v>
      </c>
      <c r="DW861" s="88"/>
      <c r="DX861" s="54">
        <f>_xlfn.XLOOKUP($C861,[27]PSP!$C:$C,[27]PSP!$DX:$DX)</f>
        <v>320</v>
      </c>
      <c r="DY861" s="27">
        <f>_xlfn.XLOOKUP($C861,[27]PSP!$C:$C,[27]PSP!$DY:$DY)</f>
        <v>6.04</v>
      </c>
      <c r="DZ861" s="28">
        <f t="shared" si="3283"/>
        <v>1932.8</v>
      </c>
      <c r="EA861" s="88"/>
      <c r="EB861" s="54">
        <f>_xlfn.XLOOKUP($C861,[27]PSP!$C:$C,[27]PSP!$EB:$EB)</f>
        <v>320</v>
      </c>
      <c r="EC861" s="27">
        <f>_xlfn.XLOOKUP($C861,[27]PSP!$C:$C,[27]PSP!$EC:$EC)</f>
        <v>6.04</v>
      </c>
      <c r="ED861" s="28">
        <f t="shared" si="3284"/>
        <v>1932.8</v>
      </c>
      <c r="EE861" s="88"/>
      <c r="EF861" s="54">
        <f>_xlfn.XLOOKUP($C861,[27]PSP!$C:$C,[27]PSP!$EF:$EF)</f>
        <v>320</v>
      </c>
      <c r="EG861" s="27">
        <f>_xlfn.XLOOKUP($C861,[27]PSP!$C:$C,[27]PSP!$EG:$EG)</f>
        <v>6.04</v>
      </c>
      <c r="EH861" s="28">
        <f t="shared" si="3285"/>
        <v>1932.8</v>
      </c>
      <c r="EI861" s="88"/>
      <c r="EJ861" s="54" t="e">
        <f>_xlfn.XLOOKUP($C861,[27]PSP!$C:$C,[27]PSP!$EJ:$EJ)</f>
        <v>#REF!</v>
      </c>
      <c r="EK861" s="27">
        <f>_xlfn.XLOOKUP($C861,[27]PSP!$C:$C,[27]PSP!$EK:$EK)</f>
        <v>6.04</v>
      </c>
      <c r="EL861" s="28" t="e">
        <f t="shared" si="3286"/>
        <v>#REF!</v>
      </c>
      <c r="EM861" s="88"/>
      <c r="EN861" s="108"/>
      <c r="EO861" s="29" t="e">
        <f t="shared" si="3252"/>
        <v>#REF!</v>
      </c>
      <c r="EP861" s="88" t="e">
        <f t="shared" si="3217"/>
        <v>#REF!</v>
      </c>
      <c r="EQ861" s="1" t="e">
        <f t="shared" si="2596"/>
        <v>#REF!</v>
      </c>
      <c r="ES861" s="118">
        <f t="shared" si="3148"/>
        <v>1.1767000000000001</v>
      </c>
    </row>
    <row r="862" spans="3:149" s="1" customFormat="1" ht="14.25" x14ac:dyDescent="0.25">
      <c r="C862" s="24" t="s">
        <v>997</v>
      </c>
      <c r="D862" s="43" t="str">
        <f>_xlfn.XLOOKUP($C862,[27]PSP!$C:$C,[27]PSP!$D:$D)</f>
        <v>ED-48326</v>
      </c>
      <c r="E862" s="24" t="str">
        <f>_xlfn.XLOOKUP($C862,[27]PSP!$C:$C,[27]PSP!$E:$E)</f>
        <v>DER/MG</v>
      </c>
      <c r="F862" s="25" t="str">
        <f>_xlfn.XLOOKUP($C862,[27]PSP!$C:$C,[27]PSP!$F:$F)</f>
        <v>APLICAÇÃO DE PEDRA DE MÃO EM SAPATAS, ARRIMOS E TUBULÕES</v>
      </c>
      <c r="G862" s="26" t="str">
        <f>_xlfn.XLOOKUP($C862,[27]PSP!$C:$C,[27]PSP!$G:$G)</f>
        <v>M3</v>
      </c>
      <c r="H862" s="53" t="e">
        <f>_xlfn.XLOOKUP($C862,[27]PSP!$C:$C,[27]PSP!$H:$H)</f>
        <v>#REF!</v>
      </c>
      <c r="I862" s="28" t="e">
        <f>_xlfn.XLOOKUP($C862,[27]PSP!$C:$C,[27]PSP!$I:$I)</f>
        <v>#REF!</v>
      </c>
      <c r="J862" s="28" t="e">
        <f t="shared" si="3253"/>
        <v>#REF!</v>
      </c>
      <c r="K862" s="88"/>
      <c r="L862" s="54">
        <f>_xlfn.XLOOKUP($C862,[27]PSP!$C:$C,[27]PSP!$L:$L)</f>
        <v>5355</v>
      </c>
      <c r="M862" s="27">
        <f>_xlfn.XLOOKUP($C862,[27]PSP!$C:$C,[27]PSP!$M:$M)</f>
        <v>22.14</v>
      </c>
      <c r="N862" s="28">
        <f t="shared" si="3254"/>
        <v>118559.7</v>
      </c>
      <c r="O862" s="88"/>
      <c r="P862" s="54">
        <f>_xlfn.XLOOKUP($C862,[27]PSP!$C:$C,[27]PSP!$P:$P)</f>
        <v>0</v>
      </c>
      <c r="Q862" s="27">
        <f>_xlfn.XLOOKUP($C862,[27]PSP!$C:$C,[27]PSP!$Q:$Q)</f>
        <v>22.14</v>
      </c>
      <c r="R862" s="28">
        <f t="shared" si="3255"/>
        <v>0</v>
      </c>
      <c r="S862" s="88"/>
      <c r="T862" s="54">
        <f>_xlfn.XLOOKUP($C862,[27]PSP!$C:$C,[27]PSP!$T:$T)</f>
        <v>0</v>
      </c>
      <c r="U862" s="27">
        <f>_xlfn.XLOOKUP($C862,[27]PSP!$C:$C,[27]PSP!$U:$U)</f>
        <v>22.14</v>
      </c>
      <c r="V862" s="28">
        <f t="shared" si="3256"/>
        <v>0</v>
      </c>
      <c r="W862" s="88"/>
      <c r="X862" s="54">
        <f>_xlfn.XLOOKUP($C862,[27]PSP!$C:$C,[27]PSP!$X:$X)</f>
        <v>0</v>
      </c>
      <c r="Y862" s="27">
        <f>_xlfn.XLOOKUP($C862,[27]PSP!$C:$C,[27]PSP!$Y:$Y)</f>
        <v>22.14</v>
      </c>
      <c r="Z862" s="28">
        <f t="shared" si="3257"/>
        <v>0</v>
      </c>
      <c r="AA862" s="88"/>
      <c r="AB862" s="54">
        <f>_xlfn.XLOOKUP($C862,[27]PSP!$C:$C,[27]PSP!$AB:$AB)</f>
        <v>0</v>
      </c>
      <c r="AC862" s="27">
        <f>_xlfn.XLOOKUP($C862,[27]PSP!$C:$C,[27]PSP!$AC:$AC)</f>
        <v>22.14</v>
      </c>
      <c r="AD862" s="28">
        <f t="shared" si="3258"/>
        <v>0</v>
      </c>
      <c r="AE862" s="88"/>
      <c r="AF862" s="54">
        <f>_xlfn.XLOOKUP($C862,[27]PSP!$C:$C,[27]PSP!$AF:$AF)</f>
        <v>0</v>
      </c>
      <c r="AG862" s="27">
        <f>_xlfn.XLOOKUP($C862,[27]PSP!$C:$C,[27]PSP!$AG:$AG)</f>
        <v>22.14</v>
      </c>
      <c r="AH862" s="28">
        <f t="shared" si="3259"/>
        <v>0</v>
      </c>
      <c r="AI862" s="88"/>
      <c r="AJ862" s="54">
        <f>_xlfn.XLOOKUP($C862,[27]PSP!$C:$C,[27]PSP!$AJ:$AJ)</f>
        <v>0</v>
      </c>
      <c r="AK862" s="27">
        <f>_xlfn.XLOOKUP($C862,[27]PSP!$C:$C,[27]PSP!$AK:$AK)</f>
        <v>22.14</v>
      </c>
      <c r="AL862" s="28">
        <f t="shared" si="3260"/>
        <v>0</v>
      </c>
      <c r="AM862" s="88"/>
      <c r="AN862" s="54">
        <f>_xlfn.XLOOKUP($C862,[27]PSP!$C:$C,[27]PSP!$AN:$AN)</f>
        <v>0</v>
      </c>
      <c r="AO862" s="27">
        <f>_xlfn.XLOOKUP($C862,[27]PSP!$C:$C,[27]PSP!$AO:$AO)</f>
        <v>22.14</v>
      </c>
      <c r="AP862" s="28">
        <f t="shared" si="3261"/>
        <v>0</v>
      </c>
      <c r="AQ862" s="88"/>
      <c r="AR862" s="54">
        <f>_xlfn.XLOOKUP($C862,[27]PSP!$C:$C,[27]PSP!$AR:$AR)</f>
        <v>0</v>
      </c>
      <c r="AS862" s="27">
        <f>_xlfn.XLOOKUP($C862,[27]PSP!$C:$C,[27]PSP!$AS:$AS)</f>
        <v>22.14</v>
      </c>
      <c r="AT862" s="28">
        <f t="shared" si="3262"/>
        <v>0</v>
      </c>
      <c r="AU862" s="88"/>
      <c r="AV862" s="54">
        <f>_xlfn.XLOOKUP($C862,[27]PSP!$C:$C,[27]PSP!$AV:$AV)</f>
        <v>0</v>
      </c>
      <c r="AW862" s="27">
        <f>_xlfn.XLOOKUP($C862,[27]PSP!$C:$C,[27]PSP!$AW:$AW)</f>
        <v>22.14</v>
      </c>
      <c r="AX862" s="28">
        <f t="shared" si="3263"/>
        <v>0</v>
      </c>
      <c r="AY862" s="88"/>
      <c r="AZ862" s="54">
        <f>_xlfn.XLOOKUP($C862,[27]PSP!$C:$C,[27]PSP!$AZ:$AZ)</f>
        <v>0</v>
      </c>
      <c r="BA862" s="27">
        <f>_xlfn.XLOOKUP($C862,[27]PSP!$C:$C,[27]PSP!$BA:$BA)</f>
        <v>22.14</v>
      </c>
      <c r="BB862" s="28">
        <f t="shared" si="3264"/>
        <v>0</v>
      </c>
      <c r="BC862" s="88"/>
      <c r="BD862" s="54">
        <f>_xlfn.XLOOKUP($C862,[27]PSP!$C:$C,[27]PSP!$BD:$BD)</f>
        <v>0</v>
      </c>
      <c r="BE862" s="27">
        <f>_xlfn.XLOOKUP($C862,[27]PSP!$C:$C,[27]PSP!$BE:$BE)</f>
        <v>22.14</v>
      </c>
      <c r="BF862" s="28">
        <f t="shared" si="3265"/>
        <v>0</v>
      </c>
      <c r="BG862" s="88"/>
      <c r="BH862" s="54">
        <f>_xlfn.XLOOKUP($C862,[27]PSP!$C:$C,[27]PSP!$BH:$BH)</f>
        <v>0</v>
      </c>
      <c r="BI862" s="27">
        <f>_xlfn.XLOOKUP($C862,[27]PSP!$C:$C,[27]PSP!$BI:$BI)</f>
        <v>22.14</v>
      </c>
      <c r="BJ862" s="28">
        <f t="shared" si="3266"/>
        <v>0</v>
      </c>
      <c r="BK862" s="88"/>
      <c r="BL862" s="54">
        <f>_xlfn.XLOOKUP($C862,[27]PSP!$C:$C,[27]PSP!$BL:$BL)</f>
        <v>0</v>
      </c>
      <c r="BM862" s="27">
        <f>_xlfn.XLOOKUP($C862,[27]PSP!$C:$C,[27]PSP!$BM:$BM)</f>
        <v>22.14</v>
      </c>
      <c r="BN862" s="28">
        <f t="shared" si="3267"/>
        <v>0</v>
      </c>
      <c r="BO862" s="88"/>
      <c r="BP862" s="54">
        <f>_xlfn.XLOOKUP($C862,[27]PSP!$C:$C,[27]PSP!$BP:$BP)</f>
        <v>0</v>
      </c>
      <c r="BQ862" s="27">
        <f>_xlfn.XLOOKUP($C862,[27]PSP!$C:$C,[27]PSP!$BQ:$BQ)</f>
        <v>22.14</v>
      </c>
      <c r="BR862" s="28">
        <f t="shared" si="3268"/>
        <v>0</v>
      </c>
      <c r="BS862" s="88"/>
      <c r="BT862" s="54">
        <f>_xlfn.XLOOKUP($C862,[27]PSP!$C:$C,[27]PSP!$BT:$BT)</f>
        <v>0</v>
      </c>
      <c r="BU862" s="27">
        <f>_xlfn.XLOOKUP($C862,[27]PSP!$C:$C,[27]PSP!$BU:$BU)</f>
        <v>22.14</v>
      </c>
      <c r="BV862" s="28">
        <f t="shared" si="3269"/>
        <v>0</v>
      </c>
      <c r="BW862" s="88"/>
      <c r="BX862" s="54">
        <f>_xlfn.XLOOKUP($C862,[27]PSP!$C:$C,[27]PSP!$BX:$BX)</f>
        <v>0</v>
      </c>
      <c r="BY862" s="27">
        <f>_xlfn.XLOOKUP($C862,[27]PSP!$C:$C,[27]PSP!$BY:$BY)</f>
        <v>22.14</v>
      </c>
      <c r="BZ862" s="28">
        <f t="shared" si="3270"/>
        <v>0</v>
      </c>
      <c r="CA862" s="88"/>
      <c r="CB862" s="54">
        <f>_xlfn.XLOOKUP($C862,[27]PSP!$C:$C,[27]PSP!$CB:$CB)</f>
        <v>0</v>
      </c>
      <c r="CC862" s="27">
        <f>_xlfn.XLOOKUP($C862,[27]PSP!$C:$C,[27]PSP!$CC:$CC)</f>
        <v>22.14</v>
      </c>
      <c r="CD862" s="28">
        <f t="shared" si="3271"/>
        <v>0</v>
      </c>
      <c r="CE862" s="88"/>
      <c r="CF862" s="54">
        <f>_xlfn.XLOOKUP($C862,[27]PSP!$C:$C,[27]PSP!$CF:$CF)</f>
        <v>0</v>
      </c>
      <c r="CG862" s="27">
        <f>_xlfn.XLOOKUP($C862,[27]PSP!$C:$C,[27]PSP!$CG:$CG)</f>
        <v>22.14</v>
      </c>
      <c r="CH862" s="28">
        <f t="shared" si="3272"/>
        <v>0</v>
      </c>
      <c r="CI862" s="88"/>
      <c r="CJ862" s="54">
        <f>_xlfn.XLOOKUP($C862,[27]PSP!$C:$C,[27]PSP!$CJ:$CJ)</f>
        <v>0</v>
      </c>
      <c r="CK862" s="27">
        <f>_xlfn.XLOOKUP($C862,[27]PSP!$C:$C,[27]PSP!$CK:$CK)</f>
        <v>22.14</v>
      </c>
      <c r="CL862" s="28">
        <f t="shared" si="3273"/>
        <v>0</v>
      </c>
      <c r="CM862" s="88"/>
      <c r="CN862" s="54">
        <f>_xlfn.XLOOKUP($C862,[27]PSP!$C:$C,[27]PSP!$CN:$CN)</f>
        <v>0</v>
      </c>
      <c r="CO862" s="27">
        <f>_xlfn.XLOOKUP($C862,[27]PSP!$C:$C,[27]PSP!$CO:$CO)</f>
        <v>22.14</v>
      </c>
      <c r="CP862" s="28">
        <f t="shared" si="3274"/>
        <v>0</v>
      </c>
      <c r="CQ862" s="88"/>
      <c r="CR862" s="54">
        <f>_xlfn.XLOOKUP($C862,[27]PSP!$C:$C,[27]PSP!$CR:$CR)</f>
        <v>0</v>
      </c>
      <c r="CS862" s="27">
        <f>_xlfn.XLOOKUP($C862,[27]PSP!$C:$C,[27]PSP!$CS:$CS)</f>
        <v>22.14</v>
      </c>
      <c r="CT862" s="28">
        <f t="shared" si="3275"/>
        <v>0</v>
      </c>
      <c r="CU862" s="88"/>
      <c r="CV862" s="54">
        <f>_xlfn.XLOOKUP($C862,[27]PSP!$C:$C,[27]PSP!$CV:$CV)</f>
        <v>0</v>
      </c>
      <c r="CW862" s="27">
        <f>_xlfn.XLOOKUP($C862,[27]PSP!$C:$C,[27]PSP!$CW:$CW)</f>
        <v>22.14</v>
      </c>
      <c r="CX862" s="28">
        <f t="shared" si="3276"/>
        <v>0</v>
      </c>
      <c r="CY862" s="88"/>
      <c r="CZ862" s="54">
        <f>_xlfn.XLOOKUP($C862,[27]PSP!$C:$C,[27]PSP!$CZ:$CZ)</f>
        <v>0</v>
      </c>
      <c r="DA862" s="27">
        <f>_xlfn.XLOOKUP($C862,[27]PSP!$C:$C,[27]PSP!$DA:$DA)</f>
        <v>22.14</v>
      </c>
      <c r="DB862" s="28">
        <f t="shared" si="3277"/>
        <v>0</v>
      </c>
      <c r="DC862" s="88"/>
      <c r="DD862" s="54">
        <f>_xlfn.XLOOKUP($C862,[27]PSP!$C:$C,[27]PSP!$DD:$DD)</f>
        <v>0</v>
      </c>
      <c r="DE862" s="27">
        <f>_xlfn.XLOOKUP($C862,[27]PSP!$C:$C,[27]PSP!$DE:$DE)</f>
        <v>22.14</v>
      </c>
      <c r="DF862" s="28">
        <f t="shared" si="3278"/>
        <v>0</v>
      </c>
      <c r="DG862" s="88"/>
      <c r="DH862" s="54">
        <f>_xlfn.XLOOKUP($C862,[27]PSP!$C:$C,[27]PSP!$DH:$DH)</f>
        <v>0</v>
      </c>
      <c r="DI862" s="27">
        <f>_xlfn.XLOOKUP($C862,[27]PSP!$C:$C,[27]PSP!$DI:$DI)</f>
        <v>22.14</v>
      </c>
      <c r="DJ862" s="28">
        <f t="shared" si="3279"/>
        <v>0</v>
      </c>
      <c r="DK862" s="88"/>
      <c r="DL862" s="54">
        <f>_xlfn.XLOOKUP($C862,[27]PSP!$C:$C,[27]PSP!$DL:$DL)</f>
        <v>0</v>
      </c>
      <c r="DM862" s="27">
        <f>_xlfn.XLOOKUP($C862,[27]PSP!$C:$C,[27]PSP!$DM:$DM)</f>
        <v>22.14</v>
      </c>
      <c r="DN862" s="28">
        <f t="shared" si="3280"/>
        <v>0</v>
      </c>
      <c r="DO862" s="88"/>
      <c r="DP862" s="54">
        <f>_xlfn.XLOOKUP($C862,[27]PSP!$C:$C,[27]PSP!$DP:$DP)</f>
        <v>0</v>
      </c>
      <c r="DQ862" s="27">
        <f>_xlfn.XLOOKUP($C862,[27]PSP!$C:$C,[27]PSP!$DQ:$DQ)</f>
        <v>22.14</v>
      </c>
      <c r="DR862" s="28">
        <f t="shared" si="3281"/>
        <v>0</v>
      </c>
      <c r="DS862" s="88"/>
      <c r="DT862" s="54">
        <f>_xlfn.XLOOKUP($C862,[27]PSP!$C:$C,[27]PSP!$DT:$DT)</f>
        <v>0</v>
      </c>
      <c r="DU862" s="27">
        <f>_xlfn.XLOOKUP($C862,[27]PSP!$C:$C,[27]PSP!$DU:$DU)</f>
        <v>22.14</v>
      </c>
      <c r="DV862" s="28">
        <f t="shared" si="3282"/>
        <v>0</v>
      </c>
      <c r="DW862" s="88"/>
      <c r="DX862" s="54">
        <f>_xlfn.XLOOKUP($C862,[27]PSP!$C:$C,[27]PSP!$DX:$DX)</f>
        <v>0</v>
      </c>
      <c r="DY862" s="27">
        <f>_xlfn.XLOOKUP($C862,[27]PSP!$C:$C,[27]PSP!$DY:$DY)</f>
        <v>22.14</v>
      </c>
      <c r="DZ862" s="28">
        <f t="shared" si="3283"/>
        <v>0</v>
      </c>
      <c r="EA862" s="88"/>
      <c r="EB862" s="54">
        <f>_xlfn.XLOOKUP($C862,[27]PSP!$C:$C,[27]PSP!$EB:$EB)</f>
        <v>0</v>
      </c>
      <c r="EC862" s="27">
        <f>_xlfn.XLOOKUP($C862,[27]PSP!$C:$C,[27]PSP!$EC:$EC)</f>
        <v>22.14</v>
      </c>
      <c r="ED862" s="28">
        <f t="shared" si="3284"/>
        <v>0</v>
      </c>
      <c r="EE862" s="88"/>
      <c r="EF862" s="54">
        <f>_xlfn.XLOOKUP($C862,[27]PSP!$C:$C,[27]PSP!$EF:$EF)</f>
        <v>0</v>
      </c>
      <c r="EG862" s="27">
        <f>_xlfn.XLOOKUP($C862,[27]PSP!$C:$C,[27]PSP!$EG:$EG)</f>
        <v>22.14</v>
      </c>
      <c r="EH862" s="28">
        <f t="shared" si="3285"/>
        <v>0</v>
      </c>
      <c r="EI862" s="88"/>
      <c r="EJ862" s="54" t="e">
        <f>_xlfn.XLOOKUP($C862,[27]PSP!$C:$C,[27]PSP!$EJ:$EJ)</f>
        <v>#REF!</v>
      </c>
      <c r="EK862" s="27">
        <f>_xlfn.XLOOKUP($C862,[27]PSP!$C:$C,[27]PSP!$EK:$EK)</f>
        <v>22.14</v>
      </c>
      <c r="EL862" s="28" t="e">
        <f t="shared" si="3286"/>
        <v>#REF!</v>
      </c>
      <c r="EM862" s="88"/>
      <c r="EN862" s="108"/>
      <c r="EO862" s="29" t="e">
        <f t="shared" si="3252"/>
        <v>#REF!</v>
      </c>
      <c r="EP862" s="88" t="e">
        <f t="shared" si="3217"/>
        <v>#REF!</v>
      </c>
      <c r="EQ862" s="1" t="e">
        <f t="shared" si="2596"/>
        <v>#REF!</v>
      </c>
      <c r="ES862" s="118">
        <f t="shared" si="3148"/>
        <v>1.1767000000000001</v>
      </c>
    </row>
    <row r="863" spans="3:149" s="1" customFormat="1" ht="14.25" x14ac:dyDescent="0.25">
      <c r="C863" s="24" t="s">
        <v>998</v>
      </c>
      <c r="D863" s="43" t="str">
        <f>_xlfn.XLOOKUP($C863,[27]PSP!$C:$C,[27]PSP!$D:$D)</f>
        <v>ED-49814</v>
      </c>
      <c r="E863" s="24" t="str">
        <f>_xlfn.XLOOKUP($C863,[27]PSP!$C:$C,[27]PSP!$E:$E)</f>
        <v>DER/MG</v>
      </c>
      <c r="F863" s="25" t="str">
        <f>_xlfn.XLOOKUP($C863,[27]PSP!$C:$C,[27]PSP!$F:$F)</f>
        <v>LASTRO DE AREIA</v>
      </c>
      <c r="G863" s="26" t="str">
        <f>_xlfn.XLOOKUP($C863,[27]PSP!$C:$C,[27]PSP!$G:$G)</f>
        <v>M3</v>
      </c>
      <c r="H863" s="53" t="e">
        <f>_xlfn.XLOOKUP($C863,[27]PSP!$C:$C,[27]PSP!$H:$H)</f>
        <v>#REF!</v>
      </c>
      <c r="I863" s="28" t="e">
        <f>_xlfn.XLOOKUP($C863,[27]PSP!$C:$C,[27]PSP!$I:$I)</f>
        <v>#REF!</v>
      </c>
      <c r="J863" s="28" t="e">
        <f t="shared" si="3253"/>
        <v>#REF!</v>
      </c>
      <c r="K863" s="88"/>
      <c r="L863" s="54">
        <f>_xlfn.XLOOKUP($C863,[27]PSP!$C:$C,[27]PSP!$L:$L)</f>
        <v>0</v>
      </c>
      <c r="M863" s="27">
        <f>_xlfn.XLOOKUP($C863,[27]PSP!$C:$C,[27]PSP!$M:$M)</f>
        <v>92.69</v>
      </c>
      <c r="N863" s="28">
        <f t="shared" si="3254"/>
        <v>0</v>
      </c>
      <c r="O863" s="88"/>
      <c r="P863" s="54">
        <f>_xlfn.XLOOKUP($C863,[27]PSP!$C:$C,[27]PSP!$P:$P)</f>
        <v>0</v>
      </c>
      <c r="Q863" s="27">
        <f>_xlfn.XLOOKUP($C863,[27]PSP!$C:$C,[27]PSP!$Q:$Q)</f>
        <v>92.69</v>
      </c>
      <c r="R863" s="28">
        <f t="shared" si="3255"/>
        <v>0</v>
      </c>
      <c r="S863" s="88"/>
      <c r="T863" s="54">
        <f>_xlfn.XLOOKUP($C863,[27]PSP!$C:$C,[27]PSP!$T:$T)</f>
        <v>0</v>
      </c>
      <c r="U863" s="27">
        <f>_xlfn.XLOOKUP($C863,[27]PSP!$C:$C,[27]PSP!$U:$U)</f>
        <v>92.69</v>
      </c>
      <c r="V863" s="28">
        <f t="shared" si="3256"/>
        <v>0</v>
      </c>
      <c r="W863" s="88"/>
      <c r="X863" s="54">
        <f>_xlfn.XLOOKUP($C863,[27]PSP!$C:$C,[27]PSP!$X:$X)</f>
        <v>10.71</v>
      </c>
      <c r="Y863" s="27">
        <f>_xlfn.XLOOKUP($C863,[27]PSP!$C:$C,[27]PSP!$Y:$Y)</f>
        <v>92.69</v>
      </c>
      <c r="Z863" s="28">
        <f t="shared" si="3257"/>
        <v>992.7</v>
      </c>
      <c r="AA863" s="88"/>
      <c r="AB863" s="54">
        <f>_xlfn.XLOOKUP($C863,[27]PSP!$C:$C,[27]PSP!$AB:$AB)</f>
        <v>0</v>
      </c>
      <c r="AC863" s="27">
        <f>_xlfn.XLOOKUP($C863,[27]PSP!$C:$C,[27]PSP!$AC:$AC)</f>
        <v>92.69</v>
      </c>
      <c r="AD863" s="28">
        <f t="shared" si="3258"/>
        <v>0</v>
      </c>
      <c r="AE863" s="88"/>
      <c r="AF863" s="54">
        <f>_xlfn.XLOOKUP($C863,[27]PSP!$C:$C,[27]PSP!$AF:$AF)</f>
        <v>7.1400000000000006</v>
      </c>
      <c r="AG863" s="27">
        <f>_xlfn.XLOOKUP($C863,[27]PSP!$C:$C,[27]PSP!$AG:$AG)</f>
        <v>92.69</v>
      </c>
      <c r="AH863" s="28">
        <f t="shared" si="3259"/>
        <v>661.8</v>
      </c>
      <c r="AI863" s="88"/>
      <c r="AJ863" s="54">
        <f>_xlfn.XLOOKUP($C863,[27]PSP!$C:$C,[27]PSP!$AJ:$AJ)</f>
        <v>9.2650000000000006</v>
      </c>
      <c r="AK863" s="27">
        <f>_xlfn.XLOOKUP($C863,[27]PSP!$C:$C,[27]PSP!$AK:$AK)</f>
        <v>92.69</v>
      </c>
      <c r="AL863" s="28">
        <f t="shared" si="3260"/>
        <v>858.77</v>
      </c>
      <c r="AM863" s="88"/>
      <c r="AN863" s="54">
        <f>_xlfn.XLOOKUP($C863,[27]PSP!$C:$C,[27]PSP!$AN:$AN)</f>
        <v>0</v>
      </c>
      <c r="AO863" s="27">
        <f>_xlfn.XLOOKUP($C863,[27]PSP!$C:$C,[27]PSP!$AO:$AO)</f>
        <v>92.69</v>
      </c>
      <c r="AP863" s="28">
        <f t="shared" si="3261"/>
        <v>0</v>
      </c>
      <c r="AQ863" s="88"/>
      <c r="AR863" s="54">
        <f>_xlfn.XLOOKUP($C863,[27]PSP!$C:$C,[27]PSP!$AR:$AR)</f>
        <v>17.585000000000001</v>
      </c>
      <c r="AS863" s="27">
        <f>_xlfn.XLOOKUP($C863,[27]PSP!$C:$C,[27]PSP!$AS:$AS)</f>
        <v>92.69</v>
      </c>
      <c r="AT863" s="28">
        <f t="shared" si="3262"/>
        <v>1629.95</v>
      </c>
      <c r="AU863" s="88"/>
      <c r="AV863" s="54">
        <f>_xlfn.XLOOKUP($C863,[27]PSP!$C:$C,[27]PSP!$AV:$AV)</f>
        <v>9.2650000000000006</v>
      </c>
      <c r="AW863" s="27">
        <f>_xlfn.XLOOKUP($C863,[27]PSP!$C:$C,[27]PSP!$AW:$AW)</f>
        <v>92.69</v>
      </c>
      <c r="AX863" s="28">
        <f t="shared" si="3263"/>
        <v>858.77</v>
      </c>
      <c r="AY863" s="88"/>
      <c r="AZ863" s="54">
        <f>_xlfn.XLOOKUP($C863,[27]PSP!$C:$C,[27]PSP!$AZ:$AZ)</f>
        <v>3.5700000000000003</v>
      </c>
      <c r="BA863" s="27">
        <f>_xlfn.XLOOKUP($C863,[27]PSP!$C:$C,[27]PSP!$BA:$BA)</f>
        <v>92.69</v>
      </c>
      <c r="BB863" s="28">
        <f t="shared" si="3264"/>
        <v>330.9</v>
      </c>
      <c r="BC863" s="88"/>
      <c r="BD863" s="54">
        <f>_xlfn.XLOOKUP($C863,[27]PSP!$C:$C,[27]PSP!$BD:$BD)</f>
        <v>9.2650000000000006</v>
      </c>
      <c r="BE863" s="27">
        <f>_xlfn.XLOOKUP($C863,[27]PSP!$C:$C,[27]PSP!$BE:$BE)</f>
        <v>92.69</v>
      </c>
      <c r="BF863" s="28">
        <f t="shared" si="3265"/>
        <v>858.77</v>
      </c>
      <c r="BG863" s="88"/>
      <c r="BH863" s="54">
        <f>_xlfn.XLOOKUP($C863,[27]PSP!$C:$C,[27]PSP!$BH:$BH)</f>
        <v>14.280000000000001</v>
      </c>
      <c r="BI863" s="27">
        <f>_xlfn.XLOOKUP($C863,[27]PSP!$C:$C,[27]PSP!$BI:$BI)</f>
        <v>92.69</v>
      </c>
      <c r="BJ863" s="28">
        <f t="shared" si="3266"/>
        <v>1323.61</v>
      </c>
      <c r="BK863" s="88"/>
      <c r="BL863" s="54">
        <f>_xlfn.XLOOKUP($C863,[27]PSP!$C:$C,[27]PSP!$BL:$BL)</f>
        <v>3.5700000000000003</v>
      </c>
      <c r="BM863" s="27">
        <f>_xlfn.XLOOKUP($C863,[27]PSP!$C:$C,[27]PSP!$BM:$BM)</f>
        <v>92.69</v>
      </c>
      <c r="BN863" s="28">
        <f t="shared" si="3267"/>
        <v>330.9</v>
      </c>
      <c r="BO863" s="88"/>
      <c r="BP863" s="54">
        <f>_xlfn.XLOOKUP($C863,[27]PSP!$C:$C,[27]PSP!$BP:$BP)</f>
        <v>14.015000000000001</v>
      </c>
      <c r="BQ863" s="27">
        <f>_xlfn.XLOOKUP($C863,[27]PSP!$C:$C,[27]PSP!$BQ:$BQ)</f>
        <v>92.69</v>
      </c>
      <c r="BR863" s="28">
        <f t="shared" si="3268"/>
        <v>1299.05</v>
      </c>
      <c r="BS863" s="88"/>
      <c r="BT863" s="54">
        <f>_xlfn.XLOOKUP($C863,[27]PSP!$C:$C,[27]PSP!$BT:$BT)</f>
        <v>3.5700000000000003</v>
      </c>
      <c r="BU863" s="27">
        <f>_xlfn.XLOOKUP($C863,[27]PSP!$C:$C,[27]PSP!$BU:$BU)</f>
        <v>92.69</v>
      </c>
      <c r="BV863" s="28">
        <f t="shared" si="3269"/>
        <v>330.9</v>
      </c>
      <c r="BW863" s="88"/>
      <c r="BX863" s="54">
        <f>_xlfn.XLOOKUP($C863,[27]PSP!$C:$C,[27]PSP!$BX:$BX)</f>
        <v>3.5700000000000003</v>
      </c>
      <c r="BY863" s="27">
        <f>_xlfn.XLOOKUP($C863,[27]PSP!$C:$C,[27]PSP!$BY:$BY)</f>
        <v>92.69</v>
      </c>
      <c r="BZ863" s="28">
        <f t="shared" si="3270"/>
        <v>330.9</v>
      </c>
      <c r="CA863" s="88"/>
      <c r="CB863" s="54">
        <f>_xlfn.XLOOKUP($C863,[27]PSP!$C:$C,[27]PSP!$CB:$CB)</f>
        <v>23.28</v>
      </c>
      <c r="CC863" s="27">
        <f>_xlfn.XLOOKUP($C863,[27]PSP!$C:$C,[27]PSP!$CC:$CC)</f>
        <v>92.69</v>
      </c>
      <c r="CD863" s="28">
        <f t="shared" si="3271"/>
        <v>2157.8200000000002</v>
      </c>
      <c r="CE863" s="88"/>
      <c r="CF863" s="54">
        <f>_xlfn.XLOOKUP($C863,[27]PSP!$C:$C,[27]PSP!$CF:$CF)</f>
        <v>9.2650000000000006</v>
      </c>
      <c r="CG863" s="27">
        <f>_xlfn.XLOOKUP($C863,[27]PSP!$C:$C,[27]PSP!$CG:$CG)</f>
        <v>92.69</v>
      </c>
      <c r="CH863" s="28">
        <f t="shared" si="3272"/>
        <v>858.77</v>
      </c>
      <c r="CI863" s="88"/>
      <c r="CJ863" s="54">
        <f>_xlfn.XLOOKUP($C863,[27]PSP!$C:$C,[27]PSP!$CJ:$CJ)</f>
        <v>5.6950000000000003</v>
      </c>
      <c r="CK863" s="27">
        <f>_xlfn.XLOOKUP($C863,[27]PSP!$C:$C,[27]PSP!$CK:$CK)</f>
        <v>92.69</v>
      </c>
      <c r="CL863" s="28">
        <f t="shared" si="3273"/>
        <v>527.86</v>
      </c>
      <c r="CM863" s="88"/>
      <c r="CN863" s="54">
        <f>_xlfn.XLOOKUP($C863,[27]PSP!$C:$C,[27]PSP!$CN:$CN)</f>
        <v>10.71</v>
      </c>
      <c r="CO863" s="27">
        <f>_xlfn.XLOOKUP($C863,[27]PSP!$C:$C,[27]PSP!$CO:$CO)</f>
        <v>92.69</v>
      </c>
      <c r="CP863" s="28">
        <f t="shared" si="3274"/>
        <v>992.7</v>
      </c>
      <c r="CQ863" s="88"/>
      <c r="CR863" s="54">
        <f>_xlfn.XLOOKUP($C863,[27]PSP!$C:$C,[27]PSP!$CR:$CR)</f>
        <v>0</v>
      </c>
      <c r="CS863" s="27">
        <f>_xlfn.XLOOKUP($C863,[27]PSP!$C:$C,[27]PSP!$CS:$CS)</f>
        <v>92.69</v>
      </c>
      <c r="CT863" s="28">
        <f t="shared" si="3275"/>
        <v>0</v>
      </c>
      <c r="CU863" s="88"/>
      <c r="CV863" s="54">
        <f>_xlfn.XLOOKUP($C863,[27]PSP!$C:$C,[27]PSP!$CV:$CV)</f>
        <v>10.71</v>
      </c>
      <c r="CW863" s="27">
        <f>_xlfn.XLOOKUP($C863,[27]PSP!$C:$C,[27]PSP!$CW:$CW)</f>
        <v>92.69</v>
      </c>
      <c r="CX863" s="28">
        <f t="shared" si="3276"/>
        <v>992.7</v>
      </c>
      <c r="CY863" s="88"/>
      <c r="CZ863" s="54">
        <f>_xlfn.XLOOKUP($C863,[27]PSP!$C:$C,[27]PSP!$CZ:$CZ)</f>
        <v>14.96</v>
      </c>
      <c r="DA863" s="27">
        <f>_xlfn.XLOOKUP($C863,[27]PSP!$C:$C,[27]PSP!$DA:$DA)</f>
        <v>92.69</v>
      </c>
      <c r="DB863" s="28">
        <f t="shared" si="3277"/>
        <v>1386.64</v>
      </c>
      <c r="DC863" s="88"/>
      <c r="DD863" s="54">
        <f>_xlfn.XLOOKUP($C863,[27]PSP!$C:$C,[27]PSP!$DD:$DD)</f>
        <v>0</v>
      </c>
      <c r="DE863" s="27">
        <f>_xlfn.XLOOKUP($C863,[27]PSP!$C:$C,[27]PSP!$DE:$DE)</f>
        <v>92.69</v>
      </c>
      <c r="DF863" s="28">
        <f t="shared" si="3278"/>
        <v>0</v>
      </c>
      <c r="DG863" s="88"/>
      <c r="DH863" s="54">
        <f>_xlfn.XLOOKUP($C863,[27]PSP!$C:$C,[27]PSP!$DH:$DH)</f>
        <v>0</v>
      </c>
      <c r="DI863" s="27">
        <f>_xlfn.XLOOKUP($C863,[27]PSP!$C:$C,[27]PSP!$DI:$DI)</f>
        <v>92.69</v>
      </c>
      <c r="DJ863" s="28">
        <f t="shared" si="3279"/>
        <v>0</v>
      </c>
      <c r="DK863" s="88"/>
      <c r="DL863" s="54">
        <f>_xlfn.XLOOKUP($C863,[27]PSP!$C:$C,[27]PSP!$DL:$DL)</f>
        <v>3.5700000000000003</v>
      </c>
      <c r="DM863" s="27">
        <f>_xlfn.XLOOKUP($C863,[27]PSP!$C:$C,[27]PSP!$DM:$DM)</f>
        <v>92.69</v>
      </c>
      <c r="DN863" s="28">
        <f t="shared" si="3280"/>
        <v>330.9</v>
      </c>
      <c r="DO863" s="88"/>
      <c r="DP863" s="54">
        <f>_xlfn.XLOOKUP($C863,[27]PSP!$C:$C,[27]PSP!$DP:$DP)</f>
        <v>0</v>
      </c>
      <c r="DQ863" s="27">
        <f>_xlfn.XLOOKUP($C863,[27]PSP!$C:$C,[27]PSP!$DQ:$DQ)</f>
        <v>92.69</v>
      </c>
      <c r="DR863" s="28">
        <f t="shared" si="3281"/>
        <v>0</v>
      </c>
      <c r="DS863" s="88"/>
      <c r="DT863" s="54">
        <f>_xlfn.XLOOKUP($C863,[27]PSP!$C:$C,[27]PSP!$DT:$DT)</f>
        <v>0</v>
      </c>
      <c r="DU863" s="27">
        <f>_xlfn.XLOOKUP($C863,[27]PSP!$C:$C,[27]PSP!$DU:$DU)</f>
        <v>92.69</v>
      </c>
      <c r="DV863" s="28">
        <f t="shared" si="3282"/>
        <v>0</v>
      </c>
      <c r="DW863" s="88"/>
      <c r="DX863" s="54">
        <f>_xlfn.XLOOKUP($C863,[27]PSP!$C:$C,[27]PSP!$DX:$DX)</f>
        <v>64</v>
      </c>
      <c r="DY863" s="27">
        <f>_xlfn.XLOOKUP($C863,[27]PSP!$C:$C,[27]PSP!$DY:$DY)</f>
        <v>92.69</v>
      </c>
      <c r="DZ863" s="28">
        <f t="shared" si="3283"/>
        <v>5932.16</v>
      </c>
      <c r="EA863" s="88"/>
      <c r="EB863" s="54">
        <f>_xlfn.XLOOKUP($C863,[27]PSP!$C:$C,[27]PSP!$EB:$EB)</f>
        <v>64</v>
      </c>
      <c r="EC863" s="27">
        <f>_xlfn.XLOOKUP($C863,[27]PSP!$C:$C,[27]PSP!$EC:$EC)</f>
        <v>92.69</v>
      </c>
      <c r="ED863" s="28">
        <f t="shared" si="3284"/>
        <v>5932.16</v>
      </c>
      <c r="EE863" s="88"/>
      <c r="EF863" s="54">
        <f>_xlfn.XLOOKUP($C863,[27]PSP!$C:$C,[27]PSP!$EF:$EF)</f>
        <v>64</v>
      </c>
      <c r="EG863" s="27">
        <f>_xlfn.XLOOKUP($C863,[27]PSP!$C:$C,[27]PSP!$EG:$EG)</f>
        <v>92.69</v>
      </c>
      <c r="EH863" s="28">
        <f t="shared" si="3285"/>
        <v>5932.16</v>
      </c>
      <c r="EI863" s="88"/>
      <c r="EJ863" s="54" t="e">
        <f>_xlfn.XLOOKUP($C863,[27]PSP!$C:$C,[27]PSP!$EJ:$EJ)</f>
        <v>#REF!</v>
      </c>
      <c r="EK863" s="27">
        <f>_xlfn.XLOOKUP($C863,[27]PSP!$C:$C,[27]PSP!$EK:$EK)</f>
        <v>92.69</v>
      </c>
      <c r="EL863" s="28" t="e">
        <f t="shared" si="3286"/>
        <v>#REF!</v>
      </c>
      <c r="EM863" s="88"/>
      <c r="EN863" s="108"/>
      <c r="EO863" s="29" t="e">
        <f t="shared" si="3252"/>
        <v>#REF!</v>
      </c>
      <c r="EP863" s="88" t="e">
        <f t="shared" si="3217"/>
        <v>#REF!</v>
      </c>
      <c r="EQ863" s="1" t="e">
        <f t="shared" si="2596"/>
        <v>#REF!</v>
      </c>
      <c r="ES863" s="118">
        <f t="shared" si="3148"/>
        <v>1.1767000000000001</v>
      </c>
    </row>
    <row r="864" spans="3:149" s="1" customFormat="1" ht="14.25" x14ac:dyDescent="0.25">
      <c r="C864" s="24" t="s">
        <v>999</v>
      </c>
      <c r="D864" s="43" t="str">
        <f>_xlfn.XLOOKUP($C864,[27]PSP!$C:$C,[27]PSP!$D:$D)</f>
        <v>RO-40234</v>
      </c>
      <c r="E864" s="24" t="str">
        <f>_xlfn.XLOOKUP($C864,[27]PSP!$C:$C,[27]PSP!$E:$E)</f>
        <v>DER/MG</v>
      </c>
      <c r="F864" s="25" t="str">
        <f>_xlfn.XLOOKUP($C864,[27]PSP!$C:$C,[27]PSP!$F:$F)</f>
        <v>REATERRO E COMPACTAÇÃO MANUAL DE VALA</v>
      </c>
      <c r="G864" s="26" t="str">
        <f>_xlfn.XLOOKUP($C864,[27]PSP!$C:$C,[27]PSP!$G:$G)</f>
        <v>M3</v>
      </c>
      <c r="H864" s="53" t="e">
        <f>_xlfn.XLOOKUP($C864,[27]PSP!$C:$C,[27]PSP!$H:$H)</f>
        <v>#REF!</v>
      </c>
      <c r="I864" s="28" t="e">
        <f>_xlfn.XLOOKUP($C864,[27]PSP!$C:$C,[27]PSP!$I:$I)</f>
        <v>#REF!</v>
      </c>
      <c r="J864" s="28" t="e">
        <f t="shared" si="3253"/>
        <v>#REF!</v>
      </c>
      <c r="K864" s="88"/>
      <c r="L864" s="54">
        <f>_xlfn.XLOOKUP($C864,[27]PSP!$C:$C,[27]PSP!$L:$L)</f>
        <v>3.5700000000000003</v>
      </c>
      <c r="M864" s="27">
        <f>_xlfn.XLOOKUP($C864,[27]PSP!$C:$C,[27]PSP!$M:$M)</f>
        <v>31.17</v>
      </c>
      <c r="N864" s="28">
        <f t="shared" si="3254"/>
        <v>111.27</v>
      </c>
      <c r="O864" s="88"/>
      <c r="P864" s="54">
        <f>_xlfn.XLOOKUP($C864,[27]PSP!$C:$C,[27]PSP!$P:$P)</f>
        <v>0</v>
      </c>
      <c r="Q864" s="27">
        <f>_xlfn.XLOOKUP($C864,[27]PSP!$C:$C,[27]PSP!$Q:$Q)</f>
        <v>31.17</v>
      </c>
      <c r="R864" s="28">
        <f t="shared" si="3255"/>
        <v>0</v>
      </c>
      <c r="S864" s="88"/>
      <c r="T864" s="54">
        <f>_xlfn.XLOOKUP($C864,[27]PSP!$C:$C,[27]PSP!$T:$T)</f>
        <v>0</v>
      </c>
      <c r="U864" s="27">
        <f>_xlfn.XLOOKUP($C864,[27]PSP!$C:$C,[27]PSP!$U:$U)</f>
        <v>31.17</v>
      </c>
      <c r="V864" s="28">
        <f t="shared" si="3256"/>
        <v>0</v>
      </c>
      <c r="W864" s="88"/>
      <c r="X864" s="54">
        <f>_xlfn.XLOOKUP($C864,[27]PSP!$C:$C,[27]PSP!$X:$X)</f>
        <v>535.5</v>
      </c>
      <c r="Y864" s="27">
        <f>_xlfn.XLOOKUP($C864,[27]PSP!$C:$C,[27]PSP!$Y:$Y)</f>
        <v>31.17</v>
      </c>
      <c r="Z864" s="28">
        <f t="shared" si="3257"/>
        <v>16691.53</v>
      </c>
      <c r="AA864" s="88"/>
      <c r="AB864" s="54">
        <f>_xlfn.XLOOKUP($C864,[27]PSP!$C:$C,[27]PSP!$AB:$AB)</f>
        <v>0</v>
      </c>
      <c r="AC864" s="27">
        <f>_xlfn.XLOOKUP($C864,[27]PSP!$C:$C,[27]PSP!$AC:$AC)</f>
        <v>31.17</v>
      </c>
      <c r="AD864" s="28">
        <f t="shared" si="3258"/>
        <v>0</v>
      </c>
      <c r="AE864" s="88"/>
      <c r="AF864" s="54">
        <f>_xlfn.XLOOKUP($C864,[27]PSP!$C:$C,[27]PSP!$AF:$AF)</f>
        <v>357</v>
      </c>
      <c r="AG864" s="27">
        <f>_xlfn.XLOOKUP($C864,[27]PSP!$C:$C,[27]PSP!$AG:$AG)</f>
        <v>31.17</v>
      </c>
      <c r="AH864" s="28">
        <f t="shared" si="3259"/>
        <v>11127.69</v>
      </c>
      <c r="AI864" s="88"/>
      <c r="AJ864" s="54">
        <f>_xlfn.XLOOKUP($C864,[27]PSP!$C:$C,[27]PSP!$AJ:$AJ)</f>
        <v>463.25</v>
      </c>
      <c r="AK864" s="27">
        <f>_xlfn.XLOOKUP($C864,[27]PSP!$C:$C,[27]PSP!$AK:$AK)</f>
        <v>31.17</v>
      </c>
      <c r="AL864" s="28">
        <f t="shared" si="3260"/>
        <v>14439.5</v>
      </c>
      <c r="AM864" s="88"/>
      <c r="AN864" s="54">
        <f>_xlfn.XLOOKUP($C864,[27]PSP!$C:$C,[27]PSP!$AN:$AN)</f>
        <v>0</v>
      </c>
      <c r="AO864" s="27">
        <f>_xlfn.XLOOKUP($C864,[27]PSP!$C:$C,[27]PSP!$AO:$AO)</f>
        <v>31.17</v>
      </c>
      <c r="AP864" s="28">
        <f t="shared" si="3261"/>
        <v>0</v>
      </c>
      <c r="AQ864" s="88"/>
      <c r="AR864" s="54">
        <f>_xlfn.XLOOKUP($C864,[27]PSP!$C:$C,[27]PSP!$AR:$AR)</f>
        <v>879.25</v>
      </c>
      <c r="AS864" s="27">
        <f>_xlfn.XLOOKUP($C864,[27]PSP!$C:$C,[27]PSP!$AS:$AS)</f>
        <v>31.17</v>
      </c>
      <c r="AT864" s="28">
        <f t="shared" si="3262"/>
        <v>27406.22</v>
      </c>
      <c r="AU864" s="88"/>
      <c r="AV864" s="54">
        <f>_xlfn.XLOOKUP($C864,[27]PSP!$C:$C,[27]PSP!$AV:$AV)</f>
        <v>463.25</v>
      </c>
      <c r="AW864" s="27">
        <f>_xlfn.XLOOKUP($C864,[27]PSP!$C:$C,[27]PSP!$AW:$AW)</f>
        <v>31.17</v>
      </c>
      <c r="AX864" s="28">
        <f t="shared" si="3263"/>
        <v>14439.5</v>
      </c>
      <c r="AY864" s="88"/>
      <c r="AZ864" s="54">
        <f>_xlfn.XLOOKUP($C864,[27]PSP!$C:$C,[27]PSP!$AZ:$AZ)</f>
        <v>178.5</v>
      </c>
      <c r="BA864" s="27">
        <f>_xlfn.XLOOKUP($C864,[27]PSP!$C:$C,[27]PSP!$BA:$BA)</f>
        <v>31.17</v>
      </c>
      <c r="BB864" s="28">
        <f t="shared" si="3264"/>
        <v>5563.84</v>
      </c>
      <c r="BC864" s="88"/>
      <c r="BD864" s="54">
        <f>_xlfn.XLOOKUP($C864,[27]PSP!$C:$C,[27]PSP!$BD:$BD)</f>
        <v>463.25</v>
      </c>
      <c r="BE864" s="27">
        <f>_xlfn.XLOOKUP($C864,[27]PSP!$C:$C,[27]PSP!$BE:$BE)</f>
        <v>31.17</v>
      </c>
      <c r="BF864" s="28">
        <f t="shared" si="3265"/>
        <v>14439.5</v>
      </c>
      <c r="BG864" s="88"/>
      <c r="BH864" s="54">
        <f>_xlfn.XLOOKUP($C864,[27]PSP!$C:$C,[27]PSP!$BH:$BH)</f>
        <v>714</v>
      </c>
      <c r="BI864" s="27">
        <f>_xlfn.XLOOKUP($C864,[27]PSP!$C:$C,[27]PSP!$BI:$BI)</f>
        <v>31.17</v>
      </c>
      <c r="BJ864" s="28">
        <f t="shared" si="3266"/>
        <v>22255.38</v>
      </c>
      <c r="BK864" s="88"/>
      <c r="BL864" s="54">
        <f>_xlfn.XLOOKUP($C864,[27]PSP!$C:$C,[27]PSP!$BL:$BL)</f>
        <v>178.5</v>
      </c>
      <c r="BM864" s="27">
        <f>_xlfn.XLOOKUP($C864,[27]PSP!$C:$C,[27]PSP!$BM:$BM)</f>
        <v>31.17</v>
      </c>
      <c r="BN864" s="28">
        <f t="shared" si="3267"/>
        <v>5563.84</v>
      </c>
      <c r="BO864" s="88"/>
      <c r="BP864" s="54">
        <f>_xlfn.XLOOKUP($C864,[27]PSP!$C:$C,[27]PSP!$BP:$BP)</f>
        <v>700.75</v>
      </c>
      <c r="BQ864" s="27">
        <f>_xlfn.XLOOKUP($C864,[27]PSP!$C:$C,[27]PSP!$BQ:$BQ)</f>
        <v>31.17</v>
      </c>
      <c r="BR864" s="28">
        <f t="shared" si="3268"/>
        <v>21842.37</v>
      </c>
      <c r="BS864" s="88"/>
      <c r="BT864" s="54">
        <f>_xlfn.XLOOKUP($C864,[27]PSP!$C:$C,[27]PSP!$BT:$BT)</f>
        <v>178.5</v>
      </c>
      <c r="BU864" s="27">
        <f>_xlfn.XLOOKUP($C864,[27]PSP!$C:$C,[27]PSP!$BU:$BU)</f>
        <v>31.17</v>
      </c>
      <c r="BV864" s="28">
        <f t="shared" si="3269"/>
        <v>5563.84</v>
      </c>
      <c r="BW864" s="88"/>
      <c r="BX864" s="54">
        <f>_xlfn.XLOOKUP($C864,[27]PSP!$C:$C,[27]PSP!$BX:$BX)</f>
        <v>178.5</v>
      </c>
      <c r="BY864" s="27">
        <f>_xlfn.XLOOKUP($C864,[27]PSP!$C:$C,[27]PSP!$BY:$BY)</f>
        <v>31.17</v>
      </c>
      <c r="BZ864" s="28">
        <f t="shared" si="3270"/>
        <v>5563.84</v>
      </c>
      <c r="CA864" s="88"/>
      <c r="CB864" s="54">
        <f>_xlfn.XLOOKUP($C864,[27]PSP!$C:$C,[27]PSP!$CB:$CB)</f>
        <v>1164</v>
      </c>
      <c r="CC864" s="27">
        <f>_xlfn.XLOOKUP($C864,[27]PSP!$C:$C,[27]PSP!$CC:$CC)</f>
        <v>31.17</v>
      </c>
      <c r="CD864" s="28">
        <f t="shared" si="3271"/>
        <v>36281.879999999997</v>
      </c>
      <c r="CE864" s="88"/>
      <c r="CF864" s="54">
        <f>_xlfn.XLOOKUP($C864,[27]PSP!$C:$C,[27]PSP!$CF:$CF)</f>
        <v>463.25</v>
      </c>
      <c r="CG864" s="27">
        <f>_xlfn.XLOOKUP($C864,[27]PSP!$C:$C,[27]PSP!$CG:$CG)</f>
        <v>31.17</v>
      </c>
      <c r="CH864" s="28">
        <f t="shared" si="3272"/>
        <v>14439.5</v>
      </c>
      <c r="CI864" s="88"/>
      <c r="CJ864" s="54">
        <f>_xlfn.XLOOKUP($C864,[27]PSP!$C:$C,[27]PSP!$CJ:$CJ)</f>
        <v>284.75</v>
      </c>
      <c r="CK864" s="27">
        <f>_xlfn.XLOOKUP($C864,[27]PSP!$C:$C,[27]PSP!$CK:$CK)</f>
        <v>31.17</v>
      </c>
      <c r="CL864" s="28">
        <f t="shared" si="3273"/>
        <v>8875.65</v>
      </c>
      <c r="CM864" s="88"/>
      <c r="CN864" s="54">
        <f>_xlfn.XLOOKUP($C864,[27]PSP!$C:$C,[27]PSP!$CN:$CN)</f>
        <v>535.5</v>
      </c>
      <c r="CO864" s="27">
        <f>_xlfn.XLOOKUP($C864,[27]PSP!$C:$C,[27]PSP!$CO:$CO)</f>
        <v>31.17</v>
      </c>
      <c r="CP864" s="28">
        <f t="shared" si="3274"/>
        <v>16691.53</v>
      </c>
      <c r="CQ864" s="88"/>
      <c r="CR864" s="54">
        <f>_xlfn.XLOOKUP($C864,[27]PSP!$C:$C,[27]PSP!$CR:$CR)</f>
        <v>0</v>
      </c>
      <c r="CS864" s="27">
        <f>_xlfn.XLOOKUP($C864,[27]PSP!$C:$C,[27]PSP!$CS:$CS)</f>
        <v>31.17</v>
      </c>
      <c r="CT864" s="28">
        <f t="shared" si="3275"/>
        <v>0</v>
      </c>
      <c r="CU864" s="88"/>
      <c r="CV864" s="54">
        <f>_xlfn.XLOOKUP($C864,[27]PSP!$C:$C,[27]PSP!$CV:$CV)</f>
        <v>535.5</v>
      </c>
      <c r="CW864" s="27">
        <f>_xlfn.XLOOKUP($C864,[27]PSP!$C:$C,[27]PSP!$CW:$CW)</f>
        <v>31.17</v>
      </c>
      <c r="CX864" s="28">
        <f t="shared" si="3276"/>
        <v>16691.53</v>
      </c>
      <c r="CY864" s="88"/>
      <c r="CZ864" s="54">
        <f>_xlfn.XLOOKUP($C864,[27]PSP!$C:$C,[27]PSP!$CZ:$CZ)</f>
        <v>748</v>
      </c>
      <c r="DA864" s="27">
        <f>_xlfn.XLOOKUP($C864,[27]PSP!$C:$C,[27]PSP!$DA:$DA)</f>
        <v>31.17</v>
      </c>
      <c r="DB864" s="28">
        <f t="shared" si="3277"/>
        <v>23315.16</v>
      </c>
      <c r="DC864" s="88"/>
      <c r="DD864" s="54">
        <f>_xlfn.XLOOKUP($C864,[27]PSP!$C:$C,[27]PSP!$DD:$DD)</f>
        <v>0</v>
      </c>
      <c r="DE864" s="27">
        <f>_xlfn.XLOOKUP($C864,[27]PSP!$C:$C,[27]PSP!$DE:$DE)</f>
        <v>31.17</v>
      </c>
      <c r="DF864" s="28">
        <f t="shared" si="3278"/>
        <v>0</v>
      </c>
      <c r="DG864" s="88"/>
      <c r="DH864" s="54">
        <f>_xlfn.XLOOKUP($C864,[27]PSP!$C:$C,[27]PSP!$DH:$DH)</f>
        <v>0</v>
      </c>
      <c r="DI864" s="27">
        <f>_xlfn.XLOOKUP($C864,[27]PSP!$C:$C,[27]PSP!$DI:$DI)</f>
        <v>31.17</v>
      </c>
      <c r="DJ864" s="28">
        <f t="shared" si="3279"/>
        <v>0</v>
      </c>
      <c r="DK864" s="88"/>
      <c r="DL864" s="54">
        <f>_xlfn.XLOOKUP($C864,[27]PSP!$C:$C,[27]PSP!$DL:$DL)</f>
        <v>178.5</v>
      </c>
      <c r="DM864" s="27">
        <f>_xlfn.XLOOKUP($C864,[27]PSP!$C:$C,[27]PSP!$DM:$DM)</f>
        <v>31.17</v>
      </c>
      <c r="DN864" s="28">
        <f t="shared" si="3280"/>
        <v>5563.84</v>
      </c>
      <c r="DO864" s="88"/>
      <c r="DP864" s="54">
        <f>_xlfn.XLOOKUP($C864,[27]PSP!$C:$C,[27]PSP!$DP:$DP)</f>
        <v>0</v>
      </c>
      <c r="DQ864" s="27">
        <f>_xlfn.XLOOKUP($C864,[27]PSP!$C:$C,[27]PSP!$DQ:$DQ)</f>
        <v>31.17</v>
      </c>
      <c r="DR864" s="28">
        <f t="shared" si="3281"/>
        <v>0</v>
      </c>
      <c r="DS864" s="88"/>
      <c r="DT864" s="54">
        <f>_xlfn.XLOOKUP($C864,[27]PSP!$C:$C,[27]PSP!$DT:$DT)</f>
        <v>0</v>
      </c>
      <c r="DU864" s="27">
        <f>_xlfn.XLOOKUP($C864,[27]PSP!$C:$C,[27]PSP!$DU:$DU)</f>
        <v>31.17</v>
      </c>
      <c r="DV864" s="28">
        <f t="shared" si="3282"/>
        <v>0</v>
      </c>
      <c r="DW864" s="88"/>
      <c r="DX864" s="54">
        <f>_xlfn.XLOOKUP($C864,[27]PSP!$C:$C,[27]PSP!$DX:$DX)</f>
        <v>64</v>
      </c>
      <c r="DY864" s="27">
        <f>_xlfn.XLOOKUP($C864,[27]PSP!$C:$C,[27]PSP!$DY:$DY)</f>
        <v>31.17</v>
      </c>
      <c r="DZ864" s="28">
        <f t="shared" si="3283"/>
        <v>1994.88</v>
      </c>
      <c r="EA864" s="88"/>
      <c r="EB864" s="54">
        <f>_xlfn.XLOOKUP($C864,[27]PSP!$C:$C,[27]PSP!$EB:$EB)</f>
        <v>64</v>
      </c>
      <c r="EC864" s="27">
        <f>_xlfn.XLOOKUP($C864,[27]PSP!$C:$C,[27]PSP!$EC:$EC)</f>
        <v>31.17</v>
      </c>
      <c r="ED864" s="28">
        <f t="shared" si="3284"/>
        <v>1994.88</v>
      </c>
      <c r="EE864" s="88"/>
      <c r="EF864" s="54">
        <f>_xlfn.XLOOKUP($C864,[27]PSP!$C:$C,[27]PSP!$EF:$EF)</f>
        <v>64</v>
      </c>
      <c r="EG864" s="27">
        <f>_xlfn.XLOOKUP($C864,[27]PSP!$C:$C,[27]PSP!$EG:$EG)</f>
        <v>31.17</v>
      </c>
      <c r="EH864" s="28">
        <f t="shared" si="3285"/>
        <v>1994.88</v>
      </c>
      <c r="EI864" s="88"/>
      <c r="EJ864" s="54" t="e">
        <f>_xlfn.XLOOKUP($C864,[27]PSP!$C:$C,[27]PSP!$EJ:$EJ)</f>
        <v>#REF!</v>
      </c>
      <c r="EK864" s="27">
        <f>_xlfn.XLOOKUP($C864,[27]PSP!$C:$C,[27]PSP!$EK:$EK)</f>
        <v>31.17</v>
      </c>
      <c r="EL864" s="28" t="e">
        <f t="shared" si="3286"/>
        <v>#REF!</v>
      </c>
      <c r="EM864" s="88"/>
      <c r="EN864" s="108"/>
      <c r="EO864" s="29" t="e">
        <f t="shared" si="3252"/>
        <v>#REF!</v>
      </c>
      <c r="EP864" s="88" t="e">
        <f t="shared" si="3217"/>
        <v>#REF!</v>
      </c>
      <c r="EQ864" s="1" t="e">
        <f t="shared" si="2596"/>
        <v>#REF!</v>
      </c>
      <c r="ES864" s="118">
        <f t="shared" si="3148"/>
        <v>1.1767000000000001</v>
      </c>
    </row>
    <row r="865" spans="3:149" s="1" customFormat="1" ht="14.25" x14ac:dyDescent="0.25">
      <c r="C865" s="24" t="s">
        <v>1000</v>
      </c>
      <c r="D865" s="43" t="str">
        <f>_xlfn.XLOOKUP($C865,[27]PSP!$C:$C,[27]PSP!$D:$D)</f>
        <v>RO-40238</v>
      </c>
      <c r="E865" s="24" t="str">
        <f>_xlfn.XLOOKUP($C865,[27]PSP!$C:$C,[27]PSP!$E:$E)</f>
        <v>DER/MG</v>
      </c>
      <c r="F865" s="25" t="str">
        <f>_xlfn.XLOOKUP($C865,[27]PSP!$C:$C,[27]PSP!$F:$F)</f>
        <v>COMPACTAÇÃO MANUAL DE ATERROS</v>
      </c>
      <c r="G865" s="26" t="str">
        <f>_xlfn.XLOOKUP($C865,[27]PSP!$C:$C,[27]PSP!$G:$G)</f>
        <v>M3</v>
      </c>
      <c r="H865" s="53" t="e">
        <f>_xlfn.XLOOKUP($C865,[27]PSP!$C:$C,[27]PSP!$H:$H)</f>
        <v>#REF!</v>
      </c>
      <c r="I865" s="28" t="e">
        <f>_xlfn.XLOOKUP($C865,[27]PSP!$C:$C,[27]PSP!$I:$I)</f>
        <v>#REF!</v>
      </c>
      <c r="J865" s="28" t="e">
        <f t="shared" si="3253"/>
        <v>#REF!</v>
      </c>
      <c r="K865" s="88"/>
      <c r="L865" s="54">
        <f>_xlfn.XLOOKUP($C865,[27]PSP!$C:$C,[27]PSP!$L:$L)</f>
        <v>178.5</v>
      </c>
      <c r="M865" s="27">
        <f>_xlfn.XLOOKUP($C865,[27]PSP!$C:$C,[27]PSP!$M:$M)</f>
        <v>21.98</v>
      </c>
      <c r="N865" s="28">
        <f t="shared" si="3254"/>
        <v>3923.43</v>
      </c>
      <c r="O865" s="88"/>
      <c r="P865" s="54">
        <f>_xlfn.XLOOKUP($C865,[27]PSP!$C:$C,[27]PSP!$P:$P)</f>
        <v>0</v>
      </c>
      <c r="Q865" s="27">
        <f>_xlfn.XLOOKUP($C865,[27]PSP!$C:$C,[27]PSP!$Q:$Q)</f>
        <v>21.98</v>
      </c>
      <c r="R865" s="28">
        <f t="shared" si="3255"/>
        <v>0</v>
      </c>
      <c r="S865" s="88"/>
      <c r="T865" s="54">
        <f>_xlfn.XLOOKUP($C865,[27]PSP!$C:$C,[27]PSP!$T:$T)</f>
        <v>0</v>
      </c>
      <c r="U865" s="27">
        <f>_xlfn.XLOOKUP($C865,[27]PSP!$C:$C,[27]PSP!$U:$U)</f>
        <v>21.98</v>
      </c>
      <c r="V865" s="28">
        <f t="shared" si="3256"/>
        <v>0</v>
      </c>
      <c r="W865" s="88"/>
      <c r="X865" s="54">
        <f>_xlfn.XLOOKUP($C865,[27]PSP!$C:$C,[27]PSP!$X:$X)</f>
        <v>535.5</v>
      </c>
      <c r="Y865" s="27">
        <f>_xlfn.XLOOKUP($C865,[27]PSP!$C:$C,[27]PSP!$Y:$Y)</f>
        <v>21.98</v>
      </c>
      <c r="Z865" s="28">
        <f t="shared" si="3257"/>
        <v>11770.29</v>
      </c>
      <c r="AA865" s="88"/>
      <c r="AB865" s="54">
        <f>_xlfn.XLOOKUP($C865,[27]PSP!$C:$C,[27]PSP!$AB:$AB)</f>
        <v>0</v>
      </c>
      <c r="AC865" s="27">
        <f>_xlfn.XLOOKUP($C865,[27]PSP!$C:$C,[27]PSP!$AC:$AC)</f>
        <v>21.98</v>
      </c>
      <c r="AD865" s="28">
        <f t="shared" si="3258"/>
        <v>0</v>
      </c>
      <c r="AE865" s="88"/>
      <c r="AF865" s="54">
        <f>_xlfn.XLOOKUP($C865,[27]PSP!$C:$C,[27]PSP!$AF:$AF)</f>
        <v>357</v>
      </c>
      <c r="AG865" s="27">
        <f>_xlfn.XLOOKUP($C865,[27]PSP!$C:$C,[27]PSP!$AG:$AG)</f>
        <v>21.98</v>
      </c>
      <c r="AH865" s="28">
        <f t="shared" si="3259"/>
        <v>7846.86</v>
      </c>
      <c r="AI865" s="88"/>
      <c r="AJ865" s="54">
        <f>_xlfn.XLOOKUP($C865,[27]PSP!$C:$C,[27]PSP!$AJ:$AJ)</f>
        <v>463.25</v>
      </c>
      <c r="AK865" s="27">
        <f>_xlfn.XLOOKUP($C865,[27]PSP!$C:$C,[27]PSP!$AK:$AK)</f>
        <v>21.98</v>
      </c>
      <c r="AL865" s="28">
        <f t="shared" si="3260"/>
        <v>10182.23</v>
      </c>
      <c r="AM865" s="88"/>
      <c r="AN865" s="54">
        <f>_xlfn.XLOOKUP($C865,[27]PSP!$C:$C,[27]PSP!$AN:$AN)</f>
        <v>0</v>
      </c>
      <c r="AO865" s="27">
        <f>_xlfn.XLOOKUP($C865,[27]PSP!$C:$C,[27]PSP!$AO:$AO)</f>
        <v>21.98</v>
      </c>
      <c r="AP865" s="28">
        <f t="shared" si="3261"/>
        <v>0</v>
      </c>
      <c r="AQ865" s="88"/>
      <c r="AR865" s="54">
        <f>_xlfn.XLOOKUP($C865,[27]PSP!$C:$C,[27]PSP!$AR:$AR)</f>
        <v>879.25</v>
      </c>
      <c r="AS865" s="27">
        <f>_xlfn.XLOOKUP($C865,[27]PSP!$C:$C,[27]PSP!$AS:$AS)</f>
        <v>21.98</v>
      </c>
      <c r="AT865" s="28">
        <f t="shared" si="3262"/>
        <v>19325.91</v>
      </c>
      <c r="AU865" s="88"/>
      <c r="AV865" s="54">
        <f>_xlfn.XLOOKUP($C865,[27]PSP!$C:$C,[27]PSP!$AV:$AV)</f>
        <v>463.25</v>
      </c>
      <c r="AW865" s="27">
        <f>_xlfn.XLOOKUP($C865,[27]PSP!$C:$C,[27]PSP!$AW:$AW)</f>
        <v>21.98</v>
      </c>
      <c r="AX865" s="28">
        <f t="shared" si="3263"/>
        <v>10182.23</v>
      </c>
      <c r="AY865" s="88"/>
      <c r="AZ865" s="54">
        <f>_xlfn.XLOOKUP($C865,[27]PSP!$C:$C,[27]PSP!$AZ:$AZ)</f>
        <v>178.5</v>
      </c>
      <c r="BA865" s="27">
        <f>_xlfn.XLOOKUP($C865,[27]PSP!$C:$C,[27]PSP!$BA:$BA)</f>
        <v>21.98</v>
      </c>
      <c r="BB865" s="28">
        <f t="shared" si="3264"/>
        <v>3923.43</v>
      </c>
      <c r="BC865" s="88"/>
      <c r="BD865" s="54">
        <f>_xlfn.XLOOKUP($C865,[27]PSP!$C:$C,[27]PSP!$BD:$BD)</f>
        <v>463.25</v>
      </c>
      <c r="BE865" s="27">
        <f>_xlfn.XLOOKUP($C865,[27]PSP!$C:$C,[27]PSP!$BE:$BE)</f>
        <v>21.98</v>
      </c>
      <c r="BF865" s="28">
        <f t="shared" si="3265"/>
        <v>10182.23</v>
      </c>
      <c r="BG865" s="88"/>
      <c r="BH865" s="54">
        <f>_xlfn.XLOOKUP($C865,[27]PSP!$C:$C,[27]PSP!$BH:$BH)</f>
        <v>714</v>
      </c>
      <c r="BI865" s="27">
        <f>_xlfn.XLOOKUP($C865,[27]PSP!$C:$C,[27]PSP!$BI:$BI)</f>
        <v>21.98</v>
      </c>
      <c r="BJ865" s="28">
        <f t="shared" si="3266"/>
        <v>15693.72</v>
      </c>
      <c r="BK865" s="88"/>
      <c r="BL865" s="54">
        <f>_xlfn.XLOOKUP($C865,[27]PSP!$C:$C,[27]PSP!$BL:$BL)</f>
        <v>178.5</v>
      </c>
      <c r="BM865" s="27">
        <f>_xlfn.XLOOKUP($C865,[27]PSP!$C:$C,[27]PSP!$BM:$BM)</f>
        <v>21.98</v>
      </c>
      <c r="BN865" s="28">
        <f t="shared" si="3267"/>
        <v>3923.43</v>
      </c>
      <c r="BO865" s="88"/>
      <c r="BP865" s="54">
        <f>_xlfn.XLOOKUP($C865,[27]PSP!$C:$C,[27]PSP!$BP:$BP)</f>
        <v>700.75</v>
      </c>
      <c r="BQ865" s="27">
        <f>_xlfn.XLOOKUP($C865,[27]PSP!$C:$C,[27]PSP!$BQ:$BQ)</f>
        <v>21.98</v>
      </c>
      <c r="BR865" s="28">
        <f t="shared" si="3268"/>
        <v>15402.48</v>
      </c>
      <c r="BS865" s="88"/>
      <c r="BT865" s="54">
        <f>_xlfn.XLOOKUP($C865,[27]PSP!$C:$C,[27]PSP!$BT:$BT)</f>
        <v>178.5</v>
      </c>
      <c r="BU865" s="27">
        <f>_xlfn.XLOOKUP($C865,[27]PSP!$C:$C,[27]PSP!$BU:$BU)</f>
        <v>21.98</v>
      </c>
      <c r="BV865" s="28">
        <f t="shared" si="3269"/>
        <v>3923.43</v>
      </c>
      <c r="BW865" s="88"/>
      <c r="BX865" s="54">
        <f>_xlfn.XLOOKUP($C865,[27]PSP!$C:$C,[27]PSP!$BX:$BX)</f>
        <v>178.5</v>
      </c>
      <c r="BY865" s="27">
        <f>_xlfn.XLOOKUP($C865,[27]PSP!$C:$C,[27]PSP!$BY:$BY)</f>
        <v>21.98</v>
      </c>
      <c r="BZ865" s="28">
        <f t="shared" si="3270"/>
        <v>3923.43</v>
      </c>
      <c r="CA865" s="88"/>
      <c r="CB865" s="54">
        <f>_xlfn.XLOOKUP($C865,[27]PSP!$C:$C,[27]PSP!$CB:$CB)</f>
        <v>1164</v>
      </c>
      <c r="CC865" s="27">
        <f>_xlfn.XLOOKUP($C865,[27]PSP!$C:$C,[27]PSP!$CC:$CC)</f>
        <v>21.98</v>
      </c>
      <c r="CD865" s="28">
        <f t="shared" si="3271"/>
        <v>25584.720000000001</v>
      </c>
      <c r="CE865" s="88"/>
      <c r="CF865" s="54">
        <f>_xlfn.XLOOKUP($C865,[27]PSP!$C:$C,[27]PSP!$CF:$CF)</f>
        <v>463.25</v>
      </c>
      <c r="CG865" s="27">
        <f>_xlfn.XLOOKUP($C865,[27]PSP!$C:$C,[27]PSP!$CG:$CG)</f>
        <v>21.98</v>
      </c>
      <c r="CH865" s="28">
        <f t="shared" si="3272"/>
        <v>10182.23</v>
      </c>
      <c r="CI865" s="88"/>
      <c r="CJ865" s="54">
        <f>_xlfn.XLOOKUP($C865,[27]PSP!$C:$C,[27]PSP!$CJ:$CJ)</f>
        <v>284.75</v>
      </c>
      <c r="CK865" s="27">
        <f>_xlfn.XLOOKUP($C865,[27]PSP!$C:$C,[27]PSP!$CK:$CK)</f>
        <v>21.98</v>
      </c>
      <c r="CL865" s="28">
        <f t="shared" si="3273"/>
        <v>6258.8</v>
      </c>
      <c r="CM865" s="88"/>
      <c r="CN865" s="54">
        <f>_xlfn.XLOOKUP($C865,[27]PSP!$C:$C,[27]PSP!$CN:$CN)</f>
        <v>535.5</v>
      </c>
      <c r="CO865" s="27">
        <f>_xlfn.XLOOKUP($C865,[27]PSP!$C:$C,[27]PSP!$CO:$CO)</f>
        <v>21.98</v>
      </c>
      <c r="CP865" s="28">
        <f t="shared" si="3274"/>
        <v>11770.29</v>
      </c>
      <c r="CQ865" s="88"/>
      <c r="CR865" s="54">
        <f>_xlfn.XLOOKUP($C865,[27]PSP!$C:$C,[27]PSP!$CR:$CR)</f>
        <v>0</v>
      </c>
      <c r="CS865" s="27">
        <f>_xlfn.XLOOKUP($C865,[27]PSP!$C:$C,[27]PSP!$CS:$CS)</f>
        <v>21.98</v>
      </c>
      <c r="CT865" s="28">
        <f t="shared" si="3275"/>
        <v>0</v>
      </c>
      <c r="CU865" s="88"/>
      <c r="CV865" s="54">
        <f>_xlfn.XLOOKUP($C865,[27]PSP!$C:$C,[27]PSP!$CV:$CV)</f>
        <v>535.5</v>
      </c>
      <c r="CW865" s="27">
        <f>_xlfn.XLOOKUP($C865,[27]PSP!$C:$C,[27]PSP!$CW:$CW)</f>
        <v>21.98</v>
      </c>
      <c r="CX865" s="28">
        <f t="shared" si="3276"/>
        <v>11770.29</v>
      </c>
      <c r="CY865" s="88"/>
      <c r="CZ865" s="54">
        <f>_xlfn.XLOOKUP($C865,[27]PSP!$C:$C,[27]PSP!$CZ:$CZ)</f>
        <v>748</v>
      </c>
      <c r="DA865" s="27">
        <f>_xlfn.XLOOKUP($C865,[27]PSP!$C:$C,[27]PSP!$DA:$DA)</f>
        <v>21.98</v>
      </c>
      <c r="DB865" s="28">
        <f t="shared" si="3277"/>
        <v>16441.04</v>
      </c>
      <c r="DC865" s="88"/>
      <c r="DD865" s="54">
        <f>_xlfn.XLOOKUP($C865,[27]PSP!$C:$C,[27]PSP!$DD:$DD)</f>
        <v>0</v>
      </c>
      <c r="DE865" s="27">
        <f>_xlfn.XLOOKUP($C865,[27]PSP!$C:$C,[27]PSP!$DE:$DE)</f>
        <v>21.98</v>
      </c>
      <c r="DF865" s="28">
        <f t="shared" si="3278"/>
        <v>0</v>
      </c>
      <c r="DG865" s="88"/>
      <c r="DH865" s="54">
        <f>_xlfn.XLOOKUP($C865,[27]PSP!$C:$C,[27]PSP!$DH:$DH)</f>
        <v>0</v>
      </c>
      <c r="DI865" s="27">
        <f>_xlfn.XLOOKUP($C865,[27]PSP!$C:$C,[27]PSP!$DI:$DI)</f>
        <v>21.98</v>
      </c>
      <c r="DJ865" s="28">
        <f t="shared" si="3279"/>
        <v>0</v>
      </c>
      <c r="DK865" s="88"/>
      <c r="DL865" s="54">
        <f>_xlfn.XLOOKUP($C865,[27]PSP!$C:$C,[27]PSP!$DL:$DL)</f>
        <v>178.5</v>
      </c>
      <c r="DM865" s="27">
        <f>_xlfn.XLOOKUP($C865,[27]PSP!$C:$C,[27]PSP!$DM:$DM)</f>
        <v>21.98</v>
      </c>
      <c r="DN865" s="28">
        <f t="shared" si="3280"/>
        <v>3923.43</v>
      </c>
      <c r="DO865" s="88"/>
      <c r="DP865" s="54">
        <f>_xlfn.XLOOKUP($C865,[27]PSP!$C:$C,[27]PSP!$DP:$DP)</f>
        <v>0</v>
      </c>
      <c r="DQ865" s="27">
        <f>_xlfn.XLOOKUP($C865,[27]PSP!$C:$C,[27]PSP!$DQ:$DQ)</f>
        <v>21.98</v>
      </c>
      <c r="DR865" s="28">
        <f t="shared" si="3281"/>
        <v>0</v>
      </c>
      <c r="DS865" s="88"/>
      <c r="DT865" s="54">
        <f>_xlfn.XLOOKUP($C865,[27]PSP!$C:$C,[27]PSP!$DT:$DT)</f>
        <v>0</v>
      </c>
      <c r="DU865" s="27">
        <f>_xlfn.XLOOKUP($C865,[27]PSP!$C:$C,[27]PSP!$DU:$DU)</f>
        <v>21.98</v>
      </c>
      <c r="DV865" s="28">
        <f t="shared" si="3282"/>
        <v>0</v>
      </c>
      <c r="DW865" s="88"/>
      <c r="DX865" s="54">
        <f>_xlfn.XLOOKUP($C865,[27]PSP!$C:$C,[27]PSP!$DX:$DX)</f>
        <v>64</v>
      </c>
      <c r="DY865" s="27">
        <f>_xlfn.XLOOKUP($C865,[27]PSP!$C:$C,[27]PSP!$DY:$DY)</f>
        <v>21.98</v>
      </c>
      <c r="DZ865" s="28">
        <f t="shared" si="3283"/>
        <v>1406.72</v>
      </c>
      <c r="EA865" s="88"/>
      <c r="EB865" s="54">
        <f>_xlfn.XLOOKUP($C865,[27]PSP!$C:$C,[27]PSP!$EB:$EB)</f>
        <v>64</v>
      </c>
      <c r="EC865" s="27">
        <f>_xlfn.XLOOKUP($C865,[27]PSP!$C:$C,[27]PSP!$EC:$EC)</f>
        <v>21.98</v>
      </c>
      <c r="ED865" s="28">
        <f t="shared" si="3284"/>
        <v>1406.72</v>
      </c>
      <c r="EE865" s="88"/>
      <c r="EF865" s="54">
        <f>_xlfn.XLOOKUP($C865,[27]PSP!$C:$C,[27]PSP!$EF:$EF)</f>
        <v>64</v>
      </c>
      <c r="EG865" s="27">
        <f>_xlfn.XLOOKUP($C865,[27]PSP!$C:$C,[27]PSP!$EG:$EG)</f>
        <v>21.98</v>
      </c>
      <c r="EH865" s="28">
        <f t="shared" si="3285"/>
        <v>1406.72</v>
      </c>
      <c r="EI865" s="88"/>
      <c r="EJ865" s="54" t="e">
        <f>_xlfn.XLOOKUP($C865,[27]PSP!$C:$C,[27]PSP!$EJ:$EJ)</f>
        <v>#REF!</v>
      </c>
      <c r="EK865" s="27">
        <f>_xlfn.XLOOKUP($C865,[27]PSP!$C:$C,[27]PSP!$EK:$EK)</f>
        <v>21.98</v>
      </c>
      <c r="EL865" s="28" t="e">
        <f t="shared" si="3286"/>
        <v>#REF!</v>
      </c>
      <c r="EM865" s="88"/>
      <c r="EN865" s="108"/>
      <c r="EO865" s="29" t="e">
        <f t="shared" si="3252"/>
        <v>#REF!</v>
      </c>
      <c r="EP865" s="88" t="e">
        <f t="shared" si="3217"/>
        <v>#REF!</v>
      </c>
      <c r="EQ865" s="1" t="e">
        <f t="shared" si="2596"/>
        <v>#REF!</v>
      </c>
      <c r="ES865" s="118">
        <f t="shared" si="3148"/>
        <v>1.1767000000000001</v>
      </c>
    </row>
    <row r="866" spans="3:149" s="1" customFormat="1" ht="21" x14ac:dyDescent="0.25">
      <c r="C866" s="24" t="s">
        <v>1001</v>
      </c>
      <c r="D866" s="43" t="str">
        <f>_xlfn.XLOOKUP($C866,[27]PSP!$C:$C,[27]PSP!$D:$D)</f>
        <v>RO-41628</v>
      </c>
      <c r="E866" s="24" t="str">
        <f>_xlfn.XLOOKUP($C866,[27]PSP!$C:$C,[27]PSP!$E:$E)</f>
        <v>DER/MG</v>
      </c>
      <c r="F866" s="25" t="str">
        <f>_xlfn.XLOOKUP($C866,[27]PSP!$C:$C,[27]PSP!$F:$F)</f>
        <v>CONCRETO DE CIMENTO PORTLAND FCK &gt;= 20,0 MPA (EXECUÇÃO,  INCLUINDO O FORNECIMENTO E TRANSPORTE DOS AGREGADOS)</v>
      </c>
      <c r="G866" s="26" t="str">
        <f>_xlfn.XLOOKUP($C866,[27]PSP!$C:$C,[27]PSP!$G:$G)</f>
        <v>M3</v>
      </c>
      <c r="H866" s="53" t="e">
        <f>_xlfn.XLOOKUP($C866,[27]PSP!$C:$C,[27]PSP!$H:$H)</f>
        <v>#REF!</v>
      </c>
      <c r="I866" s="28" t="e">
        <f>_xlfn.XLOOKUP($C866,[27]PSP!$C:$C,[27]PSP!$I:$I)</f>
        <v>#REF!</v>
      </c>
      <c r="J866" s="28" t="e">
        <f t="shared" si="3253"/>
        <v>#REF!</v>
      </c>
      <c r="K866" s="88"/>
      <c r="L866" s="54">
        <f>_xlfn.XLOOKUP($C866,[27]PSP!$C:$C,[27]PSP!$L:$L)</f>
        <v>178.5</v>
      </c>
      <c r="M866" s="27">
        <f>_xlfn.XLOOKUP($C866,[27]PSP!$C:$C,[27]PSP!$M:$M)</f>
        <v>433.94</v>
      </c>
      <c r="N866" s="28">
        <f t="shared" si="3254"/>
        <v>77458.289999999994</v>
      </c>
      <c r="O866" s="88"/>
      <c r="P866" s="54">
        <f>_xlfn.XLOOKUP($C866,[27]PSP!$C:$C,[27]PSP!$P:$P)</f>
        <v>0</v>
      </c>
      <c r="Q866" s="27">
        <f>_xlfn.XLOOKUP($C866,[27]PSP!$C:$C,[27]PSP!$Q:$Q)</f>
        <v>433.94</v>
      </c>
      <c r="R866" s="28">
        <f t="shared" si="3255"/>
        <v>0</v>
      </c>
      <c r="S866" s="88"/>
      <c r="T866" s="54">
        <f>_xlfn.XLOOKUP($C866,[27]PSP!$C:$C,[27]PSP!$T:$T)</f>
        <v>0</v>
      </c>
      <c r="U866" s="27">
        <f>_xlfn.XLOOKUP($C866,[27]PSP!$C:$C,[27]PSP!$U:$U)</f>
        <v>433.94</v>
      </c>
      <c r="V866" s="28">
        <f t="shared" si="3256"/>
        <v>0</v>
      </c>
      <c r="W866" s="88"/>
      <c r="X866" s="54">
        <f>_xlfn.XLOOKUP($C866,[27]PSP!$C:$C,[27]PSP!$X:$X)</f>
        <v>2265</v>
      </c>
      <c r="Y866" s="27">
        <f>_xlfn.XLOOKUP($C866,[27]PSP!$C:$C,[27]PSP!$Y:$Y)</f>
        <v>433.94</v>
      </c>
      <c r="Z866" s="28">
        <f t="shared" si="3257"/>
        <v>982874.1</v>
      </c>
      <c r="AA866" s="88"/>
      <c r="AB866" s="54">
        <f>_xlfn.XLOOKUP($C866,[27]PSP!$C:$C,[27]PSP!$AB:$AB)</f>
        <v>0</v>
      </c>
      <c r="AC866" s="27">
        <f>_xlfn.XLOOKUP($C866,[27]PSP!$C:$C,[27]PSP!$AC:$AC)</f>
        <v>433.94</v>
      </c>
      <c r="AD866" s="28">
        <f t="shared" si="3258"/>
        <v>0</v>
      </c>
      <c r="AE866" s="88"/>
      <c r="AF866" s="54">
        <f>_xlfn.XLOOKUP($C866,[27]PSP!$C:$C,[27]PSP!$AF:$AF)</f>
        <v>1510</v>
      </c>
      <c r="AG866" s="27">
        <f>_xlfn.XLOOKUP($C866,[27]PSP!$C:$C,[27]PSP!$AG:$AG)</f>
        <v>433.94</v>
      </c>
      <c r="AH866" s="28">
        <f t="shared" si="3259"/>
        <v>655249.4</v>
      </c>
      <c r="AI866" s="88"/>
      <c r="AJ866" s="54">
        <f>_xlfn.XLOOKUP($C866,[27]PSP!$C:$C,[27]PSP!$AJ:$AJ)</f>
        <v>1959</v>
      </c>
      <c r="AK866" s="27">
        <f>_xlfn.XLOOKUP($C866,[27]PSP!$C:$C,[27]PSP!$AK:$AK)</f>
        <v>433.94</v>
      </c>
      <c r="AL866" s="28">
        <f t="shared" si="3260"/>
        <v>850088.46</v>
      </c>
      <c r="AM866" s="88"/>
      <c r="AN866" s="54">
        <f>_xlfn.XLOOKUP($C866,[27]PSP!$C:$C,[27]PSP!$AN:$AN)</f>
        <v>0</v>
      </c>
      <c r="AO866" s="27">
        <f>_xlfn.XLOOKUP($C866,[27]PSP!$C:$C,[27]PSP!$AO:$AO)</f>
        <v>433.94</v>
      </c>
      <c r="AP866" s="28">
        <f t="shared" si="3261"/>
        <v>0</v>
      </c>
      <c r="AQ866" s="88"/>
      <c r="AR866" s="54">
        <f>_xlfn.XLOOKUP($C866,[27]PSP!$C:$C,[27]PSP!$AR:$AR)</f>
        <v>3718</v>
      </c>
      <c r="AS866" s="27">
        <f>_xlfn.XLOOKUP($C866,[27]PSP!$C:$C,[27]PSP!$AS:$AS)</f>
        <v>433.94</v>
      </c>
      <c r="AT866" s="28">
        <f t="shared" si="3262"/>
        <v>1613388.92</v>
      </c>
      <c r="AU866" s="88"/>
      <c r="AV866" s="54">
        <f>_xlfn.XLOOKUP($C866,[27]PSP!$C:$C,[27]PSP!$AV:$AV)</f>
        <v>1959</v>
      </c>
      <c r="AW866" s="27">
        <f>_xlfn.XLOOKUP($C866,[27]PSP!$C:$C,[27]PSP!$AW:$AW)</f>
        <v>433.94</v>
      </c>
      <c r="AX866" s="28">
        <f t="shared" si="3263"/>
        <v>850088.46</v>
      </c>
      <c r="AY866" s="88"/>
      <c r="AZ866" s="54">
        <f>_xlfn.XLOOKUP($C866,[27]PSP!$C:$C,[27]PSP!$AZ:$AZ)</f>
        <v>755</v>
      </c>
      <c r="BA866" s="27">
        <f>_xlfn.XLOOKUP($C866,[27]PSP!$C:$C,[27]PSP!$BA:$BA)</f>
        <v>433.94</v>
      </c>
      <c r="BB866" s="28">
        <f t="shared" si="3264"/>
        <v>327624.7</v>
      </c>
      <c r="BC866" s="88"/>
      <c r="BD866" s="54">
        <f>_xlfn.XLOOKUP($C866,[27]PSP!$C:$C,[27]PSP!$BD:$BD)</f>
        <v>1959</v>
      </c>
      <c r="BE866" s="27">
        <f>_xlfn.XLOOKUP($C866,[27]PSP!$C:$C,[27]PSP!$BE:$BE)</f>
        <v>433.94</v>
      </c>
      <c r="BF866" s="28">
        <f t="shared" si="3265"/>
        <v>850088.46</v>
      </c>
      <c r="BG866" s="88"/>
      <c r="BH866" s="54">
        <f>_xlfn.XLOOKUP($C866,[27]PSP!$C:$C,[27]PSP!$BH:$BH)</f>
        <v>3020</v>
      </c>
      <c r="BI866" s="27">
        <f>_xlfn.XLOOKUP($C866,[27]PSP!$C:$C,[27]PSP!$BI:$BI)</f>
        <v>433.94</v>
      </c>
      <c r="BJ866" s="28">
        <f t="shared" si="3266"/>
        <v>1310498.8</v>
      </c>
      <c r="BK866" s="88"/>
      <c r="BL866" s="54">
        <f>_xlfn.XLOOKUP($C866,[27]PSP!$C:$C,[27]PSP!$BL:$BL)</f>
        <v>755</v>
      </c>
      <c r="BM866" s="27">
        <f>_xlfn.XLOOKUP($C866,[27]PSP!$C:$C,[27]PSP!$BM:$BM)</f>
        <v>433.94</v>
      </c>
      <c r="BN866" s="28">
        <f t="shared" si="3267"/>
        <v>327624.7</v>
      </c>
      <c r="BO866" s="88"/>
      <c r="BP866" s="54">
        <f>_xlfn.XLOOKUP($C866,[27]PSP!$C:$C,[27]PSP!$BP:$BP)</f>
        <v>2963</v>
      </c>
      <c r="BQ866" s="27">
        <f>_xlfn.XLOOKUP($C866,[27]PSP!$C:$C,[27]PSP!$BQ:$BQ)</f>
        <v>433.94</v>
      </c>
      <c r="BR866" s="28">
        <f t="shared" si="3268"/>
        <v>1285764.22</v>
      </c>
      <c r="BS866" s="88"/>
      <c r="BT866" s="54">
        <f>_xlfn.XLOOKUP($C866,[27]PSP!$C:$C,[27]PSP!$BT:$BT)</f>
        <v>755</v>
      </c>
      <c r="BU866" s="27">
        <f>_xlfn.XLOOKUP($C866,[27]PSP!$C:$C,[27]PSP!$BU:$BU)</f>
        <v>433.94</v>
      </c>
      <c r="BV866" s="28">
        <f t="shared" si="3269"/>
        <v>327624.7</v>
      </c>
      <c r="BW866" s="88"/>
      <c r="BX866" s="54">
        <f>_xlfn.XLOOKUP($C866,[27]PSP!$C:$C,[27]PSP!$BX:$BX)</f>
        <v>755</v>
      </c>
      <c r="BY866" s="27">
        <f>_xlfn.XLOOKUP($C866,[27]PSP!$C:$C,[27]PSP!$BY:$BY)</f>
        <v>433.94</v>
      </c>
      <c r="BZ866" s="28">
        <f t="shared" si="3270"/>
        <v>327624.7</v>
      </c>
      <c r="CA866" s="88"/>
      <c r="CB866" s="54">
        <f>_xlfn.XLOOKUP($C866,[27]PSP!$C:$C,[27]PSP!$CB:$CB)</f>
        <v>4922</v>
      </c>
      <c r="CC866" s="27">
        <f>_xlfn.XLOOKUP($C866,[27]PSP!$C:$C,[27]PSP!$CC:$CC)</f>
        <v>433.94</v>
      </c>
      <c r="CD866" s="28">
        <f t="shared" si="3271"/>
        <v>2135852.6800000002</v>
      </c>
      <c r="CE866" s="88"/>
      <c r="CF866" s="54">
        <f>_xlfn.XLOOKUP($C866,[27]PSP!$C:$C,[27]PSP!$CF:$CF)</f>
        <v>1959</v>
      </c>
      <c r="CG866" s="27">
        <f>_xlfn.XLOOKUP($C866,[27]PSP!$C:$C,[27]PSP!$CG:$CG)</f>
        <v>433.94</v>
      </c>
      <c r="CH866" s="28">
        <f t="shared" si="3272"/>
        <v>850088.46</v>
      </c>
      <c r="CI866" s="88"/>
      <c r="CJ866" s="54">
        <f>_xlfn.XLOOKUP($C866,[27]PSP!$C:$C,[27]PSP!$CJ:$CJ)</f>
        <v>1204</v>
      </c>
      <c r="CK866" s="27">
        <f>_xlfn.XLOOKUP($C866,[27]PSP!$C:$C,[27]PSP!$CK:$CK)</f>
        <v>433.94</v>
      </c>
      <c r="CL866" s="28">
        <f t="shared" si="3273"/>
        <v>522463.76</v>
      </c>
      <c r="CM866" s="88"/>
      <c r="CN866" s="54">
        <f>_xlfn.XLOOKUP($C866,[27]PSP!$C:$C,[27]PSP!$CN:$CN)</f>
        <v>2265</v>
      </c>
      <c r="CO866" s="27">
        <f>_xlfn.XLOOKUP($C866,[27]PSP!$C:$C,[27]PSP!$CO:$CO)</f>
        <v>433.94</v>
      </c>
      <c r="CP866" s="28">
        <f t="shared" si="3274"/>
        <v>982874.1</v>
      </c>
      <c r="CQ866" s="88"/>
      <c r="CR866" s="54">
        <f>_xlfn.XLOOKUP($C866,[27]PSP!$C:$C,[27]PSP!$CR:$CR)</f>
        <v>0</v>
      </c>
      <c r="CS866" s="27">
        <f>_xlfn.XLOOKUP($C866,[27]PSP!$C:$C,[27]PSP!$CS:$CS)</f>
        <v>433.94</v>
      </c>
      <c r="CT866" s="28">
        <f t="shared" si="3275"/>
        <v>0</v>
      </c>
      <c r="CU866" s="88"/>
      <c r="CV866" s="54">
        <f>_xlfn.XLOOKUP($C866,[27]PSP!$C:$C,[27]PSP!$CV:$CV)</f>
        <v>2265</v>
      </c>
      <c r="CW866" s="27">
        <f>_xlfn.XLOOKUP($C866,[27]PSP!$C:$C,[27]PSP!$CW:$CW)</f>
        <v>433.94</v>
      </c>
      <c r="CX866" s="28">
        <f t="shared" si="3276"/>
        <v>982874.1</v>
      </c>
      <c r="CY866" s="88"/>
      <c r="CZ866" s="54">
        <f>_xlfn.XLOOKUP($C866,[27]PSP!$C:$C,[27]PSP!$CZ:$CZ)</f>
        <v>3163</v>
      </c>
      <c r="DA866" s="27">
        <f>_xlfn.XLOOKUP($C866,[27]PSP!$C:$C,[27]PSP!$DA:$DA)</f>
        <v>433.94</v>
      </c>
      <c r="DB866" s="28">
        <f t="shared" si="3277"/>
        <v>1372552.22</v>
      </c>
      <c r="DC866" s="88"/>
      <c r="DD866" s="54">
        <f>_xlfn.XLOOKUP($C866,[27]PSP!$C:$C,[27]PSP!$DD:$DD)</f>
        <v>0</v>
      </c>
      <c r="DE866" s="27">
        <f>_xlfn.XLOOKUP($C866,[27]PSP!$C:$C,[27]PSP!$DE:$DE)</f>
        <v>433.94</v>
      </c>
      <c r="DF866" s="28">
        <f t="shared" si="3278"/>
        <v>0</v>
      </c>
      <c r="DG866" s="88"/>
      <c r="DH866" s="54">
        <f>_xlfn.XLOOKUP($C866,[27]PSP!$C:$C,[27]PSP!$DH:$DH)</f>
        <v>0</v>
      </c>
      <c r="DI866" s="27">
        <f>_xlfn.XLOOKUP($C866,[27]PSP!$C:$C,[27]PSP!$DI:$DI)</f>
        <v>433.94</v>
      </c>
      <c r="DJ866" s="28">
        <f t="shared" si="3279"/>
        <v>0</v>
      </c>
      <c r="DK866" s="88"/>
      <c r="DL866" s="54">
        <f>_xlfn.XLOOKUP($C866,[27]PSP!$C:$C,[27]PSP!$DL:$DL)</f>
        <v>755</v>
      </c>
      <c r="DM866" s="27">
        <f>_xlfn.XLOOKUP($C866,[27]PSP!$C:$C,[27]PSP!$DM:$DM)</f>
        <v>433.94</v>
      </c>
      <c r="DN866" s="28">
        <f t="shared" si="3280"/>
        <v>327624.7</v>
      </c>
      <c r="DO866" s="88"/>
      <c r="DP866" s="54">
        <f>_xlfn.XLOOKUP($C866,[27]PSP!$C:$C,[27]PSP!$DP:$DP)</f>
        <v>0</v>
      </c>
      <c r="DQ866" s="27">
        <f>_xlfn.XLOOKUP($C866,[27]PSP!$C:$C,[27]PSP!$DQ:$DQ)</f>
        <v>433.94</v>
      </c>
      <c r="DR866" s="28">
        <f t="shared" si="3281"/>
        <v>0</v>
      </c>
      <c r="DS866" s="88"/>
      <c r="DT866" s="54">
        <f>_xlfn.XLOOKUP($C866,[27]PSP!$C:$C,[27]PSP!$DT:$DT)</f>
        <v>0</v>
      </c>
      <c r="DU866" s="27">
        <f>_xlfn.XLOOKUP($C866,[27]PSP!$C:$C,[27]PSP!$DU:$DU)</f>
        <v>433.94</v>
      </c>
      <c r="DV866" s="28">
        <f t="shared" si="3282"/>
        <v>0</v>
      </c>
      <c r="DW866" s="88"/>
      <c r="DX866" s="54">
        <f>_xlfn.XLOOKUP($C866,[27]PSP!$C:$C,[27]PSP!$DX:$DX)</f>
        <v>122</v>
      </c>
      <c r="DY866" s="27">
        <f>_xlfn.XLOOKUP($C866,[27]PSP!$C:$C,[27]PSP!$DY:$DY)</f>
        <v>433.94</v>
      </c>
      <c r="DZ866" s="28">
        <f t="shared" si="3283"/>
        <v>52940.68</v>
      </c>
      <c r="EA866" s="88"/>
      <c r="EB866" s="54">
        <f>_xlfn.XLOOKUP($C866,[27]PSP!$C:$C,[27]PSP!$EB:$EB)</f>
        <v>122</v>
      </c>
      <c r="EC866" s="27">
        <f>_xlfn.XLOOKUP($C866,[27]PSP!$C:$C,[27]PSP!$EC:$EC)</f>
        <v>433.94</v>
      </c>
      <c r="ED866" s="28">
        <f t="shared" si="3284"/>
        <v>52940.68</v>
      </c>
      <c r="EE866" s="88"/>
      <c r="EF866" s="54">
        <f>_xlfn.XLOOKUP($C866,[27]PSP!$C:$C,[27]PSP!$EF:$EF)</f>
        <v>122</v>
      </c>
      <c r="EG866" s="27">
        <f>_xlfn.XLOOKUP($C866,[27]PSP!$C:$C,[27]PSP!$EG:$EG)</f>
        <v>433.94</v>
      </c>
      <c r="EH866" s="28">
        <f t="shared" si="3285"/>
        <v>52940.68</v>
      </c>
      <c r="EI866" s="88"/>
      <c r="EJ866" s="54" t="e">
        <f>_xlfn.XLOOKUP($C866,[27]PSP!$C:$C,[27]PSP!$EJ:$EJ)</f>
        <v>#REF!</v>
      </c>
      <c r="EK866" s="27">
        <f>_xlfn.XLOOKUP($C866,[27]PSP!$C:$C,[27]PSP!$EK:$EK)</f>
        <v>433.94</v>
      </c>
      <c r="EL866" s="28" t="e">
        <f t="shared" si="3286"/>
        <v>#REF!</v>
      </c>
      <c r="EM866" s="88"/>
      <c r="EN866" s="108"/>
      <c r="EO866" s="29" t="e">
        <f t="shared" si="3252"/>
        <v>#REF!</v>
      </c>
      <c r="EP866" s="88" t="e">
        <f t="shared" si="3217"/>
        <v>#REF!</v>
      </c>
      <c r="EQ866" s="1" t="e">
        <f t="shared" si="2596"/>
        <v>#REF!</v>
      </c>
      <c r="ES866" s="118">
        <f t="shared" si="3148"/>
        <v>1.1767000000000001</v>
      </c>
    </row>
    <row r="867" spans="3:149" s="1" customFormat="1" ht="14.25" x14ac:dyDescent="0.25">
      <c r="C867" s="24" t="s">
        <v>1002</v>
      </c>
      <c r="D867" s="43" t="str">
        <f>_xlfn.XLOOKUP($C867,[27]PSP!$C:$C,[27]PSP!$D:$D)</f>
        <v>ED-49133</v>
      </c>
      <c r="E867" s="24" t="str">
        <f>_xlfn.XLOOKUP($C867,[27]PSP!$C:$C,[27]PSP!$E:$E)</f>
        <v>DER/MG</v>
      </c>
      <c r="F867" s="25" t="str">
        <f>_xlfn.XLOOKUP($C867,[27]PSP!$C:$C,[27]PSP!$F:$F)</f>
        <v>CABO  DE  COBRE  NÚ # 16 MM2, ENTERRADO, EXCLUSIVE  ESCAVAÇÃO E REATERRO</v>
      </c>
      <c r="G867" s="26" t="str">
        <f>_xlfn.XLOOKUP($C867,[27]PSP!$C:$C,[27]PSP!$G:$G)</f>
        <v>M</v>
      </c>
      <c r="H867" s="53" t="e">
        <f>_xlfn.XLOOKUP($C867,[27]PSP!$C:$C,[27]PSP!$H:$H)</f>
        <v>#REF!</v>
      </c>
      <c r="I867" s="28" t="e">
        <f>_xlfn.XLOOKUP($C867,[27]PSP!$C:$C,[27]PSP!$I:$I)</f>
        <v>#REF!</v>
      </c>
      <c r="J867" s="28" t="e">
        <f t="shared" si="3253"/>
        <v>#REF!</v>
      </c>
      <c r="K867" s="88"/>
      <c r="L867" s="54">
        <f>_xlfn.XLOOKUP($C867,[27]PSP!$C:$C,[27]PSP!$L:$L)</f>
        <v>755</v>
      </c>
      <c r="M867" s="27">
        <f>_xlfn.XLOOKUP($C867,[27]PSP!$C:$C,[27]PSP!$M:$M)</f>
        <v>14.77</v>
      </c>
      <c r="N867" s="28">
        <f t="shared" si="3254"/>
        <v>11151.35</v>
      </c>
      <c r="O867" s="88"/>
      <c r="P867" s="54">
        <f>_xlfn.XLOOKUP($C867,[27]PSP!$C:$C,[27]PSP!$P:$P)</f>
        <v>0</v>
      </c>
      <c r="Q867" s="27">
        <f>_xlfn.XLOOKUP($C867,[27]PSP!$C:$C,[27]PSP!$Q:$Q)</f>
        <v>14.77</v>
      </c>
      <c r="R867" s="28">
        <f t="shared" si="3255"/>
        <v>0</v>
      </c>
      <c r="S867" s="88"/>
      <c r="T867" s="54">
        <f>_xlfn.XLOOKUP($C867,[27]PSP!$C:$C,[27]PSP!$T:$T)</f>
        <v>0</v>
      </c>
      <c r="U867" s="27">
        <f>_xlfn.XLOOKUP($C867,[27]PSP!$C:$C,[27]PSP!$U:$U)</f>
        <v>14.77</v>
      </c>
      <c r="V867" s="28">
        <f t="shared" si="3256"/>
        <v>0</v>
      </c>
      <c r="W867" s="88"/>
      <c r="X867" s="54">
        <f>_xlfn.XLOOKUP($C867,[27]PSP!$C:$C,[27]PSP!$X:$X)</f>
        <v>123</v>
      </c>
      <c r="Y867" s="27">
        <f>_xlfn.XLOOKUP($C867,[27]PSP!$C:$C,[27]PSP!$Y:$Y)</f>
        <v>14.77</v>
      </c>
      <c r="Z867" s="28">
        <f t="shared" si="3257"/>
        <v>1816.71</v>
      </c>
      <c r="AA867" s="88"/>
      <c r="AB867" s="54">
        <f>_xlfn.XLOOKUP($C867,[27]PSP!$C:$C,[27]PSP!$AB:$AB)</f>
        <v>0</v>
      </c>
      <c r="AC867" s="27">
        <f>_xlfn.XLOOKUP($C867,[27]PSP!$C:$C,[27]PSP!$AC:$AC)</f>
        <v>14.77</v>
      </c>
      <c r="AD867" s="28">
        <f t="shared" si="3258"/>
        <v>0</v>
      </c>
      <c r="AE867" s="88"/>
      <c r="AF867" s="54">
        <f>_xlfn.XLOOKUP($C867,[27]PSP!$C:$C,[27]PSP!$AF:$AF)</f>
        <v>82</v>
      </c>
      <c r="AG867" s="27">
        <f>_xlfn.XLOOKUP($C867,[27]PSP!$C:$C,[27]PSP!$AG:$AG)</f>
        <v>14.77</v>
      </c>
      <c r="AH867" s="28">
        <f t="shared" si="3259"/>
        <v>1211.1400000000001</v>
      </c>
      <c r="AI867" s="88"/>
      <c r="AJ867" s="54">
        <f>_xlfn.XLOOKUP($C867,[27]PSP!$C:$C,[27]PSP!$AJ:$AJ)</f>
        <v>106</v>
      </c>
      <c r="AK867" s="27">
        <f>_xlfn.XLOOKUP($C867,[27]PSP!$C:$C,[27]PSP!$AK:$AK)</f>
        <v>14.77</v>
      </c>
      <c r="AL867" s="28">
        <f t="shared" si="3260"/>
        <v>1565.62</v>
      </c>
      <c r="AM867" s="88"/>
      <c r="AN867" s="54">
        <f>_xlfn.XLOOKUP($C867,[27]PSP!$C:$C,[27]PSP!$AN:$AN)</f>
        <v>0</v>
      </c>
      <c r="AO867" s="27">
        <f>_xlfn.XLOOKUP($C867,[27]PSP!$C:$C,[27]PSP!$AO:$AO)</f>
        <v>14.77</v>
      </c>
      <c r="AP867" s="28">
        <f t="shared" si="3261"/>
        <v>0</v>
      </c>
      <c r="AQ867" s="88"/>
      <c r="AR867" s="54">
        <f>_xlfn.XLOOKUP($C867,[27]PSP!$C:$C,[27]PSP!$AR:$AR)</f>
        <v>201</v>
      </c>
      <c r="AS867" s="27">
        <f>_xlfn.XLOOKUP($C867,[27]PSP!$C:$C,[27]PSP!$AS:$AS)</f>
        <v>14.77</v>
      </c>
      <c r="AT867" s="28">
        <f t="shared" si="3262"/>
        <v>2968.77</v>
      </c>
      <c r="AU867" s="88"/>
      <c r="AV867" s="54">
        <f>_xlfn.XLOOKUP($C867,[27]PSP!$C:$C,[27]PSP!$AV:$AV)</f>
        <v>106</v>
      </c>
      <c r="AW867" s="27">
        <f>_xlfn.XLOOKUP($C867,[27]PSP!$C:$C,[27]PSP!$AW:$AW)</f>
        <v>14.77</v>
      </c>
      <c r="AX867" s="28">
        <f t="shared" si="3263"/>
        <v>1565.62</v>
      </c>
      <c r="AY867" s="88"/>
      <c r="AZ867" s="54">
        <f>_xlfn.XLOOKUP($C867,[27]PSP!$C:$C,[27]PSP!$AZ:$AZ)</f>
        <v>41</v>
      </c>
      <c r="BA867" s="27">
        <f>_xlfn.XLOOKUP($C867,[27]PSP!$C:$C,[27]PSP!$BA:$BA)</f>
        <v>14.77</v>
      </c>
      <c r="BB867" s="28">
        <f t="shared" si="3264"/>
        <v>605.57000000000005</v>
      </c>
      <c r="BC867" s="88"/>
      <c r="BD867" s="54">
        <f>_xlfn.XLOOKUP($C867,[27]PSP!$C:$C,[27]PSP!$BD:$BD)</f>
        <v>106</v>
      </c>
      <c r="BE867" s="27">
        <f>_xlfn.XLOOKUP($C867,[27]PSP!$C:$C,[27]PSP!$BE:$BE)</f>
        <v>14.77</v>
      </c>
      <c r="BF867" s="28">
        <f t="shared" si="3265"/>
        <v>1565.62</v>
      </c>
      <c r="BG867" s="88"/>
      <c r="BH867" s="54">
        <f>_xlfn.XLOOKUP($C867,[27]PSP!$C:$C,[27]PSP!$BH:$BH)</f>
        <v>164</v>
      </c>
      <c r="BI867" s="27">
        <f>_xlfn.XLOOKUP($C867,[27]PSP!$C:$C,[27]PSP!$BI:$BI)</f>
        <v>14.77</v>
      </c>
      <c r="BJ867" s="28">
        <f t="shared" si="3266"/>
        <v>2422.2800000000002</v>
      </c>
      <c r="BK867" s="88"/>
      <c r="BL867" s="54">
        <f>_xlfn.XLOOKUP($C867,[27]PSP!$C:$C,[27]PSP!$BL:$BL)</f>
        <v>41</v>
      </c>
      <c r="BM867" s="27">
        <f>_xlfn.XLOOKUP($C867,[27]PSP!$C:$C,[27]PSP!$BM:$BM)</f>
        <v>14.77</v>
      </c>
      <c r="BN867" s="28">
        <f t="shared" si="3267"/>
        <v>605.57000000000005</v>
      </c>
      <c r="BO867" s="88"/>
      <c r="BP867" s="54">
        <f>_xlfn.XLOOKUP($C867,[27]PSP!$C:$C,[27]PSP!$BP:$BP)</f>
        <v>160</v>
      </c>
      <c r="BQ867" s="27">
        <f>_xlfn.XLOOKUP($C867,[27]PSP!$C:$C,[27]PSP!$BQ:$BQ)</f>
        <v>14.77</v>
      </c>
      <c r="BR867" s="28">
        <f t="shared" si="3268"/>
        <v>2363.1999999999998</v>
      </c>
      <c r="BS867" s="88"/>
      <c r="BT867" s="54">
        <f>_xlfn.XLOOKUP($C867,[27]PSP!$C:$C,[27]PSP!$BT:$BT)</f>
        <v>41</v>
      </c>
      <c r="BU867" s="27">
        <f>_xlfn.XLOOKUP($C867,[27]PSP!$C:$C,[27]PSP!$BU:$BU)</f>
        <v>14.77</v>
      </c>
      <c r="BV867" s="28">
        <f t="shared" si="3269"/>
        <v>605.57000000000005</v>
      </c>
      <c r="BW867" s="88"/>
      <c r="BX867" s="54">
        <f>_xlfn.XLOOKUP($C867,[27]PSP!$C:$C,[27]PSP!$BX:$BX)</f>
        <v>41</v>
      </c>
      <c r="BY867" s="27">
        <f>_xlfn.XLOOKUP($C867,[27]PSP!$C:$C,[27]PSP!$BY:$BY)</f>
        <v>14.77</v>
      </c>
      <c r="BZ867" s="28">
        <f t="shared" si="3270"/>
        <v>605.57000000000005</v>
      </c>
      <c r="CA867" s="88"/>
      <c r="CB867" s="54">
        <f>_xlfn.XLOOKUP($C867,[27]PSP!$C:$C,[27]PSP!$CB:$CB)</f>
        <v>266</v>
      </c>
      <c r="CC867" s="27">
        <f>_xlfn.XLOOKUP($C867,[27]PSP!$C:$C,[27]PSP!$CC:$CC)</f>
        <v>14.77</v>
      </c>
      <c r="CD867" s="28">
        <f t="shared" si="3271"/>
        <v>3928.82</v>
      </c>
      <c r="CE867" s="88"/>
      <c r="CF867" s="54">
        <f>_xlfn.XLOOKUP($C867,[27]PSP!$C:$C,[27]PSP!$CF:$CF)</f>
        <v>106</v>
      </c>
      <c r="CG867" s="27">
        <f>_xlfn.XLOOKUP($C867,[27]PSP!$C:$C,[27]PSP!$CG:$CG)</f>
        <v>14.77</v>
      </c>
      <c r="CH867" s="28">
        <f t="shared" si="3272"/>
        <v>1565.62</v>
      </c>
      <c r="CI867" s="88"/>
      <c r="CJ867" s="54">
        <f>_xlfn.XLOOKUP($C867,[27]PSP!$C:$C,[27]PSP!$CJ:$CJ)</f>
        <v>65</v>
      </c>
      <c r="CK867" s="27">
        <f>_xlfn.XLOOKUP($C867,[27]PSP!$C:$C,[27]PSP!$CK:$CK)</f>
        <v>14.77</v>
      </c>
      <c r="CL867" s="28">
        <f t="shared" si="3273"/>
        <v>960.05</v>
      </c>
      <c r="CM867" s="88"/>
      <c r="CN867" s="54">
        <f>_xlfn.XLOOKUP($C867,[27]PSP!$C:$C,[27]PSP!$CN:$CN)</f>
        <v>123</v>
      </c>
      <c r="CO867" s="27">
        <f>_xlfn.XLOOKUP($C867,[27]PSP!$C:$C,[27]PSP!$CO:$CO)</f>
        <v>14.77</v>
      </c>
      <c r="CP867" s="28">
        <f t="shared" si="3274"/>
        <v>1816.71</v>
      </c>
      <c r="CQ867" s="88"/>
      <c r="CR867" s="54">
        <f>_xlfn.XLOOKUP($C867,[27]PSP!$C:$C,[27]PSP!$CR:$CR)</f>
        <v>0</v>
      </c>
      <c r="CS867" s="27">
        <f>_xlfn.XLOOKUP($C867,[27]PSP!$C:$C,[27]PSP!$CS:$CS)</f>
        <v>14.77</v>
      </c>
      <c r="CT867" s="28">
        <f t="shared" si="3275"/>
        <v>0</v>
      </c>
      <c r="CU867" s="88"/>
      <c r="CV867" s="54">
        <f>_xlfn.XLOOKUP($C867,[27]PSP!$C:$C,[27]PSP!$CV:$CV)</f>
        <v>123</v>
      </c>
      <c r="CW867" s="27">
        <f>_xlfn.XLOOKUP($C867,[27]PSP!$C:$C,[27]PSP!$CW:$CW)</f>
        <v>14.77</v>
      </c>
      <c r="CX867" s="28">
        <f t="shared" si="3276"/>
        <v>1816.71</v>
      </c>
      <c r="CY867" s="88"/>
      <c r="CZ867" s="54">
        <f>_xlfn.XLOOKUP($C867,[27]PSP!$C:$C,[27]PSP!$CZ:$CZ)</f>
        <v>171</v>
      </c>
      <c r="DA867" s="27">
        <f>_xlfn.XLOOKUP($C867,[27]PSP!$C:$C,[27]PSP!$DA:$DA)</f>
        <v>14.77</v>
      </c>
      <c r="DB867" s="28">
        <f t="shared" si="3277"/>
        <v>2525.67</v>
      </c>
      <c r="DC867" s="88"/>
      <c r="DD867" s="54">
        <f>_xlfn.XLOOKUP($C867,[27]PSP!$C:$C,[27]PSP!$DD:$DD)</f>
        <v>0</v>
      </c>
      <c r="DE867" s="27">
        <f>_xlfn.XLOOKUP($C867,[27]PSP!$C:$C,[27]PSP!$DE:$DE)</f>
        <v>14.77</v>
      </c>
      <c r="DF867" s="28">
        <f t="shared" si="3278"/>
        <v>0</v>
      </c>
      <c r="DG867" s="88"/>
      <c r="DH867" s="54">
        <f>_xlfn.XLOOKUP($C867,[27]PSP!$C:$C,[27]PSP!$DH:$DH)</f>
        <v>0</v>
      </c>
      <c r="DI867" s="27">
        <f>_xlfn.XLOOKUP($C867,[27]PSP!$C:$C,[27]PSP!$DI:$DI)</f>
        <v>14.77</v>
      </c>
      <c r="DJ867" s="28">
        <f t="shared" si="3279"/>
        <v>0</v>
      </c>
      <c r="DK867" s="88"/>
      <c r="DL867" s="54">
        <f>_xlfn.XLOOKUP($C867,[27]PSP!$C:$C,[27]PSP!$DL:$DL)</f>
        <v>41</v>
      </c>
      <c r="DM867" s="27">
        <f>_xlfn.XLOOKUP($C867,[27]PSP!$C:$C,[27]PSP!$DM:$DM)</f>
        <v>14.77</v>
      </c>
      <c r="DN867" s="28">
        <f t="shared" si="3280"/>
        <v>605.57000000000005</v>
      </c>
      <c r="DO867" s="88"/>
      <c r="DP867" s="54">
        <f>_xlfn.XLOOKUP($C867,[27]PSP!$C:$C,[27]PSP!$DP:$DP)</f>
        <v>0</v>
      </c>
      <c r="DQ867" s="27">
        <f>_xlfn.XLOOKUP($C867,[27]PSP!$C:$C,[27]PSP!$DQ:$DQ)</f>
        <v>14.77</v>
      </c>
      <c r="DR867" s="28">
        <f t="shared" si="3281"/>
        <v>0</v>
      </c>
      <c r="DS867" s="88"/>
      <c r="DT867" s="54">
        <f>_xlfn.XLOOKUP($C867,[27]PSP!$C:$C,[27]PSP!$DT:$DT)</f>
        <v>0</v>
      </c>
      <c r="DU867" s="27">
        <f>_xlfn.XLOOKUP($C867,[27]PSP!$C:$C,[27]PSP!$DU:$DU)</f>
        <v>14.77</v>
      </c>
      <c r="DV867" s="28">
        <f t="shared" si="3282"/>
        <v>0</v>
      </c>
      <c r="DW867" s="88"/>
      <c r="DX867" s="54">
        <f>_xlfn.XLOOKUP($C867,[27]PSP!$C:$C,[27]PSP!$DX:$DX)</f>
        <v>58</v>
      </c>
      <c r="DY867" s="27">
        <f>_xlfn.XLOOKUP($C867,[27]PSP!$C:$C,[27]PSP!$DY:$DY)</f>
        <v>14.77</v>
      </c>
      <c r="DZ867" s="28">
        <f t="shared" si="3283"/>
        <v>856.66</v>
      </c>
      <c r="EA867" s="88"/>
      <c r="EB867" s="54">
        <f>_xlfn.XLOOKUP($C867,[27]PSP!$C:$C,[27]PSP!$EB:$EB)</f>
        <v>58</v>
      </c>
      <c r="EC867" s="27">
        <f>_xlfn.XLOOKUP($C867,[27]PSP!$C:$C,[27]PSP!$EC:$EC)</f>
        <v>14.77</v>
      </c>
      <c r="ED867" s="28">
        <f t="shared" si="3284"/>
        <v>856.66</v>
      </c>
      <c r="EE867" s="88"/>
      <c r="EF867" s="54">
        <f>_xlfn.XLOOKUP($C867,[27]PSP!$C:$C,[27]PSP!$EF:$EF)</f>
        <v>58</v>
      </c>
      <c r="EG867" s="27">
        <f>_xlfn.XLOOKUP($C867,[27]PSP!$C:$C,[27]PSP!$EG:$EG)</f>
        <v>14.77</v>
      </c>
      <c r="EH867" s="28">
        <f t="shared" si="3285"/>
        <v>856.66</v>
      </c>
      <c r="EI867" s="88"/>
      <c r="EJ867" s="54" t="e">
        <f>_xlfn.XLOOKUP($C867,[27]PSP!$C:$C,[27]PSP!$EJ:$EJ)</f>
        <v>#REF!</v>
      </c>
      <c r="EK867" s="27">
        <f>_xlfn.XLOOKUP($C867,[27]PSP!$C:$C,[27]PSP!$EK:$EK)</f>
        <v>14.77</v>
      </c>
      <c r="EL867" s="28" t="e">
        <f t="shared" si="3286"/>
        <v>#REF!</v>
      </c>
      <c r="EM867" s="88"/>
      <c r="EN867" s="108"/>
      <c r="EO867" s="29" t="e">
        <f t="shared" si="3252"/>
        <v>#REF!</v>
      </c>
      <c r="EP867" s="88" t="e">
        <f t="shared" si="3217"/>
        <v>#REF!</v>
      </c>
      <c r="EQ867" s="1" t="e">
        <f t="shared" si="2596"/>
        <v>#REF!</v>
      </c>
      <c r="ES867" s="118">
        <f t="shared" si="3148"/>
        <v>1.1767000000000001</v>
      </c>
    </row>
    <row r="868" spans="3:149" s="1" customFormat="1" ht="14.25" x14ac:dyDescent="0.25">
      <c r="C868" s="24" t="s">
        <v>1003</v>
      </c>
      <c r="D868" s="43" t="str">
        <f>_xlfn.XLOOKUP($C868,[27]PSP!$C:$C,[27]PSP!$D:$D)</f>
        <v>ED-49134</v>
      </c>
      <c r="E868" s="24" t="str">
        <f>_xlfn.XLOOKUP($C868,[27]PSP!$C:$C,[27]PSP!$E:$E)</f>
        <v>DER/MG</v>
      </c>
      <c r="F868" s="25" t="str">
        <f>_xlfn.XLOOKUP($C868,[27]PSP!$C:$C,[27]PSP!$F:$F)</f>
        <v>CABO  DE  COBRE  NÚ # 25 MM2, ENTERRADO, EXCLUSIVE  ESCAVAÇÃO E REATERRO</v>
      </c>
      <c r="G868" s="26" t="str">
        <f>_xlfn.XLOOKUP($C868,[27]PSP!$C:$C,[27]PSP!$G:$G)</f>
        <v>M</v>
      </c>
      <c r="H868" s="53" t="e">
        <f>_xlfn.XLOOKUP($C868,[27]PSP!$C:$C,[27]PSP!$H:$H)</f>
        <v>#REF!</v>
      </c>
      <c r="I868" s="28" t="e">
        <f>_xlfn.XLOOKUP($C868,[27]PSP!$C:$C,[27]PSP!$I:$I)</f>
        <v>#REF!</v>
      </c>
      <c r="J868" s="28" t="e">
        <f t="shared" si="3253"/>
        <v>#REF!</v>
      </c>
      <c r="K868" s="88"/>
      <c r="L868" s="54">
        <f>_xlfn.XLOOKUP($C868,[27]PSP!$C:$C,[27]PSP!$L:$L)</f>
        <v>41</v>
      </c>
      <c r="M868" s="27">
        <f>_xlfn.XLOOKUP($C868,[27]PSP!$C:$C,[27]PSP!$M:$M)</f>
        <v>20.95</v>
      </c>
      <c r="N868" s="28">
        <f t="shared" si="3254"/>
        <v>858.95</v>
      </c>
      <c r="O868" s="88"/>
      <c r="P868" s="54">
        <f>_xlfn.XLOOKUP($C868,[27]PSP!$C:$C,[27]PSP!$P:$P)</f>
        <v>0</v>
      </c>
      <c r="Q868" s="27">
        <f>_xlfn.XLOOKUP($C868,[27]PSP!$C:$C,[27]PSP!$Q:$Q)</f>
        <v>20.95</v>
      </c>
      <c r="R868" s="28">
        <f t="shared" si="3255"/>
        <v>0</v>
      </c>
      <c r="S868" s="88"/>
      <c r="T868" s="54">
        <f>_xlfn.XLOOKUP($C868,[27]PSP!$C:$C,[27]PSP!$T:$T)</f>
        <v>0</v>
      </c>
      <c r="U868" s="27">
        <f>_xlfn.XLOOKUP($C868,[27]PSP!$C:$C,[27]PSP!$U:$U)</f>
        <v>20.95</v>
      </c>
      <c r="V868" s="28">
        <f t="shared" si="3256"/>
        <v>0</v>
      </c>
      <c r="W868" s="88"/>
      <c r="X868" s="54">
        <f>_xlfn.XLOOKUP($C868,[27]PSP!$C:$C,[27]PSP!$X:$X)</f>
        <v>5514</v>
      </c>
      <c r="Y868" s="27">
        <f>_xlfn.XLOOKUP($C868,[27]PSP!$C:$C,[27]PSP!$Y:$Y)</f>
        <v>20.95</v>
      </c>
      <c r="Z868" s="28">
        <f t="shared" si="3257"/>
        <v>115518.3</v>
      </c>
      <c r="AA868" s="88"/>
      <c r="AB868" s="54">
        <f>_xlfn.XLOOKUP($C868,[27]PSP!$C:$C,[27]PSP!$AB:$AB)</f>
        <v>0</v>
      </c>
      <c r="AC868" s="27">
        <f>_xlfn.XLOOKUP($C868,[27]PSP!$C:$C,[27]PSP!$AC:$AC)</f>
        <v>20.95</v>
      </c>
      <c r="AD868" s="28">
        <f t="shared" si="3258"/>
        <v>0</v>
      </c>
      <c r="AE868" s="88"/>
      <c r="AF868" s="54">
        <f>_xlfn.XLOOKUP($C868,[27]PSP!$C:$C,[27]PSP!$AF:$AF)</f>
        <v>3676</v>
      </c>
      <c r="AG868" s="27">
        <f>_xlfn.XLOOKUP($C868,[27]PSP!$C:$C,[27]PSP!$AG:$AG)</f>
        <v>20.95</v>
      </c>
      <c r="AH868" s="28">
        <f t="shared" si="3259"/>
        <v>77012.2</v>
      </c>
      <c r="AI868" s="88"/>
      <c r="AJ868" s="54">
        <f>_xlfn.XLOOKUP($C868,[27]PSP!$C:$C,[27]PSP!$AJ:$AJ)</f>
        <v>4766</v>
      </c>
      <c r="AK868" s="27">
        <f>_xlfn.XLOOKUP($C868,[27]PSP!$C:$C,[27]PSP!$AK:$AK)</f>
        <v>20.95</v>
      </c>
      <c r="AL868" s="28">
        <f t="shared" si="3260"/>
        <v>99847.7</v>
      </c>
      <c r="AM868" s="88"/>
      <c r="AN868" s="54">
        <f>_xlfn.XLOOKUP($C868,[27]PSP!$C:$C,[27]PSP!$AN:$AN)</f>
        <v>0</v>
      </c>
      <c r="AO868" s="27">
        <f>_xlfn.XLOOKUP($C868,[27]PSP!$C:$C,[27]PSP!$AO:$AO)</f>
        <v>20.95</v>
      </c>
      <c r="AP868" s="28">
        <f t="shared" si="3261"/>
        <v>0</v>
      </c>
      <c r="AQ868" s="88"/>
      <c r="AR868" s="54">
        <f>_xlfn.XLOOKUP($C868,[27]PSP!$C:$C,[27]PSP!$AR:$AR)</f>
        <v>9044</v>
      </c>
      <c r="AS868" s="27">
        <f>_xlfn.XLOOKUP($C868,[27]PSP!$C:$C,[27]PSP!$AS:$AS)</f>
        <v>20.95</v>
      </c>
      <c r="AT868" s="28">
        <f t="shared" si="3262"/>
        <v>189471.8</v>
      </c>
      <c r="AU868" s="88"/>
      <c r="AV868" s="54">
        <f>_xlfn.XLOOKUP($C868,[27]PSP!$C:$C,[27]PSP!$AV:$AV)</f>
        <v>4766</v>
      </c>
      <c r="AW868" s="27">
        <f>_xlfn.XLOOKUP($C868,[27]PSP!$C:$C,[27]PSP!$AW:$AW)</f>
        <v>20.95</v>
      </c>
      <c r="AX868" s="28">
        <f t="shared" si="3263"/>
        <v>99847.7</v>
      </c>
      <c r="AY868" s="88"/>
      <c r="AZ868" s="54">
        <f>_xlfn.XLOOKUP($C868,[27]PSP!$C:$C,[27]PSP!$AZ:$AZ)</f>
        <v>1838</v>
      </c>
      <c r="BA868" s="27">
        <f>_xlfn.XLOOKUP($C868,[27]PSP!$C:$C,[27]PSP!$BA:$BA)</f>
        <v>20.95</v>
      </c>
      <c r="BB868" s="28">
        <f t="shared" si="3264"/>
        <v>38506.1</v>
      </c>
      <c r="BC868" s="88"/>
      <c r="BD868" s="54">
        <f>_xlfn.XLOOKUP($C868,[27]PSP!$C:$C,[27]PSP!$BD:$BD)</f>
        <v>4766</v>
      </c>
      <c r="BE868" s="27">
        <f>_xlfn.XLOOKUP($C868,[27]PSP!$C:$C,[27]PSP!$BE:$BE)</f>
        <v>20.95</v>
      </c>
      <c r="BF868" s="28">
        <f t="shared" si="3265"/>
        <v>99847.7</v>
      </c>
      <c r="BG868" s="88"/>
      <c r="BH868" s="54">
        <f>_xlfn.XLOOKUP($C868,[27]PSP!$C:$C,[27]PSP!$BH:$BH)</f>
        <v>7352</v>
      </c>
      <c r="BI868" s="27">
        <f>_xlfn.XLOOKUP($C868,[27]PSP!$C:$C,[27]PSP!$BI:$BI)</f>
        <v>20.95</v>
      </c>
      <c r="BJ868" s="28">
        <f t="shared" si="3266"/>
        <v>154024.4</v>
      </c>
      <c r="BK868" s="88"/>
      <c r="BL868" s="54">
        <f>_xlfn.XLOOKUP($C868,[27]PSP!$C:$C,[27]PSP!$BL:$BL)</f>
        <v>1838</v>
      </c>
      <c r="BM868" s="27">
        <f>_xlfn.XLOOKUP($C868,[27]PSP!$C:$C,[27]PSP!$BM:$BM)</f>
        <v>20.95</v>
      </c>
      <c r="BN868" s="28">
        <f t="shared" si="3267"/>
        <v>38506.1</v>
      </c>
      <c r="BO868" s="88"/>
      <c r="BP868" s="54">
        <f>_xlfn.XLOOKUP($C868,[27]PSP!$C:$C,[27]PSP!$BP:$BP)</f>
        <v>7206</v>
      </c>
      <c r="BQ868" s="27">
        <f>_xlfn.XLOOKUP($C868,[27]PSP!$C:$C,[27]PSP!$BQ:$BQ)</f>
        <v>20.95</v>
      </c>
      <c r="BR868" s="28">
        <f t="shared" si="3268"/>
        <v>150965.70000000001</v>
      </c>
      <c r="BS868" s="88"/>
      <c r="BT868" s="54">
        <f>_xlfn.XLOOKUP($C868,[27]PSP!$C:$C,[27]PSP!$BT:$BT)</f>
        <v>1838</v>
      </c>
      <c r="BU868" s="27">
        <f>_xlfn.XLOOKUP($C868,[27]PSP!$C:$C,[27]PSP!$BU:$BU)</f>
        <v>20.95</v>
      </c>
      <c r="BV868" s="28">
        <f t="shared" si="3269"/>
        <v>38506.1</v>
      </c>
      <c r="BW868" s="88"/>
      <c r="BX868" s="54">
        <f>_xlfn.XLOOKUP($C868,[27]PSP!$C:$C,[27]PSP!$BX:$BX)</f>
        <v>1838</v>
      </c>
      <c r="BY868" s="27">
        <f>_xlfn.XLOOKUP($C868,[27]PSP!$C:$C,[27]PSP!$BY:$BY)</f>
        <v>20.95</v>
      </c>
      <c r="BZ868" s="28">
        <f t="shared" si="3270"/>
        <v>38506.1</v>
      </c>
      <c r="CA868" s="88"/>
      <c r="CB868" s="54">
        <f>_xlfn.XLOOKUP($C868,[27]PSP!$C:$C,[27]PSP!$CB:$CB)</f>
        <v>11972</v>
      </c>
      <c r="CC868" s="27">
        <f>_xlfn.XLOOKUP($C868,[27]PSP!$C:$C,[27]PSP!$CC:$CC)</f>
        <v>20.95</v>
      </c>
      <c r="CD868" s="28">
        <f t="shared" si="3271"/>
        <v>250813.4</v>
      </c>
      <c r="CE868" s="88"/>
      <c r="CF868" s="54">
        <f>_xlfn.XLOOKUP($C868,[27]PSP!$C:$C,[27]PSP!$CF:$CF)</f>
        <v>4766</v>
      </c>
      <c r="CG868" s="27">
        <f>_xlfn.XLOOKUP($C868,[27]PSP!$C:$C,[27]PSP!$CG:$CG)</f>
        <v>20.95</v>
      </c>
      <c r="CH868" s="28">
        <f t="shared" si="3272"/>
        <v>99847.7</v>
      </c>
      <c r="CI868" s="88"/>
      <c r="CJ868" s="54">
        <f>_xlfn.XLOOKUP($C868,[27]PSP!$C:$C,[27]PSP!$CJ:$CJ)</f>
        <v>2928</v>
      </c>
      <c r="CK868" s="27">
        <f>_xlfn.XLOOKUP($C868,[27]PSP!$C:$C,[27]PSP!$CK:$CK)</f>
        <v>20.95</v>
      </c>
      <c r="CL868" s="28">
        <f t="shared" si="3273"/>
        <v>61341.599999999999</v>
      </c>
      <c r="CM868" s="88"/>
      <c r="CN868" s="54">
        <f>_xlfn.XLOOKUP($C868,[27]PSP!$C:$C,[27]PSP!$CN:$CN)</f>
        <v>5514</v>
      </c>
      <c r="CO868" s="27">
        <f>_xlfn.XLOOKUP($C868,[27]PSP!$C:$C,[27]PSP!$CO:$CO)</f>
        <v>20.95</v>
      </c>
      <c r="CP868" s="28">
        <f t="shared" si="3274"/>
        <v>115518.3</v>
      </c>
      <c r="CQ868" s="88"/>
      <c r="CR868" s="54">
        <f>_xlfn.XLOOKUP($C868,[27]PSP!$C:$C,[27]PSP!$CR:$CR)</f>
        <v>0</v>
      </c>
      <c r="CS868" s="27">
        <f>_xlfn.XLOOKUP($C868,[27]PSP!$C:$C,[27]PSP!$CS:$CS)</f>
        <v>20.95</v>
      </c>
      <c r="CT868" s="28">
        <f t="shared" si="3275"/>
        <v>0</v>
      </c>
      <c r="CU868" s="88"/>
      <c r="CV868" s="54">
        <f>_xlfn.XLOOKUP($C868,[27]PSP!$C:$C,[27]PSP!$CV:$CV)</f>
        <v>5514</v>
      </c>
      <c r="CW868" s="27">
        <f>_xlfn.XLOOKUP($C868,[27]PSP!$C:$C,[27]PSP!$CW:$CW)</f>
        <v>20.95</v>
      </c>
      <c r="CX868" s="28">
        <f t="shared" si="3276"/>
        <v>115518.3</v>
      </c>
      <c r="CY868" s="88"/>
      <c r="CZ868" s="54">
        <f>_xlfn.XLOOKUP($C868,[27]PSP!$C:$C,[27]PSP!$CZ:$CZ)</f>
        <v>7694</v>
      </c>
      <c r="DA868" s="27">
        <f>_xlfn.XLOOKUP($C868,[27]PSP!$C:$C,[27]PSP!$DA:$DA)</f>
        <v>20.95</v>
      </c>
      <c r="DB868" s="28">
        <f t="shared" si="3277"/>
        <v>161189.29999999999</v>
      </c>
      <c r="DC868" s="88"/>
      <c r="DD868" s="54">
        <f>_xlfn.XLOOKUP($C868,[27]PSP!$C:$C,[27]PSP!$DD:$DD)</f>
        <v>0</v>
      </c>
      <c r="DE868" s="27">
        <f>_xlfn.XLOOKUP($C868,[27]PSP!$C:$C,[27]PSP!$DE:$DE)</f>
        <v>20.95</v>
      </c>
      <c r="DF868" s="28">
        <f t="shared" si="3278"/>
        <v>0</v>
      </c>
      <c r="DG868" s="88"/>
      <c r="DH868" s="54">
        <f>_xlfn.XLOOKUP($C868,[27]PSP!$C:$C,[27]PSP!$DH:$DH)</f>
        <v>0</v>
      </c>
      <c r="DI868" s="27">
        <f>_xlfn.XLOOKUP($C868,[27]PSP!$C:$C,[27]PSP!$DI:$DI)</f>
        <v>20.95</v>
      </c>
      <c r="DJ868" s="28">
        <f t="shared" si="3279"/>
        <v>0</v>
      </c>
      <c r="DK868" s="88"/>
      <c r="DL868" s="54">
        <f>_xlfn.XLOOKUP($C868,[27]PSP!$C:$C,[27]PSP!$DL:$DL)</f>
        <v>1838</v>
      </c>
      <c r="DM868" s="27">
        <f>_xlfn.XLOOKUP($C868,[27]PSP!$C:$C,[27]PSP!$DM:$DM)</f>
        <v>20.95</v>
      </c>
      <c r="DN868" s="28">
        <f t="shared" si="3280"/>
        <v>38506.1</v>
      </c>
      <c r="DO868" s="88"/>
      <c r="DP868" s="54">
        <f>_xlfn.XLOOKUP($C868,[27]PSP!$C:$C,[27]PSP!$DP:$DP)</f>
        <v>0</v>
      </c>
      <c r="DQ868" s="27">
        <f>_xlfn.XLOOKUP($C868,[27]PSP!$C:$C,[27]PSP!$DQ:$DQ)</f>
        <v>20.95</v>
      </c>
      <c r="DR868" s="28">
        <f t="shared" si="3281"/>
        <v>0</v>
      </c>
      <c r="DS868" s="88"/>
      <c r="DT868" s="54">
        <f>_xlfn.XLOOKUP($C868,[27]PSP!$C:$C,[27]PSP!$DT:$DT)</f>
        <v>0</v>
      </c>
      <c r="DU868" s="27">
        <f>_xlfn.XLOOKUP($C868,[27]PSP!$C:$C,[27]PSP!$DU:$DU)</f>
        <v>20.95</v>
      </c>
      <c r="DV868" s="28">
        <f t="shared" si="3282"/>
        <v>0</v>
      </c>
      <c r="DW868" s="88"/>
      <c r="DX868" s="54">
        <f>_xlfn.XLOOKUP($C868,[27]PSP!$C:$C,[27]PSP!$DX:$DX)</f>
        <v>1220</v>
      </c>
      <c r="DY868" s="27">
        <f>_xlfn.XLOOKUP($C868,[27]PSP!$C:$C,[27]PSP!$DY:$DY)</f>
        <v>20.95</v>
      </c>
      <c r="DZ868" s="28">
        <f t="shared" si="3283"/>
        <v>25559</v>
      </c>
      <c r="EA868" s="88"/>
      <c r="EB868" s="54">
        <f>_xlfn.XLOOKUP($C868,[27]PSP!$C:$C,[27]PSP!$EB:$EB)</f>
        <v>1220</v>
      </c>
      <c r="EC868" s="27">
        <f>_xlfn.XLOOKUP($C868,[27]PSP!$C:$C,[27]PSP!$EC:$EC)</f>
        <v>20.95</v>
      </c>
      <c r="ED868" s="28">
        <f t="shared" si="3284"/>
        <v>25559</v>
      </c>
      <c r="EE868" s="88"/>
      <c r="EF868" s="54">
        <f>_xlfn.XLOOKUP($C868,[27]PSP!$C:$C,[27]PSP!$EF:$EF)</f>
        <v>1220</v>
      </c>
      <c r="EG868" s="27">
        <f>_xlfn.XLOOKUP($C868,[27]PSP!$C:$C,[27]PSP!$EG:$EG)</f>
        <v>20.95</v>
      </c>
      <c r="EH868" s="28">
        <f t="shared" si="3285"/>
        <v>25559</v>
      </c>
      <c r="EI868" s="88"/>
      <c r="EJ868" s="54" t="e">
        <f>_xlfn.XLOOKUP($C868,[27]PSP!$C:$C,[27]PSP!$EJ:$EJ)</f>
        <v>#REF!</v>
      </c>
      <c r="EK868" s="27">
        <f>_xlfn.XLOOKUP($C868,[27]PSP!$C:$C,[27]PSP!$EK:$EK)</f>
        <v>20.95</v>
      </c>
      <c r="EL868" s="28" t="e">
        <f t="shared" si="3286"/>
        <v>#REF!</v>
      </c>
      <c r="EM868" s="88"/>
      <c r="EN868" s="108"/>
      <c r="EO868" s="29" t="e">
        <f t="shared" si="3252"/>
        <v>#REF!</v>
      </c>
      <c r="EP868" s="88" t="e">
        <f t="shared" si="3217"/>
        <v>#REF!</v>
      </c>
      <c r="EQ868" s="1" t="e">
        <f t="shared" si="2596"/>
        <v>#REF!</v>
      </c>
      <c r="ES868" s="118">
        <f t="shared" si="3148"/>
        <v>1.1767000000000001</v>
      </c>
    </row>
    <row r="869" spans="3:149" s="1" customFormat="1" ht="14.25" x14ac:dyDescent="0.25">
      <c r="C869" s="24" t="s">
        <v>1004</v>
      </c>
      <c r="D869" s="43" t="str">
        <f>_xlfn.XLOOKUP($C869,[27]PSP!$C:$C,[27]PSP!$D:$D)</f>
        <v>ED-49523</v>
      </c>
      <c r="E869" s="24" t="str">
        <f>_xlfn.XLOOKUP($C869,[27]PSP!$C:$C,[27]PSP!$E:$E)</f>
        <v>DER/MG</v>
      </c>
      <c r="F869" s="25" t="str">
        <f>_xlfn.XLOOKUP($C869,[27]PSP!$C:$C,[27]PSP!$F:$F)</f>
        <v>RELÉ FOTOELÉTRICO RM 10 120 V, 1200 VA COM BASE</v>
      </c>
      <c r="G869" s="26" t="str">
        <f>_xlfn.XLOOKUP($C869,[27]PSP!$C:$C,[27]PSP!$G:$G)</f>
        <v>UN</v>
      </c>
      <c r="H869" s="53" t="e">
        <f>_xlfn.XLOOKUP($C869,[27]PSP!$C:$C,[27]PSP!$H:$H)</f>
        <v>#REF!</v>
      </c>
      <c r="I869" s="28" t="e">
        <f>_xlfn.XLOOKUP($C869,[27]PSP!$C:$C,[27]PSP!$I:$I)</f>
        <v>#REF!</v>
      </c>
      <c r="J869" s="28" t="e">
        <f t="shared" si="3253"/>
        <v>#REF!</v>
      </c>
      <c r="K869" s="88"/>
      <c r="L869" s="54">
        <f>_xlfn.XLOOKUP($C869,[27]PSP!$C:$C,[27]PSP!$L:$L)</f>
        <v>1838</v>
      </c>
      <c r="M869" s="27">
        <f>_xlfn.XLOOKUP($C869,[27]PSP!$C:$C,[27]PSP!$M:$M)</f>
        <v>51.95</v>
      </c>
      <c r="N869" s="28">
        <f t="shared" si="3254"/>
        <v>95484.1</v>
      </c>
      <c r="O869" s="88"/>
      <c r="P869" s="54">
        <f>_xlfn.XLOOKUP($C869,[27]PSP!$C:$C,[27]PSP!$P:$P)</f>
        <v>0</v>
      </c>
      <c r="Q869" s="27">
        <f>_xlfn.XLOOKUP($C869,[27]PSP!$C:$C,[27]PSP!$Q:$Q)</f>
        <v>51.95</v>
      </c>
      <c r="R869" s="28">
        <f t="shared" si="3255"/>
        <v>0</v>
      </c>
      <c r="S869" s="88"/>
      <c r="T869" s="54">
        <f>_xlfn.XLOOKUP($C869,[27]PSP!$C:$C,[27]PSP!$T:$T)</f>
        <v>0</v>
      </c>
      <c r="U869" s="27">
        <f>_xlfn.XLOOKUP($C869,[27]PSP!$C:$C,[27]PSP!$U:$U)</f>
        <v>51.95</v>
      </c>
      <c r="V869" s="28">
        <f t="shared" si="3256"/>
        <v>0</v>
      </c>
      <c r="W869" s="88"/>
      <c r="X869" s="54">
        <f>_xlfn.XLOOKUP($C869,[27]PSP!$C:$C,[27]PSP!$X:$X)</f>
        <v>5514</v>
      </c>
      <c r="Y869" s="27">
        <f>_xlfn.XLOOKUP($C869,[27]PSP!$C:$C,[27]PSP!$Y:$Y)</f>
        <v>51.95</v>
      </c>
      <c r="Z869" s="28">
        <f t="shared" si="3257"/>
        <v>286452.3</v>
      </c>
      <c r="AA869" s="88"/>
      <c r="AB869" s="54">
        <f>_xlfn.XLOOKUP($C869,[27]PSP!$C:$C,[27]PSP!$AB:$AB)</f>
        <v>0</v>
      </c>
      <c r="AC869" s="27">
        <f>_xlfn.XLOOKUP($C869,[27]PSP!$C:$C,[27]PSP!$AC:$AC)</f>
        <v>51.95</v>
      </c>
      <c r="AD869" s="28">
        <f t="shared" si="3258"/>
        <v>0</v>
      </c>
      <c r="AE869" s="88"/>
      <c r="AF869" s="54">
        <f>_xlfn.XLOOKUP($C869,[27]PSP!$C:$C,[27]PSP!$AF:$AF)</f>
        <v>3676</v>
      </c>
      <c r="AG869" s="27">
        <f>_xlfn.XLOOKUP($C869,[27]PSP!$C:$C,[27]PSP!$AG:$AG)</f>
        <v>51.95</v>
      </c>
      <c r="AH869" s="28">
        <f t="shared" si="3259"/>
        <v>190968.2</v>
      </c>
      <c r="AI869" s="88"/>
      <c r="AJ869" s="54">
        <f>_xlfn.XLOOKUP($C869,[27]PSP!$C:$C,[27]PSP!$AJ:$AJ)</f>
        <v>4766</v>
      </c>
      <c r="AK869" s="27">
        <f>_xlfn.XLOOKUP($C869,[27]PSP!$C:$C,[27]PSP!$AK:$AK)</f>
        <v>51.95</v>
      </c>
      <c r="AL869" s="28">
        <f t="shared" si="3260"/>
        <v>247593.7</v>
      </c>
      <c r="AM869" s="88"/>
      <c r="AN869" s="54">
        <f>_xlfn.XLOOKUP($C869,[27]PSP!$C:$C,[27]PSP!$AN:$AN)</f>
        <v>0</v>
      </c>
      <c r="AO869" s="27">
        <f>_xlfn.XLOOKUP($C869,[27]PSP!$C:$C,[27]PSP!$AO:$AO)</f>
        <v>51.95</v>
      </c>
      <c r="AP869" s="28">
        <f t="shared" si="3261"/>
        <v>0</v>
      </c>
      <c r="AQ869" s="88"/>
      <c r="AR869" s="54">
        <f>_xlfn.XLOOKUP($C869,[27]PSP!$C:$C,[27]PSP!$AR:$AR)</f>
        <v>9044</v>
      </c>
      <c r="AS869" s="27">
        <f>_xlfn.XLOOKUP($C869,[27]PSP!$C:$C,[27]PSP!$AS:$AS)</f>
        <v>51.95</v>
      </c>
      <c r="AT869" s="28">
        <f t="shared" si="3262"/>
        <v>469835.8</v>
      </c>
      <c r="AU869" s="88"/>
      <c r="AV869" s="54">
        <f>_xlfn.XLOOKUP($C869,[27]PSP!$C:$C,[27]PSP!$AV:$AV)</f>
        <v>4766</v>
      </c>
      <c r="AW869" s="27">
        <f>_xlfn.XLOOKUP($C869,[27]PSP!$C:$C,[27]PSP!$AW:$AW)</f>
        <v>51.95</v>
      </c>
      <c r="AX869" s="28">
        <f t="shared" si="3263"/>
        <v>247593.7</v>
      </c>
      <c r="AY869" s="88"/>
      <c r="AZ869" s="54">
        <f>_xlfn.XLOOKUP($C869,[27]PSP!$C:$C,[27]PSP!$AZ:$AZ)</f>
        <v>1838</v>
      </c>
      <c r="BA869" s="27">
        <f>_xlfn.XLOOKUP($C869,[27]PSP!$C:$C,[27]PSP!$BA:$BA)</f>
        <v>51.95</v>
      </c>
      <c r="BB869" s="28">
        <f t="shared" si="3264"/>
        <v>95484.1</v>
      </c>
      <c r="BC869" s="88"/>
      <c r="BD869" s="54">
        <f>_xlfn.XLOOKUP($C869,[27]PSP!$C:$C,[27]PSP!$BD:$BD)</f>
        <v>4766</v>
      </c>
      <c r="BE869" s="27">
        <f>_xlfn.XLOOKUP($C869,[27]PSP!$C:$C,[27]PSP!$BE:$BE)</f>
        <v>51.95</v>
      </c>
      <c r="BF869" s="28">
        <f t="shared" si="3265"/>
        <v>247593.7</v>
      </c>
      <c r="BG869" s="88"/>
      <c r="BH869" s="54">
        <f>_xlfn.XLOOKUP($C869,[27]PSP!$C:$C,[27]PSP!$BH:$BH)</f>
        <v>7352</v>
      </c>
      <c r="BI869" s="27">
        <f>_xlfn.XLOOKUP($C869,[27]PSP!$C:$C,[27]PSP!$BI:$BI)</f>
        <v>51.95</v>
      </c>
      <c r="BJ869" s="28">
        <f t="shared" si="3266"/>
        <v>381936.4</v>
      </c>
      <c r="BK869" s="88"/>
      <c r="BL869" s="54">
        <f>_xlfn.XLOOKUP($C869,[27]PSP!$C:$C,[27]PSP!$BL:$BL)</f>
        <v>1838</v>
      </c>
      <c r="BM869" s="27">
        <f>_xlfn.XLOOKUP($C869,[27]PSP!$C:$C,[27]PSP!$BM:$BM)</f>
        <v>51.95</v>
      </c>
      <c r="BN869" s="28">
        <f t="shared" si="3267"/>
        <v>95484.1</v>
      </c>
      <c r="BO869" s="88"/>
      <c r="BP869" s="54">
        <f>_xlfn.XLOOKUP($C869,[27]PSP!$C:$C,[27]PSP!$BP:$BP)</f>
        <v>7206</v>
      </c>
      <c r="BQ869" s="27">
        <f>_xlfn.XLOOKUP($C869,[27]PSP!$C:$C,[27]PSP!$BQ:$BQ)</f>
        <v>51.95</v>
      </c>
      <c r="BR869" s="28">
        <f t="shared" si="3268"/>
        <v>374351.7</v>
      </c>
      <c r="BS869" s="88"/>
      <c r="BT869" s="54">
        <f>_xlfn.XLOOKUP($C869,[27]PSP!$C:$C,[27]PSP!$BT:$BT)</f>
        <v>1838</v>
      </c>
      <c r="BU869" s="27">
        <f>_xlfn.XLOOKUP($C869,[27]PSP!$C:$C,[27]PSP!$BU:$BU)</f>
        <v>51.95</v>
      </c>
      <c r="BV869" s="28">
        <f t="shared" si="3269"/>
        <v>95484.1</v>
      </c>
      <c r="BW869" s="88"/>
      <c r="BX869" s="54">
        <f>_xlfn.XLOOKUP($C869,[27]PSP!$C:$C,[27]PSP!$BX:$BX)</f>
        <v>1838</v>
      </c>
      <c r="BY869" s="27">
        <f>_xlfn.XLOOKUP($C869,[27]PSP!$C:$C,[27]PSP!$BY:$BY)</f>
        <v>51.95</v>
      </c>
      <c r="BZ869" s="28">
        <f t="shared" si="3270"/>
        <v>95484.1</v>
      </c>
      <c r="CA869" s="88"/>
      <c r="CB869" s="54">
        <f>_xlfn.XLOOKUP($C869,[27]PSP!$C:$C,[27]PSP!$CB:$CB)</f>
        <v>11972</v>
      </c>
      <c r="CC869" s="27">
        <f>_xlfn.XLOOKUP($C869,[27]PSP!$C:$C,[27]PSP!$CC:$CC)</f>
        <v>51.95</v>
      </c>
      <c r="CD869" s="28">
        <f t="shared" si="3271"/>
        <v>621945.4</v>
      </c>
      <c r="CE869" s="88"/>
      <c r="CF869" s="54">
        <f>_xlfn.XLOOKUP($C869,[27]PSP!$C:$C,[27]PSP!$CF:$CF)</f>
        <v>4766</v>
      </c>
      <c r="CG869" s="27">
        <f>_xlfn.XLOOKUP($C869,[27]PSP!$C:$C,[27]PSP!$CG:$CG)</f>
        <v>51.95</v>
      </c>
      <c r="CH869" s="28">
        <f t="shared" si="3272"/>
        <v>247593.7</v>
      </c>
      <c r="CI869" s="88"/>
      <c r="CJ869" s="54">
        <f>_xlfn.XLOOKUP($C869,[27]PSP!$C:$C,[27]PSP!$CJ:$CJ)</f>
        <v>2928</v>
      </c>
      <c r="CK869" s="27">
        <f>_xlfn.XLOOKUP($C869,[27]PSP!$C:$C,[27]PSP!$CK:$CK)</f>
        <v>51.95</v>
      </c>
      <c r="CL869" s="28">
        <f t="shared" si="3273"/>
        <v>152109.6</v>
      </c>
      <c r="CM869" s="88"/>
      <c r="CN869" s="54">
        <f>_xlfn.XLOOKUP($C869,[27]PSP!$C:$C,[27]PSP!$CN:$CN)</f>
        <v>5514</v>
      </c>
      <c r="CO869" s="27">
        <f>_xlfn.XLOOKUP($C869,[27]PSP!$C:$C,[27]PSP!$CO:$CO)</f>
        <v>51.95</v>
      </c>
      <c r="CP869" s="28">
        <f t="shared" si="3274"/>
        <v>286452.3</v>
      </c>
      <c r="CQ869" s="88"/>
      <c r="CR869" s="54">
        <f>_xlfn.XLOOKUP($C869,[27]PSP!$C:$C,[27]PSP!$CR:$CR)</f>
        <v>0</v>
      </c>
      <c r="CS869" s="27">
        <f>_xlfn.XLOOKUP($C869,[27]PSP!$C:$C,[27]PSP!$CS:$CS)</f>
        <v>51.95</v>
      </c>
      <c r="CT869" s="28">
        <f t="shared" si="3275"/>
        <v>0</v>
      </c>
      <c r="CU869" s="88"/>
      <c r="CV869" s="54">
        <f>_xlfn.XLOOKUP($C869,[27]PSP!$C:$C,[27]PSP!$CV:$CV)</f>
        <v>5514</v>
      </c>
      <c r="CW869" s="27">
        <f>_xlfn.XLOOKUP($C869,[27]PSP!$C:$C,[27]PSP!$CW:$CW)</f>
        <v>51.95</v>
      </c>
      <c r="CX869" s="28">
        <f t="shared" si="3276"/>
        <v>286452.3</v>
      </c>
      <c r="CY869" s="88"/>
      <c r="CZ869" s="54">
        <f>_xlfn.XLOOKUP($C869,[27]PSP!$C:$C,[27]PSP!$CZ:$CZ)</f>
        <v>7694</v>
      </c>
      <c r="DA869" s="27">
        <f>_xlfn.XLOOKUP($C869,[27]PSP!$C:$C,[27]PSP!$DA:$DA)</f>
        <v>51.95</v>
      </c>
      <c r="DB869" s="28">
        <f t="shared" si="3277"/>
        <v>399703.3</v>
      </c>
      <c r="DC869" s="88"/>
      <c r="DD869" s="54">
        <f>_xlfn.XLOOKUP($C869,[27]PSP!$C:$C,[27]PSP!$DD:$DD)</f>
        <v>0</v>
      </c>
      <c r="DE869" s="27">
        <f>_xlfn.XLOOKUP($C869,[27]PSP!$C:$C,[27]PSP!$DE:$DE)</f>
        <v>51.95</v>
      </c>
      <c r="DF869" s="28">
        <f t="shared" si="3278"/>
        <v>0</v>
      </c>
      <c r="DG869" s="88"/>
      <c r="DH869" s="54">
        <f>_xlfn.XLOOKUP($C869,[27]PSP!$C:$C,[27]PSP!$DH:$DH)</f>
        <v>0</v>
      </c>
      <c r="DI869" s="27">
        <f>_xlfn.XLOOKUP($C869,[27]PSP!$C:$C,[27]PSP!$DI:$DI)</f>
        <v>51.95</v>
      </c>
      <c r="DJ869" s="28">
        <f t="shared" si="3279"/>
        <v>0</v>
      </c>
      <c r="DK869" s="88"/>
      <c r="DL869" s="54">
        <f>_xlfn.XLOOKUP($C869,[27]PSP!$C:$C,[27]PSP!$DL:$DL)</f>
        <v>1838</v>
      </c>
      <c r="DM869" s="27">
        <f>_xlfn.XLOOKUP($C869,[27]PSP!$C:$C,[27]PSP!$DM:$DM)</f>
        <v>51.95</v>
      </c>
      <c r="DN869" s="28">
        <f t="shared" si="3280"/>
        <v>95484.1</v>
      </c>
      <c r="DO869" s="88"/>
      <c r="DP869" s="54">
        <f>_xlfn.XLOOKUP($C869,[27]PSP!$C:$C,[27]PSP!$DP:$DP)</f>
        <v>0</v>
      </c>
      <c r="DQ869" s="27">
        <f>_xlfn.XLOOKUP($C869,[27]PSP!$C:$C,[27]PSP!$DQ:$DQ)</f>
        <v>51.95</v>
      </c>
      <c r="DR869" s="28">
        <f t="shared" si="3281"/>
        <v>0</v>
      </c>
      <c r="DS869" s="88"/>
      <c r="DT869" s="54">
        <f>_xlfn.XLOOKUP($C869,[27]PSP!$C:$C,[27]PSP!$DT:$DT)</f>
        <v>0</v>
      </c>
      <c r="DU869" s="27">
        <f>_xlfn.XLOOKUP($C869,[27]PSP!$C:$C,[27]PSP!$DU:$DU)</f>
        <v>51.95</v>
      </c>
      <c r="DV869" s="28">
        <f t="shared" si="3282"/>
        <v>0</v>
      </c>
      <c r="DW869" s="88"/>
      <c r="DX869" s="54">
        <f>_xlfn.XLOOKUP($C869,[27]PSP!$C:$C,[27]PSP!$DX:$DX)</f>
        <v>1220</v>
      </c>
      <c r="DY869" s="27">
        <f>_xlfn.XLOOKUP($C869,[27]PSP!$C:$C,[27]PSP!$DY:$DY)</f>
        <v>51.95</v>
      </c>
      <c r="DZ869" s="28">
        <f t="shared" si="3283"/>
        <v>63379</v>
      </c>
      <c r="EA869" s="88"/>
      <c r="EB869" s="54">
        <f>_xlfn.XLOOKUP($C869,[27]PSP!$C:$C,[27]PSP!$EB:$EB)</f>
        <v>1220</v>
      </c>
      <c r="EC869" s="27">
        <f>_xlfn.XLOOKUP($C869,[27]PSP!$C:$C,[27]PSP!$EC:$EC)</f>
        <v>51.95</v>
      </c>
      <c r="ED869" s="28">
        <f t="shared" si="3284"/>
        <v>63379</v>
      </c>
      <c r="EE869" s="88"/>
      <c r="EF869" s="54">
        <f>_xlfn.XLOOKUP($C869,[27]PSP!$C:$C,[27]PSP!$EF:$EF)</f>
        <v>1220</v>
      </c>
      <c r="EG869" s="27">
        <f>_xlfn.XLOOKUP($C869,[27]PSP!$C:$C,[27]PSP!$EG:$EG)</f>
        <v>51.95</v>
      </c>
      <c r="EH869" s="28">
        <f t="shared" si="3285"/>
        <v>63379</v>
      </c>
      <c r="EI869" s="88"/>
      <c r="EJ869" s="54" t="e">
        <f>_xlfn.XLOOKUP($C869,[27]PSP!$C:$C,[27]PSP!$EJ:$EJ)</f>
        <v>#REF!</v>
      </c>
      <c r="EK869" s="27">
        <f>_xlfn.XLOOKUP($C869,[27]PSP!$C:$C,[27]PSP!$EK:$EK)</f>
        <v>51.95</v>
      </c>
      <c r="EL869" s="28" t="e">
        <f t="shared" si="3286"/>
        <v>#REF!</v>
      </c>
      <c r="EM869" s="88"/>
      <c r="EN869" s="108"/>
      <c r="EO869" s="29" t="e">
        <f t="shared" si="3252"/>
        <v>#REF!</v>
      </c>
      <c r="EP869" s="88" t="e">
        <f t="shared" si="3217"/>
        <v>#REF!</v>
      </c>
      <c r="EQ869" s="1" t="e">
        <f t="shared" si="2596"/>
        <v>#REF!</v>
      </c>
      <c r="ES869" s="118">
        <f t="shared" si="3148"/>
        <v>1.1767000000000001</v>
      </c>
    </row>
    <row r="870" spans="3:149" s="1" customFormat="1" ht="21" x14ac:dyDescent="0.25">
      <c r="C870" s="24" t="s">
        <v>1005</v>
      </c>
      <c r="D870" s="43" t="str">
        <f>_xlfn.XLOOKUP($C870,[27]PSP!$C:$C,[27]PSP!$D:$D)</f>
        <v>COMP_24002</v>
      </c>
      <c r="E870" s="24" t="str">
        <f>_xlfn.XLOOKUP($C870,[27]PSP!$C:$C,[27]PSP!$E:$E)</f>
        <v>COMPOSIÇÃO</v>
      </c>
      <c r="F870" s="25" t="str">
        <f>_xlfn.XLOOKUP($C870,[27]PSP!$C:$C,[27]PSP!$F:$F)</f>
        <v>CONECTOR METALICO TIPO PARAFUSO FENDIDO (SPLIT BOLT), PARA CABOS ATE 70 MM2 - FORNECIMENTO E INSTALACAO</v>
      </c>
      <c r="G870" s="26" t="str">
        <f>_xlfn.XLOOKUP($C870,[27]PSP!$C:$C,[27]PSP!$G:$G)</f>
        <v>UN</v>
      </c>
      <c r="H870" s="53" t="e">
        <f>_xlfn.XLOOKUP($C870,[27]PSP!$C:$C,[27]PSP!$H:$H)</f>
        <v>#REF!</v>
      </c>
      <c r="I870" s="28" t="e">
        <f>_xlfn.XLOOKUP($C870,[27]PSP!$C:$C,[27]PSP!$I:$I)</f>
        <v>#REF!</v>
      </c>
      <c r="J870" s="28" t="e">
        <f t="shared" si="3253"/>
        <v>#REF!</v>
      </c>
      <c r="K870" s="88"/>
      <c r="L870" s="54">
        <f>_xlfn.XLOOKUP($C870,[27]PSP!$C:$C,[27]PSP!$L:$L)</f>
        <v>1838</v>
      </c>
      <c r="M870" s="27">
        <f>_xlfn.XLOOKUP($C870,[27]PSP!$C:$C,[27]PSP!$M:$M)</f>
        <v>19.059999999999999</v>
      </c>
      <c r="N870" s="28">
        <f t="shared" si="3254"/>
        <v>35032.28</v>
      </c>
      <c r="O870" s="88"/>
      <c r="P870" s="54">
        <f>_xlfn.XLOOKUP($C870,[27]PSP!$C:$C,[27]PSP!$P:$P)</f>
        <v>0</v>
      </c>
      <c r="Q870" s="27">
        <f>_xlfn.XLOOKUP($C870,[27]PSP!$C:$C,[27]PSP!$Q:$Q)</f>
        <v>19.059999999999999</v>
      </c>
      <c r="R870" s="28">
        <f t="shared" si="3255"/>
        <v>0</v>
      </c>
      <c r="S870" s="88"/>
      <c r="T870" s="54">
        <f>_xlfn.XLOOKUP($C870,[27]PSP!$C:$C,[27]PSP!$T:$T)</f>
        <v>0</v>
      </c>
      <c r="U870" s="27">
        <f>_xlfn.XLOOKUP($C870,[27]PSP!$C:$C,[27]PSP!$U:$U)</f>
        <v>19.059999999999999</v>
      </c>
      <c r="V870" s="28">
        <f t="shared" si="3256"/>
        <v>0</v>
      </c>
      <c r="W870" s="88"/>
      <c r="X870" s="54">
        <f>_xlfn.XLOOKUP($C870,[27]PSP!$C:$C,[27]PSP!$X:$X)</f>
        <v>123</v>
      </c>
      <c r="Y870" s="27">
        <f>_xlfn.XLOOKUP($C870,[27]PSP!$C:$C,[27]PSP!$Y:$Y)</f>
        <v>19.059999999999999</v>
      </c>
      <c r="Z870" s="28">
        <f t="shared" si="3257"/>
        <v>2344.38</v>
      </c>
      <c r="AA870" s="88"/>
      <c r="AB870" s="54">
        <f>_xlfn.XLOOKUP($C870,[27]PSP!$C:$C,[27]PSP!$AB:$AB)</f>
        <v>0</v>
      </c>
      <c r="AC870" s="27">
        <f>_xlfn.XLOOKUP($C870,[27]PSP!$C:$C,[27]PSP!$AC:$AC)</f>
        <v>19.059999999999999</v>
      </c>
      <c r="AD870" s="28">
        <f t="shared" si="3258"/>
        <v>0</v>
      </c>
      <c r="AE870" s="88"/>
      <c r="AF870" s="54">
        <f>_xlfn.XLOOKUP($C870,[27]PSP!$C:$C,[27]PSP!$AF:$AF)</f>
        <v>82</v>
      </c>
      <c r="AG870" s="27">
        <f>_xlfn.XLOOKUP($C870,[27]PSP!$C:$C,[27]PSP!$AG:$AG)</f>
        <v>19.059999999999999</v>
      </c>
      <c r="AH870" s="28">
        <f t="shared" si="3259"/>
        <v>1562.92</v>
      </c>
      <c r="AI870" s="88"/>
      <c r="AJ870" s="54">
        <f>_xlfn.XLOOKUP($C870,[27]PSP!$C:$C,[27]PSP!$AJ:$AJ)</f>
        <v>106</v>
      </c>
      <c r="AK870" s="27">
        <f>_xlfn.XLOOKUP($C870,[27]PSP!$C:$C,[27]PSP!$AK:$AK)</f>
        <v>19.059999999999999</v>
      </c>
      <c r="AL870" s="28">
        <f t="shared" si="3260"/>
        <v>2020.36</v>
      </c>
      <c r="AM870" s="88"/>
      <c r="AN870" s="54">
        <f>_xlfn.XLOOKUP($C870,[27]PSP!$C:$C,[27]PSP!$AN:$AN)</f>
        <v>0</v>
      </c>
      <c r="AO870" s="27">
        <f>_xlfn.XLOOKUP($C870,[27]PSP!$C:$C,[27]PSP!$AO:$AO)</f>
        <v>19.059999999999999</v>
      </c>
      <c r="AP870" s="28">
        <f t="shared" si="3261"/>
        <v>0</v>
      </c>
      <c r="AQ870" s="88"/>
      <c r="AR870" s="54">
        <f>_xlfn.XLOOKUP($C870,[27]PSP!$C:$C,[27]PSP!$AR:$AR)</f>
        <v>201</v>
      </c>
      <c r="AS870" s="27">
        <f>_xlfn.XLOOKUP($C870,[27]PSP!$C:$C,[27]PSP!$AS:$AS)</f>
        <v>19.059999999999999</v>
      </c>
      <c r="AT870" s="28">
        <f t="shared" si="3262"/>
        <v>3831.06</v>
      </c>
      <c r="AU870" s="88"/>
      <c r="AV870" s="54">
        <f>_xlfn.XLOOKUP($C870,[27]PSP!$C:$C,[27]PSP!$AV:$AV)</f>
        <v>106</v>
      </c>
      <c r="AW870" s="27">
        <f>_xlfn.XLOOKUP($C870,[27]PSP!$C:$C,[27]PSP!$AW:$AW)</f>
        <v>19.059999999999999</v>
      </c>
      <c r="AX870" s="28">
        <f t="shared" si="3263"/>
        <v>2020.36</v>
      </c>
      <c r="AY870" s="88"/>
      <c r="AZ870" s="54">
        <f>_xlfn.XLOOKUP($C870,[27]PSP!$C:$C,[27]PSP!$AZ:$AZ)</f>
        <v>41</v>
      </c>
      <c r="BA870" s="27">
        <f>_xlfn.XLOOKUP($C870,[27]PSP!$C:$C,[27]PSP!$BA:$BA)</f>
        <v>19.059999999999999</v>
      </c>
      <c r="BB870" s="28">
        <f t="shared" si="3264"/>
        <v>781.46</v>
      </c>
      <c r="BC870" s="88"/>
      <c r="BD870" s="54">
        <f>_xlfn.XLOOKUP($C870,[27]PSP!$C:$C,[27]PSP!$BD:$BD)</f>
        <v>106</v>
      </c>
      <c r="BE870" s="27">
        <f>_xlfn.XLOOKUP($C870,[27]PSP!$C:$C,[27]PSP!$BE:$BE)</f>
        <v>19.059999999999999</v>
      </c>
      <c r="BF870" s="28">
        <f t="shared" si="3265"/>
        <v>2020.36</v>
      </c>
      <c r="BG870" s="88"/>
      <c r="BH870" s="54">
        <f>_xlfn.XLOOKUP($C870,[27]PSP!$C:$C,[27]PSP!$BH:$BH)</f>
        <v>164</v>
      </c>
      <c r="BI870" s="27">
        <f>_xlfn.XLOOKUP($C870,[27]PSP!$C:$C,[27]PSP!$BI:$BI)</f>
        <v>19.059999999999999</v>
      </c>
      <c r="BJ870" s="28">
        <f t="shared" si="3266"/>
        <v>3125.84</v>
      </c>
      <c r="BK870" s="88"/>
      <c r="BL870" s="54">
        <f>_xlfn.XLOOKUP($C870,[27]PSP!$C:$C,[27]PSP!$BL:$BL)</f>
        <v>41</v>
      </c>
      <c r="BM870" s="27">
        <f>_xlfn.XLOOKUP($C870,[27]PSP!$C:$C,[27]PSP!$BM:$BM)</f>
        <v>19.059999999999999</v>
      </c>
      <c r="BN870" s="28">
        <f t="shared" si="3267"/>
        <v>781.46</v>
      </c>
      <c r="BO870" s="88"/>
      <c r="BP870" s="54">
        <f>_xlfn.XLOOKUP($C870,[27]PSP!$C:$C,[27]PSP!$BP:$BP)</f>
        <v>160</v>
      </c>
      <c r="BQ870" s="27">
        <f>_xlfn.XLOOKUP($C870,[27]PSP!$C:$C,[27]PSP!$BQ:$BQ)</f>
        <v>19.059999999999999</v>
      </c>
      <c r="BR870" s="28">
        <f t="shared" si="3268"/>
        <v>3049.6</v>
      </c>
      <c r="BS870" s="88"/>
      <c r="BT870" s="54">
        <f>_xlfn.XLOOKUP($C870,[27]PSP!$C:$C,[27]PSP!$BT:$BT)</f>
        <v>41</v>
      </c>
      <c r="BU870" s="27">
        <f>_xlfn.XLOOKUP($C870,[27]PSP!$C:$C,[27]PSP!$BU:$BU)</f>
        <v>19.059999999999999</v>
      </c>
      <c r="BV870" s="28">
        <f t="shared" si="3269"/>
        <v>781.46</v>
      </c>
      <c r="BW870" s="88"/>
      <c r="BX870" s="54">
        <f>_xlfn.XLOOKUP($C870,[27]PSP!$C:$C,[27]PSP!$BX:$BX)</f>
        <v>41</v>
      </c>
      <c r="BY870" s="27">
        <f>_xlfn.XLOOKUP($C870,[27]PSP!$C:$C,[27]PSP!$BY:$BY)</f>
        <v>19.059999999999999</v>
      </c>
      <c r="BZ870" s="28">
        <f t="shared" si="3270"/>
        <v>781.46</v>
      </c>
      <c r="CA870" s="88"/>
      <c r="CB870" s="54">
        <f>_xlfn.XLOOKUP($C870,[27]PSP!$C:$C,[27]PSP!$CB:$CB)</f>
        <v>266</v>
      </c>
      <c r="CC870" s="27">
        <f>_xlfn.XLOOKUP($C870,[27]PSP!$C:$C,[27]PSP!$CC:$CC)</f>
        <v>19.059999999999999</v>
      </c>
      <c r="CD870" s="28">
        <f t="shared" si="3271"/>
        <v>5069.96</v>
      </c>
      <c r="CE870" s="88"/>
      <c r="CF870" s="54">
        <f>_xlfn.XLOOKUP($C870,[27]PSP!$C:$C,[27]PSP!$CF:$CF)</f>
        <v>106</v>
      </c>
      <c r="CG870" s="27">
        <f>_xlfn.XLOOKUP($C870,[27]PSP!$C:$C,[27]PSP!$CG:$CG)</f>
        <v>19.059999999999999</v>
      </c>
      <c r="CH870" s="28">
        <f t="shared" si="3272"/>
        <v>2020.36</v>
      </c>
      <c r="CI870" s="88"/>
      <c r="CJ870" s="54">
        <f>_xlfn.XLOOKUP($C870,[27]PSP!$C:$C,[27]PSP!$CJ:$CJ)</f>
        <v>65</v>
      </c>
      <c r="CK870" s="27">
        <f>_xlfn.XLOOKUP($C870,[27]PSP!$C:$C,[27]PSP!$CK:$CK)</f>
        <v>19.059999999999999</v>
      </c>
      <c r="CL870" s="28">
        <f t="shared" si="3273"/>
        <v>1238.9000000000001</v>
      </c>
      <c r="CM870" s="88"/>
      <c r="CN870" s="54">
        <f>_xlfn.XLOOKUP($C870,[27]PSP!$C:$C,[27]PSP!$CN:$CN)</f>
        <v>123</v>
      </c>
      <c r="CO870" s="27">
        <f>_xlfn.XLOOKUP($C870,[27]PSP!$C:$C,[27]PSP!$CO:$CO)</f>
        <v>19.059999999999999</v>
      </c>
      <c r="CP870" s="28">
        <f t="shared" si="3274"/>
        <v>2344.38</v>
      </c>
      <c r="CQ870" s="88"/>
      <c r="CR870" s="54">
        <f>_xlfn.XLOOKUP($C870,[27]PSP!$C:$C,[27]PSP!$CR:$CR)</f>
        <v>0</v>
      </c>
      <c r="CS870" s="27">
        <f>_xlfn.XLOOKUP($C870,[27]PSP!$C:$C,[27]PSP!$CS:$CS)</f>
        <v>19.059999999999999</v>
      </c>
      <c r="CT870" s="28">
        <f t="shared" si="3275"/>
        <v>0</v>
      </c>
      <c r="CU870" s="88"/>
      <c r="CV870" s="54">
        <f>_xlfn.XLOOKUP($C870,[27]PSP!$C:$C,[27]PSP!$CV:$CV)</f>
        <v>123</v>
      </c>
      <c r="CW870" s="27">
        <f>_xlfn.XLOOKUP($C870,[27]PSP!$C:$C,[27]PSP!$CW:$CW)</f>
        <v>19.059999999999999</v>
      </c>
      <c r="CX870" s="28">
        <f t="shared" si="3276"/>
        <v>2344.38</v>
      </c>
      <c r="CY870" s="88"/>
      <c r="CZ870" s="54">
        <f>_xlfn.XLOOKUP($C870,[27]PSP!$C:$C,[27]PSP!$CZ:$CZ)</f>
        <v>171</v>
      </c>
      <c r="DA870" s="27">
        <f>_xlfn.XLOOKUP($C870,[27]PSP!$C:$C,[27]PSP!$DA:$DA)</f>
        <v>19.059999999999999</v>
      </c>
      <c r="DB870" s="28">
        <f t="shared" si="3277"/>
        <v>3259.26</v>
      </c>
      <c r="DC870" s="88"/>
      <c r="DD870" s="54">
        <f>_xlfn.XLOOKUP($C870,[27]PSP!$C:$C,[27]PSP!$DD:$DD)</f>
        <v>0</v>
      </c>
      <c r="DE870" s="27">
        <f>_xlfn.XLOOKUP($C870,[27]PSP!$C:$C,[27]PSP!$DE:$DE)</f>
        <v>19.059999999999999</v>
      </c>
      <c r="DF870" s="28">
        <f t="shared" si="3278"/>
        <v>0</v>
      </c>
      <c r="DG870" s="88"/>
      <c r="DH870" s="54">
        <f>_xlfn.XLOOKUP($C870,[27]PSP!$C:$C,[27]PSP!$DH:$DH)</f>
        <v>0</v>
      </c>
      <c r="DI870" s="27">
        <f>_xlfn.XLOOKUP($C870,[27]PSP!$C:$C,[27]PSP!$DI:$DI)</f>
        <v>19.059999999999999</v>
      </c>
      <c r="DJ870" s="28">
        <f t="shared" si="3279"/>
        <v>0</v>
      </c>
      <c r="DK870" s="88"/>
      <c r="DL870" s="54">
        <f>_xlfn.XLOOKUP($C870,[27]PSP!$C:$C,[27]PSP!$DL:$DL)</f>
        <v>41</v>
      </c>
      <c r="DM870" s="27">
        <f>_xlfn.XLOOKUP($C870,[27]PSP!$C:$C,[27]PSP!$DM:$DM)</f>
        <v>19.059999999999999</v>
      </c>
      <c r="DN870" s="28">
        <f t="shared" si="3280"/>
        <v>781.46</v>
      </c>
      <c r="DO870" s="88"/>
      <c r="DP870" s="54">
        <f>_xlfn.XLOOKUP($C870,[27]PSP!$C:$C,[27]PSP!$DP:$DP)</f>
        <v>0</v>
      </c>
      <c r="DQ870" s="27">
        <f>_xlfn.XLOOKUP($C870,[27]PSP!$C:$C,[27]PSP!$DQ:$DQ)</f>
        <v>19.059999999999999</v>
      </c>
      <c r="DR870" s="28">
        <f t="shared" si="3281"/>
        <v>0</v>
      </c>
      <c r="DS870" s="88"/>
      <c r="DT870" s="54">
        <f>_xlfn.XLOOKUP($C870,[27]PSP!$C:$C,[27]PSP!$DT:$DT)</f>
        <v>0</v>
      </c>
      <c r="DU870" s="27">
        <f>_xlfn.XLOOKUP($C870,[27]PSP!$C:$C,[27]PSP!$DU:$DU)</f>
        <v>19.059999999999999</v>
      </c>
      <c r="DV870" s="28">
        <f t="shared" si="3282"/>
        <v>0</v>
      </c>
      <c r="DW870" s="88"/>
      <c r="DX870" s="54">
        <f>_xlfn.XLOOKUP($C870,[27]PSP!$C:$C,[27]PSP!$DX:$DX)</f>
        <v>58</v>
      </c>
      <c r="DY870" s="27">
        <f>_xlfn.XLOOKUP($C870,[27]PSP!$C:$C,[27]PSP!$DY:$DY)</f>
        <v>19.059999999999999</v>
      </c>
      <c r="DZ870" s="28">
        <f t="shared" si="3283"/>
        <v>1105.48</v>
      </c>
      <c r="EA870" s="88"/>
      <c r="EB870" s="54">
        <f>_xlfn.XLOOKUP($C870,[27]PSP!$C:$C,[27]PSP!$EB:$EB)</f>
        <v>58</v>
      </c>
      <c r="EC870" s="27">
        <f>_xlfn.XLOOKUP($C870,[27]PSP!$C:$C,[27]PSP!$EC:$EC)</f>
        <v>19.059999999999999</v>
      </c>
      <c r="ED870" s="28">
        <f t="shared" si="3284"/>
        <v>1105.48</v>
      </c>
      <c r="EE870" s="88"/>
      <c r="EF870" s="54">
        <f>_xlfn.XLOOKUP($C870,[27]PSP!$C:$C,[27]PSP!$EF:$EF)</f>
        <v>58</v>
      </c>
      <c r="EG870" s="27">
        <f>_xlfn.XLOOKUP($C870,[27]PSP!$C:$C,[27]PSP!$EG:$EG)</f>
        <v>19.059999999999999</v>
      </c>
      <c r="EH870" s="28">
        <f t="shared" si="3285"/>
        <v>1105.48</v>
      </c>
      <c r="EI870" s="88"/>
      <c r="EJ870" s="54" t="e">
        <f>_xlfn.XLOOKUP($C870,[27]PSP!$C:$C,[27]PSP!$EJ:$EJ)</f>
        <v>#REF!</v>
      </c>
      <c r="EK870" s="27">
        <f>_xlfn.XLOOKUP($C870,[27]PSP!$C:$C,[27]PSP!$EK:$EK)</f>
        <v>19.059999999999999</v>
      </c>
      <c r="EL870" s="28" t="e">
        <f t="shared" si="3286"/>
        <v>#REF!</v>
      </c>
      <c r="EM870" s="88"/>
      <c r="EN870" s="108"/>
      <c r="EO870" s="29" t="e">
        <f t="shared" si="3252"/>
        <v>#REF!</v>
      </c>
      <c r="EP870" s="88" t="e">
        <f t="shared" si="3217"/>
        <v>#REF!</v>
      </c>
      <c r="EQ870" s="1" t="e">
        <f t="shared" si="2596"/>
        <v>#REF!</v>
      </c>
      <c r="ES870" s="118">
        <f t="shared" ref="ES870:ES933" si="3287">IF(LEFT(D870,6)="COT.IS",1,1+$J$7)</f>
        <v>1.1767000000000001</v>
      </c>
    </row>
    <row r="871" spans="3:149" s="1" customFormat="1" ht="14.25" x14ac:dyDescent="0.25">
      <c r="C871" s="24" t="s">
        <v>1006</v>
      </c>
      <c r="D871" s="43" t="str">
        <f>_xlfn.XLOOKUP($C871,[27]PSP!$C:$C,[27]PSP!$D:$D)</f>
        <v>ED-48700</v>
      </c>
      <c r="E871" s="24" t="str">
        <f>_xlfn.XLOOKUP($C871,[27]PSP!$C:$C,[27]PSP!$E:$E)</f>
        <v>DER/MG</v>
      </c>
      <c r="F871" s="25" t="str">
        <f>_xlfn.XLOOKUP($C871,[27]PSP!$C:$C,[27]PSP!$F:$F)</f>
        <v>ATERRAMENTO COMPLETO, COM HASTES COPPERWELD 5/8" X 2,40  M</v>
      </c>
      <c r="G871" s="26" t="str">
        <f>_xlfn.XLOOKUP($C871,[27]PSP!$C:$C,[27]PSP!$G:$G)</f>
        <v>U</v>
      </c>
      <c r="H871" s="53" t="e">
        <f>_xlfn.XLOOKUP($C871,[27]PSP!$C:$C,[27]PSP!$H:$H)</f>
        <v>#REF!</v>
      </c>
      <c r="I871" s="28" t="e">
        <f>_xlfn.XLOOKUP($C871,[27]PSP!$C:$C,[27]PSP!$I:$I)</f>
        <v>#REF!</v>
      </c>
      <c r="J871" s="28" t="e">
        <f t="shared" si="3253"/>
        <v>#REF!</v>
      </c>
      <c r="K871" s="88"/>
      <c r="L871" s="54">
        <f>_xlfn.XLOOKUP($C871,[27]PSP!$C:$C,[27]PSP!$L:$L)</f>
        <v>41</v>
      </c>
      <c r="M871" s="27">
        <f>_xlfn.XLOOKUP($C871,[27]PSP!$C:$C,[27]PSP!$M:$M)</f>
        <v>104.05</v>
      </c>
      <c r="N871" s="28">
        <f t="shared" si="3254"/>
        <v>4266.05</v>
      </c>
      <c r="O871" s="88"/>
      <c r="P871" s="54">
        <f>_xlfn.XLOOKUP($C871,[27]PSP!$C:$C,[27]PSP!$P:$P)</f>
        <v>0</v>
      </c>
      <c r="Q871" s="27">
        <f>_xlfn.XLOOKUP($C871,[27]PSP!$C:$C,[27]PSP!$Q:$Q)</f>
        <v>104.05</v>
      </c>
      <c r="R871" s="28">
        <f t="shared" si="3255"/>
        <v>0</v>
      </c>
      <c r="S871" s="88"/>
      <c r="T871" s="54">
        <f>_xlfn.XLOOKUP($C871,[27]PSP!$C:$C,[27]PSP!$T:$T)</f>
        <v>0</v>
      </c>
      <c r="U871" s="27">
        <f>_xlfn.XLOOKUP($C871,[27]PSP!$C:$C,[27]PSP!$U:$U)</f>
        <v>104.05</v>
      </c>
      <c r="V871" s="28">
        <f t="shared" si="3256"/>
        <v>0</v>
      </c>
      <c r="W871" s="88"/>
      <c r="X871" s="54">
        <f>_xlfn.XLOOKUP($C871,[27]PSP!$C:$C,[27]PSP!$X:$X)</f>
        <v>123</v>
      </c>
      <c r="Y871" s="27">
        <f>_xlfn.XLOOKUP($C871,[27]PSP!$C:$C,[27]PSP!$Y:$Y)</f>
        <v>104.05</v>
      </c>
      <c r="Z871" s="28">
        <f t="shared" si="3257"/>
        <v>12798.15</v>
      </c>
      <c r="AA871" s="88"/>
      <c r="AB871" s="54">
        <f>_xlfn.XLOOKUP($C871,[27]PSP!$C:$C,[27]PSP!$AB:$AB)</f>
        <v>0</v>
      </c>
      <c r="AC871" s="27">
        <f>_xlfn.XLOOKUP($C871,[27]PSP!$C:$C,[27]PSP!$AC:$AC)</f>
        <v>104.05</v>
      </c>
      <c r="AD871" s="28">
        <f t="shared" si="3258"/>
        <v>0</v>
      </c>
      <c r="AE871" s="88"/>
      <c r="AF871" s="54">
        <f>_xlfn.XLOOKUP($C871,[27]PSP!$C:$C,[27]PSP!$AF:$AF)</f>
        <v>82</v>
      </c>
      <c r="AG871" s="27">
        <f>_xlfn.XLOOKUP($C871,[27]PSP!$C:$C,[27]PSP!$AG:$AG)</f>
        <v>104.05</v>
      </c>
      <c r="AH871" s="28">
        <f t="shared" si="3259"/>
        <v>8532.1</v>
      </c>
      <c r="AI871" s="88"/>
      <c r="AJ871" s="54">
        <f>_xlfn.XLOOKUP($C871,[27]PSP!$C:$C,[27]PSP!$AJ:$AJ)</f>
        <v>106</v>
      </c>
      <c r="AK871" s="27">
        <f>_xlfn.XLOOKUP($C871,[27]PSP!$C:$C,[27]PSP!$AK:$AK)</f>
        <v>104.05</v>
      </c>
      <c r="AL871" s="28">
        <f t="shared" si="3260"/>
        <v>11029.3</v>
      </c>
      <c r="AM871" s="88"/>
      <c r="AN871" s="54">
        <f>_xlfn.XLOOKUP($C871,[27]PSP!$C:$C,[27]PSP!$AN:$AN)</f>
        <v>0</v>
      </c>
      <c r="AO871" s="27">
        <f>_xlfn.XLOOKUP($C871,[27]PSP!$C:$C,[27]PSP!$AO:$AO)</f>
        <v>104.05</v>
      </c>
      <c r="AP871" s="28">
        <f t="shared" si="3261"/>
        <v>0</v>
      </c>
      <c r="AQ871" s="88"/>
      <c r="AR871" s="54">
        <f>_xlfn.XLOOKUP($C871,[27]PSP!$C:$C,[27]PSP!$AR:$AR)</f>
        <v>201</v>
      </c>
      <c r="AS871" s="27">
        <f>_xlfn.XLOOKUP($C871,[27]PSP!$C:$C,[27]PSP!$AS:$AS)</f>
        <v>104.05</v>
      </c>
      <c r="AT871" s="28">
        <f t="shared" si="3262"/>
        <v>20914.05</v>
      </c>
      <c r="AU871" s="88"/>
      <c r="AV871" s="54">
        <f>_xlfn.XLOOKUP($C871,[27]PSP!$C:$C,[27]PSP!$AV:$AV)</f>
        <v>106</v>
      </c>
      <c r="AW871" s="27">
        <f>_xlfn.XLOOKUP($C871,[27]PSP!$C:$C,[27]PSP!$AW:$AW)</f>
        <v>104.05</v>
      </c>
      <c r="AX871" s="28">
        <f t="shared" si="3263"/>
        <v>11029.3</v>
      </c>
      <c r="AY871" s="88"/>
      <c r="AZ871" s="54">
        <f>_xlfn.XLOOKUP($C871,[27]PSP!$C:$C,[27]PSP!$AZ:$AZ)</f>
        <v>41</v>
      </c>
      <c r="BA871" s="27">
        <f>_xlfn.XLOOKUP($C871,[27]PSP!$C:$C,[27]PSP!$BA:$BA)</f>
        <v>104.05</v>
      </c>
      <c r="BB871" s="28">
        <f t="shared" si="3264"/>
        <v>4266.05</v>
      </c>
      <c r="BC871" s="88"/>
      <c r="BD871" s="54">
        <f>_xlfn.XLOOKUP($C871,[27]PSP!$C:$C,[27]PSP!$BD:$BD)</f>
        <v>106</v>
      </c>
      <c r="BE871" s="27">
        <f>_xlfn.XLOOKUP($C871,[27]PSP!$C:$C,[27]PSP!$BE:$BE)</f>
        <v>104.05</v>
      </c>
      <c r="BF871" s="28">
        <f t="shared" si="3265"/>
        <v>11029.3</v>
      </c>
      <c r="BG871" s="88"/>
      <c r="BH871" s="54">
        <f>_xlfn.XLOOKUP($C871,[27]PSP!$C:$C,[27]PSP!$BH:$BH)</f>
        <v>164</v>
      </c>
      <c r="BI871" s="27">
        <f>_xlfn.XLOOKUP($C871,[27]PSP!$C:$C,[27]PSP!$BI:$BI)</f>
        <v>104.05</v>
      </c>
      <c r="BJ871" s="28">
        <f t="shared" si="3266"/>
        <v>17064.2</v>
      </c>
      <c r="BK871" s="88"/>
      <c r="BL871" s="54">
        <f>_xlfn.XLOOKUP($C871,[27]PSP!$C:$C,[27]PSP!$BL:$BL)</f>
        <v>41</v>
      </c>
      <c r="BM871" s="27">
        <f>_xlfn.XLOOKUP($C871,[27]PSP!$C:$C,[27]PSP!$BM:$BM)</f>
        <v>104.05</v>
      </c>
      <c r="BN871" s="28">
        <f t="shared" si="3267"/>
        <v>4266.05</v>
      </c>
      <c r="BO871" s="88"/>
      <c r="BP871" s="54">
        <f>_xlfn.XLOOKUP($C871,[27]PSP!$C:$C,[27]PSP!$BP:$BP)</f>
        <v>160</v>
      </c>
      <c r="BQ871" s="27">
        <f>_xlfn.XLOOKUP($C871,[27]PSP!$C:$C,[27]PSP!$BQ:$BQ)</f>
        <v>104.05</v>
      </c>
      <c r="BR871" s="28">
        <f t="shared" si="3268"/>
        <v>16648</v>
      </c>
      <c r="BS871" s="88"/>
      <c r="BT871" s="54">
        <f>_xlfn.XLOOKUP($C871,[27]PSP!$C:$C,[27]PSP!$BT:$BT)</f>
        <v>41</v>
      </c>
      <c r="BU871" s="27">
        <f>_xlfn.XLOOKUP($C871,[27]PSP!$C:$C,[27]PSP!$BU:$BU)</f>
        <v>104.05</v>
      </c>
      <c r="BV871" s="28">
        <f t="shared" si="3269"/>
        <v>4266.05</v>
      </c>
      <c r="BW871" s="88"/>
      <c r="BX871" s="54">
        <f>_xlfn.XLOOKUP($C871,[27]PSP!$C:$C,[27]PSP!$BX:$BX)</f>
        <v>41</v>
      </c>
      <c r="BY871" s="27">
        <f>_xlfn.XLOOKUP($C871,[27]PSP!$C:$C,[27]PSP!$BY:$BY)</f>
        <v>104.05</v>
      </c>
      <c r="BZ871" s="28">
        <f t="shared" si="3270"/>
        <v>4266.05</v>
      </c>
      <c r="CA871" s="88"/>
      <c r="CB871" s="54">
        <f>_xlfn.XLOOKUP($C871,[27]PSP!$C:$C,[27]PSP!$CB:$CB)</f>
        <v>266</v>
      </c>
      <c r="CC871" s="27">
        <f>_xlfn.XLOOKUP($C871,[27]PSP!$C:$C,[27]PSP!$CC:$CC)</f>
        <v>104.05</v>
      </c>
      <c r="CD871" s="28">
        <f t="shared" si="3271"/>
        <v>27677.3</v>
      </c>
      <c r="CE871" s="88"/>
      <c r="CF871" s="54">
        <f>_xlfn.XLOOKUP($C871,[27]PSP!$C:$C,[27]PSP!$CF:$CF)</f>
        <v>106</v>
      </c>
      <c r="CG871" s="27">
        <f>_xlfn.XLOOKUP($C871,[27]PSP!$C:$C,[27]PSP!$CG:$CG)</f>
        <v>104.05</v>
      </c>
      <c r="CH871" s="28">
        <f t="shared" si="3272"/>
        <v>11029.3</v>
      </c>
      <c r="CI871" s="88"/>
      <c r="CJ871" s="54">
        <f>_xlfn.XLOOKUP($C871,[27]PSP!$C:$C,[27]PSP!$CJ:$CJ)</f>
        <v>65</v>
      </c>
      <c r="CK871" s="27">
        <f>_xlfn.XLOOKUP($C871,[27]PSP!$C:$C,[27]PSP!$CK:$CK)</f>
        <v>104.05</v>
      </c>
      <c r="CL871" s="28">
        <f t="shared" si="3273"/>
        <v>6763.25</v>
      </c>
      <c r="CM871" s="88"/>
      <c r="CN871" s="54">
        <f>_xlfn.XLOOKUP($C871,[27]PSP!$C:$C,[27]PSP!$CN:$CN)</f>
        <v>123</v>
      </c>
      <c r="CO871" s="27">
        <f>_xlfn.XLOOKUP($C871,[27]PSP!$C:$C,[27]PSP!$CO:$CO)</f>
        <v>104.05</v>
      </c>
      <c r="CP871" s="28">
        <f t="shared" si="3274"/>
        <v>12798.15</v>
      </c>
      <c r="CQ871" s="88"/>
      <c r="CR871" s="54">
        <f>_xlfn.XLOOKUP($C871,[27]PSP!$C:$C,[27]PSP!$CR:$CR)</f>
        <v>0</v>
      </c>
      <c r="CS871" s="27">
        <f>_xlfn.XLOOKUP($C871,[27]PSP!$C:$C,[27]PSP!$CS:$CS)</f>
        <v>104.05</v>
      </c>
      <c r="CT871" s="28">
        <f t="shared" si="3275"/>
        <v>0</v>
      </c>
      <c r="CU871" s="88"/>
      <c r="CV871" s="54">
        <f>_xlfn.XLOOKUP($C871,[27]PSP!$C:$C,[27]PSP!$CV:$CV)</f>
        <v>123</v>
      </c>
      <c r="CW871" s="27">
        <f>_xlfn.XLOOKUP($C871,[27]PSP!$C:$C,[27]PSP!$CW:$CW)</f>
        <v>104.05</v>
      </c>
      <c r="CX871" s="28">
        <f t="shared" si="3276"/>
        <v>12798.15</v>
      </c>
      <c r="CY871" s="88"/>
      <c r="CZ871" s="54">
        <f>_xlfn.XLOOKUP($C871,[27]PSP!$C:$C,[27]PSP!$CZ:$CZ)</f>
        <v>171</v>
      </c>
      <c r="DA871" s="27">
        <f>_xlfn.XLOOKUP($C871,[27]PSP!$C:$C,[27]PSP!$DA:$DA)</f>
        <v>104.05</v>
      </c>
      <c r="DB871" s="28">
        <f t="shared" si="3277"/>
        <v>17792.55</v>
      </c>
      <c r="DC871" s="88"/>
      <c r="DD871" s="54">
        <f>_xlfn.XLOOKUP($C871,[27]PSP!$C:$C,[27]PSP!$DD:$DD)</f>
        <v>0</v>
      </c>
      <c r="DE871" s="27">
        <f>_xlfn.XLOOKUP($C871,[27]PSP!$C:$C,[27]PSP!$DE:$DE)</f>
        <v>104.05</v>
      </c>
      <c r="DF871" s="28">
        <f t="shared" si="3278"/>
        <v>0</v>
      </c>
      <c r="DG871" s="88"/>
      <c r="DH871" s="54">
        <f>_xlfn.XLOOKUP($C871,[27]PSP!$C:$C,[27]PSP!$DH:$DH)</f>
        <v>0</v>
      </c>
      <c r="DI871" s="27">
        <f>_xlfn.XLOOKUP($C871,[27]PSP!$C:$C,[27]PSP!$DI:$DI)</f>
        <v>104.05</v>
      </c>
      <c r="DJ871" s="28">
        <f t="shared" si="3279"/>
        <v>0</v>
      </c>
      <c r="DK871" s="88"/>
      <c r="DL871" s="54">
        <f>_xlfn.XLOOKUP($C871,[27]PSP!$C:$C,[27]PSP!$DL:$DL)</f>
        <v>41</v>
      </c>
      <c r="DM871" s="27">
        <f>_xlfn.XLOOKUP($C871,[27]PSP!$C:$C,[27]PSP!$DM:$DM)</f>
        <v>104.05</v>
      </c>
      <c r="DN871" s="28">
        <f t="shared" si="3280"/>
        <v>4266.05</v>
      </c>
      <c r="DO871" s="88"/>
      <c r="DP871" s="54">
        <f>_xlfn.XLOOKUP($C871,[27]PSP!$C:$C,[27]PSP!$DP:$DP)</f>
        <v>0</v>
      </c>
      <c r="DQ871" s="27">
        <f>_xlfn.XLOOKUP($C871,[27]PSP!$C:$C,[27]PSP!$DQ:$DQ)</f>
        <v>104.05</v>
      </c>
      <c r="DR871" s="28">
        <f t="shared" si="3281"/>
        <v>0</v>
      </c>
      <c r="DS871" s="88"/>
      <c r="DT871" s="54">
        <f>_xlfn.XLOOKUP($C871,[27]PSP!$C:$C,[27]PSP!$DT:$DT)</f>
        <v>0</v>
      </c>
      <c r="DU871" s="27">
        <f>_xlfn.XLOOKUP($C871,[27]PSP!$C:$C,[27]PSP!$DU:$DU)</f>
        <v>104.05</v>
      </c>
      <c r="DV871" s="28">
        <f t="shared" si="3282"/>
        <v>0</v>
      </c>
      <c r="DW871" s="88"/>
      <c r="DX871" s="54">
        <f>_xlfn.XLOOKUP($C871,[27]PSP!$C:$C,[27]PSP!$DX:$DX)</f>
        <v>58</v>
      </c>
      <c r="DY871" s="27">
        <f>_xlfn.XLOOKUP($C871,[27]PSP!$C:$C,[27]PSP!$DY:$DY)</f>
        <v>104.05</v>
      </c>
      <c r="DZ871" s="28">
        <f t="shared" si="3283"/>
        <v>6034.9</v>
      </c>
      <c r="EA871" s="88"/>
      <c r="EB871" s="54">
        <f>_xlfn.XLOOKUP($C871,[27]PSP!$C:$C,[27]PSP!$EB:$EB)</f>
        <v>58</v>
      </c>
      <c r="EC871" s="27">
        <f>_xlfn.XLOOKUP($C871,[27]PSP!$C:$C,[27]PSP!$EC:$EC)</f>
        <v>104.05</v>
      </c>
      <c r="ED871" s="28">
        <f t="shared" si="3284"/>
        <v>6034.9</v>
      </c>
      <c r="EE871" s="88"/>
      <c r="EF871" s="54">
        <f>_xlfn.XLOOKUP($C871,[27]PSP!$C:$C,[27]PSP!$EF:$EF)</f>
        <v>58</v>
      </c>
      <c r="EG871" s="27">
        <f>_xlfn.XLOOKUP($C871,[27]PSP!$C:$C,[27]PSP!$EG:$EG)</f>
        <v>104.05</v>
      </c>
      <c r="EH871" s="28">
        <f t="shared" si="3285"/>
        <v>6034.9</v>
      </c>
      <c r="EI871" s="88"/>
      <c r="EJ871" s="54" t="e">
        <f>_xlfn.XLOOKUP($C871,[27]PSP!$C:$C,[27]PSP!$EJ:$EJ)</f>
        <v>#REF!</v>
      </c>
      <c r="EK871" s="27">
        <f>_xlfn.XLOOKUP($C871,[27]PSP!$C:$C,[27]PSP!$EK:$EK)</f>
        <v>104.05</v>
      </c>
      <c r="EL871" s="28" t="e">
        <f t="shared" si="3286"/>
        <v>#REF!</v>
      </c>
      <c r="EM871" s="88"/>
      <c r="EN871" s="108"/>
      <c r="EO871" s="29" t="e">
        <f t="shared" si="3252"/>
        <v>#REF!</v>
      </c>
      <c r="EP871" s="88" t="e">
        <f t="shared" si="3217"/>
        <v>#REF!</v>
      </c>
      <c r="EQ871" s="1" t="e">
        <f t="shared" si="2596"/>
        <v>#REF!</v>
      </c>
      <c r="ES871" s="118">
        <f t="shared" si="3287"/>
        <v>1.1767000000000001</v>
      </c>
    </row>
    <row r="872" spans="3:149" s="1" customFormat="1" ht="14.25" x14ac:dyDescent="0.25">
      <c r="C872" s="24" t="s">
        <v>1007</v>
      </c>
      <c r="D872" s="43" t="str">
        <f>_xlfn.XLOOKUP($C872,[27]PSP!$C:$C,[27]PSP!$D:$D)</f>
        <v>COMP_24004</v>
      </c>
      <c r="E872" s="24" t="str">
        <f>_xlfn.XLOOKUP($C872,[27]PSP!$C:$C,[27]PSP!$E:$E)</f>
        <v>COMPOSIÇÃO</v>
      </c>
      <c r="F872" s="25" t="str">
        <f>_xlfn.XLOOKUP($C872,[27]PSP!$C:$C,[27]PSP!$F:$F)</f>
        <v>CAIXA DE PASSAGEM E TAMPA PRÉ-MOLDADAS EM CONCRETO, 60X60CM</v>
      </c>
      <c r="G872" s="26" t="str">
        <f>_xlfn.XLOOKUP($C872,[27]PSP!$C:$C,[27]PSP!$G:$G)</f>
        <v>UN</v>
      </c>
      <c r="H872" s="53" t="e">
        <f>_xlfn.XLOOKUP($C872,[27]PSP!$C:$C,[27]PSP!$H:$H)</f>
        <v>#REF!</v>
      </c>
      <c r="I872" s="28" t="e">
        <f>_xlfn.XLOOKUP($C872,[27]PSP!$C:$C,[27]PSP!$I:$I)</f>
        <v>#REF!</v>
      </c>
      <c r="J872" s="28" t="e">
        <f t="shared" si="3253"/>
        <v>#REF!</v>
      </c>
      <c r="K872" s="88"/>
      <c r="L872" s="54">
        <f>_xlfn.XLOOKUP($C872,[27]PSP!$C:$C,[27]PSP!$L:$L)</f>
        <v>41</v>
      </c>
      <c r="M872" s="27">
        <f>_xlfn.XLOOKUP($C872,[27]PSP!$C:$C,[27]PSP!$M:$M)</f>
        <v>226.48</v>
      </c>
      <c r="N872" s="28">
        <f t="shared" si="3254"/>
        <v>9285.68</v>
      </c>
      <c r="O872" s="88"/>
      <c r="P872" s="54">
        <f>_xlfn.XLOOKUP($C872,[27]PSP!$C:$C,[27]PSP!$P:$P)</f>
        <v>0</v>
      </c>
      <c r="Q872" s="27">
        <f>_xlfn.XLOOKUP($C872,[27]PSP!$C:$C,[27]PSP!$Q:$Q)</f>
        <v>226.48</v>
      </c>
      <c r="R872" s="28">
        <f t="shared" si="3255"/>
        <v>0</v>
      </c>
      <c r="S872" s="88"/>
      <c r="T872" s="54">
        <f>_xlfn.XLOOKUP($C872,[27]PSP!$C:$C,[27]PSP!$T:$T)</f>
        <v>0</v>
      </c>
      <c r="U872" s="27">
        <f>_xlfn.XLOOKUP($C872,[27]PSP!$C:$C,[27]PSP!$U:$U)</f>
        <v>226.48</v>
      </c>
      <c r="V872" s="28">
        <f t="shared" si="3256"/>
        <v>0</v>
      </c>
      <c r="W872" s="88"/>
      <c r="X872" s="54">
        <f>_xlfn.XLOOKUP($C872,[27]PSP!$C:$C,[27]PSP!$X:$X)</f>
        <v>123</v>
      </c>
      <c r="Y872" s="27">
        <f>_xlfn.XLOOKUP($C872,[27]PSP!$C:$C,[27]PSP!$Y:$Y)</f>
        <v>226.48</v>
      </c>
      <c r="Z872" s="28">
        <f t="shared" si="3257"/>
        <v>27857.040000000001</v>
      </c>
      <c r="AA872" s="88"/>
      <c r="AB872" s="54">
        <f>_xlfn.XLOOKUP($C872,[27]PSP!$C:$C,[27]PSP!$AB:$AB)</f>
        <v>0</v>
      </c>
      <c r="AC872" s="27">
        <f>_xlfn.XLOOKUP($C872,[27]PSP!$C:$C,[27]PSP!$AC:$AC)</f>
        <v>226.48</v>
      </c>
      <c r="AD872" s="28">
        <f t="shared" si="3258"/>
        <v>0</v>
      </c>
      <c r="AE872" s="88"/>
      <c r="AF872" s="54">
        <f>_xlfn.XLOOKUP($C872,[27]PSP!$C:$C,[27]PSP!$AF:$AF)</f>
        <v>82</v>
      </c>
      <c r="AG872" s="27">
        <f>_xlfn.XLOOKUP($C872,[27]PSP!$C:$C,[27]PSP!$AG:$AG)</f>
        <v>226.48</v>
      </c>
      <c r="AH872" s="28">
        <f t="shared" si="3259"/>
        <v>18571.36</v>
      </c>
      <c r="AI872" s="88"/>
      <c r="AJ872" s="54">
        <f>_xlfn.XLOOKUP($C872,[27]PSP!$C:$C,[27]PSP!$AJ:$AJ)</f>
        <v>106</v>
      </c>
      <c r="AK872" s="27">
        <f>_xlfn.XLOOKUP($C872,[27]PSP!$C:$C,[27]PSP!$AK:$AK)</f>
        <v>226.48</v>
      </c>
      <c r="AL872" s="28">
        <f t="shared" si="3260"/>
        <v>24006.880000000001</v>
      </c>
      <c r="AM872" s="88"/>
      <c r="AN872" s="54">
        <f>_xlfn.XLOOKUP($C872,[27]PSP!$C:$C,[27]PSP!$AN:$AN)</f>
        <v>0</v>
      </c>
      <c r="AO872" s="27">
        <f>_xlfn.XLOOKUP($C872,[27]PSP!$C:$C,[27]PSP!$AO:$AO)</f>
        <v>226.48</v>
      </c>
      <c r="AP872" s="28">
        <f t="shared" si="3261"/>
        <v>0</v>
      </c>
      <c r="AQ872" s="88"/>
      <c r="AR872" s="54">
        <f>_xlfn.XLOOKUP($C872,[27]PSP!$C:$C,[27]PSP!$AR:$AR)</f>
        <v>201</v>
      </c>
      <c r="AS872" s="27">
        <f>_xlfn.XLOOKUP($C872,[27]PSP!$C:$C,[27]PSP!$AS:$AS)</f>
        <v>226.48</v>
      </c>
      <c r="AT872" s="28">
        <f t="shared" si="3262"/>
        <v>45522.48</v>
      </c>
      <c r="AU872" s="88"/>
      <c r="AV872" s="54">
        <f>_xlfn.XLOOKUP($C872,[27]PSP!$C:$C,[27]PSP!$AV:$AV)</f>
        <v>106</v>
      </c>
      <c r="AW872" s="27">
        <f>_xlfn.XLOOKUP($C872,[27]PSP!$C:$C,[27]PSP!$AW:$AW)</f>
        <v>226.48</v>
      </c>
      <c r="AX872" s="28">
        <f t="shared" si="3263"/>
        <v>24006.880000000001</v>
      </c>
      <c r="AY872" s="88"/>
      <c r="AZ872" s="54">
        <f>_xlfn.XLOOKUP($C872,[27]PSP!$C:$C,[27]PSP!$AZ:$AZ)</f>
        <v>41</v>
      </c>
      <c r="BA872" s="27">
        <f>_xlfn.XLOOKUP($C872,[27]PSP!$C:$C,[27]PSP!$BA:$BA)</f>
        <v>226.48</v>
      </c>
      <c r="BB872" s="28">
        <f t="shared" si="3264"/>
        <v>9285.68</v>
      </c>
      <c r="BC872" s="88"/>
      <c r="BD872" s="54">
        <f>_xlfn.XLOOKUP($C872,[27]PSP!$C:$C,[27]PSP!$BD:$BD)</f>
        <v>106</v>
      </c>
      <c r="BE872" s="27">
        <f>_xlfn.XLOOKUP($C872,[27]PSP!$C:$C,[27]PSP!$BE:$BE)</f>
        <v>226.48</v>
      </c>
      <c r="BF872" s="28">
        <f t="shared" si="3265"/>
        <v>24006.880000000001</v>
      </c>
      <c r="BG872" s="88"/>
      <c r="BH872" s="54">
        <f>_xlfn.XLOOKUP($C872,[27]PSP!$C:$C,[27]PSP!$BH:$BH)</f>
        <v>164</v>
      </c>
      <c r="BI872" s="27">
        <f>_xlfn.XLOOKUP($C872,[27]PSP!$C:$C,[27]PSP!$BI:$BI)</f>
        <v>226.48</v>
      </c>
      <c r="BJ872" s="28">
        <f t="shared" si="3266"/>
        <v>37142.720000000001</v>
      </c>
      <c r="BK872" s="88"/>
      <c r="BL872" s="54">
        <f>_xlfn.XLOOKUP($C872,[27]PSP!$C:$C,[27]PSP!$BL:$BL)</f>
        <v>41</v>
      </c>
      <c r="BM872" s="27">
        <f>_xlfn.XLOOKUP($C872,[27]PSP!$C:$C,[27]PSP!$BM:$BM)</f>
        <v>226.48</v>
      </c>
      <c r="BN872" s="28">
        <f t="shared" si="3267"/>
        <v>9285.68</v>
      </c>
      <c r="BO872" s="88"/>
      <c r="BP872" s="54">
        <f>_xlfn.XLOOKUP($C872,[27]PSP!$C:$C,[27]PSP!$BP:$BP)</f>
        <v>160</v>
      </c>
      <c r="BQ872" s="27">
        <f>_xlfn.XLOOKUP($C872,[27]PSP!$C:$C,[27]PSP!$BQ:$BQ)</f>
        <v>226.48</v>
      </c>
      <c r="BR872" s="28">
        <f t="shared" si="3268"/>
        <v>36236.800000000003</v>
      </c>
      <c r="BS872" s="88"/>
      <c r="BT872" s="54">
        <f>_xlfn.XLOOKUP($C872,[27]PSP!$C:$C,[27]PSP!$BT:$BT)</f>
        <v>41</v>
      </c>
      <c r="BU872" s="27">
        <f>_xlfn.XLOOKUP($C872,[27]PSP!$C:$C,[27]PSP!$BU:$BU)</f>
        <v>226.48</v>
      </c>
      <c r="BV872" s="28">
        <f t="shared" si="3269"/>
        <v>9285.68</v>
      </c>
      <c r="BW872" s="88"/>
      <c r="BX872" s="54">
        <f>_xlfn.XLOOKUP($C872,[27]PSP!$C:$C,[27]PSP!$BX:$BX)</f>
        <v>41</v>
      </c>
      <c r="BY872" s="27">
        <f>_xlfn.XLOOKUP($C872,[27]PSP!$C:$C,[27]PSP!$BY:$BY)</f>
        <v>226.48</v>
      </c>
      <c r="BZ872" s="28">
        <f t="shared" si="3270"/>
        <v>9285.68</v>
      </c>
      <c r="CA872" s="88"/>
      <c r="CB872" s="54">
        <f>_xlfn.XLOOKUP($C872,[27]PSP!$C:$C,[27]PSP!$CB:$CB)</f>
        <v>266</v>
      </c>
      <c r="CC872" s="27">
        <f>_xlfn.XLOOKUP($C872,[27]PSP!$C:$C,[27]PSP!$CC:$CC)</f>
        <v>226.48</v>
      </c>
      <c r="CD872" s="28">
        <f t="shared" si="3271"/>
        <v>60243.68</v>
      </c>
      <c r="CE872" s="88"/>
      <c r="CF872" s="54">
        <f>_xlfn.XLOOKUP($C872,[27]PSP!$C:$C,[27]PSP!$CF:$CF)</f>
        <v>106</v>
      </c>
      <c r="CG872" s="27">
        <f>_xlfn.XLOOKUP($C872,[27]PSP!$C:$C,[27]PSP!$CG:$CG)</f>
        <v>226.48</v>
      </c>
      <c r="CH872" s="28">
        <f t="shared" si="3272"/>
        <v>24006.880000000001</v>
      </c>
      <c r="CI872" s="88"/>
      <c r="CJ872" s="54">
        <f>_xlfn.XLOOKUP($C872,[27]PSP!$C:$C,[27]PSP!$CJ:$CJ)</f>
        <v>65</v>
      </c>
      <c r="CK872" s="27">
        <f>_xlfn.XLOOKUP($C872,[27]PSP!$C:$C,[27]PSP!$CK:$CK)</f>
        <v>226.48</v>
      </c>
      <c r="CL872" s="28">
        <f t="shared" si="3273"/>
        <v>14721.2</v>
      </c>
      <c r="CM872" s="88"/>
      <c r="CN872" s="54">
        <f>_xlfn.XLOOKUP($C872,[27]PSP!$C:$C,[27]PSP!$CN:$CN)</f>
        <v>123</v>
      </c>
      <c r="CO872" s="27">
        <f>_xlfn.XLOOKUP($C872,[27]PSP!$C:$C,[27]PSP!$CO:$CO)</f>
        <v>226.48</v>
      </c>
      <c r="CP872" s="28">
        <f t="shared" si="3274"/>
        <v>27857.040000000001</v>
      </c>
      <c r="CQ872" s="88"/>
      <c r="CR872" s="54">
        <f>_xlfn.XLOOKUP($C872,[27]PSP!$C:$C,[27]PSP!$CR:$CR)</f>
        <v>0</v>
      </c>
      <c r="CS872" s="27">
        <f>_xlfn.XLOOKUP($C872,[27]PSP!$C:$C,[27]PSP!$CS:$CS)</f>
        <v>226.48</v>
      </c>
      <c r="CT872" s="28">
        <f t="shared" si="3275"/>
        <v>0</v>
      </c>
      <c r="CU872" s="88"/>
      <c r="CV872" s="54">
        <f>_xlfn.XLOOKUP($C872,[27]PSP!$C:$C,[27]PSP!$CV:$CV)</f>
        <v>123</v>
      </c>
      <c r="CW872" s="27">
        <f>_xlfn.XLOOKUP($C872,[27]PSP!$C:$C,[27]PSP!$CW:$CW)</f>
        <v>226.48</v>
      </c>
      <c r="CX872" s="28">
        <f t="shared" si="3276"/>
        <v>27857.040000000001</v>
      </c>
      <c r="CY872" s="88"/>
      <c r="CZ872" s="54">
        <f>_xlfn.XLOOKUP($C872,[27]PSP!$C:$C,[27]PSP!$CZ:$CZ)</f>
        <v>171</v>
      </c>
      <c r="DA872" s="27">
        <f>_xlfn.XLOOKUP($C872,[27]PSP!$C:$C,[27]PSP!$DA:$DA)</f>
        <v>226.48</v>
      </c>
      <c r="DB872" s="28">
        <f t="shared" si="3277"/>
        <v>38728.080000000002</v>
      </c>
      <c r="DC872" s="88"/>
      <c r="DD872" s="54">
        <f>_xlfn.XLOOKUP($C872,[27]PSP!$C:$C,[27]PSP!$DD:$DD)</f>
        <v>0</v>
      </c>
      <c r="DE872" s="27">
        <f>_xlfn.XLOOKUP($C872,[27]PSP!$C:$C,[27]PSP!$DE:$DE)</f>
        <v>226.48</v>
      </c>
      <c r="DF872" s="28">
        <f t="shared" si="3278"/>
        <v>0</v>
      </c>
      <c r="DG872" s="88"/>
      <c r="DH872" s="54">
        <f>_xlfn.XLOOKUP($C872,[27]PSP!$C:$C,[27]PSP!$DH:$DH)</f>
        <v>0</v>
      </c>
      <c r="DI872" s="27">
        <f>_xlfn.XLOOKUP($C872,[27]PSP!$C:$C,[27]PSP!$DI:$DI)</f>
        <v>226.48</v>
      </c>
      <c r="DJ872" s="28">
        <f t="shared" si="3279"/>
        <v>0</v>
      </c>
      <c r="DK872" s="88"/>
      <c r="DL872" s="54">
        <f>_xlfn.XLOOKUP($C872,[27]PSP!$C:$C,[27]PSP!$DL:$DL)</f>
        <v>41</v>
      </c>
      <c r="DM872" s="27">
        <f>_xlfn.XLOOKUP($C872,[27]PSP!$C:$C,[27]PSP!$DM:$DM)</f>
        <v>226.48</v>
      </c>
      <c r="DN872" s="28">
        <f t="shared" si="3280"/>
        <v>9285.68</v>
      </c>
      <c r="DO872" s="88"/>
      <c r="DP872" s="54">
        <f>_xlfn.XLOOKUP($C872,[27]PSP!$C:$C,[27]PSP!$DP:$DP)</f>
        <v>0</v>
      </c>
      <c r="DQ872" s="27">
        <f>_xlfn.XLOOKUP($C872,[27]PSP!$C:$C,[27]PSP!$DQ:$DQ)</f>
        <v>226.48</v>
      </c>
      <c r="DR872" s="28">
        <f t="shared" si="3281"/>
        <v>0</v>
      </c>
      <c r="DS872" s="88"/>
      <c r="DT872" s="54">
        <f>_xlfn.XLOOKUP($C872,[27]PSP!$C:$C,[27]PSP!$DT:$DT)</f>
        <v>0</v>
      </c>
      <c r="DU872" s="27">
        <f>_xlfn.XLOOKUP($C872,[27]PSP!$C:$C,[27]PSP!$DU:$DU)</f>
        <v>226.48</v>
      </c>
      <c r="DV872" s="28">
        <f t="shared" si="3282"/>
        <v>0</v>
      </c>
      <c r="DW872" s="88"/>
      <c r="DX872" s="54">
        <f>_xlfn.XLOOKUP($C872,[27]PSP!$C:$C,[27]PSP!$DX:$DX)</f>
        <v>58</v>
      </c>
      <c r="DY872" s="27">
        <f>_xlfn.XLOOKUP($C872,[27]PSP!$C:$C,[27]PSP!$DY:$DY)</f>
        <v>226.48</v>
      </c>
      <c r="DZ872" s="28">
        <f t="shared" si="3283"/>
        <v>13135.84</v>
      </c>
      <c r="EA872" s="88"/>
      <c r="EB872" s="54">
        <f>_xlfn.XLOOKUP($C872,[27]PSP!$C:$C,[27]PSP!$EB:$EB)</f>
        <v>58</v>
      </c>
      <c r="EC872" s="27">
        <f>_xlfn.XLOOKUP($C872,[27]PSP!$C:$C,[27]PSP!$EC:$EC)</f>
        <v>226.48</v>
      </c>
      <c r="ED872" s="28">
        <f t="shared" si="3284"/>
        <v>13135.84</v>
      </c>
      <c r="EE872" s="88"/>
      <c r="EF872" s="54">
        <f>_xlfn.XLOOKUP($C872,[27]PSP!$C:$C,[27]PSP!$EF:$EF)</f>
        <v>58</v>
      </c>
      <c r="EG872" s="27">
        <f>_xlfn.XLOOKUP($C872,[27]PSP!$C:$C,[27]PSP!$EG:$EG)</f>
        <v>226.48</v>
      </c>
      <c r="EH872" s="28">
        <f t="shared" si="3285"/>
        <v>13135.84</v>
      </c>
      <c r="EI872" s="88"/>
      <c r="EJ872" s="54" t="e">
        <f>_xlfn.XLOOKUP($C872,[27]PSP!$C:$C,[27]PSP!$EJ:$EJ)</f>
        <v>#REF!</v>
      </c>
      <c r="EK872" s="27">
        <f>_xlfn.XLOOKUP($C872,[27]PSP!$C:$C,[27]PSP!$EK:$EK)</f>
        <v>226.48</v>
      </c>
      <c r="EL872" s="28" t="e">
        <f t="shared" si="3286"/>
        <v>#REF!</v>
      </c>
      <c r="EM872" s="88"/>
      <c r="EN872" s="108"/>
      <c r="EO872" s="29" t="e">
        <f t="shared" si="3252"/>
        <v>#REF!</v>
      </c>
      <c r="EP872" s="88" t="e">
        <f t="shared" si="3217"/>
        <v>#REF!</v>
      </c>
      <c r="EQ872" s="1" t="e">
        <f t="shared" si="2596"/>
        <v>#REF!</v>
      </c>
      <c r="ES872" s="118">
        <f t="shared" si="3287"/>
        <v>1.1767000000000001</v>
      </c>
    </row>
    <row r="873" spans="3:149" s="1" customFormat="1" ht="21" x14ac:dyDescent="0.25">
      <c r="C873" s="24" t="s">
        <v>1008</v>
      </c>
      <c r="D873" s="43" t="str">
        <f>_xlfn.XLOOKUP($C873,[27]PSP!$C:$C,[27]PSP!$D:$D)</f>
        <v>COMP_24002</v>
      </c>
      <c r="E873" s="24" t="str">
        <f>_xlfn.XLOOKUP($C873,[27]PSP!$C:$C,[27]PSP!$E:$E)</f>
        <v>COMPOSIÇÃO</v>
      </c>
      <c r="F873" s="25" t="str">
        <f>_xlfn.XLOOKUP($C873,[27]PSP!$C:$C,[27]PSP!$F:$F)</f>
        <v>CONECTOR METALICO TIPO PARAFUSO FENDIDO (SPLIT BOLT), PARA CABOS ATE 70 MM2 - FORNECIMENTO E INSTALACAO</v>
      </c>
      <c r="G873" s="26" t="str">
        <f>_xlfn.XLOOKUP($C873,[27]PSP!$C:$C,[27]PSP!$G:$G)</f>
        <v>UN</v>
      </c>
      <c r="H873" s="53" t="e">
        <f>_xlfn.XLOOKUP($C873,[27]PSP!$C:$C,[27]PSP!$H:$H)</f>
        <v>#REF!</v>
      </c>
      <c r="I873" s="28" t="e">
        <f>_xlfn.XLOOKUP($C873,[27]PSP!$C:$C,[27]PSP!$I:$I)</f>
        <v>#REF!</v>
      </c>
      <c r="J873" s="28" t="e">
        <f t="shared" si="3253"/>
        <v>#REF!</v>
      </c>
      <c r="K873" s="88"/>
      <c r="L873" s="54">
        <f>_xlfn.XLOOKUP($C873,[27]PSP!$C:$C,[27]PSP!$L:$L)</f>
        <v>41</v>
      </c>
      <c r="M873" s="27">
        <f>_xlfn.XLOOKUP($C873,[27]PSP!$C:$C,[27]PSP!$M:$M)</f>
        <v>19.059999999999999</v>
      </c>
      <c r="N873" s="28">
        <f t="shared" si="3254"/>
        <v>781.46</v>
      </c>
      <c r="O873" s="88"/>
      <c r="P873" s="54">
        <f>_xlfn.XLOOKUP($C873,[27]PSP!$C:$C,[27]PSP!$P:$P)</f>
        <v>0</v>
      </c>
      <c r="Q873" s="27">
        <f>_xlfn.XLOOKUP($C873,[27]PSP!$C:$C,[27]PSP!$Q:$Q)</f>
        <v>19.059999999999999</v>
      </c>
      <c r="R873" s="28">
        <f t="shared" si="3255"/>
        <v>0</v>
      </c>
      <c r="S873" s="88"/>
      <c r="T873" s="54">
        <f>_xlfn.XLOOKUP($C873,[27]PSP!$C:$C,[27]PSP!$T:$T)</f>
        <v>0</v>
      </c>
      <c r="U873" s="27">
        <f>_xlfn.XLOOKUP($C873,[27]PSP!$C:$C,[27]PSP!$U:$U)</f>
        <v>19.059999999999999</v>
      </c>
      <c r="V873" s="28">
        <f t="shared" si="3256"/>
        <v>0</v>
      </c>
      <c r="W873" s="88"/>
      <c r="X873" s="54">
        <f>_xlfn.XLOOKUP($C873,[27]PSP!$C:$C,[27]PSP!$X:$X)</f>
        <v>123</v>
      </c>
      <c r="Y873" s="27">
        <f>_xlfn.XLOOKUP($C873,[27]PSP!$C:$C,[27]PSP!$Y:$Y)</f>
        <v>19.059999999999999</v>
      </c>
      <c r="Z873" s="28">
        <f t="shared" si="3257"/>
        <v>2344.38</v>
      </c>
      <c r="AA873" s="88"/>
      <c r="AB873" s="54">
        <f>_xlfn.XLOOKUP($C873,[27]PSP!$C:$C,[27]PSP!$AB:$AB)</f>
        <v>0</v>
      </c>
      <c r="AC873" s="27">
        <f>_xlfn.XLOOKUP($C873,[27]PSP!$C:$C,[27]PSP!$AC:$AC)</f>
        <v>19.059999999999999</v>
      </c>
      <c r="AD873" s="28">
        <f t="shared" si="3258"/>
        <v>0</v>
      </c>
      <c r="AE873" s="88"/>
      <c r="AF873" s="54">
        <f>_xlfn.XLOOKUP($C873,[27]PSP!$C:$C,[27]PSP!$AF:$AF)</f>
        <v>82</v>
      </c>
      <c r="AG873" s="27">
        <f>_xlfn.XLOOKUP($C873,[27]PSP!$C:$C,[27]PSP!$AG:$AG)</f>
        <v>19.059999999999999</v>
      </c>
      <c r="AH873" s="28">
        <f t="shared" si="3259"/>
        <v>1562.92</v>
      </c>
      <c r="AI873" s="88"/>
      <c r="AJ873" s="54">
        <f>_xlfn.XLOOKUP($C873,[27]PSP!$C:$C,[27]PSP!$AJ:$AJ)</f>
        <v>106</v>
      </c>
      <c r="AK873" s="27">
        <f>_xlfn.XLOOKUP($C873,[27]PSP!$C:$C,[27]PSP!$AK:$AK)</f>
        <v>19.059999999999999</v>
      </c>
      <c r="AL873" s="28">
        <f t="shared" si="3260"/>
        <v>2020.36</v>
      </c>
      <c r="AM873" s="88"/>
      <c r="AN873" s="54">
        <f>_xlfn.XLOOKUP($C873,[27]PSP!$C:$C,[27]PSP!$AN:$AN)</f>
        <v>0</v>
      </c>
      <c r="AO873" s="27">
        <f>_xlfn.XLOOKUP($C873,[27]PSP!$C:$C,[27]PSP!$AO:$AO)</f>
        <v>19.059999999999999</v>
      </c>
      <c r="AP873" s="28">
        <f t="shared" si="3261"/>
        <v>0</v>
      </c>
      <c r="AQ873" s="88"/>
      <c r="AR873" s="54">
        <f>_xlfn.XLOOKUP($C873,[27]PSP!$C:$C,[27]PSP!$AR:$AR)</f>
        <v>201</v>
      </c>
      <c r="AS873" s="27">
        <f>_xlfn.XLOOKUP($C873,[27]PSP!$C:$C,[27]PSP!$AS:$AS)</f>
        <v>19.059999999999999</v>
      </c>
      <c r="AT873" s="28">
        <f t="shared" si="3262"/>
        <v>3831.06</v>
      </c>
      <c r="AU873" s="88"/>
      <c r="AV873" s="54">
        <f>_xlfn.XLOOKUP($C873,[27]PSP!$C:$C,[27]PSP!$AV:$AV)</f>
        <v>106</v>
      </c>
      <c r="AW873" s="27">
        <f>_xlfn.XLOOKUP($C873,[27]PSP!$C:$C,[27]PSP!$AW:$AW)</f>
        <v>19.059999999999999</v>
      </c>
      <c r="AX873" s="28">
        <f t="shared" si="3263"/>
        <v>2020.36</v>
      </c>
      <c r="AY873" s="88"/>
      <c r="AZ873" s="54">
        <f>_xlfn.XLOOKUP($C873,[27]PSP!$C:$C,[27]PSP!$AZ:$AZ)</f>
        <v>41</v>
      </c>
      <c r="BA873" s="27">
        <f>_xlfn.XLOOKUP($C873,[27]PSP!$C:$C,[27]PSP!$BA:$BA)</f>
        <v>19.059999999999999</v>
      </c>
      <c r="BB873" s="28">
        <f t="shared" si="3264"/>
        <v>781.46</v>
      </c>
      <c r="BC873" s="88"/>
      <c r="BD873" s="54">
        <f>_xlfn.XLOOKUP($C873,[27]PSP!$C:$C,[27]PSP!$BD:$BD)</f>
        <v>106</v>
      </c>
      <c r="BE873" s="27">
        <f>_xlfn.XLOOKUP($C873,[27]PSP!$C:$C,[27]PSP!$BE:$BE)</f>
        <v>19.059999999999999</v>
      </c>
      <c r="BF873" s="28">
        <f t="shared" si="3265"/>
        <v>2020.36</v>
      </c>
      <c r="BG873" s="88"/>
      <c r="BH873" s="54">
        <f>_xlfn.XLOOKUP($C873,[27]PSP!$C:$C,[27]PSP!$BH:$BH)</f>
        <v>164</v>
      </c>
      <c r="BI873" s="27">
        <f>_xlfn.XLOOKUP($C873,[27]PSP!$C:$C,[27]PSP!$BI:$BI)</f>
        <v>19.059999999999999</v>
      </c>
      <c r="BJ873" s="28">
        <f t="shared" si="3266"/>
        <v>3125.84</v>
      </c>
      <c r="BK873" s="88"/>
      <c r="BL873" s="54">
        <f>_xlfn.XLOOKUP($C873,[27]PSP!$C:$C,[27]PSP!$BL:$BL)</f>
        <v>41</v>
      </c>
      <c r="BM873" s="27">
        <f>_xlfn.XLOOKUP($C873,[27]PSP!$C:$C,[27]PSP!$BM:$BM)</f>
        <v>19.059999999999999</v>
      </c>
      <c r="BN873" s="28">
        <f t="shared" si="3267"/>
        <v>781.46</v>
      </c>
      <c r="BO873" s="88"/>
      <c r="BP873" s="54">
        <f>_xlfn.XLOOKUP($C873,[27]PSP!$C:$C,[27]PSP!$BP:$BP)</f>
        <v>160</v>
      </c>
      <c r="BQ873" s="27">
        <f>_xlfn.XLOOKUP($C873,[27]PSP!$C:$C,[27]PSP!$BQ:$BQ)</f>
        <v>19.059999999999999</v>
      </c>
      <c r="BR873" s="28">
        <f t="shared" si="3268"/>
        <v>3049.6</v>
      </c>
      <c r="BS873" s="88"/>
      <c r="BT873" s="54">
        <f>_xlfn.XLOOKUP($C873,[27]PSP!$C:$C,[27]PSP!$BT:$BT)</f>
        <v>41</v>
      </c>
      <c r="BU873" s="27">
        <f>_xlfn.XLOOKUP($C873,[27]PSP!$C:$C,[27]PSP!$BU:$BU)</f>
        <v>19.059999999999999</v>
      </c>
      <c r="BV873" s="28">
        <f t="shared" si="3269"/>
        <v>781.46</v>
      </c>
      <c r="BW873" s="88"/>
      <c r="BX873" s="54">
        <f>_xlfn.XLOOKUP($C873,[27]PSP!$C:$C,[27]PSP!$BX:$BX)</f>
        <v>41</v>
      </c>
      <c r="BY873" s="27">
        <f>_xlfn.XLOOKUP($C873,[27]PSP!$C:$C,[27]PSP!$BY:$BY)</f>
        <v>19.059999999999999</v>
      </c>
      <c r="BZ873" s="28">
        <f t="shared" si="3270"/>
        <v>781.46</v>
      </c>
      <c r="CA873" s="88"/>
      <c r="CB873" s="54">
        <f>_xlfn.XLOOKUP($C873,[27]PSP!$C:$C,[27]PSP!$CB:$CB)</f>
        <v>266</v>
      </c>
      <c r="CC873" s="27">
        <f>_xlfn.XLOOKUP($C873,[27]PSP!$C:$C,[27]PSP!$CC:$CC)</f>
        <v>19.059999999999999</v>
      </c>
      <c r="CD873" s="28">
        <f t="shared" si="3271"/>
        <v>5069.96</v>
      </c>
      <c r="CE873" s="88"/>
      <c r="CF873" s="54">
        <f>_xlfn.XLOOKUP($C873,[27]PSP!$C:$C,[27]PSP!$CF:$CF)</f>
        <v>106</v>
      </c>
      <c r="CG873" s="27">
        <f>_xlfn.XLOOKUP($C873,[27]PSP!$C:$C,[27]PSP!$CG:$CG)</f>
        <v>19.059999999999999</v>
      </c>
      <c r="CH873" s="28">
        <f t="shared" si="3272"/>
        <v>2020.36</v>
      </c>
      <c r="CI873" s="88"/>
      <c r="CJ873" s="54">
        <f>_xlfn.XLOOKUP($C873,[27]PSP!$C:$C,[27]PSP!$CJ:$CJ)</f>
        <v>65</v>
      </c>
      <c r="CK873" s="27">
        <f>_xlfn.XLOOKUP($C873,[27]PSP!$C:$C,[27]PSP!$CK:$CK)</f>
        <v>19.059999999999999</v>
      </c>
      <c r="CL873" s="28">
        <f t="shared" si="3273"/>
        <v>1238.9000000000001</v>
      </c>
      <c r="CM873" s="88"/>
      <c r="CN873" s="54">
        <f>_xlfn.XLOOKUP($C873,[27]PSP!$C:$C,[27]PSP!$CN:$CN)</f>
        <v>123</v>
      </c>
      <c r="CO873" s="27">
        <f>_xlfn.XLOOKUP($C873,[27]PSP!$C:$C,[27]PSP!$CO:$CO)</f>
        <v>19.059999999999999</v>
      </c>
      <c r="CP873" s="28">
        <f t="shared" si="3274"/>
        <v>2344.38</v>
      </c>
      <c r="CQ873" s="88"/>
      <c r="CR873" s="54">
        <f>_xlfn.XLOOKUP($C873,[27]PSP!$C:$C,[27]PSP!$CR:$CR)</f>
        <v>0</v>
      </c>
      <c r="CS873" s="27">
        <f>_xlfn.XLOOKUP($C873,[27]PSP!$C:$C,[27]PSP!$CS:$CS)</f>
        <v>19.059999999999999</v>
      </c>
      <c r="CT873" s="28">
        <f t="shared" si="3275"/>
        <v>0</v>
      </c>
      <c r="CU873" s="88"/>
      <c r="CV873" s="54">
        <f>_xlfn.XLOOKUP($C873,[27]PSP!$C:$C,[27]PSP!$CV:$CV)</f>
        <v>123</v>
      </c>
      <c r="CW873" s="27">
        <f>_xlfn.XLOOKUP($C873,[27]PSP!$C:$C,[27]PSP!$CW:$CW)</f>
        <v>19.059999999999999</v>
      </c>
      <c r="CX873" s="28">
        <f t="shared" si="3276"/>
        <v>2344.38</v>
      </c>
      <c r="CY873" s="88"/>
      <c r="CZ873" s="54">
        <f>_xlfn.XLOOKUP($C873,[27]PSP!$C:$C,[27]PSP!$CZ:$CZ)</f>
        <v>171</v>
      </c>
      <c r="DA873" s="27">
        <f>_xlfn.XLOOKUP($C873,[27]PSP!$C:$C,[27]PSP!$DA:$DA)</f>
        <v>19.059999999999999</v>
      </c>
      <c r="DB873" s="28">
        <f t="shared" si="3277"/>
        <v>3259.26</v>
      </c>
      <c r="DC873" s="88"/>
      <c r="DD873" s="54">
        <f>_xlfn.XLOOKUP($C873,[27]PSP!$C:$C,[27]PSP!$DD:$DD)</f>
        <v>0</v>
      </c>
      <c r="DE873" s="27">
        <f>_xlfn.XLOOKUP($C873,[27]PSP!$C:$C,[27]PSP!$DE:$DE)</f>
        <v>19.059999999999999</v>
      </c>
      <c r="DF873" s="28">
        <f t="shared" si="3278"/>
        <v>0</v>
      </c>
      <c r="DG873" s="88"/>
      <c r="DH873" s="54">
        <f>_xlfn.XLOOKUP($C873,[27]PSP!$C:$C,[27]PSP!$DH:$DH)</f>
        <v>0</v>
      </c>
      <c r="DI873" s="27">
        <f>_xlfn.XLOOKUP($C873,[27]PSP!$C:$C,[27]PSP!$DI:$DI)</f>
        <v>19.059999999999999</v>
      </c>
      <c r="DJ873" s="28">
        <f t="shared" si="3279"/>
        <v>0</v>
      </c>
      <c r="DK873" s="88"/>
      <c r="DL873" s="54">
        <f>_xlfn.XLOOKUP($C873,[27]PSP!$C:$C,[27]PSP!$DL:$DL)</f>
        <v>41</v>
      </c>
      <c r="DM873" s="27">
        <f>_xlfn.XLOOKUP($C873,[27]PSP!$C:$C,[27]PSP!$DM:$DM)</f>
        <v>19.059999999999999</v>
      </c>
      <c r="DN873" s="28">
        <f t="shared" si="3280"/>
        <v>781.46</v>
      </c>
      <c r="DO873" s="88"/>
      <c r="DP873" s="54">
        <f>_xlfn.XLOOKUP($C873,[27]PSP!$C:$C,[27]PSP!$DP:$DP)</f>
        <v>0</v>
      </c>
      <c r="DQ873" s="27">
        <f>_xlfn.XLOOKUP($C873,[27]PSP!$C:$C,[27]PSP!$DQ:$DQ)</f>
        <v>19.059999999999999</v>
      </c>
      <c r="DR873" s="28">
        <f t="shared" si="3281"/>
        <v>0</v>
      </c>
      <c r="DS873" s="88"/>
      <c r="DT873" s="54">
        <f>_xlfn.XLOOKUP($C873,[27]PSP!$C:$C,[27]PSP!$DT:$DT)</f>
        <v>0</v>
      </c>
      <c r="DU873" s="27">
        <f>_xlfn.XLOOKUP($C873,[27]PSP!$C:$C,[27]PSP!$DU:$DU)</f>
        <v>19.059999999999999</v>
      </c>
      <c r="DV873" s="28">
        <f t="shared" si="3282"/>
        <v>0</v>
      </c>
      <c r="DW873" s="88"/>
      <c r="DX873" s="54">
        <f>_xlfn.XLOOKUP($C873,[27]PSP!$C:$C,[27]PSP!$DX:$DX)</f>
        <v>58</v>
      </c>
      <c r="DY873" s="27">
        <f>_xlfn.XLOOKUP($C873,[27]PSP!$C:$C,[27]PSP!$DY:$DY)</f>
        <v>19.059999999999999</v>
      </c>
      <c r="DZ873" s="28">
        <f t="shared" si="3283"/>
        <v>1105.48</v>
      </c>
      <c r="EA873" s="88"/>
      <c r="EB873" s="54">
        <f>_xlfn.XLOOKUP($C873,[27]PSP!$C:$C,[27]PSP!$EB:$EB)</f>
        <v>58</v>
      </c>
      <c r="EC873" s="27">
        <f>_xlfn.XLOOKUP($C873,[27]PSP!$C:$C,[27]PSP!$EC:$EC)</f>
        <v>19.059999999999999</v>
      </c>
      <c r="ED873" s="28">
        <f t="shared" si="3284"/>
        <v>1105.48</v>
      </c>
      <c r="EE873" s="88"/>
      <c r="EF873" s="54">
        <f>_xlfn.XLOOKUP($C873,[27]PSP!$C:$C,[27]PSP!$EF:$EF)</f>
        <v>58</v>
      </c>
      <c r="EG873" s="27">
        <f>_xlfn.XLOOKUP($C873,[27]PSP!$C:$C,[27]PSP!$EG:$EG)</f>
        <v>19.059999999999999</v>
      </c>
      <c r="EH873" s="28">
        <f t="shared" si="3285"/>
        <v>1105.48</v>
      </c>
      <c r="EI873" s="88"/>
      <c r="EJ873" s="54" t="e">
        <f>_xlfn.XLOOKUP($C873,[27]PSP!$C:$C,[27]PSP!$EJ:$EJ)</f>
        <v>#REF!</v>
      </c>
      <c r="EK873" s="27">
        <f>_xlfn.XLOOKUP($C873,[27]PSP!$C:$C,[27]PSP!$EK:$EK)</f>
        <v>19.059999999999999</v>
      </c>
      <c r="EL873" s="28" t="e">
        <f t="shared" si="3286"/>
        <v>#REF!</v>
      </c>
      <c r="EM873" s="88"/>
      <c r="EN873" s="108"/>
      <c r="EO873" s="29" t="e">
        <f t="shared" si="3252"/>
        <v>#REF!</v>
      </c>
      <c r="EP873" s="88" t="e">
        <f t="shared" si="3217"/>
        <v>#REF!</v>
      </c>
      <c r="EQ873" s="1" t="e">
        <f t="shared" si="2596"/>
        <v>#REF!</v>
      </c>
      <c r="ES873" s="118">
        <f t="shared" si="3287"/>
        <v>1.1767000000000001</v>
      </c>
    </row>
    <row r="874" spans="3:149" s="1" customFormat="1" ht="22.5" customHeight="1" x14ac:dyDescent="0.25">
      <c r="C874" s="24" t="s">
        <v>1009</v>
      </c>
      <c r="D874" s="43">
        <f>_xlfn.XLOOKUP($C874,[27]PSP!$C:$C,[27]PSP!$D:$D)</f>
        <v>101637</v>
      </c>
      <c r="E874" s="24" t="str">
        <f>_xlfn.XLOOKUP($C874,[27]PSP!$C:$C,[27]PSP!$E:$E)</f>
        <v>SINAPI SERVIÇO</v>
      </c>
      <c r="F874" s="25" t="str">
        <f>_xlfn.XLOOKUP($C874,[27]PSP!$C:$C,[27]PSP!$F:$F)</f>
        <v>BRAÇO PARA ILUMINAÇÃO PÚBLICA, EM TUBO DE AÇO GALVANIZADO, COMPRIMENTO DE 1,50 M, PARA FIXAÇÃO EM POSTE METÁLICO - FORNECIMENTO E INSTALAÇÃO. AF_08/2020</v>
      </c>
      <c r="G874" s="26" t="str">
        <f>_xlfn.XLOOKUP($C874,[27]PSP!$C:$C,[27]PSP!$G:$G)</f>
        <v>UN</v>
      </c>
      <c r="H874" s="53" t="e">
        <f>_xlfn.XLOOKUP($C874,[27]PSP!$C:$C,[27]PSP!$H:$H)</f>
        <v>#REF!</v>
      </c>
      <c r="I874" s="28" t="e">
        <f>_xlfn.XLOOKUP($C874,[27]PSP!$C:$C,[27]PSP!$I:$I)</f>
        <v>#REF!</v>
      </c>
      <c r="J874" s="28" t="e">
        <f t="shared" si="3253"/>
        <v>#REF!</v>
      </c>
      <c r="K874" s="88"/>
      <c r="L874" s="54">
        <f>_xlfn.XLOOKUP($C874,[27]PSP!$C:$C,[27]PSP!$L:$L)</f>
        <v>41</v>
      </c>
      <c r="M874" s="27">
        <f>_xlfn.XLOOKUP($C874,[27]PSP!$C:$C,[27]PSP!$M:$M)</f>
        <v>87.95</v>
      </c>
      <c r="N874" s="28">
        <f t="shared" si="3254"/>
        <v>3605.95</v>
      </c>
      <c r="O874" s="88"/>
      <c r="P874" s="54">
        <f>_xlfn.XLOOKUP($C874,[27]PSP!$C:$C,[27]PSP!$P:$P)</f>
        <v>0</v>
      </c>
      <c r="Q874" s="27">
        <f>_xlfn.XLOOKUP($C874,[27]PSP!$C:$C,[27]PSP!$Q:$Q)</f>
        <v>87.95</v>
      </c>
      <c r="R874" s="28">
        <f t="shared" si="3255"/>
        <v>0</v>
      </c>
      <c r="S874" s="88"/>
      <c r="T874" s="54">
        <f>_xlfn.XLOOKUP($C874,[27]PSP!$C:$C,[27]PSP!$T:$T)</f>
        <v>0</v>
      </c>
      <c r="U874" s="27">
        <f>_xlfn.XLOOKUP($C874,[27]PSP!$C:$C,[27]PSP!$U:$U)</f>
        <v>87.95</v>
      </c>
      <c r="V874" s="28">
        <f t="shared" si="3256"/>
        <v>0</v>
      </c>
      <c r="W874" s="88"/>
      <c r="X874" s="54">
        <f>_xlfn.XLOOKUP($C874,[27]PSP!$C:$C,[27]PSP!$X:$X)</f>
        <v>123</v>
      </c>
      <c r="Y874" s="27">
        <f>_xlfn.XLOOKUP($C874,[27]PSP!$C:$C,[27]PSP!$Y:$Y)</f>
        <v>87.95</v>
      </c>
      <c r="Z874" s="28">
        <f t="shared" si="3257"/>
        <v>10817.85</v>
      </c>
      <c r="AA874" s="88"/>
      <c r="AB874" s="54">
        <f>_xlfn.XLOOKUP($C874,[27]PSP!$C:$C,[27]PSP!$AB:$AB)</f>
        <v>0</v>
      </c>
      <c r="AC874" s="27">
        <f>_xlfn.XLOOKUP($C874,[27]PSP!$C:$C,[27]PSP!$AC:$AC)</f>
        <v>87.95</v>
      </c>
      <c r="AD874" s="28">
        <f t="shared" si="3258"/>
        <v>0</v>
      </c>
      <c r="AE874" s="88"/>
      <c r="AF874" s="54">
        <f>_xlfn.XLOOKUP($C874,[27]PSP!$C:$C,[27]PSP!$AF:$AF)</f>
        <v>82</v>
      </c>
      <c r="AG874" s="27">
        <f>_xlfn.XLOOKUP($C874,[27]PSP!$C:$C,[27]PSP!$AG:$AG)</f>
        <v>87.95</v>
      </c>
      <c r="AH874" s="28">
        <f t="shared" si="3259"/>
        <v>7211.9</v>
      </c>
      <c r="AI874" s="88"/>
      <c r="AJ874" s="54">
        <f>_xlfn.XLOOKUP($C874,[27]PSP!$C:$C,[27]PSP!$AJ:$AJ)</f>
        <v>106</v>
      </c>
      <c r="AK874" s="27">
        <f>_xlfn.XLOOKUP($C874,[27]PSP!$C:$C,[27]PSP!$AK:$AK)</f>
        <v>87.95</v>
      </c>
      <c r="AL874" s="28">
        <f t="shared" si="3260"/>
        <v>9322.7000000000007</v>
      </c>
      <c r="AM874" s="88"/>
      <c r="AN874" s="54">
        <f>_xlfn.XLOOKUP($C874,[27]PSP!$C:$C,[27]PSP!$AN:$AN)</f>
        <v>0</v>
      </c>
      <c r="AO874" s="27">
        <f>_xlfn.XLOOKUP($C874,[27]PSP!$C:$C,[27]PSP!$AO:$AO)</f>
        <v>87.95</v>
      </c>
      <c r="AP874" s="28">
        <f t="shared" si="3261"/>
        <v>0</v>
      </c>
      <c r="AQ874" s="88"/>
      <c r="AR874" s="54">
        <f>_xlfn.XLOOKUP($C874,[27]PSP!$C:$C,[27]PSP!$AR:$AR)</f>
        <v>201</v>
      </c>
      <c r="AS874" s="27">
        <f>_xlfn.XLOOKUP($C874,[27]PSP!$C:$C,[27]PSP!$AS:$AS)</f>
        <v>87.95</v>
      </c>
      <c r="AT874" s="28">
        <f t="shared" si="3262"/>
        <v>17677.95</v>
      </c>
      <c r="AU874" s="88"/>
      <c r="AV874" s="54">
        <f>_xlfn.XLOOKUP($C874,[27]PSP!$C:$C,[27]PSP!$AV:$AV)</f>
        <v>106</v>
      </c>
      <c r="AW874" s="27">
        <f>_xlfn.XLOOKUP($C874,[27]PSP!$C:$C,[27]PSP!$AW:$AW)</f>
        <v>87.95</v>
      </c>
      <c r="AX874" s="28">
        <f t="shared" si="3263"/>
        <v>9322.7000000000007</v>
      </c>
      <c r="AY874" s="88"/>
      <c r="AZ874" s="54">
        <f>_xlfn.XLOOKUP($C874,[27]PSP!$C:$C,[27]PSP!$AZ:$AZ)</f>
        <v>41</v>
      </c>
      <c r="BA874" s="27">
        <f>_xlfn.XLOOKUP($C874,[27]PSP!$C:$C,[27]PSP!$BA:$BA)</f>
        <v>87.95</v>
      </c>
      <c r="BB874" s="28">
        <f t="shared" si="3264"/>
        <v>3605.95</v>
      </c>
      <c r="BC874" s="88"/>
      <c r="BD874" s="54">
        <f>_xlfn.XLOOKUP($C874,[27]PSP!$C:$C,[27]PSP!$BD:$BD)</f>
        <v>106</v>
      </c>
      <c r="BE874" s="27">
        <f>_xlfn.XLOOKUP($C874,[27]PSP!$C:$C,[27]PSP!$BE:$BE)</f>
        <v>87.95</v>
      </c>
      <c r="BF874" s="28">
        <f t="shared" si="3265"/>
        <v>9322.7000000000007</v>
      </c>
      <c r="BG874" s="88"/>
      <c r="BH874" s="54">
        <f>_xlfn.XLOOKUP($C874,[27]PSP!$C:$C,[27]PSP!$BH:$BH)</f>
        <v>164</v>
      </c>
      <c r="BI874" s="27">
        <f>_xlfn.XLOOKUP($C874,[27]PSP!$C:$C,[27]PSP!$BI:$BI)</f>
        <v>87.95</v>
      </c>
      <c r="BJ874" s="28">
        <f t="shared" si="3266"/>
        <v>14423.8</v>
      </c>
      <c r="BK874" s="88"/>
      <c r="BL874" s="54">
        <f>_xlfn.XLOOKUP($C874,[27]PSP!$C:$C,[27]PSP!$BL:$BL)</f>
        <v>41</v>
      </c>
      <c r="BM874" s="27">
        <f>_xlfn.XLOOKUP($C874,[27]PSP!$C:$C,[27]PSP!$BM:$BM)</f>
        <v>87.95</v>
      </c>
      <c r="BN874" s="28">
        <f t="shared" si="3267"/>
        <v>3605.95</v>
      </c>
      <c r="BO874" s="88"/>
      <c r="BP874" s="54">
        <f>_xlfn.XLOOKUP($C874,[27]PSP!$C:$C,[27]PSP!$BP:$BP)</f>
        <v>160</v>
      </c>
      <c r="BQ874" s="27">
        <f>_xlfn.XLOOKUP($C874,[27]PSP!$C:$C,[27]PSP!$BQ:$BQ)</f>
        <v>87.95</v>
      </c>
      <c r="BR874" s="28">
        <f t="shared" si="3268"/>
        <v>14072</v>
      </c>
      <c r="BS874" s="88"/>
      <c r="BT874" s="54">
        <f>_xlfn.XLOOKUP($C874,[27]PSP!$C:$C,[27]PSP!$BT:$BT)</f>
        <v>41</v>
      </c>
      <c r="BU874" s="27">
        <f>_xlfn.XLOOKUP($C874,[27]PSP!$C:$C,[27]PSP!$BU:$BU)</f>
        <v>87.95</v>
      </c>
      <c r="BV874" s="28">
        <f t="shared" si="3269"/>
        <v>3605.95</v>
      </c>
      <c r="BW874" s="88"/>
      <c r="BX874" s="54">
        <f>_xlfn.XLOOKUP($C874,[27]PSP!$C:$C,[27]PSP!$BX:$BX)</f>
        <v>41</v>
      </c>
      <c r="BY874" s="27">
        <f>_xlfn.XLOOKUP($C874,[27]PSP!$C:$C,[27]PSP!$BY:$BY)</f>
        <v>87.95</v>
      </c>
      <c r="BZ874" s="28">
        <f t="shared" si="3270"/>
        <v>3605.95</v>
      </c>
      <c r="CA874" s="88"/>
      <c r="CB874" s="54">
        <f>_xlfn.XLOOKUP($C874,[27]PSP!$C:$C,[27]PSP!$CB:$CB)</f>
        <v>266</v>
      </c>
      <c r="CC874" s="27">
        <f>_xlfn.XLOOKUP($C874,[27]PSP!$C:$C,[27]PSP!$CC:$CC)</f>
        <v>87.95</v>
      </c>
      <c r="CD874" s="28">
        <f t="shared" si="3271"/>
        <v>23394.7</v>
      </c>
      <c r="CE874" s="88"/>
      <c r="CF874" s="54">
        <f>_xlfn.XLOOKUP($C874,[27]PSP!$C:$C,[27]PSP!$CF:$CF)</f>
        <v>106</v>
      </c>
      <c r="CG874" s="27">
        <f>_xlfn.XLOOKUP($C874,[27]PSP!$C:$C,[27]PSP!$CG:$CG)</f>
        <v>87.95</v>
      </c>
      <c r="CH874" s="28">
        <f t="shared" si="3272"/>
        <v>9322.7000000000007</v>
      </c>
      <c r="CI874" s="88"/>
      <c r="CJ874" s="54">
        <f>_xlfn.XLOOKUP($C874,[27]PSP!$C:$C,[27]PSP!$CJ:$CJ)</f>
        <v>65</v>
      </c>
      <c r="CK874" s="27">
        <f>_xlfn.XLOOKUP($C874,[27]PSP!$C:$C,[27]PSP!$CK:$CK)</f>
        <v>87.95</v>
      </c>
      <c r="CL874" s="28">
        <f t="shared" si="3273"/>
        <v>5716.75</v>
      </c>
      <c r="CM874" s="88"/>
      <c r="CN874" s="54">
        <f>_xlfn.XLOOKUP($C874,[27]PSP!$C:$C,[27]PSP!$CN:$CN)</f>
        <v>123</v>
      </c>
      <c r="CO874" s="27">
        <f>_xlfn.XLOOKUP($C874,[27]PSP!$C:$C,[27]PSP!$CO:$CO)</f>
        <v>87.95</v>
      </c>
      <c r="CP874" s="28">
        <f t="shared" si="3274"/>
        <v>10817.85</v>
      </c>
      <c r="CQ874" s="88"/>
      <c r="CR874" s="54">
        <f>_xlfn.XLOOKUP($C874,[27]PSP!$C:$C,[27]PSP!$CR:$CR)</f>
        <v>0</v>
      </c>
      <c r="CS874" s="27">
        <f>_xlfn.XLOOKUP($C874,[27]PSP!$C:$C,[27]PSP!$CS:$CS)</f>
        <v>87.95</v>
      </c>
      <c r="CT874" s="28">
        <f t="shared" si="3275"/>
        <v>0</v>
      </c>
      <c r="CU874" s="88"/>
      <c r="CV874" s="54">
        <f>_xlfn.XLOOKUP($C874,[27]PSP!$C:$C,[27]PSP!$CV:$CV)</f>
        <v>123</v>
      </c>
      <c r="CW874" s="27">
        <f>_xlfn.XLOOKUP($C874,[27]PSP!$C:$C,[27]PSP!$CW:$CW)</f>
        <v>87.95</v>
      </c>
      <c r="CX874" s="28">
        <f t="shared" si="3276"/>
        <v>10817.85</v>
      </c>
      <c r="CY874" s="88"/>
      <c r="CZ874" s="54">
        <f>_xlfn.XLOOKUP($C874,[27]PSP!$C:$C,[27]PSP!$CZ:$CZ)</f>
        <v>171</v>
      </c>
      <c r="DA874" s="27">
        <f>_xlfn.XLOOKUP($C874,[27]PSP!$C:$C,[27]PSP!$DA:$DA)</f>
        <v>87.95</v>
      </c>
      <c r="DB874" s="28">
        <f t="shared" si="3277"/>
        <v>15039.45</v>
      </c>
      <c r="DC874" s="88"/>
      <c r="DD874" s="54">
        <f>_xlfn.XLOOKUP($C874,[27]PSP!$C:$C,[27]PSP!$DD:$DD)</f>
        <v>0</v>
      </c>
      <c r="DE874" s="27">
        <f>_xlfn.XLOOKUP($C874,[27]PSP!$C:$C,[27]PSP!$DE:$DE)</f>
        <v>87.95</v>
      </c>
      <c r="DF874" s="28">
        <f t="shared" si="3278"/>
        <v>0</v>
      </c>
      <c r="DG874" s="88"/>
      <c r="DH874" s="54">
        <f>_xlfn.XLOOKUP($C874,[27]PSP!$C:$C,[27]PSP!$DH:$DH)</f>
        <v>0</v>
      </c>
      <c r="DI874" s="27">
        <f>_xlfn.XLOOKUP($C874,[27]PSP!$C:$C,[27]PSP!$DI:$DI)</f>
        <v>87.95</v>
      </c>
      <c r="DJ874" s="28">
        <f t="shared" si="3279"/>
        <v>0</v>
      </c>
      <c r="DK874" s="88"/>
      <c r="DL874" s="54">
        <f>_xlfn.XLOOKUP($C874,[27]PSP!$C:$C,[27]PSP!$DL:$DL)</f>
        <v>41</v>
      </c>
      <c r="DM874" s="27">
        <f>_xlfn.XLOOKUP($C874,[27]PSP!$C:$C,[27]PSP!$DM:$DM)</f>
        <v>87.95</v>
      </c>
      <c r="DN874" s="28">
        <f t="shared" si="3280"/>
        <v>3605.95</v>
      </c>
      <c r="DO874" s="88"/>
      <c r="DP874" s="54">
        <f>_xlfn.XLOOKUP($C874,[27]PSP!$C:$C,[27]PSP!$DP:$DP)</f>
        <v>0</v>
      </c>
      <c r="DQ874" s="27">
        <f>_xlfn.XLOOKUP($C874,[27]PSP!$C:$C,[27]PSP!$DQ:$DQ)</f>
        <v>87.95</v>
      </c>
      <c r="DR874" s="28">
        <f t="shared" si="3281"/>
        <v>0</v>
      </c>
      <c r="DS874" s="88"/>
      <c r="DT874" s="54">
        <f>_xlfn.XLOOKUP($C874,[27]PSP!$C:$C,[27]PSP!$DT:$DT)</f>
        <v>0</v>
      </c>
      <c r="DU874" s="27">
        <f>_xlfn.XLOOKUP($C874,[27]PSP!$C:$C,[27]PSP!$DU:$DU)</f>
        <v>87.95</v>
      </c>
      <c r="DV874" s="28">
        <f t="shared" si="3282"/>
        <v>0</v>
      </c>
      <c r="DW874" s="88"/>
      <c r="DX874" s="54">
        <f>_xlfn.XLOOKUP($C874,[27]PSP!$C:$C,[27]PSP!$DX:$DX)</f>
        <v>58</v>
      </c>
      <c r="DY874" s="27">
        <f>_xlfn.XLOOKUP($C874,[27]PSP!$C:$C,[27]PSP!$DY:$DY)</f>
        <v>87.95</v>
      </c>
      <c r="DZ874" s="28">
        <f t="shared" si="3283"/>
        <v>5101.1000000000004</v>
      </c>
      <c r="EA874" s="88"/>
      <c r="EB874" s="54">
        <f>_xlfn.XLOOKUP($C874,[27]PSP!$C:$C,[27]PSP!$EB:$EB)</f>
        <v>58</v>
      </c>
      <c r="EC874" s="27">
        <f>_xlfn.XLOOKUP($C874,[27]PSP!$C:$C,[27]PSP!$EC:$EC)</f>
        <v>87.95</v>
      </c>
      <c r="ED874" s="28">
        <f t="shared" si="3284"/>
        <v>5101.1000000000004</v>
      </c>
      <c r="EE874" s="88"/>
      <c r="EF874" s="54">
        <f>_xlfn.XLOOKUP($C874,[27]PSP!$C:$C,[27]PSP!$EF:$EF)</f>
        <v>58</v>
      </c>
      <c r="EG874" s="27">
        <f>_xlfn.XLOOKUP($C874,[27]PSP!$C:$C,[27]PSP!$EG:$EG)</f>
        <v>87.95</v>
      </c>
      <c r="EH874" s="28">
        <f t="shared" si="3285"/>
        <v>5101.1000000000004</v>
      </c>
      <c r="EI874" s="88"/>
      <c r="EJ874" s="54" t="e">
        <f>_xlfn.XLOOKUP($C874,[27]PSP!$C:$C,[27]PSP!$EJ:$EJ)</f>
        <v>#REF!</v>
      </c>
      <c r="EK874" s="27">
        <f>_xlfn.XLOOKUP($C874,[27]PSP!$C:$C,[27]PSP!$EK:$EK)</f>
        <v>87.95</v>
      </c>
      <c r="EL874" s="28" t="e">
        <f t="shared" si="3286"/>
        <v>#REF!</v>
      </c>
      <c r="EM874" s="88"/>
      <c r="EN874" s="108"/>
      <c r="EO874" s="29" t="e">
        <f t="shared" si="3252"/>
        <v>#REF!</v>
      </c>
      <c r="EP874" s="88" t="e">
        <f t="shared" si="3217"/>
        <v>#REF!</v>
      </c>
      <c r="EQ874" s="1" t="e">
        <f t="shared" si="2596"/>
        <v>#REF!</v>
      </c>
      <c r="ES874" s="118">
        <f t="shared" si="3287"/>
        <v>1.1767000000000001</v>
      </c>
    </row>
    <row r="875" spans="3:149" s="1" customFormat="1" ht="21" x14ac:dyDescent="0.25">
      <c r="C875" s="24" t="s">
        <v>1010</v>
      </c>
      <c r="D875" s="43">
        <f>_xlfn.XLOOKUP($C875,[27]PSP!$C:$C,[27]PSP!$D:$D)</f>
        <v>101659</v>
      </c>
      <c r="E875" s="24" t="str">
        <f>_xlfn.XLOOKUP($C875,[27]PSP!$C:$C,[27]PSP!$E:$E)</f>
        <v>SINAPI SERVIÇO</v>
      </c>
      <c r="F875" s="25" t="str">
        <f>_xlfn.XLOOKUP($C875,[27]PSP!$C:$C,[27]PSP!$F:$F)</f>
        <v>LUMINÁRIA DE LED PARA ILUMINAÇÃO PÚBLICA, DE 181 W ATÉ 239 W - FORNECIMENTO E INSTALAÇÃO. AF_08/2020</v>
      </c>
      <c r="G875" s="26" t="str">
        <f>_xlfn.XLOOKUP($C875,[27]PSP!$C:$C,[27]PSP!$G:$G)</f>
        <v>UN</v>
      </c>
      <c r="H875" s="53" t="e">
        <f>_xlfn.XLOOKUP($C875,[27]PSP!$C:$C,[27]PSP!$H:$H)</f>
        <v>#REF!</v>
      </c>
      <c r="I875" s="28" t="e">
        <f>_xlfn.XLOOKUP($C875,[27]PSP!$C:$C,[27]PSP!$I:$I)</f>
        <v>#REF!</v>
      </c>
      <c r="J875" s="28" t="e">
        <f t="shared" si="3253"/>
        <v>#REF!</v>
      </c>
      <c r="K875" s="88"/>
      <c r="L875" s="54">
        <f>_xlfn.XLOOKUP($C875,[27]PSP!$C:$C,[27]PSP!$L:$L)</f>
        <v>41</v>
      </c>
      <c r="M875" s="27">
        <f>_xlfn.XLOOKUP($C875,[27]PSP!$C:$C,[27]PSP!$M:$M)</f>
        <v>1037.95</v>
      </c>
      <c r="N875" s="28">
        <f t="shared" si="3254"/>
        <v>42555.95</v>
      </c>
      <c r="O875" s="88"/>
      <c r="P875" s="54">
        <f>_xlfn.XLOOKUP($C875,[27]PSP!$C:$C,[27]PSP!$P:$P)</f>
        <v>0</v>
      </c>
      <c r="Q875" s="27">
        <f>_xlfn.XLOOKUP($C875,[27]PSP!$C:$C,[27]PSP!$Q:$Q)</f>
        <v>1037.95</v>
      </c>
      <c r="R875" s="28">
        <f t="shared" si="3255"/>
        <v>0</v>
      </c>
      <c r="S875" s="88"/>
      <c r="T875" s="54">
        <f>_xlfn.XLOOKUP($C875,[27]PSP!$C:$C,[27]PSP!$T:$T)</f>
        <v>0</v>
      </c>
      <c r="U875" s="27">
        <f>_xlfn.XLOOKUP($C875,[27]PSP!$C:$C,[27]PSP!$U:$U)</f>
        <v>1037.95</v>
      </c>
      <c r="V875" s="28">
        <f t="shared" si="3256"/>
        <v>0</v>
      </c>
      <c r="W875" s="88"/>
      <c r="X875" s="54">
        <f>_xlfn.XLOOKUP($C875,[27]PSP!$C:$C,[27]PSP!$X:$X)</f>
        <v>123</v>
      </c>
      <c r="Y875" s="27">
        <f>_xlfn.XLOOKUP($C875,[27]PSP!$C:$C,[27]PSP!$Y:$Y)</f>
        <v>1037.95</v>
      </c>
      <c r="Z875" s="28">
        <f t="shared" si="3257"/>
        <v>127667.85</v>
      </c>
      <c r="AA875" s="88"/>
      <c r="AB875" s="54">
        <f>_xlfn.XLOOKUP($C875,[27]PSP!$C:$C,[27]PSP!$AB:$AB)</f>
        <v>0</v>
      </c>
      <c r="AC875" s="27">
        <f>_xlfn.XLOOKUP($C875,[27]PSP!$C:$C,[27]PSP!$AC:$AC)</f>
        <v>1037.95</v>
      </c>
      <c r="AD875" s="28">
        <f t="shared" si="3258"/>
        <v>0</v>
      </c>
      <c r="AE875" s="88"/>
      <c r="AF875" s="54">
        <f>_xlfn.XLOOKUP($C875,[27]PSP!$C:$C,[27]PSP!$AF:$AF)</f>
        <v>82</v>
      </c>
      <c r="AG875" s="27">
        <f>_xlfn.XLOOKUP($C875,[27]PSP!$C:$C,[27]PSP!$AG:$AG)</f>
        <v>1037.95</v>
      </c>
      <c r="AH875" s="28">
        <f t="shared" si="3259"/>
        <v>85111.9</v>
      </c>
      <c r="AI875" s="88"/>
      <c r="AJ875" s="54">
        <f>_xlfn.XLOOKUP($C875,[27]PSP!$C:$C,[27]PSP!$AJ:$AJ)</f>
        <v>106</v>
      </c>
      <c r="AK875" s="27">
        <f>_xlfn.XLOOKUP($C875,[27]PSP!$C:$C,[27]PSP!$AK:$AK)</f>
        <v>1037.95</v>
      </c>
      <c r="AL875" s="28">
        <f t="shared" si="3260"/>
        <v>110022.7</v>
      </c>
      <c r="AM875" s="88"/>
      <c r="AN875" s="54">
        <f>_xlfn.XLOOKUP($C875,[27]PSP!$C:$C,[27]PSP!$AN:$AN)</f>
        <v>0</v>
      </c>
      <c r="AO875" s="27">
        <f>_xlfn.XLOOKUP($C875,[27]PSP!$C:$C,[27]PSP!$AO:$AO)</f>
        <v>1037.95</v>
      </c>
      <c r="AP875" s="28">
        <f t="shared" si="3261"/>
        <v>0</v>
      </c>
      <c r="AQ875" s="88"/>
      <c r="AR875" s="54">
        <f>_xlfn.XLOOKUP($C875,[27]PSP!$C:$C,[27]PSP!$AR:$AR)</f>
        <v>201</v>
      </c>
      <c r="AS875" s="27">
        <f>_xlfn.XLOOKUP($C875,[27]PSP!$C:$C,[27]PSP!$AS:$AS)</f>
        <v>1037.95</v>
      </c>
      <c r="AT875" s="28">
        <f t="shared" si="3262"/>
        <v>208627.95</v>
      </c>
      <c r="AU875" s="88"/>
      <c r="AV875" s="54">
        <f>_xlfn.XLOOKUP($C875,[27]PSP!$C:$C,[27]PSP!$AV:$AV)</f>
        <v>106</v>
      </c>
      <c r="AW875" s="27">
        <f>_xlfn.XLOOKUP($C875,[27]PSP!$C:$C,[27]PSP!$AW:$AW)</f>
        <v>1037.95</v>
      </c>
      <c r="AX875" s="28">
        <f t="shared" si="3263"/>
        <v>110022.7</v>
      </c>
      <c r="AY875" s="88"/>
      <c r="AZ875" s="54">
        <f>_xlfn.XLOOKUP($C875,[27]PSP!$C:$C,[27]PSP!$AZ:$AZ)</f>
        <v>41</v>
      </c>
      <c r="BA875" s="27">
        <f>_xlfn.XLOOKUP($C875,[27]PSP!$C:$C,[27]PSP!$BA:$BA)</f>
        <v>1037.95</v>
      </c>
      <c r="BB875" s="28">
        <f t="shared" si="3264"/>
        <v>42555.95</v>
      </c>
      <c r="BC875" s="88"/>
      <c r="BD875" s="54">
        <f>_xlfn.XLOOKUP($C875,[27]PSP!$C:$C,[27]PSP!$BD:$BD)</f>
        <v>106</v>
      </c>
      <c r="BE875" s="27">
        <f>_xlfn.XLOOKUP($C875,[27]PSP!$C:$C,[27]PSP!$BE:$BE)</f>
        <v>1037.95</v>
      </c>
      <c r="BF875" s="28">
        <f t="shared" si="3265"/>
        <v>110022.7</v>
      </c>
      <c r="BG875" s="88"/>
      <c r="BH875" s="54">
        <f>_xlfn.XLOOKUP($C875,[27]PSP!$C:$C,[27]PSP!$BH:$BH)</f>
        <v>164</v>
      </c>
      <c r="BI875" s="27">
        <f>_xlfn.XLOOKUP($C875,[27]PSP!$C:$C,[27]PSP!$BI:$BI)</f>
        <v>1037.95</v>
      </c>
      <c r="BJ875" s="28">
        <f t="shared" si="3266"/>
        <v>170223.8</v>
      </c>
      <c r="BK875" s="88"/>
      <c r="BL875" s="54">
        <f>_xlfn.XLOOKUP($C875,[27]PSP!$C:$C,[27]PSP!$BL:$BL)</f>
        <v>41</v>
      </c>
      <c r="BM875" s="27">
        <f>_xlfn.XLOOKUP($C875,[27]PSP!$C:$C,[27]PSP!$BM:$BM)</f>
        <v>1037.95</v>
      </c>
      <c r="BN875" s="28">
        <f t="shared" si="3267"/>
        <v>42555.95</v>
      </c>
      <c r="BO875" s="88"/>
      <c r="BP875" s="54">
        <f>_xlfn.XLOOKUP($C875,[27]PSP!$C:$C,[27]PSP!$BP:$BP)</f>
        <v>160</v>
      </c>
      <c r="BQ875" s="27">
        <f>_xlfn.XLOOKUP($C875,[27]PSP!$C:$C,[27]PSP!$BQ:$BQ)</f>
        <v>1037.95</v>
      </c>
      <c r="BR875" s="28">
        <f t="shared" si="3268"/>
        <v>166072</v>
      </c>
      <c r="BS875" s="88"/>
      <c r="BT875" s="54">
        <f>_xlfn.XLOOKUP($C875,[27]PSP!$C:$C,[27]PSP!$BT:$BT)</f>
        <v>41</v>
      </c>
      <c r="BU875" s="27">
        <f>_xlfn.XLOOKUP($C875,[27]PSP!$C:$C,[27]PSP!$BU:$BU)</f>
        <v>1037.95</v>
      </c>
      <c r="BV875" s="28">
        <f t="shared" si="3269"/>
        <v>42555.95</v>
      </c>
      <c r="BW875" s="88"/>
      <c r="BX875" s="54">
        <f>_xlfn.XLOOKUP($C875,[27]PSP!$C:$C,[27]PSP!$BX:$BX)</f>
        <v>41</v>
      </c>
      <c r="BY875" s="27">
        <f>_xlfn.XLOOKUP($C875,[27]PSP!$C:$C,[27]PSP!$BY:$BY)</f>
        <v>1037.95</v>
      </c>
      <c r="BZ875" s="28">
        <f t="shared" si="3270"/>
        <v>42555.95</v>
      </c>
      <c r="CA875" s="88"/>
      <c r="CB875" s="54">
        <f>_xlfn.XLOOKUP($C875,[27]PSP!$C:$C,[27]PSP!$CB:$CB)</f>
        <v>266</v>
      </c>
      <c r="CC875" s="27">
        <f>_xlfn.XLOOKUP($C875,[27]PSP!$C:$C,[27]PSP!$CC:$CC)</f>
        <v>1037.95</v>
      </c>
      <c r="CD875" s="28">
        <f t="shared" si="3271"/>
        <v>276094.7</v>
      </c>
      <c r="CE875" s="88"/>
      <c r="CF875" s="54">
        <f>_xlfn.XLOOKUP($C875,[27]PSP!$C:$C,[27]PSP!$CF:$CF)</f>
        <v>106</v>
      </c>
      <c r="CG875" s="27">
        <f>_xlfn.XLOOKUP($C875,[27]PSP!$C:$C,[27]PSP!$CG:$CG)</f>
        <v>1037.95</v>
      </c>
      <c r="CH875" s="28">
        <f t="shared" si="3272"/>
        <v>110022.7</v>
      </c>
      <c r="CI875" s="88"/>
      <c r="CJ875" s="54">
        <f>_xlfn.XLOOKUP($C875,[27]PSP!$C:$C,[27]PSP!$CJ:$CJ)</f>
        <v>65</v>
      </c>
      <c r="CK875" s="27">
        <f>_xlfn.XLOOKUP($C875,[27]PSP!$C:$C,[27]PSP!$CK:$CK)</f>
        <v>1037.95</v>
      </c>
      <c r="CL875" s="28">
        <f t="shared" si="3273"/>
        <v>67466.75</v>
      </c>
      <c r="CM875" s="88"/>
      <c r="CN875" s="54">
        <f>_xlfn.XLOOKUP($C875,[27]PSP!$C:$C,[27]PSP!$CN:$CN)</f>
        <v>123</v>
      </c>
      <c r="CO875" s="27">
        <f>_xlfn.XLOOKUP($C875,[27]PSP!$C:$C,[27]PSP!$CO:$CO)</f>
        <v>1037.95</v>
      </c>
      <c r="CP875" s="28">
        <f t="shared" si="3274"/>
        <v>127667.85</v>
      </c>
      <c r="CQ875" s="88"/>
      <c r="CR875" s="54">
        <f>_xlfn.XLOOKUP($C875,[27]PSP!$C:$C,[27]PSP!$CR:$CR)</f>
        <v>0</v>
      </c>
      <c r="CS875" s="27">
        <f>_xlfn.XLOOKUP($C875,[27]PSP!$C:$C,[27]PSP!$CS:$CS)</f>
        <v>1037.95</v>
      </c>
      <c r="CT875" s="28">
        <f t="shared" si="3275"/>
        <v>0</v>
      </c>
      <c r="CU875" s="88"/>
      <c r="CV875" s="54">
        <f>_xlfn.XLOOKUP($C875,[27]PSP!$C:$C,[27]PSP!$CV:$CV)</f>
        <v>123</v>
      </c>
      <c r="CW875" s="27">
        <f>_xlfn.XLOOKUP($C875,[27]PSP!$C:$C,[27]PSP!$CW:$CW)</f>
        <v>1037.95</v>
      </c>
      <c r="CX875" s="28">
        <f t="shared" si="3276"/>
        <v>127667.85</v>
      </c>
      <c r="CY875" s="88"/>
      <c r="CZ875" s="54">
        <f>_xlfn.XLOOKUP($C875,[27]PSP!$C:$C,[27]PSP!$CZ:$CZ)</f>
        <v>171</v>
      </c>
      <c r="DA875" s="27">
        <f>_xlfn.XLOOKUP($C875,[27]PSP!$C:$C,[27]PSP!$DA:$DA)</f>
        <v>1037.95</v>
      </c>
      <c r="DB875" s="28">
        <f t="shared" si="3277"/>
        <v>177489.45</v>
      </c>
      <c r="DC875" s="88"/>
      <c r="DD875" s="54">
        <f>_xlfn.XLOOKUP($C875,[27]PSP!$C:$C,[27]PSP!$DD:$DD)</f>
        <v>0</v>
      </c>
      <c r="DE875" s="27">
        <f>_xlfn.XLOOKUP($C875,[27]PSP!$C:$C,[27]PSP!$DE:$DE)</f>
        <v>1037.95</v>
      </c>
      <c r="DF875" s="28">
        <f t="shared" si="3278"/>
        <v>0</v>
      </c>
      <c r="DG875" s="88"/>
      <c r="DH875" s="54">
        <f>_xlfn.XLOOKUP($C875,[27]PSP!$C:$C,[27]PSP!$DH:$DH)</f>
        <v>0</v>
      </c>
      <c r="DI875" s="27">
        <f>_xlfn.XLOOKUP($C875,[27]PSP!$C:$C,[27]PSP!$DI:$DI)</f>
        <v>1037.95</v>
      </c>
      <c r="DJ875" s="28">
        <f t="shared" si="3279"/>
        <v>0</v>
      </c>
      <c r="DK875" s="88"/>
      <c r="DL875" s="54">
        <f>_xlfn.XLOOKUP($C875,[27]PSP!$C:$C,[27]PSP!$DL:$DL)</f>
        <v>41</v>
      </c>
      <c r="DM875" s="27">
        <f>_xlfn.XLOOKUP($C875,[27]PSP!$C:$C,[27]PSP!$DM:$DM)</f>
        <v>1037.95</v>
      </c>
      <c r="DN875" s="28">
        <f t="shared" si="3280"/>
        <v>42555.95</v>
      </c>
      <c r="DO875" s="88"/>
      <c r="DP875" s="54">
        <f>_xlfn.XLOOKUP($C875,[27]PSP!$C:$C,[27]PSP!$DP:$DP)</f>
        <v>0</v>
      </c>
      <c r="DQ875" s="27">
        <f>_xlfn.XLOOKUP($C875,[27]PSP!$C:$C,[27]PSP!$DQ:$DQ)</f>
        <v>1037.95</v>
      </c>
      <c r="DR875" s="28">
        <f t="shared" si="3281"/>
        <v>0</v>
      </c>
      <c r="DS875" s="88"/>
      <c r="DT875" s="54">
        <f>_xlfn.XLOOKUP($C875,[27]PSP!$C:$C,[27]PSP!$DT:$DT)</f>
        <v>0</v>
      </c>
      <c r="DU875" s="27">
        <f>_xlfn.XLOOKUP($C875,[27]PSP!$C:$C,[27]PSP!$DU:$DU)</f>
        <v>1037.95</v>
      </c>
      <c r="DV875" s="28">
        <f t="shared" si="3282"/>
        <v>0</v>
      </c>
      <c r="DW875" s="88"/>
      <c r="DX875" s="54">
        <f>_xlfn.XLOOKUP($C875,[27]PSP!$C:$C,[27]PSP!$DX:$DX)</f>
        <v>58</v>
      </c>
      <c r="DY875" s="27">
        <f>_xlfn.XLOOKUP($C875,[27]PSP!$C:$C,[27]PSP!$DY:$DY)</f>
        <v>1037.95</v>
      </c>
      <c r="DZ875" s="28">
        <f t="shared" si="3283"/>
        <v>60201.1</v>
      </c>
      <c r="EA875" s="88"/>
      <c r="EB875" s="54">
        <f>_xlfn.XLOOKUP($C875,[27]PSP!$C:$C,[27]PSP!$EB:$EB)</f>
        <v>58</v>
      </c>
      <c r="EC875" s="27">
        <f>_xlfn.XLOOKUP($C875,[27]PSP!$C:$C,[27]PSP!$EC:$EC)</f>
        <v>1037.95</v>
      </c>
      <c r="ED875" s="28">
        <f t="shared" si="3284"/>
        <v>60201.1</v>
      </c>
      <c r="EE875" s="88"/>
      <c r="EF875" s="54">
        <f>_xlfn.XLOOKUP($C875,[27]PSP!$C:$C,[27]PSP!$EF:$EF)</f>
        <v>58</v>
      </c>
      <c r="EG875" s="27">
        <f>_xlfn.XLOOKUP($C875,[27]PSP!$C:$C,[27]PSP!$EG:$EG)</f>
        <v>1037.95</v>
      </c>
      <c r="EH875" s="28">
        <f t="shared" si="3285"/>
        <v>60201.1</v>
      </c>
      <c r="EI875" s="88"/>
      <c r="EJ875" s="54" t="e">
        <f>_xlfn.XLOOKUP($C875,[27]PSP!$C:$C,[27]PSP!$EJ:$EJ)</f>
        <v>#REF!</v>
      </c>
      <c r="EK875" s="27">
        <f>_xlfn.XLOOKUP($C875,[27]PSP!$C:$C,[27]PSP!$EK:$EK)</f>
        <v>1037.95</v>
      </c>
      <c r="EL875" s="28" t="e">
        <f t="shared" si="3286"/>
        <v>#REF!</v>
      </c>
      <c r="EM875" s="88"/>
      <c r="EN875" s="108"/>
      <c r="EO875" s="29" t="e">
        <f t="shared" si="3252"/>
        <v>#REF!</v>
      </c>
      <c r="EP875" s="88" t="e">
        <f t="shared" si="3217"/>
        <v>#REF!</v>
      </c>
      <c r="EQ875" s="1" t="e">
        <f t="shared" si="2596"/>
        <v>#REF!</v>
      </c>
      <c r="ES875" s="118">
        <f t="shared" si="3287"/>
        <v>1.1767000000000001</v>
      </c>
    </row>
    <row r="876" spans="3:149" s="1" customFormat="1" ht="21" x14ac:dyDescent="0.25">
      <c r="C876" s="24" t="s">
        <v>1011</v>
      </c>
      <c r="D876" s="43" t="str">
        <f>_xlfn.XLOOKUP($C876,[27]PSP!$C:$C,[27]PSP!$D:$D)</f>
        <v>ED-48998</v>
      </c>
      <c r="E876" s="24" t="str">
        <f>_xlfn.XLOOKUP($C876,[27]PSP!$C:$C,[27]PSP!$E:$E)</f>
        <v>DER/MG</v>
      </c>
      <c r="F876" s="25" t="str">
        <f>_xlfn.XLOOKUP($C876,[27]PSP!$C:$C,[27]PSP!$F:$F)</f>
        <v>CABO DE COBRE FLEXÍVEL, CLASSE 5, ISOLAMENTO TIPO EPR/HEPR, NÃO HALOGENADO, ANTICHAMA, TERMOFIXO, UNIPOLAR, SEÇÃO 10 MM2, 90°C, 0,6/1KV</v>
      </c>
      <c r="G876" s="26" t="str">
        <f>_xlfn.XLOOKUP($C876,[27]PSP!$C:$C,[27]PSP!$G:$G)</f>
        <v>M</v>
      </c>
      <c r="H876" s="53" t="e">
        <f>_xlfn.XLOOKUP($C876,[27]PSP!$C:$C,[27]PSP!$H:$H)</f>
        <v>#REF!</v>
      </c>
      <c r="I876" s="28" t="e">
        <f>_xlfn.XLOOKUP($C876,[27]PSP!$C:$C,[27]PSP!$I:$I)</f>
        <v>#REF!</v>
      </c>
      <c r="J876" s="28" t="e">
        <f t="shared" si="3253"/>
        <v>#REF!</v>
      </c>
      <c r="K876" s="88"/>
      <c r="L876" s="54">
        <f>_xlfn.XLOOKUP($C876,[27]PSP!$C:$C,[27]PSP!$L:$L)</f>
        <v>41</v>
      </c>
      <c r="M876" s="27">
        <f>_xlfn.XLOOKUP($C876,[27]PSP!$C:$C,[27]PSP!$M:$M)</f>
        <v>10.62</v>
      </c>
      <c r="N876" s="28">
        <f t="shared" si="3254"/>
        <v>435.42</v>
      </c>
      <c r="O876" s="88"/>
      <c r="P876" s="54">
        <f>_xlfn.XLOOKUP($C876,[27]PSP!$C:$C,[27]PSP!$P:$P)</f>
        <v>0</v>
      </c>
      <c r="Q876" s="27">
        <f>_xlfn.XLOOKUP($C876,[27]PSP!$C:$C,[27]PSP!$Q:$Q)</f>
        <v>10.62</v>
      </c>
      <c r="R876" s="28">
        <f t="shared" si="3255"/>
        <v>0</v>
      </c>
      <c r="S876" s="88"/>
      <c r="T876" s="54">
        <f>_xlfn.XLOOKUP($C876,[27]PSP!$C:$C,[27]PSP!$T:$T)</f>
        <v>0</v>
      </c>
      <c r="U876" s="27">
        <f>_xlfn.XLOOKUP($C876,[27]PSP!$C:$C,[27]PSP!$U:$U)</f>
        <v>10.62</v>
      </c>
      <c r="V876" s="28">
        <f t="shared" si="3256"/>
        <v>0</v>
      </c>
      <c r="W876" s="88"/>
      <c r="X876" s="54">
        <f>_xlfn.XLOOKUP($C876,[27]PSP!$C:$C,[27]PSP!$X:$X)</f>
        <v>123</v>
      </c>
      <c r="Y876" s="27">
        <f>_xlfn.XLOOKUP($C876,[27]PSP!$C:$C,[27]PSP!$Y:$Y)</f>
        <v>10.62</v>
      </c>
      <c r="Z876" s="28">
        <f t="shared" si="3257"/>
        <v>1306.26</v>
      </c>
      <c r="AA876" s="88"/>
      <c r="AB876" s="54">
        <f>_xlfn.XLOOKUP($C876,[27]PSP!$C:$C,[27]PSP!$AB:$AB)</f>
        <v>0</v>
      </c>
      <c r="AC876" s="27">
        <f>_xlfn.XLOOKUP($C876,[27]PSP!$C:$C,[27]PSP!$AC:$AC)</f>
        <v>10.62</v>
      </c>
      <c r="AD876" s="28">
        <f t="shared" si="3258"/>
        <v>0</v>
      </c>
      <c r="AE876" s="88"/>
      <c r="AF876" s="54">
        <f>_xlfn.XLOOKUP($C876,[27]PSP!$C:$C,[27]PSP!$AF:$AF)</f>
        <v>82</v>
      </c>
      <c r="AG876" s="27">
        <f>_xlfn.XLOOKUP($C876,[27]PSP!$C:$C,[27]PSP!$AG:$AG)</f>
        <v>10.62</v>
      </c>
      <c r="AH876" s="28">
        <f t="shared" si="3259"/>
        <v>870.84</v>
      </c>
      <c r="AI876" s="88"/>
      <c r="AJ876" s="54">
        <f>_xlfn.XLOOKUP($C876,[27]PSP!$C:$C,[27]PSP!$AJ:$AJ)</f>
        <v>106</v>
      </c>
      <c r="AK876" s="27">
        <f>_xlfn.XLOOKUP($C876,[27]PSP!$C:$C,[27]PSP!$AK:$AK)</f>
        <v>10.62</v>
      </c>
      <c r="AL876" s="28">
        <f t="shared" si="3260"/>
        <v>1125.72</v>
      </c>
      <c r="AM876" s="88"/>
      <c r="AN876" s="54">
        <f>_xlfn.XLOOKUP($C876,[27]PSP!$C:$C,[27]PSP!$AN:$AN)</f>
        <v>0</v>
      </c>
      <c r="AO876" s="27">
        <f>_xlfn.XLOOKUP($C876,[27]PSP!$C:$C,[27]PSP!$AO:$AO)</f>
        <v>10.62</v>
      </c>
      <c r="AP876" s="28">
        <f t="shared" si="3261"/>
        <v>0</v>
      </c>
      <c r="AQ876" s="88"/>
      <c r="AR876" s="54">
        <f>_xlfn.XLOOKUP($C876,[27]PSP!$C:$C,[27]PSP!$AR:$AR)</f>
        <v>201</v>
      </c>
      <c r="AS876" s="27">
        <f>_xlfn.XLOOKUP($C876,[27]PSP!$C:$C,[27]PSP!$AS:$AS)</f>
        <v>10.62</v>
      </c>
      <c r="AT876" s="28">
        <f t="shared" si="3262"/>
        <v>2134.62</v>
      </c>
      <c r="AU876" s="88"/>
      <c r="AV876" s="54">
        <f>_xlfn.XLOOKUP($C876,[27]PSP!$C:$C,[27]PSP!$AV:$AV)</f>
        <v>106</v>
      </c>
      <c r="AW876" s="27">
        <f>_xlfn.XLOOKUP($C876,[27]PSP!$C:$C,[27]PSP!$AW:$AW)</f>
        <v>10.62</v>
      </c>
      <c r="AX876" s="28">
        <f t="shared" si="3263"/>
        <v>1125.72</v>
      </c>
      <c r="AY876" s="88"/>
      <c r="AZ876" s="54">
        <f>_xlfn.XLOOKUP($C876,[27]PSP!$C:$C,[27]PSP!$AZ:$AZ)</f>
        <v>41</v>
      </c>
      <c r="BA876" s="27">
        <f>_xlfn.XLOOKUP($C876,[27]PSP!$C:$C,[27]PSP!$BA:$BA)</f>
        <v>10.62</v>
      </c>
      <c r="BB876" s="28">
        <f t="shared" si="3264"/>
        <v>435.42</v>
      </c>
      <c r="BC876" s="88"/>
      <c r="BD876" s="54">
        <f>_xlfn.XLOOKUP($C876,[27]PSP!$C:$C,[27]PSP!$BD:$BD)</f>
        <v>106</v>
      </c>
      <c r="BE876" s="27">
        <f>_xlfn.XLOOKUP($C876,[27]PSP!$C:$C,[27]PSP!$BE:$BE)</f>
        <v>10.62</v>
      </c>
      <c r="BF876" s="28">
        <f t="shared" si="3265"/>
        <v>1125.72</v>
      </c>
      <c r="BG876" s="88"/>
      <c r="BH876" s="54">
        <f>_xlfn.XLOOKUP($C876,[27]PSP!$C:$C,[27]PSP!$BH:$BH)</f>
        <v>164</v>
      </c>
      <c r="BI876" s="27">
        <f>_xlfn.XLOOKUP($C876,[27]PSP!$C:$C,[27]PSP!$BI:$BI)</f>
        <v>10.62</v>
      </c>
      <c r="BJ876" s="28">
        <f t="shared" si="3266"/>
        <v>1741.68</v>
      </c>
      <c r="BK876" s="88"/>
      <c r="BL876" s="54">
        <f>_xlfn.XLOOKUP($C876,[27]PSP!$C:$C,[27]PSP!$BL:$BL)</f>
        <v>41</v>
      </c>
      <c r="BM876" s="27">
        <f>_xlfn.XLOOKUP($C876,[27]PSP!$C:$C,[27]PSP!$BM:$BM)</f>
        <v>10.62</v>
      </c>
      <c r="BN876" s="28">
        <f t="shared" si="3267"/>
        <v>435.42</v>
      </c>
      <c r="BO876" s="88"/>
      <c r="BP876" s="54">
        <f>_xlfn.XLOOKUP($C876,[27]PSP!$C:$C,[27]PSP!$BP:$BP)</f>
        <v>160</v>
      </c>
      <c r="BQ876" s="27">
        <f>_xlfn.XLOOKUP($C876,[27]PSP!$C:$C,[27]PSP!$BQ:$BQ)</f>
        <v>10.62</v>
      </c>
      <c r="BR876" s="28">
        <f t="shared" si="3268"/>
        <v>1699.2</v>
      </c>
      <c r="BS876" s="88"/>
      <c r="BT876" s="54">
        <f>_xlfn.XLOOKUP($C876,[27]PSP!$C:$C,[27]PSP!$BT:$BT)</f>
        <v>41</v>
      </c>
      <c r="BU876" s="27">
        <f>_xlfn.XLOOKUP($C876,[27]PSP!$C:$C,[27]PSP!$BU:$BU)</f>
        <v>10.62</v>
      </c>
      <c r="BV876" s="28">
        <f t="shared" si="3269"/>
        <v>435.42</v>
      </c>
      <c r="BW876" s="88"/>
      <c r="BX876" s="54">
        <f>_xlfn.XLOOKUP($C876,[27]PSP!$C:$C,[27]PSP!$BX:$BX)</f>
        <v>41</v>
      </c>
      <c r="BY876" s="27">
        <f>_xlfn.XLOOKUP($C876,[27]PSP!$C:$C,[27]PSP!$BY:$BY)</f>
        <v>10.62</v>
      </c>
      <c r="BZ876" s="28">
        <f t="shared" si="3270"/>
        <v>435.42</v>
      </c>
      <c r="CA876" s="88"/>
      <c r="CB876" s="54">
        <f>_xlfn.XLOOKUP($C876,[27]PSP!$C:$C,[27]PSP!$CB:$CB)</f>
        <v>266</v>
      </c>
      <c r="CC876" s="27">
        <f>_xlfn.XLOOKUP($C876,[27]PSP!$C:$C,[27]PSP!$CC:$CC)</f>
        <v>10.62</v>
      </c>
      <c r="CD876" s="28">
        <f t="shared" si="3271"/>
        <v>2824.92</v>
      </c>
      <c r="CE876" s="88"/>
      <c r="CF876" s="54">
        <f>_xlfn.XLOOKUP($C876,[27]PSP!$C:$C,[27]PSP!$CF:$CF)</f>
        <v>106</v>
      </c>
      <c r="CG876" s="27">
        <f>_xlfn.XLOOKUP($C876,[27]PSP!$C:$C,[27]PSP!$CG:$CG)</f>
        <v>10.62</v>
      </c>
      <c r="CH876" s="28">
        <f t="shared" si="3272"/>
        <v>1125.72</v>
      </c>
      <c r="CI876" s="88"/>
      <c r="CJ876" s="54">
        <f>_xlfn.XLOOKUP($C876,[27]PSP!$C:$C,[27]PSP!$CJ:$CJ)</f>
        <v>65</v>
      </c>
      <c r="CK876" s="27">
        <f>_xlfn.XLOOKUP($C876,[27]PSP!$C:$C,[27]PSP!$CK:$CK)</f>
        <v>10.62</v>
      </c>
      <c r="CL876" s="28">
        <f t="shared" si="3273"/>
        <v>690.3</v>
      </c>
      <c r="CM876" s="88"/>
      <c r="CN876" s="54">
        <f>_xlfn.XLOOKUP($C876,[27]PSP!$C:$C,[27]PSP!$CN:$CN)</f>
        <v>123</v>
      </c>
      <c r="CO876" s="27">
        <f>_xlfn.XLOOKUP($C876,[27]PSP!$C:$C,[27]PSP!$CO:$CO)</f>
        <v>10.62</v>
      </c>
      <c r="CP876" s="28">
        <f t="shared" si="3274"/>
        <v>1306.26</v>
      </c>
      <c r="CQ876" s="88"/>
      <c r="CR876" s="54">
        <f>_xlfn.XLOOKUP($C876,[27]PSP!$C:$C,[27]PSP!$CR:$CR)</f>
        <v>0</v>
      </c>
      <c r="CS876" s="27">
        <f>_xlfn.XLOOKUP($C876,[27]PSP!$C:$C,[27]PSP!$CS:$CS)</f>
        <v>10.62</v>
      </c>
      <c r="CT876" s="28">
        <f t="shared" si="3275"/>
        <v>0</v>
      </c>
      <c r="CU876" s="88"/>
      <c r="CV876" s="54">
        <f>_xlfn.XLOOKUP($C876,[27]PSP!$C:$C,[27]PSP!$CV:$CV)</f>
        <v>123</v>
      </c>
      <c r="CW876" s="27">
        <f>_xlfn.XLOOKUP($C876,[27]PSP!$C:$C,[27]PSP!$CW:$CW)</f>
        <v>10.62</v>
      </c>
      <c r="CX876" s="28">
        <f t="shared" si="3276"/>
        <v>1306.26</v>
      </c>
      <c r="CY876" s="88"/>
      <c r="CZ876" s="54">
        <f>_xlfn.XLOOKUP($C876,[27]PSP!$C:$C,[27]PSP!$CZ:$CZ)</f>
        <v>171</v>
      </c>
      <c r="DA876" s="27">
        <f>_xlfn.XLOOKUP($C876,[27]PSP!$C:$C,[27]PSP!$DA:$DA)</f>
        <v>10.62</v>
      </c>
      <c r="DB876" s="28">
        <f t="shared" si="3277"/>
        <v>1816.02</v>
      </c>
      <c r="DC876" s="88"/>
      <c r="DD876" s="54">
        <f>_xlfn.XLOOKUP($C876,[27]PSP!$C:$C,[27]PSP!$DD:$DD)</f>
        <v>0</v>
      </c>
      <c r="DE876" s="27">
        <f>_xlfn.XLOOKUP($C876,[27]PSP!$C:$C,[27]PSP!$DE:$DE)</f>
        <v>10.62</v>
      </c>
      <c r="DF876" s="28">
        <f t="shared" si="3278"/>
        <v>0</v>
      </c>
      <c r="DG876" s="88"/>
      <c r="DH876" s="54">
        <f>_xlfn.XLOOKUP($C876,[27]PSP!$C:$C,[27]PSP!$DH:$DH)</f>
        <v>0</v>
      </c>
      <c r="DI876" s="27">
        <f>_xlfn.XLOOKUP($C876,[27]PSP!$C:$C,[27]PSP!$DI:$DI)</f>
        <v>10.62</v>
      </c>
      <c r="DJ876" s="28">
        <f t="shared" si="3279"/>
        <v>0</v>
      </c>
      <c r="DK876" s="88"/>
      <c r="DL876" s="54">
        <f>_xlfn.XLOOKUP($C876,[27]PSP!$C:$C,[27]PSP!$DL:$DL)</f>
        <v>41</v>
      </c>
      <c r="DM876" s="27">
        <f>_xlfn.XLOOKUP($C876,[27]PSP!$C:$C,[27]PSP!$DM:$DM)</f>
        <v>10.62</v>
      </c>
      <c r="DN876" s="28">
        <f t="shared" si="3280"/>
        <v>435.42</v>
      </c>
      <c r="DO876" s="88"/>
      <c r="DP876" s="54">
        <f>_xlfn.XLOOKUP($C876,[27]PSP!$C:$C,[27]PSP!$DP:$DP)</f>
        <v>0</v>
      </c>
      <c r="DQ876" s="27">
        <f>_xlfn.XLOOKUP($C876,[27]PSP!$C:$C,[27]PSP!$DQ:$DQ)</f>
        <v>10.62</v>
      </c>
      <c r="DR876" s="28">
        <f t="shared" si="3281"/>
        <v>0</v>
      </c>
      <c r="DS876" s="88"/>
      <c r="DT876" s="54">
        <f>_xlfn.XLOOKUP($C876,[27]PSP!$C:$C,[27]PSP!$DT:$DT)</f>
        <v>0</v>
      </c>
      <c r="DU876" s="27">
        <f>_xlfn.XLOOKUP($C876,[27]PSP!$C:$C,[27]PSP!$DU:$DU)</f>
        <v>10.62</v>
      </c>
      <c r="DV876" s="28">
        <f t="shared" si="3282"/>
        <v>0</v>
      </c>
      <c r="DW876" s="88"/>
      <c r="DX876" s="54">
        <f>_xlfn.XLOOKUP($C876,[27]PSP!$C:$C,[27]PSP!$DX:$DX)</f>
        <v>58</v>
      </c>
      <c r="DY876" s="27">
        <f>_xlfn.XLOOKUP($C876,[27]PSP!$C:$C,[27]PSP!$DY:$DY)</f>
        <v>10.62</v>
      </c>
      <c r="DZ876" s="28">
        <f t="shared" si="3283"/>
        <v>615.96</v>
      </c>
      <c r="EA876" s="88"/>
      <c r="EB876" s="54">
        <f>_xlfn.XLOOKUP($C876,[27]PSP!$C:$C,[27]PSP!$EB:$EB)</f>
        <v>58</v>
      </c>
      <c r="EC876" s="27">
        <f>_xlfn.XLOOKUP($C876,[27]PSP!$C:$C,[27]PSP!$EC:$EC)</f>
        <v>10.62</v>
      </c>
      <c r="ED876" s="28">
        <f t="shared" si="3284"/>
        <v>615.96</v>
      </c>
      <c r="EE876" s="88"/>
      <c r="EF876" s="54">
        <f>_xlfn.XLOOKUP($C876,[27]PSP!$C:$C,[27]PSP!$EF:$EF)</f>
        <v>58</v>
      </c>
      <c r="EG876" s="27">
        <f>_xlfn.XLOOKUP($C876,[27]PSP!$C:$C,[27]PSP!$EG:$EG)</f>
        <v>10.62</v>
      </c>
      <c r="EH876" s="28">
        <f t="shared" si="3285"/>
        <v>615.96</v>
      </c>
      <c r="EI876" s="88"/>
      <c r="EJ876" s="54" t="e">
        <f>_xlfn.XLOOKUP($C876,[27]PSP!$C:$C,[27]PSP!$EJ:$EJ)</f>
        <v>#REF!</v>
      </c>
      <c r="EK876" s="27">
        <f>_xlfn.XLOOKUP($C876,[27]PSP!$C:$C,[27]PSP!$EK:$EK)</f>
        <v>10.62</v>
      </c>
      <c r="EL876" s="28" t="e">
        <f t="shared" si="3286"/>
        <v>#REF!</v>
      </c>
      <c r="EM876" s="88"/>
      <c r="EN876" s="108"/>
      <c r="EO876" s="29" t="e">
        <f t="shared" si="3252"/>
        <v>#REF!</v>
      </c>
      <c r="EP876" s="88" t="e">
        <f t="shared" si="3217"/>
        <v>#REF!</v>
      </c>
      <c r="EQ876" s="1" t="e">
        <f t="shared" si="2596"/>
        <v>#REF!</v>
      </c>
      <c r="ES876" s="118">
        <f t="shared" si="3287"/>
        <v>1.1767000000000001</v>
      </c>
    </row>
    <row r="877" spans="3:149" s="1" customFormat="1" ht="14.25" x14ac:dyDescent="0.25">
      <c r="C877" s="24" t="s">
        <v>1012</v>
      </c>
      <c r="D877" s="43" t="str">
        <f>_xlfn.XLOOKUP($C877,[27]PSP!$C:$C,[27]PSP!$D:$D)</f>
        <v>ED-49497</v>
      </c>
      <c r="E877" s="24" t="str">
        <f>_xlfn.XLOOKUP($C877,[27]PSP!$C:$C,[27]PSP!$E:$E)</f>
        <v>DER/MG</v>
      </c>
      <c r="F877" s="25" t="str">
        <f>_xlfn.XLOOKUP($C877,[27]PSP!$C:$C,[27]PSP!$F:$F)</f>
        <v>POSTE TELECÔNICO RETO, H = 9,00 M EM AÇO GALVANIZADO ,  (LIVRE)</v>
      </c>
      <c r="G877" s="26" t="str">
        <f>_xlfn.XLOOKUP($C877,[27]PSP!$C:$C,[27]PSP!$G:$G)</f>
        <v>UN</v>
      </c>
      <c r="H877" s="53" t="e">
        <f>_xlfn.XLOOKUP($C877,[27]PSP!$C:$C,[27]PSP!$H:$H)</f>
        <v>#REF!</v>
      </c>
      <c r="I877" s="28" t="e">
        <f>_xlfn.XLOOKUP($C877,[27]PSP!$C:$C,[27]PSP!$I:$I)</f>
        <v>#REF!</v>
      </c>
      <c r="J877" s="28" t="e">
        <f t="shared" si="3253"/>
        <v>#REF!</v>
      </c>
      <c r="K877" s="88"/>
      <c r="L877" s="54">
        <f>_xlfn.XLOOKUP($C877,[27]PSP!$C:$C,[27]PSP!$L:$L)</f>
        <v>41</v>
      </c>
      <c r="M877" s="27">
        <f>_xlfn.XLOOKUP($C877,[27]PSP!$C:$C,[27]PSP!$M:$M)</f>
        <v>1652.72</v>
      </c>
      <c r="N877" s="28">
        <f t="shared" si="3254"/>
        <v>67761.52</v>
      </c>
      <c r="O877" s="88"/>
      <c r="P877" s="54">
        <f>_xlfn.XLOOKUP($C877,[27]PSP!$C:$C,[27]PSP!$P:$P)</f>
        <v>0</v>
      </c>
      <c r="Q877" s="27">
        <f>_xlfn.XLOOKUP($C877,[27]PSP!$C:$C,[27]PSP!$Q:$Q)</f>
        <v>1652.72</v>
      </c>
      <c r="R877" s="28">
        <f t="shared" si="3255"/>
        <v>0</v>
      </c>
      <c r="S877" s="88"/>
      <c r="T877" s="54">
        <f>_xlfn.XLOOKUP($C877,[27]PSP!$C:$C,[27]PSP!$T:$T)</f>
        <v>0</v>
      </c>
      <c r="U877" s="27">
        <f>_xlfn.XLOOKUP($C877,[27]PSP!$C:$C,[27]PSP!$U:$U)</f>
        <v>1652.72</v>
      </c>
      <c r="V877" s="28">
        <f t="shared" si="3256"/>
        <v>0</v>
      </c>
      <c r="W877" s="88"/>
      <c r="X877" s="54">
        <f>_xlfn.XLOOKUP($C877,[27]PSP!$C:$C,[27]PSP!$X:$X)</f>
        <v>10116</v>
      </c>
      <c r="Y877" s="27">
        <f>_xlfn.XLOOKUP($C877,[27]PSP!$C:$C,[27]PSP!$Y:$Y)</f>
        <v>1652.72</v>
      </c>
      <c r="Z877" s="28">
        <f t="shared" si="3257"/>
        <v>16718915.52</v>
      </c>
      <c r="AA877" s="88"/>
      <c r="AB877" s="54">
        <f>_xlfn.XLOOKUP($C877,[27]PSP!$C:$C,[27]PSP!$AB:$AB)</f>
        <v>0</v>
      </c>
      <c r="AC877" s="27">
        <f>_xlfn.XLOOKUP($C877,[27]PSP!$C:$C,[27]PSP!$AC:$AC)</f>
        <v>1652.72</v>
      </c>
      <c r="AD877" s="28">
        <f t="shared" si="3258"/>
        <v>0</v>
      </c>
      <c r="AE877" s="88"/>
      <c r="AF877" s="54">
        <f>_xlfn.XLOOKUP($C877,[27]PSP!$C:$C,[27]PSP!$AF:$AF)</f>
        <v>6744</v>
      </c>
      <c r="AG877" s="27">
        <f>_xlfn.XLOOKUP($C877,[27]PSP!$C:$C,[27]PSP!$AG:$AG)</f>
        <v>1652.72</v>
      </c>
      <c r="AH877" s="28">
        <f t="shared" si="3259"/>
        <v>11145943.68</v>
      </c>
      <c r="AI877" s="88"/>
      <c r="AJ877" s="54">
        <f>_xlfn.XLOOKUP($C877,[27]PSP!$C:$C,[27]PSP!$AJ:$AJ)</f>
        <v>8739</v>
      </c>
      <c r="AK877" s="27">
        <f>_xlfn.XLOOKUP($C877,[27]PSP!$C:$C,[27]PSP!$AK:$AK)</f>
        <v>1652.72</v>
      </c>
      <c r="AL877" s="28">
        <f t="shared" si="3260"/>
        <v>14443120.08</v>
      </c>
      <c r="AM877" s="88"/>
      <c r="AN877" s="54">
        <f>_xlfn.XLOOKUP($C877,[27]PSP!$C:$C,[27]PSP!$AN:$AN)</f>
        <v>0</v>
      </c>
      <c r="AO877" s="27">
        <f>_xlfn.XLOOKUP($C877,[27]PSP!$C:$C,[27]PSP!$AO:$AO)</f>
        <v>1652.72</v>
      </c>
      <c r="AP877" s="28">
        <f t="shared" si="3261"/>
        <v>0</v>
      </c>
      <c r="AQ877" s="88"/>
      <c r="AR877" s="54">
        <f>_xlfn.XLOOKUP($C877,[27]PSP!$C:$C,[27]PSP!$AR:$AR)</f>
        <v>16581</v>
      </c>
      <c r="AS877" s="27">
        <f>_xlfn.XLOOKUP($C877,[27]PSP!$C:$C,[27]PSP!$AS:$AS)</f>
        <v>1652.72</v>
      </c>
      <c r="AT877" s="28">
        <f t="shared" si="3262"/>
        <v>27403750.32</v>
      </c>
      <c r="AU877" s="88"/>
      <c r="AV877" s="54">
        <f>_xlfn.XLOOKUP($C877,[27]PSP!$C:$C,[27]PSP!$AV:$AV)</f>
        <v>8739</v>
      </c>
      <c r="AW877" s="27">
        <f>_xlfn.XLOOKUP($C877,[27]PSP!$C:$C,[27]PSP!$AW:$AW)</f>
        <v>1652.72</v>
      </c>
      <c r="AX877" s="28">
        <f t="shared" si="3263"/>
        <v>14443120.08</v>
      </c>
      <c r="AY877" s="88"/>
      <c r="AZ877" s="54">
        <f>_xlfn.XLOOKUP($C877,[27]PSP!$C:$C,[27]PSP!$AZ:$AZ)</f>
        <v>3372</v>
      </c>
      <c r="BA877" s="27">
        <f>_xlfn.XLOOKUP($C877,[27]PSP!$C:$C,[27]PSP!$BA:$BA)</f>
        <v>1652.72</v>
      </c>
      <c r="BB877" s="28">
        <f t="shared" si="3264"/>
        <v>5572971.8399999999</v>
      </c>
      <c r="BC877" s="88"/>
      <c r="BD877" s="54">
        <f>_xlfn.XLOOKUP($C877,[27]PSP!$C:$C,[27]PSP!$BD:$BD)</f>
        <v>8739</v>
      </c>
      <c r="BE877" s="27">
        <f>_xlfn.XLOOKUP($C877,[27]PSP!$C:$C,[27]PSP!$BE:$BE)</f>
        <v>1652.72</v>
      </c>
      <c r="BF877" s="28">
        <f t="shared" si="3265"/>
        <v>14443120.08</v>
      </c>
      <c r="BG877" s="88"/>
      <c r="BH877" s="54">
        <f>_xlfn.XLOOKUP($C877,[27]PSP!$C:$C,[27]PSP!$BH:$BH)</f>
        <v>13488</v>
      </c>
      <c r="BI877" s="27">
        <f>_xlfn.XLOOKUP($C877,[27]PSP!$C:$C,[27]PSP!$BI:$BI)</f>
        <v>1652.72</v>
      </c>
      <c r="BJ877" s="28">
        <f t="shared" si="3266"/>
        <v>22291887.359999999</v>
      </c>
      <c r="BK877" s="88"/>
      <c r="BL877" s="54">
        <f>_xlfn.XLOOKUP($C877,[27]PSP!$C:$C,[27]PSP!$BL:$BL)</f>
        <v>3372</v>
      </c>
      <c r="BM877" s="27">
        <f>_xlfn.XLOOKUP($C877,[27]PSP!$C:$C,[27]PSP!$BM:$BM)</f>
        <v>1652.72</v>
      </c>
      <c r="BN877" s="28">
        <f t="shared" si="3267"/>
        <v>5572971.8399999999</v>
      </c>
      <c r="BO877" s="88"/>
      <c r="BP877" s="54">
        <f>_xlfn.XLOOKUP($C877,[27]PSP!$C:$C,[27]PSP!$BP:$BP)</f>
        <v>13209</v>
      </c>
      <c r="BQ877" s="27">
        <f>_xlfn.XLOOKUP($C877,[27]PSP!$C:$C,[27]PSP!$BQ:$BQ)</f>
        <v>1652.72</v>
      </c>
      <c r="BR877" s="28">
        <f t="shared" si="3268"/>
        <v>21830778.48</v>
      </c>
      <c r="BS877" s="88"/>
      <c r="BT877" s="54">
        <f>_xlfn.XLOOKUP($C877,[27]PSP!$C:$C,[27]PSP!$BT:$BT)</f>
        <v>3372</v>
      </c>
      <c r="BU877" s="27">
        <f>_xlfn.XLOOKUP($C877,[27]PSP!$C:$C,[27]PSP!$BU:$BU)</f>
        <v>1652.72</v>
      </c>
      <c r="BV877" s="28">
        <f t="shared" si="3269"/>
        <v>5572971.8399999999</v>
      </c>
      <c r="BW877" s="88"/>
      <c r="BX877" s="54">
        <f>_xlfn.XLOOKUP($C877,[27]PSP!$C:$C,[27]PSP!$BX:$BX)</f>
        <v>3372</v>
      </c>
      <c r="BY877" s="27">
        <f>_xlfn.XLOOKUP($C877,[27]PSP!$C:$C,[27]PSP!$BY:$BY)</f>
        <v>1652.72</v>
      </c>
      <c r="BZ877" s="28">
        <f t="shared" si="3270"/>
        <v>5572971.8399999999</v>
      </c>
      <c r="CA877" s="88"/>
      <c r="CB877" s="54">
        <f>_xlfn.XLOOKUP($C877,[27]PSP!$C:$C,[27]PSP!$CB:$CB)</f>
        <v>21948</v>
      </c>
      <c r="CC877" s="27">
        <f>_xlfn.XLOOKUP($C877,[27]PSP!$C:$C,[27]PSP!$CC:$CC)</f>
        <v>1652.72</v>
      </c>
      <c r="CD877" s="28">
        <f t="shared" si="3271"/>
        <v>36273898.560000002</v>
      </c>
      <c r="CE877" s="88"/>
      <c r="CF877" s="54">
        <f>_xlfn.XLOOKUP($C877,[27]PSP!$C:$C,[27]PSP!$CF:$CF)</f>
        <v>8739</v>
      </c>
      <c r="CG877" s="27">
        <f>_xlfn.XLOOKUP($C877,[27]PSP!$C:$C,[27]PSP!$CG:$CG)</f>
        <v>1652.72</v>
      </c>
      <c r="CH877" s="28">
        <f t="shared" si="3272"/>
        <v>14443120.08</v>
      </c>
      <c r="CI877" s="88"/>
      <c r="CJ877" s="54">
        <f>_xlfn.XLOOKUP($C877,[27]PSP!$C:$C,[27]PSP!$CJ:$CJ)</f>
        <v>5367</v>
      </c>
      <c r="CK877" s="27">
        <f>_xlfn.XLOOKUP($C877,[27]PSP!$C:$C,[27]PSP!$CK:$CK)</f>
        <v>1652.72</v>
      </c>
      <c r="CL877" s="28">
        <f t="shared" si="3273"/>
        <v>8870148.2400000002</v>
      </c>
      <c r="CM877" s="88"/>
      <c r="CN877" s="54">
        <f>_xlfn.XLOOKUP($C877,[27]PSP!$C:$C,[27]PSP!$CN:$CN)</f>
        <v>10116</v>
      </c>
      <c r="CO877" s="27">
        <f>_xlfn.XLOOKUP($C877,[27]PSP!$C:$C,[27]PSP!$CO:$CO)</f>
        <v>1652.72</v>
      </c>
      <c r="CP877" s="28">
        <f t="shared" si="3274"/>
        <v>16718915.52</v>
      </c>
      <c r="CQ877" s="88"/>
      <c r="CR877" s="54">
        <f>_xlfn.XLOOKUP($C877,[27]PSP!$C:$C,[27]PSP!$CR:$CR)</f>
        <v>0</v>
      </c>
      <c r="CS877" s="27">
        <f>_xlfn.XLOOKUP($C877,[27]PSP!$C:$C,[27]PSP!$CS:$CS)</f>
        <v>1652.72</v>
      </c>
      <c r="CT877" s="28">
        <f t="shared" si="3275"/>
        <v>0</v>
      </c>
      <c r="CU877" s="88"/>
      <c r="CV877" s="54">
        <f>_xlfn.XLOOKUP($C877,[27]PSP!$C:$C,[27]PSP!$CV:$CV)</f>
        <v>10116</v>
      </c>
      <c r="CW877" s="27">
        <f>_xlfn.XLOOKUP($C877,[27]PSP!$C:$C,[27]PSP!$CW:$CW)</f>
        <v>1652.72</v>
      </c>
      <c r="CX877" s="28">
        <f t="shared" si="3276"/>
        <v>16718915.52</v>
      </c>
      <c r="CY877" s="88"/>
      <c r="CZ877" s="54">
        <f>_xlfn.XLOOKUP($C877,[27]PSP!$C:$C,[27]PSP!$CZ:$CZ)</f>
        <v>14106</v>
      </c>
      <c r="DA877" s="27">
        <f>_xlfn.XLOOKUP($C877,[27]PSP!$C:$C,[27]PSP!$DA:$DA)</f>
        <v>1652.72</v>
      </c>
      <c r="DB877" s="28">
        <f t="shared" si="3277"/>
        <v>23313268.32</v>
      </c>
      <c r="DC877" s="88"/>
      <c r="DD877" s="54">
        <f>_xlfn.XLOOKUP($C877,[27]PSP!$C:$C,[27]PSP!$DD:$DD)</f>
        <v>0</v>
      </c>
      <c r="DE877" s="27">
        <f>_xlfn.XLOOKUP($C877,[27]PSP!$C:$C,[27]PSP!$DE:$DE)</f>
        <v>1652.72</v>
      </c>
      <c r="DF877" s="28">
        <f t="shared" si="3278"/>
        <v>0</v>
      </c>
      <c r="DG877" s="88"/>
      <c r="DH877" s="54">
        <f>_xlfn.XLOOKUP($C877,[27]PSP!$C:$C,[27]PSP!$DH:$DH)</f>
        <v>0</v>
      </c>
      <c r="DI877" s="27">
        <f>_xlfn.XLOOKUP($C877,[27]PSP!$C:$C,[27]PSP!$DI:$DI)</f>
        <v>1652.72</v>
      </c>
      <c r="DJ877" s="28">
        <f t="shared" si="3279"/>
        <v>0</v>
      </c>
      <c r="DK877" s="88"/>
      <c r="DL877" s="54">
        <f>_xlfn.XLOOKUP($C877,[27]PSP!$C:$C,[27]PSP!$DL:$DL)</f>
        <v>3372</v>
      </c>
      <c r="DM877" s="27">
        <f>_xlfn.XLOOKUP($C877,[27]PSP!$C:$C,[27]PSP!$DM:$DM)</f>
        <v>1652.72</v>
      </c>
      <c r="DN877" s="28">
        <f t="shared" si="3280"/>
        <v>5572971.8399999999</v>
      </c>
      <c r="DO877" s="88"/>
      <c r="DP877" s="54">
        <f>_xlfn.XLOOKUP($C877,[27]PSP!$C:$C,[27]PSP!$DP:$DP)</f>
        <v>0</v>
      </c>
      <c r="DQ877" s="27">
        <f>_xlfn.XLOOKUP($C877,[27]PSP!$C:$C,[27]PSP!$DQ:$DQ)</f>
        <v>1652.72</v>
      </c>
      <c r="DR877" s="28">
        <f t="shared" si="3281"/>
        <v>0</v>
      </c>
      <c r="DS877" s="88"/>
      <c r="DT877" s="54">
        <f>_xlfn.XLOOKUP($C877,[27]PSP!$C:$C,[27]PSP!$DT:$DT)</f>
        <v>0</v>
      </c>
      <c r="DU877" s="27">
        <f>_xlfn.XLOOKUP($C877,[27]PSP!$C:$C,[27]PSP!$DU:$DU)</f>
        <v>1652.72</v>
      </c>
      <c r="DV877" s="28">
        <f t="shared" si="3282"/>
        <v>0</v>
      </c>
      <c r="DW877" s="88"/>
      <c r="DX877" s="54">
        <f>_xlfn.XLOOKUP($C877,[27]PSP!$C:$C,[27]PSP!$DX:$DX)</f>
        <v>3660</v>
      </c>
      <c r="DY877" s="27">
        <f>_xlfn.XLOOKUP($C877,[27]PSP!$C:$C,[27]PSP!$DY:$DY)</f>
        <v>1652.72</v>
      </c>
      <c r="DZ877" s="28">
        <f t="shared" si="3283"/>
        <v>6048955.2000000002</v>
      </c>
      <c r="EA877" s="88"/>
      <c r="EB877" s="54">
        <f>_xlfn.XLOOKUP($C877,[27]PSP!$C:$C,[27]PSP!$EB:$EB)</f>
        <v>3660</v>
      </c>
      <c r="EC877" s="27">
        <f>_xlfn.XLOOKUP($C877,[27]PSP!$C:$C,[27]PSP!$EC:$EC)</f>
        <v>1652.72</v>
      </c>
      <c r="ED877" s="28">
        <f t="shared" si="3284"/>
        <v>6048955.2000000002</v>
      </c>
      <c r="EE877" s="88"/>
      <c r="EF877" s="54">
        <f>_xlfn.XLOOKUP($C877,[27]PSP!$C:$C,[27]PSP!$EF:$EF)</f>
        <v>3660</v>
      </c>
      <c r="EG877" s="27">
        <f>_xlfn.XLOOKUP($C877,[27]PSP!$C:$C,[27]PSP!$EG:$EG)</f>
        <v>1652.72</v>
      </c>
      <c r="EH877" s="28">
        <f t="shared" si="3285"/>
        <v>6048955.2000000002</v>
      </c>
      <c r="EI877" s="88"/>
      <c r="EJ877" s="54" t="e">
        <f>_xlfn.XLOOKUP($C877,[27]PSP!$C:$C,[27]PSP!$EJ:$EJ)</f>
        <v>#REF!</v>
      </c>
      <c r="EK877" s="27">
        <f>_xlfn.XLOOKUP($C877,[27]PSP!$C:$C,[27]PSP!$EK:$EK)</f>
        <v>1652.72</v>
      </c>
      <c r="EL877" s="28" t="e">
        <f t="shared" si="3286"/>
        <v>#REF!</v>
      </c>
      <c r="EM877" s="88"/>
      <c r="EN877" s="108"/>
      <c r="EO877" s="29" t="e">
        <f t="shared" si="3252"/>
        <v>#REF!</v>
      </c>
      <c r="EP877" s="88" t="e">
        <f t="shared" si="3217"/>
        <v>#REF!</v>
      </c>
      <c r="EQ877" s="1" t="e">
        <f t="shared" si="2596"/>
        <v>#REF!</v>
      </c>
      <c r="ES877" s="118">
        <f t="shared" si="3287"/>
        <v>1.1767000000000001</v>
      </c>
    </row>
    <row r="878" spans="3:149" s="1" customFormat="1" ht="21" x14ac:dyDescent="0.25">
      <c r="C878" s="24" t="s">
        <v>1013</v>
      </c>
      <c r="D878" s="43" t="str">
        <f>_xlfn.XLOOKUP($C878,[27]PSP!$C:$C,[27]PSP!$D:$D)</f>
        <v>COMP_24003</v>
      </c>
      <c r="E878" s="24" t="str">
        <f>_xlfn.XLOOKUP($C878,[27]PSP!$C:$C,[27]PSP!$E:$E)</f>
        <v>COMPOSIÇÃO</v>
      </c>
      <c r="F878" s="25" t="str">
        <f>_xlfn.XLOOKUP($C878,[27]PSP!$C:$C,[27]PSP!$F:$F)</f>
        <v>ENTRADA DE ENERGIA ELÉTRICA, AÉREA, TRIFÁSICA, COM CAIXA DE EMBUTIR, CABO DE 35 MM2 E DISJUNTOR DIN 50A, INCLUSO O POSTE DE CONCRETO</v>
      </c>
      <c r="G878" s="26" t="str">
        <f>_xlfn.XLOOKUP($C878,[27]PSP!$C:$C,[27]PSP!$G:$G)</f>
        <v>UN</v>
      </c>
      <c r="H878" s="53" t="e">
        <f>_xlfn.XLOOKUP($C878,[27]PSP!$C:$C,[27]PSP!$H:$H)</f>
        <v>#REF!</v>
      </c>
      <c r="I878" s="28" t="e">
        <f>_xlfn.XLOOKUP($C878,[27]PSP!$C:$C,[27]PSP!$I:$I)</f>
        <v>#REF!</v>
      </c>
      <c r="J878" s="28" t="e">
        <f t="shared" si="3253"/>
        <v>#REF!</v>
      </c>
      <c r="K878" s="88"/>
      <c r="L878" s="54">
        <f>_xlfn.XLOOKUP($C878,[27]PSP!$C:$C,[27]PSP!$L:$L)</f>
        <v>3372</v>
      </c>
      <c r="M878" s="27">
        <f>_xlfn.XLOOKUP($C878,[27]PSP!$C:$C,[27]PSP!$M:$M)</f>
        <v>2667.48</v>
      </c>
      <c r="N878" s="28">
        <f t="shared" si="3254"/>
        <v>8994742.5600000005</v>
      </c>
      <c r="O878" s="88"/>
      <c r="P878" s="54">
        <f>_xlfn.XLOOKUP($C878,[27]PSP!$C:$C,[27]PSP!$P:$P)</f>
        <v>0</v>
      </c>
      <c r="Q878" s="27">
        <f>_xlfn.XLOOKUP($C878,[27]PSP!$C:$C,[27]PSP!$Q:$Q)</f>
        <v>2667.48</v>
      </c>
      <c r="R878" s="28">
        <f t="shared" si="3255"/>
        <v>0</v>
      </c>
      <c r="S878" s="88"/>
      <c r="T878" s="54">
        <f>_xlfn.XLOOKUP($C878,[27]PSP!$C:$C,[27]PSP!$T:$T)</f>
        <v>0</v>
      </c>
      <c r="U878" s="27">
        <f>_xlfn.XLOOKUP($C878,[27]PSP!$C:$C,[27]PSP!$U:$U)</f>
        <v>2667.48</v>
      </c>
      <c r="V878" s="28">
        <f t="shared" si="3256"/>
        <v>0</v>
      </c>
      <c r="W878" s="88"/>
      <c r="X878" s="54">
        <f>_xlfn.XLOOKUP($C878,[27]PSP!$C:$C,[27]PSP!$X:$X)</f>
        <v>123</v>
      </c>
      <c r="Y878" s="27">
        <f>_xlfn.XLOOKUP($C878,[27]PSP!$C:$C,[27]PSP!$Y:$Y)</f>
        <v>2667.48</v>
      </c>
      <c r="Z878" s="28">
        <f t="shared" si="3257"/>
        <v>328100.03999999998</v>
      </c>
      <c r="AA878" s="88"/>
      <c r="AB878" s="54">
        <f>_xlfn.XLOOKUP($C878,[27]PSP!$C:$C,[27]PSP!$AB:$AB)</f>
        <v>0</v>
      </c>
      <c r="AC878" s="27">
        <f>_xlfn.XLOOKUP($C878,[27]PSP!$C:$C,[27]PSP!$AC:$AC)</f>
        <v>2667.48</v>
      </c>
      <c r="AD878" s="28">
        <f t="shared" si="3258"/>
        <v>0</v>
      </c>
      <c r="AE878" s="88"/>
      <c r="AF878" s="54">
        <f>_xlfn.XLOOKUP($C878,[27]PSP!$C:$C,[27]PSP!$AF:$AF)</f>
        <v>82</v>
      </c>
      <c r="AG878" s="27">
        <f>_xlfn.XLOOKUP($C878,[27]PSP!$C:$C,[27]PSP!$AG:$AG)</f>
        <v>2667.48</v>
      </c>
      <c r="AH878" s="28">
        <f t="shared" si="3259"/>
        <v>218733.36</v>
      </c>
      <c r="AI878" s="88"/>
      <c r="AJ878" s="54">
        <f>_xlfn.XLOOKUP($C878,[27]PSP!$C:$C,[27]PSP!$AJ:$AJ)</f>
        <v>106</v>
      </c>
      <c r="AK878" s="27">
        <f>_xlfn.XLOOKUP($C878,[27]PSP!$C:$C,[27]PSP!$AK:$AK)</f>
        <v>2667.48</v>
      </c>
      <c r="AL878" s="28">
        <f t="shared" si="3260"/>
        <v>282752.88</v>
      </c>
      <c r="AM878" s="88"/>
      <c r="AN878" s="54">
        <f>_xlfn.XLOOKUP($C878,[27]PSP!$C:$C,[27]PSP!$AN:$AN)</f>
        <v>0</v>
      </c>
      <c r="AO878" s="27">
        <f>_xlfn.XLOOKUP($C878,[27]PSP!$C:$C,[27]PSP!$AO:$AO)</f>
        <v>2667.48</v>
      </c>
      <c r="AP878" s="28">
        <f t="shared" si="3261"/>
        <v>0</v>
      </c>
      <c r="AQ878" s="88"/>
      <c r="AR878" s="54">
        <f>_xlfn.XLOOKUP($C878,[27]PSP!$C:$C,[27]PSP!$AR:$AR)</f>
        <v>201</v>
      </c>
      <c r="AS878" s="27">
        <f>_xlfn.XLOOKUP($C878,[27]PSP!$C:$C,[27]PSP!$AS:$AS)</f>
        <v>2667.48</v>
      </c>
      <c r="AT878" s="28">
        <f t="shared" si="3262"/>
        <v>536163.48</v>
      </c>
      <c r="AU878" s="88"/>
      <c r="AV878" s="54">
        <f>_xlfn.XLOOKUP($C878,[27]PSP!$C:$C,[27]PSP!$AV:$AV)</f>
        <v>106</v>
      </c>
      <c r="AW878" s="27">
        <f>_xlfn.XLOOKUP($C878,[27]PSP!$C:$C,[27]PSP!$AW:$AW)</f>
        <v>2667.48</v>
      </c>
      <c r="AX878" s="28">
        <f t="shared" si="3263"/>
        <v>282752.88</v>
      </c>
      <c r="AY878" s="88"/>
      <c r="AZ878" s="54">
        <f>_xlfn.XLOOKUP($C878,[27]PSP!$C:$C,[27]PSP!$AZ:$AZ)</f>
        <v>41</v>
      </c>
      <c r="BA878" s="27">
        <f>_xlfn.XLOOKUP($C878,[27]PSP!$C:$C,[27]PSP!$BA:$BA)</f>
        <v>2667.48</v>
      </c>
      <c r="BB878" s="28">
        <f t="shared" si="3264"/>
        <v>109366.68</v>
      </c>
      <c r="BC878" s="88"/>
      <c r="BD878" s="54">
        <f>_xlfn.XLOOKUP($C878,[27]PSP!$C:$C,[27]PSP!$BD:$BD)</f>
        <v>106</v>
      </c>
      <c r="BE878" s="27">
        <f>_xlfn.XLOOKUP($C878,[27]PSP!$C:$C,[27]PSP!$BE:$BE)</f>
        <v>2667.48</v>
      </c>
      <c r="BF878" s="28">
        <f t="shared" si="3265"/>
        <v>282752.88</v>
      </c>
      <c r="BG878" s="88"/>
      <c r="BH878" s="54">
        <f>_xlfn.XLOOKUP($C878,[27]PSP!$C:$C,[27]PSP!$BH:$BH)</f>
        <v>164</v>
      </c>
      <c r="BI878" s="27">
        <f>_xlfn.XLOOKUP($C878,[27]PSP!$C:$C,[27]PSP!$BI:$BI)</f>
        <v>2667.48</v>
      </c>
      <c r="BJ878" s="28">
        <f t="shared" si="3266"/>
        <v>437466.72</v>
      </c>
      <c r="BK878" s="88"/>
      <c r="BL878" s="54">
        <f>_xlfn.XLOOKUP($C878,[27]PSP!$C:$C,[27]PSP!$BL:$BL)</f>
        <v>41</v>
      </c>
      <c r="BM878" s="27">
        <f>_xlfn.XLOOKUP($C878,[27]PSP!$C:$C,[27]PSP!$BM:$BM)</f>
        <v>2667.48</v>
      </c>
      <c r="BN878" s="28">
        <f t="shared" si="3267"/>
        <v>109366.68</v>
      </c>
      <c r="BO878" s="88"/>
      <c r="BP878" s="54">
        <f>_xlfn.XLOOKUP($C878,[27]PSP!$C:$C,[27]PSP!$BP:$BP)</f>
        <v>160</v>
      </c>
      <c r="BQ878" s="27">
        <f>_xlfn.XLOOKUP($C878,[27]PSP!$C:$C,[27]PSP!$BQ:$BQ)</f>
        <v>2667.48</v>
      </c>
      <c r="BR878" s="28">
        <f t="shared" si="3268"/>
        <v>426796.79999999999</v>
      </c>
      <c r="BS878" s="88"/>
      <c r="BT878" s="54">
        <f>_xlfn.XLOOKUP($C878,[27]PSP!$C:$C,[27]PSP!$BT:$BT)</f>
        <v>41</v>
      </c>
      <c r="BU878" s="27">
        <f>_xlfn.XLOOKUP($C878,[27]PSP!$C:$C,[27]PSP!$BU:$BU)</f>
        <v>2667.48</v>
      </c>
      <c r="BV878" s="28">
        <f t="shared" si="3269"/>
        <v>109366.68</v>
      </c>
      <c r="BW878" s="88"/>
      <c r="BX878" s="54">
        <f>_xlfn.XLOOKUP($C878,[27]PSP!$C:$C,[27]PSP!$BX:$BX)</f>
        <v>41</v>
      </c>
      <c r="BY878" s="27">
        <f>_xlfn.XLOOKUP($C878,[27]PSP!$C:$C,[27]PSP!$BY:$BY)</f>
        <v>2667.48</v>
      </c>
      <c r="BZ878" s="28">
        <f t="shared" si="3270"/>
        <v>109366.68</v>
      </c>
      <c r="CA878" s="88"/>
      <c r="CB878" s="54">
        <f>_xlfn.XLOOKUP($C878,[27]PSP!$C:$C,[27]PSP!$CB:$CB)</f>
        <v>266</v>
      </c>
      <c r="CC878" s="27">
        <f>_xlfn.XLOOKUP($C878,[27]PSP!$C:$C,[27]PSP!$CC:$CC)</f>
        <v>2667.48</v>
      </c>
      <c r="CD878" s="28">
        <f t="shared" si="3271"/>
        <v>709549.68</v>
      </c>
      <c r="CE878" s="88"/>
      <c r="CF878" s="54">
        <f>_xlfn.XLOOKUP($C878,[27]PSP!$C:$C,[27]PSP!$CF:$CF)</f>
        <v>106</v>
      </c>
      <c r="CG878" s="27">
        <f>_xlfn.XLOOKUP($C878,[27]PSP!$C:$C,[27]PSP!$CG:$CG)</f>
        <v>2667.48</v>
      </c>
      <c r="CH878" s="28">
        <f t="shared" si="3272"/>
        <v>282752.88</v>
      </c>
      <c r="CI878" s="88"/>
      <c r="CJ878" s="54">
        <f>_xlfn.XLOOKUP($C878,[27]PSP!$C:$C,[27]PSP!$CJ:$CJ)</f>
        <v>65</v>
      </c>
      <c r="CK878" s="27">
        <f>_xlfn.XLOOKUP($C878,[27]PSP!$C:$C,[27]PSP!$CK:$CK)</f>
        <v>2667.48</v>
      </c>
      <c r="CL878" s="28">
        <f t="shared" si="3273"/>
        <v>173386.2</v>
      </c>
      <c r="CM878" s="88"/>
      <c r="CN878" s="54">
        <f>_xlfn.XLOOKUP($C878,[27]PSP!$C:$C,[27]PSP!$CN:$CN)</f>
        <v>123</v>
      </c>
      <c r="CO878" s="27">
        <f>_xlfn.XLOOKUP($C878,[27]PSP!$C:$C,[27]PSP!$CO:$CO)</f>
        <v>2667.48</v>
      </c>
      <c r="CP878" s="28">
        <f t="shared" si="3274"/>
        <v>328100.03999999998</v>
      </c>
      <c r="CQ878" s="88"/>
      <c r="CR878" s="54">
        <f>_xlfn.XLOOKUP($C878,[27]PSP!$C:$C,[27]PSP!$CR:$CR)</f>
        <v>0</v>
      </c>
      <c r="CS878" s="27">
        <f>_xlfn.XLOOKUP($C878,[27]PSP!$C:$C,[27]PSP!$CS:$CS)</f>
        <v>2667.48</v>
      </c>
      <c r="CT878" s="28">
        <f t="shared" si="3275"/>
        <v>0</v>
      </c>
      <c r="CU878" s="88"/>
      <c r="CV878" s="54">
        <f>_xlfn.XLOOKUP($C878,[27]PSP!$C:$C,[27]PSP!$CV:$CV)</f>
        <v>123</v>
      </c>
      <c r="CW878" s="27">
        <f>_xlfn.XLOOKUP($C878,[27]PSP!$C:$C,[27]PSP!$CW:$CW)</f>
        <v>2667.48</v>
      </c>
      <c r="CX878" s="28">
        <f t="shared" si="3276"/>
        <v>328100.03999999998</v>
      </c>
      <c r="CY878" s="88"/>
      <c r="CZ878" s="54">
        <f>_xlfn.XLOOKUP($C878,[27]PSP!$C:$C,[27]PSP!$CZ:$CZ)</f>
        <v>171</v>
      </c>
      <c r="DA878" s="27">
        <f>_xlfn.XLOOKUP($C878,[27]PSP!$C:$C,[27]PSP!$DA:$DA)</f>
        <v>2667.48</v>
      </c>
      <c r="DB878" s="28">
        <f t="shared" si="3277"/>
        <v>456139.08</v>
      </c>
      <c r="DC878" s="88"/>
      <c r="DD878" s="54">
        <f>_xlfn.XLOOKUP($C878,[27]PSP!$C:$C,[27]PSP!$DD:$DD)</f>
        <v>0</v>
      </c>
      <c r="DE878" s="27">
        <f>_xlfn.XLOOKUP($C878,[27]PSP!$C:$C,[27]PSP!$DE:$DE)</f>
        <v>2667.48</v>
      </c>
      <c r="DF878" s="28">
        <f t="shared" si="3278"/>
        <v>0</v>
      </c>
      <c r="DG878" s="88"/>
      <c r="DH878" s="54">
        <f>_xlfn.XLOOKUP($C878,[27]PSP!$C:$C,[27]PSP!$DH:$DH)</f>
        <v>0</v>
      </c>
      <c r="DI878" s="27">
        <f>_xlfn.XLOOKUP($C878,[27]PSP!$C:$C,[27]PSP!$DI:$DI)</f>
        <v>2667.48</v>
      </c>
      <c r="DJ878" s="28">
        <f t="shared" si="3279"/>
        <v>0</v>
      </c>
      <c r="DK878" s="88"/>
      <c r="DL878" s="54">
        <f>_xlfn.XLOOKUP($C878,[27]PSP!$C:$C,[27]PSP!$DL:$DL)</f>
        <v>41</v>
      </c>
      <c r="DM878" s="27">
        <f>_xlfn.XLOOKUP($C878,[27]PSP!$C:$C,[27]PSP!$DM:$DM)</f>
        <v>2667.48</v>
      </c>
      <c r="DN878" s="28">
        <f t="shared" si="3280"/>
        <v>109366.68</v>
      </c>
      <c r="DO878" s="88"/>
      <c r="DP878" s="54">
        <f>_xlfn.XLOOKUP($C878,[27]PSP!$C:$C,[27]PSP!$DP:$DP)</f>
        <v>0</v>
      </c>
      <c r="DQ878" s="27">
        <f>_xlfn.XLOOKUP($C878,[27]PSP!$C:$C,[27]PSP!$DQ:$DQ)</f>
        <v>2667.48</v>
      </c>
      <c r="DR878" s="28">
        <f t="shared" si="3281"/>
        <v>0</v>
      </c>
      <c r="DS878" s="88"/>
      <c r="DT878" s="54">
        <f>_xlfn.XLOOKUP($C878,[27]PSP!$C:$C,[27]PSP!$DT:$DT)</f>
        <v>0</v>
      </c>
      <c r="DU878" s="27">
        <f>_xlfn.XLOOKUP($C878,[27]PSP!$C:$C,[27]PSP!$DU:$DU)</f>
        <v>2667.48</v>
      </c>
      <c r="DV878" s="28">
        <f t="shared" si="3282"/>
        <v>0</v>
      </c>
      <c r="DW878" s="88"/>
      <c r="DX878" s="54">
        <f>_xlfn.XLOOKUP($C878,[27]PSP!$C:$C,[27]PSP!$DX:$DX)</f>
        <v>58</v>
      </c>
      <c r="DY878" s="27">
        <f>_xlfn.XLOOKUP($C878,[27]PSP!$C:$C,[27]PSP!$DY:$DY)</f>
        <v>2667.48</v>
      </c>
      <c r="DZ878" s="28">
        <f t="shared" si="3283"/>
        <v>154713.84</v>
      </c>
      <c r="EA878" s="88"/>
      <c r="EB878" s="54">
        <f>_xlfn.XLOOKUP($C878,[27]PSP!$C:$C,[27]PSP!$EB:$EB)</f>
        <v>58</v>
      </c>
      <c r="EC878" s="27">
        <f>_xlfn.XLOOKUP($C878,[27]PSP!$C:$C,[27]PSP!$EC:$EC)</f>
        <v>2667.48</v>
      </c>
      <c r="ED878" s="28">
        <f t="shared" si="3284"/>
        <v>154713.84</v>
      </c>
      <c r="EE878" s="88"/>
      <c r="EF878" s="54">
        <f>_xlfn.XLOOKUP($C878,[27]PSP!$C:$C,[27]PSP!$EF:$EF)</f>
        <v>58</v>
      </c>
      <c r="EG878" s="27">
        <f>_xlfn.XLOOKUP($C878,[27]PSP!$C:$C,[27]PSP!$EG:$EG)</f>
        <v>2667.48</v>
      </c>
      <c r="EH878" s="28">
        <f t="shared" si="3285"/>
        <v>154713.84</v>
      </c>
      <c r="EI878" s="88"/>
      <c r="EJ878" s="54" t="e">
        <f>_xlfn.XLOOKUP($C878,[27]PSP!$C:$C,[27]PSP!$EJ:$EJ)</f>
        <v>#REF!</v>
      </c>
      <c r="EK878" s="27">
        <f>_xlfn.XLOOKUP($C878,[27]PSP!$C:$C,[27]PSP!$EK:$EK)</f>
        <v>2667.48</v>
      </c>
      <c r="EL878" s="28" t="e">
        <f t="shared" si="3286"/>
        <v>#REF!</v>
      </c>
      <c r="EM878" s="88"/>
      <c r="EN878" s="108"/>
      <c r="EO878" s="29" t="e">
        <f t="shared" si="3252"/>
        <v>#REF!</v>
      </c>
      <c r="EP878" s="88" t="e">
        <f t="shared" si="3217"/>
        <v>#REF!</v>
      </c>
      <c r="EQ878" s="1" t="e">
        <f t="shared" si="2596"/>
        <v>#REF!</v>
      </c>
      <c r="ES878" s="118">
        <f t="shared" si="3287"/>
        <v>1.1767000000000001</v>
      </c>
    </row>
    <row r="879" spans="3:149" ht="12.75" customHeight="1" x14ac:dyDescent="0.25">
      <c r="C879" s="64" t="s">
        <v>617</v>
      </c>
      <c r="D879" s="65"/>
      <c r="E879" s="64"/>
      <c r="F879" s="66" t="s">
        <v>580</v>
      </c>
      <c r="G879" s="55"/>
      <c r="H879" s="55"/>
      <c r="I879" s="67">
        <f>SUM(I880:I931)</f>
        <v>49089479.819999985</v>
      </c>
      <c r="J879" s="67">
        <f>SUM(J880:J931)</f>
        <v>57763590.90419399</v>
      </c>
      <c r="L879" s="68"/>
      <c r="M879" s="69"/>
      <c r="N879" s="67">
        <f>SUMPRODUCT(N881:N931,$ES881:$ES931)</f>
        <v>329820.44362400001</v>
      </c>
      <c r="P879" s="68"/>
      <c r="Q879" s="69"/>
      <c r="R879" s="67">
        <f t="shared" ref="R879" si="3288">SUMPRODUCT(R881:R931,$ES881:$ES931)</f>
        <v>0</v>
      </c>
      <c r="T879" s="68"/>
      <c r="U879" s="69"/>
      <c r="V879" s="67">
        <f t="shared" ref="V879" si="3289">SUMPRODUCT(V881:V931,$ES881:$ES931)</f>
        <v>0</v>
      </c>
      <c r="X879" s="68"/>
      <c r="Y879" s="69"/>
      <c r="Z879" s="67">
        <f t="shared" ref="Z879" si="3290">SUMPRODUCT(Z881:Z931,$ES881:$ES931)</f>
        <v>0</v>
      </c>
      <c r="AB879" s="68"/>
      <c r="AC879" s="69"/>
      <c r="AD879" s="67">
        <f t="shared" ref="AD879" si="3291">SUMPRODUCT(AD881:AD931,$ES881:$ES931)</f>
        <v>1156555.1431070003</v>
      </c>
      <c r="AF879" s="68"/>
      <c r="AG879" s="69"/>
      <c r="AH879" s="67">
        <f t="shared" ref="AH879" si="3292">SUMPRODUCT(AH881:AH931,$ES881:$ES931)</f>
        <v>0</v>
      </c>
      <c r="AJ879" s="68"/>
      <c r="AK879" s="69"/>
      <c r="AL879" s="67">
        <f t="shared" ref="AL879" si="3293">SUMPRODUCT(AL881:AL931,$ES881:$ES931)</f>
        <v>0</v>
      </c>
      <c r="AN879" s="68"/>
      <c r="AO879" s="69"/>
      <c r="AP879" s="67">
        <f t="shared" ref="AP879" si="3294">SUMPRODUCT(AP881:AP931,$ES881:$ES931)</f>
        <v>4861516.4697120003</v>
      </c>
      <c r="AR879" s="68"/>
      <c r="AS879" s="69"/>
      <c r="AT879" s="67">
        <f t="shared" ref="AT879" si="3295">SUMPRODUCT(AT881:AT931,$ES881:$ES931)</f>
        <v>0</v>
      </c>
      <c r="AV879" s="68"/>
      <c r="AW879" s="69"/>
      <c r="AX879" s="67">
        <f t="shared" ref="AX879" si="3296">SUMPRODUCT(AX881:AX931,$ES881:$ES931)</f>
        <v>912830.86143199995</v>
      </c>
      <c r="AZ879" s="68"/>
      <c r="BA879" s="69"/>
      <c r="BB879" s="67">
        <f t="shared" ref="BB879" si="3297">SUMPRODUCT(BB881:BB931,$ES881:$ES931)</f>
        <v>912830.86143199995</v>
      </c>
      <c r="BD879" s="68"/>
      <c r="BE879" s="69"/>
      <c r="BF879" s="67">
        <f t="shared" ref="BF879" si="3298">SUMPRODUCT(BF881:BF931,$ES881:$ES931)</f>
        <v>1547699.6014059999</v>
      </c>
      <c r="BH879" s="68"/>
      <c r="BI879" s="69"/>
      <c r="BJ879" s="67">
        <f t="shared" ref="BJ879" si="3299">SUMPRODUCT(BJ881:BJ931,$ES881:$ES931)</f>
        <v>2027675.1430949997</v>
      </c>
      <c r="BL879" s="68"/>
      <c r="BM879" s="69"/>
      <c r="BN879" s="67">
        <f t="shared" ref="BN879" si="3300">SUMPRODUCT(BN881:BN931,$ES881:$ES931)</f>
        <v>182909.554527</v>
      </c>
      <c r="BP879" s="68"/>
      <c r="BQ879" s="69"/>
      <c r="BR879" s="67">
        <f t="shared" ref="BR879" si="3301">SUMPRODUCT(BR881:BR931,$ES881:$ES931)</f>
        <v>0</v>
      </c>
      <c r="BT879" s="68"/>
      <c r="BU879" s="69"/>
      <c r="BV879" s="67">
        <f t="shared" ref="BV879" si="3302">SUMPRODUCT(BV881:BV931,$ES881:$ES931)</f>
        <v>912830.86143199995</v>
      </c>
      <c r="BX879" s="68"/>
      <c r="BY879" s="69"/>
      <c r="BZ879" s="67">
        <f t="shared" ref="BZ879" si="3303">SUMPRODUCT(BZ881:BZ931,$ES881:$ES931)</f>
        <v>2158184.4109700006</v>
      </c>
      <c r="CB879" s="68"/>
      <c r="CC879" s="69"/>
      <c r="CD879" s="67">
        <f t="shared" ref="CD879" si="3304">SUMPRODUCT(CD881:CD931,$ES881:$ES931)</f>
        <v>2613120.212038001</v>
      </c>
      <c r="CF879" s="68"/>
      <c r="CG879" s="69"/>
      <c r="CH879" s="67">
        <f t="shared" ref="CH879" si="3305">SUMPRODUCT(CH881:CH931,$ES881:$ES931)</f>
        <v>6314522.0564439995</v>
      </c>
      <c r="CJ879" s="68"/>
      <c r="CK879" s="69"/>
      <c r="CL879" s="67">
        <f t="shared" ref="CL879" si="3306">SUMPRODUCT(CL881:CL931,$ES881:$ES931)</f>
        <v>912830.86143199995</v>
      </c>
      <c r="CN879" s="68"/>
      <c r="CO879" s="69"/>
      <c r="CP879" s="67">
        <f t="shared" ref="CP879" si="3307">SUMPRODUCT(CP881:CP931,$ES881:$ES931)</f>
        <v>2742957.6430480005</v>
      </c>
      <c r="CR879" s="68"/>
      <c r="CS879" s="69"/>
      <c r="CT879" s="67">
        <f t="shared" ref="CT879" si="3308">SUMPRODUCT(CT881:CT931,$ES881:$ES931)</f>
        <v>0</v>
      </c>
      <c r="CV879" s="68"/>
      <c r="CW879" s="69"/>
      <c r="CX879" s="67">
        <f t="shared" ref="CX879" si="3309">SUMPRODUCT(CX881:CX931,$ES881:$ES931)</f>
        <v>1724832.0296129999</v>
      </c>
      <c r="CZ879" s="68"/>
      <c r="DA879" s="69"/>
      <c r="DB879" s="67">
        <f t="shared" ref="DB879" si="3310">SUMPRODUCT(DB881:DB931,$ES881:$ES931)</f>
        <v>6727419.3674869984</v>
      </c>
      <c r="DD879" s="68"/>
      <c r="DE879" s="69"/>
      <c r="DF879" s="67">
        <f t="shared" ref="DF879" si="3311">SUMPRODUCT(DF881:DF931,$ES881:$ES931)</f>
        <v>6190953.3181790002</v>
      </c>
      <c r="DH879" s="68"/>
      <c r="DI879" s="69"/>
      <c r="DJ879" s="67">
        <f t="shared" ref="DJ879" si="3312">SUMPRODUCT(DJ881:DJ931,$ES881:$ES931)</f>
        <v>0</v>
      </c>
      <c r="DL879" s="68"/>
      <c r="DM879" s="69"/>
      <c r="DN879" s="67">
        <f t="shared" ref="DN879" si="3313">SUMPRODUCT(DN881:DN931,$ES881:$ES931)</f>
        <v>0</v>
      </c>
      <c r="DP879" s="68"/>
      <c r="DQ879" s="69"/>
      <c r="DR879" s="67">
        <f t="shared" ref="DR879" si="3314">SUMPRODUCT(DR881:DR931,$ES881:$ES931)</f>
        <v>6148954.9536239998</v>
      </c>
      <c r="DT879" s="68"/>
      <c r="DU879" s="69"/>
      <c r="DV879" s="67">
        <f t="shared" ref="DV879" si="3315">SUMPRODUCT(DV881:DV931,$ES881:$ES931)</f>
        <v>0</v>
      </c>
      <c r="DX879" s="68"/>
      <c r="DY879" s="69"/>
      <c r="DZ879" s="67">
        <f t="shared" ref="DZ879" si="3316">SUMPRODUCT(DZ881:DZ931,$ES881:$ES931)</f>
        <v>0</v>
      </c>
      <c r="EB879" s="68"/>
      <c r="EC879" s="69"/>
      <c r="ED879" s="67">
        <f t="shared" ref="ED879" si="3317">SUMPRODUCT(ED881:ED931,$ES881:$ES931)</f>
        <v>5733823.5481940005</v>
      </c>
      <c r="EF879" s="68"/>
      <c r="EG879" s="69"/>
      <c r="EH879" s="67">
        <f t="shared" ref="EH879" si="3318">SUMPRODUCT(EH881:EH931,$ES881:$ES931)</f>
        <v>1825661.7816989999</v>
      </c>
      <c r="EJ879" s="68"/>
      <c r="EK879" s="69"/>
      <c r="EL879" s="67">
        <f t="shared" ref="EL879" si="3319">SUMPRODUCT(EL881:EL931,$ES881:$ES931)</f>
        <v>1825661.7816989999</v>
      </c>
      <c r="EN879" s="107"/>
      <c r="EO879" s="29">
        <f t="shared" si="3252"/>
        <v>57763590.904194005</v>
      </c>
      <c r="EP879" s="29">
        <f t="shared" si="3217"/>
        <v>49089479.819999985</v>
      </c>
      <c r="EQ879" s="4" t="b">
        <f t="shared" ref="EQ879:EQ904" si="3320">EP879=EO879</f>
        <v>0</v>
      </c>
      <c r="ER879" s="1"/>
      <c r="ES879" s="118">
        <f t="shared" si="3287"/>
        <v>1.1767000000000001</v>
      </c>
    </row>
    <row r="880" spans="3:149" s="1" customFormat="1" ht="12.75" customHeight="1" x14ac:dyDescent="0.25">
      <c r="C880" s="79" t="s">
        <v>620</v>
      </c>
      <c r="D880" s="80"/>
      <c r="E880" s="79"/>
      <c r="F880" s="81" t="s">
        <v>581</v>
      </c>
      <c r="G880" s="82"/>
      <c r="H880" s="82"/>
      <c r="I880" s="83"/>
      <c r="J880" s="83"/>
      <c r="L880" s="84"/>
      <c r="M880" s="85"/>
      <c r="N880" s="83"/>
      <c r="P880" s="84"/>
      <c r="Q880" s="85"/>
      <c r="R880" s="83"/>
      <c r="T880" s="84"/>
      <c r="U880" s="85"/>
      <c r="V880" s="83"/>
      <c r="X880" s="84"/>
      <c r="Y880" s="85"/>
      <c r="Z880" s="83"/>
      <c r="AB880" s="84"/>
      <c r="AC880" s="85"/>
      <c r="AD880" s="83"/>
      <c r="AF880" s="84"/>
      <c r="AG880" s="85"/>
      <c r="AH880" s="83"/>
      <c r="AJ880" s="84"/>
      <c r="AK880" s="85"/>
      <c r="AL880" s="83"/>
      <c r="AN880" s="84"/>
      <c r="AO880" s="85"/>
      <c r="AP880" s="83"/>
      <c r="AR880" s="84"/>
      <c r="AS880" s="85"/>
      <c r="AT880" s="83"/>
      <c r="AV880" s="84"/>
      <c r="AW880" s="85"/>
      <c r="AX880" s="83"/>
      <c r="AZ880" s="84"/>
      <c r="BA880" s="85"/>
      <c r="BB880" s="83"/>
      <c r="BD880" s="84"/>
      <c r="BE880" s="85"/>
      <c r="BF880" s="83"/>
      <c r="BH880" s="84"/>
      <c r="BI880" s="85"/>
      <c r="BJ880" s="83"/>
      <c r="BL880" s="84"/>
      <c r="BM880" s="85"/>
      <c r="BN880" s="83"/>
      <c r="BP880" s="84"/>
      <c r="BQ880" s="85"/>
      <c r="BR880" s="83"/>
      <c r="BT880" s="84"/>
      <c r="BU880" s="85"/>
      <c r="BV880" s="83"/>
      <c r="BX880" s="84"/>
      <c r="BY880" s="85"/>
      <c r="BZ880" s="83"/>
      <c r="CB880" s="84"/>
      <c r="CC880" s="85"/>
      <c r="CD880" s="83"/>
      <c r="CF880" s="84"/>
      <c r="CG880" s="85"/>
      <c r="CH880" s="83"/>
      <c r="CJ880" s="84"/>
      <c r="CK880" s="85"/>
      <c r="CL880" s="83"/>
      <c r="CN880" s="84"/>
      <c r="CO880" s="85"/>
      <c r="CP880" s="83"/>
      <c r="CR880" s="84"/>
      <c r="CS880" s="85"/>
      <c r="CT880" s="83"/>
      <c r="CV880" s="84"/>
      <c r="CW880" s="85"/>
      <c r="CX880" s="83"/>
      <c r="CZ880" s="84"/>
      <c r="DA880" s="85"/>
      <c r="DB880" s="83"/>
      <c r="DD880" s="84"/>
      <c r="DE880" s="85"/>
      <c r="DF880" s="83"/>
      <c r="DH880" s="84"/>
      <c r="DI880" s="85"/>
      <c r="DJ880" s="83"/>
      <c r="DL880" s="84"/>
      <c r="DM880" s="85"/>
      <c r="DN880" s="83"/>
      <c r="DP880" s="84"/>
      <c r="DQ880" s="85"/>
      <c r="DR880" s="83"/>
      <c r="DT880" s="84"/>
      <c r="DU880" s="85"/>
      <c r="DV880" s="83"/>
      <c r="DX880" s="84"/>
      <c r="DY880" s="85"/>
      <c r="DZ880" s="83"/>
      <c r="EB880" s="84"/>
      <c r="EC880" s="85"/>
      <c r="ED880" s="83"/>
      <c r="EF880" s="84"/>
      <c r="EG880" s="85"/>
      <c r="EH880" s="83"/>
      <c r="EJ880" s="84"/>
      <c r="EK880" s="85"/>
      <c r="EL880" s="83"/>
      <c r="EN880" s="109"/>
      <c r="EO880" s="29">
        <f t="shared" si="3252"/>
        <v>0</v>
      </c>
      <c r="EP880" s="29">
        <f t="shared" si="3217"/>
        <v>0</v>
      </c>
      <c r="EQ880" s="4" t="b">
        <f t="shared" si="3320"/>
        <v>1</v>
      </c>
      <c r="ES880" s="118">
        <f t="shared" si="3287"/>
        <v>1.1767000000000001</v>
      </c>
    </row>
    <row r="881" spans="3:149" ht="12" customHeight="1" x14ac:dyDescent="0.25">
      <c r="C881" s="24" t="s">
        <v>621</v>
      </c>
      <c r="D881" s="43" t="str">
        <f>_xlfn.XLOOKUP($C881,[28]PSP!$C:$C,[28]PSP!$D:$D)</f>
        <v>RO-43107</v>
      </c>
      <c r="E881" s="24" t="str">
        <f>_xlfn.XLOOKUP($C881,[28]PSP!$C:$C,[28]PSP!$E:$E)</f>
        <v>DER/MG</v>
      </c>
      <c r="F881" s="25" t="str">
        <f>_xlfn.XLOOKUP($C881,[28]PSP!$C:$C,[28]PSP!$F:$F)</f>
        <v>DEMOLIÇÃO MANUAL DE CONCRETO ARMADO</v>
      </c>
      <c r="G881" s="26" t="str">
        <f>_xlfn.XLOOKUP($C881,[28]PSP!$C:$C,[28]PSP!$G:$G)</f>
        <v>M3</v>
      </c>
      <c r="H881" s="53">
        <f>_xlfn.XLOOKUP($C881,[28]PSP!$C:$C,[28]PSP!$H:$H)</f>
        <v>95.612500000000011</v>
      </c>
      <c r="I881" s="28">
        <f>_xlfn.XLOOKUP($C881,[28]PSP!$C:$C,[28]PSP!$I:$I)</f>
        <v>17562.060000000001</v>
      </c>
      <c r="J881" s="28">
        <f t="shared" ref="J881" si="3321">IF(LEFT(D881,6)="COT.IS",I881,I881*(1+$J$7))</f>
        <v>20665.276002000002</v>
      </c>
      <c r="K881" s="29"/>
      <c r="L881" s="54">
        <f>_xlfn.XLOOKUP($C881,[28]PSP!$C:$C,[28]PSP!$L:$L)</f>
        <v>0.96250000000000013</v>
      </c>
      <c r="M881" s="27">
        <f>_xlfn.XLOOKUP($C881,[28]PSP!$C:$C,[28]PSP!$M:$M)</f>
        <v>183.68</v>
      </c>
      <c r="N881" s="28">
        <f t="shared" ref="N881" si="3322">TRUNC(M881*L881,2)</f>
        <v>176.79</v>
      </c>
      <c r="O881" s="29"/>
      <c r="P881" s="54" t="str">
        <f>_xlfn.XLOOKUP($C881,[28]PSP!$C:$C,[28]PSP!$P:$P)</f>
        <v>0</v>
      </c>
      <c r="Q881" s="27">
        <f>_xlfn.XLOOKUP($C881,[28]PSP!$C:$C,[28]PSP!$Q:$Q)</f>
        <v>183.68</v>
      </c>
      <c r="R881" s="28">
        <f t="shared" ref="R881" si="3323">TRUNC(Q881*P881,2)</f>
        <v>0</v>
      </c>
      <c r="S881" s="29"/>
      <c r="T881" s="54" t="str">
        <f>_xlfn.XLOOKUP($C881,[28]PSP!$C:$C,[28]PSP!$T:$T)</f>
        <v>0</v>
      </c>
      <c r="U881" s="27">
        <f>_xlfn.XLOOKUP($C881,[28]PSP!$C:$C,[28]PSP!$U:$U)</f>
        <v>183.68</v>
      </c>
      <c r="V881" s="28">
        <f t="shared" ref="V881" si="3324">TRUNC(U881*T881,2)</f>
        <v>0</v>
      </c>
      <c r="W881" s="29"/>
      <c r="X881" s="54" t="str">
        <f>_xlfn.XLOOKUP($C881,[28]PSP!$C:$C,[28]PSP!$X:$X)</f>
        <v>0</v>
      </c>
      <c r="Y881" s="27">
        <f>_xlfn.XLOOKUP($C881,[28]PSP!$C:$C,[28]PSP!$Y:$Y)</f>
        <v>183.68</v>
      </c>
      <c r="Z881" s="28">
        <f t="shared" ref="Z881" si="3325">TRUNC(Y881*X881,2)</f>
        <v>0</v>
      </c>
      <c r="AA881" s="29"/>
      <c r="AB881" s="54">
        <f>_xlfn.XLOOKUP($C881,[28]PSP!$C:$C,[28]PSP!$AB:$AB)</f>
        <v>1.4437499999999999</v>
      </c>
      <c r="AC881" s="27">
        <f>_xlfn.XLOOKUP($C881,[28]PSP!$C:$C,[28]PSP!$AC:$AC)</f>
        <v>183.68</v>
      </c>
      <c r="AD881" s="28">
        <f t="shared" ref="AD881" si="3326">TRUNC(AC881*AB881,2)</f>
        <v>265.18</v>
      </c>
      <c r="AE881" s="29"/>
      <c r="AF881" s="54" t="str">
        <f>_xlfn.XLOOKUP($C881,[28]PSP!$C:$C,[28]PSP!$AF:$AF)</f>
        <v>0</v>
      </c>
      <c r="AG881" s="27">
        <f>_xlfn.XLOOKUP($C881,[28]PSP!$C:$C,[28]PSP!$AG:$AG)</f>
        <v>183.68</v>
      </c>
      <c r="AH881" s="28">
        <f t="shared" ref="AH881" si="3327">TRUNC(AG881*AF881,2)</f>
        <v>0</v>
      </c>
      <c r="AI881" s="29"/>
      <c r="AJ881" s="54" t="str">
        <f>_xlfn.XLOOKUP($C881,[28]PSP!$C:$C,[28]PSP!$AJ:$AJ)</f>
        <v>0</v>
      </c>
      <c r="AK881" s="27">
        <f>_xlfn.XLOOKUP($C881,[28]PSP!$C:$C,[28]PSP!$AK:$AK)</f>
        <v>183.68</v>
      </c>
      <c r="AL881" s="28">
        <f t="shared" ref="AL881" si="3328">TRUNC(AK881*AJ881,2)</f>
        <v>0</v>
      </c>
      <c r="AM881" s="29"/>
      <c r="AN881" s="54">
        <f>_xlfn.XLOOKUP($C881,[28]PSP!$C:$C,[28]PSP!$AN:$AN)</f>
        <v>3.9187499999999993</v>
      </c>
      <c r="AO881" s="27">
        <f>_xlfn.XLOOKUP($C881,[28]PSP!$C:$C,[28]PSP!$AO:$AO)</f>
        <v>183.68</v>
      </c>
      <c r="AP881" s="28">
        <f t="shared" ref="AP881" si="3329">TRUNC(AO881*AN881,2)</f>
        <v>719.79</v>
      </c>
      <c r="AQ881" s="29"/>
      <c r="AR881" s="54" t="str">
        <f>_xlfn.XLOOKUP($C881,[28]PSP!$C:$C,[28]PSP!$AR:$AR)</f>
        <v>0</v>
      </c>
      <c r="AS881" s="27">
        <f>_xlfn.XLOOKUP($C881,[28]PSP!$C:$C,[28]PSP!$AS:$AS)</f>
        <v>183.68</v>
      </c>
      <c r="AT881" s="28">
        <f t="shared" ref="AT881" si="3330">TRUNC(AS881*AR881,2)</f>
        <v>0</v>
      </c>
      <c r="AU881" s="29"/>
      <c r="AV881" s="54">
        <f>_xlfn.XLOOKUP($C881,[28]PSP!$C:$C,[28]PSP!$AV:$AV)</f>
        <v>0</v>
      </c>
      <c r="AW881" s="27">
        <f>_xlfn.XLOOKUP($C881,[28]PSP!$C:$C,[28]PSP!$AW:$AW)</f>
        <v>183.68</v>
      </c>
      <c r="AX881" s="28">
        <f t="shared" ref="AX881" si="3331">TRUNC(AW881*AV881,2)</f>
        <v>0</v>
      </c>
      <c r="AY881" s="29"/>
      <c r="AZ881" s="54">
        <f>_xlfn.XLOOKUP($C881,[28]PSP!$C:$C,[28]PSP!$AZ:$AZ)</f>
        <v>0</v>
      </c>
      <c r="BA881" s="27">
        <f>_xlfn.XLOOKUP($C881,[28]PSP!$C:$C,[28]PSP!$BA:$BA)</f>
        <v>183.68</v>
      </c>
      <c r="BB881" s="28">
        <f t="shared" ref="BB881" si="3332">TRUNC(BA881*AZ881,2)</f>
        <v>0</v>
      </c>
      <c r="BC881" s="29"/>
      <c r="BD881" s="54">
        <f>_xlfn.XLOOKUP($C881,[28]PSP!$C:$C,[28]PSP!$BD:$BD)</f>
        <v>31.0625</v>
      </c>
      <c r="BE881" s="27">
        <f>_xlfn.XLOOKUP($C881,[28]PSP!$C:$C,[28]PSP!$BE:$BE)</f>
        <v>183.68</v>
      </c>
      <c r="BF881" s="28">
        <f t="shared" ref="BF881" si="3333">TRUNC(BE881*BD881,2)</f>
        <v>5705.56</v>
      </c>
      <c r="BG881" s="29"/>
      <c r="BH881" s="54">
        <f>_xlfn.XLOOKUP($C881,[28]PSP!$C:$C,[28]PSP!$BH:$BH)</f>
        <v>19.643750000000001</v>
      </c>
      <c r="BI881" s="27">
        <f>_xlfn.XLOOKUP($C881,[28]PSP!$C:$C,[28]PSP!$BI:$BI)</f>
        <v>183.68</v>
      </c>
      <c r="BJ881" s="28">
        <f t="shared" ref="BJ881" si="3334">TRUNC(BI881*BH881,2)</f>
        <v>3608.16</v>
      </c>
      <c r="BK881" s="29"/>
      <c r="BL881" s="54">
        <f>_xlfn.XLOOKUP($C881,[28]PSP!$C:$C,[28]PSP!$BL:$BL)</f>
        <v>7.875</v>
      </c>
      <c r="BM881" s="27">
        <f>_xlfn.XLOOKUP($C881,[28]PSP!$C:$C,[28]PSP!$BM:$BM)</f>
        <v>183.68</v>
      </c>
      <c r="BN881" s="28">
        <f t="shared" ref="BN881" si="3335">TRUNC(BM881*BL881,2)</f>
        <v>1446.48</v>
      </c>
      <c r="BO881" s="29"/>
      <c r="BP881" s="54" t="str">
        <f>_xlfn.XLOOKUP($C881,[28]PSP!$C:$C,[28]PSP!$BP:$BP)</f>
        <v>0</v>
      </c>
      <c r="BQ881" s="27">
        <f>_xlfn.XLOOKUP($C881,[28]PSP!$C:$C,[28]PSP!$BQ:$BQ)</f>
        <v>183.68</v>
      </c>
      <c r="BR881" s="28">
        <f t="shared" ref="BR881" si="3336">TRUNC(BQ881*BP881,2)</f>
        <v>0</v>
      </c>
      <c r="BS881" s="29"/>
      <c r="BT881" s="54">
        <f>_xlfn.XLOOKUP($C881,[28]PSP!$C:$C,[28]PSP!$BT:$BT)</f>
        <v>0</v>
      </c>
      <c r="BU881" s="27">
        <f>_xlfn.XLOOKUP($C881,[28]PSP!$C:$C,[28]PSP!$BU:$BU)</f>
        <v>183.68</v>
      </c>
      <c r="BV881" s="28">
        <f t="shared" ref="BV881" si="3337">TRUNC(BU881*BT881,2)</f>
        <v>0</v>
      </c>
      <c r="BW881" s="29"/>
      <c r="BX881" s="54">
        <f>_xlfn.XLOOKUP($C881,[28]PSP!$C:$C,[28]PSP!$BX:$BX)</f>
        <v>2.8874999999999997</v>
      </c>
      <c r="BY881" s="27">
        <f>_xlfn.XLOOKUP($C881,[28]PSP!$C:$C,[28]PSP!$BY:$BY)</f>
        <v>183.68</v>
      </c>
      <c r="BZ881" s="28">
        <f t="shared" ref="BZ881" si="3338">TRUNC(BY881*BX881,2)</f>
        <v>530.37</v>
      </c>
      <c r="CA881" s="29"/>
      <c r="CB881" s="54">
        <f>_xlfn.XLOOKUP($C881,[28]PSP!$C:$C,[28]PSP!$CB:$CB)</f>
        <v>4.3312499999999998</v>
      </c>
      <c r="CC881" s="27">
        <f>_xlfn.XLOOKUP($C881,[28]PSP!$C:$C,[28]PSP!$CC:$CC)</f>
        <v>183.68</v>
      </c>
      <c r="CD881" s="28">
        <f t="shared" ref="CD881" si="3339">TRUNC(CC881*CB881,2)</f>
        <v>795.56</v>
      </c>
      <c r="CE881" s="29"/>
      <c r="CF881" s="54">
        <f>_xlfn.XLOOKUP($C881,[28]PSP!$C:$C,[28]PSP!$CF:$CF)</f>
        <v>4.1249999999999991</v>
      </c>
      <c r="CG881" s="27">
        <f>_xlfn.XLOOKUP($C881,[28]PSP!$C:$C,[28]PSP!$CG:$CG)</f>
        <v>183.68</v>
      </c>
      <c r="CH881" s="28">
        <f t="shared" ref="CH881" si="3340">TRUNC(CG881*CF881,2)</f>
        <v>757.68</v>
      </c>
      <c r="CI881" s="29"/>
      <c r="CJ881" s="54">
        <f>_xlfn.XLOOKUP($C881,[28]PSP!$C:$C,[28]PSP!$CJ:$CJ)</f>
        <v>0</v>
      </c>
      <c r="CK881" s="27">
        <f>_xlfn.XLOOKUP($C881,[28]PSP!$C:$C,[28]PSP!$CK:$CK)</f>
        <v>183.68</v>
      </c>
      <c r="CL881" s="28">
        <f t="shared" ref="CL881" si="3341">TRUNC(CK881*CJ881,2)</f>
        <v>0</v>
      </c>
      <c r="CM881" s="29"/>
      <c r="CN881" s="54">
        <f>_xlfn.XLOOKUP($C881,[28]PSP!$C:$C,[28]PSP!$CN:$CN)</f>
        <v>2.8874999999999997</v>
      </c>
      <c r="CO881" s="27">
        <f>_xlfn.XLOOKUP($C881,[28]PSP!$C:$C,[28]PSP!$CO:$CO)</f>
        <v>183.68</v>
      </c>
      <c r="CP881" s="28">
        <f t="shared" ref="CP881" si="3342">TRUNC(CO881*CN881,2)</f>
        <v>530.37</v>
      </c>
      <c r="CQ881" s="29"/>
      <c r="CR881" s="54" t="str">
        <f>_xlfn.XLOOKUP($C881,[28]PSP!$C:$C,[28]PSP!$CR:$CR)</f>
        <v>0</v>
      </c>
      <c r="CS881" s="27">
        <f>_xlfn.XLOOKUP($C881,[28]PSP!$C:$C,[28]PSP!$CS:$CS)</f>
        <v>183.68</v>
      </c>
      <c r="CT881" s="28">
        <f t="shared" ref="CT881" si="3343">TRUNC(CS881*CR881,2)</f>
        <v>0</v>
      </c>
      <c r="CU881" s="29"/>
      <c r="CV881" s="54">
        <f>_xlfn.XLOOKUP($C881,[28]PSP!$C:$C,[28]PSP!$CV:$CV)</f>
        <v>1.9874999999999998</v>
      </c>
      <c r="CW881" s="27">
        <f>_xlfn.XLOOKUP($C881,[28]PSP!$C:$C,[28]PSP!$CW:$CW)</f>
        <v>183.68</v>
      </c>
      <c r="CX881" s="28">
        <f t="shared" ref="CX881" si="3344">TRUNC(CW881*CV881,2)</f>
        <v>365.06</v>
      </c>
      <c r="CY881" s="29"/>
      <c r="CZ881" s="54">
        <f>_xlfn.XLOOKUP($C881,[28]PSP!$C:$C,[28]PSP!$CZ:$CZ)</f>
        <v>6.625</v>
      </c>
      <c r="DA881" s="27">
        <f>_xlfn.XLOOKUP($C881,[28]PSP!$C:$C,[28]PSP!$DA:$DA)</f>
        <v>183.68</v>
      </c>
      <c r="DB881" s="28">
        <f t="shared" ref="DB881" si="3345">TRUNC(DA881*CZ881,2)</f>
        <v>1216.8800000000001</v>
      </c>
      <c r="DC881" s="29"/>
      <c r="DD881" s="54">
        <f>_xlfn.XLOOKUP($C881,[28]PSP!$C:$C,[28]PSP!$DD:$DD)</f>
        <v>4.3062500000000004</v>
      </c>
      <c r="DE881" s="27">
        <f>_xlfn.XLOOKUP($C881,[28]PSP!$C:$C,[28]PSP!$DE:$DE)</f>
        <v>183.68</v>
      </c>
      <c r="DF881" s="28">
        <f t="shared" ref="DF881" si="3346">TRUNC(DE881*DD881,2)</f>
        <v>790.97</v>
      </c>
      <c r="DG881" s="29"/>
      <c r="DH881" s="54" t="str">
        <f>_xlfn.XLOOKUP($C881,[28]PSP!$C:$C,[28]PSP!$DH:$DH)</f>
        <v>0</v>
      </c>
      <c r="DI881" s="27">
        <f>_xlfn.XLOOKUP($C881,[28]PSP!$C:$C,[28]PSP!$DI:$DI)</f>
        <v>183.68</v>
      </c>
      <c r="DJ881" s="28">
        <f t="shared" ref="DJ881" si="3347">TRUNC(DI881*DH881,2)</f>
        <v>0</v>
      </c>
      <c r="DK881" s="29"/>
      <c r="DL881" s="54" t="str">
        <f>_xlfn.XLOOKUP($C881,[28]PSP!$C:$C,[28]PSP!$DL:$DL)</f>
        <v>0</v>
      </c>
      <c r="DM881" s="27">
        <f>_xlfn.XLOOKUP($C881,[28]PSP!$C:$C,[28]PSP!$DM:$DM)</f>
        <v>183.68</v>
      </c>
      <c r="DN881" s="28">
        <f t="shared" ref="DN881" si="3348">TRUNC(DM881*DL881,2)</f>
        <v>0</v>
      </c>
      <c r="DO881" s="29"/>
      <c r="DP881" s="54">
        <f>_xlfn.XLOOKUP($C881,[28]PSP!$C:$C,[28]PSP!$DP:$DP)</f>
        <v>3.5562499999999999</v>
      </c>
      <c r="DQ881" s="27">
        <f>_xlfn.XLOOKUP($C881,[28]PSP!$C:$C,[28]PSP!$DQ:$DQ)</f>
        <v>183.68</v>
      </c>
      <c r="DR881" s="28">
        <f t="shared" ref="DR881" si="3349">TRUNC(DQ881*DP881,2)</f>
        <v>653.21</v>
      </c>
      <c r="DS881" s="29"/>
      <c r="DT881" s="54" t="str">
        <f>_xlfn.XLOOKUP($C881,[28]PSP!$C:$C,[28]PSP!$DT:$DT)</f>
        <v>0</v>
      </c>
      <c r="DU881" s="27">
        <f>_xlfn.XLOOKUP($C881,[28]PSP!$C:$C,[28]PSP!$DU:$DU)</f>
        <v>183.68</v>
      </c>
      <c r="DV881" s="28">
        <f t="shared" ref="DV881" si="3350">TRUNC(DU881*DT881,2)</f>
        <v>0</v>
      </c>
      <c r="DW881" s="29"/>
      <c r="DX881" s="54" t="str">
        <f>_xlfn.XLOOKUP($C881,[28]PSP!$C:$C,[28]PSP!$DX:$DX)</f>
        <v>0</v>
      </c>
      <c r="DY881" s="27">
        <f>_xlfn.XLOOKUP($C881,[28]PSP!$C:$C,[28]PSP!$DY:$DY)</f>
        <v>183.68</v>
      </c>
      <c r="DZ881" s="28">
        <f t="shared" ref="DZ881" si="3351">TRUNC(DY881*DX881,2)</f>
        <v>0</v>
      </c>
      <c r="EA881" s="29"/>
      <c r="EB881" s="54">
        <f>_xlfn.XLOOKUP($C881,[28]PSP!$C:$C,[28]PSP!$EB:$EB)</f>
        <v>0</v>
      </c>
      <c r="EC881" s="27">
        <f>_xlfn.XLOOKUP($C881,[28]PSP!$C:$C,[28]PSP!$EC:$EC)</f>
        <v>183.68</v>
      </c>
      <c r="ED881" s="28">
        <f t="shared" ref="ED881" si="3352">TRUNC(EC881*EB881,2)</f>
        <v>0</v>
      </c>
      <c r="EE881" s="29"/>
      <c r="EF881" s="54">
        <f>_xlfn.XLOOKUP($C881,[28]PSP!$C:$C,[28]PSP!$EF:$EF)</f>
        <v>0</v>
      </c>
      <c r="EG881" s="27">
        <f>_xlfn.XLOOKUP($C881,[28]PSP!$C:$C,[28]PSP!$EG:$EG)</f>
        <v>183.68</v>
      </c>
      <c r="EH881" s="28">
        <f t="shared" ref="EH881" si="3353">TRUNC(EG881*EF881,2)</f>
        <v>0</v>
      </c>
      <c r="EI881" s="29"/>
      <c r="EJ881" s="54">
        <f>_xlfn.XLOOKUP($C881,[28]PSP!$C:$C,[28]PSP!$EJ:$EJ)</f>
        <v>0</v>
      </c>
      <c r="EK881" s="27">
        <f>_xlfn.XLOOKUP($C881,[28]PSP!$C:$C,[28]PSP!$EK:$EK)</f>
        <v>183.68</v>
      </c>
      <c r="EL881" s="28">
        <f t="shared" ref="EL881" si="3354">TRUNC(EK881*EJ881,2)</f>
        <v>0</v>
      </c>
      <c r="EM881" s="29"/>
      <c r="EN881" s="108"/>
      <c r="EO881" s="29">
        <f t="shared" si="3252"/>
        <v>17562.060000000001</v>
      </c>
      <c r="EP881" s="29">
        <f t="shared" si="3217"/>
        <v>17562.060000000001</v>
      </c>
      <c r="EQ881" s="4" t="b">
        <f t="shared" si="3320"/>
        <v>1</v>
      </c>
      <c r="ES881" s="118">
        <f t="shared" si="3287"/>
        <v>1.1767000000000001</v>
      </c>
    </row>
    <row r="882" spans="3:149" ht="20.25" customHeight="1" x14ac:dyDescent="0.25">
      <c r="C882" s="24" t="s">
        <v>622</v>
      </c>
      <c r="D882" s="43">
        <f>_xlfn.XLOOKUP($C882,[28]PSP!$C:$C,[28]PSP!$D:$D)</f>
        <v>5915320</v>
      </c>
      <c r="E882" s="24" t="str">
        <f>_xlfn.XLOOKUP($C882,[28]PSP!$C:$C,[28]PSP!$E:$E)</f>
        <v>SICRO SERVIÇO</v>
      </c>
      <c r="F882" s="25" t="str">
        <f>_xlfn.XLOOKUP($C882,[28]PSP!$C:$C,[28]PSP!$F:$F)</f>
        <v>TRANSPORTE COM CAMINHÃO BASCULANTE DE 14 M³ - RODOVIA EM REVESTIMENTO PRIMÁRIO</v>
      </c>
      <c r="G882" s="26" t="str">
        <f>_xlfn.XLOOKUP($C882,[28]PSP!$C:$C,[28]PSP!$G:$G)</f>
        <v>TKM</v>
      </c>
      <c r="H882" s="53">
        <f>_xlfn.XLOOKUP($C882,[28]PSP!$C:$C,[28]PSP!$H:$H)</f>
        <v>1434.1875</v>
      </c>
      <c r="I882" s="28">
        <f>_xlfn.XLOOKUP($C882,[28]PSP!$C:$C,[28]PSP!$I:$I)</f>
        <v>516.2399999999999</v>
      </c>
      <c r="J882" s="28">
        <f t="shared" ref="J882:J899" si="3355">IF(LEFT(D882,6)="COT.IS",I882,I882*(1+$J$7))</f>
        <v>607.45960799999989</v>
      </c>
      <c r="K882" s="29"/>
      <c r="L882" s="54">
        <f>_xlfn.XLOOKUP($C882,[28]PSP!$C:$C,[28]PSP!$L:$L)</f>
        <v>14.437500000000002</v>
      </c>
      <c r="M882" s="27">
        <f>_xlfn.XLOOKUP($C882,[28]PSP!$C:$C,[28]PSP!$M:$M)</f>
        <v>0.36</v>
      </c>
      <c r="N882" s="28">
        <f t="shared" ref="N882:N899" si="3356">TRUNC(M882*L882,2)</f>
        <v>5.19</v>
      </c>
      <c r="O882" s="29"/>
      <c r="P882" s="54" t="str">
        <f>_xlfn.XLOOKUP($C882,[28]PSP!$C:$C,[28]PSP!$P:$P)</f>
        <v>0</v>
      </c>
      <c r="Q882" s="27">
        <f>_xlfn.XLOOKUP($C882,[28]PSP!$C:$C,[28]PSP!$Q:$Q)</f>
        <v>0.36</v>
      </c>
      <c r="R882" s="28">
        <f t="shared" ref="R882:R899" si="3357">TRUNC(Q882*P882,2)</f>
        <v>0</v>
      </c>
      <c r="S882" s="29"/>
      <c r="T882" s="54" t="str">
        <f>_xlfn.XLOOKUP($C882,[28]PSP!$C:$C,[28]PSP!$T:$T)</f>
        <v>0</v>
      </c>
      <c r="U882" s="27">
        <f>_xlfn.XLOOKUP($C882,[28]PSP!$C:$C,[28]PSP!$U:$U)</f>
        <v>0.36</v>
      </c>
      <c r="V882" s="28">
        <f t="shared" ref="V882:V899" si="3358">TRUNC(U882*T882,2)</f>
        <v>0</v>
      </c>
      <c r="W882" s="29"/>
      <c r="X882" s="54" t="str">
        <f>_xlfn.XLOOKUP($C882,[28]PSP!$C:$C,[28]PSP!$X:$X)</f>
        <v>0</v>
      </c>
      <c r="Y882" s="27">
        <f>_xlfn.XLOOKUP($C882,[28]PSP!$C:$C,[28]PSP!$Y:$Y)</f>
        <v>0.36</v>
      </c>
      <c r="Z882" s="28">
        <f t="shared" ref="Z882:Z899" si="3359">TRUNC(Y882*X882,2)</f>
        <v>0</v>
      </c>
      <c r="AA882" s="29"/>
      <c r="AB882" s="54">
        <f>_xlfn.XLOOKUP($C882,[28]PSP!$C:$C,[28]PSP!$AB:$AB)</f>
        <v>21.65625</v>
      </c>
      <c r="AC882" s="27">
        <f>_xlfn.XLOOKUP($C882,[28]PSP!$C:$C,[28]PSP!$AC:$AC)</f>
        <v>0.36</v>
      </c>
      <c r="AD882" s="28">
        <f t="shared" ref="AD882:AD899" si="3360">TRUNC(AC882*AB882,2)</f>
        <v>7.79</v>
      </c>
      <c r="AE882" s="29"/>
      <c r="AF882" s="54" t="str">
        <f>_xlfn.XLOOKUP($C882,[28]PSP!$C:$C,[28]PSP!$AF:$AF)</f>
        <v>0</v>
      </c>
      <c r="AG882" s="27">
        <f>_xlfn.XLOOKUP($C882,[28]PSP!$C:$C,[28]PSP!$AG:$AG)</f>
        <v>0.36</v>
      </c>
      <c r="AH882" s="28">
        <f t="shared" ref="AH882:AH899" si="3361">TRUNC(AG882*AF882,2)</f>
        <v>0</v>
      </c>
      <c r="AI882" s="29"/>
      <c r="AJ882" s="54" t="str">
        <f>_xlfn.XLOOKUP($C882,[28]PSP!$C:$C,[28]PSP!$AJ:$AJ)</f>
        <v>0</v>
      </c>
      <c r="AK882" s="27">
        <f>_xlfn.XLOOKUP($C882,[28]PSP!$C:$C,[28]PSP!$AK:$AK)</f>
        <v>0.36</v>
      </c>
      <c r="AL882" s="28">
        <f t="shared" ref="AL882:AL899" si="3362">TRUNC(AK882*AJ882,2)</f>
        <v>0</v>
      </c>
      <c r="AM882" s="29"/>
      <c r="AN882" s="54">
        <f>_xlfn.XLOOKUP($C882,[28]PSP!$C:$C,[28]PSP!$AN:$AN)</f>
        <v>58.78125</v>
      </c>
      <c r="AO882" s="27">
        <f>_xlfn.XLOOKUP($C882,[28]PSP!$C:$C,[28]PSP!$AO:$AO)</f>
        <v>0.36</v>
      </c>
      <c r="AP882" s="28">
        <f t="shared" ref="AP882:AP899" si="3363">TRUNC(AO882*AN882,2)</f>
        <v>21.16</v>
      </c>
      <c r="AQ882" s="29"/>
      <c r="AR882" s="54" t="str">
        <f>_xlfn.XLOOKUP($C882,[28]PSP!$C:$C,[28]PSP!$AR:$AR)</f>
        <v>0</v>
      </c>
      <c r="AS882" s="27">
        <f>_xlfn.XLOOKUP($C882,[28]PSP!$C:$C,[28]PSP!$AS:$AS)</f>
        <v>0.36</v>
      </c>
      <c r="AT882" s="28">
        <f t="shared" ref="AT882:AT899" si="3364">TRUNC(AS882*AR882,2)</f>
        <v>0</v>
      </c>
      <c r="AU882" s="29"/>
      <c r="AV882" s="54">
        <f>_xlfn.XLOOKUP($C882,[28]PSP!$C:$C,[28]PSP!$AV:$AV)</f>
        <v>0</v>
      </c>
      <c r="AW882" s="27">
        <f>_xlfn.XLOOKUP($C882,[28]PSP!$C:$C,[28]PSP!$AW:$AW)</f>
        <v>0.36</v>
      </c>
      <c r="AX882" s="28">
        <f t="shared" ref="AX882:AX899" si="3365">TRUNC(AW882*AV882,2)</f>
        <v>0</v>
      </c>
      <c r="AY882" s="29"/>
      <c r="AZ882" s="54">
        <f>_xlfn.XLOOKUP($C882,[28]PSP!$C:$C,[28]PSP!$AZ:$AZ)</f>
        <v>0</v>
      </c>
      <c r="BA882" s="27">
        <f>_xlfn.XLOOKUP($C882,[28]PSP!$C:$C,[28]PSP!$BA:$BA)</f>
        <v>0.36</v>
      </c>
      <c r="BB882" s="28">
        <f t="shared" ref="BB882:BB899" si="3366">TRUNC(BA882*AZ882,2)</f>
        <v>0</v>
      </c>
      <c r="BC882" s="29"/>
      <c r="BD882" s="54">
        <f>_xlfn.XLOOKUP($C882,[28]PSP!$C:$C,[28]PSP!$BD:$BD)</f>
        <v>465.9375</v>
      </c>
      <c r="BE882" s="27">
        <f>_xlfn.XLOOKUP($C882,[28]PSP!$C:$C,[28]PSP!$BE:$BE)</f>
        <v>0.36</v>
      </c>
      <c r="BF882" s="28">
        <f t="shared" ref="BF882:BF899" si="3367">TRUNC(BE882*BD882,2)</f>
        <v>167.73</v>
      </c>
      <c r="BG882" s="29"/>
      <c r="BH882" s="54">
        <f>_xlfn.XLOOKUP($C882,[28]PSP!$C:$C,[28]PSP!$BH:$BH)</f>
        <v>294.65625</v>
      </c>
      <c r="BI882" s="27">
        <f>_xlfn.XLOOKUP($C882,[28]PSP!$C:$C,[28]PSP!$BI:$BI)</f>
        <v>0.36</v>
      </c>
      <c r="BJ882" s="28">
        <f t="shared" ref="BJ882:BJ899" si="3368">TRUNC(BI882*BH882,2)</f>
        <v>106.07</v>
      </c>
      <c r="BK882" s="29"/>
      <c r="BL882" s="54">
        <f>_xlfn.XLOOKUP($C882,[28]PSP!$C:$C,[28]PSP!$BL:$BL)</f>
        <v>118.125</v>
      </c>
      <c r="BM882" s="27">
        <f>_xlfn.XLOOKUP($C882,[28]PSP!$C:$C,[28]PSP!$BM:$BM)</f>
        <v>0.36</v>
      </c>
      <c r="BN882" s="28">
        <f t="shared" ref="BN882:BN899" si="3369">TRUNC(BM882*BL882,2)</f>
        <v>42.52</v>
      </c>
      <c r="BO882" s="29"/>
      <c r="BP882" s="54" t="str">
        <f>_xlfn.XLOOKUP($C882,[28]PSP!$C:$C,[28]PSP!$BP:$BP)</f>
        <v>0</v>
      </c>
      <c r="BQ882" s="27">
        <f>_xlfn.XLOOKUP($C882,[28]PSP!$C:$C,[28]PSP!$BQ:$BQ)</f>
        <v>0.36</v>
      </c>
      <c r="BR882" s="28">
        <f t="shared" ref="BR882:BR899" si="3370">TRUNC(BQ882*BP882,2)</f>
        <v>0</v>
      </c>
      <c r="BS882" s="29"/>
      <c r="BT882" s="54">
        <f>_xlfn.XLOOKUP($C882,[28]PSP!$C:$C,[28]PSP!$BT:$BT)</f>
        <v>0</v>
      </c>
      <c r="BU882" s="27">
        <f>_xlfn.XLOOKUP($C882,[28]PSP!$C:$C,[28]PSP!$BU:$BU)</f>
        <v>0.36</v>
      </c>
      <c r="BV882" s="28">
        <f t="shared" ref="BV882:BV899" si="3371">TRUNC(BU882*BT882,2)</f>
        <v>0</v>
      </c>
      <c r="BW882" s="29"/>
      <c r="BX882" s="54">
        <f>_xlfn.XLOOKUP($C882,[28]PSP!$C:$C,[28]PSP!$BX:$BX)</f>
        <v>43.3125</v>
      </c>
      <c r="BY882" s="27">
        <f>_xlfn.XLOOKUP($C882,[28]PSP!$C:$C,[28]PSP!$BY:$BY)</f>
        <v>0.36</v>
      </c>
      <c r="BZ882" s="28">
        <f t="shared" ref="BZ882:BZ899" si="3372">TRUNC(BY882*BX882,2)</f>
        <v>15.59</v>
      </c>
      <c r="CA882" s="29"/>
      <c r="CB882" s="54">
        <f>_xlfn.XLOOKUP($C882,[28]PSP!$C:$C,[28]PSP!$CB:$CB)</f>
        <v>64.96875</v>
      </c>
      <c r="CC882" s="27">
        <f>_xlfn.XLOOKUP($C882,[28]PSP!$C:$C,[28]PSP!$CC:$CC)</f>
        <v>0.36</v>
      </c>
      <c r="CD882" s="28">
        <f t="shared" ref="CD882:CD899" si="3373">TRUNC(CC882*CB882,2)</f>
        <v>23.38</v>
      </c>
      <c r="CE882" s="29"/>
      <c r="CF882" s="54">
        <f>_xlfn.XLOOKUP($C882,[28]PSP!$C:$C,[28]PSP!$CF:$CF)</f>
        <v>61.875</v>
      </c>
      <c r="CG882" s="27">
        <f>_xlfn.XLOOKUP($C882,[28]PSP!$C:$C,[28]PSP!$CG:$CG)</f>
        <v>0.36</v>
      </c>
      <c r="CH882" s="28">
        <f t="shared" ref="CH882:CH899" si="3374">TRUNC(CG882*CF882,2)</f>
        <v>22.27</v>
      </c>
      <c r="CI882" s="29"/>
      <c r="CJ882" s="54">
        <f>_xlfn.XLOOKUP($C882,[28]PSP!$C:$C,[28]PSP!$CJ:$CJ)</f>
        <v>0</v>
      </c>
      <c r="CK882" s="27">
        <f>_xlfn.XLOOKUP($C882,[28]PSP!$C:$C,[28]PSP!$CK:$CK)</f>
        <v>0.36</v>
      </c>
      <c r="CL882" s="28">
        <f t="shared" ref="CL882:CL899" si="3375">TRUNC(CK882*CJ882,2)</f>
        <v>0</v>
      </c>
      <c r="CM882" s="29"/>
      <c r="CN882" s="54">
        <f>_xlfn.XLOOKUP($C882,[28]PSP!$C:$C,[28]PSP!$CN:$CN)</f>
        <v>43.3125</v>
      </c>
      <c r="CO882" s="27">
        <f>_xlfn.XLOOKUP($C882,[28]PSP!$C:$C,[28]PSP!$CO:$CO)</f>
        <v>0.36</v>
      </c>
      <c r="CP882" s="28">
        <f t="shared" ref="CP882:CP899" si="3376">TRUNC(CO882*CN882,2)</f>
        <v>15.59</v>
      </c>
      <c r="CQ882" s="29"/>
      <c r="CR882" s="54" t="str">
        <f>_xlfn.XLOOKUP($C882,[28]PSP!$C:$C,[28]PSP!$CR:$CR)</f>
        <v>0</v>
      </c>
      <c r="CS882" s="27">
        <f>_xlfn.XLOOKUP($C882,[28]PSP!$C:$C,[28]PSP!$CS:$CS)</f>
        <v>0.36</v>
      </c>
      <c r="CT882" s="28">
        <f t="shared" ref="CT882:CT899" si="3377">TRUNC(CS882*CR882,2)</f>
        <v>0</v>
      </c>
      <c r="CU882" s="29"/>
      <c r="CV882" s="54">
        <f>_xlfn.XLOOKUP($C882,[28]PSP!$C:$C,[28]PSP!$CV:$CV)</f>
        <v>29.8125</v>
      </c>
      <c r="CW882" s="27">
        <f>_xlfn.XLOOKUP($C882,[28]PSP!$C:$C,[28]PSP!$CW:$CW)</f>
        <v>0.36</v>
      </c>
      <c r="CX882" s="28">
        <f t="shared" ref="CX882:CX899" si="3378">TRUNC(CW882*CV882,2)</f>
        <v>10.73</v>
      </c>
      <c r="CY882" s="29"/>
      <c r="CZ882" s="54">
        <f>_xlfn.XLOOKUP($C882,[28]PSP!$C:$C,[28]PSP!$CZ:$CZ)</f>
        <v>99.375</v>
      </c>
      <c r="DA882" s="27">
        <f>_xlfn.XLOOKUP($C882,[28]PSP!$C:$C,[28]PSP!$DA:$DA)</f>
        <v>0.36</v>
      </c>
      <c r="DB882" s="28">
        <f t="shared" ref="DB882:DB899" si="3379">TRUNC(DA882*CZ882,2)</f>
        <v>35.770000000000003</v>
      </c>
      <c r="DC882" s="29"/>
      <c r="DD882" s="54">
        <f>_xlfn.XLOOKUP($C882,[28]PSP!$C:$C,[28]PSP!$DD:$DD)</f>
        <v>64.59375</v>
      </c>
      <c r="DE882" s="27">
        <f>_xlfn.XLOOKUP($C882,[28]PSP!$C:$C,[28]PSP!$DE:$DE)</f>
        <v>0.36</v>
      </c>
      <c r="DF882" s="28">
        <f t="shared" ref="DF882:DF899" si="3380">TRUNC(DE882*DD882,2)</f>
        <v>23.25</v>
      </c>
      <c r="DG882" s="29"/>
      <c r="DH882" s="54" t="str">
        <f>_xlfn.XLOOKUP($C882,[28]PSP!$C:$C,[28]PSP!$DH:$DH)</f>
        <v>0</v>
      </c>
      <c r="DI882" s="27">
        <f>_xlfn.XLOOKUP($C882,[28]PSP!$C:$C,[28]PSP!$DI:$DI)</f>
        <v>0.36</v>
      </c>
      <c r="DJ882" s="28">
        <f t="shared" ref="DJ882:DJ899" si="3381">TRUNC(DI882*DH882,2)</f>
        <v>0</v>
      </c>
      <c r="DK882" s="29"/>
      <c r="DL882" s="54" t="str">
        <f>_xlfn.XLOOKUP($C882,[28]PSP!$C:$C,[28]PSP!$DL:$DL)</f>
        <v>0</v>
      </c>
      <c r="DM882" s="27">
        <f>_xlfn.XLOOKUP($C882,[28]PSP!$C:$C,[28]PSP!$DM:$DM)</f>
        <v>0.36</v>
      </c>
      <c r="DN882" s="28">
        <f t="shared" ref="DN882:DN899" si="3382">TRUNC(DM882*DL882,2)</f>
        <v>0</v>
      </c>
      <c r="DO882" s="29"/>
      <c r="DP882" s="54">
        <f>_xlfn.XLOOKUP($C882,[28]PSP!$C:$C,[28]PSP!$DP:$DP)</f>
        <v>53.34375</v>
      </c>
      <c r="DQ882" s="27">
        <f>_xlfn.XLOOKUP($C882,[28]PSP!$C:$C,[28]PSP!$DQ:$DQ)</f>
        <v>0.36</v>
      </c>
      <c r="DR882" s="28">
        <f t="shared" ref="DR882:DR899" si="3383">TRUNC(DQ882*DP882,2)</f>
        <v>19.2</v>
      </c>
      <c r="DS882" s="29"/>
      <c r="DT882" s="54" t="str">
        <f>_xlfn.XLOOKUP($C882,[28]PSP!$C:$C,[28]PSP!$DT:$DT)</f>
        <v>0</v>
      </c>
      <c r="DU882" s="27">
        <f>_xlfn.XLOOKUP($C882,[28]PSP!$C:$C,[28]PSP!$DU:$DU)</f>
        <v>0.36</v>
      </c>
      <c r="DV882" s="28">
        <f t="shared" ref="DV882:DV899" si="3384">TRUNC(DU882*DT882,2)</f>
        <v>0</v>
      </c>
      <c r="DW882" s="29"/>
      <c r="DX882" s="54" t="str">
        <f>_xlfn.XLOOKUP($C882,[28]PSP!$C:$C,[28]PSP!$DX:$DX)</f>
        <v>0</v>
      </c>
      <c r="DY882" s="27">
        <f>_xlfn.XLOOKUP($C882,[28]PSP!$C:$C,[28]PSP!$DY:$DY)</f>
        <v>0.36</v>
      </c>
      <c r="DZ882" s="28">
        <f t="shared" ref="DZ882:DZ899" si="3385">TRUNC(DY882*DX882,2)</f>
        <v>0</v>
      </c>
      <c r="EA882" s="29"/>
      <c r="EB882" s="54">
        <f>_xlfn.XLOOKUP($C882,[28]PSP!$C:$C,[28]PSP!$EB:$EB)</f>
        <v>0</v>
      </c>
      <c r="EC882" s="27">
        <f>_xlfn.XLOOKUP($C882,[28]PSP!$C:$C,[28]PSP!$EC:$EC)</f>
        <v>0.36</v>
      </c>
      <c r="ED882" s="28">
        <f t="shared" ref="ED882:ED899" si="3386">TRUNC(EC882*EB882,2)</f>
        <v>0</v>
      </c>
      <c r="EE882" s="29"/>
      <c r="EF882" s="54">
        <f>_xlfn.XLOOKUP($C882,[28]PSP!$C:$C,[28]PSP!$EF:$EF)</f>
        <v>0</v>
      </c>
      <c r="EG882" s="27">
        <f>_xlfn.XLOOKUP($C882,[28]PSP!$C:$C,[28]PSP!$EG:$EG)</f>
        <v>0.36</v>
      </c>
      <c r="EH882" s="28">
        <f t="shared" ref="EH882:EH899" si="3387">TRUNC(EG882*EF882,2)</f>
        <v>0</v>
      </c>
      <c r="EI882" s="29"/>
      <c r="EJ882" s="54">
        <f>_xlfn.XLOOKUP($C882,[28]PSP!$C:$C,[28]PSP!$EJ:$EJ)</f>
        <v>0</v>
      </c>
      <c r="EK882" s="27">
        <f>_xlfn.XLOOKUP($C882,[28]PSP!$C:$C,[28]PSP!$EK:$EK)</f>
        <v>0.36</v>
      </c>
      <c r="EL882" s="28">
        <f t="shared" ref="EL882:EL899" si="3388">TRUNC(EK882*EJ882,2)</f>
        <v>0</v>
      </c>
      <c r="EM882" s="29"/>
      <c r="EN882" s="108"/>
      <c r="EO882" s="29">
        <f t="shared" si="3252"/>
        <v>516.24000000000012</v>
      </c>
      <c r="EP882" s="29">
        <f t="shared" si="3217"/>
        <v>516.2399999999999</v>
      </c>
      <c r="EQ882" s="4" t="b">
        <f t="shared" si="3320"/>
        <v>1</v>
      </c>
      <c r="ES882" s="118">
        <f t="shared" si="3287"/>
        <v>1.1767000000000001</v>
      </c>
    </row>
    <row r="883" spans="3:149" ht="12" customHeight="1" x14ac:dyDescent="0.25">
      <c r="C883" s="24" t="s">
        <v>623</v>
      </c>
      <c r="D883" s="43" t="str">
        <f>_xlfn.XLOOKUP($C883,[28]PSP!$C:$C,[28]PSP!$D:$D)</f>
        <v>RO-41475</v>
      </c>
      <c r="E883" s="24" t="str">
        <f>_xlfn.XLOOKUP($C883,[28]PSP!$C:$C,[28]PSP!$E:$E)</f>
        <v>DER/MG</v>
      </c>
      <c r="F883" s="25" t="str">
        <f>_xlfn.XLOOKUP($C883,[28]PSP!$C:$C,[28]PSP!$F:$F)</f>
        <v>FURO EM CONCRETO Ø = 40,0 MM, PROFUNDIDADE = 30 CM</v>
      </c>
      <c r="G883" s="26" t="str">
        <f>_xlfn.XLOOKUP($C883,[28]PSP!$C:$C,[28]PSP!$G:$G)</f>
        <v>U</v>
      </c>
      <c r="H883" s="53">
        <f>_xlfn.XLOOKUP($C883,[28]PSP!$C:$C,[28]PSP!$H:$H)</f>
        <v>1038.5</v>
      </c>
      <c r="I883" s="28">
        <f>_xlfn.XLOOKUP($C883,[28]PSP!$C:$C,[28]PSP!$I:$I)</f>
        <v>55819.330000000009</v>
      </c>
      <c r="J883" s="28">
        <f t="shared" si="3355"/>
        <v>65682.605611000021</v>
      </c>
      <c r="K883" s="29"/>
      <c r="L883" s="54">
        <f>_xlfn.XLOOKUP($C883,[28]PSP!$C:$C,[28]PSP!$L:$L)</f>
        <v>11</v>
      </c>
      <c r="M883" s="27">
        <f>_xlfn.XLOOKUP($C883,[28]PSP!$C:$C,[28]PSP!$M:$M)</f>
        <v>53.75</v>
      </c>
      <c r="N883" s="28">
        <f t="shared" si="3356"/>
        <v>591.25</v>
      </c>
      <c r="O883" s="29"/>
      <c r="P883" s="54" t="str">
        <f>_xlfn.XLOOKUP($C883,[28]PSP!$C:$C,[28]PSP!$P:$P)</f>
        <v>0</v>
      </c>
      <c r="Q883" s="27">
        <f>_xlfn.XLOOKUP($C883,[28]PSP!$C:$C,[28]PSP!$Q:$Q)</f>
        <v>53.75</v>
      </c>
      <c r="R883" s="28">
        <f t="shared" si="3357"/>
        <v>0</v>
      </c>
      <c r="S883" s="29"/>
      <c r="T883" s="54" t="str">
        <f>_xlfn.XLOOKUP($C883,[28]PSP!$C:$C,[28]PSP!$T:$T)</f>
        <v>0</v>
      </c>
      <c r="U883" s="27">
        <f>_xlfn.XLOOKUP($C883,[28]PSP!$C:$C,[28]PSP!$U:$U)</f>
        <v>53.75</v>
      </c>
      <c r="V883" s="28">
        <f t="shared" si="3358"/>
        <v>0</v>
      </c>
      <c r="W883" s="29"/>
      <c r="X883" s="54" t="str">
        <f>_xlfn.XLOOKUP($C883,[28]PSP!$C:$C,[28]PSP!$X:$X)</f>
        <v>0</v>
      </c>
      <c r="Y883" s="27">
        <f>_xlfn.XLOOKUP($C883,[28]PSP!$C:$C,[28]PSP!$Y:$Y)</f>
        <v>53.75</v>
      </c>
      <c r="Z883" s="28">
        <f t="shared" si="3359"/>
        <v>0</v>
      </c>
      <c r="AA883" s="29"/>
      <c r="AB883" s="54">
        <f>_xlfn.XLOOKUP($C883,[28]PSP!$C:$C,[28]PSP!$AB:$AB)</f>
        <v>16.5</v>
      </c>
      <c r="AC883" s="27">
        <f>_xlfn.XLOOKUP($C883,[28]PSP!$C:$C,[28]PSP!$AC:$AC)</f>
        <v>53.75</v>
      </c>
      <c r="AD883" s="28">
        <f t="shared" si="3360"/>
        <v>886.87</v>
      </c>
      <c r="AE883" s="29"/>
      <c r="AF883" s="54" t="str">
        <f>_xlfn.XLOOKUP($C883,[28]PSP!$C:$C,[28]PSP!$AF:$AF)</f>
        <v>0</v>
      </c>
      <c r="AG883" s="27">
        <f>_xlfn.XLOOKUP($C883,[28]PSP!$C:$C,[28]PSP!$AG:$AG)</f>
        <v>53.75</v>
      </c>
      <c r="AH883" s="28">
        <f t="shared" si="3361"/>
        <v>0</v>
      </c>
      <c r="AI883" s="29"/>
      <c r="AJ883" s="54" t="str">
        <f>_xlfn.XLOOKUP($C883,[28]PSP!$C:$C,[28]PSP!$AJ:$AJ)</f>
        <v>0</v>
      </c>
      <c r="AK883" s="27">
        <f>_xlfn.XLOOKUP($C883,[28]PSP!$C:$C,[28]PSP!$AK:$AK)</f>
        <v>53.75</v>
      </c>
      <c r="AL883" s="28">
        <f t="shared" si="3362"/>
        <v>0</v>
      </c>
      <c r="AM883" s="29"/>
      <c r="AN883" s="54">
        <f>_xlfn.XLOOKUP($C883,[28]PSP!$C:$C,[28]PSP!$AN:$AN)</f>
        <v>49.5</v>
      </c>
      <c r="AO883" s="27">
        <f>_xlfn.XLOOKUP($C883,[28]PSP!$C:$C,[28]PSP!$AO:$AO)</f>
        <v>53.75</v>
      </c>
      <c r="AP883" s="28">
        <f t="shared" si="3363"/>
        <v>2660.62</v>
      </c>
      <c r="AQ883" s="29"/>
      <c r="AR883" s="54" t="str">
        <f>_xlfn.XLOOKUP($C883,[28]PSP!$C:$C,[28]PSP!$AR:$AR)</f>
        <v>0</v>
      </c>
      <c r="AS883" s="27">
        <f>_xlfn.XLOOKUP($C883,[28]PSP!$C:$C,[28]PSP!$AS:$AS)</f>
        <v>53.75</v>
      </c>
      <c r="AT883" s="28">
        <f t="shared" si="3364"/>
        <v>0</v>
      </c>
      <c r="AU883" s="29"/>
      <c r="AV883" s="54">
        <f>_xlfn.XLOOKUP($C883,[28]PSP!$C:$C,[28]PSP!$AV:$AV)</f>
        <v>0</v>
      </c>
      <c r="AW883" s="27">
        <f>_xlfn.XLOOKUP($C883,[28]PSP!$C:$C,[28]PSP!$AW:$AW)</f>
        <v>53.75</v>
      </c>
      <c r="AX883" s="28">
        <f t="shared" si="3365"/>
        <v>0</v>
      </c>
      <c r="AY883" s="29"/>
      <c r="AZ883" s="54">
        <f>_xlfn.XLOOKUP($C883,[28]PSP!$C:$C,[28]PSP!$AZ:$AZ)</f>
        <v>0</v>
      </c>
      <c r="BA883" s="27">
        <f>_xlfn.XLOOKUP($C883,[28]PSP!$C:$C,[28]PSP!$BA:$BA)</f>
        <v>53.75</v>
      </c>
      <c r="BB883" s="28">
        <f t="shared" si="3366"/>
        <v>0</v>
      </c>
      <c r="BC883" s="29"/>
      <c r="BD883" s="54">
        <f>_xlfn.XLOOKUP($C883,[28]PSP!$C:$C,[28]PSP!$BD:$BD)</f>
        <v>317.5</v>
      </c>
      <c r="BE883" s="27">
        <f>_xlfn.XLOOKUP($C883,[28]PSP!$C:$C,[28]PSP!$BE:$BE)</f>
        <v>53.75</v>
      </c>
      <c r="BF883" s="28">
        <f t="shared" si="3367"/>
        <v>17065.62</v>
      </c>
      <c r="BG883" s="29"/>
      <c r="BH883" s="54">
        <f>_xlfn.XLOOKUP($C883,[28]PSP!$C:$C,[28]PSP!$BH:$BH)</f>
        <v>198.25</v>
      </c>
      <c r="BI883" s="27">
        <f>_xlfn.XLOOKUP($C883,[28]PSP!$C:$C,[28]PSP!$BI:$BI)</f>
        <v>53.75</v>
      </c>
      <c r="BJ883" s="28">
        <f t="shared" si="3368"/>
        <v>10655.93</v>
      </c>
      <c r="BK883" s="29"/>
      <c r="BL883" s="54">
        <f>_xlfn.XLOOKUP($C883,[28]PSP!$C:$C,[28]PSP!$BL:$BL)</f>
        <v>78.75</v>
      </c>
      <c r="BM883" s="27">
        <f>_xlfn.XLOOKUP($C883,[28]PSP!$C:$C,[28]PSP!$BM:$BM)</f>
        <v>53.75</v>
      </c>
      <c r="BN883" s="28">
        <f t="shared" si="3369"/>
        <v>4232.8100000000004</v>
      </c>
      <c r="BO883" s="29"/>
      <c r="BP883" s="54" t="str">
        <f>_xlfn.XLOOKUP($C883,[28]PSP!$C:$C,[28]PSP!$BP:$BP)</f>
        <v>0</v>
      </c>
      <c r="BQ883" s="27">
        <f>_xlfn.XLOOKUP($C883,[28]PSP!$C:$C,[28]PSP!$BQ:$BQ)</f>
        <v>53.75</v>
      </c>
      <c r="BR883" s="28">
        <f t="shared" si="3370"/>
        <v>0</v>
      </c>
      <c r="BS883" s="29"/>
      <c r="BT883" s="54">
        <f>_xlfn.XLOOKUP($C883,[28]PSP!$C:$C,[28]PSP!$BT:$BT)</f>
        <v>0</v>
      </c>
      <c r="BU883" s="27">
        <f>_xlfn.XLOOKUP($C883,[28]PSP!$C:$C,[28]PSP!$BU:$BU)</f>
        <v>53.75</v>
      </c>
      <c r="BV883" s="28">
        <f t="shared" si="3371"/>
        <v>0</v>
      </c>
      <c r="BW883" s="29"/>
      <c r="BX883" s="54">
        <f>_xlfn.XLOOKUP($C883,[28]PSP!$C:$C,[28]PSP!$BX:$BX)</f>
        <v>33</v>
      </c>
      <c r="BY883" s="27">
        <f>_xlfn.XLOOKUP($C883,[28]PSP!$C:$C,[28]PSP!$BY:$BY)</f>
        <v>53.75</v>
      </c>
      <c r="BZ883" s="28">
        <f t="shared" si="3372"/>
        <v>1773.75</v>
      </c>
      <c r="CA883" s="29"/>
      <c r="CB883" s="54">
        <f>_xlfn.XLOOKUP($C883,[28]PSP!$C:$C,[28]PSP!$CB:$CB)</f>
        <v>49.5</v>
      </c>
      <c r="CC883" s="27">
        <f>_xlfn.XLOOKUP($C883,[28]PSP!$C:$C,[28]PSP!$CC:$CC)</f>
        <v>53.75</v>
      </c>
      <c r="CD883" s="28">
        <f t="shared" si="3373"/>
        <v>2660.62</v>
      </c>
      <c r="CE883" s="29"/>
      <c r="CF883" s="54">
        <f>_xlfn.XLOOKUP($C883,[28]PSP!$C:$C,[28]PSP!$CF:$CF)</f>
        <v>49.5</v>
      </c>
      <c r="CG883" s="27">
        <f>_xlfn.XLOOKUP($C883,[28]PSP!$C:$C,[28]PSP!$CG:$CG)</f>
        <v>53.75</v>
      </c>
      <c r="CH883" s="28">
        <f t="shared" si="3374"/>
        <v>2660.62</v>
      </c>
      <c r="CI883" s="29"/>
      <c r="CJ883" s="54">
        <f>_xlfn.XLOOKUP($C883,[28]PSP!$C:$C,[28]PSP!$CJ:$CJ)</f>
        <v>0</v>
      </c>
      <c r="CK883" s="27">
        <f>_xlfn.XLOOKUP($C883,[28]PSP!$C:$C,[28]PSP!$CK:$CK)</f>
        <v>53.75</v>
      </c>
      <c r="CL883" s="28">
        <f t="shared" si="3375"/>
        <v>0</v>
      </c>
      <c r="CM883" s="29"/>
      <c r="CN883" s="54">
        <f>_xlfn.XLOOKUP($C883,[28]PSP!$C:$C,[28]PSP!$CN:$CN)</f>
        <v>33</v>
      </c>
      <c r="CO883" s="27">
        <f>_xlfn.XLOOKUP($C883,[28]PSP!$C:$C,[28]PSP!$CO:$CO)</f>
        <v>53.75</v>
      </c>
      <c r="CP883" s="28">
        <f t="shared" si="3376"/>
        <v>1773.75</v>
      </c>
      <c r="CQ883" s="29"/>
      <c r="CR883" s="54" t="str">
        <f>_xlfn.XLOOKUP($C883,[28]PSP!$C:$C,[28]PSP!$CR:$CR)</f>
        <v>0</v>
      </c>
      <c r="CS883" s="27">
        <f>_xlfn.XLOOKUP($C883,[28]PSP!$C:$C,[28]PSP!$CS:$CS)</f>
        <v>53.75</v>
      </c>
      <c r="CT883" s="28">
        <f t="shared" si="3377"/>
        <v>0</v>
      </c>
      <c r="CU883" s="29"/>
      <c r="CV883" s="54">
        <f>_xlfn.XLOOKUP($C883,[28]PSP!$C:$C,[28]PSP!$CV:$CV)</f>
        <v>26.5</v>
      </c>
      <c r="CW883" s="27">
        <f>_xlfn.XLOOKUP($C883,[28]PSP!$C:$C,[28]PSP!$CW:$CW)</f>
        <v>53.75</v>
      </c>
      <c r="CX883" s="28">
        <f t="shared" si="3378"/>
        <v>1424.37</v>
      </c>
      <c r="CY883" s="29"/>
      <c r="CZ883" s="54">
        <f>_xlfn.XLOOKUP($C883,[28]PSP!$C:$C,[28]PSP!$CZ:$CZ)</f>
        <v>79.5</v>
      </c>
      <c r="DA883" s="27">
        <f>_xlfn.XLOOKUP($C883,[28]PSP!$C:$C,[28]PSP!$DA:$DA)</f>
        <v>53.75</v>
      </c>
      <c r="DB883" s="28">
        <f t="shared" si="3379"/>
        <v>4273.12</v>
      </c>
      <c r="DC883" s="29"/>
      <c r="DD883" s="54">
        <f>_xlfn.XLOOKUP($C883,[28]PSP!$C:$C,[28]PSP!$DD:$DD)</f>
        <v>53</v>
      </c>
      <c r="DE883" s="27">
        <f>_xlfn.XLOOKUP($C883,[28]PSP!$C:$C,[28]PSP!$DE:$DE)</f>
        <v>53.75</v>
      </c>
      <c r="DF883" s="28">
        <f t="shared" si="3380"/>
        <v>2848.75</v>
      </c>
      <c r="DG883" s="29"/>
      <c r="DH883" s="54" t="str">
        <f>_xlfn.XLOOKUP($C883,[28]PSP!$C:$C,[28]PSP!$DH:$DH)</f>
        <v>0</v>
      </c>
      <c r="DI883" s="27">
        <f>_xlfn.XLOOKUP($C883,[28]PSP!$C:$C,[28]PSP!$DI:$DI)</f>
        <v>53.75</v>
      </c>
      <c r="DJ883" s="28">
        <f t="shared" si="3381"/>
        <v>0</v>
      </c>
      <c r="DK883" s="29"/>
      <c r="DL883" s="54" t="str">
        <f>_xlfn.XLOOKUP($C883,[28]PSP!$C:$C,[28]PSP!$DL:$DL)</f>
        <v>0</v>
      </c>
      <c r="DM883" s="27">
        <f>_xlfn.XLOOKUP($C883,[28]PSP!$C:$C,[28]PSP!$DM:$DM)</f>
        <v>53.75</v>
      </c>
      <c r="DN883" s="28">
        <f t="shared" si="3382"/>
        <v>0</v>
      </c>
      <c r="DO883" s="29"/>
      <c r="DP883" s="54">
        <f>_xlfn.XLOOKUP($C883,[28]PSP!$C:$C,[28]PSP!$DP:$DP)</f>
        <v>43</v>
      </c>
      <c r="DQ883" s="27">
        <f>_xlfn.XLOOKUP($C883,[28]PSP!$C:$C,[28]PSP!$DQ:$DQ)</f>
        <v>53.75</v>
      </c>
      <c r="DR883" s="28">
        <f t="shared" si="3383"/>
        <v>2311.25</v>
      </c>
      <c r="DS883" s="29"/>
      <c r="DT883" s="54" t="str">
        <f>_xlfn.XLOOKUP($C883,[28]PSP!$C:$C,[28]PSP!$DT:$DT)</f>
        <v>0</v>
      </c>
      <c r="DU883" s="27">
        <f>_xlfn.XLOOKUP($C883,[28]PSP!$C:$C,[28]PSP!$DU:$DU)</f>
        <v>53.75</v>
      </c>
      <c r="DV883" s="28">
        <f t="shared" si="3384"/>
        <v>0</v>
      </c>
      <c r="DW883" s="29"/>
      <c r="DX883" s="54" t="str">
        <f>_xlfn.XLOOKUP($C883,[28]PSP!$C:$C,[28]PSP!$DX:$DX)</f>
        <v>0</v>
      </c>
      <c r="DY883" s="27">
        <f>_xlfn.XLOOKUP($C883,[28]PSP!$C:$C,[28]PSP!$DY:$DY)</f>
        <v>53.75</v>
      </c>
      <c r="DZ883" s="28">
        <f t="shared" si="3385"/>
        <v>0</v>
      </c>
      <c r="EA883" s="29"/>
      <c r="EB883" s="54">
        <f>_xlfn.XLOOKUP($C883,[28]PSP!$C:$C,[28]PSP!$EB:$EB)</f>
        <v>0</v>
      </c>
      <c r="EC883" s="27">
        <f>_xlfn.XLOOKUP($C883,[28]PSP!$C:$C,[28]PSP!$EC:$EC)</f>
        <v>53.75</v>
      </c>
      <c r="ED883" s="28">
        <f t="shared" si="3386"/>
        <v>0</v>
      </c>
      <c r="EE883" s="29"/>
      <c r="EF883" s="54">
        <f>_xlfn.XLOOKUP($C883,[28]PSP!$C:$C,[28]PSP!$EF:$EF)</f>
        <v>0</v>
      </c>
      <c r="EG883" s="27">
        <f>_xlfn.XLOOKUP($C883,[28]PSP!$C:$C,[28]PSP!$EG:$EG)</f>
        <v>53.75</v>
      </c>
      <c r="EH883" s="28">
        <f t="shared" si="3387"/>
        <v>0</v>
      </c>
      <c r="EI883" s="29"/>
      <c r="EJ883" s="54">
        <f>_xlfn.XLOOKUP($C883,[28]PSP!$C:$C,[28]PSP!$EJ:$EJ)</f>
        <v>0</v>
      </c>
      <c r="EK883" s="27">
        <f>_xlfn.XLOOKUP($C883,[28]PSP!$C:$C,[28]PSP!$EK:$EK)</f>
        <v>53.75</v>
      </c>
      <c r="EL883" s="28">
        <f t="shared" si="3388"/>
        <v>0</v>
      </c>
      <c r="EM883" s="29"/>
      <c r="EN883" s="108"/>
      <c r="EO883" s="29">
        <f t="shared" si="3252"/>
        <v>55819.33</v>
      </c>
      <c r="EP883" s="29">
        <f t="shared" si="3217"/>
        <v>55819.330000000009</v>
      </c>
      <c r="EQ883" s="4" t="b">
        <f t="shared" si="3320"/>
        <v>1</v>
      </c>
      <c r="ES883" s="118">
        <f t="shared" si="3287"/>
        <v>1.1767000000000001</v>
      </c>
    </row>
    <row r="884" spans="3:149" ht="12" customHeight="1" x14ac:dyDescent="0.25">
      <c r="C884" s="24" t="s">
        <v>624</v>
      </c>
      <c r="D884" s="43">
        <f>_xlfn.XLOOKUP($C884,[28]PSP!$C:$C,[28]PSP!$D:$D)</f>
        <v>2407972</v>
      </c>
      <c r="E884" s="24" t="str">
        <f>_xlfn.XLOOKUP($C884,[28]PSP!$C:$C,[28]PSP!$E:$E)</f>
        <v>SICRO SERVIÇO</v>
      </c>
      <c r="F884" s="25" t="str">
        <f>_xlfn.XLOOKUP($C884,[28]PSP!$C:$C,[28]PSP!$F:$F)</f>
        <v>FORNECIMENTO E APLICAÇÃO DE ADESIVO ESTRUTURAL À BASE DE RESINA EPÓXI</v>
      </c>
      <c r="G884" s="26" t="str">
        <f>_xlfn.XLOOKUP($C884,[28]PSP!$C:$C,[28]PSP!$G:$G)</f>
        <v>KG</v>
      </c>
      <c r="H884" s="53">
        <f>_xlfn.XLOOKUP($C884,[28]PSP!$C:$C,[28]PSP!$H:$H)</f>
        <v>31.154999999999998</v>
      </c>
      <c r="I884" s="28">
        <f>_xlfn.XLOOKUP($C884,[28]PSP!$C:$C,[28]PSP!$I:$I)</f>
        <v>1432.76</v>
      </c>
      <c r="J884" s="28">
        <f t="shared" si="3355"/>
        <v>1685.9286920000002</v>
      </c>
      <c r="K884" s="29"/>
      <c r="L884" s="54">
        <f>_xlfn.XLOOKUP($C884,[28]PSP!$C:$C,[28]PSP!$L:$L)</f>
        <v>0.33000000000000007</v>
      </c>
      <c r="M884" s="27">
        <f>_xlfn.XLOOKUP($C884,[28]PSP!$C:$C,[28]PSP!$M:$M)</f>
        <v>45.99</v>
      </c>
      <c r="N884" s="28">
        <f t="shared" si="3356"/>
        <v>15.17</v>
      </c>
      <c r="O884" s="29"/>
      <c r="P884" s="54" t="str">
        <f>_xlfn.XLOOKUP($C884,[28]PSP!$C:$C,[28]PSP!$P:$P)</f>
        <v>0</v>
      </c>
      <c r="Q884" s="27">
        <f>_xlfn.XLOOKUP($C884,[28]PSP!$C:$C,[28]PSP!$Q:$Q)</f>
        <v>45.99</v>
      </c>
      <c r="R884" s="28">
        <f t="shared" si="3357"/>
        <v>0</v>
      </c>
      <c r="S884" s="29"/>
      <c r="T884" s="54" t="str">
        <f>_xlfn.XLOOKUP($C884,[28]PSP!$C:$C,[28]PSP!$T:$T)</f>
        <v>0</v>
      </c>
      <c r="U884" s="27">
        <f>_xlfn.XLOOKUP($C884,[28]PSP!$C:$C,[28]PSP!$U:$U)</f>
        <v>45.99</v>
      </c>
      <c r="V884" s="28">
        <f t="shared" si="3358"/>
        <v>0</v>
      </c>
      <c r="W884" s="29"/>
      <c r="X884" s="54" t="str">
        <f>_xlfn.XLOOKUP($C884,[28]PSP!$C:$C,[28]PSP!$X:$X)</f>
        <v>0</v>
      </c>
      <c r="Y884" s="27">
        <f>_xlfn.XLOOKUP($C884,[28]PSP!$C:$C,[28]PSP!$Y:$Y)</f>
        <v>45.99</v>
      </c>
      <c r="Z884" s="28">
        <f t="shared" si="3359"/>
        <v>0</v>
      </c>
      <c r="AA884" s="29"/>
      <c r="AB884" s="54">
        <f>_xlfn.XLOOKUP($C884,[28]PSP!$C:$C,[28]PSP!$AB:$AB)</f>
        <v>0.49500000000000005</v>
      </c>
      <c r="AC884" s="27">
        <f>_xlfn.XLOOKUP($C884,[28]PSP!$C:$C,[28]PSP!$AC:$AC)</f>
        <v>45.99</v>
      </c>
      <c r="AD884" s="28">
        <f t="shared" si="3360"/>
        <v>22.76</v>
      </c>
      <c r="AE884" s="29"/>
      <c r="AF884" s="54" t="str">
        <f>_xlfn.XLOOKUP($C884,[28]PSP!$C:$C,[28]PSP!$AF:$AF)</f>
        <v>0</v>
      </c>
      <c r="AG884" s="27">
        <f>_xlfn.XLOOKUP($C884,[28]PSP!$C:$C,[28]PSP!$AG:$AG)</f>
        <v>45.99</v>
      </c>
      <c r="AH884" s="28">
        <f t="shared" si="3361"/>
        <v>0</v>
      </c>
      <c r="AI884" s="29"/>
      <c r="AJ884" s="54" t="str">
        <f>_xlfn.XLOOKUP($C884,[28]PSP!$C:$C,[28]PSP!$AJ:$AJ)</f>
        <v>0</v>
      </c>
      <c r="AK884" s="27">
        <f>_xlfn.XLOOKUP($C884,[28]PSP!$C:$C,[28]PSP!$AK:$AK)</f>
        <v>45.99</v>
      </c>
      <c r="AL884" s="28">
        <f t="shared" si="3362"/>
        <v>0</v>
      </c>
      <c r="AM884" s="29"/>
      <c r="AN884" s="54">
        <f>_xlfn.XLOOKUP($C884,[28]PSP!$C:$C,[28]PSP!$AN:$AN)</f>
        <v>1.4849999999999999</v>
      </c>
      <c r="AO884" s="27">
        <f>_xlfn.XLOOKUP($C884,[28]PSP!$C:$C,[28]PSP!$AO:$AO)</f>
        <v>45.99</v>
      </c>
      <c r="AP884" s="28">
        <f t="shared" si="3363"/>
        <v>68.290000000000006</v>
      </c>
      <c r="AQ884" s="29"/>
      <c r="AR884" s="54" t="str">
        <f>_xlfn.XLOOKUP($C884,[28]PSP!$C:$C,[28]PSP!$AR:$AR)</f>
        <v>0</v>
      </c>
      <c r="AS884" s="27">
        <f>_xlfn.XLOOKUP($C884,[28]PSP!$C:$C,[28]PSP!$AS:$AS)</f>
        <v>45.99</v>
      </c>
      <c r="AT884" s="28">
        <f t="shared" si="3364"/>
        <v>0</v>
      </c>
      <c r="AU884" s="29"/>
      <c r="AV884" s="54">
        <f>_xlfn.XLOOKUP($C884,[28]PSP!$C:$C,[28]PSP!$AV:$AV)</f>
        <v>0</v>
      </c>
      <c r="AW884" s="27">
        <f>_xlfn.XLOOKUP($C884,[28]PSP!$C:$C,[28]PSP!$AW:$AW)</f>
        <v>45.99</v>
      </c>
      <c r="AX884" s="28">
        <f t="shared" si="3365"/>
        <v>0</v>
      </c>
      <c r="AY884" s="29"/>
      <c r="AZ884" s="54">
        <f>_xlfn.XLOOKUP($C884,[28]PSP!$C:$C,[28]PSP!$AZ:$AZ)</f>
        <v>0</v>
      </c>
      <c r="BA884" s="27">
        <f>_xlfn.XLOOKUP($C884,[28]PSP!$C:$C,[28]PSP!$BA:$BA)</f>
        <v>45.99</v>
      </c>
      <c r="BB884" s="28">
        <f t="shared" si="3366"/>
        <v>0</v>
      </c>
      <c r="BC884" s="29"/>
      <c r="BD884" s="54">
        <f>_xlfn.XLOOKUP($C884,[28]PSP!$C:$C,[28]PSP!$BD:$BD)</f>
        <v>9.5250000000000021</v>
      </c>
      <c r="BE884" s="27">
        <f>_xlfn.XLOOKUP($C884,[28]PSP!$C:$C,[28]PSP!$BE:$BE)</f>
        <v>45.99</v>
      </c>
      <c r="BF884" s="28">
        <f t="shared" si="3367"/>
        <v>438.05</v>
      </c>
      <c r="BG884" s="29"/>
      <c r="BH884" s="54">
        <f>_xlfn.XLOOKUP($C884,[28]PSP!$C:$C,[28]PSP!$BH:$BH)</f>
        <v>5.9475000000000016</v>
      </c>
      <c r="BI884" s="27">
        <f>_xlfn.XLOOKUP($C884,[28]PSP!$C:$C,[28]PSP!$BI:$BI)</f>
        <v>45.99</v>
      </c>
      <c r="BJ884" s="28">
        <f t="shared" si="3368"/>
        <v>273.52</v>
      </c>
      <c r="BK884" s="29"/>
      <c r="BL884" s="54">
        <f>_xlfn.XLOOKUP($C884,[28]PSP!$C:$C,[28]PSP!$BL:$BL)</f>
        <v>2.3625000000000003</v>
      </c>
      <c r="BM884" s="27">
        <f>_xlfn.XLOOKUP($C884,[28]PSP!$C:$C,[28]PSP!$BM:$BM)</f>
        <v>45.99</v>
      </c>
      <c r="BN884" s="28">
        <f t="shared" si="3369"/>
        <v>108.65</v>
      </c>
      <c r="BO884" s="29"/>
      <c r="BP884" s="54" t="str">
        <f>_xlfn.XLOOKUP($C884,[28]PSP!$C:$C,[28]PSP!$BP:$BP)</f>
        <v>0</v>
      </c>
      <c r="BQ884" s="27">
        <f>_xlfn.XLOOKUP($C884,[28]PSP!$C:$C,[28]PSP!$BQ:$BQ)</f>
        <v>45.99</v>
      </c>
      <c r="BR884" s="28">
        <f t="shared" si="3370"/>
        <v>0</v>
      </c>
      <c r="BS884" s="29"/>
      <c r="BT884" s="54">
        <f>_xlfn.XLOOKUP($C884,[28]PSP!$C:$C,[28]PSP!$BT:$BT)</f>
        <v>0</v>
      </c>
      <c r="BU884" s="27">
        <f>_xlfn.XLOOKUP($C884,[28]PSP!$C:$C,[28]PSP!$BU:$BU)</f>
        <v>45.99</v>
      </c>
      <c r="BV884" s="28">
        <f t="shared" si="3371"/>
        <v>0</v>
      </c>
      <c r="BW884" s="29"/>
      <c r="BX884" s="54">
        <f>_xlfn.XLOOKUP($C884,[28]PSP!$C:$C,[28]PSP!$BX:$BX)</f>
        <v>0.9900000000000001</v>
      </c>
      <c r="BY884" s="27">
        <f>_xlfn.XLOOKUP($C884,[28]PSP!$C:$C,[28]PSP!$BY:$BY)</f>
        <v>45.99</v>
      </c>
      <c r="BZ884" s="28">
        <f t="shared" si="3372"/>
        <v>45.53</v>
      </c>
      <c r="CA884" s="29"/>
      <c r="CB884" s="54">
        <f>_xlfn.XLOOKUP($C884,[28]PSP!$C:$C,[28]PSP!$CB:$CB)</f>
        <v>1.4850000000000001</v>
      </c>
      <c r="CC884" s="27">
        <f>_xlfn.XLOOKUP($C884,[28]PSP!$C:$C,[28]PSP!$CC:$CC)</f>
        <v>45.99</v>
      </c>
      <c r="CD884" s="28">
        <f t="shared" si="3373"/>
        <v>68.290000000000006</v>
      </c>
      <c r="CE884" s="29"/>
      <c r="CF884" s="54">
        <f>_xlfn.XLOOKUP($C884,[28]PSP!$C:$C,[28]PSP!$CF:$CF)</f>
        <v>1.4850000000000001</v>
      </c>
      <c r="CG884" s="27">
        <f>_xlfn.XLOOKUP($C884,[28]PSP!$C:$C,[28]PSP!$CG:$CG)</f>
        <v>45.99</v>
      </c>
      <c r="CH884" s="28">
        <f t="shared" si="3374"/>
        <v>68.290000000000006</v>
      </c>
      <c r="CI884" s="29"/>
      <c r="CJ884" s="54">
        <f>_xlfn.XLOOKUP($C884,[28]PSP!$C:$C,[28]PSP!$CJ:$CJ)</f>
        <v>0</v>
      </c>
      <c r="CK884" s="27">
        <f>_xlfn.XLOOKUP($C884,[28]PSP!$C:$C,[28]PSP!$CK:$CK)</f>
        <v>45.99</v>
      </c>
      <c r="CL884" s="28">
        <f t="shared" si="3375"/>
        <v>0</v>
      </c>
      <c r="CM884" s="29"/>
      <c r="CN884" s="54">
        <f>_xlfn.XLOOKUP($C884,[28]PSP!$C:$C,[28]PSP!$CN:$CN)</f>
        <v>0.9900000000000001</v>
      </c>
      <c r="CO884" s="27">
        <f>_xlfn.XLOOKUP($C884,[28]PSP!$C:$C,[28]PSP!$CO:$CO)</f>
        <v>45.99</v>
      </c>
      <c r="CP884" s="28">
        <f t="shared" si="3376"/>
        <v>45.53</v>
      </c>
      <c r="CQ884" s="29"/>
      <c r="CR884" s="54" t="str">
        <f>_xlfn.XLOOKUP($C884,[28]PSP!$C:$C,[28]PSP!$CR:$CR)</f>
        <v>0</v>
      </c>
      <c r="CS884" s="27">
        <f>_xlfn.XLOOKUP($C884,[28]PSP!$C:$C,[28]PSP!$CS:$CS)</f>
        <v>45.99</v>
      </c>
      <c r="CT884" s="28">
        <f t="shared" si="3377"/>
        <v>0</v>
      </c>
      <c r="CU884" s="29"/>
      <c r="CV884" s="54">
        <f>_xlfn.XLOOKUP($C884,[28]PSP!$C:$C,[28]PSP!$CV:$CV)</f>
        <v>0.79499999999999993</v>
      </c>
      <c r="CW884" s="27">
        <f>_xlfn.XLOOKUP($C884,[28]PSP!$C:$C,[28]PSP!$CW:$CW)</f>
        <v>45.99</v>
      </c>
      <c r="CX884" s="28">
        <f t="shared" si="3378"/>
        <v>36.56</v>
      </c>
      <c r="CY884" s="29"/>
      <c r="CZ884" s="54">
        <f>_xlfn.XLOOKUP($C884,[28]PSP!$C:$C,[28]PSP!$CZ:$CZ)</f>
        <v>2.3849999999999998</v>
      </c>
      <c r="DA884" s="27">
        <f>_xlfn.XLOOKUP($C884,[28]PSP!$C:$C,[28]PSP!$DA:$DA)</f>
        <v>45.99</v>
      </c>
      <c r="DB884" s="28">
        <f t="shared" si="3379"/>
        <v>109.68</v>
      </c>
      <c r="DC884" s="29"/>
      <c r="DD884" s="54">
        <f>_xlfn.XLOOKUP($C884,[28]PSP!$C:$C,[28]PSP!$DD:$DD)</f>
        <v>1.5899999999999999</v>
      </c>
      <c r="DE884" s="27">
        <f>_xlfn.XLOOKUP($C884,[28]PSP!$C:$C,[28]PSP!$DE:$DE)</f>
        <v>45.99</v>
      </c>
      <c r="DF884" s="28">
        <f t="shared" si="3380"/>
        <v>73.12</v>
      </c>
      <c r="DG884" s="29"/>
      <c r="DH884" s="54" t="str">
        <f>_xlfn.XLOOKUP($C884,[28]PSP!$C:$C,[28]PSP!$DH:$DH)</f>
        <v>0</v>
      </c>
      <c r="DI884" s="27">
        <f>_xlfn.XLOOKUP($C884,[28]PSP!$C:$C,[28]PSP!$DI:$DI)</f>
        <v>45.99</v>
      </c>
      <c r="DJ884" s="28">
        <f t="shared" si="3381"/>
        <v>0</v>
      </c>
      <c r="DK884" s="29"/>
      <c r="DL884" s="54" t="str">
        <f>_xlfn.XLOOKUP($C884,[28]PSP!$C:$C,[28]PSP!$DL:$DL)</f>
        <v>0</v>
      </c>
      <c r="DM884" s="27">
        <f>_xlfn.XLOOKUP($C884,[28]PSP!$C:$C,[28]PSP!$DM:$DM)</f>
        <v>45.99</v>
      </c>
      <c r="DN884" s="28">
        <f t="shared" si="3382"/>
        <v>0</v>
      </c>
      <c r="DO884" s="29"/>
      <c r="DP884" s="54">
        <f>_xlfn.XLOOKUP($C884,[28]PSP!$C:$C,[28]PSP!$DP:$DP)</f>
        <v>1.29</v>
      </c>
      <c r="DQ884" s="27">
        <f>_xlfn.XLOOKUP($C884,[28]PSP!$C:$C,[28]PSP!$DQ:$DQ)</f>
        <v>45.99</v>
      </c>
      <c r="DR884" s="28">
        <f t="shared" si="3383"/>
        <v>59.32</v>
      </c>
      <c r="DS884" s="29"/>
      <c r="DT884" s="54" t="str">
        <f>_xlfn.XLOOKUP($C884,[28]PSP!$C:$C,[28]PSP!$DT:$DT)</f>
        <v>0</v>
      </c>
      <c r="DU884" s="27">
        <f>_xlfn.XLOOKUP($C884,[28]PSP!$C:$C,[28]PSP!$DU:$DU)</f>
        <v>45.99</v>
      </c>
      <c r="DV884" s="28">
        <f t="shared" si="3384"/>
        <v>0</v>
      </c>
      <c r="DW884" s="29"/>
      <c r="DX884" s="54" t="str">
        <f>_xlfn.XLOOKUP($C884,[28]PSP!$C:$C,[28]PSP!$DX:$DX)</f>
        <v>0</v>
      </c>
      <c r="DY884" s="27">
        <f>_xlfn.XLOOKUP($C884,[28]PSP!$C:$C,[28]PSP!$DY:$DY)</f>
        <v>45.99</v>
      </c>
      <c r="DZ884" s="28">
        <f t="shared" si="3385"/>
        <v>0</v>
      </c>
      <c r="EA884" s="29"/>
      <c r="EB884" s="54">
        <f>_xlfn.XLOOKUP($C884,[28]PSP!$C:$C,[28]PSP!$EB:$EB)</f>
        <v>0</v>
      </c>
      <c r="EC884" s="27">
        <f>_xlfn.XLOOKUP($C884,[28]PSP!$C:$C,[28]PSP!$EC:$EC)</f>
        <v>45.99</v>
      </c>
      <c r="ED884" s="28">
        <f t="shared" si="3386"/>
        <v>0</v>
      </c>
      <c r="EE884" s="29"/>
      <c r="EF884" s="54">
        <f>_xlfn.XLOOKUP($C884,[28]PSP!$C:$C,[28]PSP!$EF:$EF)</f>
        <v>0</v>
      </c>
      <c r="EG884" s="27">
        <f>_xlfn.XLOOKUP($C884,[28]PSP!$C:$C,[28]PSP!$EG:$EG)</f>
        <v>45.99</v>
      </c>
      <c r="EH884" s="28">
        <f t="shared" si="3387"/>
        <v>0</v>
      </c>
      <c r="EI884" s="29"/>
      <c r="EJ884" s="54">
        <f>_xlfn.XLOOKUP($C884,[28]PSP!$C:$C,[28]PSP!$EJ:$EJ)</f>
        <v>0</v>
      </c>
      <c r="EK884" s="27">
        <f>_xlfn.XLOOKUP($C884,[28]PSP!$C:$C,[28]PSP!$EK:$EK)</f>
        <v>45.99</v>
      </c>
      <c r="EL884" s="28">
        <f t="shared" si="3388"/>
        <v>0</v>
      </c>
      <c r="EM884" s="29"/>
      <c r="EN884" s="108"/>
      <c r="EO884" s="29">
        <f t="shared" si="3252"/>
        <v>1432.76</v>
      </c>
      <c r="EP884" s="29">
        <f t="shared" si="3217"/>
        <v>1432.76</v>
      </c>
      <c r="EQ884" s="4" t="b">
        <f t="shared" si="3320"/>
        <v>1</v>
      </c>
      <c r="ES884" s="118">
        <f t="shared" si="3287"/>
        <v>1.1767000000000001</v>
      </c>
    </row>
    <row r="885" spans="3:149" ht="21" x14ac:dyDescent="0.25">
      <c r="C885" s="24" t="s">
        <v>625</v>
      </c>
      <c r="D885" s="43">
        <f>_xlfn.XLOOKUP($C885,[28]PSP!$C:$C,[28]PSP!$D:$D)</f>
        <v>1106282</v>
      </c>
      <c r="E885" s="24" t="str">
        <f>_xlfn.XLOOKUP($C885,[28]PSP!$C:$C,[28]PSP!$E:$E)</f>
        <v>SICRO SERVIÇO</v>
      </c>
      <c r="F885" s="25" t="str">
        <f>_xlfn.XLOOKUP($C885,[28]PSP!$C:$C,[28]PSP!$F:$F)</f>
        <v>CONCRETO PARA BOMBEAMENTO FCK = 40 MPA - CONFECÇÃO EM CENTRAL DOSADORA DE 30 M³/H - AREIA E BRITA COMERCIAIS</v>
      </c>
      <c r="G885" s="26" t="str">
        <f>_xlfn.XLOOKUP($C885,[28]PSP!$C:$C,[28]PSP!$G:$G)</f>
        <v>M³</v>
      </c>
      <c r="H885" s="53">
        <f>_xlfn.XLOOKUP($C885,[28]PSP!$C:$C,[28]PSP!$H:$H)</f>
        <v>9998.0464200000006</v>
      </c>
      <c r="I885" s="28">
        <f>_xlfn.XLOOKUP($C885,[28]PSP!$C:$C,[28]PSP!$I:$I)</f>
        <v>3019509.9</v>
      </c>
      <c r="J885" s="28">
        <f t="shared" si="3355"/>
        <v>3553057.2993300003</v>
      </c>
      <c r="K885" s="29"/>
      <c r="L885" s="54">
        <f>_xlfn.XLOOKUP($C885,[28]PSP!$C:$C,[28]PSP!$L:$L)</f>
        <v>31.587359999999997</v>
      </c>
      <c r="M885" s="27">
        <f>_xlfn.XLOOKUP($C885,[28]PSP!$C:$C,[28]PSP!$M:$M)</f>
        <v>302.01</v>
      </c>
      <c r="N885" s="28">
        <f t="shared" si="3356"/>
        <v>9539.69</v>
      </c>
      <c r="O885" s="29"/>
      <c r="P885" s="54" t="str">
        <f>_xlfn.XLOOKUP($C885,[28]PSP!$C:$C,[28]PSP!$P:$P)</f>
        <v>0</v>
      </c>
      <c r="Q885" s="27">
        <f>_xlfn.XLOOKUP($C885,[28]PSP!$C:$C,[28]PSP!$Q:$Q)</f>
        <v>302.01</v>
      </c>
      <c r="R885" s="28">
        <f t="shared" si="3357"/>
        <v>0</v>
      </c>
      <c r="S885" s="29"/>
      <c r="T885" s="54" t="str">
        <f>_xlfn.XLOOKUP($C885,[28]PSP!$C:$C,[28]PSP!$T:$T)</f>
        <v>0</v>
      </c>
      <c r="U885" s="27">
        <f>_xlfn.XLOOKUP($C885,[28]PSP!$C:$C,[28]PSP!$U:$U)</f>
        <v>302.01</v>
      </c>
      <c r="V885" s="28">
        <f t="shared" si="3358"/>
        <v>0</v>
      </c>
      <c r="W885" s="29"/>
      <c r="X885" s="54" t="str">
        <f>_xlfn.XLOOKUP($C885,[28]PSP!$C:$C,[28]PSP!$X:$X)</f>
        <v>0</v>
      </c>
      <c r="Y885" s="27">
        <f>_xlfn.XLOOKUP($C885,[28]PSP!$C:$C,[28]PSP!$Y:$Y)</f>
        <v>302.01</v>
      </c>
      <c r="Z885" s="28">
        <f t="shared" si="3359"/>
        <v>0</v>
      </c>
      <c r="AA885" s="29"/>
      <c r="AB885" s="54">
        <f>_xlfn.XLOOKUP($C885,[28]PSP!$C:$C,[28]PSP!$AB:$AB)</f>
        <v>182.68881999999999</v>
      </c>
      <c r="AC885" s="27">
        <f>_xlfn.XLOOKUP($C885,[28]PSP!$C:$C,[28]PSP!$AC:$AC)</f>
        <v>302.01</v>
      </c>
      <c r="AD885" s="28">
        <f t="shared" si="3360"/>
        <v>55173.85</v>
      </c>
      <c r="AE885" s="29"/>
      <c r="AF885" s="54" t="str">
        <f>_xlfn.XLOOKUP($C885,[28]PSP!$C:$C,[28]PSP!$AF:$AF)</f>
        <v>0</v>
      </c>
      <c r="AG885" s="27">
        <f>_xlfn.XLOOKUP($C885,[28]PSP!$C:$C,[28]PSP!$AG:$AG)</f>
        <v>302.01</v>
      </c>
      <c r="AH885" s="28">
        <f t="shared" si="3361"/>
        <v>0</v>
      </c>
      <c r="AI885" s="29"/>
      <c r="AJ885" s="54" t="str">
        <f>_xlfn.XLOOKUP($C885,[28]PSP!$C:$C,[28]PSP!$AJ:$AJ)</f>
        <v>0</v>
      </c>
      <c r="AK885" s="27">
        <f>_xlfn.XLOOKUP($C885,[28]PSP!$C:$C,[28]PSP!$AK:$AK)</f>
        <v>302.01</v>
      </c>
      <c r="AL885" s="28">
        <f t="shared" si="3362"/>
        <v>0</v>
      </c>
      <c r="AM885" s="29"/>
      <c r="AN885" s="54">
        <f>_xlfn.XLOOKUP($C885,[28]PSP!$C:$C,[28]PSP!$AN:$AN)</f>
        <v>799.56212000000005</v>
      </c>
      <c r="AO885" s="27">
        <f>_xlfn.XLOOKUP($C885,[28]PSP!$C:$C,[28]PSP!$AO:$AO)</f>
        <v>302.01</v>
      </c>
      <c r="AP885" s="28">
        <f t="shared" si="3363"/>
        <v>241475.75</v>
      </c>
      <c r="AQ885" s="29"/>
      <c r="AR885" s="54" t="str">
        <f>_xlfn.XLOOKUP($C885,[28]PSP!$C:$C,[28]PSP!$AR:$AR)</f>
        <v>0</v>
      </c>
      <c r="AS885" s="27">
        <f>_xlfn.XLOOKUP($C885,[28]PSP!$C:$C,[28]PSP!$AS:$AS)</f>
        <v>302.01</v>
      </c>
      <c r="AT885" s="28">
        <f t="shared" si="3364"/>
        <v>0</v>
      </c>
      <c r="AU885" s="29"/>
      <c r="AV885" s="54">
        <f>_xlfn.XLOOKUP($C885,[28]PSP!$C:$C,[28]PSP!$AV:$AV)</f>
        <v>150.99311999999998</v>
      </c>
      <c r="AW885" s="27">
        <f>_xlfn.XLOOKUP($C885,[28]PSP!$C:$C,[28]PSP!$AW:$AW)</f>
        <v>302.01</v>
      </c>
      <c r="AX885" s="28">
        <f t="shared" si="3365"/>
        <v>45601.43</v>
      </c>
      <c r="AY885" s="29"/>
      <c r="AZ885" s="54">
        <f>_xlfn.XLOOKUP($C885,[28]PSP!$C:$C,[28]PSP!$AZ:$AZ)</f>
        <v>150.99311999999998</v>
      </c>
      <c r="BA885" s="27">
        <f>_xlfn.XLOOKUP($C885,[28]PSP!$C:$C,[28]PSP!$BA:$BA)</f>
        <v>302.01</v>
      </c>
      <c r="BB885" s="28">
        <f t="shared" si="3366"/>
        <v>45601.43</v>
      </c>
      <c r="BC885" s="29"/>
      <c r="BD885" s="54">
        <f>_xlfn.XLOOKUP($C885,[28]PSP!$C:$C,[28]PSP!$BD:$BD)</f>
        <v>160.48912000000001</v>
      </c>
      <c r="BE885" s="27">
        <f>_xlfn.XLOOKUP($C885,[28]PSP!$C:$C,[28]PSP!$BE:$BE)</f>
        <v>302.01</v>
      </c>
      <c r="BF885" s="28">
        <f t="shared" si="3367"/>
        <v>48469.31</v>
      </c>
      <c r="BG885" s="29"/>
      <c r="BH885" s="54">
        <f>_xlfn.XLOOKUP($C885,[28]PSP!$C:$C,[28]PSP!$BH:$BH)</f>
        <v>313.98011999999994</v>
      </c>
      <c r="BI885" s="27">
        <f>_xlfn.XLOOKUP($C885,[28]PSP!$C:$C,[28]PSP!$BI:$BI)</f>
        <v>302.01</v>
      </c>
      <c r="BJ885" s="28">
        <f t="shared" si="3368"/>
        <v>94825.13</v>
      </c>
      <c r="BK885" s="29"/>
      <c r="BL885" s="54">
        <f>_xlfn.XLOOKUP($C885,[28]PSP!$C:$C,[28]PSP!$BL:$BL)</f>
        <v>11.993880000000003</v>
      </c>
      <c r="BM885" s="27">
        <f>_xlfn.XLOOKUP($C885,[28]PSP!$C:$C,[28]PSP!$BM:$BM)</f>
        <v>302.01</v>
      </c>
      <c r="BN885" s="28">
        <f t="shared" si="3369"/>
        <v>3622.27</v>
      </c>
      <c r="BO885" s="29"/>
      <c r="BP885" s="54" t="str">
        <f>_xlfn.XLOOKUP($C885,[28]PSP!$C:$C,[28]PSP!$BP:$BP)</f>
        <v>0</v>
      </c>
      <c r="BQ885" s="27">
        <f>_xlfn.XLOOKUP($C885,[28]PSP!$C:$C,[28]PSP!$BQ:$BQ)</f>
        <v>302.01</v>
      </c>
      <c r="BR885" s="28">
        <f t="shared" si="3370"/>
        <v>0</v>
      </c>
      <c r="BS885" s="29"/>
      <c r="BT885" s="54">
        <f>_xlfn.XLOOKUP($C885,[28]PSP!$C:$C,[28]PSP!$BT:$BT)</f>
        <v>150.99311999999998</v>
      </c>
      <c r="BU885" s="27">
        <f>_xlfn.XLOOKUP($C885,[28]PSP!$C:$C,[28]PSP!$BU:$BU)</f>
        <v>302.01</v>
      </c>
      <c r="BV885" s="28">
        <f t="shared" si="3371"/>
        <v>45601.43</v>
      </c>
      <c r="BW885" s="29"/>
      <c r="BX885" s="54">
        <f>_xlfn.XLOOKUP($C885,[28]PSP!$C:$C,[28]PSP!$BX:$BX)</f>
        <v>383.37263999999993</v>
      </c>
      <c r="BY885" s="27">
        <f>_xlfn.XLOOKUP($C885,[28]PSP!$C:$C,[28]PSP!$BY:$BY)</f>
        <v>302.01</v>
      </c>
      <c r="BZ885" s="28">
        <f t="shared" si="3372"/>
        <v>115782.37</v>
      </c>
      <c r="CA885" s="29"/>
      <c r="CB885" s="54">
        <f>_xlfn.XLOOKUP($C885,[28]PSP!$C:$C,[28]PSP!$CB:$CB)</f>
        <v>417.80115999999998</v>
      </c>
      <c r="CC885" s="27">
        <f>_xlfn.XLOOKUP($C885,[28]PSP!$C:$C,[28]PSP!$CC:$CC)</f>
        <v>302.01</v>
      </c>
      <c r="CD885" s="28">
        <f t="shared" si="3373"/>
        <v>126180.12</v>
      </c>
      <c r="CE885" s="29"/>
      <c r="CF885" s="54">
        <f>_xlfn.XLOOKUP($C885,[28]PSP!$C:$C,[28]PSP!$CF:$CF)</f>
        <v>1032.05396</v>
      </c>
      <c r="CG885" s="27">
        <f>_xlfn.XLOOKUP($C885,[28]PSP!$C:$C,[28]PSP!$CG:$CG)</f>
        <v>302.01</v>
      </c>
      <c r="CH885" s="28">
        <f t="shared" si="3374"/>
        <v>311690.61</v>
      </c>
      <c r="CI885" s="29"/>
      <c r="CJ885" s="54">
        <f>_xlfn.XLOOKUP($C885,[28]PSP!$C:$C,[28]PSP!$CJ:$CJ)</f>
        <v>150.99311999999998</v>
      </c>
      <c r="CK885" s="27">
        <f>_xlfn.XLOOKUP($C885,[28]PSP!$C:$C,[28]PSP!$CK:$CK)</f>
        <v>302.01</v>
      </c>
      <c r="CL885" s="28">
        <f t="shared" si="3375"/>
        <v>45601.43</v>
      </c>
      <c r="CM885" s="29"/>
      <c r="CN885" s="54">
        <f>_xlfn.XLOOKUP($C885,[28]PSP!$C:$C,[28]PSP!$CN:$CN)</f>
        <v>452.97935999999993</v>
      </c>
      <c r="CO885" s="27">
        <f>_xlfn.XLOOKUP($C885,[28]PSP!$C:$C,[28]PSP!$CO:$CO)</f>
        <v>302.01</v>
      </c>
      <c r="CP885" s="28">
        <f t="shared" si="3376"/>
        <v>136804.29</v>
      </c>
      <c r="CQ885" s="29"/>
      <c r="CR885" s="54" t="str">
        <f>_xlfn.XLOOKUP($C885,[28]PSP!$C:$C,[28]PSP!$CR:$CR)</f>
        <v>0</v>
      </c>
      <c r="CS885" s="27">
        <f>_xlfn.XLOOKUP($C885,[28]PSP!$C:$C,[28]PSP!$CS:$CS)</f>
        <v>302.01</v>
      </c>
      <c r="CT885" s="28">
        <f t="shared" si="3377"/>
        <v>0</v>
      </c>
      <c r="CU885" s="29"/>
      <c r="CV885" s="54">
        <f>_xlfn.XLOOKUP($C885,[28]PSP!$C:$C,[28]PSP!$CV:$CV)</f>
        <v>347.26443999999992</v>
      </c>
      <c r="CW885" s="27">
        <f>_xlfn.XLOOKUP($C885,[28]PSP!$C:$C,[28]PSP!$CW:$CW)</f>
        <v>302.01</v>
      </c>
      <c r="CX885" s="28">
        <f t="shared" si="3378"/>
        <v>104877.33</v>
      </c>
      <c r="CY885" s="29"/>
      <c r="CZ885" s="54">
        <f>_xlfn.XLOOKUP($C885,[28]PSP!$C:$C,[28]PSP!$CZ:$CZ)</f>
        <v>1310.6177600000001</v>
      </c>
      <c r="DA885" s="27">
        <f>_xlfn.XLOOKUP($C885,[28]PSP!$C:$C,[28]PSP!$DA:$DA)</f>
        <v>302.01</v>
      </c>
      <c r="DB885" s="28">
        <f t="shared" si="3379"/>
        <v>395819.66</v>
      </c>
      <c r="DC885" s="29"/>
      <c r="DD885" s="54">
        <f>_xlfn.XLOOKUP($C885,[28]PSP!$C:$C,[28]PSP!$DD:$DD)</f>
        <v>1032.0539600000002</v>
      </c>
      <c r="DE885" s="27">
        <f>_xlfn.XLOOKUP($C885,[28]PSP!$C:$C,[28]PSP!$DE:$DE)</f>
        <v>302.01</v>
      </c>
      <c r="DF885" s="28">
        <f t="shared" si="3380"/>
        <v>311690.61</v>
      </c>
      <c r="DG885" s="29"/>
      <c r="DH885" s="54" t="str">
        <f>_xlfn.XLOOKUP($C885,[28]PSP!$C:$C,[28]PSP!$DH:$DH)</f>
        <v>0</v>
      </c>
      <c r="DI885" s="27">
        <f>_xlfn.XLOOKUP($C885,[28]PSP!$C:$C,[28]PSP!$DI:$DI)</f>
        <v>302.01</v>
      </c>
      <c r="DJ885" s="28">
        <f t="shared" si="3381"/>
        <v>0</v>
      </c>
      <c r="DK885" s="29"/>
      <c r="DL885" s="54" t="str">
        <f>_xlfn.XLOOKUP($C885,[28]PSP!$C:$C,[28]PSP!$DL:$DL)</f>
        <v>0</v>
      </c>
      <c r="DM885" s="27">
        <f>_xlfn.XLOOKUP($C885,[28]PSP!$C:$C,[28]PSP!$DM:$DM)</f>
        <v>302.01</v>
      </c>
      <c r="DN885" s="28">
        <f t="shared" si="3382"/>
        <v>0</v>
      </c>
      <c r="DO885" s="29"/>
      <c r="DP885" s="54">
        <f>_xlfn.XLOOKUP($C885,[28]PSP!$C:$C,[28]PSP!$DP:$DP)</f>
        <v>1256.7049199999999</v>
      </c>
      <c r="DQ885" s="27">
        <f>_xlfn.XLOOKUP($C885,[28]PSP!$C:$C,[28]PSP!$DQ:$DQ)</f>
        <v>302.01</v>
      </c>
      <c r="DR885" s="28">
        <f t="shared" si="3383"/>
        <v>379537.45</v>
      </c>
      <c r="DS885" s="29"/>
      <c r="DT885" s="54" t="str">
        <f>_xlfn.XLOOKUP($C885,[28]PSP!$C:$C,[28]PSP!$DT:$DT)</f>
        <v>0</v>
      </c>
      <c r="DU885" s="27">
        <f>_xlfn.XLOOKUP($C885,[28]PSP!$C:$C,[28]PSP!$DU:$DU)</f>
        <v>302.01</v>
      </c>
      <c r="DV885" s="28">
        <f t="shared" si="3384"/>
        <v>0</v>
      </c>
      <c r="DW885" s="29"/>
      <c r="DX885" s="54" t="str">
        <f>_xlfn.XLOOKUP($C885,[28]PSP!$C:$C,[28]PSP!$DX:$DX)</f>
        <v>0</v>
      </c>
      <c r="DY885" s="27">
        <f>_xlfn.XLOOKUP($C885,[28]PSP!$C:$C,[28]PSP!$DY:$DY)</f>
        <v>302.01</v>
      </c>
      <c r="DZ885" s="28">
        <f t="shared" si="3385"/>
        <v>0</v>
      </c>
      <c r="EA885" s="29"/>
      <c r="EB885" s="54">
        <f>_xlfn.XLOOKUP($C885,[28]PSP!$C:$C,[28]PSP!$EB:$EB)</f>
        <v>1056.9518399999997</v>
      </c>
      <c r="EC885" s="27">
        <f>_xlfn.XLOOKUP($C885,[28]PSP!$C:$C,[28]PSP!$EC:$EC)</f>
        <v>302.01</v>
      </c>
      <c r="ED885" s="28">
        <f t="shared" si="3386"/>
        <v>319210.02</v>
      </c>
      <c r="EE885" s="29"/>
      <c r="EF885" s="54">
        <f>_xlfn.XLOOKUP($C885,[28]PSP!$C:$C,[28]PSP!$EF:$EF)</f>
        <v>301.98623999999995</v>
      </c>
      <c r="EG885" s="27">
        <f>_xlfn.XLOOKUP($C885,[28]PSP!$C:$C,[28]PSP!$EG:$EG)</f>
        <v>302.01</v>
      </c>
      <c r="EH885" s="28">
        <f t="shared" si="3387"/>
        <v>91202.86</v>
      </c>
      <c r="EI885" s="29"/>
      <c r="EJ885" s="54">
        <f>_xlfn.XLOOKUP($C885,[28]PSP!$C:$C,[28]PSP!$EJ:$EJ)</f>
        <v>301.98623999999995</v>
      </c>
      <c r="EK885" s="27">
        <f>_xlfn.XLOOKUP($C885,[28]PSP!$C:$C,[28]PSP!$EK:$EK)</f>
        <v>302.01</v>
      </c>
      <c r="EL885" s="28">
        <f t="shared" si="3388"/>
        <v>91202.86</v>
      </c>
      <c r="EM885" s="29"/>
      <c r="EN885" s="108"/>
      <c r="EO885" s="29">
        <f t="shared" si="3252"/>
        <v>3019509.9000000004</v>
      </c>
      <c r="EP885" s="29">
        <f t="shared" si="3217"/>
        <v>3019509.9</v>
      </c>
      <c r="EQ885" s="4" t="b">
        <f t="shared" si="3320"/>
        <v>1</v>
      </c>
      <c r="ER885" s="1"/>
      <c r="ES885" s="118">
        <f t="shared" si="3287"/>
        <v>1.1767000000000001</v>
      </c>
    </row>
    <row r="886" spans="3:149" ht="21" x14ac:dyDescent="0.25">
      <c r="C886" s="24" t="s">
        <v>626</v>
      </c>
      <c r="D886" s="43">
        <f>_xlfn.XLOOKUP($C886,[28]PSP!$C:$C,[28]PSP!$D:$D)</f>
        <v>97737</v>
      </c>
      <c r="E886" s="24" t="str">
        <f>_xlfn.XLOOKUP($C886,[28]PSP!$C:$C,[28]PSP!$E:$E)</f>
        <v>SINAPI SERVIÇO</v>
      </c>
      <c r="F886" s="25" t="str">
        <f>_xlfn.XLOOKUP($C886,[28]PSP!$C:$C,[28]PSP!$F:$F)</f>
        <v>PEÇA RETANGULAR PRÉ-MOLDADA, VOLUME DE CONCRETO DE 30 A 70 LITROS , TAXA DE AÇO APROXIMADA DE 70KG/M³. AF_01/2018</v>
      </c>
      <c r="G886" s="26" t="str">
        <f>_xlfn.XLOOKUP($C886,[28]PSP!$C:$C,[28]PSP!$G:$G)</f>
        <v>M3</v>
      </c>
      <c r="H886" s="53">
        <f>_xlfn.XLOOKUP($C886,[28]PSP!$C:$C,[28]PSP!$H:$H)</f>
        <v>1013.7216000000002</v>
      </c>
      <c r="I886" s="28">
        <f>_xlfn.XLOOKUP($C886,[28]PSP!$C:$C,[28]PSP!$I:$I)</f>
        <v>2407649.5199999996</v>
      </c>
      <c r="J886" s="28">
        <f t="shared" si="3355"/>
        <v>2833081.1901839995</v>
      </c>
      <c r="K886" s="29"/>
      <c r="L886" s="54">
        <f>_xlfn.XLOOKUP($C886,[28]PSP!$C:$C,[28]PSP!$L:$L)</f>
        <v>2.5920000000000001</v>
      </c>
      <c r="M886" s="27">
        <f>_xlfn.XLOOKUP($C886,[28]PSP!$C:$C,[28]PSP!$M:$M)</f>
        <v>2375.06</v>
      </c>
      <c r="N886" s="28">
        <f t="shared" si="3356"/>
        <v>6156.15</v>
      </c>
      <c r="O886" s="29"/>
      <c r="P886" s="54" t="str">
        <f>_xlfn.XLOOKUP($C886,[28]PSP!$C:$C,[28]PSP!$P:$P)</f>
        <v>0</v>
      </c>
      <c r="Q886" s="27">
        <f>_xlfn.XLOOKUP($C886,[28]PSP!$C:$C,[28]PSP!$Q:$Q)</f>
        <v>2375.06</v>
      </c>
      <c r="R886" s="28">
        <f t="shared" si="3357"/>
        <v>0</v>
      </c>
      <c r="S886" s="29"/>
      <c r="T886" s="54" t="str">
        <f>_xlfn.XLOOKUP($C886,[28]PSP!$C:$C,[28]PSP!$T:$T)</f>
        <v>0</v>
      </c>
      <c r="U886" s="27">
        <f>_xlfn.XLOOKUP($C886,[28]PSP!$C:$C,[28]PSP!$U:$U)</f>
        <v>2375.06</v>
      </c>
      <c r="V886" s="28">
        <f t="shared" si="3358"/>
        <v>0</v>
      </c>
      <c r="W886" s="29"/>
      <c r="X886" s="54" t="str">
        <f>_xlfn.XLOOKUP($C886,[28]PSP!$C:$C,[28]PSP!$X:$X)</f>
        <v>0</v>
      </c>
      <c r="Y886" s="27">
        <f>_xlfn.XLOOKUP($C886,[28]PSP!$C:$C,[28]PSP!$Y:$Y)</f>
        <v>2375.06</v>
      </c>
      <c r="Z886" s="28">
        <f t="shared" si="3359"/>
        <v>0</v>
      </c>
      <c r="AA886" s="29"/>
      <c r="AB886" s="54">
        <f>_xlfn.XLOOKUP($C886,[28]PSP!$C:$C,[28]PSP!$AB:$AB)</f>
        <v>18.144000000000002</v>
      </c>
      <c r="AC886" s="27">
        <f>_xlfn.XLOOKUP($C886,[28]PSP!$C:$C,[28]PSP!$AC:$AC)</f>
        <v>2375.06</v>
      </c>
      <c r="AD886" s="28">
        <f t="shared" si="3360"/>
        <v>43093.08</v>
      </c>
      <c r="AE886" s="29"/>
      <c r="AF886" s="54" t="str">
        <f>_xlfn.XLOOKUP($C886,[28]PSP!$C:$C,[28]PSP!$AF:$AF)</f>
        <v>0</v>
      </c>
      <c r="AG886" s="27">
        <f>_xlfn.XLOOKUP($C886,[28]PSP!$C:$C,[28]PSP!$AG:$AG)</f>
        <v>2375.06</v>
      </c>
      <c r="AH886" s="28">
        <f t="shared" si="3361"/>
        <v>0</v>
      </c>
      <c r="AI886" s="29"/>
      <c r="AJ886" s="54" t="str">
        <f>_xlfn.XLOOKUP($C886,[28]PSP!$C:$C,[28]PSP!$AJ:$AJ)</f>
        <v>0</v>
      </c>
      <c r="AK886" s="27">
        <f>_xlfn.XLOOKUP($C886,[28]PSP!$C:$C,[28]PSP!$AK:$AK)</f>
        <v>2375.06</v>
      </c>
      <c r="AL886" s="28">
        <f t="shared" si="3362"/>
        <v>0</v>
      </c>
      <c r="AM886" s="29"/>
      <c r="AN886" s="54">
        <f>_xlfn.XLOOKUP($C886,[28]PSP!$C:$C,[28]PSP!$AN:$AN)</f>
        <v>78.336000000000013</v>
      </c>
      <c r="AO886" s="27">
        <f>_xlfn.XLOOKUP($C886,[28]PSP!$C:$C,[28]PSP!$AO:$AO)</f>
        <v>2375.06</v>
      </c>
      <c r="AP886" s="28">
        <f t="shared" si="3363"/>
        <v>186052.7</v>
      </c>
      <c r="AQ886" s="29"/>
      <c r="AR886" s="54" t="str">
        <f>_xlfn.XLOOKUP($C886,[28]PSP!$C:$C,[28]PSP!$AR:$AR)</f>
        <v>0</v>
      </c>
      <c r="AS886" s="27">
        <f>_xlfn.XLOOKUP($C886,[28]PSP!$C:$C,[28]PSP!$AS:$AS)</f>
        <v>2375.06</v>
      </c>
      <c r="AT886" s="28">
        <f t="shared" si="3364"/>
        <v>0</v>
      </c>
      <c r="AU886" s="29"/>
      <c r="AV886" s="54">
        <f>_xlfn.XLOOKUP($C886,[28]PSP!$C:$C,[28]PSP!$AV:$AV)</f>
        <v>15.552000000000001</v>
      </c>
      <c r="AW886" s="27">
        <f>_xlfn.XLOOKUP($C886,[28]PSP!$C:$C,[28]PSP!$AW:$AW)</f>
        <v>2375.06</v>
      </c>
      <c r="AX886" s="28">
        <f t="shared" si="3365"/>
        <v>36936.93</v>
      </c>
      <c r="AY886" s="29"/>
      <c r="AZ886" s="54">
        <f>_xlfn.XLOOKUP($C886,[28]PSP!$C:$C,[28]PSP!$AZ:$AZ)</f>
        <v>15.552000000000001</v>
      </c>
      <c r="BA886" s="27">
        <f>_xlfn.XLOOKUP($C886,[28]PSP!$C:$C,[28]PSP!$BA:$BA)</f>
        <v>2375.06</v>
      </c>
      <c r="BB886" s="28">
        <f t="shared" si="3366"/>
        <v>36936.93</v>
      </c>
      <c r="BC886" s="29"/>
      <c r="BD886" s="54">
        <f>_xlfn.XLOOKUP($C886,[28]PSP!$C:$C,[28]PSP!$BD:$BD)</f>
        <v>18.844799999999999</v>
      </c>
      <c r="BE886" s="27">
        <f>_xlfn.XLOOKUP($C886,[28]PSP!$C:$C,[28]PSP!$BE:$BE)</f>
        <v>2375.06</v>
      </c>
      <c r="BF886" s="28">
        <f t="shared" si="3367"/>
        <v>44757.53</v>
      </c>
      <c r="BG886" s="29"/>
      <c r="BH886" s="54">
        <f>_xlfn.XLOOKUP($C886,[28]PSP!$C:$C,[28]PSP!$BH:$BH)</f>
        <v>32.750399999999999</v>
      </c>
      <c r="BI886" s="27">
        <f>_xlfn.XLOOKUP($C886,[28]PSP!$C:$C,[28]PSP!$BI:$BI)</f>
        <v>2375.06</v>
      </c>
      <c r="BJ886" s="28">
        <f t="shared" si="3368"/>
        <v>77784.160000000003</v>
      </c>
      <c r="BK886" s="29"/>
      <c r="BL886" s="54">
        <f>_xlfn.XLOOKUP($C886,[28]PSP!$C:$C,[28]PSP!$BL:$BL)</f>
        <v>1.6463999999999999</v>
      </c>
      <c r="BM886" s="27">
        <f>_xlfn.XLOOKUP($C886,[28]PSP!$C:$C,[28]PSP!$BM:$BM)</f>
        <v>2375.06</v>
      </c>
      <c r="BN886" s="28">
        <f t="shared" si="3369"/>
        <v>3910.29</v>
      </c>
      <c r="BO886" s="29"/>
      <c r="BP886" s="54" t="str">
        <f>_xlfn.XLOOKUP($C886,[28]PSP!$C:$C,[28]PSP!$BP:$BP)</f>
        <v>0</v>
      </c>
      <c r="BQ886" s="27">
        <f>_xlfn.XLOOKUP($C886,[28]PSP!$C:$C,[28]PSP!$BQ:$BQ)</f>
        <v>2375.06</v>
      </c>
      <c r="BR886" s="28">
        <f t="shared" si="3370"/>
        <v>0</v>
      </c>
      <c r="BS886" s="29"/>
      <c r="BT886" s="54">
        <f>_xlfn.XLOOKUP($C886,[28]PSP!$C:$C,[28]PSP!$BT:$BT)</f>
        <v>15.552000000000001</v>
      </c>
      <c r="BU886" s="27">
        <f>_xlfn.XLOOKUP($C886,[28]PSP!$C:$C,[28]PSP!$BU:$BU)</f>
        <v>2375.06</v>
      </c>
      <c r="BV886" s="28">
        <f t="shared" si="3371"/>
        <v>36936.93</v>
      </c>
      <c r="BW886" s="29"/>
      <c r="BX886" s="54">
        <f>_xlfn.XLOOKUP($C886,[28]PSP!$C:$C,[28]PSP!$BX:$BX)</f>
        <v>38.880000000000003</v>
      </c>
      <c r="BY886" s="27">
        <f>_xlfn.XLOOKUP($C886,[28]PSP!$C:$C,[28]PSP!$BY:$BY)</f>
        <v>2375.06</v>
      </c>
      <c r="BZ886" s="28">
        <f t="shared" si="3372"/>
        <v>92342.33</v>
      </c>
      <c r="CA886" s="29"/>
      <c r="CB886" s="54">
        <f>_xlfn.XLOOKUP($C886,[28]PSP!$C:$C,[28]PSP!$CB:$CB)</f>
        <v>44.064</v>
      </c>
      <c r="CC886" s="27">
        <f>_xlfn.XLOOKUP($C886,[28]PSP!$C:$C,[28]PSP!$CC:$CC)</f>
        <v>2375.06</v>
      </c>
      <c r="CD886" s="28">
        <f t="shared" si="3373"/>
        <v>104654.64</v>
      </c>
      <c r="CE886" s="29"/>
      <c r="CF886" s="54">
        <f>_xlfn.XLOOKUP($C886,[28]PSP!$C:$C,[28]PSP!$CF:$CF)</f>
        <v>111.45600000000002</v>
      </c>
      <c r="CG886" s="27">
        <f>_xlfn.XLOOKUP($C886,[28]PSP!$C:$C,[28]PSP!$CG:$CG)</f>
        <v>2375.06</v>
      </c>
      <c r="CH886" s="28">
        <f t="shared" si="3374"/>
        <v>264714.68</v>
      </c>
      <c r="CI886" s="29"/>
      <c r="CJ886" s="54">
        <f>_xlfn.XLOOKUP($C886,[28]PSP!$C:$C,[28]PSP!$CJ:$CJ)</f>
        <v>15.552000000000001</v>
      </c>
      <c r="CK886" s="27">
        <f>_xlfn.XLOOKUP($C886,[28]PSP!$C:$C,[28]PSP!$CK:$CK)</f>
        <v>2375.06</v>
      </c>
      <c r="CL886" s="28">
        <f t="shared" si="3375"/>
        <v>36936.93</v>
      </c>
      <c r="CM886" s="29"/>
      <c r="CN886" s="54">
        <f>_xlfn.XLOOKUP($C886,[28]PSP!$C:$C,[28]PSP!$CN:$CN)</f>
        <v>46.656000000000006</v>
      </c>
      <c r="CO886" s="27">
        <f>_xlfn.XLOOKUP($C886,[28]PSP!$C:$C,[28]PSP!$CO:$CO)</f>
        <v>2375.06</v>
      </c>
      <c r="CP886" s="28">
        <f t="shared" si="3376"/>
        <v>110810.79</v>
      </c>
      <c r="CQ886" s="29"/>
      <c r="CR886" s="54" t="str">
        <f>_xlfn.XLOOKUP($C886,[28]PSP!$C:$C,[28]PSP!$CR:$CR)</f>
        <v>0</v>
      </c>
      <c r="CS886" s="27">
        <f>_xlfn.XLOOKUP($C886,[28]PSP!$C:$C,[28]PSP!$CS:$CS)</f>
        <v>2375.06</v>
      </c>
      <c r="CT886" s="28">
        <f t="shared" si="3377"/>
        <v>0</v>
      </c>
      <c r="CU886" s="29"/>
      <c r="CV886" s="54">
        <f>_xlfn.XLOOKUP($C886,[28]PSP!$C:$C,[28]PSP!$CV:$CV)</f>
        <v>18.144000000000002</v>
      </c>
      <c r="CW886" s="27">
        <f>_xlfn.XLOOKUP($C886,[28]PSP!$C:$C,[28]PSP!$CW:$CW)</f>
        <v>2375.06</v>
      </c>
      <c r="CX886" s="28">
        <f t="shared" si="3378"/>
        <v>43093.08</v>
      </c>
      <c r="CY886" s="29"/>
      <c r="CZ886" s="54">
        <f>_xlfn.XLOOKUP($C886,[28]PSP!$C:$C,[28]PSP!$CZ:$CZ)</f>
        <v>128.73600000000002</v>
      </c>
      <c r="DA886" s="27">
        <f>_xlfn.XLOOKUP($C886,[28]PSP!$C:$C,[28]PSP!$DA:$DA)</f>
        <v>2375.06</v>
      </c>
      <c r="DB886" s="28">
        <f t="shared" si="3379"/>
        <v>305755.71999999997</v>
      </c>
      <c r="DC886" s="29"/>
      <c r="DD886" s="54">
        <f>_xlfn.XLOOKUP($C886,[28]PSP!$C:$C,[28]PSP!$DD:$DD)</f>
        <v>111.45600000000002</v>
      </c>
      <c r="DE886" s="27">
        <f>_xlfn.XLOOKUP($C886,[28]PSP!$C:$C,[28]PSP!$DE:$DE)</f>
        <v>2375.06</v>
      </c>
      <c r="DF886" s="28">
        <f t="shared" si="3380"/>
        <v>264714.68</v>
      </c>
      <c r="DG886" s="29"/>
      <c r="DH886" s="54" t="str">
        <f>_xlfn.XLOOKUP($C886,[28]PSP!$C:$C,[28]PSP!$DH:$DH)</f>
        <v>0</v>
      </c>
      <c r="DI886" s="27">
        <f>_xlfn.XLOOKUP($C886,[28]PSP!$C:$C,[28]PSP!$DI:$DI)</f>
        <v>2375.06</v>
      </c>
      <c r="DJ886" s="28">
        <f t="shared" si="3381"/>
        <v>0</v>
      </c>
      <c r="DK886" s="29"/>
      <c r="DL886" s="54" t="str">
        <f>_xlfn.XLOOKUP($C886,[28]PSP!$C:$C,[28]PSP!$DL:$DL)</f>
        <v>0</v>
      </c>
      <c r="DM886" s="27">
        <f>_xlfn.XLOOKUP($C886,[28]PSP!$C:$C,[28]PSP!$DM:$DM)</f>
        <v>2375.06</v>
      </c>
      <c r="DN886" s="28">
        <f t="shared" si="3382"/>
        <v>0</v>
      </c>
      <c r="DO886" s="29"/>
      <c r="DP886" s="54">
        <f>_xlfn.XLOOKUP($C886,[28]PSP!$C:$C,[28]PSP!$DP:$DP)</f>
        <v>128.73600000000002</v>
      </c>
      <c r="DQ886" s="27">
        <f>_xlfn.XLOOKUP($C886,[28]PSP!$C:$C,[28]PSP!$DQ:$DQ)</f>
        <v>2375.06</v>
      </c>
      <c r="DR886" s="28">
        <f t="shared" si="3383"/>
        <v>305755.71999999997</v>
      </c>
      <c r="DS886" s="29"/>
      <c r="DT886" s="54" t="str">
        <f>_xlfn.XLOOKUP($C886,[28]PSP!$C:$C,[28]PSP!$DT:$DT)</f>
        <v>0</v>
      </c>
      <c r="DU886" s="27">
        <f>_xlfn.XLOOKUP($C886,[28]PSP!$C:$C,[28]PSP!$DU:$DU)</f>
        <v>2375.06</v>
      </c>
      <c r="DV886" s="28">
        <f t="shared" si="3384"/>
        <v>0</v>
      </c>
      <c r="DW886" s="29"/>
      <c r="DX886" s="54" t="str">
        <f>_xlfn.XLOOKUP($C886,[28]PSP!$C:$C,[28]PSP!$DX:$DX)</f>
        <v>0</v>
      </c>
      <c r="DY886" s="27">
        <f>_xlfn.XLOOKUP($C886,[28]PSP!$C:$C,[28]PSP!$DY:$DY)</f>
        <v>2375.06</v>
      </c>
      <c r="DZ886" s="28">
        <f t="shared" si="3385"/>
        <v>0</v>
      </c>
      <c r="EA886" s="29"/>
      <c r="EB886" s="54">
        <f>_xlfn.XLOOKUP($C886,[28]PSP!$C:$C,[28]PSP!$EB:$EB)</f>
        <v>108.86400000000002</v>
      </c>
      <c r="EC886" s="27">
        <f>_xlfn.XLOOKUP($C886,[28]PSP!$C:$C,[28]PSP!$EC:$EC)</f>
        <v>2375.06</v>
      </c>
      <c r="ED886" s="28">
        <f t="shared" si="3386"/>
        <v>258558.53</v>
      </c>
      <c r="EE886" s="29"/>
      <c r="EF886" s="54">
        <f>_xlfn.XLOOKUP($C886,[28]PSP!$C:$C,[28]PSP!$EF:$EF)</f>
        <v>31.104000000000003</v>
      </c>
      <c r="EG886" s="27">
        <f>_xlfn.XLOOKUP($C886,[28]PSP!$C:$C,[28]PSP!$EG:$EG)</f>
        <v>2375.06</v>
      </c>
      <c r="EH886" s="28">
        <f t="shared" si="3387"/>
        <v>73873.86</v>
      </c>
      <c r="EI886" s="29"/>
      <c r="EJ886" s="54">
        <f>_xlfn.XLOOKUP($C886,[28]PSP!$C:$C,[28]PSP!$EJ:$EJ)</f>
        <v>31.104000000000003</v>
      </c>
      <c r="EK886" s="27">
        <f>_xlfn.XLOOKUP($C886,[28]PSP!$C:$C,[28]PSP!$EK:$EK)</f>
        <v>2375.06</v>
      </c>
      <c r="EL886" s="28">
        <f t="shared" si="3388"/>
        <v>73873.86</v>
      </c>
      <c r="EM886" s="29"/>
      <c r="EN886" s="108"/>
      <c r="EO886" s="29">
        <f t="shared" si="3252"/>
        <v>2407649.52</v>
      </c>
      <c r="EP886" s="29">
        <f t="shared" si="3217"/>
        <v>2407649.5199999996</v>
      </c>
      <c r="EQ886" s="4" t="b">
        <f t="shared" si="3320"/>
        <v>1</v>
      </c>
      <c r="ES886" s="118">
        <f t="shared" si="3287"/>
        <v>1.1767000000000001</v>
      </c>
    </row>
    <row r="887" spans="3:149" ht="21" x14ac:dyDescent="0.25">
      <c r="C887" s="24" t="s">
        <v>627</v>
      </c>
      <c r="D887" s="43">
        <f>_xlfn.XLOOKUP($C887,[28]PSP!$C:$C,[28]PSP!$D:$D)</f>
        <v>1106088</v>
      </c>
      <c r="E887" s="24" t="str">
        <f>_xlfn.XLOOKUP($C887,[28]PSP!$C:$C,[28]PSP!$E:$E)</f>
        <v>SICRO SERVIÇO</v>
      </c>
      <c r="F887" s="25" t="str">
        <f>_xlfn.XLOOKUP($C887,[28]PSP!$C:$C,[28]PSP!$F:$F)</f>
        <v>LANÇAMENTO MECÂNICO DE CONCRETO COM BOMBA REBOCÁVEL COM CAPACIDADE DE 30 M³/H - CONFECÇÃO EM CENTRAL DOSADORA DE 30 M³/H</v>
      </c>
      <c r="G887" s="26" t="str">
        <f>_xlfn.XLOOKUP($C887,[28]PSP!$C:$C,[28]PSP!$G:$G)</f>
        <v>M³</v>
      </c>
      <c r="H887" s="53">
        <f>_xlfn.XLOOKUP($C887,[28]PSP!$C:$C,[28]PSP!$H:$H)</f>
        <v>9998.0464200000006</v>
      </c>
      <c r="I887" s="28">
        <f>_xlfn.XLOOKUP($C887,[28]PSP!$C:$C,[28]PSP!$I:$I)</f>
        <v>330435.32000000007</v>
      </c>
      <c r="J887" s="28">
        <f t="shared" si="3355"/>
        <v>388823.24104400008</v>
      </c>
      <c r="K887" s="29"/>
      <c r="L887" s="54">
        <f>_xlfn.XLOOKUP($C887,[28]PSP!$C:$C,[28]PSP!$L:$L)</f>
        <v>31.587359999999997</v>
      </c>
      <c r="M887" s="27">
        <f>_xlfn.XLOOKUP($C887,[28]PSP!$C:$C,[28]PSP!$M:$M)</f>
        <v>33.049999999999997</v>
      </c>
      <c r="N887" s="28">
        <f t="shared" si="3356"/>
        <v>1043.96</v>
      </c>
      <c r="O887" s="29"/>
      <c r="P887" s="54" t="str">
        <f>_xlfn.XLOOKUP($C887,[28]PSP!$C:$C,[28]PSP!$P:$P)</f>
        <v>0</v>
      </c>
      <c r="Q887" s="27">
        <f>_xlfn.XLOOKUP($C887,[28]PSP!$C:$C,[28]PSP!$Q:$Q)</f>
        <v>33.049999999999997</v>
      </c>
      <c r="R887" s="28">
        <f t="shared" si="3357"/>
        <v>0</v>
      </c>
      <c r="S887" s="29"/>
      <c r="T887" s="54" t="str">
        <f>_xlfn.XLOOKUP($C887,[28]PSP!$C:$C,[28]PSP!$T:$T)</f>
        <v>0</v>
      </c>
      <c r="U887" s="27">
        <f>_xlfn.XLOOKUP($C887,[28]PSP!$C:$C,[28]PSP!$U:$U)</f>
        <v>33.049999999999997</v>
      </c>
      <c r="V887" s="28">
        <f t="shared" si="3358"/>
        <v>0</v>
      </c>
      <c r="W887" s="29"/>
      <c r="X887" s="54" t="str">
        <f>_xlfn.XLOOKUP($C887,[28]PSP!$C:$C,[28]PSP!$X:$X)</f>
        <v>0</v>
      </c>
      <c r="Y887" s="27">
        <f>_xlfn.XLOOKUP($C887,[28]PSP!$C:$C,[28]PSP!$Y:$Y)</f>
        <v>33.049999999999997</v>
      </c>
      <c r="Z887" s="28">
        <f t="shared" si="3359"/>
        <v>0</v>
      </c>
      <c r="AA887" s="29"/>
      <c r="AB887" s="54">
        <f>_xlfn.XLOOKUP($C887,[28]PSP!$C:$C,[28]PSP!$AB:$AB)</f>
        <v>182.68881999999999</v>
      </c>
      <c r="AC887" s="27">
        <f>_xlfn.XLOOKUP($C887,[28]PSP!$C:$C,[28]PSP!$AC:$AC)</f>
        <v>33.049999999999997</v>
      </c>
      <c r="AD887" s="28">
        <f t="shared" si="3360"/>
        <v>6037.86</v>
      </c>
      <c r="AE887" s="29"/>
      <c r="AF887" s="54" t="str">
        <f>_xlfn.XLOOKUP($C887,[28]PSP!$C:$C,[28]PSP!$AF:$AF)</f>
        <v>0</v>
      </c>
      <c r="AG887" s="27">
        <f>_xlfn.XLOOKUP($C887,[28]PSP!$C:$C,[28]PSP!$AG:$AG)</f>
        <v>33.049999999999997</v>
      </c>
      <c r="AH887" s="28">
        <f t="shared" si="3361"/>
        <v>0</v>
      </c>
      <c r="AI887" s="29"/>
      <c r="AJ887" s="54" t="str">
        <f>_xlfn.XLOOKUP($C887,[28]PSP!$C:$C,[28]PSP!$AJ:$AJ)</f>
        <v>0</v>
      </c>
      <c r="AK887" s="27">
        <f>_xlfn.XLOOKUP($C887,[28]PSP!$C:$C,[28]PSP!$AK:$AK)</f>
        <v>33.049999999999997</v>
      </c>
      <c r="AL887" s="28">
        <f t="shared" si="3362"/>
        <v>0</v>
      </c>
      <c r="AM887" s="29"/>
      <c r="AN887" s="54">
        <f>_xlfn.XLOOKUP($C887,[28]PSP!$C:$C,[28]PSP!$AN:$AN)</f>
        <v>799.56212000000005</v>
      </c>
      <c r="AO887" s="27">
        <f>_xlfn.XLOOKUP($C887,[28]PSP!$C:$C,[28]PSP!$AO:$AO)</f>
        <v>33.049999999999997</v>
      </c>
      <c r="AP887" s="28">
        <f t="shared" si="3363"/>
        <v>26425.52</v>
      </c>
      <c r="AQ887" s="29"/>
      <c r="AR887" s="54" t="str">
        <f>_xlfn.XLOOKUP($C887,[28]PSP!$C:$C,[28]PSP!$AR:$AR)</f>
        <v>0</v>
      </c>
      <c r="AS887" s="27">
        <f>_xlfn.XLOOKUP($C887,[28]PSP!$C:$C,[28]PSP!$AS:$AS)</f>
        <v>33.049999999999997</v>
      </c>
      <c r="AT887" s="28">
        <f t="shared" si="3364"/>
        <v>0</v>
      </c>
      <c r="AU887" s="29"/>
      <c r="AV887" s="54">
        <f>_xlfn.XLOOKUP($C887,[28]PSP!$C:$C,[28]PSP!$AV:$AV)</f>
        <v>150.99311999999998</v>
      </c>
      <c r="AW887" s="27">
        <f>_xlfn.XLOOKUP($C887,[28]PSP!$C:$C,[28]PSP!$AW:$AW)</f>
        <v>33.049999999999997</v>
      </c>
      <c r="AX887" s="28">
        <f t="shared" si="3365"/>
        <v>4990.32</v>
      </c>
      <c r="AY887" s="29"/>
      <c r="AZ887" s="54">
        <f>_xlfn.XLOOKUP($C887,[28]PSP!$C:$C,[28]PSP!$AZ:$AZ)</f>
        <v>150.99311999999998</v>
      </c>
      <c r="BA887" s="27">
        <f>_xlfn.XLOOKUP($C887,[28]PSP!$C:$C,[28]PSP!$BA:$BA)</f>
        <v>33.049999999999997</v>
      </c>
      <c r="BB887" s="28">
        <f t="shared" si="3366"/>
        <v>4990.32</v>
      </c>
      <c r="BC887" s="29"/>
      <c r="BD887" s="54">
        <f>_xlfn.XLOOKUP($C887,[28]PSP!$C:$C,[28]PSP!$BD:$BD)</f>
        <v>160.48912000000001</v>
      </c>
      <c r="BE887" s="27">
        <f>_xlfn.XLOOKUP($C887,[28]PSP!$C:$C,[28]PSP!$BE:$BE)</f>
        <v>33.049999999999997</v>
      </c>
      <c r="BF887" s="28">
        <f t="shared" si="3367"/>
        <v>5304.16</v>
      </c>
      <c r="BG887" s="29"/>
      <c r="BH887" s="54">
        <f>_xlfn.XLOOKUP($C887,[28]PSP!$C:$C,[28]PSP!$BH:$BH)</f>
        <v>313.98011999999994</v>
      </c>
      <c r="BI887" s="27">
        <f>_xlfn.XLOOKUP($C887,[28]PSP!$C:$C,[28]PSP!$BI:$BI)</f>
        <v>33.049999999999997</v>
      </c>
      <c r="BJ887" s="28">
        <f t="shared" si="3368"/>
        <v>10377.040000000001</v>
      </c>
      <c r="BK887" s="29"/>
      <c r="BL887" s="54">
        <f>_xlfn.XLOOKUP($C887,[28]PSP!$C:$C,[28]PSP!$BL:$BL)</f>
        <v>11.993880000000003</v>
      </c>
      <c r="BM887" s="27">
        <f>_xlfn.XLOOKUP($C887,[28]PSP!$C:$C,[28]PSP!$BM:$BM)</f>
        <v>33.049999999999997</v>
      </c>
      <c r="BN887" s="28">
        <f t="shared" si="3369"/>
        <v>396.39</v>
      </c>
      <c r="BO887" s="29"/>
      <c r="BP887" s="54" t="str">
        <f>_xlfn.XLOOKUP($C887,[28]PSP!$C:$C,[28]PSP!$BP:$BP)</f>
        <v>0</v>
      </c>
      <c r="BQ887" s="27">
        <f>_xlfn.XLOOKUP($C887,[28]PSP!$C:$C,[28]PSP!$BQ:$BQ)</f>
        <v>33.049999999999997</v>
      </c>
      <c r="BR887" s="28">
        <f t="shared" si="3370"/>
        <v>0</v>
      </c>
      <c r="BS887" s="29"/>
      <c r="BT887" s="54">
        <f>_xlfn.XLOOKUP($C887,[28]PSP!$C:$C,[28]PSP!$BT:$BT)</f>
        <v>150.99311999999998</v>
      </c>
      <c r="BU887" s="27">
        <f>_xlfn.XLOOKUP($C887,[28]PSP!$C:$C,[28]PSP!$BU:$BU)</f>
        <v>33.049999999999997</v>
      </c>
      <c r="BV887" s="28">
        <f t="shared" si="3371"/>
        <v>4990.32</v>
      </c>
      <c r="BW887" s="29"/>
      <c r="BX887" s="54">
        <f>_xlfn.XLOOKUP($C887,[28]PSP!$C:$C,[28]PSP!$BX:$BX)</f>
        <v>383.37263999999993</v>
      </c>
      <c r="BY887" s="27">
        <f>_xlfn.XLOOKUP($C887,[28]PSP!$C:$C,[28]PSP!$BY:$BY)</f>
        <v>33.049999999999997</v>
      </c>
      <c r="BZ887" s="28">
        <f t="shared" si="3372"/>
        <v>12670.46</v>
      </c>
      <c r="CA887" s="29"/>
      <c r="CB887" s="54">
        <f>_xlfn.XLOOKUP($C887,[28]PSP!$C:$C,[28]PSP!$CB:$CB)</f>
        <v>417.80115999999998</v>
      </c>
      <c r="CC887" s="27">
        <f>_xlfn.XLOOKUP($C887,[28]PSP!$C:$C,[28]PSP!$CC:$CC)</f>
        <v>33.049999999999997</v>
      </c>
      <c r="CD887" s="28">
        <f t="shared" si="3373"/>
        <v>13808.32</v>
      </c>
      <c r="CE887" s="29"/>
      <c r="CF887" s="54">
        <f>_xlfn.XLOOKUP($C887,[28]PSP!$C:$C,[28]PSP!$CF:$CF)</f>
        <v>1032.05396</v>
      </c>
      <c r="CG887" s="27">
        <f>_xlfn.XLOOKUP($C887,[28]PSP!$C:$C,[28]PSP!$CG:$CG)</f>
        <v>33.049999999999997</v>
      </c>
      <c r="CH887" s="28">
        <f t="shared" si="3374"/>
        <v>34109.379999999997</v>
      </c>
      <c r="CI887" s="29"/>
      <c r="CJ887" s="54">
        <f>_xlfn.XLOOKUP($C887,[28]PSP!$C:$C,[28]PSP!$CJ:$CJ)</f>
        <v>150.99311999999998</v>
      </c>
      <c r="CK887" s="27">
        <f>_xlfn.XLOOKUP($C887,[28]PSP!$C:$C,[28]PSP!$CK:$CK)</f>
        <v>33.049999999999997</v>
      </c>
      <c r="CL887" s="28">
        <f t="shared" si="3375"/>
        <v>4990.32</v>
      </c>
      <c r="CM887" s="29"/>
      <c r="CN887" s="54">
        <f>_xlfn.XLOOKUP($C887,[28]PSP!$C:$C,[28]PSP!$CN:$CN)</f>
        <v>452.97935999999993</v>
      </c>
      <c r="CO887" s="27">
        <f>_xlfn.XLOOKUP($C887,[28]PSP!$C:$C,[28]PSP!$CO:$CO)</f>
        <v>33.049999999999997</v>
      </c>
      <c r="CP887" s="28">
        <f t="shared" si="3376"/>
        <v>14970.96</v>
      </c>
      <c r="CQ887" s="29"/>
      <c r="CR887" s="54" t="str">
        <f>_xlfn.XLOOKUP($C887,[28]PSP!$C:$C,[28]PSP!$CR:$CR)</f>
        <v>0</v>
      </c>
      <c r="CS887" s="27">
        <f>_xlfn.XLOOKUP($C887,[28]PSP!$C:$C,[28]PSP!$CS:$CS)</f>
        <v>33.049999999999997</v>
      </c>
      <c r="CT887" s="28">
        <f t="shared" si="3377"/>
        <v>0</v>
      </c>
      <c r="CU887" s="29"/>
      <c r="CV887" s="54">
        <f>_xlfn.XLOOKUP($C887,[28]PSP!$C:$C,[28]PSP!$CV:$CV)</f>
        <v>347.26443999999992</v>
      </c>
      <c r="CW887" s="27">
        <f>_xlfn.XLOOKUP($C887,[28]PSP!$C:$C,[28]PSP!$CW:$CW)</f>
        <v>33.049999999999997</v>
      </c>
      <c r="CX887" s="28">
        <f t="shared" si="3378"/>
        <v>11477.08</v>
      </c>
      <c r="CY887" s="29"/>
      <c r="CZ887" s="54">
        <f>_xlfn.XLOOKUP($C887,[28]PSP!$C:$C,[28]PSP!$CZ:$CZ)</f>
        <v>1310.6177600000001</v>
      </c>
      <c r="DA887" s="27">
        <f>_xlfn.XLOOKUP($C887,[28]PSP!$C:$C,[28]PSP!$DA:$DA)</f>
        <v>33.049999999999997</v>
      </c>
      <c r="DB887" s="28">
        <f t="shared" si="3379"/>
        <v>43315.91</v>
      </c>
      <c r="DC887" s="29"/>
      <c r="DD887" s="54">
        <f>_xlfn.XLOOKUP($C887,[28]PSP!$C:$C,[28]PSP!$DD:$DD)</f>
        <v>1032.0539600000002</v>
      </c>
      <c r="DE887" s="27">
        <f>_xlfn.XLOOKUP($C887,[28]PSP!$C:$C,[28]PSP!$DE:$DE)</f>
        <v>33.049999999999997</v>
      </c>
      <c r="DF887" s="28">
        <f t="shared" si="3380"/>
        <v>34109.379999999997</v>
      </c>
      <c r="DG887" s="29"/>
      <c r="DH887" s="54" t="str">
        <f>_xlfn.XLOOKUP($C887,[28]PSP!$C:$C,[28]PSP!$DH:$DH)</f>
        <v>0</v>
      </c>
      <c r="DI887" s="27">
        <f>_xlfn.XLOOKUP($C887,[28]PSP!$C:$C,[28]PSP!$DI:$DI)</f>
        <v>33.049999999999997</v>
      </c>
      <c r="DJ887" s="28">
        <f t="shared" si="3381"/>
        <v>0</v>
      </c>
      <c r="DK887" s="29"/>
      <c r="DL887" s="54" t="str">
        <f>_xlfn.XLOOKUP($C887,[28]PSP!$C:$C,[28]PSP!$DL:$DL)</f>
        <v>0</v>
      </c>
      <c r="DM887" s="27">
        <f>_xlfn.XLOOKUP($C887,[28]PSP!$C:$C,[28]PSP!$DM:$DM)</f>
        <v>33.049999999999997</v>
      </c>
      <c r="DN887" s="28">
        <f t="shared" si="3382"/>
        <v>0</v>
      </c>
      <c r="DO887" s="29"/>
      <c r="DP887" s="54">
        <f>_xlfn.XLOOKUP($C887,[28]PSP!$C:$C,[28]PSP!$DP:$DP)</f>
        <v>1256.7049199999999</v>
      </c>
      <c r="DQ887" s="27">
        <f>_xlfn.XLOOKUP($C887,[28]PSP!$C:$C,[28]PSP!$DQ:$DQ)</f>
        <v>33.049999999999997</v>
      </c>
      <c r="DR887" s="28">
        <f t="shared" si="3383"/>
        <v>41534.089999999997</v>
      </c>
      <c r="DS887" s="29"/>
      <c r="DT887" s="54" t="str">
        <f>_xlfn.XLOOKUP($C887,[28]PSP!$C:$C,[28]PSP!$DT:$DT)</f>
        <v>0</v>
      </c>
      <c r="DU887" s="27">
        <f>_xlfn.XLOOKUP($C887,[28]PSP!$C:$C,[28]PSP!$DU:$DU)</f>
        <v>33.049999999999997</v>
      </c>
      <c r="DV887" s="28">
        <f t="shared" si="3384"/>
        <v>0</v>
      </c>
      <c r="DW887" s="29"/>
      <c r="DX887" s="54" t="str">
        <f>_xlfn.XLOOKUP($C887,[28]PSP!$C:$C,[28]PSP!$DX:$DX)</f>
        <v>0</v>
      </c>
      <c r="DY887" s="27">
        <f>_xlfn.XLOOKUP($C887,[28]PSP!$C:$C,[28]PSP!$DY:$DY)</f>
        <v>33.049999999999997</v>
      </c>
      <c r="DZ887" s="28">
        <f t="shared" si="3385"/>
        <v>0</v>
      </c>
      <c r="EA887" s="29"/>
      <c r="EB887" s="54">
        <f>_xlfn.XLOOKUP($C887,[28]PSP!$C:$C,[28]PSP!$EB:$EB)</f>
        <v>1056.9518399999997</v>
      </c>
      <c r="EC887" s="27">
        <f>_xlfn.XLOOKUP($C887,[28]PSP!$C:$C,[28]PSP!$EC:$EC)</f>
        <v>33.049999999999997</v>
      </c>
      <c r="ED887" s="28">
        <f t="shared" si="3386"/>
        <v>34932.25</v>
      </c>
      <c r="EE887" s="29"/>
      <c r="EF887" s="54">
        <f>_xlfn.XLOOKUP($C887,[28]PSP!$C:$C,[28]PSP!$EF:$EF)</f>
        <v>301.98623999999995</v>
      </c>
      <c r="EG887" s="27">
        <f>_xlfn.XLOOKUP($C887,[28]PSP!$C:$C,[28]PSP!$EG:$EG)</f>
        <v>33.049999999999997</v>
      </c>
      <c r="EH887" s="28">
        <f t="shared" si="3387"/>
        <v>9980.64</v>
      </c>
      <c r="EI887" s="29"/>
      <c r="EJ887" s="54">
        <f>_xlfn.XLOOKUP($C887,[28]PSP!$C:$C,[28]PSP!$EJ:$EJ)</f>
        <v>301.98623999999995</v>
      </c>
      <c r="EK887" s="27">
        <f>_xlfn.XLOOKUP($C887,[28]PSP!$C:$C,[28]PSP!$EK:$EK)</f>
        <v>33.049999999999997</v>
      </c>
      <c r="EL887" s="28">
        <f t="shared" si="3388"/>
        <v>9980.64</v>
      </c>
      <c r="EM887" s="29"/>
      <c r="EN887" s="108"/>
      <c r="EO887" s="29">
        <f t="shared" si="3252"/>
        <v>330435.32</v>
      </c>
      <c r="EP887" s="29">
        <f t="shared" si="3217"/>
        <v>330435.32000000007</v>
      </c>
      <c r="EQ887" s="4" t="b">
        <f t="shared" si="3320"/>
        <v>1</v>
      </c>
      <c r="ES887" s="118">
        <f t="shared" si="3287"/>
        <v>1.1767000000000001</v>
      </c>
    </row>
    <row r="888" spans="3:149" ht="21" x14ac:dyDescent="0.25">
      <c r="C888" s="24" t="s">
        <v>628</v>
      </c>
      <c r="D888" s="43">
        <f>_xlfn.XLOOKUP($C888,[28]PSP!$C:$C,[28]PSP!$D:$D)</f>
        <v>3106427</v>
      </c>
      <c r="E888" s="24" t="str">
        <f>_xlfn.XLOOKUP($C888,[28]PSP!$C:$C,[28]PSP!$E:$E)</f>
        <v>SICRO SERVIÇO</v>
      </c>
      <c r="F888" s="25" t="str">
        <f>_xlfn.XLOOKUP($C888,[28]PSP!$C:$C,[28]PSP!$F:$F)</f>
        <v>FÔRMA METÁLICA PARA VIGA DE CONCRETO PRÉ-MOLDADA PROTENDIDA PARA OAE - UTILIZAÇÃO DE 20 VEZES - CONFECÇÃO, INSTALAÇÃO E RETIRADA</v>
      </c>
      <c r="G888" s="26" t="str">
        <f>_xlfn.XLOOKUP($C888,[28]PSP!$C:$C,[28]PSP!$G:$G)</f>
        <v>M²</v>
      </c>
      <c r="H888" s="53">
        <f>_xlfn.XLOOKUP($C888,[28]PSP!$C:$C,[28]PSP!$H:$H)</f>
        <v>57365.638220192392</v>
      </c>
      <c r="I888" s="28">
        <f>_xlfn.XLOOKUP($C888,[28]PSP!$C:$C,[28]PSP!$I:$I)</f>
        <v>3307128.95</v>
      </c>
      <c r="J888" s="28">
        <f t="shared" si="3355"/>
        <v>3891498.6354650003</v>
      </c>
      <c r="K888" s="29"/>
      <c r="L888" s="54">
        <f>_xlfn.XLOOKUP($C888,[28]PSP!$C:$C,[28]PSP!$L:$L)</f>
        <v>147.22276010243996</v>
      </c>
      <c r="M888" s="27">
        <f>_xlfn.XLOOKUP($C888,[28]PSP!$C:$C,[28]PSP!$M:$M)</f>
        <v>57.65</v>
      </c>
      <c r="N888" s="28">
        <f t="shared" si="3356"/>
        <v>8487.39</v>
      </c>
      <c r="O888" s="29"/>
      <c r="P888" s="54" t="str">
        <f>_xlfn.XLOOKUP($C888,[28]PSP!$C:$C,[28]PSP!$P:$P)</f>
        <v>0</v>
      </c>
      <c r="Q888" s="27">
        <f>_xlfn.XLOOKUP($C888,[28]PSP!$C:$C,[28]PSP!$Q:$Q)</f>
        <v>57.65</v>
      </c>
      <c r="R888" s="28">
        <f t="shared" si="3357"/>
        <v>0</v>
      </c>
      <c r="S888" s="29"/>
      <c r="T888" s="54" t="str">
        <f>_xlfn.XLOOKUP($C888,[28]PSP!$C:$C,[28]PSP!$T:$T)</f>
        <v>0</v>
      </c>
      <c r="U888" s="27">
        <f>_xlfn.XLOOKUP($C888,[28]PSP!$C:$C,[28]PSP!$U:$U)</f>
        <v>57.65</v>
      </c>
      <c r="V888" s="28">
        <f t="shared" si="3358"/>
        <v>0</v>
      </c>
      <c r="W888" s="29"/>
      <c r="X888" s="54" t="str">
        <f>_xlfn.XLOOKUP($C888,[28]PSP!$C:$C,[28]PSP!$X:$X)</f>
        <v>0</v>
      </c>
      <c r="Y888" s="27">
        <f>_xlfn.XLOOKUP($C888,[28]PSP!$C:$C,[28]PSP!$Y:$Y)</f>
        <v>57.65</v>
      </c>
      <c r="Z888" s="28">
        <f t="shared" si="3359"/>
        <v>0</v>
      </c>
      <c r="AA888" s="29"/>
      <c r="AB888" s="54">
        <f>_xlfn.XLOOKUP($C888,[28]PSP!$C:$C,[28]PSP!$AB:$AB)</f>
        <v>1061.8827792817699</v>
      </c>
      <c r="AC888" s="27">
        <f>_xlfn.XLOOKUP($C888,[28]PSP!$C:$C,[28]PSP!$AC:$AC)</f>
        <v>57.65</v>
      </c>
      <c r="AD888" s="28">
        <f t="shared" si="3360"/>
        <v>61217.54</v>
      </c>
      <c r="AE888" s="29"/>
      <c r="AF888" s="54" t="str">
        <f>_xlfn.XLOOKUP($C888,[28]PSP!$C:$C,[28]PSP!$AF:$AF)</f>
        <v>0</v>
      </c>
      <c r="AG888" s="27">
        <f>_xlfn.XLOOKUP($C888,[28]PSP!$C:$C,[28]PSP!$AG:$AG)</f>
        <v>57.65</v>
      </c>
      <c r="AH888" s="28">
        <f t="shared" si="3361"/>
        <v>0</v>
      </c>
      <c r="AI888" s="29"/>
      <c r="AJ888" s="54" t="str">
        <f>_xlfn.XLOOKUP($C888,[28]PSP!$C:$C,[28]PSP!$AJ:$AJ)</f>
        <v>0</v>
      </c>
      <c r="AK888" s="27">
        <f>_xlfn.XLOOKUP($C888,[28]PSP!$C:$C,[28]PSP!$AK:$AK)</f>
        <v>57.65</v>
      </c>
      <c r="AL888" s="28">
        <f t="shared" si="3362"/>
        <v>0</v>
      </c>
      <c r="AM888" s="29"/>
      <c r="AN888" s="54">
        <f>_xlfn.XLOOKUP($C888,[28]PSP!$C:$C,[28]PSP!$AN:$AN)</f>
        <v>4406.8708427676174</v>
      </c>
      <c r="AO888" s="27">
        <f>_xlfn.XLOOKUP($C888,[28]PSP!$C:$C,[28]PSP!$AO:$AO)</f>
        <v>57.65</v>
      </c>
      <c r="AP888" s="28">
        <f t="shared" si="3363"/>
        <v>254056.1</v>
      </c>
      <c r="AQ888" s="29"/>
      <c r="AR888" s="54" t="str">
        <f>_xlfn.XLOOKUP($C888,[28]PSP!$C:$C,[28]PSP!$AR:$AR)</f>
        <v>0</v>
      </c>
      <c r="AS888" s="27">
        <f>_xlfn.XLOOKUP($C888,[28]PSP!$C:$C,[28]PSP!$AS:$AS)</f>
        <v>57.65</v>
      </c>
      <c r="AT888" s="28">
        <f t="shared" si="3364"/>
        <v>0</v>
      </c>
      <c r="AU888" s="29"/>
      <c r="AV888" s="54">
        <f>_xlfn.XLOOKUP($C888,[28]PSP!$C:$C,[28]PSP!$AV:$AV)</f>
        <v>874.23546451254742</v>
      </c>
      <c r="AW888" s="27">
        <f>_xlfn.XLOOKUP($C888,[28]PSP!$C:$C,[28]PSP!$AW:$AW)</f>
        <v>57.65</v>
      </c>
      <c r="AX888" s="28">
        <f t="shared" si="3365"/>
        <v>50399.67</v>
      </c>
      <c r="AY888" s="29"/>
      <c r="AZ888" s="54">
        <f>_xlfn.XLOOKUP($C888,[28]PSP!$C:$C,[28]PSP!$AZ:$AZ)</f>
        <v>874.23546451254742</v>
      </c>
      <c r="BA888" s="27">
        <f>_xlfn.XLOOKUP($C888,[28]PSP!$C:$C,[28]PSP!$BA:$BA)</f>
        <v>57.65</v>
      </c>
      <c r="BB888" s="28">
        <f t="shared" si="3366"/>
        <v>50399.67</v>
      </c>
      <c r="BC888" s="29"/>
      <c r="BD888" s="54">
        <f>_xlfn.XLOOKUP($C888,[28]PSP!$C:$C,[28]PSP!$BD:$BD)</f>
        <v>845.71554425850161</v>
      </c>
      <c r="BE888" s="27">
        <f>_xlfn.XLOOKUP($C888,[28]PSP!$C:$C,[28]PSP!$BE:$BE)</f>
        <v>57.65</v>
      </c>
      <c r="BF888" s="28">
        <f t="shared" si="3367"/>
        <v>48755.5</v>
      </c>
      <c r="BG888" s="29"/>
      <c r="BH888" s="54">
        <f>_xlfn.XLOOKUP($C888,[28]PSP!$C:$C,[28]PSP!$BH:$BH)</f>
        <v>1806.8692135904644</v>
      </c>
      <c r="BI888" s="27">
        <f>_xlfn.XLOOKUP($C888,[28]PSP!$C:$C,[28]PSP!$BI:$BI)</f>
        <v>57.65</v>
      </c>
      <c r="BJ888" s="28">
        <f t="shared" si="3368"/>
        <v>104166.01</v>
      </c>
      <c r="BK888" s="29"/>
      <c r="BL888" s="54">
        <f>_xlfn.XLOOKUP($C888,[28]PSP!$C:$C,[28]PSP!$BL:$BL)</f>
        <v>58.398284565369629</v>
      </c>
      <c r="BM888" s="27">
        <f>_xlfn.XLOOKUP($C888,[28]PSP!$C:$C,[28]PSP!$BM:$BM)</f>
        <v>57.65</v>
      </c>
      <c r="BN888" s="28">
        <f t="shared" si="3369"/>
        <v>3366.66</v>
      </c>
      <c r="BO888" s="29"/>
      <c r="BP888" s="54" t="str">
        <f>_xlfn.XLOOKUP($C888,[28]PSP!$C:$C,[28]PSP!$BP:$BP)</f>
        <v>0</v>
      </c>
      <c r="BQ888" s="27">
        <f>_xlfn.XLOOKUP($C888,[28]PSP!$C:$C,[28]PSP!$BQ:$BQ)</f>
        <v>57.65</v>
      </c>
      <c r="BR888" s="28">
        <f t="shared" si="3370"/>
        <v>0</v>
      </c>
      <c r="BS888" s="29"/>
      <c r="BT888" s="54">
        <f>_xlfn.XLOOKUP($C888,[28]PSP!$C:$C,[28]PSP!$BT:$BT)</f>
        <v>874.23546451254742</v>
      </c>
      <c r="BU888" s="27">
        <f>_xlfn.XLOOKUP($C888,[28]PSP!$C:$C,[28]PSP!$BU:$BU)</f>
        <v>57.65</v>
      </c>
      <c r="BV888" s="28">
        <f t="shared" si="3371"/>
        <v>50399.67</v>
      </c>
      <c r="BW888" s="29"/>
      <c r="BX888" s="54">
        <f>_xlfn.XLOOKUP($C888,[28]PSP!$C:$C,[28]PSP!$BX:$BX)</f>
        <v>2292.6928733327622</v>
      </c>
      <c r="BY888" s="27">
        <f>_xlfn.XLOOKUP($C888,[28]PSP!$C:$C,[28]PSP!$BY:$BY)</f>
        <v>57.65</v>
      </c>
      <c r="BZ888" s="28">
        <f t="shared" si="3372"/>
        <v>132173.74</v>
      </c>
      <c r="CA888" s="29"/>
      <c r="CB888" s="54">
        <f>_xlfn.XLOOKUP($C888,[28]PSP!$C:$C,[28]PSP!$CB:$CB)</f>
        <v>2395.8590787684197</v>
      </c>
      <c r="CC888" s="27">
        <f>_xlfn.XLOOKUP($C888,[28]PSP!$C:$C,[28]PSP!$CC:$CC)</f>
        <v>57.65</v>
      </c>
      <c r="CD888" s="28">
        <f t="shared" si="3373"/>
        <v>138121.26999999999</v>
      </c>
      <c r="CE888" s="29"/>
      <c r="CF888" s="54">
        <f>_xlfn.XLOOKUP($C888,[28]PSP!$C:$C,[28]PSP!$CF:$CF)</f>
        <v>5859.6471422542654</v>
      </c>
      <c r="CG888" s="27">
        <f>_xlfn.XLOOKUP($C888,[28]PSP!$C:$C,[28]PSP!$CG:$CG)</f>
        <v>57.65</v>
      </c>
      <c r="CH888" s="28">
        <f t="shared" si="3374"/>
        <v>337808.65</v>
      </c>
      <c r="CI888" s="29"/>
      <c r="CJ888" s="54">
        <f>_xlfn.XLOOKUP($C888,[28]PSP!$C:$C,[28]PSP!$CJ:$CJ)</f>
        <v>874.23546451254742</v>
      </c>
      <c r="CK888" s="27">
        <f>_xlfn.XLOOKUP($C888,[28]PSP!$C:$C,[28]PSP!$CK:$CK)</f>
        <v>57.65</v>
      </c>
      <c r="CL888" s="28">
        <f t="shared" si="3375"/>
        <v>50399.67</v>
      </c>
      <c r="CM888" s="29"/>
      <c r="CN888" s="54">
        <f>_xlfn.XLOOKUP($C888,[28]PSP!$C:$C,[28]PSP!$CN:$CN)</f>
        <v>2622.7063935376423</v>
      </c>
      <c r="CO888" s="27">
        <f>_xlfn.XLOOKUP($C888,[28]PSP!$C:$C,[28]PSP!$CO:$CO)</f>
        <v>57.65</v>
      </c>
      <c r="CP888" s="28">
        <f t="shared" si="3376"/>
        <v>151199.01999999999</v>
      </c>
      <c r="CQ888" s="29"/>
      <c r="CR888" s="54" t="str">
        <f>_xlfn.XLOOKUP($C888,[28]PSP!$C:$C,[28]PSP!$CR:$CR)</f>
        <v>0</v>
      </c>
      <c r="CS888" s="27">
        <f>_xlfn.XLOOKUP($C888,[28]PSP!$C:$C,[28]PSP!$CS:$CS)</f>
        <v>57.65</v>
      </c>
      <c r="CT888" s="28">
        <f t="shared" si="3377"/>
        <v>0</v>
      </c>
      <c r="CU888" s="29"/>
      <c r="CV888" s="54">
        <f>_xlfn.XLOOKUP($C888,[28]PSP!$C:$C,[28]PSP!$CV:$CV)</f>
        <v>1679.5102437943174</v>
      </c>
      <c r="CW888" s="27">
        <f>_xlfn.XLOOKUP($C888,[28]PSP!$C:$C,[28]PSP!$CW:$CW)</f>
        <v>57.65</v>
      </c>
      <c r="CX888" s="28">
        <f t="shared" si="3378"/>
        <v>96823.76</v>
      </c>
      <c r="CY888" s="29"/>
      <c r="CZ888" s="54">
        <f>_xlfn.XLOOKUP($C888,[28]PSP!$C:$C,[28]PSP!$CZ:$CZ)</f>
        <v>7725.102704459614</v>
      </c>
      <c r="DA888" s="27">
        <f>_xlfn.XLOOKUP($C888,[28]PSP!$C:$C,[28]PSP!$DA:$DA)</f>
        <v>57.65</v>
      </c>
      <c r="DB888" s="28">
        <f t="shared" si="3379"/>
        <v>445352.17</v>
      </c>
      <c r="DC888" s="29"/>
      <c r="DD888" s="54">
        <f>_xlfn.XLOOKUP($C888,[28]PSP!$C:$C,[28]PSP!$DD:$DD)</f>
        <v>5859.6471422542672</v>
      </c>
      <c r="DE888" s="27">
        <f>_xlfn.XLOOKUP($C888,[28]PSP!$C:$C,[28]PSP!$DE:$DE)</f>
        <v>57.65</v>
      </c>
      <c r="DF888" s="28">
        <f t="shared" si="3380"/>
        <v>337808.65</v>
      </c>
      <c r="DG888" s="29"/>
      <c r="DH888" s="54" t="str">
        <f>_xlfn.XLOOKUP($C888,[28]PSP!$C:$C,[28]PSP!$DH:$DH)</f>
        <v>0</v>
      </c>
      <c r="DI888" s="27">
        <f>_xlfn.XLOOKUP($C888,[28]PSP!$C:$C,[28]PSP!$DI:$DI)</f>
        <v>57.65</v>
      </c>
      <c r="DJ888" s="28">
        <f t="shared" si="3381"/>
        <v>0</v>
      </c>
      <c r="DK888" s="29"/>
      <c r="DL888" s="54" t="str">
        <f>_xlfn.XLOOKUP($C888,[28]PSP!$C:$C,[28]PSP!$DL:$DL)</f>
        <v>0</v>
      </c>
      <c r="DM888" s="27">
        <f>_xlfn.XLOOKUP($C888,[28]PSP!$C:$C,[28]PSP!$DM:$DM)</f>
        <v>57.65</v>
      </c>
      <c r="DN888" s="28">
        <f t="shared" si="3382"/>
        <v>0</v>
      </c>
      <c r="DO888" s="29"/>
      <c r="DP888" s="54">
        <f>_xlfn.XLOOKUP($C888,[28]PSP!$C:$C,[28]PSP!$DP:$DP)</f>
        <v>7489.9812495367314</v>
      </c>
      <c r="DQ888" s="27">
        <f>_xlfn.XLOOKUP($C888,[28]PSP!$C:$C,[28]PSP!$DQ:$DQ)</f>
        <v>57.65</v>
      </c>
      <c r="DR888" s="28">
        <f t="shared" si="3383"/>
        <v>431797.41</v>
      </c>
      <c r="DS888" s="29"/>
      <c r="DT888" s="54" t="str">
        <f>_xlfn.XLOOKUP($C888,[28]PSP!$C:$C,[28]PSP!$DT:$DT)</f>
        <v>0</v>
      </c>
      <c r="DU888" s="27">
        <f>_xlfn.XLOOKUP($C888,[28]PSP!$C:$C,[28]PSP!$DU:$DU)</f>
        <v>57.65</v>
      </c>
      <c r="DV888" s="28">
        <f t="shared" si="3384"/>
        <v>0</v>
      </c>
      <c r="DW888" s="29"/>
      <c r="DX888" s="54" t="str">
        <f>_xlfn.XLOOKUP($C888,[28]PSP!$C:$C,[28]PSP!$DX:$DX)</f>
        <v>0</v>
      </c>
      <c r="DY888" s="27">
        <f>_xlfn.XLOOKUP($C888,[28]PSP!$C:$C,[28]PSP!$DY:$DY)</f>
        <v>57.65</v>
      </c>
      <c r="DZ888" s="28">
        <f t="shared" si="3385"/>
        <v>0</v>
      </c>
      <c r="EA888" s="29"/>
      <c r="EB888" s="54">
        <f>_xlfn.XLOOKUP($C888,[28]PSP!$C:$C,[28]PSP!$EB:$EB)</f>
        <v>6119.6482515878306</v>
      </c>
      <c r="EC888" s="27">
        <f>_xlfn.XLOOKUP($C888,[28]PSP!$C:$C,[28]PSP!$EC:$EC)</f>
        <v>57.65</v>
      </c>
      <c r="ED888" s="28">
        <f t="shared" si="3386"/>
        <v>352797.72</v>
      </c>
      <c r="EE888" s="29"/>
      <c r="EF888" s="54">
        <f>_xlfn.XLOOKUP($C888,[28]PSP!$C:$C,[28]PSP!$EF:$EF)</f>
        <v>1748.4709290250948</v>
      </c>
      <c r="EG888" s="27">
        <f>_xlfn.XLOOKUP($C888,[28]PSP!$C:$C,[28]PSP!$EG:$EG)</f>
        <v>57.65</v>
      </c>
      <c r="EH888" s="28">
        <f t="shared" si="3387"/>
        <v>100799.34</v>
      </c>
      <c r="EI888" s="29"/>
      <c r="EJ888" s="54">
        <f>_xlfn.XLOOKUP($C888,[28]PSP!$C:$C,[28]PSP!$EJ:$EJ)</f>
        <v>1748.4709290250948</v>
      </c>
      <c r="EK888" s="27">
        <f>_xlfn.XLOOKUP($C888,[28]PSP!$C:$C,[28]PSP!$EK:$EK)</f>
        <v>57.65</v>
      </c>
      <c r="EL888" s="28">
        <f t="shared" si="3388"/>
        <v>100799.34</v>
      </c>
      <c r="EM888" s="29"/>
      <c r="EN888" s="108"/>
      <c r="EO888" s="29">
        <f t="shared" si="3252"/>
        <v>3307128.95</v>
      </c>
      <c r="EP888" s="29">
        <f t="shared" si="3217"/>
        <v>3307128.95</v>
      </c>
      <c r="EQ888" s="4" t="b">
        <f t="shared" si="3320"/>
        <v>1</v>
      </c>
      <c r="ES888" s="118">
        <f t="shared" si="3287"/>
        <v>1.1767000000000001</v>
      </c>
    </row>
    <row r="889" spans="3:149" ht="21" x14ac:dyDescent="0.25">
      <c r="C889" s="24" t="s">
        <v>629</v>
      </c>
      <c r="D889" s="43" t="str">
        <f>_xlfn.XLOOKUP($C889,[28]PSP!$C:$C,[28]PSP!$D:$D)</f>
        <v>ED-8398</v>
      </c>
      <c r="E889" s="24" t="str">
        <f>_xlfn.XLOOKUP($C889,[28]PSP!$C:$C,[28]PSP!$E:$E)</f>
        <v>DER/MG</v>
      </c>
      <c r="F889" s="25" t="str">
        <f>_xlfn.XLOOKUP($C889,[28]PSP!$C:$C,[28]PSP!$F:$F)</f>
        <v>FORMA E DESFORMA DE COMPENSADO PLASTIFICADO, ESP. 12MM,  REAPROVEITAMENTO (3X), EXCLUSIVE ESCORAMENTO</v>
      </c>
      <c r="G889" s="26" t="str">
        <f>_xlfn.XLOOKUP($C889,[28]PSP!$C:$C,[28]PSP!$G:$G)</f>
        <v>M2</v>
      </c>
      <c r="H889" s="53">
        <f>_xlfn.XLOOKUP($C889,[28]PSP!$C:$C,[28]PSP!$H:$H)</f>
        <v>7225.5292000000009</v>
      </c>
      <c r="I889" s="28">
        <f>_xlfn.XLOOKUP($C889,[28]PSP!$C:$C,[28]PSP!$I:$I)</f>
        <v>318645.75000000006</v>
      </c>
      <c r="J889" s="28">
        <f t="shared" si="3355"/>
        <v>374950.4540250001</v>
      </c>
      <c r="K889" s="29"/>
      <c r="L889" s="54">
        <f>_xlfn.XLOOKUP($C889,[28]PSP!$C:$C,[28]PSP!$L:$L)</f>
        <v>40.520000000000003</v>
      </c>
      <c r="M889" s="27">
        <f>_xlfn.XLOOKUP($C889,[28]PSP!$C:$C,[28]PSP!$M:$M)</f>
        <v>44.1</v>
      </c>
      <c r="N889" s="28">
        <f t="shared" si="3356"/>
        <v>1786.93</v>
      </c>
      <c r="O889" s="29"/>
      <c r="P889" s="54" t="str">
        <f>_xlfn.XLOOKUP($C889,[28]PSP!$C:$C,[28]PSP!$P:$P)</f>
        <v>0</v>
      </c>
      <c r="Q889" s="27">
        <f>_xlfn.XLOOKUP($C889,[28]PSP!$C:$C,[28]PSP!$Q:$Q)</f>
        <v>44.1</v>
      </c>
      <c r="R889" s="28">
        <f t="shared" si="3357"/>
        <v>0</v>
      </c>
      <c r="S889" s="29"/>
      <c r="T889" s="54" t="str">
        <f>_xlfn.XLOOKUP($C889,[28]PSP!$C:$C,[28]PSP!$T:$T)</f>
        <v>0</v>
      </c>
      <c r="U889" s="27">
        <f>_xlfn.XLOOKUP($C889,[28]PSP!$C:$C,[28]PSP!$U:$U)</f>
        <v>44.1</v>
      </c>
      <c r="V889" s="28">
        <f t="shared" si="3358"/>
        <v>0</v>
      </c>
      <c r="W889" s="29"/>
      <c r="X889" s="54" t="str">
        <f>_xlfn.XLOOKUP($C889,[28]PSP!$C:$C,[28]PSP!$X:$X)</f>
        <v>0</v>
      </c>
      <c r="Y889" s="27">
        <f>_xlfn.XLOOKUP($C889,[28]PSP!$C:$C,[28]PSP!$Y:$Y)</f>
        <v>44.1</v>
      </c>
      <c r="Z889" s="28">
        <f t="shared" si="3359"/>
        <v>0</v>
      </c>
      <c r="AA889" s="29"/>
      <c r="AB889" s="54">
        <f>_xlfn.XLOOKUP($C889,[28]PSP!$C:$C,[28]PSP!$AB:$AB)</f>
        <v>140.21400000000003</v>
      </c>
      <c r="AC889" s="27">
        <f>_xlfn.XLOOKUP($C889,[28]PSP!$C:$C,[28]PSP!$AC:$AC)</f>
        <v>44.1</v>
      </c>
      <c r="AD889" s="28">
        <f t="shared" si="3360"/>
        <v>6183.43</v>
      </c>
      <c r="AE889" s="29"/>
      <c r="AF889" s="54" t="str">
        <f>_xlfn.XLOOKUP($C889,[28]PSP!$C:$C,[28]PSP!$AF:$AF)</f>
        <v>0</v>
      </c>
      <c r="AG889" s="27">
        <f>_xlfn.XLOOKUP($C889,[28]PSP!$C:$C,[28]PSP!$AG:$AG)</f>
        <v>44.1</v>
      </c>
      <c r="AH889" s="28">
        <f t="shared" si="3361"/>
        <v>0</v>
      </c>
      <c r="AI889" s="29"/>
      <c r="AJ889" s="54" t="str">
        <f>_xlfn.XLOOKUP($C889,[28]PSP!$C:$C,[28]PSP!$AJ:$AJ)</f>
        <v>0</v>
      </c>
      <c r="AK889" s="27">
        <f>_xlfn.XLOOKUP($C889,[28]PSP!$C:$C,[28]PSP!$AK:$AK)</f>
        <v>44.1</v>
      </c>
      <c r="AL889" s="28">
        <f t="shared" si="3362"/>
        <v>0</v>
      </c>
      <c r="AM889" s="29"/>
      <c r="AN889" s="54">
        <f>_xlfn.XLOOKUP($C889,[28]PSP!$C:$C,[28]PSP!$AN:$AN)</f>
        <v>636.58800000000019</v>
      </c>
      <c r="AO889" s="27">
        <f>_xlfn.XLOOKUP($C889,[28]PSP!$C:$C,[28]PSP!$AO:$AO)</f>
        <v>44.1</v>
      </c>
      <c r="AP889" s="28">
        <f t="shared" si="3363"/>
        <v>28073.53</v>
      </c>
      <c r="AQ889" s="29"/>
      <c r="AR889" s="54" t="str">
        <f>_xlfn.XLOOKUP($C889,[28]PSP!$C:$C,[28]PSP!$AR:$AR)</f>
        <v>0</v>
      </c>
      <c r="AS889" s="27">
        <f>_xlfn.XLOOKUP($C889,[28]PSP!$C:$C,[28]PSP!$AS:$AS)</f>
        <v>44.1</v>
      </c>
      <c r="AT889" s="28">
        <f t="shared" si="3364"/>
        <v>0</v>
      </c>
      <c r="AU889" s="29"/>
      <c r="AV889" s="54">
        <f>_xlfn.XLOOKUP($C889,[28]PSP!$C:$C,[28]PSP!$AV:$AV)</f>
        <v>105.51800000000003</v>
      </c>
      <c r="AW889" s="27">
        <f>_xlfn.XLOOKUP($C889,[28]PSP!$C:$C,[28]PSP!$AW:$AW)</f>
        <v>44.1</v>
      </c>
      <c r="AX889" s="28">
        <f t="shared" si="3365"/>
        <v>4653.34</v>
      </c>
      <c r="AY889" s="29"/>
      <c r="AZ889" s="54">
        <f>_xlfn.XLOOKUP($C889,[28]PSP!$C:$C,[28]PSP!$AZ:$AZ)</f>
        <v>105.51800000000003</v>
      </c>
      <c r="BA889" s="27">
        <f>_xlfn.XLOOKUP($C889,[28]PSP!$C:$C,[28]PSP!$BA:$BA)</f>
        <v>44.1</v>
      </c>
      <c r="BB889" s="28">
        <f t="shared" si="3366"/>
        <v>4653.34</v>
      </c>
      <c r="BC889" s="29"/>
      <c r="BD889" s="54">
        <f>_xlfn.XLOOKUP($C889,[28]PSP!$C:$C,[28]PSP!$BD:$BD)</f>
        <v>149.24160000000001</v>
      </c>
      <c r="BE889" s="27">
        <f>_xlfn.XLOOKUP($C889,[28]PSP!$C:$C,[28]PSP!$BE:$BE)</f>
        <v>44.1</v>
      </c>
      <c r="BF889" s="28">
        <f t="shared" si="3367"/>
        <v>6581.55</v>
      </c>
      <c r="BG889" s="29"/>
      <c r="BH889" s="54">
        <f>_xlfn.XLOOKUP($C889,[28]PSP!$C:$C,[28]PSP!$BH:$BH)</f>
        <v>227.34780000000006</v>
      </c>
      <c r="BI889" s="27">
        <f>_xlfn.XLOOKUP($C889,[28]PSP!$C:$C,[28]PSP!$BI:$BI)</f>
        <v>44.1</v>
      </c>
      <c r="BJ889" s="28">
        <f t="shared" si="3368"/>
        <v>10026.030000000001</v>
      </c>
      <c r="BK889" s="29"/>
      <c r="BL889" s="54">
        <f>_xlfn.XLOOKUP($C889,[28]PSP!$C:$C,[28]PSP!$BL:$BL)</f>
        <v>16.311799999999998</v>
      </c>
      <c r="BM889" s="27">
        <f>_xlfn.XLOOKUP($C889,[28]PSP!$C:$C,[28]PSP!$BM:$BM)</f>
        <v>44.1</v>
      </c>
      <c r="BN889" s="28">
        <f t="shared" si="3369"/>
        <v>719.35</v>
      </c>
      <c r="BO889" s="29"/>
      <c r="BP889" s="54" t="str">
        <f>_xlfn.XLOOKUP($C889,[28]PSP!$C:$C,[28]PSP!$BP:$BP)</f>
        <v>0</v>
      </c>
      <c r="BQ889" s="27">
        <f>_xlfn.XLOOKUP($C889,[28]PSP!$C:$C,[28]PSP!$BQ:$BQ)</f>
        <v>44.1</v>
      </c>
      <c r="BR889" s="28">
        <f t="shared" si="3370"/>
        <v>0</v>
      </c>
      <c r="BS889" s="29"/>
      <c r="BT889" s="54">
        <f>_xlfn.XLOOKUP($C889,[28]PSP!$C:$C,[28]PSP!$BT:$BT)</f>
        <v>105.51800000000003</v>
      </c>
      <c r="BU889" s="27">
        <f>_xlfn.XLOOKUP($C889,[28]PSP!$C:$C,[28]PSP!$BU:$BU)</f>
        <v>44.1</v>
      </c>
      <c r="BV889" s="28">
        <f t="shared" si="3371"/>
        <v>4653.34</v>
      </c>
      <c r="BW889" s="29"/>
      <c r="BX889" s="54">
        <f>_xlfn.XLOOKUP($C889,[28]PSP!$C:$C,[28]PSP!$BX:$BX)</f>
        <v>232.43800000000005</v>
      </c>
      <c r="BY889" s="27">
        <f>_xlfn.XLOOKUP($C889,[28]PSP!$C:$C,[28]PSP!$BY:$BY)</f>
        <v>44.1</v>
      </c>
      <c r="BZ889" s="28">
        <f t="shared" si="3372"/>
        <v>10250.51</v>
      </c>
      <c r="CA889" s="29"/>
      <c r="CB889" s="54">
        <f>_xlfn.XLOOKUP($C889,[28]PSP!$C:$C,[28]PSP!$CB:$CB)</f>
        <v>296.23400000000004</v>
      </c>
      <c r="CC889" s="27">
        <f>_xlfn.XLOOKUP($C889,[28]PSP!$C:$C,[28]PSP!$CC:$CC)</f>
        <v>44.1</v>
      </c>
      <c r="CD889" s="28">
        <f t="shared" si="3373"/>
        <v>13063.91</v>
      </c>
      <c r="CE889" s="29"/>
      <c r="CF889" s="54">
        <f>_xlfn.XLOOKUP($C889,[28]PSP!$C:$C,[28]PSP!$CF:$CF)</f>
        <v>742.5440000000001</v>
      </c>
      <c r="CG889" s="27">
        <f>_xlfn.XLOOKUP($C889,[28]PSP!$C:$C,[28]PSP!$CG:$CG)</f>
        <v>44.1</v>
      </c>
      <c r="CH889" s="28">
        <f t="shared" si="3374"/>
        <v>32746.19</v>
      </c>
      <c r="CI889" s="29"/>
      <c r="CJ889" s="54">
        <f>_xlfn.XLOOKUP($C889,[28]PSP!$C:$C,[28]PSP!$CJ:$CJ)</f>
        <v>105.51800000000003</v>
      </c>
      <c r="CK889" s="27">
        <f>_xlfn.XLOOKUP($C889,[28]PSP!$C:$C,[28]PSP!$CK:$CK)</f>
        <v>44.1</v>
      </c>
      <c r="CL889" s="28">
        <f t="shared" si="3375"/>
        <v>4653.34</v>
      </c>
      <c r="CM889" s="29"/>
      <c r="CN889" s="54">
        <f>_xlfn.XLOOKUP($C889,[28]PSP!$C:$C,[28]PSP!$CN:$CN)</f>
        <v>316.55400000000009</v>
      </c>
      <c r="CO889" s="27">
        <f>_xlfn.XLOOKUP($C889,[28]PSP!$C:$C,[28]PSP!$CO:$CO)</f>
        <v>44.1</v>
      </c>
      <c r="CP889" s="28">
        <f t="shared" si="3376"/>
        <v>13960.03</v>
      </c>
      <c r="CQ889" s="29"/>
      <c r="CR889" s="54" t="str">
        <f>_xlfn.XLOOKUP($C889,[28]PSP!$C:$C,[28]PSP!$CR:$CR)</f>
        <v>0</v>
      </c>
      <c r="CS889" s="27">
        <f>_xlfn.XLOOKUP($C889,[28]PSP!$C:$C,[28]PSP!$CS:$CS)</f>
        <v>44.1</v>
      </c>
      <c r="CT889" s="28">
        <f t="shared" si="3377"/>
        <v>0</v>
      </c>
      <c r="CU889" s="29"/>
      <c r="CV889" s="54">
        <f>_xlfn.XLOOKUP($C889,[28]PSP!$C:$C,[28]PSP!$CV:$CV)</f>
        <v>422.87600000000003</v>
      </c>
      <c r="CW889" s="27">
        <f>_xlfn.XLOOKUP($C889,[28]PSP!$C:$C,[28]PSP!$CW:$CW)</f>
        <v>44.1</v>
      </c>
      <c r="CX889" s="28">
        <f t="shared" si="3378"/>
        <v>18648.830000000002</v>
      </c>
      <c r="CY889" s="29"/>
      <c r="CZ889" s="54">
        <f>_xlfn.XLOOKUP($C889,[28]PSP!$C:$C,[28]PSP!$CZ:$CZ)</f>
        <v>877.42800000000022</v>
      </c>
      <c r="DA889" s="27">
        <f>_xlfn.XLOOKUP($C889,[28]PSP!$C:$C,[28]PSP!$DA:$DA)</f>
        <v>44.1</v>
      </c>
      <c r="DB889" s="28">
        <f t="shared" si="3379"/>
        <v>38694.57</v>
      </c>
      <c r="DC889" s="29"/>
      <c r="DD889" s="54">
        <f>_xlfn.XLOOKUP($C889,[28]PSP!$C:$C,[28]PSP!$DD:$DD)</f>
        <v>742.5440000000001</v>
      </c>
      <c r="DE889" s="27">
        <f>_xlfn.XLOOKUP($C889,[28]PSP!$C:$C,[28]PSP!$DE:$DE)</f>
        <v>44.1</v>
      </c>
      <c r="DF889" s="28">
        <f t="shared" si="3380"/>
        <v>32746.19</v>
      </c>
      <c r="DG889" s="29"/>
      <c r="DH889" s="54" t="str">
        <f>_xlfn.XLOOKUP($C889,[28]PSP!$C:$C,[28]PSP!$DH:$DH)</f>
        <v>0</v>
      </c>
      <c r="DI889" s="27">
        <f>_xlfn.XLOOKUP($C889,[28]PSP!$C:$C,[28]PSP!$DI:$DI)</f>
        <v>44.1</v>
      </c>
      <c r="DJ889" s="28">
        <f t="shared" si="3381"/>
        <v>0</v>
      </c>
      <c r="DK889" s="29"/>
      <c r="DL889" s="54" t="str">
        <f>_xlfn.XLOOKUP($C889,[28]PSP!$C:$C,[28]PSP!$DL:$DL)</f>
        <v>0</v>
      </c>
      <c r="DM889" s="27">
        <f>_xlfn.XLOOKUP($C889,[28]PSP!$C:$C,[28]PSP!$DM:$DM)</f>
        <v>44.1</v>
      </c>
      <c r="DN889" s="28">
        <f t="shared" si="3382"/>
        <v>0</v>
      </c>
      <c r="DO889" s="29"/>
      <c r="DP889" s="54">
        <f>_xlfn.XLOOKUP($C889,[28]PSP!$C:$C,[28]PSP!$DP:$DP)</f>
        <v>801.91800000000001</v>
      </c>
      <c r="DQ889" s="27">
        <f>_xlfn.XLOOKUP($C889,[28]PSP!$C:$C,[28]PSP!$DQ:$DQ)</f>
        <v>44.1</v>
      </c>
      <c r="DR889" s="28">
        <f t="shared" si="3383"/>
        <v>35364.58</v>
      </c>
      <c r="DS889" s="29"/>
      <c r="DT889" s="54" t="str">
        <f>_xlfn.XLOOKUP($C889,[28]PSP!$C:$C,[28]PSP!$DT:$DT)</f>
        <v>0</v>
      </c>
      <c r="DU889" s="27">
        <f>_xlfn.XLOOKUP($C889,[28]PSP!$C:$C,[28]PSP!$DU:$DU)</f>
        <v>44.1</v>
      </c>
      <c r="DV889" s="28">
        <f t="shared" si="3384"/>
        <v>0</v>
      </c>
      <c r="DW889" s="29"/>
      <c r="DX889" s="54" t="str">
        <f>_xlfn.XLOOKUP($C889,[28]PSP!$C:$C,[28]PSP!$DX:$DX)</f>
        <v>0</v>
      </c>
      <c r="DY889" s="27">
        <f>_xlfn.XLOOKUP($C889,[28]PSP!$C:$C,[28]PSP!$DY:$DY)</f>
        <v>44.1</v>
      </c>
      <c r="DZ889" s="28">
        <f t="shared" si="3385"/>
        <v>0</v>
      </c>
      <c r="EA889" s="29"/>
      <c r="EB889" s="54">
        <f>_xlfn.XLOOKUP($C889,[28]PSP!$C:$C,[28]PSP!$EB:$EB)</f>
        <v>738.6260000000002</v>
      </c>
      <c r="EC889" s="27">
        <f>_xlfn.XLOOKUP($C889,[28]PSP!$C:$C,[28]PSP!$EC:$EC)</f>
        <v>44.1</v>
      </c>
      <c r="ED889" s="28">
        <f t="shared" si="3386"/>
        <v>32573.4</v>
      </c>
      <c r="EE889" s="29"/>
      <c r="EF889" s="54">
        <f>_xlfn.XLOOKUP($C889,[28]PSP!$C:$C,[28]PSP!$EF:$EF)</f>
        <v>211.03600000000006</v>
      </c>
      <c r="EG889" s="27">
        <f>_xlfn.XLOOKUP($C889,[28]PSP!$C:$C,[28]PSP!$EG:$EG)</f>
        <v>44.1</v>
      </c>
      <c r="EH889" s="28">
        <f t="shared" si="3387"/>
        <v>9306.68</v>
      </c>
      <c r="EI889" s="29"/>
      <c r="EJ889" s="54">
        <f>_xlfn.XLOOKUP($C889,[28]PSP!$C:$C,[28]PSP!$EJ:$EJ)</f>
        <v>211.03600000000006</v>
      </c>
      <c r="EK889" s="27">
        <f>_xlfn.XLOOKUP($C889,[28]PSP!$C:$C,[28]PSP!$EK:$EK)</f>
        <v>44.1</v>
      </c>
      <c r="EL889" s="28">
        <f t="shared" si="3388"/>
        <v>9306.68</v>
      </c>
      <c r="EM889" s="29"/>
      <c r="EN889" s="108"/>
      <c r="EO889" s="29">
        <f t="shared" si="3252"/>
        <v>318645.75</v>
      </c>
      <c r="EP889" s="29">
        <f t="shared" si="3217"/>
        <v>318645.75000000006</v>
      </c>
      <c r="EQ889" s="4" t="b">
        <f t="shared" si="3320"/>
        <v>1</v>
      </c>
      <c r="ES889" s="118">
        <f t="shared" si="3287"/>
        <v>1.1767000000000001</v>
      </c>
    </row>
    <row r="890" spans="3:149" ht="14.25" x14ac:dyDescent="0.25">
      <c r="C890" s="24" t="s">
        <v>630</v>
      </c>
      <c r="D890" s="43">
        <f>_xlfn.XLOOKUP($C890,[28]PSP!$C:$C,[28]PSP!$D:$D)</f>
        <v>3806426</v>
      </c>
      <c r="E890" s="24" t="str">
        <f>_xlfn.XLOOKUP($C890,[28]PSP!$C:$C,[28]PSP!$E:$E)</f>
        <v>SICRO SERVIÇO</v>
      </c>
      <c r="F890" s="25" t="str">
        <f>_xlfn.XLOOKUP($C890,[28]PSP!$C:$C,[28]PSP!$F:$F)</f>
        <v>LANÇAMENTO DE PRÉ-LAJE COM UTILIZAÇÃO DE GUINDAUTO</v>
      </c>
      <c r="G890" s="26" t="str">
        <f>_xlfn.XLOOKUP($C890,[28]PSP!$C:$C,[28]PSP!$G:$G)</f>
        <v>T</v>
      </c>
      <c r="H890" s="53">
        <f>_xlfn.XLOOKUP($C890,[28]PSP!$C:$C,[28]PSP!$H:$H)</f>
        <v>1681.4639999999999</v>
      </c>
      <c r="I890" s="28">
        <f>_xlfn.XLOOKUP($C890,[28]PSP!$C:$C,[28]PSP!$I:$I)</f>
        <v>52949.2</v>
      </c>
      <c r="J890" s="28">
        <f t="shared" si="3355"/>
        <v>62305.323640000002</v>
      </c>
      <c r="K890" s="29"/>
      <c r="L890" s="54">
        <f>_xlfn.XLOOKUP($C890,[28]PSP!$C:$C,[28]PSP!$L:$L)</f>
        <v>6.48</v>
      </c>
      <c r="M890" s="27">
        <f>_xlfn.XLOOKUP($C890,[28]PSP!$C:$C,[28]PSP!$M:$M)</f>
        <v>31.49</v>
      </c>
      <c r="N890" s="28">
        <f t="shared" si="3356"/>
        <v>204.05</v>
      </c>
      <c r="O890" s="29"/>
      <c r="P890" s="54" t="str">
        <f>_xlfn.XLOOKUP($C890,[28]PSP!$C:$C,[28]PSP!$P:$P)</f>
        <v>0</v>
      </c>
      <c r="Q890" s="27">
        <f>_xlfn.XLOOKUP($C890,[28]PSP!$C:$C,[28]PSP!$Q:$Q)</f>
        <v>31.49</v>
      </c>
      <c r="R890" s="28">
        <f t="shared" si="3357"/>
        <v>0</v>
      </c>
      <c r="S890" s="29"/>
      <c r="T890" s="54" t="str">
        <f>_xlfn.XLOOKUP($C890,[28]PSP!$C:$C,[28]PSP!$T:$T)</f>
        <v>0</v>
      </c>
      <c r="U890" s="27">
        <f>_xlfn.XLOOKUP($C890,[28]PSP!$C:$C,[28]PSP!$U:$U)</f>
        <v>31.49</v>
      </c>
      <c r="V890" s="28">
        <f t="shared" si="3358"/>
        <v>0</v>
      </c>
      <c r="W890" s="29"/>
      <c r="X890" s="54" t="str">
        <f>_xlfn.XLOOKUP($C890,[28]PSP!$C:$C,[28]PSP!$X:$X)</f>
        <v>0</v>
      </c>
      <c r="Y890" s="27">
        <f>_xlfn.XLOOKUP($C890,[28]PSP!$C:$C,[28]PSP!$Y:$Y)</f>
        <v>31.49</v>
      </c>
      <c r="Z890" s="28">
        <f t="shared" si="3359"/>
        <v>0</v>
      </c>
      <c r="AA890" s="29"/>
      <c r="AB890" s="54">
        <f>_xlfn.XLOOKUP($C890,[28]PSP!$C:$C,[28]PSP!$AB:$AB)</f>
        <v>45.360000000000007</v>
      </c>
      <c r="AC890" s="27">
        <f>_xlfn.XLOOKUP($C890,[28]PSP!$C:$C,[28]PSP!$AC:$AC)</f>
        <v>31.49</v>
      </c>
      <c r="AD890" s="28">
        <f t="shared" si="3360"/>
        <v>1428.38</v>
      </c>
      <c r="AE890" s="29"/>
      <c r="AF890" s="54" t="str">
        <f>_xlfn.XLOOKUP($C890,[28]PSP!$C:$C,[28]PSP!$AF:$AF)</f>
        <v>0</v>
      </c>
      <c r="AG890" s="27">
        <f>_xlfn.XLOOKUP($C890,[28]PSP!$C:$C,[28]PSP!$AG:$AG)</f>
        <v>31.49</v>
      </c>
      <c r="AH890" s="28">
        <f t="shared" si="3361"/>
        <v>0</v>
      </c>
      <c r="AI890" s="29"/>
      <c r="AJ890" s="54" t="str">
        <f>_xlfn.XLOOKUP($C890,[28]PSP!$C:$C,[28]PSP!$AJ:$AJ)</f>
        <v>0</v>
      </c>
      <c r="AK890" s="27">
        <f>_xlfn.XLOOKUP($C890,[28]PSP!$C:$C,[28]PSP!$AK:$AK)</f>
        <v>31.49</v>
      </c>
      <c r="AL890" s="28">
        <f t="shared" si="3362"/>
        <v>0</v>
      </c>
      <c r="AM890" s="29"/>
      <c r="AN890" s="54">
        <f>_xlfn.XLOOKUP($C890,[28]PSP!$C:$C,[28]PSP!$AN:$AN)</f>
        <v>140.04000000000002</v>
      </c>
      <c r="AO890" s="27">
        <f>_xlfn.XLOOKUP($C890,[28]PSP!$C:$C,[28]PSP!$AO:$AO)</f>
        <v>31.49</v>
      </c>
      <c r="AP890" s="28">
        <f t="shared" si="3363"/>
        <v>4409.8500000000004</v>
      </c>
      <c r="AQ890" s="29"/>
      <c r="AR890" s="54" t="str">
        <f>_xlfn.XLOOKUP($C890,[28]PSP!$C:$C,[28]PSP!$AR:$AR)</f>
        <v>0</v>
      </c>
      <c r="AS890" s="27">
        <f>_xlfn.XLOOKUP($C890,[28]PSP!$C:$C,[28]PSP!$AS:$AS)</f>
        <v>31.49</v>
      </c>
      <c r="AT890" s="28">
        <f t="shared" si="3364"/>
        <v>0</v>
      </c>
      <c r="AU890" s="29"/>
      <c r="AV890" s="54">
        <f>_xlfn.XLOOKUP($C890,[28]PSP!$C:$C,[28]PSP!$AV:$AV)</f>
        <v>38.880000000000003</v>
      </c>
      <c r="AW890" s="27">
        <f>_xlfn.XLOOKUP($C890,[28]PSP!$C:$C,[28]PSP!$AW:$AW)</f>
        <v>31.49</v>
      </c>
      <c r="AX890" s="28">
        <f t="shared" si="3365"/>
        <v>1224.33</v>
      </c>
      <c r="AY890" s="29"/>
      <c r="AZ890" s="54">
        <f>_xlfn.XLOOKUP($C890,[28]PSP!$C:$C,[28]PSP!$AZ:$AZ)</f>
        <v>38.880000000000003</v>
      </c>
      <c r="BA890" s="27">
        <f>_xlfn.XLOOKUP($C890,[28]PSP!$C:$C,[28]PSP!$BA:$BA)</f>
        <v>31.49</v>
      </c>
      <c r="BB890" s="28">
        <f t="shared" si="3366"/>
        <v>1224.33</v>
      </c>
      <c r="BC890" s="29"/>
      <c r="BD890" s="54">
        <f>_xlfn.XLOOKUP($C890,[28]PSP!$C:$C,[28]PSP!$BD:$BD)</f>
        <v>47.112000000000002</v>
      </c>
      <c r="BE890" s="27">
        <f>_xlfn.XLOOKUP($C890,[28]PSP!$C:$C,[28]PSP!$BE:$BE)</f>
        <v>31.49</v>
      </c>
      <c r="BF890" s="28">
        <f t="shared" si="3367"/>
        <v>1483.55</v>
      </c>
      <c r="BG890" s="29"/>
      <c r="BH890" s="54">
        <f>_xlfn.XLOOKUP($C890,[28]PSP!$C:$C,[28]PSP!$BH:$BH)</f>
        <v>81.876000000000005</v>
      </c>
      <c r="BI890" s="27">
        <f>_xlfn.XLOOKUP($C890,[28]PSP!$C:$C,[28]PSP!$BI:$BI)</f>
        <v>31.49</v>
      </c>
      <c r="BJ890" s="28">
        <f t="shared" si="3368"/>
        <v>2578.27</v>
      </c>
      <c r="BK890" s="29"/>
      <c r="BL890" s="54">
        <f>_xlfn.XLOOKUP($C890,[28]PSP!$C:$C,[28]PSP!$BL:$BL)</f>
        <v>4.1159999999999997</v>
      </c>
      <c r="BM890" s="27">
        <f>_xlfn.XLOOKUP($C890,[28]PSP!$C:$C,[28]PSP!$BM:$BM)</f>
        <v>31.49</v>
      </c>
      <c r="BN890" s="28">
        <f t="shared" si="3369"/>
        <v>129.61000000000001</v>
      </c>
      <c r="BO890" s="29"/>
      <c r="BP890" s="54" t="str">
        <f>_xlfn.XLOOKUP($C890,[28]PSP!$C:$C,[28]PSP!$BP:$BP)</f>
        <v>0</v>
      </c>
      <c r="BQ890" s="27">
        <f>_xlfn.XLOOKUP($C890,[28]PSP!$C:$C,[28]PSP!$BQ:$BQ)</f>
        <v>31.49</v>
      </c>
      <c r="BR890" s="28">
        <f t="shared" si="3370"/>
        <v>0</v>
      </c>
      <c r="BS890" s="29"/>
      <c r="BT890" s="54">
        <f>_xlfn.XLOOKUP($C890,[28]PSP!$C:$C,[28]PSP!$BT:$BT)</f>
        <v>38.880000000000003</v>
      </c>
      <c r="BU890" s="27">
        <f>_xlfn.XLOOKUP($C890,[28]PSP!$C:$C,[28]PSP!$BU:$BU)</f>
        <v>31.49</v>
      </c>
      <c r="BV890" s="28">
        <f t="shared" si="3371"/>
        <v>1224.33</v>
      </c>
      <c r="BW890" s="29"/>
      <c r="BX890" s="54">
        <f>_xlfn.XLOOKUP($C890,[28]PSP!$C:$C,[28]PSP!$BX:$BX)</f>
        <v>97.200000000000017</v>
      </c>
      <c r="BY890" s="27">
        <f>_xlfn.XLOOKUP($C890,[28]PSP!$C:$C,[28]PSP!$BY:$BY)</f>
        <v>31.49</v>
      </c>
      <c r="BZ890" s="28">
        <f t="shared" si="3372"/>
        <v>3060.82</v>
      </c>
      <c r="CA890" s="29"/>
      <c r="CB890" s="54">
        <f>_xlfn.XLOOKUP($C890,[28]PSP!$C:$C,[28]PSP!$CB:$CB)</f>
        <v>110.16</v>
      </c>
      <c r="CC890" s="27">
        <f>_xlfn.XLOOKUP($C890,[28]PSP!$C:$C,[28]PSP!$CC:$CC)</f>
        <v>31.49</v>
      </c>
      <c r="CD890" s="28">
        <f t="shared" si="3373"/>
        <v>3468.93</v>
      </c>
      <c r="CE890" s="29"/>
      <c r="CF890" s="54">
        <f>_xlfn.XLOOKUP($C890,[28]PSP!$C:$C,[28]PSP!$CF:$CF)</f>
        <v>181.44</v>
      </c>
      <c r="CG890" s="27">
        <f>_xlfn.XLOOKUP($C890,[28]PSP!$C:$C,[28]PSP!$CG:$CG)</f>
        <v>31.49</v>
      </c>
      <c r="CH890" s="28">
        <f t="shared" si="3374"/>
        <v>5713.54</v>
      </c>
      <c r="CI890" s="29"/>
      <c r="CJ890" s="54">
        <f>_xlfn.XLOOKUP($C890,[28]PSP!$C:$C,[28]PSP!$CJ:$CJ)</f>
        <v>38.880000000000003</v>
      </c>
      <c r="CK890" s="27">
        <f>_xlfn.XLOOKUP($C890,[28]PSP!$C:$C,[28]PSP!$CK:$CK)</f>
        <v>31.49</v>
      </c>
      <c r="CL890" s="28">
        <f t="shared" si="3375"/>
        <v>1224.33</v>
      </c>
      <c r="CM890" s="29"/>
      <c r="CN890" s="54">
        <f>_xlfn.XLOOKUP($C890,[28]PSP!$C:$C,[28]PSP!$CN:$CN)</f>
        <v>116.64000000000001</v>
      </c>
      <c r="CO890" s="27">
        <f>_xlfn.XLOOKUP($C890,[28]PSP!$C:$C,[28]PSP!$CO:$CO)</f>
        <v>31.49</v>
      </c>
      <c r="CP890" s="28">
        <f t="shared" si="3376"/>
        <v>3672.99</v>
      </c>
      <c r="CQ890" s="29"/>
      <c r="CR890" s="54" t="str">
        <f>_xlfn.XLOOKUP($C890,[28]PSP!$C:$C,[28]PSP!$CR:$CR)</f>
        <v>0</v>
      </c>
      <c r="CS890" s="27">
        <f>_xlfn.XLOOKUP($C890,[28]PSP!$C:$C,[28]PSP!$CS:$CS)</f>
        <v>31.49</v>
      </c>
      <c r="CT890" s="28">
        <f t="shared" si="3377"/>
        <v>0</v>
      </c>
      <c r="CU890" s="29"/>
      <c r="CV890" s="54">
        <f>_xlfn.XLOOKUP($C890,[28]PSP!$C:$C,[28]PSP!$CV:$CV)</f>
        <v>45.360000000000007</v>
      </c>
      <c r="CW890" s="27">
        <f>_xlfn.XLOOKUP($C890,[28]PSP!$C:$C,[28]PSP!$CW:$CW)</f>
        <v>31.49</v>
      </c>
      <c r="CX890" s="28">
        <f t="shared" si="3378"/>
        <v>1428.38</v>
      </c>
      <c r="CY890" s="29"/>
      <c r="CZ890" s="54">
        <f>_xlfn.XLOOKUP($C890,[28]PSP!$C:$C,[28]PSP!$CZ:$CZ)</f>
        <v>114.48000000000002</v>
      </c>
      <c r="DA890" s="27">
        <f>_xlfn.XLOOKUP($C890,[28]PSP!$C:$C,[28]PSP!$DA:$DA)</f>
        <v>31.49</v>
      </c>
      <c r="DB890" s="28">
        <f t="shared" si="3379"/>
        <v>3604.97</v>
      </c>
      <c r="DC890" s="29"/>
      <c r="DD890" s="54">
        <f>_xlfn.XLOOKUP($C890,[28]PSP!$C:$C,[28]PSP!$DD:$DD)</f>
        <v>149.04000000000002</v>
      </c>
      <c r="DE890" s="27">
        <f>_xlfn.XLOOKUP($C890,[28]PSP!$C:$C,[28]PSP!$DE:$DE)</f>
        <v>31.49</v>
      </c>
      <c r="DF890" s="28">
        <f t="shared" si="3380"/>
        <v>4693.26</v>
      </c>
      <c r="DG890" s="29"/>
      <c r="DH890" s="54" t="str">
        <f>_xlfn.XLOOKUP($C890,[28]PSP!$C:$C,[28]PSP!$DH:$DH)</f>
        <v>0</v>
      </c>
      <c r="DI890" s="27">
        <f>_xlfn.XLOOKUP($C890,[28]PSP!$C:$C,[28]PSP!$DI:$DI)</f>
        <v>31.49</v>
      </c>
      <c r="DJ890" s="28">
        <f t="shared" si="3381"/>
        <v>0</v>
      </c>
      <c r="DK890" s="29"/>
      <c r="DL890" s="54" t="str">
        <f>_xlfn.XLOOKUP($C890,[28]PSP!$C:$C,[28]PSP!$DL:$DL)</f>
        <v>0</v>
      </c>
      <c r="DM890" s="27">
        <f>_xlfn.XLOOKUP($C890,[28]PSP!$C:$C,[28]PSP!$DM:$DM)</f>
        <v>31.49</v>
      </c>
      <c r="DN890" s="28">
        <f t="shared" si="3382"/>
        <v>0</v>
      </c>
      <c r="DO890" s="29"/>
      <c r="DP890" s="54">
        <f>_xlfn.XLOOKUP($C890,[28]PSP!$C:$C,[28]PSP!$DP:$DP)</f>
        <v>114.48000000000002</v>
      </c>
      <c r="DQ890" s="27">
        <f>_xlfn.XLOOKUP($C890,[28]PSP!$C:$C,[28]PSP!$DQ:$DQ)</f>
        <v>31.49</v>
      </c>
      <c r="DR890" s="28">
        <f t="shared" si="3383"/>
        <v>3604.97</v>
      </c>
      <c r="DS890" s="29"/>
      <c r="DT890" s="54" t="str">
        <f>_xlfn.XLOOKUP($C890,[28]PSP!$C:$C,[28]PSP!$DT:$DT)</f>
        <v>0</v>
      </c>
      <c r="DU890" s="27">
        <f>_xlfn.XLOOKUP($C890,[28]PSP!$C:$C,[28]PSP!$DU:$DU)</f>
        <v>31.49</v>
      </c>
      <c r="DV890" s="28">
        <f t="shared" si="3384"/>
        <v>0</v>
      </c>
      <c r="DW890" s="29"/>
      <c r="DX890" s="54" t="str">
        <f>_xlfn.XLOOKUP($C890,[28]PSP!$C:$C,[28]PSP!$DX:$DX)</f>
        <v>0</v>
      </c>
      <c r="DY890" s="27">
        <f>_xlfn.XLOOKUP($C890,[28]PSP!$C:$C,[28]PSP!$DY:$DY)</f>
        <v>31.49</v>
      </c>
      <c r="DZ890" s="28">
        <f t="shared" si="3385"/>
        <v>0</v>
      </c>
      <c r="EA890" s="29"/>
      <c r="EB890" s="54">
        <f>_xlfn.XLOOKUP($C890,[28]PSP!$C:$C,[28]PSP!$EB:$EB)</f>
        <v>116.64000000000001</v>
      </c>
      <c r="EC890" s="27">
        <f>_xlfn.XLOOKUP($C890,[28]PSP!$C:$C,[28]PSP!$EC:$EC)</f>
        <v>31.49</v>
      </c>
      <c r="ED890" s="28">
        <f t="shared" si="3386"/>
        <v>3672.99</v>
      </c>
      <c r="EE890" s="29"/>
      <c r="EF890" s="54">
        <f>_xlfn.XLOOKUP($C890,[28]PSP!$C:$C,[28]PSP!$EF:$EF)</f>
        <v>77.760000000000005</v>
      </c>
      <c r="EG890" s="27">
        <f>_xlfn.XLOOKUP($C890,[28]PSP!$C:$C,[28]PSP!$EG:$EG)</f>
        <v>31.49</v>
      </c>
      <c r="EH890" s="28">
        <f t="shared" si="3387"/>
        <v>2448.66</v>
      </c>
      <c r="EI890" s="29"/>
      <c r="EJ890" s="54">
        <f>_xlfn.XLOOKUP($C890,[28]PSP!$C:$C,[28]PSP!$EJ:$EJ)</f>
        <v>77.760000000000005</v>
      </c>
      <c r="EK890" s="27">
        <f>_xlfn.XLOOKUP($C890,[28]PSP!$C:$C,[28]PSP!$EK:$EK)</f>
        <v>31.49</v>
      </c>
      <c r="EL890" s="28">
        <f t="shared" si="3388"/>
        <v>2448.66</v>
      </c>
      <c r="EM890" s="29"/>
      <c r="EN890" s="108"/>
      <c r="EO890" s="29">
        <f t="shared" si="3252"/>
        <v>52949.200000000012</v>
      </c>
      <c r="EP890" s="29">
        <f t="shared" si="3217"/>
        <v>52949.2</v>
      </c>
      <c r="EQ890" s="4" t="b">
        <f t="shared" si="3320"/>
        <v>1</v>
      </c>
      <c r="ES890" s="118">
        <f t="shared" si="3287"/>
        <v>1.1767000000000001</v>
      </c>
    </row>
    <row r="891" spans="3:149" ht="14.25" x14ac:dyDescent="0.25">
      <c r="C891" s="24" t="s">
        <v>631</v>
      </c>
      <c r="D891" s="43">
        <f>_xlfn.XLOOKUP($C891,[28]PSP!$C:$C,[28]PSP!$D:$D)</f>
        <v>3806421</v>
      </c>
      <c r="E891" s="24" t="str">
        <f>_xlfn.XLOOKUP($C891,[28]PSP!$C:$C,[28]PSP!$E:$E)</f>
        <v>SICRO SERVIÇO</v>
      </c>
      <c r="F891" s="25" t="str">
        <f>_xlfn.XLOOKUP($C891,[28]PSP!$C:$C,[28]PSP!$F:$F)</f>
        <v>LANÇAMENTO DE VIGA PRÉ-MOLDADA DE 500 A 750 KN COM UTILIZAÇÃO DE GUINDASTE</v>
      </c>
      <c r="G891" s="26" t="str">
        <f>_xlfn.XLOOKUP($C891,[28]PSP!$C:$C,[28]PSP!$G:$G)</f>
        <v>UN</v>
      </c>
      <c r="H891" s="53">
        <f>_xlfn.XLOOKUP($C891,[28]PSP!$C:$C,[28]PSP!$H:$H)</f>
        <v>264</v>
      </c>
      <c r="I891" s="28">
        <f>_xlfn.XLOOKUP($C891,[28]PSP!$C:$C,[28]PSP!$I:$I)</f>
        <v>851574.24</v>
      </c>
      <c r="J891" s="28">
        <f t="shared" si="3355"/>
        <v>1002047.408208</v>
      </c>
      <c r="K891" s="29"/>
      <c r="L891" s="54">
        <f>_xlfn.XLOOKUP($C891,[28]PSP!$C:$C,[28]PSP!$L:$L)</f>
        <v>2</v>
      </c>
      <c r="M891" s="27">
        <f>_xlfn.XLOOKUP($C891,[28]PSP!$C:$C,[28]PSP!$M:$M)</f>
        <v>3225.66</v>
      </c>
      <c r="N891" s="28">
        <f t="shared" si="3356"/>
        <v>6451.32</v>
      </c>
      <c r="O891" s="29"/>
      <c r="P891" s="54" t="str">
        <f>_xlfn.XLOOKUP($C891,[28]PSP!$C:$C,[28]PSP!$P:$P)</f>
        <v>0</v>
      </c>
      <c r="Q891" s="27">
        <f>_xlfn.XLOOKUP($C891,[28]PSP!$C:$C,[28]PSP!$Q:$Q)</f>
        <v>3225.66</v>
      </c>
      <c r="R891" s="28">
        <f t="shared" si="3357"/>
        <v>0</v>
      </c>
      <c r="S891" s="29"/>
      <c r="T891" s="54" t="str">
        <f>_xlfn.XLOOKUP($C891,[28]PSP!$C:$C,[28]PSP!$T:$T)</f>
        <v>0</v>
      </c>
      <c r="U891" s="27">
        <f>_xlfn.XLOOKUP($C891,[28]PSP!$C:$C,[28]PSP!$U:$U)</f>
        <v>3225.66</v>
      </c>
      <c r="V891" s="28">
        <f t="shared" si="3358"/>
        <v>0</v>
      </c>
      <c r="W891" s="29"/>
      <c r="X891" s="54" t="str">
        <f>_xlfn.XLOOKUP($C891,[28]PSP!$C:$C,[28]PSP!$X:$X)</f>
        <v>0</v>
      </c>
      <c r="Y891" s="27">
        <f>_xlfn.XLOOKUP($C891,[28]PSP!$C:$C,[28]PSP!$Y:$Y)</f>
        <v>3225.66</v>
      </c>
      <c r="Z891" s="28">
        <f t="shared" si="3359"/>
        <v>0</v>
      </c>
      <c r="AA891" s="29"/>
      <c r="AB891" s="54">
        <f>_xlfn.XLOOKUP($C891,[28]PSP!$C:$C,[28]PSP!$AB:$AB)</f>
        <v>4</v>
      </c>
      <c r="AC891" s="27">
        <f>_xlfn.XLOOKUP($C891,[28]PSP!$C:$C,[28]PSP!$AC:$AC)</f>
        <v>3225.66</v>
      </c>
      <c r="AD891" s="28">
        <f t="shared" si="3360"/>
        <v>12902.64</v>
      </c>
      <c r="AE891" s="29"/>
      <c r="AF891" s="54" t="str">
        <f>_xlfn.XLOOKUP($C891,[28]PSP!$C:$C,[28]PSP!$AF:$AF)</f>
        <v>0</v>
      </c>
      <c r="AG891" s="27">
        <f>_xlfn.XLOOKUP($C891,[28]PSP!$C:$C,[28]PSP!$AG:$AG)</f>
        <v>3225.66</v>
      </c>
      <c r="AH891" s="28">
        <f t="shared" si="3361"/>
        <v>0</v>
      </c>
      <c r="AI891" s="29"/>
      <c r="AJ891" s="54" t="str">
        <f>_xlfn.XLOOKUP($C891,[28]PSP!$C:$C,[28]PSP!$AJ:$AJ)</f>
        <v>0</v>
      </c>
      <c r="AK891" s="27">
        <f>_xlfn.XLOOKUP($C891,[28]PSP!$C:$C,[28]PSP!$AK:$AK)</f>
        <v>3225.66</v>
      </c>
      <c r="AL891" s="28">
        <f t="shared" si="3362"/>
        <v>0</v>
      </c>
      <c r="AM891" s="29"/>
      <c r="AN891" s="54">
        <f>_xlfn.XLOOKUP($C891,[28]PSP!$C:$C,[28]PSP!$AN:$AN)</f>
        <v>24</v>
      </c>
      <c r="AO891" s="27">
        <f>_xlfn.XLOOKUP($C891,[28]PSP!$C:$C,[28]PSP!$AO:$AO)</f>
        <v>3225.66</v>
      </c>
      <c r="AP891" s="28">
        <f t="shared" si="3363"/>
        <v>77415.839999999997</v>
      </c>
      <c r="AQ891" s="29"/>
      <c r="AR891" s="54" t="str">
        <f>_xlfn.XLOOKUP($C891,[28]PSP!$C:$C,[28]PSP!$AR:$AR)</f>
        <v>0</v>
      </c>
      <c r="AS891" s="27">
        <f>_xlfn.XLOOKUP($C891,[28]PSP!$C:$C,[28]PSP!$AS:$AS)</f>
        <v>3225.66</v>
      </c>
      <c r="AT891" s="28">
        <f t="shared" si="3364"/>
        <v>0</v>
      </c>
      <c r="AU891" s="29"/>
      <c r="AV891" s="54">
        <f>_xlfn.XLOOKUP($C891,[28]PSP!$C:$C,[28]PSP!$AV:$AV)</f>
        <v>4</v>
      </c>
      <c r="AW891" s="27">
        <f>_xlfn.XLOOKUP($C891,[28]PSP!$C:$C,[28]PSP!$AW:$AW)</f>
        <v>3225.66</v>
      </c>
      <c r="AX891" s="28">
        <f t="shared" si="3365"/>
        <v>12902.64</v>
      </c>
      <c r="AY891" s="29"/>
      <c r="AZ891" s="54">
        <f>_xlfn.XLOOKUP($C891,[28]PSP!$C:$C,[28]PSP!$AZ:$AZ)</f>
        <v>4</v>
      </c>
      <c r="BA891" s="27">
        <f>_xlfn.XLOOKUP($C891,[28]PSP!$C:$C,[28]PSP!$BA:$BA)</f>
        <v>3225.66</v>
      </c>
      <c r="BB891" s="28">
        <f t="shared" si="3366"/>
        <v>12902.64</v>
      </c>
      <c r="BC891" s="29"/>
      <c r="BD891" s="54">
        <f>_xlfn.XLOOKUP($C891,[28]PSP!$C:$C,[28]PSP!$BD:$BD)</f>
        <v>9</v>
      </c>
      <c r="BE891" s="27">
        <f>_xlfn.XLOOKUP($C891,[28]PSP!$C:$C,[28]PSP!$BE:$BE)</f>
        <v>3225.66</v>
      </c>
      <c r="BF891" s="28">
        <f t="shared" si="3367"/>
        <v>29030.94</v>
      </c>
      <c r="BG891" s="29"/>
      <c r="BH891" s="54">
        <f>_xlfn.XLOOKUP($C891,[28]PSP!$C:$C,[28]PSP!$BH:$BH)</f>
        <v>9</v>
      </c>
      <c r="BI891" s="27">
        <f>_xlfn.XLOOKUP($C891,[28]PSP!$C:$C,[28]PSP!$BI:$BI)</f>
        <v>3225.66</v>
      </c>
      <c r="BJ891" s="28">
        <f t="shared" si="3368"/>
        <v>29030.94</v>
      </c>
      <c r="BK891" s="29"/>
      <c r="BL891" s="54">
        <f>_xlfn.XLOOKUP($C891,[28]PSP!$C:$C,[28]PSP!$BL:$BL)</f>
        <v>1</v>
      </c>
      <c r="BM891" s="27">
        <f>_xlfn.XLOOKUP($C891,[28]PSP!$C:$C,[28]PSP!$BM:$BM)</f>
        <v>3225.66</v>
      </c>
      <c r="BN891" s="28">
        <f t="shared" si="3369"/>
        <v>3225.66</v>
      </c>
      <c r="BO891" s="29"/>
      <c r="BP891" s="54" t="str">
        <f>_xlfn.XLOOKUP($C891,[28]PSP!$C:$C,[28]PSP!$BP:$BP)</f>
        <v>0</v>
      </c>
      <c r="BQ891" s="27">
        <f>_xlfn.XLOOKUP($C891,[28]PSP!$C:$C,[28]PSP!$BQ:$BQ)</f>
        <v>3225.66</v>
      </c>
      <c r="BR891" s="28">
        <f t="shared" si="3370"/>
        <v>0</v>
      </c>
      <c r="BS891" s="29"/>
      <c r="BT891" s="54">
        <f>_xlfn.XLOOKUP($C891,[28]PSP!$C:$C,[28]PSP!$BT:$BT)</f>
        <v>4</v>
      </c>
      <c r="BU891" s="27">
        <f>_xlfn.XLOOKUP($C891,[28]PSP!$C:$C,[28]PSP!$BU:$BU)</f>
        <v>3225.66</v>
      </c>
      <c r="BV891" s="28">
        <f t="shared" si="3371"/>
        <v>12902.64</v>
      </c>
      <c r="BW891" s="29"/>
      <c r="BX891" s="54">
        <f>_xlfn.XLOOKUP($C891,[28]PSP!$C:$C,[28]PSP!$BX:$BX)</f>
        <v>8</v>
      </c>
      <c r="BY891" s="27">
        <f>_xlfn.XLOOKUP($C891,[28]PSP!$C:$C,[28]PSP!$BY:$BY)</f>
        <v>3225.66</v>
      </c>
      <c r="BZ891" s="28">
        <f t="shared" si="3372"/>
        <v>25805.279999999999</v>
      </c>
      <c r="CA891" s="29"/>
      <c r="CB891" s="54">
        <f>_xlfn.XLOOKUP($C891,[28]PSP!$C:$C,[28]PSP!$CB:$CB)</f>
        <v>12</v>
      </c>
      <c r="CC891" s="27">
        <f>_xlfn.XLOOKUP($C891,[28]PSP!$C:$C,[28]PSP!$CC:$CC)</f>
        <v>3225.66</v>
      </c>
      <c r="CD891" s="28">
        <f t="shared" si="3373"/>
        <v>38707.919999999998</v>
      </c>
      <c r="CE891" s="29"/>
      <c r="CF891" s="54">
        <f>_xlfn.XLOOKUP($C891,[28]PSP!$C:$C,[28]PSP!$CF:$CF)</f>
        <v>32</v>
      </c>
      <c r="CG891" s="27">
        <f>_xlfn.XLOOKUP($C891,[28]PSP!$C:$C,[28]PSP!$CG:$CG)</f>
        <v>3225.66</v>
      </c>
      <c r="CH891" s="28">
        <f t="shared" si="3374"/>
        <v>103221.12</v>
      </c>
      <c r="CI891" s="29"/>
      <c r="CJ891" s="54">
        <f>_xlfn.XLOOKUP($C891,[28]PSP!$C:$C,[28]PSP!$CJ:$CJ)</f>
        <v>4</v>
      </c>
      <c r="CK891" s="27">
        <f>_xlfn.XLOOKUP($C891,[28]PSP!$C:$C,[28]PSP!$CK:$CK)</f>
        <v>3225.66</v>
      </c>
      <c r="CL891" s="28">
        <f t="shared" si="3375"/>
        <v>12902.64</v>
      </c>
      <c r="CM891" s="29"/>
      <c r="CN891" s="54">
        <f>_xlfn.XLOOKUP($C891,[28]PSP!$C:$C,[28]PSP!$CN:$CN)</f>
        <v>12</v>
      </c>
      <c r="CO891" s="27">
        <f>_xlfn.XLOOKUP($C891,[28]PSP!$C:$C,[28]PSP!$CO:$CO)</f>
        <v>3225.66</v>
      </c>
      <c r="CP891" s="28">
        <f t="shared" si="3376"/>
        <v>38707.919999999998</v>
      </c>
      <c r="CQ891" s="29"/>
      <c r="CR891" s="54" t="str">
        <f>_xlfn.XLOOKUP($C891,[28]PSP!$C:$C,[28]PSP!$CR:$CR)</f>
        <v>0</v>
      </c>
      <c r="CS891" s="27">
        <f>_xlfn.XLOOKUP($C891,[28]PSP!$C:$C,[28]PSP!$CS:$CS)</f>
        <v>3225.66</v>
      </c>
      <c r="CT891" s="28">
        <f t="shared" si="3377"/>
        <v>0</v>
      </c>
      <c r="CU891" s="29"/>
      <c r="CV891" s="54">
        <f>_xlfn.XLOOKUP($C891,[28]PSP!$C:$C,[28]PSP!$CV:$CV)</f>
        <v>8</v>
      </c>
      <c r="CW891" s="27">
        <f>_xlfn.XLOOKUP($C891,[28]PSP!$C:$C,[28]PSP!$CW:$CW)</f>
        <v>3225.66</v>
      </c>
      <c r="CX891" s="28">
        <f t="shared" si="3378"/>
        <v>25805.279999999999</v>
      </c>
      <c r="CY891" s="29"/>
      <c r="CZ891" s="54">
        <f>_xlfn.XLOOKUP($C891,[28]PSP!$C:$C,[28]PSP!$CZ:$CZ)</f>
        <v>27</v>
      </c>
      <c r="DA891" s="27">
        <f>_xlfn.XLOOKUP($C891,[28]PSP!$C:$C,[28]PSP!$DA:$DA)</f>
        <v>3225.66</v>
      </c>
      <c r="DB891" s="28">
        <f t="shared" si="3379"/>
        <v>87092.82</v>
      </c>
      <c r="DC891" s="29"/>
      <c r="DD891" s="54">
        <f>_xlfn.XLOOKUP($C891,[28]PSP!$C:$C,[28]PSP!$DD:$DD)</f>
        <v>32</v>
      </c>
      <c r="DE891" s="27">
        <f>_xlfn.XLOOKUP($C891,[28]PSP!$C:$C,[28]PSP!$DE:$DE)</f>
        <v>3225.66</v>
      </c>
      <c r="DF891" s="28">
        <f t="shared" si="3380"/>
        <v>103221.12</v>
      </c>
      <c r="DG891" s="29"/>
      <c r="DH891" s="54" t="str">
        <f>_xlfn.XLOOKUP($C891,[28]PSP!$C:$C,[28]PSP!$DH:$DH)</f>
        <v>0</v>
      </c>
      <c r="DI891" s="27">
        <f>_xlfn.XLOOKUP($C891,[28]PSP!$C:$C,[28]PSP!$DI:$DI)</f>
        <v>3225.66</v>
      </c>
      <c r="DJ891" s="28">
        <f t="shared" si="3381"/>
        <v>0</v>
      </c>
      <c r="DK891" s="29"/>
      <c r="DL891" s="54" t="str">
        <f>_xlfn.XLOOKUP($C891,[28]PSP!$C:$C,[28]PSP!$DL:$DL)</f>
        <v>0</v>
      </c>
      <c r="DM891" s="27">
        <f>_xlfn.XLOOKUP($C891,[28]PSP!$C:$C,[28]PSP!$DM:$DM)</f>
        <v>3225.66</v>
      </c>
      <c r="DN891" s="28">
        <f t="shared" si="3382"/>
        <v>0</v>
      </c>
      <c r="DO891" s="29"/>
      <c r="DP891" s="54">
        <f>_xlfn.XLOOKUP($C891,[28]PSP!$C:$C,[28]PSP!$DP:$DP)</f>
        <v>24</v>
      </c>
      <c r="DQ891" s="27">
        <f>_xlfn.XLOOKUP($C891,[28]PSP!$C:$C,[28]PSP!$DQ:$DQ)</f>
        <v>3225.66</v>
      </c>
      <c r="DR891" s="28">
        <f t="shared" si="3383"/>
        <v>77415.839999999997</v>
      </c>
      <c r="DS891" s="29"/>
      <c r="DT891" s="54" t="str">
        <f>_xlfn.XLOOKUP($C891,[28]PSP!$C:$C,[28]PSP!$DT:$DT)</f>
        <v>0</v>
      </c>
      <c r="DU891" s="27">
        <f>_xlfn.XLOOKUP($C891,[28]PSP!$C:$C,[28]PSP!$DU:$DU)</f>
        <v>3225.66</v>
      </c>
      <c r="DV891" s="28">
        <f t="shared" si="3384"/>
        <v>0</v>
      </c>
      <c r="DW891" s="29"/>
      <c r="DX891" s="54" t="str">
        <f>_xlfn.XLOOKUP($C891,[28]PSP!$C:$C,[28]PSP!$DX:$DX)</f>
        <v>0</v>
      </c>
      <c r="DY891" s="27">
        <f>_xlfn.XLOOKUP($C891,[28]PSP!$C:$C,[28]PSP!$DY:$DY)</f>
        <v>3225.66</v>
      </c>
      <c r="DZ891" s="28">
        <f t="shared" si="3385"/>
        <v>0</v>
      </c>
      <c r="EA891" s="29"/>
      <c r="EB891" s="54">
        <f>_xlfn.XLOOKUP($C891,[28]PSP!$C:$C,[28]PSP!$EB:$EB)</f>
        <v>28</v>
      </c>
      <c r="EC891" s="27">
        <f>_xlfn.XLOOKUP($C891,[28]PSP!$C:$C,[28]PSP!$EC:$EC)</f>
        <v>3225.66</v>
      </c>
      <c r="ED891" s="28">
        <f t="shared" si="3386"/>
        <v>90318.48</v>
      </c>
      <c r="EE891" s="29"/>
      <c r="EF891" s="54">
        <f>_xlfn.XLOOKUP($C891,[28]PSP!$C:$C,[28]PSP!$EF:$EF)</f>
        <v>8</v>
      </c>
      <c r="EG891" s="27">
        <f>_xlfn.XLOOKUP($C891,[28]PSP!$C:$C,[28]PSP!$EG:$EG)</f>
        <v>3225.66</v>
      </c>
      <c r="EH891" s="28">
        <f t="shared" si="3387"/>
        <v>25805.279999999999</v>
      </c>
      <c r="EI891" s="29"/>
      <c r="EJ891" s="54">
        <f>_xlfn.XLOOKUP($C891,[28]PSP!$C:$C,[28]PSP!$EJ:$EJ)</f>
        <v>8</v>
      </c>
      <c r="EK891" s="27">
        <f>_xlfn.XLOOKUP($C891,[28]PSP!$C:$C,[28]PSP!$EK:$EK)</f>
        <v>3225.66</v>
      </c>
      <c r="EL891" s="28">
        <f t="shared" si="3388"/>
        <v>25805.279999999999</v>
      </c>
      <c r="EM891" s="29"/>
      <c r="EN891" s="108"/>
      <c r="EO891" s="29">
        <f t="shared" si="3252"/>
        <v>851574.24</v>
      </c>
      <c r="EP891" s="29">
        <f t="shared" si="3217"/>
        <v>851574.24</v>
      </c>
      <c r="EQ891" s="4" t="b">
        <f t="shared" si="3320"/>
        <v>1</v>
      </c>
      <c r="ES891" s="118">
        <f t="shared" si="3287"/>
        <v>1.1767000000000001</v>
      </c>
    </row>
    <row r="892" spans="3:149" ht="21" x14ac:dyDescent="0.25">
      <c r="C892" s="24" t="s">
        <v>632</v>
      </c>
      <c r="D892" s="43" t="str">
        <f>_xlfn.XLOOKUP($C892,[28]PSP!$C:$C,[28]PSP!$D:$D)</f>
        <v>RO-42285</v>
      </c>
      <c r="E892" s="24" t="str">
        <f>_xlfn.XLOOKUP($C892,[28]PSP!$C:$C,[28]PSP!$E:$E)</f>
        <v>DER/MG</v>
      </c>
      <c r="F892" s="25" t="str">
        <f>_xlfn.XLOOKUP($C892,[28]PSP!$C:$C,[28]PSP!$F:$F)</f>
        <v>ARMAÇÃO:  AÇO  CA-50 (EXECUÇÃO,  INCLUINDO  PREPARO, DOBRAGEM, COLOCAÇÃO NAS FORMAS E TRANSPORTE DE TODOS OS MATERIAIS)</v>
      </c>
      <c r="G892" s="26" t="str">
        <f>_xlfn.XLOOKUP($C892,[28]PSP!$C:$C,[28]PSP!$G:$G)</f>
        <v>KG</v>
      </c>
      <c r="H892" s="53">
        <f>_xlfn.XLOOKUP($C892,[28]PSP!$C:$C,[28]PSP!$H:$H)</f>
        <v>1317817.8373999998</v>
      </c>
      <c r="I892" s="28">
        <f>_xlfn.XLOOKUP($C892,[28]PSP!$C:$C,[28]PSP!$I:$I)</f>
        <v>10937887.940000003</v>
      </c>
      <c r="J892" s="28">
        <f t="shared" si="3355"/>
        <v>12870612.738998005</v>
      </c>
      <c r="K892" s="29"/>
      <c r="L892" s="54">
        <f>_xlfn.XLOOKUP($C892,[28]PSP!$C:$C,[28]PSP!$L:$L)</f>
        <v>4178.8032000000003</v>
      </c>
      <c r="M892" s="27">
        <f>_xlfn.XLOOKUP($C892,[28]PSP!$C:$C,[28]PSP!$M:$M)</f>
        <v>8.3000000000000007</v>
      </c>
      <c r="N892" s="28">
        <f t="shared" si="3356"/>
        <v>34684.06</v>
      </c>
      <c r="O892" s="29"/>
      <c r="P892" s="54" t="str">
        <f>_xlfn.XLOOKUP($C892,[28]PSP!$C:$C,[28]PSP!$P:$P)</f>
        <v>0</v>
      </c>
      <c r="Q892" s="27">
        <f>_xlfn.XLOOKUP($C892,[28]PSP!$C:$C,[28]PSP!$Q:$Q)</f>
        <v>8.3000000000000007</v>
      </c>
      <c r="R892" s="28">
        <f t="shared" si="3357"/>
        <v>0</v>
      </c>
      <c r="S892" s="29"/>
      <c r="T892" s="54" t="str">
        <f>_xlfn.XLOOKUP($C892,[28]PSP!$C:$C,[28]PSP!$T:$T)</f>
        <v>0</v>
      </c>
      <c r="U892" s="27">
        <f>_xlfn.XLOOKUP($C892,[28]PSP!$C:$C,[28]PSP!$U:$U)</f>
        <v>8.3000000000000007</v>
      </c>
      <c r="V892" s="28">
        <f t="shared" si="3358"/>
        <v>0</v>
      </c>
      <c r="W892" s="29"/>
      <c r="X892" s="54" t="str">
        <f>_xlfn.XLOOKUP($C892,[28]PSP!$C:$C,[28]PSP!$X:$X)</f>
        <v>0</v>
      </c>
      <c r="Y892" s="27">
        <f>_xlfn.XLOOKUP($C892,[28]PSP!$C:$C,[28]PSP!$Y:$Y)</f>
        <v>8.3000000000000007</v>
      </c>
      <c r="Z892" s="28">
        <f t="shared" si="3359"/>
        <v>0</v>
      </c>
      <c r="AA892" s="29"/>
      <c r="AB892" s="54">
        <f>_xlfn.XLOOKUP($C892,[28]PSP!$C:$C,[28]PSP!$AB:$AB)</f>
        <v>24008.793399999999</v>
      </c>
      <c r="AC892" s="27">
        <f>_xlfn.XLOOKUP($C892,[28]PSP!$C:$C,[28]PSP!$AC:$AC)</f>
        <v>8.3000000000000007</v>
      </c>
      <c r="AD892" s="28">
        <f t="shared" si="3360"/>
        <v>199272.98</v>
      </c>
      <c r="AE892" s="29"/>
      <c r="AF892" s="54" t="str">
        <f>_xlfn.XLOOKUP($C892,[28]PSP!$C:$C,[28]PSP!$AF:$AF)</f>
        <v>0</v>
      </c>
      <c r="AG892" s="27">
        <f>_xlfn.XLOOKUP($C892,[28]PSP!$C:$C,[28]PSP!$AG:$AG)</f>
        <v>8.3000000000000007</v>
      </c>
      <c r="AH892" s="28">
        <f t="shared" si="3361"/>
        <v>0</v>
      </c>
      <c r="AI892" s="29"/>
      <c r="AJ892" s="54" t="str">
        <f>_xlfn.XLOOKUP($C892,[28]PSP!$C:$C,[28]PSP!$AJ:$AJ)</f>
        <v>0</v>
      </c>
      <c r="AK892" s="27">
        <f>_xlfn.XLOOKUP($C892,[28]PSP!$C:$C,[28]PSP!$AK:$AK)</f>
        <v>8.3000000000000007</v>
      </c>
      <c r="AL892" s="28">
        <f t="shared" si="3362"/>
        <v>0</v>
      </c>
      <c r="AM892" s="29"/>
      <c r="AN892" s="54">
        <f>_xlfn.XLOOKUP($C892,[28]PSP!$C:$C,[28]PSP!$AN:$AN)</f>
        <v>105564.01440000001</v>
      </c>
      <c r="AO892" s="27">
        <f>_xlfn.XLOOKUP($C892,[28]PSP!$C:$C,[28]PSP!$AO:$AO)</f>
        <v>8.3000000000000007</v>
      </c>
      <c r="AP892" s="28">
        <f t="shared" si="3363"/>
        <v>876181.31</v>
      </c>
      <c r="AQ892" s="29"/>
      <c r="AR892" s="54" t="str">
        <f>_xlfn.XLOOKUP($C892,[28]PSP!$C:$C,[28]PSP!$AR:$AR)</f>
        <v>0</v>
      </c>
      <c r="AS892" s="27">
        <f>_xlfn.XLOOKUP($C892,[28]PSP!$C:$C,[28]PSP!$AS:$AS)</f>
        <v>8.3000000000000007</v>
      </c>
      <c r="AT892" s="28">
        <f t="shared" si="3364"/>
        <v>0</v>
      </c>
      <c r="AU892" s="29"/>
      <c r="AV892" s="54">
        <f>_xlfn.XLOOKUP($C892,[28]PSP!$C:$C,[28]PSP!$AV:$AV)</f>
        <v>19888.9944</v>
      </c>
      <c r="AW892" s="27">
        <f>_xlfn.XLOOKUP($C892,[28]PSP!$C:$C,[28]PSP!$AW:$AW)</f>
        <v>8.3000000000000007</v>
      </c>
      <c r="AX892" s="28">
        <f t="shared" si="3365"/>
        <v>165078.65</v>
      </c>
      <c r="AY892" s="29"/>
      <c r="AZ892" s="54">
        <f>_xlfn.XLOOKUP($C892,[28]PSP!$C:$C,[28]PSP!$AZ:$AZ)</f>
        <v>19888.9944</v>
      </c>
      <c r="BA892" s="27">
        <f>_xlfn.XLOOKUP($C892,[28]PSP!$C:$C,[28]PSP!$BA:$BA)</f>
        <v>8.3000000000000007</v>
      </c>
      <c r="BB892" s="28">
        <f t="shared" si="3366"/>
        <v>165078.65</v>
      </c>
      <c r="BC892" s="29"/>
      <c r="BD892" s="54">
        <f>_xlfn.XLOOKUP($C892,[28]PSP!$C:$C,[28]PSP!$BD:$BD)</f>
        <v>21584.520400000001</v>
      </c>
      <c r="BE892" s="27">
        <f>_xlfn.XLOOKUP($C892,[28]PSP!$C:$C,[28]PSP!$BE:$BE)</f>
        <v>8.3000000000000007</v>
      </c>
      <c r="BF892" s="28">
        <f t="shared" si="3367"/>
        <v>179151.51</v>
      </c>
      <c r="BG892" s="29"/>
      <c r="BH892" s="54">
        <f>_xlfn.XLOOKUP($C892,[28]PSP!$C:$C,[28]PSP!$BH:$BH)</f>
        <v>41479.082399999999</v>
      </c>
      <c r="BI892" s="27">
        <f>_xlfn.XLOOKUP($C892,[28]PSP!$C:$C,[28]PSP!$BI:$BI)</f>
        <v>8.3000000000000007</v>
      </c>
      <c r="BJ892" s="28">
        <f t="shared" si="3368"/>
        <v>344276.38</v>
      </c>
      <c r="BK892" s="29"/>
      <c r="BL892" s="54">
        <f>_xlfn.XLOOKUP($C892,[28]PSP!$C:$C,[28]PSP!$BL:$BL)</f>
        <v>1701.0936000000004</v>
      </c>
      <c r="BM892" s="27">
        <f>_xlfn.XLOOKUP($C892,[28]PSP!$C:$C,[28]PSP!$BM:$BM)</f>
        <v>8.3000000000000007</v>
      </c>
      <c r="BN892" s="28">
        <f t="shared" si="3369"/>
        <v>14119.07</v>
      </c>
      <c r="BO892" s="29"/>
      <c r="BP892" s="54" t="str">
        <f>_xlfn.XLOOKUP($C892,[28]PSP!$C:$C,[28]PSP!$BP:$BP)</f>
        <v>0</v>
      </c>
      <c r="BQ892" s="27">
        <f>_xlfn.XLOOKUP($C892,[28]PSP!$C:$C,[28]PSP!$BQ:$BQ)</f>
        <v>8.3000000000000007</v>
      </c>
      <c r="BR892" s="28">
        <f t="shared" si="3370"/>
        <v>0</v>
      </c>
      <c r="BS892" s="29"/>
      <c r="BT892" s="54">
        <f>_xlfn.XLOOKUP($C892,[28]PSP!$C:$C,[28]PSP!$BT:$BT)</f>
        <v>19888.9944</v>
      </c>
      <c r="BU892" s="27">
        <f>_xlfn.XLOOKUP($C892,[28]PSP!$C:$C,[28]PSP!$BU:$BU)</f>
        <v>8.3000000000000007</v>
      </c>
      <c r="BV892" s="28">
        <f t="shared" si="3371"/>
        <v>165078.65</v>
      </c>
      <c r="BW892" s="29"/>
      <c r="BX892" s="54">
        <f>_xlfn.XLOOKUP($C892,[28]PSP!$C:$C,[28]PSP!$BX:$BX)</f>
        <v>50350.516799999998</v>
      </c>
      <c r="BY892" s="27">
        <f>_xlfn.XLOOKUP($C892,[28]PSP!$C:$C,[28]PSP!$BY:$BY)</f>
        <v>8.3000000000000007</v>
      </c>
      <c r="BZ892" s="28">
        <f t="shared" si="3372"/>
        <v>417909.28</v>
      </c>
      <c r="CA892" s="29"/>
      <c r="CB892" s="54">
        <f>_xlfn.XLOOKUP($C892,[28]PSP!$C:$C,[28]PSP!$CB:$CB)</f>
        <v>55145.379199999996</v>
      </c>
      <c r="CC892" s="27">
        <f>_xlfn.XLOOKUP($C892,[28]PSP!$C:$C,[28]PSP!$CC:$CC)</f>
        <v>8.3000000000000007</v>
      </c>
      <c r="CD892" s="28">
        <f t="shared" si="3373"/>
        <v>457706.64</v>
      </c>
      <c r="CE892" s="29"/>
      <c r="CF892" s="54">
        <f>_xlfn.XLOOKUP($C892,[28]PSP!$C:$C,[28]PSP!$CF:$CF)</f>
        <v>136503.93520000001</v>
      </c>
      <c r="CG892" s="27">
        <f>_xlfn.XLOOKUP($C892,[28]PSP!$C:$C,[28]PSP!$CG:$CG)</f>
        <v>8.3000000000000007</v>
      </c>
      <c r="CH892" s="28">
        <f t="shared" si="3374"/>
        <v>1132982.6599999999</v>
      </c>
      <c r="CI892" s="29"/>
      <c r="CJ892" s="54">
        <f>_xlfn.XLOOKUP($C892,[28]PSP!$C:$C,[28]PSP!$CJ:$CJ)</f>
        <v>19888.9944</v>
      </c>
      <c r="CK892" s="27">
        <f>_xlfn.XLOOKUP($C892,[28]PSP!$C:$C,[28]PSP!$CK:$CK)</f>
        <v>8.3000000000000007</v>
      </c>
      <c r="CL892" s="28">
        <f t="shared" si="3375"/>
        <v>165078.65</v>
      </c>
      <c r="CM892" s="29"/>
      <c r="CN892" s="54">
        <f>_xlfn.XLOOKUP($C892,[28]PSP!$C:$C,[28]PSP!$CN:$CN)</f>
        <v>59666.983200000002</v>
      </c>
      <c r="CO892" s="27">
        <f>_xlfn.XLOOKUP($C892,[28]PSP!$C:$C,[28]PSP!$CO:$CO)</f>
        <v>8.3000000000000007</v>
      </c>
      <c r="CP892" s="28">
        <f t="shared" si="3376"/>
        <v>495235.96</v>
      </c>
      <c r="CQ892" s="29"/>
      <c r="CR892" s="54" t="str">
        <f>_xlfn.XLOOKUP($C892,[28]PSP!$C:$C,[28]PSP!$CR:$CR)</f>
        <v>0</v>
      </c>
      <c r="CS892" s="27">
        <f>_xlfn.XLOOKUP($C892,[28]PSP!$C:$C,[28]PSP!$CS:$CS)</f>
        <v>8.3000000000000007</v>
      </c>
      <c r="CT892" s="28">
        <f t="shared" si="3377"/>
        <v>0</v>
      </c>
      <c r="CU892" s="29"/>
      <c r="CV892" s="54">
        <f>_xlfn.XLOOKUP($C892,[28]PSP!$C:$C,[28]PSP!$CV:$CV)</f>
        <v>45352.472800000003</v>
      </c>
      <c r="CW892" s="27">
        <f>_xlfn.XLOOKUP($C892,[28]PSP!$C:$C,[28]PSP!$CW:$CW)</f>
        <v>8.3000000000000007</v>
      </c>
      <c r="CX892" s="28">
        <f t="shared" si="3378"/>
        <v>376425.52</v>
      </c>
      <c r="CY892" s="29"/>
      <c r="CZ892" s="54">
        <f>_xlfn.XLOOKUP($C892,[28]PSP!$C:$C,[28]PSP!$CZ:$CZ)</f>
        <v>172125.24119999999</v>
      </c>
      <c r="DA892" s="27">
        <f>_xlfn.XLOOKUP($C892,[28]PSP!$C:$C,[28]PSP!$DA:$DA)</f>
        <v>8.3000000000000007</v>
      </c>
      <c r="DB892" s="28">
        <f t="shared" si="3379"/>
        <v>1428639.5</v>
      </c>
      <c r="DC892" s="29"/>
      <c r="DD892" s="54">
        <f>_xlfn.XLOOKUP($C892,[28]PSP!$C:$C,[28]PSP!$DD:$DD)</f>
        <v>136503.93520000001</v>
      </c>
      <c r="DE892" s="27">
        <f>_xlfn.XLOOKUP($C892,[28]PSP!$C:$C,[28]PSP!$DE:$DE)</f>
        <v>8.3000000000000007</v>
      </c>
      <c r="DF892" s="28">
        <f t="shared" si="3380"/>
        <v>1132982.6599999999</v>
      </c>
      <c r="DG892" s="29"/>
      <c r="DH892" s="54" t="str">
        <f>_xlfn.XLOOKUP($C892,[28]PSP!$C:$C,[28]PSP!$DH:$DH)</f>
        <v>0</v>
      </c>
      <c r="DI892" s="27">
        <f>_xlfn.XLOOKUP($C892,[28]PSP!$C:$C,[28]PSP!$DI:$DI)</f>
        <v>8.3000000000000007</v>
      </c>
      <c r="DJ892" s="28">
        <f t="shared" si="3381"/>
        <v>0</v>
      </c>
      <c r="DK892" s="29"/>
      <c r="DL892" s="54" t="str">
        <f>_xlfn.XLOOKUP($C892,[28]PSP!$C:$C,[28]PSP!$DL:$DL)</f>
        <v>0</v>
      </c>
      <c r="DM892" s="27">
        <f>_xlfn.XLOOKUP($C892,[28]PSP!$C:$C,[28]PSP!$DM:$DM)</f>
        <v>8.3000000000000007</v>
      </c>
      <c r="DN892" s="28">
        <f t="shared" si="3382"/>
        <v>0</v>
      </c>
      <c r="DO892" s="29"/>
      <c r="DP892" s="54">
        <f>_xlfn.XLOOKUP($C892,[28]PSP!$C:$C,[28]PSP!$DP:$DP)</f>
        <v>165318.15040000001</v>
      </c>
      <c r="DQ892" s="27">
        <f>_xlfn.XLOOKUP($C892,[28]PSP!$C:$C,[28]PSP!$DQ:$DQ)</f>
        <v>8.3000000000000007</v>
      </c>
      <c r="DR892" s="28">
        <f t="shared" si="3383"/>
        <v>1372140.64</v>
      </c>
      <c r="DS892" s="29"/>
      <c r="DT892" s="54" t="str">
        <f>_xlfn.XLOOKUP($C892,[28]PSP!$C:$C,[28]PSP!$DT:$DT)</f>
        <v>0</v>
      </c>
      <c r="DU892" s="27">
        <f>_xlfn.XLOOKUP($C892,[28]PSP!$C:$C,[28]PSP!$DU:$DU)</f>
        <v>8.3000000000000007</v>
      </c>
      <c r="DV892" s="28">
        <f t="shared" si="3384"/>
        <v>0</v>
      </c>
      <c r="DW892" s="29"/>
      <c r="DX892" s="54" t="str">
        <f>_xlfn.XLOOKUP($C892,[28]PSP!$C:$C,[28]PSP!$DX:$DX)</f>
        <v>0</v>
      </c>
      <c r="DY892" s="27">
        <f>_xlfn.XLOOKUP($C892,[28]PSP!$C:$C,[28]PSP!$DY:$DY)</f>
        <v>8.3000000000000007</v>
      </c>
      <c r="DZ892" s="28">
        <f t="shared" si="3385"/>
        <v>0</v>
      </c>
      <c r="EA892" s="29"/>
      <c r="EB892" s="54">
        <f>_xlfn.XLOOKUP($C892,[28]PSP!$C:$C,[28]PSP!$EB:$EB)</f>
        <v>139222.9608</v>
      </c>
      <c r="EC892" s="27">
        <f>_xlfn.XLOOKUP($C892,[28]PSP!$C:$C,[28]PSP!$EC:$EC)</f>
        <v>8.3000000000000007</v>
      </c>
      <c r="ED892" s="28">
        <f t="shared" si="3386"/>
        <v>1155550.57</v>
      </c>
      <c r="EE892" s="29"/>
      <c r="EF892" s="54">
        <f>_xlfn.XLOOKUP($C892,[28]PSP!$C:$C,[28]PSP!$EF:$EF)</f>
        <v>39777.988799999999</v>
      </c>
      <c r="EG892" s="27">
        <f>_xlfn.XLOOKUP($C892,[28]PSP!$C:$C,[28]PSP!$EG:$EG)</f>
        <v>8.3000000000000007</v>
      </c>
      <c r="EH892" s="28">
        <f t="shared" si="3387"/>
        <v>330157.3</v>
      </c>
      <c r="EI892" s="29"/>
      <c r="EJ892" s="54">
        <f>_xlfn.XLOOKUP($C892,[28]PSP!$C:$C,[28]PSP!$EJ:$EJ)</f>
        <v>39777.988799999999</v>
      </c>
      <c r="EK892" s="27">
        <f>_xlfn.XLOOKUP($C892,[28]PSP!$C:$C,[28]PSP!$EK:$EK)</f>
        <v>8.3000000000000007</v>
      </c>
      <c r="EL892" s="28">
        <f t="shared" si="3388"/>
        <v>330157.3</v>
      </c>
      <c r="EM892" s="29"/>
      <c r="EN892" s="108"/>
      <c r="EO892" s="29">
        <f t="shared" si="3252"/>
        <v>10937887.940000003</v>
      </c>
      <c r="EP892" s="29">
        <f t="shared" si="3217"/>
        <v>10937887.940000003</v>
      </c>
      <c r="EQ892" s="4" t="b">
        <f t="shared" si="3320"/>
        <v>1</v>
      </c>
      <c r="ES892" s="118">
        <f t="shared" si="3287"/>
        <v>1.1767000000000001</v>
      </c>
    </row>
    <row r="893" spans="3:149" ht="14.25" x14ac:dyDescent="0.25">
      <c r="C893" s="24" t="s">
        <v>1014</v>
      </c>
      <c r="D893" s="43">
        <f>_xlfn.XLOOKUP($C893,[28]PSP!$C:$C,[28]PSP!$D:$D)</f>
        <v>4507956</v>
      </c>
      <c r="E893" s="24" t="str">
        <f>_xlfn.XLOOKUP($C893,[28]PSP!$C:$C,[28]PSP!$E:$E)</f>
        <v>SICRO SERVIÇO</v>
      </c>
      <c r="F893" s="25" t="str">
        <f>_xlfn.XLOOKUP($C893,[28]PSP!$C:$C,[28]PSP!$F:$F)</f>
        <v>CORDOALHA CP 190 RB D = 12,7 MM - FORNECIMENTO, PREPARO E COLOCAÇÃO</v>
      </c>
      <c r="G893" s="26" t="str">
        <f>_xlfn.XLOOKUP($C893,[28]PSP!$C:$C,[28]PSP!$G:$G)</f>
        <v>KG</v>
      </c>
      <c r="H893" s="53">
        <f>_xlfn.XLOOKUP($C893,[28]PSP!$C:$C,[28]PSP!$H:$H)</f>
        <v>361280.30399999995</v>
      </c>
      <c r="I893" s="28">
        <f>_xlfn.XLOOKUP($C893,[28]PSP!$C:$C,[28]PSP!$I:$I)</f>
        <v>3609190.11</v>
      </c>
      <c r="J893" s="28">
        <f t="shared" si="3355"/>
        <v>4246934.0024370002</v>
      </c>
      <c r="K893" s="29"/>
      <c r="L893" s="54">
        <f>_xlfn.XLOOKUP($C893,[28]PSP!$C:$C,[28]PSP!$L:$L)</f>
        <v>665.28</v>
      </c>
      <c r="M893" s="27">
        <f>_xlfn.XLOOKUP($C893,[28]PSP!$C:$C,[28]PSP!$M:$M)</f>
        <v>9.99</v>
      </c>
      <c r="N893" s="28">
        <f t="shared" si="3356"/>
        <v>6646.14</v>
      </c>
      <c r="O893" s="29"/>
      <c r="P893" s="54" t="str">
        <f>_xlfn.XLOOKUP($C893,[28]PSP!$C:$C,[28]PSP!$P:$P)</f>
        <v>0</v>
      </c>
      <c r="Q893" s="27">
        <f>_xlfn.XLOOKUP($C893,[28]PSP!$C:$C,[28]PSP!$Q:$Q)</f>
        <v>9.99</v>
      </c>
      <c r="R893" s="28">
        <f t="shared" si="3357"/>
        <v>0</v>
      </c>
      <c r="S893" s="29"/>
      <c r="T893" s="54" t="str">
        <f>_xlfn.XLOOKUP($C893,[28]PSP!$C:$C,[28]PSP!$T:$T)</f>
        <v>0</v>
      </c>
      <c r="U893" s="27">
        <f>_xlfn.XLOOKUP($C893,[28]PSP!$C:$C,[28]PSP!$U:$U)</f>
        <v>9.99</v>
      </c>
      <c r="V893" s="28">
        <f t="shared" si="3358"/>
        <v>0</v>
      </c>
      <c r="W893" s="29"/>
      <c r="X893" s="54" t="str">
        <f>_xlfn.XLOOKUP($C893,[28]PSP!$C:$C,[28]PSP!$X:$X)</f>
        <v>0</v>
      </c>
      <c r="Y893" s="27">
        <f>_xlfn.XLOOKUP($C893,[28]PSP!$C:$C,[28]PSP!$Y:$Y)</f>
        <v>9.99</v>
      </c>
      <c r="Z893" s="28">
        <f t="shared" si="3359"/>
        <v>0</v>
      </c>
      <c r="AA893" s="29"/>
      <c r="AB893" s="54">
        <f>_xlfn.XLOOKUP($C893,[28]PSP!$C:$C,[28]PSP!$AB:$AB)</f>
        <v>7128</v>
      </c>
      <c r="AC893" s="27">
        <f>_xlfn.XLOOKUP($C893,[28]PSP!$C:$C,[28]PSP!$AC:$AC)</f>
        <v>9.99</v>
      </c>
      <c r="AD893" s="28">
        <f t="shared" si="3360"/>
        <v>71208.72</v>
      </c>
      <c r="AE893" s="29"/>
      <c r="AF893" s="54" t="str">
        <f>_xlfn.XLOOKUP($C893,[28]PSP!$C:$C,[28]PSP!$AF:$AF)</f>
        <v>0</v>
      </c>
      <c r="AG893" s="27">
        <f>_xlfn.XLOOKUP($C893,[28]PSP!$C:$C,[28]PSP!$AG:$AG)</f>
        <v>9.99</v>
      </c>
      <c r="AH893" s="28">
        <f t="shared" si="3361"/>
        <v>0</v>
      </c>
      <c r="AI893" s="29"/>
      <c r="AJ893" s="54" t="str">
        <f>_xlfn.XLOOKUP($C893,[28]PSP!$C:$C,[28]PSP!$AJ:$AJ)</f>
        <v>0</v>
      </c>
      <c r="AK893" s="27">
        <f>_xlfn.XLOOKUP($C893,[28]PSP!$C:$C,[28]PSP!$AK:$AK)</f>
        <v>9.99</v>
      </c>
      <c r="AL893" s="28">
        <f t="shared" si="3362"/>
        <v>0</v>
      </c>
      <c r="AM893" s="29"/>
      <c r="AN893" s="54">
        <f>_xlfn.XLOOKUP($C893,[28]PSP!$C:$C,[28]PSP!$AN:$AN)</f>
        <v>28797.120000000003</v>
      </c>
      <c r="AO893" s="27">
        <f>_xlfn.XLOOKUP($C893,[28]PSP!$C:$C,[28]PSP!$AO:$AO)</f>
        <v>9.99</v>
      </c>
      <c r="AP893" s="28">
        <f t="shared" si="3363"/>
        <v>287683.21999999997</v>
      </c>
      <c r="AQ893" s="29"/>
      <c r="AR893" s="54" t="str">
        <f>_xlfn.XLOOKUP($C893,[28]PSP!$C:$C,[28]PSP!$AR:$AR)</f>
        <v>0</v>
      </c>
      <c r="AS893" s="27">
        <f>_xlfn.XLOOKUP($C893,[28]PSP!$C:$C,[28]PSP!$AS:$AS)</f>
        <v>9.99</v>
      </c>
      <c r="AT893" s="28">
        <f t="shared" si="3364"/>
        <v>0</v>
      </c>
      <c r="AU893" s="29"/>
      <c r="AV893" s="54">
        <f>_xlfn.XLOOKUP($C893,[28]PSP!$C:$C,[28]PSP!$AV:$AV)</f>
        <v>4942.08</v>
      </c>
      <c r="AW893" s="27">
        <f>_xlfn.XLOOKUP($C893,[28]PSP!$C:$C,[28]PSP!$AW:$AW)</f>
        <v>9.99</v>
      </c>
      <c r="AX893" s="28">
        <f t="shared" si="3365"/>
        <v>49371.37</v>
      </c>
      <c r="AY893" s="29"/>
      <c r="AZ893" s="54">
        <f>_xlfn.XLOOKUP($C893,[28]PSP!$C:$C,[28]PSP!$AZ:$AZ)</f>
        <v>4942.08</v>
      </c>
      <c r="BA893" s="27">
        <f>_xlfn.XLOOKUP($C893,[28]PSP!$C:$C,[28]PSP!$BA:$BA)</f>
        <v>9.99</v>
      </c>
      <c r="BB893" s="28">
        <f t="shared" si="3366"/>
        <v>49371.37</v>
      </c>
      <c r="BC893" s="29"/>
      <c r="BD893" s="54">
        <f>_xlfn.XLOOKUP($C893,[28]PSP!$C:$C,[28]PSP!$BD:$BD)</f>
        <v>3687.5520000000001</v>
      </c>
      <c r="BE893" s="27">
        <f>_xlfn.XLOOKUP($C893,[28]PSP!$C:$C,[28]PSP!$BE:$BE)</f>
        <v>9.99</v>
      </c>
      <c r="BF893" s="28">
        <f t="shared" si="3367"/>
        <v>36838.639999999999</v>
      </c>
      <c r="BG893" s="29"/>
      <c r="BH893" s="54">
        <f>_xlfn.XLOOKUP($C893,[28]PSP!$C:$C,[28]PSP!$BH:$BH)</f>
        <v>9945.9359999999997</v>
      </c>
      <c r="BI893" s="27">
        <f>_xlfn.XLOOKUP($C893,[28]PSP!$C:$C,[28]PSP!$BI:$BI)</f>
        <v>9.99</v>
      </c>
      <c r="BJ893" s="28">
        <f t="shared" si="3368"/>
        <v>99359.9</v>
      </c>
      <c r="BK893" s="29"/>
      <c r="BL893" s="54">
        <f>_xlfn.XLOOKUP($C893,[28]PSP!$C:$C,[28]PSP!$BL:$BL)</f>
        <v>61.775999999999996</v>
      </c>
      <c r="BM893" s="27">
        <f>_xlfn.XLOOKUP($C893,[28]PSP!$C:$C,[28]PSP!$BM:$BM)</f>
        <v>9.99</v>
      </c>
      <c r="BN893" s="28">
        <f t="shared" si="3369"/>
        <v>617.14</v>
      </c>
      <c r="BO893" s="29"/>
      <c r="BP893" s="54" t="str">
        <f>_xlfn.XLOOKUP($C893,[28]PSP!$C:$C,[28]PSP!$BP:$BP)</f>
        <v>0</v>
      </c>
      <c r="BQ893" s="27">
        <f>_xlfn.XLOOKUP($C893,[28]PSP!$C:$C,[28]PSP!$BQ:$BQ)</f>
        <v>9.99</v>
      </c>
      <c r="BR893" s="28">
        <f t="shared" si="3370"/>
        <v>0</v>
      </c>
      <c r="BS893" s="29"/>
      <c r="BT893" s="54">
        <f>_xlfn.XLOOKUP($C893,[28]PSP!$C:$C,[28]PSP!$BT:$BT)</f>
        <v>4942.08</v>
      </c>
      <c r="BU893" s="27">
        <f>_xlfn.XLOOKUP($C893,[28]PSP!$C:$C,[28]PSP!$BU:$BU)</f>
        <v>9.99</v>
      </c>
      <c r="BV893" s="28">
        <f t="shared" si="3371"/>
        <v>49371.37</v>
      </c>
      <c r="BW893" s="29"/>
      <c r="BX893" s="54">
        <f>_xlfn.XLOOKUP($C893,[28]PSP!$C:$C,[28]PSP!$BX:$BX)</f>
        <v>15776.64</v>
      </c>
      <c r="BY893" s="27">
        <f>_xlfn.XLOOKUP($C893,[28]PSP!$C:$C,[28]PSP!$BY:$BY)</f>
        <v>9.99</v>
      </c>
      <c r="BZ893" s="28">
        <f t="shared" si="3372"/>
        <v>157608.63</v>
      </c>
      <c r="CA893" s="29"/>
      <c r="CB893" s="54">
        <f>_xlfn.XLOOKUP($C893,[28]PSP!$C:$C,[28]PSP!$CB:$CB)</f>
        <v>14065.92</v>
      </c>
      <c r="CC893" s="27">
        <f>_xlfn.XLOOKUP($C893,[28]PSP!$C:$C,[28]PSP!$CC:$CC)</f>
        <v>9.99</v>
      </c>
      <c r="CD893" s="28">
        <f t="shared" si="3373"/>
        <v>140518.54</v>
      </c>
      <c r="CE893" s="29"/>
      <c r="CF893" s="54">
        <f>_xlfn.XLOOKUP($C893,[28]PSP!$C:$C,[28]PSP!$CF:$CF)</f>
        <v>35735.040000000001</v>
      </c>
      <c r="CG893" s="27">
        <f>_xlfn.XLOOKUP($C893,[28]PSP!$C:$C,[28]PSP!$CG:$CG)</f>
        <v>9.99</v>
      </c>
      <c r="CH893" s="28">
        <f t="shared" si="3374"/>
        <v>356993.04</v>
      </c>
      <c r="CI893" s="29"/>
      <c r="CJ893" s="54">
        <f>_xlfn.XLOOKUP($C893,[28]PSP!$C:$C,[28]PSP!$CJ:$CJ)</f>
        <v>4942.08</v>
      </c>
      <c r="CK893" s="27">
        <f>_xlfn.XLOOKUP($C893,[28]PSP!$C:$C,[28]PSP!$CK:$CK)</f>
        <v>9.99</v>
      </c>
      <c r="CL893" s="28">
        <f t="shared" si="3375"/>
        <v>49371.37</v>
      </c>
      <c r="CM893" s="29"/>
      <c r="CN893" s="54">
        <f>_xlfn.XLOOKUP($C893,[28]PSP!$C:$C,[28]PSP!$CN:$CN)</f>
        <v>14826.24</v>
      </c>
      <c r="CO893" s="27">
        <f>_xlfn.XLOOKUP($C893,[28]PSP!$C:$C,[28]PSP!$CO:$CO)</f>
        <v>9.99</v>
      </c>
      <c r="CP893" s="28">
        <f t="shared" si="3376"/>
        <v>148114.13</v>
      </c>
      <c r="CQ893" s="29"/>
      <c r="CR893" s="54" t="str">
        <f>_xlfn.XLOOKUP($C893,[28]PSP!$C:$C,[28]PSP!$CR:$CR)</f>
        <v>0</v>
      </c>
      <c r="CS893" s="27">
        <f>_xlfn.XLOOKUP($C893,[28]PSP!$C:$C,[28]PSP!$CS:$CS)</f>
        <v>9.99</v>
      </c>
      <c r="CT893" s="28">
        <f t="shared" si="3377"/>
        <v>0</v>
      </c>
      <c r="CU893" s="29"/>
      <c r="CV893" s="54">
        <f>_xlfn.XLOOKUP($C893,[28]PSP!$C:$C,[28]PSP!$CV:$CV)</f>
        <v>7128</v>
      </c>
      <c r="CW893" s="27">
        <f>_xlfn.XLOOKUP($C893,[28]PSP!$C:$C,[28]PSP!$CW:$CW)</f>
        <v>9.99</v>
      </c>
      <c r="CX893" s="28">
        <f t="shared" si="3378"/>
        <v>71208.72</v>
      </c>
      <c r="CY893" s="29"/>
      <c r="CZ893" s="54">
        <f>_xlfn.XLOOKUP($C893,[28]PSP!$C:$C,[28]PSP!$CZ:$CZ)</f>
        <v>57998.16</v>
      </c>
      <c r="DA893" s="27">
        <f>_xlfn.XLOOKUP($C893,[28]PSP!$C:$C,[28]PSP!$DA:$DA)</f>
        <v>9.99</v>
      </c>
      <c r="DB893" s="28">
        <f t="shared" si="3379"/>
        <v>579401.61</v>
      </c>
      <c r="DC893" s="29"/>
      <c r="DD893" s="54">
        <f>_xlfn.XLOOKUP($C893,[28]PSP!$C:$C,[28]PSP!$DD:$DD)</f>
        <v>35735.040000000001</v>
      </c>
      <c r="DE893" s="27">
        <f>_xlfn.XLOOKUP($C893,[28]PSP!$C:$C,[28]PSP!$DE:$DE)</f>
        <v>9.99</v>
      </c>
      <c r="DF893" s="28">
        <f t="shared" si="3380"/>
        <v>356993.04</v>
      </c>
      <c r="DG893" s="29"/>
      <c r="DH893" s="54" t="str">
        <f>_xlfn.XLOOKUP($C893,[28]PSP!$C:$C,[28]PSP!$DH:$DH)</f>
        <v>0</v>
      </c>
      <c r="DI893" s="27">
        <f>_xlfn.XLOOKUP($C893,[28]PSP!$C:$C,[28]PSP!$DI:$DI)</f>
        <v>9.99</v>
      </c>
      <c r="DJ893" s="28">
        <f t="shared" si="3381"/>
        <v>0</v>
      </c>
      <c r="DK893" s="29"/>
      <c r="DL893" s="54" t="str">
        <f>_xlfn.XLOOKUP($C893,[28]PSP!$C:$C,[28]PSP!$DL:$DL)</f>
        <v>0</v>
      </c>
      <c r="DM893" s="27">
        <f>_xlfn.XLOOKUP($C893,[28]PSP!$C:$C,[28]PSP!$DM:$DM)</f>
        <v>9.99</v>
      </c>
      <c r="DN893" s="28">
        <f t="shared" si="3382"/>
        <v>0</v>
      </c>
      <c r="DO893" s="29"/>
      <c r="DP893" s="54">
        <f>_xlfn.XLOOKUP($C893,[28]PSP!$C:$C,[28]PSP!$DP:$DP)</f>
        <v>55598.400000000001</v>
      </c>
      <c r="DQ893" s="27">
        <f>_xlfn.XLOOKUP($C893,[28]PSP!$C:$C,[28]PSP!$DQ:$DQ)</f>
        <v>9.99</v>
      </c>
      <c r="DR893" s="28">
        <f t="shared" si="3383"/>
        <v>555428.01</v>
      </c>
      <c r="DS893" s="29"/>
      <c r="DT893" s="54" t="str">
        <f>_xlfn.XLOOKUP($C893,[28]PSP!$C:$C,[28]PSP!$DT:$DT)</f>
        <v>0</v>
      </c>
      <c r="DU893" s="27">
        <f>_xlfn.XLOOKUP($C893,[28]PSP!$C:$C,[28]PSP!$DU:$DU)</f>
        <v>9.99</v>
      </c>
      <c r="DV893" s="28">
        <f t="shared" si="3384"/>
        <v>0</v>
      </c>
      <c r="DW893" s="29"/>
      <c r="DX893" s="54" t="str">
        <f>_xlfn.XLOOKUP($C893,[28]PSP!$C:$C,[28]PSP!$DX:$DX)</f>
        <v>0</v>
      </c>
      <c r="DY893" s="27">
        <f>_xlfn.XLOOKUP($C893,[28]PSP!$C:$C,[28]PSP!$DY:$DY)</f>
        <v>9.99</v>
      </c>
      <c r="DZ893" s="28">
        <f t="shared" si="3385"/>
        <v>0</v>
      </c>
      <c r="EA893" s="29"/>
      <c r="EB893" s="54">
        <f>_xlfn.XLOOKUP($C893,[28]PSP!$C:$C,[28]PSP!$EB:$EB)</f>
        <v>34594.560000000005</v>
      </c>
      <c r="EC893" s="27">
        <f>_xlfn.XLOOKUP($C893,[28]PSP!$C:$C,[28]PSP!$EC:$EC)</f>
        <v>9.99</v>
      </c>
      <c r="ED893" s="28">
        <f t="shared" si="3386"/>
        <v>345599.65</v>
      </c>
      <c r="EE893" s="29"/>
      <c r="EF893" s="54">
        <f>_xlfn.XLOOKUP($C893,[28]PSP!$C:$C,[28]PSP!$EF:$EF)</f>
        <v>9884.16</v>
      </c>
      <c r="EG893" s="27">
        <f>_xlfn.XLOOKUP($C893,[28]PSP!$C:$C,[28]PSP!$EG:$EG)</f>
        <v>9.99</v>
      </c>
      <c r="EH893" s="28">
        <f t="shared" si="3387"/>
        <v>98742.75</v>
      </c>
      <c r="EI893" s="29"/>
      <c r="EJ893" s="54">
        <f>_xlfn.XLOOKUP($C893,[28]PSP!$C:$C,[28]PSP!$EJ:$EJ)</f>
        <v>9884.16</v>
      </c>
      <c r="EK893" s="27">
        <f>_xlfn.XLOOKUP($C893,[28]PSP!$C:$C,[28]PSP!$EK:$EK)</f>
        <v>9.99</v>
      </c>
      <c r="EL893" s="28">
        <f t="shared" si="3388"/>
        <v>98742.75</v>
      </c>
      <c r="EM893" s="29"/>
      <c r="EN893" s="108"/>
      <c r="EO893" s="29">
        <f t="shared" si="3252"/>
        <v>3609190.1100000013</v>
      </c>
      <c r="EP893" s="29">
        <f t="shared" si="3217"/>
        <v>3609190.11</v>
      </c>
      <c r="EQ893" s="4" t="b">
        <f t="shared" si="3320"/>
        <v>1</v>
      </c>
      <c r="ES893" s="118">
        <f t="shared" si="3287"/>
        <v>1.1767000000000001</v>
      </c>
    </row>
    <row r="894" spans="3:149" ht="21" x14ac:dyDescent="0.25">
      <c r="C894" s="24" t="s">
        <v>1015</v>
      </c>
      <c r="D894" s="43">
        <f>_xlfn.XLOOKUP($C894,[28]PSP!$C:$C,[28]PSP!$D:$D)</f>
        <v>4507755</v>
      </c>
      <c r="E894" s="24" t="str">
        <f>_xlfn.XLOOKUP($C894,[28]PSP!$C:$C,[28]PSP!$E:$E)</f>
        <v>SICRO SERVIÇO</v>
      </c>
      <c r="F894" s="25" t="str">
        <f>_xlfn.XLOOKUP($C894,[28]PSP!$C:$C,[28]PSP!$F:$F)</f>
        <v>ANCORAGEM ATIVA PARA 12 CORDOALHAS D = 12,7 MM COM PLACA DE ANCORAGEM, BLOCO, CUNHAS TRIPARTIDAS, TROMBETA E PROTENSÃO</v>
      </c>
      <c r="G894" s="26" t="str">
        <f>_xlfn.XLOOKUP($C894,[28]PSP!$C:$C,[28]PSP!$G:$G)</f>
        <v>UN</v>
      </c>
      <c r="H894" s="53">
        <f>_xlfn.XLOOKUP($C894,[28]PSP!$C:$C,[28]PSP!$H:$H)</f>
        <v>2238</v>
      </c>
      <c r="I894" s="28">
        <f>_xlfn.XLOOKUP($C894,[28]PSP!$C:$C,[28]PSP!$I:$I)</f>
        <v>1070748.7200000002</v>
      </c>
      <c r="J894" s="28">
        <f t="shared" si="3355"/>
        <v>1259950.0188240004</v>
      </c>
      <c r="K894" s="29"/>
      <c r="L894" s="54">
        <f>_xlfn.XLOOKUP($C894,[28]PSP!$C:$C,[28]PSP!$L:$L)</f>
        <v>8</v>
      </c>
      <c r="M894" s="27">
        <f>_xlfn.XLOOKUP($C894,[28]PSP!$C:$C,[28]PSP!$M:$M)</f>
        <v>478.44</v>
      </c>
      <c r="N894" s="28">
        <f t="shared" si="3356"/>
        <v>3827.52</v>
      </c>
      <c r="O894" s="29"/>
      <c r="P894" s="54" t="str">
        <f>_xlfn.XLOOKUP($C894,[28]PSP!$C:$C,[28]PSP!$P:$P)</f>
        <v>0</v>
      </c>
      <c r="Q894" s="27">
        <f>_xlfn.XLOOKUP($C894,[28]PSP!$C:$C,[28]PSP!$Q:$Q)</f>
        <v>478.44</v>
      </c>
      <c r="R894" s="28">
        <f t="shared" si="3357"/>
        <v>0</v>
      </c>
      <c r="S894" s="29"/>
      <c r="T894" s="54" t="str">
        <f>_xlfn.XLOOKUP($C894,[28]PSP!$C:$C,[28]PSP!$T:$T)</f>
        <v>0</v>
      </c>
      <c r="U894" s="27">
        <f>_xlfn.XLOOKUP($C894,[28]PSP!$C:$C,[28]PSP!$U:$U)</f>
        <v>478.44</v>
      </c>
      <c r="V894" s="28">
        <f t="shared" si="3358"/>
        <v>0</v>
      </c>
      <c r="W894" s="29"/>
      <c r="X894" s="54" t="str">
        <f>_xlfn.XLOOKUP($C894,[28]PSP!$C:$C,[28]PSP!$X:$X)</f>
        <v>0</v>
      </c>
      <c r="Y894" s="27">
        <f>_xlfn.XLOOKUP($C894,[28]PSP!$C:$C,[28]PSP!$Y:$Y)</f>
        <v>478.44</v>
      </c>
      <c r="Z894" s="28">
        <f t="shared" si="3359"/>
        <v>0</v>
      </c>
      <c r="AA894" s="29"/>
      <c r="AB894" s="54">
        <f>_xlfn.XLOOKUP($C894,[28]PSP!$C:$C,[28]PSP!$AB:$AB)</f>
        <v>40</v>
      </c>
      <c r="AC894" s="27">
        <f>_xlfn.XLOOKUP($C894,[28]PSP!$C:$C,[28]PSP!$AC:$AC)</f>
        <v>478.44</v>
      </c>
      <c r="AD894" s="28">
        <f t="shared" si="3360"/>
        <v>19137.599999999999</v>
      </c>
      <c r="AE894" s="29"/>
      <c r="AF894" s="54" t="str">
        <f>_xlfn.XLOOKUP($C894,[28]PSP!$C:$C,[28]PSP!$AF:$AF)</f>
        <v>0</v>
      </c>
      <c r="AG894" s="27">
        <f>_xlfn.XLOOKUP($C894,[28]PSP!$C:$C,[28]PSP!$AG:$AG)</f>
        <v>478.44</v>
      </c>
      <c r="AH894" s="28">
        <f t="shared" si="3361"/>
        <v>0</v>
      </c>
      <c r="AI894" s="29"/>
      <c r="AJ894" s="54" t="str">
        <f>_xlfn.XLOOKUP($C894,[28]PSP!$C:$C,[28]PSP!$AJ:$AJ)</f>
        <v>0</v>
      </c>
      <c r="AK894" s="27">
        <f>_xlfn.XLOOKUP($C894,[28]PSP!$C:$C,[28]PSP!$AK:$AK)</f>
        <v>478.44</v>
      </c>
      <c r="AL894" s="28">
        <f t="shared" si="3362"/>
        <v>0</v>
      </c>
      <c r="AM894" s="29"/>
      <c r="AN894" s="54">
        <f>_xlfn.XLOOKUP($C894,[28]PSP!$C:$C,[28]PSP!$AN:$AN)</f>
        <v>200</v>
      </c>
      <c r="AO894" s="27">
        <f>_xlfn.XLOOKUP($C894,[28]PSP!$C:$C,[28]PSP!$AO:$AO)</f>
        <v>478.44</v>
      </c>
      <c r="AP894" s="28">
        <f t="shared" si="3363"/>
        <v>95688</v>
      </c>
      <c r="AQ894" s="29"/>
      <c r="AR894" s="54" t="str">
        <f>_xlfn.XLOOKUP($C894,[28]PSP!$C:$C,[28]PSP!$AR:$AR)</f>
        <v>0</v>
      </c>
      <c r="AS894" s="27">
        <f>_xlfn.XLOOKUP($C894,[28]PSP!$C:$C,[28]PSP!$AS:$AS)</f>
        <v>478.44</v>
      </c>
      <c r="AT894" s="28">
        <f t="shared" si="3364"/>
        <v>0</v>
      </c>
      <c r="AU894" s="29"/>
      <c r="AV894" s="54">
        <f>_xlfn.XLOOKUP($C894,[28]PSP!$C:$C,[28]PSP!$AV:$AV)</f>
        <v>32</v>
      </c>
      <c r="AW894" s="27">
        <f>_xlfn.XLOOKUP($C894,[28]PSP!$C:$C,[28]PSP!$AW:$AW)</f>
        <v>478.44</v>
      </c>
      <c r="AX894" s="28">
        <f t="shared" si="3365"/>
        <v>15310.08</v>
      </c>
      <c r="AY894" s="29"/>
      <c r="AZ894" s="54">
        <f>_xlfn.XLOOKUP($C894,[28]PSP!$C:$C,[28]PSP!$AZ:$AZ)</f>
        <v>32</v>
      </c>
      <c r="BA894" s="27">
        <f>_xlfn.XLOOKUP($C894,[28]PSP!$C:$C,[28]PSP!$BA:$BA)</f>
        <v>478.44</v>
      </c>
      <c r="BB894" s="28">
        <f t="shared" si="3366"/>
        <v>15310.08</v>
      </c>
      <c r="BC894" s="29"/>
      <c r="BD894" s="54">
        <f>_xlfn.XLOOKUP($C894,[28]PSP!$C:$C,[28]PSP!$BD:$BD)</f>
        <v>38</v>
      </c>
      <c r="BE894" s="27">
        <f>_xlfn.XLOOKUP($C894,[28]PSP!$C:$C,[28]PSP!$BE:$BE)</f>
        <v>478.44</v>
      </c>
      <c r="BF894" s="28">
        <f t="shared" si="3367"/>
        <v>18180.72</v>
      </c>
      <c r="BG894" s="29"/>
      <c r="BH894" s="54">
        <f>_xlfn.XLOOKUP($C894,[28]PSP!$C:$C,[28]PSP!$BH:$BH)</f>
        <v>65</v>
      </c>
      <c r="BI894" s="27">
        <f>_xlfn.XLOOKUP($C894,[28]PSP!$C:$C,[28]PSP!$BI:$BI)</f>
        <v>478.44</v>
      </c>
      <c r="BJ894" s="28">
        <f t="shared" si="3368"/>
        <v>31098.6</v>
      </c>
      <c r="BK894" s="29"/>
      <c r="BL894" s="54">
        <f>_xlfn.XLOOKUP($C894,[28]PSP!$C:$C,[28]PSP!$BL:$BL)</f>
        <v>1</v>
      </c>
      <c r="BM894" s="27">
        <f>_xlfn.XLOOKUP($C894,[28]PSP!$C:$C,[28]PSP!$BM:$BM)</f>
        <v>478.44</v>
      </c>
      <c r="BN894" s="28">
        <f t="shared" si="3369"/>
        <v>478.44</v>
      </c>
      <c r="BO894" s="29"/>
      <c r="BP894" s="54" t="str">
        <f>_xlfn.XLOOKUP($C894,[28]PSP!$C:$C,[28]PSP!$BP:$BP)</f>
        <v>0</v>
      </c>
      <c r="BQ894" s="27">
        <f>_xlfn.XLOOKUP($C894,[28]PSP!$C:$C,[28]PSP!$BQ:$BQ)</f>
        <v>478.44</v>
      </c>
      <c r="BR894" s="28">
        <f t="shared" si="3370"/>
        <v>0</v>
      </c>
      <c r="BS894" s="29"/>
      <c r="BT894" s="54">
        <f>_xlfn.XLOOKUP($C894,[28]PSP!$C:$C,[28]PSP!$BT:$BT)</f>
        <v>32</v>
      </c>
      <c r="BU894" s="27">
        <f>_xlfn.XLOOKUP($C894,[28]PSP!$C:$C,[28]PSP!$BU:$BU)</f>
        <v>478.44</v>
      </c>
      <c r="BV894" s="28">
        <f t="shared" si="3371"/>
        <v>15310.08</v>
      </c>
      <c r="BW894" s="29"/>
      <c r="BX894" s="54">
        <f>_xlfn.XLOOKUP($C894,[28]PSP!$C:$C,[28]PSP!$BX:$BX)</f>
        <v>80</v>
      </c>
      <c r="BY894" s="27">
        <f>_xlfn.XLOOKUP($C894,[28]PSP!$C:$C,[28]PSP!$BY:$BY)</f>
        <v>478.44</v>
      </c>
      <c r="BZ894" s="28">
        <f t="shared" si="3372"/>
        <v>38275.199999999997</v>
      </c>
      <c r="CA894" s="29"/>
      <c r="CB894" s="54">
        <f>_xlfn.XLOOKUP($C894,[28]PSP!$C:$C,[28]PSP!$CB:$CB)</f>
        <v>96</v>
      </c>
      <c r="CC894" s="27">
        <f>_xlfn.XLOOKUP($C894,[28]PSP!$C:$C,[28]PSP!$CC:$CC)</f>
        <v>478.44</v>
      </c>
      <c r="CD894" s="28">
        <f t="shared" si="3373"/>
        <v>45930.239999999998</v>
      </c>
      <c r="CE894" s="29"/>
      <c r="CF894" s="54">
        <f>_xlfn.XLOOKUP($C894,[28]PSP!$C:$C,[28]PSP!$CF:$CF)</f>
        <v>256</v>
      </c>
      <c r="CG894" s="27">
        <f>_xlfn.XLOOKUP($C894,[28]PSP!$C:$C,[28]PSP!$CG:$CG)</f>
        <v>478.44</v>
      </c>
      <c r="CH894" s="28">
        <f t="shared" si="3374"/>
        <v>122480.64</v>
      </c>
      <c r="CI894" s="29"/>
      <c r="CJ894" s="54">
        <f>_xlfn.XLOOKUP($C894,[28]PSP!$C:$C,[28]PSP!$CJ:$CJ)</f>
        <v>32</v>
      </c>
      <c r="CK894" s="27">
        <f>_xlfn.XLOOKUP($C894,[28]PSP!$C:$C,[28]PSP!$CK:$CK)</f>
        <v>478.44</v>
      </c>
      <c r="CL894" s="28">
        <f t="shared" si="3375"/>
        <v>15310.08</v>
      </c>
      <c r="CM894" s="29"/>
      <c r="CN894" s="54">
        <f>_xlfn.XLOOKUP($C894,[28]PSP!$C:$C,[28]PSP!$CN:$CN)</f>
        <v>96</v>
      </c>
      <c r="CO894" s="27">
        <f>_xlfn.XLOOKUP($C894,[28]PSP!$C:$C,[28]PSP!$CO:$CO)</f>
        <v>478.44</v>
      </c>
      <c r="CP894" s="28">
        <f t="shared" si="3376"/>
        <v>45930.239999999998</v>
      </c>
      <c r="CQ894" s="29"/>
      <c r="CR894" s="54" t="str">
        <f>_xlfn.XLOOKUP($C894,[28]PSP!$C:$C,[28]PSP!$CR:$CR)</f>
        <v>0</v>
      </c>
      <c r="CS894" s="27">
        <f>_xlfn.XLOOKUP($C894,[28]PSP!$C:$C,[28]PSP!$CS:$CS)</f>
        <v>478.44</v>
      </c>
      <c r="CT894" s="28">
        <f t="shared" si="3377"/>
        <v>0</v>
      </c>
      <c r="CU894" s="29"/>
      <c r="CV894" s="54">
        <f>_xlfn.XLOOKUP($C894,[28]PSP!$C:$C,[28]PSP!$CV:$CV)</f>
        <v>40</v>
      </c>
      <c r="CW894" s="27">
        <f>_xlfn.XLOOKUP($C894,[28]PSP!$C:$C,[28]PSP!$CW:$CW)</f>
        <v>478.44</v>
      </c>
      <c r="CX894" s="28">
        <f t="shared" si="3378"/>
        <v>19137.599999999999</v>
      </c>
      <c r="CY894" s="29"/>
      <c r="CZ894" s="54">
        <f>_xlfn.XLOOKUP($C894,[28]PSP!$C:$C,[28]PSP!$CZ:$CZ)</f>
        <v>302</v>
      </c>
      <c r="DA894" s="27">
        <f>_xlfn.XLOOKUP($C894,[28]PSP!$C:$C,[28]PSP!$DA:$DA)</f>
        <v>478.44</v>
      </c>
      <c r="DB894" s="28">
        <f t="shared" si="3379"/>
        <v>144488.88</v>
      </c>
      <c r="DC894" s="29"/>
      <c r="DD894" s="54">
        <f>_xlfn.XLOOKUP($C894,[28]PSP!$C:$C,[28]PSP!$DD:$DD)</f>
        <v>256</v>
      </c>
      <c r="DE894" s="27">
        <f>_xlfn.XLOOKUP($C894,[28]PSP!$C:$C,[28]PSP!$DE:$DE)</f>
        <v>478.44</v>
      </c>
      <c r="DF894" s="28">
        <f t="shared" si="3380"/>
        <v>122480.64</v>
      </c>
      <c r="DG894" s="29"/>
      <c r="DH894" s="54" t="str">
        <f>_xlfn.XLOOKUP($C894,[28]PSP!$C:$C,[28]PSP!$DH:$DH)</f>
        <v>0</v>
      </c>
      <c r="DI894" s="27">
        <f>_xlfn.XLOOKUP($C894,[28]PSP!$C:$C,[28]PSP!$DI:$DI)</f>
        <v>478.44</v>
      </c>
      <c r="DJ894" s="28">
        <f t="shared" si="3381"/>
        <v>0</v>
      </c>
      <c r="DK894" s="29"/>
      <c r="DL894" s="54" t="str">
        <f>_xlfn.XLOOKUP($C894,[28]PSP!$C:$C,[28]PSP!$DL:$DL)</f>
        <v>0</v>
      </c>
      <c r="DM894" s="27">
        <f>_xlfn.XLOOKUP($C894,[28]PSP!$C:$C,[28]PSP!$DM:$DM)</f>
        <v>478.44</v>
      </c>
      <c r="DN894" s="28">
        <f t="shared" si="3382"/>
        <v>0</v>
      </c>
      <c r="DO894" s="29"/>
      <c r="DP894" s="54">
        <f>_xlfn.XLOOKUP($C894,[28]PSP!$C:$C,[28]PSP!$DP:$DP)</f>
        <v>280</v>
      </c>
      <c r="DQ894" s="27">
        <f>_xlfn.XLOOKUP($C894,[28]PSP!$C:$C,[28]PSP!$DQ:$DQ)</f>
        <v>478.44</v>
      </c>
      <c r="DR894" s="28">
        <f t="shared" si="3383"/>
        <v>133963.20000000001</v>
      </c>
      <c r="DS894" s="29"/>
      <c r="DT894" s="54" t="str">
        <f>_xlfn.XLOOKUP($C894,[28]PSP!$C:$C,[28]PSP!$DT:$DT)</f>
        <v>0</v>
      </c>
      <c r="DU894" s="27">
        <f>_xlfn.XLOOKUP($C894,[28]PSP!$C:$C,[28]PSP!$DU:$DU)</f>
        <v>478.44</v>
      </c>
      <c r="DV894" s="28">
        <f t="shared" si="3384"/>
        <v>0</v>
      </c>
      <c r="DW894" s="29"/>
      <c r="DX894" s="54" t="str">
        <f>_xlfn.XLOOKUP($C894,[28]PSP!$C:$C,[28]PSP!$DX:$DX)</f>
        <v>0</v>
      </c>
      <c r="DY894" s="27">
        <f>_xlfn.XLOOKUP($C894,[28]PSP!$C:$C,[28]PSP!$DY:$DY)</f>
        <v>478.44</v>
      </c>
      <c r="DZ894" s="28">
        <f t="shared" si="3385"/>
        <v>0</v>
      </c>
      <c r="EA894" s="29"/>
      <c r="EB894" s="54">
        <f>_xlfn.XLOOKUP($C894,[28]PSP!$C:$C,[28]PSP!$EB:$EB)</f>
        <v>224</v>
      </c>
      <c r="EC894" s="27">
        <f>_xlfn.XLOOKUP($C894,[28]PSP!$C:$C,[28]PSP!$EC:$EC)</f>
        <v>478.44</v>
      </c>
      <c r="ED894" s="28">
        <f t="shared" si="3386"/>
        <v>107170.56</v>
      </c>
      <c r="EE894" s="29"/>
      <c r="EF894" s="54">
        <f>_xlfn.XLOOKUP($C894,[28]PSP!$C:$C,[28]PSP!$EF:$EF)</f>
        <v>64</v>
      </c>
      <c r="EG894" s="27">
        <f>_xlfn.XLOOKUP($C894,[28]PSP!$C:$C,[28]PSP!$EG:$EG)</f>
        <v>478.44</v>
      </c>
      <c r="EH894" s="28">
        <f t="shared" si="3387"/>
        <v>30620.16</v>
      </c>
      <c r="EI894" s="29"/>
      <c r="EJ894" s="54">
        <f>_xlfn.XLOOKUP($C894,[28]PSP!$C:$C,[28]PSP!$EJ:$EJ)</f>
        <v>64</v>
      </c>
      <c r="EK894" s="27">
        <f>_xlfn.XLOOKUP($C894,[28]PSP!$C:$C,[28]PSP!$EK:$EK)</f>
        <v>478.44</v>
      </c>
      <c r="EL894" s="28">
        <f t="shared" si="3388"/>
        <v>30620.16</v>
      </c>
      <c r="EM894" s="29"/>
      <c r="EN894" s="108"/>
      <c r="EO894" s="29">
        <f t="shared" si="3252"/>
        <v>1070748.7199999997</v>
      </c>
      <c r="EP894" s="29">
        <f t="shared" si="3217"/>
        <v>1070748.7200000002</v>
      </c>
      <c r="EQ894" s="4" t="b">
        <f t="shared" si="3320"/>
        <v>1</v>
      </c>
      <c r="ES894" s="118">
        <f t="shared" si="3287"/>
        <v>1.1767000000000001</v>
      </c>
    </row>
    <row r="895" spans="3:149" ht="21" x14ac:dyDescent="0.25">
      <c r="C895" s="24" t="s">
        <v>1016</v>
      </c>
      <c r="D895" s="43" t="str">
        <f>_xlfn.XLOOKUP($C895,[28]PSP!$C:$C,[28]PSP!$D:$D)</f>
        <v>RO-40989</v>
      </c>
      <c r="E895" s="24" t="str">
        <f>_xlfn.XLOOKUP($C895,[28]PSP!$C:$C,[28]PSP!$E:$E)</f>
        <v>DER/MG</v>
      </c>
      <c r="F895" s="25" t="str">
        <f>_xlfn.XLOOKUP($C895,[28]PSP!$C:$C,[28]PSP!$F:$F)</f>
        <v>BARREIRA  SIMPLES  DE  CONCRETO  ARMADO  TIPO  NEW  JERSEY (EXECUÇÃO,  INCLUINDO   FORNECIMENTO  E  TRANSPORTE  DE TODOS OS MATERIAIS)</v>
      </c>
      <c r="G895" s="26" t="str">
        <f>_xlfn.XLOOKUP($C895,[28]PSP!$C:$C,[28]PSP!$G:$G)</f>
        <v>M</v>
      </c>
      <c r="H895" s="53">
        <f>_xlfn.XLOOKUP($C895,[28]PSP!$C:$C,[28]PSP!$H:$H)</f>
        <v>4698</v>
      </c>
      <c r="I895" s="28">
        <f>_xlfn.XLOOKUP($C895,[28]PSP!$C:$C,[28]PSP!$I:$I)</f>
        <v>1384359.6500000001</v>
      </c>
      <c r="J895" s="28">
        <f t="shared" si="3355"/>
        <v>1628976.0001550002</v>
      </c>
      <c r="K895" s="29"/>
      <c r="L895" s="54">
        <f>_xlfn.XLOOKUP($C895,[28]PSP!$C:$C,[28]PSP!$L:$L)</f>
        <v>46</v>
      </c>
      <c r="M895" s="27">
        <f>_xlfn.XLOOKUP($C895,[28]PSP!$C:$C,[28]PSP!$M:$M)</f>
        <v>294.67</v>
      </c>
      <c r="N895" s="28">
        <f t="shared" si="3356"/>
        <v>13554.82</v>
      </c>
      <c r="O895" s="29"/>
      <c r="P895" s="54" t="str">
        <f>_xlfn.XLOOKUP($C895,[28]PSP!$C:$C,[28]PSP!$P:$P)</f>
        <v>0</v>
      </c>
      <c r="Q895" s="27">
        <f>_xlfn.XLOOKUP($C895,[28]PSP!$C:$C,[28]PSP!$Q:$Q)</f>
        <v>294.67</v>
      </c>
      <c r="R895" s="28">
        <f t="shared" si="3357"/>
        <v>0</v>
      </c>
      <c r="S895" s="29"/>
      <c r="T895" s="54" t="str">
        <f>_xlfn.XLOOKUP($C895,[28]PSP!$C:$C,[28]PSP!$T:$T)</f>
        <v>0</v>
      </c>
      <c r="U895" s="27">
        <f>_xlfn.XLOOKUP($C895,[28]PSP!$C:$C,[28]PSP!$U:$U)</f>
        <v>294.67</v>
      </c>
      <c r="V895" s="28">
        <f t="shared" si="3358"/>
        <v>0</v>
      </c>
      <c r="W895" s="29"/>
      <c r="X895" s="54" t="str">
        <f>_xlfn.XLOOKUP($C895,[28]PSP!$C:$C,[28]PSP!$X:$X)</f>
        <v>0</v>
      </c>
      <c r="Y895" s="27">
        <f>_xlfn.XLOOKUP($C895,[28]PSP!$C:$C,[28]PSP!$Y:$Y)</f>
        <v>294.67</v>
      </c>
      <c r="Z895" s="28">
        <f t="shared" si="3359"/>
        <v>0</v>
      </c>
      <c r="AA895" s="29"/>
      <c r="AB895" s="54">
        <f>_xlfn.XLOOKUP($C895,[28]PSP!$C:$C,[28]PSP!$AB:$AB)</f>
        <v>86</v>
      </c>
      <c r="AC895" s="27">
        <f>_xlfn.XLOOKUP($C895,[28]PSP!$C:$C,[28]PSP!$AC:$AC)</f>
        <v>294.67</v>
      </c>
      <c r="AD895" s="28">
        <f t="shared" si="3360"/>
        <v>25341.62</v>
      </c>
      <c r="AE895" s="29"/>
      <c r="AF895" s="54" t="str">
        <f>_xlfn.XLOOKUP($C895,[28]PSP!$C:$C,[28]PSP!$AF:$AF)</f>
        <v>0</v>
      </c>
      <c r="AG895" s="27">
        <f>_xlfn.XLOOKUP($C895,[28]PSP!$C:$C,[28]PSP!$AG:$AG)</f>
        <v>294.67</v>
      </c>
      <c r="AH895" s="28">
        <f t="shared" si="3361"/>
        <v>0</v>
      </c>
      <c r="AI895" s="29"/>
      <c r="AJ895" s="54" t="str">
        <f>_xlfn.XLOOKUP($C895,[28]PSP!$C:$C,[28]PSP!$AJ:$AJ)</f>
        <v>0</v>
      </c>
      <c r="AK895" s="27">
        <f>_xlfn.XLOOKUP($C895,[28]PSP!$C:$C,[28]PSP!$AK:$AK)</f>
        <v>294.67</v>
      </c>
      <c r="AL895" s="28">
        <f t="shared" si="3362"/>
        <v>0</v>
      </c>
      <c r="AM895" s="29"/>
      <c r="AN895" s="54">
        <f>_xlfn.XLOOKUP($C895,[28]PSP!$C:$C,[28]PSP!$AN:$AN)</f>
        <v>394</v>
      </c>
      <c r="AO895" s="27">
        <f>_xlfn.XLOOKUP($C895,[28]PSP!$C:$C,[28]PSP!$AO:$AO)</f>
        <v>294.67</v>
      </c>
      <c r="AP895" s="28">
        <f t="shared" si="3363"/>
        <v>116099.98</v>
      </c>
      <c r="AQ895" s="29"/>
      <c r="AR895" s="54" t="str">
        <f>_xlfn.XLOOKUP($C895,[28]PSP!$C:$C,[28]PSP!$AR:$AR)</f>
        <v>0</v>
      </c>
      <c r="AS895" s="27">
        <f>_xlfn.XLOOKUP($C895,[28]PSP!$C:$C,[28]PSP!$AS:$AS)</f>
        <v>294.67</v>
      </c>
      <c r="AT895" s="28">
        <f t="shared" si="3364"/>
        <v>0</v>
      </c>
      <c r="AU895" s="29"/>
      <c r="AV895" s="54">
        <f>_xlfn.XLOOKUP($C895,[28]PSP!$C:$C,[28]PSP!$AV:$AV)</f>
        <v>76</v>
      </c>
      <c r="AW895" s="27">
        <f>_xlfn.XLOOKUP($C895,[28]PSP!$C:$C,[28]PSP!$AW:$AW)</f>
        <v>294.67</v>
      </c>
      <c r="AX895" s="28">
        <f t="shared" si="3365"/>
        <v>22394.92</v>
      </c>
      <c r="AY895" s="29"/>
      <c r="AZ895" s="54">
        <f>_xlfn.XLOOKUP($C895,[28]PSP!$C:$C,[28]PSP!$AZ:$AZ)</f>
        <v>76</v>
      </c>
      <c r="BA895" s="27">
        <f>_xlfn.XLOOKUP($C895,[28]PSP!$C:$C,[28]PSP!$BA:$BA)</f>
        <v>294.67</v>
      </c>
      <c r="BB895" s="28">
        <f t="shared" si="3366"/>
        <v>22394.92</v>
      </c>
      <c r="BC895" s="29"/>
      <c r="BD895" s="54">
        <f>_xlfn.XLOOKUP($C895,[28]PSP!$C:$C,[28]PSP!$BD:$BD)</f>
        <v>139</v>
      </c>
      <c r="BE895" s="27">
        <f>_xlfn.XLOOKUP($C895,[28]PSP!$C:$C,[28]PSP!$BE:$BE)</f>
        <v>294.67</v>
      </c>
      <c r="BF895" s="28">
        <f t="shared" si="3367"/>
        <v>40959.129999999997</v>
      </c>
      <c r="BG895" s="29"/>
      <c r="BH895" s="54">
        <f>_xlfn.XLOOKUP($C895,[28]PSP!$C:$C,[28]PSP!$BH:$BH)</f>
        <v>170.5</v>
      </c>
      <c r="BI895" s="27">
        <f>_xlfn.XLOOKUP($C895,[28]PSP!$C:$C,[28]PSP!$BI:$BI)</f>
        <v>294.67</v>
      </c>
      <c r="BJ895" s="28">
        <f t="shared" si="3368"/>
        <v>50241.23</v>
      </c>
      <c r="BK895" s="29"/>
      <c r="BL895" s="54">
        <f>_xlfn.XLOOKUP($C895,[28]PSP!$C:$C,[28]PSP!$BL:$BL)</f>
        <v>18.5</v>
      </c>
      <c r="BM895" s="27">
        <f>_xlfn.XLOOKUP($C895,[28]PSP!$C:$C,[28]PSP!$BM:$BM)</f>
        <v>294.67</v>
      </c>
      <c r="BN895" s="28">
        <f t="shared" si="3369"/>
        <v>5451.39</v>
      </c>
      <c r="BO895" s="29"/>
      <c r="BP895" s="54" t="str">
        <f>_xlfn.XLOOKUP($C895,[28]PSP!$C:$C,[28]PSP!$BP:$BP)</f>
        <v>0</v>
      </c>
      <c r="BQ895" s="27">
        <f>_xlfn.XLOOKUP($C895,[28]PSP!$C:$C,[28]PSP!$BQ:$BQ)</f>
        <v>294.67</v>
      </c>
      <c r="BR895" s="28">
        <f t="shared" si="3370"/>
        <v>0</v>
      </c>
      <c r="BS895" s="29"/>
      <c r="BT895" s="54">
        <f>_xlfn.XLOOKUP($C895,[28]PSP!$C:$C,[28]PSP!$BT:$BT)</f>
        <v>76</v>
      </c>
      <c r="BU895" s="27">
        <f>_xlfn.XLOOKUP($C895,[28]PSP!$C:$C,[28]PSP!$BU:$BU)</f>
        <v>294.67</v>
      </c>
      <c r="BV895" s="28">
        <f t="shared" si="3371"/>
        <v>22394.92</v>
      </c>
      <c r="BW895" s="29"/>
      <c r="BX895" s="54">
        <f>_xlfn.XLOOKUP($C895,[28]PSP!$C:$C,[28]PSP!$BX:$BX)</f>
        <v>182</v>
      </c>
      <c r="BY895" s="27">
        <f>_xlfn.XLOOKUP($C895,[28]PSP!$C:$C,[28]PSP!$BY:$BY)</f>
        <v>294.67</v>
      </c>
      <c r="BZ895" s="28">
        <f t="shared" si="3372"/>
        <v>53629.94</v>
      </c>
      <c r="CA895" s="29"/>
      <c r="CB895" s="54">
        <f>_xlfn.XLOOKUP($C895,[28]PSP!$C:$C,[28]PSP!$CB:$CB)</f>
        <v>218</v>
      </c>
      <c r="CC895" s="27">
        <f>_xlfn.XLOOKUP($C895,[28]PSP!$C:$C,[28]PSP!$CC:$CC)</f>
        <v>294.67</v>
      </c>
      <c r="CD895" s="28">
        <f t="shared" si="3373"/>
        <v>64238.06</v>
      </c>
      <c r="CE895" s="29"/>
      <c r="CF895" s="54">
        <f>_xlfn.XLOOKUP($C895,[28]PSP!$C:$C,[28]PSP!$CF:$CF)</f>
        <v>510</v>
      </c>
      <c r="CG895" s="27">
        <f>_xlfn.XLOOKUP($C895,[28]PSP!$C:$C,[28]PSP!$CG:$CG)</f>
        <v>294.67</v>
      </c>
      <c r="CH895" s="28">
        <f t="shared" si="3374"/>
        <v>150281.70000000001</v>
      </c>
      <c r="CI895" s="29"/>
      <c r="CJ895" s="54">
        <f>_xlfn.XLOOKUP($C895,[28]PSP!$C:$C,[28]PSP!$CJ:$CJ)</f>
        <v>76</v>
      </c>
      <c r="CK895" s="27">
        <f>_xlfn.XLOOKUP($C895,[28]PSP!$C:$C,[28]PSP!$CK:$CK)</f>
        <v>294.67</v>
      </c>
      <c r="CL895" s="28">
        <f t="shared" si="3375"/>
        <v>22394.92</v>
      </c>
      <c r="CM895" s="29"/>
      <c r="CN895" s="54">
        <f>_xlfn.XLOOKUP($C895,[28]PSP!$C:$C,[28]PSP!$CN:$CN)</f>
        <v>228</v>
      </c>
      <c r="CO895" s="27">
        <f>_xlfn.XLOOKUP($C895,[28]PSP!$C:$C,[28]PSP!$CO:$CO)</f>
        <v>294.67</v>
      </c>
      <c r="CP895" s="28">
        <f t="shared" si="3376"/>
        <v>67184.759999999995</v>
      </c>
      <c r="CQ895" s="29"/>
      <c r="CR895" s="54" t="str">
        <f>_xlfn.XLOOKUP($C895,[28]PSP!$C:$C,[28]PSP!$CR:$CR)</f>
        <v>0</v>
      </c>
      <c r="CS895" s="27">
        <f>_xlfn.XLOOKUP($C895,[28]PSP!$C:$C,[28]PSP!$CS:$CS)</f>
        <v>294.67</v>
      </c>
      <c r="CT895" s="28">
        <f t="shared" si="3377"/>
        <v>0</v>
      </c>
      <c r="CU895" s="29"/>
      <c r="CV895" s="54">
        <f>_xlfn.XLOOKUP($C895,[28]PSP!$C:$C,[28]PSP!$CV:$CV)</f>
        <v>146</v>
      </c>
      <c r="CW895" s="27">
        <f>_xlfn.XLOOKUP($C895,[28]PSP!$C:$C,[28]PSP!$CW:$CW)</f>
        <v>294.67</v>
      </c>
      <c r="CX895" s="28">
        <f t="shared" si="3378"/>
        <v>43021.82</v>
      </c>
      <c r="CY895" s="29"/>
      <c r="CZ895" s="54">
        <f>_xlfn.XLOOKUP($C895,[28]PSP!$C:$C,[28]PSP!$CZ:$CZ)</f>
        <v>568</v>
      </c>
      <c r="DA895" s="27">
        <f>_xlfn.XLOOKUP($C895,[28]PSP!$C:$C,[28]PSP!$DA:$DA)</f>
        <v>294.67</v>
      </c>
      <c r="DB895" s="28">
        <f t="shared" si="3379"/>
        <v>167372.56</v>
      </c>
      <c r="DC895" s="29"/>
      <c r="DD895" s="54">
        <f>_xlfn.XLOOKUP($C895,[28]PSP!$C:$C,[28]PSP!$DD:$DD)</f>
        <v>494</v>
      </c>
      <c r="DE895" s="27">
        <f>_xlfn.XLOOKUP($C895,[28]PSP!$C:$C,[28]PSP!$DE:$DE)</f>
        <v>294.67</v>
      </c>
      <c r="DF895" s="28">
        <f t="shared" si="3380"/>
        <v>145566.98000000001</v>
      </c>
      <c r="DG895" s="29"/>
      <c r="DH895" s="54" t="str">
        <f>_xlfn.XLOOKUP($C895,[28]PSP!$C:$C,[28]PSP!$DH:$DH)</f>
        <v>0</v>
      </c>
      <c r="DI895" s="27">
        <f>_xlfn.XLOOKUP($C895,[28]PSP!$C:$C,[28]PSP!$DI:$DI)</f>
        <v>294.67</v>
      </c>
      <c r="DJ895" s="28">
        <f t="shared" si="3381"/>
        <v>0</v>
      </c>
      <c r="DK895" s="29"/>
      <c r="DL895" s="54" t="str">
        <f>_xlfn.XLOOKUP($C895,[28]PSP!$C:$C,[28]PSP!$DL:$DL)</f>
        <v>0</v>
      </c>
      <c r="DM895" s="27">
        <f>_xlfn.XLOOKUP($C895,[28]PSP!$C:$C,[28]PSP!$DM:$DM)</f>
        <v>294.67</v>
      </c>
      <c r="DN895" s="28">
        <f t="shared" si="3382"/>
        <v>0</v>
      </c>
      <c r="DO895" s="29"/>
      <c r="DP895" s="54">
        <f>_xlfn.XLOOKUP($C895,[28]PSP!$C:$C,[28]PSP!$DP:$DP)</f>
        <v>422</v>
      </c>
      <c r="DQ895" s="27">
        <f>_xlfn.XLOOKUP($C895,[28]PSP!$C:$C,[28]PSP!$DQ:$DQ)</f>
        <v>294.67</v>
      </c>
      <c r="DR895" s="28">
        <f t="shared" si="3383"/>
        <v>124350.74</v>
      </c>
      <c r="DS895" s="29"/>
      <c r="DT895" s="54" t="str">
        <f>_xlfn.XLOOKUP($C895,[28]PSP!$C:$C,[28]PSP!$DT:$DT)</f>
        <v>0</v>
      </c>
      <c r="DU895" s="27">
        <f>_xlfn.XLOOKUP($C895,[28]PSP!$C:$C,[28]PSP!$DU:$DU)</f>
        <v>294.67</v>
      </c>
      <c r="DV895" s="28">
        <f t="shared" si="3384"/>
        <v>0</v>
      </c>
      <c r="DW895" s="29"/>
      <c r="DX895" s="54" t="str">
        <f>_xlfn.XLOOKUP($C895,[28]PSP!$C:$C,[28]PSP!$DX:$DX)</f>
        <v>0</v>
      </c>
      <c r="DY895" s="27">
        <f>_xlfn.XLOOKUP($C895,[28]PSP!$C:$C,[28]PSP!$DY:$DY)</f>
        <v>294.67</v>
      </c>
      <c r="DZ895" s="28">
        <f t="shared" si="3385"/>
        <v>0</v>
      </c>
      <c r="EA895" s="29"/>
      <c r="EB895" s="54">
        <f>_xlfn.XLOOKUP($C895,[28]PSP!$C:$C,[28]PSP!$EB:$EB)</f>
        <v>468</v>
      </c>
      <c r="EC895" s="27">
        <f>_xlfn.XLOOKUP($C895,[28]PSP!$C:$C,[28]PSP!$EC:$EC)</f>
        <v>294.67</v>
      </c>
      <c r="ED895" s="28">
        <f t="shared" si="3386"/>
        <v>137905.56</v>
      </c>
      <c r="EE895" s="29"/>
      <c r="EF895" s="54">
        <f>_xlfn.XLOOKUP($C895,[28]PSP!$C:$C,[28]PSP!$EF:$EF)</f>
        <v>152</v>
      </c>
      <c r="EG895" s="27">
        <f>_xlfn.XLOOKUP($C895,[28]PSP!$C:$C,[28]PSP!$EG:$EG)</f>
        <v>294.67</v>
      </c>
      <c r="EH895" s="28">
        <f t="shared" si="3387"/>
        <v>44789.84</v>
      </c>
      <c r="EI895" s="29"/>
      <c r="EJ895" s="54">
        <f>_xlfn.XLOOKUP($C895,[28]PSP!$C:$C,[28]PSP!$EJ:$EJ)</f>
        <v>152</v>
      </c>
      <c r="EK895" s="27">
        <f>_xlfn.XLOOKUP($C895,[28]PSP!$C:$C,[28]PSP!$EK:$EK)</f>
        <v>294.67</v>
      </c>
      <c r="EL895" s="28">
        <f t="shared" si="3388"/>
        <v>44789.84</v>
      </c>
      <c r="EM895" s="29"/>
      <c r="EN895" s="108"/>
      <c r="EO895" s="29">
        <f t="shared" si="3252"/>
        <v>1384359.6499999997</v>
      </c>
      <c r="EP895" s="29">
        <f t="shared" si="3217"/>
        <v>1384359.6500000001</v>
      </c>
      <c r="EQ895" s="4" t="b">
        <f t="shared" si="3320"/>
        <v>1</v>
      </c>
      <c r="ES895" s="118">
        <f t="shared" si="3287"/>
        <v>1.1767000000000001</v>
      </c>
    </row>
    <row r="896" spans="3:149" ht="21" x14ac:dyDescent="0.25">
      <c r="C896" s="24" t="s">
        <v>1017</v>
      </c>
      <c r="D896" s="43">
        <f>_xlfn.XLOOKUP($C896,[28]PSP!$C:$C,[28]PSP!$D:$D)</f>
        <v>3713828</v>
      </c>
      <c r="E896" s="24" t="str">
        <f>_xlfn.XLOOKUP($C896,[28]PSP!$C:$C,[28]PSP!$E:$E)</f>
        <v>SICRO SERVIÇO</v>
      </c>
      <c r="F896" s="25" t="str">
        <f>_xlfn.XLOOKUP($C896,[28]PSP!$C:$C,[28]PSP!$F:$F)</f>
        <v>BARREIRA DUPLA DE CONCRETO, ARMADA, PRÉ-MOLDADA (PERFIL NEW JERSEY) - L &gt; 3,00 M E H = 810 MM</v>
      </c>
      <c r="G896" s="26" t="str">
        <f>_xlfn.XLOOKUP($C896,[28]PSP!$C:$C,[28]PSP!$G:$G)</f>
        <v>M</v>
      </c>
      <c r="H896" s="53">
        <f>_xlfn.XLOOKUP($C896,[28]PSP!$C:$C,[28]PSP!$H:$H)</f>
        <v>0</v>
      </c>
      <c r="I896" s="28">
        <f>_xlfn.XLOOKUP($C896,[28]PSP!$C:$C,[28]PSP!$I:$I)</f>
        <v>0</v>
      </c>
      <c r="J896" s="28">
        <f t="shared" si="3355"/>
        <v>0</v>
      </c>
      <c r="K896" s="29"/>
      <c r="L896" s="54">
        <f>_xlfn.XLOOKUP($C896,[28]PSP!$C:$C,[28]PSP!$L:$L)</f>
        <v>0</v>
      </c>
      <c r="M896" s="27">
        <f>_xlfn.XLOOKUP($C896,[28]PSP!$C:$C,[28]PSP!$M:$M)</f>
        <v>174.25</v>
      </c>
      <c r="N896" s="28">
        <f t="shared" si="3356"/>
        <v>0</v>
      </c>
      <c r="O896" s="29"/>
      <c r="P896" s="54" t="str">
        <f>_xlfn.XLOOKUP($C896,[28]PSP!$C:$C,[28]PSP!$P:$P)</f>
        <v>0</v>
      </c>
      <c r="Q896" s="27">
        <f>_xlfn.XLOOKUP($C896,[28]PSP!$C:$C,[28]PSP!$Q:$Q)</f>
        <v>174.25</v>
      </c>
      <c r="R896" s="28">
        <f t="shared" si="3357"/>
        <v>0</v>
      </c>
      <c r="S896" s="29"/>
      <c r="T896" s="54" t="str">
        <f>_xlfn.XLOOKUP($C896,[28]PSP!$C:$C,[28]PSP!$T:$T)</f>
        <v>0</v>
      </c>
      <c r="U896" s="27">
        <f>_xlfn.XLOOKUP($C896,[28]PSP!$C:$C,[28]PSP!$U:$U)</f>
        <v>174.25</v>
      </c>
      <c r="V896" s="28">
        <f t="shared" si="3358"/>
        <v>0</v>
      </c>
      <c r="W896" s="29"/>
      <c r="X896" s="54" t="str">
        <f>_xlfn.XLOOKUP($C896,[28]PSP!$C:$C,[28]PSP!$X:$X)</f>
        <v>0</v>
      </c>
      <c r="Y896" s="27">
        <f>_xlfn.XLOOKUP($C896,[28]PSP!$C:$C,[28]PSP!$Y:$Y)</f>
        <v>174.25</v>
      </c>
      <c r="Z896" s="28">
        <f t="shared" si="3359"/>
        <v>0</v>
      </c>
      <c r="AA896" s="29"/>
      <c r="AB896" s="54">
        <f>_xlfn.XLOOKUP($C896,[28]PSP!$C:$C,[28]PSP!$AB:$AB)</f>
        <v>0</v>
      </c>
      <c r="AC896" s="27">
        <f>_xlfn.XLOOKUP($C896,[28]PSP!$C:$C,[28]PSP!$AC:$AC)</f>
        <v>174.25</v>
      </c>
      <c r="AD896" s="28">
        <f t="shared" si="3360"/>
        <v>0</v>
      </c>
      <c r="AE896" s="29"/>
      <c r="AF896" s="54" t="str">
        <f>_xlfn.XLOOKUP($C896,[28]PSP!$C:$C,[28]PSP!$AF:$AF)</f>
        <v>0</v>
      </c>
      <c r="AG896" s="27">
        <f>_xlfn.XLOOKUP($C896,[28]PSP!$C:$C,[28]PSP!$AG:$AG)</f>
        <v>174.25</v>
      </c>
      <c r="AH896" s="28">
        <f t="shared" si="3361"/>
        <v>0</v>
      </c>
      <c r="AI896" s="29"/>
      <c r="AJ896" s="54" t="str">
        <f>_xlfn.XLOOKUP($C896,[28]PSP!$C:$C,[28]PSP!$AJ:$AJ)</f>
        <v>0</v>
      </c>
      <c r="AK896" s="27">
        <f>_xlfn.XLOOKUP($C896,[28]PSP!$C:$C,[28]PSP!$AK:$AK)</f>
        <v>174.25</v>
      </c>
      <c r="AL896" s="28">
        <f t="shared" si="3362"/>
        <v>0</v>
      </c>
      <c r="AM896" s="29"/>
      <c r="AN896" s="54">
        <f>_xlfn.XLOOKUP($C896,[28]PSP!$C:$C,[28]PSP!$AN:$AN)</f>
        <v>0</v>
      </c>
      <c r="AO896" s="27">
        <f>_xlfn.XLOOKUP($C896,[28]PSP!$C:$C,[28]PSP!$AO:$AO)</f>
        <v>174.25</v>
      </c>
      <c r="AP896" s="28">
        <f t="shared" si="3363"/>
        <v>0</v>
      </c>
      <c r="AQ896" s="29"/>
      <c r="AR896" s="54" t="str">
        <f>_xlfn.XLOOKUP($C896,[28]PSP!$C:$C,[28]PSP!$AR:$AR)</f>
        <v>0</v>
      </c>
      <c r="AS896" s="27">
        <f>_xlfn.XLOOKUP($C896,[28]PSP!$C:$C,[28]PSP!$AS:$AS)</f>
        <v>174.25</v>
      </c>
      <c r="AT896" s="28">
        <f t="shared" si="3364"/>
        <v>0</v>
      </c>
      <c r="AU896" s="29"/>
      <c r="AV896" s="54">
        <f>_xlfn.XLOOKUP($C896,[28]PSP!$C:$C,[28]PSP!$AV:$AV)</f>
        <v>0</v>
      </c>
      <c r="AW896" s="27">
        <f>_xlfn.XLOOKUP($C896,[28]PSP!$C:$C,[28]PSP!$AW:$AW)</f>
        <v>174.25</v>
      </c>
      <c r="AX896" s="28">
        <f t="shared" si="3365"/>
        <v>0</v>
      </c>
      <c r="AY896" s="29"/>
      <c r="AZ896" s="54">
        <f>_xlfn.XLOOKUP($C896,[28]PSP!$C:$C,[28]PSP!$AZ:$AZ)</f>
        <v>0</v>
      </c>
      <c r="BA896" s="27">
        <f>_xlfn.XLOOKUP($C896,[28]PSP!$C:$C,[28]PSP!$BA:$BA)</f>
        <v>174.25</v>
      </c>
      <c r="BB896" s="28">
        <f t="shared" si="3366"/>
        <v>0</v>
      </c>
      <c r="BC896" s="29"/>
      <c r="BD896" s="54">
        <f>_xlfn.XLOOKUP($C896,[28]PSP!$C:$C,[28]PSP!$BD:$BD)</f>
        <v>0</v>
      </c>
      <c r="BE896" s="27">
        <f>_xlfn.XLOOKUP($C896,[28]PSP!$C:$C,[28]PSP!$BE:$BE)</f>
        <v>174.25</v>
      </c>
      <c r="BF896" s="28">
        <f t="shared" si="3367"/>
        <v>0</v>
      </c>
      <c r="BG896" s="29"/>
      <c r="BH896" s="54">
        <f>_xlfn.XLOOKUP($C896,[28]PSP!$C:$C,[28]PSP!$BH:$BH)</f>
        <v>0</v>
      </c>
      <c r="BI896" s="27">
        <f>_xlfn.XLOOKUP($C896,[28]PSP!$C:$C,[28]PSP!$BI:$BI)</f>
        <v>174.25</v>
      </c>
      <c r="BJ896" s="28">
        <f t="shared" si="3368"/>
        <v>0</v>
      </c>
      <c r="BK896" s="29"/>
      <c r="BL896" s="54">
        <f>_xlfn.XLOOKUP($C896,[28]PSP!$C:$C,[28]PSP!$BL:$BL)</f>
        <v>0</v>
      </c>
      <c r="BM896" s="27">
        <f>_xlfn.XLOOKUP($C896,[28]PSP!$C:$C,[28]PSP!$BM:$BM)</f>
        <v>174.25</v>
      </c>
      <c r="BN896" s="28">
        <f t="shared" si="3369"/>
        <v>0</v>
      </c>
      <c r="BO896" s="29"/>
      <c r="BP896" s="54" t="str">
        <f>_xlfn.XLOOKUP($C896,[28]PSP!$C:$C,[28]PSP!$BP:$BP)</f>
        <v>0</v>
      </c>
      <c r="BQ896" s="27">
        <f>_xlfn.XLOOKUP($C896,[28]PSP!$C:$C,[28]PSP!$BQ:$BQ)</f>
        <v>174.25</v>
      </c>
      <c r="BR896" s="28">
        <f t="shared" si="3370"/>
        <v>0</v>
      </c>
      <c r="BS896" s="29"/>
      <c r="BT896" s="54">
        <f>_xlfn.XLOOKUP($C896,[28]PSP!$C:$C,[28]PSP!$BT:$BT)</f>
        <v>0</v>
      </c>
      <c r="BU896" s="27">
        <f>_xlfn.XLOOKUP($C896,[28]PSP!$C:$C,[28]PSP!$BU:$BU)</f>
        <v>174.25</v>
      </c>
      <c r="BV896" s="28">
        <f t="shared" si="3371"/>
        <v>0</v>
      </c>
      <c r="BW896" s="29"/>
      <c r="BX896" s="54">
        <f>_xlfn.XLOOKUP($C896,[28]PSP!$C:$C,[28]PSP!$BX:$BX)</f>
        <v>0</v>
      </c>
      <c r="BY896" s="27">
        <f>_xlfn.XLOOKUP($C896,[28]PSP!$C:$C,[28]PSP!$BY:$BY)</f>
        <v>174.25</v>
      </c>
      <c r="BZ896" s="28">
        <f t="shared" si="3372"/>
        <v>0</v>
      </c>
      <c r="CA896" s="29"/>
      <c r="CB896" s="54">
        <f>_xlfn.XLOOKUP($C896,[28]PSP!$C:$C,[28]PSP!$CB:$CB)</f>
        <v>0</v>
      </c>
      <c r="CC896" s="27">
        <f>_xlfn.XLOOKUP($C896,[28]PSP!$C:$C,[28]PSP!$CC:$CC)</f>
        <v>174.25</v>
      </c>
      <c r="CD896" s="28">
        <f t="shared" si="3373"/>
        <v>0</v>
      </c>
      <c r="CE896" s="29"/>
      <c r="CF896" s="54">
        <f>_xlfn.XLOOKUP($C896,[28]PSP!$C:$C,[28]PSP!$CF:$CF)</f>
        <v>0</v>
      </c>
      <c r="CG896" s="27">
        <f>_xlfn.XLOOKUP($C896,[28]PSP!$C:$C,[28]PSP!$CG:$CG)</f>
        <v>174.25</v>
      </c>
      <c r="CH896" s="28">
        <f t="shared" si="3374"/>
        <v>0</v>
      </c>
      <c r="CI896" s="29"/>
      <c r="CJ896" s="54">
        <f>_xlfn.XLOOKUP($C896,[28]PSP!$C:$C,[28]PSP!$CJ:$CJ)</f>
        <v>0</v>
      </c>
      <c r="CK896" s="27">
        <f>_xlfn.XLOOKUP($C896,[28]PSP!$C:$C,[28]PSP!$CK:$CK)</f>
        <v>174.25</v>
      </c>
      <c r="CL896" s="28">
        <f t="shared" si="3375"/>
        <v>0</v>
      </c>
      <c r="CM896" s="29"/>
      <c r="CN896" s="54">
        <f>_xlfn.XLOOKUP($C896,[28]PSP!$C:$C,[28]PSP!$CN:$CN)</f>
        <v>0</v>
      </c>
      <c r="CO896" s="27">
        <f>_xlfn.XLOOKUP($C896,[28]PSP!$C:$C,[28]PSP!$CO:$CO)</f>
        <v>174.25</v>
      </c>
      <c r="CP896" s="28">
        <f t="shared" si="3376"/>
        <v>0</v>
      </c>
      <c r="CQ896" s="29"/>
      <c r="CR896" s="54" t="str">
        <f>_xlfn.XLOOKUP($C896,[28]PSP!$C:$C,[28]PSP!$CR:$CR)</f>
        <v>0</v>
      </c>
      <c r="CS896" s="27">
        <f>_xlfn.XLOOKUP($C896,[28]PSP!$C:$C,[28]PSP!$CS:$CS)</f>
        <v>174.25</v>
      </c>
      <c r="CT896" s="28">
        <f t="shared" si="3377"/>
        <v>0</v>
      </c>
      <c r="CU896" s="29"/>
      <c r="CV896" s="54">
        <f>_xlfn.XLOOKUP($C896,[28]PSP!$C:$C,[28]PSP!$CV:$CV)</f>
        <v>0</v>
      </c>
      <c r="CW896" s="27">
        <f>_xlfn.XLOOKUP($C896,[28]PSP!$C:$C,[28]PSP!$CW:$CW)</f>
        <v>174.25</v>
      </c>
      <c r="CX896" s="28">
        <f t="shared" si="3378"/>
        <v>0</v>
      </c>
      <c r="CY896" s="29"/>
      <c r="CZ896" s="54">
        <f>_xlfn.XLOOKUP($C896,[28]PSP!$C:$C,[28]PSP!$CZ:$CZ)</f>
        <v>0</v>
      </c>
      <c r="DA896" s="27">
        <f>_xlfn.XLOOKUP($C896,[28]PSP!$C:$C,[28]PSP!$DA:$DA)</f>
        <v>174.25</v>
      </c>
      <c r="DB896" s="28">
        <f t="shared" si="3379"/>
        <v>0</v>
      </c>
      <c r="DC896" s="29"/>
      <c r="DD896" s="54">
        <f>_xlfn.XLOOKUP($C896,[28]PSP!$C:$C,[28]PSP!$DD:$DD)</f>
        <v>0</v>
      </c>
      <c r="DE896" s="27">
        <f>_xlfn.XLOOKUP($C896,[28]PSP!$C:$C,[28]PSP!$DE:$DE)</f>
        <v>174.25</v>
      </c>
      <c r="DF896" s="28">
        <f t="shared" si="3380"/>
        <v>0</v>
      </c>
      <c r="DG896" s="29"/>
      <c r="DH896" s="54" t="str">
        <f>_xlfn.XLOOKUP($C896,[28]PSP!$C:$C,[28]PSP!$DH:$DH)</f>
        <v>0</v>
      </c>
      <c r="DI896" s="27">
        <f>_xlfn.XLOOKUP($C896,[28]PSP!$C:$C,[28]PSP!$DI:$DI)</f>
        <v>174.25</v>
      </c>
      <c r="DJ896" s="28">
        <f t="shared" si="3381"/>
        <v>0</v>
      </c>
      <c r="DK896" s="29"/>
      <c r="DL896" s="54" t="str">
        <f>_xlfn.XLOOKUP($C896,[28]PSP!$C:$C,[28]PSP!$DL:$DL)</f>
        <v>0</v>
      </c>
      <c r="DM896" s="27">
        <f>_xlfn.XLOOKUP($C896,[28]PSP!$C:$C,[28]PSP!$DM:$DM)</f>
        <v>174.25</v>
      </c>
      <c r="DN896" s="28">
        <f t="shared" si="3382"/>
        <v>0</v>
      </c>
      <c r="DO896" s="29"/>
      <c r="DP896" s="54">
        <f>_xlfn.XLOOKUP($C896,[28]PSP!$C:$C,[28]PSP!$DP:$DP)</f>
        <v>0</v>
      </c>
      <c r="DQ896" s="27">
        <f>_xlfn.XLOOKUP($C896,[28]PSP!$C:$C,[28]PSP!$DQ:$DQ)</f>
        <v>174.25</v>
      </c>
      <c r="DR896" s="28">
        <f t="shared" si="3383"/>
        <v>0</v>
      </c>
      <c r="DS896" s="29"/>
      <c r="DT896" s="54" t="str">
        <f>_xlfn.XLOOKUP($C896,[28]PSP!$C:$C,[28]PSP!$DT:$DT)</f>
        <v>0</v>
      </c>
      <c r="DU896" s="27">
        <f>_xlfn.XLOOKUP($C896,[28]PSP!$C:$C,[28]PSP!$DU:$DU)</f>
        <v>174.25</v>
      </c>
      <c r="DV896" s="28">
        <f t="shared" si="3384"/>
        <v>0</v>
      </c>
      <c r="DW896" s="29"/>
      <c r="DX896" s="54" t="str">
        <f>_xlfn.XLOOKUP($C896,[28]PSP!$C:$C,[28]PSP!$DX:$DX)</f>
        <v>0</v>
      </c>
      <c r="DY896" s="27">
        <f>_xlfn.XLOOKUP($C896,[28]PSP!$C:$C,[28]PSP!$DY:$DY)</f>
        <v>174.25</v>
      </c>
      <c r="DZ896" s="28">
        <f t="shared" si="3385"/>
        <v>0</v>
      </c>
      <c r="EA896" s="29"/>
      <c r="EB896" s="54">
        <f>_xlfn.XLOOKUP($C896,[28]PSP!$C:$C,[28]PSP!$EB:$EB)</f>
        <v>0</v>
      </c>
      <c r="EC896" s="27">
        <f>_xlfn.XLOOKUP($C896,[28]PSP!$C:$C,[28]PSP!$EC:$EC)</f>
        <v>174.25</v>
      </c>
      <c r="ED896" s="28">
        <f t="shared" si="3386"/>
        <v>0</v>
      </c>
      <c r="EE896" s="29"/>
      <c r="EF896" s="54">
        <f>_xlfn.XLOOKUP($C896,[28]PSP!$C:$C,[28]PSP!$EF:$EF)</f>
        <v>0</v>
      </c>
      <c r="EG896" s="27">
        <f>_xlfn.XLOOKUP($C896,[28]PSP!$C:$C,[28]PSP!$EG:$EG)</f>
        <v>174.25</v>
      </c>
      <c r="EH896" s="28">
        <f t="shared" si="3387"/>
        <v>0</v>
      </c>
      <c r="EI896" s="29"/>
      <c r="EJ896" s="54">
        <f>_xlfn.XLOOKUP($C896,[28]PSP!$C:$C,[28]PSP!$EJ:$EJ)</f>
        <v>0</v>
      </c>
      <c r="EK896" s="27">
        <f>_xlfn.XLOOKUP($C896,[28]PSP!$C:$C,[28]PSP!$EK:$EK)</f>
        <v>174.25</v>
      </c>
      <c r="EL896" s="28">
        <f t="shared" si="3388"/>
        <v>0</v>
      </c>
      <c r="EM896" s="29"/>
      <c r="EN896" s="108"/>
      <c r="EO896" s="29">
        <f t="shared" si="3252"/>
        <v>0</v>
      </c>
      <c r="EP896" s="29">
        <f t="shared" si="3217"/>
        <v>0</v>
      </c>
      <c r="EQ896" s="4" t="b">
        <f t="shared" si="3320"/>
        <v>1</v>
      </c>
      <c r="ES896" s="118">
        <f t="shared" si="3287"/>
        <v>1.1767000000000001</v>
      </c>
    </row>
    <row r="897" spans="3:149" ht="21" x14ac:dyDescent="0.25">
      <c r="C897" s="24" t="s">
        <v>1018</v>
      </c>
      <c r="D897" s="43">
        <f>_xlfn.XLOOKUP($C897,[28]PSP!$C:$C,[28]PSP!$D:$D)</f>
        <v>307735</v>
      </c>
      <c r="E897" s="24" t="str">
        <f>_xlfn.XLOOKUP($C897,[28]PSP!$C:$C,[28]PSP!$E:$E)</f>
        <v>SICRO SERVIÇO</v>
      </c>
      <c r="F897" s="25" t="str">
        <f>_xlfn.XLOOKUP($C897,[28]PSP!$C:$C,[28]PSP!$F:$F)</f>
        <v>JUNTA DE DILATAÇÃO EM PERFIL EXTRUDADO DE BORRACHA VULCANIZADA DE 35 X 60 MM - FORNECIMENTO E INSTALAÇÃO</v>
      </c>
      <c r="G897" s="26" t="str">
        <f>_xlfn.XLOOKUP($C897,[28]PSP!$C:$C,[28]PSP!$G:$G)</f>
        <v>M</v>
      </c>
      <c r="H897" s="53">
        <f>_xlfn.XLOOKUP($C897,[28]PSP!$C:$C,[28]PSP!$H:$H)</f>
        <v>1393.6</v>
      </c>
      <c r="I897" s="28">
        <f>_xlfn.XLOOKUP($C897,[28]PSP!$C:$C,[28]PSP!$I:$I)</f>
        <v>1039068.1599999999</v>
      </c>
      <c r="J897" s="28">
        <f t="shared" si="3355"/>
        <v>1222671.5038719999</v>
      </c>
      <c r="K897" s="29"/>
      <c r="L897" s="54">
        <f>_xlfn.XLOOKUP($C897,[28]PSP!$C:$C,[28]PSP!$L:$L)</f>
        <v>11</v>
      </c>
      <c r="M897" s="27">
        <f>_xlfn.XLOOKUP($C897,[28]PSP!$C:$C,[28]PSP!$M:$M)</f>
        <v>745.6</v>
      </c>
      <c r="N897" s="28">
        <f t="shared" si="3356"/>
        <v>8201.6</v>
      </c>
      <c r="O897" s="29"/>
      <c r="P897" s="54" t="str">
        <f>_xlfn.XLOOKUP($C897,[28]PSP!$C:$C,[28]PSP!$P:$P)</f>
        <v>0</v>
      </c>
      <c r="Q897" s="27">
        <f>_xlfn.XLOOKUP($C897,[28]PSP!$C:$C,[28]PSP!$Q:$Q)</f>
        <v>745.6</v>
      </c>
      <c r="R897" s="28">
        <f t="shared" si="3357"/>
        <v>0</v>
      </c>
      <c r="S897" s="29"/>
      <c r="T897" s="54" t="str">
        <f>_xlfn.XLOOKUP($C897,[28]PSP!$C:$C,[28]PSP!$T:$T)</f>
        <v>0</v>
      </c>
      <c r="U897" s="27">
        <f>_xlfn.XLOOKUP($C897,[28]PSP!$C:$C,[28]PSP!$U:$U)</f>
        <v>745.6</v>
      </c>
      <c r="V897" s="28">
        <f t="shared" si="3358"/>
        <v>0</v>
      </c>
      <c r="W897" s="29"/>
      <c r="X897" s="54" t="str">
        <f>_xlfn.XLOOKUP($C897,[28]PSP!$C:$C,[28]PSP!$X:$X)</f>
        <v>0</v>
      </c>
      <c r="Y897" s="27">
        <f>_xlfn.XLOOKUP($C897,[28]PSP!$C:$C,[28]PSP!$Y:$Y)</f>
        <v>745.6</v>
      </c>
      <c r="Z897" s="28">
        <f t="shared" si="3359"/>
        <v>0</v>
      </c>
      <c r="AA897" s="29"/>
      <c r="AB897" s="54">
        <f>_xlfn.XLOOKUP($C897,[28]PSP!$C:$C,[28]PSP!$AB:$AB)</f>
        <v>32.9</v>
      </c>
      <c r="AC897" s="27">
        <f>_xlfn.XLOOKUP($C897,[28]PSP!$C:$C,[28]PSP!$AC:$AC)</f>
        <v>745.6</v>
      </c>
      <c r="AD897" s="28">
        <f t="shared" si="3360"/>
        <v>24530.240000000002</v>
      </c>
      <c r="AE897" s="29"/>
      <c r="AF897" s="54" t="str">
        <f>_xlfn.XLOOKUP($C897,[28]PSP!$C:$C,[28]PSP!$AF:$AF)</f>
        <v>0</v>
      </c>
      <c r="AG897" s="27">
        <f>_xlfn.XLOOKUP($C897,[28]PSP!$C:$C,[28]PSP!$AG:$AG)</f>
        <v>745.6</v>
      </c>
      <c r="AH897" s="28">
        <f t="shared" si="3361"/>
        <v>0</v>
      </c>
      <c r="AI897" s="29"/>
      <c r="AJ897" s="54" t="str">
        <f>_xlfn.XLOOKUP($C897,[28]PSP!$C:$C,[28]PSP!$AJ:$AJ)</f>
        <v>0</v>
      </c>
      <c r="AK897" s="27">
        <f>_xlfn.XLOOKUP($C897,[28]PSP!$C:$C,[28]PSP!$AK:$AK)</f>
        <v>745.6</v>
      </c>
      <c r="AL897" s="28">
        <f t="shared" si="3362"/>
        <v>0</v>
      </c>
      <c r="AM897" s="29"/>
      <c r="AN897" s="54">
        <f>_xlfn.XLOOKUP($C897,[28]PSP!$C:$C,[28]PSP!$AN:$AN)</f>
        <v>118</v>
      </c>
      <c r="AO897" s="27">
        <f>_xlfn.XLOOKUP($C897,[28]PSP!$C:$C,[28]PSP!$AO:$AO)</f>
        <v>745.6</v>
      </c>
      <c r="AP897" s="28">
        <f t="shared" si="3363"/>
        <v>87980.800000000003</v>
      </c>
      <c r="AQ897" s="29"/>
      <c r="AR897" s="54" t="str">
        <f>_xlfn.XLOOKUP($C897,[28]PSP!$C:$C,[28]PSP!$AR:$AR)</f>
        <v>0</v>
      </c>
      <c r="AS897" s="27">
        <f>_xlfn.XLOOKUP($C897,[28]PSP!$C:$C,[28]PSP!$AS:$AS)</f>
        <v>745.6</v>
      </c>
      <c r="AT897" s="28">
        <f t="shared" si="3364"/>
        <v>0</v>
      </c>
      <c r="AU897" s="29"/>
      <c r="AV897" s="54">
        <f>_xlfn.XLOOKUP($C897,[28]PSP!$C:$C,[28]PSP!$AV:$AV)</f>
        <v>23.6</v>
      </c>
      <c r="AW897" s="27">
        <f>_xlfn.XLOOKUP($C897,[28]PSP!$C:$C,[28]PSP!$AW:$AW)</f>
        <v>745.6</v>
      </c>
      <c r="AX897" s="28">
        <f t="shared" si="3365"/>
        <v>17596.16</v>
      </c>
      <c r="AY897" s="29"/>
      <c r="AZ897" s="54">
        <f>_xlfn.XLOOKUP($C897,[28]PSP!$C:$C,[28]PSP!$AZ:$AZ)</f>
        <v>23.6</v>
      </c>
      <c r="BA897" s="27">
        <f>_xlfn.XLOOKUP($C897,[28]PSP!$C:$C,[28]PSP!$BA:$BA)</f>
        <v>745.6</v>
      </c>
      <c r="BB897" s="28">
        <f t="shared" si="3366"/>
        <v>17596.16</v>
      </c>
      <c r="BC897" s="29"/>
      <c r="BD897" s="54">
        <f>_xlfn.XLOOKUP($C897,[28]PSP!$C:$C,[28]PSP!$BD:$BD)</f>
        <v>92.6</v>
      </c>
      <c r="BE897" s="27">
        <f>_xlfn.XLOOKUP($C897,[28]PSP!$C:$C,[28]PSP!$BE:$BE)</f>
        <v>745.6</v>
      </c>
      <c r="BF897" s="28">
        <f t="shared" si="3367"/>
        <v>69042.559999999998</v>
      </c>
      <c r="BG897" s="29"/>
      <c r="BH897" s="54">
        <f>_xlfn.XLOOKUP($C897,[28]PSP!$C:$C,[28]PSP!$BH:$BH)</f>
        <v>73.2</v>
      </c>
      <c r="BI897" s="27">
        <f>_xlfn.XLOOKUP($C897,[28]PSP!$C:$C,[28]PSP!$BI:$BI)</f>
        <v>745.6</v>
      </c>
      <c r="BJ897" s="28">
        <f t="shared" si="3368"/>
        <v>54577.919999999998</v>
      </c>
      <c r="BK897" s="29"/>
      <c r="BL897" s="54">
        <f>_xlfn.XLOOKUP($C897,[28]PSP!$C:$C,[28]PSP!$BL:$BL)</f>
        <v>26</v>
      </c>
      <c r="BM897" s="27">
        <f>_xlfn.XLOOKUP($C897,[28]PSP!$C:$C,[28]PSP!$BM:$BM)</f>
        <v>745.6</v>
      </c>
      <c r="BN897" s="28">
        <f t="shared" si="3369"/>
        <v>19385.599999999999</v>
      </c>
      <c r="BO897" s="29"/>
      <c r="BP897" s="54" t="str">
        <f>_xlfn.XLOOKUP($C897,[28]PSP!$C:$C,[28]PSP!$BP:$BP)</f>
        <v>0</v>
      </c>
      <c r="BQ897" s="27">
        <f>_xlfn.XLOOKUP($C897,[28]PSP!$C:$C,[28]PSP!$BQ:$BQ)</f>
        <v>745.6</v>
      </c>
      <c r="BR897" s="28">
        <f t="shared" si="3370"/>
        <v>0</v>
      </c>
      <c r="BS897" s="29"/>
      <c r="BT897" s="54">
        <f>_xlfn.XLOOKUP($C897,[28]PSP!$C:$C,[28]PSP!$BT:$BT)</f>
        <v>23.6</v>
      </c>
      <c r="BU897" s="27">
        <f>_xlfn.XLOOKUP($C897,[28]PSP!$C:$C,[28]PSP!$BU:$BU)</f>
        <v>745.6</v>
      </c>
      <c r="BV897" s="28">
        <f t="shared" si="3371"/>
        <v>17596.16</v>
      </c>
      <c r="BW897" s="29"/>
      <c r="BX897" s="54">
        <f>_xlfn.XLOOKUP($C897,[28]PSP!$C:$C,[28]PSP!$BX:$BX)</f>
        <v>46.6</v>
      </c>
      <c r="BY897" s="27">
        <f>_xlfn.XLOOKUP($C897,[28]PSP!$C:$C,[28]PSP!$BY:$BY)</f>
        <v>745.6</v>
      </c>
      <c r="BZ897" s="28">
        <f t="shared" si="3372"/>
        <v>34744.959999999999</v>
      </c>
      <c r="CA897" s="29"/>
      <c r="CB897" s="54">
        <f>_xlfn.XLOOKUP($C897,[28]PSP!$C:$C,[28]PSP!$CB:$CB)</f>
        <v>70.800000000000011</v>
      </c>
      <c r="CC897" s="27">
        <f>_xlfn.XLOOKUP($C897,[28]PSP!$C:$C,[28]PSP!$CC:$CC)</f>
        <v>745.6</v>
      </c>
      <c r="CD897" s="28">
        <f t="shared" si="3373"/>
        <v>52788.480000000003</v>
      </c>
      <c r="CE897" s="29"/>
      <c r="CF897" s="54">
        <f>_xlfn.XLOOKUP($C897,[28]PSP!$C:$C,[28]PSP!$CF:$CF)</f>
        <v>153.4</v>
      </c>
      <c r="CG897" s="27">
        <f>_xlfn.XLOOKUP($C897,[28]PSP!$C:$C,[28]PSP!$CG:$CG)</f>
        <v>745.6</v>
      </c>
      <c r="CH897" s="28">
        <f t="shared" si="3374"/>
        <v>114375.03999999999</v>
      </c>
      <c r="CI897" s="29"/>
      <c r="CJ897" s="54">
        <f>_xlfn.XLOOKUP($C897,[28]PSP!$C:$C,[28]PSP!$CJ:$CJ)</f>
        <v>23.6</v>
      </c>
      <c r="CK897" s="27">
        <f>_xlfn.XLOOKUP($C897,[28]PSP!$C:$C,[28]PSP!$CK:$CK)</f>
        <v>745.6</v>
      </c>
      <c r="CL897" s="28">
        <f t="shared" si="3375"/>
        <v>17596.16</v>
      </c>
      <c r="CM897" s="29"/>
      <c r="CN897" s="54">
        <f>_xlfn.XLOOKUP($C897,[28]PSP!$C:$C,[28]PSP!$CN:$CN)</f>
        <v>70.800000000000011</v>
      </c>
      <c r="CO897" s="27">
        <f>_xlfn.XLOOKUP($C897,[28]PSP!$C:$C,[28]PSP!$CO:$CO)</f>
        <v>745.6</v>
      </c>
      <c r="CP897" s="28">
        <f t="shared" si="3376"/>
        <v>52788.480000000003</v>
      </c>
      <c r="CQ897" s="29"/>
      <c r="CR897" s="54" t="str">
        <f>_xlfn.XLOOKUP($C897,[28]PSP!$C:$C,[28]PSP!$CR:$CR)</f>
        <v>0</v>
      </c>
      <c r="CS897" s="27">
        <f>_xlfn.XLOOKUP($C897,[28]PSP!$C:$C,[28]PSP!$CS:$CS)</f>
        <v>745.6</v>
      </c>
      <c r="CT897" s="28">
        <f t="shared" si="3377"/>
        <v>0</v>
      </c>
      <c r="CU897" s="29"/>
      <c r="CV897" s="54">
        <f>_xlfn.XLOOKUP($C897,[28]PSP!$C:$C,[28]PSP!$CV:$CV)</f>
        <v>35.400000000000006</v>
      </c>
      <c r="CW897" s="27">
        <f>_xlfn.XLOOKUP($C897,[28]PSP!$C:$C,[28]PSP!$CW:$CW)</f>
        <v>745.6</v>
      </c>
      <c r="CX897" s="28">
        <f t="shared" si="3378"/>
        <v>26394.240000000002</v>
      </c>
      <c r="CY897" s="29"/>
      <c r="CZ897" s="54">
        <f>_xlfn.XLOOKUP($C897,[28]PSP!$C:$C,[28]PSP!$CZ:$CZ)</f>
        <v>113.4</v>
      </c>
      <c r="DA897" s="27">
        <f>_xlfn.XLOOKUP($C897,[28]PSP!$C:$C,[28]PSP!$DA:$DA)</f>
        <v>745.6</v>
      </c>
      <c r="DB897" s="28">
        <f t="shared" si="3379"/>
        <v>84551.039999999994</v>
      </c>
      <c r="DC897" s="29"/>
      <c r="DD897" s="54">
        <f>_xlfn.XLOOKUP($C897,[28]PSP!$C:$C,[28]PSP!$DD:$DD)</f>
        <v>141.60000000000002</v>
      </c>
      <c r="DE897" s="27">
        <f>_xlfn.XLOOKUP($C897,[28]PSP!$C:$C,[28]PSP!$DE:$DE)</f>
        <v>745.6</v>
      </c>
      <c r="DF897" s="28">
        <f t="shared" si="3380"/>
        <v>105576.96000000001</v>
      </c>
      <c r="DG897" s="29"/>
      <c r="DH897" s="54" t="str">
        <f>_xlfn.XLOOKUP($C897,[28]PSP!$C:$C,[28]PSP!$DH:$DH)</f>
        <v>0</v>
      </c>
      <c r="DI897" s="27">
        <f>_xlfn.XLOOKUP($C897,[28]PSP!$C:$C,[28]PSP!$DI:$DI)</f>
        <v>745.6</v>
      </c>
      <c r="DJ897" s="28">
        <f t="shared" si="3381"/>
        <v>0</v>
      </c>
      <c r="DK897" s="29"/>
      <c r="DL897" s="54" t="str">
        <f>_xlfn.XLOOKUP($C897,[28]PSP!$C:$C,[28]PSP!$DL:$DL)</f>
        <v>0</v>
      </c>
      <c r="DM897" s="27">
        <f>_xlfn.XLOOKUP($C897,[28]PSP!$C:$C,[28]PSP!$DM:$DM)</f>
        <v>745.6</v>
      </c>
      <c r="DN897" s="28">
        <f t="shared" si="3382"/>
        <v>0</v>
      </c>
      <c r="DO897" s="29"/>
      <c r="DP897" s="54">
        <f>_xlfn.XLOOKUP($C897,[28]PSP!$C:$C,[28]PSP!$DP:$DP)</f>
        <v>101.1</v>
      </c>
      <c r="DQ897" s="27">
        <f>_xlfn.XLOOKUP($C897,[28]PSP!$C:$C,[28]PSP!$DQ:$DQ)</f>
        <v>745.6</v>
      </c>
      <c r="DR897" s="28">
        <f t="shared" si="3383"/>
        <v>75380.160000000003</v>
      </c>
      <c r="DS897" s="29"/>
      <c r="DT897" s="54" t="str">
        <f>_xlfn.XLOOKUP($C897,[28]PSP!$C:$C,[28]PSP!$DT:$DT)</f>
        <v>0</v>
      </c>
      <c r="DU897" s="27">
        <f>_xlfn.XLOOKUP($C897,[28]PSP!$C:$C,[28]PSP!$DU:$DU)</f>
        <v>745.6</v>
      </c>
      <c r="DV897" s="28">
        <f t="shared" si="3384"/>
        <v>0</v>
      </c>
      <c r="DW897" s="29"/>
      <c r="DX897" s="54" t="str">
        <f>_xlfn.XLOOKUP($C897,[28]PSP!$C:$C,[28]PSP!$DX:$DX)</f>
        <v>0</v>
      </c>
      <c r="DY897" s="27">
        <f>_xlfn.XLOOKUP($C897,[28]PSP!$C:$C,[28]PSP!$DY:$DY)</f>
        <v>745.6</v>
      </c>
      <c r="DZ897" s="28">
        <f t="shared" si="3385"/>
        <v>0</v>
      </c>
      <c r="EA897" s="29"/>
      <c r="EB897" s="54">
        <f>_xlfn.XLOOKUP($C897,[28]PSP!$C:$C,[28]PSP!$EB:$EB)</f>
        <v>118</v>
      </c>
      <c r="EC897" s="27">
        <f>_xlfn.XLOOKUP($C897,[28]PSP!$C:$C,[28]PSP!$EC:$EC)</f>
        <v>745.6</v>
      </c>
      <c r="ED897" s="28">
        <f t="shared" si="3386"/>
        <v>87980.800000000003</v>
      </c>
      <c r="EE897" s="29"/>
      <c r="EF897" s="54">
        <f>_xlfn.XLOOKUP($C897,[28]PSP!$C:$C,[28]PSP!$EF:$EF)</f>
        <v>47.2</v>
      </c>
      <c r="EG897" s="27">
        <f>_xlfn.XLOOKUP($C897,[28]PSP!$C:$C,[28]PSP!$EG:$EG)</f>
        <v>745.6</v>
      </c>
      <c r="EH897" s="28">
        <f t="shared" si="3387"/>
        <v>35192.32</v>
      </c>
      <c r="EI897" s="29"/>
      <c r="EJ897" s="54">
        <f>_xlfn.XLOOKUP($C897,[28]PSP!$C:$C,[28]PSP!$EJ:$EJ)</f>
        <v>47.2</v>
      </c>
      <c r="EK897" s="27">
        <f>_xlfn.XLOOKUP($C897,[28]PSP!$C:$C,[28]PSP!$EK:$EK)</f>
        <v>745.6</v>
      </c>
      <c r="EL897" s="28">
        <f t="shared" si="3388"/>
        <v>35192.32</v>
      </c>
      <c r="EM897" s="29"/>
      <c r="EN897" s="108"/>
      <c r="EO897" s="29">
        <f t="shared" si="3252"/>
        <v>1039068.16</v>
      </c>
      <c r="EP897" s="29">
        <f t="shared" si="3217"/>
        <v>1039068.1599999999</v>
      </c>
      <c r="EQ897" s="4" t="b">
        <f t="shared" si="3320"/>
        <v>1</v>
      </c>
      <c r="ES897" s="118">
        <f t="shared" si="3287"/>
        <v>1.1767000000000001</v>
      </c>
    </row>
    <row r="898" spans="3:149" ht="42" x14ac:dyDescent="0.25">
      <c r="C898" s="24" t="s">
        <v>1019</v>
      </c>
      <c r="D898" s="43" t="str">
        <f>_xlfn.XLOOKUP($C898,[28]PSP!$C:$C,[28]PSP!$D:$D)</f>
        <v>RO-41177</v>
      </c>
      <c r="E898" s="24" t="str">
        <f>_xlfn.XLOOKUP($C898,[28]PSP!$C:$C,[28]PSP!$E:$E)</f>
        <v>DER/MG</v>
      </c>
      <c r="F898" s="25" t="str">
        <f>_xlfn.XLOOKUP($C898,[28]PSP!$C:$C,[28]PSP!$F:$F)</f>
        <v>CONCRETO   BETUMINOSO   USINADO   A   QUENTE (FAIXA   C) (EXECUÇÃO, INCLUINDO USINAGEM, APLICAÇÃO, ESPALHAMENTO E COMPACTAÇÃO, FORNECIMENTO DOS AGREGADOS; EXCLUI O  FORNECIMENTO  E  TRANSPORTE  DO  MATERIAL  BETUMINOSO,  O TRANSPORTE DOS AGREGADOS E O TRANSPORTE DA USINA ATÉ A PISTA)</v>
      </c>
      <c r="G898" s="26" t="str">
        <f>_xlfn.XLOOKUP($C898,[28]PSP!$C:$C,[28]PSP!$G:$G)</f>
        <v>M3</v>
      </c>
      <c r="H898" s="53">
        <f>_xlfn.XLOOKUP($C898,[28]PSP!$C:$C,[28]PSP!$H:$H)</f>
        <v>1272.3569999999997</v>
      </c>
      <c r="I898" s="28">
        <f>_xlfn.XLOOKUP($C898,[28]PSP!$C:$C,[28]PSP!$I:$I)</f>
        <v>276126.76999999996</v>
      </c>
      <c r="J898" s="28">
        <f t="shared" si="3355"/>
        <v>324918.37025899999</v>
      </c>
      <c r="K898" s="29"/>
      <c r="L898" s="54">
        <f>_xlfn.XLOOKUP($C898,[28]PSP!$C:$C,[28]PSP!$L:$L)</f>
        <v>3.78</v>
      </c>
      <c r="M898" s="27">
        <f>_xlfn.XLOOKUP($C898,[28]PSP!$C:$C,[28]PSP!$M:$M)</f>
        <v>217.02</v>
      </c>
      <c r="N898" s="28">
        <f t="shared" si="3356"/>
        <v>820.33</v>
      </c>
      <c r="O898" s="29"/>
      <c r="P898" s="54" t="str">
        <f>_xlfn.XLOOKUP($C898,[28]PSP!$C:$C,[28]PSP!$P:$P)</f>
        <v>0</v>
      </c>
      <c r="Q898" s="27">
        <f>_xlfn.XLOOKUP($C898,[28]PSP!$C:$C,[28]PSP!$Q:$Q)</f>
        <v>217.02</v>
      </c>
      <c r="R898" s="28">
        <f t="shared" si="3357"/>
        <v>0</v>
      </c>
      <c r="S898" s="29"/>
      <c r="T898" s="54" t="str">
        <f>_xlfn.XLOOKUP($C898,[28]PSP!$C:$C,[28]PSP!$T:$T)</f>
        <v>0</v>
      </c>
      <c r="U898" s="27">
        <f>_xlfn.XLOOKUP($C898,[28]PSP!$C:$C,[28]PSP!$U:$U)</f>
        <v>217.02</v>
      </c>
      <c r="V898" s="28">
        <f t="shared" si="3358"/>
        <v>0</v>
      </c>
      <c r="W898" s="29"/>
      <c r="X898" s="54" t="str">
        <f>_xlfn.XLOOKUP($C898,[28]PSP!$C:$C,[28]PSP!$X:$X)</f>
        <v>0</v>
      </c>
      <c r="Y898" s="27">
        <f>_xlfn.XLOOKUP($C898,[28]PSP!$C:$C,[28]PSP!$Y:$Y)</f>
        <v>217.02</v>
      </c>
      <c r="Z898" s="28">
        <f t="shared" si="3359"/>
        <v>0</v>
      </c>
      <c r="AA898" s="29"/>
      <c r="AB898" s="54">
        <f>_xlfn.XLOOKUP($C898,[28]PSP!$C:$C,[28]PSP!$AB:$AB)</f>
        <v>31.814999999999998</v>
      </c>
      <c r="AC898" s="27">
        <f>_xlfn.XLOOKUP($C898,[28]PSP!$C:$C,[28]PSP!$AC:$AC)</f>
        <v>217.02</v>
      </c>
      <c r="AD898" s="28">
        <f t="shared" si="3360"/>
        <v>6904.49</v>
      </c>
      <c r="AE898" s="29"/>
      <c r="AF898" s="54" t="str">
        <f>_xlfn.XLOOKUP($C898,[28]PSP!$C:$C,[28]PSP!$AF:$AF)</f>
        <v>0</v>
      </c>
      <c r="AG898" s="27">
        <f>_xlfn.XLOOKUP($C898,[28]PSP!$C:$C,[28]PSP!$AG:$AG)</f>
        <v>217.02</v>
      </c>
      <c r="AH898" s="28">
        <f t="shared" si="3361"/>
        <v>0</v>
      </c>
      <c r="AI898" s="29"/>
      <c r="AJ898" s="54" t="str">
        <f>_xlfn.XLOOKUP($C898,[28]PSP!$C:$C,[28]PSP!$AJ:$AJ)</f>
        <v>0</v>
      </c>
      <c r="AK898" s="27">
        <f>_xlfn.XLOOKUP($C898,[28]PSP!$C:$C,[28]PSP!$AK:$AK)</f>
        <v>217.02</v>
      </c>
      <c r="AL898" s="28">
        <f t="shared" si="3362"/>
        <v>0</v>
      </c>
      <c r="AM898" s="29"/>
      <c r="AN898" s="54">
        <f>_xlfn.XLOOKUP($C898,[28]PSP!$C:$C,[28]PSP!$AN:$AN)</f>
        <v>103.94999999999999</v>
      </c>
      <c r="AO898" s="27">
        <f>_xlfn.XLOOKUP($C898,[28]PSP!$C:$C,[28]PSP!$AO:$AO)</f>
        <v>217.02</v>
      </c>
      <c r="AP898" s="28">
        <f t="shared" si="3363"/>
        <v>22559.22</v>
      </c>
      <c r="AQ898" s="29"/>
      <c r="AR898" s="54" t="str">
        <f>_xlfn.XLOOKUP($C898,[28]PSP!$C:$C,[28]PSP!$AR:$AR)</f>
        <v>0</v>
      </c>
      <c r="AS898" s="27">
        <f>_xlfn.XLOOKUP($C898,[28]PSP!$C:$C,[28]PSP!$AS:$AS)</f>
        <v>217.02</v>
      </c>
      <c r="AT898" s="28">
        <f t="shared" si="3364"/>
        <v>0</v>
      </c>
      <c r="AU898" s="29"/>
      <c r="AV898" s="54">
        <f>_xlfn.XLOOKUP($C898,[28]PSP!$C:$C,[28]PSP!$AV:$AV)</f>
        <v>18.899999999999999</v>
      </c>
      <c r="AW898" s="27">
        <f>_xlfn.XLOOKUP($C898,[28]PSP!$C:$C,[28]PSP!$AW:$AW)</f>
        <v>217.02</v>
      </c>
      <c r="AX898" s="28">
        <f t="shared" si="3365"/>
        <v>4101.67</v>
      </c>
      <c r="AY898" s="29"/>
      <c r="AZ898" s="54">
        <f>_xlfn.XLOOKUP($C898,[28]PSP!$C:$C,[28]PSP!$AZ:$AZ)</f>
        <v>18.899999999999999</v>
      </c>
      <c r="BA898" s="27">
        <f>_xlfn.XLOOKUP($C898,[28]PSP!$C:$C,[28]PSP!$BA:$BA)</f>
        <v>217.02</v>
      </c>
      <c r="BB898" s="28">
        <f t="shared" si="3366"/>
        <v>4101.67</v>
      </c>
      <c r="BC898" s="29"/>
      <c r="BD898" s="54">
        <f>_xlfn.XLOOKUP($C898,[28]PSP!$C:$C,[28]PSP!$BD:$BD)</f>
        <v>22.356000000000002</v>
      </c>
      <c r="BE898" s="27">
        <f>_xlfn.XLOOKUP($C898,[28]PSP!$C:$C,[28]PSP!$BE:$BE)</f>
        <v>217.02</v>
      </c>
      <c r="BF898" s="28">
        <f t="shared" si="3367"/>
        <v>4851.6899999999996</v>
      </c>
      <c r="BG898" s="29"/>
      <c r="BH898" s="54">
        <f>_xlfn.XLOOKUP($C898,[28]PSP!$C:$C,[28]PSP!$BH:$BH)</f>
        <v>39.437999999999995</v>
      </c>
      <c r="BI898" s="27">
        <f>_xlfn.XLOOKUP($C898,[28]PSP!$C:$C,[28]PSP!$BI:$BI)</f>
        <v>217.02</v>
      </c>
      <c r="BJ898" s="28">
        <f t="shared" si="3368"/>
        <v>8558.83</v>
      </c>
      <c r="BK898" s="29"/>
      <c r="BL898" s="54">
        <f>_xlfn.XLOOKUP($C898,[28]PSP!$C:$C,[28]PSP!$BL:$BL)</f>
        <v>1.6379999999999997</v>
      </c>
      <c r="BM898" s="27">
        <f>_xlfn.XLOOKUP($C898,[28]PSP!$C:$C,[28]PSP!$BM:$BM)</f>
        <v>217.02</v>
      </c>
      <c r="BN898" s="28">
        <f t="shared" si="3369"/>
        <v>355.47</v>
      </c>
      <c r="BO898" s="29"/>
      <c r="BP898" s="54" t="str">
        <f>_xlfn.XLOOKUP($C898,[28]PSP!$C:$C,[28]PSP!$BP:$BP)</f>
        <v>0</v>
      </c>
      <c r="BQ898" s="27">
        <f>_xlfn.XLOOKUP($C898,[28]PSP!$C:$C,[28]PSP!$BQ:$BQ)</f>
        <v>217.02</v>
      </c>
      <c r="BR898" s="28">
        <f t="shared" si="3370"/>
        <v>0</v>
      </c>
      <c r="BS898" s="29"/>
      <c r="BT898" s="54">
        <f>_xlfn.XLOOKUP($C898,[28]PSP!$C:$C,[28]PSP!$BT:$BT)</f>
        <v>18.899999999999999</v>
      </c>
      <c r="BU898" s="27">
        <f>_xlfn.XLOOKUP($C898,[28]PSP!$C:$C,[28]PSP!$BU:$BU)</f>
        <v>217.02</v>
      </c>
      <c r="BV898" s="28">
        <f t="shared" si="3371"/>
        <v>4101.67</v>
      </c>
      <c r="BW898" s="29"/>
      <c r="BX898" s="54">
        <f>_xlfn.XLOOKUP($C898,[28]PSP!$C:$C,[28]PSP!$BX:$BX)</f>
        <v>46.44</v>
      </c>
      <c r="BY898" s="27">
        <f>_xlfn.XLOOKUP($C898,[28]PSP!$C:$C,[28]PSP!$BY:$BY)</f>
        <v>217.02</v>
      </c>
      <c r="BZ898" s="28">
        <f t="shared" si="3372"/>
        <v>10078.4</v>
      </c>
      <c r="CA898" s="29"/>
      <c r="CB898" s="54">
        <f>_xlfn.XLOOKUP($C898,[28]PSP!$C:$C,[28]PSP!$CB:$CB)</f>
        <v>53.55</v>
      </c>
      <c r="CC898" s="27">
        <f>_xlfn.XLOOKUP($C898,[28]PSP!$C:$C,[28]PSP!$CC:$CC)</f>
        <v>217.02</v>
      </c>
      <c r="CD898" s="28">
        <f t="shared" si="3373"/>
        <v>11621.42</v>
      </c>
      <c r="CE898" s="29"/>
      <c r="CF898" s="54">
        <f>_xlfn.XLOOKUP($C898,[28]PSP!$C:$C,[28]PSP!$CF:$CF)</f>
        <v>135.45000000000002</v>
      </c>
      <c r="CG898" s="27">
        <f>_xlfn.XLOOKUP($C898,[28]PSP!$C:$C,[28]PSP!$CG:$CG)</f>
        <v>217.02</v>
      </c>
      <c r="CH898" s="28">
        <f t="shared" si="3374"/>
        <v>29395.35</v>
      </c>
      <c r="CI898" s="29"/>
      <c r="CJ898" s="54">
        <f>_xlfn.XLOOKUP($C898,[28]PSP!$C:$C,[28]PSP!$CJ:$CJ)</f>
        <v>18.899999999999999</v>
      </c>
      <c r="CK898" s="27">
        <f>_xlfn.XLOOKUP($C898,[28]PSP!$C:$C,[28]PSP!$CK:$CK)</f>
        <v>217.02</v>
      </c>
      <c r="CL898" s="28">
        <f t="shared" si="3375"/>
        <v>4101.67</v>
      </c>
      <c r="CM898" s="29"/>
      <c r="CN898" s="54">
        <f>_xlfn.XLOOKUP($C898,[28]PSP!$C:$C,[28]PSP!$CN:$CN)</f>
        <v>56.699999999999996</v>
      </c>
      <c r="CO898" s="27">
        <f>_xlfn.XLOOKUP($C898,[28]PSP!$C:$C,[28]PSP!$CO:$CO)</f>
        <v>217.02</v>
      </c>
      <c r="CP898" s="28">
        <f t="shared" si="3376"/>
        <v>12305.03</v>
      </c>
      <c r="CQ898" s="29"/>
      <c r="CR898" s="54" t="str">
        <f>_xlfn.XLOOKUP($C898,[28]PSP!$C:$C,[28]PSP!$CR:$CR)</f>
        <v>0</v>
      </c>
      <c r="CS898" s="27">
        <f>_xlfn.XLOOKUP($C898,[28]PSP!$C:$C,[28]PSP!$CS:$CS)</f>
        <v>217.02</v>
      </c>
      <c r="CT898" s="28">
        <f t="shared" si="3377"/>
        <v>0</v>
      </c>
      <c r="CU898" s="29"/>
      <c r="CV898" s="54">
        <f>_xlfn.XLOOKUP($C898,[28]PSP!$C:$C,[28]PSP!$CV:$CV)</f>
        <v>40.949999999999996</v>
      </c>
      <c r="CW898" s="27">
        <f>_xlfn.XLOOKUP($C898,[28]PSP!$C:$C,[28]PSP!$CW:$CW)</f>
        <v>217.02</v>
      </c>
      <c r="CX898" s="28">
        <f t="shared" si="3378"/>
        <v>8886.9599999999991</v>
      </c>
      <c r="CY898" s="29"/>
      <c r="CZ898" s="54">
        <f>_xlfn.XLOOKUP($C898,[28]PSP!$C:$C,[28]PSP!$CZ:$CZ)</f>
        <v>158.97</v>
      </c>
      <c r="DA898" s="27">
        <f>_xlfn.XLOOKUP($C898,[28]PSP!$C:$C,[28]PSP!$DA:$DA)</f>
        <v>217.02</v>
      </c>
      <c r="DB898" s="28">
        <f t="shared" si="3379"/>
        <v>34499.660000000003</v>
      </c>
      <c r="DC898" s="29"/>
      <c r="DD898" s="54">
        <f>_xlfn.XLOOKUP($C898,[28]PSP!$C:$C,[28]PSP!$DD:$DD)</f>
        <v>135.44999999999999</v>
      </c>
      <c r="DE898" s="27">
        <f>_xlfn.XLOOKUP($C898,[28]PSP!$C:$C,[28]PSP!$DE:$DE)</f>
        <v>217.02</v>
      </c>
      <c r="DF898" s="28">
        <f t="shared" si="3380"/>
        <v>29395.35</v>
      </c>
      <c r="DG898" s="29"/>
      <c r="DH898" s="54" t="str">
        <f>_xlfn.XLOOKUP($C898,[28]PSP!$C:$C,[28]PSP!$DH:$DH)</f>
        <v>0</v>
      </c>
      <c r="DI898" s="27">
        <f>_xlfn.XLOOKUP($C898,[28]PSP!$C:$C,[28]PSP!$DI:$DI)</f>
        <v>217.02</v>
      </c>
      <c r="DJ898" s="28">
        <f t="shared" si="3381"/>
        <v>0</v>
      </c>
      <c r="DK898" s="29"/>
      <c r="DL898" s="54" t="str">
        <f>_xlfn.XLOOKUP($C898,[28]PSP!$C:$C,[28]PSP!$DL:$DL)</f>
        <v>0</v>
      </c>
      <c r="DM898" s="27">
        <f>_xlfn.XLOOKUP($C898,[28]PSP!$C:$C,[28]PSP!$DM:$DM)</f>
        <v>217.02</v>
      </c>
      <c r="DN898" s="28">
        <f t="shared" si="3382"/>
        <v>0</v>
      </c>
      <c r="DO898" s="29"/>
      <c r="DP898" s="54">
        <f>_xlfn.XLOOKUP($C898,[28]PSP!$C:$C,[28]PSP!$DP:$DP)</f>
        <v>158.37</v>
      </c>
      <c r="DQ898" s="27">
        <f>_xlfn.XLOOKUP($C898,[28]PSP!$C:$C,[28]PSP!$DQ:$DQ)</f>
        <v>217.02</v>
      </c>
      <c r="DR898" s="28">
        <f t="shared" si="3383"/>
        <v>34369.449999999997</v>
      </c>
      <c r="DS898" s="29"/>
      <c r="DT898" s="54" t="str">
        <f>_xlfn.XLOOKUP($C898,[28]PSP!$C:$C,[28]PSP!$DT:$DT)</f>
        <v>0</v>
      </c>
      <c r="DU898" s="27">
        <f>_xlfn.XLOOKUP($C898,[28]PSP!$C:$C,[28]PSP!$DU:$DU)</f>
        <v>217.02</v>
      </c>
      <c r="DV898" s="28">
        <f t="shared" si="3384"/>
        <v>0</v>
      </c>
      <c r="DW898" s="29"/>
      <c r="DX898" s="54" t="str">
        <f>_xlfn.XLOOKUP($C898,[28]PSP!$C:$C,[28]PSP!$DX:$DX)</f>
        <v>0</v>
      </c>
      <c r="DY898" s="27">
        <f>_xlfn.XLOOKUP($C898,[28]PSP!$C:$C,[28]PSP!$DY:$DY)</f>
        <v>217.02</v>
      </c>
      <c r="DZ898" s="28">
        <f t="shared" si="3385"/>
        <v>0</v>
      </c>
      <c r="EA898" s="29"/>
      <c r="EB898" s="54">
        <f>_xlfn.XLOOKUP($C898,[28]PSP!$C:$C,[28]PSP!$EB:$EB)</f>
        <v>132.30000000000001</v>
      </c>
      <c r="EC898" s="27">
        <f>_xlfn.XLOOKUP($C898,[28]PSP!$C:$C,[28]PSP!$EC:$EC)</f>
        <v>217.02</v>
      </c>
      <c r="ED898" s="28">
        <f t="shared" si="3386"/>
        <v>28711.74</v>
      </c>
      <c r="EE898" s="29"/>
      <c r="EF898" s="54">
        <f>_xlfn.XLOOKUP($C898,[28]PSP!$C:$C,[28]PSP!$EF:$EF)</f>
        <v>37.799999999999997</v>
      </c>
      <c r="EG898" s="27">
        <f>_xlfn.XLOOKUP($C898,[28]PSP!$C:$C,[28]PSP!$EG:$EG)</f>
        <v>217.02</v>
      </c>
      <c r="EH898" s="28">
        <f t="shared" si="3387"/>
        <v>8203.35</v>
      </c>
      <c r="EI898" s="29"/>
      <c r="EJ898" s="54">
        <f>_xlfn.XLOOKUP($C898,[28]PSP!$C:$C,[28]PSP!$EJ:$EJ)</f>
        <v>37.799999999999997</v>
      </c>
      <c r="EK898" s="27">
        <f>_xlfn.XLOOKUP($C898,[28]PSP!$C:$C,[28]PSP!$EK:$EK)</f>
        <v>217.02</v>
      </c>
      <c r="EL898" s="28">
        <f t="shared" si="3388"/>
        <v>8203.35</v>
      </c>
      <c r="EM898" s="29"/>
      <c r="EN898" s="108"/>
      <c r="EO898" s="29">
        <f t="shared" si="3252"/>
        <v>276126.77000000008</v>
      </c>
      <c r="EP898" s="29">
        <f t="shared" si="3217"/>
        <v>276126.76999999996</v>
      </c>
      <c r="EQ898" s="4" t="b">
        <f t="shared" si="3320"/>
        <v>1</v>
      </c>
      <c r="ES898" s="118">
        <f t="shared" si="3287"/>
        <v>1.1767000000000001</v>
      </c>
    </row>
    <row r="899" spans="3:149" ht="21" x14ac:dyDescent="0.25">
      <c r="C899" s="24" t="s">
        <v>1020</v>
      </c>
      <c r="D899" s="43" t="str">
        <f>_xlfn.XLOOKUP($C899,[28]PSP!$C:$C,[28]PSP!$D:$D)</f>
        <v>RO-51229</v>
      </c>
      <c r="E899" s="24" t="str">
        <f>_xlfn.XLOOKUP($C899,[28]PSP!$C:$C,[28]PSP!$E:$E)</f>
        <v>DER/MG</v>
      </c>
      <c r="F899" s="25" t="str">
        <f>_xlfn.XLOOKUP($C899,[28]PSP!$C:$C,[28]PSP!$F:$F)</f>
        <v>PINTURA DE LIGAÇÃO (EXECUÇÃO E FORNECIMENTO DO MATERIAL  BETUMINOSO, EXCLUSIVE TRANSPORTE DO MATERIAL BETUMINOSO)</v>
      </c>
      <c r="G899" s="26" t="str">
        <f>_xlfn.XLOOKUP($C899,[28]PSP!$C:$C,[28]PSP!$G:$G)</f>
        <v>M2</v>
      </c>
      <c r="H899" s="53">
        <f>_xlfn.XLOOKUP($C899,[28]PSP!$C:$C,[28]PSP!$H:$H)</f>
        <v>21205.95</v>
      </c>
      <c r="I899" s="28">
        <f>_xlfn.XLOOKUP($C899,[28]PSP!$C:$C,[28]PSP!$I:$I)</f>
        <v>28415.96</v>
      </c>
      <c r="J899" s="28">
        <f t="shared" si="3355"/>
        <v>33437.060131999999</v>
      </c>
      <c r="K899" s="29"/>
      <c r="L899" s="54">
        <f>_xlfn.XLOOKUP($C899,[28]PSP!$C:$C,[28]PSP!$L:$L)</f>
        <v>63</v>
      </c>
      <c r="M899" s="27">
        <f>_xlfn.XLOOKUP($C899,[28]PSP!$C:$C,[28]PSP!$M:$M)</f>
        <v>1.34</v>
      </c>
      <c r="N899" s="28">
        <f t="shared" si="3356"/>
        <v>84.42</v>
      </c>
      <c r="O899" s="29"/>
      <c r="P899" s="54" t="str">
        <f>_xlfn.XLOOKUP($C899,[28]PSP!$C:$C,[28]PSP!$P:$P)</f>
        <v>0</v>
      </c>
      <c r="Q899" s="27">
        <f>_xlfn.XLOOKUP($C899,[28]PSP!$C:$C,[28]PSP!$Q:$Q)</f>
        <v>1.34</v>
      </c>
      <c r="R899" s="28">
        <f t="shared" si="3357"/>
        <v>0</v>
      </c>
      <c r="S899" s="29"/>
      <c r="T899" s="54" t="str">
        <f>_xlfn.XLOOKUP($C899,[28]PSP!$C:$C,[28]PSP!$T:$T)</f>
        <v>0</v>
      </c>
      <c r="U899" s="27">
        <f>_xlfn.XLOOKUP($C899,[28]PSP!$C:$C,[28]PSP!$U:$U)</f>
        <v>1.34</v>
      </c>
      <c r="V899" s="28">
        <f t="shared" si="3358"/>
        <v>0</v>
      </c>
      <c r="W899" s="29"/>
      <c r="X899" s="54" t="str">
        <f>_xlfn.XLOOKUP($C899,[28]PSP!$C:$C,[28]PSP!$X:$X)</f>
        <v>0</v>
      </c>
      <c r="Y899" s="27">
        <f>_xlfn.XLOOKUP($C899,[28]PSP!$C:$C,[28]PSP!$Y:$Y)</f>
        <v>1.34</v>
      </c>
      <c r="Z899" s="28">
        <f t="shared" si="3359"/>
        <v>0</v>
      </c>
      <c r="AA899" s="29"/>
      <c r="AB899" s="54">
        <f>_xlfn.XLOOKUP($C899,[28]PSP!$C:$C,[28]PSP!$AB:$AB)</f>
        <v>530.25</v>
      </c>
      <c r="AC899" s="27">
        <f>_xlfn.XLOOKUP($C899,[28]PSP!$C:$C,[28]PSP!$AC:$AC)</f>
        <v>1.34</v>
      </c>
      <c r="AD899" s="28">
        <f t="shared" si="3360"/>
        <v>710.53</v>
      </c>
      <c r="AE899" s="29"/>
      <c r="AF899" s="54" t="str">
        <f>_xlfn.XLOOKUP($C899,[28]PSP!$C:$C,[28]PSP!$AF:$AF)</f>
        <v>0</v>
      </c>
      <c r="AG899" s="27">
        <f>_xlfn.XLOOKUP($C899,[28]PSP!$C:$C,[28]PSP!$AG:$AG)</f>
        <v>1.34</v>
      </c>
      <c r="AH899" s="28">
        <f t="shared" si="3361"/>
        <v>0</v>
      </c>
      <c r="AI899" s="29"/>
      <c r="AJ899" s="54" t="str">
        <f>_xlfn.XLOOKUP($C899,[28]PSP!$C:$C,[28]PSP!$AJ:$AJ)</f>
        <v>0</v>
      </c>
      <c r="AK899" s="27">
        <f>_xlfn.XLOOKUP($C899,[28]PSP!$C:$C,[28]PSP!$AK:$AK)</f>
        <v>1.34</v>
      </c>
      <c r="AL899" s="28">
        <f t="shared" si="3362"/>
        <v>0</v>
      </c>
      <c r="AM899" s="29"/>
      <c r="AN899" s="54">
        <f>_xlfn.XLOOKUP($C899,[28]PSP!$C:$C,[28]PSP!$AN:$AN)</f>
        <v>1732.5</v>
      </c>
      <c r="AO899" s="27">
        <f>_xlfn.XLOOKUP($C899,[28]PSP!$C:$C,[28]PSP!$AO:$AO)</f>
        <v>1.34</v>
      </c>
      <c r="AP899" s="28">
        <f t="shared" si="3363"/>
        <v>2321.5500000000002</v>
      </c>
      <c r="AQ899" s="29"/>
      <c r="AR899" s="54" t="str">
        <f>_xlfn.XLOOKUP($C899,[28]PSP!$C:$C,[28]PSP!$AR:$AR)</f>
        <v>0</v>
      </c>
      <c r="AS899" s="27">
        <f>_xlfn.XLOOKUP($C899,[28]PSP!$C:$C,[28]PSP!$AS:$AS)</f>
        <v>1.34</v>
      </c>
      <c r="AT899" s="28">
        <f t="shared" si="3364"/>
        <v>0</v>
      </c>
      <c r="AU899" s="29"/>
      <c r="AV899" s="54">
        <f>_xlfn.XLOOKUP($C899,[28]PSP!$C:$C,[28]PSP!$AV:$AV)</f>
        <v>315</v>
      </c>
      <c r="AW899" s="27">
        <f>_xlfn.XLOOKUP($C899,[28]PSP!$C:$C,[28]PSP!$AW:$AW)</f>
        <v>1.34</v>
      </c>
      <c r="AX899" s="28">
        <f t="shared" si="3365"/>
        <v>422.1</v>
      </c>
      <c r="AY899" s="29"/>
      <c r="AZ899" s="54">
        <f>_xlfn.XLOOKUP($C899,[28]PSP!$C:$C,[28]PSP!$AZ:$AZ)</f>
        <v>315</v>
      </c>
      <c r="BA899" s="27">
        <f>_xlfn.XLOOKUP($C899,[28]PSP!$C:$C,[28]PSP!$BA:$BA)</f>
        <v>1.34</v>
      </c>
      <c r="BB899" s="28">
        <f t="shared" si="3366"/>
        <v>422.1</v>
      </c>
      <c r="BC899" s="29"/>
      <c r="BD899" s="54">
        <f>_xlfn.XLOOKUP($C899,[28]PSP!$C:$C,[28]PSP!$BD:$BD)</f>
        <v>372.6</v>
      </c>
      <c r="BE899" s="27">
        <f>_xlfn.XLOOKUP($C899,[28]PSP!$C:$C,[28]PSP!$BE:$BE)</f>
        <v>1.34</v>
      </c>
      <c r="BF899" s="28">
        <f t="shared" si="3367"/>
        <v>499.28</v>
      </c>
      <c r="BG899" s="29"/>
      <c r="BH899" s="54">
        <f>_xlfn.XLOOKUP($C899,[28]PSP!$C:$C,[28]PSP!$BH:$BH)</f>
        <v>657.3</v>
      </c>
      <c r="BI899" s="27">
        <f>_xlfn.XLOOKUP($C899,[28]PSP!$C:$C,[28]PSP!$BI:$BI)</f>
        <v>1.34</v>
      </c>
      <c r="BJ899" s="28">
        <f t="shared" si="3368"/>
        <v>880.78</v>
      </c>
      <c r="BK899" s="29"/>
      <c r="BL899" s="54">
        <f>_xlfn.XLOOKUP($C899,[28]PSP!$C:$C,[28]PSP!$BL:$BL)</f>
        <v>27.3</v>
      </c>
      <c r="BM899" s="27">
        <f>_xlfn.XLOOKUP($C899,[28]PSP!$C:$C,[28]PSP!$BM:$BM)</f>
        <v>1.34</v>
      </c>
      <c r="BN899" s="28">
        <f t="shared" si="3369"/>
        <v>36.58</v>
      </c>
      <c r="BO899" s="29"/>
      <c r="BP899" s="54" t="str">
        <f>_xlfn.XLOOKUP($C899,[28]PSP!$C:$C,[28]PSP!$BP:$BP)</f>
        <v>0</v>
      </c>
      <c r="BQ899" s="27">
        <f>_xlfn.XLOOKUP($C899,[28]PSP!$C:$C,[28]PSP!$BQ:$BQ)</f>
        <v>1.34</v>
      </c>
      <c r="BR899" s="28">
        <f t="shared" si="3370"/>
        <v>0</v>
      </c>
      <c r="BS899" s="29"/>
      <c r="BT899" s="54">
        <f>_xlfn.XLOOKUP($C899,[28]PSP!$C:$C,[28]PSP!$BT:$BT)</f>
        <v>315</v>
      </c>
      <c r="BU899" s="27">
        <f>_xlfn.XLOOKUP($C899,[28]PSP!$C:$C,[28]PSP!$BU:$BU)</f>
        <v>1.34</v>
      </c>
      <c r="BV899" s="28">
        <f t="shared" si="3371"/>
        <v>422.1</v>
      </c>
      <c r="BW899" s="29"/>
      <c r="BX899" s="54">
        <f>_xlfn.XLOOKUP($C899,[28]PSP!$C:$C,[28]PSP!$BX:$BX)</f>
        <v>774</v>
      </c>
      <c r="BY899" s="27">
        <f>_xlfn.XLOOKUP($C899,[28]PSP!$C:$C,[28]PSP!$BY:$BY)</f>
        <v>1.34</v>
      </c>
      <c r="BZ899" s="28">
        <f t="shared" si="3372"/>
        <v>1037.1600000000001</v>
      </c>
      <c r="CA899" s="29"/>
      <c r="CB899" s="54">
        <f>_xlfn.XLOOKUP($C899,[28]PSP!$C:$C,[28]PSP!$CB:$CB)</f>
        <v>892.5</v>
      </c>
      <c r="CC899" s="27">
        <f>_xlfn.XLOOKUP($C899,[28]PSP!$C:$C,[28]PSP!$CC:$CC)</f>
        <v>1.34</v>
      </c>
      <c r="CD899" s="28">
        <f t="shared" si="3373"/>
        <v>1195.95</v>
      </c>
      <c r="CE899" s="29"/>
      <c r="CF899" s="54">
        <f>_xlfn.XLOOKUP($C899,[28]PSP!$C:$C,[28]PSP!$CF:$CF)</f>
        <v>2257.5</v>
      </c>
      <c r="CG899" s="27">
        <f>_xlfn.XLOOKUP($C899,[28]PSP!$C:$C,[28]PSP!$CG:$CG)</f>
        <v>1.34</v>
      </c>
      <c r="CH899" s="28">
        <f t="shared" si="3374"/>
        <v>3025.05</v>
      </c>
      <c r="CI899" s="29"/>
      <c r="CJ899" s="54">
        <f>_xlfn.XLOOKUP($C899,[28]PSP!$C:$C,[28]PSP!$CJ:$CJ)</f>
        <v>315</v>
      </c>
      <c r="CK899" s="27">
        <f>_xlfn.XLOOKUP($C899,[28]PSP!$C:$C,[28]PSP!$CK:$CK)</f>
        <v>1.34</v>
      </c>
      <c r="CL899" s="28">
        <f t="shared" si="3375"/>
        <v>422.1</v>
      </c>
      <c r="CM899" s="29"/>
      <c r="CN899" s="54">
        <f>_xlfn.XLOOKUP($C899,[28]PSP!$C:$C,[28]PSP!$CN:$CN)</f>
        <v>945</v>
      </c>
      <c r="CO899" s="27">
        <f>_xlfn.XLOOKUP($C899,[28]PSP!$C:$C,[28]PSP!$CO:$CO)</f>
        <v>1.34</v>
      </c>
      <c r="CP899" s="28">
        <f t="shared" si="3376"/>
        <v>1266.3</v>
      </c>
      <c r="CQ899" s="29"/>
      <c r="CR899" s="54" t="str">
        <f>_xlfn.XLOOKUP($C899,[28]PSP!$C:$C,[28]PSP!$CR:$CR)</f>
        <v>0</v>
      </c>
      <c r="CS899" s="27">
        <f>_xlfn.XLOOKUP($C899,[28]PSP!$C:$C,[28]PSP!$CS:$CS)</f>
        <v>1.34</v>
      </c>
      <c r="CT899" s="28">
        <f t="shared" si="3377"/>
        <v>0</v>
      </c>
      <c r="CU899" s="29"/>
      <c r="CV899" s="54">
        <f>_xlfn.XLOOKUP($C899,[28]PSP!$C:$C,[28]PSP!$CV:$CV)</f>
        <v>682.5</v>
      </c>
      <c r="CW899" s="27">
        <f>_xlfn.XLOOKUP($C899,[28]PSP!$C:$C,[28]PSP!$CW:$CW)</f>
        <v>1.34</v>
      </c>
      <c r="CX899" s="28">
        <f t="shared" si="3378"/>
        <v>914.55</v>
      </c>
      <c r="CY899" s="29"/>
      <c r="CZ899" s="54">
        <f>_xlfn.XLOOKUP($C899,[28]PSP!$C:$C,[28]PSP!$CZ:$CZ)</f>
        <v>2649.5</v>
      </c>
      <c r="DA899" s="27">
        <f>_xlfn.XLOOKUP($C899,[28]PSP!$C:$C,[28]PSP!$DA:$DA)</f>
        <v>1.34</v>
      </c>
      <c r="DB899" s="28">
        <f t="shared" si="3379"/>
        <v>3550.33</v>
      </c>
      <c r="DC899" s="29"/>
      <c r="DD899" s="54">
        <f>_xlfn.XLOOKUP($C899,[28]PSP!$C:$C,[28]PSP!$DD:$DD)</f>
        <v>2257.5</v>
      </c>
      <c r="DE899" s="27">
        <f>_xlfn.XLOOKUP($C899,[28]PSP!$C:$C,[28]PSP!$DE:$DE)</f>
        <v>1.34</v>
      </c>
      <c r="DF899" s="28">
        <f t="shared" si="3380"/>
        <v>3025.05</v>
      </c>
      <c r="DG899" s="29"/>
      <c r="DH899" s="54" t="str">
        <f>_xlfn.XLOOKUP($C899,[28]PSP!$C:$C,[28]PSP!$DH:$DH)</f>
        <v>0</v>
      </c>
      <c r="DI899" s="27">
        <f>_xlfn.XLOOKUP($C899,[28]PSP!$C:$C,[28]PSP!$DI:$DI)</f>
        <v>1.34</v>
      </c>
      <c r="DJ899" s="28">
        <f t="shared" si="3381"/>
        <v>0</v>
      </c>
      <c r="DK899" s="29"/>
      <c r="DL899" s="54" t="str">
        <f>_xlfn.XLOOKUP($C899,[28]PSP!$C:$C,[28]PSP!$DL:$DL)</f>
        <v>0</v>
      </c>
      <c r="DM899" s="27">
        <f>_xlfn.XLOOKUP($C899,[28]PSP!$C:$C,[28]PSP!$DM:$DM)</f>
        <v>1.34</v>
      </c>
      <c r="DN899" s="28">
        <f t="shared" si="3382"/>
        <v>0</v>
      </c>
      <c r="DO899" s="29"/>
      <c r="DP899" s="54">
        <f>_xlfn.XLOOKUP($C899,[28]PSP!$C:$C,[28]PSP!$DP:$DP)</f>
        <v>2639.5</v>
      </c>
      <c r="DQ899" s="27">
        <f>_xlfn.XLOOKUP($C899,[28]PSP!$C:$C,[28]PSP!$DQ:$DQ)</f>
        <v>1.34</v>
      </c>
      <c r="DR899" s="28">
        <f t="shared" si="3383"/>
        <v>3536.93</v>
      </c>
      <c r="DS899" s="29"/>
      <c r="DT899" s="54" t="str">
        <f>_xlfn.XLOOKUP($C899,[28]PSP!$C:$C,[28]PSP!$DT:$DT)</f>
        <v>0</v>
      </c>
      <c r="DU899" s="27">
        <f>_xlfn.XLOOKUP($C899,[28]PSP!$C:$C,[28]PSP!$DU:$DU)</f>
        <v>1.34</v>
      </c>
      <c r="DV899" s="28">
        <f t="shared" si="3384"/>
        <v>0</v>
      </c>
      <c r="DW899" s="29"/>
      <c r="DX899" s="54" t="str">
        <f>_xlfn.XLOOKUP($C899,[28]PSP!$C:$C,[28]PSP!$DX:$DX)</f>
        <v>0</v>
      </c>
      <c r="DY899" s="27">
        <f>_xlfn.XLOOKUP($C899,[28]PSP!$C:$C,[28]PSP!$DY:$DY)</f>
        <v>1.34</v>
      </c>
      <c r="DZ899" s="28">
        <f t="shared" si="3385"/>
        <v>0</v>
      </c>
      <c r="EA899" s="29"/>
      <c r="EB899" s="54">
        <f>_xlfn.XLOOKUP($C899,[28]PSP!$C:$C,[28]PSP!$EB:$EB)</f>
        <v>2205</v>
      </c>
      <c r="EC899" s="27">
        <f>_xlfn.XLOOKUP($C899,[28]PSP!$C:$C,[28]PSP!$EC:$EC)</f>
        <v>1.34</v>
      </c>
      <c r="ED899" s="28">
        <f t="shared" si="3386"/>
        <v>2954.7</v>
      </c>
      <c r="EE899" s="29"/>
      <c r="EF899" s="54">
        <f>_xlfn.XLOOKUP($C899,[28]PSP!$C:$C,[28]PSP!$EF:$EF)</f>
        <v>630</v>
      </c>
      <c r="EG899" s="27">
        <f>_xlfn.XLOOKUP($C899,[28]PSP!$C:$C,[28]PSP!$EG:$EG)</f>
        <v>1.34</v>
      </c>
      <c r="EH899" s="28">
        <f t="shared" si="3387"/>
        <v>844.2</v>
      </c>
      <c r="EI899" s="29"/>
      <c r="EJ899" s="54">
        <f>_xlfn.XLOOKUP($C899,[28]PSP!$C:$C,[28]PSP!$EJ:$EJ)</f>
        <v>630</v>
      </c>
      <c r="EK899" s="27">
        <f>_xlfn.XLOOKUP($C899,[28]PSP!$C:$C,[28]PSP!$EK:$EK)</f>
        <v>1.34</v>
      </c>
      <c r="EL899" s="28">
        <f t="shared" si="3388"/>
        <v>844.2</v>
      </c>
      <c r="EM899" s="29"/>
      <c r="EN899" s="108"/>
      <c r="EO899" s="29">
        <f t="shared" si="3252"/>
        <v>28415.959999999992</v>
      </c>
      <c r="EP899" s="29">
        <f t="shared" si="3217"/>
        <v>28415.96</v>
      </c>
      <c r="EQ899" s="4" t="b">
        <f t="shared" si="3320"/>
        <v>1</v>
      </c>
      <c r="ES899" s="118">
        <f t="shared" si="3287"/>
        <v>1.1767000000000001</v>
      </c>
    </row>
    <row r="900" spans="3:149" s="1" customFormat="1" ht="14.25" x14ac:dyDescent="0.25">
      <c r="C900" s="79" t="s">
        <v>634</v>
      </c>
      <c r="D900" s="80"/>
      <c r="E900" s="79"/>
      <c r="F900" s="81" t="s">
        <v>582</v>
      </c>
      <c r="G900" s="82"/>
      <c r="H900" s="82"/>
      <c r="I900" s="83"/>
      <c r="J900" s="83"/>
      <c r="L900" s="84"/>
      <c r="M900" s="85"/>
      <c r="N900" s="83"/>
      <c r="P900" s="84"/>
      <c r="Q900" s="85"/>
      <c r="R900" s="83"/>
      <c r="T900" s="84"/>
      <c r="U900" s="85"/>
      <c r="V900" s="83"/>
      <c r="X900" s="84"/>
      <c r="Y900" s="85"/>
      <c r="Z900" s="83"/>
      <c r="AB900" s="84"/>
      <c r="AC900" s="85"/>
      <c r="AD900" s="83"/>
      <c r="AF900" s="84"/>
      <c r="AG900" s="85"/>
      <c r="AH900" s="83"/>
      <c r="AJ900" s="84"/>
      <c r="AK900" s="85"/>
      <c r="AL900" s="83"/>
      <c r="AN900" s="84"/>
      <c r="AO900" s="85"/>
      <c r="AP900" s="83"/>
      <c r="AR900" s="84"/>
      <c r="AS900" s="85"/>
      <c r="AT900" s="83"/>
      <c r="AV900" s="84"/>
      <c r="AW900" s="85"/>
      <c r="AX900" s="83"/>
      <c r="AZ900" s="84"/>
      <c r="BA900" s="85"/>
      <c r="BB900" s="83"/>
      <c r="BD900" s="84"/>
      <c r="BE900" s="85"/>
      <c r="BF900" s="83"/>
      <c r="BH900" s="84"/>
      <c r="BI900" s="85"/>
      <c r="BJ900" s="83"/>
      <c r="BL900" s="84"/>
      <c r="BM900" s="85"/>
      <c r="BN900" s="83"/>
      <c r="BP900" s="84"/>
      <c r="BQ900" s="85"/>
      <c r="BR900" s="83"/>
      <c r="BT900" s="84"/>
      <c r="BU900" s="85"/>
      <c r="BV900" s="83"/>
      <c r="BX900" s="84"/>
      <c r="BY900" s="85"/>
      <c r="BZ900" s="83"/>
      <c r="CB900" s="84"/>
      <c r="CC900" s="85"/>
      <c r="CD900" s="83"/>
      <c r="CF900" s="84"/>
      <c r="CG900" s="85"/>
      <c r="CH900" s="83"/>
      <c r="CJ900" s="84"/>
      <c r="CK900" s="85"/>
      <c r="CL900" s="83"/>
      <c r="CN900" s="84"/>
      <c r="CO900" s="85"/>
      <c r="CP900" s="83"/>
      <c r="CR900" s="84"/>
      <c r="CS900" s="85"/>
      <c r="CT900" s="83"/>
      <c r="CV900" s="84"/>
      <c r="CW900" s="85"/>
      <c r="CX900" s="83"/>
      <c r="CZ900" s="84"/>
      <c r="DA900" s="85"/>
      <c r="DB900" s="83"/>
      <c r="DD900" s="84"/>
      <c r="DE900" s="85"/>
      <c r="DF900" s="83"/>
      <c r="DH900" s="84"/>
      <c r="DI900" s="85"/>
      <c r="DJ900" s="83"/>
      <c r="DL900" s="84"/>
      <c r="DM900" s="85"/>
      <c r="DN900" s="83"/>
      <c r="DP900" s="84"/>
      <c r="DQ900" s="85"/>
      <c r="DR900" s="83"/>
      <c r="DT900" s="84"/>
      <c r="DU900" s="85"/>
      <c r="DV900" s="83"/>
      <c r="DX900" s="84"/>
      <c r="DY900" s="85"/>
      <c r="DZ900" s="83"/>
      <c r="EB900" s="84"/>
      <c r="EC900" s="85"/>
      <c r="ED900" s="83"/>
      <c r="EF900" s="84"/>
      <c r="EG900" s="85"/>
      <c r="EH900" s="83"/>
      <c r="EJ900" s="84"/>
      <c r="EK900" s="85"/>
      <c r="EL900" s="83"/>
      <c r="EN900" s="109"/>
      <c r="EO900" s="29">
        <f t="shared" si="3252"/>
        <v>0</v>
      </c>
      <c r="EP900" s="29">
        <f t="shared" si="3217"/>
        <v>0</v>
      </c>
      <c r="EQ900" s="4" t="b">
        <f t="shared" si="3320"/>
        <v>1</v>
      </c>
      <c r="ES900" s="118">
        <f t="shared" si="3287"/>
        <v>1.1767000000000001</v>
      </c>
    </row>
    <row r="901" spans="3:149" ht="21" x14ac:dyDescent="0.25">
      <c r="C901" s="24" t="s">
        <v>635</v>
      </c>
      <c r="D901" s="43" t="str">
        <f>_xlfn.XLOOKUP($C901,[28]PSP!$C:$C,[28]PSP!$D:$D)</f>
        <v>ED-50523</v>
      </c>
      <c r="E901" s="24" t="str">
        <f>_xlfn.XLOOKUP($C901,[28]PSP!$C:$C,[28]PSP!$E:$E)</f>
        <v>DER/MG</v>
      </c>
      <c r="F901" s="25" t="str">
        <f>_xlfn.XLOOKUP($C901,[28]PSP!$C:$C,[28]PSP!$F:$F)</f>
        <v xml:space="preserve">TRATAMENTO EM SUPERFÍCIE DE CONCRETO APARENTE, INCLUSIVE RASPAGEM, ESTUCAGEM E POLIMENTO COM DUAS (2) DEMÃOS DE RESINA ACRÍLICA </v>
      </c>
      <c r="G901" s="26" t="str">
        <f>_xlfn.XLOOKUP($C901,[28]PSP!$C:$C,[28]PSP!$G:$G)</f>
        <v>M2</v>
      </c>
      <c r="H901" s="53">
        <f>_xlfn.XLOOKUP($C901,[28]PSP!$C:$C,[28]PSP!$H:$H)</f>
        <v>1.0581818181818181</v>
      </c>
      <c r="I901" s="28">
        <f>_xlfn.XLOOKUP($C901,[28]PSP!$C:$C,[28]PSP!$I:$I)</f>
        <v>38.31</v>
      </c>
      <c r="J901" s="28">
        <f t="shared" ref="J901:J911" si="3389">IF(LEFT(D901,6)="COT.IS",I901,I901*(1+$J$7))</f>
        <v>45.079377000000008</v>
      </c>
      <c r="K901" s="29"/>
      <c r="L901" s="54">
        <f>_xlfn.XLOOKUP($C901,[28]PSP!$C:$C,[28]PSP!$L:$L)</f>
        <v>0</v>
      </c>
      <c r="M901" s="27">
        <f>_xlfn.XLOOKUP($C901,[28]PSP!$C:$C,[28]PSP!$M:$M)</f>
        <v>36.24</v>
      </c>
      <c r="N901" s="28">
        <f t="shared" ref="N901:N911" si="3390">TRUNC(M901*L901,2)</f>
        <v>0</v>
      </c>
      <c r="O901" s="29"/>
      <c r="P901" s="54" t="str">
        <f>_xlfn.XLOOKUP($C901,[28]PSP!$C:$C,[28]PSP!$P:$P)</f>
        <v>0</v>
      </c>
      <c r="Q901" s="27">
        <f>_xlfn.XLOOKUP($C901,[28]PSP!$C:$C,[28]PSP!$Q:$Q)</f>
        <v>36.24</v>
      </c>
      <c r="R901" s="28">
        <f t="shared" ref="R901:R911" si="3391">TRUNC(Q901*P901,2)</f>
        <v>0</v>
      </c>
      <c r="S901" s="29"/>
      <c r="T901" s="54" t="str">
        <f>_xlfn.XLOOKUP($C901,[28]PSP!$C:$C,[28]PSP!$T:$T)</f>
        <v>0</v>
      </c>
      <c r="U901" s="27">
        <f>_xlfn.XLOOKUP($C901,[28]PSP!$C:$C,[28]PSP!$U:$U)</f>
        <v>36.24</v>
      </c>
      <c r="V901" s="28">
        <f t="shared" ref="V901:V911" si="3392">TRUNC(U901*T901,2)</f>
        <v>0</v>
      </c>
      <c r="W901" s="29"/>
      <c r="X901" s="54" t="str">
        <f>_xlfn.XLOOKUP($C901,[28]PSP!$C:$C,[28]PSP!$X:$X)</f>
        <v>0</v>
      </c>
      <c r="Y901" s="27">
        <f>_xlfn.XLOOKUP($C901,[28]PSP!$C:$C,[28]PSP!$Y:$Y)</f>
        <v>36.24</v>
      </c>
      <c r="Z901" s="28">
        <f t="shared" ref="Z901:Z911" si="3393">TRUNC(Y901*X901,2)</f>
        <v>0</v>
      </c>
      <c r="AA901" s="29"/>
      <c r="AB901" s="54">
        <f>_xlfn.XLOOKUP($C901,[28]PSP!$C:$C,[28]PSP!$AB:$AB)</f>
        <v>0</v>
      </c>
      <c r="AC901" s="27">
        <f>_xlfn.XLOOKUP($C901,[28]PSP!$C:$C,[28]PSP!$AC:$AC)</f>
        <v>36.24</v>
      </c>
      <c r="AD901" s="28">
        <f t="shared" ref="AD901:AD911" si="3394">TRUNC(AC901*AB901,2)</f>
        <v>0</v>
      </c>
      <c r="AE901" s="29"/>
      <c r="AF901" s="54" t="str">
        <f>_xlfn.XLOOKUP($C901,[28]PSP!$C:$C,[28]PSP!$AF:$AF)</f>
        <v>0</v>
      </c>
      <c r="AG901" s="27">
        <f>_xlfn.XLOOKUP($C901,[28]PSP!$C:$C,[28]PSP!$AG:$AG)</f>
        <v>36.24</v>
      </c>
      <c r="AH901" s="28">
        <f t="shared" ref="AH901:AH911" si="3395">TRUNC(AG901*AF901,2)</f>
        <v>0</v>
      </c>
      <c r="AI901" s="29"/>
      <c r="AJ901" s="54" t="str">
        <f>_xlfn.XLOOKUP($C901,[28]PSP!$C:$C,[28]PSP!$AJ:$AJ)</f>
        <v>0</v>
      </c>
      <c r="AK901" s="27">
        <f>_xlfn.XLOOKUP($C901,[28]PSP!$C:$C,[28]PSP!$AK:$AK)</f>
        <v>36.24</v>
      </c>
      <c r="AL901" s="28">
        <f t="shared" ref="AL901:AL911" si="3396">TRUNC(AK901*AJ901,2)</f>
        <v>0</v>
      </c>
      <c r="AM901" s="29"/>
      <c r="AN901" s="54">
        <f>_xlfn.XLOOKUP($C901,[28]PSP!$C:$C,[28]PSP!$AN:$AN)</f>
        <v>0.23999999999999996</v>
      </c>
      <c r="AO901" s="27">
        <f>_xlfn.XLOOKUP($C901,[28]PSP!$C:$C,[28]PSP!$AO:$AO)</f>
        <v>36.24</v>
      </c>
      <c r="AP901" s="28">
        <f t="shared" ref="AP901:AP911" si="3397">TRUNC(AO901*AN901,2)</f>
        <v>8.69</v>
      </c>
      <c r="AQ901" s="29"/>
      <c r="AR901" s="54" t="str">
        <f>_xlfn.XLOOKUP($C901,[28]PSP!$C:$C,[28]PSP!$AR:$AR)</f>
        <v>0</v>
      </c>
      <c r="AS901" s="27">
        <f>_xlfn.XLOOKUP($C901,[28]PSP!$C:$C,[28]PSP!$AS:$AS)</f>
        <v>36.24</v>
      </c>
      <c r="AT901" s="28">
        <f t="shared" ref="AT901:AT911" si="3398">TRUNC(AS901*AR901,2)</f>
        <v>0</v>
      </c>
      <c r="AU901" s="29"/>
      <c r="AV901" s="54">
        <f>_xlfn.XLOOKUP($C901,[28]PSP!$C:$C,[28]PSP!$AV:$AV)</f>
        <v>0</v>
      </c>
      <c r="AW901" s="27">
        <f>_xlfn.XLOOKUP($C901,[28]PSP!$C:$C,[28]PSP!$AW:$AW)</f>
        <v>36.24</v>
      </c>
      <c r="AX901" s="28">
        <f t="shared" ref="AX901:AX911" si="3399">TRUNC(AW901*AV901,2)</f>
        <v>0</v>
      </c>
      <c r="AY901" s="29"/>
      <c r="AZ901" s="54">
        <f>_xlfn.XLOOKUP($C901,[28]PSP!$C:$C,[28]PSP!$AZ:$AZ)</f>
        <v>0</v>
      </c>
      <c r="BA901" s="27">
        <f>_xlfn.XLOOKUP($C901,[28]PSP!$C:$C,[28]PSP!$BA:$BA)</f>
        <v>36.24</v>
      </c>
      <c r="BB901" s="28">
        <f t="shared" ref="BB901:BB911" si="3400">TRUNC(BA901*AZ901,2)</f>
        <v>0</v>
      </c>
      <c r="BC901" s="29"/>
      <c r="BD901" s="54">
        <f>_xlfn.XLOOKUP($C901,[28]PSP!$C:$C,[28]PSP!$BD:$BD)</f>
        <v>0</v>
      </c>
      <c r="BE901" s="27">
        <f>_xlfn.XLOOKUP($C901,[28]PSP!$C:$C,[28]PSP!$BE:$BE)</f>
        <v>36.24</v>
      </c>
      <c r="BF901" s="28">
        <f t="shared" ref="BF901:BF911" si="3401">TRUNC(BE901*BD901,2)</f>
        <v>0</v>
      </c>
      <c r="BG901" s="29"/>
      <c r="BH901" s="54">
        <f>_xlfn.XLOOKUP($C901,[28]PSP!$C:$C,[28]PSP!$BH:$BH)</f>
        <v>0</v>
      </c>
      <c r="BI901" s="27">
        <f>_xlfn.XLOOKUP($C901,[28]PSP!$C:$C,[28]PSP!$BI:$BI)</f>
        <v>36.24</v>
      </c>
      <c r="BJ901" s="28">
        <f t="shared" ref="BJ901:BJ911" si="3402">TRUNC(BI901*BH901,2)</f>
        <v>0</v>
      </c>
      <c r="BK901" s="29"/>
      <c r="BL901" s="54">
        <f>_xlfn.XLOOKUP($C901,[28]PSP!$C:$C,[28]PSP!$BL:$BL)</f>
        <v>0</v>
      </c>
      <c r="BM901" s="27">
        <f>_xlfn.XLOOKUP($C901,[28]PSP!$C:$C,[28]PSP!$BM:$BM)</f>
        <v>36.24</v>
      </c>
      <c r="BN901" s="28">
        <f t="shared" ref="BN901:BN911" si="3403">TRUNC(BM901*BL901,2)</f>
        <v>0</v>
      </c>
      <c r="BO901" s="29"/>
      <c r="BP901" s="54" t="str">
        <f>_xlfn.XLOOKUP($C901,[28]PSP!$C:$C,[28]PSP!$BP:$BP)</f>
        <v>0</v>
      </c>
      <c r="BQ901" s="27">
        <f>_xlfn.XLOOKUP($C901,[28]PSP!$C:$C,[28]PSP!$BQ:$BQ)</f>
        <v>36.24</v>
      </c>
      <c r="BR901" s="28">
        <f t="shared" ref="BR901:BR911" si="3404">TRUNC(BQ901*BP901,2)</f>
        <v>0</v>
      </c>
      <c r="BS901" s="29"/>
      <c r="BT901" s="54">
        <f>_xlfn.XLOOKUP($C901,[28]PSP!$C:$C,[28]PSP!$BT:$BT)</f>
        <v>0</v>
      </c>
      <c r="BU901" s="27">
        <f>_xlfn.XLOOKUP($C901,[28]PSP!$C:$C,[28]PSP!$BU:$BU)</f>
        <v>36.24</v>
      </c>
      <c r="BV901" s="28">
        <f t="shared" ref="BV901:BV911" si="3405">TRUNC(BU901*BT901,2)</f>
        <v>0</v>
      </c>
      <c r="BW901" s="29"/>
      <c r="BX901" s="54">
        <f>_xlfn.XLOOKUP($C901,[28]PSP!$C:$C,[28]PSP!$BX:$BX)</f>
        <v>0</v>
      </c>
      <c r="BY901" s="27">
        <f>_xlfn.XLOOKUP($C901,[28]PSP!$C:$C,[28]PSP!$BY:$BY)</f>
        <v>36.24</v>
      </c>
      <c r="BZ901" s="28">
        <f t="shared" ref="BZ901:BZ911" si="3406">TRUNC(BY901*BX901,2)</f>
        <v>0</v>
      </c>
      <c r="CA901" s="29"/>
      <c r="CB901" s="54">
        <f>_xlfn.XLOOKUP($C901,[28]PSP!$C:$C,[28]PSP!$CB:$CB)</f>
        <v>0</v>
      </c>
      <c r="CC901" s="27">
        <f>_xlfn.XLOOKUP($C901,[28]PSP!$C:$C,[28]PSP!$CC:$CC)</f>
        <v>36.24</v>
      </c>
      <c r="CD901" s="28">
        <f t="shared" ref="CD901:CD911" si="3407">TRUNC(CC901*CB901,2)</f>
        <v>0</v>
      </c>
      <c r="CE901" s="29"/>
      <c r="CF901" s="54">
        <f>_xlfn.XLOOKUP($C901,[28]PSP!$C:$C,[28]PSP!$CF:$CF)</f>
        <v>0.11999999999999998</v>
      </c>
      <c r="CG901" s="27">
        <f>_xlfn.XLOOKUP($C901,[28]PSP!$C:$C,[28]PSP!$CG:$CG)</f>
        <v>36.24</v>
      </c>
      <c r="CH901" s="28">
        <f t="shared" ref="CH901:CH911" si="3408">TRUNC(CG901*CF901,2)</f>
        <v>4.34</v>
      </c>
      <c r="CI901" s="29"/>
      <c r="CJ901" s="54">
        <f>_xlfn.XLOOKUP($C901,[28]PSP!$C:$C,[28]PSP!$CJ:$CJ)</f>
        <v>0</v>
      </c>
      <c r="CK901" s="27">
        <f>_xlfn.XLOOKUP($C901,[28]PSP!$C:$C,[28]PSP!$CK:$CK)</f>
        <v>36.24</v>
      </c>
      <c r="CL901" s="28">
        <f t="shared" ref="CL901:CL911" si="3409">TRUNC(CK901*CJ901,2)</f>
        <v>0</v>
      </c>
      <c r="CM901" s="29"/>
      <c r="CN901" s="54">
        <f>_xlfn.XLOOKUP($C901,[28]PSP!$C:$C,[28]PSP!$CN:$CN)</f>
        <v>0</v>
      </c>
      <c r="CO901" s="27">
        <f>_xlfn.XLOOKUP($C901,[28]PSP!$C:$C,[28]PSP!$CO:$CO)</f>
        <v>36.24</v>
      </c>
      <c r="CP901" s="28">
        <f t="shared" ref="CP901:CP911" si="3410">TRUNC(CO901*CN901,2)</f>
        <v>0</v>
      </c>
      <c r="CQ901" s="29"/>
      <c r="CR901" s="54" t="str">
        <f>_xlfn.XLOOKUP($C901,[28]PSP!$C:$C,[28]PSP!$CR:$CR)</f>
        <v>0</v>
      </c>
      <c r="CS901" s="27">
        <f>_xlfn.XLOOKUP($C901,[28]PSP!$C:$C,[28]PSP!$CS:$CS)</f>
        <v>36.24</v>
      </c>
      <c r="CT901" s="28">
        <f t="shared" ref="CT901:CT911" si="3411">TRUNC(CS901*CR901,2)</f>
        <v>0</v>
      </c>
      <c r="CU901" s="29"/>
      <c r="CV901" s="54">
        <f>_xlfn.XLOOKUP($C901,[28]PSP!$C:$C,[28]PSP!$CV:$CV)</f>
        <v>0.19272727272727272</v>
      </c>
      <c r="CW901" s="27">
        <f>_xlfn.XLOOKUP($C901,[28]PSP!$C:$C,[28]PSP!$CW:$CW)</f>
        <v>36.24</v>
      </c>
      <c r="CX901" s="28">
        <f t="shared" ref="CX901:CX911" si="3412">TRUNC(CW901*CV901,2)</f>
        <v>6.98</v>
      </c>
      <c r="CY901" s="29"/>
      <c r="CZ901" s="54">
        <f>_xlfn.XLOOKUP($C901,[28]PSP!$C:$C,[28]PSP!$CZ:$CZ)</f>
        <v>0.19272727272727272</v>
      </c>
      <c r="DA901" s="27">
        <f>_xlfn.XLOOKUP($C901,[28]PSP!$C:$C,[28]PSP!$DA:$DA)</f>
        <v>36.24</v>
      </c>
      <c r="DB901" s="28">
        <f t="shared" ref="DB901:DB911" si="3413">TRUNC(DA901*CZ901,2)</f>
        <v>6.98</v>
      </c>
      <c r="DC901" s="29"/>
      <c r="DD901" s="54">
        <f>_xlfn.XLOOKUP($C901,[28]PSP!$C:$C,[28]PSP!$DD:$DD)</f>
        <v>0.19272727272727272</v>
      </c>
      <c r="DE901" s="27">
        <f>_xlfn.XLOOKUP($C901,[28]PSP!$C:$C,[28]PSP!$DE:$DE)</f>
        <v>36.24</v>
      </c>
      <c r="DF901" s="28">
        <f t="shared" ref="DF901:DF911" si="3414">TRUNC(DE901*DD901,2)</f>
        <v>6.98</v>
      </c>
      <c r="DG901" s="29"/>
      <c r="DH901" s="54" t="str">
        <f>_xlfn.XLOOKUP($C901,[28]PSP!$C:$C,[28]PSP!$DH:$DH)</f>
        <v>0</v>
      </c>
      <c r="DI901" s="27">
        <f>_xlfn.XLOOKUP($C901,[28]PSP!$C:$C,[28]PSP!$DI:$DI)</f>
        <v>36.24</v>
      </c>
      <c r="DJ901" s="28">
        <f t="shared" ref="DJ901:DJ911" si="3415">TRUNC(DI901*DH901,2)</f>
        <v>0</v>
      </c>
      <c r="DK901" s="29"/>
      <c r="DL901" s="54" t="str">
        <f>_xlfn.XLOOKUP($C901,[28]PSP!$C:$C,[28]PSP!$DL:$DL)</f>
        <v>0</v>
      </c>
      <c r="DM901" s="27">
        <f>_xlfn.XLOOKUP($C901,[28]PSP!$C:$C,[28]PSP!$DM:$DM)</f>
        <v>36.24</v>
      </c>
      <c r="DN901" s="28">
        <f t="shared" ref="DN901:DN911" si="3416">TRUNC(DM901*DL901,2)</f>
        <v>0</v>
      </c>
      <c r="DO901" s="29"/>
      <c r="DP901" s="54">
        <f>_xlfn.XLOOKUP($C901,[28]PSP!$C:$C,[28]PSP!$DP:$DP)</f>
        <v>0.11999999999999998</v>
      </c>
      <c r="DQ901" s="27">
        <f>_xlfn.XLOOKUP($C901,[28]PSP!$C:$C,[28]PSP!$DQ:$DQ)</f>
        <v>36.24</v>
      </c>
      <c r="DR901" s="28">
        <f t="shared" ref="DR901:DR911" si="3417">TRUNC(DQ901*DP901,2)</f>
        <v>4.34</v>
      </c>
      <c r="DS901" s="29"/>
      <c r="DT901" s="54" t="str">
        <f>_xlfn.XLOOKUP($C901,[28]PSP!$C:$C,[28]PSP!$DT:$DT)</f>
        <v>0</v>
      </c>
      <c r="DU901" s="27">
        <f>_xlfn.XLOOKUP($C901,[28]PSP!$C:$C,[28]PSP!$DU:$DU)</f>
        <v>36.24</v>
      </c>
      <c r="DV901" s="28">
        <f t="shared" ref="DV901:DV911" si="3418">TRUNC(DU901*DT901,2)</f>
        <v>0</v>
      </c>
      <c r="DW901" s="29"/>
      <c r="DX901" s="54" t="str">
        <f>_xlfn.XLOOKUP($C901,[28]PSP!$C:$C,[28]PSP!$DX:$DX)</f>
        <v>0</v>
      </c>
      <c r="DY901" s="27">
        <f>_xlfn.XLOOKUP($C901,[28]PSP!$C:$C,[28]PSP!$DY:$DY)</f>
        <v>36.24</v>
      </c>
      <c r="DZ901" s="28">
        <f t="shared" ref="DZ901:DZ911" si="3419">TRUNC(DY901*DX901,2)</f>
        <v>0</v>
      </c>
      <c r="EA901" s="29"/>
      <c r="EB901" s="54">
        <f>_xlfn.XLOOKUP($C901,[28]PSP!$C:$C,[28]PSP!$EB:$EB)</f>
        <v>0</v>
      </c>
      <c r="EC901" s="27">
        <f>_xlfn.XLOOKUP($C901,[28]PSP!$C:$C,[28]PSP!$EC:$EC)</f>
        <v>36.24</v>
      </c>
      <c r="ED901" s="28">
        <f t="shared" ref="ED901:ED911" si="3420">TRUNC(EC901*EB901,2)</f>
        <v>0</v>
      </c>
      <c r="EE901" s="29"/>
      <c r="EF901" s="54">
        <f>_xlfn.XLOOKUP($C901,[28]PSP!$C:$C,[28]PSP!$EF:$EF)</f>
        <v>0</v>
      </c>
      <c r="EG901" s="27">
        <f>_xlfn.XLOOKUP($C901,[28]PSP!$C:$C,[28]PSP!$EG:$EG)</f>
        <v>36.24</v>
      </c>
      <c r="EH901" s="28">
        <f t="shared" ref="EH901:EH911" si="3421">TRUNC(EG901*EF901,2)</f>
        <v>0</v>
      </c>
      <c r="EI901" s="29"/>
      <c r="EJ901" s="54">
        <f>_xlfn.XLOOKUP($C901,[28]PSP!$C:$C,[28]PSP!$EJ:$EJ)</f>
        <v>0</v>
      </c>
      <c r="EK901" s="27">
        <f>_xlfn.XLOOKUP($C901,[28]PSP!$C:$C,[28]PSP!$EK:$EK)</f>
        <v>36.24</v>
      </c>
      <c r="EL901" s="28">
        <f t="shared" ref="EL901:EL911" si="3422">TRUNC(EK901*EJ901,2)</f>
        <v>0</v>
      </c>
      <c r="EM901" s="29"/>
      <c r="EN901" s="108"/>
      <c r="EO901" s="29">
        <f t="shared" si="3252"/>
        <v>38.31</v>
      </c>
      <c r="EP901" s="29">
        <f t="shared" ref="EP901:EP964" si="3423">I901</f>
        <v>38.31</v>
      </c>
      <c r="EQ901" s="4" t="b">
        <f t="shared" si="3320"/>
        <v>1</v>
      </c>
      <c r="ES901" s="118">
        <f t="shared" si="3287"/>
        <v>1.1767000000000001</v>
      </c>
    </row>
    <row r="902" spans="3:149" ht="14.25" x14ac:dyDescent="0.25">
      <c r="C902" s="24" t="s">
        <v>636</v>
      </c>
      <c r="D902" s="43" t="str">
        <f>_xlfn.XLOOKUP($C902,[28]PSP!$C:$C,[28]PSP!$D:$D)</f>
        <v>RO-41475</v>
      </c>
      <c r="E902" s="24" t="str">
        <f>_xlfn.XLOOKUP($C902,[28]PSP!$C:$C,[28]PSP!$E:$E)</f>
        <v>DER/MG</v>
      </c>
      <c r="F902" s="25" t="str">
        <f>_xlfn.XLOOKUP($C902,[28]PSP!$C:$C,[28]PSP!$F:$F)</f>
        <v>FURO EM CONCRETO Ø = 40,0 MM, PROFUNDIDADE = 30 CM</v>
      </c>
      <c r="G902" s="26" t="str">
        <f>_xlfn.XLOOKUP($C902,[28]PSP!$C:$C,[28]PSP!$G:$G)</f>
        <v>U</v>
      </c>
      <c r="H902" s="53">
        <f>_xlfn.XLOOKUP($C902,[28]PSP!$C:$C,[28]PSP!$H:$H)</f>
        <v>10.581818181818182</v>
      </c>
      <c r="I902" s="28">
        <f>_xlfn.XLOOKUP($C902,[28]PSP!$C:$C,[28]PSP!$I:$I)</f>
        <v>568.7700000000001</v>
      </c>
      <c r="J902" s="28">
        <f t="shared" si="3389"/>
        <v>669.27165900000011</v>
      </c>
      <c r="K902" s="29"/>
      <c r="L902" s="54">
        <f>_xlfn.XLOOKUP($C902,[28]PSP!$C:$C,[28]PSP!$L:$L)</f>
        <v>0</v>
      </c>
      <c r="M902" s="27">
        <f>_xlfn.XLOOKUP($C902,[28]PSP!$C:$C,[28]PSP!$M:$M)</f>
        <v>53.75</v>
      </c>
      <c r="N902" s="28">
        <f t="shared" si="3390"/>
        <v>0</v>
      </c>
      <c r="O902" s="29"/>
      <c r="P902" s="54" t="str">
        <f>_xlfn.XLOOKUP($C902,[28]PSP!$C:$C,[28]PSP!$P:$P)</f>
        <v>0</v>
      </c>
      <c r="Q902" s="27">
        <f>_xlfn.XLOOKUP($C902,[28]PSP!$C:$C,[28]PSP!$Q:$Q)</f>
        <v>53.75</v>
      </c>
      <c r="R902" s="28">
        <f t="shared" si="3391"/>
        <v>0</v>
      </c>
      <c r="S902" s="29"/>
      <c r="T902" s="54" t="str">
        <f>_xlfn.XLOOKUP($C902,[28]PSP!$C:$C,[28]PSP!$T:$T)</f>
        <v>0</v>
      </c>
      <c r="U902" s="27">
        <f>_xlfn.XLOOKUP($C902,[28]PSP!$C:$C,[28]PSP!$U:$U)</f>
        <v>53.75</v>
      </c>
      <c r="V902" s="28">
        <f t="shared" si="3392"/>
        <v>0</v>
      </c>
      <c r="W902" s="29"/>
      <c r="X902" s="54" t="str">
        <f>_xlfn.XLOOKUP($C902,[28]PSP!$C:$C,[28]PSP!$X:$X)</f>
        <v>0</v>
      </c>
      <c r="Y902" s="27">
        <f>_xlfn.XLOOKUP($C902,[28]PSP!$C:$C,[28]PSP!$Y:$Y)</f>
        <v>53.75</v>
      </c>
      <c r="Z902" s="28">
        <f t="shared" si="3393"/>
        <v>0</v>
      </c>
      <c r="AA902" s="29"/>
      <c r="AB902" s="54">
        <f>_xlfn.XLOOKUP($C902,[28]PSP!$C:$C,[28]PSP!$AB:$AB)</f>
        <v>0</v>
      </c>
      <c r="AC902" s="27">
        <f>_xlfn.XLOOKUP($C902,[28]PSP!$C:$C,[28]PSP!$AC:$AC)</f>
        <v>53.75</v>
      </c>
      <c r="AD902" s="28">
        <f t="shared" si="3394"/>
        <v>0</v>
      </c>
      <c r="AE902" s="29"/>
      <c r="AF902" s="54" t="str">
        <f>_xlfn.XLOOKUP($C902,[28]PSP!$C:$C,[28]PSP!$AF:$AF)</f>
        <v>0</v>
      </c>
      <c r="AG902" s="27">
        <f>_xlfn.XLOOKUP($C902,[28]PSP!$C:$C,[28]PSP!$AG:$AG)</f>
        <v>53.75</v>
      </c>
      <c r="AH902" s="28">
        <f t="shared" si="3395"/>
        <v>0</v>
      </c>
      <c r="AI902" s="29"/>
      <c r="AJ902" s="54" t="str">
        <f>_xlfn.XLOOKUP($C902,[28]PSP!$C:$C,[28]PSP!$AJ:$AJ)</f>
        <v>0</v>
      </c>
      <c r="AK902" s="27">
        <f>_xlfn.XLOOKUP($C902,[28]PSP!$C:$C,[28]PSP!$AK:$AK)</f>
        <v>53.75</v>
      </c>
      <c r="AL902" s="28">
        <f t="shared" si="3396"/>
        <v>0</v>
      </c>
      <c r="AM902" s="29"/>
      <c r="AN902" s="54">
        <f>_xlfn.XLOOKUP($C902,[28]PSP!$C:$C,[28]PSP!$AN:$AN)</f>
        <v>2.4</v>
      </c>
      <c r="AO902" s="27">
        <f>_xlfn.XLOOKUP($C902,[28]PSP!$C:$C,[28]PSP!$AO:$AO)</f>
        <v>53.75</v>
      </c>
      <c r="AP902" s="28">
        <f t="shared" si="3397"/>
        <v>129</v>
      </c>
      <c r="AQ902" s="29"/>
      <c r="AR902" s="54" t="str">
        <f>_xlfn.XLOOKUP($C902,[28]PSP!$C:$C,[28]PSP!$AR:$AR)</f>
        <v>0</v>
      </c>
      <c r="AS902" s="27">
        <f>_xlfn.XLOOKUP($C902,[28]PSP!$C:$C,[28]PSP!$AS:$AS)</f>
        <v>53.75</v>
      </c>
      <c r="AT902" s="28">
        <f t="shared" si="3398"/>
        <v>0</v>
      </c>
      <c r="AU902" s="29"/>
      <c r="AV902" s="54">
        <f>_xlfn.XLOOKUP($C902,[28]PSP!$C:$C,[28]PSP!$AV:$AV)</f>
        <v>0</v>
      </c>
      <c r="AW902" s="27">
        <f>_xlfn.XLOOKUP($C902,[28]PSP!$C:$C,[28]PSP!$AW:$AW)</f>
        <v>53.75</v>
      </c>
      <c r="AX902" s="28">
        <f t="shared" si="3399"/>
        <v>0</v>
      </c>
      <c r="AY902" s="29"/>
      <c r="AZ902" s="54">
        <f>_xlfn.XLOOKUP($C902,[28]PSP!$C:$C,[28]PSP!$AZ:$AZ)</f>
        <v>0</v>
      </c>
      <c r="BA902" s="27">
        <f>_xlfn.XLOOKUP($C902,[28]PSP!$C:$C,[28]PSP!$BA:$BA)</f>
        <v>53.75</v>
      </c>
      <c r="BB902" s="28">
        <f t="shared" si="3400"/>
        <v>0</v>
      </c>
      <c r="BC902" s="29"/>
      <c r="BD902" s="54">
        <f>_xlfn.XLOOKUP($C902,[28]PSP!$C:$C,[28]PSP!$BD:$BD)</f>
        <v>0</v>
      </c>
      <c r="BE902" s="27">
        <f>_xlfn.XLOOKUP($C902,[28]PSP!$C:$C,[28]PSP!$BE:$BE)</f>
        <v>53.75</v>
      </c>
      <c r="BF902" s="28">
        <f t="shared" si="3401"/>
        <v>0</v>
      </c>
      <c r="BG902" s="29"/>
      <c r="BH902" s="54">
        <f>_xlfn.XLOOKUP($C902,[28]PSP!$C:$C,[28]PSP!$BH:$BH)</f>
        <v>0</v>
      </c>
      <c r="BI902" s="27">
        <f>_xlfn.XLOOKUP($C902,[28]PSP!$C:$C,[28]PSP!$BI:$BI)</f>
        <v>53.75</v>
      </c>
      <c r="BJ902" s="28">
        <f t="shared" si="3402"/>
        <v>0</v>
      </c>
      <c r="BK902" s="29"/>
      <c r="BL902" s="54">
        <f>_xlfn.XLOOKUP($C902,[28]PSP!$C:$C,[28]PSP!$BL:$BL)</f>
        <v>0</v>
      </c>
      <c r="BM902" s="27">
        <f>_xlfn.XLOOKUP($C902,[28]PSP!$C:$C,[28]PSP!$BM:$BM)</f>
        <v>53.75</v>
      </c>
      <c r="BN902" s="28">
        <f t="shared" si="3403"/>
        <v>0</v>
      </c>
      <c r="BO902" s="29"/>
      <c r="BP902" s="54" t="str">
        <f>_xlfn.XLOOKUP($C902,[28]PSP!$C:$C,[28]PSP!$BP:$BP)</f>
        <v>0</v>
      </c>
      <c r="BQ902" s="27">
        <f>_xlfn.XLOOKUP($C902,[28]PSP!$C:$C,[28]PSP!$BQ:$BQ)</f>
        <v>53.75</v>
      </c>
      <c r="BR902" s="28">
        <f t="shared" si="3404"/>
        <v>0</v>
      </c>
      <c r="BS902" s="29"/>
      <c r="BT902" s="54">
        <f>_xlfn.XLOOKUP($C902,[28]PSP!$C:$C,[28]PSP!$BT:$BT)</f>
        <v>0</v>
      </c>
      <c r="BU902" s="27">
        <f>_xlfn.XLOOKUP($C902,[28]PSP!$C:$C,[28]PSP!$BU:$BU)</f>
        <v>53.75</v>
      </c>
      <c r="BV902" s="28">
        <f t="shared" si="3405"/>
        <v>0</v>
      </c>
      <c r="BW902" s="29"/>
      <c r="BX902" s="54">
        <f>_xlfn.XLOOKUP($C902,[28]PSP!$C:$C,[28]PSP!$BX:$BX)</f>
        <v>0</v>
      </c>
      <c r="BY902" s="27">
        <f>_xlfn.XLOOKUP($C902,[28]PSP!$C:$C,[28]PSP!$BY:$BY)</f>
        <v>53.75</v>
      </c>
      <c r="BZ902" s="28">
        <f t="shared" si="3406"/>
        <v>0</v>
      </c>
      <c r="CA902" s="29"/>
      <c r="CB902" s="54">
        <f>_xlfn.XLOOKUP($C902,[28]PSP!$C:$C,[28]PSP!$CB:$CB)</f>
        <v>0</v>
      </c>
      <c r="CC902" s="27">
        <f>_xlfn.XLOOKUP($C902,[28]PSP!$C:$C,[28]PSP!$CC:$CC)</f>
        <v>53.75</v>
      </c>
      <c r="CD902" s="28">
        <f t="shared" si="3407"/>
        <v>0</v>
      </c>
      <c r="CE902" s="29"/>
      <c r="CF902" s="54">
        <f>_xlfn.XLOOKUP($C902,[28]PSP!$C:$C,[28]PSP!$CF:$CF)</f>
        <v>1.2</v>
      </c>
      <c r="CG902" s="27">
        <f>_xlfn.XLOOKUP($C902,[28]PSP!$C:$C,[28]PSP!$CG:$CG)</f>
        <v>53.75</v>
      </c>
      <c r="CH902" s="28">
        <f t="shared" si="3408"/>
        <v>64.5</v>
      </c>
      <c r="CI902" s="29"/>
      <c r="CJ902" s="54">
        <f>_xlfn.XLOOKUP($C902,[28]PSP!$C:$C,[28]PSP!$CJ:$CJ)</f>
        <v>0</v>
      </c>
      <c r="CK902" s="27">
        <f>_xlfn.XLOOKUP($C902,[28]PSP!$C:$C,[28]PSP!$CK:$CK)</f>
        <v>53.75</v>
      </c>
      <c r="CL902" s="28">
        <f t="shared" si="3409"/>
        <v>0</v>
      </c>
      <c r="CM902" s="29"/>
      <c r="CN902" s="54">
        <f>_xlfn.XLOOKUP($C902,[28]PSP!$C:$C,[28]PSP!$CN:$CN)</f>
        <v>0</v>
      </c>
      <c r="CO902" s="27">
        <f>_xlfn.XLOOKUP($C902,[28]PSP!$C:$C,[28]PSP!$CO:$CO)</f>
        <v>53.75</v>
      </c>
      <c r="CP902" s="28">
        <f t="shared" si="3410"/>
        <v>0</v>
      </c>
      <c r="CQ902" s="29"/>
      <c r="CR902" s="54" t="str">
        <f>_xlfn.XLOOKUP($C902,[28]PSP!$C:$C,[28]PSP!$CR:$CR)</f>
        <v>0</v>
      </c>
      <c r="CS902" s="27">
        <f>_xlfn.XLOOKUP($C902,[28]PSP!$C:$C,[28]PSP!$CS:$CS)</f>
        <v>53.75</v>
      </c>
      <c r="CT902" s="28">
        <f t="shared" si="3411"/>
        <v>0</v>
      </c>
      <c r="CU902" s="29"/>
      <c r="CV902" s="54">
        <f>_xlfn.XLOOKUP($C902,[28]PSP!$C:$C,[28]PSP!$CV:$CV)</f>
        <v>1.9272727272727272</v>
      </c>
      <c r="CW902" s="27">
        <f>_xlfn.XLOOKUP($C902,[28]PSP!$C:$C,[28]PSP!$CW:$CW)</f>
        <v>53.75</v>
      </c>
      <c r="CX902" s="28">
        <f t="shared" si="3412"/>
        <v>103.59</v>
      </c>
      <c r="CY902" s="29"/>
      <c r="CZ902" s="54">
        <f>_xlfn.XLOOKUP($C902,[28]PSP!$C:$C,[28]PSP!$CZ:$CZ)</f>
        <v>1.9272727272727272</v>
      </c>
      <c r="DA902" s="27">
        <f>_xlfn.XLOOKUP($C902,[28]PSP!$C:$C,[28]PSP!$DA:$DA)</f>
        <v>53.75</v>
      </c>
      <c r="DB902" s="28">
        <f t="shared" si="3413"/>
        <v>103.59</v>
      </c>
      <c r="DC902" s="29"/>
      <c r="DD902" s="54">
        <f>_xlfn.XLOOKUP($C902,[28]PSP!$C:$C,[28]PSP!$DD:$DD)</f>
        <v>1.9272727272727272</v>
      </c>
      <c r="DE902" s="27">
        <f>_xlfn.XLOOKUP($C902,[28]PSP!$C:$C,[28]PSP!$DE:$DE)</f>
        <v>53.75</v>
      </c>
      <c r="DF902" s="28">
        <f t="shared" si="3414"/>
        <v>103.59</v>
      </c>
      <c r="DG902" s="29"/>
      <c r="DH902" s="54" t="str">
        <f>_xlfn.XLOOKUP($C902,[28]PSP!$C:$C,[28]PSP!$DH:$DH)</f>
        <v>0</v>
      </c>
      <c r="DI902" s="27">
        <f>_xlfn.XLOOKUP($C902,[28]PSP!$C:$C,[28]PSP!$DI:$DI)</f>
        <v>53.75</v>
      </c>
      <c r="DJ902" s="28">
        <f t="shared" si="3415"/>
        <v>0</v>
      </c>
      <c r="DK902" s="29"/>
      <c r="DL902" s="54" t="str">
        <f>_xlfn.XLOOKUP($C902,[28]PSP!$C:$C,[28]PSP!$DL:$DL)</f>
        <v>0</v>
      </c>
      <c r="DM902" s="27">
        <f>_xlfn.XLOOKUP($C902,[28]PSP!$C:$C,[28]PSP!$DM:$DM)</f>
        <v>53.75</v>
      </c>
      <c r="DN902" s="28">
        <f t="shared" si="3416"/>
        <v>0</v>
      </c>
      <c r="DO902" s="29"/>
      <c r="DP902" s="54">
        <f>_xlfn.XLOOKUP($C902,[28]PSP!$C:$C,[28]PSP!$DP:$DP)</f>
        <v>1.2</v>
      </c>
      <c r="DQ902" s="27">
        <f>_xlfn.XLOOKUP($C902,[28]PSP!$C:$C,[28]PSP!$DQ:$DQ)</f>
        <v>53.75</v>
      </c>
      <c r="DR902" s="28">
        <f t="shared" si="3417"/>
        <v>64.5</v>
      </c>
      <c r="DS902" s="29"/>
      <c r="DT902" s="54" t="str">
        <f>_xlfn.XLOOKUP($C902,[28]PSP!$C:$C,[28]PSP!$DT:$DT)</f>
        <v>0</v>
      </c>
      <c r="DU902" s="27">
        <f>_xlfn.XLOOKUP($C902,[28]PSP!$C:$C,[28]PSP!$DU:$DU)</f>
        <v>53.75</v>
      </c>
      <c r="DV902" s="28">
        <f t="shared" si="3418"/>
        <v>0</v>
      </c>
      <c r="DW902" s="29"/>
      <c r="DX902" s="54" t="str">
        <f>_xlfn.XLOOKUP($C902,[28]PSP!$C:$C,[28]PSP!$DX:$DX)</f>
        <v>0</v>
      </c>
      <c r="DY902" s="27">
        <f>_xlfn.XLOOKUP($C902,[28]PSP!$C:$C,[28]PSP!$DY:$DY)</f>
        <v>53.75</v>
      </c>
      <c r="DZ902" s="28">
        <f t="shared" si="3419"/>
        <v>0</v>
      </c>
      <c r="EA902" s="29"/>
      <c r="EB902" s="54">
        <f>_xlfn.XLOOKUP($C902,[28]PSP!$C:$C,[28]PSP!$EB:$EB)</f>
        <v>0</v>
      </c>
      <c r="EC902" s="27">
        <f>_xlfn.XLOOKUP($C902,[28]PSP!$C:$C,[28]PSP!$EC:$EC)</f>
        <v>53.75</v>
      </c>
      <c r="ED902" s="28">
        <f t="shared" si="3420"/>
        <v>0</v>
      </c>
      <c r="EE902" s="29"/>
      <c r="EF902" s="54">
        <f>_xlfn.XLOOKUP($C902,[28]PSP!$C:$C,[28]PSP!$EF:$EF)</f>
        <v>0</v>
      </c>
      <c r="EG902" s="27">
        <f>_xlfn.XLOOKUP($C902,[28]PSP!$C:$C,[28]PSP!$EG:$EG)</f>
        <v>53.75</v>
      </c>
      <c r="EH902" s="28">
        <f t="shared" si="3421"/>
        <v>0</v>
      </c>
      <c r="EI902" s="29"/>
      <c r="EJ902" s="54">
        <f>_xlfn.XLOOKUP($C902,[28]PSP!$C:$C,[28]PSP!$EJ:$EJ)</f>
        <v>0</v>
      </c>
      <c r="EK902" s="27">
        <f>_xlfn.XLOOKUP($C902,[28]PSP!$C:$C,[28]PSP!$EK:$EK)</f>
        <v>53.75</v>
      </c>
      <c r="EL902" s="28">
        <f t="shared" si="3422"/>
        <v>0</v>
      </c>
      <c r="EM902" s="29"/>
      <c r="EN902" s="108"/>
      <c r="EO902" s="29">
        <f t="shared" si="3252"/>
        <v>568.77</v>
      </c>
      <c r="EP902" s="29">
        <f t="shared" si="3423"/>
        <v>568.7700000000001</v>
      </c>
      <c r="EQ902" s="4" t="b">
        <f t="shared" si="3320"/>
        <v>1</v>
      </c>
      <c r="ES902" s="118">
        <f t="shared" si="3287"/>
        <v>1.1767000000000001</v>
      </c>
    </row>
    <row r="903" spans="3:149" ht="14.25" x14ac:dyDescent="0.25">
      <c r="C903" s="24" t="s">
        <v>637</v>
      </c>
      <c r="D903" s="43">
        <f>_xlfn.XLOOKUP($C903,[28]PSP!$C:$C,[28]PSP!$D:$D)</f>
        <v>2407972</v>
      </c>
      <c r="E903" s="24" t="str">
        <f>_xlfn.XLOOKUP($C903,[28]PSP!$C:$C,[28]PSP!$E:$E)</f>
        <v>SICRO SERVIÇO</v>
      </c>
      <c r="F903" s="25" t="str">
        <f>_xlfn.XLOOKUP($C903,[28]PSP!$C:$C,[28]PSP!$F:$F)</f>
        <v>FORNECIMENTO E APLICAÇÃO DE ADESIVO ESTRUTURAL À BASE DE RESINA EPÓXI</v>
      </c>
      <c r="G903" s="26" t="str">
        <f>_xlfn.XLOOKUP($C903,[28]PSP!$C:$C,[28]PSP!$G:$G)</f>
        <v>KG</v>
      </c>
      <c r="H903" s="53">
        <f>_xlfn.XLOOKUP($C903,[28]PSP!$C:$C,[28]PSP!$H:$H)</f>
        <v>1.1904545454545452</v>
      </c>
      <c r="I903" s="28">
        <f>_xlfn.XLOOKUP($C903,[28]PSP!$C:$C,[28]PSP!$I:$I)</f>
        <v>54.72</v>
      </c>
      <c r="J903" s="28">
        <f t="shared" si="3389"/>
        <v>64.389024000000006</v>
      </c>
      <c r="K903" s="29"/>
      <c r="L903" s="54">
        <f>_xlfn.XLOOKUP($C903,[28]PSP!$C:$C,[28]PSP!$L:$L)</f>
        <v>0</v>
      </c>
      <c r="M903" s="27">
        <f>_xlfn.XLOOKUP($C903,[28]PSP!$C:$C,[28]PSP!$M:$M)</f>
        <v>45.99</v>
      </c>
      <c r="N903" s="28">
        <f t="shared" si="3390"/>
        <v>0</v>
      </c>
      <c r="O903" s="29"/>
      <c r="P903" s="54" t="str">
        <f>_xlfn.XLOOKUP($C903,[28]PSP!$C:$C,[28]PSP!$P:$P)</f>
        <v>0</v>
      </c>
      <c r="Q903" s="27">
        <f>_xlfn.XLOOKUP($C903,[28]PSP!$C:$C,[28]PSP!$Q:$Q)</f>
        <v>45.99</v>
      </c>
      <c r="R903" s="28">
        <f t="shared" si="3391"/>
        <v>0</v>
      </c>
      <c r="S903" s="29"/>
      <c r="T903" s="54" t="str">
        <f>_xlfn.XLOOKUP($C903,[28]PSP!$C:$C,[28]PSP!$T:$T)</f>
        <v>0</v>
      </c>
      <c r="U903" s="27">
        <f>_xlfn.XLOOKUP($C903,[28]PSP!$C:$C,[28]PSP!$U:$U)</f>
        <v>45.99</v>
      </c>
      <c r="V903" s="28">
        <f t="shared" si="3392"/>
        <v>0</v>
      </c>
      <c r="W903" s="29"/>
      <c r="X903" s="54" t="str">
        <f>_xlfn.XLOOKUP($C903,[28]PSP!$C:$C,[28]PSP!$X:$X)</f>
        <v>0</v>
      </c>
      <c r="Y903" s="27">
        <f>_xlfn.XLOOKUP($C903,[28]PSP!$C:$C,[28]PSP!$Y:$Y)</f>
        <v>45.99</v>
      </c>
      <c r="Z903" s="28">
        <f t="shared" si="3393"/>
        <v>0</v>
      </c>
      <c r="AA903" s="29"/>
      <c r="AB903" s="54">
        <f>_xlfn.XLOOKUP($C903,[28]PSP!$C:$C,[28]PSP!$AB:$AB)</f>
        <v>0</v>
      </c>
      <c r="AC903" s="27">
        <f>_xlfn.XLOOKUP($C903,[28]PSP!$C:$C,[28]PSP!$AC:$AC)</f>
        <v>45.99</v>
      </c>
      <c r="AD903" s="28">
        <f t="shared" si="3394"/>
        <v>0</v>
      </c>
      <c r="AE903" s="29"/>
      <c r="AF903" s="54" t="str">
        <f>_xlfn.XLOOKUP($C903,[28]PSP!$C:$C,[28]PSP!$AF:$AF)</f>
        <v>0</v>
      </c>
      <c r="AG903" s="27">
        <f>_xlfn.XLOOKUP($C903,[28]PSP!$C:$C,[28]PSP!$AG:$AG)</f>
        <v>45.99</v>
      </c>
      <c r="AH903" s="28">
        <f t="shared" si="3395"/>
        <v>0</v>
      </c>
      <c r="AI903" s="29"/>
      <c r="AJ903" s="54" t="str">
        <f>_xlfn.XLOOKUP($C903,[28]PSP!$C:$C,[28]PSP!$AJ:$AJ)</f>
        <v>0</v>
      </c>
      <c r="AK903" s="27">
        <f>_xlfn.XLOOKUP($C903,[28]PSP!$C:$C,[28]PSP!$AK:$AK)</f>
        <v>45.99</v>
      </c>
      <c r="AL903" s="28">
        <f t="shared" si="3396"/>
        <v>0</v>
      </c>
      <c r="AM903" s="29"/>
      <c r="AN903" s="54">
        <f>_xlfn.XLOOKUP($C903,[28]PSP!$C:$C,[28]PSP!$AN:$AN)</f>
        <v>0.26999999999999996</v>
      </c>
      <c r="AO903" s="27">
        <f>_xlfn.XLOOKUP($C903,[28]PSP!$C:$C,[28]PSP!$AO:$AO)</f>
        <v>45.99</v>
      </c>
      <c r="AP903" s="28">
        <f t="shared" si="3397"/>
        <v>12.41</v>
      </c>
      <c r="AQ903" s="29"/>
      <c r="AR903" s="54" t="str">
        <f>_xlfn.XLOOKUP($C903,[28]PSP!$C:$C,[28]PSP!$AR:$AR)</f>
        <v>0</v>
      </c>
      <c r="AS903" s="27">
        <f>_xlfn.XLOOKUP($C903,[28]PSP!$C:$C,[28]PSP!$AS:$AS)</f>
        <v>45.99</v>
      </c>
      <c r="AT903" s="28">
        <f t="shared" si="3398"/>
        <v>0</v>
      </c>
      <c r="AU903" s="29"/>
      <c r="AV903" s="54">
        <f>_xlfn.XLOOKUP($C903,[28]PSP!$C:$C,[28]PSP!$AV:$AV)</f>
        <v>0</v>
      </c>
      <c r="AW903" s="27">
        <f>_xlfn.XLOOKUP($C903,[28]PSP!$C:$C,[28]PSP!$AW:$AW)</f>
        <v>45.99</v>
      </c>
      <c r="AX903" s="28">
        <f t="shared" si="3399"/>
        <v>0</v>
      </c>
      <c r="AY903" s="29"/>
      <c r="AZ903" s="54">
        <f>_xlfn.XLOOKUP($C903,[28]PSP!$C:$C,[28]PSP!$AZ:$AZ)</f>
        <v>0</v>
      </c>
      <c r="BA903" s="27">
        <f>_xlfn.XLOOKUP($C903,[28]PSP!$C:$C,[28]PSP!$BA:$BA)</f>
        <v>45.99</v>
      </c>
      <c r="BB903" s="28">
        <f t="shared" si="3400"/>
        <v>0</v>
      </c>
      <c r="BC903" s="29"/>
      <c r="BD903" s="54">
        <f>_xlfn.XLOOKUP($C903,[28]PSP!$C:$C,[28]PSP!$BD:$BD)</f>
        <v>0</v>
      </c>
      <c r="BE903" s="27">
        <f>_xlfn.XLOOKUP($C903,[28]PSP!$C:$C,[28]PSP!$BE:$BE)</f>
        <v>45.99</v>
      </c>
      <c r="BF903" s="28">
        <f t="shared" si="3401"/>
        <v>0</v>
      </c>
      <c r="BG903" s="29"/>
      <c r="BH903" s="54">
        <f>_xlfn.XLOOKUP($C903,[28]PSP!$C:$C,[28]PSP!$BH:$BH)</f>
        <v>0</v>
      </c>
      <c r="BI903" s="27">
        <f>_xlfn.XLOOKUP($C903,[28]PSP!$C:$C,[28]PSP!$BI:$BI)</f>
        <v>45.99</v>
      </c>
      <c r="BJ903" s="28">
        <f t="shared" si="3402"/>
        <v>0</v>
      </c>
      <c r="BK903" s="29"/>
      <c r="BL903" s="54">
        <f>_xlfn.XLOOKUP($C903,[28]PSP!$C:$C,[28]PSP!$BL:$BL)</f>
        <v>0</v>
      </c>
      <c r="BM903" s="27">
        <f>_xlfn.XLOOKUP($C903,[28]PSP!$C:$C,[28]PSP!$BM:$BM)</f>
        <v>45.99</v>
      </c>
      <c r="BN903" s="28">
        <f t="shared" si="3403"/>
        <v>0</v>
      </c>
      <c r="BO903" s="29"/>
      <c r="BP903" s="54" t="str">
        <f>_xlfn.XLOOKUP($C903,[28]PSP!$C:$C,[28]PSP!$BP:$BP)</f>
        <v>0</v>
      </c>
      <c r="BQ903" s="27">
        <f>_xlfn.XLOOKUP($C903,[28]PSP!$C:$C,[28]PSP!$BQ:$BQ)</f>
        <v>45.99</v>
      </c>
      <c r="BR903" s="28">
        <f t="shared" si="3404"/>
        <v>0</v>
      </c>
      <c r="BS903" s="29"/>
      <c r="BT903" s="54">
        <f>_xlfn.XLOOKUP($C903,[28]PSP!$C:$C,[28]PSP!$BT:$BT)</f>
        <v>0</v>
      </c>
      <c r="BU903" s="27">
        <f>_xlfn.XLOOKUP($C903,[28]PSP!$C:$C,[28]PSP!$BU:$BU)</f>
        <v>45.99</v>
      </c>
      <c r="BV903" s="28">
        <f t="shared" si="3405"/>
        <v>0</v>
      </c>
      <c r="BW903" s="29"/>
      <c r="BX903" s="54">
        <f>_xlfn.XLOOKUP($C903,[28]PSP!$C:$C,[28]PSP!$BX:$BX)</f>
        <v>0</v>
      </c>
      <c r="BY903" s="27">
        <f>_xlfn.XLOOKUP($C903,[28]PSP!$C:$C,[28]PSP!$BY:$BY)</f>
        <v>45.99</v>
      </c>
      <c r="BZ903" s="28">
        <f t="shared" si="3406"/>
        <v>0</v>
      </c>
      <c r="CA903" s="29"/>
      <c r="CB903" s="54">
        <f>_xlfn.XLOOKUP($C903,[28]PSP!$C:$C,[28]PSP!$CB:$CB)</f>
        <v>0</v>
      </c>
      <c r="CC903" s="27">
        <f>_xlfn.XLOOKUP($C903,[28]PSP!$C:$C,[28]PSP!$CC:$CC)</f>
        <v>45.99</v>
      </c>
      <c r="CD903" s="28">
        <f t="shared" si="3407"/>
        <v>0</v>
      </c>
      <c r="CE903" s="29"/>
      <c r="CF903" s="54">
        <f>_xlfn.XLOOKUP($C903,[28]PSP!$C:$C,[28]PSP!$CF:$CF)</f>
        <v>0.13499999999999998</v>
      </c>
      <c r="CG903" s="27">
        <f>_xlfn.XLOOKUP($C903,[28]PSP!$C:$C,[28]PSP!$CG:$CG)</f>
        <v>45.99</v>
      </c>
      <c r="CH903" s="28">
        <f t="shared" si="3408"/>
        <v>6.2</v>
      </c>
      <c r="CI903" s="29"/>
      <c r="CJ903" s="54">
        <f>_xlfn.XLOOKUP($C903,[28]PSP!$C:$C,[28]PSP!$CJ:$CJ)</f>
        <v>0</v>
      </c>
      <c r="CK903" s="27">
        <f>_xlfn.XLOOKUP($C903,[28]PSP!$C:$C,[28]PSP!$CK:$CK)</f>
        <v>45.99</v>
      </c>
      <c r="CL903" s="28">
        <f t="shared" si="3409"/>
        <v>0</v>
      </c>
      <c r="CM903" s="29"/>
      <c r="CN903" s="54">
        <f>_xlfn.XLOOKUP($C903,[28]PSP!$C:$C,[28]PSP!$CN:$CN)</f>
        <v>0</v>
      </c>
      <c r="CO903" s="27">
        <f>_xlfn.XLOOKUP($C903,[28]PSP!$C:$C,[28]PSP!$CO:$CO)</f>
        <v>45.99</v>
      </c>
      <c r="CP903" s="28">
        <f t="shared" si="3410"/>
        <v>0</v>
      </c>
      <c r="CQ903" s="29"/>
      <c r="CR903" s="54" t="str">
        <f>_xlfn.XLOOKUP($C903,[28]PSP!$C:$C,[28]PSP!$CR:$CR)</f>
        <v>0</v>
      </c>
      <c r="CS903" s="27">
        <f>_xlfn.XLOOKUP($C903,[28]PSP!$C:$C,[28]PSP!$CS:$CS)</f>
        <v>45.99</v>
      </c>
      <c r="CT903" s="28">
        <f t="shared" si="3411"/>
        <v>0</v>
      </c>
      <c r="CU903" s="29"/>
      <c r="CV903" s="54">
        <f>_xlfn.XLOOKUP($C903,[28]PSP!$C:$C,[28]PSP!$CV:$CV)</f>
        <v>0.2168181818181818</v>
      </c>
      <c r="CW903" s="27">
        <f>_xlfn.XLOOKUP($C903,[28]PSP!$C:$C,[28]PSP!$CW:$CW)</f>
        <v>45.99</v>
      </c>
      <c r="CX903" s="28">
        <f t="shared" si="3412"/>
        <v>9.9700000000000006</v>
      </c>
      <c r="CY903" s="29"/>
      <c r="CZ903" s="54">
        <f>_xlfn.XLOOKUP($C903,[28]PSP!$C:$C,[28]PSP!$CZ:$CZ)</f>
        <v>0.2168181818181818</v>
      </c>
      <c r="DA903" s="27">
        <f>_xlfn.XLOOKUP($C903,[28]PSP!$C:$C,[28]PSP!$DA:$DA)</f>
        <v>45.99</v>
      </c>
      <c r="DB903" s="28">
        <f t="shared" si="3413"/>
        <v>9.9700000000000006</v>
      </c>
      <c r="DC903" s="29"/>
      <c r="DD903" s="54">
        <f>_xlfn.XLOOKUP($C903,[28]PSP!$C:$C,[28]PSP!$DD:$DD)</f>
        <v>0.2168181818181818</v>
      </c>
      <c r="DE903" s="27">
        <f>_xlfn.XLOOKUP($C903,[28]PSP!$C:$C,[28]PSP!$DE:$DE)</f>
        <v>45.99</v>
      </c>
      <c r="DF903" s="28">
        <f t="shared" si="3414"/>
        <v>9.9700000000000006</v>
      </c>
      <c r="DG903" s="29"/>
      <c r="DH903" s="54" t="str">
        <f>_xlfn.XLOOKUP($C903,[28]PSP!$C:$C,[28]PSP!$DH:$DH)</f>
        <v>0</v>
      </c>
      <c r="DI903" s="27">
        <f>_xlfn.XLOOKUP($C903,[28]PSP!$C:$C,[28]PSP!$DI:$DI)</f>
        <v>45.99</v>
      </c>
      <c r="DJ903" s="28">
        <f t="shared" si="3415"/>
        <v>0</v>
      </c>
      <c r="DK903" s="29"/>
      <c r="DL903" s="54" t="str">
        <f>_xlfn.XLOOKUP($C903,[28]PSP!$C:$C,[28]PSP!$DL:$DL)</f>
        <v>0</v>
      </c>
      <c r="DM903" s="27">
        <f>_xlfn.XLOOKUP($C903,[28]PSP!$C:$C,[28]PSP!$DM:$DM)</f>
        <v>45.99</v>
      </c>
      <c r="DN903" s="28">
        <f t="shared" si="3416"/>
        <v>0</v>
      </c>
      <c r="DO903" s="29"/>
      <c r="DP903" s="54">
        <f>_xlfn.XLOOKUP($C903,[28]PSP!$C:$C,[28]PSP!$DP:$DP)</f>
        <v>0.13499999999999998</v>
      </c>
      <c r="DQ903" s="27">
        <f>_xlfn.XLOOKUP($C903,[28]PSP!$C:$C,[28]PSP!$DQ:$DQ)</f>
        <v>45.99</v>
      </c>
      <c r="DR903" s="28">
        <f t="shared" si="3417"/>
        <v>6.2</v>
      </c>
      <c r="DS903" s="29"/>
      <c r="DT903" s="54" t="str">
        <f>_xlfn.XLOOKUP($C903,[28]PSP!$C:$C,[28]PSP!$DT:$DT)</f>
        <v>0</v>
      </c>
      <c r="DU903" s="27">
        <f>_xlfn.XLOOKUP($C903,[28]PSP!$C:$C,[28]PSP!$DU:$DU)</f>
        <v>45.99</v>
      </c>
      <c r="DV903" s="28">
        <f t="shared" si="3418"/>
        <v>0</v>
      </c>
      <c r="DW903" s="29"/>
      <c r="DX903" s="54" t="str">
        <f>_xlfn.XLOOKUP($C903,[28]PSP!$C:$C,[28]PSP!$DX:$DX)</f>
        <v>0</v>
      </c>
      <c r="DY903" s="27">
        <f>_xlfn.XLOOKUP($C903,[28]PSP!$C:$C,[28]PSP!$DY:$DY)</f>
        <v>45.99</v>
      </c>
      <c r="DZ903" s="28">
        <f t="shared" si="3419"/>
        <v>0</v>
      </c>
      <c r="EA903" s="29"/>
      <c r="EB903" s="54">
        <f>_xlfn.XLOOKUP($C903,[28]PSP!$C:$C,[28]PSP!$EB:$EB)</f>
        <v>0</v>
      </c>
      <c r="EC903" s="27">
        <f>_xlfn.XLOOKUP($C903,[28]PSP!$C:$C,[28]PSP!$EC:$EC)</f>
        <v>45.99</v>
      </c>
      <c r="ED903" s="28">
        <f t="shared" si="3420"/>
        <v>0</v>
      </c>
      <c r="EE903" s="29"/>
      <c r="EF903" s="54">
        <f>_xlfn.XLOOKUP($C903,[28]PSP!$C:$C,[28]PSP!$EF:$EF)</f>
        <v>0</v>
      </c>
      <c r="EG903" s="27">
        <f>_xlfn.XLOOKUP($C903,[28]PSP!$C:$C,[28]PSP!$EG:$EG)</f>
        <v>45.99</v>
      </c>
      <c r="EH903" s="28">
        <f t="shared" si="3421"/>
        <v>0</v>
      </c>
      <c r="EI903" s="29"/>
      <c r="EJ903" s="54">
        <f>_xlfn.XLOOKUP($C903,[28]PSP!$C:$C,[28]PSP!$EJ:$EJ)</f>
        <v>0</v>
      </c>
      <c r="EK903" s="27">
        <f>_xlfn.XLOOKUP($C903,[28]PSP!$C:$C,[28]PSP!$EK:$EK)</f>
        <v>45.99</v>
      </c>
      <c r="EL903" s="28">
        <f t="shared" si="3422"/>
        <v>0</v>
      </c>
      <c r="EM903" s="29"/>
      <c r="EN903" s="108"/>
      <c r="EO903" s="29">
        <f t="shared" si="3252"/>
        <v>54.72</v>
      </c>
      <c r="EP903" s="29">
        <f t="shared" si="3423"/>
        <v>54.72</v>
      </c>
      <c r="EQ903" s="4" t="b">
        <f t="shared" si="3320"/>
        <v>1</v>
      </c>
      <c r="ES903" s="118">
        <f t="shared" si="3287"/>
        <v>1.1767000000000001</v>
      </c>
    </row>
    <row r="904" spans="3:149" ht="21" x14ac:dyDescent="0.25">
      <c r="C904" s="24" t="s">
        <v>638</v>
      </c>
      <c r="D904" s="43">
        <f>_xlfn.XLOOKUP($C904,[28]PSP!$C:$C,[28]PSP!$D:$D)</f>
        <v>1106280</v>
      </c>
      <c r="E904" s="24" t="str">
        <f>_xlfn.XLOOKUP($C904,[28]PSP!$C:$C,[28]PSP!$E:$E)</f>
        <v>SICRO SERVIÇO</v>
      </c>
      <c r="F904" s="25" t="str">
        <f>_xlfn.XLOOKUP($C904,[28]PSP!$C:$C,[28]PSP!$F:$F)</f>
        <v>CONCRETO PARA BOMBEAMENTO FCK = 30 MPA - CONFECÇÃO EM CENTRAL DOSADORA DE 30 M³/H - AREIA E BRITA COMERCIAIS</v>
      </c>
      <c r="G904" s="26" t="str">
        <f>_xlfn.XLOOKUP($C904,[28]PSP!$C:$C,[28]PSP!$G:$G)</f>
        <v>M³</v>
      </c>
      <c r="H904" s="53">
        <f>_xlfn.XLOOKUP($C904,[28]PSP!$C:$C,[28]PSP!$H:$H)</f>
        <v>1348.744608</v>
      </c>
      <c r="I904" s="28">
        <f>_xlfn.XLOOKUP($C904,[28]PSP!$C:$C,[28]PSP!$I:$I)</f>
        <v>365307.44</v>
      </c>
      <c r="J904" s="28">
        <f t="shared" si="3389"/>
        <v>429857.26464800001</v>
      </c>
      <c r="K904" s="29"/>
      <c r="L904" s="54">
        <f>_xlfn.XLOOKUP($C904,[28]PSP!$C:$C,[28]PSP!$L:$L)</f>
        <v>0</v>
      </c>
      <c r="M904" s="27">
        <f>_xlfn.XLOOKUP($C904,[28]PSP!$C:$C,[28]PSP!$M:$M)</f>
        <v>270.85000000000002</v>
      </c>
      <c r="N904" s="28">
        <f t="shared" si="3390"/>
        <v>0</v>
      </c>
      <c r="O904" s="29"/>
      <c r="P904" s="54" t="str">
        <f>_xlfn.XLOOKUP($C904,[28]PSP!$C:$C,[28]PSP!$P:$P)</f>
        <v>0</v>
      </c>
      <c r="Q904" s="27">
        <f>_xlfn.XLOOKUP($C904,[28]PSP!$C:$C,[28]PSP!$Q:$Q)</f>
        <v>270.85000000000002</v>
      </c>
      <c r="R904" s="28">
        <f t="shared" si="3391"/>
        <v>0</v>
      </c>
      <c r="S904" s="29"/>
      <c r="T904" s="54" t="str">
        <f>_xlfn.XLOOKUP($C904,[28]PSP!$C:$C,[28]PSP!$T:$T)</f>
        <v>0</v>
      </c>
      <c r="U904" s="27">
        <f>_xlfn.XLOOKUP($C904,[28]PSP!$C:$C,[28]PSP!$U:$U)</f>
        <v>270.85000000000002</v>
      </c>
      <c r="V904" s="28">
        <f t="shared" si="3392"/>
        <v>0</v>
      </c>
      <c r="W904" s="29"/>
      <c r="X904" s="54" t="str">
        <f>_xlfn.XLOOKUP($C904,[28]PSP!$C:$C,[28]PSP!$X:$X)</f>
        <v>0</v>
      </c>
      <c r="Y904" s="27">
        <f>_xlfn.XLOOKUP($C904,[28]PSP!$C:$C,[28]PSP!$Y:$Y)</f>
        <v>270.85000000000002</v>
      </c>
      <c r="Z904" s="28">
        <f t="shared" si="3393"/>
        <v>0</v>
      </c>
      <c r="AA904" s="29"/>
      <c r="AB904" s="54">
        <f>_xlfn.XLOOKUP($C904,[28]PSP!$C:$C,[28]PSP!$AB:$AB)</f>
        <v>0</v>
      </c>
      <c r="AC904" s="27">
        <f>_xlfn.XLOOKUP($C904,[28]PSP!$C:$C,[28]PSP!$AC:$AC)</f>
        <v>270.85000000000002</v>
      </c>
      <c r="AD904" s="28">
        <f t="shared" si="3394"/>
        <v>0</v>
      </c>
      <c r="AE904" s="29"/>
      <c r="AF904" s="54" t="str">
        <f>_xlfn.XLOOKUP($C904,[28]PSP!$C:$C,[28]PSP!$AF:$AF)</f>
        <v>0</v>
      </c>
      <c r="AG904" s="27">
        <f>_xlfn.XLOOKUP($C904,[28]PSP!$C:$C,[28]PSP!$AG:$AG)</f>
        <v>270.85000000000002</v>
      </c>
      <c r="AH904" s="28">
        <f t="shared" si="3395"/>
        <v>0</v>
      </c>
      <c r="AI904" s="29"/>
      <c r="AJ904" s="54" t="str">
        <f>_xlfn.XLOOKUP($C904,[28]PSP!$C:$C,[28]PSP!$AJ:$AJ)</f>
        <v>0</v>
      </c>
      <c r="AK904" s="27">
        <f>_xlfn.XLOOKUP($C904,[28]PSP!$C:$C,[28]PSP!$AK:$AK)</f>
        <v>270.85000000000002</v>
      </c>
      <c r="AL904" s="28">
        <f t="shared" si="3396"/>
        <v>0</v>
      </c>
      <c r="AM904" s="29"/>
      <c r="AN904" s="54">
        <f>_xlfn.XLOOKUP($C904,[28]PSP!$C:$C,[28]PSP!$AN:$AN)</f>
        <v>92.817216000000002</v>
      </c>
      <c r="AO904" s="27">
        <f>_xlfn.XLOOKUP($C904,[28]PSP!$C:$C,[28]PSP!$AO:$AO)</f>
        <v>270.85000000000002</v>
      </c>
      <c r="AP904" s="28">
        <f t="shared" si="3397"/>
        <v>25139.54</v>
      </c>
      <c r="AQ904" s="29"/>
      <c r="AR904" s="54" t="str">
        <f>_xlfn.XLOOKUP($C904,[28]PSP!$C:$C,[28]PSP!$AR:$AR)</f>
        <v>0</v>
      </c>
      <c r="AS904" s="27">
        <f>_xlfn.XLOOKUP($C904,[28]PSP!$C:$C,[28]PSP!$AS:$AS)</f>
        <v>270.85000000000002</v>
      </c>
      <c r="AT904" s="28">
        <f t="shared" si="3398"/>
        <v>0</v>
      </c>
      <c r="AU904" s="29"/>
      <c r="AV904" s="54">
        <f>_xlfn.XLOOKUP($C904,[28]PSP!$C:$C,[28]PSP!$AV:$AV)</f>
        <v>0</v>
      </c>
      <c r="AW904" s="27">
        <f>_xlfn.XLOOKUP($C904,[28]PSP!$C:$C,[28]PSP!$AW:$AW)</f>
        <v>270.85000000000002</v>
      </c>
      <c r="AX904" s="28">
        <f t="shared" si="3399"/>
        <v>0</v>
      </c>
      <c r="AY904" s="29"/>
      <c r="AZ904" s="54">
        <f>_xlfn.XLOOKUP($C904,[28]PSP!$C:$C,[28]PSP!$AZ:$AZ)</f>
        <v>0</v>
      </c>
      <c r="BA904" s="27">
        <f>_xlfn.XLOOKUP($C904,[28]PSP!$C:$C,[28]PSP!$BA:$BA)</f>
        <v>270.85000000000002</v>
      </c>
      <c r="BB904" s="28">
        <f t="shared" si="3400"/>
        <v>0</v>
      </c>
      <c r="BC904" s="29"/>
      <c r="BD904" s="54">
        <f>_xlfn.XLOOKUP($C904,[28]PSP!$C:$C,[28]PSP!$BD:$BD)</f>
        <v>0</v>
      </c>
      <c r="BE904" s="27">
        <f>_xlfn.XLOOKUP($C904,[28]PSP!$C:$C,[28]PSP!$BE:$BE)</f>
        <v>270.85000000000002</v>
      </c>
      <c r="BF904" s="28">
        <f t="shared" si="3401"/>
        <v>0</v>
      </c>
      <c r="BG904" s="29"/>
      <c r="BH904" s="54">
        <f>_xlfn.XLOOKUP($C904,[28]PSP!$C:$C,[28]PSP!$BH:$BH)</f>
        <v>0</v>
      </c>
      <c r="BI904" s="27">
        <f>_xlfn.XLOOKUP($C904,[28]PSP!$C:$C,[28]PSP!$BI:$BI)</f>
        <v>270.85000000000002</v>
      </c>
      <c r="BJ904" s="28">
        <f t="shared" si="3402"/>
        <v>0</v>
      </c>
      <c r="BK904" s="29"/>
      <c r="BL904" s="54">
        <f>_xlfn.XLOOKUP($C904,[28]PSP!$C:$C,[28]PSP!$BL:$BL)</f>
        <v>0</v>
      </c>
      <c r="BM904" s="27">
        <f>_xlfn.XLOOKUP($C904,[28]PSP!$C:$C,[28]PSP!$BM:$BM)</f>
        <v>270.85000000000002</v>
      </c>
      <c r="BN904" s="28">
        <f t="shared" si="3403"/>
        <v>0</v>
      </c>
      <c r="BO904" s="29"/>
      <c r="BP904" s="54" t="str">
        <f>_xlfn.XLOOKUP($C904,[28]PSP!$C:$C,[28]PSP!$BP:$BP)</f>
        <v>0</v>
      </c>
      <c r="BQ904" s="27">
        <f>_xlfn.XLOOKUP($C904,[28]PSP!$C:$C,[28]PSP!$BQ:$BQ)</f>
        <v>270.85000000000002</v>
      </c>
      <c r="BR904" s="28">
        <f t="shared" si="3404"/>
        <v>0</v>
      </c>
      <c r="BS904" s="29"/>
      <c r="BT904" s="54">
        <f>_xlfn.XLOOKUP($C904,[28]PSP!$C:$C,[28]PSP!$BT:$BT)</f>
        <v>0</v>
      </c>
      <c r="BU904" s="27">
        <f>_xlfn.XLOOKUP($C904,[28]PSP!$C:$C,[28]PSP!$BU:$BU)</f>
        <v>270.85000000000002</v>
      </c>
      <c r="BV904" s="28">
        <f t="shared" si="3405"/>
        <v>0</v>
      </c>
      <c r="BW904" s="29"/>
      <c r="BX904" s="54">
        <f>_xlfn.XLOOKUP($C904,[28]PSP!$C:$C,[28]PSP!$BX:$BX)</f>
        <v>0</v>
      </c>
      <c r="BY904" s="27">
        <f>_xlfn.XLOOKUP($C904,[28]PSP!$C:$C,[28]PSP!$BY:$BY)</f>
        <v>270.85000000000002</v>
      </c>
      <c r="BZ904" s="28">
        <f t="shared" si="3406"/>
        <v>0</v>
      </c>
      <c r="CA904" s="29"/>
      <c r="CB904" s="54">
        <f>_xlfn.XLOOKUP($C904,[28]PSP!$C:$C,[28]PSP!$CB:$CB)</f>
        <v>0</v>
      </c>
      <c r="CC904" s="27">
        <f>_xlfn.XLOOKUP($C904,[28]PSP!$C:$C,[28]PSP!$CC:$CC)</f>
        <v>270.85000000000002</v>
      </c>
      <c r="CD904" s="28">
        <f t="shared" si="3407"/>
        <v>0</v>
      </c>
      <c r="CE904" s="29"/>
      <c r="CF904" s="54">
        <f>_xlfn.XLOOKUP($C904,[28]PSP!$C:$C,[28]PSP!$CF:$CF)</f>
        <v>219.14323200000001</v>
      </c>
      <c r="CG904" s="27">
        <f>_xlfn.XLOOKUP($C904,[28]PSP!$C:$C,[28]PSP!$CG:$CG)</f>
        <v>270.85000000000002</v>
      </c>
      <c r="CH904" s="28">
        <f t="shared" si="3408"/>
        <v>59354.94</v>
      </c>
      <c r="CI904" s="29"/>
      <c r="CJ904" s="54">
        <f>_xlfn.XLOOKUP($C904,[28]PSP!$C:$C,[28]PSP!$CJ:$CJ)</f>
        <v>0</v>
      </c>
      <c r="CK904" s="27">
        <f>_xlfn.XLOOKUP($C904,[28]PSP!$C:$C,[28]PSP!$CK:$CK)</f>
        <v>270.85000000000002</v>
      </c>
      <c r="CL904" s="28">
        <f t="shared" si="3409"/>
        <v>0</v>
      </c>
      <c r="CM904" s="29"/>
      <c r="CN904" s="54">
        <f>_xlfn.XLOOKUP($C904,[28]PSP!$C:$C,[28]PSP!$CN:$CN)</f>
        <v>0</v>
      </c>
      <c r="CO904" s="27">
        <f>_xlfn.XLOOKUP($C904,[28]PSP!$C:$C,[28]PSP!$CO:$CO)</f>
        <v>270.85000000000002</v>
      </c>
      <c r="CP904" s="28">
        <f t="shared" si="3410"/>
        <v>0</v>
      </c>
      <c r="CQ904" s="29"/>
      <c r="CR904" s="54" t="str">
        <f>_xlfn.XLOOKUP($C904,[28]PSP!$C:$C,[28]PSP!$CR:$CR)</f>
        <v>0</v>
      </c>
      <c r="CS904" s="27">
        <f>_xlfn.XLOOKUP($C904,[28]PSP!$C:$C,[28]PSP!$CS:$CS)</f>
        <v>270.85000000000002</v>
      </c>
      <c r="CT904" s="28">
        <f t="shared" si="3411"/>
        <v>0</v>
      </c>
      <c r="CU904" s="29"/>
      <c r="CV904" s="54">
        <f>_xlfn.XLOOKUP($C904,[28]PSP!$C:$C,[28]PSP!$CV:$CV)</f>
        <v>83.45635200000001</v>
      </c>
      <c r="CW904" s="27">
        <f>_xlfn.XLOOKUP($C904,[28]PSP!$C:$C,[28]PSP!$CW:$CW)</f>
        <v>270.85000000000002</v>
      </c>
      <c r="CX904" s="28">
        <f t="shared" si="3412"/>
        <v>22604.15</v>
      </c>
      <c r="CY904" s="29"/>
      <c r="CZ904" s="54">
        <f>_xlfn.XLOOKUP($C904,[28]PSP!$C:$C,[28]PSP!$CZ:$CZ)</f>
        <v>256.63679999999999</v>
      </c>
      <c r="DA904" s="27">
        <f>_xlfn.XLOOKUP($C904,[28]PSP!$C:$C,[28]PSP!$DA:$DA)</f>
        <v>270.85000000000002</v>
      </c>
      <c r="DB904" s="28">
        <f t="shared" si="3413"/>
        <v>69510.070000000007</v>
      </c>
      <c r="DC904" s="29"/>
      <c r="DD904" s="54">
        <f>_xlfn.XLOOKUP($C904,[28]PSP!$C:$C,[28]PSP!$DD:$DD)</f>
        <v>292.19097600000003</v>
      </c>
      <c r="DE904" s="27">
        <f>_xlfn.XLOOKUP($C904,[28]PSP!$C:$C,[28]PSP!$DE:$DE)</f>
        <v>270.85000000000002</v>
      </c>
      <c r="DF904" s="28">
        <f t="shared" si="3414"/>
        <v>79139.92</v>
      </c>
      <c r="DG904" s="29"/>
      <c r="DH904" s="54" t="str">
        <f>_xlfn.XLOOKUP($C904,[28]PSP!$C:$C,[28]PSP!$DH:$DH)</f>
        <v>0</v>
      </c>
      <c r="DI904" s="27">
        <f>_xlfn.XLOOKUP($C904,[28]PSP!$C:$C,[28]PSP!$DI:$DI)</f>
        <v>270.85000000000002</v>
      </c>
      <c r="DJ904" s="28">
        <f t="shared" si="3415"/>
        <v>0</v>
      </c>
      <c r="DK904" s="29"/>
      <c r="DL904" s="54" t="str">
        <f>_xlfn.XLOOKUP($C904,[28]PSP!$C:$C,[28]PSP!$DL:$DL)</f>
        <v>0</v>
      </c>
      <c r="DM904" s="27">
        <f>_xlfn.XLOOKUP($C904,[28]PSP!$C:$C,[28]PSP!$DM:$DM)</f>
        <v>270.85000000000002</v>
      </c>
      <c r="DN904" s="28">
        <f t="shared" si="3416"/>
        <v>0</v>
      </c>
      <c r="DO904" s="29"/>
      <c r="DP904" s="54">
        <f>_xlfn.XLOOKUP($C904,[28]PSP!$C:$C,[28]PSP!$DP:$DP)</f>
        <v>220.4496</v>
      </c>
      <c r="DQ904" s="27">
        <f>_xlfn.XLOOKUP($C904,[28]PSP!$C:$C,[28]PSP!$DQ:$DQ)</f>
        <v>270.85000000000002</v>
      </c>
      <c r="DR904" s="28">
        <f t="shared" si="3417"/>
        <v>59708.77</v>
      </c>
      <c r="DS904" s="29"/>
      <c r="DT904" s="54" t="str">
        <f>_xlfn.XLOOKUP($C904,[28]PSP!$C:$C,[28]PSP!$DT:$DT)</f>
        <v>0</v>
      </c>
      <c r="DU904" s="27">
        <f>_xlfn.XLOOKUP($C904,[28]PSP!$C:$C,[28]PSP!$DU:$DU)</f>
        <v>270.85000000000002</v>
      </c>
      <c r="DV904" s="28">
        <f t="shared" si="3418"/>
        <v>0</v>
      </c>
      <c r="DW904" s="29"/>
      <c r="DX904" s="54" t="str">
        <f>_xlfn.XLOOKUP($C904,[28]PSP!$C:$C,[28]PSP!$DX:$DX)</f>
        <v>0</v>
      </c>
      <c r="DY904" s="27">
        <f>_xlfn.XLOOKUP($C904,[28]PSP!$C:$C,[28]PSP!$DY:$DY)</f>
        <v>270.85000000000002</v>
      </c>
      <c r="DZ904" s="28">
        <f t="shared" si="3419"/>
        <v>0</v>
      </c>
      <c r="EA904" s="29"/>
      <c r="EB904" s="54">
        <f>_xlfn.XLOOKUP($C904,[28]PSP!$C:$C,[28]PSP!$EB:$EB)</f>
        <v>184.050432</v>
      </c>
      <c r="EC904" s="27">
        <f>_xlfn.XLOOKUP($C904,[28]PSP!$C:$C,[28]PSP!$EC:$EC)</f>
        <v>270.85000000000002</v>
      </c>
      <c r="ED904" s="28">
        <f t="shared" si="3420"/>
        <v>49850.05</v>
      </c>
      <c r="EE904" s="29"/>
      <c r="EF904" s="54">
        <f>_xlfn.XLOOKUP($C904,[28]PSP!$C:$C,[28]PSP!$EF:$EF)</f>
        <v>0</v>
      </c>
      <c r="EG904" s="27">
        <f>_xlfn.XLOOKUP($C904,[28]PSP!$C:$C,[28]PSP!$EG:$EG)</f>
        <v>270.85000000000002</v>
      </c>
      <c r="EH904" s="28">
        <f t="shared" si="3421"/>
        <v>0</v>
      </c>
      <c r="EI904" s="29"/>
      <c r="EJ904" s="54">
        <f>_xlfn.XLOOKUP($C904,[28]PSP!$C:$C,[28]PSP!$EJ:$EJ)</f>
        <v>0</v>
      </c>
      <c r="EK904" s="27">
        <f>_xlfn.XLOOKUP($C904,[28]PSP!$C:$C,[28]PSP!$EK:$EK)</f>
        <v>270.85000000000002</v>
      </c>
      <c r="EL904" s="28">
        <f t="shared" si="3422"/>
        <v>0</v>
      </c>
      <c r="EM904" s="29"/>
      <c r="EN904" s="108"/>
      <c r="EO904" s="29">
        <f t="shared" si="3252"/>
        <v>365307.44</v>
      </c>
      <c r="EP904" s="29">
        <f t="shared" si="3423"/>
        <v>365307.44</v>
      </c>
      <c r="EQ904" s="4" t="b">
        <f t="shared" si="3320"/>
        <v>1</v>
      </c>
      <c r="ES904" s="118">
        <f t="shared" si="3287"/>
        <v>1.1767000000000001</v>
      </c>
    </row>
    <row r="905" spans="3:149" ht="21" x14ac:dyDescent="0.25">
      <c r="C905" s="24" t="s">
        <v>639</v>
      </c>
      <c r="D905" s="43">
        <f>_xlfn.XLOOKUP($C905,[28]PSP!$C:$C,[28]PSP!$D:$D)</f>
        <v>1106088</v>
      </c>
      <c r="E905" s="24" t="str">
        <f>_xlfn.XLOOKUP($C905,[28]PSP!$C:$C,[28]PSP!$E:$E)</f>
        <v>SICRO SERVIÇO</v>
      </c>
      <c r="F905" s="25" t="str">
        <f>_xlfn.XLOOKUP($C905,[28]PSP!$C:$C,[28]PSP!$F:$F)</f>
        <v>LANÇAMENTO MECÂNICO DE CONCRETO COM BOMBA REBOCÁVEL COM CAPACIDADE DE 30 M³/H - CONFECÇÃO EM CENTRAL DOSADORA DE 30 M³/H</v>
      </c>
      <c r="G905" s="26" t="str">
        <f>_xlfn.XLOOKUP($C905,[28]PSP!$C:$C,[28]PSP!$G:$G)</f>
        <v>M³</v>
      </c>
      <c r="H905" s="53">
        <f>_xlfn.XLOOKUP($C905,[28]PSP!$C:$C,[28]PSP!$H:$H)</f>
        <v>1348.744608</v>
      </c>
      <c r="I905" s="28">
        <f>_xlfn.XLOOKUP($C905,[28]PSP!$C:$C,[28]PSP!$I:$I)</f>
        <v>44575.97</v>
      </c>
      <c r="J905" s="28">
        <f t="shared" si="3389"/>
        <v>52452.543899000004</v>
      </c>
      <c r="K905" s="29"/>
      <c r="L905" s="54">
        <f>_xlfn.XLOOKUP($C905,[28]PSP!$C:$C,[28]PSP!$L:$L)</f>
        <v>0</v>
      </c>
      <c r="M905" s="27">
        <f>_xlfn.XLOOKUP($C905,[28]PSP!$C:$C,[28]PSP!$M:$M)</f>
        <v>33.049999999999997</v>
      </c>
      <c r="N905" s="28">
        <f t="shared" si="3390"/>
        <v>0</v>
      </c>
      <c r="O905" s="29"/>
      <c r="P905" s="54" t="str">
        <f>_xlfn.XLOOKUP($C905,[28]PSP!$C:$C,[28]PSP!$P:$P)</f>
        <v>0</v>
      </c>
      <c r="Q905" s="27">
        <f>_xlfn.XLOOKUP($C905,[28]PSP!$C:$C,[28]PSP!$Q:$Q)</f>
        <v>33.049999999999997</v>
      </c>
      <c r="R905" s="28">
        <f t="shared" si="3391"/>
        <v>0</v>
      </c>
      <c r="S905" s="29"/>
      <c r="T905" s="54" t="str">
        <f>_xlfn.XLOOKUP($C905,[28]PSP!$C:$C,[28]PSP!$T:$T)</f>
        <v>0</v>
      </c>
      <c r="U905" s="27">
        <f>_xlfn.XLOOKUP($C905,[28]PSP!$C:$C,[28]PSP!$U:$U)</f>
        <v>33.049999999999997</v>
      </c>
      <c r="V905" s="28">
        <f t="shared" si="3392"/>
        <v>0</v>
      </c>
      <c r="W905" s="29"/>
      <c r="X905" s="54" t="str">
        <f>_xlfn.XLOOKUP($C905,[28]PSP!$C:$C,[28]PSP!$X:$X)</f>
        <v>0</v>
      </c>
      <c r="Y905" s="27">
        <f>_xlfn.XLOOKUP($C905,[28]PSP!$C:$C,[28]PSP!$Y:$Y)</f>
        <v>33.049999999999997</v>
      </c>
      <c r="Z905" s="28">
        <f t="shared" si="3393"/>
        <v>0</v>
      </c>
      <c r="AA905" s="29"/>
      <c r="AB905" s="54">
        <f>_xlfn.XLOOKUP($C905,[28]PSP!$C:$C,[28]PSP!$AB:$AB)</f>
        <v>0</v>
      </c>
      <c r="AC905" s="27">
        <f>_xlfn.XLOOKUP($C905,[28]PSP!$C:$C,[28]PSP!$AC:$AC)</f>
        <v>33.049999999999997</v>
      </c>
      <c r="AD905" s="28">
        <f t="shared" si="3394"/>
        <v>0</v>
      </c>
      <c r="AE905" s="29"/>
      <c r="AF905" s="54" t="str">
        <f>_xlfn.XLOOKUP($C905,[28]PSP!$C:$C,[28]PSP!$AF:$AF)</f>
        <v>0</v>
      </c>
      <c r="AG905" s="27">
        <f>_xlfn.XLOOKUP($C905,[28]PSP!$C:$C,[28]PSP!$AG:$AG)</f>
        <v>33.049999999999997</v>
      </c>
      <c r="AH905" s="28">
        <f t="shared" si="3395"/>
        <v>0</v>
      </c>
      <c r="AI905" s="29"/>
      <c r="AJ905" s="54" t="str">
        <f>_xlfn.XLOOKUP($C905,[28]PSP!$C:$C,[28]PSP!$AJ:$AJ)</f>
        <v>0</v>
      </c>
      <c r="AK905" s="27">
        <f>_xlfn.XLOOKUP($C905,[28]PSP!$C:$C,[28]PSP!$AK:$AK)</f>
        <v>33.049999999999997</v>
      </c>
      <c r="AL905" s="28">
        <f t="shared" si="3396"/>
        <v>0</v>
      </c>
      <c r="AM905" s="29"/>
      <c r="AN905" s="54">
        <f>_xlfn.XLOOKUP($C905,[28]PSP!$C:$C,[28]PSP!$AN:$AN)</f>
        <v>92.817216000000002</v>
      </c>
      <c r="AO905" s="27">
        <f>_xlfn.XLOOKUP($C905,[28]PSP!$C:$C,[28]PSP!$AO:$AO)</f>
        <v>33.049999999999997</v>
      </c>
      <c r="AP905" s="28">
        <f t="shared" si="3397"/>
        <v>3067.6</v>
      </c>
      <c r="AQ905" s="29"/>
      <c r="AR905" s="54" t="str">
        <f>_xlfn.XLOOKUP($C905,[28]PSP!$C:$C,[28]PSP!$AR:$AR)</f>
        <v>0</v>
      </c>
      <c r="AS905" s="27">
        <f>_xlfn.XLOOKUP($C905,[28]PSP!$C:$C,[28]PSP!$AS:$AS)</f>
        <v>33.049999999999997</v>
      </c>
      <c r="AT905" s="28">
        <f t="shared" si="3398"/>
        <v>0</v>
      </c>
      <c r="AU905" s="29"/>
      <c r="AV905" s="54">
        <f>_xlfn.XLOOKUP($C905,[28]PSP!$C:$C,[28]PSP!$AV:$AV)</f>
        <v>0</v>
      </c>
      <c r="AW905" s="27">
        <f>_xlfn.XLOOKUP($C905,[28]PSP!$C:$C,[28]PSP!$AW:$AW)</f>
        <v>33.049999999999997</v>
      </c>
      <c r="AX905" s="28">
        <f t="shared" si="3399"/>
        <v>0</v>
      </c>
      <c r="AY905" s="29"/>
      <c r="AZ905" s="54">
        <f>_xlfn.XLOOKUP($C905,[28]PSP!$C:$C,[28]PSP!$AZ:$AZ)</f>
        <v>0</v>
      </c>
      <c r="BA905" s="27">
        <f>_xlfn.XLOOKUP($C905,[28]PSP!$C:$C,[28]PSP!$BA:$BA)</f>
        <v>33.049999999999997</v>
      </c>
      <c r="BB905" s="28">
        <f t="shared" si="3400"/>
        <v>0</v>
      </c>
      <c r="BC905" s="29"/>
      <c r="BD905" s="54">
        <f>_xlfn.XLOOKUP($C905,[28]PSP!$C:$C,[28]PSP!$BD:$BD)</f>
        <v>0</v>
      </c>
      <c r="BE905" s="27">
        <f>_xlfn.XLOOKUP($C905,[28]PSP!$C:$C,[28]PSP!$BE:$BE)</f>
        <v>33.049999999999997</v>
      </c>
      <c r="BF905" s="28">
        <f t="shared" si="3401"/>
        <v>0</v>
      </c>
      <c r="BG905" s="29"/>
      <c r="BH905" s="54">
        <f>_xlfn.XLOOKUP($C905,[28]PSP!$C:$C,[28]PSP!$BH:$BH)</f>
        <v>0</v>
      </c>
      <c r="BI905" s="27">
        <f>_xlfn.XLOOKUP($C905,[28]PSP!$C:$C,[28]PSP!$BI:$BI)</f>
        <v>33.049999999999997</v>
      </c>
      <c r="BJ905" s="28">
        <f t="shared" si="3402"/>
        <v>0</v>
      </c>
      <c r="BK905" s="29"/>
      <c r="BL905" s="54">
        <f>_xlfn.XLOOKUP($C905,[28]PSP!$C:$C,[28]PSP!$BL:$BL)</f>
        <v>0</v>
      </c>
      <c r="BM905" s="27">
        <f>_xlfn.XLOOKUP($C905,[28]PSP!$C:$C,[28]PSP!$BM:$BM)</f>
        <v>33.049999999999997</v>
      </c>
      <c r="BN905" s="28">
        <f t="shared" si="3403"/>
        <v>0</v>
      </c>
      <c r="BO905" s="29"/>
      <c r="BP905" s="54" t="str">
        <f>_xlfn.XLOOKUP($C905,[28]PSP!$C:$C,[28]PSP!$BP:$BP)</f>
        <v>0</v>
      </c>
      <c r="BQ905" s="27">
        <f>_xlfn.XLOOKUP($C905,[28]PSP!$C:$C,[28]PSP!$BQ:$BQ)</f>
        <v>33.049999999999997</v>
      </c>
      <c r="BR905" s="28">
        <f t="shared" si="3404"/>
        <v>0</v>
      </c>
      <c r="BS905" s="29"/>
      <c r="BT905" s="54">
        <f>_xlfn.XLOOKUP($C905,[28]PSP!$C:$C,[28]PSP!$BT:$BT)</f>
        <v>0</v>
      </c>
      <c r="BU905" s="27">
        <f>_xlfn.XLOOKUP($C905,[28]PSP!$C:$C,[28]PSP!$BU:$BU)</f>
        <v>33.049999999999997</v>
      </c>
      <c r="BV905" s="28">
        <f t="shared" si="3405"/>
        <v>0</v>
      </c>
      <c r="BW905" s="29"/>
      <c r="BX905" s="54">
        <f>_xlfn.XLOOKUP($C905,[28]PSP!$C:$C,[28]PSP!$BX:$BX)</f>
        <v>0</v>
      </c>
      <c r="BY905" s="27">
        <f>_xlfn.XLOOKUP($C905,[28]PSP!$C:$C,[28]PSP!$BY:$BY)</f>
        <v>33.049999999999997</v>
      </c>
      <c r="BZ905" s="28">
        <f t="shared" si="3406"/>
        <v>0</v>
      </c>
      <c r="CA905" s="29"/>
      <c r="CB905" s="54">
        <f>_xlfn.XLOOKUP($C905,[28]PSP!$C:$C,[28]PSP!$CB:$CB)</f>
        <v>0</v>
      </c>
      <c r="CC905" s="27">
        <f>_xlfn.XLOOKUP($C905,[28]PSP!$C:$C,[28]PSP!$CC:$CC)</f>
        <v>33.049999999999997</v>
      </c>
      <c r="CD905" s="28">
        <f t="shared" si="3407"/>
        <v>0</v>
      </c>
      <c r="CE905" s="29"/>
      <c r="CF905" s="54">
        <f>_xlfn.XLOOKUP($C905,[28]PSP!$C:$C,[28]PSP!$CF:$CF)</f>
        <v>219.14323200000001</v>
      </c>
      <c r="CG905" s="27">
        <f>_xlfn.XLOOKUP($C905,[28]PSP!$C:$C,[28]PSP!$CG:$CG)</f>
        <v>33.049999999999997</v>
      </c>
      <c r="CH905" s="28">
        <f t="shared" si="3408"/>
        <v>7242.68</v>
      </c>
      <c r="CI905" s="29"/>
      <c r="CJ905" s="54">
        <f>_xlfn.XLOOKUP($C905,[28]PSP!$C:$C,[28]PSP!$CJ:$CJ)</f>
        <v>0</v>
      </c>
      <c r="CK905" s="27">
        <f>_xlfn.XLOOKUP($C905,[28]PSP!$C:$C,[28]PSP!$CK:$CK)</f>
        <v>33.049999999999997</v>
      </c>
      <c r="CL905" s="28">
        <f t="shared" si="3409"/>
        <v>0</v>
      </c>
      <c r="CM905" s="29"/>
      <c r="CN905" s="54">
        <f>_xlfn.XLOOKUP($C905,[28]PSP!$C:$C,[28]PSP!$CN:$CN)</f>
        <v>0</v>
      </c>
      <c r="CO905" s="27">
        <f>_xlfn.XLOOKUP($C905,[28]PSP!$C:$C,[28]PSP!$CO:$CO)</f>
        <v>33.049999999999997</v>
      </c>
      <c r="CP905" s="28">
        <f t="shared" si="3410"/>
        <v>0</v>
      </c>
      <c r="CQ905" s="29"/>
      <c r="CR905" s="54" t="str">
        <f>_xlfn.XLOOKUP($C905,[28]PSP!$C:$C,[28]PSP!$CR:$CR)</f>
        <v>0</v>
      </c>
      <c r="CS905" s="27">
        <f>_xlfn.XLOOKUP($C905,[28]PSP!$C:$C,[28]PSP!$CS:$CS)</f>
        <v>33.049999999999997</v>
      </c>
      <c r="CT905" s="28">
        <f t="shared" si="3411"/>
        <v>0</v>
      </c>
      <c r="CU905" s="29"/>
      <c r="CV905" s="54">
        <f>_xlfn.XLOOKUP($C905,[28]PSP!$C:$C,[28]PSP!$CV:$CV)</f>
        <v>83.45635200000001</v>
      </c>
      <c r="CW905" s="27">
        <f>_xlfn.XLOOKUP($C905,[28]PSP!$C:$C,[28]PSP!$CW:$CW)</f>
        <v>33.049999999999997</v>
      </c>
      <c r="CX905" s="28">
        <f t="shared" si="3412"/>
        <v>2758.23</v>
      </c>
      <c r="CY905" s="29"/>
      <c r="CZ905" s="54">
        <f>_xlfn.XLOOKUP($C905,[28]PSP!$C:$C,[28]PSP!$CZ:$CZ)</f>
        <v>256.63679999999999</v>
      </c>
      <c r="DA905" s="27">
        <f>_xlfn.XLOOKUP($C905,[28]PSP!$C:$C,[28]PSP!$DA:$DA)</f>
        <v>33.049999999999997</v>
      </c>
      <c r="DB905" s="28">
        <f t="shared" si="3413"/>
        <v>8481.84</v>
      </c>
      <c r="DC905" s="29"/>
      <c r="DD905" s="54">
        <f>_xlfn.XLOOKUP($C905,[28]PSP!$C:$C,[28]PSP!$DD:$DD)</f>
        <v>292.19097600000003</v>
      </c>
      <c r="DE905" s="27">
        <f>_xlfn.XLOOKUP($C905,[28]PSP!$C:$C,[28]PSP!$DE:$DE)</f>
        <v>33.049999999999997</v>
      </c>
      <c r="DF905" s="28">
        <f t="shared" si="3414"/>
        <v>9656.91</v>
      </c>
      <c r="DG905" s="29"/>
      <c r="DH905" s="54" t="str">
        <f>_xlfn.XLOOKUP($C905,[28]PSP!$C:$C,[28]PSP!$DH:$DH)</f>
        <v>0</v>
      </c>
      <c r="DI905" s="27">
        <f>_xlfn.XLOOKUP($C905,[28]PSP!$C:$C,[28]PSP!$DI:$DI)</f>
        <v>33.049999999999997</v>
      </c>
      <c r="DJ905" s="28">
        <f t="shared" si="3415"/>
        <v>0</v>
      </c>
      <c r="DK905" s="29"/>
      <c r="DL905" s="54" t="str">
        <f>_xlfn.XLOOKUP($C905,[28]PSP!$C:$C,[28]PSP!$DL:$DL)</f>
        <v>0</v>
      </c>
      <c r="DM905" s="27">
        <f>_xlfn.XLOOKUP($C905,[28]PSP!$C:$C,[28]PSP!$DM:$DM)</f>
        <v>33.049999999999997</v>
      </c>
      <c r="DN905" s="28">
        <f t="shared" si="3416"/>
        <v>0</v>
      </c>
      <c r="DO905" s="29"/>
      <c r="DP905" s="54">
        <f>_xlfn.XLOOKUP($C905,[28]PSP!$C:$C,[28]PSP!$DP:$DP)</f>
        <v>220.4496</v>
      </c>
      <c r="DQ905" s="27">
        <f>_xlfn.XLOOKUP($C905,[28]PSP!$C:$C,[28]PSP!$DQ:$DQ)</f>
        <v>33.049999999999997</v>
      </c>
      <c r="DR905" s="28">
        <f t="shared" si="3417"/>
        <v>7285.85</v>
      </c>
      <c r="DS905" s="29"/>
      <c r="DT905" s="54" t="str">
        <f>_xlfn.XLOOKUP($C905,[28]PSP!$C:$C,[28]PSP!$DT:$DT)</f>
        <v>0</v>
      </c>
      <c r="DU905" s="27">
        <f>_xlfn.XLOOKUP($C905,[28]PSP!$C:$C,[28]PSP!$DU:$DU)</f>
        <v>33.049999999999997</v>
      </c>
      <c r="DV905" s="28">
        <f t="shared" si="3418"/>
        <v>0</v>
      </c>
      <c r="DW905" s="29"/>
      <c r="DX905" s="54" t="str">
        <f>_xlfn.XLOOKUP($C905,[28]PSP!$C:$C,[28]PSP!$DX:$DX)</f>
        <v>0</v>
      </c>
      <c r="DY905" s="27">
        <f>_xlfn.XLOOKUP($C905,[28]PSP!$C:$C,[28]PSP!$DY:$DY)</f>
        <v>33.049999999999997</v>
      </c>
      <c r="DZ905" s="28">
        <f t="shared" si="3419"/>
        <v>0</v>
      </c>
      <c r="EA905" s="29"/>
      <c r="EB905" s="54">
        <f>_xlfn.XLOOKUP($C905,[28]PSP!$C:$C,[28]PSP!$EB:$EB)</f>
        <v>184.050432</v>
      </c>
      <c r="EC905" s="27">
        <f>_xlfn.XLOOKUP($C905,[28]PSP!$C:$C,[28]PSP!$EC:$EC)</f>
        <v>33.049999999999997</v>
      </c>
      <c r="ED905" s="28">
        <f t="shared" si="3420"/>
        <v>6082.86</v>
      </c>
      <c r="EE905" s="29"/>
      <c r="EF905" s="54">
        <f>_xlfn.XLOOKUP($C905,[28]PSP!$C:$C,[28]PSP!$EF:$EF)</f>
        <v>0</v>
      </c>
      <c r="EG905" s="27">
        <f>_xlfn.XLOOKUP($C905,[28]PSP!$C:$C,[28]PSP!$EG:$EG)</f>
        <v>33.049999999999997</v>
      </c>
      <c r="EH905" s="28">
        <f t="shared" si="3421"/>
        <v>0</v>
      </c>
      <c r="EI905" s="29"/>
      <c r="EJ905" s="54">
        <f>_xlfn.XLOOKUP($C905,[28]PSP!$C:$C,[28]PSP!$EJ:$EJ)</f>
        <v>0</v>
      </c>
      <c r="EK905" s="27">
        <f>_xlfn.XLOOKUP($C905,[28]PSP!$C:$C,[28]PSP!$EK:$EK)</f>
        <v>33.049999999999997</v>
      </c>
      <c r="EL905" s="28">
        <f t="shared" si="3422"/>
        <v>0</v>
      </c>
      <c r="EM905" s="29"/>
      <c r="EN905" s="108"/>
      <c r="EO905" s="29">
        <f t="shared" si="3252"/>
        <v>44575.97</v>
      </c>
      <c r="EP905" s="29">
        <f t="shared" si="3423"/>
        <v>44575.97</v>
      </c>
      <c r="EQ905" s="4" t="b">
        <f t="shared" ref="EQ905:EQ968" si="3424">EP905=EO905</f>
        <v>1</v>
      </c>
      <c r="ER905" s="1"/>
      <c r="ES905" s="118">
        <f t="shared" si="3287"/>
        <v>1.1767000000000001</v>
      </c>
    </row>
    <row r="906" spans="3:149" ht="21" x14ac:dyDescent="0.25">
      <c r="C906" s="24" t="s">
        <v>640</v>
      </c>
      <c r="D906" s="43" t="str">
        <f>_xlfn.XLOOKUP($C906,[28]PSP!$C:$C,[28]PSP!$D:$D)</f>
        <v>ED-8398</v>
      </c>
      <c r="E906" s="24" t="str">
        <f>_xlfn.XLOOKUP($C906,[28]PSP!$C:$C,[28]PSP!$E:$E)</f>
        <v>DER/MG</v>
      </c>
      <c r="F906" s="25" t="str">
        <f>_xlfn.XLOOKUP($C906,[28]PSP!$C:$C,[28]PSP!$F:$F)</f>
        <v>FORMA E DESFORMA DE COMPENSADO PLASTIFICADO, ESP. 12MM,  REAPROVEITAMENTO (3X), EXCLUSIVE ESCORAMENTO</v>
      </c>
      <c r="G906" s="26" t="str">
        <f>_xlfn.XLOOKUP($C906,[28]PSP!$C:$C,[28]PSP!$G:$G)</f>
        <v>M2</v>
      </c>
      <c r="H906" s="53">
        <f>_xlfn.XLOOKUP($C906,[28]PSP!$C:$C,[28]PSP!$H:$H)</f>
        <v>1732.44</v>
      </c>
      <c r="I906" s="28">
        <f>_xlfn.XLOOKUP($C906,[28]PSP!$C:$C,[28]PSP!$I:$I)</f>
        <v>76400.56</v>
      </c>
      <c r="J906" s="28">
        <f t="shared" si="3389"/>
        <v>89900.538952000003</v>
      </c>
      <c r="K906" s="29"/>
      <c r="L906" s="54">
        <f>_xlfn.XLOOKUP($C906,[28]PSP!$C:$C,[28]PSP!$L:$L)</f>
        <v>0</v>
      </c>
      <c r="M906" s="27">
        <f>_xlfn.XLOOKUP($C906,[28]PSP!$C:$C,[28]PSP!$M:$M)</f>
        <v>44.1</v>
      </c>
      <c r="N906" s="28">
        <f t="shared" si="3390"/>
        <v>0</v>
      </c>
      <c r="O906" s="29"/>
      <c r="P906" s="54" t="str">
        <f>_xlfn.XLOOKUP($C906,[28]PSP!$C:$C,[28]PSP!$P:$P)</f>
        <v>0</v>
      </c>
      <c r="Q906" s="27">
        <f>_xlfn.XLOOKUP($C906,[28]PSP!$C:$C,[28]PSP!$Q:$Q)</f>
        <v>44.1</v>
      </c>
      <c r="R906" s="28">
        <f t="shared" si="3391"/>
        <v>0</v>
      </c>
      <c r="S906" s="29"/>
      <c r="T906" s="54" t="str">
        <f>_xlfn.XLOOKUP($C906,[28]PSP!$C:$C,[28]PSP!$T:$T)</f>
        <v>0</v>
      </c>
      <c r="U906" s="27">
        <f>_xlfn.XLOOKUP($C906,[28]PSP!$C:$C,[28]PSP!$U:$U)</f>
        <v>44.1</v>
      </c>
      <c r="V906" s="28">
        <f t="shared" si="3392"/>
        <v>0</v>
      </c>
      <c r="W906" s="29"/>
      <c r="X906" s="54" t="str">
        <f>_xlfn.XLOOKUP($C906,[28]PSP!$C:$C,[28]PSP!$X:$X)</f>
        <v>0</v>
      </c>
      <c r="Y906" s="27">
        <f>_xlfn.XLOOKUP($C906,[28]PSP!$C:$C,[28]PSP!$Y:$Y)</f>
        <v>44.1</v>
      </c>
      <c r="Z906" s="28">
        <f t="shared" si="3393"/>
        <v>0</v>
      </c>
      <c r="AA906" s="29"/>
      <c r="AB906" s="54">
        <f>_xlfn.XLOOKUP($C906,[28]PSP!$C:$C,[28]PSP!$AB:$AB)</f>
        <v>0</v>
      </c>
      <c r="AC906" s="27">
        <f>_xlfn.XLOOKUP($C906,[28]PSP!$C:$C,[28]PSP!$AC:$AC)</f>
        <v>44.1</v>
      </c>
      <c r="AD906" s="28">
        <f t="shared" si="3394"/>
        <v>0</v>
      </c>
      <c r="AE906" s="29"/>
      <c r="AF906" s="54" t="str">
        <f>_xlfn.XLOOKUP($C906,[28]PSP!$C:$C,[28]PSP!$AF:$AF)</f>
        <v>0</v>
      </c>
      <c r="AG906" s="27">
        <f>_xlfn.XLOOKUP($C906,[28]PSP!$C:$C,[28]PSP!$AG:$AG)</f>
        <v>44.1</v>
      </c>
      <c r="AH906" s="28">
        <f t="shared" si="3395"/>
        <v>0</v>
      </c>
      <c r="AI906" s="29"/>
      <c r="AJ906" s="54" t="str">
        <f>_xlfn.XLOOKUP($C906,[28]PSP!$C:$C,[28]PSP!$AJ:$AJ)</f>
        <v>0</v>
      </c>
      <c r="AK906" s="27">
        <f>_xlfn.XLOOKUP($C906,[28]PSP!$C:$C,[28]PSP!$AK:$AK)</f>
        <v>44.1</v>
      </c>
      <c r="AL906" s="28">
        <f t="shared" si="3396"/>
        <v>0</v>
      </c>
      <c r="AM906" s="29"/>
      <c r="AN906" s="54">
        <f>_xlfn.XLOOKUP($C906,[28]PSP!$C:$C,[28]PSP!$AN:$AN)</f>
        <v>125.44000000000001</v>
      </c>
      <c r="AO906" s="27">
        <f>_xlfn.XLOOKUP($C906,[28]PSP!$C:$C,[28]PSP!$AO:$AO)</f>
        <v>44.1</v>
      </c>
      <c r="AP906" s="28">
        <f t="shared" si="3397"/>
        <v>5531.9</v>
      </c>
      <c r="AQ906" s="29"/>
      <c r="AR906" s="54" t="str">
        <f>_xlfn.XLOOKUP($C906,[28]PSP!$C:$C,[28]PSP!$AR:$AR)</f>
        <v>0</v>
      </c>
      <c r="AS906" s="27">
        <f>_xlfn.XLOOKUP($C906,[28]PSP!$C:$C,[28]PSP!$AS:$AS)</f>
        <v>44.1</v>
      </c>
      <c r="AT906" s="28">
        <f t="shared" si="3398"/>
        <v>0</v>
      </c>
      <c r="AU906" s="29"/>
      <c r="AV906" s="54">
        <f>_xlfn.XLOOKUP($C906,[28]PSP!$C:$C,[28]PSP!$AV:$AV)</f>
        <v>0</v>
      </c>
      <c r="AW906" s="27">
        <f>_xlfn.XLOOKUP($C906,[28]PSP!$C:$C,[28]PSP!$AW:$AW)</f>
        <v>44.1</v>
      </c>
      <c r="AX906" s="28">
        <f t="shared" si="3399"/>
        <v>0</v>
      </c>
      <c r="AY906" s="29"/>
      <c r="AZ906" s="54">
        <f>_xlfn.XLOOKUP($C906,[28]PSP!$C:$C,[28]PSP!$AZ:$AZ)</f>
        <v>0</v>
      </c>
      <c r="BA906" s="27">
        <f>_xlfn.XLOOKUP($C906,[28]PSP!$C:$C,[28]PSP!$BA:$BA)</f>
        <v>44.1</v>
      </c>
      <c r="BB906" s="28">
        <f t="shared" si="3400"/>
        <v>0</v>
      </c>
      <c r="BC906" s="29"/>
      <c r="BD906" s="54">
        <f>_xlfn.XLOOKUP($C906,[28]PSP!$C:$C,[28]PSP!$BD:$BD)</f>
        <v>0</v>
      </c>
      <c r="BE906" s="27">
        <f>_xlfn.XLOOKUP($C906,[28]PSP!$C:$C,[28]PSP!$BE:$BE)</f>
        <v>44.1</v>
      </c>
      <c r="BF906" s="28">
        <f t="shared" si="3401"/>
        <v>0</v>
      </c>
      <c r="BG906" s="29"/>
      <c r="BH906" s="54">
        <f>_xlfn.XLOOKUP($C906,[28]PSP!$C:$C,[28]PSP!$BH:$BH)</f>
        <v>0</v>
      </c>
      <c r="BI906" s="27">
        <f>_xlfn.XLOOKUP($C906,[28]PSP!$C:$C,[28]PSP!$BI:$BI)</f>
        <v>44.1</v>
      </c>
      <c r="BJ906" s="28">
        <f t="shared" si="3402"/>
        <v>0</v>
      </c>
      <c r="BK906" s="29"/>
      <c r="BL906" s="54">
        <f>_xlfn.XLOOKUP($C906,[28]PSP!$C:$C,[28]PSP!$BL:$BL)</f>
        <v>0</v>
      </c>
      <c r="BM906" s="27">
        <f>_xlfn.XLOOKUP($C906,[28]PSP!$C:$C,[28]PSP!$BM:$BM)</f>
        <v>44.1</v>
      </c>
      <c r="BN906" s="28">
        <f t="shared" si="3403"/>
        <v>0</v>
      </c>
      <c r="BO906" s="29"/>
      <c r="BP906" s="54" t="str">
        <f>_xlfn.XLOOKUP($C906,[28]PSP!$C:$C,[28]PSP!$BP:$BP)</f>
        <v>0</v>
      </c>
      <c r="BQ906" s="27">
        <f>_xlfn.XLOOKUP($C906,[28]PSP!$C:$C,[28]PSP!$BQ:$BQ)</f>
        <v>44.1</v>
      </c>
      <c r="BR906" s="28">
        <f t="shared" si="3404"/>
        <v>0</v>
      </c>
      <c r="BS906" s="29"/>
      <c r="BT906" s="54">
        <f>_xlfn.XLOOKUP($C906,[28]PSP!$C:$C,[28]PSP!$BT:$BT)</f>
        <v>0</v>
      </c>
      <c r="BU906" s="27">
        <f>_xlfn.XLOOKUP($C906,[28]PSP!$C:$C,[28]PSP!$BU:$BU)</f>
        <v>44.1</v>
      </c>
      <c r="BV906" s="28">
        <f t="shared" si="3405"/>
        <v>0</v>
      </c>
      <c r="BW906" s="29"/>
      <c r="BX906" s="54">
        <f>_xlfn.XLOOKUP($C906,[28]PSP!$C:$C,[28]PSP!$BX:$BX)</f>
        <v>0</v>
      </c>
      <c r="BY906" s="27">
        <f>_xlfn.XLOOKUP($C906,[28]PSP!$C:$C,[28]PSP!$BY:$BY)</f>
        <v>44.1</v>
      </c>
      <c r="BZ906" s="28">
        <f t="shared" si="3406"/>
        <v>0</v>
      </c>
      <c r="CA906" s="29"/>
      <c r="CB906" s="54">
        <f>_xlfn.XLOOKUP($C906,[28]PSP!$C:$C,[28]PSP!$CB:$CB)</f>
        <v>0</v>
      </c>
      <c r="CC906" s="27">
        <f>_xlfn.XLOOKUP($C906,[28]PSP!$C:$C,[28]PSP!$CC:$CC)</f>
        <v>44.1</v>
      </c>
      <c r="CD906" s="28">
        <f t="shared" si="3407"/>
        <v>0</v>
      </c>
      <c r="CE906" s="29"/>
      <c r="CF906" s="54">
        <f>_xlfn.XLOOKUP($C906,[28]PSP!$C:$C,[28]PSP!$CF:$CF)</f>
        <v>349.07999999999993</v>
      </c>
      <c r="CG906" s="27">
        <f>_xlfn.XLOOKUP($C906,[28]PSP!$C:$C,[28]PSP!$CG:$CG)</f>
        <v>44.1</v>
      </c>
      <c r="CH906" s="28">
        <f t="shared" si="3408"/>
        <v>15394.42</v>
      </c>
      <c r="CI906" s="29"/>
      <c r="CJ906" s="54">
        <f>_xlfn.XLOOKUP($C906,[28]PSP!$C:$C,[28]PSP!$CJ:$CJ)</f>
        <v>0</v>
      </c>
      <c r="CK906" s="27">
        <f>_xlfn.XLOOKUP($C906,[28]PSP!$C:$C,[28]PSP!$CK:$CK)</f>
        <v>44.1</v>
      </c>
      <c r="CL906" s="28">
        <f t="shared" si="3409"/>
        <v>0</v>
      </c>
      <c r="CM906" s="29"/>
      <c r="CN906" s="54">
        <f>_xlfn.XLOOKUP($C906,[28]PSP!$C:$C,[28]PSP!$CN:$CN)</f>
        <v>0</v>
      </c>
      <c r="CO906" s="27">
        <f>_xlfn.XLOOKUP($C906,[28]PSP!$C:$C,[28]PSP!$CO:$CO)</f>
        <v>44.1</v>
      </c>
      <c r="CP906" s="28">
        <f t="shared" si="3410"/>
        <v>0</v>
      </c>
      <c r="CQ906" s="29"/>
      <c r="CR906" s="54" t="str">
        <f>_xlfn.XLOOKUP($C906,[28]PSP!$C:$C,[28]PSP!$CR:$CR)</f>
        <v>0</v>
      </c>
      <c r="CS906" s="27">
        <f>_xlfn.XLOOKUP($C906,[28]PSP!$C:$C,[28]PSP!$CS:$CS)</f>
        <v>44.1</v>
      </c>
      <c r="CT906" s="28">
        <f t="shared" si="3411"/>
        <v>0</v>
      </c>
      <c r="CU906" s="29"/>
      <c r="CV906" s="54">
        <f>_xlfn.XLOOKUP($C906,[28]PSP!$C:$C,[28]PSP!$CV:$CV)</f>
        <v>106.68</v>
      </c>
      <c r="CW906" s="27">
        <f>_xlfn.XLOOKUP($C906,[28]PSP!$C:$C,[28]PSP!$CW:$CW)</f>
        <v>44.1</v>
      </c>
      <c r="CX906" s="28">
        <f t="shared" si="3412"/>
        <v>4704.58</v>
      </c>
      <c r="CY906" s="29"/>
      <c r="CZ906" s="54">
        <f>_xlfn.XLOOKUP($C906,[28]PSP!$C:$C,[28]PSP!$CZ:$CZ)</f>
        <v>213.36</v>
      </c>
      <c r="DA906" s="27">
        <f>_xlfn.XLOOKUP($C906,[28]PSP!$C:$C,[28]PSP!$DA:$DA)</f>
        <v>44.1</v>
      </c>
      <c r="DB906" s="28">
        <f t="shared" si="3413"/>
        <v>9409.17</v>
      </c>
      <c r="DC906" s="29"/>
      <c r="DD906" s="54">
        <f>_xlfn.XLOOKUP($C906,[28]PSP!$C:$C,[28]PSP!$DD:$DD)</f>
        <v>465.43999999999994</v>
      </c>
      <c r="DE906" s="27">
        <f>_xlfn.XLOOKUP($C906,[28]PSP!$C:$C,[28]PSP!$DE:$DE)</f>
        <v>44.1</v>
      </c>
      <c r="DF906" s="28">
        <f t="shared" si="3414"/>
        <v>20525.900000000001</v>
      </c>
      <c r="DG906" s="29"/>
      <c r="DH906" s="54" t="str">
        <f>_xlfn.XLOOKUP($C906,[28]PSP!$C:$C,[28]PSP!$DH:$DH)</f>
        <v>0</v>
      </c>
      <c r="DI906" s="27">
        <f>_xlfn.XLOOKUP($C906,[28]PSP!$C:$C,[28]PSP!$DI:$DI)</f>
        <v>44.1</v>
      </c>
      <c r="DJ906" s="28">
        <f t="shared" si="3415"/>
        <v>0</v>
      </c>
      <c r="DK906" s="29"/>
      <c r="DL906" s="54" t="str">
        <f>_xlfn.XLOOKUP($C906,[28]PSP!$C:$C,[28]PSP!$DL:$DL)</f>
        <v>0</v>
      </c>
      <c r="DM906" s="27">
        <f>_xlfn.XLOOKUP($C906,[28]PSP!$C:$C,[28]PSP!$DM:$DM)</f>
        <v>44.1</v>
      </c>
      <c r="DN906" s="28">
        <f t="shared" si="3416"/>
        <v>0</v>
      </c>
      <c r="DO906" s="29"/>
      <c r="DP906" s="54">
        <f>_xlfn.XLOOKUP($C906,[28]PSP!$C:$C,[28]PSP!$DP:$DP)</f>
        <v>211.07999999999996</v>
      </c>
      <c r="DQ906" s="27">
        <f>_xlfn.XLOOKUP($C906,[28]PSP!$C:$C,[28]PSP!$DQ:$DQ)</f>
        <v>44.1</v>
      </c>
      <c r="DR906" s="28">
        <f t="shared" si="3417"/>
        <v>9308.6200000000008</v>
      </c>
      <c r="DS906" s="29"/>
      <c r="DT906" s="54" t="str">
        <f>_xlfn.XLOOKUP($C906,[28]PSP!$C:$C,[28]PSP!$DT:$DT)</f>
        <v>0</v>
      </c>
      <c r="DU906" s="27">
        <f>_xlfn.XLOOKUP($C906,[28]PSP!$C:$C,[28]PSP!$DU:$DU)</f>
        <v>44.1</v>
      </c>
      <c r="DV906" s="28">
        <f t="shared" si="3418"/>
        <v>0</v>
      </c>
      <c r="DW906" s="29"/>
      <c r="DX906" s="54" t="str">
        <f>_xlfn.XLOOKUP($C906,[28]PSP!$C:$C,[28]PSP!$DX:$DX)</f>
        <v>0</v>
      </c>
      <c r="DY906" s="27">
        <f>_xlfn.XLOOKUP($C906,[28]PSP!$C:$C,[28]PSP!$DY:$DY)</f>
        <v>44.1</v>
      </c>
      <c r="DZ906" s="28">
        <f t="shared" si="3419"/>
        <v>0</v>
      </c>
      <c r="EA906" s="29"/>
      <c r="EB906" s="54">
        <f>_xlfn.XLOOKUP($C906,[28]PSP!$C:$C,[28]PSP!$EB:$EB)</f>
        <v>261.36</v>
      </c>
      <c r="EC906" s="27">
        <f>_xlfn.XLOOKUP($C906,[28]PSP!$C:$C,[28]PSP!$EC:$EC)</f>
        <v>44.1</v>
      </c>
      <c r="ED906" s="28">
        <f t="shared" si="3420"/>
        <v>11525.97</v>
      </c>
      <c r="EE906" s="29"/>
      <c r="EF906" s="54">
        <f>_xlfn.XLOOKUP($C906,[28]PSP!$C:$C,[28]PSP!$EF:$EF)</f>
        <v>0</v>
      </c>
      <c r="EG906" s="27">
        <f>_xlfn.XLOOKUP($C906,[28]PSP!$C:$C,[28]PSP!$EG:$EG)</f>
        <v>44.1</v>
      </c>
      <c r="EH906" s="28">
        <f t="shared" si="3421"/>
        <v>0</v>
      </c>
      <c r="EI906" s="29"/>
      <c r="EJ906" s="54">
        <f>_xlfn.XLOOKUP($C906,[28]PSP!$C:$C,[28]PSP!$EJ:$EJ)</f>
        <v>0</v>
      </c>
      <c r="EK906" s="27">
        <f>_xlfn.XLOOKUP($C906,[28]PSP!$C:$C,[28]PSP!$EK:$EK)</f>
        <v>44.1</v>
      </c>
      <c r="EL906" s="28">
        <f t="shared" si="3422"/>
        <v>0</v>
      </c>
      <c r="EM906" s="29"/>
      <c r="EN906" s="108"/>
      <c r="EO906" s="29">
        <f t="shared" si="3252"/>
        <v>76400.56</v>
      </c>
      <c r="EP906" s="29">
        <f t="shared" si="3423"/>
        <v>76400.56</v>
      </c>
      <c r="EQ906" s="4" t="b">
        <f t="shared" si="3424"/>
        <v>1</v>
      </c>
      <c r="ES906" s="118">
        <f t="shared" si="3287"/>
        <v>1.1767000000000001</v>
      </c>
    </row>
    <row r="907" spans="3:149" ht="21" x14ac:dyDescent="0.25">
      <c r="C907" s="24" t="s">
        <v>641</v>
      </c>
      <c r="D907" s="43">
        <f>_xlfn.XLOOKUP($C907,[28]PSP!$C:$C,[28]PSP!$D:$D)</f>
        <v>3107969</v>
      </c>
      <c r="E907" s="24" t="str">
        <f>_xlfn.XLOOKUP($C907,[28]PSP!$C:$C,[28]PSP!$E:$E)</f>
        <v>SICRO SERVIÇO</v>
      </c>
      <c r="F907" s="25" t="str">
        <f>_xlfn.XLOOKUP($C907,[28]PSP!$C:$C,[28]PSP!$F:$F)</f>
        <v>FORMAS CURVAS DE COMPENSADO PLASTIFICADO 10 MM - USO GERAL - UTILIZAÇÃO DE 2 VEZES - CONFECÇÃO, INSTALAÇÃO E RETIRADA</v>
      </c>
      <c r="G907" s="26" t="str">
        <f>_xlfn.XLOOKUP($C907,[28]PSP!$C:$C,[28]PSP!$G:$G)</f>
        <v>M²</v>
      </c>
      <c r="H907" s="53">
        <f>_xlfn.XLOOKUP($C907,[28]PSP!$C:$C,[28]PSP!$H:$H)</f>
        <v>1123.4361599999997</v>
      </c>
      <c r="I907" s="28">
        <f>_xlfn.XLOOKUP($C907,[28]PSP!$C:$C,[28]PSP!$I:$I)</f>
        <v>117275.45999999999</v>
      </c>
      <c r="J907" s="28">
        <f t="shared" si="3389"/>
        <v>137998.03378200001</v>
      </c>
      <c r="K907" s="29"/>
      <c r="L907" s="54">
        <f>_xlfn.XLOOKUP($C907,[28]PSP!$C:$C,[28]PSP!$L:$L)</f>
        <v>0</v>
      </c>
      <c r="M907" s="27">
        <f>_xlfn.XLOOKUP($C907,[28]PSP!$C:$C,[28]PSP!$M:$M)</f>
        <v>104.39</v>
      </c>
      <c r="N907" s="28">
        <f t="shared" si="3390"/>
        <v>0</v>
      </c>
      <c r="O907" s="29"/>
      <c r="P907" s="54" t="str">
        <f>_xlfn.XLOOKUP($C907,[28]PSP!$C:$C,[28]PSP!$P:$P)</f>
        <v>0</v>
      </c>
      <c r="Q907" s="27">
        <f>_xlfn.XLOOKUP($C907,[28]PSP!$C:$C,[28]PSP!$Q:$Q)</f>
        <v>104.39</v>
      </c>
      <c r="R907" s="28">
        <f t="shared" si="3391"/>
        <v>0</v>
      </c>
      <c r="S907" s="29"/>
      <c r="T907" s="54" t="str">
        <f>_xlfn.XLOOKUP($C907,[28]PSP!$C:$C,[28]PSP!$T:$T)</f>
        <v>0</v>
      </c>
      <c r="U907" s="27">
        <f>_xlfn.XLOOKUP($C907,[28]PSP!$C:$C,[28]PSP!$U:$U)</f>
        <v>104.39</v>
      </c>
      <c r="V907" s="28">
        <f t="shared" si="3392"/>
        <v>0</v>
      </c>
      <c r="W907" s="29"/>
      <c r="X907" s="54" t="str">
        <f>_xlfn.XLOOKUP($C907,[28]PSP!$C:$C,[28]PSP!$X:$X)</f>
        <v>0</v>
      </c>
      <c r="Y907" s="27">
        <f>_xlfn.XLOOKUP($C907,[28]PSP!$C:$C,[28]PSP!$Y:$Y)</f>
        <v>104.39</v>
      </c>
      <c r="Z907" s="28">
        <f t="shared" si="3393"/>
        <v>0</v>
      </c>
      <c r="AA907" s="29"/>
      <c r="AB907" s="54">
        <f>_xlfn.XLOOKUP($C907,[28]PSP!$C:$C,[28]PSP!$AB:$AB)</f>
        <v>0</v>
      </c>
      <c r="AC907" s="27">
        <f>_xlfn.XLOOKUP($C907,[28]PSP!$C:$C,[28]PSP!$AC:$AC)</f>
        <v>104.39</v>
      </c>
      <c r="AD907" s="28">
        <f t="shared" si="3394"/>
        <v>0</v>
      </c>
      <c r="AE907" s="29"/>
      <c r="AF907" s="54" t="str">
        <f>_xlfn.XLOOKUP($C907,[28]PSP!$C:$C,[28]PSP!$AF:$AF)</f>
        <v>0</v>
      </c>
      <c r="AG907" s="27">
        <f>_xlfn.XLOOKUP($C907,[28]PSP!$C:$C,[28]PSP!$AG:$AG)</f>
        <v>104.39</v>
      </c>
      <c r="AH907" s="28">
        <f t="shared" si="3395"/>
        <v>0</v>
      </c>
      <c r="AI907" s="29"/>
      <c r="AJ907" s="54" t="str">
        <f>_xlfn.XLOOKUP($C907,[28]PSP!$C:$C,[28]PSP!$AJ:$AJ)</f>
        <v>0</v>
      </c>
      <c r="AK907" s="27">
        <f>_xlfn.XLOOKUP($C907,[28]PSP!$C:$C,[28]PSP!$AK:$AK)</f>
        <v>104.39</v>
      </c>
      <c r="AL907" s="28">
        <f t="shared" si="3396"/>
        <v>0</v>
      </c>
      <c r="AM907" s="29"/>
      <c r="AN907" s="54">
        <f>_xlfn.XLOOKUP($C907,[28]PSP!$C:$C,[28]PSP!$AN:$AN)</f>
        <v>105.55775999999997</v>
      </c>
      <c r="AO907" s="27">
        <f>_xlfn.XLOOKUP($C907,[28]PSP!$C:$C,[28]PSP!$AO:$AO)</f>
        <v>104.39</v>
      </c>
      <c r="AP907" s="28">
        <f t="shared" si="3397"/>
        <v>11019.17</v>
      </c>
      <c r="AQ907" s="29"/>
      <c r="AR907" s="54" t="str">
        <f>_xlfn.XLOOKUP($C907,[28]PSP!$C:$C,[28]PSP!$AR:$AR)</f>
        <v>0</v>
      </c>
      <c r="AS907" s="27">
        <f>_xlfn.XLOOKUP($C907,[28]PSP!$C:$C,[28]PSP!$AS:$AS)</f>
        <v>104.39</v>
      </c>
      <c r="AT907" s="28">
        <f t="shared" si="3398"/>
        <v>0</v>
      </c>
      <c r="AU907" s="29"/>
      <c r="AV907" s="54">
        <f>_xlfn.XLOOKUP($C907,[28]PSP!$C:$C,[28]PSP!$AV:$AV)</f>
        <v>0</v>
      </c>
      <c r="AW907" s="27">
        <f>_xlfn.XLOOKUP($C907,[28]PSP!$C:$C,[28]PSP!$AW:$AW)</f>
        <v>104.39</v>
      </c>
      <c r="AX907" s="28">
        <f t="shared" si="3399"/>
        <v>0</v>
      </c>
      <c r="AY907" s="29"/>
      <c r="AZ907" s="54">
        <f>_xlfn.XLOOKUP($C907,[28]PSP!$C:$C,[28]PSP!$AZ:$AZ)</f>
        <v>0</v>
      </c>
      <c r="BA907" s="27">
        <f>_xlfn.XLOOKUP($C907,[28]PSP!$C:$C,[28]PSP!$BA:$BA)</f>
        <v>104.39</v>
      </c>
      <c r="BB907" s="28">
        <f t="shared" si="3400"/>
        <v>0</v>
      </c>
      <c r="BC907" s="29"/>
      <c r="BD907" s="54">
        <f>_xlfn.XLOOKUP($C907,[28]PSP!$C:$C,[28]PSP!$BD:$BD)</f>
        <v>0</v>
      </c>
      <c r="BE907" s="27">
        <f>_xlfn.XLOOKUP($C907,[28]PSP!$C:$C,[28]PSP!$BE:$BE)</f>
        <v>104.39</v>
      </c>
      <c r="BF907" s="28">
        <f t="shared" si="3401"/>
        <v>0</v>
      </c>
      <c r="BG907" s="29"/>
      <c r="BH907" s="54">
        <f>_xlfn.XLOOKUP($C907,[28]PSP!$C:$C,[28]PSP!$BH:$BH)</f>
        <v>0</v>
      </c>
      <c r="BI907" s="27">
        <f>_xlfn.XLOOKUP($C907,[28]PSP!$C:$C,[28]PSP!$BI:$BI)</f>
        <v>104.39</v>
      </c>
      <c r="BJ907" s="28">
        <f t="shared" si="3402"/>
        <v>0</v>
      </c>
      <c r="BK907" s="29"/>
      <c r="BL907" s="54">
        <f>_xlfn.XLOOKUP($C907,[28]PSP!$C:$C,[28]PSP!$BL:$BL)</f>
        <v>0</v>
      </c>
      <c r="BM907" s="27">
        <f>_xlfn.XLOOKUP($C907,[28]PSP!$C:$C,[28]PSP!$BM:$BM)</f>
        <v>104.39</v>
      </c>
      <c r="BN907" s="28">
        <f t="shared" si="3403"/>
        <v>0</v>
      </c>
      <c r="BO907" s="29"/>
      <c r="BP907" s="54" t="str">
        <f>_xlfn.XLOOKUP($C907,[28]PSP!$C:$C,[28]PSP!$BP:$BP)</f>
        <v>0</v>
      </c>
      <c r="BQ907" s="27">
        <f>_xlfn.XLOOKUP($C907,[28]PSP!$C:$C,[28]PSP!$BQ:$BQ)</f>
        <v>104.39</v>
      </c>
      <c r="BR907" s="28">
        <f t="shared" si="3404"/>
        <v>0</v>
      </c>
      <c r="BS907" s="29"/>
      <c r="BT907" s="54">
        <f>_xlfn.XLOOKUP($C907,[28]PSP!$C:$C,[28]PSP!$BT:$BT)</f>
        <v>0</v>
      </c>
      <c r="BU907" s="27">
        <f>_xlfn.XLOOKUP($C907,[28]PSP!$C:$C,[28]PSP!$BU:$BU)</f>
        <v>104.39</v>
      </c>
      <c r="BV907" s="28">
        <f t="shared" si="3405"/>
        <v>0</v>
      </c>
      <c r="BW907" s="29"/>
      <c r="BX907" s="54">
        <f>_xlfn.XLOOKUP($C907,[28]PSP!$C:$C,[28]PSP!$BX:$BX)</f>
        <v>0</v>
      </c>
      <c r="BY907" s="27">
        <f>_xlfn.XLOOKUP($C907,[28]PSP!$C:$C,[28]PSP!$BY:$BY)</f>
        <v>104.39</v>
      </c>
      <c r="BZ907" s="28">
        <f t="shared" si="3406"/>
        <v>0</v>
      </c>
      <c r="CA907" s="29"/>
      <c r="CB907" s="54">
        <f>_xlfn.XLOOKUP($C907,[28]PSP!$C:$C,[28]PSP!$CB:$CB)</f>
        <v>0</v>
      </c>
      <c r="CC907" s="27">
        <f>_xlfn.XLOOKUP($C907,[28]PSP!$C:$C,[28]PSP!$CC:$CC)</f>
        <v>104.39</v>
      </c>
      <c r="CD907" s="28">
        <f t="shared" si="3407"/>
        <v>0</v>
      </c>
      <c r="CE907" s="29"/>
      <c r="CF907" s="54">
        <f>_xlfn.XLOOKUP($C907,[28]PSP!$C:$C,[28]PSP!$CF:$CF)</f>
        <v>90.478080000000006</v>
      </c>
      <c r="CG907" s="27">
        <f>_xlfn.XLOOKUP($C907,[28]PSP!$C:$C,[28]PSP!$CG:$CG)</f>
        <v>104.39</v>
      </c>
      <c r="CH907" s="28">
        <f t="shared" si="3408"/>
        <v>9445</v>
      </c>
      <c r="CI907" s="29"/>
      <c r="CJ907" s="54">
        <f>_xlfn.XLOOKUP($C907,[28]PSP!$C:$C,[28]PSP!$CJ:$CJ)</f>
        <v>0</v>
      </c>
      <c r="CK907" s="27">
        <f>_xlfn.XLOOKUP($C907,[28]PSP!$C:$C,[28]PSP!$CK:$CK)</f>
        <v>104.39</v>
      </c>
      <c r="CL907" s="28">
        <f t="shared" si="3409"/>
        <v>0</v>
      </c>
      <c r="CM907" s="29"/>
      <c r="CN907" s="54">
        <f>_xlfn.XLOOKUP($C907,[28]PSP!$C:$C,[28]PSP!$CN:$CN)</f>
        <v>0</v>
      </c>
      <c r="CO907" s="27">
        <f>_xlfn.XLOOKUP($C907,[28]PSP!$C:$C,[28]PSP!$CO:$CO)</f>
        <v>104.39</v>
      </c>
      <c r="CP907" s="28">
        <f t="shared" si="3410"/>
        <v>0</v>
      </c>
      <c r="CQ907" s="29"/>
      <c r="CR907" s="54" t="str">
        <f>_xlfn.XLOOKUP($C907,[28]PSP!$C:$C,[28]PSP!$CR:$CR)</f>
        <v>0</v>
      </c>
      <c r="CS907" s="27">
        <f>_xlfn.XLOOKUP($C907,[28]PSP!$C:$C,[28]PSP!$CS:$CS)</f>
        <v>104.39</v>
      </c>
      <c r="CT907" s="28">
        <f t="shared" si="3411"/>
        <v>0</v>
      </c>
      <c r="CU907" s="29"/>
      <c r="CV907" s="54">
        <f>_xlfn.XLOOKUP($C907,[28]PSP!$C:$C,[28]PSP!$CV:$CV)</f>
        <v>67.858559999999997</v>
      </c>
      <c r="CW907" s="27">
        <f>_xlfn.XLOOKUP($C907,[28]PSP!$C:$C,[28]PSP!$CW:$CW)</f>
        <v>104.39</v>
      </c>
      <c r="CX907" s="28">
        <f t="shared" si="3412"/>
        <v>7083.75</v>
      </c>
      <c r="CY907" s="29"/>
      <c r="CZ907" s="54">
        <f>_xlfn.XLOOKUP($C907,[28]PSP!$C:$C,[28]PSP!$CZ:$CZ)</f>
        <v>301.59359999999998</v>
      </c>
      <c r="DA907" s="27">
        <f>_xlfn.XLOOKUP($C907,[28]PSP!$C:$C,[28]PSP!$DA:$DA)</f>
        <v>104.39</v>
      </c>
      <c r="DB907" s="28">
        <f t="shared" si="3413"/>
        <v>31483.35</v>
      </c>
      <c r="DC907" s="29"/>
      <c r="DD907" s="54">
        <f>_xlfn.XLOOKUP($C907,[28]PSP!$C:$C,[28]PSP!$DD:$DD)</f>
        <v>120.63744000000001</v>
      </c>
      <c r="DE907" s="27">
        <f>_xlfn.XLOOKUP($C907,[28]PSP!$C:$C,[28]PSP!$DE:$DE)</f>
        <v>104.39</v>
      </c>
      <c r="DF907" s="28">
        <f t="shared" si="3414"/>
        <v>12593.34</v>
      </c>
      <c r="DG907" s="29"/>
      <c r="DH907" s="54" t="str">
        <f>_xlfn.XLOOKUP($C907,[28]PSP!$C:$C,[28]PSP!$DH:$DH)</f>
        <v>0</v>
      </c>
      <c r="DI907" s="27">
        <f>_xlfn.XLOOKUP($C907,[28]PSP!$C:$C,[28]PSP!$DI:$DI)</f>
        <v>104.39</v>
      </c>
      <c r="DJ907" s="28">
        <f t="shared" si="3415"/>
        <v>0</v>
      </c>
      <c r="DK907" s="29"/>
      <c r="DL907" s="54" t="str">
        <f>_xlfn.XLOOKUP($C907,[28]PSP!$C:$C,[28]PSP!$DL:$DL)</f>
        <v>0</v>
      </c>
      <c r="DM907" s="27">
        <f>_xlfn.XLOOKUP($C907,[28]PSP!$C:$C,[28]PSP!$DM:$DM)</f>
        <v>104.39</v>
      </c>
      <c r="DN907" s="28">
        <f t="shared" si="3416"/>
        <v>0</v>
      </c>
      <c r="DO907" s="29"/>
      <c r="DP907" s="54">
        <f>_xlfn.XLOOKUP($C907,[28]PSP!$C:$C,[28]PSP!$DP:$DP)</f>
        <v>226.1952</v>
      </c>
      <c r="DQ907" s="27">
        <f>_xlfn.XLOOKUP($C907,[28]PSP!$C:$C,[28]PSP!$DQ:$DQ)</f>
        <v>104.39</v>
      </c>
      <c r="DR907" s="28">
        <f t="shared" si="3417"/>
        <v>23612.51</v>
      </c>
      <c r="DS907" s="29"/>
      <c r="DT907" s="54" t="str">
        <f>_xlfn.XLOOKUP($C907,[28]PSP!$C:$C,[28]PSP!$DT:$DT)</f>
        <v>0</v>
      </c>
      <c r="DU907" s="27">
        <f>_xlfn.XLOOKUP($C907,[28]PSP!$C:$C,[28]PSP!$DU:$DU)</f>
        <v>104.39</v>
      </c>
      <c r="DV907" s="28">
        <f t="shared" si="3418"/>
        <v>0</v>
      </c>
      <c r="DW907" s="29"/>
      <c r="DX907" s="54" t="str">
        <f>_xlfn.XLOOKUP($C907,[28]PSP!$C:$C,[28]PSP!$DX:$DX)</f>
        <v>0</v>
      </c>
      <c r="DY907" s="27">
        <f>_xlfn.XLOOKUP($C907,[28]PSP!$C:$C,[28]PSP!$DY:$DY)</f>
        <v>104.39</v>
      </c>
      <c r="DZ907" s="28">
        <f t="shared" si="3419"/>
        <v>0</v>
      </c>
      <c r="EA907" s="29"/>
      <c r="EB907" s="54">
        <f>_xlfn.XLOOKUP($C907,[28]PSP!$C:$C,[28]PSP!$EB:$EB)</f>
        <v>211.11551999999995</v>
      </c>
      <c r="EC907" s="27">
        <f>_xlfn.XLOOKUP($C907,[28]PSP!$C:$C,[28]PSP!$EC:$EC)</f>
        <v>104.39</v>
      </c>
      <c r="ED907" s="28">
        <f t="shared" si="3420"/>
        <v>22038.34</v>
      </c>
      <c r="EE907" s="29"/>
      <c r="EF907" s="54">
        <f>_xlfn.XLOOKUP($C907,[28]PSP!$C:$C,[28]PSP!$EF:$EF)</f>
        <v>0</v>
      </c>
      <c r="EG907" s="27">
        <f>_xlfn.XLOOKUP($C907,[28]PSP!$C:$C,[28]PSP!$EG:$EG)</f>
        <v>104.39</v>
      </c>
      <c r="EH907" s="28">
        <f t="shared" si="3421"/>
        <v>0</v>
      </c>
      <c r="EI907" s="29"/>
      <c r="EJ907" s="54">
        <f>_xlfn.XLOOKUP($C907,[28]PSP!$C:$C,[28]PSP!$EJ:$EJ)</f>
        <v>0</v>
      </c>
      <c r="EK907" s="27">
        <f>_xlfn.XLOOKUP($C907,[28]PSP!$C:$C,[28]PSP!$EK:$EK)</f>
        <v>104.39</v>
      </c>
      <c r="EL907" s="28">
        <f t="shared" si="3422"/>
        <v>0</v>
      </c>
      <c r="EM907" s="29"/>
      <c r="EN907" s="108"/>
      <c r="EO907" s="29">
        <f t="shared" si="3252"/>
        <v>117275.46</v>
      </c>
      <c r="EP907" s="29">
        <f t="shared" si="3423"/>
        <v>117275.45999999999</v>
      </c>
      <c r="EQ907" s="4" t="b">
        <f t="shared" si="3424"/>
        <v>1</v>
      </c>
      <c r="ES907" s="118">
        <f t="shared" si="3287"/>
        <v>1.1767000000000001</v>
      </c>
    </row>
    <row r="908" spans="3:149" ht="21" x14ac:dyDescent="0.25">
      <c r="C908" s="24" t="s">
        <v>642</v>
      </c>
      <c r="D908" s="43" t="str">
        <f>_xlfn.XLOOKUP($C908,[28]PSP!$C:$C,[28]PSP!$D:$D)</f>
        <v>RO-42285</v>
      </c>
      <c r="E908" s="24" t="str">
        <f>_xlfn.XLOOKUP($C908,[28]PSP!$C:$C,[28]PSP!$E:$E)</f>
        <v>DER/MG</v>
      </c>
      <c r="F908" s="25" t="str">
        <f>_xlfn.XLOOKUP($C908,[28]PSP!$C:$C,[28]PSP!$F:$F)</f>
        <v>ARMAÇÃO:  AÇO  CA-50 (EXECUÇÃO,  INCLUINDO  PREPARO, DOBRAGEM, COLOCAÇÃO NAS FORMAS E TRANSPORTE DE TODOS OS MATERIAIS)</v>
      </c>
      <c r="G908" s="26" t="str">
        <f>_xlfn.XLOOKUP($C908,[28]PSP!$C:$C,[28]PSP!$G:$G)</f>
        <v>KG</v>
      </c>
      <c r="H908" s="53">
        <f>_xlfn.XLOOKUP($C908,[28]PSP!$C:$C,[28]PSP!$H:$H)</f>
        <v>180233.92512000003</v>
      </c>
      <c r="I908" s="28">
        <f>_xlfn.XLOOKUP($C908,[28]PSP!$C:$C,[28]PSP!$I:$I)</f>
        <v>1495941.54</v>
      </c>
      <c r="J908" s="28">
        <f t="shared" si="3389"/>
        <v>1760274.4101180001</v>
      </c>
      <c r="K908" s="29"/>
      <c r="L908" s="54">
        <f>_xlfn.XLOOKUP($C908,[28]PSP!$C:$C,[28]PSP!$L:$L)</f>
        <v>0</v>
      </c>
      <c r="M908" s="27">
        <f>_xlfn.XLOOKUP($C908,[28]PSP!$C:$C,[28]PSP!$M:$M)</f>
        <v>8.3000000000000007</v>
      </c>
      <c r="N908" s="28">
        <f t="shared" si="3390"/>
        <v>0</v>
      </c>
      <c r="O908" s="29"/>
      <c r="P908" s="54" t="str">
        <f>_xlfn.XLOOKUP($C908,[28]PSP!$C:$C,[28]PSP!$P:$P)</f>
        <v>0</v>
      </c>
      <c r="Q908" s="27">
        <f>_xlfn.XLOOKUP($C908,[28]PSP!$C:$C,[28]PSP!$Q:$Q)</f>
        <v>8.3000000000000007</v>
      </c>
      <c r="R908" s="28">
        <f t="shared" si="3391"/>
        <v>0</v>
      </c>
      <c r="S908" s="29"/>
      <c r="T908" s="54" t="str">
        <f>_xlfn.XLOOKUP($C908,[28]PSP!$C:$C,[28]PSP!$T:$T)</f>
        <v>0</v>
      </c>
      <c r="U908" s="27">
        <f>_xlfn.XLOOKUP($C908,[28]PSP!$C:$C,[28]PSP!$U:$U)</f>
        <v>8.3000000000000007</v>
      </c>
      <c r="V908" s="28">
        <f t="shared" si="3392"/>
        <v>0</v>
      </c>
      <c r="W908" s="29"/>
      <c r="X908" s="54" t="str">
        <f>_xlfn.XLOOKUP($C908,[28]PSP!$C:$C,[28]PSP!$X:$X)</f>
        <v>0</v>
      </c>
      <c r="Y908" s="27">
        <f>_xlfn.XLOOKUP($C908,[28]PSP!$C:$C,[28]PSP!$Y:$Y)</f>
        <v>8.3000000000000007</v>
      </c>
      <c r="Z908" s="28">
        <f t="shared" si="3393"/>
        <v>0</v>
      </c>
      <c r="AA908" s="29"/>
      <c r="AB908" s="54">
        <f>_xlfn.XLOOKUP($C908,[28]PSP!$C:$C,[28]PSP!$AB:$AB)</f>
        <v>0</v>
      </c>
      <c r="AC908" s="27">
        <f>_xlfn.XLOOKUP($C908,[28]PSP!$C:$C,[28]PSP!$AC:$AC)</f>
        <v>8.3000000000000007</v>
      </c>
      <c r="AD908" s="28">
        <f t="shared" si="3394"/>
        <v>0</v>
      </c>
      <c r="AE908" s="29"/>
      <c r="AF908" s="54" t="str">
        <f>_xlfn.XLOOKUP($C908,[28]PSP!$C:$C,[28]PSP!$AF:$AF)</f>
        <v>0</v>
      </c>
      <c r="AG908" s="27">
        <f>_xlfn.XLOOKUP($C908,[28]PSP!$C:$C,[28]PSP!$AG:$AG)</f>
        <v>8.3000000000000007</v>
      </c>
      <c r="AH908" s="28">
        <f t="shared" si="3395"/>
        <v>0</v>
      </c>
      <c r="AI908" s="29"/>
      <c r="AJ908" s="54" t="str">
        <f>_xlfn.XLOOKUP($C908,[28]PSP!$C:$C,[28]PSP!$AJ:$AJ)</f>
        <v>0</v>
      </c>
      <c r="AK908" s="27">
        <f>_xlfn.XLOOKUP($C908,[28]PSP!$C:$C,[28]PSP!$AK:$AK)</f>
        <v>8.3000000000000007</v>
      </c>
      <c r="AL908" s="28">
        <f t="shared" si="3396"/>
        <v>0</v>
      </c>
      <c r="AM908" s="29"/>
      <c r="AN908" s="54">
        <f>_xlfn.XLOOKUP($C908,[28]PSP!$C:$C,[28]PSP!$AN:$AN)</f>
        <v>12435.69024</v>
      </c>
      <c r="AO908" s="27">
        <f>_xlfn.XLOOKUP($C908,[28]PSP!$C:$C,[28]PSP!$AO:$AO)</f>
        <v>8.3000000000000007</v>
      </c>
      <c r="AP908" s="28">
        <f t="shared" si="3397"/>
        <v>103216.22</v>
      </c>
      <c r="AQ908" s="29"/>
      <c r="AR908" s="54" t="str">
        <f>_xlfn.XLOOKUP($C908,[28]PSP!$C:$C,[28]PSP!$AR:$AR)</f>
        <v>0</v>
      </c>
      <c r="AS908" s="27">
        <f>_xlfn.XLOOKUP($C908,[28]PSP!$C:$C,[28]PSP!$AS:$AS)</f>
        <v>8.3000000000000007</v>
      </c>
      <c r="AT908" s="28">
        <f t="shared" si="3398"/>
        <v>0</v>
      </c>
      <c r="AU908" s="29"/>
      <c r="AV908" s="54">
        <f>_xlfn.XLOOKUP($C908,[28]PSP!$C:$C,[28]PSP!$AV:$AV)</f>
        <v>0</v>
      </c>
      <c r="AW908" s="27">
        <f>_xlfn.XLOOKUP($C908,[28]PSP!$C:$C,[28]PSP!$AW:$AW)</f>
        <v>8.3000000000000007</v>
      </c>
      <c r="AX908" s="28">
        <f t="shared" si="3399"/>
        <v>0</v>
      </c>
      <c r="AY908" s="29"/>
      <c r="AZ908" s="54">
        <f>_xlfn.XLOOKUP($C908,[28]PSP!$C:$C,[28]PSP!$AZ:$AZ)</f>
        <v>0</v>
      </c>
      <c r="BA908" s="27">
        <f>_xlfn.XLOOKUP($C908,[28]PSP!$C:$C,[28]PSP!$BA:$BA)</f>
        <v>8.3000000000000007</v>
      </c>
      <c r="BB908" s="28">
        <f t="shared" si="3400"/>
        <v>0</v>
      </c>
      <c r="BC908" s="29"/>
      <c r="BD908" s="54">
        <f>_xlfn.XLOOKUP($C908,[28]PSP!$C:$C,[28]PSP!$BD:$BD)</f>
        <v>0</v>
      </c>
      <c r="BE908" s="27">
        <f>_xlfn.XLOOKUP($C908,[28]PSP!$C:$C,[28]PSP!$BE:$BE)</f>
        <v>8.3000000000000007</v>
      </c>
      <c r="BF908" s="28">
        <f t="shared" si="3401"/>
        <v>0</v>
      </c>
      <c r="BG908" s="29"/>
      <c r="BH908" s="54">
        <f>_xlfn.XLOOKUP($C908,[28]PSP!$C:$C,[28]PSP!$BH:$BH)</f>
        <v>0</v>
      </c>
      <c r="BI908" s="27">
        <f>_xlfn.XLOOKUP($C908,[28]PSP!$C:$C,[28]PSP!$BI:$BI)</f>
        <v>8.3000000000000007</v>
      </c>
      <c r="BJ908" s="28">
        <f t="shared" si="3402"/>
        <v>0</v>
      </c>
      <c r="BK908" s="29"/>
      <c r="BL908" s="54">
        <f>_xlfn.XLOOKUP($C908,[28]PSP!$C:$C,[28]PSP!$BL:$BL)</f>
        <v>0</v>
      </c>
      <c r="BM908" s="27">
        <f>_xlfn.XLOOKUP($C908,[28]PSP!$C:$C,[28]PSP!$BM:$BM)</f>
        <v>8.3000000000000007</v>
      </c>
      <c r="BN908" s="28">
        <f t="shared" si="3403"/>
        <v>0</v>
      </c>
      <c r="BO908" s="29"/>
      <c r="BP908" s="54" t="str">
        <f>_xlfn.XLOOKUP($C908,[28]PSP!$C:$C,[28]PSP!$BP:$BP)</f>
        <v>0</v>
      </c>
      <c r="BQ908" s="27">
        <f>_xlfn.XLOOKUP($C908,[28]PSP!$C:$C,[28]PSP!$BQ:$BQ)</f>
        <v>8.3000000000000007</v>
      </c>
      <c r="BR908" s="28">
        <f t="shared" si="3404"/>
        <v>0</v>
      </c>
      <c r="BS908" s="29"/>
      <c r="BT908" s="54">
        <f>_xlfn.XLOOKUP($C908,[28]PSP!$C:$C,[28]PSP!$BT:$BT)</f>
        <v>0</v>
      </c>
      <c r="BU908" s="27">
        <f>_xlfn.XLOOKUP($C908,[28]PSP!$C:$C,[28]PSP!$BU:$BU)</f>
        <v>8.3000000000000007</v>
      </c>
      <c r="BV908" s="28">
        <f t="shared" si="3405"/>
        <v>0</v>
      </c>
      <c r="BW908" s="29"/>
      <c r="BX908" s="54">
        <f>_xlfn.XLOOKUP($C908,[28]PSP!$C:$C,[28]PSP!$BX:$BX)</f>
        <v>0</v>
      </c>
      <c r="BY908" s="27">
        <f>_xlfn.XLOOKUP($C908,[28]PSP!$C:$C,[28]PSP!$BY:$BY)</f>
        <v>8.3000000000000007</v>
      </c>
      <c r="BZ908" s="28">
        <f t="shared" si="3406"/>
        <v>0</v>
      </c>
      <c r="CA908" s="29"/>
      <c r="CB908" s="54">
        <f>_xlfn.XLOOKUP($C908,[28]PSP!$C:$C,[28]PSP!$CB:$CB)</f>
        <v>0</v>
      </c>
      <c r="CC908" s="27">
        <f>_xlfn.XLOOKUP($C908,[28]PSP!$C:$C,[28]PSP!$CC:$CC)</f>
        <v>8.3000000000000007</v>
      </c>
      <c r="CD908" s="28">
        <f t="shared" si="3407"/>
        <v>0</v>
      </c>
      <c r="CE908" s="29"/>
      <c r="CF908" s="54">
        <f>_xlfn.XLOOKUP($C908,[28]PSP!$C:$C,[28]PSP!$CF:$CF)</f>
        <v>28850.532480000002</v>
      </c>
      <c r="CG908" s="27">
        <f>_xlfn.XLOOKUP($C908,[28]PSP!$C:$C,[28]PSP!$CG:$CG)</f>
        <v>8.3000000000000007</v>
      </c>
      <c r="CH908" s="28">
        <f t="shared" si="3408"/>
        <v>239459.41</v>
      </c>
      <c r="CI908" s="29"/>
      <c r="CJ908" s="54">
        <f>_xlfn.XLOOKUP($C908,[28]PSP!$C:$C,[28]PSP!$CJ:$CJ)</f>
        <v>0</v>
      </c>
      <c r="CK908" s="27">
        <f>_xlfn.XLOOKUP($C908,[28]PSP!$C:$C,[28]PSP!$CK:$CK)</f>
        <v>8.3000000000000007</v>
      </c>
      <c r="CL908" s="28">
        <f t="shared" si="3409"/>
        <v>0</v>
      </c>
      <c r="CM908" s="29"/>
      <c r="CN908" s="54">
        <f>_xlfn.XLOOKUP($C908,[28]PSP!$C:$C,[28]PSP!$CN:$CN)</f>
        <v>0</v>
      </c>
      <c r="CO908" s="27">
        <f>_xlfn.XLOOKUP($C908,[28]PSP!$C:$C,[28]PSP!$CO:$CO)</f>
        <v>8.3000000000000007</v>
      </c>
      <c r="CP908" s="28">
        <f t="shared" si="3410"/>
        <v>0</v>
      </c>
      <c r="CQ908" s="29"/>
      <c r="CR908" s="54" t="str">
        <f>_xlfn.XLOOKUP($C908,[28]PSP!$C:$C,[28]PSP!$CR:$CR)</f>
        <v>0</v>
      </c>
      <c r="CS908" s="27">
        <f>_xlfn.XLOOKUP($C908,[28]PSP!$C:$C,[28]PSP!$CS:$CS)</f>
        <v>8.3000000000000007</v>
      </c>
      <c r="CT908" s="28">
        <f t="shared" si="3411"/>
        <v>0</v>
      </c>
      <c r="CU908" s="29"/>
      <c r="CV908" s="54">
        <f>_xlfn.XLOOKUP($C908,[28]PSP!$C:$C,[28]PSP!$CV:$CV)</f>
        <v>11154.689280000001</v>
      </c>
      <c r="CW908" s="27">
        <f>_xlfn.XLOOKUP($C908,[28]PSP!$C:$C,[28]PSP!$CW:$CW)</f>
        <v>8.3000000000000007</v>
      </c>
      <c r="CX908" s="28">
        <f t="shared" si="3412"/>
        <v>92583.92</v>
      </c>
      <c r="CY908" s="29"/>
      <c r="CZ908" s="54">
        <f>_xlfn.XLOOKUP($C908,[28]PSP!$C:$C,[28]PSP!$CZ:$CZ)</f>
        <v>34870.752</v>
      </c>
      <c r="DA908" s="27">
        <f>_xlfn.XLOOKUP($C908,[28]PSP!$C:$C,[28]PSP!$DA:$DA)</f>
        <v>8.3000000000000007</v>
      </c>
      <c r="DB908" s="28">
        <f t="shared" si="3413"/>
        <v>289427.24</v>
      </c>
      <c r="DC908" s="29"/>
      <c r="DD908" s="54">
        <f>_xlfn.XLOOKUP($C908,[28]PSP!$C:$C,[28]PSP!$DD:$DD)</f>
        <v>38467.376640000002</v>
      </c>
      <c r="DE908" s="27">
        <f>_xlfn.XLOOKUP($C908,[28]PSP!$C:$C,[28]PSP!$DE:$DE)</f>
        <v>8.3000000000000007</v>
      </c>
      <c r="DF908" s="28">
        <f t="shared" si="3414"/>
        <v>319279.21999999997</v>
      </c>
      <c r="DG908" s="29"/>
      <c r="DH908" s="54" t="str">
        <f>_xlfn.XLOOKUP($C908,[28]PSP!$C:$C,[28]PSP!$DH:$DH)</f>
        <v>0</v>
      </c>
      <c r="DI908" s="27">
        <f>_xlfn.XLOOKUP($C908,[28]PSP!$C:$C,[28]PSP!$DI:$DI)</f>
        <v>8.3000000000000007</v>
      </c>
      <c r="DJ908" s="28">
        <f t="shared" si="3415"/>
        <v>0</v>
      </c>
      <c r="DK908" s="29"/>
      <c r="DL908" s="54" t="str">
        <f>_xlfn.XLOOKUP($C908,[28]PSP!$C:$C,[28]PSP!$DL:$DL)</f>
        <v>0</v>
      </c>
      <c r="DM908" s="27">
        <f>_xlfn.XLOOKUP($C908,[28]PSP!$C:$C,[28]PSP!$DM:$DM)</f>
        <v>8.3000000000000007</v>
      </c>
      <c r="DN908" s="28">
        <f t="shared" si="3416"/>
        <v>0</v>
      </c>
      <c r="DO908" s="29"/>
      <c r="DP908" s="54">
        <f>_xlfn.XLOOKUP($C908,[28]PSP!$C:$C,[28]PSP!$DP:$DP)</f>
        <v>29789.423999999999</v>
      </c>
      <c r="DQ908" s="27">
        <f>_xlfn.XLOOKUP($C908,[28]PSP!$C:$C,[28]PSP!$DQ:$DQ)</f>
        <v>8.3000000000000007</v>
      </c>
      <c r="DR908" s="28">
        <f t="shared" si="3417"/>
        <v>247252.21</v>
      </c>
      <c r="DS908" s="29"/>
      <c r="DT908" s="54" t="str">
        <f>_xlfn.XLOOKUP($C908,[28]PSP!$C:$C,[28]PSP!$DT:$DT)</f>
        <v>0</v>
      </c>
      <c r="DU908" s="27">
        <f>_xlfn.XLOOKUP($C908,[28]PSP!$C:$C,[28]PSP!$DU:$DU)</f>
        <v>8.3000000000000007</v>
      </c>
      <c r="DV908" s="28">
        <f t="shared" si="3418"/>
        <v>0</v>
      </c>
      <c r="DW908" s="29"/>
      <c r="DX908" s="54" t="str">
        <f>_xlfn.XLOOKUP($C908,[28]PSP!$C:$C,[28]PSP!$DX:$DX)</f>
        <v>0</v>
      </c>
      <c r="DY908" s="27">
        <f>_xlfn.XLOOKUP($C908,[28]PSP!$C:$C,[28]PSP!$DY:$DY)</f>
        <v>8.3000000000000007</v>
      </c>
      <c r="DZ908" s="28">
        <f t="shared" si="3419"/>
        <v>0</v>
      </c>
      <c r="EA908" s="29"/>
      <c r="EB908" s="54">
        <f>_xlfn.XLOOKUP($C908,[28]PSP!$C:$C,[28]PSP!$EB:$EB)</f>
        <v>24665.460479999998</v>
      </c>
      <c r="EC908" s="27">
        <f>_xlfn.XLOOKUP($C908,[28]PSP!$C:$C,[28]PSP!$EC:$EC)</f>
        <v>8.3000000000000007</v>
      </c>
      <c r="ED908" s="28">
        <f t="shared" si="3420"/>
        <v>204723.32</v>
      </c>
      <c r="EE908" s="29"/>
      <c r="EF908" s="54">
        <f>_xlfn.XLOOKUP($C908,[28]PSP!$C:$C,[28]PSP!$EF:$EF)</f>
        <v>0</v>
      </c>
      <c r="EG908" s="27">
        <f>_xlfn.XLOOKUP($C908,[28]PSP!$C:$C,[28]PSP!$EG:$EG)</f>
        <v>8.3000000000000007</v>
      </c>
      <c r="EH908" s="28">
        <f t="shared" si="3421"/>
        <v>0</v>
      </c>
      <c r="EI908" s="29"/>
      <c r="EJ908" s="54">
        <f>_xlfn.XLOOKUP($C908,[28]PSP!$C:$C,[28]PSP!$EJ:$EJ)</f>
        <v>0</v>
      </c>
      <c r="EK908" s="27">
        <f>_xlfn.XLOOKUP($C908,[28]PSP!$C:$C,[28]PSP!$EK:$EK)</f>
        <v>8.3000000000000007</v>
      </c>
      <c r="EL908" s="28">
        <f t="shared" si="3422"/>
        <v>0</v>
      </c>
      <c r="EM908" s="29"/>
      <c r="EN908" s="108"/>
      <c r="EO908" s="29">
        <f t="shared" si="3252"/>
        <v>1495941.5399999998</v>
      </c>
      <c r="EP908" s="29">
        <f t="shared" si="3423"/>
        <v>1495941.54</v>
      </c>
      <c r="EQ908" s="4" t="b">
        <f t="shared" si="3424"/>
        <v>1</v>
      </c>
      <c r="ES908" s="118">
        <f t="shared" si="3287"/>
        <v>1.1767000000000001</v>
      </c>
    </row>
    <row r="909" spans="3:149" ht="31.5" x14ac:dyDescent="0.25">
      <c r="C909" s="24" t="s">
        <v>643</v>
      </c>
      <c r="D909" s="43">
        <f>_xlfn.XLOOKUP($C909,[28]PSP!$C:$C,[28]PSP!$D:$D)</f>
        <v>2106235</v>
      </c>
      <c r="E909" s="24" t="str">
        <f>_xlfn.XLOOKUP($C909,[28]PSP!$C:$C,[28]PSP!$E:$E)</f>
        <v>SICRO SERVIÇO</v>
      </c>
      <c r="F909" s="25" t="str">
        <f>_xlfn.XLOOKUP($C909,[28]PSP!$C:$C,[28]PSP!$F:$F)</f>
        <v>ESCORAMENTO METÁLICO COM QUADRO TUBULAR CONTRAVENTADO - CAPACIDADE DE CARGA ATÉ 3,8 T/M² - QUADRO DE 1,0 X 1,0 X 1,2 M - UTILIZAÇÃO DE 50 VEZES - FORNECIMENTO, INSTALAÇÃO E RETIRADA</v>
      </c>
      <c r="G909" s="26" t="str">
        <f>_xlfn.XLOOKUP($C909,[28]PSP!$C:$C,[28]PSP!$G:$G)</f>
        <v>M³</v>
      </c>
      <c r="H909" s="53">
        <f>_xlfn.XLOOKUP($C909,[28]PSP!$C:$C,[28]PSP!$H:$H)</f>
        <v>6058.079999999999</v>
      </c>
      <c r="I909" s="28">
        <f>_xlfn.XLOOKUP($C909,[28]PSP!$C:$C,[28]PSP!$I:$I)</f>
        <v>16780.84</v>
      </c>
      <c r="J909" s="28">
        <f t="shared" si="3389"/>
        <v>19746.014428000002</v>
      </c>
      <c r="K909" s="29"/>
      <c r="L909" s="54">
        <f>_xlfn.XLOOKUP($C909,[28]PSP!$C:$C,[28]PSP!$L:$L)</f>
        <v>0</v>
      </c>
      <c r="M909" s="27">
        <f>_xlfn.XLOOKUP($C909,[28]PSP!$C:$C,[28]PSP!$M:$M)</f>
        <v>2.77</v>
      </c>
      <c r="N909" s="28">
        <f t="shared" si="3390"/>
        <v>0</v>
      </c>
      <c r="O909" s="29"/>
      <c r="P909" s="54" t="str">
        <f>_xlfn.XLOOKUP($C909,[28]PSP!$C:$C,[28]PSP!$P:$P)</f>
        <v>0</v>
      </c>
      <c r="Q909" s="27">
        <f>_xlfn.XLOOKUP($C909,[28]PSP!$C:$C,[28]PSP!$Q:$Q)</f>
        <v>2.77</v>
      </c>
      <c r="R909" s="28">
        <f t="shared" si="3391"/>
        <v>0</v>
      </c>
      <c r="S909" s="29"/>
      <c r="T909" s="54" t="str">
        <f>_xlfn.XLOOKUP($C909,[28]PSP!$C:$C,[28]PSP!$T:$T)</f>
        <v>0</v>
      </c>
      <c r="U909" s="27">
        <f>_xlfn.XLOOKUP($C909,[28]PSP!$C:$C,[28]PSP!$U:$U)</f>
        <v>2.77</v>
      </c>
      <c r="V909" s="28">
        <f t="shared" si="3392"/>
        <v>0</v>
      </c>
      <c r="W909" s="29"/>
      <c r="X909" s="54" t="str">
        <f>_xlfn.XLOOKUP($C909,[28]PSP!$C:$C,[28]PSP!$X:$X)</f>
        <v>0</v>
      </c>
      <c r="Y909" s="27">
        <f>_xlfn.XLOOKUP($C909,[28]PSP!$C:$C,[28]PSP!$Y:$Y)</f>
        <v>2.77</v>
      </c>
      <c r="Z909" s="28">
        <f t="shared" si="3393"/>
        <v>0</v>
      </c>
      <c r="AA909" s="29"/>
      <c r="AB909" s="54">
        <f>_xlfn.XLOOKUP($C909,[28]PSP!$C:$C,[28]PSP!$AB:$AB)</f>
        <v>0</v>
      </c>
      <c r="AC909" s="27">
        <f>_xlfn.XLOOKUP($C909,[28]PSP!$C:$C,[28]PSP!$AC:$AC)</f>
        <v>2.77</v>
      </c>
      <c r="AD909" s="28">
        <f t="shared" si="3394"/>
        <v>0</v>
      </c>
      <c r="AE909" s="29"/>
      <c r="AF909" s="54" t="str">
        <f>_xlfn.XLOOKUP($C909,[28]PSP!$C:$C,[28]PSP!$AF:$AF)</f>
        <v>0</v>
      </c>
      <c r="AG909" s="27">
        <f>_xlfn.XLOOKUP($C909,[28]PSP!$C:$C,[28]PSP!$AG:$AG)</f>
        <v>2.77</v>
      </c>
      <c r="AH909" s="28">
        <f t="shared" si="3395"/>
        <v>0</v>
      </c>
      <c r="AI909" s="29"/>
      <c r="AJ909" s="54" t="str">
        <f>_xlfn.XLOOKUP($C909,[28]PSP!$C:$C,[28]PSP!$AJ:$AJ)</f>
        <v>0</v>
      </c>
      <c r="AK909" s="27">
        <f>_xlfn.XLOOKUP($C909,[28]PSP!$C:$C,[28]PSP!$AK:$AK)</f>
        <v>2.77</v>
      </c>
      <c r="AL909" s="28">
        <f t="shared" si="3396"/>
        <v>0</v>
      </c>
      <c r="AM909" s="29"/>
      <c r="AN909" s="54">
        <f>_xlfn.XLOOKUP($C909,[28]PSP!$C:$C,[28]PSP!$AN:$AN)</f>
        <v>396.48</v>
      </c>
      <c r="AO909" s="27">
        <f>_xlfn.XLOOKUP($C909,[28]PSP!$C:$C,[28]PSP!$AO:$AO)</f>
        <v>2.77</v>
      </c>
      <c r="AP909" s="28">
        <f t="shared" si="3397"/>
        <v>1098.24</v>
      </c>
      <c r="AQ909" s="29"/>
      <c r="AR909" s="54" t="str">
        <f>_xlfn.XLOOKUP($C909,[28]PSP!$C:$C,[28]PSP!$AR:$AR)</f>
        <v>0</v>
      </c>
      <c r="AS909" s="27">
        <f>_xlfn.XLOOKUP($C909,[28]PSP!$C:$C,[28]PSP!$AS:$AS)</f>
        <v>2.77</v>
      </c>
      <c r="AT909" s="28">
        <f t="shared" si="3398"/>
        <v>0</v>
      </c>
      <c r="AU909" s="29"/>
      <c r="AV909" s="54">
        <f>_xlfn.XLOOKUP($C909,[28]PSP!$C:$C,[28]PSP!$AV:$AV)</f>
        <v>0</v>
      </c>
      <c r="AW909" s="27">
        <f>_xlfn.XLOOKUP($C909,[28]PSP!$C:$C,[28]PSP!$AW:$AW)</f>
        <v>2.77</v>
      </c>
      <c r="AX909" s="28">
        <f t="shared" si="3399"/>
        <v>0</v>
      </c>
      <c r="AY909" s="29"/>
      <c r="AZ909" s="54">
        <f>_xlfn.XLOOKUP($C909,[28]PSP!$C:$C,[28]PSP!$AZ:$AZ)</f>
        <v>0</v>
      </c>
      <c r="BA909" s="27">
        <f>_xlfn.XLOOKUP($C909,[28]PSP!$C:$C,[28]PSP!$BA:$BA)</f>
        <v>2.77</v>
      </c>
      <c r="BB909" s="28">
        <f t="shared" si="3400"/>
        <v>0</v>
      </c>
      <c r="BC909" s="29"/>
      <c r="BD909" s="54">
        <f>_xlfn.XLOOKUP($C909,[28]PSP!$C:$C,[28]PSP!$BD:$BD)</f>
        <v>0</v>
      </c>
      <c r="BE909" s="27">
        <f>_xlfn.XLOOKUP($C909,[28]PSP!$C:$C,[28]PSP!$BE:$BE)</f>
        <v>2.77</v>
      </c>
      <c r="BF909" s="28">
        <f t="shared" si="3401"/>
        <v>0</v>
      </c>
      <c r="BG909" s="29"/>
      <c r="BH909" s="54">
        <f>_xlfn.XLOOKUP($C909,[28]PSP!$C:$C,[28]PSP!$BH:$BH)</f>
        <v>0</v>
      </c>
      <c r="BI909" s="27">
        <f>_xlfn.XLOOKUP($C909,[28]PSP!$C:$C,[28]PSP!$BI:$BI)</f>
        <v>2.77</v>
      </c>
      <c r="BJ909" s="28">
        <f t="shared" si="3402"/>
        <v>0</v>
      </c>
      <c r="BK909" s="29"/>
      <c r="BL909" s="54">
        <f>_xlfn.XLOOKUP($C909,[28]PSP!$C:$C,[28]PSP!$BL:$BL)</f>
        <v>0</v>
      </c>
      <c r="BM909" s="27">
        <f>_xlfn.XLOOKUP($C909,[28]PSP!$C:$C,[28]PSP!$BM:$BM)</f>
        <v>2.77</v>
      </c>
      <c r="BN909" s="28">
        <f t="shared" si="3403"/>
        <v>0</v>
      </c>
      <c r="BO909" s="29"/>
      <c r="BP909" s="54" t="str">
        <f>_xlfn.XLOOKUP($C909,[28]PSP!$C:$C,[28]PSP!$BP:$BP)</f>
        <v>0</v>
      </c>
      <c r="BQ909" s="27">
        <f>_xlfn.XLOOKUP($C909,[28]PSP!$C:$C,[28]PSP!$BQ:$BQ)</f>
        <v>2.77</v>
      </c>
      <c r="BR909" s="28">
        <f t="shared" si="3404"/>
        <v>0</v>
      </c>
      <c r="BS909" s="29"/>
      <c r="BT909" s="54">
        <f>_xlfn.XLOOKUP($C909,[28]PSP!$C:$C,[28]PSP!$BT:$BT)</f>
        <v>0</v>
      </c>
      <c r="BU909" s="27">
        <f>_xlfn.XLOOKUP($C909,[28]PSP!$C:$C,[28]PSP!$BU:$BU)</f>
        <v>2.77</v>
      </c>
      <c r="BV909" s="28">
        <f t="shared" si="3405"/>
        <v>0</v>
      </c>
      <c r="BW909" s="29"/>
      <c r="BX909" s="54">
        <f>_xlfn.XLOOKUP($C909,[28]PSP!$C:$C,[28]PSP!$BX:$BX)</f>
        <v>0</v>
      </c>
      <c r="BY909" s="27">
        <f>_xlfn.XLOOKUP($C909,[28]PSP!$C:$C,[28]PSP!$BY:$BY)</f>
        <v>2.77</v>
      </c>
      <c r="BZ909" s="28">
        <f t="shared" si="3406"/>
        <v>0</v>
      </c>
      <c r="CA909" s="29"/>
      <c r="CB909" s="54">
        <f>_xlfn.XLOOKUP($C909,[28]PSP!$C:$C,[28]PSP!$CB:$CB)</f>
        <v>0</v>
      </c>
      <c r="CC909" s="27">
        <f>_xlfn.XLOOKUP($C909,[28]PSP!$C:$C,[28]PSP!$CC:$CC)</f>
        <v>2.77</v>
      </c>
      <c r="CD909" s="28">
        <f t="shared" si="3407"/>
        <v>0</v>
      </c>
      <c r="CE909" s="29"/>
      <c r="CF909" s="54">
        <f>_xlfn.XLOOKUP($C909,[28]PSP!$C:$C,[28]PSP!$CF:$CF)</f>
        <v>1270.0799999999997</v>
      </c>
      <c r="CG909" s="27">
        <f>_xlfn.XLOOKUP($C909,[28]PSP!$C:$C,[28]PSP!$CG:$CG)</f>
        <v>2.77</v>
      </c>
      <c r="CH909" s="28">
        <f t="shared" si="3408"/>
        <v>3518.12</v>
      </c>
      <c r="CI909" s="29"/>
      <c r="CJ909" s="54">
        <f>_xlfn.XLOOKUP($C909,[28]PSP!$C:$C,[28]PSP!$CJ:$CJ)</f>
        <v>0</v>
      </c>
      <c r="CK909" s="27">
        <f>_xlfn.XLOOKUP($C909,[28]PSP!$C:$C,[28]PSP!$CK:$CK)</f>
        <v>2.77</v>
      </c>
      <c r="CL909" s="28">
        <f t="shared" si="3409"/>
        <v>0</v>
      </c>
      <c r="CM909" s="29"/>
      <c r="CN909" s="54">
        <f>_xlfn.XLOOKUP($C909,[28]PSP!$C:$C,[28]PSP!$CN:$CN)</f>
        <v>0</v>
      </c>
      <c r="CO909" s="27">
        <f>_xlfn.XLOOKUP($C909,[28]PSP!$C:$C,[28]PSP!$CO:$CO)</f>
        <v>2.77</v>
      </c>
      <c r="CP909" s="28">
        <f t="shared" si="3410"/>
        <v>0</v>
      </c>
      <c r="CQ909" s="29"/>
      <c r="CR909" s="54" t="str">
        <f>_xlfn.XLOOKUP($C909,[28]PSP!$C:$C,[28]PSP!$CR:$CR)</f>
        <v>0</v>
      </c>
      <c r="CS909" s="27">
        <f>_xlfn.XLOOKUP($C909,[28]PSP!$C:$C,[28]PSP!$CS:$CS)</f>
        <v>2.77</v>
      </c>
      <c r="CT909" s="28">
        <f t="shared" si="3411"/>
        <v>0</v>
      </c>
      <c r="CU909" s="29"/>
      <c r="CV909" s="54">
        <f>_xlfn.XLOOKUP($C909,[28]PSP!$C:$C,[28]PSP!$CV:$CV)</f>
        <v>386.4</v>
      </c>
      <c r="CW909" s="27">
        <f>_xlfn.XLOOKUP($C909,[28]PSP!$C:$C,[28]PSP!$CW:$CW)</f>
        <v>2.77</v>
      </c>
      <c r="CX909" s="28">
        <f t="shared" si="3412"/>
        <v>1070.32</v>
      </c>
      <c r="CY909" s="29"/>
      <c r="CZ909" s="54">
        <f>_xlfn.XLOOKUP($C909,[28]PSP!$C:$C,[28]PSP!$CZ:$CZ)</f>
        <v>772.8</v>
      </c>
      <c r="DA909" s="27">
        <f>_xlfn.XLOOKUP($C909,[28]PSP!$C:$C,[28]PSP!$DA:$DA)</f>
        <v>2.77</v>
      </c>
      <c r="DB909" s="28">
        <f t="shared" si="3413"/>
        <v>2140.65</v>
      </c>
      <c r="DC909" s="29"/>
      <c r="DD909" s="54">
        <f>_xlfn.XLOOKUP($C909,[28]PSP!$C:$C,[28]PSP!$DD:$DD)</f>
        <v>1693.4399999999996</v>
      </c>
      <c r="DE909" s="27">
        <f>_xlfn.XLOOKUP($C909,[28]PSP!$C:$C,[28]PSP!$DE:$DE)</f>
        <v>2.77</v>
      </c>
      <c r="DF909" s="28">
        <f t="shared" si="3414"/>
        <v>4690.82</v>
      </c>
      <c r="DG909" s="29"/>
      <c r="DH909" s="54" t="str">
        <f>_xlfn.XLOOKUP($C909,[28]PSP!$C:$C,[28]PSP!$DH:$DH)</f>
        <v>0</v>
      </c>
      <c r="DI909" s="27">
        <f>_xlfn.XLOOKUP($C909,[28]PSP!$C:$C,[28]PSP!$DI:$DI)</f>
        <v>2.77</v>
      </c>
      <c r="DJ909" s="28">
        <f t="shared" si="3415"/>
        <v>0</v>
      </c>
      <c r="DK909" s="29"/>
      <c r="DL909" s="54" t="str">
        <f>_xlfn.XLOOKUP($C909,[28]PSP!$C:$C,[28]PSP!$DL:$DL)</f>
        <v>0</v>
      </c>
      <c r="DM909" s="27">
        <f>_xlfn.XLOOKUP($C909,[28]PSP!$C:$C,[28]PSP!$DM:$DM)</f>
        <v>2.77</v>
      </c>
      <c r="DN909" s="28">
        <f t="shared" si="3416"/>
        <v>0</v>
      </c>
      <c r="DO909" s="29"/>
      <c r="DP909" s="54">
        <f>_xlfn.XLOOKUP($C909,[28]PSP!$C:$C,[28]PSP!$DP:$DP)</f>
        <v>766.07999999999993</v>
      </c>
      <c r="DQ909" s="27">
        <f>_xlfn.XLOOKUP($C909,[28]PSP!$C:$C,[28]PSP!$DQ:$DQ)</f>
        <v>2.77</v>
      </c>
      <c r="DR909" s="28">
        <f t="shared" si="3417"/>
        <v>2122.04</v>
      </c>
      <c r="DS909" s="29"/>
      <c r="DT909" s="54" t="str">
        <f>_xlfn.XLOOKUP($C909,[28]PSP!$C:$C,[28]PSP!$DT:$DT)</f>
        <v>0</v>
      </c>
      <c r="DU909" s="27">
        <f>_xlfn.XLOOKUP($C909,[28]PSP!$C:$C,[28]PSP!$DU:$DU)</f>
        <v>2.77</v>
      </c>
      <c r="DV909" s="28">
        <f t="shared" si="3418"/>
        <v>0</v>
      </c>
      <c r="DW909" s="29"/>
      <c r="DX909" s="54" t="str">
        <f>_xlfn.XLOOKUP($C909,[28]PSP!$C:$C,[28]PSP!$DX:$DX)</f>
        <v>0</v>
      </c>
      <c r="DY909" s="27">
        <f>_xlfn.XLOOKUP($C909,[28]PSP!$C:$C,[28]PSP!$DY:$DY)</f>
        <v>2.77</v>
      </c>
      <c r="DZ909" s="28">
        <f t="shared" si="3419"/>
        <v>0</v>
      </c>
      <c r="EA909" s="29"/>
      <c r="EB909" s="54">
        <f>_xlfn.XLOOKUP($C909,[28]PSP!$C:$C,[28]PSP!$EB:$EB)</f>
        <v>772.8</v>
      </c>
      <c r="EC909" s="27">
        <f>_xlfn.XLOOKUP($C909,[28]PSP!$C:$C,[28]PSP!$EC:$EC)</f>
        <v>2.77</v>
      </c>
      <c r="ED909" s="28">
        <f t="shared" si="3420"/>
        <v>2140.65</v>
      </c>
      <c r="EE909" s="29"/>
      <c r="EF909" s="54">
        <f>_xlfn.XLOOKUP($C909,[28]PSP!$C:$C,[28]PSP!$EF:$EF)</f>
        <v>0</v>
      </c>
      <c r="EG909" s="27">
        <f>_xlfn.XLOOKUP($C909,[28]PSP!$C:$C,[28]PSP!$EG:$EG)</f>
        <v>2.77</v>
      </c>
      <c r="EH909" s="28">
        <f t="shared" si="3421"/>
        <v>0</v>
      </c>
      <c r="EI909" s="29"/>
      <c r="EJ909" s="54">
        <f>_xlfn.XLOOKUP($C909,[28]PSP!$C:$C,[28]PSP!$EJ:$EJ)</f>
        <v>0</v>
      </c>
      <c r="EK909" s="27">
        <f>_xlfn.XLOOKUP($C909,[28]PSP!$C:$C,[28]PSP!$EK:$EK)</f>
        <v>2.77</v>
      </c>
      <c r="EL909" s="28">
        <f t="shared" si="3422"/>
        <v>0</v>
      </c>
      <c r="EM909" s="29"/>
      <c r="EN909" s="108"/>
      <c r="EO909" s="29">
        <f t="shared" si="3252"/>
        <v>16780.84</v>
      </c>
      <c r="EP909" s="29">
        <f t="shared" si="3423"/>
        <v>16780.84</v>
      </c>
      <c r="EQ909" s="4" t="b">
        <f t="shared" si="3424"/>
        <v>1</v>
      </c>
      <c r="ES909" s="118">
        <f t="shared" si="3287"/>
        <v>1.1767000000000001</v>
      </c>
    </row>
    <row r="910" spans="3:149" ht="21" x14ac:dyDescent="0.25">
      <c r="C910" s="24" t="s">
        <v>1021</v>
      </c>
      <c r="D910" s="43" t="str">
        <f>_xlfn.XLOOKUP($C910,[28]PSP!$C:$C,[28]PSP!$D:$D)</f>
        <v>RO-41582</v>
      </c>
      <c r="E910" s="24" t="str">
        <f>_xlfn.XLOOKUP($C910,[28]PSP!$C:$C,[28]PSP!$E:$E)</f>
        <v>DER/MG</v>
      </c>
      <c r="F910" s="25" t="str">
        <f>_xlfn.XLOOKUP($C910,[28]PSP!$C:$C,[28]PSP!$F:$F)</f>
        <v>APARELHOS  DE  APOIO  EM  NEOPRENE  FRETADO (EXECUÇÃO, INCLUINDO A APLICAÇÃO, FORNECIMENTO E TRANSPORTE DOS MATERIAIS)</v>
      </c>
      <c r="G910" s="26" t="str">
        <f>_xlfn.XLOOKUP($C910,[28]PSP!$C:$C,[28]PSP!$G:$G)</f>
        <v>DM3</v>
      </c>
      <c r="H910" s="53">
        <f>_xlfn.XLOOKUP($C910,[28]PSP!$C:$C,[28]PSP!$H:$H)</f>
        <v>3589.2</v>
      </c>
      <c r="I910" s="28">
        <f>_xlfn.XLOOKUP($C910,[28]PSP!$C:$C,[28]PSP!$I:$I)</f>
        <v>283474.99000000005</v>
      </c>
      <c r="J910" s="28">
        <f t="shared" si="3389"/>
        <v>333565.02073300007</v>
      </c>
      <c r="K910" s="29"/>
      <c r="L910" s="54">
        <f>_xlfn.XLOOKUP($C910,[28]PSP!$C:$C,[28]PSP!$L:$L)</f>
        <v>15.360000000000003</v>
      </c>
      <c r="M910" s="27">
        <f>_xlfn.XLOOKUP($C910,[28]PSP!$C:$C,[28]PSP!$M:$M)</f>
        <v>78.98</v>
      </c>
      <c r="N910" s="28">
        <f t="shared" si="3390"/>
        <v>1213.1300000000001</v>
      </c>
      <c r="O910" s="29"/>
      <c r="P910" s="54" t="str">
        <f>_xlfn.XLOOKUP($C910,[28]PSP!$C:$C,[28]PSP!$P:$P)</f>
        <v>0</v>
      </c>
      <c r="Q910" s="27">
        <f>_xlfn.XLOOKUP($C910,[28]PSP!$C:$C,[28]PSP!$Q:$Q)</f>
        <v>78.98</v>
      </c>
      <c r="R910" s="28">
        <f t="shared" si="3391"/>
        <v>0</v>
      </c>
      <c r="S910" s="29"/>
      <c r="T910" s="54" t="str">
        <f>_xlfn.XLOOKUP($C910,[28]PSP!$C:$C,[28]PSP!$T:$T)</f>
        <v>0</v>
      </c>
      <c r="U910" s="27">
        <f>_xlfn.XLOOKUP($C910,[28]PSP!$C:$C,[28]PSP!$U:$U)</f>
        <v>78.98</v>
      </c>
      <c r="V910" s="28">
        <f t="shared" si="3392"/>
        <v>0</v>
      </c>
      <c r="W910" s="29"/>
      <c r="X910" s="54" t="str">
        <f>_xlfn.XLOOKUP($C910,[28]PSP!$C:$C,[28]PSP!$X:$X)</f>
        <v>0</v>
      </c>
      <c r="Y910" s="27">
        <f>_xlfn.XLOOKUP($C910,[28]PSP!$C:$C,[28]PSP!$Y:$Y)</f>
        <v>78.98</v>
      </c>
      <c r="Z910" s="28">
        <f t="shared" si="3393"/>
        <v>0</v>
      </c>
      <c r="AA910" s="29"/>
      <c r="AB910" s="54">
        <f>_xlfn.XLOOKUP($C910,[28]PSP!$C:$C,[28]PSP!$AB:$AB)</f>
        <v>72</v>
      </c>
      <c r="AC910" s="27">
        <f>_xlfn.XLOOKUP($C910,[28]PSP!$C:$C,[28]PSP!$AC:$AC)</f>
        <v>78.98</v>
      </c>
      <c r="AD910" s="28">
        <f t="shared" si="3394"/>
        <v>5686.56</v>
      </c>
      <c r="AE910" s="29"/>
      <c r="AF910" s="54" t="str">
        <f>_xlfn.XLOOKUP($C910,[28]PSP!$C:$C,[28]PSP!$AF:$AF)</f>
        <v>0</v>
      </c>
      <c r="AG910" s="27">
        <f>_xlfn.XLOOKUP($C910,[28]PSP!$C:$C,[28]PSP!$AG:$AG)</f>
        <v>78.98</v>
      </c>
      <c r="AH910" s="28">
        <f t="shared" si="3395"/>
        <v>0</v>
      </c>
      <c r="AI910" s="29"/>
      <c r="AJ910" s="54" t="str">
        <f>_xlfn.XLOOKUP($C910,[28]PSP!$C:$C,[28]PSP!$AJ:$AJ)</f>
        <v>0</v>
      </c>
      <c r="AK910" s="27">
        <f>_xlfn.XLOOKUP($C910,[28]PSP!$C:$C,[28]PSP!$AK:$AK)</f>
        <v>78.98</v>
      </c>
      <c r="AL910" s="28">
        <f t="shared" si="3396"/>
        <v>0</v>
      </c>
      <c r="AM910" s="29"/>
      <c r="AN910" s="54">
        <f>_xlfn.XLOOKUP($C910,[28]PSP!$C:$C,[28]PSP!$AN:$AN)</f>
        <v>312</v>
      </c>
      <c r="AO910" s="27">
        <f>_xlfn.XLOOKUP($C910,[28]PSP!$C:$C,[28]PSP!$AO:$AO)</f>
        <v>78.98</v>
      </c>
      <c r="AP910" s="28">
        <f t="shared" si="3397"/>
        <v>24641.759999999998</v>
      </c>
      <c r="AQ910" s="29"/>
      <c r="AR910" s="54" t="str">
        <f>_xlfn.XLOOKUP($C910,[28]PSP!$C:$C,[28]PSP!$AR:$AR)</f>
        <v>0</v>
      </c>
      <c r="AS910" s="27">
        <f>_xlfn.XLOOKUP($C910,[28]PSP!$C:$C,[28]PSP!$AS:$AS)</f>
        <v>78.98</v>
      </c>
      <c r="AT910" s="28">
        <f t="shared" si="3398"/>
        <v>0</v>
      </c>
      <c r="AU910" s="29"/>
      <c r="AV910" s="54">
        <f>_xlfn.XLOOKUP($C910,[28]PSP!$C:$C,[28]PSP!$AV:$AV)</f>
        <v>48</v>
      </c>
      <c r="AW910" s="27">
        <f>_xlfn.XLOOKUP($C910,[28]PSP!$C:$C,[28]PSP!$AW:$AW)</f>
        <v>78.98</v>
      </c>
      <c r="AX910" s="28">
        <f t="shared" si="3399"/>
        <v>3791.04</v>
      </c>
      <c r="AY910" s="29"/>
      <c r="AZ910" s="54">
        <f>_xlfn.XLOOKUP($C910,[28]PSP!$C:$C,[28]PSP!$AZ:$AZ)</f>
        <v>48</v>
      </c>
      <c r="BA910" s="27">
        <f>_xlfn.XLOOKUP($C910,[28]PSP!$C:$C,[28]PSP!$BA:$BA)</f>
        <v>78.98</v>
      </c>
      <c r="BB910" s="28">
        <f t="shared" si="3400"/>
        <v>3791.04</v>
      </c>
      <c r="BC910" s="29"/>
      <c r="BD910" s="54">
        <f>_xlfn.XLOOKUP($C910,[28]PSP!$C:$C,[28]PSP!$BD:$BD)</f>
        <v>80.640000000000015</v>
      </c>
      <c r="BE910" s="27">
        <f>_xlfn.XLOOKUP($C910,[28]PSP!$C:$C,[28]PSP!$BE:$BE)</f>
        <v>78.98</v>
      </c>
      <c r="BF910" s="28">
        <f t="shared" si="3401"/>
        <v>6368.94</v>
      </c>
      <c r="BG910" s="29"/>
      <c r="BH910" s="54">
        <f>_xlfn.XLOOKUP($C910,[28]PSP!$C:$C,[28]PSP!$BH:$BH)</f>
        <v>105.6</v>
      </c>
      <c r="BI910" s="27">
        <f>_xlfn.XLOOKUP($C910,[28]PSP!$C:$C,[28]PSP!$BI:$BI)</f>
        <v>78.98</v>
      </c>
      <c r="BJ910" s="28">
        <f t="shared" si="3402"/>
        <v>8340.2800000000007</v>
      </c>
      <c r="BK910" s="29"/>
      <c r="BL910" s="54">
        <f>_xlfn.XLOOKUP($C910,[28]PSP!$C:$C,[28]PSP!$BL:$BL)</f>
        <v>9.6000000000000014</v>
      </c>
      <c r="BM910" s="27">
        <f>_xlfn.XLOOKUP($C910,[28]PSP!$C:$C,[28]PSP!$BM:$BM)</f>
        <v>78.98</v>
      </c>
      <c r="BN910" s="28">
        <f t="shared" si="3403"/>
        <v>758.2</v>
      </c>
      <c r="BO910" s="29"/>
      <c r="BP910" s="54" t="str">
        <f>_xlfn.XLOOKUP($C910,[28]PSP!$C:$C,[28]PSP!$BP:$BP)</f>
        <v>0</v>
      </c>
      <c r="BQ910" s="27">
        <f>_xlfn.XLOOKUP($C910,[28]PSP!$C:$C,[28]PSP!$BQ:$BQ)</f>
        <v>78.98</v>
      </c>
      <c r="BR910" s="28">
        <f t="shared" si="3404"/>
        <v>0</v>
      </c>
      <c r="BS910" s="29"/>
      <c r="BT910" s="54">
        <f>_xlfn.XLOOKUP($C910,[28]PSP!$C:$C,[28]PSP!$BT:$BT)</f>
        <v>48</v>
      </c>
      <c r="BU910" s="27">
        <f>_xlfn.XLOOKUP($C910,[28]PSP!$C:$C,[28]PSP!$BU:$BU)</f>
        <v>78.98</v>
      </c>
      <c r="BV910" s="28">
        <f t="shared" si="3405"/>
        <v>3791.04</v>
      </c>
      <c r="BW910" s="29"/>
      <c r="BX910" s="54">
        <f>_xlfn.XLOOKUP($C910,[28]PSP!$C:$C,[28]PSP!$BX:$BX)</f>
        <v>132</v>
      </c>
      <c r="BY910" s="27">
        <f>_xlfn.XLOOKUP($C910,[28]PSP!$C:$C,[28]PSP!$BY:$BY)</f>
        <v>78.98</v>
      </c>
      <c r="BZ910" s="28">
        <f t="shared" si="3406"/>
        <v>10425.36</v>
      </c>
      <c r="CA910" s="29"/>
      <c r="CB910" s="54">
        <f>_xlfn.XLOOKUP($C910,[28]PSP!$C:$C,[28]PSP!$CB:$CB)</f>
        <v>144</v>
      </c>
      <c r="CC910" s="27">
        <f>_xlfn.XLOOKUP($C910,[28]PSP!$C:$C,[28]PSP!$CC:$CC)</f>
        <v>78.98</v>
      </c>
      <c r="CD910" s="28">
        <f t="shared" si="3407"/>
        <v>11373.12</v>
      </c>
      <c r="CE910" s="29"/>
      <c r="CF910" s="54">
        <f>_xlfn.XLOOKUP($C910,[28]PSP!$C:$C,[28]PSP!$CF:$CF)</f>
        <v>384</v>
      </c>
      <c r="CG910" s="27">
        <f>_xlfn.XLOOKUP($C910,[28]PSP!$C:$C,[28]PSP!$CG:$CG)</f>
        <v>78.98</v>
      </c>
      <c r="CH910" s="28">
        <f t="shared" si="3408"/>
        <v>30328.32</v>
      </c>
      <c r="CI910" s="29"/>
      <c r="CJ910" s="54">
        <f>_xlfn.XLOOKUP($C910,[28]PSP!$C:$C,[28]PSP!$CJ:$CJ)</f>
        <v>48</v>
      </c>
      <c r="CK910" s="27">
        <f>_xlfn.XLOOKUP($C910,[28]PSP!$C:$C,[28]PSP!$CK:$CK)</f>
        <v>78.98</v>
      </c>
      <c r="CL910" s="28">
        <f t="shared" si="3409"/>
        <v>3791.04</v>
      </c>
      <c r="CM910" s="29"/>
      <c r="CN910" s="54">
        <f>_xlfn.XLOOKUP($C910,[28]PSP!$C:$C,[28]PSP!$CN:$CN)</f>
        <v>144</v>
      </c>
      <c r="CO910" s="27">
        <f>_xlfn.XLOOKUP($C910,[28]PSP!$C:$C,[28]PSP!$CO:$CO)</f>
        <v>78.98</v>
      </c>
      <c r="CP910" s="28">
        <f t="shared" si="3410"/>
        <v>11373.12</v>
      </c>
      <c r="CQ910" s="29"/>
      <c r="CR910" s="54" t="str">
        <f>_xlfn.XLOOKUP($C910,[28]PSP!$C:$C,[28]PSP!$CR:$CR)</f>
        <v>0</v>
      </c>
      <c r="CS910" s="27">
        <f>_xlfn.XLOOKUP($C910,[28]PSP!$C:$C,[28]PSP!$CS:$CS)</f>
        <v>78.98</v>
      </c>
      <c r="CT910" s="28">
        <f t="shared" si="3411"/>
        <v>0</v>
      </c>
      <c r="CU910" s="29"/>
      <c r="CV910" s="54">
        <f>_xlfn.XLOOKUP($C910,[28]PSP!$C:$C,[28]PSP!$CV:$CV)</f>
        <v>72</v>
      </c>
      <c r="CW910" s="27">
        <f>_xlfn.XLOOKUP($C910,[28]PSP!$C:$C,[28]PSP!$CW:$CW)</f>
        <v>78.98</v>
      </c>
      <c r="CX910" s="28">
        <f t="shared" si="3412"/>
        <v>5686.56</v>
      </c>
      <c r="CY910" s="29"/>
      <c r="CZ910" s="54">
        <f>_xlfn.XLOOKUP($C910,[28]PSP!$C:$C,[28]PSP!$CZ:$CZ)</f>
        <v>522</v>
      </c>
      <c r="DA910" s="27">
        <f>_xlfn.XLOOKUP($C910,[28]PSP!$C:$C,[28]PSP!$DA:$DA)</f>
        <v>78.98</v>
      </c>
      <c r="DB910" s="28">
        <f t="shared" si="3413"/>
        <v>41227.56</v>
      </c>
      <c r="DC910" s="29"/>
      <c r="DD910" s="54">
        <f>_xlfn.XLOOKUP($C910,[28]PSP!$C:$C,[28]PSP!$DD:$DD)</f>
        <v>384</v>
      </c>
      <c r="DE910" s="27">
        <f>_xlfn.XLOOKUP($C910,[28]PSP!$C:$C,[28]PSP!$DE:$DE)</f>
        <v>78.98</v>
      </c>
      <c r="DF910" s="28">
        <f t="shared" si="3414"/>
        <v>30328.32</v>
      </c>
      <c r="DG910" s="29"/>
      <c r="DH910" s="54" t="str">
        <f>_xlfn.XLOOKUP($C910,[28]PSP!$C:$C,[28]PSP!$DH:$DH)</f>
        <v>0</v>
      </c>
      <c r="DI910" s="27">
        <f>_xlfn.XLOOKUP($C910,[28]PSP!$C:$C,[28]PSP!$DI:$DI)</f>
        <v>78.98</v>
      </c>
      <c r="DJ910" s="28">
        <f t="shared" si="3415"/>
        <v>0</v>
      </c>
      <c r="DK910" s="29"/>
      <c r="DL910" s="54" t="str">
        <f>_xlfn.XLOOKUP($C910,[28]PSP!$C:$C,[28]PSP!$DL:$DL)</f>
        <v>0</v>
      </c>
      <c r="DM910" s="27">
        <f>_xlfn.XLOOKUP($C910,[28]PSP!$C:$C,[28]PSP!$DM:$DM)</f>
        <v>78.98</v>
      </c>
      <c r="DN910" s="28">
        <f t="shared" si="3416"/>
        <v>0</v>
      </c>
      <c r="DO910" s="29"/>
      <c r="DP910" s="54">
        <f>_xlfn.XLOOKUP($C910,[28]PSP!$C:$C,[28]PSP!$DP:$DP)</f>
        <v>491.99999999999994</v>
      </c>
      <c r="DQ910" s="27">
        <f>_xlfn.XLOOKUP($C910,[28]PSP!$C:$C,[28]PSP!$DQ:$DQ)</f>
        <v>78.98</v>
      </c>
      <c r="DR910" s="28">
        <f t="shared" si="3417"/>
        <v>38858.160000000003</v>
      </c>
      <c r="DS910" s="29"/>
      <c r="DT910" s="54" t="str">
        <f>_xlfn.XLOOKUP($C910,[28]PSP!$C:$C,[28]PSP!$DT:$DT)</f>
        <v>0</v>
      </c>
      <c r="DU910" s="27">
        <f>_xlfn.XLOOKUP($C910,[28]PSP!$C:$C,[28]PSP!$DU:$DU)</f>
        <v>78.98</v>
      </c>
      <c r="DV910" s="28">
        <f t="shared" si="3418"/>
        <v>0</v>
      </c>
      <c r="DW910" s="29"/>
      <c r="DX910" s="54" t="str">
        <f>_xlfn.XLOOKUP($C910,[28]PSP!$C:$C,[28]PSP!$DX:$DX)</f>
        <v>0</v>
      </c>
      <c r="DY910" s="27">
        <f>_xlfn.XLOOKUP($C910,[28]PSP!$C:$C,[28]PSP!$DY:$DY)</f>
        <v>78.98</v>
      </c>
      <c r="DZ910" s="28">
        <f t="shared" si="3419"/>
        <v>0</v>
      </c>
      <c r="EA910" s="29"/>
      <c r="EB910" s="54">
        <f>_xlfn.XLOOKUP($C910,[28]PSP!$C:$C,[28]PSP!$EB:$EB)</f>
        <v>336</v>
      </c>
      <c r="EC910" s="27">
        <f>_xlfn.XLOOKUP($C910,[28]PSP!$C:$C,[28]PSP!$EC:$EC)</f>
        <v>78.98</v>
      </c>
      <c r="ED910" s="28">
        <f t="shared" si="3420"/>
        <v>26537.279999999999</v>
      </c>
      <c r="EE910" s="29"/>
      <c r="EF910" s="54">
        <f>_xlfn.XLOOKUP($C910,[28]PSP!$C:$C,[28]PSP!$EF:$EF)</f>
        <v>96</v>
      </c>
      <c r="EG910" s="27">
        <f>_xlfn.XLOOKUP($C910,[28]PSP!$C:$C,[28]PSP!$EG:$EG)</f>
        <v>78.98</v>
      </c>
      <c r="EH910" s="28">
        <f t="shared" si="3421"/>
        <v>7582.08</v>
      </c>
      <c r="EI910" s="29"/>
      <c r="EJ910" s="54">
        <f>_xlfn.XLOOKUP($C910,[28]PSP!$C:$C,[28]PSP!$EJ:$EJ)</f>
        <v>96</v>
      </c>
      <c r="EK910" s="27">
        <f>_xlfn.XLOOKUP($C910,[28]PSP!$C:$C,[28]PSP!$EK:$EK)</f>
        <v>78.98</v>
      </c>
      <c r="EL910" s="28">
        <f t="shared" si="3422"/>
        <v>7582.08</v>
      </c>
      <c r="EM910" s="29"/>
      <c r="EN910" s="108"/>
      <c r="EO910" s="29">
        <f t="shared" si="3252"/>
        <v>283474.99000000005</v>
      </c>
      <c r="EP910" s="29">
        <f t="shared" si="3423"/>
        <v>283474.99000000005</v>
      </c>
      <c r="EQ910" s="4" t="b">
        <f t="shared" si="3424"/>
        <v>1</v>
      </c>
      <c r="ES910" s="118">
        <f t="shared" si="3287"/>
        <v>1.1767000000000001</v>
      </c>
    </row>
    <row r="911" spans="3:149" ht="21" x14ac:dyDescent="0.25">
      <c r="C911" s="24" t="s">
        <v>1022</v>
      </c>
      <c r="D911" s="43" t="str">
        <f>_xlfn.XLOOKUP($C911,[28]PSP!$C:$C,[28]PSP!$D:$D)</f>
        <v>ED-49662</v>
      </c>
      <c r="E911" s="24" t="str">
        <f>_xlfn.XLOOKUP($C911,[28]PSP!$C:$C,[28]PSP!$E:$E)</f>
        <v>DER/MG</v>
      </c>
      <c r="F911" s="25" t="str">
        <f>_xlfn.XLOOKUP($C911,[28]PSP!$C:$C,[28]PSP!$F:$F)</f>
        <v>FORNECIMENTO E APLICAÇÃO DE GROUT PARA ANCORAGENS,  RECUPERAÇÕES ESTRUTURAIS E USO EM GERAL</v>
      </c>
      <c r="G911" s="26" t="str">
        <f>_xlfn.XLOOKUP($C911,[28]PSP!$C:$C,[28]PSP!$G:$G)</f>
        <v>M3</v>
      </c>
      <c r="H911" s="53">
        <f>_xlfn.XLOOKUP($C911,[28]PSP!$C:$C,[28]PSP!$H:$H)</f>
        <v>2.04264</v>
      </c>
      <c r="I911" s="28">
        <f>_xlfn.XLOOKUP($C911,[28]PSP!$C:$C,[28]PSP!$I:$I)</f>
        <v>4184.01</v>
      </c>
      <c r="J911" s="28">
        <f t="shared" si="3389"/>
        <v>4923.3245670000006</v>
      </c>
      <c r="K911" s="29"/>
      <c r="L911" s="54">
        <f>_xlfn.XLOOKUP($C911,[28]PSP!$C:$C,[28]PSP!$L:$L)</f>
        <v>1.1520000000000002E-2</v>
      </c>
      <c r="M911" s="27">
        <f>_xlfn.XLOOKUP($C911,[28]PSP!$C:$C,[28]PSP!$M:$M)</f>
        <v>2048.38</v>
      </c>
      <c r="N911" s="28">
        <f t="shared" si="3390"/>
        <v>23.59</v>
      </c>
      <c r="O911" s="29"/>
      <c r="P911" s="54" t="str">
        <f>_xlfn.XLOOKUP($C911,[28]PSP!$C:$C,[28]PSP!$P:$P)</f>
        <v>0</v>
      </c>
      <c r="Q911" s="27">
        <f>_xlfn.XLOOKUP($C911,[28]PSP!$C:$C,[28]PSP!$Q:$Q)</f>
        <v>2048.38</v>
      </c>
      <c r="R911" s="28">
        <f t="shared" si="3391"/>
        <v>0</v>
      </c>
      <c r="S911" s="29"/>
      <c r="T911" s="54" t="str">
        <f>_xlfn.XLOOKUP($C911,[28]PSP!$C:$C,[28]PSP!$T:$T)</f>
        <v>0</v>
      </c>
      <c r="U911" s="27">
        <f>_xlfn.XLOOKUP($C911,[28]PSP!$C:$C,[28]PSP!$U:$U)</f>
        <v>2048.38</v>
      </c>
      <c r="V911" s="28">
        <f t="shared" si="3392"/>
        <v>0</v>
      </c>
      <c r="W911" s="29"/>
      <c r="X911" s="54" t="str">
        <f>_xlfn.XLOOKUP($C911,[28]PSP!$C:$C,[28]PSP!$X:$X)</f>
        <v>0</v>
      </c>
      <c r="Y911" s="27">
        <f>_xlfn.XLOOKUP($C911,[28]PSP!$C:$C,[28]PSP!$Y:$Y)</f>
        <v>2048.38</v>
      </c>
      <c r="Z911" s="28">
        <f t="shared" si="3393"/>
        <v>0</v>
      </c>
      <c r="AA911" s="29"/>
      <c r="AB911" s="54">
        <f>_xlfn.XLOOKUP($C911,[28]PSP!$C:$C,[28]PSP!$AB:$AB)</f>
        <v>3.3600000000000005E-2</v>
      </c>
      <c r="AC911" s="27">
        <f>_xlfn.XLOOKUP($C911,[28]PSP!$C:$C,[28]PSP!$AC:$AC)</f>
        <v>2048.38</v>
      </c>
      <c r="AD911" s="28">
        <f t="shared" si="3394"/>
        <v>68.819999999999993</v>
      </c>
      <c r="AE911" s="29"/>
      <c r="AF911" s="54" t="str">
        <f>_xlfn.XLOOKUP($C911,[28]PSP!$C:$C,[28]PSP!$AF:$AF)</f>
        <v>0</v>
      </c>
      <c r="AG911" s="27">
        <f>_xlfn.XLOOKUP($C911,[28]PSP!$C:$C,[28]PSP!$AG:$AG)</f>
        <v>2048.38</v>
      </c>
      <c r="AH911" s="28">
        <f t="shared" si="3395"/>
        <v>0</v>
      </c>
      <c r="AI911" s="29"/>
      <c r="AJ911" s="54" t="str">
        <f>_xlfn.XLOOKUP($C911,[28]PSP!$C:$C,[28]PSP!$AJ:$AJ)</f>
        <v>0</v>
      </c>
      <c r="AK911" s="27">
        <f>_xlfn.XLOOKUP($C911,[28]PSP!$C:$C,[28]PSP!$AK:$AK)</f>
        <v>2048.38</v>
      </c>
      <c r="AL911" s="28">
        <f t="shared" si="3396"/>
        <v>0</v>
      </c>
      <c r="AM911" s="29"/>
      <c r="AN911" s="54">
        <f>_xlfn.XLOOKUP($C911,[28]PSP!$C:$C,[28]PSP!$AN:$AN)</f>
        <v>0.18479999999999999</v>
      </c>
      <c r="AO911" s="27">
        <f>_xlfn.XLOOKUP($C911,[28]PSP!$C:$C,[28]PSP!$AO:$AO)</f>
        <v>2048.38</v>
      </c>
      <c r="AP911" s="28">
        <f t="shared" si="3397"/>
        <v>378.54</v>
      </c>
      <c r="AQ911" s="29"/>
      <c r="AR911" s="54" t="str">
        <f>_xlfn.XLOOKUP($C911,[28]PSP!$C:$C,[28]PSP!$AR:$AR)</f>
        <v>0</v>
      </c>
      <c r="AS911" s="27">
        <f>_xlfn.XLOOKUP($C911,[28]PSP!$C:$C,[28]PSP!$AS:$AS)</f>
        <v>2048.38</v>
      </c>
      <c r="AT911" s="28">
        <f t="shared" si="3398"/>
        <v>0</v>
      </c>
      <c r="AU911" s="29"/>
      <c r="AV911" s="54">
        <f>_xlfn.XLOOKUP($C911,[28]PSP!$C:$C,[28]PSP!$AV:$AV)</f>
        <v>3.024E-2</v>
      </c>
      <c r="AW911" s="27">
        <f>_xlfn.XLOOKUP($C911,[28]PSP!$C:$C,[28]PSP!$AW:$AW)</f>
        <v>2048.38</v>
      </c>
      <c r="AX911" s="28">
        <f t="shared" si="3399"/>
        <v>61.94</v>
      </c>
      <c r="AY911" s="29"/>
      <c r="AZ911" s="54">
        <f>_xlfn.XLOOKUP($C911,[28]PSP!$C:$C,[28]PSP!$AZ:$AZ)</f>
        <v>3.024E-2</v>
      </c>
      <c r="BA911" s="27">
        <f>_xlfn.XLOOKUP($C911,[28]PSP!$C:$C,[28]PSP!$BA:$BA)</f>
        <v>2048.38</v>
      </c>
      <c r="BB911" s="28">
        <f t="shared" si="3400"/>
        <v>61.94</v>
      </c>
      <c r="BC911" s="29"/>
      <c r="BD911" s="54">
        <f>_xlfn.XLOOKUP($C911,[28]PSP!$C:$C,[28]PSP!$BD:$BD)</f>
        <v>5.7120000000000004E-2</v>
      </c>
      <c r="BE911" s="27">
        <f>_xlfn.XLOOKUP($C911,[28]PSP!$C:$C,[28]PSP!$BE:$BE)</f>
        <v>2048.38</v>
      </c>
      <c r="BF911" s="28">
        <f t="shared" si="3401"/>
        <v>117</v>
      </c>
      <c r="BG911" s="29"/>
      <c r="BH911" s="54">
        <f>_xlfn.XLOOKUP($C911,[28]PSP!$C:$C,[28]PSP!$BH:$BH)</f>
        <v>6.6960000000000006E-2</v>
      </c>
      <c r="BI911" s="27">
        <f>_xlfn.XLOOKUP($C911,[28]PSP!$C:$C,[28]PSP!$BI:$BI)</f>
        <v>2048.38</v>
      </c>
      <c r="BJ911" s="28">
        <f t="shared" si="3402"/>
        <v>137.15</v>
      </c>
      <c r="BK911" s="29"/>
      <c r="BL911" s="54">
        <f>_xlfn.XLOOKUP($C911,[28]PSP!$C:$C,[28]PSP!$BL:$BL)</f>
        <v>6.4800000000000023E-3</v>
      </c>
      <c r="BM911" s="27">
        <f>_xlfn.XLOOKUP($C911,[28]PSP!$C:$C,[28]PSP!$BM:$BM)</f>
        <v>2048.38</v>
      </c>
      <c r="BN911" s="28">
        <f t="shared" si="3403"/>
        <v>13.27</v>
      </c>
      <c r="BO911" s="29"/>
      <c r="BP911" s="54" t="str">
        <f>_xlfn.XLOOKUP($C911,[28]PSP!$C:$C,[28]PSP!$BP:$BP)</f>
        <v>0</v>
      </c>
      <c r="BQ911" s="27">
        <f>_xlfn.XLOOKUP($C911,[28]PSP!$C:$C,[28]PSP!$BQ:$BQ)</f>
        <v>2048.38</v>
      </c>
      <c r="BR911" s="28">
        <f t="shared" si="3404"/>
        <v>0</v>
      </c>
      <c r="BS911" s="29"/>
      <c r="BT911" s="54">
        <f>_xlfn.XLOOKUP($C911,[28]PSP!$C:$C,[28]PSP!$BT:$BT)</f>
        <v>3.024E-2</v>
      </c>
      <c r="BU911" s="27">
        <f>_xlfn.XLOOKUP($C911,[28]PSP!$C:$C,[28]PSP!$BU:$BU)</f>
        <v>2048.38</v>
      </c>
      <c r="BV911" s="28">
        <f t="shared" si="3405"/>
        <v>61.94</v>
      </c>
      <c r="BW911" s="29"/>
      <c r="BX911" s="54">
        <f>_xlfn.XLOOKUP($C911,[28]PSP!$C:$C,[28]PSP!$BX:$BX)</f>
        <v>6.7199999999999996E-2</v>
      </c>
      <c r="BY911" s="27">
        <f>_xlfn.XLOOKUP($C911,[28]PSP!$C:$C,[28]PSP!$BY:$BY)</f>
        <v>2048.38</v>
      </c>
      <c r="BZ911" s="28">
        <f t="shared" si="3406"/>
        <v>137.65</v>
      </c>
      <c r="CA911" s="29"/>
      <c r="CB911" s="54">
        <f>_xlfn.XLOOKUP($C911,[28]PSP!$C:$C,[28]PSP!$CB:$CB)</f>
        <v>9.0719999999999995E-2</v>
      </c>
      <c r="CC911" s="27">
        <f>_xlfn.XLOOKUP($C911,[28]PSP!$C:$C,[28]PSP!$CC:$CC)</f>
        <v>2048.38</v>
      </c>
      <c r="CD911" s="28">
        <f t="shared" si="3407"/>
        <v>185.82</v>
      </c>
      <c r="CE911" s="29"/>
      <c r="CF911" s="54">
        <f>_xlfn.XLOOKUP($C911,[28]PSP!$C:$C,[28]PSP!$CF:$CF)</f>
        <v>0.24191999999999997</v>
      </c>
      <c r="CG911" s="27">
        <f>_xlfn.XLOOKUP($C911,[28]PSP!$C:$C,[28]PSP!$CG:$CG)</f>
        <v>2048.38</v>
      </c>
      <c r="CH911" s="28">
        <f t="shared" si="3408"/>
        <v>495.54</v>
      </c>
      <c r="CI911" s="29"/>
      <c r="CJ911" s="54">
        <f>_xlfn.XLOOKUP($C911,[28]PSP!$C:$C,[28]PSP!$CJ:$CJ)</f>
        <v>3.024E-2</v>
      </c>
      <c r="CK911" s="27">
        <f>_xlfn.XLOOKUP($C911,[28]PSP!$C:$C,[28]PSP!$CK:$CK)</f>
        <v>2048.38</v>
      </c>
      <c r="CL911" s="28">
        <f t="shared" si="3409"/>
        <v>61.94</v>
      </c>
      <c r="CM911" s="29"/>
      <c r="CN911" s="54">
        <f>_xlfn.XLOOKUP($C911,[28]PSP!$C:$C,[28]PSP!$CN:$CN)</f>
        <v>9.0719999999999995E-2</v>
      </c>
      <c r="CO911" s="27">
        <f>_xlfn.XLOOKUP($C911,[28]PSP!$C:$C,[28]PSP!$CO:$CO)</f>
        <v>2048.38</v>
      </c>
      <c r="CP911" s="28">
        <f t="shared" si="3410"/>
        <v>185.82</v>
      </c>
      <c r="CQ911" s="29"/>
      <c r="CR911" s="54" t="str">
        <f>_xlfn.XLOOKUP($C911,[28]PSP!$C:$C,[28]PSP!$CR:$CR)</f>
        <v>0</v>
      </c>
      <c r="CS911" s="27">
        <f>_xlfn.XLOOKUP($C911,[28]PSP!$C:$C,[28]PSP!$CS:$CS)</f>
        <v>2048.38</v>
      </c>
      <c r="CT911" s="28">
        <f t="shared" si="3411"/>
        <v>0</v>
      </c>
      <c r="CU911" s="29"/>
      <c r="CV911" s="54">
        <f>_xlfn.XLOOKUP($C911,[28]PSP!$C:$C,[28]PSP!$CV:$CV)</f>
        <v>3.7440000000000008E-2</v>
      </c>
      <c r="CW911" s="27">
        <f>_xlfn.XLOOKUP($C911,[28]PSP!$C:$C,[28]PSP!$CW:$CW)</f>
        <v>2048.38</v>
      </c>
      <c r="CX911" s="28">
        <f t="shared" si="3412"/>
        <v>76.69</v>
      </c>
      <c r="CY911" s="29"/>
      <c r="CZ911" s="54">
        <f>_xlfn.XLOOKUP($C911,[28]PSP!$C:$C,[28]PSP!$CZ:$CZ)</f>
        <v>0.24023999999999998</v>
      </c>
      <c r="DA911" s="27">
        <f>_xlfn.XLOOKUP($C911,[28]PSP!$C:$C,[28]PSP!$DA:$DA)</f>
        <v>2048.38</v>
      </c>
      <c r="DB911" s="28">
        <f t="shared" si="3413"/>
        <v>492.1</v>
      </c>
      <c r="DC911" s="29"/>
      <c r="DD911" s="54">
        <f>_xlfn.XLOOKUP($C911,[28]PSP!$C:$C,[28]PSP!$DD:$DD)</f>
        <v>0.24192</v>
      </c>
      <c r="DE911" s="27">
        <f>_xlfn.XLOOKUP($C911,[28]PSP!$C:$C,[28]PSP!$DE:$DE)</f>
        <v>2048.38</v>
      </c>
      <c r="DF911" s="28">
        <f t="shared" si="3414"/>
        <v>495.54</v>
      </c>
      <c r="DG911" s="29"/>
      <c r="DH911" s="54" t="str">
        <f>_xlfn.XLOOKUP($C911,[28]PSP!$C:$C,[28]PSP!$DH:$DH)</f>
        <v>0</v>
      </c>
      <c r="DI911" s="27">
        <f>_xlfn.XLOOKUP($C911,[28]PSP!$C:$C,[28]PSP!$DI:$DI)</f>
        <v>2048.38</v>
      </c>
      <c r="DJ911" s="28">
        <f t="shared" si="3415"/>
        <v>0</v>
      </c>
      <c r="DK911" s="29"/>
      <c r="DL911" s="54" t="str">
        <f>_xlfn.XLOOKUP($C911,[28]PSP!$C:$C,[28]PSP!$DL:$DL)</f>
        <v>0</v>
      </c>
      <c r="DM911" s="27">
        <f>_xlfn.XLOOKUP($C911,[28]PSP!$C:$C,[28]PSP!$DM:$DM)</f>
        <v>2048.38</v>
      </c>
      <c r="DN911" s="28">
        <f t="shared" si="3416"/>
        <v>0</v>
      </c>
      <c r="DO911" s="29"/>
      <c r="DP911" s="54">
        <f>_xlfn.XLOOKUP($C911,[28]PSP!$C:$C,[28]PSP!$DP:$DP)</f>
        <v>0.21839999999999998</v>
      </c>
      <c r="DQ911" s="27">
        <f>_xlfn.XLOOKUP($C911,[28]PSP!$C:$C,[28]PSP!$DQ:$DQ)</f>
        <v>2048.38</v>
      </c>
      <c r="DR911" s="28">
        <f t="shared" si="3417"/>
        <v>447.36</v>
      </c>
      <c r="DS911" s="29"/>
      <c r="DT911" s="54" t="str">
        <f>_xlfn.XLOOKUP($C911,[28]PSP!$C:$C,[28]PSP!$DT:$DT)</f>
        <v>0</v>
      </c>
      <c r="DU911" s="27">
        <f>_xlfn.XLOOKUP($C911,[28]PSP!$C:$C,[28]PSP!$DU:$DU)</f>
        <v>2048.38</v>
      </c>
      <c r="DV911" s="28">
        <f t="shared" si="3418"/>
        <v>0</v>
      </c>
      <c r="DW911" s="29"/>
      <c r="DX911" s="54" t="str">
        <f>_xlfn.XLOOKUP($C911,[28]PSP!$C:$C,[28]PSP!$DX:$DX)</f>
        <v>0</v>
      </c>
      <c r="DY911" s="27">
        <f>_xlfn.XLOOKUP($C911,[28]PSP!$C:$C,[28]PSP!$DY:$DY)</f>
        <v>2048.38</v>
      </c>
      <c r="DZ911" s="28">
        <f t="shared" si="3419"/>
        <v>0</v>
      </c>
      <c r="EA911" s="29"/>
      <c r="EB911" s="54">
        <f>_xlfn.XLOOKUP($C911,[28]PSP!$C:$C,[28]PSP!$EB:$EB)</f>
        <v>0.21167999999999998</v>
      </c>
      <c r="EC911" s="27">
        <f>_xlfn.XLOOKUP($C911,[28]PSP!$C:$C,[28]PSP!$EC:$EC)</f>
        <v>2048.38</v>
      </c>
      <c r="ED911" s="28">
        <f t="shared" si="3420"/>
        <v>433.6</v>
      </c>
      <c r="EE911" s="29"/>
      <c r="EF911" s="54">
        <f>_xlfn.XLOOKUP($C911,[28]PSP!$C:$C,[28]PSP!$EF:$EF)</f>
        <v>6.0479999999999999E-2</v>
      </c>
      <c r="EG911" s="27">
        <f>_xlfn.XLOOKUP($C911,[28]PSP!$C:$C,[28]PSP!$EG:$EG)</f>
        <v>2048.38</v>
      </c>
      <c r="EH911" s="28">
        <f t="shared" si="3421"/>
        <v>123.88</v>
      </c>
      <c r="EI911" s="29"/>
      <c r="EJ911" s="54">
        <f>_xlfn.XLOOKUP($C911,[28]PSP!$C:$C,[28]PSP!$EJ:$EJ)</f>
        <v>6.0479999999999999E-2</v>
      </c>
      <c r="EK911" s="27">
        <f>_xlfn.XLOOKUP($C911,[28]PSP!$C:$C,[28]PSP!$EK:$EK)</f>
        <v>2048.38</v>
      </c>
      <c r="EL911" s="28">
        <f t="shared" si="3422"/>
        <v>123.88</v>
      </c>
      <c r="EM911" s="29"/>
      <c r="EN911" s="108"/>
      <c r="EO911" s="29">
        <f t="shared" si="3252"/>
        <v>4184.0100000000011</v>
      </c>
      <c r="EP911" s="29">
        <f t="shared" si="3423"/>
        <v>4184.01</v>
      </c>
      <c r="EQ911" s="4" t="b">
        <f t="shared" si="3424"/>
        <v>1</v>
      </c>
      <c r="ES911" s="118">
        <f t="shared" si="3287"/>
        <v>1.1767000000000001</v>
      </c>
    </row>
    <row r="912" spans="3:149" s="1" customFormat="1" ht="14.25" x14ac:dyDescent="0.25">
      <c r="C912" s="79" t="s">
        <v>644</v>
      </c>
      <c r="D912" s="80"/>
      <c r="E912" s="79"/>
      <c r="F912" s="81" t="s">
        <v>583</v>
      </c>
      <c r="G912" s="82"/>
      <c r="H912" s="82"/>
      <c r="I912" s="83"/>
      <c r="J912" s="83"/>
      <c r="L912" s="84"/>
      <c r="M912" s="85"/>
      <c r="N912" s="83"/>
      <c r="P912" s="84"/>
      <c r="Q912" s="85"/>
      <c r="R912" s="83"/>
      <c r="T912" s="84"/>
      <c r="U912" s="85"/>
      <c r="V912" s="83"/>
      <c r="X912" s="84"/>
      <c r="Y912" s="85"/>
      <c r="Z912" s="83"/>
      <c r="AB912" s="84"/>
      <c r="AC912" s="85"/>
      <c r="AD912" s="83"/>
      <c r="AF912" s="84"/>
      <c r="AG912" s="85"/>
      <c r="AH912" s="83"/>
      <c r="AJ912" s="84"/>
      <c r="AK912" s="85"/>
      <c r="AL912" s="83"/>
      <c r="AN912" s="84"/>
      <c r="AO912" s="85"/>
      <c r="AP912" s="83"/>
      <c r="AR912" s="84"/>
      <c r="AS912" s="85"/>
      <c r="AT912" s="83"/>
      <c r="AV912" s="84"/>
      <c r="AW912" s="85"/>
      <c r="AX912" s="83"/>
      <c r="AZ912" s="84"/>
      <c r="BA912" s="85"/>
      <c r="BB912" s="83"/>
      <c r="BD912" s="84"/>
      <c r="BE912" s="85"/>
      <c r="BF912" s="83"/>
      <c r="BH912" s="84"/>
      <c r="BI912" s="85"/>
      <c r="BJ912" s="83"/>
      <c r="BL912" s="84"/>
      <c r="BM912" s="85"/>
      <c r="BN912" s="83"/>
      <c r="BP912" s="84"/>
      <c r="BQ912" s="85"/>
      <c r="BR912" s="83"/>
      <c r="BT912" s="84"/>
      <c r="BU912" s="85"/>
      <c r="BV912" s="83"/>
      <c r="BX912" s="84"/>
      <c r="BY912" s="85"/>
      <c r="BZ912" s="83"/>
      <c r="CB912" s="84"/>
      <c r="CC912" s="85"/>
      <c r="CD912" s="83"/>
      <c r="CF912" s="84"/>
      <c r="CG912" s="85"/>
      <c r="CH912" s="83"/>
      <c r="CJ912" s="84"/>
      <c r="CK912" s="85"/>
      <c r="CL912" s="83"/>
      <c r="CN912" s="84"/>
      <c r="CO912" s="85"/>
      <c r="CP912" s="83"/>
      <c r="CR912" s="84"/>
      <c r="CS912" s="85"/>
      <c r="CT912" s="83"/>
      <c r="CV912" s="84"/>
      <c r="CW912" s="85"/>
      <c r="CX912" s="83"/>
      <c r="CZ912" s="84"/>
      <c r="DA912" s="85"/>
      <c r="DB912" s="83"/>
      <c r="DD912" s="84"/>
      <c r="DE912" s="85"/>
      <c r="DF912" s="83"/>
      <c r="DH912" s="84"/>
      <c r="DI912" s="85"/>
      <c r="DJ912" s="83"/>
      <c r="DL912" s="84"/>
      <c r="DM912" s="85"/>
      <c r="DN912" s="83"/>
      <c r="DP912" s="84"/>
      <c r="DQ912" s="85"/>
      <c r="DR912" s="83"/>
      <c r="DT912" s="84"/>
      <c r="DU912" s="85"/>
      <c r="DV912" s="83"/>
      <c r="DX912" s="84"/>
      <c r="DY912" s="85"/>
      <c r="DZ912" s="83"/>
      <c r="EB912" s="84"/>
      <c r="EC912" s="85"/>
      <c r="ED912" s="83"/>
      <c r="EF912" s="84"/>
      <c r="EG912" s="85"/>
      <c r="EH912" s="83"/>
      <c r="EJ912" s="84"/>
      <c r="EK912" s="85"/>
      <c r="EL912" s="83"/>
      <c r="EN912" s="109"/>
      <c r="EO912" s="29">
        <f t="shared" si="3252"/>
        <v>0</v>
      </c>
      <c r="EP912" s="29">
        <f t="shared" si="3423"/>
        <v>0</v>
      </c>
      <c r="EQ912" s="4" t="b">
        <f t="shared" si="3424"/>
        <v>1</v>
      </c>
      <c r="ES912" s="118">
        <f t="shared" si="3287"/>
        <v>1.1767000000000001</v>
      </c>
    </row>
    <row r="913" spans="3:149" ht="11.25" customHeight="1" x14ac:dyDescent="0.25">
      <c r="C913" s="24" t="s">
        <v>645</v>
      </c>
      <c r="D913" s="43" t="str">
        <f>_xlfn.XLOOKUP($C913,[28]PSP!$C:$C,[28]PSP!$D:$D)</f>
        <v>RO-43107</v>
      </c>
      <c r="E913" s="24" t="str">
        <f>_xlfn.XLOOKUP($C913,[28]PSP!$C:$C,[28]PSP!$E:$E)</f>
        <v>DER/MG</v>
      </c>
      <c r="F913" s="25" t="str">
        <f>_xlfn.XLOOKUP($C913,[28]PSP!$C:$C,[28]PSP!$F:$F)</f>
        <v>DEMOLIÇÃO MANUAL DE CONCRETO ARMADO</v>
      </c>
      <c r="G913" s="26" t="str">
        <f>_xlfn.XLOOKUP($C913,[28]PSP!$C:$C,[28]PSP!$G:$G)</f>
        <v>M3</v>
      </c>
      <c r="H913" s="53">
        <f>_xlfn.XLOOKUP($C913,[28]PSP!$C:$C,[28]PSP!$H:$H)</f>
        <v>66.211130708001662</v>
      </c>
      <c r="I913" s="28">
        <f>_xlfn.XLOOKUP($C913,[28]PSP!$C:$C,[28]PSP!$I:$I)</f>
        <v>12161.59</v>
      </c>
      <c r="J913" s="28">
        <f t="shared" ref="J913:J925" si="3425">IF(LEFT(D913,6)="COT.IS",I913,I913*(1+$J$7))</f>
        <v>14310.542953000002</v>
      </c>
      <c r="K913" s="29"/>
      <c r="L913" s="54">
        <f>_xlfn.XLOOKUP($C913,[28]PSP!$C:$C,[28]PSP!$L:$L)</f>
        <v>0.61006912442396311</v>
      </c>
      <c r="M913" s="27">
        <f>_xlfn.XLOOKUP($C913,[28]PSP!$C:$C,[28]PSP!$M:$M)</f>
        <v>183.68</v>
      </c>
      <c r="N913" s="28">
        <f t="shared" ref="N913:N925" si="3426">TRUNC(M913*L913,2)</f>
        <v>112.05</v>
      </c>
      <c r="O913" s="29"/>
      <c r="P913" s="54" t="str">
        <f>_xlfn.XLOOKUP($C913,[28]PSP!$C:$C,[28]PSP!$P:$P)</f>
        <v>0</v>
      </c>
      <c r="Q913" s="27">
        <f>_xlfn.XLOOKUP($C913,[28]PSP!$C:$C,[28]PSP!$Q:$Q)</f>
        <v>183.68</v>
      </c>
      <c r="R913" s="28">
        <f t="shared" ref="R913:R925" si="3427">TRUNC(Q913*P913,2)</f>
        <v>0</v>
      </c>
      <c r="S913" s="29"/>
      <c r="T913" s="54" t="str">
        <f>_xlfn.XLOOKUP($C913,[28]PSP!$C:$C,[28]PSP!$T:$T)</f>
        <v>0</v>
      </c>
      <c r="U913" s="27">
        <f>_xlfn.XLOOKUP($C913,[28]PSP!$C:$C,[28]PSP!$U:$U)</f>
        <v>183.68</v>
      </c>
      <c r="V913" s="28">
        <f t="shared" ref="V913:V925" si="3428">TRUNC(U913*T913,2)</f>
        <v>0</v>
      </c>
      <c r="W913" s="29"/>
      <c r="X913" s="54" t="str">
        <f>_xlfn.XLOOKUP($C913,[28]PSP!$C:$C,[28]PSP!$X:$X)</f>
        <v>0</v>
      </c>
      <c r="Y913" s="27">
        <f>_xlfn.XLOOKUP($C913,[28]PSP!$C:$C,[28]PSP!$Y:$Y)</f>
        <v>183.68</v>
      </c>
      <c r="Z913" s="28">
        <f t="shared" ref="Z913:Z925" si="3429">TRUNC(Y913*X913,2)</f>
        <v>0</v>
      </c>
      <c r="AA913" s="29"/>
      <c r="AB913" s="54">
        <f>_xlfn.XLOOKUP($C913,[28]PSP!$C:$C,[28]PSP!$AB:$AB)</f>
        <v>0.91510368663594455</v>
      </c>
      <c r="AC913" s="27">
        <f>_xlfn.XLOOKUP($C913,[28]PSP!$C:$C,[28]PSP!$AC:$AC)</f>
        <v>183.68</v>
      </c>
      <c r="AD913" s="28">
        <f t="shared" ref="AD913:AD925" si="3430">TRUNC(AC913*AB913,2)</f>
        <v>168.08</v>
      </c>
      <c r="AE913" s="29"/>
      <c r="AF913" s="54" t="str">
        <f>_xlfn.XLOOKUP($C913,[28]PSP!$C:$C,[28]PSP!$AF:$AF)</f>
        <v>0</v>
      </c>
      <c r="AG913" s="27">
        <f>_xlfn.XLOOKUP($C913,[28]PSP!$C:$C,[28]PSP!$AG:$AG)</f>
        <v>183.68</v>
      </c>
      <c r="AH913" s="28">
        <f t="shared" ref="AH913:AH925" si="3431">TRUNC(AG913*AF913,2)</f>
        <v>0</v>
      </c>
      <c r="AI913" s="29"/>
      <c r="AJ913" s="54" t="str">
        <f>_xlfn.XLOOKUP($C913,[28]PSP!$C:$C,[28]PSP!$AJ:$AJ)</f>
        <v>0</v>
      </c>
      <c r="AK913" s="27">
        <f>_xlfn.XLOOKUP($C913,[28]PSP!$C:$C,[28]PSP!$AK:$AK)</f>
        <v>183.68</v>
      </c>
      <c r="AL913" s="28">
        <f t="shared" ref="AL913:AL925" si="3432">TRUNC(AK913*AJ913,2)</f>
        <v>0</v>
      </c>
      <c r="AM913" s="29"/>
      <c r="AN913" s="54">
        <f>_xlfn.XLOOKUP($C913,[28]PSP!$C:$C,[28]PSP!$AN:$AN)</f>
        <v>1.4371036866359443</v>
      </c>
      <c r="AO913" s="27">
        <f>_xlfn.XLOOKUP($C913,[28]PSP!$C:$C,[28]PSP!$AO:$AO)</f>
        <v>183.68</v>
      </c>
      <c r="AP913" s="28">
        <f t="shared" ref="AP913:AP925" si="3433">TRUNC(AO913*AN913,2)</f>
        <v>263.95999999999998</v>
      </c>
      <c r="AQ913" s="29"/>
      <c r="AR913" s="54" t="str">
        <f>_xlfn.XLOOKUP($C913,[28]PSP!$C:$C,[28]PSP!$AR:$AR)</f>
        <v>0</v>
      </c>
      <c r="AS913" s="27">
        <f>_xlfn.XLOOKUP($C913,[28]PSP!$C:$C,[28]PSP!$AS:$AS)</f>
        <v>183.68</v>
      </c>
      <c r="AT913" s="28">
        <f t="shared" ref="AT913:AT925" si="3434">TRUNC(AS913*AR913,2)</f>
        <v>0</v>
      </c>
      <c r="AU913" s="29"/>
      <c r="AV913" s="54">
        <f>_xlfn.XLOOKUP($C913,[28]PSP!$C:$C,[28]PSP!$AV:$AV)</f>
        <v>0</v>
      </c>
      <c r="AW913" s="27">
        <f>_xlfn.XLOOKUP($C913,[28]PSP!$C:$C,[28]PSP!$AW:$AW)</f>
        <v>183.68</v>
      </c>
      <c r="AX913" s="28">
        <f t="shared" ref="AX913:AX925" si="3435">TRUNC(AW913*AV913,2)</f>
        <v>0</v>
      </c>
      <c r="AY913" s="29"/>
      <c r="AZ913" s="54">
        <f>_xlfn.XLOOKUP($C913,[28]PSP!$C:$C,[28]PSP!$AZ:$AZ)</f>
        <v>0</v>
      </c>
      <c r="BA913" s="27">
        <f>_xlfn.XLOOKUP($C913,[28]PSP!$C:$C,[28]PSP!$BA:$BA)</f>
        <v>183.68</v>
      </c>
      <c r="BB913" s="28">
        <f t="shared" ref="BB913:BB925" si="3436">TRUNC(BA913*AZ913,2)</f>
        <v>0</v>
      </c>
      <c r="BC913" s="29"/>
      <c r="BD913" s="54">
        <f>_xlfn.XLOOKUP($C913,[28]PSP!$C:$C,[28]PSP!$BD:$BD)</f>
        <v>24.800345622119814</v>
      </c>
      <c r="BE913" s="27">
        <f>_xlfn.XLOOKUP($C913,[28]PSP!$C:$C,[28]PSP!$BE:$BE)</f>
        <v>183.68</v>
      </c>
      <c r="BF913" s="28">
        <f t="shared" ref="BF913:BF925" si="3437">TRUNC(BE913*BD913,2)</f>
        <v>4555.32</v>
      </c>
      <c r="BG913" s="29"/>
      <c r="BH913" s="54">
        <f>_xlfn.XLOOKUP($C913,[28]PSP!$C:$C,[28]PSP!$BH:$BH)</f>
        <v>16.029182027649767</v>
      </c>
      <c r="BI913" s="27">
        <f>_xlfn.XLOOKUP($C913,[28]PSP!$C:$C,[28]PSP!$BI:$BI)</f>
        <v>183.68</v>
      </c>
      <c r="BJ913" s="28">
        <f t="shared" ref="BJ913:BJ925" si="3438">TRUNC(BI913*BH913,2)</f>
        <v>2944.24</v>
      </c>
      <c r="BK913" s="29"/>
      <c r="BL913" s="54">
        <f>_xlfn.XLOOKUP($C913,[28]PSP!$C:$C,[28]PSP!$BL:$BL)</f>
        <v>6.5249999999999995</v>
      </c>
      <c r="BM913" s="27">
        <f>_xlfn.XLOOKUP($C913,[28]PSP!$C:$C,[28]PSP!$BM:$BM)</f>
        <v>183.68</v>
      </c>
      <c r="BN913" s="28">
        <f t="shared" ref="BN913:BN925" si="3439">TRUNC(BM913*BL913,2)</f>
        <v>1198.51</v>
      </c>
      <c r="BO913" s="29"/>
      <c r="BP913" s="54" t="str">
        <f>_xlfn.XLOOKUP($C913,[28]PSP!$C:$C,[28]PSP!$BP:$BP)</f>
        <v>0</v>
      </c>
      <c r="BQ913" s="27">
        <f>_xlfn.XLOOKUP($C913,[28]PSP!$C:$C,[28]PSP!$BQ:$BQ)</f>
        <v>183.68</v>
      </c>
      <c r="BR913" s="28">
        <f t="shared" ref="BR913:BR925" si="3440">TRUNC(BQ913*BP913,2)</f>
        <v>0</v>
      </c>
      <c r="BS913" s="29"/>
      <c r="BT913" s="54">
        <f>_xlfn.XLOOKUP($C913,[28]PSP!$C:$C,[28]PSP!$BT:$BT)</f>
        <v>0</v>
      </c>
      <c r="BU913" s="27">
        <f>_xlfn.XLOOKUP($C913,[28]PSP!$C:$C,[28]PSP!$BU:$BU)</f>
        <v>183.68</v>
      </c>
      <c r="BV913" s="28">
        <f t="shared" ref="BV913:BV925" si="3441">TRUNC(BU913*BT913,2)</f>
        <v>0</v>
      </c>
      <c r="BW913" s="29"/>
      <c r="BX913" s="54">
        <f>_xlfn.XLOOKUP($C913,[28]PSP!$C:$C,[28]PSP!$BX:$BX)</f>
        <v>1.8302073732718891</v>
      </c>
      <c r="BY913" s="27">
        <f>_xlfn.XLOOKUP($C913,[28]PSP!$C:$C,[28]PSP!$BY:$BY)</f>
        <v>183.68</v>
      </c>
      <c r="BZ913" s="28">
        <f t="shared" ref="BZ913:BZ925" si="3442">TRUNC(BY913*BX913,2)</f>
        <v>336.17</v>
      </c>
      <c r="CA913" s="29"/>
      <c r="CB913" s="54">
        <f>_xlfn.XLOOKUP($C913,[28]PSP!$C:$C,[28]PSP!$CB:$CB)</f>
        <v>2.7453110599078334</v>
      </c>
      <c r="CC913" s="27">
        <f>_xlfn.XLOOKUP($C913,[28]PSP!$C:$C,[28]PSP!$CC:$CC)</f>
        <v>183.68</v>
      </c>
      <c r="CD913" s="28">
        <f t="shared" ref="CD913:CD925" si="3443">TRUNC(CC913*CB913,2)</f>
        <v>504.25</v>
      </c>
      <c r="CE913" s="29"/>
      <c r="CF913" s="54">
        <f>_xlfn.XLOOKUP($C913,[28]PSP!$C:$C,[28]PSP!$CF:$CF)</f>
        <v>2.0912073732718888</v>
      </c>
      <c r="CG913" s="27">
        <f>_xlfn.XLOOKUP($C913,[28]PSP!$C:$C,[28]PSP!$CG:$CG)</f>
        <v>183.68</v>
      </c>
      <c r="CH913" s="28">
        <f t="shared" ref="CH913:CH925" si="3444">TRUNC(CG913*CF913,2)</f>
        <v>384.11</v>
      </c>
      <c r="CI913" s="29"/>
      <c r="CJ913" s="54">
        <f>_xlfn.XLOOKUP($C913,[28]PSP!$C:$C,[28]PSP!$CJ:$CJ)</f>
        <v>0</v>
      </c>
      <c r="CK913" s="27">
        <f>_xlfn.XLOOKUP($C913,[28]PSP!$C:$C,[28]PSP!$CK:$CK)</f>
        <v>183.68</v>
      </c>
      <c r="CL913" s="28">
        <f t="shared" ref="CL913:CL925" si="3445">TRUNC(CK913*CJ913,2)</f>
        <v>0</v>
      </c>
      <c r="CM913" s="29"/>
      <c r="CN913" s="54">
        <f>_xlfn.XLOOKUP($C913,[28]PSP!$C:$C,[28]PSP!$CN:$CN)</f>
        <v>1.8302073732718891</v>
      </c>
      <c r="CO913" s="27">
        <f>_xlfn.XLOOKUP($C913,[28]PSP!$C:$C,[28]PSP!$CO:$CO)</f>
        <v>183.68</v>
      </c>
      <c r="CP913" s="28">
        <f t="shared" ref="CP913:CP925" si="3446">TRUNC(CO913*CN913,2)</f>
        <v>336.17</v>
      </c>
      <c r="CQ913" s="29"/>
      <c r="CR913" s="54" t="str">
        <f>_xlfn.XLOOKUP($C913,[28]PSP!$C:$C,[28]PSP!$CR:$CR)</f>
        <v>0</v>
      </c>
      <c r="CS913" s="27">
        <f>_xlfn.XLOOKUP($C913,[28]PSP!$C:$C,[28]PSP!$CS:$CS)</f>
        <v>183.68</v>
      </c>
      <c r="CT913" s="28">
        <f t="shared" ref="CT913:CT925" si="3447">TRUNC(CS913*CR913,2)</f>
        <v>0</v>
      </c>
      <c r="CU913" s="29"/>
      <c r="CV913" s="54">
        <f>_xlfn.XLOOKUP($C913,[28]PSP!$C:$C,[28]PSP!$CV:$CV)</f>
        <v>0.41918181818181816</v>
      </c>
      <c r="CW913" s="27">
        <f>_xlfn.XLOOKUP($C913,[28]PSP!$C:$C,[28]PSP!$CW:$CW)</f>
        <v>183.68</v>
      </c>
      <c r="CX913" s="28">
        <f t="shared" ref="CX913:CX925" si="3448">TRUNC(CW913*CV913,2)</f>
        <v>76.989999999999995</v>
      </c>
      <c r="CY913" s="29"/>
      <c r="CZ913" s="54">
        <f>_xlfn.XLOOKUP($C913,[28]PSP!$C:$C,[28]PSP!$CZ:$CZ)</f>
        <v>3.3586057813154584</v>
      </c>
      <c r="DA913" s="27">
        <f>_xlfn.XLOOKUP($C913,[28]PSP!$C:$C,[28]PSP!$DA:$DA)</f>
        <v>183.68</v>
      </c>
      <c r="DB913" s="28">
        <f t="shared" ref="DB913:DB925" si="3449">TRUNC(DA913*CZ913,2)</f>
        <v>616.9</v>
      </c>
      <c r="DC913" s="29"/>
      <c r="DD913" s="54">
        <f>_xlfn.XLOOKUP($C913,[28]PSP!$C:$C,[28]PSP!$DD:$DD)</f>
        <v>1.8888937997486381</v>
      </c>
      <c r="DE913" s="27">
        <f>_xlfn.XLOOKUP($C913,[28]PSP!$C:$C,[28]PSP!$DE:$DE)</f>
        <v>183.68</v>
      </c>
      <c r="DF913" s="28">
        <f t="shared" ref="DF913:DF925" si="3450">TRUNC(DE913*DD913,2)</f>
        <v>346.95</v>
      </c>
      <c r="DG913" s="29"/>
      <c r="DH913" s="54" t="str">
        <f>_xlfn.XLOOKUP($C913,[28]PSP!$C:$C,[28]PSP!$DH:$DH)</f>
        <v>0</v>
      </c>
      <c r="DI913" s="27">
        <f>_xlfn.XLOOKUP($C913,[28]PSP!$C:$C,[28]PSP!$DI:$DI)</f>
        <v>183.68</v>
      </c>
      <c r="DJ913" s="28">
        <f t="shared" ref="DJ913:DJ925" si="3451">TRUNC(DI913*DH913,2)</f>
        <v>0</v>
      </c>
      <c r="DK913" s="29"/>
      <c r="DL913" s="54" t="str">
        <f>_xlfn.XLOOKUP($C913,[28]PSP!$C:$C,[28]PSP!$DL:$DL)</f>
        <v>0</v>
      </c>
      <c r="DM913" s="27">
        <f>_xlfn.XLOOKUP($C913,[28]PSP!$C:$C,[28]PSP!$DM:$DM)</f>
        <v>183.68</v>
      </c>
      <c r="DN913" s="28">
        <f t="shared" ref="DN913:DN925" si="3452">TRUNC(DM913*DL913,2)</f>
        <v>0</v>
      </c>
      <c r="DO913" s="29"/>
      <c r="DP913" s="54">
        <f>_xlfn.XLOOKUP($C913,[28]PSP!$C:$C,[28]PSP!$DP:$DP)</f>
        <v>1.7307119815668199</v>
      </c>
      <c r="DQ913" s="27">
        <f>_xlfn.XLOOKUP($C913,[28]PSP!$C:$C,[28]PSP!$DQ:$DQ)</f>
        <v>183.68</v>
      </c>
      <c r="DR913" s="28">
        <f t="shared" ref="DR913:DR925" si="3453">TRUNC(DQ913*DP913,2)</f>
        <v>317.89</v>
      </c>
      <c r="DS913" s="29"/>
      <c r="DT913" s="54" t="str">
        <f>_xlfn.XLOOKUP($C913,[28]PSP!$C:$C,[28]PSP!$DT:$DT)</f>
        <v>0</v>
      </c>
      <c r="DU913" s="27">
        <f>_xlfn.XLOOKUP($C913,[28]PSP!$C:$C,[28]PSP!$DU:$DU)</f>
        <v>183.68</v>
      </c>
      <c r="DV913" s="28">
        <f t="shared" ref="DV913:DV925" si="3454">TRUNC(DU913*DT913,2)</f>
        <v>0</v>
      </c>
      <c r="DW913" s="29"/>
      <c r="DX913" s="54" t="str">
        <f>_xlfn.XLOOKUP($C913,[28]PSP!$C:$C,[28]PSP!$DX:$DX)</f>
        <v>0</v>
      </c>
      <c r="DY913" s="27">
        <f>_xlfn.XLOOKUP($C913,[28]PSP!$C:$C,[28]PSP!$DY:$DY)</f>
        <v>183.68</v>
      </c>
      <c r="DZ913" s="28">
        <f t="shared" ref="DZ913:DZ925" si="3455">TRUNC(DY913*DX913,2)</f>
        <v>0</v>
      </c>
      <c r="EA913" s="29"/>
      <c r="EB913" s="54">
        <f>_xlfn.XLOOKUP($C913,[28]PSP!$C:$C,[28]PSP!$EB:$EB)</f>
        <v>0</v>
      </c>
      <c r="EC913" s="27">
        <f>_xlfn.XLOOKUP($C913,[28]PSP!$C:$C,[28]PSP!$EC:$EC)</f>
        <v>183.68</v>
      </c>
      <c r="ED913" s="28">
        <f t="shared" ref="ED913:ED925" si="3456">TRUNC(EC913*EB913,2)</f>
        <v>0</v>
      </c>
      <c r="EE913" s="29"/>
      <c r="EF913" s="54">
        <f>_xlfn.XLOOKUP($C913,[28]PSP!$C:$C,[28]PSP!$EF:$EF)</f>
        <v>0</v>
      </c>
      <c r="EG913" s="27">
        <f>_xlfn.XLOOKUP($C913,[28]PSP!$C:$C,[28]PSP!$EG:$EG)</f>
        <v>183.68</v>
      </c>
      <c r="EH913" s="28">
        <f t="shared" ref="EH913:EH925" si="3457">TRUNC(EG913*EF913,2)</f>
        <v>0</v>
      </c>
      <c r="EI913" s="29"/>
      <c r="EJ913" s="54">
        <f>_xlfn.XLOOKUP($C913,[28]PSP!$C:$C,[28]PSP!$EJ:$EJ)</f>
        <v>0</v>
      </c>
      <c r="EK913" s="27">
        <f>_xlfn.XLOOKUP($C913,[28]PSP!$C:$C,[28]PSP!$EK:$EK)</f>
        <v>183.68</v>
      </c>
      <c r="EL913" s="28">
        <f t="shared" ref="EL913:EL925" si="3458">TRUNC(EK913*EJ913,2)</f>
        <v>0</v>
      </c>
      <c r="EM913" s="29"/>
      <c r="EN913" s="108"/>
      <c r="EO913" s="29">
        <f t="shared" si="3252"/>
        <v>12161.589999999998</v>
      </c>
      <c r="EP913" s="29">
        <f t="shared" si="3423"/>
        <v>12161.59</v>
      </c>
      <c r="EQ913" s="4" t="b">
        <f t="shared" si="3424"/>
        <v>1</v>
      </c>
      <c r="ES913" s="118">
        <f t="shared" si="3287"/>
        <v>1.1767000000000001</v>
      </c>
    </row>
    <row r="914" spans="3:149" ht="11.25" customHeight="1" x14ac:dyDescent="0.25">
      <c r="C914" s="24" t="s">
        <v>646</v>
      </c>
      <c r="D914" s="43">
        <f>_xlfn.XLOOKUP($C914,[28]PSP!$C:$C,[28]PSP!$D:$D)</f>
        <v>5915320</v>
      </c>
      <c r="E914" s="24" t="str">
        <f>_xlfn.XLOOKUP($C914,[28]PSP!$C:$C,[28]PSP!$E:$E)</f>
        <v>SICRO SERVIÇO</v>
      </c>
      <c r="F914" s="25" t="str">
        <f>_xlfn.XLOOKUP($C914,[28]PSP!$C:$C,[28]PSP!$F:$F)</f>
        <v>TRANSPORTE COM CAMINHÃO BASCULANTE DE 14 M³ - RODOVIA EM REVESTIMENTO PRIMÁRIO</v>
      </c>
      <c r="G914" s="26" t="str">
        <f>_xlfn.XLOOKUP($C914,[28]PSP!$C:$C,[28]PSP!$G:$G)</f>
        <v>TKM</v>
      </c>
      <c r="H914" s="53">
        <f>_xlfn.XLOOKUP($C914,[28]PSP!$C:$C,[28]PSP!$H:$H)</f>
        <v>993.16696062002484</v>
      </c>
      <c r="I914" s="28">
        <f>_xlfn.XLOOKUP($C914,[28]PSP!$C:$C,[28]PSP!$I:$I)</f>
        <v>357.48999999999995</v>
      </c>
      <c r="J914" s="28">
        <f t="shared" si="3425"/>
        <v>420.65848299999999</v>
      </c>
      <c r="K914" s="29"/>
      <c r="L914" s="54">
        <f>_xlfn.XLOOKUP($C914,[28]PSP!$C:$C,[28]PSP!$L:$L)</f>
        <v>9.1510368663594477</v>
      </c>
      <c r="M914" s="27">
        <f>_xlfn.XLOOKUP($C914,[28]PSP!$C:$C,[28]PSP!$M:$M)</f>
        <v>0.36</v>
      </c>
      <c r="N914" s="28">
        <f t="shared" si="3426"/>
        <v>3.29</v>
      </c>
      <c r="O914" s="29"/>
      <c r="P914" s="54" t="str">
        <f>_xlfn.XLOOKUP($C914,[28]PSP!$C:$C,[28]PSP!$P:$P)</f>
        <v>0</v>
      </c>
      <c r="Q914" s="27">
        <f>_xlfn.XLOOKUP($C914,[28]PSP!$C:$C,[28]PSP!$Q:$Q)</f>
        <v>0.36</v>
      </c>
      <c r="R914" s="28">
        <f t="shared" si="3427"/>
        <v>0</v>
      </c>
      <c r="S914" s="29"/>
      <c r="T914" s="54" t="str">
        <f>_xlfn.XLOOKUP($C914,[28]PSP!$C:$C,[28]PSP!$T:$T)</f>
        <v>0</v>
      </c>
      <c r="U914" s="27">
        <f>_xlfn.XLOOKUP($C914,[28]PSP!$C:$C,[28]PSP!$U:$U)</f>
        <v>0.36</v>
      </c>
      <c r="V914" s="28">
        <f t="shared" si="3428"/>
        <v>0</v>
      </c>
      <c r="W914" s="29"/>
      <c r="X914" s="54" t="str">
        <f>_xlfn.XLOOKUP($C914,[28]PSP!$C:$C,[28]PSP!$X:$X)</f>
        <v>0</v>
      </c>
      <c r="Y914" s="27">
        <f>_xlfn.XLOOKUP($C914,[28]PSP!$C:$C,[28]PSP!$Y:$Y)</f>
        <v>0.36</v>
      </c>
      <c r="Z914" s="28">
        <f t="shared" si="3429"/>
        <v>0</v>
      </c>
      <c r="AA914" s="29"/>
      <c r="AB914" s="54">
        <f>_xlfn.XLOOKUP($C914,[28]PSP!$C:$C,[28]PSP!$AB:$AB)</f>
        <v>13.72655529953917</v>
      </c>
      <c r="AC914" s="27">
        <f>_xlfn.XLOOKUP($C914,[28]PSP!$C:$C,[28]PSP!$AC:$AC)</f>
        <v>0.36</v>
      </c>
      <c r="AD914" s="28">
        <f t="shared" si="3430"/>
        <v>4.9400000000000004</v>
      </c>
      <c r="AE914" s="29"/>
      <c r="AF914" s="54" t="str">
        <f>_xlfn.XLOOKUP($C914,[28]PSP!$C:$C,[28]PSP!$AF:$AF)</f>
        <v>0</v>
      </c>
      <c r="AG914" s="27">
        <f>_xlfn.XLOOKUP($C914,[28]PSP!$C:$C,[28]PSP!$AG:$AG)</f>
        <v>0.36</v>
      </c>
      <c r="AH914" s="28">
        <f t="shared" si="3431"/>
        <v>0</v>
      </c>
      <c r="AI914" s="29"/>
      <c r="AJ914" s="54" t="str">
        <f>_xlfn.XLOOKUP($C914,[28]PSP!$C:$C,[28]PSP!$AJ:$AJ)</f>
        <v>0</v>
      </c>
      <c r="AK914" s="27">
        <f>_xlfn.XLOOKUP($C914,[28]PSP!$C:$C,[28]PSP!$AK:$AK)</f>
        <v>0.36</v>
      </c>
      <c r="AL914" s="28">
        <f t="shared" si="3432"/>
        <v>0</v>
      </c>
      <c r="AM914" s="29"/>
      <c r="AN914" s="54">
        <f>_xlfn.XLOOKUP($C914,[28]PSP!$C:$C,[28]PSP!$AN:$AN)</f>
        <v>21.55655529953917</v>
      </c>
      <c r="AO914" s="27">
        <f>_xlfn.XLOOKUP($C914,[28]PSP!$C:$C,[28]PSP!$AO:$AO)</f>
        <v>0.36</v>
      </c>
      <c r="AP914" s="28">
        <f t="shared" si="3433"/>
        <v>7.76</v>
      </c>
      <c r="AQ914" s="29"/>
      <c r="AR914" s="54" t="str">
        <f>_xlfn.XLOOKUP($C914,[28]PSP!$C:$C,[28]PSP!$AR:$AR)</f>
        <v>0</v>
      </c>
      <c r="AS914" s="27">
        <f>_xlfn.XLOOKUP($C914,[28]PSP!$C:$C,[28]PSP!$AS:$AS)</f>
        <v>0.36</v>
      </c>
      <c r="AT914" s="28">
        <f t="shared" si="3434"/>
        <v>0</v>
      </c>
      <c r="AU914" s="29"/>
      <c r="AV914" s="54">
        <f>_xlfn.XLOOKUP($C914,[28]PSP!$C:$C,[28]PSP!$AV:$AV)</f>
        <v>0</v>
      </c>
      <c r="AW914" s="27">
        <f>_xlfn.XLOOKUP($C914,[28]PSP!$C:$C,[28]PSP!$AW:$AW)</f>
        <v>0.36</v>
      </c>
      <c r="AX914" s="28">
        <f t="shared" si="3435"/>
        <v>0</v>
      </c>
      <c r="AY914" s="29"/>
      <c r="AZ914" s="54">
        <f>_xlfn.XLOOKUP($C914,[28]PSP!$C:$C,[28]PSP!$AZ:$AZ)</f>
        <v>0</v>
      </c>
      <c r="BA914" s="27">
        <f>_xlfn.XLOOKUP($C914,[28]PSP!$C:$C,[28]PSP!$BA:$BA)</f>
        <v>0.36</v>
      </c>
      <c r="BB914" s="28">
        <f t="shared" si="3436"/>
        <v>0</v>
      </c>
      <c r="BC914" s="29"/>
      <c r="BD914" s="54">
        <f>_xlfn.XLOOKUP($C914,[28]PSP!$C:$C,[28]PSP!$BD:$BD)</f>
        <v>372.00518433179718</v>
      </c>
      <c r="BE914" s="27">
        <f>_xlfn.XLOOKUP($C914,[28]PSP!$C:$C,[28]PSP!$BE:$BE)</f>
        <v>0.36</v>
      </c>
      <c r="BF914" s="28">
        <f t="shared" si="3437"/>
        <v>133.91999999999999</v>
      </c>
      <c r="BG914" s="29"/>
      <c r="BH914" s="54">
        <f>_xlfn.XLOOKUP($C914,[28]PSP!$C:$C,[28]PSP!$BH:$BH)</f>
        <v>240.43773041474654</v>
      </c>
      <c r="BI914" s="27">
        <f>_xlfn.XLOOKUP($C914,[28]PSP!$C:$C,[28]PSP!$BI:$BI)</f>
        <v>0.36</v>
      </c>
      <c r="BJ914" s="28">
        <f t="shared" si="3438"/>
        <v>86.55</v>
      </c>
      <c r="BK914" s="29"/>
      <c r="BL914" s="54">
        <f>_xlfn.XLOOKUP($C914,[28]PSP!$C:$C,[28]PSP!$BL:$BL)</f>
        <v>97.875</v>
      </c>
      <c r="BM914" s="27">
        <f>_xlfn.XLOOKUP($C914,[28]PSP!$C:$C,[28]PSP!$BM:$BM)</f>
        <v>0.36</v>
      </c>
      <c r="BN914" s="28">
        <f t="shared" si="3439"/>
        <v>35.229999999999997</v>
      </c>
      <c r="BO914" s="29"/>
      <c r="BP914" s="54" t="str">
        <f>_xlfn.XLOOKUP($C914,[28]PSP!$C:$C,[28]PSP!$BP:$BP)</f>
        <v>0</v>
      </c>
      <c r="BQ914" s="27">
        <f>_xlfn.XLOOKUP($C914,[28]PSP!$C:$C,[28]PSP!$BQ:$BQ)</f>
        <v>0.36</v>
      </c>
      <c r="BR914" s="28">
        <f t="shared" si="3440"/>
        <v>0</v>
      </c>
      <c r="BS914" s="29"/>
      <c r="BT914" s="54">
        <f>_xlfn.XLOOKUP($C914,[28]PSP!$C:$C,[28]PSP!$BT:$BT)</f>
        <v>0</v>
      </c>
      <c r="BU914" s="27">
        <f>_xlfn.XLOOKUP($C914,[28]PSP!$C:$C,[28]PSP!$BU:$BU)</f>
        <v>0.36</v>
      </c>
      <c r="BV914" s="28">
        <f t="shared" si="3441"/>
        <v>0</v>
      </c>
      <c r="BW914" s="29"/>
      <c r="BX914" s="54">
        <f>_xlfn.XLOOKUP($C914,[28]PSP!$C:$C,[28]PSP!$BX:$BX)</f>
        <v>27.45311059907834</v>
      </c>
      <c r="BY914" s="27">
        <f>_xlfn.XLOOKUP($C914,[28]PSP!$C:$C,[28]PSP!$BY:$BY)</f>
        <v>0.36</v>
      </c>
      <c r="BZ914" s="28">
        <f t="shared" si="3442"/>
        <v>9.8800000000000008</v>
      </c>
      <c r="CA914" s="29"/>
      <c r="CB914" s="54">
        <f>_xlfn.XLOOKUP($C914,[28]PSP!$C:$C,[28]PSP!$CB:$CB)</f>
        <v>41.179665898617507</v>
      </c>
      <c r="CC914" s="27">
        <f>_xlfn.XLOOKUP($C914,[28]PSP!$C:$C,[28]PSP!$CC:$CC)</f>
        <v>0.36</v>
      </c>
      <c r="CD914" s="28">
        <f t="shared" si="3443"/>
        <v>14.82</v>
      </c>
      <c r="CE914" s="29"/>
      <c r="CF914" s="54">
        <f>_xlfn.XLOOKUP($C914,[28]PSP!$C:$C,[28]PSP!$CF:$CF)</f>
        <v>31.368110599078342</v>
      </c>
      <c r="CG914" s="27">
        <f>_xlfn.XLOOKUP($C914,[28]PSP!$C:$C,[28]PSP!$CG:$CG)</f>
        <v>0.36</v>
      </c>
      <c r="CH914" s="28">
        <f t="shared" si="3444"/>
        <v>11.29</v>
      </c>
      <c r="CI914" s="29"/>
      <c r="CJ914" s="54">
        <f>_xlfn.XLOOKUP($C914,[28]PSP!$C:$C,[28]PSP!$CJ:$CJ)</f>
        <v>0</v>
      </c>
      <c r="CK914" s="27">
        <f>_xlfn.XLOOKUP($C914,[28]PSP!$C:$C,[28]PSP!$CK:$CK)</f>
        <v>0.36</v>
      </c>
      <c r="CL914" s="28">
        <f t="shared" si="3445"/>
        <v>0</v>
      </c>
      <c r="CM914" s="29"/>
      <c r="CN914" s="54">
        <f>_xlfn.XLOOKUP($C914,[28]PSP!$C:$C,[28]PSP!$CN:$CN)</f>
        <v>27.45311059907834</v>
      </c>
      <c r="CO914" s="27">
        <f>_xlfn.XLOOKUP($C914,[28]PSP!$C:$C,[28]PSP!$CO:$CO)</f>
        <v>0.36</v>
      </c>
      <c r="CP914" s="28">
        <f t="shared" si="3446"/>
        <v>9.8800000000000008</v>
      </c>
      <c r="CQ914" s="29"/>
      <c r="CR914" s="54" t="str">
        <f>_xlfn.XLOOKUP($C914,[28]PSP!$C:$C,[28]PSP!$CR:$CR)</f>
        <v>0</v>
      </c>
      <c r="CS914" s="27">
        <f>_xlfn.XLOOKUP($C914,[28]PSP!$C:$C,[28]PSP!$CS:$CS)</f>
        <v>0.36</v>
      </c>
      <c r="CT914" s="28">
        <f t="shared" si="3447"/>
        <v>0</v>
      </c>
      <c r="CU914" s="29"/>
      <c r="CV914" s="54">
        <f>_xlfn.XLOOKUP($C914,[28]PSP!$C:$C,[28]PSP!$CV:$CV)</f>
        <v>6.2877272727272722</v>
      </c>
      <c r="CW914" s="27">
        <f>_xlfn.XLOOKUP($C914,[28]PSP!$C:$C,[28]PSP!$CW:$CW)</f>
        <v>0.36</v>
      </c>
      <c r="CX914" s="28">
        <f t="shared" si="3448"/>
        <v>2.2599999999999998</v>
      </c>
      <c r="CY914" s="29"/>
      <c r="CZ914" s="54">
        <f>_xlfn.XLOOKUP($C914,[28]PSP!$C:$C,[28]PSP!$CZ:$CZ)</f>
        <v>50.37908671973188</v>
      </c>
      <c r="DA914" s="27">
        <f>_xlfn.XLOOKUP($C914,[28]PSP!$C:$C,[28]PSP!$DA:$DA)</f>
        <v>0.36</v>
      </c>
      <c r="DB914" s="28">
        <f t="shared" si="3449"/>
        <v>18.13</v>
      </c>
      <c r="DC914" s="29"/>
      <c r="DD914" s="54">
        <f>_xlfn.XLOOKUP($C914,[28]PSP!$C:$C,[28]PSP!$DD:$DD)</f>
        <v>28.333406996229577</v>
      </c>
      <c r="DE914" s="27">
        <f>_xlfn.XLOOKUP($C914,[28]PSP!$C:$C,[28]PSP!$DE:$DE)</f>
        <v>0.36</v>
      </c>
      <c r="DF914" s="28">
        <f t="shared" si="3450"/>
        <v>10.199999999999999</v>
      </c>
      <c r="DG914" s="29"/>
      <c r="DH914" s="54" t="str">
        <f>_xlfn.XLOOKUP($C914,[28]PSP!$C:$C,[28]PSP!$DH:$DH)</f>
        <v>0</v>
      </c>
      <c r="DI914" s="27">
        <f>_xlfn.XLOOKUP($C914,[28]PSP!$C:$C,[28]PSP!$DI:$DI)</f>
        <v>0.36</v>
      </c>
      <c r="DJ914" s="28">
        <f t="shared" si="3451"/>
        <v>0</v>
      </c>
      <c r="DK914" s="29"/>
      <c r="DL914" s="54" t="str">
        <f>_xlfn.XLOOKUP($C914,[28]PSP!$C:$C,[28]PSP!$DL:$DL)</f>
        <v>0</v>
      </c>
      <c r="DM914" s="27">
        <f>_xlfn.XLOOKUP($C914,[28]PSP!$C:$C,[28]PSP!$DM:$DM)</f>
        <v>0.36</v>
      </c>
      <c r="DN914" s="28">
        <f t="shared" si="3452"/>
        <v>0</v>
      </c>
      <c r="DO914" s="29"/>
      <c r="DP914" s="54">
        <f>_xlfn.XLOOKUP($C914,[28]PSP!$C:$C,[28]PSP!$DP:$DP)</f>
        <v>25.960679723502302</v>
      </c>
      <c r="DQ914" s="27">
        <f>_xlfn.XLOOKUP($C914,[28]PSP!$C:$C,[28]PSP!$DQ:$DQ)</f>
        <v>0.36</v>
      </c>
      <c r="DR914" s="28">
        <f t="shared" si="3453"/>
        <v>9.34</v>
      </c>
      <c r="DS914" s="29"/>
      <c r="DT914" s="54" t="str">
        <f>_xlfn.XLOOKUP($C914,[28]PSP!$C:$C,[28]PSP!$DT:$DT)</f>
        <v>0</v>
      </c>
      <c r="DU914" s="27">
        <f>_xlfn.XLOOKUP($C914,[28]PSP!$C:$C,[28]PSP!$DU:$DU)</f>
        <v>0.36</v>
      </c>
      <c r="DV914" s="28">
        <f t="shared" si="3454"/>
        <v>0</v>
      </c>
      <c r="DW914" s="29"/>
      <c r="DX914" s="54" t="str">
        <f>_xlfn.XLOOKUP($C914,[28]PSP!$C:$C,[28]PSP!$DX:$DX)</f>
        <v>0</v>
      </c>
      <c r="DY914" s="27">
        <f>_xlfn.XLOOKUP($C914,[28]PSP!$C:$C,[28]PSP!$DY:$DY)</f>
        <v>0.36</v>
      </c>
      <c r="DZ914" s="28">
        <f t="shared" si="3455"/>
        <v>0</v>
      </c>
      <c r="EA914" s="29"/>
      <c r="EB914" s="54">
        <f>_xlfn.XLOOKUP($C914,[28]PSP!$C:$C,[28]PSP!$EB:$EB)</f>
        <v>0</v>
      </c>
      <c r="EC914" s="27">
        <f>_xlfn.XLOOKUP($C914,[28]PSP!$C:$C,[28]PSP!$EC:$EC)</f>
        <v>0.36</v>
      </c>
      <c r="ED914" s="28">
        <f t="shared" si="3456"/>
        <v>0</v>
      </c>
      <c r="EE914" s="29"/>
      <c r="EF914" s="54">
        <f>_xlfn.XLOOKUP($C914,[28]PSP!$C:$C,[28]PSP!$EF:$EF)</f>
        <v>0</v>
      </c>
      <c r="EG914" s="27">
        <f>_xlfn.XLOOKUP($C914,[28]PSP!$C:$C,[28]PSP!$EG:$EG)</f>
        <v>0.36</v>
      </c>
      <c r="EH914" s="28">
        <f t="shared" si="3457"/>
        <v>0</v>
      </c>
      <c r="EI914" s="29"/>
      <c r="EJ914" s="54">
        <f>_xlfn.XLOOKUP($C914,[28]PSP!$C:$C,[28]PSP!$EJ:$EJ)</f>
        <v>0</v>
      </c>
      <c r="EK914" s="27">
        <f>_xlfn.XLOOKUP($C914,[28]PSP!$C:$C,[28]PSP!$EK:$EK)</f>
        <v>0.36</v>
      </c>
      <c r="EL914" s="28">
        <f t="shared" si="3458"/>
        <v>0</v>
      </c>
      <c r="EM914" s="29"/>
      <c r="EN914" s="108"/>
      <c r="EO914" s="29">
        <f t="shared" si="3252"/>
        <v>357.49</v>
      </c>
      <c r="EP914" s="29">
        <f t="shared" si="3423"/>
        <v>357.48999999999995</v>
      </c>
      <c r="EQ914" s="4" t="b">
        <f t="shared" si="3424"/>
        <v>1</v>
      </c>
      <c r="ES914" s="118">
        <f t="shared" si="3287"/>
        <v>1.1767000000000001</v>
      </c>
    </row>
    <row r="915" spans="3:149" ht="21" x14ac:dyDescent="0.25">
      <c r="C915" s="24" t="s">
        <v>647</v>
      </c>
      <c r="D915" s="43" t="str">
        <f>_xlfn.XLOOKUP($C915,[28]PSP!$C:$C,[28]PSP!$D:$D)</f>
        <v>ED-50523</v>
      </c>
      <c r="E915" s="24" t="str">
        <f>_xlfn.XLOOKUP($C915,[28]PSP!$C:$C,[28]PSP!$E:$E)</f>
        <v>DER/MG</v>
      </c>
      <c r="F915" s="25" t="str">
        <f>_xlfn.XLOOKUP($C915,[28]PSP!$C:$C,[28]PSP!$F:$F)</f>
        <v xml:space="preserve">TRATAMENTO EM SUPERFÍCIE DE CONCRETO APARENTE, INCLUSIVE RASPAGEM, ESTUCAGEM E POLIMENTO COM DUAS (2) DEMÃOS DE RESINA ACRÍLICA </v>
      </c>
      <c r="G915" s="26" t="str">
        <f>_xlfn.XLOOKUP($C915,[28]PSP!$C:$C,[28]PSP!$G:$G)</f>
        <v>M2</v>
      </c>
      <c r="H915" s="53">
        <f>_xlfn.XLOOKUP($C915,[28]PSP!$C:$C,[28]PSP!$H:$H)</f>
        <v>91.32569752827817</v>
      </c>
      <c r="I915" s="28">
        <f>_xlfn.XLOOKUP($C915,[28]PSP!$C:$C,[28]PSP!$I:$I)</f>
        <v>3309.58</v>
      </c>
      <c r="J915" s="28">
        <f t="shared" si="3425"/>
        <v>3894.3827860000001</v>
      </c>
      <c r="K915" s="29"/>
      <c r="L915" s="54">
        <f>_xlfn.XLOOKUP($C915,[28]PSP!$C:$C,[28]PSP!$L:$L)</f>
        <v>0.84147465437788027</v>
      </c>
      <c r="M915" s="27">
        <f>_xlfn.XLOOKUP($C915,[28]PSP!$C:$C,[28]PSP!$M:$M)</f>
        <v>36.24</v>
      </c>
      <c r="N915" s="28">
        <f t="shared" si="3426"/>
        <v>30.49</v>
      </c>
      <c r="O915" s="29"/>
      <c r="P915" s="54" t="str">
        <f>_xlfn.XLOOKUP($C915,[28]PSP!$C:$C,[28]PSP!$P:$P)</f>
        <v>0</v>
      </c>
      <c r="Q915" s="27">
        <f>_xlfn.XLOOKUP($C915,[28]PSP!$C:$C,[28]PSP!$Q:$Q)</f>
        <v>36.24</v>
      </c>
      <c r="R915" s="28">
        <f t="shared" si="3427"/>
        <v>0</v>
      </c>
      <c r="S915" s="29"/>
      <c r="T915" s="54" t="str">
        <f>_xlfn.XLOOKUP($C915,[28]PSP!$C:$C,[28]PSP!$T:$T)</f>
        <v>0</v>
      </c>
      <c r="U915" s="27">
        <f>_xlfn.XLOOKUP($C915,[28]PSP!$C:$C,[28]PSP!$U:$U)</f>
        <v>36.24</v>
      </c>
      <c r="V915" s="28">
        <f t="shared" si="3428"/>
        <v>0</v>
      </c>
      <c r="W915" s="29"/>
      <c r="X915" s="54" t="str">
        <f>_xlfn.XLOOKUP($C915,[28]PSP!$C:$C,[28]PSP!$X:$X)</f>
        <v>0</v>
      </c>
      <c r="Y915" s="27">
        <f>_xlfn.XLOOKUP($C915,[28]PSP!$C:$C,[28]PSP!$Y:$Y)</f>
        <v>36.24</v>
      </c>
      <c r="Z915" s="28">
        <f t="shared" si="3429"/>
        <v>0</v>
      </c>
      <c r="AA915" s="29"/>
      <c r="AB915" s="54">
        <f>_xlfn.XLOOKUP($C915,[28]PSP!$C:$C,[28]PSP!$AB:$AB)</f>
        <v>1.2622119815668202</v>
      </c>
      <c r="AC915" s="27">
        <f>_xlfn.XLOOKUP($C915,[28]PSP!$C:$C,[28]PSP!$AC:$AC)</f>
        <v>36.24</v>
      </c>
      <c r="AD915" s="28">
        <f t="shared" si="3430"/>
        <v>45.74</v>
      </c>
      <c r="AE915" s="29"/>
      <c r="AF915" s="54" t="str">
        <f>_xlfn.XLOOKUP($C915,[28]PSP!$C:$C,[28]PSP!$AF:$AF)</f>
        <v>0</v>
      </c>
      <c r="AG915" s="27">
        <f>_xlfn.XLOOKUP($C915,[28]PSP!$C:$C,[28]PSP!$AG:$AG)</f>
        <v>36.24</v>
      </c>
      <c r="AH915" s="28">
        <f t="shared" si="3431"/>
        <v>0</v>
      </c>
      <c r="AI915" s="29"/>
      <c r="AJ915" s="54" t="str">
        <f>_xlfn.XLOOKUP($C915,[28]PSP!$C:$C,[28]PSP!$AJ:$AJ)</f>
        <v>0</v>
      </c>
      <c r="AK915" s="27">
        <f>_xlfn.XLOOKUP($C915,[28]PSP!$C:$C,[28]PSP!$AK:$AK)</f>
        <v>36.24</v>
      </c>
      <c r="AL915" s="28">
        <f t="shared" si="3432"/>
        <v>0</v>
      </c>
      <c r="AM915" s="29"/>
      <c r="AN915" s="54">
        <f>_xlfn.XLOOKUP($C915,[28]PSP!$C:$C,[28]PSP!$AN:$AN)</f>
        <v>1.9822119815668202</v>
      </c>
      <c r="AO915" s="27">
        <f>_xlfn.XLOOKUP($C915,[28]PSP!$C:$C,[28]PSP!$AO:$AO)</f>
        <v>36.24</v>
      </c>
      <c r="AP915" s="28">
        <f t="shared" si="3433"/>
        <v>71.83</v>
      </c>
      <c r="AQ915" s="29"/>
      <c r="AR915" s="54" t="str">
        <f>_xlfn.XLOOKUP($C915,[28]PSP!$C:$C,[28]PSP!$AR:$AR)</f>
        <v>0</v>
      </c>
      <c r="AS915" s="27">
        <f>_xlfn.XLOOKUP($C915,[28]PSP!$C:$C,[28]PSP!$AS:$AS)</f>
        <v>36.24</v>
      </c>
      <c r="AT915" s="28">
        <f t="shared" si="3434"/>
        <v>0</v>
      </c>
      <c r="AU915" s="29"/>
      <c r="AV915" s="54">
        <f>_xlfn.XLOOKUP($C915,[28]PSP!$C:$C,[28]PSP!$AV:$AV)</f>
        <v>0</v>
      </c>
      <c r="AW915" s="27">
        <f>_xlfn.XLOOKUP($C915,[28]PSP!$C:$C,[28]PSP!$AW:$AW)</f>
        <v>36.24</v>
      </c>
      <c r="AX915" s="28">
        <f t="shared" si="3435"/>
        <v>0</v>
      </c>
      <c r="AY915" s="29"/>
      <c r="AZ915" s="54">
        <f>_xlfn.XLOOKUP($C915,[28]PSP!$C:$C,[28]PSP!$AZ:$AZ)</f>
        <v>0</v>
      </c>
      <c r="BA915" s="27">
        <f>_xlfn.XLOOKUP($C915,[28]PSP!$C:$C,[28]PSP!$BA:$BA)</f>
        <v>36.24</v>
      </c>
      <c r="BB915" s="28">
        <f t="shared" si="3436"/>
        <v>0</v>
      </c>
      <c r="BC915" s="29"/>
      <c r="BD915" s="54">
        <f>_xlfn.XLOOKUP($C915,[28]PSP!$C:$C,[28]PSP!$BD:$BD)</f>
        <v>34.207373271889395</v>
      </c>
      <c r="BE915" s="27">
        <f>_xlfn.XLOOKUP($C915,[28]PSP!$C:$C,[28]PSP!$BE:$BE)</f>
        <v>36.24</v>
      </c>
      <c r="BF915" s="28">
        <f t="shared" si="3437"/>
        <v>1239.67</v>
      </c>
      <c r="BG915" s="29"/>
      <c r="BH915" s="54">
        <f>_xlfn.XLOOKUP($C915,[28]PSP!$C:$C,[28]PSP!$BH:$BH)</f>
        <v>22.109216589861752</v>
      </c>
      <c r="BI915" s="27">
        <f>_xlfn.XLOOKUP($C915,[28]PSP!$C:$C,[28]PSP!$BI:$BI)</f>
        <v>36.24</v>
      </c>
      <c r="BJ915" s="28">
        <f t="shared" si="3438"/>
        <v>801.23</v>
      </c>
      <c r="BK915" s="29"/>
      <c r="BL915" s="54">
        <f>_xlfn.XLOOKUP($C915,[28]PSP!$C:$C,[28]PSP!$BL:$BL)</f>
        <v>9</v>
      </c>
      <c r="BM915" s="27">
        <f>_xlfn.XLOOKUP($C915,[28]PSP!$C:$C,[28]PSP!$BM:$BM)</f>
        <v>36.24</v>
      </c>
      <c r="BN915" s="28">
        <f t="shared" si="3439"/>
        <v>326.16000000000003</v>
      </c>
      <c r="BO915" s="29"/>
      <c r="BP915" s="54" t="str">
        <f>_xlfn.XLOOKUP($C915,[28]PSP!$C:$C,[28]PSP!$BP:$BP)</f>
        <v>0</v>
      </c>
      <c r="BQ915" s="27">
        <f>_xlfn.XLOOKUP($C915,[28]PSP!$C:$C,[28]PSP!$BQ:$BQ)</f>
        <v>36.24</v>
      </c>
      <c r="BR915" s="28">
        <f t="shared" si="3440"/>
        <v>0</v>
      </c>
      <c r="BS915" s="29"/>
      <c r="BT915" s="54">
        <f>_xlfn.XLOOKUP($C915,[28]PSP!$C:$C,[28]PSP!$BT:$BT)</f>
        <v>0</v>
      </c>
      <c r="BU915" s="27">
        <f>_xlfn.XLOOKUP($C915,[28]PSP!$C:$C,[28]PSP!$BU:$BU)</f>
        <v>36.24</v>
      </c>
      <c r="BV915" s="28">
        <f t="shared" si="3441"/>
        <v>0</v>
      </c>
      <c r="BW915" s="29"/>
      <c r="BX915" s="54">
        <f>_xlfn.XLOOKUP($C915,[28]PSP!$C:$C,[28]PSP!$BX:$BX)</f>
        <v>2.5244239631336405</v>
      </c>
      <c r="BY915" s="27">
        <f>_xlfn.XLOOKUP($C915,[28]PSP!$C:$C,[28]PSP!$BY:$BY)</f>
        <v>36.24</v>
      </c>
      <c r="BZ915" s="28">
        <f t="shared" si="3442"/>
        <v>91.48</v>
      </c>
      <c r="CA915" s="29"/>
      <c r="CB915" s="54">
        <f>_xlfn.XLOOKUP($C915,[28]PSP!$C:$C,[28]PSP!$CB:$CB)</f>
        <v>3.7866359447004605</v>
      </c>
      <c r="CC915" s="27">
        <f>_xlfn.XLOOKUP($C915,[28]PSP!$C:$C,[28]PSP!$CC:$CC)</f>
        <v>36.24</v>
      </c>
      <c r="CD915" s="28">
        <f t="shared" si="3443"/>
        <v>137.22</v>
      </c>
      <c r="CE915" s="29"/>
      <c r="CF915" s="54">
        <f>_xlfn.XLOOKUP($C915,[28]PSP!$C:$C,[28]PSP!$CF:$CF)</f>
        <v>2.8844239631336404</v>
      </c>
      <c r="CG915" s="27">
        <f>_xlfn.XLOOKUP($C915,[28]PSP!$C:$C,[28]PSP!$CG:$CG)</f>
        <v>36.24</v>
      </c>
      <c r="CH915" s="28">
        <f t="shared" si="3444"/>
        <v>104.53</v>
      </c>
      <c r="CI915" s="29"/>
      <c r="CJ915" s="54">
        <f>_xlfn.XLOOKUP($C915,[28]PSP!$C:$C,[28]PSP!$CJ:$CJ)</f>
        <v>0</v>
      </c>
      <c r="CK915" s="27">
        <f>_xlfn.XLOOKUP($C915,[28]PSP!$C:$C,[28]PSP!$CK:$CK)</f>
        <v>36.24</v>
      </c>
      <c r="CL915" s="28">
        <f t="shared" si="3445"/>
        <v>0</v>
      </c>
      <c r="CM915" s="29"/>
      <c r="CN915" s="54">
        <f>_xlfn.XLOOKUP($C915,[28]PSP!$C:$C,[28]PSP!$CN:$CN)</f>
        <v>2.5244239631336405</v>
      </c>
      <c r="CO915" s="27">
        <f>_xlfn.XLOOKUP($C915,[28]PSP!$C:$C,[28]PSP!$CO:$CO)</f>
        <v>36.24</v>
      </c>
      <c r="CP915" s="28">
        <f t="shared" si="3446"/>
        <v>91.48</v>
      </c>
      <c r="CQ915" s="29"/>
      <c r="CR915" s="54" t="str">
        <f>_xlfn.XLOOKUP($C915,[28]PSP!$C:$C,[28]PSP!$CR:$CR)</f>
        <v>0</v>
      </c>
      <c r="CS915" s="27">
        <f>_xlfn.XLOOKUP($C915,[28]PSP!$C:$C,[28]PSP!$CS:$CS)</f>
        <v>36.24</v>
      </c>
      <c r="CT915" s="28">
        <f t="shared" si="3447"/>
        <v>0</v>
      </c>
      <c r="CU915" s="29"/>
      <c r="CV915" s="54">
        <f>_xlfn.XLOOKUP($C915,[28]PSP!$C:$C,[28]PSP!$CV:$CV)</f>
        <v>0.57818181818181813</v>
      </c>
      <c r="CW915" s="27">
        <f>_xlfn.XLOOKUP($C915,[28]PSP!$C:$C,[28]PSP!$CW:$CW)</f>
        <v>36.24</v>
      </c>
      <c r="CX915" s="28">
        <f t="shared" si="3448"/>
        <v>20.95</v>
      </c>
      <c r="CY915" s="29"/>
      <c r="CZ915" s="54">
        <f>_xlfn.XLOOKUP($C915,[28]PSP!$C:$C,[28]PSP!$CZ:$CZ)</f>
        <v>4.6325596983661494</v>
      </c>
      <c r="DA915" s="27">
        <f>_xlfn.XLOOKUP($C915,[28]PSP!$C:$C,[28]PSP!$DA:$DA)</f>
        <v>36.24</v>
      </c>
      <c r="DB915" s="28">
        <f t="shared" si="3449"/>
        <v>167.88</v>
      </c>
      <c r="DC915" s="29"/>
      <c r="DD915" s="54">
        <f>_xlfn.XLOOKUP($C915,[28]PSP!$C:$C,[28]PSP!$DD:$DD)</f>
        <v>2.6053707582739838</v>
      </c>
      <c r="DE915" s="27">
        <f>_xlfn.XLOOKUP($C915,[28]PSP!$C:$C,[28]PSP!$DE:$DE)</f>
        <v>36.24</v>
      </c>
      <c r="DF915" s="28">
        <f t="shared" si="3450"/>
        <v>94.41</v>
      </c>
      <c r="DG915" s="29"/>
      <c r="DH915" s="54" t="str">
        <f>_xlfn.XLOOKUP($C915,[28]PSP!$C:$C,[28]PSP!$DH:$DH)</f>
        <v>0</v>
      </c>
      <c r="DI915" s="27">
        <f>_xlfn.XLOOKUP($C915,[28]PSP!$C:$C,[28]PSP!$DI:$DI)</f>
        <v>36.24</v>
      </c>
      <c r="DJ915" s="28">
        <f t="shared" si="3451"/>
        <v>0</v>
      </c>
      <c r="DK915" s="29"/>
      <c r="DL915" s="54" t="str">
        <f>_xlfn.XLOOKUP($C915,[28]PSP!$C:$C,[28]PSP!$DL:$DL)</f>
        <v>0</v>
      </c>
      <c r="DM915" s="27">
        <f>_xlfn.XLOOKUP($C915,[28]PSP!$C:$C,[28]PSP!$DM:$DM)</f>
        <v>36.24</v>
      </c>
      <c r="DN915" s="28">
        <f t="shared" si="3452"/>
        <v>0</v>
      </c>
      <c r="DO915" s="29"/>
      <c r="DP915" s="54">
        <f>_xlfn.XLOOKUP($C915,[28]PSP!$C:$C,[28]PSP!$DP:$DP)</f>
        <v>2.3871889400921655</v>
      </c>
      <c r="DQ915" s="27">
        <f>_xlfn.XLOOKUP($C915,[28]PSP!$C:$C,[28]PSP!$DQ:$DQ)</f>
        <v>36.24</v>
      </c>
      <c r="DR915" s="28">
        <f t="shared" si="3453"/>
        <v>86.51</v>
      </c>
      <c r="DS915" s="29"/>
      <c r="DT915" s="54" t="str">
        <f>_xlfn.XLOOKUP($C915,[28]PSP!$C:$C,[28]PSP!$DT:$DT)</f>
        <v>0</v>
      </c>
      <c r="DU915" s="27">
        <f>_xlfn.XLOOKUP($C915,[28]PSP!$C:$C,[28]PSP!$DU:$DU)</f>
        <v>36.24</v>
      </c>
      <c r="DV915" s="28">
        <f t="shared" si="3454"/>
        <v>0</v>
      </c>
      <c r="DW915" s="29"/>
      <c r="DX915" s="54" t="str">
        <f>_xlfn.XLOOKUP($C915,[28]PSP!$C:$C,[28]PSP!$DX:$DX)</f>
        <v>0</v>
      </c>
      <c r="DY915" s="27">
        <f>_xlfn.XLOOKUP($C915,[28]PSP!$C:$C,[28]PSP!$DY:$DY)</f>
        <v>36.24</v>
      </c>
      <c r="DZ915" s="28">
        <f t="shared" si="3455"/>
        <v>0</v>
      </c>
      <c r="EA915" s="29"/>
      <c r="EB915" s="54">
        <f>_xlfn.XLOOKUP($C915,[28]PSP!$C:$C,[28]PSP!$EB:$EB)</f>
        <v>0</v>
      </c>
      <c r="EC915" s="27">
        <f>_xlfn.XLOOKUP($C915,[28]PSP!$C:$C,[28]PSP!$EC:$EC)</f>
        <v>36.24</v>
      </c>
      <c r="ED915" s="28">
        <f t="shared" si="3456"/>
        <v>0</v>
      </c>
      <c r="EE915" s="29"/>
      <c r="EF915" s="54">
        <f>_xlfn.XLOOKUP($C915,[28]PSP!$C:$C,[28]PSP!$EF:$EF)</f>
        <v>0</v>
      </c>
      <c r="EG915" s="27">
        <f>_xlfn.XLOOKUP($C915,[28]PSP!$C:$C,[28]PSP!$EG:$EG)</f>
        <v>36.24</v>
      </c>
      <c r="EH915" s="28">
        <f t="shared" si="3457"/>
        <v>0</v>
      </c>
      <c r="EI915" s="29"/>
      <c r="EJ915" s="54">
        <f>_xlfn.XLOOKUP($C915,[28]PSP!$C:$C,[28]PSP!$EJ:$EJ)</f>
        <v>0</v>
      </c>
      <c r="EK915" s="27">
        <f>_xlfn.XLOOKUP($C915,[28]PSP!$C:$C,[28]PSP!$EK:$EK)</f>
        <v>36.24</v>
      </c>
      <c r="EL915" s="28">
        <f t="shared" si="3458"/>
        <v>0</v>
      </c>
      <c r="EM915" s="29"/>
      <c r="EN915" s="108"/>
      <c r="EO915" s="29">
        <f t="shared" ref="EO915:EO978" si="3459">EL915+EH915+ED915+DZ915+DV915+DR915+DN915+DJ915+DF915+DB915+CX915+CT915+CP915+CL915+CH915+CD915+BZ915+BV915+BR915+BN915+BJ915+BF915+BB915+AX915+AT915+AP915+AL915+AH915+AD915+Z915+V915+R915+N915</f>
        <v>3309.58</v>
      </c>
      <c r="EP915" s="29">
        <f t="shared" si="3423"/>
        <v>3309.58</v>
      </c>
      <c r="EQ915" s="4" t="b">
        <f t="shared" si="3424"/>
        <v>1</v>
      </c>
      <c r="ES915" s="118">
        <f t="shared" si="3287"/>
        <v>1.1767000000000001</v>
      </c>
    </row>
    <row r="916" spans="3:149" ht="14.25" x14ac:dyDescent="0.25">
      <c r="C916" s="24" t="s">
        <v>648</v>
      </c>
      <c r="D916" s="43" t="str">
        <f>_xlfn.XLOOKUP($C916,[28]PSP!$C:$C,[28]PSP!$D:$D)</f>
        <v>RO-41475</v>
      </c>
      <c r="E916" s="24" t="str">
        <f>_xlfn.XLOOKUP($C916,[28]PSP!$C:$C,[28]PSP!$E:$E)</f>
        <v>DER/MG</v>
      </c>
      <c r="F916" s="25" t="str">
        <f>_xlfn.XLOOKUP($C916,[28]PSP!$C:$C,[28]PSP!$F:$F)</f>
        <v>FURO EM CONCRETO Ø = 40,0 MM, PROFUNDIDADE = 30 CM</v>
      </c>
      <c r="G916" s="26" t="str">
        <f>_xlfn.XLOOKUP($C916,[28]PSP!$C:$C,[28]PSP!$G:$G)</f>
        <v>U</v>
      </c>
      <c r="H916" s="53">
        <f>_xlfn.XLOOKUP($C916,[28]PSP!$C:$C,[28]PSP!$H:$H)</f>
        <v>608.83798352185443</v>
      </c>
      <c r="I916" s="28">
        <f>_xlfn.XLOOKUP($C916,[28]PSP!$C:$C,[28]PSP!$I:$I)</f>
        <v>32724.980000000007</v>
      </c>
      <c r="J916" s="28">
        <f t="shared" si="3425"/>
        <v>38507.483966000007</v>
      </c>
      <c r="K916" s="29"/>
      <c r="L916" s="54">
        <f>_xlfn.XLOOKUP($C916,[28]PSP!$C:$C,[28]PSP!$L:$L)</f>
        <v>5.6098310291858677</v>
      </c>
      <c r="M916" s="27">
        <f>_xlfn.XLOOKUP($C916,[28]PSP!$C:$C,[28]PSP!$M:$M)</f>
        <v>53.75</v>
      </c>
      <c r="N916" s="28">
        <f t="shared" si="3426"/>
        <v>301.52</v>
      </c>
      <c r="O916" s="29"/>
      <c r="P916" s="54" t="str">
        <f>_xlfn.XLOOKUP($C916,[28]PSP!$C:$C,[28]PSP!$P:$P)</f>
        <v>0</v>
      </c>
      <c r="Q916" s="27">
        <f>_xlfn.XLOOKUP($C916,[28]PSP!$C:$C,[28]PSP!$Q:$Q)</f>
        <v>53.75</v>
      </c>
      <c r="R916" s="28">
        <f t="shared" si="3427"/>
        <v>0</v>
      </c>
      <c r="S916" s="29"/>
      <c r="T916" s="54" t="str">
        <f>_xlfn.XLOOKUP($C916,[28]PSP!$C:$C,[28]PSP!$T:$T)</f>
        <v>0</v>
      </c>
      <c r="U916" s="27">
        <f>_xlfn.XLOOKUP($C916,[28]PSP!$C:$C,[28]PSP!$U:$U)</f>
        <v>53.75</v>
      </c>
      <c r="V916" s="28">
        <f t="shared" si="3428"/>
        <v>0</v>
      </c>
      <c r="W916" s="29"/>
      <c r="X916" s="54" t="str">
        <f>_xlfn.XLOOKUP($C916,[28]PSP!$C:$C,[28]PSP!$X:$X)</f>
        <v>0</v>
      </c>
      <c r="Y916" s="27">
        <f>_xlfn.XLOOKUP($C916,[28]PSP!$C:$C,[28]PSP!$Y:$Y)</f>
        <v>53.75</v>
      </c>
      <c r="Z916" s="28">
        <f t="shared" si="3429"/>
        <v>0</v>
      </c>
      <c r="AA916" s="29"/>
      <c r="AB916" s="54">
        <f>_xlfn.XLOOKUP($C916,[28]PSP!$C:$C,[28]PSP!$AB:$AB)</f>
        <v>8.4147465437788007</v>
      </c>
      <c r="AC916" s="27">
        <f>_xlfn.XLOOKUP($C916,[28]PSP!$C:$C,[28]PSP!$AC:$AC)</f>
        <v>53.75</v>
      </c>
      <c r="AD916" s="28">
        <f t="shared" si="3430"/>
        <v>452.29</v>
      </c>
      <c r="AE916" s="29"/>
      <c r="AF916" s="54" t="str">
        <f>_xlfn.XLOOKUP($C916,[28]PSP!$C:$C,[28]PSP!$AF:$AF)</f>
        <v>0</v>
      </c>
      <c r="AG916" s="27">
        <f>_xlfn.XLOOKUP($C916,[28]PSP!$C:$C,[28]PSP!$AG:$AG)</f>
        <v>53.75</v>
      </c>
      <c r="AH916" s="28">
        <f t="shared" si="3431"/>
        <v>0</v>
      </c>
      <c r="AI916" s="29"/>
      <c r="AJ916" s="54" t="str">
        <f>_xlfn.XLOOKUP($C916,[28]PSP!$C:$C,[28]PSP!$AJ:$AJ)</f>
        <v>0</v>
      </c>
      <c r="AK916" s="27">
        <f>_xlfn.XLOOKUP($C916,[28]PSP!$C:$C,[28]PSP!$AK:$AK)</f>
        <v>53.75</v>
      </c>
      <c r="AL916" s="28">
        <f t="shared" si="3432"/>
        <v>0</v>
      </c>
      <c r="AM916" s="29"/>
      <c r="AN916" s="54">
        <f>_xlfn.XLOOKUP($C916,[28]PSP!$C:$C,[28]PSP!$AN:$AN)</f>
        <v>13.214746543778801</v>
      </c>
      <c r="AO916" s="27">
        <f>_xlfn.XLOOKUP($C916,[28]PSP!$C:$C,[28]PSP!$AO:$AO)</f>
        <v>53.75</v>
      </c>
      <c r="AP916" s="28">
        <f t="shared" si="3433"/>
        <v>710.29</v>
      </c>
      <c r="AQ916" s="29"/>
      <c r="AR916" s="54" t="str">
        <f>_xlfn.XLOOKUP($C916,[28]PSP!$C:$C,[28]PSP!$AR:$AR)</f>
        <v>0</v>
      </c>
      <c r="AS916" s="27">
        <f>_xlfn.XLOOKUP($C916,[28]PSP!$C:$C,[28]PSP!$AS:$AS)</f>
        <v>53.75</v>
      </c>
      <c r="AT916" s="28">
        <f t="shared" si="3434"/>
        <v>0</v>
      </c>
      <c r="AU916" s="29"/>
      <c r="AV916" s="54">
        <f>_xlfn.XLOOKUP($C916,[28]PSP!$C:$C,[28]PSP!$AV:$AV)</f>
        <v>0</v>
      </c>
      <c r="AW916" s="27">
        <f>_xlfn.XLOOKUP($C916,[28]PSP!$C:$C,[28]PSP!$AW:$AW)</f>
        <v>53.75</v>
      </c>
      <c r="AX916" s="28">
        <f t="shared" si="3435"/>
        <v>0</v>
      </c>
      <c r="AY916" s="29"/>
      <c r="AZ916" s="54">
        <f>_xlfn.XLOOKUP($C916,[28]PSP!$C:$C,[28]PSP!$AZ:$AZ)</f>
        <v>0</v>
      </c>
      <c r="BA916" s="27">
        <f>_xlfn.XLOOKUP($C916,[28]PSP!$C:$C,[28]PSP!$BA:$BA)</f>
        <v>53.75</v>
      </c>
      <c r="BB916" s="28">
        <f t="shared" si="3436"/>
        <v>0</v>
      </c>
      <c r="BC916" s="29"/>
      <c r="BD916" s="54">
        <f>_xlfn.XLOOKUP($C916,[28]PSP!$C:$C,[28]PSP!$BD:$BD)</f>
        <v>228.04915514592932</v>
      </c>
      <c r="BE916" s="27">
        <f>_xlfn.XLOOKUP($C916,[28]PSP!$C:$C,[28]PSP!$BE:$BE)</f>
        <v>53.75</v>
      </c>
      <c r="BF916" s="28">
        <f t="shared" si="3437"/>
        <v>12257.64</v>
      </c>
      <c r="BG916" s="29"/>
      <c r="BH916" s="54">
        <f>_xlfn.XLOOKUP($C916,[28]PSP!$C:$C,[28]PSP!$BH:$BH)</f>
        <v>147.39477726574501</v>
      </c>
      <c r="BI916" s="27">
        <f>_xlfn.XLOOKUP($C916,[28]PSP!$C:$C,[28]PSP!$BI:$BI)</f>
        <v>53.75</v>
      </c>
      <c r="BJ916" s="28">
        <f t="shared" si="3438"/>
        <v>7922.46</v>
      </c>
      <c r="BK916" s="29"/>
      <c r="BL916" s="54">
        <f>_xlfn.XLOOKUP($C916,[28]PSP!$C:$C,[28]PSP!$BL:$BL)</f>
        <v>60</v>
      </c>
      <c r="BM916" s="27">
        <f>_xlfn.XLOOKUP($C916,[28]PSP!$C:$C,[28]PSP!$BM:$BM)</f>
        <v>53.75</v>
      </c>
      <c r="BN916" s="28">
        <f t="shared" si="3439"/>
        <v>3225</v>
      </c>
      <c r="BO916" s="29"/>
      <c r="BP916" s="54" t="str">
        <f>_xlfn.XLOOKUP($C916,[28]PSP!$C:$C,[28]PSP!$BP:$BP)</f>
        <v>0</v>
      </c>
      <c r="BQ916" s="27">
        <f>_xlfn.XLOOKUP($C916,[28]PSP!$C:$C,[28]PSP!$BQ:$BQ)</f>
        <v>53.75</v>
      </c>
      <c r="BR916" s="28">
        <f t="shared" si="3440"/>
        <v>0</v>
      </c>
      <c r="BS916" s="29"/>
      <c r="BT916" s="54">
        <f>_xlfn.XLOOKUP($C916,[28]PSP!$C:$C,[28]PSP!$BT:$BT)</f>
        <v>0</v>
      </c>
      <c r="BU916" s="27">
        <f>_xlfn.XLOOKUP($C916,[28]PSP!$C:$C,[28]PSP!$BU:$BU)</f>
        <v>53.75</v>
      </c>
      <c r="BV916" s="28">
        <f t="shared" si="3441"/>
        <v>0</v>
      </c>
      <c r="BW916" s="29"/>
      <c r="BX916" s="54">
        <f>_xlfn.XLOOKUP($C916,[28]PSP!$C:$C,[28]PSP!$BX:$BX)</f>
        <v>16.829493087557601</v>
      </c>
      <c r="BY916" s="27">
        <f>_xlfn.XLOOKUP($C916,[28]PSP!$C:$C,[28]PSP!$BY:$BY)</f>
        <v>53.75</v>
      </c>
      <c r="BZ916" s="28">
        <f t="shared" si="3442"/>
        <v>904.58</v>
      </c>
      <c r="CA916" s="29"/>
      <c r="CB916" s="54">
        <f>_xlfn.XLOOKUP($C916,[28]PSP!$C:$C,[28]PSP!$CB:$CB)</f>
        <v>25.244239631336402</v>
      </c>
      <c r="CC916" s="27">
        <f>_xlfn.XLOOKUP($C916,[28]PSP!$C:$C,[28]PSP!$CC:$CC)</f>
        <v>53.75</v>
      </c>
      <c r="CD916" s="28">
        <f t="shared" si="3443"/>
        <v>1356.87</v>
      </c>
      <c r="CE916" s="29"/>
      <c r="CF916" s="54">
        <f>_xlfn.XLOOKUP($C916,[28]PSP!$C:$C,[28]PSP!$CF:$CF)</f>
        <v>19.2294930875576</v>
      </c>
      <c r="CG916" s="27">
        <f>_xlfn.XLOOKUP($C916,[28]PSP!$C:$C,[28]PSP!$CG:$CG)</f>
        <v>53.75</v>
      </c>
      <c r="CH916" s="28">
        <f t="shared" si="3444"/>
        <v>1033.58</v>
      </c>
      <c r="CI916" s="29"/>
      <c r="CJ916" s="54">
        <f>_xlfn.XLOOKUP($C916,[28]PSP!$C:$C,[28]PSP!$CJ:$CJ)</f>
        <v>0</v>
      </c>
      <c r="CK916" s="27">
        <f>_xlfn.XLOOKUP($C916,[28]PSP!$C:$C,[28]PSP!$CK:$CK)</f>
        <v>53.75</v>
      </c>
      <c r="CL916" s="28">
        <f t="shared" si="3445"/>
        <v>0</v>
      </c>
      <c r="CM916" s="29"/>
      <c r="CN916" s="54">
        <f>_xlfn.XLOOKUP($C916,[28]PSP!$C:$C,[28]PSP!$CN:$CN)</f>
        <v>16.829493087557601</v>
      </c>
      <c r="CO916" s="27">
        <f>_xlfn.XLOOKUP($C916,[28]PSP!$C:$C,[28]PSP!$CO:$CO)</f>
        <v>53.75</v>
      </c>
      <c r="CP916" s="28">
        <f t="shared" si="3446"/>
        <v>904.58</v>
      </c>
      <c r="CQ916" s="29"/>
      <c r="CR916" s="54" t="str">
        <f>_xlfn.XLOOKUP($C916,[28]PSP!$C:$C,[28]PSP!$CR:$CR)</f>
        <v>0</v>
      </c>
      <c r="CS916" s="27">
        <f>_xlfn.XLOOKUP($C916,[28]PSP!$C:$C,[28]PSP!$CS:$CS)</f>
        <v>53.75</v>
      </c>
      <c r="CT916" s="28">
        <f t="shared" si="3447"/>
        <v>0</v>
      </c>
      <c r="CU916" s="29"/>
      <c r="CV916" s="54">
        <f>_xlfn.XLOOKUP($C916,[28]PSP!$C:$C,[28]PSP!$CV:$CV)</f>
        <v>3.8545454545454545</v>
      </c>
      <c r="CW916" s="27">
        <f>_xlfn.XLOOKUP($C916,[28]PSP!$C:$C,[28]PSP!$CW:$CW)</f>
        <v>53.75</v>
      </c>
      <c r="CX916" s="28">
        <f t="shared" si="3448"/>
        <v>207.18</v>
      </c>
      <c r="CY916" s="29"/>
      <c r="CZ916" s="54">
        <f>_xlfn.XLOOKUP($C916,[28]PSP!$C:$C,[28]PSP!$CZ:$CZ)</f>
        <v>30.883731322440998</v>
      </c>
      <c r="DA916" s="27">
        <f>_xlfn.XLOOKUP($C916,[28]PSP!$C:$C,[28]PSP!$DA:$DA)</f>
        <v>53.75</v>
      </c>
      <c r="DB916" s="28">
        <f t="shared" si="3449"/>
        <v>1660</v>
      </c>
      <c r="DC916" s="29"/>
      <c r="DD916" s="54">
        <f>_xlfn.XLOOKUP($C916,[28]PSP!$C:$C,[28]PSP!$DD:$DD)</f>
        <v>17.369138388493226</v>
      </c>
      <c r="DE916" s="27">
        <f>_xlfn.XLOOKUP($C916,[28]PSP!$C:$C,[28]PSP!$DE:$DE)</f>
        <v>53.75</v>
      </c>
      <c r="DF916" s="28">
        <f t="shared" si="3450"/>
        <v>933.59</v>
      </c>
      <c r="DG916" s="29"/>
      <c r="DH916" s="54" t="str">
        <f>_xlfn.XLOOKUP($C916,[28]PSP!$C:$C,[28]PSP!$DH:$DH)</f>
        <v>0</v>
      </c>
      <c r="DI916" s="27">
        <f>_xlfn.XLOOKUP($C916,[28]PSP!$C:$C,[28]PSP!$DI:$DI)</f>
        <v>53.75</v>
      </c>
      <c r="DJ916" s="28">
        <f t="shared" si="3451"/>
        <v>0</v>
      </c>
      <c r="DK916" s="29"/>
      <c r="DL916" s="54" t="str">
        <f>_xlfn.XLOOKUP($C916,[28]PSP!$C:$C,[28]PSP!$DL:$DL)</f>
        <v>0</v>
      </c>
      <c r="DM916" s="27">
        <f>_xlfn.XLOOKUP($C916,[28]PSP!$C:$C,[28]PSP!$DM:$DM)</f>
        <v>53.75</v>
      </c>
      <c r="DN916" s="28">
        <f t="shared" si="3452"/>
        <v>0</v>
      </c>
      <c r="DO916" s="29"/>
      <c r="DP916" s="54">
        <f>_xlfn.XLOOKUP($C916,[28]PSP!$C:$C,[28]PSP!$DP:$DP)</f>
        <v>15.914592933947771</v>
      </c>
      <c r="DQ916" s="27">
        <f>_xlfn.XLOOKUP($C916,[28]PSP!$C:$C,[28]PSP!$DQ:$DQ)</f>
        <v>53.75</v>
      </c>
      <c r="DR916" s="28">
        <f t="shared" si="3453"/>
        <v>855.4</v>
      </c>
      <c r="DS916" s="29"/>
      <c r="DT916" s="54" t="str">
        <f>_xlfn.XLOOKUP($C916,[28]PSP!$C:$C,[28]PSP!$DT:$DT)</f>
        <v>0</v>
      </c>
      <c r="DU916" s="27">
        <f>_xlfn.XLOOKUP($C916,[28]PSP!$C:$C,[28]PSP!$DU:$DU)</f>
        <v>53.75</v>
      </c>
      <c r="DV916" s="28">
        <f t="shared" si="3454"/>
        <v>0</v>
      </c>
      <c r="DW916" s="29"/>
      <c r="DX916" s="54" t="str">
        <f>_xlfn.XLOOKUP($C916,[28]PSP!$C:$C,[28]PSP!$DX:$DX)</f>
        <v>0</v>
      </c>
      <c r="DY916" s="27">
        <f>_xlfn.XLOOKUP($C916,[28]PSP!$C:$C,[28]PSP!$DY:$DY)</f>
        <v>53.75</v>
      </c>
      <c r="DZ916" s="28">
        <f t="shared" si="3455"/>
        <v>0</v>
      </c>
      <c r="EA916" s="29"/>
      <c r="EB916" s="54">
        <f>_xlfn.XLOOKUP($C916,[28]PSP!$C:$C,[28]PSP!$EB:$EB)</f>
        <v>0</v>
      </c>
      <c r="EC916" s="27">
        <f>_xlfn.XLOOKUP($C916,[28]PSP!$C:$C,[28]PSP!$EC:$EC)</f>
        <v>53.75</v>
      </c>
      <c r="ED916" s="28">
        <f t="shared" si="3456"/>
        <v>0</v>
      </c>
      <c r="EE916" s="29"/>
      <c r="EF916" s="54">
        <f>_xlfn.XLOOKUP($C916,[28]PSP!$C:$C,[28]PSP!$EF:$EF)</f>
        <v>0</v>
      </c>
      <c r="EG916" s="27">
        <f>_xlfn.XLOOKUP($C916,[28]PSP!$C:$C,[28]PSP!$EG:$EG)</f>
        <v>53.75</v>
      </c>
      <c r="EH916" s="28">
        <f t="shared" si="3457"/>
        <v>0</v>
      </c>
      <c r="EI916" s="29"/>
      <c r="EJ916" s="54">
        <f>_xlfn.XLOOKUP($C916,[28]PSP!$C:$C,[28]PSP!$EJ:$EJ)</f>
        <v>0</v>
      </c>
      <c r="EK916" s="27">
        <f>_xlfn.XLOOKUP($C916,[28]PSP!$C:$C,[28]PSP!$EK:$EK)</f>
        <v>53.75</v>
      </c>
      <c r="EL916" s="28">
        <f t="shared" si="3458"/>
        <v>0</v>
      </c>
      <c r="EM916" s="29"/>
      <c r="EN916" s="108"/>
      <c r="EO916" s="29">
        <f t="shared" si="3459"/>
        <v>32724.98</v>
      </c>
      <c r="EP916" s="29">
        <f t="shared" si="3423"/>
        <v>32724.980000000007</v>
      </c>
      <c r="EQ916" s="4" t="b">
        <f t="shared" si="3424"/>
        <v>1</v>
      </c>
      <c r="ES916" s="118">
        <f t="shared" si="3287"/>
        <v>1.1767000000000001</v>
      </c>
    </row>
    <row r="917" spans="3:149" ht="14.25" x14ac:dyDescent="0.25">
      <c r="C917" s="24" t="s">
        <v>649</v>
      </c>
      <c r="D917" s="43">
        <f>_xlfn.XLOOKUP($C917,[28]PSP!$C:$C,[28]PSP!$D:$D)</f>
        <v>2407972</v>
      </c>
      <c r="E917" s="24" t="str">
        <f>_xlfn.XLOOKUP($C917,[28]PSP!$C:$C,[28]PSP!$E:$E)</f>
        <v>SICRO SERVIÇO</v>
      </c>
      <c r="F917" s="25" t="str">
        <f>_xlfn.XLOOKUP($C917,[28]PSP!$C:$C,[28]PSP!$F:$F)</f>
        <v>FORNECIMENTO E APLICAÇÃO DE ADESIVO ESTRUTURAL À BASE DE RESINA EPÓXI</v>
      </c>
      <c r="G917" s="26" t="str">
        <f>_xlfn.XLOOKUP($C917,[28]PSP!$C:$C,[28]PSP!$G:$G)</f>
        <v>KG</v>
      </c>
      <c r="H917" s="53">
        <f>_xlfn.XLOOKUP($C917,[28]PSP!$C:$C,[28]PSP!$H:$H)</f>
        <v>68.494273146208627</v>
      </c>
      <c r="I917" s="28">
        <f>_xlfn.XLOOKUP($C917,[28]PSP!$C:$C,[28]PSP!$I:$I)</f>
        <v>3150.0000000000009</v>
      </c>
      <c r="J917" s="28">
        <f t="shared" si="3425"/>
        <v>3706.6050000000014</v>
      </c>
      <c r="K917" s="29"/>
      <c r="L917" s="54">
        <f>_xlfn.XLOOKUP($C917,[28]PSP!$C:$C,[28]PSP!$L:$L)</f>
        <v>0.63110599078341023</v>
      </c>
      <c r="M917" s="27">
        <f>_xlfn.XLOOKUP($C917,[28]PSP!$C:$C,[28]PSP!$M:$M)</f>
        <v>45.99</v>
      </c>
      <c r="N917" s="28">
        <f t="shared" si="3426"/>
        <v>29.02</v>
      </c>
      <c r="O917" s="29"/>
      <c r="P917" s="54" t="str">
        <f>_xlfn.XLOOKUP($C917,[28]PSP!$C:$C,[28]PSP!$P:$P)</f>
        <v>0</v>
      </c>
      <c r="Q917" s="27">
        <f>_xlfn.XLOOKUP($C917,[28]PSP!$C:$C,[28]PSP!$Q:$Q)</f>
        <v>45.99</v>
      </c>
      <c r="R917" s="28">
        <f t="shared" si="3427"/>
        <v>0</v>
      </c>
      <c r="S917" s="29"/>
      <c r="T917" s="54" t="str">
        <f>_xlfn.XLOOKUP($C917,[28]PSP!$C:$C,[28]PSP!$T:$T)</f>
        <v>0</v>
      </c>
      <c r="U917" s="27">
        <f>_xlfn.XLOOKUP($C917,[28]PSP!$C:$C,[28]PSP!$U:$U)</f>
        <v>45.99</v>
      </c>
      <c r="V917" s="28">
        <f t="shared" si="3428"/>
        <v>0</v>
      </c>
      <c r="W917" s="29"/>
      <c r="X917" s="54" t="str">
        <f>_xlfn.XLOOKUP($C917,[28]PSP!$C:$C,[28]PSP!$X:$X)</f>
        <v>0</v>
      </c>
      <c r="Y917" s="27">
        <f>_xlfn.XLOOKUP($C917,[28]PSP!$C:$C,[28]PSP!$Y:$Y)</f>
        <v>45.99</v>
      </c>
      <c r="Z917" s="28">
        <f t="shared" si="3429"/>
        <v>0</v>
      </c>
      <c r="AA917" s="29"/>
      <c r="AB917" s="54">
        <f>_xlfn.XLOOKUP($C917,[28]PSP!$C:$C,[28]PSP!$AB:$AB)</f>
        <v>0.94665898617511512</v>
      </c>
      <c r="AC917" s="27">
        <f>_xlfn.XLOOKUP($C917,[28]PSP!$C:$C,[28]PSP!$AC:$AC)</f>
        <v>45.99</v>
      </c>
      <c r="AD917" s="28">
        <f t="shared" si="3430"/>
        <v>43.53</v>
      </c>
      <c r="AE917" s="29"/>
      <c r="AF917" s="54" t="str">
        <f>_xlfn.XLOOKUP($C917,[28]PSP!$C:$C,[28]PSP!$AF:$AF)</f>
        <v>0</v>
      </c>
      <c r="AG917" s="27">
        <f>_xlfn.XLOOKUP($C917,[28]PSP!$C:$C,[28]PSP!$AG:$AG)</f>
        <v>45.99</v>
      </c>
      <c r="AH917" s="28">
        <f t="shared" si="3431"/>
        <v>0</v>
      </c>
      <c r="AI917" s="29"/>
      <c r="AJ917" s="54" t="str">
        <f>_xlfn.XLOOKUP($C917,[28]PSP!$C:$C,[28]PSP!$AJ:$AJ)</f>
        <v>0</v>
      </c>
      <c r="AK917" s="27">
        <f>_xlfn.XLOOKUP($C917,[28]PSP!$C:$C,[28]PSP!$AK:$AK)</f>
        <v>45.99</v>
      </c>
      <c r="AL917" s="28">
        <f t="shared" si="3432"/>
        <v>0</v>
      </c>
      <c r="AM917" s="29"/>
      <c r="AN917" s="54">
        <f>_xlfn.XLOOKUP($C917,[28]PSP!$C:$C,[28]PSP!$AN:$AN)</f>
        <v>1.4866589861751152</v>
      </c>
      <c r="AO917" s="27">
        <f>_xlfn.XLOOKUP($C917,[28]PSP!$C:$C,[28]PSP!$AO:$AO)</f>
        <v>45.99</v>
      </c>
      <c r="AP917" s="28">
        <f t="shared" si="3433"/>
        <v>68.37</v>
      </c>
      <c r="AQ917" s="29"/>
      <c r="AR917" s="54" t="str">
        <f>_xlfn.XLOOKUP($C917,[28]PSP!$C:$C,[28]PSP!$AR:$AR)</f>
        <v>0</v>
      </c>
      <c r="AS917" s="27">
        <f>_xlfn.XLOOKUP($C917,[28]PSP!$C:$C,[28]PSP!$AS:$AS)</f>
        <v>45.99</v>
      </c>
      <c r="AT917" s="28">
        <f t="shared" si="3434"/>
        <v>0</v>
      </c>
      <c r="AU917" s="29"/>
      <c r="AV917" s="54">
        <f>_xlfn.XLOOKUP($C917,[28]PSP!$C:$C,[28]PSP!$AV:$AV)</f>
        <v>0</v>
      </c>
      <c r="AW917" s="27">
        <f>_xlfn.XLOOKUP($C917,[28]PSP!$C:$C,[28]PSP!$AW:$AW)</f>
        <v>45.99</v>
      </c>
      <c r="AX917" s="28">
        <f t="shared" si="3435"/>
        <v>0</v>
      </c>
      <c r="AY917" s="29"/>
      <c r="AZ917" s="54">
        <f>_xlfn.XLOOKUP($C917,[28]PSP!$C:$C,[28]PSP!$AZ:$AZ)</f>
        <v>0</v>
      </c>
      <c r="BA917" s="27">
        <f>_xlfn.XLOOKUP($C917,[28]PSP!$C:$C,[28]PSP!$BA:$BA)</f>
        <v>45.99</v>
      </c>
      <c r="BB917" s="28">
        <f t="shared" si="3436"/>
        <v>0</v>
      </c>
      <c r="BC917" s="29"/>
      <c r="BD917" s="54">
        <f>_xlfn.XLOOKUP($C917,[28]PSP!$C:$C,[28]PSP!$BD:$BD)</f>
        <v>25.655529953917053</v>
      </c>
      <c r="BE917" s="27">
        <f>_xlfn.XLOOKUP($C917,[28]PSP!$C:$C,[28]PSP!$BE:$BE)</f>
        <v>45.99</v>
      </c>
      <c r="BF917" s="28">
        <f t="shared" si="3437"/>
        <v>1179.8900000000001</v>
      </c>
      <c r="BG917" s="29"/>
      <c r="BH917" s="54">
        <f>_xlfn.XLOOKUP($C917,[28]PSP!$C:$C,[28]PSP!$BH:$BH)</f>
        <v>16.581912442396312</v>
      </c>
      <c r="BI917" s="27">
        <f>_xlfn.XLOOKUP($C917,[28]PSP!$C:$C,[28]PSP!$BI:$BI)</f>
        <v>45.99</v>
      </c>
      <c r="BJ917" s="28">
        <f t="shared" si="3438"/>
        <v>762.6</v>
      </c>
      <c r="BK917" s="29"/>
      <c r="BL917" s="54">
        <f>_xlfn.XLOOKUP($C917,[28]PSP!$C:$C,[28]PSP!$BL:$BL)</f>
        <v>6.75</v>
      </c>
      <c r="BM917" s="27">
        <f>_xlfn.XLOOKUP($C917,[28]PSP!$C:$C,[28]PSP!$BM:$BM)</f>
        <v>45.99</v>
      </c>
      <c r="BN917" s="28">
        <f t="shared" si="3439"/>
        <v>310.43</v>
      </c>
      <c r="BO917" s="29"/>
      <c r="BP917" s="54" t="str">
        <f>_xlfn.XLOOKUP($C917,[28]PSP!$C:$C,[28]PSP!$BP:$BP)</f>
        <v>0</v>
      </c>
      <c r="BQ917" s="27">
        <f>_xlfn.XLOOKUP($C917,[28]PSP!$C:$C,[28]PSP!$BQ:$BQ)</f>
        <v>45.99</v>
      </c>
      <c r="BR917" s="28">
        <f t="shared" si="3440"/>
        <v>0</v>
      </c>
      <c r="BS917" s="29"/>
      <c r="BT917" s="54">
        <f>_xlfn.XLOOKUP($C917,[28]PSP!$C:$C,[28]PSP!$BT:$BT)</f>
        <v>0</v>
      </c>
      <c r="BU917" s="27">
        <f>_xlfn.XLOOKUP($C917,[28]PSP!$C:$C,[28]PSP!$BU:$BU)</f>
        <v>45.99</v>
      </c>
      <c r="BV917" s="28">
        <f t="shared" si="3441"/>
        <v>0</v>
      </c>
      <c r="BW917" s="29"/>
      <c r="BX917" s="54">
        <f>_xlfn.XLOOKUP($C917,[28]PSP!$C:$C,[28]PSP!$BX:$BX)</f>
        <v>1.8933179723502302</v>
      </c>
      <c r="BY917" s="27">
        <f>_xlfn.XLOOKUP($C917,[28]PSP!$C:$C,[28]PSP!$BY:$BY)</f>
        <v>45.99</v>
      </c>
      <c r="BZ917" s="28">
        <f t="shared" si="3442"/>
        <v>87.07</v>
      </c>
      <c r="CA917" s="29"/>
      <c r="CB917" s="54">
        <f>_xlfn.XLOOKUP($C917,[28]PSP!$C:$C,[28]PSP!$CB:$CB)</f>
        <v>2.8399769585253454</v>
      </c>
      <c r="CC917" s="27">
        <f>_xlfn.XLOOKUP($C917,[28]PSP!$C:$C,[28]PSP!$CC:$CC)</f>
        <v>45.99</v>
      </c>
      <c r="CD917" s="28">
        <f t="shared" si="3443"/>
        <v>130.61000000000001</v>
      </c>
      <c r="CE917" s="29"/>
      <c r="CF917" s="54">
        <f>_xlfn.XLOOKUP($C917,[28]PSP!$C:$C,[28]PSP!$CF:$CF)</f>
        <v>2.1633179723502303</v>
      </c>
      <c r="CG917" s="27">
        <f>_xlfn.XLOOKUP($C917,[28]PSP!$C:$C,[28]PSP!$CG:$CG)</f>
        <v>45.99</v>
      </c>
      <c r="CH917" s="28">
        <f t="shared" si="3444"/>
        <v>99.49</v>
      </c>
      <c r="CI917" s="29"/>
      <c r="CJ917" s="54">
        <f>_xlfn.XLOOKUP($C917,[28]PSP!$C:$C,[28]PSP!$CJ:$CJ)</f>
        <v>0</v>
      </c>
      <c r="CK917" s="27">
        <f>_xlfn.XLOOKUP($C917,[28]PSP!$C:$C,[28]PSP!$CK:$CK)</f>
        <v>45.99</v>
      </c>
      <c r="CL917" s="28">
        <f t="shared" si="3445"/>
        <v>0</v>
      </c>
      <c r="CM917" s="29"/>
      <c r="CN917" s="54">
        <f>_xlfn.XLOOKUP($C917,[28]PSP!$C:$C,[28]PSP!$CN:$CN)</f>
        <v>1.8933179723502302</v>
      </c>
      <c r="CO917" s="27">
        <f>_xlfn.XLOOKUP($C917,[28]PSP!$C:$C,[28]PSP!$CO:$CO)</f>
        <v>45.99</v>
      </c>
      <c r="CP917" s="28">
        <f t="shared" si="3446"/>
        <v>87.07</v>
      </c>
      <c r="CQ917" s="29"/>
      <c r="CR917" s="54" t="str">
        <f>_xlfn.XLOOKUP($C917,[28]PSP!$C:$C,[28]PSP!$CR:$CR)</f>
        <v>0</v>
      </c>
      <c r="CS917" s="27">
        <f>_xlfn.XLOOKUP($C917,[28]PSP!$C:$C,[28]PSP!$CS:$CS)</f>
        <v>45.99</v>
      </c>
      <c r="CT917" s="28">
        <f t="shared" si="3447"/>
        <v>0</v>
      </c>
      <c r="CU917" s="29"/>
      <c r="CV917" s="54">
        <f>_xlfn.XLOOKUP($C917,[28]PSP!$C:$C,[28]PSP!$CV:$CV)</f>
        <v>0.4336363636363636</v>
      </c>
      <c r="CW917" s="27">
        <f>_xlfn.XLOOKUP($C917,[28]PSP!$C:$C,[28]PSP!$CW:$CW)</f>
        <v>45.99</v>
      </c>
      <c r="CX917" s="28">
        <f t="shared" si="3448"/>
        <v>19.940000000000001</v>
      </c>
      <c r="CY917" s="29"/>
      <c r="CZ917" s="54">
        <f>_xlfn.XLOOKUP($C917,[28]PSP!$C:$C,[28]PSP!$CZ:$CZ)</f>
        <v>3.4744197737746125</v>
      </c>
      <c r="DA917" s="27">
        <f>_xlfn.XLOOKUP($C917,[28]PSP!$C:$C,[28]PSP!$DA:$DA)</f>
        <v>45.99</v>
      </c>
      <c r="DB917" s="28">
        <f t="shared" si="3449"/>
        <v>159.78</v>
      </c>
      <c r="DC917" s="29"/>
      <c r="DD917" s="54">
        <f>_xlfn.XLOOKUP($C917,[28]PSP!$C:$C,[28]PSP!$DD:$DD)</f>
        <v>1.9540280687054881</v>
      </c>
      <c r="DE917" s="27">
        <f>_xlfn.XLOOKUP($C917,[28]PSP!$C:$C,[28]PSP!$DE:$DE)</f>
        <v>45.99</v>
      </c>
      <c r="DF917" s="28">
        <f t="shared" si="3450"/>
        <v>89.86</v>
      </c>
      <c r="DG917" s="29"/>
      <c r="DH917" s="54" t="str">
        <f>_xlfn.XLOOKUP($C917,[28]PSP!$C:$C,[28]PSP!$DH:$DH)</f>
        <v>0</v>
      </c>
      <c r="DI917" s="27">
        <f>_xlfn.XLOOKUP($C917,[28]PSP!$C:$C,[28]PSP!$DI:$DI)</f>
        <v>45.99</v>
      </c>
      <c r="DJ917" s="28">
        <f t="shared" si="3451"/>
        <v>0</v>
      </c>
      <c r="DK917" s="29"/>
      <c r="DL917" s="54" t="str">
        <f>_xlfn.XLOOKUP($C917,[28]PSP!$C:$C,[28]PSP!$DL:$DL)</f>
        <v>0</v>
      </c>
      <c r="DM917" s="27">
        <f>_xlfn.XLOOKUP($C917,[28]PSP!$C:$C,[28]PSP!$DM:$DM)</f>
        <v>45.99</v>
      </c>
      <c r="DN917" s="28">
        <f t="shared" si="3452"/>
        <v>0</v>
      </c>
      <c r="DO917" s="29"/>
      <c r="DP917" s="54">
        <f>_xlfn.XLOOKUP($C917,[28]PSP!$C:$C,[28]PSP!$DP:$DP)</f>
        <v>1.7903917050691245</v>
      </c>
      <c r="DQ917" s="27">
        <f>_xlfn.XLOOKUP($C917,[28]PSP!$C:$C,[28]PSP!$DQ:$DQ)</f>
        <v>45.99</v>
      </c>
      <c r="DR917" s="28">
        <f t="shared" si="3453"/>
        <v>82.34</v>
      </c>
      <c r="DS917" s="29"/>
      <c r="DT917" s="54" t="str">
        <f>_xlfn.XLOOKUP($C917,[28]PSP!$C:$C,[28]PSP!$DT:$DT)</f>
        <v>0</v>
      </c>
      <c r="DU917" s="27">
        <f>_xlfn.XLOOKUP($C917,[28]PSP!$C:$C,[28]PSP!$DU:$DU)</f>
        <v>45.99</v>
      </c>
      <c r="DV917" s="28">
        <f t="shared" si="3454"/>
        <v>0</v>
      </c>
      <c r="DW917" s="29"/>
      <c r="DX917" s="54" t="str">
        <f>_xlfn.XLOOKUP($C917,[28]PSP!$C:$C,[28]PSP!$DX:$DX)</f>
        <v>0</v>
      </c>
      <c r="DY917" s="27">
        <f>_xlfn.XLOOKUP($C917,[28]PSP!$C:$C,[28]PSP!$DY:$DY)</f>
        <v>45.99</v>
      </c>
      <c r="DZ917" s="28">
        <f t="shared" si="3455"/>
        <v>0</v>
      </c>
      <c r="EA917" s="29"/>
      <c r="EB917" s="54">
        <f>_xlfn.XLOOKUP($C917,[28]PSP!$C:$C,[28]PSP!$EB:$EB)</f>
        <v>0</v>
      </c>
      <c r="EC917" s="27">
        <f>_xlfn.XLOOKUP($C917,[28]PSP!$C:$C,[28]PSP!$EC:$EC)</f>
        <v>45.99</v>
      </c>
      <c r="ED917" s="28">
        <f t="shared" si="3456"/>
        <v>0</v>
      </c>
      <c r="EE917" s="29"/>
      <c r="EF917" s="54">
        <f>_xlfn.XLOOKUP($C917,[28]PSP!$C:$C,[28]PSP!$EF:$EF)</f>
        <v>0</v>
      </c>
      <c r="EG917" s="27">
        <f>_xlfn.XLOOKUP($C917,[28]PSP!$C:$C,[28]PSP!$EG:$EG)</f>
        <v>45.99</v>
      </c>
      <c r="EH917" s="28">
        <f t="shared" si="3457"/>
        <v>0</v>
      </c>
      <c r="EI917" s="29"/>
      <c r="EJ917" s="54">
        <f>_xlfn.XLOOKUP($C917,[28]PSP!$C:$C,[28]PSP!$EJ:$EJ)</f>
        <v>0</v>
      </c>
      <c r="EK917" s="27">
        <f>_xlfn.XLOOKUP($C917,[28]PSP!$C:$C,[28]PSP!$EK:$EK)</f>
        <v>45.99</v>
      </c>
      <c r="EL917" s="28">
        <f t="shared" si="3458"/>
        <v>0</v>
      </c>
      <c r="EM917" s="29"/>
      <c r="EN917" s="108"/>
      <c r="EO917" s="29">
        <f t="shared" si="3459"/>
        <v>3150</v>
      </c>
      <c r="EP917" s="29">
        <f t="shared" si="3423"/>
        <v>3150.0000000000009</v>
      </c>
      <c r="EQ917" s="4" t="b">
        <f t="shared" si="3424"/>
        <v>1</v>
      </c>
      <c r="ES917" s="118">
        <f t="shared" si="3287"/>
        <v>1.1767000000000001</v>
      </c>
    </row>
    <row r="918" spans="3:149" ht="21" x14ac:dyDescent="0.25">
      <c r="C918" s="24" t="s">
        <v>1023</v>
      </c>
      <c r="D918" s="43" t="str">
        <f>_xlfn.XLOOKUP($C918,[28]PSP!$C:$C,[28]PSP!$D:$D)</f>
        <v>RO-42415</v>
      </c>
      <c r="E918" s="24" t="str">
        <f>_xlfn.XLOOKUP($C918,[28]PSP!$C:$C,[28]PSP!$E:$E)</f>
        <v>DER/MG</v>
      </c>
      <c r="F918" s="25" t="str">
        <f>_xlfn.XLOOKUP($C918,[28]PSP!$C:$C,[28]PSP!$F:$F)</f>
        <v>CONCRETO MAGRO DE CIMENTO PORTLAND FCK &gt;= 10,0 MPA (EXECUÇÃO, INCLUINDO O FORNECIMENTO E TRANSPORTE DOS AGREGADOS)</v>
      </c>
      <c r="G918" s="26" t="str">
        <f>_xlfn.XLOOKUP($C918,[28]PSP!$C:$C,[28]PSP!$G:$G)</f>
        <v>M3</v>
      </c>
      <c r="H918" s="53">
        <f>_xlfn.XLOOKUP($C918,[28]PSP!$C:$C,[28]PSP!$H:$H)</f>
        <v>639.23199999999997</v>
      </c>
      <c r="I918" s="28">
        <f>_xlfn.XLOOKUP($C918,[28]PSP!$C:$C,[28]PSP!$I:$I)</f>
        <v>214353.57999999996</v>
      </c>
      <c r="J918" s="28">
        <f t="shared" si="3425"/>
        <v>252229.85758599997</v>
      </c>
      <c r="K918" s="29"/>
      <c r="L918" s="54">
        <f>_xlfn.XLOOKUP($C918,[28]PSP!$C:$C,[28]PSP!$L:$L)</f>
        <v>6.34</v>
      </c>
      <c r="M918" s="27">
        <f>_xlfn.XLOOKUP($C918,[28]PSP!$C:$C,[28]PSP!$M:$M)</f>
        <v>335.33</v>
      </c>
      <c r="N918" s="28">
        <f t="shared" si="3426"/>
        <v>2125.9899999999998</v>
      </c>
      <c r="O918" s="29"/>
      <c r="P918" s="54" t="str">
        <f>_xlfn.XLOOKUP($C918,[28]PSP!$C:$C,[28]PSP!$P:$P)</f>
        <v>0</v>
      </c>
      <c r="Q918" s="27">
        <f>_xlfn.XLOOKUP($C918,[28]PSP!$C:$C,[28]PSP!$Q:$Q)</f>
        <v>335.33</v>
      </c>
      <c r="R918" s="28">
        <f t="shared" si="3427"/>
        <v>0</v>
      </c>
      <c r="S918" s="29"/>
      <c r="T918" s="54" t="str">
        <f>_xlfn.XLOOKUP($C918,[28]PSP!$C:$C,[28]PSP!$T:$T)</f>
        <v>0</v>
      </c>
      <c r="U918" s="27">
        <f>_xlfn.XLOOKUP($C918,[28]PSP!$C:$C,[28]PSP!$U:$U)</f>
        <v>335.33</v>
      </c>
      <c r="V918" s="28">
        <f t="shared" si="3428"/>
        <v>0</v>
      </c>
      <c r="W918" s="29"/>
      <c r="X918" s="54" t="str">
        <f>_xlfn.XLOOKUP($C918,[28]PSP!$C:$C,[28]PSP!$X:$X)</f>
        <v>0</v>
      </c>
      <c r="Y918" s="27">
        <f>_xlfn.XLOOKUP($C918,[28]PSP!$C:$C,[28]PSP!$Y:$Y)</f>
        <v>335.33</v>
      </c>
      <c r="Z918" s="28">
        <f t="shared" si="3429"/>
        <v>0</v>
      </c>
      <c r="AA918" s="29"/>
      <c r="AB918" s="54">
        <f>_xlfn.XLOOKUP($C918,[28]PSP!$C:$C,[28]PSP!$AB:$AB)</f>
        <v>15.740000000000002</v>
      </c>
      <c r="AC918" s="27">
        <f>_xlfn.XLOOKUP($C918,[28]PSP!$C:$C,[28]PSP!$AC:$AC)</f>
        <v>335.33</v>
      </c>
      <c r="AD918" s="28">
        <f t="shared" si="3430"/>
        <v>5278.09</v>
      </c>
      <c r="AE918" s="29"/>
      <c r="AF918" s="54" t="str">
        <f>_xlfn.XLOOKUP($C918,[28]PSP!$C:$C,[28]PSP!$AF:$AF)</f>
        <v>0</v>
      </c>
      <c r="AG918" s="27">
        <f>_xlfn.XLOOKUP($C918,[28]PSP!$C:$C,[28]PSP!$AG:$AG)</f>
        <v>335.33</v>
      </c>
      <c r="AH918" s="28">
        <f t="shared" si="3431"/>
        <v>0</v>
      </c>
      <c r="AI918" s="29"/>
      <c r="AJ918" s="54" t="str">
        <f>_xlfn.XLOOKUP($C918,[28]PSP!$C:$C,[28]PSP!$AJ:$AJ)</f>
        <v>0</v>
      </c>
      <c r="AK918" s="27">
        <f>_xlfn.XLOOKUP($C918,[28]PSP!$C:$C,[28]PSP!$AK:$AK)</f>
        <v>335.33</v>
      </c>
      <c r="AL918" s="28">
        <f t="shared" si="3432"/>
        <v>0</v>
      </c>
      <c r="AM918" s="29"/>
      <c r="AN918" s="54">
        <f>_xlfn.XLOOKUP($C918,[28]PSP!$C:$C,[28]PSP!$AN:$AN)</f>
        <v>59.216000000000008</v>
      </c>
      <c r="AO918" s="27">
        <f>_xlfn.XLOOKUP($C918,[28]PSP!$C:$C,[28]PSP!$AO:$AO)</f>
        <v>335.33</v>
      </c>
      <c r="AP918" s="28">
        <f t="shared" si="3433"/>
        <v>19856.900000000001</v>
      </c>
      <c r="AQ918" s="29"/>
      <c r="AR918" s="54" t="str">
        <f>_xlfn.XLOOKUP($C918,[28]PSP!$C:$C,[28]PSP!$AR:$AR)</f>
        <v>0</v>
      </c>
      <c r="AS918" s="27">
        <f>_xlfn.XLOOKUP($C918,[28]PSP!$C:$C,[28]PSP!$AS:$AS)</f>
        <v>335.33</v>
      </c>
      <c r="AT918" s="28">
        <f t="shared" si="3434"/>
        <v>0</v>
      </c>
      <c r="AU918" s="29"/>
      <c r="AV918" s="54">
        <f>_xlfn.XLOOKUP($C918,[28]PSP!$C:$C,[28]PSP!$AV:$AV)</f>
        <v>13.780000000000001</v>
      </c>
      <c r="AW918" s="27">
        <f>_xlfn.XLOOKUP($C918,[28]PSP!$C:$C,[28]PSP!$AW:$AW)</f>
        <v>335.33</v>
      </c>
      <c r="AX918" s="28">
        <f t="shared" si="3435"/>
        <v>4620.84</v>
      </c>
      <c r="AY918" s="29"/>
      <c r="AZ918" s="54">
        <f>_xlfn.XLOOKUP($C918,[28]PSP!$C:$C,[28]PSP!$AZ:$AZ)</f>
        <v>13.780000000000001</v>
      </c>
      <c r="BA918" s="27">
        <f>_xlfn.XLOOKUP($C918,[28]PSP!$C:$C,[28]PSP!$BA:$BA)</f>
        <v>335.33</v>
      </c>
      <c r="BB918" s="28">
        <f t="shared" si="3436"/>
        <v>4620.84</v>
      </c>
      <c r="BC918" s="29"/>
      <c r="BD918" s="54">
        <f>_xlfn.XLOOKUP($C918,[28]PSP!$C:$C,[28]PSP!$BD:$BD)</f>
        <v>30.168000000000003</v>
      </c>
      <c r="BE918" s="27">
        <f>_xlfn.XLOOKUP($C918,[28]PSP!$C:$C,[28]PSP!$BE:$BE)</f>
        <v>335.33</v>
      </c>
      <c r="BF918" s="28">
        <f t="shared" si="3437"/>
        <v>10116.23</v>
      </c>
      <c r="BG918" s="29"/>
      <c r="BH918" s="54">
        <f>_xlfn.XLOOKUP($C918,[28]PSP!$C:$C,[28]PSP!$BH:$BH)</f>
        <v>30.784000000000002</v>
      </c>
      <c r="BI918" s="27">
        <f>_xlfn.XLOOKUP($C918,[28]PSP!$C:$C,[28]PSP!$BI:$BI)</f>
        <v>335.33</v>
      </c>
      <c r="BJ918" s="28">
        <f t="shared" si="3438"/>
        <v>10322.790000000001</v>
      </c>
      <c r="BK918" s="29"/>
      <c r="BL918" s="54">
        <f>_xlfn.XLOOKUP($C918,[28]PSP!$C:$C,[28]PSP!$BL:$BL)</f>
        <v>3.2240000000000002</v>
      </c>
      <c r="BM918" s="27">
        <f>_xlfn.XLOOKUP($C918,[28]PSP!$C:$C,[28]PSP!$BM:$BM)</f>
        <v>335.33</v>
      </c>
      <c r="BN918" s="28">
        <f t="shared" si="3439"/>
        <v>1081.0999999999999</v>
      </c>
      <c r="BO918" s="29"/>
      <c r="BP918" s="54" t="str">
        <f>_xlfn.XLOOKUP($C918,[28]PSP!$C:$C,[28]PSP!$BP:$BP)</f>
        <v>0</v>
      </c>
      <c r="BQ918" s="27">
        <f>_xlfn.XLOOKUP($C918,[28]PSP!$C:$C,[28]PSP!$BQ:$BQ)</f>
        <v>335.33</v>
      </c>
      <c r="BR918" s="28">
        <f t="shared" si="3440"/>
        <v>0</v>
      </c>
      <c r="BS918" s="29"/>
      <c r="BT918" s="54">
        <f>_xlfn.XLOOKUP($C918,[28]PSP!$C:$C,[28]PSP!$BT:$BT)</f>
        <v>13.780000000000001</v>
      </c>
      <c r="BU918" s="27">
        <f>_xlfn.XLOOKUP($C918,[28]PSP!$C:$C,[28]PSP!$BU:$BU)</f>
        <v>335.33</v>
      </c>
      <c r="BV918" s="28">
        <f t="shared" si="3441"/>
        <v>4620.84</v>
      </c>
      <c r="BW918" s="29"/>
      <c r="BX918" s="54">
        <f>_xlfn.XLOOKUP($C918,[28]PSP!$C:$C,[28]PSP!$BX:$BX)</f>
        <v>27.32</v>
      </c>
      <c r="BY918" s="27">
        <f>_xlfn.XLOOKUP($C918,[28]PSP!$C:$C,[28]PSP!$BY:$BY)</f>
        <v>335.33</v>
      </c>
      <c r="BZ918" s="28">
        <f t="shared" si="3442"/>
        <v>9161.2099999999991</v>
      </c>
      <c r="CA918" s="29"/>
      <c r="CB918" s="54">
        <f>_xlfn.XLOOKUP($C918,[28]PSP!$C:$C,[28]PSP!$CB:$CB)</f>
        <v>41.34</v>
      </c>
      <c r="CC918" s="27">
        <f>_xlfn.XLOOKUP($C918,[28]PSP!$C:$C,[28]PSP!$CC:$CC)</f>
        <v>335.33</v>
      </c>
      <c r="CD918" s="28">
        <f t="shared" si="3443"/>
        <v>13862.54</v>
      </c>
      <c r="CE918" s="29"/>
      <c r="CF918" s="54">
        <f>_xlfn.XLOOKUP($C918,[28]PSP!$C:$C,[28]PSP!$CF:$CF)</f>
        <v>72.092000000000013</v>
      </c>
      <c r="CG918" s="27">
        <f>_xlfn.XLOOKUP($C918,[28]PSP!$C:$C,[28]PSP!$CG:$CG)</f>
        <v>335.33</v>
      </c>
      <c r="CH918" s="28">
        <f t="shared" si="3444"/>
        <v>24174.61</v>
      </c>
      <c r="CI918" s="29"/>
      <c r="CJ918" s="54">
        <f>_xlfn.XLOOKUP($C918,[28]PSP!$C:$C,[28]PSP!$CJ:$CJ)</f>
        <v>13.780000000000001</v>
      </c>
      <c r="CK918" s="27">
        <f>_xlfn.XLOOKUP($C918,[28]PSP!$C:$C,[28]PSP!$CK:$CK)</f>
        <v>335.33</v>
      </c>
      <c r="CL918" s="28">
        <f t="shared" si="3445"/>
        <v>4620.84</v>
      </c>
      <c r="CM918" s="29"/>
      <c r="CN918" s="54">
        <f>_xlfn.XLOOKUP($C918,[28]PSP!$C:$C,[28]PSP!$CN:$CN)</f>
        <v>41.34</v>
      </c>
      <c r="CO918" s="27">
        <f>_xlfn.XLOOKUP($C918,[28]PSP!$C:$C,[28]PSP!$CO:$CO)</f>
        <v>335.33</v>
      </c>
      <c r="CP918" s="28">
        <f t="shared" si="3446"/>
        <v>13862.54</v>
      </c>
      <c r="CQ918" s="29"/>
      <c r="CR918" s="54" t="str">
        <f>_xlfn.XLOOKUP($C918,[28]PSP!$C:$C,[28]PSP!$CR:$CR)</f>
        <v>0</v>
      </c>
      <c r="CS918" s="27">
        <f>_xlfn.XLOOKUP($C918,[28]PSP!$C:$C,[28]PSP!$CS:$CS)</f>
        <v>335.33</v>
      </c>
      <c r="CT918" s="28">
        <f t="shared" si="3447"/>
        <v>0</v>
      </c>
      <c r="CU918" s="29"/>
      <c r="CV918" s="54">
        <f>_xlfn.XLOOKUP($C918,[28]PSP!$C:$C,[28]PSP!$CV:$CV)</f>
        <v>14.740000000000002</v>
      </c>
      <c r="CW918" s="27">
        <f>_xlfn.XLOOKUP($C918,[28]PSP!$C:$C,[28]PSP!$CW:$CW)</f>
        <v>335.33</v>
      </c>
      <c r="CX918" s="28">
        <f t="shared" si="3448"/>
        <v>4942.76</v>
      </c>
      <c r="CY918" s="29"/>
      <c r="CZ918" s="54">
        <f>_xlfn.XLOOKUP($C918,[28]PSP!$C:$C,[28]PSP!$CZ:$CZ)</f>
        <v>42.82</v>
      </c>
      <c r="DA918" s="27">
        <f>_xlfn.XLOOKUP($C918,[28]PSP!$C:$C,[28]PSP!$DA:$DA)</f>
        <v>335.33</v>
      </c>
      <c r="DB918" s="28">
        <f t="shared" si="3449"/>
        <v>14358.83</v>
      </c>
      <c r="DC918" s="29"/>
      <c r="DD918" s="54">
        <f>_xlfn.XLOOKUP($C918,[28]PSP!$C:$C,[28]PSP!$DD:$DD)</f>
        <v>59.336000000000006</v>
      </c>
      <c r="DE918" s="27">
        <f>_xlfn.XLOOKUP($C918,[28]PSP!$C:$C,[28]PSP!$DE:$DE)</f>
        <v>335.33</v>
      </c>
      <c r="DF918" s="28">
        <f t="shared" si="3450"/>
        <v>19897.14</v>
      </c>
      <c r="DG918" s="29"/>
      <c r="DH918" s="54" t="str">
        <f>_xlfn.XLOOKUP($C918,[28]PSP!$C:$C,[28]PSP!$DH:$DH)</f>
        <v>0</v>
      </c>
      <c r="DI918" s="27">
        <f>_xlfn.XLOOKUP($C918,[28]PSP!$C:$C,[28]PSP!$DI:$DI)</f>
        <v>335.33</v>
      </c>
      <c r="DJ918" s="28">
        <f t="shared" si="3451"/>
        <v>0</v>
      </c>
      <c r="DK918" s="29"/>
      <c r="DL918" s="54" t="str">
        <f>_xlfn.XLOOKUP($C918,[28]PSP!$C:$C,[28]PSP!$DL:$DL)</f>
        <v>0</v>
      </c>
      <c r="DM918" s="27">
        <f>_xlfn.XLOOKUP($C918,[28]PSP!$C:$C,[28]PSP!$DM:$DM)</f>
        <v>335.33</v>
      </c>
      <c r="DN918" s="28">
        <f t="shared" si="3452"/>
        <v>0</v>
      </c>
      <c r="DO918" s="29"/>
      <c r="DP918" s="54">
        <f>_xlfn.XLOOKUP($C918,[28]PSP!$C:$C,[28]PSP!$DP:$DP)</f>
        <v>35</v>
      </c>
      <c r="DQ918" s="27">
        <f>_xlfn.XLOOKUP($C918,[28]PSP!$C:$C,[28]PSP!$DQ:$DQ)</f>
        <v>335.33</v>
      </c>
      <c r="DR918" s="28">
        <f t="shared" si="3453"/>
        <v>11736.55</v>
      </c>
      <c r="DS918" s="29"/>
      <c r="DT918" s="54" t="str">
        <f>_xlfn.XLOOKUP($C918,[28]PSP!$C:$C,[28]PSP!$DT:$DT)</f>
        <v>0</v>
      </c>
      <c r="DU918" s="27">
        <f>_xlfn.XLOOKUP($C918,[28]PSP!$C:$C,[28]PSP!$DU:$DU)</f>
        <v>335.33</v>
      </c>
      <c r="DV918" s="28">
        <f t="shared" si="3454"/>
        <v>0</v>
      </c>
      <c r="DW918" s="29"/>
      <c r="DX918" s="54" t="str">
        <f>_xlfn.XLOOKUP($C918,[28]PSP!$C:$C,[28]PSP!$DX:$DX)</f>
        <v>0</v>
      </c>
      <c r="DY918" s="27">
        <f>_xlfn.XLOOKUP($C918,[28]PSP!$C:$C,[28]PSP!$DY:$DY)</f>
        <v>335.33</v>
      </c>
      <c r="DZ918" s="28">
        <f t="shared" si="3455"/>
        <v>0</v>
      </c>
      <c r="EA918" s="29"/>
      <c r="EB918" s="54">
        <f>_xlfn.XLOOKUP($C918,[28]PSP!$C:$C,[28]PSP!$EB:$EB)</f>
        <v>49.532000000000004</v>
      </c>
      <c r="EC918" s="27">
        <f>_xlfn.XLOOKUP($C918,[28]PSP!$C:$C,[28]PSP!$EC:$EC)</f>
        <v>335.33</v>
      </c>
      <c r="ED918" s="28">
        <f t="shared" si="3456"/>
        <v>16609.560000000001</v>
      </c>
      <c r="EE918" s="29"/>
      <c r="EF918" s="54">
        <f>_xlfn.XLOOKUP($C918,[28]PSP!$C:$C,[28]PSP!$EF:$EF)</f>
        <v>27.560000000000002</v>
      </c>
      <c r="EG918" s="27">
        <f>_xlfn.XLOOKUP($C918,[28]PSP!$C:$C,[28]PSP!$EG:$EG)</f>
        <v>335.33</v>
      </c>
      <c r="EH918" s="28">
        <f t="shared" si="3457"/>
        <v>9241.69</v>
      </c>
      <c r="EI918" s="29"/>
      <c r="EJ918" s="54">
        <f>_xlfn.XLOOKUP($C918,[28]PSP!$C:$C,[28]PSP!$EJ:$EJ)</f>
        <v>27.560000000000002</v>
      </c>
      <c r="EK918" s="27">
        <f>_xlfn.XLOOKUP($C918,[28]PSP!$C:$C,[28]PSP!$EK:$EK)</f>
        <v>335.33</v>
      </c>
      <c r="EL918" s="28">
        <f t="shared" si="3458"/>
        <v>9241.69</v>
      </c>
      <c r="EM918" s="29"/>
      <c r="EN918" s="108"/>
      <c r="EO918" s="29">
        <f t="shared" si="3459"/>
        <v>214353.58</v>
      </c>
      <c r="EP918" s="29">
        <f t="shared" si="3423"/>
        <v>214353.57999999996</v>
      </c>
      <c r="EQ918" s="4" t="b">
        <f t="shared" si="3424"/>
        <v>1</v>
      </c>
      <c r="ES918" s="118">
        <f t="shared" si="3287"/>
        <v>1.1767000000000001</v>
      </c>
    </row>
    <row r="919" spans="3:149" ht="21" x14ac:dyDescent="0.25">
      <c r="C919" s="24" t="s">
        <v>1024</v>
      </c>
      <c r="D919" s="43">
        <f>_xlfn.XLOOKUP($C919,[28]PSP!$C:$C,[28]PSP!$D:$D)</f>
        <v>1106280</v>
      </c>
      <c r="E919" s="24" t="str">
        <f>_xlfn.XLOOKUP($C919,[28]PSP!$C:$C,[28]PSP!$E:$E)</f>
        <v>SICRO SERVIÇO</v>
      </c>
      <c r="F919" s="25" t="str">
        <f>_xlfn.XLOOKUP($C919,[28]PSP!$C:$C,[28]PSP!$F:$F)</f>
        <v>CONCRETO PARA BOMBEAMENTO FCK = 30 MPA - CONFECÇÃO EM CENTRAL DOSADORA DE 30 M³/H - AREIA E BRITA COMERCIAIS</v>
      </c>
      <c r="G919" s="26" t="str">
        <f>_xlfn.XLOOKUP($C919,[28]PSP!$C:$C,[28]PSP!$G:$G)</f>
        <v>M³</v>
      </c>
      <c r="H919" s="53">
        <f>_xlfn.XLOOKUP($C919,[28]PSP!$C:$C,[28]PSP!$H:$H)</f>
        <v>5026.4987499999988</v>
      </c>
      <c r="I919" s="28">
        <f>_xlfn.XLOOKUP($C919,[28]PSP!$C:$C,[28]PSP!$I:$I)</f>
        <v>1361427.0599999998</v>
      </c>
      <c r="J919" s="28">
        <f t="shared" si="3425"/>
        <v>1601991.221502</v>
      </c>
      <c r="K919" s="29"/>
      <c r="L919" s="54">
        <f>_xlfn.XLOOKUP($C919,[28]PSP!$C:$C,[28]PSP!$L:$L)</f>
        <v>51.02075</v>
      </c>
      <c r="M919" s="27">
        <f>_xlfn.XLOOKUP($C919,[28]PSP!$C:$C,[28]PSP!$M:$M)</f>
        <v>270.85000000000002</v>
      </c>
      <c r="N919" s="28">
        <f t="shared" si="3426"/>
        <v>13818.97</v>
      </c>
      <c r="O919" s="29"/>
      <c r="P919" s="54" t="str">
        <f>_xlfn.XLOOKUP($C919,[28]PSP!$C:$C,[28]PSP!$P:$P)</f>
        <v>0</v>
      </c>
      <c r="Q919" s="27">
        <f>_xlfn.XLOOKUP($C919,[28]PSP!$C:$C,[28]PSP!$Q:$Q)</f>
        <v>270.85000000000002</v>
      </c>
      <c r="R919" s="28">
        <f t="shared" si="3427"/>
        <v>0</v>
      </c>
      <c r="S919" s="29"/>
      <c r="T919" s="54" t="str">
        <f>_xlfn.XLOOKUP($C919,[28]PSP!$C:$C,[28]PSP!$T:$T)</f>
        <v>0</v>
      </c>
      <c r="U919" s="27">
        <f>_xlfn.XLOOKUP($C919,[28]PSP!$C:$C,[28]PSP!$U:$U)</f>
        <v>270.85000000000002</v>
      </c>
      <c r="V919" s="28">
        <f t="shared" si="3428"/>
        <v>0</v>
      </c>
      <c r="W919" s="29"/>
      <c r="X919" s="54" t="str">
        <f>_xlfn.XLOOKUP($C919,[28]PSP!$C:$C,[28]PSP!$X:$X)</f>
        <v>0</v>
      </c>
      <c r="Y919" s="27">
        <f>_xlfn.XLOOKUP($C919,[28]PSP!$C:$C,[28]PSP!$Y:$Y)</f>
        <v>270.85000000000002</v>
      </c>
      <c r="Z919" s="28">
        <f t="shared" si="3429"/>
        <v>0</v>
      </c>
      <c r="AA919" s="29"/>
      <c r="AB919" s="54">
        <f>_xlfn.XLOOKUP($C919,[28]PSP!$C:$C,[28]PSP!$AB:$AB)</f>
        <v>133.25799999999998</v>
      </c>
      <c r="AC919" s="27">
        <f>_xlfn.XLOOKUP($C919,[28]PSP!$C:$C,[28]PSP!$AC:$AC)</f>
        <v>270.85000000000002</v>
      </c>
      <c r="AD919" s="28">
        <f t="shared" si="3430"/>
        <v>36092.92</v>
      </c>
      <c r="AE919" s="29"/>
      <c r="AF919" s="54" t="str">
        <f>_xlfn.XLOOKUP($C919,[28]PSP!$C:$C,[28]PSP!$AF:$AF)</f>
        <v>0</v>
      </c>
      <c r="AG919" s="27">
        <f>_xlfn.XLOOKUP($C919,[28]PSP!$C:$C,[28]PSP!$AG:$AG)</f>
        <v>270.85000000000002</v>
      </c>
      <c r="AH919" s="28">
        <f t="shared" si="3431"/>
        <v>0</v>
      </c>
      <c r="AI919" s="29"/>
      <c r="AJ919" s="54" t="str">
        <f>_xlfn.XLOOKUP($C919,[28]PSP!$C:$C,[28]PSP!$AJ:$AJ)</f>
        <v>0</v>
      </c>
      <c r="AK919" s="27">
        <f>_xlfn.XLOOKUP($C919,[28]PSP!$C:$C,[28]PSP!$AK:$AK)</f>
        <v>270.85000000000002</v>
      </c>
      <c r="AL919" s="28">
        <f t="shared" si="3432"/>
        <v>0</v>
      </c>
      <c r="AM919" s="29"/>
      <c r="AN919" s="54">
        <f>_xlfn.XLOOKUP($C919,[28]PSP!$C:$C,[28]PSP!$AN:$AN)</f>
        <v>472.47725000000003</v>
      </c>
      <c r="AO919" s="27">
        <f>_xlfn.XLOOKUP($C919,[28]PSP!$C:$C,[28]PSP!$AO:$AO)</f>
        <v>270.85000000000002</v>
      </c>
      <c r="AP919" s="28">
        <f t="shared" si="3433"/>
        <v>127970.46</v>
      </c>
      <c r="AQ919" s="29"/>
      <c r="AR919" s="54" t="str">
        <f>_xlfn.XLOOKUP($C919,[28]PSP!$C:$C,[28]PSP!$AR:$AR)</f>
        <v>0</v>
      </c>
      <c r="AS919" s="27">
        <f>_xlfn.XLOOKUP($C919,[28]PSP!$C:$C,[28]PSP!$AS:$AS)</f>
        <v>270.85000000000002</v>
      </c>
      <c r="AT919" s="28">
        <f t="shared" si="3434"/>
        <v>0</v>
      </c>
      <c r="AU919" s="29"/>
      <c r="AV919" s="54">
        <f>_xlfn.XLOOKUP($C919,[28]PSP!$C:$C,[28]PSP!$AV:$AV)</f>
        <v>104.06674999999998</v>
      </c>
      <c r="AW919" s="27">
        <f>_xlfn.XLOOKUP($C919,[28]PSP!$C:$C,[28]PSP!$AW:$AW)</f>
        <v>270.85000000000002</v>
      </c>
      <c r="AX919" s="28">
        <f t="shared" si="3435"/>
        <v>28186.47</v>
      </c>
      <c r="AY919" s="29"/>
      <c r="AZ919" s="54">
        <f>_xlfn.XLOOKUP($C919,[28]PSP!$C:$C,[28]PSP!$AZ:$AZ)</f>
        <v>104.06674999999998</v>
      </c>
      <c r="BA919" s="27">
        <f>_xlfn.XLOOKUP($C919,[28]PSP!$C:$C,[28]PSP!$BA:$BA)</f>
        <v>270.85000000000002</v>
      </c>
      <c r="BB919" s="28">
        <f t="shared" si="3436"/>
        <v>28186.47</v>
      </c>
      <c r="BC919" s="29"/>
      <c r="BD919" s="54">
        <f>_xlfn.XLOOKUP($C919,[28]PSP!$C:$C,[28]PSP!$BD:$BD)</f>
        <v>221.78100000000001</v>
      </c>
      <c r="BE919" s="27">
        <f>_xlfn.XLOOKUP($C919,[28]PSP!$C:$C,[28]PSP!$BE:$BE)</f>
        <v>270.85000000000002</v>
      </c>
      <c r="BF919" s="28">
        <f t="shared" si="3437"/>
        <v>60069.38</v>
      </c>
      <c r="BG919" s="29"/>
      <c r="BH919" s="54">
        <f>_xlfn.XLOOKUP($C919,[28]PSP!$C:$C,[28]PSP!$BH:$BH)</f>
        <v>232.69024999999996</v>
      </c>
      <c r="BI919" s="27">
        <f>_xlfn.XLOOKUP($C919,[28]PSP!$C:$C,[28]PSP!$BI:$BI)</f>
        <v>270.85000000000002</v>
      </c>
      <c r="BJ919" s="28">
        <f t="shared" si="3438"/>
        <v>63024.15</v>
      </c>
      <c r="BK919" s="29"/>
      <c r="BL919" s="54">
        <f>_xlfn.XLOOKUP($C919,[28]PSP!$C:$C,[28]PSP!$BL:$BL)</f>
        <v>24.556750000000005</v>
      </c>
      <c r="BM919" s="27">
        <f>_xlfn.XLOOKUP($C919,[28]PSP!$C:$C,[28]PSP!$BM:$BM)</f>
        <v>270.85000000000002</v>
      </c>
      <c r="BN919" s="28">
        <f t="shared" si="3439"/>
        <v>6651.19</v>
      </c>
      <c r="BO919" s="29"/>
      <c r="BP919" s="54" t="str">
        <f>_xlfn.XLOOKUP($C919,[28]PSP!$C:$C,[28]PSP!$BP:$BP)</f>
        <v>0</v>
      </c>
      <c r="BQ919" s="27">
        <f>_xlfn.XLOOKUP($C919,[28]PSP!$C:$C,[28]PSP!$BQ:$BQ)</f>
        <v>270.85000000000002</v>
      </c>
      <c r="BR919" s="28">
        <f t="shared" si="3440"/>
        <v>0</v>
      </c>
      <c r="BS919" s="29"/>
      <c r="BT919" s="54">
        <f>_xlfn.XLOOKUP($C919,[28]PSP!$C:$C,[28]PSP!$BT:$BT)</f>
        <v>104.06674999999998</v>
      </c>
      <c r="BU919" s="27">
        <f>_xlfn.XLOOKUP($C919,[28]PSP!$C:$C,[28]PSP!$BU:$BU)</f>
        <v>270.85000000000002</v>
      </c>
      <c r="BV919" s="28">
        <f t="shared" si="3441"/>
        <v>28186.47</v>
      </c>
      <c r="BW919" s="29"/>
      <c r="BX919" s="54">
        <f>_xlfn.XLOOKUP($C919,[28]PSP!$C:$C,[28]PSP!$BX:$BX)</f>
        <v>210.16999999999996</v>
      </c>
      <c r="BY919" s="27">
        <f>_xlfn.XLOOKUP($C919,[28]PSP!$C:$C,[28]PSP!$BY:$BY)</f>
        <v>270.85000000000002</v>
      </c>
      <c r="BZ919" s="28">
        <f t="shared" si="3442"/>
        <v>56924.54</v>
      </c>
      <c r="CA919" s="29"/>
      <c r="CB919" s="54">
        <f>_xlfn.XLOOKUP($C919,[28]PSP!$C:$C,[28]PSP!$CB:$CB)</f>
        <v>310.88024999999993</v>
      </c>
      <c r="CC919" s="27">
        <f>_xlfn.XLOOKUP($C919,[28]PSP!$C:$C,[28]PSP!$CC:$CC)</f>
        <v>270.85000000000002</v>
      </c>
      <c r="CD919" s="28">
        <f t="shared" si="3443"/>
        <v>84201.91</v>
      </c>
      <c r="CE919" s="29"/>
      <c r="CF919" s="54">
        <f>_xlfn.XLOOKUP($C919,[28]PSP!$C:$C,[28]PSP!$CF:$CF)</f>
        <v>562.37424999999996</v>
      </c>
      <c r="CG919" s="27">
        <f>_xlfn.XLOOKUP($C919,[28]PSP!$C:$C,[28]PSP!$CG:$CG)</f>
        <v>270.85000000000002</v>
      </c>
      <c r="CH919" s="28">
        <f t="shared" si="3444"/>
        <v>152319.06</v>
      </c>
      <c r="CI919" s="29"/>
      <c r="CJ919" s="54">
        <f>_xlfn.XLOOKUP($C919,[28]PSP!$C:$C,[28]PSP!$CJ:$CJ)</f>
        <v>104.06674999999998</v>
      </c>
      <c r="CK919" s="27">
        <f>_xlfn.XLOOKUP($C919,[28]PSP!$C:$C,[28]PSP!$CK:$CK)</f>
        <v>270.85000000000002</v>
      </c>
      <c r="CL919" s="28">
        <f t="shared" si="3445"/>
        <v>28186.47</v>
      </c>
      <c r="CM919" s="29"/>
      <c r="CN919" s="54">
        <f>_xlfn.XLOOKUP($C919,[28]PSP!$C:$C,[28]PSP!$CN:$CN)</f>
        <v>312.20024999999998</v>
      </c>
      <c r="CO919" s="27">
        <f>_xlfn.XLOOKUP($C919,[28]PSP!$C:$C,[28]PSP!$CO:$CO)</f>
        <v>270.85000000000002</v>
      </c>
      <c r="CP919" s="28">
        <f t="shared" si="3446"/>
        <v>84559.43</v>
      </c>
      <c r="CQ919" s="29"/>
      <c r="CR919" s="54" t="str">
        <f>_xlfn.XLOOKUP($C919,[28]PSP!$C:$C,[28]PSP!$CR:$CR)</f>
        <v>0</v>
      </c>
      <c r="CS919" s="27">
        <f>_xlfn.XLOOKUP($C919,[28]PSP!$C:$C,[28]PSP!$CS:$CS)</f>
        <v>270.85000000000002</v>
      </c>
      <c r="CT919" s="28">
        <f t="shared" si="3447"/>
        <v>0</v>
      </c>
      <c r="CU919" s="29"/>
      <c r="CV919" s="54">
        <f>_xlfn.XLOOKUP($C919,[28]PSP!$C:$C,[28]PSP!$CV:$CV)</f>
        <v>119.01300000000001</v>
      </c>
      <c r="CW919" s="27">
        <f>_xlfn.XLOOKUP($C919,[28]PSP!$C:$C,[28]PSP!$CW:$CW)</f>
        <v>270.85000000000002</v>
      </c>
      <c r="CX919" s="28">
        <f t="shared" si="3448"/>
        <v>32234.67</v>
      </c>
      <c r="CY919" s="29"/>
      <c r="CZ919" s="54">
        <f>_xlfn.XLOOKUP($C919,[28]PSP!$C:$C,[28]PSP!$CZ:$CZ)</f>
        <v>357.54449999999997</v>
      </c>
      <c r="DA919" s="27">
        <f>_xlfn.XLOOKUP($C919,[28]PSP!$C:$C,[28]PSP!$DA:$DA)</f>
        <v>270.85000000000002</v>
      </c>
      <c r="DB919" s="28">
        <f t="shared" si="3449"/>
        <v>96840.92</v>
      </c>
      <c r="DC919" s="29"/>
      <c r="DD919" s="54">
        <f>_xlfn.XLOOKUP($C919,[28]PSP!$C:$C,[28]PSP!$DD:$DD)</f>
        <v>473.96349999999995</v>
      </c>
      <c r="DE919" s="27">
        <f>_xlfn.XLOOKUP($C919,[28]PSP!$C:$C,[28]PSP!$DE:$DE)</f>
        <v>270.85000000000002</v>
      </c>
      <c r="DF919" s="28">
        <f t="shared" si="3450"/>
        <v>128373.01</v>
      </c>
      <c r="DG919" s="29"/>
      <c r="DH919" s="54" t="str">
        <f>_xlfn.XLOOKUP($C919,[28]PSP!$C:$C,[28]PSP!$DH:$DH)</f>
        <v>0</v>
      </c>
      <c r="DI919" s="27">
        <f>_xlfn.XLOOKUP($C919,[28]PSP!$C:$C,[28]PSP!$DI:$DI)</f>
        <v>270.85000000000002</v>
      </c>
      <c r="DJ919" s="28">
        <f t="shared" si="3451"/>
        <v>0</v>
      </c>
      <c r="DK919" s="29"/>
      <c r="DL919" s="54" t="str">
        <f>_xlfn.XLOOKUP($C919,[28]PSP!$C:$C,[28]PSP!$DL:$DL)</f>
        <v>0</v>
      </c>
      <c r="DM919" s="27">
        <f>_xlfn.XLOOKUP($C919,[28]PSP!$C:$C,[28]PSP!$DM:$DM)</f>
        <v>270.85000000000002</v>
      </c>
      <c r="DN919" s="28">
        <f t="shared" si="3452"/>
        <v>0</v>
      </c>
      <c r="DO919" s="29"/>
      <c r="DP919" s="54">
        <f>_xlfn.XLOOKUP($C919,[28]PSP!$C:$C,[28]PSP!$DP:$DP)</f>
        <v>285.14675</v>
      </c>
      <c r="DQ919" s="27">
        <f>_xlfn.XLOOKUP($C919,[28]PSP!$C:$C,[28]PSP!$DQ:$DQ)</f>
        <v>270.85000000000002</v>
      </c>
      <c r="DR919" s="28">
        <f t="shared" si="3453"/>
        <v>77231.990000000005</v>
      </c>
      <c r="DS919" s="29"/>
      <c r="DT919" s="54" t="str">
        <f>_xlfn.XLOOKUP($C919,[28]PSP!$C:$C,[28]PSP!$DT:$DT)</f>
        <v>0</v>
      </c>
      <c r="DU919" s="27">
        <f>_xlfn.XLOOKUP($C919,[28]PSP!$C:$C,[28]PSP!$DU:$DU)</f>
        <v>270.85000000000002</v>
      </c>
      <c r="DV919" s="28">
        <f t="shared" si="3454"/>
        <v>0</v>
      </c>
      <c r="DW919" s="29"/>
      <c r="DX919" s="54" t="str">
        <f>_xlfn.XLOOKUP($C919,[28]PSP!$C:$C,[28]PSP!$DX:$DX)</f>
        <v>0</v>
      </c>
      <c r="DY919" s="27">
        <f>_xlfn.XLOOKUP($C919,[28]PSP!$C:$C,[28]PSP!$DY:$DY)</f>
        <v>270.85000000000002</v>
      </c>
      <c r="DZ919" s="28">
        <f t="shared" si="3455"/>
        <v>0</v>
      </c>
      <c r="EA919" s="29"/>
      <c r="EB919" s="54">
        <f>_xlfn.XLOOKUP($C919,[28]PSP!$C:$C,[28]PSP!$EB:$EB)</f>
        <v>426.88824999999997</v>
      </c>
      <c r="EC919" s="27">
        <f>_xlfn.XLOOKUP($C919,[28]PSP!$C:$C,[28]PSP!$EC:$EC)</f>
        <v>270.85000000000002</v>
      </c>
      <c r="ED919" s="28">
        <f t="shared" si="3456"/>
        <v>115622.68</v>
      </c>
      <c r="EE919" s="29"/>
      <c r="EF919" s="54">
        <f>_xlfn.XLOOKUP($C919,[28]PSP!$C:$C,[28]PSP!$EF:$EF)</f>
        <v>208.13349999999997</v>
      </c>
      <c r="EG919" s="27">
        <f>_xlfn.XLOOKUP($C919,[28]PSP!$C:$C,[28]PSP!$EG:$EG)</f>
        <v>270.85000000000002</v>
      </c>
      <c r="EH919" s="28">
        <f t="shared" si="3457"/>
        <v>56372.95</v>
      </c>
      <c r="EI919" s="29"/>
      <c r="EJ919" s="54">
        <f>_xlfn.XLOOKUP($C919,[28]PSP!$C:$C,[28]PSP!$EJ:$EJ)</f>
        <v>208.13349999999997</v>
      </c>
      <c r="EK919" s="27">
        <f>_xlfn.XLOOKUP($C919,[28]PSP!$C:$C,[28]PSP!$EK:$EK)</f>
        <v>270.85000000000002</v>
      </c>
      <c r="EL919" s="28">
        <f t="shared" si="3458"/>
        <v>56372.95</v>
      </c>
      <c r="EM919" s="29"/>
      <c r="EN919" s="108"/>
      <c r="EO919" s="29">
        <f t="shared" si="3459"/>
        <v>1361427.0599999998</v>
      </c>
      <c r="EP919" s="29">
        <f t="shared" si="3423"/>
        <v>1361427.0599999998</v>
      </c>
      <c r="EQ919" s="4" t="b">
        <f t="shared" si="3424"/>
        <v>1</v>
      </c>
      <c r="ES919" s="118">
        <f t="shared" si="3287"/>
        <v>1.1767000000000001</v>
      </c>
    </row>
    <row r="920" spans="3:149" ht="21" x14ac:dyDescent="0.25">
      <c r="C920" s="24" t="s">
        <v>1025</v>
      </c>
      <c r="D920" s="43">
        <f>_xlfn.XLOOKUP($C920,[28]PSP!$C:$C,[28]PSP!$D:$D)</f>
        <v>1106088</v>
      </c>
      <c r="E920" s="24" t="str">
        <f>_xlfn.XLOOKUP($C920,[28]PSP!$C:$C,[28]PSP!$E:$E)</f>
        <v>SICRO SERVIÇO</v>
      </c>
      <c r="F920" s="25" t="str">
        <f>_xlfn.XLOOKUP($C920,[28]PSP!$C:$C,[28]PSP!$F:$F)</f>
        <v>LANÇAMENTO MECÂNICO DE CONCRETO COM BOMBA REBOCÁVEL COM CAPACIDADE DE 30 M³/H - CONFECÇÃO EM CENTRAL DOSADORA DE 30 M³/H</v>
      </c>
      <c r="G920" s="26" t="str">
        <f>_xlfn.XLOOKUP($C920,[28]PSP!$C:$C,[28]PSP!$G:$G)</f>
        <v>M³</v>
      </c>
      <c r="H920" s="53">
        <f>_xlfn.XLOOKUP($C920,[28]PSP!$C:$C,[28]PSP!$H:$H)</f>
        <v>5665.7307500000015</v>
      </c>
      <c r="I920" s="28">
        <f>_xlfn.XLOOKUP($C920,[28]PSP!$C:$C,[28]PSP!$I:$I)</f>
        <v>187252.30000000005</v>
      </c>
      <c r="J920" s="28">
        <f t="shared" si="3425"/>
        <v>220339.78141000008</v>
      </c>
      <c r="K920" s="29"/>
      <c r="L920" s="54">
        <f>_xlfn.XLOOKUP($C920,[28]PSP!$C:$C,[28]PSP!$L:$L)</f>
        <v>57.360749999999996</v>
      </c>
      <c r="M920" s="27">
        <f>_xlfn.XLOOKUP($C920,[28]PSP!$C:$C,[28]PSP!$M:$M)</f>
        <v>33.049999999999997</v>
      </c>
      <c r="N920" s="28">
        <f t="shared" si="3426"/>
        <v>1895.77</v>
      </c>
      <c r="O920" s="29"/>
      <c r="P920" s="54" t="str">
        <f>_xlfn.XLOOKUP($C920,[28]PSP!$C:$C,[28]PSP!$P:$P)</f>
        <v>0</v>
      </c>
      <c r="Q920" s="27">
        <f>_xlfn.XLOOKUP($C920,[28]PSP!$C:$C,[28]PSP!$Q:$Q)</f>
        <v>33.049999999999997</v>
      </c>
      <c r="R920" s="28">
        <f t="shared" si="3427"/>
        <v>0</v>
      </c>
      <c r="S920" s="29"/>
      <c r="T920" s="54" t="str">
        <f>_xlfn.XLOOKUP($C920,[28]PSP!$C:$C,[28]PSP!$T:$T)</f>
        <v>0</v>
      </c>
      <c r="U920" s="27">
        <f>_xlfn.XLOOKUP($C920,[28]PSP!$C:$C,[28]PSP!$U:$U)</f>
        <v>33.049999999999997</v>
      </c>
      <c r="V920" s="28">
        <f t="shared" si="3428"/>
        <v>0</v>
      </c>
      <c r="W920" s="29"/>
      <c r="X920" s="54" t="str">
        <f>_xlfn.XLOOKUP($C920,[28]PSP!$C:$C,[28]PSP!$X:$X)</f>
        <v>0</v>
      </c>
      <c r="Y920" s="27">
        <f>_xlfn.XLOOKUP($C920,[28]PSP!$C:$C,[28]PSP!$Y:$Y)</f>
        <v>33.049999999999997</v>
      </c>
      <c r="Z920" s="28">
        <f t="shared" si="3429"/>
        <v>0</v>
      </c>
      <c r="AA920" s="29"/>
      <c r="AB920" s="54">
        <f>_xlfn.XLOOKUP($C920,[28]PSP!$C:$C,[28]PSP!$AB:$AB)</f>
        <v>148.99799999999999</v>
      </c>
      <c r="AC920" s="27">
        <f>_xlfn.XLOOKUP($C920,[28]PSP!$C:$C,[28]PSP!$AC:$AC)</f>
        <v>33.049999999999997</v>
      </c>
      <c r="AD920" s="28">
        <f t="shared" si="3430"/>
        <v>4924.38</v>
      </c>
      <c r="AE920" s="29"/>
      <c r="AF920" s="54" t="str">
        <f>_xlfn.XLOOKUP($C920,[28]PSP!$C:$C,[28]PSP!$AF:$AF)</f>
        <v>0</v>
      </c>
      <c r="AG920" s="27">
        <f>_xlfn.XLOOKUP($C920,[28]PSP!$C:$C,[28]PSP!$AG:$AG)</f>
        <v>33.049999999999997</v>
      </c>
      <c r="AH920" s="28">
        <f t="shared" si="3431"/>
        <v>0</v>
      </c>
      <c r="AI920" s="29"/>
      <c r="AJ920" s="54" t="str">
        <f>_xlfn.XLOOKUP($C920,[28]PSP!$C:$C,[28]PSP!$AJ:$AJ)</f>
        <v>0</v>
      </c>
      <c r="AK920" s="27">
        <f>_xlfn.XLOOKUP($C920,[28]PSP!$C:$C,[28]PSP!$AK:$AK)</f>
        <v>33.049999999999997</v>
      </c>
      <c r="AL920" s="28">
        <f t="shared" si="3432"/>
        <v>0</v>
      </c>
      <c r="AM920" s="29"/>
      <c r="AN920" s="54">
        <f>_xlfn.XLOOKUP($C920,[28]PSP!$C:$C,[28]PSP!$AN:$AN)</f>
        <v>531.69325000000003</v>
      </c>
      <c r="AO920" s="27">
        <f>_xlfn.XLOOKUP($C920,[28]PSP!$C:$C,[28]PSP!$AO:$AO)</f>
        <v>33.049999999999997</v>
      </c>
      <c r="AP920" s="28">
        <f t="shared" si="3433"/>
        <v>17572.46</v>
      </c>
      <c r="AQ920" s="29"/>
      <c r="AR920" s="54" t="str">
        <f>_xlfn.XLOOKUP($C920,[28]PSP!$C:$C,[28]PSP!$AR:$AR)</f>
        <v>0</v>
      </c>
      <c r="AS920" s="27">
        <f>_xlfn.XLOOKUP($C920,[28]PSP!$C:$C,[28]PSP!$AS:$AS)</f>
        <v>33.049999999999997</v>
      </c>
      <c r="AT920" s="28">
        <f t="shared" si="3434"/>
        <v>0</v>
      </c>
      <c r="AU920" s="29"/>
      <c r="AV920" s="54">
        <f>_xlfn.XLOOKUP($C920,[28]PSP!$C:$C,[28]PSP!$AV:$AV)</f>
        <v>117.84674999999999</v>
      </c>
      <c r="AW920" s="27">
        <f>_xlfn.XLOOKUP($C920,[28]PSP!$C:$C,[28]PSP!$AW:$AW)</f>
        <v>33.049999999999997</v>
      </c>
      <c r="AX920" s="28">
        <f t="shared" si="3435"/>
        <v>3894.83</v>
      </c>
      <c r="AY920" s="29"/>
      <c r="AZ920" s="54">
        <f>_xlfn.XLOOKUP($C920,[28]PSP!$C:$C,[28]PSP!$AZ:$AZ)</f>
        <v>117.84674999999999</v>
      </c>
      <c r="BA920" s="27">
        <f>_xlfn.XLOOKUP($C920,[28]PSP!$C:$C,[28]PSP!$BA:$BA)</f>
        <v>33.049999999999997</v>
      </c>
      <c r="BB920" s="28">
        <f t="shared" si="3436"/>
        <v>3894.83</v>
      </c>
      <c r="BC920" s="29"/>
      <c r="BD920" s="54">
        <f>_xlfn.XLOOKUP($C920,[28]PSP!$C:$C,[28]PSP!$BD:$BD)</f>
        <v>251.94899999999998</v>
      </c>
      <c r="BE920" s="27">
        <f>_xlfn.XLOOKUP($C920,[28]PSP!$C:$C,[28]PSP!$BE:$BE)</f>
        <v>33.049999999999997</v>
      </c>
      <c r="BF920" s="28">
        <f t="shared" si="3437"/>
        <v>8326.91</v>
      </c>
      <c r="BG920" s="29"/>
      <c r="BH920" s="54">
        <f>_xlfn.XLOOKUP($C920,[28]PSP!$C:$C,[28]PSP!$BH:$BH)</f>
        <v>263.47424999999998</v>
      </c>
      <c r="BI920" s="27">
        <f>_xlfn.XLOOKUP($C920,[28]PSP!$C:$C,[28]PSP!$BI:$BI)</f>
        <v>33.049999999999997</v>
      </c>
      <c r="BJ920" s="28">
        <f t="shared" si="3438"/>
        <v>8707.82</v>
      </c>
      <c r="BK920" s="29"/>
      <c r="BL920" s="54">
        <f>_xlfn.XLOOKUP($C920,[28]PSP!$C:$C,[28]PSP!$BL:$BL)</f>
        <v>27.780750000000005</v>
      </c>
      <c r="BM920" s="27">
        <f>_xlfn.XLOOKUP($C920,[28]PSP!$C:$C,[28]PSP!$BM:$BM)</f>
        <v>33.049999999999997</v>
      </c>
      <c r="BN920" s="28">
        <f t="shared" si="3439"/>
        <v>918.15</v>
      </c>
      <c r="BO920" s="29"/>
      <c r="BP920" s="54" t="str">
        <f>_xlfn.XLOOKUP($C920,[28]PSP!$C:$C,[28]PSP!$BP:$BP)</f>
        <v>0</v>
      </c>
      <c r="BQ920" s="27">
        <f>_xlfn.XLOOKUP($C920,[28]PSP!$C:$C,[28]PSP!$BQ:$BQ)</f>
        <v>33.049999999999997</v>
      </c>
      <c r="BR920" s="28">
        <f t="shared" si="3440"/>
        <v>0</v>
      </c>
      <c r="BS920" s="29"/>
      <c r="BT920" s="54">
        <f>_xlfn.XLOOKUP($C920,[28]PSP!$C:$C,[28]PSP!$BT:$BT)</f>
        <v>117.84674999999999</v>
      </c>
      <c r="BU920" s="27">
        <f>_xlfn.XLOOKUP($C920,[28]PSP!$C:$C,[28]PSP!$BU:$BU)</f>
        <v>33.049999999999997</v>
      </c>
      <c r="BV920" s="28">
        <f t="shared" si="3441"/>
        <v>3894.83</v>
      </c>
      <c r="BW920" s="29"/>
      <c r="BX920" s="54">
        <f>_xlfn.XLOOKUP($C920,[28]PSP!$C:$C,[28]PSP!$BX:$BX)</f>
        <v>237.48999999999998</v>
      </c>
      <c r="BY920" s="27">
        <f>_xlfn.XLOOKUP($C920,[28]PSP!$C:$C,[28]PSP!$BY:$BY)</f>
        <v>33.049999999999997</v>
      </c>
      <c r="BZ920" s="28">
        <f t="shared" si="3442"/>
        <v>7849.04</v>
      </c>
      <c r="CA920" s="29"/>
      <c r="CB920" s="54">
        <f>_xlfn.XLOOKUP($C920,[28]PSP!$C:$C,[28]PSP!$CB:$CB)</f>
        <v>352.22024999999996</v>
      </c>
      <c r="CC920" s="27">
        <f>_xlfn.XLOOKUP($C920,[28]PSP!$C:$C,[28]PSP!$CC:$CC)</f>
        <v>33.049999999999997</v>
      </c>
      <c r="CD920" s="28">
        <f t="shared" si="3443"/>
        <v>11640.87</v>
      </c>
      <c r="CE920" s="29"/>
      <c r="CF920" s="54">
        <f>_xlfn.XLOOKUP($C920,[28]PSP!$C:$C,[28]PSP!$CF:$CF)</f>
        <v>634.46624999999995</v>
      </c>
      <c r="CG920" s="27">
        <f>_xlfn.XLOOKUP($C920,[28]PSP!$C:$C,[28]PSP!$CG:$CG)</f>
        <v>33.049999999999997</v>
      </c>
      <c r="CH920" s="28">
        <f t="shared" si="3444"/>
        <v>20969.099999999999</v>
      </c>
      <c r="CI920" s="29"/>
      <c r="CJ920" s="54">
        <f>_xlfn.XLOOKUP($C920,[28]PSP!$C:$C,[28]PSP!$CJ:$CJ)</f>
        <v>117.84674999999999</v>
      </c>
      <c r="CK920" s="27">
        <f>_xlfn.XLOOKUP($C920,[28]PSP!$C:$C,[28]PSP!$CK:$CK)</f>
        <v>33.049999999999997</v>
      </c>
      <c r="CL920" s="28">
        <f t="shared" si="3445"/>
        <v>3894.83</v>
      </c>
      <c r="CM920" s="29"/>
      <c r="CN920" s="54">
        <f>_xlfn.XLOOKUP($C920,[28]PSP!$C:$C,[28]PSP!$CN:$CN)</f>
        <v>353.54024999999996</v>
      </c>
      <c r="CO920" s="27">
        <f>_xlfn.XLOOKUP($C920,[28]PSP!$C:$C,[28]PSP!$CO:$CO)</f>
        <v>33.049999999999997</v>
      </c>
      <c r="CP920" s="28">
        <f t="shared" si="3446"/>
        <v>11684.5</v>
      </c>
      <c r="CQ920" s="29"/>
      <c r="CR920" s="54" t="str">
        <f>_xlfn.XLOOKUP($C920,[28]PSP!$C:$C,[28]PSP!$CR:$CR)</f>
        <v>0</v>
      </c>
      <c r="CS920" s="27">
        <f>_xlfn.XLOOKUP($C920,[28]PSP!$C:$C,[28]PSP!$CS:$CS)</f>
        <v>33.049999999999997</v>
      </c>
      <c r="CT920" s="28">
        <f t="shared" si="3447"/>
        <v>0</v>
      </c>
      <c r="CU920" s="29"/>
      <c r="CV920" s="54">
        <f>_xlfn.XLOOKUP($C920,[28]PSP!$C:$C,[28]PSP!$CV:$CV)</f>
        <v>133.75300000000001</v>
      </c>
      <c r="CW920" s="27">
        <f>_xlfn.XLOOKUP($C920,[28]PSP!$C:$C,[28]PSP!$CW:$CW)</f>
        <v>33.049999999999997</v>
      </c>
      <c r="CX920" s="28">
        <f t="shared" si="3448"/>
        <v>4420.53</v>
      </c>
      <c r="CY920" s="29"/>
      <c r="CZ920" s="54">
        <f>_xlfn.XLOOKUP($C920,[28]PSP!$C:$C,[28]PSP!$CZ:$CZ)</f>
        <v>400.36449999999996</v>
      </c>
      <c r="DA920" s="27">
        <f>_xlfn.XLOOKUP($C920,[28]PSP!$C:$C,[28]PSP!$DA:$DA)</f>
        <v>33.049999999999997</v>
      </c>
      <c r="DB920" s="28">
        <f t="shared" si="3449"/>
        <v>13232.04</v>
      </c>
      <c r="DC920" s="29"/>
      <c r="DD920" s="54">
        <f>_xlfn.XLOOKUP($C920,[28]PSP!$C:$C,[28]PSP!$DD:$DD)</f>
        <v>533.29950000000008</v>
      </c>
      <c r="DE920" s="27">
        <f>_xlfn.XLOOKUP($C920,[28]PSP!$C:$C,[28]PSP!$DE:$DE)</f>
        <v>33.049999999999997</v>
      </c>
      <c r="DF920" s="28">
        <f t="shared" si="3450"/>
        <v>17625.54</v>
      </c>
      <c r="DG920" s="29"/>
      <c r="DH920" s="54" t="str">
        <f>_xlfn.XLOOKUP($C920,[28]PSP!$C:$C,[28]PSP!$DH:$DH)</f>
        <v>0</v>
      </c>
      <c r="DI920" s="27">
        <f>_xlfn.XLOOKUP($C920,[28]PSP!$C:$C,[28]PSP!$DI:$DI)</f>
        <v>33.049999999999997</v>
      </c>
      <c r="DJ920" s="28">
        <f t="shared" si="3451"/>
        <v>0</v>
      </c>
      <c r="DK920" s="29"/>
      <c r="DL920" s="54" t="str">
        <f>_xlfn.XLOOKUP($C920,[28]PSP!$C:$C,[28]PSP!$DL:$DL)</f>
        <v>0</v>
      </c>
      <c r="DM920" s="27">
        <f>_xlfn.XLOOKUP($C920,[28]PSP!$C:$C,[28]PSP!$DM:$DM)</f>
        <v>33.049999999999997</v>
      </c>
      <c r="DN920" s="28">
        <f t="shared" si="3452"/>
        <v>0</v>
      </c>
      <c r="DO920" s="29"/>
      <c r="DP920" s="54">
        <f>_xlfn.XLOOKUP($C920,[28]PSP!$C:$C,[28]PSP!$DP:$DP)</f>
        <v>320.14675</v>
      </c>
      <c r="DQ920" s="27">
        <f>_xlfn.XLOOKUP($C920,[28]PSP!$C:$C,[28]PSP!$DQ:$DQ)</f>
        <v>33.049999999999997</v>
      </c>
      <c r="DR920" s="28">
        <f t="shared" si="3453"/>
        <v>10580.85</v>
      </c>
      <c r="DS920" s="29"/>
      <c r="DT920" s="54" t="str">
        <f>_xlfn.XLOOKUP($C920,[28]PSP!$C:$C,[28]PSP!$DT:$DT)</f>
        <v>0</v>
      </c>
      <c r="DU920" s="27">
        <f>_xlfn.XLOOKUP($C920,[28]PSP!$C:$C,[28]PSP!$DU:$DU)</f>
        <v>33.049999999999997</v>
      </c>
      <c r="DV920" s="28">
        <f t="shared" si="3454"/>
        <v>0</v>
      </c>
      <c r="DW920" s="29"/>
      <c r="DX920" s="54" t="str">
        <f>_xlfn.XLOOKUP($C920,[28]PSP!$C:$C,[28]PSP!$DX:$DX)</f>
        <v>0</v>
      </c>
      <c r="DY920" s="27">
        <f>_xlfn.XLOOKUP($C920,[28]PSP!$C:$C,[28]PSP!$DY:$DY)</f>
        <v>33.049999999999997</v>
      </c>
      <c r="DZ920" s="28">
        <f t="shared" si="3455"/>
        <v>0</v>
      </c>
      <c r="EA920" s="29"/>
      <c r="EB920" s="54">
        <f>_xlfn.XLOOKUP($C920,[28]PSP!$C:$C,[28]PSP!$EB:$EB)</f>
        <v>476.42024999999995</v>
      </c>
      <c r="EC920" s="27">
        <f>_xlfn.XLOOKUP($C920,[28]PSP!$C:$C,[28]PSP!$EC:$EC)</f>
        <v>33.049999999999997</v>
      </c>
      <c r="ED920" s="28">
        <f t="shared" si="3456"/>
        <v>15745.68</v>
      </c>
      <c r="EE920" s="29"/>
      <c r="EF920" s="54">
        <f>_xlfn.XLOOKUP($C920,[28]PSP!$C:$C,[28]PSP!$EF:$EF)</f>
        <v>235.69349999999997</v>
      </c>
      <c r="EG920" s="27">
        <f>_xlfn.XLOOKUP($C920,[28]PSP!$C:$C,[28]PSP!$EG:$EG)</f>
        <v>33.049999999999997</v>
      </c>
      <c r="EH920" s="28">
        <f t="shared" si="3457"/>
        <v>7789.67</v>
      </c>
      <c r="EI920" s="29"/>
      <c r="EJ920" s="54">
        <f>_xlfn.XLOOKUP($C920,[28]PSP!$C:$C,[28]PSP!$EJ:$EJ)</f>
        <v>235.69349999999997</v>
      </c>
      <c r="EK920" s="27">
        <f>_xlfn.XLOOKUP($C920,[28]PSP!$C:$C,[28]PSP!$EK:$EK)</f>
        <v>33.049999999999997</v>
      </c>
      <c r="EL920" s="28">
        <f t="shared" si="3458"/>
        <v>7789.67</v>
      </c>
      <c r="EM920" s="29"/>
      <c r="EN920" s="108"/>
      <c r="EO920" s="29">
        <f t="shared" si="3459"/>
        <v>187252.29999999996</v>
      </c>
      <c r="EP920" s="29">
        <f t="shared" si="3423"/>
        <v>187252.30000000005</v>
      </c>
      <c r="EQ920" s="4" t="b">
        <f t="shared" si="3424"/>
        <v>1</v>
      </c>
      <c r="ER920" s="1"/>
      <c r="ES920" s="118">
        <f t="shared" si="3287"/>
        <v>1.1767000000000001</v>
      </c>
    </row>
    <row r="921" spans="3:149" ht="21" x14ac:dyDescent="0.25">
      <c r="C921" s="24" t="s">
        <v>1026</v>
      </c>
      <c r="D921" s="43" t="str">
        <f>_xlfn.XLOOKUP($C921,[28]PSP!$C:$C,[28]PSP!$D:$D)</f>
        <v>ED-8398</v>
      </c>
      <c r="E921" s="24" t="str">
        <f>_xlfn.XLOOKUP($C921,[28]PSP!$C:$C,[28]PSP!$E:$E)</f>
        <v>DER/MG</v>
      </c>
      <c r="F921" s="25" t="str">
        <f>_xlfn.XLOOKUP($C921,[28]PSP!$C:$C,[28]PSP!$F:$F)</f>
        <v>FORMA E DESFORMA DE COMPENSADO PLASTIFICADO, ESP. 12MM,  REAPROVEITAMENTO (3X), EXCLUSIVE ESCORAMENTO</v>
      </c>
      <c r="G921" s="26" t="str">
        <f>_xlfn.XLOOKUP($C921,[28]PSP!$C:$C,[28]PSP!$G:$G)</f>
        <v>M2</v>
      </c>
      <c r="H921" s="53">
        <f>_xlfn.XLOOKUP($C921,[28]PSP!$C:$C,[28]PSP!$H:$H)</f>
        <v>12644.699999999999</v>
      </c>
      <c r="I921" s="28">
        <f>_xlfn.XLOOKUP($C921,[28]PSP!$C:$C,[28]PSP!$I:$I)</f>
        <v>557631.17000000004</v>
      </c>
      <c r="J921" s="28">
        <f t="shared" si="3425"/>
        <v>656164.59773900011</v>
      </c>
      <c r="K921" s="29"/>
      <c r="L921" s="54">
        <f>_xlfn.XLOOKUP($C921,[28]PSP!$C:$C,[28]PSP!$L:$L)</f>
        <v>147.85999999999999</v>
      </c>
      <c r="M921" s="27">
        <f>_xlfn.XLOOKUP($C921,[28]PSP!$C:$C,[28]PSP!$M:$M)</f>
        <v>44.1</v>
      </c>
      <c r="N921" s="28">
        <f t="shared" si="3426"/>
        <v>6520.62</v>
      </c>
      <c r="O921" s="29"/>
      <c r="P921" s="54" t="str">
        <f>_xlfn.XLOOKUP($C921,[28]PSP!$C:$C,[28]PSP!$P:$P)</f>
        <v>0</v>
      </c>
      <c r="Q921" s="27">
        <f>_xlfn.XLOOKUP($C921,[28]PSP!$C:$C,[28]PSP!$Q:$Q)</f>
        <v>44.1</v>
      </c>
      <c r="R921" s="28">
        <f t="shared" si="3427"/>
        <v>0</v>
      </c>
      <c r="S921" s="29"/>
      <c r="T921" s="54" t="str">
        <f>_xlfn.XLOOKUP($C921,[28]PSP!$C:$C,[28]PSP!$T:$T)</f>
        <v>0</v>
      </c>
      <c r="U921" s="27">
        <f>_xlfn.XLOOKUP($C921,[28]PSP!$C:$C,[28]PSP!$U:$U)</f>
        <v>44.1</v>
      </c>
      <c r="V921" s="28">
        <f t="shared" si="3428"/>
        <v>0</v>
      </c>
      <c r="W921" s="29"/>
      <c r="X921" s="54" t="str">
        <f>_xlfn.XLOOKUP($C921,[28]PSP!$C:$C,[28]PSP!$X:$X)</f>
        <v>0</v>
      </c>
      <c r="Y921" s="27">
        <f>_xlfn.XLOOKUP($C921,[28]PSP!$C:$C,[28]PSP!$Y:$Y)</f>
        <v>44.1</v>
      </c>
      <c r="Z921" s="28">
        <f t="shared" si="3429"/>
        <v>0</v>
      </c>
      <c r="AA921" s="29"/>
      <c r="AB921" s="54">
        <f>_xlfn.XLOOKUP($C921,[28]PSP!$C:$C,[28]PSP!$AB:$AB)</f>
        <v>342.8</v>
      </c>
      <c r="AC921" s="27">
        <f>_xlfn.XLOOKUP($C921,[28]PSP!$C:$C,[28]PSP!$AC:$AC)</f>
        <v>44.1</v>
      </c>
      <c r="AD921" s="28">
        <f t="shared" si="3430"/>
        <v>15117.48</v>
      </c>
      <c r="AE921" s="29"/>
      <c r="AF921" s="54" t="str">
        <f>_xlfn.XLOOKUP($C921,[28]PSP!$C:$C,[28]PSP!$AF:$AF)</f>
        <v>0</v>
      </c>
      <c r="AG921" s="27">
        <f>_xlfn.XLOOKUP($C921,[28]PSP!$C:$C,[28]PSP!$AG:$AG)</f>
        <v>44.1</v>
      </c>
      <c r="AH921" s="28">
        <f t="shared" si="3431"/>
        <v>0</v>
      </c>
      <c r="AI921" s="29"/>
      <c r="AJ921" s="54" t="str">
        <f>_xlfn.XLOOKUP($C921,[28]PSP!$C:$C,[28]PSP!$AJ:$AJ)</f>
        <v>0</v>
      </c>
      <c r="AK921" s="27">
        <f>_xlfn.XLOOKUP($C921,[28]PSP!$C:$C,[28]PSP!$AK:$AK)</f>
        <v>44.1</v>
      </c>
      <c r="AL921" s="28">
        <f t="shared" si="3432"/>
        <v>0</v>
      </c>
      <c r="AM921" s="29"/>
      <c r="AN921" s="54">
        <f>_xlfn.XLOOKUP($C921,[28]PSP!$C:$C,[28]PSP!$AN:$AN)</f>
        <v>1153.48</v>
      </c>
      <c r="AO921" s="27">
        <f>_xlfn.XLOOKUP($C921,[28]PSP!$C:$C,[28]PSP!$AO:$AO)</f>
        <v>44.1</v>
      </c>
      <c r="AP921" s="28">
        <f t="shared" si="3433"/>
        <v>50868.46</v>
      </c>
      <c r="AQ921" s="29"/>
      <c r="AR921" s="54" t="str">
        <f>_xlfn.XLOOKUP($C921,[28]PSP!$C:$C,[28]PSP!$AR:$AR)</f>
        <v>0</v>
      </c>
      <c r="AS921" s="27">
        <f>_xlfn.XLOOKUP($C921,[28]PSP!$C:$C,[28]PSP!$AS:$AS)</f>
        <v>44.1</v>
      </c>
      <c r="AT921" s="28">
        <f t="shared" si="3434"/>
        <v>0</v>
      </c>
      <c r="AU921" s="29"/>
      <c r="AV921" s="54">
        <f>_xlfn.XLOOKUP($C921,[28]PSP!$C:$C,[28]PSP!$AV:$AV)</f>
        <v>273.03999999999996</v>
      </c>
      <c r="AW921" s="27">
        <f>_xlfn.XLOOKUP($C921,[28]PSP!$C:$C,[28]PSP!$AW:$AW)</f>
        <v>44.1</v>
      </c>
      <c r="AX921" s="28">
        <f t="shared" si="3435"/>
        <v>12041.06</v>
      </c>
      <c r="AY921" s="29"/>
      <c r="AZ921" s="54">
        <f>_xlfn.XLOOKUP($C921,[28]PSP!$C:$C,[28]PSP!$AZ:$AZ)</f>
        <v>273.03999999999996</v>
      </c>
      <c r="BA921" s="27">
        <f>_xlfn.XLOOKUP($C921,[28]PSP!$C:$C,[28]PSP!$BA:$BA)</f>
        <v>44.1</v>
      </c>
      <c r="BB921" s="28">
        <f t="shared" si="3436"/>
        <v>12041.06</v>
      </c>
      <c r="BC921" s="29"/>
      <c r="BD921" s="54">
        <f>_xlfn.XLOOKUP($C921,[28]PSP!$C:$C,[28]PSP!$BD:$BD)</f>
        <v>543.76</v>
      </c>
      <c r="BE921" s="27">
        <f>_xlfn.XLOOKUP($C921,[28]PSP!$C:$C,[28]PSP!$BE:$BE)</f>
        <v>44.1</v>
      </c>
      <c r="BF921" s="28">
        <f t="shared" si="3437"/>
        <v>23979.81</v>
      </c>
      <c r="BG921" s="29"/>
      <c r="BH921" s="54">
        <f>_xlfn.XLOOKUP($C921,[28]PSP!$C:$C,[28]PSP!$BH:$BH)</f>
        <v>611.82999999999993</v>
      </c>
      <c r="BI921" s="27">
        <f>_xlfn.XLOOKUP($C921,[28]PSP!$C:$C,[28]PSP!$BI:$BI)</f>
        <v>44.1</v>
      </c>
      <c r="BJ921" s="28">
        <f t="shared" si="3438"/>
        <v>26981.7</v>
      </c>
      <c r="BK921" s="29"/>
      <c r="BL921" s="54">
        <f>_xlfn.XLOOKUP($C921,[28]PSP!$C:$C,[28]PSP!$BL:$BL)</f>
        <v>65.75</v>
      </c>
      <c r="BM921" s="27">
        <f>_xlfn.XLOOKUP($C921,[28]PSP!$C:$C,[28]PSP!$BM:$BM)</f>
        <v>44.1</v>
      </c>
      <c r="BN921" s="28">
        <f t="shared" si="3439"/>
        <v>2899.57</v>
      </c>
      <c r="BO921" s="29"/>
      <c r="BP921" s="54" t="str">
        <f>_xlfn.XLOOKUP($C921,[28]PSP!$C:$C,[28]PSP!$BP:$BP)</f>
        <v>0</v>
      </c>
      <c r="BQ921" s="27">
        <f>_xlfn.XLOOKUP($C921,[28]PSP!$C:$C,[28]PSP!$BQ:$BQ)</f>
        <v>44.1</v>
      </c>
      <c r="BR921" s="28">
        <f t="shared" si="3440"/>
        <v>0</v>
      </c>
      <c r="BS921" s="29"/>
      <c r="BT921" s="54">
        <f>_xlfn.XLOOKUP($C921,[28]PSP!$C:$C,[28]PSP!$BT:$BT)</f>
        <v>273.03999999999996</v>
      </c>
      <c r="BU921" s="27">
        <f>_xlfn.XLOOKUP($C921,[28]PSP!$C:$C,[28]PSP!$BU:$BU)</f>
        <v>44.1</v>
      </c>
      <c r="BV921" s="28">
        <f t="shared" si="3441"/>
        <v>12041.06</v>
      </c>
      <c r="BW921" s="29"/>
      <c r="BX921" s="54">
        <f>_xlfn.XLOOKUP($C921,[28]PSP!$C:$C,[28]PSP!$BX:$BX)</f>
        <v>568.17999999999995</v>
      </c>
      <c r="BY921" s="27">
        <f>_xlfn.XLOOKUP($C921,[28]PSP!$C:$C,[28]PSP!$BY:$BY)</f>
        <v>44.1</v>
      </c>
      <c r="BZ921" s="28">
        <f t="shared" si="3442"/>
        <v>25056.73</v>
      </c>
      <c r="CA921" s="29"/>
      <c r="CB921" s="54">
        <f>_xlfn.XLOOKUP($C921,[28]PSP!$C:$C,[28]PSP!$CB:$CB)</f>
        <v>807.48</v>
      </c>
      <c r="CC921" s="27">
        <f>_xlfn.XLOOKUP($C921,[28]PSP!$C:$C,[28]PSP!$CC:$CC)</f>
        <v>44.1</v>
      </c>
      <c r="CD921" s="28">
        <f t="shared" si="3443"/>
        <v>35609.86</v>
      </c>
      <c r="CE921" s="29"/>
      <c r="CF921" s="54">
        <f>_xlfn.XLOOKUP($C921,[28]PSP!$C:$C,[28]PSP!$CF:$CF)</f>
        <v>1398.98</v>
      </c>
      <c r="CG921" s="27">
        <f>_xlfn.XLOOKUP($C921,[28]PSP!$C:$C,[28]PSP!$CG:$CG)</f>
        <v>44.1</v>
      </c>
      <c r="CH921" s="28">
        <f t="shared" si="3444"/>
        <v>61695.01</v>
      </c>
      <c r="CI921" s="29"/>
      <c r="CJ921" s="54">
        <f>_xlfn.XLOOKUP($C921,[28]PSP!$C:$C,[28]PSP!$CJ:$CJ)</f>
        <v>273.03999999999996</v>
      </c>
      <c r="CK921" s="27">
        <f>_xlfn.XLOOKUP($C921,[28]PSP!$C:$C,[28]PSP!$CK:$CK)</f>
        <v>44.1</v>
      </c>
      <c r="CL921" s="28">
        <f t="shared" si="3445"/>
        <v>12041.06</v>
      </c>
      <c r="CM921" s="29"/>
      <c r="CN921" s="54">
        <f>_xlfn.XLOOKUP($C921,[28]PSP!$C:$C,[28]PSP!$CN:$CN)</f>
        <v>819.11999999999989</v>
      </c>
      <c r="CO921" s="27">
        <f>_xlfn.XLOOKUP($C921,[28]PSP!$C:$C,[28]PSP!$CO:$CO)</f>
        <v>44.1</v>
      </c>
      <c r="CP921" s="28">
        <f t="shared" si="3446"/>
        <v>36123.19</v>
      </c>
      <c r="CQ921" s="29"/>
      <c r="CR921" s="54" t="str">
        <f>_xlfn.XLOOKUP($C921,[28]PSP!$C:$C,[28]PSP!$CR:$CR)</f>
        <v>0</v>
      </c>
      <c r="CS921" s="27">
        <f>_xlfn.XLOOKUP($C921,[28]PSP!$C:$C,[28]PSP!$CS:$CS)</f>
        <v>44.1</v>
      </c>
      <c r="CT921" s="28">
        <f t="shared" si="3447"/>
        <v>0</v>
      </c>
      <c r="CU921" s="29"/>
      <c r="CV921" s="54">
        <f>_xlfn.XLOOKUP($C921,[28]PSP!$C:$C,[28]PSP!$CV:$CV)</f>
        <v>303.32000000000005</v>
      </c>
      <c r="CW921" s="27">
        <f>_xlfn.XLOOKUP($C921,[28]PSP!$C:$C,[28]PSP!$CW:$CW)</f>
        <v>44.1</v>
      </c>
      <c r="CX921" s="28">
        <f t="shared" si="3448"/>
        <v>13376.41</v>
      </c>
      <c r="CY921" s="29"/>
      <c r="CZ921" s="54">
        <f>_xlfn.XLOOKUP($C921,[28]PSP!$C:$C,[28]PSP!$CZ:$CZ)</f>
        <v>889.44</v>
      </c>
      <c r="DA921" s="27">
        <f>_xlfn.XLOOKUP($C921,[28]PSP!$C:$C,[28]PSP!$DA:$DA)</f>
        <v>44.1</v>
      </c>
      <c r="DB921" s="28">
        <f t="shared" si="3449"/>
        <v>39224.300000000003</v>
      </c>
      <c r="DC921" s="29"/>
      <c r="DD921" s="54">
        <f>_xlfn.XLOOKUP($C921,[28]PSP!$C:$C,[28]PSP!$DD:$DD)</f>
        <v>1155.5</v>
      </c>
      <c r="DE921" s="27">
        <f>_xlfn.XLOOKUP($C921,[28]PSP!$C:$C,[28]PSP!$DE:$DE)</f>
        <v>44.1</v>
      </c>
      <c r="DF921" s="28">
        <f t="shared" si="3450"/>
        <v>50957.55</v>
      </c>
      <c r="DG921" s="29"/>
      <c r="DH921" s="54" t="str">
        <f>_xlfn.XLOOKUP($C921,[28]PSP!$C:$C,[28]PSP!$DH:$DH)</f>
        <v>0</v>
      </c>
      <c r="DI921" s="27">
        <f>_xlfn.XLOOKUP($C921,[28]PSP!$C:$C,[28]PSP!$DI:$DI)</f>
        <v>44.1</v>
      </c>
      <c r="DJ921" s="28">
        <f t="shared" si="3451"/>
        <v>0</v>
      </c>
      <c r="DK921" s="29"/>
      <c r="DL921" s="54" t="str">
        <f>_xlfn.XLOOKUP($C921,[28]PSP!$C:$C,[28]PSP!$DL:$DL)</f>
        <v>0</v>
      </c>
      <c r="DM921" s="27">
        <f>_xlfn.XLOOKUP($C921,[28]PSP!$C:$C,[28]PSP!$DM:$DM)</f>
        <v>44.1</v>
      </c>
      <c r="DN921" s="28">
        <f t="shared" si="3452"/>
        <v>0</v>
      </c>
      <c r="DO921" s="29"/>
      <c r="DP921" s="54">
        <f>_xlfn.XLOOKUP($C921,[28]PSP!$C:$C,[28]PSP!$DP:$DP)</f>
        <v>690.40000000000009</v>
      </c>
      <c r="DQ921" s="27">
        <f>_xlfn.XLOOKUP($C921,[28]PSP!$C:$C,[28]PSP!$DQ:$DQ)</f>
        <v>44.1</v>
      </c>
      <c r="DR921" s="28">
        <f t="shared" si="3453"/>
        <v>30446.639999999999</v>
      </c>
      <c r="DS921" s="29"/>
      <c r="DT921" s="54" t="str">
        <f>_xlfn.XLOOKUP($C921,[28]PSP!$C:$C,[28]PSP!$DT:$DT)</f>
        <v>0</v>
      </c>
      <c r="DU921" s="27">
        <f>_xlfn.XLOOKUP($C921,[28]PSP!$C:$C,[28]PSP!$DU:$DU)</f>
        <v>44.1</v>
      </c>
      <c r="DV921" s="28">
        <f t="shared" si="3454"/>
        <v>0</v>
      </c>
      <c r="DW921" s="29"/>
      <c r="DX921" s="54" t="str">
        <f>_xlfn.XLOOKUP($C921,[28]PSP!$C:$C,[28]PSP!$DX:$DX)</f>
        <v>0</v>
      </c>
      <c r="DY921" s="27">
        <f>_xlfn.XLOOKUP($C921,[28]PSP!$C:$C,[28]PSP!$DY:$DY)</f>
        <v>44.1</v>
      </c>
      <c r="DZ921" s="28">
        <f t="shared" si="3455"/>
        <v>0</v>
      </c>
      <c r="EA921" s="29"/>
      <c r="EB921" s="54">
        <f>_xlfn.XLOOKUP($C921,[28]PSP!$C:$C,[28]PSP!$EB:$EB)</f>
        <v>962.4799999999999</v>
      </c>
      <c r="EC921" s="27">
        <f>_xlfn.XLOOKUP($C921,[28]PSP!$C:$C,[28]PSP!$EC:$EC)</f>
        <v>44.1</v>
      </c>
      <c r="ED921" s="28">
        <f t="shared" si="3456"/>
        <v>42445.36</v>
      </c>
      <c r="EE921" s="29"/>
      <c r="EF921" s="54">
        <f>_xlfn.XLOOKUP($C921,[28]PSP!$C:$C,[28]PSP!$EF:$EF)</f>
        <v>546.07999999999993</v>
      </c>
      <c r="EG921" s="27">
        <f>_xlfn.XLOOKUP($C921,[28]PSP!$C:$C,[28]PSP!$EG:$EG)</f>
        <v>44.1</v>
      </c>
      <c r="EH921" s="28">
        <f t="shared" si="3457"/>
        <v>24082.12</v>
      </c>
      <c r="EI921" s="29"/>
      <c r="EJ921" s="54">
        <f>_xlfn.XLOOKUP($C921,[28]PSP!$C:$C,[28]PSP!$EJ:$EJ)</f>
        <v>546.07999999999993</v>
      </c>
      <c r="EK921" s="27">
        <f>_xlfn.XLOOKUP($C921,[28]PSP!$C:$C,[28]PSP!$EK:$EK)</f>
        <v>44.1</v>
      </c>
      <c r="EL921" s="28">
        <f t="shared" si="3458"/>
        <v>24082.12</v>
      </c>
      <c r="EM921" s="29"/>
      <c r="EN921" s="108"/>
      <c r="EO921" s="29">
        <f t="shared" si="3459"/>
        <v>557631.17000000004</v>
      </c>
      <c r="EP921" s="29">
        <f t="shared" si="3423"/>
        <v>557631.17000000004</v>
      </c>
      <c r="EQ921" s="4" t="b">
        <f t="shared" si="3424"/>
        <v>1</v>
      </c>
      <c r="ES921" s="118">
        <f t="shared" si="3287"/>
        <v>1.1767000000000001</v>
      </c>
    </row>
    <row r="922" spans="3:149" ht="21" x14ac:dyDescent="0.25">
      <c r="C922" s="24" t="s">
        <v>1027</v>
      </c>
      <c r="D922" s="43" t="str">
        <f>_xlfn.XLOOKUP($C922,[28]PSP!$C:$C,[28]PSP!$D:$D)</f>
        <v>RO-42285</v>
      </c>
      <c r="E922" s="24" t="str">
        <f>_xlfn.XLOOKUP($C922,[28]PSP!$C:$C,[28]PSP!$E:$E)</f>
        <v>DER/MG</v>
      </c>
      <c r="F922" s="25" t="str">
        <f>_xlfn.XLOOKUP($C922,[28]PSP!$C:$C,[28]PSP!$F:$F)</f>
        <v>ARMAÇÃO:  AÇO  CA-50 (EXECUÇÃO,  INCLUINDO  PREPARO, DOBRAGEM, COLOCAÇÃO NAS FORMAS E TRANSPORTE DE TODOS OS MATERIAIS)</v>
      </c>
      <c r="G922" s="26" t="str">
        <f>_xlfn.XLOOKUP($C922,[28]PSP!$C:$C,[28]PSP!$G:$G)</f>
        <v>KG</v>
      </c>
      <c r="H922" s="53">
        <f>_xlfn.XLOOKUP($C922,[28]PSP!$C:$C,[28]PSP!$H:$H)</f>
        <v>549693.10250000004</v>
      </c>
      <c r="I922" s="28">
        <f>_xlfn.XLOOKUP($C922,[28]PSP!$C:$C,[28]PSP!$I:$I)</f>
        <v>4562452.6399999997</v>
      </c>
      <c r="J922" s="28">
        <f t="shared" si="3425"/>
        <v>5368638.0214879997</v>
      </c>
      <c r="K922" s="29"/>
      <c r="L922" s="54">
        <f>_xlfn.XLOOKUP($C922,[28]PSP!$C:$C,[28]PSP!$L:$L)</f>
        <v>5612.2825000000003</v>
      </c>
      <c r="M922" s="27">
        <f>_xlfn.XLOOKUP($C922,[28]PSP!$C:$C,[28]PSP!$M:$M)</f>
        <v>8.3000000000000007</v>
      </c>
      <c r="N922" s="28">
        <f t="shared" si="3426"/>
        <v>46581.94</v>
      </c>
      <c r="O922" s="29"/>
      <c r="P922" s="54" t="str">
        <f>_xlfn.XLOOKUP($C922,[28]PSP!$C:$C,[28]PSP!$P:$P)</f>
        <v>0</v>
      </c>
      <c r="Q922" s="27">
        <f>_xlfn.XLOOKUP($C922,[28]PSP!$C:$C,[28]PSP!$Q:$Q)</f>
        <v>8.3000000000000007</v>
      </c>
      <c r="R922" s="28">
        <f t="shared" si="3427"/>
        <v>0</v>
      </c>
      <c r="S922" s="29"/>
      <c r="T922" s="54" t="str">
        <f>_xlfn.XLOOKUP($C922,[28]PSP!$C:$C,[28]PSP!$T:$T)</f>
        <v>0</v>
      </c>
      <c r="U922" s="27">
        <f>_xlfn.XLOOKUP($C922,[28]PSP!$C:$C,[28]PSP!$U:$U)</f>
        <v>8.3000000000000007</v>
      </c>
      <c r="V922" s="28">
        <f t="shared" si="3428"/>
        <v>0</v>
      </c>
      <c r="W922" s="29"/>
      <c r="X922" s="54" t="str">
        <f>_xlfn.XLOOKUP($C922,[28]PSP!$C:$C,[28]PSP!$X:$X)</f>
        <v>0</v>
      </c>
      <c r="Y922" s="27">
        <f>_xlfn.XLOOKUP($C922,[28]PSP!$C:$C,[28]PSP!$Y:$Y)</f>
        <v>8.3000000000000007</v>
      </c>
      <c r="Z922" s="28">
        <f t="shared" si="3429"/>
        <v>0</v>
      </c>
      <c r="AA922" s="29"/>
      <c r="AB922" s="54">
        <f>_xlfn.XLOOKUP($C922,[28]PSP!$C:$C,[28]PSP!$AB:$AB)</f>
        <v>14658.379999999997</v>
      </c>
      <c r="AC922" s="27">
        <f>_xlfn.XLOOKUP($C922,[28]PSP!$C:$C,[28]PSP!$AC:$AC)</f>
        <v>8.3000000000000007</v>
      </c>
      <c r="AD922" s="28">
        <f t="shared" si="3430"/>
        <v>121664.55</v>
      </c>
      <c r="AE922" s="29"/>
      <c r="AF922" s="54" t="str">
        <f>_xlfn.XLOOKUP($C922,[28]PSP!$C:$C,[28]PSP!$AF:$AF)</f>
        <v>0</v>
      </c>
      <c r="AG922" s="27">
        <f>_xlfn.XLOOKUP($C922,[28]PSP!$C:$C,[28]PSP!$AG:$AG)</f>
        <v>8.3000000000000007</v>
      </c>
      <c r="AH922" s="28">
        <f t="shared" si="3431"/>
        <v>0</v>
      </c>
      <c r="AI922" s="29"/>
      <c r="AJ922" s="54" t="str">
        <f>_xlfn.XLOOKUP($C922,[28]PSP!$C:$C,[28]PSP!$AJ:$AJ)</f>
        <v>0</v>
      </c>
      <c r="AK922" s="27">
        <f>_xlfn.XLOOKUP($C922,[28]PSP!$C:$C,[28]PSP!$AK:$AK)</f>
        <v>8.3000000000000007</v>
      </c>
      <c r="AL922" s="28">
        <f t="shared" si="3432"/>
        <v>0</v>
      </c>
      <c r="AM922" s="29"/>
      <c r="AN922" s="54">
        <f>_xlfn.XLOOKUP($C922,[28]PSP!$C:$C,[28]PSP!$AN:$AN)</f>
        <v>51399.057500000003</v>
      </c>
      <c r="AO922" s="27">
        <f>_xlfn.XLOOKUP($C922,[28]PSP!$C:$C,[28]PSP!$AO:$AO)</f>
        <v>8.3000000000000007</v>
      </c>
      <c r="AP922" s="28">
        <f t="shared" si="3433"/>
        <v>426612.17</v>
      </c>
      <c r="AQ922" s="29"/>
      <c r="AR922" s="54" t="str">
        <f>_xlfn.XLOOKUP($C922,[28]PSP!$C:$C,[28]PSP!$AR:$AR)</f>
        <v>0</v>
      </c>
      <c r="AS922" s="27">
        <f>_xlfn.XLOOKUP($C922,[28]PSP!$C:$C,[28]PSP!$AS:$AS)</f>
        <v>8.3000000000000007</v>
      </c>
      <c r="AT922" s="28">
        <f t="shared" si="3434"/>
        <v>0</v>
      </c>
      <c r="AU922" s="29"/>
      <c r="AV922" s="54">
        <f>_xlfn.XLOOKUP($C922,[28]PSP!$C:$C,[28]PSP!$AV:$AV)</f>
        <v>11447.342499999999</v>
      </c>
      <c r="AW922" s="27">
        <f>_xlfn.XLOOKUP($C922,[28]PSP!$C:$C,[28]PSP!$AW:$AW)</f>
        <v>8.3000000000000007</v>
      </c>
      <c r="AX922" s="28">
        <f t="shared" si="3435"/>
        <v>95012.94</v>
      </c>
      <c r="AY922" s="29"/>
      <c r="AZ922" s="54">
        <f>_xlfn.XLOOKUP($C922,[28]PSP!$C:$C,[28]PSP!$AZ:$AZ)</f>
        <v>11447.342499999999</v>
      </c>
      <c r="BA922" s="27">
        <f>_xlfn.XLOOKUP($C922,[28]PSP!$C:$C,[28]PSP!$BA:$BA)</f>
        <v>8.3000000000000007</v>
      </c>
      <c r="BB922" s="28">
        <f t="shared" si="3436"/>
        <v>95012.94</v>
      </c>
      <c r="BC922" s="29"/>
      <c r="BD922" s="54">
        <f>_xlfn.XLOOKUP($C922,[28]PSP!$C:$C,[28]PSP!$BD:$BD)</f>
        <v>24715.909999999996</v>
      </c>
      <c r="BE922" s="27">
        <f>_xlfn.XLOOKUP($C922,[28]PSP!$C:$C,[28]PSP!$BE:$BE)</f>
        <v>8.3000000000000007</v>
      </c>
      <c r="BF922" s="28">
        <f t="shared" si="3437"/>
        <v>205142.05</v>
      </c>
      <c r="BG922" s="29"/>
      <c r="BH922" s="54">
        <f>_xlfn.XLOOKUP($C922,[28]PSP!$C:$C,[28]PSP!$BH:$BH)</f>
        <v>25755.927499999998</v>
      </c>
      <c r="BI922" s="27">
        <f>_xlfn.XLOOKUP($C922,[28]PSP!$C:$C,[28]PSP!$BI:$BI)</f>
        <v>8.3000000000000007</v>
      </c>
      <c r="BJ922" s="28">
        <f t="shared" si="3438"/>
        <v>213774.19</v>
      </c>
      <c r="BK922" s="29"/>
      <c r="BL922" s="54">
        <f>_xlfn.XLOOKUP($C922,[28]PSP!$C:$C,[28]PSP!$BL:$BL)</f>
        <v>2861.2425000000003</v>
      </c>
      <c r="BM922" s="27">
        <f>_xlfn.XLOOKUP($C922,[28]PSP!$C:$C,[28]PSP!$BM:$BM)</f>
        <v>8.3000000000000007</v>
      </c>
      <c r="BN922" s="28">
        <f t="shared" si="3439"/>
        <v>23748.31</v>
      </c>
      <c r="BO922" s="29"/>
      <c r="BP922" s="54" t="str">
        <f>_xlfn.XLOOKUP($C922,[28]PSP!$C:$C,[28]PSP!$BP:$BP)</f>
        <v>0</v>
      </c>
      <c r="BQ922" s="27">
        <f>_xlfn.XLOOKUP($C922,[28]PSP!$C:$C,[28]PSP!$BQ:$BQ)</f>
        <v>8.3000000000000007</v>
      </c>
      <c r="BR922" s="28">
        <f t="shared" si="3440"/>
        <v>0</v>
      </c>
      <c r="BS922" s="29"/>
      <c r="BT922" s="54">
        <f>_xlfn.XLOOKUP($C922,[28]PSP!$C:$C,[28]PSP!$BT:$BT)</f>
        <v>11447.342499999999</v>
      </c>
      <c r="BU922" s="27">
        <f>_xlfn.XLOOKUP($C922,[28]PSP!$C:$C,[28]PSP!$BU:$BU)</f>
        <v>8.3000000000000007</v>
      </c>
      <c r="BV922" s="28">
        <f t="shared" si="3441"/>
        <v>95012.94</v>
      </c>
      <c r="BW922" s="29"/>
      <c r="BX922" s="54">
        <f>_xlfn.XLOOKUP($C922,[28]PSP!$C:$C,[28]PSP!$BX:$BX)</f>
        <v>23118.699999999997</v>
      </c>
      <c r="BY922" s="27">
        <f>_xlfn.XLOOKUP($C922,[28]PSP!$C:$C,[28]PSP!$BY:$BY)</f>
        <v>8.3000000000000007</v>
      </c>
      <c r="BZ922" s="28">
        <f t="shared" si="3442"/>
        <v>191885.21</v>
      </c>
      <c r="CA922" s="29"/>
      <c r="CB922" s="54">
        <f>_xlfn.XLOOKUP($C922,[28]PSP!$C:$C,[28]PSP!$CB:$CB)</f>
        <v>34196.827499999999</v>
      </c>
      <c r="CC922" s="27">
        <f>_xlfn.XLOOKUP($C922,[28]PSP!$C:$C,[28]PSP!$CC:$CC)</f>
        <v>8.3000000000000007</v>
      </c>
      <c r="CD922" s="28">
        <f t="shared" si="3443"/>
        <v>283833.65999999997</v>
      </c>
      <c r="CE922" s="29"/>
      <c r="CF922" s="54">
        <f>_xlfn.XLOOKUP($C922,[28]PSP!$C:$C,[28]PSP!$CF:$CF)</f>
        <v>61431.087500000001</v>
      </c>
      <c r="CG922" s="27">
        <f>_xlfn.XLOOKUP($C922,[28]PSP!$C:$C,[28]PSP!$CG:$CG)</f>
        <v>8.3000000000000007</v>
      </c>
      <c r="CH922" s="28">
        <f t="shared" si="3444"/>
        <v>509878.02</v>
      </c>
      <c r="CI922" s="29"/>
      <c r="CJ922" s="54">
        <f>_xlfn.XLOOKUP($C922,[28]PSP!$C:$C,[28]PSP!$CJ:$CJ)</f>
        <v>11447.342499999999</v>
      </c>
      <c r="CK922" s="27">
        <f>_xlfn.XLOOKUP($C922,[28]PSP!$C:$C,[28]PSP!$CK:$CK)</f>
        <v>8.3000000000000007</v>
      </c>
      <c r="CL922" s="28">
        <f t="shared" si="3445"/>
        <v>95012.94</v>
      </c>
      <c r="CM922" s="29"/>
      <c r="CN922" s="54">
        <f>_xlfn.XLOOKUP($C922,[28]PSP!$C:$C,[28]PSP!$CN:$CN)</f>
        <v>34342.027499999997</v>
      </c>
      <c r="CO922" s="27">
        <f>_xlfn.XLOOKUP($C922,[28]PSP!$C:$C,[28]PSP!$CO:$CO)</f>
        <v>8.3000000000000007</v>
      </c>
      <c r="CP922" s="28">
        <f t="shared" si="3446"/>
        <v>285038.82</v>
      </c>
      <c r="CQ922" s="29"/>
      <c r="CR922" s="54" t="str">
        <f>_xlfn.XLOOKUP($C922,[28]PSP!$C:$C,[28]PSP!$CR:$CR)</f>
        <v>0</v>
      </c>
      <c r="CS922" s="27">
        <f>_xlfn.XLOOKUP($C922,[28]PSP!$C:$C,[28]PSP!$CS:$CS)</f>
        <v>8.3000000000000007</v>
      </c>
      <c r="CT922" s="28">
        <f t="shared" si="3447"/>
        <v>0</v>
      </c>
      <c r="CU922" s="29"/>
      <c r="CV922" s="54">
        <f>_xlfn.XLOOKUP($C922,[28]PSP!$C:$C,[28]PSP!$CV:$CV)</f>
        <v>12957.03</v>
      </c>
      <c r="CW922" s="27">
        <f>_xlfn.XLOOKUP($C922,[28]PSP!$C:$C,[28]PSP!$CW:$CW)</f>
        <v>8.3000000000000007</v>
      </c>
      <c r="CX922" s="28">
        <f t="shared" si="3448"/>
        <v>107543.34</v>
      </c>
      <c r="CY922" s="29"/>
      <c r="CZ922" s="54">
        <f>_xlfn.XLOOKUP($C922,[28]PSP!$C:$C,[28]PSP!$CZ:$CZ)</f>
        <v>38756.455000000002</v>
      </c>
      <c r="DA922" s="27">
        <f>_xlfn.XLOOKUP($C922,[28]PSP!$C:$C,[28]PSP!$DA:$DA)</f>
        <v>8.3000000000000007</v>
      </c>
      <c r="DB922" s="28">
        <f t="shared" si="3449"/>
        <v>321678.57</v>
      </c>
      <c r="DC922" s="29"/>
      <c r="DD922" s="54">
        <f>_xlfn.XLOOKUP($C922,[28]PSP!$C:$C,[28]PSP!$DD:$DD)</f>
        <v>51562.544999999998</v>
      </c>
      <c r="DE922" s="27">
        <f>_xlfn.XLOOKUP($C922,[28]PSP!$C:$C,[28]PSP!$DE:$DE)</f>
        <v>8.3000000000000007</v>
      </c>
      <c r="DF922" s="28">
        <f t="shared" si="3450"/>
        <v>427969.12</v>
      </c>
      <c r="DG922" s="29"/>
      <c r="DH922" s="54" t="str">
        <f>_xlfn.XLOOKUP($C922,[28]PSP!$C:$C,[28]PSP!$DH:$DH)</f>
        <v>0</v>
      </c>
      <c r="DI922" s="27">
        <f>_xlfn.XLOOKUP($C922,[28]PSP!$C:$C,[28]PSP!$DI:$DI)</f>
        <v>8.3000000000000007</v>
      </c>
      <c r="DJ922" s="28">
        <f t="shared" si="3451"/>
        <v>0</v>
      </c>
      <c r="DK922" s="29"/>
      <c r="DL922" s="54" t="str">
        <f>_xlfn.XLOOKUP($C922,[28]PSP!$C:$C,[28]PSP!$DL:$DL)</f>
        <v>0</v>
      </c>
      <c r="DM922" s="27">
        <f>_xlfn.XLOOKUP($C922,[28]PSP!$C:$C,[28]PSP!$DM:$DM)</f>
        <v>8.3000000000000007</v>
      </c>
      <c r="DN922" s="28">
        <f t="shared" si="3452"/>
        <v>0</v>
      </c>
      <c r="DO922" s="29"/>
      <c r="DP922" s="54">
        <f>_xlfn.XLOOKUP($C922,[28]PSP!$C:$C,[28]PSP!$DP:$DP)</f>
        <v>30936.0625</v>
      </c>
      <c r="DQ922" s="27">
        <f>_xlfn.XLOOKUP($C922,[28]PSP!$C:$C,[28]PSP!$DQ:$DQ)</f>
        <v>8.3000000000000007</v>
      </c>
      <c r="DR922" s="28">
        <f t="shared" si="3453"/>
        <v>256769.31</v>
      </c>
      <c r="DS922" s="29"/>
      <c r="DT922" s="54" t="str">
        <f>_xlfn.XLOOKUP($C922,[28]PSP!$C:$C,[28]PSP!$DT:$DT)</f>
        <v>0</v>
      </c>
      <c r="DU922" s="27">
        <f>_xlfn.XLOOKUP($C922,[28]PSP!$C:$C,[28]PSP!$DU:$DU)</f>
        <v>8.3000000000000007</v>
      </c>
      <c r="DV922" s="28">
        <f t="shared" si="3454"/>
        <v>0</v>
      </c>
      <c r="DW922" s="29"/>
      <c r="DX922" s="54" t="str">
        <f>_xlfn.XLOOKUP($C922,[28]PSP!$C:$C,[28]PSP!$DX:$DX)</f>
        <v>0</v>
      </c>
      <c r="DY922" s="27">
        <f>_xlfn.XLOOKUP($C922,[28]PSP!$C:$C,[28]PSP!$DY:$DY)</f>
        <v>8.3000000000000007</v>
      </c>
      <c r="DZ922" s="28">
        <f t="shared" si="3455"/>
        <v>0</v>
      </c>
      <c r="EA922" s="29"/>
      <c r="EB922" s="54">
        <f>_xlfn.XLOOKUP($C922,[28]PSP!$C:$C,[28]PSP!$EB:$EB)</f>
        <v>45810.827499999999</v>
      </c>
      <c r="EC922" s="27">
        <f>_xlfn.XLOOKUP($C922,[28]PSP!$C:$C,[28]PSP!$EC:$EC)</f>
        <v>8.3000000000000007</v>
      </c>
      <c r="ED922" s="28">
        <f t="shared" si="3456"/>
        <v>380229.86</v>
      </c>
      <c r="EE922" s="29"/>
      <c r="EF922" s="54">
        <f>_xlfn.XLOOKUP($C922,[28]PSP!$C:$C,[28]PSP!$EF:$EF)</f>
        <v>22894.684999999998</v>
      </c>
      <c r="EG922" s="27">
        <f>_xlfn.XLOOKUP($C922,[28]PSP!$C:$C,[28]PSP!$EG:$EG)</f>
        <v>8.3000000000000007</v>
      </c>
      <c r="EH922" s="28">
        <f t="shared" si="3457"/>
        <v>190025.88</v>
      </c>
      <c r="EI922" s="29"/>
      <c r="EJ922" s="54">
        <f>_xlfn.XLOOKUP($C922,[28]PSP!$C:$C,[28]PSP!$EJ:$EJ)</f>
        <v>22894.684999999998</v>
      </c>
      <c r="EK922" s="27">
        <f>_xlfn.XLOOKUP($C922,[28]PSP!$C:$C,[28]PSP!$EK:$EK)</f>
        <v>8.3000000000000007</v>
      </c>
      <c r="EL922" s="28">
        <f t="shared" si="3458"/>
        <v>190025.88</v>
      </c>
      <c r="EM922" s="29"/>
      <c r="EN922" s="108"/>
      <c r="EO922" s="29">
        <f t="shared" si="3459"/>
        <v>4562452.6399999997</v>
      </c>
      <c r="EP922" s="29">
        <f t="shared" si="3423"/>
        <v>4562452.6399999997</v>
      </c>
      <c r="EQ922" s="4" t="b">
        <f t="shared" si="3424"/>
        <v>1</v>
      </c>
      <c r="ES922" s="118">
        <f t="shared" si="3287"/>
        <v>1.1767000000000001</v>
      </c>
    </row>
    <row r="923" spans="3:149" ht="12.75" customHeight="1" x14ac:dyDescent="0.25">
      <c r="C923" s="24" t="s">
        <v>1028</v>
      </c>
      <c r="D923" s="43">
        <f>_xlfn.XLOOKUP($C923,[28]PSP!$C:$C,[28]PSP!$D:$D)</f>
        <v>4805750</v>
      </c>
      <c r="E923" s="24" t="str">
        <f>_xlfn.XLOOKUP($C923,[28]PSP!$C:$C,[28]PSP!$E:$E)</f>
        <v>SICRO SERVIÇO</v>
      </c>
      <c r="F923" s="25" t="str">
        <f>_xlfn.XLOOKUP($C923,[28]PSP!$C:$C,[28]PSP!$F:$F)</f>
        <v>ESCAVAÇÃO MANUAL EM MATERIAL DE 1ª CATEGORIA NA PROFUNDIDADE DE ATÉ 1 M</v>
      </c>
      <c r="G923" s="26" t="str">
        <f>_xlfn.XLOOKUP($C923,[28]PSP!$C:$C,[28]PSP!$G:$G)</f>
        <v>M³</v>
      </c>
      <c r="H923" s="53">
        <f>_xlfn.XLOOKUP($C923,[28]PSP!$C:$C,[28]PSP!$H:$H)</f>
        <v>7534.6079999999993</v>
      </c>
      <c r="I923" s="28">
        <f>_xlfn.XLOOKUP($C923,[28]PSP!$C:$C,[28]PSP!$I:$I)</f>
        <v>277348.84000000003</v>
      </c>
      <c r="J923" s="28">
        <f t="shared" si="3425"/>
        <v>326356.38002800004</v>
      </c>
      <c r="K923" s="29"/>
      <c r="L923" s="54">
        <f>_xlfn.XLOOKUP($C923,[28]PSP!$C:$C,[28]PSP!$L:$L)</f>
        <v>70.199999999999989</v>
      </c>
      <c r="M923" s="27">
        <f>_xlfn.XLOOKUP($C923,[28]PSP!$C:$C,[28]PSP!$M:$M)</f>
        <v>36.81</v>
      </c>
      <c r="N923" s="28">
        <f t="shared" si="3426"/>
        <v>2584.06</v>
      </c>
      <c r="O923" s="29"/>
      <c r="P923" s="54" t="str">
        <f>_xlfn.XLOOKUP($C923,[28]PSP!$C:$C,[28]PSP!$P:$P)</f>
        <v>0</v>
      </c>
      <c r="Q923" s="27">
        <f>_xlfn.XLOOKUP($C923,[28]PSP!$C:$C,[28]PSP!$Q:$Q)</f>
        <v>36.81</v>
      </c>
      <c r="R923" s="28">
        <f t="shared" si="3427"/>
        <v>0</v>
      </c>
      <c r="S923" s="29"/>
      <c r="T923" s="54" t="str">
        <f>_xlfn.XLOOKUP($C923,[28]PSP!$C:$C,[28]PSP!$T:$T)</f>
        <v>0</v>
      </c>
      <c r="U923" s="27">
        <f>_xlfn.XLOOKUP($C923,[28]PSP!$C:$C,[28]PSP!$U:$U)</f>
        <v>36.81</v>
      </c>
      <c r="V923" s="28">
        <f t="shared" si="3428"/>
        <v>0</v>
      </c>
      <c r="W923" s="29"/>
      <c r="X923" s="54" t="str">
        <f>_xlfn.XLOOKUP($C923,[28]PSP!$C:$C,[28]PSP!$X:$X)</f>
        <v>0</v>
      </c>
      <c r="Y923" s="27">
        <f>_xlfn.XLOOKUP($C923,[28]PSP!$C:$C,[28]PSP!$Y:$Y)</f>
        <v>36.81</v>
      </c>
      <c r="Z923" s="28">
        <f t="shared" si="3429"/>
        <v>0</v>
      </c>
      <c r="AA923" s="29"/>
      <c r="AB923" s="54">
        <f>_xlfn.XLOOKUP($C923,[28]PSP!$C:$C,[28]PSP!$AB:$AB)</f>
        <v>200.99999999999997</v>
      </c>
      <c r="AC923" s="27">
        <f>_xlfn.XLOOKUP($C923,[28]PSP!$C:$C,[28]PSP!$AC:$AC)</f>
        <v>36.81</v>
      </c>
      <c r="AD923" s="28">
        <f t="shared" si="3430"/>
        <v>7398.81</v>
      </c>
      <c r="AE923" s="29"/>
      <c r="AF923" s="54" t="str">
        <f>_xlfn.XLOOKUP($C923,[28]PSP!$C:$C,[28]PSP!$AF:$AF)</f>
        <v>0</v>
      </c>
      <c r="AG923" s="27">
        <f>_xlfn.XLOOKUP($C923,[28]PSP!$C:$C,[28]PSP!$AG:$AG)</f>
        <v>36.81</v>
      </c>
      <c r="AH923" s="28">
        <f t="shared" si="3431"/>
        <v>0</v>
      </c>
      <c r="AI923" s="29"/>
      <c r="AJ923" s="54" t="str">
        <f>_xlfn.XLOOKUP($C923,[28]PSP!$C:$C,[28]PSP!$AJ:$AJ)</f>
        <v>0</v>
      </c>
      <c r="AK923" s="27">
        <f>_xlfn.XLOOKUP($C923,[28]PSP!$C:$C,[28]PSP!$AK:$AK)</f>
        <v>36.81</v>
      </c>
      <c r="AL923" s="28">
        <f t="shared" si="3432"/>
        <v>0</v>
      </c>
      <c r="AM923" s="29"/>
      <c r="AN923" s="54">
        <f>_xlfn.XLOOKUP($C923,[28]PSP!$C:$C,[28]PSP!$AN:$AN)</f>
        <v>740.83200000000011</v>
      </c>
      <c r="AO923" s="27">
        <f>_xlfn.XLOOKUP($C923,[28]PSP!$C:$C,[28]PSP!$AO:$AO)</f>
        <v>36.81</v>
      </c>
      <c r="AP923" s="28">
        <f t="shared" si="3433"/>
        <v>27270.02</v>
      </c>
      <c r="AQ923" s="29"/>
      <c r="AR923" s="54" t="str">
        <f>_xlfn.XLOOKUP($C923,[28]PSP!$C:$C,[28]PSP!$AR:$AR)</f>
        <v>0</v>
      </c>
      <c r="AS923" s="27">
        <f>_xlfn.XLOOKUP($C923,[28]PSP!$C:$C,[28]PSP!$AS:$AS)</f>
        <v>36.81</v>
      </c>
      <c r="AT923" s="28">
        <f t="shared" si="3434"/>
        <v>0</v>
      </c>
      <c r="AU923" s="29"/>
      <c r="AV923" s="54">
        <f>_xlfn.XLOOKUP($C923,[28]PSP!$C:$C,[28]PSP!$AV:$AV)</f>
        <v>142.19999999999999</v>
      </c>
      <c r="AW923" s="27">
        <f>_xlfn.XLOOKUP($C923,[28]PSP!$C:$C,[28]PSP!$AW:$AW)</f>
        <v>36.81</v>
      </c>
      <c r="AX923" s="28">
        <f t="shared" si="3435"/>
        <v>5234.38</v>
      </c>
      <c r="AY923" s="29"/>
      <c r="AZ923" s="54">
        <f>_xlfn.XLOOKUP($C923,[28]PSP!$C:$C,[28]PSP!$AZ:$AZ)</f>
        <v>142.19999999999999</v>
      </c>
      <c r="BA923" s="27">
        <f>_xlfn.XLOOKUP($C923,[28]PSP!$C:$C,[28]PSP!$BA:$BA)</f>
        <v>36.81</v>
      </c>
      <c r="BB923" s="28">
        <f t="shared" si="3436"/>
        <v>5234.38</v>
      </c>
      <c r="BC923" s="29"/>
      <c r="BD923" s="54">
        <f>_xlfn.XLOOKUP($C923,[28]PSP!$C:$C,[28]PSP!$BD:$BD)</f>
        <v>317.03999999999996</v>
      </c>
      <c r="BE923" s="27">
        <f>_xlfn.XLOOKUP($C923,[28]PSP!$C:$C,[28]PSP!$BE:$BE)</f>
        <v>36.81</v>
      </c>
      <c r="BF923" s="28">
        <f t="shared" si="3437"/>
        <v>11670.24</v>
      </c>
      <c r="BG923" s="29"/>
      <c r="BH923" s="54">
        <f>_xlfn.XLOOKUP($C923,[28]PSP!$C:$C,[28]PSP!$BH:$BH)</f>
        <v>318.71999999999997</v>
      </c>
      <c r="BI923" s="27">
        <f>_xlfn.XLOOKUP($C923,[28]PSP!$C:$C,[28]PSP!$BI:$BI)</f>
        <v>36.81</v>
      </c>
      <c r="BJ923" s="28">
        <f t="shared" si="3438"/>
        <v>11732.08</v>
      </c>
      <c r="BK923" s="29"/>
      <c r="BL923" s="54">
        <f>_xlfn.XLOOKUP($C923,[28]PSP!$C:$C,[28]PSP!$BL:$BL)</f>
        <v>34.320000000000007</v>
      </c>
      <c r="BM923" s="27">
        <f>_xlfn.XLOOKUP($C923,[28]PSP!$C:$C,[28]PSP!$BM:$BM)</f>
        <v>36.81</v>
      </c>
      <c r="BN923" s="28">
        <f t="shared" si="3439"/>
        <v>1263.31</v>
      </c>
      <c r="BO923" s="29"/>
      <c r="BP923" s="54" t="str">
        <f>_xlfn.XLOOKUP($C923,[28]PSP!$C:$C,[28]PSP!$BP:$BP)</f>
        <v>0</v>
      </c>
      <c r="BQ923" s="27">
        <f>_xlfn.XLOOKUP($C923,[28]PSP!$C:$C,[28]PSP!$BQ:$BQ)</f>
        <v>36.81</v>
      </c>
      <c r="BR923" s="28">
        <f t="shared" si="3440"/>
        <v>0</v>
      </c>
      <c r="BS923" s="29"/>
      <c r="BT923" s="54">
        <f>_xlfn.XLOOKUP($C923,[28]PSP!$C:$C,[28]PSP!$BT:$BT)</f>
        <v>142.19999999999999</v>
      </c>
      <c r="BU923" s="27">
        <f>_xlfn.XLOOKUP($C923,[28]PSP!$C:$C,[28]PSP!$BU:$BU)</f>
        <v>36.81</v>
      </c>
      <c r="BV923" s="28">
        <f t="shared" si="3441"/>
        <v>5234.38</v>
      </c>
      <c r="BW923" s="29"/>
      <c r="BX923" s="54">
        <f>_xlfn.XLOOKUP($C923,[28]PSP!$C:$C,[28]PSP!$BX:$BX)</f>
        <v>284.39999999999998</v>
      </c>
      <c r="BY923" s="27">
        <f>_xlfn.XLOOKUP($C923,[28]PSP!$C:$C,[28]PSP!$BY:$BY)</f>
        <v>36.81</v>
      </c>
      <c r="BZ923" s="28">
        <f t="shared" si="3442"/>
        <v>10468.76</v>
      </c>
      <c r="CA923" s="29"/>
      <c r="CB923" s="54">
        <f>_xlfn.XLOOKUP($C923,[28]PSP!$C:$C,[28]PSP!$CB:$CB)</f>
        <v>426.59999999999997</v>
      </c>
      <c r="CC923" s="27">
        <f>_xlfn.XLOOKUP($C923,[28]PSP!$C:$C,[28]PSP!$CC:$CC)</f>
        <v>36.81</v>
      </c>
      <c r="CD923" s="28">
        <f t="shared" si="3443"/>
        <v>15703.14</v>
      </c>
      <c r="CE923" s="29"/>
      <c r="CF923" s="54">
        <f>_xlfn.XLOOKUP($C923,[28]PSP!$C:$C,[28]PSP!$CF:$CF)</f>
        <v>843.62400000000002</v>
      </c>
      <c r="CG923" s="27">
        <f>_xlfn.XLOOKUP($C923,[28]PSP!$C:$C,[28]PSP!$CG:$CG)</f>
        <v>36.81</v>
      </c>
      <c r="CH923" s="28">
        <f t="shared" si="3444"/>
        <v>31053.79</v>
      </c>
      <c r="CI923" s="29"/>
      <c r="CJ923" s="54">
        <f>_xlfn.XLOOKUP($C923,[28]PSP!$C:$C,[28]PSP!$CJ:$CJ)</f>
        <v>142.19999999999999</v>
      </c>
      <c r="CK923" s="27">
        <f>_xlfn.XLOOKUP($C923,[28]PSP!$C:$C,[28]PSP!$CK:$CK)</f>
        <v>36.81</v>
      </c>
      <c r="CL923" s="28">
        <f t="shared" si="3445"/>
        <v>5234.38</v>
      </c>
      <c r="CM923" s="29"/>
      <c r="CN923" s="54">
        <f>_xlfn.XLOOKUP($C923,[28]PSP!$C:$C,[28]PSP!$CN:$CN)</f>
        <v>426.59999999999997</v>
      </c>
      <c r="CO923" s="27">
        <f>_xlfn.XLOOKUP($C923,[28]PSP!$C:$C,[28]PSP!$CO:$CO)</f>
        <v>36.81</v>
      </c>
      <c r="CP923" s="28">
        <f t="shared" si="3446"/>
        <v>15703.14</v>
      </c>
      <c r="CQ923" s="29"/>
      <c r="CR923" s="54" t="str">
        <f>_xlfn.XLOOKUP($C923,[28]PSP!$C:$C,[28]PSP!$CR:$CR)</f>
        <v>0</v>
      </c>
      <c r="CS923" s="27">
        <f>_xlfn.XLOOKUP($C923,[28]PSP!$C:$C,[28]PSP!$CS:$CS)</f>
        <v>36.81</v>
      </c>
      <c r="CT923" s="28">
        <f t="shared" si="3447"/>
        <v>0</v>
      </c>
      <c r="CU923" s="29"/>
      <c r="CV923" s="54">
        <f>_xlfn.XLOOKUP($C923,[28]PSP!$C:$C,[28]PSP!$CV:$CV)</f>
        <v>182.52000000000004</v>
      </c>
      <c r="CW923" s="27">
        <f>_xlfn.XLOOKUP($C923,[28]PSP!$C:$C,[28]PSP!$CW:$CW)</f>
        <v>36.81</v>
      </c>
      <c r="CX923" s="28">
        <f t="shared" si="3448"/>
        <v>6718.56</v>
      </c>
      <c r="CY923" s="29"/>
      <c r="CZ923" s="54">
        <f>_xlfn.XLOOKUP($C923,[28]PSP!$C:$C,[28]PSP!$CZ:$CZ)</f>
        <v>578.23199999999997</v>
      </c>
      <c r="DA923" s="27">
        <f>_xlfn.XLOOKUP($C923,[28]PSP!$C:$C,[28]PSP!$DA:$DA)</f>
        <v>36.81</v>
      </c>
      <c r="DB923" s="28">
        <f t="shared" si="3449"/>
        <v>21284.71</v>
      </c>
      <c r="DC923" s="29"/>
      <c r="DD923" s="54">
        <f>_xlfn.XLOOKUP($C923,[28]PSP!$C:$C,[28]PSP!$DD:$DD)</f>
        <v>744.43200000000002</v>
      </c>
      <c r="DE923" s="27">
        <f>_xlfn.XLOOKUP($C923,[28]PSP!$C:$C,[28]PSP!$DE:$DE)</f>
        <v>36.81</v>
      </c>
      <c r="DF923" s="28">
        <f t="shared" si="3450"/>
        <v>27402.54</v>
      </c>
      <c r="DG923" s="29"/>
      <c r="DH923" s="54" t="str">
        <f>_xlfn.XLOOKUP($C923,[28]PSP!$C:$C,[28]PSP!$DH:$DH)</f>
        <v>0</v>
      </c>
      <c r="DI923" s="27">
        <f>_xlfn.XLOOKUP($C923,[28]PSP!$C:$C,[28]PSP!$DI:$DI)</f>
        <v>36.81</v>
      </c>
      <c r="DJ923" s="28">
        <f t="shared" si="3451"/>
        <v>0</v>
      </c>
      <c r="DK923" s="29"/>
      <c r="DL923" s="54" t="str">
        <f>_xlfn.XLOOKUP($C923,[28]PSP!$C:$C,[28]PSP!$DL:$DL)</f>
        <v>0</v>
      </c>
      <c r="DM923" s="27">
        <f>_xlfn.XLOOKUP($C923,[28]PSP!$C:$C,[28]PSP!$DM:$DM)</f>
        <v>36.81</v>
      </c>
      <c r="DN923" s="28">
        <f t="shared" si="3452"/>
        <v>0</v>
      </c>
      <c r="DO923" s="29"/>
      <c r="DP923" s="54">
        <f>_xlfn.XLOOKUP($C923,[28]PSP!$C:$C,[28]PSP!$DP:$DP)</f>
        <v>457.82400000000001</v>
      </c>
      <c r="DQ923" s="27">
        <f>_xlfn.XLOOKUP($C923,[28]PSP!$C:$C,[28]PSP!$DQ:$DQ)</f>
        <v>36.81</v>
      </c>
      <c r="DR923" s="28">
        <f t="shared" si="3453"/>
        <v>16852.5</v>
      </c>
      <c r="DS923" s="29"/>
      <c r="DT923" s="54" t="str">
        <f>_xlfn.XLOOKUP($C923,[28]PSP!$C:$C,[28]PSP!$DT:$DT)</f>
        <v>0</v>
      </c>
      <c r="DU923" s="27">
        <f>_xlfn.XLOOKUP($C923,[28]PSP!$C:$C,[28]PSP!$DU:$DU)</f>
        <v>36.81</v>
      </c>
      <c r="DV923" s="28">
        <f t="shared" si="3454"/>
        <v>0</v>
      </c>
      <c r="DW923" s="29"/>
      <c r="DX923" s="54" t="str">
        <f>_xlfn.XLOOKUP($C923,[28]PSP!$C:$C,[28]PSP!$DX:$DX)</f>
        <v>0</v>
      </c>
      <c r="DY923" s="27">
        <f>_xlfn.XLOOKUP($C923,[28]PSP!$C:$C,[28]PSP!$DY:$DY)</f>
        <v>36.81</v>
      </c>
      <c r="DZ923" s="28">
        <f t="shared" si="3455"/>
        <v>0</v>
      </c>
      <c r="EA923" s="29"/>
      <c r="EB923" s="54">
        <f>_xlfn.XLOOKUP($C923,[28]PSP!$C:$C,[28]PSP!$EB:$EB)</f>
        <v>770.66399999999999</v>
      </c>
      <c r="EC923" s="27">
        <f>_xlfn.XLOOKUP($C923,[28]PSP!$C:$C,[28]PSP!$EC:$EC)</f>
        <v>36.81</v>
      </c>
      <c r="ED923" s="28">
        <f t="shared" si="3456"/>
        <v>28368.14</v>
      </c>
      <c r="EE923" s="29"/>
      <c r="EF923" s="54">
        <f>_xlfn.XLOOKUP($C923,[28]PSP!$C:$C,[28]PSP!$EF:$EF)</f>
        <v>284.39999999999998</v>
      </c>
      <c r="EG923" s="27">
        <f>_xlfn.XLOOKUP($C923,[28]PSP!$C:$C,[28]PSP!$EG:$EG)</f>
        <v>36.81</v>
      </c>
      <c r="EH923" s="28">
        <f t="shared" si="3457"/>
        <v>10468.76</v>
      </c>
      <c r="EI923" s="29"/>
      <c r="EJ923" s="54">
        <f>_xlfn.XLOOKUP($C923,[28]PSP!$C:$C,[28]PSP!$EJ:$EJ)</f>
        <v>284.39999999999998</v>
      </c>
      <c r="EK923" s="27">
        <f>_xlfn.XLOOKUP($C923,[28]PSP!$C:$C,[28]PSP!$EK:$EK)</f>
        <v>36.81</v>
      </c>
      <c r="EL923" s="28">
        <f t="shared" si="3458"/>
        <v>10468.76</v>
      </c>
      <c r="EM923" s="29"/>
      <c r="EN923" s="108"/>
      <c r="EO923" s="29">
        <f t="shared" si="3459"/>
        <v>277348.83999999997</v>
      </c>
      <c r="EP923" s="29">
        <f t="shared" si="3423"/>
        <v>277348.84000000003</v>
      </c>
      <c r="EQ923" s="4" t="b">
        <f t="shared" si="3424"/>
        <v>1</v>
      </c>
      <c r="ES923" s="118">
        <f t="shared" si="3287"/>
        <v>1.1767000000000001</v>
      </c>
    </row>
    <row r="924" spans="3:149" ht="12.75" customHeight="1" x14ac:dyDescent="0.25">
      <c r="C924" s="24" t="s">
        <v>1029</v>
      </c>
      <c r="D924" s="43" t="str">
        <f>_xlfn.XLOOKUP($C924,[28]PSP!$C:$C,[28]PSP!$D:$D)</f>
        <v>ED-51121</v>
      </c>
      <c r="E924" s="24" t="str">
        <f>_xlfn.XLOOKUP($C924,[28]PSP!$C:$C,[28]PSP!$E:$E)</f>
        <v>DER/MG</v>
      </c>
      <c r="F924" s="25" t="str">
        <f>_xlfn.XLOOKUP($C924,[28]PSP!$C:$C,[28]PSP!$F:$F)</f>
        <v>REATERRO COMPACTADO DE VALA COM EQUIPAMENTO PLACA  VIBRATÓRIA</v>
      </c>
      <c r="G924" s="26" t="str">
        <f>_xlfn.XLOOKUP($C924,[28]PSP!$C:$C,[28]PSP!$G:$G)</f>
        <v>M3</v>
      </c>
      <c r="H924" s="53">
        <f>_xlfn.XLOOKUP($C924,[28]PSP!$C:$C,[28]PSP!$H:$H)</f>
        <v>4598.0000000000009</v>
      </c>
      <c r="I924" s="28">
        <f>_xlfn.XLOOKUP($C924,[28]PSP!$C:$C,[28]PSP!$I:$I)</f>
        <v>144561.05000000002</v>
      </c>
      <c r="J924" s="28">
        <f t="shared" si="3425"/>
        <v>170104.98753500002</v>
      </c>
      <c r="K924" s="29"/>
      <c r="L924" s="54">
        <f>_xlfn.XLOOKUP($C924,[28]PSP!$C:$C,[28]PSP!$L:$L)</f>
        <v>42.11999999999999</v>
      </c>
      <c r="M924" s="27">
        <f>_xlfn.XLOOKUP($C924,[28]PSP!$C:$C,[28]PSP!$M:$M)</f>
        <v>31.44</v>
      </c>
      <c r="N924" s="28">
        <f t="shared" si="3426"/>
        <v>1324.25</v>
      </c>
      <c r="O924" s="29"/>
      <c r="P924" s="54" t="str">
        <f>_xlfn.XLOOKUP($C924,[28]PSP!$C:$C,[28]PSP!$P:$P)</f>
        <v>0</v>
      </c>
      <c r="Q924" s="27">
        <f>_xlfn.XLOOKUP($C924,[28]PSP!$C:$C,[28]PSP!$Q:$Q)</f>
        <v>31.44</v>
      </c>
      <c r="R924" s="28">
        <f t="shared" si="3427"/>
        <v>0</v>
      </c>
      <c r="S924" s="29"/>
      <c r="T924" s="54" t="str">
        <f>_xlfn.XLOOKUP($C924,[28]PSP!$C:$C,[28]PSP!$T:$T)</f>
        <v>0</v>
      </c>
      <c r="U924" s="27">
        <f>_xlfn.XLOOKUP($C924,[28]PSP!$C:$C,[28]PSP!$U:$U)</f>
        <v>31.44</v>
      </c>
      <c r="V924" s="28">
        <f t="shared" si="3428"/>
        <v>0</v>
      </c>
      <c r="W924" s="29"/>
      <c r="X924" s="54" t="str">
        <f>_xlfn.XLOOKUP($C924,[28]PSP!$C:$C,[28]PSP!$X:$X)</f>
        <v>0</v>
      </c>
      <c r="Y924" s="27">
        <f>_xlfn.XLOOKUP($C924,[28]PSP!$C:$C,[28]PSP!$Y:$Y)</f>
        <v>31.44</v>
      </c>
      <c r="Z924" s="28">
        <f t="shared" si="3429"/>
        <v>0</v>
      </c>
      <c r="AA924" s="29"/>
      <c r="AB924" s="54">
        <f>_xlfn.XLOOKUP($C924,[28]PSP!$C:$C,[28]PSP!$AB:$AB)</f>
        <v>120.59999999999998</v>
      </c>
      <c r="AC924" s="27">
        <f>_xlfn.XLOOKUP($C924,[28]PSP!$C:$C,[28]PSP!$AC:$AC)</f>
        <v>31.44</v>
      </c>
      <c r="AD924" s="28">
        <f t="shared" si="3430"/>
        <v>3791.66</v>
      </c>
      <c r="AE924" s="29"/>
      <c r="AF924" s="54" t="str">
        <f>_xlfn.XLOOKUP($C924,[28]PSP!$C:$C,[28]PSP!$AF:$AF)</f>
        <v>0</v>
      </c>
      <c r="AG924" s="27">
        <f>_xlfn.XLOOKUP($C924,[28]PSP!$C:$C,[28]PSP!$AG:$AG)</f>
        <v>31.44</v>
      </c>
      <c r="AH924" s="28">
        <f t="shared" si="3431"/>
        <v>0</v>
      </c>
      <c r="AI924" s="29"/>
      <c r="AJ924" s="54" t="str">
        <f>_xlfn.XLOOKUP($C924,[28]PSP!$C:$C,[28]PSP!$AJ:$AJ)</f>
        <v>0</v>
      </c>
      <c r="AK924" s="27">
        <f>_xlfn.XLOOKUP($C924,[28]PSP!$C:$C,[28]PSP!$AK:$AK)</f>
        <v>31.44</v>
      </c>
      <c r="AL924" s="28">
        <f t="shared" si="3432"/>
        <v>0</v>
      </c>
      <c r="AM924" s="29"/>
      <c r="AN924" s="54">
        <f>_xlfn.XLOOKUP($C924,[28]PSP!$C:$C,[28]PSP!$AN:$AN)</f>
        <v>455.96800000000007</v>
      </c>
      <c r="AO924" s="27">
        <f>_xlfn.XLOOKUP($C924,[28]PSP!$C:$C,[28]PSP!$AO:$AO)</f>
        <v>31.44</v>
      </c>
      <c r="AP924" s="28">
        <f t="shared" si="3433"/>
        <v>14335.63</v>
      </c>
      <c r="AQ924" s="29"/>
      <c r="AR924" s="54" t="str">
        <f>_xlfn.XLOOKUP($C924,[28]PSP!$C:$C,[28]PSP!$AR:$AR)</f>
        <v>0</v>
      </c>
      <c r="AS924" s="27">
        <f>_xlfn.XLOOKUP($C924,[28]PSP!$C:$C,[28]PSP!$AS:$AS)</f>
        <v>31.44</v>
      </c>
      <c r="AT924" s="28">
        <f t="shared" si="3434"/>
        <v>0</v>
      </c>
      <c r="AU924" s="29"/>
      <c r="AV924" s="54">
        <f>_xlfn.XLOOKUP($C924,[28]PSP!$C:$C,[28]PSP!$AV:$AV)</f>
        <v>85.32</v>
      </c>
      <c r="AW924" s="27">
        <f>_xlfn.XLOOKUP($C924,[28]PSP!$C:$C,[28]PSP!$AW:$AW)</f>
        <v>31.44</v>
      </c>
      <c r="AX924" s="28">
        <f t="shared" si="3435"/>
        <v>2682.46</v>
      </c>
      <c r="AY924" s="29"/>
      <c r="AZ924" s="54">
        <f>_xlfn.XLOOKUP($C924,[28]PSP!$C:$C,[28]PSP!$AZ:$AZ)</f>
        <v>85.32</v>
      </c>
      <c r="BA924" s="27">
        <f>_xlfn.XLOOKUP($C924,[28]PSP!$C:$C,[28]PSP!$BA:$BA)</f>
        <v>31.44</v>
      </c>
      <c r="BB924" s="28">
        <f t="shared" si="3436"/>
        <v>2682.46</v>
      </c>
      <c r="BC924" s="29"/>
      <c r="BD924" s="54">
        <f>_xlfn.XLOOKUP($C924,[28]PSP!$C:$C,[28]PSP!$BD:$BD)</f>
        <v>190.22399999999999</v>
      </c>
      <c r="BE924" s="27">
        <f>_xlfn.XLOOKUP($C924,[28]PSP!$C:$C,[28]PSP!$BE:$BE)</f>
        <v>31.44</v>
      </c>
      <c r="BF924" s="28">
        <f t="shared" si="3437"/>
        <v>5980.64</v>
      </c>
      <c r="BG924" s="29"/>
      <c r="BH924" s="54">
        <f>_xlfn.XLOOKUP($C924,[28]PSP!$C:$C,[28]PSP!$BH:$BH)</f>
        <v>191.232</v>
      </c>
      <c r="BI924" s="27">
        <f>_xlfn.XLOOKUP($C924,[28]PSP!$C:$C,[28]PSP!$BI:$BI)</f>
        <v>31.44</v>
      </c>
      <c r="BJ924" s="28">
        <f t="shared" si="3438"/>
        <v>6012.33</v>
      </c>
      <c r="BK924" s="29"/>
      <c r="BL924" s="54">
        <f>_xlfn.XLOOKUP($C924,[28]PSP!$C:$C,[28]PSP!$BL:$BL)</f>
        <v>20.592000000000006</v>
      </c>
      <c r="BM924" s="27">
        <f>_xlfn.XLOOKUP($C924,[28]PSP!$C:$C,[28]PSP!$BM:$BM)</f>
        <v>31.44</v>
      </c>
      <c r="BN924" s="28">
        <f t="shared" si="3439"/>
        <v>647.41</v>
      </c>
      <c r="BO924" s="29"/>
      <c r="BP924" s="54" t="str">
        <f>_xlfn.XLOOKUP($C924,[28]PSP!$C:$C,[28]PSP!$BP:$BP)</f>
        <v>0</v>
      </c>
      <c r="BQ924" s="27">
        <f>_xlfn.XLOOKUP($C924,[28]PSP!$C:$C,[28]PSP!$BQ:$BQ)</f>
        <v>31.44</v>
      </c>
      <c r="BR924" s="28">
        <f t="shared" si="3440"/>
        <v>0</v>
      </c>
      <c r="BS924" s="29"/>
      <c r="BT924" s="54">
        <f>_xlfn.XLOOKUP($C924,[28]PSP!$C:$C,[28]PSP!$BT:$BT)</f>
        <v>85.32</v>
      </c>
      <c r="BU924" s="27">
        <f>_xlfn.XLOOKUP($C924,[28]PSP!$C:$C,[28]PSP!$BU:$BU)</f>
        <v>31.44</v>
      </c>
      <c r="BV924" s="28">
        <f t="shared" si="3441"/>
        <v>2682.46</v>
      </c>
      <c r="BW924" s="29"/>
      <c r="BX924" s="54">
        <f>_xlfn.XLOOKUP($C924,[28]PSP!$C:$C,[28]PSP!$BX:$BX)</f>
        <v>170.64</v>
      </c>
      <c r="BY924" s="27">
        <f>_xlfn.XLOOKUP($C924,[28]PSP!$C:$C,[28]PSP!$BY:$BY)</f>
        <v>31.44</v>
      </c>
      <c r="BZ924" s="28">
        <f t="shared" si="3442"/>
        <v>5364.92</v>
      </c>
      <c r="CA924" s="29"/>
      <c r="CB924" s="54">
        <f>_xlfn.XLOOKUP($C924,[28]PSP!$C:$C,[28]PSP!$CB:$CB)</f>
        <v>255.95999999999998</v>
      </c>
      <c r="CC924" s="27">
        <f>_xlfn.XLOOKUP($C924,[28]PSP!$C:$C,[28]PSP!$CC:$CC)</f>
        <v>31.44</v>
      </c>
      <c r="CD924" s="28">
        <f t="shared" si="3443"/>
        <v>8047.38</v>
      </c>
      <c r="CE924" s="29"/>
      <c r="CF924" s="54">
        <f>_xlfn.XLOOKUP($C924,[28]PSP!$C:$C,[28]PSP!$CF:$CF)</f>
        <v>514.77600000000007</v>
      </c>
      <c r="CG924" s="27">
        <f>_xlfn.XLOOKUP($C924,[28]PSP!$C:$C,[28]PSP!$CG:$CG)</f>
        <v>31.44</v>
      </c>
      <c r="CH924" s="28">
        <f t="shared" si="3444"/>
        <v>16184.55</v>
      </c>
      <c r="CI924" s="29"/>
      <c r="CJ924" s="54">
        <f>_xlfn.XLOOKUP($C924,[28]PSP!$C:$C,[28]PSP!$CJ:$CJ)</f>
        <v>85.32</v>
      </c>
      <c r="CK924" s="27">
        <f>_xlfn.XLOOKUP($C924,[28]PSP!$C:$C,[28]PSP!$CK:$CK)</f>
        <v>31.44</v>
      </c>
      <c r="CL924" s="28">
        <f t="shared" si="3445"/>
        <v>2682.46</v>
      </c>
      <c r="CM924" s="29"/>
      <c r="CN924" s="54">
        <f>_xlfn.XLOOKUP($C924,[28]PSP!$C:$C,[28]PSP!$CN:$CN)</f>
        <v>255.95999999999998</v>
      </c>
      <c r="CO924" s="27">
        <f>_xlfn.XLOOKUP($C924,[28]PSP!$C:$C,[28]PSP!$CO:$CO)</f>
        <v>31.44</v>
      </c>
      <c r="CP924" s="28">
        <f t="shared" si="3446"/>
        <v>8047.38</v>
      </c>
      <c r="CQ924" s="29"/>
      <c r="CR924" s="54" t="str">
        <f>_xlfn.XLOOKUP($C924,[28]PSP!$C:$C,[28]PSP!$CR:$CR)</f>
        <v>0</v>
      </c>
      <c r="CS924" s="27">
        <f>_xlfn.XLOOKUP($C924,[28]PSP!$C:$C,[28]PSP!$CS:$CS)</f>
        <v>31.44</v>
      </c>
      <c r="CT924" s="28">
        <f t="shared" si="3447"/>
        <v>0</v>
      </c>
      <c r="CU924" s="29"/>
      <c r="CV924" s="54">
        <f>_xlfn.XLOOKUP($C924,[28]PSP!$C:$C,[28]PSP!$CV:$CV)</f>
        <v>112.20000000000003</v>
      </c>
      <c r="CW924" s="27">
        <f>_xlfn.XLOOKUP($C924,[28]PSP!$C:$C,[28]PSP!$CW:$CW)</f>
        <v>31.44</v>
      </c>
      <c r="CX924" s="28">
        <f t="shared" si="3448"/>
        <v>3527.56</v>
      </c>
      <c r="CY924" s="29"/>
      <c r="CZ924" s="54">
        <f>_xlfn.XLOOKUP($C924,[28]PSP!$C:$C,[28]PSP!$CZ:$CZ)</f>
        <v>358.40800000000007</v>
      </c>
      <c r="DA924" s="27">
        <f>_xlfn.XLOOKUP($C924,[28]PSP!$C:$C,[28]PSP!$DA:$DA)</f>
        <v>31.44</v>
      </c>
      <c r="DB924" s="28">
        <f t="shared" si="3449"/>
        <v>11268.34</v>
      </c>
      <c r="DC924" s="29"/>
      <c r="DD924" s="54">
        <f>_xlfn.XLOOKUP($C924,[28]PSP!$C:$C,[28]PSP!$DD:$DD)</f>
        <v>458.12800000000004</v>
      </c>
      <c r="DE924" s="27">
        <f>_xlfn.XLOOKUP($C924,[28]PSP!$C:$C,[28]PSP!$DE:$DE)</f>
        <v>31.44</v>
      </c>
      <c r="DF924" s="28">
        <f t="shared" si="3450"/>
        <v>14403.54</v>
      </c>
      <c r="DG924" s="29"/>
      <c r="DH924" s="54" t="str">
        <f>_xlfn.XLOOKUP($C924,[28]PSP!$C:$C,[28]PSP!$DH:$DH)</f>
        <v>0</v>
      </c>
      <c r="DI924" s="27">
        <f>_xlfn.XLOOKUP($C924,[28]PSP!$C:$C,[28]PSP!$DI:$DI)</f>
        <v>31.44</v>
      </c>
      <c r="DJ924" s="28">
        <f t="shared" si="3451"/>
        <v>0</v>
      </c>
      <c r="DK924" s="29"/>
      <c r="DL924" s="54" t="str">
        <f>_xlfn.XLOOKUP($C924,[28]PSP!$C:$C,[28]PSP!$DL:$DL)</f>
        <v>0</v>
      </c>
      <c r="DM924" s="27">
        <f>_xlfn.XLOOKUP($C924,[28]PSP!$C:$C,[28]PSP!$DM:$DM)</f>
        <v>31.44</v>
      </c>
      <c r="DN924" s="28">
        <f t="shared" si="3452"/>
        <v>0</v>
      </c>
      <c r="DO924" s="29"/>
      <c r="DP924" s="54">
        <f>_xlfn.XLOOKUP($C924,[28]PSP!$C:$C,[28]PSP!$DP:$DP)</f>
        <v>283.29599999999999</v>
      </c>
      <c r="DQ924" s="27">
        <f>_xlfn.XLOOKUP($C924,[28]PSP!$C:$C,[28]PSP!$DQ:$DQ)</f>
        <v>31.44</v>
      </c>
      <c r="DR924" s="28">
        <f t="shared" si="3453"/>
        <v>8906.82</v>
      </c>
      <c r="DS924" s="29"/>
      <c r="DT924" s="54" t="str">
        <f>_xlfn.XLOOKUP($C924,[28]PSP!$C:$C,[28]PSP!$DT:$DT)</f>
        <v>0</v>
      </c>
      <c r="DU924" s="27">
        <f>_xlfn.XLOOKUP($C924,[28]PSP!$C:$C,[28]PSP!$DU:$DU)</f>
        <v>31.44</v>
      </c>
      <c r="DV924" s="28">
        <f t="shared" si="3454"/>
        <v>0</v>
      </c>
      <c r="DW924" s="29"/>
      <c r="DX924" s="54" t="str">
        <f>_xlfn.XLOOKUP($C924,[28]PSP!$C:$C,[28]PSP!$DX:$DX)</f>
        <v>0</v>
      </c>
      <c r="DY924" s="27">
        <f>_xlfn.XLOOKUP($C924,[28]PSP!$C:$C,[28]PSP!$DY:$DY)</f>
        <v>31.44</v>
      </c>
      <c r="DZ924" s="28">
        <f t="shared" si="3455"/>
        <v>0</v>
      </c>
      <c r="EA924" s="29"/>
      <c r="EB924" s="54">
        <f>_xlfn.XLOOKUP($C924,[28]PSP!$C:$C,[28]PSP!$EB:$EB)</f>
        <v>485.33600000000001</v>
      </c>
      <c r="EC924" s="27">
        <f>_xlfn.XLOOKUP($C924,[28]PSP!$C:$C,[28]PSP!$EC:$EC)</f>
        <v>31.44</v>
      </c>
      <c r="ED924" s="28">
        <f t="shared" si="3456"/>
        <v>15258.96</v>
      </c>
      <c r="EE924" s="29"/>
      <c r="EF924" s="54">
        <f>_xlfn.XLOOKUP($C924,[28]PSP!$C:$C,[28]PSP!$EF:$EF)</f>
        <v>170.64</v>
      </c>
      <c r="EG924" s="27">
        <f>_xlfn.XLOOKUP($C924,[28]PSP!$C:$C,[28]PSP!$EG:$EG)</f>
        <v>31.44</v>
      </c>
      <c r="EH924" s="28">
        <f t="shared" si="3457"/>
        <v>5364.92</v>
      </c>
      <c r="EI924" s="29"/>
      <c r="EJ924" s="54">
        <f>_xlfn.XLOOKUP($C924,[28]PSP!$C:$C,[28]PSP!$EJ:$EJ)</f>
        <v>170.64</v>
      </c>
      <c r="EK924" s="27">
        <f>_xlfn.XLOOKUP($C924,[28]PSP!$C:$C,[28]PSP!$EK:$EK)</f>
        <v>31.44</v>
      </c>
      <c r="EL924" s="28">
        <f t="shared" si="3458"/>
        <v>5364.92</v>
      </c>
      <c r="EM924" s="29"/>
      <c r="EN924" s="108"/>
      <c r="EO924" s="29">
        <f t="shared" si="3459"/>
        <v>144561.05000000005</v>
      </c>
      <c r="EP924" s="29">
        <f t="shared" si="3423"/>
        <v>144561.05000000002</v>
      </c>
      <c r="EQ924" s="4" t="b">
        <f t="shared" si="3424"/>
        <v>1</v>
      </c>
      <c r="ES924" s="118">
        <f t="shared" si="3287"/>
        <v>1.1767000000000001</v>
      </c>
    </row>
    <row r="925" spans="3:149" ht="12.75" customHeight="1" x14ac:dyDescent="0.25">
      <c r="C925" s="24" t="s">
        <v>1030</v>
      </c>
      <c r="D925" s="43">
        <f>_xlfn.XLOOKUP($C925,[28]PSP!$C:$C,[28]PSP!$D:$D)</f>
        <v>5915320</v>
      </c>
      <c r="E925" s="24" t="str">
        <f>_xlfn.XLOOKUP($C925,[28]PSP!$C:$C,[28]PSP!$E:$E)</f>
        <v>SICRO SERVIÇO</v>
      </c>
      <c r="F925" s="25" t="str">
        <f>_xlfn.XLOOKUP($C925,[28]PSP!$C:$C,[28]PSP!$F:$F)</f>
        <v>TRANSPORTE COM CAMINHÃO BASCULANTE DE 14 M³ - RODOVIA EM REVESTIMENTO PRIMÁRIO</v>
      </c>
      <c r="G925" s="26" t="str">
        <f>_xlfn.XLOOKUP($C925,[28]PSP!$C:$C,[28]PSP!$G:$G)</f>
        <v>TKM</v>
      </c>
      <c r="H925" s="53">
        <f>_xlfn.XLOOKUP($C925,[28]PSP!$C:$C,[28]PSP!$H:$H)</f>
        <v>79288.416000000012</v>
      </c>
      <c r="I925" s="28">
        <f>_xlfn.XLOOKUP($C925,[28]PSP!$C:$C,[28]PSP!$I:$I)</f>
        <v>28543.730000000003</v>
      </c>
      <c r="J925" s="28">
        <f t="shared" si="3425"/>
        <v>33587.407091000008</v>
      </c>
      <c r="K925" s="29"/>
      <c r="L925" s="54">
        <f>_xlfn.XLOOKUP($C925,[28]PSP!$C:$C,[28]PSP!$L:$L)</f>
        <v>758.16</v>
      </c>
      <c r="M925" s="27">
        <f>_xlfn.XLOOKUP($C925,[28]PSP!$C:$C,[28]PSP!$M:$M)</f>
        <v>0.36</v>
      </c>
      <c r="N925" s="28">
        <f t="shared" si="3426"/>
        <v>272.93</v>
      </c>
      <c r="O925" s="29"/>
      <c r="P925" s="54" t="str">
        <f>_xlfn.XLOOKUP($C925,[28]PSP!$C:$C,[28]PSP!$P:$P)</f>
        <v>0</v>
      </c>
      <c r="Q925" s="27">
        <f>_xlfn.XLOOKUP($C925,[28]PSP!$C:$C,[28]PSP!$Q:$Q)</f>
        <v>0.36</v>
      </c>
      <c r="R925" s="28">
        <f t="shared" si="3427"/>
        <v>0</v>
      </c>
      <c r="S925" s="29"/>
      <c r="T925" s="54" t="str">
        <f>_xlfn.XLOOKUP($C925,[28]PSP!$C:$C,[28]PSP!$T:$T)</f>
        <v>0</v>
      </c>
      <c r="U925" s="27">
        <f>_xlfn.XLOOKUP($C925,[28]PSP!$C:$C,[28]PSP!$U:$U)</f>
        <v>0.36</v>
      </c>
      <c r="V925" s="28">
        <f t="shared" si="3428"/>
        <v>0</v>
      </c>
      <c r="W925" s="29"/>
      <c r="X925" s="54" t="str">
        <f>_xlfn.XLOOKUP($C925,[28]PSP!$C:$C,[28]PSP!$X:$X)</f>
        <v>0</v>
      </c>
      <c r="Y925" s="27">
        <f>_xlfn.XLOOKUP($C925,[28]PSP!$C:$C,[28]PSP!$Y:$Y)</f>
        <v>0.36</v>
      </c>
      <c r="Z925" s="28">
        <f t="shared" si="3429"/>
        <v>0</v>
      </c>
      <c r="AA925" s="29"/>
      <c r="AB925" s="54">
        <f>_xlfn.XLOOKUP($C925,[28]PSP!$C:$C,[28]PSP!$AB:$AB)</f>
        <v>2170.7999999999997</v>
      </c>
      <c r="AC925" s="27">
        <f>_xlfn.XLOOKUP($C925,[28]PSP!$C:$C,[28]PSP!$AC:$AC)</f>
        <v>0.36</v>
      </c>
      <c r="AD925" s="28">
        <f t="shared" si="3430"/>
        <v>781.48</v>
      </c>
      <c r="AE925" s="29"/>
      <c r="AF925" s="54" t="str">
        <f>_xlfn.XLOOKUP($C925,[28]PSP!$C:$C,[28]PSP!$AF:$AF)</f>
        <v>0</v>
      </c>
      <c r="AG925" s="27">
        <f>_xlfn.XLOOKUP($C925,[28]PSP!$C:$C,[28]PSP!$AG:$AG)</f>
        <v>0.36</v>
      </c>
      <c r="AH925" s="28">
        <f t="shared" si="3431"/>
        <v>0</v>
      </c>
      <c r="AI925" s="29"/>
      <c r="AJ925" s="54" t="str">
        <f>_xlfn.XLOOKUP($C925,[28]PSP!$C:$C,[28]PSP!$AJ:$AJ)</f>
        <v>0</v>
      </c>
      <c r="AK925" s="27">
        <f>_xlfn.XLOOKUP($C925,[28]PSP!$C:$C,[28]PSP!$AK:$AK)</f>
        <v>0.36</v>
      </c>
      <c r="AL925" s="28">
        <f t="shared" si="3432"/>
        <v>0</v>
      </c>
      <c r="AM925" s="29"/>
      <c r="AN925" s="54">
        <f>_xlfn.XLOOKUP($C925,[28]PSP!$C:$C,[28]PSP!$AN:$AN)</f>
        <v>7691.3279999999995</v>
      </c>
      <c r="AO925" s="27">
        <f>_xlfn.XLOOKUP($C925,[28]PSP!$C:$C,[28]PSP!$AO:$AO)</f>
        <v>0.36</v>
      </c>
      <c r="AP925" s="28">
        <f t="shared" si="3433"/>
        <v>2768.87</v>
      </c>
      <c r="AQ925" s="29"/>
      <c r="AR925" s="54" t="str">
        <f>_xlfn.XLOOKUP($C925,[28]PSP!$C:$C,[28]PSP!$AR:$AR)</f>
        <v>0</v>
      </c>
      <c r="AS925" s="27">
        <f>_xlfn.XLOOKUP($C925,[28]PSP!$C:$C,[28]PSP!$AS:$AS)</f>
        <v>0.36</v>
      </c>
      <c r="AT925" s="28">
        <f t="shared" si="3434"/>
        <v>0</v>
      </c>
      <c r="AU925" s="29"/>
      <c r="AV925" s="54">
        <f>_xlfn.XLOOKUP($C925,[28]PSP!$C:$C,[28]PSP!$AV:$AV)</f>
        <v>1535.76</v>
      </c>
      <c r="AW925" s="27">
        <f>_xlfn.XLOOKUP($C925,[28]PSP!$C:$C,[28]PSP!$AW:$AW)</f>
        <v>0.36</v>
      </c>
      <c r="AX925" s="28">
        <f t="shared" si="3435"/>
        <v>552.87</v>
      </c>
      <c r="AY925" s="29"/>
      <c r="AZ925" s="54">
        <f>_xlfn.XLOOKUP($C925,[28]PSP!$C:$C,[28]PSP!$AZ:$AZ)</f>
        <v>1535.76</v>
      </c>
      <c r="BA925" s="27">
        <f>_xlfn.XLOOKUP($C925,[28]PSP!$C:$C,[28]PSP!$BA:$BA)</f>
        <v>0.36</v>
      </c>
      <c r="BB925" s="28">
        <f t="shared" si="3436"/>
        <v>552.87</v>
      </c>
      <c r="BC925" s="29"/>
      <c r="BD925" s="54">
        <f>_xlfn.XLOOKUP($C925,[28]PSP!$C:$C,[28]PSP!$BD:$BD)</f>
        <v>3424.0320000000002</v>
      </c>
      <c r="BE925" s="27">
        <f>_xlfn.XLOOKUP($C925,[28]PSP!$C:$C,[28]PSP!$BE:$BE)</f>
        <v>0.36</v>
      </c>
      <c r="BF925" s="28">
        <f t="shared" si="3437"/>
        <v>1232.6500000000001</v>
      </c>
      <c r="BG925" s="29"/>
      <c r="BH925" s="54">
        <f>_xlfn.XLOOKUP($C925,[28]PSP!$C:$C,[28]PSP!$BH:$BH)</f>
        <v>3442.1759999999999</v>
      </c>
      <c r="BI925" s="27">
        <f>_xlfn.XLOOKUP($C925,[28]PSP!$C:$C,[28]PSP!$BI:$BI)</f>
        <v>0.36</v>
      </c>
      <c r="BJ925" s="28">
        <f t="shared" si="3438"/>
        <v>1239.18</v>
      </c>
      <c r="BK925" s="29"/>
      <c r="BL925" s="54">
        <f>_xlfn.XLOOKUP($C925,[28]PSP!$C:$C,[28]PSP!$BL:$BL)</f>
        <v>370.65600000000006</v>
      </c>
      <c r="BM925" s="27">
        <f>_xlfn.XLOOKUP($C925,[28]PSP!$C:$C,[28]PSP!$BM:$BM)</f>
        <v>0.36</v>
      </c>
      <c r="BN925" s="28">
        <f t="shared" si="3439"/>
        <v>133.43</v>
      </c>
      <c r="BO925" s="29"/>
      <c r="BP925" s="54" t="str">
        <f>_xlfn.XLOOKUP($C925,[28]PSP!$C:$C,[28]PSP!$BP:$BP)</f>
        <v>0</v>
      </c>
      <c r="BQ925" s="27">
        <f>_xlfn.XLOOKUP($C925,[28]PSP!$C:$C,[28]PSP!$BQ:$BQ)</f>
        <v>0.36</v>
      </c>
      <c r="BR925" s="28">
        <f t="shared" si="3440"/>
        <v>0</v>
      </c>
      <c r="BS925" s="29"/>
      <c r="BT925" s="54">
        <f>_xlfn.XLOOKUP($C925,[28]PSP!$C:$C,[28]PSP!$BT:$BT)</f>
        <v>1535.76</v>
      </c>
      <c r="BU925" s="27">
        <f>_xlfn.XLOOKUP($C925,[28]PSP!$C:$C,[28]PSP!$BU:$BU)</f>
        <v>0.36</v>
      </c>
      <c r="BV925" s="28">
        <f t="shared" si="3441"/>
        <v>552.87</v>
      </c>
      <c r="BW925" s="29"/>
      <c r="BX925" s="54">
        <f>_xlfn.XLOOKUP($C925,[28]PSP!$C:$C,[28]PSP!$BX:$BX)</f>
        <v>3071.52</v>
      </c>
      <c r="BY925" s="27">
        <f>_xlfn.XLOOKUP($C925,[28]PSP!$C:$C,[28]PSP!$BY:$BY)</f>
        <v>0.36</v>
      </c>
      <c r="BZ925" s="28">
        <f t="shared" si="3442"/>
        <v>1105.74</v>
      </c>
      <c r="CA925" s="29"/>
      <c r="CB925" s="54">
        <f>_xlfn.XLOOKUP($C925,[28]PSP!$C:$C,[28]PSP!$CB:$CB)</f>
        <v>4607.28</v>
      </c>
      <c r="CC925" s="27">
        <f>_xlfn.XLOOKUP($C925,[28]PSP!$C:$C,[28]PSP!$CC:$CC)</f>
        <v>0.36</v>
      </c>
      <c r="CD925" s="28">
        <f t="shared" si="3443"/>
        <v>1658.62</v>
      </c>
      <c r="CE925" s="29"/>
      <c r="CF925" s="54">
        <f>_xlfn.XLOOKUP($C925,[28]PSP!$C:$C,[28]PSP!$CF:$CF)</f>
        <v>8878.8960000000006</v>
      </c>
      <c r="CG925" s="27">
        <f>_xlfn.XLOOKUP($C925,[28]PSP!$C:$C,[28]PSP!$CG:$CG)</f>
        <v>0.36</v>
      </c>
      <c r="CH925" s="28">
        <f t="shared" si="3444"/>
        <v>3196.4</v>
      </c>
      <c r="CI925" s="29"/>
      <c r="CJ925" s="54">
        <f>_xlfn.XLOOKUP($C925,[28]PSP!$C:$C,[28]PSP!$CJ:$CJ)</f>
        <v>1535.76</v>
      </c>
      <c r="CK925" s="27">
        <f>_xlfn.XLOOKUP($C925,[28]PSP!$C:$C,[28]PSP!$CK:$CK)</f>
        <v>0.36</v>
      </c>
      <c r="CL925" s="28">
        <f t="shared" si="3445"/>
        <v>552.87</v>
      </c>
      <c r="CM925" s="29"/>
      <c r="CN925" s="54">
        <f>_xlfn.XLOOKUP($C925,[28]PSP!$C:$C,[28]PSP!$CN:$CN)</f>
        <v>4607.28</v>
      </c>
      <c r="CO925" s="27">
        <f>_xlfn.XLOOKUP($C925,[28]PSP!$C:$C,[28]PSP!$CO:$CO)</f>
        <v>0.36</v>
      </c>
      <c r="CP925" s="28">
        <f t="shared" si="3446"/>
        <v>1658.62</v>
      </c>
      <c r="CQ925" s="29"/>
      <c r="CR925" s="54" t="str">
        <f>_xlfn.XLOOKUP($C925,[28]PSP!$C:$C,[28]PSP!$CR:$CR)</f>
        <v>0</v>
      </c>
      <c r="CS925" s="27">
        <f>_xlfn.XLOOKUP($C925,[28]PSP!$C:$C,[28]PSP!$CS:$CS)</f>
        <v>0.36</v>
      </c>
      <c r="CT925" s="28">
        <f t="shared" si="3447"/>
        <v>0</v>
      </c>
      <c r="CU925" s="29"/>
      <c r="CV925" s="54">
        <f>_xlfn.XLOOKUP($C925,[28]PSP!$C:$C,[28]PSP!$CV:$CV)</f>
        <v>1898.6399999999999</v>
      </c>
      <c r="CW925" s="27">
        <f>_xlfn.XLOOKUP($C925,[28]PSP!$C:$C,[28]PSP!$CW:$CW)</f>
        <v>0.36</v>
      </c>
      <c r="CX925" s="28">
        <f t="shared" si="3448"/>
        <v>683.51</v>
      </c>
      <c r="CY925" s="29"/>
      <c r="CZ925" s="54">
        <f>_xlfn.XLOOKUP($C925,[28]PSP!$C:$C,[28]PSP!$CZ:$CZ)</f>
        <v>5935.2480000000005</v>
      </c>
      <c r="DA925" s="27">
        <f>_xlfn.XLOOKUP($C925,[28]PSP!$C:$C,[28]PSP!$DA:$DA)</f>
        <v>0.36</v>
      </c>
      <c r="DB925" s="28">
        <f t="shared" si="3449"/>
        <v>2136.6799999999998</v>
      </c>
      <c r="DC925" s="29"/>
      <c r="DD925" s="54">
        <f>_xlfn.XLOOKUP($C925,[28]PSP!$C:$C,[28]PSP!$DD:$DD)</f>
        <v>7730.2080000000005</v>
      </c>
      <c r="DE925" s="27">
        <f>_xlfn.XLOOKUP($C925,[28]PSP!$C:$C,[28]PSP!$DE:$DE)</f>
        <v>0.36</v>
      </c>
      <c r="DF925" s="28">
        <f t="shared" si="3450"/>
        <v>2782.87</v>
      </c>
      <c r="DG925" s="29"/>
      <c r="DH925" s="54" t="str">
        <f>_xlfn.XLOOKUP($C925,[28]PSP!$C:$C,[28]PSP!$DH:$DH)</f>
        <v>0</v>
      </c>
      <c r="DI925" s="27">
        <f>_xlfn.XLOOKUP($C925,[28]PSP!$C:$C,[28]PSP!$DI:$DI)</f>
        <v>0.36</v>
      </c>
      <c r="DJ925" s="28">
        <f t="shared" si="3451"/>
        <v>0</v>
      </c>
      <c r="DK925" s="29"/>
      <c r="DL925" s="54" t="str">
        <f>_xlfn.XLOOKUP($C925,[28]PSP!$C:$C,[28]PSP!$DL:$DL)</f>
        <v>0</v>
      </c>
      <c r="DM925" s="27">
        <f>_xlfn.XLOOKUP($C925,[28]PSP!$C:$C,[28]PSP!$DM:$DM)</f>
        <v>0.36</v>
      </c>
      <c r="DN925" s="28">
        <f t="shared" si="3452"/>
        <v>0</v>
      </c>
      <c r="DO925" s="29"/>
      <c r="DP925" s="54">
        <f>_xlfn.XLOOKUP($C925,[28]PSP!$C:$C,[28]PSP!$DP:$DP)</f>
        <v>4712.2560000000003</v>
      </c>
      <c r="DQ925" s="27">
        <f>_xlfn.XLOOKUP($C925,[28]PSP!$C:$C,[28]PSP!$DQ:$DQ)</f>
        <v>0.36</v>
      </c>
      <c r="DR925" s="28">
        <f t="shared" si="3453"/>
        <v>1696.41</v>
      </c>
      <c r="DS925" s="29"/>
      <c r="DT925" s="54" t="str">
        <f>_xlfn.XLOOKUP($C925,[28]PSP!$C:$C,[28]PSP!$DT:$DT)</f>
        <v>0</v>
      </c>
      <c r="DU925" s="27">
        <f>_xlfn.XLOOKUP($C925,[28]PSP!$C:$C,[28]PSP!$DU:$DU)</f>
        <v>0.36</v>
      </c>
      <c r="DV925" s="28">
        <f t="shared" si="3454"/>
        <v>0</v>
      </c>
      <c r="DW925" s="29"/>
      <c r="DX925" s="54" t="str">
        <f>_xlfn.XLOOKUP($C925,[28]PSP!$C:$C,[28]PSP!$DX:$DX)</f>
        <v>0</v>
      </c>
      <c r="DY925" s="27">
        <f>_xlfn.XLOOKUP($C925,[28]PSP!$C:$C,[28]PSP!$DY:$DY)</f>
        <v>0.36</v>
      </c>
      <c r="DZ925" s="28">
        <f t="shared" si="3455"/>
        <v>0</v>
      </c>
      <c r="EA925" s="29"/>
      <c r="EB925" s="54">
        <f>_xlfn.XLOOKUP($C925,[28]PSP!$C:$C,[28]PSP!$EB:$EB)</f>
        <v>7703.8560000000007</v>
      </c>
      <c r="EC925" s="27">
        <f>_xlfn.XLOOKUP($C925,[28]PSP!$C:$C,[28]PSP!$EC:$EC)</f>
        <v>0.36</v>
      </c>
      <c r="ED925" s="28">
        <f t="shared" si="3456"/>
        <v>2773.38</v>
      </c>
      <c r="EE925" s="29"/>
      <c r="EF925" s="54">
        <f>_xlfn.XLOOKUP($C925,[28]PSP!$C:$C,[28]PSP!$EF:$EF)</f>
        <v>3071.52</v>
      </c>
      <c r="EG925" s="27">
        <f>_xlfn.XLOOKUP($C925,[28]PSP!$C:$C,[28]PSP!$EG:$EG)</f>
        <v>0.36</v>
      </c>
      <c r="EH925" s="28">
        <f t="shared" si="3457"/>
        <v>1105.74</v>
      </c>
      <c r="EI925" s="29"/>
      <c r="EJ925" s="54">
        <f>_xlfn.XLOOKUP($C925,[28]PSP!$C:$C,[28]PSP!$EJ:$EJ)</f>
        <v>3071.52</v>
      </c>
      <c r="EK925" s="27">
        <f>_xlfn.XLOOKUP($C925,[28]PSP!$C:$C,[28]PSP!$EK:$EK)</f>
        <v>0.36</v>
      </c>
      <c r="EL925" s="28">
        <f t="shared" si="3458"/>
        <v>1105.74</v>
      </c>
      <c r="EM925" s="29"/>
      <c r="EN925" s="108"/>
      <c r="EO925" s="29">
        <f t="shared" si="3459"/>
        <v>28543.73</v>
      </c>
      <c r="EP925" s="29">
        <f t="shared" si="3423"/>
        <v>28543.730000000003</v>
      </c>
      <c r="EQ925" s="4" t="b">
        <f t="shared" si="3424"/>
        <v>1</v>
      </c>
      <c r="ES925" s="118">
        <f t="shared" si="3287"/>
        <v>1.1767000000000001</v>
      </c>
    </row>
    <row r="926" spans="3:149" s="1" customFormat="1" ht="14.25" x14ac:dyDescent="0.25">
      <c r="C926" s="79" t="s">
        <v>650</v>
      </c>
      <c r="D926" s="80"/>
      <c r="E926" s="79"/>
      <c r="F926" s="81" t="s">
        <v>584</v>
      </c>
      <c r="G926" s="82"/>
      <c r="H926" s="82"/>
      <c r="I926" s="83"/>
      <c r="J926" s="83"/>
      <c r="L926" s="84"/>
      <c r="M926" s="85"/>
      <c r="N926" s="83"/>
      <c r="P926" s="84"/>
      <c r="Q926" s="85"/>
      <c r="R926" s="83"/>
      <c r="T926" s="84"/>
      <c r="U926" s="85"/>
      <c r="V926" s="83"/>
      <c r="X926" s="84"/>
      <c r="Y926" s="85"/>
      <c r="Z926" s="83"/>
      <c r="AB926" s="84"/>
      <c r="AC926" s="85"/>
      <c r="AD926" s="83"/>
      <c r="AF926" s="84"/>
      <c r="AG926" s="85"/>
      <c r="AH926" s="83"/>
      <c r="AJ926" s="84"/>
      <c r="AK926" s="85"/>
      <c r="AL926" s="83"/>
      <c r="AN926" s="84"/>
      <c r="AO926" s="85"/>
      <c r="AP926" s="83"/>
      <c r="AR926" s="84"/>
      <c r="AS926" s="85"/>
      <c r="AT926" s="83"/>
      <c r="AV926" s="84"/>
      <c r="AW926" s="85"/>
      <c r="AX926" s="83"/>
      <c r="AZ926" s="84"/>
      <c r="BA926" s="85"/>
      <c r="BB926" s="83"/>
      <c r="BD926" s="84"/>
      <c r="BE926" s="85"/>
      <c r="BF926" s="83"/>
      <c r="BH926" s="84"/>
      <c r="BI926" s="85"/>
      <c r="BJ926" s="83"/>
      <c r="BL926" s="84"/>
      <c r="BM926" s="85"/>
      <c r="BN926" s="83"/>
      <c r="BP926" s="84"/>
      <c r="BQ926" s="85"/>
      <c r="BR926" s="83"/>
      <c r="BT926" s="84"/>
      <c r="BU926" s="85"/>
      <c r="BV926" s="83"/>
      <c r="BX926" s="84"/>
      <c r="BY926" s="85"/>
      <c r="BZ926" s="83"/>
      <c r="CB926" s="84"/>
      <c r="CC926" s="85"/>
      <c r="CD926" s="83"/>
      <c r="CF926" s="84"/>
      <c r="CG926" s="85"/>
      <c r="CH926" s="83"/>
      <c r="CJ926" s="84"/>
      <c r="CK926" s="85"/>
      <c r="CL926" s="83"/>
      <c r="CN926" s="84"/>
      <c r="CO926" s="85"/>
      <c r="CP926" s="83"/>
      <c r="CR926" s="84"/>
      <c r="CS926" s="85"/>
      <c r="CT926" s="83"/>
      <c r="CV926" s="84"/>
      <c r="CW926" s="85"/>
      <c r="CX926" s="83"/>
      <c r="CZ926" s="84"/>
      <c r="DA926" s="85"/>
      <c r="DB926" s="83"/>
      <c r="DD926" s="84"/>
      <c r="DE926" s="85"/>
      <c r="DF926" s="83"/>
      <c r="DH926" s="84"/>
      <c r="DI926" s="85"/>
      <c r="DJ926" s="83"/>
      <c r="DL926" s="84"/>
      <c r="DM926" s="85"/>
      <c r="DN926" s="83"/>
      <c r="DP926" s="84"/>
      <c r="DQ926" s="85"/>
      <c r="DR926" s="83"/>
      <c r="DT926" s="84"/>
      <c r="DU926" s="85"/>
      <c r="DV926" s="83"/>
      <c r="DX926" s="84"/>
      <c r="DY926" s="85"/>
      <c r="DZ926" s="83"/>
      <c r="EB926" s="84"/>
      <c r="EC926" s="85"/>
      <c r="ED926" s="83"/>
      <c r="EF926" s="84"/>
      <c r="EG926" s="85"/>
      <c r="EH926" s="83"/>
      <c r="EJ926" s="84"/>
      <c r="EK926" s="85"/>
      <c r="EL926" s="83"/>
      <c r="EN926" s="109"/>
      <c r="EO926" s="29">
        <f t="shared" si="3459"/>
        <v>0</v>
      </c>
      <c r="EP926" s="29">
        <f t="shared" si="3423"/>
        <v>0</v>
      </c>
      <c r="EQ926" s="4" t="b">
        <f t="shared" si="3424"/>
        <v>1</v>
      </c>
      <c r="ES926" s="118">
        <f t="shared" si="3287"/>
        <v>1.1767000000000001</v>
      </c>
    </row>
    <row r="927" spans="3:149" ht="14.25" x14ac:dyDescent="0.25">
      <c r="C927" s="24" t="s">
        <v>651</v>
      </c>
      <c r="D927" s="43">
        <f>_xlfn.XLOOKUP($C927,[28]PSP!$C:$C,[28]PSP!$D:$D)</f>
        <v>2306066</v>
      </c>
      <c r="E927" s="24" t="str">
        <f>_xlfn.XLOOKUP($C927,[28]PSP!$C:$C,[28]PSP!$E:$E)</f>
        <v>SICRO SERVIÇO</v>
      </c>
      <c r="F927" s="25" t="str">
        <f>_xlfn.XLOOKUP($C927,[28]PSP!$C:$C,[28]PSP!$F:$F)</f>
        <v>ESTACA RAIZ PERFURADA NO SOLO COM D = 40 CM - CONFECÇÃO</v>
      </c>
      <c r="G927" s="26" t="str">
        <f>_xlfn.XLOOKUP($C927,[28]PSP!$C:$C,[28]PSP!$G:$G)</f>
        <v>M</v>
      </c>
      <c r="H927" s="53">
        <f>_xlfn.XLOOKUP($C927,[28]PSP!$C:$C,[28]PSP!$H:$H)</f>
        <v>17730</v>
      </c>
      <c r="I927" s="28">
        <f>_xlfn.XLOOKUP($C927,[28]PSP!$C:$C,[28]PSP!$I:$I)</f>
        <v>6737931.9000000004</v>
      </c>
      <c r="J927" s="28">
        <f t="shared" ref="J927:J929" si="3460">IF(LEFT(D927,6)="COT.IS",I927,I927*(1+$J$7))</f>
        <v>7928524.4667300014</v>
      </c>
      <c r="K927" s="29"/>
      <c r="L927" s="54">
        <f>_xlfn.XLOOKUP($C927,[28]PSP!$C:$C,[28]PSP!$L:$L)</f>
        <v>120</v>
      </c>
      <c r="M927" s="27">
        <f>_xlfn.XLOOKUP($C927,[28]PSP!$C:$C,[28]PSP!$M:$M)</f>
        <v>380.03</v>
      </c>
      <c r="N927" s="28">
        <f t="shared" ref="N927:N929" si="3461">TRUNC(M927*L927,2)</f>
        <v>45603.6</v>
      </c>
      <c r="O927" s="29"/>
      <c r="P927" s="54" t="str">
        <f>_xlfn.XLOOKUP($C927,[28]PSP!$C:$C,[28]PSP!$P:$P)</f>
        <v>0</v>
      </c>
      <c r="Q927" s="27">
        <f>_xlfn.XLOOKUP($C927,[28]PSP!$C:$C,[28]PSP!$Q:$Q)</f>
        <v>380.03</v>
      </c>
      <c r="R927" s="28">
        <f t="shared" ref="R927:R929" si="3462">TRUNC(Q927*P927,2)</f>
        <v>0</v>
      </c>
      <c r="S927" s="29"/>
      <c r="T927" s="54" t="str">
        <f>_xlfn.XLOOKUP($C927,[28]PSP!$C:$C,[28]PSP!$T:$T)</f>
        <v>0</v>
      </c>
      <c r="U927" s="27">
        <f>_xlfn.XLOOKUP($C927,[28]PSP!$C:$C,[28]PSP!$U:$U)</f>
        <v>380.03</v>
      </c>
      <c r="V927" s="28">
        <f t="shared" ref="V927:V929" si="3463">TRUNC(U927*T927,2)</f>
        <v>0</v>
      </c>
      <c r="W927" s="29"/>
      <c r="X927" s="54" t="str">
        <f>_xlfn.XLOOKUP($C927,[28]PSP!$C:$C,[28]PSP!$X:$X)</f>
        <v>0</v>
      </c>
      <c r="Y927" s="27">
        <f>_xlfn.XLOOKUP($C927,[28]PSP!$C:$C,[28]PSP!$Y:$Y)</f>
        <v>380.03</v>
      </c>
      <c r="Z927" s="28">
        <f t="shared" ref="Z927:Z929" si="3464">TRUNC(Y927*X927,2)</f>
        <v>0</v>
      </c>
      <c r="AA927" s="29"/>
      <c r="AB927" s="54">
        <f>_xlfn.XLOOKUP($C927,[28]PSP!$C:$C,[28]PSP!$AB:$AB)</f>
        <v>420</v>
      </c>
      <c r="AC927" s="27">
        <f>_xlfn.XLOOKUP($C927,[28]PSP!$C:$C,[28]PSP!$AC:$AC)</f>
        <v>380.03</v>
      </c>
      <c r="AD927" s="28">
        <f t="shared" ref="AD927:AD929" si="3465">TRUNC(AC927*AB927,2)</f>
        <v>159612.6</v>
      </c>
      <c r="AE927" s="29"/>
      <c r="AF927" s="54" t="str">
        <f>_xlfn.XLOOKUP($C927,[28]PSP!$C:$C,[28]PSP!$AF:$AF)</f>
        <v>0</v>
      </c>
      <c r="AG927" s="27">
        <f>_xlfn.XLOOKUP($C927,[28]PSP!$C:$C,[28]PSP!$AG:$AG)</f>
        <v>380.03</v>
      </c>
      <c r="AH927" s="28">
        <f t="shared" ref="AH927:AH929" si="3466">TRUNC(AG927*AF927,2)</f>
        <v>0</v>
      </c>
      <c r="AI927" s="29"/>
      <c r="AJ927" s="54" t="str">
        <f>_xlfn.XLOOKUP($C927,[28]PSP!$C:$C,[28]PSP!$AJ:$AJ)</f>
        <v>0</v>
      </c>
      <c r="AK927" s="27">
        <f>_xlfn.XLOOKUP($C927,[28]PSP!$C:$C,[28]PSP!$AK:$AK)</f>
        <v>380.03</v>
      </c>
      <c r="AL927" s="28">
        <f t="shared" ref="AL927:AL929" si="3467">TRUNC(AK927*AJ927,2)</f>
        <v>0</v>
      </c>
      <c r="AM927" s="29"/>
      <c r="AN927" s="54">
        <f>_xlfn.XLOOKUP($C927,[28]PSP!$C:$C,[28]PSP!$AN:$AN)</f>
        <v>1620</v>
      </c>
      <c r="AO927" s="27">
        <f>_xlfn.XLOOKUP($C927,[28]PSP!$C:$C,[28]PSP!$AO:$AO)</f>
        <v>380.03</v>
      </c>
      <c r="AP927" s="28">
        <f t="shared" ref="AP927:AP929" si="3468">TRUNC(AO927*AN927,2)</f>
        <v>615648.6</v>
      </c>
      <c r="AQ927" s="29"/>
      <c r="AR927" s="54" t="str">
        <f>_xlfn.XLOOKUP($C927,[28]PSP!$C:$C,[28]PSP!$AR:$AR)</f>
        <v>0</v>
      </c>
      <c r="AS927" s="27">
        <f>_xlfn.XLOOKUP($C927,[28]PSP!$C:$C,[28]PSP!$AS:$AS)</f>
        <v>380.03</v>
      </c>
      <c r="AT927" s="28">
        <f t="shared" ref="AT927:AT929" si="3469">TRUNC(AS927*AR927,2)</f>
        <v>0</v>
      </c>
      <c r="AU927" s="29"/>
      <c r="AV927" s="54">
        <f>_xlfn.XLOOKUP($C927,[28]PSP!$C:$C,[28]PSP!$AV:$AV)</f>
        <v>300</v>
      </c>
      <c r="AW927" s="27">
        <f>_xlfn.XLOOKUP($C927,[28]PSP!$C:$C,[28]PSP!$AW:$AW)</f>
        <v>380.03</v>
      </c>
      <c r="AX927" s="28">
        <f t="shared" ref="AX927:AX929" si="3470">TRUNC(AW927*AV927,2)</f>
        <v>114009</v>
      </c>
      <c r="AY927" s="29"/>
      <c r="AZ927" s="54">
        <f>_xlfn.XLOOKUP($C927,[28]PSP!$C:$C,[28]PSP!$AZ:$AZ)</f>
        <v>300</v>
      </c>
      <c r="BA927" s="27">
        <f>_xlfn.XLOOKUP($C927,[28]PSP!$C:$C,[28]PSP!$BA:$BA)</f>
        <v>380.03</v>
      </c>
      <c r="BB927" s="28">
        <f t="shared" ref="BB927:BB929" si="3471">TRUNC(BA927*AZ927,2)</f>
        <v>114009</v>
      </c>
      <c r="BC927" s="29"/>
      <c r="BD927" s="54">
        <f>_xlfn.XLOOKUP($C927,[28]PSP!$C:$C,[28]PSP!$BD:$BD)</f>
        <v>570</v>
      </c>
      <c r="BE927" s="27">
        <f>_xlfn.XLOOKUP($C927,[28]PSP!$C:$C,[28]PSP!$BE:$BE)</f>
        <v>380.03</v>
      </c>
      <c r="BF927" s="28">
        <f t="shared" ref="BF927:BF929" si="3472">TRUNC(BE927*BD927,2)</f>
        <v>216617.1</v>
      </c>
      <c r="BG927" s="29"/>
      <c r="BH927" s="54">
        <f>_xlfn.XLOOKUP($C927,[28]PSP!$C:$C,[28]PSP!$BH:$BH)</f>
        <v>660</v>
      </c>
      <c r="BI927" s="27">
        <f>_xlfn.XLOOKUP($C927,[28]PSP!$C:$C,[28]PSP!$BI:$BI)</f>
        <v>380.03</v>
      </c>
      <c r="BJ927" s="28">
        <f t="shared" ref="BJ927:BJ929" si="3473">TRUNC(BI927*BH927,2)</f>
        <v>250819.8</v>
      </c>
      <c r="BK927" s="29"/>
      <c r="BL927" s="54">
        <f>_xlfn.XLOOKUP($C927,[28]PSP!$C:$C,[28]PSP!$BL:$BL)</f>
        <v>60</v>
      </c>
      <c r="BM927" s="27">
        <f>_xlfn.XLOOKUP($C927,[28]PSP!$C:$C,[28]PSP!$BM:$BM)</f>
        <v>380.03</v>
      </c>
      <c r="BN927" s="28">
        <f t="shared" ref="BN927:BN929" si="3474">TRUNC(BM927*BL927,2)</f>
        <v>22801.8</v>
      </c>
      <c r="BO927" s="29"/>
      <c r="BP927" s="54" t="str">
        <f>_xlfn.XLOOKUP($C927,[28]PSP!$C:$C,[28]PSP!$BP:$BP)</f>
        <v>0</v>
      </c>
      <c r="BQ927" s="27">
        <f>_xlfn.XLOOKUP($C927,[28]PSP!$C:$C,[28]PSP!$BQ:$BQ)</f>
        <v>380.03</v>
      </c>
      <c r="BR927" s="28">
        <f t="shared" ref="BR927:BR929" si="3475">TRUNC(BQ927*BP927,2)</f>
        <v>0</v>
      </c>
      <c r="BS927" s="29"/>
      <c r="BT927" s="54">
        <f>_xlfn.XLOOKUP($C927,[28]PSP!$C:$C,[28]PSP!$BT:$BT)</f>
        <v>300</v>
      </c>
      <c r="BU927" s="27">
        <f>_xlfn.XLOOKUP($C927,[28]PSP!$C:$C,[28]PSP!$BU:$BU)</f>
        <v>380.03</v>
      </c>
      <c r="BV927" s="28">
        <f t="shared" ref="BV927:BV929" si="3476">TRUNC(BU927*BT927,2)</f>
        <v>114009</v>
      </c>
      <c r="BW927" s="29"/>
      <c r="BX927" s="54">
        <f>_xlfn.XLOOKUP($C927,[28]PSP!$C:$C,[28]PSP!$BX:$BX)</f>
        <v>660</v>
      </c>
      <c r="BY927" s="27">
        <f>_xlfn.XLOOKUP($C927,[28]PSP!$C:$C,[28]PSP!$BY:$BY)</f>
        <v>380.03</v>
      </c>
      <c r="BZ927" s="28">
        <f t="shared" ref="BZ927:BZ929" si="3477">TRUNC(BY927*BX927,2)</f>
        <v>250819.8</v>
      </c>
      <c r="CA927" s="29"/>
      <c r="CB927" s="54">
        <f>_xlfn.XLOOKUP($C927,[28]PSP!$C:$C,[28]PSP!$CB:$CB)</f>
        <v>840</v>
      </c>
      <c r="CC927" s="27">
        <f>_xlfn.XLOOKUP($C927,[28]PSP!$C:$C,[28]PSP!$CC:$CC)</f>
        <v>380.03</v>
      </c>
      <c r="CD927" s="28">
        <f t="shared" ref="CD927:CD929" si="3478">TRUNC(CC927*CB927,2)</f>
        <v>319225.2</v>
      </c>
      <c r="CE927" s="29"/>
      <c r="CF927" s="54">
        <f>_xlfn.XLOOKUP($C927,[28]PSP!$C:$C,[28]PSP!$CF:$CF)</f>
        <v>1980</v>
      </c>
      <c r="CG927" s="27">
        <f>_xlfn.XLOOKUP($C927,[28]PSP!$C:$C,[28]PSP!$CG:$CG)</f>
        <v>380.03</v>
      </c>
      <c r="CH927" s="28">
        <f t="shared" ref="CH927:CH929" si="3479">TRUNC(CG927*CF927,2)</f>
        <v>752459.4</v>
      </c>
      <c r="CI927" s="29"/>
      <c r="CJ927" s="54">
        <f>_xlfn.XLOOKUP($C927,[28]PSP!$C:$C,[28]PSP!$CJ:$CJ)</f>
        <v>300</v>
      </c>
      <c r="CK927" s="27">
        <f>_xlfn.XLOOKUP($C927,[28]PSP!$C:$C,[28]PSP!$CK:$CK)</f>
        <v>380.03</v>
      </c>
      <c r="CL927" s="28">
        <f t="shared" ref="CL927:CL929" si="3480">TRUNC(CK927*CJ927,2)</f>
        <v>114009</v>
      </c>
      <c r="CM927" s="29"/>
      <c r="CN927" s="54">
        <f>_xlfn.XLOOKUP($C927,[28]PSP!$C:$C,[28]PSP!$CN:$CN)</f>
        <v>900</v>
      </c>
      <c r="CO927" s="27">
        <f>_xlfn.XLOOKUP($C927,[28]PSP!$C:$C,[28]PSP!$CO:$CO)</f>
        <v>380.03</v>
      </c>
      <c r="CP927" s="28">
        <f t="shared" ref="CP927:CP929" si="3481">TRUNC(CO927*CN927,2)</f>
        <v>342027</v>
      </c>
      <c r="CQ927" s="29"/>
      <c r="CR927" s="54" t="str">
        <f>_xlfn.XLOOKUP($C927,[28]PSP!$C:$C,[28]PSP!$CR:$CR)</f>
        <v>0</v>
      </c>
      <c r="CS927" s="27">
        <f>_xlfn.XLOOKUP($C927,[28]PSP!$C:$C,[28]PSP!$CS:$CS)</f>
        <v>380.03</v>
      </c>
      <c r="CT927" s="28">
        <f t="shared" ref="CT927:CT929" si="3482">TRUNC(CS927*CR927,2)</f>
        <v>0</v>
      </c>
      <c r="CU927" s="29"/>
      <c r="CV927" s="54">
        <f>_xlfn.XLOOKUP($C927,[28]PSP!$C:$C,[28]PSP!$CV:$CV)</f>
        <v>540</v>
      </c>
      <c r="CW927" s="27">
        <f>_xlfn.XLOOKUP($C927,[28]PSP!$C:$C,[28]PSP!$CW:$CW)</f>
        <v>380.03</v>
      </c>
      <c r="CX927" s="28">
        <f t="shared" ref="CX927:CX929" si="3483">TRUNC(CW927*CV927,2)</f>
        <v>205216.2</v>
      </c>
      <c r="CY927" s="29"/>
      <c r="CZ927" s="54">
        <f>_xlfn.XLOOKUP($C927,[28]PSP!$C:$C,[28]PSP!$CZ:$CZ)</f>
        <v>1740</v>
      </c>
      <c r="DA927" s="27">
        <f>_xlfn.XLOOKUP($C927,[28]PSP!$C:$C,[28]PSP!$DA:$DA)</f>
        <v>380.03</v>
      </c>
      <c r="DB927" s="28">
        <f t="shared" ref="DB927:DB929" si="3484">TRUNC(DA927*CZ927,2)</f>
        <v>661252.19999999995</v>
      </c>
      <c r="DC927" s="29"/>
      <c r="DD927" s="54">
        <f>_xlfn.XLOOKUP($C927,[28]PSP!$C:$C,[28]PSP!$DD:$DD)</f>
        <v>1920</v>
      </c>
      <c r="DE927" s="27">
        <f>_xlfn.XLOOKUP($C927,[28]PSP!$C:$C,[28]PSP!$DE:$DE)</f>
        <v>380.03</v>
      </c>
      <c r="DF927" s="28">
        <f t="shared" ref="DF927:DF929" si="3485">TRUNC(DE927*DD927,2)</f>
        <v>729657.6</v>
      </c>
      <c r="DG927" s="29"/>
      <c r="DH927" s="54" t="str">
        <f>_xlfn.XLOOKUP($C927,[28]PSP!$C:$C,[28]PSP!$DH:$DH)</f>
        <v>0</v>
      </c>
      <c r="DI927" s="27">
        <f>_xlfn.XLOOKUP($C927,[28]PSP!$C:$C,[28]PSP!$DI:$DI)</f>
        <v>380.03</v>
      </c>
      <c r="DJ927" s="28">
        <f t="shared" ref="DJ927:DJ929" si="3486">TRUNC(DI927*DH927,2)</f>
        <v>0</v>
      </c>
      <c r="DK927" s="29"/>
      <c r="DL927" s="54" t="str">
        <f>_xlfn.XLOOKUP($C927,[28]PSP!$C:$C,[28]PSP!$DL:$DL)</f>
        <v>0</v>
      </c>
      <c r="DM927" s="27">
        <f>_xlfn.XLOOKUP($C927,[28]PSP!$C:$C,[28]PSP!$DM:$DM)</f>
        <v>380.03</v>
      </c>
      <c r="DN927" s="28">
        <f t="shared" ref="DN927:DN929" si="3487">TRUNC(DM927*DL927,2)</f>
        <v>0</v>
      </c>
      <c r="DO927" s="29"/>
      <c r="DP927" s="54">
        <f>_xlfn.XLOOKUP($C927,[28]PSP!$C:$C,[28]PSP!$DP:$DP)</f>
        <v>1560</v>
      </c>
      <c r="DQ927" s="27">
        <f>_xlfn.XLOOKUP($C927,[28]PSP!$C:$C,[28]PSP!$DQ:$DQ)</f>
        <v>380.03</v>
      </c>
      <c r="DR927" s="28">
        <f t="shared" ref="DR927:DR929" si="3488">TRUNC(DQ927*DP927,2)</f>
        <v>592846.80000000005</v>
      </c>
      <c r="DS927" s="29"/>
      <c r="DT927" s="54" t="str">
        <f>_xlfn.XLOOKUP($C927,[28]PSP!$C:$C,[28]PSP!$DT:$DT)</f>
        <v>0</v>
      </c>
      <c r="DU927" s="27">
        <f>_xlfn.XLOOKUP($C927,[28]PSP!$C:$C,[28]PSP!$DU:$DU)</f>
        <v>380.03</v>
      </c>
      <c r="DV927" s="28">
        <f t="shared" ref="DV927:DV929" si="3489">TRUNC(DU927*DT927,2)</f>
        <v>0</v>
      </c>
      <c r="DW927" s="29"/>
      <c r="DX927" s="54" t="str">
        <f>_xlfn.XLOOKUP($C927,[28]PSP!$C:$C,[28]PSP!$DX:$DX)</f>
        <v>0</v>
      </c>
      <c r="DY927" s="27">
        <f>_xlfn.XLOOKUP($C927,[28]PSP!$C:$C,[28]PSP!$DY:$DY)</f>
        <v>380.03</v>
      </c>
      <c r="DZ927" s="28">
        <f t="shared" ref="DZ927:DZ929" si="3490">TRUNC(DY927*DX927,2)</f>
        <v>0</v>
      </c>
      <c r="EA927" s="29"/>
      <c r="EB927" s="54">
        <f>_xlfn.XLOOKUP($C927,[28]PSP!$C:$C,[28]PSP!$EB:$EB)</f>
        <v>1740</v>
      </c>
      <c r="EC927" s="27">
        <f>_xlfn.XLOOKUP($C927,[28]PSP!$C:$C,[28]PSP!$EC:$EC)</f>
        <v>380.03</v>
      </c>
      <c r="ED927" s="28">
        <f t="shared" ref="ED927:ED929" si="3491">TRUNC(EC927*EB927,2)</f>
        <v>661252.19999999995</v>
      </c>
      <c r="EE927" s="29"/>
      <c r="EF927" s="54">
        <f>_xlfn.XLOOKUP($C927,[28]PSP!$C:$C,[28]PSP!$EF:$EF)</f>
        <v>600</v>
      </c>
      <c r="EG927" s="27">
        <f>_xlfn.XLOOKUP($C927,[28]PSP!$C:$C,[28]PSP!$EG:$EG)</f>
        <v>380.03</v>
      </c>
      <c r="EH927" s="28">
        <f t="shared" ref="EH927:EH929" si="3492">TRUNC(EG927*EF927,2)</f>
        <v>228018</v>
      </c>
      <c r="EI927" s="29"/>
      <c r="EJ927" s="54">
        <f>_xlfn.XLOOKUP($C927,[28]PSP!$C:$C,[28]PSP!$EJ:$EJ)</f>
        <v>600</v>
      </c>
      <c r="EK927" s="27">
        <f>_xlfn.XLOOKUP($C927,[28]PSP!$C:$C,[28]PSP!$EK:$EK)</f>
        <v>380.03</v>
      </c>
      <c r="EL927" s="28">
        <f t="shared" ref="EL927:EL929" si="3493">TRUNC(EK927*EJ927,2)</f>
        <v>228018</v>
      </c>
      <c r="EM927" s="29"/>
      <c r="EN927" s="108"/>
      <c r="EO927" s="29">
        <f t="shared" si="3459"/>
        <v>6737931.8999999985</v>
      </c>
      <c r="EP927" s="29">
        <f t="shared" si="3423"/>
        <v>6737931.9000000004</v>
      </c>
      <c r="EQ927" s="4" t="b">
        <f t="shared" si="3424"/>
        <v>1</v>
      </c>
      <c r="ES927" s="118">
        <f t="shared" si="3287"/>
        <v>1.1767000000000001</v>
      </c>
    </row>
    <row r="928" spans="3:149" ht="14.25" x14ac:dyDescent="0.25">
      <c r="C928" s="24" t="s">
        <v>652</v>
      </c>
      <c r="D928" s="43">
        <f>_xlfn.XLOOKUP($C928,[28]PSP!$C:$C,[28]PSP!$D:$D)</f>
        <v>2306065</v>
      </c>
      <c r="E928" s="24" t="str">
        <f>_xlfn.XLOOKUP($C928,[28]PSP!$C:$C,[28]PSP!$E:$E)</f>
        <v>SICRO SERVIÇO</v>
      </c>
      <c r="F928" s="25" t="str">
        <f>_xlfn.XLOOKUP($C928,[28]PSP!$C:$C,[28]PSP!$F:$F)</f>
        <v>ESTACA RAIZ PERFURADA NO SOLO COM D = 31 CM - CONFECÇÃO</v>
      </c>
      <c r="G928" s="26" t="str">
        <f>_xlfn.XLOOKUP($C928,[28]PSP!$C:$C,[28]PSP!$G:$G)</f>
        <v>M</v>
      </c>
      <c r="H928" s="53">
        <f>_xlfn.XLOOKUP($C928,[28]PSP!$C:$C,[28]PSP!$H:$H)</f>
        <v>5910</v>
      </c>
      <c r="I928" s="28">
        <f>_xlfn.XLOOKUP($C928,[28]PSP!$C:$C,[28]PSP!$I:$I)</f>
        <v>1882216.8</v>
      </c>
      <c r="J928" s="28">
        <f t="shared" si="3460"/>
        <v>2214804.50856</v>
      </c>
      <c r="K928" s="29"/>
      <c r="L928" s="54">
        <f>_xlfn.XLOOKUP($C928,[28]PSP!$C:$C,[28]PSP!$L:$L)</f>
        <v>40</v>
      </c>
      <c r="M928" s="27">
        <f>_xlfn.XLOOKUP($C928,[28]PSP!$C:$C,[28]PSP!$M:$M)</f>
        <v>318.48</v>
      </c>
      <c r="N928" s="28">
        <f t="shared" si="3461"/>
        <v>12739.2</v>
      </c>
      <c r="O928" s="29"/>
      <c r="P928" s="54" t="str">
        <f>_xlfn.XLOOKUP($C928,[28]PSP!$C:$C,[28]PSP!$P:$P)</f>
        <v>0</v>
      </c>
      <c r="Q928" s="27">
        <f>_xlfn.XLOOKUP($C928,[28]PSP!$C:$C,[28]PSP!$Q:$Q)</f>
        <v>318.48</v>
      </c>
      <c r="R928" s="28">
        <f t="shared" si="3462"/>
        <v>0</v>
      </c>
      <c r="S928" s="29"/>
      <c r="T928" s="54" t="str">
        <f>_xlfn.XLOOKUP($C928,[28]PSP!$C:$C,[28]PSP!$T:$T)</f>
        <v>0</v>
      </c>
      <c r="U928" s="27">
        <f>_xlfn.XLOOKUP($C928,[28]PSP!$C:$C,[28]PSP!$U:$U)</f>
        <v>318.48</v>
      </c>
      <c r="V928" s="28">
        <f t="shared" si="3463"/>
        <v>0</v>
      </c>
      <c r="W928" s="29"/>
      <c r="X928" s="54" t="str">
        <f>_xlfn.XLOOKUP($C928,[28]PSP!$C:$C,[28]PSP!$X:$X)</f>
        <v>0</v>
      </c>
      <c r="Y928" s="27">
        <f>_xlfn.XLOOKUP($C928,[28]PSP!$C:$C,[28]PSP!$Y:$Y)</f>
        <v>318.48</v>
      </c>
      <c r="Z928" s="28">
        <f t="shared" si="3464"/>
        <v>0</v>
      </c>
      <c r="AA928" s="29"/>
      <c r="AB928" s="54">
        <f>_xlfn.XLOOKUP($C928,[28]PSP!$C:$C,[28]PSP!$AB:$AB)</f>
        <v>140</v>
      </c>
      <c r="AC928" s="27">
        <f>_xlfn.XLOOKUP($C928,[28]PSP!$C:$C,[28]PSP!$AC:$AC)</f>
        <v>318.48</v>
      </c>
      <c r="AD928" s="28">
        <f t="shared" si="3465"/>
        <v>44587.199999999997</v>
      </c>
      <c r="AE928" s="29"/>
      <c r="AF928" s="54" t="str">
        <f>_xlfn.XLOOKUP($C928,[28]PSP!$C:$C,[28]PSP!$AF:$AF)</f>
        <v>0</v>
      </c>
      <c r="AG928" s="27">
        <f>_xlfn.XLOOKUP($C928,[28]PSP!$C:$C,[28]PSP!$AG:$AG)</f>
        <v>318.48</v>
      </c>
      <c r="AH928" s="28">
        <f t="shared" si="3466"/>
        <v>0</v>
      </c>
      <c r="AI928" s="29"/>
      <c r="AJ928" s="54" t="str">
        <f>_xlfn.XLOOKUP($C928,[28]PSP!$C:$C,[28]PSP!$AJ:$AJ)</f>
        <v>0</v>
      </c>
      <c r="AK928" s="27">
        <f>_xlfn.XLOOKUP($C928,[28]PSP!$C:$C,[28]PSP!$AK:$AK)</f>
        <v>318.48</v>
      </c>
      <c r="AL928" s="28">
        <f t="shared" si="3467"/>
        <v>0</v>
      </c>
      <c r="AM928" s="29"/>
      <c r="AN928" s="54">
        <f>_xlfn.XLOOKUP($C928,[28]PSP!$C:$C,[28]PSP!$AN:$AN)</f>
        <v>540</v>
      </c>
      <c r="AO928" s="27">
        <f>_xlfn.XLOOKUP($C928,[28]PSP!$C:$C,[28]PSP!$AO:$AO)</f>
        <v>318.48</v>
      </c>
      <c r="AP928" s="28">
        <f t="shared" si="3468"/>
        <v>171979.2</v>
      </c>
      <c r="AQ928" s="29"/>
      <c r="AR928" s="54" t="str">
        <f>_xlfn.XLOOKUP($C928,[28]PSP!$C:$C,[28]PSP!$AR:$AR)</f>
        <v>0</v>
      </c>
      <c r="AS928" s="27">
        <f>_xlfn.XLOOKUP($C928,[28]PSP!$C:$C,[28]PSP!$AS:$AS)</f>
        <v>318.48</v>
      </c>
      <c r="AT928" s="28">
        <f t="shared" si="3469"/>
        <v>0</v>
      </c>
      <c r="AU928" s="29"/>
      <c r="AV928" s="54">
        <f>_xlfn.XLOOKUP($C928,[28]PSP!$C:$C,[28]PSP!$AV:$AV)</f>
        <v>100</v>
      </c>
      <c r="AW928" s="27">
        <f>_xlfn.XLOOKUP($C928,[28]PSP!$C:$C,[28]PSP!$AW:$AW)</f>
        <v>318.48</v>
      </c>
      <c r="AX928" s="28">
        <f t="shared" si="3470"/>
        <v>31848</v>
      </c>
      <c r="AY928" s="29"/>
      <c r="AZ928" s="54">
        <f>_xlfn.XLOOKUP($C928,[28]PSP!$C:$C,[28]PSP!$AZ:$AZ)</f>
        <v>100</v>
      </c>
      <c r="BA928" s="27">
        <f>_xlfn.XLOOKUP($C928,[28]PSP!$C:$C,[28]PSP!$BA:$BA)</f>
        <v>318.48</v>
      </c>
      <c r="BB928" s="28">
        <f t="shared" si="3471"/>
        <v>31848</v>
      </c>
      <c r="BC928" s="29"/>
      <c r="BD928" s="54">
        <f>_xlfn.XLOOKUP($C928,[28]PSP!$C:$C,[28]PSP!$BD:$BD)</f>
        <v>190</v>
      </c>
      <c r="BE928" s="27">
        <f>_xlfn.XLOOKUP($C928,[28]PSP!$C:$C,[28]PSP!$BE:$BE)</f>
        <v>318.48</v>
      </c>
      <c r="BF928" s="28">
        <f t="shared" si="3472"/>
        <v>60511.199999999997</v>
      </c>
      <c r="BG928" s="29"/>
      <c r="BH928" s="54">
        <f>_xlfn.XLOOKUP($C928,[28]PSP!$C:$C,[28]PSP!$BH:$BH)</f>
        <v>220</v>
      </c>
      <c r="BI928" s="27">
        <f>_xlfn.XLOOKUP($C928,[28]PSP!$C:$C,[28]PSP!$BI:$BI)</f>
        <v>318.48</v>
      </c>
      <c r="BJ928" s="28">
        <f t="shared" si="3473"/>
        <v>70065.600000000006</v>
      </c>
      <c r="BK928" s="29"/>
      <c r="BL928" s="54">
        <f>_xlfn.XLOOKUP($C928,[28]PSP!$C:$C,[28]PSP!$BL:$BL)</f>
        <v>20</v>
      </c>
      <c r="BM928" s="27">
        <f>_xlfn.XLOOKUP($C928,[28]PSP!$C:$C,[28]PSP!$BM:$BM)</f>
        <v>318.48</v>
      </c>
      <c r="BN928" s="28">
        <f t="shared" si="3474"/>
        <v>6369.6</v>
      </c>
      <c r="BO928" s="29"/>
      <c r="BP928" s="54" t="str">
        <f>_xlfn.XLOOKUP($C928,[28]PSP!$C:$C,[28]PSP!$BP:$BP)</f>
        <v>0</v>
      </c>
      <c r="BQ928" s="27">
        <f>_xlfn.XLOOKUP($C928,[28]PSP!$C:$C,[28]PSP!$BQ:$BQ)</f>
        <v>318.48</v>
      </c>
      <c r="BR928" s="28">
        <f t="shared" si="3475"/>
        <v>0</v>
      </c>
      <c r="BS928" s="29"/>
      <c r="BT928" s="54">
        <f>_xlfn.XLOOKUP($C928,[28]PSP!$C:$C,[28]PSP!$BT:$BT)</f>
        <v>100</v>
      </c>
      <c r="BU928" s="27">
        <f>_xlfn.XLOOKUP($C928,[28]PSP!$C:$C,[28]PSP!$BU:$BU)</f>
        <v>318.48</v>
      </c>
      <c r="BV928" s="28">
        <f t="shared" si="3476"/>
        <v>31848</v>
      </c>
      <c r="BW928" s="29"/>
      <c r="BX928" s="54">
        <f>_xlfn.XLOOKUP($C928,[28]PSP!$C:$C,[28]PSP!$BX:$BX)</f>
        <v>220</v>
      </c>
      <c r="BY928" s="27">
        <f>_xlfn.XLOOKUP($C928,[28]PSP!$C:$C,[28]PSP!$BY:$BY)</f>
        <v>318.48</v>
      </c>
      <c r="BZ928" s="28">
        <f t="shared" si="3477"/>
        <v>70065.600000000006</v>
      </c>
      <c r="CA928" s="29"/>
      <c r="CB928" s="54">
        <f>_xlfn.XLOOKUP($C928,[28]PSP!$C:$C,[28]PSP!$CB:$CB)</f>
        <v>280</v>
      </c>
      <c r="CC928" s="27">
        <f>_xlfn.XLOOKUP($C928,[28]PSP!$C:$C,[28]PSP!$CC:$CC)</f>
        <v>318.48</v>
      </c>
      <c r="CD928" s="28">
        <f t="shared" si="3478"/>
        <v>89174.399999999994</v>
      </c>
      <c r="CE928" s="29"/>
      <c r="CF928" s="54">
        <f>_xlfn.XLOOKUP($C928,[28]PSP!$C:$C,[28]PSP!$CF:$CF)</f>
        <v>660</v>
      </c>
      <c r="CG928" s="27">
        <f>_xlfn.XLOOKUP($C928,[28]PSP!$C:$C,[28]PSP!$CG:$CG)</f>
        <v>318.48</v>
      </c>
      <c r="CH928" s="28">
        <f t="shared" si="3479"/>
        <v>210196.8</v>
      </c>
      <c r="CI928" s="29"/>
      <c r="CJ928" s="54">
        <f>_xlfn.XLOOKUP($C928,[28]PSP!$C:$C,[28]PSP!$CJ:$CJ)</f>
        <v>100</v>
      </c>
      <c r="CK928" s="27">
        <f>_xlfn.XLOOKUP($C928,[28]PSP!$C:$C,[28]PSP!$CK:$CK)</f>
        <v>318.48</v>
      </c>
      <c r="CL928" s="28">
        <f t="shared" si="3480"/>
        <v>31848</v>
      </c>
      <c r="CM928" s="29"/>
      <c r="CN928" s="54">
        <f>_xlfn.XLOOKUP($C928,[28]PSP!$C:$C,[28]PSP!$CN:$CN)</f>
        <v>300</v>
      </c>
      <c r="CO928" s="27">
        <f>_xlfn.XLOOKUP($C928,[28]PSP!$C:$C,[28]PSP!$CO:$CO)</f>
        <v>318.48</v>
      </c>
      <c r="CP928" s="28">
        <f t="shared" si="3481"/>
        <v>95544</v>
      </c>
      <c r="CQ928" s="29"/>
      <c r="CR928" s="54" t="str">
        <f>_xlfn.XLOOKUP($C928,[28]PSP!$C:$C,[28]PSP!$CR:$CR)</f>
        <v>0</v>
      </c>
      <c r="CS928" s="27">
        <f>_xlfn.XLOOKUP($C928,[28]PSP!$C:$C,[28]PSP!$CS:$CS)</f>
        <v>318.48</v>
      </c>
      <c r="CT928" s="28">
        <f t="shared" si="3482"/>
        <v>0</v>
      </c>
      <c r="CU928" s="29"/>
      <c r="CV928" s="54">
        <f>_xlfn.XLOOKUP($C928,[28]PSP!$C:$C,[28]PSP!$CV:$CV)</f>
        <v>180</v>
      </c>
      <c r="CW928" s="27">
        <f>_xlfn.XLOOKUP($C928,[28]PSP!$C:$C,[28]PSP!$CW:$CW)</f>
        <v>318.48</v>
      </c>
      <c r="CX928" s="28">
        <f t="shared" si="3483"/>
        <v>57326.400000000001</v>
      </c>
      <c r="CY928" s="29"/>
      <c r="CZ928" s="54">
        <f>_xlfn.XLOOKUP($C928,[28]PSP!$C:$C,[28]PSP!$CZ:$CZ)</f>
        <v>580</v>
      </c>
      <c r="DA928" s="27">
        <f>_xlfn.XLOOKUP($C928,[28]PSP!$C:$C,[28]PSP!$DA:$DA)</f>
        <v>318.48</v>
      </c>
      <c r="DB928" s="28">
        <f t="shared" si="3484"/>
        <v>184718.4</v>
      </c>
      <c r="DC928" s="29"/>
      <c r="DD928" s="54">
        <f>_xlfn.XLOOKUP($C928,[28]PSP!$C:$C,[28]PSP!$DD:$DD)</f>
        <v>640</v>
      </c>
      <c r="DE928" s="27">
        <f>_xlfn.XLOOKUP($C928,[28]PSP!$C:$C,[28]PSP!$DE:$DE)</f>
        <v>318.48</v>
      </c>
      <c r="DF928" s="28">
        <f t="shared" si="3485"/>
        <v>203827.20000000001</v>
      </c>
      <c r="DG928" s="29"/>
      <c r="DH928" s="54" t="str">
        <f>_xlfn.XLOOKUP($C928,[28]PSP!$C:$C,[28]PSP!$DH:$DH)</f>
        <v>0</v>
      </c>
      <c r="DI928" s="27">
        <f>_xlfn.XLOOKUP($C928,[28]PSP!$C:$C,[28]PSP!$DI:$DI)</f>
        <v>318.48</v>
      </c>
      <c r="DJ928" s="28">
        <f t="shared" si="3486"/>
        <v>0</v>
      </c>
      <c r="DK928" s="29"/>
      <c r="DL928" s="54" t="str">
        <f>_xlfn.XLOOKUP($C928,[28]PSP!$C:$C,[28]PSP!$DL:$DL)</f>
        <v>0</v>
      </c>
      <c r="DM928" s="27">
        <f>_xlfn.XLOOKUP($C928,[28]PSP!$C:$C,[28]PSP!$DM:$DM)</f>
        <v>318.48</v>
      </c>
      <c r="DN928" s="28">
        <f t="shared" si="3487"/>
        <v>0</v>
      </c>
      <c r="DO928" s="29"/>
      <c r="DP928" s="54">
        <f>_xlfn.XLOOKUP($C928,[28]PSP!$C:$C,[28]PSP!$DP:$DP)</f>
        <v>520</v>
      </c>
      <c r="DQ928" s="27">
        <f>_xlfn.XLOOKUP($C928,[28]PSP!$C:$C,[28]PSP!$DQ:$DQ)</f>
        <v>318.48</v>
      </c>
      <c r="DR928" s="28">
        <f t="shared" si="3488"/>
        <v>165609.60000000001</v>
      </c>
      <c r="DS928" s="29"/>
      <c r="DT928" s="54" t="str">
        <f>_xlfn.XLOOKUP($C928,[28]PSP!$C:$C,[28]PSP!$DT:$DT)</f>
        <v>0</v>
      </c>
      <c r="DU928" s="27">
        <f>_xlfn.XLOOKUP($C928,[28]PSP!$C:$C,[28]PSP!$DU:$DU)</f>
        <v>318.48</v>
      </c>
      <c r="DV928" s="28">
        <f t="shared" si="3489"/>
        <v>0</v>
      </c>
      <c r="DW928" s="29"/>
      <c r="DX928" s="54" t="str">
        <f>_xlfn.XLOOKUP($C928,[28]PSP!$C:$C,[28]PSP!$DX:$DX)</f>
        <v>0</v>
      </c>
      <c r="DY928" s="27">
        <f>_xlfn.XLOOKUP($C928,[28]PSP!$C:$C,[28]PSP!$DY:$DY)</f>
        <v>318.48</v>
      </c>
      <c r="DZ928" s="28">
        <f t="shared" si="3490"/>
        <v>0</v>
      </c>
      <c r="EA928" s="29"/>
      <c r="EB928" s="54">
        <f>_xlfn.XLOOKUP($C928,[28]PSP!$C:$C,[28]PSP!$EB:$EB)</f>
        <v>580</v>
      </c>
      <c r="EC928" s="27">
        <f>_xlfn.XLOOKUP($C928,[28]PSP!$C:$C,[28]PSP!$EC:$EC)</f>
        <v>318.48</v>
      </c>
      <c r="ED928" s="28">
        <f t="shared" si="3491"/>
        <v>184718.4</v>
      </c>
      <c r="EE928" s="29"/>
      <c r="EF928" s="54">
        <f>_xlfn.XLOOKUP($C928,[28]PSP!$C:$C,[28]PSP!$EF:$EF)</f>
        <v>200</v>
      </c>
      <c r="EG928" s="27">
        <f>_xlfn.XLOOKUP($C928,[28]PSP!$C:$C,[28]PSP!$EG:$EG)</f>
        <v>318.48</v>
      </c>
      <c r="EH928" s="28">
        <f t="shared" si="3492"/>
        <v>63696</v>
      </c>
      <c r="EI928" s="29"/>
      <c r="EJ928" s="54">
        <f>_xlfn.XLOOKUP($C928,[28]PSP!$C:$C,[28]PSP!$EJ:$EJ)</f>
        <v>200</v>
      </c>
      <c r="EK928" s="27">
        <f>_xlfn.XLOOKUP($C928,[28]PSP!$C:$C,[28]PSP!$EK:$EK)</f>
        <v>318.48</v>
      </c>
      <c r="EL928" s="28">
        <f t="shared" si="3493"/>
        <v>63696</v>
      </c>
      <c r="EM928" s="29"/>
      <c r="EN928" s="108"/>
      <c r="EO928" s="29">
        <f t="shared" si="3459"/>
        <v>1882216.8</v>
      </c>
      <c r="EP928" s="29">
        <f t="shared" si="3423"/>
        <v>1882216.8</v>
      </c>
      <c r="EQ928" s="4" t="b">
        <f t="shared" si="3424"/>
        <v>1</v>
      </c>
      <c r="ES928" s="118">
        <f t="shared" si="3287"/>
        <v>1.1767000000000001</v>
      </c>
    </row>
    <row r="929" spans="3:149" ht="14.25" x14ac:dyDescent="0.25">
      <c r="C929" s="24" t="s">
        <v>653</v>
      </c>
      <c r="D929" s="43" t="str">
        <f>_xlfn.XLOOKUP($C929,[28]PSP!$C:$C,[28]PSP!$D:$D)</f>
        <v>COMP_44007</v>
      </c>
      <c r="E929" s="24" t="str">
        <f>_xlfn.XLOOKUP($C929,[28]PSP!$C:$C,[28]PSP!$E:$E)</f>
        <v>COMPOSIÇÃO</v>
      </c>
      <c r="F929" s="25" t="str">
        <f>_xlfn.XLOOKUP($C929,[28]PSP!$C:$C,[28]PSP!$F:$F)</f>
        <v>TAXA DE MOBILIZAÇÃO DE EQUIPAMENTO PARA ESTACA RAIZ</v>
      </c>
      <c r="G929" s="26" t="str">
        <f>_xlfn.XLOOKUP($C929,[28]PSP!$C:$C,[28]PSP!$G:$G)</f>
        <v>UN</v>
      </c>
      <c r="H929" s="53">
        <f>_xlfn.XLOOKUP($C929,[28]PSP!$C:$C,[28]PSP!$H:$H)</f>
        <v>92</v>
      </c>
      <c r="I929" s="28">
        <f>_xlfn.XLOOKUP($C929,[28]PSP!$C:$C,[28]PSP!$I:$I)</f>
        <v>1970433.9200000006</v>
      </c>
      <c r="J929" s="28">
        <f t="shared" si="3460"/>
        <v>2318609.5936640007</v>
      </c>
      <c r="K929" s="29"/>
      <c r="L929" s="54">
        <f>_xlfn.XLOOKUP($C929,[28]PSP!$C:$C,[28]PSP!$L:$L)</f>
        <v>2</v>
      </c>
      <c r="M929" s="27">
        <f>_xlfn.XLOOKUP($C929,[28]PSP!$C:$C,[28]PSP!$M:$M)</f>
        <v>21417.759999999998</v>
      </c>
      <c r="N929" s="28">
        <f t="shared" si="3461"/>
        <v>42835.519999999997</v>
      </c>
      <c r="O929" s="29"/>
      <c r="P929" s="54" t="str">
        <f>_xlfn.XLOOKUP($C929,[28]PSP!$C:$C,[28]PSP!$P:$P)</f>
        <v>0</v>
      </c>
      <c r="Q929" s="27">
        <f>_xlfn.XLOOKUP($C929,[28]PSP!$C:$C,[28]PSP!$Q:$Q)</f>
        <v>21417.759999999998</v>
      </c>
      <c r="R929" s="28">
        <f t="shared" si="3462"/>
        <v>0</v>
      </c>
      <c r="S929" s="29"/>
      <c r="T929" s="54" t="str">
        <f>_xlfn.XLOOKUP($C929,[28]PSP!$C:$C,[28]PSP!$T:$T)</f>
        <v>0</v>
      </c>
      <c r="U929" s="27">
        <f>_xlfn.XLOOKUP($C929,[28]PSP!$C:$C,[28]PSP!$U:$U)</f>
        <v>21417.759999999998</v>
      </c>
      <c r="V929" s="28">
        <f t="shared" si="3463"/>
        <v>0</v>
      </c>
      <c r="W929" s="29"/>
      <c r="X929" s="54" t="str">
        <f>_xlfn.XLOOKUP($C929,[28]PSP!$C:$C,[28]PSP!$X:$X)</f>
        <v>0</v>
      </c>
      <c r="Y929" s="27">
        <f>_xlfn.XLOOKUP($C929,[28]PSP!$C:$C,[28]PSP!$Y:$Y)</f>
        <v>21417.759999999998</v>
      </c>
      <c r="Z929" s="28">
        <f t="shared" si="3464"/>
        <v>0</v>
      </c>
      <c r="AA929" s="29"/>
      <c r="AB929" s="54">
        <f>_xlfn.XLOOKUP($C929,[28]PSP!$C:$C,[28]PSP!$AB:$AB)</f>
        <v>2</v>
      </c>
      <c r="AC929" s="27">
        <f>_xlfn.XLOOKUP($C929,[28]PSP!$C:$C,[28]PSP!$AC:$AC)</f>
        <v>21417.759999999998</v>
      </c>
      <c r="AD929" s="28">
        <f t="shared" si="3465"/>
        <v>42835.519999999997</v>
      </c>
      <c r="AE929" s="29"/>
      <c r="AF929" s="54" t="str">
        <f>_xlfn.XLOOKUP($C929,[28]PSP!$C:$C,[28]PSP!$AF:$AF)</f>
        <v>0</v>
      </c>
      <c r="AG929" s="27">
        <f>_xlfn.XLOOKUP($C929,[28]PSP!$C:$C,[28]PSP!$AG:$AG)</f>
        <v>21417.759999999998</v>
      </c>
      <c r="AH929" s="28">
        <f t="shared" si="3466"/>
        <v>0</v>
      </c>
      <c r="AI929" s="29"/>
      <c r="AJ929" s="54" t="str">
        <f>_xlfn.XLOOKUP($C929,[28]PSP!$C:$C,[28]PSP!$AJ:$AJ)</f>
        <v>0</v>
      </c>
      <c r="AK929" s="27">
        <f>_xlfn.XLOOKUP($C929,[28]PSP!$C:$C,[28]PSP!$AK:$AK)</f>
        <v>21417.759999999998</v>
      </c>
      <c r="AL929" s="28">
        <f t="shared" si="3467"/>
        <v>0</v>
      </c>
      <c r="AM929" s="29"/>
      <c r="AN929" s="54">
        <f>_xlfn.XLOOKUP($C929,[28]PSP!$C:$C,[28]PSP!$AN:$AN)</f>
        <v>8</v>
      </c>
      <c r="AO929" s="27">
        <f>_xlfn.XLOOKUP($C929,[28]PSP!$C:$C,[28]PSP!$AO:$AO)</f>
        <v>21417.759999999998</v>
      </c>
      <c r="AP929" s="28">
        <f t="shared" si="3468"/>
        <v>171342.07999999999</v>
      </c>
      <c r="AQ929" s="29"/>
      <c r="AR929" s="54" t="str">
        <f>_xlfn.XLOOKUP($C929,[28]PSP!$C:$C,[28]PSP!$AR:$AR)</f>
        <v>0</v>
      </c>
      <c r="AS929" s="27">
        <f>_xlfn.XLOOKUP($C929,[28]PSP!$C:$C,[28]PSP!$AS:$AS)</f>
        <v>21417.759999999998</v>
      </c>
      <c r="AT929" s="28">
        <f t="shared" si="3469"/>
        <v>0</v>
      </c>
      <c r="AU929" s="29"/>
      <c r="AV929" s="54">
        <f>_xlfn.XLOOKUP($C929,[28]PSP!$C:$C,[28]PSP!$AV:$AV)</f>
        <v>2</v>
      </c>
      <c r="AW929" s="27">
        <f>_xlfn.XLOOKUP($C929,[28]PSP!$C:$C,[28]PSP!$AW:$AW)</f>
        <v>21417.759999999998</v>
      </c>
      <c r="AX929" s="28">
        <f t="shared" si="3470"/>
        <v>42835.519999999997</v>
      </c>
      <c r="AY929" s="29"/>
      <c r="AZ929" s="54">
        <f>_xlfn.XLOOKUP($C929,[28]PSP!$C:$C,[28]PSP!$AZ:$AZ)</f>
        <v>2</v>
      </c>
      <c r="BA929" s="27">
        <f>_xlfn.XLOOKUP($C929,[28]PSP!$C:$C,[28]PSP!$BA:$BA)</f>
        <v>21417.759999999998</v>
      </c>
      <c r="BB929" s="28">
        <f t="shared" si="3471"/>
        <v>42835.519999999997</v>
      </c>
      <c r="BC929" s="29"/>
      <c r="BD929" s="54">
        <f>_xlfn.XLOOKUP($C929,[28]PSP!$C:$C,[28]PSP!$BD:$BD)</f>
        <v>6</v>
      </c>
      <c r="BE929" s="27">
        <f>_xlfn.XLOOKUP($C929,[28]PSP!$C:$C,[28]PSP!$BE:$BE)</f>
        <v>21417.759999999998</v>
      </c>
      <c r="BF929" s="28">
        <f t="shared" si="3472"/>
        <v>128506.56</v>
      </c>
      <c r="BG929" s="29"/>
      <c r="BH929" s="54">
        <f>_xlfn.XLOOKUP($C929,[28]PSP!$C:$C,[28]PSP!$BH:$BH)</f>
        <v>5</v>
      </c>
      <c r="BI929" s="27">
        <f>_xlfn.XLOOKUP($C929,[28]PSP!$C:$C,[28]PSP!$BI:$BI)</f>
        <v>21417.759999999998</v>
      </c>
      <c r="BJ929" s="28">
        <f t="shared" si="3473"/>
        <v>107088.8</v>
      </c>
      <c r="BK929" s="29"/>
      <c r="BL929" s="54">
        <f>_xlfn.XLOOKUP($C929,[28]PSP!$C:$C,[28]PSP!$BL:$BL)</f>
        <v>1</v>
      </c>
      <c r="BM929" s="27">
        <f>_xlfn.XLOOKUP($C929,[28]PSP!$C:$C,[28]PSP!$BM:$BM)</f>
        <v>21417.759999999998</v>
      </c>
      <c r="BN929" s="28">
        <f t="shared" si="3474"/>
        <v>21417.759999999998</v>
      </c>
      <c r="BO929" s="29"/>
      <c r="BP929" s="54" t="str">
        <f>_xlfn.XLOOKUP($C929,[28]PSP!$C:$C,[28]PSP!$BP:$BP)</f>
        <v>0</v>
      </c>
      <c r="BQ929" s="27">
        <f>_xlfn.XLOOKUP($C929,[28]PSP!$C:$C,[28]PSP!$BQ:$BQ)</f>
        <v>21417.759999999998</v>
      </c>
      <c r="BR929" s="28">
        <f t="shared" si="3475"/>
        <v>0</v>
      </c>
      <c r="BS929" s="29"/>
      <c r="BT929" s="54">
        <f>_xlfn.XLOOKUP($C929,[28]PSP!$C:$C,[28]PSP!$BT:$BT)</f>
        <v>2</v>
      </c>
      <c r="BU929" s="27">
        <f>_xlfn.XLOOKUP($C929,[28]PSP!$C:$C,[28]PSP!$BU:$BU)</f>
        <v>21417.759999999998</v>
      </c>
      <c r="BV929" s="28">
        <f t="shared" si="3476"/>
        <v>42835.519999999997</v>
      </c>
      <c r="BW929" s="29"/>
      <c r="BX929" s="54">
        <f>_xlfn.XLOOKUP($C929,[28]PSP!$C:$C,[28]PSP!$BX:$BX)</f>
        <v>4</v>
      </c>
      <c r="BY929" s="27">
        <f>_xlfn.XLOOKUP($C929,[28]PSP!$C:$C,[28]PSP!$BY:$BY)</f>
        <v>21417.759999999998</v>
      </c>
      <c r="BZ929" s="28">
        <f t="shared" si="3477"/>
        <v>85671.039999999994</v>
      </c>
      <c r="CA929" s="29"/>
      <c r="CB929" s="54">
        <f>_xlfn.XLOOKUP($C929,[28]PSP!$C:$C,[28]PSP!$CB:$CB)</f>
        <v>6</v>
      </c>
      <c r="CC929" s="27">
        <f>_xlfn.XLOOKUP($C929,[28]PSP!$C:$C,[28]PSP!$CC:$CC)</f>
        <v>21417.759999999998</v>
      </c>
      <c r="CD929" s="28">
        <f t="shared" si="3478"/>
        <v>128506.56</v>
      </c>
      <c r="CE929" s="29"/>
      <c r="CF929" s="54">
        <f>_xlfn.XLOOKUP($C929,[28]PSP!$C:$C,[28]PSP!$CF:$CF)</f>
        <v>10</v>
      </c>
      <c r="CG929" s="27">
        <f>_xlfn.XLOOKUP($C929,[28]PSP!$C:$C,[28]PSP!$CG:$CG)</f>
        <v>21417.759999999998</v>
      </c>
      <c r="CH929" s="28">
        <f t="shared" si="3479"/>
        <v>214177.6</v>
      </c>
      <c r="CI929" s="29"/>
      <c r="CJ929" s="54">
        <f>_xlfn.XLOOKUP($C929,[28]PSP!$C:$C,[28]PSP!$CJ:$CJ)</f>
        <v>2</v>
      </c>
      <c r="CK929" s="27">
        <f>_xlfn.XLOOKUP($C929,[28]PSP!$C:$C,[28]PSP!$CK:$CK)</f>
        <v>21417.759999999998</v>
      </c>
      <c r="CL929" s="28">
        <f t="shared" si="3480"/>
        <v>42835.519999999997</v>
      </c>
      <c r="CM929" s="29"/>
      <c r="CN929" s="54">
        <f>_xlfn.XLOOKUP($C929,[28]PSP!$C:$C,[28]PSP!$CN:$CN)</f>
        <v>6</v>
      </c>
      <c r="CO929" s="27">
        <f>_xlfn.XLOOKUP($C929,[28]PSP!$C:$C,[28]PSP!$CO:$CO)</f>
        <v>21417.759999999998</v>
      </c>
      <c r="CP929" s="28">
        <f t="shared" si="3481"/>
        <v>128506.56</v>
      </c>
      <c r="CQ929" s="29"/>
      <c r="CR929" s="54" t="str">
        <f>_xlfn.XLOOKUP($C929,[28]PSP!$C:$C,[28]PSP!$CR:$CR)</f>
        <v>0</v>
      </c>
      <c r="CS929" s="27">
        <f>_xlfn.XLOOKUP($C929,[28]PSP!$C:$C,[28]PSP!$CS:$CS)</f>
        <v>21417.759999999998</v>
      </c>
      <c r="CT929" s="28">
        <f t="shared" si="3482"/>
        <v>0</v>
      </c>
      <c r="CU929" s="29"/>
      <c r="CV929" s="54">
        <f>_xlfn.XLOOKUP($C929,[28]PSP!$C:$C,[28]PSP!$CV:$CV)</f>
        <v>2</v>
      </c>
      <c r="CW929" s="27">
        <f>_xlfn.XLOOKUP($C929,[28]PSP!$C:$C,[28]PSP!$CW:$CW)</f>
        <v>21417.759999999998</v>
      </c>
      <c r="CX929" s="28">
        <f t="shared" si="3483"/>
        <v>42835.519999999997</v>
      </c>
      <c r="CY929" s="29"/>
      <c r="CZ929" s="54">
        <f>_xlfn.XLOOKUP($C929,[28]PSP!$C:$C,[28]PSP!$CZ:$CZ)</f>
        <v>6</v>
      </c>
      <c r="DA929" s="27">
        <f>_xlfn.XLOOKUP($C929,[28]PSP!$C:$C,[28]PSP!$DA:$DA)</f>
        <v>21417.759999999998</v>
      </c>
      <c r="DB929" s="28">
        <f t="shared" si="3484"/>
        <v>128506.56</v>
      </c>
      <c r="DC929" s="29"/>
      <c r="DD929" s="54">
        <f>_xlfn.XLOOKUP($C929,[28]PSP!$C:$C,[28]PSP!$DD:$DD)</f>
        <v>8</v>
      </c>
      <c r="DE929" s="27">
        <f>_xlfn.XLOOKUP($C929,[28]PSP!$C:$C,[28]PSP!$DE:$DE)</f>
        <v>21417.759999999998</v>
      </c>
      <c r="DF929" s="28">
        <f t="shared" si="3485"/>
        <v>171342.07999999999</v>
      </c>
      <c r="DG929" s="29"/>
      <c r="DH929" s="54" t="str">
        <f>_xlfn.XLOOKUP($C929,[28]PSP!$C:$C,[28]PSP!$DH:$DH)</f>
        <v>0</v>
      </c>
      <c r="DI929" s="27">
        <f>_xlfn.XLOOKUP($C929,[28]PSP!$C:$C,[28]PSP!$DI:$DI)</f>
        <v>21417.759999999998</v>
      </c>
      <c r="DJ929" s="28">
        <f t="shared" si="3486"/>
        <v>0</v>
      </c>
      <c r="DK929" s="29"/>
      <c r="DL929" s="54" t="str">
        <f>_xlfn.XLOOKUP($C929,[28]PSP!$C:$C,[28]PSP!$DL:$DL)</f>
        <v>0</v>
      </c>
      <c r="DM929" s="27">
        <f>_xlfn.XLOOKUP($C929,[28]PSP!$C:$C,[28]PSP!$DM:$DM)</f>
        <v>21417.759999999998</v>
      </c>
      <c r="DN929" s="28">
        <f t="shared" si="3487"/>
        <v>0</v>
      </c>
      <c r="DO929" s="29"/>
      <c r="DP929" s="54">
        <f>_xlfn.XLOOKUP($C929,[28]PSP!$C:$C,[28]PSP!$DP:$DP)</f>
        <v>4</v>
      </c>
      <c r="DQ929" s="27">
        <f>_xlfn.XLOOKUP($C929,[28]PSP!$C:$C,[28]PSP!$DQ:$DQ)</f>
        <v>21417.759999999998</v>
      </c>
      <c r="DR929" s="28">
        <f t="shared" si="3488"/>
        <v>85671.039999999994</v>
      </c>
      <c r="DS929" s="29"/>
      <c r="DT929" s="54" t="str">
        <f>_xlfn.XLOOKUP($C929,[28]PSP!$C:$C,[28]PSP!$DT:$DT)</f>
        <v>0</v>
      </c>
      <c r="DU929" s="27">
        <f>_xlfn.XLOOKUP($C929,[28]PSP!$C:$C,[28]PSP!$DU:$DU)</f>
        <v>21417.759999999998</v>
      </c>
      <c r="DV929" s="28">
        <f t="shared" si="3489"/>
        <v>0</v>
      </c>
      <c r="DW929" s="29"/>
      <c r="DX929" s="54" t="str">
        <f>_xlfn.XLOOKUP($C929,[28]PSP!$C:$C,[28]PSP!$DX:$DX)</f>
        <v>0</v>
      </c>
      <c r="DY929" s="27">
        <f>_xlfn.XLOOKUP($C929,[28]PSP!$C:$C,[28]PSP!$DY:$DY)</f>
        <v>21417.759999999998</v>
      </c>
      <c r="DZ929" s="28">
        <f t="shared" si="3490"/>
        <v>0</v>
      </c>
      <c r="EA929" s="29"/>
      <c r="EB929" s="54">
        <f>_xlfn.XLOOKUP($C929,[28]PSP!$C:$C,[28]PSP!$EB:$EB)</f>
        <v>6</v>
      </c>
      <c r="EC929" s="27">
        <f>_xlfn.XLOOKUP($C929,[28]PSP!$C:$C,[28]PSP!$EC:$EC)</f>
        <v>21417.759999999998</v>
      </c>
      <c r="ED929" s="28">
        <f t="shared" si="3491"/>
        <v>128506.56</v>
      </c>
      <c r="EE929" s="29"/>
      <c r="EF929" s="54">
        <f>_xlfn.XLOOKUP($C929,[28]PSP!$C:$C,[28]PSP!$EF:$EF)</f>
        <v>4</v>
      </c>
      <c r="EG929" s="27">
        <f>_xlfn.XLOOKUP($C929,[28]PSP!$C:$C,[28]PSP!$EG:$EG)</f>
        <v>21417.759999999998</v>
      </c>
      <c r="EH929" s="28">
        <f t="shared" si="3492"/>
        <v>85671.039999999994</v>
      </c>
      <c r="EI929" s="29"/>
      <c r="EJ929" s="54">
        <f>_xlfn.XLOOKUP($C929,[28]PSP!$C:$C,[28]PSP!$EJ:$EJ)</f>
        <v>4</v>
      </c>
      <c r="EK929" s="27">
        <f>_xlfn.XLOOKUP($C929,[28]PSP!$C:$C,[28]PSP!$EK:$EK)</f>
        <v>21417.759999999998</v>
      </c>
      <c r="EL929" s="28">
        <f t="shared" si="3493"/>
        <v>85671.039999999994</v>
      </c>
      <c r="EM929" s="29"/>
      <c r="EN929" s="108"/>
      <c r="EO929" s="29">
        <f t="shared" si="3459"/>
        <v>1970433.9200000006</v>
      </c>
      <c r="EP929" s="29">
        <f t="shared" si="3423"/>
        <v>1970433.9200000006</v>
      </c>
      <c r="EQ929" s="4" t="b">
        <f t="shared" si="3424"/>
        <v>1</v>
      </c>
      <c r="ES929" s="118">
        <f t="shared" si="3287"/>
        <v>1.1767000000000001</v>
      </c>
    </row>
    <row r="930" spans="3:149" s="1" customFormat="1" ht="14.25" x14ac:dyDescent="0.25">
      <c r="C930" s="79" t="s">
        <v>654</v>
      </c>
      <c r="D930" s="80"/>
      <c r="E930" s="79"/>
      <c r="F930" s="81" t="s">
        <v>585</v>
      </c>
      <c r="G930" s="82"/>
      <c r="H930" s="82"/>
      <c r="I930" s="83"/>
      <c r="J930" s="83"/>
      <c r="L930" s="84"/>
      <c r="M930" s="85"/>
      <c r="N930" s="83"/>
      <c r="P930" s="84"/>
      <c r="Q930" s="85"/>
      <c r="R930" s="83"/>
      <c r="T930" s="84"/>
      <c r="U930" s="85"/>
      <c r="V930" s="83"/>
      <c r="X930" s="84"/>
      <c r="Y930" s="85"/>
      <c r="Z930" s="83"/>
      <c r="AB930" s="84"/>
      <c r="AC930" s="85"/>
      <c r="AD930" s="83"/>
      <c r="AF930" s="84"/>
      <c r="AG930" s="85"/>
      <c r="AH930" s="83"/>
      <c r="AJ930" s="84"/>
      <c r="AK930" s="85"/>
      <c r="AL930" s="83"/>
      <c r="AN930" s="84"/>
      <c r="AO930" s="85"/>
      <c r="AP930" s="83"/>
      <c r="AR930" s="84"/>
      <c r="AS930" s="85"/>
      <c r="AT930" s="83"/>
      <c r="AV930" s="84"/>
      <c r="AW930" s="85"/>
      <c r="AX930" s="83"/>
      <c r="AZ930" s="84"/>
      <c r="BA930" s="85"/>
      <c r="BB930" s="83"/>
      <c r="BD930" s="84"/>
      <c r="BE930" s="85"/>
      <c r="BF930" s="83"/>
      <c r="BH930" s="84"/>
      <c r="BI930" s="85"/>
      <c r="BJ930" s="83"/>
      <c r="BL930" s="84"/>
      <c r="BM930" s="85"/>
      <c r="BN930" s="83"/>
      <c r="BP930" s="84"/>
      <c r="BQ930" s="85"/>
      <c r="BR930" s="83"/>
      <c r="BT930" s="84"/>
      <c r="BU930" s="85"/>
      <c r="BV930" s="83"/>
      <c r="BX930" s="84"/>
      <c r="BY930" s="85"/>
      <c r="BZ930" s="83"/>
      <c r="CB930" s="84"/>
      <c r="CC930" s="85"/>
      <c r="CD930" s="83"/>
      <c r="CF930" s="84"/>
      <c r="CG930" s="85"/>
      <c r="CH930" s="83"/>
      <c r="CJ930" s="84"/>
      <c r="CK930" s="85"/>
      <c r="CL930" s="83"/>
      <c r="CN930" s="84"/>
      <c r="CO930" s="85"/>
      <c r="CP930" s="83"/>
      <c r="CR930" s="84"/>
      <c r="CS930" s="85"/>
      <c r="CT930" s="83"/>
      <c r="CV930" s="84"/>
      <c r="CW930" s="85"/>
      <c r="CX930" s="83"/>
      <c r="CZ930" s="84"/>
      <c r="DA930" s="85"/>
      <c r="DB930" s="83"/>
      <c r="DD930" s="84"/>
      <c r="DE930" s="85"/>
      <c r="DF930" s="83"/>
      <c r="DH930" s="84"/>
      <c r="DI930" s="85"/>
      <c r="DJ930" s="83"/>
      <c r="DL930" s="84"/>
      <c r="DM930" s="85"/>
      <c r="DN930" s="83"/>
      <c r="DP930" s="84"/>
      <c r="DQ930" s="85"/>
      <c r="DR930" s="83"/>
      <c r="DT930" s="84"/>
      <c r="DU930" s="85"/>
      <c r="DV930" s="83"/>
      <c r="DX930" s="84"/>
      <c r="DY930" s="85"/>
      <c r="DZ930" s="83"/>
      <c r="EB930" s="84"/>
      <c r="EC930" s="85"/>
      <c r="ED930" s="83"/>
      <c r="EF930" s="84"/>
      <c r="EG930" s="85"/>
      <c r="EH930" s="83"/>
      <c r="EJ930" s="84"/>
      <c r="EK930" s="85"/>
      <c r="EL930" s="83"/>
      <c r="EN930" s="109"/>
      <c r="EO930" s="29">
        <f t="shared" si="3459"/>
        <v>0</v>
      </c>
      <c r="EP930" s="29">
        <f t="shared" si="3423"/>
        <v>0</v>
      </c>
      <c r="EQ930" s="4" t="b">
        <f t="shared" si="3424"/>
        <v>1</v>
      </c>
      <c r="ES930" s="118">
        <f t="shared" si="3287"/>
        <v>1.1767000000000001</v>
      </c>
    </row>
    <row r="931" spans="3:149" ht="21" x14ac:dyDescent="0.25">
      <c r="C931" s="24" t="s">
        <v>655</v>
      </c>
      <c r="D931" s="43" t="str">
        <f>_xlfn.XLOOKUP($C931,[28]PSP!$C:$C,[28]PSP!$D:$D)</f>
        <v>COMP_04007</v>
      </c>
      <c r="E931" s="24" t="str">
        <f>_xlfn.XLOOKUP($C931,[28]PSP!$C:$C,[28]PSP!$E:$E)</f>
        <v>COMPOSIÇÃO</v>
      </c>
      <c r="F931" s="25" t="str">
        <f>_xlfn.XLOOKUP($C931,[28]PSP!$C:$C,[28]PSP!$F:$F)</f>
        <v>DEMOLIÇÃO MECÂNICA DE OAE, COM ESCAVADEIRA HIDRÁULICA COM MARTELO HIDRÁULICO - SEM REAPROVEITAMENTO</v>
      </c>
      <c r="G931" s="26" t="str">
        <f>_xlfn.XLOOKUP($C931,[28]PSP!$C:$C,[28]PSP!$G:$G)</f>
        <v>M2</v>
      </c>
      <c r="H931" s="53">
        <f>_xlfn.XLOOKUP($C931,[28]PSP!$C:$C,[28]PSP!$H:$H)</f>
        <v>0</v>
      </c>
      <c r="I931" s="28">
        <f>_xlfn.XLOOKUP($C931,[28]PSP!$C:$C,[28]PSP!$I:$I)</f>
        <v>0</v>
      </c>
      <c r="J931" s="28">
        <f t="shared" ref="J931" si="3494">IF(LEFT(D931,6)="COT.IS",I931,I931*(1+$J$7))</f>
        <v>0</v>
      </c>
      <c r="K931" s="29"/>
      <c r="L931" s="54">
        <f>_xlfn.XLOOKUP($C931,[28]PSP!$C:$C,[28]PSP!$L:$L)</f>
        <v>0</v>
      </c>
      <c r="M931" s="27">
        <f>_xlfn.XLOOKUP($C931,[28]PSP!$C:$C,[28]PSP!$M:$M)</f>
        <v>81.55</v>
      </c>
      <c r="N931" s="28">
        <f t="shared" ref="N931" si="3495">TRUNC(M931*L931,2)</f>
        <v>0</v>
      </c>
      <c r="O931" s="29"/>
      <c r="P931" s="54" t="str">
        <f>_xlfn.XLOOKUP($C931,[28]PSP!$C:$C,[28]PSP!$P:$P)</f>
        <v>0</v>
      </c>
      <c r="Q931" s="27">
        <f>_xlfn.XLOOKUP($C931,[28]PSP!$C:$C,[28]PSP!$Q:$Q)</f>
        <v>81.55</v>
      </c>
      <c r="R931" s="28">
        <f t="shared" ref="R931" si="3496">TRUNC(Q931*P931,2)</f>
        <v>0</v>
      </c>
      <c r="S931" s="29"/>
      <c r="T931" s="54" t="str">
        <f>_xlfn.XLOOKUP($C931,[28]PSP!$C:$C,[28]PSP!$T:$T)</f>
        <v>0</v>
      </c>
      <c r="U931" s="27">
        <f>_xlfn.XLOOKUP($C931,[28]PSP!$C:$C,[28]PSP!$U:$U)</f>
        <v>81.55</v>
      </c>
      <c r="V931" s="28">
        <f t="shared" ref="V931" si="3497">TRUNC(U931*T931,2)</f>
        <v>0</v>
      </c>
      <c r="W931" s="29"/>
      <c r="X931" s="54" t="str">
        <f>_xlfn.XLOOKUP($C931,[28]PSP!$C:$C,[28]PSP!$X:$X)</f>
        <v>0</v>
      </c>
      <c r="Y931" s="27">
        <f>_xlfn.XLOOKUP($C931,[28]PSP!$C:$C,[28]PSP!$Y:$Y)</f>
        <v>81.55</v>
      </c>
      <c r="Z931" s="28">
        <f t="shared" ref="Z931" si="3498">TRUNC(Y931*X931,2)</f>
        <v>0</v>
      </c>
      <c r="AA931" s="29"/>
      <c r="AB931" s="54">
        <f>_xlfn.XLOOKUP($C931,[28]PSP!$C:$C,[28]PSP!$AB:$AB)</f>
        <v>0</v>
      </c>
      <c r="AC931" s="27">
        <f>_xlfn.XLOOKUP($C931,[28]PSP!$C:$C,[28]PSP!$AC:$AC)</f>
        <v>81.55</v>
      </c>
      <c r="AD931" s="28">
        <f t="shared" ref="AD931" si="3499">TRUNC(AC931*AB931,2)</f>
        <v>0</v>
      </c>
      <c r="AE931" s="29"/>
      <c r="AF931" s="54" t="str">
        <f>_xlfn.XLOOKUP($C931,[28]PSP!$C:$C,[28]PSP!$AF:$AF)</f>
        <v>0</v>
      </c>
      <c r="AG931" s="27">
        <f>_xlfn.XLOOKUP($C931,[28]PSP!$C:$C,[28]PSP!$AG:$AG)</f>
        <v>81.55</v>
      </c>
      <c r="AH931" s="28">
        <f t="shared" ref="AH931" si="3500">TRUNC(AG931*AF931,2)</f>
        <v>0</v>
      </c>
      <c r="AI931" s="29"/>
      <c r="AJ931" s="54" t="str">
        <f>_xlfn.XLOOKUP($C931,[28]PSP!$C:$C,[28]PSP!$AJ:$AJ)</f>
        <v>0</v>
      </c>
      <c r="AK931" s="27">
        <f>_xlfn.XLOOKUP($C931,[28]PSP!$C:$C,[28]PSP!$AK:$AK)</f>
        <v>81.55</v>
      </c>
      <c r="AL931" s="28">
        <f t="shared" ref="AL931" si="3501">TRUNC(AK931*AJ931,2)</f>
        <v>0</v>
      </c>
      <c r="AM931" s="29"/>
      <c r="AN931" s="54">
        <f>_xlfn.XLOOKUP($C931,[28]PSP!$C:$C,[28]PSP!$AN:$AN)</f>
        <v>0</v>
      </c>
      <c r="AO931" s="27">
        <f>_xlfn.XLOOKUP($C931,[28]PSP!$C:$C,[28]PSP!$AO:$AO)</f>
        <v>81.55</v>
      </c>
      <c r="AP931" s="28">
        <f t="shared" ref="AP931" si="3502">TRUNC(AO931*AN931,2)</f>
        <v>0</v>
      </c>
      <c r="AQ931" s="29"/>
      <c r="AR931" s="54" t="str">
        <f>_xlfn.XLOOKUP($C931,[28]PSP!$C:$C,[28]PSP!$AR:$AR)</f>
        <v>0</v>
      </c>
      <c r="AS931" s="27">
        <f>_xlfn.XLOOKUP($C931,[28]PSP!$C:$C,[28]PSP!$AS:$AS)</f>
        <v>81.55</v>
      </c>
      <c r="AT931" s="28">
        <f t="shared" ref="AT931" si="3503">TRUNC(AS931*AR931,2)</f>
        <v>0</v>
      </c>
      <c r="AU931" s="29"/>
      <c r="AV931" s="54">
        <f>_xlfn.XLOOKUP($C931,[28]PSP!$C:$C,[28]PSP!$AV:$AV)</f>
        <v>0</v>
      </c>
      <c r="AW931" s="27">
        <f>_xlfn.XLOOKUP($C931,[28]PSP!$C:$C,[28]PSP!$AW:$AW)</f>
        <v>81.55</v>
      </c>
      <c r="AX931" s="28">
        <f t="shared" ref="AX931" si="3504">TRUNC(AW931*AV931,2)</f>
        <v>0</v>
      </c>
      <c r="AY931" s="29"/>
      <c r="AZ931" s="54">
        <f>_xlfn.XLOOKUP($C931,[28]PSP!$C:$C,[28]PSP!$AZ:$AZ)</f>
        <v>0</v>
      </c>
      <c r="BA931" s="27">
        <f>_xlfn.XLOOKUP($C931,[28]PSP!$C:$C,[28]PSP!$BA:$BA)</f>
        <v>81.55</v>
      </c>
      <c r="BB931" s="28">
        <f t="shared" ref="BB931" si="3505">TRUNC(BA931*AZ931,2)</f>
        <v>0</v>
      </c>
      <c r="BC931" s="29"/>
      <c r="BD931" s="54">
        <f>_xlfn.XLOOKUP($C931,[28]PSP!$C:$C,[28]PSP!$BD:$BD)</f>
        <v>0</v>
      </c>
      <c r="BE931" s="27">
        <f>_xlfn.XLOOKUP($C931,[28]PSP!$C:$C,[28]PSP!$BE:$BE)</f>
        <v>81.55</v>
      </c>
      <c r="BF931" s="28">
        <f t="shared" ref="BF931" si="3506">TRUNC(BE931*BD931,2)</f>
        <v>0</v>
      </c>
      <c r="BG931" s="29"/>
      <c r="BH931" s="54">
        <f>_xlfn.XLOOKUP($C931,[28]PSP!$C:$C,[28]PSP!$BH:$BH)</f>
        <v>0</v>
      </c>
      <c r="BI931" s="27">
        <f>_xlfn.XLOOKUP($C931,[28]PSP!$C:$C,[28]PSP!$BI:$BI)</f>
        <v>81.55</v>
      </c>
      <c r="BJ931" s="28">
        <f t="shared" ref="BJ931" si="3507">TRUNC(BI931*BH931,2)</f>
        <v>0</v>
      </c>
      <c r="BK931" s="29"/>
      <c r="BL931" s="54">
        <f>_xlfn.XLOOKUP($C931,[28]PSP!$C:$C,[28]PSP!$BL:$BL)</f>
        <v>0</v>
      </c>
      <c r="BM931" s="27">
        <f>_xlfn.XLOOKUP($C931,[28]PSP!$C:$C,[28]PSP!$BM:$BM)</f>
        <v>81.55</v>
      </c>
      <c r="BN931" s="28">
        <f t="shared" ref="BN931" si="3508">TRUNC(BM931*BL931,2)</f>
        <v>0</v>
      </c>
      <c r="BO931" s="29"/>
      <c r="BP931" s="54" t="str">
        <f>_xlfn.XLOOKUP($C931,[28]PSP!$C:$C,[28]PSP!$BP:$BP)</f>
        <v>0</v>
      </c>
      <c r="BQ931" s="27">
        <f>_xlfn.XLOOKUP($C931,[28]PSP!$C:$C,[28]PSP!$BQ:$BQ)</f>
        <v>81.55</v>
      </c>
      <c r="BR931" s="28">
        <f t="shared" ref="BR931" si="3509">TRUNC(BQ931*BP931,2)</f>
        <v>0</v>
      </c>
      <c r="BS931" s="29"/>
      <c r="BT931" s="54">
        <f>_xlfn.XLOOKUP($C931,[28]PSP!$C:$C,[28]PSP!$BT:$BT)</f>
        <v>0</v>
      </c>
      <c r="BU931" s="27">
        <f>_xlfn.XLOOKUP($C931,[28]PSP!$C:$C,[28]PSP!$BU:$BU)</f>
        <v>81.55</v>
      </c>
      <c r="BV931" s="28">
        <f t="shared" ref="BV931" si="3510">TRUNC(BU931*BT931,2)</f>
        <v>0</v>
      </c>
      <c r="BW931" s="29"/>
      <c r="BX931" s="54">
        <f>_xlfn.XLOOKUP($C931,[28]PSP!$C:$C,[28]PSP!$BX:$BX)</f>
        <v>0</v>
      </c>
      <c r="BY931" s="27">
        <f>_xlfn.XLOOKUP($C931,[28]PSP!$C:$C,[28]PSP!$BY:$BY)</f>
        <v>81.55</v>
      </c>
      <c r="BZ931" s="28">
        <f t="shared" ref="BZ931" si="3511">TRUNC(BY931*BX931,2)</f>
        <v>0</v>
      </c>
      <c r="CA931" s="29"/>
      <c r="CB931" s="54">
        <f>_xlfn.XLOOKUP($C931,[28]PSP!$C:$C,[28]PSP!$CB:$CB)</f>
        <v>0</v>
      </c>
      <c r="CC931" s="27">
        <f>_xlfn.XLOOKUP($C931,[28]PSP!$C:$C,[28]PSP!$CC:$CC)</f>
        <v>81.55</v>
      </c>
      <c r="CD931" s="28">
        <f t="shared" ref="CD931" si="3512">TRUNC(CC931*CB931,2)</f>
        <v>0</v>
      </c>
      <c r="CE931" s="29"/>
      <c r="CF931" s="54">
        <f>_xlfn.XLOOKUP($C931,[28]PSP!$C:$C,[28]PSP!$CF:$CF)</f>
        <v>0</v>
      </c>
      <c r="CG931" s="27">
        <f>_xlfn.XLOOKUP($C931,[28]PSP!$C:$C,[28]PSP!$CG:$CG)</f>
        <v>81.55</v>
      </c>
      <c r="CH931" s="28">
        <f t="shared" ref="CH931" si="3513">TRUNC(CG931*CF931,2)</f>
        <v>0</v>
      </c>
      <c r="CI931" s="29"/>
      <c r="CJ931" s="54">
        <f>_xlfn.XLOOKUP($C931,[28]PSP!$C:$C,[28]PSP!$CJ:$CJ)</f>
        <v>0</v>
      </c>
      <c r="CK931" s="27">
        <f>_xlfn.XLOOKUP($C931,[28]PSP!$C:$C,[28]PSP!$CK:$CK)</f>
        <v>81.55</v>
      </c>
      <c r="CL931" s="28">
        <f t="shared" ref="CL931" si="3514">TRUNC(CK931*CJ931,2)</f>
        <v>0</v>
      </c>
      <c r="CM931" s="29"/>
      <c r="CN931" s="54">
        <f>_xlfn.XLOOKUP($C931,[28]PSP!$C:$C,[28]PSP!$CN:$CN)</f>
        <v>0</v>
      </c>
      <c r="CO931" s="27">
        <f>_xlfn.XLOOKUP($C931,[28]PSP!$C:$C,[28]PSP!$CO:$CO)</f>
        <v>81.55</v>
      </c>
      <c r="CP931" s="28">
        <f t="shared" ref="CP931" si="3515">TRUNC(CO931*CN931,2)</f>
        <v>0</v>
      </c>
      <c r="CQ931" s="29"/>
      <c r="CR931" s="54" t="str">
        <f>_xlfn.XLOOKUP($C931,[28]PSP!$C:$C,[28]PSP!$CR:$CR)</f>
        <v>0</v>
      </c>
      <c r="CS931" s="27">
        <f>_xlfn.XLOOKUP($C931,[28]PSP!$C:$C,[28]PSP!$CS:$CS)</f>
        <v>81.55</v>
      </c>
      <c r="CT931" s="28">
        <f t="shared" ref="CT931" si="3516">TRUNC(CS931*CR931,2)</f>
        <v>0</v>
      </c>
      <c r="CU931" s="29"/>
      <c r="CV931" s="54">
        <f>_xlfn.XLOOKUP($C931,[28]PSP!$C:$C,[28]PSP!$CV:$CV)</f>
        <v>0</v>
      </c>
      <c r="CW931" s="27">
        <f>_xlfn.XLOOKUP($C931,[28]PSP!$C:$C,[28]PSP!$CW:$CW)</f>
        <v>81.55</v>
      </c>
      <c r="CX931" s="28">
        <f t="shared" ref="CX931" si="3517">TRUNC(CW931*CV931,2)</f>
        <v>0</v>
      </c>
      <c r="CY931" s="29"/>
      <c r="CZ931" s="54">
        <f>_xlfn.XLOOKUP($C931,[28]PSP!$C:$C,[28]PSP!$CZ:$CZ)</f>
        <v>0</v>
      </c>
      <c r="DA931" s="27">
        <f>_xlfn.XLOOKUP($C931,[28]PSP!$C:$C,[28]PSP!$DA:$DA)</f>
        <v>81.55</v>
      </c>
      <c r="DB931" s="28">
        <f t="shared" ref="DB931" si="3518">TRUNC(DA931*CZ931,2)</f>
        <v>0</v>
      </c>
      <c r="DC931" s="29"/>
      <c r="DD931" s="54">
        <f>_xlfn.XLOOKUP($C931,[28]PSP!$C:$C,[28]PSP!$DD:$DD)</f>
        <v>0</v>
      </c>
      <c r="DE931" s="27">
        <f>_xlfn.XLOOKUP($C931,[28]PSP!$C:$C,[28]PSP!$DE:$DE)</f>
        <v>81.55</v>
      </c>
      <c r="DF931" s="28">
        <f t="shared" ref="DF931" si="3519">TRUNC(DE931*DD931,2)</f>
        <v>0</v>
      </c>
      <c r="DG931" s="29"/>
      <c r="DH931" s="54" t="str">
        <f>_xlfn.XLOOKUP($C931,[28]PSP!$C:$C,[28]PSP!$DH:$DH)</f>
        <v>0</v>
      </c>
      <c r="DI931" s="27">
        <f>_xlfn.XLOOKUP($C931,[28]PSP!$C:$C,[28]PSP!$DI:$DI)</f>
        <v>81.55</v>
      </c>
      <c r="DJ931" s="28">
        <f t="shared" ref="DJ931" si="3520">TRUNC(DI931*DH931,2)</f>
        <v>0</v>
      </c>
      <c r="DK931" s="29"/>
      <c r="DL931" s="54" t="str">
        <f>_xlfn.XLOOKUP($C931,[28]PSP!$C:$C,[28]PSP!$DL:$DL)</f>
        <v>0</v>
      </c>
      <c r="DM931" s="27">
        <f>_xlfn.XLOOKUP($C931,[28]PSP!$C:$C,[28]PSP!$DM:$DM)</f>
        <v>81.55</v>
      </c>
      <c r="DN931" s="28">
        <f t="shared" ref="DN931" si="3521">TRUNC(DM931*DL931,2)</f>
        <v>0</v>
      </c>
      <c r="DO931" s="29"/>
      <c r="DP931" s="54">
        <f>_xlfn.XLOOKUP($C931,[28]PSP!$C:$C,[28]PSP!$DP:$DP)</f>
        <v>0</v>
      </c>
      <c r="DQ931" s="27">
        <f>_xlfn.XLOOKUP($C931,[28]PSP!$C:$C,[28]PSP!$DQ:$DQ)</f>
        <v>81.55</v>
      </c>
      <c r="DR931" s="28">
        <f t="shared" ref="DR931" si="3522">TRUNC(DQ931*DP931,2)</f>
        <v>0</v>
      </c>
      <c r="DS931" s="29"/>
      <c r="DT931" s="54" t="str">
        <f>_xlfn.XLOOKUP($C931,[28]PSP!$C:$C,[28]PSP!$DT:$DT)</f>
        <v>0</v>
      </c>
      <c r="DU931" s="27">
        <f>_xlfn.XLOOKUP($C931,[28]PSP!$C:$C,[28]PSP!$DU:$DU)</f>
        <v>81.55</v>
      </c>
      <c r="DV931" s="28">
        <f t="shared" ref="DV931" si="3523">TRUNC(DU931*DT931,2)</f>
        <v>0</v>
      </c>
      <c r="DW931" s="29"/>
      <c r="DX931" s="54" t="str">
        <f>_xlfn.XLOOKUP($C931,[28]PSP!$C:$C,[28]PSP!$DX:$DX)</f>
        <v>0</v>
      </c>
      <c r="DY931" s="27">
        <f>_xlfn.XLOOKUP($C931,[28]PSP!$C:$C,[28]PSP!$DY:$DY)</f>
        <v>81.55</v>
      </c>
      <c r="DZ931" s="28">
        <f t="shared" ref="DZ931" si="3524">TRUNC(DY931*DX931,2)</f>
        <v>0</v>
      </c>
      <c r="EA931" s="29"/>
      <c r="EB931" s="54">
        <f>_xlfn.XLOOKUP($C931,[28]PSP!$C:$C,[28]PSP!$EB:$EB)</f>
        <v>0</v>
      </c>
      <c r="EC931" s="27">
        <f>_xlfn.XLOOKUP($C931,[28]PSP!$C:$C,[28]PSP!$EC:$EC)</f>
        <v>81.55</v>
      </c>
      <c r="ED931" s="28">
        <f t="shared" ref="ED931" si="3525">TRUNC(EC931*EB931,2)</f>
        <v>0</v>
      </c>
      <c r="EE931" s="29"/>
      <c r="EF931" s="54">
        <f>_xlfn.XLOOKUP($C931,[28]PSP!$C:$C,[28]PSP!$EF:$EF)</f>
        <v>0</v>
      </c>
      <c r="EG931" s="27">
        <f>_xlfn.XLOOKUP($C931,[28]PSP!$C:$C,[28]PSP!$EG:$EG)</f>
        <v>81.55</v>
      </c>
      <c r="EH931" s="28">
        <f t="shared" ref="EH931" si="3526">TRUNC(EG931*EF931,2)</f>
        <v>0</v>
      </c>
      <c r="EI931" s="29"/>
      <c r="EJ931" s="54">
        <f>_xlfn.XLOOKUP($C931,[28]PSP!$C:$C,[28]PSP!$EJ:$EJ)</f>
        <v>0</v>
      </c>
      <c r="EK931" s="27">
        <f>_xlfn.XLOOKUP($C931,[28]PSP!$C:$C,[28]PSP!$EK:$EK)</f>
        <v>81.55</v>
      </c>
      <c r="EL931" s="28">
        <f t="shared" ref="EL931" si="3527">TRUNC(EK931*EJ931,2)</f>
        <v>0</v>
      </c>
      <c r="EM931" s="29"/>
      <c r="EN931" s="108"/>
      <c r="EO931" s="29">
        <f t="shared" si="3459"/>
        <v>0</v>
      </c>
      <c r="EP931" s="29">
        <f t="shared" si="3423"/>
        <v>0</v>
      </c>
      <c r="EQ931" s="4" t="b">
        <f t="shared" si="3424"/>
        <v>1</v>
      </c>
      <c r="ES931" s="118">
        <f t="shared" si="3287"/>
        <v>1.1767000000000001</v>
      </c>
    </row>
    <row r="932" spans="3:149" ht="12.75" customHeight="1" x14ac:dyDescent="0.25">
      <c r="C932" s="64" t="s">
        <v>657</v>
      </c>
      <c r="D932" s="65"/>
      <c r="E932" s="64"/>
      <c r="F932" s="66" t="s">
        <v>618</v>
      </c>
      <c r="G932" s="55"/>
      <c r="H932" s="55"/>
      <c r="I932" s="67">
        <f>SUM(I933:I985)</f>
        <v>5451248.25</v>
      </c>
      <c r="J932" s="67">
        <f>SUM(J933:J985)</f>
        <v>6414483.8157750014</v>
      </c>
      <c r="L932" s="68"/>
      <c r="M932" s="69"/>
      <c r="N932" s="67">
        <f>SUMPRODUCT(N934:N985,$ES934:$ES985)</f>
        <v>0</v>
      </c>
      <c r="P932" s="68"/>
      <c r="Q932" s="69"/>
      <c r="R932" s="67">
        <f t="shared" ref="R932" si="3528">SUMPRODUCT(R934:R985,$ES934:$ES985)</f>
        <v>0</v>
      </c>
      <c r="T932" s="68"/>
      <c r="U932" s="69"/>
      <c r="V932" s="67">
        <f t="shared" ref="V932" si="3529">SUMPRODUCT(V934:V985,$ES934:$ES985)</f>
        <v>712720.4122080002</v>
      </c>
      <c r="X932" s="68"/>
      <c r="Y932" s="69"/>
      <c r="Z932" s="67">
        <f t="shared" ref="Z932" si="3530">SUMPRODUCT(Z934:Z985,$ES934:$ES985)</f>
        <v>0</v>
      </c>
      <c r="AB932" s="68"/>
      <c r="AC932" s="69"/>
      <c r="AD932" s="67">
        <f t="shared" ref="AD932" si="3531">SUMPRODUCT(AD934:AD985,$ES934:$ES985)</f>
        <v>712720.4122080002</v>
      </c>
      <c r="AF932" s="68"/>
      <c r="AG932" s="69"/>
      <c r="AH932" s="67">
        <f t="shared" ref="AH932" si="3532">SUMPRODUCT(AH934:AH985,$ES934:$ES985)</f>
        <v>0</v>
      </c>
      <c r="AJ932" s="68"/>
      <c r="AK932" s="69"/>
      <c r="AL932" s="67">
        <f t="shared" ref="AL932" si="3533">SUMPRODUCT(AL934:AL985,$ES934:$ES985)</f>
        <v>0</v>
      </c>
      <c r="AN932" s="68"/>
      <c r="AO932" s="69"/>
      <c r="AP932" s="67">
        <f t="shared" ref="AP932" si="3534">SUMPRODUCT(AP934:AP985,$ES934:$ES985)</f>
        <v>712720.4122080002</v>
      </c>
      <c r="AR932" s="68"/>
      <c r="AS932" s="69"/>
      <c r="AT932" s="67">
        <f t="shared" ref="AT932" si="3535">SUMPRODUCT(AT934:AT985,$ES934:$ES985)</f>
        <v>0</v>
      </c>
      <c r="AV932" s="68"/>
      <c r="AW932" s="69"/>
      <c r="AX932" s="67">
        <f t="shared" ref="AX932" si="3536">SUMPRODUCT(AX934:AX985,$ES934:$ES985)</f>
        <v>0</v>
      </c>
      <c r="AZ932" s="68"/>
      <c r="BA932" s="69"/>
      <c r="BB932" s="67">
        <f t="shared" ref="BB932" si="3537">SUMPRODUCT(BB934:BB985,$ES934:$ES985)</f>
        <v>712720.4122080002</v>
      </c>
      <c r="BD932" s="68"/>
      <c r="BE932" s="69"/>
      <c r="BF932" s="67">
        <f t="shared" ref="BF932" si="3538">SUMPRODUCT(BF934:BF985,$ES934:$ES985)</f>
        <v>712720.4122080002</v>
      </c>
      <c r="BH932" s="68"/>
      <c r="BI932" s="69"/>
      <c r="BJ932" s="67">
        <f t="shared" ref="BJ932" si="3539">SUMPRODUCT(BJ934:BJ985,$ES934:$ES985)</f>
        <v>0</v>
      </c>
      <c r="BL932" s="68"/>
      <c r="BM932" s="69"/>
      <c r="BN932" s="67">
        <f t="shared" ref="BN932" si="3540">SUMPRODUCT(BN934:BN985,$ES934:$ES985)</f>
        <v>0</v>
      </c>
      <c r="BP932" s="68"/>
      <c r="BQ932" s="69"/>
      <c r="BR932" s="67">
        <f t="shared" ref="BR932" si="3541">SUMPRODUCT(BR934:BR985,$ES934:$ES985)</f>
        <v>712720.4122080002</v>
      </c>
      <c r="BT932" s="68"/>
      <c r="BU932" s="69"/>
      <c r="BV932" s="67">
        <f t="shared" ref="BV932" si="3542">SUMPRODUCT(BV934:BV985,$ES934:$ES985)</f>
        <v>0</v>
      </c>
      <c r="BX932" s="68"/>
      <c r="BY932" s="69"/>
      <c r="BZ932" s="67">
        <f t="shared" ref="BZ932" si="3543">SUMPRODUCT(BZ934:BZ985,$ES934:$ES985)</f>
        <v>0</v>
      </c>
      <c r="CB932" s="68"/>
      <c r="CC932" s="69"/>
      <c r="CD932" s="67">
        <f t="shared" ref="CD932" si="3544">SUMPRODUCT(CD934:CD985,$ES934:$ES985)</f>
        <v>712720.4122080002</v>
      </c>
      <c r="CF932" s="68"/>
      <c r="CG932" s="69"/>
      <c r="CH932" s="67">
        <f t="shared" ref="CH932" si="3545">SUMPRODUCT(CH934:CH985,$ES934:$ES985)</f>
        <v>1425440.930319</v>
      </c>
      <c r="CJ932" s="68"/>
      <c r="CK932" s="69"/>
      <c r="CL932" s="67">
        <f t="shared" ref="CL932" si="3546">SUMPRODUCT(CL934:CL985,$ES934:$ES985)</f>
        <v>0</v>
      </c>
      <c r="CN932" s="68"/>
      <c r="CO932" s="69"/>
      <c r="CP932" s="67">
        <f t="shared" ref="CP932" si="3547">SUMPRODUCT(CP934:CP985,$ES934:$ES985)</f>
        <v>0</v>
      </c>
      <c r="CR932" s="68"/>
      <c r="CS932" s="69"/>
      <c r="CT932" s="67">
        <f t="shared" ref="CT932" si="3548">SUMPRODUCT(CT934:CT985,$ES934:$ES985)</f>
        <v>0</v>
      </c>
      <c r="CV932" s="68"/>
      <c r="CW932" s="69"/>
      <c r="CX932" s="67">
        <f t="shared" ref="CX932" si="3549">SUMPRODUCT(CX934:CX985,$ES934:$ES985)</f>
        <v>0</v>
      </c>
      <c r="CZ932" s="68"/>
      <c r="DA932" s="69"/>
      <c r="DB932" s="67">
        <f t="shared" ref="DB932" si="3550">SUMPRODUCT(DB934:DB985,$ES934:$ES985)</f>
        <v>0</v>
      </c>
      <c r="DD932" s="68"/>
      <c r="DE932" s="69"/>
      <c r="DF932" s="67">
        <f t="shared" ref="DF932" si="3551">SUMPRODUCT(DF934:DF985,$ES934:$ES985)</f>
        <v>0</v>
      </c>
      <c r="DH932" s="68"/>
      <c r="DI932" s="69"/>
      <c r="DJ932" s="67">
        <f t="shared" ref="DJ932" si="3552">SUMPRODUCT(DJ934:DJ985,$ES934:$ES985)</f>
        <v>0</v>
      </c>
      <c r="DL932" s="68"/>
      <c r="DM932" s="69"/>
      <c r="DN932" s="67">
        <f t="shared" ref="DN932" si="3553">SUMPRODUCT(DN934:DN985,$ES934:$ES985)</f>
        <v>0</v>
      </c>
      <c r="DP932" s="68"/>
      <c r="DQ932" s="69"/>
      <c r="DR932" s="67">
        <f t="shared" ref="DR932" si="3554">SUMPRODUCT(DR934:DR985,$ES934:$ES985)</f>
        <v>0</v>
      </c>
      <c r="DT932" s="68"/>
      <c r="DU932" s="69"/>
      <c r="DV932" s="67">
        <f t="shared" ref="DV932" si="3555">SUMPRODUCT(DV934:DV985,$ES934:$ES985)</f>
        <v>0</v>
      </c>
      <c r="DX932" s="68"/>
      <c r="DY932" s="69"/>
      <c r="DZ932" s="67">
        <f t="shared" ref="DZ932" si="3556">SUMPRODUCT(DZ934:DZ985,$ES934:$ES985)</f>
        <v>0</v>
      </c>
      <c r="EB932" s="68"/>
      <c r="EC932" s="69"/>
      <c r="ED932" s="67">
        <f t="shared" ref="ED932" si="3557">SUMPRODUCT(ED934:ED985,$ES934:$ES985)</f>
        <v>0</v>
      </c>
      <c r="EF932" s="68"/>
      <c r="EG932" s="69"/>
      <c r="EH932" s="67">
        <f t="shared" ref="EH932" si="3558">SUMPRODUCT(EH934:EH985,$ES934:$ES985)</f>
        <v>0</v>
      </c>
      <c r="EJ932" s="68"/>
      <c r="EK932" s="69"/>
      <c r="EL932" s="67">
        <f t="shared" ref="EL932" si="3559">SUMPRODUCT(EL934:EL985,$ES934:$ES985)</f>
        <v>0</v>
      </c>
      <c r="EN932" s="107"/>
      <c r="EO932" s="29">
        <f t="shared" si="3459"/>
        <v>6414483.8157750014</v>
      </c>
      <c r="EP932" s="29">
        <f t="shared" si="3423"/>
        <v>5451248.25</v>
      </c>
      <c r="EQ932" s="4" t="b">
        <f t="shared" si="3424"/>
        <v>0</v>
      </c>
      <c r="ER932" s="1"/>
      <c r="ES932" s="118">
        <f t="shared" si="3287"/>
        <v>1.1767000000000001</v>
      </c>
    </row>
    <row r="933" spans="3:149" s="1" customFormat="1" ht="12.75" customHeight="1" x14ac:dyDescent="0.25">
      <c r="C933" s="79" t="s">
        <v>658</v>
      </c>
      <c r="D933" s="80"/>
      <c r="E933" s="79"/>
      <c r="F933" s="81" t="s">
        <v>619</v>
      </c>
      <c r="G933" s="82"/>
      <c r="H933" s="82"/>
      <c r="I933" s="83"/>
      <c r="J933" s="83"/>
      <c r="L933" s="84"/>
      <c r="M933" s="85"/>
      <c r="N933" s="83"/>
      <c r="P933" s="84"/>
      <c r="Q933" s="85"/>
      <c r="R933" s="83"/>
      <c r="T933" s="84"/>
      <c r="U933" s="85"/>
      <c r="V933" s="83"/>
      <c r="X933" s="84"/>
      <c r="Y933" s="85"/>
      <c r="Z933" s="83"/>
      <c r="AB933" s="84"/>
      <c r="AC933" s="85"/>
      <c r="AD933" s="83"/>
      <c r="AF933" s="84"/>
      <c r="AG933" s="85"/>
      <c r="AH933" s="83"/>
      <c r="AJ933" s="84"/>
      <c r="AK933" s="85"/>
      <c r="AL933" s="83"/>
      <c r="AN933" s="84"/>
      <c r="AO933" s="85"/>
      <c r="AP933" s="83"/>
      <c r="AR933" s="84"/>
      <c r="AS933" s="85"/>
      <c r="AT933" s="83"/>
      <c r="AV933" s="84"/>
      <c r="AW933" s="85"/>
      <c r="AX933" s="83"/>
      <c r="AZ933" s="84"/>
      <c r="BA933" s="85"/>
      <c r="BB933" s="83"/>
      <c r="BD933" s="84"/>
      <c r="BE933" s="85"/>
      <c r="BF933" s="83"/>
      <c r="BH933" s="84"/>
      <c r="BI933" s="85"/>
      <c r="BJ933" s="83"/>
      <c r="BL933" s="84"/>
      <c r="BM933" s="85"/>
      <c r="BN933" s="83"/>
      <c r="BP933" s="84"/>
      <c r="BQ933" s="85"/>
      <c r="BR933" s="83"/>
      <c r="BT933" s="84"/>
      <c r="BU933" s="85"/>
      <c r="BV933" s="83"/>
      <c r="BX933" s="84"/>
      <c r="BY933" s="85"/>
      <c r="BZ933" s="83"/>
      <c r="CB933" s="84"/>
      <c r="CC933" s="85"/>
      <c r="CD933" s="83"/>
      <c r="CF933" s="84"/>
      <c r="CG933" s="85"/>
      <c r="CH933" s="83"/>
      <c r="CJ933" s="84"/>
      <c r="CK933" s="85"/>
      <c r="CL933" s="83"/>
      <c r="CN933" s="84"/>
      <c r="CO933" s="85"/>
      <c r="CP933" s="83"/>
      <c r="CR933" s="84"/>
      <c r="CS933" s="85"/>
      <c r="CT933" s="83"/>
      <c r="CV933" s="84"/>
      <c r="CW933" s="85"/>
      <c r="CX933" s="83"/>
      <c r="CZ933" s="84"/>
      <c r="DA933" s="85"/>
      <c r="DB933" s="83"/>
      <c r="DD933" s="84"/>
      <c r="DE933" s="85"/>
      <c r="DF933" s="83"/>
      <c r="DH933" s="84"/>
      <c r="DI933" s="85"/>
      <c r="DJ933" s="83"/>
      <c r="DL933" s="84"/>
      <c r="DM933" s="85"/>
      <c r="DN933" s="83"/>
      <c r="DP933" s="84"/>
      <c r="DQ933" s="85"/>
      <c r="DR933" s="83"/>
      <c r="DT933" s="84"/>
      <c r="DU933" s="85"/>
      <c r="DV933" s="83"/>
      <c r="DX933" s="84"/>
      <c r="DY933" s="85"/>
      <c r="DZ933" s="83"/>
      <c r="EB933" s="84"/>
      <c r="EC933" s="85"/>
      <c r="ED933" s="83"/>
      <c r="EF933" s="84"/>
      <c r="EG933" s="85"/>
      <c r="EH933" s="83"/>
      <c r="EJ933" s="84"/>
      <c r="EK933" s="85"/>
      <c r="EL933" s="83"/>
      <c r="EN933" s="109"/>
      <c r="EO933" s="29">
        <f t="shared" si="3459"/>
        <v>0</v>
      </c>
      <c r="EP933" s="29">
        <f t="shared" si="3423"/>
        <v>0</v>
      </c>
      <c r="EQ933" s="4" t="b">
        <f t="shared" si="3424"/>
        <v>1</v>
      </c>
      <c r="ES933" s="118">
        <f t="shared" si="3287"/>
        <v>1.1767000000000001</v>
      </c>
    </row>
    <row r="934" spans="3:149" ht="21" x14ac:dyDescent="0.25">
      <c r="C934" s="24" t="s">
        <v>659</v>
      </c>
      <c r="D934" s="43">
        <f>_xlfn.XLOOKUP($C934,[29]PSP!$C:$C,[29]PSP!$D:$D)</f>
        <v>1106280</v>
      </c>
      <c r="E934" s="24" t="str">
        <f>_xlfn.XLOOKUP($C934,[29]PSP!$C:$C,[29]PSP!$E:$E)</f>
        <v>SICRO SERVIÇO</v>
      </c>
      <c r="F934" s="25" t="str">
        <f>_xlfn.XLOOKUP($C934,[29]PSP!$C:$C,[29]PSP!$F:$F)</f>
        <v>CONCRETO PARA BOMBEAMENTO FCK = 30 MPA - CONFECÇÃO EM CENTRAL DOSADORA DE 30 M³/H - AREIA E BRITA COMERCIAIS</v>
      </c>
      <c r="G934" s="26" t="str">
        <f>_xlfn.XLOOKUP($C934,[29]PSP!$C:$C,[29]PSP!$G:$G)</f>
        <v>M³</v>
      </c>
      <c r="H934" s="53">
        <f>_xlfn.XLOOKUP($C934,[29]PSP!$C:$C,[29]PSP!$H:$H)</f>
        <v>762.29999999999984</v>
      </c>
      <c r="I934" s="28">
        <f>_xlfn.XLOOKUP($C934,[29]PSP!$C:$C,[29]PSP!$I:$I)</f>
        <v>206468.91999999998</v>
      </c>
      <c r="J934" s="28">
        <f t="shared" ref="J934" si="3560">IF(LEFT(D934,6)="COT.IS",I934,I934*(1+$J$7))</f>
        <v>242951.978164</v>
      </c>
      <c r="K934" s="29"/>
      <c r="L934" s="54" t="str">
        <f>_xlfn.XLOOKUP($C934,[29]PSP!$C:$C,[29]PSP!$L:$L)</f>
        <v>0</v>
      </c>
      <c r="M934" s="27">
        <f>_xlfn.XLOOKUP($C934,[29]PSP!$C:$C,[29]PSP!$M:$M)</f>
        <v>270.85000000000002</v>
      </c>
      <c r="N934" s="28">
        <f t="shared" ref="N934" si="3561">TRUNC(M934*L934,2)</f>
        <v>0</v>
      </c>
      <c r="O934" s="29"/>
      <c r="P934" s="54" t="str">
        <f>_xlfn.XLOOKUP($C934,[29]PSP!$C:$C,[29]PSP!$P:$P)</f>
        <v>0</v>
      </c>
      <c r="Q934" s="27">
        <f>_xlfn.XLOOKUP($C934,[29]PSP!$C:$C,[29]PSP!$Q:$Q)</f>
        <v>270.85000000000002</v>
      </c>
      <c r="R934" s="28">
        <f t="shared" ref="R934" si="3562">TRUNC(Q934*P934,2)</f>
        <v>0</v>
      </c>
      <c r="S934" s="29"/>
      <c r="T934" s="54">
        <f>_xlfn.XLOOKUP($C934,[29]PSP!$C:$C,[29]PSP!$T:$T)</f>
        <v>84.699999999999989</v>
      </c>
      <c r="U934" s="27">
        <f>_xlfn.XLOOKUP($C934,[29]PSP!$C:$C,[29]PSP!$U:$U)</f>
        <v>270.85000000000002</v>
      </c>
      <c r="V934" s="28">
        <f t="shared" ref="V934" si="3563">TRUNC(U934*T934,2)</f>
        <v>22940.99</v>
      </c>
      <c r="W934" s="29"/>
      <c r="X934" s="54" t="str">
        <f>_xlfn.XLOOKUP($C934,[29]PSP!$C:$C,[29]PSP!$X:$X)</f>
        <v>0</v>
      </c>
      <c r="Y934" s="27">
        <f>_xlfn.XLOOKUP($C934,[29]PSP!$C:$C,[29]PSP!$Y:$Y)</f>
        <v>270.85000000000002</v>
      </c>
      <c r="Z934" s="28">
        <f t="shared" ref="Z934" si="3564">TRUNC(Y934*X934,2)</f>
        <v>0</v>
      </c>
      <c r="AA934" s="29"/>
      <c r="AB934" s="54">
        <f>_xlfn.XLOOKUP($C934,[29]PSP!$C:$C,[29]PSP!$AB:$AB)</f>
        <v>84.699999999999989</v>
      </c>
      <c r="AC934" s="27">
        <f>_xlfn.XLOOKUP($C934,[29]PSP!$C:$C,[29]PSP!$AC:$AC)</f>
        <v>270.85000000000002</v>
      </c>
      <c r="AD934" s="28">
        <f t="shared" ref="AD934" si="3565">TRUNC(AC934*AB934,2)</f>
        <v>22940.99</v>
      </c>
      <c r="AE934" s="29"/>
      <c r="AF934" s="54" t="str">
        <f>_xlfn.XLOOKUP($C934,[29]PSP!$C:$C,[29]PSP!$AF:$AF)</f>
        <v>0</v>
      </c>
      <c r="AG934" s="27">
        <f>_xlfn.XLOOKUP($C934,[29]PSP!$C:$C,[29]PSP!$AG:$AG)</f>
        <v>270.85000000000002</v>
      </c>
      <c r="AH934" s="28">
        <f t="shared" ref="AH934" si="3566">TRUNC(AG934*AF934,2)</f>
        <v>0</v>
      </c>
      <c r="AI934" s="29"/>
      <c r="AJ934" s="54" t="str">
        <f>_xlfn.XLOOKUP($C934,[29]PSP!$C:$C,[29]PSP!$AJ:$AJ)</f>
        <v>0</v>
      </c>
      <c r="AK934" s="27">
        <f>_xlfn.XLOOKUP($C934,[29]PSP!$C:$C,[29]PSP!$AK:$AK)</f>
        <v>270.85000000000002</v>
      </c>
      <c r="AL934" s="28">
        <f t="shared" ref="AL934" si="3567">TRUNC(AK934*AJ934,2)</f>
        <v>0</v>
      </c>
      <c r="AM934" s="29"/>
      <c r="AN934" s="54">
        <f>_xlfn.XLOOKUP($C934,[29]PSP!$C:$C,[29]PSP!$AN:$AN)</f>
        <v>84.699999999999989</v>
      </c>
      <c r="AO934" s="27">
        <f>_xlfn.XLOOKUP($C934,[29]PSP!$C:$C,[29]PSP!$AO:$AO)</f>
        <v>270.85000000000002</v>
      </c>
      <c r="AP934" s="28">
        <f t="shared" ref="AP934" si="3568">TRUNC(AO934*AN934,2)</f>
        <v>22940.99</v>
      </c>
      <c r="AQ934" s="29"/>
      <c r="AR934" s="54" t="str">
        <f>_xlfn.XLOOKUP($C934,[29]PSP!$C:$C,[29]PSP!$AR:$AR)</f>
        <v>0</v>
      </c>
      <c r="AS934" s="27">
        <f>_xlfn.XLOOKUP($C934,[29]PSP!$C:$C,[29]PSP!$AS:$AS)</f>
        <v>270.85000000000002</v>
      </c>
      <c r="AT934" s="28">
        <f t="shared" ref="AT934" si="3569">TRUNC(AS934*AR934,2)</f>
        <v>0</v>
      </c>
      <c r="AU934" s="29"/>
      <c r="AV934" s="54" t="str">
        <f>_xlfn.XLOOKUP($C934,[29]PSP!$C:$C,[29]PSP!$AV:$AV)</f>
        <v>0</v>
      </c>
      <c r="AW934" s="27">
        <f>_xlfn.XLOOKUP($C934,[29]PSP!$C:$C,[29]PSP!$AW:$AW)</f>
        <v>270.85000000000002</v>
      </c>
      <c r="AX934" s="28">
        <f t="shared" ref="AX934" si="3570">TRUNC(AW934*AV934,2)</f>
        <v>0</v>
      </c>
      <c r="AY934" s="29"/>
      <c r="AZ934" s="54">
        <f>_xlfn.XLOOKUP($C934,[29]PSP!$C:$C,[29]PSP!$AZ:$AZ)</f>
        <v>84.699999999999989</v>
      </c>
      <c r="BA934" s="27">
        <f>_xlfn.XLOOKUP($C934,[29]PSP!$C:$C,[29]PSP!$BA:$BA)</f>
        <v>270.85000000000002</v>
      </c>
      <c r="BB934" s="28">
        <f t="shared" ref="BB934" si="3571">TRUNC(BA934*AZ934,2)</f>
        <v>22940.99</v>
      </c>
      <c r="BC934" s="29"/>
      <c r="BD934" s="54">
        <f>_xlfn.XLOOKUP($C934,[29]PSP!$C:$C,[29]PSP!$BD:$BD)</f>
        <v>84.699999999999989</v>
      </c>
      <c r="BE934" s="27">
        <f>_xlfn.XLOOKUP($C934,[29]PSP!$C:$C,[29]PSP!$BE:$BE)</f>
        <v>270.85000000000002</v>
      </c>
      <c r="BF934" s="28">
        <f t="shared" ref="BF934" si="3572">TRUNC(BE934*BD934,2)</f>
        <v>22940.99</v>
      </c>
      <c r="BG934" s="29"/>
      <c r="BH934" s="54" t="str">
        <f>_xlfn.XLOOKUP($C934,[29]PSP!$C:$C,[29]PSP!$BH:$BH)</f>
        <v>0</v>
      </c>
      <c r="BI934" s="27">
        <f>_xlfn.XLOOKUP($C934,[29]PSP!$C:$C,[29]PSP!$BI:$BI)</f>
        <v>270.85000000000002</v>
      </c>
      <c r="BJ934" s="28">
        <f t="shared" ref="BJ934" si="3573">TRUNC(BI934*BH934,2)</f>
        <v>0</v>
      </c>
      <c r="BK934" s="29"/>
      <c r="BL934" s="54" t="str">
        <f>_xlfn.XLOOKUP($C934,[29]PSP!$C:$C,[29]PSP!$BL:$BL)</f>
        <v>0</v>
      </c>
      <c r="BM934" s="27">
        <f>_xlfn.XLOOKUP($C934,[29]PSP!$C:$C,[29]PSP!$BM:$BM)</f>
        <v>270.85000000000002</v>
      </c>
      <c r="BN934" s="28">
        <f t="shared" ref="BN934" si="3574">TRUNC(BM934*BL934,2)</f>
        <v>0</v>
      </c>
      <c r="BO934" s="29"/>
      <c r="BP934" s="54">
        <f>_xlfn.XLOOKUP($C934,[29]PSP!$C:$C,[29]PSP!$BP:$BP)</f>
        <v>84.699999999999989</v>
      </c>
      <c r="BQ934" s="27">
        <f>_xlfn.XLOOKUP($C934,[29]PSP!$C:$C,[29]PSP!$BQ:$BQ)</f>
        <v>270.85000000000002</v>
      </c>
      <c r="BR934" s="28">
        <f t="shared" ref="BR934" si="3575">TRUNC(BQ934*BP934,2)</f>
        <v>22940.99</v>
      </c>
      <c r="BS934" s="29"/>
      <c r="BT934" s="54" t="str">
        <f>_xlfn.XLOOKUP($C934,[29]PSP!$C:$C,[29]PSP!$BT:$BT)</f>
        <v>0</v>
      </c>
      <c r="BU934" s="27">
        <f>_xlfn.XLOOKUP($C934,[29]PSP!$C:$C,[29]PSP!$BU:$BU)</f>
        <v>270.85000000000002</v>
      </c>
      <c r="BV934" s="28">
        <f t="shared" ref="BV934" si="3576">TRUNC(BU934*BT934,2)</f>
        <v>0</v>
      </c>
      <c r="BW934" s="29"/>
      <c r="BX934" s="54" t="str">
        <f>_xlfn.XLOOKUP($C934,[29]PSP!$C:$C,[29]PSP!$BX:$BX)</f>
        <v>0</v>
      </c>
      <c r="BY934" s="27">
        <f>_xlfn.XLOOKUP($C934,[29]PSP!$C:$C,[29]PSP!$BY:$BY)</f>
        <v>270.85000000000002</v>
      </c>
      <c r="BZ934" s="28">
        <f t="shared" ref="BZ934" si="3577">TRUNC(BY934*BX934,2)</f>
        <v>0</v>
      </c>
      <c r="CA934" s="29"/>
      <c r="CB934" s="54">
        <f>_xlfn.XLOOKUP($C934,[29]PSP!$C:$C,[29]PSP!$CB:$CB)</f>
        <v>84.699999999999989</v>
      </c>
      <c r="CC934" s="27">
        <f>_xlfn.XLOOKUP($C934,[29]PSP!$C:$C,[29]PSP!$CC:$CC)</f>
        <v>270.85000000000002</v>
      </c>
      <c r="CD934" s="28">
        <f t="shared" ref="CD934" si="3578">TRUNC(CC934*CB934,2)</f>
        <v>22940.99</v>
      </c>
      <c r="CE934" s="29"/>
      <c r="CF934" s="54">
        <f>_xlfn.XLOOKUP($C934,[29]PSP!$C:$C,[29]PSP!$CF:$CF)</f>
        <v>169.39999999999998</v>
      </c>
      <c r="CG934" s="27">
        <f>_xlfn.XLOOKUP($C934,[29]PSP!$C:$C,[29]PSP!$CG:$CG)</f>
        <v>270.85000000000002</v>
      </c>
      <c r="CH934" s="28">
        <f t="shared" ref="CH934" si="3579">TRUNC(CG934*CF934,2)</f>
        <v>45881.99</v>
      </c>
      <c r="CI934" s="29"/>
      <c r="CJ934" s="54" t="str">
        <f>_xlfn.XLOOKUP($C934,[29]PSP!$C:$C,[29]PSP!$CJ:$CJ)</f>
        <v>0</v>
      </c>
      <c r="CK934" s="27">
        <f>_xlfn.XLOOKUP($C934,[29]PSP!$C:$C,[29]PSP!$CK:$CK)</f>
        <v>270.85000000000002</v>
      </c>
      <c r="CL934" s="28">
        <f t="shared" ref="CL934" si="3580">TRUNC(CK934*CJ934,2)</f>
        <v>0</v>
      </c>
      <c r="CM934" s="29"/>
      <c r="CN934" s="54" t="str">
        <f>_xlfn.XLOOKUP($C934,[29]PSP!$C:$C,[29]PSP!$CN:$CN)</f>
        <v>0</v>
      </c>
      <c r="CO934" s="27">
        <f>_xlfn.XLOOKUP($C934,[29]PSP!$C:$C,[29]PSP!$CO:$CO)</f>
        <v>270.85000000000002</v>
      </c>
      <c r="CP934" s="28">
        <f t="shared" ref="CP934" si="3581">TRUNC(CO934*CN934,2)</f>
        <v>0</v>
      </c>
      <c r="CQ934" s="29"/>
      <c r="CR934" s="54" t="str">
        <f>_xlfn.XLOOKUP($C934,[29]PSP!$C:$C,[29]PSP!$CR:$CR)</f>
        <v>0</v>
      </c>
      <c r="CS934" s="27">
        <f>_xlfn.XLOOKUP($C934,[29]PSP!$C:$C,[29]PSP!$CS:$CS)</f>
        <v>270.85000000000002</v>
      </c>
      <c r="CT934" s="28">
        <f t="shared" ref="CT934" si="3582">TRUNC(CS934*CR934,2)</f>
        <v>0</v>
      </c>
      <c r="CU934" s="29"/>
      <c r="CV934" s="54" t="str">
        <f>_xlfn.XLOOKUP($C934,[29]PSP!$C:$C,[29]PSP!$CV:$CV)</f>
        <v>0</v>
      </c>
      <c r="CW934" s="27">
        <f>_xlfn.XLOOKUP($C934,[29]PSP!$C:$C,[29]PSP!$CW:$CW)</f>
        <v>270.85000000000002</v>
      </c>
      <c r="CX934" s="28">
        <f t="shared" ref="CX934" si="3583">TRUNC(CW934*CV934,2)</f>
        <v>0</v>
      </c>
      <c r="CY934" s="29"/>
      <c r="CZ934" s="54" t="str">
        <f>_xlfn.XLOOKUP($C934,[29]PSP!$C:$C,[29]PSP!$CZ:$CZ)</f>
        <v>0</v>
      </c>
      <c r="DA934" s="27">
        <f>_xlfn.XLOOKUP($C934,[29]PSP!$C:$C,[29]PSP!$DA:$DA)</f>
        <v>270.85000000000002</v>
      </c>
      <c r="DB934" s="28">
        <f t="shared" ref="DB934" si="3584">TRUNC(DA934*CZ934,2)</f>
        <v>0</v>
      </c>
      <c r="DC934" s="29"/>
      <c r="DD934" s="54" t="str">
        <f>_xlfn.XLOOKUP($C934,[29]PSP!$C:$C,[29]PSP!$DD:$DD)</f>
        <v>0</v>
      </c>
      <c r="DE934" s="27">
        <f>_xlfn.XLOOKUP($C934,[29]PSP!$C:$C,[29]PSP!$DE:$DE)</f>
        <v>270.85000000000002</v>
      </c>
      <c r="DF934" s="28">
        <f t="shared" ref="DF934" si="3585">TRUNC(DE934*DD934,2)</f>
        <v>0</v>
      </c>
      <c r="DG934" s="29"/>
      <c r="DH934" s="54" t="str">
        <f>_xlfn.XLOOKUP($C934,[29]PSP!$C:$C,[29]PSP!$DH:$DH)</f>
        <v>0</v>
      </c>
      <c r="DI934" s="27">
        <f>_xlfn.XLOOKUP($C934,[29]PSP!$C:$C,[29]PSP!$DI:$DI)</f>
        <v>270.85000000000002</v>
      </c>
      <c r="DJ934" s="28">
        <f t="shared" ref="DJ934" si="3586">TRUNC(DI934*DH934,2)</f>
        <v>0</v>
      </c>
      <c r="DK934" s="29"/>
      <c r="DL934" s="54" t="str">
        <f>_xlfn.XLOOKUP($C934,[29]PSP!$C:$C,[29]PSP!$DL:$DL)</f>
        <v>0</v>
      </c>
      <c r="DM934" s="27">
        <f>_xlfn.XLOOKUP($C934,[29]PSP!$C:$C,[29]PSP!$DM:$DM)</f>
        <v>270.85000000000002</v>
      </c>
      <c r="DN934" s="28">
        <f t="shared" ref="DN934" si="3587">TRUNC(DM934*DL934,2)</f>
        <v>0</v>
      </c>
      <c r="DO934" s="29"/>
      <c r="DP934" s="54" t="str">
        <f>_xlfn.XLOOKUP($C934,[29]PSP!$C:$C,[29]PSP!$DP:$DP)</f>
        <v>0</v>
      </c>
      <c r="DQ934" s="27">
        <f>_xlfn.XLOOKUP($C934,[29]PSP!$C:$C,[29]PSP!$DQ:$DQ)</f>
        <v>270.85000000000002</v>
      </c>
      <c r="DR934" s="28">
        <f t="shared" ref="DR934" si="3588">TRUNC(DQ934*DP934,2)</f>
        <v>0</v>
      </c>
      <c r="DS934" s="29"/>
      <c r="DT934" s="54" t="str">
        <f>_xlfn.XLOOKUP($C934,[29]PSP!$C:$C,[29]PSP!$DT:$DT)</f>
        <v>0</v>
      </c>
      <c r="DU934" s="27">
        <f>_xlfn.XLOOKUP($C934,[29]PSP!$C:$C,[29]PSP!$DU:$DU)</f>
        <v>270.85000000000002</v>
      </c>
      <c r="DV934" s="28">
        <f t="shared" ref="DV934" si="3589">TRUNC(DU934*DT934,2)</f>
        <v>0</v>
      </c>
      <c r="DW934" s="29"/>
      <c r="DX934" s="54" t="str">
        <f>_xlfn.XLOOKUP($C934,[29]PSP!$C:$C,[29]PSP!$DX:$DX)</f>
        <v>0</v>
      </c>
      <c r="DY934" s="27">
        <f>_xlfn.XLOOKUP($C934,[29]PSP!$C:$C,[29]PSP!$DY:$DY)</f>
        <v>270.85000000000002</v>
      </c>
      <c r="DZ934" s="28">
        <f t="shared" ref="DZ934" si="3590">TRUNC(DY934*DX934,2)</f>
        <v>0</v>
      </c>
      <c r="EA934" s="29"/>
      <c r="EB934" s="54" t="str">
        <f>_xlfn.XLOOKUP($C934,[29]PSP!$C:$C,[29]PSP!$EB:$EB)</f>
        <v>0</v>
      </c>
      <c r="EC934" s="27">
        <f>_xlfn.XLOOKUP($C934,[29]PSP!$C:$C,[29]PSP!$EC:$EC)</f>
        <v>270.85000000000002</v>
      </c>
      <c r="ED934" s="28">
        <f t="shared" ref="ED934" si="3591">TRUNC(EC934*EB934,2)</f>
        <v>0</v>
      </c>
      <c r="EE934" s="29"/>
      <c r="EF934" s="54" t="str">
        <f>_xlfn.XLOOKUP($C934,[29]PSP!$C:$C,[29]PSP!$EF:$EF)</f>
        <v>0</v>
      </c>
      <c r="EG934" s="27">
        <f>_xlfn.XLOOKUP($C934,[29]PSP!$C:$C,[29]PSP!$EG:$EG)</f>
        <v>270.85000000000002</v>
      </c>
      <c r="EH934" s="28">
        <f t="shared" ref="EH934" si="3592">TRUNC(EG934*EF934,2)</f>
        <v>0</v>
      </c>
      <c r="EI934" s="29"/>
      <c r="EJ934" s="54" t="str">
        <f>_xlfn.XLOOKUP($C934,[29]PSP!$C:$C,[29]PSP!$EJ:$EJ)</f>
        <v>0</v>
      </c>
      <c r="EK934" s="27">
        <f>_xlfn.XLOOKUP($C934,[29]PSP!$C:$C,[29]PSP!$EK:$EK)</f>
        <v>270.85000000000002</v>
      </c>
      <c r="EL934" s="28">
        <f t="shared" ref="EL934" si="3593">TRUNC(EK934*EJ934,2)</f>
        <v>0</v>
      </c>
      <c r="EM934" s="29"/>
      <c r="EN934" s="108"/>
      <c r="EO934" s="29">
        <f t="shared" si="3459"/>
        <v>206468.91999999998</v>
      </c>
      <c r="EP934" s="29">
        <f t="shared" si="3423"/>
        <v>206468.91999999998</v>
      </c>
      <c r="EQ934" s="4" t="b">
        <f t="shared" si="3424"/>
        <v>1</v>
      </c>
      <c r="ES934" s="118">
        <f t="shared" ref="ES934:ES997" si="3594">IF(LEFT(D934,6)="COT.IS",1,1+$J$7)</f>
        <v>1.1767000000000001</v>
      </c>
    </row>
    <row r="935" spans="3:149" ht="21" x14ac:dyDescent="0.25">
      <c r="C935" s="24" t="s">
        <v>660</v>
      </c>
      <c r="D935" s="43">
        <f>_xlfn.XLOOKUP($C935,[29]PSP!$C:$C,[29]PSP!$D:$D)</f>
        <v>1106128</v>
      </c>
      <c r="E935" s="24" t="str">
        <f>_xlfn.XLOOKUP($C935,[29]PSP!$C:$C,[29]PSP!$E:$E)</f>
        <v>SICRO SERVIÇO</v>
      </c>
      <c r="F935" s="25" t="str">
        <f>_xlfn.XLOOKUP($C935,[29]PSP!$C:$C,[29]PSP!$F:$F)</f>
        <v>LANÇAMENTO MECÂNICO DE CONCRETO COM BOMBA REBOCÁVEL COM CAPACIDADE DE 41 M³/H - CONFECÇÃO EM CENTRAL DOSADORA DE 40 M³/H</v>
      </c>
      <c r="G935" s="26" t="str">
        <f>_xlfn.XLOOKUP($C935,[29]PSP!$C:$C,[29]PSP!$G:$G)</f>
        <v>M³</v>
      </c>
      <c r="H935" s="53">
        <f>_xlfn.XLOOKUP($C935,[29]PSP!$C:$C,[29]PSP!$H:$H)</f>
        <v>762.29999999999984</v>
      </c>
      <c r="I935" s="28">
        <f>_xlfn.XLOOKUP($C935,[29]PSP!$C:$C,[29]PSP!$I:$I)</f>
        <v>20688.760000000002</v>
      </c>
      <c r="J935" s="28">
        <f t="shared" ref="J935:J945" si="3595">IF(LEFT(D935,6)="COT.IS",I935,I935*(1+$J$7))</f>
        <v>24344.463892000003</v>
      </c>
      <c r="K935" s="29"/>
      <c r="L935" s="54" t="str">
        <f>_xlfn.XLOOKUP($C935,[29]PSP!$C:$C,[29]PSP!$L:$L)</f>
        <v>0</v>
      </c>
      <c r="M935" s="27">
        <f>_xlfn.XLOOKUP($C935,[29]PSP!$C:$C,[29]PSP!$M:$M)</f>
        <v>27.14</v>
      </c>
      <c r="N935" s="28">
        <f t="shared" ref="N935:N945" si="3596">TRUNC(M935*L935,2)</f>
        <v>0</v>
      </c>
      <c r="O935" s="29"/>
      <c r="P935" s="54" t="str">
        <f>_xlfn.XLOOKUP($C935,[29]PSP!$C:$C,[29]PSP!$P:$P)</f>
        <v>0</v>
      </c>
      <c r="Q935" s="27">
        <f>_xlfn.XLOOKUP($C935,[29]PSP!$C:$C,[29]PSP!$Q:$Q)</f>
        <v>27.14</v>
      </c>
      <c r="R935" s="28">
        <f t="shared" ref="R935:R945" si="3597">TRUNC(Q935*P935,2)</f>
        <v>0</v>
      </c>
      <c r="S935" s="29"/>
      <c r="T935" s="54">
        <f>_xlfn.XLOOKUP($C935,[29]PSP!$C:$C,[29]PSP!$T:$T)</f>
        <v>84.699999999999989</v>
      </c>
      <c r="U935" s="27">
        <f>_xlfn.XLOOKUP($C935,[29]PSP!$C:$C,[29]PSP!$U:$U)</f>
        <v>27.14</v>
      </c>
      <c r="V935" s="28">
        <f t="shared" ref="V935:V945" si="3598">TRUNC(U935*T935,2)</f>
        <v>2298.75</v>
      </c>
      <c r="W935" s="29"/>
      <c r="X935" s="54" t="str">
        <f>_xlfn.XLOOKUP($C935,[29]PSP!$C:$C,[29]PSP!$X:$X)</f>
        <v>0</v>
      </c>
      <c r="Y935" s="27">
        <f>_xlfn.XLOOKUP($C935,[29]PSP!$C:$C,[29]PSP!$Y:$Y)</f>
        <v>27.14</v>
      </c>
      <c r="Z935" s="28">
        <f t="shared" ref="Z935:Z945" si="3599">TRUNC(Y935*X935,2)</f>
        <v>0</v>
      </c>
      <c r="AA935" s="29"/>
      <c r="AB935" s="54">
        <f>_xlfn.XLOOKUP($C935,[29]PSP!$C:$C,[29]PSP!$AB:$AB)</f>
        <v>84.699999999999989</v>
      </c>
      <c r="AC935" s="27">
        <f>_xlfn.XLOOKUP($C935,[29]PSP!$C:$C,[29]PSP!$AC:$AC)</f>
        <v>27.14</v>
      </c>
      <c r="AD935" s="28">
        <f t="shared" ref="AD935:AD945" si="3600">TRUNC(AC935*AB935,2)</f>
        <v>2298.75</v>
      </c>
      <c r="AE935" s="29"/>
      <c r="AF935" s="54" t="str">
        <f>_xlfn.XLOOKUP($C935,[29]PSP!$C:$C,[29]PSP!$AF:$AF)</f>
        <v>0</v>
      </c>
      <c r="AG935" s="27">
        <f>_xlfn.XLOOKUP($C935,[29]PSP!$C:$C,[29]PSP!$AG:$AG)</f>
        <v>27.14</v>
      </c>
      <c r="AH935" s="28">
        <f t="shared" ref="AH935:AH945" si="3601">TRUNC(AG935*AF935,2)</f>
        <v>0</v>
      </c>
      <c r="AI935" s="29"/>
      <c r="AJ935" s="54" t="str">
        <f>_xlfn.XLOOKUP($C935,[29]PSP!$C:$C,[29]PSP!$AJ:$AJ)</f>
        <v>0</v>
      </c>
      <c r="AK935" s="27">
        <f>_xlfn.XLOOKUP($C935,[29]PSP!$C:$C,[29]PSP!$AK:$AK)</f>
        <v>27.14</v>
      </c>
      <c r="AL935" s="28">
        <f t="shared" ref="AL935:AL945" si="3602">TRUNC(AK935*AJ935,2)</f>
        <v>0</v>
      </c>
      <c r="AM935" s="29"/>
      <c r="AN935" s="54">
        <f>_xlfn.XLOOKUP($C935,[29]PSP!$C:$C,[29]PSP!$AN:$AN)</f>
        <v>84.699999999999989</v>
      </c>
      <c r="AO935" s="27">
        <f>_xlfn.XLOOKUP($C935,[29]PSP!$C:$C,[29]PSP!$AO:$AO)</f>
        <v>27.14</v>
      </c>
      <c r="AP935" s="28">
        <f t="shared" ref="AP935:AP945" si="3603">TRUNC(AO935*AN935,2)</f>
        <v>2298.75</v>
      </c>
      <c r="AQ935" s="29"/>
      <c r="AR935" s="54" t="str">
        <f>_xlfn.XLOOKUP($C935,[29]PSP!$C:$C,[29]PSP!$AR:$AR)</f>
        <v>0</v>
      </c>
      <c r="AS935" s="27">
        <f>_xlfn.XLOOKUP($C935,[29]PSP!$C:$C,[29]PSP!$AS:$AS)</f>
        <v>27.14</v>
      </c>
      <c r="AT935" s="28">
        <f t="shared" ref="AT935:AT945" si="3604">TRUNC(AS935*AR935,2)</f>
        <v>0</v>
      </c>
      <c r="AU935" s="29"/>
      <c r="AV935" s="54" t="str">
        <f>_xlfn.XLOOKUP($C935,[29]PSP!$C:$C,[29]PSP!$AV:$AV)</f>
        <v>0</v>
      </c>
      <c r="AW935" s="27">
        <f>_xlfn.XLOOKUP($C935,[29]PSP!$C:$C,[29]PSP!$AW:$AW)</f>
        <v>27.14</v>
      </c>
      <c r="AX935" s="28">
        <f t="shared" ref="AX935:AX945" si="3605">TRUNC(AW935*AV935,2)</f>
        <v>0</v>
      </c>
      <c r="AY935" s="29"/>
      <c r="AZ935" s="54">
        <f>_xlfn.XLOOKUP($C935,[29]PSP!$C:$C,[29]PSP!$AZ:$AZ)</f>
        <v>84.699999999999989</v>
      </c>
      <c r="BA935" s="27">
        <f>_xlfn.XLOOKUP($C935,[29]PSP!$C:$C,[29]PSP!$BA:$BA)</f>
        <v>27.14</v>
      </c>
      <c r="BB935" s="28">
        <f t="shared" ref="BB935:BB945" si="3606">TRUNC(BA935*AZ935,2)</f>
        <v>2298.75</v>
      </c>
      <c r="BC935" s="29"/>
      <c r="BD935" s="54">
        <f>_xlfn.XLOOKUP($C935,[29]PSP!$C:$C,[29]PSP!$BD:$BD)</f>
        <v>84.699999999999989</v>
      </c>
      <c r="BE935" s="27">
        <f>_xlfn.XLOOKUP($C935,[29]PSP!$C:$C,[29]PSP!$BE:$BE)</f>
        <v>27.14</v>
      </c>
      <c r="BF935" s="28">
        <f t="shared" ref="BF935:BF945" si="3607">TRUNC(BE935*BD935,2)</f>
        <v>2298.75</v>
      </c>
      <c r="BG935" s="29"/>
      <c r="BH935" s="54" t="str">
        <f>_xlfn.XLOOKUP($C935,[29]PSP!$C:$C,[29]PSP!$BH:$BH)</f>
        <v>0</v>
      </c>
      <c r="BI935" s="27">
        <f>_xlfn.XLOOKUP($C935,[29]PSP!$C:$C,[29]PSP!$BI:$BI)</f>
        <v>27.14</v>
      </c>
      <c r="BJ935" s="28">
        <f t="shared" ref="BJ935:BJ945" si="3608">TRUNC(BI935*BH935,2)</f>
        <v>0</v>
      </c>
      <c r="BK935" s="29"/>
      <c r="BL935" s="54" t="str">
        <f>_xlfn.XLOOKUP($C935,[29]PSP!$C:$C,[29]PSP!$BL:$BL)</f>
        <v>0</v>
      </c>
      <c r="BM935" s="27">
        <f>_xlfn.XLOOKUP($C935,[29]PSP!$C:$C,[29]PSP!$BM:$BM)</f>
        <v>27.14</v>
      </c>
      <c r="BN935" s="28">
        <f t="shared" ref="BN935:BN945" si="3609">TRUNC(BM935*BL935,2)</f>
        <v>0</v>
      </c>
      <c r="BO935" s="29"/>
      <c r="BP935" s="54">
        <f>_xlfn.XLOOKUP($C935,[29]PSP!$C:$C,[29]PSP!$BP:$BP)</f>
        <v>84.699999999999989</v>
      </c>
      <c r="BQ935" s="27">
        <f>_xlfn.XLOOKUP($C935,[29]PSP!$C:$C,[29]PSP!$BQ:$BQ)</f>
        <v>27.14</v>
      </c>
      <c r="BR935" s="28">
        <f t="shared" ref="BR935:BR945" si="3610">TRUNC(BQ935*BP935,2)</f>
        <v>2298.75</v>
      </c>
      <c r="BS935" s="29"/>
      <c r="BT935" s="54" t="str">
        <f>_xlfn.XLOOKUP($C935,[29]PSP!$C:$C,[29]PSP!$BT:$BT)</f>
        <v>0</v>
      </c>
      <c r="BU935" s="27">
        <f>_xlfn.XLOOKUP($C935,[29]PSP!$C:$C,[29]PSP!$BU:$BU)</f>
        <v>27.14</v>
      </c>
      <c r="BV935" s="28">
        <f t="shared" ref="BV935:BV945" si="3611">TRUNC(BU935*BT935,2)</f>
        <v>0</v>
      </c>
      <c r="BW935" s="29"/>
      <c r="BX935" s="54" t="str">
        <f>_xlfn.XLOOKUP($C935,[29]PSP!$C:$C,[29]PSP!$BX:$BX)</f>
        <v>0</v>
      </c>
      <c r="BY935" s="27">
        <f>_xlfn.XLOOKUP($C935,[29]PSP!$C:$C,[29]PSP!$BY:$BY)</f>
        <v>27.14</v>
      </c>
      <c r="BZ935" s="28">
        <f t="shared" ref="BZ935:BZ945" si="3612">TRUNC(BY935*BX935,2)</f>
        <v>0</v>
      </c>
      <c r="CA935" s="29"/>
      <c r="CB935" s="54">
        <f>_xlfn.XLOOKUP($C935,[29]PSP!$C:$C,[29]PSP!$CB:$CB)</f>
        <v>84.699999999999989</v>
      </c>
      <c r="CC935" s="27">
        <f>_xlfn.XLOOKUP($C935,[29]PSP!$C:$C,[29]PSP!$CC:$CC)</f>
        <v>27.14</v>
      </c>
      <c r="CD935" s="28">
        <f t="shared" ref="CD935:CD945" si="3613">TRUNC(CC935*CB935,2)</f>
        <v>2298.75</v>
      </c>
      <c r="CE935" s="29"/>
      <c r="CF935" s="54">
        <f>_xlfn.XLOOKUP($C935,[29]PSP!$C:$C,[29]PSP!$CF:$CF)</f>
        <v>169.39999999999998</v>
      </c>
      <c r="CG935" s="27">
        <f>_xlfn.XLOOKUP($C935,[29]PSP!$C:$C,[29]PSP!$CG:$CG)</f>
        <v>27.14</v>
      </c>
      <c r="CH935" s="28">
        <f t="shared" ref="CH935:CH945" si="3614">TRUNC(CG935*CF935,2)</f>
        <v>4597.51</v>
      </c>
      <c r="CI935" s="29"/>
      <c r="CJ935" s="54" t="str">
        <f>_xlfn.XLOOKUP($C935,[29]PSP!$C:$C,[29]PSP!$CJ:$CJ)</f>
        <v>0</v>
      </c>
      <c r="CK935" s="27">
        <f>_xlfn.XLOOKUP($C935,[29]PSP!$C:$C,[29]PSP!$CK:$CK)</f>
        <v>27.14</v>
      </c>
      <c r="CL935" s="28">
        <f t="shared" ref="CL935:CL945" si="3615">TRUNC(CK935*CJ935,2)</f>
        <v>0</v>
      </c>
      <c r="CM935" s="29"/>
      <c r="CN935" s="54" t="str">
        <f>_xlfn.XLOOKUP($C935,[29]PSP!$C:$C,[29]PSP!$CN:$CN)</f>
        <v>0</v>
      </c>
      <c r="CO935" s="27">
        <f>_xlfn.XLOOKUP($C935,[29]PSP!$C:$C,[29]PSP!$CO:$CO)</f>
        <v>27.14</v>
      </c>
      <c r="CP935" s="28">
        <f t="shared" ref="CP935:CP945" si="3616">TRUNC(CO935*CN935,2)</f>
        <v>0</v>
      </c>
      <c r="CQ935" s="29"/>
      <c r="CR935" s="54" t="str">
        <f>_xlfn.XLOOKUP($C935,[29]PSP!$C:$C,[29]PSP!$CR:$CR)</f>
        <v>0</v>
      </c>
      <c r="CS935" s="27">
        <f>_xlfn.XLOOKUP($C935,[29]PSP!$C:$C,[29]PSP!$CS:$CS)</f>
        <v>27.14</v>
      </c>
      <c r="CT935" s="28">
        <f t="shared" ref="CT935:CT945" si="3617">TRUNC(CS935*CR935,2)</f>
        <v>0</v>
      </c>
      <c r="CU935" s="29"/>
      <c r="CV935" s="54" t="str">
        <f>_xlfn.XLOOKUP($C935,[29]PSP!$C:$C,[29]PSP!$CV:$CV)</f>
        <v>0</v>
      </c>
      <c r="CW935" s="27">
        <f>_xlfn.XLOOKUP($C935,[29]PSP!$C:$C,[29]PSP!$CW:$CW)</f>
        <v>27.14</v>
      </c>
      <c r="CX935" s="28">
        <f t="shared" ref="CX935:CX945" si="3618">TRUNC(CW935*CV935,2)</f>
        <v>0</v>
      </c>
      <c r="CY935" s="29"/>
      <c r="CZ935" s="54" t="str">
        <f>_xlfn.XLOOKUP($C935,[29]PSP!$C:$C,[29]PSP!$CZ:$CZ)</f>
        <v>0</v>
      </c>
      <c r="DA935" s="27">
        <f>_xlfn.XLOOKUP($C935,[29]PSP!$C:$C,[29]PSP!$DA:$DA)</f>
        <v>27.14</v>
      </c>
      <c r="DB935" s="28">
        <f t="shared" ref="DB935:DB945" si="3619">TRUNC(DA935*CZ935,2)</f>
        <v>0</v>
      </c>
      <c r="DC935" s="29"/>
      <c r="DD935" s="54" t="str">
        <f>_xlfn.XLOOKUP($C935,[29]PSP!$C:$C,[29]PSP!$DD:$DD)</f>
        <v>0</v>
      </c>
      <c r="DE935" s="27">
        <f>_xlfn.XLOOKUP($C935,[29]PSP!$C:$C,[29]PSP!$DE:$DE)</f>
        <v>27.14</v>
      </c>
      <c r="DF935" s="28">
        <f t="shared" ref="DF935:DF945" si="3620">TRUNC(DE935*DD935,2)</f>
        <v>0</v>
      </c>
      <c r="DG935" s="29"/>
      <c r="DH935" s="54" t="str">
        <f>_xlfn.XLOOKUP($C935,[29]PSP!$C:$C,[29]PSP!$DH:$DH)</f>
        <v>0</v>
      </c>
      <c r="DI935" s="27">
        <f>_xlfn.XLOOKUP($C935,[29]PSP!$C:$C,[29]PSP!$DI:$DI)</f>
        <v>27.14</v>
      </c>
      <c r="DJ935" s="28">
        <f t="shared" ref="DJ935:DJ945" si="3621">TRUNC(DI935*DH935,2)</f>
        <v>0</v>
      </c>
      <c r="DK935" s="29"/>
      <c r="DL935" s="54" t="str">
        <f>_xlfn.XLOOKUP($C935,[29]PSP!$C:$C,[29]PSP!$DL:$DL)</f>
        <v>0</v>
      </c>
      <c r="DM935" s="27">
        <f>_xlfn.XLOOKUP($C935,[29]PSP!$C:$C,[29]PSP!$DM:$DM)</f>
        <v>27.14</v>
      </c>
      <c r="DN935" s="28">
        <f t="shared" ref="DN935:DN945" si="3622">TRUNC(DM935*DL935,2)</f>
        <v>0</v>
      </c>
      <c r="DO935" s="29"/>
      <c r="DP935" s="54" t="str">
        <f>_xlfn.XLOOKUP($C935,[29]PSP!$C:$C,[29]PSP!$DP:$DP)</f>
        <v>0</v>
      </c>
      <c r="DQ935" s="27">
        <f>_xlfn.XLOOKUP($C935,[29]PSP!$C:$C,[29]PSP!$DQ:$DQ)</f>
        <v>27.14</v>
      </c>
      <c r="DR935" s="28">
        <f t="shared" ref="DR935:DR945" si="3623">TRUNC(DQ935*DP935,2)</f>
        <v>0</v>
      </c>
      <c r="DS935" s="29"/>
      <c r="DT935" s="54" t="str">
        <f>_xlfn.XLOOKUP($C935,[29]PSP!$C:$C,[29]PSP!$DT:$DT)</f>
        <v>0</v>
      </c>
      <c r="DU935" s="27">
        <f>_xlfn.XLOOKUP($C935,[29]PSP!$C:$C,[29]PSP!$DU:$DU)</f>
        <v>27.14</v>
      </c>
      <c r="DV935" s="28">
        <f t="shared" ref="DV935:DV945" si="3624">TRUNC(DU935*DT935,2)</f>
        <v>0</v>
      </c>
      <c r="DW935" s="29"/>
      <c r="DX935" s="54" t="str">
        <f>_xlfn.XLOOKUP($C935,[29]PSP!$C:$C,[29]PSP!$DX:$DX)</f>
        <v>0</v>
      </c>
      <c r="DY935" s="27">
        <f>_xlfn.XLOOKUP($C935,[29]PSP!$C:$C,[29]PSP!$DY:$DY)</f>
        <v>27.14</v>
      </c>
      <c r="DZ935" s="28">
        <f t="shared" ref="DZ935:DZ945" si="3625">TRUNC(DY935*DX935,2)</f>
        <v>0</v>
      </c>
      <c r="EA935" s="29"/>
      <c r="EB935" s="54" t="str">
        <f>_xlfn.XLOOKUP($C935,[29]PSP!$C:$C,[29]PSP!$EB:$EB)</f>
        <v>0</v>
      </c>
      <c r="EC935" s="27">
        <f>_xlfn.XLOOKUP($C935,[29]PSP!$C:$C,[29]PSP!$EC:$EC)</f>
        <v>27.14</v>
      </c>
      <c r="ED935" s="28">
        <f t="shared" ref="ED935:ED945" si="3626">TRUNC(EC935*EB935,2)</f>
        <v>0</v>
      </c>
      <c r="EE935" s="29"/>
      <c r="EF935" s="54" t="str">
        <f>_xlfn.XLOOKUP($C935,[29]PSP!$C:$C,[29]PSP!$EF:$EF)</f>
        <v>0</v>
      </c>
      <c r="EG935" s="27">
        <f>_xlfn.XLOOKUP($C935,[29]PSP!$C:$C,[29]PSP!$EG:$EG)</f>
        <v>27.14</v>
      </c>
      <c r="EH935" s="28">
        <f t="shared" ref="EH935:EH945" si="3627">TRUNC(EG935*EF935,2)</f>
        <v>0</v>
      </c>
      <c r="EI935" s="29"/>
      <c r="EJ935" s="54" t="str">
        <f>_xlfn.XLOOKUP($C935,[29]PSP!$C:$C,[29]PSP!$EJ:$EJ)</f>
        <v>0</v>
      </c>
      <c r="EK935" s="27">
        <f>_xlfn.XLOOKUP($C935,[29]PSP!$C:$C,[29]PSP!$EK:$EK)</f>
        <v>27.14</v>
      </c>
      <c r="EL935" s="28">
        <f t="shared" ref="EL935:EL945" si="3628">TRUNC(EK935*EJ935,2)</f>
        <v>0</v>
      </c>
      <c r="EM935" s="29"/>
      <c r="EN935" s="108"/>
      <c r="EO935" s="29">
        <f t="shared" si="3459"/>
        <v>20688.760000000002</v>
      </c>
      <c r="EP935" s="29">
        <f t="shared" si="3423"/>
        <v>20688.760000000002</v>
      </c>
      <c r="EQ935" s="4" t="b">
        <f t="shared" si="3424"/>
        <v>1</v>
      </c>
      <c r="ES935" s="118">
        <f t="shared" si="3594"/>
        <v>1.1767000000000001</v>
      </c>
    </row>
    <row r="936" spans="3:149" ht="14.25" customHeight="1" x14ac:dyDescent="0.25">
      <c r="C936" s="24" t="s">
        <v>661</v>
      </c>
      <c r="D936" s="43">
        <f>_xlfn.XLOOKUP($C936,[29]PSP!$C:$C,[29]PSP!$D:$D)</f>
        <v>1100657</v>
      </c>
      <c r="E936" s="24" t="str">
        <f>_xlfn.XLOOKUP($C936,[29]PSP!$C:$C,[29]PSP!$E:$E)</f>
        <v>SICRO SERVIÇO</v>
      </c>
      <c r="F936" s="25" t="str">
        <f>_xlfn.XLOOKUP($C936,[29]PSP!$C:$C,[29]PSP!$F:$F)</f>
        <v>ADENSAMENTO DE CONCRETO POR VIBRADOR DE IMERSÃO</v>
      </c>
      <c r="G936" s="26" t="str">
        <f>_xlfn.XLOOKUP($C936,[29]PSP!$C:$C,[29]PSP!$G:$G)</f>
        <v>M³</v>
      </c>
      <c r="H936" s="53">
        <f>_xlfn.XLOOKUP($C936,[29]PSP!$C:$C,[29]PSP!$H:$H)</f>
        <v>762.29999999999984</v>
      </c>
      <c r="I936" s="28">
        <f>_xlfn.XLOOKUP($C936,[29]PSP!$C:$C,[29]PSP!$I:$I)</f>
        <v>2058.21</v>
      </c>
      <c r="J936" s="28">
        <f t="shared" si="3595"/>
        <v>2421.8957070000001</v>
      </c>
      <c r="K936" s="29"/>
      <c r="L936" s="54" t="str">
        <f>_xlfn.XLOOKUP($C936,[29]PSP!$C:$C,[29]PSP!$L:$L)</f>
        <v>0</v>
      </c>
      <c r="M936" s="27">
        <f>_xlfn.XLOOKUP($C936,[29]PSP!$C:$C,[29]PSP!$M:$M)</f>
        <v>2.7</v>
      </c>
      <c r="N936" s="28">
        <f t="shared" si="3596"/>
        <v>0</v>
      </c>
      <c r="O936" s="29"/>
      <c r="P936" s="54" t="str">
        <f>_xlfn.XLOOKUP($C936,[29]PSP!$C:$C,[29]PSP!$P:$P)</f>
        <v>0</v>
      </c>
      <c r="Q936" s="27">
        <f>_xlfn.XLOOKUP($C936,[29]PSP!$C:$C,[29]PSP!$Q:$Q)</f>
        <v>2.7</v>
      </c>
      <c r="R936" s="28">
        <f t="shared" si="3597"/>
        <v>0</v>
      </c>
      <c r="S936" s="29"/>
      <c r="T936" s="54">
        <f>_xlfn.XLOOKUP($C936,[29]PSP!$C:$C,[29]PSP!$T:$T)</f>
        <v>84.699999999999989</v>
      </c>
      <c r="U936" s="27">
        <f>_xlfn.XLOOKUP($C936,[29]PSP!$C:$C,[29]PSP!$U:$U)</f>
        <v>2.7</v>
      </c>
      <c r="V936" s="28">
        <f t="shared" si="3598"/>
        <v>228.69</v>
      </c>
      <c r="W936" s="29"/>
      <c r="X936" s="54" t="str">
        <f>_xlfn.XLOOKUP($C936,[29]PSP!$C:$C,[29]PSP!$X:$X)</f>
        <v>0</v>
      </c>
      <c r="Y936" s="27">
        <f>_xlfn.XLOOKUP($C936,[29]PSP!$C:$C,[29]PSP!$Y:$Y)</f>
        <v>2.7</v>
      </c>
      <c r="Z936" s="28">
        <f t="shared" si="3599"/>
        <v>0</v>
      </c>
      <c r="AA936" s="29"/>
      <c r="AB936" s="54">
        <f>_xlfn.XLOOKUP($C936,[29]PSP!$C:$C,[29]PSP!$AB:$AB)</f>
        <v>84.699999999999989</v>
      </c>
      <c r="AC936" s="27">
        <f>_xlfn.XLOOKUP($C936,[29]PSP!$C:$C,[29]PSP!$AC:$AC)</f>
        <v>2.7</v>
      </c>
      <c r="AD936" s="28">
        <f t="shared" si="3600"/>
        <v>228.69</v>
      </c>
      <c r="AE936" s="29"/>
      <c r="AF936" s="54" t="str">
        <f>_xlfn.XLOOKUP($C936,[29]PSP!$C:$C,[29]PSP!$AF:$AF)</f>
        <v>0</v>
      </c>
      <c r="AG936" s="27">
        <f>_xlfn.XLOOKUP($C936,[29]PSP!$C:$C,[29]PSP!$AG:$AG)</f>
        <v>2.7</v>
      </c>
      <c r="AH936" s="28">
        <f t="shared" si="3601"/>
        <v>0</v>
      </c>
      <c r="AI936" s="29"/>
      <c r="AJ936" s="54" t="str">
        <f>_xlfn.XLOOKUP($C936,[29]PSP!$C:$C,[29]PSP!$AJ:$AJ)</f>
        <v>0</v>
      </c>
      <c r="AK936" s="27">
        <f>_xlfn.XLOOKUP($C936,[29]PSP!$C:$C,[29]PSP!$AK:$AK)</f>
        <v>2.7</v>
      </c>
      <c r="AL936" s="28">
        <f t="shared" si="3602"/>
        <v>0</v>
      </c>
      <c r="AM936" s="29"/>
      <c r="AN936" s="54">
        <f>_xlfn.XLOOKUP($C936,[29]PSP!$C:$C,[29]PSP!$AN:$AN)</f>
        <v>84.699999999999989</v>
      </c>
      <c r="AO936" s="27">
        <f>_xlfn.XLOOKUP($C936,[29]PSP!$C:$C,[29]PSP!$AO:$AO)</f>
        <v>2.7</v>
      </c>
      <c r="AP936" s="28">
        <f t="shared" si="3603"/>
        <v>228.69</v>
      </c>
      <c r="AQ936" s="29"/>
      <c r="AR936" s="54" t="str">
        <f>_xlfn.XLOOKUP($C936,[29]PSP!$C:$C,[29]PSP!$AR:$AR)</f>
        <v>0</v>
      </c>
      <c r="AS936" s="27">
        <f>_xlfn.XLOOKUP($C936,[29]PSP!$C:$C,[29]PSP!$AS:$AS)</f>
        <v>2.7</v>
      </c>
      <c r="AT936" s="28">
        <f t="shared" si="3604"/>
        <v>0</v>
      </c>
      <c r="AU936" s="29"/>
      <c r="AV936" s="54" t="str">
        <f>_xlfn.XLOOKUP($C936,[29]PSP!$C:$C,[29]PSP!$AV:$AV)</f>
        <v>0</v>
      </c>
      <c r="AW936" s="27">
        <f>_xlfn.XLOOKUP($C936,[29]PSP!$C:$C,[29]PSP!$AW:$AW)</f>
        <v>2.7</v>
      </c>
      <c r="AX936" s="28">
        <f t="shared" si="3605"/>
        <v>0</v>
      </c>
      <c r="AY936" s="29"/>
      <c r="AZ936" s="54">
        <f>_xlfn.XLOOKUP($C936,[29]PSP!$C:$C,[29]PSP!$AZ:$AZ)</f>
        <v>84.699999999999989</v>
      </c>
      <c r="BA936" s="27">
        <f>_xlfn.XLOOKUP($C936,[29]PSP!$C:$C,[29]PSP!$BA:$BA)</f>
        <v>2.7</v>
      </c>
      <c r="BB936" s="28">
        <f t="shared" si="3606"/>
        <v>228.69</v>
      </c>
      <c r="BC936" s="29"/>
      <c r="BD936" s="54">
        <f>_xlfn.XLOOKUP($C936,[29]PSP!$C:$C,[29]PSP!$BD:$BD)</f>
        <v>84.699999999999989</v>
      </c>
      <c r="BE936" s="27">
        <f>_xlfn.XLOOKUP($C936,[29]PSP!$C:$C,[29]PSP!$BE:$BE)</f>
        <v>2.7</v>
      </c>
      <c r="BF936" s="28">
        <f t="shared" si="3607"/>
        <v>228.69</v>
      </c>
      <c r="BG936" s="29"/>
      <c r="BH936" s="54" t="str">
        <f>_xlfn.XLOOKUP($C936,[29]PSP!$C:$C,[29]PSP!$BH:$BH)</f>
        <v>0</v>
      </c>
      <c r="BI936" s="27">
        <f>_xlfn.XLOOKUP($C936,[29]PSP!$C:$C,[29]PSP!$BI:$BI)</f>
        <v>2.7</v>
      </c>
      <c r="BJ936" s="28">
        <f t="shared" si="3608"/>
        <v>0</v>
      </c>
      <c r="BK936" s="29"/>
      <c r="BL936" s="54" t="str">
        <f>_xlfn.XLOOKUP($C936,[29]PSP!$C:$C,[29]PSP!$BL:$BL)</f>
        <v>0</v>
      </c>
      <c r="BM936" s="27">
        <f>_xlfn.XLOOKUP($C936,[29]PSP!$C:$C,[29]PSP!$BM:$BM)</f>
        <v>2.7</v>
      </c>
      <c r="BN936" s="28">
        <f t="shared" si="3609"/>
        <v>0</v>
      </c>
      <c r="BO936" s="29"/>
      <c r="BP936" s="54">
        <f>_xlfn.XLOOKUP($C936,[29]PSP!$C:$C,[29]PSP!$BP:$BP)</f>
        <v>84.699999999999989</v>
      </c>
      <c r="BQ936" s="27">
        <f>_xlfn.XLOOKUP($C936,[29]PSP!$C:$C,[29]PSP!$BQ:$BQ)</f>
        <v>2.7</v>
      </c>
      <c r="BR936" s="28">
        <f t="shared" si="3610"/>
        <v>228.69</v>
      </c>
      <c r="BS936" s="29"/>
      <c r="BT936" s="54" t="str">
        <f>_xlfn.XLOOKUP($C936,[29]PSP!$C:$C,[29]PSP!$BT:$BT)</f>
        <v>0</v>
      </c>
      <c r="BU936" s="27">
        <f>_xlfn.XLOOKUP($C936,[29]PSP!$C:$C,[29]PSP!$BU:$BU)</f>
        <v>2.7</v>
      </c>
      <c r="BV936" s="28">
        <f t="shared" si="3611"/>
        <v>0</v>
      </c>
      <c r="BW936" s="29"/>
      <c r="BX936" s="54" t="str">
        <f>_xlfn.XLOOKUP($C936,[29]PSP!$C:$C,[29]PSP!$BX:$BX)</f>
        <v>0</v>
      </c>
      <c r="BY936" s="27">
        <f>_xlfn.XLOOKUP($C936,[29]PSP!$C:$C,[29]PSP!$BY:$BY)</f>
        <v>2.7</v>
      </c>
      <c r="BZ936" s="28">
        <f t="shared" si="3612"/>
        <v>0</v>
      </c>
      <c r="CA936" s="29"/>
      <c r="CB936" s="54">
        <f>_xlfn.XLOOKUP($C936,[29]PSP!$C:$C,[29]PSP!$CB:$CB)</f>
        <v>84.699999999999989</v>
      </c>
      <c r="CC936" s="27">
        <f>_xlfn.XLOOKUP($C936,[29]PSP!$C:$C,[29]PSP!$CC:$CC)</f>
        <v>2.7</v>
      </c>
      <c r="CD936" s="28">
        <f t="shared" si="3613"/>
        <v>228.69</v>
      </c>
      <c r="CE936" s="29"/>
      <c r="CF936" s="54">
        <f>_xlfn.XLOOKUP($C936,[29]PSP!$C:$C,[29]PSP!$CF:$CF)</f>
        <v>169.39999999999998</v>
      </c>
      <c r="CG936" s="27">
        <f>_xlfn.XLOOKUP($C936,[29]PSP!$C:$C,[29]PSP!$CG:$CG)</f>
        <v>2.7</v>
      </c>
      <c r="CH936" s="28">
        <f t="shared" si="3614"/>
        <v>457.38</v>
      </c>
      <c r="CI936" s="29"/>
      <c r="CJ936" s="54" t="str">
        <f>_xlfn.XLOOKUP($C936,[29]PSP!$C:$C,[29]PSP!$CJ:$CJ)</f>
        <v>0</v>
      </c>
      <c r="CK936" s="27">
        <f>_xlfn.XLOOKUP($C936,[29]PSP!$C:$C,[29]PSP!$CK:$CK)</f>
        <v>2.7</v>
      </c>
      <c r="CL936" s="28">
        <f t="shared" si="3615"/>
        <v>0</v>
      </c>
      <c r="CM936" s="29"/>
      <c r="CN936" s="54" t="str">
        <f>_xlfn.XLOOKUP($C936,[29]PSP!$C:$C,[29]PSP!$CN:$CN)</f>
        <v>0</v>
      </c>
      <c r="CO936" s="27">
        <f>_xlfn.XLOOKUP($C936,[29]PSP!$C:$C,[29]PSP!$CO:$CO)</f>
        <v>2.7</v>
      </c>
      <c r="CP936" s="28">
        <f t="shared" si="3616"/>
        <v>0</v>
      </c>
      <c r="CQ936" s="29"/>
      <c r="CR936" s="54" t="str">
        <f>_xlfn.XLOOKUP($C936,[29]PSP!$C:$C,[29]PSP!$CR:$CR)</f>
        <v>0</v>
      </c>
      <c r="CS936" s="27">
        <f>_xlfn.XLOOKUP($C936,[29]PSP!$C:$C,[29]PSP!$CS:$CS)</f>
        <v>2.7</v>
      </c>
      <c r="CT936" s="28">
        <f t="shared" si="3617"/>
        <v>0</v>
      </c>
      <c r="CU936" s="29"/>
      <c r="CV936" s="54" t="str">
        <f>_xlfn.XLOOKUP($C936,[29]PSP!$C:$C,[29]PSP!$CV:$CV)</f>
        <v>0</v>
      </c>
      <c r="CW936" s="27">
        <f>_xlfn.XLOOKUP($C936,[29]PSP!$C:$C,[29]PSP!$CW:$CW)</f>
        <v>2.7</v>
      </c>
      <c r="CX936" s="28">
        <f t="shared" si="3618"/>
        <v>0</v>
      </c>
      <c r="CY936" s="29"/>
      <c r="CZ936" s="54" t="str">
        <f>_xlfn.XLOOKUP($C936,[29]PSP!$C:$C,[29]PSP!$CZ:$CZ)</f>
        <v>0</v>
      </c>
      <c r="DA936" s="27">
        <f>_xlfn.XLOOKUP($C936,[29]PSP!$C:$C,[29]PSP!$DA:$DA)</f>
        <v>2.7</v>
      </c>
      <c r="DB936" s="28">
        <f t="shared" si="3619"/>
        <v>0</v>
      </c>
      <c r="DC936" s="29"/>
      <c r="DD936" s="54" t="str">
        <f>_xlfn.XLOOKUP($C936,[29]PSP!$C:$C,[29]PSP!$DD:$DD)</f>
        <v>0</v>
      </c>
      <c r="DE936" s="27">
        <f>_xlfn.XLOOKUP($C936,[29]PSP!$C:$C,[29]PSP!$DE:$DE)</f>
        <v>2.7</v>
      </c>
      <c r="DF936" s="28">
        <f t="shared" si="3620"/>
        <v>0</v>
      </c>
      <c r="DG936" s="29"/>
      <c r="DH936" s="54" t="str">
        <f>_xlfn.XLOOKUP($C936,[29]PSP!$C:$C,[29]PSP!$DH:$DH)</f>
        <v>0</v>
      </c>
      <c r="DI936" s="27">
        <f>_xlfn.XLOOKUP($C936,[29]PSP!$C:$C,[29]PSP!$DI:$DI)</f>
        <v>2.7</v>
      </c>
      <c r="DJ936" s="28">
        <f t="shared" si="3621"/>
        <v>0</v>
      </c>
      <c r="DK936" s="29"/>
      <c r="DL936" s="54" t="str">
        <f>_xlfn.XLOOKUP($C936,[29]PSP!$C:$C,[29]PSP!$DL:$DL)</f>
        <v>0</v>
      </c>
      <c r="DM936" s="27">
        <f>_xlfn.XLOOKUP($C936,[29]PSP!$C:$C,[29]PSP!$DM:$DM)</f>
        <v>2.7</v>
      </c>
      <c r="DN936" s="28">
        <f t="shared" si="3622"/>
        <v>0</v>
      </c>
      <c r="DO936" s="29"/>
      <c r="DP936" s="54" t="str">
        <f>_xlfn.XLOOKUP($C936,[29]PSP!$C:$C,[29]PSP!$DP:$DP)</f>
        <v>0</v>
      </c>
      <c r="DQ936" s="27">
        <f>_xlfn.XLOOKUP($C936,[29]PSP!$C:$C,[29]PSP!$DQ:$DQ)</f>
        <v>2.7</v>
      </c>
      <c r="DR936" s="28">
        <f t="shared" si="3623"/>
        <v>0</v>
      </c>
      <c r="DS936" s="29"/>
      <c r="DT936" s="54" t="str">
        <f>_xlfn.XLOOKUP($C936,[29]PSP!$C:$C,[29]PSP!$DT:$DT)</f>
        <v>0</v>
      </c>
      <c r="DU936" s="27">
        <f>_xlfn.XLOOKUP($C936,[29]PSP!$C:$C,[29]PSP!$DU:$DU)</f>
        <v>2.7</v>
      </c>
      <c r="DV936" s="28">
        <f t="shared" si="3624"/>
        <v>0</v>
      </c>
      <c r="DW936" s="29"/>
      <c r="DX936" s="54" t="str">
        <f>_xlfn.XLOOKUP($C936,[29]PSP!$C:$C,[29]PSP!$DX:$DX)</f>
        <v>0</v>
      </c>
      <c r="DY936" s="27">
        <f>_xlfn.XLOOKUP($C936,[29]PSP!$C:$C,[29]PSP!$DY:$DY)</f>
        <v>2.7</v>
      </c>
      <c r="DZ936" s="28">
        <f t="shared" si="3625"/>
        <v>0</v>
      </c>
      <c r="EA936" s="29"/>
      <c r="EB936" s="54" t="str">
        <f>_xlfn.XLOOKUP($C936,[29]PSP!$C:$C,[29]PSP!$EB:$EB)</f>
        <v>0</v>
      </c>
      <c r="EC936" s="27">
        <f>_xlfn.XLOOKUP($C936,[29]PSP!$C:$C,[29]PSP!$EC:$EC)</f>
        <v>2.7</v>
      </c>
      <c r="ED936" s="28">
        <f t="shared" si="3626"/>
        <v>0</v>
      </c>
      <c r="EE936" s="29"/>
      <c r="EF936" s="54" t="str">
        <f>_xlfn.XLOOKUP($C936,[29]PSP!$C:$C,[29]PSP!$EF:$EF)</f>
        <v>0</v>
      </c>
      <c r="EG936" s="27">
        <f>_xlfn.XLOOKUP($C936,[29]PSP!$C:$C,[29]PSP!$EG:$EG)</f>
        <v>2.7</v>
      </c>
      <c r="EH936" s="28">
        <f t="shared" si="3627"/>
        <v>0</v>
      </c>
      <c r="EI936" s="29"/>
      <c r="EJ936" s="54" t="str">
        <f>_xlfn.XLOOKUP($C936,[29]PSP!$C:$C,[29]PSP!$EJ:$EJ)</f>
        <v>0</v>
      </c>
      <c r="EK936" s="27">
        <f>_xlfn.XLOOKUP($C936,[29]PSP!$C:$C,[29]PSP!$EK:$EK)</f>
        <v>2.7</v>
      </c>
      <c r="EL936" s="28">
        <f t="shared" si="3628"/>
        <v>0</v>
      </c>
      <c r="EM936" s="29"/>
      <c r="EN936" s="108"/>
      <c r="EO936" s="29">
        <f t="shared" si="3459"/>
        <v>2058.21</v>
      </c>
      <c r="EP936" s="29">
        <f t="shared" si="3423"/>
        <v>2058.21</v>
      </c>
      <c r="EQ936" s="4" t="b">
        <f t="shared" si="3424"/>
        <v>1</v>
      </c>
      <c r="ES936" s="118">
        <f t="shared" si="3594"/>
        <v>1.1767000000000001</v>
      </c>
    </row>
    <row r="937" spans="3:149" ht="21" x14ac:dyDescent="0.25">
      <c r="C937" s="24" t="s">
        <v>662</v>
      </c>
      <c r="D937" s="43">
        <f>_xlfn.XLOOKUP($C937,[29]PSP!$C:$C,[29]PSP!$D:$D)</f>
        <v>92264</v>
      </c>
      <c r="E937" s="24" t="str">
        <f>_xlfn.XLOOKUP($C937,[29]PSP!$C:$C,[29]PSP!$E:$E)</f>
        <v>SINAPI SERVIÇO</v>
      </c>
      <c r="F937" s="25" t="str">
        <f>_xlfn.XLOOKUP($C937,[29]PSP!$C:$C,[29]PSP!$F:$F)</f>
        <v>FABRICAÇÃO DE FÔRMA PARA PILARES E ESTRUTURAS SIMILARES, EM CHAPA DE MADEIRA COMPENSADA PLASTIFICADA, E = 18 MM. AF_09/2020</v>
      </c>
      <c r="G937" s="26" t="str">
        <f>_xlfn.XLOOKUP($C937,[29]PSP!$C:$C,[29]PSP!$G:$G)</f>
        <v>M2</v>
      </c>
      <c r="H937" s="53">
        <f>_xlfn.XLOOKUP($C937,[29]PSP!$C:$C,[29]PSP!$H:$H)</f>
        <v>6358.5</v>
      </c>
      <c r="I937" s="28">
        <f>_xlfn.XLOOKUP($C937,[29]PSP!$C:$C,[29]PSP!$I:$I)</f>
        <v>648503.37999999989</v>
      </c>
      <c r="J937" s="28">
        <f t="shared" si="3595"/>
        <v>763093.92724599992</v>
      </c>
      <c r="K937" s="29"/>
      <c r="L937" s="54" t="str">
        <f>_xlfn.XLOOKUP($C937,[29]PSP!$C:$C,[29]PSP!$L:$L)</f>
        <v>0</v>
      </c>
      <c r="M937" s="27">
        <f>_xlfn.XLOOKUP($C937,[29]PSP!$C:$C,[29]PSP!$M:$M)</f>
        <v>101.99</v>
      </c>
      <c r="N937" s="28">
        <f t="shared" si="3596"/>
        <v>0</v>
      </c>
      <c r="O937" s="29"/>
      <c r="P937" s="54" t="str">
        <f>_xlfn.XLOOKUP($C937,[29]PSP!$C:$C,[29]PSP!$P:$P)</f>
        <v>0</v>
      </c>
      <c r="Q937" s="27">
        <f>_xlfn.XLOOKUP($C937,[29]PSP!$C:$C,[29]PSP!$Q:$Q)</f>
        <v>101.99</v>
      </c>
      <c r="R937" s="28">
        <f t="shared" si="3597"/>
        <v>0</v>
      </c>
      <c r="S937" s="29"/>
      <c r="T937" s="54">
        <f>_xlfn.XLOOKUP($C937,[29]PSP!$C:$C,[29]PSP!$T:$T)</f>
        <v>706.5</v>
      </c>
      <c r="U937" s="27">
        <f>_xlfn.XLOOKUP($C937,[29]PSP!$C:$C,[29]PSP!$U:$U)</f>
        <v>101.99</v>
      </c>
      <c r="V937" s="28">
        <f t="shared" si="3598"/>
        <v>72055.929999999993</v>
      </c>
      <c r="W937" s="29"/>
      <c r="X937" s="54" t="str">
        <f>_xlfn.XLOOKUP($C937,[29]PSP!$C:$C,[29]PSP!$X:$X)</f>
        <v>0</v>
      </c>
      <c r="Y937" s="27">
        <f>_xlfn.XLOOKUP($C937,[29]PSP!$C:$C,[29]PSP!$Y:$Y)</f>
        <v>101.99</v>
      </c>
      <c r="Z937" s="28">
        <f t="shared" si="3599"/>
        <v>0</v>
      </c>
      <c r="AA937" s="29"/>
      <c r="AB937" s="54">
        <f>_xlfn.XLOOKUP($C937,[29]PSP!$C:$C,[29]PSP!$AB:$AB)</f>
        <v>706.5</v>
      </c>
      <c r="AC937" s="27">
        <f>_xlfn.XLOOKUP($C937,[29]PSP!$C:$C,[29]PSP!$AC:$AC)</f>
        <v>101.99</v>
      </c>
      <c r="AD937" s="28">
        <f t="shared" si="3600"/>
        <v>72055.929999999993</v>
      </c>
      <c r="AE937" s="29"/>
      <c r="AF937" s="54" t="str">
        <f>_xlfn.XLOOKUP($C937,[29]PSP!$C:$C,[29]PSP!$AF:$AF)</f>
        <v>0</v>
      </c>
      <c r="AG937" s="27">
        <f>_xlfn.XLOOKUP($C937,[29]PSP!$C:$C,[29]PSP!$AG:$AG)</f>
        <v>101.99</v>
      </c>
      <c r="AH937" s="28">
        <f t="shared" si="3601"/>
        <v>0</v>
      </c>
      <c r="AI937" s="29"/>
      <c r="AJ937" s="54" t="str">
        <f>_xlfn.XLOOKUP($C937,[29]PSP!$C:$C,[29]PSP!$AJ:$AJ)</f>
        <v>0</v>
      </c>
      <c r="AK937" s="27">
        <f>_xlfn.XLOOKUP($C937,[29]PSP!$C:$C,[29]PSP!$AK:$AK)</f>
        <v>101.99</v>
      </c>
      <c r="AL937" s="28">
        <f t="shared" si="3602"/>
        <v>0</v>
      </c>
      <c r="AM937" s="29"/>
      <c r="AN937" s="54">
        <f>_xlfn.XLOOKUP($C937,[29]PSP!$C:$C,[29]PSP!$AN:$AN)</f>
        <v>706.5</v>
      </c>
      <c r="AO937" s="27">
        <f>_xlfn.XLOOKUP($C937,[29]PSP!$C:$C,[29]PSP!$AO:$AO)</f>
        <v>101.99</v>
      </c>
      <c r="AP937" s="28">
        <f t="shared" si="3603"/>
        <v>72055.929999999993</v>
      </c>
      <c r="AQ937" s="29"/>
      <c r="AR937" s="54" t="str">
        <f>_xlfn.XLOOKUP($C937,[29]PSP!$C:$C,[29]PSP!$AR:$AR)</f>
        <v>0</v>
      </c>
      <c r="AS937" s="27">
        <f>_xlfn.XLOOKUP($C937,[29]PSP!$C:$C,[29]PSP!$AS:$AS)</f>
        <v>101.99</v>
      </c>
      <c r="AT937" s="28">
        <f t="shared" si="3604"/>
        <v>0</v>
      </c>
      <c r="AU937" s="29"/>
      <c r="AV937" s="54" t="str">
        <f>_xlfn.XLOOKUP($C937,[29]PSP!$C:$C,[29]PSP!$AV:$AV)</f>
        <v>0</v>
      </c>
      <c r="AW937" s="27">
        <f>_xlfn.XLOOKUP($C937,[29]PSP!$C:$C,[29]PSP!$AW:$AW)</f>
        <v>101.99</v>
      </c>
      <c r="AX937" s="28">
        <f t="shared" si="3605"/>
        <v>0</v>
      </c>
      <c r="AY937" s="29"/>
      <c r="AZ937" s="54">
        <f>_xlfn.XLOOKUP($C937,[29]PSP!$C:$C,[29]PSP!$AZ:$AZ)</f>
        <v>706.5</v>
      </c>
      <c r="BA937" s="27">
        <f>_xlfn.XLOOKUP($C937,[29]PSP!$C:$C,[29]PSP!$BA:$BA)</f>
        <v>101.99</v>
      </c>
      <c r="BB937" s="28">
        <f t="shared" si="3606"/>
        <v>72055.929999999993</v>
      </c>
      <c r="BC937" s="29"/>
      <c r="BD937" s="54">
        <f>_xlfn.XLOOKUP($C937,[29]PSP!$C:$C,[29]PSP!$BD:$BD)</f>
        <v>706.5</v>
      </c>
      <c r="BE937" s="27">
        <f>_xlfn.XLOOKUP($C937,[29]PSP!$C:$C,[29]PSP!$BE:$BE)</f>
        <v>101.99</v>
      </c>
      <c r="BF937" s="28">
        <f t="shared" si="3607"/>
        <v>72055.929999999993</v>
      </c>
      <c r="BG937" s="29"/>
      <c r="BH937" s="54" t="str">
        <f>_xlfn.XLOOKUP($C937,[29]PSP!$C:$C,[29]PSP!$BH:$BH)</f>
        <v>0</v>
      </c>
      <c r="BI937" s="27">
        <f>_xlfn.XLOOKUP($C937,[29]PSP!$C:$C,[29]PSP!$BI:$BI)</f>
        <v>101.99</v>
      </c>
      <c r="BJ937" s="28">
        <f t="shared" si="3608"/>
        <v>0</v>
      </c>
      <c r="BK937" s="29"/>
      <c r="BL937" s="54" t="str">
        <f>_xlfn.XLOOKUP($C937,[29]PSP!$C:$C,[29]PSP!$BL:$BL)</f>
        <v>0</v>
      </c>
      <c r="BM937" s="27">
        <f>_xlfn.XLOOKUP($C937,[29]PSP!$C:$C,[29]PSP!$BM:$BM)</f>
        <v>101.99</v>
      </c>
      <c r="BN937" s="28">
        <f t="shared" si="3609"/>
        <v>0</v>
      </c>
      <c r="BO937" s="29"/>
      <c r="BP937" s="54">
        <f>_xlfn.XLOOKUP($C937,[29]PSP!$C:$C,[29]PSP!$BP:$BP)</f>
        <v>706.5</v>
      </c>
      <c r="BQ937" s="27">
        <f>_xlfn.XLOOKUP($C937,[29]PSP!$C:$C,[29]PSP!$BQ:$BQ)</f>
        <v>101.99</v>
      </c>
      <c r="BR937" s="28">
        <f t="shared" si="3610"/>
        <v>72055.929999999993</v>
      </c>
      <c r="BS937" s="29"/>
      <c r="BT937" s="54" t="str">
        <f>_xlfn.XLOOKUP($C937,[29]PSP!$C:$C,[29]PSP!$BT:$BT)</f>
        <v>0</v>
      </c>
      <c r="BU937" s="27">
        <f>_xlfn.XLOOKUP($C937,[29]PSP!$C:$C,[29]PSP!$BU:$BU)</f>
        <v>101.99</v>
      </c>
      <c r="BV937" s="28">
        <f t="shared" si="3611"/>
        <v>0</v>
      </c>
      <c r="BW937" s="29"/>
      <c r="BX937" s="54" t="str">
        <f>_xlfn.XLOOKUP($C937,[29]PSP!$C:$C,[29]PSP!$BX:$BX)</f>
        <v>0</v>
      </c>
      <c r="BY937" s="27">
        <f>_xlfn.XLOOKUP($C937,[29]PSP!$C:$C,[29]PSP!$BY:$BY)</f>
        <v>101.99</v>
      </c>
      <c r="BZ937" s="28">
        <f t="shared" si="3612"/>
        <v>0</v>
      </c>
      <c r="CA937" s="29"/>
      <c r="CB937" s="54">
        <f>_xlfn.XLOOKUP($C937,[29]PSP!$C:$C,[29]PSP!$CB:$CB)</f>
        <v>706.5</v>
      </c>
      <c r="CC937" s="27">
        <f>_xlfn.XLOOKUP($C937,[29]PSP!$C:$C,[29]PSP!$CC:$CC)</f>
        <v>101.99</v>
      </c>
      <c r="CD937" s="28">
        <f t="shared" si="3613"/>
        <v>72055.929999999993</v>
      </c>
      <c r="CE937" s="29"/>
      <c r="CF937" s="54">
        <f>_xlfn.XLOOKUP($C937,[29]PSP!$C:$C,[29]PSP!$CF:$CF)</f>
        <v>1413</v>
      </c>
      <c r="CG937" s="27">
        <f>_xlfn.XLOOKUP($C937,[29]PSP!$C:$C,[29]PSP!$CG:$CG)</f>
        <v>101.99</v>
      </c>
      <c r="CH937" s="28">
        <f t="shared" si="3614"/>
        <v>144111.87</v>
      </c>
      <c r="CI937" s="29"/>
      <c r="CJ937" s="54" t="str">
        <f>_xlfn.XLOOKUP($C937,[29]PSP!$C:$C,[29]PSP!$CJ:$CJ)</f>
        <v>0</v>
      </c>
      <c r="CK937" s="27">
        <f>_xlfn.XLOOKUP($C937,[29]PSP!$C:$C,[29]PSP!$CK:$CK)</f>
        <v>101.99</v>
      </c>
      <c r="CL937" s="28">
        <f t="shared" si="3615"/>
        <v>0</v>
      </c>
      <c r="CM937" s="29"/>
      <c r="CN937" s="54" t="str">
        <f>_xlfn.XLOOKUP($C937,[29]PSP!$C:$C,[29]PSP!$CN:$CN)</f>
        <v>0</v>
      </c>
      <c r="CO937" s="27">
        <f>_xlfn.XLOOKUP($C937,[29]PSP!$C:$C,[29]PSP!$CO:$CO)</f>
        <v>101.99</v>
      </c>
      <c r="CP937" s="28">
        <f t="shared" si="3616"/>
        <v>0</v>
      </c>
      <c r="CQ937" s="29"/>
      <c r="CR937" s="54" t="str">
        <f>_xlfn.XLOOKUP($C937,[29]PSP!$C:$C,[29]PSP!$CR:$CR)</f>
        <v>0</v>
      </c>
      <c r="CS937" s="27">
        <f>_xlfn.XLOOKUP($C937,[29]PSP!$C:$C,[29]PSP!$CS:$CS)</f>
        <v>101.99</v>
      </c>
      <c r="CT937" s="28">
        <f t="shared" si="3617"/>
        <v>0</v>
      </c>
      <c r="CU937" s="29"/>
      <c r="CV937" s="54" t="str">
        <f>_xlfn.XLOOKUP($C937,[29]PSP!$C:$C,[29]PSP!$CV:$CV)</f>
        <v>0</v>
      </c>
      <c r="CW937" s="27">
        <f>_xlfn.XLOOKUP($C937,[29]PSP!$C:$C,[29]PSP!$CW:$CW)</f>
        <v>101.99</v>
      </c>
      <c r="CX937" s="28">
        <f t="shared" si="3618"/>
        <v>0</v>
      </c>
      <c r="CY937" s="29"/>
      <c r="CZ937" s="54" t="str">
        <f>_xlfn.XLOOKUP($C937,[29]PSP!$C:$C,[29]PSP!$CZ:$CZ)</f>
        <v>0</v>
      </c>
      <c r="DA937" s="27">
        <f>_xlfn.XLOOKUP($C937,[29]PSP!$C:$C,[29]PSP!$DA:$DA)</f>
        <v>101.99</v>
      </c>
      <c r="DB937" s="28">
        <f t="shared" si="3619"/>
        <v>0</v>
      </c>
      <c r="DC937" s="29"/>
      <c r="DD937" s="54" t="str">
        <f>_xlfn.XLOOKUP($C937,[29]PSP!$C:$C,[29]PSP!$DD:$DD)</f>
        <v>0</v>
      </c>
      <c r="DE937" s="27">
        <f>_xlfn.XLOOKUP($C937,[29]PSP!$C:$C,[29]PSP!$DE:$DE)</f>
        <v>101.99</v>
      </c>
      <c r="DF937" s="28">
        <f t="shared" si="3620"/>
        <v>0</v>
      </c>
      <c r="DG937" s="29"/>
      <c r="DH937" s="54" t="str">
        <f>_xlfn.XLOOKUP($C937,[29]PSP!$C:$C,[29]PSP!$DH:$DH)</f>
        <v>0</v>
      </c>
      <c r="DI937" s="27">
        <f>_xlfn.XLOOKUP($C937,[29]PSP!$C:$C,[29]PSP!$DI:$DI)</f>
        <v>101.99</v>
      </c>
      <c r="DJ937" s="28">
        <f t="shared" si="3621"/>
        <v>0</v>
      </c>
      <c r="DK937" s="29"/>
      <c r="DL937" s="54" t="str">
        <f>_xlfn.XLOOKUP($C937,[29]PSP!$C:$C,[29]PSP!$DL:$DL)</f>
        <v>0</v>
      </c>
      <c r="DM937" s="27">
        <f>_xlfn.XLOOKUP($C937,[29]PSP!$C:$C,[29]PSP!$DM:$DM)</f>
        <v>101.99</v>
      </c>
      <c r="DN937" s="28">
        <f t="shared" si="3622"/>
        <v>0</v>
      </c>
      <c r="DO937" s="29"/>
      <c r="DP937" s="54" t="str">
        <f>_xlfn.XLOOKUP($C937,[29]PSP!$C:$C,[29]PSP!$DP:$DP)</f>
        <v>0</v>
      </c>
      <c r="DQ937" s="27">
        <f>_xlfn.XLOOKUP($C937,[29]PSP!$C:$C,[29]PSP!$DQ:$DQ)</f>
        <v>101.99</v>
      </c>
      <c r="DR937" s="28">
        <f t="shared" si="3623"/>
        <v>0</v>
      </c>
      <c r="DS937" s="29"/>
      <c r="DT937" s="54" t="str">
        <f>_xlfn.XLOOKUP($C937,[29]PSP!$C:$C,[29]PSP!$DT:$DT)</f>
        <v>0</v>
      </c>
      <c r="DU937" s="27">
        <f>_xlfn.XLOOKUP($C937,[29]PSP!$C:$C,[29]PSP!$DU:$DU)</f>
        <v>101.99</v>
      </c>
      <c r="DV937" s="28">
        <f t="shared" si="3624"/>
        <v>0</v>
      </c>
      <c r="DW937" s="29"/>
      <c r="DX937" s="54" t="str">
        <f>_xlfn.XLOOKUP($C937,[29]PSP!$C:$C,[29]PSP!$DX:$DX)</f>
        <v>0</v>
      </c>
      <c r="DY937" s="27">
        <f>_xlfn.XLOOKUP($C937,[29]PSP!$C:$C,[29]PSP!$DY:$DY)</f>
        <v>101.99</v>
      </c>
      <c r="DZ937" s="28">
        <f t="shared" si="3625"/>
        <v>0</v>
      </c>
      <c r="EA937" s="29"/>
      <c r="EB937" s="54" t="str">
        <f>_xlfn.XLOOKUP($C937,[29]PSP!$C:$C,[29]PSP!$EB:$EB)</f>
        <v>0</v>
      </c>
      <c r="EC937" s="27">
        <f>_xlfn.XLOOKUP($C937,[29]PSP!$C:$C,[29]PSP!$EC:$EC)</f>
        <v>101.99</v>
      </c>
      <c r="ED937" s="28">
        <f t="shared" si="3626"/>
        <v>0</v>
      </c>
      <c r="EE937" s="29"/>
      <c r="EF937" s="54" t="str">
        <f>_xlfn.XLOOKUP($C937,[29]PSP!$C:$C,[29]PSP!$EF:$EF)</f>
        <v>0</v>
      </c>
      <c r="EG937" s="27">
        <f>_xlfn.XLOOKUP($C937,[29]PSP!$C:$C,[29]PSP!$EG:$EG)</f>
        <v>101.99</v>
      </c>
      <c r="EH937" s="28">
        <f t="shared" si="3627"/>
        <v>0</v>
      </c>
      <c r="EI937" s="29"/>
      <c r="EJ937" s="54" t="str">
        <f>_xlfn.XLOOKUP($C937,[29]PSP!$C:$C,[29]PSP!$EJ:$EJ)</f>
        <v>0</v>
      </c>
      <c r="EK937" s="27">
        <f>_xlfn.XLOOKUP($C937,[29]PSP!$C:$C,[29]PSP!$EK:$EK)</f>
        <v>101.99</v>
      </c>
      <c r="EL937" s="28">
        <f t="shared" si="3628"/>
        <v>0</v>
      </c>
      <c r="EM937" s="29"/>
      <c r="EN937" s="108"/>
      <c r="EO937" s="29">
        <f t="shared" si="3459"/>
        <v>648503.37999999989</v>
      </c>
      <c r="EP937" s="29">
        <f t="shared" si="3423"/>
        <v>648503.37999999989</v>
      </c>
      <c r="EQ937" s="4" t="b">
        <f t="shared" si="3424"/>
        <v>1</v>
      </c>
      <c r="ES937" s="118">
        <f t="shared" si="3594"/>
        <v>1.1767000000000001</v>
      </c>
    </row>
    <row r="938" spans="3:149" ht="21" x14ac:dyDescent="0.25">
      <c r="C938" s="24" t="s">
        <v>663</v>
      </c>
      <c r="D938" s="43" t="str">
        <f>_xlfn.XLOOKUP($C938,[29]PSP!$C:$C,[29]PSP!$D:$D)</f>
        <v>RO-42285</v>
      </c>
      <c r="E938" s="24" t="str">
        <f>_xlfn.XLOOKUP($C938,[29]PSP!$C:$C,[29]PSP!$E:$E)</f>
        <v>DER/MG</v>
      </c>
      <c r="F938" s="25" t="str">
        <f>_xlfn.XLOOKUP($C938,[29]PSP!$C:$C,[29]PSP!$F:$F)</f>
        <v>ARMAÇÃO:  AÇO  CA-50 (EXECUÇÃO,  INCLUINDO  PREPARO, DOBRAGEM, COLOCAÇÃO NAS FORMAS E TRANSPORTE DE TODOS OS MATERIAIS)</v>
      </c>
      <c r="G938" s="26" t="str">
        <f>_xlfn.XLOOKUP($C938,[29]PSP!$C:$C,[29]PSP!$G:$G)</f>
        <v>KG</v>
      </c>
      <c r="H938" s="53">
        <f>_xlfn.XLOOKUP($C938,[29]PSP!$C:$C,[29]PSP!$H:$H)</f>
        <v>115650</v>
      </c>
      <c r="I938" s="28">
        <f>_xlfn.XLOOKUP($C938,[29]PSP!$C:$C,[29]PSP!$I:$I)</f>
        <v>959895</v>
      </c>
      <c r="J938" s="28">
        <f t="shared" si="3595"/>
        <v>1129508.4465000001</v>
      </c>
      <c r="K938" s="29"/>
      <c r="L938" s="54" t="str">
        <f>_xlfn.XLOOKUP($C938,[29]PSP!$C:$C,[29]PSP!$L:$L)</f>
        <v>0</v>
      </c>
      <c r="M938" s="27">
        <f>_xlfn.XLOOKUP($C938,[29]PSP!$C:$C,[29]PSP!$M:$M)</f>
        <v>8.3000000000000007</v>
      </c>
      <c r="N938" s="28">
        <f t="shared" si="3596"/>
        <v>0</v>
      </c>
      <c r="O938" s="29"/>
      <c r="P938" s="54" t="str">
        <f>_xlfn.XLOOKUP($C938,[29]PSP!$C:$C,[29]PSP!$P:$P)</f>
        <v>0</v>
      </c>
      <c r="Q938" s="27">
        <f>_xlfn.XLOOKUP($C938,[29]PSP!$C:$C,[29]PSP!$Q:$Q)</f>
        <v>8.3000000000000007</v>
      </c>
      <c r="R938" s="28">
        <f t="shared" si="3597"/>
        <v>0</v>
      </c>
      <c r="S938" s="29"/>
      <c r="T938" s="54">
        <f>_xlfn.XLOOKUP($C938,[29]PSP!$C:$C,[29]PSP!$T:$T)</f>
        <v>12850</v>
      </c>
      <c r="U938" s="27">
        <f>_xlfn.XLOOKUP($C938,[29]PSP!$C:$C,[29]PSP!$U:$U)</f>
        <v>8.3000000000000007</v>
      </c>
      <c r="V938" s="28">
        <f t="shared" si="3598"/>
        <v>106655</v>
      </c>
      <c r="W938" s="29"/>
      <c r="X938" s="54" t="str">
        <f>_xlfn.XLOOKUP($C938,[29]PSP!$C:$C,[29]PSP!$X:$X)</f>
        <v>0</v>
      </c>
      <c r="Y938" s="27">
        <f>_xlfn.XLOOKUP($C938,[29]PSP!$C:$C,[29]PSP!$Y:$Y)</f>
        <v>8.3000000000000007</v>
      </c>
      <c r="Z938" s="28">
        <f t="shared" si="3599"/>
        <v>0</v>
      </c>
      <c r="AA938" s="29"/>
      <c r="AB938" s="54">
        <f>_xlfn.XLOOKUP($C938,[29]PSP!$C:$C,[29]PSP!$AB:$AB)</f>
        <v>12850</v>
      </c>
      <c r="AC938" s="27">
        <f>_xlfn.XLOOKUP($C938,[29]PSP!$C:$C,[29]PSP!$AC:$AC)</f>
        <v>8.3000000000000007</v>
      </c>
      <c r="AD938" s="28">
        <f t="shared" si="3600"/>
        <v>106655</v>
      </c>
      <c r="AE938" s="29"/>
      <c r="AF938" s="54" t="str">
        <f>_xlfn.XLOOKUP($C938,[29]PSP!$C:$C,[29]PSP!$AF:$AF)</f>
        <v>0</v>
      </c>
      <c r="AG938" s="27">
        <f>_xlfn.XLOOKUP($C938,[29]PSP!$C:$C,[29]PSP!$AG:$AG)</f>
        <v>8.3000000000000007</v>
      </c>
      <c r="AH938" s="28">
        <f t="shared" si="3601"/>
        <v>0</v>
      </c>
      <c r="AI938" s="29"/>
      <c r="AJ938" s="54" t="str">
        <f>_xlfn.XLOOKUP($C938,[29]PSP!$C:$C,[29]PSP!$AJ:$AJ)</f>
        <v>0</v>
      </c>
      <c r="AK938" s="27">
        <f>_xlfn.XLOOKUP($C938,[29]PSP!$C:$C,[29]PSP!$AK:$AK)</f>
        <v>8.3000000000000007</v>
      </c>
      <c r="AL938" s="28">
        <f t="shared" si="3602"/>
        <v>0</v>
      </c>
      <c r="AM938" s="29"/>
      <c r="AN938" s="54">
        <f>_xlfn.XLOOKUP($C938,[29]PSP!$C:$C,[29]PSP!$AN:$AN)</f>
        <v>12850</v>
      </c>
      <c r="AO938" s="27">
        <f>_xlfn.XLOOKUP($C938,[29]PSP!$C:$C,[29]PSP!$AO:$AO)</f>
        <v>8.3000000000000007</v>
      </c>
      <c r="AP938" s="28">
        <f t="shared" si="3603"/>
        <v>106655</v>
      </c>
      <c r="AQ938" s="29"/>
      <c r="AR938" s="54" t="str">
        <f>_xlfn.XLOOKUP($C938,[29]PSP!$C:$C,[29]PSP!$AR:$AR)</f>
        <v>0</v>
      </c>
      <c r="AS938" s="27">
        <f>_xlfn.XLOOKUP($C938,[29]PSP!$C:$C,[29]PSP!$AS:$AS)</f>
        <v>8.3000000000000007</v>
      </c>
      <c r="AT938" s="28">
        <f t="shared" si="3604"/>
        <v>0</v>
      </c>
      <c r="AU938" s="29"/>
      <c r="AV938" s="54" t="str">
        <f>_xlfn.XLOOKUP($C938,[29]PSP!$C:$C,[29]PSP!$AV:$AV)</f>
        <v>0</v>
      </c>
      <c r="AW938" s="27">
        <f>_xlfn.XLOOKUP($C938,[29]PSP!$C:$C,[29]PSP!$AW:$AW)</f>
        <v>8.3000000000000007</v>
      </c>
      <c r="AX938" s="28">
        <f t="shared" si="3605"/>
        <v>0</v>
      </c>
      <c r="AY938" s="29"/>
      <c r="AZ938" s="54">
        <f>_xlfn.XLOOKUP($C938,[29]PSP!$C:$C,[29]PSP!$AZ:$AZ)</f>
        <v>12850</v>
      </c>
      <c r="BA938" s="27">
        <f>_xlfn.XLOOKUP($C938,[29]PSP!$C:$C,[29]PSP!$BA:$BA)</f>
        <v>8.3000000000000007</v>
      </c>
      <c r="BB938" s="28">
        <f t="shared" si="3606"/>
        <v>106655</v>
      </c>
      <c r="BC938" s="29"/>
      <c r="BD938" s="54">
        <f>_xlfn.XLOOKUP($C938,[29]PSP!$C:$C,[29]PSP!$BD:$BD)</f>
        <v>12850</v>
      </c>
      <c r="BE938" s="27">
        <f>_xlfn.XLOOKUP($C938,[29]PSP!$C:$C,[29]PSP!$BE:$BE)</f>
        <v>8.3000000000000007</v>
      </c>
      <c r="BF938" s="28">
        <f t="shared" si="3607"/>
        <v>106655</v>
      </c>
      <c r="BG938" s="29"/>
      <c r="BH938" s="54" t="str">
        <f>_xlfn.XLOOKUP($C938,[29]PSP!$C:$C,[29]PSP!$BH:$BH)</f>
        <v>0</v>
      </c>
      <c r="BI938" s="27">
        <f>_xlfn.XLOOKUP($C938,[29]PSP!$C:$C,[29]PSP!$BI:$BI)</f>
        <v>8.3000000000000007</v>
      </c>
      <c r="BJ938" s="28">
        <f t="shared" si="3608"/>
        <v>0</v>
      </c>
      <c r="BK938" s="29"/>
      <c r="BL938" s="54" t="str">
        <f>_xlfn.XLOOKUP($C938,[29]PSP!$C:$C,[29]PSP!$BL:$BL)</f>
        <v>0</v>
      </c>
      <c r="BM938" s="27">
        <f>_xlfn.XLOOKUP($C938,[29]PSP!$C:$C,[29]PSP!$BM:$BM)</f>
        <v>8.3000000000000007</v>
      </c>
      <c r="BN938" s="28">
        <f t="shared" si="3609"/>
        <v>0</v>
      </c>
      <c r="BO938" s="29"/>
      <c r="BP938" s="54">
        <f>_xlfn.XLOOKUP($C938,[29]PSP!$C:$C,[29]PSP!$BP:$BP)</f>
        <v>12850</v>
      </c>
      <c r="BQ938" s="27">
        <f>_xlfn.XLOOKUP($C938,[29]PSP!$C:$C,[29]PSP!$BQ:$BQ)</f>
        <v>8.3000000000000007</v>
      </c>
      <c r="BR938" s="28">
        <f t="shared" si="3610"/>
        <v>106655</v>
      </c>
      <c r="BS938" s="29"/>
      <c r="BT938" s="54" t="str">
        <f>_xlfn.XLOOKUP($C938,[29]PSP!$C:$C,[29]PSP!$BT:$BT)</f>
        <v>0</v>
      </c>
      <c r="BU938" s="27">
        <f>_xlfn.XLOOKUP($C938,[29]PSP!$C:$C,[29]PSP!$BU:$BU)</f>
        <v>8.3000000000000007</v>
      </c>
      <c r="BV938" s="28">
        <f t="shared" si="3611"/>
        <v>0</v>
      </c>
      <c r="BW938" s="29"/>
      <c r="BX938" s="54" t="str">
        <f>_xlfn.XLOOKUP($C938,[29]PSP!$C:$C,[29]PSP!$BX:$BX)</f>
        <v>0</v>
      </c>
      <c r="BY938" s="27">
        <f>_xlfn.XLOOKUP($C938,[29]PSP!$C:$C,[29]PSP!$BY:$BY)</f>
        <v>8.3000000000000007</v>
      </c>
      <c r="BZ938" s="28">
        <f t="shared" si="3612"/>
        <v>0</v>
      </c>
      <c r="CA938" s="29"/>
      <c r="CB938" s="54">
        <f>_xlfn.XLOOKUP($C938,[29]PSP!$C:$C,[29]PSP!$CB:$CB)</f>
        <v>12850</v>
      </c>
      <c r="CC938" s="27">
        <f>_xlfn.XLOOKUP($C938,[29]PSP!$C:$C,[29]PSP!$CC:$CC)</f>
        <v>8.3000000000000007</v>
      </c>
      <c r="CD938" s="28">
        <f t="shared" si="3613"/>
        <v>106655</v>
      </c>
      <c r="CE938" s="29"/>
      <c r="CF938" s="54">
        <f>_xlfn.XLOOKUP($C938,[29]PSP!$C:$C,[29]PSP!$CF:$CF)</f>
        <v>25700</v>
      </c>
      <c r="CG938" s="27">
        <f>_xlfn.XLOOKUP($C938,[29]PSP!$C:$C,[29]PSP!$CG:$CG)</f>
        <v>8.3000000000000007</v>
      </c>
      <c r="CH938" s="28">
        <f t="shared" si="3614"/>
        <v>213310</v>
      </c>
      <c r="CI938" s="29"/>
      <c r="CJ938" s="54" t="str">
        <f>_xlfn.XLOOKUP($C938,[29]PSP!$C:$C,[29]PSP!$CJ:$CJ)</f>
        <v>0</v>
      </c>
      <c r="CK938" s="27">
        <f>_xlfn.XLOOKUP($C938,[29]PSP!$C:$C,[29]PSP!$CK:$CK)</f>
        <v>8.3000000000000007</v>
      </c>
      <c r="CL938" s="28">
        <f t="shared" si="3615"/>
        <v>0</v>
      </c>
      <c r="CM938" s="29"/>
      <c r="CN938" s="54" t="str">
        <f>_xlfn.XLOOKUP($C938,[29]PSP!$C:$C,[29]PSP!$CN:$CN)</f>
        <v>0</v>
      </c>
      <c r="CO938" s="27">
        <f>_xlfn.XLOOKUP($C938,[29]PSP!$C:$C,[29]PSP!$CO:$CO)</f>
        <v>8.3000000000000007</v>
      </c>
      <c r="CP938" s="28">
        <f t="shared" si="3616"/>
        <v>0</v>
      </c>
      <c r="CQ938" s="29"/>
      <c r="CR938" s="54" t="str">
        <f>_xlfn.XLOOKUP($C938,[29]PSP!$C:$C,[29]PSP!$CR:$CR)</f>
        <v>0</v>
      </c>
      <c r="CS938" s="27">
        <f>_xlfn.XLOOKUP($C938,[29]PSP!$C:$C,[29]PSP!$CS:$CS)</f>
        <v>8.3000000000000007</v>
      </c>
      <c r="CT938" s="28">
        <f t="shared" si="3617"/>
        <v>0</v>
      </c>
      <c r="CU938" s="29"/>
      <c r="CV938" s="54" t="str">
        <f>_xlfn.XLOOKUP($C938,[29]PSP!$C:$C,[29]PSP!$CV:$CV)</f>
        <v>0</v>
      </c>
      <c r="CW938" s="27">
        <f>_xlfn.XLOOKUP($C938,[29]PSP!$C:$C,[29]PSP!$CW:$CW)</f>
        <v>8.3000000000000007</v>
      </c>
      <c r="CX938" s="28">
        <f t="shared" si="3618"/>
        <v>0</v>
      </c>
      <c r="CY938" s="29"/>
      <c r="CZ938" s="54" t="str">
        <f>_xlfn.XLOOKUP($C938,[29]PSP!$C:$C,[29]PSP!$CZ:$CZ)</f>
        <v>0</v>
      </c>
      <c r="DA938" s="27">
        <f>_xlfn.XLOOKUP($C938,[29]PSP!$C:$C,[29]PSP!$DA:$DA)</f>
        <v>8.3000000000000007</v>
      </c>
      <c r="DB938" s="28">
        <f t="shared" si="3619"/>
        <v>0</v>
      </c>
      <c r="DC938" s="29"/>
      <c r="DD938" s="54" t="str">
        <f>_xlfn.XLOOKUP($C938,[29]PSP!$C:$C,[29]PSP!$DD:$DD)</f>
        <v>0</v>
      </c>
      <c r="DE938" s="27">
        <f>_xlfn.XLOOKUP($C938,[29]PSP!$C:$C,[29]PSP!$DE:$DE)</f>
        <v>8.3000000000000007</v>
      </c>
      <c r="DF938" s="28">
        <f t="shared" si="3620"/>
        <v>0</v>
      </c>
      <c r="DG938" s="29"/>
      <c r="DH938" s="54" t="str">
        <f>_xlfn.XLOOKUP($C938,[29]PSP!$C:$C,[29]PSP!$DH:$DH)</f>
        <v>0</v>
      </c>
      <c r="DI938" s="27">
        <f>_xlfn.XLOOKUP($C938,[29]PSP!$C:$C,[29]PSP!$DI:$DI)</f>
        <v>8.3000000000000007</v>
      </c>
      <c r="DJ938" s="28">
        <f t="shared" si="3621"/>
        <v>0</v>
      </c>
      <c r="DK938" s="29"/>
      <c r="DL938" s="54" t="str">
        <f>_xlfn.XLOOKUP($C938,[29]PSP!$C:$C,[29]PSP!$DL:$DL)</f>
        <v>0</v>
      </c>
      <c r="DM938" s="27">
        <f>_xlfn.XLOOKUP($C938,[29]PSP!$C:$C,[29]PSP!$DM:$DM)</f>
        <v>8.3000000000000007</v>
      </c>
      <c r="DN938" s="28">
        <f t="shared" si="3622"/>
        <v>0</v>
      </c>
      <c r="DO938" s="29"/>
      <c r="DP938" s="54" t="str">
        <f>_xlfn.XLOOKUP($C938,[29]PSP!$C:$C,[29]PSP!$DP:$DP)</f>
        <v>0</v>
      </c>
      <c r="DQ938" s="27">
        <f>_xlfn.XLOOKUP($C938,[29]PSP!$C:$C,[29]PSP!$DQ:$DQ)</f>
        <v>8.3000000000000007</v>
      </c>
      <c r="DR938" s="28">
        <f t="shared" si="3623"/>
        <v>0</v>
      </c>
      <c r="DS938" s="29"/>
      <c r="DT938" s="54" t="str">
        <f>_xlfn.XLOOKUP($C938,[29]PSP!$C:$C,[29]PSP!$DT:$DT)</f>
        <v>0</v>
      </c>
      <c r="DU938" s="27">
        <f>_xlfn.XLOOKUP($C938,[29]PSP!$C:$C,[29]PSP!$DU:$DU)</f>
        <v>8.3000000000000007</v>
      </c>
      <c r="DV938" s="28">
        <f t="shared" si="3624"/>
        <v>0</v>
      </c>
      <c r="DW938" s="29"/>
      <c r="DX938" s="54" t="str">
        <f>_xlfn.XLOOKUP($C938,[29]PSP!$C:$C,[29]PSP!$DX:$DX)</f>
        <v>0</v>
      </c>
      <c r="DY938" s="27">
        <f>_xlfn.XLOOKUP($C938,[29]PSP!$C:$C,[29]PSP!$DY:$DY)</f>
        <v>8.3000000000000007</v>
      </c>
      <c r="DZ938" s="28">
        <f t="shared" si="3625"/>
        <v>0</v>
      </c>
      <c r="EA938" s="29"/>
      <c r="EB938" s="54" t="str">
        <f>_xlfn.XLOOKUP($C938,[29]PSP!$C:$C,[29]PSP!$EB:$EB)</f>
        <v>0</v>
      </c>
      <c r="EC938" s="27">
        <f>_xlfn.XLOOKUP($C938,[29]PSP!$C:$C,[29]PSP!$EC:$EC)</f>
        <v>8.3000000000000007</v>
      </c>
      <c r="ED938" s="28">
        <f t="shared" si="3626"/>
        <v>0</v>
      </c>
      <c r="EE938" s="29"/>
      <c r="EF938" s="54" t="str">
        <f>_xlfn.XLOOKUP($C938,[29]PSP!$C:$C,[29]PSP!$EF:$EF)</f>
        <v>0</v>
      </c>
      <c r="EG938" s="27">
        <f>_xlfn.XLOOKUP($C938,[29]PSP!$C:$C,[29]PSP!$EG:$EG)</f>
        <v>8.3000000000000007</v>
      </c>
      <c r="EH938" s="28">
        <f t="shared" si="3627"/>
        <v>0</v>
      </c>
      <c r="EI938" s="29"/>
      <c r="EJ938" s="54" t="str">
        <f>_xlfn.XLOOKUP($C938,[29]PSP!$C:$C,[29]PSP!$EJ:$EJ)</f>
        <v>0</v>
      </c>
      <c r="EK938" s="27">
        <f>_xlfn.XLOOKUP($C938,[29]PSP!$C:$C,[29]PSP!$EK:$EK)</f>
        <v>8.3000000000000007</v>
      </c>
      <c r="EL938" s="28">
        <f t="shared" si="3628"/>
        <v>0</v>
      </c>
      <c r="EM938" s="29"/>
      <c r="EN938" s="108"/>
      <c r="EO938" s="29">
        <f t="shared" si="3459"/>
        <v>959895</v>
      </c>
      <c r="EP938" s="29">
        <f t="shared" si="3423"/>
        <v>959895</v>
      </c>
      <c r="EQ938" s="4" t="b">
        <f t="shared" si="3424"/>
        <v>1</v>
      </c>
      <c r="ER938" s="1"/>
      <c r="ES938" s="118">
        <f t="shared" si="3594"/>
        <v>1.1767000000000001</v>
      </c>
    </row>
    <row r="939" spans="3:149" ht="21" x14ac:dyDescent="0.25">
      <c r="C939" s="24" t="s">
        <v>664</v>
      </c>
      <c r="D939" s="43" t="str">
        <f>_xlfn.XLOOKUP($C939,[29]PSP!$C:$C,[29]PSP!$D:$D)</f>
        <v>RO-41582</v>
      </c>
      <c r="E939" s="24" t="str">
        <f>_xlfn.XLOOKUP($C939,[29]PSP!$C:$C,[29]PSP!$E:$E)</f>
        <v>DER/MG</v>
      </c>
      <c r="F939" s="25" t="str">
        <f>_xlfn.XLOOKUP($C939,[29]PSP!$C:$C,[29]PSP!$F:$F)</f>
        <v>APARELHOS  DE  APOIO  EM  NEOPRENE  FRETADO (EXECUÇÃO, INCLUINDO A APLICAÇÃO, FORNECIMENTO E TRANSPORTE DOS MATERIAIS)</v>
      </c>
      <c r="G939" s="26" t="str">
        <f>_xlfn.XLOOKUP($C939,[29]PSP!$C:$C,[29]PSP!$G:$G)</f>
        <v>DM3</v>
      </c>
      <c r="H939" s="53">
        <f>_xlfn.XLOOKUP($C939,[29]PSP!$C:$C,[29]PSP!$H:$H)</f>
        <v>418.5</v>
      </c>
      <c r="I939" s="28">
        <f>_xlfn.XLOOKUP($C939,[29]PSP!$C:$C,[29]PSP!$I:$I)</f>
        <v>33053.130000000005</v>
      </c>
      <c r="J939" s="28">
        <f t="shared" si="3595"/>
        <v>38893.618071000012</v>
      </c>
      <c r="K939" s="29"/>
      <c r="L939" s="54" t="str">
        <f>_xlfn.XLOOKUP($C939,[29]PSP!$C:$C,[29]PSP!$L:$L)</f>
        <v>0</v>
      </c>
      <c r="M939" s="27">
        <f>_xlfn.XLOOKUP($C939,[29]PSP!$C:$C,[29]PSP!$M:$M)</f>
        <v>78.98</v>
      </c>
      <c r="N939" s="28">
        <f t="shared" si="3596"/>
        <v>0</v>
      </c>
      <c r="O939" s="29"/>
      <c r="P939" s="54" t="str">
        <f>_xlfn.XLOOKUP($C939,[29]PSP!$C:$C,[29]PSP!$P:$P)</f>
        <v>0</v>
      </c>
      <c r="Q939" s="27">
        <f>_xlfn.XLOOKUP($C939,[29]PSP!$C:$C,[29]PSP!$Q:$Q)</f>
        <v>78.98</v>
      </c>
      <c r="R939" s="28">
        <f t="shared" si="3597"/>
        <v>0</v>
      </c>
      <c r="S939" s="29"/>
      <c r="T939" s="54">
        <f>_xlfn.XLOOKUP($C939,[29]PSP!$C:$C,[29]PSP!$T:$T)</f>
        <v>46.5</v>
      </c>
      <c r="U939" s="27">
        <f>_xlfn.XLOOKUP($C939,[29]PSP!$C:$C,[29]PSP!$U:$U)</f>
        <v>78.98</v>
      </c>
      <c r="V939" s="28">
        <f t="shared" si="3598"/>
        <v>3672.57</v>
      </c>
      <c r="W939" s="29"/>
      <c r="X939" s="54" t="str">
        <f>_xlfn.XLOOKUP($C939,[29]PSP!$C:$C,[29]PSP!$X:$X)</f>
        <v>0</v>
      </c>
      <c r="Y939" s="27">
        <f>_xlfn.XLOOKUP($C939,[29]PSP!$C:$C,[29]PSP!$Y:$Y)</f>
        <v>78.98</v>
      </c>
      <c r="Z939" s="28">
        <f t="shared" si="3599"/>
        <v>0</v>
      </c>
      <c r="AA939" s="29"/>
      <c r="AB939" s="54">
        <f>_xlfn.XLOOKUP($C939,[29]PSP!$C:$C,[29]PSP!$AB:$AB)</f>
        <v>46.5</v>
      </c>
      <c r="AC939" s="27">
        <f>_xlfn.XLOOKUP($C939,[29]PSP!$C:$C,[29]PSP!$AC:$AC)</f>
        <v>78.98</v>
      </c>
      <c r="AD939" s="28">
        <f t="shared" si="3600"/>
        <v>3672.57</v>
      </c>
      <c r="AE939" s="29"/>
      <c r="AF939" s="54" t="str">
        <f>_xlfn.XLOOKUP($C939,[29]PSP!$C:$C,[29]PSP!$AF:$AF)</f>
        <v>0</v>
      </c>
      <c r="AG939" s="27">
        <f>_xlfn.XLOOKUP($C939,[29]PSP!$C:$C,[29]PSP!$AG:$AG)</f>
        <v>78.98</v>
      </c>
      <c r="AH939" s="28">
        <f t="shared" si="3601"/>
        <v>0</v>
      </c>
      <c r="AI939" s="29"/>
      <c r="AJ939" s="54" t="str">
        <f>_xlfn.XLOOKUP($C939,[29]PSP!$C:$C,[29]PSP!$AJ:$AJ)</f>
        <v>0</v>
      </c>
      <c r="AK939" s="27">
        <f>_xlfn.XLOOKUP($C939,[29]PSP!$C:$C,[29]PSP!$AK:$AK)</f>
        <v>78.98</v>
      </c>
      <c r="AL939" s="28">
        <f t="shared" si="3602"/>
        <v>0</v>
      </c>
      <c r="AM939" s="29"/>
      <c r="AN939" s="54">
        <f>_xlfn.XLOOKUP($C939,[29]PSP!$C:$C,[29]PSP!$AN:$AN)</f>
        <v>46.5</v>
      </c>
      <c r="AO939" s="27">
        <f>_xlfn.XLOOKUP($C939,[29]PSP!$C:$C,[29]PSP!$AO:$AO)</f>
        <v>78.98</v>
      </c>
      <c r="AP939" s="28">
        <f t="shared" si="3603"/>
        <v>3672.57</v>
      </c>
      <c r="AQ939" s="29"/>
      <c r="AR939" s="54" t="str">
        <f>_xlfn.XLOOKUP($C939,[29]PSP!$C:$C,[29]PSP!$AR:$AR)</f>
        <v>0</v>
      </c>
      <c r="AS939" s="27">
        <f>_xlfn.XLOOKUP($C939,[29]PSP!$C:$C,[29]PSP!$AS:$AS)</f>
        <v>78.98</v>
      </c>
      <c r="AT939" s="28">
        <f t="shared" si="3604"/>
        <v>0</v>
      </c>
      <c r="AU939" s="29"/>
      <c r="AV939" s="54" t="str">
        <f>_xlfn.XLOOKUP($C939,[29]PSP!$C:$C,[29]PSP!$AV:$AV)</f>
        <v>0</v>
      </c>
      <c r="AW939" s="27">
        <f>_xlfn.XLOOKUP($C939,[29]PSP!$C:$C,[29]PSP!$AW:$AW)</f>
        <v>78.98</v>
      </c>
      <c r="AX939" s="28">
        <f t="shared" si="3605"/>
        <v>0</v>
      </c>
      <c r="AY939" s="29"/>
      <c r="AZ939" s="54">
        <f>_xlfn.XLOOKUP($C939,[29]PSP!$C:$C,[29]PSP!$AZ:$AZ)</f>
        <v>46.5</v>
      </c>
      <c r="BA939" s="27">
        <f>_xlfn.XLOOKUP($C939,[29]PSP!$C:$C,[29]PSP!$BA:$BA)</f>
        <v>78.98</v>
      </c>
      <c r="BB939" s="28">
        <f t="shared" si="3606"/>
        <v>3672.57</v>
      </c>
      <c r="BC939" s="29"/>
      <c r="BD939" s="54">
        <f>_xlfn.XLOOKUP($C939,[29]PSP!$C:$C,[29]PSP!$BD:$BD)</f>
        <v>46.5</v>
      </c>
      <c r="BE939" s="27">
        <f>_xlfn.XLOOKUP($C939,[29]PSP!$C:$C,[29]PSP!$BE:$BE)</f>
        <v>78.98</v>
      </c>
      <c r="BF939" s="28">
        <f t="shared" si="3607"/>
        <v>3672.57</v>
      </c>
      <c r="BG939" s="29"/>
      <c r="BH939" s="54" t="str">
        <f>_xlfn.XLOOKUP($C939,[29]PSP!$C:$C,[29]PSP!$BH:$BH)</f>
        <v>0</v>
      </c>
      <c r="BI939" s="27">
        <f>_xlfn.XLOOKUP($C939,[29]PSP!$C:$C,[29]PSP!$BI:$BI)</f>
        <v>78.98</v>
      </c>
      <c r="BJ939" s="28">
        <f t="shared" si="3608"/>
        <v>0</v>
      </c>
      <c r="BK939" s="29"/>
      <c r="BL939" s="54" t="str">
        <f>_xlfn.XLOOKUP($C939,[29]PSP!$C:$C,[29]PSP!$BL:$BL)</f>
        <v>0</v>
      </c>
      <c r="BM939" s="27">
        <f>_xlfn.XLOOKUP($C939,[29]PSP!$C:$C,[29]PSP!$BM:$BM)</f>
        <v>78.98</v>
      </c>
      <c r="BN939" s="28">
        <f t="shared" si="3609"/>
        <v>0</v>
      </c>
      <c r="BO939" s="29"/>
      <c r="BP939" s="54">
        <f>_xlfn.XLOOKUP($C939,[29]PSP!$C:$C,[29]PSP!$BP:$BP)</f>
        <v>46.5</v>
      </c>
      <c r="BQ939" s="27">
        <f>_xlfn.XLOOKUP($C939,[29]PSP!$C:$C,[29]PSP!$BQ:$BQ)</f>
        <v>78.98</v>
      </c>
      <c r="BR939" s="28">
        <f t="shared" si="3610"/>
        <v>3672.57</v>
      </c>
      <c r="BS939" s="29"/>
      <c r="BT939" s="54" t="str">
        <f>_xlfn.XLOOKUP($C939,[29]PSP!$C:$C,[29]PSP!$BT:$BT)</f>
        <v>0</v>
      </c>
      <c r="BU939" s="27">
        <f>_xlfn.XLOOKUP($C939,[29]PSP!$C:$C,[29]PSP!$BU:$BU)</f>
        <v>78.98</v>
      </c>
      <c r="BV939" s="28">
        <f t="shared" si="3611"/>
        <v>0</v>
      </c>
      <c r="BW939" s="29"/>
      <c r="BX939" s="54" t="str">
        <f>_xlfn.XLOOKUP($C939,[29]PSP!$C:$C,[29]PSP!$BX:$BX)</f>
        <v>0</v>
      </c>
      <c r="BY939" s="27">
        <f>_xlfn.XLOOKUP($C939,[29]PSP!$C:$C,[29]PSP!$BY:$BY)</f>
        <v>78.98</v>
      </c>
      <c r="BZ939" s="28">
        <f t="shared" si="3612"/>
        <v>0</v>
      </c>
      <c r="CA939" s="29"/>
      <c r="CB939" s="54">
        <f>_xlfn.XLOOKUP($C939,[29]PSP!$C:$C,[29]PSP!$CB:$CB)</f>
        <v>46.5</v>
      </c>
      <c r="CC939" s="27">
        <f>_xlfn.XLOOKUP($C939,[29]PSP!$C:$C,[29]PSP!$CC:$CC)</f>
        <v>78.98</v>
      </c>
      <c r="CD939" s="28">
        <f t="shared" si="3613"/>
        <v>3672.57</v>
      </c>
      <c r="CE939" s="29"/>
      <c r="CF939" s="54">
        <f>_xlfn.XLOOKUP($C939,[29]PSP!$C:$C,[29]PSP!$CF:$CF)</f>
        <v>93</v>
      </c>
      <c r="CG939" s="27">
        <f>_xlfn.XLOOKUP($C939,[29]PSP!$C:$C,[29]PSP!$CG:$CG)</f>
        <v>78.98</v>
      </c>
      <c r="CH939" s="28">
        <f t="shared" si="3614"/>
        <v>7345.14</v>
      </c>
      <c r="CI939" s="29"/>
      <c r="CJ939" s="54" t="str">
        <f>_xlfn.XLOOKUP($C939,[29]PSP!$C:$C,[29]PSP!$CJ:$CJ)</f>
        <v>0</v>
      </c>
      <c r="CK939" s="27">
        <f>_xlfn.XLOOKUP($C939,[29]PSP!$C:$C,[29]PSP!$CK:$CK)</f>
        <v>78.98</v>
      </c>
      <c r="CL939" s="28">
        <f t="shared" si="3615"/>
        <v>0</v>
      </c>
      <c r="CM939" s="29"/>
      <c r="CN939" s="54" t="str">
        <f>_xlfn.XLOOKUP($C939,[29]PSP!$C:$C,[29]PSP!$CN:$CN)</f>
        <v>0</v>
      </c>
      <c r="CO939" s="27">
        <f>_xlfn.XLOOKUP($C939,[29]PSP!$C:$C,[29]PSP!$CO:$CO)</f>
        <v>78.98</v>
      </c>
      <c r="CP939" s="28">
        <f t="shared" si="3616"/>
        <v>0</v>
      </c>
      <c r="CQ939" s="29"/>
      <c r="CR939" s="54" t="str">
        <f>_xlfn.XLOOKUP($C939,[29]PSP!$C:$C,[29]PSP!$CR:$CR)</f>
        <v>0</v>
      </c>
      <c r="CS939" s="27">
        <f>_xlfn.XLOOKUP($C939,[29]PSP!$C:$C,[29]PSP!$CS:$CS)</f>
        <v>78.98</v>
      </c>
      <c r="CT939" s="28">
        <f t="shared" si="3617"/>
        <v>0</v>
      </c>
      <c r="CU939" s="29"/>
      <c r="CV939" s="54" t="str">
        <f>_xlfn.XLOOKUP($C939,[29]PSP!$C:$C,[29]PSP!$CV:$CV)</f>
        <v>0</v>
      </c>
      <c r="CW939" s="27">
        <f>_xlfn.XLOOKUP($C939,[29]PSP!$C:$C,[29]PSP!$CW:$CW)</f>
        <v>78.98</v>
      </c>
      <c r="CX939" s="28">
        <f t="shared" si="3618"/>
        <v>0</v>
      </c>
      <c r="CY939" s="29"/>
      <c r="CZ939" s="54" t="str">
        <f>_xlfn.XLOOKUP($C939,[29]PSP!$C:$C,[29]PSP!$CZ:$CZ)</f>
        <v>0</v>
      </c>
      <c r="DA939" s="27">
        <f>_xlfn.XLOOKUP($C939,[29]PSP!$C:$C,[29]PSP!$DA:$DA)</f>
        <v>78.98</v>
      </c>
      <c r="DB939" s="28">
        <f t="shared" si="3619"/>
        <v>0</v>
      </c>
      <c r="DC939" s="29"/>
      <c r="DD939" s="54" t="str">
        <f>_xlfn.XLOOKUP($C939,[29]PSP!$C:$C,[29]PSP!$DD:$DD)</f>
        <v>0</v>
      </c>
      <c r="DE939" s="27">
        <f>_xlfn.XLOOKUP($C939,[29]PSP!$C:$C,[29]PSP!$DE:$DE)</f>
        <v>78.98</v>
      </c>
      <c r="DF939" s="28">
        <f t="shared" si="3620"/>
        <v>0</v>
      </c>
      <c r="DG939" s="29"/>
      <c r="DH939" s="54" t="str">
        <f>_xlfn.XLOOKUP($C939,[29]PSP!$C:$C,[29]PSP!$DH:$DH)</f>
        <v>0</v>
      </c>
      <c r="DI939" s="27">
        <f>_xlfn.XLOOKUP($C939,[29]PSP!$C:$C,[29]PSP!$DI:$DI)</f>
        <v>78.98</v>
      </c>
      <c r="DJ939" s="28">
        <f t="shared" si="3621"/>
        <v>0</v>
      </c>
      <c r="DK939" s="29"/>
      <c r="DL939" s="54" t="str">
        <f>_xlfn.XLOOKUP($C939,[29]PSP!$C:$C,[29]PSP!$DL:$DL)</f>
        <v>0</v>
      </c>
      <c r="DM939" s="27">
        <f>_xlfn.XLOOKUP($C939,[29]PSP!$C:$C,[29]PSP!$DM:$DM)</f>
        <v>78.98</v>
      </c>
      <c r="DN939" s="28">
        <f t="shared" si="3622"/>
        <v>0</v>
      </c>
      <c r="DO939" s="29"/>
      <c r="DP939" s="54" t="str">
        <f>_xlfn.XLOOKUP($C939,[29]PSP!$C:$C,[29]PSP!$DP:$DP)</f>
        <v>0</v>
      </c>
      <c r="DQ939" s="27">
        <f>_xlfn.XLOOKUP($C939,[29]PSP!$C:$C,[29]PSP!$DQ:$DQ)</f>
        <v>78.98</v>
      </c>
      <c r="DR939" s="28">
        <f t="shared" si="3623"/>
        <v>0</v>
      </c>
      <c r="DS939" s="29"/>
      <c r="DT939" s="54" t="str">
        <f>_xlfn.XLOOKUP($C939,[29]PSP!$C:$C,[29]PSP!$DT:$DT)</f>
        <v>0</v>
      </c>
      <c r="DU939" s="27">
        <f>_xlfn.XLOOKUP($C939,[29]PSP!$C:$C,[29]PSP!$DU:$DU)</f>
        <v>78.98</v>
      </c>
      <c r="DV939" s="28">
        <f t="shared" si="3624"/>
        <v>0</v>
      </c>
      <c r="DW939" s="29"/>
      <c r="DX939" s="54" t="str">
        <f>_xlfn.XLOOKUP($C939,[29]PSP!$C:$C,[29]PSP!$DX:$DX)</f>
        <v>0</v>
      </c>
      <c r="DY939" s="27">
        <f>_xlfn.XLOOKUP($C939,[29]PSP!$C:$C,[29]PSP!$DY:$DY)</f>
        <v>78.98</v>
      </c>
      <c r="DZ939" s="28">
        <f t="shared" si="3625"/>
        <v>0</v>
      </c>
      <c r="EA939" s="29"/>
      <c r="EB939" s="54" t="str">
        <f>_xlfn.XLOOKUP($C939,[29]PSP!$C:$C,[29]PSP!$EB:$EB)</f>
        <v>0</v>
      </c>
      <c r="EC939" s="27">
        <f>_xlfn.XLOOKUP($C939,[29]PSP!$C:$C,[29]PSP!$EC:$EC)</f>
        <v>78.98</v>
      </c>
      <c r="ED939" s="28">
        <f t="shared" si="3626"/>
        <v>0</v>
      </c>
      <c r="EE939" s="29"/>
      <c r="EF939" s="54" t="str">
        <f>_xlfn.XLOOKUP($C939,[29]PSP!$C:$C,[29]PSP!$EF:$EF)</f>
        <v>0</v>
      </c>
      <c r="EG939" s="27">
        <f>_xlfn.XLOOKUP($C939,[29]PSP!$C:$C,[29]PSP!$EG:$EG)</f>
        <v>78.98</v>
      </c>
      <c r="EH939" s="28">
        <f t="shared" si="3627"/>
        <v>0</v>
      </c>
      <c r="EI939" s="29"/>
      <c r="EJ939" s="54" t="str">
        <f>_xlfn.XLOOKUP($C939,[29]PSP!$C:$C,[29]PSP!$EJ:$EJ)</f>
        <v>0</v>
      </c>
      <c r="EK939" s="27">
        <f>_xlfn.XLOOKUP($C939,[29]PSP!$C:$C,[29]PSP!$EK:$EK)</f>
        <v>78.98</v>
      </c>
      <c r="EL939" s="28">
        <f t="shared" si="3628"/>
        <v>0</v>
      </c>
      <c r="EM939" s="29"/>
      <c r="EN939" s="108"/>
      <c r="EO939" s="29">
        <f t="shared" si="3459"/>
        <v>33053.130000000005</v>
      </c>
      <c r="EP939" s="29">
        <f t="shared" si="3423"/>
        <v>33053.130000000005</v>
      </c>
      <c r="EQ939" s="4" t="b">
        <f t="shared" si="3424"/>
        <v>1</v>
      </c>
      <c r="ES939" s="118">
        <f t="shared" si="3594"/>
        <v>1.1767000000000001</v>
      </c>
    </row>
    <row r="940" spans="3:149" ht="21" x14ac:dyDescent="0.25">
      <c r="C940" s="24" t="s">
        <v>665</v>
      </c>
      <c r="D940" s="43" t="str">
        <f>_xlfn.XLOOKUP($C940,[29]PSP!$C:$C,[29]PSP!$D:$D)</f>
        <v>ED-49662</v>
      </c>
      <c r="E940" s="24" t="str">
        <f>_xlfn.XLOOKUP($C940,[29]PSP!$C:$C,[29]PSP!$E:$E)</f>
        <v>DER/MG</v>
      </c>
      <c r="F940" s="25" t="str">
        <f>_xlfn.XLOOKUP($C940,[29]PSP!$C:$C,[29]PSP!$F:$F)</f>
        <v>FORNECIMENTO E APLICAÇÃO DE GROUT PARA ANCORAGENS,  RECUPERAÇÕES ESTRUTURAIS E USO EM GERAL</v>
      </c>
      <c r="G940" s="26" t="str">
        <f>_xlfn.XLOOKUP($C940,[29]PSP!$C:$C,[29]PSP!$G:$G)</f>
        <v>M3</v>
      </c>
      <c r="H940" s="53">
        <f>_xlfn.XLOOKUP($C940,[29]PSP!$C:$C,[29]PSP!$H:$H)</f>
        <v>0.44999999999999996</v>
      </c>
      <c r="I940" s="28">
        <f>_xlfn.XLOOKUP($C940,[29]PSP!$C:$C,[29]PSP!$I:$I)</f>
        <v>921.69999999999993</v>
      </c>
      <c r="J940" s="28">
        <f t="shared" si="3595"/>
        <v>1084.56439</v>
      </c>
      <c r="K940" s="29"/>
      <c r="L940" s="54" t="str">
        <f>_xlfn.XLOOKUP($C940,[29]PSP!$C:$C,[29]PSP!$L:$L)</f>
        <v>0</v>
      </c>
      <c r="M940" s="27">
        <f>_xlfn.XLOOKUP($C940,[29]PSP!$C:$C,[29]PSP!$M:$M)</f>
        <v>2048.38</v>
      </c>
      <c r="N940" s="28">
        <f t="shared" si="3596"/>
        <v>0</v>
      </c>
      <c r="O940" s="29"/>
      <c r="P940" s="54" t="str">
        <f>_xlfn.XLOOKUP($C940,[29]PSP!$C:$C,[29]PSP!$P:$P)</f>
        <v>0</v>
      </c>
      <c r="Q940" s="27">
        <f>_xlfn.XLOOKUP($C940,[29]PSP!$C:$C,[29]PSP!$Q:$Q)</f>
        <v>2048.38</v>
      </c>
      <c r="R940" s="28">
        <f t="shared" si="3597"/>
        <v>0</v>
      </c>
      <c r="S940" s="29"/>
      <c r="T940" s="54">
        <f>_xlfn.XLOOKUP($C940,[29]PSP!$C:$C,[29]PSP!$T:$T)</f>
        <v>0.05</v>
      </c>
      <c r="U940" s="27">
        <f>_xlfn.XLOOKUP($C940,[29]PSP!$C:$C,[29]PSP!$U:$U)</f>
        <v>2048.38</v>
      </c>
      <c r="V940" s="28">
        <f t="shared" si="3598"/>
        <v>102.41</v>
      </c>
      <c r="W940" s="29"/>
      <c r="X940" s="54" t="str">
        <f>_xlfn.XLOOKUP($C940,[29]PSP!$C:$C,[29]PSP!$X:$X)</f>
        <v>0</v>
      </c>
      <c r="Y940" s="27">
        <f>_xlfn.XLOOKUP($C940,[29]PSP!$C:$C,[29]PSP!$Y:$Y)</f>
        <v>2048.38</v>
      </c>
      <c r="Z940" s="28">
        <f t="shared" si="3599"/>
        <v>0</v>
      </c>
      <c r="AA940" s="29"/>
      <c r="AB940" s="54">
        <f>_xlfn.XLOOKUP($C940,[29]PSP!$C:$C,[29]PSP!$AB:$AB)</f>
        <v>0.05</v>
      </c>
      <c r="AC940" s="27">
        <f>_xlfn.XLOOKUP($C940,[29]PSP!$C:$C,[29]PSP!$AC:$AC)</f>
        <v>2048.38</v>
      </c>
      <c r="AD940" s="28">
        <f t="shared" si="3600"/>
        <v>102.41</v>
      </c>
      <c r="AE940" s="29"/>
      <c r="AF940" s="54" t="str">
        <f>_xlfn.XLOOKUP($C940,[29]PSP!$C:$C,[29]PSP!$AF:$AF)</f>
        <v>0</v>
      </c>
      <c r="AG940" s="27">
        <f>_xlfn.XLOOKUP($C940,[29]PSP!$C:$C,[29]PSP!$AG:$AG)</f>
        <v>2048.38</v>
      </c>
      <c r="AH940" s="28">
        <f t="shared" si="3601"/>
        <v>0</v>
      </c>
      <c r="AI940" s="29"/>
      <c r="AJ940" s="54" t="str">
        <f>_xlfn.XLOOKUP($C940,[29]PSP!$C:$C,[29]PSP!$AJ:$AJ)</f>
        <v>0</v>
      </c>
      <c r="AK940" s="27">
        <f>_xlfn.XLOOKUP($C940,[29]PSP!$C:$C,[29]PSP!$AK:$AK)</f>
        <v>2048.38</v>
      </c>
      <c r="AL940" s="28">
        <f t="shared" si="3602"/>
        <v>0</v>
      </c>
      <c r="AM940" s="29"/>
      <c r="AN940" s="54">
        <f>_xlfn.XLOOKUP($C940,[29]PSP!$C:$C,[29]PSP!$AN:$AN)</f>
        <v>0.05</v>
      </c>
      <c r="AO940" s="27">
        <f>_xlfn.XLOOKUP($C940,[29]PSP!$C:$C,[29]PSP!$AO:$AO)</f>
        <v>2048.38</v>
      </c>
      <c r="AP940" s="28">
        <f t="shared" si="3603"/>
        <v>102.41</v>
      </c>
      <c r="AQ940" s="29"/>
      <c r="AR940" s="54" t="str">
        <f>_xlfn.XLOOKUP($C940,[29]PSP!$C:$C,[29]PSP!$AR:$AR)</f>
        <v>0</v>
      </c>
      <c r="AS940" s="27">
        <f>_xlfn.XLOOKUP($C940,[29]PSP!$C:$C,[29]PSP!$AS:$AS)</f>
        <v>2048.38</v>
      </c>
      <c r="AT940" s="28">
        <f t="shared" si="3604"/>
        <v>0</v>
      </c>
      <c r="AU940" s="29"/>
      <c r="AV940" s="54" t="str">
        <f>_xlfn.XLOOKUP($C940,[29]PSP!$C:$C,[29]PSP!$AV:$AV)</f>
        <v>0</v>
      </c>
      <c r="AW940" s="27">
        <f>_xlfn.XLOOKUP($C940,[29]PSP!$C:$C,[29]PSP!$AW:$AW)</f>
        <v>2048.38</v>
      </c>
      <c r="AX940" s="28">
        <f t="shared" si="3605"/>
        <v>0</v>
      </c>
      <c r="AY940" s="29"/>
      <c r="AZ940" s="54">
        <f>_xlfn.XLOOKUP($C940,[29]PSP!$C:$C,[29]PSP!$AZ:$AZ)</f>
        <v>0.05</v>
      </c>
      <c r="BA940" s="27">
        <f>_xlfn.XLOOKUP($C940,[29]PSP!$C:$C,[29]PSP!$BA:$BA)</f>
        <v>2048.38</v>
      </c>
      <c r="BB940" s="28">
        <f t="shared" si="3606"/>
        <v>102.41</v>
      </c>
      <c r="BC940" s="29"/>
      <c r="BD940" s="54">
        <f>_xlfn.XLOOKUP($C940,[29]PSP!$C:$C,[29]PSP!$BD:$BD)</f>
        <v>0.05</v>
      </c>
      <c r="BE940" s="27">
        <f>_xlfn.XLOOKUP($C940,[29]PSP!$C:$C,[29]PSP!$BE:$BE)</f>
        <v>2048.38</v>
      </c>
      <c r="BF940" s="28">
        <f t="shared" si="3607"/>
        <v>102.41</v>
      </c>
      <c r="BG940" s="29"/>
      <c r="BH940" s="54" t="str">
        <f>_xlfn.XLOOKUP($C940,[29]PSP!$C:$C,[29]PSP!$BH:$BH)</f>
        <v>0</v>
      </c>
      <c r="BI940" s="27">
        <f>_xlfn.XLOOKUP($C940,[29]PSP!$C:$C,[29]PSP!$BI:$BI)</f>
        <v>2048.38</v>
      </c>
      <c r="BJ940" s="28">
        <f t="shared" si="3608"/>
        <v>0</v>
      </c>
      <c r="BK940" s="29"/>
      <c r="BL940" s="54" t="str">
        <f>_xlfn.XLOOKUP($C940,[29]PSP!$C:$C,[29]PSP!$BL:$BL)</f>
        <v>0</v>
      </c>
      <c r="BM940" s="27">
        <f>_xlfn.XLOOKUP($C940,[29]PSP!$C:$C,[29]PSP!$BM:$BM)</f>
        <v>2048.38</v>
      </c>
      <c r="BN940" s="28">
        <f t="shared" si="3609"/>
        <v>0</v>
      </c>
      <c r="BO940" s="29"/>
      <c r="BP940" s="54">
        <f>_xlfn.XLOOKUP($C940,[29]PSP!$C:$C,[29]PSP!$BP:$BP)</f>
        <v>0.05</v>
      </c>
      <c r="BQ940" s="27">
        <f>_xlfn.XLOOKUP($C940,[29]PSP!$C:$C,[29]PSP!$BQ:$BQ)</f>
        <v>2048.38</v>
      </c>
      <c r="BR940" s="28">
        <f t="shared" si="3610"/>
        <v>102.41</v>
      </c>
      <c r="BS940" s="29"/>
      <c r="BT940" s="54" t="str">
        <f>_xlfn.XLOOKUP($C940,[29]PSP!$C:$C,[29]PSP!$BT:$BT)</f>
        <v>0</v>
      </c>
      <c r="BU940" s="27">
        <f>_xlfn.XLOOKUP($C940,[29]PSP!$C:$C,[29]PSP!$BU:$BU)</f>
        <v>2048.38</v>
      </c>
      <c r="BV940" s="28">
        <f t="shared" si="3611"/>
        <v>0</v>
      </c>
      <c r="BW940" s="29"/>
      <c r="BX940" s="54" t="str">
        <f>_xlfn.XLOOKUP($C940,[29]PSP!$C:$C,[29]PSP!$BX:$BX)</f>
        <v>0</v>
      </c>
      <c r="BY940" s="27">
        <f>_xlfn.XLOOKUP($C940,[29]PSP!$C:$C,[29]PSP!$BY:$BY)</f>
        <v>2048.38</v>
      </c>
      <c r="BZ940" s="28">
        <f t="shared" si="3612"/>
        <v>0</v>
      </c>
      <c r="CA940" s="29"/>
      <c r="CB940" s="54">
        <f>_xlfn.XLOOKUP($C940,[29]PSP!$C:$C,[29]PSP!$CB:$CB)</f>
        <v>0.05</v>
      </c>
      <c r="CC940" s="27">
        <f>_xlfn.XLOOKUP($C940,[29]PSP!$C:$C,[29]PSP!$CC:$CC)</f>
        <v>2048.38</v>
      </c>
      <c r="CD940" s="28">
        <f t="shared" si="3613"/>
        <v>102.41</v>
      </c>
      <c r="CE940" s="29"/>
      <c r="CF940" s="54">
        <f>_xlfn.XLOOKUP($C940,[29]PSP!$C:$C,[29]PSP!$CF:$CF)</f>
        <v>0.1</v>
      </c>
      <c r="CG940" s="27">
        <f>_xlfn.XLOOKUP($C940,[29]PSP!$C:$C,[29]PSP!$CG:$CG)</f>
        <v>2048.38</v>
      </c>
      <c r="CH940" s="28">
        <f t="shared" si="3614"/>
        <v>204.83</v>
      </c>
      <c r="CI940" s="29"/>
      <c r="CJ940" s="54" t="str">
        <f>_xlfn.XLOOKUP($C940,[29]PSP!$C:$C,[29]PSP!$CJ:$CJ)</f>
        <v>0</v>
      </c>
      <c r="CK940" s="27">
        <f>_xlfn.XLOOKUP($C940,[29]PSP!$C:$C,[29]PSP!$CK:$CK)</f>
        <v>2048.38</v>
      </c>
      <c r="CL940" s="28">
        <f t="shared" si="3615"/>
        <v>0</v>
      </c>
      <c r="CM940" s="29"/>
      <c r="CN940" s="54" t="str">
        <f>_xlfn.XLOOKUP($C940,[29]PSP!$C:$C,[29]PSP!$CN:$CN)</f>
        <v>0</v>
      </c>
      <c r="CO940" s="27">
        <f>_xlfn.XLOOKUP($C940,[29]PSP!$C:$C,[29]PSP!$CO:$CO)</f>
        <v>2048.38</v>
      </c>
      <c r="CP940" s="28">
        <f t="shared" si="3616"/>
        <v>0</v>
      </c>
      <c r="CQ940" s="29"/>
      <c r="CR940" s="54" t="str">
        <f>_xlfn.XLOOKUP($C940,[29]PSP!$C:$C,[29]PSP!$CR:$CR)</f>
        <v>0</v>
      </c>
      <c r="CS940" s="27">
        <f>_xlfn.XLOOKUP($C940,[29]PSP!$C:$C,[29]PSP!$CS:$CS)</f>
        <v>2048.38</v>
      </c>
      <c r="CT940" s="28">
        <f t="shared" si="3617"/>
        <v>0</v>
      </c>
      <c r="CU940" s="29"/>
      <c r="CV940" s="54" t="str">
        <f>_xlfn.XLOOKUP($C940,[29]PSP!$C:$C,[29]PSP!$CV:$CV)</f>
        <v>0</v>
      </c>
      <c r="CW940" s="27">
        <f>_xlfn.XLOOKUP($C940,[29]PSP!$C:$C,[29]PSP!$CW:$CW)</f>
        <v>2048.38</v>
      </c>
      <c r="CX940" s="28">
        <f t="shared" si="3618"/>
        <v>0</v>
      </c>
      <c r="CY940" s="29"/>
      <c r="CZ940" s="54" t="str">
        <f>_xlfn.XLOOKUP($C940,[29]PSP!$C:$C,[29]PSP!$CZ:$CZ)</f>
        <v>0</v>
      </c>
      <c r="DA940" s="27">
        <f>_xlfn.XLOOKUP($C940,[29]PSP!$C:$C,[29]PSP!$DA:$DA)</f>
        <v>2048.38</v>
      </c>
      <c r="DB940" s="28">
        <f t="shared" si="3619"/>
        <v>0</v>
      </c>
      <c r="DC940" s="29"/>
      <c r="DD940" s="54" t="str">
        <f>_xlfn.XLOOKUP($C940,[29]PSP!$C:$C,[29]PSP!$DD:$DD)</f>
        <v>0</v>
      </c>
      <c r="DE940" s="27">
        <f>_xlfn.XLOOKUP($C940,[29]PSP!$C:$C,[29]PSP!$DE:$DE)</f>
        <v>2048.38</v>
      </c>
      <c r="DF940" s="28">
        <f t="shared" si="3620"/>
        <v>0</v>
      </c>
      <c r="DG940" s="29"/>
      <c r="DH940" s="54" t="str">
        <f>_xlfn.XLOOKUP($C940,[29]PSP!$C:$C,[29]PSP!$DH:$DH)</f>
        <v>0</v>
      </c>
      <c r="DI940" s="27">
        <f>_xlfn.XLOOKUP($C940,[29]PSP!$C:$C,[29]PSP!$DI:$DI)</f>
        <v>2048.38</v>
      </c>
      <c r="DJ940" s="28">
        <f t="shared" si="3621"/>
        <v>0</v>
      </c>
      <c r="DK940" s="29"/>
      <c r="DL940" s="54" t="str">
        <f>_xlfn.XLOOKUP($C940,[29]PSP!$C:$C,[29]PSP!$DL:$DL)</f>
        <v>0</v>
      </c>
      <c r="DM940" s="27">
        <f>_xlfn.XLOOKUP($C940,[29]PSP!$C:$C,[29]PSP!$DM:$DM)</f>
        <v>2048.38</v>
      </c>
      <c r="DN940" s="28">
        <f t="shared" si="3622"/>
        <v>0</v>
      </c>
      <c r="DO940" s="29"/>
      <c r="DP940" s="54" t="str">
        <f>_xlfn.XLOOKUP($C940,[29]PSP!$C:$C,[29]PSP!$DP:$DP)</f>
        <v>0</v>
      </c>
      <c r="DQ940" s="27">
        <f>_xlfn.XLOOKUP($C940,[29]PSP!$C:$C,[29]PSP!$DQ:$DQ)</f>
        <v>2048.38</v>
      </c>
      <c r="DR940" s="28">
        <f t="shared" si="3623"/>
        <v>0</v>
      </c>
      <c r="DS940" s="29"/>
      <c r="DT940" s="54" t="str">
        <f>_xlfn.XLOOKUP($C940,[29]PSP!$C:$C,[29]PSP!$DT:$DT)</f>
        <v>0</v>
      </c>
      <c r="DU940" s="27">
        <f>_xlfn.XLOOKUP($C940,[29]PSP!$C:$C,[29]PSP!$DU:$DU)</f>
        <v>2048.38</v>
      </c>
      <c r="DV940" s="28">
        <f t="shared" si="3624"/>
        <v>0</v>
      </c>
      <c r="DW940" s="29"/>
      <c r="DX940" s="54" t="str">
        <f>_xlfn.XLOOKUP($C940,[29]PSP!$C:$C,[29]PSP!$DX:$DX)</f>
        <v>0</v>
      </c>
      <c r="DY940" s="27">
        <f>_xlfn.XLOOKUP($C940,[29]PSP!$C:$C,[29]PSP!$DY:$DY)</f>
        <v>2048.38</v>
      </c>
      <c r="DZ940" s="28">
        <f t="shared" si="3625"/>
        <v>0</v>
      </c>
      <c r="EA940" s="29"/>
      <c r="EB940" s="54" t="str">
        <f>_xlfn.XLOOKUP($C940,[29]PSP!$C:$C,[29]PSP!$EB:$EB)</f>
        <v>0</v>
      </c>
      <c r="EC940" s="27">
        <f>_xlfn.XLOOKUP($C940,[29]PSP!$C:$C,[29]PSP!$EC:$EC)</f>
        <v>2048.38</v>
      </c>
      <c r="ED940" s="28">
        <f t="shared" si="3626"/>
        <v>0</v>
      </c>
      <c r="EE940" s="29"/>
      <c r="EF940" s="54" t="str">
        <f>_xlfn.XLOOKUP($C940,[29]PSP!$C:$C,[29]PSP!$EF:$EF)</f>
        <v>0</v>
      </c>
      <c r="EG940" s="27">
        <f>_xlfn.XLOOKUP($C940,[29]PSP!$C:$C,[29]PSP!$EG:$EG)</f>
        <v>2048.38</v>
      </c>
      <c r="EH940" s="28">
        <f t="shared" si="3627"/>
        <v>0</v>
      </c>
      <c r="EI940" s="29"/>
      <c r="EJ940" s="54" t="str">
        <f>_xlfn.XLOOKUP($C940,[29]PSP!$C:$C,[29]PSP!$EJ:$EJ)</f>
        <v>0</v>
      </c>
      <c r="EK940" s="27">
        <f>_xlfn.XLOOKUP($C940,[29]PSP!$C:$C,[29]PSP!$EK:$EK)</f>
        <v>2048.38</v>
      </c>
      <c r="EL940" s="28">
        <f t="shared" si="3628"/>
        <v>0</v>
      </c>
      <c r="EM940" s="29"/>
      <c r="EN940" s="108"/>
      <c r="EO940" s="29">
        <f t="shared" si="3459"/>
        <v>921.69999999999982</v>
      </c>
      <c r="EP940" s="29">
        <f t="shared" si="3423"/>
        <v>921.69999999999993</v>
      </c>
      <c r="EQ940" s="4" t="b">
        <f t="shared" si="3424"/>
        <v>1</v>
      </c>
      <c r="ES940" s="118">
        <f t="shared" si="3594"/>
        <v>1.1767000000000001</v>
      </c>
    </row>
    <row r="941" spans="3:149" ht="14.25" x14ac:dyDescent="0.25">
      <c r="C941" s="24" t="s">
        <v>666</v>
      </c>
      <c r="D941" s="43" t="str">
        <f>_xlfn.XLOOKUP($C941,[29]PSP!$C:$C,[29]PSP!$D:$D)</f>
        <v>COMP_44008</v>
      </c>
      <c r="E941" s="24" t="str">
        <f>_xlfn.XLOOKUP($C941,[29]PSP!$C:$C,[29]PSP!$E:$E)</f>
        <v>COMPOSIÇÃO</v>
      </c>
      <c r="F941" s="25" t="str">
        <f>_xlfn.XLOOKUP($C941,[29]PSP!$C:$C,[29]PSP!$F:$F)</f>
        <v>ESTRUTURAS METÁLICAS - FORNECIMENTO, MONTAGEM E PINTURA</v>
      </c>
      <c r="G941" s="26" t="str">
        <f>_xlfn.XLOOKUP($C941,[29]PSP!$C:$C,[29]PSP!$G:$G)</f>
        <v>KG</v>
      </c>
      <c r="H941" s="53">
        <f>_xlfn.XLOOKUP($C941,[29]PSP!$C:$C,[29]PSP!$H:$H)</f>
        <v>37350</v>
      </c>
      <c r="I941" s="28">
        <f>_xlfn.XLOOKUP($C941,[29]PSP!$C:$C,[29]PSP!$I:$I)</f>
        <v>523273.5</v>
      </c>
      <c r="J941" s="28">
        <f t="shared" si="3595"/>
        <v>615735.92745000008</v>
      </c>
      <c r="K941" s="29"/>
      <c r="L941" s="54" t="str">
        <f>_xlfn.XLOOKUP($C941,[29]PSP!$C:$C,[29]PSP!$L:$L)</f>
        <v>0</v>
      </c>
      <c r="M941" s="27">
        <f>_xlfn.XLOOKUP($C941,[29]PSP!$C:$C,[29]PSP!$M:$M)</f>
        <v>14.01</v>
      </c>
      <c r="N941" s="28">
        <f t="shared" si="3596"/>
        <v>0</v>
      </c>
      <c r="O941" s="29"/>
      <c r="P941" s="54" t="str">
        <f>_xlfn.XLOOKUP($C941,[29]PSP!$C:$C,[29]PSP!$P:$P)</f>
        <v>0</v>
      </c>
      <c r="Q941" s="27">
        <f>_xlfn.XLOOKUP($C941,[29]PSP!$C:$C,[29]PSP!$Q:$Q)</f>
        <v>14.01</v>
      </c>
      <c r="R941" s="28">
        <f t="shared" si="3597"/>
        <v>0</v>
      </c>
      <c r="S941" s="29"/>
      <c r="T941" s="54">
        <f>_xlfn.XLOOKUP($C941,[29]PSP!$C:$C,[29]PSP!$T:$T)</f>
        <v>4150</v>
      </c>
      <c r="U941" s="27">
        <f>_xlfn.XLOOKUP($C941,[29]PSP!$C:$C,[29]PSP!$U:$U)</f>
        <v>14.01</v>
      </c>
      <c r="V941" s="28">
        <f t="shared" si="3598"/>
        <v>58141.5</v>
      </c>
      <c r="W941" s="29"/>
      <c r="X941" s="54" t="str">
        <f>_xlfn.XLOOKUP($C941,[29]PSP!$C:$C,[29]PSP!$X:$X)</f>
        <v>0</v>
      </c>
      <c r="Y941" s="27">
        <f>_xlfn.XLOOKUP($C941,[29]PSP!$C:$C,[29]PSP!$Y:$Y)</f>
        <v>14.01</v>
      </c>
      <c r="Z941" s="28">
        <f t="shared" si="3599"/>
        <v>0</v>
      </c>
      <c r="AA941" s="29"/>
      <c r="AB941" s="54">
        <f>_xlfn.XLOOKUP($C941,[29]PSP!$C:$C,[29]PSP!$AB:$AB)</f>
        <v>4150</v>
      </c>
      <c r="AC941" s="27">
        <f>_xlfn.XLOOKUP($C941,[29]PSP!$C:$C,[29]PSP!$AC:$AC)</f>
        <v>14.01</v>
      </c>
      <c r="AD941" s="28">
        <f t="shared" si="3600"/>
        <v>58141.5</v>
      </c>
      <c r="AE941" s="29"/>
      <c r="AF941" s="54" t="str">
        <f>_xlfn.XLOOKUP($C941,[29]PSP!$C:$C,[29]PSP!$AF:$AF)</f>
        <v>0</v>
      </c>
      <c r="AG941" s="27">
        <f>_xlfn.XLOOKUP($C941,[29]PSP!$C:$C,[29]PSP!$AG:$AG)</f>
        <v>14.01</v>
      </c>
      <c r="AH941" s="28">
        <f t="shared" si="3601"/>
        <v>0</v>
      </c>
      <c r="AI941" s="29"/>
      <c r="AJ941" s="54" t="str">
        <f>_xlfn.XLOOKUP($C941,[29]PSP!$C:$C,[29]PSP!$AJ:$AJ)</f>
        <v>0</v>
      </c>
      <c r="AK941" s="27">
        <f>_xlfn.XLOOKUP($C941,[29]PSP!$C:$C,[29]PSP!$AK:$AK)</f>
        <v>14.01</v>
      </c>
      <c r="AL941" s="28">
        <f t="shared" si="3602"/>
        <v>0</v>
      </c>
      <c r="AM941" s="29"/>
      <c r="AN941" s="54">
        <f>_xlfn.XLOOKUP($C941,[29]PSP!$C:$C,[29]PSP!$AN:$AN)</f>
        <v>4150</v>
      </c>
      <c r="AO941" s="27">
        <f>_xlfn.XLOOKUP($C941,[29]PSP!$C:$C,[29]PSP!$AO:$AO)</f>
        <v>14.01</v>
      </c>
      <c r="AP941" s="28">
        <f t="shared" si="3603"/>
        <v>58141.5</v>
      </c>
      <c r="AQ941" s="29"/>
      <c r="AR941" s="54" t="str">
        <f>_xlfn.XLOOKUP($C941,[29]PSP!$C:$C,[29]PSP!$AR:$AR)</f>
        <v>0</v>
      </c>
      <c r="AS941" s="27">
        <f>_xlfn.XLOOKUP($C941,[29]PSP!$C:$C,[29]PSP!$AS:$AS)</f>
        <v>14.01</v>
      </c>
      <c r="AT941" s="28">
        <f t="shared" si="3604"/>
        <v>0</v>
      </c>
      <c r="AU941" s="29"/>
      <c r="AV941" s="54" t="str">
        <f>_xlfn.XLOOKUP($C941,[29]PSP!$C:$C,[29]PSP!$AV:$AV)</f>
        <v>0</v>
      </c>
      <c r="AW941" s="27">
        <f>_xlfn.XLOOKUP($C941,[29]PSP!$C:$C,[29]PSP!$AW:$AW)</f>
        <v>14.01</v>
      </c>
      <c r="AX941" s="28">
        <f t="shared" si="3605"/>
        <v>0</v>
      </c>
      <c r="AY941" s="29"/>
      <c r="AZ941" s="54">
        <f>_xlfn.XLOOKUP($C941,[29]PSP!$C:$C,[29]PSP!$AZ:$AZ)</f>
        <v>4150</v>
      </c>
      <c r="BA941" s="27">
        <f>_xlfn.XLOOKUP($C941,[29]PSP!$C:$C,[29]PSP!$BA:$BA)</f>
        <v>14.01</v>
      </c>
      <c r="BB941" s="28">
        <f t="shared" si="3606"/>
        <v>58141.5</v>
      </c>
      <c r="BC941" s="29"/>
      <c r="BD941" s="54">
        <f>_xlfn.XLOOKUP($C941,[29]PSP!$C:$C,[29]PSP!$BD:$BD)</f>
        <v>4150</v>
      </c>
      <c r="BE941" s="27">
        <f>_xlfn.XLOOKUP($C941,[29]PSP!$C:$C,[29]PSP!$BE:$BE)</f>
        <v>14.01</v>
      </c>
      <c r="BF941" s="28">
        <f t="shared" si="3607"/>
        <v>58141.5</v>
      </c>
      <c r="BG941" s="29"/>
      <c r="BH941" s="54" t="str">
        <f>_xlfn.XLOOKUP($C941,[29]PSP!$C:$C,[29]PSP!$BH:$BH)</f>
        <v>0</v>
      </c>
      <c r="BI941" s="27">
        <f>_xlfn.XLOOKUP($C941,[29]PSP!$C:$C,[29]PSP!$BI:$BI)</f>
        <v>14.01</v>
      </c>
      <c r="BJ941" s="28">
        <f t="shared" si="3608"/>
        <v>0</v>
      </c>
      <c r="BK941" s="29"/>
      <c r="BL941" s="54" t="str">
        <f>_xlfn.XLOOKUP($C941,[29]PSP!$C:$C,[29]PSP!$BL:$BL)</f>
        <v>0</v>
      </c>
      <c r="BM941" s="27">
        <f>_xlfn.XLOOKUP($C941,[29]PSP!$C:$C,[29]PSP!$BM:$BM)</f>
        <v>14.01</v>
      </c>
      <c r="BN941" s="28">
        <f t="shared" si="3609"/>
        <v>0</v>
      </c>
      <c r="BO941" s="29"/>
      <c r="BP941" s="54">
        <f>_xlfn.XLOOKUP($C941,[29]PSP!$C:$C,[29]PSP!$BP:$BP)</f>
        <v>4150</v>
      </c>
      <c r="BQ941" s="27">
        <f>_xlfn.XLOOKUP($C941,[29]PSP!$C:$C,[29]PSP!$BQ:$BQ)</f>
        <v>14.01</v>
      </c>
      <c r="BR941" s="28">
        <f t="shared" si="3610"/>
        <v>58141.5</v>
      </c>
      <c r="BS941" s="29"/>
      <c r="BT941" s="54" t="str">
        <f>_xlfn.XLOOKUP($C941,[29]PSP!$C:$C,[29]PSP!$BT:$BT)</f>
        <v>0</v>
      </c>
      <c r="BU941" s="27">
        <f>_xlfn.XLOOKUP($C941,[29]PSP!$C:$C,[29]PSP!$BU:$BU)</f>
        <v>14.01</v>
      </c>
      <c r="BV941" s="28">
        <f t="shared" si="3611"/>
        <v>0</v>
      </c>
      <c r="BW941" s="29"/>
      <c r="BX941" s="54" t="str">
        <f>_xlfn.XLOOKUP($C941,[29]PSP!$C:$C,[29]PSP!$BX:$BX)</f>
        <v>0</v>
      </c>
      <c r="BY941" s="27">
        <f>_xlfn.XLOOKUP($C941,[29]PSP!$C:$C,[29]PSP!$BY:$BY)</f>
        <v>14.01</v>
      </c>
      <c r="BZ941" s="28">
        <f t="shared" si="3612"/>
        <v>0</v>
      </c>
      <c r="CA941" s="29"/>
      <c r="CB941" s="54">
        <f>_xlfn.XLOOKUP($C941,[29]PSP!$C:$C,[29]PSP!$CB:$CB)</f>
        <v>4150</v>
      </c>
      <c r="CC941" s="27">
        <f>_xlfn.XLOOKUP($C941,[29]PSP!$C:$C,[29]PSP!$CC:$CC)</f>
        <v>14.01</v>
      </c>
      <c r="CD941" s="28">
        <f t="shared" si="3613"/>
        <v>58141.5</v>
      </c>
      <c r="CE941" s="29"/>
      <c r="CF941" s="54">
        <f>_xlfn.XLOOKUP($C941,[29]PSP!$C:$C,[29]PSP!$CF:$CF)</f>
        <v>8300</v>
      </c>
      <c r="CG941" s="27">
        <f>_xlfn.XLOOKUP($C941,[29]PSP!$C:$C,[29]PSP!$CG:$CG)</f>
        <v>14.01</v>
      </c>
      <c r="CH941" s="28">
        <f t="shared" si="3614"/>
        <v>116283</v>
      </c>
      <c r="CI941" s="29"/>
      <c r="CJ941" s="54" t="str">
        <f>_xlfn.XLOOKUP($C941,[29]PSP!$C:$C,[29]PSP!$CJ:$CJ)</f>
        <v>0</v>
      </c>
      <c r="CK941" s="27">
        <f>_xlfn.XLOOKUP($C941,[29]PSP!$C:$C,[29]PSP!$CK:$CK)</f>
        <v>14.01</v>
      </c>
      <c r="CL941" s="28">
        <f t="shared" si="3615"/>
        <v>0</v>
      </c>
      <c r="CM941" s="29"/>
      <c r="CN941" s="54" t="str">
        <f>_xlfn.XLOOKUP($C941,[29]PSP!$C:$C,[29]PSP!$CN:$CN)</f>
        <v>0</v>
      </c>
      <c r="CO941" s="27">
        <f>_xlfn.XLOOKUP($C941,[29]PSP!$C:$C,[29]PSP!$CO:$CO)</f>
        <v>14.01</v>
      </c>
      <c r="CP941" s="28">
        <f t="shared" si="3616"/>
        <v>0</v>
      </c>
      <c r="CQ941" s="29"/>
      <c r="CR941" s="54" t="str">
        <f>_xlfn.XLOOKUP($C941,[29]PSP!$C:$C,[29]PSP!$CR:$CR)</f>
        <v>0</v>
      </c>
      <c r="CS941" s="27">
        <f>_xlfn.XLOOKUP($C941,[29]PSP!$C:$C,[29]PSP!$CS:$CS)</f>
        <v>14.01</v>
      </c>
      <c r="CT941" s="28">
        <f t="shared" si="3617"/>
        <v>0</v>
      </c>
      <c r="CU941" s="29"/>
      <c r="CV941" s="54" t="str">
        <f>_xlfn.XLOOKUP($C941,[29]PSP!$C:$C,[29]PSP!$CV:$CV)</f>
        <v>0</v>
      </c>
      <c r="CW941" s="27">
        <f>_xlfn.XLOOKUP($C941,[29]PSP!$C:$C,[29]PSP!$CW:$CW)</f>
        <v>14.01</v>
      </c>
      <c r="CX941" s="28">
        <f t="shared" si="3618"/>
        <v>0</v>
      </c>
      <c r="CY941" s="29"/>
      <c r="CZ941" s="54" t="str">
        <f>_xlfn.XLOOKUP($C941,[29]PSP!$C:$C,[29]PSP!$CZ:$CZ)</f>
        <v>0</v>
      </c>
      <c r="DA941" s="27">
        <f>_xlfn.XLOOKUP($C941,[29]PSP!$C:$C,[29]PSP!$DA:$DA)</f>
        <v>14.01</v>
      </c>
      <c r="DB941" s="28">
        <f t="shared" si="3619"/>
        <v>0</v>
      </c>
      <c r="DC941" s="29"/>
      <c r="DD941" s="54" t="str">
        <f>_xlfn.XLOOKUP($C941,[29]PSP!$C:$C,[29]PSP!$DD:$DD)</f>
        <v>0</v>
      </c>
      <c r="DE941" s="27">
        <f>_xlfn.XLOOKUP($C941,[29]PSP!$C:$C,[29]PSP!$DE:$DE)</f>
        <v>14.01</v>
      </c>
      <c r="DF941" s="28">
        <f t="shared" si="3620"/>
        <v>0</v>
      </c>
      <c r="DG941" s="29"/>
      <c r="DH941" s="54" t="str">
        <f>_xlfn.XLOOKUP($C941,[29]PSP!$C:$C,[29]PSP!$DH:$DH)</f>
        <v>0</v>
      </c>
      <c r="DI941" s="27">
        <f>_xlfn.XLOOKUP($C941,[29]PSP!$C:$C,[29]PSP!$DI:$DI)</f>
        <v>14.01</v>
      </c>
      <c r="DJ941" s="28">
        <f t="shared" si="3621"/>
        <v>0</v>
      </c>
      <c r="DK941" s="29"/>
      <c r="DL941" s="54" t="str">
        <f>_xlfn.XLOOKUP($C941,[29]PSP!$C:$C,[29]PSP!$DL:$DL)</f>
        <v>0</v>
      </c>
      <c r="DM941" s="27">
        <f>_xlfn.XLOOKUP($C941,[29]PSP!$C:$C,[29]PSP!$DM:$DM)</f>
        <v>14.01</v>
      </c>
      <c r="DN941" s="28">
        <f t="shared" si="3622"/>
        <v>0</v>
      </c>
      <c r="DO941" s="29"/>
      <c r="DP941" s="54" t="str">
        <f>_xlfn.XLOOKUP($C941,[29]PSP!$C:$C,[29]PSP!$DP:$DP)</f>
        <v>0</v>
      </c>
      <c r="DQ941" s="27">
        <f>_xlfn.XLOOKUP($C941,[29]PSP!$C:$C,[29]PSP!$DQ:$DQ)</f>
        <v>14.01</v>
      </c>
      <c r="DR941" s="28">
        <f t="shared" si="3623"/>
        <v>0</v>
      </c>
      <c r="DS941" s="29"/>
      <c r="DT941" s="54" t="str">
        <f>_xlfn.XLOOKUP($C941,[29]PSP!$C:$C,[29]PSP!$DT:$DT)</f>
        <v>0</v>
      </c>
      <c r="DU941" s="27">
        <f>_xlfn.XLOOKUP($C941,[29]PSP!$C:$C,[29]PSP!$DU:$DU)</f>
        <v>14.01</v>
      </c>
      <c r="DV941" s="28">
        <f t="shared" si="3624"/>
        <v>0</v>
      </c>
      <c r="DW941" s="29"/>
      <c r="DX941" s="54" t="str">
        <f>_xlfn.XLOOKUP($C941,[29]PSP!$C:$C,[29]PSP!$DX:$DX)</f>
        <v>0</v>
      </c>
      <c r="DY941" s="27">
        <f>_xlfn.XLOOKUP($C941,[29]PSP!$C:$C,[29]PSP!$DY:$DY)</f>
        <v>14.01</v>
      </c>
      <c r="DZ941" s="28">
        <f t="shared" si="3625"/>
        <v>0</v>
      </c>
      <c r="EA941" s="29"/>
      <c r="EB941" s="54" t="str">
        <f>_xlfn.XLOOKUP($C941,[29]PSP!$C:$C,[29]PSP!$EB:$EB)</f>
        <v>0</v>
      </c>
      <c r="EC941" s="27">
        <f>_xlfn.XLOOKUP($C941,[29]PSP!$C:$C,[29]PSP!$EC:$EC)</f>
        <v>14.01</v>
      </c>
      <c r="ED941" s="28">
        <f t="shared" si="3626"/>
        <v>0</v>
      </c>
      <c r="EE941" s="29"/>
      <c r="EF941" s="54" t="str">
        <f>_xlfn.XLOOKUP($C941,[29]PSP!$C:$C,[29]PSP!$EF:$EF)</f>
        <v>0</v>
      </c>
      <c r="EG941" s="27">
        <f>_xlfn.XLOOKUP($C941,[29]PSP!$C:$C,[29]PSP!$EG:$EG)</f>
        <v>14.01</v>
      </c>
      <c r="EH941" s="28">
        <f t="shared" si="3627"/>
        <v>0</v>
      </c>
      <c r="EI941" s="29"/>
      <c r="EJ941" s="54" t="str">
        <f>_xlfn.XLOOKUP($C941,[29]PSP!$C:$C,[29]PSP!$EJ:$EJ)</f>
        <v>0</v>
      </c>
      <c r="EK941" s="27">
        <f>_xlfn.XLOOKUP($C941,[29]PSP!$C:$C,[29]PSP!$EK:$EK)</f>
        <v>14.01</v>
      </c>
      <c r="EL941" s="28">
        <f t="shared" si="3628"/>
        <v>0</v>
      </c>
      <c r="EM941" s="29"/>
      <c r="EN941" s="108"/>
      <c r="EO941" s="29">
        <f t="shared" si="3459"/>
        <v>523273.5</v>
      </c>
      <c r="EP941" s="29">
        <f t="shared" si="3423"/>
        <v>523273.5</v>
      </c>
      <c r="EQ941" s="4" t="b">
        <f t="shared" si="3424"/>
        <v>1</v>
      </c>
      <c r="ES941" s="118">
        <f t="shared" si="3594"/>
        <v>1.1767000000000001</v>
      </c>
    </row>
    <row r="942" spans="3:149" ht="14.25" x14ac:dyDescent="0.25">
      <c r="C942" s="24" t="s">
        <v>1031</v>
      </c>
      <c r="D942" s="43" t="str">
        <f>_xlfn.XLOOKUP($C942,[29]PSP!$C:$C,[29]PSP!$D:$D)</f>
        <v>COMP_44009</v>
      </c>
      <c r="E942" s="24" t="str">
        <f>_xlfn.XLOOKUP($C942,[29]PSP!$C:$C,[29]PSP!$E:$E)</f>
        <v>COMPOSIÇÃO</v>
      </c>
      <c r="F942" s="25" t="str">
        <f>_xlfn.XLOOKUP($C942,[29]PSP!$C:$C,[29]PSP!$F:$F)</f>
        <v>INSTALAÇÃO DE TELA DE PROTEÇÃO</v>
      </c>
      <c r="G942" s="26" t="str">
        <f>_xlfn.XLOOKUP($C942,[29]PSP!$C:$C,[29]PSP!$G:$G)</f>
        <v>M2</v>
      </c>
      <c r="H942" s="53">
        <f>_xlfn.XLOOKUP($C942,[29]PSP!$C:$C,[29]PSP!$H:$H)</f>
        <v>1350</v>
      </c>
      <c r="I942" s="28">
        <f>_xlfn.XLOOKUP($C942,[29]PSP!$C:$C,[29]PSP!$I:$I)</f>
        <v>113967</v>
      </c>
      <c r="J942" s="28">
        <f t="shared" si="3595"/>
        <v>134104.96890000001</v>
      </c>
      <c r="K942" s="29"/>
      <c r="L942" s="54" t="str">
        <f>_xlfn.XLOOKUP($C942,[29]PSP!$C:$C,[29]PSP!$L:$L)</f>
        <v>0</v>
      </c>
      <c r="M942" s="27">
        <f>_xlfn.XLOOKUP($C942,[29]PSP!$C:$C,[29]PSP!$M:$M)</f>
        <v>84.42</v>
      </c>
      <c r="N942" s="28">
        <f t="shared" si="3596"/>
        <v>0</v>
      </c>
      <c r="O942" s="29"/>
      <c r="P942" s="54" t="str">
        <f>_xlfn.XLOOKUP($C942,[29]PSP!$C:$C,[29]PSP!$P:$P)</f>
        <v>0</v>
      </c>
      <c r="Q942" s="27">
        <f>_xlfn.XLOOKUP($C942,[29]PSP!$C:$C,[29]PSP!$Q:$Q)</f>
        <v>84.42</v>
      </c>
      <c r="R942" s="28">
        <f t="shared" si="3597"/>
        <v>0</v>
      </c>
      <c r="S942" s="29"/>
      <c r="T942" s="54">
        <f>_xlfn.XLOOKUP($C942,[29]PSP!$C:$C,[29]PSP!$T:$T)</f>
        <v>150</v>
      </c>
      <c r="U942" s="27">
        <f>_xlfn.XLOOKUP($C942,[29]PSP!$C:$C,[29]PSP!$U:$U)</f>
        <v>84.42</v>
      </c>
      <c r="V942" s="28">
        <f t="shared" si="3598"/>
        <v>12663</v>
      </c>
      <c r="W942" s="29"/>
      <c r="X942" s="54" t="str">
        <f>_xlfn.XLOOKUP($C942,[29]PSP!$C:$C,[29]PSP!$X:$X)</f>
        <v>0</v>
      </c>
      <c r="Y942" s="27">
        <f>_xlfn.XLOOKUP($C942,[29]PSP!$C:$C,[29]PSP!$Y:$Y)</f>
        <v>84.42</v>
      </c>
      <c r="Z942" s="28">
        <f t="shared" si="3599"/>
        <v>0</v>
      </c>
      <c r="AA942" s="29"/>
      <c r="AB942" s="54">
        <f>_xlfn.XLOOKUP($C942,[29]PSP!$C:$C,[29]PSP!$AB:$AB)</f>
        <v>150</v>
      </c>
      <c r="AC942" s="27">
        <f>_xlfn.XLOOKUP($C942,[29]PSP!$C:$C,[29]PSP!$AC:$AC)</f>
        <v>84.42</v>
      </c>
      <c r="AD942" s="28">
        <f t="shared" si="3600"/>
        <v>12663</v>
      </c>
      <c r="AE942" s="29"/>
      <c r="AF942" s="54" t="str">
        <f>_xlfn.XLOOKUP($C942,[29]PSP!$C:$C,[29]PSP!$AF:$AF)</f>
        <v>0</v>
      </c>
      <c r="AG942" s="27">
        <f>_xlfn.XLOOKUP($C942,[29]PSP!$C:$C,[29]PSP!$AG:$AG)</f>
        <v>84.42</v>
      </c>
      <c r="AH942" s="28">
        <f t="shared" si="3601"/>
        <v>0</v>
      </c>
      <c r="AI942" s="29"/>
      <c r="AJ942" s="54" t="str">
        <f>_xlfn.XLOOKUP($C942,[29]PSP!$C:$C,[29]PSP!$AJ:$AJ)</f>
        <v>0</v>
      </c>
      <c r="AK942" s="27">
        <f>_xlfn.XLOOKUP($C942,[29]PSP!$C:$C,[29]PSP!$AK:$AK)</f>
        <v>84.42</v>
      </c>
      <c r="AL942" s="28">
        <f t="shared" si="3602"/>
        <v>0</v>
      </c>
      <c r="AM942" s="29"/>
      <c r="AN942" s="54">
        <f>_xlfn.XLOOKUP($C942,[29]PSP!$C:$C,[29]PSP!$AN:$AN)</f>
        <v>150</v>
      </c>
      <c r="AO942" s="27">
        <f>_xlfn.XLOOKUP($C942,[29]PSP!$C:$C,[29]PSP!$AO:$AO)</f>
        <v>84.42</v>
      </c>
      <c r="AP942" s="28">
        <f t="shared" si="3603"/>
        <v>12663</v>
      </c>
      <c r="AQ942" s="29"/>
      <c r="AR942" s="54" t="str">
        <f>_xlfn.XLOOKUP($C942,[29]PSP!$C:$C,[29]PSP!$AR:$AR)</f>
        <v>0</v>
      </c>
      <c r="AS942" s="27">
        <f>_xlfn.XLOOKUP($C942,[29]PSP!$C:$C,[29]PSP!$AS:$AS)</f>
        <v>84.42</v>
      </c>
      <c r="AT942" s="28">
        <f t="shared" si="3604"/>
        <v>0</v>
      </c>
      <c r="AU942" s="29"/>
      <c r="AV942" s="54" t="str">
        <f>_xlfn.XLOOKUP($C942,[29]PSP!$C:$C,[29]PSP!$AV:$AV)</f>
        <v>0</v>
      </c>
      <c r="AW942" s="27">
        <f>_xlfn.XLOOKUP($C942,[29]PSP!$C:$C,[29]PSP!$AW:$AW)</f>
        <v>84.42</v>
      </c>
      <c r="AX942" s="28">
        <f t="shared" si="3605"/>
        <v>0</v>
      </c>
      <c r="AY942" s="29"/>
      <c r="AZ942" s="54">
        <f>_xlfn.XLOOKUP($C942,[29]PSP!$C:$C,[29]PSP!$AZ:$AZ)</f>
        <v>150</v>
      </c>
      <c r="BA942" s="27">
        <f>_xlfn.XLOOKUP($C942,[29]PSP!$C:$C,[29]PSP!$BA:$BA)</f>
        <v>84.42</v>
      </c>
      <c r="BB942" s="28">
        <f t="shared" si="3606"/>
        <v>12663</v>
      </c>
      <c r="BC942" s="29"/>
      <c r="BD942" s="54">
        <f>_xlfn.XLOOKUP($C942,[29]PSP!$C:$C,[29]PSP!$BD:$BD)</f>
        <v>150</v>
      </c>
      <c r="BE942" s="27">
        <f>_xlfn.XLOOKUP($C942,[29]PSP!$C:$C,[29]PSP!$BE:$BE)</f>
        <v>84.42</v>
      </c>
      <c r="BF942" s="28">
        <f t="shared" si="3607"/>
        <v>12663</v>
      </c>
      <c r="BG942" s="29"/>
      <c r="BH942" s="54" t="str">
        <f>_xlfn.XLOOKUP($C942,[29]PSP!$C:$C,[29]PSP!$BH:$BH)</f>
        <v>0</v>
      </c>
      <c r="BI942" s="27">
        <f>_xlfn.XLOOKUP($C942,[29]PSP!$C:$C,[29]PSP!$BI:$BI)</f>
        <v>84.42</v>
      </c>
      <c r="BJ942" s="28">
        <f t="shared" si="3608"/>
        <v>0</v>
      </c>
      <c r="BK942" s="29"/>
      <c r="BL942" s="54" t="str">
        <f>_xlfn.XLOOKUP($C942,[29]PSP!$C:$C,[29]PSP!$BL:$BL)</f>
        <v>0</v>
      </c>
      <c r="BM942" s="27">
        <f>_xlfn.XLOOKUP($C942,[29]PSP!$C:$C,[29]PSP!$BM:$BM)</f>
        <v>84.42</v>
      </c>
      <c r="BN942" s="28">
        <f t="shared" si="3609"/>
        <v>0</v>
      </c>
      <c r="BO942" s="29"/>
      <c r="BP942" s="54">
        <f>_xlfn.XLOOKUP($C942,[29]PSP!$C:$C,[29]PSP!$BP:$BP)</f>
        <v>150</v>
      </c>
      <c r="BQ942" s="27">
        <f>_xlfn.XLOOKUP($C942,[29]PSP!$C:$C,[29]PSP!$BQ:$BQ)</f>
        <v>84.42</v>
      </c>
      <c r="BR942" s="28">
        <f t="shared" si="3610"/>
        <v>12663</v>
      </c>
      <c r="BS942" s="29"/>
      <c r="BT942" s="54" t="str">
        <f>_xlfn.XLOOKUP($C942,[29]PSP!$C:$C,[29]PSP!$BT:$BT)</f>
        <v>0</v>
      </c>
      <c r="BU942" s="27">
        <f>_xlfn.XLOOKUP($C942,[29]PSP!$C:$C,[29]PSP!$BU:$BU)</f>
        <v>84.42</v>
      </c>
      <c r="BV942" s="28">
        <f t="shared" si="3611"/>
        <v>0</v>
      </c>
      <c r="BW942" s="29"/>
      <c r="BX942" s="54" t="str">
        <f>_xlfn.XLOOKUP($C942,[29]PSP!$C:$C,[29]PSP!$BX:$BX)</f>
        <v>0</v>
      </c>
      <c r="BY942" s="27">
        <f>_xlfn.XLOOKUP($C942,[29]PSP!$C:$C,[29]PSP!$BY:$BY)</f>
        <v>84.42</v>
      </c>
      <c r="BZ942" s="28">
        <f t="shared" si="3612"/>
        <v>0</v>
      </c>
      <c r="CA942" s="29"/>
      <c r="CB942" s="54">
        <f>_xlfn.XLOOKUP($C942,[29]PSP!$C:$C,[29]PSP!$CB:$CB)</f>
        <v>150</v>
      </c>
      <c r="CC942" s="27">
        <f>_xlfn.XLOOKUP($C942,[29]PSP!$C:$C,[29]PSP!$CC:$CC)</f>
        <v>84.42</v>
      </c>
      <c r="CD942" s="28">
        <f t="shared" si="3613"/>
        <v>12663</v>
      </c>
      <c r="CE942" s="29"/>
      <c r="CF942" s="54">
        <f>_xlfn.XLOOKUP($C942,[29]PSP!$C:$C,[29]PSP!$CF:$CF)</f>
        <v>300</v>
      </c>
      <c r="CG942" s="27">
        <f>_xlfn.XLOOKUP($C942,[29]PSP!$C:$C,[29]PSP!$CG:$CG)</f>
        <v>84.42</v>
      </c>
      <c r="CH942" s="28">
        <f t="shared" si="3614"/>
        <v>25326</v>
      </c>
      <c r="CI942" s="29"/>
      <c r="CJ942" s="54" t="str">
        <f>_xlfn.XLOOKUP($C942,[29]PSP!$C:$C,[29]PSP!$CJ:$CJ)</f>
        <v>0</v>
      </c>
      <c r="CK942" s="27">
        <f>_xlfn.XLOOKUP($C942,[29]PSP!$C:$C,[29]PSP!$CK:$CK)</f>
        <v>84.42</v>
      </c>
      <c r="CL942" s="28">
        <f t="shared" si="3615"/>
        <v>0</v>
      </c>
      <c r="CM942" s="29"/>
      <c r="CN942" s="54" t="str">
        <f>_xlfn.XLOOKUP($C942,[29]PSP!$C:$C,[29]PSP!$CN:$CN)</f>
        <v>0</v>
      </c>
      <c r="CO942" s="27">
        <f>_xlfn.XLOOKUP($C942,[29]PSP!$C:$C,[29]PSP!$CO:$CO)</f>
        <v>84.42</v>
      </c>
      <c r="CP942" s="28">
        <f t="shared" si="3616"/>
        <v>0</v>
      </c>
      <c r="CQ942" s="29"/>
      <c r="CR942" s="54" t="str">
        <f>_xlfn.XLOOKUP($C942,[29]PSP!$C:$C,[29]PSP!$CR:$CR)</f>
        <v>0</v>
      </c>
      <c r="CS942" s="27">
        <f>_xlfn.XLOOKUP($C942,[29]PSP!$C:$C,[29]PSP!$CS:$CS)</f>
        <v>84.42</v>
      </c>
      <c r="CT942" s="28">
        <f t="shared" si="3617"/>
        <v>0</v>
      </c>
      <c r="CU942" s="29"/>
      <c r="CV942" s="54" t="str">
        <f>_xlfn.XLOOKUP($C942,[29]PSP!$C:$C,[29]PSP!$CV:$CV)</f>
        <v>0</v>
      </c>
      <c r="CW942" s="27">
        <f>_xlfn.XLOOKUP($C942,[29]PSP!$C:$C,[29]PSP!$CW:$CW)</f>
        <v>84.42</v>
      </c>
      <c r="CX942" s="28">
        <f t="shared" si="3618"/>
        <v>0</v>
      </c>
      <c r="CY942" s="29"/>
      <c r="CZ942" s="54" t="str">
        <f>_xlfn.XLOOKUP($C942,[29]PSP!$C:$C,[29]PSP!$CZ:$CZ)</f>
        <v>0</v>
      </c>
      <c r="DA942" s="27">
        <f>_xlfn.XLOOKUP($C942,[29]PSP!$C:$C,[29]PSP!$DA:$DA)</f>
        <v>84.42</v>
      </c>
      <c r="DB942" s="28">
        <f t="shared" si="3619"/>
        <v>0</v>
      </c>
      <c r="DC942" s="29"/>
      <c r="DD942" s="54" t="str">
        <f>_xlfn.XLOOKUP($C942,[29]PSP!$C:$C,[29]PSP!$DD:$DD)</f>
        <v>0</v>
      </c>
      <c r="DE942" s="27">
        <f>_xlfn.XLOOKUP($C942,[29]PSP!$C:$C,[29]PSP!$DE:$DE)</f>
        <v>84.42</v>
      </c>
      <c r="DF942" s="28">
        <f t="shared" si="3620"/>
        <v>0</v>
      </c>
      <c r="DG942" s="29"/>
      <c r="DH942" s="54" t="str">
        <f>_xlfn.XLOOKUP($C942,[29]PSP!$C:$C,[29]PSP!$DH:$DH)</f>
        <v>0</v>
      </c>
      <c r="DI942" s="27">
        <f>_xlfn.XLOOKUP($C942,[29]PSP!$C:$C,[29]PSP!$DI:$DI)</f>
        <v>84.42</v>
      </c>
      <c r="DJ942" s="28">
        <f t="shared" si="3621"/>
        <v>0</v>
      </c>
      <c r="DK942" s="29"/>
      <c r="DL942" s="54" t="str">
        <f>_xlfn.XLOOKUP($C942,[29]PSP!$C:$C,[29]PSP!$DL:$DL)</f>
        <v>0</v>
      </c>
      <c r="DM942" s="27">
        <f>_xlfn.XLOOKUP($C942,[29]PSP!$C:$C,[29]PSP!$DM:$DM)</f>
        <v>84.42</v>
      </c>
      <c r="DN942" s="28">
        <f t="shared" si="3622"/>
        <v>0</v>
      </c>
      <c r="DO942" s="29"/>
      <c r="DP942" s="54" t="str">
        <f>_xlfn.XLOOKUP($C942,[29]PSP!$C:$C,[29]PSP!$DP:$DP)</f>
        <v>0</v>
      </c>
      <c r="DQ942" s="27">
        <f>_xlfn.XLOOKUP($C942,[29]PSP!$C:$C,[29]PSP!$DQ:$DQ)</f>
        <v>84.42</v>
      </c>
      <c r="DR942" s="28">
        <f t="shared" si="3623"/>
        <v>0</v>
      </c>
      <c r="DS942" s="29"/>
      <c r="DT942" s="54" t="str">
        <f>_xlfn.XLOOKUP($C942,[29]PSP!$C:$C,[29]PSP!$DT:$DT)</f>
        <v>0</v>
      </c>
      <c r="DU942" s="27">
        <f>_xlfn.XLOOKUP($C942,[29]PSP!$C:$C,[29]PSP!$DU:$DU)</f>
        <v>84.42</v>
      </c>
      <c r="DV942" s="28">
        <f t="shared" si="3624"/>
        <v>0</v>
      </c>
      <c r="DW942" s="29"/>
      <c r="DX942" s="54" t="str">
        <f>_xlfn.XLOOKUP($C942,[29]PSP!$C:$C,[29]PSP!$DX:$DX)</f>
        <v>0</v>
      </c>
      <c r="DY942" s="27">
        <f>_xlfn.XLOOKUP($C942,[29]PSP!$C:$C,[29]PSP!$DY:$DY)</f>
        <v>84.42</v>
      </c>
      <c r="DZ942" s="28">
        <f t="shared" si="3625"/>
        <v>0</v>
      </c>
      <c r="EA942" s="29"/>
      <c r="EB942" s="54" t="str">
        <f>_xlfn.XLOOKUP($C942,[29]PSP!$C:$C,[29]PSP!$EB:$EB)</f>
        <v>0</v>
      </c>
      <c r="EC942" s="27">
        <f>_xlfn.XLOOKUP($C942,[29]PSP!$C:$C,[29]PSP!$EC:$EC)</f>
        <v>84.42</v>
      </c>
      <c r="ED942" s="28">
        <f t="shared" si="3626"/>
        <v>0</v>
      </c>
      <c r="EE942" s="29"/>
      <c r="EF942" s="54" t="str">
        <f>_xlfn.XLOOKUP($C942,[29]PSP!$C:$C,[29]PSP!$EF:$EF)</f>
        <v>0</v>
      </c>
      <c r="EG942" s="27">
        <f>_xlfn.XLOOKUP($C942,[29]PSP!$C:$C,[29]PSP!$EG:$EG)</f>
        <v>84.42</v>
      </c>
      <c r="EH942" s="28">
        <f t="shared" si="3627"/>
        <v>0</v>
      </c>
      <c r="EI942" s="29"/>
      <c r="EJ942" s="54" t="str">
        <f>_xlfn.XLOOKUP($C942,[29]PSP!$C:$C,[29]PSP!$EJ:$EJ)</f>
        <v>0</v>
      </c>
      <c r="EK942" s="27">
        <f>_xlfn.XLOOKUP($C942,[29]PSP!$C:$C,[29]PSP!$EK:$EK)</f>
        <v>84.42</v>
      </c>
      <c r="EL942" s="28">
        <f t="shared" si="3628"/>
        <v>0</v>
      </c>
      <c r="EM942" s="29"/>
      <c r="EN942" s="108"/>
      <c r="EO942" s="29">
        <f t="shared" si="3459"/>
        <v>113967</v>
      </c>
      <c r="EP942" s="29">
        <f t="shared" si="3423"/>
        <v>113967</v>
      </c>
      <c r="EQ942" s="4" t="b">
        <f t="shared" si="3424"/>
        <v>1</v>
      </c>
      <c r="ES942" s="118">
        <f t="shared" si="3594"/>
        <v>1.1767000000000001</v>
      </c>
    </row>
    <row r="943" spans="3:149" ht="14.25" x14ac:dyDescent="0.25">
      <c r="C943" s="24" t="s">
        <v>1032</v>
      </c>
      <c r="D943" s="43">
        <f>_xlfn.XLOOKUP($C943,[29]PSP!$C:$C,[29]PSP!$D:$D)</f>
        <v>3806420</v>
      </c>
      <c r="E943" s="24" t="str">
        <f>_xlfn.XLOOKUP($C943,[29]PSP!$C:$C,[29]PSP!$E:$E)</f>
        <v>SICRO SERVIÇO</v>
      </c>
      <c r="F943" s="25" t="str">
        <f>_xlfn.XLOOKUP($C943,[29]PSP!$C:$C,[29]PSP!$F:$F)</f>
        <v>LANÇAMENTO DE VIGA PRÉ-MOLDADA DE ATÉ 500 KN COM UTILIZAÇÃO DE GUINDASTE</v>
      </c>
      <c r="G943" s="26" t="str">
        <f>_xlfn.XLOOKUP($C943,[29]PSP!$C:$C,[29]PSP!$G:$G)</f>
        <v>UN</v>
      </c>
      <c r="H943" s="53">
        <f>_xlfn.XLOOKUP($C943,[29]PSP!$C:$C,[29]PSP!$H:$H)</f>
        <v>144</v>
      </c>
      <c r="I943" s="28">
        <f>_xlfn.XLOOKUP($C943,[29]PSP!$C:$C,[29]PSP!$I:$I)</f>
        <v>405946.08</v>
      </c>
      <c r="J943" s="28">
        <f t="shared" si="3595"/>
        <v>477676.75233600003</v>
      </c>
      <c r="K943" s="29"/>
      <c r="L943" s="54" t="str">
        <f>_xlfn.XLOOKUP($C943,[29]PSP!$C:$C,[29]PSP!$L:$L)</f>
        <v>0</v>
      </c>
      <c r="M943" s="27">
        <f>_xlfn.XLOOKUP($C943,[29]PSP!$C:$C,[29]PSP!$M:$M)</f>
        <v>2819.07</v>
      </c>
      <c r="N943" s="28">
        <f t="shared" si="3596"/>
        <v>0</v>
      </c>
      <c r="O943" s="29"/>
      <c r="P943" s="54" t="str">
        <f>_xlfn.XLOOKUP($C943,[29]PSP!$C:$C,[29]PSP!$P:$P)</f>
        <v>0</v>
      </c>
      <c r="Q943" s="27">
        <f>_xlfn.XLOOKUP($C943,[29]PSP!$C:$C,[29]PSP!$Q:$Q)</f>
        <v>2819.07</v>
      </c>
      <c r="R943" s="28">
        <f t="shared" si="3597"/>
        <v>0</v>
      </c>
      <c r="S943" s="29"/>
      <c r="T943" s="54">
        <f>_xlfn.XLOOKUP($C943,[29]PSP!$C:$C,[29]PSP!$T:$T)</f>
        <v>16</v>
      </c>
      <c r="U943" s="27">
        <f>_xlfn.XLOOKUP($C943,[29]PSP!$C:$C,[29]PSP!$U:$U)</f>
        <v>2819.07</v>
      </c>
      <c r="V943" s="28">
        <f t="shared" si="3598"/>
        <v>45105.120000000003</v>
      </c>
      <c r="W943" s="29"/>
      <c r="X943" s="54" t="str">
        <f>_xlfn.XLOOKUP($C943,[29]PSP!$C:$C,[29]PSP!$X:$X)</f>
        <v>0</v>
      </c>
      <c r="Y943" s="27">
        <f>_xlfn.XLOOKUP($C943,[29]PSP!$C:$C,[29]PSP!$Y:$Y)</f>
        <v>2819.07</v>
      </c>
      <c r="Z943" s="28">
        <f t="shared" si="3599"/>
        <v>0</v>
      </c>
      <c r="AA943" s="29"/>
      <c r="AB943" s="54">
        <f>_xlfn.XLOOKUP($C943,[29]PSP!$C:$C,[29]PSP!$AB:$AB)</f>
        <v>16</v>
      </c>
      <c r="AC943" s="27">
        <f>_xlfn.XLOOKUP($C943,[29]PSP!$C:$C,[29]PSP!$AC:$AC)</f>
        <v>2819.07</v>
      </c>
      <c r="AD943" s="28">
        <f t="shared" si="3600"/>
        <v>45105.120000000003</v>
      </c>
      <c r="AE943" s="29"/>
      <c r="AF943" s="54" t="str">
        <f>_xlfn.XLOOKUP($C943,[29]PSP!$C:$C,[29]PSP!$AF:$AF)</f>
        <v>0</v>
      </c>
      <c r="AG943" s="27">
        <f>_xlfn.XLOOKUP($C943,[29]PSP!$C:$C,[29]PSP!$AG:$AG)</f>
        <v>2819.07</v>
      </c>
      <c r="AH943" s="28">
        <f t="shared" si="3601"/>
        <v>0</v>
      </c>
      <c r="AI943" s="29"/>
      <c r="AJ943" s="54" t="str">
        <f>_xlfn.XLOOKUP($C943,[29]PSP!$C:$C,[29]PSP!$AJ:$AJ)</f>
        <v>0</v>
      </c>
      <c r="AK943" s="27">
        <f>_xlfn.XLOOKUP($C943,[29]PSP!$C:$C,[29]PSP!$AK:$AK)</f>
        <v>2819.07</v>
      </c>
      <c r="AL943" s="28">
        <f t="shared" si="3602"/>
        <v>0</v>
      </c>
      <c r="AM943" s="29"/>
      <c r="AN943" s="54">
        <f>_xlfn.XLOOKUP($C943,[29]PSP!$C:$C,[29]PSP!$AN:$AN)</f>
        <v>16</v>
      </c>
      <c r="AO943" s="27">
        <f>_xlfn.XLOOKUP($C943,[29]PSP!$C:$C,[29]PSP!$AO:$AO)</f>
        <v>2819.07</v>
      </c>
      <c r="AP943" s="28">
        <f t="shared" si="3603"/>
        <v>45105.120000000003</v>
      </c>
      <c r="AQ943" s="29"/>
      <c r="AR943" s="54" t="str">
        <f>_xlfn.XLOOKUP($C943,[29]PSP!$C:$C,[29]PSP!$AR:$AR)</f>
        <v>0</v>
      </c>
      <c r="AS943" s="27">
        <f>_xlfn.XLOOKUP($C943,[29]PSP!$C:$C,[29]PSP!$AS:$AS)</f>
        <v>2819.07</v>
      </c>
      <c r="AT943" s="28">
        <f t="shared" si="3604"/>
        <v>0</v>
      </c>
      <c r="AU943" s="29"/>
      <c r="AV943" s="54" t="str">
        <f>_xlfn.XLOOKUP($C943,[29]PSP!$C:$C,[29]PSP!$AV:$AV)</f>
        <v>0</v>
      </c>
      <c r="AW943" s="27">
        <f>_xlfn.XLOOKUP($C943,[29]PSP!$C:$C,[29]PSP!$AW:$AW)</f>
        <v>2819.07</v>
      </c>
      <c r="AX943" s="28">
        <f t="shared" si="3605"/>
        <v>0</v>
      </c>
      <c r="AY943" s="29"/>
      <c r="AZ943" s="54">
        <f>_xlfn.XLOOKUP($C943,[29]PSP!$C:$C,[29]PSP!$AZ:$AZ)</f>
        <v>16</v>
      </c>
      <c r="BA943" s="27">
        <f>_xlfn.XLOOKUP($C943,[29]PSP!$C:$C,[29]PSP!$BA:$BA)</f>
        <v>2819.07</v>
      </c>
      <c r="BB943" s="28">
        <f t="shared" si="3606"/>
        <v>45105.120000000003</v>
      </c>
      <c r="BC943" s="29"/>
      <c r="BD943" s="54">
        <f>_xlfn.XLOOKUP($C943,[29]PSP!$C:$C,[29]PSP!$BD:$BD)</f>
        <v>16</v>
      </c>
      <c r="BE943" s="27">
        <f>_xlfn.XLOOKUP($C943,[29]PSP!$C:$C,[29]PSP!$BE:$BE)</f>
        <v>2819.07</v>
      </c>
      <c r="BF943" s="28">
        <f t="shared" si="3607"/>
        <v>45105.120000000003</v>
      </c>
      <c r="BG943" s="29"/>
      <c r="BH943" s="54" t="str">
        <f>_xlfn.XLOOKUP($C943,[29]PSP!$C:$C,[29]PSP!$BH:$BH)</f>
        <v>0</v>
      </c>
      <c r="BI943" s="27">
        <f>_xlfn.XLOOKUP($C943,[29]PSP!$C:$C,[29]PSP!$BI:$BI)</f>
        <v>2819.07</v>
      </c>
      <c r="BJ943" s="28">
        <f t="shared" si="3608"/>
        <v>0</v>
      </c>
      <c r="BK943" s="29"/>
      <c r="BL943" s="54" t="str">
        <f>_xlfn.XLOOKUP($C943,[29]PSP!$C:$C,[29]PSP!$BL:$BL)</f>
        <v>0</v>
      </c>
      <c r="BM943" s="27">
        <f>_xlfn.XLOOKUP($C943,[29]PSP!$C:$C,[29]PSP!$BM:$BM)</f>
        <v>2819.07</v>
      </c>
      <c r="BN943" s="28">
        <f t="shared" si="3609"/>
        <v>0</v>
      </c>
      <c r="BO943" s="29"/>
      <c r="BP943" s="54">
        <f>_xlfn.XLOOKUP($C943,[29]PSP!$C:$C,[29]PSP!$BP:$BP)</f>
        <v>16</v>
      </c>
      <c r="BQ943" s="27">
        <f>_xlfn.XLOOKUP($C943,[29]PSP!$C:$C,[29]PSP!$BQ:$BQ)</f>
        <v>2819.07</v>
      </c>
      <c r="BR943" s="28">
        <f t="shared" si="3610"/>
        <v>45105.120000000003</v>
      </c>
      <c r="BS943" s="29"/>
      <c r="BT943" s="54" t="str">
        <f>_xlfn.XLOOKUP($C943,[29]PSP!$C:$C,[29]PSP!$BT:$BT)</f>
        <v>0</v>
      </c>
      <c r="BU943" s="27">
        <f>_xlfn.XLOOKUP($C943,[29]PSP!$C:$C,[29]PSP!$BU:$BU)</f>
        <v>2819.07</v>
      </c>
      <c r="BV943" s="28">
        <f t="shared" si="3611"/>
        <v>0</v>
      </c>
      <c r="BW943" s="29"/>
      <c r="BX943" s="54" t="str">
        <f>_xlfn.XLOOKUP($C943,[29]PSP!$C:$C,[29]PSP!$BX:$BX)</f>
        <v>0</v>
      </c>
      <c r="BY943" s="27">
        <f>_xlfn.XLOOKUP($C943,[29]PSP!$C:$C,[29]PSP!$BY:$BY)</f>
        <v>2819.07</v>
      </c>
      <c r="BZ943" s="28">
        <f t="shared" si="3612"/>
        <v>0</v>
      </c>
      <c r="CA943" s="29"/>
      <c r="CB943" s="54">
        <f>_xlfn.XLOOKUP($C943,[29]PSP!$C:$C,[29]PSP!$CB:$CB)</f>
        <v>16</v>
      </c>
      <c r="CC943" s="27">
        <f>_xlfn.XLOOKUP($C943,[29]PSP!$C:$C,[29]PSP!$CC:$CC)</f>
        <v>2819.07</v>
      </c>
      <c r="CD943" s="28">
        <f t="shared" si="3613"/>
        <v>45105.120000000003</v>
      </c>
      <c r="CE943" s="29"/>
      <c r="CF943" s="54">
        <f>_xlfn.XLOOKUP($C943,[29]PSP!$C:$C,[29]PSP!$CF:$CF)</f>
        <v>32</v>
      </c>
      <c r="CG943" s="27">
        <f>_xlfn.XLOOKUP($C943,[29]PSP!$C:$C,[29]PSP!$CG:$CG)</f>
        <v>2819.07</v>
      </c>
      <c r="CH943" s="28">
        <f t="shared" si="3614"/>
        <v>90210.240000000005</v>
      </c>
      <c r="CI943" s="29"/>
      <c r="CJ943" s="54" t="str">
        <f>_xlfn.XLOOKUP($C943,[29]PSP!$C:$C,[29]PSP!$CJ:$CJ)</f>
        <v>0</v>
      </c>
      <c r="CK943" s="27">
        <f>_xlfn.XLOOKUP($C943,[29]PSP!$C:$C,[29]PSP!$CK:$CK)</f>
        <v>2819.07</v>
      </c>
      <c r="CL943" s="28">
        <f t="shared" si="3615"/>
        <v>0</v>
      </c>
      <c r="CM943" s="29"/>
      <c r="CN943" s="54" t="str">
        <f>_xlfn.XLOOKUP($C943,[29]PSP!$C:$C,[29]PSP!$CN:$CN)</f>
        <v>0</v>
      </c>
      <c r="CO943" s="27">
        <f>_xlfn.XLOOKUP($C943,[29]PSP!$C:$C,[29]PSP!$CO:$CO)</f>
        <v>2819.07</v>
      </c>
      <c r="CP943" s="28">
        <f t="shared" si="3616"/>
        <v>0</v>
      </c>
      <c r="CQ943" s="29"/>
      <c r="CR943" s="54" t="str">
        <f>_xlfn.XLOOKUP($C943,[29]PSP!$C:$C,[29]PSP!$CR:$CR)</f>
        <v>0</v>
      </c>
      <c r="CS943" s="27">
        <f>_xlfn.XLOOKUP($C943,[29]PSP!$C:$C,[29]PSP!$CS:$CS)</f>
        <v>2819.07</v>
      </c>
      <c r="CT943" s="28">
        <f t="shared" si="3617"/>
        <v>0</v>
      </c>
      <c r="CU943" s="29"/>
      <c r="CV943" s="54" t="str">
        <f>_xlfn.XLOOKUP($C943,[29]PSP!$C:$C,[29]PSP!$CV:$CV)</f>
        <v>0</v>
      </c>
      <c r="CW943" s="27">
        <f>_xlfn.XLOOKUP($C943,[29]PSP!$C:$C,[29]PSP!$CW:$CW)</f>
        <v>2819.07</v>
      </c>
      <c r="CX943" s="28">
        <f t="shared" si="3618"/>
        <v>0</v>
      </c>
      <c r="CY943" s="29"/>
      <c r="CZ943" s="54" t="str">
        <f>_xlfn.XLOOKUP($C943,[29]PSP!$C:$C,[29]PSP!$CZ:$CZ)</f>
        <v>0</v>
      </c>
      <c r="DA943" s="27">
        <f>_xlfn.XLOOKUP($C943,[29]PSP!$C:$C,[29]PSP!$DA:$DA)</f>
        <v>2819.07</v>
      </c>
      <c r="DB943" s="28">
        <f t="shared" si="3619"/>
        <v>0</v>
      </c>
      <c r="DC943" s="29"/>
      <c r="DD943" s="54" t="str">
        <f>_xlfn.XLOOKUP($C943,[29]PSP!$C:$C,[29]PSP!$DD:$DD)</f>
        <v>0</v>
      </c>
      <c r="DE943" s="27">
        <f>_xlfn.XLOOKUP($C943,[29]PSP!$C:$C,[29]PSP!$DE:$DE)</f>
        <v>2819.07</v>
      </c>
      <c r="DF943" s="28">
        <f t="shared" si="3620"/>
        <v>0</v>
      </c>
      <c r="DG943" s="29"/>
      <c r="DH943" s="54" t="str">
        <f>_xlfn.XLOOKUP($C943,[29]PSP!$C:$C,[29]PSP!$DH:$DH)</f>
        <v>0</v>
      </c>
      <c r="DI943" s="27">
        <f>_xlfn.XLOOKUP($C943,[29]PSP!$C:$C,[29]PSP!$DI:$DI)</f>
        <v>2819.07</v>
      </c>
      <c r="DJ943" s="28">
        <f t="shared" si="3621"/>
        <v>0</v>
      </c>
      <c r="DK943" s="29"/>
      <c r="DL943" s="54" t="str">
        <f>_xlfn.XLOOKUP($C943,[29]PSP!$C:$C,[29]PSP!$DL:$DL)</f>
        <v>0</v>
      </c>
      <c r="DM943" s="27">
        <f>_xlfn.XLOOKUP($C943,[29]PSP!$C:$C,[29]PSP!$DM:$DM)</f>
        <v>2819.07</v>
      </c>
      <c r="DN943" s="28">
        <f t="shared" si="3622"/>
        <v>0</v>
      </c>
      <c r="DO943" s="29"/>
      <c r="DP943" s="54" t="str">
        <f>_xlfn.XLOOKUP($C943,[29]PSP!$C:$C,[29]PSP!$DP:$DP)</f>
        <v>0</v>
      </c>
      <c r="DQ943" s="27">
        <f>_xlfn.XLOOKUP($C943,[29]PSP!$C:$C,[29]PSP!$DQ:$DQ)</f>
        <v>2819.07</v>
      </c>
      <c r="DR943" s="28">
        <f t="shared" si="3623"/>
        <v>0</v>
      </c>
      <c r="DS943" s="29"/>
      <c r="DT943" s="54" t="str">
        <f>_xlfn.XLOOKUP($C943,[29]PSP!$C:$C,[29]PSP!$DT:$DT)</f>
        <v>0</v>
      </c>
      <c r="DU943" s="27">
        <f>_xlfn.XLOOKUP($C943,[29]PSP!$C:$C,[29]PSP!$DU:$DU)</f>
        <v>2819.07</v>
      </c>
      <c r="DV943" s="28">
        <f t="shared" si="3624"/>
        <v>0</v>
      </c>
      <c r="DW943" s="29"/>
      <c r="DX943" s="54" t="str">
        <f>_xlfn.XLOOKUP($C943,[29]PSP!$C:$C,[29]PSP!$DX:$DX)</f>
        <v>0</v>
      </c>
      <c r="DY943" s="27">
        <f>_xlfn.XLOOKUP($C943,[29]PSP!$C:$C,[29]PSP!$DY:$DY)</f>
        <v>2819.07</v>
      </c>
      <c r="DZ943" s="28">
        <f t="shared" si="3625"/>
        <v>0</v>
      </c>
      <c r="EA943" s="29"/>
      <c r="EB943" s="54" t="str">
        <f>_xlfn.XLOOKUP($C943,[29]PSP!$C:$C,[29]PSP!$EB:$EB)</f>
        <v>0</v>
      </c>
      <c r="EC943" s="27">
        <f>_xlfn.XLOOKUP($C943,[29]PSP!$C:$C,[29]PSP!$EC:$EC)</f>
        <v>2819.07</v>
      </c>
      <c r="ED943" s="28">
        <f t="shared" si="3626"/>
        <v>0</v>
      </c>
      <c r="EE943" s="29"/>
      <c r="EF943" s="54" t="str">
        <f>_xlfn.XLOOKUP($C943,[29]PSP!$C:$C,[29]PSP!$EF:$EF)</f>
        <v>0</v>
      </c>
      <c r="EG943" s="27">
        <f>_xlfn.XLOOKUP($C943,[29]PSP!$C:$C,[29]PSP!$EG:$EG)</f>
        <v>2819.07</v>
      </c>
      <c r="EH943" s="28">
        <f t="shared" si="3627"/>
        <v>0</v>
      </c>
      <c r="EI943" s="29"/>
      <c r="EJ943" s="54" t="str">
        <f>_xlfn.XLOOKUP($C943,[29]PSP!$C:$C,[29]PSP!$EJ:$EJ)</f>
        <v>0</v>
      </c>
      <c r="EK943" s="27">
        <f>_xlfn.XLOOKUP($C943,[29]PSP!$C:$C,[29]PSP!$EK:$EK)</f>
        <v>2819.07</v>
      </c>
      <c r="EL943" s="28">
        <f t="shared" si="3628"/>
        <v>0</v>
      </c>
      <c r="EM943" s="29"/>
      <c r="EN943" s="108"/>
      <c r="EO943" s="29">
        <f t="shared" si="3459"/>
        <v>405946.08</v>
      </c>
      <c r="EP943" s="29">
        <f t="shared" si="3423"/>
        <v>405946.08</v>
      </c>
      <c r="EQ943" s="4" t="b">
        <f t="shared" si="3424"/>
        <v>1</v>
      </c>
      <c r="ES943" s="118">
        <f t="shared" si="3594"/>
        <v>1.1767000000000001</v>
      </c>
    </row>
    <row r="944" spans="3:149" ht="21" x14ac:dyDescent="0.25">
      <c r="C944" s="24" t="s">
        <v>1033</v>
      </c>
      <c r="D944" s="43">
        <f>_xlfn.XLOOKUP($C944,[29]PSP!$C:$C,[29]PSP!$D:$D)</f>
        <v>4507755</v>
      </c>
      <c r="E944" s="24" t="str">
        <f>_xlfn.XLOOKUP($C944,[29]PSP!$C:$C,[29]PSP!$E:$E)</f>
        <v>SICRO SERVIÇO</v>
      </c>
      <c r="F944" s="25" t="str">
        <f>_xlfn.XLOOKUP($C944,[29]PSP!$C:$C,[29]PSP!$F:$F)</f>
        <v>ANCORAGEM ATIVA PARA 12 CORDOALHAS D = 12,7 MM COM PLACA DE ANCORAGEM, BLOCO, CUNHAS TRIPARTIDAS, TROMBETA E PROTENSÃO</v>
      </c>
      <c r="G944" s="26" t="str">
        <f>_xlfn.XLOOKUP($C944,[29]PSP!$C:$C,[29]PSP!$G:$G)</f>
        <v>UN</v>
      </c>
      <c r="H944" s="53">
        <f>_xlfn.XLOOKUP($C944,[29]PSP!$C:$C,[29]PSP!$H:$H)</f>
        <v>72</v>
      </c>
      <c r="I944" s="28">
        <f>_xlfn.XLOOKUP($C944,[29]PSP!$C:$C,[29]PSP!$I:$I)</f>
        <v>34447.68</v>
      </c>
      <c r="J944" s="28">
        <f t="shared" si="3595"/>
        <v>40534.585056000004</v>
      </c>
      <c r="K944" s="29"/>
      <c r="L944" s="54" t="str">
        <f>_xlfn.XLOOKUP($C944,[29]PSP!$C:$C,[29]PSP!$L:$L)</f>
        <v>0</v>
      </c>
      <c r="M944" s="27">
        <f>_xlfn.XLOOKUP($C944,[29]PSP!$C:$C,[29]PSP!$M:$M)</f>
        <v>478.44</v>
      </c>
      <c r="N944" s="28">
        <f t="shared" si="3596"/>
        <v>0</v>
      </c>
      <c r="O944" s="29"/>
      <c r="P944" s="54" t="str">
        <f>_xlfn.XLOOKUP($C944,[29]PSP!$C:$C,[29]PSP!$P:$P)</f>
        <v>0</v>
      </c>
      <c r="Q944" s="27">
        <f>_xlfn.XLOOKUP($C944,[29]PSP!$C:$C,[29]PSP!$Q:$Q)</f>
        <v>478.44</v>
      </c>
      <c r="R944" s="28">
        <f t="shared" si="3597"/>
        <v>0</v>
      </c>
      <c r="S944" s="29"/>
      <c r="T944" s="54">
        <f>_xlfn.XLOOKUP($C944,[29]PSP!$C:$C,[29]PSP!$T:$T)</f>
        <v>8</v>
      </c>
      <c r="U944" s="27">
        <f>_xlfn.XLOOKUP($C944,[29]PSP!$C:$C,[29]PSP!$U:$U)</f>
        <v>478.44</v>
      </c>
      <c r="V944" s="28">
        <f t="shared" si="3598"/>
        <v>3827.52</v>
      </c>
      <c r="W944" s="29"/>
      <c r="X944" s="54" t="str">
        <f>_xlfn.XLOOKUP($C944,[29]PSP!$C:$C,[29]PSP!$X:$X)</f>
        <v>0</v>
      </c>
      <c r="Y944" s="27">
        <f>_xlfn.XLOOKUP($C944,[29]PSP!$C:$C,[29]PSP!$Y:$Y)</f>
        <v>478.44</v>
      </c>
      <c r="Z944" s="28">
        <f t="shared" si="3599"/>
        <v>0</v>
      </c>
      <c r="AA944" s="29"/>
      <c r="AB944" s="54">
        <f>_xlfn.XLOOKUP($C944,[29]PSP!$C:$C,[29]PSP!$AB:$AB)</f>
        <v>8</v>
      </c>
      <c r="AC944" s="27">
        <f>_xlfn.XLOOKUP($C944,[29]PSP!$C:$C,[29]PSP!$AC:$AC)</f>
        <v>478.44</v>
      </c>
      <c r="AD944" s="28">
        <f t="shared" si="3600"/>
        <v>3827.52</v>
      </c>
      <c r="AE944" s="29"/>
      <c r="AF944" s="54" t="str">
        <f>_xlfn.XLOOKUP($C944,[29]PSP!$C:$C,[29]PSP!$AF:$AF)</f>
        <v>0</v>
      </c>
      <c r="AG944" s="27">
        <f>_xlfn.XLOOKUP($C944,[29]PSP!$C:$C,[29]PSP!$AG:$AG)</f>
        <v>478.44</v>
      </c>
      <c r="AH944" s="28">
        <f t="shared" si="3601"/>
        <v>0</v>
      </c>
      <c r="AI944" s="29"/>
      <c r="AJ944" s="54" t="str">
        <f>_xlfn.XLOOKUP($C944,[29]PSP!$C:$C,[29]PSP!$AJ:$AJ)</f>
        <v>0</v>
      </c>
      <c r="AK944" s="27">
        <f>_xlfn.XLOOKUP($C944,[29]PSP!$C:$C,[29]PSP!$AK:$AK)</f>
        <v>478.44</v>
      </c>
      <c r="AL944" s="28">
        <f t="shared" si="3602"/>
        <v>0</v>
      </c>
      <c r="AM944" s="29"/>
      <c r="AN944" s="54">
        <f>_xlfn.XLOOKUP($C944,[29]PSP!$C:$C,[29]PSP!$AN:$AN)</f>
        <v>8</v>
      </c>
      <c r="AO944" s="27">
        <f>_xlfn.XLOOKUP($C944,[29]PSP!$C:$C,[29]PSP!$AO:$AO)</f>
        <v>478.44</v>
      </c>
      <c r="AP944" s="28">
        <f t="shared" si="3603"/>
        <v>3827.52</v>
      </c>
      <c r="AQ944" s="29"/>
      <c r="AR944" s="54" t="str">
        <f>_xlfn.XLOOKUP($C944,[29]PSP!$C:$C,[29]PSP!$AR:$AR)</f>
        <v>0</v>
      </c>
      <c r="AS944" s="27">
        <f>_xlfn.XLOOKUP($C944,[29]PSP!$C:$C,[29]PSP!$AS:$AS)</f>
        <v>478.44</v>
      </c>
      <c r="AT944" s="28">
        <f t="shared" si="3604"/>
        <v>0</v>
      </c>
      <c r="AU944" s="29"/>
      <c r="AV944" s="54" t="str">
        <f>_xlfn.XLOOKUP($C944,[29]PSP!$C:$C,[29]PSP!$AV:$AV)</f>
        <v>0</v>
      </c>
      <c r="AW944" s="27">
        <f>_xlfn.XLOOKUP($C944,[29]PSP!$C:$C,[29]PSP!$AW:$AW)</f>
        <v>478.44</v>
      </c>
      <c r="AX944" s="28">
        <f t="shared" si="3605"/>
        <v>0</v>
      </c>
      <c r="AY944" s="29"/>
      <c r="AZ944" s="54">
        <f>_xlfn.XLOOKUP($C944,[29]PSP!$C:$C,[29]PSP!$AZ:$AZ)</f>
        <v>8</v>
      </c>
      <c r="BA944" s="27">
        <f>_xlfn.XLOOKUP($C944,[29]PSP!$C:$C,[29]PSP!$BA:$BA)</f>
        <v>478.44</v>
      </c>
      <c r="BB944" s="28">
        <f t="shared" si="3606"/>
        <v>3827.52</v>
      </c>
      <c r="BC944" s="29"/>
      <c r="BD944" s="54">
        <f>_xlfn.XLOOKUP($C944,[29]PSP!$C:$C,[29]PSP!$BD:$BD)</f>
        <v>8</v>
      </c>
      <c r="BE944" s="27">
        <f>_xlfn.XLOOKUP($C944,[29]PSP!$C:$C,[29]PSP!$BE:$BE)</f>
        <v>478.44</v>
      </c>
      <c r="BF944" s="28">
        <f t="shared" si="3607"/>
        <v>3827.52</v>
      </c>
      <c r="BG944" s="29"/>
      <c r="BH944" s="54" t="str">
        <f>_xlfn.XLOOKUP($C944,[29]PSP!$C:$C,[29]PSP!$BH:$BH)</f>
        <v>0</v>
      </c>
      <c r="BI944" s="27">
        <f>_xlfn.XLOOKUP($C944,[29]PSP!$C:$C,[29]PSP!$BI:$BI)</f>
        <v>478.44</v>
      </c>
      <c r="BJ944" s="28">
        <f t="shared" si="3608"/>
        <v>0</v>
      </c>
      <c r="BK944" s="29"/>
      <c r="BL944" s="54" t="str">
        <f>_xlfn.XLOOKUP($C944,[29]PSP!$C:$C,[29]PSP!$BL:$BL)</f>
        <v>0</v>
      </c>
      <c r="BM944" s="27">
        <f>_xlfn.XLOOKUP($C944,[29]PSP!$C:$C,[29]PSP!$BM:$BM)</f>
        <v>478.44</v>
      </c>
      <c r="BN944" s="28">
        <f t="shared" si="3609"/>
        <v>0</v>
      </c>
      <c r="BO944" s="29"/>
      <c r="BP944" s="54">
        <f>_xlfn.XLOOKUP($C944,[29]PSP!$C:$C,[29]PSP!$BP:$BP)</f>
        <v>8</v>
      </c>
      <c r="BQ944" s="27">
        <f>_xlfn.XLOOKUP($C944,[29]PSP!$C:$C,[29]PSP!$BQ:$BQ)</f>
        <v>478.44</v>
      </c>
      <c r="BR944" s="28">
        <f t="shared" si="3610"/>
        <v>3827.52</v>
      </c>
      <c r="BS944" s="29"/>
      <c r="BT944" s="54" t="str">
        <f>_xlfn.XLOOKUP($C944,[29]PSP!$C:$C,[29]PSP!$BT:$BT)</f>
        <v>0</v>
      </c>
      <c r="BU944" s="27">
        <f>_xlfn.XLOOKUP($C944,[29]PSP!$C:$C,[29]PSP!$BU:$BU)</f>
        <v>478.44</v>
      </c>
      <c r="BV944" s="28">
        <f t="shared" si="3611"/>
        <v>0</v>
      </c>
      <c r="BW944" s="29"/>
      <c r="BX944" s="54" t="str">
        <f>_xlfn.XLOOKUP($C944,[29]PSP!$C:$C,[29]PSP!$BX:$BX)</f>
        <v>0</v>
      </c>
      <c r="BY944" s="27">
        <f>_xlfn.XLOOKUP($C944,[29]PSP!$C:$C,[29]PSP!$BY:$BY)</f>
        <v>478.44</v>
      </c>
      <c r="BZ944" s="28">
        <f t="shared" si="3612"/>
        <v>0</v>
      </c>
      <c r="CA944" s="29"/>
      <c r="CB944" s="54">
        <f>_xlfn.XLOOKUP($C944,[29]PSP!$C:$C,[29]PSP!$CB:$CB)</f>
        <v>8</v>
      </c>
      <c r="CC944" s="27">
        <f>_xlfn.XLOOKUP($C944,[29]PSP!$C:$C,[29]PSP!$CC:$CC)</f>
        <v>478.44</v>
      </c>
      <c r="CD944" s="28">
        <f t="shared" si="3613"/>
        <v>3827.52</v>
      </c>
      <c r="CE944" s="29"/>
      <c r="CF944" s="54">
        <f>_xlfn.XLOOKUP($C944,[29]PSP!$C:$C,[29]PSP!$CF:$CF)</f>
        <v>16</v>
      </c>
      <c r="CG944" s="27">
        <f>_xlfn.XLOOKUP($C944,[29]PSP!$C:$C,[29]PSP!$CG:$CG)</f>
        <v>478.44</v>
      </c>
      <c r="CH944" s="28">
        <f t="shared" si="3614"/>
        <v>7655.04</v>
      </c>
      <c r="CI944" s="29"/>
      <c r="CJ944" s="54" t="str">
        <f>_xlfn.XLOOKUP($C944,[29]PSP!$C:$C,[29]PSP!$CJ:$CJ)</f>
        <v>0</v>
      </c>
      <c r="CK944" s="27">
        <f>_xlfn.XLOOKUP($C944,[29]PSP!$C:$C,[29]PSP!$CK:$CK)</f>
        <v>478.44</v>
      </c>
      <c r="CL944" s="28">
        <f t="shared" si="3615"/>
        <v>0</v>
      </c>
      <c r="CM944" s="29"/>
      <c r="CN944" s="54" t="str">
        <f>_xlfn.XLOOKUP($C944,[29]PSP!$C:$C,[29]PSP!$CN:$CN)</f>
        <v>0</v>
      </c>
      <c r="CO944" s="27">
        <f>_xlfn.XLOOKUP($C944,[29]PSP!$C:$C,[29]PSP!$CO:$CO)</f>
        <v>478.44</v>
      </c>
      <c r="CP944" s="28">
        <f t="shared" si="3616"/>
        <v>0</v>
      </c>
      <c r="CQ944" s="29"/>
      <c r="CR944" s="54" t="str">
        <f>_xlfn.XLOOKUP($C944,[29]PSP!$C:$C,[29]PSP!$CR:$CR)</f>
        <v>0</v>
      </c>
      <c r="CS944" s="27">
        <f>_xlfn.XLOOKUP($C944,[29]PSP!$C:$C,[29]PSP!$CS:$CS)</f>
        <v>478.44</v>
      </c>
      <c r="CT944" s="28">
        <f t="shared" si="3617"/>
        <v>0</v>
      </c>
      <c r="CU944" s="29"/>
      <c r="CV944" s="54" t="str">
        <f>_xlfn.XLOOKUP($C944,[29]PSP!$C:$C,[29]PSP!$CV:$CV)</f>
        <v>0</v>
      </c>
      <c r="CW944" s="27">
        <f>_xlfn.XLOOKUP($C944,[29]PSP!$C:$C,[29]PSP!$CW:$CW)</f>
        <v>478.44</v>
      </c>
      <c r="CX944" s="28">
        <f t="shared" si="3618"/>
        <v>0</v>
      </c>
      <c r="CY944" s="29"/>
      <c r="CZ944" s="54" t="str">
        <f>_xlfn.XLOOKUP($C944,[29]PSP!$C:$C,[29]PSP!$CZ:$CZ)</f>
        <v>0</v>
      </c>
      <c r="DA944" s="27">
        <f>_xlfn.XLOOKUP($C944,[29]PSP!$C:$C,[29]PSP!$DA:$DA)</f>
        <v>478.44</v>
      </c>
      <c r="DB944" s="28">
        <f t="shared" si="3619"/>
        <v>0</v>
      </c>
      <c r="DC944" s="29"/>
      <c r="DD944" s="54" t="str">
        <f>_xlfn.XLOOKUP($C944,[29]PSP!$C:$C,[29]PSP!$DD:$DD)</f>
        <v>0</v>
      </c>
      <c r="DE944" s="27">
        <f>_xlfn.XLOOKUP($C944,[29]PSP!$C:$C,[29]PSP!$DE:$DE)</f>
        <v>478.44</v>
      </c>
      <c r="DF944" s="28">
        <f t="shared" si="3620"/>
        <v>0</v>
      </c>
      <c r="DG944" s="29"/>
      <c r="DH944" s="54" t="str">
        <f>_xlfn.XLOOKUP($C944,[29]PSP!$C:$C,[29]PSP!$DH:$DH)</f>
        <v>0</v>
      </c>
      <c r="DI944" s="27">
        <f>_xlfn.XLOOKUP($C944,[29]PSP!$C:$C,[29]PSP!$DI:$DI)</f>
        <v>478.44</v>
      </c>
      <c r="DJ944" s="28">
        <f t="shared" si="3621"/>
        <v>0</v>
      </c>
      <c r="DK944" s="29"/>
      <c r="DL944" s="54" t="str">
        <f>_xlfn.XLOOKUP($C944,[29]PSP!$C:$C,[29]PSP!$DL:$DL)</f>
        <v>0</v>
      </c>
      <c r="DM944" s="27">
        <f>_xlfn.XLOOKUP($C944,[29]PSP!$C:$C,[29]PSP!$DM:$DM)</f>
        <v>478.44</v>
      </c>
      <c r="DN944" s="28">
        <f t="shared" si="3622"/>
        <v>0</v>
      </c>
      <c r="DO944" s="29"/>
      <c r="DP944" s="54" t="str">
        <f>_xlfn.XLOOKUP($C944,[29]PSP!$C:$C,[29]PSP!$DP:$DP)</f>
        <v>0</v>
      </c>
      <c r="DQ944" s="27">
        <f>_xlfn.XLOOKUP($C944,[29]PSP!$C:$C,[29]PSP!$DQ:$DQ)</f>
        <v>478.44</v>
      </c>
      <c r="DR944" s="28">
        <f t="shared" si="3623"/>
        <v>0</v>
      </c>
      <c r="DS944" s="29"/>
      <c r="DT944" s="54" t="str">
        <f>_xlfn.XLOOKUP($C944,[29]PSP!$C:$C,[29]PSP!$DT:$DT)</f>
        <v>0</v>
      </c>
      <c r="DU944" s="27">
        <f>_xlfn.XLOOKUP($C944,[29]PSP!$C:$C,[29]PSP!$DU:$DU)</f>
        <v>478.44</v>
      </c>
      <c r="DV944" s="28">
        <f t="shared" si="3624"/>
        <v>0</v>
      </c>
      <c r="DW944" s="29"/>
      <c r="DX944" s="54" t="str">
        <f>_xlfn.XLOOKUP($C944,[29]PSP!$C:$C,[29]PSP!$DX:$DX)</f>
        <v>0</v>
      </c>
      <c r="DY944" s="27">
        <f>_xlfn.XLOOKUP($C944,[29]PSP!$C:$C,[29]PSP!$DY:$DY)</f>
        <v>478.44</v>
      </c>
      <c r="DZ944" s="28">
        <f t="shared" si="3625"/>
        <v>0</v>
      </c>
      <c r="EA944" s="29"/>
      <c r="EB944" s="54" t="str">
        <f>_xlfn.XLOOKUP($C944,[29]PSP!$C:$C,[29]PSP!$EB:$EB)</f>
        <v>0</v>
      </c>
      <c r="EC944" s="27">
        <f>_xlfn.XLOOKUP($C944,[29]PSP!$C:$C,[29]PSP!$EC:$EC)</f>
        <v>478.44</v>
      </c>
      <c r="ED944" s="28">
        <f t="shared" si="3626"/>
        <v>0</v>
      </c>
      <c r="EE944" s="29"/>
      <c r="EF944" s="54" t="str">
        <f>_xlfn.XLOOKUP($C944,[29]PSP!$C:$C,[29]PSP!$EF:$EF)</f>
        <v>0</v>
      </c>
      <c r="EG944" s="27">
        <f>_xlfn.XLOOKUP($C944,[29]PSP!$C:$C,[29]PSP!$EG:$EG)</f>
        <v>478.44</v>
      </c>
      <c r="EH944" s="28">
        <f t="shared" si="3627"/>
        <v>0</v>
      </c>
      <c r="EI944" s="29"/>
      <c r="EJ944" s="54" t="str">
        <f>_xlfn.XLOOKUP($C944,[29]PSP!$C:$C,[29]PSP!$EJ:$EJ)</f>
        <v>0</v>
      </c>
      <c r="EK944" s="27">
        <f>_xlfn.XLOOKUP($C944,[29]PSP!$C:$C,[29]PSP!$EK:$EK)</f>
        <v>478.44</v>
      </c>
      <c r="EL944" s="28">
        <f t="shared" si="3628"/>
        <v>0</v>
      </c>
      <c r="EM944" s="29"/>
      <c r="EN944" s="108"/>
      <c r="EO944" s="29">
        <f t="shared" si="3459"/>
        <v>34447.68</v>
      </c>
      <c r="EP944" s="29">
        <f t="shared" si="3423"/>
        <v>34447.68</v>
      </c>
      <c r="EQ944" s="4" t="b">
        <f t="shared" si="3424"/>
        <v>1</v>
      </c>
      <c r="ES944" s="118">
        <f t="shared" si="3594"/>
        <v>1.1767000000000001</v>
      </c>
    </row>
    <row r="945" spans="3:149" ht="14.25" x14ac:dyDescent="0.25">
      <c r="C945" s="24" t="s">
        <v>1034</v>
      </c>
      <c r="D945" s="43">
        <f>_xlfn.XLOOKUP($C945,[29]PSP!$C:$C,[29]PSP!$D:$D)</f>
        <v>4507956</v>
      </c>
      <c r="E945" s="24" t="str">
        <f>_xlfn.XLOOKUP($C945,[29]PSP!$C:$C,[29]PSP!$E:$E)</f>
        <v>SICRO SERVIÇO</v>
      </c>
      <c r="F945" s="25" t="str">
        <f>_xlfn.XLOOKUP($C945,[29]PSP!$C:$C,[29]PSP!$F:$F)</f>
        <v>CORDOALHA CP 190 RB D = 12,7 MM - FORNECIMENTO, PREPARO E COLOCAÇÃO</v>
      </c>
      <c r="G945" s="26" t="str">
        <f>_xlfn.XLOOKUP($C945,[29]PSP!$C:$C,[29]PSP!$G:$G)</f>
        <v>KG</v>
      </c>
      <c r="H945" s="53">
        <f>_xlfn.XLOOKUP($C945,[29]PSP!$C:$C,[29]PSP!$H:$H)</f>
        <v>22815</v>
      </c>
      <c r="I945" s="28">
        <f>_xlfn.XLOOKUP($C945,[29]PSP!$C:$C,[29]PSP!$I:$I)</f>
        <v>227921.84999999998</v>
      </c>
      <c r="J945" s="28">
        <f t="shared" si="3595"/>
        <v>268195.64089500002</v>
      </c>
      <c r="K945" s="29"/>
      <c r="L945" s="54" t="str">
        <f>_xlfn.XLOOKUP($C945,[29]PSP!$C:$C,[29]PSP!$L:$L)</f>
        <v>0</v>
      </c>
      <c r="M945" s="27">
        <f>_xlfn.XLOOKUP($C945,[29]PSP!$C:$C,[29]PSP!$M:$M)</f>
        <v>9.99</v>
      </c>
      <c r="N945" s="28">
        <f t="shared" si="3596"/>
        <v>0</v>
      </c>
      <c r="O945" s="29"/>
      <c r="P945" s="54" t="str">
        <f>_xlfn.XLOOKUP($C945,[29]PSP!$C:$C,[29]PSP!$P:$P)</f>
        <v>0</v>
      </c>
      <c r="Q945" s="27">
        <f>_xlfn.XLOOKUP($C945,[29]PSP!$C:$C,[29]PSP!$Q:$Q)</f>
        <v>9.99</v>
      </c>
      <c r="R945" s="28">
        <f t="shared" si="3597"/>
        <v>0</v>
      </c>
      <c r="S945" s="29"/>
      <c r="T945" s="54">
        <f>_xlfn.XLOOKUP($C945,[29]PSP!$C:$C,[29]PSP!$T:$T)</f>
        <v>2535</v>
      </c>
      <c r="U945" s="27">
        <f>_xlfn.XLOOKUP($C945,[29]PSP!$C:$C,[29]PSP!$U:$U)</f>
        <v>9.99</v>
      </c>
      <c r="V945" s="28">
        <f t="shared" si="3598"/>
        <v>25324.65</v>
      </c>
      <c r="W945" s="29"/>
      <c r="X945" s="54" t="str">
        <f>_xlfn.XLOOKUP($C945,[29]PSP!$C:$C,[29]PSP!$X:$X)</f>
        <v>0</v>
      </c>
      <c r="Y945" s="27">
        <f>_xlfn.XLOOKUP($C945,[29]PSP!$C:$C,[29]PSP!$Y:$Y)</f>
        <v>9.99</v>
      </c>
      <c r="Z945" s="28">
        <f t="shared" si="3599"/>
        <v>0</v>
      </c>
      <c r="AA945" s="29"/>
      <c r="AB945" s="54">
        <f>_xlfn.XLOOKUP($C945,[29]PSP!$C:$C,[29]PSP!$AB:$AB)</f>
        <v>2535</v>
      </c>
      <c r="AC945" s="27">
        <f>_xlfn.XLOOKUP($C945,[29]PSP!$C:$C,[29]PSP!$AC:$AC)</f>
        <v>9.99</v>
      </c>
      <c r="AD945" s="28">
        <f t="shared" si="3600"/>
        <v>25324.65</v>
      </c>
      <c r="AE945" s="29"/>
      <c r="AF945" s="54" t="str">
        <f>_xlfn.XLOOKUP($C945,[29]PSP!$C:$C,[29]PSP!$AF:$AF)</f>
        <v>0</v>
      </c>
      <c r="AG945" s="27">
        <f>_xlfn.XLOOKUP($C945,[29]PSP!$C:$C,[29]PSP!$AG:$AG)</f>
        <v>9.99</v>
      </c>
      <c r="AH945" s="28">
        <f t="shared" si="3601"/>
        <v>0</v>
      </c>
      <c r="AI945" s="29"/>
      <c r="AJ945" s="54" t="str">
        <f>_xlfn.XLOOKUP($C945,[29]PSP!$C:$C,[29]PSP!$AJ:$AJ)</f>
        <v>0</v>
      </c>
      <c r="AK945" s="27">
        <f>_xlfn.XLOOKUP($C945,[29]PSP!$C:$C,[29]PSP!$AK:$AK)</f>
        <v>9.99</v>
      </c>
      <c r="AL945" s="28">
        <f t="shared" si="3602"/>
        <v>0</v>
      </c>
      <c r="AM945" s="29"/>
      <c r="AN945" s="54">
        <f>_xlfn.XLOOKUP($C945,[29]PSP!$C:$C,[29]PSP!$AN:$AN)</f>
        <v>2535</v>
      </c>
      <c r="AO945" s="27">
        <f>_xlfn.XLOOKUP($C945,[29]PSP!$C:$C,[29]PSP!$AO:$AO)</f>
        <v>9.99</v>
      </c>
      <c r="AP945" s="28">
        <f t="shared" si="3603"/>
        <v>25324.65</v>
      </c>
      <c r="AQ945" s="29"/>
      <c r="AR945" s="54" t="str">
        <f>_xlfn.XLOOKUP($C945,[29]PSP!$C:$C,[29]PSP!$AR:$AR)</f>
        <v>0</v>
      </c>
      <c r="AS945" s="27">
        <f>_xlfn.XLOOKUP($C945,[29]PSP!$C:$C,[29]PSP!$AS:$AS)</f>
        <v>9.99</v>
      </c>
      <c r="AT945" s="28">
        <f t="shared" si="3604"/>
        <v>0</v>
      </c>
      <c r="AU945" s="29"/>
      <c r="AV945" s="54" t="str">
        <f>_xlfn.XLOOKUP($C945,[29]PSP!$C:$C,[29]PSP!$AV:$AV)</f>
        <v>0</v>
      </c>
      <c r="AW945" s="27">
        <f>_xlfn.XLOOKUP($C945,[29]PSP!$C:$C,[29]PSP!$AW:$AW)</f>
        <v>9.99</v>
      </c>
      <c r="AX945" s="28">
        <f t="shared" si="3605"/>
        <v>0</v>
      </c>
      <c r="AY945" s="29"/>
      <c r="AZ945" s="54">
        <f>_xlfn.XLOOKUP($C945,[29]PSP!$C:$C,[29]PSP!$AZ:$AZ)</f>
        <v>2535</v>
      </c>
      <c r="BA945" s="27">
        <f>_xlfn.XLOOKUP($C945,[29]PSP!$C:$C,[29]PSP!$BA:$BA)</f>
        <v>9.99</v>
      </c>
      <c r="BB945" s="28">
        <f t="shared" si="3606"/>
        <v>25324.65</v>
      </c>
      <c r="BC945" s="29"/>
      <c r="BD945" s="54">
        <f>_xlfn.XLOOKUP($C945,[29]PSP!$C:$C,[29]PSP!$BD:$BD)</f>
        <v>2535</v>
      </c>
      <c r="BE945" s="27">
        <f>_xlfn.XLOOKUP($C945,[29]PSP!$C:$C,[29]PSP!$BE:$BE)</f>
        <v>9.99</v>
      </c>
      <c r="BF945" s="28">
        <f t="shared" si="3607"/>
        <v>25324.65</v>
      </c>
      <c r="BG945" s="29"/>
      <c r="BH945" s="54" t="str">
        <f>_xlfn.XLOOKUP($C945,[29]PSP!$C:$C,[29]PSP!$BH:$BH)</f>
        <v>0</v>
      </c>
      <c r="BI945" s="27">
        <f>_xlfn.XLOOKUP($C945,[29]PSP!$C:$C,[29]PSP!$BI:$BI)</f>
        <v>9.99</v>
      </c>
      <c r="BJ945" s="28">
        <f t="shared" si="3608"/>
        <v>0</v>
      </c>
      <c r="BK945" s="29"/>
      <c r="BL945" s="54" t="str">
        <f>_xlfn.XLOOKUP($C945,[29]PSP!$C:$C,[29]PSP!$BL:$BL)</f>
        <v>0</v>
      </c>
      <c r="BM945" s="27">
        <f>_xlfn.XLOOKUP($C945,[29]PSP!$C:$C,[29]PSP!$BM:$BM)</f>
        <v>9.99</v>
      </c>
      <c r="BN945" s="28">
        <f t="shared" si="3609"/>
        <v>0</v>
      </c>
      <c r="BO945" s="29"/>
      <c r="BP945" s="54">
        <f>_xlfn.XLOOKUP($C945,[29]PSP!$C:$C,[29]PSP!$BP:$BP)</f>
        <v>2535</v>
      </c>
      <c r="BQ945" s="27">
        <f>_xlfn.XLOOKUP($C945,[29]PSP!$C:$C,[29]PSP!$BQ:$BQ)</f>
        <v>9.99</v>
      </c>
      <c r="BR945" s="28">
        <f t="shared" si="3610"/>
        <v>25324.65</v>
      </c>
      <c r="BS945" s="29"/>
      <c r="BT945" s="54" t="str">
        <f>_xlfn.XLOOKUP($C945,[29]PSP!$C:$C,[29]PSP!$BT:$BT)</f>
        <v>0</v>
      </c>
      <c r="BU945" s="27">
        <f>_xlfn.XLOOKUP($C945,[29]PSP!$C:$C,[29]PSP!$BU:$BU)</f>
        <v>9.99</v>
      </c>
      <c r="BV945" s="28">
        <f t="shared" si="3611"/>
        <v>0</v>
      </c>
      <c r="BW945" s="29"/>
      <c r="BX945" s="54" t="str">
        <f>_xlfn.XLOOKUP($C945,[29]PSP!$C:$C,[29]PSP!$BX:$BX)</f>
        <v>0</v>
      </c>
      <c r="BY945" s="27">
        <f>_xlfn.XLOOKUP($C945,[29]PSP!$C:$C,[29]PSP!$BY:$BY)</f>
        <v>9.99</v>
      </c>
      <c r="BZ945" s="28">
        <f t="shared" si="3612"/>
        <v>0</v>
      </c>
      <c r="CA945" s="29"/>
      <c r="CB945" s="54">
        <f>_xlfn.XLOOKUP($C945,[29]PSP!$C:$C,[29]PSP!$CB:$CB)</f>
        <v>2535</v>
      </c>
      <c r="CC945" s="27">
        <f>_xlfn.XLOOKUP($C945,[29]PSP!$C:$C,[29]PSP!$CC:$CC)</f>
        <v>9.99</v>
      </c>
      <c r="CD945" s="28">
        <f t="shared" si="3613"/>
        <v>25324.65</v>
      </c>
      <c r="CE945" s="29"/>
      <c r="CF945" s="54">
        <f>_xlfn.XLOOKUP($C945,[29]PSP!$C:$C,[29]PSP!$CF:$CF)</f>
        <v>5070</v>
      </c>
      <c r="CG945" s="27">
        <f>_xlfn.XLOOKUP($C945,[29]PSP!$C:$C,[29]PSP!$CG:$CG)</f>
        <v>9.99</v>
      </c>
      <c r="CH945" s="28">
        <f t="shared" si="3614"/>
        <v>50649.3</v>
      </c>
      <c r="CI945" s="29"/>
      <c r="CJ945" s="54" t="str">
        <f>_xlfn.XLOOKUP($C945,[29]PSP!$C:$C,[29]PSP!$CJ:$CJ)</f>
        <v>0</v>
      </c>
      <c r="CK945" s="27">
        <f>_xlfn.XLOOKUP($C945,[29]PSP!$C:$C,[29]PSP!$CK:$CK)</f>
        <v>9.99</v>
      </c>
      <c r="CL945" s="28">
        <f t="shared" si="3615"/>
        <v>0</v>
      </c>
      <c r="CM945" s="29"/>
      <c r="CN945" s="54" t="str">
        <f>_xlfn.XLOOKUP($C945,[29]PSP!$C:$C,[29]PSP!$CN:$CN)</f>
        <v>0</v>
      </c>
      <c r="CO945" s="27">
        <f>_xlfn.XLOOKUP($C945,[29]PSP!$C:$C,[29]PSP!$CO:$CO)</f>
        <v>9.99</v>
      </c>
      <c r="CP945" s="28">
        <f t="shared" si="3616"/>
        <v>0</v>
      </c>
      <c r="CQ945" s="29"/>
      <c r="CR945" s="54" t="str">
        <f>_xlfn.XLOOKUP($C945,[29]PSP!$C:$C,[29]PSP!$CR:$CR)</f>
        <v>0</v>
      </c>
      <c r="CS945" s="27">
        <f>_xlfn.XLOOKUP($C945,[29]PSP!$C:$C,[29]PSP!$CS:$CS)</f>
        <v>9.99</v>
      </c>
      <c r="CT945" s="28">
        <f t="shared" si="3617"/>
        <v>0</v>
      </c>
      <c r="CU945" s="29"/>
      <c r="CV945" s="54" t="str">
        <f>_xlfn.XLOOKUP($C945,[29]PSP!$C:$C,[29]PSP!$CV:$CV)</f>
        <v>0</v>
      </c>
      <c r="CW945" s="27">
        <f>_xlfn.XLOOKUP($C945,[29]PSP!$C:$C,[29]PSP!$CW:$CW)</f>
        <v>9.99</v>
      </c>
      <c r="CX945" s="28">
        <f t="shared" si="3618"/>
        <v>0</v>
      </c>
      <c r="CY945" s="29"/>
      <c r="CZ945" s="54" t="str">
        <f>_xlfn.XLOOKUP($C945,[29]PSP!$C:$C,[29]PSP!$CZ:$CZ)</f>
        <v>0</v>
      </c>
      <c r="DA945" s="27">
        <f>_xlfn.XLOOKUP($C945,[29]PSP!$C:$C,[29]PSP!$DA:$DA)</f>
        <v>9.99</v>
      </c>
      <c r="DB945" s="28">
        <f t="shared" si="3619"/>
        <v>0</v>
      </c>
      <c r="DC945" s="29"/>
      <c r="DD945" s="54" t="str">
        <f>_xlfn.XLOOKUP($C945,[29]PSP!$C:$C,[29]PSP!$DD:$DD)</f>
        <v>0</v>
      </c>
      <c r="DE945" s="27">
        <f>_xlfn.XLOOKUP($C945,[29]PSP!$C:$C,[29]PSP!$DE:$DE)</f>
        <v>9.99</v>
      </c>
      <c r="DF945" s="28">
        <f t="shared" si="3620"/>
        <v>0</v>
      </c>
      <c r="DG945" s="29"/>
      <c r="DH945" s="54" t="str">
        <f>_xlfn.XLOOKUP($C945,[29]PSP!$C:$C,[29]PSP!$DH:$DH)</f>
        <v>0</v>
      </c>
      <c r="DI945" s="27">
        <f>_xlfn.XLOOKUP($C945,[29]PSP!$C:$C,[29]PSP!$DI:$DI)</f>
        <v>9.99</v>
      </c>
      <c r="DJ945" s="28">
        <f t="shared" si="3621"/>
        <v>0</v>
      </c>
      <c r="DK945" s="29"/>
      <c r="DL945" s="54" t="str">
        <f>_xlfn.XLOOKUP($C945,[29]PSP!$C:$C,[29]PSP!$DL:$DL)</f>
        <v>0</v>
      </c>
      <c r="DM945" s="27">
        <f>_xlfn.XLOOKUP($C945,[29]PSP!$C:$C,[29]PSP!$DM:$DM)</f>
        <v>9.99</v>
      </c>
      <c r="DN945" s="28">
        <f t="shared" si="3622"/>
        <v>0</v>
      </c>
      <c r="DO945" s="29"/>
      <c r="DP945" s="54" t="str">
        <f>_xlfn.XLOOKUP($C945,[29]PSP!$C:$C,[29]PSP!$DP:$DP)</f>
        <v>0</v>
      </c>
      <c r="DQ945" s="27">
        <f>_xlfn.XLOOKUP($C945,[29]PSP!$C:$C,[29]PSP!$DQ:$DQ)</f>
        <v>9.99</v>
      </c>
      <c r="DR945" s="28">
        <f t="shared" si="3623"/>
        <v>0</v>
      </c>
      <c r="DS945" s="29"/>
      <c r="DT945" s="54" t="str">
        <f>_xlfn.XLOOKUP($C945,[29]PSP!$C:$C,[29]PSP!$DT:$DT)</f>
        <v>0</v>
      </c>
      <c r="DU945" s="27">
        <f>_xlfn.XLOOKUP($C945,[29]PSP!$C:$C,[29]PSP!$DU:$DU)</f>
        <v>9.99</v>
      </c>
      <c r="DV945" s="28">
        <f t="shared" si="3624"/>
        <v>0</v>
      </c>
      <c r="DW945" s="29"/>
      <c r="DX945" s="54" t="str">
        <f>_xlfn.XLOOKUP($C945,[29]PSP!$C:$C,[29]PSP!$DX:$DX)</f>
        <v>0</v>
      </c>
      <c r="DY945" s="27">
        <f>_xlfn.XLOOKUP($C945,[29]PSP!$C:$C,[29]PSP!$DY:$DY)</f>
        <v>9.99</v>
      </c>
      <c r="DZ945" s="28">
        <f t="shared" si="3625"/>
        <v>0</v>
      </c>
      <c r="EA945" s="29"/>
      <c r="EB945" s="54" t="str">
        <f>_xlfn.XLOOKUP($C945,[29]PSP!$C:$C,[29]PSP!$EB:$EB)</f>
        <v>0</v>
      </c>
      <c r="EC945" s="27">
        <f>_xlfn.XLOOKUP($C945,[29]PSP!$C:$C,[29]PSP!$EC:$EC)</f>
        <v>9.99</v>
      </c>
      <c r="ED945" s="28">
        <f t="shared" si="3626"/>
        <v>0</v>
      </c>
      <c r="EE945" s="29"/>
      <c r="EF945" s="54" t="str">
        <f>_xlfn.XLOOKUP($C945,[29]PSP!$C:$C,[29]PSP!$EF:$EF)</f>
        <v>0</v>
      </c>
      <c r="EG945" s="27">
        <f>_xlfn.XLOOKUP($C945,[29]PSP!$C:$C,[29]PSP!$EG:$EG)</f>
        <v>9.99</v>
      </c>
      <c r="EH945" s="28">
        <f t="shared" si="3627"/>
        <v>0</v>
      </c>
      <c r="EI945" s="29"/>
      <c r="EJ945" s="54" t="str">
        <f>_xlfn.XLOOKUP($C945,[29]PSP!$C:$C,[29]PSP!$EJ:$EJ)</f>
        <v>0</v>
      </c>
      <c r="EK945" s="27">
        <f>_xlfn.XLOOKUP($C945,[29]PSP!$C:$C,[29]PSP!$EK:$EK)</f>
        <v>9.99</v>
      </c>
      <c r="EL945" s="28">
        <f t="shared" si="3628"/>
        <v>0</v>
      </c>
      <c r="EM945" s="29"/>
      <c r="EN945" s="108"/>
      <c r="EO945" s="29">
        <f t="shared" si="3459"/>
        <v>227921.84999999998</v>
      </c>
      <c r="EP945" s="29">
        <f t="shared" si="3423"/>
        <v>227921.84999999998</v>
      </c>
      <c r="EQ945" s="4" t="b">
        <f t="shared" si="3424"/>
        <v>1</v>
      </c>
      <c r="ES945" s="118">
        <f t="shared" si="3594"/>
        <v>1.1767000000000001</v>
      </c>
    </row>
    <row r="946" spans="3:149" s="1" customFormat="1" ht="14.25" x14ac:dyDescent="0.25">
      <c r="C946" s="79" t="s">
        <v>667</v>
      </c>
      <c r="D946" s="80"/>
      <c r="E946" s="79"/>
      <c r="F946" s="81" t="s">
        <v>633</v>
      </c>
      <c r="G946" s="82"/>
      <c r="H946" s="82"/>
      <c r="I946" s="83"/>
      <c r="J946" s="83"/>
      <c r="L946" s="84"/>
      <c r="M946" s="85"/>
      <c r="N946" s="83"/>
      <c r="P946" s="84"/>
      <c r="Q946" s="85"/>
      <c r="R946" s="83"/>
      <c r="T946" s="84"/>
      <c r="U946" s="85"/>
      <c r="V946" s="83"/>
      <c r="X946" s="84"/>
      <c r="Y946" s="85"/>
      <c r="Z946" s="83"/>
      <c r="AB946" s="84"/>
      <c r="AC946" s="85"/>
      <c r="AD946" s="83"/>
      <c r="AF946" s="84"/>
      <c r="AG946" s="85"/>
      <c r="AH946" s="83"/>
      <c r="AJ946" s="84"/>
      <c r="AK946" s="85"/>
      <c r="AL946" s="83"/>
      <c r="AN946" s="84"/>
      <c r="AO946" s="85"/>
      <c r="AP946" s="83"/>
      <c r="AR946" s="84"/>
      <c r="AS946" s="85"/>
      <c r="AT946" s="83"/>
      <c r="AV946" s="84"/>
      <c r="AW946" s="85"/>
      <c r="AX946" s="83"/>
      <c r="AZ946" s="84"/>
      <c r="BA946" s="85"/>
      <c r="BB946" s="83"/>
      <c r="BD946" s="84"/>
      <c r="BE946" s="85"/>
      <c r="BF946" s="83"/>
      <c r="BH946" s="84"/>
      <c r="BI946" s="85"/>
      <c r="BJ946" s="83"/>
      <c r="BL946" s="84"/>
      <c r="BM946" s="85"/>
      <c r="BN946" s="83"/>
      <c r="BP946" s="84"/>
      <c r="BQ946" s="85"/>
      <c r="BR946" s="83"/>
      <c r="BT946" s="84"/>
      <c r="BU946" s="85"/>
      <c r="BV946" s="83"/>
      <c r="BX946" s="84"/>
      <c r="BY946" s="85"/>
      <c r="BZ946" s="83"/>
      <c r="CB946" s="84"/>
      <c r="CC946" s="85"/>
      <c r="CD946" s="83"/>
      <c r="CF946" s="84"/>
      <c r="CG946" s="85"/>
      <c r="CH946" s="83"/>
      <c r="CJ946" s="84"/>
      <c r="CK946" s="85"/>
      <c r="CL946" s="83"/>
      <c r="CN946" s="84"/>
      <c r="CO946" s="85"/>
      <c r="CP946" s="83"/>
      <c r="CR946" s="84"/>
      <c r="CS946" s="85"/>
      <c r="CT946" s="83"/>
      <c r="CV946" s="84"/>
      <c r="CW946" s="85"/>
      <c r="CX946" s="83"/>
      <c r="CZ946" s="84"/>
      <c r="DA946" s="85"/>
      <c r="DB946" s="83"/>
      <c r="DD946" s="84"/>
      <c r="DE946" s="85"/>
      <c r="DF946" s="83"/>
      <c r="DH946" s="84"/>
      <c r="DI946" s="85"/>
      <c r="DJ946" s="83"/>
      <c r="DL946" s="84"/>
      <c r="DM946" s="85"/>
      <c r="DN946" s="83"/>
      <c r="DP946" s="84"/>
      <c r="DQ946" s="85"/>
      <c r="DR946" s="83"/>
      <c r="DT946" s="84"/>
      <c r="DU946" s="85"/>
      <c r="DV946" s="83"/>
      <c r="DX946" s="84"/>
      <c r="DY946" s="85"/>
      <c r="DZ946" s="83"/>
      <c r="EB946" s="84"/>
      <c r="EC946" s="85"/>
      <c r="ED946" s="83"/>
      <c r="EF946" s="84"/>
      <c r="EG946" s="85"/>
      <c r="EH946" s="83"/>
      <c r="EJ946" s="84"/>
      <c r="EK946" s="85"/>
      <c r="EL946" s="83"/>
      <c r="EN946" s="109"/>
      <c r="EO946" s="29">
        <f t="shared" si="3459"/>
        <v>0</v>
      </c>
      <c r="EP946" s="29">
        <f t="shared" si="3423"/>
        <v>0</v>
      </c>
      <c r="EQ946" s="4" t="b">
        <f t="shared" si="3424"/>
        <v>1</v>
      </c>
      <c r="ES946" s="118">
        <f t="shared" si="3594"/>
        <v>1.1767000000000001</v>
      </c>
    </row>
    <row r="947" spans="3:149" ht="21" x14ac:dyDescent="0.25">
      <c r="C947" s="24" t="s">
        <v>668</v>
      </c>
      <c r="D947" s="43" t="str">
        <f>_xlfn.XLOOKUP($C947,[29]PSP!$C:$C,[29]PSP!$D:$D)</f>
        <v>RO-42467</v>
      </c>
      <c r="E947" s="24" t="str">
        <f>_xlfn.XLOOKUP($C947,[29]PSP!$C:$C,[29]PSP!$E:$E)</f>
        <v>DER/MG</v>
      </c>
      <c r="F947" s="25" t="str">
        <f>_xlfn.XLOOKUP($C947,[29]PSP!$C:$C,[29]PSP!$F:$F)</f>
        <v>CONCRETO MAGRO FCK &gt;= 10,0 MPA (EXECUÇÃO, INCLUINDO O FORNECIMENTO DE TODOS OS MATERIAIS, EXCLUI O TRANSPORTE DOS AGREGADOS)</v>
      </c>
      <c r="G947" s="26" t="str">
        <f>_xlfn.XLOOKUP($C947,[29]PSP!$C:$C,[29]PSP!$G:$G)</f>
        <v>M3</v>
      </c>
      <c r="H947" s="53">
        <f>_xlfn.XLOOKUP($C947,[29]PSP!$C:$C,[29]PSP!$H:$H)</f>
        <v>21.09375</v>
      </c>
      <c r="I947" s="28">
        <f>_xlfn.XLOOKUP($C947,[29]PSP!$C:$C,[29]PSP!$I:$I)</f>
        <v>6164.64</v>
      </c>
      <c r="J947" s="28">
        <f t="shared" ref="J947:J955" si="3629">IF(LEFT(D947,6)="COT.IS",I947,I947*(1+$J$7))</f>
        <v>7253.931888000001</v>
      </c>
      <c r="K947" s="29"/>
      <c r="L947" s="54" t="str">
        <f>_xlfn.XLOOKUP($C947,[29]PSP!$C:$C,[29]PSP!$L:$L)</f>
        <v>0</v>
      </c>
      <c r="M947" s="27">
        <f>_xlfn.XLOOKUP($C947,[29]PSP!$C:$C,[29]PSP!$M:$M)</f>
        <v>292.25</v>
      </c>
      <c r="N947" s="28">
        <f t="shared" ref="N947:N955" si="3630">TRUNC(M947*L947,2)</f>
        <v>0</v>
      </c>
      <c r="O947" s="29"/>
      <c r="P947" s="54" t="str">
        <f>_xlfn.XLOOKUP($C947,[29]PSP!$C:$C,[29]PSP!$P:$P)</f>
        <v>0</v>
      </c>
      <c r="Q947" s="27">
        <f>_xlfn.XLOOKUP($C947,[29]PSP!$C:$C,[29]PSP!$Q:$Q)</f>
        <v>292.25</v>
      </c>
      <c r="R947" s="28">
        <f t="shared" ref="R947:R955" si="3631">TRUNC(Q947*P947,2)</f>
        <v>0</v>
      </c>
      <c r="S947" s="29"/>
      <c r="T947" s="54">
        <f>_xlfn.XLOOKUP($C947,[29]PSP!$C:$C,[29]PSP!$T:$T)</f>
        <v>2.34375</v>
      </c>
      <c r="U947" s="27">
        <f>_xlfn.XLOOKUP($C947,[29]PSP!$C:$C,[29]PSP!$U:$U)</f>
        <v>292.25</v>
      </c>
      <c r="V947" s="28">
        <f t="shared" ref="V947:V955" si="3632">TRUNC(U947*T947,2)</f>
        <v>684.96</v>
      </c>
      <c r="W947" s="29"/>
      <c r="X947" s="54" t="str">
        <f>_xlfn.XLOOKUP($C947,[29]PSP!$C:$C,[29]PSP!$X:$X)</f>
        <v>0</v>
      </c>
      <c r="Y947" s="27">
        <f>_xlfn.XLOOKUP($C947,[29]PSP!$C:$C,[29]PSP!$Y:$Y)</f>
        <v>292.25</v>
      </c>
      <c r="Z947" s="28">
        <f t="shared" ref="Z947:Z955" si="3633">TRUNC(Y947*X947,2)</f>
        <v>0</v>
      </c>
      <c r="AA947" s="29"/>
      <c r="AB947" s="54">
        <f>_xlfn.XLOOKUP($C947,[29]PSP!$C:$C,[29]PSP!$AB:$AB)</f>
        <v>2.34375</v>
      </c>
      <c r="AC947" s="27">
        <f>_xlfn.XLOOKUP($C947,[29]PSP!$C:$C,[29]PSP!$AC:$AC)</f>
        <v>292.25</v>
      </c>
      <c r="AD947" s="28">
        <f t="shared" ref="AD947:AD955" si="3634">TRUNC(AC947*AB947,2)</f>
        <v>684.96</v>
      </c>
      <c r="AE947" s="29"/>
      <c r="AF947" s="54" t="str">
        <f>_xlfn.XLOOKUP($C947,[29]PSP!$C:$C,[29]PSP!$AF:$AF)</f>
        <v>0</v>
      </c>
      <c r="AG947" s="27">
        <f>_xlfn.XLOOKUP($C947,[29]PSP!$C:$C,[29]PSP!$AG:$AG)</f>
        <v>292.25</v>
      </c>
      <c r="AH947" s="28">
        <f t="shared" ref="AH947:AH955" si="3635">TRUNC(AG947*AF947,2)</f>
        <v>0</v>
      </c>
      <c r="AI947" s="29"/>
      <c r="AJ947" s="54" t="str">
        <f>_xlfn.XLOOKUP($C947,[29]PSP!$C:$C,[29]PSP!$AJ:$AJ)</f>
        <v>0</v>
      </c>
      <c r="AK947" s="27">
        <f>_xlfn.XLOOKUP($C947,[29]PSP!$C:$C,[29]PSP!$AK:$AK)</f>
        <v>292.25</v>
      </c>
      <c r="AL947" s="28">
        <f t="shared" ref="AL947:AL955" si="3636">TRUNC(AK947*AJ947,2)</f>
        <v>0</v>
      </c>
      <c r="AM947" s="29"/>
      <c r="AN947" s="54">
        <f>_xlfn.XLOOKUP($C947,[29]PSP!$C:$C,[29]PSP!$AN:$AN)</f>
        <v>2.34375</v>
      </c>
      <c r="AO947" s="27">
        <f>_xlfn.XLOOKUP($C947,[29]PSP!$C:$C,[29]PSP!$AO:$AO)</f>
        <v>292.25</v>
      </c>
      <c r="AP947" s="28">
        <f t="shared" ref="AP947:AP955" si="3637">TRUNC(AO947*AN947,2)</f>
        <v>684.96</v>
      </c>
      <c r="AQ947" s="29"/>
      <c r="AR947" s="54" t="str">
        <f>_xlfn.XLOOKUP($C947,[29]PSP!$C:$C,[29]PSP!$AR:$AR)</f>
        <v>0</v>
      </c>
      <c r="AS947" s="27">
        <f>_xlfn.XLOOKUP($C947,[29]PSP!$C:$C,[29]PSP!$AS:$AS)</f>
        <v>292.25</v>
      </c>
      <c r="AT947" s="28">
        <f t="shared" ref="AT947:AT955" si="3638">TRUNC(AS947*AR947,2)</f>
        <v>0</v>
      </c>
      <c r="AU947" s="29"/>
      <c r="AV947" s="54" t="str">
        <f>_xlfn.XLOOKUP($C947,[29]PSP!$C:$C,[29]PSP!$AV:$AV)</f>
        <v>0</v>
      </c>
      <c r="AW947" s="27">
        <f>_xlfn.XLOOKUP($C947,[29]PSP!$C:$C,[29]PSP!$AW:$AW)</f>
        <v>292.25</v>
      </c>
      <c r="AX947" s="28">
        <f t="shared" ref="AX947:AX955" si="3639">TRUNC(AW947*AV947,2)</f>
        <v>0</v>
      </c>
      <c r="AY947" s="29"/>
      <c r="AZ947" s="54">
        <f>_xlfn.XLOOKUP($C947,[29]PSP!$C:$C,[29]PSP!$AZ:$AZ)</f>
        <v>2.34375</v>
      </c>
      <c r="BA947" s="27">
        <f>_xlfn.XLOOKUP($C947,[29]PSP!$C:$C,[29]PSP!$BA:$BA)</f>
        <v>292.25</v>
      </c>
      <c r="BB947" s="28">
        <f t="shared" ref="BB947:BB955" si="3640">TRUNC(BA947*AZ947,2)</f>
        <v>684.96</v>
      </c>
      <c r="BC947" s="29"/>
      <c r="BD947" s="54">
        <f>_xlfn.XLOOKUP($C947,[29]PSP!$C:$C,[29]PSP!$BD:$BD)</f>
        <v>2.34375</v>
      </c>
      <c r="BE947" s="27">
        <f>_xlfn.XLOOKUP($C947,[29]PSP!$C:$C,[29]PSP!$BE:$BE)</f>
        <v>292.25</v>
      </c>
      <c r="BF947" s="28">
        <f t="shared" ref="BF947:BF955" si="3641">TRUNC(BE947*BD947,2)</f>
        <v>684.96</v>
      </c>
      <c r="BG947" s="29"/>
      <c r="BH947" s="54" t="str">
        <f>_xlfn.XLOOKUP($C947,[29]PSP!$C:$C,[29]PSP!$BH:$BH)</f>
        <v>0</v>
      </c>
      <c r="BI947" s="27">
        <f>_xlfn.XLOOKUP($C947,[29]PSP!$C:$C,[29]PSP!$BI:$BI)</f>
        <v>292.25</v>
      </c>
      <c r="BJ947" s="28">
        <f t="shared" ref="BJ947:BJ955" si="3642">TRUNC(BI947*BH947,2)</f>
        <v>0</v>
      </c>
      <c r="BK947" s="29"/>
      <c r="BL947" s="54" t="str">
        <f>_xlfn.XLOOKUP($C947,[29]PSP!$C:$C,[29]PSP!$BL:$BL)</f>
        <v>0</v>
      </c>
      <c r="BM947" s="27">
        <f>_xlfn.XLOOKUP($C947,[29]PSP!$C:$C,[29]PSP!$BM:$BM)</f>
        <v>292.25</v>
      </c>
      <c r="BN947" s="28">
        <f t="shared" ref="BN947:BN955" si="3643">TRUNC(BM947*BL947,2)</f>
        <v>0</v>
      </c>
      <c r="BO947" s="29"/>
      <c r="BP947" s="54">
        <f>_xlfn.XLOOKUP($C947,[29]PSP!$C:$C,[29]PSP!$BP:$BP)</f>
        <v>2.34375</v>
      </c>
      <c r="BQ947" s="27">
        <f>_xlfn.XLOOKUP($C947,[29]PSP!$C:$C,[29]PSP!$BQ:$BQ)</f>
        <v>292.25</v>
      </c>
      <c r="BR947" s="28">
        <f t="shared" ref="BR947:BR955" si="3644">TRUNC(BQ947*BP947,2)</f>
        <v>684.96</v>
      </c>
      <c r="BS947" s="29"/>
      <c r="BT947" s="54" t="str">
        <f>_xlfn.XLOOKUP($C947,[29]PSP!$C:$C,[29]PSP!$BT:$BT)</f>
        <v>0</v>
      </c>
      <c r="BU947" s="27">
        <f>_xlfn.XLOOKUP($C947,[29]PSP!$C:$C,[29]PSP!$BU:$BU)</f>
        <v>292.25</v>
      </c>
      <c r="BV947" s="28">
        <f t="shared" ref="BV947:BV955" si="3645">TRUNC(BU947*BT947,2)</f>
        <v>0</v>
      </c>
      <c r="BW947" s="29"/>
      <c r="BX947" s="54" t="str">
        <f>_xlfn.XLOOKUP($C947,[29]PSP!$C:$C,[29]PSP!$BX:$BX)</f>
        <v>0</v>
      </c>
      <c r="BY947" s="27">
        <f>_xlfn.XLOOKUP($C947,[29]PSP!$C:$C,[29]PSP!$BY:$BY)</f>
        <v>292.25</v>
      </c>
      <c r="BZ947" s="28">
        <f t="shared" ref="BZ947:BZ955" si="3646">TRUNC(BY947*BX947,2)</f>
        <v>0</v>
      </c>
      <c r="CA947" s="29"/>
      <c r="CB947" s="54">
        <f>_xlfn.XLOOKUP($C947,[29]PSP!$C:$C,[29]PSP!$CB:$CB)</f>
        <v>2.34375</v>
      </c>
      <c r="CC947" s="27">
        <f>_xlfn.XLOOKUP($C947,[29]PSP!$C:$C,[29]PSP!$CC:$CC)</f>
        <v>292.25</v>
      </c>
      <c r="CD947" s="28">
        <f t="shared" ref="CD947:CD955" si="3647">TRUNC(CC947*CB947,2)</f>
        <v>684.96</v>
      </c>
      <c r="CE947" s="29"/>
      <c r="CF947" s="54">
        <f>_xlfn.XLOOKUP($C947,[29]PSP!$C:$C,[29]PSP!$CF:$CF)</f>
        <v>4.6875</v>
      </c>
      <c r="CG947" s="27">
        <f>_xlfn.XLOOKUP($C947,[29]PSP!$C:$C,[29]PSP!$CG:$CG)</f>
        <v>292.25</v>
      </c>
      <c r="CH947" s="28">
        <f t="shared" ref="CH947:CH955" si="3648">TRUNC(CG947*CF947,2)</f>
        <v>1369.92</v>
      </c>
      <c r="CI947" s="29"/>
      <c r="CJ947" s="54" t="str">
        <f>_xlfn.XLOOKUP($C947,[29]PSP!$C:$C,[29]PSP!$CJ:$CJ)</f>
        <v>0</v>
      </c>
      <c r="CK947" s="27">
        <f>_xlfn.XLOOKUP($C947,[29]PSP!$C:$C,[29]PSP!$CK:$CK)</f>
        <v>292.25</v>
      </c>
      <c r="CL947" s="28">
        <f t="shared" ref="CL947:CL955" si="3649">TRUNC(CK947*CJ947,2)</f>
        <v>0</v>
      </c>
      <c r="CM947" s="29"/>
      <c r="CN947" s="54" t="str">
        <f>_xlfn.XLOOKUP($C947,[29]PSP!$C:$C,[29]PSP!$CN:$CN)</f>
        <v>0</v>
      </c>
      <c r="CO947" s="27">
        <f>_xlfn.XLOOKUP($C947,[29]PSP!$C:$C,[29]PSP!$CO:$CO)</f>
        <v>292.25</v>
      </c>
      <c r="CP947" s="28">
        <f t="shared" ref="CP947:CP955" si="3650">TRUNC(CO947*CN947,2)</f>
        <v>0</v>
      </c>
      <c r="CQ947" s="29"/>
      <c r="CR947" s="54" t="str">
        <f>_xlfn.XLOOKUP($C947,[29]PSP!$C:$C,[29]PSP!$CR:$CR)</f>
        <v>0</v>
      </c>
      <c r="CS947" s="27">
        <f>_xlfn.XLOOKUP($C947,[29]PSP!$C:$C,[29]PSP!$CS:$CS)</f>
        <v>292.25</v>
      </c>
      <c r="CT947" s="28">
        <f t="shared" ref="CT947:CT955" si="3651">TRUNC(CS947*CR947,2)</f>
        <v>0</v>
      </c>
      <c r="CU947" s="29"/>
      <c r="CV947" s="54" t="str">
        <f>_xlfn.XLOOKUP($C947,[29]PSP!$C:$C,[29]PSP!$CV:$CV)</f>
        <v>0</v>
      </c>
      <c r="CW947" s="27">
        <f>_xlfn.XLOOKUP($C947,[29]PSP!$C:$C,[29]PSP!$CW:$CW)</f>
        <v>292.25</v>
      </c>
      <c r="CX947" s="28">
        <f t="shared" ref="CX947:CX955" si="3652">TRUNC(CW947*CV947,2)</f>
        <v>0</v>
      </c>
      <c r="CY947" s="29"/>
      <c r="CZ947" s="54" t="str">
        <f>_xlfn.XLOOKUP($C947,[29]PSP!$C:$C,[29]PSP!$CZ:$CZ)</f>
        <v>0</v>
      </c>
      <c r="DA947" s="27">
        <f>_xlfn.XLOOKUP($C947,[29]PSP!$C:$C,[29]PSP!$DA:$DA)</f>
        <v>292.25</v>
      </c>
      <c r="DB947" s="28">
        <f t="shared" ref="DB947:DB955" si="3653">TRUNC(DA947*CZ947,2)</f>
        <v>0</v>
      </c>
      <c r="DC947" s="29"/>
      <c r="DD947" s="54" t="str">
        <f>_xlfn.XLOOKUP($C947,[29]PSP!$C:$C,[29]PSP!$DD:$DD)</f>
        <v>0</v>
      </c>
      <c r="DE947" s="27">
        <f>_xlfn.XLOOKUP($C947,[29]PSP!$C:$C,[29]PSP!$DE:$DE)</f>
        <v>292.25</v>
      </c>
      <c r="DF947" s="28">
        <f t="shared" ref="DF947:DF955" si="3654">TRUNC(DE947*DD947,2)</f>
        <v>0</v>
      </c>
      <c r="DG947" s="29"/>
      <c r="DH947" s="54" t="str">
        <f>_xlfn.XLOOKUP($C947,[29]PSP!$C:$C,[29]PSP!$DH:$DH)</f>
        <v>0</v>
      </c>
      <c r="DI947" s="27">
        <f>_xlfn.XLOOKUP($C947,[29]PSP!$C:$C,[29]PSP!$DI:$DI)</f>
        <v>292.25</v>
      </c>
      <c r="DJ947" s="28">
        <f t="shared" ref="DJ947:DJ955" si="3655">TRUNC(DI947*DH947,2)</f>
        <v>0</v>
      </c>
      <c r="DK947" s="29"/>
      <c r="DL947" s="54" t="str">
        <f>_xlfn.XLOOKUP($C947,[29]PSP!$C:$C,[29]PSP!$DL:$DL)</f>
        <v>0</v>
      </c>
      <c r="DM947" s="27">
        <f>_xlfn.XLOOKUP($C947,[29]PSP!$C:$C,[29]PSP!$DM:$DM)</f>
        <v>292.25</v>
      </c>
      <c r="DN947" s="28">
        <f t="shared" ref="DN947:DN955" si="3656">TRUNC(DM947*DL947,2)</f>
        <v>0</v>
      </c>
      <c r="DO947" s="29"/>
      <c r="DP947" s="54" t="str">
        <f>_xlfn.XLOOKUP($C947,[29]PSP!$C:$C,[29]PSP!$DP:$DP)</f>
        <v>0</v>
      </c>
      <c r="DQ947" s="27">
        <f>_xlfn.XLOOKUP($C947,[29]PSP!$C:$C,[29]PSP!$DQ:$DQ)</f>
        <v>292.25</v>
      </c>
      <c r="DR947" s="28">
        <f t="shared" ref="DR947:DR955" si="3657">TRUNC(DQ947*DP947,2)</f>
        <v>0</v>
      </c>
      <c r="DS947" s="29"/>
      <c r="DT947" s="54" t="str">
        <f>_xlfn.XLOOKUP($C947,[29]PSP!$C:$C,[29]PSP!$DT:$DT)</f>
        <v>0</v>
      </c>
      <c r="DU947" s="27">
        <f>_xlfn.XLOOKUP($C947,[29]PSP!$C:$C,[29]PSP!$DU:$DU)</f>
        <v>292.25</v>
      </c>
      <c r="DV947" s="28">
        <f t="shared" ref="DV947:DV955" si="3658">TRUNC(DU947*DT947,2)</f>
        <v>0</v>
      </c>
      <c r="DW947" s="29"/>
      <c r="DX947" s="54" t="str">
        <f>_xlfn.XLOOKUP($C947,[29]PSP!$C:$C,[29]PSP!$DX:$DX)</f>
        <v>0</v>
      </c>
      <c r="DY947" s="27">
        <f>_xlfn.XLOOKUP($C947,[29]PSP!$C:$C,[29]PSP!$DY:$DY)</f>
        <v>292.25</v>
      </c>
      <c r="DZ947" s="28">
        <f t="shared" ref="DZ947:DZ955" si="3659">TRUNC(DY947*DX947,2)</f>
        <v>0</v>
      </c>
      <c r="EA947" s="29"/>
      <c r="EB947" s="54" t="str">
        <f>_xlfn.XLOOKUP($C947,[29]PSP!$C:$C,[29]PSP!$EB:$EB)</f>
        <v>0</v>
      </c>
      <c r="EC947" s="27">
        <f>_xlfn.XLOOKUP($C947,[29]PSP!$C:$C,[29]PSP!$EC:$EC)</f>
        <v>292.25</v>
      </c>
      <c r="ED947" s="28">
        <f t="shared" ref="ED947:ED955" si="3660">TRUNC(EC947*EB947,2)</f>
        <v>0</v>
      </c>
      <c r="EE947" s="29"/>
      <c r="EF947" s="54" t="str">
        <f>_xlfn.XLOOKUP($C947,[29]PSP!$C:$C,[29]PSP!$EF:$EF)</f>
        <v>0</v>
      </c>
      <c r="EG947" s="27">
        <f>_xlfn.XLOOKUP($C947,[29]PSP!$C:$C,[29]PSP!$EG:$EG)</f>
        <v>292.25</v>
      </c>
      <c r="EH947" s="28">
        <f t="shared" ref="EH947:EH955" si="3661">TRUNC(EG947*EF947,2)</f>
        <v>0</v>
      </c>
      <c r="EI947" s="29"/>
      <c r="EJ947" s="54" t="str">
        <f>_xlfn.XLOOKUP($C947,[29]PSP!$C:$C,[29]PSP!$EJ:$EJ)</f>
        <v>0</v>
      </c>
      <c r="EK947" s="27">
        <f>_xlfn.XLOOKUP($C947,[29]PSP!$C:$C,[29]PSP!$EK:$EK)</f>
        <v>292.25</v>
      </c>
      <c r="EL947" s="28">
        <f t="shared" ref="EL947:EL955" si="3662">TRUNC(EK947*EJ947,2)</f>
        <v>0</v>
      </c>
      <c r="EM947" s="29"/>
      <c r="EN947" s="108"/>
      <c r="EO947" s="29">
        <f t="shared" si="3459"/>
        <v>6164.64</v>
      </c>
      <c r="EP947" s="29">
        <f t="shared" si="3423"/>
        <v>6164.64</v>
      </c>
      <c r="EQ947" s="4" t="b">
        <f t="shared" si="3424"/>
        <v>1</v>
      </c>
      <c r="ES947" s="118">
        <f t="shared" si="3594"/>
        <v>1.1767000000000001</v>
      </c>
    </row>
    <row r="948" spans="3:149" ht="21" x14ac:dyDescent="0.25">
      <c r="C948" s="24" t="s">
        <v>1035</v>
      </c>
      <c r="D948" s="43">
        <f>_xlfn.XLOOKUP($C948,[29]PSP!$C:$C,[29]PSP!$D:$D)</f>
        <v>1106280</v>
      </c>
      <c r="E948" s="24" t="str">
        <f>_xlfn.XLOOKUP($C948,[29]PSP!$C:$C,[29]PSP!$E:$E)</f>
        <v>SICRO SERVIÇO</v>
      </c>
      <c r="F948" s="25" t="str">
        <f>_xlfn.XLOOKUP($C948,[29]PSP!$C:$C,[29]PSP!$F:$F)</f>
        <v>CONCRETO PARA BOMBEAMENTO FCK = 30 MPA - CONFECÇÃO EM CENTRAL DOSADORA DE 30 M³/H - AREIA E BRITA COMERCIAIS</v>
      </c>
      <c r="G948" s="26" t="str">
        <f>_xlfn.XLOOKUP($C948,[29]PSP!$C:$C,[29]PSP!$G:$G)</f>
        <v>M³</v>
      </c>
      <c r="H948" s="53">
        <f>_xlfn.XLOOKUP($C948,[29]PSP!$C:$C,[29]PSP!$H:$H)</f>
        <v>704.7</v>
      </c>
      <c r="I948" s="28">
        <f>_xlfn.XLOOKUP($C948,[29]PSP!$C:$C,[29]PSP!$I:$I)</f>
        <v>190867.96000000002</v>
      </c>
      <c r="J948" s="28">
        <f t="shared" si="3629"/>
        <v>224594.32853200004</v>
      </c>
      <c r="K948" s="29"/>
      <c r="L948" s="54" t="str">
        <f>_xlfn.XLOOKUP($C948,[29]PSP!$C:$C,[29]PSP!$L:$L)</f>
        <v>0</v>
      </c>
      <c r="M948" s="27">
        <f>_xlfn.XLOOKUP($C948,[29]PSP!$C:$C,[29]PSP!$M:$M)</f>
        <v>270.85000000000002</v>
      </c>
      <c r="N948" s="28">
        <f t="shared" si="3630"/>
        <v>0</v>
      </c>
      <c r="O948" s="29"/>
      <c r="P948" s="54" t="str">
        <f>_xlfn.XLOOKUP($C948,[29]PSP!$C:$C,[29]PSP!$P:$P)</f>
        <v>0</v>
      </c>
      <c r="Q948" s="27">
        <f>_xlfn.XLOOKUP($C948,[29]PSP!$C:$C,[29]PSP!$Q:$Q)</f>
        <v>270.85000000000002</v>
      </c>
      <c r="R948" s="28">
        <f t="shared" si="3631"/>
        <v>0</v>
      </c>
      <c r="S948" s="29"/>
      <c r="T948" s="54">
        <f>_xlfn.XLOOKUP($C948,[29]PSP!$C:$C,[29]PSP!$T:$T)</f>
        <v>78.3</v>
      </c>
      <c r="U948" s="27">
        <f>_xlfn.XLOOKUP($C948,[29]PSP!$C:$C,[29]PSP!$U:$U)</f>
        <v>270.85000000000002</v>
      </c>
      <c r="V948" s="28">
        <f t="shared" si="3632"/>
        <v>21207.55</v>
      </c>
      <c r="W948" s="29"/>
      <c r="X948" s="54" t="str">
        <f>_xlfn.XLOOKUP($C948,[29]PSP!$C:$C,[29]PSP!$X:$X)</f>
        <v>0</v>
      </c>
      <c r="Y948" s="27">
        <f>_xlfn.XLOOKUP($C948,[29]PSP!$C:$C,[29]PSP!$Y:$Y)</f>
        <v>270.85000000000002</v>
      </c>
      <c r="Z948" s="28">
        <f t="shared" si="3633"/>
        <v>0</v>
      </c>
      <c r="AA948" s="29"/>
      <c r="AB948" s="54">
        <f>_xlfn.XLOOKUP($C948,[29]PSP!$C:$C,[29]PSP!$AB:$AB)</f>
        <v>78.3</v>
      </c>
      <c r="AC948" s="27">
        <f>_xlfn.XLOOKUP($C948,[29]PSP!$C:$C,[29]PSP!$AC:$AC)</f>
        <v>270.85000000000002</v>
      </c>
      <c r="AD948" s="28">
        <f t="shared" si="3634"/>
        <v>21207.55</v>
      </c>
      <c r="AE948" s="29"/>
      <c r="AF948" s="54" t="str">
        <f>_xlfn.XLOOKUP($C948,[29]PSP!$C:$C,[29]PSP!$AF:$AF)</f>
        <v>0</v>
      </c>
      <c r="AG948" s="27">
        <f>_xlfn.XLOOKUP($C948,[29]PSP!$C:$C,[29]PSP!$AG:$AG)</f>
        <v>270.85000000000002</v>
      </c>
      <c r="AH948" s="28">
        <f t="shared" si="3635"/>
        <v>0</v>
      </c>
      <c r="AI948" s="29"/>
      <c r="AJ948" s="54" t="str">
        <f>_xlfn.XLOOKUP($C948,[29]PSP!$C:$C,[29]PSP!$AJ:$AJ)</f>
        <v>0</v>
      </c>
      <c r="AK948" s="27">
        <f>_xlfn.XLOOKUP($C948,[29]PSP!$C:$C,[29]PSP!$AK:$AK)</f>
        <v>270.85000000000002</v>
      </c>
      <c r="AL948" s="28">
        <f t="shared" si="3636"/>
        <v>0</v>
      </c>
      <c r="AM948" s="29"/>
      <c r="AN948" s="54">
        <f>_xlfn.XLOOKUP($C948,[29]PSP!$C:$C,[29]PSP!$AN:$AN)</f>
        <v>78.3</v>
      </c>
      <c r="AO948" s="27">
        <f>_xlfn.XLOOKUP($C948,[29]PSP!$C:$C,[29]PSP!$AO:$AO)</f>
        <v>270.85000000000002</v>
      </c>
      <c r="AP948" s="28">
        <f t="shared" si="3637"/>
        <v>21207.55</v>
      </c>
      <c r="AQ948" s="29"/>
      <c r="AR948" s="54" t="str">
        <f>_xlfn.XLOOKUP($C948,[29]PSP!$C:$C,[29]PSP!$AR:$AR)</f>
        <v>0</v>
      </c>
      <c r="AS948" s="27">
        <f>_xlfn.XLOOKUP($C948,[29]PSP!$C:$C,[29]PSP!$AS:$AS)</f>
        <v>270.85000000000002</v>
      </c>
      <c r="AT948" s="28">
        <f t="shared" si="3638"/>
        <v>0</v>
      </c>
      <c r="AU948" s="29"/>
      <c r="AV948" s="54" t="str">
        <f>_xlfn.XLOOKUP($C948,[29]PSP!$C:$C,[29]PSP!$AV:$AV)</f>
        <v>0</v>
      </c>
      <c r="AW948" s="27">
        <f>_xlfn.XLOOKUP($C948,[29]PSP!$C:$C,[29]PSP!$AW:$AW)</f>
        <v>270.85000000000002</v>
      </c>
      <c r="AX948" s="28">
        <f t="shared" si="3639"/>
        <v>0</v>
      </c>
      <c r="AY948" s="29"/>
      <c r="AZ948" s="54">
        <f>_xlfn.XLOOKUP($C948,[29]PSP!$C:$C,[29]PSP!$AZ:$AZ)</f>
        <v>78.3</v>
      </c>
      <c r="BA948" s="27">
        <f>_xlfn.XLOOKUP($C948,[29]PSP!$C:$C,[29]PSP!$BA:$BA)</f>
        <v>270.85000000000002</v>
      </c>
      <c r="BB948" s="28">
        <f t="shared" si="3640"/>
        <v>21207.55</v>
      </c>
      <c r="BC948" s="29"/>
      <c r="BD948" s="54">
        <f>_xlfn.XLOOKUP($C948,[29]PSP!$C:$C,[29]PSP!$BD:$BD)</f>
        <v>78.3</v>
      </c>
      <c r="BE948" s="27">
        <f>_xlfn.XLOOKUP($C948,[29]PSP!$C:$C,[29]PSP!$BE:$BE)</f>
        <v>270.85000000000002</v>
      </c>
      <c r="BF948" s="28">
        <f t="shared" si="3641"/>
        <v>21207.55</v>
      </c>
      <c r="BG948" s="29"/>
      <c r="BH948" s="54" t="str">
        <f>_xlfn.XLOOKUP($C948,[29]PSP!$C:$C,[29]PSP!$BH:$BH)</f>
        <v>0</v>
      </c>
      <c r="BI948" s="27">
        <f>_xlfn.XLOOKUP($C948,[29]PSP!$C:$C,[29]PSP!$BI:$BI)</f>
        <v>270.85000000000002</v>
      </c>
      <c r="BJ948" s="28">
        <f t="shared" si="3642"/>
        <v>0</v>
      </c>
      <c r="BK948" s="29"/>
      <c r="BL948" s="54" t="str">
        <f>_xlfn.XLOOKUP($C948,[29]PSP!$C:$C,[29]PSP!$BL:$BL)</f>
        <v>0</v>
      </c>
      <c r="BM948" s="27">
        <f>_xlfn.XLOOKUP($C948,[29]PSP!$C:$C,[29]PSP!$BM:$BM)</f>
        <v>270.85000000000002</v>
      </c>
      <c r="BN948" s="28">
        <f t="shared" si="3643"/>
        <v>0</v>
      </c>
      <c r="BO948" s="29"/>
      <c r="BP948" s="54">
        <f>_xlfn.XLOOKUP($C948,[29]PSP!$C:$C,[29]PSP!$BP:$BP)</f>
        <v>78.3</v>
      </c>
      <c r="BQ948" s="27">
        <f>_xlfn.XLOOKUP($C948,[29]PSP!$C:$C,[29]PSP!$BQ:$BQ)</f>
        <v>270.85000000000002</v>
      </c>
      <c r="BR948" s="28">
        <f t="shared" si="3644"/>
        <v>21207.55</v>
      </c>
      <c r="BS948" s="29"/>
      <c r="BT948" s="54" t="str">
        <f>_xlfn.XLOOKUP($C948,[29]PSP!$C:$C,[29]PSP!$BT:$BT)</f>
        <v>0</v>
      </c>
      <c r="BU948" s="27">
        <f>_xlfn.XLOOKUP($C948,[29]PSP!$C:$C,[29]PSP!$BU:$BU)</f>
        <v>270.85000000000002</v>
      </c>
      <c r="BV948" s="28">
        <f t="shared" si="3645"/>
        <v>0</v>
      </c>
      <c r="BW948" s="29"/>
      <c r="BX948" s="54" t="str">
        <f>_xlfn.XLOOKUP($C948,[29]PSP!$C:$C,[29]PSP!$BX:$BX)</f>
        <v>0</v>
      </c>
      <c r="BY948" s="27">
        <f>_xlfn.XLOOKUP($C948,[29]PSP!$C:$C,[29]PSP!$BY:$BY)</f>
        <v>270.85000000000002</v>
      </c>
      <c r="BZ948" s="28">
        <f t="shared" si="3646"/>
        <v>0</v>
      </c>
      <c r="CA948" s="29"/>
      <c r="CB948" s="54">
        <f>_xlfn.XLOOKUP($C948,[29]PSP!$C:$C,[29]PSP!$CB:$CB)</f>
        <v>78.3</v>
      </c>
      <c r="CC948" s="27">
        <f>_xlfn.XLOOKUP($C948,[29]PSP!$C:$C,[29]PSP!$CC:$CC)</f>
        <v>270.85000000000002</v>
      </c>
      <c r="CD948" s="28">
        <f t="shared" si="3647"/>
        <v>21207.55</v>
      </c>
      <c r="CE948" s="29"/>
      <c r="CF948" s="54">
        <f>_xlfn.XLOOKUP($C948,[29]PSP!$C:$C,[29]PSP!$CF:$CF)</f>
        <v>156.6</v>
      </c>
      <c r="CG948" s="27">
        <f>_xlfn.XLOOKUP($C948,[29]PSP!$C:$C,[29]PSP!$CG:$CG)</f>
        <v>270.85000000000002</v>
      </c>
      <c r="CH948" s="28">
        <f t="shared" si="3648"/>
        <v>42415.11</v>
      </c>
      <c r="CI948" s="29"/>
      <c r="CJ948" s="54" t="str">
        <f>_xlfn.XLOOKUP($C948,[29]PSP!$C:$C,[29]PSP!$CJ:$CJ)</f>
        <v>0</v>
      </c>
      <c r="CK948" s="27">
        <f>_xlfn.XLOOKUP($C948,[29]PSP!$C:$C,[29]PSP!$CK:$CK)</f>
        <v>270.85000000000002</v>
      </c>
      <c r="CL948" s="28">
        <f t="shared" si="3649"/>
        <v>0</v>
      </c>
      <c r="CM948" s="29"/>
      <c r="CN948" s="54" t="str">
        <f>_xlfn.XLOOKUP($C948,[29]PSP!$C:$C,[29]PSP!$CN:$CN)</f>
        <v>0</v>
      </c>
      <c r="CO948" s="27">
        <f>_xlfn.XLOOKUP($C948,[29]PSP!$C:$C,[29]PSP!$CO:$CO)</f>
        <v>270.85000000000002</v>
      </c>
      <c r="CP948" s="28">
        <f t="shared" si="3650"/>
        <v>0</v>
      </c>
      <c r="CQ948" s="29"/>
      <c r="CR948" s="54" t="str">
        <f>_xlfn.XLOOKUP($C948,[29]PSP!$C:$C,[29]PSP!$CR:$CR)</f>
        <v>0</v>
      </c>
      <c r="CS948" s="27">
        <f>_xlfn.XLOOKUP($C948,[29]PSP!$C:$C,[29]PSP!$CS:$CS)</f>
        <v>270.85000000000002</v>
      </c>
      <c r="CT948" s="28">
        <f t="shared" si="3651"/>
        <v>0</v>
      </c>
      <c r="CU948" s="29"/>
      <c r="CV948" s="54" t="str">
        <f>_xlfn.XLOOKUP($C948,[29]PSP!$C:$C,[29]PSP!$CV:$CV)</f>
        <v>0</v>
      </c>
      <c r="CW948" s="27">
        <f>_xlfn.XLOOKUP($C948,[29]PSP!$C:$C,[29]PSP!$CW:$CW)</f>
        <v>270.85000000000002</v>
      </c>
      <c r="CX948" s="28">
        <f t="shared" si="3652"/>
        <v>0</v>
      </c>
      <c r="CY948" s="29"/>
      <c r="CZ948" s="54" t="str">
        <f>_xlfn.XLOOKUP($C948,[29]PSP!$C:$C,[29]PSP!$CZ:$CZ)</f>
        <v>0</v>
      </c>
      <c r="DA948" s="27">
        <f>_xlfn.XLOOKUP($C948,[29]PSP!$C:$C,[29]PSP!$DA:$DA)</f>
        <v>270.85000000000002</v>
      </c>
      <c r="DB948" s="28">
        <f t="shared" si="3653"/>
        <v>0</v>
      </c>
      <c r="DC948" s="29"/>
      <c r="DD948" s="54" t="str">
        <f>_xlfn.XLOOKUP($C948,[29]PSP!$C:$C,[29]PSP!$DD:$DD)</f>
        <v>0</v>
      </c>
      <c r="DE948" s="27">
        <f>_xlfn.XLOOKUP($C948,[29]PSP!$C:$C,[29]PSP!$DE:$DE)</f>
        <v>270.85000000000002</v>
      </c>
      <c r="DF948" s="28">
        <f t="shared" si="3654"/>
        <v>0</v>
      </c>
      <c r="DG948" s="29"/>
      <c r="DH948" s="54" t="str">
        <f>_xlfn.XLOOKUP($C948,[29]PSP!$C:$C,[29]PSP!$DH:$DH)</f>
        <v>0</v>
      </c>
      <c r="DI948" s="27">
        <f>_xlfn.XLOOKUP($C948,[29]PSP!$C:$C,[29]PSP!$DI:$DI)</f>
        <v>270.85000000000002</v>
      </c>
      <c r="DJ948" s="28">
        <f t="shared" si="3655"/>
        <v>0</v>
      </c>
      <c r="DK948" s="29"/>
      <c r="DL948" s="54" t="str">
        <f>_xlfn.XLOOKUP($C948,[29]PSP!$C:$C,[29]PSP!$DL:$DL)</f>
        <v>0</v>
      </c>
      <c r="DM948" s="27">
        <f>_xlfn.XLOOKUP($C948,[29]PSP!$C:$C,[29]PSP!$DM:$DM)</f>
        <v>270.85000000000002</v>
      </c>
      <c r="DN948" s="28">
        <f t="shared" si="3656"/>
        <v>0</v>
      </c>
      <c r="DO948" s="29"/>
      <c r="DP948" s="54" t="str">
        <f>_xlfn.XLOOKUP($C948,[29]PSP!$C:$C,[29]PSP!$DP:$DP)</f>
        <v>0</v>
      </c>
      <c r="DQ948" s="27">
        <f>_xlfn.XLOOKUP($C948,[29]PSP!$C:$C,[29]PSP!$DQ:$DQ)</f>
        <v>270.85000000000002</v>
      </c>
      <c r="DR948" s="28">
        <f t="shared" si="3657"/>
        <v>0</v>
      </c>
      <c r="DS948" s="29"/>
      <c r="DT948" s="54" t="str">
        <f>_xlfn.XLOOKUP($C948,[29]PSP!$C:$C,[29]PSP!$DT:$DT)</f>
        <v>0</v>
      </c>
      <c r="DU948" s="27">
        <f>_xlfn.XLOOKUP($C948,[29]PSP!$C:$C,[29]PSP!$DU:$DU)</f>
        <v>270.85000000000002</v>
      </c>
      <c r="DV948" s="28">
        <f t="shared" si="3658"/>
        <v>0</v>
      </c>
      <c r="DW948" s="29"/>
      <c r="DX948" s="54" t="str">
        <f>_xlfn.XLOOKUP($C948,[29]PSP!$C:$C,[29]PSP!$DX:$DX)</f>
        <v>0</v>
      </c>
      <c r="DY948" s="27">
        <f>_xlfn.XLOOKUP($C948,[29]PSP!$C:$C,[29]PSP!$DY:$DY)</f>
        <v>270.85000000000002</v>
      </c>
      <c r="DZ948" s="28">
        <f t="shared" si="3659"/>
        <v>0</v>
      </c>
      <c r="EA948" s="29"/>
      <c r="EB948" s="54" t="str">
        <f>_xlfn.XLOOKUP($C948,[29]PSP!$C:$C,[29]PSP!$EB:$EB)</f>
        <v>0</v>
      </c>
      <c r="EC948" s="27">
        <f>_xlfn.XLOOKUP($C948,[29]PSP!$C:$C,[29]PSP!$EC:$EC)</f>
        <v>270.85000000000002</v>
      </c>
      <c r="ED948" s="28">
        <f t="shared" si="3660"/>
        <v>0</v>
      </c>
      <c r="EE948" s="29"/>
      <c r="EF948" s="54" t="str">
        <f>_xlfn.XLOOKUP($C948,[29]PSP!$C:$C,[29]PSP!$EF:$EF)</f>
        <v>0</v>
      </c>
      <c r="EG948" s="27">
        <f>_xlfn.XLOOKUP($C948,[29]PSP!$C:$C,[29]PSP!$EG:$EG)</f>
        <v>270.85000000000002</v>
      </c>
      <c r="EH948" s="28">
        <f t="shared" si="3661"/>
        <v>0</v>
      </c>
      <c r="EI948" s="29"/>
      <c r="EJ948" s="54" t="str">
        <f>_xlfn.XLOOKUP($C948,[29]PSP!$C:$C,[29]PSP!$EJ:$EJ)</f>
        <v>0</v>
      </c>
      <c r="EK948" s="27">
        <f>_xlfn.XLOOKUP($C948,[29]PSP!$C:$C,[29]PSP!$EK:$EK)</f>
        <v>270.85000000000002</v>
      </c>
      <c r="EL948" s="28">
        <f t="shared" si="3662"/>
        <v>0</v>
      </c>
      <c r="EM948" s="29"/>
      <c r="EN948" s="108"/>
      <c r="EO948" s="29">
        <f t="shared" si="3459"/>
        <v>190867.96</v>
      </c>
      <c r="EP948" s="29">
        <f t="shared" si="3423"/>
        <v>190867.96000000002</v>
      </c>
      <c r="EQ948" s="4" t="b">
        <f t="shared" si="3424"/>
        <v>1</v>
      </c>
      <c r="ES948" s="118">
        <f t="shared" si="3594"/>
        <v>1.1767000000000001</v>
      </c>
    </row>
    <row r="949" spans="3:149" ht="21" x14ac:dyDescent="0.25">
      <c r="C949" s="24" t="s">
        <v>1036</v>
      </c>
      <c r="D949" s="43">
        <f>_xlfn.XLOOKUP($C949,[29]PSP!$C:$C,[29]PSP!$D:$D)</f>
        <v>1106128</v>
      </c>
      <c r="E949" s="24" t="str">
        <f>_xlfn.XLOOKUP($C949,[29]PSP!$C:$C,[29]PSP!$E:$E)</f>
        <v>SICRO SERVIÇO</v>
      </c>
      <c r="F949" s="25" t="str">
        <f>_xlfn.XLOOKUP($C949,[29]PSP!$C:$C,[29]PSP!$F:$F)</f>
        <v>LANÇAMENTO MECÂNICO DE CONCRETO COM BOMBA REBOCÁVEL COM CAPACIDADE DE 41 M³/H - CONFECÇÃO EM CENTRAL DOSADORA DE 40 M³/H</v>
      </c>
      <c r="G949" s="26" t="str">
        <f>_xlfn.XLOOKUP($C949,[29]PSP!$C:$C,[29]PSP!$G:$G)</f>
        <v>M³</v>
      </c>
      <c r="H949" s="53">
        <f>_xlfn.XLOOKUP($C949,[29]PSP!$C:$C,[29]PSP!$H:$H)</f>
        <v>704.7</v>
      </c>
      <c r="I949" s="28">
        <f>_xlfn.XLOOKUP($C949,[29]PSP!$C:$C,[29]PSP!$I:$I)</f>
        <v>19125.539999999997</v>
      </c>
      <c r="J949" s="28">
        <f t="shared" si="3629"/>
        <v>22505.022917999999</v>
      </c>
      <c r="K949" s="29"/>
      <c r="L949" s="54" t="str">
        <f>_xlfn.XLOOKUP($C949,[29]PSP!$C:$C,[29]PSP!$L:$L)</f>
        <v>0</v>
      </c>
      <c r="M949" s="27">
        <f>_xlfn.XLOOKUP($C949,[29]PSP!$C:$C,[29]PSP!$M:$M)</f>
        <v>27.14</v>
      </c>
      <c r="N949" s="28">
        <f t="shared" si="3630"/>
        <v>0</v>
      </c>
      <c r="O949" s="29"/>
      <c r="P949" s="54" t="str">
        <f>_xlfn.XLOOKUP($C949,[29]PSP!$C:$C,[29]PSP!$P:$P)</f>
        <v>0</v>
      </c>
      <c r="Q949" s="27">
        <f>_xlfn.XLOOKUP($C949,[29]PSP!$C:$C,[29]PSP!$Q:$Q)</f>
        <v>27.14</v>
      </c>
      <c r="R949" s="28">
        <f t="shared" si="3631"/>
        <v>0</v>
      </c>
      <c r="S949" s="29"/>
      <c r="T949" s="54">
        <f>_xlfn.XLOOKUP($C949,[29]PSP!$C:$C,[29]PSP!$T:$T)</f>
        <v>78.3</v>
      </c>
      <c r="U949" s="27">
        <f>_xlfn.XLOOKUP($C949,[29]PSP!$C:$C,[29]PSP!$U:$U)</f>
        <v>27.14</v>
      </c>
      <c r="V949" s="28">
        <f t="shared" si="3632"/>
        <v>2125.06</v>
      </c>
      <c r="W949" s="29"/>
      <c r="X949" s="54" t="str">
        <f>_xlfn.XLOOKUP($C949,[29]PSP!$C:$C,[29]PSP!$X:$X)</f>
        <v>0</v>
      </c>
      <c r="Y949" s="27">
        <f>_xlfn.XLOOKUP($C949,[29]PSP!$C:$C,[29]PSP!$Y:$Y)</f>
        <v>27.14</v>
      </c>
      <c r="Z949" s="28">
        <f t="shared" si="3633"/>
        <v>0</v>
      </c>
      <c r="AA949" s="29"/>
      <c r="AB949" s="54">
        <f>_xlfn.XLOOKUP($C949,[29]PSP!$C:$C,[29]PSP!$AB:$AB)</f>
        <v>78.3</v>
      </c>
      <c r="AC949" s="27">
        <f>_xlfn.XLOOKUP($C949,[29]PSP!$C:$C,[29]PSP!$AC:$AC)</f>
        <v>27.14</v>
      </c>
      <c r="AD949" s="28">
        <f t="shared" si="3634"/>
        <v>2125.06</v>
      </c>
      <c r="AE949" s="29"/>
      <c r="AF949" s="54" t="str">
        <f>_xlfn.XLOOKUP($C949,[29]PSP!$C:$C,[29]PSP!$AF:$AF)</f>
        <v>0</v>
      </c>
      <c r="AG949" s="27">
        <f>_xlfn.XLOOKUP($C949,[29]PSP!$C:$C,[29]PSP!$AG:$AG)</f>
        <v>27.14</v>
      </c>
      <c r="AH949" s="28">
        <f t="shared" si="3635"/>
        <v>0</v>
      </c>
      <c r="AI949" s="29"/>
      <c r="AJ949" s="54" t="str">
        <f>_xlfn.XLOOKUP($C949,[29]PSP!$C:$C,[29]PSP!$AJ:$AJ)</f>
        <v>0</v>
      </c>
      <c r="AK949" s="27">
        <f>_xlfn.XLOOKUP($C949,[29]PSP!$C:$C,[29]PSP!$AK:$AK)</f>
        <v>27.14</v>
      </c>
      <c r="AL949" s="28">
        <f t="shared" si="3636"/>
        <v>0</v>
      </c>
      <c r="AM949" s="29"/>
      <c r="AN949" s="54">
        <f>_xlfn.XLOOKUP($C949,[29]PSP!$C:$C,[29]PSP!$AN:$AN)</f>
        <v>78.3</v>
      </c>
      <c r="AO949" s="27">
        <f>_xlfn.XLOOKUP($C949,[29]PSP!$C:$C,[29]PSP!$AO:$AO)</f>
        <v>27.14</v>
      </c>
      <c r="AP949" s="28">
        <f t="shared" si="3637"/>
        <v>2125.06</v>
      </c>
      <c r="AQ949" s="29"/>
      <c r="AR949" s="54" t="str">
        <f>_xlfn.XLOOKUP($C949,[29]PSP!$C:$C,[29]PSP!$AR:$AR)</f>
        <v>0</v>
      </c>
      <c r="AS949" s="27">
        <f>_xlfn.XLOOKUP($C949,[29]PSP!$C:$C,[29]PSP!$AS:$AS)</f>
        <v>27.14</v>
      </c>
      <c r="AT949" s="28">
        <f t="shared" si="3638"/>
        <v>0</v>
      </c>
      <c r="AU949" s="29"/>
      <c r="AV949" s="54" t="str">
        <f>_xlfn.XLOOKUP($C949,[29]PSP!$C:$C,[29]PSP!$AV:$AV)</f>
        <v>0</v>
      </c>
      <c r="AW949" s="27">
        <f>_xlfn.XLOOKUP($C949,[29]PSP!$C:$C,[29]PSP!$AW:$AW)</f>
        <v>27.14</v>
      </c>
      <c r="AX949" s="28">
        <f t="shared" si="3639"/>
        <v>0</v>
      </c>
      <c r="AY949" s="29"/>
      <c r="AZ949" s="54">
        <f>_xlfn.XLOOKUP($C949,[29]PSP!$C:$C,[29]PSP!$AZ:$AZ)</f>
        <v>78.3</v>
      </c>
      <c r="BA949" s="27">
        <f>_xlfn.XLOOKUP($C949,[29]PSP!$C:$C,[29]PSP!$BA:$BA)</f>
        <v>27.14</v>
      </c>
      <c r="BB949" s="28">
        <f t="shared" si="3640"/>
        <v>2125.06</v>
      </c>
      <c r="BC949" s="29"/>
      <c r="BD949" s="54">
        <f>_xlfn.XLOOKUP($C949,[29]PSP!$C:$C,[29]PSP!$BD:$BD)</f>
        <v>78.3</v>
      </c>
      <c r="BE949" s="27">
        <f>_xlfn.XLOOKUP($C949,[29]PSP!$C:$C,[29]PSP!$BE:$BE)</f>
        <v>27.14</v>
      </c>
      <c r="BF949" s="28">
        <f t="shared" si="3641"/>
        <v>2125.06</v>
      </c>
      <c r="BG949" s="29"/>
      <c r="BH949" s="54" t="str">
        <f>_xlfn.XLOOKUP($C949,[29]PSP!$C:$C,[29]PSP!$BH:$BH)</f>
        <v>0</v>
      </c>
      <c r="BI949" s="27">
        <f>_xlfn.XLOOKUP($C949,[29]PSP!$C:$C,[29]PSP!$BI:$BI)</f>
        <v>27.14</v>
      </c>
      <c r="BJ949" s="28">
        <f t="shared" si="3642"/>
        <v>0</v>
      </c>
      <c r="BK949" s="29"/>
      <c r="BL949" s="54" t="str">
        <f>_xlfn.XLOOKUP($C949,[29]PSP!$C:$C,[29]PSP!$BL:$BL)</f>
        <v>0</v>
      </c>
      <c r="BM949" s="27">
        <f>_xlfn.XLOOKUP($C949,[29]PSP!$C:$C,[29]PSP!$BM:$BM)</f>
        <v>27.14</v>
      </c>
      <c r="BN949" s="28">
        <f t="shared" si="3643"/>
        <v>0</v>
      </c>
      <c r="BO949" s="29"/>
      <c r="BP949" s="54">
        <f>_xlfn.XLOOKUP($C949,[29]PSP!$C:$C,[29]PSP!$BP:$BP)</f>
        <v>78.3</v>
      </c>
      <c r="BQ949" s="27">
        <f>_xlfn.XLOOKUP($C949,[29]PSP!$C:$C,[29]PSP!$BQ:$BQ)</f>
        <v>27.14</v>
      </c>
      <c r="BR949" s="28">
        <f t="shared" si="3644"/>
        <v>2125.06</v>
      </c>
      <c r="BS949" s="29"/>
      <c r="BT949" s="54" t="str">
        <f>_xlfn.XLOOKUP($C949,[29]PSP!$C:$C,[29]PSP!$BT:$BT)</f>
        <v>0</v>
      </c>
      <c r="BU949" s="27">
        <f>_xlfn.XLOOKUP($C949,[29]PSP!$C:$C,[29]PSP!$BU:$BU)</f>
        <v>27.14</v>
      </c>
      <c r="BV949" s="28">
        <f t="shared" si="3645"/>
        <v>0</v>
      </c>
      <c r="BW949" s="29"/>
      <c r="BX949" s="54" t="str">
        <f>_xlfn.XLOOKUP($C949,[29]PSP!$C:$C,[29]PSP!$BX:$BX)</f>
        <v>0</v>
      </c>
      <c r="BY949" s="27">
        <f>_xlfn.XLOOKUP($C949,[29]PSP!$C:$C,[29]PSP!$BY:$BY)</f>
        <v>27.14</v>
      </c>
      <c r="BZ949" s="28">
        <f t="shared" si="3646"/>
        <v>0</v>
      </c>
      <c r="CA949" s="29"/>
      <c r="CB949" s="54">
        <f>_xlfn.XLOOKUP($C949,[29]PSP!$C:$C,[29]PSP!$CB:$CB)</f>
        <v>78.3</v>
      </c>
      <c r="CC949" s="27">
        <f>_xlfn.XLOOKUP($C949,[29]PSP!$C:$C,[29]PSP!$CC:$CC)</f>
        <v>27.14</v>
      </c>
      <c r="CD949" s="28">
        <f t="shared" si="3647"/>
        <v>2125.06</v>
      </c>
      <c r="CE949" s="29"/>
      <c r="CF949" s="54">
        <f>_xlfn.XLOOKUP($C949,[29]PSP!$C:$C,[29]PSP!$CF:$CF)</f>
        <v>156.6</v>
      </c>
      <c r="CG949" s="27">
        <f>_xlfn.XLOOKUP($C949,[29]PSP!$C:$C,[29]PSP!$CG:$CG)</f>
        <v>27.14</v>
      </c>
      <c r="CH949" s="28">
        <f t="shared" si="3648"/>
        <v>4250.12</v>
      </c>
      <c r="CI949" s="29"/>
      <c r="CJ949" s="54" t="str">
        <f>_xlfn.XLOOKUP($C949,[29]PSP!$C:$C,[29]PSP!$CJ:$CJ)</f>
        <v>0</v>
      </c>
      <c r="CK949" s="27">
        <f>_xlfn.XLOOKUP($C949,[29]PSP!$C:$C,[29]PSP!$CK:$CK)</f>
        <v>27.14</v>
      </c>
      <c r="CL949" s="28">
        <f t="shared" si="3649"/>
        <v>0</v>
      </c>
      <c r="CM949" s="29"/>
      <c r="CN949" s="54" t="str">
        <f>_xlfn.XLOOKUP($C949,[29]PSP!$C:$C,[29]PSP!$CN:$CN)</f>
        <v>0</v>
      </c>
      <c r="CO949" s="27">
        <f>_xlfn.XLOOKUP($C949,[29]PSP!$C:$C,[29]PSP!$CO:$CO)</f>
        <v>27.14</v>
      </c>
      <c r="CP949" s="28">
        <f t="shared" si="3650"/>
        <v>0</v>
      </c>
      <c r="CQ949" s="29"/>
      <c r="CR949" s="54" t="str">
        <f>_xlfn.XLOOKUP($C949,[29]PSP!$C:$C,[29]PSP!$CR:$CR)</f>
        <v>0</v>
      </c>
      <c r="CS949" s="27">
        <f>_xlfn.XLOOKUP($C949,[29]PSP!$C:$C,[29]PSP!$CS:$CS)</f>
        <v>27.14</v>
      </c>
      <c r="CT949" s="28">
        <f t="shared" si="3651"/>
        <v>0</v>
      </c>
      <c r="CU949" s="29"/>
      <c r="CV949" s="54" t="str">
        <f>_xlfn.XLOOKUP($C949,[29]PSP!$C:$C,[29]PSP!$CV:$CV)</f>
        <v>0</v>
      </c>
      <c r="CW949" s="27">
        <f>_xlfn.XLOOKUP($C949,[29]PSP!$C:$C,[29]PSP!$CW:$CW)</f>
        <v>27.14</v>
      </c>
      <c r="CX949" s="28">
        <f t="shared" si="3652"/>
        <v>0</v>
      </c>
      <c r="CY949" s="29"/>
      <c r="CZ949" s="54" t="str">
        <f>_xlfn.XLOOKUP($C949,[29]PSP!$C:$C,[29]PSP!$CZ:$CZ)</f>
        <v>0</v>
      </c>
      <c r="DA949" s="27">
        <f>_xlfn.XLOOKUP($C949,[29]PSP!$C:$C,[29]PSP!$DA:$DA)</f>
        <v>27.14</v>
      </c>
      <c r="DB949" s="28">
        <f t="shared" si="3653"/>
        <v>0</v>
      </c>
      <c r="DC949" s="29"/>
      <c r="DD949" s="54" t="str">
        <f>_xlfn.XLOOKUP($C949,[29]PSP!$C:$C,[29]PSP!$DD:$DD)</f>
        <v>0</v>
      </c>
      <c r="DE949" s="27">
        <f>_xlfn.XLOOKUP($C949,[29]PSP!$C:$C,[29]PSP!$DE:$DE)</f>
        <v>27.14</v>
      </c>
      <c r="DF949" s="28">
        <f t="shared" si="3654"/>
        <v>0</v>
      </c>
      <c r="DG949" s="29"/>
      <c r="DH949" s="54" t="str">
        <f>_xlfn.XLOOKUP($C949,[29]PSP!$C:$C,[29]PSP!$DH:$DH)</f>
        <v>0</v>
      </c>
      <c r="DI949" s="27">
        <f>_xlfn.XLOOKUP($C949,[29]PSP!$C:$C,[29]PSP!$DI:$DI)</f>
        <v>27.14</v>
      </c>
      <c r="DJ949" s="28">
        <f t="shared" si="3655"/>
        <v>0</v>
      </c>
      <c r="DK949" s="29"/>
      <c r="DL949" s="54" t="str">
        <f>_xlfn.XLOOKUP($C949,[29]PSP!$C:$C,[29]PSP!$DL:$DL)</f>
        <v>0</v>
      </c>
      <c r="DM949" s="27">
        <f>_xlfn.XLOOKUP($C949,[29]PSP!$C:$C,[29]PSP!$DM:$DM)</f>
        <v>27.14</v>
      </c>
      <c r="DN949" s="28">
        <f t="shared" si="3656"/>
        <v>0</v>
      </c>
      <c r="DO949" s="29"/>
      <c r="DP949" s="54" t="str">
        <f>_xlfn.XLOOKUP($C949,[29]PSP!$C:$C,[29]PSP!$DP:$DP)</f>
        <v>0</v>
      </c>
      <c r="DQ949" s="27">
        <f>_xlfn.XLOOKUP($C949,[29]PSP!$C:$C,[29]PSP!$DQ:$DQ)</f>
        <v>27.14</v>
      </c>
      <c r="DR949" s="28">
        <f t="shared" si="3657"/>
        <v>0</v>
      </c>
      <c r="DS949" s="29"/>
      <c r="DT949" s="54" t="str">
        <f>_xlfn.XLOOKUP($C949,[29]PSP!$C:$C,[29]PSP!$DT:$DT)</f>
        <v>0</v>
      </c>
      <c r="DU949" s="27">
        <f>_xlfn.XLOOKUP($C949,[29]PSP!$C:$C,[29]PSP!$DU:$DU)</f>
        <v>27.14</v>
      </c>
      <c r="DV949" s="28">
        <f t="shared" si="3658"/>
        <v>0</v>
      </c>
      <c r="DW949" s="29"/>
      <c r="DX949" s="54" t="str">
        <f>_xlfn.XLOOKUP($C949,[29]PSP!$C:$C,[29]PSP!$DX:$DX)</f>
        <v>0</v>
      </c>
      <c r="DY949" s="27">
        <f>_xlfn.XLOOKUP($C949,[29]PSP!$C:$C,[29]PSP!$DY:$DY)</f>
        <v>27.14</v>
      </c>
      <c r="DZ949" s="28">
        <f t="shared" si="3659"/>
        <v>0</v>
      </c>
      <c r="EA949" s="29"/>
      <c r="EB949" s="54" t="str">
        <f>_xlfn.XLOOKUP($C949,[29]PSP!$C:$C,[29]PSP!$EB:$EB)</f>
        <v>0</v>
      </c>
      <c r="EC949" s="27">
        <f>_xlfn.XLOOKUP($C949,[29]PSP!$C:$C,[29]PSP!$EC:$EC)</f>
        <v>27.14</v>
      </c>
      <c r="ED949" s="28">
        <f t="shared" si="3660"/>
        <v>0</v>
      </c>
      <c r="EE949" s="29"/>
      <c r="EF949" s="54" t="str">
        <f>_xlfn.XLOOKUP($C949,[29]PSP!$C:$C,[29]PSP!$EF:$EF)</f>
        <v>0</v>
      </c>
      <c r="EG949" s="27">
        <f>_xlfn.XLOOKUP($C949,[29]PSP!$C:$C,[29]PSP!$EG:$EG)</f>
        <v>27.14</v>
      </c>
      <c r="EH949" s="28">
        <f t="shared" si="3661"/>
        <v>0</v>
      </c>
      <c r="EI949" s="29"/>
      <c r="EJ949" s="54" t="str">
        <f>_xlfn.XLOOKUP($C949,[29]PSP!$C:$C,[29]PSP!$EJ:$EJ)</f>
        <v>0</v>
      </c>
      <c r="EK949" s="27">
        <f>_xlfn.XLOOKUP($C949,[29]PSP!$C:$C,[29]PSP!$EK:$EK)</f>
        <v>27.14</v>
      </c>
      <c r="EL949" s="28">
        <f t="shared" si="3662"/>
        <v>0</v>
      </c>
      <c r="EM949" s="29"/>
      <c r="EN949" s="108"/>
      <c r="EO949" s="29">
        <f t="shared" si="3459"/>
        <v>19125.54</v>
      </c>
      <c r="EP949" s="29">
        <f t="shared" si="3423"/>
        <v>19125.539999999997</v>
      </c>
      <c r="EQ949" s="4" t="b">
        <f t="shared" si="3424"/>
        <v>1</v>
      </c>
      <c r="ES949" s="118">
        <f t="shared" si="3594"/>
        <v>1.1767000000000001</v>
      </c>
    </row>
    <row r="950" spans="3:149" ht="14.25" x14ac:dyDescent="0.25">
      <c r="C950" s="24" t="s">
        <v>1037</v>
      </c>
      <c r="D950" s="43">
        <f>_xlfn.XLOOKUP($C950,[29]PSP!$C:$C,[29]PSP!$D:$D)</f>
        <v>1100657</v>
      </c>
      <c r="E950" s="24" t="str">
        <f>_xlfn.XLOOKUP($C950,[29]PSP!$C:$C,[29]PSP!$E:$E)</f>
        <v>SICRO SERVIÇO</v>
      </c>
      <c r="F950" s="25" t="str">
        <f>_xlfn.XLOOKUP($C950,[29]PSP!$C:$C,[29]PSP!$F:$F)</f>
        <v>ADENSAMENTO DE CONCRETO POR VIBRADOR DE IMERSÃO</v>
      </c>
      <c r="G950" s="26" t="str">
        <f>_xlfn.XLOOKUP($C950,[29]PSP!$C:$C,[29]PSP!$G:$G)</f>
        <v>M³</v>
      </c>
      <c r="H950" s="53">
        <f>_xlfn.XLOOKUP($C950,[29]PSP!$C:$C,[29]PSP!$H:$H)</f>
        <v>704.7</v>
      </c>
      <c r="I950" s="28">
        <f>_xlfn.XLOOKUP($C950,[29]PSP!$C:$C,[29]PSP!$I:$I)</f>
        <v>1902.69</v>
      </c>
      <c r="J950" s="28">
        <f t="shared" si="3629"/>
        <v>2238.8953230000002</v>
      </c>
      <c r="K950" s="29"/>
      <c r="L950" s="54" t="str">
        <f>_xlfn.XLOOKUP($C950,[29]PSP!$C:$C,[29]PSP!$L:$L)</f>
        <v>0</v>
      </c>
      <c r="M950" s="27">
        <f>_xlfn.XLOOKUP($C950,[29]PSP!$C:$C,[29]PSP!$M:$M)</f>
        <v>2.7</v>
      </c>
      <c r="N950" s="28">
        <f t="shared" si="3630"/>
        <v>0</v>
      </c>
      <c r="O950" s="29"/>
      <c r="P950" s="54" t="str">
        <f>_xlfn.XLOOKUP($C950,[29]PSP!$C:$C,[29]PSP!$P:$P)</f>
        <v>0</v>
      </c>
      <c r="Q950" s="27">
        <f>_xlfn.XLOOKUP($C950,[29]PSP!$C:$C,[29]PSP!$Q:$Q)</f>
        <v>2.7</v>
      </c>
      <c r="R950" s="28">
        <f t="shared" si="3631"/>
        <v>0</v>
      </c>
      <c r="S950" s="29"/>
      <c r="T950" s="54">
        <f>_xlfn.XLOOKUP($C950,[29]PSP!$C:$C,[29]PSP!$T:$T)</f>
        <v>78.3</v>
      </c>
      <c r="U950" s="27">
        <f>_xlfn.XLOOKUP($C950,[29]PSP!$C:$C,[29]PSP!$U:$U)</f>
        <v>2.7</v>
      </c>
      <c r="V950" s="28">
        <f t="shared" si="3632"/>
        <v>211.41</v>
      </c>
      <c r="W950" s="29"/>
      <c r="X950" s="54" t="str">
        <f>_xlfn.XLOOKUP($C950,[29]PSP!$C:$C,[29]PSP!$X:$X)</f>
        <v>0</v>
      </c>
      <c r="Y950" s="27">
        <f>_xlfn.XLOOKUP($C950,[29]PSP!$C:$C,[29]PSP!$Y:$Y)</f>
        <v>2.7</v>
      </c>
      <c r="Z950" s="28">
        <f t="shared" si="3633"/>
        <v>0</v>
      </c>
      <c r="AA950" s="29"/>
      <c r="AB950" s="54">
        <f>_xlfn.XLOOKUP($C950,[29]PSP!$C:$C,[29]PSP!$AB:$AB)</f>
        <v>78.3</v>
      </c>
      <c r="AC950" s="27">
        <f>_xlfn.XLOOKUP($C950,[29]PSP!$C:$C,[29]PSP!$AC:$AC)</f>
        <v>2.7</v>
      </c>
      <c r="AD950" s="28">
        <f t="shared" si="3634"/>
        <v>211.41</v>
      </c>
      <c r="AE950" s="29"/>
      <c r="AF950" s="54" t="str">
        <f>_xlfn.XLOOKUP($C950,[29]PSP!$C:$C,[29]PSP!$AF:$AF)</f>
        <v>0</v>
      </c>
      <c r="AG950" s="27">
        <f>_xlfn.XLOOKUP($C950,[29]PSP!$C:$C,[29]PSP!$AG:$AG)</f>
        <v>2.7</v>
      </c>
      <c r="AH950" s="28">
        <f t="shared" si="3635"/>
        <v>0</v>
      </c>
      <c r="AI950" s="29"/>
      <c r="AJ950" s="54" t="str">
        <f>_xlfn.XLOOKUP($C950,[29]PSP!$C:$C,[29]PSP!$AJ:$AJ)</f>
        <v>0</v>
      </c>
      <c r="AK950" s="27">
        <f>_xlfn.XLOOKUP($C950,[29]PSP!$C:$C,[29]PSP!$AK:$AK)</f>
        <v>2.7</v>
      </c>
      <c r="AL950" s="28">
        <f t="shared" si="3636"/>
        <v>0</v>
      </c>
      <c r="AM950" s="29"/>
      <c r="AN950" s="54">
        <f>_xlfn.XLOOKUP($C950,[29]PSP!$C:$C,[29]PSP!$AN:$AN)</f>
        <v>78.3</v>
      </c>
      <c r="AO950" s="27">
        <f>_xlfn.XLOOKUP($C950,[29]PSP!$C:$C,[29]PSP!$AO:$AO)</f>
        <v>2.7</v>
      </c>
      <c r="AP950" s="28">
        <f t="shared" si="3637"/>
        <v>211.41</v>
      </c>
      <c r="AQ950" s="29"/>
      <c r="AR950" s="54" t="str">
        <f>_xlfn.XLOOKUP($C950,[29]PSP!$C:$C,[29]PSP!$AR:$AR)</f>
        <v>0</v>
      </c>
      <c r="AS950" s="27">
        <f>_xlfn.XLOOKUP($C950,[29]PSP!$C:$C,[29]PSP!$AS:$AS)</f>
        <v>2.7</v>
      </c>
      <c r="AT950" s="28">
        <f t="shared" si="3638"/>
        <v>0</v>
      </c>
      <c r="AU950" s="29"/>
      <c r="AV950" s="54" t="str">
        <f>_xlfn.XLOOKUP($C950,[29]PSP!$C:$C,[29]PSP!$AV:$AV)</f>
        <v>0</v>
      </c>
      <c r="AW950" s="27">
        <f>_xlfn.XLOOKUP($C950,[29]PSP!$C:$C,[29]PSP!$AW:$AW)</f>
        <v>2.7</v>
      </c>
      <c r="AX950" s="28">
        <f t="shared" si="3639"/>
        <v>0</v>
      </c>
      <c r="AY950" s="29"/>
      <c r="AZ950" s="54">
        <f>_xlfn.XLOOKUP($C950,[29]PSP!$C:$C,[29]PSP!$AZ:$AZ)</f>
        <v>78.3</v>
      </c>
      <c r="BA950" s="27">
        <f>_xlfn.XLOOKUP($C950,[29]PSP!$C:$C,[29]PSP!$BA:$BA)</f>
        <v>2.7</v>
      </c>
      <c r="BB950" s="28">
        <f t="shared" si="3640"/>
        <v>211.41</v>
      </c>
      <c r="BC950" s="29"/>
      <c r="BD950" s="54">
        <f>_xlfn.XLOOKUP($C950,[29]PSP!$C:$C,[29]PSP!$BD:$BD)</f>
        <v>78.3</v>
      </c>
      <c r="BE950" s="27">
        <f>_xlfn.XLOOKUP($C950,[29]PSP!$C:$C,[29]PSP!$BE:$BE)</f>
        <v>2.7</v>
      </c>
      <c r="BF950" s="28">
        <f t="shared" si="3641"/>
        <v>211.41</v>
      </c>
      <c r="BG950" s="29"/>
      <c r="BH950" s="54" t="str">
        <f>_xlfn.XLOOKUP($C950,[29]PSP!$C:$C,[29]PSP!$BH:$BH)</f>
        <v>0</v>
      </c>
      <c r="BI950" s="27">
        <f>_xlfn.XLOOKUP($C950,[29]PSP!$C:$C,[29]PSP!$BI:$BI)</f>
        <v>2.7</v>
      </c>
      <c r="BJ950" s="28">
        <f t="shared" si="3642"/>
        <v>0</v>
      </c>
      <c r="BK950" s="29"/>
      <c r="BL950" s="54" t="str">
        <f>_xlfn.XLOOKUP($C950,[29]PSP!$C:$C,[29]PSP!$BL:$BL)</f>
        <v>0</v>
      </c>
      <c r="BM950" s="27">
        <f>_xlfn.XLOOKUP($C950,[29]PSP!$C:$C,[29]PSP!$BM:$BM)</f>
        <v>2.7</v>
      </c>
      <c r="BN950" s="28">
        <f t="shared" si="3643"/>
        <v>0</v>
      </c>
      <c r="BO950" s="29"/>
      <c r="BP950" s="54">
        <f>_xlfn.XLOOKUP($C950,[29]PSP!$C:$C,[29]PSP!$BP:$BP)</f>
        <v>78.3</v>
      </c>
      <c r="BQ950" s="27">
        <f>_xlfn.XLOOKUP($C950,[29]PSP!$C:$C,[29]PSP!$BQ:$BQ)</f>
        <v>2.7</v>
      </c>
      <c r="BR950" s="28">
        <f t="shared" si="3644"/>
        <v>211.41</v>
      </c>
      <c r="BS950" s="29"/>
      <c r="BT950" s="54" t="str">
        <f>_xlfn.XLOOKUP($C950,[29]PSP!$C:$C,[29]PSP!$BT:$BT)</f>
        <v>0</v>
      </c>
      <c r="BU950" s="27">
        <f>_xlfn.XLOOKUP($C950,[29]PSP!$C:$C,[29]PSP!$BU:$BU)</f>
        <v>2.7</v>
      </c>
      <c r="BV950" s="28">
        <f t="shared" si="3645"/>
        <v>0</v>
      </c>
      <c r="BW950" s="29"/>
      <c r="BX950" s="54" t="str">
        <f>_xlfn.XLOOKUP($C950,[29]PSP!$C:$C,[29]PSP!$BX:$BX)</f>
        <v>0</v>
      </c>
      <c r="BY950" s="27">
        <f>_xlfn.XLOOKUP($C950,[29]PSP!$C:$C,[29]PSP!$BY:$BY)</f>
        <v>2.7</v>
      </c>
      <c r="BZ950" s="28">
        <f t="shared" si="3646"/>
        <v>0</v>
      </c>
      <c r="CA950" s="29"/>
      <c r="CB950" s="54">
        <f>_xlfn.XLOOKUP($C950,[29]PSP!$C:$C,[29]PSP!$CB:$CB)</f>
        <v>78.3</v>
      </c>
      <c r="CC950" s="27">
        <f>_xlfn.XLOOKUP($C950,[29]PSP!$C:$C,[29]PSP!$CC:$CC)</f>
        <v>2.7</v>
      </c>
      <c r="CD950" s="28">
        <f t="shared" si="3647"/>
        <v>211.41</v>
      </c>
      <c r="CE950" s="29"/>
      <c r="CF950" s="54">
        <f>_xlfn.XLOOKUP($C950,[29]PSP!$C:$C,[29]PSP!$CF:$CF)</f>
        <v>156.6</v>
      </c>
      <c r="CG950" s="27">
        <f>_xlfn.XLOOKUP($C950,[29]PSP!$C:$C,[29]PSP!$CG:$CG)</f>
        <v>2.7</v>
      </c>
      <c r="CH950" s="28">
        <f t="shared" si="3648"/>
        <v>422.82</v>
      </c>
      <c r="CI950" s="29"/>
      <c r="CJ950" s="54" t="str">
        <f>_xlfn.XLOOKUP($C950,[29]PSP!$C:$C,[29]PSP!$CJ:$CJ)</f>
        <v>0</v>
      </c>
      <c r="CK950" s="27">
        <f>_xlfn.XLOOKUP($C950,[29]PSP!$C:$C,[29]PSP!$CK:$CK)</f>
        <v>2.7</v>
      </c>
      <c r="CL950" s="28">
        <f t="shared" si="3649"/>
        <v>0</v>
      </c>
      <c r="CM950" s="29"/>
      <c r="CN950" s="54" t="str">
        <f>_xlfn.XLOOKUP($C950,[29]PSP!$C:$C,[29]PSP!$CN:$CN)</f>
        <v>0</v>
      </c>
      <c r="CO950" s="27">
        <f>_xlfn.XLOOKUP($C950,[29]PSP!$C:$C,[29]PSP!$CO:$CO)</f>
        <v>2.7</v>
      </c>
      <c r="CP950" s="28">
        <f t="shared" si="3650"/>
        <v>0</v>
      </c>
      <c r="CQ950" s="29"/>
      <c r="CR950" s="54" t="str">
        <f>_xlfn.XLOOKUP($C950,[29]PSP!$C:$C,[29]PSP!$CR:$CR)</f>
        <v>0</v>
      </c>
      <c r="CS950" s="27">
        <f>_xlfn.XLOOKUP($C950,[29]PSP!$C:$C,[29]PSP!$CS:$CS)</f>
        <v>2.7</v>
      </c>
      <c r="CT950" s="28">
        <f t="shared" si="3651"/>
        <v>0</v>
      </c>
      <c r="CU950" s="29"/>
      <c r="CV950" s="54" t="str">
        <f>_xlfn.XLOOKUP($C950,[29]PSP!$C:$C,[29]PSP!$CV:$CV)</f>
        <v>0</v>
      </c>
      <c r="CW950" s="27">
        <f>_xlfn.XLOOKUP($C950,[29]PSP!$C:$C,[29]PSP!$CW:$CW)</f>
        <v>2.7</v>
      </c>
      <c r="CX950" s="28">
        <f t="shared" si="3652"/>
        <v>0</v>
      </c>
      <c r="CY950" s="29"/>
      <c r="CZ950" s="54" t="str">
        <f>_xlfn.XLOOKUP($C950,[29]PSP!$C:$C,[29]PSP!$CZ:$CZ)</f>
        <v>0</v>
      </c>
      <c r="DA950" s="27">
        <f>_xlfn.XLOOKUP($C950,[29]PSP!$C:$C,[29]PSP!$DA:$DA)</f>
        <v>2.7</v>
      </c>
      <c r="DB950" s="28">
        <f t="shared" si="3653"/>
        <v>0</v>
      </c>
      <c r="DC950" s="29"/>
      <c r="DD950" s="54" t="str">
        <f>_xlfn.XLOOKUP($C950,[29]PSP!$C:$C,[29]PSP!$DD:$DD)</f>
        <v>0</v>
      </c>
      <c r="DE950" s="27">
        <f>_xlfn.XLOOKUP($C950,[29]PSP!$C:$C,[29]PSP!$DE:$DE)</f>
        <v>2.7</v>
      </c>
      <c r="DF950" s="28">
        <f t="shared" si="3654"/>
        <v>0</v>
      </c>
      <c r="DG950" s="29"/>
      <c r="DH950" s="54" t="str">
        <f>_xlfn.XLOOKUP($C950,[29]PSP!$C:$C,[29]PSP!$DH:$DH)</f>
        <v>0</v>
      </c>
      <c r="DI950" s="27">
        <f>_xlfn.XLOOKUP($C950,[29]PSP!$C:$C,[29]PSP!$DI:$DI)</f>
        <v>2.7</v>
      </c>
      <c r="DJ950" s="28">
        <f t="shared" si="3655"/>
        <v>0</v>
      </c>
      <c r="DK950" s="29"/>
      <c r="DL950" s="54" t="str">
        <f>_xlfn.XLOOKUP($C950,[29]PSP!$C:$C,[29]PSP!$DL:$DL)</f>
        <v>0</v>
      </c>
      <c r="DM950" s="27">
        <f>_xlfn.XLOOKUP($C950,[29]PSP!$C:$C,[29]PSP!$DM:$DM)</f>
        <v>2.7</v>
      </c>
      <c r="DN950" s="28">
        <f t="shared" si="3656"/>
        <v>0</v>
      </c>
      <c r="DO950" s="29"/>
      <c r="DP950" s="54" t="str">
        <f>_xlfn.XLOOKUP($C950,[29]PSP!$C:$C,[29]PSP!$DP:$DP)</f>
        <v>0</v>
      </c>
      <c r="DQ950" s="27">
        <f>_xlfn.XLOOKUP($C950,[29]PSP!$C:$C,[29]PSP!$DQ:$DQ)</f>
        <v>2.7</v>
      </c>
      <c r="DR950" s="28">
        <f t="shared" si="3657"/>
        <v>0</v>
      </c>
      <c r="DS950" s="29"/>
      <c r="DT950" s="54" t="str">
        <f>_xlfn.XLOOKUP($C950,[29]PSP!$C:$C,[29]PSP!$DT:$DT)</f>
        <v>0</v>
      </c>
      <c r="DU950" s="27">
        <f>_xlfn.XLOOKUP($C950,[29]PSP!$C:$C,[29]PSP!$DU:$DU)</f>
        <v>2.7</v>
      </c>
      <c r="DV950" s="28">
        <f t="shared" si="3658"/>
        <v>0</v>
      </c>
      <c r="DW950" s="29"/>
      <c r="DX950" s="54" t="str">
        <f>_xlfn.XLOOKUP($C950,[29]PSP!$C:$C,[29]PSP!$DX:$DX)</f>
        <v>0</v>
      </c>
      <c r="DY950" s="27">
        <f>_xlfn.XLOOKUP($C950,[29]PSP!$C:$C,[29]PSP!$DY:$DY)</f>
        <v>2.7</v>
      </c>
      <c r="DZ950" s="28">
        <f t="shared" si="3659"/>
        <v>0</v>
      </c>
      <c r="EA950" s="29"/>
      <c r="EB950" s="54" t="str">
        <f>_xlfn.XLOOKUP($C950,[29]PSP!$C:$C,[29]PSP!$EB:$EB)</f>
        <v>0</v>
      </c>
      <c r="EC950" s="27">
        <f>_xlfn.XLOOKUP($C950,[29]PSP!$C:$C,[29]PSP!$EC:$EC)</f>
        <v>2.7</v>
      </c>
      <c r="ED950" s="28">
        <f t="shared" si="3660"/>
        <v>0</v>
      </c>
      <c r="EE950" s="29"/>
      <c r="EF950" s="54" t="str">
        <f>_xlfn.XLOOKUP($C950,[29]PSP!$C:$C,[29]PSP!$EF:$EF)</f>
        <v>0</v>
      </c>
      <c r="EG950" s="27">
        <f>_xlfn.XLOOKUP($C950,[29]PSP!$C:$C,[29]PSP!$EG:$EG)</f>
        <v>2.7</v>
      </c>
      <c r="EH950" s="28">
        <f t="shared" si="3661"/>
        <v>0</v>
      </c>
      <c r="EI950" s="29"/>
      <c r="EJ950" s="54" t="str">
        <f>_xlfn.XLOOKUP($C950,[29]PSP!$C:$C,[29]PSP!$EJ:$EJ)</f>
        <v>0</v>
      </c>
      <c r="EK950" s="27">
        <f>_xlfn.XLOOKUP($C950,[29]PSP!$C:$C,[29]PSP!$EK:$EK)</f>
        <v>2.7</v>
      </c>
      <c r="EL950" s="28">
        <f t="shared" si="3662"/>
        <v>0</v>
      </c>
      <c r="EM950" s="29"/>
      <c r="EN950" s="108"/>
      <c r="EO950" s="29">
        <f t="shared" si="3459"/>
        <v>1902.6900000000003</v>
      </c>
      <c r="EP950" s="29">
        <f t="shared" si="3423"/>
        <v>1902.69</v>
      </c>
      <c r="EQ950" s="4" t="b">
        <f t="shared" si="3424"/>
        <v>1</v>
      </c>
      <c r="ES950" s="118">
        <f t="shared" si="3594"/>
        <v>1.1767000000000001</v>
      </c>
    </row>
    <row r="951" spans="3:149" ht="21" x14ac:dyDescent="0.25">
      <c r="C951" s="24" t="s">
        <v>1038</v>
      </c>
      <c r="D951" s="43" t="str">
        <f>_xlfn.XLOOKUP($C951,[29]PSP!$C:$C,[29]PSP!$D:$D)</f>
        <v>ED-8398</v>
      </c>
      <c r="E951" s="24" t="str">
        <f>_xlfn.XLOOKUP($C951,[29]PSP!$C:$C,[29]PSP!$E:$E)</f>
        <v>DER/MG</v>
      </c>
      <c r="F951" s="25" t="str">
        <f>_xlfn.XLOOKUP($C951,[29]PSP!$C:$C,[29]PSP!$F:$F)</f>
        <v>FORMA E DESFORMA DE COMPENSADO PLASTIFICADO, ESP. 12MM,  REAPROVEITAMENTO (3X), EXCLUSIVE ESCORAMENTO</v>
      </c>
      <c r="G951" s="26" t="str">
        <f>_xlfn.XLOOKUP($C951,[29]PSP!$C:$C,[29]PSP!$G:$G)</f>
        <v>M2</v>
      </c>
      <c r="H951" s="53">
        <f>_xlfn.XLOOKUP($C951,[29]PSP!$C:$C,[29]PSP!$H:$H)</f>
        <v>675</v>
      </c>
      <c r="I951" s="28">
        <f>_xlfn.XLOOKUP($C951,[29]PSP!$C:$C,[29]PSP!$I:$I)</f>
        <v>29767.5</v>
      </c>
      <c r="J951" s="28">
        <f t="shared" si="3629"/>
        <v>35027.417250000006</v>
      </c>
      <c r="K951" s="29"/>
      <c r="L951" s="54" t="str">
        <f>_xlfn.XLOOKUP($C951,[29]PSP!$C:$C,[29]PSP!$L:$L)</f>
        <v>0</v>
      </c>
      <c r="M951" s="27">
        <f>_xlfn.XLOOKUP($C951,[29]PSP!$C:$C,[29]PSP!$M:$M)</f>
        <v>44.1</v>
      </c>
      <c r="N951" s="28">
        <f t="shared" si="3630"/>
        <v>0</v>
      </c>
      <c r="O951" s="29"/>
      <c r="P951" s="54" t="str">
        <f>_xlfn.XLOOKUP($C951,[29]PSP!$C:$C,[29]PSP!$P:$P)</f>
        <v>0</v>
      </c>
      <c r="Q951" s="27">
        <f>_xlfn.XLOOKUP($C951,[29]PSP!$C:$C,[29]PSP!$Q:$Q)</f>
        <v>44.1</v>
      </c>
      <c r="R951" s="28">
        <f t="shared" si="3631"/>
        <v>0</v>
      </c>
      <c r="S951" s="29"/>
      <c r="T951" s="54">
        <f>_xlfn.XLOOKUP($C951,[29]PSP!$C:$C,[29]PSP!$T:$T)</f>
        <v>75</v>
      </c>
      <c r="U951" s="27">
        <f>_xlfn.XLOOKUP($C951,[29]PSP!$C:$C,[29]PSP!$U:$U)</f>
        <v>44.1</v>
      </c>
      <c r="V951" s="28">
        <f t="shared" si="3632"/>
        <v>3307.5</v>
      </c>
      <c r="W951" s="29"/>
      <c r="X951" s="54" t="str">
        <f>_xlfn.XLOOKUP($C951,[29]PSP!$C:$C,[29]PSP!$X:$X)</f>
        <v>0</v>
      </c>
      <c r="Y951" s="27">
        <f>_xlfn.XLOOKUP($C951,[29]PSP!$C:$C,[29]PSP!$Y:$Y)</f>
        <v>44.1</v>
      </c>
      <c r="Z951" s="28">
        <f t="shared" si="3633"/>
        <v>0</v>
      </c>
      <c r="AA951" s="29"/>
      <c r="AB951" s="54">
        <f>_xlfn.XLOOKUP($C951,[29]PSP!$C:$C,[29]PSP!$AB:$AB)</f>
        <v>75</v>
      </c>
      <c r="AC951" s="27">
        <f>_xlfn.XLOOKUP($C951,[29]PSP!$C:$C,[29]PSP!$AC:$AC)</f>
        <v>44.1</v>
      </c>
      <c r="AD951" s="28">
        <f t="shared" si="3634"/>
        <v>3307.5</v>
      </c>
      <c r="AE951" s="29"/>
      <c r="AF951" s="54" t="str">
        <f>_xlfn.XLOOKUP($C951,[29]PSP!$C:$C,[29]PSP!$AF:$AF)</f>
        <v>0</v>
      </c>
      <c r="AG951" s="27">
        <f>_xlfn.XLOOKUP($C951,[29]PSP!$C:$C,[29]PSP!$AG:$AG)</f>
        <v>44.1</v>
      </c>
      <c r="AH951" s="28">
        <f t="shared" si="3635"/>
        <v>0</v>
      </c>
      <c r="AI951" s="29"/>
      <c r="AJ951" s="54" t="str">
        <f>_xlfn.XLOOKUP($C951,[29]PSP!$C:$C,[29]PSP!$AJ:$AJ)</f>
        <v>0</v>
      </c>
      <c r="AK951" s="27">
        <f>_xlfn.XLOOKUP($C951,[29]PSP!$C:$C,[29]PSP!$AK:$AK)</f>
        <v>44.1</v>
      </c>
      <c r="AL951" s="28">
        <f t="shared" si="3636"/>
        <v>0</v>
      </c>
      <c r="AM951" s="29"/>
      <c r="AN951" s="54">
        <f>_xlfn.XLOOKUP($C951,[29]PSP!$C:$C,[29]PSP!$AN:$AN)</f>
        <v>75</v>
      </c>
      <c r="AO951" s="27">
        <f>_xlfn.XLOOKUP($C951,[29]PSP!$C:$C,[29]PSP!$AO:$AO)</f>
        <v>44.1</v>
      </c>
      <c r="AP951" s="28">
        <f t="shared" si="3637"/>
        <v>3307.5</v>
      </c>
      <c r="AQ951" s="29"/>
      <c r="AR951" s="54" t="str">
        <f>_xlfn.XLOOKUP($C951,[29]PSP!$C:$C,[29]PSP!$AR:$AR)</f>
        <v>0</v>
      </c>
      <c r="AS951" s="27">
        <f>_xlfn.XLOOKUP($C951,[29]PSP!$C:$C,[29]PSP!$AS:$AS)</f>
        <v>44.1</v>
      </c>
      <c r="AT951" s="28">
        <f t="shared" si="3638"/>
        <v>0</v>
      </c>
      <c r="AU951" s="29"/>
      <c r="AV951" s="54" t="str">
        <f>_xlfn.XLOOKUP($C951,[29]PSP!$C:$C,[29]PSP!$AV:$AV)</f>
        <v>0</v>
      </c>
      <c r="AW951" s="27">
        <f>_xlfn.XLOOKUP($C951,[29]PSP!$C:$C,[29]PSP!$AW:$AW)</f>
        <v>44.1</v>
      </c>
      <c r="AX951" s="28">
        <f t="shared" si="3639"/>
        <v>0</v>
      </c>
      <c r="AY951" s="29"/>
      <c r="AZ951" s="54">
        <f>_xlfn.XLOOKUP($C951,[29]PSP!$C:$C,[29]PSP!$AZ:$AZ)</f>
        <v>75</v>
      </c>
      <c r="BA951" s="27">
        <f>_xlfn.XLOOKUP($C951,[29]PSP!$C:$C,[29]PSP!$BA:$BA)</f>
        <v>44.1</v>
      </c>
      <c r="BB951" s="28">
        <f t="shared" si="3640"/>
        <v>3307.5</v>
      </c>
      <c r="BC951" s="29"/>
      <c r="BD951" s="54">
        <f>_xlfn.XLOOKUP($C951,[29]PSP!$C:$C,[29]PSP!$BD:$BD)</f>
        <v>75</v>
      </c>
      <c r="BE951" s="27">
        <f>_xlfn.XLOOKUP($C951,[29]PSP!$C:$C,[29]PSP!$BE:$BE)</f>
        <v>44.1</v>
      </c>
      <c r="BF951" s="28">
        <f t="shared" si="3641"/>
        <v>3307.5</v>
      </c>
      <c r="BG951" s="29"/>
      <c r="BH951" s="54" t="str">
        <f>_xlfn.XLOOKUP($C951,[29]PSP!$C:$C,[29]PSP!$BH:$BH)</f>
        <v>0</v>
      </c>
      <c r="BI951" s="27">
        <f>_xlfn.XLOOKUP($C951,[29]PSP!$C:$C,[29]PSP!$BI:$BI)</f>
        <v>44.1</v>
      </c>
      <c r="BJ951" s="28">
        <f t="shared" si="3642"/>
        <v>0</v>
      </c>
      <c r="BK951" s="29"/>
      <c r="BL951" s="54" t="str">
        <f>_xlfn.XLOOKUP($C951,[29]PSP!$C:$C,[29]PSP!$BL:$BL)</f>
        <v>0</v>
      </c>
      <c r="BM951" s="27">
        <f>_xlfn.XLOOKUP($C951,[29]PSP!$C:$C,[29]PSP!$BM:$BM)</f>
        <v>44.1</v>
      </c>
      <c r="BN951" s="28">
        <f t="shared" si="3643"/>
        <v>0</v>
      </c>
      <c r="BO951" s="29"/>
      <c r="BP951" s="54">
        <f>_xlfn.XLOOKUP($C951,[29]PSP!$C:$C,[29]PSP!$BP:$BP)</f>
        <v>75</v>
      </c>
      <c r="BQ951" s="27">
        <f>_xlfn.XLOOKUP($C951,[29]PSP!$C:$C,[29]PSP!$BQ:$BQ)</f>
        <v>44.1</v>
      </c>
      <c r="BR951" s="28">
        <f t="shared" si="3644"/>
        <v>3307.5</v>
      </c>
      <c r="BS951" s="29"/>
      <c r="BT951" s="54" t="str">
        <f>_xlfn.XLOOKUP($C951,[29]PSP!$C:$C,[29]PSP!$BT:$BT)</f>
        <v>0</v>
      </c>
      <c r="BU951" s="27">
        <f>_xlfn.XLOOKUP($C951,[29]PSP!$C:$C,[29]PSP!$BU:$BU)</f>
        <v>44.1</v>
      </c>
      <c r="BV951" s="28">
        <f t="shared" si="3645"/>
        <v>0</v>
      </c>
      <c r="BW951" s="29"/>
      <c r="BX951" s="54" t="str">
        <f>_xlfn.XLOOKUP($C951,[29]PSP!$C:$C,[29]PSP!$BX:$BX)</f>
        <v>0</v>
      </c>
      <c r="BY951" s="27">
        <f>_xlfn.XLOOKUP($C951,[29]PSP!$C:$C,[29]PSP!$BY:$BY)</f>
        <v>44.1</v>
      </c>
      <c r="BZ951" s="28">
        <f t="shared" si="3646"/>
        <v>0</v>
      </c>
      <c r="CA951" s="29"/>
      <c r="CB951" s="54">
        <f>_xlfn.XLOOKUP($C951,[29]PSP!$C:$C,[29]PSP!$CB:$CB)</f>
        <v>75</v>
      </c>
      <c r="CC951" s="27">
        <f>_xlfn.XLOOKUP($C951,[29]PSP!$C:$C,[29]PSP!$CC:$CC)</f>
        <v>44.1</v>
      </c>
      <c r="CD951" s="28">
        <f t="shared" si="3647"/>
        <v>3307.5</v>
      </c>
      <c r="CE951" s="29"/>
      <c r="CF951" s="54">
        <f>_xlfn.XLOOKUP($C951,[29]PSP!$C:$C,[29]PSP!$CF:$CF)</f>
        <v>150</v>
      </c>
      <c r="CG951" s="27">
        <f>_xlfn.XLOOKUP($C951,[29]PSP!$C:$C,[29]PSP!$CG:$CG)</f>
        <v>44.1</v>
      </c>
      <c r="CH951" s="28">
        <f t="shared" si="3648"/>
        <v>6615</v>
      </c>
      <c r="CI951" s="29"/>
      <c r="CJ951" s="54" t="str">
        <f>_xlfn.XLOOKUP($C951,[29]PSP!$C:$C,[29]PSP!$CJ:$CJ)</f>
        <v>0</v>
      </c>
      <c r="CK951" s="27">
        <f>_xlfn.XLOOKUP($C951,[29]PSP!$C:$C,[29]PSP!$CK:$CK)</f>
        <v>44.1</v>
      </c>
      <c r="CL951" s="28">
        <f t="shared" si="3649"/>
        <v>0</v>
      </c>
      <c r="CM951" s="29"/>
      <c r="CN951" s="54" t="str">
        <f>_xlfn.XLOOKUP($C951,[29]PSP!$C:$C,[29]PSP!$CN:$CN)</f>
        <v>0</v>
      </c>
      <c r="CO951" s="27">
        <f>_xlfn.XLOOKUP($C951,[29]PSP!$C:$C,[29]PSP!$CO:$CO)</f>
        <v>44.1</v>
      </c>
      <c r="CP951" s="28">
        <f t="shared" si="3650"/>
        <v>0</v>
      </c>
      <c r="CQ951" s="29"/>
      <c r="CR951" s="54" t="str">
        <f>_xlfn.XLOOKUP($C951,[29]PSP!$C:$C,[29]PSP!$CR:$CR)</f>
        <v>0</v>
      </c>
      <c r="CS951" s="27">
        <f>_xlfn.XLOOKUP($C951,[29]PSP!$C:$C,[29]PSP!$CS:$CS)</f>
        <v>44.1</v>
      </c>
      <c r="CT951" s="28">
        <f t="shared" si="3651"/>
        <v>0</v>
      </c>
      <c r="CU951" s="29"/>
      <c r="CV951" s="54" t="str">
        <f>_xlfn.XLOOKUP($C951,[29]PSP!$C:$C,[29]PSP!$CV:$CV)</f>
        <v>0</v>
      </c>
      <c r="CW951" s="27">
        <f>_xlfn.XLOOKUP($C951,[29]PSP!$C:$C,[29]PSP!$CW:$CW)</f>
        <v>44.1</v>
      </c>
      <c r="CX951" s="28">
        <f t="shared" si="3652"/>
        <v>0</v>
      </c>
      <c r="CY951" s="29"/>
      <c r="CZ951" s="54" t="str">
        <f>_xlfn.XLOOKUP($C951,[29]PSP!$C:$C,[29]PSP!$CZ:$CZ)</f>
        <v>0</v>
      </c>
      <c r="DA951" s="27">
        <f>_xlfn.XLOOKUP($C951,[29]PSP!$C:$C,[29]PSP!$DA:$DA)</f>
        <v>44.1</v>
      </c>
      <c r="DB951" s="28">
        <f t="shared" si="3653"/>
        <v>0</v>
      </c>
      <c r="DC951" s="29"/>
      <c r="DD951" s="54" t="str">
        <f>_xlfn.XLOOKUP($C951,[29]PSP!$C:$C,[29]PSP!$DD:$DD)</f>
        <v>0</v>
      </c>
      <c r="DE951" s="27">
        <f>_xlfn.XLOOKUP($C951,[29]PSP!$C:$C,[29]PSP!$DE:$DE)</f>
        <v>44.1</v>
      </c>
      <c r="DF951" s="28">
        <f t="shared" si="3654"/>
        <v>0</v>
      </c>
      <c r="DG951" s="29"/>
      <c r="DH951" s="54" t="str">
        <f>_xlfn.XLOOKUP($C951,[29]PSP!$C:$C,[29]PSP!$DH:$DH)</f>
        <v>0</v>
      </c>
      <c r="DI951" s="27">
        <f>_xlfn.XLOOKUP($C951,[29]PSP!$C:$C,[29]PSP!$DI:$DI)</f>
        <v>44.1</v>
      </c>
      <c r="DJ951" s="28">
        <f t="shared" si="3655"/>
        <v>0</v>
      </c>
      <c r="DK951" s="29"/>
      <c r="DL951" s="54" t="str">
        <f>_xlfn.XLOOKUP($C951,[29]PSP!$C:$C,[29]PSP!$DL:$DL)</f>
        <v>0</v>
      </c>
      <c r="DM951" s="27">
        <f>_xlfn.XLOOKUP($C951,[29]PSP!$C:$C,[29]PSP!$DM:$DM)</f>
        <v>44.1</v>
      </c>
      <c r="DN951" s="28">
        <f t="shared" si="3656"/>
        <v>0</v>
      </c>
      <c r="DO951" s="29"/>
      <c r="DP951" s="54" t="str">
        <f>_xlfn.XLOOKUP($C951,[29]PSP!$C:$C,[29]PSP!$DP:$DP)</f>
        <v>0</v>
      </c>
      <c r="DQ951" s="27">
        <f>_xlfn.XLOOKUP($C951,[29]PSP!$C:$C,[29]PSP!$DQ:$DQ)</f>
        <v>44.1</v>
      </c>
      <c r="DR951" s="28">
        <f t="shared" si="3657"/>
        <v>0</v>
      </c>
      <c r="DS951" s="29"/>
      <c r="DT951" s="54" t="str">
        <f>_xlfn.XLOOKUP($C951,[29]PSP!$C:$C,[29]PSP!$DT:$DT)</f>
        <v>0</v>
      </c>
      <c r="DU951" s="27">
        <f>_xlfn.XLOOKUP($C951,[29]PSP!$C:$C,[29]PSP!$DU:$DU)</f>
        <v>44.1</v>
      </c>
      <c r="DV951" s="28">
        <f t="shared" si="3658"/>
        <v>0</v>
      </c>
      <c r="DW951" s="29"/>
      <c r="DX951" s="54" t="str">
        <f>_xlfn.XLOOKUP($C951,[29]PSP!$C:$C,[29]PSP!$DX:$DX)</f>
        <v>0</v>
      </c>
      <c r="DY951" s="27">
        <f>_xlfn.XLOOKUP($C951,[29]PSP!$C:$C,[29]PSP!$DY:$DY)</f>
        <v>44.1</v>
      </c>
      <c r="DZ951" s="28">
        <f t="shared" si="3659"/>
        <v>0</v>
      </c>
      <c r="EA951" s="29"/>
      <c r="EB951" s="54" t="str">
        <f>_xlfn.XLOOKUP($C951,[29]PSP!$C:$C,[29]PSP!$EB:$EB)</f>
        <v>0</v>
      </c>
      <c r="EC951" s="27">
        <f>_xlfn.XLOOKUP($C951,[29]PSP!$C:$C,[29]PSP!$EC:$EC)</f>
        <v>44.1</v>
      </c>
      <c r="ED951" s="28">
        <f t="shared" si="3660"/>
        <v>0</v>
      </c>
      <c r="EE951" s="29"/>
      <c r="EF951" s="54" t="str">
        <f>_xlfn.XLOOKUP($C951,[29]PSP!$C:$C,[29]PSP!$EF:$EF)</f>
        <v>0</v>
      </c>
      <c r="EG951" s="27">
        <f>_xlfn.XLOOKUP($C951,[29]PSP!$C:$C,[29]PSP!$EG:$EG)</f>
        <v>44.1</v>
      </c>
      <c r="EH951" s="28">
        <f t="shared" si="3661"/>
        <v>0</v>
      </c>
      <c r="EI951" s="29"/>
      <c r="EJ951" s="54" t="str">
        <f>_xlfn.XLOOKUP($C951,[29]PSP!$C:$C,[29]PSP!$EJ:$EJ)</f>
        <v>0</v>
      </c>
      <c r="EK951" s="27">
        <f>_xlfn.XLOOKUP($C951,[29]PSP!$C:$C,[29]PSP!$EK:$EK)</f>
        <v>44.1</v>
      </c>
      <c r="EL951" s="28">
        <f t="shared" si="3662"/>
        <v>0</v>
      </c>
      <c r="EM951" s="29"/>
      <c r="EN951" s="108"/>
      <c r="EO951" s="29">
        <f t="shared" si="3459"/>
        <v>29767.5</v>
      </c>
      <c r="EP951" s="29">
        <f t="shared" si="3423"/>
        <v>29767.5</v>
      </c>
      <c r="EQ951" s="4" t="b">
        <f t="shared" si="3424"/>
        <v>1</v>
      </c>
      <c r="ER951" s="1"/>
      <c r="ES951" s="118">
        <f t="shared" si="3594"/>
        <v>1.1767000000000001</v>
      </c>
    </row>
    <row r="952" spans="3:149" ht="21" x14ac:dyDescent="0.25">
      <c r="C952" s="24" t="s">
        <v>1039</v>
      </c>
      <c r="D952" s="43" t="str">
        <f>_xlfn.XLOOKUP($C952,[29]PSP!$C:$C,[29]PSP!$D:$D)</f>
        <v>RO-42285</v>
      </c>
      <c r="E952" s="24" t="str">
        <f>_xlfn.XLOOKUP($C952,[29]PSP!$C:$C,[29]PSP!$E:$E)</f>
        <v>DER/MG</v>
      </c>
      <c r="F952" s="25" t="str">
        <f>_xlfn.XLOOKUP($C952,[29]PSP!$C:$C,[29]PSP!$F:$F)</f>
        <v>ARMAÇÃO:  AÇO  CA-50 (EXECUÇÃO,  INCLUINDO  PREPARO, DOBRAGEM, COLOCAÇÃO NAS FORMAS E TRANSPORTE DE TODOS OS MATERIAIS)</v>
      </c>
      <c r="G952" s="26" t="str">
        <f>_xlfn.XLOOKUP($C952,[29]PSP!$C:$C,[29]PSP!$G:$G)</f>
        <v>KG</v>
      </c>
      <c r="H952" s="53">
        <f>_xlfn.XLOOKUP($C952,[29]PSP!$C:$C,[29]PSP!$H:$H)</f>
        <v>55680.75</v>
      </c>
      <c r="I952" s="28">
        <f>_xlfn.XLOOKUP($C952,[29]PSP!$C:$C,[29]PSP!$I:$I)</f>
        <v>462150.19</v>
      </c>
      <c r="J952" s="28">
        <f t="shared" si="3629"/>
        <v>543812.12857300008</v>
      </c>
      <c r="K952" s="29"/>
      <c r="L952" s="54" t="str">
        <f>_xlfn.XLOOKUP($C952,[29]PSP!$C:$C,[29]PSP!$L:$L)</f>
        <v>0</v>
      </c>
      <c r="M952" s="27">
        <f>_xlfn.XLOOKUP($C952,[29]PSP!$C:$C,[29]PSP!$M:$M)</f>
        <v>8.3000000000000007</v>
      </c>
      <c r="N952" s="28">
        <f t="shared" si="3630"/>
        <v>0</v>
      </c>
      <c r="O952" s="29"/>
      <c r="P952" s="54" t="str">
        <f>_xlfn.XLOOKUP($C952,[29]PSP!$C:$C,[29]PSP!$P:$P)</f>
        <v>0</v>
      </c>
      <c r="Q952" s="27">
        <f>_xlfn.XLOOKUP($C952,[29]PSP!$C:$C,[29]PSP!$Q:$Q)</f>
        <v>8.3000000000000007</v>
      </c>
      <c r="R952" s="28">
        <f t="shared" si="3631"/>
        <v>0</v>
      </c>
      <c r="S952" s="29"/>
      <c r="T952" s="54">
        <f>_xlfn.XLOOKUP($C952,[29]PSP!$C:$C,[29]PSP!$T:$T)</f>
        <v>6186.75</v>
      </c>
      <c r="U952" s="27">
        <f>_xlfn.XLOOKUP($C952,[29]PSP!$C:$C,[29]PSP!$U:$U)</f>
        <v>8.3000000000000007</v>
      </c>
      <c r="V952" s="28">
        <f t="shared" si="3632"/>
        <v>51350.02</v>
      </c>
      <c r="W952" s="29"/>
      <c r="X952" s="54" t="str">
        <f>_xlfn.XLOOKUP($C952,[29]PSP!$C:$C,[29]PSP!$X:$X)</f>
        <v>0</v>
      </c>
      <c r="Y952" s="27">
        <f>_xlfn.XLOOKUP($C952,[29]PSP!$C:$C,[29]PSP!$Y:$Y)</f>
        <v>8.3000000000000007</v>
      </c>
      <c r="Z952" s="28">
        <f t="shared" si="3633"/>
        <v>0</v>
      </c>
      <c r="AA952" s="29"/>
      <c r="AB952" s="54">
        <f>_xlfn.XLOOKUP($C952,[29]PSP!$C:$C,[29]PSP!$AB:$AB)</f>
        <v>6186.75</v>
      </c>
      <c r="AC952" s="27">
        <f>_xlfn.XLOOKUP($C952,[29]PSP!$C:$C,[29]PSP!$AC:$AC)</f>
        <v>8.3000000000000007</v>
      </c>
      <c r="AD952" s="28">
        <f t="shared" si="3634"/>
        <v>51350.02</v>
      </c>
      <c r="AE952" s="29"/>
      <c r="AF952" s="54" t="str">
        <f>_xlfn.XLOOKUP($C952,[29]PSP!$C:$C,[29]PSP!$AF:$AF)</f>
        <v>0</v>
      </c>
      <c r="AG952" s="27">
        <f>_xlfn.XLOOKUP($C952,[29]PSP!$C:$C,[29]PSP!$AG:$AG)</f>
        <v>8.3000000000000007</v>
      </c>
      <c r="AH952" s="28">
        <f t="shared" si="3635"/>
        <v>0</v>
      </c>
      <c r="AI952" s="29"/>
      <c r="AJ952" s="54" t="str">
        <f>_xlfn.XLOOKUP($C952,[29]PSP!$C:$C,[29]PSP!$AJ:$AJ)</f>
        <v>0</v>
      </c>
      <c r="AK952" s="27">
        <f>_xlfn.XLOOKUP($C952,[29]PSP!$C:$C,[29]PSP!$AK:$AK)</f>
        <v>8.3000000000000007</v>
      </c>
      <c r="AL952" s="28">
        <f t="shared" si="3636"/>
        <v>0</v>
      </c>
      <c r="AM952" s="29"/>
      <c r="AN952" s="54">
        <f>_xlfn.XLOOKUP($C952,[29]PSP!$C:$C,[29]PSP!$AN:$AN)</f>
        <v>6186.75</v>
      </c>
      <c r="AO952" s="27">
        <f>_xlfn.XLOOKUP($C952,[29]PSP!$C:$C,[29]PSP!$AO:$AO)</f>
        <v>8.3000000000000007</v>
      </c>
      <c r="AP952" s="28">
        <f t="shared" si="3637"/>
        <v>51350.02</v>
      </c>
      <c r="AQ952" s="29"/>
      <c r="AR952" s="54" t="str">
        <f>_xlfn.XLOOKUP($C952,[29]PSP!$C:$C,[29]PSP!$AR:$AR)</f>
        <v>0</v>
      </c>
      <c r="AS952" s="27">
        <f>_xlfn.XLOOKUP($C952,[29]PSP!$C:$C,[29]PSP!$AS:$AS)</f>
        <v>8.3000000000000007</v>
      </c>
      <c r="AT952" s="28">
        <f t="shared" si="3638"/>
        <v>0</v>
      </c>
      <c r="AU952" s="29"/>
      <c r="AV952" s="54" t="str">
        <f>_xlfn.XLOOKUP($C952,[29]PSP!$C:$C,[29]PSP!$AV:$AV)</f>
        <v>0</v>
      </c>
      <c r="AW952" s="27">
        <f>_xlfn.XLOOKUP($C952,[29]PSP!$C:$C,[29]PSP!$AW:$AW)</f>
        <v>8.3000000000000007</v>
      </c>
      <c r="AX952" s="28">
        <f t="shared" si="3639"/>
        <v>0</v>
      </c>
      <c r="AY952" s="29"/>
      <c r="AZ952" s="54">
        <f>_xlfn.XLOOKUP($C952,[29]PSP!$C:$C,[29]PSP!$AZ:$AZ)</f>
        <v>6186.75</v>
      </c>
      <c r="BA952" s="27">
        <f>_xlfn.XLOOKUP($C952,[29]PSP!$C:$C,[29]PSP!$BA:$BA)</f>
        <v>8.3000000000000007</v>
      </c>
      <c r="BB952" s="28">
        <f t="shared" si="3640"/>
        <v>51350.02</v>
      </c>
      <c r="BC952" s="29"/>
      <c r="BD952" s="54">
        <f>_xlfn.XLOOKUP($C952,[29]PSP!$C:$C,[29]PSP!$BD:$BD)</f>
        <v>6186.75</v>
      </c>
      <c r="BE952" s="27">
        <f>_xlfn.XLOOKUP($C952,[29]PSP!$C:$C,[29]PSP!$BE:$BE)</f>
        <v>8.3000000000000007</v>
      </c>
      <c r="BF952" s="28">
        <f t="shared" si="3641"/>
        <v>51350.02</v>
      </c>
      <c r="BG952" s="29"/>
      <c r="BH952" s="54" t="str">
        <f>_xlfn.XLOOKUP($C952,[29]PSP!$C:$C,[29]PSP!$BH:$BH)</f>
        <v>0</v>
      </c>
      <c r="BI952" s="27">
        <f>_xlfn.XLOOKUP($C952,[29]PSP!$C:$C,[29]PSP!$BI:$BI)</f>
        <v>8.3000000000000007</v>
      </c>
      <c r="BJ952" s="28">
        <f t="shared" si="3642"/>
        <v>0</v>
      </c>
      <c r="BK952" s="29"/>
      <c r="BL952" s="54" t="str">
        <f>_xlfn.XLOOKUP($C952,[29]PSP!$C:$C,[29]PSP!$BL:$BL)</f>
        <v>0</v>
      </c>
      <c r="BM952" s="27">
        <f>_xlfn.XLOOKUP($C952,[29]PSP!$C:$C,[29]PSP!$BM:$BM)</f>
        <v>8.3000000000000007</v>
      </c>
      <c r="BN952" s="28">
        <f t="shared" si="3643"/>
        <v>0</v>
      </c>
      <c r="BO952" s="29"/>
      <c r="BP952" s="54">
        <f>_xlfn.XLOOKUP($C952,[29]PSP!$C:$C,[29]PSP!$BP:$BP)</f>
        <v>6186.75</v>
      </c>
      <c r="BQ952" s="27">
        <f>_xlfn.XLOOKUP($C952,[29]PSP!$C:$C,[29]PSP!$BQ:$BQ)</f>
        <v>8.3000000000000007</v>
      </c>
      <c r="BR952" s="28">
        <f t="shared" si="3644"/>
        <v>51350.02</v>
      </c>
      <c r="BS952" s="29"/>
      <c r="BT952" s="54" t="str">
        <f>_xlfn.XLOOKUP($C952,[29]PSP!$C:$C,[29]PSP!$BT:$BT)</f>
        <v>0</v>
      </c>
      <c r="BU952" s="27">
        <f>_xlfn.XLOOKUP($C952,[29]PSP!$C:$C,[29]PSP!$BU:$BU)</f>
        <v>8.3000000000000007</v>
      </c>
      <c r="BV952" s="28">
        <f t="shared" si="3645"/>
        <v>0</v>
      </c>
      <c r="BW952" s="29"/>
      <c r="BX952" s="54" t="str">
        <f>_xlfn.XLOOKUP($C952,[29]PSP!$C:$C,[29]PSP!$BX:$BX)</f>
        <v>0</v>
      </c>
      <c r="BY952" s="27">
        <f>_xlfn.XLOOKUP($C952,[29]PSP!$C:$C,[29]PSP!$BY:$BY)</f>
        <v>8.3000000000000007</v>
      </c>
      <c r="BZ952" s="28">
        <f t="shared" si="3646"/>
        <v>0</v>
      </c>
      <c r="CA952" s="29"/>
      <c r="CB952" s="54">
        <f>_xlfn.XLOOKUP($C952,[29]PSP!$C:$C,[29]PSP!$CB:$CB)</f>
        <v>6186.75</v>
      </c>
      <c r="CC952" s="27">
        <f>_xlfn.XLOOKUP($C952,[29]PSP!$C:$C,[29]PSP!$CC:$CC)</f>
        <v>8.3000000000000007</v>
      </c>
      <c r="CD952" s="28">
        <f t="shared" si="3647"/>
        <v>51350.02</v>
      </c>
      <c r="CE952" s="29"/>
      <c r="CF952" s="54">
        <f>_xlfn.XLOOKUP($C952,[29]PSP!$C:$C,[29]PSP!$CF:$CF)</f>
        <v>12373.5</v>
      </c>
      <c r="CG952" s="27">
        <f>_xlfn.XLOOKUP($C952,[29]PSP!$C:$C,[29]PSP!$CG:$CG)</f>
        <v>8.3000000000000007</v>
      </c>
      <c r="CH952" s="28">
        <f t="shared" si="3648"/>
        <v>102700.05</v>
      </c>
      <c r="CI952" s="29"/>
      <c r="CJ952" s="54" t="str">
        <f>_xlfn.XLOOKUP($C952,[29]PSP!$C:$C,[29]PSP!$CJ:$CJ)</f>
        <v>0</v>
      </c>
      <c r="CK952" s="27">
        <f>_xlfn.XLOOKUP($C952,[29]PSP!$C:$C,[29]PSP!$CK:$CK)</f>
        <v>8.3000000000000007</v>
      </c>
      <c r="CL952" s="28">
        <f t="shared" si="3649"/>
        <v>0</v>
      </c>
      <c r="CM952" s="29"/>
      <c r="CN952" s="54" t="str">
        <f>_xlfn.XLOOKUP($C952,[29]PSP!$C:$C,[29]PSP!$CN:$CN)</f>
        <v>0</v>
      </c>
      <c r="CO952" s="27">
        <f>_xlfn.XLOOKUP($C952,[29]PSP!$C:$C,[29]PSP!$CO:$CO)</f>
        <v>8.3000000000000007</v>
      </c>
      <c r="CP952" s="28">
        <f t="shared" si="3650"/>
        <v>0</v>
      </c>
      <c r="CQ952" s="29"/>
      <c r="CR952" s="54" t="str">
        <f>_xlfn.XLOOKUP($C952,[29]PSP!$C:$C,[29]PSP!$CR:$CR)</f>
        <v>0</v>
      </c>
      <c r="CS952" s="27">
        <f>_xlfn.XLOOKUP($C952,[29]PSP!$C:$C,[29]PSP!$CS:$CS)</f>
        <v>8.3000000000000007</v>
      </c>
      <c r="CT952" s="28">
        <f t="shared" si="3651"/>
        <v>0</v>
      </c>
      <c r="CU952" s="29"/>
      <c r="CV952" s="54" t="str">
        <f>_xlfn.XLOOKUP($C952,[29]PSP!$C:$C,[29]PSP!$CV:$CV)</f>
        <v>0</v>
      </c>
      <c r="CW952" s="27">
        <f>_xlfn.XLOOKUP($C952,[29]PSP!$C:$C,[29]PSP!$CW:$CW)</f>
        <v>8.3000000000000007</v>
      </c>
      <c r="CX952" s="28">
        <f t="shared" si="3652"/>
        <v>0</v>
      </c>
      <c r="CY952" s="29"/>
      <c r="CZ952" s="54" t="str">
        <f>_xlfn.XLOOKUP($C952,[29]PSP!$C:$C,[29]PSP!$CZ:$CZ)</f>
        <v>0</v>
      </c>
      <c r="DA952" s="27">
        <f>_xlfn.XLOOKUP($C952,[29]PSP!$C:$C,[29]PSP!$DA:$DA)</f>
        <v>8.3000000000000007</v>
      </c>
      <c r="DB952" s="28">
        <f t="shared" si="3653"/>
        <v>0</v>
      </c>
      <c r="DC952" s="29"/>
      <c r="DD952" s="54" t="str">
        <f>_xlfn.XLOOKUP($C952,[29]PSP!$C:$C,[29]PSP!$DD:$DD)</f>
        <v>0</v>
      </c>
      <c r="DE952" s="27">
        <f>_xlfn.XLOOKUP($C952,[29]PSP!$C:$C,[29]PSP!$DE:$DE)</f>
        <v>8.3000000000000007</v>
      </c>
      <c r="DF952" s="28">
        <f t="shared" si="3654"/>
        <v>0</v>
      </c>
      <c r="DG952" s="29"/>
      <c r="DH952" s="54" t="str">
        <f>_xlfn.XLOOKUP($C952,[29]PSP!$C:$C,[29]PSP!$DH:$DH)</f>
        <v>0</v>
      </c>
      <c r="DI952" s="27">
        <f>_xlfn.XLOOKUP($C952,[29]PSP!$C:$C,[29]PSP!$DI:$DI)</f>
        <v>8.3000000000000007</v>
      </c>
      <c r="DJ952" s="28">
        <f t="shared" si="3655"/>
        <v>0</v>
      </c>
      <c r="DK952" s="29"/>
      <c r="DL952" s="54" t="str">
        <f>_xlfn.XLOOKUP($C952,[29]PSP!$C:$C,[29]PSP!$DL:$DL)</f>
        <v>0</v>
      </c>
      <c r="DM952" s="27">
        <f>_xlfn.XLOOKUP($C952,[29]PSP!$C:$C,[29]PSP!$DM:$DM)</f>
        <v>8.3000000000000007</v>
      </c>
      <c r="DN952" s="28">
        <f t="shared" si="3656"/>
        <v>0</v>
      </c>
      <c r="DO952" s="29"/>
      <c r="DP952" s="54" t="str">
        <f>_xlfn.XLOOKUP($C952,[29]PSP!$C:$C,[29]PSP!$DP:$DP)</f>
        <v>0</v>
      </c>
      <c r="DQ952" s="27">
        <f>_xlfn.XLOOKUP($C952,[29]PSP!$C:$C,[29]PSP!$DQ:$DQ)</f>
        <v>8.3000000000000007</v>
      </c>
      <c r="DR952" s="28">
        <f t="shared" si="3657"/>
        <v>0</v>
      </c>
      <c r="DS952" s="29"/>
      <c r="DT952" s="54" t="str">
        <f>_xlfn.XLOOKUP($C952,[29]PSP!$C:$C,[29]PSP!$DT:$DT)</f>
        <v>0</v>
      </c>
      <c r="DU952" s="27">
        <f>_xlfn.XLOOKUP($C952,[29]PSP!$C:$C,[29]PSP!$DU:$DU)</f>
        <v>8.3000000000000007</v>
      </c>
      <c r="DV952" s="28">
        <f t="shared" si="3658"/>
        <v>0</v>
      </c>
      <c r="DW952" s="29"/>
      <c r="DX952" s="54" t="str">
        <f>_xlfn.XLOOKUP($C952,[29]PSP!$C:$C,[29]PSP!$DX:$DX)</f>
        <v>0</v>
      </c>
      <c r="DY952" s="27">
        <f>_xlfn.XLOOKUP($C952,[29]PSP!$C:$C,[29]PSP!$DY:$DY)</f>
        <v>8.3000000000000007</v>
      </c>
      <c r="DZ952" s="28">
        <f t="shared" si="3659"/>
        <v>0</v>
      </c>
      <c r="EA952" s="29"/>
      <c r="EB952" s="54" t="str">
        <f>_xlfn.XLOOKUP($C952,[29]PSP!$C:$C,[29]PSP!$EB:$EB)</f>
        <v>0</v>
      </c>
      <c r="EC952" s="27">
        <f>_xlfn.XLOOKUP($C952,[29]PSP!$C:$C,[29]PSP!$EC:$EC)</f>
        <v>8.3000000000000007</v>
      </c>
      <c r="ED952" s="28">
        <f t="shared" si="3660"/>
        <v>0</v>
      </c>
      <c r="EE952" s="29"/>
      <c r="EF952" s="54" t="str">
        <f>_xlfn.XLOOKUP($C952,[29]PSP!$C:$C,[29]PSP!$EF:$EF)</f>
        <v>0</v>
      </c>
      <c r="EG952" s="27">
        <f>_xlfn.XLOOKUP($C952,[29]PSP!$C:$C,[29]PSP!$EG:$EG)</f>
        <v>8.3000000000000007</v>
      </c>
      <c r="EH952" s="28">
        <f t="shared" si="3661"/>
        <v>0</v>
      </c>
      <c r="EI952" s="29"/>
      <c r="EJ952" s="54" t="str">
        <f>_xlfn.XLOOKUP($C952,[29]PSP!$C:$C,[29]PSP!$EJ:$EJ)</f>
        <v>0</v>
      </c>
      <c r="EK952" s="27">
        <f>_xlfn.XLOOKUP($C952,[29]PSP!$C:$C,[29]PSP!$EK:$EK)</f>
        <v>8.3000000000000007</v>
      </c>
      <c r="EL952" s="28">
        <f t="shared" si="3662"/>
        <v>0</v>
      </c>
      <c r="EM952" s="29"/>
      <c r="EN952" s="108"/>
      <c r="EO952" s="29">
        <f t="shared" si="3459"/>
        <v>462150.19000000006</v>
      </c>
      <c r="EP952" s="29">
        <f t="shared" si="3423"/>
        <v>462150.19</v>
      </c>
      <c r="EQ952" s="4" t="b">
        <f t="shared" si="3424"/>
        <v>1</v>
      </c>
      <c r="ES952" s="118">
        <f t="shared" si="3594"/>
        <v>1.1767000000000001</v>
      </c>
    </row>
    <row r="953" spans="3:149" ht="21" x14ac:dyDescent="0.25">
      <c r="C953" s="24" t="s">
        <v>1040</v>
      </c>
      <c r="D953" s="43" t="str">
        <f>_xlfn.XLOOKUP($C953,[29]PSP!$C:$C,[29]PSP!$D:$D)</f>
        <v>ED-51130</v>
      </c>
      <c r="E953" s="24" t="str">
        <f>_xlfn.XLOOKUP($C953,[29]PSP!$C:$C,[29]PSP!$E:$E)</f>
        <v>DER/MG</v>
      </c>
      <c r="F953" s="25" t="str">
        <f>_xlfn.XLOOKUP($C953,[29]PSP!$C:$C,[29]PSP!$F:$F)</f>
        <v>TRANSPORTE   DE   MATERIAL   DE   QUALQUER   NATUREZA   EM  CAMINHÃO DMT &gt; 5 KM (DENTRO DO PERÍMETRO URBANO)</v>
      </c>
      <c r="G953" s="26" t="str">
        <f>_xlfn.XLOOKUP($C953,[29]PSP!$C:$C,[29]PSP!$G:$G)</f>
        <v>M3XKM</v>
      </c>
      <c r="H953" s="53">
        <f>_xlfn.XLOOKUP($C953,[29]PSP!$C:$C,[29]PSP!$H:$H)</f>
        <v>413.4375</v>
      </c>
      <c r="I953" s="28">
        <f>_xlfn.XLOOKUP($C953,[29]PSP!$C:$C,[29]PSP!$I:$I)</f>
        <v>1323</v>
      </c>
      <c r="J953" s="28">
        <f t="shared" si="3629"/>
        <v>1556.7741000000001</v>
      </c>
      <c r="K953" s="29"/>
      <c r="L953" s="54" t="str">
        <f>_xlfn.XLOOKUP($C953,[29]PSP!$C:$C,[29]PSP!$L:$L)</f>
        <v>0</v>
      </c>
      <c r="M953" s="27">
        <f>_xlfn.XLOOKUP($C953,[29]PSP!$C:$C,[29]PSP!$M:$M)</f>
        <v>3.2</v>
      </c>
      <c r="N953" s="28">
        <f t="shared" si="3630"/>
        <v>0</v>
      </c>
      <c r="O953" s="29"/>
      <c r="P953" s="54" t="str">
        <f>_xlfn.XLOOKUP($C953,[29]PSP!$C:$C,[29]PSP!$P:$P)</f>
        <v>0</v>
      </c>
      <c r="Q953" s="27">
        <f>_xlfn.XLOOKUP($C953,[29]PSP!$C:$C,[29]PSP!$Q:$Q)</f>
        <v>3.2</v>
      </c>
      <c r="R953" s="28">
        <f t="shared" si="3631"/>
        <v>0</v>
      </c>
      <c r="S953" s="29"/>
      <c r="T953" s="54">
        <f>_xlfn.XLOOKUP($C953,[29]PSP!$C:$C,[29]PSP!$T:$T)</f>
        <v>45.9375</v>
      </c>
      <c r="U953" s="27">
        <f>_xlfn.XLOOKUP($C953,[29]PSP!$C:$C,[29]PSP!$U:$U)</f>
        <v>3.2</v>
      </c>
      <c r="V953" s="28">
        <f t="shared" si="3632"/>
        <v>147</v>
      </c>
      <c r="W953" s="29"/>
      <c r="X953" s="54" t="str">
        <f>_xlfn.XLOOKUP($C953,[29]PSP!$C:$C,[29]PSP!$X:$X)</f>
        <v>0</v>
      </c>
      <c r="Y953" s="27">
        <f>_xlfn.XLOOKUP($C953,[29]PSP!$C:$C,[29]PSP!$Y:$Y)</f>
        <v>3.2</v>
      </c>
      <c r="Z953" s="28">
        <f t="shared" si="3633"/>
        <v>0</v>
      </c>
      <c r="AA953" s="29"/>
      <c r="AB953" s="54">
        <f>_xlfn.XLOOKUP($C953,[29]PSP!$C:$C,[29]PSP!$AB:$AB)</f>
        <v>45.9375</v>
      </c>
      <c r="AC953" s="27">
        <f>_xlfn.XLOOKUP($C953,[29]PSP!$C:$C,[29]PSP!$AC:$AC)</f>
        <v>3.2</v>
      </c>
      <c r="AD953" s="28">
        <f t="shared" si="3634"/>
        <v>147</v>
      </c>
      <c r="AE953" s="29"/>
      <c r="AF953" s="54" t="str">
        <f>_xlfn.XLOOKUP($C953,[29]PSP!$C:$C,[29]PSP!$AF:$AF)</f>
        <v>0</v>
      </c>
      <c r="AG953" s="27">
        <f>_xlfn.XLOOKUP($C953,[29]PSP!$C:$C,[29]PSP!$AG:$AG)</f>
        <v>3.2</v>
      </c>
      <c r="AH953" s="28">
        <f t="shared" si="3635"/>
        <v>0</v>
      </c>
      <c r="AI953" s="29"/>
      <c r="AJ953" s="54" t="str">
        <f>_xlfn.XLOOKUP($C953,[29]PSP!$C:$C,[29]PSP!$AJ:$AJ)</f>
        <v>0</v>
      </c>
      <c r="AK953" s="27">
        <f>_xlfn.XLOOKUP($C953,[29]PSP!$C:$C,[29]PSP!$AK:$AK)</f>
        <v>3.2</v>
      </c>
      <c r="AL953" s="28">
        <f t="shared" si="3636"/>
        <v>0</v>
      </c>
      <c r="AM953" s="29"/>
      <c r="AN953" s="54">
        <f>_xlfn.XLOOKUP($C953,[29]PSP!$C:$C,[29]PSP!$AN:$AN)</f>
        <v>45.9375</v>
      </c>
      <c r="AO953" s="27">
        <f>_xlfn.XLOOKUP($C953,[29]PSP!$C:$C,[29]PSP!$AO:$AO)</f>
        <v>3.2</v>
      </c>
      <c r="AP953" s="28">
        <f t="shared" si="3637"/>
        <v>147</v>
      </c>
      <c r="AQ953" s="29"/>
      <c r="AR953" s="54" t="str">
        <f>_xlfn.XLOOKUP($C953,[29]PSP!$C:$C,[29]PSP!$AR:$AR)</f>
        <v>0</v>
      </c>
      <c r="AS953" s="27">
        <f>_xlfn.XLOOKUP($C953,[29]PSP!$C:$C,[29]PSP!$AS:$AS)</f>
        <v>3.2</v>
      </c>
      <c r="AT953" s="28">
        <f t="shared" si="3638"/>
        <v>0</v>
      </c>
      <c r="AU953" s="29"/>
      <c r="AV953" s="54" t="str">
        <f>_xlfn.XLOOKUP($C953,[29]PSP!$C:$C,[29]PSP!$AV:$AV)</f>
        <v>0</v>
      </c>
      <c r="AW953" s="27">
        <f>_xlfn.XLOOKUP($C953,[29]PSP!$C:$C,[29]PSP!$AW:$AW)</f>
        <v>3.2</v>
      </c>
      <c r="AX953" s="28">
        <f t="shared" si="3639"/>
        <v>0</v>
      </c>
      <c r="AY953" s="29"/>
      <c r="AZ953" s="54">
        <f>_xlfn.XLOOKUP($C953,[29]PSP!$C:$C,[29]PSP!$AZ:$AZ)</f>
        <v>45.9375</v>
      </c>
      <c r="BA953" s="27">
        <f>_xlfn.XLOOKUP($C953,[29]PSP!$C:$C,[29]PSP!$BA:$BA)</f>
        <v>3.2</v>
      </c>
      <c r="BB953" s="28">
        <f t="shared" si="3640"/>
        <v>147</v>
      </c>
      <c r="BC953" s="29"/>
      <c r="BD953" s="54">
        <f>_xlfn.XLOOKUP($C953,[29]PSP!$C:$C,[29]PSP!$BD:$BD)</f>
        <v>45.9375</v>
      </c>
      <c r="BE953" s="27">
        <f>_xlfn.XLOOKUP($C953,[29]PSP!$C:$C,[29]PSP!$BE:$BE)</f>
        <v>3.2</v>
      </c>
      <c r="BF953" s="28">
        <f t="shared" si="3641"/>
        <v>147</v>
      </c>
      <c r="BG953" s="29"/>
      <c r="BH953" s="54" t="str">
        <f>_xlfn.XLOOKUP($C953,[29]PSP!$C:$C,[29]PSP!$BH:$BH)</f>
        <v>0</v>
      </c>
      <c r="BI953" s="27">
        <f>_xlfn.XLOOKUP($C953,[29]PSP!$C:$C,[29]PSP!$BI:$BI)</f>
        <v>3.2</v>
      </c>
      <c r="BJ953" s="28">
        <f t="shared" si="3642"/>
        <v>0</v>
      </c>
      <c r="BK953" s="29"/>
      <c r="BL953" s="54" t="str">
        <f>_xlfn.XLOOKUP($C953,[29]PSP!$C:$C,[29]PSP!$BL:$BL)</f>
        <v>0</v>
      </c>
      <c r="BM953" s="27">
        <f>_xlfn.XLOOKUP($C953,[29]PSP!$C:$C,[29]PSP!$BM:$BM)</f>
        <v>3.2</v>
      </c>
      <c r="BN953" s="28">
        <f t="shared" si="3643"/>
        <v>0</v>
      </c>
      <c r="BO953" s="29"/>
      <c r="BP953" s="54">
        <f>_xlfn.XLOOKUP($C953,[29]PSP!$C:$C,[29]PSP!$BP:$BP)</f>
        <v>45.9375</v>
      </c>
      <c r="BQ953" s="27">
        <f>_xlfn.XLOOKUP($C953,[29]PSP!$C:$C,[29]PSP!$BQ:$BQ)</f>
        <v>3.2</v>
      </c>
      <c r="BR953" s="28">
        <f t="shared" si="3644"/>
        <v>147</v>
      </c>
      <c r="BS953" s="29"/>
      <c r="BT953" s="54" t="str">
        <f>_xlfn.XLOOKUP($C953,[29]PSP!$C:$C,[29]PSP!$BT:$BT)</f>
        <v>0</v>
      </c>
      <c r="BU953" s="27">
        <f>_xlfn.XLOOKUP($C953,[29]PSP!$C:$C,[29]PSP!$BU:$BU)</f>
        <v>3.2</v>
      </c>
      <c r="BV953" s="28">
        <f t="shared" si="3645"/>
        <v>0</v>
      </c>
      <c r="BW953" s="29"/>
      <c r="BX953" s="54" t="str">
        <f>_xlfn.XLOOKUP($C953,[29]PSP!$C:$C,[29]PSP!$BX:$BX)</f>
        <v>0</v>
      </c>
      <c r="BY953" s="27">
        <f>_xlfn.XLOOKUP($C953,[29]PSP!$C:$C,[29]PSP!$BY:$BY)</f>
        <v>3.2</v>
      </c>
      <c r="BZ953" s="28">
        <f t="shared" si="3646"/>
        <v>0</v>
      </c>
      <c r="CA953" s="29"/>
      <c r="CB953" s="54">
        <f>_xlfn.XLOOKUP($C953,[29]PSP!$C:$C,[29]PSP!$CB:$CB)</f>
        <v>45.9375</v>
      </c>
      <c r="CC953" s="27">
        <f>_xlfn.XLOOKUP($C953,[29]PSP!$C:$C,[29]PSP!$CC:$CC)</f>
        <v>3.2</v>
      </c>
      <c r="CD953" s="28">
        <f t="shared" si="3647"/>
        <v>147</v>
      </c>
      <c r="CE953" s="29"/>
      <c r="CF953" s="54">
        <f>_xlfn.XLOOKUP($C953,[29]PSP!$C:$C,[29]PSP!$CF:$CF)</f>
        <v>91.875</v>
      </c>
      <c r="CG953" s="27">
        <f>_xlfn.XLOOKUP($C953,[29]PSP!$C:$C,[29]PSP!$CG:$CG)</f>
        <v>3.2</v>
      </c>
      <c r="CH953" s="28">
        <f t="shared" si="3648"/>
        <v>294</v>
      </c>
      <c r="CI953" s="29"/>
      <c r="CJ953" s="54" t="str">
        <f>_xlfn.XLOOKUP($C953,[29]PSP!$C:$C,[29]PSP!$CJ:$CJ)</f>
        <v>0</v>
      </c>
      <c r="CK953" s="27">
        <f>_xlfn.XLOOKUP($C953,[29]PSP!$C:$C,[29]PSP!$CK:$CK)</f>
        <v>3.2</v>
      </c>
      <c r="CL953" s="28">
        <f t="shared" si="3649"/>
        <v>0</v>
      </c>
      <c r="CM953" s="29"/>
      <c r="CN953" s="54" t="str">
        <f>_xlfn.XLOOKUP($C953,[29]PSP!$C:$C,[29]PSP!$CN:$CN)</f>
        <v>0</v>
      </c>
      <c r="CO953" s="27">
        <f>_xlfn.XLOOKUP($C953,[29]PSP!$C:$C,[29]PSP!$CO:$CO)</f>
        <v>3.2</v>
      </c>
      <c r="CP953" s="28">
        <f t="shared" si="3650"/>
        <v>0</v>
      </c>
      <c r="CQ953" s="29"/>
      <c r="CR953" s="54" t="str">
        <f>_xlfn.XLOOKUP($C953,[29]PSP!$C:$C,[29]PSP!$CR:$CR)</f>
        <v>0</v>
      </c>
      <c r="CS953" s="27">
        <f>_xlfn.XLOOKUP($C953,[29]PSP!$C:$C,[29]PSP!$CS:$CS)</f>
        <v>3.2</v>
      </c>
      <c r="CT953" s="28">
        <f t="shared" si="3651"/>
        <v>0</v>
      </c>
      <c r="CU953" s="29"/>
      <c r="CV953" s="54" t="str">
        <f>_xlfn.XLOOKUP($C953,[29]PSP!$C:$C,[29]PSP!$CV:$CV)</f>
        <v>0</v>
      </c>
      <c r="CW953" s="27">
        <f>_xlfn.XLOOKUP($C953,[29]PSP!$C:$C,[29]PSP!$CW:$CW)</f>
        <v>3.2</v>
      </c>
      <c r="CX953" s="28">
        <f t="shared" si="3652"/>
        <v>0</v>
      </c>
      <c r="CY953" s="29"/>
      <c r="CZ953" s="54" t="str">
        <f>_xlfn.XLOOKUP($C953,[29]PSP!$C:$C,[29]PSP!$CZ:$CZ)</f>
        <v>0</v>
      </c>
      <c r="DA953" s="27">
        <f>_xlfn.XLOOKUP($C953,[29]PSP!$C:$C,[29]PSP!$DA:$DA)</f>
        <v>3.2</v>
      </c>
      <c r="DB953" s="28">
        <f t="shared" si="3653"/>
        <v>0</v>
      </c>
      <c r="DC953" s="29"/>
      <c r="DD953" s="54" t="str">
        <f>_xlfn.XLOOKUP($C953,[29]PSP!$C:$C,[29]PSP!$DD:$DD)</f>
        <v>0</v>
      </c>
      <c r="DE953" s="27">
        <f>_xlfn.XLOOKUP($C953,[29]PSP!$C:$C,[29]PSP!$DE:$DE)</f>
        <v>3.2</v>
      </c>
      <c r="DF953" s="28">
        <f t="shared" si="3654"/>
        <v>0</v>
      </c>
      <c r="DG953" s="29"/>
      <c r="DH953" s="54" t="str">
        <f>_xlfn.XLOOKUP($C953,[29]PSP!$C:$C,[29]PSP!$DH:$DH)</f>
        <v>0</v>
      </c>
      <c r="DI953" s="27">
        <f>_xlfn.XLOOKUP($C953,[29]PSP!$C:$C,[29]PSP!$DI:$DI)</f>
        <v>3.2</v>
      </c>
      <c r="DJ953" s="28">
        <f t="shared" si="3655"/>
        <v>0</v>
      </c>
      <c r="DK953" s="29"/>
      <c r="DL953" s="54" t="str">
        <f>_xlfn.XLOOKUP($C953,[29]PSP!$C:$C,[29]PSP!$DL:$DL)</f>
        <v>0</v>
      </c>
      <c r="DM953" s="27">
        <f>_xlfn.XLOOKUP($C953,[29]PSP!$C:$C,[29]PSP!$DM:$DM)</f>
        <v>3.2</v>
      </c>
      <c r="DN953" s="28">
        <f t="shared" si="3656"/>
        <v>0</v>
      </c>
      <c r="DO953" s="29"/>
      <c r="DP953" s="54" t="str">
        <f>_xlfn.XLOOKUP($C953,[29]PSP!$C:$C,[29]PSP!$DP:$DP)</f>
        <v>0</v>
      </c>
      <c r="DQ953" s="27">
        <f>_xlfn.XLOOKUP($C953,[29]PSP!$C:$C,[29]PSP!$DQ:$DQ)</f>
        <v>3.2</v>
      </c>
      <c r="DR953" s="28">
        <f t="shared" si="3657"/>
        <v>0</v>
      </c>
      <c r="DS953" s="29"/>
      <c r="DT953" s="54" t="str">
        <f>_xlfn.XLOOKUP($C953,[29]PSP!$C:$C,[29]PSP!$DT:$DT)</f>
        <v>0</v>
      </c>
      <c r="DU953" s="27">
        <f>_xlfn.XLOOKUP($C953,[29]PSP!$C:$C,[29]PSP!$DU:$DU)</f>
        <v>3.2</v>
      </c>
      <c r="DV953" s="28">
        <f t="shared" si="3658"/>
        <v>0</v>
      </c>
      <c r="DW953" s="29"/>
      <c r="DX953" s="54" t="str">
        <f>_xlfn.XLOOKUP($C953,[29]PSP!$C:$C,[29]PSP!$DX:$DX)</f>
        <v>0</v>
      </c>
      <c r="DY953" s="27">
        <f>_xlfn.XLOOKUP($C953,[29]PSP!$C:$C,[29]PSP!$DY:$DY)</f>
        <v>3.2</v>
      </c>
      <c r="DZ953" s="28">
        <f t="shared" si="3659"/>
        <v>0</v>
      </c>
      <c r="EA953" s="29"/>
      <c r="EB953" s="54" t="str">
        <f>_xlfn.XLOOKUP($C953,[29]PSP!$C:$C,[29]PSP!$EB:$EB)</f>
        <v>0</v>
      </c>
      <c r="EC953" s="27">
        <f>_xlfn.XLOOKUP($C953,[29]PSP!$C:$C,[29]PSP!$EC:$EC)</f>
        <v>3.2</v>
      </c>
      <c r="ED953" s="28">
        <f t="shared" si="3660"/>
        <v>0</v>
      </c>
      <c r="EE953" s="29"/>
      <c r="EF953" s="54" t="str">
        <f>_xlfn.XLOOKUP($C953,[29]PSP!$C:$C,[29]PSP!$EF:$EF)</f>
        <v>0</v>
      </c>
      <c r="EG953" s="27">
        <f>_xlfn.XLOOKUP($C953,[29]PSP!$C:$C,[29]PSP!$EG:$EG)</f>
        <v>3.2</v>
      </c>
      <c r="EH953" s="28">
        <f t="shared" si="3661"/>
        <v>0</v>
      </c>
      <c r="EI953" s="29"/>
      <c r="EJ953" s="54" t="str">
        <f>_xlfn.XLOOKUP($C953,[29]PSP!$C:$C,[29]PSP!$EJ:$EJ)</f>
        <v>0</v>
      </c>
      <c r="EK953" s="27">
        <f>_xlfn.XLOOKUP($C953,[29]PSP!$C:$C,[29]PSP!$EK:$EK)</f>
        <v>3.2</v>
      </c>
      <c r="EL953" s="28">
        <f t="shared" si="3662"/>
        <v>0</v>
      </c>
      <c r="EM953" s="29"/>
      <c r="EN953" s="108"/>
      <c r="EO953" s="29">
        <f t="shared" si="3459"/>
        <v>1323</v>
      </c>
      <c r="EP953" s="29">
        <f t="shared" si="3423"/>
        <v>1323</v>
      </c>
      <c r="EQ953" s="4" t="b">
        <f t="shared" si="3424"/>
        <v>1</v>
      </c>
      <c r="ES953" s="118">
        <f t="shared" si="3594"/>
        <v>1.1767000000000001</v>
      </c>
    </row>
    <row r="954" spans="3:149" ht="21" x14ac:dyDescent="0.25">
      <c r="C954" s="24" t="s">
        <v>1041</v>
      </c>
      <c r="D954" s="43" t="str">
        <f>_xlfn.XLOOKUP($C954,[29]PSP!$C:$C,[29]PSP!$D:$D)</f>
        <v>ED-51130</v>
      </c>
      <c r="E954" s="24" t="str">
        <f>_xlfn.XLOOKUP($C954,[29]PSP!$C:$C,[29]PSP!$E:$E)</f>
        <v>DER/MG</v>
      </c>
      <c r="F954" s="25" t="str">
        <f>_xlfn.XLOOKUP($C954,[29]PSP!$C:$C,[29]PSP!$F:$F)</f>
        <v>TRANSPORTE   DE   MATERIAL   DE   QUALQUER   NATUREZA   EM  CAMINHÃO DMT &gt; 5 KM (DENTRO DO PERÍMETRO URBANO)</v>
      </c>
      <c r="G954" s="26" t="str">
        <f>_xlfn.XLOOKUP($C954,[29]PSP!$C:$C,[29]PSP!$G:$G)</f>
        <v>M3XKM</v>
      </c>
      <c r="H954" s="53">
        <f>_xlfn.XLOOKUP($C954,[29]PSP!$C:$C,[29]PSP!$H:$H)</f>
        <v>210.9375</v>
      </c>
      <c r="I954" s="28">
        <f>_xlfn.XLOOKUP($C954,[29]PSP!$C:$C,[29]PSP!$I:$I)</f>
        <v>675</v>
      </c>
      <c r="J954" s="28">
        <f t="shared" si="3629"/>
        <v>794.27250000000004</v>
      </c>
      <c r="K954" s="29"/>
      <c r="L954" s="54" t="str">
        <f>_xlfn.XLOOKUP($C954,[29]PSP!$C:$C,[29]PSP!$L:$L)</f>
        <v>0</v>
      </c>
      <c r="M954" s="27">
        <f>_xlfn.XLOOKUP($C954,[29]PSP!$C:$C,[29]PSP!$M:$M)</f>
        <v>3.2</v>
      </c>
      <c r="N954" s="28">
        <f t="shared" si="3630"/>
        <v>0</v>
      </c>
      <c r="O954" s="29"/>
      <c r="P954" s="54" t="str">
        <f>_xlfn.XLOOKUP($C954,[29]PSP!$C:$C,[29]PSP!$P:$P)</f>
        <v>0</v>
      </c>
      <c r="Q954" s="27">
        <f>_xlfn.XLOOKUP($C954,[29]PSP!$C:$C,[29]PSP!$Q:$Q)</f>
        <v>3.2</v>
      </c>
      <c r="R954" s="28">
        <f t="shared" si="3631"/>
        <v>0</v>
      </c>
      <c r="S954" s="29"/>
      <c r="T954" s="54">
        <f>_xlfn.XLOOKUP($C954,[29]PSP!$C:$C,[29]PSP!$T:$T)</f>
        <v>23.4375</v>
      </c>
      <c r="U954" s="27">
        <f>_xlfn.XLOOKUP($C954,[29]PSP!$C:$C,[29]PSP!$U:$U)</f>
        <v>3.2</v>
      </c>
      <c r="V954" s="28">
        <f t="shared" si="3632"/>
        <v>75</v>
      </c>
      <c r="W954" s="29"/>
      <c r="X954" s="54" t="str">
        <f>_xlfn.XLOOKUP($C954,[29]PSP!$C:$C,[29]PSP!$X:$X)</f>
        <v>0</v>
      </c>
      <c r="Y954" s="27">
        <f>_xlfn.XLOOKUP($C954,[29]PSP!$C:$C,[29]PSP!$Y:$Y)</f>
        <v>3.2</v>
      </c>
      <c r="Z954" s="28">
        <f t="shared" si="3633"/>
        <v>0</v>
      </c>
      <c r="AA954" s="29"/>
      <c r="AB954" s="54">
        <f>_xlfn.XLOOKUP($C954,[29]PSP!$C:$C,[29]PSP!$AB:$AB)</f>
        <v>23.4375</v>
      </c>
      <c r="AC954" s="27">
        <f>_xlfn.XLOOKUP($C954,[29]PSP!$C:$C,[29]PSP!$AC:$AC)</f>
        <v>3.2</v>
      </c>
      <c r="AD954" s="28">
        <f t="shared" si="3634"/>
        <v>75</v>
      </c>
      <c r="AE954" s="29"/>
      <c r="AF954" s="54" t="str">
        <f>_xlfn.XLOOKUP($C954,[29]PSP!$C:$C,[29]PSP!$AF:$AF)</f>
        <v>0</v>
      </c>
      <c r="AG954" s="27">
        <f>_xlfn.XLOOKUP($C954,[29]PSP!$C:$C,[29]PSP!$AG:$AG)</f>
        <v>3.2</v>
      </c>
      <c r="AH954" s="28">
        <f t="shared" si="3635"/>
        <v>0</v>
      </c>
      <c r="AI954" s="29"/>
      <c r="AJ954" s="54" t="str">
        <f>_xlfn.XLOOKUP($C954,[29]PSP!$C:$C,[29]PSP!$AJ:$AJ)</f>
        <v>0</v>
      </c>
      <c r="AK954" s="27">
        <f>_xlfn.XLOOKUP($C954,[29]PSP!$C:$C,[29]PSP!$AK:$AK)</f>
        <v>3.2</v>
      </c>
      <c r="AL954" s="28">
        <f t="shared" si="3636"/>
        <v>0</v>
      </c>
      <c r="AM954" s="29"/>
      <c r="AN954" s="54">
        <f>_xlfn.XLOOKUP($C954,[29]PSP!$C:$C,[29]PSP!$AN:$AN)</f>
        <v>23.4375</v>
      </c>
      <c r="AO954" s="27">
        <f>_xlfn.XLOOKUP($C954,[29]PSP!$C:$C,[29]PSP!$AO:$AO)</f>
        <v>3.2</v>
      </c>
      <c r="AP954" s="28">
        <f t="shared" si="3637"/>
        <v>75</v>
      </c>
      <c r="AQ954" s="29"/>
      <c r="AR954" s="54" t="str">
        <f>_xlfn.XLOOKUP($C954,[29]PSP!$C:$C,[29]PSP!$AR:$AR)</f>
        <v>0</v>
      </c>
      <c r="AS954" s="27">
        <f>_xlfn.XLOOKUP($C954,[29]PSP!$C:$C,[29]PSP!$AS:$AS)</f>
        <v>3.2</v>
      </c>
      <c r="AT954" s="28">
        <f t="shared" si="3638"/>
        <v>0</v>
      </c>
      <c r="AU954" s="29"/>
      <c r="AV954" s="54" t="str">
        <f>_xlfn.XLOOKUP($C954,[29]PSP!$C:$C,[29]PSP!$AV:$AV)</f>
        <v>0</v>
      </c>
      <c r="AW954" s="27">
        <f>_xlfn.XLOOKUP($C954,[29]PSP!$C:$C,[29]PSP!$AW:$AW)</f>
        <v>3.2</v>
      </c>
      <c r="AX954" s="28">
        <f t="shared" si="3639"/>
        <v>0</v>
      </c>
      <c r="AY954" s="29"/>
      <c r="AZ954" s="54">
        <f>_xlfn.XLOOKUP($C954,[29]PSP!$C:$C,[29]PSP!$AZ:$AZ)</f>
        <v>23.4375</v>
      </c>
      <c r="BA954" s="27">
        <f>_xlfn.XLOOKUP($C954,[29]PSP!$C:$C,[29]PSP!$BA:$BA)</f>
        <v>3.2</v>
      </c>
      <c r="BB954" s="28">
        <f t="shared" si="3640"/>
        <v>75</v>
      </c>
      <c r="BC954" s="29"/>
      <c r="BD954" s="54">
        <f>_xlfn.XLOOKUP($C954,[29]PSP!$C:$C,[29]PSP!$BD:$BD)</f>
        <v>23.4375</v>
      </c>
      <c r="BE954" s="27">
        <f>_xlfn.XLOOKUP($C954,[29]PSP!$C:$C,[29]PSP!$BE:$BE)</f>
        <v>3.2</v>
      </c>
      <c r="BF954" s="28">
        <f t="shared" si="3641"/>
        <v>75</v>
      </c>
      <c r="BG954" s="29"/>
      <c r="BH954" s="54" t="str">
        <f>_xlfn.XLOOKUP($C954,[29]PSP!$C:$C,[29]PSP!$BH:$BH)</f>
        <v>0</v>
      </c>
      <c r="BI954" s="27">
        <f>_xlfn.XLOOKUP($C954,[29]PSP!$C:$C,[29]PSP!$BI:$BI)</f>
        <v>3.2</v>
      </c>
      <c r="BJ954" s="28">
        <f t="shared" si="3642"/>
        <v>0</v>
      </c>
      <c r="BK954" s="29"/>
      <c r="BL954" s="54" t="str">
        <f>_xlfn.XLOOKUP($C954,[29]PSP!$C:$C,[29]PSP!$BL:$BL)</f>
        <v>0</v>
      </c>
      <c r="BM954" s="27">
        <f>_xlfn.XLOOKUP($C954,[29]PSP!$C:$C,[29]PSP!$BM:$BM)</f>
        <v>3.2</v>
      </c>
      <c r="BN954" s="28">
        <f t="shared" si="3643"/>
        <v>0</v>
      </c>
      <c r="BO954" s="29"/>
      <c r="BP954" s="54">
        <f>_xlfn.XLOOKUP($C954,[29]PSP!$C:$C,[29]PSP!$BP:$BP)</f>
        <v>23.4375</v>
      </c>
      <c r="BQ954" s="27">
        <f>_xlfn.XLOOKUP($C954,[29]PSP!$C:$C,[29]PSP!$BQ:$BQ)</f>
        <v>3.2</v>
      </c>
      <c r="BR954" s="28">
        <f t="shared" si="3644"/>
        <v>75</v>
      </c>
      <c r="BS954" s="29"/>
      <c r="BT954" s="54" t="str">
        <f>_xlfn.XLOOKUP($C954,[29]PSP!$C:$C,[29]PSP!$BT:$BT)</f>
        <v>0</v>
      </c>
      <c r="BU954" s="27">
        <f>_xlfn.XLOOKUP($C954,[29]PSP!$C:$C,[29]PSP!$BU:$BU)</f>
        <v>3.2</v>
      </c>
      <c r="BV954" s="28">
        <f t="shared" si="3645"/>
        <v>0</v>
      </c>
      <c r="BW954" s="29"/>
      <c r="BX954" s="54" t="str">
        <f>_xlfn.XLOOKUP($C954,[29]PSP!$C:$C,[29]PSP!$BX:$BX)</f>
        <v>0</v>
      </c>
      <c r="BY954" s="27">
        <f>_xlfn.XLOOKUP($C954,[29]PSP!$C:$C,[29]PSP!$BY:$BY)</f>
        <v>3.2</v>
      </c>
      <c r="BZ954" s="28">
        <f t="shared" si="3646"/>
        <v>0</v>
      </c>
      <c r="CA954" s="29"/>
      <c r="CB954" s="54">
        <f>_xlfn.XLOOKUP($C954,[29]PSP!$C:$C,[29]PSP!$CB:$CB)</f>
        <v>23.4375</v>
      </c>
      <c r="CC954" s="27">
        <f>_xlfn.XLOOKUP($C954,[29]PSP!$C:$C,[29]PSP!$CC:$CC)</f>
        <v>3.2</v>
      </c>
      <c r="CD954" s="28">
        <f t="shared" si="3647"/>
        <v>75</v>
      </c>
      <c r="CE954" s="29"/>
      <c r="CF954" s="54">
        <f>_xlfn.XLOOKUP($C954,[29]PSP!$C:$C,[29]PSP!$CF:$CF)</f>
        <v>46.875</v>
      </c>
      <c r="CG954" s="27">
        <f>_xlfn.XLOOKUP($C954,[29]PSP!$C:$C,[29]PSP!$CG:$CG)</f>
        <v>3.2</v>
      </c>
      <c r="CH954" s="28">
        <f t="shared" si="3648"/>
        <v>150</v>
      </c>
      <c r="CI954" s="29"/>
      <c r="CJ954" s="54" t="str">
        <f>_xlfn.XLOOKUP($C954,[29]PSP!$C:$C,[29]PSP!$CJ:$CJ)</f>
        <v>0</v>
      </c>
      <c r="CK954" s="27">
        <f>_xlfn.XLOOKUP($C954,[29]PSP!$C:$C,[29]PSP!$CK:$CK)</f>
        <v>3.2</v>
      </c>
      <c r="CL954" s="28">
        <f t="shared" si="3649"/>
        <v>0</v>
      </c>
      <c r="CM954" s="29"/>
      <c r="CN954" s="54" t="str">
        <f>_xlfn.XLOOKUP($C954,[29]PSP!$C:$C,[29]PSP!$CN:$CN)</f>
        <v>0</v>
      </c>
      <c r="CO954" s="27">
        <f>_xlfn.XLOOKUP($C954,[29]PSP!$C:$C,[29]PSP!$CO:$CO)</f>
        <v>3.2</v>
      </c>
      <c r="CP954" s="28">
        <f t="shared" si="3650"/>
        <v>0</v>
      </c>
      <c r="CQ954" s="29"/>
      <c r="CR954" s="54" t="str">
        <f>_xlfn.XLOOKUP($C954,[29]PSP!$C:$C,[29]PSP!$CR:$CR)</f>
        <v>0</v>
      </c>
      <c r="CS954" s="27">
        <f>_xlfn.XLOOKUP($C954,[29]PSP!$C:$C,[29]PSP!$CS:$CS)</f>
        <v>3.2</v>
      </c>
      <c r="CT954" s="28">
        <f t="shared" si="3651"/>
        <v>0</v>
      </c>
      <c r="CU954" s="29"/>
      <c r="CV954" s="54" t="str">
        <f>_xlfn.XLOOKUP($C954,[29]PSP!$C:$C,[29]PSP!$CV:$CV)</f>
        <v>0</v>
      </c>
      <c r="CW954" s="27">
        <f>_xlfn.XLOOKUP($C954,[29]PSP!$C:$C,[29]PSP!$CW:$CW)</f>
        <v>3.2</v>
      </c>
      <c r="CX954" s="28">
        <f t="shared" si="3652"/>
        <v>0</v>
      </c>
      <c r="CY954" s="29"/>
      <c r="CZ954" s="54" t="str">
        <f>_xlfn.XLOOKUP($C954,[29]PSP!$C:$C,[29]PSP!$CZ:$CZ)</f>
        <v>0</v>
      </c>
      <c r="DA954" s="27">
        <f>_xlfn.XLOOKUP($C954,[29]PSP!$C:$C,[29]PSP!$DA:$DA)</f>
        <v>3.2</v>
      </c>
      <c r="DB954" s="28">
        <f t="shared" si="3653"/>
        <v>0</v>
      </c>
      <c r="DC954" s="29"/>
      <c r="DD954" s="54" t="str">
        <f>_xlfn.XLOOKUP($C954,[29]PSP!$C:$C,[29]PSP!$DD:$DD)</f>
        <v>0</v>
      </c>
      <c r="DE954" s="27">
        <f>_xlfn.XLOOKUP($C954,[29]PSP!$C:$C,[29]PSP!$DE:$DE)</f>
        <v>3.2</v>
      </c>
      <c r="DF954" s="28">
        <f t="shared" si="3654"/>
        <v>0</v>
      </c>
      <c r="DG954" s="29"/>
      <c r="DH954" s="54" t="str">
        <f>_xlfn.XLOOKUP($C954,[29]PSP!$C:$C,[29]PSP!$DH:$DH)</f>
        <v>0</v>
      </c>
      <c r="DI954" s="27">
        <f>_xlfn.XLOOKUP($C954,[29]PSP!$C:$C,[29]PSP!$DI:$DI)</f>
        <v>3.2</v>
      </c>
      <c r="DJ954" s="28">
        <f t="shared" si="3655"/>
        <v>0</v>
      </c>
      <c r="DK954" s="29"/>
      <c r="DL954" s="54" t="str">
        <f>_xlfn.XLOOKUP($C954,[29]PSP!$C:$C,[29]PSP!$DL:$DL)</f>
        <v>0</v>
      </c>
      <c r="DM954" s="27">
        <f>_xlfn.XLOOKUP($C954,[29]PSP!$C:$C,[29]PSP!$DM:$DM)</f>
        <v>3.2</v>
      </c>
      <c r="DN954" s="28">
        <f t="shared" si="3656"/>
        <v>0</v>
      </c>
      <c r="DO954" s="29"/>
      <c r="DP954" s="54" t="str">
        <f>_xlfn.XLOOKUP($C954,[29]PSP!$C:$C,[29]PSP!$DP:$DP)</f>
        <v>0</v>
      </c>
      <c r="DQ954" s="27">
        <f>_xlfn.XLOOKUP($C954,[29]PSP!$C:$C,[29]PSP!$DQ:$DQ)</f>
        <v>3.2</v>
      </c>
      <c r="DR954" s="28">
        <f t="shared" si="3657"/>
        <v>0</v>
      </c>
      <c r="DS954" s="29"/>
      <c r="DT954" s="54" t="str">
        <f>_xlfn.XLOOKUP($C954,[29]PSP!$C:$C,[29]PSP!$DT:$DT)</f>
        <v>0</v>
      </c>
      <c r="DU954" s="27">
        <f>_xlfn.XLOOKUP($C954,[29]PSP!$C:$C,[29]PSP!$DU:$DU)</f>
        <v>3.2</v>
      </c>
      <c r="DV954" s="28">
        <f t="shared" si="3658"/>
        <v>0</v>
      </c>
      <c r="DW954" s="29"/>
      <c r="DX954" s="54" t="str">
        <f>_xlfn.XLOOKUP($C954,[29]PSP!$C:$C,[29]PSP!$DX:$DX)</f>
        <v>0</v>
      </c>
      <c r="DY954" s="27">
        <f>_xlfn.XLOOKUP($C954,[29]PSP!$C:$C,[29]PSP!$DY:$DY)</f>
        <v>3.2</v>
      </c>
      <c r="DZ954" s="28">
        <f t="shared" si="3659"/>
        <v>0</v>
      </c>
      <c r="EA954" s="29"/>
      <c r="EB954" s="54" t="str">
        <f>_xlfn.XLOOKUP($C954,[29]PSP!$C:$C,[29]PSP!$EB:$EB)</f>
        <v>0</v>
      </c>
      <c r="EC954" s="27">
        <f>_xlfn.XLOOKUP($C954,[29]PSP!$C:$C,[29]PSP!$EC:$EC)</f>
        <v>3.2</v>
      </c>
      <c r="ED954" s="28">
        <f t="shared" si="3660"/>
        <v>0</v>
      </c>
      <c r="EE954" s="29"/>
      <c r="EF954" s="54" t="str">
        <f>_xlfn.XLOOKUP($C954,[29]PSP!$C:$C,[29]PSP!$EF:$EF)</f>
        <v>0</v>
      </c>
      <c r="EG954" s="27">
        <f>_xlfn.XLOOKUP($C954,[29]PSP!$C:$C,[29]PSP!$EG:$EG)</f>
        <v>3.2</v>
      </c>
      <c r="EH954" s="28">
        <f t="shared" si="3661"/>
        <v>0</v>
      </c>
      <c r="EI954" s="29"/>
      <c r="EJ954" s="54" t="str">
        <f>_xlfn.XLOOKUP($C954,[29]PSP!$C:$C,[29]PSP!$EJ:$EJ)</f>
        <v>0</v>
      </c>
      <c r="EK954" s="27">
        <f>_xlfn.XLOOKUP($C954,[29]PSP!$C:$C,[29]PSP!$EK:$EK)</f>
        <v>3.2</v>
      </c>
      <c r="EL954" s="28">
        <f t="shared" si="3662"/>
        <v>0</v>
      </c>
      <c r="EM954" s="29"/>
      <c r="EN954" s="108"/>
      <c r="EO954" s="29">
        <f t="shared" si="3459"/>
        <v>675</v>
      </c>
      <c r="EP954" s="29">
        <f t="shared" si="3423"/>
        <v>675</v>
      </c>
      <c r="EQ954" s="4" t="b">
        <f t="shared" si="3424"/>
        <v>1</v>
      </c>
      <c r="ES954" s="118">
        <f t="shared" si="3594"/>
        <v>1.1767000000000001</v>
      </c>
    </row>
    <row r="955" spans="3:149" ht="14.25" x14ac:dyDescent="0.25">
      <c r="C955" s="24" t="s">
        <v>1042</v>
      </c>
      <c r="D955" s="43">
        <f>_xlfn.XLOOKUP($C955,[29]PSP!$C:$C,[29]PSP!$D:$D)</f>
        <v>2306066</v>
      </c>
      <c r="E955" s="24" t="str">
        <f>_xlfn.XLOOKUP($C955,[29]PSP!$C:$C,[29]PSP!$E:$E)</f>
        <v>SICRO SERVIÇO</v>
      </c>
      <c r="F955" s="25" t="str">
        <f>_xlfn.XLOOKUP($C955,[29]PSP!$C:$C,[29]PSP!$F:$F)</f>
        <v>ESTACA RAIZ PERFURADA NO SOLO COM D = 40 CM - CONFECÇÃO</v>
      </c>
      <c r="G955" s="26" t="str">
        <f>_xlfn.XLOOKUP($C955,[29]PSP!$C:$C,[29]PSP!$G:$G)</f>
        <v>M</v>
      </c>
      <c r="H955" s="53">
        <f>_xlfn.XLOOKUP($C955,[29]PSP!$C:$C,[29]PSP!$H:$H)</f>
        <v>3240</v>
      </c>
      <c r="I955" s="28">
        <f>_xlfn.XLOOKUP($C955,[29]PSP!$C:$C,[29]PSP!$I:$I)</f>
        <v>1231297.2000000002</v>
      </c>
      <c r="J955" s="28">
        <f t="shared" si="3629"/>
        <v>1448867.4152400002</v>
      </c>
      <c r="K955" s="29"/>
      <c r="L955" s="54" t="str">
        <f>_xlfn.XLOOKUP($C955,[29]PSP!$C:$C,[29]PSP!$L:$L)</f>
        <v>0</v>
      </c>
      <c r="M955" s="27">
        <f>_xlfn.XLOOKUP($C955,[29]PSP!$C:$C,[29]PSP!$M:$M)</f>
        <v>380.03</v>
      </c>
      <c r="N955" s="28">
        <f t="shared" si="3630"/>
        <v>0</v>
      </c>
      <c r="O955" s="29"/>
      <c r="P955" s="54" t="str">
        <f>_xlfn.XLOOKUP($C955,[29]PSP!$C:$C,[29]PSP!$P:$P)</f>
        <v>0</v>
      </c>
      <c r="Q955" s="27">
        <f>_xlfn.XLOOKUP($C955,[29]PSP!$C:$C,[29]PSP!$Q:$Q)</f>
        <v>380.03</v>
      </c>
      <c r="R955" s="28">
        <f t="shared" si="3631"/>
        <v>0</v>
      </c>
      <c r="S955" s="29"/>
      <c r="T955" s="54">
        <f>_xlfn.XLOOKUP($C955,[29]PSP!$C:$C,[29]PSP!$T:$T)</f>
        <v>360</v>
      </c>
      <c r="U955" s="27">
        <f>_xlfn.XLOOKUP($C955,[29]PSP!$C:$C,[29]PSP!$U:$U)</f>
        <v>380.03</v>
      </c>
      <c r="V955" s="28">
        <f t="shared" si="3632"/>
        <v>136810.79999999999</v>
      </c>
      <c r="W955" s="29"/>
      <c r="X955" s="54" t="str">
        <f>_xlfn.XLOOKUP($C955,[29]PSP!$C:$C,[29]PSP!$X:$X)</f>
        <v>0</v>
      </c>
      <c r="Y955" s="27">
        <f>_xlfn.XLOOKUP($C955,[29]PSP!$C:$C,[29]PSP!$Y:$Y)</f>
        <v>380.03</v>
      </c>
      <c r="Z955" s="28">
        <f t="shared" si="3633"/>
        <v>0</v>
      </c>
      <c r="AA955" s="29"/>
      <c r="AB955" s="54">
        <f>_xlfn.XLOOKUP($C955,[29]PSP!$C:$C,[29]PSP!$AB:$AB)</f>
        <v>360</v>
      </c>
      <c r="AC955" s="27">
        <f>_xlfn.XLOOKUP($C955,[29]PSP!$C:$C,[29]PSP!$AC:$AC)</f>
        <v>380.03</v>
      </c>
      <c r="AD955" s="28">
        <f t="shared" si="3634"/>
        <v>136810.79999999999</v>
      </c>
      <c r="AE955" s="29"/>
      <c r="AF955" s="54" t="str">
        <f>_xlfn.XLOOKUP($C955,[29]PSP!$C:$C,[29]PSP!$AF:$AF)</f>
        <v>0</v>
      </c>
      <c r="AG955" s="27">
        <f>_xlfn.XLOOKUP($C955,[29]PSP!$C:$C,[29]PSP!$AG:$AG)</f>
        <v>380.03</v>
      </c>
      <c r="AH955" s="28">
        <f t="shared" si="3635"/>
        <v>0</v>
      </c>
      <c r="AI955" s="29"/>
      <c r="AJ955" s="54" t="str">
        <f>_xlfn.XLOOKUP($C955,[29]PSP!$C:$C,[29]PSP!$AJ:$AJ)</f>
        <v>0</v>
      </c>
      <c r="AK955" s="27">
        <f>_xlfn.XLOOKUP($C955,[29]PSP!$C:$C,[29]PSP!$AK:$AK)</f>
        <v>380.03</v>
      </c>
      <c r="AL955" s="28">
        <f t="shared" si="3636"/>
        <v>0</v>
      </c>
      <c r="AM955" s="29"/>
      <c r="AN955" s="54">
        <f>_xlfn.XLOOKUP($C955,[29]PSP!$C:$C,[29]PSP!$AN:$AN)</f>
        <v>360</v>
      </c>
      <c r="AO955" s="27">
        <f>_xlfn.XLOOKUP($C955,[29]PSP!$C:$C,[29]PSP!$AO:$AO)</f>
        <v>380.03</v>
      </c>
      <c r="AP955" s="28">
        <f t="shared" si="3637"/>
        <v>136810.79999999999</v>
      </c>
      <c r="AQ955" s="29"/>
      <c r="AR955" s="54" t="str">
        <f>_xlfn.XLOOKUP($C955,[29]PSP!$C:$C,[29]PSP!$AR:$AR)</f>
        <v>0</v>
      </c>
      <c r="AS955" s="27">
        <f>_xlfn.XLOOKUP($C955,[29]PSP!$C:$C,[29]PSP!$AS:$AS)</f>
        <v>380.03</v>
      </c>
      <c r="AT955" s="28">
        <f t="shared" si="3638"/>
        <v>0</v>
      </c>
      <c r="AU955" s="29"/>
      <c r="AV955" s="54" t="str">
        <f>_xlfn.XLOOKUP($C955,[29]PSP!$C:$C,[29]PSP!$AV:$AV)</f>
        <v>0</v>
      </c>
      <c r="AW955" s="27">
        <f>_xlfn.XLOOKUP($C955,[29]PSP!$C:$C,[29]PSP!$AW:$AW)</f>
        <v>380.03</v>
      </c>
      <c r="AX955" s="28">
        <f t="shared" si="3639"/>
        <v>0</v>
      </c>
      <c r="AY955" s="29"/>
      <c r="AZ955" s="54">
        <f>_xlfn.XLOOKUP($C955,[29]PSP!$C:$C,[29]PSP!$AZ:$AZ)</f>
        <v>360</v>
      </c>
      <c r="BA955" s="27">
        <f>_xlfn.XLOOKUP($C955,[29]PSP!$C:$C,[29]PSP!$BA:$BA)</f>
        <v>380.03</v>
      </c>
      <c r="BB955" s="28">
        <f t="shared" si="3640"/>
        <v>136810.79999999999</v>
      </c>
      <c r="BC955" s="29"/>
      <c r="BD955" s="54">
        <f>_xlfn.XLOOKUP($C955,[29]PSP!$C:$C,[29]PSP!$BD:$BD)</f>
        <v>360</v>
      </c>
      <c r="BE955" s="27">
        <f>_xlfn.XLOOKUP($C955,[29]PSP!$C:$C,[29]PSP!$BE:$BE)</f>
        <v>380.03</v>
      </c>
      <c r="BF955" s="28">
        <f t="shared" si="3641"/>
        <v>136810.79999999999</v>
      </c>
      <c r="BG955" s="29"/>
      <c r="BH955" s="54" t="str">
        <f>_xlfn.XLOOKUP($C955,[29]PSP!$C:$C,[29]PSP!$BH:$BH)</f>
        <v>0</v>
      </c>
      <c r="BI955" s="27">
        <f>_xlfn.XLOOKUP($C955,[29]PSP!$C:$C,[29]PSP!$BI:$BI)</f>
        <v>380.03</v>
      </c>
      <c r="BJ955" s="28">
        <f t="shared" si="3642"/>
        <v>0</v>
      </c>
      <c r="BK955" s="29"/>
      <c r="BL955" s="54" t="str">
        <f>_xlfn.XLOOKUP($C955,[29]PSP!$C:$C,[29]PSP!$BL:$BL)</f>
        <v>0</v>
      </c>
      <c r="BM955" s="27">
        <f>_xlfn.XLOOKUP($C955,[29]PSP!$C:$C,[29]PSP!$BM:$BM)</f>
        <v>380.03</v>
      </c>
      <c r="BN955" s="28">
        <f t="shared" si="3643"/>
        <v>0</v>
      </c>
      <c r="BO955" s="29"/>
      <c r="BP955" s="54">
        <f>_xlfn.XLOOKUP($C955,[29]PSP!$C:$C,[29]PSP!$BP:$BP)</f>
        <v>360</v>
      </c>
      <c r="BQ955" s="27">
        <f>_xlfn.XLOOKUP($C955,[29]PSP!$C:$C,[29]PSP!$BQ:$BQ)</f>
        <v>380.03</v>
      </c>
      <c r="BR955" s="28">
        <f t="shared" si="3644"/>
        <v>136810.79999999999</v>
      </c>
      <c r="BS955" s="29"/>
      <c r="BT955" s="54" t="str">
        <f>_xlfn.XLOOKUP($C955,[29]PSP!$C:$C,[29]PSP!$BT:$BT)</f>
        <v>0</v>
      </c>
      <c r="BU955" s="27">
        <f>_xlfn.XLOOKUP($C955,[29]PSP!$C:$C,[29]PSP!$BU:$BU)</f>
        <v>380.03</v>
      </c>
      <c r="BV955" s="28">
        <f t="shared" si="3645"/>
        <v>0</v>
      </c>
      <c r="BW955" s="29"/>
      <c r="BX955" s="54" t="str">
        <f>_xlfn.XLOOKUP($C955,[29]PSP!$C:$C,[29]PSP!$BX:$BX)</f>
        <v>0</v>
      </c>
      <c r="BY955" s="27">
        <f>_xlfn.XLOOKUP($C955,[29]PSP!$C:$C,[29]PSP!$BY:$BY)</f>
        <v>380.03</v>
      </c>
      <c r="BZ955" s="28">
        <f t="shared" si="3646"/>
        <v>0</v>
      </c>
      <c r="CA955" s="29"/>
      <c r="CB955" s="54">
        <f>_xlfn.XLOOKUP($C955,[29]PSP!$C:$C,[29]PSP!$CB:$CB)</f>
        <v>360</v>
      </c>
      <c r="CC955" s="27">
        <f>_xlfn.XLOOKUP($C955,[29]PSP!$C:$C,[29]PSP!$CC:$CC)</f>
        <v>380.03</v>
      </c>
      <c r="CD955" s="28">
        <f t="shared" si="3647"/>
        <v>136810.79999999999</v>
      </c>
      <c r="CE955" s="29"/>
      <c r="CF955" s="54">
        <f>_xlfn.XLOOKUP($C955,[29]PSP!$C:$C,[29]PSP!$CF:$CF)</f>
        <v>720</v>
      </c>
      <c r="CG955" s="27">
        <f>_xlfn.XLOOKUP($C955,[29]PSP!$C:$C,[29]PSP!$CG:$CG)</f>
        <v>380.03</v>
      </c>
      <c r="CH955" s="28">
        <f t="shared" si="3648"/>
        <v>273621.59999999998</v>
      </c>
      <c r="CI955" s="29"/>
      <c r="CJ955" s="54" t="str">
        <f>_xlfn.XLOOKUP($C955,[29]PSP!$C:$C,[29]PSP!$CJ:$CJ)</f>
        <v>0</v>
      </c>
      <c r="CK955" s="27">
        <f>_xlfn.XLOOKUP($C955,[29]PSP!$C:$C,[29]PSP!$CK:$CK)</f>
        <v>380.03</v>
      </c>
      <c r="CL955" s="28">
        <f t="shared" si="3649"/>
        <v>0</v>
      </c>
      <c r="CM955" s="29"/>
      <c r="CN955" s="54" t="str">
        <f>_xlfn.XLOOKUP($C955,[29]PSP!$C:$C,[29]PSP!$CN:$CN)</f>
        <v>0</v>
      </c>
      <c r="CO955" s="27">
        <f>_xlfn.XLOOKUP($C955,[29]PSP!$C:$C,[29]PSP!$CO:$CO)</f>
        <v>380.03</v>
      </c>
      <c r="CP955" s="28">
        <f t="shared" si="3650"/>
        <v>0</v>
      </c>
      <c r="CQ955" s="29"/>
      <c r="CR955" s="54" t="str">
        <f>_xlfn.XLOOKUP($C955,[29]PSP!$C:$C,[29]PSP!$CR:$CR)</f>
        <v>0</v>
      </c>
      <c r="CS955" s="27">
        <f>_xlfn.XLOOKUP($C955,[29]PSP!$C:$C,[29]PSP!$CS:$CS)</f>
        <v>380.03</v>
      </c>
      <c r="CT955" s="28">
        <f t="shared" si="3651"/>
        <v>0</v>
      </c>
      <c r="CU955" s="29"/>
      <c r="CV955" s="54" t="str">
        <f>_xlfn.XLOOKUP($C955,[29]PSP!$C:$C,[29]PSP!$CV:$CV)</f>
        <v>0</v>
      </c>
      <c r="CW955" s="27">
        <f>_xlfn.XLOOKUP($C955,[29]PSP!$C:$C,[29]PSP!$CW:$CW)</f>
        <v>380.03</v>
      </c>
      <c r="CX955" s="28">
        <f t="shared" si="3652"/>
        <v>0</v>
      </c>
      <c r="CY955" s="29"/>
      <c r="CZ955" s="54" t="str">
        <f>_xlfn.XLOOKUP($C955,[29]PSP!$C:$C,[29]PSP!$CZ:$CZ)</f>
        <v>0</v>
      </c>
      <c r="DA955" s="27">
        <f>_xlfn.XLOOKUP($C955,[29]PSP!$C:$C,[29]PSP!$DA:$DA)</f>
        <v>380.03</v>
      </c>
      <c r="DB955" s="28">
        <f t="shared" si="3653"/>
        <v>0</v>
      </c>
      <c r="DC955" s="29"/>
      <c r="DD955" s="54" t="str">
        <f>_xlfn.XLOOKUP($C955,[29]PSP!$C:$C,[29]PSP!$DD:$DD)</f>
        <v>0</v>
      </c>
      <c r="DE955" s="27">
        <f>_xlfn.XLOOKUP($C955,[29]PSP!$C:$C,[29]PSP!$DE:$DE)</f>
        <v>380.03</v>
      </c>
      <c r="DF955" s="28">
        <f t="shared" si="3654"/>
        <v>0</v>
      </c>
      <c r="DG955" s="29"/>
      <c r="DH955" s="54" t="str">
        <f>_xlfn.XLOOKUP($C955,[29]PSP!$C:$C,[29]PSP!$DH:$DH)</f>
        <v>0</v>
      </c>
      <c r="DI955" s="27">
        <f>_xlfn.XLOOKUP($C955,[29]PSP!$C:$C,[29]PSP!$DI:$DI)</f>
        <v>380.03</v>
      </c>
      <c r="DJ955" s="28">
        <f t="shared" si="3655"/>
        <v>0</v>
      </c>
      <c r="DK955" s="29"/>
      <c r="DL955" s="54" t="str">
        <f>_xlfn.XLOOKUP($C955,[29]PSP!$C:$C,[29]PSP!$DL:$DL)</f>
        <v>0</v>
      </c>
      <c r="DM955" s="27">
        <f>_xlfn.XLOOKUP($C955,[29]PSP!$C:$C,[29]PSP!$DM:$DM)</f>
        <v>380.03</v>
      </c>
      <c r="DN955" s="28">
        <f t="shared" si="3656"/>
        <v>0</v>
      </c>
      <c r="DO955" s="29"/>
      <c r="DP955" s="54" t="str">
        <f>_xlfn.XLOOKUP($C955,[29]PSP!$C:$C,[29]PSP!$DP:$DP)</f>
        <v>0</v>
      </c>
      <c r="DQ955" s="27">
        <f>_xlfn.XLOOKUP($C955,[29]PSP!$C:$C,[29]PSP!$DQ:$DQ)</f>
        <v>380.03</v>
      </c>
      <c r="DR955" s="28">
        <f t="shared" si="3657"/>
        <v>0</v>
      </c>
      <c r="DS955" s="29"/>
      <c r="DT955" s="54" t="str">
        <f>_xlfn.XLOOKUP($C955,[29]PSP!$C:$C,[29]PSP!$DT:$DT)</f>
        <v>0</v>
      </c>
      <c r="DU955" s="27">
        <f>_xlfn.XLOOKUP($C955,[29]PSP!$C:$C,[29]PSP!$DU:$DU)</f>
        <v>380.03</v>
      </c>
      <c r="DV955" s="28">
        <f t="shared" si="3658"/>
        <v>0</v>
      </c>
      <c r="DW955" s="29"/>
      <c r="DX955" s="54" t="str">
        <f>_xlfn.XLOOKUP($C955,[29]PSP!$C:$C,[29]PSP!$DX:$DX)</f>
        <v>0</v>
      </c>
      <c r="DY955" s="27">
        <f>_xlfn.XLOOKUP($C955,[29]PSP!$C:$C,[29]PSP!$DY:$DY)</f>
        <v>380.03</v>
      </c>
      <c r="DZ955" s="28">
        <f t="shared" si="3659"/>
        <v>0</v>
      </c>
      <c r="EA955" s="29"/>
      <c r="EB955" s="54" t="str">
        <f>_xlfn.XLOOKUP($C955,[29]PSP!$C:$C,[29]PSP!$EB:$EB)</f>
        <v>0</v>
      </c>
      <c r="EC955" s="27">
        <f>_xlfn.XLOOKUP($C955,[29]PSP!$C:$C,[29]PSP!$EC:$EC)</f>
        <v>380.03</v>
      </c>
      <c r="ED955" s="28">
        <f t="shared" si="3660"/>
        <v>0</v>
      </c>
      <c r="EE955" s="29"/>
      <c r="EF955" s="54" t="str">
        <f>_xlfn.XLOOKUP($C955,[29]PSP!$C:$C,[29]PSP!$EF:$EF)</f>
        <v>0</v>
      </c>
      <c r="EG955" s="27">
        <f>_xlfn.XLOOKUP($C955,[29]PSP!$C:$C,[29]PSP!$EG:$EG)</f>
        <v>380.03</v>
      </c>
      <c r="EH955" s="28">
        <f t="shared" si="3661"/>
        <v>0</v>
      </c>
      <c r="EI955" s="29"/>
      <c r="EJ955" s="54" t="str">
        <f>_xlfn.XLOOKUP($C955,[29]PSP!$C:$C,[29]PSP!$EJ:$EJ)</f>
        <v>0</v>
      </c>
      <c r="EK955" s="27">
        <f>_xlfn.XLOOKUP($C955,[29]PSP!$C:$C,[29]PSP!$EK:$EK)</f>
        <v>380.03</v>
      </c>
      <c r="EL955" s="28">
        <f t="shared" si="3662"/>
        <v>0</v>
      </c>
      <c r="EM955" s="29"/>
      <c r="EN955" s="108"/>
      <c r="EO955" s="29">
        <f t="shared" si="3459"/>
        <v>1231297.2000000002</v>
      </c>
      <c r="EP955" s="29">
        <f t="shared" si="3423"/>
        <v>1231297.2000000002</v>
      </c>
      <c r="EQ955" s="4" t="b">
        <f t="shared" si="3424"/>
        <v>1</v>
      </c>
      <c r="ES955" s="118">
        <f t="shared" si="3594"/>
        <v>1.1767000000000001</v>
      </c>
    </row>
    <row r="956" spans="3:149" s="1" customFormat="1" ht="14.25" x14ac:dyDescent="0.25">
      <c r="C956" s="79" t="s">
        <v>669</v>
      </c>
      <c r="D956" s="80"/>
      <c r="E956" s="79"/>
      <c r="F956" s="81" t="s">
        <v>526</v>
      </c>
      <c r="G956" s="82"/>
      <c r="H956" s="82"/>
      <c r="I956" s="83"/>
      <c r="J956" s="83"/>
      <c r="L956" s="84"/>
      <c r="M956" s="85"/>
      <c r="N956" s="83"/>
      <c r="P956" s="84"/>
      <c r="Q956" s="85"/>
      <c r="R956" s="83"/>
      <c r="T956" s="84"/>
      <c r="U956" s="85"/>
      <c r="V956" s="83"/>
      <c r="X956" s="84"/>
      <c r="Y956" s="85"/>
      <c r="Z956" s="83"/>
      <c r="AB956" s="84"/>
      <c r="AC956" s="85"/>
      <c r="AD956" s="83"/>
      <c r="AF956" s="84"/>
      <c r="AG956" s="85"/>
      <c r="AH956" s="83"/>
      <c r="AJ956" s="84"/>
      <c r="AK956" s="85"/>
      <c r="AL956" s="83"/>
      <c r="AN956" s="84"/>
      <c r="AO956" s="85"/>
      <c r="AP956" s="83"/>
      <c r="AR956" s="84"/>
      <c r="AS956" s="85"/>
      <c r="AT956" s="83"/>
      <c r="AV956" s="84"/>
      <c r="AW956" s="85"/>
      <c r="AX956" s="83"/>
      <c r="AZ956" s="84"/>
      <c r="BA956" s="85"/>
      <c r="BB956" s="83"/>
      <c r="BD956" s="84"/>
      <c r="BE956" s="85"/>
      <c r="BF956" s="83"/>
      <c r="BH956" s="84"/>
      <c r="BI956" s="85"/>
      <c r="BJ956" s="83"/>
      <c r="BL956" s="84"/>
      <c r="BM956" s="85"/>
      <c r="BN956" s="83"/>
      <c r="BP956" s="84"/>
      <c r="BQ956" s="85"/>
      <c r="BR956" s="83"/>
      <c r="BT956" s="84"/>
      <c r="BU956" s="85"/>
      <c r="BV956" s="83"/>
      <c r="BX956" s="84"/>
      <c r="BY956" s="85"/>
      <c r="BZ956" s="83"/>
      <c r="CB956" s="84"/>
      <c r="CC956" s="85"/>
      <c r="CD956" s="83"/>
      <c r="CF956" s="84"/>
      <c r="CG956" s="85"/>
      <c r="CH956" s="83"/>
      <c r="CJ956" s="84"/>
      <c r="CK956" s="85"/>
      <c r="CL956" s="83"/>
      <c r="CN956" s="84"/>
      <c r="CO956" s="85"/>
      <c r="CP956" s="83"/>
      <c r="CR956" s="84"/>
      <c r="CS956" s="85"/>
      <c r="CT956" s="83"/>
      <c r="CV956" s="84"/>
      <c r="CW956" s="85"/>
      <c r="CX956" s="83"/>
      <c r="CZ956" s="84"/>
      <c r="DA956" s="85"/>
      <c r="DB956" s="83"/>
      <c r="DD956" s="84"/>
      <c r="DE956" s="85"/>
      <c r="DF956" s="83"/>
      <c r="DH956" s="84"/>
      <c r="DI956" s="85"/>
      <c r="DJ956" s="83"/>
      <c r="DL956" s="84"/>
      <c r="DM956" s="85"/>
      <c r="DN956" s="83"/>
      <c r="DP956" s="84"/>
      <c r="DQ956" s="85"/>
      <c r="DR956" s="83"/>
      <c r="DT956" s="84"/>
      <c r="DU956" s="85"/>
      <c r="DV956" s="83"/>
      <c r="DX956" s="84"/>
      <c r="DY956" s="85"/>
      <c r="DZ956" s="83"/>
      <c r="EB956" s="84"/>
      <c r="EC956" s="85"/>
      <c r="ED956" s="83"/>
      <c r="EF956" s="84"/>
      <c r="EG956" s="85"/>
      <c r="EH956" s="83"/>
      <c r="EJ956" s="84"/>
      <c r="EK956" s="85"/>
      <c r="EL956" s="83"/>
      <c r="EN956" s="109"/>
      <c r="EO956" s="29">
        <f t="shared" si="3459"/>
        <v>0</v>
      </c>
      <c r="EP956" s="29">
        <f t="shared" si="3423"/>
        <v>0</v>
      </c>
      <c r="EQ956" s="4" t="b">
        <f t="shared" si="3424"/>
        <v>1</v>
      </c>
      <c r="ES956" s="118">
        <f t="shared" si="3594"/>
        <v>1.1767000000000001</v>
      </c>
    </row>
    <row r="957" spans="3:149" ht="14.25" x14ac:dyDescent="0.25">
      <c r="C957" s="24" t="s">
        <v>670</v>
      </c>
      <c r="D957" s="43" t="str">
        <f>_xlfn.XLOOKUP($C957,[29]PSP!$C:$C,[29]PSP!$D:$D)</f>
        <v>ED-51110</v>
      </c>
      <c r="E957" s="24" t="str">
        <f>_xlfn.XLOOKUP($C957,[29]PSP!$C:$C,[29]PSP!$E:$E)</f>
        <v>DER/MG</v>
      </c>
      <c r="F957" s="25" t="str">
        <f>_xlfn.XLOOKUP($C957,[29]PSP!$C:$C,[29]PSP!$F:$F)</f>
        <v>ESCAVAÇÃO MANUAL DE TERRA (DESATERRO MANUAL)</v>
      </c>
      <c r="G957" s="26" t="str">
        <f>_xlfn.XLOOKUP($C957,[29]PSP!$C:$C,[29]PSP!$G:$G)</f>
        <v>M3</v>
      </c>
      <c r="H957" s="53">
        <f>_xlfn.XLOOKUP($C957,[29]PSP!$C:$C,[29]PSP!$H:$H)</f>
        <v>114.75000000000001</v>
      </c>
      <c r="I957" s="28">
        <f>_xlfn.XLOOKUP($C957,[29]PSP!$C:$C,[29]PSP!$I:$I)</f>
        <v>3387.42</v>
      </c>
      <c r="J957" s="28">
        <f t="shared" ref="J957:J961" si="3663">IF(LEFT(D957,6)="COT.IS",I957,I957*(1+$J$7))</f>
        <v>3985.9771140000003</v>
      </c>
      <c r="K957" s="29"/>
      <c r="L957" s="54" t="str">
        <f>_xlfn.XLOOKUP($C957,[29]PSP!$C:$C,[29]PSP!$L:$L)</f>
        <v>0</v>
      </c>
      <c r="M957" s="27">
        <f>_xlfn.XLOOKUP($C957,[29]PSP!$C:$C,[29]PSP!$M:$M)</f>
        <v>29.52</v>
      </c>
      <c r="N957" s="28">
        <f t="shared" ref="N957:N961" si="3664">TRUNC(M957*L957,2)</f>
        <v>0</v>
      </c>
      <c r="O957" s="29"/>
      <c r="P957" s="54" t="str">
        <f>_xlfn.XLOOKUP($C957,[29]PSP!$C:$C,[29]PSP!$P:$P)</f>
        <v>0</v>
      </c>
      <c r="Q957" s="27">
        <f>_xlfn.XLOOKUP($C957,[29]PSP!$C:$C,[29]PSP!$Q:$Q)</f>
        <v>29.52</v>
      </c>
      <c r="R957" s="28">
        <f t="shared" ref="R957:R961" si="3665">TRUNC(Q957*P957,2)</f>
        <v>0</v>
      </c>
      <c r="S957" s="29"/>
      <c r="T957" s="54">
        <f>_xlfn.XLOOKUP($C957,[29]PSP!$C:$C,[29]PSP!$T:$T)</f>
        <v>12.750000000000002</v>
      </c>
      <c r="U957" s="27">
        <f>_xlfn.XLOOKUP($C957,[29]PSP!$C:$C,[29]PSP!$U:$U)</f>
        <v>29.52</v>
      </c>
      <c r="V957" s="28">
        <f t="shared" ref="V957:V961" si="3666">TRUNC(U957*T957,2)</f>
        <v>376.38</v>
      </c>
      <c r="W957" s="29"/>
      <c r="X957" s="54" t="str">
        <f>_xlfn.XLOOKUP($C957,[29]PSP!$C:$C,[29]PSP!$X:$X)</f>
        <v>0</v>
      </c>
      <c r="Y957" s="27">
        <f>_xlfn.XLOOKUP($C957,[29]PSP!$C:$C,[29]PSP!$Y:$Y)</f>
        <v>29.52</v>
      </c>
      <c r="Z957" s="28">
        <f t="shared" ref="Z957:Z961" si="3667">TRUNC(Y957*X957,2)</f>
        <v>0</v>
      </c>
      <c r="AA957" s="29"/>
      <c r="AB957" s="54">
        <f>_xlfn.XLOOKUP($C957,[29]PSP!$C:$C,[29]PSP!$AB:$AB)</f>
        <v>12.750000000000002</v>
      </c>
      <c r="AC957" s="27">
        <f>_xlfn.XLOOKUP($C957,[29]PSP!$C:$C,[29]PSP!$AC:$AC)</f>
        <v>29.52</v>
      </c>
      <c r="AD957" s="28">
        <f t="shared" ref="AD957:AD961" si="3668">TRUNC(AC957*AB957,2)</f>
        <v>376.38</v>
      </c>
      <c r="AE957" s="29"/>
      <c r="AF957" s="54" t="str">
        <f>_xlfn.XLOOKUP($C957,[29]PSP!$C:$C,[29]PSP!$AF:$AF)</f>
        <v>0</v>
      </c>
      <c r="AG957" s="27">
        <f>_xlfn.XLOOKUP($C957,[29]PSP!$C:$C,[29]PSP!$AG:$AG)</f>
        <v>29.52</v>
      </c>
      <c r="AH957" s="28">
        <f t="shared" ref="AH957:AH961" si="3669">TRUNC(AG957*AF957,2)</f>
        <v>0</v>
      </c>
      <c r="AI957" s="29"/>
      <c r="AJ957" s="54" t="str">
        <f>_xlfn.XLOOKUP($C957,[29]PSP!$C:$C,[29]PSP!$AJ:$AJ)</f>
        <v>0</v>
      </c>
      <c r="AK957" s="27">
        <f>_xlfn.XLOOKUP($C957,[29]PSP!$C:$C,[29]PSP!$AK:$AK)</f>
        <v>29.52</v>
      </c>
      <c r="AL957" s="28">
        <f t="shared" ref="AL957:AL961" si="3670">TRUNC(AK957*AJ957,2)</f>
        <v>0</v>
      </c>
      <c r="AM957" s="29"/>
      <c r="AN957" s="54">
        <f>_xlfn.XLOOKUP($C957,[29]PSP!$C:$C,[29]PSP!$AN:$AN)</f>
        <v>12.750000000000002</v>
      </c>
      <c r="AO957" s="27">
        <f>_xlfn.XLOOKUP($C957,[29]PSP!$C:$C,[29]PSP!$AO:$AO)</f>
        <v>29.52</v>
      </c>
      <c r="AP957" s="28">
        <f t="shared" ref="AP957:AP961" si="3671">TRUNC(AO957*AN957,2)</f>
        <v>376.38</v>
      </c>
      <c r="AQ957" s="29"/>
      <c r="AR957" s="54" t="str">
        <f>_xlfn.XLOOKUP($C957,[29]PSP!$C:$C,[29]PSP!$AR:$AR)</f>
        <v>0</v>
      </c>
      <c r="AS957" s="27">
        <f>_xlfn.XLOOKUP($C957,[29]PSP!$C:$C,[29]PSP!$AS:$AS)</f>
        <v>29.52</v>
      </c>
      <c r="AT957" s="28">
        <f t="shared" ref="AT957:AT961" si="3672">TRUNC(AS957*AR957,2)</f>
        <v>0</v>
      </c>
      <c r="AU957" s="29"/>
      <c r="AV957" s="54" t="str">
        <f>_xlfn.XLOOKUP($C957,[29]PSP!$C:$C,[29]PSP!$AV:$AV)</f>
        <v>0</v>
      </c>
      <c r="AW957" s="27">
        <f>_xlfn.XLOOKUP($C957,[29]PSP!$C:$C,[29]PSP!$AW:$AW)</f>
        <v>29.52</v>
      </c>
      <c r="AX957" s="28">
        <f t="shared" ref="AX957:AX961" si="3673">TRUNC(AW957*AV957,2)</f>
        <v>0</v>
      </c>
      <c r="AY957" s="29"/>
      <c r="AZ957" s="54">
        <f>_xlfn.XLOOKUP($C957,[29]PSP!$C:$C,[29]PSP!$AZ:$AZ)</f>
        <v>12.750000000000002</v>
      </c>
      <c r="BA957" s="27">
        <f>_xlfn.XLOOKUP($C957,[29]PSP!$C:$C,[29]PSP!$BA:$BA)</f>
        <v>29.52</v>
      </c>
      <c r="BB957" s="28">
        <f t="shared" ref="BB957:BB961" si="3674">TRUNC(BA957*AZ957,2)</f>
        <v>376.38</v>
      </c>
      <c r="BC957" s="29"/>
      <c r="BD957" s="54">
        <f>_xlfn.XLOOKUP($C957,[29]PSP!$C:$C,[29]PSP!$BD:$BD)</f>
        <v>12.750000000000002</v>
      </c>
      <c r="BE957" s="27">
        <f>_xlfn.XLOOKUP($C957,[29]PSP!$C:$C,[29]PSP!$BE:$BE)</f>
        <v>29.52</v>
      </c>
      <c r="BF957" s="28">
        <f t="shared" ref="BF957:BF961" si="3675">TRUNC(BE957*BD957,2)</f>
        <v>376.38</v>
      </c>
      <c r="BG957" s="29"/>
      <c r="BH957" s="54" t="str">
        <f>_xlfn.XLOOKUP($C957,[29]PSP!$C:$C,[29]PSP!$BH:$BH)</f>
        <v>0</v>
      </c>
      <c r="BI957" s="27">
        <f>_xlfn.XLOOKUP($C957,[29]PSP!$C:$C,[29]PSP!$BI:$BI)</f>
        <v>29.52</v>
      </c>
      <c r="BJ957" s="28">
        <f t="shared" ref="BJ957:BJ961" si="3676">TRUNC(BI957*BH957,2)</f>
        <v>0</v>
      </c>
      <c r="BK957" s="29"/>
      <c r="BL957" s="54" t="str">
        <f>_xlfn.XLOOKUP($C957,[29]PSP!$C:$C,[29]PSP!$BL:$BL)</f>
        <v>0</v>
      </c>
      <c r="BM957" s="27">
        <f>_xlfn.XLOOKUP($C957,[29]PSP!$C:$C,[29]PSP!$BM:$BM)</f>
        <v>29.52</v>
      </c>
      <c r="BN957" s="28">
        <f t="shared" ref="BN957:BN961" si="3677">TRUNC(BM957*BL957,2)</f>
        <v>0</v>
      </c>
      <c r="BO957" s="29"/>
      <c r="BP957" s="54">
        <f>_xlfn.XLOOKUP($C957,[29]PSP!$C:$C,[29]PSP!$BP:$BP)</f>
        <v>12.750000000000002</v>
      </c>
      <c r="BQ957" s="27">
        <f>_xlfn.XLOOKUP($C957,[29]PSP!$C:$C,[29]PSP!$BQ:$BQ)</f>
        <v>29.52</v>
      </c>
      <c r="BR957" s="28">
        <f t="shared" ref="BR957:BR961" si="3678">TRUNC(BQ957*BP957,2)</f>
        <v>376.38</v>
      </c>
      <c r="BS957" s="29"/>
      <c r="BT957" s="54" t="str">
        <f>_xlfn.XLOOKUP($C957,[29]PSP!$C:$C,[29]PSP!$BT:$BT)</f>
        <v>0</v>
      </c>
      <c r="BU957" s="27">
        <f>_xlfn.XLOOKUP($C957,[29]PSP!$C:$C,[29]PSP!$BU:$BU)</f>
        <v>29.52</v>
      </c>
      <c r="BV957" s="28">
        <f t="shared" ref="BV957:BV961" si="3679">TRUNC(BU957*BT957,2)</f>
        <v>0</v>
      </c>
      <c r="BW957" s="29"/>
      <c r="BX957" s="54" t="str">
        <f>_xlfn.XLOOKUP($C957,[29]PSP!$C:$C,[29]PSP!$BX:$BX)</f>
        <v>0</v>
      </c>
      <c r="BY957" s="27">
        <f>_xlfn.XLOOKUP($C957,[29]PSP!$C:$C,[29]PSP!$BY:$BY)</f>
        <v>29.52</v>
      </c>
      <c r="BZ957" s="28">
        <f t="shared" ref="BZ957:BZ961" si="3680">TRUNC(BY957*BX957,2)</f>
        <v>0</v>
      </c>
      <c r="CA957" s="29"/>
      <c r="CB957" s="54">
        <f>_xlfn.XLOOKUP($C957,[29]PSP!$C:$C,[29]PSP!$CB:$CB)</f>
        <v>12.750000000000002</v>
      </c>
      <c r="CC957" s="27">
        <f>_xlfn.XLOOKUP($C957,[29]PSP!$C:$C,[29]PSP!$CC:$CC)</f>
        <v>29.52</v>
      </c>
      <c r="CD957" s="28">
        <f t="shared" ref="CD957:CD961" si="3681">TRUNC(CC957*CB957,2)</f>
        <v>376.38</v>
      </c>
      <c r="CE957" s="29"/>
      <c r="CF957" s="54">
        <f>_xlfn.XLOOKUP($C957,[29]PSP!$C:$C,[29]PSP!$CF:$CF)</f>
        <v>25.500000000000004</v>
      </c>
      <c r="CG957" s="27">
        <f>_xlfn.XLOOKUP($C957,[29]PSP!$C:$C,[29]PSP!$CG:$CG)</f>
        <v>29.52</v>
      </c>
      <c r="CH957" s="28">
        <f t="shared" ref="CH957:CH961" si="3682">TRUNC(CG957*CF957,2)</f>
        <v>752.76</v>
      </c>
      <c r="CI957" s="29"/>
      <c r="CJ957" s="54" t="str">
        <f>_xlfn.XLOOKUP($C957,[29]PSP!$C:$C,[29]PSP!$CJ:$CJ)</f>
        <v>0</v>
      </c>
      <c r="CK957" s="27">
        <f>_xlfn.XLOOKUP($C957,[29]PSP!$C:$C,[29]PSP!$CK:$CK)</f>
        <v>29.52</v>
      </c>
      <c r="CL957" s="28">
        <f t="shared" ref="CL957:CL961" si="3683">TRUNC(CK957*CJ957,2)</f>
        <v>0</v>
      </c>
      <c r="CM957" s="29"/>
      <c r="CN957" s="54" t="str">
        <f>_xlfn.XLOOKUP($C957,[29]PSP!$C:$C,[29]PSP!$CN:$CN)</f>
        <v>0</v>
      </c>
      <c r="CO957" s="27">
        <f>_xlfn.XLOOKUP($C957,[29]PSP!$C:$C,[29]PSP!$CO:$CO)</f>
        <v>29.52</v>
      </c>
      <c r="CP957" s="28">
        <f t="shared" ref="CP957:CP961" si="3684">TRUNC(CO957*CN957,2)</f>
        <v>0</v>
      </c>
      <c r="CQ957" s="29"/>
      <c r="CR957" s="54" t="str">
        <f>_xlfn.XLOOKUP($C957,[29]PSP!$C:$C,[29]PSP!$CR:$CR)</f>
        <v>0</v>
      </c>
      <c r="CS957" s="27">
        <f>_xlfn.XLOOKUP($C957,[29]PSP!$C:$C,[29]PSP!$CS:$CS)</f>
        <v>29.52</v>
      </c>
      <c r="CT957" s="28">
        <f t="shared" ref="CT957:CT961" si="3685">TRUNC(CS957*CR957,2)</f>
        <v>0</v>
      </c>
      <c r="CU957" s="29"/>
      <c r="CV957" s="54" t="str">
        <f>_xlfn.XLOOKUP($C957,[29]PSP!$C:$C,[29]PSP!$CV:$CV)</f>
        <v>0</v>
      </c>
      <c r="CW957" s="27">
        <f>_xlfn.XLOOKUP($C957,[29]PSP!$C:$C,[29]PSP!$CW:$CW)</f>
        <v>29.52</v>
      </c>
      <c r="CX957" s="28">
        <f t="shared" ref="CX957:CX961" si="3686">TRUNC(CW957*CV957,2)</f>
        <v>0</v>
      </c>
      <c r="CY957" s="29"/>
      <c r="CZ957" s="54" t="str">
        <f>_xlfn.XLOOKUP($C957,[29]PSP!$C:$C,[29]PSP!$CZ:$CZ)</f>
        <v>0</v>
      </c>
      <c r="DA957" s="27">
        <f>_xlfn.XLOOKUP($C957,[29]PSP!$C:$C,[29]PSP!$DA:$DA)</f>
        <v>29.52</v>
      </c>
      <c r="DB957" s="28">
        <f t="shared" ref="DB957:DB961" si="3687">TRUNC(DA957*CZ957,2)</f>
        <v>0</v>
      </c>
      <c r="DC957" s="29"/>
      <c r="DD957" s="54" t="str">
        <f>_xlfn.XLOOKUP($C957,[29]PSP!$C:$C,[29]PSP!$DD:$DD)</f>
        <v>0</v>
      </c>
      <c r="DE957" s="27">
        <f>_xlfn.XLOOKUP($C957,[29]PSP!$C:$C,[29]PSP!$DE:$DE)</f>
        <v>29.52</v>
      </c>
      <c r="DF957" s="28">
        <f t="shared" ref="DF957:DF961" si="3688">TRUNC(DE957*DD957,2)</f>
        <v>0</v>
      </c>
      <c r="DG957" s="29"/>
      <c r="DH957" s="54" t="str">
        <f>_xlfn.XLOOKUP($C957,[29]PSP!$C:$C,[29]PSP!$DH:$DH)</f>
        <v>0</v>
      </c>
      <c r="DI957" s="27">
        <f>_xlfn.XLOOKUP($C957,[29]PSP!$C:$C,[29]PSP!$DI:$DI)</f>
        <v>29.52</v>
      </c>
      <c r="DJ957" s="28">
        <f t="shared" ref="DJ957:DJ961" si="3689">TRUNC(DI957*DH957,2)</f>
        <v>0</v>
      </c>
      <c r="DK957" s="29"/>
      <c r="DL957" s="54" t="str">
        <f>_xlfn.XLOOKUP($C957,[29]PSP!$C:$C,[29]PSP!$DL:$DL)</f>
        <v>0</v>
      </c>
      <c r="DM957" s="27">
        <f>_xlfn.XLOOKUP($C957,[29]PSP!$C:$C,[29]PSP!$DM:$DM)</f>
        <v>29.52</v>
      </c>
      <c r="DN957" s="28">
        <f t="shared" ref="DN957:DN961" si="3690">TRUNC(DM957*DL957,2)</f>
        <v>0</v>
      </c>
      <c r="DO957" s="29"/>
      <c r="DP957" s="54" t="str">
        <f>_xlfn.XLOOKUP($C957,[29]PSP!$C:$C,[29]PSP!$DP:$DP)</f>
        <v>0</v>
      </c>
      <c r="DQ957" s="27">
        <f>_xlfn.XLOOKUP($C957,[29]PSP!$C:$C,[29]PSP!$DQ:$DQ)</f>
        <v>29.52</v>
      </c>
      <c r="DR957" s="28">
        <f t="shared" ref="DR957:DR961" si="3691">TRUNC(DQ957*DP957,2)</f>
        <v>0</v>
      </c>
      <c r="DS957" s="29"/>
      <c r="DT957" s="54" t="str">
        <f>_xlfn.XLOOKUP($C957,[29]PSP!$C:$C,[29]PSP!$DT:$DT)</f>
        <v>0</v>
      </c>
      <c r="DU957" s="27">
        <f>_xlfn.XLOOKUP($C957,[29]PSP!$C:$C,[29]PSP!$DU:$DU)</f>
        <v>29.52</v>
      </c>
      <c r="DV957" s="28">
        <f t="shared" ref="DV957:DV961" si="3692">TRUNC(DU957*DT957,2)</f>
        <v>0</v>
      </c>
      <c r="DW957" s="29"/>
      <c r="DX957" s="54" t="str">
        <f>_xlfn.XLOOKUP($C957,[29]PSP!$C:$C,[29]PSP!$DX:$DX)</f>
        <v>0</v>
      </c>
      <c r="DY957" s="27">
        <f>_xlfn.XLOOKUP($C957,[29]PSP!$C:$C,[29]PSP!$DY:$DY)</f>
        <v>29.52</v>
      </c>
      <c r="DZ957" s="28">
        <f t="shared" ref="DZ957:DZ961" si="3693">TRUNC(DY957*DX957,2)</f>
        <v>0</v>
      </c>
      <c r="EA957" s="29"/>
      <c r="EB957" s="54" t="str">
        <f>_xlfn.XLOOKUP($C957,[29]PSP!$C:$C,[29]PSP!$EB:$EB)</f>
        <v>0</v>
      </c>
      <c r="EC957" s="27">
        <f>_xlfn.XLOOKUP($C957,[29]PSP!$C:$C,[29]PSP!$EC:$EC)</f>
        <v>29.52</v>
      </c>
      <c r="ED957" s="28">
        <f t="shared" ref="ED957:ED961" si="3694">TRUNC(EC957*EB957,2)</f>
        <v>0</v>
      </c>
      <c r="EE957" s="29"/>
      <c r="EF957" s="54" t="str">
        <f>_xlfn.XLOOKUP($C957,[29]PSP!$C:$C,[29]PSP!$EF:$EF)</f>
        <v>0</v>
      </c>
      <c r="EG957" s="27">
        <f>_xlfn.XLOOKUP($C957,[29]PSP!$C:$C,[29]PSP!$EG:$EG)</f>
        <v>29.52</v>
      </c>
      <c r="EH957" s="28">
        <f t="shared" ref="EH957:EH961" si="3695">TRUNC(EG957*EF957,2)</f>
        <v>0</v>
      </c>
      <c r="EI957" s="29"/>
      <c r="EJ957" s="54" t="str">
        <f>_xlfn.XLOOKUP($C957,[29]PSP!$C:$C,[29]PSP!$EJ:$EJ)</f>
        <v>0</v>
      </c>
      <c r="EK957" s="27">
        <f>_xlfn.XLOOKUP($C957,[29]PSP!$C:$C,[29]PSP!$EK:$EK)</f>
        <v>29.52</v>
      </c>
      <c r="EL957" s="28">
        <f t="shared" ref="EL957:EL961" si="3696">TRUNC(EK957*EJ957,2)</f>
        <v>0</v>
      </c>
      <c r="EM957" s="29"/>
      <c r="EN957" s="108"/>
      <c r="EO957" s="29">
        <f t="shared" si="3459"/>
        <v>3387.4200000000005</v>
      </c>
      <c r="EP957" s="29">
        <f t="shared" si="3423"/>
        <v>3387.42</v>
      </c>
      <c r="EQ957" s="4" t="b">
        <f t="shared" si="3424"/>
        <v>1</v>
      </c>
      <c r="ES957" s="118">
        <f t="shared" si="3594"/>
        <v>1.1767000000000001</v>
      </c>
    </row>
    <row r="958" spans="3:149" ht="14.25" x14ac:dyDescent="0.25">
      <c r="C958" s="24" t="s">
        <v>1043</v>
      </c>
      <c r="D958" s="43" t="str">
        <f>_xlfn.XLOOKUP($C958,[29]PSP!$C:$C,[29]PSP!$D:$D)</f>
        <v>ED-49814</v>
      </c>
      <c r="E958" s="24" t="str">
        <f>_xlfn.XLOOKUP($C958,[29]PSP!$C:$C,[29]PSP!$E:$E)</f>
        <v>DER/MG</v>
      </c>
      <c r="F958" s="25" t="str">
        <f>_xlfn.XLOOKUP($C958,[29]PSP!$C:$C,[29]PSP!$F:$F)</f>
        <v>LASTRO DE AREIA</v>
      </c>
      <c r="G958" s="26" t="str">
        <f>_xlfn.XLOOKUP($C958,[29]PSP!$C:$C,[29]PSP!$G:$G)</f>
        <v>M3</v>
      </c>
      <c r="H958" s="53">
        <f>_xlfn.XLOOKUP($C958,[29]PSP!$C:$C,[29]PSP!$H:$H)</f>
        <v>67.5</v>
      </c>
      <c r="I958" s="28">
        <f>_xlfn.XLOOKUP($C958,[29]PSP!$C:$C,[29]PSP!$I:$I)</f>
        <v>6256.5399999999991</v>
      </c>
      <c r="J958" s="28">
        <f t="shared" si="3663"/>
        <v>7362.0706179999997</v>
      </c>
      <c r="K958" s="29"/>
      <c r="L958" s="54" t="str">
        <f>_xlfn.XLOOKUP($C958,[29]PSP!$C:$C,[29]PSP!$L:$L)</f>
        <v>0</v>
      </c>
      <c r="M958" s="27">
        <f>_xlfn.XLOOKUP($C958,[29]PSP!$C:$C,[29]PSP!$M:$M)</f>
        <v>92.69</v>
      </c>
      <c r="N958" s="28">
        <f t="shared" si="3664"/>
        <v>0</v>
      </c>
      <c r="O958" s="29"/>
      <c r="P958" s="54" t="str">
        <f>_xlfn.XLOOKUP($C958,[29]PSP!$C:$C,[29]PSP!$P:$P)</f>
        <v>0</v>
      </c>
      <c r="Q958" s="27">
        <f>_xlfn.XLOOKUP($C958,[29]PSP!$C:$C,[29]PSP!$Q:$Q)</f>
        <v>92.69</v>
      </c>
      <c r="R958" s="28">
        <f t="shared" si="3665"/>
        <v>0</v>
      </c>
      <c r="S958" s="29"/>
      <c r="T958" s="54">
        <f>_xlfn.XLOOKUP($C958,[29]PSP!$C:$C,[29]PSP!$T:$T)</f>
        <v>7.5</v>
      </c>
      <c r="U958" s="27">
        <f>_xlfn.XLOOKUP($C958,[29]PSP!$C:$C,[29]PSP!$U:$U)</f>
        <v>92.69</v>
      </c>
      <c r="V958" s="28">
        <f t="shared" si="3666"/>
        <v>695.17</v>
      </c>
      <c r="W958" s="29"/>
      <c r="X958" s="54" t="str">
        <f>_xlfn.XLOOKUP($C958,[29]PSP!$C:$C,[29]PSP!$X:$X)</f>
        <v>0</v>
      </c>
      <c r="Y958" s="27">
        <f>_xlfn.XLOOKUP($C958,[29]PSP!$C:$C,[29]PSP!$Y:$Y)</f>
        <v>92.69</v>
      </c>
      <c r="Z958" s="28">
        <f t="shared" si="3667"/>
        <v>0</v>
      </c>
      <c r="AA958" s="29"/>
      <c r="AB958" s="54">
        <f>_xlfn.XLOOKUP($C958,[29]PSP!$C:$C,[29]PSP!$AB:$AB)</f>
        <v>7.5</v>
      </c>
      <c r="AC958" s="27">
        <f>_xlfn.XLOOKUP($C958,[29]PSP!$C:$C,[29]PSP!$AC:$AC)</f>
        <v>92.69</v>
      </c>
      <c r="AD958" s="28">
        <f t="shared" si="3668"/>
        <v>695.17</v>
      </c>
      <c r="AE958" s="29"/>
      <c r="AF958" s="54" t="str">
        <f>_xlfn.XLOOKUP($C958,[29]PSP!$C:$C,[29]PSP!$AF:$AF)</f>
        <v>0</v>
      </c>
      <c r="AG958" s="27">
        <f>_xlfn.XLOOKUP($C958,[29]PSP!$C:$C,[29]PSP!$AG:$AG)</f>
        <v>92.69</v>
      </c>
      <c r="AH958" s="28">
        <f t="shared" si="3669"/>
        <v>0</v>
      </c>
      <c r="AI958" s="29"/>
      <c r="AJ958" s="54" t="str">
        <f>_xlfn.XLOOKUP($C958,[29]PSP!$C:$C,[29]PSP!$AJ:$AJ)</f>
        <v>0</v>
      </c>
      <c r="AK958" s="27">
        <f>_xlfn.XLOOKUP($C958,[29]PSP!$C:$C,[29]PSP!$AK:$AK)</f>
        <v>92.69</v>
      </c>
      <c r="AL958" s="28">
        <f t="shared" si="3670"/>
        <v>0</v>
      </c>
      <c r="AM958" s="29"/>
      <c r="AN958" s="54">
        <f>_xlfn.XLOOKUP($C958,[29]PSP!$C:$C,[29]PSP!$AN:$AN)</f>
        <v>7.5</v>
      </c>
      <c r="AO958" s="27">
        <f>_xlfn.XLOOKUP($C958,[29]PSP!$C:$C,[29]PSP!$AO:$AO)</f>
        <v>92.69</v>
      </c>
      <c r="AP958" s="28">
        <f t="shared" si="3671"/>
        <v>695.17</v>
      </c>
      <c r="AQ958" s="29"/>
      <c r="AR958" s="54" t="str">
        <f>_xlfn.XLOOKUP($C958,[29]PSP!$C:$C,[29]PSP!$AR:$AR)</f>
        <v>0</v>
      </c>
      <c r="AS958" s="27">
        <f>_xlfn.XLOOKUP($C958,[29]PSP!$C:$C,[29]PSP!$AS:$AS)</f>
        <v>92.69</v>
      </c>
      <c r="AT958" s="28">
        <f t="shared" si="3672"/>
        <v>0</v>
      </c>
      <c r="AU958" s="29"/>
      <c r="AV958" s="54" t="str">
        <f>_xlfn.XLOOKUP($C958,[29]PSP!$C:$C,[29]PSP!$AV:$AV)</f>
        <v>0</v>
      </c>
      <c r="AW958" s="27">
        <f>_xlfn.XLOOKUP($C958,[29]PSP!$C:$C,[29]PSP!$AW:$AW)</f>
        <v>92.69</v>
      </c>
      <c r="AX958" s="28">
        <f t="shared" si="3673"/>
        <v>0</v>
      </c>
      <c r="AY958" s="29"/>
      <c r="AZ958" s="54">
        <f>_xlfn.XLOOKUP($C958,[29]PSP!$C:$C,[29]PSP!$AZ:$AZ)</f>
        <v>7.5</v>
      </c>
      <c r="BA958" s="27">
        <f>_xlfn.XLOOKUP($C958,[29]PSP!$C:$C,[29]PSP!$BA:$BA)</f>
        <v>92.69</v>
      </c>
      <c r="BB958" s="28">
        <f t="shared" si="3674"/>
        <v>695.17</v>
      </c>
      <c r="BC958" s="29"/>
      <c r="BD958" s="54">
        <f>_xlfn.XLOOKUP($C958,[29]PSP!$C:$C,[29]PSP!$BD:$BD)</f>
        <v>7.5</v>
      </c>
      <c r="BE958" s="27">
        <f>_xlfn.XLOOKUP($C958,[29]PSP!$C:$C,[29]PSP!$BE:$BE)</f>
        <v>92.69</v>
      </c>
      <c r="BF958" s="28">
        <f t="shared" si="3675"/>
        <v>695.17</v>
      </c>
      <c r="BG958" s="29"/>
      <c r="BH958" s="54" t="str">
        <f>_xlfn.XLOOKUP($C958,[29]PSP!$C:$C,[29]PSP!$BH:$BH)</f>
        <v>0</v>
      </c>
      <c r="BI958" s="27">
        <f>_xlfn.XLOOKUP($C958,[29]PSP!$C:$C,[29]PSP!$BI:$BI)</f>
        <v>92.69</v>
      </c>
      <c r="BJ958" s="28">
        <f t="shared" si="3676"/>
        <v>0</v>
      </c>
      <c r="BK958" s="29"/>
      <c r="BL958" s="54" t="str">
        <f>_xlfn.XLOOKUP($C958,[29]PSP!$C:$C,[29]PSP!$BL:$BL)</f>
        <v>0</v>
      </c>
      <c r="BM958" s="27">
        <f>_xlfn.XLOOKUP($C958,[29]PSP!$C:$C,[29]PSP!$BM:$BM)</f>
        <v>92.69</v>
      </c>
      <c r="BN958" s="28">
        <f t="shared" si="3677"/>
        <v>0</v>
      </c>
      <c r="BO958" s="29"/>
      <c r="BP958" s="54">
        <f>_xlfn.XLOOKUP($C958,[29]PSP!$C:$C,[29]PSP!$BP:$BP)</f>
        <v>7.5</v>
      </c>
      <c r="BQ958" s="27">
        <f>_xlfn.XLOOKUP($C958,[29]PSP!$C:$C,[29]PSP!$BQ:$BQ)</f>
        <v>92.69</v>
      </c>
      <c r="BR958" s="28">
        <f t="shared" si="3678"/>
        <v>695.17</v>
      </c>
      <c r="BS958" s="29"/>
      <c r="BT958" s="54" t="str">
        <f>_xlfn.XLOOKUP($C958,[29]PSP!$C:$C,[29]PSP!$BT:$BT)</f>
        <v>0</v>
      </c>
      <c r="BU958" s="27">
        <f>_xlfn.XLOOKUP($C958,[29]PSP!$C:$C,[29]PSP!$BU:$BU)</f>
        <v>92.69</v>
      </c>
      <c r="BV958" s="28">
        <f t="shared" si="3679"/>
        <v>0</v>
      </c>
      <c r="BW958" s="29"/>
      <c r="BX958" s="54" t="str">
        <f>_xlfn.XLOOKUP($C958,[29]PSP!$C:$C,[29]PSP!$BX:$BX)</f>
        <v>0</v>
      </c>
      <c r="BY958" s="27">
        <f>_xlfn.XLOOKUP($C958,[29]PSP!$C:$C,[29]PSP!$BY:$BY)</f>
        <v>92.69</v>
      </c>
      <c r="BZ958" s="28">
        <f t="shared" si="3680"/>
        <v>0</v>
      </c>
      <c r="CA958" s="29"/>
      <c r="CB958" s="54">
        <f>_xlfn.XLOOKUP($C958,[29]PSP!$C:$C,[29]PSP!$CB:$CB)</f>
        <v>7.5</v>
      </c>
      <c r="CC958" s="27">
        <f>_xlfn.XLOOKUP($C958,[29]PSP!$C:$C,[29]PSP!$CC:$CC)</f>
        <v>92.69</v>
      </c>
      <c r="CD958" s="28">
        <f t="shared" si="3681"/>
        <v>695.17</v>
      </c>
      <c r="CE958" s="29"/>
      <c r="CF958" s="54">
        <f>_xlfn.XLOOKUP($C958,[29]PSP!$C:$C,[29]PSP!$CF:$CF)</f>
        <v>15</v>
      </c>
      <c r="CG958" s="27">
        <f>_xlfn.XLOOKUP($C958,[29]PSP!$C:$C,[29]PSP!$CG:$CG)</f>
        <v>92.69</v>
      </c>
      <c r="CH958" s="28">
        <f t="shared" si="3682"/>
        <v>1390.35</v>
      </c>
      <c r="CI958" s="29"/>
      <c r="CJ958" s="54" t="str">
        <f>_xlfn.XLOOKUP($C958,[29]PSP!$C:$C,[29]PSP!$CJ:$CJ)</f>
        <v>0</v>
      </c>
      <c r="CK958" s="27">
        <f>_xlfn.XLOOKUP($C958,[29]PSP!$C:$C,[29]PSP!$CK:$CK)</f>
        <v>92.69</v>
      </c>
      <c r="CL958" s="28">
        <f t="shared" si="3683"/>
        <v>0</v>
      </c>
      <c r="CM958" s="29"/>
      <c r="CN958" s="54" t="str">
        <f>_xlfn.XLOOKUP($C958,[29]PSP!$C:$C,[29]PSP!$CN:$CN)</f>
        <v>0</v>
      </c>
      <c r="CO958" s="27">
        <f>_xlfn.XLOOKUP($C958,[29]PSP!$C:$C,[29]PSP!$CO:$CO)</f>
        <v>92.69</v>
      </c>
      <c r="CP958" s="28">
        <f t="shared" si="3684"/>
        <v>0</v>
      </c>
      <c r="CQ958" s="29"/>
      <c r="CR958" s="54" t="str">
        <f>_xlfn.XLOOKUP($C958,[29]PSP!$C:$C,[29]PSP!$CR:$CR)</f>
        <v>0</v>
      </c>
      <c r="CS958" s="27">
        <f>_xlfn.XLOOKUP($C958,[29]PSP!$C:$C,[29]PSP!$CS:$CS)</f>
        <v>92.69</v>
      </c>
      <c r="CT958" s="28">
        <f t="shared" si="3685"/>
        <v>0</v>
      </c>
      <c r="CU958" s="29"/>
      <c r="CV958" s="54" t="str">
        <f>_xlfn.XLOOKUP($C958,[29]PSP!$C:$C,[29]PSP!$CV:$CV)</f>
        <v>0</v>
      </c>
      <c r="CW958" s="27">
        <f>_xlfn.XLOOKUP($C958,[29]PSP!$C:$C,[29]PSP!$CW:$CW)</f>
        <v>92.69</v>
      </c>
      <c r="CX958" s="28">
        <f t="shared" si="3686"/>
        <v>0</v>
      </c>
      <c r="CY958" s="29"/>
      <c r="CZ958" s="54" t="str">
        <f>_xlfn.XLOOKUP($C958,[29]PSP!$C:$C,[29]PSP!$CZ:$CZ)</f>
        <v>0</v>
      </c>
      <c r="DA958" s="27">
        <f>_xlfn.XLOOKUP($C958,[29]PSP!$C:$C,[29]PSP!$DA:$DA)</f>
        <v>92.69</v>
      </c>
      <c r="DB958" s="28">
        <f t="shared" si="3687"/>
        <v>0</v>
      </c>
      <c r="DC958" s="29"/>
      <c r="DD958" s="54" t="str">
        <f>_xlfn.XLOOKUP($C958,[29]PSP!$C:$C,[29]PSP!$DD:$DD)</f>
        <v>0</v>
      </c>
      <c r="DE958" s="27">
        <f>_xlfn.XLOOKUP($C958,[29]PSP!$C:$C,[29]PSP!$DE:$DE)</f>
        <v>92.69</v>
      </c>
      <c r="DF958" s="28">
        <f t="shared" si="3688"/>
        <v>0</v>
      </c>
      <c r="DG958" s="29"/>
      <c r="DH958" s="54" t="str">
        <f>_xlfn.XLOOKUP($C958,[29]PSP!$C:$C,[29]PSP!$DH:$DH)</f>
        <v>0</v>
      </c>
      <c r="DI958" s="27">
        <f>_xlfn.XLOOKUP($C958,[29]PSP!$C:$C,[29]PSP!$DI:$DI)</f>
        <v>92.69</v>
      </c>
      <c r="DJ958" s="28">
        <f t="shared" si="3689"/>
        <v>0</v>
      </c>
      <c r="DK958" s="29"/>
      <c r="DL958" s="54" t="str">
        <f>_xlfn.XLOOKUP($C958,[29]PSP!$C:$C,[29]PSP!$DL:$DL)</f>
        <v>0</v>
      </c>
      <c r="DM958" s="27">
        <f>_xlfn.XLOOKUP($C958,[29]PSP!$C:$C,[29]PSP!$DM:$DM)</f>
        <v>92.69</v>
      </c>
      <c r="DN958" s="28">
        <f t="shared" si="3690"/>
        <v>0</v>
      </c>
      <c r="DO958" s="29"/>
      <c r="DP958" s="54" t="str">
        <f>_xlfn.XLOOKUP($C958,[29]PSP!$C:$C,[29]PSP!$DP:$DP)</f>
        <v>0</v>
      </c>
      <c r="DQ958" s="27">
        <f>_xlfn.XLOOKUP($C958,[29]PSP!$C:$C,[29]PSP!$DQ:$DQ)</f>
        <v>92.69</v>
      </c>
      <c r="DR958" s="28">
        <f t="shared" si="3691"/>
        <v>0</v>
      </c>
      <c r="DS958" s="29"/>
      <c r="DT958" s="54" t="str">
        <f>_xlfn.XLOOKUP($C958,[29]PSP!$C:$C,[29]PSP!$DT:$DT)</f>
        <v>0</v>
      </c>
      <c r="DU958" s="27">
        <f>_xlfn.XLOOKUP($C958,[29]PSP!$C:$C,[29]PSP!$DU:$DU)</f>
        <v>92.69</v>
      </c>
      <c r="DV958" s="28">
        <f t="shared" si="3692"/>
        <v>0</v>
      </c>
      <c r="DW958" s="29"/>
      <c r="DX958" s="54" t="str">
        <f>_xlfn.XLOOKUP($C958,[29]PSP!$C:$C,[29]PSP!$DX:$DX)</f>
        <v>0</v>
      </c>
      <c r="DY958" s="27">
        <f>_xlfn.XLOOKUP($C958,[29]PSP!$C:$C,[29]PSP!$DY:$DY)</f>
        <v>92.69</v>
      </c>
      <c r="DZ958" s="28">
        <f t="shared" si="3693"/>
        <v>0</v>
      </c>
      <c r="EA958" s="29"/>
      <c r="EB958" s="54" t="str">
        <f>_xlfn.XLOOKUP($C958,[29]PSP!$C:$C,[29]PSP!$EB:$EB)</f>
        <v>0</v>
      </c>
      <c r="EC958" s="27">
        <f>_xlfn.XLOOKUP($C958,[29]PSP!$C:$C,[29]PSP!$EC:$EC)</f>
        <v>92.69</v>
      </c>
      <c r="ED958" s="28">
        <f t="shared" si="3694"/>
        <v>0</v>
      </c>
      <c r="EE958" s="29"/>
      <c r="EF958" s="54" t="str">
        <f>_xlfn.XLOOKUP($C958,[29]PSP!$C:$C,[29]PSP!$EF:$EF)</f>
        <v>0</v>
      </c>
      <c r="EG958" s="27">
        <f>_xlfn.XLOOKUP($C958,[29]PSP!$C:$C,[29]PSP!$EG:$EG)</f>
        <v>92.69</v>
      </c>
      <c r="EH958" s="28">
        <f t="shared" si="3695"/>
        <v>0</v>
      </c>
      <c r="EI958" s="29"/>
      <c r="EJ958" s="54" t="str">
        <f>_xlfn.XLOOKUP($C958,[29]PSP!$C:$C,[29]PSP!$EJ:$EJ)</f>
        <v>0</v>
      </c>
      <c r="EK958" s="27">
        <f>_xlfn.XLOOKUP($C958,[29]PSP!$C:$C,[29]PSP!$EK:$EK)</f>
        <v>92.69</v>
      </c>
      <c r="EL958" s="28">
        <f t="shared" si="3696"/>
        <v>0</v>
      </c>
      <c r="EM958" s="29"/>
      <c r="EN958" s="108"/>
      <c r="EO958" s="29">
        <f t="shared" si="3459"/>
        <v>6256.54</v>
      </c>
      <c r="EP958" s="29">
        <f t="shared" si="3423"/>
        <v>6256.5399999999991</v>
      </c>
      <c r="EQ958" s="4" t="b">
        <f t="shared" si="3424"/>
        <v>1</v>
      </c>
      <c r="ES958" s="118">
        <f t="shared" si="3594"/>
        <v>1.1767000000000001</v>
      </c>
    </row>
    <row r="959" spans="3:149" ht="21" x14ac:dyDescent="0.25">
      <c r="C959" s="24" t="s">
        <v>1044</v>
      </c>
      <c r="D959" s="43" t="str">
        <f>_xlfn.XLOOKUP($C959,[29]PSP!$C:$C,[29]PSP!$D:$D)</f>
        <v>ED-8398</v>
      </c>
      <c r="E959" s="24" t="str">
        <f>_xlfn.XLOOKUP($C959,[29]PSP!$C:$C,[29]PSP!$E:$E)</f>
        <v>DER/MG</v>
      </c>
      <c r="F959" s="25" t="str">
        <f>_xlfn.XLOOKUP($C959,[29]PSP!$C:$C,[29]PSP!$F:$F)</f>
        <v>FORMA E DESFORMA DE COMPENSADO PLASTIFICADO, ESP. 12MM,  REAPROVEITAMENTO (3X), EXCLUSIVE ESCORAMENTO</v>
      </c>
      <c r="G959" s="26" t="str">
        <f>_xlfn.XLOOKUP($C959,[29]PSP!$C:$C,[29]PSP!$G:$G)</f>
        <v>M2</v>
      </c>
      <c r="H959" s="53">
        <f>_xlfn.XLOOKUP($C959,[29]PSP!$C:$C,[29]PSP!$H:$H)</f>
        <v>40.950000000000003</v>
      </c>
      <c r="I959" s="28">
        <f>_xlfn.XLOOKUP($C959,[29]PSP!$C:$C,[29]PSP!$I:$I)</f>
        <v>1805.8600000000001</v>
      </c>
      <c r="J959" s="28">
        <f t="shared" si="3663"/>
        <v>2124.9554620000004</v>
      </c>
      <c r="K959" s="29"/>
      <c r="L959" s="54" t="str">
        <f>_xlfn.XLOOKUP($C959,[29]PSP!$C:$C,[29]PSP!$L:$L)</f>
        <v>0</v>
      </c>
      <c r="M959" s="27">
        <f>_xlfn.XLOOKUP($C959,[29]PSP!$C:$C,[29]PSP!$M:$M)</f>
        <v>44.1</v>
      </c>
      <c r="N959" s="28">
        <f t="shared" si="3664"/>
        <v>0</v>
      </c>
      <c r="O959" s="29"/>
      <c r="P959" s="54" t="str">
        <f>_xlfn.XLOOKUP($C959,[29]PSP!$C:$C,[29]PSP!$P:$P)</f>
        <v>0</v>
      </c>
      <c r="Q959" s="27">
        <f>_xlfn.XLOOKUP($C959,[29]PSP!$C:$C,[29]PSP!$Q:$Q)</f>
        <v>44.1</v>
      </c>
      <c r="R959" s="28">
        <f t="shared" si="3665"/>
        <v>0</v>
      </c>
      <c r="S959" s="29"/>
      <c r="T959" s="54">
        <f>_xlfn.XLOOKUP($C959,[29]PSP!$C:$C,[29]PSP!$T:$T)</f>
        <v>4.5500000000000007</v>
      </c>
      <c r="U959" s="27">
        <f>_xlfn.XLOOKUP($C959,[29]PSP!$C:$C,[29]PSP!$U:$U)</f>
        <v>44.1</v>
      </c>
      <c r="V959" s="28">
        <f t="shared" si="3666"/>
        <v>200.65</v>
      </c>
      <c r="W959" s="29"/>
      <c r="X959" s="54" t="str">
        <f>_xlfn.XLOOKUP($C959,[29]PSP!$C:$C,[29]PSP!$X:$X)</f>
        <v>0</v>
      </c>
      <c r="Y959" s="27">
        <f>_xlfn.XLOOKUP($C959,[29]PSP!$C:$C,[29]PSP!$Y:$Y)</f>
        <v>44.1</v>
      </c>
      <c r="Z959" s="28">
        <f t="shared" si="3667"/>
        <v>0</v>
      </c>
      <c r="AA959" s="29"/>
      <c r="AB959" s="54">
        <f>_xlfn.XLOOKUP($C959,[29]PSP!$C:$C,[29]PSP!$AB:$AB)</f>
        <v>4.5500000000000007</v>
      </c>
      <c r="AC959" s="27">
        <f>_xlfn.XLOOKUP($C959,[29]PSP!$C:$C,[29]PSP!$AC:$AC)</f>
        <v>44.1</v>
      </c>
      <c r="AD959" s="28">
        <f t="shared" si="3668"/>
        <v>200.65</v>
      </c>
      <c r="AE959" s="29"/>
      <c r="AF959" s="54" t="str">
        <f>_xlfn.XLOOKUP($C959,[29]PSP!$C:$C,[29]PSP!$AF:$AF)</f>
        <v>0</v>
      </c>
      <c r="AG959" s="27">
        <f>_xlfn.XLOOKUP($C959,[29]PSP!$C:$C,[29]PSP!$AG:$AG)</f>
        <v>44.1</v>
      </c>
      <c r="AH959" s="28">
        <f t="shared" si="3669"/>
        <v>0</v>
      </c>
      <c r="AI959" s="29"/>
      <c r="AJ959" s="54" t="str">
        <f>_xlfn.XLOOKUP($C959,[29]PSP!$C:$C,[29]PSP!$AJ:$AJ)</f>
        <v>0</v>
      </c>
      <c r="AK959" s="27">
        <f>_xlfn.XLOOKUP($C959,[29]PSP!$C:$C,[29]PSP!$AK:$AK)</f>
        <v>44.1</v>
      </c>
      <c r="AL959" s="28">
        <f t="shared" si="3670"/>
        <v>0</v>
      </c>
      <c r="AM959" s="29"/>
      <c r="AN959" s="54">
        <f>_xlfn.XLOOKUP($C959,[29]PSP!$C:$C,[29]PSP!$AN:$AN)</f>
        <v>4.5500000000000007</v>
      </c>
      <c r="AO959" s="27">
        <f>_xlfn.XLOOKUP($C959,[29]PSP!$C:$C,[29]PSP!$AO:$AO)</f>
        <v>44.1</v>
      </c>
      <c r="AP959" s="28">
        <f t="shared" si="3671"/>
        <v>200.65</v>
      </c>
      <c r="AQ959" s="29"/>
      <c r="AR959" s="54" t="str">
        <f>_xlfn.XLOOKUP($C959,[29]PSP!$C:$C,[29]PSP!$AR:$AR)</f>
        <v>0</v>
      </c>
      <c r="AS959" s="27">
        <f>_xlfn.XLOOKUP($C959,[29]PSP!$C:$C,[29]PSP!$AS:$AS)</f>
        <v>44.1</v>
      </c>
      <c r="AT959" s="28">
        <f t="shared" si="3672"/>
        <v>0</v>
      </c>
      <c r="AU959" s="29"/>
      <c r="AV959" s="54" t="str">
        <f>_xlfn.XLOOKUP($C959,[29]PSP!$C:$C,[29]PSP!$AV:$AV)</f>
        <v>0</v>
      </c>
      <c r="AW959" s="27">
        <f>_xlfn.XLOOKUP($C959,[29]PSP!$C:$C,[29]PSP!$AW:$AW)</f>
        <v>44.1</v>
      </c>
      <c r="AX959" s="28">
        <f t="shared" si="3673"/>
        <v>0</v>
      </c>
      <c r="AY959" s="29"/>
      <c r="AZ959" s="54">
        <f>_xlfn.XLOOKUP($C959,[29]PSP!$C:$C,[29]PSP!$AZ:$AZ)</f>
        <v>4.5500000000000007</v>
      </c>
      <c r="BA959" s="27">
        <f>_xlfn.XLOOKUP($C959,[29]PSP!$C:$C,[29]PSP!$BA:$BA)</f>
        <v>44.1</v>
      </c>
      <c r="BB959" s="28">
        <f t="shared" si="3674"/>
        <v>200.65</v>
      </c>
      <c r="BC959" s="29"/>
      <c r="BD959" s="54">
        <f>_xlfn.XLOOKUP($C959,[29]PSP!$C:$C,[29]PSP!$BD:$BD)</f>
        <v>4.5500000000000007</v>
      </c>
      <c r="BE959" s="27">
        <f>_xlfn.XLOOKUP($C959,[29]PSP!$C:$C,[29]PSP!$BE:$BE)</f>
        <v>44.1</v>
      </c>
      <c r="BF959" s="28">
        <f t="shared" si="3675"/>
        <v>200.65</v>
      </c>
      <c r="BG959" s="29"/>
      <c r="BH959" s="54" t="str">
        <f>_xlfn.XLOOKUP($C959,[29]PSP!$C:$C,[29]PSP!$BH:$BH)</f>
        <v>0</v>
      </c>
      <c r="BI959" s="27">
        <f>_xlfn.XLOOKUP($C959,[29]PSP!$C:$C,[29]PSP!$BI:$BI)</f>
        <v>44.1</v>
      </c>
      <c r="BJ959" s="28">
        <f t="shared" si="3676"/>
        <v>0</v>
      </c>
      <c r="BK959" s="29"/>
      <c r="BL959" s="54" t="str">
        <f>_xlfn.XLOOKUP($C959,[29]PSP!$C:$C,[29]PSP!$BL:$BL)</f>
        <v>0</v>
      </c>
      <c r="BM959" s="27">
        <f>_xlfn.XLOOKUP($C959,[29]PSP!$C:$C,[29]PSP!$BM:$BM)</f>
        <v>44.1</v>
      </c>
      <c r="BN959" s="28">
        <f t="shared" si="3677"/>
        <v>0</v>
      </c>
      <c r="BO959" s="29"/>
      <c r="BP959" s="54">
        <f>_xlfn.XLOOKUP($C959,[29]PSP!$C:$C,[29]PSP!$BP:$BP)</f>
        <v>4.5500000000000007</v>
      </c>
      <c r="BQ959" s="27">
        <f>_xlfn.XLOOKUP($C959,[29]PSP!$C:$C,[29]PSP!$BQ:$BQ)</f>
        <v>44.1</v>
      </c>
      <c r="BR959" s="28">
        <f t="shared" si="3678"/>
        <v>200.65</v>
      </c>
      <c r="BS959" s="29"/>
      <c r="BT959" s="54" t="str">
        <f>_xlfn.XLOOKUP($C959,[29]PSP!$C:$C,[29]PSP!$BT:$BT)</f>
        <v>0</v>
      </c>
      <c r="BU959" s="27">
        <f>_xlfn.XLOOKUP($C959,[29]PSP!$C:$C,[29]PSP!$BU:$BU)</f>
        <v>44.1</v>
      </c>
      <c r="BV959" s="28">
        <f t="shared" si="3679"/>
        <v>0</v>
      </c>
      <c r="BW959" s="29"/>
      <c r="BX959" s="54" t="str">
        <f>_xlfn.XLOOKUP($C959,[29]PSP!$C:$C,[29]PSP!$BX:$BX)</f>
        <v>0</v>
      </c>
      <c r="BY959" s="27">
        <f>_xlfn.XLOOKUP($C959,[29]PSP!$C:$C,[29]PSP!$BY:$BY)</f>
        <v>44.1</v>
      </c>
      <c r="BZ959" s="28">
        <f t="shared" si="3680"/>
        <v>0</v>
      </c>
      <c r="CA959" s="29"/>
      <c r="CB959" s="54">
        <f>_xlfn.XLOOKUP($C959,[29]PSP!$C:$C,[29]PSP!$CB:$CB)</f>
        <v>4.5500000000000007</v>
      </c>
      <c r="CC959" s="27">
        <f>_xlfn.XLOOKUP($C959,[29]PSP!$C:$C,[29]PSP!$CC:$CC)</f>
        <v>44.1</v>
      </c>
      <c r="CD959" s="28">
        <f t="shared" si="3681"/>
        <v>200.65</v>
      </c>
      <c r="CE959" s="29"/>
      <c r="CF959" s="54">
        <f>_xlfn.XLOOKUP($C959,[29]PSP!$C:$C,[29]PSP!$CF:$CF)</f>
        <v>9.1000000000000014</v>
      </c>
      <c r="CG959" s="27">
        <f>_xlfn.XLOOKUP($C959,[29]PSP!$C:$C,[29]PSP!$CG:$CG)</f>
        <v>44.1</v>
      </c>
      <c r="CH959" s="28">
        <f t="shared" si="3682"/>
        <v>401.31</v>
      </c>
      <c r="CI959" s="29"/>
      <c r="CJ959" s="54" t="str">
        <f>_xlfn.XLOOKUP($C959,[29]PSP!$C:$C,[29]PSP!$CJ:$CJ)</f>
        <v>0</v>
      </c>
      <c r="CK959" s="27">
        <f>_xlfn.XLOOKUP($C959,[29]PSP!$C:$C,[29]PSP!$CK:$CK)</f>
        <v>44.1</v>
      </c>
      <c r="CL959" s="28">
        <f t="shared" si="3683"/>
        <v>0</v>
      </c>
      <c r="CM959" s="29"/>
      <c r="CN959" s="54" t="str">
        <f>_xlfn.XLOOKUP($C959,[29]PSP!$C:$C,[29]PSP!$CN:$CN)</f>
        <v>0</v>
      </c>
      <c r="CO959" s="27">
        <f>_xlfn.XLOOKUP($C959,[29]PSP!$C:$C,[29]PSP!$CO:$CO)</f>
        <v>44.1</v>
      </c>
      <c r="CP959" s="28">
        <f t="shared" si="3684"/>
        <v>0</v>
      </c>
      <c r="CQ959" s="29"/>
      <c r="CR959" s="54" t="str">
        <f>_xlfn.XLOOKUP($C959,[29]PSP!$C:$C,[29]PSP!$CR:$CR)</f>
        <v>0</v>
      </c>
      <c r="CS959" s="27">
        <f>_xlfn.XLOOKUP($C959,[29]PSP!$C:$C,[29]PSP!$CS:$CS)</f>
        <v>44.1</v>
      </c>
      <c r="CT959" s="28">
        <f t="shared" si="3685"/>
        <v>0</v>
      </c>
      <c r="CU959" s="29"/>
      <c r="CV959" s="54" t="str">
        <f>_xlfn.XLOOKUP($C959,[29]PSP!$C:$C,[29]PSP!$CV:$CV)</f>
        <v>0</v>
      </c>
      <c r="CW959" s="27">
        <f>_xlfn.XLOOKUP($C959,[29]PSP!$C:$C,[29]PSP!$CW:$CW)</f>
        <v>44.1</v>
      </c>
      <c r="CX959" s="28">
        <f t="shared" si="3686"/>
        <v>0</v>
      </c>
      <c r="CY959" s="29"/>
      <c r="CZ959" s="54" t="str">
        <f>_xlfn.XLOOKUP($C959,[29]PSP!$C:$C,[29]PSP!$CZ:$CZ)</f>
        <v>0</v>
      </c>
      <c r="DA959" s="27">
        <f>_xlfn.XLOOKUP($C959,[29]PSP!$C:$C,[29]PSP!$DA:$DA)</f>
        <v>44.1</v>
      </c>
      <c r="DB959" s="28">
        <f t="shared" si="3687"/>
        <v>0</v>
      </c>
      <c r="DC959" s="29"/>
      <c r="DD959" s="54" t="str">
        <f>_xlfn.XLOOKUP($C959,[29]PSP!$C:$C,[29]PSP!$DD:$DD)</f>
        <v>0</v>
      </c>
      <c r="DE959" s="27">
        <f>_xlfn.XLOOKUP($C959,[29]PSP!$C:$C,[29]PSP!$DE:$DE)</f>
        <v>44.1</v>
      </c>
      <c r="DF959" s="28">
        <f t="shared" si="3688"/>
        <v>0</v>
      </c>
      <c r="DG959" s="29"/>
      <c r="DH959" s="54" t="str">
        <f>_xlfn.XLOOKUP($C959,[29]PSP!$C:$C,[29]PSP!$DH:$DH)</f>
        <v>0</v>
      </c>
      <c r="DI959" s="27">
        <f>_xlfn.XLOOKUP($C959,[29]PSP!$C:$C,[29]PSP!$DI:$DI)</f>
        <v>44.1</v>
      </c>
      <c r="DJ959" s="28">
        <f t="shared" si="3689"/>
        <v>0</v>
      </c>
      <c r="DK959" s="29"/>
      <c r="DL959" s="54" t="str">
        <f>_xlfn.XLOOKUP($C959,[29]PSP!$C:$C,[29]PSP!$DL:$DL)</f>
        <v>0</v>
      </c>
      <c r="DM959" s="27">
        <f>_xlfn.XLOOKUP($C959,[29]PSP!$C:$C,[29]PSP!$DM:$DM)</f>
        <v>44.1</v>
      </c>
      <c r="DN959" s="28">
        <f t="shared" si="3690"/>
        <v>0</v>
      </c>
      <c r="DO959" s="29"/>
      <c r="DP959" s="54" t="str">
        <f>_xlfn.XLOOKUP($C959,[29]PSP!$C:$C,[29]PSP!$DP:$DP)</f>
        <v>0</v>
      </c>
      <c r="DQ959" s="27">
        <f>_xlfn.XLOOKUP($C959,[29]PSP!$C:$C,[29]PSP!$DQ:$DQ)</f>
        <v>44.1</v>
      </c>
      <c r="DR959" s="28">
        <f t="shared" si="3691"/>
        <v>0</v>
      </c>
      <c r="DS959" s="29"/>
      <c r="DT959" s="54" t="str">
        <f>_xlfn.XLOOKUP($C959,[29]PSP!$C:$C,[29]PSP!$DT:$DT)</f>
        <v>0</v>
      </c>
      <c r="DU959" s="27">
        <f>_xlfn.XLOOKUP($C959,[29]PSP!$C:$C,[29]PSP!$DU:$DU)</f>
        <v>44.1</v>
      </c>
      <c r="DV959" s="28">
        <f t="shared" si="3692"/>
        <v>0</v>
      </c>
      <c r="DW959" s="29"/>
      <c r="DX959" s="54" t="str">
        <f>_xlfn.XLOOKUP($C959,[29]PSP!$C:$C,[29]PSP!$DX:$DX)</f>
        <v>0</v>
      </c>
      <c r="DY959" s="27">
        <f>_xlfn.XLOOKUP($C959,[29]PSP!$C:$C,[29]PSP!$DY:$DY)</f>
        <v>44.1</v>
      </c>
      <c r="DZ959" s="28">
        <f t="shared" si="3693"/>
        <v>0</v>
      </c>
      <c r="EA959" s="29"/>
      <c r="EB959" s="54" t="str">
        <f>_xlfn.XLOOKUP($C959,[29]PSP!$C:$C,[29]PSP!$EB:$EB)</f>
        <v>0</v>
      </c>
      <c r="EC959" s="27">
        <f>_xlfn.XLOOKUP($C959,[29]PSP!$C:$C,[29]PSP!$EC:$EC)</f>
        <v>44.1</v>
      </c>
      <c r="ED959" s="28">
        <f t="shared" si="3694"/>
        <v>0</v>
      </c>
      <c r="EE959" s="29"/>
      <c r="EF959" s="54" t="str">
        <f>_xlfn.XLOOKUP($C959,[29]PSP!$C:$C,[29]PSP!$EF:$EF)</f>
        <v>0</v>
      </c>
      <c r="EG959" s="27">
        <f>_xlfn.XLOOKUP($C959,[29]PSP!$C:$C,[29]PSP!$EG:$EG)</f>
        <v>44.1</v>
      </c>
      <c r="EH959" s="28">
        <f t="shared" si="3695"/>
        <v>0</v>
      </c>
      <c r="EI959" s="29"/>
      <c r="EJ959" s="54" t="str">
        <f>_xlfn.XLOOKUP($C959,[29]PSP!$C:$C,[29]PSP!$EJ:$EJ)</f>
        <v>0</v>
      </c>
      <c r="EK959" s="27">
        <f>_xlfn.XLOOKUP($C959,[29]PSP!$C:$C,[29]PSP!$EK:$EK)</f>
        <v>44.1</v>
      </c>
      <c r="EL959" s="28">
        <f t="shared" si="3696"/>
        <v>0</v>
      </c>
      <c r="EM959" s="29"/>
      <c r="EN959" s="108"/>
      <c r="EO959" s="29">
        <f t="shared" si="3459"/>
        <v>1805.8600000000004</v>
      </c>
      <c r="EP959" s="29">
        <f t="shared" si="3423"/>
        <v>1805.8600000000001</v>
      </c>
      <c r="EQ959" s="4" t="b">
        <f t="shared" si="3424"/>
        <v>1</v>
      </c>
      <c r="ES959" s="118">
        <f t="shared" si="3594"/>
        <v>1.1767000000000001</v>
      </c>
    </row>
    <row r="960" spans="3:149" ht="21" x14ac:dyDescent="0.25">
      <c r="C960" s="24" t="s">
        <v>1045</v>
      </c>
      <c r="D960" s="43" t="str">
        <f>_xlfn.XLOOKUP($C960,[29]PSP!$C:$C,[29]PSP!$D:$D)</f>
        <v>RO-41628</v>
      </c>
      <c r="E960" s="24" t="str">
        <f>_xlfn.XLOOKUP($C960,[29]PSP!$C:$C,[29]PSP!$E:$E)</f>
        <v>DER/MG</v>
      </c>
      <c r="F960" s="25" t="str">
        <f>_xlfn.XLOOKUP($C960,[29]PSP!$C:$C,[29]PSP!$F:$F)</f>
        <v>CONCRETO DE CIMENTO PORTLAND FCK &gt;= 20,0 MPA (EXECUÇÃO,  INCLUINDO O FORNECIMENTO E TRANSPORTE DOS AGREGADOS)</v>
      </c>
      <c r="G960" s="26" t="str">
        <f>_xlfn.XLOOKUP($C960,[29]PSP!$C:$C,[29]PSP!$G:$G)</f>
        <v>M3</v>
      </c>
      <c r="H960" s="53">
        <f>_xlfn.XLOOKUP($C960,[29]PSP!$C:$C,[29]PSP!$H:$H)</f>
        <v>47.250000000000007</v>
      </c>
      <c r="I960" s="28">
        <f>_xlfn.XLOOKUP($C960,[29]PSP!$C:$C,[29]PSP!$I:$I)</f>
        <v>20503.63</v>
      </c>
      <c r="J960" s="28">
        <f t="shared" si="3663"/>
        <v>24126.621421000003</v>
      </c>
      <c r="K960" s="29"/>
      <c r="L960" s="54" t="str">
        <f>_xlfn.XLOOKUP($C960,[29]PSP!$C:$C,[29]PSP!$L:$L)</f>
        <v>0</v>
      </c>
      <c r="M960" s="27">
        <f>_xlfn.XLOOKUP($C960,[29]PSP!$C:$C,[29]PSP!$M:$M)</f>
        <v>433.94</v>
      </c>
      <c r="N960" s="28">
        <f t="shared" si="3664"/>
        <v>0</v>
      </c>
      <c r="O960" s="29"/>
      <c r="P960" s="54" t="str">
        <f>_xlfn.XLOOKUP($C960,[29]PSP!$C:$C,[29]PSP!$P:$P)</f>
        <v>0</v>
      </c>
      <c r="Q960" s="27">
        <f>_xlfn.XLOOKUP($C960,[29]PSP!$C:$C,[29]PSP!$Q:$Q)</f>
        <v>433.94</v>
      </c>
      <c r="R960" s="28">
        <f t="shared" si="3665"/>
        <v>0</v>
      </c>
      <c r="S960" s="29"/>
      <c r="T960" s="54">
        <f>_xlfn.XLOOKUP($C960,[29]PSP!$C:$C,[29]PSP!$T:$T)</f>
        <v>5.2500000000000009</v>
      </c>
      <c r="U960" s="27">
        <f>_xlfn.XLOOKUP($C960,[29]PSP!$C:$C,[29]PSP!$U:$U)</f>
        <v>433.94</v>
      </c>
      <c r="V960" s="28">
        <f t="shared" si="3666"/>
        <v>2278.1799999999998</v>
      </c>
      <c r="W960" s="29"/>
      <c r="X960" s="54" t="str">
        <f>_xlfn.XLOOKUP($C960,[29]PSP!$C:$C,[29]PSP!$X:$X)</f>
        <v>0</v>
      </c>
      <c r="Y960" s="27">
        <f>_xlfn.XLOOKUP($C960,[29]PSP!$C:$C,[29]PSP!$Y:$Y)</f>
        <v>433.94</v>
      </c>
      <c r="Z960" s="28">
        <f t="shared" si="3667"/>
        <v>0</v>
      </c>
      <c r="AA960" s="29"/>
      <c r="AB960" s="54">
        <f>_xlfn.XLOOKUP($C960,[29]PSP!$C:$C,[29]PSP!$AB:$AB)</f>
        <v>5.2500000000000009</v>
      </c>
      <c r="AC960" s="27">
        <f>_xlfn.XLOOKUP($C960,[29]PSP!$C:$C,[29]PSP!$AC:$AC)</f>
        <v>433.94</v>
      </c>
      <c r="AD960" s="28">
        <f t="shared" si="3668"/>
        <v>2278.1799999999998</v>
      </c>
      <c r="AE960" s="29"/>
      <c r="AF960" s="54" t="str">
        <f>_xlfn.XLOOKUP($C960,[29]PSP!$C:$C,[29]PSP!$AF:$AF)</f>
        <v>0</v>
      </c>
      <c r="AG960" s="27">
        <f>_xlfn.XLOOKUP($C960,[29]PSP!$C:$C,[29]PSP!$AG:$AG)</f>
        <v>433.94</v>
      </c>
      <c r="AH960" s="28">
        <f t="shared" si="3669"/>
        <v>0</v>
      </c>
      <c r="AI960" s="29"/>
      <c r="AJ960" s="54" t="str">
        <f>_xlfn.XLOOKUP($C960,[29]PSP!$C:$C,[29]PSP!$AJ:$AJ)</f>
        <v>0</v>
      </c>
      <c r="AK960" s="27">
        <f>_xlfn.XLOOKUP($C960,[29]PSP!$C:$C,[29]PSP!$AK:$AK)</f>
        <v>433.94</v>
      </c>
      <c r="AL960" s="28">
        <f t="shared" si="3670"/>
        <v>0</v>
      </c>
      <c r="AM960" s="29"/>
      <c r="AN960" s="54">
        <f>_xlfn.XLOOKUP($C960,[29]PSP!$C:$C,[29]PSP!$AN:$AN)</f>
        <v>5.2500000000000009</v>
      </c>
      <c r="AO960" s="27">
        <f>_xlfn.XLOOKUP($C960,[29]PSP!$C:$C,[29]PSP!$AO:$AO)</f>
        <v>433.94</v>
      </c>
      <c r="AP960" s="28">
        <f t="shared" si="3671"/>
        <v>2278.1799999999998</v>
      </c>
      <c r="AQ960" s="29"/>
      <c r="AR960" s="54" t="str">
        <f>_xlfn.XLOOKUP($C960,[29]PSP!$C:$C,[29]PSP!$AR:$AR)</f>
        <v>0</v>
      </c>
      <c r="AS960" s="27">
        <f>_xlfn.XLOOKUP($C960,[29]PSP!$C:$C,[29]PSP!$AS:$AS)</f>
        <v>433.94</v>
      </c>
      <c r="AT960" s="28">
        <f t="shared" si="3672"/>
        <v>0</v>
      </c>
      <c r="AU960" s="29"/>
      <c r="AV960" s="54" t="str">
        <f>_xlfn.XLOOKUP($C960,[29]PSP!$C:$C,[29]PSP!$AV:$AV)</f>
        <v>0</v>
      </c>
      <c r="AW960" s="27">
        <f>_xlfn.XLOOKUP($C960,[29]PSP!$C:$C,[29]PSP!$AW:$AW)</f>
        <v>433.94</v>
      </c>
      <c r="AX960" s="28">
        <f t="shared" si="3673"/>
        <v>0</v>
      </c>
      <c r="AY960" s="29"/>
      <c r="AZ960" s="54">
        <f>_xlfn.XLOOKUP($C960,[29]PSP!$C:$C,[29]PSP!$AZ:$AZ)</f>
        <v>5.2500000000000009</v>
      </c>
      <c r="BA960" s="27">
        <f>_xlfn.XLOOKUP($C960,[29]PSP!$C:$C,[29]PSP!$BA:$BA)</f>
        <v>433.94</v>
      </c>
      <c r="BB960" s="28">
        <f t="shared" si="3674"/>
        <v>2278.1799999999998</v>
      </c>
      <c r="BC960" s="29"/>
      <c r="BD960" s="54">
        <f>_xlfn.XLOOKUP($C960,[29]PSP!$C:$C,[29]PSP!$BD:$BD)</f>
        <v>5.2500000000000009</v>
      </c>
      <c r="BE960" s="27">
        <f>_xlfn.XLOOKUP($C960,[29]PSP!$C:$C,[29]PSP!$BE:$BE)</f>
        <v>433.94</v>
      </c>
      <c r="BF960" s="28">
        <f t="shared" si="3675"/>
        <v>2278.1799999999998</v>
      </c>
      <c r="BG960" s="29"/>
      <c r="BH960" s="54" t="str">
        <f>_xlfn.XLOOKUP($C960,[29]PSP!$C:$C,[29]PSP!$BH:$BH)</f>
        <v>0</v>
      </c>
      <c r="BI960" s="27">
        <f>_xlfn.XLOOKUP($C960,[29]PSP!$C:$C,[29]PSP!$BI:$BI)</f>
        <v>433.94</v>
      </c>
      <c r="BJ960" s="28">
        <f t="shared" si="3676"/>
        <v>0</v>
      </c>
      <c r="BK960" s="29"/>
      <c r="BL960" s="54" t="str">
        <f>_xlfn.XLOOKUP($C960,[29]PSP!$C:$C,[29]PSP!$BL:$BL)</f>
        <v>0</v>
      </c>
      <c r="BM960" s="27">
        <f>_xlfn.XLOOKUP($C960,[29]PSP!$C:$C,[29]PSP!$BM:$BM)</f>
        <v>433.94</v>
      </c>
      <c r="BN960" s="28">
        <f t="shared" si="3677"/>
        <v>0</v>
      </c>
      <c r="BO960" s="29"/>
      <c r="BP960" s="54">
        <f>_xlfn.XLOOKUP($C960,[29]PSP!$C:$C,[29]PSP!$BP:$BP)</f>
        <v>5.2500000000000009</v>
      </c>
      <c r="BQ960" s="27">
        <f>_xlfn.XLOOKUP($C960,[29]PSP!$C:$C,[29]PSP!$BQ:$BQ)</f>
        <v>433.94</v>
      </c>
      <c r="BR960" s="28">
        <f t="shared" si="3678"/>
        <v>2278.1799999999998</v>
      </c>
      <c r="BS960" s="29"/>
      <c r="BT960" s="54" t="str">
        <f>_xlfn.XLOOKUP($C960,[29]PSP!$C:$C,[29]PSP!$BT:$BT)</f>
        <v>0</v>
      </c>
      <c r="BU960" s="27">
        <f>_xlfn.XLOOKUP($C960,[29]PSP!$C:$C,[29]PSP!$BU:$BU)</f>
        <v>433.94</v>
      </c>
      <c r="BV960" s="28">
        <f t="shared" si="3679"/>
        <v>0</v>
      </c>
      <c r="BW960" s="29"/>
      <c r="BX960" s="54" t="str">
        <f>_xlfn.XLOOKUP($C960,[29]PSP!$C:$C,[29]PSP!$BX:$BX)</f>
        <v>0</v>
      </c>
      <c r="BY960" s="27">
        <f>_xlfn.XLOOKUP($C960,[29]PSP!$C:$C,[29]PSP!$BY:$BY)</f>
        <v>433.94</v>
      </c>
      <c r="BZ960" s="28">
        <f t="shared" si="3680"/>
        <v>0</v>
      </c>
      <c r="CA960" s="29"/>
      <c r="CB960" s="54">
        <f>_xlfn.XLOOKUP($C960,[29]PSP!$C:$C,[29]PSP!$CB:$CB)</f>
        <v>5.2500000000000009</v>
      </c>
      <c r="CC960" s="27">
        <f>_xlfn.XLOOKUP($C960,[29]PSP!$C:$C,[29]PSP!$CC:$CC)</f>
        <v>433.94</v>
      </c>
      <c r="CD960" s="28">
        <f t="shared" si="3681"/>
        <v>2278.1799999999998</v>
      </c>
      <c r="CE960" s="29"/>
      <c r="CF960" s="54">
        <f>_xlfn.XLOOKUP($C960,[29]PSP!$C:$C,[29]PSP!$CF:$CF)</f>
        <v>10.500000000000002</v>
      </c>
      <c r="CG960" s="27">
        <f>_xlfn.XLOOKUP($C960,[29]PSP!$C:$C,[29]PSP!$CG:$CG)</f>
        <v>433.94</v>
      </c>
      <c r="CH960" s="28">
        <f t="shared" si="3682"/>
        <v>4556.37</v>
      </c>
      <c r="CI960" s="29"/>
      <c r="CJ960" s="54" t="str">
        <f>_xlfn.XLOOKUP($C960,[29]PSP!$C:$C,[29]PSP!$CJ:$CJ)</f>
        <v>0</v>
      </c>
      <c r="CK960" s="27">
        <f>_xlfn.XLOOKUP($C960,[29]PSP!$C:$C,[29]PSP!$CK:$CK)</f>
        <v>433.94</v>
      </c>
      <c r="CL960" s="28">
        <f t="shared" si="3683"/>
        <v>0</v>
      </c>
      <c r="CM960" s="29"/>
      <c r="CN960" s="54" t="str">
        <f>_xlfn.XLOOKUP($C960,[29]PSP!$C:$C,[29]PSP!$CN:$CN)</f>
        <v>0</v>
      </c>
      <c r="CO960" s="27">
        <f>_xlfn.XLOOKUP($C960,[29]PSP!$C:$C,[29]PSP!$CO:$CO)</f>
        <v>433.94</v>
      </c>
      <c r="CP960" s="28">
        <f t="shared" si="3684"/>
        <v>0</v>
      </c>
      <c r="CQ960" s="29"/>
      <c r="CR960" s="54" t="str">
        <f>_xlfn.XLOOKUP($C960,[29]PSP!$C:$C,[29]PSP!$CR:$CR)</f>
        <v>0</v>
      </c>
      <c r="CS960" s="27">
        <f>_xlfn.XLOOKUP($C960,[29]PSP!$C:$C,[29]PSP!$CS:$CS)</f>
        <v>433.94</v>
      </c>
      <c r="CT960" s="28">
        <f t="shared" si="3685"/>
        <v>0</v>
      </c>
      <c r="CU960" s="29"/>
      <c r="CV960" s="54" t="str">
        <f>_xlfn.XLOOKUP($C960,[29]PSP!$C:$C,[29]PSP!$CV:$CV)</f>
        <v>0</v>
      </c>
      <c r="CW960" s="27">
        <f>_xlfn.XLOOKUP($C960,[29]PSP!$C:$C,[29]PSP!$CW:$CW)</f>
        <v>433.94</v>
      </c>
      <c r="CX960" s="28">
        <f t="shared" si="3686"/>
        <v>0</v>
      </c>
      <c r="CY960" s="29"/>
      <c r="CZ960" s="54" t="str">
        <f>_xlfn.XLOOKUP($C960,[29]PSP!$C:$C,[29]PSP!$CZ:$CZ)</f>
        <v>0</v>
      </c>
      <c r="DA960" s="27">
        <f>_xlfn.XLOOKUP($C960,[29]PSP!$C:$C,[29]PSP!$DA:$DA)</f>
        <v>433.94</v>
      </c>
      <c r="DB960" s="28">
        <f t="shared" si="3687"/>
        <v>0</v>
      </c>
      <c r="DC960" s="29"/>
      <c r="DD960" s="54" t="str">
        <f>_xlfn.XLOOKUP($C960,[29]PSP!$C:$C,[29]PSP!$DD:$DD)</f>
        <v>0</v>
      </c>
      <c r="DE960" s="27">
        <f>_xlfn.XLOOKUP($C960,[29]PSP!$C:$C,[29]PSP!$DE:$DE)</f>
        <v>433.94</v>
      </c>
      <c r="DF960" s="28">
        <f t="shared" si="3688"/>
        <v>0</v>
      </c>
      <c r="DG960" s="29"/>
      <c r="DH960" s="54" t="str">
        <f>_xlfn.XLOOKUP($C960,[29]PSP!$C:$C,[29]PSP!$DH:$DH)</f>
        <v>0</v>
      </c>
      <c r="DI960" s="27">
        <f>_xlfn.XLOOKUP($C960,[29]PSP!$C:$C,[29]PSP!$DI:$DI)</f>
        <v>433.94</v>
      </c>
      <c r="DJ960" s="28">
        <f t="shared" si="3689"/>
        <v>0</v>
      </c>
      <c r="DK960" s="29"/>
      <c r="DL960" s="54" t="str">
        <f>_xlfn.XLOOKUP($C960,[29]PSP!$C:$C,[29]PSP!$DL:$DL)</f>
        <v>0</v>
      </c>
      <c r="DM960" s="27">
        <f>_xlfn.XLOOKUP($C960,[29]PSP!$C:$C,[29]PSP!$DM:$DM)</f>
        <v>433.94</v>
      </c>
      <c r="DN960" s="28">
        <f t="shared" si="3690"/>
        <v>0</v>
      </c>
      <c r="DO960" s="29"/>
      <c r="DP960" s="54" t="str">
        <f>_xlfn.XLOOKUP($C960,[29]PSP!$C:$C,[29]PSP!$DP:$DP)</f>
        <v>0</v>
      </c>
      <c r="DQ960" s="27">
        <f>_xlfn.XLOOKUP($C960,[29]PSP!$C:$C,[29]PSP!$DQ:$DQ)</f>
        <v>433.94</v>
      </c>
      <c r="DR960" s="28">
        <f t="shared" si="3691"/>
        <v>0</v>
      </c>
      <c r="DS960" s="29"/>
      <c r="DT960" s="54" t="str">
        <f>_xlfn.XLOOKUP($C960,[29]PSP!$C:$C,[29]PSP!$DT:$DT)</f>
        <v>0</v>
      </c>
      <c r="DU960" s="27">
        <f>_xlfn.XLOOKUP($C960,[29]PSP!$C:$C,[29]PSP!$DU:$DU)</f>
        <v>433.94</v>
      </c>
      <c r="DV960" s="28">
        <f t="shared" si="3692"/>
        <v>0</v>
      </c>
      <c r="DW960" s="29"/>
      <c r="DX960" s="54" t="str">
        <f>_xlfn.XLOOKUP($C960,[29]PSP!$C:$C,[29]PSP!$DX:$DX)</f>
        <v>0</v>
      </c>
      <c r="DY960" s="27">
        <f>_xlfn.XLOOKUP($C960,[29]PSP!$C:$C,[29]PSP!$DY:$DY)</f>
        <v>433.94</v>
      </c>
      <c r="DZ960" s="28">
        <f t="shared" si="3693"/>
        <v>0</v>
      </c>
      <c r="EA960" s="29"/>
      <c r="EB960" s="54" t="str">
        <f>_xlfn.XLOOKUP($C960,[29]PSP!$C:$C,[29]PSP!$EB:$EB)</f>
        <v>0</v>
      </c>
      <c r="EC960" s="27">
        <f>_xlfn.XLOOKUP($C960,[29]PSP!$C:$C,[29]PSP!$EC:$EC)</f>
        <v>433.94</v>
      </c>
      <c r="ED960" s="28">
        <f t="shared" si="3694"/>
        <v>0</v>
      </c>
      <c r="EE960" s="29"/>
      <c r="EF960" s="54" t="str">
        <f>_xlfn.XLOOKUP($C960,[29]PSP!$C:$C,[29]PSP!$EF:$EF)</f>
        <v>0</v>
      </c>
      <c r="EG960" s="27">
        <f>_xlfn.XLOOKUP($C960,[29]PSP!$C:$C,[29]PSP!$EG:$EG)</f>
        <v>433.94</v>
      </c>
      <c r="EH960" s="28">
        <f t="shared" si="3695"/>
        <v>0</v>
      </c>
      <c r="EI960" s="29"/>
      <c r="EJ960" s="54" t="str">
        <f>_xlfn.XLOOKUP($C960,[29]PSP!$C:$C,[29]PSP!$EJ:$EJ)</f>
        <v>0</v>
      </c>
      <c r="EK960" s="27">
        <f>_xlfn.XLOOKUP($C960,[29]PSP!$C:$C,[29]PSP!$EK:$EK)</f>
        <v>433.94</v>
      </c>
      <c r="EL960" s="28">
        <f t="shared" si="3696"/>
        <v>0</v>
      </c>
      <c r="EM960" s="29"/>
      <c r="EN960" s="108"/>
      <c r="EO960" s="29">
        <f t="shared" si="3459"/>
        <v>20503.63</v>
      </c>
      <c r="EP960" s="29">
        <f t="shared" si="3423"/>
        <v>20503.63</v>
      </c>
      <c r="EQ960" s="4" t="b">
        <f t="shared" si="3424"/>
        <v>1</v>
      </c>
      <c r="ES960" s="118">
        <f t="shared" si="3594"/>
        <v>1.1767000000000001</v>
      </c>
    </row>
    <row r="961" spans="3:149" ht="21" x14ac:dyDescent="0.25">
      <c r="C961" s="24" t="s">
        <v>1046</v>
      </c>
      <c r="D961" s="43" t="str">
        <f>_xlfn.XLOOKUP($C961,[29]PSP!$C:$C,[29]PSP!$D:$D)</f>
        <v>RO-40638</v>
      </c>
      <c r="E961" s="24" t="str">
        <f>_xlfn.XLOOKUP($C961,[29]PSP!$C:$C,[29]PSP!$E:$E)</f>
        <v>DER/MG</v>
      </c>
      <c r="F961" s="25" t="str">
        <f>_xlfn.XLOOKUP($C961,[29]PSP!$C:$C,[29]PSP!$F:$F)</f>
        <v>MEIO-FIO DE CONCRETO, TIPO DR.MF-01 (EXECUÇÃO, INCLUINDO ESCAVAÇÃO,  FORNECIMENTO  E  TRANSPORTE  DE  TODOS  OS MATERIAIS)</v>
      </c>
      <c r="G961" s="26" t="str">
        <f>_xlfn.XLOOKUP($C961,[29]PSP!$C:$C,[29]PSP!$G:$G)</f>
        <v>M</v>
      </c>
      <c r="H961" s="53">
        <f>_xlfn.XLOOKUP($C961,[29]PSP!$C:$C,[29]PSP!$H:$H)</f>
        <v>270</v>
      </c>
      <c r="I961" s="28">
        <f>_xlfn.XLOOKUP($C961,[29]PSP!$C:$C,[29]PSP!$I:$I)</f>
        <v>10729.8</v>
      </c>
      <c r="J961" s="28">
        <f t="shared" si="3663"/>
        <v>12625.755660000001</v>
      </c>
      <c r="K961" s="29"/>
      <c r="L961" s="54" t="str">
        <f>_xlfn.XLOOKUP($C961,[29]PSP!$C:$C,[29]PSP!$L:$L)</f>
        <v>0</v>
      </c>
      <c r="M961" s="27">
        <f>_xlfn.XLOOKUP($C961,[29]PSP!$C:$C,[29]PSP!$M:$M)</f>
        <v>39.74</v>
      </c>
      <c r="N961" s="28">
        <f t="shared" si="3664"/>
        <v>0</v>
      </c>
      <c r="O961" s="29"/>
      <c r="P961" s="54" t="str">
        <f>_xlfn.XLOOKUP($C961,[29]PSP!$C:$C,[29]PSP!$P:$P)</f>
        <v>0</v>
      </c>
      <c r="Q961" s="27">
        <f>_xlfn.XLOOKUP($C961,[29]PSP!$C:$C,[29]PSP!$Q:$Q)</f>
        <v>39.74</v>
      </c>
      <c r="R961" s="28">
        <f t="shared" si="3665"/>
        <v>0</v>
      </c>
      <c r="S961" s="29"/>
      <c r="T961" s="54">
        <f>_xlfn.XLOOKUP($C961,[29]PSP!$C:$C,[29]PSP!$T:$T)</f>
        <v>30</v>
      </c>
      <c r="U961" s="27">
        <f>_xlfn.XLOOKUP($C961,[29]PSP!$C:$C,[29]PSP!$U:$U)</f>
        <v>39.74</v>
      </c>
      <c r="V961" s="28">
        <f t="shared" si="3666"/>
        <v>1192.2</v>
      </c>
      <c r="W961" s="29"/>
      <c r="X961" s="54" t="str">
        <f>_xlfn.XLOOKUP($C961,[29]PSP!$C:$C,[29]PSP!$X:$X)</f>
        <v>0</v>
      </c>
      <c r="Y961" s="27">
        <f>_xlfn.XLOOKUP($C961,[29]PSP!$C:$C,[29]PSP!$Y:$Y)</f>
        <v>39.74</v>
      </c>
      <c r="Z961" s="28">
        <f t="shared" si="3667"/>
        <v>0</v>
      </c>
      <c r="AA961" s="29"/>
      <c r="AB961" s="54">
        <f>_xlfn.XLOOKUP($C961,[29]PSP!$C:$C,[29]PSP!$AB:$AB)</f>
        <v>30</v>
      </c>
      <c r="AC961" s="27">
        <f>_xlfn.XLOOKUP($C961,[29]PSP!$C:$C,[29]PSP!$AC:$AC)</f>
        <v>39.74</v>
      </c>
      <c r="AD961" s="28">
        <f t="shared" si="3668"/>
        <v>1192.2</v>
      </c>
      <c r="AE961" s="29"/>
      <c r="AF961" s="54" t="str">
        <f>_xlfn.XLOOKUP($C961,[29]PSP!$C:$C,[29]PSP!$AF:$AF)</f>
        <v>0</v>
      </c>
      <c r="AG961" s="27">
        <f>_xlfn.XLOOKUP($C961,[29]PSP!$C:$C,[29]PSP!$AG:$AG)</f>
        <v>39.74</v>
      </c>
      <c r="AH961" s="28">
        <f t="shared" si="3669"/>
        <v>0</v>
      </c>
      <c r="AI961" s="29"/>
      <c r="AJ961" s="54" t="str">
        <f>_xlfn.XLOOKUP($C961,[29]PSP!$C:$C,[29]PSP!$AJ:$AJ)</f>
        <v>0</v>
      </c>
      <c r="AK961" s="27">
        <f>_xlfn.XLOOKUP($C961,[29]PSP!$C:$C,[29]PSP!$AK:$AK)</f>
        <v>39.74</v>
      </c>
      <c r="AL961" s="28">
        <f t="shared" si="3670"/>
        <v>0</v>
      </c>
      <c r="AM961" s="29"/>
      <c r="AN961" s="54">
        <f>_xlfn.XLOOKUP($C961,[29]PSP!$C:$C,[29]PSP!$AN:$AN)</f>
        <v>30</v>
      </c>
      <c r="AO961" s="27">
        <f>_xlfn.XLOOKUP($C961,[29]PSP!$C:$C,[29]PSP!$AO:$AO)</f>
        <v>39.74</v>
      </c>
      <c r="AP961" s="28">
        <f t="shared" si="3671"/>
        <v>1192.2</v>
      </c>
      <c r="AQ961" s="29"/>
      <c r="AR961" s="54" t="str">
        <f>_xlfn.XLOOKUP($C961,[29]PSP!$C:$C,[29]PSP!$AR:$AR)</f>
        <v>0</v>
      </c>
      <c r="AS961" s="27">
        <f>_xlfn.XLOOKUP($C961,[29]PSP!$C:$C,[29]PSP!$AS:$AS)</f>
        <v>39.74</v>
      </c>
      <c r="AT961" s="28">
        <f t="shared" si="3672"/>
        <v>0</v>
      </c>
      <c r="AU961" s="29"/>
      <c r="AV961" s="54" t="str">
        <f>_xlfn.XLOOKUP($C961,[29]PSP!$C:$C,[29]PSP!$AV:$AV)</f>
        <v>0</v>
      </c>
      <c r="AW961" s="27">
        <f>_xlfn.XLOOKUP($C961,[29]PSP!$C:$C,[29]PSP!$AW:$AW)</f>
        <v>39.74</v>
      </c>
      <c r="AX961" s="28">
        <f t="shared" si="3673"/>
        <v>0</v>
      </c>
      <c r="AY961" s="29"/>
      <c r="AZ961" s="54">
        <f>_xlfn.XLOOKUP($C961,[29]PSP!$C:$C,[29]PSP!$AZ:$AZ)</f>
        <v>30</v>
      </c>
      <c r="BA961" s="27">
        <f>_xlfn.XLOOKUP($C961,[29]PSP!$C:$C,[29]PSP!$BA:$BA)</f>
        <v>39.74</v>
      </c>
      <c r="BB961" s="28">
        <f t="shared" si="3674"/>
        <v>1192.2</v>
      </c>
      <c r="BC961" s="29"/>
      <c r="BD961" s="54">
        <f>_xlfn.XLOOKUP($C961,[29]PSP!$C:$C,[29]PSP!$BD:$BD)</f>
        <v>30</v>
      </c>
      <c r="BE961" s="27">
        <f>_xlfn.XLOOKUP($C961,[29]PSP!$C:$C,[29]PSP!$BE:$BE)</f>
        <v>39.74</v>
      </c>
      <c r="BF961" s="28">
        <f t="shared" si="3675"/>
        <v>1192.2</v>
      </c>
      <c r="BG961" s="29"/>
      <c r="BH961" s="54" t="str">
        <f>_xlfn.XLOOKUP($C961,[29]PSP!$C:$C,[29]PSP!$BH:$BH)</f>
        <v>0</v>
      </c>
      <c r="BI961" s="27">
        <f>_xlfn.XLOOKUP($C961,[29]PSP!$C:$C,[29]PSP!$BI:$BI)</f>
        <v>39.74</v>
      </c>
      <c r="BJ961" s="28">
        <f t="shared" si="3676"/>
        <v>0</v>
      </c>
      <c r="BK961" s="29"/>
      <c r="BL961" s="54" t="str">
        <f>_xlfn.XLOOKUP($C961,[29]PSP!$C:$C,[29]PSP!$BL:$BL)</f>
        <v>0</v>
      </c>
      <c r="BM961" s="27">
        <f>_xlfn.XLOOKUP($C961,[29]PSP!$C:$C,[29]PSP!$BM:$BM)</f>
        <v>39.74</v>
      </c>
      <c r="BN961" s="28">
        <f t="shared" si="3677"/>
        <v>0</v>
      </c>
      <c r="BO961" s="29"/>
      <c r="BP961" s="54">
        <f>_xlfn.XLOOKUP($C961,[29]PSP!$C:$C,[29]PSP!$BP:$BP)</f>
        <v>30</v>
      </c>
      <c r="BQ961" s="27">
        <f>_xlfn.XLOOKUP($C961,[29]PSP!$C:$C,[29]PSP!$BQ:$BQ)</f>
        <v>39.74</v>
      </c>
      <c r="BR961" s="28">
        <f t="shared" si="3678"/>
        <v>1192.2</v>
      </c>
      <c r="BS961" s="29"/>
      <c r="BT961" s="54" t="str">
        <f>_xlfn.XLOOKUP($C961,[29]PSP!$C:$C,[29]PSP!$BT:$BT)</f>
        <v>0</v>
      </c>
      <c r="BU961" s="27">
        <f>_xlfn.XLOOKUP($C961,[29]PSP!$C:$C,[29]PSP!$BU:$BU)</f>
        <v>39.74</v>
      </c>
      <c r="BV961" s="28">
        <f t="shared" si="3679"/>
        <v>0</v>
      </c>
      <c r="BW961" s="29"/>
      <c r="BX961" s="54" t="str">
        <f>_xlfn.XLOOKUP($C961,[29]PSP!$C:$C,[29]PSP!$BX:$BX)</f>
        <v>0</v>
      </c>
      <c r="BY961" s="27">
        <f>_xlfn.XLOOKUP($C961,[29]PSP!$C:$C,[29]PSP!$BY:$BY)</f>
        <v>39.74</v>
      </c>
      <c r="BZ961" s="28">
        <f t="shared" si="3680"/>
        <v>0</v>
      </c>
      <c r="CA961" s="29"/>
      <c r="CB961" s="54">
        <f>_xlfn.XLOOKUP($C961,[29]PSP!$C:$C,[29]PSP!$CB:$CB)</f>
        <v>30</v>
      </c>
      <c r="CC961" s="27">
        <f>_xlfn.XLOOKUP($C961,[29]PSP!$C:$C,[29]PSP!$CC:$CC)</f>
        <v>39.74</v>
      </c>
      <c r="CD961" s="28">
        <f t="shared" si="3681"/>
        <v>1192.2</v>
      </c>
      <c r="CE961" s="29"/>
      <c r="CF961" s="54">
        <f>_xlfn.XLOOKUP($C961,[29]PSP!$C:$C,[29]PSP!$CF:$CF)</f>
        <v>60</v>
      </c>
      <c r="CG961" s="27">
        <f>_xlfn.XLOOKUP($C961,[29]PSP!$C:$C,[29]PSP!$CG:$CG)</f>
        <v>39.74</v>
      </c>
      <c r="CH961" s="28">
        <f t="shared" si="3682"/>
        <v>2384.4</v>
      </c>
      <c r="CI961" s="29"/>
      <c r="CJ961" s="54" t="str">
        <f>_xlfn.XLOOKUP($C961,[29]PSP!$C:$C,[29]PSP!$CJ:$CJ)</f>
        <v>0</v>
      </c>
      <c r="CK961" s="27">
        <f>_xlfn.XLOOKUP($C961,[29]PSP!$C:$C,[29]PSP!$CK:$CK)</f>
        <v>39.74</v>
      </c>
      <c r="CL961" s="28">
        <f t="shared" si="3683"/>
        <v>0</v>
      </c>
      <c r="CM961" s="29"/>
      <c r="CN961" s="54" t="str">
        <f>_xlfn.XLOOKUP($C961,[29]PSP!$C:$C,[29]PSP!$CN:$CN)</f>
        <v>0</v>
      </c>
      <c r="CO961" s="27">
        <f>_xlfn.XLOOKUP($C961,[29]PSP!$C:$C,[29]PSP!$CO:$CO)</f>
        <v>39.74</v>
      </c>
      <c r="CP961" s="28">
        <f t="shared" si="3684"/>
        <v>0</v>
      </c>
      <c r="CQ961" s="29"/>
      <c r="CR961" s="54" t="str">
        <f>_xlfn.XLOOKUP($C961,[29]PSP!$C:$C,[29]PSP!$CR:$CR)</f>
        <v>0</v>
      </c>
      <c r="CS961" s="27">
        <f>_xlfn.XLOOKUP($C961,[29]PSP!$C:$C,[29]PSP!$CS:$CS)</f>
        <v>39.74</v>
      </c>
      <c r="CT961" s="28">
        <f t="shared" si="3685"/>
        <v>0</v>
      </c>
      <c r="CU961" s="29"/>
      <c r="CV961" s="54" t="str">
        <f>_xlfn.XLOOKUP($C961,[29]PSP!$C:$C,[29]PSP!$CV:$CV)</f>
        <v>0</v>
      </c>
      <c r="CW961" s="27">
        <f>_xlfn.XLOOKUP($C961,[29]PSP!$C:$C,[29]PSP!$CW:$CW)</f>
        <v>39.74</v>
      </c>
      <c r="CX961" s="28">
        <f t="shared" si="3686"/>
        <v>0</v>
      </c>
      <c r="CY961" s="29"/>
      <c r="CZ961" s="54" t="str">
        <f>_xlfn.XLOOKUP($C961,[29]PSP!$C:$C,[29]PSP!$CZ:$CZ)</f>
        <v>0</v>
      </c>
      <c r="DA961" s="27">
        <f>_xlfn.XLOOKUP($C961,[29]PSP!$C:$C,[29]PSP!$DA:$DA)</f>
        <v>39.74</v>
      </c>
      <c r="DB961" s="28">
        <f t="shared" si="3687"/>
        <v>0</v>
      </c>
      <c r="DC961" s="29"/>
      <c r="DD961" s="54" t="str">
        <f>_xlfn.XLOOKUP($C961,[29]PSP!$C:$C,[29]PSP!$DD:$DD)</f>
        <v>0</v>
      </c>
      <c r="DE961" s="27">
        <f>_xlfn.XLOOKUP($C961,[29]PSP!$C:$C,[29]PSP!$DE:$DE)</f>
        <v>39.74</v>
      </c>
      <c r="DF961" s="28">
        <f t="shared" si="3688"/>
        <v>0</v>
      </c>
      <c r="DG961" s="29"/>
      <c r="DH961" s="54" t="str">
        <f>_xlfn.XLOOKUP($C961,[29]PSP!$C:$C,[29]PSP!$DH:$DH)</f>
        <v>0</v>
      </c>
      <c r="DI961" s="27">
        <f>_xlfn.XLOOKUP($C961,[29]PSP!$C:$C,[29]PSP!$DI:$DI)</f>
        <v>39.74</v>
      </c>
      <c r="DJ961" s="28">
        <f t="shared" si="3689"/>
        <v>0</v>
      </c>
      <c r="DK961" s="29"/>
      <c r="DL961" s="54" t="str">
        <f>_xlfn.XLOOKUP($C961,[29]PSP!$C:$C,[29]PSP!$DL:$DL)</f>
        <v>0</v>
      </c>
      <c r="DM961" s="27">
        <f>_xlfn.XLOOKUP($C961,[29]PSP!$C:$C,[29]PSP!$DM:$DM)</f>
        <v>39.74</v>
      </c>
      <c r="DN961" s="28">
        <f t="shared" si="3690"/>
        <v>0</v>
      </c>
      <c r="DO961" s="29"/>
      <c r="DP961" s="54" t="str">
        <f>_xlfn.XLOOKUP($C961,[29]PSP!$C:$C,[29]PSP!$DP:$DP)</f>
        <v>0</v>
      </c>
      <c r="DQ961" s="27">
        <f>_xlfn.XLOOKUP($C961,[29]PSP!$C:$C,[29]PSP!$DQ:$DQ)</f>
        <v>39.74</v>
      </c>
      <c r="DR961" s="28">
        <f t="shared" si="3691"/>
        <v>0</v>
      </c>
      <c r="DS961" s="29"/>
      <c r="DT961" s="54" t="str">
        <f>_xlfn.XLOOKUP($C961,[29]PSP!$C:$C,[29]PSP!$DT:$DT)</f>
        <v>0</v>
      </c>
      <c r="DU961" s="27">
        <f>_xlfn.XLOOKUP($C961,[29]PSP!$C:$C,[29]PSP!$DU:$DU)</f>
        <v>39.74</v>
      </c>
      <c r="DV961" s="28">
        <f t="shared" si="3692"/>
        <v>0</v>
      </c>
      <c r="DW961" s="29"/>
      <c r="DX961" s="54" t="str">
        <f>_xlfn.XLOOKUP($C961,[29]PSP!$C:$C,[29]PSP!$DX:$DX)</f>
        <v>0</v>
      </c>
      <c r="DY961" s="27">
        <f>_xlfn.XLOOKUP($C961,[29]PSP!$C:$C,[29]PSP!$DY:$DY)</f>
        <v>39.74</v>
      </c>
      <c r="DZ961" s="28">
        <f t="shared" si="3693"/>
        <v>0</v>
      </c>
      <c r="EA961" s="29"/>
      <c r="EB961" s="54" t="str">
        <f>_xlfn.XLOOKUP($C961,[29]PSP!$C:$C,[29]PSP!$EB:$EB)</f>
        <v>0</v>
      </c>
      <c r="EC961" s="27">
        <f>_xlfn.XLOOKUP($C961,[29]PSP!$C:$C,[29]PSP!$EC:$EC)</f>
        <v>39.74</v>
      </c>
      <c r="ED961" s="28">
        <f t="shared" si="3694"/>
        <v>0</v>
      </c>
      <c r="EE961" s="29"/>
      <c r="EF961" s="54" t="str">
        <f>_xlfn.XLOOKUP($C961,[29]PSP!$C:$C,[29]PSP!$EF:$EF)</f>
        <v>0</v>
      </c>
      <c r="EG961" s="27">
        <f>_xlfn.XLOOKUP($C961,[29]PSP!$C:$C,[29]PSP!$EG:$EG)</f>
        <v>39.74</v>
      </c>
      <c r="EH961" s="28">
        <f t="shared" si="3695"/>
        <v>0</v>
      </c>
      <c r="EI961" s="29"/>
      <c r="EJ961" s="54" t="str">
        <f>_xlfn.XLOOKUP($C961,[29]PSP!$C:$C,[29]PSP!$EJ:$EJ)</f>
        <v>0</v>
      </c>
      <c r="EK961" s="27">
        <f>_xlfn.XLOOKUP($C961,[29]PSP!$C:$C,[29]PSP!$EK:$EK)</f>
        <v>39.74</v>
      </c>
      <c r="EL961" s="28">
        <f t="shared" si="3696"/>
        <v>0</v>
      </c>
      <c r="EM961" s="29"/>
      <c r="EN961" s="108"/>
      <c r="EO961" s="29">
        <f t="shared" si="3459"/>
        <v>10729.800000000001</v>
      </c>
      <c r="EP961" s="29">
        <f t="shared" si="3423"/>
        <v>10729.8</v>
      </c>
      <c r="EQ961" s="4" t="b">
        <f t="shared" si="3424"/>
        <v>1</v>
      </c>
      <c r="ES961" s="118">
        <f t="shared" si="3594"/>
        <v>1.1767000000000001</v>
      </c>
    </row>
    <row r="962" spans="3:149" s="1" customFormat="1" ht="14.25" x14ac:dyDescent="0.25">
      <c r="C962" s="79" t="s">
        <v>671</v>
      </c>
      <c r="D962" s="80"/>
      <c r="E962" s="79"/>
      <c r="F962" s="81" t="s">
        <v>28</v>
      </c>
      <c r="G962" s="82"/>
      <c r="H962" s="82"/>
      <c r="I962" s="83"/>
      <c r="J962" s="83"/>
      <c r="L962" s="84"/>
      <c r="M962" s="85"/>
      <c r="N962" s="83"/>
      <c r="P962" s="84"/>
      <c r="Q962" s="85"/>
      <c r="R962" s="83"/>
      <c r="T962" s="84"/>
      <c r="U962" s="85"/>
      <c r="V962" s="83"/>
      <c r="X962" s="84"/>
      <c r="Y962" s="85"/>
      <c r="Z962" s="83"/>
      <c r="AB962" s="84"/>
      <c r="AC962" s="85"/>
      <c r="AD962" s="83"/>
      <c r="AF962" s="84"/>
      <c r="AG962" s="85"/>
      <c r="AH962" s="83"/>
      <c r="AJ962" s="84"/>
      <c r="AK962" s="85"/>
      <c r="AL962" s="83"/>
      <c r="AN962" s="84"/>
      <c r="AO962" s="85"/>
      <c r="AP962" s="83"/>
      <c r="AR962" s="84"/>
      <c r="AS962" s="85"/>
      <c r="AT962" s="83"/>
      <c r="AV962" s="84"/>
      <c r="AW962" s="85"/>
      <c r="AX962" s="83"/>
      <c r="AZ962" s="84"/>
      <c r="BA962" s="85"/>
      <c r="BB962" s="83"/>
      <c r="BD962" s="84"/>
      <c r="BE962" s="85"/>
      <c r="BF962" s="83"/>
      <c r="BH962" s="84"/>
      <c r="BI962" s="85"/>
      <c r="BJ962" s="83"/>
      <c r="BL962" s="84"/>
      <c r="BM962" s="85"/>
      <c r="BN962" s="83"/>
      <c r="BP962" s="84"/>
      <c r="BQ962" s="85"/>
      <c r="BR962" s="83"/>
      <c r="BT962" s="84"/>
      <c r="BU962" s="85"/>
      <c r="BV962" s="83"/>
      <c r="BX962" s="84"/>
      <c r="BY962" s="85"/>
      <c r="BZ962" s="83"/>
      <c r="CB962" s="84"/>
      <c r="CC962" s="85"/>
      <c r="CD962" s="83"/>
      <c r="CF962" s="84"/>
      <c r="CG962" s="85"/>
      <c r="CH962" s="83"/>
      <c r="CJ962" s="84"/>
      <c r="CK962" s="85"/>
      <c r="CL962" s="83"/>
      <c r="CN962" s="84"/>
      <c r="CO962" s="85"/>
      <c r="CP962" s="83"/>
      <c r="CR962" s="84"/>
      <c r="CS962" s="85"/>
      <c r="CT962" s="83"/>
      <c r="CV962" s="84"/>
      <c r="CW962" s="85"/>
      <c r="CX962" s="83"/>
      <c r="CZ962" s="84"/>
      <c r="DA962" s="85"/>
      <c r="DB962" s="83"/>
      <c r="DD962" s="84"/>
      <c r="DE962" s="85"/>
      <c r="DF962" s="83"/>
      <c r="DH962" s="84"/>
      <c r="DI962" s="85"/>
      <c r="DJ962" s="83"/>
      <c r="DL962" s="84"/>
      <c r="DM962" s="85"/>
      <c r="DN962" s="83"/>
      <c r="DP962" s="84"/>
      <c r="DQ962" s="85"/>
      <c r="DR962" s="83"/>
      <c r="DT962" s="84"/>
      <c r="DU962" s="85"/>
      <c r="DV962" s="83"/>
      <c r="DX962" s="84"/>
      <c r="DY962" s="85"/>
      <c r="DZ962" s="83"/>
      <c r="EB962" s="84"/>
      <c r="EC962" s="85"/>
      <c r="ED962" s="83"/>
      <c r="EF962" s="84"/>
      <c r="EG962" s="85"/>
      <c r="EH962" s="83"/>
      <c r="EJ962" s="84"/>
      <c r="EK962" s="85"/>
      <c r="EL962" s="83"/>
      <c r="EN962" s="109"/>
      <c r="EO962" s="29">
        <f t="shared" si="3459"/>
        <v>0</v>
      </c>
      <c r="EP962" s="29">
        <f t="shared" si="3423"/>
        <v>0</v>
      </c>
      <c r="EQ962" s="4" t="b">
        <f t="shared" si="3424"/>
        <v>1</v>
      </c>
      <c r="ES962" s="118">
        <f t="shared" si="3594"/>
        <v>1.1767000000000001</v>
      </c>
    </row>
    <row r="963" spans="3:149" ht="14.25" x14ac:dyDescent="0.25">
      <c r="C963" s="24" t="s">
        <v>672</v>
      </c>
      <c r="D963" s="43" t="str">
        <f>_xlfn.XLOOKUP($C963,[29]PSP!$C:$C,[29]PSP!$D:$D)</f>
        <v>RO-42263</v>
      </c>
      <c r="E963" s="24" t="str">
        <f>_xlfn.XLOOKUP($C963,[29]PSP!$C:$C,[29]PSP!$E:$E)</f>
        <v>DER/MG</v>
      </c>
      <c r="F963" s="25" t="str">
        <f>_xlfn.XLOOKUP($C963,[29]PSP!$C:$C,[29]PSP!$F:$F)</f>
        <v>ESPALHAMENTO DE MATERIAL EM BOTA-FORA</v>
      </c>
      <c r="G963" s="26" t="str">
        <f>_xlfn.XLOOKUP($C963,[29]PSP!$C:$C,[29]PSP!$G:$G)</f>
        <v>M3</v>
      </c>
      <c r="H963" s="53">
        <f>_xlfn.XLOOKUP($C963,[29]PSP!$C:$C,[29]PSP!$H:$H)</f>
        <v>252</v>
      </c>
      <c r="I963" s="28">
        <f>_xlfn.XLOOKUP($C963,[29]PSP!$C:$C,[29]PSP!$I:$I)</f>
        <v>42.839999999999989</v>
      </c>
      <c r="J963" s="28">
        <f t="shared" ref="J963:J983" si="3697">IF(LEFT(D963,6)="COT.IS",I963,I963*(1+$J$7))</f>
        <v>50.40982799999999</v>
      </c>
      <c r="K963" s="29"/>
      <c r="L963" s="54" t="str">
        <f>_xlfn.XLOOKUP($C963,[29]PSP!$C:$C,[29]PSP!$L:$L)</f>
        <v>0</v>
      </c>
      <c r="M963" s="27">
        <f>_xlfn.XLOOKUP($C963,[29]PSP!$C:$C,[29]PSP!$M:$M)</f>
        <v>0.17</v>
      </c>
      <c r="N963" s="28">
        <f t="shared" ref="N963:N983" si="3698">TRUNC(M963*L963,2)</f>
        <v>0</v>
      </c>
      <c r="O963" s="29"/>
      <c r="P963" s="54" t="str">
        <f>_xlfn.XLOOKUP($C963,[29]PSP!$C:$C,[29]PSP!$P:$P)</f>
        <v>0</v>
      </c>
      <c r="Q963" s="27">
        <f>_xlfn.XLOOKUP($C963,[29]PSP!$C:$C,[29]PSP!$Q:$Q)</f>
        <v>0.17</v>
      </c>
      <c r="R963" s="28">
        <f t="shared" ref="R963:R983" si="3699">TRUNC(Q963*P963,2)</f>
        <v>0</v>
      </c>
      <c r="S963" s="29"/>
      <c r="T963" s="54">
        <f>_xlfn.XLOOKUP($C963,[29]PSP!$C:$C,[29]PSP!$T:$T)</f>
        <v>28</v>
      </c>
      <c r="U963" s="27">
        <f>_xlfn.XLOOKUP($C963,[29]PSP!$C:$C,[29]PSP!$U:$U)</f>
        <v>0.17</v>
      </c>
      <c r="V963" s="28">
        <f t="shared" ref="V963:V983" si="3700">TRUNC(U963*T963,2)</f>
        <v>4.76</v>
      </c>
      <c r="W963" s="29"/>
      <c r="X963" s="54" t="str">
        <f>_xlfn.XLOOKUP($C963,[29]PSP!$C:$C,[29]PSP!$X:$X)</f>
        <v>0</v>
      </c>
      <c r="Y963" s="27">
        <f>_xlfn.XLOOKUP($C963,[29]PSP!$C:$C,[29]PSP!$Y:$Y)</f>
        <v>0.17</v>
      </c>
      <c r="Z963" s="28">
        <f t="shared" ref="Z963:Z983" si="3701">TRUNC(Y963*X963,2)</f>
        <v>0</v>
      </c>
      <c r="AA963" s="29"/>
      <c r="AB963" s="54">
        <f>_xlfn.XLOOKUP($C963,[29]PSP!$C:$C,[29]PSP!$AB:$AB)</f>
        <v>28</v>
      </c>
      <c r="AC963" s="27">
        <f>_xlfn.XLOOKUP($C963,[29]PSP!$C:$C,[29]PSP!$AC:$AC)</f>
        <v>0.17</v>
      </c>
      <c r="AD963" s="28">
        <f t="shared" ref="AD963:AD983" si="3702">TRUNC(AC963*AB963,2)</f>
        <v>4.76</v>
      </c>
      <c r="AE963" s="29"/>
      <c r="AF963" s="54" t="str">
        <f>_xlfn.XLOOKUP($C963,[29]PSP!$C:$C,[29]PSP!$AF:$AF)</f>
        <v>0</v>
      </c>
      <c r="AG963" s="27">
        <f>_xlfn.XLOOKUP($C963,[29]PSP!$C:$C,[29]PSP!$AG:$AG)</f>
        <v>0.17</v>
      </c>
      <c r="AH963" s="28">
        <f t="shared" ref="AH963:AH983" si="3703">TRUNC(AG963*AF963,2)</f>
        <v>0</v>
      </c>
      <c r="AI963" s="29"/>
      <c r="AJ963" s="54" t="str">
        <f>_xlfn.XLOOKUP($C963,[29]PSP!$C:$C,[29]PSP!$AJ:$AJ)</f>
        <v>0</v>
      </c>
      <c r="AK963" s="27">
        <f>_xlfn.XLOOKUP($C963,[29]PSP!$C:$C,[29]PSP!$AK:$AK)</f>
        <v>0.17</v>
      </c>
      <c r="AL963" s="28">
        <f t="shared" ref="AL963:AL983" si="3704">TRUNC(AK963*AJ963,2)</f>
        <v>0</v>
      </c>
      <c r="AM963" s="29"/>
      <c r="AN963" s="54">
        <f>_xlfn.XLOOKUP($C963,[29]PSP!$C:$C,[29]PSP!$AN:$AN)</f>
        <v>28</v>
      </c>
      <c r="AO963" s="27">
        <f>_xlfn.XLOOKUP($C963,[29]PSP!$C:$C,[29]PSP!$AO:$AO)</f>
        <v>0.17</v>
      </c>
      <c r="AP963" s="28">
        <f t="shared" ref="AP963:AP983" si="3705">TRUNC(AO963*AN963,2)</f>
        <v>4.76</v>
      </c>
      <c r="AQ963" s="29"/>
      <c r="AR963" s="54" t="str">
        <f>_xlfn.XLOOKUP($C963,[29]PSP!$C:$C,[29]PSP!$AR:$AR)</f>
        <v>0</v>
      </c>
      <c r="AS963" s="27">
        <f>_xlfn.XLOOKUP($C963,[29]PSP!$C:$C,[29]PSP!$AS:$AS)</f>
        <v>0.17</v>
      </c>
      <c r="AT963" s="28">
        <f t="shared" ref="AT963:AT983" si="3706">TRUNC(AS963*AR963,2)</f>
        <v>0</v>
      </c>
      <c r="AU963" s="29"/>
      <c r="AV963" s="54" t="str">
        <f>_xlfn.XLOOKUP($C963,[29]PSP!$C:$C,[29]PSP!$AV:$AV)</f>
        <v>0</v>
      </c>
      <c r="AW963" s="27">
        <f>_xlfn.XLOOKUP($C963,[29]PSP!$C:$C,[29]PSP!$AW:$AW)</f>
        <v>0.17</v>
      </c>
      <c r="AX963" s="28">
        <f t="shared" ref="AX963:AX983" si="3707">TRUNC(AW963*AV963,2)</f>
        <v>0</v>
      </c>
      <c r="AY963" s="29"/>
      <c r="AZ963" s="54">
        <f>_xlfn.XLOOKUP($C963,[29]PSP!$C:$C,[29]PSP!$AZ:$AZ)</f>
        <v>28</v>
      </c>
      <c r="BA963" s="27">
        <f>_xlfn.XLOOKUP($C963,[29]PSP!$C:$C,[29]PSP!$BA:$BA)</f>
        <v>0.17</v>
      </c>
      <c r="BB963" s="28">
        <f t="shared" ref="BB963:BB983" si="3708">TRUNC(BA963*AZ963,2)</f>
        <v>4.76</v>
      </c>
      <c r="BC963" s="29"/>
      <c r="BD963" s="54">
        <f>_xlfn.XLOOKUP($C963,[29]PSP!$C:$C,[29]PSP!$BD:$BD)</f>
        <v>28</v>
      </c>
      <c r="BE963" s="27">
        <f>_xlfn.XLOOKUP($C963,[29]PSP!$C:$C,[29]PSP!$BE:$BE)</f>
        <v>0.17</v>
      </c>
      <c r="BF963" s="28">
        <f t="shared" ref="BF963:BF983" si="3709">TRUNC(BE963*BD963,2)</f>
        <v>4.76</v>
      </c>
      <c r="BG963" s="29"/>
      <c r="BH963" s="54" t="str">
        <f>_xlfn.XLOOKUP($C963,[29]PSP!$C:$C,[29]PSP!$BH:$BH)</f>
        <v>0</v>
      </c>
      <c r="BI963" s="27">
        <f>_xlfn.XLOOKUP($C963,[29]PSP!$C:$C,[29]PSP!$BI:$BI)</f>
        <v>0.17</v>
      </c>
      <c r="BJ963" s="28">
        <f t="shared" ref="BJ963:BJ983" si="3710">TRUNC(BI963*BH963,2)</f>
        <v>0</v>
      </c>
      <c r="BK963" s="29"/>
      <c r="BL963" s="54" t="str">
        <f>_xlfn.XLOOKUP($C963,[29]PSP!$C:$C,[29]PSP!$BL:$BL)</f>
        <v>0</v>
      </c>
      <c r="BM963" s="27">
        <f>_xlfn.XLOOKUP($C963,[29]PSP!$C:$C,[29]PSP!$BM:$BM)</f>
        <v>0.17</v>
      </c>
      <c r="BN963" s="28">
        <f t="shared" ref="BN963:BN983" si="3711">TRUNC(BM963*BL963,2)</f>
        <v>0</v>
      </c>
      <c r="BO963" s="29"/>
      <c r="BP963" s="54">
        <f>_xlfn.XLOOKUP($C963,[29]PSP!$C:$C,[29]PSP!$BP:$BP)</f>
        <v>28</v>
      </c>
      <c r="BQ963" s="27">
        <f>_xlfn.XLOOKUP($C963,[29]PSP!$C:$C,[29]PSP!$BQ:$BQ)</f>
        <v>0.17</v>
      </c>
      <c r="BR963" s="28">
        <f t="shared" ref="BR963:BR983" si="3712">TRUNC(BQ963*BP963,2)</f>
        <v>4.76</v>
      </c>
      <c r="BS963" s="29"/>
      <c r="BT963" s="54" t="str">
        <f>_xlfn.XLOOKUP($C963,[29]PSP!$C:$C,[29]PSP!$BT:$BT)</f>
        <v>0</v>
      </c>
      <c r="BU963" s="27">
        <f>_xlfn.XLOOKUP($C963,[29]PSP!$C:$C,[29]PSP!$BU:$BU)</f>
        <v>0.17</v>
      </c>
      <c r="BV963" s="28">
        <f t="shared" ref="BV963:BV983" si="3713">TRUNC(BU963*BT963,2)</f>
        <v>0</v>
      </c>
      <c r="BW963" s="29"/>
      <c r="BX963" s="54" t="str">
        <f>_xlfn.XLOOKUP($C963,[29]PSP!$C:$C,[29]PSP!$BX:$BX)</f>
        <v>0</v>
      </c>
      <c r="BY963" s="27">
        <f>_xlfn.XLOOKUP($C963,[29]PSP!$C:$C,[29]PSP!$BY:$BY)</f>
        <v>0.17</v>
      </c>
      <c r="BZ963" s="28">
        <f t="shared" ref="BZ963:BZ983" si="3714">TRUNC(BY963*BX963,2)</f>
        <v>0</v>
      </c>
      <c r="CA963" s="29"/>
      <c r="CB963" s="54">
        <f>_xlfn.XLOOKUP($C963,[29]PSP!$C:$C,[29]PSP!$CB:$CB)</f>
        <v>28</v>
      </c>
      <c r="CC963" s="27">
        <f>_xlfn.XLOOKUP($C963,[29]PSP!$C:$C,[29]PSP!$CC:$CC)</f>
        <v>0.17</v>
      </c>
      <c r="CD963" s="28">
        <f t="shared" ref="CD963:CD983" si="3715">TRUNC(CC963*CB963,2)</f>
        <v>4.76</v>
      </c>
      <c r="CE963" s="29"/>
      <c r="CF963" s="54">
        <f>_xlfn.XLOOKUP($C963,[29]PSP!$C:$C,[29]PSP!$CF:$CF)</f>
        <v>56</v>
      </c>
      <c r="CG963" s="27">
        <f>_xlfn.XLOOKUP($C963,[29]PSP!$C:$C,[29]PSP!$CG:$CG)</f>
        <v>0.17</v>
      </c>
      <c r="CH963" s="28">
        <f t="shared" ref="CH963:CH983" si="3716">TRUNC(CG963*CF963,2)</f>
        <v>9.52</v>
      </c>
      <c r="CI963" s="29"/>
      <c r="CJ963" s="54" t="str">
        <f>_xlfn.XLOOKUP($C963,[29]PSP!$C:$C,[29]PSP!$CJ:$CJ)</f>
        <v>0</v>
      </c>
      <c r="CK963" s="27">
        <f>_xlfn.XLOOKUP($C963,[29]PSP!$C:$C,[29]PSP!$CK:$CK)</f>
        <v>0.17</v>
      </c>
      <c r="CL963" s="28">
        <f t="shared" ref="CL963:CL983" si="3717">TRUNC(CK963*CJ963,2)</f>
        <v>0</v>
      </c>
      <c r="CM963" s="29"/>
      <c r="CN963" s="54" t="str">
        <f>_xlfn.XLOOKUP($C963,[29]PSP!$C:$C,[29]PSP!$CN:$CN)</f>
        <v>0</v>
      </c>
      <c r="CO963" s="27">
        <f>_xlfn.XLOOKUP($C963,[29]PSP!$C:$C,[29]PSP!$CO:$CO)</f>
        <v>0.17</v>
      </c>
      <c r="CP963" s="28">
        <f t="shared" ref="CP963:CP983" si="3718">TRUNC(CO963*CN963,2)</f>
        <v>0</v>
      </c>
      <c r="CQ963" s="29"/>
      <c r="CR963" s="54" t="str">
        <f>_xlfn.XLOOKUP($C963,[29]PSP!$C:$C,[29]PSP!$CR:$CR)</f>
        <v>0</v>
      </c>
      <c r="CS963" s="27">
        <f>_xlfn.XLOOKUP($C963,[29]PSP!$C:$C,[29]PSP!$CS:$CS)</f>
        <v>0.17</v>
      </c>
      <c r="CT963" s="28">
        <f t="shared" ref="CT963:CT983" si="3719">TRUNC(CS963*CR963,2)</f>
        <v>0</v>
      </c>
      <c r="CU963" s="29"/>
      <c r="CV963" s="54" t="str">
        <f>_xlfn.XLOOKUP($C963,[29]PSP!$C:$C,[29]PSP!$CV:$CV)</f>
        <v>0</v>
      </c>
      <c r="CW963" s="27">
        <f>_xlfn.XLOOKUP($C963,[29]PSP!$C:$C,[29]PSP!$CW:$CW)</f>
        <v>0.17</v>
      </c>
      <c r="CX963" s="28">
        <f t="shared" ref="CX963:CX983" si="3720">TRUNC(CW963*CV963,2)</f>
        <v>0</v>
      </c>
      <c r="CY963" s="29"/>
      <c r="CZ963" s="54" t="str">
        <f>_xlfn.XLOOKUP($C963,[29]PSP!$C:$C,[29]PSP!$CZ:$CZ)</f>
        <v>0</v>
      </c>
      <c r="DA963" s="27">
        <f>_xlfn.XLOOKUP($C963,[29]PSP!$C:$C,[29]PSP!$DA:$DA)</f>
        <v>0.17</v>
      </c>
      <c r="DB963" s="28">
        <f t="shared" ref="DB963:DB983" si="3721">TRUNC(DA963*CZ963,2)</f>
        <v>0</v>
      </c>
      <c r="DC963" s="29"/>
      <c r="DD963" s="54" t="str">
        <f>_xlfn.XLOOKUP($C963,[29]PSP!$C:$C,[29]PSP!$DD:$DD)</f>
        <v>0</v>
      </c>
      <c r="DE963" s="27">
        <f>_xlfn.XLOOKUP($C963,[29]PSP!$C:$C,[29]PSP!$DE:$DE)</f>
        <v>0.17</v>
      </c>
      <c r="DF963" s="28">
        <f t="shared" ref="DF963:DF983" si="3722">TRUNC(DE963*DD963,2)</f>
        <v>0</v>
      </c>
      <c r="DG963" s="29"/>
      <c r="DH963" s="54" t="str">
        <f>_xlfn.XLOOKUP($C963,[29]PSP!$C:$C,[29]PSP!$DH:$DH)</f>
        <v>0</v>
      </c>
      <c r="DI963" s="27">
        <f>_xlfn.XLOOKUP($C963,[29]PSP!$C:$C,[29]PSP!$DI:$DI)</f>
        <v>0.17</v>
      </c>
      <c r="DJ963" s="28">
        <f t="shared" ref="DJ963:DJ983" si="3723">TRUNC(DI963*DH963,2)</f>
        <v>0</v>
      </c>
      <c r="DK963" s="29"/>
      <c r="DL963" s="54" t="str">
        <f>_xlfn.XLOOKUP($C963,[29]PSP!$C:$C,[29]PSP!$DL:$DL)</f>
        <v>0</v>
      </c>
      <c r="DM963" s="27">
        <f>_xlfn.XLOOKUP($C963,[29]PSP!$C:$C,[29]PSP!$DM:$DM)</f>
        <v>0.17</v>
      </c>
      <c r="DN963" s="28">
        <f t="shared" ref="DN963:DN983" si="3724">TRUNC(DM963*DL963,2)</f>
        <v>0</v>
      </c>
      <c r="DO963" s="29"/>
      <c r="DP963" s="54" t="str">
        <f>_xlfn.XLOOKUP($C963,[29]PSP!$C:$C,[29]PSP!$DP:$DP)</f>
        <v>0</v>
      </c>
      <c r="DQ963" s="27">
        <f>_xlfn.XLOOKUP($C963,[29]PSP!$C:$C,[29]PSP!$DQ:$DQ)</f>
        <v>0.17</v>
      </c>
      <c r="DR963" s="28">
        <f t="shared" ref="DR963:DR983" si="3725">TRUNC(DQ963*DP963,2)</f>
        <v>0</v>
      </c>
      <c r="DS963" s="29"/>
      <c r="DT963" s="54" t="str">
        <f>_xlfn.XLOOKUP($C963,[29]PSP!$C:$C,[29]PSP!$DT:$DT)</f>
        <v>0</v>
      </c>
      <c r="DU963" s="27">
        <f>_xlfn.XLOOKUP($C963,[29]PSP!$C:$C,[29]PSP!$DU:$DU)</f>
        <v>0.17</v>
      </c>
      <c r="DV963" s="28">
        <f t="shared" ref="DV963:DV983" si="3726">TRUNC(DU963*DT963,2)</f>
        <v>0</v>
      </c>
      <c r="DW963" s="29"/>
      <c r="DX963" s="54" t="str">
        <f>_xlfn.XLOOKUP($C963,[29]PSP!$C:$C,[29]PSP!$DX:$DX)</f>
        <v>0</v>
      </c>
      <c r="DY963" s="27">
        <f>_xlfn.XLOOKUP($C963,[29]PSP!$C:$C,[29]PSP!$DY:$DY)</f>
        <v>0.17</v>
      </c>
      <c r="DZ963" s="28">
        <f t="shared" ref="DZ963:DZ983" si="3727">TRUNC(DY963*DX963,2)</f>
        <v>0</v>
      </c>
      <c r="EA963" s="29"/>
      <c r="EB963" s="54" t="str">
        <f>_xlfn.XLOOKUP($C963,[29]PSP!$C:$C,[29]PSP!$EB:$EB)</f>
        <v>0</v>
      </c>
      <c r="EC963" s="27">
        <f>_xlfn.XLOOKUP($C963,[29]PSP!$C:$C,[29]PSP!$EC:$EC)</f>
        <v>0.17</v>
      </c>
      <c r="ED963" s="28">
        <f t="shared" ref="ED963:ED983" si="3728">TRUNC(EC963*EB963,2)</f>
        <v>0</v>
      </c>
      <c r="EE963" s="29"/>
      <c r="EF963" s="54" t="str">
        <f>_xlfn.XLOOKUP($C963,[29]PSP!$C:$C,[29]PSP!$EF:$EF)</f>
        <v>0</v>
      </c>
      <c r="EG963" s="27">
        <f>_xlfn.XLOOKUP($C963,[29]PSP!$C:$C,[29]PSP!$EG:$EG)</f>
        <v>0.17</v>
      </c>
      <c r="EH963" s="28">
        <f t="shared" ref="EH963:EH983" si="3729">TRUNC(EG963*EF963,2)</f>
        <v>0</v>
      </c>
      <c r="EI963" s="29"/>
      <c r="EJ963" s="54" t="str">
        <f>_xlfn.XLOOKUP($C963,[29]PSP!$C:$C,[29]PSP!$EJ:$EJ)</f>
        <v>0</v>
      </c>
      <c r="EK963" s="27">
        <f>_xlfn.XLOOKUP($C963,[29]PSP!$C:$C,[29]PSP!$EK:$EK)</f>
        <v>0.17</v>
      </c>
      <c r="EL963" s="28">
        <f t="shared" ref="EL963:EL983" si="3730">TRUNC(EK963*EJ963,2)</f>
        <v>0</v>
      </c>
      <c r="EM963" s="29"/>
      <c r="EN963" s="108"/>
      <c r="EO963" s="29">
        <f t="shared" si="3459"/>
        <v>42.839999999999989</v>
      </c>
      <c r="EP963" s="29">
        <f t="shared" si="3423"/>
        <v>42.839999999999989</v>
      </c>
      <c r="EQ963" s="4" t="b">
        <f t="shared" si="3424"/>
        <v>1</v>
      </c>
      <c r="ES963" s="118">
        <f t="shared" si="3594"/>
        <v>1.1767000000000001</v>
      </c>
    </row>
    <row r="964" spans="3:149" ht="14.25" x14ac:dyDescent="0.25">
      <c r="C964" s="24" t="s">
        <v>673</v>
      </c>
      <c r="D964" s="43" t="str">
        <f>_xlfn.XLOOKUP($C964,[29]PSP!$C:$C,[29]PSP!$D:$D)</f>
        <v>RO-40241</v>
      </c>
      <c r="E964" s="24" t="str">
        <f>_xlfn.XLOOKUP($C964,[29]PSP!$C:$C,[29]PSP!$E:$E)</f>
        <v>DER/MG</v>
      </c>
      <c r="F964" s="25" t="str">
        <f>_xlfn.XLOOKUP($C964,[29]PSP!$C:$C,[29]PSP!$F:$F)</f>
        <v>COMPACTAÇÃO DE BOTA-FORA A 80% PROCTOR NORMAL</v>
      </c>
      <c r="G964" s="26" t="str">
        <f>_xlfn.XLOOKUP($C964,[29]PSP!$C:$C,[29]PSP!$G:$G)</f>
        <v>M3</v>
      </c>
      <c r="H964" s="53">
        <f>_xlfn.XLOOKUP($C964,[29]PSP!$C:$C,[29]PSP!$H:$H)</f>
        <v>252</v>
      </c>
      <c r="I964" s="28">
        <f>_xlfn.XLOOKUP($C964,[29]PSP!$C:$C,[29]PSP!$I:$I)</f>
        <v>534.24</v>
      </c>
      <c r="J964" s="28">
        <f t="shared" si="3697"/>
        <v>628.64020800000003</v>
      </c>
      <c r="K964" s="29"/>
      <c r="L964" s="54" t="str">
        <f>_xlfn.XLOOKUP($C964,[29]PSP!$C:$C,[29]PSP!$L:$L)</f>
        <v>0</v>
      </c>
      <c r="M964" s="27">
        <f>_xlfn.XLOOKUP($C964,[29]PSP!$C:$C,[29]PSP!$M:$M)</f>
        <v>2.12</v>
      </c>
      <c r="N964" s="28">
        <f t="shared" si="3698"/>
        <v>0</v>
      </c>
      <c r="O964" s="29"/>
      <c r="P964" s="54" t="str">
        <f>_xlfn.XLOOKUP($C964,[29]PSP!$C:$C,[29]PSP!$P:$P)</f>
        <v>0</v>
      </c>
      <c r="Q964" s="27">
        <f>_xlfn.XLOOKUP($C964,[29]PSP!$C:$C,[29]PSP!$Q:$Q)</f>
        <v>2.12</v>
      </c>
      <c r="R964" s="28">
        <f t="shared" si="3699"/>
        <v>0</v>
      </c>
      <c r="S964" s="29"/>
      <c r="T964" s="54">
        <f>_xlfn.XLOOKUP($C964,[29]PSP!$C:$C,[29]PSP!$T:$T)</f>
        <v>28</v>
      </c>
      <c r="U964" s="27">
        <f>_xlfn.XLOOKUP($C964,[29]PSP!$C:$C,[29]PSP!$U:$U)</f>
        <v>2.12</v>
      </c>
      <c r="V964" s="28">
        <f t="shared" si="3700"/>
        <v>59.36</v>
      </c>
      <c r="W964" s="29"/>
      <c r="X964" s="54" t="str">
        <f>_xlfn.XLOOKUP($C964,[29]PSP!$C:$C,[29]PSP!$X:$X)</f>
        <v>0</v>
      </c>
      <c r="Y964" s="27">
        <f>_xlfn.XLOOKUP($C964,[29]PSP!$C:$C,[29]PSP!$Y:$Y)</f>
        <v>2.12</v>
      </c>
      <c r="Z964" s="28">
        <f t="shared" si="3701"/>
        <v>0</v>
      </c>
      <c r="AA964" s="29"/>
      <c r="AB964" s="54">
        <f>_xlfn.XLOOKUP($C964,[29]PSP!$C:$C,[29]PSP!$AB:$AB)</f>
        <v>28</v>
      </c>
      <c r="AC964" s="27">
        <f>_xlfn.XLOOKUP($C964,[29]PSP!$C:$C,[29]PSP!$AC:$AC)</f>
        <v>2.12</v>
      </c>
      <c r="AD964" s="28">
        <f t="shared" si="3702"/>
        <v>59.36</v>
      </c>
      <c r="AE964" s="29"/>
      <c r="AF964" s="54" t="str">
        <f>_xlfn.XLOOKUP($C964,[29]PSP!$C:$C,[29]PSP!$AF:$AF)</f>
        <v>0</v>
      </c>
      <c r="AG964" s="27">
        <f>_xlfn.XLOOKUP($C964,[29]PSP!$C:$C,[29]PSP!$AG:$AG)</f>
        <v>2.12</v>
      </c>
      <c r="AH964" s="28">
        <f t="shared" si="3703"/>
        <v>0</v>
      </c>
      <c r="AI964" s="29"/>
      <c r="AJ964" s="54" t="str">
        <f>_xlfn.XLOOKUP($C964,[29]PSP!$C:$C,[29]PSP!$AJ:$AJ)</f>
        <v>0</v>
      </c>
      <c r="AK964" s="27">
        <f>_xlfn.XLOOKUP($C964,[29]PSP!$C:$C,[29]PSP!$AK:$AK)</f>
        <v>2.12</v>
      </c>
      <c r="AL964" s="28">
        <f t="shared" si="3704"/>
        <v>0</v>
      </c>
      <c r="AM964" s="29"/>
      <c r="AN964" s="54">
        <f>_xlfn.XLOOKUP($C964,[29]PSP!$C:$C,[29]PSP!$AN:$AN)</f>
        <v>28</v>
      </c>
      <c r="AO964" s="27">
        <f>_xlfn.XLOOKUP($C964,[29]PSP!$C:$C,[29]PSP!$AO:$AO)</f>
        <v>2.12</v>
      </c>
      <c r="AP964" s="28">
        <f t="shared" si="3705"/>
        <v>59.36</v>
      </c>
      <c r="AQ964" s="29"/>
      <c r="AR964" s="54" t="str">
        <f>_xlfn.XLOOKUP($C964,[29]PSP!$C:$C,[29]PSP!$AR:$AR)</f>
        <v>0</v>
      </c>
      <c r="AS964" s="27">
        <f>_xlfn.XLOOKUP($C964,[29]PSP!$C:$C,[29]PSP!$AS:$AS)</f>
        <v>2.12</v>
      </c>
      <c r="AT964" s="28">
        <f t="shared" si="3706"/>
        <v>0</v>
      </c>
      <c r="AU964" s="29"/>
      <c r="AV964" s="54" t="str">
        <f>_xlfn.XLOOKUP($C964,[29]PSP!$C:$C,[29]PSP!$AV:$AV)</f>
        <v>0</v>
      </c>
      <c r="AW964" s="27">
        <f>_xlfn.XLOOKUP($C964,[29]PSP!$C:$C,[29]PSP!$AW:$AW)</f>
        <v>2.12</v>
      </c>
      <c r="AX964" s="28">
        <f t="shared" si="3707"/>
        <v>0</v>
      </c>
      <c r="AY964" s="29"/>
      <c r="AZ964" s="54">
        <f>_xlfn.XLOOKUP($C964,[29]PSP!$C:$C,[29]PSP!$AZ:$AZ)</f>
        <v>28</v>
      </c>
      <c r="BA964" s="27">
        <f>_xlfn.XLOOKUP($C964,[29]PSP!$C:$C,[29]PSP!$BA:$BA)</f>
        <v>2.12</v>
      </c>
      <c r="BB964" s="28">
        <f t="shared" si="3708"/>
        <v>59.36</v>
      </c>
      <c r="BC964" s="29"/>
      <c r="BD964" s="54">
        <f>_xlfn.XLOOKUP($C964,[29]PSP!$C:$C,[29]PSP!$BD:$BD)</f>
        <v>28</v>
      </c>
      <c r="BE964" s="27">
        <f>_xlfn.XLOOKUP($C964,[29]PSP!$C:$C,[29]PSP!$BE:$BE)</f>
        <v>2.12</v>
      </c>
      <c r="BF964" s="28">
        <f t="shared" si="3709"/>
        <v>59.36</v>
      </c>
      <c r="BG964" s="29"/>
      <c r="BH964" s="54" t="str">
        <f>_xlfn.XLOOKUP($C964,[29]PSP!$C:$C,[29]PSP!$BH:$BH)</f>
        <v>0</v>
      </c>
      <c r="BI964" s="27">
        <f>_xlfn.XLOOKUP($C964,[29]PSP!$C:$C,[29]PSP!$BI:$BI)</f>
        <v>2.12</v>
      </c>
      <c r="BJ964" s="28">
        <f t="shared" si="3710"/>
        <v>0</v>
      </c>
      <c r="BK964" s="29"/>
      <c r="BL964" s="54" t="str">
        <f>_xlfn.XLOOKUP($C964,[29]PSP!$C:$C,[29]PSP!$BL:$BL)</f>
        <v>0</v>
      </c>
      <c r="BM964" s="27">
        <f>_xlfn.XLOOKUP($C964,[29]PSP!$C:$C,[29]PSP!$BM:$BM)</f>
        <v>2.12</v>
      </c>
      <c r="BN964" s="28">
        <f t="shared" si="3711"/>
        <v>0</v>
      </c>
      <c r="BO964" s="29"/>
      <c r="BP964" s="54">
        <f>_xlfn.XLOOKUP($C964,[29]PSP!$C:$C,[29]PSP!$BP:$BP)</f>
        <v>28</v>
      </c>
      <c r="BQ964" s="27">
        <f>_xlfn.XLOOKUP($C964,[29]PSP!$C:$C,[29]PSP!$BQ:$BQ)</f>
        <v>2.12</v>
      </c>
      <c r="BR964" s="28">
        <f t="shared" si="3712"/>
        <v>59.36</v>
      </c>
      <c r="BS964" s="29"/>
      <c r="BT964" s="54" t="str">
        <f>_xlfn.XLOOKUP($C964,[29]PSP!$C:$C,[29]PSP!$BT:$BT)</f>
        <v>0</v>
      </c>
      <c r="BU964" s="27">
        <f>_xlfn.XLOOKUP($C964,[29]PSP!$C:$C,[29]PSP!$BU:$BU)</f>
        <v>2.12</v>
      </c>
      <c r="BV964" s="28">
        <f t="shared" si="3713"/>
        <v>0</v>
      </c>
      <c r="BW964" s="29"/>
      <c r="BX964" s="54" t="str">
        <f>_xlfn.XLOOKUP($C964,[29]PSP!$C:$C,[29]PSP!$BX:$BX)</f>
        <v>0</v>
      </c>
      <c r="BY964" s="27">
        <f>_xlfn.XLOOKUP($C964,[29]PSP!$C:$C,[29]PSP!$BY:$BY)</f>
        <v>2.12</v>
      </c>
      <c r="BZ964" s="28">
        <f t="shared" si="3714"/>
        <v>0</v>
      </c>
      <c r="CA964" s="29"/>
      <c r="CB964" s="54">
        <f>_xlfn.XLOOKUP($C964,[29]PSP!$C:$C,[29]PSP!$CB:$CB)</f>
        <v>28</v>
      </c>
      <c r="CC964" s="27">
        <f>_xlfn.XLOOKUP($C964,[29]PSP!$C:$C,[29]PSP!$CC:$CC)</f>
        <v>2.12</v>
      </c>
      <c r="CD964" s="28">
        <f t="shared" si="3715"/>
        <v>59.36</v>
      </c>
      <c r="CE964" s="29"/>
      <c r="CF964" s="54">
        <f>_xlfn.XLOOKUP($C964,[29]PSP!$C:$C,[29]PSP!$CF:$CF)</f>
        <v>56</v>
      </c>
      <c r="CG964" s="27">
        <f>_xlfn.XLOOKUP($C964,[29]PSP!$C:$C,[29]PSP!$CG:$CG)</f>
        <v>2.12</v>
      </c>
      <c r="CH964" s="28">
        <f t="shared" si="3716"/>
        <v>118.72</v>
      </c>
      <c r="CI964" s="29"/>
      <c r="CJ964" s="54" t="str">
        <f>_xlfn.XLOOKUP($C964,[29]PSP!$C:$C,[29]PSP!$CJ:$CJ)</f>
        <v>0</v>
      </c>
      <c r="CK964" s="27">
        <f>_xlfn.XLOOKUP($C964,[29]PSP!$C:$C,[29]PSP!$CK:$CK)</f>
        <v>2.12</v>
      </c>
      <c r="CL964" s="28">
        <f t="shared" si="3717"/>
        <v>0</v>
      </c>
      <c r="CM964" s="29"/>
      <c r="CN964" s="54" t="str">
        <f>_xlfn.XLOOKUP($C964,[29]PSP!$C:$C,[29]PSP!$CN:$CN)</f>
        <v>0</v>
      </c>
      <c r="CO964" s="27">
        <f>_xlfn.XLOOKUP($C964,[29]PSP!$C:$C,[29]PSP!$CO:$CO)</f>
        <v>2.12</v>
      </c>
      <c r="CP964" s="28">
        <f t="shared" si="3718"/>
        <v>0</v>
      </c>
      <c r="CQ964" s="29"/>
      <c r="CR964" s="54" t="str">
        <f>_xlfn.XLOOKUP($C964,[29]PSP!$C:$C,[29]PSP!$CR:$CR)</f>
        <v>0</v>
      </c>
      <c r="CS964" s="27">
        <f>_xlfn.XLOOKUP($C964,[29]PSP!$C:$C,[29]PSP!$CS:$CS)</f>
        <v>2.12</v>
      </c>
      <c r="CT964" s="28">
        <f t="shared" si="3719"/>
        <v>0</v>
      </c>
      <c r="CU964" s="29"/>
      <c r="CV964" s="54" t="str">
        <f>_xlfn.XLOOKUP($C964,[29]PSP!$C:$C,[29]PSP!$CV:$CV)</f>
        <v>0</v>
      </c>
      <c r="CW964" s="27">
        <f>_xlfn.XLOOKUP($C964,[29]PSP!$C:$C,[29]PSP!$CW:$CW)</f>
        <v>2.12</v>
      </c>
      <c r="CX964" s="28">
        <f t="shared" si="3720"/>
        <v>0</v>
      </c>
      <c r="CY964" s="29"/>
      <c r="CZ964" s="54" t="str">
        <f>_xlfn.XLOOKUP($C964,[29]PSP!$C:$C,[29]PSP!$CZ:$CZ)</f>
        <v>0</v>
      </c>
      <c r="DA964" s="27">
        <f>_xlfn.XLOOKUP($C964,[29]PSP!$C:$C,[29]PSP!$DA:$DA)</f>
        <v>2.12</v>
      </c>
      <c r="DB964" s="28">
        <f t="shared" si="3721"/>
        <v>0</v>
      </c>
      <c r="DC964" s="29"/>
      <c r="DD964" s="54" t="str">
        <f>_xlfn.XLOOKUP($C964,[29]PSP!$C:$C,[29]PSP!$DD:$DD)</f>
        <v>0</v>
      </c>
      <c r="DE964" s="27">
        <f>_xlfn.XLOOKUP($C964,[29]PSP!$C:$C,[29]PSP!$DE:$DE)</f>
        <v>2.12</v>
      </c>
      <c r="DF964" s="28">
        <f t="shared" si="3722"/>
        <v>0</v>
      </c>
      <c r="DG964" s="29"/>
      <c r="DH964" s="54" t="str">
        <f>_xlfn.XLOOKUP($C964,[29]PSP!$C:$C,[29]PSP!$DH:$DH)</f>
        <v>0</v>
      </c>
      <c r="DI964" s="27">
        <f>_xlfn.XLOOKUP($C964,[29]PSP!$C:$C,[29]PSP!$DI:$DI)</f>
        <v>2.12</v>
      </c>
      <c r="DJ964" s="28">
        <f t="shared" si="3723"/>
        <v>0</v>
      </c>
      <c r="DK964" s="29"/>
      <c r="DL964" s="54" t="str">
        <f>_xlfn.XLOOKUP($C964,[29]PSP!$C:$C,[29]PSP!$DL:$DL)</f>
        <v>0</v>
      </c>
      <c r="DM964" s="27">
        <f>_xlfn.XLOOKUP($C964,[29]PSP!$C:$C,[29]PSP!$DM:$DM)</f>
        <v>2.12</v>
      </c>
      <c r="DN964" s="28">
        <f t="shared" si="3724"/>
        <v>0</v>
      </c>
      <c r="DO964" s="29"/>
      <c r="DP964" s="54" t="str">
        <f>_xlfn.XLOOKUP($C964,[29]PSP!$C:$C,[29]PSP!$DP:$DP)</f>
        <v>0</v>
      </c>
      <c r="DQ964" s="27">
        <f>_xlfn.XLOOKUP($C964,[29]PSP!$C:$C,[29]PSP!$DQ:$DQ)</f>
        <v>2.12</v>
      </c>
      <c r="DR964" s="28">
        <f t="shared" si="3725"/>
        <v>0</v>
      </c>
      <c r="DS964" s="29"/>
      <c r="DT964" s="54" t="str">
        <f>_xlfn.XLOOKUP($C964,[29]PSP!$C:$C,[29]PSP!$DT:$DT)</f>
        <v>0</v>
      </c>
      <c r="DU964" s="27">
        <f>_xlfn.XLOOKUP($C964,[29]PSP!$C:$C,[29]PSP!$DU:$DU)</f>
        <v>2.12</v>
      </c>
      <c r="DV964" s="28">
        <f t="shared" si="3726"/>
        <v>0</v>
      </c>
      <c r="DW964" s="29"/>
      <c r="DX964" s="54" t="str">
        <f>_xlfn.XLOOKUP($C964,[29]PSP!$C:$C,[29]PSP!$DX:$DX)</f>
        <v>0</v>
      </c>
      <c r="DY964" s="27">
        <f>_xlfn.XLOOKUP($C964,[29]PSP!$C:$C,[29]PSP!$DY:$DY)</f>
        <v>2.12</v>
      </c>
      <c r="DZ964" s="28">
        <f t="shared" si="3727"/>
        <v>0</v>
      </c>
      <c r="EA964" s="29"/>
      <c r="EB964" s="54" t="str">
        <f>_xlfn.XLOOKUP($C964,[29]PSP!$C:$C,[29]PSP!$EB:$EB)</f>
        <v>0</v>
      </c>
      <c r="EC964" s="27">
        <f>_xlfn.XLOOKUP($C964,[29]PSP!$C:$C,[29]PSP!$EC:$EC)</f>
        <v>2.12</v>
      </c>
      <c r="ED964" s="28">
        <f t="shared" si="3728"/>
        <v>0</v>
      </c>
      <c r="EE964" s="29"/>
      <c r="EF964" s="54" t="str">
        <f>_xlfn.XLOOKUP($C964,[29]PSP!$C:$C,[29]PSP!$EF:$EF)</f>
        <v>0</v>
      </c>
      <c r="EG964" s="27">
        <f>_xlfn.XLOOKUP($C964,[29]PSP!$C:$C,[29]PSP!$EG:$EG)</f>
        <v>2.12</v>
      </c>
      <c r="EH964" s="28">
        <f t="shared" si="3729"/>
        <v>0</v>
      </c>
      <c r="EI964" s="29"/>
      <c r="EJ964" s="54" t="str">
        <f>_xlfn.XLOOKUP($C964,[29]PSP!$C:$C,[29]PSP!$EJ:$EJ)</f>
        <v>0</v>
      </c>
      <c r="EK964" s="27">
        <f>_xlfn.XLOOKUP($C964,[29]PSP!$C:$C,[29]PSP!$EK:$EK)</f>
        <v>2.12</v>
      </c>
      <c r="EL964" s="28">
        <f t="shared" si="3730"/>
        <v>0</v>
      </c>
      <c r="EM964" s="29"/>
      <c r="EN964" s="108"/>
      <c r="EO964" s="29">
        <f t="shared" si="3459"/>
        <v>534.24</v>
      </c>
      <c r="EP964" s="29">
        <f t="shared" si="3423"/>
        <v>534.24</v>
      </c>
      <c r="EQ964" s="4" t="b">
        <f t="shared" si="3424"/>
        <v>1</v>
      </c>
      <c r="ER964" s="1"/>
      <c r="ES964" s="118">
        <f t="shared" si="3594"/>
        <v>1.1767000000000001</v>
      </c>
    </row>
    <row r="965" spans="3:149" ht="14.25" x14ac:dyDescent="0.25">
      <c r="C965" s="24" t="s">
        <v>674</v>
      </c>
      <c r="D965" s="43">
        <f>_xlfn.XLOOKUP($C965,[29]PSP!$C:$C,[29]PSP!$D:$D)</f>
        <v>4413905</v>
      </c>
      <c r="E965" s="24" t="str">
        <f>_xlfn.XLOOKUP($C965,[29]PSP!$C:$C,[29]PSP!$E:$E)</f>
        <v>SICRO SERVIÇO</v>
      </c>
      <c r="F965" s="25" t="str">
        <f>_xlfn.XLOOKUP($C965,[29]PSP!$C:$C,[29]PSP!$F:$F)</f>
        <v>HIDROSSEMEADURA</v>
      </c>
      <c r="G965" s="26" t="str">
        <f>_xlfn.XLOOKUP($C965,[29]PSP!$C:$C,[29]PSP!$G:$G)</f>
        <v>M²</v>
      </c>
      <c r="H965" s="53">
        <f>_xlfn.XLOOKUP($C965,[29]PSP!$C:$C,[29]PSP!$H:$H)</f>
        <v>126</v>
      </c>
      <c r="I965" s="28">
        <f>_xlfn.XLOOKUP($C965,[29]PSP!$C:$C,[29]PSP!$I:$I)</f>
        <v>347.76</v>
      </c>
      <c r="J965" s="28">
        <f t="shared" si="3697"/>
        <v>409.20919200000003</v>
      </c>
      <c r="K965" s="29"/>
      <c r="L965" s="54" t="str">
        <f>_xlfn.XLOOKUP($C965,[29]PSP!$C:$C,[29]PSP!$L:$L)</f>
        <v>0</v>
      </c>
      <c r="M965" s="27">
        <f>_xlfn.XLOOKUP($C965,[29]PSP!$C:$C,[29]PSP!$M:$M)</f>
        <v>2.76</v>
      </c>
      <c r="N965" s="28">
        <f t="shared" si="3698"/>
        <v>0</v>
      </c>
      <c r="O965" s="29"/>
      <c r="P965" s="54" t="str">
        <f>_xlfn.XLOOKUP($C965,[29]PSP!$C:$C,[29]PSP!$P:$P)</f>
        <v>0</v>
      </c>
      <c r="Q965" s="27">
        <f>_xlfn.XLOOKUP($C965,[29]PSP!$C:$C,[29]PSP!$Q:$Q)</f>
        <v>2.76</v>
      </c>
      <c r="R965" s="28">
        <f t="shared" si="3699"/>
        <v>0</v>
      </c>
      <c r="S965" s="29"/>
      <c r="T965" s="54">
        <f>_xlfn.XLOOKUP($C965,[29]PSP!$C:$C,[29]PSP!$T:$T)</f>
        <v>14</v>
      </c>
      <c r="U965" s="27">
        <f>_xlfn.XLOOKUP($C965,[29]PSP!$C:$C,[29]PSP!$U:$U)</f>
        <v>2.76</v>
      </c>
      <c r="V965" s="28">
        <f t="shared" si="3700"/>
        <v>38.64</v>
      </c>
      <c r="W965" s="29"/>
      <c r="X965" s="54" t="str">
        <f>_xlfn.XLOOKUP($C965,[29]PSP!$C:$C,[29]PSP!$X:$X)</f>
        <v>0</v>
      </c>
      <c r="Y965" s="27">
        <f>_xlfn.XLOOKUP($C965,[29]PSP!$C:$C,[29]PSP!$Y:$Y)</f>
        <v>2.76</v>
      </c>
      <c r="Z965" s="28">
        <f t="shared" si="3701"/>
        <v>0</v>
      </c>
      <c r="AA965" s="29"/>
      <c r="AB965" s="54">
        <f>_xlfn.XLOOKUP($C965,[29]PSP!$C:$C,[29]PSP!$AB:$AB)</f>
        <v>14</v>
      </c>
      <c r="AC965" s="27">
        <f>_xlfn.XLOOKUP($C965,[29]PSP!$C:$C,[29]PSP!$AC:$AC)</f>
        <v>2.76</v>
      </c>
      <c r="AD965" s="28">
        <f t="shared" si="3702"/>
        <v>38.64</v>
      </c>
      <c r="AE965" s="29"/>
      <c r="AF965" s="54" t="str">
        <f>_xlfn.XLOOKUP($C965,[29]PSP!$C:$C,[29]PSP!$AF:$AF)</f>
        <v>0</v>
      </c>
      <c r="AG965" s="27">
        <f>_xlfn.XLOOKUP($C965,[29]PSP!$C:$C,[29]PSP!$AG:$AG)</f>
        <v>2.76</v>
      </c>
      <c r="AH965" s="28">
        <f t="shared" si="3703"/>
        <v>0</v>
      </c>
      <c r="AI965" s="29"/>
      <c r="AJ965" s="54" t="str">
        <f>_xlfn.XLOOKUP($C965,[29]PSP!$C:$C,[29]PSP!$AJ:$AJ)</f>
        <v>0</v>
      </c>
      <c r="AK965" s="27">
        <f>_xlfn.XLOOKUP($C965,[29]PSP!$C:$C,[29]PSP!$AK:$AK)</f>
        <v>2.76</v>
      </c>
      <c r="AL965" s="28">
        <f t="shared" si="3704"/>
        <v>0</v>
      </c>
      <c r="AM965" s="29"/>
      <c r="AN965" s="54">
        <f>_xlfn.XLOOKUP($C965,[29]PSP!$C:$C,[29]PSP!$AN:$AN)</f>
        <v>14</v>
      </c>
      <c r="AO965" s="27">
        <f>_xlfn.XLOOKUP($C965,[29]PSP!$C:$C,[29]PSP!$AO:$AO)</f>
        <v>2.76</v>
      </c>
      <c r="AP965" s="28">
        <f t="shared" si="3705"/>
        <v>38.64</v>
      </c>
      <c r="AQ965" s="29"/>
      <c r="AR965" s="54" t="str">
        <f>_xlfn.XLOOKUP($C965,[29]PSP!$C:$C,[29]PSP!$AR:$AR)</f>
        <v>0</v>
      </c>
      <c r="AS965" s="27">
        <f>_xlfn.XLOOKUP($C965,[29]PSP!$C:$C,[29]PSP!$AS:$AS)</f>
        <v>2.76</v>
      </c>
      <c r="AT965" s="28">
        <f t="shared" si="3706"/>
        <v>0</v>
      </c>
      <c r="AU965" s="29"/>
      <c r="AV965" s="54" t="str">
        <f>_xlfn.XLOOKUP($C965,[29]PSP!$C:$C,[29]PSP!$AV:$AV)</f>
        <v>0</v>
      </c>
      <c r="AW965" s="27">
        <f>_xlfn.XLOOKUP($C965,[29]PSP!$C:$C,[29]PSP!$AW:$AW)</f>
        <v>2.76</v>
      </c>
      <c r="AX965" s="28">
        <f t="shared" si="3707"/>
        <v>0</v>
      </c>
      <c r="AY965" s="29"/>
      <c r="AZ965" s="54">
        <f>_xlfn.XLOOKUP($C965,[29]PSP!$C:$C,[29]PSP!$AZ:$AZ)</f>
        <v>14</v>
      </c>
      <c r="BA965" s="27">
        <f>_xlfn.XLOOKUP($C965,[29]PSP!$C:$C,[29]PSP!$BA:$BA)</f>
        <v>2.76</v>
      </c>
      <c r="BB965" s="28">
        <f t="shared" si="3708"/>
        <v>38.64</v>
      </c>
      <c r="BC965" s="29"/>
      <c r="BD965" s="54">
        <f>_xlfn.XLOOKUP($C965,[29]PSP!$C:$C,[29]PSP!$BD:$BD)</f>
        <v>14</v>
      </c>
      <c r="BE965" s="27">
        <f>_xlfn.XLOOKUP($C965,[29]PSP!$C:$C,[29]PSP!$BE:$BE)</f>
        <v>2.76</v>
      </c>
      <c r="BF965" s="28">
        <f t="shared" si="3709"/>
        <v>38.64</v>
      </c>
      <c r="BG965" s="29"/>
      <c r="BH965" s="54" t="str">
        <f>_xlfn.XLOOKUP($C965,[29]PSP!$C:$C,[29]PSP!$BH:$BH)</f>
        <v>0</v>
      </c>
      <c r="BI965" s="27">
        <f>_xlfn.XLOOKUP($C965,[29]PSP!$C:$C,[29]PSP!$BI:$BI)</f>
        <v>2.76</v>
      </c>
      <c r="BJ965" s="28">
        <f t="shared" si="3710"/>
        <v>0</v>
      </c>
      <c r="BK965" s="29"/>
      <c r="BL965" s="54" t="str">
        <f>_xlfn.XLOOKUP($C965,[29]PSP!$C:$C,[29]PSP!$BL:$BL)</f>
        <v>0</v>
      </c>
      <c r="BM965" s="27">
        <f>_xlfn.XLOOKUP($C965,[29]PSP!$C:$C,[29]PSP!$BM:$BM)</f>
        <v>2.76</v>
      </c>
      <c r="BN965" s="28">
        <f t="shared" si="3711"/>
        <v>0</v>
      </c>
      <c r="BO965" s="29"/>
      <c r="BP965" s="54">
        <f>_xlfn.XLOOKUP($C965,[29]PSP!$C:$C,[29]PSP!$BP:$BP)</f>
        <v>14</v>
      </c>
      <c r="BQ965" s="27">
        <f>_xlfn.XLOOKUP($C965,[29]PSP!$C:$C,[29]PSP!$BQ:$BQ)</f>
        <v>2.76</v>
      </c>
      <c r="BR965" s="28">
        <f t="shared" si="3712"/>
        <v>38.64</v>
      </c>
      <c r="BS965" s="29"/>
      <c r="BT965" s="54" t="str">
        <f>_xlfn.XLOOKUP($C965,[29]PSP!$C:$C,[29]PSP!$BT:$BT)</f>
        <v>0</v>
      </c>
      <c r="BU965" s="27">
        <f>_xlfn.XLOOKUP($C965,[29]PSP!$C:$C,[29]PSP!$BU:$BU)</f>
        <v>2.76</v>
      </c>
      <c r="BV965" s="28">
        <f t="shared" si="3713"/>
        <v>0</v>
      </c>
      <c r="BW965" s="29"/>
      <c r="BX965" s="54" t="str">
        <f>_xlfn.XLOOKUP($C965,[29]PSP!$C:$C,[29]PSP!$BX:$BX)</f>
        <v>0</v>
      </c>
      <c r="BY965" s="27">
        <f>_xlfn.XLOOKUP($C965,[29]PSP!$C:$C,[29]PSP!$BY:$BY)</f>
        <v>2.76</v>
      </c>
      <c r="BZ965" s="28">
        <f t="shared" si="3714"/>
        <v>0</v>
      </c>
      <c r="CA965" s="29"/>
      <c r="CB965" s="54">
        <f>_xlfn.XLOOKUP($C965,[29]PSP!$C:$C,[29]PSP!$CB:$CB)</f>
        <v>14</v>
      </c>
      <c r="CC965" s="27">
        <f>_xlfn.XLOOKUP($C965,[29]PSP!$C:$C,[29]PSP!$CC:$CC)</f>
        <v>2.76</v>
      </c>
      <c r="CD965" s="28">
        <f t="shared" si="3715"/>
        <v>38.64</v>
      </c>
      <c r="CE965" s="29"/>
      <c r="CF965" s="54">
        <f>_xlfn.XLOOKUP($C965,[29]PSP!$C:$C,[29]PSP!$CF:$CF)</f>
        <v>28</v>
      </c>
      <c r="CG965" s="27">
        <f>_xlfn.XLOOKUP($C965,[29]PSP!$C:$C,[29]PSP!$CG:$CG)</f>
        <v>2.76</v>
      </c>
      <c r="CH965" s="28">
        <f t="shared" si="3716"/>
        <v>77.28</v>
      </c>
      <c r="CI965" s="29"/>
      <c r="CJ965" s="54" t="str">
        <f>_xlfn.XLOOKUP($C965,[29]PSP!$C:$C,[29]PSP!$CJ:$CJ)</f>
        <v>0</v>
      </c>
      <c r="CK965" s="27">
        <f>_xlfn.XLOOKUP($C965,[29]PSP!$C:$C,[29]PSP!$CK:$CK)</f>
        <v>2.76</v>
      </c>
      <c r="CL965" s="28">
        <f t="shared" si="3717"/>
        <v>0</v>
      </c>
      <c r="CM965" s="29"/>
      <c r="CN965" s="54" t="str">
        <f>_xlfn.XLOOKUP($C965,[29]PSP!$C:$C,[29]PSP!$CN:$CN)</f>
        <v>0</v>
      </c>
      <c r="CO965" s="27">
        <f>_xlfn.XLOOKUP($C965,[29]PSP!$C:$C,[29]PSP!$CO:$CO)</f>
        <v>2.76</v>
      </c>
      <c r="CP965" s="28">
        <f t="shared" si="3718"/>
        <v>0</v>
      </c>
      <c r="CQ965" s="29"/>
      <c r="CR965" s="54" t="str">
        <f>_xlfn.XLOOKUP($C965,[29]PSP!$C:$C,[29]PSP!$CR:$CR)</f>
        <v>0</v>
      </c>
      <c r="CS965" s="27">
        <f>_xlfn.XLOOKUP($C965,[29]PSP!$C:$C,[29]PSP!$CS:$CS)</f>
        <v>2.76</v>
      </c>
      <c r="CT965" s="28">
        <f t="shared" si="3719"/>
        <v>0</v>
      </c>
      <c r="CU965" s="29"/>
      <c r="CV965" s="54" t="str">
        <f>_xlfn.XLOOKUP($C965,[29]PSP!$C:$C,[29]PSP!$CV:$CV)</f>
        <v>0</v>
      </c>
      <c r="CW965" s="27">
        <f>_xlfn.XLOOKUP($C965,[29]PSP!$C:$C,[29]PSP!$CW:$CW)</f>
        <v>2.76</v>
      </c>
      <c r="CX965" s="28">
        <f t="shared" si="3720"/>
        <v>0</v>
      </c>
      <c r="CY965" s="29"/>
      <c r="CZ965" s="54" t="str">
        <f>_xlfn.XLOOKUP($C965,[29]PSP!$C:$C,[29]PSP!$CZ:$CZ)</f>
        <v>0</v>
      </c>
      <c r="DA965" s="27">
        <f>_xlfn.XLOOKUP($C965,[29]PSP!$C:$C,[29]PSP!$DA:$DA)</f>
        <v>2.76</v>
      </c>
      <c r="DB965" s="28">
        <f t="shared" si="3721"/>
        <v>0</v>
      </c>
      <c r="DC965" s="29"/>
      <c r="DD965" s="54" t="str">
        <f>_xlfn.XLOOKUP($C965,[29]PSP!$C:$C,[29]PSP!$DD:$DD)</f>
        <v>0</v>
      </c>
      <c r="DE965" s="27">
        <f>_xlfn.XLOOKUP($C965,[29]PSP!$C:$C,[29]PSP!$DE:$DE)</f>
        <v>2.76</v>
      </c>
      <c r="DF965" s="28">
        <f t="shared" si="3722"/>
        <v>0</v>
      </c>
      <c r="DG965" s="29"/>
      <c r="DH965" s="54" t="str">
        <f>_xlfn.XLOOKUP($C965,[29]PSP!$C:$C,[29]PSP!$DH:$DH)</f>
        <v>0</v>
      </c>
      <c r="DI965" s="27">
        <f>_xlfn.XLOOKUP($C965,[29]PSP!$C:$C,[29]PSP!$DI:$DI)</f>
        <v>2.76</v>
      </c>
      <c r="DJ965" s="28">
        <f t="shared" si="3723"/>
        <v>0</v>
      </c>
      <c r="DK965" s="29"/>
      <c r="DL965" s="54" t="str">
        <f>_xlfn.XLOOKUP($C965,[29]PSP!$C:$C,[29]PSP!$DL:$DL)</f>
        <v>0</v>
      </c>
      <c r="DM965" s="27">
        <f>_xlfn.XLOOKUP($C965,[29]PSP!$C:$C,[29]PSP!$DM:$DM)</f>
        <v>2.76</v>
      </c>
      <c r="DN965" s="28">
        <f t="shared" si="3724"/>
        <v>0</v>
      </c>
      <c r="DO965" s="29"/>
      <c r="DP965" s="54" t="str">
        <f>_xlfn.XLOOKUP($C965,[29]PSP!$C:$C,[29]PSP!$DP:$DP)</f>
        <v>0</v>
      </c>
      <c r="DQ965" s="27">
        <f>_xlfn.XLOOKUP($C965,[29]PSP!$C:$C,[29]PSP!$DQ:$DQ)</f>
        <v>2.76</v>
      </c>
      <c r="DR965" s="28">
        <f t="shared" si="3725"/>
        <v>0</v>
      </c>
      <c r="DS965" s="29"/>
      <c r="DT965" s="54" t="str">
        <f>_xlfn.XLOOKUP($C965,[29]PSP!$C:$C,[29]PSP!$DT:$DT)</f>
        <v>0</v>
      </c>
      <c r="DU965" s="27">
        <f>_xlfn.XLOOKUP($C965,[29]PSP!$C:$C,[29]PSP!$DU:$DU)</f>
        <v>2.76</v>
      </c>
      <c r="DV965" s="28">
        <f t="shared" si="3726"/>
        <v>0</v>
      </c>
      <c r="DW965" s="29"/>
      <c r="DX965" s="54" t="str">
        <f>_xlfn.XLOOKUP($C965,[29]PSP!$C:$C,[29]PSP!$DX:$DX)</f>
        <v>0</v>
      </c>
      <c r="DY965" s="27">
        <f>_xlfn.XLOOKUP($C965,[29]PSP!$C:$C,[29]PSP!$DY:$DY)</f>
        <v>2.76</v>
      </c>
      <c r="DZ965" s="28">
        <f t="shared" si="3727"/>
        <v>0</v>
      </c>
      <c r="EA965" s="29"/>
      <c r="EB965" s="54" t="str">
        <f>_xlfn.XLOOKUP($C965,[29]PSP!$C:$C,[29]PSP!$EB:$EB)</f>
        <v>0</v>
      </c>
      <c r="EC965" s="27">
        <f>_xlfn.XLOOKUP($C965,[29]PSP!$C:$C,[29]PSP!$EC:$EC)</f>
        <v>2.76</v>
      </c>
      <c r="ED965" s="28">
        <f t="shared" si="3728"/>
        <v>0</v>
      </c>
      <c r="EE965" s="29"/>
      <c r="EF965" s="54" t="str">
        <f>_xlfn.XLOOKUP($C965,[29]PSP!$C:$C,[29]PSP!$EF:$EF)</f>
        <v>0</v>
      </c>
      <c r="EG965" s="27">
        <f>_xlfn.XLOOKUP($C965,[29]PSP!$C:$C,[29]PSP!$EG:$EG)</f>
        <v>2.76</v>
      </c>
      <c r="EH965" s="28">
        <f t="shared" si="3729"/>
        <v>0</v>
      </c>
      <c r="EI965" s="29"/>
      <c r="EJ965" s="54" t="str">
        <f>_xlfn.XLOOKUP($C965,[29]PSP!$C:$C,[29]PSP!$EJ:$EJ)</f>
        <v>0</v>
      </c>
      <c r="EK965" s="27">
        <f>_xlfn.XLOOKUP($C965,[29]PSP!$C:$C,[29]PSP!$EK:$EK)</f>
        <v>2.76</v>
      </c>
      <c r="EL965" s="28">
        <f t="shared" si="3730"/>
        <v>0</v>
      </c>
      <c r="EM965" s="29"/>
      <c r="EN965" s="108"/>
      <c r="EO965" s="29">
        <f t="shared" si="3459"/>
        <v>347.75999999999993</v>
      </c>
      <c r="EP965" s="29">
        <f t="shared" ref="EP965:EP1028" si="3731">I965</f>
        <v>347.76</v>
      </c>
      <c r="EQ965" s="4" t="b">
        <f t="shared" si="3424"/>
        <v>1</v>
      </c>
      <c r="ES965" s="118">
        <f t="shared" si="3594"/>
        <v>1.1767000000000001</v>
      </c>
    </row>
    <row r="966" spans="3:149" ht="21" x14ac:dyDescent="0.25">
      <c r="C966" s="24" t="s">
        <v>675</v>
      </c>
      <c r="D966" s="43" t="str">
        <f>_xlfn.XLOOKUP($C966,[29]PSP!$C:$C,[29]PSP!$D:$D)</f>
        <v>ED-51130</v>
      </c>
      <c r="E966" s="24" t="str">
        <f>_xlfn.XLOOKUP($C966,[29]PSP!$C:$C,[29]PSP!$E:$E)</f>
        <v>DER/MG</v>
      </c>
      <c r="F966" s="25" t="str">
        <f>_xlfn.XLOOKUP($C966,[29]PSP!$C:$C,[29]PSP!$F:$F)</f>
        <v>TRANSPORTE   DE   MATERIAL   DE   QUALQUER   NATUREZA   EM  CAMINHÃO DMT &gt; 5 KM (DENTRO DO PERÍMETRO URBANO)</v>
      </c>
      <c r="G966" s="26" t="str">
        <f>_xlfn.XLOOKUP($C966,[29]PSP!$C:$C,[29]PSP!$G:$G)</f>
        <v>M3XKM</v>
      </c>
      <c r="H966" s="53">
        <f>_xlfn.XLOOKUP($C966,[29]PSP!$C:$C,[29]PSP!$H:$H)</f>
        <v>1260</v>
      </c>
      <c r="I966" s="28">
        <f>_xlfn.XLOOKUP($C966,[29]PSP!$C:$C,[29]PSP!$I:$I)</f>
        <v>4032</v>
      </c>
      <c r="J966" s="28">
        <f t="shared" si="3697"/>
        <v>4744.4544000000005</v>
      </c>
      <c r="K966" s="29"/>
      <c r="L966" s="54" t="str">
        <f>_xlfn.XLOOKUP($C966,[29]PSP!$C:$C,[29]PSP!$L:$L)</f>
        <v>0</v>
      </c>
      <c r="M966" s="27">
        <f>_xlfn.XLOOKUP($C966,[29]PSP!$C:$C,[29]PSP!$M:$M)</f>
        <v>3.2</v>
      </c>
      <c r="N966" s="28">
        <f t="shared" si="3698"/>
        <v>0</v>
      </c>
      <c r="O966" s="29"/>
      <c r="P966" s="54" t="str">
        <f>_xlfn.XLOOKUP($C966,[29]PSP!$C:$C,[29]PSP!$P:$P)</f>
        <v>0</v>
      </c>
      <c r="Q966" s="27">
        <f>_xlfn.XLOOKUP($C966,[29]PSP!$C:$C,[29]PSP!$Q:$Q)</f>
        <v>3.2</v>
      </c>
      <c r="R966" s="28">
        <f t="shared" si="3699"/>
        <v>0</v>
      </c>
      <c r="S966" s="29"/>
      <c r="T966" s="54">
        <f>_xlfn.XLOOKUP($C966,[29]PSP!$C:$C,[29]PSP!$T:$T)</f>
        <v>140</v>
      </c>
      <c r="U966" s="27">
        <f>_xlfn.XLOOKUP($C966,[29]PSP!$C:$C,[29]PSP!$U:$U)</f>
        <v>3.2</v>
      </c>
      <c r="V966" s="28">
        <f t="shared" si="3700"/>
        <v>448</v>
      </c>
      <c r="W966" s="29"/>
      <c r="X966" s="54" t="str">
        <f>_xlfn.XLOOKUP($C966,[29]PSP!$C:$C,[29]PSP!$X:$X)</f>
        <v>0</v>
      </c>
      <c r="Y966" s="27">
        <f>_xlfn.XLOOKUP($C966,[29]PSP!$C:$C,[29]PSP!$Y:$Y)</f>
        <v>3.2</v>
      </c>
      <c r="Z966" s="28">
        <f t="shared" si="3701"/>
        <v>0</v>
      </c>
      <c r="AA966" s="29"/>
      <c r="AB966" s="54">
        <f>_xlfn.XLOOKUP($C966,[29]PSP!$C:$C,[29]PSP!$AB:$AB)</f>
        <v>140</v>
      </c>
      <c r="AC966" s="27">
        <f>_xlfn.XLOOKUP($C966,[29]PSP!$C:$C,[29]PSP!$AC:$AC)</f>
        <v>3.2</v>
      </c>
      <c r="AD966" s="28">
        <f t="shared" si="3702"/>
        <v>448</v>
      </c>
      <c r="AE966" s="29"/>
      <c r="AF966" s="54" t="str">
        <f>_xlfn.XLOOKUP($C966,[29]PSP!$C:$C,[29]PSP!$AF:$AF)</f>
        <v>0</v>
      </c>
      <c r="AG966" s="27">
        <f>_xlfn.XLOOKUP($C966,[29]PSP!$C:$C,[29]PSP!$AG:$AG)</f>
        <v>3.2</v>
      </c>
      <c r="AH966" s="28">
        <f t="shared" si="3703"/>
        <v>0</v>
      </c>
      <c r="AI966" s="29"/>
      <c r="AJ966" s="54" t="str">
        <f>_xlfn.XLOOKUP($C966,[29]PSP!$C:$C,[29]PSP!$AJ:$AJ)</f>
        <v>0</v>
      </c>
      <c r="AK966" s="27">
        <f>_xlfn.XLOOKUP($C966,[29]PSP!$C:$C,[29]PSP!$AK:$AK)</f>
        <v>3.2</v>
      </c>
      <c r="AL966" s="28">
        <f t="shared" si="3704"/>
        <v>0</v>
      </c>
      <c r="AM966" s="29"/>
      <c r="AN966" s="54">
        <f>_xlfn.XLOOKUP($C966,[29]PSP!$C:$C,[29]PSP!$AN:$AN)</f>
        <v>140</v>
      </c>
      <c r="AO966" s="27">
        <f>_xlfn.XLOOKUP($C966,[29]PSP!$C:$C,[29]PSP!$AO:$AO)</f>
        <v>3.2</v>
      </c>
      <c r="AP966" s="28">
        <f t="shared" si="3705"/>
        <v>448</v>
      </c>
      <c r="AQ966" s="29"/>
      <c r="AR966" s="54" t="str">
        <f>_xlfn.XLOOKUP($C966,[29]PSP!$C:$C,[29]PSP!$AR:$AR)</f>
        <v>0</v>
      </c>
      <c r="AS966" s="27">
        <f>_xlfn.XLOOKUP($C966,[29]PSP!$C:$C,[29]PSP!$AS:$AS)</f>
        <v>3.2</v>
      </c>
      <c r="AT966" s="28">
        <f t="shared" si="3706"/>
        <v>0</v>
      </c>
      <c r="AU966" s="29"/>
      <c r="AV966" s="54" t="str">
        <f>_xlfn.XLOOKUP($C966,[29]PSP!$C:$C,[29]PSP!$AV:$AV)</f>
        <v>0</v>
      </c>
      <c r="AW966" s="27">
        <f>_xlfn.XLOOKUP($C966,[29]PSP!$C:$C,[29]PSP!$AW:$AW)</f>
        <v>3.2</v>
      </c>
      <c r="AX966" s="28">
        <f t="shared" si="3707"/>
        <v>0</v>
      </c>
      <c r="AY966" s="29"/>
      <c r="AZ966" s="54">
        <f>_xlfn.XLOOKUP($C966,[29]PSP!$C:$C,[29]PSP!$AZ:$AZ)</f>
        <v>140</v>
      </c>
      <c r="BA966" s="27">
        <f>_xlfn.XLOOKUP($C966,[29]PSP!$C:$C,[29]PSP!$BA:$BA)</f>
        <v>3.2</v>
      </c>
      <c r="BB966" s="28">
        <f t="shared" si="3708"/>
        <v>448</v>
      </c>
      <c r="BC966" s="29"/>
      <c r="BD966" s="54">
        <f>_xlfn.XLOOKUP($C966,[29]PSP!$C:$C,[29]PSP!$BD:$BD)</f>
        <v>140</v>
      </c>
      <c r="BE966" s="27">
        <f>_xlfn.XLOOKUP($C966,[29]PSP!$C:$C,[29]PSP!$BE:$BE)</f>
        <v>3.2</v>
      </c>
      <c r="BF966" s="28">
        <f t="shared" si="3709"/>
        <v>448</v>
      </c>
      <c r="BG966" s="29"/>
      <c r="BH966" s="54" t="str">
        <f>_xlfn.XLOOKUP($C966,[29]PSP!$C:$C,[29]PSP!$BH:$BH)</f>
        <v>0</v>
      </c>
      <c r="BI966" s="27">
        <f>_xlfn.XLOOKUP($C966,[29]PSP!$C:$C,[29]PSP!$BI:$BI)</f>
        <v>3.2</v>
      </c>
      <c r="BJ966" s="28">
        <f t="shared" si="3710"/>
        <v>0</v>
      </c>
      <c r="BK966" s="29"/>
      <c r="BL966" s="54" t="str">
        <f>_xlfn.XLOOKUP($C966,[29]PSP!$C:$C,[29]PSP!$BL:$BL)</f>
        <v>0</v>
      </c>
      <c r="BM966" s="27">
        <f>_xlfn.XLOOKUP($C966,[29]PSP!$C:$C,[29]PSP!$BM:$BM)</f>
        <v>3.2</v>
      </c>
      <c r="BN966" s="28">
        <f t="shared" si="3711"/>
        <v>0</v>
      </c>
      <c r="BO966" s="29"/>
      <c r="BP966" s="54">
        <f>_xlfn.XLOOKUP($C966,[29]PSP!$C:$C,[29]PSP!$BP:$BP)</f>
        <v>140</v>
      </c>
      <c r="BQ966" s="27">
        <f>_xlfn.XLOOKUP($C966,[29]PSP!$C:$C,[29]PSP!$BQ:$BQ)</f>
        <v>3.2</v>
      </c>
      <c r="BR966" s="28">
        <f t="shared" si="3712"/>
        <v>448</v>
      </c>
      <c r="BS966" s="29"/>
      <c r="BT966" s="54" t="str">
        <f>_xlfn.XLOOKUP($C966,[29]PSP!$C:$C,[29]PSP!$BT:$BT)</f>
        <v>0</v>
      </c>
      <c r="BU966" s="27">
        <f>_xlfn.XLOOKUP($C966,[29]PSP!$C:$C,[29]PSP!$BU:$BU)</f>
        <v>3.2</v>
      </c>
      <c r="BV966" s="28">
        <f t="shared" si="3713"/>
        <v>0</v>
      </c>
      <c r="BW966" s="29"/>
      <c r="BX966" s="54" t="str">
        <f>_xlfn.XLOOKUP($C966,[29]PSP!$C:$C,[29]PSP!$BX:$BX)</f>
        <v>0</v>
      </c>
      <c r="BY966" s="27">
        <f>_xlfn.XLOOKUP($C966,[29]PSP!$C:$C,[29]PSP!$BY:$BY)</f>
        <v>3.2</v>
      </c>
      <c r="BZ966" s="28">
        <f t="shared" si="3714"/>
        <v>0</v>
      </c>
      <c r="CA966" s="29"/>
      <c r="CB966" s="54">
        <f>_xlfn.XLOOKUP($C966,[29]PSP!$C:$C,[29]PSP!$CB:$CB)</f>
        <v>140</v>
      </c>
      <c r="CC966" s="27">
        <f>_xlfn.XLOOKUP($C966,[29]PSP!$C:$C,[29]PSP!$CC:$CC)</f>
        <v>3.2</v>
      </c>
      <c r="CD966" s="28">
        <f t="shared" si="3715"/>
        <v>448</v>
      </c>
      <c r="CE966" s="29"/>
      <c r="CF966" s="54">
        <f>_xlfn.XLOOKUP($C966,[29]PSP!$C:$C,[29]PSP!$CF:$CF)</f>
        <v>280</v>
      </c>
      <c r="CG966" s="27">
        <f>_xlfn.XLOOKUP($C966,[29]PSP!$C:$C,[29]PSP!$CG:$CG)</f>
        <v>3.2</v>
      </c>
      <c r="CH966" s="28">
        <f t="shared" si="3716"/>
        <v>896</v>
      </c>
      <c r="CI966" s="29"/>
      <c r="CJ966" s="54" t="str">
        <f>_xlfn.XLOOKUP($C966,[29]PSP!$C:$C,[29]PSP!$CJ:$CJ)</f>
        <v>0</v>
      </c>
      <c r="CK966" s="27">
        <f>_xlfn.XLOOKUP($C966,[29]PSP!$C:$C,[29]PSP!$CK:$CK)</f>
        <v>3.2</v>
      </c>
      <c r="CL966" s="28">
        <f t="shared" si="3717"/>
        <v>0</v>
      </c>
      <c r="CM966" s="29"/>
      <c r="CN966" s="54" t="str">
        <f>_xlfn.XLOOKUP($C966,[29]PSP!$C:$C,[29]PSP!$CN:$CN)</f>
        <v>0</v>
      </c>
      <c r="CO966" s="27">
        <f>_xlfn.XLOOKUP($C966,[29]PSP!$C:$C,[29]PSP!$CO:$CO)</f>
        <v>3.2</v>
      </c>
      <c r="CP966" s="28">
        <f t="shared" si="3718"/>
        <v>0</v>
      </c>
      <c r="CQ966" s="29"/>
      <c r="CR966" s="54" t="str">
        <f>_xlfn.XLOOKUP($C966,[29]PSP!$C:$C,[29]PSP!$CR:$CR)</f>
        <v>0</v>
      </c>
      <c r="CS966" s="27">
        <f>_xlfn.XLOOKUP($C966,[29]PSP!$C:$C,[29]PSP!$CS:$CS)</f>
        <v>3.2</v>
      </c>
      <c r="CT966" s="28">
        <f t="shared" si="3719"/>
        <v>0</v>
      </c>
      <c r="CU966" s="29"/>
      <c r="CV966" s="54" t="str">
        <f>_xlfn.XLOOKUP($C966,[29]PSP!$C:$C,[29]PSP!$CV:$CV)</f>
        <v>0</v>
      </c>
      <c r="CW966" s="27">
        <f>_xlfn.XLOOKUP($C966,[29]PSP!$C:$C,[29]PSP!$CW:$CW)</f>
        <v>3.2</v>
      </c>
      <c r="CX966" s="28">
        <f t="shared" si="3720"/>
        <v>0</v>
      </c>
      <c r="CY966" s="29"/>
      <c r="CZ966" s="54" t="str">
        <f>_xlfn.XLOOKUP($C966,[29]PSP!$C:$C,[29]PSP!$CZ:$CZ)</f>
        <v>0</v>
      </c>
      <c r="DA966" s="27">
        <f>_xlfn.XLOOKUP($C966,[29]PSP!$C:$C,[29]PSP!$DA:$DA)</f>
        <v>3.2</v>
      </c>
      <c r="DB966" s="28">
        <f t="shared" si="3721"/>
        <v>0</v>
      </c>
      <c r="DC966" s="29"/>
      <c r="DD966" s="54" t="str">
        <f>_xlfn.XLOOKUP($C966,[29]PSP!$C:$C,[29]PSP!$DD:$DD)</f>
        <v>0</v>
      </c>
      <c r="DE966" s="27">
        <f>_xlfn.XLOOKUP($C966,[29]PSP!$C:$C,[29]PSP!$DE:$DE)</f>
        <v>3.2</v>
      </c>
      <c r="DF966" s="28">
        <f t="shared" si="3722"/>
        <v>0</v>
      </c>
      <c r="DG966" s="29"/>
      <c r="DH966" s="54" t="str">
        <f>_xlfn.XLOOKUP($C966,[29]PSP!$C:$C,[29]PSP!$DH:$DH)</f>
        <v>0</v>
      </c>
      <c r="DI966" s="27">
        <f>_xlfn.XLOOKUP($C966,[29]PSP!$C:$C,[29]PSP!$DI:$DI)</f>
        <v>3.2</v>
      </c>
      <c r="DJ966" s="28">
        <f t="shared" si="3723"/>
        <v>0</v>
      </c>
      <c r="DK966" s="29"/>
      <c r="DL966" s="54" t="str">
        <f>_xlfn.XLOOKUP($C966,[29]PSP!$C:$C,[29]PSP!$DL:$DL)</f>
        <v>0</v>
      </c>
      <c r="DM966" s="27">
        <f>_xlfn.XLOOKUP($C966,[29]PSP!$C:$C,[29]PSP!$DM:$DM)</f>
        <v>3.2</v>
      </c>
      <c r="DN966" s="28">
        <f t="shared" si="3724"/>
        <v>0</v>
      </c>
      <c r="DO966" s="29"/>
      <c r="DP966" s="54" t="str">
        <f>_xlfn.XLOOKUP($C966,[29]PSP!$C:$C,[29]PSP!$DP:$DP)</f>
        <v>0</v>
      </c>
      <c r="DQ966" s="27">
        <f>_xlfn.XLOOKUP($C966,[29]PSP!$C:$C,[29]PSP!$DQ:$DQ)</f>
        <v>3.2</v>
      </c>
      <c r="DR966" s="28">
        <f t="shared" si="3725"/>
        <v>0</v>
      </c>
      <c r="DS966" s="29"/>
      <c r="DT966" s="54" t="str">
        <f>_xlfn.XLOOKUP($C966,[29]PSP!$C:$C,[29]PSP!$DT:$DT)</f>
        <v>0</v>
      </c>
      <c r="DU966" s="27">
        <f>_xlfn.XLOOKUP($C966,[29]PSP!$C:$C,[29]PSP!$DU:$DU)</f>
        <v>3.2</v>
      </c>
      <c r="DV966" s="28">
        <f t="shared" si="3726"/>
        <v>0</v>
      </c>
      <c r="DW966" s="29"/>
      <c r="DX966" s="54" t="str">
        <f>_xlfn.XLOOKUP($C966,[29]PSP!$C:$C,[29]PSP!$DX:$DX)</f>
        <v>0</v>
      </c>
      <c r="DY966" s="27">
        <f>_xlfn.XLOOKUP($C966,[29]PSP!$C:$C,[29]PSP!$DY:$DY)</f>
        <v>3.2</v>
      </c>
      <c r="DZ966" s="28">
        <f t="shared" si="3727"/>
        <v>0</v>
      </c>
      <c r="EA966" s="29"/>
      <c r="EB966" s="54" t="str">
        <f>_xlfn.XLOOKUP($C966,[29]PSP!$C:$C,[29]PSP!$EB:$EB)</f>
        <v>0</v>
      </c>
      <c r="EC966" s="27">
        <f>_xlfn.XLOOKUP($C966,[29]PSP!$C:$C,[29]PSP!$EC:$EC)</f>
        <v>3.2</v>
      </c>
      <c r="ED966" s="28">
        <f t="shared" si="3728"/>
        <v>0</v>
      </c>
      <c r="EE966" s="29"/>
      <c r="EF966" s="54" t="str">
        <f>_xlfn.XLOOKUP($C966,[29]PSP!$C:$C,[29]PSP!$EF:$EF)</f>
        <v>0</v>
      </c>
      <c r="EG966" s="27">
        <f>_xlfn.XLOOKUP($C966,[29]PSP!$C:$C,[29]PSP!$EG:$EG)</f>
        <v>3.2</v>
      </c>
      <c r="EH966" s="28">
        <f t="shared" si="3729"/>
        <v>0</v>
      </c>
      <c r="EI966" s="29"/>
      <c r="EJ966" s="54" t="str">
        <f>_xlfn.XLOOKUP($C966,[29]PSP!$C:$C,[29]PSP!$EJ:$EJ)</f>
        <v>0</v>
      </c>
      <c r="EK966" s="27">
        <f>_xlfn.XLOOKUP($C966,[29]PSP!$C:$C,[29]PSP!$EK:$EK)</f>
        <v>3.2</v>
      </c>
      <c r="EL966" s="28">
        <f t="shared" si="3730"/>
        <v>0</v>
      </c>
      <c r="EM966" s="29"/>
      <c r="EN966" s="108"/>
      <c r="EO966" s="29">
        <f t="shared" si="3459"/>
        <v>4032</v>
      </c>
      <c r="EP966" s="29">
        <f t="shared" si="3731"/>
        <v>4032</v>
      </c>
      <c r="EQ966" s="4" t="b">
        <f t="shared" si="3424"/>
        <v>1</v>
      </c>
      <c r="ES966" s="118">
        <f t="shared" si="3594"/>
        <v>1.1767000000000001</v>
      </c>
    </row>
    <row r="967" spans="3:149" ht="21" x14ac:dyDescent="0.25">
      <c r="C967" s="24" t="s">
        <v>676</v>
      </c>
      <c r="D967" s="43" t="str">
        <f>_xlfn.XLOOKUP($C967,[29]PSP!$C:$C,[29]PSP!$D:$D)</f>
        <v>RO-40218</v>
      </c>
      <c r="E967" s="24" t="str">
        <f>_xlfn.XLOOKUP($C967,[29]PSP!$C:$C,[29]PSP!$E:$E)</f>
        <v>DER/MG</v>
      </c>
      <c r="F967" s="25" t="str">
        <f>_xlfn.XLOOKUP($C967,[29]PSP!$C:$C,[29]PSP!$F:$F)</f>
        <v>ESCAVAÇÃO MECÂNICA DE VALAS EM MATERIAL DE 1ª CATEGORIA (EXECUÇÃO,  INCLUINDO  REMOÇÃO  PARA  FORA  DO  LEITO ESTRADAL)</v>
      </c>
      <c r="G967" s="26" t="str">
        <f>_xlfn.XLOOKUP($C967,[29]PSP!$C:$C,[29]PSP!$G:$G)</f>
        <v>M3</v>
      </c>
      <c r="H967" s="53">
        <f>_xlfn.XLOOKUP($C967,[29]PSP!$C:$C,[29]PSP!$H:$H)</f>
        <v>157.5</v>
      </c>
      <c r="I967" s="28">
        <f>_xlfn.XLOOKUP($C967,[29]PSP!$C:$C,[29]PSP!$I:$I)</f>
        <v>951.30000000000007</v>
      </c>
      <c r="J967" s="28">
        <f t="shared" si="3697"/>
        <v>1119.3947100000003</v>
      </c>
      <c r="K967" s="29"/>
      <c r="L967" s="54" t="str">
        <f>_xlfn.XLOOKUP($C967,[29]PSP!$C:$C,[29]PSP!$L:$L)</f>
        <v>0</v>
      </c>
      <c r="M967" s="27">
        <f>_xlfn.XLOOKUP($C967,[29]PSP!$C:$C,[29]PSP!$M:$M)</f>
        <v>6.04</v>
      </c>
      <c r="N967" s="28">
        <f t="shared" si="3698"/>
        <v>0</v>
      </c>
      <c r="O967" s="29"/>
      <c r="P967" s="54" t="str">
        <f>_xlfn.XLOOKUP($C967,[29]PSP!$C:$C,[29]PSP!$P:$P)</f>
        <v>0</v>
      </c>
      <c r="Q967" s="27">
        <f>_xlfn.XLOOKUP($C967,[29]PSP!$C:$C,[29]PSP!$Q:$Q)</f>
        <v>6.04</v>
      </c>
      <c r="R967" s="28">
        <f t="shared" si="3699"/>
        <v>0</v>
      </c>
      <c r="S967" s="29"/>
      <c r="T967" s="54">
        <f>_xlfn.XLOOKUP($C967,[29]PSP!$C:$C,[29]PSP!$T:$T)</f>
        <v>17.5</v>
      </c>
      <c r="U967" s="27">
        <f>_xlfn.XLOOKUP($C967,[29]PSP!$C:$C,[29]PSP!$U:$U)</f>
        <v>6.04</v>
      </c>
      <c r="V967" s="28">
        <f t="shared" si="3700"/>
        <v>105.7</v>
      </c>
      <c r="W967" s="29"/>
      <c r="X967" s="54" t="str">
        <f>_xlfn.XLOOKUP($C967,[29]PSP!$C:$C,[29]PSP!$X:$X)</f>
        <v>0</v>
      </c>
      <c r="Y967" s="27">
        <f>_xlfn.XLOOKUP($C967,[29]PSP!$C:$C,[29]PSP!$Y:$Y)</f>
        <v>6.04</v>
      </c>
      <c r="Z967" s="28">
        <f t="shared" si="3701"/>
        <v>0</v>
      </c>
      <c r="AA967" s="29"/>
      <c r="AB967" s="54">
        <f>_xlfn.XLOOKUP($C967,[29]PSP!$C:$C,[29]PSP!$AB:$AB)</f>
        <v>17.5</v>
      </c>
      <c r="AC967" s="27">
        <f>_xlfn.XLOOKUP($C967,[29]PSP!$C:$C,[29]PSP!$AC:$AC)</f>
        <v>6.04</v>
      </c>
      <c r="AD967" s="28">
        <f t="shared" si="3702"/>
        <v>105.7</v>
      </c>
      <c r="AE967" s="29"/>
      <c r="AF967" s="54" t="str">
        <f>_xlfn.XLOOKUP($C967,[29]PSP!$C:$C,[29]PSP!$AF:$AF)</f>
        <v>0</v>
      </c>
      <c r="AG967" s="27">
        <f>_xlfn.XLOOKUP($C967,[29]PSP!$C:$C,[29]PSP!$AG:$AG)</f>
        <v>6.04</v>
      </c>
      <c r="AH967" s="28">
        <f t="shared" si="3703"/>
        <v>0</v>
      </c>
      <c r="AI967" s="29"/>
      <c r="AJ967" s="54" t="str">
        <f>_xlfn.XLOOKUP($C967,[29]PSP!$C:$C,[29]PSP!$AJ:$AJ)</f>
        <v>0</v>
      </c>
      <c r="AK967" s="27">
        <f>_xlfn.XLOOKUP($C967,[29]PSP!$C:$C,[29]PSP!$AK:$AK)</f>
        <v>6.04</v>
      </c>
      <c r="AL967" s="28">
        <f t="shared" si="3704"/>
        <v>0</v>
      </c>
      <c r="AM967" s="29"/>
      <c r="AN967" s="54">
        <f>_xlfn.XLOOKUP($C967,[29]PSP!$C:$C,[29]PSP!$AN:$AN)</f>
        <v>17.5</v>
      </c>
      <c r="AO967" s="27">
        <f>_xlfn.XLOOKUP($C967,[29]PSP!$C:$C,[29]PSP!$AO:$AO)</f>
        <v>6.04</v>
      </c>
      <c r="AP967" s="28">
        <f t="shared" si="3705"/>
        <v>105.7</v>
      </c>
      <c r="AQ967" s="29"/>
      <c r="AR967" s="54" t="str">
        <f>_xlfn.XLOOKUP($C967,[29]PSP!$C:$C,[29]PSP!$AR:$AR)</f>
        <v>0</v>
      </c>
      <c r="AS967" s="27">
        <f>_xlfn.XLOOKUP($C967,[29]PSP!$C:$C,[29]PSP!$AS:$AS)</f>
        <v>6.04</v>
      </c>
      <c r="AT967" s="28">
        <f t="shared" si="3706"/>
        <v>0</v>
      </c>
      <c r="AU967" s="29"/>
      <c r="AV967" s="54" t="str">
        <f>_xlfn.XLOOKUP($C967,[29]PSP!$C:$C,[29]PSP!$AV:$AV)</f>
        <v>0</v>
      </c>
      <c r="AW967" s="27">
        <f>_xlfn.XLOOKUP($C967,[29]PSP!$C:$C,[29]PSP!$AW:$AW)</f>
        <v>6.04</v>
      </c>
      <c r="AX967" s="28">
        <f t="shared" si="3707"/>
        <v>0</v>
      </c>
      <c r="AY967" s="29"/>
      <c r="AZ967" s="54">
        <f>_xlfn.XLOOKUP($C967,[29]PSP!$C:$C,[29]PSP!$AZ:$AZ)</f>
        <v>17.5</v>
      </c>
      <c r="BA967" s="27">
        <f>_xlfn.XLOOKUP($C967,[29]PSP!$C:$C,[29]PSP!$BA:$BA)</f>
        <v>6.04</v>
      </c>
      <c r="BB967" s="28">
        <f t="shared" si="3708"/>
        <v>105.7</v>
      </c>
      <c r="BC967" s="29"/>
      <c r="BD967" s="54">
        <f>_xlfn.XLOOKUP($C967,[29]PSP!$C:$C,[29]PSP!$BD:$BD)</f>
        <v>17.5</v>
      </c>
      <c r="BE967" s="27">
        <f>_xlfn.XLOOKUP($C967,[29]PSP!$C:$C,[29]PSP!$BE:$BE)</f>
        <v>6.04</v>
      </c>
      <c r="BF967" s="28">
        <f t="shared" si="3709"/>
        <v>105.7</v>
      </c>
      <c r="BG967" s="29"/>
      <c r="BH967" s="54" t="str">
        <f>_xlfn.XLOOKUP($C967,[29]PSP!$C:$C,[29]PSP!$BH:$BH)</f>
        <v>0</v>
      </c>
      <c r="BI967" s="27">
        <f>_xlfn.XLOOKUP($C967,[29]PSP!$C:$C,[29]PSP!$BI:$BI)</f>
        <v>6.04</v>
      </c>
      <c r="BJ967" s="28">
        <f t="shared" si="3710"/>
        <v>0</v>
      </c>
      <c r="BK967" s="29"/>
      <c r="BL967" s="54" t="str">
        <f>_xlfn.XLOOKUP($C967,[29]PSP!$C:$C,[29]PSP!$BL:$BL)</f>
        <v>0</v>
      </c>
      <c r="BM967" s="27">
        <f>_xlfn.XLOOKUP($C967,[29]PSP!$C:$C,[29]PSP!$BM:$BM)</f>
        <v>6.04</v>
      </c>
      <c r="BN967" s="28">
        <f t="shared" si="3711"/>
        <v>0</v>
      </c>
      <c r="BO967" s="29"/>
      <c r="BP967" s="54">
        <f>_xlfn.XLOOKUP($C967,[29]PSP!$C:$C,[29]PSP!$BP:$BP)</f>
        <v>17.5</v>
      </c>
      <c r="BQ967" s="27">
        <f>_xlfn.XLOOKUP($C967,[29]PSP!$C:$C,[29]PSP!$BQ:$BQ)</f>
        <v>6.04</v>
      </c>
      <c r="BR967" s="28">
        <f t="shared" si="3712"/>
        <v>105.7</v>
      </c>
      <c r="BS967" s="29"/>
      <c r="BT967" s="54" t="str">
        <f>_xlfn.XLOOKUP($C967,[29]PSP!$C:$C,[29]PSP!$BT:$BT)</f>
        <v>0</v>
      </c>
      <c r="BU967" s="27">
        <f>_xlfn.XLOOKUP($C967,[29]PSP!$C:$C,[29]PSP!$BU:$BU)</f>
        <v>6.04</v>
      </c>
      <c r="BV967" s="28">
        <f t="shared" si="3713"/>
        <v>0</v>
      </c>
      <c r="BW967" s="29"/>
      <c r="BX967" s="54" t="str">
        <f>_xlfn.XLOOKUP($C967,[29]PSP!$C:$C,[29]PSP!$BX:$BX)</f>
        <v>0</v>
      </c>
      <c r="BY967" s="27">
        <f>_xlfn.XLOOKUP($C967,[29]PSP!$C:$C,[29]PSP!$BY:$BY)</f>
        <v>6.04</v>
      </c>
      <c r="BZ967" s="28">
        <f t="shared" si="3714"/>
        <v>0</v>
      </c>
      <c r="CA967" s="29"/>
      <c r="CB967" s="54">
        <f>_xlfn.XLOOKUP($C967,[29]PSP!$C:$C,[29]PSP!$CB:$CB)</f>
        <v>17.5</v>
      </c>
      <c r="CC967" s="27">
        <f>_xlfn.XLOOKUP($C967,[29]PSP!$C:$C,[29]PSP!$CC:$CC)</f>
        <v>6.04</v>
      </c>
      <c r="CD967" s="28">
        <f t="shared" si="3715"/>
        <v>105.7</v>
      </c>
      <c r="CE967" s="29"/>
      <c r="CF967" s="54">
        <f>_xlfn.XLOOKUP($C967,[29]PSP!$C:$C,[29]PSP!$CF:$CF)</f>
        <v>35</v>
      </c>
      <c r="CG967" s="27">
        <f>_xlfn.XLOOKUP($C967,[29]PSP!$C:$C,[29]PSP!$CG:$CG)</f>
        <v>6.04</v>
      </c>
      <c r="CH967" s="28">
        <f t="shared" si="3716"/>
        <v>211.4</v>
      </c>
      <c r="CI967" s="29"/>
      <c r="CJ967" s="54" t="str">
        <f>_xlfn.XLOOKUP($C967,[29]PSP!$C:$C,[29]PSP!$CJ:$CJ)</f>
        <v>0</v>
      </c>
      <c r="CK967" s="27">
        <f>_xlfn.XLOOKUP($C967,[29]PSP!$C:$C,[29]PSP!$CK:$CK)</f>
        <v>6.04</v>
      </c>
      <c r="CL967" s="28">
        <f t="shared" si="3717"/>
        <v>0</v>
      </c>
      <c r="CM967" s="29"/>
      <c r="CN967" s="54" t="str">
        <f>_xlfn.XLOOKUP($C967,[29]PSP!$C:$C,[29]PSP!$CN:$CN)</f>
        <v>0</v>
      </c>
      <c r="CO967" s="27">
        <f>_xlfn.XLOOKUP($C967,[29]PSP!$C:$C,[29]PSP!$CO:$CO)</f>
        <v>6.04</v>
      </c>
      <c r="CP967" s="28">
        <f t="shared" si="3718"/>
        <v>0</v>
      </c>
      <c r="CQ967" s="29"/>
      <c r="CR967" s="54" t="str">
        <f>_xlfn.XLOOKUP($C967,[29]PSP!$C:$C,[29]PSP!$CR:$CR)</f>
        <v>0</v>
      </c>
      <c r="CS967" s="27">
        <f>_xlfn.XLOOKUP($C967,[29]PSP!$C:$C,[29]PSP!$CS:$CS)</f>
        <v>6.04</v>
      </c>
      <c r="CT967" s="28">
        <f t="shared" si="3719"/>
        <v>0</v>
      </c>
      <c r="CU967" s="29"/>
      <c r="CV967" s="54" t="str">
        <f>_xlfn.XLOOKUP($C967,[29]PSP!$C:$C,[29]PSP!$CV:$CV)</f>
        <v>0</v>
      </c>
      <c r="CW967" s="27">
        <f>_xlfn.XLOOKUP($C967,[29]PSP!$C:$C,[29]PSP!$CW:$CW)</f>
        <v>6.04</v>
      </c>
      <c r="CX967" s="28">
        <f t="shared" si="3720"/>
        <v>0</v>
      </c>
      <c r="CY967" s="29"/>
      <c r="CZ967" s="54" t="str">
        <f>_xlfn.XLOOKUP($C967,[29]PSP!$C:$C,[29]PSP!$CZ:$CZ)</f>
        <v>0</v>
      </c>
      <c r="DA967" s="27">
        <f>_xlfn.XLOOKUP($C967,[29]PSP!$C:$C,[29]PSP!$DA:$DA)</f>
        <v>6.04</v>
      </c>
      <c r="DB967" s="28">
        <f t="shared" si="3721"/>
        <v>0</v>
      </c>
      <c r="DC967" s="29"/>
      <c r="DD967" s="54" t="str">
        <f>_xlfn.XLOOKUP($C967,[29]PSP!$C:$C,[29]PSP!$DD:$DD)</f>
        <v>0</v>
      </c>
      <c r="DE967" s="27">
        <f>_xlfn.XLOOKUP($C967,[29]PSP!$C:$C,[29]PSP!$DE:$DE)</f>
        <v>6.04</v>
      </c>
      <c r="DF967" s="28">
        <f t="shared" si="3722"/>
        <v>0</v>
      </c>
      <c r="DG967" s="29"/>
      <c r="DH967" s="54" t="str">
        <f>_xlfn.XLOOKUP($C967,[29]PSP!$C:$C,[29]PSP!$DH:$DH)</f>
        <v>0</v>
      </c>
      <c r="DI967" s="27">
        <f>_xlfn.XLOOKUP($C967,[29]PSP!$C:$C,[29]PSP!$DI:$DI)</f>
        <v>6.04</v>
      </c>
      <c r="DJ967" s="28">
        <f t="shared" si="3723"/>
        <v>0</v>
      </c>
      <c r="DK967" s="29"/>
      <c r="DL967" s="54" t="str">
        <f>_xlfn.XLOOKUP($C967,[29]PSP!$C:$C,[29]PSP!$DL:$DL)</f>
        <v>0</v>
      </c>
      <c r="DM967" s="27">
        <f>_xlfn.XLOOKUP($C967,[29]PSP!$C:$C,[29]PSP!$DM:$DM)</f>
        <v>6.04</v>
      </c>
      <c r="DN967" s="28">
        <f t="shared" si="3724"/>
        <v>0</v>
      </c>
      <c r="DO967" s="29"/>
      <c r="DP967" s="54" t="str">
        <f>_xlfn.XLOOKUP($C967,[29]PSP!$C:$C,[29]PSP!$DP:$DP)</f>
        <v>0</v>
      </c>
      <c r="DQ967" s="27">
        <f>_xlfn.XLOOKUP($C967,[29]PSP!$C:$C,[29]PSP!$DQ:$DQ)</f>
        <v>6.04</v>
      </c>
      <c r="DR967" s="28">
        <f t="shared" si="3725"/>
        <v>0</v>
      </c>
      <c r="DS967" s="29"/>
      <c r="DT967" s="54" t="str">
        <f>_xlfn.XLOOKUP($C967,[29]PSP!$C:$C,[29]PSP!$DT:$DT)</f>
        <v>0</v>
      </c>
      <c r="DU967" s="27">
        <f>_xlfn.XLOOKUP($C967,[29]PSP!$C:$C,[29]PSP!$DU:$DU)</f>
        <v>6.04</v>
      </c>
      <c r="DV967" s="28">
        <f t="shared" si="3726"/>
        <v>0</v>
      </c>
      <c r="DW967" s="29"/>
      <c r="DX967" s="54" t="str">
        <f>_xlfn.XLOOKUP($C967,[29]PSP!$C:$C,[29]PSP!$DX:$DX)</f>
        <v>0</v>
      </c>
      <c r="DY967" s="27">
        <f>_xlfn.XLOOKUP($C967,[29]PSP!$C:$C,[29]PSP!$DY:$DY)</f>
        <v>6.04</v>
      </c>
      <c r="DZ967" s="28">
        <f t="shared" si="3727"/>
        <v>0</v>
      </c>
      <c r="EA967" s="29"/>
      <c r="EB967" s="54" t="str">
        <f>_xlfn.XLOOKUP($C967,[29]PSP!$C:$C,[29]PSP!$EB:$EB)</f>
        <v>0</v>
      </c>
      <c r="EC967" s="27">
        <f>_xlfn.XLOOKUP($C967,[29]PSP!$C:$C,[29]PSP!$EC:$EC)</f>
        <v>6.04</v>
      </c>
      <c r="ED967" s="28">
        <f t="shared" si="3728"/>
        <v>0</v>
      </c>
      <c r="EE967" s="29"/>
      <c r="EF967" s="54" t="str">
        <f>_xlfn.XLOOKUP($C967,[29]PSP!$C:$C,[29]PSP!$EF:$EF)</f>
        <v>0</v>
      </c>
      <c r="EG967" s="27">
        <f>_xlfn.XLOOKUP($C967,[29]PSP!$C:$C,[29]PSP!$EG:$EG)</f>
        <v>6.04</v>
      </c>
      <c r="EH967" s="28">
        <f t="shared" si="3729"/>
        <v>0</v>
      </c>
      <c r="EI967" s="29"/>
      <c r="EJ967" s="54" t="str">
        <f>_xlfn.XLOOKUP($C967,[29]PSP!$C:$C,[29]PSP!$EJ:$EJ)</f>
        <v>0</v>
      </c>
      <c r="EK967" s="27">
        <f>_xlfn.XLOOKUP($C967,[29]PSP!$C:$C,[29]PSP!$EK:$EK)</f>
        <v>6.04</v>
      </c>
      <c r="EL967" s="28">
        <f t="shared" si="3730"/>
        <v>0</v>
      </c>
      <c r="EM967" s="29"/>
      <c r="EN967" s="108"/>
      <c r="EO967" s="29">
        <f t="shared" si="3459"/>
        <v>951.30000000000018</v>
      </c>
      <c r="EP967" s="29">
        <f t="shared" si="3731"/>
        <v>951.30000000000007</v>
      </c>
      <c r="EQ967" s="4" t="b">
        <f t="shared" si="3424"/>
        <v>1</v>
      </c>
      <c r="ES967" s="118">
        <f t="shared" si="3594"/>
        <v>1.1767000000000001</v>
      </c>
    </row>
    <row r="968" spans="3:149" ht="14.25" x14ac:dyDescent="0.25">
      <c r="C968" s="24" t="s">
        <v>677</v>
      </c>
      <c r="D968" s="43">
        <f>_xlfn.XLOOKUP($C968,[29]PSP!$C:$C,[29]PSP!$D:$D)</f>
        <v>4011275</v>
      </c>
      <c r="E968" s="24" t="str">
        <f>_xlfn.XLOOKUP($C968,[29]PSP!$C:$C,[29]PSP!$E:$E)</f>
        <v>SICRO SERVIÇO</v>
      </c>
      <c r="F968" s="25" t="str">
        <f>_xlfn.XLOOKUP($C968,[29]PSP!$C:$C,[29]PSP!$F:$F)</f>
        <v>BASE OU SUB-BASE DE BRITA GRADUADA COM BRITA PRODUZIDA</v>
      </c>
      <c r="G968" s="26" t="str">
        <f>_xlfn.XLOOKUP($C968,[29]PSP!$C:$C,[29]PSP!$G:$G)</f>
        <v>M³</v>
      </c>
      <c r="H968" s="53">
        <f>_xlfn.XLOOKUP($C968,[29]PSP!$C:$C,[29]PSP!$H:$H)</f>
        <v>63</v>
      </c>
      <c r="I968" s="28">
        <f>_xlfn.XLOOKUP($C968,[29]PSP!$C:$C,[29]PSP!$I:$I)</f>
        <v>3919.2300000000009</v>
      </c>
      <c r="J968" s="28">
        <f t="shared" si="3697"/>
        <v>4611.7579410000017</v>
      </c>
      <c r="K968" s="29"/>
      <c r="L968" s="54" t="str">
        <f>_xlfn.XLOOKUP($C968,[29]PSP!$C:$C,[29]PSP!$L:$L)</f>
        <v>0</v>
      </c>
      <c r="M968" s="27">
        <f>_xlfn.XLOOKUP($C968,[29]PSP!$C:$C,[29]PSP!$M:$M)</f>
        <v>62.21</v>
      </c>
      <c r="N968" s="28">
        <f t="shared" si="3698"/>
        <v>0</v>
      </c>
      <c r="O968" s="29"/>
      <c r="P968" s="54" t="str">
        <f>_xlfn.XLOOKUP($C968,[29]PSP!$C:$C,[29]PSP!$P:$P)</f>
        <v>0</v>
      </c>
      <c r="Q968" s="27">
        <f>_xlfn.XLOOKUP($C968,[29]PSP!$C:$C,[29]PSP!$Q:$Q)</f>
        <v>62.21</v>
      </c>
      <c r="R968" s="28">
        <f t="shared" si="3699"/>
        <v>0</v>
      </c>
      <c r="S968" s="29"/>
      <c r="T968" s="54">
        <f>_xlfn.XLOOKUP($C968,[29]PSP!$C:$C,[29]PSP!$T:$T)</f>
        <v>7</v>
      </c>
      <c r="U968" s="27">
        <f>_xlfn.XLOOKUP($C968,[29]PSP!$C:$C,[29]PSP!$U:$U)</f>
        <v>62.21</v>
      </c>
      <c r="V968" s="28">
        <f t="shared" si="3700"/>
        <v>435.47</v>
      </c>
      <c r="W968" s="29"/>
      <c r="X968" s="54" t="str">
        <f>_xlfn.XLOOKUP($C968,[29]PSP!$C:$C,[29]PSP!$X:$X)</f>
        <v>0</v>
      </c>
      <c r="Y968" s="27">
        <f>_xlfn.XLOOKUP($C968,[29]PSP!$C:$C,[29]PSP!$Y:$Y)</f>
        <v>62.21</v>
      </c>
      <c r="Z968" s="28">
        <f t="shared" si="3701"/>
        <v>0</v>
      </c>
      <c r="AA968" s="29"/>
      <c r="AB968" s="54">
        <f>_xlfn.XLOOKUP($C968,[29]PSP!$C:$C,[29]PSP!$AB:$AB)</f>
        <v>7</v>
      </c>
      <c r="AC968" s="27">
        <f>_xlfn.XLOOKUP($C968,[29]PSP!$C:$C,[29]PSP!$AC:$AC)</f>
        <v>62.21</v>
      </c>
      <c r="AD968" s="28">
        <f t="shared" si="3702"/>
        <v>435.47</v>
      </c>
      <c r="AE968" s="29"/>
      <c r="AF968" s="54" t="str">
        <f>_xlfn.XLOOKUP($C968,[29]PSP!$C:$C,[29]PSP!$AF:$AF)</f>
        <v>0</v>
      </c>
      <c r="AG968" s="27">
        <f>_xlfn.XLOOKUP($C968,[29]PSP!$C:$C,[29]PSP!$AG:$AG)</f>
        <v>62.21</v>
      </c>
      <c r="AH968" s="28">
        <f t="shared" si="3703"/>
        <v>0</v>
      </c>
      <c r="AI968" s="29"/>
      <c r="AJ968" s="54" t="str">
        <f>_xlfn.XLOOKUP($C968,[29]PSP!$C:$C,[29]PSP!$AJ:$AJ)</f>
        <v>0</v>
      </c>
      <c r="AK968" s="27">
        <f>_xlfn.XLOOKUP($C968,[29]PSP!$C:$C,[29]PSP!$AK:$AK)</f>
        <v>62.21</v>
      </c>
      <c r="AL968" s="28">
        <f t="shared" si="3704"/>
        <v>0</v>
      </c>
      <c r="AM968" s="29"/>
      <c r="AN968" s="54">
        <f>_xlfn.XLOOKUP($C968,[29]PSP!$C:$C,[29]PSP!$AN:$AN)</f>
        <v>7</v>
      </c>
      <c r="AO968" s="27">
        <f>_xlfn.XLOOKUP($C968,[29]PSP!$C:$C,[29]PSP!$AO:$AO)</f>
        <v>62.21</v>
      </c>
      <c r="AP968" s="28">
        <f t="shared" si="3705"/>
        <v>435.47</v>
      </c>
      <c r="AQ968" s="29"/>
      <c r="AR968" s="54" t="str">
        <f>_xlfn.XLOOKUP($C968,[29]PSP!$C:$C,[29]PSP!$AR:$AR)</f>
        <v>0</v>
      </c>
      <c r="AS968" s="27">
        <f>_xlfn.XLOOKUP($C968,[29]PSP!$C:$C,[29]PSP!$AS:$AS)</f>
        <v>62.21</v>
      </c>
      <c r="AT968" s="28">
        <f t="shared" si="3706"/>
        <v>0</v>
      </c>
      <c r="AU968" s="29"/>
      <c r="AV968" s="54" t="str">
        <f>_xlfn.XLOOKUP($C968,[29]PSP!$C:$C,[29]PSP!$AV:$AV)</f>
        <v>0</v>
      </c>
      <c r="AW968" s="27">
        <f>_xlfn.XLOOKUP($C968,[29]PSP!$C:$C,[29]PSP!$AW:$AW)</f>
        <v>62.21</v>
      </c>
      <c r="AX968" s="28">
        <f t="shared" si="3707"/>
        <v>0</v>
      </c>
      <c r="AY968" s="29"/>
      <c r="AZ968" s="54">
        <f>_xlfn.XLOOKUP($C968,[29]PSP!$C:$C,[29]PSP!$AZ:$AZ)</f>
        <v>7</v>
      </c>
      <c r="BA968" s="27">
        <f>_xlfn.XLOOKUP($C968,[29]PSP!$C:$C,[29]PSP!$BA:$BA)</f>
        <v>62.21</v>
      </c>
      <c r="BB968" s="28">
        <f t="shared" si="3708"/>
        <v>435.47</v>
      </c>
      <c r="BC968" s="29"/>
      <c r="BD968" s="54">
        <f>_xlfn.XLOOKUP($C968,[29]PSP!$C:$C,[29]PSP!$BD:$BD)</f>
        <v>7</v>
      </c>
      <c r="BE968" s="27">
        <f>_xlfn.XLOOKUP($C968,[29]PSP!$C:$C,[29]PSP!$BE:$BE)</f>
        <v>62.21</v>
      </c>
      <c r="BF968" s="28">
        <f t="shared" si="3709"/>
        <v>435.47</v>
      </c>
      <c r="BG968" s="29"/>
      <c r="BH968" s="54" t="str">
        <f>_xlfn.XLOOKUP($C968,[29]PSP!$C:$C,[29]PSP!$BH:$BH)</f>
        <v>0</v>
      </c>
      <c r="BI968" s="27">
        <f>_xlfn.XLOOKUP($C968,[29]PSP!$C:$C,[29]PSP!$BI:$BI)</f>
        <v>62.21</v>
      </c>
      <c r="BJ968" s="28">
        <f t="shared" si="3710"/>
        <v>0</v>
      </c>
      <c r="BK968" s="29"/>
      <c r="BL968" s="54" t="str">
        <f>_xlfn.XLOOKUP($C968,[29]PSP!$C:$C,[29]PSP!$BL:$BL)</f>
        <v>0</v>
      </c>
      <c r="BM968" s="27">
        <f>_xlfn.XLOOKUP($C968,[29]PSP!$C:$C,[29]PSP!$BM:$BM)</f>
        <v>62.21</v>
      </c>
      <c r="BN968" s="28">
        <f t="shared" si="3711"/>
        <v>0</v>
      </c>
      <c r="BO968" s="29"/>
      <c r="BP968" s="54">
        <f>_xlfn.XLOOKUP($C968,[29]PSP!$C:$C,[29]PSP!$BP:$BP)</f>
        <v>7</v>
      </c>
      <c r="BQ968" s="27">
        <f>_xlfn.XLOOKUP($C968,[29]PSP!$C:$C,[29]PSP!$BQ:$BQ)</f>
        <v>62.21</v>
      </c>
      <c r="BR968" s="28">
        <f t="shared" si="3712"/>
        <v>435.47</v>
      </c>
      <c r="BS968" s="29"/>
      <c r="BT968" s="54" t="str">
        <f>_xlfn.XLOOKUP($C968,[29]PSP!$C:$C,[29]PSP!$BT:$BT)</f>
        <v>0</v>
      </c>
      <c r="BU968" s="27">
        <f>_xlfn.XLOOKUP($C968,[29]PSP!$C:$C,[29]PSP!$BU:$BU)</f>
        <v>62.21</v>
      </c>
      <c r="BV968" s="28">
        <f t="shared" si="3713"/>
        <v>0</v>
      </c>
      <c r="BW968" s="29"/>
      <c r="BX968" s="54" t="str">
        <f>_xlfn.XLOOKUP($C968,[29]PSP!$C:$C,[29]PSP!$BX:$BX)</f>
        <v>0</v>
      </c>
      <c r="BY968" s="27">
        <f>_xlfn.XLOOKUP($C968,[29]PSP!$C:$C,[29]PSP!$BY:$BY)</f>
        <v>62.21</v>
      </c>
      <c r="BZ968" s="28">
        <f t="shared" si="3714"/>
        <v>0</v>
      </c>
      <c r="CA968" s="29"/>
      <c r="CB968" s="54">
        <f>_xlfn.XLOOKUP($C968,[29]PSP!$C:$C,[29]PSP!$CB:$CB)</f>
        <v>7</v>
      </c>
      <c r="CC968" s="27">
        <f>_xlfn.XLOOKUP($C968,[29]PSP!$C:$C,[29]PSP!$CC:$CC)</f>
        <v>62.21</v>
      </c>
      <c r="CD968" s="28">
        <f t="shared" si="3715"/>
        <v>435.47</v>
      </c>
      <c r="CE968" s="29"/>
      <c r="CF968" s="54">
        <f>_xlfn.XLOOKUP($C968,[29]PSP!$C:$C,[29]PSP!$CF:$CF)</f>
        <v>14</v>
      </c>
      <c r="CG968" s="27">
        <f>_xlfn.XLOOKUP($C968,[29]PSP!$C:$C,[29]PSP!$CG:$CG)</f>
        <v>62.21</v>
      </c>
      <c r="CH968" s="28">
        <f t="shared" si="3716"/>
        <v>870.94</v>
      </c>
      <c r="CI968" s="29"/>
      <c r="CJ968" s="54" t="str">
        <f>_xlfn.XLOOKUP($C968,[29]PSP!$C:$C,[29]PSP!$CJ:$CJ)</f>
        <v>0</v>
      </c>
      <c r="CK968" s="27">
        <f>_xlfn.XLOOKUP($C968,[29]PSP!$C:$C,[29]PSP!$CK:$CK)</f>
        <v>62.21</v>
      </c>
      <c r="CL968" s="28">
        <f t="shared" si="3717"/>
        <v>0</v>
      </c>
      <c r="CM968" s="29"/>
      <c r="CN968" s="54" t="str">
        <f>_xlfn.XLOOKUP($C968,[29]PSP!$C:$C,[29]PSP!$CN:$CN)</f>
        <v>0</v>
      </c>
      <c r="CO968" s="27">
        <f>_xlfn.XLOOKUP($C968,[29]PSP!$C:$C,[29]PSP!$CO:$CO)</f>
        <v>62.21</v>
      </c>
      <c r="CP968" s="28">
        <f t="shared" si="3718"/>
        <v>0</v>
      </c>
      <c r="CQ968" s="29"/>
      <c r="CR968" s="54" t="str">
        <f>_xlfn.XLOOKUP($C968,[29]PSP!$C:$C,[29]PSP!$CR:$CR)</f>
        <v>0</v>
      </c>
      <c r="CS968" s="27">
        <f>_xlfn.XLOOKUP($C968,[29]PSP!$C:$C,[29]PSP!$CS:$CS)</f>
        <v>62.21</v>
      </c>
      <c r="CT968" s="28">
        <f t="shared" si="3719"/>
        <v>0</v>
      </c>
      <c r="CU968" s="29"/>
      <c r="CV968" s="54" t="str">
        <f>_xlfn.XLOOKUP($C968,[29]PSP!$C:$C,[29]PSP!$CV:$CV)</f>
        <v>0</v>
      </c>
      <c r="CW968" s="27">
        <f>_xlfn.XLOOKUP($C968,[29]PSP!$C:$C,[29]PSP!$CW:$CW)</f>
        <v>62.21</v>
      </c>
      <c r="CX968" s="28">
        <f t="shared" si="3720"/>
        <v>0</v>
      </c>
      <c r="CY968" s="29"/>
      <c r="CZ968" s="54" t="str">
        <f>_xlfn.XLOOKUP($C968,[29]PSP!$C:$C,[29]PSP!$CZ:$CZ)</f>
        <v>0</v>
      </c>
      <c r="DA968" s="27">
        <f>_xlfn.XLOOKUP($C968,[29]PSP!$C:$C,[29]PSP!$DA:$DA)</f>
        <v>62.21</v>
      </c>
      <c r="DB968" s="28">
        <f t="shared" si="3721"/>
        <v>0</v>
      </c>
      <c r="DC968" s="29"/>
      <c r="DD968" s="54" t="str">
        <f>_xlfn.XLOOKUP($C968,[29]PSP!$C:$C,[29]PSP!$DD:$DD)</f>
        <v>0</v>
      </c>
      <c r="DE968" s="27">
        <f>_xlfn.XLOOKUP($C968,[29]PSP!$C:$C,[29]PSP!$DE:$DE)</f>
        <v>62.21</v>
      </c>
      <c r="DF968" s="28">
        <f t="shared" si="3722"/>
        <v>0</v>
      </c>
      <c r="DG968" s="29"/>
      <c r="DH968" s="54" t="str">
        <f>_xlfn.XLOOKUP($C968,[29]PSP!$C:$C,[29]PSP!$DH:$DH)</f>
        <v>0</v>
      </c>
      <c r="DI968" s="27">
        <f>_xlfn.XLOOKUP($C968,[29]PSP!$C:$C,[29]PSP!$DI:$DI)</f>
        <v>62.21</v>
      </c>
      <c r="DJ968" s="28">
        <f t="shared" si="3723"/>
        <v>0</v>
      </c>
      <c r="DK968" s="29"/>
      <c r="DL968" s="54" t="str">
        <f>_xlfn.XLOOKUP($C968,[29]PSP!$C:$C,[29]PSP!$DL:$DL)</f>
        <v>0</v>
      </c>
      <c r="DM968" s="27">
        <f>_xlfn.XLOOKUP($C968,[29]PSP!$C:$C,[29]PSP!$DM:$DM)</f>
        <v>62.21</v>
      </c>
      <c r="DN968" s="28">
        <f t="shared" si="3724"/>
        <v>0</v>
      </c>
      <c r="DO968" s="29"/>
      <c r="DP968" s="54" t="str">
        <f>_xlfn.XLOOKUP($C968,[29]PSP!$C:$C,[29]PSP!$DP:$DP)</f>
        <v>0</v>
      </c>
      <c r="DQ968" s="27">
        <f>_xlfn.XLOOKUP($C968,[29]PSP!$C:$C,[29]PSP!$DQ:$DQ)</f>
        <v>62.21</v>
      </c>
      <c r="DR968" s="28">
        <f t="shared" si="3725"/>
        <v>0</v>
      </c>
      <c r="DS968" s="29"/>
      <c r="DT968" s="54" t="str">
        <f>_xlfn.XLOOKUP($C968,[29]PSP!$C:$C,[29]PSP!$DT:$DT)</f>
        <v>0</v>
      </c>
      <c r="DU968" s="27">
        <f>_xlfn.XLOOKUP($C968,[29]PSP!$C:$C,[29]PSP!$DU:$DU)</f>
        <v>62.21</v>
      </c>
      <c r="DV968" s="28">
        <f t="shared" si="3726"/>
        <v>0</v>
      </c>
      <c r="DW968" s="29"/>
      <c r="DX968" s="54" t="str">
        <f>_xlfn.XLOOKUP($C968,[29]PSP!$C:$C,[29]PSP!$DX:$DX)</f>
        <v>0</v>
      </c>
      <c r="DY968" s="27">
        <f>_xlfn.XLOOKUP($C968,[29]PSP!$C:$C,[29]PSP!$DY:$DY)</f>
        <v>62.21</v>
      </c>
      <c r="DZ968" s="28">
        <f t="shared" si="3727"/>
        <v>0</v>
      </c>
      <c r="EA968" s="29"/>
      <c r="EB968" s="54" t="str">
        <f>_xlfn.XLOOKUP($C968,[29]PSP!$C:$C,[29]PSP!$EB:$EB)</f>
        <v>0</v>
      </c>
      <c r="EC968" s="27">
        <f>_xlfn.XLOOKUP($C968,[29]PSP!$C:$C,[29]PSP!$EC:$EC)</f>
        <v>62.21</v>
      </c>
      <c r="ED968" s="28">
        <f t="shared" si="3728"/>
        <v>0</v>
      </c>
      <c r="EE968" s="29"/>
      <c r="EF968" s="54" t="str">
        <f>_xlfn.XLOOKUP($C968,[29]PSP!$C:$C,[29]PSP!$EF:$EF)</f>
        <v>0</v>
      </c>
      <c r="EG968" s="27">
        <f>_xlfn.XLOOKUP($C968,[29]PSP!$C:$C,[29]PSP!$EG:$EG)</f>
        <v>62.21</v>
      </c>
      <c r="EH968" s="28">
        <f t="shared" si="3729"/>
        <v>0</v>
      </c>
      <c r="EI968" s="29"/>
      <c r="EJ968" s="54" t="str">
        <f>_xlfn.XLOOKUP($C968,[29]PSP!$C:$C,[29]PSP!$EJ:$EJ)</f>
        <v>0</v>
      </c>
      <c r="EK968" s="27">
        <f>_xlfn.XLOOKUP($C968,[29]PSP!$C:$C,[29]PSP!$EK:$EK)</f>
        <v>62.21</v>
      </c>
      <c r="EL968" s="28">
        <f t="shared" si="3730"/>
        <v>0</v>
      </c>
      <c r="EM968" s="29"/>
      <c r="EN968" s="108"/>
      <c r="EO968" s="29">
        <f t="shared" si="3459"/>
        <v>3919.2300000000014</v>
      </c>
      <c r="EP968" s="29">
        <f t="shared" si="3731"/>
        <v>3919.2300000000009</v>
      </c>
      <c r="EQ968" s="4" t="b">
        <f t="shared" si="3424"/>
        <v>1</v>
      </c>
      <c r="ES968" s="118">
        <f t="shared" si="3594"/>
        <v>1.1767000000000001</v>
      </c>
    </row>
    <row r="969" spans="3:149" ht="14.25" x14ac:dyDescent="0.25">
      <c r="C969" s="24" t="s">
        <v>678</v>
      </c>
      <c r="D969" s="43" t="str">
        <f>_xlfn.XLOOKUP($C969,[29]PSP!$C:$C,[29]PSP!$D:$D)</f>
        <v>ED-49814</v>
      </c>
      <c r="E969" s="24" t="str">
        <f>_xlfn.XLOOKUP($C969,[29]PSP!$C:$C,[29]PSP!$E:$E)</f>
        <v>DER/MG</v>
      </c>
      <c r="F969" s="25" t="str">
        <f>_xlfn.XLOOKUP($C969,[29]PSP!$C:$C,[29]PSP!$F:$F)</f>
        <v>LASTRO DE AREIA</v>
      </c>
      <c r="G969" s="26" t="str">
        <f>_xlfn.XLOOKUP($C969,[29]PSP!$C:$C,[29]PSP!$G:$G)</f>
        <v>M3</v>
      </c>
      <c r="H969" s="53">
        <f>_xlfn.XLOOKUP($C969,[29]PSP!$C:$C,[29]PSP!$H:$H)</f>
        <v>252</v>
      </c>
      <c r="I969" s="28">
        <f>_xlfn.XLOOKUP($C969,[29]PSP!$C:$C,[29]PSP!$I:$I)</f>
        <v>23357.88</v>
      </c>
      <c r="J969" s="28">
        <f t="shared" si="3697"/>
        <v>27485.217396000004</v>
      </c>
      <c r="K969" s="29"/>
      <c r="L969" s="54" t="str">
        <f>_xlfn.XLOOKUP($C969,[29]PSP!$C:$C,[29]PSP!$L:$L)</f>
        <v>0</v>
      </c>
      <c r="M969" s="27">
        <f>_xlfn.XLOOKUP($C969,[29]PSP!$C:$C,[29]PSP!$M:$M)</f>
        <v>92.69</v>
      </c>
      <c r="N969" s="28">
        <f t="shared" si="3698"/>
        <v>0</v>
      </c>
      <c r="O969" s="29"/>
      <c r="P969" s="54" t="str">
        <f>_xlfn.XLOOKUP($C969,[29]PSP!$C:$C,[29]PSP!$P:$P)</f>
        <v>0</v>
      </c>
      <c r="Q969" s="27">
        <f>_xlfn.XLOOKUP($C969,[29]PSP!$C:$C,[29]PSP!$Q:$Q)</f>
        <v>92.69</v>
      </c>
      <c r="R969" s="28">
        <f t="shared" si="3699"/>
        <v>0</v>
      </c>
      <c r="S969" s="29"/>
      <c r="T969" s="54">
        <f>_xlfn.XLOOKUP($C969,[29]PSP!$C:$C,[29]PSP!$T:$T)</f>
        <v>28</v>
      </c>
      <c r="U969" s="27">
        <f>_xlfn.XLOOKUP($C969,[29]PSP!$C:$C,[29]PSP!$U:$U)</f>
        <v>92.69</v>
      </c>
      <c r="V969" s="28">
        <f t="shared" si="3700"/>
        <v>2595.3200000000002</v>
      </c>
      <c r="W969" s="29"/>
      <c r="X969" s="54" t="str">
        <f>_xlfn.XLOOKUP($C969,[29]PSP!$C:$C,[29]PSP!$X:$X)</f>
        <v>0</v>
      </c>
      <c r="Y969" s="27">
        <f>_xlfn.XLOOKUP($C969,[29]PSP!$C:$C,[29]PSP!$Y:$Y)</f>
        <v>92.69</v>
      </c>
      <c r="Z969" s="28">
        <f t="shared" si="3701"/>
        <v>0</v>
      </c>
      <c r="AA969" s="29"/>
      <c r="AB969" s="54">
        <f>_xlfn.XLOOKUP($C969,[29]PSP!$C:$C,[29]PSP!$AB:$AB)</f>
        <v>28</v>
      </c>
      <c r="AC969" s="27">
        <f>_xlfn.XLOOKUP($C969,[29]PSP!$C:$C,[29]PSP!$AC:$AC)</f>
        <v>92.69</v>
      </c>
      <c r="AD969" s="28">
        <f t="shared" si="3702"/>
        <v>2595.3200000000002</v>
      </c>
      <c r="AE969" s="29"/>
      <c r="AF969" s="54" t="str">
        <f>_xlfn.XLOOKUP($C969,[29]PSP!$C:$C,[29]PSP!$AF:$AF)</f>
        <v>0</v>
      </c>
      <c r="AG969" s="27">
        <f>_xlfn.XLOOKUP($C969,[29]PSP!$C:$C,[29]PSP!$AG:$AG)</f>
        <v>92.69</v>
      </c>
      <c r="AH969" s="28">
        <f t="shared" si="3703"/>
        <v>0</v>
      </c>
      <c r="AI969" s="29"/>
      <c r="AJ969" s="54" t="str">
        <f>_xlfn.XLOOKUP($C969,[29]PSP!$C:$C,[29]PSP!$AJ:$AJ)</f>
        <v>0</v>
      </c>
      <c r="AK969" s="27">
        <f>_xlfn.XLOOKUP($C969,[29]PSP!$C:$C,[29]PSP!$AK:$AK)</f>
        <v>92.69</v>
      </c>
      <c r="AL969" s="28">
        <f t="shared" si="3704"/>
        <v>0</v>
      </c>
      <c r="AM969" s="29"/>
      <c r="AN969" s="54">
        <f>_xlfn.XLOOKUP($C969,[29]PSP!$C:$C,[29]PSP!$AN:$AN)</f>
        <v>28</v>
      </c>
      <c r="AO969" s="27">
        <f>_xlfn.XLOOKUP($C969,[29]PSP!$C:$C,[29]PSP!$AO:$AO)</f>
        <v>92.69</v>
      </c>
      <c r="AP969" s="28">
        <f t="shared" si="3705"/>
        <v>2595.3200000000002</v>
      </c>
      <c r="AQ969" s="29"/>
      <c r="AR969" s="54" t="str">
        <f>_xlfn.XLOOKUP($C969,[29]PSP!$C:$C,[29]PSP!$AR:$AR)</f>
        <v>0</v>
      </c>
      <c r="AS969" s="27">
        <f>_xlfn.XLOOKUP($C969,[29]PSP!$C:$C,[29]PSP!$AS:$AS)</f>
        <v>92.69</v>
      </c>
      <c r="AT969" s="28">
        <f t="shared" si="3706"/>
        <v>0</v>
      </c>
      <c r="AU969" s="29"/>
      <c r="AV969" s="54" t="str">
        <f>_xlfn.XLOOKUP($C969,[29]PSP!$C:$C,[29]PSP!$AV:$AV)</f>
        <v>0</v>
      </c>
      <c r="AW969" s="27">
        <f>_xlfn.XLOOKUP($C969,[29]PSP!$C:$C,[29]PSP!$AW:$AW)</f>
        <v>92.69</v>
      </c>
      <c r="AX969" s="28">
        <f t="shared" si="3707"/>
        <v>0</v>
      </c>
      <c r="AY969" s="29"/>
      <c r="AZ969" s="54">
        <f>_xlfn.XLOOKUP($C969,[29]PSP!$C:$C,[29]PSP!$AZ:$AZ)</f>
        <v>28</v>
      </c>
      <c r="BA969" s="27">
        <f>_xlfn.XLOOKUP($C969,[29]PSP!$C:$C,[29]PSP!$BA:$BA)</f>
        <v>92.69</v>
      </c>
      <c r="BB969" s="28">
        <f t="shared" si="3708"/>
        <v>2595.3200000000002</v>
      </c>
      <c r="BC969" s="29"/>
      <c r="BD969" s="54">
        <f>_xlfn.XLOOKUP($C969,[29]PSP!$C:$C,[29]PSP!$BD:$BD)</f>
        <v>28</v>
      </c>
      <c r="BE969" s="27">
        <f>_xlfn.XLOOKUP($C969,[29]PSP!$C:$C,[29]PSP!$BE:$BE)</f>
        <v>92.69</v>
      </c>
      <c r="BF969" s="28">
        <f t="shared" si="3709"/>
        <v>2595.3200000000002</v>
      </c>
      <c r="BG969" s="29"/>
      <c r="BH969" s="54" t="str">
        <f>_xlfn.XLOOKUP($C969,[29]PSP!$C:$C,[29]PSP!$BH:$BH)</f>
        <v>0</v>
      </c>
      <c r="BI969" s="27">
        <f>_xlfn.XLOOKUP($C969,[29]PSP!$C:$C,[29]PSP!$BI:$BI)</f>
        <v>92.69</v>
      </c>
      <c r="BJ969" s="28">
        <f t="shared" si="3710"/>
        <v>0</v>
      </c>
      <c r="BK969" s="29"/>
      <c r="BL969" s="54" t="str">
        <f>_xlfn.XLOOKUP($C969,[29]PSP!$C:$C,[29]PSP!$BL:$BL)</f>
        <v>0</v>
      </c>
      <c r="BM969" s="27">
        <f>_xlfn.XLOOKUP($C969,[29]PSP!$C:$C,[29]PSP!$BM:$BM)</f>
        <v>92.69</v>
      </c>
      <c r="BN969" s="28">
        <f t="shared" si="3711"/>
        <v>0</v>
      </c>
      <c r="BO969" s="29"/>
      <c r="BP969" s="54">
        <f>_xlfn.XLOOKUP($C969,[29]PSP!$C:$C,[29]PSP!$BP:$BP)</f>
        <v>28</v>
      </c>
      <c r="BQ969" s="27">
        <f>_xlfn.XLOOKUP($C969,[29]PSP!$C:$C,[29]PSP!$BQ:$BQ)</f>
        <v>92.69</v>
      </c>
      <c r="BR969" s="28">
        <f t="shared" si="3712"/>
        <v>2595.3200000000002</v>
      </c>
      <c r="BS969" s="29"/>
      <c r="BT969" s="54" t="str">
        <f>_xlfn.XLOOKUP($C969,[29]PSP!$C:$C,[29]PSP!$BT:$BT)</f>
        <v>0</v>
      </c>
      <c r="BU969" s="27">
        <f>_xlfn.XLOOKUP($C969,[29]PSP!$C:$C,[29]PSP!$BU:$BU)</f>
        <v>92.69</v>
      </c>
      <c r="BV969" s="28">
        <f t="shared" si="3713"/>
        <v>0</v>
      </c>
      <c r="BW969" s="29"/>
      <c r="BX969" s="54" t="str">
        <f>_xlfn.XLOOKUP($C969,[29]PSP!$C:$C,[29]PSP!$BX:$BX)</f>
        <v>0</v>
      </c>
      <c r="BY969" s="27">
        <f>_xlfn.XLOOKUP($C969,[29]PSP!$C:$C,[29]PSP!$BY:$BY)</f>
        <v>92.69</v>
      </c>
      <c r="BZ969" s="28">
        <f t="shared" si="3714"/>
        <v>0</v>
      </c>
      <c r="CA969" s="29"/>
      <c r="CB969" s="54">
        <f>_xlfn.XLOOKUP($C969,[29]PSP!$C:$C,[29]PSP!$CB:$CB)</f>
        <v>28</v>
      </c>
      <c r="CC969" s="27">
        <f>_xlfn.XLOOKUP($C969,[29]PSP!$C:$C,[29]PSP!$CC:$CC)</f>
        <v>92.69</v>
      </c>
      <c r="CD969" s="28">
        <f t="shared" si="3715"/>
        <v>2595.3200000000002</v>
      </c>
      <c r="CE969" s="29"/>
      <c r="CF969" s="54">
        <f>_xlfn.XLOOKUP($C969,[29]PSP!$C:$C,[29]PSP!$CF:$CF)</f>
        <v>56</v>
      </c>
      <c r="CG969" s="27">
        <f>_xlfn.XLOOKUP($C969,[29]PSP!$C:$C,[29]PSP!$CG:$CG)</f>
        <v>92.69</v>
      </c>
      <c r="CH969" s="28">
        <f t="shared" si="3716"/>
        <v>5190.6400000000003</v>
      </c>
      <c r="CI969" s="29"/>
      <c r="CJ969" s="54" t="str">
        <f>_xlfn.XLOOKUP($C969,[29]PSP!$C:$C,[29]PSP!$CJ:$CJ)</f>
        <v>0</v>
      </c>
      <c r="CK969" s="27">
        <f>_xlfn.XLOOKUP($C969,[29]PSP!$C:$C,[29]PSP!$CK:$CK)</f>
        <v>92.69</v>
      </c>
      <c r="CL969" s="28">
        <f t="shared" si="3717"/>
        <v>0</v>
      </c>
      <c r="CM969" s="29"/>
      <c r="CN969" s="54" t="str">
        <f>_xlfn.XLOOKUP($C969,[29]PSP!$C:$C,[29]PSP!$CN:$CN)</f>
        <v>0</v>
      </c>
      <c r="CO969" s="27">
        <f>_xlfn.XLOOKUP($C969,[29]PSP!$C:$C,[29]PSP!$CO:$CO)</f>
        <v>92.69</v>
      </c>
      <c r="CP969" s="28">
        <f t="shared" si="3718"/>
        <v>0</v>
      </c>
      <c r="CQ969" s="29"/>
      <c r="CR969" s="54" t="str">
        <f>_xlfn.XLOOKUP($C969,[29]PSP!$C:$C,[29]PSP!$CR:$CR)</f>
        <v>0</v>
      </c>
      <c r="CS969" s="27">
        <f>_xlfn.XLOOKUP($C969,[29]PSP!$C:$C,[29]PSP!$CS:$CS)</f>
        <v>92.69</v>
      </c>
      <c r="CT969" s="28">
        <f t="shared" si="3719"/>
        <v>0</v>
      </c>
      <c r="CU969" s="29"/>
      <c r="CV969" s="54" t="str">
        <f>_xlfn.XLOOKUP($C969,[29]PSP!$C:$C,[29]PSP!$CV:$CV)</f>
        <v>0</v>
      </c>
      <c r="CW969" s="27">
        <f>_xlfn.XLOOKUP($C969,[29]PSP!$C:$C,[29]PSP!$CW:$CW)</f>
        <v>92.69</v>
      </c>
      <c r="CX969" s="28">
        <f t="shared" si="3720"/>
        <v>0</v>
      </c>
      <c r="CY969" s="29"/>
      <c r="CZ969" s="54" t="str">
        <f>_xlfn.XLOOKUP($C969,[29]PSP!$C:$C,[29]PSP!$CZ:$CZ)</f>
        <v>0</v>
      </c>
      <c r="DA969" s="27">
        <f>_xlfn.XLOOKUP($C969,[29]PSP!$C:$C,[29]PSP!$DA:$DA)</f>
        <v>92.69</v>
      </c>
      <c r="DB969" s="28">
        <f t="shared" si="3721"/>
        <v>0</v>
      </c>
      <c r="DC969" s="29"/>
      <c r="DD969" s="54" t="str">
        <f>_xlfn.XLOOKUP($C969,[29]PSP!$C:$C,[29]PSP!$DD:$DD)</f>
        <v>0</v>
      </c>
      <c r="DE969" s="27">
        <f>_xlfn.XLOOKUP($C969,[29]PSP!$C:$C,[29]PSP!$DE:$DE)</f>
        <v>92.69</v>
      </c>
      <c r="DF969" s="28">
        <f t="shared" si="3722"/>
        <v>0</v>
      </c>
      <c r="DG969" s="29"/>
      <c r="DH969" s="54" t="str">
        <f>_xlfn.XLOOKUP($C969,[29]PSP!$C:$C,[29]PSP!$DH:$DH)</f>
        <v>0</v>
      </c>
      <c r="DI969" s="27">
        <f>_xlfn.XLOOKUP($C969,[29]PSP!$C:$C,[29]PSP!$DI:$DI)</f>
        <v>92.69</v>
      </c>
      <c r="DJ969" s="28">
        <f t="shared" si="3723"/>
        <v>0</v>
      </c>
      <c r="DK969" s="29"/>
      <c r="DL969" s="54" t="str">
        <f>_xlfn.XLOOKUP($C969,[29]PSP!$C:$C,[29]PSP!$DL:$DL)</f>
        <v>0</v>
      </c>
      <c r="DM969" s="27">
        <f>_xlfn.XLOOKUP($C969,[29]PSP!$C:$C,[29]PSP!$DM:$DM)</f>
        <v>92.69</v>
      </c>
      <c r="DN969" s="28">
        <f t="shared" si="3724"/>
        <v>0</v>
      </c>
      <c r="DO969" s="29"/>
      <c r="DP969" s="54" t="str">
        <f>_xlfn.XLOOKUP($C969,[29]PSP!$C:$C,[29]PSP!$DP:$DP)</f>
        <v>0</v>
      </c>
      <c r="DQ969" s="27">
        <f>_xlfn.XLOOKUP($C969,[29]PSP!$C:$C,[29]PSP!$DQ:$DQ)</f>
        <v>92.69</v>
      </c>
      <c r="DR969" s="28">
        <f t="shared" si="3725"/>
        <v>0</v>
      </c>
      <c r="DS969" s="29"/>
      <c r="DT969" s="54" t="str">
        <f>_xlfn.XLOOKUP($C969,[29]PSP!$C:$C,[29]PSP!$DT:$DT)</f>
        <v>0</v>
      </c>
      <c r="DU969" s="27">
        <f>_xlfn.XLOOKUP($C969,[29]PSP!$C:$C,[29]PSP!$DU:$DU)</f>
        <v>92.69</v>
      </c>
      <c r="DV969" s="28">
        <f t="shared" si="3726"/>
        <v>0</v>
      </c>
      <c r="DW969" s="29"/>
      <c r="DX969" s="54" t="str">
        <f>_xlfn.XLOOKUP($C969,[29]PSP!$C:$C,[29]PSP!$DX:$DX)</f>
        <v>0</v>
      </c>
      <c r="DY969" s="27">
        <f>_xlfn.XLOOKUP($C969,[29]PSP!$C:$C,[29]PSP!$DY:$DY)</f>
        <v>92.69</v>
      </c>
      <c r="DZ969" s="28">
        <f t="shared" si="3727"/>
        <v>0</v>
      </c>
      <c r="EA969" s="29"/>
      <c r="EB969" s="54" t="str">
        <f>_xlfn.XLOOKUP($C969,[29]PSP!$C:$C,[29]PSP!$EB:$EB)</f>
        <v>0</v>
      </c>
      <c r="EC969" s="27">
        <f>_xlfn.XLOOKUP($C969,[29]PSP!$C:$C,[29]PSP!$EC:$EC)</f>
        <v>92.69</v>
      </c>
      <c r="ED969" s="28">
        <f t="shared" si="3728"/>
        <v>0</v>
      </c>
      <c r="EE969" s="29"/>
      <c r="EF969" s="54" t="str">
        <f>_xlfn.XLOOKUP($C969,[29]PSP!$C:$C,[29]PSP!$EF:$EF)</f>
        <v>0</v>
      </c>
      <c r="EG969" s="27">
        <f>_xlfn.XLOOKUP($C969,[29]PSP!$C:$C,[29]PSP!$EG:$EG)</f>
        <v>92.69</v>
      </c>
      <c r="EH969" s="28">
        <f t="shared" si="3729"/>
        <v>0</v>
      </c>
      <c r="EI969" s="29"/>
      <c r="EJ969" s="54" t="str">
        <f>_xlfn.XLOOKUP($C969,[29]PSP!$C:$C,[29]PSP!$EJ:$EJ)</f>
        <v>0</v>
      </c>
      <c r="EK969" s="27">
        <f>_xlfn.XLOOKUP($C969,[29]PSP!$C:$C,[29]PSP!$EK:$EK)</f>
        <v>92.69</v>
      </c>
      <c r="EL969" s="28">
        <f t="shared" si="3730"/>
        <v>0</v>
      </c>
      <c r="EM969" s="29"/>
      <c r="EN969" s="108"/>
      <c r="EO969" s="29">
        <f t="shared" si="3459"/>
        <v>23357.88</v>
      </c>
      <c r="EP969" s="29">
        <f t="shared" si="3731"/>
        <v>23357.88</v>
      </c>
      <c r="EQ969" s="4" t="b">
        <f t="shared" ref="EQ969:EQ1032" si="3732">EP969=EO969</f>
        <v>1</v>
      </c>
      <c r="ES969" s="118">
        <f t="shared" si="3594"/>
        <v>1.1767000000000001</v>
      </c>
    </row>
    <row r="970" spans="3:149" ht="14.25" x14ac:dyDescent="0.25">
      <c r="C970" s="24" t="s">
        <v>1047</v>
      </c>
      <c r="D970" s="43" t="str">
        <f>_xlfn.XLOOKUP($C970,[29]PSP!$C:$C,[29]PSP!$D:$D)</f>
        <v>RO-40234</v>
      </c>
      <c r="E970" s="24" t="str">
        <f>_xlfn.XLOOKUP($C970,[29]PSP!$C:$C,[29]PSP!$E:$E)</f>
        <v>DER/MG</v>
      </c>
      <c r="F970" s="25" t="str">
        <f>_xlfn.XLOOKUP($C970,[29]PSP!$C:$C,[29]PSP!$F:$F)</f>
        <v>REATERRO E COMPACTAÇÃO MANUAL DE VALA</v>
      </c>
      <c r="G970" s="26" t="str">
        <f>_xlfn.XLOOKUP($C970,[29]PSP!$C:$C,[29]PSP!$G:$G)</f>
        <v>M3</v>
      </c>
      <c r="H970" s="53">
        <f>_xlfn.XLOOKUP($C970,[29]PSP!$C:$C,[29]PSP!$H:$H)</f>
        <v>252</v>
      </c>
      <c r="I970" s="28">
        <f>_xlfn.XLOOKUP($C970,[29]PSP!$C:$C,[29]PSP!$I:$I)</f>
        <v>7854.84</v>
      </c>
      <c r="J970" s="28">
        <f t="shared" si="3697"/>
        <v>9242.7902280000017</v>
      </c>
      <c r="K970" s="29"/>
      <c r="L970" s="54" t="str">
        <f>_xlfn.XLOOKUP($C970,[29]PSP!$C:$C,[29]PSP!$L:$L)</f>
        <v>0</v>
      </c>
      <c r="M970" s="27">
        <f>_xlfn.XLOOKUP($C970,[29]PSP!$C:$C,[29]PSP!$M:$M)</f>
        <v>31.17</v>
      </c>
      <c r="N970" s="28">
        <f t="shared" si="3698"/>
        <v>0</v>
      </c>
      <c r="O970" s="29"/>
      <c r="P970" s="54" t="str">
        <f>_xlfn.XLOOKUP($C970,[29]PSP!$C:$C,[29]PSP!$P:$P)</f>
        <v>0</v>
      </c>
      <c r="Q970" s="27">
        <f>_xlfn.XLOOKUP($C970,[29]PSP!$C:$C,[29]PSP!$Q:$Q)</f>
        <v>31.17</v>
      </c>
      <c r="R970" s="28">
        <f t="shared" si="3699"/>
        <v>0</v>
      </c>
      <c r="S970" s="29"/>
      <c r="T970" s="54">
        <f>_xlfn.XLOOKUP($C970,[29]PSP!$C:$C,[29]PSP!$T:$T)</f>
        <v>28</v>
      </c>
      <c r="U970" s="27">
        <f>_xlfn.XLOOKUP($C970,[29]PSP!$C:$C,[29]PSP!$U:$U)</f>
        <v>31.17</v>
      </c>
      <c r="V970" s="28">
        <f t="shared" si="3700"/>
        <v>872.76</v>
      </c>
      <c r="W970" s="29"/>
      <c r="X970" s="54" t="str">
        <f>_xlfn.XLOOKUP($C970,[29]PSP!$C:$C,[29]PSP!$X:$X)</f>
        <v>0</v>
      </c>
      <c r="Y970" s="27">
        <f>_xlfn.XLOOKUP($C970,[29]PSP!$C:$C,[29]PSP!$Y:$Y)</f>
        <v>31.17</v>
      </c>
      <c r="Z970" s="28">
        <f t="shared" si="3701"/>
        <v>0</v>
      </c>
      <c r="AA970" s="29"/>
      <c r="AB970" s="54">
        <f>_xlfn.XLOOKUP($C970,[29]PSP!$C:$C,[29]PSP!$AB:$AB)</f>
        <v>28</v>
      </c>
      <c r="AC970" s="27">
        <f>_xlfn.XLOOKUP($C970,[29]PSP!$C:$C,[29]PSP!$AC:$AC)</f>
        <v>31.17</v>
      </c>
      <c r="AD970" s="28">
        <f t="shared" si="3702"/>
        <v>872.76</v>
      </c>
      <c r="AE970" s="29"/>
      <c r="AF970" s="54" t="str">
        <f>_xlfn.XLOOKUP($C970,[29]PSP!$C:$C,[29]PSP!$AF:$AF)</f>
        <v>0</v>
      </c>
      <c r="AG970" s="27">
        <f>_xlfn.XLOOKUP($C970,[29]PSP!$C:$C,[29]PSP!$AG:$AG)</f>
        <v>31.17</v>
      </c>
      <c r="AH970" s="28">
        <f t="shared" si="3703"/>
        <v>0</v>
      </c>
      <c r="AI970" s="29"/>
      <c r="AJ970" s="54" t="str">
        <f>_xlfn.XLOOKUP($C970,[29]PSP!$C:$C,[29]PSP!$AJ:$AJ)</f>
        <v>0</v>
      </c>
      <c r="AK970" s="27">
        <f>_xlfn.XLOOKUP($C970,[29]PSP!$C:$C,[29]PSP!$AK:$AK)</f>
        <v>31.17</v>
      </c>
      <c r="AL970" s="28">
        <f t="shared" si="3704"/>
        <v>0</v>
      </c>
      <c r="AM970" s="29"/>
      <c r="AN970" s="54">
        <f>_xlfn.XLOOKUP($C970,[29]PSP!$C:$C,[29]PSP!$AN:$AN)</f>
        <v>28</v>
      </c>
      <c r="AO970" s="27">
        <f>_xlfn.XLOOKUP($C970,[29]PSP!$C:$C,[29]PSP!$AO:$AO)</f>
        <v>31.17</v>
      </c>
      <c r="AP970" s="28">
        <f t="shared" si="3705"/>
        <v>872.76</v>
      </c>
      <c r="AQ970" s="29"/>
      <c r="AR970" s="54" t="str">
        <f>_xlfn.XLOOKUP($C970,[29]PSP!$C:$C,[29]PSP!$AR:$AR)</f>
        <v>0</v>
      </c>
      <c r="AS970" s="27">
        <f>_xlfn.XLOOKUP($C970,[29]PSP!$C:$C,[29]PSP!$AS:$AS)</f>
        <v>31.17</v>
      </c>
      <c r="AT970" s="28">
        <f t="shared" si="3706"/>
        <v>0</v>
      </c>
      <c r="AU970" s="29"/>
      <c r="AV970" s="54" t="str">
        <f>_xlfn.XLOOKUP($C970,[29]PSP!$C:$C,[29]PSP!$AV:$AV)</f>
        <v>0</v>
      </c>
      <c r="AW970" s="27">
        <f>_xlfn.XLOOKUP($C970,[29]PSP!$C:$C,[29]PSP!$AW:$AW)</f>
        <v>31.17</v>
      </c>
      <c r="AX970" s="28">
        <f t="shared" si="3707"/>
        <v>0</v>
      </c>
      <c r="AY970" s="29"/>
      <c r="AZ970" s="54">
        <f>_xlfn.XLOOKUP($C970,[29]PSP!$C:$C,[29]PSP!$AZ:$AZ)</f>
        <v>28</v>
      </c>
      <c r="BA970" s="27">
        <f>_xlfn.XLOOKUP($C970,[29]PSP!$C:$C,[29]PSP!$BA:$BA)</f>
        <v>31.17</v>
      </c>
      <c r="BB970" s="28">
        <f t="shared" si="3708"/>
        <v>872.76</v>
      </c>
      <c r="BC970" s="29"/>
      <c r="BD970" s="54">
        <f>_xlfn.XLOOKUP($C970,[29]PSP!$C:$C,[29]PSP!$BD:$BD)</f>
        <v>28</v>
      </c>
      <c r="BE970" s="27">
        <f>_xlfn.XLOOKUP($C970,[29]PSP!$C:$C,[29]PSP!$BE:$BE)</f>
        <v>31.17</v>
      </c>
      <c r="BF970" s="28">
        <f t="shared" si="3709"/>
        <v>872.76</v>
      </c>
      <c r="BG970" s="29"/>
      <c r="BH970" s="54" t="str">
        <f>_xlfn.XLOOKUP($C970,[29]PSP!$C:$C,[29]PSP!$BH:$BH)</f>
        <v>0</v>
      </c>
      <c r="BI970" s="27">
        <f>_xlfn.XLOOKUP($C970,[29]PSP!$C:$C,[29]PSP!$BI:$BI)</f>
        <v>31.17</v>
      </c>
      <c r="BJ970" s="28">
        <f t="shared" si="3710"/>
        <v>0</v>
      </c>
      <c r="BK970" s="29"/>
      <c r="BL970" s="54" t="str">
        <f>_xlfn.XLOOKUP($C970,[29]PSP!$C:$C,[29]PSP!$BL:$BL)</f>
        <v>0</v>
      </c>
      <c r="BM970" s="27">
        <f>_xlfn.XLOOKUP($C970,[29]PSP!$C:$C,[29]PSP!$BM:$BM)</f>
        <v>31.17</v>
      </c>
      <c r="BN970" s="28">
        <f t="shared" si="3711"/>
        <v>0</v>
      </c>
      <c r="BO970" s="29"/>
      <c r="BP970" s="54">
        <f>_xlfn.XLOOKUP($C970,[29]PSP!$C:$C,[29]PSP!$BP:$BP)</f>
        <v>28</v>
      </c>
      <c r="BQ970" s="27">
        <f>_xlfn.XLOOKUP($C970,[29]PSP!$C:$C,[29]PSP!$BQ:$BQ)</f>
        <v>31.17</v>
      </c>
      <c r="BR970" s="28">
        <f t="shared" si="3712"/>
        <v>872.76</v>
      </c>
      <c r="BS970" s="29"/>
      <c r="BT970" s="54" t="str">
        <f>_xlfn.XLOOKUP($C970,[29]PSP!$C:$C,[29]PSP!$BT:$BT)</f>
        <v>0</v>
      </c>
      <c r="BU970" s="27">
        <f>_xlfn.XLOOKUP($C970,[29]PSP!$C:$C,[29]PSP!$BU:$BU)</f>
        <v>31.17</v>
      </c>
      <c r="BV970" s="28">
        <f t="shared" si="3713"/>
        <v>0</v>
      </c>
      <c r="BW970" s="29"/>
      <c r="BX970" s="54" t="str">
        <f>_xlfn.XLOOKUP($C970,[29]PSP!$C:$C,[29]PSP!$BX:$BX)</f>
        <v>0</v>
      </c>
      <c r="BY970" s="27">
        <f>_xlfn.XLOOKUP($C970,[29]PSP!$C:$C,[29]PSP!$BY:$BY)</f>
        <v>31.17</v>
      </c>
      <c r="BZ970" s="28">
        <f t="shared" si="3714"/>
        <v>0</v>
      </c>
      <c r="CA970" s="29"/>
      <c r="CB970" s="54">
        <f>_xlfn.XLOOKUP($C970,[29]PSP!$C:$C,[29]PSP!$CB:$CB)</f>
        <v>28</v>
      </c>
      <c r="CC970" s="27">
        <f>_xlfn.XLOOKUP($C970,[29]PSP!$C:$C,[29]PSP!$CC:$CC)</f>
        <v>31.17</v>
      </c>
      <c r="CD970" s="28">
        <f t="shared" si="3715"/>
        <v>872.76</v>
      </c>
      <c r="CE970" s="29"/>
      <c r="CF970" s="54">
        <f>_xlfn.XLOOKUP($C970,[29]PSP!$C:$C,[29]PSP!$CF:$CF)</f>
        <v>56</v>
      </c>
      <c r="CG970" s="27">
        <f>_xlfn.XLOOKUP($C970,[29]PSP!$C:$C,[29]PSP!$CG:$CG)</f>
        <v>31.17</v>
      </c>
      <c r="CH970" s="28">
        <f t="shared" si="3716"/>
        <v>1745.52</v>
      </c>
      <c r="CI970" s="29"/>
      <c r="CJ970" s="54" t="str">
        <f>_xlfn.XLOOKUP($C970,[29]PSP!$C:$C,[29]PSP!$CJ:$CJ)</f>
        <v>0</v>
      </c>
      <c r="CK970" s="27">
        <f>_xlfn.XLOOKUP($C970,[29]PSP!$C:$C,[29]PSP!$CK:$CK)</f>
        <v>31.17</v>
      </c>
      <c r="CL970" s="28">
        <f t="shared" si="3717"/>
        <v>0</v>
      </c>
      <c r="CM970" s="29"/>
      <c r="CN970" s="54" t="str">
        <f>_xlfn.XLOOKUP($C970,[29]PSP!$C:$C,[29]PSP!$CN:$CN)</f>
        <v>0</v>
      </c>
      <c r="CO970" s="27">
        <f>_xlfn.XLOOKUP($C970,[29]PSP!$C:$C,[29]PSP!$CO:$CO)</f>
        <v>31.17</v>
      </c>
      <c r="CP970" s="28">
        <f t="shared" si="3718"/>
        <v>0</v>
      </c>
      <c r="CQ970" s="29"/>
      <c r="CR970" s="54" t="str">
        <f>_xlfn.XLOOKUP($C970,[29]PSP!$C:$C,[29]PSP!$CR:$CR)</f>
        <v>0</v>
      </c>
      <c r="CS970" s="27">
        <f>_xlfn.XLOOKUP($C970,[29]PSP!$C:$C,[29]PSP!$CS:$CS)</f>
        <v>31.17</v>
      </c>
      <c r="CT970" s="28">
        <f t="shared" si="3719"/>
        <v>0</v>
      </c>
      <c r="CU970" s="29"/>
      <c r="CV970" s="54" t="str">
        <f>_xlfn.XLOOKUP($C970,[29]PSP!$C:$C,[29]PSP!$CV:$CV)</f>
        <v>0</v>
      </c>
      <c r="CW970" s="27">
        <f>_xlfn.XLOOKUP($C970,[29]PSP!$C:$C,[29]PSP!$CW:$CW)</f>
        <v>31.17</v>
      </c>
      <c r="CX970" s="28">
        <f t="shared" si="3720"/>
        <v>0</v>
      </c>
      <c r="CY970" s="29"/>
      <c r="CZ970" s="54" t="str">
        <f>_xlfn.XLOOKUP($C970,[29]PSP!$C:$C,[29]PSP!$CZ:$CZ)</f>
        <v>0</v>
      </c>
      <c r="DA970" s="27">
        <f>_xlfn.XLOOKUP($C970,[29]PSP!$C:$C,[29]PSP!$DA:$DA)</f>
        <v>31.17</v>
      </c>
      <c r="DB970" s="28">
        <f t="shared" si="3721"/>
        <v>0</v>
      </c>
      <c r="DC970" s="29"/>
      <c r="DD970" s="54" t="str">
        <f>_xlfn.XLOOKUP($C970,[29]PSP!$C:$C,[29]PSP!$DD:$DD)</f>
        <v>0</v>
      </c>
      <c r="DE970" s="27">
        <f>_xlfn.XLOOKUP($C970,[29]PSP!$C:$C,[29]PSP!$DE:$DE)</f>
        <v>31.17</v>
      </c>
      <c r="DF970" s="28">
        <f t="shared" si="3722"/>
        <v>0</v>
      </c>
      <c r="DG970" s="29"/>
      <c r="DH970" s="54" t="str">
        <f>_xlfn.XLOOKUP($C970,[29]PSP!$C:$C,[29]PSP!$DH:$DH)</f>
        <v>0</v>
      </c>
      <c r="DI970" s="27">
        <f>_xlfn.XLOOKUP($C970,[29]PSP!$C:$C,[29]PSP!$DI:$DI)</f>
        <v>31.17</v>
      </c>
      <c r="DJ970" s="28">
        <f t="shared" si="3723"/>
        <v>0</v>
      </c>
      <c r="DK970" s="29"/>
      <c r="DL970" s="54" t="str">
        <f>_xlfn.XLOOKUP($C970,[29]PSP!$C:$C,[29]PSP!$DL:$DL)</f>
        <v>0</v>
      </c>
      <c r="DM970" s="27">
        <f>_xlfn.XLOOKUP($C970,[29]PSP!$C:$C,[29]PSP!$DM:$DM)</f>
        <v>31.17</v>
      </c>
      <c r="DN970" s="28">
        <f t="shared" si="3724"/>
        <v>0</v>
      </c>
      <c r="DO970" s="29"/>
      <c r="DP970" s="54" t="str">
        <f>_xlfn.XLOOKUP($C970,[29]PSP!$C:$C,[29]PSP!$DP:$DP)</f>
        <v>0</v>
      </c>
      <c r="DQ970" s="27">
        <f>_xlfn.XLOOKUP($C970,[29]PSP!$C:$C,[29]PSP!$DQ:$DQ)</f>
        <v>31.17</v>
      </c>
      <c r="DR970" s="28">
        <f t="shared" si="3725"/>
        <v>0</v>
      </c>
      <c r="DS970" s="29"/>
      <c r="DT970" s="54" t="str">
        <f>_xlfn.XLOOKUP($C970,[29]PSP!$C:$C,[29]PSP!$DT:$DT)</f>
        <v>0</v>
      </c>
      <c r="DU970" s="27">
        <f>_xlfn.XLOOKUP($C970,[29]PSP!$C:$C,[29]PSP!$DU:$DU)</f>
        <v>31.17</v>
      </c>
      <c r="DV970" s="28">
        <f t="shared" si="3726"/>
        <v>0</v>
      </c>
      <c r="DW970" s="29"/>
      <c r="DX970" s="54" t="str">
        <f>_xlfn.XLOOKUP($C970,[29]PSP!$C:$C,[29]PSP!$DX:$DX)</f>
        <v>0</v>
      </c>
      <c r="DY970" s="27">
        <f>_xlfn.XLOOKUP($C970,[29]PSP!$C:$C,[29]PSP!$DY:$DY)</f>
        <v>31.17</v>
      </c>
      <c r="DZ970" s="28">
        <f t="shared" si="3727"/>
        <v>0</v>
      </c>
      <c r="EA970" s="29"/>
      <c r="EB970" s="54" t="str">
        <f>_xlfn.XLOOKUP($C970,[29]PSP!$C:$C,[29]PSP!$EB:$EB)</f>
        <v>0</v>
      </c>
      <c r="EC970" s="27">
        <f>_xlfn.XLOOKUP($C970,[29]PSP!$C:$C,[29]PSP!$EC:$EC)</f>
        <v>31.17</v>
      </c>
      <c r="ED970" s="28">
        <f t="shared" si="3728"/>
        <v>0</v>
      </c>
      <c r="EE970" s="29"/>
      <c r="EF970" s="54" t="str">
        <f>_xlfn.XLOOKUP($C970,[29]PSP!$C:$C,[29]PSP!$EF:$EF)</f>
        <v>0</v>
      </c>
      <c r="EG970" s="27">
        <f>_xlfn.XLOOKUP($C970,[29]PSP!$C:$C,[29]PSP!$EG:$EG)</f>
        <v>31.17</v>
      </c>
      <c r="EH970" s="28">
        <f t="shared" si="3729"/>
        <v>0</v>
      </c>
      <c r="EI970" s="29"/>
      <c r="EJ970" s="54" t="str">
        <f>_xlfn.XLOOKUP($C970,[29]PSP!$C:$C,[29]PSP!$EJ:$EJ)</f>
        <v>0</v>
      </c>
      <c r="EK970" s="27">
        <f>_xlfn.XLOOKUP($C970,[29]PSP!$C:$C,[29]PSP!$EK:$EK)</f>
        <v>31.17</v>
      </c>
      <c r="EL970" s="28">
        <f t="shared" si="3730"/>
        <v>0</v>
      </c>
      <c r="EM970" s="29"/>
      <c r="EN970" s="108"/>
      <c r="EO970" s="29">
        <f t="shared" si="3459"/>
        <v>7854.8400000000011</v>
      </c>
      <c r="EP970" s="29">
        <f t="shared" si="3731"/>
        <v>7854.84</v>
      </c>
      <c r="EQ970" s="4" t="b">
        <f t="shared" si="3732"/>
        <v>1</v>
      </c>
      <c r="ES970" s="118">
        <f t="shared" si="3594"/>
        <v>1.1767000000000001</v>
      </c>
    </row>
    <row r="971" spans="3:149" ht="14.25" x14ac:dyDescent="0.25">
      <c r="C971" s="24" t="s">
        <v>1048</v>
      </c>
      <c r="D971" s="43" t="str">
        <f>_xlfn.XLOOKUP($C971,[29]PSP!$C:$C,[29]PSP!$D:$D)</f>
        <v>RO-40238</v>
      </c>
      <c r="E971" s="24" t="str">
        <f>_xlfn.XLOOKUP($C971,[29]PSP!$C:$C,[29]PSP!$E:$E)</f>
        <v>DER/MG</v>
      </c>
      <c r="F971" s="25" t="str">
        <f>_xlfn.XLOOKUP($C971,[29]PSP!$C:$C,[29]PSP!$F:$F)</f>
        <v>COMPACTAÇÃO MANUAL DE ATERROS</v>
      </c>
      <c r="G971" s="26" t="str">
        <f>_xlfn.XLOOKUP($C971,[29]PSP!$C:$C,[29]PSP!$G:$G)</f>
        <v>M3</v>
      </c>
      <c r="H971" s="53">
        <f>_xlfn.XLOOKUP($C971,[29]PSP!$C:$C,[29]PSP!$H:$H)</f>
        <v>1305</v>
      </c>
      <c r="I971" s="28">
        <f>_xlfn.XLOOKUP($C971,[29]PSP!$C:$C,[29]PSP!$I:$I)</f>
        <v>28683.899999999998</v>
      </c>
      <c r="J971" s="28">
        <f t="shared" si="3697"/>
        <v>33752.345130000002</v>
      </c>
      <c r="K971" s="29"/>
      <c r="L971" s="54" t="str">
        <f>_xlfn.XLOOKUP($C971,[29]PSP!$C:$C,[29]PSP!$L:$L)</f>
        <v>0</v>
      </c>
      <c r="M971" s="27">
        <f>_xlfn.XLOOKUP($C971,[29]PSP!$C:$C,[29]PSP!$M:$M)</f>
        <v>21.98</v>
      </c>
      <c r="N971" s="28">
        <f t="shared" si="3698"/>
        <v>0</v>
      </c>
      <c r="O971" s="29"/>
      <c r="P971" s="54" t="str">
        <f>_xlfn.XLOOKUP($C971,[29]PSP!$C:$C,[29]PSP!$P:$P)</f>
        <v>0</v>
      </c>
      <c r="Q971" s="27">
        <f>_xlfn.XLOOKUP($C971,[29]PSP!$C:$C,[29]PSP!$Q:$Q)</f>
        <v>21.98</v>
      </c>
      <c r="R971" s="28">
        <f t="shared" si="3699"/>
        <v>0</v>
      </c>
      <c r="S971" s="29"/>
      <c r="T971" s="54">
        <f>_xlfn.XLOOKUP($C971,[29]PSP!$C:$C,[29]PSP!$T:$T)</f>
        <v>145</v>
      </c>
      <c r="U971" s="27">
        <f>_xlfn.XLOOKUP($C971,[29]PSP!$C:$C,[29]PSP!$U:$U)</f>
        <v>21.98</v>
      </c>
      <c r="V971" s="28">
        <f t="shared" si="3700"/>
        <v>3187.1</v>
      </c>
      <c r="W971" s="29"/>
      <c r="X971" s="54" t="str">
        <f>_xlfn.XLOOKUP($C971,[29]PSP!$C:$C,[29]PSP!$X:$X)</f>
        <v>0</v>
      </c>
      <c r="Y971" s="27">
        <f>_xlfn.XLOOKUP($C971,[29]PSP!$C:$C,[29]PSP!$Y:$Y)</f>
        <v>21.98</v>
      </c>
      <c r="Z971" s="28">
        <f t="shared" si="3701"/>
        <v>0</v>
      </c>
      <c r="AA971" s="29"/>
      <c r="AB971" s="54">
        <f>_xlfn.XLOOKUP($C971,[29]PSP!$C:$C,[29]PSP!$AB:$AB)</f>
        <v>145</v>
      </c>
      <c r="AC971" s="27">
        <f>_xlfn.XLOOKUP($C971,[29]PSP!$C:$C,[29]PSP!$AC:$AC)</f>
        <v>21.98</v>
      </c>
      <c r="AD971" s="28">
        <f t="shared" si="3702"/>
        <v>3187.1</v>
      </c>
      <c r="AE971" s="29"/>
      <c r="AF971" s="54" t="str">
        <f>_xlfn.XLOOKUP($C971,[29]PSP!$C:$C,[29]PSP!$AF:$AF)</f>
        <v>0</v>
      </c>
      <c r="AG971" s="27">
        <f>_xlfn.XLOOKUP($C971,[29]PSP!$C:$C,[29]PSP!$AG:$AG)</f>
        <v>21.98</v>
      </c>
      <c r="AH971" s="28">
        <f t="shared" si="3703"/>
        <v>0</v>
      </c>
      <c r="AI971" s="29"/>
      <c r="AJ971" s="54" t="str">
        <f>_xlfn.XLOOKUP($C971,[29]PSP!$C:$C,[29]PSP!$AJ:$AJ)</f>
        <v>0</v>
      </c>
      <c r="AK971" s="27">
        <f>_xlfn.XLOOKUP($C971,[29]PSP!$C:$C,[29]PSP!$AK:$AK)</f>
        <v>21.98</v>
      </c>
      <c r="AL971" s="28">
        <f t="shared" si="3704"/>
        <v>0</v>
      </c>
      <c r="AM971" s="29"/>
      <c r="AN971" s="54">
        <f>_xlfn.XLOOKUP($C971,[29]PSP!$C:$C,[29]PSP!$AN:$AN)</f>
        <v>145</v>
      </c>
      <c r="AO971" s="27">
        <f>_xlfn.XLOOKUP($C971,[29]PSP!$C:$C,[29]PSP!$AO:$AO)</f>
        <v>21.98</v>
      </c>
      <c r="AP971" s="28">
        <f t="shared" si="3705"/>
        <v>3187.1</v>
      </c>
      <c r="AQ971" s="29"/>
      <c r="AR971" s="54" t="str">
        <f>_xlfn.XLOOKUP($C971,[29]PSP!$C:$C,[29]PSP!$AR:$AR)</f>
        <v>0</v>
      </c>
      <c r="AS971" s="27">
        <f>_xlfn.XLOOKUP($C971,[29]PSP!$C:$C,[29]PSP!$AS:$AS)</f>
        <v>21.98</v>
      </c>
      <c r="AT971" s="28">
        <f t="shared" si="3706"/>
        <v>0</v>
      </c>
      <c r="AU971" s="29"/>
      <c r="AV971" s="54" t="str">
        <f>_xlfn.XLOOKUP($C971,[29]PSP!$C:$C,[29]PSP!$AV:$AV)</f>
        <v>0</v>
      </c>
      <c r="AW971" s="27">
        <f>_xlfn.XLOOKUP($C971,[29]PSP!$C:$C,[29]PSP!$AW:$AW)</f>
        <v>21.98</v>
      </c>
      <c r="AX971" s="28">
        <f t="shared" si="3707"/>
        <v>0</v>
      </c>
      <c r="AY971" s="29"/>
      <c r="AZ971" s="54">
        <f>_xlfn.XLOOKUP($C971,[29]PSP!$C:$C,[29]PSP!$AZ:$AZ)</f>
        <v>145</v>
      </c>
      <c r="BA971" s="27">
        <f>_xlfn.XLOOKUP($C971,[29]PSP!$C:$C,[29]PSP!$BA:$BA)</f>
        <v>21.98</v>
      </c>
      <c r="BB971" s="28">
        <f t="shared" si="3708"/>
        <v>3187.1</v>
      </c>
      <c r="BC971" s="29"/>
      <c r="BD971" s="54">
        <f>_xlfn.XLOOKUP($C971,[29]PSP!$C:$C,[29]PSP!$BD:$BD)</f>
        <v>145</v>
      </c>
      <c r="BE971" s="27">
        <f>_xlfn.XLOOKUP($C971,[29]PSP!$C:$C,[29]PSP!$BE:$BE)</f>
        <v>21.98</v>
      </c>
      <c r="BF971" s="28">
        <f t="shared" si="3709"/>
        <v>3187.1</v>
      </c>
      <c r="BG971" s="29"/>
      <c r="BH971" s="54" t="str">
        <f>_xlfn.XLOOKUP($C971,[29]PSP!$C:$C,[29]PSP!$BH:$BH)</f>
        <v>0</v>
      </c>
      <c r="BI971" s="27">
        <f>_xlfn.XLOOKUP($C971,[29]PSP!$C:$C,[29]PSP!$BI:$BI)</f>
        <v>21.98</v>
      </c>
      <c r="BJ971" s="28">
        <f t="shared" si="3710"/>
        <v>0</v>
      </c>
      <c r="BK971" s="29"/>
      <c r="BL971" s="54" t="str">
        <f>_xlfn.XLOOKUP($C971,[29]PSP!$C:$C,[29]PSP!$BL:$BL)</f>
        <v>0</v>
      </c>
      <c r="BM971" s="27">
        <f>_xlfn.XLOOKUP($C971,[29]PSP!$C:$C,[29]PSP!$BM:$BM)</f>
        <v>21.98</v>
      </c>
      <c r="BN971" s="28">
        <f t="shared" si="3711"/>
        <v>0</v>
      </c>
      <c r="BO971" s="29"/>
      <c r="BP971" s="54">
        <f>_xlfn.XLOOKUP($C971,[29]PSP!$C:$C,[29]PSP!$BP:$BP)</f>
        <v>145</v>
      </c>
      <c r="BQ971" s="27">
        <f>_xlfn.XLOOKUP($C971,[29]PSP!$C:$C,[29]PSP!$BQ:$BQ)</f>
        <v>21.98</v>
      </c>
      <c r="BR971" s="28">
        <f t="shared" si="3712"/>
        <v>3187.1</v>
      </c>
      <c r="BS971" s="29"/>
      <c r="BT971" s="54" t="str">
        <f>_xlfn.XLOOKUP($C971,[29]PSP!$C:$C,[29]PSP!$BT:$BT)</f>
        <v>0</v>
      </c>
      <c r="BU971" s="27">
        <f>_xlfn.XLOOKUP($C971,[29]PSP!$C:$C,[29]PSP!$BU:$BU)</f>
        <v>21.98</v>
      </c>
      <c r="BV971" s="28">
        <f t="shared" si="3713"/>
        <v>0</v>
      </c>
      <c r="BW971" s="29"/>
      <c r="BX971" s="54" t="str">
        <f>_xlfn.XLOOKUP($C971,[29]PSP!$C:$C,[29]PSP!$BX:$BX)</f>
        <v>0</v>
      </c>
      <c r="BY971" s="27">
        <f>_xlfn.XLOOKUP($C971,[29]PSP!$C:$C,[29]PSP!$BY:$BY)</f>
        <v>21.98</v>
      </c>
      <c r="BZ971" s="28">
        <f t="shared" si="3714"/>
        <v>0</v>
      </c>
      <c r="CA971" s="29"/>
      <c r="CB971" s="54">
        <f>_xlfn.XLOOKUP($C971,[29]PSP!$C:$C,[29]PSP!$CB:$CB)</f>
        <v>145</v>
      </c>
      <c r="CC971" s="27">
        <f>_xlfn.XLOOKUP($C971,[29]PSP!$C:$C,[29]PSP!$CC:$CC)</f>
        <v>21.98</v>
      </c>
      <c r="CD971" s="28">
        <f t="shared" si="3715"/>
        <v>3187.1</v>
      </c>
      <c r="CE971" s="29"/>
      <c r="CF971" s="54">
        <f>_xlfn.XLOOKUP($C971,[29]PSP!$C:$C,[29]PSP!$CF:$CF)</f>
        <v>290</v>
      </c>
      <c r="CG971" s="27">
        <f>_xlfn.XLOOKUP($C971,[29]PSP!$C:$C,[29]PSP!$CG:$CG)</f>
        <v>21.98</v>
      </c>
      <c r="CH971" s="28">
        <f t="shared" si="3716"/>
        <v>6374.2</v>
      </c>
      <c r="CI971" s="29"/>
      <c r="CJ971" s="54" t="str">
        <f>_xlfn.XLOOKUP($C971,[29]PSP!$C:$C,[29]PSP!$CJ:$CJ)</f>
        <v>0</v>
      </c>
      <c r="CK971" s="27">
        <f>_xlfn.XLOOKUP($C971,[29]PSP!$C:$C,[29]PSP!$CK:$CK)</f>
        <v>21.98</v>
      </c>
      <c r="CL971" s="28">
        <f t="shared" si="3717"/>
        <v>0</v>
      </c>
      <c r="CM971" s="29"/>
      <c r="CN971" s="54" t="str">
        <f>_xlfn.XLOOKUP($C971,[29]PSP!$C:$C,[29]PSP!$CN:$CN)</f>
        <v>0</v>
      </c>
      <c r="CO971" s="27">
        <f>_xlfn.XLOOKUP($C971,[29]PSP!$C:$C,[29]PSP!$CO:$CO)</f>
        <v>21.98</v>
      </c>
      <c r="CP971" s="28">
        <f t="shared" si="3718"/>
        <v>0</v>
      </c>
      <c r="CQ971" s="29"/>
      <c r="CR971" s="54" t="str">
        <f>_xlfn.XLOOKUP($C971,[29]PSP!$C:$C,[29]PSP!$CR:$CR)</f>
        <v>0</v>
      </c>
      <c r="CS971" s="27">
        <f>_xlfn.XLOOKUP($C971,[29]PSP!$C:$C,[29]PSP!$CS:$CS)</f>
        <v>21.98</v>
      </c>
      <c r="CT971" s="28">
        <f t="shared" si="3719"/>
        <v>0</v>
      </c>
      <c r="CU971" s="29"/>
      <c r="CV971" s="54" t="str">
        <f>_xlfn.XLOOKUP($C971,[29]PSP!$C:$C,[29]PSP!$CV:$CV)</f>
        <v>0</v>
      </c>
      <c r="CW971" s="27">
        <f>_xlfn.XLOOKUP($C971,[29]PSP!$C:$C,[29]PSP!$CW:$CW)</f>
        <v>21.98</v>
      </c>
      <c r="CX971" s="28">
        <f t="shared" si="3720"/>
        <v>0</v>
      </c>
      <c r="CY971" s="29"/>
      <c r="CZ971" s="54" t="str">
        <f>_xlfn.XLOOKUP($C971,[29]PSP!$C:$C,[29]PSP!$CZ:$CZ)</f>
        <v>0</v>
      </c>
      <c r="DA971" s="27">
        <f>_xlfn.XLOOKUP($C971,[29]PSP!$C:$C,[29]PSP!$DA:$DA)</f>
        <v>21.98</v>
      </c>
      <c r="DB971" s="28">
        <f t="shared" si="3721"/>
        <v>0</v>
      </c>
      <c r="DC971" s="29"/>
      <c r="DD971" s="54" t="str">
        <f>_xlfn.XLOOKUP($C971,[29]PSP!$C:$C,[29]PSP!$DD:$DD)</f>
        <v>0</v>
      </c>
      <c r="DE971" s="27">
        <f>_xlfn.XLOOKUP($C971,[29]PSP!$C:$C,[29]PSP!$DE:$DE)</f>
        <v>21.98</v>
      </c>
      <c r="DF971" s="28">
        <f t="shared" si="3722"/>
        <v>0</v>
      </c>
      <c r="DG971" s="29"/>
      <c r="DH971" s="54" t="str">
        <f>_xlfn.XLOOKUP($C971,[29]PSP!$C:$C,[29]PSP!$DH:$DH)</f>
        <v>0</v>
      </c>
      <c r="DI971" s="27">
        <f>_xlfn.XLOOKUP($C971,[29]PSP!$C:$C,[29]PSP!$DI:$DI)</f>
        <v>21.98</v>
      </c>
      <c r="DJ971" s="28">
        <f t="shared" si="3723"/>
        <v>0</v>
      </c>
      <c r="DK971" s="29"/>
      <c r="DL971" s="54" t="str">
        <f>_xlfn.XLOOKUP($C971,[29]PSP!$C:$C,[29]PSP!$DL:$DL)</f>
        <v>0</v>
      </c>
      <c r="DM971" s="27">
        <f>_xlfn.XLOOKUP($C971,[29]PSP!$C:$C,[29]PSP!$DM:$DM)</f>
        <v>21.98</v>
      </c>
      <c r="DN971" s="28">
        <f t="shared" si="3724"/>
        <v>0</v>
      </c>
      <c r="DO971" s="29"/>
      <c r="DP971" s="54" t="str">
        <f>_xlfn.XLOOKUP($C971,[29]PSP!$C:$C,[29]PSP!$DP:$DP)</f>
        <v>0</v>
      </c>
      <c r="DQ971" s="27">
        <f>_xlfn.XLOOKUP($C971,[29]PSP!$C:$C,[29]PSP!$DQ:$DQ)</f>
        <v>21.98</v>
      </c>
      <c r="DR971" s="28">
        <f t="shared" si="3725"/>
        <v>0</v>
      </c>
      <c r="DS971" s="29"/>
      <c r="DT971" s="54" t="str">
        <f>_xlfn.XLOOKUP($C971,[29]PSP!$C:$C,[29]PSP!$DT:$DT)</f>
        <v>0</v>
      </c>
      <c r="DU971" s="27">
        <f>_xlfn.XLOOKUP($C971,[29]PSP!$C:$C,[29]PSP!$DU:$DU)</f>
        <v>21.98</v>
      </c>
      <c r="DV971" s="28">
        <f t="shared" si="3726"/>
        <v>0</v>
      </c>
      <c r="DW971" s="29"/>
      <c r="DX971" s="54" t="str">
        <f>_xlfn.XLOOKUP($C971,[29]PSP!$C:$C,[29]PSP!$DX:$DX)</f>
        <v>0</v>
      </c>
      <c r="DY971" s="27">
        <f>_xlfn.XLOOKUP($C971,[29]PSP!$C:$C,[29]PSP!$DY:$DY)</f>
        <v>21.98</v>
      </c>
      <c r="DZ971" s="28">
        <f t="shared" si="3727"/>
        <v>0</v>
      </c>
      <c r="EA971" s="29"/>
      <c r="EB971" s="54" t="str">
        <f>_xlfn.XLOOKUP($C971,[29]PSP!$C:$C,[29]PSP!$EB:$EB)</f>
        <v>0</v>
      </c>
      <c r="EC971" s="27">
        <f>_xlfn.XLOOKUP($C971,[29]PSP!$C:$C,[29]PSP!$EC:$EC)</f>
        <v>21.98</v>
      </c>
      <c r="ED971" s="28">
        <f t="shared" si="3728"/>
        <v>0</v>
      </c>
      <c r="EE971" s="29"/>
      <c r="EF971" s="54" t="str">
        <f>_xlfn.XLOOKUP($C971,[29]PSP!$C:$C,[29]PSP!$EF:$EF)</f>
        <v>0</v>
      </c>
      <c r="EG971" s="27">
        <f>_xlfn.XLOOKUP($C971,[29]PSP!$C:$C,[29]PSP!$EG:$EG)</f>
        <v>21.98</v>
      </c>
      <c r="EH971" s="28">
        <f t="shared" si="3729"/>
        <v>0</v>
      </c>
      <c r="EI971" s="29"/>
      <c r="EJ971" s="54" t="str">
        <f>_xlfn.XLOOKUP($C971,[29]PSP!$C:$C,[29]PSP!$EJ:$EJ)</f>
        <v>0</v>
      </c>
      <c r="EK971" s="27">
        <f>_xlfn.XLOOKUP($C971,[29]PSP!$C:$C,[29]PSP!$EK:$EK)</f>
        <v>21.98</v>
      </c>
      <c r="EL971" s="28">
        <f t="shared" si="3730"/>
        <v>0</v>
      </c>
      <c r="EM971" s="29"/>
      <c r="EN971" s="108"/>
      <c r="EO971" s="29">
        <f t="shared" si="3459"/>
        <v>28683.899999999994</v>
      </c>
      <c r="EP971" s="29">
        <f t="shared" si="3731"/>
        <v>28683.899999999998</v>
      </c>
      <c r="EQ971" s="4" t="b">
        <f t="shared" si="3732"/>
        <v>1</v>
      </c>
      <c r="ES971" s="118">
        <f t="shared" si="3594"/>
        <v>1.1767000000000001</v>
      </c>
    </row>
    <row r="972" spans="3:149" ht="21" x14ac:dyDescent="0.25">
      <c r="C972" s="24" t="s">
        <v>1049</v>
      </c>
      <c r="D972" s="43" t="str">
        <f>_xlfn.XLOOKUP($C972,[29]PSP!$C:$C,[29]PSP!$D:$D)</f>
        <v>RO-41628</v>
      </c>
      <c r="E972" s="24" t="str">
        <f>_xlfn.XLOOKUP($C972,[29]PSP!$C:$C,[29]PSP!$E:$E)</f>
        <v>DER/MG</v>
      </c>
      <c r="F972" s="25" t="str">
        <f>_xlfn.XLOOKUP($C972,[29]PSP!$C:$C,[29]PSP!$F:$F)</f>
        <v>CONCRETO DE CIMENTO PORTLAND FCK &gt;= 20,0 MPA (EXECUÇÃO,  INCLUINDO O FORNECIMENTO E TRANSPORTE DOS AGREGADOS)</v>
      </c>
      <c r="G972" s="26" t="str">
        <f>_xlfn.XLOOKUP($C972,[29]PSP!$C:$C,[29]PSP!$G:$G)</f>
        <v>M3</v>
      </c>
      <c r="H972" s="53">
        <f>_xlfn.XLOOKUP($C972,[29]PSP!$C:$C,[29]PSP!$H:$H)</f>
        <v>4.5</v>
      </c>
      <c r="I972" s="28">
        <f>_xlfn.XLOOKUP($C972,[29]PSP!$C:$C,[29]PSP!$I:$I)</f>
        <v>1952.73</v>
      </c>
      <c r="J972" s="28">
        <f t="shared" si="3697"/>
        <v>2297.7773910000001</v>
      </c>
      <c r="K972" s="29"/>
      <c r="L972" s="54" t="str">
        <f>_xlfn.XLOOKUP($C972,[29]PSP!$C:$C,[29]PSP!$L:$L)</f>
        <v>0</v>
      </c>
      <c r="M972" s="27">
        <f>_xlfn.XLOOKUP($C972,[29]PSP!$C:$C,[29]PSP!$M:$M)</f>
        <v>433.94</v>
      </c>
      <c r="N972" s="28">
        <f t="shared" si="3698"/>
        <v>0</v>
      </c>
      <c r="O972" s="29"/>
      <c r="P972" s="54" t="str">
        <f>_xlfn.XLOOKUP($C972,[29]PSP!$C:$C,[29]PSP!$P:$P)</f>
        <v>0</v>
      </c>
      <c r="Q972" s="27">
        <f>_xlfn.XLOOKUP($C972,[29]PSP!$C:$C,[29]PSP!$Q:$Q)</f>
        <v>433.94</v>
      </c>
      <c r="R972" s="28">
        <f t="shared" si="3699"/>
        <v>0</v>
      </c>
      <c r="S972" s="29"/>
      <c r="T972" s="54">
        <f>_xlfn.XLOOKUP($C972,[29]PSP!$C:$C,[29]PSP!$T:$T)</f>
        <v>0.5</v>
      </c>
      <c r="U972" s="27">
        <f>_xlfn.XLOOKUP($C972,[29]PSP!$C:$C,[29]PSP!$U:$U)</f>
        <v>433.94</v>
      </c>
      <c r="V972" s="28">
        <f t="shared" si="3700"/>
        <v>216.97</v>
      </c>
      <c r="W972" s="29"/>
      <c r="X972" s="54" t="str">
        <f>_xlfn.XLOOKUP($C972,[29]PSP!$C:$C,[29]PSP!$X:$X)</f>
        <v>0</v>
      </c>
      <c r="Y972" s="27">
        <f>_xlfn.XLOOKUP($C972,[29]PSP!$C:$C,[29]PSP!$Y:$Y)</f>
        <v>433.94</v>
      </c>
      <c r="Z972" s="28">
        <f t="shared" si="3701"/>
        <v>0</v>
      </c>
      <c r="AA972" s="29"/>
      <c r="AB972" s="54">
        <f>_xlfn.XLOOKUP($C972,[29]PSP!$C:$C,[29]PSP!$AB:$AB)</f>
        <v>0.5</v>
      </c>
      <c r="AC972" s="27">
        <f>_xlfn.XLOOKUP($C972,[29]PSP!$C:$C,[29]PSP!$AC:$AC)</f>
        <v>433.94</v>
      </c>
      <c r="AD972" s="28">
        <f t="shared" si="3702"/>
        <v>216.97</v>
      </c>
      <c r="AE972" s="29"/>
      <c r="AF972" s="54" t="str">
        <f>_xlfn.XLOOKUP($C972,[29]PSP!$C:$C,[29]PSP!$AF:$AF)</f>
        <v>0</v>
      </c>
      <c r="AG972" s="27">
        <f>_xlfn.XLOOKUP($C972,[29]PSP!$C:$C,[29]PSP!$AG:$AG)</f>
        <v>433.94</v>
      </c>
      <c r="AH972" s="28">
        <f t="shared" si="3703"/>
        <v>0</v>
      </c>
      <c r="AI972" s="29"/>
      <c r="AJ972" s="54" t="str">
        <f>_xlfn.XLOOKUP($C972,[29]PSP!$C:$C,[29]PSP!$AJ:$AJ)</f>
        <v>0</v>
      </c>
      <c r="AK972" s="27">
        <f>_xlfn.XLOOKUP($C972,[29]PSP!$C:$C,[29]PSP!$AK:$AK)</f>
        <v>433.94</v>
      </c>
      <c r="AL972" s="28">
        <f t="shared" si="3704"/>
        <v>0</v>
      </c>
      <c r="AM972" s="29"/>
      <c r="AN972" s="54">
        <f>_xlfn.XLOOKUP($C972,[29]PSP!$C:$C,[29]PSP!$AN:$AN)</f>
        <v>0.5</v>
      </c>
      <c r="AO972" s="27">
        <f>_xlfn.XLOOKUP($C972,[29]PSP!$C:$C,[29]PSP!$AO:$AO)</f>
        <v>433.94</v>
      </c>
      <c r="AP972" s="28">
        <f t="shared" si="3705"/>
        <v>216.97</v>
      </c>
      <c r="AQ972" s="29"/>
      <c r="AR972" s="54" t="str">
        <f>_xlfn.XLOOKUP($C972,[29]PSP!$C:$C,[29]PSP!$AR:$AR)</f>
        <v>0</v>
      </c>
      <c r="AS972" s="27">
        <f>_xlfn.XLOOKUP($C972,[29]PSP!$C:$C,[29]PSP!$AS:$AS)</f>
        <v>433.94</v>
      </c>
      <c r="AT972" s="28">
        <f t="shared" si="3706"/>
        <v>0</v>
      </c>
      <c r="AU972" s="29"/>
      <c r="AV972" s="54" t="str">
        <f>_xlfn.XLOOKUP($C972,[29]PSP!$C:$C,[29]PSP!$AV:$AV)</f>
        <v>0</v>
      </c>
      <c r="AW972" s="27">
        <f>_xlfn.XLOOKUP($C972,[29]PSP!$C:$C,[29]PSP!$AW:$AW)</f>
        <v>433.94</v>
      </c>
      <c r="AX972" s="28">
        <f t="shared" si="3707"/>
        <v>0</v>
      </c>
      <c r="AY972" s="29"/>
      <c r="AZ972" s="54">
        <f>_xlfn.XLOOKUP($C972,[29]PSP!$C:$C,[29]PSP!$AZ:$AZ)</f>
        <v>0.5</v>
      </c>
      <c r="BA972" s="27">
        <f>_xlfn.XLOOKUP($C972,[29]PSP!$C:$C,[29]PSP!$BA:$BA)</f>
        <v>433.94</v>
      </c>
      <c r="BB972" s="28">
        <f t="shared" si="3708"/>
        <v>216.97</v>
      </c>
      <c r="BC972" s="29"/>
      <c r="BD972" s="54">
        <f>_xlfn.XLOOKUP($C972,[29]PSP!$C:$C,[29]PSP!$BD:$BD)</f>
        <v>0.5</v>
      </c>
      <c r="BE972" s="27">
        <f>_xlfn.XLOOKUP($C972,[29]PSP!$C:$C,[29]PSP!$BE:$BE)</f>
        <v>433.94</v>
      </c>
      <c r="BF972" s="28">
        <f t="shared" si="3709"/>
        <v>216.97</v>
      </c>
      <c r="BG972" s="29"/>
      <c r="BH972" s="54" t="str">
        <f>_xlfn.XLOOKUP($C972,[29]PSP!$C:$C,[29]PSP!$BH:$BH)</f>
        <v>0</v>
      </c>
      <c r="BI972" s="27">
        <f>_xlfn.XLOOKUP($C972,[29]PSP!$C:$C,[29]PSP!$BI:$BI)</f>
        <v>433.94</v>
      </c>
      <c r="BJ972" s="28">
        <f t="shared" si="3710"/>
        <v>0</v>
      </c>
      <c r="BK972" s="29"/>
      <c r="BL972" s="54" t="str">
        <f>_xlfn.XLOOKUP($C972,[29]PSP!$C:$C,[29]PSP!$BL:$BL)</f>
        <v>0</v>
      </c>
      <c r="BM972" s="27">
        <f>_xlfn.XLOOKUP($C972,[29]PSP!$C:$C,[29]PSP!$BM:$BM)</f>
        <v>433.94</v>
      </c>
      <c r="BN972" s="28">
        <f t="shared" si="3711"/>
        <v>0</v>
      </c>
      <c r="BO972" s="29"/>
      <c r="BP972" s="54">
        <f>_xlfn.XLOOKUP($C972,[29]PSP!$C:$C,[29]PSP!$BP:$BP)</f>
        <v>0.5</v>
      </c>
      <c r="BQ972" s="27">
        <f>_xlfn.XLOOKUP($C972,[29]PSP!$C:$C,[29]PSP!$BQ:$BQ)</f>
        <v>433.94</v>
      </c>
      <c r="BR972" s="28">
        <f t="shared" si="3712"/>
        <v>216.97</v>
      </c>
      <c r="BS972" s="29"/>
      <c r="BT972" s="54" t="str">
        <f>_xlfn.XLOOKUP($C972,[29]PSP!$C:$C,[29]PSP!$BT:$BT)</f>
        <v>0</v>
      </c>
      <c r="BU972" s="27">
        <f>_xlfn.XLOOKUP($C972,[29]PSP!$C:$C,[29]PSP!$BU:$BU)</f>
        <v>433.94</v>
      </c>
      <c r="BV972" s="28">
        <f t="shared" si="3713"/>
        <v>0</v>
      </c>
      <c r="BW972" s="29"/>
      <c r="BX972" s="54" t="str">
        <f>_xlfn.XLOOKUP($C972,[29]PSP!$C:$C,[29]PSP!$BX:$BX)</f>
        <v>0</v>
      </c>
      <c r="BY972" s="27">
        <f>_xlfn.XLOOKUP($C972,[29]PSP!$C:$C,[29]PSP!$BY:$BY)</f>
        <v>433.94</v>
      </c>
      <c r="BZ972" s="28">
        <f t="shared" si="3714"/>
        <v>0</v>
      </c>
      <c r="CA972" s="29"/>
      <c r="CB972" s="54">
        <f>_xlfn.XLOOKUP($C972,[29]PSP!$C:$C,[29]PSP!$CB:$CB)</f>
        <v>0.5</v>
      </c>
      <c r="CC972" s="27">
        <f>_xlfn.XLOOKUP($C972,[29]PSP!$C:$C,[29]PSP!$CC:$CC)</f>
        <v>433.94</v>
      </c>
      <c r="CD972" s="28">
        <f t="shared" si="3715"/>
        <v>216.97</v>
      </c>
      <c r="CE972" s="29"/>
      <c r="CF972" s="54">
        <f>_xlfn.XLOOKUP($C972,[29]PSP!$C:$C,[29]PSP!$CF:$CF)</f>
        <v>1</v>
      </c>
      <c r="CG972" s="27">
        <f>_xlfn.XLOOKUP($C972,[29]PSP!$C:$C,[29]PSP!$CG:$CG)</f>
        <v>433.94</v>
      </c>
      <c r="CH972" s="28">
        <f t="shared" si="3716"/>
        <v>433.94</v>
      </c>
      <c r="CI972" s="29"/>
      <c r="CJ972" s="54" t="str">
        <f>_xlfn.XLOOKUP($C972,[29]PSP!$C:$C,[29]PSP!$CJ:$CJ)</f>
        <v>0</v>
      </c>
      <c r="CK972" s="27">
        <f>_xlfn.XLOOKUP($C972,[29]PSP!$C:$C,[29]PSP!$CK:$CK)</f>
        <v>433.94</v>
      </c>
      <c r="CL972" s="28">
        <f t="shared" si="3717"/>
        <v>0</v>
      </c>
      <c r="CM972" s="29"/>
      <c r="CN972" s="54" t="str">
        <f>_xlfn.XLOOKUP($C972,[29]PSP!$C:$C,[29]PSP!$CN:$CN)</f>
        <v>0</v>
      </c>
      <c r="CO972" s="27">
        <f>_xlfn.XLOOKUP($C972,[29]PSP!$C:$C,[29]PSP!$CO:$CO)</f>
        <v>433.94</v>
      </c>
      <c r="CP972" s="28">
        <f t="shared" si="3718"/>
        <v>0</v>
      </c>
      <c r="CQ972" s="29"/>
      <c r="CR972" s="54" t="str">
        <f>_xlfn.XLOOKUP($C972,[29]PSP!$C:$C,[29]PSP!$CR:$CR)</f>
        <v>0</v>
      </c>
      <c r="CS972" s="27">
        <f>_xlfn.XLOOKUP($C972,[29]PSP!$C:$C,[29]PSP!$CS:$CS)</f>
        <v>433.94</v>
      </c>
      <c r="CT972" s="28">
        <f t="shared" si="3719"/>
        <v>0</v>
      </c>
      <c r="CU972" s="29"/>
      <c r="CV972" s="54" t="str">
        <f>_xlfn.XLOOKUP($C972,[29]PSP!$C:$C,[29]PSP!$CV:$CV)</f>
        <v>0</v>
      </c>
      <c r="CW972" s="27">
        <f>_xlfn.XLOOKUP($C972,[29]PSP!$C:$C,[29]PSP!$CW:$CW)</f>
        <v>433.94</v>
      </c>
      <c r="CX972" s="28">
        <f t="shared" si="3720"/>
        <v>0</v>
      </c>
      <c r="CY972" s="29"/>
      <c r="CZ972" s="54" t="str">
        <f>_xlfn.XLOOKUP($C972,[29]PSP!$C:$C,[29]PSP!$CZ:$CZ)</f>
        <v>0</v>
      </c>
      <c r="DA972" s="27">
        <f>_xlfn.XLOOKUP($C972,[29]PSP!$C:$C,[29]PSP!$DA:$DA)</f>
        <v>433.94</v>
      </c>
      <c r="DB972" s="28">
        <f t="shared" si="3721"/>
        <v>0</v>
      </c>
      <c r="DC972" s="29"/>
      <c r="DD972" s="54" t="str">
        <f>_xlfn.XLOOKUP($C972,[29]PSP!$C:$C,[29]PSP!$DD:$DD)</f>
        <v>0</v>
      </c>
      <c r="DE972" s="27">
        <f>_xlfn.XLOOKUP($C972,[29]PSP!$C:$C,[29]PSP!$DE:$DE)</f>
        <v>433.94</v>
      </c>
      <c r="DF972" s="28">
        <f t="shared" si="3722"/>
        <v>0</v>
      </c>
      <c r="DG972" s="29"/>
      <c r="DH972" s="54" t="str">
        <f>_xlfn.XLOOKUP($C972,[29]PSP!$C:$C,[29]PSP!$DH:$DH)</f>
        <v>0</v>
      </c>
      <c r="DI972" s="27">
        <f>_xlfn.XLOOKUP($C972,[29]PSP!$C:$C,[29]PSP!$DI:$DI)</f>
        <v>433.94</v>
      </c>
      <c r="DJ972" s="28">
        <f t="shared" si="3723"/>
        <v>0</v>
      </c>
      <c r="DK972" s="29"/>
      <c r="DL972" s="54" t="str">
        <f>_xlfn.XLOOKUP($C972,[29]PSP!$C:$C,[29]PSP!$DL:$DL)</f>
        <v>0</v>
      </c>
      <c r="DM972" s="27">
        <f>_xlfn.XLOOKUP($C972,[29]PSP!$C:$C,[29]PSP!$DM:$DM)</f>
        <v>433.94</v>
      </c>
      <c r="DN972" s="28">
        <f t="shared" si="3724"/>
        <v>0</v>
      </c>
      <c r="DO972" s="29"/>
      <c r="DP972" s="54" t="str">
        <f>_xlfn.XLOOKUP($C972,[29]PSP!$C:$C,[29]PSP!$DP:$DP)</f>
        <v>0</v>
      </c>
      <c r="DQ972" s="27">
        <f>_xlfn.XLOOKUP($C972,[29]PSP!$C:$C,[29]PSP!$DQ:$DQ)</f>
        <v>433.94</v>
      </c>
      <c r="DR972" s="28">
        <f t="shared" si="3725"/>
        <v>0</v>
      </c>
      <c r="DS972" s="29"/>
      <c r="DT972" s="54" t="str">
        <f>_xlfn.XLOOKUP($C972,[29]PSP!$C:$C,[29]PSP!$DT:$DT)</f>
        <v>0</v>
      </c>
      <c r="DU972" s="27">
        <f>_xlfn.XLOOKUP($C972,[29]PSP!$C:$C,[29]PSP!$DU:$DU)</f>
        <v>433.94</v>
      </c>
      <c r="DV972" s="28">
        <f t="shared" si="3726"/>
        <v>0</v>
      </c>
      <c r="DW972" s="29"/>
      <c r="DX972" s="54" t="str">
        <f>_xlfn.XLOOKUP($C972,[29]PSP!$C:$C,[29]PSP!$DX:$DX)</f>
        <v>0</v>
      </c>
      <c r="DY972" s="27">
        <f>_xlfn.XLOOKUP($C972,[29]PSP!$C:$C,[29]PSP!$DY:$DY)</f>
        <v>433.94</v>
      </c>
      <c r="DZ972" s="28">
        <f t="shared" si="3727"/>
        <v>0</v>
      </c>
      <c r="EA972" s="29"/>
      <c r="EB972" s="54" t="str">
        <f>_xlfn.XLOOKUP($C972,[29]PSP!$C:$C,[29]PSP!$EB:$EB)</f>
        <v>0</v>
      </c>
      <c r="EC972" s="27">
        <f>_xlfn.XLOOKUP($C972,[29]PSP!$C:$C,[29]PSP!$EC:$EC)</f>
        <v>433.94</v>
      </c>
      <c r="ED972" s="28">
        <f t="shared" si="3728"/>
        <v>0</v>
      </c>
      <c r="EE972" s="29"/>
      <c r="EF972" s="54" t="str">
        <f>_xlfn.XLOOKUP($C972,[29]PSP!$C:$C,[29]PSP!$EF:$EF)</f>
        <v>0</v>
      </c>
      <c r="EG972" s="27">
        <f>_xlfn.XLOOKUP($C972,[29]PSP!$C:$C,[29]PSP!$EG:$EG)</f>
        <v>433.94</v>
      </c>
      <c r="EH972" s="28">
        <f t="shared" si="3729"/>
        <v>0</v>
      </c>
      <c r="EI972" s="29"/>
      <c r="EJ972" s="54" t="str">
        <f>_xlfn.XLOOKUP($C972,[29]PSP!$C:$C,[29]PSP!$EJ:$EJ)</f>
        <v>0</v>
      </c>
      <c r="EK972" s="27">
        <f>_xlfn.XLOOKUP($C972,[29]PSP!$C:$C,[29]PSP!$EK:$EK)</f>
        <v>433.94</v>
      </c>
      <c r="EL972" s="28">
        <f t="shared" si="3730"/>
        <v>0</v>
      </c>
      <c r="EM972" s="29"/>
      <c r="EN972" s="108"/>
      <c r="EO972" s="29">
        <f t="shared" si="3459"/>
        <v>1952.73</v>
      </c>
      <c r="EP972" s="29">
        <f t="shared" si="3731"/>
        <v>1952.73</v>
      </c>
      <c r="EQ972" s="4" t="b">
        <f t="shared" si="3732"/>
        <v>1</v>
      </c>
      <c r="ES972" s="118">
        <f t="shared" si="3594"/>
        <v>1.1767000000000001</v>
      </c>
    </row>
    <row r="973" spans="3:149" ht="14.25" x14ac:dyDescent="0.25">
      <c r="C973" s="24" t="s">
        <v>1050</v>
      </c>
      <c r="D973" s="43" t="str">
        <f>_xlfn.XLOOKUP($C973,[29]PSP!$C:$C,[29]PSP!$D:$D)</f>
        <v>ED-49133</v>
      </c>
      <c r="E973" s="24" t="str">
        <f>_xlfn.XLOOKUP($C973,[29]PSP!$C:$C,[29]PSP!$E:$E)</f>
        <v>DER/MG</v>
      </c>
      <c r="F973" s="25" t="str">
        <f>_xlfn.XLOOKUP($C973,[29]PSP!$C:$C,[29]PSP!$F:$F)</f>
        <v>CABO  DE  COBRE  NÚ # 16 MM2, ENTERRADO, EXCLUSIVE  ESCAVAÇÃO E REATERRO</v>
      </c>
      <c r="G973" s="26" t="str">
        <f>_xlfn.XLOOKUP($C973,[29]PSP!$C:$C,[29]PSP!$G:$G)</f>
        <v>M</v>
      </c>
      <c r="H973" s="53">
        <f>_xlfn.XLOOKUP($C973,[29]PSP!$C:$C,[29]PSP!$H:$H)</f>
        <v>1080</v>
      </c>
      <c r="I973" s="28">
        <f>_xlfn.XLOOKUP($C973,[29]PSP!$C:$C,[29]PSP!$I:$I)</f>
        <v>15951.599999999999</v>
      </c>
      <c r="J973" s="28">
        <f t="shared" si="3697"/>
        <v>18770.247719999999</v>
      </c>
      <c r="K973" s="29"/>
      <c r="L973" s="54" t="str">
        <f>_xlfn.XLOOKUP($C973,[29]PSP!$C:$C,[29]PSP!$L:$L)</f>
        <v>0</v>
      </c>
      <c r="M973" s="27">
        <f>_xlfn.XLOOKUP($C973,[29]PSP!$C:$C,[29]PSP!$M:$M)</f>
        <v>14.77</v>
      </c>
      <c r="N973" s="28">
        <f t="shared" si="3698"/>
        <v>0</v>
      </c>
      <c r="O973" s="29"/>
      <c r="P973" s="54" t="str">
        <f>_xlfn.XLOOKUP($C973,[29]PSP!$C:$C,[29]PSP!$P:$P)</f>
        <v>0</v>
      </c>
      <c r="Q973" s="27">
        <f>_xlfn.XLOOKUP($C973,[29]PSP!$C:$C,[29]PSP!$Q:$Q)</f>
        <v>14.77</v>
      </c>
      <c r="R973" s="28">
        <f t="shared" si="3699"/>
        <v>0</v>
      </c>
      <c r="S973" s="29"/>
      <c r="T973" s="54">
        <f>_xlfn.XLOOKUP($C973,[29]PSP!$C:$C,[29]PSP!$T:$T)</f>
        <v>120</v>
      </c>
      <c r="U973" s="27">
        <f>_xlfn.XLOOKUP($C973,[29]PSP!$C:$C,[29]PSP!$U:$U)</f>
        <v>14.77</v>
      </c>
      <c r="V973" s="28">
        <f t="shared" si="3700"/>
        <v>1772.4</v>
      </c>
      <c r="W973" s="29"/>
      <c r="X973" s="54" t="str">
        <f>_xlfn.XLOOKUP($C973,[29]PSP!$C:$C,[29]PSP!$X:$X)</f>
        <v>0</v>
      </c>
      <c r="Y973" s="27">
        <f>_xlfn.XLOOKUP($C973,[29]PSP!$C:$C,[29]PSP!$Y:$Y)</f>
        <v>14.77</v>
      </c>
      <c r="Z973" s="28">
        <f t="shared" si="3701"/>
        <v>0</v>
      </c>
      <c r="AA973" s="29"/>
      <c r="AB973" s="54">
        <f>_xlfn.XLOOKUP($C973,[29]PSP!$C:$C,[29]PSP!$AB:$AB)</f>
        <v>120</v>
      </c>
      <c r="AC973" s="27">
        <f>_xlfn.XLOOKUP($C973,[29]PSP!$C:$C,[29]PSP!$AC:$AC)</f>
        <v>14.77</v>
      </c>
      <c r="AD973" s="28">
        <f t="shared" si="3702"/>
        <v>1772.4</v>
      </c>
      <c r="AE973" s="29"/>
      <c r="AF973" s="54" t="str">
        <f>_xlfn.XLOOKUP($C973,[29]PSP!$C:$C,[29]PSP!$AF:$AF)</f>
        <v>0</v>
      </c>
      <c r="AG973" s="27">
        <f>_xlfn.XLOOKUP($C973,[29]PSP!$C:$C,[29]PSP!$AG:$AG)</f>
        <v>14.77</v>
      </c>
      <c r="AH973" s="28">
        <f t="shared" si="3703"/>
        <v>0</v>
      </c>
      <c r="AI973" s="29"/>
      <c r="AJ973" s="54" t="str">
        <f>_xlfn.XLOOKUP($C973,[29]PSP!$C:$C,[29]PSP!$AJ:$AJ)</f>
        <v>0</v>
      </c>
      <c r="AK973" s="27">
        <f>_xlfn.XLOOKUP($C973,[29]PSP!$C:$C,[29]PSP!$AK:$AK)</f>
        <v>14.77</v>
      </c>
      <c r="AL973" s="28">
        <f t="shared" si="3704"/>
        <v>0</v>
      </c>
      <c r="AM973" s="29"/>
      <c r="AN973" s="54">
        <f>_xlfn.XLOOKUP($C973,[29]PSP!$C:$C,[29]PSP!$AN:$AN)</f>
        <v>120</v>
      </c>
      <c r="AO973" s="27">
        <f>_xlfn.XLOOKUP($C973,[29]PSP!$C:$C,[29]PSP!$AO:$AO)</f>
        <v>14.77</v>
      </c>
      <c r="AP973" s="28">
        <f t="shared" si="3705"/>
        <v>1772.4</v>
      </c>
      <c r="AQ973" s="29"/>
      <c r="AR973" s="54" t="str">
        <f>_xlfn.XLOOKUP($C973,[29]PSP!$C:$C,[29]PSP!$AR:$AR)</f>
        <v>0</v>
      </c>
      <c r="AS973" s="27">
        <f>_xlfn.XLOOKUP($C973,[29]PSP!$C:$C,[29]PSP!$AS:$AS)</f>
        <v>14.77</v>
      </c>
      <c r="AT973" s="28">
        <f t="shared" si="3706"/>
        <v>0</v>
      </c>
      <c r="AU973" s="29"/>
      <c r="AV973" s="54" t="str">
        <f>_xlfn.XLOOKUP($C973,[29]PSP!$C:$C,[29]PSP!$AV:$AV)</f>
        <v>0</v>
      </c>
      <c r="AW973" s="27">
        <f>_xlfn.XLOOKUP($C973,[29]PSP!$C:$C,[29]PSP!$AW:$AW)</f>
        <v>14.77</v>
      </c>
      <c r="AX973" s="28">
        <f t="shared" si="3707"/>
        <v>0</v>
      </c>
      <c r="AY973" s="29"/>
      <c r="AZ973" s="54">
        <f>_xlfn.XLOOKUP($C973,[29]PSP!$C:$C,[29]PSP!$AZ:$AZ)</f>
        <v>120</v>
      </c>
      <c r="BA973" s="27">
        <f>_xlfn.XLOOKUP($C973,[29]PSP!$C:$C,[29]PSP!$BA:$BA)</f>
        <v>14.77</v>
      </c>
      <c r="BB973" s="28">
        <f t="shared" si="3708"/>
        <v>1772.4</v>
      </c>
      <c r="BC973" s="29"/>
      <c r="BD973" s="54">
        <f>_xlfn.XLOOKUP($C973,[29]PSP!$C:$C,[29]PSP!$BD:$BD)</f>
        <v>120</v>
      </c>
      <c r="BE973" s="27">
        <f>_xlfn.XLOOKUP($C973,[29]PSP!$C:$C,[29]PSP!$BE:$BE)</f>
        <v>14.77</v>
      </c>
      <c r="BF973" s="28">
        <f t="shared" si="3709"/>
        <v>1772.4</v>
      </c>
      <c r="BG973" s="29"/>
      <c r="BH973" s="54" t="str">
        <f>_xlfn.XLOOKUP($C973,[29]PSP!$C:$C,[29]PSP!$BH:$BH)</f>
        <v>0</v>
      </c>
      <c r="BI973" s="27">
        <f>_xlfn.XLOOKUP($C973,[29]PSP!$C:$C,[29]PSP!$BI:$BI)</f>
        <v>14.77</v>
      </c>
      <c r="BJ973" s="28">
        <f t="shared" si="3710"/>
        <v>0</v>
      </c>
      <c r="BK973" s="29"/>
      <c r="BL973" s="54" t="str">
        <f>_xlfn.XLOOKUP($C973,[29]PSP!$C:$C,[29]PSP!$BL:$BL)</f>
        <v>0</v>
      </c>
      <c r="BM973" s="27">
        <f>_xlfn.XLOOKUP($C973,[29]PSP!$C:$C,[29]PSP!$BM:$BM)</f>
        <v>14.77</v>
      </c>
      <c r="BN973" s="28">
        <f t="shared" si="3711"/>
        <v>0</v>
      </c>
      <c r="BO973" s="29"/>
      <c r="BP973" s="54">
        <f>_xlfn.XLOOKUP($C973,[29]PSP!$C:$C,[29]PSP!$BP:$BP)</f>
        <v>120</v>
      </c>
      <c r="BQ973" s="27">
        <f>_xlfn.XLOOKUP($C973,[29]PSP!$C:$C,[29]PSP!$BQ:$BQ)</f>
        <v>14.77</v>
      </c>
      <c r="BR973" s="28">
        <f t="shared" si="3712"/>
        <v>1772.4</v>
      </c>
      <c r="BS973" s="29"/>
      <c r="BT973" s="54" t="str">
        <f>_xlfn.XLOOKUP($C973,[29]PSP!$C:$C,[29]PSP!$BT:$BT)</f>
        <v>0</v>
      </c>
      <c r="BU973" s="27">
        <f>_xlfn.XLOOKUP($C973,[29]PSP!$C:$C,[29]PSP!$BU:$BU)</f>
        <v>14.77</v>
      </c>
      <c r="BV973" s="28">
        <f t="shared" si="3713"/>
        <v>0</v>
      </c>
      <c r="BW973" s="29"/>
      <c r="BX973" s="54" t="str">
        <f>_xlfn.XLOOKUP($C973,[29]PSP!$C:$C,[29]PSP!$BX:$BX)</f>
        <v>0</v>
      </c>
      <c r="BY973" s="27">
        <f>_xlfn.XLOOKUP($C973,[29]PSP!$C:$C,[29]PSP!$BY:$BY)</f>
        <v>14.77</v>
      </c>
      <c r="BZ973" s="28">
        <f t="shared" si="3714"/>
        <v>0</v>
      </c>
      <c r="CA973" s="29"/>
      <c r="CB973" s="54">
        <f>_xlfn.XLOOKUP($C973,[29]PSP!$C:$C,[29]PSP!$CB:$CB)</f>
        <v>120</v>
      </c>
      <c r="CC973" s="27">
        <f>_xlfn.XLOOKUP($C973,[29]PSP!$C:$C,[29]PSP!$CC:$CC)</f>
        <v>14.77</v>
      </c>
      <c r="CD973" s="28">
        <f t="shared" si="3715"/>
        <v>1772.4</v>
      </c>
      <c r="CE973" s="29"/>
      <c r="CF973" s="54">
        <f>_xlfn.XLOOKUP($C973,[29]PSP!$C:$C,[29]PSP!$CF:$CF)</f>
        <v>240</v>
      </c>
      <c r="CG973" s="27">
        <f>_xlfn.XLOOKUP($C973,[29]PSP!$C:$C,[29]PSP!$CG:$CG)</f>
        <v>14.77</v>
      </c>
      <c r="CH973" s="28">
        <f t="shared" si="3716"/>
        <v>3544.8</v>
      </c>
      <c r="CI973" s="29"/>
      <c r="CJ973" s="54" t="str">
        <f>_xlfn.XLOOKUP($C973,[29]PSP!$C:$C,[29]PSP!$CJ:$CJ)</f>
        <v>0</v>
      </c>
      <c r="CK973" s="27">
        <f>_xlfn.XLOOKUP($C973,[29]PSP!$C:$C,[29]PSP!$CK:$CK)</f>
        <v>14.77</v>
      </c>
      <c r="CL973" s="28">
        <f t="shared" si="3717"/>
        <v>0</v>
      </c>
      <c r="CM973" s="29"/>
      <c r="CN973" s="54" t="str">
        <f>_xlfn.XLOOKUP($C973,[29]PSP!$C:$C,[29]PSP!$CN:$CN)</f>
        <v>0</v>
      </c>
      <c r="CO973" s="27">
        <f>_xlfn.XLOOKUP($C973,[29]PSP!$C:$C,[29]PSP!$CO:$CO)</f>
        <v>14.77</v>
      </c>
      <c r="CP973" s="28">
        <f t="shared" si="3718"/>
        <v>0</v>
      </c>
      <c r="CQ973" s="29"/>
      <c r="CR973" s="54" t="str">
        <f>_xlfn.XLOOKUP($C973,[29]PSP!$C:$C,[29]PSP!$CR:$CR)</f>
        <v>0</v>
      </c>
      <c r="CS973" s="27">
        <f>_xlfn.XLOOKUP($C973,[29]PSP!$C:$C,[29]PSP!$CS:$CS)</f>
        <v>14.77</v>
      </c>
      <c r="CT973" s="28">
        <f t="shared" si="3719"/>
        <v>0</v>
      </c>
      <c r="CU973" s="29"/>
      <c r="CV973" s="54" t="str">
        <f>_xlfn.XLOOKUP($C973,[29]PSP!$C:$C,[29]PSP!$CV:$CV)</f>
        <v>0</v>
      </c>
      <c r="CW973" s="27">
        <f>_xlfn.XLOOKUP($C973,[29]PSP!$C:$C,[29]PSP!$CW:$CW)</f>
        <v>14.77</v>
      </c>
      <c r="CX973" s="28">
        <f t="shared" si="3720"/>
        <v>0</v>
      </c>
      <c r="CY973" s="29"/>
      <c r="CZ973" s="54" t="str">
        <f>_xlfn.XLOOKUP($C973,[29]PSP!$C:$C,[29]PSP!$CZ:$CZ)</f>
        <v>0</v>
      </c>
      <c r="DA973" s="27">
        <f>_xlfn.XLOOKUP($C973,[29]PSP!$C:$C,[29]PSP!$DA:$DA)</f>
        <v>14.77</v>
      </c>
      <c r="DB973" s="28">
        <f t="shared" si="3721"/>
        <v>0</v>
      </c>
      <c r="DC973" s="29"/>
      <c r="DD973" s="54" t="str">
        <f>_xlfn.XLOOKUP($C973,[29]PSP!$C:$C,[29]PSP!$DD:$DD)</f>
        <v>0</v>
      </c>
      <c r="DE973" s="27">
        <f>_xlfn.XLOOKUP($C973,[29]PSP!$C:$C,[29]PSP!$DE:$DE)</f>
        <v>14.77</v>
      </c>
      <c r="DF973" s="28">
        <f t="shared" si="3722"/>
        <v>0</v>
      </c>
      <c r="DG973" s="29"/>
      <c r="DH973" s="54" t="str">
        <f>_xlfn.XLOOKUP($C973,[29]PSP!$C:$C,[29]PSP!$DH:$DH)</f>
        <v>0</v>
      </c>
      <c r="DI973" s="27">
        <f>_xlfn.XLOOKUP($C973,[29]PSP!$C:$C,[29]PSP!$DI:$DI)</f>
        <v>14.77</v>
      </c>
      <c r="DJ973" s="28">
        <f t="shared" si="3723"/>
        <v>0</v>
      </c>
      <c r="DK973" s="29"/>
      <c r="DL973" s="54" t="str">
        <f>_xlfn.XLOOKUP($C973,[29]PSP!$C:$C,[29]PSP!$DL:$DL)</f>
        <v>0</v>
      </c>
      <c r="DM973" s="27">
        <f>_xlfn.XLOOKUP($C973,[29]PSP!$C:$C,[29]PSP!$DM:$DM)</f>
        <v>14.77</v>
      </c>
      <c r="DN973" s="28">
        <f t="shared" si="3724"/>
        <v>0</v>
      </c>
      <c r="DO973" s="29"/>
      <c r="DP973" s="54" t="str">
        <f>_xlfn.XLOOKUP($C973,[29]PSP!$C:$C,[29]PSP!$DP:$DP)</f>
        <v>0</v>
      </c>
      <c r="DQ973" s="27">
        <f>_xlfn.XLOOKUP($C973,[29]PSP!$C:$C,[29]PSP!$DQ:$DQ)</f>
        <v>14.77</v>
      </c>
      <c r="DR973" s="28">
        <f t="shared" si="3725"/>
        <v>0</v>
      </c>
      <c r="DS973" s="29"/>
      <c r="DT973" s="54" t="str">
        <f>_xlfn.XLOOKUP($C973,[29]PSP!$C:$C,[29]PSP!$DT:$DT)</f>
        <v>0</v>
      </c>
      <c r="DU973" s="27">
        <f>_xlfn.XLOOKUP($C973,[29]PSP!$C:$C,[29]PSP!$DU:$DU)</f>
        <v>14.77</v>
      </c>
      <c r="DV973" s="28">
        <f t="shared" si="3726"/>
        <v>0</v>
      </c>
      <c r="DW973" s="29"/>
      <c r="DX973" s="54" t="str">
        <f>_xlfn.XLOOKUP($C973,[29]PSP!$C:$C,[29]PSP!$DX:$DX)</f>
        <v>0</v>
      </c>
      <c r="DY973" s="27">
        <f>_xlfn.XLOOKUP($C973,[29]PSP!$C:$C,[29]PSP!$DY:$DY)</f>
        <v>14.77</v>
      </c>
      <c r="DZ973" s="28">
        <f t="shared" si="3727"/>
        <v>0</v>
      </c>
      <c r="EA973" s="29"/>
      <c r="EB973" s="54" t="str">
        <f>_xlfn.XLOOKUP($C973,[29]PSP!$C:$C,[29]PSP!$EB:$EB)</f>
        <v>0</v>
      </c>
      <c r="EC973" s="27">
        <f>_xlfn.XLOOKUP($C973,[29]PSP!$C:$C,[29]PSP!$EC:$EC)</f>
        <v>14.77</v>
      </c>
      <c r="ED973" s="28">
        <f t="shared" si="3728"/>
        <v>0</v>
      </c>
      <c r="EE973" s="29"/>
      <c r="EF973" s="54" t="str">
        <f>_xlfn.XLOOKUP($C973,[29]PSP!$C:$C,[29]PSP!$EF:$EF)</f>
        <v>0</v>
      </c>
      <c r="EG973" s="27">
        <f>_xlfn.XLOOKUP($C973,[29]PSP!$C:$C,[29]PSP!$EG:$EG)</f>
        <v>14.77</v>
      </c>
      <c r="EH973" s="28">
        <f t="shared" si="3729"/>
        <v>0</v>
      </c>
      <c r="EI973" s="29"/>
      <c r="EJ973" s="54" t="str">
        <f>_xlfn.XLOOKUP($C973,[29]PSP!$C:$C,[29]PSP!$EJ:$EJ)</f>
        <v>0</v>
      </c>
      <c r="EK973" s="27">
        <f>_xlfn.XLOOKUP($C973,[29]PSP!$C:$C,[29]PSP!$EK:$EK)</f>
        <v>14.77</v>
      </c>
      <c r="EL973" s="28">
        <f t="shared" si="3730"/>
        <v>0</v>
      </c>
      <c r="EM973" s="29"/>
      <c r="EN973" s="108"/>
      <c r="EO973" s="29">
        <f t="shared" si="3459"/>
        <v>15951.599999999999</v>
      </c>
      <c r="EP973" s="29">
        <f t="shared" si="3731"/>
        <v>15951.599999999999</v>
      </c>
      <c r="EQ973" s="4" t="b">
        <f t="shared" si="3732"/>
        <v>1</v>
      </c>
      <c r="ES973" s="118">
        <f t="shared" si="3594"/>
        <v>1.1767000000000001</v>
      </c>
    </row>
    <row r="974" spans="3:149" ht="14.25" x14ac:dyDescent="0.25">
      <c r="C974" s="24" t="s">
        <v>1051</v>
      </c>
      <c r="D974" s="43" t="str">
        <f>_xlfn.XLOOKUP($C974,[29]PSP!$C:$C,[29]PSP!$D:$D)</f>
        <v>ED-49134</v>
      </c>
      <c r="E974" s="24" t="str">
        <f>_xlfn.XLOOKUP($C974,[29]PSP!$C:$C,[29]PSP!$E:$E)</f>
        <v>DER/MG</v>
      </c>
      <c r="F974" s="25" t="str">
        <f>_xlfn.XLOOKUP($C974,[29]PSP!$C:$C,[29]PSP!$F:$F)</f>
        <v>CABO  DE  COBRE  NÚ # 25 MM2, ENTERRADO, EXCLUSIVE  ESCAVAÇÃO E REATERRO</v>
      </c>
      <c r="G974" s="26" t="str">
        <f>_xlfn.XLOOKUP($C974,[29]PSP!$C:$C,[29]PSP!$G:$G)</f>
        <v>M</v>
      </c>
      <c r="H974" s="53">
        <f>_xlfn.XLOOKUP($C974,[29]PSP!$C:$C,[29]PSP!$H:$H)</f>
        <v>1080</v>
      </c>
      <c r="I974" s="28">
        <f>_xlfn.XLOOKUP($C974,[29]PSP!$C:$C,[29]PSP!$I:$I)</f>
        <v>22626</v>
      </c>
      <c r="J974" s="28">
        <f t="shared" si="3697"/>
        <v>26624.014200000001</v>
      </c>
      <c r="K974" s="29"/>
      <c r="L974" s="54" t="str">
        <f>_xlfn.XLOOKUP($C974,[29]PSP!$C:$C,[29]PSP!$L:$L)</f>
        <v>0</v>
      </c>
      <c r="M974" s="27">
        <f>_xlfn.XLOOKUP($C974,[29]PSP!$C:$C,[29]PSP!$M:$M)</f>
        <v>20.95</v>
      </c>
      <c r="N974" s="28">
        <f t="shared" si="3698"/>
        <v>0</v>
      </c>
      <c r="O974" s="29"/>
      <c r="P974" s="54" t="str">
        <f>_xlfn.XLOOKUP($C974,[29]PSP!$C:$C,[29]PSP!$P:$P)</f>
        <v>0</v>
      </c>
      <c r="Q974" s="27">
        <f>_xlfn.XLOOKUP($C974,[29]PSP!$C:$C,[29]PSP!$Q:$Q)</f>
        <v>20.95</v>
      </c>
      <c r="R974" s="28">
        <f t="shared" si="3699"/>
        <v>0</v>
      </c>
      <c r="S974" s="29"/>
      <c r="T974" s="54">
        <f>_xlfn.XLOOKUP($C974,[29]PSP!$C:$C,[29]PSP!$T:$T)</f>
        <v>120</v>
      </c>
      <c r="U974" s="27">
        <f>_xlfn.XLOOKUP($C974,[29]PSP!$C:$C,[29]PSP!$U:$U)</f>
        <v>20.95</v>
      </c>
      <c r="V974" s="28">
        <f t="shared" si="3700"/>
        <v>2514</v>
      </c>
      <c r="W974" s="29"/>
      <c r="X974" s="54" t="str">
        <f>_xlfn.XLOOKUP($C974,[29]PSP!$C:$C,[29]PSP!$X:$X)</f>
        <v>0</v>
      </c>
      <c r="Y974" s="27">
        <f>_xlfn.XLOOKUP($C974,[29]PSP!$C:$C,[29]PSP!$Y:$Y)</f>
        <v>20.95</v>
      </c>
      <c r="Z974" s="28">
        <f t="shared" si="3701"/>
        <v>0</v>
      </c>
      <c r="AA974" s="29"/>
      <c r="AB974" s="54">
        <f>_xlfn.XLOOKUP($C974,[29]PSP!$C:$C,[29]PSP!$AB:$AB)</f>
        <v>120</v>
      </c>
      <c r="AC974" s="27">
        <f>_xlfn.XLOOKUP($C974,[29]PSP!$C:$C,[29]PSP!$AC:$AC)</f>
        <v>20.95</v>
      </c>
      <c r="AD974" s="28">
        <f t="shared" si="3702"/>
        <v>2514</v>
      </c>
      <c r="AE974" s="29"/>
      <c r="AF974" s="54" t="str">
        <f>_xlfn.XLOOKUP($C974,[29]PSP!$C:$C,[29]PSP!$AF:$AF)</f>
        <v>0</v>
      </c>
      <c r="AG974" s="27">
        <f>_xlfn.XLOOKUP($C974,[29]PSP!$C:$C,[29]PSP!$AG:$AG)</f>
        <v>20.95</v>
      </c>
      <c r="AH974" s="28">
        <f t="shared" si="3703"/>
        <v>0</v>
      </c>
      <c r="AI974" s="29"/>
      <c r="AJ974" s="54" t="str">
        <f>_xlfn.XLOOKUP($C974,[29]PSP!$C:$C,[29]PSP!$AJ:$AJ)</f>
        <v>0</v>
      </c>
      <c r="AK974" s="27">
        <f>_xlfn.XLOOKUP($C974,[29]PSP!$C:$C,[29]PSP!$AK:$AK)</f>
        <v>20.95</v>
      </c>
      <c r="AL974" s="28">
        <f t="shared" si="3704"/>
        <v>0</v>
      </c>
      <c r="AM974" s="29"/>
      <c r="AN974" s="54">
        <f>_xlfn.XLOOKUP($C974,[29]PSP!$C:$C,[29]PSP!$AN:$AN)</f>
        <v>120</v>
      </c>
      <c r="AO974" s="27">
        <f>_xlfn.XLOOKUP($C974,[29]PSP!$C:$C,[29]PSP!$AO:$AO)</f>
        <v>20.95</v>
      </c>
      <c r="AP974" s="28">
        <f t="shared" si="3705"/>
        <v>2514</v>
      </c>
      <c r="AQ974" s="29"/>
      <c r="AR974" s="54" t="str">
        <f>_xlfn.XLOOKUP($C974,[29]PSP!$C:$C,[29]PSP!$AR:$AR)</f>
        <v>0</v>
      </c>
      <c r="AS974" s="27">
        <f>_xlfn.XLOOKUP($C974,[29]PSP!$C:$C,[29]PSP!$AS:$AS)</f>
        <v>20.95</v>
      </c>
      <c r="AT974" s="28">
        <f t="shared" si="3706"/>
        <v>0</v>
      </c>
      <c r="AU974" s="29"/>
      <c r="AV974" s="54" t="str">
        <f>_xlfn.XLOOKUP($C974,[29]PSP!$C:$C,[29]PSP!$AV:$AV)</f>
        <v>0</v>
      </c>
      <c r="AW974" s="27">
        <f>_xlfn.XLOOKUP($C974,[29]PSP!$C:$C,[29]PSP!$AW:$AW)</f>
        <v>20.95</v>
      </c>
      <c r="AX974" s="28">
        <f t="shared" si="3707"/>
        <v>0</v>
      </c>
      <c r="AY974" s="29"/>
      <c r="AZ974" s="54">
        <f>_xlfn.XLOOKUP($C974,[29]PSP!$C:$C,[29]PSP!$AZ:$AZ)</f>
        <v>120</v>
      </c>
      <c r="BA974" s="27">
        <f>_xlfn.XLOOKUP($C974,[29]PSP!$C:$C,[29]PSP!$BA:$BA)</f>
        <v>20.95</v>
      </c>
      <c r="BB974" s="28">
        <f t="shared" si="3708"/>
        <v>2514</v>
      </c>
      <c r="BC974" s="29"/>
      <c r="BD974" s="54">
        <f>_xlfn.XLOOKUP($C974,[29]PSP!$C:$C,[29]PSP!$BD:$BD)</f>
        <v>120</v>
      </c>
      <c r="BE974" s="27">
        <f>_xlfn.XLOOKUP($C974,[29]PSP!$C:$C,[29]PSP!$BE:$BE)</f>
        <v>20.95</v>
      </c>
      <c r="BF974" s="28">
        <f t="shared" si="3709"/>
        <v>2514</v>
      </c>
      <c r="BG974" s="29"/>
      <c r="BH974" s="54" t="str">
        <f>_xlfn.XLOOKUP($C974,[29]PSP!$C:$C,[29]PSP!$BH:$BH)</f>
        <v>0</v>
      </c>
      <c r="BI974" s="27">
        <f>_xlfn.XLOOKUP($C974,[29]PSP!$C:$C,[29]PSP!$BI:$BI)</f>
        <v>20.95</v>
      </c>
      <c r="BJ974" s="28">
        <f t="shared" si="3710"/>
        <v>0</v>
      </c>
      <c r="BK974" s="29"/>
      <c r="BL974" s="54" t="str">
        <f>_xlfn.XLOOKUP($C974,[29]PSP!$C:$C,[29]PSP!$BL:$BL)</f>
        <v>0</v>
      </c>
      <c r="BM974" s="27">
        <f>_xlfn.XLOOKUP($C974,[29]PSP!$C:$C,[29]PSP!$BM:$BM)</f>
        <v>20.95</v>
      </c>
      <c r="BN974" s="28">
        <f t="shared" si="3711"/>
        <v>0</v>
      </c>
      <c r="BO974" s="29"/>
      <c r="BP974" s="54">
        <f>_xlfn.XLOOKUP($C974,[29]PSP!$C:$C,[29]PSP!$BP:$BP)</f>
        <v>120</v>
      </c>
      <c r="BQ974" s="27">
        <f>_xlfn.XLOOKUP($C974,[29]PSP!$C:$C,[29]PSP!$BQ:$BQ)</f>
        <v>20.95</v>
      </c>
      <c r="BR974" s="28">
        <f t="shared" si="3712"/>
        <v>2514</v>
      </c>
      <c r="BS974" s="29"/>
      <c r="BT974" s="54" t="str">
        <f>_xlfn.XLOOKUP($C974,[29]PSP!$C:$C,[29]PSP!$BT:$BT)</f>
        <v>0</v>
      </c>
      <c r="BU974" s="27">
        <f>_xlfn.XLOOKUP($C974,[29]PSP!$C:$C,[29]PSP!$BU:$BU)</f>
        <v>20.95</v>
      </c>
      <c r="BV974" s="28">
        <f t="shared" si="3713"/>
        <v>0</v>
      </c>
      <c r="BW974" s="29"/>
      <c r="BX974" s="54" t="str">
        <f>_xlfn.XLOOKUP($C974,[29]PSP!$C:$C,[29]PSP!$BX:$BX)</f>
        <v>0</v>
      </c>
      <c r="BY974" s="27">
        <f>_xlfn.XLOOKUP($C974,[29]PSP!$C:$C,[29]PSP!$BY:$BY)</f>
        <v>20.95</v>
      </c>
      <c r="BZ974" s="28">
        <f t="shared" si="3714"/>
        <v>0</v>
      </c>
      <c r="CA974" s="29"/>
      <c r="CB974" s="54">
        <f>_xlfn.XLOOKUP($C974,[29]PSP!$C:$C,[29]PSP!$CB:$CB)</f>
        <v>120</v>
      </c>
      <c r="CC974" s="27">
        <f>_xlfn.XLOOKUP($C974,[29]PSP!$C:$C,[29]PSP!$CC:$CC)</f>
        <v>20.95</v>
      </c>
      <c r="CD974" s="28">
        <f t="shared" si="3715"/>
        <v>2514</v>
      </c>
      <c r="CE974" s="29"/>
      <c r="CF974" s="54">
        <f>_xlfn.XLOOKUP($C974,[29]PSP!$C:$C,[29]PSP!$CF:$CF)</f>
        <v>240</v>
      </c>
      <c r="CG974" s="27">
        <f>_xlfn.XLOOKUP($C974,[29]PSP!$C:$C,[29]PSP!$CG:$CG)</f>
        <v>20.95</v>
      </c>
      <c r="CH974" s="28">
        <f t="shared" si="3716"/>
        <v>5028</v>
      </c>
      <c r="CI974" s="29"/>
      <c r="CJ974" s="54" t="str">
        <f>_xlfn.XLOOKUP($C974,[29]PSP!$C:$C,[29]PSP!$CJ:$CJ)</f>
        <v>0</v>
      </c>
      <c r="CK974" s="27">
        <f>_xlfn.XLOOKUP($C974,[29]PSP!$C:$C,[29]PSP!$CK:$CK)</f>
        <v>20.95</v>
      </c>
      <c r="CL974" s="28">
        <f t="shared" si="3717"/>
        <v>0</v>
      </c>
      <c r="CM974" s="29"/>
      <c r="CN974" s="54" t="str">
        <f>_xlfn.XLOOKUP($C974,[29]PSP!$C:$C,[29]PSP!$CN:$CN)</f>
        <v>0</v>
      </c>
      <c r="CO974" s="27">
        <f>_xlfn.XLOOKUP($C974,[29]PSP!$C:$C,[29]PSP!$CO:$CO)</f>
        <v>20.95</v>
      </c>
      <c r="CP974" s="28">
        <f t="shared" si="3718"/>
        <v>0</v>
      </c>
      <c r="CQ974" s="29"/>
      <c r="CR974" s="54" t="str">
        <f>_xlfn.XLOOKUP($C974,[29]PSP!$C:$C,[29]PSP!$CR:$CR)</f>
        <v>0</v>
      </c>
      <c r="CS974" s="27">
        <f>_xlfn.XLOOKUP($C974,[29]PSP!$C:$C,[29]PSP!$CS:$CS)</f>
        <v>20.95</v>
      </c>
      <c r="CT974" s="28">
        <f t="shared" si="3719"/>
        <v>0</v>
      </c>
      <c r="CU974" s="29"/>
      <c r="CV974" s="54" t="str">
        <f>_xlfn.XLOOKUP($C974,[29]PSP!$C:$C,[29]PSP!$CV:$CV)</f>
        <v>0</v>
      </c>
      <c r="CW974" s="27">
        <f>_xlfn.XLOOKUP($C974,[29]PSP!$C:$C,[29]PSP!$CW:$CW)</f>
        <v>20.95</v>
      </c>
      <c r="CX974" s="28">
        <f t="shared" si="3720"/>
        <v>0</v>
      </c>
      <c r="CY974" s="29"/>
      <c r="CZ974" s="54" t="str">
        <f>_xlfn.XLOOKUP($C974,[29]PSP!$C:$C,[29]PSP!$CZ:$CZ)</f>
        <v>0</v>
      </c>
      <c r="DA974" s="27">
        <f>_xlfn.XLOOKUP($C974,[29]PSP!$C:$C,[29]PSP!$DA:$DA)</f>
        <v>20.95</v>
      </c>
      <c r="DB974" s="28">
        <f t="shared" si="3721"/>
        <v>0</v>
      </c>
      <c r="DC974" s="29"/>
      <c r="DD974" s="54" t="str">
        <f>_xlfn.XLOOKUP($C974,[29]PSP!$C:$C,[29]PSP!$DD:$DD)</f>
        <v>0</v>
      </c>
      <c r="DE974" s="27">
        <f>_xlfn.XLOOKUP($C974,[29]PSP!$C:$C,[29]PSP!$DE:$DE)</f>
        <v>20.95</v>
      </c>
      <c r="DF974" s="28">
        <f t="shared" si="3722"/>
        <v>0</v>
      </c>
      <c r="DG974" s="29"/>
      <c r="DH974" s="54" t="str">
        <f>_xlfn.XLOOKUP($C974,[29]PSP!$C:$C,[29]PSP!$DH:$DH)</f>
        <v>0</v>
      </c>
      <c r="DI974" s="27">
        <f>_xlfn.XLOOKUP($C974,[29]PSP!$C:$C,[29]PSP!$DI:$DI)</f>
        <v>20.95</v>
      </c>
      <c r="DJ974" s="28">
        <f t="shared" si="3723"/>
        <v>0</v>
      </c>
      <c r="DK974" s="29"/>
      <c r="DL974" s="54" t="str">
        <f>_xlfn.XLOOKUP($C974,[29]PSP!$C:$C,[29]PSP!$DL:$DL)</f>
        <v>0</v>
      </c>
      <c r="DM974" s="27">
        <f>_xlfn.XLOOKUP($C974,[29]PSP!$C:$C,[29]PSP!$DM:$DM)</f>
        <v>20.95</v>
      </c>
      <c r="DN974" s="28">
        <f t="shared" si="3724"/>
        <v>0</v>
      </c>
      <c r="DO974" s="29"/>
      <c r="DP974" s="54" t="str">
        <f>_xlfn.XLOOKUP($C974,[29]PSP!$C:$C,[29]PSP!$DP:$DP)</f>
        <v>0</v>
      </c>
      <c r="DQ974" s="27">
        <f>_xlfn.XLOOKUP($C974,[29]PSP!$C:$C,[29]PSP!$DQ:$DQ)</f>
        <v>20.95</v>
      </c>
      <c r="DR974" s="28">
        <f t="shared" si="3725"/>
        <v>0</v>
      </c>
      <c r="DS974" s="29"/>
      <c r="DT974" s="54" t="str">
        <f>_xlfn.XLOOKUP($C974,[29]PSP!$C:$C,[29]PSP!$DT:$DT)</f>
        <v>0</v>
      </c>
      <c r="DU974" s="27">
        <f>_xlfn.XLOOKUP($C974,[29]PSP!$C:$C,[29]PSP!$DU:$DU)</f>
        <v>20.95</v>
      </c>
      <c r="DV974" s="28">
        <f t="shared" si="3726"/>
        <v>0</v>
      </c>
      <c r="DW974" s="29"/>
      <c r="DX974" s="54" t="str">
        <f>_xlfn.XLOOKUP($C974,[29]PSP!$C:$C,[29]PSP!$DX:$DX)</f>
        <v>0</v>
      </c>
      <c r="DY974" s="27">
        <f>_xlfn.XLOOKUP($C974,[29]PSP!$C:$C,[29]PSP!$DY:$DY)</f>
        <v>20.95</v>
      </c>
      <c r="DZ974" s="28">
        <f t="shared" si="3727"/>
        <v>0</v>
      </c>
      <c r="EA974" s="29"/>
      <c r="EB974" s="54" t="str">
        <f>_xlfn.XLOOKUP($C974,[29]PSP!$C:$C,[29]PSP!$EB:$EB)</f>
        <v>0</v>
      </c>
      <c r="EC974" s="27">
        <f>_xlfn.XLOOKUP($C974,[29]PSP!$C:$C,[29]PSP!$EC:$EC)</f>
        <v>20.95</v>
      </c>
      <c r="ED974" s="28">
        <f t="shared" si="3728"/>
        <v>0</v>
      </c>
      <c r="EE974" s="29"/>
      <c r="EF974" s="54" t="str">
        <f>_xlfn.XLOOKUP($C974,[29]PSP!$C:$C,[29]PSP!$EF:$EF)</f>
        <v>0</v>
      </c>
      <c r="EG974" s="27">
        <f>_xlfn.XLOOKUP($C974,[29]PSP!$C:$C,[29]PSP!$EG:$EG)</f>
        <v>20.95</v>
      </c>
      <c r="EH974" s="28">
        <f t="shared" si="3729"/>
        <v>0</v>
      </c>
      <c r="EI974" s="29"/>
      <c r="EJ974" s="54" t="str">
        <f>_xlfn.XLOOKUP($C974,[29]PSP!$C:$C,[29]PSP!$EJ:$EJ)</f>
        <v>0</v>
      </c>
      <c r="EK974" s="27">
        <f>_xlfn.XLOOKUP($C974,[29]PSP!$C:$C,[29]PSP!$EK:$EK)</f>
        <v>20.95</v>
      </c>
      <c r="EL974" s="28">
        <f t="shared" si="3730"/>
        <v>0</v>
      </c>
      <c r="EM974" s="29"/>
      <c r="EN974" s="108"/>
      <c r="EO974" s="29">
        <f t="shared" si="3459"/>
        <v>22626</v>
      </c>
      <c r="EP974" s="29">
        <f t="shared" si="3731"/>
        <v>22626</v>
      </c>
      <c r="EQ974" s="4" t="b">
        <f t="shared" si="3732"/>
        <v>1</v>
      </c>
      <c r="ER974" s="1"/>
      <c r="ES974" s="118">
        <f t="shared" si="3594"/>
        <v>1.1767000000000001</v>
      </c>
    </row>
    <row r="975" spans="3:149" ht="14.25" x14ac:dyDescent="0.25">
      <c r="C975" s="24" t="s">
        <v>1052</v>
      </c>
      <c r="D975" s="43" t="str">
        <f>_xlfn.XLOOKUP($C975,[29]PSP!$C:$C,[29]PSP!$D:$D)</f>
        <v>ED-49523</v>
      </c>
      <c r="E975" s="24" t="str">
        <f>_xlfn.XLOOKUP($C975,[29]PSP!$C:$C,[29]PSP!$E:$E)</f>
        <v>DER/MG</v>
      </c>
      <c r="F975" s="25" t="str">
        <f>_xlfn.XLOOKUP($C975,[29]PSP!$C:$C,[29]PSP!$F:$F)</f>
        <v>RELÉ FOTOELÉTRICO RM 10 120 V, 1200 VA COM BASE</v>
      </c>
      <c r="G975" s="26" t="str">
        <f>_xlfn.XLOOKUP($C975,[29]PSP!$C:$C,[29]PSP!$G:$G)</f>
        <v>UN</v>
      </c>
      <c r="H975" s="53">
        <f>_xlfn.XLOOKUP($C975,[29]PSP!$C:$C,[29]PSP!$H:$H)</f>
        <v>45</v>
      </c>
      <c r="I975" s="28">
        <f>_xlfn.XLOOKUP($C975,[29]PSP!$C:$C,[29]PSP!$I:$I)</f>
        <v>2337.75</v>
      </c>
      <c r="J975" s="28">
        <f t="shared" si="3697"/>
        <v>2750.8304250000001</v>
      </c>
      <c r="K975" s="29"/>
      <c r="L975" s="54" t="str">
        <f>_xlfn.XLOOKUP($C975,[29]PSP!$C:$C,[29]PSP!$L:$L)</f>
        <v>0</v>
      </c>
      <c r="M975" s="27">
        <f>_xlfn.XLOOKUP($C975,[29]PSP!$C:$C,[29]PSP!$M:$M)</f>
        <v>51.95</v>
      </c>
      <c r="N975" s="28">
        <f t="shared" si="3698"/>
        <v>0</v>
      </c>
      <c r="O975" s="29"/>
      <c r="P975" s="54" t="str">
        <f>_xlfn.XLOOKUP($C975,[29]PSP!$C:$C,[29]PSP!$P:$P)</f>
        <v>0</v>
      </c>
      <c r="Q975" s="27">
        <f>_xlfn.XLOOKUP($C975,[29]PSP!$C:$C,[29]PSP!$Q:$Q)</f>
        <v>51.95</v>
      </c>
      <c r="R975" s="28">
        <f t="shared" si="3699"/>
        <v>0</v>
      </c>
      <c r="S975" s="29"/>
      <c r="T975" s="54">
        <f>_xlfn.XLOOKUP($C975,[29]PSP!$C:$C,[29]PSP!$T:$T)</f>
        <v>5</v>
      </c>
      <c r="U975" s="27">
        <f>_xlfn.XLOOKUP($C975,[29]PSP!$C:$C,[29]PSP!$U:$U)</f>
        <v>51.95</v>
      </c>
      <c r="V975" s="28">
        <f t="shared" si="3700"/>
        <v>259.75</v>
      </c>
      <c r="W975" s="29"/>
      <c r="X975" s="54" t="str">
        <f>_xlfn.XLOOKUP($C975,[29]PSP!$C:$C,[29]PSP!$X:$X)</f>
        <v>0</v>
      </c>
      <c r="Y975" s="27">
        <f>_xlfn.XLOOKUP($C975,[29]PSP!$C:$C,[29]PSP!$Y:$Y)</f>
        <v>51.95</v>
      </c>
      <c r="Z975" s="28">
        <f t="shared" si="3701"/>
        <v>0</v>
      </c>
      <c r="AA975" s="29"/>
      <c r="AB975" s="54">
        <f>_xlfn.XLOOKUP($C975,[29]PSP!$C:$C,[29]PSP!$AB:$AB)</f>
        <v>5</v>
      </c>
      <c r="AC975" s="27">
        <f>_xlfn.XLOOKUP($C975,[29]PSP!$C:$C,[29]PSP!$AC:$AC)</f>
        <v>51.95</v>
      </c>
      <c r="AD975" s="28">
        <f t="shared" si="3702"/>
        <v>259.75</v>
      </c>
      <c r="AE975" s="29"/>
      <c r="AF975" s="54" t="str">
        <f>_xlfn.XLOOKUP($C975,[29]PSP!$C:$C,[29]PSP!$AF:$AF)</f>
        <v>0</v>
      </c>
      <c r="AG975" s="27">
        <f>_xlfn.XLOOKUP($C975,[29]PSP!$C:$C,[29]PSP!$AG:$AG)</f>
        <v>51.95</v>
      </c>
      <c r="AH975" s="28">
        <f t="shared" si="3703"/>
        <v>0</v>
      </c>
      <c r="AI975" s="29"/>
      <c r="AJ975" s="54" t="str">
        <f>_xlfn.XLOOKUP($C975,[29]PSP!$C:$C,[29]PSP!$AJ:$AJ)</f>
        <v>0</v>
      </c>
      <c r="AK975" s="27">
        <f>_xlfn.XLOOKUP($C975,[29]PSP!$C:$C,[29]PSP!$AK:$AK)</f>
        <v>51.95</v>
      </c>
      <c r="AL975" s="28">
        <f t="shared" si="3704"/>
        <v>0</v>
      </c>
      <c r="AM975" s="29"/>
      <c r="AN975" s="54">
        <f>_xlfn.XLOOKUP($C975,[29]PSP!$C:$C,[29]PSP!$AN:$AN)</f>
        <v>5</v>
      </c>
      <c r="AO975" s="27">
        <f>_xlfn.XLOOKUP($C975,[29]PSP!$C:$C,[29]PSP!$AO:$AO)</f>
        <v>51.95</v>
      </c>
      <c r="AP975" s="28">
        <f t="shared" si="3705"/>
        <v>259.75</v>
      </c>
      <c r="AQ975" s="29"/>
      <c r="AR975" s="54" t="str">
        <f>_xlfn.XLOOKUP($C975,[29]PSP!$C:$C,[29]PSP!$AR:$AR)</f>
        <v>0</v>
      </c>
      <c r="AS975" s="27">
        <f>_xlfn.XLOOKUP($C975,[29]PSP!$C:$C,[29]PSP!$AS:$AS)</f>
        <v>51.95</v>
      </c>
      <c r="AT975" s="28">
        <f t="shared" si="3706"/>
        <v>0</v>
      </c>
      <c r="AU975" s="29"/>
      <c r="AV975" s="54" t="str">
        <f>_xlfn.XLOOKUP($C975,[29]PSP!$C:$C,[29]PSP!$AV:$AV)</f>
        <v>0</v>
      </c>
      <c r="AW975" s="27">
        <f>_xlfn.XLOOKUP($C975,[29]PSP!$C:$C,[29]PSP!$AW:$AW)</f>
        <v>51.95</v>
      </c>
      <c r="AX975" s="28">
        <f t="shared" si="3707"/>
        <v>0</v>
      </c>
      <c r="AY975" s="29"/>
      <c r="AZ975" s="54">
        <f>_xlfn.XLOOKUP($C975,[29]PSP!$C:$C,[29]PSP!$AZ:$AZ)</f>
        <v>5</v>
      </c>
      <c r="BA975" s="27">
        <f>_xlfn.XLOOKUP($C975,[29]PSP!$C:$C,[29]PSP!$BA:$BA)</f>
        <v>51.95</v>
      </c>
      <c r="BB975" s="28">
        <f t="shared" si="3708"/>
        <v>259.75</v>
      </c>
      <c r="BC975" s="29"/>
      <c r="BD975" s="54">
        <f>_xlfn.XLOOKUP($C975,[29]PSP!$C:$C,[29]PSP!$BD:$BD)</f>
        <v>5</v>
      </c>
      <c r="BE975" s="27">
        <f>_xlfn.XLOOKUP($C975,[29]PSP!$C:$C,[29]PSP!$BE:$BE)</f>
        <v>51.95</v>
      </c>
      <c r="BF975" s="28">
        <f t="shared" si="3709"/>
        <v>259.75</v>
      </c>
      <c r="BG975" s="29"/>
      <c r="BH975" s="54" t="str">
        <f>_xlfn.XLOOKUP($C975,[29]PSP!$C:$C,[29]PSP!$BH:$BH)</f>
        <v>0</v>
      </c>
      <c r="BI975" s="27">
        <f>_xlfn.XLOOKUP($C975,[29]PSP!$C:$C,[29]PSP!$BI:$BI)</f>
        <v>51.95</v>
      </c>
      <c r="BJ975" s="28">
        <f t="shared" si="3710"/>
        <v>0</v>
      </c>
      <c r="BK975" s="29"/>
      <c r="BL975" s="54" t="str">
        <f>_xlfn.XLOOKUP($C975,[29]PSP!$C:$C,[29]PSP!$BL:$BL)</f>
        <v>0</v>
      </c>
      <c r="BM975" s="27">
        <f>_xlfn.XLOOKUP($C975,[29]PSP!$C:$C,[29]PSP!$BM:$BM)</f>
        <v>51.95</v>
      </c>
      <c r="BN975" s="28">
        <f t="shared" si="3711"/>
        <v>0</v>
      </c>
      <c r="BO975" s="29"/>
      <c r="BP975" s="54">
        <f>_xlfn.XLOOKUP($C975,[29]PSP!$C:$C,[29]PSP!$BP:$BP)</f>
        <v>5</v>
      </c>
      <c r="BQ975" s="27">
        <f>_xlfn.XLOOKUP($C975,[29]PSP!$C:$C,[29]PSP!$BQ:$BQ)</f>
        <v>51.95</v>
      </c>
      <c r="BR975" s="28">
        <f t="shared" si="3712"/>
        <v>259.75</v>
      </c>
      <c r="BS975" s="29"/>
      <c r="BT975" s="54" t="str">
        <f>_xlfn.XLOOKUP($C975,[29]PSP!$C:$C,[29]PSP!$BT:$BT)</f>
        <v>0</v>
      </c>
      <c r="BU975" s="27">
        <f>_xlfn.XLOOKUP($C975,[29]PSP!$C:$C,[29]PSP!$BU:$BU)</f>
        <v>51.95</v>
      </c>
      <c r="BV975" s="28">
        <f t="shared" si="3713"/>
        <v>0</v>
      </c>
      <c r="BW975" s="29"/>
      <c r="BX975" s="54" t="str">
        <f>_xlfn.XLOOKUP($C975,[29]PSP!$C:$C,[29]PSP!$BX:$BX)</f>
        <v>0</v>
      </c>
      <c r="BY975" s="27">
        <f>_xlfn.XLOOKUP($C975,[29]PSP!$C:$C,[29]PSP!$BY:$BY)</f>
        <v>51.95</v>
      </c>
      <c r="BZ975" s="28">
        <f t="shared" si="3714"/>
        <v>0</v>
      </c>
      <c r="CA975" s="29"/>
      <c r="CB975" s="54">
        <f>_xlfn.XLOOKUP($C975,[29]PSP!$C:$C,[29]PSP!$CB:$CB)</f>
        <v>5</v>
      </c>
      <c r="CC975" s="27">
        <f>_xlfn.XLOOKUP($C975,[29]PSP!$C:$C,[29]PSP!$CC:$CC)</f>
        <v>51.95</v>
      </c>
      <c r="CD975" s="28">
        <f t="shared" si="3715"/>
        <v>259.75</v>
      </c>
      <c r="CE975" s="29"/>
      <c r="CF975" s="54">
        <f>_xlfn.XLOOKUP($C975,[29]PSP!$C:$C,[29]PSP!$CF:$CF)</f>
        <v>10</v>
      </c>
      <c r="CG975" s="27">
        <f>_xlfn.XLOOKUP($C975,[29]PSP!$C:$C,[29]PSP!$CG:$CG)</f>
        <v>51.95</v>
      </c>
      <c r="CH975" s="28">
        <f t="shared" si="3716"/>
        <v>519.5</v>
      </c>
      <c r="CI975" s="29"/>
      <c r="CJ975" s="54" t="str">
        <f>_xlfn.XLOOKUP($C975,[29]PSP!$C:$C,[29]PSP!$CJ:$CJ)</f>
        <v>0</v>
      </c>
      <c r="CK975" s="27">
        <f>_xlfn.XLOOKUP($C975,[29]PSP!$C:$C,[29]PSP!$CK:$CK)</f>
        <v>51.95</v>
      </c>
      <c r="CL975" s="28">
        <f t="shared" si="3717"/>
        <v>0</v>
      </c>
      <c r="CM975" s="29"/>
      <c r="CN975" s="54" t="str">
        <f>_xlfn.XLOOKUP($C975,[29]PSP!$C:$C,[29]PSP!$CN:$CN)</f>
        <v>0</v>
      </c>
      <c r="CO975" s="27">
        <f>_xlfn.XLOOKUP($C975,[29]PSP!$C:$C,[29]PSP!$CO:$CO)</f>
        <v>51.95</v>
      </c>
      <c r="CP975" s="28">
        <f t="shared" si="3718"/>
        <v>0</v>
      </c>
      <c r="CQ975" s="29"/>
      <c r="CR975" s="54" t="str">
        <f>_xlfn.XLOOKUP($C975,[29]PSP!$C:$C,[29]PSP!$CR:$CR)</f>
        <v>0</v>
      </c>
      <c r="CS975" s="27">
        <f>_xlfn.XLOOKUP($C975,[29]PSP!$C:$C,[29]PSP!$CS:$CS)</f>
        <v>51.95</v>
      </c>
      <c r="CT975" s="28">
        <f t="shared" si="3719"/>
        <v>0</v>
      </c>
      <c r="CU975" s="29"/>
      <c r="CV975" s="54" t="str">
        <f>_xlfn.XLOOKUP($C975,[29]PSP!$C:$C,[29]PSP!$CV:$CV)</f>
        <v>0</v>
      </c>
      <c r="CW975" s="27">
        <f>_xlfn.XLOOKUP($C975,[29]PSP!$C:$C,[29]PSP!$CW:$CW)</f>
        <v>51.95</v>
      </c>
      <c r="CX975" s="28">
        <f t="shared" si="3720"/>
        <v>0</v>
      </c>
      <c r="CY975" s="29"/>
      <c r="CZ975" s="54" t="str">
        <f>_xlfn.XLOOKUP($C975,[29]PSP!$C:$C,[29]PSP!$CZ:$CZ)</f>
        <v>0</v>
      </c>
      <c r="DA975" s="27">
        <f>_xlfn.XLOOKUP($C975,[29]PSP!$C:$C,[29]PSP!$DA:$DA)</f>
        <v>51.95</v>
      </c>
      <c r="DB975" s="28">
        <f t="shared" si="3721"/>
        <v>0</v>
      </c>
      <c r="DC975" s="29"/>
      <c r="DD975" s="54" t="str">
        <f>_xlfn.XLOOKUP($C975,[29]PSP!$C:$C,[29]PSP!$DD:$DD)</f>
        <v>0</v>
      </c>
      <c r="DE975" s="27">
        <f>_xlfn.XLOOKUP($C975,[29]PSP!$C:$C,[29]PSP!$DE:$DE)</f>
        <v>51.95</v>
      </c>
      <c r="DF975" s="28">
        <f t="shared" si="3722"/>
        <v>0</v>
      </c>
      <c r="DG975" s="29"/>
      <c r="DH975" s="54" t="str">
        <f>_xlfn.XLOOKUP($C975,[29]PSP!$C:$C,[29]PSP!$DH:$DH)</f>
        <v>0</v>
      </c>
      <c r="DI975" s="27">
        <f>_xlfn.XLOOKUP($C975,[29]PSP!$C:$C,[29]PSP!$DI:$DI)</f>
        <v>51.95</v>
      </c>
      <c r="DJ975" s="28">
        <f t="shared" si="3723"/>
        <v>0</v>
      </c>
      <c r="DK975" s="29"/>
      <c r="DL975" s="54" t="str">
        <f>_xlfn.XLOOKUP($C975,[29]PSP!$C:$C,[29]PSP!$DL:$DL)</f>
        <v>0</v>
      </c>
      <c r="DM975" s="27">
        <f>_xlfn.XLOOKUP($C975,[29]PSP!$C:$C,[29]PSP!$DM:$DM)</f>
        <v>51.95</v>
      </c>
      <c r="DN975" s="28">
        <f t="shared" si="3724"/>
        <v>0</v>
      </c>
      <c r="DO975" s="29"/>
      <c r="DP975" s="54" t="str">
        <f>_xlfn.XLOOKUP($C975,[29]PSP!$C:$C,[29]PSP!$DP:$DP)</f>
        <v>0</v>
      </c>
      <c r="DQ975" s="27">
        <f>_xlfn.XLOOKUP($C975,[29]PSP!$C:$C,[29]PSP!$DQ:$DQ)</f>
        <v>51.95</v>
      </c>
      <c r="DR975" s="28">
        <f t="shared" si="3725"/>
        <v>0</v>
      </c>
      <c r="DS975" s="29"/>
      <c r="DT975" s="54" t="str">
        <f>_xlfn.XLOOKUP($C975,[29]PSP!$C:$C,[29]PSP!$DT:$DT)</f>
        <v>0</v>
      </c>
      <c r="DU975" s="27">
        <f>_xlfn.XLOOKUP($C975,[29]PSP!$C:$C,[29]PSP!$DU:$DU)</f>
        <v>51.95</v>
      </c>
      <c r="DV975" s="28">
        <f t="shared" si="3726"/>
        <v>0</v>
      </c>
      <c r="DW975" s="29"/>
      <c r="DX975" s="54" t="str">
        <f>_xlfn.XLOOKUP($C975,[29]PSP!$C:$C,[29]PSP!$DX:$DX)</f>
        <v>0</v>
      </c>
      <c r="DY975" s="27">
        <f>_xlfn.XLOOKUP($C975,[29]PSP!$C:$C,[29]PSP!$DY:$DY)</f>
        <v>51.95</v>
      </c>
      <c r="DZ975" s="28">
        <f t="shared" si="3727"/>
        <v>0</v>
      </c>
      <c r="EA975" s="29"/>
      <c r="EB975" s="54" t="str">
        <f>_xlfn.XLOOKUP($C975,[29]PSP!$C:$C,[29]PSP!$EB:$EB)</f>
        <v>0</v>
      </c>
      <c r="EC975" s="27">
        <f>_xlfn.XLOOKUP($C975,[29]PSP!$C:$C,[29]PSP!$EC:$EC)</f>
        <v>51.95</v>
      </c>
      <c r="ED975" s="28">
        <f t="shared" si="3728"/>
        <v>0</v>
      </c>
      <c r="EE975" s="29"/>
      <c r="EF975" s="54" t="str">
        <f>_xlfn.XLOOKUP($C975,[29]PSP!$C:$C,[29]PSP!$EF:$EF)</f>
        <v>0</v>
      </c>
      <c r="EG975" s="27">
        <f>_xlfn.XLOOKUP($C975,[29]PSP!$C:$C,[29]PSP!$EG:$EG)</f>
        <v>51.95</v>
      </c>
      <c r="EH975" s="28">
        <f t="shared" si="3729"/>
        <v>0</v>
      </c>
      <c r="EI975" s="29"/>
      <c r="EJ975" s="54" t="str">
        <f>_xlfn.XLOOKUP($C975,[29]PSP!$C:$C,[29]PSP!$EJ:$EJ)</f>
        <v>0</v>
      </c>
      <c r="EK975" s="27">
        <f>_xlfn.XLOOKUP($C975,[29]PSP!$C:$C,[29]PSP!$EK:$EK)</f>
        <v>51.95</v>
      </c>
      <c r="EL975" s="28">
        <f t="shared" si="3730"/>
        <v>0</v>
      </c>
      <c r="EM975" s="29"/>
      <c r="EN975" s="108"/>
      <c r="EO975" s="29">
        <f t="shared" si="3459"/>
        <v>2337.75</v>
      </c>
      <c r="EP975" s="29">
        <f t="shared" si="3731"/>
        <v>2337.75</v>
      </c>
      <c r="EQ975" s="4" t="b">
        <f t="shared" si="3732"/>
        <v>1</v>
      </c>
      <c r="ES975" s="118">
        <f t="shared" si="3594"/>
        <v>1.1767000000000001</v>
      </c>
    </row>
    <row r="976" spans="3:149" ht="13.5" customHeight="1" x14ac:dyDescent="0.25">
      <c r="C976" s="24" t="s">
        <v>1053</v>
      </c>
      <c r="D976" s="43" t="str">
        <f>_xlfn.XLOOKUP($C976,[29]PSP!$C:$C,[29]PSP!$D:$D)</f>
        <v>COMP_24001</v>
      </c>
      <c r="E976" s="24" t="str">
        <f>_xlfn.XLOOKUP($C976,[29]PSP!$C:$C,[29]PSP!$E:$E)</f>
        <v>COMPOSIÇÃO</v>
      </c>
      <c r="F976" s="25" t="str">
        <f>_xlfn.XLOOKUP($C976,[29]PSP!$C:$C,[29]PSP!$F:$F)</f>
        <v>TERMINAL OU CONECTOR DE PRESSÃO PARA CABO 70MM2 - FORNECIMENTO E INSTALACAO</v>
      </c>
      <c r="G976" s="26" t="str">
        <f>_xlfn.XLOOKUP($C976,[29]PSP!$C:$C,[29]PSP!$G:$G)</f>
        <v>UN</v>
      </c>
      <c r="H976" s="53">
        <f>_xlfn.XLOOKUP($C976,[29]PSP!$C:$C,[29]PSP!$H:$H)</f>
        <v>45</v>
      </c>
      <c r="I976" s="28">
        <f>_xlfn.XLOOKUP($C976,[29]PSP!$C:$C,[29]PSP!$I:$I)</f>
        <v>375.75</v>
      </c>
      <c r="J976" s="28">
        <f t="shared" si="3697"/>
        <v>442.14502500000003</v>
      </c>
      <c r="K976" s="29"/>
      <c r="L976" s="54" t="str">
        <f>_xlfn.XLOOKUP($C976,[29]PSP!$C:$C,[29]PSP!$L:$L)</f>
        <v>0</v>
      </c>
      <c r="M976" s="27">
        <f>_xlfn.XLOOKUP($C976,[29]PSP!$C:$C,[29]PSP!$M:$M)</f>
        <v>8.35</v>
      </c>
      <c r="N976" s="28">
        <f t="shared" si="3698"/>
        <v>0</v>
      </c>
      <c r="O976" s="29"/>
      <c r="P976" s="54" t="str">
        <f>_xlfn.XLOOKUP($C976,[29]PSP!$C:$C,[29]PSP!$P:$P)</f>
        <v>0</v>
      </c>
      <c r="Q976" s="27">
        <f>_xlfn.XLOOKUP($C976,[29]PSP!$C:$C,[29]PSP!$Q:$Q)</f>
        <v>8.35</v>
      </c>
      <c r="R976" s="28">
        <f t="shared" si="3699"/>
        <v>0</v>
      </c>
      <c r="S976" s="29"/>
      <c r="T976" s="54">
        <f>_xlfn.XLOOKUP($C976,[29]PSP!$C:$C,[29]PSP!$T:$T)</f>
        <v>5</v>
      </c>
      <c r="U976" s="27">
        <f>_xlfn.XLOOKUP($C976,[29]PSP!$C:$C,[29]PSP!$U:$U)</f>
        <v>8.35</v>
      </c>
      <c r="V976" s="28">
        <f t="shared" si="3700"/>
        <v>41.75</v>
      </c>
      <c r="W976" s="29"/>
      <c r="X976" s="54" t="str">
        <f>_xlfn.XLOOKUP($C976,[29]PSP!$C:$C,[29]PSP!$X:$X)</f>
        <v>0</v>
      </c>
      <c r="Y976" s="27">
        <f>_xlfn.XLOOKUP($C976,[29]PSP!$C:$C,[29]PSP!$Y:$Y)</f>
        <v>8.35</v>
      </c>
      <c r="Z976" s="28">
        <f t="shared" si="3701"/>
        <v>0</v>
      </c>
      <c r="AA976" s="29"/>
      <c r="AB976" s="54">
        <f>_xlfn.XLOOKUP($C976,[29]PSP!$C:$C,[29]PSP!$AB:$AB)</f>
        <v>5</v>
      </c>
      <c r="AC976" s="27">
        <f>_xlfn.XLOOKUP($C976,[29]PSP!$C:$C,[29]PSP!$AC:$AC)</f>
        <v>8.35</v>
      </c>
      <c r="AD976" s="28">
        <f t="shared" si="3702"/>
        <v>41.75</v>
      </c>
      <c r="AE976" s="29"/>
      <c r="AF976" s="54" t="str">
        <f>_xlfn.XLOOKUP($C976,[29]PSP!$C:$C,[29]PSP!$AF:$AF)</f>
        <v>0</v>
      </c>
      <c r="AG976" s="27">
        <f>_xlfn.XLOOKUP($C976,[29]PSP!$C:$C,[29]PSP!$AG:$AG)</f>
        <v>8.35</v>
      </c>
      <c r="AH976" s="28">
        <f t="shared" si="3703"/>
        <v>0</v>
      </c>
      <c r="AI976" s="29"/>
      <c r="AJ976" s="54" t="str">
        <f>_xlfn.XLOOKUP($C976,[29]PSP!$C:$C,[29]PSP!$AJ:$AJ)</f>
        <v>0</v>
      </c>
      <c r="AK976" s="27">
        <f>_xlfn.XLOOKUP($C976,[29]PSP!$C:$C,[29]PSP!$AK:$AK)</f>
        <v>8.35</v>
      </c>
      <c r="AL976" s="28">
        <f t="shared" si="3704"/>
        <v>0</v>
      </c>
      <c r="AM976" s="29"/>
      <c r="AN976" s="54">
        <f>_xlfn.XLOOKUP($C976,[29]PSP!$C:$C,[29]PSP!$AN:$AN)</f>
        <v>5</v>
      </c>
      <c r="AO976" s="27">
        <f>_xlfn.XLOOKUP($C976,[29]PSP!$C:$C,[29]PSP!$AO:$AO)</f>
        <v>8.35</v>
      </c>
      <c r="AP976" s="28">
        <f t="shared" si="3705"/>
        <v>41.75</v>
      </c>
      <c r="AQ976" s="29"/>
      <c r="AR976" s="54" t="str">
        <f>_xlfn.XLOOKUP($C976,[29]PSP!$C:$C,[29]PSP!$AR:$AR)</f>
        <v>0</v>
      </c>
      <c r="AS976" s="27">
        <f>_xlfn.XLOOKUP($C976,[29]PSP!$C:$C,[29]PSP!$AS:$AS)</f>
        <v>8.35</v>
      </c>
      <c r="AT976" s="28">
        <f t="shared" si="3706"/>
        <v>0</v>
      </c>
      <c r="AU976" s="29"/>
      <c r="AV976" s="54" t="str">
        <f>_xlfn.XLOOKUP($C976,[29]PSP!$C:$C,[29]PSP!$AV:$AV)</f>
        <v>0</v>
      </c>
      <c r="AW976" s="27">
        <f>_xlfn.XLOOKUP($C976,[29]PSP!$C:$C,[29]PSP!$AW:$AW)</f>
        <v>8.35</v>
      </c>
      <c r="AX976" s="28">
        <f t="shared" si="3707"/>
        <v>0</v>
      </c>
      <c r="AY976" s="29"/>
      <c r="AZ976" s="54">
        <f>_xlfn.XLOOKUP($C976,[29]PSP!$C:$C,[29]PSP!$AZ:$AZ)</f>
        <v>5</v>
      </c>
      <c r="BA976" s="27">
        <f>_xlfn.XLOOKUP($C976,[29]PSP!$C:$C,[29]PSP!$BA:$BA)</f>
        <v>8.35</v>
      </c>
      <c r="BB976" s="28">
        <f t="shared" si="3708"/>
        <v>41.75</v>
      </c>
      <c r="BC976" s="29"/>
      <c r="BD976" s="54">
        <f>_xlfn.XLOOKUP($C976,[29]PSP!$C:$C,[29]PSP!$BD:$BD)</f>
        <v>5</v>
      </c>
      <c r="BE976" s="27">
        <f>_xlfn.XLOOKUP($C976,[29]PSP!$C:$C,[29]PSP!$BE:$BE)</f>
        <v>8.35</v>
      </c>
      <c r="BF976" s="28">
        <f t="shared" si="3709"/>
        <v>41.75</v>
      </c>
      <c r="BG976" s="29"/>
      <c r="BH976" s="54" t="str">
        <f>_xlfn.XLOOKUP($C976,[29]PSP!$C:$C,[29]PSP!$BH:$BH)</f>
        <v>0</v>
      </c>
      <c r="BI976" s="27">
        <f>_xlfn.XLOOKUP($C976,[29]PSP!$C:$C,[29]PSP!$BI:$BI)</f>
        <v>8.35</v>
      </c>
      <c r="BJ976" s="28">
        <f t="shared" si="3710"/>
        <v>0</v>
      </c>
      <c r="BK976" s="29"/>
      <c r="BL976" s="54" t="str">
        <f>_xlfn.XLOOKUP($C976,[29]PSP!$C:$C,[29]PSP!$BL:$BL)</f>
        <v>0</v>
      </c>
      <c r="BM976" s="27">
        <f>_xlfn.XLOOKUP($C976,[29]PSP!$C:$C,[29]PSP!$BM:$BM)</f>
        <v>8.35</v>
      </c>
      <c r="BN976" s="28">
        <f t="shared" si="3711"/>
        <v>0</v>
      </c>
      <c r="BO976" s="29"/>
      <c r="BP976" s="54">
        <f>_xlfn.XLOOKUP($C976,[29]PSP!$C:$C,[29]PSP!$BP:$BP)</f>
        <v>5</v>
      </c>
      <c r="BQ976" s="27">
        <f>_xlfn.XLOOKUP($C976,[29]PSP!$C:$C,[29]PSP!$BQ:$BQ)</f>
        <v>8.35</v>
      </c>
      <c r="BR976" s="28">
        <f t="shared" si="3712"/>
        <v>41.75</v>
      </c>
      <c r="BS976" s="29"/>
      <c r="BT976" s="54" t="str">
        <f>_xlfn.XLOOKUP($C976,[29]PSP!$C:$C,[29]PSP!$BT:$BT)</f>
        <v>0</v>
      </c>
      <c r="BU976" s="27">
        <f>_xlfn.XLOOKUP($C976,[29]PSP!$C:$C,[29]PSP!$BU:$BU)</f>
        <v>8.35</v>
      </c>
      <c r="BV976" s="28">
        <f t="shared" si="3713"/>
        <v>0</v>
      </c>
      <c r="BW976" s="29"/>
      <c r="BX976" s="54" t="str">
        <f>_xlfn.XLOOKUP($C976,[29]PSP!$C:$C,[29]PSP!$BX:$BX)</f>
        <v>0</v>
      </c>
      <c r="BY976" s="27">
        <f>_xlfn.XLOOKUP($C976,[29]PSP!$C:$C,[29]PSP!$BY:$BY)</f>
        <v>8.35</v>
      </c>
      <c r="BZ976" s="28">
        <f t="shared" si="3714"/>
        <v>0</v>
      </c>
      <c r="CA976" s="29"/>
      <c r="CB976" s="54">
        <f>_xlfn.XLOOKUP($C976,[29]PSP!$C:$C,[29]PSP!$CB:$CB)</f>
        <v>5</v>
      </c>
      <c r="CC976" s="27">
        <f>_xlfn.XLOOKUP($C976,[29]PSP!$C:$C,[29]PSP!$CC:$CC)</f>
        <v>8.35</v>
      </c>
      <c r="CD976" s="28">
        <f t="shared" si="3715"/>
        <v>41.75</v>
      </c>
      <c r="CE976" s="29"/>
      <c r="CF976" s="54">
        <f>_xlfn.XLOOKUP($C976,[29]PSP!$C:$C,[29]PSP!$CF:$CF)</f>
        <v>10</v>
      </c>
      <c r="CG976" s="27">
        <f>_xlfn.XLOOKUP($C976,[29]PSP!$C:$C,[29]PSP!$CG:$CG)</f>
        <v>8.35</v>
      </c>
      <c r="CH976" s="28">
        <f t="shared" si="3716"/>
        <v>83.5</v>
      </c>
      <c r="CI976" s="29"/>
      <c r="CJ976" s="54" t="str">
        <f>_xlfn.XLOOKUP($C976,[29]PSP!$C:$C,[29]PSP!$CJ:$CJ)</f>
        <v>0</v>
      </c>
      <c r="CK976" s="27">
        <f>_xlfn.XLOOKUP($C976,[29]PSP!$C:$C,[29]PSP!$CK:$CK)</f>
        <v>8.35</v>
      </c>
      <c r="CL976" s="28">
        <f t="shared" si="3717"/>
        <v>0</v>
      </c>
      <c r="CM976" s="29"/>
      <c r="CN976" s="54" t="str">
        <f>_xlfn.XLOOKUP($C976,[29]PSP!$C:$C,[29]PSP!$CN:$CN)</f>
        <v>0</v>
      </c>
      <c r="CO976" s="27">
        <f>_xlfn.XLOOKUP($C976,[29]PSP!$C:$C,[29]PSP!$CO:$CO)</f>
        <v>8.35</v>
      </c>
      <c r="CP976" s="28">
        <f t="shared" si="3718"/>
        <v>0</v>
      </c>
      <c r="CQ976" s="29"/>
      <c r="CR976" s="54" t="str">
        <f>_xlfn.XLOOKUP($C976,[29]PSP!$C:$C,[29]PSP!$CR:$CR)</f>
        <v>0</v>
      </c>
      <c r="CS976" s="27">
        <f>_xlfn.XLOOKUP($C976,[29]PSP!$C:$C,[29]PSP!$CS:$CS)</f>
        <v>8.35</v>
      </c>
      <c r="CT976" s="28">
        <f t="shared" si="3719"/>
        <v>0</v>
      </c>
      <c r="CU976" s="29"/>
      <c r="CV976" s="54" t="str">
        <f>_xlfn.XLOOKUP($C976,[29]PSP!$C:$C,[29]PSP!$CV:$CV)</f>
        <v>0</v>
      </c>
      <c r="CW976" s="27">
        <f>_xlfn.XLOOKUP($C976,[29]PSP!$C:$C,[29]PSP!$CW:$CW)</f>
        <v>8.35</v>
      </c>
      <c r="CX976" s="28">
        <f t="shared" si="3720"/>
        <v>0</v>
      </c>
      <c r="CY976" s="29"/>
      <c r="CZ976" s="54" t="str">
        <f>_xlfn.XLOOKUP($C976,[29]PSP!$C:$C,[29]PSP!$CZ:$CZ)</f>
        <v>0</v>
      </c>
      <c r="DA976" s="27">
        <f>_xlfn.XLOOKUP($C976,[29]PSP!$C:$C,[29]PSP!$DA:$DA)</f>
        <v>8.35</v>
      </c>
      <c r="DB976" s="28">
        <f t="shared" si="3721"/>
        <v>0</v>
      </c>
      <c r="DC976" s="29"/>
      <c r="DD976" s="54" t="str">
        <f>_xlfn.XLOOKUP($C976,[29]PSP!$C:$C,[29]PSP!$DD:$DD)</f>
        <v>0</v>
      </c>
      <c r="DE976" s="27">
        <f>_xlfn.XLOOKUP($C976,[29]PSP!$C:$C,[29]PSP!$DE:$DE)</f>
        <v>8.35</v>
      </c>
      <c r="DF976" s="28">
        <f t="shared" si="3722"/>
        <v>0</v>
      </c>
      <c r="DG976" s="29"/>
      <c r="DH976" s="54" t="str">
        <f>_xlfn.XLOOKUP($C976,[29]PSP!$C:$C,[29]PSP!$DH:$DH)</f>
        <v>0</v>
      </c>
      <c r="DI976" s="27">
        <f>_xlfn.XLOOKUP($C976,[29]PSP!$C:$C,[29]PSP!$DI:$DI)</f>
        <v>8.35</v>
      </c>
      <c r="DJ976" s="28">
        <f t="shared" si="3723"/>
        <v>0</v>
      </c>
      <c r="DK976" s="29"/>
      <c r="DL976" s="54" t="str">
        <f>_xlfn.XLOOKUP($C976,[29]PSP!$C:$C,[29]PSP!$DL:$DL)</f>
        <v>0</v>
      </c>
      <c r="DM976" s="27">
        <f>_xlfn.XLOOKUP($C976,[29]PSP!$C:$C,[29]PSP!$DM:$DM)</f>
        <v>8.35</v>
      </c>
      <c r="DN976" s="28">
        <f t="shared" si="3724"/>
        <v>0</v>
      </c>
      <c r="DO976" s="29"/>
      <c r="DP976" s="54" t="str">
        <f>_xlfn.XLOOKUP($C976,[29]PSP!$C:$C,[29]PSP!$DP:$DP)</f>
        <v>0</v>
      </c>
      <c r="DQ976" s="27">
        <f>_xlfn.XLOOKUP($C976,[29]PSP!$C:$C,[29]PSP!$DQ:$DQ)</f>
        <v>8.35</v>
      </c>
      <c r="DR976" s="28">
        <f t="shared" si="3725"/>
        <v>0</v>
      </c>
      <c r="DS976" s="29"/>
      <c r="DT976" s="54" t="str">
        <f>_xlfn.XLOOKUP($C976,[29]PSP!$C:$C,[29]PSP!$DT:$DT)</f>
        <v>0</v>
      </c>
      <c r="DU976" s="27">
        <f>_xlfn.XLOOKUP($C976,[29]PSP!$C:$C,[29]PSP!$DU:$DU)</f>
        <v>8.35</v>
      </c>
      <c r="DV976" s="28">
        <f t="shared" si="3726"/>
        <v>0</v>
      </c>
      <c r="DW976" s="29"/>
      <c r="DX976" s="54" t="str">
        <f>_xlfn.XLOOKUP($C976,[29]PSP!$C:$C,[29]PSP!$DX:$DX)</f>
        <v>0</v>
      </c>
      <c r="DY976" s="27">
        <f>_xlfn.XLOOKUP($C976,[29]PSP!$C:$C,[29]PSP!$DY:$DY)</f>
        <v>8.35</v>
      </c>
      <c r="DZ976" s="28">
        <f t="shared" si="3727"/>
        <v>0</v>
      </c>
      <c r="EA976" s="29"/>
      <c r="EB976" s="54" t="str">
        <f>_xlfn.XLOOKUP($C976,[29]PSP!$C:$C,[29]PSP!$EB:$EB)</f>
        <v>0</v>
      </c>
      <c r="EC976" s="27">
        <f>_xlfn.XLOOKUP($C976,[29]PSP!$C:$C,[29]PSP!$EC:$EC)</f>
        <v>8.35</v>
      </c>
      <c r="ED976" s="28">
        <f t="shared" si="3728"/>
        <v>0</v>
      </c>
      <c r="EE976" s="29"/>
      <c r="EF976" s="54" t="str">
        <f>_xlfn.XLOOKUP($C976,[29]PSP!$C:$C,[29]PSP!$EF:$EF)</f>
        <v>0</v>
      </c>
      <c r="EG976" s="27">
        <f>_xlfn.XLOOKUP($C976,[29]PSP!$C:$C,[29]PSP!$EG:$EG)</f>
        <v>8.35</v>
      </c>
      <c r="EH976" s="28">
        <f t="shared" si="3729"/>
        <v>0</v>
      </c>
      <c r="EI976" s="29"/>
      <c r="EJ976" s="54" t="str">
        <f>_xlfn.XLOOKUP($C976,[29]PSP!$C:$C,[29]PSP!$EJ:$EJ)</f>
        <v>0</v>
      </c>
      <c r="EK976" s="27">
        <f>_xlfn.XLOOKUP($C976,[29]PSP!$C:$C,[29]PSP!$EK:$EK)</f>
        <v>8.35</v>
      </c>
      <c r="EL976" s="28">
        <f t="shared" si="3730"/>
        <v>0</v>
      </c>
      <c r="EM976" s="29"/>
      <c r="EN976" s="108"/>
      <c r="EO976" s="29">
        <f t="shared" si="3459"/>
        <v>375.75</v>
      </c>
      <c r="EP976" s="29">
        <f t="shared" si="3731"/>
        <v>375.75</v>
      </c>
      <c r="EQ976" s="4" t="b">
        <f t="shared" si="3732"/>
        <v>1</v>
      </c>
      <c r="ES976" s="118">
        <f t="shared" si="3594"/>
        <v>1.1767000000000001</v>
      </c>
    </row>
    <row r="977" spans="3:149" ht="14.25" x14ac:dyDescent="0.25">
      <c r="C977" s="24" t="s">
        <v>1054</v>
      </c>
      <c r="D977" s="43" t="str">
        <f>_xlfn.XLOOKUP($C977,[29]PSP!$C:$C,[29]PSP!$D:$D)</f>
        <v>ED-48700</v>
      </c>
      <c r="E977" s="24" t="str">
        <f>_xlfn.XLOOKUP($C977,[29]PSP!$C:$C,[29]PSP!$E:$E)</f>
        <v>DER/MG</v>
      </c>
      <c r="F977" s="25" t="str">
        <f>_xlfn.XLOOKUP($C977,[29]PSP!$C:$C,[29]PSP!$F:$F)</f>
        <v>ATERRAMENTO COMPLETO, COM HASTES COPPERWELD 5/8" X 2,40  M</v>
      </c>
      <c r="G977" s="26" t="str">
        <f>_xlfn.XLOOKUP($C977,[29]PSP!$C:$C,[29]PSP!$G:$G)</f>
        <v>U</v>
      </c>
      <c r="H977" s="53">
        <f>_xlfn.XLOOKUP($C977,[29]PSP!$C:$C,[29]PSP!$H:$H)</f>
        <v>45</v>
      </c>
      <c r="I977" s="28">
        <f>_xlfn.XLOOKUP($C977,[29]PSP!$C:$C,[29]PSP!$I:$I)</f>
        <v>4682.25</v>
      </c>
      <c r="J977" s="28">
        <f t="shared" si="3697"/>
        <v>5509.6035750000001</v>
      </c>
      <c r="K977" s="29"/>
      <c r="L977" s="54" t="str">
        <f>_xlfn.XLOOKUP($C977,[29]PSP!$C:$C,[29]PSP!$L:$L)</f>
        <v>0</v>
      </c>
      <c r="M977" s="27">
        <f>_xlfn.XLOOKUP($C977,[29]PSP!$C:$C,[29]PSP!$M:$M)</f>
        <v>104.05</v>
      </c>
      <c r="N977" s="28">
        <f t="shared" si="3698"/>
        <v>0</v>
      </c>
      <c r="O977" s="29"/>
      <c r="P977" s="54" t="str">
        <f>_xlfn.XLOOKUP($C977,[29]PSP!$C:$C,[29]PSP!$P:$P)</f>
        <v>0</v>
      </c>
      <c r="Q977" s="27">
        <f>_xlfn.XLOOKUP($C977,[29]PSP!$C:$C,[29]PSP!$Q:$Q)</f>
        <v>104.05</v>
      </c>
      <c r="R977" s="28">
        <f t="shared" si="3699"/>
        <v>0</v>
      </c>
      <c r="S977" s="29"/>
      <c r="T977" s="54">
        <f>_xlfn.XLOOKUP($C977,[29]PSP!$C:$C,[29]PSP!$T:$T)</f>
        <v>5</v>
      </c>
      <c r="U977" s="27">
        <f>_xlfn.XLOOKUP($C977,[29]PSP!$C:$C,[29]PSP!$U:$U)</f>
        <v>104.05</v>
      </c>
      <c r="V977" s="28">
        <f t="shared" si="3700"/>
        <v>520.25</v>
      </c>
      <c r="W977" s="29"/>
      <c r="X977" s="54" t="str">
        <f>_xlfn.XLOOKUP($C977,[29]PSP!$C:$C,[29]PSP!$X:$X)</f>
        <v>0</v>
      </c>
      <c r="Y977" s="27">
        <f>_xlfn.XLOOKUP($C977,[29]PSP!$C:$C,[29]PSP!$Y:$Y)</f>
        <v>104.05</v>
      </c>
      <c r="Z977" s="28">
        <f t="shared" si="3701"/>
        <v>0</v>
      </c>
      <c r="AA977" s="29"/>
      <c r="AB977" s="54">
        <f>_xlfn.XLOOKUP($C977,[29]PSP!$C:$C,[29]PSP!$AB:$AB)</f>
        <v>5</v>
      </c>
      <c r="AC977" s="27">
        <f>_xlfn.XLOOKUP($C977,[29]PSP!$C:$C,[29]PSP!$AC:$AC)</f>
        <v>104.05</v>
      </c>
      <c r="AD977" s="28">
        <f t="shared" si="3702"/>
        <v>520.25</v>
      </c>
      <c r="AE977" s="29"/>
      <c r="AF977" s="54" t="str">
        <f>_xlfn.XLOOKUP($C977,[29]PSP!$C:$C,[29]PSP!$AF:$AF)</f>
        <v>0</v>
      </c>
      <c r="AG977" s="27">
        <f>_xlfn.XLOOKUP($C977,[29]PSP!$C:$C,[29]PSP!$AG:$AG)</f>
        <v>104.05</v>
      </c>
      <c r="AH977" s="28">
        <f t="shared" si="3703"/>
        <v>0</v>
      </c>
      <c r="AI977" s="29"/>
      <c r="AJ977" s="54" t="str">
        <f>_xlfn.XLOOKUP($C977,[29]PSP!$C:$C,[29]PSP!$AJ:$AJ)</f>
        <v>0</v>
      </c>
      <c r="AK977" s="27">
        <f>_xlfn.XLOOKUP($C977,[29]PSP!$C:$C,[29]PSP!$AK:$AK)</f>
        <v>104.05</v>
      </c>
      <c r="AL977" s="28">
        <f t="shared" si="3704"/>
        <v>0</v>
      </c>
      <c r="AM977" s="29"/>
      <c r="AN977" s="54">
        <f>_xlfn.XLOOKUP($C977,[29]PSP!$C:$C,[29]PSP!$AN:$AN)</f>
        <v>5</v>
      </c>
      <c r="AO977" s="27">
        <f>_xlfn.XLOOKUP($C977,[29]PSP!$C:$C,[29]PSP!$AO:$AO)</f>
        <v>104.05</v>
      </c>
      <c r="AP977" s="28">
        <f t="shared" si="3705"/>
        <v>520.25</v>
      </c>
      <c r="AQ977" s="29"/>
      <c r="AR977" s="54" t="str">
        <f>_xlfn.XLOOKUP($C977,[29]PSP!$C:$C,[29]PSP!$AR:$AR)</f>
        <v>0</v>
      </c>
      <c r="AS977" s="27">
        <f>_xlfn.XLOOKUP($C977,[29]PSP!$C:$C,[29]PSP!$AS:$AS)</f>
        <v>104.05</v>
      </c>
      <c r="AT977" s="28">
        <f t="shared" si="3706"/>
        <v>0</v>
      </c>
      <c r="AU977" s="29"/>
      <c r="AV977" s="54" t="str">
        <f>_xlfn.XLOOKUP($C977,[29]PSP!$C:$C,[29]PSP!$AV:$AV)</f>
        <v>0</v>
      </c>
      <c r="AW977" s="27">
        <f>_xlfn.XLOOKUP($C977,[29]PSP!$C:$C,[29]PSP!$AW:$AW)</f>
        <v>104.05</v>
      </c>
      <c r="AX977" s="28">
        <f t="shared" si="3707"/>
        <v>0</v>
      </c>
      <c r="AY977" s="29"/>
      <c r="AZ977" s="54">
        <f>_xlfn.XLOOKUP($C977,[29]PSP!$C:$C,[29]PSP!$AZ:$AZ)</f>
        <v>5</v>
      </c>
      <c r="BA977" s="27">
        <f>_xlfn.XLOOKUP($C977,[29]PSP!$C:$C,[29]PSP!$BA:$BA)</f>
        <v>104.05</v>
      </c>
      <c r="BB977" s="28">
        <f t="shared" si="3708"/>
        <v>520.25</v>
      </c>
      <c r="BC977" s="29"/>
      <c r="BD977" s="54">
        <f>_xlfn.XLOOKUP($C977,[29]PSP!$C:$C,[29]PSP!$BD:$BD)</f>
        <v>5</v>
      </c>
      <c r="BE977" s="27">
        <f>_xlfn.XLOOKUP($C977,[29]PSP!$C:$C,[29]PSP!$BE:$BE)</f>
        <v>104.05</v>
      </c>
      <c r="BF977" s="28">
        <f t="shared" si="3709"/>
        <v>520.25</v>
      </c>
      <c r="BG977" s="29"/>
      <c r="BH977" s="54" t="str">
        <f>_xlfn.XLOOKUP($C977,[29]PSP!$C:$C,[29]PSP!$BH:$BH)</f>
        <v>0</v>
      </c>
      <c r="BI977" s="27">
        <f>_xlfn.XLOOKUP($C977,[29]PSP!$C:$C,[29]PSP!$BI:$BI)</f>
        <v>104.05</v>
      </c>
      <c r="BJ977" s="28">
        <f t="shared" si="3710"/>
        <v>0</v>
      </c>
      <c r="BK977" s="29"/>
      <c r="BL977" s="54" t="str">
        <f>_xlfn.XLOOKUP($C977,[29]PSP!$C:$C,[29]PSP!$BL:$BL)</f>
        <v>0</v>
      </c>
      <c r="BM977" s="27">
        <f>_xlfn.XLOOKUP($C977,[29]PSP!$C:$C,[29]PSP!$BM:$BM)</f>
        <v>104.05</v>
      </c>
      <c r="BN977" s="28">
        <f t="shared" si="3711"/>
        <v>0</v>
      </c>
      <c r="BO977" s="29"/>
      <c r="BP977" s="54">
        <f>_xlfn.XLOOKUP($C977,[29]PSP!$C:$C,[29]PSP!$BP:$BP)</f>
        <v>5</v>
      </c>
      <c r="BQ977" s="27">
        <f>_xlfn.XLOOKUP($C977,[29]PSP!$C:$C,[29]PSP!$BQ:$BQ)</f>
        <v>104.05</v>
      </c>
      <c r="BR977" s="28">
        <f t="shared" si="3712"/>
        <v>520.25</v>
      </c>
      <c r="BS977" s="29"/>
      <c r="BT977" s="54" t="str">
        <f>_xlfn.XLOOKUP($C977,[29]PSP!$C:$C,[29]PSP!$BT:$BT)</f>
        <v>0</v>
      </c>
      <c r="BU977" s="27">
        <f>_xlfn.XLOOKUP($C977,[29]PSP!$C:$C,[29]PSP!$BU:$BU)</f>
        <v>104.05</v>
      </c>
      <c r="BV977" s="28">
        <f t="shared" si="3713"/>
        <v>0</v>
      </c>
      <c r="BW977" s="29"/>
      <c r="BX977" s="54" t="str">
        <f>_xlfn.XLOOKUP($C977,[29]PSP!$C:$C,[29]PSP!$BX:$BX)</f>
        <v>0</v>
      </c>
      <c r="BY977" s="27">
        <f>_xlfn.XLOOKUP($C977,[29]PSP!$C:$C,[29]PSP!$BY:$BY)</f>
        <v>104.05</v>
      </c>
      <c r="BZ977" s="28">
        <f t="shared" si="3714"/>
        <v>0</v>
      </c>
      <c r="CA977" s="29"/>
      <c r="CB977" s="54">
        <f>_xlfn.XLOOKUP($C977,[29]PSP!$C:$C,[29]PSP!$CB:$CB)</f>
        <v>5</v>
      </c>
      <c r="CC977" s="27">
        <f>_xlfn.XLOOKUP($C977,[29]PSP!$C:$C,[29]PSP!$CC:$CC)</f>
        <v>104.05</v>
      </c>
      <c r="CD977" s="28">
        <f t="shared" si="3715"/>
        <v>520.25</v>
      </c>
      <c r="CE977" s="29"/>
      <c r="CF977" s="54">
        <f>_xlfn.XLOOKUP($C977,[29]PSP!$C:$C,[29]PSP!$CF:$CF)</f>
        <v>10</v>
      </c>
      <c r="CG977" s="27">
        <f>_xlfn.XLOOKUP($C977,[29]PSP!$C:$C,[29]PSP!$CG:$CG)</f>
        <v>104.05</v>
      </c>
      <c r="CH977" s="28">
        <f t="shared" si="3716"/>
        <v>1040.5</v>
      </c>
      <c r="CI977" s="29"/>
      <c r="CJ977" s="54" t="str">
        <f>_xlfn.XLOOKUP($C977,[29]PSP!$C:$C,[29]PSP!$CJ:$CJ)</f>
        <v>0</v>
      </c>
      <c r="CK977" s="27">
        <f>_xlfn.XLOOKUP($C977,[29]PSP!$C:$C,[29]PSP!$CK:$CK)</f>
        <v>104.05</v>
      </c>
      <c r="CL977" s="28">
        <f t="shared" si="3717"/>
        <v>0</v>
      </c>
      <c r="CM977" s="29"/>
      <c r="CN977" s="54" t="str">
        <f>_xlfn.XLOOKUP($C977,[29]PSP!$C:$C,[29]PSP!$CN:$CN)</f>
        <v>0</v>
      </c>
      <c r="CO977" s="27">
        <f>_xlfn.XLOOKUP($C977,[29]PSP!$C:$C,[29]PSP!$CO:$CO)</f>
        <v>104.05</v>
      </c>
      <c r="CP977" s="28">
        <f t="shared" si="3718"/>
        <v>0</v>
      </c>
      <c r="CQ977" s="29"/>
      <c r="CR977" s="54" t="str">
        <f>_xlfn.XLOOKUP($C977,[29]PSP!$C:$C,[29]PSP!$CR:$CR)</f>
        <v>0</v>
      </c>
      <c r="CS977" s="27">
        <f>_xlfn.XLOOKUP($C977,[29]PSP!$C:$C,[29]PSP!$CS:$CS)</f>
        <v>104.05</v>
      </c>
      <c r="CT977" s="28">
        <f t="shared" si="3719"/>
        <v>0</v>
      </c>
      <c r="CU977" s="29"/>
      <c r="CV977" s="54" t="str">
        <f>_xlfn.XLOOKUP($C977,[29]PSP!$C:$C,[29]PSP!$CV:$CV)</f>
        <v>0</v>
      </c>
      <c r="CW977" s="27">
        <f>_xlfn.XLOOKUP($C977,[29]PSP!$C:$C,[29]PSP!$CW:$CW)</f>
        <v>104.05</v>
      </c>
      <c r="CX977" s="28">
        <f t="shared" si="3720"/>
        <v>0</v>
      </c>
      <c r="CY977" s="29"/>
      <c r="CZ977" s="54" t="str">
        <f>_xlfn.XLOOKUP($C977,[29]PSP!$C:$C,[29]PSP!$CZ:$CZ)</f>
        <v>0</v>
      </c>
      <c r="DA977" s="27">
        <f>_xlfn.XLOOKUP($C977,[29]PSP!$C:$C,[29]PSP!$DA:$DA)</f>
        <v>104.05</v>
      </c>
      <c r="DB977" s="28">
        <f t="shared" si="3721"/>
        <v>0</v>
      </c>
      <c r="DC977" s="29"/>
      <c r="DD977" s="54" t="str">
        <f>_xlfn.XLOOKUP($C977,[29]PSP!$C:$C,[29]PSP!$DD:$DD)</f>
        <v>0</v>
      </c>
      <c r="DE977" s="27">
        <f>_xlfn.XLOOKUP($C977,[29]PSP!$C:$C,[29]PSP!$DE:$DE)</f>
        <v>104.05</v>
      </c>
      <c r="DF977" s="28">
        <f t="shared" si="3722"/>
        <v>0</v>
      </c>
      <c r="DG977" s="29"/>
      <c r="DH977" s="54" t="str">
        <f>_xlfn.XLOOKUP($C977,[29]PSP!$C:$C,[29]PSP!$DH:$DH)</f>
        <v>0</v>
      </c>
      <c r="DI977" s="27">
        <f>_xlfn.XLOOKUP($C977,[29]PSP!$C:$C,[29]PSP!$DI:$DI)</f>
        <v>104.05</v>
      </c>
      <c r="DJ977" s="28">
        <f t="shared" si="3723"/>
        <v>0</v>
      </c>
      <c r="DK977" s="29"/>
      <c r="DL977" s="54" t="str">
        <f>_xlfn.XLOOKUP($C977,[29]PSP!$C:$C,[29]PSP!$DL:$DL)</f>
        <v>0</v>
      </c>
      <c r="DM977" s="27">
        <f>_xlfn.XLOOKUP($C977,[29]PSP!$C:$C,[29]PSP!$DM:$DM)</f>
        <v>104.05</v>
      </c>
      <c r="DN977" s="28">
        <f t="shared" si="3724"/>
        <v>0</v>
      </c>
      <c r="DO977" s="29"/>
      <c r="DP977" s="54" t="str">
        <f>_xlfn.XLOOKUP($C977,[29]PSP!$C:$C,[29]PSP!$DP:$DP)</f>
        <v>0</v>
      </c>
      <c r="DQ977" s="27">
        <f>_xlfn.XLOOKUP($C977,[29]PSP!$C:$C,[29]PSP!$DQ:$DQ)</f>
        <v>104.05</v>
      </c>
      <c r="DR977" s="28">
        <f t="shared" si="3725"/>
        <v>0</v>
      </c>
      <c r="DS977" s="29"/>
      <c r="DT977" s="54" t="str">
        <f>_xlfn.XLOOKUP($C977,[29]PSP!$C:$C,[29]PSP!$DT:$DT)</f>
        <v>0</v>
      </c>
      <c r="DU977" s="27">
        <f>_xlfn.XLOOKUP($C977,[29]PSP!$C:$C,[29]PSP!$DU:$DU)</f>
        <v>104.05</v>
      </c>
      <c r="DV977" s="28">
        <f t="shared" si="3726"/>
        <v>0</v>
      </c>
      <c r="DW977" s="29"/>
      <c r="DX977" s="54" t="str">
        <f>_xlfn.XLOOKUP($C977,[29]PSP!$C:$C,[29]PSP!$DX:$DX)</f>
        <v>0</v>
      </c>
      <c r="DY977" s="27">
        <f>_xlfn.XLOOKUP($C977,[29]PSP!$C:$C,[29]PSP!$DY:$DY)</f>
        <v>104.05</v>
      </c>
      <c r="DZ977" s="28">
        <f t="shared" si="3727"/>
        <v>0</v>
      </c>
      <c r="EA977" s="29"/>
      <c r="EB977" s="54" t="str">
        <f>_xlfn.XLOOKUP($C977,[29]PSP!$C:$C,[29]PSP!$EB:$EB)</f>
        <v>0</v>
      </c>
      <c r="EC977" s="27">
        <f>_xlfn.XLOOKUP($C977,[29]PSP!$C:$C,[29]PSP!$EC:$EC)</f>
        <v>104.05</v>
      </c>
      <c r="ED977" s="28">
        <f t="shared" si="3728"/>
        <v>0</v>
      </c>
      <c r="EE977" s="29"/>
      <c r="EF977" s="54" t="str">
        <f>_xlfn.XLOOKUP($C977,[29]PSP!$C:$C,[29]PSP!$EF:$EF)</f>
        <v>0</v>
      </c>
      <c r="EG977" s="27">
        <f>_xlfn.XLOOKUP($C977,[29]PSP!$C:$C,[29]PSP!$EG:$EG)</f>
        <v>104.05</v>
      </c>
      <c r="EH977" s="28">
        <f t="shared" si="3729"/>
        <v>0</v>
      </c>
      <c r="EI977" s="29"/>
      <c r="EJ977" s="54" t="str">
        <f>_xlfn.XLOOKUP($C977,[29]PSP!$C:$C,[29]PSP!$EJ:$EJ)</f>
        <v>0</v>
      </c>
      <c r="EK977" s="27">
        <f>_xlfn.XLOOKUP($C977,[29]PSP!$C:$C,[29]PSP!$EK:$EK)</f>
        <v>104.05</v>
      </c>
      <c r="EL977" s="28">
        <f t="shared" si="3730"/>
        <v>0</v>
      </c>
      <c r="EM977" s="29"/>
      <c r="EN977" s="108"/>
      <c r="EO977" s="29">
        <f t="shared" si="3459"/>
        <v>4682.25</v>
      </c>
      <c r="EP977" s="29">
        <f t="shared" si="3731"/>
        <v>4682.25</v>
      </c>
      <c r="EQ977" s="4" t="b">
        <f t="shared" si="3732"/>
        <v>1</v>
      </c>
      <c r="ES977" s="118">
        <f t="shared" si="3594"/>
        <v>1.1767000000000001</v>
      </c>
    </row>
    <row r="978" spans="3:149" ht="14.25" x14ac:dyDescent="0.25">
      <c r="C978" s="24" t="s">
        <v>1055</v>
      </c>
      <c r="D978" s="43" t="str">
        <f>_xlfn.XLOOKUP($C978,[29]PSP!$C:$C,[29]PSP!$D:$D)</f>
        <v>COMP_24004</v>
      </c>
      <c r="E978" s="24" t="str">
        <f>_xlfn.XLOOKUP($C978,[29]PSP!$C:$C,[29]PSP!$E:$E)</f>
        <v>COMPOSIÇÃO</v>
      </c>
      <c r="F978" s="25" t="str">
        <f>_xlfn.XLOOKUP($C978,[29]PSP!$C:$C,[29]PSP!$F:$F)</f>
        <v>CAIXA DE PASSAGEM E TAMPA PRÉ-MOLDADAS EM CONCRETO, 60X60CM</v>
      </c>
      <c r="G978" s="26" t="str">
        <f>_xlfn.XLOOKUP($C978,[29]PSP!$C:$C,[29]PSP!$G:$G)</f>
        <v>UN</v>
      </c>
      <c r="H978" s="53">
        <f>_xlfn.XLOOKUP($C978,[29]PSP!$C:$C,[29]PSP!$H:$H)</f>
        <v>45</v>
      </c>
      <c r="I978" s="28">
        <f>_xlfn.XLOOKUP($C978,[29]PSP!$C:$C,[29]PSP!$I:$I)</f>
        <v>10191.599999999999</v>
      </c>
      <c r="J978" s="28">
        <f t="shared" si="3697"/>
        <v>11992.45572</v>
      </c>
      <c r="K978" s="29"/>
      <c r="L978" s="54" t="str">
        <f>_xlfn.XLOOKUP($C978,[29]PSP!$C:$C,[29]PSP!$L:$L)</f>
        <v>0</v>
      </c>
      <c r="M978" s="27">
        <f>_xlfn.XLOOKUP($C978,[29]PSP!$C:$C,[29]PSP!$M:$M)</f>
        <v>226.48</v>
      </c>
      <c r="N978" s="28">
        <f t="shared" si="3698"/>
        <v>0</v>
      </c>
      <c r="O978" s="29"/>
      <c r="P978" s="54" t="str">
        <f>_xlfn.XLOOKUP($C978,[29]PSP!$C:$C,[29]PSP!$P:$P)</f>
        <v>0</v>
      </c>
      <c r="Q978" s="27">
        <f>_xlfn.XLOOKUP($C978,[29]PSP!$C:$C,[29]PSP!$Q:$Q)</f>
        <v>226.48</v>
      </c>
      <c r="R978" s="28">
        <f t="shared" si="3699"/>
        <v>0</v>
      </c>
      <c r="S978" s="29"/>
      <c r="T978" s="54">
        <f>_xlfn.XLOOKUP($C978,[29]PSP!$C:$C,[29]PSP!$T:$T)</f>
        <v>5</v>
      </c>
      <c r="U978" s="27">
        <f>_xlfn.XLOOKUP($C978,[29]PSP!$C:$C,[29]PSP!$U:$U)</f>
        <v>226.48</v>
      </c>
      <c r="V978" s="28">
        <f t="shared" si="3700"/>
        <v>1132.4000000000001</v>
      </c>
      <c r="W978" s="29"/>
      <c r="X978" s="54" t="str">
        <f>_xlfn.XLOOKUP($C978,[29]PSP!$C:$C,[29]PSP!$X:$X)</f>
        <v>0</v>
      </c>
      <c r="Y978" s="27">
        <f>_xlfn.XLOOKUP($C978,[29]PSP!$C:$C,[29]PSP!$Y:$Y)</f>
        <v>226.48</v>
      </c>
      <c r="Z978" s="28">
        <f t="shared" si="3701"/>
        <v>0</v>
      </c>
      <c r="AA978" s="29"/>
      <c r="AB978" s="54">
        <f>_xlfn.XLOOKUP($C978,[29]PSP!$C:$C,[29]PSP!$AB:$AB)</f>
        <v>5</v>
      </c>
      <c r="AC978" s="27">
        <f>_xlfn.XLOOKUP($C978,[29]PSP!$C:$C,[29]PSP!$AC:$AC)</f>
        <v>226.48</v>
      </c>
      <c r="AD978" s="28">
        <f t="shared" si="3702"/>
        <v>1132.4000000000001</v>
      </c>
      <c r="AE978" s="29"/>
      <c r="AF978" s="54" t="str">
        <f>_xlfn.XLOOKUP($C978,[29]PSP!$C:$C,[29]PSP!$AF:$AF)</f>
        <v>0</v>
      </c>
      <c r="AG978" s="27">
        <f>_xlfn.XLOOKUP($C978,[29]PSP!$C:$C,[29]PSP!$AG:$AG)</f>
        <v>226.48</v>
      </c>
      <c r="AH978" s="28">
        <f t="shared" si="3703"/>
        <v>0</v>
      </c>
      <c r="AI978" s="29"/>
      <c r="AJ978" s="54" t="str">
        <f>_xlfn.XLOOKUP($C978,[29]PSP!$C:$C,[29]PSP!$AJ:$AJ)</f>
        <v>0</v>
      </c>
      <c r="AK978" s="27">
        <f>_xlfn.XLOOKUP($C978,[29]PSP!$C:$C,[29]PSP!$AK:$AK)</f>
        <v>226.48</v>
      </c>
      <c r="AL978" s="28">
        <f t="shared" si="3704"/>
        <v>0</v>
      </c>
      <c r="AM978" s="29"/>
      <c r="AN978" s="54">
        <f>_xlfn.XLOOKUP($C978,[29]PSP!$C:$C,[29]PSP!$AN:$AN)</f>
        <v>5</v>
      </c>
      <c r="AO978" s="27">
        <f>_xlfn.XLOOKUP($C978,[29]PSP!$C:$C,[29]PSP!$AO:$AO)</f>
        <v>226.48</v>
      </c>
      <c r="AP978" s="28">
        <f t="shared" si="3705"/>
        <v>1132.4000000000001</v>
      </c>
      <c r="AQ978" s="29"/>
      <c r="AR978" s="54" t="str">
        <f>_xlfn.XLOOKUP($C978,[29]PSP!$C:$C,[29]PSP!$AR:$AR)</f>
        <v>0</v>
      </c>
      <c r="AS978" s="27">
        <f>_xlfn.XLOOKUP($C978,[29]PSP!$C:$C,[29]PSP!$AS:$AS)</f>
        <v>226.48</v>
      </c>
      <c r="AT978" s="28">
        <f t="shared" si="3706"/>
        <v>0</v>
      </c>
      <c r="AU978" s="29"/>
      <c r="AV978" s="54" t="str">
        <f>_xlfn.XLOOKUP($C978,[29]PSP!$C:$C,[29]PSP!$AV:$AV)</f>
        <v>0</v>
      </c>
      <c r="AW978" s="27">
        <f>_xlfn.XLOOKUP($C978,[29]PSP!$C:$C,[29]PSP!$AW:$AW)</f>
        <v>226.48</v>
      </c>
      <c r="AX978" s="28">
        <f t="shared" si="3707"/>
        <v>0</v>
      </c>
      <c r="AY978" s="29"/>
      <c r="AZ978" s="54">
        <f>_xlfn.XLOOKUP($C978,[29]PSP!$C:$C,[29]PSP!$AZ:$AZ)</f>
        <v>5</v>
      </c>
      <c r="BA978" s="27">
        <f>_xlfn.XLOOKUP($C978,[29]PSP!$C:$C,[29]PSP!$BA:$BA)</f>
        <v>226.48</v>
      </c>
      <c r="BB978" s="28">
        <f t="shared" si="3708"/>
        <v>1132.4000000000001</v>
      </c>
      <c r="BC978" s="29"/>
      <c r="BD978" s="54">
        <f>_xlfn.XLOOKUP($C978,[29]PSP!$C:$C,[29]PSP!$BD:$BD)</f>
        <v>5</v>
      </c>
      <c r="BE978" s="27">
        <f>_xlfn.XLOOKUP($C978,[29]PSP!$C:$C,[29]PSP!$BE:$BE)</f>
        <v>226.48</v>
      </c>
      <c r="BF978" s="28">
        <f t="shared" si="3709"/>
        <v>1132.4000000000001</v>
      </c>
      <c r="BG978" s="29"/>
      <c r="BH978" s="54" t="str">
        <f>_xlfn.XLOOKUP($C978,[29]PSP!$C:$C,[29]PSP!$BH:$BH)</f>
        <v>0</v>
      </c>
      <c r="BI978" s="27">
        <f>_xlfn.XLOOKUP($C978,[29]PSP!$C:$C,[29]PSP!$BI:$BI)</f>
        <v>226.48</v>
      </c>
      <c r="BJ978" s="28">
        <f t="shared" si="3710"/>
        <v>0</v>
      </c>
      <c r="BK978" s="29"/>
      <c r="BL978" s="54" t="str">
        <f>_xlfn.XLOOKUP($C978,[29]PSP!$C:$C,[29]PSP!$BL:$BL)</f>
        <v>0</v>
      </c>
      <c r="BM978" s="27">
        <f>_xlfn.XLOOKUP($C978,[29]PSP!$C:$C,[29]PSP!$BM:$BM)</f>
        <v>226.48</v>
      </c>
      <c r="BN978" s="28">
        <f t="shared" si="3711"/>
        <v>0</v>
      </c>
      <c r="BO978" s="29"/>
      <c r="BP978" s="54">
        <f>_xlfn.XLOOKUP($C978,[29]PSP!$C:$C,[29]PSP!$BP:$BP)</f>
        <v>5</v>
      </c>
      <c r="BQ978" s="27">
        <f>_xlfn.XLOOKUP($C978,[29]PSP!$C:$C,[29]PSP!$BQ:$BQ)</f>
        <v>226.48</v>
      </c>
      <c r="BR978" s="28">
        <f t="shared" si="3712"/>
        <v>1132.4000000000001</v>
      </c>
      <c r="BS978" s="29"/>
      <c r="BT978" s="54" t="str">
        <f>_xlfn.XLOOKUP($C978,[29]PSP!$C:$C,[29]PSP!$BT:$BT)</f>
        <v>0</v>
      </c>
      <c r="BU978" s="27">
        <f>_xlfn.XLOOKUP($C978,[29]PSP!$C:$C,[29]PSP!$BU:$BU)</f>
        <v>226.48</v>
      </c>
      <c r="BV978" s="28">
        <f t="shared" si="3713"/>
        <v>0</v>
      </c>
      <c r="BW978" s="29"/>
      <c r="BX978" s="54" t="str">
        <f>_xlfn.XLOOKUP($C978,[29]PSP!$C:$C,[29]PSP!$BX:$BX)</f>
        <v>0</v>
      </c>
      <c r="BY978" s="27">
        <f>_xlfn.XLOOKUP($C978,[29]PSP!$C:$C,[29]PSP!$BY:$BY)</f>
        <v>226.48</v>
      </c>
      <c r="BZ978" s="28">
        <f t="shared" si="3714"/>
        <v>0</v>
      </c>
      <c r="CA978" s="29"/>
      <c r="CB978" s="54">
        <f>_xlfn.XLOOKUP($C978,[29]PSP!$C:$C,[29]PSP!$CB:$CB)</f>
        <v>5</v>
      </c>
      <c r="CC978" s="27">
        <f>_xlfn.XLOOKUP($C978,[29]PSP!$C:$C,[29]PSP!$CC:$CC)</f>
        <v>226.48</v>
      </c>
      <c r="CD978" s="28">
        <f t="shared" si="3715"/>
        <v>1132.4000000000001</v>
      </c>
      <c r="CE978" s="29"/>
      <c r="CF978" s="54">
        <f>_xlfn.XLOOKUP($C978,[29]PSP!$C:$C,[29]PSP!$CF:$CF)</f>
        <v>10</v>
      </c>
      <c r="CG978" s="27">
        <f>_xlfn.XLOOKUP($C978,[29]PSP!$C:$C,[29]PSP!$CG:$CG)</f>
        <v>226.48</v>
      </c>
      <c r="CH978" s="28">
        <f t="shared" si="3716"/>
        <v>2264.8000000000002</v>
      </c>
      <c r="CI978" s="29"/>
      <c r="CJ978" s="54" t="str">
        <f>_xlfn.XLOOKUP($C978,[29]PSP!$C:$C,[29]PSP!$CJ:$CJ)</f>
        <v>0</v>
      </c>
      <c r="CK978" s="27">
        <f>_xlfn.XLOOKUP($C978,[29]PSP!$C:$C,[29]PSP!$CK:$CK)</f>
        <v>226.48</v>
      </c>
      <c r="CL978" s="28">
        <f t="shared" si="3717"/>
        <v>0</v>
      </c>
      <c r="CM978" s="29"/>
      <c r="CN978" s="54" t="str">
        <f>_xlfn.XLOOKUP($C978,[29]PSP!$C:$C,[29]PSP!$CN:$CN)</f>
        <v>0</v>
      </c>
      <c r="CO978" s="27">
        <f>_xlfn.XLOOKUP($C978,[29]PSP!$C:$C,[29]PSP!$CO:$CO)</f>
        <v>226.48</v>
      </c>
      <c r="CP978" s="28">
        <f t="shared" si="3718"/>
        <v>0</v>
      </c>
      <c r="CQ978" s="29"/>
      <c r="CR978" s="54" t="str">
        <f>_xlfn.XLOOKUP($C978,[29]PSP!$C:$C,[29]PSP!$CR:$CR)</f>
        <v>0</v>
      </c>
      <c r="CS978" s="27">
        <f>_xlfn.XLOOKUP($C978,[29]PSP!$C:$C,[29]PSP!$CS:$CS)</f>
        <v>226.48</v>
      </c>
      <c r="CT978" s="28">
        <f t="shared" si="3719"/>
        <v>0</v>
      </c>
      <c r="CU978" s="29"/>
      <c r="CV978" s="54" t="str">
        <f>_xlfn.XLOOKUP($C978,[29]PSP!$C:$C,[29]PSP!$CV:$CV)</f>
        <v>0</v>
      </c>
      <c r="CW978" s="27">
        <f>_xlfn.XLOOKUP($C978,[29]PSP!$C:$C,[29]PSP!$CW:$CW)</f>
        <v>226.48</v>
      </c>
      <c r="CX978" s="28">
        <f t="shared" si="3720"/>
        <v>0</v>
      </c>
      <c r="CY978" s="29"/>
      <c r="CZ978" s="54" t="str">
        <f>_xlfn.XLOOKUP($C978,[29]PSP!$C:$C,[29]PSP!$CZ:$CZ)</f>
        <v>0</v>
      </c>
      <c r="DA978" s="27">
        <f>_xlfn.XLOOKUP($C978,[29]PSP!$C:$C,[29]PSP!$DA:$DA)</f>
        <v>226.48</v>
      </c>
      <c r="DB978" s="28">
        <f t="shared" si="3721"/>
        <v>0</v>
      </c>
      <c r="DC978" s="29"/>
      <c r="DD978" s="54" t="str">
        <f>_xlfn.XLOOKUP($C978,[29]PSP!$C:$C,[29]PSP!$DD:$DD)</f>
        <v>0</v>
      </c>
      <c r="DE978" s="27">
        <f>_xlfn.XLOOKUP($C978,[29]PSP!$C:$C,[29]PSP!$DE:$DE)</f>
        <v>226.48</v>
      </c>
      <c r="DF978" s="28">
        <f t="shared" si="3722"/>
        <v>0</v>
      </c>
      <c r="DG978" s="29"/>
      <c r="DH978" s="54" t="str">
        <f>_xlfn.XLOOKUP($C978,[29]PSP!$C:$C,[29]PSP!$DH:$DH)</f>
        <v>0</v>
      </c>
      <c r="DI978" s="27">
        <f>_xlfn.XLOOKUP($C978,[29]PSP!$C:$C,[29]PSP!$DI:$DI)</f>
        <v>226.48</v>
      </c>
      <c r="DJ978" s="28">
        <f t="shared" si="3723"/>
        <v>0</v>
      </c>
      <c r="DK978" s="29"/>
      <c r="DL978" s="54" t="str">
        <f>_xlfn.XLOOKUP($C978,[29]PSP!$C:$C,[29]PSP!$DL:$DL)</f>
        <v>0</v>
      </c>
      <c r="DM978" s="27">
        <f>_xlfn.XLOOKUP($C978,[29]PSP!$C:$C,[29]PSP!$DM:$DM)</f>
        <v>226.48</v>
      </c>
      <c r="DN978" s="28">
        <f t="shared" si="3724"/>
        <v>0</v>
      </c>
      <c r="DO978" s="29"/>
      <c r="DP978" s="54" t="str">
        <f>_xlfn.XLOOKUP($C978,[29]PSP!$C:$C,[29]PSP!$DP:$DP)</f>
        <v>0</v>
      </c>
      <c r="DQ978" s="27">
        <f>_xlfn.XLOOKUP($C978,[29]PSP!$C:$C,[29]PSP!$DQ:$DQ)</f>
        <v>226.48</v>
      </c>
      <c r="DR978" s="28">
        <f t="shared" si="3725"/>
        <v>0</v>
      </c>
      <c r="DS978" s="29"/>
      <c r="DT978" s="54" t="str">
        <f>_xlfn.XLOOKUP($C978,[29]PSP!$C:$C,[29]PSP!$DT:$DT)</f>
        <v>0</v>
      </c>
      <c r="DU978" s="27">
        <f>_xlfn.XLOOKUP($C978,[29]PSP!$C:$C,[29]PSP!$DU:$DU)</f>
        <v>226.48</v>
      </c>
      <c r="DV978" s="28">
        <f t="shared" si="3726"/>
        <v>0</v>
      </c>
      <c r="DW978" s="29"/>
      <c r="DX978" s="54" t="str">
        <f>_xlfn.XLOOKUP($C978,[29]PSP!$C:$C,[29]PSP!$DX:$DX)</f>
        <v>0</v>
      </c>
      <c r="DY978" s="27">
        <f>_xlfn.XLOOKUP($C978,[29]PSP!$C:$C,[29]PSP!$DY:$DY)</f>
        <v>226.48</v>
      </c>
      <c r="DZ978" s="28">
        <f t="shared" si="3727"/>
        <v>0</v>
      </c>
      <c r="EA978" s="29"/>
      <c r="EB978" s="54" t="str">
        <f>_xlfn.XLOOKUP($C978,[29]PSP!$C:$C,[29]PSP!$EB:$EB)</f>
        <v>0</v>
      </c>
      <c r="EC978" s="27">
        <f>_xlfn.XLOOKUP($C978,[29]PSP!$C:$C,[29]PSP!$EC:$EC)</f>
        <v>226.48</v>
      </c>
      <c r="ED978" s="28">
        <f t="shared" si="3728"/>
        <v>0</v>
      </c>
      <c r="EE978" s="29"/>
      <c r="EF978" s="54" t="str">
        <f>_xlfn.XLOOKUP($C978,[29]PSP!$C:$C,[29]PSP!$EF:$EF)</f>
        <v>0</v>
      </c>
      <c r="EG978" s="27">
        <f>_xlfn.XLOOKUP($C978,[29]PSP!$C:$C,[29]PSP!$EG:$EG)</f>
        <v>226.48</v>
      </c>
      <c r="EH978" s="28">
        <f t="shared" si="3729"/>
        <v>0</v>
      </c>
      <c r="EI978" s="29"/>
      <c r="EJ978" s="54" t="str">
        <f>_xlfn.XLOOKUP($C978,[29]PSP!$C:$C,[29]PSP!$EJ:$EJ)</f>
        <v>0</v>
      </c>
      <c r="EK978" s="27">
        <f>_xlfn.XLOOKUP($C978,[29]PSP!$C:$C,[29]PSP!$EK:$EK)</f>
        <v>226.48</v>
      </c>
      <c r="EL978" s="28">
        <f t="shared" si="3730"/>
        <v>0</v>
      </c>
      <c r="EM978" s="29"/>
      <c r="EN978" s="108"/>
      <c r="EO978" s="29">
        <f t="shared" si="3459"/>
        <v>10191.599999999999</v>
      </c>
      <c r="EP978" s="29">
        <f t="shared" si="3731"/>
        <v>10191.599999999999</v>
      </c>
      <c r="EQ978" s="4" t="b">
        <f t="shared" si="3732"/>
        <v>1</v>
      </c>
      <c r="ES978" s="118">
        <f t="shared" si="3594"/>
        <v>1.1767000000000001</v>
      </c>
    </row>
    <row r="979" spans="3:149" ht="21" x14ac:dyDescent="0.25">
      <c r="C979" s="24" t="s">
        <v>1056</v>
      </c>
      <c r="D979" s="43" t="str">
        <f>_xlfn.XLOOKUP($C979,[29]PSP!$C:$C,[29]PSP!$D:$D)</f>
        <v>COMP_24002</v>
      </c>
      <c r="E979" s="24" t="str">
        <f>_xlfn.XLOOKUP($C979,[29]PSP!$C:$C,[29]PSP!$E:$E)</f>
        <v>COMPOSIÇÃO</v>
      </c>
      <c r="F979" s="25" t="str">
        <f>_xlfn.XLOOKUP($C979,[29]PSP!$C:$C,[29]PSP!$F:$F)</f>
        <v>CONECTOR METALICO TIPO PARAFUSO FENDIDO (SPLIT BOLT), PARA CABOS ATE 70 MM2 - FORNECIMENTO E INSTALACAO</v>
      </c>
      <c r="G979" s="26" t="str">
        <f>_xlfn.XLOOKUP($C979,[29]PSP!$C:$C,[29]PSP!$G:$G)</f>
        <v>UN</v>
      </c>
      <c r="H979" s="53">
        <f>_xlfn.XLOOKUP($C979,[29]PSP!$C:$C,[29]PSP!$H:$H)</f>
        <v>45</v>
      </c>
      <c r="I979" s="28">
        <f>_xlfn.XLOOKUP($C979,[29]PSP!$C:$C,[29]PSP!$I:$I)</f>
        <v>857.69999999999993</v>
      </c>
      <c r="J979" s="28">
        <f t="shared" si="3697"/>
        <v>1009.25559</v>
      </c>
      <c r="K979" s="29"/>
      <c r="L979" s="54" t="str">
        <f>_xlfn.XLOOKUP($C979,[29]PSP!$C:$C,[29]PSP!$L:$L)</f>
        <v>0</v>
      </c>
      <c r="M979" s="27">
        <f>_xlfn.XLOOKUP($C979,[29]PSP!$C:$C,[29]PSP!$M:$M)</f>
        <v>19.059999999999999</v>
      </c>
      <c r="N979" s="28">
        <f t="shared" si="3698"/>
        <v>0</v>
      </c>
      <c r="O979" s="29"/>
      <c r="P979" s="54" t="str">
        <f>_xlfn.XLOOKUP($C979,[29]PSP!$C:$C,[29]PSP!$P:$P)</f>
        <v>0</v>
      </c>
      <c r="Q979" s="27">
        <f>_xlfn.XLOOKUP($C979,[29]PSP!$C:$C,[29]PSP!$Q:$Q)</f>
        <v>19.059999999999999</v>
      </c>
      <c r="R979" s="28">
        <f t="shared" si="3699"/>
        <v>0</v>
      </c>
      <c r="S979" s="29"/>
      <c r="T979" s="54">
        <f>_xlfn.XLOOKUP($C979,[29]PSP!$C:$C,[29]PSP!$T:$T)</f>
        <v>5</v>
      </c>
      <c r="U979" s="27">
        <f>_xlfn.XLOOKUP($C979,[29]PSP!$C:$C,[29]PSP!$U:$U)</f>
        <v>19.059999999999999</v>
      </c>
      <c r="V979" s="28">
        <f t="shared" si="3700"/>
        <v>95.3</v>
      </c>
      <c r="W979" s="29"/>
      <c r="X979" s="54" t="str">
        <f>_xlfn.XLOOKUP($C979,[29]PSP!$C:$C,[29]PSP!$X:$X)</f>
        <v>0</v>
      </c>
      <c r="Y979" s="27">
        <f>_xlfn.XLOOKUP($C979,[29]PSP!$C:$C,[29]PSP!$Y:$Y)</f>
        <v>19.059999999999999</v>
      </c>
      <c r="Z979" s="28">
        <f t="shared" si="3701"/>
        <v>0</v>
      </c>
      <c r="AA979" s="29"/>
      <c r="AB979" s="54">
        <f>_xlfn.XLOOKUP($C979,[29]PSP!$C:$C,[29]PSP!$AB:$AB)</f>
        <v>5</v>
      </c>
      <c r="AC979" s="27">
        <f>_xlfn.XLOOKUP($C979,[29]PSP!$C:$C,[29]PSP!$AC:$AC)</f>
        <v>19.059999999999999</v>
      </c>
      <c r="AD979" s="28">
        <f t="shared" si="3702"/>
        <v>95.3</v>
      </c>
      <c r="AE979" s="29"/>
      <c r="AF979" s="54" t="str">
        <f>_xlfn.XLOOKUP($C979,[29]PSP!$C:$C,[29]PSP!$AF:$AF)</f>
        <v>0</v>
      </c>
      <c r="AG979" s="27">
        <f>_xlfn.XLOOKUP($C979,[29]PSP!$C:$C,[29]PSP!$AG:$AG)</f>
        <v>19.059999999999999</v>
      </c>
      <c r="AH979" s="28">
        <f t="shared" si="3703"/>
        <v>0</v>
      </c>
      <c r="AI979" s="29"/>
      <c r="AJ979" s="54" t="str">
        <f>_xlfn.XLOOKUP($C979,[29]PSP!$C:$C,[29]PSP!$AJ:$AJ)</f>
        <v>0</v>
      </c>
      <c r="AK979" s="27">
        <f>_xlfn.XLOOKUP($C979,[29]PSP!$C:$C,[29]PSP!$AK:$AK)</f>
        <v>19.059999999999999</v>
      </c>
      <c r="AL979" s="28">
        <f t="shared" si="3704"/>
        <v>0</v>
      </c>
      <c r="AM979" s="29"/>
      <c r="AN979" s="54">
        <f>_xlfn.XLOOKUP($C979,[29]PSP!$C:$C,[29]PSP!$AN:$AN)</f>
        <v>5</v>
      </c>
      <c r="AO979" s="27">
        <f>_xlfn.XLOOKUP($C979,[29]PSP!$C:$C,[29]PSP!$AO:$AO)</f>
        <v>19.059999999999999</v>
      </c>
      <c r="AP979" s="28">
        <f t="shared" si="3705"/>
        <v>95.3</v>
      </c>
      <c r="AQ979" s="29"/>
      <c r="AR979" s="54" t="str">
        <f>_xlfn.XLOOKUP($C979,[29]PSP!$C:$C,[29]PSP!$AR:$AR)</f>
        <v>0</v>
      </c>
      <c r="AS979" s="27">
        <f>_xlfn.XLOOKUP($C979,[29]PSP!$C:$C,[29]PSP!$AS:$AS)</f>
        <v>19.059999999999999</v>
      </c>
      <c r="AT979" s="28">
        <f t="shared" si="3706"/>
        <v>0</v>
      </c>
      <c r="AU979" s="29"/>
      <c r="AV979" s="54" t="str">
        <f>_xlfn.XLOOKUP($C979,[29]PSP!$C:$C,[29]PSP!$AV:$AV)</f>
        <v>0</v>
      </c>
      <c r="AW979" s="27">
        <f>_xlfn.XLOOKUP($C979,[29]PSP!$C:$C,[29]PSP!$AW:$AW)</f>
        <v>19.059999999999999</v>
      </c>
      <c r="AX979" s="28">
        <f t="shared" si="3707"/>
        <v>0</v>
      </c>
      <c r="AY979" s="29"/>
      <c r="AZ979" s="54">
        <f>_xlfn.XLOOKUP($C979,[29]PSP!$C:$C,[29]PSP!$AZ:$AZ)</f>
        <v>5</v>
      </c>
      <c r="BA979" s="27">
        <f>_xlfn.XLOOKUP($C979,[29]PSP!$C:$C,[29]PSP!$BA:$BA)</f>
        <v>19.059999999999999</v>
      </c>
      <c r="BB979" s="28">
        <f t="shared" si="3708"/>
        <v>95.3</v>
      </c>
      <c r="BC979" s="29"/>
      <c r="BD979" s="54">
        <f>_xlfn.XLOOKUP($C979,[29]PSP!$C:$C,[29]PSP!$BD:$BD)</f>
        <v>5</v>
      </c>
      <c r="BE979" s="27">
        <f>_xlfn.XLOOKUP($C979,[29]PSP!$C:$C,[29]PSP!$BE:$BE)</f>
        <v>19.059999999999999</v>
      </c>
      <c r="BF979" s="28">
        <f t="shared" si="3709"/>
        <v>95.3</v>
      </c>
      <c r="BG979" s="29"/>
      <c r="BH979" s="54" t="str">
        <f>_xlfn.XLOOKUP($C979,[29]PSP!$C:$C,[29]PSP!$BH:$BH)</f>
        <v>0</v>
      </c>
      <c r="BI979" s="27">
        <f>_xlfn.XLOOKUP($C979,[29]PSP!$C:$C,[29]PSP!$BI:$BI)</f>
        <v>19.059999999999999</v>
      </c>
      <c r="BJ979" s="28">
        <f t="shared" si="3710"/>
        <v>0</v>
      </c>
      <c r="BK979" s="29"/>
      <c r="BL979" s="54" t="str">
        <f>_xlfn.XLOOKUP($C979,[29]PSP!$C:$C,[29]PSP!$BL:$BL)</f>
        <v>0</v>
      </c>
      <c r="BM979" s="27">
        <f>_xlfn.XLOOKUP($C979,[29]PSP!$C:$C,[29]PSP!$BM:$BM)</f>
        <v>19.059999999999999</v>
      </c>
      <c r="BN979" s="28">
        <f t="shared" si="3711"/>
        <v>0</v>
      </c>
      <c r="BO979" s="29"/>
      <c r="BP979" s="54">
        <f>_xlfn.XLOOKUP($C979,[29]PSP!$C:$C,[29]PSP!$BP:$BP)</f>
        <v>5</v>
      </c>
      <c r="BQ979" s="27">
        <f>_xlfn.XLOOKUP($C979,[29]PSP!$C:$C,[29]PSP!$BQ:$BQ)</f>
        <v>19.059999999999999</v>
      </c>
      <c r="BR979" s="28">
        <f t="shared" si="3712"/>
        <v>95.3</v>
      </c>
      <c r="BS979" s="29"/>
      <c r="BT979" s="54" t="str">
        <f>_xlfn.XLOOKUP($C979,[29]PSP!$C:$C,[29]PSP!$BT:$BT)</f>
        <v>0</v>
      </c>
      <c r="BU979" s="27">
        <f>_xlfn.XLOOKUP($C979,[29]PSP!$C:$C,[29]PSP!$BU:$BU)</f>
        <v>19.059999999999999</v>
      </c>
      <c r="BV979" s="28">
        <f t="shared" si="3713"/>
        <v>0</v>
      </c>
      <c r="BW979" s="29"/>
      <c r="BX979" s="54" t="str">
        <f>_xlfn.XLOOKUP($C979,[29]PSP!$C:$C,[29]PSP!$BX:$BX)</f>
        <v>0</v>
      </c>
      <c r="BY979" s="27">
        <f>_xlfn.XLOOKUP($C979,[29]PSP!$C:$C,[29]PSP!$BY:$BY)</f>
        <v>19.059999999999999</v>
      </c>
      <c r="BZ979" s="28">
        <f t="shared" si="3714"/>
        <v>0</v>
      </c>
      <c r="CA979" s="29"/>
      <c r="CB979" s="54">
        <f>_xlfn.XLOOKUP($C979,[29]PSP!$C:$C,[29]PSP!$CB:$CB)</f>
        <v>5</v>
      </c>
      <c r="CC979" s="27">
        <f>_xlfn.XLOOKUP($C979,[29]PSP!$C:$C,[29]PSP!$CC:$CC)</f>
        <v>19.059999999999999</v>
      </c>
      <c r="CD979" s="28">
        <f t="shared" si="3715"/>
        <v>95.3</v>
      </c>
      <c r="CE979" s="29"/>
      <c r="CF979" s="54">
        <f>_xlfn.XLOOKUP($C979,[29]PSP!$C:$C,[29]PSP!$CF:$CF)</f>
        <v>10</v>
      </c>
      <c r="CG979" s="27">
        <f>_xlfn.XLOOKUP($C979,[29]PSP!$C:$C,[29]PSP!$CG:$CG)</f>
        <v>19.059999999999999</v>
      </c>
      <c r="CH979" s="28">
        <f t="shared" si="3716"/>
        <v>190.6</v>
      </c>
      <c r="CI979" s="29"/>
      <c r="CJ979" s="54" t="str">
        <f>_xlfn.XLOOKUP($C979,[29]PSP!$C:$C,[29]PSP!$CJ:$CJ)</f>
        <v>0</v>
      </c>
      <c r="CK979" s="27">
        <f>_xlfn.XLOOKUP($C979,[29]PSP!$C:$C,[29]PSP!$CK:$CK)</f>
        <v>19.059999999999999</v>
      </c>
      <c r="CL979" s="28">
        <f t="shared" si="3717"/>
        <v>0</v>
      </c>
      <c r="CM979" s="29"/>
      <c r="CN979" s="54" t="str">
        <f>_xlfn.XLOOKUP($C979,[29]PSP!$C:$C,[29]PSP!$CN:$CN)</f>
        <v>0</v>
      </c>
      <c r="CO979" s="27">
        <f>_xlfn.XLOOKUP($C979,[29]PSP!$C:$C,[29]PSP!$CO:$CO)</f>
        <v>19.059999999999999</v>
      </c>
      <c r="CP979" s="28">
        <f t="shared" si="3718"/>
        <v>0</v>
      </c>
      <c r="CQ979" s="29"/>
      <c r="CR979" s="54" t="str">
        <f>_xlfn.XLOOKUP($C979,[29]PSP!$C:$C,[29]PSP!$CR:$CR)</f>
        <v>0</v>
      </c>
      <c r="CS979" s="27">
        <f>_xlfn.XLOOKUP($C979,[29]PSP!$C:$C,[29]PSP!$CS:$CS)</f>
        <v>19.059999999999999</v>
      </c>
      <c r="CT979" s="28">
        <f t="shared" si="3719"/>
        <v>0</v>
      </c>
      <c r="CU979" s="29"/>
      <c r="CV979" s="54" t="str">
        <f>_xlfn.XLOOKUP($C979,[29]PSP!$C:$C,[29]PSP!$CV:$CV)</f>
        <v>0</v>
      </c>
      <c r="CW979" s="27">
        <f>_xlfn.XLOOKUP($C979,[29]PSP!$C:$C,[29]PSP!$CW:$CW)</f>
        <v>19.059999999999999</v>
      </c>
      <c r="CX979" s="28">
        <f t="shared" si="3720"/>
        <v>0</v>
      </c>
      <c r="CY979" s="29"/>
      <c r="CZ979" s="54" t="str">
        <f>_xlfn.XLOOKUP($C979,[29]PSP!$C:$C,[29]PSP!$CZ:$CZ)</f>
        <v>0</v>
      </c>
      <c r="DA979" s="27">
        <f>_xlfn.XLOOKUP($C979,[29]PSP!$C:$C,[29]PSP!$DA:$DA)</f>
        <v>19.059999999999999</v>
      </c>
      <c r="DB979" s="28">
        <f t="shared" si="3721"/>
        <v>0</v>
      </c>
      <c r="DC979" s="29"/>
      <c r="DD979" s="54" t="str">
        <f>_xlfn.XLOOKUP($C979,[29]PSP!$C:$C,[29]PSP!$DD:$DD)</f>
        <v>0</v>
      </c>
      <c r="DE979" s="27">
        <f>_xlfn.XLOOKUP($C979,[29]PSP!$C:$C,[29]PSP!$DE:$DE)</f>
        <v>19.059999999999999</v>
      </c>
      <c r="DF979" s="28">
        <f t="shared" si="3722"/>
        <v>0</v>
      </c>
      <c r="DG979" s="29"/>
      <c r="DH979" s="54" t="str">
        <f>_xlfn.XLOOKUP($C979,[29]PSP!$C:$C,[29]PSP!$DH:$DH)</f>
        <v>0</v>
      </c>
      <c r="DI979" s="27">
        <f>_xlfn.XLOOKUP($C979,[29]PSP!$C:$C,[29]PSP!$DI:$DI)</f>
        <v>19.059999999999999</v>
      </c>
      <c r="DJ979" s="28">
        <f t="shared" si="3723"/>
        <v>0</v>
      </c>
      <c r="DK979" s="29"/>
      <c r="DL979" s="54" t="str">
        <f>_xlfn.XLOOKUP($C979,[29]PSP!$C:$C,[29]PSP!$DL:$DL)</f>
        <v>0</v>
      </c>
      <c r="DM979" s="27">
        <f>_xlfn.XLOOKUP($C979,[29]PSP!$C:$C,[29]PSP!$DM:$DM)</f>
        <v>19.059999999999999</v>
      </c>
      <c r="DN979" s="28">
        <f t="shared" si="3724"/>
        <v>0</v>
      </c>
      <c r="DO979" s="29"/>
      <c r="DP979" s="54" t="str">
        <f>_xlfn.XLOOKUP($C979,[29]PSP!$C:$C,[29]PSP!$DP:$DP)</f>
        <v>0</v>
      </c>
      <c r="DQ979" s="27">
        <f>_xlfn.XLOOKUP($C979,[29]PSP!$C:$C,[29]PSP!$DQ:$DQ)</f>
        <v>19.059999999999999</v>
      </c>
      <c r="DR979" s="28">
        <f t="shared" si="3725"/>
        <v>0</v>
      </c>
      <c r="DS979" s="29"/>
      <c r="DT979" s="54" t="str">
        <f>_xlfn.XLOOKUP($C979,[29]PSP!$C:$C,[29]PSP!$DT:$DT)</f>
        <v>0</v>
      </c>
      <c r="DU979" s="27">
        <f>_xlfn.XLOOKUP($C979,[29]PSP!$C:$C,[29]PSP!$DU:$DU)</f>
        <v>19.059999999999999</v>
      </c>
      <c r="DV979" s="28">
        <f t="shared" si="3726"/>
        <v>0</v>
      </c>
      <c r="DW979" s="29"/>
      <c r="DX979" s="54" t="str">
        <f>_xlfn.XLOOKUP($C979,[29]PSP!$C:$C,[29]PSP!$DX:$DX)</f>
        <v>0</v>
      </c>
      <c r="DY979" s="27">
        <f>_xlfn.XLOOKUP($C979,[29]PSP!$C:$C,[29]PSP!$DY:$DY)</f>
        <v>19.059999999999999</v>
      </c>
      <c r="DZ979" s="28">
        <f t="shared" si="3727"/>
        <v>0</v>
      </c>
      <c r="EA979" s="29"/>
      <c r="EB979" s="54" t="str">
        <f>_xlfn.XLOOKUP($C979,[29]PSP!$C:$C,[29]PSP!$EB:$EB)</f>
        <v>0</v>
      </c>
      <c r="EC979" s="27">
        <f>_xlfn.XLOOKUP($C979,[29]PSP!$C:$C,[29]PSP!$EC:$EC)</f>
        <v>19.059999999999999</v>
      </c>
      <c r="ED979" s="28">
        <f t="shared" si="3728"/>
        <v>0</v>
      </c>
      <c r="EE979" s="29"/>
      <c r="EF979" s="54" t="str">
        <f>_xlfn.XLOOKUP($C979,[29]PSP!$C:$C,[29]PSP!$EF:$EF)</f>
        <v>0</v>
      </c>
      <c r="EG979" s="27">
        <f>_xlfn.XLOOKUP($C979,[29]PSP!$C:$C,[29]PSP!$EG:$EG)</f>
        <v>19.059999999999999</v>
      </c>
      <c r="EH979" s="28">
        <f t="shared" si="3729"/>
        <v>0</v>
      </c>
      <c r="EI979" s="29"/>
      <c r="EJ979" s="54" t="str">
        <f>_xlfn.XLOOKUP($C979,[29]PSP!$C:$C,[29]PSP!$EJ:$EJ)</f>
        <v>0</v>
      </c>
      <c r="EK979" s="27">
        <f>_xlfn.XLOOKUP($C979,[29]PSP!$C:$C,[29]PSP!$EK:$EK)</f>
        <v>19.059999999999999</v>
      </c>
      <c r="EL979" s="28">
        <f t="shared" si="3730"/>
        <v>0</v>
      </c>
      <c r="EM979" s="29"/>
      <c r="EN979" s="108"/>
      <c r="EO979" s="29">
        <f t="shared" ref="EO979:EO1042" si="3733">EL979+EH979+ED979+DZ979+DV979+DR979+DN979+DJ979+DF979+DB979+CX979+CT979+CP979+CL979+CH979+CD979+BZ979+BV979+BR979+BN979+BJ979+BF979+BB979+AX979+AT979+AP979+AL979+AH979+AD979+Z979+V979+R979+N979</f>
        <v>857.69999999999982</v>
      </c>
      <c r="EP979" s="29">
        <f t="shared" si="3731"/>
        <v>857.69999999999993</v>
      </c>
      <c r="EQ979" s="4" t="b">
        <f t="shared" si="3732"/>
        <v>1</v>
      </c>
      <c r="ES979" s="118">
        <f t="shared" si="3594"/>
        <v>1.1767000000000001</v>
      </c>
    </row>
    <row r="980" spans="3:149" ht="23.25" customHeight="1" x14ac:dyDescent="0.25">
      <c r="C980" s="24" t="s">
        <v>1057</v>
      </c>
      <c r="D980" s="43">
        <f>_xlfn.XLOOKUP($C980,[29]PSP!$C:$C,[29]PSP!$D:$D)</f>
        <v>101637</v>
      </c>
      <c r="E980" s="24" t="str">
        <f>_xlfn.XLOOKUP($C980,[29]PSP!$C:$C,[29]PSP!$E:$E)</f>
        <v>SINAPI SERVIÇO</v>
      </c>
      <c r="F980" s="25" t="str">
        <f>_xlfn.XLOOKUP($C980,[29]PSP!$C:$C,[29]PSP!$F:$F)</f>
        <v>BRAÇO PARA ILUMINAÇÃO PÚBLICA, EM TUBO DE AÇO GALVANIZADO, COMPRIMENTO DE 1,50 M, PARA FIXAÇÃO EM POSTE METÁLICO - FORNECIMENTO E INSTALAÇÃO. AF_08/2020</v>
      </c>
      <c r="G980" s="26" t="str">
        <f>_xlfn.XLOOKUP($C980,[29]PSP!$C:$C,[29]PSP!$G:$G)</f>
        <v>UN</v>
      </c>
      <c r="H980" s="53">
        <f>_xlfn.XLOOKUP($C980,[29]PSP!$C:$C,[29]PSP!$H:$H)</f>
        <v>45</v>
      </c>
      <c r="I980" s="28">
        <f>_xlfn.XLOOKUP($C980,[29]PSP!$C:$C,[29]PSP!$I:$I)</f>
        <v>3957.75</v>
      </c>
      <c r="J980" s="28">
        <f t="shared" si="3697"/>
        <v>4657.084425</v>
      </c>
      <c r="K980" s="29"/>
      <c r="L980" s="54" t="str">
        <f>_xlfn.XLOOKUP($C980,[29]PSP!$C:$C,[29]PSP!$L:$L)</f>
        <v>0</v>
      </c>
      <c r="M980" s="27">
        <f>_xlfn.XLOOKUP($C980,[29]PSP!$C:$C,[29]PSP!$M:$M)</f>
        <v>87.95</v>
      </c>
      <c r="N980" s="28">
        <f t="shared" si="3698"/>
        <v>0</v>
      </c>
      <c r="O980" s="29"/>
      <c r="P980" s="54" t="str">
        <f>_xlfn.XLOOKUP($C980,[29]PSP!$C:$C,[29]PSP!$P:$P)</f>
        <v>0</v>
      </c>
      <c r="Q980" s="27">
        <f>_xlfn.XLOOKUP($C980,[29]PSP!$C:$C,[29]PSP!$Q:$Q)</f>
        <v>87.95</v>
      </c>
      <c r="R980" s="28">
        <f t="shared" si="3699"/>
        <v>0</v>
      </c>
      <c r="S980" s="29"/>
      <c r="T980" s="54">
        <f>_xlfn.XLOOKUP($C980,[29]PSP!$C:$C,[29]PSP!$T:$T)</f>
        <v>5</v>
      </c>
      <c r="U980" s="27">
        <f>_xlfn.XLOOKUP($C980,[29]PSP!$C:$C,[29]PSP!$U:$U)</f>
        <v>87.95</v>
      </c>
      <c r="V980" s="28">
        <f t="shared" si="3700"/>
        <v>439.75</v>
      </c>
      <c r="W980" s="29"/>
      <c r="X980" s="54" t="str">
        <f>_xlfn.XLOOKUP($C980,[29]PSP!$C:$C,[29]PSP!$X:$X)</f>
        <v>0</v>
      </c>
      <c r="Y980" s="27">
        <f>_xlfn.XLOOKUP($C980,[29]PSP!$C:$C,[29]PSP!$Y:$Y)</f>
        <v>87.95</v>
      </c>
      <c r="Z980" s="28">
        <f t="shared" si="3701"/>
        <v>0</v>
      </c>
      <c r="AA980" s="29"/>
      <c r="AB980" s="54">
        <f>_xlfn.XLOOKUP($C980,[29]PSP!$C:$C,[29]PSP!$AB:$AB)</f>
        <v>5</v>
      </c>
      <c r="AC980" s="27">
        <f>_xlfn.XLOOKUP($C980,[29]PSP!$C:$C,[29]PSP!$AC:$AC)</f>
        <v>87.95</v>
      </c>
      <c r="AD980" s="28">
        <f t="shared" si="3702"/>
        <v>439.75</v>
      </c>
      <c r="AE980" s="29"/>
      <c r="AF980" s="54" t="str">
        <f>_xlfn.XLOOKUP($C980,[29]PSP!$C:$C,[29]PSP!$AF:$AF)</f>
        <v>0</v>
      </c>
      <c r="AG980" s="27">
        <f>_xlfn.XLOOKUP($C980,[29]PSP!$C:$C,[29]PSP!$AG:$AG)</f>
        <v>87.95</v>
      </c>
      <c r="AH980" s="28">
        <f t="shared" si="3703"/>
        <v>0</v>
      </c>
      <c r="AI980" s="29"/>
      <c r="AJ980" s="54" t="str">
        <f>_xlfn.XLOOKUP($C980,[29]PSP!$C:$C,[29]PSP!$AJ:$AJ)</f>
        <v>0</v>
      </c>
      <c r="AK980" s="27">
        <f>_xlfn.XLOOKUP($C980,[29]PSP!$C:$C,[29]PSP!$AK:$AK)</f>
        <v>87.95</v>
      </c>
      <c r="AL980" s="28">
        <f t="shared" si="3704"/>
        <v>0</v>
      </c>
      <c r="AM980" s="29"/>
      <c r="AN980" s="54">
        <f>_xlfn.XLOOKUP($C980,[29]PSP!$C:$C,[29]PSP!$AN:$AN)</f>
        <v>5</v>
      </c>
      <c r="AO980" s="27">
        <f>_xlfn.XLOOKUP($C980,[29]PSP!$C:$C,[29]PSP!$AO:$AO)</f>
        <v>87.95</v>
      </c>
      <c r="AP980" s="28">
        <f t="shared" si="3705"/>
        <v>439.75</v>
      </c>
      <c r="AQ980" s="29"/>
      <c r="AR980" s="54" t="str">
        <f>_xlfn.XLOOKUP($C980,[29]PSP!$C:$C,[29]PSP!$AR:$AR)</f>
        <v>0</v>
      </c>
      <c r="AS980" s="27">
        <f>_xlfn.XLOOKUP($C980,[29]PSP!$C:$C,[29]PSP!$AS:$AS)</f>
        <v>87.95</v>
      </c>
      <c r="AT980" s="28">
        <f t="shared" si="3706"/>
        <v>0</v>
      </c>
      <c r="AU980" s="29"/>
      <c r="AV980" s="54" t="str">
        <f>_xlfn.XLOOKUP($C980,[29]PSP!$C:$C,[29]PSP!$AV:$AV)</f>
        <v>0</v>
      </c>
      <c r="AW980" s="27">
        <f>_xlfn.XLOOKUP($C980,[29]PSP!$C:$C,[29]PSP!$AW:$AW)</f>
        <v>87.95</v>
      </c>
      <c r="AX980" s="28">
        <f t="shared" si="3707"/>
        <v>0</v>
      </c>
      <c r="AY980" s="29"/>
      <c r="AZ980" s="54">
        <f>_xlfn.XLOOKUP($C980,[29]PSP!$C:$C,[29]PSP!$AZ:$AZ)</f>
        <v>5</v>
      </c>
      <c r="BA980" s="27">
        <f>_xlfn.XLOOKUP($C980,[29]PSP!$C:$C,[29]PSP!$BA:$BA)</f>
        <v>87.95</v>
      </c>
      <c r="BB980" s="28">
        <f t="shared" si="3708"/>
        <v>439.75</v>
      </c>
      <c r="BC980" s="29"/>
      <c r="BD980" s="54">
        <f>_xlfn.XLOOKUP($C980,[29]PSP!$C:$C,[29]PSP!$BD:$BD)</f>
        <v>5</v>
      </c>
      <c r="BE980" s="27">
        <f>_xlfn.XLOOKUP($C980,[29]PSP!$C:$C,[29]PSP!$BE:$BE)</f>
        <v>87.95</v>
      </c>
      <c r="BF980" s="28">
        <f t="shared" si="3709"/>
        <v>439.75</v>
      </c>
      <c r="BG980" s="29"/>
      <c r="BH980" s="54" t="str">
        <f>_xlfn.XLOOKUP($C980,[29]PSP!$C:$C,[29]PSP!$BH:$BH)</f>
        <v>0</v>
      </c>
      <c r="BI980" s="27">
        <f>_xlfn.XLOOKUP($C980,[29]PSP!$C:$C,[29]PSP!$BI:$BI)</f>
        <v>87.95</v>
      </c>
      <c r="BJ980" s="28">
        <f t="shared" si="3710"/>
        <v>0</v>
      </c>
      <c r="BK980" s="29"/>
      <c r="BL980" s="54" t="str">
        <f>_xlfn.XLOOKUP($C980,[29]PSP!$C:$C,[29]PSP!$BL:$BL)</f>
        <v>0</v>
      </c>
      <c r="BM980" s="27">
        <f>_xlfn.XLOOKUP($C980,[29]PSP!$C:$C,[29]PSP!$BM:$BM)</f>
        <v>87.95</v>
      </c>
      <c r="BN980" s="28">
        <f t="shared" si="3711"/>
        <v>0</v>
      </c>
      <c r="BO980" s="29"/>
      <c r="BP980" s="54">
        <f>_xlfn.XLOOKUP($C980,[29]PSP!$C:$C,[29]PSP!$BP:$BP)</f>
        <v>5</v>
      </c>
      <c r="BQ980" s="27">
        <f>_xlfn.XLOOKUP($C980,[29]PSP!$C:$C,[29]PSP!$BQ:$BQ)</f>
        <v>87.95</v>
      </c>
      <c r="BR980" s="28">
        <f t="shared" si="3712"/>
        <v>439.75</v>
      </c>
      <c r="BS980" s="29"/>
      <c r="BT980" s="54" t="str">
        <f>_xlfn.XLOOKUP($C980,[29]PSP!$C:$C,[29]PSP!$BT:$BT)</f>
        <v>0</v>
      </c>
      <c r="BU980" s="27">
        <f>_xlfn.XLOOKUP($C980,[29]PSP!$C:$C,[29]PSP!$BU:$BU)</f>
        <v>87.95</v>
      </c>
      <c r="BV980" s="28">
        <f t="shared" si="3713"/>
        <v>0</v>
      </c>
      <c r="BW980" s="29"/>
      <c r="BX980" s="54" t="str">
        <f>_xlfn.XLOOKUP($C980,[29]PSP!$C:$C,[29]PSP!$BX:$BX)</f>
        <v>0</v>
      </c>
      <c r="BY980" s="27">
        <f>_xlfn.XLOOKUP($C980,[29]PSP!$C:$C,[29]PSP!$BY:$BY)</f>
        <v>87.95</v>
      </c>
      <c r="BZ980" s="28">
        <f t="shared" si="3714"/>
        <v>0</v>
      </c>
      <c r="CA980" s="29"/>
      <c r="CB980" s="54">
        <f>_xlfn.XLOOKUP($C980,[29]PSP!$C:$C,[29]PSP!$CB:$CB)</f>
        <v>5</v>
      </c>
      <c r="CC980" s="27">
        <f>_xlfn.XLOOKUP($C980,[29]PSP!$C:$C,[29]PSP!$CC:$CC)</f>
        <v>87.95</v>
      </c>
      <c r="CD980" s="28">
        <f t="shared" si="3715"/>
        <v>439.75</v>
      </c>
      <c r="CE980" s="29"/>
      <c r="CF980" s="54">
        <f>_xlfn.XLOOKUP($C980,[29]PSP!$C:$C,[29]PSP!$CF:$CF)</f>
        <v>10</v>
      </c>
      <c r="CG980" s="27">
        <f>_xlfn.XLOOKUP($C980,[29]PSP!$C:$C,[29]PSP!$CG:$CG)</f>
        <v>87.95</v>
      </c>
      <c r="CH980" s="28">
        <f t="shared" si="3716"/>
        <v>879.5</v>
      </c>
      <c r="CI980" s="29"/>
      <c r="CJ980" s="54" t="str">
        <f>_xlfn.XLOOKUP($C980,[29]PSP!$C:$C,[29]PSP!$CJ:$CJ)</f>
        <v>0</v>
      </c>
      <c r="CK980" s="27">
        <f>_xlfn.XLOOKUP($C980,[29]PSP!$C:$C,[29]PSP!$CK:$CK)</f>
        <v>87.95</v>
      </c>
      <c r="CL980" s="28">
        <f t="shared" si="3717"/>
        <v>0</v>
      </c>
      <c r="CM980" s="29"/>
      <c r="CN980" s="54" t="str">
        <f>_xlfn.XLOOKUP($C980,[29]PSP!$C:$C,[29]PSP!$CN:$CN)</f>
        <v>0</v>
      </c>
      <c r="CO980" s="27">
        <f>_xlfn.XLOOKUP($C980,[29]PSP!$C:$C,[29]PSP!$CO:$CO)</f>
        <v>87.95</v>
      </c>
      <c r="CP980" s="28">
        <f t="shared" si="3718"/>
        <v>0</v>
      </c>
      <c r="CQ980" s="29"/>
      <c r="CR980" s="54" t="str">
        <f>_xlfn.XLOOKUP($C980,[29]PSP!$C:$C,[29]PSP!$CR:$CR)</f>
        <v>0</v>
      </c>
      <c r="CS980" s="27">
        <f>_xlfn.XLOOKUP($C980,[29]PSP!$C:$C,[29]PSP!$CS:$CS)</f>
        <v>87.95</v>
      </c>
      <c r="CT980" s="28">
        <f t="shared" si="3719"/>
        <v>0</v>
      </c>
      <c r="CU980" s="29"/>
      <c r="CV980" s="54" t="str">
        <f>_xlfn.XLOOKUP($C980,[29]PSP!$C:$C,[29]PSP!$CV:$CV)</f>
        <v>0</v>
      </c>
      <c r="CW980" s="27">
        <f>_xlfn.XLOOKUP($C980,[29]PSP!$C:$C,[29]PSP!$CW:$CW)</f>
        <v>87.95</v>
      </c>
      <c r="CX980" s="28">
        <f t="shared" si="3720"/>
        <v>0</v>
      </c>
      <c r="CY980" s="29"/>
      <c r="CZ980" s="54" t="str">
        <f>_xlfn.XLOOKUP($C980,[29]PSP!$C:$C,[29]PSP!$CZ:$CZ)</f>
        <v>0</v>
      </c>
      <c r="DA980" s="27">
        <f>_xlfn.XLOOKUP($C980,[29]PSP!$C:$C,[29]PSP!$DA:$DA)</f>
        <v>87.95</v>
      </c>
      <c r="DB980" s="28">
        <f t="shared" si="3721"/>
        <v>0</v>
      </c>
      <c r="DC980" s="29"/>
      <c r="DD980" s="54" t="str">
        <f>_xlfn.XLOOKUP($C980,[29]PSP!$C:$C,[29]PSP!$DD:$DD)</f>
        <v>0</v>
      </c>
      <c r="DE980" s="27">
        <f>_xlfn.XLOOKUP($C980,[29]PSP!$C:$C,[29]PSP!$DE:$DE)</f>
        <v>87.95</v>
      </c>
      <c r="DF980" s="28">
        <f t="shared" si="3722"/>
        <v>0</v>
      </c>
      <c r="DG980" s="29"/>
      <c r="DH980" s="54" t="str">
        <f>_xlfn.XLOOKUP($C980,[29]PSP!$C:$C,[29]PSP!$DH:$DH)</f>
        <v>0</v>
      </c>
      <c r="DI980" s="27">
        <f>_xlfn.XLOOKUP($C980,[29]PSP!$C:$C,[29]PSP!$DI:$DI)</f>
        <v>87.95</v>
      </c>
      <c r="DJ980" s="28">
        <f t="shared" si="3723"/>
        <v>0</v>
      </c>
      <c r="DK980" s="29"/>
      <c r="DL980" s="54" t="str">
        <f>_xlfn.XLOOKUP($C980,[29]PSP!$C:$C,[29]PSP!$DL:$DL)</f>
        <v>0</v>
      </c>
      <c r="DM980" s="27">
        <f>_xlfn.XLOOKUP($C980,[29]PSP!$C:$C,[29]PSP!$DM:$DM)</f>
        <v>87.95</v>
      </c>
      <c r="DN980" s="28">
        <f t="shared" si="3724"/>
        <v>0</v>
      </c>
      <c r="DO980" s="29"/>
      <c r="DP980" s="54" t="str">
        <f>_xlfn.XLOOKUP($C980,[29]PSP!$C:$C,[29]PSP!$DP:$DP)</f>
        <v>0</v>
      </c>
      <c r="DQ980" s="27">
        <f>_xlfn.XLOOKUP($C980,[29]PSP!$C:$C,[29]PSP!$DQ:$DQ)</f>
        <v>87.95</v>
      </c>
      <c r="DR980" s="28">
        <f t="shared" si="3725"/>
        <v>0</v>
      </c>
      <c r="DS980" s="29"/>
      <c r="DT980" s="54" t="str">
        <f>_xlfn.XLOOKUP($C980,[29]PSP!$C:$C,[29]PSP!$DT:$DT)</f>
        <v>0</v>
      </c>
      <c r="DU980" s="27">
        <f>_xlfn.XLOOKUP($C980,[29]PSP!$C:$C,[29]PSP!$DU:$DU)</f>
        <v>87.95</v>
      </c>
      <c r="DV980" s="28">
        <f t="shared" si="3726"/>
        <v>0</v>
      </c>
      <c r="DW980" s="29"/>
      <c r="DX980" s="54" t="str">
        <f>_xlfn.XLOOKUP($C980,[29]PSP!$C:$C,[29]PSP!$DX:$DX)</f>
        <v>0</v>
      </c>
      <c r="DY980" s="27">
        <f>_xlfn.XLOOKUP($C980,[29]PSP!$C:$C,[29]PSP!$DY:$DY)</f>
        <v>87.95</v>
      </c>
      <c r="DZ980" s="28">
        <f t="shared" si="3727"/>
        <v>0</v>
      </c>
      <c r="EA980" s="29"/>
      <c r="EB980" s="54" t="str">
        <f>_xlfn.XLOOKUP($C980,[29]PSP!$C:$C,[29]PSP!$EB:$EB)</f>
        <v>0</v>
      </c>
      <c r="EC980" s="27">
        <f>_xlfn.XLOOKUP($C980,[29]PSP!$C:$C,[29]PSP!$EC:$EC)</f>
        <v>87.95</v>
      </c>
      <c r="ED980" s="28">
        <f t="shared" si="3728"/>
        <v>0</v>
      </c>
      <c r="EE980" s="29"/>
      <c r="EF980" s="54" t="str">
        <f>_xlfn.XLOOKUP($C980,[29]PSP!$C:$C,[29]PSP!$EF:$EF)</f>
        <v>0</v>
      </c>
      <c r="EG980" s="27">
        <f>_xlfn.XLOOKUP($C980,[29]PSP!$C:$C,[29]PSP!$EG:$EG)</f>
        <v>87.95</v>
      </c>
      <c r="EH980" s="28">
        <f t="shared" si="3729"/>
        <v>0</v>
      </c>
      <c r="EI980" s="29"/>
      <c r="EJ980" s="54" t="str">
        <f>_xlfn.XLOOKUP($C980,[29]PSP!$C:$C,[29]PSP!$EJ:$EJ)</f>
        <v>0</v>
      </c>
      <c r="EK980" s="27">
        <f>_xlfn.XLOOKUP($C980,[29]PSP!$C:$C,[29]PSP!$EK:$EK)</f>
        <v>87.95</v>
      </c>
      <c r="EL980" s="28">
        <f t="shared" si="3730"/>
        <v>0</v>
      </c>
      <c r="EM980" s="29"/>
      <c r="EN980" s="108"/>
      <c r="EO980" s="29">
        <f t="shared" si="3733"/>
        <v>3957.75</v>
      </c>
      <c r="EP980" s="29">
        <f t="shared" si="3731"/>
        <v>3957.75</v>
      </c>
      <c r="EQ980" s="4" t="b">
        <f t="shared" si="3732"/>
        <v>1</v>
      </c>
      <c r="ES980" s="118">
        <f t="shared" si="3594"/>
        <v>1.1767000000000001</v>
      </c>
    </row>
    <row r="981" spans="3:149" ht="21" x14ac:dyDescent="0.25">
      <c r="C981" s="24" t="s">
        <v>1058</v>
      </c>
      <c r="D981" s="43">
        <f>_xlfn.XLOOKUP($C981,[29]PSP!$C:$C,[29]PSP!$D:$D)</f>
        <v>101659</v>
      </c>
      <c r="E981" s="24" t="str">
        <f>_xlfn.XLOOKUP($C981,[29]PSP!$C:$C,[29]PSP!$E:$E)</f>
        <v>SINAPI SERVIÇO</v>
      </c>
      <c r="F981" s="25" t="str">
        <f>_xlfn.XLOOKUP($C981,[29]PSP!$C:$C,[29]PSP!$F:$F)</f>
        <v>LUMINÁRIA DE LED PARA ILUMINAÇÃO PÚBLICA, DE 181 W ATÉ 239 W - FORNECIMENTO E INSTALAÇÃO. AF_08/2020</v>
      </c>
      <c r="G981" s="26" t="str">
        <f>_xlfn.XLOOKUP($C981,[29]PSP!$C:$C,[29]PSP!$G:$G)</f>
        <v>UN</v>
      </c>
      <c r="H981" s="53">
        <f>_xlfn.XLOOKUP($C981,[29]PSP!$C:$C,[29]PSP!$H:$H)</f>
        <v>45</v>
      </c>
      <c r="I981" s="28">
        <f>_xlfn.XLOOKUP($C981,[29]PSP!$C:$C,[29]PSP!$I:$I)</f>
        <v>46707.75</v>
      </c>
      <c r="J981" s="28">
        <f t="shared" si="3697"/>
        <v>54961.009425000004</v>
      </c>
      <c r="K981" s="29"/>
      <c r="L981" s="54" t="str">
        <f>_xlfn.XLOOKUP($C981,[29]PSP!$C:$C,[29]PSP!$L:$L)</f>
        <v>0</v>
      </c>
      <c r="M981" s="27">
        <f>_xlfn.XLOOKUP($C981,[29]PSP!$C:$C,[29]PSP!$M:$M)</f>
        <v>1037.95</v>
      </c>
      <c r="N981" s="28">
        <f t="shared" si="3698"/>
        <v>0</v>
      </c>
      <c r="O981" s="29"/>
      <c r="P981" s="54" t="str">
        <f>_xlfn.XLOOKUP($C981,[29]PSP!$C:$C,[29]PSP!$P:$P)</f>
        <v>0</v>
      </c>
      <c r="Q981" s="27">
        <f>_xlfn.XLOOKUP($C981,[29]PSP!$C:$C,[29]PSP!$Q:$Q)</f>
        <v>1037.95</v>
      </c>
      <c r="R981" s="28">
        <f t="shared" si="3699"/>
        <v>0</v>
      </c>
      <c r="S981" s="29"/>
      <c r="T981" s="54">
        <f>_xlfn.XLOOKUP($C981,[29]PSP!$C:$C,[29]PSP!$T:$T)</f>
        <v>5</v>
      </c>
      <c r="U981" s="27">
        <f>_xlfn.XLOOKUP($C981,[29]PSP!$C:$C,[29]PSP!$U:$U)</f>
        <v>1037.95</v>
      </c>
      <c r="V981" s="28">
        <f t="shared" si="3700"/>
        <v>5189.75</v>
      </c>
      <c r="W981" s="29"/>
      <c r="X981" s="54" t="str">
        <f>_xlfn.XLOOKUP($C981,[29]PSP!$C:$C,[29]PSP!$X:$X)</f>
        <v>0</v>
      </c>
      <c r="Y981" s="27">
        <f>_xlfn.XLOOKUP($C981,[29]PSP!$C:$C,[29]PSP!$Y:$Y)</f>
        <v>1037.95</v>
      </c>
      <c r="Z981" s="28">
        <f t="shared" si="3701"/>
        <v>0</v>
      </c>
      <c r="AA981" s="29"/>
      <c r="AB981" s="54">
        <f>_xlfn.XLOOKUP($C981,[29]PSP!$C:$C,[29]PSP!$AB:$AB)</f>
        <v>5</v>
      </c>
      <c r="AC981" s="27">
        <f>_xlfn.XLOOKUP($C981,[29]PSP!$C:$C,[29]PSP!$AC:$AC)</f>
        <v>1037.95</v>
      </c>
      <c r="AD981" s="28">
        <f t="shared" si="3702"/>
        <v>5189.75</v>
      </c>
      <c r="AE981" s="29"/>
      <c r="AF981" s="54" t="str">
        <f>_xlfn.XLOOKUP($C981,[29]PSP!$C:$C,[29]PSP!$AF:$AF)</f>
        <v>0</v>
      </c>
      <c r="AG981" s="27">
        <f>_xlfn.XLOOKUP($C981,[29]PSP!$C:$C,[29]PSP!$AG:$AG)</f>
        <v>1037.95</v>
      </c>
      <c r="AH981" s="28">
        <f t="shared" si="3703"/>
        <v>0</v>
      </c>
      <c r="AI981" s="29"/>
      <c r="AJ981" s="54" t="str">
        <f>_xlfn.XLOOKUP($C981,[29]PSP!$C:$C,[29]PSP!$AJ:$AJ)</f>
        <v>0</v>
      </c>
      <c r="AK981" s="27">
        <f>_xlfn.XLOOKUP($C981,[29]PSP!$C:$C,[29]PSP!$AK:$AK)</f>
        <v>1037.95</v>
      </c>
      <c r="AL981" s="28">
        <f t="shared" si="3704"/>
        <v>0</v>
      </c>
      <c r="AM981" s="29"/>
      <c r="AN981" s="54">
        <f>_xlfn.XLOOKUP($C981,[29]PSP!$C:$C,[29]PSP!$AN:$AN)</f>
        <v>5</v>
      </c>
      <c r="AO981" s="27">
        <f>_xlfn.XLOOKUP($C981,[29]PSP!$C:$C,[29]PSP!$AO:$AO)</f>
        <v>1037.95</v>
      </c>
      <c r="AP981" s="28">
        <f t="shared" si="3705"/>
        <v>5189.75</v>
      </c>
      <c r="AQ981" s="29"/>
      <c r="AR981" s="54" t="str">
        <f>_xlfn.XLOOKUP($C981,[29]PSP!$C:$C,[29]PSP!$AR:$AR)</f>
        <v>0</v>
      </c>
      <c r="AS981" s="27">
        <f>_xlfn.XLOOKUP($C981,[29]PSP!$C:$C,[29]PSP!$AS:$AS)</f>
        <v>1037.95</v>
      </c>
      <c r="AT981" s="28">
        <f t="shared" si="3706"/>
        <v>0</v>
      </c>
      <c r="AU981" s="29"/>
      <c r="AV981" s="54" t="str">
        <f>_xlfn.XLOOKUP($C981,[29]PSP!$C:$C,[29]PSP!$AV:$AV)</f>
        <v>0</v>
      </c>
      <c r="AW981" s="27">
        <f>_xlfn.XLOOKUP($C981,[29]PSP!$C:$C,[29]PSP!$AW:$AW)</f>
        <v>1037.95</v>
      </c>
      <c r="AX981" s="28">
        <f t="shared" si="3707"/>
        <v>0</v>
      </c>
      <c r="AY981" s="29"/>
      <c r="AZ981" s="54">
        <f>_xlfn.XLOOKUP($C981,[29]PSP!$C:$C,[29]PSP!$AZ:$AZ)</f>
        <v>5</v>
      </c>
      <c r="BA981" s="27">
        <f>_xlfn.XLOOKUP($C981,[29]PSP!$C:$C,[29]PSP!$BA:$BA)</f>
        <v>1037.95</v>
      </c>
      <c r="BB981" s="28">
        <f t="shared" si="3708"/>
        <v>5189.75</v>
      </c>
      <c r="BC981" s="29"/>
      <c r="BD981" s="54">
        <f>_xlfn.XLOOKUP($C981,[29]PSP!$C:$C,[29]PSP!$BD:$BD)</f>
        <v>5</v>
      </c>
      <c r="BE981" s="27">
        <f>_xlfn.XLOOKUP($C981,[29]PSP!$C:$C,[29]PSP!$BE:$BE)</f>
        <v>1037.95</v>
      </c>
      <c r="BF981" s="28">
        <f t="shared" si="3709"/>
        <v>5189.75</v>
      </c>
      <c r="BG981" s="29"/>
      <c r="BH981" s="54" t="str">
        <f>_xlfn.XLOOKUP($C981,[29]PSP!$C:$C,[29]PSP!$BH:$BH)</f>
        <v>0</v>
      </c>
      <c r="BI981" s="27">
        <f>_xlfn.XLOOKUP($C981,[29]PSP!$C:$C,[29]PSP!$BI:$BI)</f>
        <v>1037.95</v>
      </c>
      <c r="BJ981" s="28">
        <f t="shared" si="3710"/>
        <v>0</v>
      </c>
      <c r="BK981" s="29"/>
      <c r="BL981" s="54" t="str">
        <f>_xlfn.XLOOKUP($C981,[29]PSP!$C:$C,[29]PSP!$BL:$BL)</f>
        <v>0</v>
      </c>
      <c r="BM981" s="27">
        <f>_xlfn.XLOOKUP($C981,[29]PSP!$C:$C,[29]PSP!$BM:$BM)</f>
        <v>1037.95</v>
      </c>
      <c r="BN981" s="28">
        <f t="shared" si="3711"/>
        <v>0</v>
      </c>
      <c r="BO981" s="29"/>
      <c r="BP981" s="54">
        <f>_xlfn.XLOOKUP($C981,[29]PSP!$C:$C,[29]PSP!$BP:$BP)</f>
        <v>5</v>
      </c>
      <c r="BQ981" s="27">
        <f>_xlfn.XLOOKUP($C981,[29]PSP!$C:$C,[29]PSP!$BQ:$BQ)</f>
        <v>1037.95</v>
      </c>
      <c r="BR981" s="28">
        <f t="shared" si="3712"/>
        <v>5189.75</v>
      </c>
      <c r="BS981" s="29"/>
      <c r="BT981" s="54" t="str">
        <f>_xlfn.XLOOKUP($C981,[29]PSP!$C:$C,[29]PSP!$BT:$BT)</f>
        <v>0</v>
      </c>
      <c r="BU981" s="27">
        <f>_xlfn.XLOOKUP($C981,[29]PSP!$C:$C,[29]PSP!$BU:$BU)</f>
        <v>1037.95</v>
      </c>
      <c r="BV981" s="28">
        <f t="shared" si="3713"/>
        <v>0</v>
      </c>
      <c r="BW981" s="29"/>
      <c r="BX981" s="54" t="str">
        <f>_xlfn.XLOOKUP($C981,[29]PSP!$C:$C,[29]PSP!$BX:$BX)</f>
        <v>0</v>
      </c>
      <c r="BY981" s="27">
        <f>_xlfn.XLOOKUP($C981,[29]PSP!$C:$C,[29]PSP!$BY:$BY)</f>
        <v>1037.95</v>
      </c>
      <c r="BZ981" s="28">
        <f t="shared" si="3714"/>
        <v>0</v>
      </c>
      <c r="CA981" s="29"/>
      <c r="CB981" s="54">
        <f>_xlfn.XLOOKUP($C981,[29]PSP!$C:$C,[29]PSP!$CB:$CB)</f>
        <v>5</v>
      </c>
      <c r="CC981" s="27">
        <f>_xlfn.XLOOKUP($C981,[29]PSP!$C:$C,[29]PSP!$CC:$CC)</f>
        <v>1037.95</v>
      </c>
      <c r="CD981" s="28">
        <f t="shared" si="3715"/>
        <v>5189.75</v>
      </c>
      <c r="CE981" s="29"/>
      <c r="CF981" s="54">
        <f>_xlfn.XLOOKUP($C981,[29]PSP!$C:$C,[29]PSP!$CF:$CF)</f>
        <v>10</v>
      </c>
      <c r="CG981" s="27">
        <f>_xlfn.XLOOKUP($C981,[29]PSP!$C:$C,[29]PSP!$CG:$CG)</f>
        <v>1037.95</v>
      </c>
      <c r="CH981" s="28">
        <f t="shared" si="3716"/>
        <v>10379.5</v>
      </c>
      <c r="CI981" s="29"/>
      <c r="CJ981" s="54" t="str">
        <f>_xlfn.XLOOKUP($C981,[29]PSP!$C:$C,[29]PSP!$CJ:$CJ)</f>
        <v>0</v>
      </c>
      <c r="CK981" s="27">
        <f>_xlfn.XLOOKUP($C981,[29]PSP!$C:$C,[29]PSP!$CK:$CK)</f>
        <v>1037.95</v>
      </c>
      <c r="CL981" s="28">
        <f t="shared" si="3717"/>
        <v>0</v>
      </c>
      <c r="CM981" s="29"/>
      <c r="CN981" s="54" t="str">
        <f>_xlfn.XLOOKUP($C981,[29]PSP!$C:$C,[29]PSP!$CN:$CN)</f>
        <v>0</v>
      </c>
      <c r="CO981" s="27">
        <f>_xlfn.XLOOKUP($C981,[29]PSP!$C:$C,[29]PSP!$CO:$CO)</f>
        <v>1037.95</v>
      </c>
      <c r="CP981" s="28">
        <f t="shared" si="3718"/>
        <v>0</v>
      </c>
      <c r="CQ981" s="29"/>
      <c r="CR981" s="54" t="str">
        <f>_xlfn.XLOOKUP($C981,[29]PSP!$C:$C,[29]PSP!$CR:$CR)</f>
        <v>0</v>
      </c>
      <c r="CS981" s="27">
        <f>_xlfn.XLOOKUP($C981,[29]PSP!$C:$C,[29]PSP!$CS:$CS)</f>
        <v>1037.95</v>
      </c>
      <c r="CT981" s="28">
        <f t="shared" si="3719"/>
        <v>0</v>
      </c>
      <c r="CU981" s="29"/>
      <c r="CV981" s="54" t="str">
        <f>_xlfn.XLOOKUP($C981,[29]PSP!$C:$C,[29]PSP!$CV:$CV)</f>
        <v>0</v>
      </c>
      <c r="CW981" s="27">
        <f>_xlfn.XLOOKUP($C981,[29]PSP!$C:$C,[29]PSP!$CW:$CW)</f>
        <v>1037.95</v>
      </c>
      <c r="CX981" s="28">
        <f t="shared" si="3720"/>
        <v>0</v>
      </c>
      <c r="CY981" s="29"/>
      <c r="CZ981" s="54" t="str">
        <f>_xlfn.XLOOKUP($C981,[29]PSP!$C:$C,[29]PSP!$CZ:$CZ)</f>
        <v>0</v>
      </c>
      <c r="DA981" s="27">
        <f>_xlfn.XLOOKUP($C981,[29]PSP!$C:$C,[29]PSP!$DA:$DA)</f>
        <v>1037.95</v>
      </c>
      <c r="DB981" s="28">
        <f t="shared" si="3721"/>
        <v>0</v>
      </c>
      <c r="DC981" s="29"/>
      <c r="DD981" s="54" t="str">
        <f>_xlfn.XLOOKUP($C981,[29]PSP!$C:$C,[29]PSP!$DD:$DD)</f>
        <v>0</v>
      </c>
      <c r="DE981" s="27">
        <f>_xlfn.XLOOKUP($C981,[29]PSP!$C:$C,[29]PSP!$DE:$DE)</f>
        <v>1037.95</v>
      </c>
      <c r="DF981" s="28">
        <f t="shared" si="3722"/>
        <v>0</v>
      </c>
      <c r="DG981" s="29"/>
      <c r="DH981" s="54" t="str">
        <f>_xlfn.XLOOKUP($C981,[29]PSP!$C:$C,[29]PSP!$DH:$DH)</f>
        <v>0</v>
      </c>
      <c r="DI981" s="27">
        <f>_xlfn.XLOOKUP($C981,[29]PSP!$C:$C,[29]PSP!$DI:$DI)</f>
        <v>1037.95</v>
      </c>
      <c r="DJ981" s="28">
        <f t="shared" si="3723"/>
        <v>0</v>
      </c>
      <c r="DK981" s="29"/>
      <c r="DL981" s="54" t="str">
        <f>_xlfn.XLOOKUP($C981,[29]PSP!$C:$C,[29]PSP!$DL:$DL)</f>
        <v>0</v>
      </c>
      <c r="DM981" s="27">
        <f>_xlfn.XLOOKUP($C981,[29]PSP!$C:$C,[29]PSP!$DM:$DM)</f>
        <v>1037.95</v>
      </c>
      <c r="DN981" s="28">
        <f t="shared" si="3724"/>
        <v>0</v>
      </c>
      <c r="DO981" s="29"/>
      <c r="DP981" s="54" t="str">
        <f>_xlfn.XLOOKUP($C981,[29]PSP!$C:$C,[29]PSP!$DP:$DP)</f>
        <v>0</v>
      </c>
      <c r="DQ981" s="27">
        <f>_xlfn.XLOOKUP($C981,[29]PSP!$C:$C,[29]PSP!$DQ:$DQ)</f>
        <v>1037.95</v>
      </c>
      <c r="DR981" s="28">
        <f t="shared" si="3725"/>
        <v>0</v>
      </c>
      <c r="DS981" s="29"/>
      <c r="DT981" s="54" t="str">
        <f>_xlfn.XLOOKUP($C981,[29]PSP!$C:$C,[29]PSP!$DT:$DT)</f>
        <v>0</v>
      </c>
      <c r="DU981" s="27">
        <f>_xlfn.XLOOKUP($C981,[29]PSP!$C:$C,[29]PSP!$DU:$DU)</f>
        <v>1037.95</v>
      </c>
      <c r="DV981" s="28">
        <f t="shared" si="3726"/>
        <v>0</v>
      </c>
      <c r="DW981" s="29"/>
      <c r="DX981" s="54" t="str">
        <f>_xlfn.XLOOKUP($C981,[29]PSP!$C:$C,[29]PSP!$DX:$DX)</f>
        <v>0</v>
      </c>
      <c r="DY981" s="27">
        <f>_xlfn.XLOOKUP($C981,[29]PSP!$C:$C,[29]PSP!$DY:$DY)</f>
        <v>1037.95</v>
      </c>
      <c r="DZ981" s="28">
        <f t="shared" si="3727"/>
        <v>0</v>
      </c>
      <c r="EA981" s="29"/>
      <c r="EB981" s="54" t="str">
        <f>_xlfn.XLOOKUP($C981,[29]PSP!$C:$C,[29]PSP!$EB:$EB)</f>
        <v>0</v>
      </c>
      <c r="EC981" s="27">
        <f>_xlfn.XLOOKUP($C981,[29]PSP!$C:$C,[29]PSP!$EC:$EC)</f>
        <v>1037.95</v>
      </c>
      <c r="ED981" s="28">
        <f t="shared" si="3728"/>
        <v>0</v>
      </c>
      <c r="EE981" s="29"/>
      <c r="EF981" s="54" t="str">
        <f>_xlfn.XLOOKUP($C981,[29]PSP!$C:$C,[29]PSP!$EF:$EF)</f>
        <v>0</v>
      </c>
      <c r="EG981" s="27">
        <f>_xlfn.XLOOKUP($C981,[29]PSP!$C:$C,[29]PSP!$EG:$EG)</f>
        <v>1037.95</v>
      </c>
      <c r="EH981" s="28">
        <f t="shared" si="3729"/>
        <v>0</v>
      </c>
      <c r="EI981" s="29"/>
      <c r="EJ981" s="54" t="str">
        <f>_xlfn.XLOOKUP($C981,[29]PSP!$C:$C,[29]PSP!$EJ:$EJ)</f>
        <v>0</v>
      </c>
      <c r="EK981" s="27">
        <f>_xlfn.XLOOKUP($C981,[29]PSP!$C:$C,[29]PSP!$EK:$EK)</f>
        <v>1037.95</v>
      </c>
      <c r="EL981" s="28">
        <f t="shared" si="3730"/>
        <v>0</v>
      </c>
      <c r="EM981" s="29"/>
      <c r="EN981" s="108"/>
      <c r="EO981" s="29">
        <f t="shared" si="3733"/>
        <v>46707.75</v>
      </c>
      <c r="EP981" s="29">
        <f t="shared" si="3731"/>
        <v>46707.75</v>
      </c>
      <c r="EQ981" s="4" t="b">
        <f t="shared" si="3732"/>
        <v>1</v>
      </c>
      <c r="ES981" s="118">
        <f t="shared" si="3594"/>
        <v>1.1767000000000001</v>
      </c>
    </row>
    <row r="982" spans="3:149" ht="21" x14ac:dyDescent="0.25">
      <c r="C982" s="24" t="s">
        <v>1059</v>
      </c>
      <c r="D982" s="43" t="str">
        <f>_xlfn.XLOOKUP($C982,[29]PSP!$C:$C,[29]PSP!$D:$D)</f>
        <v>ED-48998</v>
      </c>
      <c r="E982" s="24" t="str">
        <f>_xlfn.XLOOKUP($C982,[29]PSP!$C:$C,[29]PSP!$E:$E)</f>
        <v>DER/MG</v>
      </c>
      <c r="F982" s="25" t="str">
        <f>_xlfn.XLOOKUP($C982,[29]PSP!$C:$C,[29]PSP!$F:$F)</f>
        <v>CABO DE COBRE FLEXÍVEL, CLASSE 5, ISOLAMENTO TIPO EPR/HEPR, NÃO HALOGENADO, ANTICHAMA, TERMOFIXO, UNIPOLAR, SEÇÃO 10 MM2, 90°C, 0,6/1KV</v>
      </c>
      <c r="G982" s="26" t="str">
        <f>_xlfn.XLOOKUP($C982,[29]PSP!$C:$C,[29]PSP!$G:$G)</f>
        <v>M</v>
      </c>
      <c r="H982" s="53">
        <f>_xlfn.XLOOKUP($C982,[29]PSP!$C:$C,[29]PSP!$H:$H)</f>
        <v>3240</v>
      </c>
      <c r="I982" s="28">
        <f>_xlfn.XLOOKUP($C982,[29]PSP!$C:$C,[29]PSP!$I:$I)</f>
        <v>34408.800000000003</v>
      </c>
      <c r="J982" s="28">
        <f t="shared" si="3697"/>
        <v>40488.834960000007</v>
      </c>
      <c r="K982" s="29"/>
      <c r="L982" s="54" t="str">
        <f>_xlfn.XLOOKUP($C982,[29]PSP!$C:$C,[29]PSP!$L:$L)</f>
        <v>0</v>
      </c>
      <c r="M982" s="27">
        <f>_xlfn.XLOOKUP($C982,[29]PSP!$C:$C,[29]PSP!$M:$M)</f>
        <v>10.62</v>
      </c>
      <c r="N982" s="28">
        <f t="shared" si="3698"/>
        <v>0</v>
      </c>
      <c r="O982" s="29"/>
      <c r="P982" s="54" t="str">
        <f>_xlfn.XLOOKUP($C982,[29]PSP!$C:$C,[29]PSP!$P:$P)</f>
        <v>0</v>
      </c>
      <c r="Q982" s="27">
        <f>_xlfn.XLOOKUP($C982,[29]PSP!$C:$C,[29]PSP!$Q:$Q)</f>
        <v>10.62</v>
      </c>
      <c r="R982" s="28">
        <f t="shared" si="3699"/>
        <v>0</v>
      </c>
      <c r="S982" s="29"/>
      <c r="T982" s="54">
        <f>_xlfn.XLOOKUP($C982,[29]PSP!$C:$C,[29]PSP!$T:$T)</f>
        <v>360</v>
      </c>
      <c r="U982" s="27">
        <f>_xlfn.XLOOKUP($C982,[29]PSP!$C:$C,[29]PSP!$U:$U)</f>
        <v>10.62</v>
      </c>
      <c r="V982" s="28">
        <f t="shared" si="3700"/>
        <v>3823.2</v>
      </c>
      <c r="W982" s="29"/>
      <c r="X982" s="54" t="str">
        <f>_xlfn.XLOOKUP($C982,[29]PSP!$C:$C,[29]PSP!$X:$X)</f>
        <v>0</v>
      </c>
      <c r="Y982" s="27">
        <f>_xlfn.XLOOKUP($C982,[29]PSP!$C:$C,[29]PSP!$Y:$Y)</f>
        <v>10.62</v>
      </c>
      <c r="Z982" s="28">
        <f t="shared" si="3701"/>
        <v>0</v>
      </c>
      <c r="AA982" s="29"/>
      <c r="AB982" s="54">
        <f>_xlfn.XLOOKUP($C982,[29]PSP!$C:$C,[29]PSP!$AB:$AB)</f>
        <v>360</v>
      </c>
      <c r="AC982" s="27">
        <f>_xlfn.XLOOKUP($C982,[29]PSP!$C:$C,[29]PSP!$AC:$AC)</f>
        <v>10.62</v>
      </c>
      <c r="AD982" s="28">
        <f t="shared" si="3702"/>
        <v>3823.2</v>
      </c>
      <c r="AE982" s="29"/>
      <c r="AF982" s="54" t="str">
        <f>_xlfn.XLOOKUP($C982,[29]PSP!$C:$C,[29]PSP!$AF:$AF)</f>
        <v>0</v>
      </c>
      <c r="AG982" s="27">
        <f>_xlfn.XLOOKUP($C982,[29]PSP!$C:$C,[29]PSP!$AG:$AG)</f>
        <v>10.62</v>
      </c>
      <c r="AH982" s="28">
        <f t="shared" si="3703"/>
        <v>0</v>
      </c>
      <c r="AI982" s="29"/>
      <c r="AJ982" s="54" t="str">
        <f>_xlfn.XLOOKUP($C982,[29]PSP!$C:$C,[29]PSP!$AJ:$AJ)</f>
        <v>0</v>
      </c>
      <c r="AK982" s="27">
        <f>_xlfn.XLOOKUP($C982,[29]PSP!$C:$C,[29]PSP!$AK:$AK)</f>
        <v>10.62</v>
      </c>
      <c r="AL982" s="28">
        <f t="shared" si="3704"/>
        <v>0</v>
      </c>
      <c r="AM982" s="29"/>
      <c r="AN982" s="54">
        <f>_xlfn.XLOOKUP($C982,[29]PSP!$C:$C,[29]PSP!$AN:$AN)</f>
        <v>360</v>
      </c>
      <c r="AO982" s="27">
        <f>_xlfn.XLOOKUP($C982,[29]PSP!$C:$C,[29]PSP!$AO:$AO)</f>
        <v>10.62</v>
      </c>
      <c r="AP982" s="28">
        <f t="shared" si="3705"/>
        <v>3823.2</v>
      </c>
      <c r="AQ982" s="29"/>
      <c r="AR982" s="54" t="str">
        <f>_xlfn.XLOOKUP($C982,[29]PSP!$C:$C,[29]PSP!$AR:$AR)</f>
        <v>0</v>
      </c>
      <c r="AS982" s="27">
        <f>_xlfn.XLOOKUP($C982,[29]PSP!$C:$C,[29]PSP!$AS:$AS)</f>
        <v>10.62</v>
      </c>
      <c r="AT982" s="28">
        <f t="shared" si="3706"/>
        <v>0</v>
      </c>
      <c r="AU982" s="29"/>
      <c r="AV982" s="54" t="str">
        <f>_xlfn.XLOOKUP($C982,[29]PSP!$C:$C,[29]PSP!$AV:$AV)</f>
        <v>0</v>
      </c>
      <c r="AW982" s="27">
        <f>_xlfn.XLOOKUP($C982,[29]PSP!$C:$C,[29]PSP!$AW:$AW)</f>
        <v>10.62</v>
      </c>
      <c r="AX982" s="28">
        <f t="shared" si="3707"/>
        <v>0</v>
      </c>
      <c r="AY982" s="29"/>
      <c r="AZ982" s="54">
        <f>_xlfn.XLOOKUP($C982,[29]PSP!$C:$C,[29]PSP!$AZ:$AZ)</f>
        <v>360</v>
      </c>
      <c r="BA982" s="27">
        <f>_xlfn.XLOOKUP($C982,[29]PSP!$C:$C,[29]PSP!$BA:$BA)</f>
        <v>10.62</v>
      </c>
      <c r="BB982" s="28">
        <f t="shared" si="3708"/>
        <v>3823.2</v>
      </c>
      <c r="BC982" s="29"/>
      <c r="BD982" s="54">
        <f>_xlfn.XLOOKUP($C982,[29]PSP!$C:$C,[29]PSP!$BD:$BD)</f>
        <v>360</v>
      </c>
      <c r="BE982" s="27">
        <f>_xlfn.XLOOKUP($C982,[29]PSP!$C:$C,[29]PSP!$BE:$BE)</f>
        <v>10.62</v>
      </c>
      <c r="BF982" s="28">
        <f t="shared" si="3709"/>
        <v>3823.2</v>
      </c>
      <c r="BG982" s="29"/>
      <c r="BH982" s="54" t="str">
        <f>_xlfn.XLOOKUP($C982,[29]PSP!$C:$C,[29]PSP!$BH:$BH)</f>
        <v>0</v>
      </c>
      <c r="BI982" s="27">
        <f>_xlfn.XLOOKUP($C982,[29]PSP!$C:$C,[29]PSP!$BI:$BI)</f>
        <v>10.62</v>
      </c>
      <c r="BJ982" s="28">
        <f t="shared" si="3710"/>
        <v>0</v>
      </c>
      <c r="BK982" s="29"/>
      <c r="BL982" s="54" t="str">
        <f>_xlfn.XLOOKUP($C982,[29]PSP!$C:$C,[29]PSP!$BL:$BL)</f>
        <v>0</v>
      </c>
      <c r="BM982" s="27">
        <f>_xlfn.XLOOKUP($C982,[29]PSP!$C:$C,[29]PSP!$BM:$BM)</f>
        <v>10.62</v>
      </c>
      <c r="BN982" s="28">
        <f t="shared" si="3711"/>
        <v>0</v>
      </c>
      <c r="BO982" s="29"/>
      <c r="BP982" s="54">
        <f>_xlfn.XLOOKUP($C982,[29]PSP!$C:$C,[29]PSP!$BP:$BP)</f>
        <v>360</v>
      </c>
      <c r="BQ982" s="27">
        <f>_xlfn.XLOOKUP($C982,[29]PSP!$C:$C,[29]PSP!$BQ:$BQ)</f>
        <v>10.62</v>
      </c>
      <c r="BR982" s="28">
        <f t="shared" si="3712"/>
        <v>3823.2</v>
      </c>
      <c r="BS982" s="29"/>
      <c r="BT982" s="54" t="str">
        <f>_xlfn.XLOOKUP($C982,[29]PSP!$C:$C,[29]PSP!$BT:$BT)</f>
        <v>0</v>
      </c>
      <c r="BU982" s="27">
        <f>_xlfn.XLOOKUP($C982,[29]PSP!$C:$C,[29]PSP!$BU:$BU)</f>
        <v>10.62</v>
      </c>
      <c r="BV982" s="28">
        <f t="shared" si="3713"/>
        <v>0</v>
      </c>
      <c r="BW982" s="29"/>
      <c r="BX982" s="54" t="str">
        <f>_xlfn.XLOOKUP($C982,[29]PSP!$C:$C,[29]PSP!$BX:$BX)</f>
        <v>0</v>
      </c>
      <c r="BY982" s="27">
        <f>_xlfn.XLOOKUP($C982,[29]PSP!$C:$C,[29]PSP!$BY:$BY)</f>
        <v>10.62</v>
      </c>
      <c r="BZ982" s="28">
        <f t="shared" si="3714"/>
        <v>0</v>
      </c>
      <c r="CA982" s="29"/>
      <c r="CB982" s="54">
        <f>_xlfn.XLOOKUP($C982,[29]PSP!$C:$C,[29]PSP!$CB:$CB)</f>
        <v>360</v>
      </c>
      <c r="CC982" s="27">
        <f>_xlfn.XLOOKUP($C982,[29]PSP!$C:$C,[29]PSP!$CC:$CC)</f>
        <v>10.62</v>
      </c>
      <c r="CD982" s="28">
        <f t="shared" si="3715"/>
        <v>3823.2</v>
      </c>
      <c r="CE982" s="29"/>
      <c r="CF982" s="54">
        <f>_xlfn.XLOOKUP($C982,[29]PSP!$C:$C,[29]PSP!$CF:$CF)</f>
        <v>720</v>
      </c>
      <c r="CG982" s="27">
        <f>_xlfn.XLOOKUP($C982,[29]PSP!$C:$C,[29]PSP!$CG:$CG)</f>
        <v>10.62</v>
      </c>
      <c r="CH982" s="28">
        <f t="shared" si="3716"/>
        <v>7646.4</v>
      </c>
      <c r="CI982" s="29"/>
      <c r="CJ982" s="54" t="str">
        <f>_xlfn.XLOOKUP($C982,[29]PSP!$C:$C,[29]PSP!$CJ:$CJ)</f>
        <v>0</v>
      </c>
      <c r="CK982" s="27">
        <f>_xlfn.XLOOKUP($C982,[29]PSP!$C:$C,[29]PSP!$CK:$CK)</f>
        <v>10.62</v>
      </c>
      <c r="CL982" s="28">
        <f t="shared" si="3717"/>
        <v>0</v>
      </c>
      <c r="CM982" s="29"/>
      <c r="CN982" s="54" t="str">
        <f>_xlfn.XLOOKUP($C982,[29]PSP!$C:$C,[29]PSP!$CN:$CN)</f>
        <v>0</v>
      </c>
      <c r="CO982" s="27">
        <f>_xlfn.XLOOKUP($C982,[29]PSP!$C:$C,[29]PSP!$CO:$CO)</f>
        <v>10.62</v>
      </c>
      <c r="CP982" s="28">
        <f t="shared" si="3718"/>
        <v>0</v>
      </c>
      <c r="CQ982" s="29"/>
      <c r="CR982" s="54" t="str">
        <f>_xlfn.XLOOKUP($C982,[29]PSP!$C:$C,[29]PSP!$CR:$CR)</f>
        <v>0</v>
      </c>
      <c r="CS982" s="27">
        <f>_xlfn.XLOOKUP($C982,[29]PSP!$C:$C,[29]PSP!$CS:$CS)</f>
        <v>10.62</v>
      </c>
      <c r="CT982" s="28">
        <f t="shared" si="3719"/>
        <v>0</v>
      </c>
      <c r="CU982" s="29"/>
      <c r="CV982" s="54" t="str">
        <f>_xlfn.XLOOKUP($C982,[29]PSP!$C:$C,[29]PSP!$CV:$CV)</f>
        <v>0</v>
      </c>
      <c r="CW982" s="27">
        <f>_xlfn.XLOOKUP($C982,[29]PSP!$C:$C,[29]PSP!$CW:$CW)</f>
        <v>10.62</v>
      </c>
      <c r="CX982" s="28">
        <f t="shared" si="3720"/>
        <v>0</v>
      </c>
      <c r="CY982" s="29"/>
      <c r="CZ982" s="54" t="str">
        <f>_xlfn.XLOOKUP($C982,[29]PSP!$C:$C,[29]PSP!$CZ:$CZ)</f>
        <v>0</v>
      </c>
      <c r="DA982" s="27">
        <f>_xlfn.XLOOKUP($C982,[29]PSP!$C:$C,[29]PSP!$DA:$DA)</f>
        <v>10.62</v>
      </c>
      <c r="DB982" s="28">
        <f t="shared" si="3721"/>
        <v>0</v>
      </c>
      <c r="DC982" s="29"/>
      <c r="DD982" s="54" t="str">
        <f>_xlfn.XLOOKUP($C982,[29]PSP!$C:$C,[29]PSP!$DD:$DD)</f>
        <v>0</v>
      </c>
      <c r="DE982" s="27">
        <f>_xlfn.XLOOKUP($C982,[29]PSP!$C:$C,[29]PSP!$DE:$DE)</f>
        <v>10.62</v>
      </c>
      <c r="DF982" s="28">
        <f t="shared" si="3722"/>
        <v>0</v>
      </c>
      <c r="DG982" s="29"/>
      <c r="DH982" s="54" t="str">
        <f>_xlfn.XLOOKUP($C982,[29]PSP!$C:$C,[29]PSP!$DH:$DH)</f>
        <v>0</v>
      </c>
      <c r="DI982" s="27">
        <f>_xlfn.XLOOKUP($C982,[29]PSP!$C:$C,[29]PSP!$DI:$DI)</f>
        <v>10.62</v>
      </c>
      <c r="DJ982" s="28">
        <f t="shared" si="3723"/>
        <v>0</v>
      </c>
      <c r="DK982" s="29"/>
      <c r="DL982" s="54" t="str">
        <f>_xlfn.XLOOKUP($C982,[29]PSP!$C:$C,[29]PSP!$DL:$DL)</f>
        <v>0</v>
      </c>
      <c r="DM982" s="27">
        <f>_xlfn.XLOOKUP($C982,[29]PSP!$C:$C,[29]PSP!$DM:$DM)</f>
        <v>10.62</v>
      </c>
      <c r="DN982" s="28">
        <f t="shared" si="3724"/>
        <v>0</v>
      </c>
      <c r="DO982" s="29"/>
      <c r="DP982" s="54" t="str">
        <f>_xlfn.XLOOKUP($C982,[29]PSP!$C:$C,[29]PSP!$DP:$DP)</f>
        <v>0</v>
      </c>
      <c r="DQ982" s="27">
        <f>_xlfn.XLOOKUP($C982,[29]PSP!$C:$C,[29]PSP!$DQ:$DQ)</f>
        <v>10.62</v>
      </c>
      <c r="DR982" s="28">
        <f t="shared" si="3725"/>
        <v>0</v>
      </c>
      <c r="DS982" s="29"/>
      <c r="DT982" s="54" t="str">
        <f>_xlfn.XLOOKUP($C982,[29]PSP!$C:$C,[29]PSP!$DT:$DT)</f>
        <v>0</v>
      </c>
      <c r="DU982" s="27">
        <f>_xlfn.XLOOKUP($C982,[29]PSP!$C:$C,[29]PSP!$DU:$DU)</f>
        <v>10.62</v>
      </c>
      <c r="DV982" s="28">
        <f t="shared" si="3726"/>
        <v>0</v>
      </c>
      <c r="DW982" s="29"/>
      <c r="DX982" s="54" t="str">
        <f>_xlfn.XLOOKUP($C982,[29]PSP!$C:$C,[29]PSP!$DX:$DX)</f>
        <v>0</v>
      </c>
      <c r="DY982" s="27">
        <f>_xlfn.XLOOKUP($C982,[29]PSP!$C:$C,[29]PSP!$DY:$DY)</f>
        <v>10.62</v>
      </c>
      <c r="DZ982" s="28">
        <f t="shared" si="3727"/>
        <v>0</v>
      </c>
      <c r="EA982" s="29"/>
      <c r="EB982" s="54" t="str">
        <f>_xlfn.XLOOKUP($C982,[29]PSP!$C:$C,[29]PSP!$EB:$EB)</f>
        <v>0</v>
      </c>
      <c r="EC982" s="27">
        <f>_xlfn.XLOOKUP($C982,[29]PSP!$C:$C,[29]PSP!$EC:$EC)</f>
        <v>10.62</v>
      </c>
      <c r="ED982" s="28">
        <f t="shared" si="3728"/>
        <v>0</v>
      </c>
      <c r="EE982" s="29"/>
      <c r="EF982" s="54" t="str">
        <f>_xlfn.XLOOKUP($C982,[29]PSP!$C:$C,[29]PSP!$EF:$EF)</f>
        <v>0</v>
      </c>
      <c r="EG982" s="27">
        <f>_xlfn.XLOOKUP($C982,[29]PSP!$C:$C,[29]PSP!$EG:$EG)</f>
        <v>10.62</v>
      </c>
      <c r="EH982" s="28">
        <f t="shared" si="3729"/>
        <v>0</v>
      </c>
      <c r="EI982" s="29"/>
      <c r="EJ982" s="54" t="str">
        <f>_xlfn.XLOOKUP($C982,[29]PSP!$C:$C,[29]PSP!$EJ:$EJ)</f>
        <v>0</v>
      </c>
      <c r="EK982" s="27">
        <f>_xlfn.XLOOKUP($C982,[29]PSP!$C:$C,[29]PSP!$EK:$EK)</f>
        <v>10.62</v>
      </c>
      <c r="EL982" s="28">
        <f t="shared" si="3730"/>
        <v>0</v>
      </c>
      <c r="EM982" s="29"/>
      <c r="EN982" s="108"/>
      <c r="EO982" s="29">
        <f t="shared" si="3733"/>
        <v>34408.800000000003</v>
      </c>
      <c r="EP982" s="29">
        <f t="shared" si="3731"/>
        <v>34408.800000000003</v>
      </c>
      <c r="EQ982" s="4" t="b">
        <f t="shared" si="3732"/>
        <v>1</v>
      </c>
      <c r="ES982" s="118">
        <f t="shared" si="3594"/>
        <v>1.1767000000000001</v>
      </c>
    </row>
    <row r="983" spans="3:149" ht="14.25" x14ac:dyDescent="0.25">
      <c r="C983" s="24" t="s">
        <v>1060</v>
      </c>
      <c r="D983" s="43" t="str">
        <f>_xlfn.XLOOKUP($C983,[29]PSP!$C:$C,[29]PSP!$D:$D)</f>
        <v>ED-49497</v>
      </c>
      <c r="E983" s="24" t="str">
        <f>_xlfn.XLOOKUP($C983,[29]PSP!$C:$C,[29]PSP!$E:$E)</f>
        <v>DER/MG</v>
      </c>
      <c r="F983" s="25" t="str">
        <f>_xlfn.XLOOKUP($C983,[29]PSP!$C:$C,[29]PSP!$F:$F)</f>
        <v>POSTE TELECÔNICO RETO, H = 9,00 M EM AÇO GALVANIZADO ,  (LIVRE)</v>
      </c>
      <c r="G983" s="26" t="str">
        <f>_xlfn.XLOOKUP($C983,[29]PSP!$C:$C,[29]PSP!$G:$G)</f>
        <v>UN</v>
      </c>
      <c r="H983" s="53">
        <f>_xlfn.XLOOKUP($C983,[29]PSP!$C:$C,[29]PSP!$H:$H)</f>
        <v>45</v>
      </c>
      <c r="I983" s="28">
        <f>_xlfn.XLOOKUP($C983,[29]PSP!$C:$C,[29]PSP!$I:$I)</f>
        <v>74372.399999999994</v>
      </c>
      <c r="J983" s="28">
        <f t="shared" si="3697"/>
        <v>87514.003079999995</v>
      </c>
      <c r="K983" s="29"/>
      <c r="L983" s="54" t="str">
        <f>_xlfn.XLOOKUP($C983,[29]PSP!$C:$C,[29]PSP!$L:$L)</f>
        <v>0</v>
      </c>
      <c r="M983" s="27">
        <f>_xlfn.XLOOKUP($C983,[29]PSP!$C:$C,[29]PSP!$M:$M)</f>
        <v>1652.72</v>
      </c>
      <c r="N983" s="28">
        <f t="shared" si="3698"/>
        <v>0</v>
      </c>
      <c r="O983" s="29"/>
      <c r="P983" s="54" t="str">
        <f>_xlfn.XLOOKUP($C983,[29]PSP!$C:$C,[29]PSP!$P:$P)</f>
        <v>0</v>
      </c>
      <c r="Q983" s="27">
        <f>_xlfn.XLOOKUP($C983,[29]PSP!$C:$C,[29]PSP!$Q:$Q)</f>
        <v>1652.72</v>
      </c>
      <c r="R983" s="28">
        <f t="shared" si="3699"/>
        <v>0</v>
      </c>
      <c r="S983" s="29"/>
      <c r="T983" s="54">
        <f>_xlfn.XLOOKUP($C983,[29]PSP!$C:$C,[29]PSP!$T:$T)</f>
        <v>5</v>
      </c>
      <c r="U983" s="27">
        <f>_xlfn.XLOOKUP($C983,[29]PSP!$C:$C,[29]PSP!$U:$U)</f>
        <v>1652.72</v>
      </c>
      <c r="V983" s="28">
        <f t="shared" si="3700"/>
        <v>8263.6</v>
      </c>
      <c r="W983" s="29"/>
      <c r="X983" s="54" t="str">
        <f>_xlfn.XLOOKUP($C983,[29]PSP!$C:$C,[29]PSP!$X:$X)</f>
        <v>0</v>
      </c>
      <c r="Y983" s="27">
        <f>_xlfn.XLOOKUP($C983,[29]PSP!$C:$C,[29]PSP!$Y:$Y)</f>
        <v>1652.72</v>
      </c>
      <c r="Z983" s="28">
        <f t="shared" si="3701"/>
        <v>0</v>
      </c>
      <c r="AA983" s="29"/>
      <c r="AB983" s="54">
        <f>_xlfn.XLOOKUP($C983,[29]PSP!$C:$C,[29]PSP!$AB:$AB)</f>
        <v>5</v>
      </c>
      <c r="AC983" s="27">
        <f>_xlfn.XLOOKUP($C983,[29]PSP!$C:$C,[29]PSP!$AC:$AC)</f>
        <v>1652.72</v>
      </c>
      <c r="AD983" s="28">
        <f t="shared" si="3702"/>
        <v>8263.6</v>
      </c>
      <c r="AE983" s="29"/>
      <c r="AF983" s="54" t="str">
        <f>_xlfn.XLOOKUP($C983,[29]PSP!$C:$C,[29]PSP!$AF:$AF)</f>
        <v>0</v>
      </c>
      <c r="AG983" s="27">
        <f>_xlfn.XLOOKUP($C983,[29]PSP!$C:$C,[29]PSP!$AG:$AG)</f>
        <v>1652.72</v>
      </c>
      <c r="AH983" s="28">
        <f t="shared" si="3703"/>
        <v>0</v>
      </c>
      <c r="AI983" s="29"/>
      <c r="AJ983" s="54" t="str">
        <f>_xlfn.XLOOKUP($C983,[29]PSP!$C:$C,[29]PSP!$AJ:$AJ)</f>
        <v>0</v>
      </c>
      <c r="AK983" s="27">
        <f>_xlfn.XLOOKUP($C983,[29]PSP!$C:$C,[29]PSP!$AK:$AK)</f>
        <v>1652.72</v>
      </c>
      <c r="AL983" s="28">
        <f t="shared" si="3704"/>
        <v>0</v>
      </c>
      <c r="AM983" s="29"/>
      <c r="AN983" s="54">
        <f>_xlfn.XLOOKUP($C983,[29]PSP!$C:$C,[29]PSP!$AN:$AN)</f>
        <v>5</v>
      </c>
      <c r="AO983" s="27">
        <f>_xlfn.XLOOKUP($C983,[29]PSP!$C:$C,[29]PSP!$AO:$AO)</f>
        <v>1652.72</v>
      </c>
      <c r="AP983" s="28">
        <f t="shared" si="3705"/>
        <v>8263.6</v>
      </c>
      <c r="AQ983" s="29"/>
      <c r="AR983" s="54" t="str">
        <f>_xlfn.XLOOKUP($C983,[29]PSP!$C:$C,[29]PSP!$AR:$AR)</f>
        <v>0</v>
      </c>
      <c r="AS983" s="27">
        <f>_xlfn.XLOOKUP($C983,[29]PSP!$C:$C,[29]PSP!$AS:$AS)</f>
        <v>1652.72</v>
      </c>
      <c r="AT983" s="28">
        <f t="shared" si="3706"/>
        <v>0</v>
      </c>
      <c r="AU983" s="29"/>
      <c r="AV983" s="54" t="str">
        <f>_xlfn.XLOOKUP($C983,[29]PSP!$C:$C,[29]PSP!$AV:$AV)</f>
        <v>0</v>
      </c>
      <c r="AW983" s="27">
        <f>_xlfn.XLOOKUP($C983,[29]PSP!$C:$C,[29]PSP!$AW:$AW)</f>
        <v>1652.72</v>
      </c>
      <c r="AX983" s="28">
        <f t="shared" si="3707"/>
        <v>0</v>
      </c>
      <c r="AY983" s="29"/>
      <c r="AZ983" s="54">
        <f>_xlfn.XLOOKUP($C983,[29]PSP!$C:$C,[29]PSP!$AZ:$AZ)</f>
        <v>5</v>
      </c>
      <c r="BA983" s="27">
        <f>_xlfn.XLOOKUP($C983,[29]PSP!$C:$C,[29]PSP!$BA:$BA)</f>
        <v>1652.72</v>
      </c>
      <c r="BB983" s="28">
        <f t="shared" si="3708"/>
        <v>8263.6</v>
      </c>
      <c r="BC983" s="29"/>
      <c r="BD983" s="54">
        <f>_xlfn.XLOOKUP($C983,[29]PSP!$C:$C,[29]PSP!$BD:$BD)</f>
        <v>5</v>
      </c>
      <c r="BE983" s="27">
        <f>_xlfn.XLOOKUP($C983,[29]PSP!$C:$C,[29]PSP!$BE:$BE)</f>
        <v>1652.72</v>
      </c>
      <c r="BF983" s="28">
        <f t="shared" si="3709"/>
        <v>8263.6</v>
      </c>
      <c r="BG983" s="29"/>
      <c r="BH983" s="54" t="str">
        <f>_xlfn.XLOOKUP($C983,[29]PSP!$C:$C,[29]PSP!$BH:$BH)</f>
        <v>0</v>
      </c>
      <c r="BI983" s="27">
        <f>_xlfn.XLOOKUP($C983,[29]PSP!$C:$C,[29]PSP!$BI:$BI)</f>
        <v>1652.72</v>
      </c>
      <c r="BJ983" s="28">
        <f t="shared" si="3710"/>
        <v>0</v>
      </c>
      <c r="BK983" s="29"/>
      <c r="BL983" s="54" t="str">
        <f>_xlfn.XLOOKUP($C983,[29]PSP!$C:$C,[29]PSP!$BL:$BL)</f>
        <v>0</v>
      </c>
      <c r="BM983" s="27">
        <f>_xlfn.XLOOKUP($C983,[29]PSP!$C:$C,[29]PSP!$BM:$BM)</f>
        <v>1652.72</v>
      </c>
      <c r="BN983" s="28">
        <f t="shared" si="3711"/>
        <v>0</v>
      </c>
      <c r="BO983" s="29"/>
      <c r="BP983" s="54">
        <f>_xlfn.XLOOKUP($C983,[29]PSP!$C:$C,[29]PSP!$BP:$BP)</f>
        <v>5</v>
      </c>
      <c r="BQ983" s="27">
        <f>_xlfn.XLOOKUP($C983,[29]PSP!$C:$C,[29]PSP!$BQ:$BQ)</f>
        <v>1652.72</v>
      </c>
      <c r="BR983" s="28">
        <f t="shared" si="3712"/>
        <v>8263.6</v>
      </c>
      <c r="BS983" s="29"/>
      <c r="BT983" s="54" t="str">
        <f>_xlfn.XLOOKUP($C983,[29]PSP!$C:$C,[29]PSP!$BT:$BT)</f>
        <v>0</v>
      </c>
      <c r="BU983" s="27">
        <f>_xlfn.XLOOKUP($C983,[29]PSP!$C:$C,[29]PSP!$BU:$BU)</f>
        <v>1652.72</v>
      </c>
      <c r="BV983" s="28">
        <f t="shared" si="3713"/>
        <v>0</v>
      </c>
      <c r="BW983" s="29"/>
      <c r="BX983" s="54" t="str">
        <f>_xlfn.XLOOKUP($C983,[29]PSP!$C:$C,[29]PSP!$BX:$BX)</f>
        <v>0</v>
      </c>
      <c r="BY983" s="27">
        <f>_xlfn.XLOOKUP($C983,[29]PSP!$C:$C,[29]PSP!$BY:$BY)</f>
        <v>1652.72</v>
      </c>
      <c r="BZ983" s="28">
        <f t="shared" si="3714"/>
        <v>0</v>
      </c>
      <c r="CA983" s="29"/>
      <c r="CB983" s="54">
        <f>_xlfn.XLOOKUP($C983,[29]PSP!$C:$C,[29]PSP!$CB:$CB)</f>
        <v>5</v>
      </c>
      <c r="CC983" s="27">
        <f>_xlfn.XLOOKUP($C983,[29]PSP!$C:$C,[29]PSP!$CC:$CC)</f>
        <v>1652.72</v>
      </c>
      <c r="CD983" s="28">
        <f t="shared" si="3715"/>
        <v>8263.6</v>
      </c>
      <c r="CE983" s="29"/>
      <c r="CF983" s="54">
        <f>_xlfn.XLOOKUP($C983,[29]PSP!$C:$C,[29]PSP!$CF:$CF)</f>
        <v>10</v>
      </c>
      <c r="CG983" s="27">
        <f>_xlfn.XLOOKUP($C983,[29]PSP!$C:$C,[29]PSP!$CG:$CG)</f>
        <v>1652.72</v>
      </c>
      <c r="CH983" s="28">
        <f t="shared" si="3716"/>
        <v>16527.2</v>
      </c>
      <c r="CI983" s="29"/>
      <c r="CJ983" s="54" t="str">
        <f>_xlfn.XLOOKUP($C983,[29]PSP!$C:$C,[29]PSP!$CJ:$CJ)</f>
        <v>0</v>
      </c>
      <c r="CK983" s="27">
        <f>_xlfn.XLOOKUP($C983,[29]PSP!$C:$C,[29]PSP!$CK:$CK)</f>
        <v>1652.72</v>
      </c>
      <c r="CL983" s="28">
        <f t="shared" si="3717"/>
        <v>0</v>
      </c>
      <c r="CM983" s="29"/>
      <c r="CN983" s="54" t="str">
        <f>_xlfn.XLOOKUP($C983,[29]PSP!$C:$C,[29]PSP!$CN:$CN)</f>
        <v>0</v>
      </c>
      <c r="CO983" s="27">
        <f>_xlfn.XLOOKUP($C983,[29]PSP!$C:$C,[29]PSP!$CO:$CO)</f>
        <v>1652.72</v>
      </c>
      <c r="CP983" s="28">
        <f t="shared" si="3718"/>
        <v>0</v>
      </c>
      <c r="CQ983" s="29"/>
      <c r="CR983" s="54" t="str">
        <f>_xlfn.XLOOKUP($C983,[29]PSP!$C:$C,[29]PSP!$CR:$CR)</f>
        <v>0</v>
      </c>
      <c r="CS983" s="27">
        <f>_xlfn.XLOOKUP($C983,[29]PSP!$C:$C,[29]PSP!$CS:$CS)</f>
        <v>1652.72</v>
      </c>
      <c r="CT983" s="28">
        <f t="shared" si="3719"/>
        <v>0</v>
      </c>
      <c r="CU983" s="29"/>
      <c r="CV983" s="54" t="str">
        <f>_xlfn.XLOOKUP($C983,[29]PSP!$C:$C,[29]PSP!$CV:$CV)</f>
        <v>0</v>
      </c>
      <c r="CW983" s="27">
        <f>_xlfn.XLOOKUP($C983,[29]PSP!$C:$C,[29]PSP!$CW:$CW)</f>
        <v>1652.72</v>
      </c>
      <c r="CX983" s="28">
        <f t="shared" si="3720"/>
        <v>0</v>
      </c>
      <c r="CY983" s="29"/>
      <c r="CZ983" s="54" t="str">
        <f>_xlfn.XLOOKUP($C983,[29]PSP!$C:$C,[29]PSP!$CZ:$CZ)</f>
        <v>0</v>
      </c>
      <c r="DA983" s="27">
        <f>_xlfn.XLOOKUP($C983,[29]PSP!$C:$C,[29]PSP!$DA:$DA)</f>
        <v>1652.72</v>
      </c>
      <c r="DB983" s="28">
        <f t="shared" si="3721"/>
        <v>0</v>
      </c>
      <c r="DC983" s="29"/>
      <c r="DD983" s="54" t="str">
        <f>_xlfn.XLOOKUP($C983,[29]PSP!$C:$C,[29]PSP!$DD:$DD)</f>
        <v>0</v>
      </c>
      <c r="DE983" s="27">
        <f>_xlfn.XLOOKUP($C983,[29]PSP!$C:$C,[29]PSP!$DE:$DE)</f>
        <v>1652.72</v>
      </c>
      <c r="DF983" s="28">
        <f t="shared" si="3722"/>
        <v>0</v>
      </c>
      <c r="DG983" s="29"/>
      <c r="DH983" s="54" t="str">
        <f>_xlfn.XLOOKUP($C983,[29]PSP!$C:$C,[29]PSP!$DH:$DH)</f>
        <v>0</v>
      </c>
      <c r="DI983" s="27">
        <f>_xlfn.XLOOKUP($C983,[29]PSP!$C:$C,[29]PSP!$DI:$DI)</f>
        <v>1652.72</v>
      </c>
      <c r="DJ983" s="28">
        <f t="shared" si="3723"/>
        <v>0</v>
      </c>
      <c r="DK983" s="29"/>
      <c r="DL983" s="54" t="str">
        <f>_xlfn.XLOOKUP($C983,[29]PSP!$C:$C,[29]PSP!$DL:$DL)</f>
        <v>0</v>
      </c>
      <c r="DM983" s="27">
        <f>_xlfn.XLOOKUP($C983,[29]PSP!$C:$C,[29]PSP!$DM:$DM)</f>
        <v>1652.72</v>
      </c>
      <c r="DN983" s="28">
        <f t="shared" si="3724"/>
        <v>0</v>
      </c>
      <c r="DO983" s="29"/>
      <c r="DP983" s="54" t="str">
        <f>_xlfn.XLOOKUP($C983,[29]PSP!$C:$C,[29]PSP!$DP:$DP)</f>
        <v>0</v>
      </c>
      <c r="DQ983" s="27">
        <f>_xlfn.XLOOKUP($C983,[29]PSP!$C:$C,[29]PSP!$DQ:$DQ)</f>
        <v>1652.72</v>
      </c>
      <c r="DR983" s="28">
        <f t="shared" si="3725"/>
        <v>0</v>
      </c>
      <c r="DS983" s="29"/>
      <c r="DT983" s="54" t="str">
        <f>_xlfn.XLOOKUP($C983,[29]PSP!$C:$C,[29]PSP!$DT:$DT)</f>
        <v>0</v>
      </c>
      <c r="DU983" s="27">
        <f>_xlfn.XLOOKUP($C983,[29]PSP!$C:$C,[29]PSP!$DU:$DU)</f>
        <v>1652.72</v>
      </c>
      <c r="DV983" s="28">
        <f t="shared" si="3726"/>
        <v>0</v>
      </c>
      <c r="DW983" s="29"/>
      <c r="DX983" s="54" t="str">
        <f>_xlfn.XLOOKUP($C983,[29]PSP!$C:$C,[29]PSP!$DX:$DX)</f>
        <v>0</v>
      </c>
      <c r="DY983" s="27">
        <f>_xlfn.XLOOKUP($C983,[29]PSP!$C:$C,[29]PSP!$DY:$DY)</f>
        <v>1652.72</v>
      </c>
      <c r="DZ983" s="28">
        <f t="shared" si="3727"/>
        <v>0</v>
      </c>
      <c r="EA983" s="29"/>
      <c r="EB983" s="54" t="str">
        <f>_xlfn.XLOOKUP($C983,[29]PSP!$C:$C,[29]PSP!$EB:$EB)</f>
        <v>0</v>
      </c>
      <c r="EC983" s="27">
        <f>_xlfn.XLOOKUP($C983,[29]PSP!$C:$C,[29]PSP!$EC:$EC)</f>
        <v>1652.72</v>
      </c>
      <c r="ED983" s="28">
        <f t="shared" si="3728"/>
        <v>0</v>
      </c>
      <c r="EE983" s="29"/>
      <c r="EF983" s="54" t="str">
        <f>_xlfn.XLOOKUP($C983,[29]PSP!$C:$C,[29]PSP!$EF:$EF)</f>
        <v>0</v>
      </c>
      <c r="EG983" s="27">
        <f>_xlfn.XLOOKUP($C983,[29]PSP!$C:$C,[29]PSP!$EG:$EG)</f>
        <v>1652.72</v>
      </c>
      <c r="EH983" s="28">
        <f t="shared" si="3729"/>
        <v>0</v>
      </c>
      <c r="EI983" s="29"/>
      <c r="EJ983" s="54" t="str">
        <f>_xlfn.XLOOKUP($C983,[29]PSP!$C:$C,[29]PSP!$EJ:$EJ)</f>
        <v>0</v>
      </c>
      <c r="EK983" s="27">
        <f>_xlfn.XLOOKUP($C983,[29]PSP!$C:$C,[29]PSP!$EK:$EK)</f>
        <v>1652.72</v>
      </c>
      <c r="EL983" s="28">
        <f t="shared" si="3730"/>
        <v>0</v>
      </c>
      <c r="EM983" s="29"/>
      <c r="EN983" s="108"/>
      <c r="EO983" s="29">
        <f t="shared" si="3733"/>
        <v>74372.400000000009</v>
      </c>
      <c r="EP983" s="29">
        <f t="shared" si="3731"/>
        <v>74372.399999999994</v>
      </c>
      <c r="EQ983" s="4" t="b">
        <f t="shared" si="3732"/>
        <v>1</v>
      </c>
      <c r="ES983" s="118">
        <f t="shared" si="3594"/>
        <v>1.1767000000000001</v>
      </c>
    </row>
    <row r="984" spans="3:149" s="1" customFormat="1" ht="14.25" x14ac:dyDescent="0.25">
      <c r="C984" s="79" t="s">
        <v>679</v>
      </c>
      <c r="D984" s="80"/>
      <c r="E984" s="79"/>
      <c r="F984" s="81" t="s">
        <v>656</v>
      </c>
      <c r="G984" s="82"/>
      <c r="H984" s="82"/>
      <c r="I984" s="83"/>
      <c r="J984" s="83"/>
      <c r="L984" s="84"/>
      <c r="M984" s="85"/>
      <c r="N984" s="83"/>
      <c r="P984" s="84"/>
      <c r="Q984" s="85"/>
      <c r="R984" s="83"/>
      <c r="T984" s="84"/>
      <c r="U984" s="85"/>
      <c r="V984" s="83"/>
      <c r="X984" s="84"/>
      <c r="Y984" s="85"/>
      <c r="Z984" s="83"/>
      <c r="AB984" s="84"/>
      <c r="AC984" s="85"/>
      <c r="AD984" s="83"/>
      <c r="AF984" s="84"/>
      <c r="AG984" s="85"/>
      <c r="AH984" s="83"/>
      <c r="AJ984" s="84"/>
      <c r="AK984" s="85"/>
      <c r="AL984" s="83"/>
      <c r="AN984" s="84"/>
      <c r="AO984" s="85"/>
      <c r="AP984" s="83"/>
      <c r="AR984" s="84"/>
      <c r="AS984" s="85"/>
      <c r="AT984" s="83"/>
      <c r="AV984" s="84"/>
      <c r="AW984" s="85"/>
      <c r="AX984" s="83"/>
      <c r="AZ984" s="84"/>
      <c r="BA984" s="85"/>
      <c r="BB984" s="83"/>
      <c r="BD984" s="84"/>
      <c r="BE984" s="85"/>
      <c r="BF984" s="83"/>
      <c r="BH984" s="84"/>
      <c r="BI984" s="85"/>
      <c r="BJ984" s="83"/>
      <c r="BL984" s="84"/>
      <c r="BM984" s="85"/>
      <c r="BN984" s="83"/>
      <c r="BP984" s="84"/>
      <c r="BQ984" s="85"/>
      <c r="BR984" s="83"/>
      <c r="BT984" s="84"/>
      <c r="BU984" s="85"/>
      <c r="BV984" s="83"/>
      <c r="BX984" s="84"/>
      <c r="BY984" s="85"/>
      <c r="BZ984" s="83"/>
      <c r="CB984" s="84"/>
      <c r="CC984" s="85"/>
      <c r="CD984" s="83"/>
      <c r="CF984" s="84"/>
      <c r="CG984" s="85"/>
      <c r="CH984" s="83"/>
      <c r="CJ984" s="84"/>
      <c r="CK984" s="85"/>
      <c r="CL984" s="83"/>
      <c r="CN984" s="84"/>
      <c r="CO984" s="85"/>
      <c r="CP984" s="83"/>
      <c r="CR984" s="84"/>
      <c r="CS984" s="85"/>
      <c r="CT984" s="83"/>
      <c r="CV984" s="84"/>
      <c r="CW984" s="85"/>
      <c r="CX984" s="83"/>
      <c r="CZ984" s="84"/>
      <c r="DA984" s="85"/>
      <c r="DB984" s="83"/>
      <c r="DD984" s="84"/>
      <c r="DE984" s="85"/>
      <c r="DF984" s="83"/>
      <c r="DH984" s="84"/>
      <c r="DI984" s="85"/>
      <c r="DJ984" s="83"/>
      <c r="DL984" s="84"/>
      <c r="DM984" s="85"/>
      <c r="DN984" s="83"/>
      <c r="DP984" s="84"/>
      <c r="DQ984" s="85"/>
      <c r="DR984" s="83"/>
      <c r="DT984" s="84"/>
      <c r="DU984" s="85"/>
      <c r="DV984" s="83"/>
      <c r="DX984" s="84"/>
      <c r="DY984" s="85"/>
      <c r="DZ984" s="83"/>
      <c r="EB984" s="84"/>
      <c r="EC984" s="85"/>
      <c r="ED984" s="83"/>
      <c r="EF984" s="84"/>
      <c r="EG984" s="85"/>
      <c r="EH984" s="83"/>
      <c r="EJ984" s="84"/>
      <c r="EK984" s="85"/>
      <c r="EL984" s="83"/>
      <c r="EN984" s="109"/>
      <c r="EO984" s="29">
        <f t="shared" si="3733"/>
        <v>0</v>
      </c>
      <c r="EP984" s="29">
        <f t="shared" si="3731"/>
        <v>0</v>
      </c>
      <c r="EQ984" s="4" t="b">
        <f t="shared" si="3732"/>
        <v>1</v>
      </c>
      <c r="ES984" s="118">
        <f t="shared" si="3594"/>
        <v>1.1767000000000001</v>
      </c>
    </row>
    <row r="985" spans="3:149" ht="14.25" x14ac:dyDescent="0.25">
      <c r="C985" s="24" t="s">
        <v>680</v>
      </c>
      <c r="D985" s="43" t="str">
        <f>_xlfn.XLOOKUP($C985,[29]PSP!$C:$C,[29]PSP!$D:$D)</f>
        <v>COMP_04008</v>
      </c>
      <c r="E985" s="24" t="str">
        <f>_xlfn.XLOOKUP($C985,[29]PSP!$C:$C,[29]PSP!$E:$E)</f>
        <v>COMPOSIÇÃO</v>
      </c>
      <c r="F985" s="25" t="str">
        <f>_xlfn.XLOOKUP($C985,[29]PSP!$C:$C,[29]PSP!$F:$F)</f>
        <v>DEMOLIÇÃO DE PASSARELA</v>
      </c>
      <c r="G985" s="26" t="str">
        <f>_xlfn.XLOOKUP($C985,[29]PSP!$C:$C,[29]PSP!$G:$G)</f>
        <v>M2</v>
      </c>
      <c r="H985" s="53">
        <f>_xlfn.XLOOKUP($C985,[29]PSP!$C:$C,[29]PSP!$H:$H)</f>
        <v>0</v>
      </c>
      <c r="I985" s="28">
        <f>_xlfn.XLOOKUP($C985,[29]PSP!$C:$C,[29]PSP!$I:$I)</f>
        <v>0</v>
      </c>
      <c r="J985" s="28">
        <f t="shared" ref="J985" si="3734">IF(LEFT(D985,6)="COT.IS",I985,I985*(1+$J$7))</f>
        <v>0</v>
      </c>
      <c r="K985" s="29"/>
      <c r="L985" s="54" t="str">
        <f>_xlfn.XLOOKUP($C985,[29]PSP!$C:$C,[29]PSP!$L:$L)</f>
        <v>0</v>
      </c>
      <c r="M985" s="27">
        <f>_xlfn.XLOOKUP($C985,[29]PSP!$C:$C,[29]PSP!$M:$M)</f>
        <v>33.79</v>
      </c>
      <c r="N985" s="28">
        <f t="shared" ref="N985" si="3735">TRUNC(M985*L985,2)</f>
        <v>0</v>
      </c>
      <c r="O985" s="29"/>
      <c r="P985" s="54" t="str">
        <f>_xlfn.XLOOKUP($C985,[29]PSP!$C:$C,[29]PSP!$P:$P)</f>
        <v>0</v>
      </c>
      <c r="Q985" s="27">
        <f>_xlfn.XLOOKUP($C985,[29]PSP!$C:$C,[29]PSP!$Q:$Q)</f>
        <v>33.79</v>
      </c>
      <c r="R985" s="28">
        <f t="shared" ref="R985" si="3736">TRUNC(Q985*P985,2)</f>
        <v>0</v>
      </c>
      <c r="S985" s="29"/>
      <c r="T985" s="54">
        <f>_xlfn.XLOOKUP($C985,[29]PSP!$C:$C,[29]PSP!$T:$T)</f>
        <v>0</v>
      </c>
      <c r="U985" s="27">
        <f>_xlfn.XLOOKUP($C985,[29]PSP!$C:$C,[29]PSP!$U:$U)</f>
        <v>33.79</v>
      </c>
      <c r="V985" s="28">
        <f t="shared" ref="V985" si="3737">TRUNC(U985*T985,2)</f>
        <v>0</v>
      </c>
      <c r="W985" s="29"/>
      <c r="X985" s="54" t="str">
        <f>_xlfn.XLOOKUP($C985,[29]PSP!$C:$C,[29]PSP!$X:$X)</f>
        <v>0</v>
      </c>
      <c r="Y985" s="27">
        <f>_xlfn.XLOOKUP($C985,[29]PSP!$C:$C,[29]PSP!$Y:$Y)</f>
        <v>33.79</v>
      </c>
      <c r="Z985" s="28">
        <f t="shared" ref="Z985" si="3738">TRUNC(Y985*X985,2)</f>
        <v>0</v>
      </c>
      <c r="AA985" s="29"/>
      <c r="AB985" s="54">
        <f>_xlfn.XLOOKUP($C985,[29]PSP!$C:$C,[29]PSP!$AB:$AB)</f>
        <v>0</v>
      </c>
      <c r="AC985" s="27">
        <f>_xlfn.XLOOKUP($C985,[29]PSP!$C:$C,[29]PSP!$AC:$AC)</f>
        <v>33.79</v>
      </c>
      <c r="AD985" s="28">
        <f t="shared" ref="AD985" si="3739">TRUNC(AC985*AB985,2)</f>
        <v>0</v>
      </c>
      <c r="AE985" s="29"/>
      <c r="AF985" s="54" t="str">
        <f>_xlfn.XLOOKUP($C985,[29]PSP!$C:$C,[29]PSP!$AF:$AF)</f>
        <v>0</v>
      </c>
      <c r="AG985" s="27">
        <f>_xlfn.XLOOKUP($C985,[29]PSP!$C:$C,[29]PSP!$AG:$AG)</f>
        <v>33.79</v>
      </c>
      <c r="AH985" s="28">
        <f t="shared" ref="AH985" si="3740">TRUNC(AG985*AF985,2)</f>
        <v>0</v>
      </c>
      <c r="AI985" s="29"/>
      <c r="AJ985" s="54" t="str">
        <f>_xlfn.XLOOKUP($C985,[29]PSP!$C:$C,[29]PSP!$AJ:$AJ)</f>
        <v>0</v>
      </c>
      <c r="AK985" s="27">
        <f>_xlfn.XLOOKUP($C985,[29]PSP!$C:$C,[29]PSP!$AK:$AK)</f>
        <v>33.79</v>
      </c>
      <c r="AL985" s="28">
        <f t="shared" ref="AL985" si="3741">TRUNC(AK985*AJ985,2)</f>
        <v>0</v>
      </c>
      <c r="AM985" s="29"/>
      <c r="AN985" s="54">
        <f>_xlfn.XLOOKUP($C985,[29]PSP!$C:$C,[29]PSP!$AN:$AN)</f>
        <v>0</v>
      </c>
      <c r="AO985" s="27">
        <f>_xlfn.XLOOKUP($C985,[29]PSP!$C:$C,[29]PSP!$AO:$AO)</f>
        <v>33.79</v>
      </c>
      <c r="AP985" s="28">
        <f t="shared" ref="AP985" si="3742">TRUNC(AO985*AN985,2)</f>
        <v>0</v>
      </c>
      <c r="AQ985" s="29"/>
      <c r="AR985" s="54" t="str">
        <f>_xlfn.XLOOKUP($C985,[29]PSP!$C:$C,[29]PSP!$AR:$AR)</f>
        <v>0</v>
      </c>
      <c r="AS985" s="27">
        <f>_xlfn.XLOOKUP($C985,[29]PSP!$C:$C,[29]PSP!$AS:$AS)</f>
        <v>33.79</v>
      </c>
      <c r="AT985" s="28">
        <f t="shared" ref="AT985" si="3743">TRUNC(AS985*AR985,2)</f>
        <v>0</v>
      </c>
      <c r="AU985" s="29"/>
      <c r="AV985" s="54" t="str">
        <f>_xlfn.XLOOKUP($C985,[29]PSP!$C:$C,[29]PSP!$AV:$AV)</f>
        <v>0</v>
      </c>
      <c r="AW985" s="27">
        <f>_xlfn.XLOOKUP($C985,[29]PSP!$C:$C,[29]PSP!$AW:$AW)</f>
        <v>33.79</v>
      </c>
      <c r="AX985" s="28">
        <f t="shared" ref="AX985" si="3744">TRUNC(AW985*AV985,2)</f>
        <v>0</v>
      </c>
      <c r="AY985" s="29"/>
      <c r="AZ985" s="54">
        <f>_xlfn.XLOOKUP($C985,[29]PSP!$C:$C,[29]PSP!$AZ:$AZ)</f>
        <v>0</v>
      </c>
      <c r="BA985" s="27">
        <f>_xlfn.XLOOKUP($C985,[29]PSP!$C:$C,[29]PSP!$BA:$BA)</f>
        <v>33.79</v>
      </c>
      <c r="BB985" s="28">
        <f t="shared" ref="BB985" si="3745">TRUNC(BA985*AZ985,2)</f>
        <v>0</v>
      </c>
      <c r="BC985" s="29"/>
      <c r="BD985" s="54">
        <f>_xlfn.XLOOKUP($C985,[29]PSP!$C:$C,[29]PSP!$BD:$BD)</f>
        <v>0</v>
      </c>
      <c r="BE985" s="27">
        <f>_xlfn.XLOOKUP($C985,[29]PSP!$C:$C,[29]PSP!$BE:$BE)</f>
        <v>33.79</v>
      </c>
      <c r="BF985" s="28">
        <f t="shared" ref="BF985" si="3746">TRUNC(BE985*BD985,2)</f>
        <v>0</v>
      </c>
      <c r="BG985" s="29"/>
      <c r="BH985" s="54" t="str">
        <f>_xlfn.XLOOKUP($C985,[29]PSP!$C:$C,[29]PSP!$BH:$BH)</f>
        <v>0</v>
      </c>
      <c r="BI985" s="27">
        <f>_xlfn.XLOOKUP($C985,[29]PSP!$C:$C,[29]PSP!$BI:$BI)</f>
        <v>33.79</v>
      </c>
      <c r="BJ985" s="28">
        <f t="shared" ref="BJ985" si="3747">TRUNC(BI985*BH985,2)</f>
        <v>0</v>
      </c>
      <c r="BK985" s="29"/>
      <c r="BL985" s="54" t="str">
        <f>_xlfn.XLOOKUP($C985,[29]PSP!$C:$C,[29]PSP!$BL:$BL)</f>
        <v>0</v>
      </c>
      <c r="BM985" s="27">
        <f>_xlfn.XLOOKUP($C985,[29]PSP!$C:$C,[29]PSP!$BM:$BM)</f>
        <v>33.79</v>
      </c>
      <c r="BN985" s="28">
        <f t="shared" ref="BN985" si="3748">TRUNC(BM985*BL985,2)</f>
        <v>0</v>
      </c>
      <c r="BO985" s="29"/>
      <c r="BP985" s="54">
        <f>_xlfn.XLOOKUP($C985,[29]PSP!$C:$C,[29]PSP!$BP:$BP)</f>
        <v>0</v>
      </c>
      <c r="BQ985" s="27">
        <f>_xlfn.XLOOKUP($C985,[29]PSP!$C:$C,[29]PSP!$BQ:$BQ)</f>
        <v>33.79</v>
      </c>
      <c r="BR985" s="28">
        <f t="shared" ref="BR985" si="3749">TRUNC(BQ985*BP985,2)</f>
        <v>0</v>
      </c>
      <c r="BS985" s="29"/>
      <c r="BT985" s="54" t="str">
        <f>_xlfn.XLOOKUP($C985,[29]PSP!$C:$C,[29]PSP!$BT:$BT)</f>
        <v>0</v>
      </c>
      <c r="BU985" s="27">
        <f>_xlfn.XLOOKUP($C985,[29]PSP!$C:$C,[29]PSP!$BU:$BU)</f>
        <v>33.79</v>
      </c>
      <c r="BV985" s="28">
        <f t="shared" ref="BV985" si="3750">TRUNC(BU985*BT985,2)</f>
        <v>0</v>
      </c>
      <c r="BW985" s="29"/>
      <c r="BX985" s="54" t="str">
        <f>_xlfn.XLOOKUP($C985,[29]PSP!$C:$C,[29]PSP!$BX:$BX)</f>
        <v>0</v>
      </c>
      <c r="BY985" s="27">
        <f>_xlfn.XLOOKUP($C985,[29]PSP!$C:$C,[29]PSP!$BY:$BY)</f>
        <v>33.79</v>
      </c>
      <c r="BZ985" s="28">
        <f t="shared" ref="BZ985" si="3751">TRUNC(BY985*BX985,2)</f>
        <v>0</v>
      </c>
      <c r="CA985" s="29"/>
      <c r="CB985" s="54">
        <f>_xlfn.XLOOKUP($C985,[29]PSP!$C:$C,[29]PSP!$CB:$CB)</f>
        <v>0</v>
      </c>
      <c r="CC985" s="27">
        <f>_xlfn.XLOOKUP($C985,[29]PSP!$C:$C,[29]PSP!$CC:$CC)</f>
        <v>33.79</v>
      </c>
      <c r="CD985" s="28">
        <f t="shared" ref="CD985" si="3752">TRUNC(CC985*CB985,2)</f>
        <v>0</v>
      </c>
      <c r="CE985" s="29"/>
      <c r="CF985" s="54">
        <f>_xlfn.XLOOKUP($C985,[29]PSP!$C:$C,[29]PSP!$CF:$CF)</f>
        <v>0</v>
      </c>
      <c r="CG985" s="27">
        <f>_xlfn.XLOOKUP($C985,[29]PSP!$C:$C,[29]PSP!$CG:$CG)</f>
        <v>33.79</v>
      </c>
      <c r="CH985" s="28">
        <f t="shared" ref="CH985" si="3753">TRUNC(CG985*CF985,2)</f>
        <v>0</v>
      </c>
      <c r="CI985" s="29"/>
      <c r="CJ985" s="54" t="str">
        <f>_xlfn.XLOOKUP($C985,[29]PSP!$C:$C,[29]PSP!$CJ:$CJ)</f>
        <v>0</v>
      </c>
      <c r="CK985" s="27">
        <f>_xlfn.XLOOKUP($C985,[29]PSP!$C:$C,[29]PSP!$CK:$CK)</f>
        <v>33.79</v>
      </c>
      <c r="CL985" s="28">
        <f t="shared" ref="CL985" si="3754">TRUNC(CK985*CJ985,2)</f>
        <v>0</v>
      </c>
      <c r="CM985" s="29"/>
      <c r="CN985" s="54" t="str">
        <f>_xlfn.XLOOKUP($C985,[29]PSP!$C:$C,[29]PSP!$CN:$CN)</f>
        <v>0</v>
      </c>
      <c r="CO985" s="27">
        <f>_xlfn.XLOOKUP($C985,[29]PSP!$C:$C,[29]PSP!$CO:$CO)</f>
        <v>33.79</v>
      </c>
      <c r="CP985" s="28">
        <f t="shared" ref="CP985" si="3755">TRUNC(CO985*CN985,2)</f>
        <v>0</v>
      </c>
      <c r="CQ985" s="29"/>
      <c r="CR985" s="54" t="str">
        <f>_xlfn.XLOOKUP($C985,[29]PSP!$C:$C,[29]PSP!$CR:$CR)</f>
        <v>0</v>
      </c>
      <c r="CS985" s="27">
        <f>_xlfn.XLOOKUP($C985,[29]PSP!$C:$C,[29]PSP!$CS:$CS)</f>
        <v>33.79</v>
      </c>
      <c r="CT985" s="28">
        <f t="shared" ref="CT985" si="3756">TRUNC(CS985*CR985,2)</f>
        <v>0</v>
      </c>
      <c r="CU985" s="29"/>
      <c r="CV985" s="54" t="str">
        <f>_xlfn.XLOOKUP($C985,[29]PSP!$C:$C,[29]PSP!$CV:$CV)</f>
        <v>0</v>
      </c>
      <c r="CW985" s="27">
        <f>_xlfn.XLOOKUP($C985,[29]PSP!$C:$C,[29]PSP!$CW:$CW)</f>
        <v>33.79</v>
      </c>
      <c r="CX985" s="28">
        <f t="shared" ref="CX985" si="3757">TRUNC(CW985*CV985,2)</f>
        <v>0</v>
      </c>
      <c r="CY985" s="29"/>
      <c r="CZ985" s="54" t="str">
        <f>_xlfn.XLOOKUP($C985,[29]PSP!$C:$C,[29]PSP!$CZ:$CZ)</f>
        <v>0</v>
      </c>
      <c r="DA985" s="27">
        <f>_xlfn.XLOOKUP($C985,[29]PSP!$C:$C,[29]PSP!$DA:$DA)</f>
        <v>33.79</v>
      </c>
      <c r="DB985" s="28">
        <f t="shared" ref="DB985" si="3758">TRUNC(DA985*CZ985,2)</f>
        <v>0</v>
      </c>
      <c r="DC985" s="29"/>
      <c r="DD985" s="54" t="str">
        <f>_xlfn.XLOOKUP($C985,[29]PSP!$C:$C,[29]PSP!$DD:$DD)</f>
        <v>0</v>
      </c>
      <c r="DE985" s="27">
        <f>_xlfn.XLOOKUP($C985,[29]PSP!$C:$C,[29]PSP!$DE:$DE)</f>
        <v>33.79</v>
      </c>
      <c r="DF985" s="28">
        <f t="shared" ref="DF985" si="3759">TRUNC(DE985*DD985,2)</f>
        <v>0</v>
      </c>
      <c r="DG985" s="29"/>
      <c r="DH985" s="54" t="str">
        <f>_xlfn.XLOOKUP($C985,[29]PSP!$C:$C,[29]PSP!$DH:$DH)</f>
        <v>0</v>
      </c>
      <c r="DI985" s="27">
        <f>_xlfn.XLOOKUP($C985,[29]PSP!$C:$C,[29]PSP!$DI:$DI)</f>
        <v>33.79</v>
      </c>
      <c r="DJ985" s="28">
        <f t="shared" ref="DJ985" si="3760">TRUNC(DI985*DH985,2)</f>
        <v>0</v>
      </c>
      <c r="DK985" s="29"/>
      <c r="DL985" s="54" t="str">
        <f>_xlfn.XLOOKUP($C985,[29]PSP!$C:$C,[29]PSP!$DL:$DL)</f>
        <v>0</v>
      </c>
      <c r="DM985" s="27">
        <f>_xlfn.XLOOKUP($C985,[29]PSP!$C:$C,[29]PSP!$DM:$DM)</f>
        <v>33.79</v>
      </c>
      <c r="DN985" s="28">
        <f t="shared" ref="DN985" si="3761">TRUNC(DM985*DL985,2)</f>
        <v>0</v>
      </c>
      <c r="DO985" s="29"/>
      <c r="DP985" s="54" t="str">
        <f>_xlfn.XLOOKUP($C985,[29]PSP!$C:$C,[29]PSP!$DP:$DP)</f>
        <v>0</v>
      </c>
      <c r="DQ985" s="27">
        <f>_xlfn.XLOOKUP($C985,[29]PSP!$C:$C,[29]PSP!$DQ:$DQ)</f>
        <v>33.79</v>
      </c>
      <c r="DR985" s="28">
        <f t="shared" ref="DR985" si="3762">TRUNC(DQ985*DP985,2)</f>
        <v>0</v>
      </c>
      <c r="DS985" s="29"/>
      <c r="DT985" s="54" t="str">
        <f>_xlfn.XLOOKUP($C985,[29]PSP!$C:$C,[29]PSP!$DT:$DT)</f>
        <v>0</v>
      </c>
      <c r="DU985" s="27">
        <f>_xlfn.XLOOKUP($C985,[29]PSP!$C:$C,[29]PSP!$DU:$DU)</f>
        <v>33.79</v>
      </c>
      <c r="DV985" s="28">
        <f t="shared" ref="DV985" si="3763">TRUNC(DU985*DT985,2)</f>
        <v>0</v>
      </c>
      <c r="DW985" s="29"/>
      <c r="DX985" s="54" t="str">
        <f>_xlfn.XLOOKUP($C985,[29]PSP!$C:$C,[29]PSP!$DX:$DX)</f>
        <v>0</v>
      </c>
      <c r="DY985" s="27">
        <f>_xlfn.XLOOKUP($C985,[29]PSP!$C:$C,[29]PSP!$DY:$DY)</f>
        <v>33.79</v>
      </c>
      <c r="DZ985" s="28">
        <f t="shared" ref="DZ985" si="3764">TRUNC(DY985*DX985,2)</f>
        <v>0</v>
      </c>
      <c r="EA985" s="29"/>
      <c r="EB985" s="54" t="str">
        <f>_xlfn.XLOOKUP($C985,[29]PSP!$C:$C,[29]PSP!$EB:$EB)</f>
        <v>0</v>
      </c>
      <c r="EC985" s="27">
        <f>_xlfn.XLOOKUP($C985,[29]PSP!$C:$C,[29]PSP!$EC:$EC)</f>
        <v>33.79</v>
      </c>
      <c r="ED985" s="28">
        <f t="shared" ref="ED985" si="3765">TRUNC(EC985*EB985,2)</f>
        <v>0</v>
      </c>
      <c r="EE985" s="29"/>
      <c r="EF985" s="54" t="str">
        <f>_xlfn.XLOOKUP($C985,[29]PSP!$C:$C,[29]PSP!$EF:$EF)</f>
        <v>0</v>
      </c>
      <c r="EG985" s="27">
        <f>_xlfn.XLOOKUP($C985,[29]PSP!$C:$C,[29]PSP!$EG:$EG)</f>
        <v>33.79</v>
      </c>
      <c r="EH985" s="28">
        <f t="shared" ref="EH985" si="3766">TRUNC(EG985*EF985,2)</f>
        <v>0</v>
      </c>
      <c r="EI985" s="29"/>
      <c r="EJ985" s="54" t="str">
        <f>_xlfn.XLOOKUP($C985,[29]PSP!$C:$C,[29]PSP!$EJ:$EJ)</f>
        <v>0</v>
      </c>
      <c r="EK985" s="27">
        <f>_xlfn.XLOOKUP($C985,[29]PSP!$C:$C,[29]PSP!$EK:$EK)</f>
        <v>33.79</v>
      </c>
      <c r="EL985" s="28">
        <f t="shared" ref="EL985" si="3767">TRUNC(EK985*EJ985,2)</f>
        <v>0</v>
      </c>
      <c r="EM985" s="29"/>
      <c r="EN985" s="108"/>
      <c r="EO985" s="29">
        <f t="shared" si="3733"/>
        <v>0</v>
      </c>
      <c r="EP985" s="29">
        <f t="shared" si="3731"/>
        <v>0</v>
      </c>
      <c r="EQ985" s="4" t="b">
        <f t="shared" si="3732"/>
        <v>1</v>
      </c>
      <c r="ES985" s="118">
        <f t="shared" si="3594"/>
        <v>1.1767000000000001</v>
      </c>
    </row>
    <row r="986" spans="3:149" ht="12.75" customHeight="1" x14ac:dyDescent="0.25">
      <c r="C986" s="64" t="s">
        <v>681</v>
      </c>
      <c r="D986" s="65"/>
      <c r="E986" s="64"/>
      <c r="F986" s="66" t="s">
        <v>817</v>
      </c>
      <c r="G986" s="55"/>
      <c r="H986" s="55"/>
      <c r="I986" s="67">
        <f>SUM(I987:I1029)</f>
        <v>20507353.290000003</v>
      </c>
      <c r="J986" s="67">
        <f>SUM(J987:J1029)</f>
        <v>24131002.616342999</v>
      </c>
      <c r="L986" s="68"/>
      <c r="M986" s="69"/>
      <c r="N986" s="67">
        <f>SUMPRODUCT(N988:N1029,$ES988:$ES1029)</f>
        <v>0</v>
      </c>
      <c r="P986" s="68"/>
      <c r="Q986" s="69"/>
      <c r="R986" s="67">
        <f t="shared" ref="R986" si="3768">SUMPRODUCT(R988:R1029,$ES988:$ES1029)</f>
        <v>0</v>
      </c>
      <c r="T986" s="68"/>
      <c r="U986" s="69"/>
      <c r="V986" s="67">
        <f t="shared" ref="V986" si="3769">SUMPRODUCT(V988:V1029,$ES988:$ES1029)</f>
        <v>0</v>
      </c>
      <c r="X986" s="68"/>
      <c r="Y986" s="69"/>
      <c r="Z986" s="67">
        <f t="shared" ref="Z986" si="3770">SUMPRODUCT(Z988:Z1029,$ES988:$ES1029)</f>
        <v>861821.4930149999</v>
      </c>
      <c r="AB986" s="68"/>
      <c r="AC986" s="69"/>
      <c r="AD986" s="67">
        <f t="shared" ref="AD986" si="3771">SUMPRODUCT(AD988:AD1029,$ES988:$ES1029)</f>
        <v>861821.4930149999</v>
      </c>
      <c r="AF986" s="68"/>
      <c r="AG986" s="69"/>
      <c r="AH986" s="67">
        <f t="shared" ref="AH986" si="3772">SUMPRODUCT(AH988:AH1029,$ES988:$ES1029)</f>
        <v>861821.4930149999</v>
      </c>
      <c r="AJ986" s="68"/>
      <c r="AK986" s="69"/>
      <c r="AL986" s="67">
        <f t="shared" ref="AL986" si="3773">SUMPRODUCT(AL988:AL1029,$ES988:$ES1029)</f>
        <v>0</v>
      </c>
      <c r="AN986" s="68"/>
      <c r="AO986" s="69"/>
      <c r="AP986" s="67">
        <f t="shared" ref="AP986" si="3774">SUMPRODUCT(AP988:AP1029,$ES988:$ES1029)</f>
        <v>1723643.0683989997</v>
      </c>
      <c r="AR986" s="68"/>
      <c r="AS986" s="69"/>
      <c r="AT986" s="67">
        <f t="shared" ref="AT986" si="3775">SUMPRODUCT(AT988:AT1029,$ES988:$ES1029)</f>
        <v>0</v>
      </c>
      <c r="AV986" s="68"/>
      <c r="AW986" s="69"/>
      <c r="AX986" s="67">
        <f t="shared" ref="AX986" si="3776">SUMPRODUCT(AX988:AX1029,$ES988:$ES1029)</f>
        <v>861821.4930149999</v>
      </c>
      <c r="AZ986" s="68"/>
      <c r="BA986" s="69"/>
      <c r="BB986" s="67">
        <f t="shared" ref="BB986" si="3777">SUMPRODUCT(BB988:BB1029,$ES988:$ES1029)</f>
        <v>0</v>
      </c>
      <c r="BD986" s="68"/>
      <c r="BE986" s="69"/>
      <c r="BF986" s="67">
        <f t="shared" ref="BF986" si="3778">SUMPRODUCT(BF988:BF1029,$ES988:$ES1029)</f>
        <v>1723643.0683989997</v>
      </c>
      <c r="BH986" s="68"/>
      <c r="BI986" s="69"/>
      <c r="BJ986" s="67">
        <f t="shared" ref="BJ986" si="3779">SUMPRODUCT(BJ988:BJ1029,$ES988:$ES1029)</f>
        <v>1723643.0683989997</v>
      </c>
      <c r="BL986" s="68"/>
      <c r="BM986" s="69"/>
      <c r="BN986" s="67">
        <f t="shared" ref="BN986" si="3780">SUMPRODUCT(BN988:BN1029,$ES988:$ES1029)</f>
        <v>2585464.6320159999</v>
      </c>
      <c r="BP986" s="68"/>
      <c r="BQ986" s="69"/>
      <c r="BR986" s="67">
        <f t="shared" ref="BR986" si="3781">SUMPRODUCT(BR988:BR1029,$ES988:$ES1029)</f>
        <v>0</v>
      </c>
      <c r="BT986" s="68"/>
      <c r="BU986" s="69"/>
      <c r="BV986" s="67">
        <f t="shared" ref="BV986" si="3782">SUMPRODUCT(BV988:BV1029,$ES988:$ES1029)</f>
        <v>861821.4930149999</v>
      </c>
      <c r="BX986" s="68"/>
      <c r="BY986" s="69"/>
      <c r="BZ986" s="67">
        <f t="shared" ref="BZ986" si="3783">SUMPRODUCT(BZ988:BZ1029,$ES988:$ES1029)</f>
        <v>861821.4930149999</v>
      </c>
      <c r="CB986" s="68"/>
      <c r="CC986" s="69"/>
      <c r="CD986" s="67">
        <f t="shared" ref="CD986" si="3784">SUMPRODUCT(CD988:CD1029,$ES988:$ES1029)</f>
        <v>861821.4930149999</v>
      </c>
      <c r="CF986" s="68"/>
      <c r="CG986" s="69"/>
      <c r="CH986" s="67">
        <f t="shared" ref="CH986" si="3785">SUMPRODUCT(CH988:CH1029,$ES988:$ES1029)</f>
        <v>1723643.0683989997</v>
      </c>
      <c r="CJ986" s="68"/>
      <c r="CK986" s="69"/>
      <c r="CL986" s="67">
        <f t="shared" ref="CL986" si="3786">SUMPRODUCT(CL988:CL1029,$ES988:$ES1029)</f>
        <v>861821.4930149999</v>
      </c>
      <c r="CN986" s="68"/>
      <c r="CO986" s="69"/>
      <c r="CP986" s="67">
        <f t="shared" ref="CP986" si="3787">SUMPRODUCT(CP988:CP1029,$ES988:$ES1029)</f>
        <v>1723643.0683989997</v>
      </c>
      <c r="CR986" s="68"/>
      <c r="CS986" s="69"/>
      <c r="CT986" s="67">
        <f t="shared" ref="CT986" si="3788">SUMPRODUCT(CT988:CT1029,$ES988:$ES1029)</f>
        <v>1723643.0683989997</v>
      </c>
      <c r="CV986" s="68"/>
      <c r="CW986" s="69"/>
      <c r="CX986" s="67">
        <f t="shared" ref="CX986" si="3789">SUMPRODUCT(CX988:CX1029,$ES988:$ES1029)</f>
        <v>1723643.0683989997</v>
      </c>
      <c r="CZ986" s="68"/>
      <c r="DA986" s="69"/>
      <c r="DB986" s="67">
        <f t="shared" ref="DB986" si="3790">SUMPRODUCT(DB988:DB1029,$ES988:$ES1029)</f>
        <v>1723643.0683989997</v>
      </c>
      <c r="DD986" s="68"/>
      <c r="DE986" s="69"/>
      <c r="DF986" s="67">
        <f t="shared" ref="DF986" si="3791">SUMPRODUCT(DF988:DF1029,$ES988:$ES1029)</f>
        <v>861821.4930149999</v>
      </c>
      <c r="DH986" s="68"/>
      <c r="DI986" s="69"/>
      <c r="DJ986" s="67">
        <f t="shared" ref="DJ986" si="3792">SUMPRODUCT(DJ988:DJ1029,$ES988:$ES1029)</f>
        <v>0</v>
      </c>
      <c r="DL986" s="68"/>
      <c r="DM986" s="69"/>
      <c r="DN986" s="67">
        <f t="shared" ref="DN986" si="3793">SUMPRODUCT(DN988:DN1029,$ES988:$ES1029)</f>
        <v>0</v>
      </c>
      <c r="DP986" s="68"/>
      <c r="DQ986" s="69"/>
      <c r="DR986" s="67">
        <f t="shared" ref="DR986" si="3794">SUMPRODUCT(DR988:DR1029,$ES988:$ES1029)</f>
        <v>0</v>
      </c>
      <c r="DT986" s="68"/>
      <c r="DU986" s="69"/>
      <c r="DV986" s="67">
        <f t="shared" ref="DV986" si="3795">SUMPRODUCT(DV988:DV1029,$ES988:$ES1029)</f>
        <v>0</v>
      </c>
      <c r="DX986" s="68"/>
      <c r="DY986" s="69"/>
      <c r="DZ986" s="67">
        <f t="shared" ref="DZ986" si="3796">SUMPRODUCT(DZ988:DZ1029,$ES988:$ES1029)</f>
        <v>0</v>
      </c>
      <c r="EB986" s="68"/>
      <c r="EC986" s="69"/>
      <c r="ED986" s="67">
        <f t="shared" ref="ED986" si="3797">SUMPRODUCT(ED988:ED1029,$ES988:$ES1029)</f>
        <v>0</v>
      </c>
      <c r="EF986" s="68"/>
      <c r="EG986" s="69"/>
      <c r="EH986" s="67">
        <f t="shared" ref="EH986" si="3798">SUMPRODUCT(EH988:EH1029,$ES988:$ES1029)</f>
        <v>0</v>
      </c>
      <c r="EJ986" s="68"/>
      <c r="EK986" s="69"/>
      <c r="EL986" s="67">
        <f t="shared" ref="EL986" si="3799">SUMPRODUCT(EL988:EL1029,$ES988:$ES1029)</f>
        <v>0</v>
      </c>
      <c r="EN986" s="107"/>
      <c r="EO986" s="29">
        <f t="shared" si="3733"/>
        <v>24131002.616342995</v>
      </c>
      <c r="EP986" s="29">
        <f t="shared" si="3731"/>
        <v>20507353.290000003</v>
      </c>
      <c r="EQ986" s="4" t="b">
        <f t="shared" si="3732"/>
        <v>0</v>
      </c>
      <c r="ER986" s="1"/>
      <c r="ES986" s="118">
        <f t="shared" si="3594"/>
        <v>1.1767000000000001</v>
      </c>
    </row>
    <row r="987" spans="3:149" s="1" customFormat="1" ht="12.75" customHeight="1" x14ac:dyDescent="0.25">
      <c r="C987" s="79" t="s">
        <v>683</v>
      </c>
      <c r="D987" s="80"/>
      <c r="E987" s="79"/>
      <c r="F987" s="81" t="s">
        <v>31</v>
      </c>
      <c r="G987" s="82"/>
      <c r="H987" s="82"/>
      <c r="I987" s="83"/>
      <c r="J987" s="83"/>
      <c r="L987" s="84"/>
      <c r="M987" s="85"/>
      <c r="N987" s="83"/>
      <c r="P987" s="84"/>
      <c r="Q987" s="85"/>
      <c r="R987" s="83"/>
      <c r="T987" s="84"/>
      <c r="U987" s="85"/>
      <c r="V987" s="83"/>
      <c r="X987" s="84"/>
      <c r="Y987" s="85"/>
      <c r="Z987" s="83"/>
      <c r="AB987" s="84"/>
      <c r="AC987" s="85"/>
      <c r="AD987" s="83"/>
      <c r="AF987" s="84"/>
      <c r="AG987" s="85"/>
      <c r="AH987" s="83"/>
      <c r="AJ987" s="84"/>
      <c r="AK987" s="85"/>
      <c r="AL987" s="83"/>
      <c r="AN987" s="84"/>
      <c r="AO987" s="85"/>
      <c r="AP987" s="83"/>
      <c r="AR987" s="84"/>
      <c r="AS987" s="85"/>
      <c r="AT987" s="83"/>
      <c r="AV987" s="84"/>
      <c r="AW987" s="85"/>
      <c r="AX987" s="83"/>
      <c r="AZ987" s="84"/>
      <c r="BA987" s="85"/>
      <c r="BB987" s="83"/>
      <c r="BD987" s="84"/>
      <c r="BE987" s="85"/>
      <c r="BF987" s="83"/>
      <c r="BH987" s="84"/>
      <c r="BI987" s="85"/>
      <c r="BJ987" s="83"/>
      <c r="BL987" s="84"/>
      <c r="BM987" s="85"/>
      <c r="BN987" s="83"/>
      <c r="BP987" s="84"/>
      <c r="BQ987" s="85"/>
      <c r="BR987" s="83"/>
      <c r="BT987" s="84"/>
      <c r="BU987" s="85"/>
      <c r="BV987" s="83"/>
      <c r="BX987" s="84"/>
      <c r="BY987" s="85"/>
      <c r="BZ987" s="83"/>
      <c r="CB987" s="84"/>
      <c r="CC987" s="85"/>
      <c r="CD987" s="83"/>
      <c r="CF987" s="84"/>
      <c r="CG987" s="85"/>
      <c r="CH987" s="83"/>
      <c r="CJ987" s="84"/>
      <c r="CK987" s="85"/>
      <c r="CL987" s="83"/>
      <c r="CN987" s="84"/>
      <c r="CO987" s="85"/>
      <c r="CP987" s="83"/>
      <c r="CR987" s="84"/>
      <c r="CS987" s="85"/>
      <c r="CT987" s="83"/>
      <c r="CV987" s="84"/>
      <c r="CW987" s="85"/>
      <c r="CX987" s="83"/>
      <c r="CZ987" s="84"/>
      <c r="DA987" s="85"/>
      <c r="DB987" s="83"/>
      <c r="DD987" s="84"/>
      <c r="DE987" s="85"/>
      <c r="DF987" s="83"/>
      <c r="DH987" s="84"/>
      <c r="DI987" s="85"/>
      <c r="DJ987" s="83"/>
      <c r="DL987" s="84"/>
      <c r="DM987" s="85"/>
      <c r="DN987" s="83"/>
      <c r="DP987" s="84"/>
      <c r="DQ987" s="85"/>
      <c r="DR987" s="83"/>
      <c r="DT987" s="84"/>
      <c r="DU987" s="85"/>
      <c r="DV987" s="83"/>
      <c r="DX987" s="84"/>
      <c r="DY987" s="85"/>
      <c r="DZ987" s="83"/>
      <c r="EB987" s="84"/>
      <c r="EC987" s="85"/>
      <c r="ED987" s="83"/>
      <c r="EF987" s="84"/>
      <c r="EG987" s="85"/>
      <c r="EH987" s="83"/>
      <c r="EJ987" s="84"/>
      <c r="EK987" s="85"/>
      <c r="EL987" s="83"/>
      <c r="EN987" s="109"/>
      <c r="EO987" s="29">
        <f t="shared" si="3733"/>
        <v>0</v>
      </c>
      <c r="EP987" s="29">
        <f t="shared" si="3731"/>
        <v>0</v>
      </c>
      <c r="EQ987" s="4" t="b">
        <f t="shared" si="3732"/>
        <v>1</v>
      </c>
      <c r="ES987" s="118">
        <f t="shared" si="3594"/>
        <v>1.1767000000000001</v>
      </c>
    </row>
    <row r="988" spans="3:149" ht="31.5" x14ac:dyDescent="0.25">
      <c r="C988" s="24" t="s">
        <v>685</v>
      </c>
      <c r="D988" s="43" t="str">
        <f>_xlfn.XLOOKUP($C988,[30]PSP!$C:$C,[30]PSP!$D:$D)</f>
        <v>RO-43333</v>
      </c>
      <c r="E988" s="24" t="str">
        <f>_xlfn.XLOOKUP($C988,[30]PSP!$C:$C,[30]PSP!$E:$E)</f>
        <v>DER/MG</v>
      </c>
      <c r="F988" s="25" t="str">
        <f>_xlfn.XLOOKUP($C988,[30]PSP!$C:$C,[30]PSP!$F:$F)</f>
        <v>DESMATAMENTO,  DESTOCAMENTO  E  LIMPEZA  DE  ÁRVORES, ARBUSTOS E VEGETAÇÃO RASTEIRA. (EXECUÇÃO NA ESPESSURA DE ATÉ 30CM, INCLUINDO REMANEJAMENTO PARA FORA DA LINHA DE OFFSETS E ACERTO DO MATERIAL)</v>
      </c>
      <c r="G988" s="26" t="str">
        <f>_xlfn.XLOOKUP($C988,[30]PSP!$C:$C,[30]PSP!$G:$G)</f>
        <v>M2</v>
      </c>
      <c r="H988" s="53">
        <f>_xlfn.XLOOKUP($C988,[30]PSP!$C:$C,[30]PSP!$H:$H)</f>
        <v>110661.59999999996</v>
      </c>
      <c r="I988" s="28">
        <f>_xlfn.XLOOKUP($C988,[30]PSP!$C:$C,[30]PSP!$I:$I)</f>
        <v>30985.17</v>
      </c>
      <c r="J988" s="28">
        <f t="shared" ref="J988" si="3800">IF(LEFT(D988,6)="COT.IS",I988,I988*(1+$J$7))</f>
        <v>36460.249539000004</v>
      </c>
      <c r="K988" s="29"/>
      <c r="L988" s="54">
        <f>_xlfn.XLOOKUP($C988,[30]PSP!$C:$C,[30]PSP!$L:$L)</f>
        <v>0</v>
      </c>
      <c r="M988" s="27">
        <f>_xlfn.XLOOKUP($C988,[30]PSP!$C:$C,[30]PSP!$M:$M)</f>
        <v>0.28000000000000003</v>
      </c>
      <c r="N988" s="28">
        <f t="shared" ref="N988" si="3801">TRUNC(M988*L988,2)</f>
        <v>0</v>
      </c>
      <c r="O988" s="29"/>
      <c r="P988" s="54">
        <f>_xlfn.XLOOKUP($C988,[30]PSP!$C:$C,[30]PSP!$P:$P)</f>
        <v>0</v>
      </c>
      <c r="Q988" s="27">
        <f>_xlfn.XLOOKUP($C988,[30]PSP!$C:$C,[30]PSP!$Q:$Q)</f>
        <v>0.28000000000000003</v>
      </c>
      <c r="R988" s="28">
        <f t="shared" ref="R988" si="3802">TRUNC(Q988*P988,2)</f>
        <v>0</v>
      </c>
      <c r="S988" s="29"/>
      <c r="T988" s="54">
        <f>_xlfn.XLOOKUP($C988,[30]PSP!$C:$C,[30]PSP!$T:$T)</f>
        <v>0</v>
      </c>
      <c r="U988" s="27">
        <f>_xlfn.XLOOKUP($C988,[30]PSP!$C:$C,[30]PSP!$U:$U)</f>
        <v>0.28000000000000003</v>
      </c>
      <c r="V988" s="28">
        <f t="shared" ref="V988" si="3803">TRUNC(U988*T988,2)</f>
        <v>0</v>
      </c>
      <c r="W988" s="29"/>
      <c r="X988" s="54">
        <f>_xlfn.XLOOKUP($C988,[30]PSP!$C:$C,[30]PSP!$X:$X)</f>
        <v>3952.2000000000003</v>
      </c>
      <c r="Y988" s="27">
        <f>_xlfn.XLOOKUP($C988,[30]PSP!$C:$C,[30]PSP!$Y:$Y)</f>
        <v>0.28000000000000003</v>
      </c>
      <c r="Z988" s="28">
        <f t="shared" ref="Z988" si="3804">TRUNC(Y988*X988,2)</f>
        <v>1106.6099999999999</v>
      </c>
      <c r="AA988" s="29"/>
      <c r="AB988" s="54">
        <f>_xlfn.XLOOKUP($C988,[30]PSP!$C:$C,[30]PSP!$AB:$AB)</f>
        <v>3952.2000000000003</v>
      </c>
      <c r="AC988" s="27">
        <f>_xlfn.XLOOKUP($C988,[30]PSP!$C:$C,[30]PSP!$AC:$AC)</f>
        <v>0.28000000000000003</v>
      </c>
      <c r="AD988" s="28">
        <f t="shared" ref="AD988" si="3805">TRUNC(AC988*AB988,2)</f>
        <v>1106.6099999999999</v>
      </c>
      <c r="AE988" s="29"/>
      <c r="AF988" s="54">
        <f>_xlfn.XLOOKUP($C988,[30]PSP!$C:$C,[30]PSP!$AF:$AF)</f>
        <v>3952.2000000000003</v>
      </c>
      <c r="AG988" s="27">
        <f>_xlfn.XLOOKUP($C988,[30]PSP!$C:$C,[30]PSP!$AG:$AG)</f>
        <v>0.28000000000000003</v>
      </c>
      <c r="AH988" s="28">
        <f t="shared" ref="AH988" si="3806">TRUNC(AG988*AF988,2)</f>
        <v>1106.6099999999999</v>
      </c>
      <c r="AI988" s="29"/>
      <c r="AJ988" s="54">
        <f>_xlfn.XLOOKUP($C988,[30]PSP!$C:$C,[30]PSP!$AJ:$AJ)</f>
        <v>0</v>
      </c>
      <c r="AK988" s="27">
        <f>_xlfn.XLOOKUP($C988,[30]PSP!$C:$C,[30]PSP!$AK:$AK)</f>
        <v>0.28000000000000003</v>
      </c>
      <c r="AL988" s="28">
        <f t="shared" ref="AL988" si="3807">TRUNC(AK988*AJ988,2)</f>
        <v>0</v>
      </c>
      <c r="AM988" s="29"/>
      <c r="AN988" s="54">
        <f>_xlfn.XLOOKUP($C988,[30]PSP!$C:$C,[30]PSP!$AN:$AN)</f>
        <v>7904.4000000000005</v>
      </c>
      <c r="AO988" s="27">
        <f>_xlfn.XLOOKUP($C988,[30]PSP!$C:$C,[30]PSP!$AO:$AO)</f>
        <v>0.28000000000000003</v>
      </c>
      <c r="AP988" s="28">
        <f t="shared" ref="AP988" si="3808">TRUNC(AO988*AN988,2)</f>
        <v>2213.23</v>
      </c>
      <c r="AQ988" s="29"/>
      <c r="AR988" s="54">
        <f>_xlfn.XLOOKUP($C988,[30]PSP!$C:$C,[30]PSP!$AR:$AR)</f>
        <v>0</v>
      </c>
      <c r="AS988" s="27">
        <f>_xlfn.XLOOKUP($C988,[30]PSP!$C:$C,[30]PSP!$AS:$AS)</f>
        <v>0.28000000000000003</v>
      </c>
      <c r="AT988" s="28">
        <f t="shared" ref="AT988" si="3809">TRUNC(AS988*AR988,2)</f>
        <v>0</v>
      </c>
      <c r="AU988" s="29"/>
      <c r="AV988" s="54">
        <f>_xlfn.XLOOKUP($C988,[30]PSP!$C:$C,[30]PSP!$AV:$AV)</f>
        <v>3952.2000000000003</v>
      </c>
      <c r="AW988" s="27">
        <f>_xlfn.XLOOKUP($C988,[30]PSP!$C:$C,[30]PSP!$AW:$AW)</f>
        <v>0.28000000000000003</v>
      </c>
      <c r="AX988" s="28">
        <f t="shared" ref="AX988" si="3810">TRUNC(AW988*AV988,2)</f>
        <v>1106.6099999999999</v>
      </c>
      <c r="AY988" s="29"/>
      <c r="AZ988" s="54">
        <f>_xlfn.XLOOKUP($C988,[30]PSP!$C:$C,[30]PSP!$AZ:$AZ)</f>
        <v>0</v>
      </c>
      <c r="BA988" s="27">
        <f>_xlfn.XLOOKUP($C988,[30]PSP!$C:$C,[30]PSP!$BA:$BA)</f>
        <v>0.28000000000000003</v>
      </c>
      <c r="BB988" s="28">
        <f t="shared" ref="BB988" si="3811">TRUNC(BA988*AZ988,2)</f>
        <v>0</v>
      </c>
      <c r="BC988" s="29"/>
      <c r="BD988" s="54">
        <f>_xlfn.XLOOKUP($C988,[30]PSP!$C:$C,[30]PSP!$BD:$BD)</f>
        <v>7904.4000000000005</v>
      </c>
      <c r="BE988" s="27">
        <f>_xlfn.XLOOKUP($C988,[30]PSP!$C:$C,[30]PSP!$BE:$BE)</f>
        <v>0.28000000000000003</v>
      </c>
      <c r="BF988" s="28">
        <f t="shared" ref="BF988" si="3812">TRUNC(BE988*BD988,2)</f>
        <v>2213.23</v>
      </c>
      <c r="BG988" s="29"/>
      <c r="BH988" s="54">
        <f>_xlfn.XLOOKUP($C988,[30]PSP!$C:$C,[30]PSP!$BH:$BH)</f>
        <v>7904.4000000000005</v>
      </c>
      <c r="BI988" s="27">
        <f>_xlfn.XLOOKUP($C988,[30]PSP!$C:$C,[30]PSP!$BI:$BI)</f>
        <v>0.28000000000000003</v>
      </c>
      <c r="BJ988" s="28">
        <f t="shared" ref="BJ988" si="3813">TRUNC(BI988*BH988,2)</f>
        <v>2213.23</v>
      </c>
      <c r="BK988" s="29"/>
      <c r="BL988" s="54">
        <f>_xlfn.XLOOKUP($C988,[30]PSP!$C:$C,[30]PSP!$BL:$BL)</f>
        <v>11856.6</v>
      </c>
      <c r="BM988" s="27">
        <f>_xlfn.XLOOKUP($C988,[30]PSP!$C:$C,[30]PSP!$BM:$BM)</f>
        <v>0.28000000000000003</v>
      </c>
      <c r="BN988" s="28">
        <f t="shared" ref="BN988" si="3814">TRUNC(BM988*BL988,2)</f>
        <v>3319.84</v>
      </c>
      <c r="BO988" s="29"/>
      <c r="BP988" s="54">
        <f>_xlfn.XLOOKUP($C988,[30]PSP!$C:$C,[30]PSP!$BP:$BP)</f>
        <v>0</v>
      </c>
      <c r="BQ988" s="27">
        <f>_xlfn.XLOOKUP($C988,[30]PSP!$C:$C,[30]PSP!$BQ:$BQ)</f>
        <v>0.28000000000000003</v>
      </c>
      <c r="BR988" s="28">
        <f t="shared" ref="BR988" si="3815">TRUNC(BQ988*BP988,2)</f>
        <v>0</v>
      </c>
      <c r="BS988" s="29"/>
      <c r="BT988" s="54">
        <f>_xlfn.XLOOKUP($C988,[30]PSP!$C:$C,[30]PSP!$BT:$BT)</f>
        <v>3952.2000000000003</v>
      </c>
      <c r="BU988" s="27">
        <f>_xlfn.XLOOKUP($C988,[30]PSP!$C:$C,[30]PSP!$BU:$BU)</f>
        <v>0.28000000000000003</v>
      </c>
      <c r="BV988" s="28">
        <f t="shared" ref="BV988" si="3816">TRUNC(BU988*BT988,2)</f>
        <v>1106.6099999999999</v>
      </c>
      <c r="BW988" s="29"/>
      <c r="BX988" s="54">
        <f>_xlfn.XLOOKUP($C988,[30]PSP!$C:$C,[30]PSP!$BX:$BX)</f>
        <v>3952.2000000000003</v>
      </c>
      <c r="BY988" s="27">
        <f>_xlfn.XLOOKUP($C988,[30]PSP!$C:$C,[30]PSP!$BY:$BY)</f>
        <v>0.28000000000000003</v>
      </c>
      <c r="BZ988" s="28">
        <f t="shared" ref="BZ988" si="3817">TRUNC(BY988*BX988,2)</f>
        <v>1106.6099999999999</v>
      </c>
      <c r="CA988" s="29"/>
      <c r="CB988" s="54">
        <f>_xlfn.XLOOKUP($C988,[30]PSP!$C:$C,[30]PSP!$CB:$CB)</f>
        <v>3952.2000000000003</v>
      </c>
      <c r="CC988" s="27">
        <f>_xlfn.XLOOKUP($C988,[30]PSP!$C:$C,[30]PSP!$CC:$CC)</f>
        <v>0.28000000000000003</v>
      </c>
      <c r="CD988" s="28">
        <f t="shared" ref="CD988" si="3818">TRUNC(CC988*CB988,2)</f>
        <v>1106.6099999999999</v>
      </c>
      <c r="CE988" s="29"/>
      <c r="CF988" s="54">
        <f>_xlfn.XLOOKUP($C988,[30]PSP!$C:$C,[30]PSP!$CF:$CF)</f>
        <v>7904.4000000000005</v>
      </c>
      <c r="CG988" s="27">
        <f>_xlfn.XLOOKUP($C988,[30]PSP!$C:$C,[30]PSP!$CG:$CG)</f>
        <v>0.28000000000000003</v>
      </c>
      <c r="CH988" s="28">
        <f t="shared" ref="CH988" si="3819">TRUNC(CG988*CF988,2)</f>
        <v>2213.23</v>
      </c>
      <c r="CI988" s="29"/>
      <c r="CJ988" s="54">
        <f>_xlfn.XLOOKUP($C988,[30]PSP!$C:$C,[30]PSP!$CJ:$CJ)</f>
        <v>3952.2000000000003</v>
      </c>
      <c r="CK988" s="27">
        <f>_xlfn.XLOOKUP($C988,[30]PSP!$C:$C,[30]PSP!$CK:$CK)</f>
        <v>0.28000000000000003</v>
      </c>
      <c r="CL988" s="28">
        <f t="shared" ref="CL988" si="3820">TRUNC(CK988*CJ988,2)</f>
        <v>1106.6099999999999</v>
      </c>
      <c r="CM988" s="29"/>
      <c r="CN988" s="54">
        <f>_xlfn.XLOOKUP($C988,[30]PSP!$C:$C,[30]PSP!$CN:$CN)</f>
        <v>7904.4000000000005</v>
      </c>
      <c r="CO988" s="27">
        <f>_xlfn.XLOOKUP($C988,[30]PSP!$C:$C,[30]PSP!$CO:$CO)</f>
        <v>0.28000000000000003</v>
      </c>
      <c r="CP988" s="28">
        <f t="shared" ref="CP988" si="3821">TRUNC(CO988*CN988,2)</f>
        <v>2213.23</v>
      </c>
      <c r="CQ988" s="29"/>
      <c r="CR988" s="54">
        <f>_xlfn.XLOOKUP($C988,[30]PSP!$C:$C,[30]PSP!$CR:$CR)</f>
        <v>7904.4000000000005</v>
      </c>
      <c r="CS988" s="27">
        <f>_xlfn.XLOOKUP($C988,[30]PSP!$C:$C,[30]PSP!$CS:$CS)</f>
        <v>0.28000000000000003</v>
      </c>
      <c r="CT988" s="28">
        <f t="shared" ref="CT988" si="3822">TRUNC(CS988*CR988,2)</f>
        <v>2213.23</v>
      </c>
      <c r="CU988" s="29"/>
      <c r="CV988" s="54">
        <f>_xlfn.XLOOKUP($C988,[30]PSP!$C:$C,[30]PSP!$CV:$CV)</f>
        <v>7904.4000000000005</v>
      </c>
      <c r="CW988" s="27">
        <f>_xlfn.XLOOKUP($C988,[30]PSP!$C:$C,[30]PSP!$CW:$CW)</f>
        <v>0.28000000000000003</v>
      </c>
      <c r="CX988" s="28">
        <f t="shared" ref="CX988" si="3823">TRUNC(CW988*CV988,2)</f>
        <v>2213.23</v>
      </c>
      <c r="CY988" s="29"/>
      <c r="CZ988" s="54">
        <f>_xlfn.XLOOKUP($C988,[30]PSP!$C:$C,[30]PSP!$CZ:$CZ)</f>
        <v>7904.4000000000005</v>
      </c>
      <c r="DA988" s="27">
        <f>_xlfn.XLOOKUP($C988,[30]PSP!$C:$C,[30]PSP!$DA:$DA)</f>
        <v>0.28000000000000003</v>
      </c>
      <c r="DB988" s="28">
        <f t="shared" ref="DB988" si="3824">TRUNC(DA988*CZ988,2)</f>
        <v>2213.23</v>
      </c>
      <c r="DC988" s="29"/>
      <c r="DD988" s="54">
        <f>_xlfn.XLOOKUP($C988,[30]PSP!$C:$C,[30]PSP!$DD:$DD)</f>
        <v>3952.2000000000003</v>
      </c>
      <c r="DE988" s="27">
        <f>_xlfn.XLOOKUP($C988,[30]PSP!$C:$C,[30]PSP!$DE:$DE)</f>
        <v>0.28000000000000003</v>
      </c>
      <c r="DF988" s="28">
        <f t="shared" ref="DF988" si="3825">TRUNC(DE988*DD988,2)</f>
        <v>1106.6099999999999</v>
      </c>
      <c r="DG988" s="29"/>
      <c r="DH988" s="54">
        <f>_xlfn.XLOOKUP($C988,[30]PSP!$C:$C,[30]PSP!$DH:$DH)</f>
        <v>0</v>
      </c>
      <c r="DI988" s="27">
        <f>_xlfn.XLOOKUP($C988,[30]PSP!$C:$C,[30]PSP!$DI:$DI)</f>
        <v>0.28000000000000003</v>
      </c>
      <c r="DJ988" s="28">
        <f t="shared" ref="DJ988" si="3826">TRUNC(DI988*DH988,2)</f>
        <v>0</v>
      </c>
      <c r="DK988" s="29"/>
      <c r="DL988" s="54">
        <f>_xlfn.XLOOKUP($C988,[30]PSP!$C:$C,[30]PSP!$DL:$DL)</f>
        <v>0</v>
      </c>
      <c r="DM988" s="27">
        <f>_xlfn.XLOOKUP($C988,[30]PSP!$C:$C,[30]PSP!$DM:$DM)</f>
        <v>0.28000000000000003</v>
      </c>
      <c r="DN988" s="28">
        <f t="shared" ref="DN988" si="3827">TRUNC(DM988*DL988,2)</f>
        <v>0</v>
      </c>
      <c r="DO988" s="29"/>
      <c r="DP988" s="54">
        <f>_xlfn.XLOOKUP($C988,[30]PSP!$C:$C,[30]PSP!$DP:$DP)</f>
        <v>0</v>
      </c>
      <c r="DQ988" s="27">
        <f>_xlfn.XLOOKUP($C988,[30]PSP!$C:$C,[30]PSP!$DQ:$DQ)</f>
        <v>0.28000000000000003</v>
      </c>
      <c r="DR988" s="28">
        <f t="shared" ref="DR988" si="3828">TRUNC(DQ988*DP988,2)</f>
        <v>0</v>
      </c>
      <c r="DS988" s="29"/>
      <c r="DT988" s="54">
        <f>_xlfn.XLOOKUP($C988,[30]PSP!$C:$C,[30]PSP!$DT:$DT)</f>
        <v>0</v>
      </c>
      <c r="DU988" s="27">
        <f>_xlfn.XLOOKUP($C988,[30]PSP!$C:$C,[30]PSP!$DU:$DU)</f>
        <v>0.28000000000000003</v>
      </c>
      <c r="DV988" s="28">
        <f t="shared" ref="DV988" si="3829">TRUNC(DU988*DT988,2)</f>
        <v>0</v>
      </c>
      <c r="DW988" s="29"/>
      <c r="DX988" s="54">
        <f>_xlfn.XLOOKUP($C988,[30]PSP!$C:$C,[30]PSP!$DX:$DX)</f>
        <v>0</v>
      </c>
      <c r="DY988" s="27">
        <f>_xlfn.XLOOKUP($C988,[30]PSP!$C:$C,[30]PSP!$DY:$DY)</f>
        <v>0.28000000000000003</v>
      </c>
      <c r="DZ988" s="28">
        <f t="shared" ref="DZ988" si="3830">TRUNC(DY988*DX988,2)</f>
        <v>0</v>
      </c>
      <c r="EA988" s="29"/>
      <c r="EB988" s="54">
        <f>_xlfn.XLOOKUP($C988,[30]PSP!$C:$C,[30]PSP!$EB:$EB)</f>
        <v>0</v>
      </c>
      <c r="EC988" s="27">
        <f>_xlfn.XLOOKUP($C988,[30]PSP!$C:$C,[30]PSP!$EC:$EC)</f>
        <v>0.28000000000000003</v>
      </c>
      <c r="ED988" s="28">
        <f t="shared" ref="ED988" si="3831">TRUNC(EC988*EB988,2)</f>
        <v>0</v>
      </c>
      <c r="EE988" s="29"/>
      <c r="EF988" s="54">
        <f>_xlfn.XLOOKUP($C988,[30]PSP!$C:$C,[30]PSP!$EF:$EF)</f>
        <v>0</v>
      </c>
      <c r="EG988" s="27">
        <f>_xlfn.XLOOKUP($C988,[30]PSP!$C:$C,[30]PSP!$EG:$EG)</f>
        <v>0.28000000000000003</v>
      </c>
      <c r="EH988" s="28">
        <f t="shared" ref="EH988" si="3832">TRUNC(EG988*EF988,2)</f>
        <v>0</v>
      </c>
      <c r="EI988" s="29"/>
      <c r="EJ988" s="54">
        <f>_xlfn.XLOOKUP($C988,[30]PSP!$C:$C,[30]PSP!$EJ:$EJ)</f>
        <v>0</v>
      </c>
      <c r="EK988" s="27">
        <f>_xlfn.XLOOKUP($C988,[30]PSP!$C:$C,[30]PSP!$EK:$EK)</f>
        <v>0.28000000000000003</v>
      </c>
      <c r="EL988" s="28">
        <f t="shared" ref="EL988" si="3833">TRUNC(EK988*EJ988,2)</f>
        <v>0</v>
      </c>
      <c r="EM988" s="29"/>
      <c r="EN988" s="108"/>
      <c r="EO988" s="29">
        <f t="shared" si="3733"/>
        <v>30985.170000000002</v>
      </c>
      <c r="EP988" s="29">
        <f t="shared" si="3731"/>
        <v>30985.17</v>
      </c>
      <c r="EQ988" s="4" t="b">
        <f t="shared" si="3732"/>
        <v>1</v>
      </c>
      <c r="ES988" s="118">
        <f t="shared" si="3594"/>
        <v>1.1767000000000001</v>
      </c>
    </row>
    <row r="989" spans="3:149" ht="10.5" customHeight="1" x14ac:dyDescent="0.25">
      <c r="C989" s="24" t="s">
        <v>686</v>
      </c>
      <c r="D989" s="43" t="str">
        <f>_xlfn.XLOOKUP($C989,[30]PSP!$C:$C,[30]PSP!$D:$D)</f>
        <v>RO-40108</v>
      </c>
      <c r="E989" s="24" t="str">
        <f>_xlfn.XLOOKUP($C989,[30]PSP!$C:$C,[30]PSP!$E:$E)</f>
        <v>DER/MG</v>
      </c>
      <c r="F989" s="25" t="str">
        <f>_xlfn.XLOOKUP($C989,[30]PSP!$C:$C,[30]PSP!$F:$F)</f>
        <v>CORTE DE ÁRVORE NATIVA COM MOTO-SERRA 0,15M  =&lt; Ø &lt; 0,30M - ATÉ 1.000 UNIDADES</v>
      </c>
      <c r="G989" s="26" t="str">
        <f>_xlfn.XLOOKUP($C989,[30]PSP!$C:$C,[30]PSP!$G:$G)</f>
        <v>U</v>
      </c>
      <c r="H989" s="53">
        <f>_xlfn.XLOOKUP($C989,[30]PSP!$C:$C,[30]PSP!$H:$H)</f>
        <v>168</v>
      </c>
      <c r="I989" s="28">
        <f>_xlfn.XLOOKUP($C989,[30]PSP!$C:$C,[30]PSP!$I:$I)</f>
        <v>4749.3599999999988</v>
      </c>
      <c r="J989" s="28">
        <f t="shared" ref="J989:J995" si="3834">IF(LEFT(D989,6)="COT.IS",I989,I989*(1+$J$7))</f>
        <v>5588.5719119999985</v>
      </c>
      <c r="K989" s="29"/>
      <c r="L989" s="54">
        <f>_xlfn.XLOOKUP($C989,[30]PSP!$C:$C,[30]PSP!$L:$L)</f>
        <v>0</v>
      </c>
      <c r="M989" s="27">
        <f>_xlfn.XLOOKUP($C989,[30]PSP!$C:$C,[30]PSP!$M:$M)</f>
        <v>28.27</v>
      </c>
      <c r="N989" s="28">
        <f t="shared" ref="N989:N995" si="3835">TRUNC(M989*L989,2)</f>
        <v>0</v>
      </c>
      <c r="O989" s="29"/>
      <c r="P989" s="54">
        <f>_xlfn.XLOOKUP($C989,[30]PSP!$C:$C,[30]PSP!$P:$P)</f>
        <v>0</v>
      </c>
      <c r="Q989" s="27">
        <f>_xlfn.XLOOKUP($C989,[30]PSP!$C:$C,[30]PSP!$Q:$Q)</f>
        <v>28.27</v>
      </c>
      <c r="R989" s="28">
        <f t="shared" ref="R989:R995" si="3836">TRUNC(Q989*P989,2)</f>
        <v>0</v>
      </c>
      <c r="S989" s="29"/>
      <c r="T989" s="54">
        <f>_xlfn.XLOOKUP($C989,[30]PSP!$C:$C,[30]PSP!$T:$T)</f>
        <v>0</v>
      </c>
      <c r="U989" s="27">
        <f>_xlfn.XLOOKUP($C989,[30]PSP!$C:$C,[30]PSP!$U:$U)</f>
        <v>28.27</v>
      </c>
      <c r="V989" s="28">
        <f t="shared" ref="V989:V995" si="3837">TRUNC(U989*T989,2)</f>
        <v>0</v>
      </c>
      <c r="W989" s="29"/>
      <c r="X989" s="54">
        <f>_xlfn.XLOOKUP($C989,[30]PSP!$C:$C,[30]PSP!$X:$X)</f>
        <v>6</v>
      </c>
      <c r="Y989" s="27">
        <f>_xlfn.XLOOKUP($C989,[30]PSP!$C:$C,[30]PSP!$Y:$Y)</f>
        <v>28.27</v>
      </c>
      <c r="Z989" s="28">
        <f t="shared" ref="Z989:Z995" si="3838">TRUNC(Y989*X989,2)</f>
        <v>169.62</v>
      </c>
      <c r="AA989" s="29"/>
      <c r="AB989" s="54">
        <f>_xlfn.XLOOKUP($C989,[30]PSP!$C:$C,[30]PSP!$AB:$AB)</f>
        <v>6</v>
      </c>
      <c r="AC989" s="27">
        <f>_xlfn.XLOOKUP($C989,[30]PSP!$C:$C,[30]PSP!$AC:$AC)</f>
        <v>28.27</v>
      </c>
      <c r="AD989" s="28">
        <f t="shared" ref="AD989:AD995" si="3839">TRUNC(AC989*AB989,2)</f>
        <v>169.62</v>
      </c>
      <c r="AE989" s="29"/>
      <c r="AF989" s="54">
        <f>_xlfn.XLOOKUP($C989,[30]PSP!$C:$C,[30]PSP!$AF:$AF)</f>
        <v>6</v>
      </c>
      <c r="AG989" s="27">
        <f>_xlfn.XLOOKUP($C989,[30]PSP!$C:$C,[30]PSP!$AG:$AG)</f>
        <v>28.27</v>
      </c>
      <c r="AH989" s="28">
        <f t="shared" ref="AH989:AH995" si="3840">TRUNC(AG989*AF989,2)</f>
        <v>169.62</v>
      </c>
      <c r="AI989" s="29"/>
      <c r="AJ989" s="54">
        <f>_xlfn.XLOOKUP($C989,[30]PSP!$C:$C,[30]PSP!$AJ:$AJ)</f>
        <v>0</v>
      </c>
      <c r="AK989" s="27">
        <f>_xlfn.XLOOKUP($C989,[30]PSP!$C:$C,[30]PSP!$AK:$AK)</f>
        <v>28.27</v>
      </c>
      <c r="AL989" s="28">
        <f t="shared" ref="AL989:AL995" si="3841">TRUNC(AK989*AJ989,2)</f>
        <v>0</v>
      </c>
      <c r="AM989" s="29"/>
      <c r="AN989" s="54">
        <f>_xlfn.XLOOKUP($C989,[30]PSP!$C:$C,[30]PSP!$AN:$AN)</f>
        <v>12</v>
      </c>
      <c r="AO989" s="27">
        <f>_xlfn.XLOOKUP($C989,[30]PSP!$C:$C,[30]PSP!$AO:$AO)</f>
        <v>28.27</v>
      </c>
      <c r="AP989" s="28">
        <f t="shared" ref="AP989:AP995" si="3842">TRUNC(AO989*AN989,2)</f>
        <v>339.24</v>
      </c>
      <c r="AQ989" s="29"/>
      <c r="AR989" s="54">
        <f>_xlfn.XLOOKUP($C989,[30]PSP!$C:$C,[30]PSP!$AR:$AR)</f>
        <v>0</v>
      </c>
      <c r="AS989" s="27">
        <f>_xlfn.XLOOKUP($C989,[30]PSP!$C:$C,[30]PSP!$AS:$AS)</f>
        <v>28.27</v>
      </c>
      <c r="AT989" s="28">
        <f t="shared" ref="AT989:AT995" si="3843">TRUNC(AS989*AR989,2)</f>
        <v>0</v>
      </c>
      <c r="AU989" s="29"/>
      <c r="AV989" s="54">
        <f>_xlfn.XLOOKUP($C989,[30]PSP!$C:$C,[30]PSP!$AV:$AV)</f>
        <v>6</v>
      </c>
      <c r="AW989" s="27">
        <f>_xlfn.XLOOKUP($C989,[30]PSP!$C:$C,[30]PSP!$AW:$AW)</f>
        <v>28.27</v>
      </c>
      <c r="AX989" s="28">
        <f t="shared" ref="AX989:AX995" si="3844">TRUNC(AW989*AV989,2)</f>
        <v>169.62</v>
      </c>
      <c r="AY989" s="29"/>
      <c r="AZ989" s="54">
        <f>_xlfn.XLOOKUP($C989,[30]PSP!$C:$C,[30]PSP!$AZ:$AZ)</f>
        <v>0</v>
      </c>
      <c r="BA989" s="27">
        <f>_xlfn.XLOOKUP($C989,[30]PSP!$C:$C,[30]PSP!$BA:$BA)</f>
        <v>28.27</v>
      </c>
      <c r="BB989" s="28">
        <f t="shared" ref="BB989:BB995" si="3845">TRUNC(BA989*AZ989,2)</f>
        <v>0</v>
      </c>
      <c r="BC989" s="29"/>
      <c r="BD989" s="54">
        <f>_xlfn.XLOOKUP($C989,[30]PSP!$C:$C,[30]PSP!$BD:$BD)</f>
        <v>12</v>
      </c>
      <c r="BE989" s="27">
        <f>_xlfn.XLOOKUP($C989,[30]PSP!$C:$C,[30]PSP!$BE:$BE)</f>
        <v>28.27</v>
      </c>
      <c r="BF989" s="28">
        <f t="shared" ref="BF989:BF995" si="3846">TRUNC(BE989*BD989,2)</f>
        <v>339.24</v>
      </c>
      <c r="BG989" s="29"/>
      <c r="BH989" s="54">
        <f>_xlfn.XLOOKUP($C989,[30]PSP!$C:$C,[30]PSP!$BH:$BH)</f>
        <v>12</v>
      </c>
      <c r="BI989" s="27">
        <f>_xlfn.XLOOKUP($C989,[30]PSP!$C:$C,[30]PSP!$BI:$BI)</f>
        <v>28.27</v>
      </c>
      <c r="BJ989" s="28">
        <f t="shared" ref="BJ989:BJ995" si="3847">TRUNC(BI989*BH989,2)</f>
        <v>339.24</v>
      </c>
      <c r="BK989" s="29"/>
      <c r="BL989" s="54">
        <f>_xlfn.XLOOKUP($C989,[30]PSP!$C:$C,[30]PSP!$BL:$BL)</f>
        <v>18</v>
      </c>
      <c r="BM989" s="27">
        <f>_xlfn.XLOOKUP($C989,[30]PSP!$C:$C,[30]PSP!$BM:$BM)</f>
        <v>28.27</v>
      </c>
      <c r="BN989" s="28">
        <f t="shared" ref="BN989:BN995" si="3848">TRUNC(BM989*BL989,2)</f>
        <v>508.86</v>
      </c>
      <c r="BO989" s="29"/>
      <c r="BP989" s="54">
        <f>_xlfn.XLOOKUP($C989,[30]PSP!$C:$C,[30]PSP!$BP:$BP)</f>
        <v>0</v>
      </c>
      <c r="BQ989" s="27">
        <f>_xlfn.XLOOKUP($C989,[30]PSP!$C:$C,[30]PSP!$BQ:$BQ)</f>
        <v>28.27</v>
      </c>
      <c r="BR989" s="28">
        <f t="shared" ref="BR989:BR995" si="3849">TRUNC(BQ989*BP989,2)</f>
        <v>0</v>
      </c>
      <c r="BS989" s="29"/>
      <c r="BT989" s="54">
        <f>_xlfn.XLOOKUP($C989,[30]PSP!$C:$C,[30]PSP!$BT:$BT)</f>
        <v>6</v>
      </c>
      <c r="BU989" s="27">
        <f>_xlfn.XLOOKUP($C989,[30]PSP!$C:$C,[30]PSP!$BU:$BU)</f>
        <v>28.27</v>
      </c>
      <c r="BV989" s="28">
        <f t="shared" ref="BV989:BV995" si="3850">TRUNC(BU989*BT989,2)</f>
        <v>169.62</v>
      </c>
      <c r="BW989" s="29"/>
      <c r="BX989" s="54">
        <f>_xlfn.XLOOKUP($C989,[30]PSP!$C:$C,[30]PSP!$BX:$BX)</f>
        <v>6</v>
      </c>
      <c r="BY989" s="27">
        <f>_xlfn.XLOOKUP($C989,[30]PSP!$C:$C,[30]PSP!$BY:$BY)</f>
        <v>28.27</v>
      </c>
      <c r="BZ989" s="28">
        <f t="shared" ref="BZ989:BZ995" si="3851">TRUNC(BY989*BX989,2)</f>
        <v>169.62</v>
      </c>
      <c r="CA989" s="29"/>
      <c r="CB989" s="54">
        <f>_xlfn.XLOOKUP($C989,[30]PSP!$C:$C,[30]PSP!$CB:$CB)</f>
        <v>6</v>
      </c>
      <c r="CC989" s="27">
        <f>_xlfn.XLOOKUP($C989,[30]PSP!$C:$C,[30]PSP!$CC:$CC)</f>
        <v>28.27</v>
      </c>
      <c r="CD989" s="28">
        <f t="shared" ref="CD989:CD995" si="3852">TRUNC(CC989*CB989,2)</f>
        <v>169.62</v>
      </c>
      <c r="CE989" s="29"/>
      <c r="CF989" s="54">
        <f>_xlfn.XLOOKUP($C989,[30]PSP!$C:$C,[30]PSP!$CF:$CF)</f>
        <v>12</v>
      </c>
      <c r="CG989" s="27">
        <f>_xlfn.XLOOKUP($C989,[30]PSP!$C:$C,[30]PSP!$CG:$CG)</f>
        <v>28.27</v>
      </c>
      <c r="CH989" s="28">
        <f t="shared" ref="CH989:CH995" si="3853">TRUNC(CG989*CF989,2)</f>
        <v>339.24</v>
      </c>
      <c r="CI989" s="29"/>
      <c r="CJ989" s="54">
        <f>_xlfn.XLOOKUP($C989,[30]PSP!$C:$C,[30]PSP!$CJ:$CJ)</f>
        <v>6</v>
      </c>
      <c r="CK989" s="27">
        <f>_xlfn.XLOOKUP($C989,[30]PSP!$C:$C,[30]PSP!$CK:$CK)</f>
        <v>28.27</v>
      </c>
      <c r="CL989" s="28">
        <f t="shared" ref="CL989:CL995" si="3854">TRUNC(CK989*CJ989,2)</f>
        <v>169.62</v>
      </c>
      <c r="CM989" s="29"/>
      <c r="CN989" s="54">
        <f>_xlfn.XLOOKUP($C989,[30]PSP!$C:$C,[30]PSP!$CN:$CN)</f>
        <v>12</v>
      </c>
      <c r="CO989" s="27">
        <f>_xlfn.XLOOKUP($C989,[30]PSP!$C:$C,[30]PSP!$CO:$CO)</f>
        <v>28.27</v>
      </c>
      <c r="CP989" s="28">
        <f t="shared" ref="CP989:CP995" si="3855">TRUNC(CO989*CN989,2)</f>
        <v>339.24</v>
      </c>
      <c r="CQ989" s="29"/>
      <c r="CR989" s="54">
        <f>_xlfn.XLOOKUP($C989,[30]PSP!$C:$C,[30]PSP!$CR:$CR)</f>
        <v>12</v>
      </c>
      <c r="CS989" s="27">
        <f>_xlfn.XLOOKUP($C989,[30]PSP!$C:$C,[30]PSP!$CS:$CS)</f>
        <v>28.27</v>
      </c>
      <c r="CT989" s="28">
        <f t="shared" ref="CT989:CT995" si="3856">TRUNC(CS989*CR989,2)</f>
        <v>339.24</v>
      </c>
      <c r="CU989" s="29"/>
      <c r="CV989" s="54">
        <f>_xlfn.XLOOKUP($C989,[30]PSP!$C:$C,[30]PSP!$CV:$CV)</f>
        <v>12</v>
      </c>
      <c r="CW989" s="27">
        <f>_xlfn.XLOOKUP($C989,[30]PSP!$C:$C,[30]PSP!$CW:$CW)</f>
        <v>28.27</v>
      </c>
      <c r="CX989" s="28">
        <f t="shared" ref="CX989:CX995" si="3857">TRUNC(CW989*CV989,2)</f>
        <v>339.24</v>
      </c>
      <c r="CY989" s="29"/>
      <c r="CZ989" s="54">
        <f>_xlfn.XLOOKUP($C989,[30]PSP!$C:$C,[30]PSP!$CZ:$CZ)</f>
        <v>12</v>
      </c>
      <c r="DA989" s="27">
        <f>_xlfn.XLOOKUP($C989,[30]PSP!$C:$C,[30]PSP!$DA:$DA)</f>
        <v>28.27</v>
      </c>
      <c r="DB989" s="28">
        <f t="shared" ref="DB989:DB995" si="3858">TRUNC(DA989*CZ989,2)</f>
        <v>339.24</v>
      </c>
      <c r="DC989" s="29"/>
      <c r="DD989" s="54">
        <f>_xlfn.XLOOKUP($C989,[30]PSP!$C:$C,[30]PSP!$DD:$DD)</f>
        <v>6</v>
      </c>
      <c r="DE989" s="27">
        <f>_xlfn.XLOOKUP($C989,[30]PSP!$C:$C,[30]PSP!$DE:$DE)</f>
        <v>28.27</v>
      </c>
      <c r="DF989" s="28">
        <f t="shared" ref="DF989:DF995" si="3859">TRUNC(DE989*DD989,2)</f>
        <v>169.62</v>
      </c>
      <c r="DG989" s="29"/>
      <c r="DH989" s="54">
        <f>_xlfn.XLOOKUP($C989,[30]PSP!$C:$C,[30]PSP!$DH:$DH)</f>
        <v>0</v>
      </c>
      <c r="DI989" s="27">
        <f>_xlfn.XLOOKUP($C989,[30]PSP!$C:$C,[30]PSP!$DI:$DI)</f>
        <v>28.27</v>
      </c>
      <c r="DJ989" s="28">
        <f t="shared" ref="DJ989:DJ995" si="3860">TRUNC(DI989*DH989,2)</f>
        <v>0</v>
      </c>
      <c r="DK989" s="29"/>
      <c r="DL989" s="54">
        <f>_xlfn.XLOOKUP($C989,[30]PSP!$C:$C,[30]PSP!$DL:$DL)</f>
        <v>0</v>
      </c>
      <c r="DM989" s="27">
        <f>_xlfn.XLOOKUP($C989,[30]PSP!$C:$C,[30]PSP!$DM:$DM)</f>
        <v>28.27</v>
      </c>
      <c r="DN989" s="28">
        <f t="shared" ref="DN989:DN995" si="3861">TRUNC(DM989*DL989,2)</f>
        <v>0</v>
      </c>
      <c r="DO989" s="29"/>
      <c r="DP989" s="54">
        <f>_xlfn.XLOOKUP($C989,[30]PSP!$C:$C,[30]PSP!$DP:$DP)</f>
        <v>0</v>
      </c>
      <c r="DQ989" s="27">
        <f>_xlfn.XLOOKUP($C989,[30]PSP!$C:$C,[30]PSP!$DQ:$DQ)</f>
        <v>28.27</v>
      </c>
      <c r="DR989" s="28">
        <f t="shared" ref="DR989:DR995" si="3862">TRUNC(DQ989*DP989,2)</f>
        <v>0</v>
      </c>
      <c r="DS989" s="29"/>
      <c r="DT989" s="54">
        <f>_xlfn.XLOOKUP($C989,[30]PSP!$C:$C,[30]PSP!$DT:$DT)</f>
        <v>0</v>
      </c>
      <c r="DU989" s="27">
        <f>_xlfn.XLOOKUP($C989,[30]PSP!$C:$C,[30]PSP!$DU:$DU)</f>
        <v>28.27</v>
      </c>
      <c r="DV989" s="28">
        <f t="shared" ref="DV989:DV995" si="3863">TRUNC(DU989*DT989,2)</f>
        <v>0</v>
      </c>
      <c r="DW989" s="29"/>
      <c r="DX989" s="54">
        <f>_xlfn.XLOOKUP($C989,[30]PSP!$C:$C,[30]PSP!$DX:$DX)</f>
        <v>0</v>
      </c>
      <c r="DY989" s="27">
        <f>_xlfn.XLOOKUP($C989,[30]PSP!$C:$C,[30]PSP!$DY:$DY)</f>
        <v>28.27</v>
      </c>
      <c r="DZ989" s="28">
        <f t="shared" ref="DZ989:DZ995" si="3864">TRUNC(DY989*DX989,2)</f>
        <v>0</v>
      </c>
      <c r="EA989" s="29"/>
      <c r="EB989" s="54">
        <f>_xlfn.XLOOKUP($C989,[30]PSP!$C:$C,[30]PSP!$EB:$EB)</f>
        <v>0</v>
      </c>
      <c r="EC989" s="27">
        <f>_xlfn.XLOOKUP($C989,[30]PSP!$C:$C,[30]PSP!$EC:$EC)</f>
        <v>28.27</v>
      </c>
      <c r="ED989" s="28">
        <f t="shared" ref="ED989:ED995" si="3865">TRUNC(EC989*EB989,2)</f>
        <v>0</v>
      </c>
      <c r="EE989" s="29"/>
      <c r="EF989" s="54">
        <f>_xlfn.XLOOKUP($C989,[30]PSP!$C:$C,[30]PSP!$EF:$EF)</f>
        <v>0</v>
      </c>
      <c r="EG989" s="27">
        <f>_xlfn.XLOOKUP($C989,[30]PSP!$C:$C,[30]PSP!$EG:$EG)</f>
        <v>28.27</v>
      </c>
      <c r="EH989" s="28">
        <f t="shared" ref="EH989:EH995" si="3866">TRUNC(EG989*EF989,2)</f>
        <v>0</v>
      </c>
      <c r="EI989" s="29"/>
      <c r="EJ989" s="54">
        <f>_xlfn.XLOOKUP($C989,[30]PSP!$C:$C,[30]PSP!$EJ:$EJ)</f>
        <v>0</v>
      </c>
      <c r="EK989" s="27">
        <f>_xlfn.XLOOKUP($C989,[30]PSP!$C:$C,[30]PSP!$EK:$EK)</f>
        <v>28.27</v>
      </c>
      <c r="EL989" s="28">
        <f t="shared" ref="EL989:EL995" si="3867">TRUNC(EK989*EJ989,2)</f>
        <v>0</v>
      </c>
      <c r="EM989" s="29"/>
      <c r="EN989" s="108"/>
      <c r="EO989" s="29">
        <f t="shared" si="3733"/>
        <v>4749.3599999999997</v>
      </c>
      <c r="EP989" s="29">
        <f t="shared" si="3731"/>
        <v>4749.3599999999988</v>
      </c>
      <c r="EQ989" s="4" t="b">
        <f t="shared" si="3732"/>
        <v>1</v>
      </c>
      <c r="ES989" s="118">
        <f t="shared" si="3594"/>
        <v>1.1767000000000001</v>
      </c>
    </row>
    <row r="990" spans="3:149" ht="10.5" customHeight="1" x14ac:dyDescent="0.25">
      <c r="C990" s="24" t="s">
        <v>687</v>
      </c>
      <c r="D990" s="43" t="str">
        <f>_xlfn.XLOOKUP($C990,[30]PSP!$C:$C,[30]PSP!$D:$D)</f>
        <v>RO-42488</v>
      </c>
      <c r="E990" s="24" t="str">
        <f>_xlfn.XLOOKUP($C990,[30]PSP!$C:$C,[30]PSP!$E:$E)</f>
        <v>DER/MG</v>
      </c>
      <c r="F990" s="25" t="str">
        <f>_xlfn.XLOOKUP($C990,[30]PSP!$C:$C,[30]PSP!$F:$F)</f>
        <v>CORTE DE ÁRVORE NATIVA COM MOTO-SERRA Ø &gt;= 0,30M - ATÉ 1.000 UNIDADES</v>
      </c>
      <c r="G990" s="26" t="str">
        <f>_xlfn.XLOOKUP($C990,[30]PSP!$C:$C,[30]PSP!$G:$G)</f>
        <v>U</v>
      </c>
      <c r="H990" s="53">
        <f>_xlfn.XLOOKUP($C990,[30]PSP!$C:$C,[30]PSP!$H:$H)</f>
        <v>56</v>
      </c>
      <c r="I990" s="28">
        <f>_xlfn.XLOOKUP($C990,[30]PSP!$C:$C,[30]PSP!$I:$I)</f>
        <v>2260.7199999999998</v>
      </c>
      <c r="J990" s="28">
        <f t="shared" si="3834"/>
        <v>2660.1892239999997</v>
      </c>
      <c r="K990" s="29"/>
      <c r="L990" s="54">
        <f>_xlfn.XLOOKUP($C990,[30]PSP!$C:$C,[30]PSP!$L:$L)</f>
        <v>0</v>
      </c>
      <c r="M990" s="27">
        <f>_xlfn.XLOOKUP($C990,[30]PSP!$C:$C,[30]PSP!$M:$M)</f>
        <v>40.369999999999997</v>
      </c>
      <c r="N990" s="28">
        <f t="shared" si="3835"/>
        <v>0</v>
      </c>
      <c r="O990" s="29"/>
      <c r="P990" s="54">
        <f>_xlfn.XLOOKUP($C990,[30]PSP!$C:$C,[30]PSP!$P:$P)</f>
        <v>0</v>
      </c>
      <c r="Q990" s="27">
        <f>_xlfn.XLOOKUP($C990,[30]PSP!$C:$C,[30]PSP!$Q:$Q)</f>
        <v>40.369999999999997</v>
      </c>
      <c r="R990" s="28">
        <f t="shared" si="3836"/>
        <v>0</v>
      </c>
      <c r="S990" s="29"/>
      <c r="T990" s="54">
        <f>_xlfn.XLOOKUP($C990,[30]PSP!$C:$C,[30]PSP!$T:$T)</f>
        <v>0</v>
      </c>
      <c r="U990" s="27">
        <f>_xlfn.XLOOKUP($C990,[30]PSP!$C:$C,[30]PSP!$U:$U)</f>
        <v>40.369999999999997</v>
      </c>
      <c r="V990" s="28">
        <f t="shared" si="3837"/>
        <v>0</v>
      </c>
      <c r="W990" s="29"/>
      <c r="X990" s="54">
        <f>_xlfn.XLOOKUP($C990,[30]PSP!$C:$C,[30]PSP!$X:$X)</f>
        <v>2</v>
      </c>
      <c r="Y990" s="27">
        <f>_xlfn.XLOOKUP($C990,[30]PSP!$C:$C,[30]PSP!$Y:$Y)</f>
        <v>40.369999999999997</v>
      </c>
      <c r="Z990" s="28">
        <f t="shared" si="3838"/>
        <v>80.739999999999995</v>
      </c>
      <c r="AA990" s="29"/>
      <c r="AB990" s="54">
        <f>_xlfn.XLOOKUP($C990,[30]PSP!$C:$C,[30]PSP!$AB:$AB)</f>
        <v>2</v>
      </c>
      <c r="AC990" s="27">
        <f>_xlfn.XLOOKUP($C990,[30]PSP!$C:$C,[30]PSP!$AC:$AC)</f>
        <v>40.369999999999997</v>
      </c>
      <c r="AD990" s="28">
        <f t="shared" si="3839"/>
        <v>80.739999999999995</v>
      </c>
      <c r="AE990" s="29"/>
      <c r="AF990" s="54">
        <f>_xlfn.XLOOKUP($C990,[30]PSP!$C:$C,[30]PSP!$AF:$AF)</f>
        <v>2</v>
      </c>
      <c r="AG990" s="27">
        <f>_xlfn.XLOOKUP($C990,[30]PSP!$C:$C,[30]PSP!$AG:$AG)</f>
        <v>40.369999999999997</v>
      </c>
      <c r="AH990" s="28">
        <f t="shared" si="3840"/>
        <v>80.739999999999995</v>
      </c>
      <c r="AI990" s="29"/>
      <c r="AJ990" s="54">
        <f>_xlfn.XLOOKUP($C990,[30]PSP!$C:$C,[30]PSP!$AJ:$AJ)</f>
        <v>0</v>
      </c>
      <c r="AK990" s="27">
        <f>_xlfn.XLOOKUP($C990,[30]PSP!$C:$C,[30]PSP!$AK:$AK)</f>
        <v>40.369999999999997</v>
      </c>
      <c r="AL990" s="28">
        <f t="shared" si="3841"/>
        <v>0</v>
      </c>
      <c r="AM990" s="29"/>
      <c r="AN990" s="54">
        <f>_xlfn.XLOOKUP($C990,[30]PSP!$C:$C,[30]PSP!$AN:$AN)</f>
        <v>4</v>
      </c>
      <c r="AO990" s="27">
        <f>_xlfn.XLOOKUP($C990,[30]PSP!$C:$C,[30]PSP!$AO:$AO)</f>
        <v>40.369999999999997</v>
      </c>
      <c r="AP990" s="28">
        <f t="shared" si="3842"/>
        <v>161.47999999999999</v>
      </c>
      <c r="AQ990" s="29"/>
      <c r="AR990" s="54">
        <f>_xlfn.XLOOKUP($C990,[30]PSP!$C:$C,[30]PSP!$AR:$AR)</f>
        <v>0</v>
      </c>
      <c r="AS990" s="27">
        <f>_xlfn.XLOOKUP($C990,[30]PSP!$C:$C,[30]PSP!$AS:$AS)</f>
        <v>40.369999999999997</v>
      </c>
      <c r="AT990" s="28">
        <f t="shared" si="3843"/>
        <v>0</v>
      </c>
      <c r="AU990" s="29"/>
      <c r="AV990" s="54">
        <f>_xlfn.XLOOKUP($C990,[30]PSP!$C:$C,[30]PSP!$AV:$AV)</f>
        <v>2</v>
      </c>
      <c r="AW990" s="27">
        <f>_xlfn.XLOOKUP($C990,[30]PSP!$C:$C,[30]PSP!$AW:$AW)</f>
        <v>40.369999999999997</v>
      </c>
      <c r="AX990" s="28">
        <f t="shared" si="3844"/>
        <v>80.739999999999995</v>
      </c>
      <c r="AY990" s="29"/>
      <c r="AZ990" s="54">
        <f>_xlfn.XLOOKUP($C990,[30]PSP!$C:$C,[30]PSP!$AZ:$AZ)</f>
        <v>0</v>
      </c>
      <c r="BA990" s="27">
        <f>_xlfn.XLOOKUP($C990,[30]PSP!$C:$C,[30]PSP!$BA:$BA)</f>
        <v>40.369999999999997</v>
      </c>
      <c r="BB990" s="28">
        <f t="shared" si="3845"/>
        <v>0</v>
      </c>
      <c r="BC990" s="29"/>
      <c r="BD990" s="54">
        <f>_xlfn.XLOOKUP($C990,[30]PSP!$C:$C,[30]PSP!$BD:$BD)</f>
        <v>4</v>
      </c>
      <c r="BE990" s="27">
        <f>_xlfn.XLOOKUP($C990,[30]PSP!$C:$C,[30]PSP!$BE:$BE)</f>
        <v>40.369999999999997</v>
      </c>
      <c r="BF990" s="28">
        <f t="shared" si="3846"/>
        <v>161.47999999999999</v>
      </c>
      <c r="BG990" s="29"/>
      <c r="BH990" s="54">
        <f>_xlfn.XLOOKUP($C990,[30]PSP!$C:$C,[30]PSP!$BH:$BH)</f>
        <v>4</v>
      </c>
      <c r="BI990" s="27">
        <f>_xlfn.XLOOKUP($C990,[30]PSP!$C:$C,[30]PSP!$BI:$BI)</f>
        <v>40.369999999999997</v>
      </c>
      <c r="BJ990" s="28">
        <f t="shared" si="3847"/>
        <v>161.47999999999999</v>
      </c>
      <c r="BK990" s="29"/>
      <c r="BL990" s="54">
        <f>_xlfn.XLOOKUP($C990,[30]PSP!$C:$C,[30]PSP!$BL:$BL)</f>
        <v>6</v>
      </c>
      <c r="BM990" s="27">
        <f>_xlfn.XLOOKUP($C990,[30]PSP!$C:$C,[30]PSP!$BM:$BM)</f>
        <v>40.369999999999997</v>
      </c>
      <c r="BN990" s="28">
        <f t="shared" si="3848"/>
        <v>242.22</v>
      </c>
      <c r="BO990" s="29"/>
      <c r="BP990" s="54">
        <f>_xlfn.XLOOKUP($C990,[30]PSP!$C:$C,[30]PSP!$BP:$BP)</f>
        <v>0</v>
      </c>
      <c r="BQ990" s="27">
        <f>_xlfn.XLOOKUP($C990,[30]PSP!$C:$C,[30]PSP!$BQ:$BQ)</f>
        <v>40.369999999999997</v>
      </c>
      <c r="BR990" s="28">
        <f t="shared" si="3849"/>
        <v>0</v>
      </c>
      <c r="BS990" s="29"/>
      <c r="BT990" s="54">
        <f>_xlfn.XLOOKUP($C990,[30]PSP!$C:$C,[30]PSP!$BT:$BT)</f>
        <v>2</v>
      </c>
      <c r="BU990" s="27">
        <f>_xlfn.XLOOKUP($C990,[30]PSP!$C:$C,[30]PSP!$BU:$BU)</f>
        <v>40.369999999999997</v>
      </c>
      <c r="BV990" s="28">
        <f t="shared" si="3850"/>
        <v>80.739999999999995</v>
      </c>
      <c r="BW990" s="29"/>
      <c r="BX990" s="54">
        <f>_xlfn.XLOOKUP($C990,[30]PSP!$C:$C,[30]PSP!$BX:$BX)</f>
        <v>2</v>
      </c>
      <c r="BY990" s="27">
        <f>_xlfn.XLOOKUP($C990,[30]PSP!$C:$C,[30]PSP!$BY:$BY)</f>
        <v>40.369999999999997</v>
      </c>
      <c r="BZ990" s="28">
        <f t="shared" si="3851"/>
        <v>80.739999999999995</v>
      </c>
      <c r="CA990" s="29"/>
      <c r="CB990" s="54">
        <f>_xlfn.XLOOKUP($C990,[30]PSP!$C:$C,[30]PSP!$CB:$CB)</f>
        <v>2</v>
      </c>
      <c r="CC990" s="27">
        <f>_xlfn.XLOOKUP($C990,[30]PSP!$C:$C,[30]PSP!$CC:$CC)</f>
        <v>40.369999999999997</v>
      </c>
      <c r="CD990" s="28">
        <f t="shared" si="3852"/>
        <v>80.739999999999995</v>
      </c>
      <c r="CE990" s="29"/>
      <c r="CF990" s="54">
        <f>_xlfn.XLOOKUP($C990,[30]PSP!$C:$C,[30]PSP!$CF:$CF)</f>
        <v>4</v>
      </c>
      <c r="CG990" s="27">
        <f>_xlfn.XLOOKUP($C990,[30]PSP!$C:$C,[30]PSP!$CG:$CG)</f>
        <v>40.369999999999997</v>
      </c>
      <c r="CH990" s="28">
        <f t="shared" si="3853"/>
        <v>161.47999999999999</v>
      </c>
      <c r="CI990" s="29"/>
      <c r="CJ990" s="54">
        <f>_xlfn.XLOOKUP($C990,[30]PSP!$C:$C,[30]PSP!$CJ:$CJ)</f>
        <v>2</v>
      </c>
      <c r="CK990" s="27">
        <f>_xlfn.XLOOKUP($C990,[30]PSP!$C:$C,[30]PSP!$CK:$CK)</f>
        <v>40.369999999999997</v>
      </c>
      <c r="CL990" s="28">
        <f t="shared" si="3854"/>
        <v>80.739999999999995</v>
      </c>
      <c r="CM990" s="29"/>
      <c r="CN990" s="54">
        <f>_xlfn.XLOOKUP($C990,[30]PSP!$C:$C,[30]PSP!$CN:$CN)</f>
        <v>4</v>
      </c>
      <c r="CO990" s="27">
        <f>_xlfn.XLOOKUP($C990,[30]PSP!$C:$C,[30]PSP!$CO:$CO)</f>
        <v>40.369999999999997</v>
      </c>
      <c r="CP990" s="28">
        <f t="shared" si="3855"/>
        <v>161.47999999999999</v>
      </c>
      <c r="CQ990" s="29"/>
      <c r="CR990" s="54">
        <f>_xlfn.XLOOKUP($C990,[30]PSP!$C:$C,[30]PSP!$CR:$CR)</f>
        <v>4</v>
      </c>
      <c r="CS990" s="27">
        <f>_xlfn.XLOOKUP($C990,[30]PSP!$C:$C,[30]PSP!$CS:$CS)</f>
        <v>40.369999999999997</v>
      </c>
      <c r="CT990" s="28">
        <f t="shared" si="3856"/>
        <v>161.47999999999999</v>
      </c>
      <c r="CU990" s="29"/>
      <c r="CV990" s="54">
        <f>_xlfn.XLOOKUP($C990,[30]PSP!$C:$C,[30]PSP!$CV:$CV)</f>
        <v>4</v>
      </c>
      <c r="CW990" s="27">
        <f>_xlfn.XLOOKUP($C990,[30]PSP!$C:$C,[30]PSP!$CW:$CW)</f>
        <v>40.369999999999997</v>
      </c>
      <c r="CX990" s="28">
        <f t="shared" si="3857"/>
        <v>161.47999999999999</v>
      </c>
      <c r="CY990" s="29"/>
      <c r="CZ990" s="54">
        <f>_xlfn.XLOOKUP($C990,[30]PSP!$C:$C,[30]PSP!$CZ:$CZ)</f>
        <v>4</v>
      </c>
      <c r="DA990" s="27">
        <f>_xlfn.XLOOKUP($C990,[30]PSP!$C:$C,[30]PSP!$DA:$DA)</f>
        <v>40.369999999999997</v>
      </c>
      <c r="DB990" s="28">
        <f t="shared" si="3858"/>
        <v>161.47999999999999</v>
      </c>
      <c r="DC990" s="29"/>
      <c r="DD990" s="54">
        <f>_xlfn.XLOOKUP($C990,[30]PSP!$C:$C,[30]PSP!$DD:$DD)</f>
        <v>2</v>
      </c>
      <c r="DE990" s="27">
        <f>_xlfn.XLOOKUP($C990,[30]PSP!$C:$C,[30]PSP!$DE:$DE)</f>
        <v>40.369999999999997</v>
      </c>
      <c r="DF990" s="28">
        <f t="shared" si="3859"/>
        <v>80.739999999999995</v>
      </c>
      <c r="DG990" s="29"/>
      <c r="DH990" s="54">
        <f>_xlfn.XLOOKUP($C990,[30]PSP!$C:$C,[30]PSP!$DH:$DH)</f>
        <v>0</v>
      </c>
      <c r="DI990" s="27">
        <f>_xlfn.XLOOKUP($C990,[30]PSP!$C:$C,[30]PSP!$DI:$DI)</f>
        <v>40.369999999999997</v>
      </c>
      <c r="DJ990" s="28">
        <f t="shared" si="3860"/>
        <v>0</v>
      </c>
      <c r="DK990" s="29"/>
      <c r="DL990" s="54">
        <f>_xlfn.XLOOKUP($C990,[30]PSP!$C:$C,[30]PSP!$DL:$DL)</f>
        <v>0</v>
      </c>
      <c r="DM990" s="27">
        <f>_xlfn.XLOOKUP($C990,[30]PSP!$C:$C,[30]PSP!$DM:$DM)</f>
        <v>40.369999999999997</v>
      </c>
      <c r="DN990" s="28">
        <f t="shared" si="3861"/>
        <v>0</v>
      </c>
      <c r="DO990" s="29"/>
      <c r="DP990" s="54">
        <f>_xlfn.XLOOKUP($C990,[30]PSP!$C:$C,[30]PSP!$DP:$DP)</f>
        <v>0</v>
      </c>
      <c r="DQ990" s="27">
        <f>_xlfn.XLOOKUP($C990,[30]PSP!$C:$C,[30]PSP!$DQ:$DQ)</f>
        <v>40.369999999999997</v>
      </c>
      <c r="DR990" s="28">
        <f t="shared" si="3862"/>
        <v>0</v>
      </c>
      <c r="DS990" s="29"/>
      <c r="DT990" s="54">
        <f>_xlfn.XLOOKUP($C990,[30]PSP!$C:$C,[30]PSP!$DT:$DT)</f>
        <v>0</v>
      </c>
      <c r="DU990" s="27">
        <f>_xlfn.XLOOKUP($C990,[30]PSP!$C:$C,[30]PSP!$DU:$DU)</f>
        <v>40.369999999999997</v>
      </c>
      <c r="DV990" s="28">
        <f t="shared" si="3863"/>
        <v>0</v>
      </c>
      <c r="DW990" s="29"/>
      <c r="DX990" s="54">
        <f>_xlfn.XLOOKUP($C990,[30]PSP!$C:$C,[30]PSP!$DX:$DX)</f>
        <v>0</v>
      </c>
      <c r="DY990" s="27">
        <f>_xlfn.XLOOKUP($C990,[30]PSP!$C:$C,[30]PSP!$DY:$DY)</f>
        <v>40.369999999999997</v>
      </c>
      <c r="DZ990" s="28">
        <f t="shared" si="3864"/>
        <v>0</v>
      </c>
      <c r="EA990" s="29"/>
      <c r="EB990" s="54">
        <f>_xlfn.XLOOKUP($C990,[30]PSP!$C:$C,[30]PSP!$EB:$EB)</f>
        <v>0</v>
      </c>
      <c r="EC990" s="27">
        <f>_xlfn.XLOOKUP($C990,[30]PSP!$C:$C,[30]PSP!$EC:$EC)</f>
        <v>40.369999999999997</v>
      </c>
      <c r="ED990" s="28">
        <f t="shared" si="3865"/>
        <v>0</v>
      </c>
      <c r="EE990" s="29"/>
      <c r="EF990" s="54">
        <f>_xlfn.XLOOKUP($C990,[30]PSP!$C:$C,[30]PSP!$EF:$EF)</f>
        <v>0</v>
      </c>
      <c r="EG990" s="27">
        <f>_xlfn.XLOOKUP($C990,[30]PSP!$C:$C,[30]PSP!$EG:$EG)</f>
        <v>40.369999999999997</v>
      </c>
      <c r="EH990" s="28">
        <f t="shared" si="3866"/>
        <v>0</v>
      </c>
      <c r="EI990" s="29"/>
      <c r="EJ990" s="54">
        <f>_xlfn.XLOOKUP($C990,[30]PSP!$C:$C,[30]PSP!$EJ:$EJ)</f>
        <v>0</v>
      </c>
      <c r="EK990" s="27">
        <f>_xlfn.XLOOKUP($C990,[30]PSP!$C:$C,[30]PSP!$EK:$EK)</f>
        <v>40.369999999999997</v>
      </c>
      <c r="EL990" s="28">
        <f t="shared" si="3867"/>
        <v>0</v>
      </c>
      <c r="EM990" s="29"/>
      <c r="EN990" s="108"/>
      <c r="EO990" s="29">
        <f t="shared" si="3733"/>
        <v>2260.7199999999993</v>
      </c>
      <c r="EP990" s="29">
        <f t="shared" si="3731"/>
        <v>2260.7199999999998</v>
      </c>
      <c r="EQ990" s="4" t="b">
        <f t="shared" si="3732"/>
        <v>1</v>
      </c>
      <c r="ES990" s="118">
        <f t="shared" si="3594"/>
        <v>1.1767000000000001</v>
      </c>
    </row>
    <row r="991" spans="3:149" ht="10.5" customHeight="1" x14ac:dyDescent="0.25">
      <c r="C991" s="24" t="s">
        <v>688</v>
      </c>
      <c r="D991" s="43" t="str">
        <f>_xlfn.XLOOKUP($C991,[30]PSP!$C:$C,[30]PSP!$D:$D)</f>
        <v>ED-51132</v>
      </c>
      <c r="E991" s="24" t="str">
        <f>_xlfn.XLOOKUP($C991,[30]PSP!$C:$C,[30]PSP!$E:$E)</f>
        <v>DER/MG</v>
      </c>
      <c r="F991" s="25" t="str">
        <f>_xlfn.XLOOKUP($C991,[30]PSP!$C:$C,[30]PSP!$F:$F)</f>
        <v>CARGA DE MATERIAL DE QUALQUER NATUREZA SOBRE CAMINHÃO -  MECÂNICA</v>
      </c>
      <c r="G991" s="26" t="str">
        <f>_xlfn.XLOOKUP($C991,[30]PSP!$C:$C,[30]PSP!$G:$G)</f>
        <v>M3</v>
      </c>
      <c r="H991" s="53">
        <f>_xlfn.XLOOKUP($C991,[30]PSP!$C:$C,[30]PSP!$H:$H)</f>
        <v>22132.320000000003</v>
      </c>
      <c r="I991" s="28">
        <f>_xlfn.XLOOKUP($C991,[30]PSP!$C:$C,[30]PSP!$I:$I)</f>
        <v>30763.87999999999</v>
      </c>
      <c r="J991" s="28">
        <f t="shared" si="3834"/>
        <v>36199.857595999994</v>
      </c>
      <c r="K991" s="29"/>
      <c r="L991" s="54">
        <f>_xlfn.XLOOKUP($C991,[30]PSP!$C:$C,[30]PSP!$L:$L)</f>
        <v>0</v>
      </c>
      <c r="M991" s="27">
        <f>_xlfn.XLOOKUP($C991,[30]PSP!$C:$C,[30]PSP!$M:$M)</f>
        <v>1.39</v>
      </c>
      <c r="N991" s="28">
        <f t="shared" si="3835"/>
        <v>0</v>
      </c>
      <c r="O991" s="29"/>
      <c r="P991" s="54">
        <f>_xlfn.XLOOKUP($C991,[30]PSP!$C:$C,[30]PSP!$P:$P)</f>
        <v>0</v>
      </c>
      <c r="Q991" s="27">
        <f>_xlfn.XLOOKUP($C991,[30]PSP!$C:$C,[30]PSP!$Q:$Q)</f>
        <v>1.39</v>
      </c>
      <c r="R991" s="28">
        <f t="shared" si="3836"/>
        <v>0</v>
      </c>
      <c r="S991" s="29"/>
      <c r="T991" s="54">
        <f>_xlfn.XLOOKUP($C991,[30]PSP!$C:$C,[30]PSP!$T:$T)</f>
        <v>0</v>
      </c>
      <c r="U991" s="27">
        <f>_xlfn.XLOOKUP($C991,[30]PSP!$C:$C,[30]PSP!$U:$U)</f>
        <v>1.39</v>
      </c>
      <c r="V991" s="28">
        <f t="shared" si="3837"/>
        <v>0</v>
      </c>
      <c r="W991" s="29"/>
      <c r="X991" s="54">
        <f>_xlfn.XLOOKUP($C991,[30]PSP!$C:$C,[30]PSP!$X:$X)</f>
        <v>790.44</v>
      </c>
      <c r="Y991" s="27">
        <f>_xlfn.XLOOKUP($C991,[30]PSP!$C:$C,[30]PSP!$Y:$Y)</f>
        <v>1.39</v>
      </c>
      <c r="Z991" s="28">
        <f t="shared" si="3838"/>
        <v>1098.71</v>
      </c>
      <c r="AA991" s="29"/>
      <c r="AB991" s="54">
        <f>_xlfn.XLOOKUP($C991,[30]PSP!$C:$C,[30]PSP!$AB:$AB)</f>
        <v>790.44</v>
      </c>
      <c r="AC991" s="27">
        <f>_xlfn.XLOOKUP($C991,[30]PSP!$C:$C,[30]PSP!$AC:$AC)</f>
        <v>1.39</v>
      </c>
      <c r="AD991" s="28">
        <f t="shared" si="3839"/>
        <v>1098.71</v>
      </c>
      <c r="AE991" s="29"/>
      <c r="AF991" s="54">
        <f>_xlfn.XLOOKUP($C991,[30]PSP!$C:$C,[30]PSP!$AF:$AF)</f>
        <v>790.44</v>
      </c>
      <c r="AG991" s="27">
        <f>_xlfn.XLOOKUP($C991,[30]PSP!$C:$C,[30]PSP!$AG:$AG)</f>
        <v>1.39</v>
      </c>
      <c r="AH991" s="28">
        <f t="shared" si="3840"/>
        <v>1098.71</v>
      </c>
      <c r="AI991" s="29"/>
      <c r="AJ991" s="54">
        <f>_xlfn.XLOOKUP($C991,[30]PSP!$C:$C,[30]PSP!$AJ:$AJ)</f>
        <v>0</v>
      </c>
      <c r="AK991" s="27">
        <f>_xlfn.XLOOKUP($C991,[30]PSP!$C:$C,[30]PSP!$AK:$AK)</f>
        <v>1.39</v>
      </c>
      <c r="AL991" s="28">
        <f t="shared" si="3841"/>
        <v>0</v>
      </c>
      <c r="AM991" s="29"/>
      <c r="AN991" s="54">
        <f>_xlfn.XLOOKUP($C991,[30]PSP!$C:$C,[30]PSP!$AN:$AN)</f>
        <v>1580.88</v>
      </c>
      <c r="AO991" s="27">
        <f>_xlfn.XLOOKUP($C991,[30]PSP!$C:$C,[30]PSP!$AO:$AO)</f>
        <v>1.39</v>
      </c>
      <c r="AP991" s="28">
        <f t="shared" si="3842"/>
        <v>2197.42</v>
      </c>
      <c r="AQ991" s="29"/>
      <c r="AR991" s="54">
        <f>_xlfn.XLOOKUP($C991,[30]PSP!$C:$C,[30]PSP!$AR:$AR)</f>
        <v>0</v>
      </c>
      <c r="AS991" s="27">
        <f>_xlfn.XLOOKUP($C991,[30]PSP!$C:$C,[30]PSP!$AS:$AS)</f>
        <v>1.39</v>
      </c>
      <c r="AT991" s="28">
        <f t="shared" si="3843"/>
        <v>0</v>
      </c>
      <c r="AU991" s="29"/>
      <c r="AV991" s="54">
        <f>_xlfn.XLOOKUP($C991,[30]PSP!$C:$C,[30]PSP!$AV:$AV)</f>
        <v>790.44</v>
      </c>
      <c r="AW991" s="27">
        <f>_xlfn.XLOOKUP($C991,[30]PSP!$C:$C,[30]PSP!$AW:$AW)</f>
        <v>1.39</v>
      </c>
      <c r="AX991" s="28">
        <f t="shared" si="3844"/>
        <v>1098.71</v>
      </c>
      <c r="AY991" s="29"/>
      <c r="AZ991" s="54">
        <f>_xlfn.XLOOKUP($C991,[30]PSP!$C:$C,[30]PSP!$AZ:$AZ)</f>
        <v>0</v>
      </c>
      <c r="BA991" s="27">
        <f>_xlfn.XLOOKUP($C991,[30]PSP!$C:$C,[30]PSP!$BA:$BA)</f>
        <v>1.39</v>
      </c>
      <c r="BB991" s="28">
        <f t="shared" si="3845"/>
        <v>0</v>
      </c>
      <c r="BC991" s="29"/>
      <c r="BD991" s="54">
        <f>_xlfn.XLOOKUP($C991,[30]PSP!$C:$C,[30]PSP!$BD:$BD)</f>
        <v>1580.88</v>
      </c>
      <c r="BE991" s="27">
        <f>_xlfn.XLOOKUP($C991,[30]PSP!$C:$C,[30]PSP!$BE:$BE)</f>
        <v>1.39</v>
      </c>
      <c r="BF991" s="28">
        <f t="shared" si="3846"/>
        <v>2197.42</v>
      </c>
      <c r="BG991" s="29"/>
      <c r="BH991" s="54">
        <f>_xlfn.XLOOKUP($C991,[30]PSP!$C:$C,[30]PSP!$BH:$BH)</f>
        <v>1580.88</v>
      </c>
      <c r="BI991" s="27">
        <f>_xlfn.XLOOKUP($C991,[30]PSP!$C:$C,[30]PSP!$BI:$BI)</f>
        <v>1.39</v>
      </c>
      <c r="BJ991" s="28">
        <f t="shared" si="3847"/>
        <v>2197.42</v>
      </c>
      <c r="BK991" s="29"/>
      <c r="BL991" s="54">
        <f>_xlfn.XLOOKUP($C991,[30]PSP!$C:$C,[30]PSP!$BL:$BL)</f>
        <v>2371.3200000000002</v>
      </c>
      <c r="BM991" s="27">
        <f>_xlfn.XLOOKUP($C991,[30]PSP!$C:$C,[30]PSP!$BM:$BM)</f>
        <v>1.39</v>
      </c>
      <c r="BN991" s="28">
        <f t="shared" si="3848"/>
        <v>3296.13</v>
      </c>
      <c r="BO991" s="29"/>
      <c r="BP991" s="54">
        <f>_xlfn.XLOOKUP($C991,[30]PSP!$C:$C,[30]PSP!$BP:$BP)</f>
        <v>0</v>
      </c>
      <c r="BQ991" s="27">
        <f>_xlfn.XLOOKUP($C991,[30]PSP!$C:$C,[30]PSP!$BQ:$BQ)</f>
        <v>1.39</v>
      </c>
      <c r="BR991" s="28">
        <f t="shared" si="3849"/>
        <v>0</v>
      </c>
      <c r="BS991" s="29"/>
      <c r="BT991" s="54">
        <f>_xlfn.XLOOKUP($C991,[30]PSP!$C:$C,[30]PSP!$BT:$BT)</f>
        <v>790.44</v>
      </c>
      <c r="BU991" s="27">
        <f>_xlfn.XLOOKUP($C991,[30]PSP!$C:$C,[30]PSP!$BU:$BU)</f>
        <v>1.39</v>
      </c>
      <c r="BV991" s="28">
        <f t="shared" si="3850"/>
        <v>1098.71</v>
      </c>
      <c r="BW991" s="29"/>
      <c r="BX991" s="54">
        <f>_xlfn.XLOOKUP($C991,[30]PSP!$C:$C,[30]PSP!$BX:$BX)</f>
        <v>790.44</v>
      </c>
      <c r="BY991" s="27">
        <f>_xlfn.XLOOKUP($C991,[30]PSP!$C:$C,[30]PSP!$BY:$BY)</f>
        <v>1.39</v>
      </c>
      <c r="BZ991" s="28">
        <f t="shared" si="3851"/>
        <v>1098.71</v>
      </c>
      <c r="CA991" s="29"/>
      <c r="CB991" s="54">
        <f>_xlfn.XLOOKUP($C991,[30]PSP!$C:$C,[30]PSP!$CB:$CB)</f>
        <v>790.44</v>
      </c>
      <c r="CC991" s="27">
        <f>_xlfn.XLOOKUP($C991,[30]PSP!$C:$C,[30]PSP!$CC:$CC)</f>
        <v>1.39</v>
      </c>
      <c r="CD991" s="28">
        <f t="shared" si="3852"/>
        <v>1098.71</v>
      </c>
      <c r="CE991" s="29"/>
      <c r="CF991" s="54">
        <f>_xlfn.XLOOKUP($C991,[30]PSP!$C:$C,[30]PSP!$CF:$CF)</f>
        <v>1580.88</v>
      </c>
      <c r="CG991" s="27">
        <f>_xlfn.XLOOKUP($C991,[30]PSP!$C:$C,[30]PSP!$CG:$CG)</f>
        <v>1.39</v>
      </c>
      <c r="CH991" s="28">
        <f t="shared" si="3853"/>
        <v>2197.42</v>
      </c>
      <c r="CI991" s="29"/>
      <c r="CJ991" s="54">
        <f>_xlfn.XLOOKUP($C991,[30]PSP!$C:$C,[30]PSP!$CJ:$CJ)</f>
        <v>790.44</v>
      </c>
      <c r="CK991" s="27">
        <f>_xlfn.XLOOKUP($C991,[30]PSP!$C:$C,[30]PSP!$CK:$CK)</f>
        <v>1.39</v>
      </c>
      <c r="CL991" s="28">
        <f t="shared" si="3854"/>
        <v>1098.71</v>
      </c>
      <c r="CM991" s="29"/>
      <c r="CN991" s="54">
        <f>_xlfn.XLOOKUP($C991,[30]PSP!$C:$C,[30]PSP!$CN:$CN)</f>
        <v>1580.88</v>
      </c>
      <c r="CO991" s="27">
        <f>_xlfn.XLOOKUP($C991,[30]PSP!$C:$C,[30]PSP!$CO:$CO)</f>
        <v>1.39</v>
      </c>
      <c r="CP991" s="28">
        <f t="shared" si="3855"/>
        <v>2197.42</v>
      </c>
      <c r="CQ991" s="29"/>
      <c r="CR991" s="54">
        <f>_xlfn.XLOOKUP($C991,[30]PSP!$C:$C,[30]PSP!$CR:$CR)</f>
        <v>1580.88</v>
      </c>
      <c r="CS991" s="27">
        <f>_xlfn.XLOOKUP($C991,[30]PSP!$C:$C,[30]PSP!$CS:$CS)</f>
        <v>1.39</v>
      </c>
      <c r="CT991" s="28">
        <f t="shared" si="3856"/>
        <v>2197.42</v>
      </c>
      <c r="CU991" s="29"/>
      <c r="CV991" s="54">
        <f>_xlfn.XLOOKUP($C991,[30]PSP!$C:$C,[30]PSP!$CV:$CV)</f>
        <v>1580.88</v>
      </c>
      <c r="CW991" s="27">
        <f>_xlfn.XLOOKUP($C991,[30]PSP!$C:$C,[30]PSP!$CW:$CW)</f>
        <v>1.39</v>
      </c>
      <c r="CX991" s="28">
        <f t="shared" si="3857"/>
        <v>2197.42</v>
      </c>
      <c r="CY991" s="29"/>
      <c r="CZ991" s="54">
        <f>_xlfn.XLOOKUP($C991,[30]PSP!$C:$C,[30]PSP!$CZ:$CZ)</f>
        <v>1580.88</v>
      </c>
      <c r="DA991" s="27">
        <f>_xlfn.XLOOKUP($C991,[30]PSP!$C:$C,[30]PSP!$DA:$DA)</f>
        <v>1.39</v>
      </c>
      <c r="DB991" s="28">
        <f t="shared" si="3858"/>
        <v>2197.42</v>
      </c>
      <c r="DC991" s="29"/>
      <c r="DD991" s="54">
        <f>_xlfn.XLOOKUP($C991,[30]PSP!$C:$C,[30]PSP!$DD:$DD)</f>
        <v>790.44</v>
      </c>
      <c r="DE991" s="27">
        <f>_xlfn.XLOOKUP($C991,[30]PSP!$C:$C,[30]PSP!$DE:$DE)</f>
        <v>1.39</v>
      </c>
      <c r="DF991" s="28">
        <f t="shared" si="3859"/>
        <v>1098.71</v>
      </c>
      <c r="DG991" s="29"/>
      <c r="DH991" s="54">
        <f>_xlfn.XLOOKUP($C991,[30]PSP!$C:$C,[30]PSP!$DH:$DH)</f>
        <v>0</v>
      </c>
      <c r="DI991" s="27">
        <f>_xlfn.XLOOKUP($C991,[30]PSP!$C:$C,[30]PSP!$DI:$DI)</f>
        <v>1.39</v>
      </c>
      <c r="DJ991" s="28">
        <f t="shared" si="3860"/>
        <v>0</v>
      </c>
      <c r="DK991" s="29"/>
      <c r="DL991" s="54">
        <f>_xlfn.XLOOKUP($C991,[30]PSP!$C:$C,[30]PSP!$DL:$DL)</f>
        <v>0</v>
      </c>
      <c r="DM991" s="27">
        <f>_xlfn.XLOOKUP($C991,[30]PSP!$C:$C,[30]PSP!$DM:$DM)</f>
        <v>1.39</v>
      </c>
      <c r="DN991" s="28">
        <f t="shared" si="3861"/>
        <v>0</v>
      </c>
      <c r="DO991" s="29"/>
      <c r="DP991" s="54">
        <f>_xlfn.XLOOKUP($C991,[30]PSP!$C:$C,[30]PSP!$DP:$DP)</f>
        <v>0</v>
      </c>
      <c r="DQ991" s="27">
        <f>_xlfn.XLOOKUP($C991,[30]PSP!$C:$C,[30]PSP!$DQ:$DQ)</f>
        <v>1.39</v>
      </c>
      <c r="DR991" s="28">
        <f t="shared" si="3862"/>
        <v>0</v>
      </c>
      <c r="DS991" s="29"/>
      <c r="DT991" s="54">
        <f>_xlfn.XLOOKUP($C991,[30]PSP!$C:$C,[30]PSP!$DT:$DT)</f>
        <v>0</v>
      </c>
      <c r="DU991" s="27">
        <f>_xlfn.XLOOKUP($C991,[30]PSP!$C:$C,[30]PSP!$DU:$DU)</f>
        <v>1.39</v>
      </c>
      <c r="DV991" s="28">
        <f t="shared" si="3863"/>
        <v>0</v>
      </c>
      <c r="DW991" s="29"/>
      <c r="DX991" s="54">
        <f>_xlfn.XLOOKUP($C991,[30]PSP!$C:$C,[30]PSP!$DX:$DX)</f>
        <v>0</v>
      </c>
      <c r="DY991" s="27">
        <f>_xlfn.XLOOKUP($C991,[30]PSP!$C:$C,[30]PSP!$DY:$DY)</f>
        <v>1.39</v>
      </c>
      <c r="DZ991" s="28">
        <f t="shared" si="3864"/>
        <v>0</v>
      </c>
      <c r="EA991" s="29"/>
      <c r="EB991" s="54">
        <f>_xlfn.XLOOKUP($C991,[30]PSP!$C:$C,[30]PSP!$EB:$EB)</f>
        <v>0</v>
      </c>
      <c r="EC991" s="27">
        <f>_xlfn.XLOOKUP($C991,[30]PSP!$C:$C,[30]PSP!$EC:$EC)</f>
        <v>1.39</v>
      </c>
      <c r="ED991" s="28">
        <f t="shared" si="3865"/>
        <v>0</v>
      </c>
      <c r="EE991" s="29"/>
      <c r="EF991" s="54">
        <f>_xlfn.XLOOKUP($C991,[30]PSP!$C:$C,[30]PSP!$EF:$EF)</f>
        <v>0</v>
      </c>
      <c r="EG991" s="27">
        <f>_xlfn.XLOOKUP($C991,[30]PSP!$C:$C,[30]PSP!$EG:$EG)</f>
        <v>1.39</v>
      </c>
      <c r="EH991" s="28">
        <f t="shared" si="3866"/>
        <v>0</v>
      </c>
      <c r="EI991" s="29"/>
      <c r="EJ991" s="54">
        <f>_xlfn.XLOOKUP($C991,[30]PSP!$C:$C,[30]PSP!$EJ:$EJ)</f>
        <v>0</v>
      </c>
      <c r="EK991" s="27">
        <f>_xlfn.XLOOKUP($C991,[30]PSP!$C:$C,[30]PSP!$EK:$EK)</f>
        <v>1.39</v>
      </c>
      <c r="EL991" s="28">
        <f t="shared" si="3867"/>
        <v>0</v>
      </c>
      <c r="EM991" s="29"/>
      <c r="EN991" s="108"/>
      <c r="EO991" s="29">
        <f t="shared" si="3733"/>
        <v>30763.87999999999</v>
      </c>
      <c r="EP991" s="29">
        <f t="shared" si="3731"/>
        <v>30763.87999999999</v>
      </c>
      <c r="EQ991" s="4" t="b">
        <f t="shared" si="3732"/>
        <v>1</v>
      </c>
      <c r="ES991" s="118">
        <f t="shared" si="3594"/>
        <v>1.1767000000000001</v>
      </c>
    </row>
    <row r="992" spans="3:149" ht="10.5" customHeight="1" x14ac:dyDescent="0.25">
      <c r="C992" s="24" t="s">
        <v>689</v>
      </c>
      <c r="D992" s="43">
        <f>_xlfn.XLOOKUP($C992,[30]PSP!$C:$C,[30]PSP!$D:$D)</f>
        <v>5914374</v>
      </c>
      <c r="E992" s="24" t="str">
        <f>_xlfn.XLOOKUP($C992,[30]PSP!$C:$C,[30]PSP!$E:$E)</f>
        <v>SICRO SERVIÇO</v>
      </c>
      <c r="F992" s="25" t="str">
        <f>_xlfn.XLOOKUP($C992,[30]PSP!$C:$C,[30]PSP!$F:$F)</f>
        <v>TRANSPORTE COM CAMINHÃO BASCULANTE DE 10 M³ - RODOVIA EM REVESTIMENTO PRIMÁRIO</v>
      </c>
      <c r="G992" s="26" t="str">
        <f>_xlfn.XLOOKUP($C992,[30]PSP!$C:$C,[30]PSP!$G:$G)</f>
        <v>TKM</v>
      </c>
      <c r="H992" s="53">
        <f>_xlfn.XLOOKUP($C992,[30]PSP!$C:$C,[30]PSP!$H:$H)</f>
        <v>165992.40000000002</v>
      </c>
      <c r="I992" s="28">
        <f>_xlfn.XLOOKUP($C992,[30]PSP!$C:$C,[30]PSP!$I:$I)</f>
        <v>82996.200000000012</v>
      </c>
      <c r="J992" s="28">
        <f t="shared" si="3834"/>
        <v>97661.62854000002</v>
      </c>
      <c r="K992" s="29"/>
      <c r="L992" s="54">
        <f>_xlfn.XLOOKUP($C992,[30]PSP!$C:$C,[30]PSP!$L:$L)</f>
        <v>0</v>
      </c>
      <c r="M992" s="27">
        <f>_xlfn.XLOOKUP($C992,[30]PSP!$C:$C,[30]PSP!$M:$M)</f>
        <v>0.5</v>
      </c>
      <c r="N992" s="28">
        <f t="shared" si="3835"/>
        <v>0</v>
      </c>
      <c r="O992" s="29"/>
      <c r="P992" s="54">
        <f>_xlfn.XLOOKUP($C992,[30]PSP!$C:$C,[30]PSP!$P:$P)</f>
        <v>0</v>
      </c>
      <c r="Q992" s="27">
        <f>_xlfn.XLOOKUP($C992,[30]PSP!$C:$C,[30]PSP!$Q:$Q)</f>
        <v>0.5</v>
      </c>
      <c r="R992" s="28">
        <f t="shared" si="3836"/>
        <v>0</v>
      </c>
      <c r="S992" s="29"/>
      <c r="T992" s="54">
        <f>_xlfn.XLOOKUP($C992,[30]PSP!$C:$C,[30]PSP!$T:$T)</f>
        <v>0</v>
      </c>
      <c r="U992" s="27">
        <f>_xlfn.XLOOKUP($C992,[30]PSP!$C:$C,[30]PSP!$U:$U)</f>
        <v>0.5</v>
      </c>
      <c r="V992" s="28">
        <f t="shared" si="3837"/>
        <v>0</v>
      </c>
      <c r="W992" s="29"/>
      <c r="X992" s="54">
        <f>_xlfn.XLOOKUP($C992,[30]PSP!$C:$C,[30]PSP!$X:$X)</f>
        <v>5928.3</v>
      </c>
      <c r="Y992" s="27">
        <f>_xlfn.XLOOKUP($C992,[30]PSP!$C:$C,[30]PSP!$Y:$Y)</f>
        <v>0.5</v>
      </c>
      <c r="Z992" s="28">
        <f t="shared" si="3838"/>
        <v>2964.15</v>
      </c>
      <c r="AA992" s="29"/>
      <c r="AB992" s="54">
        <f>_xlfn.XLOOKUP($C992,[30]PSP!$C:$C,[30]PSP!$AB:$AB)</f>
        <v>5928.3</v>
      </c>
      <c r="AC992" s="27">
        <f>_xlfn.XLOOKUP($C992,[30]PSP!$C:$C,[30]PSP!$AC:$AC)</f>
        <v>0.5</v>
      </c>
      <c r="AD992" s="28">
        <f t="shared" si="3839"/>
        <v>2964.15</v>
      </c>
      <c r="AE992" s="29"/>
      <c r="AF992" s="54">
        <f>_xlfn.XLOOKUP($C992,[30]PSP!$C:$C,[30]PSP!$AF:$AF)</f>
        <v>5928.3</v>
      </c>
      <c r="AG992" s="27">
        <f>_xlfn.XLOOKUP($C992,[30]PSP!$C:$C,[30]PSP!$AG:$AG)</f>
        <v>0.5</v>
      </c>
      <c r="AH992" s="28">
        <f t="shared" si="3840"/>
        <v>2964.15</v>
      </c>
      <c r="AI992" s="29"/>
      <c r="AJ992" s="54">
        <f>_xlfn.XLOOKUP($C992,[30]PSP!$C:$C,[30]PSP!$AJ:$AJ)</f>
        <v>0</v>
      </c>
      <c r="AK992" s="27">
        <f>_xlfn.XLOOKUP($C992,[30]PSP!$C:$C,[30]PSP!$AK:$AK)</f>
        <v>0.5</v>
      </c>
      <c r="AL992" s="28">
        <f t="shared" si="3841"/>
        <v>0</v>
      </c>
      <c r="AM992" s="29"/>
      <c r="AN992" s="54">
        <f>_xlfn.XLOOKUP($C992,[30]PSP!$C:$C,[30]PSP!$AN:$AN)</f>
        <v>11856.6</v>
      </c>
      <c r="AO992" s="27">
        <f>_xlfn.XLOOKUP($C992,[30]PSP!$C:$C,[30]PSP!$AO:$AO)</f>
        <v>0.5</v>
      </c>
      <c r="AP992" s="28">
        <f t="shared" si="3842"/>
        <v>5928.3</v>
      </c>
      <c r="AQ992" s="29"/>
      <c r="AR992" s="54">
        <f>_xlfn.XLOOKUP($C992,[30]PSP!$C:$C,[30]PSP!$AR:$AR)</f>
        <v>0</v>
      </c>
      <c r="AS992" s="27">
        <f>_xlfn.XLOOKUP($C992,[30]PSP!$C:$C,[30]PSP!$AS:$AS)</f>
        <v>0.5</v>
      </c>
      <c r="AT992" s="28">
        <f t="shared" si="3843"/>
        <v>0</v>
      </c>
      <c r="AU992" s="29"/>
      <c r="AV992" s="54">
        <f>_xlfn.XLOOKUP($C992,[30]PSP!$C:$C,[30]PSP!$AV:$AV)</f>
        <v>5928.3</v>
      </c>
      <c r="AW992" s="27">
        <f>_xlfn.XLOOKUP($C992,[30]PSP!$C:$C,[30]PSP!$AW:$AW)</f>
        <v>0.5</v>
      </c>
      <c r="AX992" s="28">
        <f t="shared" si="3844"/>
        <v>2964.15</v>
      </c>
      <c r="AY992" s="29"/>
      <c r="AZ992" s="54">
        <f>_xlfn.XLOOKUP($C992,[30]PSP!$C:$C,[30]PSP!$AZ:$AZ)</f>
        <v>0</v>
      </c>
      <c r="BA992" s="27">
        <f>_xlfn.XLOOKUP($C992,[30]PSP!$C:$C,[30]PSP!$BA:$BA)</f>
        <v>0.5</v>
      </c>
      <c r="BB992" s="28">
        <f t="shared" si="3845"/>
        <v>0</v>
      </c>
      <c r="BC992" s="29"/>
      <c r="BD992" s="54">
        <f>_xlfn.XLOOKUP($C992,[30]PSP!$C:$C,[30]PSP!$BD:$BD)</f>
        <v>11856.6</v>
      </c>
      <c r="BE992" s="27">
        <f>_xlfn.XLOOKUP($C992,[30]PSP!$C:$C,[30]PSP!$BE:$BE)</f>
        <v>0.5</v>
      </c>
      <c r="BF992" s="28">
        <f t="shared" si="3846"/>
        <v>5928.3</v>
      </c>
      <c r="BG992" s="29"/>
      <c r="BH992" s="54">
        <f>_xlfn.XLOOKUP($C992,[30]PSP!$C:$C,[30]PSP!$BH:$BH)</f>
        <v>11856.6</v>
      </c>
      <c r="BI992" s="27">
        <f>_xlfn.XLOOKUP($C992,[30]PSP!$C:$C,[30]PSP!$BI:$BI)</f>
        <v>0.5</v>
      </c>
      <c r="BJ992" s="28">
        <f t="shared" si="3847"/>
        <v>5928.3</v>
      </c>
      <c r="BK992" s="29"/>
      <c r="BL992" s="54">
        <f>_xlfn.XLOOKUP($C992,[30]PSP!$C:$C,[30]PSP!$BL:$BL)</f>
        <v>17784.900000000001</v>
      </c>
      <c r="BM992" s="27">
        <f>_xlfn.XLOOKUP($C992,[30]PSP!$C:$C,[30]PSP!$BM:$BM)</f>
        <v>0.5</v>
      </c>
      <c r="BN992" s="28">
        <f t="shared" si="3848"/>
        <v>8892.4500000000007</v>
      </c>
      <c r="BO992" s="29"/>
      <c r="BP992" s="54">
        <f>_xlfn.XLOOKUP($C992,[30]PSP!$C:$C,[30]PSP!$BP:$BP)</f>
        <v>0</v>
      </c>
      <c r="BQ992" s="27">
        <f>_xlfn.XLOOKUP($C992,[30]PSP!$C:$C,[30]PSP!$BQ:$BQ)</f>
        <v>0.5</v>
      </c>
      <c r="BR992" s="28">
        <f t="shared" si="3849"/>
        <v>0</v>
      </c>
      <c r="BS992" s="29"/>
      <c r="BT992" s="54">
        <f>_xlfn.XLOOKUP($C992,[30]PSP!$C:$C,[30]PSP!$BT:$BT)</f>
        <v>5928.3</v>
      </c>
      <c r="BU992" s="27">
        <f>_xlfn.XLOOKUP($C992,[30]PSP!$C:$C,[30]PSP!$BU:$BU)</f>
        <v>0.5</v>
      </c>
      <c r="BV992" s="28">
        <f t="shared" si="3850"/>
        <v>2964.15</v>
      </c>
      <c r="BW992" s="29"/>
      <c r="BX992" s="54">
        <f>_xlfn.XLOOKUP($C992,[30]PSP!$C:$C,[30]PSP!$BX:$BX)</f>
        <v>5928.3</v>
      </c>
      <c r="BY992" s="27">
        <f>_xlfn.XLOOKUP($C992,[30]PSP!$C:$C,[30]PSP!$BY:$BY)</f>
        <v>0.5</v>
      </c>
      <c r="BZ992" s="28">
        <f t="shared" si="3851"/>
        <v>2964.15</v>
      </c>
      <c r="CA992" s="29"/>
      <c r="CB992" s="54">
        <f>_xlfn.XLOOKUP($C992,[30]PSP!$C:$C,[30]PSP!$CB:$CB)</f>
        <v>5928.3</v>
      </c>
      <c r="CC992" s="27">
        <f>_xlfn.XLOOKUP($C992,[30]PSP!$C:$C,[30]PSP!$CC:$CC)</f>
        <v>0.5</v>
      </c>
      <c r="CD992" s="28">
        <f t="shared" si="3852"/>
        <v>2964.15</v>
      </c>
      <c r="CE992" s="29"/>
      <c r="CF992" s="54">
        <f>_xlfn.XLOOKUP($C992,[30]PSP!$C:$C,[30]PSP!$CF:$CF)</f>
        <v>11856.6</v>
      </c>
      <c r="CG992" s="27">
        <f>_xlfn.XLOOKUP($C992,[30]PSP!$C:$C,[30]PSP!$CG:$CG)</f>
        <v>0.5</v>
      </c>
      <c r="CH992" s="28">
        <f t="shared" si="3853"/>
        <v>5928.3</v>
      </c>
      <c r="CI992" s="29"/>
      <c r="CJ992" s="54">
        <f>_xlfn.XLOOKUP($C992,[30]PSP!$C:$C,[30]PSP!$CJ:$CJ)</f>
        <v>5928.3</v>
      </c>
      <c r="CK992" s="27">
        <f>_xlfn.XLOOKUP($C992,[30]PSP!$C:$C,[30]PSP!$CK:$CK)</f>
        <v>0.5</v>
      </c>
      <c r="CL992" s="28">
        <f t="shared" si="3854"/>
        <v>2964.15</v>
      </c>
      <c r="CM992" s="29"/>
      <c r="CN992" s="54">
        <f>_xlfn.XLOOKUP($C992,[30]PSP!$C:$C,[30]PSP!$CN:$CN)</f>
        <v>11856.6</v>
      </c>
      <c r="CO992" s="27">
        <f>_xlfn.XLOOKUP($C992,[30]PSP!$C:$C,[30]PSP!$CO:$CO)</f>
        <v>0.5</v>
      </c>
      <c r="CP992" s="28">
        <f t="shared" si="3855"/>
        <v>5928.3</v>
      </c>
      <c r="CQ992" s="29"/>
      <c r="CR992" s="54">
        <f>_xlfn.XLOOKUP($C992,[30]PSP!$C:$C,[30]PSP!$CR:$CR)</f>
        <v>11856.6</v>
      </c>
      <c r="CS992" s="27">
        <f>_xlfn.XLOOKUP($C992,[30]PSP!$C:$C,[30]PSP!$CS:$CS)</f>
        <v>0.5</v>
      </c>
      <c r="CT992" s="28">
        <f t="shared" si="3856"/>
        <v>5928.3</v>
      </c>
      <c r="CU992" s="29"/>
      <c r="CV992" s="54">
        <f>_xlfn.XLOOKUP($C992,[30]PSP!$C:$C,[30]PSP!$CV:$CV)</f>
        <v>11856.6</v>
      </c>
      <c r="CW992" s="27">
        <f>_xlfn.XLOOKUP($C992,[30]PSP!$C:$C,[30]PSP!$CW:$CW)</f>
        <v>0.5</v>
      </c>
      <c r="CX992" s="28">
        <f t="shared" si="3857"/>
        <v>5928.3</v>
      </c>
      <c r="CY992" s="29"/>
      <c r="CZ992" s="54">
        <f>_xlfn.XLOOKUP($C992,[30]PSP!$C:$C,[30]PSP!$CZ:$CZ)</f>
        <v>11856.6</v>
      </c>
      <c r="DA992" s="27">
        <f>_xlfn.XLOOKUP($C992,[30]PSP!$C:$C,[30]PSP!$DA:$DA)</f>
        <v>0.5</v>
      </c>
      <c r="DB992" s="28">
        <f t="shared" si="3858"/>
        <v>5928.3</v>
      </c>
      <c r="DC992" s="29"/>
      <c r="DD992" s="54">
        <f>_xlfn.XLOOKUP($C992,[30]PSP!$C:$C,[30]PSP!$DD:$DD)</f>
        <v>5928.3</v>
      </c>
      <c r="DE992" s="27">
        <f>_xlfn.XLOOKUP($C992,[30]PSP!$C:$C,[30]PSP!$DE:$DE)</f>
        <v>0.5</v>
      </c>
      <c r="DF992" s="28">
        <f t="shared" si="3859"/>
        <v>2964.15</v>
      </c>
      <c r="DG992" s="29"/>
      <c r="DH992" s="54">
        <f>_xlfn.XLOOKUP($C992,[30]PSP!$C:$C,[30]PSP!$DH:$DH)</f>
        <v>0</v>
      </c>
      <c r="DI992" s="27">
        <f>_xlfn.XLOOKUP($C992,[30]PSP!$C:$C,[30]PSP!$DI:$DI)</f>
        <v>0.5</v>
      </c>
      <c r="DJ992" s="28">
        <f t="shared" si="3860"/>
        <v>0</v>
      </c>
      <c r="DK992" s="29"/>
      <c r="DL992" s="54">
        <f>_xlfn.XLOOKUP($C992,[30]PSP!$C:$C,[30]PSP!$DL:$DL)</f>
        <v>0</v>
      </c>
      <c r="DM992" s="27">
        <f>_xlfn.XLOOKUP($C992,[30]PSP!$C:$C,[30]PSP!$DM:$DM)</f>
        <v>0.5</v>
      </c>
      <c r="DN992" s="28">
        <f t="shared" si="3861"/>
        <v>0</v>
      </c>
      <c r="DO992" s="29"/>
      <c r="DP992" s="54">
        <f>_xlfn.XLOOKUP($C992,[30]PSP!$C:$C,[30]PSP!$DP:$DP)</f>
        <v>0</v>
      </c>
      <c r="DQ992" s="27">
        <f>_xlfn.XLOOKUP($C992,[30]PSP!$C:$C,[30]PSP!$DQ:$DQ)</f>
        <v>0.5</v>
      </c>
      <c r="DR992" s="28">
        <f t="shared" si="3862"/>
        <v>0</v>
      </c>
      <c r="DS992" s="29"/>
      <c r="DT992" s="54">
        <f>_xlfn.XLOOKUP($C992,[30]PSP!$C:$C,[30]PSP!$DT:$DT)</f>
        <v>0</v>
      </c>
      <c r="DU992" s="27">
        <f>_xlfn.XLOOKUP($C992,[30]PSP!$C:$C,[30]PSP!$DU:$DU)</f>
        <v>0.5</v>
      </c>
      <c r="DV992" s="28">
        <f t="shared" si="3863"/>
        <v>0</v>
      </c>
      <c r="DW992" s="29"/>
      <c r="DX992" s="54">
        <f>_xlfn.XLOOKUP($C992,[30]PSP!$C:$C,[30]PSP!$DX:$DX)</f>
        <v>0</v>
      </c>
      <c r="DY992" s="27">
        <f>_xlfn.XLOOKUP($C992,[30]PSP!$C:$C,[30]PSP!$DY:$DY)</f>
        <v>0.5</v>
      </c>
      <c r="DZ992" s="28">
        <f t="shared" si="3864"/>
        <v>0</v>
      </c>
      <c r="EA992" s="29"/>
      <c r="EB992" s="54">
        <f>_xlfn.XLOOKUP($C992,[30]PSP!$C:$C,[30]PSP!$EB:$EB)</f>
        <v>0</v>
      </c>
      <c r="EC992" s="27">
        <f>_xlfn.XLOOKUP($C992,[30]PSP!$C:$C,[30]PSP!$EC:$EC)</f>
        <v>0.5</v>
      </c>
      <c r="ED992" s="28">
        <f t="shared" si="3865"/>
        <v>0</v>
      </c>
      <c r="EE992" s="29"/>
      <c r="EF992" s="54">
        <f>_xlfn.XLOOKUP($C992,[30]PSP!$C:$C,[30]PSP!$EF:$EF)</f>
        <v>0</v>
      </c>
      <c r="EG992" s="27">
        <f>_xlfn.XLOOKUP($C992,[30]PSP!$C:$C,[30]PSP!$EG:$EG)</f>
        <v>0.5</v>
      </c>
      <c r="EH992" s="28">
        <f t="shared" si="3866"/>
        <v>0</v>
      </c>
      <c r="EI992" s="29"/>
      <c r="EJ992" s="54">
        <f>_xlfn.XLOOKUP($C992,[30]PSP!$C:$C,[30]PSP!$EJ:$EJ)</f>
        <v>0</v>
      </c>
      <c r="EK992" s="27">
        <f>_xlfn.XLOOKUP($C992,[30]PSP!$C:$C,[30]PSP!$EK:$EK)</f>
        <v>0.5</v>
      </c>
      <c r="EL992" s="28">
        <f t="shared" si="3867"/>
        <v>0</v>
      </c>
      <c r="EM992" s="29"/>
      <c r="EN992" s="108"/>
      <c r="EO992" s="29">
        <f t="shared" si="3733"/>
        <v>82996.2</v>
      </c>
      <c r="EP992" s="29">
        <f t="shared" si="3731"/>
        <v>82996.200000000012</v>
      </c>
      <c r="EQ992" s="4" t="b">
        <f t="shared" si="3732"/>
        <v>1</v>
      </c>
      <c r="ER992" s="1"/>
      <c r="ES992" s="118">
        <f t="shared" si="3594"/>
        <v>1.1767000000000001</v>
      </c>
    </row>
    <row r="993" spans="3:149" ht="10.5" customHeight="1" x14ac:dyDescent="0.25">
      <c r="C993" s="24" t="s">
        <v>1061</v>
      </c>
      <c r="D993" s="43" t="str">
        <f>_xlfn.XLOOKUP($C993,[30]PSP!$C:$C,[30]PSP!$D:$D)</f>
        <v>RO-42263</v>
      </c>
      <c r="E993" s="24" t="str">
        <f>_xlfn.XLOOKUP($C993,[30]PSP!$C:$C,[30]PSP!$E:$E)</f>
        <v>DER/MG</v>
      </c>
      <c r="F993" s="25" t="str">
        <f>_xlfn.XLOOKUP($C993,[30]PSP!$C:$C,[30]PSP!$F:$F)</f>
        <v>ESPALHAMENTO DE MATERIAL EM BOTA-FORA</v>
      </c>
      <c r="G993" s="26" t="str">
        <f>_xlfn.XLOOKUP($C993,[30]PSP!$C:$C,[30]PSP!$G:$G)</f>
        <v>M3</v>
      </c>
      <c r="H993" s="53">
        <f>_xlfn.XLOOKUP($C993,[30]PSP!$C:$C,[30]PSP!$H:$H)</f>
        <v>22132.320000000003</v>
      </c>
      <c r="I993" s="28">
        <f>_xlfn.XLOOKUP($C993,[30]PSP!$C:$C,[30]PSP!$I:$I)</f>
        <v>3762.369999999999</v>
      </c>
      <c r="J993" s="28">
        <f t="shared" si="3834"/>
        <v>4427.1807789999993</v>
      </c>
      <c r="K993" s="29"/>
      <c r="L993" s="54">
        <f>_xlfn.XLOOKUP($C993,[30]PSP!$C:$C,[30]PSP!$L:$L)</f>
        <v>0</v>
      </c>
      <c r="M993" s="27">
        <f>_xlfn.XLOOKUP($C993,[30]PSP!$C:$C,[30]PSP!$M:$M)</f>
        <v>0.17</v>
      </c>
      <c r="N993" s="28">
        <f t="shared" si="3835"/>
        <v>0</v>
      </c>
      <c r="O993" s="29"/>
      <c r="P993" s="54">
        <f>_xlfn.XLOOKUP($C993,[30]PSP!$C:$C,[30]PSP!$P:$P)</f>
        <v>0</v>
      </c>
      <c r="Q993" s="27">
        <f>_xlfn.XLOOKUP($C993,[30]PSP!$C:$C,[30]PSP!$Q:$Q)</f>
        <v>0.17</v>
      </c>
      <c r="R993" s="28">
        <f t="shared" si="3836"/>
        <v>0</v>
      </c>
      <c r="S993" s="29"/>
      <c r="T993" s="54">
        <f>_xlfn.XLOOKUP($C993,[30]PSP!$C:$C,[30]PSP!$T:$T)</f>
        <v>0</v>
      </c>
      <c r="U993" s="27">
        <f>_xlfn.XLOOKUP($C993,[30]PSP!$C:$C,[30]PSP!$U:$U)</f>
        <v>0.17</v>
      </c>
      <c r="V993" s="28">
        <f t="shared" si="3837"/>
        <v>0</v>
      </c>
      <c r="W993" s="29"/>
      <c r="X993" s="54">
        <f>_xlfn.XLOOKUP($C993,[30]PSP!$C:$C,[30]PSP!$X:$X)</f>
        <v>790.44</v>
      </c>
      <c r="Y993" s="27">
        <f>_xlfn.XLOOKUP($C993,[30]PSP!$C:$C,[30]PSP!$Y:$Y)</f>
        <v>0.17</v>
      </c>
      <c r="Z993" s="28">
        <f t="shared" si="3838"/>
        <v>134.37</v>
      </c>
      <c r="AA993" s="29"/>
      <c r="AB993" s="54">
        <f>_xlfn.XLOOKUP($C993,[30]PSP!$C:$C,[30]PSP!$AB:$AB)</f>
        <v>790.44</v>
      </c>
      <c r="AC993" s="27">
        <f>_xlfn.XLOOKUP($C993,[30]PSP!$C:$C,[30]PSP!$AC:$AC)</f>
        <v>0.17</v>
      </c>
      <c r="AD993" s="28">
        <f t="shared" si="3839"/>
        <v>134.37</v>
      </c>
      <c r="AE993" s="29"/>
      <c r="AF993" s="54">
        <f>_xlfn.XLOOKUP($C993,[30]PSP!$C:$C,[30]PSP!$AF:$AF)</f>
        <v>790.44</v>
      </c>
      <c r="AG993" s="27">
        <f>_xlfn.XLOOKUP($C993,[30]PSP!$C:$C,[30]PSP!$AG:$AG)</f>
        <v>0.17</v>
      </c>
      <c r="AH993" s="28">
        <f t="shared" si="3840"/>
        <v>134.37</v>
      </c>
      <c r="AI993" s="29"/>
      <c r="AJ993" s="54">
        <f>_xlfn.XLOOKUP($C993,[30]PSP!$C:$C,[30]PSP!$AJ:$AJ)</f>
        <v>0</v>
      </c>
      <c r="AK993" s="27">
        <f>_xlfn.XLOOKUP($C993,[30]PSP!$C:$C,[30]PSP!$AK:$AK)</f>
        <v>0.17</v>
      </c>
      <c r="AL993" s="28">
        <f t="shared" si="3841"/>
        <v>0</v>
      </c>
      <c r="AM993" s="29"/>
      <c r="AN993" s="54">
        <f>_xlfn.XLOOKUP($C993,[30]PSP!$C:$C,[30]PSP!$AN:$AN)</f>
        <v>1580.88</v>
      </c>
      <c r="AO993" s="27">
        <f>_xlfn.XLOOKUP($C993,[30]PSP!$C:$C,[30]PSP!$AO:$AO)</f>
        <v>0.17</v>
      </c>
      <c r="AP993" s="28">
        <f t="shared" si="3842"/>
        <v>268.74</v>
      </c>
      <c r="AQ993" s="29"/>
      <c r="AR993" s="54">
        <f>_xlfn.XLOOKUP($C993,[30]PSP!$C:$C,[30]PSP!$AR:$AR)</f>
        <v>0</v>
      </c>
      <c r="AS993" s="27">
        <f>_xlfn.XLOOKUP($C993,[30]PSP!$C:$C,[30]PSP!$AS:$AS)</f>
        <v>0.17</v>
      </c>
      <c r="AT993" s="28">
        <f t="shared" si="3843"/>
        <v>0</v>
      </c>
      <c r="AU993" s="29"/>
      <c r="AV993" s="54">
        <f>_xlfn.XLOOKUP($C993,[30]PSP!$C:$C,[30]PSP!$AV:$AV)</f>
        <v>790.44</v>
      </c>
      <c r="AW993" s="27">
        <f>_xlfn.XLOOKUP($C993,[30]PSP!$C:$C,[30]PSP!$AW:$AW)</f>
        <v>0.17</v>
      </c>
      <c r="AX993" s="28">
        <f t="shared" si="3844"/>
        <v>134.37</v>
      </c>
      <c r="AY993" s="29"/>
      <c r="AZ993" s="54">
        <f>_xlfn.XLOOKUP($C993,[30]PSP!$C:$C,[30]PSP!$AZ:$AZ)</f>
        <v>0</v>
      </c>
      <c r="BA993" s="27">
        <f>_xlfn.XLOOKUP($C993,[30]PSP!$C:$C,[30]PSP!$BA:$BA)</f>
        <v>0.17</v>
      </c>
      <c r="BB993" s="28">
        <f t="shared" si="3845"/>
        <v>0</v>
      </c>
      <c r="BC993" s="29"/>
      <c r="BD993" s="54">
        <f>_xlfn.XLOOKUP($C993,[30]PSP!$C:$C,[30]PSP!$BD:$BD)</f>
        <v>1580.88</v>
      </c>
      <c r="BE993" s="27">
        <f>_xlfn.XLOOKUP($C993,[30]PSP!$C:$C,[30]PSP!$BE:$BE)</f>
        <v>0.17</v>
      </c>
      <c r="BF993" s="28">
        <f t="shared" si="3846"/>
        <v>268.74</v>
      </c>
      <c r="BG993" s="29"/>
      <c r="BH993" s="54">
        <f>_xlfn.XLOOKUP($C993,[30]PSP!$C:$C,[30]PSP!$BH:$BH)</f>
        <v>1580.88</v>
      </c>
      <c r="BI993" s="27">
        <f>_xlfn.XLOOKUP($C993,[30]PSP!$C:$C,[30]PSP!$BI:$BI)</f>
        <v>0.17</v>
      </c>
      <c r="BJ993" s="28">
        <f t="shared" si="3847"/>
        <v>268.74</v>
      </c>
      <c r="BK993" s="29"/>
      <c r="BL993" s="54">
        <f>_xlfn.XLOOKUP($C993,[30]PSP!$C:$C,[30]PSP!$BL:$BL)</f>
        <v>2371.3200000000002</v>
      </c>
      <c r="BM993" s="27">
        <f>_xlfn.XLOOKUP($C993,[30]PSP!$C:$C,[30]PSP!$BM:$BM)</f>
        <v>0.17</v>
      </c>
      <c r="BN993" s="28">
        <f t="shared" si="3848"/>
        <v>403.12</v>
      </c>
      <c r="BO993" s="29"/>
      <c r="BP993" s="54">
        <f>_xlfn.XLOOKUP($C993,[30]PSP!$C:$C,[30]PSP!$BP:$BP)</f>
        <v>0</v>
      </c>
      <c r="BQ993" s="27">
        <f>_xlfn.XLOOKUP($C993,[30]PSP!$C:$C,[30]PSP!$BQ:$BQ)</f>
        <v>0.17</v>
      </c>
      <c r="BR993" s="28">
        <f t="shared" si="3849"/>
        <v>0</v>
      </c>
      <c r="BS993" s="29"/>
      <c r="BT993" s="54">
        <f>_xlfn.XLOOKUP($C993,[30]PSP!$C:$C,[30]PSP!$BT:$BT)</f>
        <v>790.44</v>
      </c>
      <c r="BU993" s="27">
        <f>_xlfn.XLOOKUP($C993,[30]PSP!$C:$C,[30]PSP!$BU:$BU)</f>
        <v>0.17</v>
      </c>
      <c r="BV993" s="28">
        <f t="shared" si="3850"/>
        <v>134.37</v>
      </c>
      <c r="BW993" s="29"/>
      <c r="BX993" s="54">
        <f>_xlfn.XLOOKUP($C993,[30]PSP!$C:$C,[30]PSP!$BX:$BX)</f>
        <v>790.44</v>
      </c>
      <c r="BY993" s="27">
        <f>_xlfn.XLOOKUP($C993,[30]PSP!$C:$C,[30]PSP!$BY:$BY)</f>
        <v>0.17</v>
      </c>
      <c r="BZ993" s="28">
        <f t="shared" si="3851"/>
        <v>134.37</v>
      </c>
      <c r="CA993" s="29"/>
      <c r="CB993" s="54">
        <f>_xlfn.XLOOKUP($C993,[30]PSP!$C:$C,[30]PSP!$CB:$CB)</f>
        <v>790.44</v>
      </c>
      <c r="CC993" s="27">
        <f>_xlfn.XLOOKUP($C993,[30]PSP!$C:$C,[30]PSP!$CC:$CC)</f>
        <v>0.17</v>
      </c>
      <c r="CD993" s="28">
        <f t="shared" si="3852"/>
        <v>134.37</v>
      </c>
      <c r="CE993" s="29"/>
      <c r="CF993" s="54">
        <f>_xlfn.XLOOKUP($C993,[30]PSP!$C:$C,[30]PSP!$CF:$CF)</f>
        <v>1580.88</v>
      </c>
      <c r="CG993" s="27">
        <f>_xlfn.XLOOKUP($C993,[30]PSP!$C:$C,[30]PSP!$CG:$CG)</f>
        <v>0.17</v>
      </c>
      <c r="CH993" s="28">
        <f t="shared" si="3853"/>
        <v>268.74</v>
      </c>
      <c r="CI993" s="29"/>
      <c r="CJ993" s="54">
        <f>_xlfn.XLOOKUP($C993,[30]PSP!$C:$C,[30]PSP!$CJ:$CJ)</f>
        <v>790.44</v>
      </c>
      <c r="CK993" s="27">
        <f>_xlfn.XLOOKUP($C993,[30]PSP!$C:$C,[30]PSP!$CK:$CK)</f>
        <v>0.17</v>
      </c>
      <c r="CL993" s="28">
        <f t="shared" si="3854"/>
        <v>134.37</v>
      </c>
      <c r="CM993" s="29"/>
      <c r="CN993" s="54">
        <f>_xlfn.XLOOKUP($C993,[30]PSP!$C:$C,[30]PSP!$CN:$CN)</f>
        <v>1580.88</v>
      </c>
      <c r="CO993" s="27">
        <f>_xlfn.XLOOKUP($C993,[30]PSP!$C:$C,[30]PSP!$CO:$CO)</f>
        <v>0.17</v>
      </c>
      <c r="CP993" s="28">
        <f t="shared" si="3855"/>
        <v>268.74</v>
      </c>
      <c r="CQ993" s="29"/>
      <c r="CR993" s="54">
        <f>_xlfn.XLOOKUP($C993,[30]PSP!$C:$C,[30]PSP!$CR:$CR)</f>
        <v>1580.88</v>
      </c>
      <c r="CS993" s="27">
        <f>_xlfn.XLOOKUP($C993,[30]PSP!$C:$C,[30]PSP!$CS:$CS)</f>
        <v>0.17</v>
      </c>
      <c r="CT993" s="28">
        <f t="shared" si="3856"/>
        <v>268.74</v>
      </c>
      <c r="CU993" s="29"/>
      <c r="CV993" s="54">
        <f>_xlfn.XLOOKUP($C993,[30]PSP!$C:$C,[30]PSP!$CV:$CV)</f>
        <v>1580.88</v>
      </c>
      <c r="CW993" s="27">
        <f>_xlfn.XLOOKUP($C993,[30]PSP!$C:$C,[30]PSP!$CW:$CW)</f>
        <v>0.17</v>
      </c>
      <c r="CX993" s="28">
        <f t="shared" si="3857"/>
        <v>268.74</v>
      </c>
      <c r="CY993" s="29"/>
      <c r="CZ993" s="54">
        <f>_xlfn.XLOOKUP($C993,[30]PSP!$C:$C,[30]PSP!$CZ:$CZ)</f>
        <v>1580.88</v>
      </c>
      <c r="DA993" s="27">
        <f>_xlfn.XLOOKUP($C993,[30]PSP!$C:$C,[30]PSP!$DA:$DA)</f>
        <v>0.17</v>
      </c>
      <c r="DB993" s="28">
        <f t="shared" si="3858"/>
        <v>268.74</v>
      </c>
      <c r="DC993" s="29"/>
      <c r="DD993" s="54">
        <f>_xlfn.XLOOKUP($C993,[30]PSP!$C:$C,[30]PSP!$DD:$DD)</f>
        <v>790.44</v>
      </c>
      <c r="DE993" s="27">
        <f>_xlfn.XLOOKUP($C993,[30]PSP!$C:$C,[30]PSP!$DE:$DE)</f>
        <v>0.17</v>
      </c>
      <c r="DF993" s="28">
        <f t="shared" si="3859"/>
        <v>134.37</v>
      </c>
      <c r="DG993" s="29"/>
      <c r="DH993" s="54">
        <f>_xlfn.XLOOKUP($C993,[30]PSP!$C:$C,[30]PSP!$DH:$DH)</f>
        <v>0</v>
      </c>
      <c r="DI993" s="27">
        <f>_xlfn.XLOOKUP($C993,[30]PSP!$C:$C,[30]PSP!$DI:$DI)</f>
        <v>0.17</v>
      </c>
      <c r="DJ993" s="28">
        <f t="shared" si="3860"/>
        <v>0</v>
      </c>
      <c r="DK993" s="29"/>
      <c r="DL993" s="54">
        <f>_xlfn.XLOOKUP($C993,[30]PSP!$C:$C,[30]PSP!$DL:$DL)</f>
        <v>0</v>
      </c>
      <c r="DM993" s="27">
        <f>_xlfn.XLOOKUP($C993,[30]PSP!$C:$C,[30]PSP!$DM:$DM)</f>
        <v>0.17</v>
      </c>
      <c r="DN993" s="28">
        <f t="shared" si="3861"/>
        <v>0</v>
      </c>
      <c r="DO993" s="29"/>
      <c r="DP993" s="54">
        <f>_xlfn.XLOOKUP($C993,[30]PSP!$C:$C,[30]PSP!$DP:$DP)</f>
        <v>0</v>
      </c>
      <c r="DQ993" s="27">
        <f>_xlfn.XLOOKUP($C993,[30]PSP!$C:$C,[30]PSP!$DQ:$DQ)</f>
        <v>0.17</v>
      </c>
      <c r="DR993" s="28">
        <f t="shared" si="3862"/>
        <v>0</v>
      </c>
      <c r="DS993" s="29"/>
      <c r="DT993" s="54">
        <f>_xlfn.XLOOKUP($C993,[30]PSP!$C:$C,[30]PSP!$DT:$DT)</f>
        <v>0</v>
      </c>
      <c r="DU993" s="27">
        <f>_xlfn.XLOOKUP($C993,[30]PSP!$C:$C,[30]PSP!$DU:$DU)</f>
        <v>0.17</v>
      </c>
      <c r="DV993" s="28">
        <f t="shared" si="3863"/>
        <v>0</v>
      </c>
      <c r="DW993" s="29"/>
      <c r="DX993" s="54">
        <f>_xlfn.XLOOKUP($C993,[30]PSP!$C:$C,[30]PSP!$DX:$DX)</f>
        <v>0</v>
      </c>
      <c r="DY993" s="27">
        <f>_xlfn.XLOOKUP($C993,[30]PSP!$C:$C,[30]PSP!$DY:$DY)</f>
        <v>0.17</v>
      </c>
      <c r="DZ993" s="28">
        <f t="shared" si="3864"/>
        <v>0</v>
      </c>
      <c r="EA993" s="29"/>
      <c r="EB993" s="54">
        <f>_xlfn.XLOOKUP($C993,[30]PSP!$C:$C,[30]PSP!$EB:$EB)</f>
        <v>0</v>
      </c>
      <c r="EC993" s="27">
        <f>_xlfn.XLOOKUP($C993,[30]PSP!$C:$C,[30]PSP!$EC:$EC)</f>
        <v>0.17</v>
      </c>
      <c r="ED993" s="28">
        <f t="shared" si="3865"/>
        <v>0</v>
      </c>
      <c r="EE993" s="29"/>
      <c r="EF993" s="54">
        <f>_xlfn.XLOOKUP($C993,[30]PSP!$C:$C,[30]PSP!$EF:$EF)</f>
        <v>0</v>
      </c>
      <c r="EG993" s="27">
        <f>_xlfn.XLOOKUP($C993,[30]PSP!$C:$C,[30]PSP!$EG:$EG)</f>
        <v>0.17</v>
      </c>
      <c r="EH993" s="28">
        <f t="shared" si="3866"/>
        <v>0</v>
      </c>
      <c r="EI993" s="29"/>
      <c r="EJ993" s="54">
        <f>_xlfn.XLOOKUP($C993,[30]PSP!$C:$C,[30]PSP!$EJ:$EJ)</f>
        <v>0</v>
      </c>
      <c r="EK993" s="27">
        <f>_xlfn.XLOOKUP($C993,[30]PSP!$C:$C,[30]PSP!$EK:$EK)</f>
        <v>0.17</v>
      </c>
      <c r="EL993" s="28">
        <f t="shared" si="3867"/>
        <v>0</v>
      </c>
      <c r="EM993" s="29"/>
      <c r="EN993" s="108"/>
      <c r="EO993" s="29">
        <f t="shared" si="3733"/>
        <v>3762.369999999999</v>
      </c>
      <c r="EP993" s="29">
        <f t="shared" si="3731"/>
        <v>3762.369999999999</v>
      </c>
      <c r="EQ993" s="4" t="b">
        <f t="shared" si="3732"/>
        <v>1</v>
      </c>
      <c r="ES993" s="118">
        <f t="shared" si="3594"/>
        <v>1.1767000000000001</v>
      </c>
    </row>
    <row r="994" spans="3:149" ht="14.25" x14ac:dyDescent="0.25">
      <c r="C994" s="24" t="s">
        <v>1062</v>
      </c>
      <c r="D994" s="43" t="str">
        <f>_xlfn.XLOOKUP($C994,[30]PSP!$C:$C,[30]PSP!$D:$D)</f>
        <v>RO-40241</v>
      </c>
      <c r="E994" s="24" t="str">
        <f>_xlfn.XLOOKUP($C994,[30]PSP!$C:$C,[30]PSP!$E:$E)</f>
        <v>DER/MG</v>
      </c>
      <c r="F994" s="25" t="str">
        <f>_xlfn.XLOOKUP($C994,[30]PSP!$C:$C,[30]PSP!$F:$F)</f>
        <v>COMPACTAÇÃO DE BOTA-FORA A 80% PROCTOR NORMAL</v>
      </c>
      <c r="G994" s="26" t="str">
        <f>_xlfn.XLOOKUP($C994,[30]PSP!$C:$C,[30]PSP!$G:$G)</f>
        <v>M3</v>
      </c>
      <c r="H994" s="53">
        <f>_xlfn.XLOOKUP($C994,[30]PSP!$C:$C,[30]PSP!$H:$H)</f>
        <v>22132.320000000003</v>
      </c>
      <c r="I994" s="28">
        <f>_xlfn.XLOOKUP($C994,[30]PSP!$C:$C,[30]PSP!$I:$I)</f>
        <v>46920.439999999995</v>
      </c>
      <c r="J994" s="28">
        <f t="shared" si="3834"/>
        <v>55211.281748000001</v>
      </c>
      <c r="K994" s="29"/>
      <c r="L994" s="54">
        <f>_xlfn.XLOOKUP($C994,[30]PSP!$C:$C,[30]PSP!$L:$L)</f>
        <v>0</v>
      </c>
      <c r="M994" s="27">
        <f>_xlfn.XLOOKUP($C994,[30]PSP!$C:$C,[30]PSP!$M:$M)</f>
        <v>2.12</v>
      </c>
      <c r="N994" s="28">
        <f t="shared" si="3835"/>
        <v>0</v>
      </c>
      <c r="O994" s="29"/>
      <c r="P994" s="54">
        <f>_xlfn.XLOOKUP($C994,[30]PSP!$C:$C,[30]PSP!$P:$P)</f>
        <v>0</v>
      </c>
      <c r="Q994" s="27">
        <f>_xlfn.XLOOKUP($C994,[30]PSP!$C:$C,[30]PSP!$Q:$Q)</f>
        <v>2.12</v>
      </c>
      <c r="R994" s="28">
        <f t="shared" si="3836"/>
        <v>0</v>
      </c>
      <c r="S994" s="29"/>
      <c r="T994" s="54">
        <f>_xlfn.XLOOKUP($C994,[30]PSP!$C:$C,[30]PSP!$T:$T)</f>
        <v>0</v>
      </c>
      <c r="U994" s="27">
        <f>_xlfn.XLOOKUP($C994,[30]PSP!$C:$C,[30]PSP!$U:$U)</f>
        <v>2.12</v>
      </c>
      <c r="V994" s="28">
        <f t="shared" si="3837"/>
        <v>0</v>
      </c>
      <c r="W994" s="29"/>
      <c r="X994" s="54">
        <f>_xlfn.XLOOKUP($C994,[30]PSP!$C:$C,[30]PSP!$X:$X)</f>
        <v>790.44</v>
      </c>
      <c r="Y994" s="27">
        <f>_xlfn.XLOOKUP($C994,[30]PSP!$C:$C,[30]PSP!$Y:$Y)</f>
        <v>2.12</v>
      </c>
      <c r="Z994" s="28">
        <f t="shared" si="3838"/>
        <v>1675.73</v>
      </c>
      <c r="AA994" s="29"/>
      <c r="AB994" s="54">
        <f>_xlfn.XLOOKUP($C994,[30]PSP!$C:$C,[30]PSP!$AB:$AB)</f>
        <v>790.44</v>
      </c>
      <c r="AC994" s="27">
        <f>_xlfn.XLOOKUP($C994,[30]PSP!$C:$C,[30]PSP!$AC:$AC)</f>
        <v>2.12</v>
      </c>
      <c r="AD994" s="28">
        <f t="shared" si="3839"/>
        <v>1675.73</v>
      </c>
      <c r="AE994" s="29"/>
      <c r="AF994" s="54">
        <f>_xlfn.XLOOKUP($C994,[30]PSP!$C:$C,[30]PSP!$AF:$AF)</f>
        <v>790.44</v>
      </c>
      <c r="AG994" s="27">
        <f>_xlfn.XLOOKUP($C994,[30]PSP!$C:$C,[30]PSP!$AG:$AG)</f>
        <v>2.12</v>
      </c>
      <c r="AH994" s="28">
        <f t="shared" si="3840"/>
        <v>1675.73</v>
      </c>
      <c r="AI994" s="29"/>
      <c r="AJ994" s="54">
        <f>_xlfn.XLOOKUP($C994,[30]PSP!$C:$C,[30]PSP!$AJ:$AJ)</f>
        <v>0</v>
      </c>
      <c r="AK994" s="27">
        <f>_xlfn.XLOOKUP($C994,[30]PSP!$C:$C,[30]PSP!$AK:$AK)</f>
        <v>2.12</v>
      </c>
      <c r="AL994" s="28">
        <f t="shared" si="3841"/>
        <v>0</v>
      </c>
      <c r="AM994" s="29"/>
      <c r="AN994" s="54">
        <f>_xlfn.XLOOKUP($C994,[30]PSP!$C:$C,[30]PSP!$AN:$AN)</f>
        <v>1580.88</v>
      </c>
      <c r="AO994" s="27">
        <f>_xlfn.XLOOKUP($C994,[30]PSP!$C:$C,[30]PSP!$AO:$AO)</f>
        <v>2.12</v>
      </c>
      <c r="AP994" s="28">
        <f t="shared" si="3842"/>
        <v>3351.46</v>
      </c>
      <c r="AQ994" s="29"/>
      <c r="AR994" s="54">
        <f>_xlfn.XLOOKUP($C994,[30]PSP!$C:$C,[30]PSP!$AR:$AR)</f>
        <v>0</v>
      </c>
      <c r="AS994" s="27">
        <f>_xlfn.XLOOKUP($C994,[30]PSP!$C:$C,[30]PSP!$AS:$AS)</f>
        <v>2.12</v>
      </c>
      <c r="AT994" s="28">
        <f t="shared" si="3843"/>
        <v>0</v>
      </c>
      <c r="AU994" s="29"/>
      <c r="AV994" s="54">
        <f>_xlfn.XLOOKUP($C994,[30]PSP!$C:$C,[30]PSP!$AV:$AV)</f>
        <v>790.44</v>
      </c>
      <c r="AW994" s="27">
        <f>_xlfn.XLOOKUP($C994,[30]PSP!$C:$C,[30]PSP!$AW:$AW)</f>
        <v>2.12</v>
      </c>
      <c r="AX994" s="28">
        <f t="shared" si="3844"/>
        <v>1675.73</v>
      </c>
      <c r="AY994" s="29"/>
      <c r="AZ994" s="54">
        <f>_xlfn.XLOOKUP($C994,[30]PSP!$C:$C,[30]PSP!$AZ:$AZ)</f>
        <v>0</v>
      </c>
      <c r="BA994" s="27">
        <f>_xlfn.XLOOKUP($C994,[30]PSP!$C:$C,[30]PSP!$BA:$BA)</f>
        <v>2.12</v>
      </c>
      <c r="BB994" s="28">
        <f t="shared" si="3845"/>
        <v>0</v>
      </c>
      <c r="BC994" s="29"/>
      <c r="BD994" s="54">
        <f>_xlfn.XLOOKUP($C994,[30]PSP!$C:$C,[30]PSP!$BD:$BD)</f>
        <v>1580.88</v>
      </c>
      <c r="BE994" s="27">
        <f>_xlfn.XLOOKUP($C994,[30]PSP!$C:$C,[30]PSP!$BE:$BE)</f>
        <v>2.12</v>
      </c>
      <c r="BF994" s="28">
        <f t="shared" si="3846"/>
        <v>3351.46</v>
      </c>
      <c r="BG994" s="29"/>
      <c r="BH994" s="54">
        <f>_xlfn.XLOOKUP($C994,[30]PSP!$C:$C,[30]PSP!$BH:$BH)</f>
        <v>1580.88</v>
      </c>
      <c r="BI994" s="27">
        <f>_xlfn.XLOOKUP($C994,[30]PSP!$C:$C,[30]PSP!$BI:$BI)</f>
        <v>2.12</v>
      </c>
      <c r="BJ994" s="28">
        <f t="shared" si="3847"/>
        <v>3351.46</v>
      </c>
      <c r="BK994" s="29"/>
      <c r="BL994" s="54">
        <f>_xlfn.XLOOKUP($C994,[30]PSP!$C:$C,[30]PSP!$BL:$BL)</f>
        <v>2371.3200000000002</v>
      </c>
      <c r="BM994" s="27">
        <f>_xlfn.XLOOKUP($C994,[30]PSP!$C:$C,[30]PSP!$BM:$BM)</f>
        <v>2.12</v>
      </c>
      <c r="BN994" s="28">
        <f t="shared" si="3848"/>
        <v>5027.1899999999996</v>
      </c>
      <c r="BO994" s="29"/>
      <c r="BP994" s="54">
        <f>_xlfn.XLOOKUP($C994,[30]PSP!$C:$C,[30]PSP!$BP:$BP)</f>
        <v>0</v>
      </c>
      <c r="BQ994" s="27">
        <f>_xlfn.XLOOKUP($C994,[30]PSP!$C:$C,[30]PSP!$BQ:$BQ)</f>
        <v>2.12</v>
      </c>
      <c r="BR994" s="28">
        <f t="shared" si="3849"/>
        <v>0</v>
      </c>
      <c r="BS994" s="29"/>
      <c r="BT994" s="54">
        <f>_xlfn.XLOOKUP($C994,[30]PSP!$C:$C,[30]PSP!$BT:$BT)</f>
        <v>790.44</v>
      </c>
      <c r="BU994" s="27">
        <f>_xlfn.XLOOKUP($C994,[30]PSP!$C:$C,[30]PSP!$BU:$BU)</f>
        <v>2.12</v>
      </c>
      <c r="BV994" s="28">
        <f t="shared" si="3850"/>
        <v>1675.73</v>
      </c>
      <c r="BW994" s="29"/>
      <c r="BX994" s="54">
        <f>_xlfn.XLOOKUP($C994,[30]PSP!$C:$C,[30]PSP!$BX:$BX)</f>
        <v>790.44</v>
      </c>
      <c r="BY994" s="27">
        <f>_xlfn.XLOOKUP($C994,[30]PSP!$C:$C,[30]PSP!$BY:$BY)</f>
        <v>2.12</v>
      </c>
      <c r="BZ994" s="28">
        <f t="shared" si="3851"/>
        <v>1675.73</v>
      </c>
      <c r="CA994" s="29"/>
      <c r="CB994" s="54">
        <f>_xlfn.XLOOKUP($C994,[30]PSP!$C:$C,[30]PSP!$CB:$CB)</f>
        <v>790.44</v>
      </c>
      <c r="CC994" s="27">
        <f>_xlfn.XLOOKUP($C994,[30]PSP!$C:$C,[30]PSP!$CC:$CC)</f>
        <v>2.12</v>
      </c>
      <c r="CD994" s="28">
        <f t="shared" si="3852"/>
        <v>1675.73</v>
      </c>
      <c r="CE994" s="29"/>
      <c r="CF994" s="54">
        <f>_xlfn.XLOOKUP($C994,[30]PSP!$C:$C,[30]PSP!$CF:$CF)</f>
        <v>1580.88</v>
      </c>
      <c r="CG994" s="27">
        <f>_xlfn.XLOOKUP($C994,[30]PSP!$C:$C,[30]PSP!$CG:$CG)</f>
        <v>2.12</v>
      </c>
      <c r="CH994" s="28">
        <f t="shared" si="3853"/>
        <v>3351.46</v>
      </c>
      <c r="CI994" s="29"/>
      <c r="CJ994" s="54">
        <f>_xlfn.XLOOKUP($C994,[30]PSP!$C:$C,[30]PSP!$CJ:$CJ)</f>
        <v>790.44</v>
      </c>
      <c r="CK994" s="27">
        <f>_xlfn.XLOOKUP($C994,[30]PSP!$C:$C,[30]PSP!$CK:$CK)</f>
        <v>2.12</v>
      </c>
      <c r="CL994" s="28">
        <f t="shared" si="3854"/>
        <v>1675.73</v>
      </c>
      <c r="CM994" s="29"/>
      <c r="CN994" s="54">
        <f>_xlfn.XLOOKUP($C994,[30]PSP!$C:$C,[30]PSP!$CN:$CN)</f>
        <v>1580.88</v>
      </c>
      <c r="CO994" s="27">
        <f>_xlfn.XLOOKUP($C994,[30]PSP!$C:$C,[30]PSP!$CO:$CO)</f>
        <v>2.12</v>
      </c>
      <c r="CP994" s="28">
        <f t="shared" si="3855"/>
        <v>3351.46</v>
      </c>
      <c r="CQ994" s="29"/>
      <c r="CR994" s="54">
        <f>_xlfn.XLOOKUP($C994,[30]PSP!$C:$C,[30]PSP!$CR:$CR)</f>
        <v>1580.88</v>
      </c>
      <c r="CS994" s="27">
        <f>_xlfn.XLOOKUP($C994,[30]PSP!$C:$C,[30]PSP!$CS:$CS)</f>
        <v>2.12</v>
      </c>
      <c r="CT994" s="28">
        <f t="shared" si="3856"/>
        <v>3351.46</v>
      </c>
      <c r="CU994" s="29"/>
      <c r="CV994" s="54">
        <f>_xlfn.XLOOKUP($C994,[30]PSP!$C:$C,[30]PSP!$CV:$CV)</f>
        <v>1580.88</v>
      </c>
      <c r="CW994" s="27">
        <f>_xlfn.XLOOKUP($C994,[30]PSP!$C:$C,[30]PSP!$CW:$CW)</f>
        <v>2.12</v>
      </c>
      <c r="CX994" s="28">
        <f t="shared" si="3857"/>
        <v>3351.46</v>
      </c>
      <c r="CY994" s="29"/>
      <c r="CZ994" s="54">
        <f>_xlfn.XLOOKUP($C994,[30]PSP!$C:$C,[30]PSP!$CZ:$CZ)</f>
        <v>1580.88</v>
      </c>
      <c r="DA994" s="27">
        <f>_xlfn.XLOOKUP($C994,[30]PSP!$C:$C,[30]PSP!$DA:$DA)</f>
        <v>2.12</v>
      </c>
      <c r="DB994" s="28">
        <f t="shared" si="3858"/>
        <v>3351.46</v>
      </c>
      <c r="DC994" s="29"/>
      <c r="DD994" s="54">
        <f>_xlfn.XLOOKUP($C994,[30]PSP!$C:$C,[30]PSP!$DD:$DD)</f>
        <v>790.44</v>
      </c>
      <c r="DE994" s="27">
        <f>_xlfn.XLOOKUP($C994,[30]PSP!$C:$C,[30]PSP!$DE:$DE)</f>
        <v>2.12</v>
      </c>
      <c r="DF994" s="28">
        <f t="shared" si="3859"/>
        <v>1675.73</v>
      </c>
      <c r="DG994" s="29"/>
      <c r="DH994" s="54">
        <f>_xlfn.XLOOKUP($C994,[30]PSP!$C:$C,[30]PSP!$DH:$DH)</f>
        <v>0</v>
      </c>
      <c r="DI994" s="27">
        <f>_xlfn.XLOOKUP($C994,[30]PSP!$C:$C,[30]PSP!$DI:$DI)</f>
        <v>2.12</v>
      </c>
      <c r="DJ994" s="28">
        <f t="shared" si="3860"/>
        <v>0</v>
      </c>
      <c r="DK994" s="29"/>
      <c r="DL994" s="54">
        <f>_xlfn.XLOOKUP($C994,[30]PSP!$C:$C,[30]PSP!$DL:$DL)</f>
        <v>0</v>
      </c>
      <c r="DM994" s="27">
        <f>_xlfn.XLOOKUP($C994,[30]PSP!$C:$C,[30]PSP!$DM:$DM)</f>
        <v>2.12</v>
      </c>
      <c r="DN994" s="28">
        <f t="shared" si="3861"/>
        <v>0</v>
      </c>
      <c r="DO994" s="29"/>
      <c r="DP994" s="54">
        <f>_xlfn.XLOOKUP($C994,[30]PSP!$C:$C,[30]PSP!$DP:$DP)</f>
        <v>0</v>
      </c>
      <c r="DQ994" s="27">
        <f>_xlfn.XLOOKUP($C994,[30]PSP!$C:$C,[30]PSP!$DQ:$DQ)</f>
        <v>2.12</v>
      </c>
      <c r="DR994" s="28">
        <f t="shared" si="3862"/>
        <v>0</v>
      </c>
      <c r="DS994" s="29"/>
      <c r="DT994" s="54">
        <f>_xlfn.XLOOKUP($C994,[30]PSP!$C:$C,[30]PSP!$DT:$DT)</f>
        <v>0</v>
      </c>
      <c r="DU994" s="27">
        <f>_xlfn.XLOOKUP($C994,[30]PSP!$C:$C,[30]PSP!$DU:$DU)</f>
        <v>2.12</v>
      </c>
      <c r="DV994" s="28">
        <f t="shared" si="3863"/>
        <v>0</v>
      </c>
      <c r="DW994" s="29"/>
      <c r="DX994" s="54">
        <f>_xlfn.XLOOKUP($C994,[30]PSP!$C:$C,[30]PSP!$DX:$DX)</f>
        <v>0</v>
      </c>
      <c r="DY994" s="27">
        <f>_xlfn.XLOOKUP($C994,[30]PSP!$C:$C,[30]PSP!$DY:$DY)</f>
        <v>2.12</v>
      </c>
      <c r="DZ994" s="28">
        <f t="shared" si="3864"/>
        <v>0</v>
      </c>
      <c r="EA994" s="29"/>
      <c r="EB994" s="54">
        <f>_xlfn.XLOOKUP($C994,[30]PSP!$C:$C,[30]PSP!$EB:$EB)</f>
        <v>0</v>
      </c>
      <c r="EC994" s="27">
        <f>_xlfn.XLOOKUP($C994,[30]PSP!$C:$C,[30]PSP!$EC:$EC)</f>
        <v>2.12</v>
      </c>
      <c r="ED994" s="28">
        <f t="shared" si="3865"/>
        <v>0</v>
      </c>
      <c r="EE994" s="29"/>
      <c r="EF994" s="54">
        <f>_xlfn.XLOOKUP($C994,[30]PSP!$C:$C,[30]PSP!$EF:$EF)</f>
        <v>0</v>
      </c>
      <c r="EG994" s="27">
        <f>_xlfn.XLOOKUP($C994,[30]PSP!$C:$C,[30]PSP!$EG:$EG)</f>
        <v>2.12</v>
      </c>
      <c r="EH994" s="28">
        <f t="shared" si="3866"/>
        <v>0</v>
      </c>
      <c r="EI994" s="29"/>
      <c r="EJ994" s="54">
        <f>_xlfn.XLOOKUP($C994,[30]PSP!$C:$C,[30]PSP!$EJ:$EJ)</f>
        <v>0</v>
      </c>
      <c r="EK994" s="27">
        <f>_xlfn.XLOOKUP($C994,[30]PSP!$C:$C,[30]PSP!$EK:$EK)</f>
        <v>2.12</v>
      </c>
      <c r="EL994" s="28">
        <f t="shared" si="3867"/>
        <v>0</v>
      </c>
      <c r="EM994" s="29"/>
      <c r="EN994" s="108"/>
      <c r="EO994" s="29">
        <f t="shared" si="3733"/>
        <v>46920.44000000001</v>
      </c>
      <c r="EP994" s="29">
        <f t="shared" si="3731"/>
        <v>46920.439999999995</v>
      </c>
      <c r="EQ994" s="4" t="b">
        <f t="shared" si="3732"/>
        <v>1</v>
      </c>
      <c r="ES994" s="118">
        <f t="shared" si="3594"/>
        <v>1.1767000000000001</v>
      </c>
    </row>
    <row r="995" spans="3:149" ht="14.25" x14ac:dyDescent="0.25">
      <c r="C995" s="24" t="s">
        <v>1063</v>
      </c>
      <c r="D995" s="43">
        <f>_xlfn.XLOOKUP($C995,[30]PSP!$C:$C,[30]PSP!$D:$D)</f>
        <v>4413905</v>
      </c>
      <c r="E995" s="24" t="str">
        <f>_xlfn.XLOOKUP($C995,[30]PSP!$C:$C,[30]PSP!$E:$E)</f>
        <v>SICRO SERVIÇO</v>
      </c>
      <c r="F995" s="25" t="str">
        <f>_xlfn.XLOOKUP($C995,[30]PSP!$C:$C,[30]PSP!$F:$F)</f>
        <v>HIDROSSEMEADURA</v>
      </c>
      <c r="G995" s="26" t="str">
        <f>_xlfn.XLOOKUP($C995,[30]PSP!$C:$C,[30]PSP!$G:$G)</f>
        <v>M²</v>
      </c>
      <c r="H995" s="53">
        <f>_xlfn.XLOOKUP($C995,[30]PSP!$C:$C,[30]PSP!$H:$H)</f>
        <v>11066.160000000002</v>
      </c>
      <c r="I995" s="28">
        <f>_xlfn.XLOOKUP($C995,[30]PSP!$C:$C,[30]PSP!$I:$I)</f>
        <v>30542.5</v>
      </c>
      <c r="J995" s="28">
        <f t="shared" si="3834"/>
        <v>35939.359750000003</v>
      </c>
      <c r="K995" s="29"/>
      <c r="L995" s="54">
        <f>_xlfn.XLOOKUP($C995,[30]PSP!$C:$C,[30]PSP!$L:$L)</f>
        <v>0</v>
      </c>
      <c r="M995" s="27">
        <f>_xlfn.XLOOKUP($C995,[30]PSP!$C:$C,[30]PSP!$M:$M)</f>
        <v>2.76</v>
      </c>
      <c r="N995" s="28">
        <f t="shared" si="3835"/>
        <v>0</v>
      </c>
      <c r="O995" s="29"/>
      <c r="P995" s="54">
        <f>_xlfn.XLOOKUP($C995,[30]PSP!$C:$C,[30]PSP!$P:$P)</f>
        <v>0</v>
      </c>
      <c r="Q995" s="27">
        <f>_xlfn.XLOOKUP($C995,[30]PSP!$C:$C,[30]PSP!$Q:$Q)</f>
        <v>2.76</v>
      </c>
      <c r="R995" s="28">
        <f t="shared" si="3836"/>
        <v>0</v>
      </c>
      <c r="S995" s="29"/>
      <c r="T995" s="54">
        <f>_xlfn.XLOOKUP($C995,[30]PSP!$C:$C,[30]PSP!$T:$T)</f>
        <v>0</v>
      </c>
      <c r="U995" s="27">
        <f>_xlfn.XLOOKUP($C995,[30]PSP!$C:$C,[30]PSP!$U:$U)</f>
        <v>2.76</v>
      </c>
      <c r="V995" s="28">
        <f t="shared" si="3837"/>
        <v>0</v>
      </c>
      <c r="W995" s="29"/>
      <c r="X995" s="54">
        <f>_xlfn.XLOOKUP($C995,[30]PSP!$C:$C,[30]PSP!$X:$X)</f>
        <v>395.22</v>
      </c>
      <c r="Y995" s="27">
        <f>_xlfn.XLOOKUP($C995,[30]PSP!$C:$C,[30]PSP!$Y:$Y)</f>
        <v>2.76</v>
      </c>
      <c r="Z995" s="28">
        <f t="shared" si="3838"/>
        <v>1090.8</v>
      </c>
      <c r="AA995" s="29"/>
      <c r="AB995" s="54">
        <f>_xlfn.XLOOKUP($C995,[30]PSP!$C:$C,[30]PSP!$AB:$AB)</f>
        <v>395.22</v>
      </c>
      <c r="AC995" s="27">
        <f>_xlfn.XLOOKUP($C995,[30]PSP!$C:$C,[30]PSP!$AC:$AC)</f>
        <v>2.76</v>
      </c>
      <c r="AD995" s="28">
        <f t="shared" si="3839"/>
        <v>1090.8</v>
      </c>
      <c r="AE995" s="29"/>
      <c r="AF995" s="54">
        <f>_xlfn.XLOOKUP($C995,[30]PSP!$C:$C,[30]PSP!$AF:$AF)</f>
        <v>395.22</v>
      </c>
      <c r="AG995" s="27">
        <f>_xlfn.XLOOKUP($C995,[30]PSP!$C:$C,[30]PSP!$AG:$AG)</f>
        <v>2.76</v>
      </c>
      <c r="AH995" s="28">
        <f t="shared" si="3840"/>
        <v>1090.8</v>
      </c>
      <c r="AI995" s="29"/>
      <c r="AJ995" s="54">
        <f>_xlfn.XLOOKUP($C995,[30]PSP!$C:$C,[30]PSP!$AJ:$AJ)</f>
        <v>0</v>
      </c>
      <c r="AK995" s="27">
        <f>_xlfn.XLOOKUP($C995,[30]PSP!$C:$C,[30]PSP!$AK:$AK)</f>
        <v>2.76</v>
      </c>
      <c r="AL995" s="28">
        <f t="shared" si="3841"/>
        <v>0</v>
      </c>
      <c r="AM995" s="29"/>
      <c r="AN995" s="54">
        <f>_xlfn.XLOOKUP($C995,[30]PSP!$C:$C,[30]PSP!$AN:$AN)</f>
        <v>790.44</v>
      </c>
      <c r="AO995" s="27">
        <f>_xlfn.XLOOKUP($C995,[30]PSP!$C:$C,[30]PSP!$AO:$AO)</f>
        <v>2.76</v>
      </c>
      <c r="AP995" s="28">
        <f t="shared" si="3842"/>
        <v>2181.61</v>
      </c>
      <c r="AQ995" s="29"/>
      <c r="AR995" s="54">
        <f>_xlfn.XLOOKUP($C995,[30]PSP!$C:$C,[30]PSP!$AR:$AR)</f>
        <v>0</v>
      </c>
      <c r="AS995" s="27">
        <f>_xlfn.XLOOKUP($C995,[30]PSP!$C:$C,[30]PSP!$AS:$AS)</f>
        <v>2.76</v>
      </c>
      <c r="AT995" s="28">
        <f t="shared" si="3843"/>
        <v>0</v>
      </c>
      <c r="AU995" s="29"/>
      <c r="AV995" s="54">
        <f>_xlfn.XLOOKUP($C995,[30]PSP!$C:$C,[30]PSP!$AV:$AV)</f>
        <v>395.22</v>
      </c>
      <c r="AW995" s="27">
        <f>_xlfn.XLOOKUP($C995,[30]PSP!$C:$C,[30]PSP!$AW:$AW)</f>
        <v>2.76</v>
      </c>
      <c r="AX995" s="28">
        <f t="shared" si="3844"/>
        <v>1090.8</v>
      </c>
      <c r="AY995" s="29"/>
      <c r="AZ995" s="54">
        <f>_xlfn.XLOOKUP($C995,[30]PSP!$C:$C,[30]PSP!$AZ:$AZ)</f>
        <v>0</v>
      </c>
      <c r="BA995" s="27">
        <f>_xlfn.XLOOKUP($C995,[30]PSP!$C:$C,[30]PSP!$BA:$BA)</f>
        <v>2.76</v>
      </c>
      <c r="BB995" s="28">
        <f t="shared" si="3845"/>
        <v>0</v>
      </c>
      <c r="BC995" s="29"/>
      <c r="BD995" s="54">
        <f>_xlfn.XLOOKUP($C995,[30]PSP!$C:$C,[30]PSP!$BD:$BD)</f>
        <v>790.44</v>
      </c>
      <c r="BE995" s="27">
        <f>_xlfn.XLOOKUP($C995,[30]PSP!$C:$C,[30]PSP!$BE:$BE)</f>
        <v>2.76</v>
      </c>
      <c r="BF995" s="28">
        <f t="shared" si="3846"/>
        <v>2181.61</v>
      </c>
      <c r="BG995" s="29"/>
      <c r="BH995" s="54">
        <f>_xlfn.XLOOKUP($C995,[30]PSP!$C:$C,[30]PSP!$BH:$BH)</f>
        <v>790.44</v>
      </c>
      <c r="BI995" s="27">
        <f>_xlfn.XLOOKUP($C995,[30]PSP!$C:$C,[30]PSP!$BI:$BI)</f>
        <v>2.76</v>
      </c>
      <c r="BJ995" s="28">
        <f t="shared" si="3847"/>
        <v>2181.61</v>
      </c>
      <c r="BK995" s="29"/>
      <c r="BL995" s="54">
        <f>_xlfn.XLOOKUP($C995,[30]PSP!$C:$C,[30]PSP!$BL:$BL)</f>
        <v>1185.6600000000001</v>
      </c>
      <c r="BM995" s="27">
        <f>_xlfn.XLOOKUP($C995,[30]PSP!$C:$C,[30]PSP!$BM:$BM)</f>
        <v>2.76</v>
      </c>
      <c r="BN995" s="28">
        <f t="shared" si="3848"/>
        <v>3272.42</v>
      </c>
      <c r="BO995" s="29"/>
      <c r="BP995" s="54">
        <f>_xlfn.XLOOKUP($C995,[30]PSP!$C:$C,[30]PSP!$BP:$BP)</f>
        <v>0</v>
      </c>
      <c r="BQ995" s="27">
        <f>_xlfn.XLOOKUP($C995,[30]PSP!$C:$C,[30]PSP!$BQ:$BQ)</f>
        <v>2.76</v>
      </c>
      <c r="BR995" s="28">
        <f t="shared" si="3849"/>
        <v>0</v>
      </c>
      <c r="BS995" s="29"/>
      <c r="BT995" s="54">
        <f>_xlfn.XLOOKUP($C995,[30]PSP!$C:$C,[30]PSP!$BT:$BT)</f>
        <v>395.22</v>
      </c>
      <c r="BU995" s="27">
        <f>_xlfn.XLOOKUP($C995,[30]PSP!$C:$C,[30]PSP!$BU:$BU)</f>
        <v>2.76</v>
      </c>
      <c r="BV995" s="28">
        <f t="shared" si="3850"/>
        <v>1090.8</v>
      </c>
      <c r="BW995" s="29"/>
      <c r="BX995" s="54">
        <f>_xlfn.XLOOKUP($C995,[30]PSP!$C:$C,[30]PSP!$BX:$BX)</f>
        <v>395.22</v>
      </c>
      <c r="BY995" s="27">
        <f>_xlfn.XLOOKUP($C995,[30]PSP!$C:$C,[30]PSP!$BY:$BY)</f>
        <v>2.76</v>
      </c>
      <c r="BZ995" s="28">
        <f t="shared" si="3851"/>
        <v>1090.8</v>
      </c>
      <c r="CA995" s="29"/>
      <c r="CB995" s="54">
        <f>_xlfn.XLOOKUP($C995,[30]PSP!$C:$C,[30]PSP!$CB:$CB)</f>
        <v>395.22</v>
      </c>
      <c r="CC995" s="27">
        <f>_xlfn.XLOOKUP($C995,[30]PSP!$C:$C,[30]PSP!$CC:$CC)</f>
        <v>2.76</v>
      </c>
      <c r="CD995" s="28">
        <f t="shared" si="3852"/>
        <v>1090.8</v>
      </c>
      <c r="CE995" s="29"/>
      <c r="CF995" s="54">
        <f>_xlfn.XLOOKUP($C995,[30]PSP!$C:$C,[30]PSP!$CF:$CF)</f>
        <v>790.44</v>
      </c>
      <c r="CG995" s="27">
        <f>_xlfn.XLOOKUP($C995,[30]PSP!$C:$C,[30]PSP!$CG:$CG)</f>
        <v>2.76</v>
      </c>
      <c r="CH995" s="28">
        <f t="shared" si="3853"/>
        <v>2181.61</v>
      </c>
      <c r="CI995" s="29"/>
      <c r="CJ995" s="54">
        <f>_xlfn.XLOOKUP($C995,[30]PSP!$C:$C,[30]PSP!$CJ:$CJ)</f>
        <v>395.22</v>
      </c>
      <c r="CK995" s="27">
        <f>_xlfn.XLOOKUP($C995,[30]PSP!$C:$C,[30]PSP!$CK:$CK)</f>
        <v>2.76</v>
      </c>
      <c r="CL995" s="28">
        <f t="shared" si="3854"/>
        <v>1090.8</v>
      </c>
      <c r="CM995" s="29"/>
      <c r="CN995" s="54">
        <f>_xlfn.XLOOKUP($C995,[30]PSP!$C:$C,[30]PSP!$CN:$CN)</f>
        <v>790.44</v>
      </c>
      <c r="CO995" s="27">
        <f>_xlfn.XLOOKUP($C995,[30]PSP!$C:$C,[30]PSP!$CO:$CO)</f>
        <v>2.76</v>
      </c>
      <c r="CP995" s="28">
        <f t="shared" si="3855"/>
        <v>2181.61</v>
      </c>
      <c r="CQ995" s="29"/>
      <c r="CR995" s="54">
        <f>_xlfn.XLOOKUP($C995,[30]PSP!$C:$C,[30]PSP!$CR:$CR)</f>
        <v>790.44</v>
      </c>
      <c r="CS995" s="27">
        <f>_xlfn.XLOOKUP($C995,[30]PSP!$C:$C,[30]PSP!$CS:$CS)</f>
        <v>2.76</v>
      </c>
      <c r="CT995" s="28">
        <f t="shared" si="3856"/>
        <v>2181.61</v>
      </c>
      <c r="CU995" s="29"/>
      <c r="CV995" s="54">
        <f>_xlfn.XLOOKUP($C995,[30]PSP!$C:$C,[30]PSP!$CV:$CV)</f>
        <v>790.44</v>
      </c>
      <c r="CW995" s="27">
        <f>_xlfn.XLOOKUP($C995,[30]PSP!$C:$C,[30]PSP!$CW:$CW)</f>
        <v>2.76</v>
      </c>
      <c r="CX995" s="28">
        <f t="shared" si="3857"/>
        <v>2181.61</v>
      </c>
      <c r="CY995" s="29"/>
      <c r="CZ995" s="54">
        <f>_xlfn.XLOOKUP($C995,[30]PSP!$C:$C,[30]PSP!$CZ:$CZ)</f>
        <v>790.44</v>
      </c>
      <c r="DA995" s="27">
        <f>_xlfn.XLOOKUP($C995,[30]PSP!$C:$C,[30]PSP!$DA:$DA)</f>
        <v>2.76</v>
      </c>
      <c r="DB995" s="28">
        <f t="shared" si="3858"/>
        <v>2181.61</v>
      </c>
      <c r="DC995" s="29"/>
      <c r="DD995" s="54">
        <f>_xlfn.XLOOKUP($C995,[30]PSP!$C:$C,[30]PSP!$DD:$DD)</f>
        <v>395.22</v>
      </c>
      <c r="DE995" s="27">
        <f>_xlfn.XLOOKUP($C995,[30]PSP!$C:$C,[30]PSP!$DE:$DE)</f>
        <v>2.76</v>
      </c>
      <c r="DF995" s="28">
        <f t="shared" si="3859"/>
        <v>1090.8</v>
      </c>
      <c r="DG995" s="29"/>
      <c r="DH995" s="54">
        <f>_xlfn.XLOOKUP($C995,[30]PSP!$C:$C,[30]PSP!$DH:$DH)</f>
        <v>0</v>
      </c>
      <c r="DI995" s="27">
        <f>_xlfn.XLOOKUP($C995,[30]PSP!$C:$C,[30]PSP!$DI:$DI)</f>
        <v>2.76</v>
      </c>
      <c r="DJ995" s="28">
        <f t="shared" si="3860"/>
        <v>0</v>
      </c>
      <c r="DK995" s="29"/>
      <c r="DL995" s="54">
        <f>_xlfn.XLOOKUP($C995,[30]PSP!$C:$C,[30]PSP!$DL:$DL)</f>
        <v>0</v>
      </c>
      <c r="DM995" s="27">
        <f>_xlfn.XLOOKUP($C995,[30]PSP!$C:$C,[30]PSP!$DM:$DM)</f>
        <v>2.76</v>
      </c>
      <c r="DN995" s="28">
        <f t="shared" si="3861"/>
        <v>0</v>
      </c>
      <c r="DO995" s="29"/>
      <c r="DP995" s="54">
        <f>_xlfn.XLOOKUP($C995,[30]PSP!$C:$C,[30]PSP!$DP:$DP)</f>
        <v>0</v>
      </c>
      <c r="DQ995" s="27">
        <f>_xlfn.XLOOKUP($C995,[30]PSP!$C:$C,[30]PSP!$DQ:$DQ)</f>
        <v>2.76</v>
      </c>
      <c r="DR995" s="28">
        <f t="shared" si="3862"/>
        <v>0</v>
      </c>
      <c r="DS995" s="29"/>
      <c r="DT995" s="54">
        <f>_xlfn.XLOOKUP($C995,[30]PSP!$C:$C,[30]PSP!$DT:$DT)</f>
        <v>0</v>
      </c>
      <c r="DU995" s="27">
        <f>_xlfn.XLOOKUP($C995,[30]PSP!$C:$C,[30]PSP!$DU:$DU)</f>
        <v>2.76</v>
      </c>
      <c r="DV995" s="28">
        <f t="shared" si="3863"/>
        <v>0</v>
      </c>
      <c r="DW995" s="29"/>
      <c r="DX995" s="54">
        <f>_xlfn.XLOOKUP($C995,[30]PSP!$C:$C,[30]PSP!$DX:$DX)</f>
        <v>0</v>
      </c>
      <c r="DY995" s="27">
        <f>_xlfn.XLOOKUP($C995,[30]PSP!$C:$C,[30]PSP!$DY:$DY)</f>
        <v>2.76</v>
      </c>
      <c r="DZ995" s="28">
        <f t="shared" si="3864"/>
        <v>0</v>
      </c>
      <c r="EA995" s="29"/>
      <c r="EB995" s="54">
        <f>_xlfn.XLOOKUP($C995,[30]PSP!$C:$C,[30]PSP!$EB:$EB)</f>
        <v>0</v>
      </c>
      <c r="EC995" s="27">
        <f>_xlfn.XLOOKUP($C995,[30]PSP!$C:$C,[30]PSP!$EC:$EC)</f>
        <v>2.76</v>
      </c>
      <c r="ED995" s="28">
        <f t="shared" si="3865"/>
        <v>0</v>
      </c>
      <c r="EE995" s="29"/>
      <c r="EF995" s="54">
        <f>_xlfn.XLOOKUP($C995,[30]PSP!$C:$C,[30]PSP!$EF:$EF)</f>
        <v>0</v>
      </c>
      <c r="EG995" s="27">
        <f>_xlfn.XLOOKUP($C995,[30]PSP!$C:$C,[30]PSP!$EG:$EG)</f>
        <v>2.76</v>
      </c>
      <c r="EH995" s="28">
        <f t="shared" si="3866"/>
        <v>0</v>
      </c>
      <c r="EI995" s="29"/>
      <c r="EJ995" s="54">
        <f>_xlfn.XLOOKUP($C995,[30]PSP!$C:$C,[30]PSP!$EJ:$EJ)</f>
        <v>0</v>
      </c>
      <c r="EK995" s="27">
        <f>_xlfn.XLOOKUP($C995,[30]PSP!$C:$C,[30]PSP!$EK:$EK)</f>
        <v>2.76</v>
      </c>
      <c r="EL995" s="28">
        <f t="shared" si="3867"/>
        <v>0</v>
      </c>
      <c r="EM995" s="29"/>
      <c r="EN995" s="108"/>
      <c r="EO995" s="29">
        <f t="shared" si="3733"/>
        <v>30542.5</v>
      </c>
      <c r="EP995" s="29">
        <f t="shared" si="3731"/>
        <v>30542.5</v>
      </c>
      <c r="EQ995" s="4" t="b">
        <f t="shared" si="3732"/>
        <v>1</v>
      </c>
      <c r="ES995" s="118">
        <f t="shared" si="3594"/>
        <v>1.1767000000000001</v>
      </c>
    </row>
    <row r="996" spans="3:149" s="1" customFormat="1" ht="14.25" x14ac:dyDescent="0.25">
      <c r="C996" s="79" t="s">
        <v>690</v>
      </c>
      <c r="D996" s="80"/>
      <c r="E996" s="79"/>
      <c r="F996" s="81" t="s">
        <v>25</v>
      </c>
      <c r="G996" s="82"/>
      <c r="H996" s="82"/>
      <c r="I996" s="83"/>
      <c r="J996" s="83"/>
      <c r="L996" s="84"/>
      <c r="M996" s="85"/>
      <c r="N996" s="83"/>
      <c r="P996" s="84"/>
      <c r="Q996" s="85"/>
      <c r="R996" s="83"/>
      <c r="T996" s="84"/>
      <c r="U996" s="85"/>
      <c r="V996" s="83"/>
      <c r="X996" s="84"/>
      <c r="Y996" s="85"/>
      <c r="Z996" s="83"/>
      <c r="AB996" s="84"/>
      <c r="AC996" s="85"/>
      <c r="AD996" s="83"/>
      <c r="AF996" s="84"/>
      <c r="AG996" s="85"/>
      <c r="AH996" s="83"/>
      <c r="AJ996" s="84"/>
      <c r="AK996" s="85"/>
      <c r="AL996" s="83"/>
      <c r="AN996" s="84"/>
      <c r="AO996" s="85"/>
      <c r="AP996" s="83"/>
      <c r="AR996" s="84"/>
      <c r="AS996" s="85"/>
      <c r="AT996" s="83"/>
      <c r="AV996" s="84"/>
      <c r="AW996" s="85"/>
      <c r="AX996" s="83"/>
      <c r="AZ996" s="84"/>
      <c r="BA996" s="85"/>
      <c r="BB996" s="83"/>
      <c r="BD996" s="84"/>
      <c r="BE996" s="85"/>
      <c r="BF996" s="83"/>
      <c r="BH996" s="84"/>
      <c r="BI996" s="85"/>
      <c r="BJ996" s="83"/>
      <c r="BL996" s="84"/>
      <c r="BM996" s="85"/>
      <c r="BN996" s="83"/>
      <c r="BP996" s="84"/>
      <c r="BQ996" s="85"/>
      <c r="BR996" s="83"/>
      <c r="BT996" s="84"/>
      <c r="BU996" s="85"/>
      <c r="BV996" s="83"/>
      <c r="BX996" s="84"/>
      <c r="BY996" s="85"/>
      <c r="BZ996" s="83"/>
      <c r="CB996" s="84"/>
      <c r="CC996" s="85"/>
      <c r="CD996" s="83"/>
      <c r="CF996" s="84"/>
      <c r="CG996" s="85"/>
      <c r="CH996" s="83"/>
      <c r="CJ996" s="84"/>
      <c r="CK996" s="85"/>
      <c r="CL996" s="83"/>
      <c r="CN996" s="84"/>
      <c r="CO996" s="85"/>
      <c r="CP996" s="83"/>
      <c r="CR996" s="84"/>
      <c r="CS996" s="85"/>
      <c r="CT996" s="83"/>
      <c r="CV996" s="84"/>
      <c r="CW996" s="85"/>
      <c r="CX996" s="83"/>
      <c r="CZ996" s="84"/>
      <c r="DA996" s="85"/>
      <c r="DB996" s="83"/>
      <c r="DD996" s="84"/>
      <c r="DE996" s="85"/>
      <c r="DF996" s="83"/>
      <c r="DH996" s="84"/>
      <c r="DI996" s="85"/>
      <c r="DJ996" s="83"/>
      <c r="DL996" s="84"/>
      <c r="DM996" s="85"/>
      <c r="DN996" s="83"/>
      <c r="DP996" s="84"/>
      <c r="DQ996" s="85"/>
      <c r="DR996" s="83"/>
      <c r="DT996" s="84"/>
      <c r="DU996" s="85"/>
      <c r="DV996" s="83"/>
      <c r="DX996" s="84"/>
      <c r="DY996" s="85"/>
      <c r="DZ996" s="83"/>
      <c r="EB996" s="84"/>
      <c r="EC996" s="85"/>
      <c r="ED996" s="83"/>
      <c r="EF996" s="84"/>
      <c r="EG996" s="85"/>
      <c r="EH996" s="83"/>
      <c r="EJ996" s="84"/>
      <c r="EK996" s="85"/>
      <c r="EL996" s="83"/>
      <c r="EN996" s="109"/>
      <c r="EO996" s="29">
        <f t="shared" si="3733"/>
        <v>0</v>
      </c>
      <c r="EP996" s="29">
        <f t="shared" si="3731"/>
        <v>0</v>
      </c>
      <c r="EQ996" s="4" t="b">
        <f t="shared" si="3732"/>
        <v>1</v>
      </c>
      <c r="ES996" s="118">
        <f t="shared" si="3594"/>
        <v>1.1767000000000001</v>
      </c>
    </row>
    <row r="997" spans="3:149" ht="21" x14ac:dyDescent="0.25">
      <c r="C997" s="24" t="s">
        <v>691</v>
      </c>
      <c r="D997" s="43" t="str">
        <f>_xlfn.XLOOKUP($C997,[30]PSP!$C:$C,[30]PSP!$D:$D)</f>
        <v>RO-40148</v>
      </c>
      <c r="E997" s="24" t="str">
        <f>_xlfn.XLOOKUP($C997,[30]PSP!$C:$C,[30]PSP!$E:$E)</f>
        <v>DER/MG</v>
      </c>
      <c r="F997" s="25" t="str">
        <f>_xlfn.XLOOKUP($C997,[30]PSP!$C:$C,[30]PSP!$F:$F)</f>
        <v>ESCAVAÇÃO, CARGA, DESCARGA, ESPALHAMENTO E TRANSPORTE DE  MATERIAL  DE  1ª  CATEGORIA,  COM  CAMINHÃO.  DISTÂNCIA MÉDIA DE TRANSPORTE  &lt;= 200 M</v>
      </c>
      <c r="G997" s="26" t="str">
        <f>_xlfn.XLOOKUP($C997,[30]PSP!$C:$C,[30]PSP!$G:$G)</f>
        <v>M3</v>
      </c>
      <c r="H997" s="53">
        <f>_xlfn.XLOOKUP($C997,[30]PSP!$C:$C,[30]PSP!$H:$H)</f>
        <v>56000</v>
      </c>
      <c r="I997" s="28">
        <f>_xlfn.XLOOKUP($C997,[30]PSP!$C:$C,[30]PSP!$I:$I)</f>
        <v>179200</v>
      </c>
      <c r="J997" s="28">
        <f t="shared" ref="J997" si="3868">IF(LEFT(D997,6)="COT.IS",I997,I997*(1+$J$7))</f>
        <v>210864.64000000001</v>
      </c>
      <c r="K997" s="29"/>
      <c r="L997" s="54">
        <f>_xlfn.XLOOKUP($C997,[30]PSP!$C:$C,[30]PSP!$L:$L)</f>
        <v>0</v>
      </c>
      <c r="M997" s="27">
        <f>_xlfn.XLOOKUP($C997,[30]PSP!$C:$C,[30]PSP!$M:$M)</f>
        <v>3.2</v>
      </c>
      <c r="N997" s="28">
        <f t="shared" ref="N997" si="3869">TRUNC(M997*L997,2)</f>
        <v>0</v>
      </c>
      <c r="O997" s="29"/>
      <c r="P997" s="54">
        <f>_xlfn.XLOOKUP($C997,[30]PSP!$C:$C,[30]PSP!$P:$P)</f>
        <v>0</v>
      </c>
      <c r="Q997" s="27">
        <f>_xlfn.XLOOKUP($C997,[30]PSP!$C:$C,[30]PSP!$Q:$Q)</f>
        <v>3.2</v>
      </c>
      <c r="R997" s="28">
        <f t="shared" ref="R997" si="3870">TRUNC(Q997*P997,2)</f>
        <v>0</v>
      </c>
      <c r="S997" s="29"/>
      <c r="T997" s="54">
        <f>_xlfn.XLOOKUP($C997,[30]PSP!$C:$C,[30]PSP!$T:$T)</f>
        <v>0</v>
      </c>
      <c r="U997" s="27">
        <f>_xlfn.XLOOKUP($C997,[30]PSP!$C:$C,[30]PSP!$U:$U)</f>
        <v>3.2</v>
      </c>
      <c r="V997" s="28">
        <f t="shared" ref="V997" si="3871">TRUNC(U997*T997,2)</f>
        <v>0</v>
      </c>
      <c r="W997" s="29"/>
      <c r="X997" s="54">
        <f>_xlfn.XLOOKUP($C997,[30]PSP!$C:$C,[30]PSP!$X:$X)</f>
        <v>2000</v>
      </c>
      <c r="Y997" s="27">
        <f>_xlfn.XLOOKUP($C997,[30]PSP!$C:$C,[30]PSP!$Y:$Y)</f>
        <v>3.2</v>
      </c>
      <c r="Z997" s="28">
        <f t="shared" ref="Z997" si="3872">TRUNC(Y997*X997,2)</f>
        <v>6400</v>
      </c>
      <c r="AA997" s="29"/>
      <c r="AB997" s="54">
        <f>_xlfn.XLOOKUP($C997,[30]PSP!$C:$C,[30]PSP!$AB:$AB)</f>
        <v>2000</v>
      </c>
      <c r="AC997" s="27">
        <f>_xlfn.XLOOKUP($C997,[30]PSP!$C:$C,[30]PSP!$AC:$AC)</f>
        <v>3.2</v>
      </c>
      <c r="AD997" s="28">
        <f t="shared" ref="AD997" si="3873">TRUNC(AC997*AB997,2)</f>
        <v>6400</v>
      </c>
      <c r="AE997" s="29"/>
      <c r="AF997" s="54">
        <f>_xlfn.XLOOKUP($C997,[30]PSP!$C:$C,[30]PSP!$AF:$AF)</f>
        <v>2000</v>
      </c>
      <c r="AG997" s="27">
        <f>_xlfn.XLOOKUP($C997,[30]PSP!$C:$C,[30]PSP!$AG:$AG)</f>
        <v>3.2</v>
      </c>
      <c r="AH997" s="28">
        <f t="shared" ref="AH997" si="3874">TRUNC(AG997*AF997,2)</f>
        <v>6400</v>
      </c>
      <c r="AI997" s="29"/>
      <c r="AJ997" s="54">
        <f>_xlfn.XLOOKUP($C997,[30]PSP!$C:$C,[30]PSP!$AJ:$AJ)</f>
        <v>0</v>
      </c>
      <c r="AK997" s="27">
        <f>_xlfn.XLOOKUP($C997,[30]PSP!$C:$C,[30]PSP!$AK:$AK)</f>
        <v>3.2</v>
      </c>
      <c r="AL997" s="28">
        <f t="shared" ref="AL997" si="3875">TRUNC(AK997*AJ997,2)</f>
        <v>0</v>
      </c>
      <c r="AM997" s="29"/>
      <c r="AN997" s="54">
        <f>_xlfn.XLOOKUP($C997,[30]PSP!$C:$C,[30]PSP!$AN:$AN)</f>
        <v>4000</v>
      </c>
      <c r="AO997" s="27">
        <f>_xlfn.XLOOKUP($C997,[30]PSP!$C:$C,[30]PSP!$AO:$AO)</f>
        <v>3.2</v>
      </c>
      <c r="AP997" s="28">
        <f t="shared" ref="AP997" si="3876">TRUNC(AO997*AN997,2)</f>
        <v>12800</v>
      </c>
      <c r="AQ997" s="29"/>
      <c r="AR997" s="54">
        <f>_xlfn.XLOOKUP($C997,[30]PSP!$C:$C,[30]PSP!$AR:$AR)</f>
        <v>0</v>
      </c>
      <c r="AS997" s="27">
        <f>_xlfn.XLOOKUP($C997,[30]PSP!$C:$C,[30]PSP!$AS:$AS)</f>
        <v>3.2</v>
      </c>
      <c r="AT997" s="28">
        <f t="shared" ref="AT997" si="3877">TRUNC(AS997*AR997,2)</f>
        <v>0</v>
      </c>
      <c r="AU997" s="29"/>
      <c r="AV997" s="54">
        <f>_xlfn.XLOOKUP($C997,[30]PSP!$C:$C,[30]PSP!$AV:$AV)</f>
        <v>2000</v>
      </c>
      <c r="AW997" s="27">
        <f>_xlfn.XLOOKUP($C997,[30]PSP!$C:$C,[30]PSP!$AW:$AW)</f>
        <v>3.2</v>
      </c>
      <c r="AX997" s="28">
        <f t="shared" ref="AX997" si="3878">TRUNC(AW997*AV997,2)</f>
        <v>6400</v>
      </c>
      <c r="AY997" s="29"/>
      <c r="AZ997" s="54">
        <f>_xlfn.XLOOKUP($C997,[30]PSP!$C:$C,[30]PSP!$AZ:$AZ)</f>
        <v>0</v>
      </c>
      <c r="BA997" s="27">
        <f>_xlfn.XLOOKUP($C997,[30]PSP!$C:$C,[30]PSP!$BA:$BA)</f>
        <v>3.2</v>
      </c>
      <c r="BB997" s="28">
        <f t="shared" ref="BB997" si="3879">TRUNC(BA997*AZ997,2)</f>
        <v>0</v>
      </c>
      <c r="BC997" s="29"/>
      <c r="BD997" s="54">
        <f>_xlfn.XLOOKUP($C997,[30]PSP!$C:$C,[30]PSP!$BD:$BD)</f>
        <v>4000</v>
      </c>
      <c r="BE997" s="27">
        <f>_xlfn.XLOOKUP($C997,[30]PSP!$C:$C,[30]PSP!$BE:$BE)</f>
        <v>3.2</v>
      </c>
      <c r="BF997" s="28">
        <f t="shared" ref="BF997" si="3880">TRUNC(BE997*BD997,2)</f>
        <v>12800</v>
      </c>
      <c r="BG997" s="29"/>
      <c r="BH997" s="54">
        <f>_xlfn.XLOOKUP($C997,[30]PSP!$C:$C,[30]PSP!$BH:$BH)</f>
        <v>4000</v>
      </c>
      <c r="BI997" s="27">
        <f>_xlfn.XLOOKUP($C997,[30]PSP!$C:$C,[30]PSP!$BI:$BI)</f>
        <v>3.2</v>
      </c>
      <c r="BJ997" s="28">
        <f t="shared" ref="BJ997" si="3881">TRUNC(BI997*BH997,2)</f>
        <v>12800</v>
      </c>
      <c r="BK997" s="29"/>
      <c r="BL997" s="54">
        <f>_xlfn.XLOOKUP($C997,[30]PSP!$C:$C,[30]PSP!$BL:$BL)</f>
        <v>6000</v>
      </c>
      <c r="BM997" s="27">
        <f>_xlfn.XLOOKUP($C997,[30]PSP!$C:$C,[30]PSP!$BM:$BM)</f>
        <v>3.2</v>
      </c>
      <c r="BN997" s="28">
        <f t="shared" ref="BN997" si="3882">TRUNC(BM997*BL997,2)</f>
        <v>19200</v>
      </c>
      <c r="BO997" s="29"/>
      <c r="BP997" s="54">
        <f>_xlfn.XLOOKUP($C997,[30]PSP!$C:$C,[30]PSP!$BP:$BP)</f>
        <v>0</v>
      </c>
      <c r="BQ997" s="27">
        <f>_xlfn.XLOOKUP($C997,[30]PSP!$C:$C,[30]PSP!$BQ:$BQ)</f>
        <v>3.2</v>
      </c>
      <c r="BR997" s="28">
        <f t="shared" ref="BR997" si="3883">TRUNC(BQ997*BP997,2)</f>
        <v>0</v>
      </c>
      <c r="BS997" s="29"/>
      <c r="BT997" s="54">
        <f>_xlfn.XLOOKUP($C997,[30]PSP!$C:$C,[30]PSP!$BT:$BT)</f>
        <v>2000</v>
      </c>
      <c r="BU997" s="27">
        <f>_xlfn.XLOOKUP($C997,[30]PSP!$C:$C,[30]PSP!$BU:$BU)</f>
        <v>3.2</v>
      </c>
      <c r="BV997" s="28">
        <f t="shared" ref="BV997" si="3884">TRUNC(BU997*BT997,2)</f>
        <v>6400</v>
      </c>
      <c r="BW997" s="29"/>
      <c r="BX997" s="54">
        <f>_xlfn.XLOOKUP($C997,[30]PSP!$C:$C,[30]PSP!$BX:$BX)</f>
        <v>2000</v>
      </c>
      <c r="BY997" s="27">
        <f>_xlfn.XLOOKUP($C997,[30]PSP!$C:$C,[30]PSP!$BY:$BY)</f>
        <v>3.2</v>
      </c>
      <c r="BZ997" s="28">
        <f t="shared" ref="BZ997" si="3885">TRUNC(BY997*BX997,2)</f>
        <v>6400</v>
      </c>
      <c r="CA997" s="29"/>
      <c r="CB997" s="54">
        <f>_xlfn.XLOOKUP($C997,[30]PSP!$C:$C,[30]PSP!$CB:$CB)</f>
        <v>2000</v>
      </c>
      <c r="CC997" s="27">
        <f>_xlfn.XLOOKUP($C997,[30]PSP!$C:$C,[30]PSP!$CC:$CC)</f>
        <v>3.2</v>
      </c>
      <c r="CD997" s="28">
        <f t="shared" ref="CD997" si="3886">TRUNC(CC997*CB997,2)</f>
        <v>6400</v>
      </c>
      <c r="CE997" s="29"/>
      <c r="CF997" s="54">
        <f>_xlfn.XLOOKUP($C997,[30]PSP!$C:$C,[30]PSP!$CF:$CF)</f>
        <v>4000</v>
      </c>
      <c r="CG997" s="27">
        <f>_xlfn.XLOOKUP($C997,[30]PSP!$C:$C,[30]PSP!$CG:$CG)</f>
        <v>3.2</v>
      </c>
      <c r="CH997" s="28">
        <f t="shared" ref="CH997" si="3887">TRUNC(CG997*CF997,2)</f>
        <v>12800</v>
      </c>
      <c r="CI997" s="29"/>
      <c r="CJ997" s="54">
        <f>_xlfn.XLOOKUP($C997,[30]PSP!$C:$C,[30]PSP!$CJ:$CJ)</f>
        <v>2000</v>
      </c>
      <c r="CK997" s="27">
        <f>_xlfn.XLOOKUP($C997,[30]PSP!$C:$C,[30]PSP!$CK:$CK)</f>
        <v>3.2</v>
      </c>
      <c r="CL997" s="28">
        <f t="shared" ref="CL997" si="3888">TRUNC(CK997*CJ997,2)</f>
        <v>6400</v>
      </c>
      <c r="CM997" s="29"/>
      <c r="CN997" s="54">
        <f>_xlfn.XLOOKUP($C997,[30]PSP!$C:$C,[30]PSP!$CN:$CN)</f>
        <v>4000</v>
      </c>
      <c r="CO997" s="27">
        <f>_xlfn.XLOOKUP($C997,[30]PSP!$C:$C,[30]PSP!$CO:$CO)</f>
        <v>3.2</v>
      </c>
      <c r="CP997" s="28">
        <f t="shared" ref="CP997" si="3889">TRUNC(CO997*CN997,2)</f>
        <v>12800</v>
      </c>
      <c r="CQ997" s="29"/>
      <c r="CR997" s="54">
        <f>_xlfn.XLOOKUP($C997,[30]PSP!$C:$C,[30]PSP!$CR:$CR)</f>
        <v>4000</v>
      </c>
      <c r="CS997" s="27">
        <f>_xlfn.XLOOKUP($C997,[30]PSP!$C:$C,[30]PSP!$CS:$CS)</f>
        <v>3.2</v>
      </c>
      <c r="CT997" s="28">
        <f t="shared" ref="CT997" si="3890">TRUNC(CS997*CR997,2)</f>
        <v>12800</v>
      </c>
      <c r="CU997" s="29"/>
      <c r="CV997" s="54">
        <f>_xlfn.XLOOKUP($C997,[30]PSP!$C:$C,[30]PSP!$CV:$CV)</f>
        <v>4000</v>
      </c>
      <c r="CW997" s="27">
        <f>_xlfn.XLOOKUP($C997,[30]PSP!$C:$C,[30]PSP!$CW:$CW)</f>
        <v>3.2</v>
      </c>
      <c r="CX997" s="28">
        <f t="shared" ref="CX997" si="3891">TRUNC(CW997*CV997,2)</f>
        <v>12800</v>
      </c>
      <c r="CY997" s="29"/>
      <c r="CZ997" s="54">
        <f>_xlfn.XLOOKUP($C997,[30]PSP!$C:$C,[30]PSP!$CZ:$CZ)</f>
        <v>4000</v>
      </c>
      <c r="DA997" s="27">
        <f>_xlfn.XLOOKUP($C997,[30]PSP!$C:$C,[30]PSP!$DA:$DA)</f>
        <v>3.2</v>
      </c>
      <c r="DB997" s="28">
        <f t="shared" ref="DB997" si="3892">TRUNC(DA997*CZ997,2)</f>
        <v>12800</v>
      </c>
      <c r="DC997" s="29"/>
      <c r="DD997" s="54">
        <f>_xlfn.XLOOKUP($C997,[30]PSP!$C:$C,[30]PSP!$DD:$DD)</f>
        <v>2000</v>
      </c>
      <c r="DE997" s="27">
        <f>_xlfn.XLOOKUP($C997,[30]PSP!$C:$C,[30]PSP!$DE:$DE)</f>
        <v>3.2</v>
      </c>
      <c r="DF997" s="28">
        <f t="shared" ref="DF997" si="3893">TRUNC(DE997*DD997,2)</f>
        <v>6400</v>
      </c>
      <c r="DG997" s="29"/>
      <c r="DH997" s="54">
        <f>_xlfn.XLOOKUP($C997,[30]PSP!$C:$C,[30]PSP!$DH:$DH)</f>
        <v>0</v>
      </c>
      <c r="DI997" s="27">
        <f>_xlfn.XLOOKUP($C997,[30]PSP!$C:$C,[30]PSP!$DI:$DI)</f>
        <v>3.2</v>
      </c>
      <c r="DJ997" s="28">
        <f t="shared" ref="DJ997" si="3894">TRUNC(DI997*DH997,2)</f>
        <v>0</v>
      </c>
      <c r="DK997" s="29"/>
      <c r="DL997" s="54">
        <f>_xlfn.XLOOKUP($C997,[30]PSP!$C:$C,[30]PSP!$DL:$DL)</f>
        <v>0</v>
      </c>
      <c r="DM997" s="27">
        <f>_xlfn.XLOOKUP($C997,[30]PSP!$C:$C,[30]PSP!$DM:$DM)</f>
        <v>3.2</v>
      </c>
      <c r="DN997" s="28">
        <f t="shared" ref="DN997" si="3895">TRUNC(DM997*DL997,2)</f>
        <v>0</v>
      </c>
      <c r="DO997" s="29"/>
      <c r="DP997" s="54">
        <f>_xlfn.XLOOKUP($C997,[30]PSP!$C:$C,[30]PSP!$DP:$DP)</f>
        <v>0</v>
      </c>
      <c r="DQ997" s="27">
        <f>_xlfn.XLOOKUP($C997,[30]PSP!$C:$C,[30]PSP!$DQ:$DQ)</f>
        <v>3.2</v>
      </c>
      <c r="DR997" s="28">
        <f t="shared" ref="DR997" si="3896">TRUNC(DQ997*DP997,2)</f>
        <v>0</v>
      </c>
      <c r="DS997" s="29"/>
      <c r="DT997" s="54">
        <f>_xlfn.XLOOKUP($C997,[30]PSP!$C:$C,[30]PSP!$DT:$DT)</f>
        <v>0</v>
      </c>
      <c r="DU997" s="27">
        <f>_xlfn.XLOOKUP($C997,[30]PSP!$C:$C,[30]PSP!$DU:$DU)</f>
        <v>3.2</v>
      </c>
      <c r="DV997" s="28">
        <f t="shared" ref="DV997" si="3897">TRUNC(DU997*DT997,2)</f>
        <v>0</v>
      </c>
      <c r="DW997" s="29"/>
      <c r="DX997" s="54">
        <f>_xlfn.XLOOKUP($C997,[30]PSP!$C:$C,[30]PSP!$DX:$DX)</f>
        <v>0</v>
      </c>
      <c r="DY997" s="27">
        <f>_xlfn.XLOOKUP($C997,[30]PSP!$C:$C,[30]PSP!$DY:$DY)</f>
        <v>3.2</v>
      </c>
      <c r="DZ997" s="28">
        <f t="shared" ref="DZ997" si="3898">TRUNC(DY997*DX997,2)</f>
        <v>0</v>
      </c>
      <c r="EA997" s="29"/>
      <c r="EB997" s="54">
        <f>_xlfn.XLOOKUP($C997,[30]PSP!$C:$C,[30]PSP!$EB:$EB)</f>
        <v>0</v>
      </c>
      <c r="EC997" s="27">
        <f>_xlfn.XLOOKUP($C997,[30]PSP!$C:$C,[30]PSP!$EC:$EC)</f>
        <v>3.2</v>
      </c>
      <c r="ED997" s="28">
        <f t="shared" ref="ED997" si="3899">TRUNC(EC997*EB997,2)</f>
        <v>0</v>
      </c>
      <c r="EE997" s="29"/>
      <c r="EF997" s="54">
        <f>_xlfn.XLOOKUP($C997,[30]PSP!$C:$C,[30]PSP!$EF:$EF)</f>
        <v>0</v>
      </c>
      <c r="EG997" s="27">
        <f>_xlfn.XLOOKUP($C997,[30]PSP!$C:$C,[30]PSP!$EG:$EG)</f>
        <v>3.2</v>
      </c>
      <c r="EH997" s="28">
        <f t="shared" ref="EH997" si="3900">TRUNC(EG997*EF997,2)</f>
        <v>0</v>
      </c>
      <c r="EI997" s="29"/>
      <c r="EJ997" s="54">
        <f>_xlfn.XLOOKUP($C997,[30]PSP!$C:$C,[30]PSP!$EJ:$EJ)</f>
        <v>0</v>
      </c>
      <c r="EK997" s="27">
        <f>_xlfn.XLOOKUP($C997,[30]PSP!$C:$C,[30]PSP!$EK:$EK)</f>
        <v>3.2</v>
      </c>
      <c r="EL997" s="28">
        <f t="shared" ref="EL997" si="3901">TRUNC(EK997*EJ997,2)</f>
        <v>0</v>
      </c>
      <c r="EM997" s="29"/>
      <c r="EN997" s="108"/>
      <c r="EO997" s="29">
        <f t="shared" si="3733"/>
        <v>179200</v>
      </c>
      <c r="EP997" s="29">
        <f t="shared" si="3731"/>
        <v>179200</v>
      </c>
      <c r="EQ997" s="4" t="b">
        <f t="shared" si="3732"/>
        <v>1</v>
      </c>
      <c r="ES997" s="118">
        <f t="shared" si="3594"/>
        <v>1.1767000000000001</v>
      </c>
    </row>
    <row r="998" spans="3:149" s="1" customFormat="1" ht="14.25" x14ac:dyDescent="0.25">
      <c r="C998" s="79" t="s">
        <v>692</v>
      </c>
      <c r="D998" s="80"/>
      <c r="E998" s="79"/>
      <c r="F998" s="81" t="s">
        <v>26</v>
      </c>
      <c r="G998" s="82"/>
      <c r="H998" s="82"/>
      <c r="I998" s="83"/>
      <c r="J998" s="83"/>
      <c r="L998" s="84"/>
      <c r="M998" s="85"/>
      <c r="N998" s="83"/>
      <c r="P998" s="84"/>
      <c r="Q998" s="85"/>
      <c r="R998" s="83"/>
      <c r="T998" s="84"/>
      <c r="U998" s="85"/>
      <c r="V998" s="83"/>
      <c r="X998" s="84"/>
      <c r="Y998" s="85"/>
      <c r="Z998" s="83"/>
      <c r="AB998" s="84"/>
      <c r="AC998" s="85"/>
      <c r="AD998" s="83"/>
      <c r="AF998" s="84"/>
      <c r="AG998" s="85"/>
      <c r="AH998" s="83"/>
      <c r="AJ998" s="84"/>
      <c r="AK998" s="85"/>
      <c r="AL998" s="83"/>
      <c r="AN998" s="84"/>
      <c r="AO998" s="85"/>
      <c r="AP998" s="83"/>
      <c r="AR998" s="84"/>
      <c r="AS998" s="85"/>
      <c r="AT998" s="83"/>
      <c r="AV998" s="84"/>
      <c r="AW998" s="85"/>
      <c r="AX998" s="83"/>
      <c r="AZ998" s="84"/>
      <c r="BA998" s="85"/>
      <c r="BB998" s="83"/>
      <c r="BD998" s="84"/>
      <c r="BE998" s="85"/>
      <c r="BF998" s="83"/>
      <c r="BH998" s="84"/>
      <c r="BI998" s="85"/>
      <c r="BJ998" s="83"/>
      <c r="BL998" s="84"/>
      <c r="BM998" s="85"/>
      <c r="BN998" s="83"/>
      <c r="BP998" s="84"/>
      <c r="BQ998" s="85"/>
      <c r="BR998" s="83"/>
      <c r="BT998" s="84"/>
      <c r="BU998" s="85"/>
      <c r="BV998" s="83"/>
      <c r="BX998" s="84"/>
      <c r="BY998" s="85"/>
      <c r="BZ998" s="83"/>
      <c r="CB998" s="84"/>
      <c r="CC998" s="85"/>
      <c r="CD998" s="83"/>
      <c r="CF998" s="84"/>
      <c r="CG998" s="85"/>
      <c r="CH998" s="83"/>
      <c r="CJ998" s="84"/>
      <c r="CK998" s="85"/>
      <c r="CL998" s="83"/>
      <c r="CN998" s="84"/>
      <c r="CO998" s="85"/>
      <c r="CP998" s="83"/>
      <c r="CR998" s="84"/>
      <c r="CS998" s="85"/>
      <c r="CT998" s="83"/>
      <c r="CV998" s="84"/>
      <c r="CW998" s="85"/>
      <c r="CX998" s="83"/>
      <c r="CZ998" s="84"/>
      <c r="DA998" s="85"/>
      <c r="DB998" s="83"/>
      <c r="DD998" s="84"/>
      <c r="DE998" s="85"/>
      <c r="DF998" s="83"/>
      <c r="DH998" s="84"/>
      <c r="DI998" s="85"/>
      <c r="DJ998" s="83"/>
      <c r="DL998" s="84"/>
      <c r="DM998" s="85"/>
      <c r="DN998" s="83"/>
      <c r="DP998" s="84"/>
      <c r="DQ998" s="85"/>
      <c r="DR998" s="83"/>
      <c r="DT998" s="84"/>
      <c r="DU998" s="85"/>
      <c r="DV998" s="83"/>
      <c r="DX998" s="84"/>
      <c r="DY998" s="85"/>
      <c r="DZ998" s="83"/>
      <c r="EB998" s="84"/>
      <c r="EC998" s="85"/>
      <c r="ED998" s="83"/>
      <c r="EF998" s="84"/>
      <c r="EG998" s="85"/>
      <c r="EH998" s="83"/>
      <c r="EJ998" s="84"/>
      <c r="EK998" s="85"/>
      <c r="EL998" s="83"/>
      <c r="EN998" s="109"/>
      <c r="EO998" s="29">
        <f t="shared" si="3733"/>
        <v>0</v>
      </c>
      <c r="EP998" s="29">
        <f t="shared" si="3731"/>
        <v>0</v>
      </c>
      <c r="EQ998" s="4" t="b">
        <f t="shared" si="3732"/>
        <v>1</v>
      </c>
      <c r="ES998" s="118">
        <f t="shared" ref="ES998:ES1061" si="3902">IF(LEFT(D998,6)="COT.IS",1,1+$J$7)</f>
        <v>1.1767000000000001</v>
      </c>
    </row>
    <row r="999" spans="3:149" ht="14.25" x14ac:dyDescent="0.25">
      <c r="C999" s="24" t="s">
        <v>693</v>
      </c>
      <c r="D999" s="43" t="str">
        <f>_xlfn.XLOOKUP($C999,[30]PSP!$C:$C,[30]PSP!$D:$D)</f>
        <v>RO-40251</v>
      </c>
      <c r="E999" s="24" t="str">
        <f>_xlfn.XLOOKUP($C999,[30]PSP!$C:$C,[30]PSP!$E:$E)</f>
        <v>DER/MG</v>
      </c>
      <c r="F999" s="25" t="str">
        <f>_xlfn.XLOOKUP($C999,[30]PSP!$C:$C,[30]PSP!$F:$F)</f>
        <v>COMPACTAÇÃO DE ATERRO A 100% PROCTOR NORMAL</v>
      </c>
      <c r="G999" s="26" t="str">
        <f>_xlfn.XLOOKUP($C999,[30]PSP!$C:$C,[30]PSP!$G:$G)</f>
        <v>M3</v>
      </c>
      <c r="H999" s="53">
        <f>_xlfn.XLOOKUP($C999,[30]PSP!$C:$C,[30]PSP!$H:$H)</f>
        <v>33600</v>
      </c>
      <c r="I999" s="28">
        <f>_xlfn.XLOOKUP($C999,[30]PSP!$C:$C,[30]PSP!$I:$I)</f>
        <v>101472</v>
      </c>
      <c r="J999" s="28">
        <f t="shared" ref="J999" si="3903">IF(LEFT(D999,6)="COT.IS",I999,I999*(1+$J$7))</f>
        <v>119402.1024</v>
      </c>
      <c r="K999" s="29"/>
      <c r="L999" s="54">
        <f>_xlfn.XLOOKUP($C999,[30]PSP!$C:$C,[30]PSP!$L:$L)</f>
        <v>0</v>
      </c>
      <c r="M999" s="27">
        <f>_xlfn.XLOOKUP($C999,[30]PSP!$C:$C,[30]PSP!$M:$M)</f>
        <v>3.02</v>
      </c>
      <c r="N999" s="28">
        <f t="shared" ref="N999" si="3904">TRUNC(M999*L999,2)</f>
        <v>0</v>
      </c>
      <c r="O999" s="29"/>
      <c r="P999" s="54">
        <f>_xlfn.XLOOKUP($C999,[30]PSP!$C:$C,[30]PSP!$P:$P)</f>
        <v>0</v>
      </c>
      <c r="Q999" s="27">
        <f>_xlfn.XLOOKUP($C999,[30]PSP!$C:$C,[30]PSP!$Q:$Q)</f>
        <v>3.02</v>
      </c>
      <c r="R999" s="28">
        <f t="shared" ref="R999" si="3905">TRUNC(Q999*P999,2)</f>
        <v>0</v>
      </c>
      <c r="S999" s="29"/>
      <c r="T999" s="54">
        <f>_xlfn.XLOOKUP($C999,[30]PSP!$C:$C,[30]PSP!$T:$T)</f>
        <v>0</v>
      </c>
      <c r="U999" s="27">
        <f>_xlfn.XLOOKUP($C999,[30]PSP!$C:$C,[30]PSP!$U:$U)</f>
        <v>3.02</v>
      </c>
      <c r="V999" s="28">
        <f t="shared" ref="V999" si="3906">TRUNC(U999*T999,2)</f>
        <v>0</v>
      </c>
      <c r="W999" s="29"/>
      <c r="X999" s="54">
        <f>_xlfn.XLOOKUP($C999,[30]PSP!$C:$C,[30]PSP!$X:$X)</f>
        <v>1200</v>
      </c>
      <c r="Y999" s="27">
        <f>_xlfn.XLOOKUP($C999,[30]PSP!$C:$C,[30]PSP!$Y:$Y)</f>
        <v>3.02</v>
      </c>
      <c r="Z999" s="28">
        <f t="shared" ref="Z999" si="3907">TRUNC(Y999*X999,2)</f>
        <v>3624</v>
      </c>
      <c r="AA999" s="29"/>
      <c r="AB999" s="54">
        <f>_xlfn.XLOOKUP($C999,[30]PSP!$C:$C,[30]PSP!$AB:$AB)</f>
        <v>1200</v>
      </c>
      <c r="AC999" s="27">
        <f>_xlfn.XLOOKUP($C999,[30]PSP!$C:$C,[30]PSP!$AC:$AC)</f>
        <v>3.02</v>
      </c>
      <c r="AD999" s="28">
        <f t="shared" ref="AD999" si="3908">TRUNC(AC999*AB999,2)</f>
        <v>3624</v>
      </c>
      <c r="AE999" s="29"/>
      <c r="AF999" s="54">
        <f>_xlfn.XLOOKUP($C999,[30]PSP!$C:$C,[30]PSP!$AF:$AF)</f>
        <v>1200</v>
      </c>
      <c r="AG999" s="27">
        <f>_xlfn.XLOOKUP($C999,[30]PSP!$C:$C,[30]PSP!$AG:$AG)</f>
        <v>3.02</v>
      </c>
      <c r="AH999" s="28">
        <f t="shared" ref="AH999" si="3909">TRUNC(AG999*AF999,2)</f>
        <v>3624</v>
      </c>
      <c r="AI999" s="29"/>
      <c r="AJ999" s="54">
        <f>_xlfn.XLOOKUP($C999,[30]PSP!$C:$C,[30]PSP!$AJ:$AJ)</f>
        <v>0</v>
      </c>
      <c r="AK999" s="27">
        <f>_xlfn.XLOOKUP($C999,[30]PSP!$C:$C,[30]PSP!$AK:$AK)</f>
        <v>3.02</v>
      </c>
      <c r="AL999" s="28">
        <f t="shared" ref="AL999" si="3910">TRUNC(AK999*AJ999,2)</f>
        <v>0</v>
      </c>
      <c r="AM999" s="29"/>
      <c r="AN999" s="54">
        <f>_xlfn.XLOOKUP($C999,[30]PSP!$C:$C,[30]PSP!$AN:$AN)</f>
        <v>2400</v>
      </c>
      <c r="AO999" s="27">
        <f>_xlfn.XLOOKUP($C999,[30]PSP!$C:$C,[30]PSP!$AO:$AO)</f>
        <v>3.02</v>
      </c>
      <c r="AP999" s="28">
        <f t="shared" ref="AP999" si="3911">TRUNC(AO999*AN999,2)</f>
        <v>7248</v>
      </c>
      <c r="AQ999" s="29"/>
      <c r="AR999" s="54">
        <f>_xlfn.XLOOKUP($C999,[30]PSP!$C:$C,[30]PSP!$AR:$AR)</f>
        <v>0</v>
      </c>
      <c r="AS999" s="27">
        <f>_xlfn.XLOOKUP($C999,[30]PSP!$C:$C,[30]PSP!$AS:$AS)</f>
        <v>3.02</v>
      </c>
      <c r="AT999" s="28">
        <f t="shared" ref="AT999" si="3912">TRUNC(AS999*AR999,2)</f>
        <v>0</v>
      </c>
      <c r="AU999" s="29"/>
      <c r="AV999" s="54">
        <f>_xlfn.XLOOKUP($C999,[30]PSP!$C:$C,[30]PSP!$AV:$AV)</f>
        <v>1200</v>
      </c>
      <c r="AW999" s="27">
        <f>_xlfn.XLOOKUP($C999,[30]PSP!$C:$C,[30]PSP!$AW:$AW)</f>
        <v>3.02</v>
      </c>
      <c r="AX999" s="28">
        <f t="shared" ref="AX999" si="3913">TRUNC(AW999*AV999,2)</f>
        <v>3624</v>
      </c>
      <c r="AY999" s="29"/>
      <c r="AZ999" s="54">
        <f>_xlfn.XLOOKUP($C999,[30]PSP!$C:$C,[30]PSP!$AZ:$AZ)</f>
        <v>0</v>
      </c>
      <c r="BA999" s="27">
        <f>_xlfn.XLOOKUP($C999,[30]PSP!$C:$C,[30]PSP!$BA:$BA)</f>
        <v>3.02</v>
      </c>
      <c r="BB999" s="28">
        <f t="shared" ref="BB999" si="3914">TRUNC(BA999*AZ999,2)</f>
        <v>0</v>
      </c>
      <c r="BC999" s="29"/>
      <c r="BD999" s="54">
        <f>_xlfn.XLOOKUP($C999,[30]PSP!$C:$C,[30]PSP!$BD:$BD)</f>
        <v>2400</v>
      </c>
      <c r="BE999" s="27">
        <f>_xlfn.XLOOKUP($C999,[30]PSP!$C:$C,[30]PSP!$BE:$BE)</f>
        <v>3.02</v>
      </c>
      <c r="BF999" s="28">
        <f t="shared" ref="BF999" si="3915">TRUNC(BE999*BD999,2)</f>
        <v>7248</v>
      </c>
      <c r="BG999" s="29"/>
      <c r="BH999" s="54">
        <f>_xlfn.XLOOKUP($C999,[30]PSP!$C:$C,[30]PSP!$BH:$BH)</f>
        <v>2400</v>
      </c>
      <c r="BI999" s="27">
        <f>_xlfn.XLOOKUP($C999,[30]PSP!$C:$C,[30]PSP!$BI:$BI)</f>
        <v>3.02</v>
      </c>
      <c r="BJ999" s="28">
        <f t="shared" ref="BJ999" si="3916">TRUNC(BI999*BH999,2)</f>
        <v>7248</v>
      </c>
      <c r="BK999" s="29"/>
      <c r="BL999" s="54">
        <f>_xlfn.XLOOKUP($C999,[30]PSP!$C:$C,[30]PSP!$BL:$BL)</f>
        <v>3600</v>
      </c>
      <c r="BM999" s="27">
        <f>_xlfn.XLOOKUP($C999,[30]PSP!$C:$C,[30]PSP!$BM:$BM)</f>
        <v>3.02</v>
      </c>
      <c r="BN999" s="28">
        <f t="shared" ref="BN999" si="3917">TRUNC(BM999*BL999,2)</f>
        <v>10872</v>
      </c>
      <c r="BO999" s="29"/>
      <c r="BP999" s="54">
        <f>_xlfn.XLOOKUP($C999,[30]PSP!$C:$C,[30]PSP!$BP:$BP)</f>
        <v>0</v>
      </c>
      <c r="BQ999" s="27">
        <f>_xlfn.XLOOKUP($C999,[30]PSP!$C:$C,[30]PSP!$BQ:$BQ)</f>
        <v>3.02</v>
      </c>
      <c r="BR999" s="28">
        <f t="shared" ref="BR999" si="3918">TRUNC(BQ999*BP999,2)</f>
        <v>0</v>
      </c>
      <c r="BS999" s="29"/>
      <c r="BT999" s="54">
        <f>_xlfn.XLOOKUP($C999,[30]PSP!$C:$C,[30]PSP!$BT:$BT)</f>
        <v>1200</v>
      </c>
      <c r="BU999" s="27">
        <f>_xlfn.XLOOKUP($C999,[30]PSP!$C:$C,[30]PSP!$BU:$BU)</f>
        <v>3.02</v>
      </c>
      <c r="BV999" s="28">
        <f t="shared" ref="BV999" si="3919">TRUNC(BU999*BT999,2)</f>
        <v>3624</v>
      </c>
      <c r="BW999" s="29"/>
      <c r="BX999" s="54">
        <f>_xlfn.XLOOKUP($C999,[30]PSP!$C:$C,[30]PSP!$BX:$BX)</f>
        <v>1200</v>
      </c>
      <c r="BY999" s="27">
        <f>_xlfn.XLOOKUP($C999,[30]PSP!$C:$C,[30]PSP!$BY:$BY)</f>
        <v>3.02</v>
      </c>
      <c r="BZ999" s="28">
        <f t="shared" ref="BZ999" si="3920">TRUNC(BY999*BX999,2)</f>
        <v>3624</v>
      </c>
      <c r="CA999" s="29"/>
      <c r="CB999" s="54">
        <f>_xlfn.XLOOKUP($C999,[30]PSP!$C:$C,[30]PSP!$CB:$CB)</f>
        <v>1200</v>
      </c>
      <c r="CC999" s="27">
        <f>_xlfn.XLOOKUP($C999,[30]PSP!$C:$C,[30]PSP!$CC:$CC)</f>
        <v>3.02</v>
      </c>
      <c r="CD999" s="28">
        <f t="shared" ref="CD999" si="3921">TRUNC(CC999*CB999,2)</f>
        <v>3624</v>
      </c>
      <c r="CE999" s="29"/>
      <c r="CF999" s="54">
        <f>_xlfn.XLOOKUP($C999,[30]PSP!$C:$C,[30]PSP!$CF:$CF)</f>
        <v>2400</v>
      </c>
      <c r="CG999" s="27">
        <f>_xlfn.XLOOKUP($C999,[30]PSP!$C:$C,[30]PSP!$CG:$CG)</f>
        <v>3.02</v>
      </c>
      <c r="CH999" s="28">
        <f t="shared" ref="CH999" si="3922">TRUNC(CG999*CF999,2)</f>
        <v>7248</v>
      </c>
      <c r="CI999" s="29"/>
      <c r="CJ999" s="54">
        <f>_xlfn.XLOOKUP($C999,[30]PSP!$C:$C,[30]PSP!$CJ:$CJ)</f>
        <v>1200</v>
      </c>
      <c r="CK999" s="27">
        <f>_xlfn.XLOOKUP($C999,[30]PSP!$C:$C,[30]PSP!$CK:$CK)</f>
        <v>3.02</v>
      </c>
      <c r="CL999" s="28">
        <f t="shared" ref="CL999" si="3923">TRUNC(CK999*CJ999,2)</f>
        <v>3624</v>
      </c>
      <c r="CM999" s="29"/>
      <c r="CN999" s="54">
        <f>_xlfn.XLOOKUP($C999,[30]PSP!$C:$C,[30]PSP!$CN:$CN)</f>
        <v>2400</v>
      </c>
      <c r="CO999" s="27">
        <f>_xlfn.XLOOKUP($C999,[30]PSP!$C:$C,[30]PSP!$CO:$CO)</f>
        <v>3.02</v>
      </c>
      <c r="CP999" s="28">
        <f t="shared" ref="CP999" si="3924">TRUNC(CO999*CN999,2)</f>
        <v>7248</v>
      </c>
      <c r="CQ999" s="29"/>
      <c r="CR999" s="54">
        <f>_xlfn.XLOOKUP($C999,[30]PSP!$C:$C,[30]PSP!$CR:$CR)</f>
        <v>2400</v>
      </c>
      <c r="CS999" s="27">
        <f>_xlfn.XLOOKUP($C999,[30]PSP!$C:$C,[30]PSP!$CS:$CS)</f>
        <v>3.02</v>
      </c>
      <c r="CT999" s="28">
        <f t="shared" ref="CT999" si="3925">TRUNC(CS999*CR999,2)</f>
        <v>7248</v>
      </c>
      <c r="CU999" s="29"/>
      <c r="CV999" s="54">
        <f>_xlfn.XLOOKUP($C999,[30]PSP!$C:$C,[30]PSP!$CV:$CV)</f>
        <v>2400</v>
      </c>
      <c r="CW999" s="27">
        <f>_xlfn.XLOOKUP($C999,[30]PSP!$C:$C,[30]PSP!$CW:$CW)</f>
        <v>3.02</v>
      </c>
      <c r="CX999" s="28">
        <f t="shared" ref="CX999" si="3926">TRUNC(CW999*CV999,2)</f>
        <v>7248</v>
      </c>
      <c r="CY999" s="29"/>
      <c r="CZ999" s="54">
        <f>_xlfn.XLOOKUP($C999,[30]PSP!$C:$C,[30]PSP!$CZ:$CZ)</f>
        <v>2400</v>
      </c>
      <c r="DA999" s="27">
        <f>_xlfn.XLOOKUP($C999,[30]PSP!$C:$C,[30]PSP!$DA:$DA)</f>
        <v>3.02</v>
      </c>
      <c r="DB999" s="28">
        <f t="shared" ref="DB999" si="3927">TRUNC(DA999*CZ999,2)</f>
        <v>7248</v>
      </c>
      <c r="DC999" s="29"/>
      <c r="DD999" s="54">
        <f>_xlfn.XLOOKUP($C999,[30]PSP!$C:$C,[30]PSP!$DD:$DD)</f>
        <v>1200</v>
      </c>
      <c r="DE999" s="27">
        <f>_xlfn.XLOOKUP($C999,[30]PSP!$C:$C,[30]PSP!$DE:$DE)</f>
        <v>3.02</v>
      </c>
      <c r="DF999" s="28">
        <f t="shared" ref="DF999" si="3928">TRUNC(DE999*DD999,2)</f>
        <v>3624</v>
      </c>
      <c r="DG999" s="29"/>
      <c r="DH999" s="54">
        <f>_xlfn.XLOOKUP($C999,[30]PSP!$C:$C,[30]PSP!$DH:$DH)</f>
        <v>0</v>
      </c>
      <c r="DI999" s="27">
        <f>_xlfn.XLOOKUP($C999,[30]PSP!$C:$C,[30]PSP!$DI:$DI)</f>
        <v>3.02</v>
      </c>
      <c r="DJ999" s="28">
        <f t="shared" ref="DJ999" si="3929">TRUNC(DI999*DH999,2)</f>
        <v>0</v>
      </c>
      <c r="DK999" s="29"/>
      <c r="DL999" s="54">
        <f>_xlfn.XLOOKUP($C999,[30]PSP!$C:$C,[30]PSP!$DL:$DL)</f>
        <v>0</v>
      </c>
      <c r="DM999" s="27">
        <f>_xlfn.XLOOKUP($C999,[30]PSP!$C:$C,[30]PSP!$DM:$DM)</f>
        <v>3.02</v>
      </c>
      <c r="DN999" s="28">
        <f t="shared" ref="DN999" si="3930">TRUNC(DM999*DL999,2)</f>
        <v>0</v>
      </c>
      <c r="DO999" s="29"/>
      <c r="DP999" s="54">
        <f>_xlfn.XLOOKUP($C999,[30]PSP!$C:$C,[30]PSP!$DP:$DP)</f>
        <v>0</v>
      </c>
      <c r="DQ999" s="27">
        <f>_xlfn.XLOOKUP($C999,[30]PSP!$C:$C,[30]PSP!$DQ:$DQ)</f>
        <v>3.02</v>
      </c>
      <c r="DR999" s="28">
        <f t="shared" ref="DR999" si="3931">TRUNC(DQ999*DP999,2)</f>
        <v>0</v>
      </c>
      <c r="DS999" s="29"/>
      <c r="DT999" s="54">
        <f>_xlfn.XLOOKUP($C999,[30]PSP!$C:$C,[30]PSP!$DT:$DT)</f>
        <v>0</v>
      </c>
      <c r="DU999" s="27">
        <f>_xlfn.XLOOKUP($C999,[30]PSP!$C:$C,[30]PSP!$DU:$DU)</f>
        <v>3.02</v>
      </c>
      <c r="DV999" s="28">
        <f t="shared" ref="DV999" si="3932">TRUNC(DU999*DT999,2)</f>
        <v>0</v>
      </c>
      <c r="DW999" s="29"/>
      <c r="DX999" s="54">
        <f>_xlfn.XLOOKUP($C999,[30]PSP!$C:$C,[30]PSP!$DX:$DX)</f>
        <v>0</v>
      </c>
      <c r="DY999" s="27">
        <f>_xlfn.XLOOKUP($C999,[30]PSP!$C:$C,[30]PSP!$DY:$DY)</f>
        <v>3.02</v>
      </c>
      <c r="DZ999" s="28">
        <f t="shared" ref="DZ999" si="3933">TRUNC(DY999*DX999,2)</f>
        <v>0</v>
      </c>
      <c r="EA999" s="29"/>
      <c r="EB999" s="54">
        <f>_xlfn.XLOOKUP($C999,[30]PSP!$C:$C,[30]PSP!$EB:$EB)</f>
        <v>0</v>
      </c>
      <c r="EC999" s="27">
        <f>_xlfn.XLOOKUP($C999,[30]PSP!$C:$C,[30]PSP!$EC:$EC)</f>
        <v>3.02</v>
      </c>
      <c r="ED999" s="28">
        <f t="shared" ref="ED999" si="3934">TRUNC(EC999*EB999,2)</f>
        <v>0</v>
      </c>
      <c r="EE999" s="29"/>
      <c r="EF999" s="54">
        <f>_xlfn.XLOOKUP($C999,[30]PSP!$C:$C,[30]PSP!$EF:$EF)</f>
        <v>0</v>
      </c>
      <c r="EG999" s="27">
        <f>_xlfn.XLOOKUP($C999,[30]PSP!$C:$C,[30]PSP!$EG:$EG)</f>
        <v>3.02</v>
      </c>
      <c r="EH999" s="28">
        <f t="shared" ref="EH999" si="3935">TRUNC(EG999*EF999,2)</f>
        <v>0</v>
      </c>
      <c r="EI999" s="29"/>
      <c r="EJ999" s="54">
        <f>_xlfn.XLOOKUP($C999,[30]PSP!$C:$C,[30]PSP!$EJ:$EJ)</f>
        <v>0</v>
      </c>
      <c r="EK999" s="27">
        <f>_xlfn.XLOOKUP($C999,[30]PSP!$C:$C,[30]PSP!$EK:$EK)</f>
        <v>3.02</v>
      </c>
      <c r="EL999" s="28">
        <f t="shared" ref="EL999" si="3936">TRUNC(EK999*EJ999,2)</f>
        <v>0</v>
      </c>
      <c r="EM999" s="29"/>
      <c r="EN999" s="108"/>
      <c r="EO999" s="29">
        <f t="shared" si="3733"/>
        <v>101472</v>
      </c>
      <c r="EP999" s="29">
        <f t="shared" si="3731"/>
        <v>101472</v>
      </c>
      <c r="EQ999" s="4" t="b">
        <f t="shared" si="3732"/>
        <v>1</v>
      </c>
      <c r="ES999" s="118">
        <f t="shared" si="3902"/>
        <v>1.1767000000000001</v>
      </c>
    </row>
    <row r="1000" spans="3:149" s="1" customFormat="1" ht="14.25" x14ac:dyDescent="0.25">
      <c r="C1000" s="79" t="s">
        <v>694</v>
      </c>
      <c r="D1000" s="80"/>
      <c r="E1000" s="79"/>
      <c r="F1000" s="81" t="s">
        <v>33</v>
      </c>
      <c r="G1000" s="82"/>
      <c r="H1000" s="82"/>
      <c r="I1000" s="83"/>
      <c r="J1000" s="83"/>
      <c r="L1000" s="84"/>
      <c r="M1000" s="85"/>
      <c r="N1000" s="83"/>
      <c r="P1000" s="84"/>
      <c r="Q1000" s="85"/>
      <c r="R1000" s="83"/>
      <c r="T1000" s="84"/>
      <c r="U1000" s="85"/>
      <c r="V1000" s="83"/>
      <c r="X1000" s="84"/>
      <c r="Y1000" s="85"/>
      <c r="Z1000" s="83"/>
      <c r="AB1000" s="84"/>
      <c r="AC1000" s="85"/>
      <c r="AD1000" s="83"/>
      <c r="AF1000" s="84"/>
      <c r="AG1000" s="85"/>
      <c r="AH1000" s="83"/>
      <c r="AJ1000" s="84"/>
      <c r="AK1000" s="85"/>
      <c r="AL1000" s="83"/>
      <c r="AN1000" s="84"/>
      <c r="AO1000" s="85"/>
      <c r="AP1000" s="83"/>
      <c r="AR1000" s="84"/>
      <c r="AS1000" s="85"/>
      <c r="AT1000" s="83"/>
      <c r="AV1000" s="84"/>
      <c r="AW1000" s="85"/>
      <c r="AX1000" s="83"/>
      <c r="AZ1000" s="84"/>
      <c r="BA1000" s="85"/>
      <c r="BB1000" s="83"/>
      <c r="BD1000" s="84"/>
      <c r="BE1000" s="85"/>
      <c r="BF1000" s="83"/>
      <c r="BH1000" s="84"/>
      <c r="BI1000" s="85"/>
      <c r="BJ1000" s="83"/>
      <c r="BL1000" s="84"/>
      <c r="BM1000" s="85"/>
      <c r="BN1000" s="83"/>
      <c r="BP1000" s="84"/>
      <c r="BQ1000" s="85"/>
      <c r="BR1000" s="83"/>
      <c r="BT1000" s="84"/>
      <c r="BU1000" s="85"/>
      <c r="BV1000" s="83"/>
      <c r="BX1000" s="84"/>
      <c r="BY1000" s="85"/>
      <c r="BZ1000" s="83"/>
      <c r="CB1000" s="84"/>
      <c r="CC1000" s="85"/>
      <c r="CD1000" s="83"/>
      <c r="CF1000" s="84"/>
      <c r="CG1000" s="85"/>
      <c r="CH1000" s="83"/>
      <c r="CJ1000" s="84"/>
      <c r="CK1000" s="85"/>
      <c r="CL1000" s="83"/>
      <c r="CN1000" s="84"/>
      <c r="CO1000" s="85"/>
      <c r="CP1000" s="83"/>
      <c r="CR1000" s="84"/>
      <c r="CS1000" s="85"/>
      <c r="CT1000" s="83"/>
      <c r="CV1000" s="84"/>
      <c r="CW1000" s="85"/>
      <c r="CX1000" s="83"/>
      <c r="CZ1000" s="84"/>
      <c r="DA1000" s="85"/>
      <c r="DB1000" s="83"/>
      <c r="DD1000" s="84"/>
      <c r="DE1000" s="85"/>
      <c r="DF1000" s="83"/>
      <c r="DH1000" s="84"/>
      <c r="DI1000" s="85"/>
      <c r="DJ1000" s="83"/>
      <c r="DL1000" s="84"/>
      <c r="DM1000" s="85"/>
      <c r="DN1000" s="83"/>
      <c r="DP1000" s="84"/>
      <c r="DQ1000" s="85"/>
      <c r="DR1000" s="83"/>
      <c r="DT1000" s="84"/>
      <c r="DU1000" s="85"/>
      <c r="DV1000" s="83"/>
      <c r="DX1000" s="84"/>
      <c r="DY1000" s="85"/>
      <c r="DZ1000" s="83"/>
      <c r="EB1000" s="84"/>
      <c r="EC1000" s="85"/>
      <c r="ED1000" s="83"/>
      <c r="EF1000" s="84"/>
      <c r="EG1000" s="85"/>
      <c r="EH1000" s="83"/>
      <c r="EJ1000" s="84"/>
      <c r="EK1000" s="85"/>
      <c r="EL1000" s="83"/>
      <c r="EN1000" s="109"/>
      <c r="EO1000" s="29">
        <f t="shared" si="3733"/>
        <v>0</v>
      </c>
      <c r="EP1000" s="29">
        <f t="shared" si="3731"/>
        <v>0</v>
      </c>
      <c r="EQ1000" s="4" t="b">
        <f t="shared" si="3732"/>
        <v>1</v>
      </c>
      <c r="ES1000" s="118">
        <f t="shared" si="3902"/>
        <v>1.1767000000000001</v>
      </c>
    </row>
    <row r="1001" spans="3:149" ht="14.25" x14ac:dyDescent="0.25">
      <c r="C1001" s="24" t="s">
        <v>695</v>
      </c>
      <c r="D1001" s="43" t="str">
        <f>_xlfn.XLOOKUP($C1001,[30]PSP!$C:$C,[30]PSP!$D:$D)</f>
        <v>RO-41087</v>
      </c>
      <c r="E1001" s="24" t="str">
        <f>_xlfn.XLOOKUP($C1001,[30]PSP!$C:$C,[30]PSP!$E:$E)</f>
        <v>DER/MG</v>
      </c>
      <c r="F1001" s="25" t="str">
        <f>_xlfn.XLOOKUP($C1001,[30]PSP!$C:$C,[30]PSP!$F:$F)</f>
        <v>ESCAVAÇÃO  E  CARGA  DE  MATERIAL  DE  JAZIDA (INCLUSIVE  EXPURGO E CAPEAMENTO)</v>
      </c>
      <c r="G1001" s="26" t="str">
        <f>_xlfn.XLOOKUP($C1001,[30]PSP!$C:$C,[30]PSP!$G:$G)</f>
        <v>M3</v>
      </c>
      <c r="H1001" s="53">
        <f>_xlfn.XLOOKUP($C1001,[30]PSP!$C:$C,[30]PSP!$H:$H)</f>
        <v>0</v>
      </c>
      <c r="I1001" s="28">
        <f>_xlfn.XLOOKUP($C1001,[30]PSP!$C:$C,[30]PSP!$I:$I)</f>
        <v>0</v>
      </c>
      <c r="J1001" s="28">
        <f t="shared" ref="J1001:J1007" si="3937">IF(LEFT(D1001,6)="COT.IS",I1001,I1001*(1+$J$7))</f>
        <v>0</v>
      </c>
      <c r="K1001" s="29"/>
      <c r="L1001" s="54">
        <f>_xlfn.XLOOKUP($C1001,[30]PSP!$C:$C,[30]PSP!$L:$L)</f>
        <v>0</v>
      </c>
      <c r="M1001" s="27">
        <f>_xlfn.XLOOKUP($C1001,[30]PSP!$C:$C,[30]PSP!$M:$M)</f>
        <v>5.56</v>
      </c>
      <c r="N1001" s="28">
        <f t="shared" ref="N1001:N1007" si="3938">TRUNC(M1001*L1001,2)</f>
        <v>0</v>
      </c>
      <c r="O1001" s="29"/>
      <c r="P1001" s="54">
        <f>_xlfn.XLOOKUP($C1001,[30]PSP!$C:$C,[30]PSP!$P:$P)</f>
        <v>0</v>
      </c>
      <c r="Q1001" s="27">
        <f>_xlfn.XLOOKUP($C1001,[30]PSP!$C:$C,[30]PSP!$Q:$Q)</f>
        <v>5.56</v>
      </c>
      <c r="R1001" s="28">
        <f t="shared" ref="R1001:R1007" si="3939">TRUNC(Q1001*P1001,2)</f>
        <v>0</v>
      </c>
      <c r="S1001" s="29"/>
      <c r="T1001" s="54">
        <f>_xlfn.XLOOKUP($C1001,[30]PSP!$C:$C,[30]PSP!$T:$T)</f>
        <v>0</v>
      </c>
      <c r="U1001" s="27">
        <f>_xlfn.XLOOKUP($C1001,[30]PSP!$C:$C,[30]PSP!$U:$U)</f>
        <v>5.56</v>
      </c>
      <c r="V1001" s="28">
        <f t="shared" ref="V1001:V1007" si="3940">TRUNC(U1001*T1001,2)</f>
        <v>0</v>
      </c>
      <c r="W1001" s="29"/>
      <c r="X1001" s="54">
        <f>_xlfn.XLOOKUP($C1001,[30]PSP!$C:$C,[30]PSP!$X:$X)</f>
        <v>0</v>
      </c>
      <c r="Y1001" s="27">
        <f>_xlfn.XLOOKUP($C1001,[30]PSP!$C:$C,[30]PSP!$Y:$Y)</f>
        <v>5.56</v>
      </c>
      <c r="Z1001" s="28">
        <f t="shared" ref="Z1001:Z1007" si="3941">TRUNC(Y1001*X1001,2)</f>
        <v>0</v>
      </c>
      <c r="AA1001" s="29"/>
      <c r="AB1001" s="54">
        <f>_xlfn.XLOOKUP($C1001,[30]PSP!$C:$C,[30]PSP!$AB:$AB)</f>
        <v>0</v>
      </c>
      <c r="AC1001" s="27">
        <f>_xlfn.XLOOKUP($C1001,[30]PSP!$C:$C,[30]PSP!$AC:$AC)</f>
        <v>5.56</v>
      </c>
      <c r="AD1001" s="28">
        <f t="shared" ref="AD1001:AD1007" si="3942">TRUNC(AC1001*AB1001,2)</f>
        <v>0</v>
      </c>
      <c r="AE1001" s="29"/>
      <c r="AF1001" s="54">
        <f>_xlfn.XLOOKUP($C1001,[30]PSP!$C:$C,[30]PSP!$AF:$AF)</f>
        <v>0</v>
      </c>
      <c r="AG1001" s="27">
        <f>_xlfn.XLOOKUP($C1001,[30]PSP!$C:$C,[30]PSP!$AG:$AG)</f>
        <v>5.56</v>
      </c>
      <c r="AH1001" s="28">
        <f t="shared" ref="AH1001:AH1007" si="3943">TRUNC(AG1001*AF1001,2)</f>
        <v>0</v>
      </c>
      <c r="AI1001" s="29"/>
      <c r="AJ1001" s="54">
        <f>_xlfn.XLOOKUP($C1001,[30]PSP!$C:$C,[30]PSP!$AJ:$AJ)</f>
        <v>0</v>
      </c>
      <c r="AK1001" s="27">
        <f>_xlfn.XLOOKUP($C1001,[30]PSP!$C:$C,[30]PSP!$AK:$AK)</f>
        <v>5.56</v>
      </c>
      <c r="AL1001" s="28">
        <f t="shared" ref="AL1001:AL1007" si="3944">TRUNC(AK1001*AJ1001,2)</f>
        <v>0</v>
      </c>
      <c r="AM1001" s="29"/>
      <c r="AN1001" s="54">
        <f>_xlfn.XLOOKUP($C1001,[30]PSP!$C:$C,[30]PSP!$AN:$AN)</f>
        <v>0</v>
      </c>
      <c r="AO1001" s="27">
        <f>_xlfn.XLOOKUP($C1001,[30]PSP!$C:$C,[30]PSP!$AO:$AO)</f>
        <v>5.56</v>
      </c>
      <c r="AP1001" s="28">
        <f t="shared" ref="AP1001:AP1007" si="3945">TRUNC(AO1001*AN1001,2)</f>
        <v>0</v>
      </c>
      <c r="AQ1001" s="29"/>
      <c r="AR1001" s="54">
        <f>_xlfn.XLOOKUP($C1001,[30]PSP!$C:$C,[30]PSP!$AR:$AR)</f>
        <v>0</v>
      </c>
      <c r="AS1001" s="27">
        <f>_xlfn.XLOOKUP($C1001,[30]PSP!$C:$C,[30]PSP!$AS:$AS)</f>
        <v>5.56</v>
      </c>
      <c r="AT1001" s="28">
        <f t="shared" ref="AT1001:AT1007" si="3946">TRUNC(AS1001*AR1001,2)</f>
        <v>0</v>
      </c>
      <c r="AU1001" s="29"/>
      <c r="AV1001" s="54">
        <f>_xlfn.XLOOKUP($C1001,[30]PSP!$C:$C,[30]PSP!$AV:$AV)</f>
        <v>0</v>
      </c>
      <c r="AW1001" s="27">
        <f>_xlfn.XLOOKUP($C1001,[30]PSP!$C:$C,[30]PSP!$AW:$AW)</f>
        <v>5.56</v>
      </c>
      <c r="AX1001" s="28">
        <f t="shared" ref="AX1001:AX1007" si="3947">TRUNC(AW1001*AV1001,2)</f>
        <v>0</v>
      </c>
      <c r="AY1001" s="29"/>
      <c r="AZ1001" s="54">
        <f>_xlfn.XLOOKUP($C1001,[30]PSP!$C:$C,[30]PSP!$AZ:$AZ)</f>
        <v>0</v>
      </c>
      <c r="BA1001" s="27">
        <f>_xlfn.XLOOKUP($C1001,[30]PSP!$C:$C,[30]PSP!$BA:$BA)</f>
        <v>5.56</v>
      </c>
      <c r="BB1001" s="28">
        <f t="shared" ref="BB1001:BB1007" si="3948">TRUNC(BA1001*AZ1001,2)</f>
        <v>0</v>
      </c>
      <c r="BC1001" s="29"/>
      <c r="BD1001" s="54">
        <f>_xlfn.XLOOKUP($C1001,[30]PSP!$C:$C,[30]PSP!$BD:$BD)</f>
        <v>0</v>
      </c>
      <c r="BE1001" s="27">
        <f>_xlfn.XLOOKUP($C1001,[30]PSP!$C:$C,[30]PSP!$BE:$BE)</f>
        <v>5.56</v>
      </c>
      <c r="BF1001" s="28">
        <f t="shared" ref="BF1001:BF1007" si="3949">TRUNC(BE1001*BD1001,2)</f>
        <v>0</v>
      </c>
      <c r="BG1001" s="29"/>
      <c r="BH1001" s="54">
        <f>_xlfn.XLOOKUP($C1001,[30]PSP!$C:$C,[30]PSP!$BH:$BH)</f>
        <v>0</v>
      </c>
      <c r="BI1001" s="27">
        <f>_xlfn.XLOOKUP($C1001,[30]PSP!$C:$C,[30]PSP!$BI:$BI)</f>
        <v>5.56</v>
      </c>
      <c r="BJ1001" s="28">
        <f t="shared" ref="BJ1001:BJ1007" si="3950">TRUNC(BI1001*BH1001,2)</f>
        <v>0</v>
      </c>
      <c r="BK1001" s="29"/>
      <c r="BL1001" s="54">
        <f>_xlfn.XLOOKUP($C1001,[30]PSP!$C:$C,[30]PSP!$BL:$BL)</f>
        <v>0</v>
      </c>
      <c r="BM1001" s="27">
        <f>_xlfn.XLOOKUP($C1001,[30]PSP!$C:$C,[30]PSP!$BM:$BM)</f>
        <v>5.56</v>
      </c>
      <c r="BN1001" s="28">
        <f t="shared" ref="BN1001:BN1007" si="3951">TRUNC(BM1001*BL1001,2)</f>
        <v>0</v>
      </c>
      <c r="BO1001" s="29"/>
      <c r="BP1001" s="54">
        <f>_xlfn.XLOOKUP($C1001,[30]PSP!$C:$C,[30]PSP!$BP:$BP)</f>
        <v>0</v>
      </c>
      <c r="BQ1001" s="27">
        <f>_xlfn.XLOOKUP($C1001,[30]PSP!$C:$C,[30]PSP!$BQ:$BQ)</f>
        <v>5.56</v>
      </c>
      <c r="BR1001" s="28">
        <f t="shared" ref="BR1001:BR1007" si="3952">TRUNC(BQ1001*BP1001,2)</f>
        <v>0</v>
      </c>
      <c r="BS1001" s="29"/>
      <c r="BT1001" s="54">
        <f>_xlfn.XLOOKUP($C1001,[30]PSP!$C:$C,[30]PSP!$BT:$BT)</f>
        <v>0</v>
      </c>
      <c r="BU1001" s="27">
        <f>_xlfn.XLOOKUP($C1001,[30]PSP!$C:$C,[30]PSP!$BU:$BU)</f>
        <v>5.56</v>
      </c>
      <c r="BV1001" s="28">
        <f t="shared" ref="BV1001:BV1007" si="3953">TRUNC(BU1001*BT1001,2)</f>
        <v>0</v>
      </c>
      <c r="BW1001" s="29"/>
      <c r="BX1001" s="54">
        <f>_xlfn.XLOOKUP($C1001,[30]PSP!$C:$C,[30]PSP!$BX:$BX)</f>
        <v>0</v>
      </c>
      <c r="BY1001" s="27">
        <f>_xlfn.XLOOKUP($C1001,[30]PSP!$C:$C,[30]PSP!$BY:$BY)</f>
        <v>5.56</v>
      </c>
      <c r="BZ1001" s="28">
        <f t="shared" ref="BZ1001:BZ1007" si="3954">TRUNC(BY1001*BX1001,2)</f>
        <v>0</v>
      </c>
      <c r="CA1001" s="29"/>
      <c r="CB1001" s="54">
        <f>_xlfn.XLOOKUP($C1001,[30]PSP!$C:$C,[30]PSP!$CB:$CB)</f>
        <v>0</v>
      </c>
      <c r="CC1001" s="27">
        <f>_xlfn.XLOOKUP($C1001,[30]PSP!$C:$C,[30]PSP!$CC:$CC)</f>
        <v>5.56</v>
      </c>
      <c r="CD1001" s="28">
        <f t="shared" ref="CD1001:CD1007" si="3955">TRUNC(CC1001*CB1001,2)</f>
        <v>0</v>
      </c>
      <c r="CE1001" s="29"/>
      <c r="CF1001" s="54">
        <f>_xlfn.XLOOKUP($C1001,[30]PSP!$C:$C,[30]PSP!$CF:$CF)</f>
        <v>0</v>
      </c>
      <c r="CG1001" s="27">
        <f>_xlfn.XLOOKUP($C1001,[30]PSP!$C:$C,[30]PSP!$CG:$CG)</f>
        <v>5.56</v>
      </c>
      <c r="CH1001" s="28">
        <f t="shared" ref="CH1001:CH1007" si="3956">TRUNC(CG1001*CF1001,2)</f>
        <v>0</v>
      </c>
      <c r="CI1001" s="29"/>
      <c r="CJ1001" s="54">
        <f>_xlfn.XLOOKUP($C1001,[30]PSP!$C:$C,[30]PSP!$CJ:$CJ)</f>
        <v>0</v>
      </c>
      <c r="CK1001" s="27">
        <f>_xlfn.XLOOKUP($C1001,[30]PSP!$C:$C,[30]PSP!$CK:$CK)</f>
        <v>5.56</v>
      </c>
      <c r="CL1001" s="28">
        <f t="shared" ref="CL1001:CL1007" si="3957">TRUNC(CK1001*CJ1001,2)</f>
        <v>0</v>
      </c>
      <c r="CM1001" s="29"/>
      <c r="CN1001" s="54">
        <f>_xlfn.XLOOKUP($C1001,[30]PSP!$C:$C,[30]PSP!$CN:$CN)</f>
        <v>0</v>
      </c>
      <c r="CO1001" s="27">
        <f>_xlfn.XLOOKUP($C1001,[30]PSP!$C:$C,[30]PSP!$CO:$CO)</f>
        <v>5.56</v>
      </c>
      <c r="CP1001" s="28">
        <f t="shared" ref="CP1001:CP1007" si="3958">TRUNC(CO1001*CN1001,2)</f>
        <v>0</v>
      </c>
      <c r="CQ1001" s="29"/>
      <c r="CR1001" s="54">
        <f>_xlfn.XLOOKUP($C1001,[30]PSP!$C:$C,[30]PSP!$CR:$CR)</f>
        <v>0</v>
      </c>
      <c r="CS1001" s="27">
        <f>_xlfn.XLOOKUP($C1001,[30]PSP!$C:$C,[30]PSP!$CS:$CS)</f>
        <v>5.56</v>
      </c>
      <c r="CT1001" s="28">
        <f t="shared" ref="CT1001:CT1007" si="3959">TRUNC(CS1001*CR1001,2)</f>
        <v>0</v>
      </c>
      <c r="CU1001" s="29"/>
      <c r="CV1001" s="54">
        <f>_xlfn.XLOOKUP($C1001,[30]PSP!$C:$C,[30]PSP!$CV:$CV)</f>
        <v>0</v>
      </c>
      <c r="CW1001" s="27">
        <f>_xlfn.XLOOKUP($C1001,[30]PSP!$C:$C,[30]PSP!$CW:$CW)</f>
        <v>5.56</v>
      </c>
      <c r="CX1001" s="28">
        <f t="shared" ref="CX1001:CX1007" si="3960">TRUNC(CW1001*CV1001,2)</f>
        <v>0</v>
      </c>
      <c r="CY1001" s="29"/>
      <c r="CZ1001" s="54">
        <f>_xlfn.XLOOKUP($C1001,[30]PSP!$C:$C,[30]PSP!$CZ:$CZ)</f>
        <v>0</v>
      </c>
      <c r="DA1001" s="27">
        <f>_xlfn.XLOOKUP($C1001,[30]PSP!$C:$C,[30]PSP!$DA:$DA)</f>
        <v>5.56</v>
      </c>
      <c r="DB1001" s="28">
        <f t="shared" ref="DB1001:DB1007" si="3961">TRUNC(DA1001*CZ1001,2)</f>
        <v>0</v>
      </c>
      <c r="DC1001" s="29"/>
      <c r="DD1001" s="54">
        <f>_xlfn.XLOOKUP($C1001,[30]PSP!$C:$C,[30]PSP!$DD:$DD)</f>
        <v>0</v>
      </c>
      <c r="DE1001" s="27">
        <f>_xlfn.XLOOKUP($C1001,[30]PSP!$C:$C,[30]PSP!$DE:$DE)</f>
        <v>5.56</v>
      </c>
      <c r="DF1001" s="28">
        <f t="shared" ref="DF1001:DF1007" si="3962">TRUNC(DE1001*DD1001,2)</f>
        <v>0</v>
      </c>
      <c r="DG1001" s="29"/>
      <c r="DH1001" s="54">
        <f>_xlfn.XLOOKUP($C1001,[30]PSP!$C:$C,[30]PSP!$DH:$DH)</f>
        <v>0</v>
      </c>
      <c r="DI1001" s="27">
        <f>_xlfn.XLOOKUP($C1001,[30]PSP!$C:$C,[30]PSP!$DI:$DI)</f>
        <v>5.56</v>
      </c>
      <c r="DJ1001" s="28">
        <f t="shared" ref="DJ1001:DJ1007" si="3963">TRUNC(DI1001*DH1001,2)</f>
        <v>0</v>
      </c>
      <c r="DK1001" s="29"/>
      <c r="DL1001" s="54">
        <f>_xlfn.XLOOKUP($C1001,[30]PSP!$C:$C,[30]PSP!$DL:$DL)</f>
        <v>0</v>
      </c>
      <c r="DM1001" s="27">
        <f>_xlfn.XLOOKUP($C1001,[30]PSP!$C:$C,[30]PSP!$DM:$DM)</f>
        <v>5.56</v>
      </c>
      <c r="DN1001" s="28">
        <f t="shared" ref="DN1001:DN1007" si="3964">TRUNC(DM1001*DL1001,2)</f>
        <v>0</v>
      </c>
      <c r="DO1001" s="29"/>
      <c r="DP1001" s="54">
        <f>_xlfn.XLOOKUP($C1001,[30]PSP!$C:$C,[30]PSP!$DP:$DP)</f>
        <v>0</v>
      </c>
      <c r="DQ1001" s="27">
        <f>_xlfn.XLOOKUP($C1001,[30]PSP!$C:$C,[30]PSP!$DQ:$DQ)</f>
        <v>5.56</v>
      </c>
      <c r="DR1001" s="28">
        <f t="shared" ref="DR1001:DR1007" si="3965">TRUNC(DQ1001*DP1001,2)</f>
        <v>0</v>
      </c>
      <c r="DS1001" s="29"/>
      <c r="DT1001" s="54">
        <f>_xlfn.XLOOKUP($C1001,[30]PSP!$C:$C,[30]PSP!$DT:$DT)</f>
        <v>0</v>
      </c>
      <c r="DU1001" s="27">
        <f>_xlfn.XLOOKUP($C1001,[30]PSP!$C:$C,[30]PSP!$DU:$DU)</f>
        <v>5.56</v>
      </c>
      <c r="DV1001" s="28">
        <f t="shared" ref="DV1001:DV1007" si="3966">TRUNC(DU1001*DT1001,2)</f>
        <v>0</v>
      </c>
      <c r="DW1001" s="29"/>
      <c r="DX1001" s="54">
        <f>_xlfn.XLOOKUP($C1001,[30]PSP!$C:$C,[30]PSP!$DX:$DX)</f>
        <v>0</v>
      </c>
      <c r="DY1001" s="27">
        <f>_xlfn.XLOOKUP($C1001,[30]PSP!$C:$C,[30]PSP!$DY:$DY)</f>
        <v>5.56</v>
      </c>
      <c r="DZ1001" s="28">
        <f t="shared" ref="DZ1001:DZ1007" si="3967">TRUNC(DY1001*DX1001,2)</f>
        <v>0</v>
      </c>
      <c r="EA1001" s="29"/>
      <c r="EB1001" s="54">
        <f>_xlfn.XLOOKUP($C1001,[30]PSP!$C:$C,[30]PSP!$EB:$EB)</f>
        <v>0</v>
      </c>
      <c r="EC1001" s="27">
        <f>_xlfn.XLOOKUP($C1001,[30]PSP!$C:$C,[30]PSP!$EC:$EC)</f>
        <v>5.56</v>
      </c>
      <c r="ED1001" s="28">
        <f t="shared" ref="ED1001:ED1007" si="3968">TRUNC(EC1001*EB1001,2)</f>
        <v>0</v>
      </c>
      <c r="EE1001" s="29"/>
      <c r="EF1001" s="54">
        <f>_xlfn.XLOOKUP($C1001,[30]PSP!$C:$C,[30]PSP!$EF:$EF)</f>
        <v>0</v>
      </c>
      <c r="EG1001" s="27">
        <f>_xlfn.XLOOKUP($C1001,[30]PSP!$C:$C,[30]PSP!$EG:$EG)</f>
        <v>5.56</v>
      </c>
      <c r="EH1001" s="28">
        <f t="shared" ref="EH1001:EH1007" si="3969">TRUNC(EG1001*EF1001,2)</f>
        <v>0</v>
      </c>
      <c r="EI1001" s="29"/>
      <c r="EJ1001" s="54">
        <f>_xlfn.XLOOKUP($C1001,[30]PSP!$C:$C,[30]PSP!$EJ:$EJ)</f>
        <v>0</v>
      </c>
      <c r="EK1001" s="27">
        <f>_xlfn.XLOOKUP($C1001,[30]PSP!$C:$C,[30]PSP!$EK:$EK)</f>
        <v>5.56</v>
      </c>
      <c r="EL1001" s="28">
        <f t="shared" ref="EL1001:EL1007" si="3970">TRUNC(EK1001*EJ1001,2)</f>
        <v>0</v>
      </c>
      <c r="EM1001" s="29"/>
      <c r="EN1001" s="108"/>
      <c r="EO1001" s="29">
        <f t="shared" si="3733"/>
        <v>0</v>
      </c>
      <c r="EP1001" s="29">
        <f t="shared" si="3731"/>
        <v>0</v>
      </c>
      <c r="EQ1001" s="4" t="b">
        <f t="shared" si="3732"/>
        <v>1</v>
      </c>
      <c r="ES1001" s="118">
        <f t="shared" si="3902"/>
        <v>1.1767000000000001</v>
      </c>
    </row>
    <row r="1002" spans="3:149" ht="21" x14ac:dyDescent="0.25">
      <c r="C1002" s="24" t="s">
        <v>1064</v>
      </c>
      <c r="D1002" s="43" t="str">
        <f>_xlfn.XLOOKUP($C1002,[30]PSP!$C:$C,[30]PSP!$D:$D)</f>
        <v>ED-51130</v>
      </c>
      <c r="E1002" s="24" t="str">
        <f>_xlfn.XLOOKUP($C1002,[30]PSP!$C:$C,[30]PSP!$E:$E)</f>
        <v>DER/MG</v>
      </c>
      <c r="F1002" s="25" t="str">
        <f>_xlfn.XLOOKUP($C1002,[30]PSP!$C:$C,[30]PSP!$F:$F)</f>
        <v>TRANSPORTE   DE   MATERIAL   DE   QUALQUER   NATUREZA   EM  CAMINHÃO DMT &gt; 5 KM (DENTRO DO PERÍMETRO URBANO)</v>
      </c>
      <c r="G1002" s="26" t="str">
        <f>_xlfn.XLOOKUP($C1002,[30]PSP!$C:$C,[30]PSP!$G:$G)</f>
        <v>M3XKM</v>
      </c>
      <c r="H1002" s="53">
        <f>_xlfn.XLOOKUP($C1002,[30]PSP!$C:$C,[30]PSP!$H:$H)</f>
        <v>0</v>
      </c>
      <c r="I1002" s="28">
        <f>_xlfn.XLOOKUP($C1002,[30]PSP!$C:$C,[30]PSP!$I:$I)</f>
        <v>0</v>
      </c>
      <c r="J1002" s="28">
        <f t="shared" si="3937"/>
        <v>0</v>
      </c>
      <c r="K1002" s="29"/>
      <c r="L1002" s="54">
        <f>_xlfn.XLOOKUP($C1002,[30]PSP!$C:$C,[30]PSP!$L:$L)</f>
        <v>0</v>
      </c>
      <c r="M1002" s="27">
        <f>_xlfn.XLOOKUP($C1002,[30]PSP!$C:$C,[30]PSP!$M:$M)</f>
        <v>3.2</v>
      </c>
      <c r="N1002" s="28">
        <f t="shared" si="3938"/>
        <v>0</v>
      </c>
      <c r="O1002" s="29"/>
      <c r="P1002" s="54">
        <f>_xlfn.XLOOKUP($C1002,[30]PSP!$C:$C,[30]PSP!$P:$P)</f>
        <v>0</v>
      </c>
      <c r="Q1002" s="27">
        <f>_xlfn.XLOOKUP($C1002,[30]PSP!$C:$C,[30]PSP!$Q:$Q)</f>
        <v>3.2</v>
      </c>
      <c r="R1002" s="28">
        <f t="shared" si="3939"/>
        <v>0</v>
      </c>
      <c r="S1002" s="29"/>
      <c r="T1002" s="54">
        <f>_xlfn.XLOOKUP($C1002,[30]PSP!$C:$C,[30]PSP!$T:$T)</f>
        <v>0</v>
      </c>
      <c r="U1002" s="27">
        <f>_xlfn.XLOOKUP($C1002,[30]PSP!$C:$C,[30]PSP!$U:$U)</f>
        <v>3.2</v>
      </c>
      <c r="V1002" s="28">
        <f t="shared" si="3940"/>
        <v>0</v>
      </c>
      <c r="W1002" s="29"/>
      <c r="X1002" s="54">
        <f>_xlfn.XLOOKUP($C1002,[30]PSP!$C:$C,[30]PSP!$X:$X)</f>
        <v>0</v>
      </c>
      <c r="Y1002" s="27">
        <f>_xlfn.XLOOKUP($C1002,[30]PSP!$C:$C,[30]PSP!$Y:$Y)</f>
        <v>3.2</v>
      </c>
      <c r="Z1002" s="28">
        <f t="shared" si="3941"/>
        <v>0</v>
      </c>
      <c r="AA1002" s="29"/>
      <c r="AB1002" s="54">
        <f>_xlfn.XLOOKUP($C1002,[30]PSP!$C:$C,[30]PSP!$AB:$AB)</f>
        <v>0</v>
      </c>
      <c r="AC1002" s="27">
        <f>_xlfn.XLOOKUP($C1002,[30]PSP!$C:$C,[30]PSP!$AC:$AC)</f>
        <v>3.2</v>
      </c>
      <c r="AD1002" s="28">
        <f t="shared" si="3942"/>
        <v>0</v>
      </c>
      <c r="AE1002" s="29"/>
      <c r="AF1002" s="54">
        <f>_xlfn.XLOOKUP($C1002,[30]PSP!$C:$C,[30]PSP!$AF:$AF)</f>
        <v>0</v>
      </c>
      <c r="AG1002" s="27">
        <f>_xlfn.XLOOKUP($C1002,[30]PSP!$C:$C,[30]PSP!$AG:$AG)</f>
        <v>3.2</v>
      </c>
      <c r="AH1002" s="28">
        <f t="shared" si="3943"/>
        <v>0</v>
      </c>
      <c r="AI1002" s="29"/>
      <c r="AJ1002" s="54">
        <f>_xlfn.XLOOKUP($C1002,[30]PSP!$C:$C,[30]PSP!$AJ:$AJ)</f>
        <v>0</v>
      </c>
      <c r="AK1002" s="27">
        <f>_xlfn.XLOOKUP($C1002,[30]PSP!$C:$C,[30]PSP!$AK:$AK)</f>
        <v>3.2</v>
      </c>
      <c r="AL1002" s="28">
        <f t="shared" si="3944"/>
        <v>0</v>
      </c>
      <c r="AM1002" s="29"/>
      <c r="AN1002" s="54">
        <f>_xlfn.XLOOKUP($C1002,[30]PSP!$C:$C,[30]PSP!$AN:$AN)</f>
        <v>0</v>
      </c>
      <c r="AO1002" s="27">
        <f>_xlfn.XLOOKUP($C1002,[30]PSP!$C:$C,[30]PSP!$AO:$AO)</f>
        <v>3.2</v>
      </c>
      <c r="AP1002" s="28">
        <f t="shared" si="3945"/>
        <v>0</v>
      </c>
      <c r="AQ1002" s="29"/>
      <c r="AR1002" s="54">
        <f>_xlfn.XLOOKUP($C1002,[30]PSP!$C:$C,[30]PSP!$AR:$AR)</f>
        <v>0</v>
      </c>
      <c r="AS1002" s="27">
        <f>_xlfn.XLOOKUP($C1002,[30]PSP!$C:$C,[30]PSP!$AS:$AS)</f>
        <v>3.2</v>
      </c>
      <c r="AT1002" s="28">
        <f t="shared" si="3946"/>
        <v>0</v>
      </c>
      <c r="AU1002" s="29"/>
      <c r="AV1002" s="54">
        <f>_xlfn.XLOOKUP($C1002,[30]PSP!$C:$C,[30]PSP!$AV:$AV)</f>
        <v>0</v>
      </c>
      <c r="AW1002" s="27">
        <f>_xlfn.XLOOKUP($C1002,[30]PSP!$C:$C,[30]PSP!$AW:$AW)</f>
        <v>3.2</v>
      </c>
      <c r="AX1002" s="28">
        <f t="shared" si="3947"/>
        <v>0</v>
      </c>
      <c r="AY1002" s="29"/>
      <c r="AZ1002" s="54">
        <f>_xlfn.XLOOKUP($C1002,[30]PSP!$C:$C,[30]PSP!$AZ:$AZ)</f>
        <v>0</v>
      </c>
      <c r="BA1002" s="27">
        <f>_xlfn.XLOOKUP($C1002,[30]PSP!$C:$C,[30]PSP!$BA:$BA)</f>
        <v>3.2</v>
      </c>
      <c r="BB1002" s="28">
        <f t="shared" si="3948"/>
        <v>0</v>
      </c>
      <c r="BC1002" s="29"/>
      <c r="BD1002" s="54">
        <f>_xlfn.XLOOKUP($C1002,[30]PSP!$C:$C,[30]PSP!$BD:$BD)</f>
        <v>0</v>
      </c>
      <c r="BE1002" s="27">
        <f>_xlfn.XLOOKUP($C1002,[30]PSP!$C:$C,[30]PSP!$BE:$BE)</f>
        <v>3.2</v>
      </c>
      <c r="BF1002" s="28">
        <f t="shared" si="3949"/>
        <v>0</v>
      </c>
      <c r="BG1002" s="29"/>
      <c r="BH1002" s="54">
        <f>_xlfn.XLOOKUP($C1002,[30]PSP!$C:$C,[30]PSP!$BH:$BH)</f>
        <v>0</v>
      </c>
      <c r="BI1002" s="27">
        <f>_xlfn.XLOOKUP($C1002,[30]PSP!$C:$C,[30]PSP!$BI:$BI)</f>
        <v>3.2</v>
      </c>
      <c r="BJ1002" s="28">
        <f t="shared" si="3950"/>
        <v>0</v>
      </c>
      <c r="BK1002" s="29"/>
      <c r="BL1002" s="54">
        <f>_xlfn.XLOOKUP($C1002,[30]PSP!$C:$C,[30]PSP!$BL:$BL)</f>
        <v>0</v>
      </c>
      <c r="BM1002" s="27">
        <f>_xlfn.XLOOKUP($C1002,[30]PSP!$C:$C,[30]PSP!$BM:$BM)</f>
        <v>3.2</v>
      </c>
      <c r="BN1002" s="28">
        <f t="shared" si="3951"/>
        <v>0</v>
      </c>
      <c r="BO1002" s="29"/>
      <c r="BP1002" s="54">
        <f>_xlfn.XLOOKUP($C1002,[30]PSP!$C:$C,[30]PSP!$BP:$BP)</f>
        <v>0</v>
      </c>
      <c r="BQ1002" s="27">
        <f>_xlfn.XLOOKUP($C1002,[30]PSP!$C:$C,[30]PSP!$BQ:$BQ)</f>
        <v>3.2</v>
      </c>
      <c r="BR1002" s="28">
        <f t="shared" si="3952"/>
        <v>0</v>
      </c>
      <c r="BS1002" s="29"/>
      <c r="BT1002" s="54">
        <f>_xlfn.XLOOKUP($C1002,[30]PSP!$C:$C,[30]PSP!$BT:$BT)</f>
        <v>0</v>
      </c>
      <c r="BU1002" s="27">
        <f>_xlfn.XLOOKUP($C1002,[30]PSP!$C:$C,[30]PSP!$BU:$BU)</f>
        <v>3.2</v>
      </c>
      <c r="BV1002" s="28">
        <f t="shared" si="3953"/>
        <v>0</v>
      </c>
      <c r="BW1002" s="29"/>
      <c r="BX1002" s="54">
        <f>_xlfn.XLOOKUP($C1002,[30]PSP!$C:$C,[30]PSP!$BX:$BX)</f>
        <v>0</v>
      </c>
      <c r="BY1002" s="27">
        <f>_xlfn.XLOOKUP($C1002,[30]PSP!$C:$C,[30]PSP!$BY:$BY)</f>
        <v>3.2</v>
      </c>
      <c r="BZ1002" s="28">
        <f t="shared" si="3954"/>
        <v>0</v>
      </c>
      <c r="CA1002" s="29"/>
      <c r="CB1002" s="54">
        <f>_xlfn.XLOOKUP($C1002,[30]PSP!$C:$C,[30]PSP!$CB:$CB)</f>
        <v>0</v>
      </c>
      <c r="CC1002" s="27">
        <f>_xlfn.XLOOKUP($C1002,[30]PSP!$C:$C,[30]PSP!$CC:$CC)</f>
        <v>3.2</v>
      </c>
      <c r="CD1002" s="28">
        <f t="shared" si="3955"/>
        <v>0</v>
      </c>
      <c r="CE1002" s="29"/>
      <c r="CF1002" s="54">
        <f>_xlfn.XLOOKUP($C1002,[30]PSP!$C:$C,[30]PSP!$CF:$CF)</f>
        <v>0</v>
      </c>
      <c r="CG1002" s="27">
        <f>_xlfn.XLOOKUP($C1002,[30]PSP!$C:$C,[30]PSP!$CG:$CG)</f>
        <v>3.2</v>
      </c>
      <c r="CH1002" s="28">
        <f t="shared" si="3956"/>
        <v>0</v>
      </c>
      <c r="CI1002" s="29"/>
      <c r="CJ1002" s="54">
        <f>_xlfn.XLOOKUP($C1002,[30]PSP!$C:$C,[30]PSP!$CJ:$CJ)</f>
        <v>0</v>
      </c>
      <c r="CK1002" s="27">
        <f>_xlfn.XLOOKUP($C1002,[30]PSP!$C:$C,[30]PSP!$CK:$CK)</f>
        <v>3.2</v>
      </c>
      <c r="CL1002" s="28">
        <f t="shared" si="3957"/>
        <v>0</v>
      </c>
      <c r="CM1002" s="29"/>
      <c r="CN1002" s="54">
        <f>_xlfn.XLOOKUP($C1002,[30]PSP!$C:$C,[30]PSP!$CN:$CN)</f>
        <v>0</v>
      </c>
      <c r="CO1002" s="27">
        <f>_xlfn.XLOOKUP($C1002,[30]PSP!$C:$C,[30]PSP!$CO:$CO)</f>
        <v>3.2</v>
      </c>
      <c r="CP1002" s="28">
        <f t="shared" si="3958"/>
        <v>0</v>
      </c>
      <c r="CQ1002" s="29"/>
      <c r="CR1002" s="54">
        <f>_xlfn.XLOOKUP($C1002,[30]PSP!$C:$C,[30]PSP!$CR:$CR)</f>
        <v>0</v>
      </c>
      <c r="CS1002" s="27">
        <f>_xlfn.XLOOKUP($C1002,[30]PSP!$C:$C,[30]PSP!$CS:$CS)</f>
        <v>3.2</v>
      </c>
      <c r="CT1002" s="28">
        <f t="shared" si="3959"/>
        <v>0</v>
      </c>
      <c r="CU1002" s="29"/>
      <c r="CV1002" s="54">
        <f>_xlfn.XLOOKUP($C1002,[30]PSP!$C:$C,[30]PSP!$CV:$CV)</f>
        <v>0</v>
      </c>
      <c r="CW1002" s="27">
        <f>_xlfn.XLOOKUP($C1002,[30]PSP!$C:$C,[30]PSP!$CW:$CW)</f>
        <v>3.2</v>
      </c>
      <c r="CX1002" s="28">
        <f t="shared" si="3960"/>
        <v>0</v>
      </c>
      <c r="CY1002" s="29"/>
      <c r="CZ1002" s="54">
        <f>_xlfn.XLOOKUP($C1002,[30]PSP!$C:$C,[30]PSP!$CZ:$CZ)</f>
        <v>0</v>
      </c>
      <c r="DA1002" s="27">
        <f>_xlfn.XLOOKUP($C1002,[30]PSP!$C:$C,[30]PSP!$DA:$DA)</f>
        <v>3.2</v>
      </c>
      <c r="DB1002" s="28">
        <f t="shared" si="3961"/>
        <v>0</v>
      </c>
      <c r="DC1002" s="29"/>
      <c r="DD1002" s="54">
        <f>_xlfn.XLOOKUP($C1002,[30]PSP!$C:$C,[30]PSP!$DD:$DD)</f>
        <v>0</v>
      </c>
      <c r="DE1002" s="27">
        <f>_xlfn.XLOOKUP($C1002,[30]PSP!$C:$C,[30]PSP!$DE:$DE)</f>
        <v>3.2</v>
      </c>
      <c r="DF1002" s="28">
        <f t="shared" si="3962"/>
        <v>0</v>
      </c>
      <c r="DG1002" s="29"/>
      <c r="DH1002" s="54">
        <f>_xlfn.XLOOKUP($C1002,[30]PSP!$C:$C,[30]PSP!$DH:$DH)</f>
        <v>0</v>
      </c>
      <c r="DI1002" s="27">
        <f>_xlfn.XLOOKUP($C1002,[30]PSP!$C:$C,[30]PSP!$DI:$DI)</f>
        <v>3.2</v>
      </c>
      <c r="DJ1002" s="28">
        <f t="shared" si="3963"/>
        <v>0</v>
      </c>
      <c r="DK1002" s="29"/>
      <c r="DL1002" s="54">
        <f>_xlfn.XLOOKUP($C1002,[30]PSP!$C:$C,[30]PSP!$DL:$DL)</f>
        <v>0</v>
      </c>
      <c r="DM1002" s="27">
        <f>_xlfn.XLOOKUP($C1002,[30]PSP!$C:$C,[30]PSP!$DM:$DM)</f>
        <v>3.2</v>
      </c>
      <c r="DN1002" s="28">
        <f t="shared" si="3964"/>
        <v>0</v>
      </c>
      <c r="DO1002" s="29"/>
      <c r="DP1002" s="54">
        <f>_xlfn.XLOOKUP($C1002,[30]PSP!$C:$C,[30]PSP!$DP:$DP)</f>
        <v>0</v>
      </c>
      <c r="DQ1002" s="27">
        <f>_xlfn.XLOOKUP($C1002,[30]PSP!$C:$C,[30]PSP!$DQ:$DQ)</f>
        <v>3.2</v>
      </c>
      <c r="DR1002" s="28">
        <f t="shared" si="3965"/>
        <v>0</v>
      </c>
      <c r="DS1002" s="29"/>
      <c r="DT1002" s="54">
        <f>_xlfn.XLOOKUP($C1002,[30]PSP!$C:$C,[30]PSP!$DT:$DT)</f>
        <v>0</v>
      </c>
      <c r="DU1002" s="27">
        <f>_xlfn.XLOOKUP($C1002,[30]PSP!$C:$C,[30]PSP!$DU:$DU)</f>
        <v>3.2</v>
      </c>
      <c r="DV1002" s="28">
        <f t="shared" si="3966"/>
        <v>0</v>
      </c>
      <c r="DW1002" s="29"/>
      <c r="DX1002" s="54">
        <f>_xlfn.XLOOKUP($C1002,[30]PSP!$C:$C,[30]PSP!$DX:$DX)</f>
        <v>0</v>
      </c>
      <c r="DY1002" s="27">
        <f>_xlfn.XLOOKUP($C1002,[30]PSP!$C:$C,[30]PSP!$DY:$DY)</f>
        <v>3.2</v>
      </c>
      <c r="DZ1002" s="28">
        <f t="shared" si="3967"/>
        <v>0</v>
      </c>
      <c r="EA1002" s="29"/>
      <c r="EB1002" s="54">
        <f>_xlfn.XLOOKUP($C1002,[30]PSP!$C:$C,[30]PSP!$EB:$EB)</f>
        <v>0</v>
      </c>
      <c r="EC1002" s="27">
        <f>_xlfn.XLOOKUP($C1002,[30]PSP!$C:$C,[30]PSP!$EC:$EC)</f>
        <v>3.2</v>
      </c>
      <c r="ED1002" s="28">
        <f t="shared" si="3968"/>
        <v>0</v>
      </c>
      <c r="EE1002" s="29"/>
      <c r="EF1002" s="54">
        <f>_xlfn.XLOOKUP($C1002,[30]PSP!$C:$C,[30]PSP!$EF:$EF)</f>
        <v>0</v>
      </c>
      <c r="EG1002" s="27">
        <f>_xlfn.XLOOKUP($C1002,[30]PSP!$C:$C,[30]PSP!$EG:$EG)</f>
        <v>3.2</v>
      </c>
      <c r="EH1002" s="28">
        <f t="shared" si="3969"/>
        <v>0</v>
      </c>
      <c r="EI1002" s="29"/>
      <c r="EJ1002" s="54">
        <f>_xlfn.XLOOKUP($C1002,[30]PSP!$C:$C,[30]PSP!$EJ:$EJ)</f>
        <v>0</v>
      </c>
      <c r="EK1002" s="27">
        <f>_xlfn.XLOOKUP($C1002,[30]PSP!$C:$C,[30]PSP!$EK:$EK)</f>
        <v>3.2</v>
      </c>
      <c r="EL1002" s="28">
        <f t="shared" si="3970"/>
        <v>0</v>
      </c>
      <c r="EM1002" s="29"/>
      <c r="EN1002" s="108"/>
      <c r="EO1002" s="29">
        <f t="shared" si="3733"/>
        <v>0</v>
      </c>
      <c r="EP1002" s="29">
        <f t="shared" si="3731"/>
        <v>0</v>
      </c>
      <c r="EQ1002" s="4" t="b">
        <f t="shared" si="3732"/>
        <v>1</v>
      </c>
      <c r="ES1002" s="118">
        <f t="shared" si="3902"/>
        <v>1.1767000000000001</v>
      </c>
    </row>
    <row r="1003" spans="3:149" ht="14.25" x14ac:dyDescent="0.25">
      <c r="C1003" s="24" t="s">
        <v>1065</v>
      </c>
      <c r="D1003" s="43" t="str">
        <f>_xlfn.XLOOKUP($C1003,[30]PSP!$C:$C,[30]PSP!$D:$D)</f>
        <v>ED-51132</v>
      </c>
      <c r="E1003" s="24" t="str">
        <f>_xlfn.XLOOKUP($C1003,[30]PSP!$C:$C,[30]PSP!$E:$E)</f>
        <v>DER/MG</v>
      </c>
      <c r="F1003" s="25" t="str">
        <f>_xlfn.XLOOKUP($C1003,[30]PSP!$C:$C,[30]PSP!$F:$F)</f>
        <v>CARGA DE MATERIAL DE QUALQUER NATUREZA SOBRE CAMINHÃO -  MECÂNICA</v>
      </c>
      <c r="G1003" s="26" t="str">
        <f>_xlfn.XLOOKUP($C1003,[30]PSP!$C:$C,[30]PSP!$G:$G)</f>
        <v>M3</v>
      </c>
      <c r="H1003" s="53">
        <f>_xlfn.XLOOKUP($C1003,[30]PSP!$C:$C,[30]PSP!$H:$H)</f>
        <v>14000</v>
      </c>
      <c r="I1003" s="28">
        <f>_xlfn.XLOOKUP($C1003,[30]PSP!$C:$C,[30]PSP!$I:$I)</f>
        <v>19460</v>
      </c>
      <c r="J1003" s="28">
        <f t="shared" si="3937"/>
        <v>22898.582000000002</v>
      </c>
      <c r="K1003" s="29"/>
      <c r="L1003" s="54">
        <f>_xlfn.XLOOKUP($C1003,[30]PSP!$C:$C,[30]PSP!$L:$L)</f>
        <v>0</v>
      </c>
      <c r="M1003" s="27">
        <f>_xlfn.XLOOKUP($C1003,[30]PSP!$C:$C,[30]PSP!$M:$M)</f>
        <v>1.39</v>
      </c>
      <c r="N1003" s="28">
        <f t="shared" si="3938"/>
        <v>0</v>
      </c>
      <c r="O1003" s="29"/>
      <c r="P1003" s="54">
        <f>_xlfn.XLOOKUP($C1003,[30]PSP!$C:$C,[30]PSP!$P:$P)</f>
        <v>0</v>
      </c>
      <c r="Q1003" s="27">
        <f>_xlfn.XLOOKUP($C1003,[30]PSP!$C:$C,[30]PSP!$Q:$Q)</f>
        <v>1.39</v>
      </c>
      <c r="R1003" s="28">
        <f t="shared" si="3939"/>
        <v>0</v>
      </c>
      <c r="S1003" s="29"/>
      <c r="T1003" s="54">
        <f>_xlfn.XLOOKUP($C1003,[30]PSP!$C:$C,[30]PSP!$T:$T)</f>
        <v>0</v>
      </c>
      <c r="U1003" s="27">
        <f>_xlfn.XLOOKUP($C1003,[30]PSP!$C:$C,[30]PSP!$U:$U)</f>
        <v>1.39</v>
      </c>
      <c r="V1003" s="28">
        <f t="shared" si="3940"/>
        <v>0</v>
      </c>
      <c r="W1003" s="29"/>
      <c r="X1003" s="54">
        <f>_xlfn.XLOOKUP($C1003,[30]PSP!$C:$C,[30]PSP!$X:$X)</f>
        <v>500</v>
      </c>
      <c r="Y1003" s="27">
        <f>_xlfn.XLOOKUP($C1003,[30]PSP!$C:$C,[30]PSP!$Y:$Y)</f>
        <v>1.39</v>
      </c>
      <c r="Z1003" s="28">
        <f t="shared" si="3941"/>
        <v>695</v>
      </c>
      <c r="AA1003" s="29"/>
      <c r="AB1003" s="54">
        <f>_xlfn.XLOOKUP($C1003,[30]PSP!$C:$C,[30]PSP!$AB:$AB)</f>
        <v>500</v>
      </c>
      <c r="AC1003" s="27">
        <f>_xlfn.XLOOKUP($C1003,[30]PSP!$C:$C,[30]PSP!$AC:$AC)</f>
        <v>1.39</v>
      </c>
      <c r="AD1003" s="28">
        <f t="shared" si="3942"/>
        <v>695</v>
      </c>
      <c r="AE1003" s="29"/>
      <c r="AF1003" s="54">
        <f>_xlfn.XLOOKUP($C1003,[30]PSP!$C:$C,[30]PSP!$AF:$AF)</f>
        <v>500</v>
      </c>
      <c r="AG1003" s="27">
        <f>_xlfn.XLOOKUP($C1003,[30]PSP!$C:$C,[30]PSP!$AG:$AG)</f>
        <v>1.39</v>
      </c>
      <c r="AH1003" s="28">
        <f t="shared" si="3943"/>
        <v>695</v>
      </c>
      <c r="AI1003" s="29"/>
      <c r="AJ1003" s="54">
        <f>_xlfn.XLOOKUP($C1003,[30]PSP!$C:$C,[30]PSP!$AJ:$AJ)</f>
        <v>0</v>
      </c>
      <c r="AK1003" s="27">
        <f>_xlfn.XLOOKUP($C1003,[30]PSP!$C:$C,[30]PSP!$AK:$AK)</f>
        <v>1.39</v>
      </c>
      <c r="AL1003" s="28">
        <f t="shared" si="3944"/>
        <v>0</v>
      </c>
      <c r="AM1003" s="29"/>
      <c r="AN1003" s="54">
        <f>_xlfn.XLOOKUP($C1003,[30]PSP!$C:$C,[30]PSP!$AN:$AN)</f>
        <v>1000</v>
      </c>
      <c r="AO1003" s="27">
        <f>_xlfn.XLOOKUP($C1003,[30]PSP!$C:$C,[30]PSP!$AO:$AO)</f>
        <v>1.39</v>
      </c>
      <c r="AP1003" s="28">
        <f t="shared" si="3945"/>
        <v>1390</v>
      </c>
      <c r="AQ1003" s="29"/>
      <c r="AR1003" s="54">
        <f>_xlfn.XLOOKUP($C1003,[30]PSP!$C:$C,[30]PSP!$AR:$AR)</f>
        <v>0</v>
      </c>
      <c r="AS1003" s="27">
        <f>_xlfn.XLOOKUP($C1003,[30]PSP!$C:$C,[30]PSP!$AS:$AS)</f>
        <v>1.39</v>
      </c>
      <c r="AT1003" s="28">
        <f t="shared" si="3946"/>
        <v>0</v>
      </c>
      <c r="AU1003" s="29"/>
      <c r="AV1003" s="54">
        <f>_xlfn.XLOOKUP($C1003,[30]PSP!$C:$C,[30]PSP!$AV:$AV)</f>
        <v>500</v>
      </c>
      <c r="AW1003" s="27">
        <f>_xlfn.XLOOKUP($C1003,[30]PSP!$C:$C,[30]PSP!$AW:$AW)</f>
        <v>1.39</v>
      </c>
      <c r="AX1003" s="28">
        <f t="shared" si="3947"/>
        <v>695</v>
      </c>
      <c r="AY1003" s="29"/>
      <c r="AZ1003" s="54">
        <f>_xlfn.XLOOKUP($C1003,[30]PSP!$C:$C,[30]PSP!$AZ:$AZ)</f>
        <v>0</v>
      </c>
      <c r="BA1003" s="27">
        <f>_xlfn.XLOOKUP($C1003,[30]PSP!$C:$C,[30]PSP!$BA:$BA)</f>
        <v>1.39</v>
      </c>
      <c r="BB1003" s="28">
        <f t="shared" si="3948"/>
        <v>0</v>
      </c>
      <c r="BC1003" s="29"/>
      <c r="BD1003" s="54">
        <f>_xlfn.XLOOKUP($C1003,[30]PSP!$C:$C,[30]PSP!$BD:$BD)</f>
        <v>1000</v>
      </c>
      <c r="BE1003" s="27">
        <f>_xlfn.XLOOKUP($C1003,[30]PSP!$C:$C,[30]PSP!$BE:$BE)</f>
        <v>1.39</v>
      </c>
      <c r="BF1003" s="28">
        <f t="shared" si="3949"/>
        <v>1390</v>
      </c>
      <c r="BG1003" s="29"/>
      <c r="BH1003" s="54">
        <f>_xlfn.XLOOKUP($C1003,[30]PSP!$C:$C,[30]PSP!$BH:$BH)</f>
        <v>1000</v>
      </c>
      <c r="BI1003" s="27">
        <f>_xlfn.XLOOKUP($C1003,[30]PSP!$C:$C,[30]PSP!$BI:$BI)</f>
        <v>1.39</v>
      </c>
      <c r="BJ1003" s="28">
        <f t="shared" si="3950"/>
        <v>1390</v>
      </c>
      <c r="BK1003" s="29"/>
      <c r="BL1003" s="54">
        <f>_xlfn.XLOOKUP($C1003,[30]PSP!$C:$C,[30]PSP!$BL:$BL)</f>
        <v>1500</v>
      </c>
      <c r="BM1003" s="27">
        <f>_xlfn.XLOOKUP($C1003,[30]PSP!$C:$C,[30]PSP!$BM:$BM)</f>
        <v>1.39</v>
      </c>
      <c r="BN1003" s="28">
        <f t="shared" si="3951"/>
        <v>2085</v>
      </c>
      <c r="BO1003" s="29"/>
      <c r="BP1003" s="54">
        <f>_xlfn.XLOOKUP($C1003,[30]PSP!$C:$C,[30]PSP!$BP:$BP)</f>
        <v>0</v>
      </c>
      <c r="BQ1003" s="27">
        <f>_xlfn.XLOOKUP($C1003,[30]PSP!$C:$C,[30]PSP!$BQ:$BQ)</f>
        <v>1.39</v>
      </c>
      <c r="BR1003" s="28">
        <f t="shared" si="3952"/>
        <v>0</v>
      </c>
      <c r="BS1003" s="29"/>
      <c r="BT1003" s="54">
        <f>_xlfn.XLOOKUP($C1003,[30]PSP!$C:$C,[30]PSP!$BT:$BT)</f>
        <v>500</v>
      </c>
      <c r="BU1003" s="27">
        <f>_xlfn.XLOOKUP($C1003,[30]PSP!$C:$C,[30]PSP!$BU:$BU)</f>
        <v>1.39</v>
      </c>
      <c r="BV1003" s="28">
        <f t="shared" si="3953"/>
        <v>695</v>
      </c>
      <c r="BW1003" s="29"/>
      <c r="BX1003" s="54">
        <f>_xlfn.XLOOKUP($C1003,[30]PSP!$C:$C,[30]PSP!$BX:$BX)</f>
        <v>500</v>
      </c>
      <c r="BY1003" s="27">
        <f>_xlfn.XLOOKUP($C1003,[30]PSP!$C:$C,[30]PSP!$BY:$BY)</f>
        <v>1.39</v>
      </c>
      <c r="BZ1003" s="28">
        <f t="shared" si="3954"/>
        <v>695</v>
      </c>
      <c r="CA1003" s="29"/>
      <c r="CB1003" s="54">
        <f>_xlfn.XLOOKUP($C1003,[30]PSP!$C:$C,[30]PSP!$CB:$CB)</f>
        <v>500</v>
      </c>
      <c r="CC1003" s="27">
        <f>_xlfn.XLOOKUP($C1003,[30]PSP!$C:$C,[30]PSP!$CC:$CC)</f>
        <v>1.39</v>
      </c>
      <c r="CD1003" s="28">
        <f t="shared" si="3955"/>
        <v>695</v>
      </c>
      <c r="CE1003" s="29"/>
      <c r="CF1003" s="54">
        <f>_xlfn.XLOOKUP($C1003,[30]PSP!$C:$C,[30]PSP!$CF:$CF)</f>
        <v>1000</v>
      </c>
      <c r="CG1003" s="27">
        <f>_xlfn.XLOOKUP($C1003,[30]PSP!$C:$C,[30]PSP!$CG:$CG)</f>
        <v>1.39</v>
      </c>
      <c r="CH1003" s="28">
        <f t="shared" si="3956"/>
        <v>1390</v>
      </c>
      <c r="CI1003" s="29"/>
      <c r="CJ1003" s="54">
        <f>_xlfn.XLOOKUP($C1003,[30]PSP!$C:$C,[30]PSP!$CJ:$CJ)</f>
        <v>500</v>
      </c>
      <c r="CK1003" s="27">
        <f>_xlfn.XLOOKUP($C1003,[30]PSP!$C:$C,[30]PSP!$CK:$CK)</f>
        <v>1.39</v>
      </c>
      <c r="CL1003" s="28">
        <f t="shared" si="3957"/>
        <v>695</v>
      </c>
      <c r="CM1003" s="29"/>
      <c r="CN1003" s="54">
        <f>_xlfn.XLOOKUP($C1003,[30]PSP!$C:$C,[30]PSP!$CN:$CN)</f>
        <v>1000</v>
      </c>
      <c r="CO1003" s="27">
        <f>_xlfn.XLOOKUP($C1003,[30]PSP!$C:$C,[30]PSP!$CO:$CO)</f>
        <v>1.39</v>
      </c>
      <c r="CP1003" s="28">
        <f t="shared" si="3958"/>
        <v>1390</v>
      </c>
      <c r="CQ1003" s="29"/>
      <c r="CR1003" s="54">
        <f>_xlfn.XLOOKUP($C1003,[30]PSP!$C:$C,[30]PSP!$CR:$CR)</f>
        <v>1000</v>
      </c>
      <c r="CS1003" s="27">
        <f>_xlfn.XLOOKUP($C1003,[30]PSP!$C:$C,[30]PSP!$CS:$CS)</f>
        <v>1.39</v>
      </c>
      <c r="CT1003" s="28">
        <f t="shared" si="3959"/>
        <v>1390</v>
      </c>
      <c r="CU1003" s="29"/>
      <c r="CV1003" s="54">
        <f>_xlfn.XLOOKUP($C1003,[30]PSP!$C:$C,[30]PSP!$CV:$CV)</f>
        <v>1000</v>
      </c>
      <c r="CW1003" s="27">
        <f>_xlfn.XLOOKUP($C1003,[30]PSP!$C:$C,[30]PSP!$CW:$CW)</f>
        <v>1.39</v>
      </c>
      <c r="CX1003" s="28">
        <f t="shared" si="3960"/>
        <v>1390</v>
      </c>
      <c r="CY1003" s="29"/>
      <c r="CZ1003" s="54">
        <f>_xlfn.XLOOKUP($C1003,[30]PSP!$C:$C,[30]PSP!$CZ:$CZ)</f>
        <v>1000</v>
      </c>
      <c r="DA1003" s="27">
        <f>_xlfn.XLOOKUP($C1003,[30]PSP!$C:$C,[30]PSP!$DA:$DA)</f>
        <v>1.39</v>
      </c>
      <c r="DB1003" s="28">
        <f t="shared" si="3961"/>
        <v>1390</v>
      </c>
      <c r="DC1003" s="29"/>
      <c r="DD1003" s="54">
        <f>_xlfn.XLOOKUP($C1003,[30]PSP!$C:$C,[30]PSP!$DD:$DD)</f>
        <v>500</v>
      </c>
      <c r="DE1003" s="27">
        <f>_xlfn.XLOOKUP($C1003,[30]PSP!$C:$C,[30]PSP!$DE:$DE)</f>
        <v>1.39</v>
      </c>
      <c r="DF1003" s="28">
        <f t="shared" si="3962"/>
        <v>695</v>
      </c>
      <c r="DG1003" s="29"/>
      <c r="DH1003" s="54">
        <f>_xlfn.XLOOKUP($C1003,[30]PSP!$C:$C,[30]PSP!$DH:$DH)</f>
        <v>0</v>
      </c>
      <c r="DI1003" s="27">
        <f>_xlfn.XLOOKUP($C1003,[30]PSP!$C:$C,[30]PSP!$DI:$DI)</f>
        <v>1.39</v>
      </c>
      <c r="DJ1003" s="28">
        <f t="shared" si="3963"/>
        <v>0</v>
      </c>
      <c r="DK1003" s="29"/>
      <c r="DL1003" s="54">
        <f>_xlfn.XLOOKUP($C1003,[30]PSP!$C:$C,[30]PSP!$DL:$DL)</f>
        <v>0</v>
      </c>
      <c r="DM1003" s="27">
        <f>_xlfn.XLOOKUP($C1003,[30]PSP!$C:$C,[30]PSP!$DM:$DM)</f>
        <v>1.39</v>
      </c>
      <c r="DN1003" s="28">
        <f t="shared" si="3964"/>
        <v>0</v>
      </c>
      <c r="DO1003" s="29"/>
      <c r="DP1003" s="54">
        <f>_xlfn.XLOOKUP($C1003,[30]PSP!$C:$C,[30]PSP!$DP:$DP)</f>
        <v>0</v>
      </c>
      <c r="DQ1003" s="27">
        <f>_xlfn.XLOOKUP($C1003,[30]PSP!$C:$C,[30]PSP!$DQ:$DQ)</f>
        <v>1.39</v>
      </c>
      <c r="DR1003" s="28">
        <f t="shared" si="3965"/>
        <v>0</v>
      </c>
      <c r="DS1003" s="29"/>
      <c r="DT1003" s="54">
        <f>_xlfn.XLOOKUP($C1003,[30]PSP!$C:$C,[30]PSP!$DT:$DT)</f>
        <v>0</v>
      </c>
      <c r="DU1003" s="27">
        <f>_xlfn.XLOOKUP($C1003,[30]PSP!$C:$C,[30]PSP!$DU:$DU)</f>
        <v>1.39</v>
      </c>
      <c r="DV1003" s="28">
        <f t="shared" si="3966"/>
        <v>0</v>
      </c>
      <c r="DW1003" s="29"/>
      <c r="DX1003" s="54">
        <f>_xlfn.XLOOKUP($C1003,[30]PSP!$C:$C,[30]PSP!$DX:$DX)</f>
        <v>0</v>
      </c>
      <c r="DY1003" s="27">
        <f>_xlfn.XLOOKUP($C1003,[30]PSP!$C:$C,[30]PSP!$DY:$DY)</f>
        <v>1.39</v>
      </c>
      <c r="DZ1003" s="28">
        <f t="shared" si="3967"/>
        <v>0</v>
      </c>
      <c r="EA1003" s="29"/>
      <c r="EB1003" s="54">
        <f>_xlfn.XLOOKUP($C1003,[30]PSP!$C:$C,[30]PSP!$EB:$EB)</f>
        <v>0</v>
      </c>
      <c r="EC1003" s="27">
        <f>_xlfn.XLOOKUP($C1003,[30]PSP!$C:$C,[30]PSP!$EC:$EC)</f>
        <v>1.39</v>
      </c>
      <c r="ED1003" s="28">
        <f t="shared" si="3968"/>
        <v>0</v>
      </c>
      <c r="EE1003" s="29"/>
      <c r="EF1003" s="54">
        <f>_xlfn.XLOOKUP($C1003,[30]PSP!$C:$C,[30]PSP!$EF:$EF)</f>
        <v>0</v>
      </c>
      <c r="EG1003" s="27">
        <f>_xlfn.XLOOKUP($C1003,[30]PSP!$C:$C,[30]PSP!$EG:$EG)</f>
        <v>1.39</v>
      </c>
      <c r="EH1003" s="28">
        <f t="shared" si="3969"/>
        <v>0</v>
      </c>
      <c r="EI1003" s="29"/>
      <c r="EJ1003" s="54">
        <f>_xlfn.XLOOKUP($C1003,[30]PSP!$C:$C,[30]PSP!$EJ:$EJ)</f>
        <v>0</v>
      </c>
      <c r="EK1003" s="27">
        <f>_xlfn.XLOOKUP($C1003,[30]PSP!$C:$C,[30]PSP!$EK:$EK)</f>
        <v>1.39</v>
      </c>
      <c r="EL1003" s="28">
        <f t="shared" si="3970"/>
        <v>0</v>
      </c>
      <c r="EM1003" s="29"/>
      <c r="EN1003" s="108"/>
      <c r="EO1003" s="29">
        <f t="shared" si="3733"/>
        <v>19460</v>
      </c>
      <c r="EP1003" s="29">
        <f t="shared" si="3731"/>
        <v>19460</v>
      </c>
      <c r="EQ1003" s="4" t="b">
        <f t="shared" si="3732"/>
        <v>1</v>
      </c>
      <c r="ER1003" s="1"/>
      <c r="ES1003" s="118">
        <f t="shared" si="3902"/>
        <v>1.1767000000000001</v>
      </c>
    </row>
    <row r="1004" spans="3:149" ht="21" x14ac:dyDescent="0.25">
      <c r="C1004" s="24" t="s">
        <v>1066</v>
      </c>
      <c r="D1004" s="43" t="str">
        <f>_xlfn.XLOOKUP($C1004,[30]PSP!$C:$C,[30]PSP!$D:$D)</f>
        <v>ED-51130</v>
      </c>
      <c r="E1004" s="24" t="str">
        <f>_xlfn.XLOOKUP($C1004,[30]PSP!$C:$C,[30]PSP!$E:$E)</f>
        <v>DER/MG</v>
      </c>
      <c r="F1004" s="25" t="str">
        <f>_xlfn.XLOOKUP($C1004,[30]PSP!$C:$C,[30]PSP!$F:$F)</f>
        <v>TRANSPORTE   DE   MATERIAL   DE   QUALQUER   NATUREZA   EM  CAMINHÃO DMT &gt; 5 KM (DENTRO DO PERÍMETRO URBANO)</v>
      </c>
      <c r="G1004" s="26" t="str">
        <f>_xlfn.XLOOKUP($C1004,[30]PSP!$C:$C,[30]PSP!$G:$G)</f>
        <v>M3XKM</v>
      </c>
      <c r="H1004" s="53">
        <f>_xlfn.XLOOKUP($C1004,[30]PSP!$C:$C,[30]PSP!$H:$H)</f>
        <v>70000</v>
      </c>
      <c r="I1004" s="28">
        <f>_xlfn.XLOOKUP($C1004,[30]PSP!$C:$C,[30]PSP!$I:$I)</f>
        <v>224000</v>
      </c>
      <c r="J1004" s="28">
        <f t="shared" si="3937"/>
        <v>263580.80000000005</v>
      </c>
      <c r="K1004" s="29"/>
      <c r="L1004" s="54">
        <f>_xlfn.XLOOKUP($C1004,[30]PSP!$C:$C,[30]PSP!$L:$L)</f>
        <v>0</v>
      </c>
      <c r="M1004" s="27">
        <f>_xlfn.XLOOKUP($C1004,[30]PSP!$C:$C,[30]PSP!$M:$M)</f>
        <v>3.2</v>
      </c>
      <c r="N1004" s="28">
        <f t="shared" si="3938"/>
        <v>0</v>
      </c>
      <c r="O1004" s="29"/>
      <c r="P1004" s="54">
        <f>_xlfn.XLOOKUP($C1004,[30]PSP!$C:$C,[30]PSP!$P:$P)</f>
        <v>0</v>
      </c>
      <c r="Q1004" s="27">
        <f>_xlfn.XLOOKUP($C1004,[30]PSP!$C:$C,[30]PSP!$Q:$Q)</f>
        <v>3.2</v>
      </c>
      <c r="R1004" s="28">
        <f t="shared" si="3939"/>
        <v>0</v>
      </c>
      <c r="S1004" s="29"/>
      <c r="T1004" s="54">
        <f>_xlfn.XLOOKUP($C1004,[30]PSP!$C:$C,[30]PSP!$T:$T)</f>
        <v>0</v>
      </c>
      <c r="U1004" s="27">
        <f>_xlfn.XLOOKUP($C1004,[30]PSP!$C:$C,[30]PSP!$U:$U)</f>
        <v>3.2</v>
      </c>
      <c r="V1004" s="28">
        <f t="shared" si="3940"/>
        <v>0</v>
      </c>
      <c r="W1004" s="29"/>
      <c r="X1004" s="54">
        <f>_xlfn.XLOOKUP($C1004,[30]PSP!$C:$C,[30]PSP!$X:$X)</f>
        <v>2500</v>
      </c>
      <c r="Y1004" s="27">
        <f>_xlfn.XLOOKUP($C1004,[30]PSP!$C:$C,[30]PSP!$Y:$Y)</f>
        <v>3.2</v>
      </c>
      <c r="Z1004" s="28">
        <f t="shared" si="3941"/>
        <v>8000</v>
      </c>
      <c r="AA1004" s="29"/>
      <c r="AB1004" s="54">
        <f>_xlfn.XLOOKUP($C1004,[30]PSP!$C:$C,[30]PSP!$AB:$AB)</f>
        <v>2500</v>
      </c>
      <c r="AC1004" s="27">
        <f>_xlfn.XLOOKUP($C1004,[30]PSP!$C:$C,[30]PSP!$AC:$AC)</f>
        <v>3.2</v>
      </c>
      <c r="AD1004" s="28">
        <f t="shared" si="3942"/>
        <v>8000</v>
      </c>
      <c r="AE1004" s="29"/>
      <c r="AF1004" s="54">
        <f>_xlfn.XLOOKUP($C1004,[30]PSP!$C:$C,[30]PSP!$AF:$AF)</f>
        <v>2500</v>
      </c>
      <c r="AG1004" s="27">
        <f>_xlfn.XLOOKUP($C1004,[30]PSP!$C:$C,[30]PSP!$AG:$AG)</f>
        <v>3.2</v>
      </c>
      <c r="AH1004" s="28">
        <f t="shared" si="3943"/>
        <v>8000</v>
      </c>
      <c r="AI1004" s="29"/>
      <c r="AJ1004" s="54">
        <f>_xlfn.XLOOKUP($C1004,[30]PSP!$C:$C,[30]PSP!$AJ:$AJ)</f>
        <v>0</v>
      </c>
      <c r="AK1004" s="27">
        <f>_xlfn.XLOOKUP($C1004,[30]PSP!$C:$C,[30]PSP!$AK:$AK)</f>
        <v>3.2</v>
      </c>
      <c r="AL1004" s="28">
        <f t="shared" si="3944"/>
        <v>0</v>
      </c>
      <c r="AM1004" s="29"/>
      <c r="AN1004" s="54">
        <f>_xlfn.XLOOKUP($C1004,[30]PSP!$C:$C,[30]PSP!$AN:$AN)</f>
        <v>5000</v>
      </c>
      <c r="AO1004" s="27">
        <f>_xlfn.XLOOKUP($C1004,[30]PSP!$C:$C,[30]PSP!$AO:$AO)</f>
        <v>3.2</v>
      </c>
      <c r="AP1004" s="28">
        <f t="shared" si="3945"/>
        <v>16000</v>
      </c>
      <c r="AQ1004" s="29"/>
      <c r="AR1004" s="54">
        <f>_xlfn.XLOOKUP($C1004,[30]PSP!$C:$C,[30]PSP!$AR:$AR)</f>
        <v>0</v>
      </c>
      <c r="AS1004" s="27">
        <f>_xlfn.XLOOKUP($C1004,[30]PSP!$C:$C,[30]PSP!$AS:$AS)</f>
        <v>3.2</v>
      </c>
      <c r="AT1004" s="28">
        <f t="shared" si="3946"/>
        <v>0</v>
      </c>
      <c r="AU1004" s="29"/>
      <c r="AV1004" s="54">
        <f>_xlfn.XLOOKUP($C1004,[30]PSP!$C:$C,[30]PSP!$AV:$AV)</f>
        <v>2500</v>
      </c>
      <c r="AW1004" s="27">
        <f>_xlfn.XLOOKUP($C1004,[30]PSP!$C:$C,[30]PSP!$AW:$AW)</f>
        <v>3.2</v>
      </c>
      <c r="AX1004" s="28">
        <f t="shared" si="3947"/>
        <v>8000</v>
      </c>
      <c r="AY1004" s="29"/>
      <c r="AZ1004" s="54">
        <f>_xlfn.XLOOKUP($C1004,[30]PSP!$C:$C,[30]PSP!$AZ:$AZ)</f>
        <v>0</v>
      </c>
      <c r="BA1004" s="27">
        <f>_xlfn.XLOOKUP($C1004,[30]PSP!$C:$C,[30]PSP!$BA:$BA)</f>
        <v>3.2</v>
      </c>
      <c r="BB1004" s="28">
        <f t="shared" si="3948"/>
        <v>0</v>
      </c>
      <c r="BC1004" s="29"/>
      <c r="BD1004" s="54">
        <f>_xlfn.XLOOKUP($C1004,[30]PSP!$C:$C,[30]PSP!$BD:$BD)</f>
        <v>5000</v>
      </c>
      <c r="BE1004" s="27">
        <f>_xlfn.XLOOKUP($C1004,[30]PSP!$C:$C,[30]PSP!$BE:$BE)</f>
        <v>3.2</v>
      </c>
      <c r="BF1004" s="28">
        <f t="shared" si="3949"/>
        <v>16000</v>
      </c>
      <c r="BG1004" s="29"/>
      <c r="BH1004" s="54">
        <f>_xlfn.XLOOKUP($C1004,[30]PSP!$C:$C,[30]PSP!$BH:$BH)</f>
        <v>5000</v>
      </c>
      <c r="BI1004" s="27">
        <f>_xlfn.XLOOKUP($C1004,[30]PSP!$C:$C,[30]PSP!$BI:$BI)</f>
        <v>3.2</v>
      </c>
      <c r="BJ1004" s="28">
        <f t="shared" si="3950"/>
        <v>16000</v>
      </c>
      <c r="BK1004" s="29"/>
      <c r="BL1004" s="54">
        <f>_xlfn.XLOOKUP($C1004,[30]PSP!$C:$C,[30]PSP!$BL:$BL)</f>
        <v>7500</v>
      </c>
      <c r="BM1004" s="27">
        <f>_xlfn.XLOOKUP($C1004,[30]PSP!$C:$C,[30]PSP!$BM:$BM)</f>
        <v>3.2</v>
      </c>
      <c r="BN1004" s="28">
        <f t="shared" si="3951"/>
        <v>24000</v>
      </c>
      <c r="BO1004" s="29"/>
      <c r="BP1004" s="54">
        <f>_xlfn.XLOOKUP($C1004,[30]PSP!$C:$C,[30]PSP!$BP:$BP)</f>
        <v>0</v>
      </c>
      <c r="BQ1004" s="27">
        <f>_xlfn.XLOOKUP($C1004,[30]PSP!$C:$C,[30]PSP!$BQ:$BQ)</f>
        <v>3.2</v>
      </c>
      <c r="BR1004" s="28">
        <f t="shared" si="3952"/>
        <v>0</v>
      </c>
      <c r="BS1004" s="29"/>
      <c r="BT1004" s="54">
        <f>_xlfn.XLOOKUP($C1004,[30]PSP!$C:$C,[30]PSP!$BT:$BT)</f>
        <v>2500</v>
      </c>
      <c r="BU1004" s="27">
        <f>_xlfn.XLOOKUP($C1004,[30]PSP!$C:$C,[30]PSP!$BU:$BU)</f>
        <v>3.2</v>
      </c>
      <c r="BV1004" s="28">
        <f t="shared" si="3953"/>
        <v>8000</v>
      </c>
      <c r="BW1004" s="29"/>
      <c r="BX1004" s="54">
        <f>_xlfn.XLOOKUP($C1004,[30]PSP!$C:$C,[30]PSP!$BX:$BX)</f>
        <v>2500</v>
      </c>
      <c r="BY1004" s="27">
        <f>_xlfn.XLOOKUP($C1004,[30]PSP!$C:$C,[30]PSP!$BY:$BY)</f>
        <v>3.2</v>
      </c>
      <c r="BZ1004" s="28">
        <f t="shared" si="3954"/>
        <v>8000</v>
      </c>
      <c r="CA1004" s="29"/>
      <c r="CB1004" s="54">
        <f>_xlfn.XLOOKUP($C1004,[30]PSP!$C:$C,[30]PSP!$CB:$CB)</f>
        <v>2500</v>
      </c>
      <c r="CC1004" s="27">
        <f>_xlfn.XLOOKUP($C1004,[30]PSP!$C:$C,[30]PSP!$CC:$CC)</f>
        <v>3.2</v>
      </c>
      <c r="CD1004" s="28">
        <f t="shared" si="3955"/>
        <v>8000</v>
      </c>
      <c r="CE1004" s="29"/>
      <c r="CF1004" s="54">
        <f>_xlfn.XLOOKUP($C1004,[30]PSP!$C:$C,[30]PSP!$CF:$CF)</f>
        <v>5000</v>
      </c>
      <c r="CG1004" s="27">
        <f>_xlfn.XLOOKUP($C1004,[30]PSP!$C:$C,[30]PSP!$CG:$CG)</f>
        <v>3.2</v>
      </c>
      <c r="CH1004" s="28">
        <f t="shared" si="3956"/>
        <v>16000</v>
      </c>
      <c r="CI1004" s="29"/>
      <c r="CJ1004" s="54">
        <f>_xlfn.XLOOKUP($C1004,[30]PSP!$C:$C,[30]PSP!$CJ:$CJ)</f>
        <v>2500</v>
      </c>
      <c r="CK1004" s="27">
        <f>_xlfn.XLOOKUP($C1004,[30]PSP!$C:$C,[30]PSP!$CK:$CK)</f>
        <v>3.2</v>
      </c>
      <c r="CL1004" s="28">
        <f t="shared" si="3957"/>
        <v>8000</v>
      </c>
      <c r="CM1004" s="29"/>
      <c r="CN1004" s="54">
        <f>_xlfn.XLOOKUP($C1004,[30]PSP!$C:$C,[30]PSP!$CN:$CN)</f>
        <v>5000</v>
      </c>
      <c r="CO1004" s="27">
        <f>_xlfn.XLOOKUP($C1004,[30]PSP!$C:$C,[30]PSP!$CO:$CO)</f>
        <v>3.2</v>
      </c>
      <c r="CP1004" s="28">
        <f t="shared" si="3958"/>
        <v>16000</v>
      </c>
      <c r="CQ1004" s="29"/>
      <c r="CR1004" s="54">
        <f>_xlfn.XLOOKUP($C1004,[30]PSP!$C:$C,[30]PSP!$CR:$CR)</f>
        <v>5000</v>
      </c>
      <c r="CS1004" s="27">
        <f>_xlfn.XLOOKUP($C1004,[30]PSP!$C:$C,[30]PSP!$CS:$CS)</f>
        <v>3.2</v>
      </c>
      <c r="CT1004" s="28">
        <f t="shared" si="3959"/>
        <v>16000</v>
      </c>
      <c r="CU1004" s="29"/>
      <c r="CV1004" s="54">
        <f>_xlfn.XLOOKUP($C1004,[30]PSP!$C:$C,[30]PSP!$CV:$CV)</f>
        <v>5000</v>
      </c>
      <c r="CW1004" s="27">
        <f>_xlfn.XLOOKUP($C1004,[30]PSP!$C:$C,[30]PSP!$CW:$CW)</f>
        <v>3.2</v>
      </c>
      <c r="CX1004" s="28">
        <f t="shared" si="3960"/>
        <v>16000</v>
      </c>
      <c r="CY1004" s="29"/>
      <c r="CZ1004" s="54">
        <f>_xlfn.XLOOKUP($C1004,[30]PSP!$C:$C,[30]PSP!$CZ:$CZ)</f>
        <v>5000</v>
      </c>
      <c r="DA1004" s="27">
        <f>_xlfn.XLOOKUP($C1004,[30]PSP!$C:$C,[30]PSP!$DA:$DA)</f>
        <v>3.2</v>
      </c>
      <c r="DB1004" s="28">
        <f t="shared" si="3961"/>
        <v>16000</v>
      </c>
      <c r="DC1004" s="29"/>
      <c r="DD1004" s="54">
        <f>_xlfn.XLOOKUP($C1004,[30]PSP!$C:$C,[30]PSP!$DD:$DD)</f>
        <v>2500</v>
      </c>
      <c r="DE1004" s="27">
        <f>_xlfn.XLOOKUP($C1004,[30]PSP!$C:$C,[30]PSP!$DE:$DE)</f>
        <v>3.2</v>
      </c>
      <c r="DF1004" s="28">
        <f t="shared" si="3962"/>
        <v>8000</v>
      </c>
      <c r="DG1004" s="29"/>
      <c r="DH1004" s="54">
        <f>_xlfn.XLOOKUP($C1004,[30]PSP!$C:$C,[30]PSP!$DH:$DH)</f>
        <v>0</v>
      </c>
      <c r="DI1004" s="27">
        <f>_xlfn.XLOOKUP($C1004,[30]PSP!$C:$C,[30]PSP!$DI:$DI)</f>
        <v>3.2</v>
      </c>
      <c r="DJ1004" s="28">
        <f t="shared" si="3963"/>
        <v>0</v>
      </c>
      <c r="DK1004" s="29"/>
      <c r="DL1004" s="54">
        <f>_xlfn.XLOOKUP($C1004,[30]PSP!$C:$C,[30]PSP!$DL:$DL)</f>
        <v>0</v>
      </c>
      <c r="DM1004" s="27">
        <f>_xlfn.XLOOKUP($C1004,[30]PSP!$C:$C,[30]PSP!$DM:$DM)</f>
        <v>3.2</v>
      </c>
      <c r="DN1004" s="28">
        <f t="shared" si="3964"/>
        <v>0</v>
      </c>
      <c r="DO1004" s="29"/>
      <c r="DP1004" s="54">
        <f>_xlfn.XLOOKUP($C1004,[30]PSP!$C:$C,[30]PSP!$DP:$DP)</f>
        <v>0</v>
      </c>
      <c r="DQ1004" s="27">
        <f>_xlfn.XLOOKUP($C1004,[30]PSP!$C:$C,[30]PSP!$DQ:$DQ)</f>
        <v>3.2</v>
      </c>
      <c r="DR1004" s="28">
        <f t="shared" si="3965"/>
        <v>0</v>
      </c>
      <c r="DS1004" s="29"/>
      <c r="DT1004" s="54">
        <f>_xlfn.XLOOKUP($C1004,[30]PSP!$C:$C,[30]PSP!$DT:$DT)</f>
        <v>0</v>
      </c>
      <c r="DU1004" s="27">
        <f>_xlfn.XLOOKUP($C1004,[30]PSP!$C:$C,[30]PSP!$DU:$DU)</f>
        <v>3.2</v>
      </c>
      <c r="DV1004" s="28">
        <f t="shared" si="3966"/>
        <v>0</v>
      </c>
      <c r="DW1004" s="29"/>
      <c r="DX1004" s="54">
        <f>_xlfn.XLOOKUP($C1004,[30]PSP!$C:$C,[30]PSP!$DX:$DX)</f>
        <v>0</v>
      </c>
      <c r="DY1004" s="27">
        <f>_xlfn.XLOOKUP($C1004,[30]PSP!$C:$C,[30]PSP!$DY:$DY)</f>
        <v>3.2</v>
      </c>
      <c r="DZ1004" s="28">
        <f t="shared" si="3967"/>
        <v>0</v>
      </c>
      <c r="EA1004" s="29"/>
      <c r="EB1004" s="54">
        <f>_xlfn.XLOOKUP($C1004,[30]PSP!$C:$C,[30]PSP!$EB:$EB)</f>
        <v>0</v>
      </c>
      <c r="EC1004" s="27">
        <f>_xlfn.XLOOKUP($C1004,[30]PSP!$C:$C,[30]PSP!$EC:$EC)</f>
        <v>3.2</v>
      </c>
      <c r="ED1004" s="28">
        <f t="shared" si="3968"/>
        <v>0</v>
      </c>
      <c r="EE1004" s="29"/>
      <c r="EF1004" s="54">
        <f>_xlfn.XLOOKUP($C1004,[30]PSP!$C:$C,[30]PSP!$EF:$EF)</f>
        <v>0</v>
      </c>
      <c r="EG1004" s="27">
        <f>_xlfn.XLOOKUP($C1004,[30]PSP!$C:$C,[30]PSP!$EG:$EG)</f>
        <v>3.2</v>
      </c>
      <c r="EH1004" s="28">
        <f t="shared" si="3969"/>
        <v>0</v>
      </c>
      <c r="EI1004" s="29"/>
      <c r="EJ1004" s="54">
        <f>_xlfn.XLOOKUP($C1004,[30]PSP!$C:$C,[30]PSP!$EJ:$EJ)</f>
        <v>0</v>
      </c>
      <c r="EK1004" s="27">
        <f>_xlfn.XLOOKUP($C1004,[30]PSP!$C:$C,[30]PSP!$EK:$EK)</f>
        <v>3.2</v>
      </c>
      <c r="EL1004" s="28">
        <f t="shared" si="3970"/>
        <v>0</v>
      </c>
      <c r="EM1004" s="29"/>
      <c r="EN1004" s="108"/>
      <c r="EO1004" s="29">
        <f t="shared" si="3733"/>
        <v>224000</v>
      </c>
      <c r="EP1004" s="29">
        <f t="shared" si="3731"/>
        <v>224000</v>
      </c>
      <c r="EQ1004" s="4" t="b">
        <f t="shared" si="3732"/>
        <v>1</v>
      </c>
      <c r="ES1004" s="118">
        <f t="shared" si="3902"/>
        <v>1.1767000000000001</v>
      </c>
    </row>
    <row r="1005" spans="3:149" ht="14.25" x14ac:dyDescent="0.25">
      <c r="C1005" s="24" t="s">
        <v>1067</v>
      </c>
      <c r="D1005" s="43" t="str">
        <f>_xlfn.XLOOKUP($C1005,[30]PSP!$C:$C,[30]PSP!$D:$D)</f>
        <v>RO-42263</v>
      </c>
      <c r="E1005" s="24" t="str">
        <f>_xlfn.XLOOKUP($C1005,[30]PSP!$C:$C,[30]PSP!$E:$E)</f>
        <v>DER/MG</v>
      </c>
      <c r="F1005" s="25" t="str">
        <f>_xlfn.XLOOKUP($C1005,[30]PSP!$C:$C,[30]PSP!$F:$F)</f>
        <v>ESPALHAMENTO DE MATERIAL EM BOTA-FORA</v>
      </c>
      <c r="G1005" s="26" t="str">
        <f>_xlfn.XLOOKUP($C1005,[30]PSP!$C:$C,[30]PSP!$G:$G)</f>
        <v>M3</v>
      </c>
      <c r="H1005" s="53">
        <f>_xlfn.XLOOKUP($C1005,[30]PSP!$C:$C,[30]PSP!$H:$H)</f>
        <v>14000</v>
      </c>
      <c r="I1005" s="28">
        <f>_xlfn.XLOOKUP($C1005,[30]PSP!$C:$C,[30]PSP!$I:$I)</f>
        <v>2380</v>
      </c>
      <c r="J1005" s="28">
        <f t="shared" si="3937"/>
        <v>2800.5460000000003</v>
      </c>
      <c r="K1005" s="29"/>
      <c r="L1005" s="54">
        <f>_xlfn.XLOOKUP($C1005,[30]PSP!$C:$C,[30]PSP!$L:$L)</f>
        <v>0</v>
      </c>
      <c r="M1005" s="27">
        <f>_xlfn.XLOOKUP($C1005,[30]PSP!$C:$C,[30]PSP!$M:$M)</f>
        <v>0.17</v>
      </c>
      <c r="N1005" s="28">
        <f t="shared" si="3938"/>
        <v>0</v>
      </c>
      <c r="O1005" s="29"/>
      <c r="P1005" s="54">
        <f>_xlfn.XLOOKUP($C1005,[30]PSP!$C:$C,[30]PSP!$P:$P)</f>
        <v>0</v>
      </c>
      <c r="Q1005" s="27">
        <f>_xlfn.XLOOKUP($C1005,[30]PSP!$C:$C,[30]PSP!$Q:$Q)</f>
        <v>0.17</v>
      </c>
      <c r="R1005" s="28">
        <f t="shared" si="3939"/>
        <v>0</v>
      </c>
      <c r="S1005" s="29"/>
      <c r="T1005" s="54">
        <f>_xlfn.XLOOKUP($C1005,[30]PSP!$C:$C,[30]PSP!$T:$T)</f>
        <v>0</v>
      </c>
      <c r="U1005" s="27">
        <f>_xlfn.XLOOKUP($C1005,[30]PSP!$C:$C,[30]PSP!$U:$U)</f>
        <v>0.17</v>
      </c>
      <c r="V1005" s="28">
        <f t="shared" si="3940"/>
        <v>0</v>
      </c>
      <c r="W1005" s="29"/>
      <c r="X1005" s="54">
        <f>_xlfn.XLOOKUP($C1005,[30]PSP!$C:$C,[30]PSP!$X:$X)</f>
        <v>500</v>
      </c>
      <c r="Y1005" s="27">
        <f>_xlfn.XLOOKUP($C1005,[30]PSP!$C:$C,[30]PSP!$Y:$Y)</f>
        <v>0.17</v>
      </c>
      <c r="Z1005" s="28">
        <f t="shared" si="3941"/>
        <v>85</v>
      </c>
      <c r="AA1005" s="29"/>
      <c r="AB1005" s="54">
        <f>_xlfn.XLOOKUP($C1005,[30]PSP!$C:$C,[30]PSP!$AB:$AB)</f>
        <v>500</v>
      </c>
      <c r="AC1005" s="27">
        <f>_xlfn.XLOOKUP($C1005,[30]PSP!$C:$C,[30]PSP!$AC:$AC)</f>
        <v>0.17</v>
      </c>
      <c r="AD1005" s="28">
        <f t="shared" si="3942"/>
        <v>85</v>
      </c>
      <c r="AE1005" s="29"/>
      <c r="AF1005" s="54">
        <f>_xlfn.XLOOKUP($C1005,[30]PSP!$C:$C,[30]PSP!$AF:$AF)</f>
        <v>500</v>
      </c>
      <c r="AG1005" s="27">
        <f>_xlfn.XLOOKUP($C1005,[30]PSP!$C:$C,[30]PSP!$AG:$AG)</f>
        <v>0.17</v>
      </c>
      <c r="AH1005" s="28">
        <f t="shared" si="3943"/>
        <v>85</v>
      </c>
      <c r="AI1005" s="29"/>
      <c r="AJ1005" s="54">
        <f>_xlfn.XLOOKUP($C1005,[30]PSP!$C:$C,[30]PSP!$AJ:$AJ)</f>
        <v>0</v>
      </c>
      <c r="AK1005" s="27">
        <f>_xlfn.XLOOKUP($C1005,[30]PSP!$C:$C,[30]PSP!$AK:$AK)</f>
        <v>0.17</v>
      </c>
      <c r="AL1005" s="28">
        <f t="shared" si="3944"/>
        <v>0</v>
      </c>
      <c r="AM1005" s="29"/>
      <c r="AN1005" s="54">
        <f>_xlfn.XLOOKUP($C1005,[30]PSP!$C:$C,[30]PSP!$AN:$AN)</f>
        <v>1000</v>
      </c>
      <c r="AO1005" s="27">
        <f>_xlfn.XLOOKUP($C1005,[30]PSP!$C:$C,[30]PSP!$AO:$AO)</f>
        <v>0.17</v>
      </c>
      <c r="AP1005" s="28">
        <f t="shared" si="3945"/>
        <v>170</v>
      </c>
      <c r="AQ1005" s="29"/>
      <c r="AR1005" s="54">
        <f>_xlfn.XLOOKUP($C1005,[30]PSP!$C:$C,[30]PSP!$AR:$AR)</f>
        <v>0</v>
      </c>
      <c r="AS1005" s="27">
        <f>_xlfn.XLOOKUP($C1005,[30]PSP!$C:$C,[30]PSP!$AS:$AS)</f>
        <v>0.17</v>
      </c>
      <c r="AT1005" s="28">
        <f t="shared" si="3946"/>
        <v>0</v>
      </c>
      <c r="AU1005" s="29"/>
      <c r="AV1005" s="54">
        <f>_xlfn.XLOOKUP($C1005,[30]PSP!$C:$C,[30]PSP!$AV:$AV)</f>
        <v>500</v>
      </c>
      <c r="AW1005" s="27">
        <f>_xlfn.XLOOKUP($C1005,[30]PSP!$C:$C,[30]PSP!$AW:$AW)</f>
        <v>0.17</v>
      </c>
      <c r="AX1005" s="28">
        <f t="shared" si="3947"/>
        <v>85</v>
      </c>
      <c r="AY1005" s="29"/>
      <c r="AZ1005" s="54">
        <f>_xlfn.XLOOKUP($C1005,[30]PSP!$C:$C,[30]PSP!$AZ:$AZ)</f>
        <v>0</v>
      </c>
      <c r="BA1005" s="27">
        <f>_xlfn.XLOOKUP($C1005,[30]PSP!$C:$C,[30]PSP!$BA:$BA)</f>
        <v>0.17</v>
      </c>
      <c r="BB1005" s="28">
        <f t="shared" si="3948"/>
        <v>0</v>
      </c>
      <c r="BC1005" s="29"/>
      <c r="BD1005" s="54">
        <f>_xlfn.XLOOKUP($C1005,[30]PSP!$C:$C,[30]PSP!$BD:$BD)</f>
        <v>1000</v>
      </c>
      <c r="BE1005" s="27">
        <f>_xlfn.XLOOKUP($C1005,[30]PSP!$C:$C,[30]PSP!$BE:$BE)</f>
        <v>0.17</v>
      </c>
      <c r="BF1005" s="28">
        <f t="shared" si="3949"/>
        <v>170</v>
      </c>
      <c r="BG1005" s="29"/>
      <c r="BH1005" s="54">
        <f>_xlfn.XLOOKUP($C1005,[30]PSP!$C:$C,[30]PSP!$BH:$BH)</f>
        <v>1000</v>
      </c>
      <c r="BI1005" s="27">
        <f>_xlfn.XLOOKUP($C1005,[30]PSP!$C:$C,[30]PSP!$BI:$BI)</f>
        <v>0.17</v>
      </c>
      <c r="BJ1005" s="28">
        <f t="shared" si="3950"/>
        <v>170</v>
      </c>
      <c r="BK1005" s="29"/>
      <c r="BL1005" s="54">
        <f>_xlfn.XLOOKUP($C1005,[30]PSP!$C:$C,[30]PSP!$BL:$BL)</f>
        <v>1500</v>
      </c>
      <c r="BM1005" s="27">
        <f>_xlfn.XLOOKUP($C1005,[30]PSP!$C:$C,[30]PSP!$BM:$BM)</f>
        <v>0.17</v>
      </c>
      <c r="BN1005" s="28">
        <f t="shared" si="3951"/>
        <v>255</v>
      </c>
      <c r="BO1005" s="29"/>
      <c r="BP1005" s="54">
        <f>_xlfn.XLOOKUP($C1005,[30]PSP!$C:$C,[30]PSP!$BP:$BP)</f>
        <v>0</v>
      </c>
      <c r="BQ1005" s="27">
        <f>_xlfn.XLOOKUP($C1005,[30]PSP!$C:$C,[30]PSP!$BQ:$BQ)</f>
        <v>0.17</v>
      </c>
      <c r="BR1005" s="28">
        <f t="shared" si="3952"/>
        <v>0</v>
      </c>
      <c r="BS1005" s="29"/>
      <c r="BT1005" s="54">
        <f>_xlfn.XLOOKUP($C1005,[30]PSP!$C:$C,[30]PSP!$BT:$BT)</f>
        <v>500</v>
      </c>
      <c r="BU1005" s="27">
        <f>_xlfn.XLOOKUP($C1005,[30]PSP!$C:$C,[30]PSP!$BU:$BU)</f>
        <v>0.17</v>
      </c>
      <c r="BV1005" s="28">
        <f t="shared" si="3953"/>
        <v>85</v>
      </c>
      <c r="BW1005" s="29"/>
      <c r="BX1005" s="54">
        <f>_xlfn.XLOOKUP($C1005,[30]PSP!$C:$C,[30]PSP!$BX:$BX)</f>
        <v>500</v>
      </c>
      <c r="BY1005" s="27">
        <f>_xlfn.XLOOKUP($C1005,[30]PSP!$C:$C,[30]PSP!$BY:$BY)</f>
        <v>0.17</v>
      </c>
      <c r="BZ1005" s="28">
        <f t="shared" si="3954"/>
        <v>85</v>
      </c>
      <c r="CA1005" s="29"/>
      <c r="CB1005" s="54">
        <f>_xlfn.XLOOKUP($C1005,[30]PSP!$C:$C,[30]PSP!$CB:$CB)</f>
        <v>500</v>
      </c>
      <c r="CC1005" s="27">
        <f>_xlfn.XLOOKUP($C1005,[30]PSP!$C:$C,[30]PSP!$CC:$CC)</f>
        <v>0.17</v>
      </c>
      <c r="CD1005" s="28">
        <f t="shared" si="3955"/>
        <v>85</v>
      </c>
      <c r="CE1005" s="29"/>
      <c r="CF1005" s="54">
        <f>_xlfn.XLOOKUP($C1005,[30]PSP!$C:$C,[30]PSP!$CF:$CF)</f>
        <v>1000</v>
      </c>
      <c r="CG1005" s="27">
        <f>_xlfn.XLOOKUP($C1005,[30]PSP!$C:$C,[30]PSP!$CG:$CG)</f>
        <v>0.17</v>
      </c>
      <c r="CH1005" s="28">
        <f t="shared" si="3956"/>
        <v>170</v>
      </c>
      <c r="CI1005" s="29"/>
      <c r="CJ1005" s="54">
        <f>_xlfn.XLOOKUP($C1005,[30]PSP!$C:$C,[30]PSP!$CJ:$CJ)</f>
        <v>500</v>
      </c>
      <c r="CK1005" s="27">
        <f>_xlfn.XLOOKUP($C1005,[30]PSP!$C:$C,[30]PSP!$CK:$CK)</f>
        <v>0.17</v>
      </c>
      <c r="CL1005" s="28">
        <f t="shared" si="3957"/>
        <v>85</v>
      </c>
      <c r="CM1005" s="29"/>
      <c r="CN1005" s="54">
        <f>_xlfn.XLOOKUP($C1005,[30]PSP!$C:$C,[30]PSP!$CN:$CN)</f>
        <v>1000</v>
      </c>
      <c r="CO1005" s="27">
        <f>_xlfn.XLOOKUP($C1005,[30]PSP!$C:$C,[30]PSP!$CO:$CO)</f>
        <v>0.17</v>
      </c>
      <c r="CP1005" s="28">
        <f t="shared" si="3958"/>
        <v>170</v>
      </c>
      <c r="CQ1005" s="29"/>
      <c r="CR1005" s="54">
        <f>_xlfn.XLOOKUP($C1005,[30]PSP!$C:$C,[30]PSP!$CR:$CR)</f>
        <v>1000</v>
      </c>
      <c r="CS1005" s="27">
        <f>_xlfn.XLOOKUP($C1005,[30]PSP!$C:$C,[30]PSP!$CS:$CS)</f>
        <v>0.17</v>
      </c>
      <c r="CT1005" s="28">
        <f t="shared" si="3959"/>
        <v>170</v>
      </c>
      <c r="CU1005" s="29"/>
      <c r="CV1005" s="54">
        <f>_xlfn.XLOOKUP($C1005,[30]PSP!$C:$C,[30]PSP!$CV:$CV)</f>
        <v>1000</v>
      </c>
      <c r="CW1005" s="27">
        <f>_xlfn.XLOOKUP($C1005,[30]PSP!$C:$C,[30]PSP!$CW:$CW)</f>
        <v>0.17</v>
      </c>
      <c r="CX1005" s="28">
        <f t="shared" si="3960"/>
        <v>170</v>
      </c>
      <c r="CY1005" s="29"/>
      <c r="CZ1005" s="54">
        <f>_xlfn.XLOOKUP($C1005,[30]PSP!$C:$C,[30]PSP!$CZ:$CZ)</f>
        <v>1000</v>
      </c>
      <c r="DA1005" s="27">
        <f>_xlfn.XLOOKUP($C1005,[30]PSP!$C:$C,[30]PSP!$DA:$DA)</f>
        <v>0.17</v>
      </c>
      <c r="DB1005" s="28">
        <f t="shared" si="3961"/>
        <v>170</v>
      </c>
      <c r="DC1005" s="29"/>
      <c r="DD1005" s="54">
        <f>_xlfn.XLOOKUP($C1005,[30]PSP!$C:$C,[30]PSP!$DD:$DD)</f>
        <v>500</v>
      </c>
      <c r="DE1005" s="27">
        <f>_xlfn.XLOOKUP($C1005,[30]PSP!$C:$C,[30]PSP!$DE:$DE)</f>
        <v>0.17</v>
      </c>
      <c r="DF1005" s="28">
        <f t="shared" si="3962"/>
        <v>85</v>
      </c>
      <c r="DG1005" s="29"/>
      <c r="DH1005" s="54">
        <f>_xlfn.XLOOKUP($C1005,[30]PSP!$C:$C,[30]PSP!$DH:$DH)</f>
        <v>0</v>
      </c>
      <c r="DI1005" s="27">
        <f>_xlfn.XLOOKUP($C1005,[30]PSP!$C:$C,[30]PSP!$DI:$DI)</f>
        <v>0.17</v>
      </c>
      <c r="DJ1005" s="28">
        <f t="shared" si="3963"/>
        <v>0</v>
      </c>
      <c r="DK1005" s="29"/>
      <c r="DL1005" s="54">
        <f>_xlfn.XLOOKUP($C1005,[30]PSP!$C:$C,[30]PSP!$DL:$DL)</f>
        <v>0</v>
      </c>
      <c r="DM1005" s="27">
        <f>_xlfn.XLOOKUP($C1005,[30]PSP!$C:$C,[30]PSP!$DM:$DM)</f>
        <v>0.17</v>
      </c>
      <c r="DN1005" s="28">
        <f t="shared" si="3964"/>
        <v>0</v>
      </c>
      <c r="DO1005" s="29"/>
      <c r="DP1005" s="54">
        <f>_xlfn.XLOOKUP($C1005,[30]PSP!$C:$C,[30]PSP!$DP:$DP)</f>
        <v>0</v>
      </c>
      <c r="DQ1005" s="27">
        <f>_xlfn.XLOOKUP($C1005,[30]PSP!$C:$C,[30]PSP!$DQ:$DQ)</f>
        <v>0.17</v>
      </c>
      <c r="DR1005" s="28">
        <f t="shared" si="3965"/>
        <v>0</v>
      </c>
      <c r="DS1005" s="29"/>
      <c r="DT1005" s="54">
        <f>_xlfn.XLOOKUP($C1005,[30]PSP!$C:$C,[30]PSP!$DT:$DT)</f>
        <v>0</v>
      </c>
      <c r="DU1005" s="27">
        <f>_xlfn.XLOOKUP($C1005,[30]PSP!$C:$C,[30]PSP!$DU:$DU)</f>
        <v>0.17</v>
      </c>
      <c r="DV1005" s="28">
        <f t="shared" si="3966"/>
        <v>0</v>
      </c>
      <c r="DW1005" s="29"/>
      <c r="DX1005" s="54">
        <f>_xlfn.XLOOKUP($C1005,[30]PSP!$C:$C,[30]PSP!$DX:$DX)</f>
        <v>0</v>
      </c>
      <c r="DY1005" s="27">
        <f>_xlfn.XLOOKUP($C1005,[30]PSP!$C:$C,[30]PSP!$DY:$DY)</f>
        <v>0.17</v>
      </c>
      <c r="DZ1005" s="28">
        <f t="shared" si="3967"/>
        <v>0</v>
      </c>
      <c r="EA1005" s="29"/>
      <c r="EB1005" s="54">
        <f>_xlfn.XLOOKUP($C1005,[30]PSP!$C:$C,[30]PSP!$EB:$EB)</f>
        <v>0</v>
      </c>
      <c r="EC1005" s="27">
        <f>_xlfn.XLOOKUP($C1005,[30]PSP!$C:$C,[30]PSP!$EC:$EC)</f>
        <v>0.17</v>
      </c>
      <c r="ED1005" s="28">
        <f t="shared" si="3968"/>
        <v>0</v>
      </c>
      <c r="EE1005" s="29"/>
      <c r="EF1005" s="54">
        <f>_xlfn.XLOOKUP($C1005,[30]PSP!$C:$C,[30]PSP!$EF:$EF)</f>
        <v>0</v>
      </c>
      <c r="EG1005" s="27">
        <f>_xlfn.XLOOKUP($C1005,[30]PSP!$C:$C,[30]PSP!$EG:$EG)</f>
        <v>0.17</v>
      </c>
      <c r="EH1005" s="28">
        <f t="shared" si="3969"/>
        <v>0</v>
      </c>
      <c r="EI1005" s="29"/>
      <c r="EJ1005" s="54">
        <f>_xlfn.XLOOKUP($C1005,[30]PSP!$C:$C,[30]PSP!$EJ:$EJ)</f>
        <v>0</v>
      </c>
      <c r="EK1005" s="27">
        <f>_xlfn.XLOOKUP($C1005,[30]PSP!$C:$C,[30]PSP!$EK:$EK)</f>
        <v>0.17</v>
      </c>
      <c r="EL1005" s="28">
        <f t="shared" si="3970"/>
        <v>0</v>
      </c>
      <c r="EM1005" s="29"/>
      <c r="EN1005" s="108"/>
      <c r="EO1005" s="29">
        <f t="shared" si="3733"/>
        <v>2380</v>
      </c>
      <c r="EP1005" s="29">
        <f t="shared" si="3731"/>
        <v>2380</v>
      </c>
      <c r="EQ1005" s="4" t="b">
        <f t="shared" si="3732"/>
        <v>1</v>
      </c>
      <c r="ES1005" s="118">
        <f t="shared" si="3902"/>
        <v>1.1767000000000001</v>
      </c>
    </row>
    <row r="1006" spans="3:149" ht="14.25" x14ac:dyDescent="0.25">
      <c r="C1006" s="24" t="s">
        <v>1068</v>
      </c>
      <c r="D1006" s="43" t="str">
        <f>_xlfn.XLOOKUP($C1006,[30]PSP!$C:$C,[30]PSP!$D:$D)</f>
        <v>RO-40241</v>
      </c>
      <c r="E1006" s="24" t="str">
        <f>_xlfn.XLOOKUP($C1006,[30]PSP!$C:$C,[30]PSP!$E:$E)</f>
        <v>DER/MG</v>
      </c>
      <c r="F1006" s="25" t="str">
        <f>_xlfn.XLOOKUP($C1006,[30]PSP!$C:$C,[30]PSP!$F:$F)</f>
        <v>COMPACTAÇÃO DE BOTA-FORA A 80% PROCTOR NORMAL</v>
      </c>
      <c r="G1006" s="26" t="str">
        <f>_xlfn.XLOOKUP($C1006,[30]PSP!$C:$C,[30]PSP!$G:$G)</f>
        <v>M3</v>
      </c>
      <c r="H1006" s="53">
        <f>_xlfn.XLOOKUP($C1006,[30]PSP!$C:$C,[30]PSP!$H:$H)</f>
        <v>14000</v>
      </c>
      <c r="I1006" s="28">
        <f>_xlfn.XLOOKUP($C1006,[30]PSP!$C:$C,[30]PSP!$I:$I)</f>
        <v>29680</v>
      </c>
      <c r="J1006" s="28">
        <f t="shared" si="3937"/>
        <v>34924.456000000006</v>
      </c>
      <c r="K1006" s="29"/>
      <c r="L1006" s="54">
        <f>_xlfn.XLOOKUP($C1006,[30]PSP!$C:$C,[30]PSP!$L:$L)</f>
        <v>0</v>
      </c>
      <c r="M1006" s="27">
        <f>_xlfn.XLOOKUP($C1006,[30]PSP!$C:$C,[30]PSP!$M:$M)</f>
        <v>2.12</v>
      </c>
      <c r="N1006" s="28">
        <f t="shared" si="3938"/>
        <v>0</v>
      </c>
      <c r="O1006" s="29"/>
      <c r="P1006" s="54">
        <f>_xlfn.XLOOKUP($C1006,[30]PSP!$C:$C,[30]PSP!$P:$P)</f>
        <v>0</v>
      </c>
      <c r="Q1006" s="27">
        <f>_xlfn.XLOOKUP($C1006,[30]PSP!$C:$C,[30]PSP!$Q:$Q)</f>
        <v>2.12</v>
      </c>
      <c r="R1006" s="28">
        <f t="shared" si="3939"/>
        <v>0</v>
      </c>
      <c r="S1006" s="29"/>
      <c r="T1006" s="54">
        <f>_xlfn.XLOOKUP($C1006,[30]PSP!$C:$C,[30]PSP!$T:$T)</f>
        <v>0</v>
      </c>
      <c r="U1006" s="27">
        <f>_xlfn.XLOOKUP($C1006,[30]PSP!$C:$C,[30]PSP!$U:$U)</f>
        <v>2.12</v>
      </c>
      <c r="V1006" s="28">
        <f t="shared" si="3940"/>
        <v>0</v>
      </c>
      <c r="W1006" s="29"/>
      <c r="X1006" s="54">
        <f>_xlfn.XLOOKUP($C1006,[30]PSP!$C:$C,[30]PSP!$X:$X)</f>
        <v>500</v>
      </c>
      <c r="Y1006" s="27">
        <f>_xlfn.XLOOKUP($C1006,[30]PSP!$C:$C,[30]PSP!$Y:$Y)</f>
        <v>2.12</v>
      </c>
      <c r="Z1006" s="28">
        <f t="shared" si="3941"/>
        <v>1060</v>
      </c>
      <c r="AA1006" s="29"/>
      <c r="AB1006" s="54">
        <f>_xlfn.XLOOKUP($C1006,[30]PSP!$C:$C,[30]PSP!$AB:$AB)</f>
        <v>500</v>
      </c>
      <c r="AC1006" s="27">
        <f>_xlfn.XLOOKUP($C1006,[30]PSP!$C:$C,[30]PSP!$AC:$AC)</f>
        <v>2.12</v>
      </c>
      <c r="AD1006" s="28">
        <f t="shared" si="3942"/>
        <v>1060</v>
      </c>
      <c r="AE1006" s="29"/>
      <c r="AF1006" s="54">
        <f>_xlfn.XLOOKUP($C1006,[30]PSP!$C:$C,[30]PSP!$AF:$AF)</f>
        <v>500</v>
      </c>
      <c r="AG1006" s="27">
        <f>_xlfn.XLOOKUP($C1006,[30]PSP!$C:$C,[30]PSP!$AG:$AG)</f>
        <v>2.12</v>
      </c>
      <c r="AH1006" s="28">
        <f t="shared" si="3943"/>
        <v>1060</v>
      </c>
      <c r="AI1006" s="29"/>
      <c r="AJ1006" s="54">
        <f>_xlfn.XLOOKUP($C1006,[30]PSP!$C:$C,[30]PSP!$AJ:$AJ)</f>
        <v>0</v>
      </c>
      <c r="AK1006" s="27">
        <f>_xlfn.XLOOKUP($C1006,[30]PSP!$C:$C,[30]PSP!$AK:$AK)</f>
        <v>2.12</v>
      </c>
      <c r="AL1006" s="28">
        <f t="shared" si="3944"/>
        <v>0</v>
      </c>
      <c r="AM1006" s="29"/>
      <c r="AN1006" s="54">
        <f>_xlfn.XLOOKUP($C1006,[30]PSP!$C:$C,[30]PSP!$AN:$AN)</f>
        <v>1000</v>
      </c>
      <c r="AO1006" s="27">
        <f>_xlfn.XLOOKUP($C1006,[30]PSP!$C:$C,[30]PSP!$AO:$AO)</f>
        <v>2.12</v>
      </c>
      <c r="AP1006" s="28">
        <f t="shared" si="3945"/>
        <v>2120</v>
      </c>
      <c r="AQ1006" s="29"/>
      <c r="AR1006" s="54">
        <f>_xlfn.XLOOKUP($C1006,[30]PSP!$C:$C,[30]PSP!$AR:$AR)</f>
        <v>0</v>
      </c>
      <c r="AS1006" s="27">
        <f>_xlfn.XLOOKUP($C1006,[30]PSP!$C:$C,[30]PSP!$AS:$AS)</f>
        <v>2.12</v>
      </c>
      <c r="AT1006" s="28">
        <f t="shared" si="3946"/>
        <v>0</v>
      </c>
      <c r="AU1006" s="29"/>
      <c r="AV1006" s="54">
        <f>_xlfn.XLOOKUP($C1006,[30]PSP!$C:$C,[30]PSP!$AV:$AV)</f>
        <v>500</v>
      </c>
      <c r="AW1006" s="27">
        <f>_xlfn.XLOOKUP($C1006,[30]PSP!$C:$C,[30]PSP!$AW:$AW)</f>
        <v>2.12</v>
      </c>
      <c r="AX1006" s="28">
        <f t="shared" si="3947"/>
        <v>1060</v>
      </c>
      <c r="AY1006" s="29"/>
      <c r="AZ1006" s="54">
        <f>_xlfn.XLOOKUP($C1006,[30]PSP!$C:$C,[30]PSP!$AZ:$AZ)</f>
        <v>0</v>
      </c>
      <c r="BA1006" s="27">
        <f>_xlfn.XLOOKUP($C1006,[30]PSP!$C:$C,[30]PSP!$BA:$BA)</f>
        <v>2.12</v>
      </c>
      <c r="BB1006" s="28">
        <f t="shared" si="3948"/>
        <v>0</v>
      </c>
      <c r="BC1006" s="29"/>
      <c r="BD1006" s="54">
        <f>_xlfn.XLOOKUP($C1006,[30]PSP!$C:$C,[30]PSP!$BD:$BD)</f>
        <v>1000</v>
      </c>
      <c r="BE1006" s="27">
        <f>_xlfn.XLOOKUP($C1006,[30]PSP!$C:$C,[30]PSP!$BE:$BE)</f>
        <v>2.12</v>
      </c>
      <c r="BF1006" s="28">
        <f t="shared" si="3949"/>
        <v>2120</v>
      </c>
      <c r="BG1006" s="29"/>
      <c r="BH1006" s="54">
        <f>_xlfn.XLOOKUP($C1006,[30]PSP!$C:$C,[30]PSP!$BH:$BH)</f>
        <v>1000</v>
      </c>
      <c r="BI1006" s="27">
        <f>_xlfn.XLOOKUP($C1006,[30]PSP!$C:$C,[30]PSP!$BI:$BI)</f>
        <v>2.12</v>
      </c>
      <c r="BJ1006" s="28">
        <f t="shared" si="3950"/>
        <v>2120</v>
      </c>
      <c r="BK1006" s="29"/>
      <c r="BL1006" s="54">
        <f>_xlfn.XLOOKUP($C1006,[30]PSP!$C:$C,[30]PSP!$BL:$BL)</f>
        <v>1500</v>
      </c>
      <c r="BM1006" s="27">
        <f>_xlfn.XLOOKUP($C1006,[30]PSP!$C:$C,[30]PSP!$BM:$BM)</f>
        <v>2.12</v>
      </c>
      <c r="BN1006" s="28">
        <f t="shared" si="3951"/>
        <v>3180</v>
      </c>
      <c r="BO1006" s="29"/>
      <c r="BP1006" s="54">
        <f>_xlfn.XLOOKUP($C1006,[30]PSP!$C:$C,[30]PSP!$BP:$BP)</f>
        <v>0</v>
      </c>
      <c r="BQ1006" s="27">
        <f>_xlfn.XLOOKUP($C1006,[30]PSP!$C:$C,[30]PSP!$BQ:$BQ)</f>
        <v>2.12</v>
      </c>
      <c r="BR1006" s="28">
        <f t="shared" si="3952"/>
        <v>0</v>
      </c>
      <c r="BS1006" s="29"/>
      <c r="BT1006" s="54">
        <f>_xlfn.XLOOKUP($C1006,[30]PSP!$C:$C,[30]PSP!$BT:$BT)</f>
        <v>500</v>
      </c>
      <c r="BU1006" s="27">
        <f>_xlfn.XLOOKUP($C1006,[30]PSP!$C:$C,[30]PSP!$BU:$BU)</f>
        <v>2.12</v>
      </c>
      <c r="BV1006" s="28">
        <f t="shared" si="3953"/>
        <v>1060</v>
      </c>
      <c r="BW1006" s="29"/>
      <c r="BX1006" s="54">
        <f>_xlfn.XLOOKUP($C1006,[30]PSP!$C:$C,[30]PSP!$BX:$BX)</f>
        <v>500</v>
      </c>
      <c r="BY1006" s="27">
        <f>_xlfn.XLOOKUP($C1006,[30]PSP!$C:$C,[30]PSP!$BY:$BY)</f>
        <v>2.12</v>
      </c>
      <c r="BZ1006" s="28">
        <f t="shared" si="3954"/>
        <v>1060</v>
      </c>
      <c r="CA1006" s="29"/>
      <c r="CB1006" s="54">
        <f>_xlfn.XLOOKUP($C1006,[30]PSP!$C:$C,[30]PSP!$CB:$CB)</f>
        <v>500</v>
      </c>
      <c r="CC1006" s="27">
        <f>_xlfn.XLOOKUP($C1006,[30]PSP!$C:$C,[30]PSP!$CC:$CC)</f>
        <v>2.12</v>
      </c>
      <c r="CD1006" s="28">
        <f t="shared" si="3955"/>
        <v>1060</v>
      </c>
      <c r="CE1006" s="29"/>
      <c r="CF1006" s="54">
        <f>_xlfn.XLOOKUP($C1006,[30]PSP!$C:$C,[30]PSP!$CF:$CF)</f>
        <v>1000</v>
      </c>
      <c r="CG1006" s="27">
        <f>_xlfn.XLOOKUP($C1006,[30]PSP!$C:$C,[30]PSP!$CG:$CG)</f>
        <v>2.12</v>
      </c>
      <c r="CH1006" s="28">
        <f t="shared" si="3956"/>
        <v>2120</v>
      </c>
      <c r="CI1006" s="29"/>
      <c r="CJ1006" s="54">
        <f>_xlfn.XLOOKUP($C1006,[30]PSP!$C:$C,[30]PSP!$CJ:$CJ)</f>
        <v>500</v>
      </c>
      <c r="CK1006" s="27">
        <f>_xlfn.XLOOKUP($C1006,[30]PSP!$C:$C,[30]PSP!$CK:$CK)</f>
        <v>2.12</v>
      </c>
      <c r="CL1006" s="28">
        <f t="shared" si="3957"/>
        <v>1060</v>
      </c>
      <c r="CM1006" s="29"/>
      <c r="CN1006" s="54">
        <f>_xlfn.XLOOKUP($C1006,[30]PSP!$C:$C,[30]PSP!$CN:$CN)</f>
        <v>1000</v>
      </c>
      <c r="CO1006" s="27">
        <f>_xlfn.XLOOKUP($C1006,[30]PSP!$C:$C,[30]PSP!$CO:$CO)</f>
        <v>2.12</v>
      </c>
      <c r="CP1006" s="28">
        <f t="shared" si="3958"/>
        <v>2120</v>
      </c>
      <c r="CQ1006" s="29"/>
      <c r="CR1006" s="54">
        <f>_xlfn.XLOOKUP($C1006,[30]PSP!$C:$C,[30]PSP!$CR:$CR)</f>
        <v>1000</v>
      </c>
      <c r="CS1006" s="27">
        <f>_xlfn.XLOOKUP($C1006,[30]PSP!$C:$C,[30]PSP!$CS:$CS)</f>
        <v>2.12</v>
      </c>
      <c r="CT1006" s="28">
        <f t="shared" si="3959"/>
        <v>2120</v>
      </c>
      <c r="CU1006" s="29"/>
      <c r="CV1006" s="54">
        <f>_xlfn.XLOOKUP($C1006,[30]PSP!$C:$C,[30]PSP!$CV:$CV)</f>
        <v>1000</v>
      </c>
      <c r="CW1006" s="27">
        <f>_xlfn.XLOOKUP($C1006,[30]PSP!$C:$C,[30]PSP!$CW:$CW)</f>
        <v>2.12</v>
      </c>
      <c r="CX1006" s="28">
        <f t="shared" si="3960"/>
        <v>2120</v>
      </c>
      <c r="CY1006" s="29"/>
      <c r="CZ1006" s="54">
        <f>_xlfn.XLOOKUP($C1006,[30]PSP!$C:$C,[30]PSP!$CZ:$CZ)</f>
        <v>1000</v>
      </c>
      <c r="DA1006" s="27">
        <f>_xlfn.XLOOKUP($C1006,[30]PSP!$C:$C,[30]PSP!$DA:$DA)</f>
        <v>2.12</v>
      </c>
      <c r="DB1006" s="28">
        <f t="shared" si="3961"/>
        <v>2120</v>
      </c>
      <c r="DC1006" s="29"/>
      <c r="DD1006" s="54">
        <f>_xlfn.XLOOKUP($C1006,[30]PSP!$C:$C,[30]PSP!$DD:$DD)</f>
        <v>500</v>
      </c>
      <c r="DE1006" s="27">
        <f>_xlfn.XLOOKUP($C1006,[30]PSP!$C:$C,[30]PSP!$DE:$DE)</f>
        <v>2.12</v>
      </c>
      <c r="DF1006" s="28">
        <f t="shared" si="3962"/>
        <v>1060</v>
      </c>
      <c r="DG1006" s="29"/>
      <c r="DH1006" s="54">
        <f>_xlfn.XLOOKUP($C1006,[30]PSP!$C:$C,[30]PSP!$DH:$DH)</f>
        <v>0</v>
      </c>
      <c r="DI1006" s="27">
        <f>_xlfn.XLOOKUP($C1006,[30]PSP!$C:$C,[30]PSP!$DI:$DI)</f>
        <v>2.12</v>
      </c>
      <c r="DJ1006" s="28">
        <f t="shared" si="3963"/>
        <v>0</v>
      </c>
      <c r="DK1006" s="29"/>
      <c r="DL1006" s="54">
        <f>_xlfn.XLOOKUP($C1006,[30]PSP!$C:$C,[30]PSP!$DL:$DL)</f>
        <v>0</v>
      </c>
      <c r="DM1006" s="27">
        <f>_xlfn.XLOOKUP($C1006,[30]PSP!$C:$C,[30]PSP!$DM:$DM)</f>
        <v>2.12</v>
      </c>
      <c r="DN1006" s="28">
        <f t="shared" si="3964"/>
        <v>0</v>
      </c>
      <c r="DO1006" s="29"/>
      <c r="DP1006" s="54">
        <f>_xlfn.XLOOKUP($C1006,[30]PSP!$C:$C,[30]PSP!$DP:$DP)</f>
        <v>0</v>
      </c>
      <c r="DQ1006" s="27">
        <f>_xlfn.XLOOKUP($C1006,[30]PSP!$C:$C,[30]PSP!$DQ:$DQ)</f>
        <v>2.12</v>
      </c>
      <c r="DR1006" s="28">
        <f t="shared" si="3965"/>
        <v>0</v>
      </c>
      <c r="DS1006" s="29"/>
      <c r="DT1006" s="54">
        <f>_xlfn.XLOOKUP($C1006,[30]PSP!$C:$C,[30]PSP!$DT:$DT)</f>
        <v>0</v>
      </c>
      <c r="DU1006" s="27">
        <f>_xlfn.XLOOKUP($C1006,[30]PSP!$C:$C,[30]PSP!$DU:$DU)</f>
        <v>2.12</v>
      </c>
      <c r="DV1006" s="28">
        <f t="shared" si="3966"/>
        <v>0</v>
      </c>
      <c r="DW1006" s="29"/>
      <c r="DX1006" s="54">
        <f>_xlfn.XLOOKUP($C1006,[30]PSP!$C:$C,[30]PSP!$DX:$DX)</f>
        <v>0</v>
      </c>
      <c r="DY1006" s="27">
        <f>_xlfn.XLOOKUP($C1006,[30]PSP!$C:$C,[30]PSP!$DY:$DY)</f>
        <v>2.12</v>
      </c>
      <c r="DZ1006" s="28">
        <f t="shared" si="3967"/>
        <v>0</v>
      </c>
      <c r="EA1006" s="29"/>
      <c r="EB1006" s="54">
        <f>_xlfn.XLOOKUP($C1006,[30]PSP!$C:$C,[30]PSP!$EB:$EB)</f>
        <v>0</v>
      </c>
      <c r="EC1006" s="27">
        <f>_xlfn.XLOOKUP($C1006,[30]PSP!$C:$C,[30]PSP!$EC:$EC)</f>
        <v>2.12</v>
      </c>
      <c r="ED1006" s="28">
        <f t="shared" si="3968"/>
        <v>0</v>
      </c>
      <c r="EE1006" s="29"/>
      <c r="EF1006" s="54">
        <f>_xlfn.XLOOKUP($C1006,[30]PSP!$C:$C,[30]PSP!$EF:$EF)</f>
        <v>0</v>
      </c>
      <c r="EG1006" s="27">
        <f>_xlfn.XLOOKUP($C1006,[30]PSP!$C:$C,[30]PSP!$EG:$EG)</f>
        <v>2.12</v>
      </c>
      <c r="EH1006" s="28">
        <f t="shared" si="3969"/>
        <v>0</v>
      </c>
      <c r="EI1006" s="29"/>
      <c r="EJ1006" s="54">
        <f>_xlfn.XLOOKUP($C1006,[30]PSP!$C:$C,[30]PSP!$EJ:$EJ)</f>
        <v>0</v>
      </c>
      <c r="EK1006" s="27">
        <f>_xlfn.XLOOKUP($C1006,[30]PSP!$C:$C,[30]PSP!$EK:$EK)</f>
        <v>2.12</v>
      </c>
      <c r="EL1006" s="28">
        <f t="shared" si="3970"/>
        <v>0</v>
      </c>
      <c r="EM1006" s="29"/>
      <c r="EN1006" s="108"/>
      <c r="EO1006" s="29">
        <f t="shared" si="3733"/>
        <v>29680</v>
      </c>
      <c r="EP1006" s="29">
        <f t="shared" si="3731"/>
        <v>29680</v>
      </c>
      <c r="EQ1006" s="4" t="b">
        <f t="shared" si="3732"/>
        <v>1</v>
      </c>
      <c r="ES1006" s="118">
        <f t="shared" si="3902"/>
        <v>1.1767000000000001</v>
      </c>
    </row>
    <row r="1007" spans="3:149" ht="14.25" x14ac:dyDescent="0.25">
      <c r="C1007" s="24" t="s">
        <v>1069</v>
      </c>
      <c r="D1007" s="43">
        <f>_xlfn.XLOOKUP($C1007,[30]PSP!$C:$C,[30]PSP!$D:$D)</f>
        <v>4413905</v>
      </c>
      <c r="E1007" s="24" t="str">
        <f>_xlfn.XLOOKUP($C1007,[30]PSP!$C:$C,[30]PSP!$E:$E)</f>
        <v>SICRO SERVIÇO</v>
      </c>
      <c r="F1007" s="25" t="str">
        <f>_xlfn.XLOOKUP($C1007,[30]PSP!$C:$C,[30]PSP!$F:$F)</f>
        <v>HIDROSSEMEADURA</v>
      </c>
      <c r="G1007" s="26" t="str">
        <f>_xlfn.XLOOKUP($C1007,[30]PSP!$C:$C,[30]PSP!$G:$G)</f>
        <v>M²</v>
      </c>
      <c r="H1007" s="53">
        <f>_xlfn.XLOOKUP($C1007,[30]PSP!$C:$C,[30]PSP!$H:$H)</f>
        <v>7000</v>
      </c>
      <c r="I1007" s="28">
        <f>_xlfn.XLOOKUP($C1007,[30]PSP!$C:$C,[30]PSP!$I:$I)</f>
        <v>19320</v>
      </c>
      <c r="J1007" s="28">
        <f t="shared" si="3937"/>
        <v>22733.844000000001</v>
      </c>
      <c r="K1007" s="29"/>
      <c r="L1007" s="54">
        <f>_xlfn.XLOOKUP($C1007,[30]PSP!$C:$C,[30]PSP!$L:$L)</f>
        <v>0</v>
      </c>
      <c r="M1007" s="27">
        <f>_xlfn.XLOOKUP($C1007,[30]PSP!$C:$C,[30]PSP!$M:$M)</f>
        <v>2.76</v>
      </c>
      <c r="N1007" s="28">
        <f t="shared" si="3938"/>
        <v>0</v>
      </c>
      <c r="O1007" s="29"/>
      <c r="P1007" s="54">
        <f>_xlfn.XLOOKUP($C1007,[30]PSP!$C:$C,[30]PSP!$P:$P)</f>
        <v>0</v>
      </c>
      <c r="Q1007" s="27">
        <f>_xlfn.XLOOKUP($C1007,[30]PSP!$C:$C,[30]PSP!$Q:$Q)</f>
        <v>2.76</v>
      </c>
      <c r="R1007" s="28">
        <f t="shared" si="3939"/>
        <v>0</v>
      </c>
      <c r="S1007" s="29"/>
      <c r="T1007" s="54">
        <f>_xlfn.XLOOKUP($C1007,[30]PSP!$C:$C,[30]PSP!$T:$T)</f>
        <v>0</v>
      </c>
      <c r="U1007" s="27">
        <f>_xlfn.XLOOKUP($C1007,[30]PSP!$C:$C,[30]PSP!$U:$U)</f>
        <v>2.76</v>
      </c>
      <c r="V1007" s="28">
        <f t="shared" si="3940"/>
        <v>0</v>
      </c>
      <c r="W1007" s="29"/>
      <c r="X1007" s="54">
        <f>_xlfn.XLOOKUP($C1007,[30]PSP!$C:$C,[30]PSP!$X:$X)</f>
        <v>250</v>
      </c>
      <c r="Y1007" s="27">
        <f>_xlfn.XLOOKUP($C1007,[30]PSP!$C:$C,[30]PSP!$Y:$Y)</f>
        <v>2.76</v>
      </c>
      <c r="Z1007" s="28">
        <f t="shared" si="3941"/>
        <v>690</v>
      </c>
      <c r="AA1007" s="29"/>
      <c r="AB1007" s="54">
        <f>_xlfn.XLOOKUP($C1007,[30]PSP!$C:$C,[30]PSP!$AB:$AB)</f>
        <v>250</v>
      </c>
      <c r="AC1007" s="27">
        <f>_xlfn.XLOOKUP($C1007,[30]PSP!$C:$C,[30]PSP!$AC:$AC)</f>
        <v>2.76</v>
      </c>
      <c r="AD1007" s="28">
        <f t="shared" si="3942"/>
        <v>690</v>
      </c>
      <c r="AE1007" s="29"/>
      <c r="AF1007" s="54">
        <f>_xlfn.XLOOKUP($C1007,[30]PSP!$C:$C,[30]PSP!$AF:$AF)</f>
        <v>250</v>
      </c>
      <c r="AG1007" s="27">
        <f>_xlfn.XLOOKUP($C1007,[30]PSP!$C:$C,[30]PSP!$AG:$AG)</f>
        <v>2.76</v>
      </c>
      <c r="AH1007" s="28">
        <f t="shared" si="3943"/>
        <v>690</v>
      </c>
      <c r="AI1007" s="29"/>
      <c r="AJ1007" s="54">
        <f>_xlfn.XLOOKUP($C1007,[30]PSP!$C:$C,[30]PSP!$AJ:$AJ)</f>
        <v>0</v>
      </c>
      <c r="AK1007" s="27">
        <f>_xlfn.XLOOKUP($C1007,[30]PSP!$C:$C,[30]PSP!$AK:$AK)</f>
        <v>2.76</v>
      </c>
      <c r="AL1007" s="28">
        <f t="shared" si="3944"/>
        <v>0</v>
      </c>
      <c r="AM1007" s="29"/>
      <c r="AN1007" s="54">
        <f>_xlfn.XLOOKUP($C1007,[30]PSP!$C:$C,[30]PSP!$AN:$AN)</f>
        <v>500</v>
      </c>
      <c r="AO1007" s="27">
        <f>_xlfn.XLOOKUP($C1007,[30]PSP!$C:$C,[30]PSP!$AO:$AO)</f>
        <v>2.76</v>
      </c>
      <c r="AP1007" s="28">
        <f t="shared" si="3945"/>
        <v>1380</v>
      </c>
      <c r="AQ1007" s="29"/>
      <c r="AR1007" s="54">
        <f>_xlfn.XLOOKUP($C1007,[30]PSP!$C:$C,[30]PSP!$AR:$AR)</f>
        <v>0</v>
      </c>
      <c r="AS1007" s="27">
        <f>_xlfn.XLOOKUP($C1007,[30]PSP!$C:$C,[30]PSP!$AS:$AS)</f>
        <v>2.76</v>
      </c>
      <c r="AT1007" s="28">
        <f t="shared" si="3946"/>
        <v>0</v>
      </c>
      <c r="AU1007" s="29"/>
      <c r="AV1007" s="54">
        <f>_xlfn.XLOOKUP($C1007,[30]PSP!$C:$C,[30]PSP!$AV:$AV)</f>
        <v>250</v>
      </c>
      <c r="AW1007" s="27">
        <f>_xlfn.XLOOKUP($C1007,[30]PSP!$C:$C,[30]PSP!$AW:$AW)</f>
        <v>2.76</v>
      </c>
      <c r="AX1007" s="28">
        <f t="shared" si="3947"/>
        <v>690</v>
      </c>
      <c r="AY1007" s="29"/>
      <c r="AZ1007" s="54">
        <f>_xlfn.XLOOKUP($C1007,[30]PSP!$C:$C,[30]PSP!$AZ:$AZ)</f>
        <v>0</v>
      </c>
      <c r="BA1007" s="27">
        <f>_xlfn.XLOOKUP($C1007,[30]PSP!$C:$C,[30]PSP!$BA:$BA)</f>
        <v>2.76</v>
      </c>
      <c r="BB1007" s="28">
        <f t="shared" si="3948"/>
        <v>0</v>
      </c>
      <c r="BC1007" s="29"/>
      <c r="BD1007" s="54">
        <f>_xlfn.XLOOKUP($C1007,[30]PSP!$C:$C,[30]PSP!$BD:$BD)</f>
        <v>500</v>
      </c>
      <c r="BE1007" s="27">
        <f>_xlfn.XLOOKUP($C1007,[30]PSP!$C:$C,[30]PSP!$BE:$BE)</f>
        <v>2.76</v>
      </c>
      <c r="BF1007" s="28">
        <f t="shared" si="3949"/>
        <v>1380</v>
      </c>
      <c r="BG1007" s="29"/>
      <c r="BH1007" s="54">
        <f>_xlfn.XLOOKUP($C1007,[30]PSP!$C:$C,[30]PSP!$BH:$BH)</f>
        <v>500</v>
      </c>
      <c r="BI1007" s="27">
        <f>_xlfn.XLOOKUP($C1007,[30]PSP!$C:$C,[30]PSP!$BI:$BI)</f>
        <v>2.76</v>
      </c>
      <c r="BJ1007" s="28">
        <f t="shared" si="3950"/>
        <v>1380</v>
      </c>
      <c r="BK1007" s="29"/>
      <c r="BL1007" s="54">
        <f>_xlfn.XLOOKUP($C1007,[30]PSP!$C:$C,[30]PSP!$BL:$BL)</f>
        <v>750</v>
      </c>
      <c r="BM1007" s="27">
        <f>_xlfn.XLOOKUP($C1007,[30]PSP!$C:$C,[30]PSP!$BM:$BM)</f>
        <v>2.76</v>
      </c>
      <c r="BN1007" s="28">
        <f t="shared" si="3951"/>
        <v>2070</v>
      </c>
      <c r="BO1007" s="29"/>
      <c r="BP1007" s="54">
        <f>_xlfn.XLOOKUP($C1007,[30]PSP!$C:$C,[30]PSP!$BP:$BP)</f>
        <v>0</v>
      </c>
      <c r="BQ1007" s="27">
        <f>_xlfn.XLOOKUP($C1007,[30]PSP!$C:$C,[30]PSP!$BQ:$BQ)</f>
        <v>2.76</v>
      </c>
      <c r="BR1007" s="28">
        <f t="shared" si="3952"/>
        <v>0</v>
      </c>
      <c r="BS1007" s="29"/>
      <c r="BT1007" s="54">
        <f>_xlfn.XLOOKUP($C1007,[30]PSP!$C:$C,[30]PSP!$BT:$BT)</f>
        <v>250</v>
      </c>
      <c r="BU1007" s="27">
        <f>_xlfn.XLOOKUP($C1007,[30]PSP!$C:$C,[30]PSP!$BU:$BU)</f>
        <v>2.76</v>
      </c>
      <c r="BV1007" s="28">
        <f t="shared" si="3953"/>
        <v>690</v>
      </c>
      <c r="BW1007" s="29"/>
      <c r="BX1007" s="54">
        <f>_xlfn.XLOOKUP($C1007,[30]PSP!$C:$C,[30]PSP!$BX:$BX)</f>
        <v>250</v>
      </c>
      <c r="BY1007" s="27">
        <f>_xlfn.XLOOKUP($C1007,[30]PSP!$C:$C,[30]PSP!$BY:$BY)</f>
        <v>2.76</v>
      </c>
      <c r="BZ1007" s="28">
        <f t="shared" si="3954"/>
        <v>690</v>
      </c>
      <c r="CA1007" s="29"/>
      <c r="CB1007" s="54">
        <f>_xlfn.XLOOKUP($C1007,[30]PSP!$C:$C,[30]PSP!$CB:$CB)</f>
        <v>250</v>
      </c>
      <c r="CC1007" s="27">
        <f>_xlfn.XLOOKUP($C1007,[30]PSP!$C:$C,[30]PSP!$CC:$CC)</f>
        <v>2.76</v>
      </c>
      <c r="CD1007" s="28">
        <f t="shared" si="3955"/>
        <v>690</v>
      </c>
      <c r="CE1007" s="29"/>
      <c r="CF1007" s="54">
        <f>_xlfn.XLOOKUP($C1007,[30]PSP!$C:$C,[30]PSP!$CF:$CF)</f>
        <v>500</v>
      </c>
      <c r="CG1007" s="27">
        <f>_xlfn.XLOOKUP($C1007,[30]PSP!$C:$C,[30]PSP!$CG:$CG)</f>
        <v>2.76</v>
      </c>
      <c r="CH1007" s="28">
        <f t="shared" si="3956"/>
        <v>1380</v>
      </c>
      <c r="CI1007" s="29"/>
      <c r="CJ1007" s="54">
        <f>_xlfn.XLOOKUP($C1007,[30]PSP!$C:$C,[30]PSP!$CJ:$CJ)</f>
        <v>250</v>
      </c>
      <c r="CK1007" s="27">
        <f>_xlfn.XLOOKUP($C1007,[30]PSP!$C:$C,[30]PSP!$CK:$CK)</f>
        <v>2.76</v>
      </c>
      <c r="CL1007" s="28">
        <f t="shared" si="3957"/>
        <v>690</v>
      </c>
      <c r="CM1007" s="29"/>
      <c r="CN1007" s="54">
        <f>_xlfn.XLOOKUP($C1007,[30]PSP!$C:$C,[30]PSP!$CN:$CN)</f>
        <v>500</v>
      </c>
      <c r="CO1007" s="27">
        <f>_xlfn.XLOOKUP($C1007,[30]PSP!$C:$C,[30]PSP!$CO:$CO)</f>
        <v>2.76</v>
      </c>
      <c r="CP1007" s="28">
        <f t="shared" si="3958"/>
        <v>1380</v>
      </c>
      <c r="CQ1007" s="29"/>
      <c r="CR1007" s="54">
        <f>_xlfn.XLOOKUP($C1007,[30]PSP!$C:$C,[30]PSP!$CR:$CR)</f>
        <v>500</v>
      </c>
      <c r="CS1007" s="27">
        <f>_xlfn.XLOOKUP($C1007,[30]PSP!$C:$C,[30]PSP!$CS:$CS)</f>
        <v>2.76</v>
      </c>
      <c r="CT1007" s="28">
        <f t="shared" si="3959"/>
        <v>1380</v>
      </c>
      <c r="CU1007" s="29"/>
      <c r="CV1007" s="54">
        <f>_xlfn.XLOOKUP($C1007,[30]PSP!$C:$C,[30]PSP!$CV:$CV)</f>
        <v>500</v>
      </c>
      <c r="CW1007" s="27">
        <f>_xlfn.XLOOKUP($C1007,[30]PSP!$C:$C,[30]PSP!$CW:$CW)</f>
        <v>2.76</v>
      </c>
      <c r="CX1007" s="28">
        <f t="shared" si="3960"/>
        <v>1380</v>
      </c>
      <c r="CY1007" s="29"/>
      <c r="CZ1007" s="54">
        <f>_xlfn.XLOOKUP($C1007,[30]PSP!$C:$C,[30]PSP!$CZ:$CZ)</f>
        <v>500</v>
      </c>
      <c r="DA1007" s="27">
        <f>_xlfn.XLOOKUP($C1007,[30]PSP!$C:$C,[30]PSP!$DA:$DA)</f>
        <v>2.76</v>
      </c>
      <c r="DB1007" s="28">
        <f t="shared" si="3961"/>
        <v>1380</v>
      </c>
      <c r="DC1007" s="29"/>
      <c r="DD1007" s="54">
        <f>_xlfn.XLOOKUP($C1007,[30]PSP!$C:$C,[30]PSP!$DD:$DD)</f>
        <v>250</v>
      </c>
      <c r="DE1007" s="27">
        <f>_xlfn.XLOOKUP($C1007,[30]PSP!$C:$C,[30]PSP!$DE:$DE)</f>
        <v>2.76</v>
      </c>
      <c r="DF1007" s="28">
        <f t="shared" si="3962"/>
        <v>690</v>
      </c>
      <c r="DG1007" s="29"/>
      <c r="DH1007" s="54">
        <f>_xlfn.XLOOKUP($C1007,[30]PSP!$C:$C,[30]PSP!$DH:$DH)</f>
        <v>0</v>
      </c>
      <c r="DI1007" s="27">
        <f>_xlfn.XLOOKUP($C1007,[30]PSP!$C:$C,[30]PSP!$DI:$DI)</f>
        <v>2.76</v>
      </c>
      <c r="DJ1007" s="28">
        <f t="shared" si="3963"/>
        <v>0</v>
      </c>
      <c r="DK1007" s="29"/>
      <c r="DL1007" s="54">
        <f>_xlfn.XLOOKUP($C1007,[30]PSP!$C:$C,[30]PSP!$DL:$DL)</f>
        <v>0</v>
      </c>
      <c r="DM1007" s="27">
        <f>_xlfn.XLOOKUP($C1007,[30]PSP!$C:$C,[30]PSP!$DM:$DM)</f>
        <v>2.76</v>
      </c>
      <c r="DN1007" s="28">
        <f t="shared" si="3964"/>
        <v>0</v>
      </c>
      <c r="DO1007" s="29"/>
      <c r="DP1007" s="54">
        <f>_xlfn.XLOOKUP($C1007,[30]PSP!$C:$C,[30]PSP!$DP:$DP)</f>
        <v>0</v>
      </c>
      <c r="DQ1007" s="27">
        <f>_xlfn.XLOOKUP($C1007,[30]PSP!$C:$C,[30]PSP!$DQ:$DQ)</f>
        <v>2.76</v>
      </c>
      <c r="DR1007" s="28">
        <f t="shared" si="3965"/>
        <v>0</v>
      </c>
      <c r="DS1007" s="29"/>
      <c r="DT1007" s="54">
        <f>_xlfn.XLOOKUP($C1007,[30]PSP!$C:$C,[30]PSP!$DT:$DT)</f>
        <v>0</v>
      </c>
      <c r="DU1007" s="27">
        <f>_xlfn.XLOOKUP($C1007,[30]PSP!$C:$C,[30]PSP!$DU:$DU)</f>
        <v>2.76</v>
      </c>
      <c r="DV1007" s="28">
        <f t="shared" si="3966"/>
        <v>0</v>
      </c>
      <c r="DW1007" s="29"/>
      <c r="DX1007" s="54">
        <f>_xlfn.XLOOKUP($C1007,[30]PSP!$C:$C,[30]PSP!$DX:$DX)</f>
        <v>0</v>
      </c>
      <c r="DY1007" s="27">
        <f>_xlfn.XLOOKUP($C1007,[30]PSP!$C:$C,[30]PSP!$DY:$DY)</f>
        <v>2.76</v>
      </c>
      <c r="DZ1007" s="28">
        <f t="shared" si="3967"/>
        <v>0</v>
      </c>
      <c r="EA1007" s="29"/>
      <c r="EB1007" s="54">
        <f>_xlfn.XLOOKUP($C1007,[30]PSP!$C:$C,[30]PSP!$EB:$EB)</f>
        <v>0</v>
      </c>
      <c r="EC1007" s="27">
        <f>_xlfn.XLOOKUP($C1007,[30]PSP!$C:$C,[30]PSP!$EC:$EC)</f>
        <v>2.76</v>
      </c>
      <c r="ED1007" s="28">
        <f t="shared" si="3968"/>
        <v>0</v>
      </c>
      <c r="EE1007" s="29"/>
      <c r="EF1007" s="54">
        <f>_xlfn.XLOOKUP($C1007,[30]PSP!$C:$C,[30]PSP!$EF:$EF)</f>
        <v>0</v>
      </c>
      <c r="EG1007" s="27">
        <f>_xlfn.XLOOKUP($C1007,[30]PSP!$C:$C,[30]PSP!$EG:$EG)</f>
        <v>2.76</v>
      </c>
      <c r="EH1007" s="28">
        <f t="shared" si="3969"/>
        <v>0</v>
      </c>
      <c r="EI1007" s="29"/>
      <c r="EJ1007" s="54">
        <f>_xlfn.XLOOKUP($C1007,[30]PSP!$C:$C,[30]PSP!$EJ:$EJ)</f>
        <v>0</v>
      </c>
      <c r="EK1007" s="27">
        <f>_xlfn.XLOOKUP($C1007,[30]PSP!$C:$C,[30]PSP!$EK:$EK)</f>
        <v>2.76</v>
      </c>
      <c r="EL1007" s="28">
        <f t="shared" si="3970"/>
        <v>0</v>
      </c>
      <c r="EM1007" s="29"/>
      <c r="EN1007" s="108"/>
      <c r="EO1007" s="29">
        <f t="shared" si="3733"/>
        <v>19320</v>
      </c>
      <c r="EP1007" s="29">
        <f t="shared" si="3731"/>
        <v>19320</v>
      </c>
      <c r="EQ1007" s="4" t="b">
        <f t="shared" si="3732"/>
        <v>1</v>
      </c>
      <c r="ES1007" s="118">
        <f t="shared" si="3902"/>
        <v>1.1767000000000001</v>
      </c>
    </row>
    <row r="1008" spans="3:149" s="1" customFormat="1" ht="14.25" x14ac:dyDescent="0.25">
      <c r="C1008" s="79" t="s">
        <v>696</v>
      </c>
      <c r="D1008" s="80"/>
      <c r="E1008" s="79"/>
      <c r="F1008" s="81" t="s">
        <v>27</v>
      </c>
      <c r="G1008" s="82"/>
      <c r="H1008" s="82"/>
      <c r="I1008" s="83"/>
      <c r="J1008" s="83"/>
      <c r="L1008" s="84"/>
      <c r="M1008" s="85"/>
      <c r="N1008" s="83"/>
      <c r="P1008" s="84"/>
      <c r="Q1008" s="85"/>
      <c r="R1008" s="83"/>
      <c r="T1008" s="84"/>
      <c r="U1008" s="85"/>
      <c r="V1008" s="83"/>
      <c r="X1008" s="84"/>
      <c r="Y1008" s="85"/>
      <c r="Z1008" s="83"/>
      <c r="AB1008" s="84"/>
      <c r="AC1008" s="85"/>
      <c r="AD1008" s="83"/>
      <c r="AF1008" s="84"/>
      <c r="AG1008" s="85"/>
      <c r="AH1008" s="83"/>
      <c r="AJ1008" s="84"/>
      <c r="AK1008" s="85"/>
      <c r="AL1008" s="83"/>
      <c r="AN1008" s="84"/>
      <c r="AO1008" s="85"/>
      <c r="AP1008" s="83"/>
      <c r="AR1008" s="84"/>
      <c r="AS1008" s="85"/>
      <c r="AT1008" s="83"/>
      <c r="AV1008" s="84"/>
      <c r="AW1008" s="85"/>
      <c r="AX1008" s="83"/>
      <c r="AZ1008" s="84"/>
      <c r="BA1008" s="85"/>
      <c r="BB1008" s="83"/>
      <c r="BD1008" s="84"/>
      <c r="BE1008" s="85"/>
      <c r="BF1008" s="83"/>
      <c r="BH1008" s="84"/>
      <c r="BI1008" s="85"/>
      <c r="BJ1008" s="83"/>
      <c r="BL1008" s="84"/>
      <c r="BM1008" s="85"/>
      <c r="BN1008" s="83"/>
      <c r="BP1008" s="84"/>
      <c r="BQ1008" s="85"/>
      <c r="BR1008" s="83"/>
      <c r="BT1008" s="84"/>
      <c r="BU1008" s="85"/>
      <c r="BV1008" s="83"/>
      <c r="BX1008" s="84"/>
      <c r="BY1008" s="85"/>
      <c r="BZ1008" s="83"/>
      <c r="CB1008" s="84"/>
      <c r="CC1008" s="85"/>
      <c r="CD1008" s="83"/>
      <c r="CF1008" s="84"/>
      <c r="CG1008" s="85"/>
      <c r="CH1008" s="83"/>
      <c r="CJ1008" s="84"/>
      <c r="CK1008" s="85"/>
      <c r="CL1008" s="83"/>
      <c r="CN1008" s="84"/>
      <c r="CO1008" s="85"/>
      <c r="CP1008" s="83"/>
      <c r="CR1008" s="84"/>
      <c r="CS1008" s="85"/>
      <c r="CT1008" s="83"/>
      <c r="CV1008" s="84"/>
      <c r="CW1008" s="85"/>
      <c r="CX1008" s="83"/>
      <c r="CZ1008" s="84"/>
      <c r="DA1008" s="85"/>
      <c r="DB1008" s="83"/>
      <c r="DD1008" s="84"/>
      <c r="DE1008" s="85"/>
      <c r="DF1008" s="83"/>
      <c r="DH1008" s="84"/>
      <c r="DI1008" s="85"/>
      <c r="DJ1008" s="83"/>
      <c r="DL1008" s="84"/>
      <c r="DM1008" s="85"/>
      <c r="DN1008" s="83"/>
      <c r="DP1008" s="84"/>
      <c r="DQ1008" s="85"/>
      <c r="DR1008" s="83"/>
      <c r="DT1008" s="84"/>
      <c r="DU1008" s="85"/>
      <c r="DV1008" s="83"/>
      <c r="DX1008" s="84"/>
      <c r="DY1008" s="85"/>
      <c r="DZ1008" s="83"/>
      <c r="EB1008" s="84"/>
      <c r="EC1008" s="85"/>
      <c r="ED1008" s="83"/>
      <c r="EF1008" s="84"/>
      <c r="EG1008" s="85"/>
      <c r="EH1008" s="83"/>
      <c r="EJ1008" s="84"/>
      <c r="EK1008" s="85"/>
      <c r="EL1008" s="83"/>
      <c r="EN1008" s="109"/>
      <c r="EO1008" s="29">
        <f t="shared" si="3733"/>
        <v>0</v>
      </c>
      <c r="EP1008" s="29">
        <f t="shared" si="3731"/>
        <v>0</v>
      </c>
      <c r="EQ1008" s="4" t="b">
        <f t="shared" si="3732"/>
        <v>1</v>
      </c>
      <c r="ES1008" s="118">
        <f t="shared" si="3902"/>
        <v>1.1767000000000001</v>
      </c>
    </row>
    <row r="1009" spans="3:149" ht="14.25" x14ac:dyDescent="0.25">
      <c r="C1009" s="24" t="s">
        <v>697</v>
      </c>
      <c r="D1009" s="43" t="str">
        <f>_xlfn.XLOOKUP($C1009,[30]PSP!$C:$C,[30]PSP!$D:$D)</f>
        <v>COMP_44004</v>
      </c>
      <c r="E1009" s="24" t="str">
        <f>_xlfn.XLOOKUP($C1009,[30]PSP!$C:$C,[30]PSP!$E:$E)</f>
        <v>COMPOSIÇÃO</v>
      </c>
      <c r="F1009" s="25" t="str">
        <f>_xlfn.XLOOKUP($C1009,[30]PSP!$C:$C,[30]PSP!$F:$F)</f>
        <v>PAVIMENTO - SOLUÇÃO TIPO E PARA FAIXA DE ROLAMENTO</v>
      </c>
      <c r="G1009" s="26" t="str">
        <f>_xlfn.XLOOKUP($C1009,[30]PSP!$C:$C,[30]PSP!$G:$G)</f>
        <v>M2</v>
      </c>
      <c r="H1009" s="53">
        <f>_xlfn.XLOOKUP($C1009,[30]PSP!$C:$C,[30]PSP!$H:$H)</f>
        <v>129105.20000000001</v>
      </c>
      <c r="I1009" s="28">
        <f>_xlfn.XLOOKUP($C1009,[30]PSP!$C:$C,[30]PSP!$I:$I)</f>
        <v>14662477.480000002</v>
      </c>
      <c r="J1009" s="28">
        <f t="shared" ref="J1009:J1011" si="3971">IF(LEFT(D1009,6)="COT.IS",I1009,I1009*(1+$J$7))</f>
        <v>17253337.250716005</v>
      </c>
      <c r="K1009" s="29"/>
      <c r="L1009" s="54">
        <f>_xlfn.XLOOKUP($C1009,[30]PSP!$C:$C,[30]PSP!$L:$L)</f>
        <v>0</v>
      </c>
      <c r="M1009" s="27">
        <f>_xlfn.XLOOKUP($C1009,[30]PSP!$C:$C,[30]PSP!$M:$M)</f>
        <v>113.57</v>
      </c>
      <c r="N1009" s="28">
        <f t="shared" ref="N1009:N1011" si="3972">TRUNC(M1009*L1009,2)</f>
        <v>0</v>
      </c>
      <c r="O1009" s="29"/>
      <c r="P1009" s="54">
        <f>_xlfn.XLOOKUP($C1009,[30]PSP!$C:$C,[30]PSP!$P:$P)</f>
        <v>0</v>
      </c>
      <c r="Q1009" s="27">
        <f>_xlfn.XLOOKUP($C1009,[30]PSP!$C:$C,[30]PSP!$Q:$Q)</f>
        <v>113.57</v>
      </c>
      <c r="R1009" s="28">
        <f t="shared" ref="R1009:R1011" si="3973">TRUNC(Q1009*P1009,2)</f>
        <v>0</v>
      </c>
      <c r="S1009" s="29"/>
      <c r="T1009" s="54">
        <f>_xlfn.XLOOKUP($C1009,[30]PSP!$C:$C,[30]PSP!$T:$T)</f>
        <v>0</v>
      </c>
      <c r="U1009" s="27">
        <f>_xlfn.XLOOKUP($C1009,[30]PSP!$C:$C,[30]PSP!$U:$U)</f>
        <v>113.57</v>
      </c>
      <c r="V1009" s="28">
        <f t="shared" ref="V1009:V1011" si="3974">TRUNC(U1009*T1009,2)</f>
        <v>0</v>
      </c>
      <c r="W1009" s="29"/>
      <c r="X1009" s="54">
        <f>_xlfn.XLOOKUP($C1009,[30]PSP!$C:$C,[30]PSP!$X:$X)</f>
        <v>4610.9000000000005</v>
      </c>
      <c r="Y1009" s="27">
        <f>_xlfn.XLOOKUP($C1009,[30]PSP!$C:$C,[30]PSP!$Y:$Y)</f>
        <v>113.57</v>
      </c>
      <c r="Z1009" s="28">
        <f t="shared" ref="Z1009:Z1011" si="3975">TRUNC(Y1009*X1009,2)</f>
        <v>523659.91</v>
      </c>
      <c r="AA1009" s="29"/>
      <c r="AB1009" s="54">
        <f>_xlfn.XLOOKUP($C1009,[30]PSP!$C:$C,[30]PSP!$AB:$AB)</f>
        <v>4610.9000000000005</v>
      </c>
      <c r="AC1009" s="27">
        <f>_xlfn.XLOOKUP($C1009,[30]PSP!$C:$C,[30]PSP!$AC:$AC)</f>
        <v>113.57</v>
      </c>
      <c r="AD1009" s="28">
        <f t="shared" ref="AD1009:AD1011" si="3976">TRUNC(AC1009*AB1009,2)</f>
        <v>523659.91</v>
      </c>
      <c r="AE1009" s="29"/>
      <c r="AF1009" s="54">
        <f>_xlfn.XLOOKUP($C1009,[30]PSP!$C:$C,[30]PSP!$AF:$AF)</f>
        <v>4610.9000000000005</v>
      </c>
      <c r="AG1009" s="27">
        <f>_xlfn.XLOOKUP($C1009,[30]PSP!$C:$C,[30]PSP!$AG:$AG)</f>
        <v>113.57</v>
      </c>
      <c r="AH1009" s="28">
        <f t="shared" ref="AH1009:AH1011" si="3977">TRUNC(AG1009*AF1009,2)</f>
        <v>523659.91</v>
      </c>
      <c r="AI1009" s="29"/>
      <c r="AJ1009" s="54">
        <f>_xlfn.XLOOKUP($C1009,[30]PSP!$C:$C,[30]PSP!$AJ:$AJ)</f>
        <v>0</v>
      </c>
      <c r="AK1009" s="27">
        <f>_xlfn.XLOOKUP($C1009,[30]PSP!$C:$C,[30]PSP!$AK:$AK)</f>
        <v>113.57</v>
      </c>
      <c r="AL1009" s="28">
        <f t="shared" ref="AL1009:AL1011" si="3978">TRUNC(AK1009*AJ1009,2)</f>
        <v>0</v>
      </c>
      <c r="AM1009" s="29"/>
      <c r="AN1009" s="54">
        <f>_xlfn.XLOOKUP($C1009,[30]PSP!$C:$C,[30]PSP!$AN:$AN)</f>
        <v>9221.8000000000011</v>
      </c>
      <c r="AO1009" s="27">
        <f>_xlfn.XLOOKUP($C1009,[30]PSP!$C:$C,[30]PSP!$AO:$AO)</f>
        <v>113.57</v>
      </c>
      <c r="AP1009" s="28">
        <f t="shared" ref="AP1009:AP1011" si="3979">TRUNC(AO1009*AN1009,2)</f>
        <v>1047319.82</v>
      </c>
      <c r="AQ1009" s="29"/>
      <c r="AR1009" s="54">
        <f>_xlfn.XLOOKUP($C1009,[30]PSP!$C:$C,[30]PSP!$AR:$AR)</f>
        <v>0</v>
      </c>
      <c r="AS1009" s="27">
        <f>_xlfn.XLOOKUP($C1009,[30]PSP!$C:$C,[30]PSP!$AS:$AS)</f>
        <v>113.57</v>
      </c>
      <c r="AT1009" s="28">
        <f t="shared" ref="AT1009:AT1011" si="3980">TRUNC(AS1009*AR1009,2)</f>
        <v>0</v>
      </c>
      <c r="AU1009" s="29"/>
      <c r="AV1009" s="54">
        <f>_xlfn.XLOOKUP($C1009,[30]PSP!$C:$C,[30]PSP!$AV:$AV)</f>
        <v>4610.9000000000005</v>
      </c>
      <c r="AW1009" s="27">
        <f>_xlfn.XLOOKUP($C1009,[30]PSP!$C:$C,[30]PSP!$AW:$AW)</f>
        <v>113.57</v>
      </c>
      <c r="AX1009" s="28">
        <f t="shared" ref="AX1009:AX1011" si="3981">TRUNC(AW1009*AV1009,2)</f>
        <v>523659.91</v>
      </c>
      <c r="AY1009" s="29"/>
      <c r="AZ1009" s="54">
        <f>_xlfn.XLOOKUP($C1009,[30]PSP!$C:$C,[30]PSP!$AZ:$AZ)</f>
        <v>0</v>
      </c>
      <c r="BA1009" s="27">
        <f>_xlfn.XLOOKUP($C1009,[30]PSP!$C:$C,[30]PSP!$BA:$BA)</f>
        <v>113.57</v>
      </c>
      <c r="BB1009" s="28">
        <f t="shared" ref="BB1009:BB1011" si="3982">TRUNC(BA1009*AZ1009,2)</f>
        <v>0</v>
      </c>
      <c r="BC1009" s="29"/>
      <c r="BD1009" s="54">
        <f>_xlfn.XLOOKUP($C1009,[30]PSP!$C:$C,[30]PSP!$BD:$BD)</f>
        <v>9221.8000000000011</v>
      </c>
      <c r="BE1009" s="27">
        <f>_xlfn.XLOOKUP($C1009,[30]PSP!$C:$C,[30]PSP!$BE:$BE)</f>
        <v>113.57</v>
      </c>
      <c r="BF1009" s="28">
        <f t="shared" ref="BF1009:BF1011" si="3983">TRUNC(BE1009*BD1009,2)</f>
        <v>1047319.82</v>
      </c>
      <c r="BG1009" s="29"/>
      <c r="BH1009" s="54">
        <f>_xlfn.XLOOKUP($C1009,[30]PSP!$C:$C,[30]PSP!$BH:$BH)</f>
        <v>9221.8000000000011</v>
      </c>
      <c r="BI1009" s="27">
        <f>_xlfn.XLOOKUP($C1009,[30]PSP!$C:$C,[30]PSP!$BI:$BI)</f>
        <v>113.57</v>
      </c>
      <c r="BJ1009" s="28">
        <f t="shared" ref="BJ1009:BJ1011" si="3984">TRUNC(BI1009*BH1009,2)</f>
        <v>1047319.82</v>
      </c>
      <c r="BK1009" s="29"/>
      <c r="BL1009" s="54">
        <f>_xlfn.XLOOKUP($C1009,[30]PSP!$C:$C,[30]PSP!$BL:$BL)</f>
        <v>13832.7</v>
      </c>
      <c r="BM1009" s="27">
        <f>_xlfn.XLOOKUP($C1009,[30]PSP!$C:$C,[30]PSP!$BM:$BM)</f>
        <v>113.57</v>
      </c>
      <c r="BN1009" s="28">
        <f t="shared" ref="BN1009:BN1011" si="3985">TRUNC(BM1009*BL1009,2)</f>
        <v>1570979.73</v>
      </c>
      <c r="BO1009" s="29"/>
      <c r="BP1009" s="54">
        <f>_xlfn.XLOOKUP($C1009,[30]PSP!$C:$C,[30]PSP!$BP:$BP)</f>
        <v>0</v>
      </c>
      <c r="BQ1009" s="27">
        <f>_xlfn.XLOOKUP($C1009,[30]PSP!$C:$C,[30]PSP!$BQ:$BQ)</f>
        <v>113.57</v>
      </c>
      <c r="BR1009" s="28">
        <f t="shared" ref="BR1009:BR1011" si="3986">TRUNC(BQ1009*BP1009,2)</f>
        <v>0</v>
      </c>
      <c r="BS1009" s="29"/>
      <c r="BT1009" s="54">
        <f>_xlfn.XLOOKUP($C1009,[30]PSP!$C:$C,[30]PSP!$BT:$BT)</f>
        <v>4610.9000000000005</v>
      </c>
      <c r="BU1009" s="27">
        <f>_xlfn.XLOOKUP($C1009,[30]PSP!$C:$C,[30]PSP!$BU:$BU)</f>
        <v>113.57</v>
      </c>
      <c r="BV1009" s="28">
        <f t="shared" ref="BV1009:BV1011" si="3987">TRUNC(BU1009*BT1009,2)</f>
        <v>523659.91</v>
      </c>
      <c r="BW1009" s="29"/>
      <c r="BX1009" s="54">
        <f>_xlfn.XLOOKUP($C1009,[30]PSP!$C:$C,[30]PSP!$BX:$BX)</f>
        <v>4610.9000000000005</v>
      </c>
      <c r="BY1009" s="27">
        <f>_xlfn.XLOOKUP($C1009,[30]PSP!$C:$C,[30]PSP!$BY:$BY)</f>
        <v>113.57</v>
      </c>
      <c r="BZ1009" s="28">
        <f t="shared" ref="BZ1009:BZ1011" si="3988">TRUNC(BY1009*BX1009,2)</f>
        <v>523659.91</v>
      </c>
      <c r="CA1009" s="29"/>
      <c r="CB1009" s="54">
        <f>_xlfn.XLOOKUP($C1009,[30]PSP!$C:$C,[30]PSP!$CB:$CB)</f>
        <v>4610.9000000000005</v>
      </c>
      <c r="CC1009" s="27">
        <f>_xlfn.XLOOKUP($C1009,[30]PSP!$C:$C,[30]PSP!$CC:$CC)</f>
        <v>113.57</v>
      </c>
      <c r="CD1009" s="28">
        <f t="shared" ref="CD1009:CD1011" si="3989">TRUNC(CC1009*CB1009,2)</f>
        <v>523659.91</v>
      </c>
      <c r="CE1009" s="29"/>
      <c r="CF1009" s="54">
        <f>_xlfn.XLOOKUP($C1009,[30]PSP!$C:$C,[30]PSP!$CF:$CF)</f>
        <v>9221.8000000000011</v>
      </c>
      <c r="CG1009" s="27">
        <f>_xlfn.XLOOKUP($C1009,[30]PSP!$C:$C,[30]PSP!$CG:$CG)</f>
        <v>113.57</v>
      </c>
      <c r="CH1009" s="28">
        <f t="shared" ref="CH1009:CH1011" si="3990">TRUNC(CG1009*CF1009,2)</f>
        <v>1047319.82</v>
      </c>
      <c r="CI1009" s="29"/>
      <c r="CJ1009" s="54">
        <f>_xlfn.XLOOKUP($C1009,[30]PSP!$C:$C,[30]PSP!$CJ:$CJ)</f>
        <v>4610.9000000000005</v>
      </c>
      <c r="CK1009" s="27">
        <f>_xlfn.XLOOKUP($C1009,[30]PSP!$C:$C,[30]PSP!$CK:$CK)</f>
        <v>113.57</v>
      </c>
      <c r="CL1009" s="28">
        <f t="shared" ref="CL1009:CL1011" si="3991">TRUNC(CK1009*CJ1009,2)</f>
        <v>523659.91</v>
      </c>
      <c r="CM1009" s="29"/>
      <c r="CN1009" s="54">
        <f>_xlfn.XLOOKUP($C1009,[30]PSP!$C:$C,[30]PSP!$CN:$CN)</f>
        <v>9221.8000000000011</v>
      </c>
      <c r="CO1009" s="27">
        <f>_xlfn.XLOOKUP($C1009,[30]PSP!$C:$C,[30]PSP!$CO:$CO)</f>
        <v>113.57</v>
      </c>
      <c r="CP1009" s="28">
        <f t="shared" ref="CP1009:CP1011" si="3992">TRUNC(CO1009*CN1009,2)</f>
        <v>1047319.82</v>
      </c>
      <c r="CQ1009" s="29"/>
      <c r="CR1009" s="54">
        <f>_xlfn.XLOOKUP($C1009,[30]PSP!$C:$C,[30]PSP!$CR:$CR)</f>
        <v>9221.8000000000011</v>
      </c>
      <c r="CS1009" s="27">
        <f>_xlfn.XLOOKUP($C1009,[30]PSP!$C:$C,[30]PSP!$CS:$CS)</f>
        <v>113.57</v>
      </c>
      <c r="CT1009" s="28">
        <f t="shared" ref="CT1009:CT1011" si="3993">TRUNC(CS1009*CR1009,2)</f>
        <v>1047319.82</v>
      </c>
      <c r="CU1009" s="29"/>
      <c r="CV1009" s="54">
        <f>_xlfn.XLOOKUP($C1009,[30]PSP!$C:$C,[30]PSP!$CV:$CV)</f>
        <v>9221.8000000000011</v>
      </c>
      <c r="CW1009" s="27">
        <f>_xlfn.XLOOKUP($C1009,[30]PSP!$C:$C,[30]PSP!$CW:$CW)</f>
        <v>113.57</v>
      </c>
      <c r="CX1009" s="28">
        <f t="shared" ref="CX1009:CX1011" si="3994">TRUNC(CW1009*CV1009,2)</f>
        <v>1047319.82</v>
      </c>
      <c r="CY1009" s="29"/>
      <c r="CZ1009" s="54">
        <f>_xlfn.XLOOKUP($C1009,[30]PSP!$C:$C,[30]PSP!$CZ:$CZ)</f>
        <v>9221.8000000000011</v>
      </c>
      <c r="DA1009" s="27">
        <f>_xlfn.XLOOKUP($C1009,[30]PSP!$C:$C,[30]PSP!$DA:$DA)</f>
        <v>113.57</v>
      </c>
      <c r="DB1009" s="28">
        <f t="shared" ref="DB1009:DB1011" si="3995">TRUNC(DA1009*CZ1009,2)</f>
        <v>1047319.82</v>
      </c>
      <c r="DC1009" s="29"/>
      <c r="DD1009" s="54">
        <f>_xlfn.XLOOKUP($C1009,[30]PSP!$C:$C,[30]PSP!$DD:$DD)</f>
        <v>4610.9000000000005</v>
      </c>
      <c r="DE1009" s="27">
        <f>_xlfn.XLOOKUP($C1009,[30]PSP!$C:$C,[30]PSP!$DE:$DE)</f>
        <v>113.57</v>
      </c>
      <c r="DF1009" s="28">
        <f t="shared" ref="DF1009:DF1011" si="3996">TRUNC(DE1009*DD1009,2)</f>
        <v>523659.91</v>
      </c>
      <c r="DG1009" s="29"/>
      <c r="DH1009" s="54">
        <f>_xlfn.XLOOKUP($C1009,[30]PSP!$C:$C,[30]PSP!$DH:$DH)</f>
        <v>0</v>
      </c>
      <c r="DI1009" s="27">
        <f>_xlfn.XLOOKUP($C1009,[30]PSP!$C:$C,[30]PSP!$DI:$DI)</f>
        <v>113.57</v>
      </c>
      <c r="DJ1009" s="28">
        <f t="shared" ref="DJ1009:DJ1011" si="3997">TRUNC(DI1009*DH1009,2)</f>
        <v>0</v>
      </c>
      <c r="DK1009" s="29"/>
      <c r="DL1009" s="54">
        <f>_xlfn.XLOOKUP($C1009,[30]PSP!$C:$C,[30]PSP!$DL:$DL)</f>
        <v>0</v>
      </c>
      <c r="DM1009" s="27">
        <f>_xlfn.XLOOKUP($C1009,[30]PSP!$C:$C,[30]PSP!$DM:$DM)</f>
        <v>113.57</v>
      </c>
      <c r="DN1009" s="28">
        <f t="shared" ref="DN1009:DN1011" si="3998">TRUNC(DM1009*DL1009,2)</f>
        <v>0</v>
      </c>
      <c r="DO1009" s="29"/>
      <c r="DP1009" s="54">
        <f>_xlfn.XLOOKUP($C1009,[30]PSP!$C:$C,[30]PSP!$DP:$DP)</f>
        <v>0</v>
      </c>
      <c r="DQ1009" s="27">
        <f>_xlfn.XLOOKUP($C1009,[30]PSP!$C:$C,[30]PSP!$DQ:$DQ)</f>
        <v>113.57</v>
      </c>
      <c r="DR1009" s="28">
        <f t="shared" ref="DR1009:DR1011" si="3999">TRUNC(DQ1009*DP1009,2)</f>
        <v>0</v>
      </c>
      <c r="DS1009" s="29"/>
      <c r="DT1009" s="54">
        <f>_xlfn.XLOOKUP($C1009,[30]PSP!$C:$C,[30]PSP!$DT:$DT)</f>
        <v>0</v>
      </c>
      <c r="DU1009" s="27">
        <f>_xlfn.XLOOKUP($C1009,[30]PSP!$C:$C,[30]PSP!$DU:$DU)</f>
        <v>113.57</v>
      </c>
      <c r="DV1009" s="28">
        <f t="shared" ref="DV1009:DV1011" si="4000">TRUNC(DU1009*DT1009,2)</f>
        <v>0</v>
      </c>
      <c r="DW1009" s="29"/>
      <c r="DX1009" s="54">
        <f>_xlfn.XLOOKUP($C1009,[30]PSP!$C:$C,[30]PSP!$DX:$DX)</f>
        <v>0</v>
      </c>
      <c r="DY1009" s="27">
        <f>_xlfn.XLOOKUP($C1009,[30]PSP!$C:$C,[30]PSP!$DY:$DY)</f>
        <v>113.57</v>
      </c>
      <c r="DZ1009" s="28">
        <f t="shared" ref="DZ1009:DZ1011" si="4001">TRUNC(DY1009*DX1009,2)</f>
        <v>0</v>
      </c>
      <c r="EA1009" s="29"/>
      <c r="EB1009" s="54">
        <f>_xlfn.XLOOKUP($C1009,[30]PSP!$C:$C,[30]PSP!$EB:$EB)</f>
        <v>0</v>
      </c>
      <c r="EC1009" s="27">
        <f>_xlfn.XLOOKUP($C1009,[30]PSP!$C:$C,[30]PSP!$EC:$EC)</f>
        <v>113.57</v>
      </c>
      <c r="ED1009" s="28">
        <f t="shared" ref="ED1009:ED1011" si="4002">TRUNC(EC1009*EB1009,2)</f>
        <v>0</v>
      </c>
      <c r="EE1009" s="29"/>
      <c r="EF1009" s="54">
        <f>_xlfn.XLOOKUP($C1009,[30]PSP!$C:$C,[30]PSP!$EF:$EF)</f>
        <v>0</v>
      </c>
      <c r="EG1009" s="27">
        <f>_xlfn.XLOOKUP($C1009,[30]PSP!$C:$C,[30]PSP!$EG:$EG)</f>
        <v>113.57</v>
      </c>
      <c r="EH1009" s="28">
        <f t="shared" ref="EH1009:EH1011" si="4003">TRUNC(EG1009*EF1009,2)</f>
        <v>0</v>
      </c>
      <c r="EI1009" s="29"/>
      <c r="EJ1009" s="54">
        <f>_xlfn.XLOOKUP($C1009,[30]PSP!$C:$C,[30]PSP!$EJ:$EJ)</f>
        <v>0</v>
      </c>
      <c r="EK1009" s="27">
        <f>_xlfn.XLOOKUP($C1009,[30]PSP!$C:$C,[30]PSP!$EK:$EK)</f>
        <v>113.57</v>
      </c>
      <c r="EL1009" s="28">
        <f t="shared" ref="EL1009:EL1011" si="4004">TRUNC(EK1009*EJ1009,2)</f>
        <v>0</v>
      </c>
      <c r="EM1009" s="29"/>
      <c r="EN1009" s="108"/>
      <c r="EO1009" s="29">
        <f t="shared" si="3733"/>
        <v>14662477.480000002</v>
      </c>
      <c r="EP1009" s="29">
        <f t="shared" si="3731"/>
        <v>14662477.480000002</v>
      </c>
      <c r="EQ1009" s="4" t="b">
        <f t="shared" si="3732"/>
        <v>1</v>
      </c>
      <c r="ES1009" s="118">
        <f t="shared" si="3902"/>
        <v>1.1767000000000001</v>
      </c>
    </row>
    <row r="1010" spans="3:149" ht="14.25" x14ac:dyDescent="0.25">
      <c r="C1010" s="24" t="s">
        <v>698</v>
      </c>
      <c r="D1010" s="43" t="str">
        <f>_xlfn.XLOOKUP($C1010,[30]PSP!$C:$C,[30]PSP!$D:$D)</f>
        <v>COMP_44005</v>
      </c>
      <c r="E1010" s="24" t="str">
        <f>_xlfn.XLOOKUP($C1010,[30]PSP!$C:$C,[30]PSP!$E:$E)</f>
        <v>COMPOSIÇÃO</v>
      </c>
      <c r="F1010" s="25" t="str">
        <f>_xlfn.XLOOKUP($C1010,[30]PSP!$C:$C,[30]PSP!$F:$F)</f>
        <v>PAVIMENTO - SOLUÇÃO TIPO E PARA ACOSTAMENTO</v>
      </c>
      <c r="G1010" s="26" t="str">
        <f>_xlfn.XLOOKUP($C1010,[30]PSP!$C:$C,[30]PSP!$G:$G)</f>
        <v>M2</v>
      </c>
      <c r="H1010" s="53">
        <f>_xlfn.XLOOKUP($C1010,[30]PSP!$C:$C,[30]PSP!$H:$H)</f>
        <v>0</v>
      </c>
      <c r="I1010" s="28">
        <f>_xlfn.XLOOKUP($C1010,[30]PSP!$C:$C,[30]PSP!$I:$I)</f>
        <v>0</v>
      </c>
      <c r="J1010" s="28">
        <f t="shared" si="3971"/>
        <v>0</v>
      </c>
      <c r="K1010" s="29"/>
      <c r="L1010" s="54">
        <f>_xlfn.XLOOKUP($C1010,[30]PSP!$C:$C,[30]PSP!$L:$L)</f>
        <v>0</v>
      </c>
      <c r="M1010" s="27">
        <f>_xlfn.XLOOKUP($C1010,[30]PSP!$C:$C,[30]PSP!$M:$M)</f>
        <v>60.67</v>
      </c>
      <c r="N1010" s="28">
        <f t="shared" si="3972"/>
        <v>0</v>
      </c>
      <c r="O1010" s="29"/>
      <c r="P1010" s="54">
        <f>_xlfn.XLOOKUP($C1010,[30]PSP!$C:$C,[30]PSP!$P:$P)</f>
        <v>0</v>
      </c>
      <c r="Q1010" s="27">
        <f>_xlfn.XLOOKUP($C1010,[30]PSP!$C:$C,[30]PSP!$Q:$Q)</f>
        <v>60.67</v>
      </c>
      <c r="R1010" s="28">
        <f t="shared" si="3973"/>
        <v>0</v>
      </c>
      <c r="S1010" s="29"/>
      <c r="T1010" s="54">
        <f>_xlfn.XLOOKUP($C1010,[30]PSP!$C:$C,[30]PSP!$T:$T)</f>
        <v>0</v>
      </c>
      <c r="U1010" s="27">
        <f>_xlfn.XLOOKUP($C1010,[30]PSP!$C:$C,[30]PSP!$U:$U)</f>
        <v>60.67</v>
      </c>
      <c r="V1010" s="28">
        <f t="shared" si="3974"/>
        <v>0</v>
      </c>
      <c r="W1010" s="29"/>
      <c r="X1010" s="54">
        <f>_xlfn.XLOOKUP($C1010,[30]PSP!$C:$C,[30]PSP!$X:$X)</f>
        <v>0</v>
      </c>
      <c r="Y1010" s="27">
        <f>_xlfn.XLOOKUP($C1010,[30]PSP!$C:$C,[30]PSP!$Y:$Y)</f>
        <v>60.67</v>
      </c>
      <c r="Z1010" s="28">
        <f t="shared" si="3975"/>
        <v>0</v>
      </c>
      <c r="AA1010" s="29"/>
      <c r="AB1010" s="54">
        <f>_xlfn.XLOOKUP($C1010,[30]PSP!$C:$C,[30]PSP!$AB:$AB)</f>
        <v>0</v>
      </c>
      <c r="AC1010" s="27">
        <f>_xlfn.XLOOKUP($C1010,[30]PSP!$C:$C,[30]PSP!$AC:$AC)</f>
        <v>60.67</v>
      </c>
      <c r="AD1010" s="28">
        <f t="shared" si="3976"/>
        <v>0</v>
      </c>
      <c r="AE1010" s="29"/>
      <c r="AF1010" s="54">
        <f>_xlfn.XLOOKUP($C1010,[30]PSP!$C:$C,[30]PSP!$AF:$AF)</f>
        <v>0</v>
      </c>
      <c r="AG1010" s="27">
        <f>_xlfn.XLOOKUP($C1010,[30]PSP!$C:$C,[30]PSP!$AG:$AG)</f>
        <v>60.67</v>
      </c>
      <c r="AH1010" s="28">
        <f t="shared" si="3977"/>
        <v>0</v>
      </c>
      <c r="AI1010" s="29"/>
      <c r="AJ1010" s="54">
        <f>_xlfn.XLOOKUP($C1010,[30]PSP!$C:$C,[30]PSP!$AJ:$AJ)</f>
        <v>0</v>
      </c>
      <c r="AK1010" s="27">
        <f>_xlfn.XLOOKUP($C1010,[30]PSP!$C:$C,[30]PSP!$AK:$AK)</f>
        <v>60.67</v>
      </c>
      <c r="AL1010" s="28">
        <f t="shared" si="3978"/>
        <v>0</v>
      </c>
      <c r="AM1010" s="29"/>
      <c r="AN1010" s="54">
        <f>_xlfn.XLOOKUP($C1010,[30]PSP!$C:$C,[30]PSP!$AN:$AN)</f>
        <v>0</v>
      </c>
      <c r="AO1010" s="27">
        <f>_xlfn.XLOOKUP($C1010,[30]PSP!$C:$C,[30]PSP!$AO:$AO)</f>
        <v>60.67</v>
      </c>
      <c r="AP1010" s="28">
        <f t="shared" si="3979"/>
        <v>0</v>
      </c>
      <c r="AQ1010" s="29"/>
      <c r="AR1010" s="54">
        <f>_xlfn.XLOOKUP($C1010,[30]PSP!$C:$C,[30]PSP!$AR:$AR)</f>
        <v>0</v>
      </c>
      <c r="AS1010" s="27">
        <f>_xlfn.XLOOKUP($C1010,[30]PSP!$C:$C,[30]PSP!$AS:$AS)</f>
        <v>60.67</v>
      </c>
      <c r="AT1010" s="28">
        <f t="shared" si="3980"/>
        <v>0</v>
      </c>
      <c r="AU1010" s="29"/>
      <c r="AV1010" s="54">
        <f>_xlfn.XLOOKUP($C1010,[30]PSP!$C:$C,[30]PSP!$AV:$AV)</f>
        <v>0</v>
      </c>
      <c r="AW1010" s="27">
        <f>_xlfn.XLOOKUP($C1010,[30]PSP!$C:$C,[30]PSP!$AW:$AW)</f>
        <v>60.67</v>
      </c>
      <c r="AX1010" s="28">
        <f t="shared" si="3981"/>
        <v>0</v>
      </c>
      <c r="AY1010" s="29"/>
      <c r="AZ1010" s="54">
        <f>_xlfn.XLOOKUP($C1010,[30]PSP!$C:$C,[30]PSP!$AZ:$AZ)</f>
        <v>0</v>
      </c>
      <c r="BA1010" s="27">
        <f>_xlfn.XLOOKUP($C1010,[30]PSP!$C:$C,[30]PSP!$BA:$BA)</f>
        <v>60.67</v>
      </c>
      <c r="BB1010" s="28">
        <f t="shared" si="3982"/>
        <v>0</v>
      </c>
      <c r="BC1010" s="29"/>
      <c r="BD1010" s="54">
        <f>_xlfn.XLOOKUP($C1010,[30]PSP!$C:$C,[30]PSP!$BD:$BD)</f>
        <v>0</v>
      </c>
      <c r="BE1010" s="27">
        <f>_xlfn.XLOOKUP($C1010,[30]PSP!$C:$C,[30]PSP!$BE:$BE)</f>
        <v>60.67</v>
      </c>
      <c r="BF1010" s="28">
        <f t="shared" si="3983"/>
        <v>0</v>
      </c>
      <c r="BG1010" s="29"/>
      <c r="BH1010" s="54">
        <f>_xlfn.XLOOKUP($C1010,[30]PSP!$C:$C,[30]PSP!$BH:$BH)</f>
        <v>0</v>
      </c>
      <c r="BI1010" s="27">
        <f>_xlfn.XLOOKUP($C1010,[30]PSP!$C:$C,[30]PSP!$BI:$BI)</f>
        <v>60.67</v>
      </c>
      <c r="BJ1010" s="28">
        <f t="shared" si="3984"/>
        <v>0</v>
      </c>
      <c r="BK1010" s="29"/>
      <c r="BL1010" s="54">
        <f>_xlfn.XLOOKUP($C1010,[30]PSP!$C:$C,[30]PSP!$BL:$BL)</f>
        <v>0</v>
      </c>
      <c r="BM1010" s="27">
        <f>_xlfn.XLOOKUP($C1010,[30]PSP!$C:$C,[30]PSP!$BM:$BM)</f>
        <v>60.67</v>
      </c>
      <c r="BN1010" s="28">
        <f t="shared" si="3985"/>
        <v>0</v>
      </c>
      <c r="BO1010" s="29"/>
      <c r="BP1010" s="54">
        <f>_xlfn.XLOOKUP($C1010,[30]PSP!$C:$C,[30]PSP!$BP:$BP)</f>
        <v>0</v>
      </c>
      <c r="BQ1010" s="27">
        <f>_xlfn.XLOOKUP($C1010,[30]PSP!$C:$C,[30]PSP!$BQ:$BQ)</f>
        <v>60.67</v>
      </c>
      <c r="BR1010" s="28">
        <f t="shared" si="3986"/>
        <v>0</v>
      </c>
      <c r="BS1010" s="29"/>
      <c r="BT1010" s="54">
        <f>_xlfn.XLOOKUP($C1010,[30]PSP!$C:$C,[30]PSP!$BT:$BT)</f>
        <v>0</v>
      </c>
      <c r="BU1010" s="27">
        <f>_xlfn.XLOOKUP($C1010,[30]PSP!$C:$C,[30]PSP!$BU:$BU)</f>
        <v>60.67</v>
      </c>
      <c r="BV1010" s="28">
        <f t="shared" si="3987"/>
        <v>0</v>
      </c>
      <c r="BW1010" s="29"/>
      <c r="BX1010" s="54">
        <f>_xlfn.XLOOKUP($C1010,[30]PSP!$C:$C,[30]PSP!$BX:$BX)</f>
        <v>0</v>
      </c>
      <c r="BY1010" s="27">
        <f>_xlfn.XLOOKUP($C1010,[30]PSP!$C:$C,[30]PSP!$BY:$BY)</f>
        <v>60.67</v>
      </c>
      <c r="BZ1010" s="28">
        <f t="shared" si="3988"/>
        <v>0</v>
      </c>
      <c r="CA1010" s="29"/>
      <c r="CB1010" s="54">
        <f>_xlfn.XLOOKUP($C1010,[30]PSP!$C:$C,[30]PSP!$CB:$CB)</f>
        <v>0</v>
      </c>
      <c r="CC1010" s="27">
        <f>_xlfn.XLOOKUP($C1010,[30]PSP!$C:$C,[30]PSP!$CC:$CC)</f>
        <v>60.67</v>
      </c>
      <c r="CD1010" s="28">
        <f t="shared" si="3989"/>
        <v>0</v>
      </c>
      <c r="CE1010" s="29"/>
      <c r="CF1010" s="54">
        <f>_xlfn.XLOOKUP($C1010,[30]PSP!$C:$C,[30]PSP!$CF:$CF)</f>
        <v>0</v>
      </c>
      <c r="CG1010" s="27">
        <f>_xlfn.XLOOKUP($C1010,[30]PSP!$C:$C,[30]PSP!$CG:$CG)</f>
        <v>60.67</v>
      </c>
      <c r="CH1010" s="28">
        <f t="shared" si="3990"/>
        <v>0</v>
      </c>
      <c r="CI1010" s="29"/>
      <c r="CJ1010" s="54">
        <f>_xlfn.XLOOKUP($C1010,[30]PSP!$C:$C,[30]PSP!$CJ:$CJ)</f>
        <v>0</v>
      </c>
      <c r="CK1010" s="27">
        <f>_xlfn.XLOOKUP($C1010,[30]PSP!$C:$C,[30]PSP!$CK:$CK)</f>
        <v>60.67</v>
      </c>
      <c r="CL1010" s="28">
        <f t="shared" si="3991"/>
        <v>0</v>
      </c>
      <c r="CM1010" s="29"/>
      <c r="CN1010" s="54">
        <f>_xlfn.XLOOKUP($C1010,[30]PSP!$C:$C,[30]PSP!$CN:$CN)</f>
        <v>0</v>
      </c>
      <c r="CO1010" s="27">
        <f>_xlfn.XLOOKUP($C1010,[30]PSP!$C:$C,[30]PSP!$CO:$CO)</f>
        <v>60.67</v>
      </c>
      <c r="CP1010" s="28">
        <f t="shared" si="3992"/>
        <v>0</v>
      </c>
      <c r="CQ1010" s="29"/>
      <c r="CR1010" s="54">
        <f>_xlfn.XLOOKUP($C1010,[30]PSP!$C:$C,[30]PSP!$CR:$CR)</f>
        <v>0</v>
      </c>
      <c r="CS1010" s="27">
        <f>_xlfn.XLOOKUP($C1010,[30]PSP!$C:$C,[30]PSP!$CS:$CS)</f>
        <v>60.67</v>
      </c>
      <c r="CT1010" s="28">
        <f t="shared" si="3993"/>
        <v>0</v>
      </c>
      <c r="CU1010" s="29"/>
      <c r="CV1010" s="54">
        <f>_xlfn.XLOOKUP($C1010,[30]PSP!$C:$C,[30]PSP!$CV:$CV)</f>
        <v>0</v>
      </c>
      <c r="CW1010" s="27">
        <f>_xlfn.XLOOKUP($C1010,[30]PSP!$C:$C,[30]PSP!$CW:$CW)</f>
        <v>60.67</v>
      </c>
      <c r="CX1010" s="28">
        <f t="shared" si="3994"/>
        <v>0</v>
      </c>
      <c r="CY1010" s="29"/>
      <c r="CZ1010" s="54">
        <f>_xlfn.XLOOKUP($C1010,[30]PSP!$C:$C,[30]PSP!$CZ:$CZ)</f>
        <v>0</v>
      </c>
      <c r="DA1010" s="27">
        <f>_xlfn.XLOOKUP($C1010,[30]PSP!$C:$C,[30]PSP!$DA:$DA)</f>
        <v>60.67</v>
      </c>
      <c r="DB1010" s="28">
        <f t="shared" si="3995"/>
        <v>0</v>
      </c>
      <c r="DC1010" s="29"/>
      <c r="DD1010" s="54">
        <f>_xlfn.XLOOKUP($C1010,[30]PSP!$C:$C,[30]PSP!$DD:$DD)</f>
        <v>0</v>
      </c>
      <c r="DE1010" s="27">
        <f>_xlfn.XLOOKUP($C1010,[30]PSP!$C:$C,[30]PSP!$DE:$DE)</f>
        <v>60.67</v>
      </c>
      <c r="DF1010" s="28">
        <f t="shared" si="3996"/>
        <v>0</v>
      </c>
      <c r="DG1010" s="29"/>
      <c r="DH1010" s="54">
        <f>_xlfn.XLOOKUP($C1010,[30]PSP!$C:$C,[30]PSP!$DH:$DH)</f>
        <v>0</v>
      </c>
      <c r="DI1010" s="27">
        <f>_xlfn.XLOOKUP($C1010,[30]PSP!$C:$C,[30]PSP!$DI:$DI)</f>
        <v>60.67</v>
      </c>
      <c r="DJ1010" s="28">
        <f t="shared" si="3997"/>
        <v>0</v>
      </c>
      <c r="DK1010" s="29"/>
      <c r="DL1010" s="54">
        <f>_xlfn.XLOOKUP($C1010,[30]PSP!$C:$C,[30]PSP!$DL:$DL)</f>
        <v>0</v>
      </c>
      <c r="DM1010" s="27">
        <f>_xlfn.XLOOKUP($C1010,[30]PSP!$C:$C,[30]PSP!$DM:$DM)</f>
        <v>60.67</v>
      </c>
      <c r="DN1010" s="28">
        <f t="shared" si="3998"/>
        <v>0</v>
      </c>
      <c r="DO1010" s="29"/>
      <c r="DP1010" s="54">
        <f>_xlfn.XLOOKUP($C1010,[30]PSP!$C:$C,[30]PSP!$DP:$DP)</f>
        <v>0</v>
      </c>
      <c r="DQ1010" s="27">
        <f>_xlfn.XLOOKUP($C1010,[30]PSP!$C:$C,[30]PSP!$DQ:$DQ)</f>
        <v>60.67</v>
      </c>
      <c r="DR1010" s="28">
        <f t="shared" si="3999"/>
        <v>0</v>
      </c>
      <c r="DS1010" s="29"/>
      <c r="DT1010" s="54">
        <f>_xlfn.XLOOKUP($C1010,[30]PSP!$C:$C,[30]PSP!$DT:$DT)</f>
        <v>0</v>
      </c>
      <c r="DU1010" s="27">
        <f>_xlfn.XLOOKUP($C1010,[30]PSP!$C:$C,[30]PSP!$DU:$DU)</f>
        <v>60.67</v>
      </c>
      <c r="DV1010" s="28">
        <f t="shared" si="4000"/>
        <v>0</v>
      </c>
      <c r="DW1010" s="29"/>
      <c r="DX1010" s="54">
        <f>_xlfn.XLOOKUP($C1010,[30]PSP!$C:$C,[30]PSP!$DX:$DX)</f>
        <v>0</v>
      </c>
      <c r="DY1010" s="27">
        <f>_xlfn.XLOOKUP($C1010,[30]PSP!$C:$C,[30]PSP!$DY:$DY)</f>
        <v>60.67</v>
      </c>
      <c r="DZ1010" s="28">
        <f t="shared" si="4001"/>
        <v>0</v>
      </c>
      <c r="EA1010" s="29"/>
      <c r="EB1010" s="54">
        <f>_xlfn.XLOOKUP($C1010,[30]PSP!$C:$C,[30]PSP!$EB:$EB)</f>
        <v>0</v>
      </c>
      <c r="EC1010" s="27">
        <f>_xlfn.XLOOKUP($C1010,[30]PSP!$C:$C,[30]PSP!$EC:$EC)</f>
        <v>60.67</v>
      </c>
      <c r="ED1010" s="28">
        <f t="shared" si="4002"/>
        <v>0</v>
      </c>
      <c r="EE1010" s="29"/>
      <c r="EF1010" s="54">
        <f>_xlfn.XLOOKUP($C1010,[30]PSP!$C:$C,[30]PSP!$EF:$EF)</f>
        <v>0</v>
      </c>
      <c r="EG1010" s="27">
        <f>_xlfn.XLOOKUP($C1010,[30]PSP!$C:$C,[30]PSP!$EG:$EG)</f>
        <v>60.67</v>
      </c>
      <c r="EH1010" s="28">
        <f t="shared" si="4003"/>
        <v>0</v>
      </c>
      <c r="EI1010" s="29"/>
      <c r="EJ1010" s="54">
        <f>_xlfn.XLOOKUP($C1010,[30]PSP!$C:$C,[30]PSP!$EJ:$EJ)</f>
        <v>0</v>
      </c>
      <c r="EK1010" s="27">
        <f>_xlfn.XLOOKUP($C1010,[30]PSP!$C:$C,[30]PSP!$EK:$EK)</f>
        <v>60.67</v>
      </c>
      <c r="EL1010" s="28">
        <f t="shared" si="4004"/>
        <v>0</v>
      </c>
      <c r="EM1010" s="29"/>
      <c r="EN1010" s="108"/>
      <c r="EO1010" s="29">
        <f t="shared" si="3733"/>
        <v>0</v>
      </c>
      <c r="EP1010" s="29">
        <f t="shared" si="3731"/>
        <v>0</v>
      </c>
      <c r="EQ1010" s="4" t="b">
        <f t="shared" si="3732"/>
        <v>1</v>
      </c>
      <c r="ES1010" s="118">
        <f t="shared" si="3902"/>
        <v>1.1767000000000001</v>
      </c>
    </row>
    <row r="1011" spans="3:149" ht="21" x14ac:dyDescent="0.25">
      <c r="C1011" s="24" t="s">
        <v>1070</v>
      </c>
      <c r="D1011" s="43" t="str">
        <f>_xlfn.XLOOKUP($C1011,[30]PSP!$C:$C,[30]PSP!$D:$D)</f>
        <v>RO-41211</v>
      </c>
      <c r="E1011" s="24" t="str">
        <f>_xlfn.XLOOKUP($C1011,[30]PSP!$C:$C,[30]PSP!$E:$E)</f>
        <v>DER/MG</v>
      </c>
      <c r="F1011" s="25" t="str">
        <f>_xlfn.XLOOKUP($C1011,[30]PSP!$C:$C,[30]PSP!$F:$F)</f>
        <v xml:space="preserve">MISTURADO OU CONCRETO BETUMINOSO USINADO A QUENTE REMOÇÃO E CARGA DE TODO PAVIMENTO EXISTENTE </v>
      </c>
      <c r="G1011" s="26" t="str">
        <f>_xlfn.XLOOKUP($C1011,[30]PSP!$C:$C,[30]PSP!$G:$G)</f>
        <v>M3</v>
      </c>
      <c r="H1011" s="53">
        <f>_xlfn.XLOOKUP($C1011,[30]PSP!$C:$C,[30]PSP!$H:$H)</f>
        <v>28887.600000000009</v>
      </c>
      <c r="I1011" s="28">
        <f>_xlfn.XLOOKUP($C1011,[30]PSP!$C:$C,[30]PSP!$I:$I)</f>
        <v>185169.42000000004</v>
      </c>
      <c r="J1011" s="28">
        <f t="shared" si="3971"/>
        <v>217888.85651400007</v>
      </c>
      <c r="K1011" s="29"/>
      <c r="L1011" s="54">
        <f>_xlfn.XLOOKUP($C1011,[30]PSP!$C:$C,[30]PSP!$L:$L)</f>
        <v>0</v>
      </c>
      <c r="M1011" s="27">
        <f>_xlfn.XLOOKUP($C1011,[30]PSP!$C:$C,[30]PSP!$M:$M)</f>
        <v>6.41</v>
      </c>
      <c r="N1011" s="28">
        <f t="shared" si="3972"/>
        <v>0</v>
      </c>
      <c r="O1011" s="29"/>
      <c r="P1011" s="54">
        <f>_xlfn.XLOOKUP($C1011,[30]PSP!$C:$C,[30]PSP!$P:$P)</f>
        <v>0</v>
      </c>
      <c r="Q1011" s="27">
        <f>_xlfn.XLOOKUP($C1011,[30]PSP!$C:$C,[30]PSP!$Q:$Q)</f>
        <v>6.41</v>
      </c>
      <c r="R1011" s="28">
        <f t="shared" si="3973"/>
        <v>0</v>
      </c>
      <c r="S1011" s="29"/>
      <c r="T1011" s="54">
        <f>_xlfn.XLOOKUP($C1011,[30]PSP!$C:$C,[30]PSP!$T:$T)</f>
        <v>0</v>
      </c>
      <c r="U1011" s="27">
        <f>_xlfn.XLOOKUP($C1011,[30]PSP!$C:$C,[30]PSP!$U:$U)</f>
        <v>6.41</v>
      </c>
      <c r="V1011" s="28">
        <f t="shared" si="3974"/>
        <v>0</v>
      </c>
      <c r="W1011" s="29"/>
      <c r="X1011" s="54">
        <f>_xlfn.XLOOKUP($C1011,[30]PSP!$C:$C,[30]PSP!$X:$X)</f>
        <v>1031.7</v>
      </c>
      <c r="Y1011" s="27">
        <f>_xlfn.XLOOKUP($C1011,[30]PSP!$C:$C,[30]PSP!$Y:$Y)</f>
        <v>6.41</v>
      </c>
      <c r="Z1011" s="28">
        <f t="shared" si="3975"/>
        <v>6613.19</v>
      </c>
      <c r="AA1011" s="29"/>
      <c r="AB1011" s="54">
        <f>_xlfn.XLOOKUP($C1011,[30]PSP!$C:$C,[30]PSP!$AB:$AB)</f>
        <v>1031.7</v>
      </c>
      <c r="AC1011" s="27">
        <f>_xlfn.XLOOKUP($C1011,[30]PSP!$C:$C,[30]PSP!$AC:$AC)</f>
        <v>6.41</v>
      </c>
      <c r="AD1011" s="28">
        <f t="shared" si="3976"/>
        <v>6613.19</v>
      </c>
      <c r="AE1011" s="29"/>
      <c r="AF1011" s="54">
        <f>_xlfn.XLOOKUP($C1011,[30]PSP!$C:$C,[30]PSP!$AF:$AF)</f>
        <v>1031.7</v>
      </c>
      <c r="AG1011" s="27">
        <f>_xlfn.XLOOKUP($C1011,[30]PSP!$C:$C,[30]PSP!$AG:$AG)</f>
        <v>6.41</v>
      </c>
      <c r="AH1011" s="28">
        <f t="shared" si="3977"/>
        <v>6613.19</v>
      </c>
      <c r="AI1011" s="29"/>
      <c r="AJ1011" s="54">
        <f>_xlfn.XLOOKUP($C1011,[30]PSP!$C:$C,[30]PSP!$AJ:$AJ)</f>
        <v>0</v>
      </c>
      <c r="AK1011" s="27">
        <f>_xlfn.XLOOKUP($C1011,[30]PSP!$C:$C,[30]PSP!$AK:$AK)</f>
        <v>6.41</v>
      </c>
      <c r="AL1011" s="28">
        <f t="shared" si="3978"/>
        <v>0</v>
      </c>
      <c r="AM1011" s="29"/>
      <c r="AN1011" s="54">
        <f>_xlfn.XLOOKUP($C1011,[30]PSP!$C:$C,[30]PSP!$AN:$AN)</f>
        <v>2063.4</v>
      </c>
      <c r="AO1011" s="27">
        <f>_xlfn.XLOOKUP($C1011,[30]PSP!$C:$C,[30]PSP!$AO:$AO)</f>
        <v>6.41</v>
      </c>
      <c r="AP1011" s="28">
        <f t="shared" si="3979"/>
        <v>13226.39</v>
      </c>
      <c r="AQ1011" s="29"/>
      <c r="AR1011" s="54">
        <f>_xlfn.XLOOKUP($C1011,[30]PSP!$C:$C,[30]PSP!$AR:$AR)</f>
        <v>0</v>
      </c>
      <c r="AS1011" s="27">
        <f>_xlfn.XLOOKUP($C1011,[30]PSP!$C:$C,[30]PSP!$AS:$AS)</f>
        <v>6.41</v>
      </c>
      <c r="AT1011" s="28">
        <f t="shared" si="3980"/>
        <v>0</v>
      </c>
      <c r="AU1011" s="29"/>
      <c r="AV1011" s="54">
        <f>_xlfn.XLOOKUP($C1011,[30]PSP!$C:$C,[30]PSP!$AV:$AV)</f>
        <v>1031.7</v>
      </c>
      <c r="AW1011" s="27">
        <f>_xlfn.XLOOKUP($C1011,[30]PSP!$C:$C,[30]PSP!$AW:$AW)</f>
        <v>6.41</v>
      </c>
      <c r="AX1011" s="28">
        <f t="shared" si="3981"/>
        <v>6613.19</v>
      </c>
      <c r="AY1011" s="29"/>
      <c r="AZ1011" s="54">
        <f>_xlfn.XLOOKUP($C1011,[30]PSP!$C:$C,[30]PSP!$AZ:$AZ)</f>
        <v>0</v>
      </c>
      <c r="BA1011" s="27">
        <f>_xlfn.XLOOKUP($C1011,[30]PSP!$C:$C,[30]PSP!$BA:$BA)</f>
        <v>6.41</v>
      </c>
      <c r="BB1011" s="28">
        <f t="shared" si="3982"/>
        <v>0</v>
      </c>
      <c r="BC1011" s="29"/>
      <c r="BD1011" s="54">
        <f>_xlfn.XLOOKUP($C1011,[30]PSP!$C:$C,[30]PSP!$BD:$BD)</f>
        <v>2063.4</v>
      </c>
      <c r="BE1011" s="27">
        <f>_xlfn.XLOOKUP($C1011,[30]PSP!$C:$C,[30]PSP!$BE:$BE)</f>
        <v>6.41</v>
      </c>
      <c r="BF1011" s="28">
        <f t="shared" si="3983"/>
        <v>13226.39</v>
      </c>
      <c r="BG1011" s="29"/>
      <c r="BH1011" s="54">
        <f>_xlfn.XLOOKUP($C1011,[30]PSP!$C:$C,[30]PSP!$BH:$BH)</f>
        <v>2063.4</v>
      </c>
      <c r="BI1011" s="27">
        <f>_xlfn.XLOOKUP($C1011,[30]PSP!$C:$C,[30]PSP!$BI:$BI)</f>
        <v>6.41</v>
      </c>
      <c r="BJ1011" s="28">
        <f t="shared" si="3984"/>
        <v>13226.39</v>
      </c>
      <c r="BK1011" s="29"/>
      <c r="BL1011" s="54">
        <f>_xlfn.XLOOKUP($C1011,[30]PSP!$C:$C,[30]PSP!$BL:$BL)</f>
        <v>3095.1000000000004</v>
      </c>
      <c r="BM1011" s="27">
        <f>_xlfn.XLOOKUP($C1011,[30]PSP!$C:$C,[30]PSP!$BM:$BM)</f>
        <v>6.41</v>
      </c>
      <c r="BN1011" s="28">
        <f t="shared" si="3985"/>
        <v>19839.59</v>
      </c>
      <c r="BO1011" s="29"/>
      <c r="BP1011" s="54">
        <f>_xlfn.XLOOKUP($C1011,[30]PSP!$C:$C,[30]PSP!$BP:$BP)</f>
        <v>0</v>
      </c>
      <c r="BQ1011" s="27">
        <f>_xlfn.XLOOKUP($C1011,[30]PSP!$C:$C,[30]PSP!$BQ:$BQ)</f>
        <v>6.41</v>
      </c>
      <c r="BR1011" s="28">
        <f t="shared" si="3986"/>
        <v>0</v>
      </c>
      <c r="BS1011" s="29"/>
      <c r="BT1011" s="54">
        <f>_xlfn.XLOOKUP($C1011,[30]PSP!$C:$C,[30]PSP!$BT:$BT)</f>
        <v>1031.7</v>
      </c>
      <c r="BU1011" s="27">
        <f>_xlfn.XLOOKUP($C1011,[30]PSP!$C:$C,[30]PSP!$BU:$BU)</f>
        <v>6.41</v>
      </c>
      <c r="BV1011" s="28">
        <f t="shared" si="3987"/>
        <v>6613.19</v>
      </c>
      <c r="BW1011" s="29"/>
      <c r="BX1011" s="54">
        <f>_xlfn.XLOOKUP($C1011,[30]PSP!$C:$C,[30]PSP!$BX:$BX)</f>
        <v>1031.7</v>
      </c>
      <c r="BY1011" s="27">
        <f>_xlfn.XLOOKUP($C1011,[30]PSP!$C:$C,[30]PSP!$BY:$BY)</f>
        <v>6.41</v>
      </c>
      <c r="BZ1011" s="28">
        <f t="shared" si="3988"/>
        <v>6613.19</v>
      </c>
      <c r="CA1011" s="29"/>
      <c r="CB1011" s="54">
        <f>_xlfn.XLOOKUP($C1011,[30]PSP!$C:$C,[30]PSP!$CB:$CB)</f>
        <v>1031.7</v>
      </c>
      <c r="CC1011" s="27">
        <f>_xlfn.XLOOKUP($C1011,[30]PSP!$C:$C,[30]PSP!$CC:$CC)</f>
        <v>6.41</v>
      </c>
      <c r="CD1011" s="28">
        <f t="shared" si="3989"/>
        <v>6613.19</v>
      </c>
      <c r="CE1011" s="29"/>
      <c r="CF1011" s="54">
        <f>_xlfn.XLOOKUP($C1011,[30]PSP!$C:$C,[30]PSP!$CF:$CF)</f>
        <v>2063.4</v>
      </c>
      <c r="CG1011" s="27">
        <f>_xlfn.XLOOKUP($C1011,[30]PSP!$C:$C,[30]PSP!$CG:$CG)</f>
        <v>6.41</v>
      </c>
      <c r="CH1011" s="28">
        <f t="shared" si="3990"/>
        <v>13226.39</v>
      </c>
      <c r="CI1011" s="29"/>
      <c r="CJ1011" s="54">
        <f>_xlfn.XLOOKUP($C1011,[30]PSP!$C:$C,[30]PSP!$CJ:$CJ)</f>
        <v>1031.7</v>
      </c>
      <c r="CK1011" s="27">
        <f>_xlfn.XLOOKUP($C1011,[30]PSP!$C:$C,[30]PSP!$CK:$CK)</f>
        <v>6.41</v>
      </c>
      <c r="CL1011" s="28">
        <f t="shared" si="3991"/>
        <v>6613.19</v>
      </c>
      <c r="CM1011" s="29"/>
      <c r="CN1011" s="54">
        <f>_xlfn.XLOOKUP($C1011,[30]PSP!$C:$C,[30]PSP!$CN:$CN)</f>
        <v>2063.4</v>
      </c>
      <c r="CO1011" s="27">
        <f>_xlfn.XLOOKUP($C1011,[30]PSP!$C:$C,[30]PSP!$CO:$CO)</f>
        <v>6.41</v>
      </c>
      <c r="CP1011" s="28">
        <f t="shared" si="3992"/>
        <v>13226.39</v>
      </c>
      <c r="CQ1011" s="29"/>
      <c r="CR1011" s="54">
        <f>_xlfn.XLOOKUP($C1011,[30]PSP!$C:$C,[30]PSP!$CR:$CR)</f>
        <v>2063.4</v>
      </c>
      <c r="CS1011" s="27">
        <f>_xlfn.XLOOKUP($C1011,[30]PSP!$C:$C,[30]PSP!$CS:$CS)</f>
        <v>6.41</v>
      </c>
      <c r="CT1011" s="28">
        <f t="shared" si="3993"/>
        <v>13226.39</v>
      </c>
      <c r="CU1011" s="29"/>
      <c r="CV1011" s="54">
        <f>_xlfn.XLOOKUP($C1011,[30]PSP!$C:$C,[30]PSP!$CV:$CV)</f>
        <v>2063.4</v>
      </c>
      <c r="CW1011" s="27">
        <f>_xlfn.XLOOKUP($C1011,[30]PSP!$C:$C,[30]PSP!$CW:$CW)</f>
        <v>6.41</v>
      </c>
      <c r="CX1011" s="28">
        <f t="shared" si="3994"/>
        <v>13226.39</v>
      </c>
      <c r="CY1011" s="29"/>
      <c r="CZ1011" s="54">
        <f>_xlfn.XLOOKUP($C1011,[30]PSP!$C:$C,[30]PSP!$CZ:$CZ)</f>
        <v>2063.4</v>
      </c>
      <c r="DA1011" s="27">
        <f>_xlfn.XLOOKUP($C1011,[30]PSP!$C:$C,[30]PSP!$DA:$DA)</f>
        <v>6.41</v>
      </c>
      <c r="DB1011" s="28">
        <f t="shared" si="3995"/>
        <v>13226.39</v>
      </c>
      <c r="DC1011" s="29"/>
      <c r="DD1011" s="54">
        <f>_xlfn.XLOOKUP($C1011,[30]PSP!$C:$C,[30]PSP!$DD:$DD)</f>
        <v>1031.7</v>
      </c>
      <c r="DE1011" s="27">
        <f>_xlfn.XLOOKUP($C1011,[30]PSP!$C:$C,[30]PSP!$DE:$DE)</f>
        <v>6.41</v>
      </c>
      <c r="DF1011" s="28">
        <f t="shared" si="3996"/>
        <v>6613.19</v>
      </c>
      <c r="DG1011" s="29"/>
      <c r="DH1011" s="54">
        <f>_xlfn.XLOOKUP($C1011,[30]PSP!$C:$C,[30]PSP!$DH:$DH)</f>
        <v>0</v>
      </c>
      <c r="DI1011" s="27">
        <f>_xlfn.XLOOKUP($C1011,[30]PSP!$C:$C,[30]PSP!$DI:$DI)</f>
        <v>6.41</v>
      </c>
      <c r="DJ1011" s="28">
        <f t="shared" si="3997"/>
        <v>0</v>
      </c>
      <c r="DK1011" s="29"/>
      <c r="DL1011" s="54">
        <f>_xlfn.XLOOKUP($C1011,[30]PSP!$C:$C,[30]PSP!$DL:$DL)</f>
        <v>0</v>
      </c>
      <c r="DM1011" s="27">
        <f>_xlfn.XLOOKUP($C1011,[30]PSP!$C:$C,[30]PSP!$DM:$DM)</f>
        <v>6.41</v>
      </c>
      <c r="DN1011" s="28">
        <f t="shared" si="3998"/>
        <v>0</v>
      </c>
      <c r="DO1011" s="29"/>
      <c r="DP1011" s="54">
        <f>_xlfn.XLOOKUP($C1011,[30]PSP!$C:$C,[30]PSP!$DP:$DP)</f>
        <v>0</v>
      </c>
      <c r="DQ1011" s="27">
        <f>_xlfn.XLOOKUP($C1011,[30]PSP!$C:$C,[30]PSP!$DQ:$DQ)</f>
        <v>6.41</v>
      </c>
      <c r="DR1011" s="28">
        <f t="shared" si="3999"/>
        <v>0</v>
      </c>
      <c r="DS1011" s="29"/>
      <c r="DT1011" s="54">
        <f>_xlfn.XLOOKUP($C1011,[30]PSP!$C:$C,[30]PSP!$DT:$DT)</f>
        <v>0</v>
      </c>
      <c r="DU1011" s="27">
        <f>_xlfn.XLOOKUP($C1011,[30]PSP!$C:$C,[30]PSP!$DU:$DU)</f>
        <v>6.41</v>
      </c>
      <c r="DV1011" s="28">
        <f t="shared" si="4000"/>
        <v>0</v>
      </c>
      <c r="DW1011" s="29"/>
      <c r="DX1011" s="54">
        <f>_xlfn.XLOOKUP($C1011,[30]PSP!$C:$C,[30]PSP!$DX:$DX)</f>
        <v>0</v>
      </c>
      <c r="DY1011" s="27">
        <f>_xlfn.XLOOKUP($C1011,[30]PSP!$C:$C,[30]PSP!$DY:$DY)</f>
        <v>6.41</v>
      </c>
      <c r="DZ1011" s="28">
        <f t="shared" si="4001"/>
        <v>0</v>
      </c>
      <c r="EA1011" s="29"/>
      <c r="EB1011" s="54">
        <f>_xlfn.XLOOKUP($C1011,[30]PSP!$C:$C,[30]PSP!$EB:$EB)</f>
        <v>0</v>
      </c>
      <c r="EC1011" s="27">
        <f>_xlfn.XLOOKUP($C1011,[30]PSP!$C:$C,[30]PSP!$EC:$EC)</f>
        <v>6.41</v>
      </c>
      <c r="ED1011" s="28">
        <f t="shared" si="4002"/>
        <v>0</v>
      </c>
      <c r="EE1011" s="29"/>
      <c r="EF1011" s="54">
        <f>_xlfn.XLOOKUP($C1011,[30]PSP!$C:$C,[30]PSP!$EF:$EF)</f>
        <v>0</v>
      </c>
      <c r="EG1011" s="27">
        <f>_xlfn.XLOOKUP($C1011,[30]PSP!$C:$C,[30]PSP!$EG:$EG)</f>
        <v>6.41</v>
      </c>
      <c r="EH1011" s="28">
        <f t="shared" si="4003"/>
        <v>0</v>
      </c>
      <c r="EI1011" s="29"/>
      <c r="EJ1011" s="54">
        <f>_xlfn.XLOOKUP($C1011,[30]PSP!$C:$C,[30]PSP!$EJ:$EJ)</f>
        <v>0</v>
      </c>
      <c r="EK1011" s="27">
        <f>_xlfn.XLOOKUP($C1011,[30]PSP!$C:$C,[30]PSP!$EK:$EK)</f>
        <v>6.41</v>
      </c>
      <c r="EL1011" s="28">
        <f t="shared" si="4004"/>
        <v>0</v>
      </c>
      <c r="EM1011" s="29"/>
      <c r="EN1011" s="108"/>
      <c r="EO1011" s="29">
        <f t="shared" si="3733"/>
        <v>185169.42000000004</v>
      </c>
      <c r="EP1011" s="29">
        <f t="shared" si="3731"/>
        <v>185169.42000000004</v>
      </c>
      <c r="EQ1011" s="4" t="b">
        <f t="shared" si="3732"/>
        <v>1</v>
      </c>
      <c r="ES1011" s="118">
        <f t="shared" si="3902"/>
        <v>1.1767000000000001</v>
      </c>
    </row>
    <row r="1012" spans="3:149" s="1" customFormat="1" ht="14.25" x14ac:dyDescent="0.25">
      <c r="C1012" s="79" t="s">
        <v>699</v>
      </c>
      <c r="D1012" s="80"/>
      <c r="E1012" s="79"/>
      <c r="F1012" s="81" t="s">
        <v>37</v>
      </c>
      <c r="G1012" s="82"/>
      <c r="H1012" s="82"/>
      <c r="I1012" s="83"/>
      <c r="J1012" s="83"/>
      <c r="L1012" s="84"/>
      <c r="M1012" s="85"/>
      <c r="N1012" s="83"/>
      <c r="P1012" s="84"/>
      <c r="Q1012" s="85"/>
      <c r="R1012" s="83"/>
      <c r="T1012" s="84"/>
      <c r="U1012" s="85"/>
      <c r="V1012" s="83"/>
      <c r="X1012" s="84"/>
      <c r="Y1012" s="85"/>
      <c r="Z1012" s="83"/>
      <c r="AB1012" s="84"/>
      <c r="AC1012" s="85"/>
      <c r="AD1012" s="83"/>
      <c r="AF1012" s="84"/>
      <c r="AG1012" s="85"/>
      <c r="AH1012" s="83"/>
      <c r="AJ1012" s="84"/>
      <c r="AK1012" s="85"/>
      <c r="AL1012" s="83"/>
      <c r="AN1012" s="84"/>
      <c r="AO1012" s="85"/>
      <c r="AP1012" s="83"/>
      <c r="AR1012" s="84"/>
      <c r="AS1012" s="85"/>
      <c r="AT1012" s="83"/>
      <c r="AV1012" s="84"/>
      <c r="AW1012" s="85"/>
      <c r="AX1012" s="83"/>
      <c r="AZ1012" s="84"/>
      <c r="BA1012" s="85"/>
      <c r="BB1012" s="83"/>
      <c r="BD1012" s="84"/>
      <c r="BE1012" s="85"/>
      <c r="BF1012" s="83"/>
      <c r="BH1012" s="84"/>
      <c r="BI1012" s="85"/>
      <c r="BJ1012" s="83"/>
      <c r="BL1012" s="84"/>
      <c r="BM1012" s="85"/>
      <c r="BN1012" s="83"/>
      <c r="BP1012" s="84"/>
      <c r="BQ1012" s="85"/>
      <c r="BR1012" s="83"/>
      <c r="BT1012" s="84"/>
      <c r="BU1012" s="85"/>
      <c r="BV1012" s="83"/>
      <c r="BX1012" s="84"/>
      <c r="BY1012" s="85"/>
      <c r="BZ1012" s="83"/>
      <c r="CB1012" s="84"/>
      <c r="CC1012" s="85"/>
      <c r="CD1012" s="83"/>
      <c r="CF1012" s="84"/>
      <c r="CG1012" s="85"/>
      <c r="CH1012" s="83"/>
      <c r="CJ1012" s="84"/>
      <c r="CK1012" s="85"/>
      <c r="CL1012" s="83"/>
      <c r="CN1012" s="84"/>
      <c r="CO1012" s="85"/>
      <c r="CP1012" s="83"/>
      <c r="CR1012" s="84"/>
      <c r="CS1012" s="85"/>
      <c r="CT1012" s="83"/>
      <c r="CV1012" s="84"/>
      <c r="CW1012" s="85"/>
      <c r="CX1012" s="83"/>
      <c r="CZ1012" s="84"/>
      <c r="DA1012" s="85"/>
      <c r="DB1012" s="83"/>
      <c r="DD1012" s="84"/>
      <c r="DE1012" s="85"/>
      <c r="DF1012" s="83"/>
      <c r="DH1012" s="84"/>
      <c r="DI1012" s="85"/>
      <c r="DJ1012" s="83"/>
      <c r="DL1012" s="84"/>
      <c r="DM1012" s="85"/>
      <c r="DN1012" s="83"/>
      <c r="DP1012" s="84"/>
      <c r="DQ1012" s="85"/>
      <c r="DR1012" s="83"/>
      <c r="DT1012" s="84"/>
      <c r="DU1012" s="85"/>
      <c r="DV1012" s="83"/>
      <c r="DX1012" s="84"/>
      <c r="DY1012" s="85"/>
      <c r="DZ1012" s="83"/>
      <c r="EB1012" s="84"/>
      <c r="EC1012" s="85"/>
      <c r="ED1012" s="83"/>
      <c r="EF1012" s="84"/>
      <c r="EG1012" s="85"/>
      <c r="EH1012" s="83"/>
      <c r="EJ1012" s="84"/>
      <c r="EK1012" s="85"/>
      <c r="EL1012" s="83"/>
      <c r="EN1012" s="109"/>
      <c r="EO1012" s="29">
        <f t="shared" si="3733"/>
        <v>0</v>
      </c>
      <c r="EP1012" s="29">
        <f t="shared" si="3731"/>
        <v>0</v>
      </c>
      <c r="EQ1012" s="4" t="b">
        <f t="shared" si="3732"/>
        <v>1</v>
      </c>
      <c r="ES1012" s="118">
        <f t="shared" si="3902"/>
        <v>1.1767000000000001</v>
      </c>
    </row>
    <row r="1013" spans="3:149" ht="14.25" x14ac:dyDescent="0.25">
      <c r="C1013" s="24" t="s">
        <v>700</v>
      </c>
      <c r="D1013" s="43">
        <f>_xlfn.XLOOKUP($C1013,[30]PSP!$C:$C,[30]PSP!$D:$D)</f>
        <v>5213401</v>
      </c>
      <c r="E1013" s="24" t="str">
        <f>_xlfn.XLOOKUP($C1013,[30]PSP!$C:$C,[30]PSP!$E:$E)</f>
        <v>SICRO SERVIÇO</v>
      </c>
      <c r="F1013" s="25" t="str">
        <f>_xlfn.XLOOKUP($C1013,[30]PSP!$C:$C,[30]PSP!$F:$F)</f>
        <v>PINTURA DE FAIXA - TINTA BASE ACRÍLICA - ESPESSURA DE 0,6 MM</v>
      </c>
      <c r="G1013" s="26" t="str">
        <f>_xlfn.XLOOKUP($C1013,[30]PSP!$C:$C,[30]PSP!$G:$G)</f>
        <v>M²</v>
      </c>
      <c r="H1013" s="53">
        <f>_xlfn.XLOOKUP($C1013,[30]PSP!$C:$C,[30]PSP!$H:$H)</f>
        <v>11066.160000000002</v>
      </c>
      <c r="I1013" s="28">
        <f>_xlfn.XLOOKUP($C1013,[30]PSP!$C:$C,[30]PSP!$I:$I)</f>
        <v>267579.58</v>
      </c>
      <c r="J1013" s="28">
        <f t="shared" ref="J1013:J1015" si="4005">IF(LEFT(D1013,6)="COT.IS",I1013,I1013*(1+$J$7))</f>
        <v>314860.89178600005</v>
      </c>
      <c r="K1013" s="29"/>
      <c r="L1013" s="54">
        <f>_xlfn.XLOOKUP($C1013,[30]PSP!$C:$C,[30]PSP!$L:$L)</f>
        <v>0</v>
      </c>
      <c r="M1013" s="27">
        <f>_xlfn.XLOOKUP($C1013,[30]PSP!$C:$C,[30]PSP!$M:$M)</f>
        <v>24.18</v>
      </c>
      <c r="N1013" s="28">
        <f t="shared" ref="N1013:N1015" si="4006">TRUNC(M1013*L1013,2)</f>
        <v>0</v>
      </c>
      <c r="O1013" s="29"/>
      <c r="P1013" s="54">
        <f>_xlfn.XLOOKUP($C1013,[30]PSP!$C:$C,[30]PSP!$P:$P)</f>
        <v>0</v>
      </c>
      <c r="Q1013" s="27">
        <f>_xlfn.XLOOKUP($C1013,[30]PSP!$C:$C,[30]PSP!$Q:$Q)</f>
        <v>24.18</v>
      </c>
      <c r="R1013" s="28">
        <f t="shared" ref="R1013:R1015" si="4007">TRUNC(Q1013*P1013,2)</f>
        <v>0</v>
      </c>
      <c r="S1013" s="29"/>
      <c r="T1013" s="54">
        <f>_xlfn.XLOOKUP($C1013,[30]PSP!$C:$C,[30]PSP!$T:$T)</f>
        <v>0</v>
      </c>
      <c r="U1013" s="27">
        <f>_xlfn.XLOOKUP($C1013,[30]PSP!$C:$C,[30]PSP!$U:$U)</f>
        <v>24.18</v>
      </c>
      <c r="V1013" s="28">
        <f t="shared" ref="V1013:V1015" si="4008">TRUNC(U1013*T1013,2)</f>
        <v>0</v>
      </c>
      <c r="W1013" s="29"/>
      <c r="X1013" s="54">
        <f>_xlfn.XLOOKUP($C1013,[30]PSP!$C:$C,[30]PSP!$X:$X)</f>
        <v>395.22</v>
      </c>
      <c r="Y1013" s="27">
        <f>_xlfn.XLOOKUP($C1013,[30]PSP!$C:$C,[30]PSP!$Y:$Y)</f>
        <v>24.18</v>
      </c>
      <c r="Z1013" s="28">
        <f t="shared" ref="Z1013:Z1015" si="4009">TRUNC(Y1013*X1013,2)</f>
        <v>9556.41</v>
      </c>
      <c r="AA1013" s="29"/>
      <c r="AB1013" s="54">
        <f>_xlfn.XLOOKUP($C1013,[30]PSP!$C:$C,[30]PSP!$AB:$AB)</f>
        <v>395.22</v>
      </c>
      <c r="AC1013" s="27">
        <f>_xlfn.XLOOKUP($C1013,[30]PSP!$C:$C,[30]PSP!$AC:$AC)</f>
        <v>24.18</v>
      </c>
      <c r="AD1013" s="28">
        <f t="shared" ref="AD1013:AD1015" si="4010">TRUNC(AC1013*AB1013,2)</f>
        <v>9556.41</v>
      </c>
      <c r="AE1013" s="29"/>
      <c r="AF1013" s="54">
        <f>_xlfn.XLOOKUP($C1013,[30]PSP!$C:$C,[30]PSP!$AF:$AF)</f>
        <v>395.22</v>
      </c>
      <c r="AG1013" s="27">
        <f>_xlfn.XLOOKUP($C1013,[30]PSP!$C:$C,[30]PSP!$AG:$AG)</f>
        <v>24.18</v>
      </c>
      <c r="AH1013" s="28">
        <f t="shared" ref="AH1013:AH1015" si="4011">TRUNC(AG1013*AF1013,2)</f>
        <v>9556.41</v>
      </c>
      <c r="AI1013" s="29"/>
      <c r="AJ1013" s="54">
        <f>_xlfn.XLOOKUP($C1013,[30]PSP!$C:$C,[30]PSP!$AJ:$AJ)</f>
        <v>0</v>
      </c>
      <c r="AK1013" s="27">
        <f>_xlfn.XLOOKUP($C1013,[30]PSP!$C:$C,[30]PSP!$AK:$AK)</f>
        <v>24.18</v>
      </c>
      <c r="AL1013" s="28">
        <f t="shared" ref="AL1013:AL1015" si="4012">TRUNC(AK1013*AJ1013,2)</f>
        <v>0</v>
      </c>
      <c r="AM1013" s="29"/>
      <c r="AN1013" s="54">
        <f>_xlfn.XLOOKUP($C1013,[30]PSP!$C:$C,[30]PSP!$AN:$AN)</f>
        <v>790.44</v>
      </c>
      <c r="AO1013" s="27">
        <f>_xlfn.XLOOKUP($C1013,[30]PSP!$C:$C,[30]PSP!$AO:$AO)</f>
        <v>24.18</v>
      </c>
      <c r="AP1013" s="28">
        <f t="shared" ref="AP1013:AP1015" si="4013">TRUNC(AO1013*AN1013,2)</f>
        <v>19112.830000000002</v>
      </c>
      <c r="AQ1013" s="29"/>
      <c r="AR1013" s="54">
        <f>_xlfn.XLOOKUP($C1013,[30]PSP!$C:$C,[30]PSP!$AR:$AR)</f>
        <v>0</v>
      </c>
      <c r="AS1013" s="27">
        <f>_xlfn.XLOOKUP($C1013,[30]PSP!$C:$C,[30]PSP!$AS:$AS)</f>
        <v>24.18</v>
      </c>
      <c r="AT1013" s="28">
        <f t="shared" ref="AT1013:AT1015" si="4014">TRUNC(AS1013*AR1013,2)</f>
        <v>0</v>
      </c>
      <c r="AU1013" s="29"/>
      <c r="AV1013" s="54">
        <f>_xlfn.XLOOKUP($C1013,[30]PSP!$C:$C,[30]PSP!$AV:$AV)</f>
        <v>395.22</v>
      </c>
      <c r="AW1013" s="27">
        <f>_xlfn.XLOOKUP($C1013,[30]PSP!$C:$C,[30]PSP!$AW:$AW)</f>
        <v>24.18</v>
      </c>
      <c r="AX1013" s="28">
        <f t="shared" ref="AX1013:AX1015" si="4015">TRUNC(AW1013*AV1013,2)</f>
        <v>9556.41</v>
      </c>
      <c r="AY1013" s="29"/>
      <c r="AZ1013" s="54">
        <f>_xlfn.XLOOKUP($C1013,[30]PSP!$C:$C,[30]PSP!$AZ:$AZ)</f>
        <v>0</v>
      </c>
      <c r="BA1013" s="27">
        <f>_xlfn.XLOOKUP($C1013,[30]PSP!$C:$C,[30]PSP!$BA:$BA)</f>
        <v>24.18</v>
      </c>
      <c r="BB1013" s="28">
        <f t="shared" ref="BB1013:BB1015" si="4016">TRUNC(BA1013*AZ1013,2)</f>
        <v>0</v>
      </c>
      <c r="BC1013" s="29"/>
      <c r="BD1013" s="54">
        <f>_xlfn.XLOOKUP($C1013,[30]PSP!$C:$C,[30]PSP!$BD:$BD)</f>
        <v>790.44</v>
      </c>
      <c r="BE1013" s="27">
        <f>_xlfn.XLOOKUP($C1013,[30]PSP!$C:$C,[30]PSP!$BE:$BE)</f>
        <v>24.18</v>
      </c>
      <c r="BF1013" s="28">
        <f t="shared" ref="BF1013:BF1015" si="4017">TRUNC(BE1013*BD1013,2)</f>
        <v>19112.830000000002</v>
      </c>
      <c r="BG1013" s="29"/>
      <c r="BH1013" s="54">
        <f>_xlfn.XLOOKUP($C1013,[30]PSP!$C:$C,[30]PSP!$BH:$BH)</f>
        <v>790.44</v>
      </c>
      <c r="BI1013" s="27">
        <f>_xlfn.XLOOKUP($C1013,[30]PSP!$C:$C,[30]PSP!$BI:$BI)</f>
        <v>24.18</v>
      </c>
      <c r="BJ1013" s="28">
        <f t="shared" ref="BJ1013:BJ1015" si="4018">TRUNC(BI1013*BH1013,2)</f>
        <v>19112.830000000002</v>
      </c>
      <c r="BK1013" s="29"/>
      <c r="BL1013" s="54">
        <f>_xlfn.XLOOKUP($C1013,[30]PSP!$C:$C,[30]PSP!$BL:$BL)</f>
        <v>1185.6600000000001</v>
      </c>
      <c r="BM1013" s="27">
        <f>_xlfn.XLOOKUP($C1013,[30]PSP!$C:$C,[30]PSP!$BM:$BM)</f>
        <v>24.18</v>
      </c>
      <c r="BN1013" s="28">
        <f t="shared" ref="BN1013:BN1015" si="4019">TRUNC(BM1013*BL1013,2)</f>
        <v>28669.25</v>
      </c>
      <c r="BO1013" s="29"/>
      <c r="BP1013" s="54">
        <f>_xlfn.XLOOKUP($C1013,[30]PSP!$C:$C,[30]PSP!$BP:$BP)</f>
        <v>0</v>
      </c>
      <c r="BQ1013" s="27">
        <f>_xlfn.XLOOKUP($C1013,[30]PSP!$C:$C,[30]PSP!$BQ:$BQ)</f>
        <v>24.18</v>
      </c>
      <c r="BR1013" s="28">
        <f t="shared" ref="BR1013:BR1015" si="4020">TRUNC(BQ1013*BP1013,2)</f>
        <v>0</v>
      </c>
      <c r="BS1013" s="29"/>
      <c r="BT1013" s="54">
        <f>_xlfn.XLOOKUP($C1013,[30]PSP!$C:$C,[30]PSP!$BT:$BT)</f>
        <v>395.22</v>
      </c>
      <c r="BU1013" s="27">
        <f>_xlfn.XLOOKUP($C1013,[30]PSP!$C:$C,[30]PSP!$BU:$BU)</f>
        <v>24.18</v>
      </c>
      <c r="BV1013" s="28">
        <f t="shared" ref="BV1013:BV1015" si="4021">TRUNC(BU1013*BT1013,2)</f>
        <v>9556.41</v>
      </c>
      <c r="BW1013" s="29"/>
      <c r="BX1013" s="54">
        <f>_xlfn.XLOOKUP($C1013,[30]PSP!$C:$C,[30]PSP!$BX:$BX)</f>
        <v>395.22</v>
      </c>
      <c r="BY1013" s="27">
        <f>_xlfn.XLOOKUP($C1013,[30]PSP!$C:$C,[30]PSP!$BY:$BY)</f>
        <v>24.18</v>
      </c>
      <c r="BZ1013" s="28">
        <f t="shared" ref="BZ1013:BZ1015" si="4022">TRUNC(BY1013*BX1013,2)</f>
        <v>9556.41</v>
      </c>
      <c r="CA1013" s="29"/>
      <c r="CB1013" s="54">
        <f>_xlfn.XLOOKUP($C1013,[30]PSP!$C:$C,[30]PSP!$CB:$CB)</f>
        <v>395.22</v>
      </c>
      <c r="CC1013" s="27">
        <f>_xlfn.XLOOKUP($C1013,[30]PSP!$C:$C,[30]PSP!$CC:$CC)</f>
        <v>24.18</v>
      </c>
      <c r="CD1013" s="28">
        <f t="shared" ref="CD1013:CD1015" si="4023">TRUNC(CC1013*CB1013,2)</f>
        <v>9556.41</v>
      </c>
      <c r="CE1013" s="29"/>
      <c r="CF1013" s="54">
        <f>_xlfn.XLOOKUP($C1013,[30]PSP!$C:$C,[30]PSP!$CF:$CF)</f>
        <v>790.44</v>
      </c>
      <c r="CG1013" s="27">
        <f>_xlfn.XLOOKUP($C1013,[30]PSP!$C:$C,[30]PSP!$CG:$CG)</f>
        <v>24.18</v>
      </c>
      <c r="CH1013" s="28">
        <f t="shared" ref="CH1013:CH1015" si="4024">TRUNC(CG1013*CF1013,2)</f>
        <v>19112.830000000002</v>
      </c>
      <c r="CI1013" s="29"/>
      <c r="CJ1013" s="54">
        <f>_xlfn.XLOOKUP($C1013,[30]PSP!$C:$C,[30]PSP!$CJ:$CJ)</f>
        <v>395.22</v>
      </c>
      <c r="CK1013" s="27">
        <f>_xlfn.XLOOKUP($C1013,[30]PSP!$C:$C,[30]PSP!$CK:$CK)</f>
        <v>24.18</v>
      </c>
      <c r="CL1013" s="28">
        <f t="shared" ref="CL1013:CL1015" si="4025">TRUNC(CK1013*CJ1013,2)</f>
        <v>9556.41</v>
      </c>
      <c r="CM1013" s="29"/>
      <c r="CN1013" s="54">
        <f>_xlfn.XLOOKUP($C1013,[30]PSP!$C:$C,[30]PSP!$CN:$CN)</f>
        <v>790.44</v>
      </c>
      <c r="CO1013" s="27">
        <f>_xlfn.XLOOKUP($C1013,[30]PSP!$C:$C,[30]PSP!$CO:$CO)</f>
        <v>24.18</v>
      </c>
      <c r="CP1013" s="28">
        <f t="shared" ref="CP1013:CP1015" si="4026">TRUNC(CO1013*CN1013,2)</f>
        <v>19112.830000000002</v>
      </c>
      <c r="CQ1013" s="29"/>
      <c r="CR1013" s="54">
        <f>_xlfn.XLOOKUP($C1013,[30]PSP!$C:$C,[30]PSP!$CR:$CR)</f>
        <v>790.44</v>
      </c>
      <c r="CS1013" s="27">
        <f>_xlfn.XLOOKUP($C1013,[30]PSP!$C:$C,[30]PSP!$CS:$CS)</f>
        <v>24.18</v>
      </c>
      <c r="CT1013" s="28">
        <f t="shared" ref="CT1013:CT1015" si="4027">TRUNC(CS1013*CR1013,2)</f>
        <v>19112.830000000002</v>
      </c>
      <c r="CU1013" s="29"/>
      <c r="CV1013" s="54">
        <f>_xlfn.XLOOKUP($C1013,[30]PSP!$C:$C,[30]PSP!$CV:$CV)</f>
        <v>790.44</v>
      </c>
      <c r="CW1013" s="27">
        <f>_xlfn.XLOOKUP($C1013,[30]PSP!$C:$C,[30]PSP!$CW:$CW)</f>
        <v>24.18</v>
      </c>
      <c r="CX1013" s="28">
        <f t="shared" ref="CX1013:CX1015" si="4028">TRUNC(CW1013*CV1013,2)</f>
        <v>19112.830000000002</v>
      </c>
      <c r="CY1013" s="29"/>
      <c r="CZ1013" s="54">
        <f>_xlfn.XLOOKUP($C1013,[30]PSP!$C:$C,[30]PSP!$CZ:$CZ)</f>
        <v>790.44</v>
      </c>
      <c r="DA1013" s="27">
        <f>_xlfn.XLOOKUP($C1013,[30]PSP!$C:$C,[30]PSP!$DA:$DA)</f>
        <v>24.18</v>
      </c>
      <c r="DB1013" s="28">
        <f t="shared" ref="DB1013:DB1015" si="4029">TRUNC(DA1013*CZ1013,2)</f>
        <v>19112.830000000002</v>
      </c>
      <c r="DC1013" s="29"/>
      <c r="DD1013" s="54">
        <f>_xlfn.XLOOKUP($C1013,[30]PSP!$C:$C,[30]PSP!$DD:$DD)</f>
        <v>395.22</v>
      </c>
      <c r="DE1013" s="27">
        <f>_xlfn.XLOOKUP($C1013,[30]PSP!$C:$C,[30]PSP!$DE:$DE)</f>
        <v>24.18</v>
      </c>
      <c r="DF1013" s="28">
        <f t="shared" ref="DF1013:DF1015" si="4030">TRUNC(DE1013*DD1013,2)</f>
        <v>9556.41</v>
      </c>
      <c r="DG1013" s="29"/>
      <c r="DH1013" s="54">
        <f>_xlfn.XLOOKUP($C1013,[30]PSP!$C:$C,[30]PSP!$DH:$DH)</f>
        <v>0</v>
      </c>
      <c r="DI1013" s="27">
        <f>_xlfn.XLOOKUP($C1013,[30]PSP!$C:$C,[30]PSP!$DI:$DI)</f>
        <v>24.18</v>
      </c>
      <c r="DJ1013" s="28">
        <f t="shared" ref="DJ1013:DJ1015" si="4031">TRUNC(DI1013*DH1013,2)</f>
        <v>0</v>
      </c>
      <c r="DK1013" s="29"/>
      <c r="DL1013" s="54">
        <f>_xlfn.XLOOKUP($C1013,[30]PSP!$C:$C,[30]PSP!$DL:$DL)</f>
        <v>0</v>
      </c>
      <c r="DM1013" s="27">
        <f>_xlfn.XLOOKUP($C1013,[30]PSP!$C:$C,[30]PSP!$DM:$DM)</f>
        <v>24.18</v>
      </c>
      <c r="DN1013" s="28">
        <f t="shared" ref="DN1013:DN1015" si="4032">TRUNC(DM1013*DL1013,2)</f>
        <v>0</v>
      </c>
      <c r="DO1013" s="29"/>
      <c r="DP1013" s="54">
        <f>_xlfn.XLOOKUP($C1013,[30]PSP!$C:$C,[30]PSP!$DP:$DP)</f>
        <v>0</v>
      </c>
      <c r="DQ1013" s="27">
        <f>_xlfn.XLOOKUP($C1013,[30]PSP!$C:$C,[30]PSP!$DQ:$DQ)</f>
        <v>24.18</v>
      </c>
      <c r="DR1013" s="28">
        <f t="shared" ref="DR1013:DR1015" si="4033">TRUNC(DQ1013*DP1013,2)</f>
        <v>0</v>
      </c>
      <c r="DS1013" s="29"/>
      <c r="DT1013" s="54">
        <f>_xlfn.XLOOKUP($C1013,[30]PSP!$C:$C,[30]PSP!$DT:$DT)</f>
        <v>0</v>
      </c>
      <c r="DU1013" s="27">
        <f>_xlfn.XLOOKUP($C1013,[30]PSP!$C:$C,[30]PSP!$DU:$DU)</f>
        <v>24.18</v>
      </c>
      <c r="DV1013" s="28">
        <f t="shared" ref="DV1013:DV1015" si="4034">TRUNC(DU1013*DT1013,2)</f>
        <v>0</v>
      </c>
      <c r="DW1013" s="29"/>
      <c r="DX1013" s="54">
        <f>_xlfn.XLOOKUP($C1013,[30]PSP!$C:$C,[30]PSP!$DX:$DX)</f>
        <v>0</v>
      </c>
      <c r="DY1013" s="27">
        <f>_xlfn.XLOOKUP($C1013,[30]PSP!$C:$C,[30]PSP!$DY:$DY)</f>
        <v>24.18</v>
      </c>
      <c r="DZ1013" s="28">
        <f t="shared" ref="DZ1013:DZ1015" si="4035">TRUNC(DY1013*DX1013,2)</f>
        <v>0</v>
      </c>
      <c r="EA1013" s="29"/>
      <c r="EB1013" s="54">
        <f>_xlfn.XLOOKUP($C1013,[30]PSP!$C:$C,[30]PSP!$EB:$EB)</f>
        <v>0</v>
      </c>
      <c r="EC1013" s="27">
        <f>_xlfn.XLOOKUP($C1013,[30]PSP!$C:$C,[30]PSP!$EC:$EC)</f>
        <v>24.18</v>
      </c>
      <c r="ED1013" s="28">
        <f t="shared" ref="ED1013:ED1015" si="4036">TRUNC(EC1013*EB1013,2)</f>
        <v>0</v>
      </c>
      <c r="EE1013" s="29"/>
      <c r="EF1013" s="54">
        <f>_xlfn.XLOOKUP($C1013,[30]PSP!$C:$C,[30]PSP!$EF:$EF)</f>
        <v>0</v>
      </c>
      <c r="EG1013" s="27">
        <f>_xlfn.XLOOKUP($C1013,[30]PSP!$C:$C,[30]PSP!$EG:$EG)</f>
        <v>24.18</v>
      </c>
      <c r="EH1013" s="28">
        <f t="shared" ref="EH1013:EH1015" si="4037">TRUNC(EG1013*EF1013,2)</f>
        <v>0</v>
      </c>
      <c r="EI1013" s="29"/>
      <c r="EJ1013" s="54">
        <f>_xlfn.XLOOKUP($C1013,[30]PSP!$C:$C,[30]PSP!$EJ:$EJ)</f>
        <v>0</v>
      </c>
      <c r="EK1013" s="27">
        <f>_xlfn.XLOOKUP($C1013,[30]PSP!$C:$C,[30]PSP!$EK:$EK)</f>
        <v>24.18</v>
      </c>
      <c r="EL1013" s="28">
        <f t="shared" ref="EL1013:EL1015" si="4038">TRUNC(EK1013*EJ1013,2)</f>
        <v>0</v>
      </c>
      <c r="EM1013" s="29"/>
      <c r="EN1013" s="108"/>
      <c r="EO1013" s="29">
        <f t="shared" si="3733"/>
        <v>267579.58</v>
      </c>
      <c r="EP1013" s="29">
        <f t="shared" si="3731"/>
        <v>267579.58</v>
      </c>
      <c r="EQ1013" s="4" t="b">
        <f t="shared" si="3732"/>
        <v>1</v>
      </c>
      <c r="ES1013" s="118">
        <f t="shared" si="3902"/>
        <v>1.1767000000000001</v>
      </c>
    </row>
    <row r="1014" spans="3:149" ht="21" x14ac:dyDescent="0.25">
      <c r="C1014" s="24" t="s">
        <v>701</v>
      </c>
      <c r="D1014" s="43" t="str">
        <f>_xlfn.XLOOKUP($C1014,[30]PSP!$C:$C,[30]PSP!$D:$D)</f>
        <v>RO-41230</v>
      </c>
      <c r="E1014" s="24" t="str">
        <f>_xlfn.XLOOKUP($C1014,[30]PSP!$C:$C,[30]PSP!$E:$E)</f>
        <v>DER/MG</v>
      </c>
      <c r="F1014" s="25" t="str">
        <f>_xlfn.XLOOKUP($C1014,[30]PSP!$C:$C,[30]PSP!$F:$F)</f>
        <v>TACHA REFLETIVA TIPO SHTRP, COM CATADIÓPTRICO NAS DUAS FACES (EXECUÇÃO, INCLUINDO FORNECIMENTO, COLOCAÇÃO E TRANSPORTE DE TODOS OS MATERIAIS)</v>
      </c>
      <c r="G1014" s="26" t="str">
        <f>_xlfn.XLOOKUP($C1014,[30]PSP!$C:$C,[30]PSP!$G:$G)</f>
        <v>U</v>
      </c>
      <c r="H1014" s="53">
        <f>_xlfn.XLOOKUP($C1014,[30]PSP!$C:$C,[30]PSP!$H:$H)</f>
        <v>11984</v>
      </c>
      <c r="I1014" s="28">
        <f>_xlfn.XLOOKUP($C1014,[30]PSP!$C:$C,[30]PSP!$I:$I)</f>
        <v>164060.96000000002</v>
      </c>
      <c r="J1014" s="28">
        <f t="shared" si="4005"/>
        <v>193050.53163200003</v>
      </c>
      <c r="K1014" s="29"/>
      <c r="L1014" s="54">
        <f>_xlfn.XLOOKUP($C1014,[30]PSP!$C:$C,[30]PSP!$L:$L)</f>
        <v>0</v>
      </c>
      <c r="M1014" s="27">
        <f>_xlfn.XLOOKUP($C1014,[30]PSP!$C:$C,[30]PSP!$M:$M)</f>
        <v>13.69</v>
      </c>
      <c r="N1014" s="28">
        <f t="shared" si="4006"/>
        <v>0</v>
      </c>
      <c r="O1014" s="29"/>
      <c r="P1014" s="54">
        <f>_xlfn.XLOOKUP($C1014,[30]PSP!$C:$C,[30]PSP!$P:$P)</f>
        <v>0</v>
      </c>
      <c r="Q1014" s="27">
        <f>_xlfn.XLOOKUP($C1014,[30]PSP!$C:$C,[30]PSP!$Q:$Q)</f>
        <v>13.69</v>
      </c>
      <c r="R1014" s="28">
        <f t="shared" si="4007"/>
        <v>0</v>
      </c>
      <c r="S1014" s="29"/>
      <c r="T1014" s="54">
        <f>_xlfn.XLOOKUP($C1014,[30]PSP!$C:$C,[30]PSP!$T:$T)</f>
        <v>0</v>
      </c>
      <c r="U1014" s="27">
        <f>_xlfn.XLOOKUP($C1014,[30]PSP!$C:$C,[30]PSP!$U:$U)</f>
        <v>13.69</v>
      </c>
      <c r="V1014" s="28">
        <f t="shared" si="4008"/>
        <v>0</v>
      </c>
      <c r="W1014" s="29"/>
      <c r="X1014" s="54">
        <f>_xlfn.XLOOKUP($C1014,[30]PSP!$C:$C,[30]PSP!$X:$X)</f>
        <v>428</v>
      </c>
      <c r="Y1014" s="27">
        <f>_xlfn.XLOOKUP($C1014,[30]PSP!$C:$C,[30]PSP!$Y:$Y)</f>
        <v>13.69</v>
      </c>
      <c r="Z1014" s="28">
        <f t="shared" si="4009"/>
        <v>5859.32</v>
      </c>
      <c r="AA1014" s="29"/>
      <c r="AB1014" s="54">
        <f>_xlfn.XLOOKUP($C1014,[30]PSP!$C:$C,[30]PSP!$AB:$AB)</f>
        <v>428</v>
      </c>
      <c r="AC1014" s="27">
        <f>_xlfn.XLOOKUP($C1014,[30]PSP!$C:$C,[30]PSP!$AC:$AC)</f>
        <v>13.69</v>
      </c>
      <c r="AD1014" s="28">
        <f t="shared" si="4010"/>
        <v>5859.32</v>
      </c>
      <c r="AE1014" s="29"/>
      <c r="AF1014" s="54">
        <f>_xlfn.XLOOKUP($C1014,[30]PSP!$C:$C,[30]PSP!$AF:$AF)</f>
        <v>428</v>
      </c>
      <c r="AG1014" s="27">
        <f>_xlfn.XLOOKUP($C1014,[30]PSP!$C:$C,[30]PSP!$AG:$AG)</f>
        <v>13.69</v>
      </c>
      <c r="AH1014" s="28">
        <f t="shared" si="4011"/>
        <v>5859.32</v>
      </c>
      <c r="AI1014" s="29"/>
      <c r="AJ1014" s="54">
        <f>_xlfn.XLOOKUP($C1014,[30]PSP!$C:$C,[30]PSP!$AJ:$AJ)</f>
        <v>0</v>
      </c>
      <c r="AK1014" s="27">
        <f>_xlfn.XLOOKUP($C1014,[30]PSP!$C:$C,[30]PSP!$AK:$AK)</f>
        <v>13.69</v>
      </c>
      <c r="AL1014" s="28">
        <f t="shared" si="4012"/>
        <v>0</v>
      </c>
      <c r="AM1014" s="29"/>
      <c r="AN1014" s="54">
        <f>_xlfn.XLOOKUP($C1014,[30]PSP!$C:$C,[30]PSP!$AN:$AN)</f>
        <v>856</v>
      </c>
      <c r="AO1014" s="27">
        <f>_xlfn.XLOOKUP($C1014,[30]PSP!$C:$C,[30]PSP!$AO:$AO)</f>
        <v>13.69</v>
      </c>
      <c r="AP1014" s="28">
        <f t="shared" si="4013"/>
        <v>11718.64</v>
      </c>
      <c r="AQ1014" s="29"/>
      <c r="AR1014" s="54">
        <f>_xlfn.XLOOKUP($C1014,[30]PSP!$C:$C,[30]PSP!$AR:$AR)</f>
        <v>0</v>
      </c>
      <c r="AS1014" s="27">
        <f>_xlfn.XLOOKUP($C1014,[30]PSP!$C:$C,[30]PSP!$AS:$AS)</f>
        <v>13.69</v>
      </c>
      <c r="AT1014" s="28">
        <f t="shared" si="4014"/>
        <v>0</v>
      </c>
      <c r="AU1014" s="29"/>
      <c r="AV1014" s="54">
        <f>_xlfn.XLOOKUP($C1014,[30]PSP!$C:$C,[30]PSP!$AV:$AV)</f>
        <v>428</v>
      </c>
      <c r="AW1014" s="27">
        <f>_xlfn.XLOOKUP($C1014,[30]PSP!$C:$C,[30]PSP!$AW:$AW)</f>
        <v>13.69</v>
      </c>
      <c r="AX1014" s="28">
        <f t="shared" si="4015"/>
        <v>5859.32</v>
      </c>
      <c r="AY1014" s="29"/>
      <c r="AZ1014" s="54">
        <f>_xlfn.XLOOKUP($C1014,[30]PSP!$C:$C,[30]PSP!$AZ:$AZ)</f>
        <v>0</v>
      </c>
      <c r="BA1014" s="27">
        <f>_xlfn.XLOOKUP($C1014,[30]PSP!$C:$C,[30]PSP!$BA:$BA)</f>
        <v>13.69</v>
      </c>
      <c r="BB1014" s="28">
        <f t="shared" si="4016"/>
        <v>0</v>
      </c>
      <c r="BC1014" s="29"/>
      <c r="BD1014" s="54">
        <f>_xlfn.XLOOKUP($C1014,[30]PSP!$C:$C,[30]PSP!$BD:$BD)</f>
        <v>856</v>
      </c>
      <c r="BE1014" s="27">
        <f>_xlfn.XLOOKUP($C1014,[30]PSP!$C:$C,[30]PSP!$BE:$BE)</f>
        <v>13.69</v>
      </c>
      <c r="BF1014" s="28">
        <f t="shared" si="4017"/>
        <v>11718.64</v>
      </c>
      <c r="BG1014" s="29"/>
      <c r="BH1014" s="54">
        <f>_xlfn.XLOOKUP($C1014,[30]PSP!$C:$C,[30]PSP!$BH:$BH)</f>
        <v>856</v>
      </c>
      <c r="BI1014" s="27">
        <f>_xlfn.XLOOKUP($C1014,[30]PSP!$C:$C,[30]PSP!$BI:$BI)</f>
        <v>13.69</v>
      </c>
      <c r="BJ1014" s="28">
        <f t="shared" si="4018"/>
        <v>11718.64</v>
      </c>
      <c r="BK1014" s="29"/>
      <c r="BL1014" s="54">
        <f>_xlfn.XLOOKUP($C1014,[30]PSP!$C:$C,[30]PSP!$BL:$BL)</f>
        <v>1284</v>
      </c>
      <c r="BM1014" s="27">
        <f>_xlfn.XLOOKUP($C1014,[30]PSP!$C:$C,[30]PSP!$BM:$BM)</f>
        <v>13.69</v>
      </c>
      <c r="BN1014" s="28">
        <f t="shared" si="4019"/>
        <v>17577.96</v>
      </c>
      <c r="BO1014" s="29"/>
      <c r="BP1014" s="54">
        <f>_xlfn.XLOOKUP($C1014,[30]PSP!$C:$C,[30]PSP!$BP:$BP)</f>
        <v>0</v>
      </c>
      <c r="BQ1014" s="27">
        <f>_xlfn.XLOOKUP($C1014,[30]PSP!$C:$C,[30]PSP!$BQ:$BQ)</f>
        <v>13.69</v>
      </c>
      <c r="BR1014" s="28">
        <f t="shared" si="4020"/>
        <v>0</v>
      </c>
      <c r="BS1014" s="29"/>
      <c r="BT1014" s="54">
        <f>_xlfn.XLOOKUP($C1014,[30]PSP!$C:$C,[30]PSP!$BT:$BT)</f>
        <v>428</v>
      </c>
      <c r="BU1014" s="27">
        <f>_xlfn.XLOOKUP($C1014,[30]PSP!$C:$C,[30]PSP!$BU:$BU)</f>
        <v>13.69</v>
      </c>
      <c r="BV1014" s="28">
        <f t="shared" si="4021"/>
        <v>5859.32</v>
      </c>
      <c r="BW1014" s="29"/>
      <c r="BX1014" s="54">
        <f>_xlfn.XLOOKUP($C1014,[30]PSP!$C:$C,[30]PSP!$BX:$BX)</f>
        <v>428</v>
      </c>
      <c r="BY1014" s="27">
        <f>_xlfn.XLOOKUP($C1014,[30]PSP!$C:$C,[30]PSP!$BY:$BY)</f>
        <v>13.69</v>
      </c>
      <c r="BZ1014" s="28">
        <f t="shared" si="4022"/>
        <v>5859.32</v>
      </c>
      <c r="CA1014" s="29"/>
      <c r="CB1014" s="54">
        <f>_xlfn.XLOOKUP($C1014,[30]PSP!$C:$C,[30]PSP!$CB:$CB)</f>
        <v>428</v>
      </c>
      <c r="CC1014" s="27">
        <f>_xlfn.XLOOKUP($C1014,[30]PSP!$C:$C,[30]PSP!$CC:$CC)</f>
        <v>13.69</v>
      </c>
      <c r="CD1014" s="28">
        <f t="shared" si="4023"/>
        <v>5859.32</v>
      </c>
      <c r="CE1014" s="29"/>
      <c r="CF1014" s="54">
        <f>_xlfn.XLOOKUP($C1014,[30]PSP!$C:$C,[30]PSP!$CF:$CF)</f>
        <v>856</v>
      </c>
      <c r="CG1014" s="27">
        <f>_xlfn.XLOOKUP($C1014,[30]PSP!$C:$C,[30]PSP!$CG:$CG)</f>
        <v>13.69</v>
      </c>
      <c r="CH1014" s="28">
        <f t="shared" si="4024"/>
        <v>11718.64</v>
      </c>
      <c r="CI1014" s="29"/>
      <c r="CJ1014" s="54">
        <f>_xlfn.XLOOKUP($C1014,[30]PSP!$C:$C,[30]PSP!$CJ:$CJ)</f>
        <v>428</v>
      </c>
      <c r="CK1014" s="27">
        <f>_xlfn.XLOOKUP($C1014,[30]PSP!$C:$C,[30]PSP!$CK:$CK)</f>
        <v>13.69</v>
      </c>
      <c r="CL1014" s="28">
        <f t="shared" si="4025"/>
        <v>5859.32</v>
      </c>
      <c r="CM1014" s="29"/>
      <c r="CN1014" s="54">
        <f>_xlfn.XLOOKUP($C1014,[30]PSP!$C:$C,[30]PSP!$CN:$CN)</f>
        <v>856</v>
      </c>
      <c r="CO1014" s="27">
        <f>_xlfn.XLOOKUP($C1014,[30]PSP!$C:$C,[30]PSP!$CO:$CO)</f>
        <v>13.69</v>
      </c>
      <c r="CP1014" s="28">
        <f t="shared" si="4026"/>
        <v>11718.64</v>
      </c>
      <c r="CQ1014" s="29"/>
      <c r="CR1014" s="54">
        <f>_xlfn.XLOOKUP($C1014,[30]PSP!$C:$C,[30]PSP!$CR:$CR)</f>
        <v>856</v>
      </c>
      <c r="CS1014" s="27">
        <f>_xlfn.XLOOKUP($C1014,[30]PSP!$C:$C,[30]PSP!$CS:$CS)</f>
        <v>13.69</v>
      </c>
      <c r="CT1014" s="28">
        <f t="shared" si="4027"/>
        <v>11718.64</v>
      </c>
      <c r="CU1014" s="29"/>
      <c r="CV1014" s="54">
        <f>_xlfn.XLOOKUP($C1014,[30]PSP!$C:$C,[30]PSP!$CV:$CV)</f>
        <v>856</v>
      </c>
      <c r="CW1014" s="27">
        <f>_xlfn.XLOOKUP($C1014,[30]PSP!$C:$C,[30]PSP!$CW:$CW)</f>
        <v>13.69</v>
      </c>
      <c r="CX1014" s="28">
        <f t="shared" si="4028"/>
        <v>11718.64</v>
      </c>
      <c r="CY1014" s="29"/>
      <c r="CZ1014" s="54">
        <f>_xlfn.XLOOKUP($C1014,[30]PSP!$C:$C,[30]PSP!$CZ:$CZ)</f>
        <v>856</v>
      </c>
      <c r="DA1014" s="27">
        <f>_xlfn.XLOOKUP($C1014,[30]PSP!$C:$C,[30]PSP!$DA:$DA)</f>
        <v>13.69</v>
      </c>
      <c r="DB1014" s="28">
        <f t="shared" si="4029"/>
        <v>11718.64</v>
      </c>
      <c r="DC1014" s="29"/>
      <c r="DD1014" s="54">
        <f>_xlfn.XLOOKUP($C1014,[30]PSP!$C:$C,[30]PSP!$DD:$DD)</f>
        <v>428</v>
      </c>
      <c r="DE1014" s="27">
        <f>_xlfn.XLOOKUP($C1014,[30]PSP!$C:$C,[30]PSP!$DE:$DE)</f>
        <v>13.69</v>
      </c>
      <c r="DF1014" s="28">
        <f t="shared" si="4030"/>
        <v>5859.32</v>
      </c>
      <c r="DG1014" s="29"/>
      <c r="DH1014" s="54">
        <f>_xlfn.XLOOKUP($C1014,[30]PSP!$C:$C,[30]PSP!$DH:$DH)</f>
        <v>0</v>
      </c>
      <c r="DI1014" s="27">
        <f>_xlfn.XLOOKUP($C1014,[30]PSP!$C:$C,[30]PSP!$DI:$DI)</f>
        <v>13.69</v>
      </c>
      <c r="DJ1014" s="28">
        <f t="shared" si="4031"/>
        <v>0</v>
      </c>
      <c r="DK1014" s="29"/>
      <c r="DL1014" s="54">
        <f>_xlfn.XLOOKUP($C1014,[30]PSP!$C:$C,[30]PSP!$DL:$DL)</f>
        <v>0</v>
      </c>
      <c r="DM1014" s="27">
        <f>_xlfn.XLOOKUP($C1014,[30]PSP!$C:$C,[30]PSP!$DM:$DM)</f>
        <v>13.69</v>
      </c>
      <c r="DN1014" s="28">
        <f t="shared" si="4032"/>
        <v>0</v>
      </c>
      <c r="DO1014" s="29"/>
      <c r="DP1014" s="54">
        <f>_xlfn.XLOOKUP($C1014,[30]PSP!$C:$C,[30]PSP!$DP:$DP)</f>
        <v>0</v>
      </c>
      <c r="DQ1014" s="27">
        <f>_xlfn.XLOOKUP($C1014,[30]PSP!$C:$C,[30]PSP!$DQ:$DQ)</f>
        <v>13.69</v>
      </c>
      <c r="DR1014" s="28">
        <f t="shared" si="4033"/>
        <v>0</v>
      </c>
      <c r="DS1014" s="29"/>
      <c r="DT1014" s="54">
        <f>_xlfn.XLOOKUP($C1014,[30]PSP!$C:$C,[30]PSP!$DT:$DT)</f>
        <v>0</v>
      </c>
      <c r="DU1014" s="27">
        <f>_xlfn.XLOOKUP($C1014,[30]PSP!$C:$C,[30]PSP!$DU:$DU)</f>
        <v>13.69</v>
      </c>
      <c r="DV1014" s="28">
        <f t="shared" si="4034"/>
        <v>0</v>
      </c>
      <c r="DW1014" s="29"/>
      <c r="DX1014" s="54">
        <f>_xlfn.XLOOKUP($C1014,[30]PSP!$C:$C,[30]PSP!$DX:$DX)</f>
        <v>0</v>
      </c>
      <c r="DY1014" s="27">
        <f>_xlfn.XLOOKUP($C1014,[30]PSP!$C:$C,[30]PSP!$DY:$DY)</f>
        <v>13.69</v>
      </c>
      <c r="DZ1014" s="28">
        <f t="shared" si="4035"/>
        <v>0</v>
      </c>
      <c r="EA1014" s="29"/>
      <c r="EB1014" s="54">
        <f>_xlfn.XLOOKUP($C1014,[30]PSP!$C:$C,[30]PSP!$EB:$EB)</f>
        <v>0</v>
      </c>
      <c r="EC1014" s="27">
        <f>_xlfn.XLOOKUP($C1014,[30]PSP!$C:$C,[30]PSP!$EC:$EC)</f>
        <v>13.69</v>
      </c>
      <c r="ED1014" s="28">
        <f t="shared" si="4036"/>
        <v>0</v>
      </c>
      <c r="EE1014" s="29"/>
      <c r="EF1014" s="54">
        <f>_xlfn.XLOOKUP($C1014,[30]PSP!$C:$C,[30]PSP!$EF:$EF)</f>
        <v>0</v>
      </c>
      <c r="EG1014" s="27">
        <f>_xlfn.XLOOKUP($C1014,[30]PSP!$C:$C,[30]PSP!$EG:$EG)</f>
        <v>13.69</v>
      </c>
      <c r="EH1014" s="28">
        <f t="shared" si="4037"/>
        <v>0</v>
      </c>
      <c r="EI1014" s="29"/>
      <c r="EJ1014" s="54">
        <f>_xlfn.XLOOKUP($C1014,[30]PSP!$C:$C,[30]PSP!$EJ:$EJ)</f>
        <v>0</v>
      </c>
      <c r="EK1014" s="27">
        <f>_xlfn.XLOOKUP($C1014,[30]PSP!$C:$C,[30]PSP!$EK:$EK)</f>
        <v>13.69</v>
      </c>
      <c r="EL1014" s="28">
        <f t="shared" si="4038"/>
        <v>0</v>
      </c>
      <c r="EM1014" s="29"/>
      <c r="EN1014" s="108"/>
      <c r="EO1014" s="29">
        <f t="shared" si="3733"/>
        <v>164060.96000000002</v>
      </c>
      <c r="EP1014" s="29">
        <f t="shared" si="3731"/>
        <v>164060.96000000002</v>
      </c>
      <c r="EQ1014" s="4" t="b">
        <f t="shared" si="3732"/>
        <v>1</v>
      </c>
      <c r="ES1014" s="118">
        <f t="shared" si="3902"/>
        <v>1.1767000000000001</v>
      </c>
    </row>
    <row r="1015" spans="3:149" ht="21.75" customHeight="1" x14ac:dyDescent="0.25">
      <c r="C1015" s="24" t="s">
        <v>702</v>
      </c>
      <c r="D1015" s="43" t="str">
        <f>_xlfn.XLOOKUP($C1015,[30]PSP!$C:$C,[30]PSP!$D:$D)</f>
        <v>RO-41231</v>
      </c>
      <c r="E1015" s="24" t="str">
        <f>_xlfn.XLOOKUP($C1015,[30]PSP!$C:$C,[30]PSP!$E:$E)</f>
        <v>DER/MG</v>
      </c>
      <c r="F1015" s="25" t="str">
        <f>_xlfn.XLOOKUP($C1015,[30]PSP!$C:$C,[30]PSP!$F:$F)</f>
        <v>TACHA REFLETIVA TIPO SHTRP, COM CATADIÓPTRICO EM APENAS UMA    FACE (EXECUÇÃO,    INCLUINDO    FORNECIMENTO, COLOCAÇÃO E TRANSPORTE DE TODOS OS MATERIAIS)</v>
      </c>
      <c r="G1015" s="26" t="str">
        <f>_xlfn.XLOOKUP($C1015,[30]PSP!$C:$C,[30]PSP!$G:$G)</f>
        <v>U</v>
      </c>
      <c r="H1015" s="53">
        <f>_xlfn.XLOOKUP($C1015,[30]PSP!$C:$C,[30]PSP!$H:$H)</f>
        <v>0</v>
      </c>
      <c r="I1015" s="28">
        <f>_xlfn.XLOOKUP($C1015,[30]PSP!$C:$C,[30]PSP!$I:$I)</f>
        <v>0</v>
      </c>
      <c r="J1015" s="28">
        <f t="shared" si="4005"/>
        <v>0</v>
      </c>
      <c r="K1015" s="29"/>
      <c r="L1015" s="54">
        <f>_xlfn.XLOOKUP($C1015,[30]PSP!$C:$C,[30]PSP!$L:$L)</f>
        <v>0</v>
      </c>
      <c r="M1015" s="27">
        <f>_xlfn.XLOOKUP($C1015,[30]PSP!$C:$C,[30]PSP!$M:$M)</f>
        <v>11.2</v>
      </c>
      <c r="N1015" s="28">
        <f t="shared" si="4006"/>
        <v>0</v>
      </c>
      <c r="O1015" s="29"/>
      <c r="P1015" s="54">
        <f>_xlfn.XLOOKUP($C1015,[30]PSP!$C:$C,[30]PSP!$P:$P)</f>
        <v>0</v>
      </c>
      <c r="Q1015" s="27">
        <f>_xlfn.XLOOKUP($C1015,[30]PSP!$C:$C,[30]PSP!$Q:$Q)</f>
        <v>11.2</v>
      </c>
      <c r="R1015" s="28">
        <f t="shared" si="4007"/>
        <v>0</v>
      </c>
      <c r="S1015" s="29"/>
      <c r="T1015" s="54">
        <f>_xlfn.XLOOKUP($C1015,[30]PSP!$C:$C,[30]PSP!$T:$T)</f>
        <v>0</v>
      </c>
      <c r="U1015" s="27">
        <f>_xlfn.XLOOKUP($C1015,[30]PSP!$C:$C,[30]PSP!$U:$U)</f>
        <v>11.2</v>
      </c>
      <c r="V1015" s="28">
        <f t="shared" si="4008"/>
        <v>0</v>
      </c>
      <c r="W1015" s="29"/>
      <c r="X1015" s="54">
        <f>_xlfn.XLOOKUP($C1015,[30]PSP!$C:$C,[30]PSP!$X:$X)</f>
        <v>0</v>
      </c>
      <c r="Y1015" s="27">
        <f>_xlfn.XLOOKUP($C1015,[30]PSP!$C:$C,[30]PSP!$Y:$Y)</f>
        <v>11.2</v>
      </c>
      <c r="Z1015" s="28">
        <f t="shared" si="4009"/>
        <v>0</v>
      </c>
      <c r="AA1015" s="29"/>
      <c r="AB1015" s="54">
        <f>_xlfn.XLOOKUP($C1015,[30]PSP!$C:$C,[30]PSP!$AB:$AB)</f>
        <v>0</v>
      </c>
      <c r="AC1015" s="27">
        <f>_xlfn.XLOOKUP($C1015,[30]PSP!$C:$C,[30]PSP!$AC:$AC)</f>
        <v>11.2</v>
      </c>
      <c r="AD1015" s="28">
        <f t="shared" si="4010"/>
        <v>0</v>
      </c>
      <c r="AE1015" s="29"/>
      <c r="AF1015" s="54">
        <f>_xlfn.XLOOKUP($C1015,[30]PSP!$C:$C,[30]PSP!$AF:$AF)</f>
        <v>0</v>
      </c>
      <c r="AG1015" s="27">
        <f>_xlfn.XLOOKUP($C1015,[30]PSP!$C:$C,[30]PSP!$AG:$AG)</f>
        <v>11.2</v>
      </c>
      <c r="AH1015" s="28">
        <f t="shared" si="4011"/>
        <v>0</v>
      </c>
      <c r="AI1015" s="29"/>
      <c r="AJ1015" s="54">
        <f>_xlfn.XLOOKUP($C1015,[30]PSP!$C:$C,[30]PSP!$AJ:$AJ)</f>
        <v>0</v>
      </c>
      <c r="AK1015" s="27">
        <f>_xlfn.XLOOKUP($C1015,[30]PSP!$C:$C,[30]PSP!$AK:$AK)</f>
        <v>11.2</v>
      </c>
      <c r="AL1015" s="28">
        <f t="shared" si="4012"/>
        <v>0</v>
      </c>
      <c r="AM1015" s="29"/>
      <c r="AN1015" s="54">
        <f>_xlfn.XLOOKUP($C1015,[30]PSP!$C:$C,[30]PSP!$AN:$AN)</f>
        <v>0</v>
      </c>
      <c r="AO1015" s="27">
        <f>_xlfn.XLOOKUP($C1015,[30]PSP!$C:$C,[30]PSP!$AO:$AO)</f>
        <v>11.2</v>
      </c>
      <c r="AP1015" s="28">
        <f t="shared" si="4013"/>
        <v>0</v>
      </c>
      <c r="AQ1015" s="29"/>
      <c r="AR1015" s="54">
        <f>_xlfn.XLOOKUP($C1015,[30]PSP!$C:$C,[30]PSP!$AR:$AR)</f>
        <v>0</v>
      </c>
      <c r="AS1015" s="27">
        <f>_xlfn.XLOOKUP($C1015,[30]PSP!$C:$C,[30]PSP!$AS:$AS)</f>
        <v>11.2</v>
      </c>
      <c r="AT1015" s="28">
        <f t="shared" si="4014"/>
        <v>0</v>
      </c>
      <c r="AU1015" s="29"/>
      <c r="AV1015" s="54">
        <f>_xlfn.XLOOKUP($C1015,[30]PSP!$C:$C,[30]PSP!$AV:$AV)</f>
        <v>0</v>
      </c>
      <c r="AW1015" s="27">
        <f>_xlfn.XLOOKUP($C1015,[30]PSP!$C:$C,[30]PSP!$AW:$AW)</f>
        <v>11.2</v>
      </c>
      <c r="AX1015" s="28">
        <f t="shared" si="4015"/>
        <v>0</v>
      </c>
      <c r="AY1015" s="29"/>
      <c r="AZ1015" s="54">
        <f>_xlfn.XLOOKUP($C1015,[30]PSP!$C:$C,[30]PSP!$AZ:$AZ)</f>
        <v>0</v>
      </c>
      <c r="BA1015" s="27">
        <f>_xlfn.XLOOKUP($C1015,[30]PSP!$C:$C,[30]PSP!$BA:$BA)</f>
        <v>11.2</v>
      </c>
      <c r="BB1015" s="28">
        <f t="shared" si="4016"/>
        <v>0</v>
      </c>
      <c r="BC1015" s="29"/>
      <c r="BD1015" s="54">
        <f>_xlfn.XLOOKUP($C1015,[30]PSP!$C:$C,[30]PSP!$BD:$BD)</f>
        <v>0</v>
      </c>
      <c r="BE1015" s="27">
        <f>_xlfn.XLOOKUP($C1015,[30]PSP!$C:$C,[30]PSP!$BE:$BE)</f>
        <v>11.2</v>
      </c>
      <c r="BF1015" s="28">
        <f t="shared" si="4017"/>
        <v>0</v>
      </c>
      <c r="BG1015" s="29"/>
      <c r="BH1015" s="54">
        <f>_xlfn.XLOOKUP($C1015,[30]PSP!$C:$C,[30]PSP!$BH:$BH)</f>
        <v>0</v>
      </c>
      <c r="BI1015" s="27">
        <f>_xlfn.XLOOKUP($C1015,[30]PSP!$C:$C,[30]PSP!$BI:$BI)</f>
        <v>11.2</v>
      </c>
      <c r="BJ1015" s="28">
        <f t="shared" si="4018"/>
        <v>0</v>
      </c>
      <c r="BK1015" s="29"/>
      <c r="BL1015" s="54">
        <f>_xlfn.XLOOKUP($C1015,[30]PSP!$C:$C,[30]PSP!$BL:$BL)</f>
        <v>0</v>
      </c>
      <c r="BM1015" s="27">
        <f>_xlfn.XLOOKUP($C1015,[30]PSP!$C:$C,[30]PSP!$BM:$BM)</f>
        <v>11.2</v>
      </c>
      <c r="BN1015" s="28">
        <f t="shared" si="4019"/>
        <v>0</v>
      </c>
      <c r="BO1015" s="29"/>
      <c r="BP1015" s="54">
        <f>_xlfn.XLOOKUP($C1015,[30]PSP!$C:$C,[30]PSP!$BP:$BP)</f>
        <v>0</v>
      </c>
      <c r="BQ1015" s="27">
        <f>_xlfn.XLOOKUP($C1015,[30]PSP!$C:$C,[30]PSP!$BQ:$BQ)</f>
        <v>11.2</v>
      </c>
      <c r="BR1015" s="28">
        <f t="shared" si="4020"/>
        <v>0</v>
      </c>
      <c r="BS1015" s="29"/>
      <c r="BT1015" s="54">
        <f>_xlfn.XLOOKUP($C1015,[30]PSP!$C:$C,[30]PSP!$BT:$BT)</f>
        <v>0</v>
      </c>
      <c r="BU1015" s="27">
        <f>_xlfn.XLOOKUP($C1015,[30]PSP!$C:$C,[30]PSP!$BU:$BU)</f>
        <v>11.2</v>
      </c>
      <c r="BV1015" s="28">
        <f t="shared" si="4021"/>
        <v>0</v>
      </c>
      <c r="BW1015" s="29"/>
      <c r="BX1015" s="54">
        <f>_xlfn.XLOOKUP($C1015,[30]PSP!$C:$C,[30]PSP!$BX:$BX)</f>
        <v>0</v>
      </c>
      <c r="BY1015" s="27">
        <f>_xlfn.XLOOKUP($C1015,[30]PSP!$C:$C,[30]PSP!$BY:$BY)</f>
        <v>11.2</v>
      </c>
      <c r="BZ1015" s="28">
        <f t="shared" si="4022"/>
        <v>0</v>
      </c>
      <c r="CA1015" s="29"/>
      <c r="CB1015" s="54">
        <f>_xlfn.XLOOKUP($C1015,[30]PSP!$C:$C,[30]PSP!$CB:$CB)</f>
        <v>0</v>
      </c>
      <c r="CC1015" s="27">
        <f>_xlfn.XLOOKUP($C1015,[30]PSP!$C:$C,[30]PSP!$CC:$CC)</f>
        <v>11.2</v>
      </c>
      <c r="CD1015" s="28">
        <f t="shared" si="4023"/>
        <v>0</v>
      </c>
      <c r="CE1015" s="29"/>
      <c r="CF1015" s="54">
        <f>_xlfn.XLOOKUP($C1015,[30]PSP!$C:$C,[30]PSP!$CF:$CF)</f>
        <v>0</v>
      </c>
      <c r="CG1015" s="27">
        <f>_xlfn.XLOOKUP($C1015,[30]PSP!$C:$C,[30]PSP!$CG:$CG)</f>
        <v>11.2</v>
      </c>
      <c r="CH1015" s="28">
        <f t="shared" si="4024"/>
        <v>0</v>
      </c>
      <c r="CI1015" s="29"/>
      <c r="CJ1015" s="54">
        <f>_xlfn.XLOOKUP($C1015,[30]PSP!$C:$C,[30]PSP!$CJ:$CJ)</f>
        <v>0</v>
      </c>
      <c r="CK1015" s="27">
        <f>_xlfn.XLOOKUP($C1015,[30]PSP!$C:$C,[30]PSP!$CK:$CK)</f>
        <v>11.2</v>
      </c>
      <c r="CL1015" s="28">
        <f t="shared" si="4025"/>
        <v>0</v>
      </c>
      <c r="CM1015" s="29"/>
      <c r="CN1015" s="54">
        <f>_xlfn.XLOOKUP($C1015,[30]PSP!$C:$C,[30]PSP!$CN:$CN)</f>
        <v>0</v>
      </c>
      <c r="CO1015" s="27">
        <f>_xlfn.XLOOKUP($C1015,[30]PSP!$C:$C,[30]PSP!$CO:$CO)</f>
        <v>11.2</v>
      </c>
      <c r="CP1015" s="28">
        <f t="shared" si="4026"/>
        <v>0</v>
      </c>
      <c r="CQ1015" s="29"/>
      <c r="CR1015" s="54">
        <f>_xlfn.XLOOKUP($C1015,[30]PSP!$C:$C,[30]PSP!$CR:$CR)</f>
        <v>0</v>
      </c>
      <c r="CS1015" s="27">
        <f>_xlfn.XLOOKUP($C1015,[30]PSP!$C:$C,[30]PSP!$CS:$CS)</f>
        <v>11.2</v>
      </c>
      <c r="CT1015" s="28">
        <f t="shared" si="4027"/>
        <v>0</v>
      </c>
      <c r="CU1015" s="29"/>
      <c r="CV1015" s="54">
        <f>_xlfn.XLOOKUP($C1015,[30]PSP!$C:$C,[30]PSP!$CV:$CV)</f>
        <v>0</v>
      </c>
      <c r="CW1015" s="27">
        <f>_xlfn.XLOOKUP($C1015,[30]PSP!$C:$C,[30]PSP!$CW:$CW)</f>
        <v>11.2</v>
      </c>
      <c r="CX1015" s="28">
        <f t="shared" si="4028"/>
        <v>0</v>
      </c>
      <c r="CY1015" s="29"/>
      <c r="CZ1015" s="54">
        <f>_xlfn.XLOOKUP($C1015,[30]PSP!$C:$C,[30]PSP!$CZ:$CZ)</f>
        <v>0</v>
      </c>
      <c r="DA1015" s="27">
        <f>_xlfn.XLOOKUP($C1015,[30]PSP!$C:$C,[30]PSP!$DA:$DA)</f>
        <v>11.2</v>
      </c>
      <c r="DB1015" s="28">
        <f t="shared" si="4029"/>
        <v>0</v>
      </c>
      <c r="DC1015" s="29"/>
      <c r="DD1015" s="54">
        <f>_xlfn.XLOOKUP($C1015,[30]PSP!$C:$C,[30]PSP!$DD:$DD)</f>
        <v>0</v>
      </c>
      <c r="DE1015" s="27">
        <f>_xlfn.XLOOKUP($C1015,[30]PSP!$C:$C,[30]PSP!$DE:$DE)</f>
        <v>11.2</v>
      </c>
      <c r="DF1015" s="28">
        <f t="shared" si="4030"/>
        <v>0</v>
      </c>
      <c r="DG1015" s="29"/>
      <c r="DH1015" s="54">
        <f>_xlfn.XLOOKUP($C1015,[30]PSP!$C:$C,[30]PSP!$DH:$DH)</f>
        <v>0</v>
      </c>
      <c r="DI1015" s="27">
        <f>_xlfn.XLOOKUP($C1015,[30]PSP!$C:$C,[30]PSP!$DI:$DI)</f>
        <v>11.2</v>
      </c>
      <c r="DJ1015" s="28">
        <f t="shared" si="4031"/>
        <v>0</v>
      </c>
      <c r="DK1015" s="29"/>
      <c r="DL1015" s="54">
        <f>_xlfn.XLOOKUP($C1015,[30]PSP!$C:$C,[30]PSP!$DL:$DL)</f>
        <v>0</v>
      </c>
      <c r="DM1015" s="27">
        <f>_xlfn.XLOOKUP($C1015,[30]PSP!$C:$C,[30]PSP!$DM:$DM)</f>
        <v>11.2</v>
      </c>
      <c r="DN1015" s="28">
        <f t="shared" si="4032"/>
        <v>0</v>
      </c>
      <c r="DO1015" s="29"/>
      <c r="DP1015" s="54">
        <f>_xlfn.XLOOKUP($C1015,[30]PSP!$C:$C,[30]PSP!$DP:$DP)</f>
        <v>0</v>
      </c>
      <c r="DQ1015" s="27">
        <f>_xlfn.XLOOKUP($C1015,[30]PSP!$C:$C,[30]PSP!$DQ:$DQ)</f>
        <v>11.2</v>
      </c>
      <c r="DR1015" s="28">
        <f t="shared" si="4033"/>
        <v>0</v>
      </c>
      <c r="DS1015" s="29"/>
      <c r="DT1015" s="54">
        <f>_xlfn.XLOOKUP($C1015,[30]PSP!$C:$C,[30]PSP!$DT:$DT)</f>
        <v>0</v>
      </c>
      <c r="DU1015" s="27">
        <f>_xlfn.XLOOKUP($C1015,[30]PSP!$C:$C,[30]PSP!$DU:$DU)</f>
        <v>11.2</v>
      </c>
      <c r="DV1015" s="28">
        <f t="shared" si="4034"/>
        <v>0</v>
      </c>
      <c r="DW1015" s="29"/>
      <c r="DX1015" s="54">
        <f>_xlfn.XLOOKUP($C1015,[30]PSP!$C:$C,[30]PSP!$DX:$DX)</f>
        <v>0</v>
      </c>
      <c r="DY1015" s="27">
        <f>_xlfn.XLOOKUP($C1015,[30]PSP!$C:$C,[30]PSP!$DY:$DY)</f>
        <v>11.2</v>
      </c>
      <c r="DZ1015" s="28">
        <f t="shared" si="4035"/>
        <v>0</v>
      </c>
      <c r="EA1015" s="29"/>
      <c r="EB1015" s="54">
        <f>_xlfn.XLOOKUP($C1015,[30]PSP!$C:$C,[30]PSP!$EB:$EB)</f>
        <v>0</v>
      </c>
      <c r="EC1015" s="27">
        <f>_xlfn.XLOOKUP($C1015,[30]PSP!$C:$C,[30]PSP!$EC:$EC)</f>
        <v>11.2</v>
      </c>
      <c r="ED1015" s="28">
        <f t="shared" si="4036"/>
        <v>0</v>
      </c>
      <c r="EE1015" s="29"/>
      <c r="EF1015" s="54">
        <f>_xlfn.XLOOKUP($C1015,[30]PSP!$C:$C,[30]PSP!$EF:$EF)</f>
        <v>0</v>
      </c>
      <c r="EG1015" s="27">
        <f>_xlfn.XLOOKUP($C1015,[30]PSP!$C:$C,[30]PSP!$EG:$EG)</f>
        <v>11.2</v>
      </c>
      <c r="EH1015" s="28">
        <f t="shared" si="4037"/>
        <v>0</v>
      </c>
      <c r="EI1015" s="29"/>
      <c r="EJ1015" s="54">
        <f>_xlfn.XLOOKUP($C1015,[30]PSP!$C:$C,[30]PSP!$EJ:$EJ)</f>
        <v>0</v>
      </c>
      <c r="EK1015" s="27">
        <f>_xlfn.XLOOKUP($C1015,[30]PSP!$C:$C,[30]PSP!$EK:$EK)</f>
        <v>11.2</v>
      </c>
      <c r="EL1015" s="28">
        <f t="shared" si="4038"/>
        <v>0</v>
      </c>
      <c r="EM1015" s="29"/>
      <c r="EN1015" s="108"/>
      <c r="EO1015" s="29">
        <f t="shared" si="3733"/>
        <v>0</v>
      </c>
      <c r="EP1015" s="29">
        <f t="shared" si="3731"/>
        <v>0</v>
      </c>
      <c r="EQ1015" s="4" t="b">
        <f t="shared" si="3732"/>
        <v>1</v>
      </c>
      <c r="ES1015" s="118">
        <f t="shared" si="3902"/>
        <v>1.1767000000000001</v>
      </c>
    </row>
    <row r="1016" spans="3:149" s="1" customFormat="1" ht="14.25" x14ac:dyDescent="0.25">
      <c r="C1016" s="79" t="s">
        <v>1071</v>
      </c>
      <c r="D1016" s="80"/>
      <c r="E1016" s="79"/>
      <c r="F1016" s="81" t="s">
        <v>38</v>
      </c>
      <c r="G1016" s="82"/>
      <c r="H1016" s="82"/>
      <c r="I1016" s="83"/>
      <c r="J1016" s="83"/>
      <c r="L1016" s="84"/>
      <c r="M1016" s="85"/>
      <c r="N1016" s="83"/>
      <c r="P1016" s="84"/>
      <c r="Q1016" s="85"/>
      <c r="R1016" s="83"/>
      <c r="T1016" s="84"/>
      <c r="U1016" s="85"/>
      <c r="V1016" s="83"/>
      <c r="X1016" s="84"/>
      <c r="Y1016" s="85"/>
      <c r="Z1016" s="83"/>
      <c r="AB1016" s="84"/>
      <c r="AC1016" s="85"/>
      <c r="AD1016" s="83"/>
      <c r="AF1016" s="84"/>
      <c r="AG1016" s="85"/>
      <c r="AH1016" s="83"/>
      <c r="AJ1016" s="84"/>
      <c r="AK1016" s="85"/>
      <c r="AL1016" s="83"/>
      <c r="AN1016" s="84"/>
      <c r="AO1016" s="85"/>
      <c r="AP1016" s="83"/>
      <c r="AR1016" s="84"/>
      <c r="AS1016" s="85"/>
      <c r="AT1016" s="83"/>
      <c r="AV1016" s="84"/>
      <c r="AW1016" s="85"/>
      <c r="AX1016" s="83"/>
      <c r="AZ1016" s="84"/>
      <c r="BA1016" s="85"/>
      <c r="BB1016" s="83"/>
      <c r="BD1016" s="84"/>
      <c r="BE1016" s="85"/>
      <c r="BF1016" s="83"/>
      <c r="BH1016" s="84"/>
      <c r="BI1016" s="85"/>
      <c r="BJ1016" s="83"/>
      <c r="BL1016" s="84"/>
      <c r="BM1016" s="85"/>
      <c r="BN1016" s="83"/>
      <c r="BP1016" s="84"/>
      <c r="BQ1016" s="85"/>
      <c r="BR1016" s="83"/>
      <c r="BT1016" s="84"/>
      <c r="BU1016" s="85"/>
      <c r="BV1016" s="83"/>
      <c r="BX1016" s="84"/>
      <c r="BY1016" s="85"/>
      <c r="BZ1016" s="83"/>
      <c r="CB1016" s="84"/>
      <c r="CC1016" s="85"/>
      <c r="CD1016" s="83"/>
      <c r="CF1016" s="84"/>
      <c r="CG1016" s="85"/>
      <c r="CH1016" s="83"/>
      <c r="CJ1016" s="84"/>
      <c r="CK1016" s="85"/>
      <c r="CL1016" s="83"/>
      <c r="CN1016" s="84"/>
      <c r="CO1016" s="85"/>
      <c r="CP1016" s="83"/>
      <c r="CR1016" s="84"/>
      <c r="CS1016" s="85"/>
      <c r="CT1016" s="83"/>
      <c r="CV1016" s="84"/>
      <c r="CW1016" s="85"/>
      <c r="CX1016" s="83"/>
      <c r="CZ1016" s="84"/>
      <c r="DA1016" s="85"/>
      <c r="DB1016" s="83"/>
      <c r="DD1016" s="84"/>
      <c r="DE1016" s="85"/>
      <c r="DF1016" s="83"/>
      <c r="DH1016" s="84"/>
      <c r="DI1016" s="85"/>
      <c r="DJ1016" s="83"/>
      <c r="DL1016" s="84"/>
      <c r="DM1016" s="85"/>
      <c r="DN1016" s="83"/>
      <c r="DP1016" s="84"/>
      <c r="DQ1016" s="85"/>
      <c r="DR1016" s="83"/>
      <c r="DT1016" s="84"/>
      <c r="DU1016" s="85"/>
      <c r="DV1016" s="83"/>
      <c r="DX1016" s="84"/>
      <c r="DY1016" s="85"/>
      <c r="DZ1016" s="83"/>
      <c r="EB1016" s="84"/>
      <c r="EC1016" s="85"/>
      <c r="ED1016" s="83"/>
      <c r="EF1016" s="84"/>
      <c r="EG1016" s="85"/>
      <c r="EH1016" s="83"/>
      <c r="EJ1016" s="84"/>
      <c r="EK1016" s="85"/>
      <c r="EL1016" s="83"/>
      <c r="EN1016" s="109"/>
      <c r="EO1016" s="29">
        <f t="shared" si="3733"/>
        <v>0</v>
      </c>
      <c r="EP1016" s="29">
        <f t="shared" si="3731"/>
        <v>0</v>
      </c>
      <c r="EQ1016" s="4" t="b">
        <f t="shared" si="3732"/>
        <v>1</v>
      </c>
      <c r="ES1016" s="118">
        <f t="shared" si="3902"/>
        <v>1.1767000000000001</v>
      </c>
    </row>
    <row r="1017" spans="3:149" ht="31.5" x14ac:dyDescent="0.25">
      <c r="C1017" s="24" t="s">
        <v>1072</v>
      </c>
      <c r="D1017" s="43" t="str">
        <f>_xlfn.XLOOKUP($C1017,[30]PSP!$C:$C,[30]PSP!$D:$D)</f>
        <v>RO-42977</v>
      </c>
      <c r="E1017" s="24" t="str">
        <f>_xlfn.XLOOKUP($C1017,[30]PSP!$C:$C,[30]PSP!$E:$E)</f>
        <v>DER/MG</v>
      </c>
      <c r="F1017" s="25" t="str">
        <f>_xlfn.XLOOKUP($C1017,[30]PSP!$C:$C,[30]PSP!$F:$F)</f>
        <v>PLACA  DE  AÇO  CARBONO  COM  PELÍCULA  REFLETIVA  ALTA INTENSIDADE  PRISMÁTICA TIPO  III  DA ABNT  -  PLACA CIRCULAR  (EXECUÇÃO, INCLUINDO FORNECIMENTO E TRANSPORTE DE TODOS OS MATERIAIS, INCLUSIVE POSTES DE SUSTENTAÇÃO)</v>
      </c>
      <c r="G1017" s="26" t="str">
        <f>_xlfn.XLOOKUP($C1017,[30]PSP!$C:$C,[30]PSP!$G:$G)</f>
        <v>M2</v>
      </c>
      <c r="H1017" s="53">
        <f>_xlfn.XLOOKUP($C1017,[30]PSP!$C:$C,[30]PSP!$H:$H)</f>
        <v>515.19999999999993</v>
      </c>
      <c r="I1017" s="28">
        <f>_xlfn.XLOOKUP($C1017,[30]PSP!$C:$C,[30]PSP!$I:$I)</f>
        <v>198954.65999999997</v>
      </c>
      <c r="J1017" s="28">
        <f t="shared" ref="J1017:J1021" si="4039">IF(LEFT(D1017,6)="COT.IS",I1017,I1017*(1+$J$7))</f>
        <v>234109.94842199999</v>
      </c>
      <c r="K1017" s="29"/>
      <c r="L1017" s="54">
        <f>_xlfn.XLOOKUP($C1017,[30]PSP!$C:$C,[30]PSP!$L:$L)</f>
        <v>0</v>
      </c>
      <c r="M1017" s="27">
        <f>_xlfn.XLOOKUP($C1017,[30]PSP!$C:$C,[30]PSP!$M:$M)</f>
        <v>386.17</v>
      </c>
      <c r="N1017" s="28">
        <f t="shared" ref="N1017:N1021" si="4040">TRUNC(M1017*L1017,2)</f>
        <v>0</v>
      </c>
      <c r="O1017" s="29"/>
      <c r="P1017" s="54">
        <f>_xlfn.XLOOKUP($C1017,[30]PSP!$C:$C,[30]PSP!$P:$P)</f>
        <v>0</v>
      </c>
      <c r="Q1017" s="27">
        <f>_xlfn.XLOOKUP($C1017,[30]PSP!$C:$C,[30]PSP!$Q:$Q)</f>
        <v>386.17</v>
      </c>
      <c r="R1017" s="28">
        <f t="shared" ref="R1017:R1021" si="4041">TRUNC(Q1017*P1017,2)</f>
        <v>0</v>
      </c>
      <c r="S1017" s="29"/>
      <c r="T1017" s="54">
        <f>_xlfn.XLOOKUP($C1017,[30]PSP!$C:$C,[30]PSP!$T:$T)</f>
        <v>0</v>
      </c>
      <c r="U1017" s="27">
        <f>_xlfn.XLOOKUP($C1017,[30]PSP!$C:$C,[30]PSP!$U:$U)</f>
        <v>386.17</v>
      </c>
      <c r="V1017" s="28">
        <f t="shared" ref="V1017:V1021" si="4042">TRUNC(U1017*T1017,2)</f>
        <v>0</v>
      </c>
      <c r="W1017" s="29"/>
      <c r="X1017" s="54">
        <f>_xlfn.XLOOKUP($C1017,[30]PSP!$C:$C,[30]PSP!$X:$X)</f>
        <v>18.399999999999999</v>
      </c>
      <c r="Y1017" s="27">
        <f>_xlfn.XLOOKUP($C1017,[30]PSP!$C:$C,[30]PSP!$Y:$Y)</f>
        <v>386.17</v>
      </c>
      <c r="Z1017" s="28">
        <f t="shared" ref="Z1017:Z1021" si="4043">TRUNC(Y1017*X1017,2)</f>
        <v>7105.52</v>
      </c>
      <c r="AA1017" s="29"/>
      <c r="AB1017" s="54">
        <f>_xlfn.XLOOKUP($C1017,[30]PSP!$C:$C,[30]PSP!$AB:$AB)</f>
        <v>18.399999999999999</v>
      </c>
      <c r="AC1017" s="27">
        <f>_xlfn.XLOOKUP($C1017,[30]PSP!$C:$C,[30]PSP!$AC:$AC)</f>
        <v>386.17</v>
      </c>
      <c r="AD1017" s="28">
        <f t="shared" ref="AD1017:AD1021" si="4044">TRUNC(AC1017*AB1017,2)</f>
        <v>7105.52</v>
      </c>
      <c r="AE1017" s="29"/>
      <c r="AF1017" s="54">
        <f>_xlfn.XLOOKUP($C1017,[30]PSP!$C:$C,[30]PSP!$AF:$AF)</f>
        <v>18.399999999999999</v>
      </c>
      <c r="AG1017" s="27">
        <f>_xlfn.XLOOKUP($C1017,[30]PSP!$C:$C,[30]PSP!$AG:$AG)</f>
        <v>386.17</v>
      </c>
      <c r="AH1017" s="28">
        <f t="shared" ref="AH1017:AH1021" si="4045">TRUNC(AG1017*AF1017,2)</f>
        <v>7105.52</v>
      </c>
      <c r="AI1017" s="29"/>
      <c r="AJ1017" s="54">
        <f>_xlfn.XLOOKUP($C1017,[30]PSP!$C:$C,[30]PSP!$AJ:$AJ)</f>
        <v>0</v>
      </c>
      <c r="AK1017" s="27">
        <f>_xlfn.XLOOKUP($C1017,[30]PSP!$C:$C,[30]PSP!$AK:$AK)</f>
        <v>386.17</v>
      </c>
      <c r="AL1017" s="28">
        <f t="shared" ref="AL1017:AL1021" si="4046">TRUNC(AK1017*AJ1017,2)</f>
        <v>0</v>
      </c>
      <c r="AM1017" s="29"/>
      <c r="AN1017" s="54">
        <f>_xlfn.XLOOKUP($C1017,[30]PSP!$C:$C,[30]PSP!$AN:$AN)</f>
        <v>36.799999999999997</v>
      </c>
      <c r="AO1017" s="27">
        <f>_xlfn.XLOOKUP($C1017,[30]PSP!$C:$C,[30]PSP!$AO:$AO)</f>
        <v>386.17</v>
      </c>
      <c r="AP1017" s="28">
        <f t="shared" ref="AP1017:AP1021" si="4047">TRUNC(AO1017*AN1017,2)</f>
        <v>14211.05</v>
      </c>
      <c r="AQ1017" s="29"/>
      <c r="AR1017" s="54">
        <f>_xlfn.XLOOKUP($C1017,[30]PSP!$C:$C,[30]PSP!$AR:$AR)</f>
        <v>0</v>
      </c>
      <c r="AS1017" s="27">
        <f>_xlfn.XLOOKUP($C1017,[30]PSP!$C:$C,[30]PSP!$AS:$AS)</f>
        <v>386.17</v>
      </c>
      <c r="AT1017" s="28">
        <f t="shared" ref="AT1017:AT1021" si="4048">TRUNC(AS1017*AR1017,2)</f>
        <v>0</v>
      </c>
      <c r="AU1017" s="29"/>
      <c r="AV1017" s="54">
        <f>_xlfn.XLOOKUP($C1017,[30]PSP!$C:$C,[30]PSP!$AV:$AV)</f>
        <v>18.399999999999999</v>
      </c>
      <c r="AW1017" s="27">
        <f>_xlfn.XLOOKUP($C1017,[30]PSP!$C:$C,[30]PSP!$AW:$AW)</f>
        <v>386.17</v>
      </c>
      <c r="AX1017" s="28">
        <f t="shared" ref="AX1017:AX1021" si="4049">TRUNC(AW1017*AV1017,2)</f>
        <v>7105.52</v>
      </c>
      <c r="AY1017" s="29"/>
      <c r="AZ1017" s="54">
        <f>_xlfn.XLOOKUP($C1017,[30]PSP!$C:$C,[30]PSP!$AZ:$AZ)</f>
        <v>0</v>
      </c>
      <c r="BA1017" s="27">
        <f>_xlfn.XLOOKUP($C1017,[30]PSP!$C:$C,[30]PSP!$BA:$BA)</f>
        <v>386.17</v>
      </c>
      <c r="BB1017" s="28">
        <f t="shared" ref="BB1017:BB1021" si="4050">TRUNC(BA1017*AZ1017,2)</f>
        <v>0</v>
      </c>
      <c r="BC1017" s="29"/>
      <c r="BD1017" s="54">
        <f>_xlfn.XLOOKUP($C1017,[30]PSP!$C:$C,[30]PSP!$BD:$BD)</f>
        <v>36.799999999999997</v>
      </c>
      <c r="BE1017" s="27">
        <f>_xlfn.XLOOKUP($C1017,[30]PSP!$C:$C,[30]PSP!$BE:$BE)</f>
        <v>386.17</v>
      </c>
      <c r="BF1017" s="28">
        <f t="shared" ref="BF1017:BF1021" si="4051">TRUNC(BE1017*BD1017,2)</f>
        <v>14211.05</v>
      </c>
      <c r="BG1017" s="29"/>
      <c r="BH1017" s="54">
        <f>_xlfn.XLOOKUP($C1017,[30]PSP!$C:$C,[30]PSP!$BH:$BH)</f>
        <v>36.799999999999997</v>
      </c>
      <c r="BI1017" s="27">
        <f>_xlfn.XLOOKUP($C1017,[30]PSP!$C:$C,[30]PSP!$BI:$BI)</f>
        <v>386.17</v>
      </c>
      <c r="BJ1017" s="28">
        <f t="shared" ref="BJ1017:BJ1021" si="4052">TRUNC(BI1017*BH1017,2)</f>
        <v>14211.05</v>
      </c>
      <c r="BK1017" s="29"/>
      <c r="BL1017" s="54">
        <f>_xlfn.XLOOKUP($C1017,[30]PSP!$C:$C,[30]PSP!$BL:$BL)</f>
        <v>55.199999999999996</v>
      </c>
      <c r="BM1017" s="27">
        <f>_xlfn.XLOOKUP($C1017,[30]PSP!$C:$C,[30]PSP!$BM:$BM)</f>
        <v>386.17</v>
      </c>
      <c r="BN1017" s="28">
        <f t="shared" ref="BN1017:BN1021" si="4053">TRUNC(BM1017*BL1017,2)</f>
        <v>21316.58</v>
      </c>
      <c r="BO1017" s="29"/>
      <c r="BP1017" s="54">
        <f>_xlfn.XLOOKUP($C1017,[30]PSP!$C:$C,[30]PSP!$BP:$BP)</f>
        <v>0</v>
      </c>
      <c r="BQ1017" s="27">
        <f>_xlfn.XLOOKUP($C1017,[30]PSP!$C:$C,[30]PSP!$BQ:$BQ)</f>
        <v>386.17</v>
      </c>
      <c r="BR1017" s="28">
        <f t="shared" ref="BR1017:BR1021" si="4054">TRUNC(BQ1017*BP1017,2)</f>
        <v>0</v>
      </c>
      <c r="BS1017" s="29"/>
      <c r="BT1017" s="54">
        <f>_xlfn.XLOOKUP($C1017,[30]PSP!$C:$C,[30]PSP!$BT:$BT)</f>
        <v>18.399999999999999</v>
      </c>
      <c r="BU1017" s="27">
        <f>_xlfn.XLOOKUP($C1017,[30]PSP!$C:$C,[30]PSP!$BU:$BU)</f>
        <v>386.17</v>
      </c>
      <c r="BV1017" s="28">
        <f t="shared" ref="BV1017:BV1021" si="4055">TRUNC(BU1017*BT1017,2)</f>
        <v>7105.52</v>
      </c>
      <c r="BW1017" s="29"/>
      <c r="BX1017" s="54">
        <f>_xlfn.XLOOKUP($C1017,[30]PSP!$C:$C,[30]PSP!$BX:$BX)</f>
        <v>18.399999999999999</v>
      </c>
      <c r="BY1017" s="27">
        <f>_xlfn.XLOOKUP($C1017,[30]PSP!$C:$C,[30]PSP!$BY:$BY)</f>
        <v>386.17</v>
      </c>
      <c r="BZ1017" s="28">
        <f t="shared" ref="BZ1017:BZ1021" si="4056">TRUNC(BY1017*BX1017,2)</f>
        <v>7105.52</v>
      </c>
      <c r="CA1017" s="29"/>
      <c r="CB1017" s="54">
        <f>_xlfn.XLOOKUP($C1017,[30]PSP!$C:$C,[30]PSP!$CB:$CB)</f>
        <v>18.399999999999999</v>
      </c>
      <c r="CC1017" s="27">
        <f>_xlfn.XLOOKUP($C1017,[30]PSP!$C:$C,[30]PSP!$CC:$CC)</f>
        <v>386.17</v>
      </c>
      <c r="CD1017" s="28">
        <f t="shared" ref="CD1017:CD1021" si="4057">TRUNC(CC1017*CB1017,2)</f>
        <v>7105.52</v>
      </c>
      <c r="CE1017" s="29"/>
      <c r="CF1017" s="54">
        <f>_xlfn.XLOOKUP($C1017,[30]PSP!$C:$C,[30]PSP!$CF:$CF)</f>
        <v>36.799999999999997</v>
      </c>
      <c r="CG1017" s="27">
        <f>_xlfn.XLOOKUP($C1017,[30]PSP!$C:$C,[30]PSP!$CG:$CG)</f>
        <v>386.17</v>
      </c>
      <c r="CH1017" s="28">
        <f t="shared" ref="CH1017:CH1021" si="4058">TRUNC(CG1017*CF1017,2)</f>
        <v>14211.05</v>
      </c>
      <c r="CI1017" s="29"/>
      <c r="CJ1017" s="54">
        <f>_xlfn.XLOOKUP($C1017,[30]PSP!$C:$C,[30]PSP!$CJ:$CJ)</f>
        <v>18.399999999999999</v>
      </c>
      <c r="CK1017" s="27">
        <f>_xlfn.XLOOKUP($C1017,[30]PSP!$C:$C,[30]PSP!$CK:$CK)</f>
        <v>386.17</v>
      </c>
      <c r="CL1017" s="28">
        <f t="shared" ref="CL1017:CL1021" si="4059">TRUNC(CK1017*CJ1017,2)</f>
        <v>7105.52</v>
      </c>
      <c r="CM1017" s="29"/>
      <c r="CN1017" s="54">
        <f>_xlfn.XLOOKUP($C1017,[30]PSP!$C:$C,[30]PSP!$CN:$CN)</f>
        <v>36.799999999999997</v>
      </c>
      <c r="CO1017" s="27">
        <f>_xlfn.XLOOKUP($C1017,[30]PSP!$C:$C,[30]PSP!$CO:$CO)</f>
        <v>386.17</v>
      </c>
      <c r="CP1017" s="28">
        <f t="shared" ref="CP1017:CP1021" si="4060">TRUNC(CO1017*CN1017,2)</f>
        <v>14211.05</v>
      </c>
      <c r="CQ1017" s="29"/>
      <c r="CR1017" s="54">
        <f>_xlfn.XLOOKUP($C1017,[30]PSP!$C:$C,[30]PSP!$CR:$CR)</f>
        <v>36.799999999999997</v>
      </c>
      <c r="CS1017" s="27">
        <f>_xlfn.XLOOKUP($C1017,[30]PSP!$C:$C,[30]PSP!$CS:$CS)</f>
        <v>386.17</v>
      </c>
      <c r="CT1017" s="28">
        <f t="shared" ref="CT1017:CT1021" si="4061">TRUNC(CS1017*CR1017,2)</f>
        <v>14211.05</v>
      </c>
      <c r="CU1017" s="29"/>
      <c r="CV1017" s="54">
        <f>_xlfn.XLOOKUP($C1017,[30]PSP!$C:$C,[30]PSP!$CV:$CV)</f>
        <v>36.799999999999997</v>
      </c>
      <c r="CW1017" s="27">
        <f>_xlfn.XLOOKUP($C1017,[30]PSP!$C:$C,[30]PSP!$CW:$CW)</f>
        <v>386.17</v>
      </c>
      <c r="CX1017" s="28">
        <f t="shared" ref="CX1017:CX1021" si="4062">TRUNC(CW1017*CV1017,2)</f>
        <v>14211.05</v>
      </c>
      <c r="CY1017" s="29"/>
      <c r="CZ1017" s="54">
        <f>_xlfn.XLOOKUP($C1017,[30]PSP!$C:$C,[30]PSP!$CZ:$CZ)</f>
        <v>36.799999999999997</v>
      </c>
      <c r="DA1017" s="27">
        <f>_xlfn.XLOOKUP($C1017,[30]PSP!$C:$C,[30]PSP!$DA:$DA)</f>
        <v>386.17</v>
      </c>
      <c r="DB1017" s="28">
        <f t="shared" ref="DB1017:DB1021" si="4063">TRUNC(DA1017*CZ1017,2)</f>
        <v>14211.05</v>
      </c>
      <c r="DC1017" s="29"/>
      <c r="DD1017" s="54">
        <f>_xlfn.XLOOKUP($C1017,[30]PSP!$C:$C,[30]PSP!$DD:$DD)</f>
        <v>18.399999999999999</v>
      </c>
      <c r="DE1017" s="27">
        <f>_xlfn.XLOOKUP($C1017,[30]PSP!$C:$C,[30]PSP!$DE:$DE)</f>
        <v>386.17</v>
      </c>
      <c r="DF1017" s="28">
        <f t="shared" ref="DF1017:DF1021" si="4064">TRUNC(DE1017*DD1017,2)</f>
        <v>7105.52</v>
      </c>
      <c r="DG1017" s="29"/>
      <c r="DH1017" s="54">
        <f>_xlfn.XLOOKUP($C1017,[30]PSP!$C:$C,[30]PSP!$DH:$DH)</f>
        <v>0</v>
      </c>
      <c r="DI1017" s="27">
        <f>_xlfn.XLOOKUP($C1017,[30]PSP!$C:$C,[30]PSP!$DI:$DI)</f>
        <v>386.17</v>
      </c>
      <c r="DJ1017" s="28">
        <f t="shared" ref="DJ1017:DJ1021" si="4065">TRUNC(DI1017*DH1017,2)</f>
        <v>0</v>
      </c>
      <c r="DK1017" s="29"/>
      <c r="DL1017" s="54">
        <f>_xlfn.XLOOKUP($C1017,[30]PSP!$C:$C,[30]PSP!$DL:$DL)</f>
        <v>0</v>
      </c>
      <c r="DM1017" s="27">
        <f>_xlfn.XLOOKUP($C1017,[30]PSP!$C:$C,[30]PSP!$DM:$DM)</f>
        <v>386.17</v>
      </c>
      <c r="DN1017" s="28">
        <f t="shared" ref="DN1017:DN1021" si="4066">TRUNC(DM1017*DL1017,2)</f>
        <v>0</v>
      </c>
      <c r="DO1017" s="29"/>
      <c r="DP1017" s="54">
        <f>_xlfn.XLOOKUP($C1017,[30]PSP!$C:$C,[30]PSP!$DP:$DP)</f>
        <v>0</v>
      </c>
      <c r="DQ1017" s="27">
        <f>_xlfn.XLOOKUP($C1017,[30]PSP!$C:$C,[30]PSP!$DQ:$DQ)</f>
        <v>386.17</v>
      </c>
      <c r="DR1017" s="28">
        <f t="shared" ref="DR1017:DR1021" si="4067">TRUNC(DQ1017*DP1017,2)</f>
        <v>0</v>
      </c>
      <c r="DS1017" s="29"/>
      <c r="DT1017" s="54">
        <f>_xlfn.XLOOKUP($C1017,[30]PSP!$C:$C,[30]PSP!$DT:$DT)</f>
        <v>0</v>
      </c>
      <c r="DU1017" s="27">
        <f>_xlfn.XLOOKUP($C1017,[30]PSP!$C:$C,[30]PSP!$DU:$DU)</f>
        <v>386.17</v>
      </c>
      <c r="DV1017" s="28">
        <f t="shared" ref="DV1017:DV1021" si="4068">TRUNC(DU1017*DT1017,2)</f>
        <v>0</v>
      </c>
      <c r="DW1017" s="29"/>
      <c r="DX1017" s="54">
        <f>_xlfn.XLOOKUP($C1017,[30]PSP!$C:$C,[30]PSP!$DX:$DX)</f>
        <v>0</v>
      </c>
      <c r="DY1017" s="27">
        <f>_xlfn.XLOOKUP($C1017,[30]PSP!$C:$C,[30]PSP!$DY:$DY)</f>
        <v>386.17</v>
      </c>
      <c r="DZ1017" s="28">
        <f t="shared" ref="DZ1017:DZ1021" si="4069">TRUNC(DY1017*DX1017,2)</f>
        <v>0</v>
      </c>
      <c r="EA1017" s="29"/>
      <c r="EB1017" s="54">
        <f>_xlfn.XLOOKUP($C1017,[30]PSP!$C:$C,[30]PSP!$EB:$EB)</f>
        <v>0</v>
      </c>
      <c r="EC1017" s="27">
        <f>_xlfn.XLOOKUP($C1017,[30]PSP!$C:$C,[30]PSP!$EC:$EC)</f>
        <v>386.17</v>
      </c>
      <c r="ED1017" s="28">
        <f t="shared" ref="ED1017:ED1021" si="4070">TRUNC(EC1017*EB1017,2)</f>
        <v>0</v>
      </c>
      <c r="EE1017" s="29"/>
      <c r="EF1017" s="54">
        <f>_xlfn.XLOOKUP($C1017,[30]PSP!$C:$C,[30]PSP!$EF:$EF)</f>
        <v>0</v>
      </c>
      <c r="EG1017" s="27">
        <f>_xlfn.XLOOKUP($C1017,[30]PSP!$C:$C,[30]PSP!$EG:$EG)</f>
        <v>386.17</v>
      </c>
      <c r="EH1017" s="28">
        <f t="shared" ref="EH1017:EH1021" si="4071">TRUNC(EG1017*EF1017,2)</f>
        <v>0</v>
      </c>
      <c r="EI1017" s="29"/>
      <c r="EJ1017" s="54">
        <f>_xlfn.XLOOKUP($C1017,[30]PSP!$C:$C,[30]PSP!$EJ:$EJ)</f>
        <v>0</v>
      </c>
      <c r="EK1017" s="27">
        <f>_xlfn.XLOOKUP($C1017,[30]PSP!$C:$C,[30]PSP!$EK:$EK)</f>
        <v>386.17</v>
      </c>
      <c r="EL1017" s="28">
        <f t="shared" ref="EL1017:EL1021" si="4072">TRUNC(EK1017*EJ1017,2)</f>
        <v>0</v>
      </c>
      <c r="EM1017" s="29"/>
      <c r="EN1017" s="108"/>
      <c r="EO1017" s="29">
        <f t="shared" si="3733"/>
        <v>198954.65999999995</v>
      </c>
      <c r="EP1017" s="29">
        <f t="shared" si="3731"/>
        <v>198954.65999999997</v>
      </c>
      <c r="EQ1017" s="4" t="b">
        <f t="shared" si="3732"/>
        <v>1</v>
      </c>
      <c r="ES1017" s="118">
        <f t="shared" si="3902"/>
        <v>1.1767000000000001</v>
      </c>
    </row>
    <row r="1018" spans="3:149" ht="21" x14ac:dyDescent="0.25">
      <c r="C1018" s="24" t="s">
        <v>1073</v>
      </c>
      <c r="D1018" s="43">
        <f>_xlfn.XLOOKUP($C1018,[30]PSP!$C:$C,[30]PSP!$D:$D)</f>
        <v>5213437</v>
      </c>
      <c r="E1018" s="24" t="str">
        <f>_xlfn.XLOOKUP($C1018,[30]PSP!$C:$C,[30]PSP!$E:$E)</f>
        <v>SICRO SERVIÇO</v>
      </c>
      <c r="F1018" s="25" t="str">
        <f>_xlfn.XLOOKUP($C1018,[30]PSP!$C:$C,[30]PSP!$F:$F)</f>
        <v>CONFECÇÃO DE PLACA MODULADA EM CHAPA DE POLIESTER REFORÇADA COM FIBRA DE VIDRO, AÉREA, COM PELÍCULA RETRORREFLETIVA TIPO I + III</v>
      </c>
      <c r="G1018" s="26" t="str">
        <f>_xlfn.XLOOKUP($C1018,[30]PSP!$C:$C,[30]PSP!$G:$G)</f>
        <v>M²</v>
      </c>
      <c r="H1018" s="53">
        <f>_xlfn.XLOOKUP($C1018,[30]PSP!$C:$C,[30]PSP!$H:$H)</f>
        <v>366.79999999999995</v>
      </c>
      <c r="I1018" s="28">
        <f>_xlfn.XLOOKUP($C1018,[30]PSP!$C:$C,[30]PSP!$I:$I)</f>
        <v>135807.65000000002</v>
      </c>
      <c r="J1018" s="28">
        <f t="shared" si="4039"/>
        <v>159804.86175500005</v>
      </c>
      <c r="K1018" s="29"/>
      <c r="L1018" s="54">
        <f>_xlfn.XLOOKUP($C1018,[30]PSP!$C:$C,[30]PSP!$L:$L)</f>
        <v>0</v>
      </c>
      <c r="M1018" s="27">
        <f>_xlfn.XLOOKUP($C1018,[30]PSP!$C:$C,[30]PSP!$M:$M)</f>
        <v>370.25</v>
      </c>
      <c r="N1018" s="28">
        <f t="shared" si="4040"/>
        <v>0</v>
      </c>
      <c r="O1018" s="29"/>
      <c r="P1018" s="54">
        <f>_xlfn.XLOOKUP($C1018,[30]PSP!$C:$C,[30]PSP!$P:$P)</f>
        <v>0</v>
      </c>
      <c r="Q1018" s="27">
        <f>_xlfn.XLOOKUP($C1018,[30]PSP!$C:$C,[30]PSP!$Q:$Q)</f>
        <v>370.25</v>
      </c>
      <c r="R1018" s="28">
        <f t="shared" si="4041"/>
        <v>0</v>
      </c>
      <c r="S1018" s="29"/>
      <c r="T1018" s="54">
        <f>_xlfn.XLOOKUP($C1018,[30]PSP!$C:$C,[30]PSP!$T:$T)</f>
        <v>0</v>
      </c>
      <c r="U1018" s="27">
        <f>_xlfn.XLOOKUP($C1018,[30]PSP!$C:$C,[30]PSP!$U:$U)</f>
        <v>370.25</v>
      </c>
      <c r="V1018" s="28">
        <f t="shared" si="4042"/>
        <v>0</v>
      </c>
      <c r="W1018" s="29"/>
      <c r="X1018" s="54">
        <f>_xlfn.XLOOKUP($C1018,[30]PSP!$C:$C,[30]PSP!$X:$X)</f>
        <v>13.1</v>
      </c>
      <c r="Y1018" s="27">
        <f>_xlfn.XLOOKUP($C1018,[30]PSP!$C:$C,[30]PSP!$Y:$Y)</f>
        <v>370.25</v>
      </c>
      <c r="Z1018" s="28">
        <f t="shared" si="4043"/>
        <v>4850.2700000000004</v>
      </c>
      <c r="AA1018" s="29"/>
      <c r="AB1018" s="54">
        <f>_xlfn.XLOOKUP($C1018,[30]PSP!$C:$C,[30]PSP!$AB:$AB)</f>
        <v>13.1</v>
      </c>
      <c r="AC1018" s="27">
        <f>_xlfn.XLOOKUP($C1018,[30]PSP!$C:$C,[30]PSP!$AC:$AC)</f>
        <v>370.25</v>
      </c>
      <c r="AD1018" s="28">
        <f t="shared" si="4044"/>
        <v>4850.2700000000004</v>
      </c>
      <c r="AE1018" s="29"/>
      <c r="AF1018" s="54">
        <f>_xlfn.XLOOKUP($C1018,[30]PSP!$C:$C,[30]PSP!$AF:$AF)</f>
        <v>13.1</v>
      </c>
      <c r="AG1018" s="27">
        <f>_xlfn.XLOOKUP($C1018,[30]PSP!$C:$C,[30]PSP!$AG:$AG)</f>
        <v>370.25</v>
      </c>
      <c r="AH1018" s="28">
        <f t="shared" si="4045"/>
        <v>4850.2700000000004</v>
      </c>
      <c r="AI1018" s="29"/>
      <c r="AJ1018" s="54">
        <f>_xlfn.XLOOKUP($C1018,[30]PSP!$C:$C,[30]PSP!$AJ:$AJ)</f>
        <v>0</v>
      </c>
      <c r="AK1018" s="27">
        <f>_xlfn.XLOOKUP($C1018,[30]PSP!$C:$C,[30]PSP!$AK:$AK)</f>
        <v>370.25</v>
      </c>
      <c r="AL1018" s="28">
        <f t="shared" si="4046"/>
        <v>0</v>
      </c>
      <c r="AM1018" s="29"/>
      <c r="AN1018" s="54">
        <f>_xlfn.XLOOKUP($C1018,[30]PSP!$C:$C,[30]PSP!$AN:$AN)</f>
        <v>26.2</v>
      </c>
      <c r="AO1018" s="27">
        <f>_xlfn.XLOOKUP($C1018,[30]PSP!$C:$C,[30]PSP!$AO:$AO)</f>
        <v>370.25</v>
      </c>
      <c r="AP1018" s="28">
        <f t="shared" si="4047"/>
        <v>9700.5499999999993</v>
      </c>
      <c r="AQ1018" s="29"/>
      <c r="AR1018" s="54">
        <f>_xlfn.XLOOKUP($C1018,[30]PSP!$C:$C,[30]PSP!$AR:$AR)</f>
        <v>0</v>
      </c>
      <c r="AS1018" s="27">
        <f>_xlfn.XLOOKUP($C1018,[30]PSP!$C:$C,[30]PSP!$AS:$AS)</f>
        <v>370.25</v>
      </c>
      <c r="AT1018" s="28">
        <f t="shared" si="4048"/>
        <v>0</v>
      </c>
      <c r="AU1018" s="29"/>
      <c r="AV1018" s="54">
        <f>_xlfn.XLOOKUP($C1018,[30]PSP!$C:$C,[30]PSP!$AV:$AV)</f>
        <v>13.1</v>
      </c>
      <c r="AW1018" s="27">
        <f>_xlfn.XLOOKUP($C1018,[30]PSP!$C:$C,[30]PSP!$AW:$AW)</f>
        <v>370.25</v>
      </c>
      <c r="AX1018" s="28">
        <f t="shared" si="4049"/>
        <v>4850.2700000000004</v>
      </c>
      <c r="AY1018" s="29"/>
      <c r="AZ1018" s="54">
        <f>_xlfn.XLOOKUP($C1018,[30]PSP!$C:$C,[30]PSP!$AZ:$AZ)</f>
        <v>0</v>
      </c>
      <c r="BA1018" s="27">
        <f>_xlfn.XLOOKUP($C1018,[30]PSP!$C:$C,[30]PSP!$BA:$BA)</f>
        <v>370.25</v>
      </c>
      <c r="BB1018" s="28">
        <f t="shared" si="4050"/>
        <v>0</v>
      </c>
      <c r="BC1018" s="29"/>
      <c r="BD1018" s="54">
        <f>_xlfn.XLOOKUP($C1018,[30]PSP!$C:$C,[30]PSP!$BD:$BD)</f>
        <v>26.2</v>
      </c>
      <c r="BE1018" s="27">
        <f>_xlfn.XLOOKUP($C1018,[30]PSP!$C:$C,[30]PSP!$BE:$BE)</f>
        <v>370.25</v>
      </c>
      <c r="BF1018" s="28">
        <f t="shared" si="4051"/>
        <v>9700.5499999999993</v>
      </c>
      <c r="BG1018" s="29"/>
      <c r="BH1018" s="54">
        <f>_xlfn.XLOOKUP($C1018,[30]PSP!$C:$C,[30]PSP!$BH:$BH)</f>
        <v>26.2</v>
      </c>
      <c r="BI1018" s="27">
        <f>_xlfn.XLOOKUP($C1018,[30]PSP!$C:$C,[30]PSP!$BI:$BI)</f>
        <v>370.25</v>
      </c>
      <c r="BJ1018" s="28">
        <f t="shared" si="4052"/>
        <v>9700.5499999999993</v>
      </c>
      <c r="BK1018" s="29"/>
      <c r="BL1018" s="54">
        <f>_xlfn.XLOOKUP($C1018,[30]PSP!$C:$C,[30]PSP!$BL:$BL)</f>
        <v>39.299999999999997</v>
      </c>
      <c r="BM1018" s="27">
        <f>_xlfn.XLOOKUP($C1018,[30]PSP!$C:$C,[30]PSP!$BM:$BM)</f>
        <v>370.25</v>
      </c>
      <c r="BN1018" s="28">
        <f t="shared" si="4053"/>
        <v>14550.82</v>
      </c>
      <c r="BO1018" s="29"/>
      <c r="BP1018" s="54">
        <f>_xlfn.XLOOKUP($C1018,[30]PSP!$C:$C,[30]PSP!$BP:$BP)</f>
        <v>0</v>
      </c>
      <c r="BQ1018" s="27">
        <f>_xlfn.XLOOKUP($C1018,[30]PSP!$C:$C,[30]PSP!$BQ:$BQ)</f>
        <v>370.25</v>
      </c>
      <c r="BR1018" s="28">
        <f t="shared" si="4054"/>
        <v>0</v>
      </c>
      <c r="BS1018" s="29"/>
      <c r="BT1018" s="54">
        <f>_xlfn.XLOOKUP($C1018,[30]PSP!$C:$C,[30]PSP!$BT:$BT)</f>
        <v>13.1</v>
      </c>
      <c r="BU1018" s="27">
        <f>_xlfn.XLOOKUP($C1018,[30]PSP!$C:$C,[30]PSP!$BU:$BU)</f>
        <v>370.25</v>
      </c>
      <c r="BV1018" s="28">
        <f t="shared" si="4055"/>
        <v>4850.2700000000004</v>
      </c>
      <c r="BW1018" s="29"/>
      <c r="BX1018" s="54">
        <f>_xlfn.XLOOKUP($C1018,[30]PSP!$C:$C,[30]PSP!$BX:$BX)</f>
        <v>13.1</v>
      </c>
      <c r="BY1018" s="27">
        <f>_xlfn.XLOOKUP($C1018,[30]PSP!$C:$C,[30]PSP!$BY:$BY)</f>
        <v>370.25</v>
      </c>
      <c r="BZ1018" s="28">
        <f t="shared" si="4056"/>
        <v>4850.2700000000004</v>
      </c>
      <c r="CA1018" s="29"/>
      <c r="CB1018" s="54">
        <f>_xlfn.XLOOKUP($C1018,[30]PSP!$C:$C,[30]PSP!$CB:$CB)</f>
        <v>13.1</v>
      </c>
      <c r="CC1018" s="27">
        <f>_xlfn.XLOOKUP($C1018,[30]PSP!$C:$C,[30]PSP!$CC:$CC)</f>
        <v>370.25</v>
      </c>
      <c r="CD1018" s="28">
        <f t="shared" si="4057"/>
        <v>4850.2700000000004</v>
      </c>
      <c r="CE1018" s="29"/>
      <c r="CF1018" s="54">
        <f>_xlfn.XLOOKUP($C1018,[30]PSP!$C:$C,[30]PSP!$CF:$CF)</f>
        <v>26.2</v>
      </c>
      <c r="CG1018" s="27">
        <f>_xlfn.XLOOKUP($C1018,[30]PSP!$C:$C,[30]PSP!$CG:$CG)</f>
        <v>370.25</v>
      </c>
      <c r="CH1018" s="28">
        <f t="shared" si="4058"/>
        <v>9700.5499999999993</v>
      </c>
      <c r="CI1018" s="29"/>
      <c r="CJ1018" s="54">
        <f>_xlfn.XLOOKUP($C1018,[30]PSP!$C:$C,[30]PSP!$CJ:$CJ)</f>
        <v>13.1</v>
      </c>
      <c r="CK1018" s="27">
        <f>_xlfn.XLOOKUP($C1018,[30]PSP!$C:$C,[30]PSP!$CK:$CK)</f>
        <v>370.25</v>
      </c>
      <c r="CL1018" s="28">
        <f t="shared" si="4059"/>
        <v>4850.2700000000004</v>
      </c>
      <c r="CM1018" s="29"/>
      <c r="CN1018" s="54">
        <f>_xlfn.XLOOKUP($C1018,[30]PSP!$C:$C,[30]PSP!$CN:$CN)</f>
        <v>26.2</v>
      </c>
      <c r="CO1018" s="27">
        <f>_xlfn.XLOOKUP($C1018,[30]PSP!$C:$C,[30]PSP!$CO:$CO)</f>
        <v>370.25</v>
      </c>
      <c r="CP1018" s="28">
        <f t="shared" si="4060"/>
        <v>9700.5499999999993</v>
      </c>
      <c r="CQ1018" s="29"/>
      <c r="CR1018" s="54">
        <f>_xlfn.XLOOKUP($C1018,[30]PSP!$C:$C,[30]PSP!$CR:$CR)</f>
        <v>26.2</v>
      </c>
      <c r="CS1018" s="27">
        <f>_xlfn.XLOOKUP($C1018,[30]PSP!$C:$C,[30]PSP!$CS:$CS)</f>
        <v>370.25</v>
      </c>
      <c r="CT1018" s="28">
        <f t="shared" si="4061"/>
        <v>9700.5499999999993</v>
      </c>
      <c r="CU1018" s="29"/>
      <c r="CV1018" s="54">
        <f>_xlfn.XLOOKUP($C1018,[30]PSP!$C:$C,[30]PSP!$CV:$CV)</f>
        <v>26.2</v>
      </c>
      <c r="CW1018" s="27">
        <f>_xlfn.XLOOKUP($C1018,[30]PSP!$C:$C,[30]PSP!$CW:$CW)</f>
        <v>370.25</v>
      </c>
      <c r="CX1018" s="28">
        <f t="shared" si="4062"/>
        <v>9700.5499999999993</v>
      </c>
      <c r="CY1018" s="29"/>
      <c r="CZ1018" s="54">
        <f>_xlfn.XLOOKUP($C1018,[30]PSP!$C:$C,[30]PSP!$CZ:$CZ)</f>
        <v>26.2</v>
      </c>
      <c r="DA1018" s="27">
        <f>_xlfn.XLOOKUP($C1018,[30]PSP!$C:$C,[30]PSP!$DA:$DA)</f>
        <v>370.25</v>
      </c>
      <c r="DB1018" s="28">
        <f t="shared" si="4063"/>
        <v>9700.5499999999993</v>
      </c>
      <c r="DC1018" s="29"/>
      <c r="DD1018" s="54">
        <f>_xlfn.XLOOKUP($C1018,[30]PSP!$C:$C,[30]PSP!$DD:$DD)</f>
        <v>13.1</v>
      </c>
      <c r="DE1018" s="27">
        <f>_xlfn.XLOOKUP($C1018,[30]PSP!$C:$C,[30]PSP!$DE:$DE)</f>
        <v>370.25</v>
      </c>
      <c r="DF1018" s="28">
        <f t="shared" si="4064"/>
        <v>4850.2700000000004</v>
      </c>
      <c r="DG1018" s="29"/>
      <c r="DH1018" s="54">
        <f>_xlfn.XLOOKUP($C1018,[30]PSP!$C:$C,[30]PSP!$DH:$DH)</f>
        <v>0</v>
      </c>
      <c r="DI1018" s="27">
        <f>_xlfn.XLOOKUP($C1018,[30]PSP!$C:$C,[30]PSP!$DI:$DI)</f>
        <v>370.25</v>
      </c>
      <c r="DJ1018" s="28">
        <f t="shared" si="4065"/>
        <v>0</v>
      </c>
      <c r="DK1018" s="29"/>
      <c r="DL1018" s="54">
        <f>_xlfn.XLOOKUP($C1018,[30]PSP!$C:$C,[30]PSP!$DL:$DL)</f>
        <v>0</v>
      </c>
      <c r="DM1018" s="27">
        <f>_xlfn.XLOOKUP($C1018,[30]PSP!$C:$C,[30]PSP!$DM:$DM)</f>
        <v>370.25</v>
      </c>
      <c r="DN1018" s="28">
        <f t="shared" si="4066"/>
        <v>0</v>
      </c>
      <c r="DO1018" s="29"/>
      <c r="DP1018" s="54">
        <f>_xlfn.XLOOKUP($C1018,[30]PSP!$C:$C,[30]PSP!$DP:$DP)</f>
        <v>0</v>
      </c>
      <c r="DQ1018" s="27">
        <f>_xlfn.XLOOKUP($C1018,[30]PSP!$C:$C,[30]PSP!$DQ:$DQ)</f>
        <v>370.25</v>
      </c>
      <c r="DR1018" s="28">
        <f t="shared" si="4067"/>
        <v>0</v>
      </c>
      <c r="DS1018" s="29"/>
      <c r="DT1018" s="54">
        <f>_xlfn.XLOOKUP($C1018,[30]PSP!$C:$C,[30]PSP!$DT:$DT)</f>
        <v>0</v>
      </c>
      <c r="DU1018" s="27">
        <f>_xlfn.XLOOKUP($C1018,[30]PSP!$C:$C,[30]PSP!$DU:$DU)</f>
        <v>370.25</v>
      </c>
      <c r="DV1018" s="28">
        <f t="shared" si="4068"/>
        <v>0</v>
      </c>
      <c r="DW1018" s="29"/>
      <c r="DX1018" s="54">
        <f>_xlfn.XLOOKUP($C1018,[30]PSP!$C:$C,[30]PSP!$DX:$DX)</f>
        <v>0</v>
      </c>
      <c r="DY1018" s="27">
        <f>_xlfn.XLOOKUP($C1018,[30]PSP!$C:$C,[30]PSP!$DY:$DY)</f>
        <v>370.25</v>
      </c>
      <c r="DZ1018" s="28">
        <f t="shared" si="4069"/>
        <v>0</v>
      </c>
      <c r="EA1018" s="29"/>
      <c r="EB1018" s="54">
        <f>_xlfn.XLOOKUP($C1018,[30]PSP!$C:$C,[30]PSP!$EB:$EB)</f>
        <v>0</v>
      </c>
      <c r="EC1018" s="27">
        <f>_xlfn.XLOOKUP($C1018,[30]PSP!$C:$C,[30]PSP!$EC:$EC)</f>
        <v>370.25</v>
      </c>
      <c r="ED1018" s="28">
        <f t="shared" si="4070"/>
        <v>0</v>
      </c>
      <c r="EE1018" s="29"/>
      <c r="EF1018" s="54">
        <f>_xlfn.XLOOKUP($C1018,[30]PSP!$C:$C,[30]PSP!$EF:$EF)</f>
        <v>0</v>
      </c>
      <c r="EG1018" s="27">
        <f>_xlfn.XLOOKUP($C1018,[30]PSP!$C:$C,[30]PSP!$EG:$EG)</f>
        <v>370.25</v>
      </c>
      <c r="EH1018" s="28">
        <f t="shared" si="4071"/>
        <v>0</v>
      </c>
      <c r="EI1018" s="29"/>
      <c r="EJ1018" s="54">
        <f>_xlfn.XLOOKUP($C1018,[30]PSP!$C:$C,[30]PSP!$EJ:$EJ)</f>
        <v>0</v>
      </c>
      <c r="EK1018" s="27">
        <f>_xlfn.XLOOKUP($C1018,[30]PSP!$C:$C,[30]PSP!$EK:$EK)</f>
        <v>370.25</v>
      </c>
      <c r="EL1018" s="28">
        <f t="shared" si="4072"/>
        <v>0</v>
      </c>
      <c r="EM1018" s="29"/>
      <c r="EN1018" s="108"/>
      <c r="EO1018" s="29">
        <f t="shared" si="3733"/>
        <v>135807.65000000002</v>
      </c>
      <c r="EP1018" s="29">
        <f t="shared" si="3731"/>
        <v>135807.65000000002</v>
      </c>
      <c r="EQ1018" s="4" t="b">
        <f t="shared" si="3732"/>
        <v>1</v>
      </c>
      <c r="ES1018" s="118">
        <f t="shared" si="3902"/>
        <v>1.1767000000000001</v>
      </c>
    </row>
    <row r="1019" spans="3:149" ht="21" x14ac:dyDescent="0.25">
      <c r="C1019" s="24" t="s">
        <v>1074</v>
      </c>
      <c r="D1019" s="43">
        <f>_xlfn.XLOOKUP($C1019,[30]PSP!$C:$C,[30]PSP!$D:$D)</f>
        <v>5213485</v>
      </c>
      <c r="E1019" s="24" t="str">
        <f>_xlfn.XLOOKUP($C1019,[30]PSP!$C:$C,[30]PSP!$E:$E)</f>
        <v>SICRO SERVIÇO</v>
      </c>
      <c r="F1019" s="25" t="str">
        <f>_xlfn.XLOOKUP($C1019,[30]PSP!$C:$C,[30]PSP!$F:$F)</f>
        <v>FORNECIMENTO E IMPLANTAÇÃO DE PLACA EM ALUMÍNIO, ESPESSURA DE 1,5 MM, MODULADA, AÉREA - PELÍCULA RETRORREFLETIVA TIPO III + X</v>
      </c>
      <c r="G1019" s="26" t="str">
        <f>_xlfn.XLOOKUP($C1019,[30]PSP!$C:$C,[30]PSP!$G:$G)</f>
        <v>M²</v>
      </c>
      <c r="H1019" s="53">
        <f>_xlfn.XLOOKUP($C1019,[30]PSP!$C:$C,[30]PSP!$H:$H)</f>
        <v>156.79999999999995</v>
      </c>
      <c r="I1019" s="28">
        <f>_xlfn.XLOOKUP($C1019,[30]PSP!$C:$C,[30]PSP!$I:$I)</f>
        <v>109219.03999999998</v>
      </c>
      <c r="J1019" s="28">
        <f t="shared" si="4039"/>
        <v>128518.04436799999</v>
      </c>
      <c r="K1019" s="29"/>
      <c r="L1019" s="54">
        <f>_xlfn.XLOOKUP($C1019,[30]PSP!$C:$C,[30]PSP!$L:$L)</f>
        <v>0</v>
      </c>
      <c r="M1019" s="27">
        <f>_xlfn.XLOOKUP($C1019,[30]PSP!$C:$C,[30]PSP!$M:$M)</f>
        <v>696.55</v>
      </c>
      <c r="N1019" s="28">
        <f t="shared" si="4040"/>
        <v>0</v>
      </c>
      <c r="O1019" s="29"/>
      <c r="P1019" s="54">
        <f>_xlfn.XLOOKUP($C1019,[30]PSP!$C:$C,[30]PSP!$P:$P)</f>
        <v>0</v>
      </c>
      <c r="Q1019" s="27">
        <f>_xlfn.XLOOKUP($C1019,[30]PSP!$C:$C,[30]PSP!$Q:$Q)</f>
        <v>696.55</v>
      </c>
      <c r="R1019" s="28">
        <f t="shared" si="4041"/>
        <v>0</v>
      </c>
      <c r="S1019" s="29"/>
      <c r="T1019" s="54">
        <f>_xlfn.XLOOKUP($C1019,[30]PSP!$C:$C,[30]PSP!$T:$T)</f>
        <v>0</v>
      </c>
      <c r="U1019" s="27">
        <f>_xlfn.XLOOKUP($C1019,[30]PSP!$C:$C,[30]PSP!$U:$U)</f>
        <v>696.55</v>
      </c>
      <c r="V1019" s="28">
        <f t="shared" si="4042"/>
        <v>0</v>
      </c>
      <c r="W1019" s="29"/>
      <c r="X1019" s="54">
        <f>_xlfn.XLOOKUP($C1019,[30]PSP!$C:$C,[30]PSP!$X:$X)</f>
        <v>5.6</v>
      </c>
      <c r="Y1019" s="27">
        <f>_xlfn.XLOOKUP($C1019,[30]PSP!$C:$C,[30]PSP!$Y:$Y)</f>
        <v>696.55</v>
      </c>
      <c r="Z1019" s="28">
        <f t="shared" si="4043"/>
        <v>3900.68</v>
      </c>
      <c r="AA1019" s="29"/>
      <c r="AB1019" s="54">
        <f>_xlfn.XLOOKUP($C1019,[30]PSP!$C:$C,[30]PSP!$AB:$AB)</f>
        <v>5.6</v>
      </c>
      <c r="AC1019" s="27">
        <f>_xlfn.XLOOKUP($C1019,[30]PSP!$C:$C,[30]PSP!$AC:$AC)</f>
        <v>696.55</v>
      </c>
      <c r="AD1019" s="28">
        <f t="shared" si="4044"/>
        <v>3900.68</v>
      </c>
      <c r="AE1019" s="29"/>
      <c r="AF1019" s="54">
        <f>_xlfn.XLOOKUP($C1019,[30]PSP!$C:$C,[30]PSP!$AF:$AF)</f>
        <v>5.6</v>
      </c>
      <c r="AG1019" s="27">
        <f>_xlfn.XLOOKUP($C1019,[30]PSP!$C:$C,[30]PSP!$AG:$AG)</f>
        <v>696.55</v>
      </c>
      <c r="AH1019" s="28">
        <f t="shared" si="4045"/>
        <v>3900.68</v>
      </c>
      <c r="AI1019" s="29"/>
      <c r="AJ1019" s="54">
        <f>_xlfn.XLOOKUP($C1019,[30]PSP!$C:$C,[30]PSP!$AJ:$AJ)</f>
        <v>0</v>
      </c>
      <c r="AK1019" s="27">
        <f>_xlfn.XLOOKUP($C1019,[30]PSP!$C:$C,[30]PSP!$AK:$AK)</f>
        <v>696.55</v>
      </c>
      <c r="AL1019" s="28">
        <f t="shared" si="4046"/>
        <v>0</v>
      </c>
      <c r="AM1019" s="29"/>
      <c r="AN1019" s="54">
        <f>_xlfn.XLOOKUP($C1019,[30]PSP!$C:$C,[30]PSP!$AN:$AN)</f>
        <v>11.2</v>
      </c>
      <c r="AO1019" s="27">
        <f>_xlfn.XLOOKUP($C1019,[30]PSP!$C:$C,[30]PSP!$AO:$AO)</f>
        <v>696.55</v>
      </c>
      <c r="AP1019" s="28">
        <f t="shared" si="4047"/>
        <v>7801.36</v>
      </c>
      <c r="AQ1019" s="29"/>
      <c r="AR1019" s="54">
        <f>_xlfn.XLOOKUP($C1019,[30]PSP!$C:$C,[30]PSP!$AR:$AR)</f>
        <v>0</v>
      </c>
      <c r="AS1019" s="27">
        <f>_xlfn.XLOOKUP($C1019,[30]PSP!$C:$C,[30]PSP!$AS:$AS)</f>
        <v>696.55</v>
      </c>
      <c r="AT1019" s="28">
        <f t="shared" si="4048"/>
        <v>0</v>
      </c>
      <c r="AU1019" s="29"/>
      <c r="AV1019" s="54">
        <f>_xlfn.XLOOKUP($C1019,[30]PSP!$C:$C,[30]PSP!$AV:$AV)</f>
        <v>5.6</v>
      </c>
      <c r="AW1019" s="27">
        <f>_xlfn.XLOOKUP($C1019,[30]PSP!$C:$C,[30]PSP!$AW:$AW)</f>
        <v>696.55</v>
      </c>
      <c r="AX1019" s="28">
        <f t="shared" si="4049"/>
        <v>3900.68</v>
      </c>
      <c r="AY1019" s="29"/>
      <c r="AZ1019" s="54">
        <f>_xlfn.XLOOKUP($C1019,[30]PSP!$C:$C,[30]PSP!$AZ:$AZ)</f>
        <v>0</v>
      </c>
      <c r="BA1019" s="27">
        <f>_xlfn.XLOOKUP($C1019,[30]PSP!$C:$C,[30]PSP!$BA:$BA)</f>
        <v>696.55</v>
      </c>
      <c r="BB1019" s="28">
        <f t="shared" si="4050"/>
        <v>0</v>
      </c>
      <c r="BC1019" s="29"/>
      <c r="BD1019" s="54">
        <f>_xlfn.XLOOKUP($C1019,[30]PSP!$C:$C,[30]PSP!$BD:$BD)</f>
        <v>11.2</v>
      </c>
      <c r="BE1019" s="27">
        <f>_xlfn.XLOOKUP($C1019,[30]PSP!$C:$C,[30]PSP!$BE:$BE)</f>
        <v>696.55</v>
      </c>
      <c r="BF1019" s="28">
        <f t="shared" si="4051"/>
        <v>7801.36</v>
      </c>
      <c r="BG1019" s="29"/>
      <c r="BH1019" s="54">
        <f>_xlfn.XLOOKUP($C1019,[30]PSP!$C:$C,[30]PSP!$BH:$BH)</f>
        <v>11.2</v>
      </c>
      <c r="BI1019" s="27">
        <f>_xlfn.XLOOKUP($C1019,[30]PSP!$C:$C,[30]PSP!$BI:$BI)</f>
        <v>696.55</v>
      </c>
      <c r="BJ1019" s="28">
        <f t="shared" si="4052"/>
        <v>7801.36</v>
      </c>
      <c r="BK1019" s="29"/>
      <c r="BL1019" s="54">
        <f>_xlfn.XLOOKUP($C1019,[30]PSP!$C:$C,[30]PSP!$BL:$BL)</f>
        <v>16.799999999999997</v>
      </c>
      <c r="BM1019" s="27">
        <f>_xlfn.XLOOKUP($C1019,[30]PSP!$C:$C,[30]PSP!$BM:$BM)</f>
        <v>696.55</v>
      </c>
      <c r="BN1019" s="28">
        <f t="shared" si="4053"/>
        <v>11702.04</v>
      </c>
      <c r="BO1019" s="29"/>
      <c r="BP1019" s="54">
        <f>_xlfn.XLOOKUP($C1019,[30]PSP!$C:$C,[30]PSP!$BP:$BP)</f>
        <v>0</v>
      </c>
      <c r="BQ1019" s="27">
        <f>_xlfn.XLOOKUP($C1019,[30]PSP!$C:$C,[30]PSP!$BQ:$BQ)</f>
        <v>696.55</v>
      </c>
      <c r="BR1019" s="28">
        <f t="shared" si="4054"/>
        <v>0</v>
      </c>
      <c r="BS1019" s="29"/>
      <c r="BT1019" s="54">
        <f>_xlfn.XLOOKUP($C1019,[30]PSP!$C:$C,[30]PSP!$BT:$BT)</f>
        <v>5.6</v>
      </c>
      <c r="BU1019" s="27">
        <f>_xlfn.XLOOKUP($C1019,[30]PSP!$C:$C,[30]PSP!$BU:$BU)</f>
        <v>696.55</v>
      </c>
      <c r="BV1019" s="28">
        <f t="shared" si="4055"/>
        <v>3900.68</v>
      </c>
      <c r="BW1019" s="29"/>
      <c r="BX1019" s="54">
        <f>_xlfn.XLOOKUP($C1019,[30]PSP!$C:$C,[30]PSP!$BX:$BX)</f>
        <v>5.6</v>
      </c>
      <c r="BY1019" s="27">
        <f>_xlfn.XLOOKUP($C1019,[30]PSP!$C:$C,[30]PSP!$BY:$BY)</f>
        <v>696.55</v>
      </c>
      <c r="BZ1019" s="28">
        <f t="shared" si="4056"/>
        <v>3900.68</v>
      </c>
      <c r="CA1019" s="29"/>
      <c r="CB1019" s="54">
        <f>_xlfn.XLOOKUP($C1019,[30]PSP!$C:$C,[30]PSP!$CB:$CB)</f>
        <v>5.6</v>
      </c>
      <c r="CC1019" s="27">
        <f>_xlfn.XLOOKUP($C1019,[30]PSP!$C:$C,[30]PSP!$CC:$CC)</f>
        <v>696.55</v>
      </c>
      <c r="CD1019" s="28">
        <f t="shared" si="4057"/>
        <v>3900.68</v>
      </c>
      <c r="CE1019" s="29"/>
      <c r="CF1019" s="54">
        <f>_xlfn.XLOOKUP($C1019,[30]PSP!$C:$C,[30]PSP!$CF:$CF)</f>
        <v>11.2</v>
      </c>
      <c r="CG1019" s="27">
        <f>_xlfn.XLOOKUP($C1019,[30]PSP!$C:$C,[30]PSP!$CG:$CG)</f>
        <v>696.55</v>
      </c>
      <c r="CH1019" s="28">
        <f t="shared" si="4058"/>
        <v>7801.36</v>
      </c>
      <c r="CI1019" s="29"/>
      <c r="CJ1019" s="54">
        <f>_xlfn.XLOOKUP($C1019,[30]PSP!$C:$C,[30]PSP!$CJ:$CJ)</f>
        <v>5.6</v>
      </c>
      <c r="CK1019" s="27">
        <f>_xlfn.XLOOKUP($C1019,[30]PSP!$C:$C,[30]PSP!$CK:$CK)</f>
        <v>696.55</v>
      </c>
      <c r="CL1019" s="28">
        <f t="shared" si="4059"/>
        <v>3900.68</v>
      </c>
      <c r="CM1019" s="29"/>
      <c r="CN1019" s="54">
        <f>_xlfn.XLOOKUP($C1019,[30]PSP!$C:$C,[30]PSP!$CN:$CN)</f>
        <v>11.2</v>
      </c>
      <c r="CO1019" s="27">
        <f>_xlfn.XLOOKUP($C1019,[30]PSP!$C:$C,[30]PSP!$CO:$CO)</f>
        <v>696.55</v>
      </c>
      <c r="CP1019" s="28">
        <f t="shared" si="4060"/>
        <v>7801.36</v>
      </c>
      <c r="CQ1019" s="29"/>
      <c r="CR1019" s="54">
        <f>_xlfn.XLOOKUP($C1019,[30]PSP!$C:$C,[30]PSP!$CR:$CR)</f>
        <v>11.2</v>
      </c>
      <c r="CS1019" s="27">
        <f>_xlfn.XLOOKUP($C1019,[30]PSP!$C:$C,[30]PSP!$CS:$CS)</f>
        <v>696.55</v>
      </c>
      <c r="CT1019" s="28">
        <f t="shared" si="4061"/>
        <v>7801.36</v>
      </c>
      <c r="CU1019" s="29"/>
      <c r="CV1019" s="54">
        <f>_xlfn.XLOOKUP($C1019,[30]PSP!$C:$C,[30]PSP!$CV:$CV)</f>
        <v>11.2</v>
      </c>
      <c r="CW1019" s="27">
        <f>_xlfn.XLOOKUP($C1019,[30]PSP!$C:$C,[30]PSP!$CW:$CW)</f>
        <v>696.55</v>
      </c>
      <c r="CX1019" s="28">
        <f t="shared" si="4062"/>
        <v>7801.36</v>
      </c>
      <c r="CY1019" s="29"/>
      <c r="CZ1019" s="54">
        <f>_xlfn.XLOOKUP($C1019,[30]PSP!$C:$C,[30]PSP!$CZ:$CZ)</f>
        <v>11.2</v>
      </c>
      <c r="DA1019" s="27">
        <f>_xlfn.XLOOKUP($C1019,[30]PSP!$C:$C,[30]PSP!$DA:$DA)</f>
        <v>696.55</v>
      </c>
      <c r="DB1019" s="28">
        <f t="shared" si="4063"/>
        <v>7801.36</v>
      </c>
      <c r="DC1019" s="29"/>
      <c r="DD1019" s="54">
        <f>_xlfn.XLOOKUP($C1019,[30]PSP!$C:$C,[30]PSP!$DD:$DD)</f>
        <v>5.6</v>
      </c>
      <c r="DE1019" s="27">
        <f>_xlfn.XLOOKUP($C1019,[30]PSP!$C:$C,[30]PSP!$DE:$DE)</f>
        <v>696.55</v>
      </c>
      <c r="DF1019" s="28">
        <f t="shared" si="4064"/>
        <v>3900.68</v>
      </c>
      <c r="DG1019" s="29"/>
      <c r="DH1019" s="54">
        <f>_xlfn.XLOOKUP($C1019,[30]PSP!$C:$C,[30]PSP!$DH:$DH)</f>
        <v>0</v>
      </c>
      <c r="DI1019" s="27">
        <f>_xlfn.XLOOKUP($C1019,[30]PSP!$C:$C,[30]PSP!$DI:$DI)</f>
        <v>696.55</v>
      </c>
      <c r="DJ1019" s="28">
        <f t="shared" si="4065"/>
        <v>0</v>
      </c>
      <c r="DK1019" s="29"/>
      <c r="DL1019" s="54">
        <f>_xlfn.XLOOKUP($C1019,[30]PSP!$C:$C,[30]PSP!$DL:$DL)</f>
        <v>0</v>
      </c>
      <c r="DM1019" s="27">
        <f>_xlfn.XLOOKUP($C1019,[30]PSP!$C:$C,[30]PSP!$DM:$DM)</f>
        <v>696.55</v>
      </c>
      <c r="DN1019" s="28">
        <f t="shared" si="4066"/>
        <v>0</v>
      </c>
      <c r="DO1019" s="29"/>
      <c r="DP1019" s="54">
        <f>_xlfn.XLOOKUP($C1019,[30]PSP!$C:$C,[30]PSP!$DP:$DP)</f>
        <v>0</v>
      </c>
      <c r="DQ1019" s="27">
        <f>_xlfn.XLOOKUP($C1019,[30]PSP!$C:$C,[30]PSP!$DQ:$DQ)</f>
        <v>696.55</v>
      </c>
      <c r="DR1019" s="28">
        <f t="shared" si="4067"/>
        <v>0</v>
      </c>
      <c r="DS1019" s="29"/>
      <c r="DT1019" s="54">
        <f>_xlfn.XLOOKUP($C1019,[30]PSP!$C:$C,[30]PSP!$DT:$DT)</f>
        <v>0</v>
      </c>
      <c r="DU1019" s="27">
        <f>_xlfn.XLOOKUP($C1019,[30]PSP!$C:$C,[30]PSP!$DU:$DU)</f>
        <v>696.55</v>
      </c>
      <c r="DV1019" s="28">
        <f t="shared" si="4068"/>
        <v>0</v>
      </c>
      <c r="DW1019" s="29"/>
      <c r="DX1019" s="54">
        <f>_xlfn.XLOOKUP($C1019,[30]PSP!$C:$C,[30]PSP!$DX:$DX)</f>
        <v>0</v>
      </c>
      <c r="DY1019" s="27">
        <f>_xlfn.XLOOKUP($C1019,[30]PSP!$C:$C,[30]PSP!$DY:$DY)</f>
        <v>696.55</v>
      </c>
      <c r="DZ1019" s="28">
        <f t="shared" si="4069"/>
        <v>0</v>
      </c>
      <c r="EA1019" s="29"/>
      <c r="EB1019" s="54">
        <f>_xlfn.XLOOKUP($C1019,[30]PSP!$C:$C,[30]PSP!$EB:$EB)</f>
        <v>0</v>
      </c>
      <c r="EC1019" s="27">
        <f>_xlfn.XLOOKUP($C1019,[30]PSP!$C:$C,[30]PSP!$EC:$EC)</f>
        <v>696.55</v>
      </c>
      <c r="ED1019" s="28">
        <f t="shared" si="4070"/>
        <v>0</v>
      </c>
      <c r="EE1019" s="29"/>
      <c r="EF1019" s="54">
        <f>_xlfn.XLOOKUP($C1019,[30]PSP!$C:$C,[30]PSP!$EF:$EF)</f>
        <v>0</v>
      </c>
      <c r="EG1019" s="27">
        <f>_xlfn.XLOOKUP($C1019,[30]PSP!$C:$C,[30]PSP!$EG:$EG)</f>
        <v>696.55</v>
      </c>
      <c r="EH1019" s="28">
        <f t="shared" si="4071"/>
        <v>0</v>
      </c>
      <c r="EI1019" s="29"/>
      <c r="EJ1019" s="54">
        <f>_xlfn.XLOOKUP($C1019,[30]PSP!$C:$C,[30]PSP!$EJ:$EJ)</f>
        <v>0</v>
      </c>
      <c r="EK1019" s="27">
        <f>_xlfn.XLOOKUP($C1019,[30]PSP!$C:$C,[30]PSP!$EK:$EK)</f>
        <v>696.55</v>
      </c>
      <c r="EL1019" s="28">
        <f t="shared" si="4072"/>
        <v>0</v>
      </c>
      <c r="EM1019" s="29"/>
      <c r="EN1019" s="108"/>
      <c r="EO1019" s="29">
        <f t="shared" si="3733"/>
        <v>109219.03999999996</v>
      </c>
      <c r="EP1019" s="29">
        <f t="shared" si="3731"/>
        <v>109219.03999999998</v>
      </c>
      <c r="EQ1019" s="4" t="b">
        <f t="shared" si="3732"/>
        <v>1</v>
      </c>
      <c r="ES1019" s="118">
        <f t="shared" si="3902"/>
        <v>1.1767000000000001</v>
      </c>
    </row>
    <row r="1020" spans="3:149" ht="21" x14ac:dyDescent="0.25">
      <c r="C1020" s="24" t="s">
        <v>1075</v>
      </c>
      <c r="D1020" s="43">
        <f>_xlfn.XLOOKUP($C1020,[30]PSP!$C:$C,[30]PSP!$D:$D)</f>
        <v>5216111</v>
      </c>
      <c r="E1020" s="24" t="str">
        <f>_xlfn.XLOOKUP($C1020,[30]PSP!$C:$C,[30]PSP!$E:$E)</f>
        <v>SICRO SERVIÇO</v>
      </c>
      <c r="F1020" s="25" t="str">
        <f>_xlfn.XLOOKUP($C1020,[30]PSP!$C:$C,[30]PSP!$F:$F)</f>
        <v>FORNECIMENTO E IMPLANTAÇÃO DE SUPORTE E TRAVESSA PARA PLACA DE SINALIZAÇÃO EM MADEIRA DE LEI TRATADA 8 X 8 CM</v>
      </c>
      <c r="G1020" s="26" t="str">
        <f>_xlfn.XLOOKUP($C1020,[30]PSP!$C:$C,[30]PSP!$G:$G)</f>
        <v>UN</v>
      </c>
      <c r="H1020" s="53">
        <f>_xlfn.XLOOKUP($C1020,[30]PSP!$C:$C,[30]PSP!$H:$H)</f>
        <v>1064</v>
      </c>
      <c r="I1020" s="28">
        <f>_xlfn.XLOOKUP($C1020,[30]PSP!$C:$C,[30]PSP!$I:$I)</f>
        <v>113667.12</v>
      </c>
      <c r="J1020" s="28">
        <f t="shared" si="4039"/>
        <v>133752.10010400001</v>
      </c>
      <c r="K1020" s="29"/>
      <c r="L1020" s="54">
        <f>_xlfn.XLOOKUP($C1020,[30]PSP!$C:$C,[30]PSP!$L:$L)</f>
        <v>0</v>
      </c>
      <c r="M1020" s="27">
        <f>_xlfn.XLOOKUP($C1020,[30]PSP!$C:$C,[30]PSP!$M:$M)</f>
        <v>106.83</v>
      </c>
      <c r="N1020" s="28">
        <f t="shared" si="4040"/>
        <v>0</v>
      </c>
      <c r="O1020" s="29"/>
      <c r="P1020" s="54">
        <f>_xlfn.XLOOKUP($C1020,[30]PSP!$C:$C,[30]PSP!$P:$P)</f>
        <v>0</v>
      </c>
      <c r="Q1020" s="27">
        <f>_xlfn.XLOOKUP($C1020,[30]PSP!$C:$C,[30]PSP!$Q:$Q)</f>
        <v>106.83</v>
      </c>
      <c r="R1020" s="28">
        <f t="shared" si="4041"/>
        <v>0</v>
      </c>
      <c r="S1020" s="29"/>
      <c r="T1020" s="54">
        <f>_xlfn.XLOOKUP($C1020,[30]PSP!$C:$C,[30]PSP!$T:$T)</f>
        <v>0</v>
      </c>
      <c r="U1020" s="27">
        <f>_xlfn.XLOOKUP($C1020,[30]PSP!$C:$C,[30]PSP!$U:$U)</f>
        <v>106.83</v>
      </c>
      <c r="V1020" s="28">
        <f t="shared" si="4042"/>
        <v>0</v>
      </c>
      <c r="W1020" s="29"/>
      <c r="X1020" s="54">
        <f>_xlfn.XLOOKUP($C1020,[30]PSP!$C:$C,[30]PSP!$X:$X)</f>
        <v>38</v>
      </c>
      <c r="Y1020" s="27">
        <f>_xlfn.XLOOKUP($C1020,[30]PSP!$C:$C,[30]PSP!$Y:$Y)</f>
        <v>106.83</v>
      </c>
      <c r="Z1020" s="28">
        <f t="shared" si="4043"/>
        <v>4059.54</v>
      </c>
      <c r="AA1020" s="29"/>
      <c r="AB1020" s="54">
        <f>_xlfn.XLOOKUP($C1020,[30]PSP!$C:$C,[30]PSP!$AB:$AB)</f>
        <v>38</v>
      </c>
      <c r="AC1020" s="27">
        <f>_xlfn.XLOOKUP($C1020,[30]PSP!$C:$C,[30]PSP!$AC:$AC)</f>
        <v>106.83</v>
      </c>
      <c r="AD1020" s="28">
        <f t="shared" si="4044"/>
        <v>4059.54</v>
      </c>
      <c r="AE1020" s="29"/>
      <c r="AF1020" s="54">
        <f>_xlfn.XLOOKUP($C1020,[30]PSP!$C:$C,[30]PSP!$AF:$AF)</f>
        <v>38</v>
      </c>
      <c r="AG1020" s="27">
        <f>_xlfn.XLOOKUP($C1020,[30]PSP!$C:$C,[30]PSP!$AG:$AG)</f>
        <v>106.83</v>
      </c>
      <c r="AH1020" s="28">
        <f t="shared" si="4045"/>
        <v>4059.54</v>
      </c>
      <c r="AI1020" s="29"/>
      <c r="AJ1020" s="54">
        <f>_xlfn.XLOOKUP($C1020,[30]PSP!$C:$C,[30]PSP!$AJ:$AJ)</f>
        <v>0</v>
      </c>
      <c r="AK1020" s="27">
        <f>_xlfn.XLOOKUP($C1020,[30]PSP!$C:$C,[30]PSP!$AK:$AK)</f>
        <v>106.83</v>
      </c>
      <c r="AL1020" s="28">
        <f t="shared" si="4046"/>
        <v>0</v>
      </c>
      <c r="AM1020" s="29"/>
      <c r="AN1020" s="54">
        <f>_xlfn.XLOOKUP($C1020,[30]PSP!$C:$C,[30]PSP!$AN:$AN)</f>
        <v>76</v>
      </c>
      <c r="AO1020" s="27">
        <f>_xlfn.XLOOKUP($C1020,[30]PSP!$C:$C,[30]PSP!$AO:$AO)</f>
        <v>106.83</v>
      </c>
      <c r="AP1020" s="28">
        <f t="shared" si="4047"/>
        <v>8119.08</v>
      </c>
      <c r="AQ1020" s="29"/>
      <c r="AR1020" s="54">
        <f>_xlfn.XLOOKUP($C1020,[30]PSP!$C:$C,[30]PSP!$AR:$AR)</f>
        <v>0</v>
      </c>
      <c r="AS1020" s="27">
        <f>_xlfn.XLOOKUP($C1020,[30]PSP!$C:$C,[30]PSP!$AS:$AS)</f>
        <v>106.83</v>
      </c>
      <c r="AT1020" s="28">
        <f t="shared" si="4048"/>
        <v>0</v>
      </c>
      <c r="AU1020" s="29"/>
      <c r="AV1020" s="54">
        <f>_xlfn.XLOOKUP($C1020,[30]PSP!$C:$C,[30]PSP!$AV:$AV)</f>
        <v>38</v>
      </c>
      <c r="AW1020" s="27">
        <f>_xlfn.XLOOKUP($C1020,[30]PSP!$C:$C,[30]PSP!$AW:$AW)</f>
        <v>106.83</v>
      </c>
      <c r="AX1020" s="28">
        <f t="shared" si="4049"/>
        <v>4059.54</v>
      </c>
      <c r="AY1020" s="29"/>
      <c r="AZ1020" s="54">
        <f>_xlfn.XLOOKUP($C1020,[30]PSP!$C:$C,[30]PSP!$AZ:$AZ)</f>
        <v>0</v>
      </c>
      <c r="BA1020" s="27">
        <f>_xlfn.XLOOKUP($C1020,[30]PSP!$C:$C,[30]PSP!$BA:$BA)</f>
        <v>106.83</v>
      </c>
      <c r="BB1020" s="28">
        <f t="shared" si="4050"/>
        <v>0</v>
      </c>
      <c r="BC1020" s="29"/>
      <c r="BD1020" s="54">
        <f>_xlfn.XLOOKUP($C1020,[30]PSP!$C:$C,[30]PSP!$BD:$BD)</f>
        <v>76</v>
      </c>
      <c r="BE1020" s="27">
        <f>_xlfn.XLOOKUP($C1020,[30]PSP!$C:$C,[30]PSP!$BE:$BE)</f>
        <v>106.83</v>
      </c>
      <c r="BF1020" s="28">
        <f t="shared" si="4051"/>
        <v>8119.08</v>
      </c>
      <c r="BG1020" s="29"/>
      <c r="BH1020" s="54">
        <f>_xlfn.XLOOKUP($C1020,[30]PSP!$C:$C,[30]PSP!$BH:$BH)</f>
        <v>76</v>
      </c>
      <c r="BI1020" s="27">
        <f>_xlfn.XLOOKUP($C1020,[30]PSP!$C:$C,[30]PSP!$BI:$BI)</f>
        <v>106.83</v>
      </c>
      <c r="BJ1020" s="28">
        <f t="shared" si="4052"/>
        <v>8119.08</v>
      </c>
      <c r="BK1020" s="29"/>
      <c r="BL1020" s="54">
        <f>_xlfn.XLOOKUP($C1020,[30]PSP!$C:$C,[30]PSP!$BL:$BL)</f>
        <v>114</v>
      </c>
      <c r="BM1020" s="27">
        <f>_xlfn.XLOOKUP($C1020,[30]PSP!$C:$C,[30]PSP!$BM:$BM)</f>
        <v>106.83</v>
      </c>
      <c r="BN1020" s="28">
        <f t="shared" si="4053"/>
        <v>12178.62</v>
      </c>
      <c r="BO1020" s="29"/>
      <c r="BP1020" s="54">
        <f>_xlfn.XLOOKUP($C1020,[30]PSP!$C:$C,[30]PSP!$BP:$BP)</f>
        <v>0</v>
      </c>
      <c r="BQ1020" s="27">
        <f>_xlfn.XLOOKUP($C1020,[30]PSP!$C:$C,[30]PSP!$BQ:$BQ)</f>
        <v>106.83</v>
      </c>
      <c r="BR1020" s="28">
        <f t="shared" si="4054"/>
        <v>0</v>
      </c>
      <c r="BS1020" s="29"/>
      <c r="BT1020" s="54">
        <f>_xlfn.XLOOKUP($C1020,[30]PSP!$C:$C,[30]PSP!$BT:$BT)</f>
        <v>38</v>
      </c>
      <c r="BU1020" s="27">
        <f>_xlfn.XLOOKUP($C1020,[30]PSP!$C:$C,[30]PSP!$BU:$BU)</f>
        <v>106.83</v>
      </c>
      <c r="BV1020" s="28">
        <f t="shared" si="4055"/>
        <v>4059.54</v>
      </c>
      <c r="BW1020" s="29"/>
      <c r="BX1020" s="54">
        <f>_xlfn.XLOOKUP($C1020,[30]PSP!$C:$C,[30]PSP!$BX:$BX)</f>
        <v>38</v>
      </c>
      <c r="BY1020" s="27">
        <f>_xlfn.XLOOKUP($C1020,[30]PSP!$C:$C,[30]PSP!$BY:$BY)</f>
        <v>106.83</v>
      </c>
      <c r="BZ1020" s="28">
        <f t="shared" si="4056"/>
        <v>4059.54</v>
      </c>
      <c r="CA1020" s="29"/>
      <c r="CB1020" s="54">
        <f>_xlfn.XLOOKUP($C1020,[30]PSP!$C:$C,[30]PSP!$CB:$CB)</f>
        <v>38</v>
      </c>
      <c r="CC1020" s="27">
        <f>_xlfn.XLOOKUP($C1020,[30]PSP!$C:$C,[30]PSP!$CC:$CC)</f>
        <v>106.83</v>
      </c>
      <c r="CD1020" s="28">
        <f t="shared" si="4057"/>
        <v>4059.54</v>
      </c>
      <c r="CE1020" s="29"/>
      <c r="CF1020" s="54">
        <f>_xlfn.XLOOKUP($C1020,[30]PSP!$C:$C,[30]PSP!$CF:$CF)</f>
        <v>76</v>
      </c>
      <c r="CG1020" s="27">
        <f>_xlfn.XLOOKUP($C1020,[30]PSP!$C:$C,[30]PSP!$CG:$CG)</f>
        <v>106.83</v>
      </c>
      <c r="CH1020" s="28">
        <f t="shared" si="4058"/>
        <v>8119.08</v>
      </c>
      <c r="CI1020" s="29"/>
      <c r="CJ1020" s="54">
        <f>_xlfn.XLOOKUP($C1020,[30]PSP!$C:$C,[30]PSP!$CJ:$CJ)</f>
        <v>38</v>
      </c>
      <c r="CK1020" s="27">
        <f>_xlfn.XLOOKUP($C1020,[30]PSP!$C:$C,[30]PSP!$CK:$CK)</f>
        <v>106.83</v>
      </c>
      <c r="CL1020" s="28">
        <f t="shared" si="4059"/>
        <v>4059.54</v>
      </c>
      <c r="CM1020" s="29"/>
      <c r="CN1020" s="54">
        <f>_xlfn.XLOOKUP($C1020,[30]PSP!$C:$C,[30]PSP!$CN:$CN)</f>
        <v>76</v>
      </c>
      <c r="CO1020" s="27">
        <f>_xlfn.XLOOKUP($C1020,[30]PSP!$C:$C,[30]PSP!$CO:$CO)</f>
        <v>106.83</v>
      </c>
      <c r="CP1020" s="28">
        <f t="shared" si="4060"/>
        <v>8119.08</v>
      </c>
      <c r="CQ1020" s="29"/>
      <c r="CR1020" s="54">
        <f>_xlfn.XLOOKUP($C1020,[30]PSP!$C:$C,[30]PSP!$CR:$CR)</f>
        <v>76</v>
      </c>
      <c r="CS1020" s="27">
        <f>_xlfn.XLOOKUP($C1020,[30]PSP!$C:$C,[30]PSP!$CS:$CS)</f>
        <v>106.83</v>
      </c>
      <c r="CT1020" s="28">
        <f t="shared" si="4061"/>
        <v>8119.08</v>
      </c>
      <c r="CU1020" s="29"/>
      <c r="CV1020" s="54">
        <f>_xlfn.XLOOKUP($C1020,[30]PSP!$C:$C,[30]PSP!$CV:$CV)</f>
        <v>76</v>
      </c>
      <c r="CW1020" s="27">
        <f>_xlfn.XLOOKUP($C1020,[30]PSP!$C:$C,[30]PSP!$CW:$CW)</f>
        <v>106.83</v>
      </c>
      <c r="CX1020" s="28">
        <f t="shared" si="4062"/>
        <v>8119.08</v>
      </c>
      <c r="CY1020" s="29"/>
      <c r="CZ1020" s="54">
        <f>_xlfn.XLOOKUP($C1020,[30]PSP!$C:$C,[30]PSP!$CZ:$CZ)</f>
        <v>76</v>
      </c>
      <c r="DA1020" s="27">
        <f>_xlfn.XLOOKUP($C1020,[30]PSP!$C:$C,[30]PSP!$DA:$DA)</f>
        <v>106.83</v>
      </c>
      <c r="DB1020" s="28">
        <f t="shared" si="4063"/>
        <v>8119.08</v>
      </c>
      <c r="DC1020" s="29"/>
      <c r="DD1020" s="54">
        <f>_xlfn.XLOOKUP($C1020,[30]PSP!$C:$C,[30]PSP!$DD:$DD)</f>
        <v>38</v>
      </c>
      <c r="DE1020" s="27">
        <f>_xlfn.XLOOKUP($C1020,[30]PSP!$C:$C,[30]PSP!$DE:$DE)</f>
        <v>106.83</v>
      </c>
      <c r="DF1020" s="28">
        <f t="shared" si="4064"/>
        <v>4059.54</v>
      </c>
      <c r="DG1020" s="29"/>
      <c r="DH1020" s="54">
        <f>_xlfn.XLOOKUP($C1020,[30]PSP!$C:$C,[30]PSP!$DH:$DH)</f>
        <v>0</v>
      </c>
      <c r="DI1020" s="27">
        <f>_xlfn.XLOOKUP($C1020,[30]PSP!$C:$C,[30]PSP!$DI:$DI)</f>
        <v>106.83</v>
      </c>
      <c r="DJ1020" s="28">
        <f t="shared" si="4065"/>
        <v>0</v>
      </c>
      <c r="DK1020" s="29"/>
      <c r="DL1020" s="54">
        <f>_xlfn.XLOOKUP($C1020,[30]PSP!$C:$C,[30]PSP!$DL:$DL)</f>
        <v>0</v>
      </c>
      <c r="DM1020" s="27">
        <f>_xlfn.XLOOKUP($C1020,[30]PSP!$C:$C,[30]PSP!$DM:$DM)</f>
        <v>106.83</v>
      </c>
      <c r="DN1020" s="28">
        <f t="shared" si="4066"/>
        <v>0</v>
      </c>
      <c r="DO1020" s="29"/>
      <c r="DP1020" s="54">
        <f>_xlfn.XLOOKUP($C1020,[30]PSP!$C:$C,[30]PSP!$DP:$DP)</f>
        <v>0</v>
      </c>
      <c r="DQ1020" s="27">
        <f>_xlfn.XLOOKUP($C1020,[30]PSP!$C:$C,[30]PSP!$DQ:$DQ)</f>
        <v>106.83</v>
      </c>
      <c r="DR1020" s="28">
        <f t="shared" si="4067"/>
        <v>0</v>
      </c>
      <c r="DS1020" s="29"/>
      <c r="DT1020" s="54">
        <f>_xlfn.XLOOKUP($C1020,[30]PSP!$C:$C,[30]PSP!$DT:$DT)</f>
        <v>0</v>
      </c>
      <c r="DU1020" s="27">
        <f>_xlfn.XLOOKUP($C1020,[30]PSP!$C:$C,[30]PSP!$DU:$DU)</f>
        <v>106.83</v>
      </c>
      <c r="DV1020" s="28">
        <f t="shared" si="4068"/>
        <v>0</v>
      </c>
      <c r="DW1020" s="29"/>
      <c r="DX1020" s="54">
        <f>_xlfn.XLOOKUP($C1020,[30]PSP!$C:$C,[30]PSP!$DX:$DX)</f>
        <v>0</v>
      </c>
      <c r="DY1020" s="27">
        <f>_xlfn.XLOOKUP($C1020,[30]PSP!$C:$C,[30]PSP!$DY:$DY)</f>
        <v>106.83</v>
      </c>
      <c r="DZ1020" s="28">
        <f t="shared" si="4069"/>
        <v>0</v>
      </c>
      <c r="EA1020" s="29"/>
      <c r="EB1020" s="54">
        <f>_xlfn.XLOOKUP($C1020,[30]PSP!$C:$C,[30]PSP!$EB:$EB)</f>
        <v>0</v>
      </c>
      <c r="EC1020" s="27">
        <f>_xlfn.XLOOKUP($C1020,[30]PSP!$C:$C,[30]PSP!$EC:$EC)</f>
        <v>106.83</v>
      </c>
      <c r="ED1020" s="28">
        <f t="shared" si="4070"/>
        <v>0</v>
      </c>
      <c r="EE1020" s="29"/>
      <c r="EF1020" s="54">
        <f>_xlfn.XLOOKUP($C1020,[30]PSP!$C:$C,[30]PSP!$EF:$EF)</f>
        <v>0</v>
      </c>
      <c r="EG1020" s="27">
        <f>_xlfn.XLOOKUP($C1020,[30]PSP!$C:$C,[30]PSP!$EG:$EG)</f>
        <v>106.83</v>
      </c>
      <c r="EH1020" s="28">
        <f t="shared" si="4071"/>
        <v>0</v>
      </c>
      <c r="EI1020" s="29"/>
      <c r="EJ1020" s="54">
        <f>_xlfn.XLOOKUP($C1020,[30]PSP!$C:$C,[30]PSP!$EJ:$EJ)</f>
        <v>0</v>
      </c>
      <c r="EK1020" s="27">
        <f>_xlfn.XLOOKUP($C1020,[30]PSP!$C:$C,[30]PSP!$EK:$EK)</f>
        <v>106.83</v>
      </c>
      <c r="EL1020" s="28">
        <f t="shared" si="4072"/>
        <v>0</v>
      </c>
      <c r="EM1020" s="29"/>
      <c r="EN1020" s="108"/>
      <c r="EO1020" s="29">
        <f t="shared" si="3733"/>
        <v>113667.11999999998</v>
      </c>
      <c r="EP1020" s="29">
        <f t="shared" si="3731"/>
        <v>113667.12</v>
      </c>
      <c r="EQ1020" s="4" t="b">
        <f t="shared" si="3732"/>
        <v>1</v>
      </c>
      <c r="ES1020" s="118">
        <f t="shared" si="3902"/>
        <v>1.1767000000000001</v>
      </c>
    </row>
    <row r="1021" spans="3:149" ht="21" x14ac:dyDescent="0.25">
      <c r="C1021" s="24" t="s">
        <v>1076</v>
      </c>
      <c r="D1021" s="43">
        <f>_xlfn.XLOOKUP($C1021,[30]PSP!$C:$C,[30]PSP!$D:$D)</f>
        <v>5213865</v>
      </c>
      <c r="E1021" s="24" t="str">
        <f>_xlfn.XLOOKUP($C1021,[30]PSP!$C:$C,[30]PSP!$E:$E)</f>
        <v>SICRO SERVIÇO</v>
      </c>
      <c r="F1021" s="25" t="str">
        <f>_xlfn.XLOOKUP($C1021,[30]PSP!$C:$C,[30]PSP!$F:$F)</f>
        <v>FORNECIMENTO E IMPLANTAÇÃO DE SUPORTE METÁLICO GALVANIZADO PARA PLACA DE ADVERTÊNCIA - LADO DE 1,00 M</v>
      </c>
      <c r="G1021" s="26" t="str">
        <f>_xlfn.XLOOKUP($C1021,[30]PSP!$C:$C,[30]PSP!$G:$G)</f>
        <v>UN</v>
      </c>
      <c r="H1021" s="53">
        <f>_xlfn.XLOOKUP($C1021,[30]PSP!$C:$C,[30]PSP!$H:$H)</f>
        <v>0</v>
      </c>
      <c r="I1021" s="28">
        <f>_xlfn.XLOOKUP($C1021,[30]PSP!$C:$C,[30]PSP!$I:$I)</f>
        <v>0</v>
      </c>
      <c r="J1021" s="28">
        <f t="shared" si="4039"/>
        <v>0</v>
      </c>
      <c r="K1021" s="29"/>
      <c r="L1021" s="54">
        <f>_xlfn.XLOOKUP($C1021,[30]PSP!$C:$C,[30]PSP!$L:$L)</f>
        <v>0</v>
      </c>
      <c r="M1021" s="27">
        <f>_xlfn.XLOOKUP($C1021,[30]PSP!$C:$C,[30]PSP!$M:$M)</f>
        <v>300.88</v>
      </c>
      <c r="N1021" s="28">
        <f t="shared" si="4040"/>
        <v>0</v>
      </c>
      <c r="O1021" s="29"/>
      <c r="P1021" s="54">
        <f>_xlfn.XLOOKUP($C1021,[30]PSP!$C:$C,[30]PSP!$P:$P)</f>
        <v>0</v>
      </c>
      <c r="Q1021" s="27">
        <f>_xlfn.XLOOKUP($C1021,[30]PSP!$C:$C,[30]PSP!$Q:$Q)</f>
        <v>300.88</v>
      </c>
      <c r="R1021" s="28">
        <f t="shared" si="4041"/>
        <v>0</v>
      </c>
      <c r="S1021" s="29"/>
      <c r="T1021" s="54">
        <f>_xlfn.XLOOKUP($C1021,[30]PSP!$C:$C,[30]PSP!$T:$T)</f>
        <v>0</v>
      </c>
      <c r="U1021" s="27">
        <f>_xlfn.XLOOKUP($C1021,[30]PSP!$C:$C,[30]PSP!$U:$U)</f>
        <v>300.88</v>
      </c>
      <c r="V1021" s="28">
        <f t="shared" si="4042"/>
        <v>0</v>
      </c>
      <c r="W1021" s="29"/>
      <c r="X1021" s="54">
        <f>_xlfn.XLOOKUP($C1021,[30]PSP!$C:$C,[30]PSP!$X:$X)</f>
        <v>0</v>
      </c>
      <c r="Y1021" s="27">
        <f>_xlfn.XLOOKUP($C1021,[30]PSP!$C:$C,[30]PSP!$Y:$Y)</f>
        <v>300.88</v>
      </c>
      <c r="Z1021" s="28">
        <f t="shared" si="4043"/>
        <v>0</v>
      </c>
      <c r="AA1021" s="29"/>
      <c r="AB1021" s="54">
        <f>_xlfn.XLOOKUP($C1021,[30]PSP!$C:$C,[30]PSP!$AB:$AB)</f>
        <v>0</v>
      </c>
      <c r="AC1021" s="27">
        <f>_xlfn.XLOOKUP($C1021,[30]PSP!$C:$C,[30]PSP!$AC:$AC)</f>
        <v>300.88</v>
      </c>
      <c r="AD1021" s="28">
        <f t="shared" si="4044"/>
        <v>0</v>
      </c>
      <c r="AE1021" s="29"/>
      <c r="AF1021" s="54">
        <f>_xlfn.XLOOKUP($C1021,[30]PSP!$C:$C,[30]PSP!$AF:$AF)</f>
        <v>0</v>
      </c>
      <c r="AG1021" s="27">
        <f>_xlfn.XLOOKUP($C1021,[30]PSP!$C:$C,[30]PSP!$AG:$AG)</f>
        <v>300.88</v>
      </c>
      <c r="AH1021" s="28">
        <f t="shared" si="4045"/>
        <v>0</v>
      </c>
      <c r="AI1021" s="29"/>
      <c r="AJ1021" s="54">
        <f>_xlfn.XLOOKUP($C1021,[30]PSP!$C:$C,[30]PSP!$AJ:$AJ)</f>
        <v>0</v>
      </c>
      <c r="AK1021" s="27">
        <f>_xlfn.XLOOKUP($C1021,[30]PSP!$C:$C,[30]PSP!$AK:$AK)</f>
        <v>300.88</v>
      </c>
      <c r="AL1021" s="28">
        <f t="shared" si="4046"/>
        <v>0</v>
      </c>
      <c r="AM1021" s="29"/>
      <c r="AN1021" s="54">
        <f>_xlfn.XLOOKUP($C1021,[30]PSP!$C:$C,[30]PSP!$AN:$AN)</f>
        <v>0</v>
      </c>
      <c r="AO1021" s="27">
        <f>_xlfn.XLOOKUP($C1021,[30]PSP!$C:$C,[30]PSP!$AO:$AO)</f>
        <v>300.88</v>
      </c>
      <c r="AP1021" s="28">
        <f t="shared" si="4047"/>
        <v>0</v>
      </c>
      <c r="AQ1021" s="29"/>
      <c r="AR1021" s="54">
        <f>_xlfn.XLOOKUP($C1021,[30]PSP!$C:$C,[30]PSP!$AR:$AR)</f>
        <v>0</v>
      </c>
      <c r="AS1021" s="27">
        <f>_xlfn.XLOOKUP($C1021,[30]PSP!$C:$C,[30]PSP!$AS:$AS)</f>
        <v>300.88</v>
      </c>
      <c r="AT1021" s="28">
        <f t="shared" si="4048"/>
        <v>0</v>
      </c>
      <c r="AU1021" s="29"/>
      <c r="AV1021" s="54">
        <f>_xlfn.XLOOKUP($C1021,[30]PSP!$C:$C,[30]PSP!$AV:$AV)</f>
        <v>0</v>
      </c>
      <c r="AW1021" s="27">
        <f>_xlfn.XLOOKUP($C1021,[30]PSP!$C:$C,[30]PSP!$AW:$AW)</f>
        <v>300.88</v>
      </c>
      <c r="AX1021" s="28">
        <f t="shared" si="4049"/>
        <v>0</v>
      </c>
      <c r="AY1021" s="29"/>
      <c r="AZ1021" s="54">
        <f>_xlfn.XLOOKUP($C1021,[30]PSP!$C:$C,[30]PSP!$AZ:$AZ)</f>
        <v>0</v>
      </c>
      <c r="BA1021" s="27">
        <f>_xlfn.XLOOKUP($C1021,[30]PSP!$C:$C,[30]PSP!$BA:$BA)</f>
        <v>300.88</v>
      </c>
      <c r="BB1021" s="28">
        <f t="shared" si="4050"/>
        <v>0</v>
      </c>
      <c r="BC1021" s="29"/>
      <c r="BD1021" s="54">
        <f>_xlfn.XLOOKUP($C1021,[30]PSP!$C:$C,[30]PSP!$BD:$BD)</f>
        <v>0</v>
      </c>
      <c r="BE1021" s="27">
        <f>_xlfn.XLOOKUP($C1021,[30]PSP!$C:$C,[30]PSP!$BE:$BE)</f>
        <v>300.88</v>
      </c>
      <c r="BF1021" s="28">
        <f t="shared" si="4051"/>
        <v>0</v>
      </c>
      <c r="BG1021" s="29"/>
      <c r="BH1021" s="54">
        <f>_xlfn.XLOOKUP($C1021,[30]PSP!$C:$C,[30]PSP!$BH:$BH)</f>
        <v>0</v>
      </c>
      <c r="BI1021" s="27">
        <f>_xlfn.XLOOKUP($C1021,[30]PSP!$C:$C,[30]PSP!$BI:$BI)</f>
        <v>300.88</v>
      </c>
      <c r="BJ1021" s="28">
        <f t="shared" si="4052"/>
        <v>0</v>
      </c>
      <c r="BK1021" s="29"/>
      <c r="BL1021" s="54">
        <f>_xlfn.XLOOKUP($C1021,[30]PSP!$C:$C,[30]PSP!$BL:$BL)</f>
        <v>0</v>
      </c>
      <c r="BM1021" s="27">
        <f>_xlfn.XLOOKUP($C1021,[30]PSP!$C:$C,[30]PSP!$BM:$BM)</f>
        <v>300.88</v>
      </c>
      <c r="BN1021" s="28">
        <f t="shared" si="4053"/>
        <v>0</v>
      </c>
      <c r="BO1021" s="29"/>
      <c r="BP1021" s="54">
        <f>_xlfn.XLOOKUP($C1021,[30]PSP!$C:$C,[30]PSP!$BP:$BP)</f>
        <v>0</v>
      </c>
      <c r="BQ1021" s="27">
        <f>_xlfn.XLOOKUP($C1021,[30]PSP!$C:$C,[30]PSP!$BQ:$BQ)</f>
        <v>300.88</v>
      </c>
      <c r="BR1021" s="28">
        <f t="shared" si="4054"/>
        <v>0</v>
      </c>
      <c r="BS1021" s="29"/>
      <c r="BT1021" s="54">
        <f>_xlfn.XLOOKUP($C1021,[30]PSP!$C:$C,[30]PSP!$BT:$BT)</f>
        <v>0</v>
      </c>
      <c r="BU1021" s="27">
        <f>_xlfn.XLOOKUP($C1021,[30]PSP!$C:$C,[30]PSP!$BU:$BU)</f>
        <v>300.88</v>
      </c>
      <c r="BV1021" s="28">
        <f t="shared" si="4055"/>
        <v>0</v>
      </c>
      <c r="BW1021" s="29"/>
      <c r="BX1021" s="54">
        <f>_xlfn.XLOOKUP($C1021,[30]PSP!$C:$C,[30]PSP!$BX:$BX)</f>
        <v>0</v>
      </c>
      <c r="BY1021" s="27">
        <f>_xlfn.XLOOKUP($C1021,[30]PSP!$C:$C,[30]PSP!$BY:$BY)</f>
        <v>300.88</v>
      </c>
      <c r="BZ1021" s="28">
        <f t="shared" si="4056"/>
        <v>0</v>
      </c>
      <c r="CA1021" s="29"/>
      <c r="CB1021" s="54">
        <f>_xlfn.XLOOKUP($C1021,[30]PSP!$C:$C,[30]PSP!$CB:$CB)</f>
        <v>0</v>
      </c>
      <c r="CC1021" s="27">
        <f>_xlfn.XLOOKUP($C1021,[30]PSP!$C:$C,[30]PSP!$CC:$CC)</f>
        <v>300.88</v>
      </c>
      <c r="CD1021" s="28">
        <f t="shared" si="4057"/>
        <v>0</v>
      </c>
      <c r="CE1021" s="29"/>
      <c r="CF1021" s="54">
        <f>_xlfn.XLOOKUP($C1021,[30]PSP!$C:$C,[30]PSP!$CF:$CF)</f>
        <v>0</v>
      </c>
      <c r="CG1021" s="27">
        <f>_xlfn.XLOOKUP($C1021,[30]PSP!$C:$C,[30]PSP!$CG:$CG)</f>
        <v>300.88</v>
      </c>
      <c r="CH1021" s="28">
        <f t="shared" si="4058"/>
        <v>0</v>
      </c>
      <c r="CI1021" s="29"/>
      <c r="CJ1021" s="54">
        <f>_xlfn.XLOOKUP($C1021,[30]PSP!$C:$C,[30]PSP!$CJ:$CJ)</f>
        <v>0</v>
      </c>
      <c r="CK1021" s="27">
        <f>_xlfn.XLOOKUP($C1021,[30]PSP!$C:$C,[30]PSP!$CK:$CK)</f>
        <v>300.88</v>
      </c>
      <c r="CL1021" s="28">
        <f t="shared" si="4059"/>
        <v>0</v>
      </c>
      <c r="CM1021" s="29"/>
      <c r="CN1021" s="54">
        <f>_xlfn.XLOOKUP($C1021,[30]PSP!$C:$C,[30]PSP!$CN:$CN)</f>
        <v>0</v>
      </c>
      <c r="CO1021" s="27">
        <f>_xlfn.XLOOKUP($C1021,[30]PSP!$C:$C,[30]PSP!$CO:$CO)</f>
        <v>300.88</v>
      </c>
      <c r="CP1021" s="28">
        <f t="shared" si="4060"/>
        <v>0</v>
      </c>
      <c r="CQ1021" s="29"/>
      <c r="CR1021" s="54">
        <f>_xlfn.XLOOKUP($C1021,[30]PSP!$C:$C,[30]PSP!$CR:$CR)</f>
        <v>0</v>
      </c>
      <c r="CS1021" s="27">
        <f>_xlfn.XLOOKUP($C1021,[30]PSP!$C:$C,[30]PSP!$CS:$CS)</f>
        <v>300.88</v>
      </c>
      <c r="CT1021" s="28">
        <f t="shared" si="4061"/>
        <v>0</v>
      </c>
      <c r="CU1021" s="29"/>
      <c r="CV1021" s="54">
        <f>_xlfn.XLOOKUP($C1021,[30]PSP!$C:$C,[30]PSP!$CV:$CV)</f>
        <v>0</v>
      </c>
      <c r="CW1021" s="27">
        <f>_xlfn.XLOOKUP($C1021,[30]PSP!$C:$C,[30]PSP!$CW:$CW)</f>
        <v>300.88</v>
      </c>
      <c r="CX1021" s="28">
        <f t="shared" si="4062"/>
        <v>0</v>
      </c>
      <c r="CY1021" s="29"/>
      <c r="CZ1021" s="54">
        <f>_xlfn.XLOOKUP($C1021,[30]PSP!$C:$C,[30]PSP!$CZ:$CZ)</f>
        <v>0</v>
      </c>
      <c r="DA1021" s="27">
        <f>_xlfn.XLOOKUP($C1021,[30]PSP!$C:$C,[30]PSP!$DA:$DA)</f>
        <v>300.88</v>
      </c>
      <c r="DB1021" s="28">
        <f t="shared" si="4063"/>
        <v>0</v>
      </c>
      <c r="DC1021" s="29"/>
      <c r="DD1021" s="54">
        <f>_xlfn.XLOOKUP($C1021,[30]PSP!$C:$C,[30]PSP!$DD:$DD)</f>
        <v>0</v>
      </c>
      <c r="DE1021" s="27">
        <f>_xlfn.XLOOKUP($C1021,[30]PSP!$C:$C,[30]PSP!$DE:$DE)</f>
        <v>300.88</v>
      </c>
      <c r="DF1021" s="28">
        <f t="shared" si="4064"/>
        <v>0</v>
      </c>
      <c r="DG1021" s="29"/>
      <c r="DH1021" s="54">
        <f>_xlfn.XLOOKUP($C1021,[30]PSP!$C:$C,[30]PSP!$DH:$DH)</f>
        <v>0</v>
      </c>
      <c r="DI1021" s="27">
        <f>_xlfn.XLOOKUP($C1021,[30]PSP!$C:$C,[30]PSP!$DI:$DI)</f>
        <v>300.88</v>
      </c>
      <c r="DJ1021" s="28">
        <f t="shared" si="4065"/>
        <v>0</v>
      </c>
      <c r="DK1021" s="29"/>
      <c r="DL1021" s="54">
        <f>_xlfn.XLOOKUP($C1021,[30]PSP!$C:$C,[30]PSP!$DL:$DL)</f>
        <v>0</v>
      </c>
      <c r="DM1021" s="27">
        <f>_xlfn.XLOOKUP($C1021,[30]PSP!$C:$C,[30]PSP!$DM:$DM)</f>
        <v>300.88</v>
      </c>
      <c r="DN1021" s="28">
        <f t="shared" si="4066"/>
        <v>0</v>
      </c>
      <c r="DO1021" s="29"/>
      <c r="DP1021" s="54">
        <f>_xlfn.XLOOKUP($C1021,[30]PSP!$C:$C,[30]PSP!$DP:$DP)</f>
        <v>0</v>
      </c>
      <c r="DQ1021" s="27">
        <f>_xlfn.XLOOKUP($C1021,[30]PSP!$C:$C,[30]PSP!$DQ:$DQ)</f>
        <v>300.88</v>
      </c>
      <c r="DR1021" s="28">
        <f t="shared" si="4067"/>
        <v>0</v>
      </c>
      <c r="DS1021" s="29"/>
      <c r="DT1021" s="54">
        <f>_xlfn.XLOOKUP($C1021,[30]PSP!$C:$C,[30]PSP!$DT:$DT)</f>
        <v>0</v>
      </c>
      <c r="DU1021" s="27">
        <f>_xlfn.XLOOKUP($C1021,[30]PSP!$C:$C,[30]PSP!$DU:$DU)</f>
        <v>300.88</v>
      </c>
      <c r="DV1021" s="28">
        <f t="shared" si="4068"/>
        <v>0</v>
      </c>
      <c r="DW1021" s="29"/>
      <c r="DX1021" s="54">
        <f>_xlfn.XLOOKUP($C1021,[30]PSP!$C:$C,[30]PSP!$DX:$DX)</f>
        <v>0</v>
      </c>
      <c r="DY1021" s="27">
        <f>_xlfn.XLOOKUP($C1021,[30]PSP!$C:$C,[30]PSP!$DY:$DY)</f>
        <v>300.88</v>
      </c>
      <c r="DZ1021" s="28">
        <f t="shared" si="4069"/>
        <v>0</v>
      </c>
      <c r="EA1021" s="29"/>
      <c r="EB1021" s="54">
        <f>_xlfn.XLOOKUP($C1021,[30]PSP!$C:$C,[30]PSP!$EB:$EB)</f>
        <v>0</v>
      </c>
      <c r="EC1021" s="27">
        <f>_xlfn.XLOOKUP($C1021,[30]PSP!$C:$C,[30]PSP!$EC:$EC)</f>
        <v>300.88</v>
      </c>
      <c r="ED1021" s="28">
        <f t="shared" si="4070"/>
        <v>0</v>
      </c>
      <c r="EE1021" s="29"/>
      <c r="EF1021" s="54">
        <f>_xlfn.XLOOKUP($C1021,[30]PSP!$C:$C,[30]PSP!$EF:$EF)</f>
        <v>0</v>
      </c>
      <c r="EG1021" s="27">
        <f>_xlfn.XLOOKUP($C1021,[30]PSP!$C:$C,[30]PSP!$EG:$EG)</f>
        <v>300.88</v>
      </c>
      <c r="EH1021" s="28">
        <f t="shared" si="4071"/>
        <v>0</v>
      </c>
      <c r="EI1021" s="29"/>
      <c r="EJ1021" s="54">
        <f>_xlfn.XLOOKUP($C1021,[30]PSP!$C:$C,[30]PSP!$EJ:$EJ)</f>
        <v>0</v>
      </c>
      <c r="EK1021" s="27">
        <f>_xlfn.XLOOKUP($C1021,[30]PSP!$C:$C,[30]PSP!$EK:$EK)</f>
        <v>300.88</v>
      </c>
      <c r="EL1021" s="28">
        <f t="shared" si="4072"/>
        <v>0</v>
      </c>
      <c r="EM1021" s="29"/>
      <c r="EN1021" s="108"/>
      <c r="EO1021" s="29">
        <f t="shared" si="3733"/>
        <v>0</v>
      </c>
      <c r="EP1021" s="29">
        <f t="shared" si="3731"/>
        <v>0</v>
      </c>
      <c r="EQ1021" s="4" t="b">
        <f t="shared" si="3732"/>
        <v>1</v>
      </c>
      <c r="ES1021" s="118">
        <f t="shared" si="3902"/>
        <v>1.1767000000000001</v>
      </c>
    </row>
    <row r="1022" spans="3:149" s="1" customFormat="1" ht="14.25" x14ac:dyDescent="0.25">
      <c r="C1022" s="79" t="s">
        <v>703</v>
      </c>
      <c r="D1022" s="80"/>
      <c r="E1022" s="79"/>
      <c r="F1022" s="81" t="s">
        <v>36</v>
      </c>
      <c r="G1022" s="82"/>
      <c r="H1022" s="82"/>
      <c r="I1022" s="83"/>
      <c r="J1022" s="83"/>
      <c r="L1022" s="84"/>
      <c r="M1022" s="85"/>
      <c r="N1022" s="83"/>
      <c r="P1022" s="84"/>
      <c r="Q1022" s="85"/>
      <c r="R1022" s="83"/>
      <c r="T1022" s="84"/>
      <c r="U1022" s="85"/>
      <c r="V1022" s="83"/>
      <c r="X1022" s="84"/>
      <c r="Y1022" s="85"/>
      <c r="Z1022" s="83"/>
      <c r="AB1022" s="84"/>
      <c r="AC1022" s="85"/>
      <c r="AD1022" s="83"/>
      <c r="AF1022" s="84"/>
      <c r="AG1022" s="85"/>
      <c r="AH1022" s="83"/>
      <c r="AJ1022" s="84"/>
      <c r="AK1022" s="85"/>
      <c r="AL1022" s="83"/>
      <c r="AN1022" s="84"/>
      <c r="AO1022" s="85"/>
      <c r="AP1022" s="83"/>
      <c r="AR1022" s="84"/>
      <c r="AS1022" s="85"/>
      <c r="AT1022" s="83"/>
      <c r="AV1022" s="84"/>
      <c r="AW1022" s="85"/>
      <c r="AX1022" s="83"/>
      <c r="AZ1022" s="84"/>
      <c r="BA1022" s="85"/>
      <c r="BB1022" s="83"/>
      <c r="BD1022" s="84"/>
      <c r="BE1022" s="85"/>
      <c r="BF1022" s="83"/>
      <c r="BH1022" s="84"/>
      <c r="BI1022" s="85"/>
      <c r="BJ1022" s="83"/>
      <c r="BL1022" s="84"/>
      <c r="BM1022" s="85"/>
      <c r="BN1022" s="83"/>
      <c r="BP1022" s="84"/>
      <c r="BQ1022" s="85"/>
      <c r="BR1022" s="83"/>
      <c r="BT1022" s="84"/>
      <c r="BU1022" s="85"/>
      <c r="BV1022" s="83"/>
      <c r="BX1022" s="84"/>
      <c r="BY1022" s="85"/>
      <c r="BZ1022" s="83"/>
      <c r="CB1022" s="84"/>
      <c r="CC1022" s="85"/>
      <c r="CD1022" s="83"/>
      <c r="CF1022" s="84"/>
      <c r="CG1022" s="85"/>
      <c r="CH1022" s="83"/>
      <c r="CJ1022" s="84"/>
      <c r="CK1022" s="85"/>
      <c r="CL1022" s="83"/>
      <c r="CN1022" s="84"/>
      <c r="CO1022" s="85"/>
      <c r="CP1022" s="83"/>
      <c r="CR1022" s="84"/>
      <c r="CS1022" s="85"/>
      <c r="CT1022" s="83"/>
      <c r="CV1022" s="84"/>
      <c r="CW1022" s="85"/>
      <c r="CX1022" s="83"/>
      <c r="CZ1022" s="84"/>
      <c r="DA1022" s="85"/>
      <c r="DB1022" s="83"/>
      <c r="DD1022" s="84"/>
      <c r="DE1022" s="85"/>
      <c r="DF1022" s="83"/>
      <c r="DH1022" s="84"/>
      <c r="DI1022" s="85"/>
      <c r="DJ1022" s="83"/>
      <c r="DL1022" s="84"/>
      <c r="DM1022" s="85"/>
      <c r="DN1022" s="83"/>
      <c r="DP1022" s="84"/>
      <c r="DQ1022" s="85"/>
      <c r="DR1022" s="83"/>
      <c r="DT1022" s="84"/>
      <c r="DU1022" s="85"/>
      <c r="DV1022" s="83"/>
      <c r="DX1022" s="84"/>
      <c r="DY1022" s="85"/>
      <c r="DZ1022" s="83"/>
      <c r="EB1022" s="84"/>
      <c r="EC1022" s="85"/>
      <c r="ED1022" s="83"/>
      <c r="EF1022" s="84"/>
      <c r="EG1022" s="85"/>
      <c r="EH1022" s="83"/>
      <c r="EJ1022" s="84"/>
      <c r="EK1022" s="85"/>
      <c r="EL1022" s="83"/>
      <c r="EN1022" s="109"/>
      <c r="EO1022" s="29">
        <f t="shared" si="3733"/>
        <v>0</v>
      </c>
      <c r="EP1022" s="29">
        <f t="shared" si="3731"/>
        <v>0</v>
      </c>
      <c r="EQ1022" s="4" t="b">
        <f t="shared" si="3732"/>
        <v>1</v>
      </c>
      <c r="ES1022" s="118">
        <f t="shared" si="3902"/>
        <v>1.1767000000000001</v>
      </c>
    </row>
    <row r="1023" spans="3:149" ht="14.25" x14ac:dyDescent="0.25">
      <c r="C1023" s="24" t="s">
        <v>704</v>
      </c>
      <c r="D1023" s="43">
        <f>_xlfn.XLOOKUP($C1023,[30]PSP!$C:$C,[30]PSP!$D:$D)</f>
        <v>4413996</v>
      </c>
      <c r="E1023" s="24" t="str">
        <f>_xlfn.XLOOKUP($C1023,[30]PSP!$C:$C,[30]PSP!$E:$E)</f>
        <v>SICRO SERVIÇO</v>
      </c>
      <c r="F1023" s="25" t="str">
        <f>_xlfn.XLOOKUP($C1023,[30]PSP!$C:$C,[30]PSP!$F:$F)</f>
        <v>ENLEIVAMENTO</v>
      </c>
      <c r="G1023" s="26" t="str">
        <f>_xlfn.XLOOKUP($C1023,[30]PSP!$C:$C,[30]PSP!$G:$G)</f>
        <v>M²</v>
      </c>
      <c r="H1023" s="53">
        <f>_xlfn.XLOOKUP($C1023,[30]PSP!$C:$C,[30]PSP!$H:$H)</f>
        <v>110661.59999999996</v>
      </c>
      <c r="I1023" s="28">
        <f>_xlfn.XLOOKUP($C1023,[30]PSP!$C:$C,[30]PSP!$I:$I)</f>
        <v>712660.57999999984</v>
      </c>
      <c r="J1023" s="28">
        <f t="shared" ref="J1023:J1024" si="4073">IF(LEFT(D1023,6)="COT.IS",I1023,I1023*(1+$J$7))</f>
        <v>838587.70448599989</v>
      </c>
      <c r="K1023" s="29"/>
      <c r="L1023" s="54">
        <f>_xlfn.XLOOKUP($C1023,[30]PSP!$C:$C,[30]PSP!$L:$L)</f>
        <v>0</v>
      </c>
      <c r="M1023" s="27">
        <f>_xlfn.XLOOKUP($C1023,[30]PSP!$C:$C,[30]PSP!$M:$M)</f>
        <v>6.44</v>
      </c>
      <c r="N1023" s="28">
        <f t="shared" ref="N1023:N1024" si="4074">TRUNC(M1023*L1023,2)</f>
        <v>0</v>
      </c>
      <c r="O1023" s="29"/>
      <c r="P1023" s="54">
        <f>_xlfn.XLOOKUP($C1023,[30]PSP!$C:$C,[30]PSP!$P:$P)</f>
        <v>0</v>
      </c>
      <c r="Q1023" s="27">
        <f>_xlfn.XLOOKUP($C1023,[30]PSP!$C:$C,[30]PSP!$Q:$Q)</f>
        <v>6.44</v>
      </c>
      <c r="R1023" s="28">
        <f t="shared" ref="R1023:R1024" si="4075">TRUNC(Q1023*P1023,2)</f>
        <v>0</v>
      </c>
      <c r="S1023" s="29"/>
      <c r="T1023" s="54">
        <f>_xlfn.XLOOKUP($C1023,[30]PSP!$C:$C,[30]PSP!$T:$T)</f>
        <v>0</v>
      </c>
      <c r="U1023" s="27">
        <f>_xlfn.XLOOKUP($C1023,[30]PSP!$C:$C,[30]PSP!$U:$U)</f>
        <v>6.44</v>
      </c>
      <c r="V1023" s="28">
        <f t="shared" ref="V1023:V1024" si="4076">TRUNC(U1023*T1023,2)</f>
        <v>0</v>
      </c>
      <c r="W1023" s="29"/>
      <c r="X1023" s="54">
        <f>_xlfn.XLOOKUP($C1023,[30]PSP!$C:$C,[30]PSP!$X:$X)</f>
        <v>3952.2000000000003</v>
      </c>
      <c r="Y1023" s="27">
        <f>_xlfn.XLOOKUP($C1023,[30]PSP!$C:$C,[30]PSP!$Y:$Y)</f>
        <v>6.44</v>
      </c>
      <c r="Z1023" s="28">
        <f t="shared" ref="Z1023:Z1024" si="4077">TRUNC(Y1023*X1023,2)</f>
        <v>25452.16</v>
      </c>
      <c r="AA1023" s="29"/>
      <c r="AB1023" s="54">
        <f>_xlfn.XLOOKUP($C1023,[30]PSP!$C:$C,[30]PSP!$AB:$AB)</f>
        <v>3952.2000000000003</v>
      </c>
      <c r="AC1023" s="27">
        <f>_xlfn.XLOOKUP($C1023,[30]PSP!$C:$C,[30]PSP!$AC:$AC)</f>
        <v>6.44</v>
      </c>
      <c r="AD1023" s="28">
        <f t="shared" ref="AD1023:AD1024" si="4078">TRUNC(AC1023*AB1023,2)</f>
        <v>25452.16</v>
      </c>
      <c r="AE1023" s="29"/>
      <c r="AF1023" s="54">
        <f>_xlfn.XLOOKUP($C1023,[30]PSP!$C:$C,[30]PSP!$AF:$AF)</f>
        <v>3952.2000000000003</v>
      </c>
      <c r="AG1023" s="27">
        <f>_xlfn.XLOOKUP($C1023,[30]PSP!$C:$C,[30]PSP!$AG:$AG)</f>
        <v>6.44</v>
      </c>
      <c r="AH1023" s="28">
        <f t="shared" ref="AH1023:AH1024" si="4079">TRUNC(AG1023*AF1023,2)</f>
        <v>25452.16</v>
      </c>
      <c r="AI1023" s="29"/>
      <c r="AJ1023" s="54">
        <f>_xlfn.XLOOKUP($C1023,[30]PSP!$C:$C,[30]PSP!$AJ:$AJ)</f>
        <v>0</v>
      </c>
      <c r="AK1023" s="27">
        <f>_xlfn.XLOOKUP($C1023,[30]PSP!$C:$C,[30]PSP!$AK:$AK)</f>
        <v>6.44</v>
      </c>
      <c r="AL1023" s="28">
        <f t="shared" ref="AL1023:AL1024" si="4080">TRUNC(AK1023*AJ1023,2)</f>
        <v>0</v>
      </c>
      <c r="AM1023" s="29"/>
      <c r="AN1023" s="54">
        <f>_xlfn.XLOOKUP($C1023,[30]PSP!$C:$C,[30]PSP!$AN:$AN)</f>
        <v>7904.4000000000005</v>
      </c>
      <c r="AO1023" s="27">
        <f>_xlfn.XLOOKUP($C1023,[30]PSP!$C:$C,[30]PSP!$AO:$AO)</f>
        <v>6.44</v>
      </c>
      <c r="AP1023" s="28">
        <f t="shared" ref="AP1023:AP1024" si="4081">TRUNC(AO1023*AN1023,2)</f>
        <v>50904.33</v>
      </c>
      <c r="AQ1023" s="29"/>
      <c r="AR1023" s="54">
        <f>_xlfn.XLOOKUP($C1023,[30]PSP!$C:$C,[30]PSP!$AR:$AR)</f>
        <v>0</v>
      </c>
      <c r="AS1023" s="27">
        <f>_xlfn.XLOOKUP($C1023,[30]PSP!$C:$C,[30]PSP!$AS:$AS)</f>
        <v>6.44</v>
      </c>
      <c r="AT1023" s="28">
        <f t="shared" ref="AT1023:AT1024" si="4082">TRUNC(AS1023*AR1023,2)</f>
        <v>0</v>
      </c>
      <c r="AU1023" s="29"/>
      <c r="AV1023" s="54">
        <f>_xlfn.XLOOKUP($C1023,[30]PSP!$C:$C,[30]PSP!$AV:$AV)</f>
        <v>3952.2000000000003</v>
      </c>
      <c r="AW1023" s="27">
        <f>_xlfn.XLOOKUP($C1023,[30]PSP!$C:$C,[30]PSP!$AW:$AW)</f>
        <v>6.44</v>
      </c>
      <c r="AX1023" s="28">
        <f t="shared" ref="AX1023:AX1024" si="4083">TRUNC(AW1023*AV1023,2)</f>
        <v>25452.16</v>
      </c>
      <c r="AY1023" s="29"/>
      <c r="AZ1023" s="54">
        <f>_xlfn.XLOOKUP($C1023,[30]PSP!$C:$C,[30]PSP!$AZ:$AZ)</f>
        <v>0</v>
      </c>
      <c r="BA1023" s="27">
        <f>_xlfn.XLOOKUP($C1023,[30]PSP!$C:$C,[30]PSP!$BA:$BA)</f>
        <v>6.44</v>
      </c>
      <c r="BB1023" s="28">
        <f t="shared" ref="BB1023:BB1024" si="4084">TRUNC(BA1023*AZ1023,2)</f>
        <v>0</v>
      </c>
      <c r="BC1023" s="29"/>
      <c r="BD1023" s="54">
        <f>_xlfn.XLOOKUP($C1023,[30]PSP!$C:$C,[30]PSP!$BD:$BD)</f>
        <v>7904.4000000000005</v>
      </c>
      <c r="BE1023" s="27">
        <f>_xlfn.XLOOKUP($C1023,[30]PSP!$C:$C,[30]PSP!$BE:$BE)</f>
        <v>6.44</v>
      </c>
      <c r="BF1023" s="28">
        <f t="shared" ref="BF1023:BF1024" si="4085">TRUNC(BE1023*BD1023,2)</f>
        <v>50904.33</v>
      </c>
      <c r="BG1023" s="29"/>
      <c r="BH1023" s="54">
        <f>_xlfn.XLOOKUP($C1023,[30]PSP!$C:$C,[30]PSP!$BH:$BH)</f>
        <v>7904.4000000000005</v>
      </c>
      <c r="BI1023" s="27">
        <f>_xlfn.XLOOKUP($C1023,[30]PSP!$C:$C,[30]PSP!$BI:$BI)</f>
        <v>6.44</v>
      </c>
      <c r="BJ1023" s="28">
        <f t="shared" ref="BJ1023:BJ1024" si="4086">TRUNC(BI1023*BH1023,2)</f>
        <v>50904.33</v>
      </c>
      <c r="BK1023" s="29"/>
      <c r="BL1023" s="54">
        <f>_xlfn.XLOOKUP($C1023,[30]PSP!$C:$C,[30]PSP!$BL:$BL)</f>
        <v>11856.6</v>
      </c>
      <c r="BM1023" s="27">
        <f>_xlfn.XLOOKUP($C1023,[30]PSP!$C:$C,[30]PSP!$BM:$BM)</f>
        <v>6.44</v>
      </c>
      <c r="BN1023" s="28">
        <f t="shared" ref="BN1023:BN1024" si="4087">TRUNC(BM1023*BL1023,2)</f>
        <v>76356.5</v>
      </c>
      <c r="BO1023" s="29"/>
      <c r="BP1023" s="54">
        <f>_xlfn.XLOOKUP($C1023,[30]PSP!$C:$C,[30]PSP!$BP:$BP)</f>
        <v>0</v>
      </c>
      <c r="BQ1023" s="27">
        <f>_xlfn.XLOOKUP($C1023,[30]PSP!$C:$C,[30]PSP!$BQ:$BQ)</f>
        <v>6.44</v>
      </c>
      <c r="BR1023" s="28">
        <f t="shared" ref="BR1023:BR1024" si="4088">TRUNC(BQ1023*BP1023,2)</f>
        <v>0</v>
      </c>
      <c r="BS1023" s="29"/>
      <c r="BT1023" s="54">
        <f>_xlfn.XLOOKUP($C1023,[30]PSP!$C:$C,[30]PSP!$BT:$BT)</f>
        <v>3952.2000000000003</v>
      </c>
      <c r="BU1023" s="27">
        <f>_xlfn.XLOOKUP($C1023,[30]PSP!$C:$C,[30]PSP!$BU:$BU)</f>
        <v>6.44</v>
      </c>
      <c r="BV1023" s="28">
        <f t="shared" ref="BV1023:BV1024" si="4089">TRUNC(BU1023*BT1023,2)</f>
        <v>25452.16</v>
      </c>
      <c r="BW1023" s="29"/>
      <c r="BX1023" s="54">
        <f>_xlfn.XLOOKUP($C1023,[30]PSP!$C:$C,[30]PSP!$BX:$BX)</f>
        <v>3952.2000000000003</v>
      </c>
      <c r="BY1023" s="27">
        <f>_xlfn.XLOOKUP($C1023,[30]PSP!$C:$C,[30]PSP!$BY:$BY)</f>
        <v>6.44</v>
      </c>
      <c r="BZ1023" s="28">
        <f t="shared" ref="BZ1023:BZ1024" si="4090">TRUNC(BY1023*BX1023,2)</f>
        <v>25452.16</v>
      </c>
      <c r="CA1023" s="29"/>
      <c r="CB1023" s="54">
        <f>_xlfn.XLOOKUP($C1023,[30]PSP!$C:$C,[30]PSP!$CB:$CB)</f>
        <v>3952.2000000000003</v>
      </c>
      <c r="CC1023" s="27">
        <f>_xlfn.XLOOKUP($C1023,[30]PSP!$C:$C,[30]PSP!$CC:$CC)</f>
        <v>6.44</v>
      </c>
      <c r="CD1023" s="28">
        <f t="shared" ref="CD1023:CD1024" si="4091">TRUNC(CC1023*CB1023,2)</f>
        <v>25452.16</v>
      </c>
      <c r="CE1023" s="29"/>
      <c r="CF1023" s="54">
        <f>_xlfn.XLOOKUP($C1023,[30]PSP!$C:$C,[30]PSP!$CF:$CF)</f>
        <v>7904.4000000000005</v>
      </c>
      <c r="CG1023" s="27">
        <f>_xlfn.XLOOKUP($C1023,[30]PSP!$C:$C,[30]PSP!$CG:$CG)</f>
        <v>6.44</v>
      </c>
      <c r="CH1023" s="28">
        <f t="shared" ref="CH1023:CH1024" si="4092">TRUNC(CG1023*CF1023,2)</f>
        <v>50904.33</v>
      </c>
      <c r="CI1023" s="29"/>
      <c r="CJ1023" s="54">
        <f>_xlfn.XLOOKUP($C1023,[30]PSP!$C:$C,[30]PSP!$CJ:$CJ)</f>
        <v>3952.2000000000003</v>
      </c>
      <c r="CK1023" s="27">
        <f>_xlfn.XLOOKUP($C1023,[30]PSP!$C:$C,[30]PSP!$CK:$CK)</f>
        <v>6.44</v>
      </c>
      <c r="CL1023" s="28">
        <f t="shared" ref="CL1023:CL1024" si="4093">TRUNC(CK1023*CJ1023,2)</f>
        <v>25452.16</v>
      </c>
      <c r="CM1023" s="29"/>
      <c r="CN1023" s="54">
        <f>_xlfn.XLOOKUP($C1023,[30]PSP!$C:$C,[30]PSP!$CN:$CN)</f>
        <v>7904.4000000000005</v>
      </c>
      <c r="CO1023" s="27">
        <f>_xlfn.XLOOKUP($C1023,[30]PSP!$C:$C,[30]PSP!$CO:$CO)</f>
        <v>6.44</v>
      </c>
      <c r="CP1023" s="28">
        <f t="shared" ref="CP1023:CP1024" si="4094">TRUNC(CO1023*CN1023,2)</f>
        <v>50904.33</v>
      </c>
      <c r="CQ1023" s="29"/>
      <c r="CR1023" s="54">
        <f>_xlfn.XLOOKUP($C1023,[30]PSP!$C:$C,[30]PSP!$CR:$CR)</f>
        <v>7904.4000000000005</v>
      </c>
      <c r="CS1023" s="27">
        <f>_xlfn.XLOOKUP($C1023,[30]PSP!$C:$C,[30]PSP!$CS:$CS)</f>
        <v>6.44</v>
      </c>
      <c r="CT1023" s="28">
        <f t="shared" ref="CT1023:CT1024" si="4095">TRUNC(CS1023*CR1023,2)</f>
        <v>50904.33</v>
      </c>
      <c r="CU1023" s="29"/>
      <c r="CV1023" s="54">
        <f>_xlfn.XLOOKUP($C1023,[30]PSP!$C:$C,[30]PSP!$CV:$CV)</f>
        <v>7904.4000000000005</v>
      </c>
      <c r="CW1023" s="27">
        <f>_xlfn.XLOOKUP($C1023,[30]PSP!$C:$C,[30]PSP!$CW:$CW)</f>
        <v>6.44</v>
      </c>
      <c r="CX1023" s="28">
        <f t="shared" ref="CX1023:CX1024" si="4096">TRUNC(CW1023*CV1023,2)</f>
        <v>50904.33</v>
      </c>
      <c r="CY1023" s="29"/>
      <c r="CZ1023" s="54">
        <f>_xlfn.XLOOKUP($C1023,[30]PSP!$C:$C,[30]PSP!$CZ:$CZ)</f>
        <v>7904.4000000000005</v>
      </c>
      <c r="DA1023" s="27">
        <f>_xlfn.XLOOKUP($C1023,[30]PSP!$C:$C,[30]PSP!$DA:$DA)</f>
        <v>6.44</v>
      </c>
      <c r="DB1023" s="28">
        <f t="shared" ref="DB1023:DB1024" si="4097">TRUNC(DA1023*CZ1023,2)</f>
        <v>50904.33</v>
      </c>
      <c r="DC1023" s="29"/>
      <c r="DD1023" s="54">
        <f>_xlfn.XLOOKUP($C1023,[30]PSP!$C:$C,[30]PSP!$DD:$DD)</f>
        <v>3952.2000000000003</v>
      </c>
      <c r="DE1023" s="27">
        <f>_xlfn.XLOOKUP($C1023,[30]PSP!$C:$C,[30]PSP!$DE:$DE)</f>
        <v>6.44</v>
      </c>
      <c r="DF1023" s="28">
        <f t="shared" ref="DF1023:DF1024" si="4098">TRUNC(DE1023*DD1023,2)</f>
        <v>25452.16</v>
      </c>
      <c r="DG1023" s="29"/>
      <c r="DH1023" s="54">
        <f>_xlfn.XLOOKUP($C1023,[30]PSP!$C:$C,[30]PSP!$DH:$DH)</f>
        <v>0</v>
      </c>
      <c r="DI1023" s="27">
        <f>_xlfn.XLOOKUP($C1023,[30]PSP!$C:$C,[30]PSP!$DI:$DI)</f>
        <v>6.44</v>
      </c>
      <c r="DJ1023" s="28">
        <f t="shared" ref="DJ1023:DJ1024" si="4099">TRUNC(DI1023*DH1023,2)</f>
        <v>0</v>
      </c>
      <c r="DK1023" s="29"/>
      <c r="DL1023" s="54">
        <f>_xlfn.XLOOKUP($C1023,[30]PSP!$C:$C,[30]PSP!$DL:$DL)</f>
        <v>0</v>
      </c>
      <c r="DM1023" s="27">
        <f>_xlfn.XLOOKUP($C1023,[30]PSP!$C:$C,[30]PSP!$DM:$DM)</f>
        <v>6.44</v>
      </c>
      <c r="DN1023" s="28">
        <f t="shared" ref="DN1023:DN1024" si="4100">TRUNC(DM1023*DL1023,2)</f>
        <v>0</v>
      </c>
      <c r="DO1023" s="29"/>
      <c r="DP1023" s="54">
        <f>_xlfn.XLOOKUP($C1023,[30]PSP!$C:$C,[30]PSP!$DP:$DP)</f>
        <v>0</v>
      </c>
      <c r="DQ1023" s="27">
        <f>_xlfn.XLOOKUP($C1023,[30]PSP!$C:$C,[30]PSP!$DQ:$DQ)</f>
        <v>6.44</v>
      </c>
      <c r="DR1023" s="28">
        <f t="shared" ref="DR1023:DR1024" si="4101">TRUNC(DQ1023*DP1023,2)</f>
        <v>0</v>
      </c>
      <c r="DS1023" s="29"/>
      <c r="DT1023" s="54">
        <f>_xlfn.XLOOKUP($C1023,[30]PSP!$C:$C,[30]PSP!$DT:$DT)</f>
        <v>0</v>
      </c>
      <c r="DU1023" s="27">
        <f>_xlfn.XLOOKUP($C1023,[30]PSP!$C:$C,[30]PSP!$DU:$DU)</f>
        <v>6.44</v>
      </c>
      <c r="DV1023" s="28">
        <f t="shared" ref="DV1023:DV1024" si="4102">TRUNC(DU1023*DT1023,2)</f>
        <v>0</v>
      </c>
      <c r="DW1023" s="29"/>
      <c r="DX1023" s="54">
        <f>_xlfn.XLOOKUP($C1023,[30]PSP!$C:$C,[30]PSP!$DX:$DX)</f>
        <v>0</v>
      </c>
      <c r="DY1023" s="27">
        <f>_xlfn.XLOOKUP($C1023,[30]PSP!$C:$C,[30]PSP!$DY:$DY)</f>
        <v>6.44</v>
      </c>
      <c r="DZ1023" s="28">
        <f t="shared" ref="DZ1023:DZ1024" si="4103">TRUNC(DY1023*DX1023,2)</f>
        <v>0</v>
      </c>
      <c r="EA1023" s="29"/>
      <c r="EB1023" s="54">
        <f>_xlfn.XLOOKUP($C1023,[30]PSP!$C:$C,[30]PSP!$EB:$EB)</f>
        <v>0</v>
      </c>
      <c r="EC1023" s="27">
        <f>_xlfn.XLOOKUP($C1023,[30]PSP!$C:$C,[30]PSP!$EC:$EC)</f>
        <v>6.44</v>
      </c>
      <c r="ED1023" s="28">
        <f t="shared" ref="ED1023:ED1024" si="4104">TRUNC(EC1023*EB1023,2)</f>
        <v>0</v>
      </c>
      <c r="EE1023" s="29"/>
      <c r="EF1023" s="54">
        <f>_xlfn.XLOOKUP($C1023,[30]PSP!$C:$C,[30]PSP!$EF:$EF)</f>
        <v>0</v>
      </c>
      <c r="EG1023" s="27">
        <f>_xlfn.XLOOKUP($C1023,[30]PSP!$C:$C,[30]PSP!$EG:$EG)</f>
        <v>6.44</v>
      </c>
      <c r="EH1023" s="28">
        <f t="shared" ref="EH1023:EH1024" si="4105">TRUNC(EG1023*EF1023,2)</f>
        <v>0</v>
      </c>
      <c r="EI1023" s="29"/>
      <c r="EJ1023" s="54">
        <f>_xlfn.XLOOKUP($C1023,[30]PSP!$C:$C,[30]PSP!$EJ:$EJ)</f>
        <v>0</v>
      </c>
      <c r="EK1023" s="27">
        <f>_xlfn.XLOOKUP($C1023,[30]PSP!$C:$C,[30]PSP!$EK:$EK)</f>
        <v>6.44</v>
      </c>
      <c r="EL1023" s="28">
        <f t="shared" ref="EL1023:EL1024" si="4106">TRUNC(EK1023*EJ1023,2)</f>
        <v>0</v>
      </c>
      <c r="EM1023" s="29"/>
      <c r="EN1023" s="108"/>
      <c r="EO1023" s="29">
        <f t="shared" si="3733"/>
        <v>712660.58000000007</v>
      </c>
      <c r="EP1023" s="29">
        <f t="shared" si="3731"/>
        <v>712660.57999999984</v>
      </c>
      <c r="EQ1023" s="4" t="b">
        <f t="shared" si="3732"/>
        <v>1</v>
      </c>
      <c r="ES1023" s="118">
        <f t="shared" si="3902"/>
        <v>1.1767000000000001</v>
      </c>
    </row>
    <row r="1024" spans="3:149" ht="14.25" x14ac:dyDescent="0.25">
      <c r="C1024" s="24" t="s">
        <v>705</v>
      </c>
      <c r="D1024" s="43">
        <f>_xlfn.XLOOKUP($C1024,[30]PSP!$C:$C,[30]PSP!$D:$D)</f>
        <v>4413905</v>
      </c>
      <c r="E1024" s="24" t="str">
        <f>_xlfn.XLOOKUP($C1024,[30]PSP!$C:$C,[30]PSP!$E:$E)</f>
        <v>SICRO SERVIÇO</v>
      </c>
      <c r="F1024" s="25" t="str">
        <f>_xlfn.XLOOKUP($C1024,[30]PSP!$C:$C,[30]PSP!$F:$F)</f>
        <v>HIDROSSEMEADURA</v>
      </c>
      <c r="G1024" s="26" t="str">
        <f>_xlfn.XLOOKUP($C1024,[30]PSP!$C:$C,[30]PSP!$G:$G)</f>
        <v>M²</v>
      </c>
      <c r="H1024" s="53">
        <f>_xlfn.XLOOKUP($C1024,[30]PSP!$C:$C,[30]PSP!$H:$H)</f>
        <v>0</v>
      </c>
      <c r="I1024" s="28">
        <f>_xlfn.XLOOKUP($C1024,[30]PSP!$C:$C,[30]PSP!$I:$I)</f>
        <v>0</v>
      </c>
      <c r="J1024" s="28">
        <f t="shared" si="4073"/>
        <v>0</v>
      </c>
      <c r="K1024" s="29"/>
      <c r="L1024" s="54">
        <f>_xlfn.XLOOKUP($C1024,[30]PSP!$C:$C,[30]PSP!$L:$L)</f>
        <v>0</v>
      </c>
      <c r="M1024" s="27">
        <f>_xlfn.XLOOKUP($C1024,[30]PSP!$C:$C,[30]PSP!$M:$M)</f>
        <v>2.76</v>
      </c>
      <c r="N1024" s="28">
        <f t="shared" si="4074"/>
        <v>0</v>
      </c>
      <c r="O1024" s="29"/>
      <c r="P1024" s="54">
        <f>_xlfn.XLOOKUP($C1024,[30]PSP!$C:$C,[30]PSP!$P:$P)</f>
        <v>0</v>
      </c>
      <c r="Q1024" s="27">
        <f>_xlfn.XLOOKUP($C1024,[30]PSP!$C:$C,[30]PSP!$Q:$Q)</f>
        <v>2.76</v>
      </c>
      <c r="R1024" s="28">
        <f t="shared" si="4075"/>
        <v>0</v>
      </c>
      <c r="S1024" s="29"/>
      <c r="T1024" s="54">
        <f>_xlfn.XLOOKUP($C1024,[30]PSP!$C:$C,[30]PSP!$T:$T)</f>
        <v>0</v>
      </c>
      <c r="U1024" s="27">
        <f>_xlfn.XLOOKUP($C1024,[30]PSP!$C:$C,[30]PSP!$U:$U)</f>
        <v>2.76</v>
      </c>
      <c r="V1024" s="28">
        <f t="shared" si="4076"/>
        <v>0</v>
      </c>
      <c r="W1024" s="29"/>
      <c r="X1024" s="54">
        <f>_xlfn.XLOOKUP($C1024,[30]PSP!$C:$C,[30]PSP!$X:$X)</f>
        <v>0</v>
      </c>
      <c r="Y1024" s="27">
        <f>_xlfn.XLOOKUP($C1024,[30]PSP!$C:$C,[30]PSP!$Y:$Y)</f>
        <v>2.76</v>
      </c>
      <c r="Z1024" s="28">
        <f t="shared" si="4077"/>
        <v>0</v>
      </c>
      <c r="AA1024" s="29"/>
      <c r="AB1024" s="54">
        <f>_xlfn.XLOOKUP($C1024,[30]PSP!$C:$C,[30]PSP!$AB:$AB)</f>
        <v>0</v>
      </c>
      <c r="AC1024" s="27">
        <f>_xlfn.XLOOKUP($C1024,[30]PSP!$C:$C,[30]PSP!$AC:$AC)</f>
        <v>2.76</v>
      </c>
      <c r="AD1024" s="28">
        <f t="shared" si="4078"/>
        <v>0</v>
      </c>
      <c r="AE1024" s="29"/>
      <c r="AF1024" s="54">
        <f>_xlfn.XLOOKUP($C1024,[30]PSP!$C:$C,[30]PSP!$AF:$AF)</f>
        <v>0</v>
      </c>
      <c r="AG1024" s="27">
        <f>_xlfn.XLOOKUP($C1024,[30]PSP!$C:$C,[30]PSP!$AG:$AG)</f>
        <v>2.76</v>
      </c>
      <c r="AH1024" s="28">
        <f t="shared" si="4079"/>
        <v>0</v>
      </c>
      <c r="AI1024" s="29"/>
      <c r="AJ1024" s="54">
        <f>_xlfn.XLOOKUP($C1024,[30]PSP!$C:$C,[30]PSP!$AJ:$AJ)</f>
        <v>0</v>
      </c>
      <c r="AK1024" s="27">
        <f>_xlfn.XLOOKUP($C1024,[30]PSP!$C:$C,[30]PSP!$AK:$AK)</f>
        <v>2.76</v>
      </c>
      <c r="AL1024" s="28">
        <f t="shared" si="4080"/>
        <v>0</v>
      </c>
      <c r="AM1024" s="29"/>
      <c r="AN1024" s="54">
        <f>_xlfn.XLOOKUP($C1024,[30]PSP!$C:$C,[30]PSP!$AN:$AN)</f>
        <v>0</v>
      </c>
      <c r="AO1024" s="27">
        <f>_xlfn.XLOOKUP($C1024,[30]PSP!$C:$C,[30]PSP!$AO:$AO)</f>
        <v>2.76</v>
      </c>
      <c r="AP1024" s="28">
        <f t="shared" si="4081"/>
        <v>0</v>
      </c>
      <c r="AQ1024" s="29"/>
      <c r="AR1024" s="54">
        <f>_xlfn.XLOOKUP($C1024,[30]PSP!$C:$C,[30]PSP!$AR:$AR)</f>
        <v>0</v>
      </c>
      <c r="AS1024" s="27">
        <f>_xlfn.XLOOKUP($C1024,[30]PSP!$C:$C,[30]PSP!$AS:$AS)</f>
        <v>2.76</v>
      </c>
      <c r="AT1024" s="28">
        <f t="shared" si="4082"/>
        <v>0</v>
      </c>
      <c r="AU1024" s="29"/>
      <c r="AV1024" s="54">
        <f>_xlfn.XLOOKUP($C1024,[30]PSP!$C:$C,[30]PSP!$AV:$AV)</f>
        <v>0</v>
      </c>
      <c r="AW1024" s="27">
        <f>_xlfn.XLOOKUP($C1024,[30]PSP!$C:$C,[30]PSP!$AW:$AW)</f>
        <v>2.76</v>
      </c>
      <c r="AX1024" s="28">
        <f t="shared" si="4083"/>
        <v>0</v>
      </c>
      <c r="AY1024" s="29"/>
      <c r="AZ1024" s="54">
        <f>_xlfn.XLOOKUP($C1024,[30]PSP!$C:$C,[30]PSP!$AZ:$AZ)</f>
        <v>0</v>
      </c>
      <c r="BA1024" s="27">
        <f>_xlfn.XLOOKUP($C1024,[30]PSP!$C:$C,[30]PSP!$BA:$BA)</f>
        <v>2.76</v>
      </c>
      <c r="BB1024" s="28">
        <f t="shared" si="4084"/>
        <v>0</v>
      </c>
      <c r="BC1024" s="29"/>
      <c r="BD1024" s="54">
        <f>_xlfn.XLOOKUP($C1024,[30]PSP!$C:$C,[30]PSP!$BD:$BD)</f>
        <v>0</v>
      </c>
      <c r="BE1024" s="27">
        <f>_xlfn.XLOOKUP($C1024,[30]PSP!$C:$C,[30]PSP!$BE:$BE)</f>
        <v>2.76</v>
      </c>
      <c r="BF1024" s="28">
        <f t="shared" si="4085"/>
        <v>0</v>
      </c>
      <c r="BG1024" s="29"/>
      <c r="BH1024" s="54">
        <f>_xlfn.XLOOKUP($C1024,[30]PSP!$C:$C,[30]PSP!$BH:$BH)</f>
        <v>0</v>
      </c>
      <c r="BI1024" s="27">
        <f>_xlfn.XLOOKUP($C1024,[30]PSP!$C:$C,[30]PSP!$BI:$BI)</f>
        <v>2.76</v>
      </c>
      <c r="BJ1024" s="28">
        <f t="shared" si="4086"/>
        <v>0</v>
      </c>
      <c r="BK1024" s="29"/>
      <c r="BL1024" s="54">
        <f>_xlfn.XLOOKUP($C1024,[30]PSP!$C:$C,[30]PSP!$BL:$BL)</f>
        <v>0</v>
      </c>
      <c r="BM1024" s="27">
        <f>_xlfn.XLOOKUP($C1024,[30]PSP!$C:$C,[30]PSP!$BM:$BM)</f>
        <v>2.76</v>
      </c>
      <c r="BN1024" s="28">
        <f t="shared" si="4087"/>
        <v>0</v>
      </c>
      <c r="BO1024" s="29"/>
      <c r="BP1024" s="54">
        <f>_xlfn.XLOOKUP($C1024,[30]PSP!$C:$C,[30]PSP!$BP:$BP)</f>
        <v>0</v>
      </c>
      <c r="BQ1024" s="27">
        <f>_xlfn.XLOOKUP($C1024,[30]PSP!$C:$C,[30]PSP!$BQ:$BQ)</f>
        <v>2.76</v>
      </c>
      <c r="BR1024" s="28">
        <f t="shared" si="4088"/>
        <v>0</v>
      </c>
      <c r="BS1024" s="29"/>
      <c r="BT1024" s="54">
        <f>_xlfn.XLOOKUP($C1024,[30]PSP!$C:$C,[30]PSP!$BT:$BT)</f>
        <v>0</v>
      </c>
      <c r="BU1024" s="27">
        <f>_xlfn.XLOOKUP($C1024,[30]PSP!$C:$C,[30]PSP!$BU:$BU)</f>
        <v>2.76</v>
      </c>
      <c r="BV1024" s="28">
        <f t="shared" si="4089"/>
        <v>0</v>
      </c>
      <c r="BW1024" s="29"/>
      <c r="BX1024" s="54">
        <f>_xlfn.XLOOKUP($C1024,[30]PSP!$C:$C,[30]PSP!$BX:$BX)</f>
        <v>0</v>
      </c>
      <c r="BY1024" s="27">
        <f>_xlfn.XLOOKUP($C1024,[30]PSP!$C:$C,[30]PSP!$BY:$BY)</f>
        <v>2.76</v>
      </c>
      <c r="BZ1024" s="28">
        <f t="shared" si="4090"/>
        <v>0</v>
      </c>
      <c r="CA1024" s="29"/>
      <c r="CB1024" s="54">
        <f>_xlfn.XLOOKUP($C1024,[30]PSP!$C:$C,[30]PSP!$CB:$CB)</f>
        <v>0</v>
      </c>
      <c r="CC1024" s="27">
        <f>_xlfn.XLOOKUP($C1024,[30]PSP!$C:$C,[30]PSP!$CC:$CC)</f>
        <v>2.76</v>
      </c>
      <c r="CD1024" s="28">
        <f t="shared" si="4091"/>
        <v>0</v>
      </c>
      <c r="CE1024" s="29"/>
      <c r="CF1024" s="54">
        <f>_xlfn.XLOOKUP($C1024,[30]PSP!$C:$C,[30]PSP!$CF:$CF)</f>
        <v>0</v>
      </c>
      <c r="CG1024" s="27">
        <f>_xlfn.XLOOKUP($C1024,[30]PSP!$C:$C,[30]PSP!$CG:$CG)</f>
        <v>2.76</v>
      </c>
      <c r="CH1024" s="28">
        <f t="shared" si="4092"/>
        <v>0</v>
      </c>
      <c r="CI1024" s="29"/>
      <c r="CJ1024" s="54">
        <f>_xlfn.XLOOKUP($C1024,[30]PSP!$C:$C,[30]PSP!$CJ:$CJ)</f>
        <v>0</v>
      </c>
      <c r="CK1024" s="27">
        <f>_xlfn.XLOOKUP($C1024,[30]PSP!$C:$C,[30]PSP!$CK:$CK)</f>
        <v>2.76</v>
      </c>
      <c r="CL1024" s="28">
        <f t="shared" si="4093"/>
        <v>0</v>
      </c>
      <c r="CM1024" s="29"/>
      <c r="CN1024" s="54">
        <f>_xlfn.XLOOKUP($C1024,[30]PSP!$C:$C,[30]PSP!$CN:$CN)</f>
        <v>0</v>
      </c>
      <c r="CO1024" s="27">
        <f>_xlfn.XLOOKUP($C1024,[30]PSP!$C:$C,[30]PSP!$CO:$CO)</f>
        <v>2.76</v>
      </c>
      <c r="CP1024" s="28">
        <f t="shared" si="4094"/>
        <v>0</v>
      </c>
      <c r="CQ1024" s="29"/>
      <c r="CR1024" s="54">
        <f>_xlfn.XLOOKUP($C1024,[30]PSP!$C:$C,[30]PSP!$CR:$CR)</f>
        <v>0</v>
      </c>
      <c r="CS1024" s="27">
        <f>_xlfn.XLOOKUP($C1024,[30]PSP!$C:$C,[30]PSP!$CS:$CS)</f>
        <v>2.76</v>
      </c>
      <c r="CT1024" s="28">
        <f t="shared" si="4095"/>
        <v>0</v>
      </c>
      <c r="CU1024" s="29"/>
      <c r="CV1024" s="54">
        <f>_xlfn.XLOOKUP($C1024,[30]PSP!$C:$C,[30]PSP!$CV:$CV)</f>
        <v>0</v>
      </c>
      <c r="CW1024" s="27">
        <f>_xlfn.XLOOKUP($C1024,[30]PSP!$C:$C,[30]PSP!$CW:$CW)</f>
        <v>2.76</v>
      </c>
      <c r="CX1024" s="28">
        <f t="shared" si="4096"/>
        <v>0</v>
      </c>
      <c r="CY1024" s="29"/>
      <c r="CZ1024" s="54">
        <f>_xlfn.XLOOKUP($C1024,[30]PSP!$C:$C,[30]PSP!$CZ:$CZ)</f>
        <v>0</v>
      </c>
      <c r="DA1024" s="27">
        <f>_xlfn.XLOOKUP($C1024,[30]PSP!$C:$C,[30]PSP!$DA:$DA)</f>
        <v>2.76</v>
      </c>
      <c r="DB1024" s="28">
        <f t="shared" si="4097"/>
        <v>0</v>
      </c>
      <c r="DC1024" s="29"/>
      <c r="DD1024" s="54">
        <f>_xlfn.XLOOKUP($C1024,[30]PSP!$C:$C,[30]PSP!$DD:$DD)</f>
        <v>0</v>
      </c>
      <c r="DE1024" s="27">
        <f>_xlfn.XLOOKUP($C1024,[30]PSP!$C:$C,[30]PSP!$DE:$DE)</f>
        <v>2.76</v>
      </c>
      <c r="DF1024" s="28">
        <f t="shared" si="4098"/>
        <v>0</v>
      </c>
      <c r="DG1024" s="29"/>
      <c r="DH1024" s="54">
        <f>_xlfn.XLOOKUP($C1024,[30]PSP!$C:$C,[30]PSP!$DH:$DH)</f>
        <v>0</v>
      </c>
      <c r="DI1024" s="27">
        <f>_xlfn.XLOOKUP($C1024,[30]PSP!$C:$C,[30]PSP!$DI:$DI)</f>
        <v>2.76</v>
      </c>
      <c r="DJ1024" s="28">
        <f t="shared" si="4099"/>
        <v>0</v>
      </c>
      <c r="DK1024" s="29"/>
      <c r="DL1024" s="54">
        <f>_xlfn.XLOOKUP($C1024,[30]PSP!$C:$C,[30]PSP!$DL:$DL)</f>
        <v>0</v>
      </c>
      <c r="DM1024" s="27">
        <f>_xlfn.XLOOKUP($C1024,[30]PSP!$C:$C,[30]PSP!$DM:$DM)</f>
        <v>2.76</v>
      </c>
      <c r="DN1024" s="28">
        <f t="shared" si="4100"/>
        <v>0</v>
      </c>
      <c r="DO1024" s="29"/>
      <c r="DP1024" s="54">
        <f>_xlfn.XLOOKUP($C1024,[30]PSP!$C:$C,[30]PSP!$DP:$DP)</f>
        <v>0</v>
      </c>
      <c r="DQ1024" s="27">
        <f>_xlfn.XLOOKUP($C1024,[30]PSP!$C:$C,[30]PSP!$DQ:$DQ)</f>
        <v>2.76</v>
      </c>
      <c r="DR1024" s="28">
        <f t="shared" si="4101"/>
        <v>0</v>
      </c>
      <c r="DS1024" s="29"/>
      <c r="DT1024" s="54">
        <f>_xlfn.XLOOKUP($C1024,[30]PSP!$C:$C,[30]PSP!$DT:$DT)</f>
        <v>0</v>
      </c>
      <c r="DU1024" s="27">
        <f>_xlfn.XLOOKUP($C1024,[30]PSP!$C:$C,[30]PSP!$DU:$DU)</f>
        <v>2.76</v>
      </c>
      <c r="DV1024" s="28">
        <f t="shared" si="4102"/>
        <v>0</v>
      </c>
      <c r="DW1024" s="29"/>
      <c r="DX1024" s="54">
        <f>_xlfn.XLOOKUP($C1024,[30]PSP!$C:$C,[30]PSP!$DX:$DX)</f>
        <v>0</v>
      </c>
      <c r="DY1024" s="27">
        <f>_xlfn.XLOOKUP($C1024,[30]PSP!$C:$C,[30]PSP!$DY:$DY)</f>
        <v>2.76</v>
      </c>
      <c r="DZ1024" s="28">
        <f t="shared" si="4103"/>
        <v>0</v>
      </c>
      <c r="EA1024" s="29"/>
      <c r="EB1024" s="54">
        <f>_xlfn.XLOOKUP($C1024,[30]PSP!$C:$C,[30]PSP!$EB:$EB)</f>
        <v>0</v>
      </c>
      <c r="EC1024" s="27">
        <f>_xlfn.XLOOKUP($C1024,[30]PSP!$C:$C,[30]PSP!$EC:$EC)</f>
        <v>2.76</v>
      </c>
      <c r="ED1024" s="28">
        <f t="shared" si="4104"/>
        <v>0</v>
      </c>
      <c r="EE1024" s="29"/>
      <c r="EF1024" s="54">
        <f>_xlfn.XLOOKUP($C1024,[30]PSP!$C:$C,[30]PSP!$EF:$EF)</f>
        <v>0</v>
      </c>
      <c r="EG1024" s="27">
        <f>_xlfn.XLOOKUP($C1024,[30]PSP!$C:$C,[30]PSP!$EG:$EG)</f>
        <v>2.76</v>
      </c>
      <c r="EH1024" s="28">
        <f t="shared" si="4105"/>
        <v>0</v>
      </c>
      <c r="EI1024" s="29"/>
      <c r="EJ1024" s="54">
        <f>_xlfn.XLOOKUP($C1024,[30]PSP!$C:$C,[30]PSP!$EJ:$EJ)</f>
        <v>0</v>
      </c>
      <c r="EK1024" s="27">
        <f>_xlfn.XLOOKUP($C1024,[30]PSP!$C:$C,[30]PSP!$EK:$EK)</f>
        <v>2.76</v>
      </c>
      <c r="EL1024" s="28">
        <f t="shared" si="4106"/>
        <v>0</v>
      </c>
      <c r="EM1024" s="29"/>
      <c r="EN1024" s="108"/>
      <c r="EO1024" s="29">
        <f t="shared" si="3733"/>
        <v>0</v>
      </c>
      <c r="EP1024" s="29">
        <f t="shared" si="3731"/>
        <v>0</v>
      </c>
      <c r="EQ1024" s="4" t="b">
        <f t="shared" si="3732"/>
        <v>1</v>
      </c>
      <c r="ER1024" s="1"/>
      <c r="ES1024" s="118">
        <f t="shared" si="3902"/>
        <v>1.1767000000000001</v>
      </c>
    </row>
    <row r="1025" spans="3:149" s="1" customFormat="1" ht="14.25" x14ac:dyDescent="0.25">
      <c r="C1025" s="79" t="s">
        <v>706</v>
      </c>
      <c r="D1025" s="80"/>
      <c r="E1025" s="79"/>
      <c r="F1025" s="81" t="s">
        <v>39</v>
      </c>
      <c r="G1025" s="82"/>
      <c r="H1025" s="82"/>
      <c r="I1025" s="83"/>
      <c r="J1025" s="83"/>
      <c r="L1025" s="84"/>
      <c r="M1025" s="85"/>
      <c r="N1025" s="83"/>
      <c r="P1025" s="84"/>
      <c r="Q1025" s="85"/>
      <c r="R1025" s="83"/>
      <c r="T1025" s="84"/>
      <c r="U1025" s="85"/>
      <c r="V1025" s="83"/>
      <c r="X1025" s="84"/>
      <c r="Y1025" s="85"/>
      <c r="Z1025" s="83"/>
      <c r="AB1025" s="84"/>
      <c r="AC1025" s="85"/>
      <c r="AD1025" s="83"/>
      <c r="AF1025" s="84"/>
      <c r="AG1025" s="85"/>
      <c r="AH1025" s="83"/>
      <c r="AJ1025" s="84"/>
      <c r="AK1025" s="85"/>
      <c r="AL1025" s="83"/>
      <c r="AN1025" s="84"/>
      <c r="AO1025" s="85"/>
      <c r="AP1025" s="83"/>
      <c r="AR1025" s="84"/>
      <c r="AS1025" s="85"/>
      <c r="AT1025" s="83"/>
      <c r="AV1025" s="84"/>
      <c r="AW1025" s="85"/>
      <c r="AX1025" s="83"/>
      <c r="AZ1025" s="84"/>
      <c r="BA1025" s="85"/>
      <c r="BB1025" s="83"/>
      <c r="BD1025" s="84"/>
      <c r="BE1025" s="85"/>
      <c r="BF1025" s="83"/>
      <c r="BH1025" s="84"/>
      <c r="BI1025" s="85"/>
      <c r="BJ1025" s="83"/>
      <c r="BL1025" s="84"/>
      <c r="BM1025" s="85"/>
      <c r="BN1025" s="83"/>
      <c r="BP1025" s="84"/>
      <c r="BQ1025" s="85"/>
      <c r="BR1025" s="83"/>
      <c r="BT1025" s="84"/>
      <c r="BU1025" s="85"/>
      <c r="BV1025" s="83"/>
      <c r="BX1025" s="84"/>
      <c r="BY1025" s="85"/>
      <c r="BZ1025" s="83"/>
      <c r="CB1025" s="84"/>
      <c r="CC1025" s="85"/>
      <c r="CD1025" s="83"/>
      <c r="CF1025" s="84"/>
      <c r="CG1025" s="85"/>
      <c r="CH1025" s="83"/>
      <c r="CJ1025" s="84"/>
      <c r="CK1025" s="85"/>
      <c r="CL1025" s="83"/>
      <c r="CN1025" s="84"/>
      <c r="CO1025" s="85"/>
      <c r="CP1025" s="83"/>
      <c r="CR1025" s="84"/>
      <c r="CS1025" s="85"/>
      <c r="CT1025" s="83"/>
      <c r="CV1025" s="84"/>
      <c r="CW1025" s="85"/>
      <c r="CX1025" s="83"/>
      <c r="CZ1025" s="84"/>
      <c r="DA1025" s="85"/>
      <c r="DB1025" s="83"/>
      <c r="DD1025" s="84"/>
      <c r="DE1025" s="85"/>
      <c r="DF1025" s="83"/>
      <c r="DH1025" s="84"/>
      <c r="DI1025" s="85"/>
      <c r="DJ1025" s="83"/>
      <c r="DL1025" s="84"/>
      <c r="DM1025" s="85"/>
      <c r="DN1025" s="83"/>
      <c r="DP1025" s="84"/>
      <c r="DQ1025" s="85"/>
      <c r="DR1025" s="83"/>
      <c r="DT1025" s="84"/>
      <c r="DU1025" s="85"/>
      <c r="DV1025" s="83"/>
      <c r="DX1025" s="84"/>
      <c r="DY1025" s="85"/>
      <c r="DZ1025" s="83"/>
      <c r="EB1025" s="84"/>
      <c r="EC1025" s="85"/>
      <c r="ED1025" s="83"/>
      <c r="EF1025" s="84"/>
      <c r="EG1025" s="85"/>
      <c r="EH1025" s="83"/>
      <c r="EJ1025" s="84"/>
      <c r="EK1025" s="85"/>
      <c r="EL1025" s="83"/>
      <c r="EN1025" s="109"/>
      <c r="EO1025" s="29">
        <f t="shared" si="3733"/>
        <v>0</v>
      </c>
      <c r="EP1025" s="29">
        <f t="shared" si="3731"/>
        <v>0</v>
      </c>
      <c r="EQ1025" s="4" t="b">
        <f t="shared" si="3732"/>
        <v>1</v>
      </c>
      <c r="ES1025" s="118">
        <f t="shared" si="3902"/>
        <v>1.1767000000000001</v>
      </c>
    </row>
    <row r="1026" spans="3:149" ht="14.25" x14ac:dyDescent="0.25">
      <c r="C1026" s="24" t="s">
        <v>707</v>
      </c>
      <c r="D1026" s="43">
        <f>_xlfn.XLOOKUP($C1026,[30]PSP!$C:$C,[30]PSP!$D:$D)</f>
        <v>3713600</v>
      </c>
      <c r="E1026" s="24" t="str">
        <f>_xlfn.XLOOKUP($C1026,[30]PSP!$C:$C,[30]PSP!$E:$E)</f>
        <v>SICRO SERVIÇO</v>
      </c>
      <c r="F1026" s="25" t="str">
        <f>_xlfn.XLOOKUP($C1026,[30]PSP!$C:$C,[30]PSP!$F:$F)</f>
        <v>DEFENSA MALEÁVEL SIMPLES - FORNECIMENTO E IMPLANTAÇÃO</v>
      </c>
      <c r="G1026" s="26" t="str">
        <f>_xlfn.XLOOKUP($C1026,[30]PSP!$C:$C,[30]PSP!$G:$G)</f>
        <v>M</v>
      </c>
      <c r="H1026" s="53">
        <f>_xlfn.XLOOKUP($C1026,[30]PSP!$C:$C,[30]PSP!$H:$H)</f>
        <v>3584</v>
      </c>
      <c r="I1026" s="28">
        <f>_xlfn.XLOOKUP($C1026,[30]PSP!$C:$C,[30]PSP!$I:$I)</f>
        <v>1238236.1599999997</v>
      </c>
      <c r="J1026" s="28">
        <f t="shared" ref="J1026:J1029" si="4107">IF(LEFT(D1026,6)="COT.IS",I1026,I1026*(1+$J$7))</f>
        <v>1457032.4894719997</v>
      </c>
      <c r="K1026" s="29"/>
      <c r="L1026" s="54">
        <f>_xlfn.XLOOKUP($C1026,[30]PSP!$C:$C,[30]PSP!$L:$L)</f>
        <v>0</v>
      </c>
      <c r="M1026" s="27">
        <f>_xlfn.XLOOKUP($C1026,[30]PSP!$C:$C,[30]PSP!$M:$M)</f>
        <v>345.49</v>
      </c>
      <c r="N1026" s="28">
        <f t="shared" ref="N1026:N1029" si="4108">TRUNC(M1026*L1026,2)</f>
        <v>0</v>
      </c>
      <c r="O1026" s="29"/>
      <c r="P1026" s="54">
        <f>_xlfn.XLOOKUP($C1026,[30]PSP!$C:$C,[30]PSP!$P:$P)</f>
        <v>0</v>
      </c>
      <c r="Q1026" s="27">
        <f>_xlfn.XLOOKUP($C1026,[30]PSP!$C:$C,[30]PSP!$Q:$Q)</f>
        <v>345.49</v>
      </c>
      <c r="R1026" s="28">
        <f t="shared" ref="R1026:R1029" si="4109">TRUNC(Q1026*P1026,2)</f>
        <v>0</v>
      </c>
      <c r="S1026" s="29"/>
      <c r="T1026" s="54">
        <f>_xlfn.XLOOKUP($C1026,[30]PSP!$C:$C,[30]PSP!$T:$T)</f>
        <v>0</v>
      </c>
      <c r="U1026" s="27">
        <f>_xlfn.XLOOKUP($C1026,[30]PSP!$C:$C,[30]PSP!$U:$U)</f>
        <v>345.49</v>
      </c>
      <c r="V1026" s="28">
        <f t="shared" ref="V1026:V1029" si="4110">TRUNC(U1026*T1026,2)</f>
        <v>0</v>
      </c>
      <c r="W1026" s="29"/>
      <c r="X1026" s="54">
        <f>_xlfn.XLOOKUP($C1026,[30]PSP!$C:$C,[30]PSP!$X:$X)</f>
        <v>128</v>
      </c>
      <c r="Y1026" s="27">
        <f>_xlfn.XLOOKUP($C1026,[30]PSP!$C:$C,[30]PSP!$Y:$Y)</f>
        <v>345.49</v>
      </c>
      <c r="Z1026" s="28">
        <f t="shared" ref="Z1026:Z1029" si="4111">TRUNC(Y1026*X1026,2)</f>
        <v>44222.720000000001</v>
      </c>
      <c r="AA1026" s="29"/>
      <c r="AB1026" s="54">
        <f>_xlfn.XLOOKUP($C1026,[30]PSP!$C:$C,[30]PSP!$AB:$AB)</f>
        <v>128</v>
      </c>
      <c r="AC1026" s="27">
        <f>_xlfn.XLOOKUP($C1026,[30]PSP!$C:$C,[30]PSP!$AC:$AC)</f>
        <v>345.49</v>
      </c>
      <c r="AD1026" s="28">
        <f t="shared" ref="AD1026:AD1029" si="4112">TRUNC(AC1026*AB1026,2)</f>
        <v>44222.720000000001</v>
      </c>
      <c r="AE1026" s="29"/>
      <c r="AF1026" s="54">
        <f>_xlfn.XLOOKUP($C1026,[30]PSP!$C:$C,[30]PSP!$AF:$AF)</f>
        <v>128</v>
      </c>
      <c r="AG1026" s="27">
        <f>_xlfn.XLOOKUP($C1026,[30]PSP!$C:$C,[30]PSP!$AG:$AG)</f>
        <v>345.49</v>
      </c>
      <c r="AH1026" s="28">
        <f t="shared" ref="AH1026:AH1029" si="4113">TRUNC(AG1026*AF1026,2)</f>
        <v>44222.720000000001</v>
      </c>
      <c r="AI1026" s="29"/>
      <c r="AJ1026" s="54">
        <f>_xlfn.XLOOKUP($C1026,[30]PSP!$C:$C,[30]PSP!$AJ:$AJ)</f>
        <v>0</v>
      </c>
      <c r="AK1026" s="27">
        <f>_xlfn.XLOOKUP($C1026,[30]PSP!$C:$C,[30]PSP!$AK:$AK)</f>
        <v>345.49</v>
      </c>
      <c r="AL1026" s="28">
        <f t="shared" ref="AL1026:AL1029" si="4114">TRUNC(AK1026*AJ1026,2)</f>
        <v>0</v>
      </c>
      <c r="AM1026" s="29"/>
      <c r="AN1026" s="54">
        <f>_xlfn.XLOOKUP($C1026,[30]PSP!$C:$C,[30]PSP!$AN:$AN)</f>
        <v>256</v>
      </c>
      <c r="AO1026" s="27">
        <f>_xlfn.XLOOKUP($C1026,[30]PSP!$C:$C,[30]PSP!$AO:$AO)</f>
        <v>345.49</v>
      </c>
      <c r="AP1026" s="28">
        <f t="shared" ref="AP1026:AP1029" si="4115">TRUNC(AO1026*AN1026,2)</f>
        <v>88445.440000000002</v>
      </c>
      <c r="AQ1026" s="29"/>
      <c r="AR1026" s="54">
        <f>_xlfn.XLOOKUP($C1026,[30]PSP!$C:$C,[30]PSP!$AR:$AR)</f>
        <v>0</v>
      </c>
      <c r="AS1026" s="27">
        <f>_xlfn.XLOOKUP($C1026,[30]PSP!$C:$C,[30]PSP!$AS:$AS)</f>
        <v>345.49</v>
      </c>
      <c r="AT1026" s="28">
        <f t="shared" ref="AT1026:AT1029" si="4116">TRUNC(AS1026*AR1026,2)</f>
        <v>0</v>
      </c>
      <c r="AU1026" s="29"/>
      <c r="AV1026" s="54">
        <f>_xlfn.XLOOKUP($C1026,[30]PSP!$C:$C,[30]PSP!$AV:$AV)</f>
        <v>128</v>
      </c>
      <c r="AW1026" s="27">
        <f>_xlfn.XLOOKUP($C1026,[30]PSP!$C:$C,[30]PSP!$AW:$AW)</f>
        <v>345.49</v>
      </c>
      <c r="AX1026" s="28">
        <f t="shared" ref="AX1026:AX1029" si="4117">TRUNC(AW1026*AV1026,2)</f>
        <v>44222.720000000001</v>
      </c>
      <c r="AY1026" s="29"/>
      <c r="AZ1026" s="54">
        <f>_xlfn.XLOOKUP($C1026,[30]PSP!$C:$C,[30]PSP!$AZ:$AZ)</f>
        <v>0</v>
      </c>
      <c r="BA1026" s="27">
        <f>_xlfn.XLOOKUP($C1026,[30]PSP!$C:$C,[30]PSP!$BA:$BA)</f>
        <v>345.49</v>
      </c>
      <c r="BB1026" s="28">
        <f t="shared" ref="BB1026:BB1029" si="4118">TRUNC(BA1026*AZ1026,2)</f>
        <v>0</v>
      </c>
      <c r="BC1026" s="29"/>
      <c r="BD1026" s="54">
        <f>_xlfn.XLOOKUP($C1026,[30]PSP!$C:$C,[30]PSP!$BD:$BD)</f>
        <v>256</v>
      </c>
      <c r="BE1026" s="27">
        <f>_xlfn.XLOOKUP($C1026,[30]PSP!$C:$C,[30]PSP!$BE:$BE)</f>
        <v>345.49</v>
      </c>
      <c r="BF1026" s="28">
        <f t="shared" ref="BF1026:BF1029" si="4119">TRUNC(BE1026*BD1026,2)</f>
        <v>88445.440000000002</v>
      </c>
      <c r="BG1026" s="29"/>
      <c r="BH1026" s="54">
        <f>_xlfn.XLOOKUP($C1026,[30]PSP!$C:$C,[30]PSP!$BH:$BH)</f>
        <v>256</v>
      </c>
      <c r="BI1026" s="27">
        <f>_xlfn.XLOOKUP($C1026,[30]PSP!$C:$C,[30]PSP!$BI:$BI)</f>
        <v>345.49</v>
      </c>
      <c r="BJ1026" s="28">
        <f t="shared" ref="BJ1026:BJ1029" si="4120">TRUNC(BI1026*BH1026,2)</f>
        <v>88445.440000000002</v>
      </c>
      <c r="BK1026" s="29"/>
      <c r="BL1026" s="54">
        <f>_xlfn.XLOOKUP($C1026,[30]PSP!$C:$C,[30]PSP!$BL:$BL)</f>
        <v>384</v>
      </c>
      <c r="BM1026" s="27">
        <f>_xlfn.XLOOKUP($C1026,[30]PSP!$C:$C,[30]PSP!$BM:$BM)</f>
        <v>345.49</v>
      </c>
      <c r="BN1026" s="28">
        <f t="shared" ref="BN1026:BN1029" si="4121">TRUNC(BM1026*BL1026,2)</f>
        <v>132668.16</v>
      </c>
      <c r="BO1026" s="29"/>
      <c r="BP1026" s="54">
        <f>_xlfn.XLOOKUP($C1026,[30]PSP!$C:$C,[30]PSP!$BP:$BP)</f>
        <v>0</v>
      </c>
      <c r="BQ1026" s="27">
        <f>_xlfn.XLOOKUP($C1026,[30]PSP!$C:$C,[30]PSP!$BQ:$BQ)</f>
        <v>345.49</v>
      </c>
      <c r="BR1026" s="28">
        <f t="shared" ref="BR1026:BR1029" si="4122">TRUNC(BQ1026*BP1026,2)</f>
        <v>0</v>
      </c>
      <c r="BS1026" s="29"/>
      <c r="BT1026" s="54">
        <f>_xlfn.XLOOKUP($C1026,[30]PSP!$C:$C,[30]PSP!$BT:$BT)</f>
        <v>128</v>
      </c>
      <c r="BU1026" s="27">
        <f>_xlfn.XLOOKUP($C1026,[30]PSP!$C:$C,[30]PSP!$BU:$BU)</f>
        <v>345.49</v>
      </c>
      <c r="BV1026" s="28">
        <f t="shared" ref="BV1026:BV1029" si="4123">TRUNC(BU1026*BT1026,2)</f>
        <v>44222.720000000001</v>
      </c>
      <c r="BW1026" s="29"/>
      <c r="BX1026" s="54">
        <f>_xlfn.XLOOKUP($C1026,[30]PSP!$C:$C,[30]PSP!$BX:$BX)</f>
        <v>128</v>
      </c>
      <c r="BY1026" s="27">
        <f>_xlfn.XLOOKUP($C1026,[30]PSP!$C:$C,[30]PSP!$BY:$BY)</f>
        <v>345.49</v>
      </c>
      <c r="BZ1026" s="28">
        <f t="shared" ref="BZ1026:BZ1029" si="4124">TRUNC(BY1026*BX1026,2)</f>
        <v>44222.720000000001</v>
      </c>
      <c r="CA1026" s="29"/>
      <c r="CB1026" s="54">
        <f>_xlfn.XLOOKUP($C1026,[30]PSP!$C:$C,[30]PSP!$CB:$CB)</f>
        <v>128</v>
      </c>
      <c r="CC1026" s="27">
        <f>_xlfn.XLOOKUP($C1026,[30]PSP!$C:$C,[30]PSP!$CC:$CC)</f>
        <v>345.49</v>
      </c>
      <c r="CD1026" s="28">
        <f t="shared" ref="CD1026:CD1029" si="4125">TRUNC(CC1026*CB1026,2)</f>
        <v>44222.720000000001</v>
      </c>
      <c r="CE1026" s="29"/>
      <c r="CF1026" s="54">
        <f>_xlfn.XLOOKUP($C1026,[30]PSP!$C:$C,[30]PSP!$CF:$CF)</f>
        <v>256</v>
      </c>
      <c r="CG1026" s="27">
        <f>_xlfn.XLOOKUP($C1026,[30]PSP!$C:$C,[30]PSP!$CG:$CG)</f>
        <v>345.49</v>
      </c>
      <c r="CH1026" s="28">
        <f t="shared" ref="CH1026:CH1029" si="4126">TRUNC(CG1026*CF1026,2)</f>
        <v>88445.440000000002</v>
      </c>
      <c r="CI1026" s="29"/>
      <c r="CJ1026" s="54">
        <f>_xlfn.XLOOKUP($C1026,[30]PSP!$C:$C,[30]PSP!$CJ:$CJ)</f>
        <v>128</v>
      </c>
      <c r="CK1026" s="27">
        <f>_xlfn.XLOOKUP($C1026,[30]PSP!$C:$C,[30]PSP!$CK:$CK)</f>
        <v>345.49</v>
      </c>
      <c r="CL1026" s="28">
        <f t="shared" ref="CL1026:CL1029" si="4127">TRUNC(CK1026*CJ1026,2)</f>
        <v>44222.720000000001</v>
      </c>
      <c r="CM1026" s="29"/>
      <c r="CN1026" s="54">
        <f>_xlfn.XLOOKUP($C1026,[30]PSP!$C:$C,[30]PSP!$CN:$CN)</f>
        <v>256</v>
      </c>
      <c r="CO1026" s="27">
        <f>_xlfn.XLOOKUP($C1026,[30]PSP!$C:$C,[30]PSP!$CO:$CO)</f>
        <v>345.49</v>
      </c>
      <c r="CP1026" s="28">
        <f t="shared" ref="CP1026:CP1029" si="4128">TRUNC(CO1026*CN1026,2)</f>
        <v>88445.440000000002</v>
      </c>
      <c r="CQ1026" s="29"/>
      <c r="CR1026" s="54">
        <f>_xlfn.XLOOKUP($C1026,[30]PSP!$C:$C,[30]PSP!$CR:$CR)</f>
        <v>256</v>
      </c>
      <c r="CS1026" s="27">
        <f>_xlfn.XLOOKUP($C1026,[30]PSP!$C:$C,[30]PSP!$CS:$CS)</f>
        <v>345.49</v>
      </c>
      <c r="CT1026" s="28">
        <f t="shared" ref="CT1026:CT1029" si="4129">TRUNC(CS1026*CR1026,2)</f>
        <v>88445.440000000002</v>
      </c>
      <c r="CU1026" s="29"/>
      <c r="CV1026" s="54">
        <f>_xlfn.XLOOKUP($C1026,[30]PSP!$C:$C,[30]PSP!$CV:$CV)</f>
        <v>256</v>
      </c>
      <c r="CW1026" s="27">
        <f>_xlfn.XLOOKUP($C1026,[30]PSP!$C:$C,[30]PSP!$CW:$CW)</f>
        <v>345.49</v>
      </c>
      <c r="CX1026" s="28">
        <f t="shared" ref="CX1026:CX1029" si="4130">TRUNC(CW1026*CV1026,2)</f>
        <v>88445.440000000002</v>
      </c>
      <c r="CY1026" s="29"/>
      <c r="CZ1026" s="54">
        <f>_xlfn.XLOOKUP($C1026,[30]PSP!$C:$C,[30]PSP!$CZ:$CZ)</f>
        <v>256</v>
      </c>
      <c r="DA1026" s="27">
        <f>_xlfn.XLOOKUP($C1026,[30]PSP!$C:$C,[30]PSP!$DA:$DA)</f>
        <v>345.49</v>
      </c>
      <c r="DB1026" s="28">
        <f t="shared" ref="DB1026:DB1029" si="4131">TRUNC(DA1026*CZ1026,2)</f>
        <v>88445.440000000002</v>
      </c>
      <c r="DC1026" s="29"/>
      <c r="DD1026" s="54">
        <f>_xlfn.XLOOKUP($C1026,[30]PSP!$C:$C,[30]PSP!$DD:$DD)</f>
        <v>128</v>
      </c>
      <c r="DE1026" s="27">
        <f>_xlfn.XLOOKUP($C1026,[30]PSP!$C:$C,[30]PSP!$DE:$DE)</f>
        <v>345.49</v>
      </c>
      <c r="DF1026" s="28">
        <f t="shared" ref="DF1026:DF1029" si="4132">TRUNC(DE1026*DD1026,2)</f>
        <v>44222.720000000001</v>
      </c>
      <c r="DG1026" s="29"/>
      <c r="DH1026" s="54">
        <f>_xlfn.XLOOKUP($C1026,[30]PSP!$C:$C,[30]PSP!$DH:$DH)</f>
        <v>0</v>
      </c>
      <c r="DI1026" s="27">
        <f>_xlfn.XLOOKUP($C1026,[30]PSP!$C:$C,[30]PSP!$DI:$DI)</f>
        <v>345.49</v>
      </c>
      <c r="DJ1026" s="28">
        <f t="shared" ref="DJ1026:DJ1029" si="4133">TRUNC(DI1026*DH1026,2)</f>
        <v>0</v>
      </c>
      <c r="DK1026" s="29"/>
      <c r="DL1026" s="54">
        <f>_xlfn.XLOOKUP($C1026,[30]PSP!$C:$C,[30]PSP!$DL:$DL)</f>
        <v>0</v>
      </c>
      <c r="DM1026" s="27">
        <f>_xlfn.XLOOKUP($C1026,[30]PSP!$C:$C,[30]PSP!$DM:$DM)</f>
        <v>345.49</v>
      </c>
      <c r="DN1026" s="28">
        <f t="shared" ref="DN1026:DN1029" si="4134">TRUNC(DM1026*DL1026,2)</f>
        <v>0</v>
      </c>
      <c r="DO1026" s="29"/>
      <c r="DP1026" s="54">
        <f>_xlfn.XLOOKUP($C1026,[30]PSP!$C:$C,[30]PSP!$DP:$DP)</f>
        <v>0</v>
      </c>
      <c r="DQ1026" s="27">
        <f>_xlfn.XLOOKUP($C1026,[30]PSP!$C:$C,[30]PSP!$DQ:$DQ)</f>
        <v>345.49</v>
      </c>
      <c r="DR1026" s="28">
        <f t="shared" ref="DR1026:DR1029" si="4135">TRUNC(DQ1026*DP1026,2)</f>
        <v>0</v>
      </c>
      <c r="DS1026" s="29"/>
      <c r="DT1026" s="54">
        <f>_xlfn.XLOOKUP($C1026,[30]PSP!$C:$C,[30]PSP!$DT:$DT)</f>
        <v>0</v>
      </c>
      <c r="DU1026" s="27">
        <f>_xlfn.XLOOKUP($C1026,[30]PSP!$C:$C,[30]PSP!$DU:$DU)</f>
        <v>345.49</v>
      </c>
      <c r="DV1026" s="28">
        <f t="shared" ref="DV1026:DV1029" si="4136">TRUNC(DU1026*DT1026,2)</f>
        <v>0</v>
      </c>
      <c r="DW1026" s="29"/>
      <c r="DX1026" s="54">
        <f>_xlfn.XLOOKUP($C1026,[30]PSP!$C:$C,[30]PSP!$DX:$DX)</f>
        <v>0</v>
      </c>
      <c r="DY1026" s="27">
        <f>_xlfn.XLOOKUP($C1026,[30]PSP!$C:$C,[30]PSP!$DY:$DY)</f>
        <v>345.49</v>
      </c>
      <c r="DZ1026" s="28">
        <f t="shared" ref="DZ1026:DZ1029" si="4137">TRUNC(DY1026*DX1026,2)</f>
        <v>0</v>
      </c>
      <c r="EA1026" s="29"/>
      <c r="EB1026" s="54">
        <f>_xlfn.XLOOKUP($C1026,[30]PSP!$C:$C,[30]PSP!$EB:$EB)</f>
        <v>0</v>
      </c>
      <c r="EC1026" s="27">
        <f>_xlfn.XLOOKUP($C1026,[30]PSP!$C:$C,[30]PSP!$EC:$EC)</f>
        <v>345.49</v>
      </c>
      <c r="ED1026" s="28">
        <f t="shared" ref="ED1026:ED1029" si="4138">TRUNC(EC1026*EB1026,2)</f>
        <v>0</v>
      </c>
      <c r="EE1026" s="29"/>
      <c r="EF1026" s="54">
        <f>_xlfn.XLOOKUP($C1026,[30]PSP!$C:$C,[30]PSP!$EF:$EF)</f>
        <v>0</v>
      </c>
      <c r="EG1026" s="27">
        <f>_xlfn.XLOOKUP($C1026,[30]PSP!$C:$C,[30]PSP!$EG:$EG)</f>
        <v>345.49</v>
      </c>
      <c r="EH1026" s="28">
        <f t="shared" ref="EH1026:EH1029" si="4139">TRUNC(EG1026*EF1026,2)</f>
        <v>0</v>
      </c>
      <c r="EI1026" s="29"/>
      <c r="EJ1026" s="54">
        <f>_xlfn.XLOOKUP($C1026,[30]PSP!$C:$C,[30]PSP!$EJ:$EJ)</f>
        <v>0</v>
      </c>
      <c r="EK1026" s="27">
        <f>_xlfn.XLOOKUP($C1026,[30]PSP!$C:$C,[30]PSP!$EK:$EK)</f>
        <v>345.49</v>
      </c>
      <c r="EL1026" s="28">
        <f t="shared" ref="EL1026:EL1029" si="4140">TRUNC(EK1026*EJ1026,2)</f>
        <v>0</v>
      </c>
      <c r="EM1026" s="29"/>
      <c r="EN1026" s="108"/>
      <c r="EO1026" s="29">
        <f t="shared" si="3733"/>
        <v>1238236.1599999999</v>
      </c>
      <c r="EP1026" s="29">
        <f t="shared" si="3731"/>
        <v>1238236.1599999997</v>
      </c>
      <c r="EQ1026" s="4" t="b">
        <f t="shared" si="3732"/>
        <v>1</v>
      </c>
      <c r="ES1026" s="118">
        <f t="shared" si="3902"/>
        <v>1.1767000000000001</v>
      </c>
    </row>
    <row r="1027" spans="3:149" ht="21" x14ac:dyDescent="0.25">
      <c r="C1027" s="24" t="s">
        <v>708</v>
      </c>
      <c r="D1027" s="43" t="str">
        <f>_xlfn.XLOOKUP($C1027,[30]PSP!$C:$C,[30]PSP!$D:$D)</f>
        <v>COMP_46008</v>
      </c>
      <c r="E1027" s="24" t="str">
        <f>_xlfn.XLOOKUP($C1027,[30]PSP!$C:$C,[30]PSP!$E:$E)</f>
        <v>COMPOSIÇÃO</v>
      </c>
      <c r="F1027" s="25" t="str">
        <f>_xlfn.XLOOKUP($C1027,[30]PSP!$C:$C,[30]PSP!$F:$F)</f>
        <v>BALIZADOR CATADIOPTRICO PARA DEFENSA METALICA COM PELICULA GT+GT - FORNECIMENTO E INSTALAÇÃO</v>
      </c>
      <c r="G1027" s="26" t="str">
        <f>_xlfn.XLOOKUP($C1027,[30]PSP!$C:$C,[30]PSP!$G:$G)</f>
        <v>UN</v>
      </c>
      <c r="H1027" s="53">
        <f>_xlfn.XLOOKUP($C1027,[30]PSP!$C:$C,[30]PSP!$H:$H)</f>
        <v>392</v>
      </c>
      <c r="I1027" s="28">
        <f>_xlfn.XLOOKUP($C1027,[30]PSP!$C:$C,[30]PSP!$I:$I)</f>
        <v>16032.800000000005</v>
      </c>
      <c r="J1027" s="28">
        <f t="shared" si="4107"/>
        <v>18865.795760000008</v>
      </c>
      <c r="K1027" s="29"/>
      <c r="L1027" s="54">
        <f>_xlfn.XLOOKUP($C1027,[30]PSP!$C:$C,[30]PSP!$L:$L)</f>
        <v>0</v>
      </c>
      <c r="M1027" s="27">
        <f>_xlfn.XLOOKUP($C1027,[30]PSP!$C:$C,[30]PSP!$M:$M)</f>
        <v>40.9</v>
      </c>
      <c r="N1027" s="28">
        <f t="shared" si="4108"/>
        <v>0</v>
      </c>
      <c r="O1027" s="29"/>
      <c r="P1027" s="54">
        <f>_xlfn.XLOOKUP($C1027,[30]PSP!$C:$C,[30]PSP!$P:$P)</f>
        <v>0</v>
      </c>
      <c r="Q1027" s="27">
        <f>_xlfn.XLOOKUP($C1027,[30]PSP!$C:$C,[30]PSP!$Q:$Q)</f>
        <v>40.9</v>
      </c>
      <c r="R1027" s="28">
        <f t="shared" si="4109"/>
        <v>0</v>
      </c>
      <c r="S1027" s="29"/>
      <c r="T1027" s="54">
        <f>_xlfn.XLOOKUP($C1027,[30]PSP!$C:$C,[30]PSP!$T:$T)</f>
        <v>0</v>
      </c>
      <c r="U1027" s="27">
        <f>_xlfn.XLOOKUP($C1027,[30]PSP!$C:$C,[30]PSP!$U:$U)</f>
        <v>40.9</v>
      </c>
      <c r="V1027" s="28">
        <f t="shared" si="4110"/>
        <v>0</v>
      </c>
      <c r="W1027" s="29"/>
      <c r="X1027" s="54">
        <f>_xlfn.XLOOKUP($C1027,[30]PSP!$C:$C,[30]PSP!$X:$X)</f>
        <v>14</v>
      </c>
      <c r="Y1027" s="27">
        <f>_xlfn.XLOOKUP($C1027,[30]PSP!$C:$C,[30]PSP!$Y:$Y)</f>
        <v>40.9</v>
      </c>
      <c r="Z1027" s="28">
        <f t="shared" si="4111"/>
        <v>572.6</v>
      </c>
      <c r="AA1027" s="29"/>
      <c r="AB1027" s="54">
        <f>_xlfn.XLOOKUP($C1027,[30]PSP!$C:$C,[30]PSP!$AB:$AB)</f>
        <v>14</v>
      </c>
      <c r="AC1027" s="27">
        <f>_xlfn.XLOOKUP($C1027,[30]PSP!$C:$C,[30]PSP!$AC:$AC)</f>
        <v>40.9</v>
      </c>
      <c r="AD1027" s="28">
        <f t="shared" si="4112"/>
        <v>572.6</v>
      </c>
      <c r="AE1027" s="29"/>
      <c r="AF1027" s="54">
        <f>_xlfn.XLOOKUP($C1027,[30]PSP!$C:$C,[30]PSP!$AF:$AF)</f>
        <v>14</v>
      </c>
      <c r="AG1027" s="27">
        <f>_xlfn.XLOOKUP($C1027,[30]PSP!$C:$C,[30]PSP!$AG:$AG)</f>
        <v>40.9</v>
      </c>
      <c r="AH1027" s="28">
        <f t="shared" si="4113"/>
        <v>572.6</v>
      </c>
      <c r="AI1027" s="29"/>
      <c r="AJ1027" s="54">
        <f>_xlfn.XLOOKUP($C1027,[30]PSP!$C:$C,[30]PSP!$AJ:$AJ)</f>
        <v>0</v>
      </c>
      <c r="AK1027" s="27">
        <f>_xlfn.XLOOKUP($C1027,[30]PSP!$C:$C,[30]PSP!$AK:$AK)</f>
        <v>40.9</v>
      </c>
      <c r="AL1027" s="28">
        <f t="shared" si="4114"/>
        <v>0</v>
      </c>
      <c r="AM1027" s="29"/>
      <c r="AN1027" s="54">
        <f>_xlfn.XLOOKUP($C1027,[30]PSP!$C:$C,[30]PSP!$AN:$AN)</f>
        <v>28</v>
      </c>
      <c r="AO1027" s="27">
        <f>_xlfn.XLOOKUP($C1027,[30]PSP!$C:$C,[30]PSP!$AO:$AO)</f>
        <v>40.9</v>
      </c>
      <c r="AP1027" s="28">
        <f t="shared" si="4115"/>
        <v>1145.2</v>
      </c>
      <c r="AQ1027" s="29"/>
      <c r="AR1027" s="54">
        <f>_xlfn.XLOOKUP($C1027,[30]PSP!$C:$C,[30]PSP!$AR:$AR)</f>
        <v>0</v>
      </c>
      <c r="AS1027" s="27">
        <f>_xlfn.XLOOKUP($C1027,[30]PSP!$C:$C,[30]PSP!$AS:$AS)</f>
        <v>40.9</v>
      </c>
      <c r="AT1027" s="28">
        <f t="shared" si="4116"/>
        <v>0</v>
      </c>
      <c r="AU1027" s="29"/>
      <c r="AV1027" s="54">
        <f>_xlfn.XLOOKUP($C1027,[30]PSP!$C:$C,[30]PSP!$AV:$AV)</f>
        <v>14</v>
      </c>
      <c r="AW1027" s="27">
        <f>_xlfn.XLOOKUP($C1027,[30]PSP!$C:$C,[30]PSP!$AW:$AW)</f>
        <v>40.9</v>
      </c>
      <c r="AX1027" s="28">
        <f t="shared" si="4117"/>
        <v>572.6</v>
      </c>
      <c r="AY1027" s="29"/>
      <c r="AZ1027" s="54">
        <f>_xlfn.XLOOKUP($C1027,[30]PSP!$C:$C,[30]PSP!$AZ:$AZ)</f>
        <v>0</v>
      </c>
      <c r="BA1027" s="27">
        <f>_xlfn.XLOOKUP($C1027,[30]PSP!$C:$C,[30]PSP!$BA:$BA)</f>
        <v>40.9</v>
      </c>
      <c r="BB1027" s="28">
        <f t="shared" si="4118"/>
        <v>0</v>
      </c>
      <c r="BC1027" s="29"/>
      <c r="BD1027" s="54">
        <f>_xlfn.XLOOKUP($C1027,[30]PSP!$C:$C,[30]PSP!$BD:$BD)</f>
        <v>28</v>
      </c>
      <c r="BE1027" s="27">
        <f>_xlfn.XLOOKUP($C1027,[30]PSP!$C:$C,[30]PSP!$BE:$BE)</f>
        <v>40.9</v>
      </c>
      <c r="BF1027" s="28">
        <f t="shared" si="4119"/>
        <v>1145.2</v>
      </c>
      <c r="BG1027" s="29"/>
      <c r="BH1027" s="54">
        <f>_xlfn.XLOOKUP($C1027,[30]PSP!$C:$C,[30]PSP!$BH:$BH)</f>
        <v>28</v>
      </c>
      <c r="BI1027" s="27">
        <f>_xlfn.XLOOKUP($C1027,[30]PSP!$C:$C,[30]PSP!$BI:$BI)</f>
        <v>40.9</v>
      </c>
      <c r="BJ1027" s="28">
        <f t="shared" si="4120"/>
        <v>1145.2</v>
      </c>
      <c r="BK1027" s="29"/>
      <c r="BL1027" s="54">
        <f>_xlfn.XLOOKUP($C1027,[30]PSP!$C:$C,[30]PSP!$BL:$BL)</f>
        <v>42</v>
      </c>
      <c r="BM1027" s="27">
        <f>_xlfn.XLOOKUP($C1027,[30]PSP!$C:$C,[30]PSP!$BM:$BM)</f>
        <v>40.9</v>
      </c>
      <c r="BN1027" s="28">
        <f t="shared" si="4121"/>
        <v>1717.8</v>
      </c>
      <c r="BO1027" s="29"/>
      <c r="BP1027" s="54">
        <f>_xlfn.XLOOKUP($C1027,[30]PSP!$C:$C,[30]PSP!$BP:$BP)</f>
        <v>0</v>
      </c>
      <c r="BQ1027" s="27">
        <f>_xlfn.XLOOKUP($C1027,[30]PSP!$C:$C,[30]PSP!$BQ:$BQ)</f>
        <v>40.9</v>
      </c>
      <c r="BR1027" s="28">
        <f t="shared" si="4122"/>
        <v>0</v>
      </c>
      <c r="BS1027" s="29"/>
      <c r="BT1027" s="54">
        <f>_xlfn.XLOOKUP($C1027,[30]PSP!$C:$C,[30]PSP!$BT:$BT)</f>
        <v>14</v>
      </c>
      <c r="BU1027" s="27">
        <f>_xlfn.XLOOKUP($C1027,[30]PSP!$C:$C,[30]PSP!$BU:$BU)</f>
        <v>40.9</v>
      </c>
      <c r="BV1027" s="28">
        <f t="shared" si="4123"/>
        <v>572.6</v>
      </c>
      <c r="BW1027" s="29"/>
      <c r="BX1027" s="54">
        <f>_xlfn.XLOOKUP($C1027,[30]PSP!$C:$C,[30]PSP!$BX:$BX)</f>
        <v>14</v>
      </c>
      <c r="BY1027" s="27">
        <f>_xlfn.XLOOKUP($C1027,[30]PSP!$C:$C,[30]PSP!$BY:$BY)</f>
        <v>40.9</v>
      </c>
      <c r="BZ1027" s="28">
        <f t="shared" si="4124"/>
        <v>572.6</v>
      </c>
      <c r="CA1027" s="29"/>
      <c r="CB1027" s="54">
        <f>_xlfn.XLOOKUP($C1027,[30]PSP!$C:$C,[30]PSP!$CB:$CB)</f>
        <v>14</v>
      </c>
      <c r="CC1027" s="27">
        <f>_xlfn.XLOOKUP($C1027,[30]PSP!$C:$C,[30]PSP!$CC:$CC)</f>
        <v>40.9</v>
      </c>
      <c r="CD1027" s="28">
        <f t="shared" si="4125"/>
        <v>572.6</v>
      </c>
      <c r="CE1027" s="29"/>
      <c r="CF1027" s="54">
        <f>_xlfn.XLOOKUP($C1027,[30]PSP!$C:$C,[30]PSP!$CF:$CF)</f>
        <v>28</v>
      </c>
      <c r="CG1027" s="27">
        <f>_xlfn.XLOOKUP($C1027,[30]PSP!$C:$C,[30]PSP!$CG:$CG)</f>
        <v>40.9</v>
      </c>
      <c r="CH1027" s="28">
        <f t="shared" si="4126"/>
        <v>1145.2</v>
      </c>
      <c r="CI1027" s="29"/>
      <c r="CJ1027" s="54">
        <f>_xlfn.XLOOKUP($C1027,[30]PSP!$C:$C,[30]PSP!$CJ:$CJ)</f>
        <v>14</v>
      </c>
      <c r="CK1027" s="27">
        <f>_xlfn.XLOOKUP($C1027,[30]PSP!$C:$C,[30]PSP!$CK:$CK)</f>
        <v>40.9</v>
      </c>
      <c r="CL1027" s="28">
        <f t="shared" si="4127"/>
        <v>572.6</v>
      </c>
      <c r="CM1027" s="29"/>
      <c r="CN1027" s="54">
        <f>_xlfn.XLOOKUP($C1027,[30]PSP!$C:$C,[30]PSP!$CN:$CN)</f>
        <v>28</v>
      </c>
      <c r="CO1027" s="27">
        <f>_xlfn.XLOOKUP($C1027,[30]PSP!$C:$C,[30]PSP!$CO:$CO)</f>
        <v>40.9</v>
      </c>
      <c r="CP1027" s="28">
        <f t="shared" si="4128"/>
        <v>1145.2</v>
      </c>
      <c r="CQ1027" s="29"/>
      <c r="CR1027" s="54">
        <f>_xlfn.XLOOKUP($C1027,[30]PSP!$C:$C,[30]PSP!$CR:$CR)</f>
        <v>28</v>
      </c>
      <c r="CS1027" s="27">
        <f>_xlfn.XLOOKUP($C1027,[30]PSP!$C:$C,[30]PSP!$CS:$CS)</f>
        <v>40.9</v>
      </c>
      <c r="CT1027" s="28">
        <f t="shared" si="4129"/>
        <v>1145.2</v>
      </c>
      <c r="CU1027" s="29"/>
      <c r="CV1027" s="54">
        <f>_xlfn.XLOOKUP($C1027,[30]PSP!$C:$C,[30]PSP!$CV:$CV)</f>
        <v>28</v>
      </c>
      <c r="CW1027" s="27">
        <f>_xlfn.XLOOKUP($C1027,[30]PSP!$C:$C,[30]PSP!$CW:$CW)</f>
        <v>40.9</v>
      </c>
      <c r="CX1027" s="28">
        <f t="shared" si="4130"/>
        <v>1145.2</v>
      </c>
      <c r="CY1027" s="29"/>
      <c r="CZ1027" s="54">
        <f>_xlfn.XLOOKUP($C1027,[30]PSP!$C:$C,[30]PSP!$CZ:$CZ)</f>
        <v>28</v>
      </c>
      <c r="DA1027" s="27">
        <f>_xlfn.XLOOKUP($C1027,[30]PSP!$C:$C,[30]PSP!$DA:$DA)</f>
        <v>40.9</v>
      </c>
      <c r="DB1027" s="28">
        <f t="shared" si="4131"/>
        <v>1145.2</v>
      </c>
      <c r="DC1027" s="29"/>
      <c r="DD1027" s="54">
        <f>_xlfn.XLOOKUP($C1027,[30]PSP!$C:$C,[30]PSP!$DD:$DD)</f>
        <v>14</v>
      </c>
      <c r="DE1027" s="27">
        <f>_xlfn.XLOOKUP($C1027,[30]PSP!$C:$C,[30]PSP!$DE:$DE)</f>
        <v>40.9</v>
      </c>
      <c r="DF1027" s="28">
        <f t="shared" si="4132"/>
        <v>572.6</v>
      </c>
      <c r="DG1027" s="29"/>
      <c r="DH1027" s="54">
        <f>_xlfn.XLOOKUP($C1027,[30]PSP!$C:$C,[30]PSP!$DH:$DH)</f>
        <v>0</v>
      </c>
      <c r="DI1027" s="27">
        <f>_xlfn.XLOOKUP($C1027,[30]PSP!$C:$C,[30]PSP!$DI:$DI)</f>
        <v>40.9</v>
      </c>
      <c r="DJ1027" s="28">
        <f t="shared" si="4133"/>
        <v>0</v>
      </c>
      <c r="DK1027" s="29"/>
      <c r="DL1027" s="54">
        <f>_xlfn.XLOOKUP($C1027,[30]PSP!$C:$C,[30]PSP!$DL:$DL)</f>
        <v>0</v>
      </c>
      <c r="DM1027" s="27">
        <f>_xlfn.XLOOKUP($C1027,[30]PSP!$C:$C,[30]PSP!$DM:$DM)</f>
        <v>40.9</v>
      </c>
      <c r="DN1027" s="28">
        <f t="shared" si="4134"/>
        <v>0</v>
      </c>
      <c r="DO1027" s="29"/>
      <c r="DP1027" s="54">
        <f>_xlfn.XLOOKUP($C1027,[30]PSP!$C:$C,[30]PSP!$DP:$DP)</f>
        <v>0</v>
      </c>
      <c r="DQ1027" s="27">
        <f>_xlfn.XLOOKUP($C1027,[30]PSP!$C:$C,[30]PSP!$DQ:$DQ)</f>
        <v>40.9</v>
      </c>
      <c r="DR1027" s="28">
        <f t="shared" si="4135"/>
        <v>0</v>
      </c>
      <c r="DS1027" s="29"/>
      <c r="DT1027" s="54">
        <f>_xlfn.XLOOKUP($C1027,[30]PSP!$C:$C,[30]PSP!$DT:$DT)</f>
        <v>0</v>
      </c>
      <c r="DU1027" s="27">
        <f>_xlfn.XLOOKUP($C1027,[30]PSP!$C:$C,[30]PSP!$DU:$DU)</f>
        <v>40.9</v>
      </c>
      <c r="DV1027" s="28">
        <f t="shared" si="4136"/>
        <v>0</v>
      </c>
      <c r="DW1027" s="29"/>
      <c r="DX1027" s="54">
        <f>_xlfn.XLOOKUP($C1027,[30]PSP!$C:$C,[30]PSP!$DX:$DX)</f>
        <v>0</v>
      </c>
      <c r="DY1027" s="27">
        <f>_xlfn.XLOOKUP($C1027,[30]PSP!$C:$C,[30]PSP!$DY:$DY)</f>
        <v>40.9</v>
      </c>
      <c r="DZ1027" s="28">
        <f t="shared" si="4137"/>
        <v>0</v>
      </c>
      <c r="EA1027" s="29"/>
      <c r="EB1027" s="54">
        <f>_xlfn.XLOOKUP($C1027,[30]PSP!$C:$C,[30]PSP!$EB:$EB)</f>
        <v>0</v>
      </c>
      <c r="EC1027" s="27">
        <f>_xlfn.XLOOKUP($C1027,[30]PSP!$C:$C,[30]PSP!$EC:$EC)</f>
        <v>40.9</v>
      </c>
      <c r="ED1027" s="28">
        <f t="shared" si="4138"/>
        <v>0</v>
      </c>
      <c r="EE1027" s="29"/>
      <c r="EF1027" s="54">
        <f>_xlfn.XLOOKUP($C1027,[30]PSP!$C:$C,[30]PSP!$EF:$EF)</f>
        <v>0</v>
      </c>
      <c r="EG1027" s="27">
        <f>_xlfn.XLOOKUP($C1027,[30]PSP!$C:$C,[30]PSP!$EG:$EG)</f>
        <v>40.9</v>
      </c>
      <c r="EH1027" s="28">
        <f t="shared" si="4139"/>
        <v>0</v>
      </c>
      <c r="EI1027" s="29"/>
      <c r="EJ1027" s="54">
        <f>_xlfn.XLOOKUP($C1027,[30]PSP!$C:$C,[30]PSP!$EJ:$EJ)</f>
        <v>0</v>
      </c>
      <c r="EK1027" s="27">
        <f>_xlfn.XLOOKUP($C1027,[30]PSP!$C:$C,[30]PSP!$EK:$EK)</f>
        <v>40.9</v>
      </c>
      <c r="EL1027" s="28">
        <f t="shared" si="4140"/>
        <v>0</v>
      </c>
      <c r="EM1027" s="29"/>
      <c r="EN1027" s="108"/>
      <c r="EO1027" s="29">
        <f t="shared" si="3733"/>
        <v>16032.800000000003</v>
      </c>
      <c r="EP1027" s="29">
        <f t="shared" si="3731"/>
        <v>16032.800000000005</v>
      </c>
      <c r="EQ1027" s="4" t="b">
        <f t="shared" si="3732"/>
        <v>1</v>
      </c>
      <c r="ES1027" s="118">
        <f t="shared" si="3902"/>
        <v>1.1767000000000001</v>
      </c>
    </row>
    <row r="1028" spans="3:149" ht="14.25" x14ac:dyDescent="0.25">
      <c r="C1028" s="24" t="s">
        <v>709</v>
      </c>
      <c r="D1028" s="43" t="str">
        <f>_xlfn.XLOOKUP($C1028,[30]PSP!$C:$C,[30]PSP!$D:$D)</f>
        <v>COMP_46006</v>
      </c>
      <c r="E1028" s="24" t="str">
        <f>_xlfn.XLOOKUP($C1028,[30]PSP!$C:$C,[30]PSP!$E:$E)</f>
        <v>COMPOSIÇÃO</v>
      </c>
      <c r="F1028" s="25" t="str">
        <f>_xlfn.XLOOKUP($C1028,[30]PSP!$C:$C,[30]PSP!$F:$F)</f>
        <v>TERMINAL ABSORVEDOR DE ENERGIA TL3 - FORNECIMENTO E IMPLANTAÇÃO</v>
      </c>
      <c r="G1028" s="26" t="str">
        <f>_xlfn.XLOOKUP($C1028,[30]PSP!$C:$C,[30]PSP!$G:$G)</f>
        <v>UN</v>
      </c>
      <c r="H1028" s="53">
        <f>_xlfn.XLOOKUP($C1028,[30]PSP!$C:$C,[30]PSP!$H:$H)</f>
        <v>112</v>
      </c>
      <c r="I1028" s="28">
        <f>_xlfn.XLOOKUP($C1028,[30]PSP!$C:$C,[30]PSP!$I:$I)</f>
        <v>1865897.5999999994</v>
      </c>
      <c r="J1028" s="28">
        <f t="shared" si="4107"/>
        <v>2195601.7059199996</v>
      </c>
      <c r="K1028" s="29"/>
      <c r="L1028" s="54">
        <f>_xlfn.XLOOKUP($C1028,[30]PSP!$C:$C,[30]PSP!$L:$L)</f>
        <v>0</v>
      </c>
      <c r="M1028" s="27">
        <f>_xlfn.XLOOKUP($C1028,[30]PSP!$C:$C,[30]PSP!$M:$M)</f>
        <v>16659.8</v>
      </c>
      <c r="N1028" s="28">
        <f t="shared" si="4108"/>
        <v>0</v>
      </c>
      <c r="O1028" s="29"/>
      <c r="P1028" s="54">
        <f>_xlfn.XLOOKUP($C1028,[30]PSP!$C:$C,[30]PSP!$P:$P)</f>
        <v>0</v>
      </c>
      <c r="Q1028" s="27">
        <f>_xlfn.XLOOKUP($C1028,[30]PSP!$C:$C,[30]PSP!$Q:$Q)</f>
        <v>16659.8</v>
      </c>
      <c r="R1028" s="28">
        <f t="shared" si="4109"/>
        <v>0</v>
      </c>
      <c r="S1028" s="29"/>
      <c r="T1028" s="54">
        <f>_xlfn.XLOOKUP($C1028,[30]PSP!$C:$C,[30]PSP!$T:$T)</f>
        <v>0</v>
      </c>
      <c r="U1028" s="27">
        <f>_xlfn.XLOOKUP($C1028,[30]PSP!$C:$C,[30]PSP!$U:$U)</f>
        <v>16659.8</v>
      </c>
      <c r="V1028" s="28">
        <f t="shared" si="4110"/>
        <v>0</v>
      </c>
      <c r="W1028" s="29"/>
      <c r="X1028" s="54">
        <f>_xlfn.XLOOKUP($C1028,[30]PSP!$C:$C,[30]PSP!$X:$X)</f>
        <v>4</v>
      </c>
      <c r="Y1028" s="27">
        <f>_xlfn.XLOOKUP($C1028,[30]PSP!$C:$C,[30]PSP!$Y:$Y)</f>
        <v>16659.8</v>
      </c>
      <c r="Z1028" s="28">
        <f t="shared" si="4111"/>
        <v>66639.199999999997</v>
      </c>
      <c r="AA1028" s="29"/>
      <c r="AB1028" s="54">
        <f>_xlfn.XLOOKUP($C1028,[30]PSP!$C:$C,[30]PSP!$AB:$AB)</f>
        <v>4</v>
      </c>
      <c r="AC1028" s="27">
        <f>_xlfn.XLOOKUP($C1028,[30]PSP!$C:$C,[30]PSP!$AC:$AC)</f>
        <v>16659.8</v>
      </c>
      <c r="AD1028" s="28">
        <f t="shared" si="4112"/>
        <v>66639.199999999997</v>
      </c>
      <c r="AE1028" s="29"/>
      <c r="AF1028" s="54">
        <f>_xlfn.XLOOKUP($C1028,[30]PSP!$C:$C,[30]PSP!$AF:$AF)</f>
        <v>4</v>
      </c>
      <c r="AG1028" s="27">
        <f>_xlfn.XLOOKUP($C1028,[30]PSP!$C:$C,[30]PSP!$AG:$AG)</f>
        <v>16659.8</v>
      </c>
      <c r="AH1028" s="28">
        <f t="shared" si="4113"/>
        <v>66639.199999999997</v>
      </c>
      <c r="AI1028" s="29"/>
      <c r="AJ1028" s="54">
        <f>_xlfn.XLOOKUP($C1028,[30]PSP!$C:$C,[30]PSP!$AJ:$AJ)</f>
        <v>0</v>
      </c>
      <c r="AK1028" s="27">
        <f>_xlfn.XLOOKUP($C1028,[30]PSP!$C:$C,[30]PSP!$AK:$AK)</f>
        <v>16659.8</v>
      </c>
      <c r="AL1028" s="28">
        <f t="shared" si="4114"/>
        <v>0</v>
      </c>
      <c r="AM1028" s="29"/>
      <c r="AN1028" s="54">
        <f>_xlfn.XLOOKUP($C1028,[30]PSP!$C:$C,[30]PSP!$AN:$AN)</f>
        <v>8</v>
      </c>
      <c r="AO1028" s="27">
        <f>_xlfn.XLOOKUP($C1028,[30]PSP!$C:$C,[30]PSP!$AO:$AO)</f>
        <v>16659.8</v>
      </c>
      <c r="AP1028" s="28">
        <f t="shared" si="4115"/>
        <v>133278.39999999999</v>
      </c>
      <c r="AQ1028" s="29"/>
      <c r="AR1028" s="54">
        <f>_xlfn.XLOOKUP($C1028,[30]PSP!$C:$C,[30]PSP!$AR:$AR)</f>
        <v>0</v>
      </c>
      <c r="AS1028" s="27">
        <f>_xlfn.XLOOKUP($C1028,[30]PSP!$C:$C,[30]PSP!$AS:$AS)</f>
        <v>16659.8</v>
      </c>
      <c r="AT1028" s="28">
        <f t="shared" si="4116"/>
        <v>0</v>
      </c>
      <c r="AU1028" s="29"/>
      <c r="AV1028" s="54">
        <f>_xlfn.XLOOKUP($C1028,[30]PSP!$C:$C,[30]PSP!$AV:$AV)</f>
        <v>4</v>
      </c>
      <c r="AW1028" s="27">
        <f>_xlfn.XLOOKUP($C1028,[30]PSP!$C:$C,[30]PSP!$AW:$AW)</f>
        <v>16659.8</v>
      </c>
      <c r="AX1028" s="28">
        <f t="shared" si="4117"/>
        <v>66639.199999999997</v>
      </c>
      <c r="AY1028" s="29"/>
      <c r="AZ1028" s="54">
        <f>_xlfn.XLOOKUP($C1028,[30]PSP!$C:$C,[30]PSP!$AZ:$AZ)</f>
        <v>0</v>
      </c>
      <c r="BA1028" s="27">
        <f>_xlfn.XLOOKUP($C1028,[30]PSP!$C:$C,[30]PSP!$BA:$BA)</f>
        <v>16659.8</v>
      </c>
      <c r="BB1028" s="28">
        <f t="shared" si="4118"/>
        <v>0</v>
      </c>
      <c r="BC1028" s="29"/>
      <c r="BD1028" s="54">
        <f>_xlfn.XLOOKUP($C1028,[30]PSP!$C:$C,[30]PSP!$BD:$BD)</f>
        <v>8</v>
      </c>
      <c r="BE1028" s="27">
        <f>_xlfn.XLOOKUP($C1028,[30]PSP!$C:$C,[30]PSP!$BE:$BE)</f>
        <v>16659.8</v>
      </c>
      <c r="BF1028" s="28">
        <f t="shared" si="4119"/>
        <v>133278.39999999999</v>
      </c>
      <c r="BG1028" s="29"/>
      <c r="BH1028" s="54">
        <f>_xlfn.XLOOKUP($C1028,[30]PSP!$C:$C,[30]PSP!$BH:$BH)</f>
        <v>8</v>
      </c>
      <c r="BI1028" s="27">
        <f>_xlfn.XLOOKUP($C1028,[30]PSP!$C:$C,[30]PSP!$BI:$BI)</f>
        <v>16659.8</v>
      </c>
      <c r="BJ1028" s="28">
        <f t="shared" si="4120"/>
        <v>133278.39999999999</v>
      </c>
      <c r="BK1028" s="29"/>
      <c r="BL1028" s="54">
        <f>_xlfn.XLOOKUP($C1028,[30]PSP!$C:$C,[30]PSP!$BL:$BL)</f>
        <v>12</v>
      </c>
      <c r="BM1028" s="27">
        <f>_xlfn.XLOOKUP($C1028,[30]PSP!$C:$C,[30]PSP!$BM:$BM)</f>
        <v>16659.8</v>
      </c>
      <c r="BN1028" s="28">
        <f t="shared" si="4121"/>
        <v>199917.6</v>
      </c>
      <c r="BO1028" s="29"/>
      <c r="BP1028" s="54">
        <f>_xlfn.XLOOKUP($C1028,[30]PSP!$C:$C,[30]PSP!$BP:$BP)</f>
        <v>0</v>
      </c>
      <c r="BQ1028" s="27">
        <f>_xlfn.XLOOKUP($C1028,[30]PSP!$C:$C,[30]PSP!$BQ:$BQ)</f>
        <v>16659.8</v>
      </c>
      <c r="BR1028" s="28">
        <f t="shared" si="4122"/>
        <v>0</v>
      </c>
      <c r="BS1028" s="29"/>
      <c r="BT1028" s="54">
        <f>_xlfn.XLOOKUP($C1028,[30]PSP!$C:$C,[30]PSP!$BT:$BT)</f>
        <v>4</v>
      </c>
      <c r="BU1028" s="27">
        <f>_xlfn.XLOOKUP($C1028,[30]PSP!$C:$C,[30]PSP!$BU:$BU)</f>
        <v>16659.8</v>
      </c>
      <c r="BV1028" s="28">
        <f t="shared" si="4123"/>
        <v>66639.199999999997</v>
      </c>
      <c r="BW1028" s="29"/>
      <c r="BX1028" s="54">
        <f>_xlfn.XLOOKUP($C1028,[30]PSP!$C:$C,[30]PSP!$BX:$BX)</f>
        <v>4</v>
      </c>
      <c r="BY1028" s="27">
        <f>_xlfn.XLOOKUP($C1028,[30]PSP!$C:$C,[30]PSP!$BY:$BY)</f>
        <v>16659.8</v>
      </c>
      <c r="BZ1028" s="28">
        <f t="shared" si="4124"/>
        <v>66639.199999999997</v>
      </c>
      <c r="CA1028" s="29"/>
      <c r="CB1028" s="54">
        <f>_xlfn.XLOOKUP($C1028,[30]PSP!$C:$C,[30]PSP!$CB:$CB)</f>
        <v>4</v>
      </c>
      <c r="CC1028" s="27">
        <f>_xlfn.XLOOKUP($C1028,[30]PSP!$C:$C,[30]PSP!$CC:$CC)</f>
        <v>16659.8</v>
      </c>
      <c r="CD1028" s="28">
        <f t="shared" si="4125"/>
        <v>66639.199999999997</v>
      </c>
      <c r="CE1028" s="29"/>
      <c r="CF1028" s="54">
        <f>_xlfn.XLOOKUP($C1028,[30]PSP!$C:$C,[30]PSP!$CF:$CF)</f>
        <v>8</v>
      </c>
      <c r="CG1028" s="27">
        <f>_xlfn.XLOOKUP($C1028,[30]PSP!$C:$C,[30]PSP!$CG:$CG)</f>
        <v>16659.8</v>
      </c>
      <c r="CH1028" s="28">
        <f t="shared" si="4126"/>
        <v>133278.39999999999</v>
      </c>
      <c r="CI1028" s="29"/>
      <c r="CJ1028" s="54">
        <f>_xlfn.XLOOKUP($C1028,[30]PSP!$C:$C,[30]PSP!$CJ:$CJ)</f>
        <v>4</v>
      </c>
      <c r="CK1028" s="27">
        <f>_xlfn.XLOOKUP($C1028,[30]PSP!$C:$C,[30]PSP!$CK:$CK)</f>
        <v>16659.8</v>
      </c>
      <c r="CL1028" s="28">
        <f t="shared" si="4127"/>
        <v>66639.199999999997</v>
      </c>
      <c r="CM1028" s="29"/>
      <c r="CN1028" s="54">
        <f>_xlfn.XLOOKUP($C1028,[30]PSP!$C:$C,[30]PSP!$CN:$CN)</f>
        <v>8</v>
      </c>
      <c r="CO1028" s="27">
        <f>_xlfn.XLOOKUP($C1028,[30]PSP!$C:$C,[30]PSP!$CO:$CO)</f>
        <v>16659.8</v>
      </c>
      <c r="CP1028" s="28">
        <f t="shared" si="4128"/>
        <v>133278.39999999999</v>
      </c>
      <c r="CQ1028" s="29"/>
      <c r="CR1028" s="54">
        <f>_xlfn.XLOOKUP($C1028,[30]PSP!$C:$C,[30]PSP!$CR:$CR)</f>
        <v>8</v>
      </c>
      <c r="CS1028" s="27">
        <f>_xlfn.XLOOKUP($C1028,[30]PSP!$C:$C,[30]PSP!$CS:$CS)</f>
        <v>16659.8</v>
      </c>
      <c r="CT1028" s="28">
        <f t="shared" si="4129"/>
        <v>133278.39999999999</v>
      </c>
      <c r="CU1028" s="29"/>
      <c r="CV1028" s="54">
        <f>_xlfn.XLOOKUP($C1028,[30]PSP!$C:$C,[30]PSP!$CV:$CV)</f>
        <v>8</v>
      </c>
      <c r="CW1028" s="27">
        <f>_xlfn.XLOOKUP($C1028,[30]PSP!$C:$C,[30]PSP!$CW:$CW)</f>
        <v>16659.8</v>
      </c>
      <c r="CX1028" s="28">
        <f t="shared" si="4130"/>
        <v>133278.39999999999</v>
      </c>
      <c r="CY1028" s="29"/>
      <c r="CZ1028" s="54">
        <f>_xlfn.XLOOKUP($C1028,[30]PSP!$C:$C,[30]PSP!$CZ:$CZ)</f>
        <v>8</v>
      </c>
      <c r="DA1028" s="27">
        <f>_xlfn.XLOOKUP($C1028,[30]PSP!$C:$C,[30]PSP!$DA:$DA)</f>
        <v>16659.8</v>
      </c>
      <c r="DB1028" s="28">
        <f t="shared" si="4131"/>
        <v>133278.39999999999</v>
      </c>
      <c r="DC1028" s="29"/>
      <c r="DD1028" s="54">
        <f>_xlfn.XLOOKUP($C1028,[30]PSP!$C:$C,[30]PSP!$DD:$DD)</f>
        <v>4</v>
      </c>
      <c r="DE1028" s="27">
        <f>_xlfn.XLOOKUP($C1028,[30]PSP!$C:$C,[30]PSP!$DE:$DE)</f>
        <v>16659.8</v>
      </c>
      <c r="DF1028" s="28">
        <f t="shared" si="4132"/>
        <v>66639.199999999997</v>
      </c>
      <c r="DG1028" s="29"/>
      <c r="DH1028" s="54">
        <f>_xlfn.XLOOKUP($C1028,[30]PSP!$C:$C,[30]PSP!$DH:$DH)</f>
        <v>0</v>
      </c>
      <c r="DI1028" s="27">
        <f>_xlfn.XLOOKUP($C1028,[30]PSP!$C:$C,[30]PSP!$DI:$DI)</f>
        <v>16659.8</v>
      </c>
      <c r="DJ1028" s="28">
        <f t="shared" si="4133"/>
        <v>0</v>
      </c>
      <c r="DK1028" s="29"/>
      <c r="DL1028" s="54">
        <f>_xlfn.XLOOKUP($C1028,[30]PSP!$C:$C,[30]PSP!$DL:$DL)</f>
        <v>0</v>
      </c>
      <c r="DM1028" s="27">
        <f>_xlfn.XLOOKUP($C1028,[30]PSP!$C:$C,[30]PSP!$DM:$DM)</f>
        <v>16659.8</v>
      </c>
      <c r="DN1028" s="28">
        <f t="shared" si="4134"/>
        <v>0</v>
      </c>
      <c r="DO1028" s="29"/>
      <c r="DP1028" s="54">
        <f>_xlfn.XLOOKUP($C1028,[30]PSP!$C:$C,[30]PSP!$DP:$DP)</f>
        <v>0</v>
      </c>
      <c r="DQ1028" s="27">
        <f>_xlfn.XLOOKUP($C1028,[30]PSP!$C:$C,[30]PSP!$DQ:$DQ)</f>
        <v>16659.8</v>
      </c>
      <c r="DR1028" s="28">
        <f t="shared" si="4135"/>
        <v>0</v>
      </c>
      <c r="DS1028" s="29"/>
      <c r="DT1028" s="54">
        <f>_xlfn.XLOOKUP($C1028,[30]PSP!$C:$C,[30]PSP!$DT:$DT)</f>
        <v>0</v>
      </c>
      <c r="DU1028" s="27">
        <f>_xlfn.XLOOKUP($C1028,[30]PSP!$C:$C,[30]PSP!$DU:$DU)</f>
        <v>16659.8</v>
      </c>
      <c r="DV1028" s="28">
        <f t="shared" si="4136"/>
        <v>0</v>
      </c>
      <c r="DW1028" s="29"/>
      <c r="DX1028" s="54">
        <f>_xlfn.XLOOKUP($C1028,[30]PSP!$C:$C,[30]PSP!$DX:$DX)</f>
        <v>0</v>
      </c>
      <c r="DY1028" s="27">
        <f>_xlfn.XLOOKUP($C1028,[30]PSP!$C:$C,[30]PSP!$DY:$DY)</f>
        <v>16659.8</v>
      </c>
      <c r="DZ1028" s="28">
        <f t="shared" si="4137"/>
        <v>0</v>
      </c>
      <c r="EA1028" s="29"/>
      <c r="EB1028" s="54">
        <f>_xlfn.XLOOKUP($C1028,[30]PSP!$C:$C,[30]PSP!$EB:$EB)</f>
        <v>0</v>
      </c>
      <c r="EC1028" s="27">
        <f>_xlfn.XLOOKUP($C1028,[30]PSP!$C:$C,[30]PSP!$EC:$EC)</f>
        <v>16659.8</v>
      </c>
      <c r="ED1028" s="28">
        <f t="shared" si="4138"/>
        <v>0</v>
      </c>
      <c r="EE1028" s="29"/>
      <c r="EF1028" s="54">
        <f>_xlfn.XLOOKUP($C1028,[30]PSP!$C:$C,[30]PSP!$EF:$EF)</f>
        <v>0</v>
      </c>
      <c r="EG1028" s="27">
        <f>_xlfn.XLOOKUP($C1028,[30]PSP!$C:$C,[30]PSP!$EG:$EG)</f>
        <v>16659.8</v>
      </c>
      <c r="EH1028" s="28">
        <f t="shared" si="4139"/>
        <v>0</v>
      </c>
      <c r="EI1028" s="29"/>
      <c r="EJ1028" s="54">
        <f>_xlfn.XLOOKUP($C1028,[30]PSP!$C:$C,[30]PSP!$EJ:$EJ)</f>
        <v>0</v>
      </c>
      <c r="EK1028" s="27">
        <f>_xlfn.XLOOKUP($C1028,[30]PSP!$C:$C,[30]PSP!$EK:$EK)</f>
        <v>16659.8</v>
      </c>
      <c r="EL1028" s="28">
        <f t="shared" si="4140"/>
        <v>0</v>
      </c>
      <c r="EM1028" s="29"/>
      <c r="EN1028" s="108"/>
      <c r="EO1028" s="29">
        <f t="shared" si="3733"/>
        <v>1865897.5999999994</v>
      </c>
      <c r="EP1028" s="29">
        <f t="shared" si="3731"/>
        <v>1865897.5999999994</v>
      </c>
      <c r="EQ1028" s="4" t="b">
        <f t="shared" si="3732"/>
        <v>1</v>
      </c>
      <c r="ES1028" s="118">
        <f t="shared" si="3902"/>
        <v>1.1767000000000001</v>
      </c>
    </row>
    <row r="1029" spans="3:149" ht="14.25" x14ac:dyDescent="0.25">
      <c r="C1029" s="24" t="s">
        <v>710</v>
      </c>
      <c r="D1029" s="43">
        <f>_xlfn.XLOOKUP($C1029,[30]PSP!$C:$C,[30]PSP!$D:$D)</f>
        <v>3713689</v>
      </c>
      <c r="E1029" s="24" t="str">
        <f>_xlfn.XLOOKUP($C1029,[30]PSP!$C:$C,[30]PSP!$E:$E)</f>
        <v>SICRO SERVIÇO</v>
      </c>
      <c r="F1029" s="25" t="str">
        <f>_xlfn.XLOOKUP($C1029,[30]PSP!$C:$C,[30]PSP!$F:$F)</f>
        <v>TERMINAL AÉREO DE DEFENSA METÁLICA - TIPO A - FORNECIMENTO E IMPLANTAÇÃO</v>
      </c>
      <c r="G1029" s="26" t="str">
        <f>_xlfn.XLOOKUP($C1029,[30]PSP!$C:$C,[30]PSP!$G:$G)</f>
        <v>UN</v>
      </c>
      <c r="H1029" s="53">
        <f>_xlfn.XLOOKUP($C1029,[30]PSP!$C:$C,[30]PSP!$H:$H)</f>
        <v>112</v>
      </c>
      <c r="I1029" s="28">
        <f>_xlfn.XLOOKUP($C1029,[30]PSP!$C:$C,[30]PSP!$I:$I)</f>
        <v>29097.600000000009</v>
      </c>
      <c r="J1029" s="28">
        <f t="shared" si="4107"/>
        <v>34239.14592000001</v>
      </c>
      <c r="K1029" s="29"/>
      <c r="L1029" s="54">
        <f>_xlfn.XLOOKUP($C1029,[30]PSP!$C:$C,[30]PSP!$L:$L)</f>
        <v>0</v>
      </c>
      <c r="M1029" s="27">
        <f>_xlfn.XLOOKUP($C1029,[30]PSP!$C:$C,[30]PSP!$M:$M)</f>
        <v>259.8</v>
      </c>
      <c r="N1029" s="28">
        <f t="shared" si="4108"/>
        <v>0</v>
      </c>
      <c r="O1029" s="29"/>
      <c r="P1029" s="54">
        <f>_xlfn.XLOOKUP($C1029,[30]PSP!$C:$C,[30]PSP!$P:$P)</f>
        <v>0</v>
      </c>
      <c r="Q1029" s="27">
        <f>_xlfn.XLOOKUP($C1029,[30]PSP!$C:$C,[30]PSP!$Q:$Q)</f>
        <v>259.8</v>
      </c>
      <c r="R1029" s="28">
        <f t="shared" si="4109"/>
        <v>0</v>
      </c>
      <c r="S1029" s="29"/>
      <c r="T1029" s="54">
        <f>_xlfn.XLOOKUP($C1029,[30]PSP!$C:$C,[30]PSP!$T:$T)</f>
        <v>0</v>
      </c>
      <c r="U1029" s="27">
        <f>_xlfn.XLOOKUP($C1029,[30]PSP!$C:$C,[30]PSP!$U:$U)</f>
        <v>259.8</v>
      </c>
      <c r="V1029" s="28">
        <f t="shared" si="4110"/>
        <v>0</v>
      </c>
      <c r="W1029" s="29"/>
      <c r="X1029" s="54">
        <f>_xlfn.XLOOKUP($C1029,[30]PSP!$C:$C,[30]PSP!$X:$X)</f>
        <v>4</v>
      </c>
      <c r="Y1029" s="27">
        <f>_xlfn.XLOOKUP($C1029,[30]PSP!$C:$C,[30]PSP!$Y:$Y)</f>
        <v>259.8</v>
      </c>
      <c r="Z1029" s="28">
        <f t="shared" si="4111"/>
        <v>1039.2</v>
      </c>
      <c r="AA1029" s="29"/>
      <c r="AB1029" s="54">
        <f>_xlfn.XLOOKUP($C1029,[30]PSP!$C:$C,[30]PSP!$AB:$AB)</f>
        <v>4</v>
      </c>
      <c r="AC1029" s="27">
        <f>_xlfn.XLOOKUP($C1029,[30]PSP!$C:$C,[30]PSP!$AC:$AC)</f>
        <v>259.8</v>
      </c>
      <c r="AD1029" s="28">
        <f t="shared" si="4112"/>
        <v>1039.2</v>
      </c>
      <c r="AE1029" s="29"/>
      <c r="AF1029" s="54">
        <f>_xlfn.XLOOKUP($C1029,[30]PSP!$C:$C,[30]PSP!$AF:$AF)</f>
        <v>4</v>
      </c>
      <c r="AG1029" s="27">
        <f>_xlfn.XLOOKUP($C1029,[30]PSP!$C:$C,[30]PSP!$AG:$AG)</f>
        <v>259.8</v>
      </c>
      <c r="AH1029" s="28">
        <f t="shared" si="4113"/>
        <v>1039.2</v>
      </c>
      <c r="AI1029" s="29"/>
      <c r="AJ1029" s="54">
        <f>_xlfn.XLOOKUP($C1029,[30]PSP!$C:$C,[30]PSP!$AJ:$AJ)</f>
        <v>0</v>
      </c>
      <c r="AK1029" s="27">
        <f>_xlfn.XLOOKUP($C1029,[30]PSP!$C:$C,[30]PSP!$AK:$AK)</f>
        <v>259.8</v>
      </c>
      <c r="AL1029" s="28">
        <f t="shared" si="4114"/>
        <v>0</v>
      </c>
      <c r="AM1029" s="29"/>
      <c r="AN1029" s="54">
        <f>_xlfn.XLOOKUP($C1029,[30]PSP!$C:$C,[30]PSP!$AN:$AN)</f>
        <v>8</v>
      </c>
      <c r="AO1029" s="27">
        <f>_xlfn.XLOOKUP($C1029,[30]PSP!$C:$C,[30]PSP!$AO:$AO)</f>
        <v>259.8</v>
      </c>
      <c r="AP1029" s="28">
        <f t="shared" si="4115"/>
        <v>2078.4</v>
      </c>
      <c r="AQ1029" s="29"/>
      <c r="AR1029" s="54">
        <f>_xlfn.XLOOKUP($C1029,[30]PSP!$C:$C,[30]PSP!$AR:$AR)</f>
        <v>0</v>
      </c>
      <c r="AS1029" s="27">
        <f>_xlfn.XLOOKUP($C1029,[30]PSP!$C:$C,[30]PSP!$AS:$AS)</f>
        <v>259.8</v>
      </c>
      <c r="AT1029" s="28">
        <f t="shared" si="4116"/>
        <v>0</v>
      </c>
      <c r="AU1029" s="29"/>
      <c r="AV1029" s="54">
        <f>_xlfn.XLOOKUP($C1029,[30]PSP!$C:$C,[30]PSP!$AV:$AV)</f>
        <v>4</v>
      </c>
      <c r="AW1029" s="27">
        <f>_xlfn.XLOOKUP($C1029,[30]PSP!$C:$C,[30]PSP!$AW:$AW)</f>
        <v>259.8</v>
      </c>
      <c r="AX1029" s="28">
        <f t="shared" si="4117"/>
        <v>1039.2</v>
      </c>
      <c r="AY1029" s="29"/>
      <c r="AZ1029" s="54">
        <f>_xlfn.XLOOKUP($C1029,[30]PSP!$C:$C,[30]PSP!$AZ:$AZ)</f>
        <v>0</v>
      </c>
      <c r="BA1029" s="27">
        <f>_xlfn.XLOOKUP($C1029,[30]PSP!$C:$C,[30]PSP!$BA:$BA)</f>
        <v>259.8</v>
      </c>
      <c r="BB1029" s="28">
        <f t="shared" si="4118"/>
        <v>0</v>
      </c>
      <c r="BC1029" s="29"/>
      <c r="BD1029" s="54">
        <f>_xlfn.XLOOKUP($C1029,[30]PSP!$C:$C,[30]PSP!$BD:$BD)</f>
        <v>8</v>
      </c>
      <c r="BE1029" s="27">
        <f>_xlfn.XLOOKUP($C1029,[30]PSP!$C:$C,[30]PSP!$BE:$BE)</f>
        <v>259.8</v>
      </c>
      <c r="BF1029" s="28">
        <f t="shared" si="4119"/>
        <v>2078.4</v>
      </c>
      <c r="BG1029" s="29"/>
      <c r="BH1029" s="54">
        <f>_xlfn.XLOOKUP($C1029,[30]PSP!$C:$C,[30]PSP!$BH:$BH)</f>
        <v>8</v>
      </c>
      <c r="BI1029" s="27">
        <f>_xlfn.XLOOKUP($C1029,[30]PSP!$C:$C,[30]PSP!$BI:$BI)</f>
        <v>259.8</v>
      </c>
      <c r="BJ1029" s="28">
        <f t="shared" si="4120"/>
        <v>2078.4</v>
      </c>
      <c r="BK1029" s="29"/>
      <c r="BL1029" s="54">
        <f>_xlfn.XLOOKUP($C1029,[30]PSP!$C:$C,[30]PSP!$BL:$BL)</f>
        <v>12</v>
      </c>
      <c r="BM1029" s="27">
        <f>_xlfn.XLOOKUP($C1029,[30]PSP!$C:$C,[30]PSP!$BM:$BM)</f>
        <v>259.8</v>
      </c>
      <c r="BN1029" s="28">
        <f t="shared" si="4121"/>
        <v>3117.6</v>
      </c>
      <c r="BO1029" s="29"/>
      <c r="BP1029" s="54">
        <f>_xlfn.XLOOKUP($C1029,[30]PSP!$C:$C,[30]PSP!$BP:$BP)</f>
        <v>0</v>
      </c>
      <c r="BQ1029" s="27">
        <f>_xlfn.XLOOKUP($C1029,[30]PSP!$C:$C,[30]PSP!$BQ:$BQ)</f>
        <v>259.8</v>
      </c>
      <c r="BR1029" s="28">
        <f t="shared" si="4122"/>
        <v>0</v>
      </c>
      <c r="BS1029" s="29"/>
      <c r="BT1029" s="54">
        <f>_xlfn.XLOOKUP($C1029,[30]PSP!$C:$C,[30]PSP!$BT:$BT)</f>
        <v>4</v>
      </c>
      <c r="BU1029" s="27">
        <f>_xlfn.XLOOKUP($C1029,[30]PSP!$C:$C,[30]PSP!$BU:$BU)</f>
        <v>259.8</v>
      </c>
      <c r="BV1029" s="28">
        <f t="shared" si="4123"/>
        <v>1039.2</v>
      </c>
      <c r="BW1029" s="29"/>
      <c r="BX1029" s="54">
        <f>_xlfn.XLOOKUP($C1029,[30]PSP!$C:$C,[30]PSP!$BX:$BX)</f>
        <v>4</v>
      </c>
      <c r="BY1029" s="27">
        <f>_xlfn.XLOOKUP($C1029,[30]PSP!$C:$C,[30]PSP!$BY:$BY)</f>
        <v>259.8</v>
      </c>
      <c r="BZ1029" s="28">
        <f t="shared" si="4124"/>
        <v>1039.2</v>
      </c>
      <c r="CA1029" s="29"/>
      <c r="CB1029" s="54">
        <f>_xlfn.XLOOKUP($C1029,[30]PSP!$C:$C,[30]PSP!$CB:$CB)</f>
        <v>4</v>
      </c>
      <c r="CC1029" s="27">
        <f>_xlfn.XLOOKUP($C1029,[30]PSP!$C:$C,[30]PSP!$CC:$CC)</f>
        <v>259.8</v>
      </c>
      <c r="CD1029" s="28">
        <f t="shared" si="4125"/>
        <v>1039.2</v>
      </c>
      <c r="CE1029" s="29"/>
      <c r="CF1029" s="54">
        <f>_xlfn.XLOOKUP($C1029,[30]PSP!$C:$C,[30]PSP!$CF:$CF)</f>
        <v>8</v>
      </c>
      <c r="CG1029" s="27">
        <f>_xlfn.XLOOKUP($C1029,[30]PSP!$C:$C,[30]PSP!$CG:$CG)</f>
        <v>259.8</v>
      </c>
      <c r="CH1029" s="28">
        <f t="shared" si="4126"/>
        <v>2078.4</v>
      </c>
      <c r="CI1029" s="29"/>
      <c r="CJ1029" s="54">
        <f>_xlfn.XLOOKUP($C1029,[30]PSP!$C:$C,[30]PSP!$CJ:$CJ)</f>
        <v>4</v>
      </c>
      <c r="CK1029" s="27">
        <f>_xlfn.XLOOKUP($C1029,[30]PSP!$C:$C,[30]PSP!$CK:$CK)</f>
        <v>259.8</v>
      </c>
      <c r="CL1029" s="28">
        <f t="shared" si="4127"/>
        <v>1039.2</v>
      </c>
      <c r="CM1029" s="29"/>
      <c r="CN1029" s="54">
        <f>_xlfn.XLOOKUP($C1029,[30]PSP!$C:$C,[30]PSP!$CN:$CN)</f>
        <v>8</v>
      </c>
      <c r="CO1029" s="27">
        <f>_xlfn.XLOOKUP($C1029,[30]PSP!$C:$C,[30]PSP!$CO:$CO)</f>
        <v>259.8</v>
      </c>
      <c r="CP1029" s="28">
        <f t="shared" si="4128"/>
        <v>2078.4</v>
      </c>
      <c r="CQ1029" s="29"/>
      <c r="CR1029" s="54">
        <f>_xlfn.XLOOKUP($C1029,[30]PSP!$C:$C,[30]PSP!$CR:$CR)</f>
        <v>8</v>
      </c>
      <c r="CS1029" s="27">
        <f>_xlfn.XLOOKUP($C1029,[30]PSP!$C:$C,[30]PSP!$CS:$CS)</f>
        <v>259.8</v>
      </c>
      <c r="CT1029" s="28">
        <f t="shared" si="4129"/>
        <v>2078.4</v>
      </c>
      <c r="CU1029" s="29"/>
      <c r="CV1029" s="54">
        <f>_xlfn.XLOOKUP($C1029,[30]PSP!$C:$C,[30]PSP!$CV:$CV)</f>
        <v>8</v>
      </c>
      <c r="CW1029" s="27">
        <f>_xlfn.XLOOKUP($C1029,[30]PSP!$C:$C,[30]PSP!$CW:$CW)</f>
        <v>259.8</v>
      </c>
      <c r="CX1029" s="28">
        <f t="shared" si="4130"/>
        <v>2078.4</v>
      </c>
      <c r="CY1029" s="29"/>
      <c r="CZ1029" s="54">
        <f>_xlfn.XLOOKUP($C1029,[30]PSP!$C:$C,[30]PSP!$CZ:$CZ)</f>
        <v>8</v>
      </c>
      <c r="DA1029" s="27">
        <f>_xlfn.XLOOKUP($C1029,[30]PSP!$C:$C,[30]PSP!$DA:$DA)</f>
        <v>259.8</v>
      </c>
      <c r="DB1029" s="28">
        <f t="shared" si="4131"/>
        <v>2078.4</v>
      </c>
      <c r="DC1029" s="29"/>
      <c r="DD1029" s="54">
        <f>_xlfn.XLOOKUP($C1029,[30]PSP!$C:$C,[30]PSP!$DD:$DD)</f>
        <v>4</v>
      </c>
      <c r="DE1029" s="27">
        <f>_xlfn.XLOOKUP($C1029,[30]PSP!$C:$C,[30]PSP!$DE:$DE)</f>
        <v>259.8</v>
      </c>
      <c r="DF1029" s="28">
        <f t="shared" si="4132"/>
        <v>1039.2</v>
      </c>
      <c r="DG1029" s="29"/>
      <c r="DH1029" s="54">
        <f>_xlfn.XLOOKUP($C1029,[30]PSP!$C:$C,[30]PSP!$DH:$DH)</f>
        <v>0</v>
      </c>
      <c r="DI1029" s="27">
        <f>_xlfn.XLOOKUP($C1029,[30]PSP!$C:$C,[30]PSP!$DI:$DI)</f>
        <v>259.8</v>
      </c>
      <c r="DJ1029" s="28">
        <f t="shared" si="4133"/>
        <v>0</v>
      </c>
      <c r="DK1029" s="29"/>
      <c r="DL1029" s="54">
        <f>_xlfn.XLOOKUP($C1029,[30]PSP!$C:$C,[30]PSP!$DL:$DL)</f>
        <v>0</v>
      </c>
      <c r="DM1029" s="27">
        <f>_xlfn.XLOOKUP($C1029,[30]PSP!$C:$C,[30]PSP!$DM:$DM)</f>
        <v>259.8</v>
      </c>
      <c r="DN1029" s="28">
        <f t="shared" si="4134"/>
        <v>0</v>
      </c>
      <c r="DO1029" s="29"/>
      <c r="DP1029" s="54">
        <f>_xlfn.XLOOKUP($C1029,[30]PSP!$C:$C,[30]PSP!$DP:$DP)</f>
        <v>0</v>
      </c>
      <c r="DQ1029" s="27">
        <f>_xlfn.XLOOKUP($C1029,[30]PSP!$C:$C,[30]PSP!$DQ:$DQ)</f>
        <v>259.8</v>
      </c>
      <c r="DR1029" s="28">
        <f t="shared" si="4135"/>
        <v>0</v>
      </c>
      <c r="DS1029" s="29"/>
      <c r="DT1029" s="54">
        <f>_xlfn.XLOOKUP($C1029,[30]PSP!$C:$C,[30]PSP!$DT:$DT)</f>
        <v>0</v>
      </c>
      <c r="DU1029" s="27">
        <f>_xlfn.XLOOKUP($C1029,[30]PSP!$C:$C,[30]PSP!$DU:$DU)</f>
        <v>259.8</v>
      </c>
      <c r="DV1029" s="28">
        <f t="shared" si="4136"/>
        <v>0</v>
      </c>
      <c r="DW1029" s="29"/>
      <c r="DX1029" s="54">
        <f>_xlfn.XLOOKUP($C1029,[30]PSP!$C:$C,[30]PSP!$DX:$DX)</f>
        <v>0</v>
      </c>
      <c r="DY1029" s="27">
        <f>_xlfn.XLOOKUP($C1029,[30]PSP!$C:$C,[30]PSP!$DY:$DY)</f>
        <v>259.8</v>
      </c>
      <c r="DZ1029" s="28">
        <f t="shared" si="4137"/>
        <v>0</v>
      </c>
      <c r="EA1029" s="29"/>
      <c r="EB1029" s="54">
        <f>_xlfn.XLOOKUP($C1029,[30]PSP!$C:$C,[30]PSP!$EB:$EB)</f>
        <v>0</v>
      </c>
      <c r="EC1029" s="27">
        <f>_xlfn.XLOOKUP($C1029,[30]PSP!$C:$C,[30]PSP!$EC:$EC)</f>
        <v>259.8</v>
      </c>
      <c r="ED1029" s="28">
        <f t="shared" si="4138"/>
        <v>0</v>
      </c>
      <c r="EE1029" s="29"/>
      <c r="EF1029" s="54">
        <f>_xlfn.XLOOKUP($C1029,[30]PSP!$C:$C,[30]PSP!$EF:$EF)</f>
        <v>0</v>
      </c>
      <c r="EG1029" s="27">
        <f>_xlfn.XLOOKUP($C1029,[30]PSP!$C:$C,[30]PSP!$EG:$EG)</f>
        <v>259.8</v>
      </c>
      <c r="EH1029" s="28">
        <f t="shared" si="4139"/>
        <v>0</v>
      </c>
      <c r="EI1029" s="29"/>
      <c r="EJ1029" s="54">
        <f>_xlfn.XLOOKUP($C1029,[30]PSP!$C:$C,[30]PSP!$EJ:$EJ)</f>
        <v>0</v>
      </c>
      <c r="EK1029" s="27">
        <f>_xlfn.XLOOKUP($C1029,[30]PSP!$C:$C,[30]PSP!$EK:$EK)</f>
        <v>259.8</v>
      </c>
      <c r="EL1029" s="28">
        <f t="shared" si="4140"/>
        <v>0</v>
      </c>
      <c r="EM1029" s="29"/>
      <c r="EN1029" s="108"/>
      <c r="EO1029" s="29">
        <f t="shared" si="3733"/>
        <v>29097.600000000009</v>
      </c>
      <c r="EP1029" s="29">
        <f t="shared" ref="EP1029:EP1083" si="4141">I1029</f>
        <v>29097.600000000009</v>
      </c>
      <c r="EQ1029" s="4" t="b">
        <f t="shared" si="3732"/>
        <v>1</v>
      </c>
      <c r="ES1029" s="118">
        <f t="shared" si="3902"/>
        <v>1.1767000000000001</v>
      </c>
    </row>
    <row r="1030" spans="3:149" ht="12.75" customHeight="1" x14ac:dyDescent="0.25">
      <c r="C1030" s="64" t="s">
        <v>1077</v>
      </c>
      <c r="D1030" s="65"/>
      <c r="E1030" s="64"/>
      <c r="F1030" s="66" t="s">
        <v>682</v>
      </c>
      <c r="G1030" s="55"/>
      <c r="H1030" s="55"/>
      <c r="I1030" s="67">
        <f>SUM(I1031:I1082)</f>
        <v>17339894.629999995</v>
      </c>
      <c r="J1030" s="67">
        <f>SUM(J1031:J1082)</f>
        <v>20403854.011121016</v>
      </c>
      <c r="L1030" s="68"/>
      <c r="M1030" s="69"/>
      <c r="N1030" s="67">
        <f>SUMPRODUCT(N1032:N1082,$ES1032:$ES1082)</f>
        <v>0</v>
      </c>
      <c r="P1030" s="68"/>
      <c r="Q1030" s="69"/>
      <c r="R1030" s="67">
        <f t="shared" ref="R1030" si="4142">SUMPRODUCT(R1032:R1082,$ES1032:$ES1082)</f>
        <v>0</v>
      </c>
      <c r="T1030" s="68"/>
      <c r="U1030" s="69"/>
      <c r="V1030" s="67">
        <f t="shared" ref="V1030" si="4143">SUMPRODUCT(V1032:V1082,$ES1032:$ES1082)</f>
        <v>0</v>
      </c>
      <c r="X1030" s="68"/>
      <c r="Y1030" s="69"/>
      <c r="Z1030" s="67">
        <f t="shared" ref="Z1030" si="4144">SUMPRODUCT(Z1032:Z1082,$ES1032:$ES1082)</f>
        <v>728709.04703100014</v>
      </c>
      <c r="AB1030" s="68"/>
      <c r="AC1030" s="69"/>
      <c r="AD1030" s="67">
        <f t="shared" ref="AD1030" si="4145">SUMPRODUCT(AD1032:AD1082,$ES1032:$ES1082)</f>
        <v>728709.04703100014</v>
      </c>
      <c r="AF1030" s="68"/>
      <c r="AG1030" s="69"/>
      <c r="AH1030" s="67">
        <f t="shared" ref="AH1030" si="4146">SUMPRODUCT(AH1032:AH1082,$ES1032:$ES1082)</f>
        <v>728709.04703100014</v>
      </c>
      <c r="AJ1030" s="68"/>
      <c r="AK1030" s="69"/>
      <c r="AL1030" s="67">
        <f t="shared" ref="AL1030" si="4147">SUMPRODUCT(AL1032:AL1082,$ES1032:$ES1082)</f>
        <v>0</v>
      </c>
      <c r="AN1030" s="68"/>
      <c r="AO1030" s="69"/>
      <c r="AP1030" s="67">
        <f t="shared" ref="AP1030" si="4148">SUMPRODUCT(AP1032:AP1082,$ES1032:$ES1082)</f>
        <v>1457418.1646640003</v>
      </c>
      <c r="AR1030" s="68"/>
      <c r="AS1030" s="69"/>
      <c r="AT1030" s="67">
        <f t="shared" ref="AT1030" si="4149">SUMPRODUCT(AT1032:AT1082,$ES1032:$ES1082)</f>
        <v>0</v>
      </c>
      <c r="AV1030" s="68"/>
      <c r="AW1030" s="69"/>
      <c r="AX1030" s="67">
        <f t="shared" ref="AX1030" si="4150">SUMPRODUCT(AX1032:AX1082,$ES1032:$ES1082)</f>
        <v>728709.04703100014</v>
      </c>
      <c r="AZ1030" s="68"/>
      <c r="BA1030" s="69"/>
      <c r="BB1030" s="67">
        <f t="shared" ref="BB1030" si="4151">SUMPRODUCT(BB1032:BB1082,$ES1032:$ES1082)</f>
        <v>0</v>
      </c>
      <c r="BD1030" s="68"/>
      <c r="BE1030" s="69"/>
      <c r="BF1030" s="67">
        <f t="shared" ref="BF1030" si="4152">SUMPRODUCT(BF1032:BF1082,$ES1032:$ES1082)</f>
        <v>1457418.1646640003</v>
      </c>
      <c r="BH1030" s="68"/>
      <c r="BI1030" s="69"/>
      <c r="BJ1030" s="67">
        <f t="shared" ref="BJ1030" si="4153">SUMPRODUCT(BJ1032:BJ1082,$ES1032:$ES1082)</f>
        <v>1457418.1646640003</v>
      </c>
      <c r="BL1030" s="68"/>
      <c r="BM1030" s="69"/>
      <c r="BN1030" s="67">
        <f t="shared" ref="BN1030" si="4154">SUMPRODUCT(BN1032:BN1082,$ES1032:$ES1082)</f>
        <v>2186127.2705300003</v>
      </c>
      <c r="BP1030" s="68"/>
      <c r="BQ1030" s="69"/>
      <c r="BR1030" s="67">
        <f t="shared" ref="BR1030" si="4155">SUMPRODUCT(BR1032:BR1082,$ES1032:$ES1082)</f>
        <v>0</v>
      </c>
      <c r="BT1030" s="68"/>
      <c r="BU1030" s="69"/>
      <c r="BV1030" s="67">
        <f t="shared" ref="BV1030" si="4156">SUMPRODUCT(BV1032:BV1082,$ES1032:$ES1082)</f>
        <v>728709.04703100014</v>
      </c>
      <c r="BX1030" s="68"/>
      <c r="BY1030" s="69"/>
      <c r="BZ1030" s="67">
        <f t="shared" ref="BZ1030" si="4157">SUMPRODUCT(BZ1032:BZ1082,$ES1032:$ES1082)</f>
        <v>728709.04703100014</v>
      </c>
      <c r="CB1030" s="68"/>
      <c r="CC1030" s="69"/>
      <c r="CD1030" s="67">
        <f t="shared" ref="CD1030" si="4158">SUMPRODUCT(CD1032:CD1082,$ES1032:$ES1082)</f>
        <v>728709.04703100014</v>
      </c>
      <c r="CF1030" s="68"/>
      <c r="CG1030" s="69"/>
      <c r="CH1030" s="67">
        <f t="shared" ref="CH1030" si="4159">SUMPRODUCT(CH1032:CH1082,$ES1032:$ES1082)</f>
        <v>1457418.1646640003</v>
      </c>
      <c r="CJ1030" s="68"/>
      <c r="CK1030" s="69"/>
      <c r="CL1030" s="67">
        <f t="shared" ref="CL1030" si="4160">SUMPRODUCT(CL1032:CL1082,$ES1032:$ES1082)</f>
        <v>728709.04703100014</v>
      </c>
      <c r="CN1030" s="68"/>
      <c r="CO1030" s="69"/>
      <c r="CP1030" s="67">
        <f t="shared" ref="CP1030" si="4161">SUMPRODUCT(CP1032:CP1082,$ES1032:$ES1082)</f>
        <v>1457418.1646640003</v>
      </c>
      <c r="CR1030" s="68"/>
      <c r="CS1030" s="69"/>
      <c r="CT1030" s="67">
        <f t="shared" ref="CT1030" si="4162">SUMPRODUCT(CT1032:CT1082,$ES1032:$ES1082)</f>
        <v>1457418.1646640003</v>
      </c>
      <c r="CV1030" s="68"/>
      <c r="CW1030" s="69"/>
      <c r="CX1030" s="67">
        <f t="shared" ref="CX1030" si="4163">SUMPRODUCT(CX1032:CX1082,$ES1032:$ES1082)</f>
        <v>1457418.1646640003</v>
      </c>
      <c r="CZ1030" s="68"/>
      <c r="DA1030" s="69"/>
      <c r="DB1030" s="67">
        <f t="shared" ref="DB1030" si="4164">SUMPRODUCT(DB1032:DB1082,$ES1032:$ES1082)</f>
        <v>1457418.1646640003</v>
      </c>
      <c r="DD1030" s="68"/>
      <c r="DE1030" s="69"/>
      <c r="DF1030" s="67">
        <f t="shared" ref="DF1030" si="4165">SUMPRODUCT(DF1032:DF1082,$ES1032:$ES1082)</f>
        <v>728709.04703100014</v>
      </c>
      <c r="DH1030" s="68"/>
      <c r="DI1030" s="69"/>
      <c r="DJ1030" s="67">
        <f t="shared" ref="DJ1030" si="4166">SUMPRODUCT(DJ1032:DJ1082,$ES1032:$ES1082)</f>
        <v>0</v>
      </c>
      <c r="DL1030" s="68"/>
      <c r="DM1030" s="69"/>
      <c r="DN1030" s="67">
        <f t="shared" ref="DN1030" si="4167">SUMPRODUCT(DN1032:DN1082,$ES1032:$ES1082)</f>
        <v>0</v>
      </c>
      <c r="DP1030" s="68"/>
      <c r="DQ1030" s="69"/>
      <c r="DR1030" s="67">
        <f t="shared" ref="DR1030" si="4168">SUMPRODUCT(DR1032:DR1082,$ES1032:$ES1082)</f>
        <v>0</v>
      </c>
      <c r="DT1030" s="68"/>
      <c r="DU1030" s="69"/>
      <c r="DV1030" s="67">
        <f t="shared" ref="DV1030" si="4169">SUMPRODUCT(DV1032:DV1082,$ES1032:$ES1082)</f>
        <v>0</v>
      </c>
      <c r="DX1030" s="68"/>
      <c r="DY1030" s="69"/>
      <c r="DZ1030" s="67">
        <f t="shared" ref="DZ1030" si="4170">SUMPRODUCT(DZ1032:DZ1082,$ES1032:$ES1082)</f>
        <v>0</v>
      </c>
      <c r="EB1030" s="68"/>
      <c r="EC1030" s="69"/>
      <c r="ED1030" s="67">
        <f t="shared" ref="ED1030" si="4171">SUMPRODUCT(ED1032:ED1082,$ES1032:$ES1082)</f>
        <v>0</v>
      </c>
      <c r="EF1030" s="68"/>
      <c r="EG1030" s="69"/>
      <c r="EH1030" s="67">
        <f t="shared" ref="EH1030" si="4172">SUMPRODUCT(EH1032:EH1082,$ES1032:$ES1082)</f>
        <v>0</v>
      </c>
      <c r="EJ1030" s="68"/>
      <c r="EK1030" s="69"/>
      <c r="EL1030" s="67">
        <f t="shared" ref="EL1030" si="4173">SUMPRODUCT(EL1032:EL1082,$ES1032:$ES1082)</f>
        <v>0</v>
      </c>
      <c r="EN1030" s="107"/>
      <c r="EO1030" s="29">
        <f t="shared" si="3733"/>
        <v>20403854.011121005</v>
      </c>
      <c r="EP1030" s="29">
        <f t="shared" si="4141"/>
        <v>17339894.629999995</v>
      </c>
      <c r="EQ1030" s="4" t="b">
        <f t="shared" si="3732"/>
        <v>0</v>
      </c>
      <c r="ER1030" s="1"/>
      <c r="ES1030" s="118">
        <f t="shared" si="3902"/>
        <v>1.1767000000000001</v>
      </c>
    </row>
    <row r="1031" spans="3:149" s="1" customFormat="1" ht="12.75" customHeight="1" x14ac:dyDescent="0.25">
      <c r="C1031" s="79" t="s">
        <v>1078</v>
      </c>
      <c r="D1031" s="80"/>
      <c r="E1031" s="79"/>
      <c r="F1031" s="81" t="s">
        <v>684</v>
      </c>
      <c r="G1031" s="82"/>
      <c r="H1031" s="82"/>
      <c r="I1031" s="83"/>
      <c r="J1031" s="83"/>
      <c r="L1031" s="84"/>
      <c r="M1031" s="85"/>
      <c r="N1031" s="83"/>
      <c r="P1031" s="84"/>
      <c r="Q1031" s="85"/>
      <c r="R1031" s="83"/>
      <c r="T1031" s="84"/>
      <c r="U1031" s="85"/>
      <c r="V1031" s="83"/>
      <c r="X1031" s="84"/>
      <c r="Y1031" s="85"/>
      <c r="Z1031" s="83"/>
      <c r="AB1031" s="84"/>
      <c r="AC1031" s="85"/>
      <c r="AD1031" s="83"/>
      <c r="AF1031" s="84"/>
      <c r="AG1031" s="85"/>
      <c r="AH1031" s="83"/>
      <c r="AJ1031" s="84"/>
      <c r="AK1031" s="85"/>
      <c r="AL1031" s="83"/>
      <c r="AN1031" s="84"/>
      <c r="AO1031" s="85"/>
      <c r="AP1031" s="83"/>
      <c r="AR1031" s="84"/>
      <c r="AS1031" s="85"/>
      <c r="AT1031" s="83"/>
      <c r="AV1031" s="84"/>
      <c r="AW1031" s="85"/>
      <c r="AX1031" s="83"/>
      <c r="AZ1031" s="84"/>
      <c r="BA1031" s="85"/>
      <c r="BB1031" s="83"/>
      <c r="BD1031" s="84"/>
      <c r="BE1031" s="85"/>
      <c r="BF1031" s="83"/>
      <c r="BH1031" s="84"/>
      <c r="BI1031" s="85"/>
      <c r="BJ1031" s="83"/>
      <c r="BL1031" s="84"/>
      <c r="BM1031" s="85"/>
      <c r="BN1031" s="83"/>
      <c r="BP1031" s="84"/>
      <c r="BQ1031" s="85"/>
      <c r="BR1031" s="83"/>
      <c r="BT1031" s="84"/>
      <c r="BU1031" s="85"/>
      <c r="BV1031" s="83"/>
      <c r="BX1031" s="84"/>
      <c r="BY1031" s="85"/>
      <c r="BZ1031" s="83"/>
      <c r="CB1031" s="84"/>
      <c r="CC1031" s="85"/>
      <c r="CD1031" s="83"/>
      <c r="CF1031" s="84"/>
      <c r="CG1031" s="85"/>
      <c r="CH1031" s="83"/>
      <c r="CJ1031" s="84"/>
      <c r="CK1031" s="85"/>
      <c r="CL1031" s="83"/>
      <c r="CN1031" s="84"/>
      <c r="CO1031" s="85"/>
      <c r="CP1031" s="83"/>
      <c r="CR1031" s="84"/>
      <c r="CS1031" s="85"/>
      <c r="CT1031" s="83"/>
      <c r="CV1031" s="84"/>
      <c r="CW1031" s="85"/>
      <c r="CX1031" s="83"/>
      <c r="CZ1031" s="84"/>
      <c r="DA1031" s="85"/>
      <c r="DB1031" s="83"/>
      <c r="DD1031" s="84"/>
      <c r="DE1031" s="85"/>
      <c r="DF1031" s="83"/>
      <c r="DH1031" s="84"/>
      <c r="DI1031" s="85"/>
      <c r="DJ1031" s="83"/>
      <c r="DL1031" s="84"/>
      <c r="DM1031" s="85"/>
      <c r="DN1031" s="83"/>
      <c r="DP1031" s="84"/>
      <c r="DQ1031" s="85"/>
      <c r="DR1031" s="83"/>
      <c r="DT1031" s="84"/>
      <c r="DU1031" s="85"/>
      <c r="DV1031" s="83"/>
      <c r="DX1031" s="84"/>
      <c r="DY1031" s="85"/>
      <c r="DZ1031" s="83"/>
      <c r="EB1031" s="84"/>
      <c r="EC1031" s="85"/>
      <c r="ED1031" s="83"/>
      <c r="EF1031" s="84"/>
      <c r="EG1031" s="85"/>
      <c r="EH1031" s="83"/>
      <c r="EJ1031" s="84"/>
      <c r="EK1031" s="85"/>
      <c r="EL1031" s="83"/>
      <c r="EN1031" s="109"/>
      <c r="EO1031" s="29">
        <f t="shared" si="3733"/>
        <v>0</v>
      </c>
      <c r="EP1031" s="29">
        <f t="shared" si="4141"/>
        <v>0</v>
      </c>
      <c r="EQ1031" s="4" t="b">
        <f t="shared" si="3732"/>
        <v>1</v>
      </c>
      <c r="ES1031" s="118">
        <f t="shared" si="3902"/>
        <v>1.1767000000000001</v>
      </c>
    </row>
    <row r="1032" spans="3:149" ht="21" x14ac:dyDescent="0.25">
      <c r="C1032" s="24" t="s">
        <v>1079</v>
      </c>
      <c r="D1032" s="43" t="str">
        <f>_xlfn.XLOOKUP($C1032,[31]PSP!$C:$C,[31]PSP!$D:$D)</f>
        <v>ED-8398</v>
      </c>
      <c r="E1032" s="24" t="str">
        <f>_xlfn.XLOOKUP($C1032,[31]PSP!$C:$C,[31]PSP!$E:$E)</f>
        <v>DER/MG</v>
      </c>
      <c r="F1032" s="25" t="str">
        <f>_xlfn.XLOOKUP($C1032,[31]PSP!$C:$C,[31]PSP!$F:$F)</f>
        <v>FORMA E DESFORMA DE COMPENSADO PLASTIFICADO, ESP. 12MM,  REAPROVEITAMENTO (3X), EXCLUSIVE ESCORAMENTO</v>
      </c>
      <c r="G1032" s="26" t="str">
        <f>_xlfn.XLOOKUP($C1032,[31]PSP!$C:$C,[31]PSP!$G:$G)</f>
        <v>M2</v>
      </c>
      <c r="H1032" s="53">
        <f>_xlfn.XLOOKUP($C1032,[31]PSP!$C:$C,[31]PSP!$H:$H)</f>
        <v>1846.8800000000003</v>
      </c>
      <c r="I1032" s="28">
        <f>_xlfn.XLOOKUP($C1032,[31]PSP!$C:$C,[31]PSP!$I:$I)</f>
        <v>81447.33</v>
      </c>
      <c r="J1032" s="28">
        <f t="shared" ref="J1032" si="4174">IF(LEFT(D1032,6)="COT.IS",I1032,I1032*(1+$J$7))</f>
        <v>95839.07321100001</v>
      </c>
      <c r="K1032" s="29"/>
      <c r="L1032" s="54">
        <f>_xlfn.XLOOKUP($C1032,[31]PSP!$C:$C,[31]PSP!$L:$L)</f>
        <v>0</v>
      </c>
      <c r="M1032" s="27">
        <f>_xlfn.XLOOKUP($C1032,[31]PSP!$C:$C,[31]PSP!$M:$M)</f>
        <v>44.1</v>
      </c>
      <c r="N1032" s="28">
        <f t="shared" ref="N1032" si="4175">TRUNC(M1032*L1032,2)</f>
        <v>0</v>
      </c>
      <c r="O1032" s="29"/>
      <c r="P1032" s="54">
        <f>_xlfn.XLOOKUP($C1032,[31]PSP!$C:$C,[31]PSP!$P:$P)</f>
        <v>0</v>
      </c>
      <c r="Q1032" s="27">
        <f>_xlfn.XLOOKUP($C1032,[31]PSP!$C:$C,[31]PSP!$Q:$Q)</f>
        <v>44.1</v>
      </c>
      <c r="R1032" s="28">
        <f t="shared" ref="R1032" si="4176">TRUNC(Q1032*P1032,2)</f>
        <v>0</v>
      </c>
      <c r="S1032" s="29"/>
      <c r="T1032" s="54">
        <f>_xlfn.XLOOKUP($C1032,[31]PSP!$C:$C,[31]PSP!$T:$T)</f>
        <v>0</v>
      </c>
      <c r="U1032" s="27">
        <f>_xlfn.XLOOKUP($C1032,[31]PSP!$C:$C,[31]PSP!$U:$U)</f>
        <v>44.1</v>
      </c>
      <c r="V1032" s="28">
        <f t="shared" ref="V1032" si="4177">TRUNC(U1032*T1032,2)</f>
        <v>0</v>
      </c>
      <c r="W1032" s="29"/>
      <c r="X1032" s="54">
        <f>_xlfn.XLOOKUP($C1032,[31]PSP!$C:$C,[31]PSP!$X:$X)</f>
        <v>65.959999999999994</v>
      </c>
      <c r="Y1032" s="27">
        <f>_xlfn.XLOOKUP($C1032,[31]PSP!$C:$C,[31]PSP!$Y:$Y)</f>
        <v>44.1</v>
      </c>
      <c r="Z1032" s="28">
        <f t="shared" ref="Z1032" si="4178">TRUNC(Y1032*X1032,2)</f>
        <v>2908.83</v>
      </c>
      <c r="AA1032" s="29"/>
      <c r="AB1032" s="54">
        <f>_xlfn.XLOOKUP($C1032,[31]PSP!$C:$C,[31]PSP!$AB:$AB)</f>
        <v>65.959999999999994</v>
      </c>
      <c r="AC1032" s="27">
        <f>_xlfn.XLOOKUP($C1032,[31]PSP!$C:$C,[31]PSP!$AC:$AC)</f>
        <v>44.1</v>
      </c>
      <c r="AD1032" s="28">
        <f t="shared" ref="AD1032" si="4179">TRUNC(AC1032*AB1032,2)</f>
        <v>2908.83</v>
      </c>
      <c r="AE1032" s="29"/>
      <c r="AF1032" s="54">
        <f>_xlfn.XLOOKUP($C1032,[31]PSP!$C:$C,[31]PSP!$AF:$AF)</f>
        <v>65.959999999999994</v>
      </c>
      <c r="AG1032" s="27">
        <f>_xlfn.XLOOKUP($C1032,[31]PSP!$C:$C,[31]PSP!$AG:$AG)</f>
        <v>44.1</v>
      </c>
      <c r="AH1032" s="28">
        <f t="shared" ref="AH1032" si="4180">TRUNC(AG1032*AF1032,2)</f>
        <v>2908.83</v>
      </c>
      <c r="AI1032" s="29"/>
      <c r="AJ1032" s="54">
        <f>_xlfn.XLOOKUP($C1032,[31]PSP!$C:$C,[31]PSP!$AJ:$AJ)</f>
        <v>0</v>
      </c>
      <c r="AK1032" s="27">
        <f>_xlfn.XLOOKUP($C1032,[31]PSP!$C:$C,[31]PSP!$AK:$AK)</f>
        <v>44.1</v>
      </c>
      <c r="AL1032" s="28">
        <f t="shared" ref="AL1032" si="4181">TRUNC(AK1032*AJ1032,2)</f>
        <v>0</v>
      </c>
      <c r="AM1032" s="29"/>
      <c r="AN1032" s="54">
        <f>_xlfn.XLOOKUP($C1032,[31]PSP!$C:$C,[31]PSP!$AN:$AN)</f>
        <v>131.91999999999999</v>
      </c>
      <c r="AO1032" s="27">
        <f>_xlfn.XLOOKUP($C1032,[31]PSP!$C:$C,[31]PSP!$AO:$AO)</f>
        <v>44.1</v>
      </c>
      <c r="AP1032" s="28">
        <f t="shared" ref="AP1032" si="4182">TRUNC(AO1032*AN1032,2)</f>
        <v>5817.67</v>
      </c>
      <c r="AQ1032" s="29"/>
      <c r="AR1032" s="54">
        <f>_xlfn.XLOOKUP($C1032,[31]PSP!$C:$C,[31]PSP!$AR:$AR)</f>
        <v>0</v>
      </c>
      <c r="AS1032" s="27">
        <f>_xlfn.XLOOKUP($C1032,[31]PSP!$C:$C,[31]PSP!$AS:$AS)</f>
        <v>44.1</v>
      </c>
      <c r="AT1032" s="28">
        <f t="shared" ref="AT1032" si="4183">TRUNC(AS1032*AR1032,2)</f>
        <v>0</v>
      </c>
      <c r="AU1032" s="29"/>
      <c r="AV1032" s="54">
        <f>_xlfn.XLOOKUP($C1032,[31]PSP!$C:$C,[31]PSP!$AV:$AV)</f>
        <v>65.959999999999994</v>
      </c>
      <c r="AW1032" s="27">
        <f>_xlfn.XLOOKUP($C1032,[31]PSP!$C:$C,[31]PSP!$AW:$AW)</f>
        <v>44.1</v>
      </c>
      <c r="AX1032" s="28">
        <f t="shared" ref="AX1032" si="4184">TRUNC(AW1032*AV1032,2)</f>
        <v>2908.83</v>
      </c>
      <c r="AY1032" s="29"/>
      <c r="AZ1032" s="54">
        <f>_xlfn.XLOOKUP($C1032,[31]PSP!$C:$C,[31]PSP!$AZ:$AZ)</f>
        <v>0</v>
      </c>
      <c r="BA1032" s="27">
        <f>_xlfn.XLOOKUP($C1032,[31]PSP!$C:$C,[31]PSP!$BA:$BA)</f>
        <v>44.1</v>
      </c>
      <c r="BB1032" s="28">
        <f t="shared" ref="BB1032" si="4185">TRUNC(BA1032*AZ1032,2)</f>
        <v>0</v>
      </c>
      <c r="BC1032" s="29"/>
      <c r="BD1032" s="54">
        <f>_xlfn.XLOOKUP($C1032,[31]PSP!$C:$C,[31]PSP!$BD:$BD)</f>
        <v>131.91999999999999</v>
      </c>
      <c r="BE1032" s="27">
        <f>_xlfn.XLOOKUP($C1032,[31]PSP!$C:$C,[31]PSP!$BE:$BE)</f>
        <v>44.1</v>
      </c>
      <c r="BF1032" s="28">
        <f t="shared" ref="BF1032" si="4186">TRUNC(BE1032*BD1032,2)</f>
        <v>5817.67</v>
      </c>
      <c r="BG1032" s="29"/>
      <c r="BH1032" s="54">
        <f>_xlfn.XLOOKUP($C1032,[31]PSP!$C:$C,[31]PSP!$BH:$BH)</f>
        <v>131.91999999999999</v>
      </c>
      <c r="BI1032" s="27">
        <f>_xlfn.XLOOKUP($C1032,[31]PSP!$C:$C,[31]PSP!$BI:$BI)</f>
        <v>44.1</v>
      </c>
      <c r="BJ1032" s="28">
        <f t="shared" ref="BJ1032" si="4187">TRUNC(BI1032*BH1032,2)</f>
        <v>5817.67</v>
      </c>
      <c r="BK1032" s="29"/>
      <c r="BL1032" s="54">
        <f>_xlfn.XLOOKUP($C1032,[31]PSP!$C:$C,[31]PSP!$BL:$BL)</f>
        <v>197.88</v>
      </c>
      <c r="BM1032" s="27">
        <f>_xlfn.XLOOKUP($C1032,[31]PSP!$C:$C,[31]PSP!$BM:$BM)</f>
        <v>44.1</v>
      </c>
      <c r="BN1032" s="28">
        <f t="shared" ref="BN1032" si="4188">TRUNC(BM1032*BL1032,2)</f>
        <v>8726.5</v>
      </c>
      <c r="BO1032" s="29"/>
      <c r="BP1032" s="54">
        <f>_xlfn.XLOOKUP($C1032,[31]PSP!$C:$C,[31]PSP!$BP:$BP)</f>
        <v>0</v>
      </c>
      <c r="BQ1032" s="27">
        <f>_xlfn.XLOOKUP($C1032,[31]PSP!$C:$C,[31]PSP!$BQ:$BQ)</f>
        <v>44.1</v>
      </c>
      <c r="BR1032" s="28">
        <f t="shared" ref="BR1032" si="4189">TRUNC(BQ1032*BP1032,2)</f>
        <v>0</v>
      </c>
      <c r="BS1032" s="29"/>
      <c r="BT1032" s="54">
        <f>_xlfn.XLOOKUP($C1032,[31]PSP!$C:$C,[31]PSP!$BT:$BT)</f>
        <v>65.959999999999994</v>
      </c>
      <c r="BU1032" s="27">
        <f>_xlfn.XLOOKUP($C1032,[31]PSP!$C:$C,[31]PSP!$BU:$BU)</f>
        <v>44.1</v>
      </c>
      <c r="BV1032" s="28">
        <f t="shared" ref="BV1032" si="4190">TRUNC(BU1032*BT1032,2)</f>
        <v>2908.83</v>
      </c>
      <c r="BW1032" s="29"/>
      <c r="BX1032" s="54">
        <f>_xlfn.XLOOKUP($C1032,[31]PSP!$C:$C,[31]PSP!$BX:$BX)</f>
        <v>65.959999999999994</v>
      </c>
      <c r="BY1032" s="27">
        <f>_xlfn.XLOOKUP($C1032,[31]PSP!$C:$C,[31]PSP!$BY:$BY)</f>
        <v>44.1</v>
      </c>
      <c r="BZ1032" s="28">
        <f t="shared" ref="BZ1032" si="4191">TRUNC(BY1032*BX1032,2)</f>
        <v>2908.83</v>
      </c>
      <c r="CA1032" s="29"/>
      <c r="CB1032" s="54">
        <f>_xlfn.XLOOKUP($C1032,[31]PSP!$C:$C,[31]PSP!$CB:$CB)</f>
        <v>65.959999999999994</v>
      </c>
      <c r="CC1032" s="27">
        <f>_xlfn.XLOOKUP($C1032,[31]PSP!$C:$C,[31]PSP!$CC:$CC)</f>
        <v>44.1</v>
      </c>
      <c r="CD1032" s="28">
        <f t="shared" ref="CD1032" si="4192">TRUNC(CC1032*CB1032,2)</f>
        <v>2908.83</v>
      </c>
      <c r="CE1032" s="29"/>
      <c r="CF1032" s="54">
        <f>_xlfn.XLOOKUP($C1032,[31]PSP!$C:$C,[31]PSP!$CF:$CF)</f>
        <v>131.91999999999999</v>
      </c>
      <c r="CG1032" s="27">
        <f>_xlfn.XLOOKUP($C1032,[31]PSP!$C:$C,[31]PSP!$CG:$CG)</f>
        <v>44.1</v>
      </c>
      <c r="CH1032" s="28">
        <f t="shared" ref="CH1032" si="4193">TRUNC(CG1032*CF1032,2)</f>
        <v>5817.67</v>
      </c>
      <c r="CI1032" s="29"/>
      <c r="CJ1032" s="54">
        <f>_xlfn.XLOOKUP($C1032,[31]PSP!$C:$C,[31]PSP!$CJ:$CJ)</f>
        <v>65.959999999999994</v>
      </c>
      <c r="CK1032" s="27">
        <f>_xlfn.XLOOKUP($C1032,[31]PSP!$C:$C,[31]PSP!$CK:$CK)</f>
        <v>44.1</v>
      </c>
      <c r="CL1032" s="28">
        <f t="shared" ref="CL1032" si="4194">TRUNC(CK1032*CJ1032,2)</f>
        <v>2908.83</v>
      </c>
      <c r="CM1032" s="29"/>
      <c r="CN1032" s="54">
        <f>_xlfn.XLOOKUP($C1032,[31]PSP!$C:$C,[31]PSP!$CN:$CN)</f>
        <v>131.91999999999999</v>
      </c>
      <c r="CO1032" s="27">
        <f>_xlfn.XLOOKUP($C1032,[31]PSP!$C:$C,[31]PSP!$CO:$CO)</f>
        <v>44.1</v>
      </c>
      <c r="CP1032" s="28">
        <f t="shared" ref="CP1032" si="4195">TRUNC(CO1032*CN1032,2)</f>
        <v>5817.67</v>
      </c>
      <c r="CQ1032" s="29"/>
      <c r="CR1032" s="54">
        <f>_xlfn.XLOOKUP($C1032,[31]PSP!$C:$C,[31]PSP!$CR:$CR)</f>
        <v>131.91999999999999</v>
      </c>
      <c r="CS1032" s="27">
        <f>_xlfn.XLOOKUP($C1032,[31]PSP!$C:$C,[31]PSP!$CS:$CS)</f>
        <v>44.1</v>
      </c>
      <c r="CT1032" s="28">
        <f t="shared" ref="CT1032" si="4196">TRUNC(CS1032*CR1032,2)</f>
        <v>5817.67</v>
      </c>
      <c r="CU1032" s="29"/>
      <c r="CV1032" s="54">
        <f>_xlfn.XLOOKUP($C1032,[31]PSP!$C:$C,[31]PSP!$CV:$CV)</f>
        <v>131.91999999999999</v>
      </c>
      <c r="CW1032" s="27">
        <f>_xlfn.XLOOKUP($C1032,[31]PSP!$C:$C,[31]PSP!$CW:$CW)</f>
        <v>44.1</v>
      </c>
      <c r="CX1032" s="28">
        <f t="shared" ref="CX1032" si="4197">TRUNC(CW1032*CV1032,2)</f>
        <v>5817.67</v>
      </c>
      <c r="CY1032" s="29"/>
      <c r="CZ1032" s="54">
        <f>_xlfn.XLOOKUP($C1032,[31]PSP!$C:$C,[31]PSP!$CZ:$CZ)</f>
        <v>131.91999999999999</v>
      </c>
      <c r="DA1032" s="27">
        <f>_xlfn.XLOOKUP($C1032,[31]PSP!$C:$C,[31]PSP!$DA:$DA)</f>
        <v>44.1</v>
      </c>
      <c r="DB1032" s="28">
        <f t="shared" ref="DB1032" si="4198">TRUNC(DA1032*CZ1032,2)</f>
        <v>5817.67</v>
      </c>
      <c r="DC1032" s="29"/>
      <c r="DD1032" s="54">
        <f>_xlfn.XLOOKUP($C1032,[31]PSP!$C:$C,[31]PSP!$DD:$DD)</f>
        <v>65.959999999999994</v>
      </c>
      <c r="DE1032" s="27">
        <f>_xlfn.XLOOKUP($C1032,[31]PSP!$C:$C,[31]PSP!$DE:$DE)</f>
        <v>44.1</v>
      </c>
      <c r="DF1032" s="28">
        <f t="shared" ref="DF1032" si="4199">TRUNC(DE1032*DD1032,2)</f>
        <v>2908.83</v>
      </c>
      <c r="DG1032" s="29"/>
      <c r="DH1032" s="54">
        <f>_xlfn.XLOOKUP($C1032,[31]PSP!$C:$C,[31]PSP!$DH:$DH)</f>
        <v>0</v>
      </c>
      <c r="DI1032" s="27">
        <f>_xlfn.XLOOKUP($C1032,[31]PSP!$C:$C,[31]PSP!$DI:$DI)</f>
        <v>44.1</v>
      </c>
      <c r="DJ1032" s="28">
        <f t="shared" ref="DJ1032" si="4200">TRUNC(DI1032*DH1032,2)</f>
        <v>0</v>
      </c>
      <c r="DK1032" s="29"/>
      <c r="DL1032" s="54">
        <f>_xlfn.XLOOKUP($C1032,[31]PSP!$C:$C,[31]PSP!$DL:$DL)</f>
        <v>0</v>
      </c>
      <c r="DM1032" s="27">
        <f>_xlfn.XLOOKUP($C1032,[31]PSP!$C:$C,[31]PSP!$DM:$DM)</f>
        <v>44.1</v>
      </c>
      <c r="DN1032" s="28">
        <f t="shared" ref="DN1032" si="4201">TRUNC(DM1032*DL1032,2)</f>
        <v>0</v>
      </c>
      <c r="DO1032" s="29"/>
      <c r="DP1032" s="54">
        <f>_xlfn.XLOOKUP($C1032,[31]PSP!$C:$C,[31]PSP!$DP:$DP)</f>
        <v>0</v>
      </c>
      <c r="DQ1032" s="27">
        <f>_xlfn.XLOOKUP($C1032,[31]PSP!$C:$C,[31]PSP!$DQ:$DQ)</f>
        <v>44.1</v>
      </c>
      <c r="DR1032" s="28">
        <f t="shared" ref="DR1032" si="4202">TRUNC(DQ1032*DP1032,2)</f>
        <v>0</v>
      </c>
      <c r="DS1032" s="29"/>
      <c r="DT1032" s="54">
        <f>_xlfn.XLOOKUP($C1032,[31]PSP!$C:$C,[31]PSP!$DT:$DT)</f>
        <v>0</v>
      </c>
      <c r="DU1032" s="27">
        <f>_xlfn.XLOOKUP($C1032,[31]PSP!$C:$C,[31]PSP!$DU:$DU)</f>
        <v>44.1</v>
      </c>
      <c r="DV1032" s="28">
        <f t="shared" ref="DV1032" si="4203">TRUNC(DU1032*DT1032,2)</f>
        <v>0</v>
      </c>
      <c r="DW1032" s="29"/>
      <c r="DX1032" s="54">
        <f>_xlfn.XLOOKUP($C1032,[31]PSP!$C:$C,[31]PSP!$DX:$DX)</f>
        <v>0</v>
      </c>
      <c r="DY1032" s="27">
        <f>_xlfn.XLOOKUP($C1032,[31]PSP!$C:$C,[31]PSP!$DY:$DY)</f>
        <v>44.1</v>
      </c>
      <c r="DZ1032" s="28">
        <f t="shared" ref="DZ1032" si="4204">TRUNC(DY1032*DX1032,2)</f>
        <v>0</v>
      </c>
      <c r="EA1032" s="29"/>
      <c r="EB1032" s="54">
        <f>_xlfn.XLOOKUP($C1032,[31]PSP!$C:$C,[31]PSP!$EB:$EB)</f>
        <v>0</v>
      </c>
      <c r="EC1032" s="27">
        <f>_xlfn.XLOOKUP($C1032,[31]PSP!$C:$C,[31]PSP!$EC:$EC)</f>
        <v>44.1</v>
      </c>
      <c r="ED1032" s="28">
        <f t="shared" ref="ED1032" si="4205">TRUNC(EC1032*EB1032,2)</f>
        <v>0</v>
      </c>
      <c r="EE1032" s="29"/>
      <c r="EF1032" s="54">
        <f>_xlfn.XLOOKUP($C1032,[31]PSP!$C:$C,[31]PSP!$EF:$EF)</f>
        <v>0</v>
      </c>
      <c r="EG1032" s="27">
        <f>_xlfn.XLOOKUP($C1032,[31]PSP!$C:$C,[31]PSP!$EG:$EG)</f>
        <v>44.1</v>
      </c>
      <c r="EH1032" s="28">
        <f t="shared" ref="EH1032" si="4206">TRUNC(EG1032*EF1032,2)</f>
        <v>0</v>
      </c>
      <c r="EI1032" s="29"/>
      <c r="EJ1032" s="54">
        <f>_xlfn.XLOOKUP($C1032,[31]PSP!$C:$C,[31]PSP!$EJ:$EJ)</f>
        <v>0</v>
      </c>
      <c r="EK1032" s="27">
        <f>_xlfn.XLOOKUP($C1032,[31]PSP!$C:$C,[31]PSP!$EK:$EK)</f>
        <v>44.1</v>
      </c>
      <c r="EL1032" s="28">
        <f t="shared" ref="EL1032" si="4207">TRUNC(EK1032*EJ1032,2)</f>
        <v>0</v>
      </c>
      <c r="EM1032" s="29"/>
      <c r="EN1032" s="108"/>
      <c r="EO1032" s="29">
        <f t="shared" si="3733"/>
        <v>81447.33</v>
      </c>
      <c r="EP1032" s="29">
        <f t="shared" si="4141"/>
        <v>81447.33</v>
      </c>
      <c r="EQ1032" s="4" t="b">
        <f t="shared" si="3732"/>
        <v>1</v>
      </c>
      <c r="ES1032" s="118">
        <f t="shared" si="3902"/>
        <v>1.1767000000000001</v>
      </c>
    </row>
    <row r="1033" spans="3:149" ht="21" x14ac:dyDescent="0.25">
      <c r="C1033" s="24" t="s">
        <v>1080</v>
      </c>
      <c r="D1033" s="43" t="str">
        <f>_xlfn.XLOOKUP($C1033,[31]PSP!$C:$C,[31]PSP!$D:$D)</f>
        <v>RO-42285</v>
      </c>
      <c r="E1033" s="24" t="str">
        <f>_xlfn.XLOOKUP($C1033,[31]PSP!$C:$C,[31]PSP!$E:$E)</f>
        <v>DER/MG</v>
      </c>
      <c r="F1033" s="25" t="str">
        <f>_xlfn.XLOOKUP($C1033,[31]PSP!$C:$C,[31]PSP!$F:$F)</f>
        <v>ARMAÇÃO:  AÇO  CA-50 (EXECUÇÃO,  INCLUINDO  PREPARO, DOBRAGEM, COLOCAÇÃO NAS FORMAS E TRANSPORTE DE TODOS OS MATERIAIS)</v>
      </c>
      <c r="G1033" s="26" t="str">
        <f>_xlfn.XLOOKUP($C1033,[31]PSP!$C:$C,[31]PSP!$G:$G)</f>
        <v>KG</v>
      </c>
      <c r="H1033" s="53">
        <f>_xlfn.XLOOKUP($C1033,[31]PSP!$C:$C,[31]PSP!$H:$H)</f>
        <v>14238</v>
      </c>
      <c r="I1033" s="28">
        <f>_xlfn.XLOOKUP($C1033,[31]PSP!$C:$C,[31]PSP!$I:$I)</f>
        <v>118175.40000000004</v>
      </c>
      <c r="J1033" s="28">
        <f t="shared" ref="J1033:J1036" si="4208">IF(LEFT(D1033,6)="COT.IS",I1033,I1033*(1+$J$7))</f>
        <v>139056.99318000005</v>
      </c>
      <c r="K1033" s="29"/>
      <c r="L1033" s="54">
        <f>_xlfn.XLOOKUP($C1033,[31]PSP!$C:$C,[31]PSP!$L:$L)</f>
        <v>0</v>
      </c>
      <c r="M1033" s="27">
        <f>_xlfn.XLOOKUP($C1033,[31]PSP!$C:$C,[31]PSP!$M:$M)</f>
        <v>8.3000000000000007</v>
      </c>
      <c r="N1033" s="28">
        <f t="shared" ref="N1033:N1036" si="4209">TRUNC(M1033*L1033,2)</f>
        <v>0</v>
      </c>
      <c r="O1033" s="29"/>
      <c r="P1033" s="54">
        <f>_xlfn.XLOOKUP($C1033,[31]PSP!$C:$C,[31]PSP!$P:$P)</f>
        <v>0</v>
      </c>
      <c r="Q1033" s="27">
        <f>_xlfn.XLOOKUP($C1033,[31]PSP!$C:$C,[31]PSP!$Q:$Q)</f>
        <v>8.3000000000000007</v>
      </c>
      <c r="R1033" s="28">
        <f t="shared" ref="R1033:R1036" si="4210">TRUNC(Q1033*P1033,2)</f>
        <v>0</v>
      </c>
      <c r="S1033" s="29"/>
      <c r="T1033" s="54">
        <f>_xlfn.XLOOKUP($C1033,[31]PSP!$C:$C,[31]PSP!$T:$T)</f>
        <v>0</v>
      </c>
      <c r="U1033" s="27">
        <f>_xlfn.XLOOKUP($C1033,[31]PSP!$C:$C,[31]PSP!$U:$U)</f>
        <v>8.3000000000000007</v>
      </c>
      <c r="V1033" s="28">
        <f t="shared" ref="V1033:V1036" si="4211">TRUNC(U1033*T1033,2)</f>
        <v>0</v>
      </c>
      <c r="W1033" s="29"/>
      <c r="X1033" s="54">
        <f>_xlfn.XLOOKUP($C1033,[31]PSP!$C:$C,[31]PSP!$X:$X)</f>
        <v>508.5</v>
      </c>
      <c r="Y1033" s="27">
        <f>_xlfn.XLOOKUP($C1033,[31]PSP!$C:$C,[31]PSP!$Y:$Y)</f>
        <v>8.3000000000000007</v>
      </c>
      <c r="Z1033" s="28">
        <f t="shared" ref="Z1033:Z1036" si="4212">TRUNC(Y1033*X1033,2)</f>
        <v>4220.55</v>
      </c>
      <c r="AA1033" s="29"/>
      <c r="AB1033" s="54">
        <f>_xlfn.XLOOKUP($C1033,[31]PSP!$C:$C,[31]PSP!$AB:$AB)</f>
        <v>508.5</v>
      </c>
      <c r="AC1033" s="27">
        <f>_xlfn.XLOOKUP($C1033,[31]PSP!$C:$C,[31]PSP!$AC:$AC)</f>
        <v>8.3000000000000007</v>
      </c>
      <c r="AD1033" s="28">
        <f t="shared" ref="AD1033:AD1036" si="4213">TRUNC(AC1033*AB1033,2)</f>
        <v>4220.55</v>
      </c>
      <c r="AE1033" s="29"/>
      <c r="AF1033" s="54">
        <f>_xlfn.XLOOKUP($C1033,[31]PSP!$C:$C,[31]PSP!$AF:$AF)</f>
        <v>508.5</v>
      </c>
      <c r="AG1033" s="27">
        <f>_xlfn.XLOOKUP($C1033,[31]PSP!$C:$C,[31]PSP!$AG:$AG)</f>
        <v>8.3000000000000007</v>
      </c>
      <c r="AH1033" s="28">
        <f t="shared" ref="AH1033:AH1036" si="4214">TRUNC(AG1033*AF1033,2)</f>
        <v>4220.55</v>
      </c>
      <c r="AI1033" s="29"/>
      <c r="AJ1033" s="54">
        <f>_xlfn.XLOOKUP($C1033,[31]PSP!$C:$C,[31]PSP!$AJ:$AJ)</f>
        <v>0</v>
      </c>
      <c r="AK1033" s="27">
        <f>_xlfn.XLOOKUP($C1033,[31]PSP!$C:$C,[31]PSP!$AK:$AK)</f>
        <v>8.3000000000000007</v>
      </c>
      <c r="AL1033" s="28">
        <f t="shared" ref="AL1033:AL1036" si="4215">TRUNC(AK1033*AJ1033,2)</f>
        <v>0</v>
      </c>
      <c r="AM1033" s="29"/>
      <c r="AN1033" s="54">
        <f>_xlfn.XLOOKUP($C1033,[31]PSP!$C:$C,[31]PSP!$AN:$AN)</f>
        <v>1017</v>
      </c>
      <c r="AO1033" s="27">
        <f>_xlfn.XLOOKUP($C1033,[31]PSP!$C:$C,[31]PSP!$AO:$AO)</f>
        <v>8.3000000000000007</v>
      </c>
      <c r="AP1033" s="28">
        <f t="shared" ref="AP1033:AP1036" si="4216">TRUNC(AO1033*AN1033,2)</f>
        <v>8441.1</v>
      </c>
      <c r="AQ1033" s="29"/>
      <c r="AR1033" s="54">
        <f>_xlfn.XLOOKUP($C1033,[31]PSP!$C:$C,[31]PSP!$AR:$AR)</f>
        <v>0</v>
      </c>
      <c r="AS1033" s="27">
        <f>_xlfn.XLOOKUP($C1033,[31]PSP!$C:$C,[31]PSP!$AS:$AS)</f>
        <v>8.3000000000000007</v>
      </c>
      <c r="AT1033" s="28">
        <f t="shared" ref="AT1033:AT1036" si="4217">TRUNC(AS1033*AR1033,2)</f>
        <v>0</v>
      </c>
      <c r="AU1033" s="29"/>
      <c r="AV1033" s="54">
        <f>_xlfn.XLOOKUP($C1033,[31]PSP!$C:$C,[31]PSP!$AV:$AV)</f>
        <v>508.5</v>
      </c>
      <c r="AW1033" s="27">
        <f>_xlfn.XLOOKUP($C1033,[31]PSP!$C:$C,[31]PSP!$AW:$AW)</f>
        <v>8.3000000000000007</v>
      </c>
      <c r="AX1033" s="28">
        <f t="shared" ref="AX1033:AX1036" si="4218">TRUNC(AW1033*AV1033,2)</f>
        <v>4220.55</v>
      </c>
      <c r="AY1033" s="29"/>
      <c r="AZ1033" s="54">
        <f>_xlfn.XLOOKUP($C1033,[31]PSP!$C:$C,[31]PSP!$AZ:$AZ)</f>
        <v>0</v>
      </c>
      <c r="BA1033" s="27">
        <f>_xlfn.XLOOKUP($C1033,[31]PSP!$C:$C,[31]PSP!$BA:$BA)</f>
        <v>8.3000000000000007</v>
      </c>
      <c r="BB1033" s="28">
        <f t="shared" ref="BB1033:BB1036" si="4219">TRUNC(BA1033*AZ1033,2)</f>
        <v>0</v>
      </c>
      <c r="BC1033" s="29"/>
      <c r="BD1033" s="54">
        <f>_xlfn.XLOOKUP($C1033,[31]PSP!$C:$C,[31]PSP!$BD:$BD)</f>
        <v>1017</v>
      </c>
      <c r="BE1033" s="27">
        <f>_xlfn.XLOOKUP($C1033,[31]PSP!$C:$C,[31]PSP!$BE:$BE)</f>
        <v>8.3000000000000007</v>
      </c>
      <c r="BF1033" s="28">
        <f t="shared" ref="BF1033:BF1036" si="4220">TRUNC(BE1033*BD1033,2)</f>
        <v>8441.1</v>
      </c>
      <c r="BG1033" s="29"/>
      <c r="BH1033" s="54">
        <f>_xlfn.XLOOKUP($C1033,[31]PSP!$C:$C,[31]PSP!$BH:$BH)</f>
        <v>1017</v>
      </c>
      <c r="BI1033" s="27">
        <f>_xlfn.XLOOKUP($C1033,[31]PSP!$C:$C,[31]PSP!$BI:$BI)</f>
        <v>8.3000000000000007</v>
      </c>
      <c r="BJ1033" s="28">
        <f t="shared" ref="BJ1033:BJ1036" si="4221">TRUNC(BI1033*BH1033,2)</f>
        <v>8441.1</v>
      </c>
      <c r="BK1033" s="29"/>
      <c r="BL1033" s="54">
        <f>_xlfn.XLOOKUP($C1033,[31]PSP!$C:$C,[31]PSP!$BL:$BL)</f>
        <v>1525.5</v>
      </c>
      <c r="BM1033" s="27">
        <f>_xlfn.XLOOKUP($C1033,[31]PSP!$C:$C,[31]PSP!$BM:$BM)</f>
        <v>8.3000000000000007</v>
      </c>
      <c r="BN1033" s="28">
        <f t="shared" ref="BN1033:BN1036" si="4222">TRUNC(BM1033*BL1033,2)</f>
        <v>12661.65</v>
      </c>
      <c r="BO1033" s="29"/>
      <c r="BP1033" s="54">
        <f>_xlfn.XLOOKUP($C1033,[31]PSP!$C:$C,[31]PSP!$BP:$BP)</f>
        <v>0</v>
      </c>
      <c r="BQ1033" s="27">
        <f>_xlfn.XLOOKUP($C1033,[31]PSP!$C:$C,[31]PSP!$BQ:$BQ)</f>
        <v>8.3000000000000007</v>
      </c>
      <c r="BR1033" s="28">
        <f t="shared" ref="BR1033:BR1036" si="4223">TRUNC(BQ1033*BP1033,2)</f>
        <v>0</v>
      </c>
      <c r="BS1033" s="29"/>
      <c r="BT1033" s="54">
        <f>_xlfn.XLOOKUP($C1033,[31]PSP!$C:$C,[31]PSP!$BT:$BT)</f>
        <v>508.5</v>
      </c>
      <c r="BU1033" s="27">
        <f>_xlfn.XLOOKUP($C1033,[31]PSP!$C:$C,[31]PSP!$BU:$BU)</f>
        <v>8.3000000000000007</v>
      </c>
      <c r="BV1033" s="28">
        <f t="shared" ref="BV1033:BV1036" si="4224">TRUNC(BU1033*BT1033,2)</f>
        <v>4220.55</v>
      </c>
      <c r="BW1033" s="29"/>
      <c r="BX1033" s="54">
        <f>_xlfn.XLOOKUP($C1033,[31]PSP!$C:$C,[31]PSP!$BX:$BX)</f>
        <v>508.5</v>
      </c>
      <c r="BY1033" s="27">
        <f>_xlfn.XLOOKUP($C1033,[31]PSP!$C:$C,[31]PSP!$BY:$BY)</f>
        <v>8.3000000000000007</v>
      </c>
      <c r="BZ1033" s="28">
        <f t="shared" ref="BZ1033:BZ1036" si="4225">TRUNC(BY1033*BX1033,2)</f>
        <v>4220.55</v>
      </c>
      <c r="CA1033" s="29"/>
      <c r="CB1033" s="54">
        <f>_xlfn.XLOOKUP($C1033,[31]PSP!$C:$C,[31]PSP!$CB:$CB)</f>
        <v>508.5</v>
      </c>
      <c r="CC1033" s="27">
        <f>_xlfn.XLOOKUP($C1033,[31]PSP!$C:$C,[31]PSP!$CC:$CC)</f>
        <v>8.3000000000000007</v>
      </c>
      <c r="CD1033" s="28">
        <f t="shared" ref="CD1033:CD1036" si="4226">TRUNC(CC1033*CB1033,2)</f>
        <v>4220.55</v>
      </c>
      <c r="CE1033" s="29"/>
      <c r="CF1033" s="54">
        <f>_xlfn.XLOOKUP($C1033,[31]PSP!$C:$C,[31]PSP!$CF:$CF)</f>
        <v>1017</v>
      </c>
      <c r="CG1033" s="27">
        <f>_xlfn.XLOOKUP($C1033,[31]PSP!$C:$C,[31]PSP!$CG:$CG)</f>
        <v>8.3000000000000007</v>
      </c>
      <c r="CH1033" s="28">
        <f t="shared" ref="CH1033:CH1036" si="4227">TRUNC(CG1033*CF1033,2)</f>
        <v>8441.1</v>
      </c>
      <c r="CI1033" s="29"/>
      <c r="CJ1033" s="54">
        <f>_xlfn.XLOOKUP($C1033,[31]PSP!$C:$C,[31]PSP!$CJ:$CJ)</f>
        <v>508.5</v>
      </c>
      <c r="CK1033" s="27">
        <f>_xlfn.XLOOKUP($C1033,[31]PSP!$C:$C,[31]PSP!$CK:$CK)</f>
        <v>8.3000000000000007</v>
      </c>
      <c r="CL1033" s="28">
        <f t="shared" ref="CL1033:CL1036" si="4228">TRUNC(CK1033*CJ1033,2)</f>
        <v>4220.55</v>
      </c>
      <c r="CM1033" s="29"/>
      <c r="CN1033" s="54">
        <f>_xlfn.XLOOKUP($C1033,[31]PSP!$C:$C,[31]PSP!$CN:$CN)</f>
        <v>1017</v>
      </c>
      <c r="CO1033" s="27">
        <f>_xlfn.XLOOKUP($C1033,[31]PSP!$C:$C,[31]PSP!$CO:$CO)</f>
        <v>8.3000000000000007</v>
      </c>
      <c r="CP1033" s="28">
        <f t="shared" ref="CP1033:CP1036" si="4229">TRUNC(CO1033*CN1033,2)</f>
        <v>8441.1</v>
      </c>
      <c r="CQ1033" s="29"/>
      <c r="CR1033" s="54">
        <f>_xlfn.XLOOKUP($C1033,[31]PSP!$C:$C,[31]PSP!$CR:$CR)</f>
        <v>1017</v>
      </c>
      <c r="CS1033" s="27">
        <f>_xlfn.XLOOKUP($C1033,[31]PSP!$C:$C,[31]PSP!$CS:$CS)</f>
        <v>8.3000000000000007</v>
      </c>
      <c r="CT1033" s="28">
        <f t="shared" ref="CT1033:CT1036" si="4230">TRUNC(CS1033*CR1033,2)</f>
        <v>8441.1</v>
      </c>
      <c r="CU1033" s="29"/>
      <c r="CV1033" s="54">
        <f>_xlfn.XLOOKUP($C1033,[31]PSP!$C:$C,[31]PSP!$CV:$CV)</f>
        <v>1017</v>
      </c>
      <c r="CW1033" s="27">
        <f>_xlfn.XLOOKUP($C1033,[31]PSP!$C:$C,[31]PSP!$CW:$CW)</f>
        <v>8.3000000000000007</v>
      </c>
      <c r="CX1033" s="28">
        <f t="shared" ref="CX1033:CX1036" si="4231">TRUNC(CW1033*CV1033,2)</f>
        <v>8441.1</v>
      </c>
      <c r="CY1033" s="29"/>
      <c r="CZ1033" s="54">
        <f>_xlfn.XLOOKUP($C1033,[31]PSP!$C:$C,[31]PSP!$CZ:$CZ)</f>
        <v>1017</v>
      </c>
      <c r="DA1033" s="27">
        <f>_xlfn.XLOOKUP($C1033,[31]PSP!$C:$C,[31]PSP!$DA:$DA)</f>
        <v>8.3000000000000007</v>
      </c>
      <c r="DB1033" s="28">
        <f t="shared" ref="DB1033:DB1036" si="4232">TRUNC(DA1033*CZ1033,2)</f>
        <v>8441.1</v>
      </c>
      <c r="DC1033" s="29"/>
      <c r="DD1033" s="54">
        <f>_xlfn.XLOOKUP($C1033,[31]PSP!$C:$C,[31]PSP!$DD:$DD)</f>
        <v>508.5</v>
      </c>
      <c r="DE1033" s="27">
        <f>_xlfn.XLOOKUP($C1033,[31]PSP!$C:$C,[31]PSP!$DE:$DE)</f>
        <v>8.3000000000000007</v>
      </c>
      <c r="DF1033" s="28">
        <f t="shared" ref="DF1033:DF1036" si="4233">TRUNC(DE1033*DD1033,2)</f>
        <v>4220.55</v>
      </c>
      <c r="DG1033" s="29"/>
      <c r="DH1033" s="54">
        <f>_xlfn.XLOOKUP($C1033,[31]PSP!$C:$C,[31]PSP!$DH:$DH)</f>
        <v>0</v>
      </c>
      <c r="DI1033" s="27">
        <f>_xlfn.XLOOKUP($C1033,[31]PSP!$C:$C,[31]PSP!$DI:$DI)</f>
        <v>8.3000000000000007</v>
      </c>
      <c r="DJ1033" s="28">
        <f t="shared" ref="DJ1033:DJ1036" si="4234">TRUNC(DI1033*DH1033,2)</f>
        <v>0</v>
      </c>
      <c r="DK1033" s="29"/>
      <c r="DL1033" s="54">
        <f>_xlfn.XLOOKUP($C1033,[31]PSP!$C:$C,[31]PSP!$DL:$DL)</f>
        <v>0</v>
      </c>
      <c r="DM1033" s="27">
        <f>_xlfn.XLOOKUP($C1033,[31]PSP!$C:$C,[31]PSP!$DM:$DM)</f>
        <v>8.3000000000000007</v>
      </c>
      <c r="DN1033" s="28">
        <f t="shared" ref="DN1033:DN1036" si="4235">TRUNC(DM1033*DL1033,2)</f>
        <v>0</v>
      </c>
      <c r="DO1033" s="29"/>
      <c r="DP1033" s="54">
        <f>_xlfn.XLOOKUP($C1033,[31]PSP!$C:$C,[31]PSP!$DP:$DP)</f>
        <v>0</v>
      </c>
      <c r="DQ1033" s="27">
        <f>_xlfn.XLOOKUP($C1033,[31]PSP!$C:$C,[31]PSP!$DQ:$DQ)</f>
        <v>8.3000000000000007</v>
      </c>
      <c r="DR1033" s="28">
        <f t="shared" ref="DR1033:DR1036" si="4236">TRUNC(DQ1033*DP1033,2)</f>
        <v>0</v>
      </c>
      <c r="DS1033" s="29"/>
      <c r="DT1033" s="54">
        <f>_xlfn.XLOOKUP($C1033,[31]PSP!$C:$C,[31]PSP!$DT:$DT)</f>
        <v>0</v>
      </c>
      <c r="DU1033" s="27">
        <f>_xlfn.XLOOKUP($C1033,[31]PSP!$C:$C,[31]PSP!$DU:$DU)</f>
        <v>8.3000000000000007</v>
      </c>
      <c r="DV1033" s="28">
        <f t="shared" ref="DV1033:DV1036" si="4237">TRUNC(DU1033*DT1033,2)</f>
        <v>0</v>
      </c>
      <c r="DW1033" s="29"/>
      <c r="DX1033" s="54">
        <f>_xlfn.XLOOKUP($C1033,[31]PSP!$C:$C,[31]PSP!$DX:$DX)</f>
        <v>0</v>
      </c>
      <c r="DY1033" s="27">
        <f>_xlfn.XLOOKUP($C1033,[31]PSP!$C:$C,[31]PSP!$DY:$DY)</f>
        <v>8.3000000000000007</v>
      </c>
      <c r="DZ1033" s="28">
        <f t="shared" ref="DZ1033:DZ1036" si="4238">TRUNC(DY1033*DX1033,2)</f>
        <v>0</v>
      </c>
      <c r="EA1033" s="29"/>
      <c r="EB1033" s="54">
        <f>_xlfn.XLOOKUP($C1033,[31]PSP!$C:$C,[31]PSP!$EB:$EB)</f>
        <v>0</v>
      </c>
      <c r="EC1033" s="27">
        <f>_xlfn.XLOOKUP($C1033,[31]PSP!$C:$C,[31]PSP!$EC:$EC)</f>
        <v>8.3000000000000007</v>
      </c>
      <c r="ED1033" s="28">
        <f t="shared" ref="ED1033:ED1036" si="4239">TRUNC(EC1033*EB1033,2)</f>
        <v>0</v>
      </c>
      <c r="EE1033" s="29"/>
      <c r="EF1033" s="54">
        <f>_xlfn.XLOOKUP($C1033,[31]PSP!$C:$C,[31]PSP!$EF:$EF)</f>
        <v>0</v>
      </c>
      <c r="EG1033" s="27">
        <f>_xlfn.XLOOKUP($C1033,[31]PSP!$C:$C,[31]PSP!$EG:$EG)</f>
        <v>8.3000000000000007</v>
      </c>
      <c r="EH1033" s="28">
        <f t="shared" ref="EH1033:EH1036" si="4240">TRUNC(EG1033*EF1033,2)</f>
        <v>0</v>
      </c>
      <c r="EI1033" s="29"/>
      <c r="EJ1033" s="54">
        <f>_xlfn.XLOOKUP($C1033,[31]PSP!$C:$C,[31]PSP!$EJ:$EJ)</f>
        <v>0</v>
      </c>
      <c r="EK1033" s="27">
        <f>_xlfn.XLOOKUP($C1033,[31]PSP!$C:$C,[31]PSP!$EK:$EK)</f>
        <v>8.3000000000000007</v>
      </c>
      <c r="EL1033" s="28">
        <f t="shared" ref="EL1033:EL1036" si="4241">TRUNC(EK1033*EJ1033,2)</f>
        <v>0</v>
      </c>
      <c r="EM1033" s="29"/>
      <c r="EN1033" s="108"/>
      <c r="EO1033" s="29">
        <f t="shared" si="3733"/>
        <v>118175.40000000004</v>
      </c>
      <c r="EP1033" s="29">
        <f t="shared" si="4141"/>
        <v>118175.40000000004</v>
      </c>
      <c r="EQ1033" s="4" t="b">
        <f t="shared" ref="EQ1033:EQ1097" si="4242">EP1033=EO1033</f>
        <v>1</v>
      </c>
      <c r="ES1033" s="118">
        <f t="shared" si="3902"/>
        <v>1.1767000000000001</v>
      </c>
    </row>
    <row r="1034" spans="3:149" ht="21" x14ac:dyDescent="0.25">
      <c r="C1034" s="24" t="s">
        <v>1081</v>
      </c>
      <c r="D1034" s="43" t="str">
        <f>_xlfn.XLOOKUP($C1034,[31]PSP!$C:$C,[31]PSP!$D:$D)</f>
        <v>RO-42467</v>
      </c>
      <c r="E1034" s="24" t="str">
        <f>_xlfn.XLOOKUP($C1034,[31]PSP!$C:$C,[31]PSP!$E:$E)</f>
        <v>DER/MG</v>
      </c>
      <c r="F1034" s="25" t="str">
        <f>_xlfn.XLOOKUP($C1034,[31]PSP!$C:$C,[31]PSP!$F:$F)</f>
        <v>CONCRETO MAGRO FCK &gt;= 10,0 MPA (EXECUÇÃO, INCLUINDO O FORNECIMENTO DE TODOS OS MATERIAIS, EXCLUI O TRANSPORTE DOS AGREGADOS)</v>
      </c>
      <c r="G1034" s="26" t="str">
        <f>_xlfn.XLOOKUP($C1034,[31]PSP!$C:$C,[31]PSP!$G:$G)</f>
        <v>M3</v>
      </c>
      <c r="H1034" s="53">
        <f>_xlfn.XLOOKUP($C1034,[31]PSP!$C:$C,[31]PSP!$H:$H)</f>
        <v>22.568000000000008</v>
      </c>
      <c r="I1034" s="28">
        <f>_xlfn.XLOOKUP($C1034,[31]PSP!$C:$C,[31]PSP!$I:$I)</f>
        <v>6595.4100000000026</v>
      </c>
      <c r="J1034" s="28">
        <f t="shared" si="4208"/>
        <v>7760.8189470000034</v>
      </c>
      <c r="K1034" s="29"/>
      <c r="L1034" s="54">
        <f>_xlfn.XLOOKUP($C1034,[31]PSP!$C:$C,[31]PSP!$L:$L)</f>
        <v>0</v>
      </c>
      <c r="M1034" s="27">
        <f>_xlfn.XLOOKUP($C1034,[31]PSP!$C:$C,[31]PSP!$M:$M)</f>
        <v>292.25</v>
      </c>
      <c r="N1034" s="28">
        <f t="shared" si="4209"/>
        <v>0</v>
      </c>
      <c r="O1034" s="29"/>
      <c r="P1034" s="54">
        <f>_xlfn.XLOOKUP($C1034,[31]PSP!$C:$C,[31]PSP!$P:$P)</f>
        <v>0</v>
      </c>
      <c r="Q1034" s="27">
        <f>_xlfn.XLOOKUP($C1034,[31]PSP!$C:$C,[31]PSP!$Q:$Q)</f>
        <v>292.25</v>
      </c>
      <c r="R1034" s="28">
        <f t="shared" si="4210"/>
        <v>0</v>
      </c>
      <c r="S1034" s="29"/>
      <c r="T1034" s="54">
        <f>_xlfn.XLOOKUP($C1034,[31]PSP!$C:$C,[31]PSP!$T:$T)</f>
        <v>0</v>
      </c>
      <c r="U1034" s="27">
        <f>_xlfn.XLOOKUP($C1034,[31]PSP!$C:$C,[31]PSP!$U:$U)</f>
        <v>292.25</v>
      </c>
      <c r="V1034" s="28">
        <f t="shared" si="4211"/>
        <v>0</v>
      </c>
      <c r="W1034" s="29"/>
      <c r="X1034" s="54">
        <f>_xlfn.XLOOKUP($C1034,[31]PSP!$C:$C,[31]PSP!$X:$X)</f>
        <v>0.80600000000000005</v>
      </c>
      <c r="Y1034" s="27">
        <f>_xlfn.XLOOKUP($C1034,[31]PSP!$C:$C,[31]PSP!$Y:$Y)</f>
        <v>292.25</v>
      </c>
      <c r="Z1034" s="28">
        <f t="shared" si="4212"/>
        <v>235.55</v>
      </c>
      <c r="AA1034" s="29"/>
      <c r="AB1034" s="54">
        <f>_xlfn.XLOOKUP($C1034,[31]PSP!$C:$C,[31]PSP!$AB:$AB)</f>
        <v>0.80600000000000005</v>
      </c>
      <c r="AC1034" s="27">
        <f>_xlfn.XLOOKUP($C1034,[31]PSP!$C:$C,[31]PSP!$AC:$AC)</f>
        <v>292.25</v>
      </c>
      <c r="AD1034" s="28">
        <f t="shared" si="4213"/>
        <v>235.55</v>
      </c>
      <c r="AE1034" s="29"/>
      <c r="AF1034" s="54">
        <f>_xlfn.XLOOKUP($C1034,[31]PSP!$C:$C,[31]PSP!$AF:$AF)</f>
        <v>0.80600000000000005</v>
      </c>
      <c r="AG1034" s="27">
        <f>_xlfn.XLOOKUP($C1034,[31]PSP!$C:$C,[31]PSP!$AG:$AG)</f>
        <v>292.25</v>
      </c>
      <c r="AH1034" s="28">
        <f t="shared" si="4214"/>
        <v>235.55</v>
      </c>
      <c r="AI1034" s="29"/>
      <c r="AJ1034" s="54">
        <f>_xlfn.XLOOKUP($C1034,[31]PSP!$C:$C,[31]PSP!$AJ:$AJ)</f>
        <v>0</v>
      </c>
      <c r="AK1034" s="27">
        <f>_xlfn.XLOOKUP($C1034,[31]PSP!$C:$C,[31]PSP!$AK:$AK)</f>
        <v>292.25</v>
      </c>
      <c r="AL1034" s="28">
        <f t="shared" si="4215"/>
        <v>0</v>
      </c>
      <c r="AM1034" s="29"/>
      <c r="AN1034" s="54">
        <f>_xlfn.XLOOKUP($C1034,[31]PSP!$C:$C,[31]PSP!$AN:$AN)</f>
        <v>1.6120000000000001</v>
      </c>
      <c r="AO1034" s="27">
        <f>_xlfn.XLOOKUP($C1034,[31]PSP!$C:$C,[31]PSP!$AO:$AO)</f>
        <v>292.25</v>
      </c>
      <c r="AP1034" s="28">
        <f t="shared" si="4216"/>
        <v>471.1</v>
      </c>
      <c r="AQ1034" s="29"/>
      <c r="AR1034" s="54">
        <f>_xlfn.XLOOKUP($C1034,[31]PSP!$C:$C,[31]PSP!$AR:$AR)</f>
        <v>0</v>
      </c>
      <c r="AS1034" s="27">
        <f>_xlfn.XLOOKUP($C1034,[31]PSP!$C:$C,[31]PSP!$AS:$AS)</f>
        <v>292.25</v>
      </c>
      <c r="AT1034" s="28">
        <f t="shared" si="4217"/>
        <v>0</v>
      </c>
      <c r="AU1034" s="29"/>
      <c r="AV1034" s="54">
        <f>_xlfn.XLOOKUP($C1034,[31]PSP!$C:$C,[31]PSP!$AV:$AV)</f>
        <v>0.80600000000000005</v>
      </c>
      <c r="AW1034" s="27">
        <f>_xlfn.XLOOKUP($C1034,[31]PSP!$C:$C,[31]PSP!$AW:$AW)</f>
        <v>292.25</v>
      </c>
      <c r="AX1034" s="28">
        <f t="shared" si="4218"/>
        <v>235.55</v>
      </c>
      <c r="AY1034" s="29"/>
      <c r="AZ1034" s="54">
        <f>_xlfn.XLOOKUP($C1034,[31]PSP!$C:$C,[31]PSP!$AZ:$AZ)</f>
        <v>0</v>
      </c>
      <c r="BA1034" s="27">
        <f>_xlfn.XLOOKUP($C1034,[31]PSP!$C:$C,[31]PSP!$BA:$BA)</f>
        <v>292.25</v>
      </c>
      <c r="BB1034" s="28">
        <f t="shared" si="4219"/>
        <v>0</v>
      </c>
      <c r="BC1034" s="29"/>
      <c r="BD1034" s="54">
        <f>_xlfn.XLOOKUP($C1034,[31]PSP!$C:$C,[31]PSP!$BD:$BD)</f>
        <v>1.6120000000000001</v>
      </c>
      <c r="BE1034" s="27">
        <f>_xlfn.XLOOKUP($C1034,[31]PSP!$C:$C,[31]PSP!$BE:$BE)</f>
        <v>292.25</v>
      </c>
      <c r="BF1034" s="28">
        <f t="shared" si="4220"/>
        <v>471.1</v>
      </c>
      <c r="BG1034" s="29"/>
      <c r="BH1034" s="54">
        <f>_xlfn.XLOOKUP($C1034,[31]PSP!$C:$C,[31]PSP!$BH:$BH)</f>
        <v>1.6120000000000001</v>
      </c>
      <c r="BI1034" s="27">
        <f>_xlfn.XLOOKUP($C1034,[31]PSP!$C:$C,[31]PSP!$BI:$BI)</f>
        <v>292.25</v>
      </c>
      <c r="BJ1034" s="28">
        <f t="shared" si="4221"/>
        <v>471.1</v>
      </c>
      <c r="BK1034" s="29"/>
      <c r="BL1034" s="54">
        <f>_xlfn.XLOOKUP($C1034,[31]PSP!$C:$C,[31]PSP!$BL:$BL)</f>
        <v>2.4180000000000001</v>
      </c>
      <c r="BM1034" s="27">
        <f>_xlfn.XLOOKUP($C1034,[31]PSP!$C:$C,[31]PSP!$BM:$BM)</f>
        <v>292.25</v>
      </c>
      <c r="BN1034" s="28">
        <f t="shared" si="4222"/>
        <v>706.66</v>
      </c>
      <c r="BO1034" s="29"/>
      <c r="BP1034" s="54">
        <f>_xlfn.XLOOKUP($C1034,[31]PSP!$C:$C,[31]PSP!$BP:$BP)</f>
        <v>0</v>
      </c>
      <c r="BQ1034" s="27">
        <f>_xlfn.XLOOKUP($C1034,[31]PSP!$C:$C,[31]PSP!$BQ:$BQ)</f>
        <v>292.25</v>
      </c>
      <c r="BR1034" s="28">
        <f t="shared" si="4223"/>
        <v>0</v>
      </c>
      <c r="BS1034" s="29"/>
      <c r="BT1034" s="54">
        <f>_xlfn.XLOOKUP($C1034,[31]PSP!$C:$C,[31]PSP!$BT:$BT)</f>
        <v>0.80600000000000005</v>
      </c>
      <c r="BU1034" s="27">
        <f>_xlfn.XLOOKUP($C1034,[31]PSP!$C:$C,[31]PSP!$BU:$BU)</f>
        <v>292.25</v>
      </c>
      <c r="BV1034" s="28">
        <f t="shared" si="4224"/>
        <v>235.55</v>
      </c>
      <c r="BW1034" s="29"/>
      <c r="BX1034" s="54">
        <f>_xlfn.XLOOKUP($C1034,[31]PSP!$C:$C,[31]PSP!$BX:$BX)</f>
        <v>0.80600000000000005</v>
      </c>
      <c r="BY1034" s="27">
        <f>_xlfn.XLOOKUP($C1034,[31]PSP!$C:$C,[31]PSP!$BY:$BY)</f>
        <v>292.25</v>
      </c>
      <c r="BZ1034" s="28">
        <f t="shared" si="4225"/>
        <v>235.55</v>
      </c>
      <c r="CA1034" s="29"/>
      <c r="CB1034" s="54">
        <f>_xlfn.XLOOKUP($C1034,[31]PSP!$C:$C,[31]PSP!$CB:$CB)</f>
        <v>0.80600000000000005</v>
      </c>
      <c r="CC1034" s="27">
        <f>_xlfn.XLOOKUP($C1034,[31]PSP!$C:$C,[31]PSP!$CC:$CC)</f>
        <v>292.25</v>
      </c>
      <c r="CD1034" s="28">
        <f t="shared" si="4226"/>
        <v>235.55</v>
      </c>
      <c r="CE1034" s="29"/>
      <c r="CF1034" s="54">
        <f>_xlfn.XLOOKUP($C1034,[31]PSP!$C:$C,[31]PSP!$CF:$CF)</f>
        <v>1.6120000000000001</v>
      </c>
      <c r="CG1034" s="27">
        <f>_xlfn.XLOOKUP($C1034,[31]PSP!$C:$C,[31]PSP!$CG:$CG)</f>
        <v>292.25</v>
      </c>
      <c r="CH1034" s="28">
        <f t="shared" si="4227"/>
        <v>471.1</v>
      </c>
      <c r="CI1034" s="29"/>
      <c r="CJ1034" s="54">
        <f>_xlfn.XLOOKUP($C1034,[31]PSP!$C:$C,[31]PSP!$CJ:$CJ)</f>
        <v>0.80600000000000005</v>
      </c>
      <c r="CK1034" s="27">
        <f>_xlfn.XLOOKUP($C1034,[31]PSP!$C:$C,[31]PSP!$CK:$CK)</f>
        <v>292.25</v>
      </c>
      <c r="CL1034" s="28">
        <f t="shared" si="4228"/>
        <v>235.55</v>
      </c>
      <c r="CM1034" s="29"/>
      <c r="CN1034" s="54">
        <f>_xlfn.XLOOKUP($C1034,[31]PSP!$C:$C,[31]PSP!$CN:$CN)</f>
        <v>1.6120000000000001</v>
      </c>
      <c r="CO1034" s="27">
        <f>_xlfn.XLOOKUP($C1034,[31]PSP!$C:$C,[31]PSP!$CO:$CO)</f>
        <v>292.25</v>
      </c>
      <c r="CP1034" s="28">
        <f t="shared" si="4229"/>
        <v>471.1</v>
      </c>
      <c r="CQ1034" s="29"/>
      <c r="CR1034" s="54">
        <f>_xlfn.XLOOKUP($C1034,[31]PSP!$C:$C,[31]PSP!$CR:$CR)</f>
        <v>1.6120000000000001</v>
      </c>
      <c r="CS1034" s="27">
        <f>_xlfn.XLOOKUP($C1034,[31]PSP!$C:$C,[31]PSP!$CS:$CS)</f>
        <v>292.25</v>
      </c>
      <c r="CT1034" s="28">
        <f t="shared" si="4230"/>
        <v>471.1</v>
      </c>
      <c r="CU1034" s="29"/>
      <c r="CV1034" s="54">
        <f>_xlfn.XLOOKUP($C1034,[31]PSP!$C:$C,[31]PSP!$CV:$CV)</f>
        <v>1.6120000000000001</v>
      </c>
      <c r="CW1034" s="27">
        <f>_xlfn.XLOOKUP($C1034,[31]PSP!$C:$C,[31]PSP!$CW:$CW)</f>
        <v>292.25</v>
      </c>
      <c r="CX1034" s="28">
        <f t="shared" si="4231"/>
        <v>471.1</v>
      </c>
      <c r="CY1034" s="29"/>
      <c r="CZ1034" s="54">
        <f>_xlfn.XLOOKUP($C1034,[31]PSP!$C:$C,[31]PSP!$CZ:$CZ)</f>
        <v>1.6120000000000001</v>
      </c>
      <c r="DA1034" s="27">
        <f>_xlfn.XLOOKUP($C1034,[31]PSP!$C:$C,[31]PSP!$DA:$DA)</f>
        <v>292.25</v>
      </c>
      <c r="DB1034" s="28">
        <f t="shared" si="4232"/>
        <v>471.1</v>
      </c>
      <c r="DC1034" s="29"/>
      <c r="DD1034" s="54">
        <f>_xlfn.XLOOKUP($C1034,[31]PSP!$C:$C,[31]PSP!$DD:$DD)</f>
        <v>0.80600000000000005</v>
      </c>
      <c r="DE1034" s="27">
        <f>_xlfn.XLOOKUP($C1034,[31]PSP!$C:$C,[31]PSP!$DE:$DE)</f>
        <v>292.25</v>
      </c>
      <c r="DF1034" s="28">
        <f t="shared" si="4233"/>
        <v>235.55</v>
      </c>
      <c r="DG1034" s="29"/>
      <c r="DH1034" s="54">
        <f>_xlfn.XLOOKUP($C1034,[31]PSP!$C:$C,[31]PSP!$DH:$DH)</f>
        <v>0</v>
      </c>
      <c r="DI1034" s="27">
        <f>_xlfn.XLOOKUP($C1034,[31]PSP!$C:$C,[31]PSP!$DI:$DI)</f>
        <v>292.25</v>
      </c>
      <c r="DJ1034" s="28">
        <f t="shared" si="4234"/>
        <v>0</v>
      </c>
      <c r="DK1034" s="29"/>
      <c r="DL1034" s="54">
        <f>_xlfn.XLOOKUP($C1034,[31]PSP!$C:$C,[31]PSP!$DL:$DL)</f>
        <v>0</v>
      </c>
      <c r="DM1034" s="27">
        <f>_xlfn.XLOOKUP($C1034,[31]PSP!$C:$C,[31]PSP!$DM:$DM)</f>
        <v>292.25</v>
      </c>
      <c r="DN1034" s="28">
        <f t="shared" si="4235"/>
        <v>0</v>
      </c>
      <c r="DO1034" s="29"/>
      <c r="DP1034" s="54">
        <f>_xlfn.XLOOKUP($C1034,[31]PSP!$C:$C,[31]PSP!$DP:$DP)</f>
        <v>0</v>
      </c>
      <c r="DQ1034" s="27">
        <f>_xlfn.XLOOKUP($C1034,[31]PSP!$C:$C,[31]PSP!$DQ:$DQ)</f>
        <v>292.25</v>
      </c>
      <c r="DR1034" s="28">
        <f t="shared" si="4236"/>
        <v>0</v>
      </c>
      <c r="DS1034" s="29"/>
      <c r="DT1034" s="54">
        <f>_xlfn.XLOOKUP($C1034,[31]PSP!$C:$C,[31]PSP!$DT:$DT)</f>
        <v>0</v>
      </c>
      <c r="DU1034" s="27">
        <f>_xlfn.XLOOKUP($C1034,[31]PSP!$C:$C,[31]PSP!$DU:$DU)</f>
        <v>292.25</v>
      </c>
      <c r="DV1034" s="28">
        <f t="shared" si="4237"/>
        <v>0</v>
      </c>
      <c r="DW1034" s="29"/>
      <c r="DX1034" s="54">
        <f>_xlfn.XLOOKUP($C1034,[31]PSP!$C:$C,[31]PSP!$DX:$DX)</f>
        <v>0</v>
      </c>
      <c r="DY1034" s="27">
        <f>_xlfn.XLOOKUP($C1034,[31]PSP!$C:$C,[31]PSP!$DY:$DY)</f>
        <v>292.25</v>
      </c>
      <c r="DZ1034" s="28">
        <f t="shared" si="4238"/>
        <v>0</v>
      </c>
      <c r="EA1034" s="29"/>
      <c r="EB1034" s="54">
        <f>_xlfn.XLOOKUP($C1034,[31]PSP!$C:$C,[31]PSP!$EB:$EB)</f>
        <v>0</v>
      </c>
      <c r="EC1034" s="27">
        <f>_xlfn.XLOOKUP($C1034,[31]PSP!$C:$C,[31]PSP!$EC:$EC)</f>
        <v>292.25</v>
      </c>
      <c r="ED1034" s="28">
        <f t="shared" si="4239"/>
        <v>0</v>
      </c>
      <c r="EE1034" s="29"/>
      <c r="EF1034" s="54">
        <f>_xlfn.XLOOKUP($C1034,[31]PSP!$C:$C,[31]PSP!$EF:$EF)</f>
        <v>0</v>
      </c>
      <c r="EG1034" s="27">
        <f>_xlfn.XLOOKUP($C1034,[31]PSP!$C:$C,[31]PSP!$EG:$EG)</f>
        <v>292.25</v>
      </c>
      <c r="EH1034" s="28">
        <f t="shared" si="4240"/>
        <v>0</v>
      </c>
      <c r="EI1034" s="29"/>
      <c r="EJ1034" s="54">
        <f>_xlfn.XLOOKUP($C1034,[31]PSP!$C:$C,[31]PSP!$EJ:$EJ)</f>
        <v>0</v>
      </c>
      <c r="EK1034" s="27">
        <f>_xlfn.XLOOKUP($C1034,[31]PSP!$C:$C,[31]PSP!$EK:$EK)</f>
        <v>292.25</v>
      </c>
      <c r="EL1034" s="28">
        <f t="shared" si="4241"/>
        <v>0</v>
      </c>
      <c r="EM1034" s="29"/>
      <c r="EN1034" s="108"/>
      <c r="EO1034" s="29">
        <f t="shared" si="3733"/>
        <v>6595.4100000000026</v>
      </c>
      <c r="EP1034" s="29">
        <f t="shared" si="4141"/>
        <v>6595.4100000000026</v>
      </c>
      <c r="EQ1034" s="4" t="b">
        <f t="shared" si="4242"/>
        <v>1</v>
      </c>
      <c r="ES1034" s="118">
        <f t="shared" si="3902"/>
        <v>1.1767000000000001</v>
      </c>
    </row>
    <row r="1035" spans="3:149" ht="21" x14ac:dyDescent="0.25">
      <c r="C1035" s="24" t="s">
        <v>1082</v>
      </c>
      <c r="D1035" s="43" t="str">
        <f>_xlfn.XLOOKUP($C1035,[31]PSP!$C:$C,[31]PSP!$D:$D)</f>
        <v>RO-41628</v>
      </c>
      <c r="E1035" s="24" t="str">
        <f>_xlfn.XLOOKUP($C1035,[31]PSP!$C:$C,[31]PSP!$E:$E)</f>
        <v>DER/MG</v>
      </c>
      <c r="F1035" s="25" t="str">
        <f>_xlfn.XLOOKUP($C1035,[31]PSP!$C:$C,[31]PSP!$F:$F)</f>
        <v>CONCRETO DE CIMENTO PORTLAND FCK &gt;= 20,0 MPA (EXECUÇÃO,  INCLUINDO O FORNECIMENTO E TRANSPORTE DOS AGREGADOS)</v>
      </c>
      <c r="G1035" s="26" t="str">
        <f>_xlfn.XLOOKUP($C1035,[31]PSP!$C:$C,[31]PSP!$G:$G)</f>
        <v>M3</v>
      </c>
      <c r="H1035" s="53">
        <f>_xlfn.XLOOKUP($C1035,[31]PSP!$C:$C,[31]PSP!$H:$H)</f>
        <v>237.44000000000003</v>
      </c>
      <c r="I1035" s="28">
        <f>_xlfn.XLOOKUP($C1035,[31]PSP!$C:$C,[31]PSP!$I:$I)</f>
        <v>103034.67999999996</v>
      </c>
      <c r="J1035" s="28">
        <f t="shared" si="4208"/>
        <v>121240.90795599997</v>
      </c>
      <c r="K1035" s="29"/>
      <c r="L1035" s="54">
        <f>_xlfn.XLOOKUP($C1035,[31]PSP!$C:$C,[31]PSP!$L:$L)</f>
        <v>0</v>
      </c>
      <c r="M1035" s="27">
        <f>_xlfn.XLOOKUP($C1035,[31]PSP!$C:$C,[31]PSP!$M:$M)</f>
        <v>433.94</v>
      </c>
      <c r="N1035" s="28">
        <f t="shared" si="4209"/>
        <v>0</v>
      </c>
      <c r="O1035" s="29"/>
      <c r="P1035" s="54">
        <f>_xlfn.XLOOKUP($C1035,[31]PSP!$C:$C,[31]PSP!$P:$P)</f>
        <v>0</v>
      </c>
      <c r="Q1035" s="27">
        <f>_xlfn.XLOOKUP($C1035,[31]PSP!$C:$C,[31]PSP!$Q:$Q)</f>
        <v>433.94</v>
      </c>
      <c r="R1035" s="28">
        <f t="shared" si="4210"/>
        <v>0</v>
      </c>
      <c r="S1035" s="29"/>
      <c r="T1035" s="54">
        <f>_xlfn.XLOOKUP($C1035,[31]PSP!$C:$C,[31]PSP!$T:$T)</f>
        <v>0</v>
      </c>
      <c r="U1035" s="27">
        <f>_xlfn.XLOOKUP($C1035,[31]PSP!$C:$C,[31]PSP!$U:$U)</f>
        <v>433.94</v>
      </c>
      <c r="V1035" s="28">
        <f t="shared" si="4211"/>
        <v>0</v>
      </c>
      <c r="W1035" s="29"/>
      <c r="X1035" s="54">
        <f>_xlfn.XLOOKUP($C1035,[31]PSP!$C:$C,[31]PSP!$X:$X)</f>
        <v>8.48</v>
      </c>
      <c r="Y1035" s="27">
        <f>_xlfn.XLOOKUP($C1035,[31]PSP!$C:$C,[31]PSP!$Y:$Y)</f>
        <v>433.94</v>
      </c>
      <c r="Z1035" s="28">
        <f t="shared" si="4212"/>
        <v>3679.81</v>
      </c>
      <c r="AA1035" s="29"/>
      <c r="AB1035" s="54">
        <f>_xlfn.XLOOKUP($C1035,[31]PSP!$C:$C,[31]PSP!$AB:$AB)</f>
        <v>8.48</v>
      </c>
      <c r="AC1035" s="27">
        <f>_xlfn.XLOOKUP($C1035,[31]PSP!$C:$C,[31]PSP!$AC:$AC)</f>
        <v>433.94</v>
      </c>
      <c r="AD1035" s="28">
        <f t="shared" si="4213"/>
        <v>3679.81</v>
      </c>
      <c r="AE1035" s="29"/>
      <c r="AF1035" s="54">
        <f>_xlfn.XLOOKUP($C1035,[31]PSP!$C:$C,[31]PSP!$AF:$AF)</f>
        <v>8.48</v>
      </c>
      <c r="AG1035" s="27">
        <f>_xlfn.XLOOKUP($C1035,[31]PSP!$C:$C,[31]PSP!$AG:$AG)</f>
        <v>433.94</v>
      </c>
      <c r="AH1035" s="28">
        <f t="shared" si="4214"/>
        <v>3679.81</v>
      </c>
      <c r="AI1035" s="29"/>
      <c r="AJ1035" s="54">
        <f>_xlfn.XLOOKUP($C1035,[31]PSP!$C:$C,[31]PSP!$AJ:$AJ)</f>
        <v>0</v>
      </c>
      <c r="AK1035" s="27">
        <f>_xlfn.XLOOKUP($C1035,[31]PSP!$C:$C,[31]PSP!$AK:$AK)</f>
        <v>433.94</v>
      </c>
      <c r="AL1035" s="28">
        <f t="shared" si="4215"/>
        <v>0</v>
      </c>
      <c r="AM1035" s="29"/>
      <c r="AN1035" s="54">
        <f>_xlfn.XLOOKUP($C1035,[31]PSP!$C:$C,[31]PSP!$AN:$AN)</f>
        <v>16.96</v>
      </c>
      <c r="AO1035" s="27">
        <f>_xlfn.XLOOKUP($C1035,[31]PSP!$C:$C,[31]PSP!$AO:$AO)</f>
        <v>433.94</v>
      </c>
      <c r="AP1035" s="28">
        <f t="shared" si="4216"/>
        <v>7359.62</v>
      </c>
      <c r="AQ1035" s="29"/>
      <c r="AR1035" s="54">
        <f>_xlfn.XLOOKUP($C1035,[31]PSP!$C:$C,[31]PSP!$AR:$AR)</f>
        <v>0</v>
      </c>
      <c r="AS1035" s="27">
        <f>_xlfn.XLOOKUP($C1035,[31]PSP!$C:$C,[31]PSP!$AS:$AS)</f>
        <v>433.94</v>
      </c>
      <c r="AT1035" s="28">
        <f t="shared" si="4217"/>
        <v>0</v>
      </c>
      <c r="AU1035" s="29"/>
      <c r="AV1035" s="54">
        <f>_xlfn.XLOOKUP($C1035,[31]PSP!$C:$C,[31]PSP!$AV:$AV)</f>
        <v>8.48</v>
      </c>
      <c r="AW1035" s="27">
        <f>_xlfn.XLOOKUP($C1035,[31]PSP!$C:$C,[31]PSP!$AW:$AW)</f>
        <v>433.94</v>
      </c>
      <c r="AX1035" s="28">
        <f t="shared" si="4218"/>
        <v>3679.81</v>
      </c>
      <c r="AY1035" s="29"/>
      <c r="AZ1035" s="54">
        <f>_xlfn.XLOOKUP($C1035,[31]PSP!$C:$C,[31]PSP!$AZ:$AZ)</f>
        <v>0</v>
      </c>
      <c r="BA1035" s="27">
        <f>_xlfn.XLOOKUP($C1035,[31]PSP!$C:$C,[31]PSP!$BA:$BA)</f>
        <v>433.94</v>
      </c>
      <c r="BB1035" s="28">
        <f t="shared" si="4219"/>
        <v>0</v>
      </c>
      <c r="BC1035" s="29"/>
      <c r="BD1035" s="54">
        <f>_xlfn.XLOOKUP($C1035,[31]PSP!$C:$C,[31]PSP!$BD:$BD)</f>
        <v>16.96</v>
      </c>
      <c r="BE1035" s="27">
        <f>_xlfn.XLOOKUP($C1035,[31]PSP!$C:$C,[31]PSP!$BE:$BE)</f>
        <v>433.94</v>
      </c>
      <c r="BF1035" s="28">
        <f t="shared" si="4220"/>
        <v>7359.62</v>
      </c>
      <c r="BG1035" s="29"/>
      <c r="BH1035" s="54">
        <f>_xlfn.XLOOKUP($C1035,[31]PSP!$C:$C,[31]PSP!$BH:$BH)</f>
        <v>16.96</v>
      </c>
      <c r="BI1035" s="27">
        <f>_xlfn.XLOOKUP($C1035,[31]PSP!$C:$C,[31]PSP!$BI:$BI)</f>
        <v>433.94</v>
      </c>
      <c r="BJ1035" s="28">
        <f t="shared" si="4221"/>
        <v>7359.62</v>
      </c>
      <c r="BK1035" s="29"/>
      <c r="BL1035" s="54">
        <f>_xlfn.XLOOKUP($C1035,[31]PSP!$C:$C,[31]PSP!$BL:$BL)</f>
        <v>25.44</v>
      </c>
      <c r="BM1035" s="27">
        <f>_xlfn.XLOOKUP($C1035,[31]PSP!$C:$C,[31]PSP!$BM:$BM)</f>
        <v>433.94</v>
      </c>
      <c r="BN1035" s="28">
        <f t="shared" si="4222"/>
        <v>11039.43</v>
      </c>
      <c r="BO1035" s="29"/>
      <c r="BP1035" s="54">
        <f>_xlfn.XLOOKUP($C1035,[31]PSP!$C:$C,[31]PSP!$BP:$BP)</f>
        <v>0</v>
      </c>
      <c r="BQ1035" s="27">
        <f>_xlfn.XLOOKUP($C1035,[31]PSP!$C:$C,[31]PSP!$BQ:$BQ)</f>
        <v>433.94</v>
      </c>
      <c r="BR1035" s="28">
        <f t="shared" si="4223"/>
        <v>0</v>
      </c>
      <c r="BS1035" s="29"/>
      <c r="BT1035" s="54">
        <f>_xlfn.XLOOKUP($C1035,[31]PSP!$C:$C,[31]PSP!$BT:$BT)</f>
        <v>8.48</v>
      </c>
      <c r="BU1035" s="27">
        <f>_xlfn.XLOOKUP($C1035,[31]PSP!$C:$C,[31]PSP!$BU:$BU)</f>
        <v>433.94</v>
      </c>
      <c r="BV1035" s="28">
        <f t="shared" si="4224"/>
        <v>3679.81</v>
      </c>
      <c r="BW1035" s="29"/>
      <c r="BX1035" s="54">
        <f>_xlfn.XLOOKUP($C1035,[31]PSP!$C:$C,[31]PSP!$BX:$BX)</f>
        <v>8.48</v>
      </c>
      <c r="BY1035" s="27">
        <f>_xlfn.XLOOKUP($C1035,[31]PSP!$C:$C,[31]PSP!$BY:$BY)</f>
        <v>433.94</v>
      </c>
      <c r="BZ1035" s="28">
        <f t="shared" si="4225"/>
        <v>3679.81</v>
      </c>
      <c r="CA1035" s="29"/>
      <c r="CB1035" s="54">
        <f>_xlfn.XLOOKUP($C1035,[31]PSP!$C:$C,[31]PSP!$CB:$CB)</f>
        <v>8.48</v>
      </c>
      <c r="CC1035" s="27">
        <f>_xlfn.XLOOKUP($C1035,[31]PSP!$C:$C,[31]PSP!$CC:$CC)</f>
        <v>433.94</v>
      </c>
      <c r="CD1035" s="28">
        <f t="shared" si="4226"/>
        <v>3679.81</v>
      </c>
      <c r="CE1035" s="29"/>
      <c r="CF1035" s="54">
        <f>_xlfn.XLOOKUP($C1035,[31]PSP!$C:$C,[31]PSP!$CF:$CF)</f>
        <v>16.96</v>
      </c>
      <c r="CG1035" s="27">
        <f>_xlfn.XLOOKUP($C1035,[31]PSP!$C:$C,[31]PSP!$CG:$CG)</f>
        <v>433.94</v>
      </c>
      <c r="CH1035" s="28">
        <f t="shared" si="4227"/>
        <v>7359.62</v>
      </c>
      <c r="CI1035" s="29"/>
      <c r="CJ1035" s="54">
        <f>_xlfn.XLOOKUP($C1035,[31]PSP!$C:$C,[31]PSP!$CJ:$CJ)</f>
        <v>8.48</v>
      </c>
      <c r="CK1035" s="27">
        <f>_xlfn.XLOOKUP($C1035,[31]PSP!$C:$C,[31]PSP!$CK:$CK)</f>
        <v>433.94</v>
      </c>
      <c r="CL1035" s="28">
        <f t="shared" si="4228"/>
        <v>3679.81</v>
      </c>
      <c r="CM1035" s="29"/>
      <c r="CN1035" s="54">
        <f>_xlfn.XLOOKUP($C1035,[31]PSP!$C:$C,[31]PSP!$CN:$CN)</f>
        <v>16.96</v>
      </c>
      <c r="CO1035" s="27">
        <f>_xlfn.XLOOKUP($C1035,[31]PSP!$C:$C,[31]PSP!$CO:$CO)</f>
        <v>433.94</v>
      </c>
      <c r="CP1035" s="28">
        <f t="shared" si="4229"/>
        <v>7359.62</v>
      </c>
      <c r="CQ1035" s="29"/>
      <c r="CR1035" s="54">
        <f>_xlfn.XLOOKUP($C1035,[31]PSP!$C:$C,[31]PSP!$CR:$CR)</f>
        <v>16.96</v>
      </c>
      <c r="CS1035" s="27">
        <f>_xlfn.XLOOKUP($C1035,[31]PSP!$C:$C,[31]PSP!$CS:$CS)</f>
        <v>433.94</v>
      </c>
      <c r="CT1035" s="28">
        <f t="shared" si="4230"/>
        <v>7359.62</v>
      </c>
      <c r="CU1035" s="29"/>
      <c r="CV1035" s="54">
        <f>_xlfn.XLOOKUP($C1035,[31]PSP!$C:$C,[31]PSP!$CV:$CV)</f>
        <v>16.96</v>
      </c>
      <c r="CW1035" s="27">
        <f>_xlfn.XLOOKUP($C1035,[31]PSP!$C:$C,[31]PSP!$CW:$CW)</f>
        <v>433.94</v>
      </c>
      <c r="CX1035" s="28">
        <f t="shared" si="4231"/>
        <v>7359.62</v>
      </c>
      <c r="CY1035" s="29"/>
      <c r="CZ1035" s="54">
        <f>_xlfn.XLOOKUP($C1035,[31]PSP!$C:$C,[31]PSP!$CZ:$CZ)</f>
        <v>16.96</v>
      </c>
      <c r="DA1035" s="27">
        <f>_xlfn.XLOOKUP($C1035,[31]PSP!$C:$C,[31]PSP!$DA:$DA)</f>
        <v>433.94</v>
      </c>
      <c r="DB1035" s="28">
        <f t="shared" si="4232"/>
        <v>7359.62</v>
      </c>
      <c r="DC1035" s="29"/>
      <c r="DD1035" s="54">
        <f>_xlfn.XLOOKUP($C1035,[31]PSP!$C:$C,[31]PSP!$DD:$DD)</f>
        <v>8.48</v>
      </c>
      <c r="DE1035" s="27">
        <f>_xlfn.XLOOKUP($C1035,[31]PSP!$C:$C,[31]PSP!$DE:$DE)</f>
        <v>433.94</v>
      </c>
      <c r="DF1035" s="28">
        <f t="shared" si="4233"/>
        <v>3679.81</v>
      </c>
      <c r="DG1035" s="29"/>
      <c r="DH1035" s="54">
        <f>_xlfn.XLOOKUP($C1035,[31]PSP!$C:$C,[31]PSP!$DH:$DH)</f>
        <v>0</v>
      </c>
      <c r="DI1035" s="27">
        <f>_xlfn.XLOOKUP($C1035,[31]PSP!$C:$C,[31]PSP!$DI:$DI)</f>
        <v>433.94</v>
      </c>
      <c r="DJ1035" s="28">
        <f t="shared" si="4234"/>
        <v>0</v>
      </c>
      <c r="DK1035" s="29"/>
      <c r="DL1035" s="54">
        <f>_xlfn.XLOOKUP($C1035,[31]PSP!$C:$C,[31]PSP!$DL:$DL)</f>
        <v>0</v>
      </c>
      <c r="DM1035" s="27">
        <f>_xlfn.XLOOKUP($C1035,[31]PSP!$C:$C,[31]PSP!$DM:$DM)</f>
        <v>433.94</v>
      </c>
      <c r="DN1035" s="28">
        <f t="shared" si="4235"/>
        <v>0</v>
      </c>
      <c r="DO1035" s="29"/>
      <c r="DP1035" s="54">
        <f>_xlfn.XLOOKUP($C1035,[31]PSP!$C:$C,[31]PSP!$DP:$DP)</f>
        <v>0</v>
      </c>
      <c r="DQ1035" s="27">
        <f>_xlfn.XLOOKUP($C1035,[31]PSP!$C:$C,[31]PSP!$DQ:$DQ)</f>
        <v>433.94</v>
      </c>
      <c r="DR1035" s="28">
        <f t="shared" si="4236"/>
        <v>0</v>
      </c>
      <c r="DS1035" s="29"/>
      <c r="DT1035" s="54">
        <f>_xlfn.XLOOKUP($C1035,[31]PSP!$C:$C,[31]PSP!$DT:$DT)</f>
        <v>0</v>
      </c>
      <c r="DU1035" s="27">
        <f>_xlfn.XLOOKUP($C1035,[31]PSP!$C:$C,[31]PSP!$DU:$DU)</f>
        <v>433.94</v>
      </c>
      <c r="DV1035" s="28">
        <f t="shared" si="4237"/>
        <v>0</v>
      </c>
      <c r="DW1035" s="29"/>
      <c r="DX1035" s="54">
        <f>_xlfn.XLOOKUP($C1035,[31]PSP!$C:$C,[31]PSP!$DX:$DX)</f>
        <v>0</v>
      </c>
      <c r="DY1035" s="27">
        <f>_xlfn.XLOOKUP($C1035,[31]PSP!$C:$C,[31]PSP!$DY:$DY)</f>
        <v>433.94</v>
      </c>
      <c r="DZ1035" s="28">
        <f t="shared" si="4238"/>
        <v>0</v>
      </c>
      <c r="EA1035" s="29"/>
      <c r="EB1035" s="54">
        <f>_xlfn.XLOOKUP($C1035,[31]PSP!$C:$C,[31]PSP!$EB:$EB)</f>
        <v>0</v>
      </c>
      <c r="EC1035" s="27">
        <f>_xlfn.XLOOKUP($C1035,[31]PSP!$C:$C,[31]PSP!$EC:$EC)</f>
        <v>433.94</v>
      </c>
      <c r="ED1035" s="28">
        <f t="shared" si="4239"/>
        <v>0</v>
      </c>
      <c r="EE1035" s="29"/>
      <c r="EF1035" s="54">
        <f>_xlfn.XLOOKUP($C1035,[31]PSP!$C:$C,[31]PSP!$EF:$EF)</f>
        <v>0</v>
      </c>
      <c r="EG1035" s="27">
        <f>_xlfn.XLOOKUP($C1035,[31]PSP!$C:$C,[31]PSP!$EG:$EG)</f>
        <v>433.94</v>
      </c>
      <c r="EH1035" s="28">
        <f t="shared" si="4240"/>
        <v>0</v>
      </c>
      <c r="EI1035" s="29"/>
      <c r="EJ1035" s="54">
        <f>_xlfn.XLOOKUP($C1035,[31]PSP!$C:$C,[31]PSP!$EJ:$EJ)</f>
        <v>0</v>
      </c>
      <c r="EK1035" s="27">
        <f>_xlfn.XLOOKUP($C1035,[31]PSP!$C:$C,[31]PSP!$EK:$EK)</f>
        <v>433.94</v>
      </c>
      <c r="EL1035" s="28">
        <f t="shared" si="4241"/>
        <v>0</v>
      </c>
      <c r="EM1035" s="29"/>
      <c r="EN1035" s="108"/>
      <c r="EO1035" s="29">
        <f t="shared" si="3733"/>
        <v>103034.67999999996</v>
      </c>
      <c r="EP1035" s="29">
        <f t="shared" si="4141"/>
        <v>103034.67999999996</v>
      </c>
      <c r="EQ1035" s="4" t="b">
        <f t="shared" si="4242"/>
        <v>1</v>
      </c>
      <c r="ES1035" s="118">
        <f t="shared" si="3902"/>
        <v>1.1767000000000001</v>
      </c>
    </row>
    <row r="1036" spans="3:149" ht="21" x14ac:dyDescent="0.25">
      <c r="C1036" s="24" t="s">
        <v>1083</v>
      </c>
      <c r="D1036" s="43" t="str">
        <f>_xlfn.XLOOKUP($C1036,[31]PSP!$C:$C,[31]PSP!$D:$D)</f>
        <v>ED-49652</v>
      </c>
      <c r="E1036" s="24" t="str">
        <f>_xlfn.XLOOKUP($C1036,[31]PSP!$C:$C,[31]PSP!$E:$E)</f>
        <v>DER/MG</v>
      </c>
      <c r="F1036" s="25" t="str">
        <f>_xlfn.XLOOKUP($C1036,[31]PSP!$C:$C,[31]PSP!$F:$F)</f>
        <v>DESCARGA,   MONTAGEM,   DESMONTAGEM   E   CARGA   DE  ESCORAMENTO METÁLICO TIPOS A E B PARA VIGAS E LAJES</v>
      </c>
      <c r="G1036" s="26" t="str">
        <f>_xlfn.XLOOKUP($C1036,[31]PSP!$C:$C,[31]PSP!$G:$G)</f>
        <v>M3</v>
      </c>
      <c r="H1036" s="53">
        <f>_xlfn.XLOOKUP($C1036,[31]PSP!$C:$C,[31]PSP!$H:$H)</f>
        <v>993.44000000000017</v>
      </c>
      <c r="I1036" s="28">
        <f>_xlfn.XLOOKUP($C1036,[31]PSP!$C:$C,[31]PSP!$I:$I)</f>
        <v>9238.89</v>
      </c>
      <c r="J1036" s="28">
        <f t="shared" si="4208"/>
        <v>10871.401862999999</v>
      </c>
      <c r="K1036" s="29"/>
      <c r="L1036" s="54">
        <f>_xlfn.XLOOKUP($C1036,[31]PSP!$C:$C,[31]PSP!$L:$L)</f>
        <v>0</v>
      </c>
      <c r="M1036" s="27">
        <f>_xlfn.XLOOKUP($C1036,[31]PSP!$C:$C,[31]PSP!$M:$M)</f>
        <v>9.3000000000000007</v>
      </c>
      <c r="N1036" s="28">
        <f t="shared" si="4209"/>
        <v>0</v>
      </c>
      <c r="O1036" s="29"/>
      <c r="P1036" s="54">
        <f>_xlfn.XLOOKUP($C1036,[31]PSP!$C:$C,[31]PSP!$P:$P)</f>
        <v>0</v>
      </c>
      <c r="Q1036" s="27">
        <f>_xlfn.XLOOKUP($C1036,[31]PSP!$C:$C,[31]PSP!$Q:$Q)</f>
        <v>9.3000000000000007</v>
      </c>
      <c r="R1036" s="28">
        <f t="shared" si="4210"/>
        <v>0</v>
      </c>
      <c r="S1036" s="29"/>
      <c r="T1036" s="54">
        <f>_xlfn.XLOOKUP($C1036,[31]PSP!$C:$C,[31]PSP!$T:$T)</f>
        <v>0</v>
      </c>
      <c r="U1036" s="27">
        <f>_xlfn.XLOOKUP($C1036,[31]PSP!$C:$C,[31]PSP!$U:$U)</f>
        <v>9.3000000000000007</v>
      </c>
      <c r="V1036" s="28">
        <f t="shared" si="4211"/>
        <v>0</v>
      </c>
      <c r="W1036" s="29"/>
      <c r="X1036" s="54">
        <f>_xlfn.XLOOKUP($C1036,[31]PSP!$C:$C,[31]PSP!$X:$X)</f>
        <v>35.479999999999997</v>
      </c>
      <c r="Y1036" s="27">
        <f>_xlfn.XLOOKUP($C1036,[31]PSP!$C:$C,[31]PSP!$Y:$Y)</f>
        <v>9.3000000000000007</v>
      </c>
      <c r="Z1036" s="28">
        <f t="shared" si="4212"/>
        <v>329.96</v>
      </c>
      <c r="AA1036" s="29"/>
      <c r="AB1036" s="54">
        <f>_xlfn.XLOOKUP($C1036,[31]PSP!$C:$C,[31]PSP!$AB:$AB)</f>
        <v>35.479999999999997</v>
      </c>
      <c r="AC1036" s="27">
        <f>_xlfn.XLOOKUP($C1036,[31]PSP!$C:$C,[31]PSP!$AC:$AC)</f>
        <v>9.3000000000000007</v>
      </c>
      <c r="AD1036" s="28">
        <f t="shared" si="4213"/>
        <v>329.96</v>
      </c>
      <c r="AE1036" s="29"/>
      <c r="AF1036" s="54">
        <f>_xlfn.XLOOKUP($C1036,[31]PSP!$C:$C,[31]PSP!$AF:$AF)</f>
        <v>35.479999999999997</v>
      </c>
      <c r="AG1036" s="27">
        <f>_xlfn.XLOOKUP($C1036,[31]PSP!$C:$C,[31]PSP!$AG:$AG)</f>
        <v>9.3000000000000007</v>
      </c>
      <c r="AH1036" s="28">
        <f t="shared" si="4214"/>
        <v>329.96</v>
      </c>
      <c r="AI1036" s="29"/>
      <c r="AJ1036" s="54">
        <f>_xlfn.XLOOKUP($C1036,[31]PSP!$C:$C,[31]PSP!$AJ:$AJ)</f>
        <v>0</v>
      </c>
      <c r="AK1036" s="27">
        <f>_xlfn.XLOOKUP($C1036,[31]PSP!$C:$C,[31]PSP!$AK:$AK)</f>
        <v>9.3000000000000007</v>
      </c>
      <c r="AL1036" s="28">
        <f t="shared" si="4215"/>
        <v>0</v>
      </c>
      <c r="AM1036" s="29"/>
      <c r="AN1036" s="54">
        <f>_xlfn.XLOOKUP($C1036,[31]PSP!$C:$C,[31]PSP!$AN:$AN)</f>
        <v>70.959999999999994</v>
      </c>
      <c r="AO1036" s="27">
        <f>_xlfn.XLOOKUP($C1036,[31]PSP!$C:$C,[31]PSP!$AO:$AO)</f>
        <v>9.3000000000000007</v>
      </c>
      <c r="AP1036" s="28">
        <f t="shared" si="4216"/>
        <v>659.92</v>
      </c>
      <c r="AQ1036" s="29"/>
      <c r="AR1036" s="54">
        <f>_xlfn.XLOOKUP($C1036,[31]PSP!$C:$C,[31]PSP!$AR:$AR)</f>
        <v>0</v>
      </c>
      <c r="AS1036" s="27">
        <f>_xlfn.XLOOKUP($C1036,[31]PSP!$C:$C,[31]PSP!$AS:$AS)</f>
        <v>9.3000000000000007</v>
      </c>
      <c r="AT1036" s="28">
        <f t="shared" si="4217"/>
        <v>0</v>
      </c>
      <c r="AU1036" s="29"/>
      <c r="AV1036" s="54">
        <f>_xlfn.XLOOKUP($C1036,[31]PSP!$C:$C,[31]PSP!$AV:$AV)</f>
        <v>35.479999999999997</v>
      </c>
      <c r="AW1036" s="27">
        <f>_xlfn.XLOOKUP($C1036,[31]PSP!$C:$C,[31]PSP!$AW:$AW)</f>
        <v>9.3000000000000007</v>
      </c>
      <c r="AX1036" s="28">
        <f t="shared" si="4218"/>
        <v>329.96</v>
      </c>
      <c r="AY1036" s="29"/>
      <c r="AZ1036" s="54">
        <f>_xlfn.XLOOKUP($C1036,[31]PSP!$C:$C,[31]PSP!$AZ:$AZ)</f>
        <v>0</v>
      </c>
      <c r="BA1036" s="27">
        <f>_xlfn.XLOOKUP($C1036,[31]PSP!$C:$C,[31]PSP!$BA:$BA)</f>
        <v>9.3000000000000007</v>
      </c>
      <c r="BB1036" s="28">
        <f t="shared" si="4219"/>
        <v>0</v>
      </c>
      <c r="BC1036" s="29"/>
      <c r="BD1036" s="54">
        <f>_xlfn.XLOOKUP($C1036,[31]PSP!$C:$C,[31]PSP!$BD:$BD)</f>
        <v>70.959999999999994</v>
      </c>
      <c r="BE1036" s="27">
        <f>_xlfn.XLOOKUP($C1036,[31]PSP!$C:$C,[31]PSP!$BE:$BE)</f>
        <v>9.3000000000000007</v>
      </c>
      <c r="BF1036" s="28">
        <f t="shared" si="4220"/>
        <v>659.92</v>
      </c>
      <c r="BG1036" s="29"/>
      <c r="BH1036" s="54">
        <f>_xlfn.XLOOKUP($C1036,[31]PSP!$C:$C,[31]PSP!$BH:$BH)</f>
        <v>70.959999999999994</v>
      </c>
      <c r="BI1036" s="27">
        <f>_xlfn.XLOOKUP($C1036,[31]PSP!$C:$C,[31]PSP!$BI:$BI)</f>
        <v>9.3000000000000007</v>
      </c>
      <c r="BJ1036" s="28">
        <f t="shared" si="4221"/>
        <v>659.92</v>
      </c>
      <c r="BK1036" s="29"/>
      <c r="BL1036" s="54">
        <f>_xlfn.XLOOKUP($C1036,[31]PSP!$C:$C,[31]PSP!$BL:$BL)</f>
        <v>106.44</v>
      </c>
      <c r="BM1036" s="27">
        <f>_xlfn.XLOOKUP($C1036,[31]PSP!$C:$C,[31]PSP!$BM:$BM)</f>
        <v>9.3000000000000007</v>
      </c>
      <c r="BN1036" s="28">
        <f t="shared" si="4222"/>
        <v>989.89</v>
      </c>
      <c r="BO1036" s="29"/>
      <c r="BP1036" s="54">
        <f>_xlfn.XLOOKUP($C1036,[31]PSP!$C:$C,[31]PSP!$BP:$BP)</f>
        <v>0</v>
      </c>
      <c r="BQ1036" s="27">
        <f>_xlfn.XLOOKUP($C1036,[31]PSP!$C:$C,[31]PSP!$BQ:$BQ)</f>
        <v>9.3000000000000007</v>
      </c>
      <c r="BR1036" s="28">
        <f t="shared" si="4223"/>
        <v>0</v>
      </c>
      <c r="BS1036" s="29"/>
      <c r="BT1036" s="54">
        <f>_xlfn.XLOOKUP($C1036,[31]PSP!$C:$C,[31]PSP!$BT:$BT)</f>
        <v>35.479999999999997</v>
      </c>
      <c r="BU1036" s="27">
        <f>_xlfn.XLOOKUP($C1036,[31]PSP!$C:$C,[31]PSP!$BU:$BU)</f>
        <v>9.3000000000000007</v>
      </c>
      <c r="BV1036" s="28">
        <f t="shared" si="4224"/>
        <v>329.96</v>
      </c>
      <c r="BW1036" s="29"/>
      <c r="BX1036" s="54">
        <f>_xlfn.XLOOKUP($C1036,[31]PSP!$C:$C,[31]PSP!$BX:$BX)</f>
        <v>35.479999999999997</v>
      </c>
      <c r="BY1036" s="27">
        <f>_xlfn.XLOOKUP($C1036,[31]PSP!$C:$C,[31]PSP!$BY:$BY)</f>
        <v>9.3000000000000007</v>
      </c>
      <c r="BZ1036" s="28">
        <f t="shared" si="4225"/>
        <v>329.96</v>
      </c>
      <c r="CA1036" s="29"/>
      <c r="CB1036" s="54">
        <f>_xlfn.XLOOKUP($C1036,[31]PSP!$C:$C,[31]PSP!$CB:$CB)</f>
        <v>35.479999999999997</v>
      </c>
      <c r="CC1036" s="27">
        <f>_xlfn.XLOOKUP($C1036,[31]PSP!$C:$C,[31]PSP!$CC:$CC)</f>
        <v>9.3000000000000007</v>
      </c>
      <c r="CD1036" s="28">
        <f t="shared" si="4226"/>
        <v>329.96</v>
      </c>
      <c r="CE1036" s="29"/>
      <c r="CF1036" s="54">
        <f>_xlfn.XLOOKUP($C1036,[31]PSP!$C:$C,[31]PSP!$CF:$CF)</f>
        <v>70.959999999999994</v>
      </c>
      <c r="CG1036" s="27">
        <f>_xlfn.XLOOKUP($C1036,[31]PSP!$C:$C,[31]PSP!$CG:$CG)</f>
        <v>9.3000000000000007</v>
      </c>
      <c r="CH1036" s="28">
        <f t="shared" si="4227"/>
        <v>659.92</v>
      </c>
      <c r="CI1036" s="29"/>
      <c r="CJ1036" s="54">
        <f>_xlfn.XLOOKUP($C1036,[31]PSP!$C:$C,[31]PSP!$CJ:$CJ)</f>
        <v>35.479999999999997</v>
      </c>
      <c r="CK1036" s="27">
        <f>_xlfn.XLOOKUP($C1036,[31]PSP!$C:$C,[31]PSP!$CK:$CK)</f>
        <v>9.3000000000000007</v>
      </c>
      <c r="CL1036" s="28">
        <f t="shared" si="4228"/>
        <v>329.96</v>
      </c>
      <c r="CM1036" s="29"/>
      <c r="CN1036" s="54">
        <f>_xlfn.XLOOKUP($C1036,[31]PSP!$C:$C,[31]PSP!$CN:$CN)</f>
        <v>70.959999999999994</v>
      </c>
      <c r="CO1036" s="27">
        <f>_xlfn.XLOOKUP($C1036,[31]PSP!$C:$C,[31]PSP!$CO:$CO)</f>
        <v>9.3000000000000007</v>
      </c>
      <c r="CP1036" s="28">
        <f t="shared" si="4229"/>
        <v>659.92</v>
      </c>
      <c r="CQ1036" s="29"/>
      <c r="CR1036" s="54">
        <f>_xlfn.XLOOKUP($C1036,[31]PSP!$C:$C,[31]PSP!$CR:$CR)</f>
        <v>70.959999999999994</v>
      </c>
      <c r="CS1036" s="27">
        <f>_xlfn.XLOOKUP($C1036,[31]PSP!$C:$C,[31]PSP!$CS:$CS)</f>
        <v>9.3000000000000007</v>
      </c>
      <c r="CT1036" s="28">
        <f t="shared" si="4230"/>
        <v>659.92</v>
      </c>
      <c r="CU1036" s="29"/>
      <c r="CV1036" s="54">
        <f>_xlfn.XLOOKUP($C1036,[31]PSP!$C:$C,[31]PSP!$CV:$CV)</f>
        <v>70.959999999999994</v>
      </c>
      <c r="CW1036" s="27">
        <f>_xlfn.XLOOKUP($C1036,[31]PSP!$C:$C,[31]PSP!$CW:$CW)</f>
        <v>9.3000000000000007</v>
      </c>
      <c r="CX1036" s="28">
        <f t="shared" si="4231"/>
        <v>659.92</v>
      </c>
      <c r="CY1036" s="29"/>
      <c r="CZ1036" s="54">
        <f>_xlfn.XLOOKUP($C1036,[31]PSP!$C:$C,[31]PSP!$CZ:$CZ)</f>
        <v>70.959999999999994</v>
      </c>
      <c r="DA1036" s="27">
        <f>_xlfn.XLOOKUP($C1036,[31]PSP!$C:$C,[31]PSP!$DA:$DA)</f>
        <v>9.3000000000000007</v>
      </c>
      <c r="DB1036" s="28">
        <f t="shared" si="4232"/>
        <v>659.92</v>
      </c>
      <c r="DC1036" s="29"/>
      <c r="DD1036" s="54">
        <f>_xlfn.XLOOKUP($C1036,[31]PSP!$C:$C,[31]PSP!$DD:$DD)</f>
        <v>35.479999999999997</v>
      </c>
      <c r="DE1036" s="27">
        <f>_xlfn.XLOOKUP($C1036,[31]PSP!$C:$C,[31]PSP!$DE:$DE)</f>
        <v>9.3000000000000007</v>
      </c>
      <c r="DF1036" s="28">
        <f t="shared" si="4233"/>
        <v>329.96</v>
      </c>
      <c r="DG1036" s="29"/>
      <c r="DH1036" s="54">
        <f>_xlfn.XLOOKUP($C1036,[31]PSP!$C:$C,[31]PSP!$DH:$DH)</f>
        <v>0</v>
      </c>
      <c r="DI1036" s="27">
        <f>_xlfn.XLOOKUP($C1036,[31]PSP!$C:$C,[31]PSP!$DI:$DI)</f>
        <v>9.3000000000000007</v>
      </c>
      <c r="DJ1036" s="28">
        <f t="shared" si="4234"/>
        <v>0</v>
      </c>
      <c r="DK1036" s="29"/>
      <c r="DL1036" s="54">
        <f>_xlfn.XLOOKUP($C1036,[31]PSP!$C:$C,[31]PSP!$DL:$DL)</f>
        <v>0</v>
      </c>
      <c r="DM1036" s="27">
        <f>_xlfn.XLOOKUP($C1036,[31]PSP!$C:$C,[31]PSP!$DM:$DM)</f>
        <v>9.3000000000000007</v>
      </c>
      <c r="DN1036" s="28">
        <f t="shared" si="4235"/>
        <v>0</v>
      </c>
      <c r="DO1036" s="29"/>
      <c r="DP1036" s="54">
        <f>_xlfn.XLOOKUP($C1036,[31]PSP!$C:$C,[31]PSP!$DP:$DP)</f>
        <v>0</v>
      </c>
      <c r="DQ1036" s="27">
        <f>_xlfn.XLOOKUP($C1036,[31]PSP!$C:$C,[31]PSP!$DQ:$DQ)</f>
        <v>9.3000000000000007</v>
      </c>
      <c r="DR1036" s="28">
        <f t="shared" si="4236"/>
        <v>0</v>
      </c>
      <c r="DS1036" s="29"/>
      <c r="DT1036" s="54">
        <f>_xlfn.XLOOKUP($C1036,[31]PSP!$C:$C,[31]PSP!$DT:$DT)</f>
        <v>0</v>
      </c>
      <c r="DU1036" s="27">
        <f>_xlfn.XLOOKUP($C1036,[31]PSP!$C:$C,[31]PSP!$DU:$DU)</f>
        <v>9.3000000000000007</v>
      </c>
      <c r="DV1036" s="28">
        <f t="shared" si="4237"/>
        <v>0</v>
      </c>
      <c r="DW1036" s="29"/>
      <c r="DX1036" s="54">
        <f>_xlfn.XLOOKUP($C1036,[31]PSP!$C:$C,[31]PSP!$DX:$DX)</f>
        <v>0</v>
      </c>
      <c r="DY1036" s="27">
        <f>_xlfn.XLOOKUP($C1036,[31]PSP!$C:$C,[31]PSP!$DY:$DY)</f>
        <v>9.3000000000000007</v>
      </c>
      <c r="DZ1036" s="28">
        <f t="shared" si="4238"/>
        <v>0</v>
      </c>
      <c r="EA1036" s="29"/>
      <c r="EB1036" s="54">
        <f>_xlfn.XLOOKUP($C1036,[31]PSP!$C:$C,[31]PSP!$EB:$EB)</f>
        <v>0</v>
      </c>
      <c r="EC1036" s="27">
        <f>_xlfn.XLOOKUP($C1036,[31]PSP!$C:$C,[31]PSP!$EC:$EC)</f>
        <v>9.3000000000000007</v>
      </c>
      <c r="ED1036" s="28">
        <f t="shared" si="4239"/>
        <v>0</v>
      </c>
      <c r="EE1036" s="29"/>
      <c r="EF1036" s="54">
        <f>_xlfn.XLOOKUP($C1036,[31]PSP!$C:$C,[31]PSP!$EF:$EF)</f>
        <v>0</v>
      </c>
      <c r="EG1036" s="27">
        <f>_xlfn.XLOOKUP($C1036,[31]PSP!$C:$C,[31]PSP!$EG:$EG)</f>
        <v>9.3000000000000007</v>
      </c>
      <c r="EH1036" s="28">
        <f t="shared" si="4240"/>
        <v>0</v>
      </c>
      <c r="EI1036" s="29"/>
      <c r="EJ1036" s="54">
        <f>_xlfn.XLOOKUP($C1036,[31]PSP!$C:$C,[31]PSP!$EJ:$EJ)</f>
        <v>0</v>
      </c>
      <c r="EK1036" s="27">
        <f>_xlfn.XLOOKUP($C1036,[31]PSP!$C:$C,[31]PSP!$EK:$EK)</f>
        <v>9.3000000000000007</v>
      </c>
      <c r="EL1036" s="28">
        <f t="shared" si="4241"/>
        <v>0</v>
      </c>
      <c r="EM1036" s="29"/>
      <c r="EN1036" s="108"/>
      <c r="EO1036" s="29">
        <f t="shared" si="3733"/>
        <v>9238.8899999999976</v>
      </c>
      <c r="EP1036" s="29">
        <f t="shared" si="4141"/>
        <v>9238.89</v>
      </c>
      <c r="EQ1036" s="4" t="b">
        <f t="shared" si="4242"/>
        <v>1</v>
      </c>
      <c r="ER1036" s="1"/>
      <c r="ES1036" s="118">
        <f t="shared" si="3902"/>
        <v>1.1767000000000001</v>
      </c>
    </row>
    <row r="1037" spans="3:149" s="1" customFormat="1" ht="14.25" x14ac:dyDescent="0.25">
      <c r="C1037" s="79" t="s">
        <v>1084</v>
      </c>
      <c r="D1037" s="80"/>
      <c r="E1037" s="79"/>
      <c r="F1037" s="81" t="s">
        <v>27</v>
      </c>
      <c r="G1037" s="82"/>
      <c r="H1037" s="82"/>
      <c r="I1037" s="83"/>
      <c r="J1037" s="83"/>
      <c r="L1037" s="84"/>
      <c r="M1037" s="85"/>
      <c r="N1037" s="83"/>
      <c r="P1037" s="84"/>
      <c r="Q1037" s="85"/>
      <c r="R1037" s="83"/>
      <c r="T1037" s="84"/>
      <c r="U1037" s="85"/>
      <c r="V1037" s="83"/>
      <c r="X1037" s="84"/>
      <c r="Y1037" s="85"/>
      <c r="Z1037" s="83"/>
      <c r="AB1037" s="84"/>
      <c r="AC1037" s="85"/>
      <c r="AD1037" s="83"/>
      <c r="AF1037" s="84"/>
      <c r="AG1037" s="85"/>
      <c r="AH1037" s="83"/>
      <c r="AJ1037" s="84"/>
      <c r="AK1037" s="85"/>
      <c r="AL1037" s="83"/>
      <c r="AN1037" s="84"/>
      <c r="AO1037" s="85"/>
      <c r="AP1037" s="83"/>
      <c r="AR1037" s="84"/>
      <c r="AS1037" s="85"/>
      <c r="AT1037" s="83"/>
      <c r="AV1037" s="84"/>
      <c r="AW1037" s="85"/>
      <c r="AX1037" s="83"/>
      <c r="AZ1037" s="84"/>
      <c r="BA1037" s="85"/>
      <c r="BB1037" s="83"/>
      <c r="BD1037" s="84"/>
      <c r="BE1037" s="85"/>
      <c r="BF1037" s="83"/>
      <c r="BH1037" s="84"/>
      <c r="BI1037" s="85"/>
      <c r="BJ1037" s="83"/>
      <c r="BL1037" s="84"/>
      <c r="BM1037" s="85"/>
      <c r="BN1037" s="83"/>
      <c r="BP1037" s="84"/>
      <c r="BQ1037" s="85"/>
      <c r="BR1037" s="83"/>
      <c r="BT1037" s="84"/>
      <c r="BU1037" s="85"/>
      <c r="BV1037" s="83"/>
      <c r="BX1037" s="84"/>
      <c r="BY1037" s="85"/>
      <c r="BZ1037" s="83"/>
      <c r="CB1037" s="84"/>
      <c r="CC1037" s="85"/>
      <c r="CD1037" s="83"/>
      <c r="CF1037" s="84"/>
      <c r="CG1037" s="85"/>
      <c r="CH1037" s="83"/>
      <c r="CJ1037" s="84"/>
      <c r="CK1037" s="85"/>
      <c r="CL1037" s="83"/>
      <c r="CN1037" s="84"/>
      <c r="CO1037" s="85"/>
      <c r="CP1037" s="83"/>
      <c r="CR1037" s="84"/>
      <c r="CS1037" s="85"/>
      <c r="CT1037" s="83"/>
      <c r="CV1037" s="84"/>
      <c r="CW1037" s="85"/>
      <c r="CX1037" s="83"/>
      <c r="CZ1037" s="84"/>
      <c r="DA1037" s="85"/>
      <c r="DB1037" s="83"/>
      <c r="DD1037" s="84"/>
      <c r="DE1037" s="85"/>
      <c r="DF1037" s="83"/>
      <c r="DH1037" s="84"/>
      <c r="DI1037" s="85"/>
      <c r="DJ1037" s="83"/>
      <c r="DL1037" s="84"/>
      <c r="DM1037" s="85"/>
      <c r="DN1037" s="83"/>
      <c r="DP1037" s="84"/>
      <c r="DQ1037" s="85"/>
      <c r="DR1037" s="83"/>
      <c r="DT1037" s="84"/>
      <c r="DU1037" s="85"/>
      <c r="DV1037" s="83"/>
      <c r="DX1037" s="84"/>
      <c r="DY1037" s="85"/>
      <c r="DZ1037" s="83"/>
      <c r="EB1037" s="84"/>
      <c r="EC1037" s="85"/>
      <c r="ED1037" s="83"/>
      <c r="EF1037" s="84"/>
      <c r="EG1037" s="85"/>
      <c r="EH1037" s="83"/>
      <c r="EJ1037" s="84"/>
      <c r="EK1037" s="85"/>
      <c r="EL1037" s="83"/>
      <c r="EN1037" s="109"/>
      <c r="EO1037" s="29">
        <f t="shared" si="3733"/>
        <v>0</v>
      </c>
      <c r="EP1037" s="29">
        <f t="shared" si="4141"/>
        <v>0</v>
      </c>
      <c r="EQ1037" s="4" t="b">
        <f t="shared" si="4242"/>
        <v>1</v>
      </c>
      <c r="ES1037" s="118">
        <f t="shared" si="3902"/>
        <v>1.1767000000000001</v>
      </c>
    </row>
    <row r="1038" spans="3:149" ht="14.25" x14ac:dyDescent="0.25">
      <c r="C1038" s="24" t="s">
        <v>1085</v>
      </c>
      <c r="D1038" s="43" t="str">
        <f>_xlfn.XLOOKUP($C1038,[31]PSP!$C:$C,[31]PSP!$D:$D)</f>
        <v>COMP_44004</v>
      </c>
      <c r="E1038" s="24" t="str">
        <f>_xlfn.XLOOKUP($C1038,[31]PSP!$C:$C,[31]PSP!$E:$E)</f>
        <v>COMPOSIÇÃO</v>
      </c>
      <c r="F1038" s="25" t="str">
        <f>_xlfn.XLOOKUP($C1038,[31]PSP!$C:$C,[31]PSP!$F:$F)</f>
        <v>PAVIMENTO - SOLUÇÃO TIPO E PARA FAIXA DE ROLAMENTO</v>
      </c>
      <c r="G1038" s="26" t="str">
        <f>_xlfn.XLOOKUP($C1038,[31]PSP!$C:$C,[31]PSP!$G:$G)</f>
        <v>M2</v>
      </c>
      <c r="H1038" s="53">
        <f>_xlfn.XLOOKUP($C1038,[31]PSP!$C:$C,[31]PSP!$H:$H)</f>
        <v>60760</v>
      </c>
      <c r="I1038" s="28">
        <f>_xlfn.XLOOKUP($C1038,[31]PSP!$C:$C,[31]PSP!$I:$I)</f>
        <v>6900513.2000000002</v>
      </c>
      <c r="J1038" s="28">
        <f t="shared" ref="J1038:J1039" si="4243">IF(LEFT(D1038,6)="COT.IS",I1038,I1038*(1+$J$7))</f>
        <v>8119833.8824400008</v>
      </c>
      <c r="K1038" s="29"/>
      <c r="L1038" s="54">
        <f>_xlfn.XLOOKUP($C1038,[31]PSP!$C:$C,[31]PSP!$L:$L)</f>
        <v>0</v>
      </c>
      <c r="M1038" s="27">
        <f>_xlfn.XLOOKUP($C1038,[31]PSP!$C:$C,[31]PSP!$M:$M)</f>
        <v>113.57</v>
      </c>
      <c r="N1038" s="28">
        <f t="shared" ref="N1038:N1039" si="4244">TRUNC(M1038*L1038,2)</f>
        <v>0</v>
      </c>
      <c r="O1038" s="29"/>
      <c r="P1038" s="54">
        <f>_xlfn.XLOOKUP($C1038,[31]PSP!$C:$C,[31]PSP!$P:$P)</f>
        <v>0</v>
      </c>
      <c r="Q1038" s="27">
        <f>_xlfn.XLOOKUP($C1038,[31]PSP!$C:$C,[31]PSP!$Q:$Q)</f>
        <v>113.57</v>
      </c>
      <c r="R1038" s="28">
        <f t="shared" ref="R1038:R1039" si="4245">TRUNC(Q1038*P1038,2)</f>
        <v>0</v>
      </c>
      <c r="S1038" s="29"/>
      <c r="T1038" s="54">
        <f>_xlfn.XLOOKUP($C1038,[31]PSP!$C:$C,[31]PSP!$T:$T)</f>
        <v>0</v>
      </c>
      <c r="U1038" s="27">
        <f>_xlfn.XLOOKUP($C1038,[31]PSP!$C:$C,[31]PSP!$U:$U)</f>
        <v>113.57</v>
      </c>
      <c r="V1038" s="28">
        <f t="shared" ref="V1038:V1039" si="4246">TRUNC(U1038*T1038,2)</f>
        <v>0</v>
      </c>
      <c r="W1038" s="29"/>
      <c r="X1038" s="54">
        <f>_xlfn.XLOOKUP($C1038,[31]PSP!$C:$C,[31]PSP!$X:$X)</f>
        <v>2170</v>
      </c>
      <c r="Y1038" s="27">
        <f>_xlfn.XLOOKUP($C1038,[31]PSP!$C:$C,[31]PSP!$Y:$Y)</f>
        <v>113.57</v>
      </c>
      <c r="Z1038" s="28">
        <f t="shared" ref="Z1038:Z1039" si="4247">TRUNC(Y1038*X1038,2)</f>
        <v>246446.9</v>
      </c>
      <c r="AA1038" s="29"/>
      <c r="AB1038" s="54">
        <f>_xlfn.XLOOKUP($C1038,[31]PSP!$C:$C,[31]PSP!$AB:$AB)</f>
        <v>2170</v>
      </c>
      <c r="AC1038" s="27">
        <f>_xlfn.XLOOKUP($C1038,[31]PSP!$C:$C,[31]PSP!$AC:$AC)</f>
        <v>113.57</v>
      </c>
      <c r="AD1038" s="28">
        <f t="shared" ref="AD1038:AD1039" si="4248">TRUNC(AC1038*AB1038,2)</f>
        <v>246446.9</v>
      </c>
      <c r="AE1038" s="29"/>
      <c r="AF1038" s="54">
        <f>_xlfn.XLOOKUP($C1038,[31]PSP!$C:$C,[31]PSP!$AF:$AF)</f>
        <v>2170</v>
      </c>
      <c r="AG1038" s="27">
        <f>_xlfn.XLOOKUP($C1038,[31]PSP!$C:$C,[31]PSP!$AG:$AG)</f>
        <v>113.57</v>
      </c>
      <c r="AH1038" s="28">
        <f t="shared" ref="AH1038:AH1039" si="4249">TRUNC(AG1038*AF1038,2)</f>
        <v>246446.9</v>
      </c>
      <c r="AI1038" s="29"/>
      <c r="AJ1038" s="54">
        <f>_xlfn.XLOOKUP($C1038,[31]PSP!$C:$C,[31]PSP!$AJ:$AJ)</f>
        <v>0</v>
      </c>
      <c r="AK1038" s="27">
        <f>_xlfn.XLOOKUP($C1038,[31]PSP!$C:$C,[31]PSP!$AK:$AK)</f>
        <v>113.57</v>
      </c>
      <c r="AL1038" s="28">
        <f t="shared" ref="AL1038:AL1039" si="4250">TRUNC(AK1038*AJ1038,2)</f>
        <v>0</v>
      </c>
      <c r="AM1038" s="29"/>
      <c r="AN1038" s="54">
        <f>_xlfn.XLOOKUP($C1038,[31]PSP!$C:$C,[31]PSP!$AN:$AN)</f>
        <v>4340</v>
      </c>
      <c r="AO1038" s="27">
        <f>_xlfn.XLOOKUP($C1038,[31]PSP!$C:$C,[31]PSP!$AO:$AO)</f>
        <v>113.57</v>
      </c>
      <c r="AP1038" s="28">
        <f t="shared" ref="AP1038:AP1039" si="4251">TRUNC(AO1038*AN1038,2)</f>
        <v>492893.8</v>
      </c>
      <c r="AQ1038" s="29"/>
      <c r="AR1038" s="54">
        <f>_xlfn.XLOOKUP($C1038,[31]PSP!$C:$C,[31]PSP!$AR:$AR)</f>
        <v>0</v>
      </c>
      <c r="AS1038" s="27">
        <f>_xlfn.XLOOKUP($C1038,[31]PSP!$C:$C,[31]PSP!$AS:$AS)</f>
        <v>113.57</v>
      </c>
      <c r="AT1038" s="28">
        <f t="shared" ref="AT1038:AT1039" si="4252">TRUNC(AS1038*AR1038,2)</f>
        <v>0</v>
      </c>
      <c r="AU1038" s="29"/>
      <c r="AV1038" s="54">
        <f>_xlfn.XLOOKUP($C1038,[31]PSP!$C:$C,[31]PSP!$AV:$AV)</f>
        <v>2170</v>
      </c>
      <c r="AW1038" s="27">
        <f>_xlfn.XLOOKUP($C1038,[31]PSP!$C:$C,[31]PSP!$AW:$AW)</f>
        <v>113.57</v>
      </c>
      <c r="AX1038" s="28">
        <f t="shared" ref="AX1038:AX1039" si="4253">TRUNC(AW1038*AV1038,2)</f>
        <v>246446.9</v>
      </c>
      <c r="AY1038" s="29"/>
      <c r="AZ1038" s="54">
        <f>_xlfn.XLOOKUP($C1038,[31]PSP!$C:$C,[31]PSP!$AZ:$AZ)</f>
        <v>0</v>
      </c>
      <c r="BA1038" s="27">
        <f>_xlfn.XLOOKUP($C1038,[31]PSP!$C:$C,[31]PSP!$BA:$BA)</f>
        <v>113.57</v>
      </c>
      <c r="BB1038" s="28">
        <f t="shared" ref="BB1038:BB1039" si="4254">TRUNC(BA1038*AZ1038,2)</f>
        <v>0</v>
      </c>
      <c r="BC1038" s="29"/>
      <c r="BD1038" s="54">
        <f>_xlfn.XLOOKUP($C1038,[31]PSP!$C:$C,[31]PSP!$BD:$BD)</f>
        <v>4340</v>
      </c>
      <c r="BE1038" s="27">
        <f>_xlfn.XLOOKUP($C1038,[31]PSP!$C:$C,[31]PSP!$BE:$BE)</f>
        <v>113.57</v>
      </c>
      <c r="BF1038" s="28">
        <f t="shared" ref="BF1038:BF1039" si="4255">TRUNC(BE1038*BD1038,2)</f>
        <v>492893.8</v>
      </c>
      <c r="BG1038" s="29"/>
      <c r="BH1038" s="54">
        <f>_xlfn.XLOOKUP($C1038,[31]PSP!$C:$C,[31]PSP!$BH:$BH)</f>
        <v>4340</v>
      </c>
      <c r="BI1038" s="27">
        <f>_xlfn.XLOOKUP($C1038,[31]PSP!$C:$C,[31]PSP!$BI:$BI)</f>
        <v>113.57</v>
      </c>
      <c r="BJ1038" s="28">
        <f t="shared" ref="BJ1038:BJ1039" si="4256">TRUNC(BI1038*BH1038,2)</f>
        <v>492893.8</v>
      </c>
      <c r="BK1038" s="29"/>
      <c r="BL1038" s="54">
        <f>_xlfn.XLOOKUP($C1038,[31]PSP!$C:$C,[31]PSP!$BL:$BL)</f>
        <v>6510</v>
      </c>
      <c r="BM1038" s="27">
        <f>_xlfn.XLOOKUP($C1038,[31]PSP!$C:$C,[31]PSP!$BM:$BM)</f>
        <v>113.57</v>
      </c>
      <c r="BN1038" s="28">
        <f t="shared" ref="BN1038:BN1039" si="4257">TRUNC(BM1038*BL1038,2)</f>
        <v>739340.7</v>
      </c>
      <c r="BO1038" s="29"/>
      <c r="BP1038" s="54">
        <f>_xlfn.XLOOKUP($C1038,[31]PSP!$C:$C,[31]PSP!$BP:$BP)</f>
        <v>0</v>
      </c>
      <c r="BQ1038" s="27">
        <f>_xlfn.XLOOKUP($C1038,[31]PSP!$C:$C,[31]PSP!$BQ:$BQ)</f>
        <v>113.57</v>
      </c>
      <c r="BR1038" s="28">
        <f t="shared" ref="BR1038:BR1039" si="4258">TRUNC(BQ1038*BP1038,2)</f>
        <v>0</v>
      </c>
      <c r="BS1038" s="29"/>
      <c r="BT1038" s="54">
        <f>_xlfn.XLOOKUP($C1038,[31]PSP!$C:$C,[31]PSP!$BT:$BT)</f>
        <v>2170</v>
      </c>
      <c r="BU1038" s="27">
        <f>_xlfn.XLOOKUP($C1038,[31]PSP!$C:$C,[31]PSP!$BU:$BU)</f>
        <v>113.57</v>
      </c>
      <c r="BV1038" s="28">
        <f t="shared" ref="BV1038:BV1039" si="4259">TRUNC(BU1038*BT1038,2)</f>
        <v>246446.9</v>
      </c>
      <c r="BW1038" s="29"/>
      <c r="BX1038" s="54">
        <f>_xlfn.XLOOKUP($C1038,[31]PSP!$C:$C,[31]PSP!$BX:$BX)</f>
        <v>2170</v>
      </c>
      <c r="BY1038" s="27">
        <f>_xlfn.XLOOKUP($C1038,[31]PSP!$C:$C,[31]PSP!$BY:$BY)</f>
        <v>113.57</v>
      </c>
      <c r="BZ1038" s="28">
        <f t="shared" ref="BZ1038:BZ1039" si="4260">TRUNC(BY1038*BX1038,2)</f>
        <v>246446.9</v>
      </c>
      <c r="CA1038" s="29"/>
      <c r="CB1038" s="54">
        <f>_xlfn.XLOOKUP($C1038,[31]PSP!$C:$C,[31]PSP!$CB:$CB)</f>
        <v>2170</v>
      </c>
      <c r="CC1038" s="27">
        <f>_xlfn.XLOOKUP($C1038,[31]PSP!$C:$C,[31]PSP!$CC:$CC)</f>
        <v>113.57</v>
      </c>
      <c r="CD1038" s="28">
        <f t="shared" ref="CD1038:CD1039" si="4261">TRUNC(CC1038*CB1038,2)</f>
        <v>246446.9</v>
      </c>
      <c r="CE1038" s="29"/>
      <c r="CF1038" s="54">
        <f>_xlfn.XLOOKUP($C1038,[31]PSP!$C:$C,[31]PSP!$CF:$CF)</f>
        <v>4340</v>
      </c>
      <c r="CG1038" s="27">
        <f>_xlfn.XLOOKUP($C1038,[31]PSP!$C:$C,[31]PSP!$CG:$CG)</f>
        <v>113.57</v>
      </c>
      <c r="CH1038" s="28">
        <f t="shared" ref="CH1038:CH1039" si="4262">TRUNC(CG1038*CF1038,2)</f>
        <v>492893.8</v>
      </c>
      <c r="CI1038" s="29"/>
      <c r="CJ1038" s="54">
        <f>_xlfn.XLOOKUP($C1038,[31]PSP!$C:$C,[31]PSP!$CJ:$CJ)</f>
        <v>2170</v>
      </c>
      <c r="CK1038" s="27">
        <f>_xlfn.XLOOKUP($C1038,[31]PSP!$C:$C,[31]PSP!$CK:$CK)</f>
        <v>113.57</v>
      </c>
      <c r="CL1038" s="28">
        <f t="shared" ref="CL1038:CL1039" si="4263">TRUNC(CK1038*CJ1038,2)</f>
        <v>246446.9</v>
      </c>
      <c r="CM1038" s="29"/>
      <c r="CN1038" s="54">
        <f>_xlfn.XLOOKUP($C1038,[31]PSP!$C:$C,[31]PSP!$CN:$CN)</f>
        <v>4340</v>
      </c>
      <c r="CO1038" s="27">
        <f>_xlfn.XLOOKUP($C1038,[31]PSP!$C:$C,[31]PSP!$CO:$CO)</f>
        <v>113.57</v>
      </c>
      <c r="CP1038" s="28">
        <f t="shared" ref="CP1038:CP1039" si="4264">TRUNC(CO1038*CN1038,2)</f>
        <v>492893.8</v>
      </c>
      <c r="CQ1038" s="29"/>
      <c r="CR1038" s="54">
        <f>_xlfn.XLOOKUP($C1038,[31]PSP!$C:$C,[31]PSP!$CR:$CR)</f>
        <v>4340</v>
      </c>
      <c r="CS1038" s="27">
        <f>_xlfn.XLOOKUP($C1038,[31]PSP!$C:$C,[31]PSP!$CS:$CS)</f>
        <v>113.57</v>
      </c>
      <c r="CT1038" s="28">
        <f t="shared" ref="CT1038:CT1039" si="4265">TRUNC(CS1038*CR1038,2)</f>
        <v>492893.8</v>
      </c>
      <c r="CU1038" s="29"/>
      <c r="CV1038" s="54">
        <f>_xlfn.XLOOKUP($C1038,[31]PSP!$C:$C,[31]PSP!$CV:$CV)</f>
        <v>4340</v>
      </c>
      <c r="CW1038" s="27">
        <f>_xlfn.XLOOKUP($C1038,[31]PSP!$C:$C,[31]PSP!$CW:$CW)</f>
        <v>113.57</v>
      </c>
      <c r="CX1038" s="28">
        <f t="shared" ref="CX1038:CX1039" si="4266">TRUNC(CW1038*CV1038,2)</f>
        <v>492893.8</v>
      </c>
      <c r="CY1038" s="29"/>
      <c r="CZ1038" s="54">
        <f>_xlfn.XLOOKUP($C1038,[31]PSP!$C:$C,[31]PSP!$CZ:$CZ)</f>
        <v>4340</v>
      </c>
      <c r="DA1038" s="27">
        <f>_xlfn.XLOOKUP($C1038,[31]PSP!$C:$C,[31]PSP!$DA:$DA)</f>
        <v>113.57</v>
      </c>
      <c r="DB1038" s="28">
        <f t="shared" ref="DB1038:DB1039" si="4267">TRUNC(DA1038*CZ1038,2)</f>
        <v>492893.8</v>
      </c>
      <c r="DC1038" s="29"/>
      <c r="DD1038" s="54">
        <f>_xlfn.XLOOKUP($C1038,[31]PSP!$C:$C,[31]PSP!$DD:$DD)</f>
        <v>2170</v>
      </c>
      <c r="DE1038" s="27">
        <f>_xlfn.XLOOKUP($C1038,[31]PSP!$C:$C,[31]PSP!$DE:$DE)</f>
        <v>113.57</v>
      </c>
      <c r="DF1038" s="28">
        <f t="shared" ref="DF1038:DF1039" si="4268">TRUNC(DE1038*DD1038,2)</f>
        <v>246446.9</v>
      </c>
      <c r="DG1038" s="29"/>
      <c r="DH1038" s="54">
        <f>_xlfn.XLOOKUP($C1038,[31]PSP!$C:$C,[31]PSP!$DH:$DH)</f>
        <v>0</v>
      </c>
      <c r="DI1038" s="27">
        <f>_xlfn.XLOOKUP($C1038,[31]PSP!$C:$C,[31]PSP!$DI:$DI)</f>
        <v>113.57</v>
      </c>
      <c r="DJ1038" s="28">
        <f t="shared" ref="DJ1038:DJ1039" si="4269">TRUNC(DI1038*DH1038,2)</f>
        <v>0</v>
      </c>
      <c r="DK1038" s="29"/>
      <c r="DL1038" s="54">
        <f>_xlfn.XLOOKUP($C1038,[31]PSP!$C:$C,[31]PSP!$DL:$DL)</f>
        <v>0</v>
      </c>
      <c r="DM1038" s="27">
        <f>_xlfn.XLOOKUP($C1038,[31]PSP!$C:$C,[31]PSP!$DM:$DM)</f>
        <v>113.57</v>
      </c>
      <c r="DN1038" s="28">
        <f t="shared" ref="DN1038:DN1039" si="4270">TRUNC(DM1038*DL1038,2)</f>
        <v>0</v>
      </c>
      <c r="DO1038" s="29"/>
      <c r="DP1038" s="54">
        <f>_xlfn.XLOOKUP($C1038,[31]PSP!$C:$C,[31]PSP!$DP:$DP)</f>
        <v>0</v>
      </c>
      <c r="DQ1038" s="27">
        <f>_xlfn.XLOOKUP($C1038,[31]PSP!$C:$C,[31]PSP!$DQ:$DQ)</f>
        <v>113.57</v>
      </c>
      <c r="DR1038" s="28">
        <f t="shared" ref="DR1038:DR1039" si="4271">TRUNC(DQ1038*DP1038,2)</f>
        <v>0</v>
      </c>
      <c r="DS1038" s="29"/>
      <c r="DT1038" s="54">
        <f>_xlfn.XLOOKUP($C1038,[31]PSP!$C:$C,[31]PSP!$DT:$DT)</f>
        <v>0</v>
      </c>
      <c r="DU1038" s="27">
        <f>_xlfn.XLOOKUP($C1038,[31]PSP!$C:$C,[31]PSP!$DU:$DU)</f>
        <v>113.57</v>
      </c>
      <c r="DV1038" s="28">
        <f t="shared" ref="DV1038:DV1039" si="4272">TRUNC(DU1038*DT1038,2)</f>
        <v>0</v>
      </c>
      <c r="DW1038" s="29"/>
      <c r="DX1038" s="54">
        <f>_xlfn.XLOOKUP($C1038,[31]PSP!$C:$C,[31]PSP!$DX:$DX)</f>
        <v>0</v>
      </c>
      <c r="DY1038" s="27">
        <f>_xlfn.XLOOKUP($C1038,[31]PSP!$C:$C,[31]PSP!$DY:$DY)</f>
        <v>113.57</v>
      </c>
      <c r="DZ1038" s="28">
        <f t="shared" ref="DZ1038:DZ1039" si="4273">TRUNC(DY1038*DX1038,2)</f>
        <v>0</v>
      </c>
      <c r="EA1038" s="29"/>
      <c r="EB1038" s="54">
        <f>_xlfn.XLOOKUP($C1038,[31]PSP!$C:$C,[31]PSP!$EB:$EB)</f>
        <v>0</v>
      </c>
      <c r="EC1038" s="27">
        <f>_xlfn.XLOOKUP($C1038,[31]PSP!$C:$C,[31]PSP!$EC:$EC)</f>
        <v>113.57</v>
      </c>
      <c r="ED1038" s="28">
        <f t="shared" ref="ED1038:ED1039" si="4274">TRUNC(EC1038*EB1038,2)</f>
        <v>0</v>
      </c>
      <c r="EE1038" s="29"/>
      <c r="EF1038" s="54">
        <f>_xlfn.XLOOKUP($C1038,[31]PSP!$C:$C,[31]PSP!$EF:$EF)</f>
        <v>0</v>
      </c>
      <c r="EG1038" s="27">
        <f>_xlfn.XLOOKUP($C1038,[31]PSP!$C:$C,[31]PSP!$EG:$EG)</f>
        <v>113.57</v>
      </c>
      <c r="EH1038" s="28">
        <f t="shared" ref="EH1038:EH1039" si="4275">TRUNC(EG1038*EF1038,2)</f>
        <v>0</v>
      </c>
      <c r="EI1038" s="29"/>
      <c r="EJ1038" s="54">
        <f>_xlfn.XLOOKUP($C1038,[31]PSP!$C:$C,[31]PSP!$EJ:$EJ)</f>
        <v>0</v>
      </c>
      <c r="EK1038" s="27">
        <f>_xlfn.XLOOKUP($C1038,[31]PSP!$C:$C,[31]PSP!$EK:$EK)</f>
        <v>113.57</v>
      </c>
      <c r="EL1038" s="28">
        <f t="shared" ref="EL1038:EL1039" si="4276">TRUNC(EK1038*EJ1038,2)</f>
        <v>0</v>
      </c>
      <c r="EM1038" s="29"/>
      <c r="EN1038" s="108"/>
      <c r="EO1038" s="29">
        <f t="shared" si="3733"/>
        <v>6900513.2000000002</v>
      </c>
      <c r="EP1038" s="29">
        <f t="shared" si="4141"/>
        <v>6900513.2000000002</v>
      </c>
      <c r="EQ1038" s="4" t="b">
        <f t="shared" si="4242"/>
        <v>1</v>
      </c>
      <c r="ES1038" s="118">
        <f t="shared" si="3902"/>
        <v>1.1767000000000001</v>
      </c>
    </row>
    <row r="1039" spans="3:149" ht="21" x14ac:dyDescent="0.25">
      <c r="C1039" s="24" t="s">
        <v>1086</v>
      </c>
      <c r="D1039" s="43" t="str">
        <f>_xlfn.XLOOKUP($C1039,[31]PSP!$C:$C,[31]PSP!$D:$D)</f>
        <v>RO-41211</v>
      </c>
      <c r="E1039" s="24" t="str">
        <f>_xlfn.XLOOKUP($C1039,[31]PSP!$C:$C,[31]PSP!$E:$E)</f>
        <v>DER/MG</v>
      </c>
      <c r="F1039" s="25" t="str">
        <f>_xlfn.XLOOKUP($C1039,[31]PSP!$C:$C,[31]PSP!$F:$F)</f>
        <v xml:space="preserve">MISTURADO OU CONCRETO BETUMINOSO USINADO A QUENTE REMOÇÃO E CARGA DE TODO PAVIMENTO EXISTENTE </v>
      </c>
      <c r="G1039" s="26" t="str">
        <f>_xlfn.XLOOKUP($C1039,[31]PSP!$C:$C,[31]PSP!$G:$G)</f>
        <v>M3</v>
      </c>
      <c r="H1039" s="53">
        <f>_xlfn.XLOOKUP($C1039,[31]PSP!$C:$C,[31]PSP!$H:$H)</f>
        <v>20615</v>
      </c>
      <c r="I1039" s="28">
        <f>_xlfn.XLOOKUP($C1039,[31]PSP!$C:$C,[31]PSP!$I:$I)</f>
        <v>132142.07999999999</v>
      </c>
      <c r="J1039" s="28">
        <f t="shared" si="4243"/>
        <v>155491.585536</v>
      </c>
      <c r="K1039" s="29"/>
      <c r="L1039" s="54">
        <f>_xlfn.XLOOKUP($C1039,[31]PSP!$C:$C,[31]PSP!$L:$L)</f>
        <v>0</v>
      </c>
      <c r="M1039" s="27">
        <f>_xlfn.XLOOKUP($C1039,[31]PSP!$C:$C,[31]PSP!$M:$M)</f>
        <v>6.41</v>
      </c>
      <c r="N1039" s="28">
        <f t="shared" si="4244"/>
        <v>0</v>
      </c>
      <c r="O1039" s="29"/>
      <c r="P1039" s="54">
        <f>_xlfn.XLOOKUP($C1039,[31]PSP!$C:$C,[31]PSP!$P:$P)</f>
        <v>0</v>
      </c>
      <c r="Q1039" s="27">
        <f>_xlfn.XLOOKUP($C1039,[31]PSP!$C:$C,[31]PSP!$Q:$Q)</f>
        <v>6.41</v>
      </c>
      <c r="R1039" s="28">
        <f t="shared" si="4245"/>
        <v>0</v>
      </c>
      <c r="S1039" s="29"/>
      <c r="T1039" s="54">
        <f>_xlfn.XLOOKUP($C1039,[31]PSP!$C:$C,[31]PSP!$T:$T)</f>
        <v>0</v>
      </c>
      <c r="U1039" s="27">
        <f>_xlfn.XLOOKUP($C1039,[31]PSP!$C:$C,[31]PSP!$U:$U)</f>
        <v>6.41</v>
      </c>
      <c r="V1039" s="28">
        <f t="shared" si="4246"/>
        <v>0</v>
      </c>
      <c r="W1039" s="29"/>
      <c r="X1039" s="54">
        <f>_xlfn.XLOOKUP($C1039,[31]PSP!$C:$C,[31]PSP!$X:$X)</f>
        <v>736.25</v>
      </c>
      <c r="Y1039" s="27">
        <f>_xlfn.XLOOKUP($C1039,[31]PSP!$C:$C,[31]PSP!$Y:$Y)</f>
        <v>6.41</v>
      </c>
      <c r="Z1039" s="28">
        <f t="shared" si="4247"/>
        <v>4719.3599999999997</v>
      </c>
      <c r="AA1039" s="29"/>
      <c r="AB1039" s="54">
        <f>_xlfn.XLOOKUP($C1039,[31]PSP!$C:$C,[31]PSP!$AB:$AB)</f>
        <v>736.25</v>
      </c>
      <c r="AC1039" s="27">
        <f>_xlfn.XLOOKUP($C1039,[31]PSP!$C:$C,[31]PSP!$AC:$AC)</f>
        <v>6.41</v>
      </c>
      <c r="AD1039" s="28">
        <f t="shared" si="4248"/>
        <v>4719.3599999999997</v>
      </c>
      <c r="AE1039" s="29"/>
      <c r="AF1039" s="54">
        <f>_xlfn.XLOOKUP($C1039,[31]PSP!$C:$C,[31]PSP!$AF:$AF)</f>
        <v>736.25</v>
      </c>
      <c r="AG1039" s="27">
        <f>_xlfn.XLOOKUP($C1039,[31]PSP!$C:$C,[31]PSP!$AG:$AG)</f>
        <v>6.41</v>
      </c>
      <c r="AH1039" s="28">
        <f t="shared" si="4249"/>
        <v>4719.3599999999997</v>
      </c>
      <c r="AI1039" s="29"/>
      <c r="AJ1039" s="54">
        <f>_xlfn.XLOOKUP($C1039,[31]PSP!$C:$C,[31]PSP!$AJ:$AJ)</f>
        <v>0</v>
      </c>
      <c r="AK1039" s="27">
        <f>_xlfn.XLOOKUP($C1039,[31]PSP!$C:$C,[31]PSP!$AK:$AK)</f>
        <v>6.41</v>
      </c>
      <c r="AL1039" s="28">
        <f t="shared" si="4250"/>
        <v>0</v>
      </c>
      <c r="AM1039" s="29"/>
      <c r="AN1039" s="54">
        <f>_xlfn.XLOOKUP($C1039,[31]PSP!$C:$C,[31]PSP!$AN:$AN)</f>
        <v>1472.5</v>
      </c>
      <c r="AO1039" s="27">
        <f>_xlfn.XLOOKUP($C1039,[31]PSP!$C:$C,[31]PSP!$AO:$AO)</f>
        <v>6.41</v>
      </c>
      <c r="AP1039" s="28">
        <f t="shared" si="4251"/>
        <v>9438.7199999999993</v>
      </c>
      <c r="AQ1039" s="29"/>
      <c r="AR1039" s="54">
        <f>_xlfn.XLOOKUP($C1039,[31]PSP!$C:$C,[31]PSP!$AR:$AR)</f>
        <v>0</v>
      </c>
      <c r="AS1039" s="27">
        <f>_xlfn.XLOOKUP($C1039,[31]PSP!$C:$C,[31]PSP!$AS:$AS)</f>
        <v>6.41</v>
      </c>
      <c r="AT1039" s="28">
        <f t="shared" si="4252"/>
        <v>0</v>
      </c>
      <c r="AU1039" s="29"/>
      <c r="AV1039" s="54">
        <f>_xlfn.XLOOKUP($C1039,[31]PSP!$C:$C,[31]PSP!$AV:$AV)</f>
        <v>736.25</v>
      </c>
      <c r="AW1039" s="27">
        <f>_xlfn.XLOOKUP($C1039,[31]PSP!$C:$C,[31]PSP!$AW:$AW)</f>
        <v>6.41</v>
      </c>
      <c r="AX1039" s="28">
        <f t="shared" si="4253"/>
        <v>4719.3599999999997</v>
      </c>
      <c r="AY1039" s="29"/>
      <c r="AZ1039" s="54">
        <f>_xlfn.XLOOKUP($C1039,[31]PSP!$C:$C,[31]PSP!$AZ:$AZ)</f>
        <v>0</v>
      </c>
      <c r="BA1039" s="27">
        <f>_xlfn.XLOOKUP($C1039,[31]PSP!$C:$C,[31]PSP!$BA:$BA)</f>
        <v>6.41</v>
      </c>
      <c r="BB1039" s="28">
        <f t="shared" si="4254"/>
        <v>0</v>
      </c>
      <c r="BC1039" s="29"/>
      <c r="BD1039" s="54">
        <f>_xlfn.XLOOKUP($C1039,[31]PSP!$C:$C,[31]PSP!$BD:$BD)</f>
        <v>1472.5</v>
      </c>
      <c r="BE1039" s="27">
        <f>_xlfn.XLOOKUP($C1039,[31]PSP!$C:$C,[31]PSP!$BE:$BE)</f>
        <v>6.41</v>
      </c>
      <c r="BF1039" s="28">
        <f t="shared" si="4255"/>
        <v>9438.7199999999993</v>
      </c>
      <c r="BG1039" s="29"/>
      <c r="BH1039" s="54">
        <f>_xlfn.XLOOKUP($C1039,[31]PSP!$C:$C,[31]PSP!$BH:$BH)</f>
        <v>1472.5</v>
      </c>
      <c r="BI1039" s="27">
        <f>_xlfn.XLOOKUP($C1039,[31]PSP!$C:$C,[31]PSP!$BI:$BI)</f>
        <v>6.41</v>
      </c>
      <c r="BJ1039" s="28">
        <f t="shared" si="4256"/>
        <v>9438.7199999999993</v>
      </c>
      <c r="BK1039" s="29"/>
      <c r="BL1039" s="54">
        <f>_xlfn.XLOOKUP($C1039,[31]PSP!$C:$C,[31]PSP!$BL:$BL)</f>
        <v>2208.75</v>
      </c>
      <c r="BM1039" s="27">
        <f>_xlfn.XLOOKUP($C1039,[31]PSP!$C:$C,[31]PSP!$BM:$BM)</f>
        <v>6.41</v>
      </c>
      <c r="BN1039" s="28">
        <f t="shared" si="4257"/>
        <v>14158.08</v>
      </c>
      <c r="BO1039" s="29"/>
      <c r="BP1039" s="54">
        <f>_xlfn.XLOOKUP($C1039,[31]PSP!$C:$C,[31]PSP!$BP:$BP)</f>
        <v>0</v>
      </c>
      <c r="BQ1039" s="27">
        <f>_xlfn.XLOOKUP($C1039,[31]PSP!$C:$C,[31]PSP!$BQ:$BQ)</f>
        <v>6.41</v>
      </c>
      <c r="BR1039" s="28">
        <f t="shared" si="4258"/>
        <v>0</v>
      </c>
      <c r="BS1039" s="29"/>
      <c r="BT1039" s="54">
        <f>_xlfn.XLOOKUP($C1039,[31]PSP!$C:$C,[31]PSP!$BT:$BT)</f>
        <v>736.25</v>
      </c>
      <c r="BU1039" s="27">
        <f>_xlfn.XLOOKUP($C1039,[31]PSP!$C:$C,[31]PSP!$BU:$BU)</f>
        <v>6.41</v>
      </c>
      <c r="BV1039" s="28">
        <f t="shared" si="4259"/>
        <v>4719.3599999999997</v>
      </c>
      <c r="BW1039" s="29"/>
      <c r="BX1039" s="54">
        <f>_xlfn.XLOOKUP($C1039,[31]PSP!$C:$C,[31]PSP!$BX:$BX)</f>
        <v>736.25</v>
      </c>
      <c r="BY1039" s="27">
        <f>_xlfn.XLOOKUP($C1039,[31]PSP!$C:$C,[31]PSP!$BY:$BY)</f>
        <v>6.41</v>
      </c>
      <c r="BZ1039" s="28">
        <f t="shared" si="4260"/>
        <v>4719.3599999999997</v>
      </c>
      <c r="CA1039" s="29"/>
      <c r="CB1039" s="54">
        <f>_xlfn.XLOOKUP($C1039,[31]PSP!$C:$C,[31]PSP!$CB:$CB)</f>
        <v>736.25</v>
      </c>
      <c r="CC1039" s="27">
        <f>_xlfn.XLOOKUP($C1039,[31]PSP!$C:$C,[31]PSP!$CC:$CC)</f>
        <v>6.41</v>
      </c>
      <c r="CD1039" s="28">
        <f t="shared" si="4261"/>
        <v>4719.3599999999997</v>
      </c>
      <c r="CE1039" s="29"/>
      <c r="CF1039" s="54">
        <f>_xlfn.XLOOKUP($C1039,[31]PSP!$C:$C,[31]PSP!$CF:$CF)</f>
        <v>1472.5</v>
      </c>
      <c r="CG1039" s="27">
        <f>_xlfn.XLOOKUP($C1039,[31]PSP!$C:$C,[31]PSP!$CG:$CG)</f>
        <v>6.41</v>
      </c>
      <c r="CH1039" s="28">
        <f t="shared" si="4262"/>
        <v>9438.7199999999993</v>
      </c>
      <c r="CI1039" s="29"/>
      <c r="CJ1039" s="54">
        <f>_xlfn.XLOOKUP($C1039,[31]PSP!$C:$C,[31]PSP!$CJ:$CJ)</f>
        <v>736.25</v>
      </c>
      <c r="CK1039" s="27">
        <f>_xlfn.XLOOKUP($C1039,[31]PSP!$C:$C,[31]PSP!$CK:$CK)</f>
        <v>6.41</v>
      </c>
      <c r="CL1039" s="28">
        <f t="shared" si="4263"/>
        <v>4719.3599999999997</v>
      </c>
      <c r="CM1039" s="29"/>
      <c r="CN1039" s="54">
        <f>_xlfn.XLOOKUP($C1039,[31]PSP!$C:$C,[31]PSP!$CN:$CN)</f>
        <v>1472.5</v>
      </c>
      <c r="CO1039" s="27">
        <f>_xlfn.XLOOKUP($C1039,[31]PSP!$C:$C,[31]PSP!$CO:$CO)</f>
        <v>6.41</v>
      </c>
      <c r="CP1039" s="28">
        <f t="shared" si="4264"/>
        <v>9438.7199999999993</v>
      </c>
      <c r="CQ1039" s="29"/>
      <c r="CR1039" s="54">
        <f>_xlfn.XLOOKUP($C1039,[31]PSP!$C:$C,[31]PSP!$CR:$CR)</f>
        <v>1472.5</v>
      </c>
      <c r="CS1039" s="27">
        <f>_xlfn.XLOOKUP($C1039,[31]PSP!$C:$C,[31]PSP!$CS:$CS)</f>
        <v>6.41</v>
      </c>
      <c r="CT1039" s="28">
        <f t="shared" si="4265"/>
        <v>9438.7199999999993</v>
      </c>
      <c r="CU1039" s="29"/>
      <c r="CV1039" s="54">
        <f>_xlfn.XLOOKUP($C1039,[31]PSP!$C:$C,[31]PSP!$CV:$CV)</f>
        <v>1472.5</v>
      </c>
      <c r="CW1039" s="27">
        <f>_xlfn.XLOOKUP($C1039,[31]PSP!$C:$C,[31]PSP!$CW:$CW)</f>
        <v>6.41</v>
      </c>
      <c r="CX1039" s="28">
        <f t="shared" si="4266"/>
        <v>9438.7199999999993</v>
      </c>
      <c r="CY1039" s="29"/>
      <c r="CZ1039" s="54">
        <f>_xlfn.XLOOKUP($C1039,[31]PSP!$C:$C,[31]PSP!$CZ:$CZ)</f>
        <v>1472.5</v>
      </c>
      <c r="DA1039" s="27">
        <f>_xlfn.XLOOKUP($C1039,[31]PSP!$C:$C,[31]PSP!$DA:$DA)</f>
        <v>6.41</v>
      </c>
      <c r="DB1039" s="28">
        <f t="shared" si="4267"/>
        <v>9438.7199999999993</v>
      </c>
      <c r="DC1039" s="29"/>
      <c r="DD1039" s="54">
        <f>_xlfn.XLOOKUP($C1039,[31]PSP!$C:$C,[31]PSP!$DD:$DD)</f>
        <v>736.25</v>
      </c>
      <c r="DE1039" s="27">
        <f>_xlfn.XLOOKUP($C1039,[31]PSP!$C:$C,[31]PSP!$DE:$DE)</f>
        <v>6.41</v>
      </c>
      <c r="DF1039" s="28">
        <f t="shared" si="4268"/>
        <v>4719.3599999999997</v>
      </c>
      <c r="DG1039" s="29"/>
      <c r="DH1039" s="54">
        <f>_xlfn.XLOOKUP($C1039,[31]PSP!$C:$C,[31]PSP!$DH:$DH)</f>
        <v>0</v>
      </c>
      <c r="DI1039" s="27">
        <f>_xlfn.XLOOKUP($C1039,[31]PSP!$C:$C,[31]PSP!$DI:$DI)</f>
        <v>6.41</v>
      </c>
      <c r="DJ1039" s="28">
        <f t="shared" si="4269"/>
        <v>0</v>
      </c>
      <c r="DK1039" s="29"/>
      <c r="DL1039" s="54">
        <f>_xlfn.XLOOKUP($C1039,[31]PSP!$C:$C,[31]PSP!$DL:$DL)</f>
        <v>0</v>
      </c>
      <c r="DM1039" s="27">
        <f>_xlfn.XLOOKUP($C1039,[31]PSP!$C:$C,[31]PSP!$DM:$DM)</f>
        <v>6.41</v>
      </c>
      <c r="DN1039" s="28">
        <f t="shared" si="4270"/>
        <v>0</v>
      </c>
      <c r="DO1039" s="29"/>
      <c r="DP1039" s="54">
        <f>_xlfn.XLOOKUP($C1039,[31]PSP!$C:$C,[31]PSP!$DP:$DP)</f>
        <v>0</v>
      </c>
      <c r="DQ1039" s="27">
        <f>_xlfn.XLOOKUP($C1039,[31]PSP!$C:$C,[31]PSP!$DQ:$DQ)</f>
        <v>6.41</v>
      </c>
      <c r="DR1039" s="28">
        <f t="shared" si="4271"/>
        <v>0</v>
      </c>
      <c r="DS1039" s="29"/>
      <c r="DT1039" s="54">
        <f>_xlfn.XLOOKUP($C1039,[31]PSP!$C:$C,[31]PSP!$DT:$DT)</f>
        <v>0</v>
      </c>
      <c r="DU1039" s="27">
        <f>_xlfn.XLOOKUP($C1039,[31]PSP!$C:$C,[31]PSP!$DU:$DU)</f>
        <v>6.41</v>
      </c>
      <c r="DV1039" s="28">
        <f t="shared" si="4272"/>
        <v>0</v>
      </c>
      <c r="DW1039" s="29"/>
      <c r="DX1039" s="54">
        <f>_xlfn.XLOOKUP($C1039,[31]PSP!$C:$C,[31]PSP!$DX:$DX)</f>
        <v>0</v>
      </c>
      <c r="DY1039" s="27">
        <f>_xlfn.XLOOKUP($C1039,[31]PSP!$C:$C,[31]PSP!$DY:$DY)</f>
        <v>6.41</v>
      </c>
      <c r="DZ1039" s="28">
        <f t="shared" si="4273"/>
        <v>0</v>
      </c>
      <c r="EA1039" s="29"/>
      <c r="EB1039" s="54">
        <f>_xlfn.XLOOKUP($C1039,[31]PSP!$C:$C,[31]PSP!$EB:$EB)</f>
        <v>0</v>
      </c>
      <c r="EC1039" s="27">
        <f>_xlfn.XLOOKUP($C1039,[31]PSP!$C:$C,[31]PSP!$EC:$EC)</f>
        <v>6.41</v>
      </c>
      <c r="ED1039" s="28">
        <f t="shared" si="4274"/>
        <v>0</v>
      </c>
      <c r="EE1039" s="29"/>
      <c r="EF1039" s="54">
        <f>_xlfn.XLOOKUP($C1039,[31]PSP!$C:$C,[31]PSP!$EF:$EF)</f>
        <v>0</v>
      </c>
      <c r="EG1039" s="27">
        <f>_xlfn.XLOOKUP($C1039,[31]PSP!$C:$C,[31]PSP!$EG:$EG)</f>
        <v>6.41</v>
      </c>
      <c r="EH1039" s="28">
        <f t="shared" si="4275"/>
        <v>0</v>
      </c>
      <c r="EI1039" s="29"/>
      <c r="EJ1039" s="54">
        <f>_xlfn.XLOOKUP($C1039,[31]PSP!$C:$C,[31]PSP!$EJ:$EJ)</f>
        <v>0</v>
      </c>
      <c r="EK1039" s="27">
        <f>_xlfn.XLOOKUP($C1039,[31]PSP!$C:$C,[31]PSP!$EK:$EK)</f>
        <v>6.41</v>
      </c>
      <c r="EL1039" s="28">
        <f t="shared" si="4276"/>
        <v>0</v>
      </c>
      <c r="EM1039" s="29"/>
      <c r="EN1039" s="108"/>
      <c r="EO1039" s="29">
        <f t="shared" si="3733"/>
        <v>132142.07999999999</v>
      </c>
      <c r="EP1039" s="29">
        <f t="shared" si="4141"/>
        <v>132142.07999999999</v>
      </c>
      <c r="EQ1039" s="4" t="b">
        <f t="shared" si="4242"/>
        <v>1</v>
      </c>
      <c r="ES1039" s="118">
        <f t="shared" si="3902"/>
        <v>1.1767000000000001</v>
      </c>
    </row>
    <row r="1040" spans="3:149" s="1" customFormat="1" ht="14.25" x14ac:dyDescent="0.25">
      <c r="C1040" s="79" t="s">
        <v>1087</v>
      </c>
      <c r="D1040" s="80"/>
      <c r="E1040" s="79"/>
      <c r="F1040" s="81" t="s">
        <v>526</v>
      </c>
      <c r="G1040" s="82"/>
      <c r="H1040" s="82"/>
      <c r="I1040" s="83"/>
      <c r="J1040" s="83"/>
      <c r="L1040" s="84"/>
      <c r="M1040" s="85"/>
      <c r="N1040" s="83"/>
      <c r="P1040" s="84"/>
      <c r="Q1040" s="85"/>
      <c r="R1040" s="83"/>
      <c r="T1040" s="84"/>
      <c r="U1040" s="85"/>
      <c r="V1040" s="83"/>
      <c r="X1040" s="84"/>
      <c r="Y1040" s="85"/>
      <c r="Z1040" s="83"/>
      <c r="AB1040" s="84"/>
      <c r="AC1040" s="85"/>
      <c r="AD1040" s="83"/>
      <c r="AF1040" s="84"/>
      <c r="AG1040" s="85"/>
      <c r="AH1040" s="83"/>
      <c r="AJ1040" s="84"/>
      <c r="AK1040" s="85"/>
      <c r="AL1040" s="83"/>
      <c r="AN1040" s="84"/>
      <c r="AO1040" s="85"/>
      <c r="AP1040" s="83"/>
      <c r="AR1040" s="84"/>
      <c r="AS1040" s="85"/>
      <c r="AT1040" s="83"/>
      <c r="AV1040" s="84"/>
      <c r="AW1040" s="85"/>
      <c r="AX1040" s="83"/>
      <c r="AZ1040" s="84"/>
      <c r="BA1040" s="85"/>
      <c r="BB1040" s="83"/>
      <c r="BD1040" s="84"/>
      <c r="BE1040" s="85"/>
      <c r="BF1040" s="83"/>
      <c r="BH1040" s="84"/>
      <c r="BI1040" s="85"/>
      <c r="BJ1040" s="83"/>
      <c r="BL1040" s="84"/>
      <c r="BM1040" s="85"/>
      <c r="BN1040" s="83"/>
      <c r="BP1040" s="84"/>
      <c r="BQ1040" s="85"/>
      <c r="BR1040" s="83"/>
      <c r="BT1040" s="84"/>
      <c r="BU1040" s="85"/>
      <c r="BV1040" s="83"/>
      <c r="BX1040" s="84"/>
      <c r="BY1040" s="85"/>
      <c r="BZ1040" s="83"/>
      <c r="CB1040" s="84"/>
      <c r="CC1040" s="85"/>
      <c r="CD1040" s="83"/>
      <c r="CF1040" s="84"/>
      <c r="CG1040" s="85"/>
      <c r="CH1040" s="83"/>
      <c r="CJ1040" s="84"/>
      <c r="CK1040" s="85"/>
      <c r="CL1040" s="83"/>
      <c r="CN1040" s="84"/>
      <c r="CO1040" s="85"/>
      <c r="CP1040" s="83"/>
      <c r="CR1040" s="84"/>
      <c r="CS1040" s="85"/>
      <c r="CT1040" s="83"/>
      <c r="CV1040" s="84"/>
      <c r="CW1040" s="85"/>
      <c r="CX1040" s="83"/>
      <c r="CZ1040" s="84"/>
      <c r="DA1040" s="85"/>
      <c r="DB1040" s="83"/>
      <c r="DD1040" s="84"/>
      <c r="DE1040" s="85"/>
      <c r="DF1040" s="83"/>
      <c r="DH1040" s="84"/>
      <c r="DI1040" s="85"/>
      <c r="DJ1040" s="83"/>
      <c r="DL1040" s="84"/>
      <c r="DM1040" s="85"/>
      <c r="DN1040" s="83"/>
      <c r="DP1040" s="84"/>
      <c r="DQ1040" s="85"/>
      <c r="DR1040" s="83"/>
      <c r="DT1040" s="84"/>
      <c r="DU1040" s="85"/>
      <c r="DV1040" s="83"/>
      <c r="DX1040" s="84"/>
      <c r="DY1040" s="85"/>
      <c r="DZ1040" s="83"/>
      <c r="EB1040" s="84"/>
      <c r="EC1040" s="85"/>
      <c r="ED1040" s="83"/>
      <c r="EF1040" s="84"/>
      <c r="EG1040" s="85"/>
      <c r="EH1040" s="83"/>
      <c r="EJ1040" s="84"/>
      <c r="EK1040" s="85"/>
      <c r="EL1040" s="83"/>
      <c r="EN1040" s="109"/>
      <c r="EO1040" s="29">
        <f t="shared" si="3733"/>
        <v>0</v>
      </c>
      <c r="EP1040" s="29">
        <f t="shared" si="4141"/>
        <v>0</v>
      </c>
      <c r="EQ1040" s="4" t="b">
        <f t="shared" si="4242"/>
        <v>1</v>
      </c>
      <c r="ES1040" s="118">
        <f t="shared" si="3902"/>
        <v>1.1767000000000001</v>
      </c>
    </row>
    <row r="1041" spans="3:149" ht="14.25" x14ac:dyDescent="0.25">
      <c r="C1041" s="24" t="s">
        <v>1088</v>
      </c>
      <c r="D1041" s="43" t="str">
        <f>_xlfn.XLOOKUP($C1041,[31]PSP!$C:$C,[31]PSP!$D:$D)</f>
        <v>ED-51110</v>
      </c>
      <c r="E1041" s="24" t="str">
        <f>_xlfn.XLOOKUP($C1041,[31]PSP!$C:$C,[31]PSP!$E:$E)</f>
        <v>DER/MG</v>
      </c>
      <c r="F1041" s="25" t="str">
        <f>_xlfn.XLOOKUP($C1041,[31]PSP!$C:$C,[31]PSP!$F:$F)</f>
        <v>ESCAVAÇÃO MANUAL DE TERRA (DESATERRO MANUAL)</v>
      </c>
      <c r="G1041" s="26" t="str">
        <f>_xlfn.XLOOKUP($C1041,[31]PSP!$C:$C,[31]PSP!$G:$G)</f>
        <v>M3</v>
      </c>
      <c r="H1041" s="53">
        <f>_xlfn.XLOOKUP($C1041,[31]PSP!$C:$C,[31]PSP!$H:$H)</f>
        <v>2380</v>
      </c>
      <c r="I1041" s="28">
        <f>_xlfn.XLOOKUP($C1041,[31]PSP!$C:$C,[31]PSP!$I:$I)</f>
        <v>70257.599999999991</v>
      </c>
      <c r="J1041" s="28">
        <f t="shared" ref="J1041:J1044" si="4277">IF(LEFT(D1041,6)="COT.IS",I1041,I1041*(1+$J$7))</f>
        <v>82672.11791999999</v>
      </c>
      <c r="K1041" s="29"/>
      <c r="L1041" s="54">
        <f>_xlfn.XLOOKUP($C1041,[31]PSP!$C:$C,[31]PSP!$L:$L)</f>
        <v>0</v>
      </c>
      <c r="M1041" s="27">
        <f>_xlfn.XLOOKUP($C1041,[31]PSP!$C:$C,[31]PSP!$M:$M)</f>
        <v>29.52</v>
      </c>
      <c r="N1041" s="28">
        <f t="shared" ref="N1041:N1044" si="4278">TRUNC(M1041*L1041,2)</f>
        <v>0</v>
      </c>
      <c r="O1041" s="29"/>
      <c r="P1041" s="54">
        <f>_xlfn.XLOOKUP($C1041,[31]PSP!$C:$C,[31]PSP!$P:$P)</f>
        <v>0</v>
      </c>
      <c r="Q1041" s="27">
        <f>_xlfn.XLOOKUP($C1041,[31]PSP!$C:$C,[31]PSP!$Q:$Q)</f>
        <v>29.52</v>
      </c>
      <c r="R1041" s="28">
        <f t="shared" ref="R1041:R1044" si="4279">TRUNC(Q1041*P1041,2)</f>
        <v>0</v>
      </c>
      <c r="S1041" s="29"/>
      <c r="T1041" s="54">
        <f>_xlfn.XLOOKUP($C1041,[31]PSP!$C:$C,[31]PSP!$T:$T)</f>
        <v>0</v>
      </c>
      <c r="U1041" s="27">
        <f>_xlfn.XLOOKUP($C1041,[31]PSP!$C:$C,[31]PSP!$U:$U)</f>
        <v>29.52</v>
      </c>
      <c r="V1041" s="28">
        <f t="shared" ref="V1041:V1044" si="4280">TRUNC(U1041*T1041,2)</f>
        <v>0</v>
      </c>
      <c r="W1041" s="29"/>
      <c r="X1041" s="54">
        <f>_xlfn.XLOOKUP($C1041,[31]PSP!$C:$C,[31]PSP!$X:$X)</f>
        <v>85</v>
      </c>
      <c r="Y1041" s="27">
        <f>_xlfn.XLOOKUP($C1041,[31]PSP!$C:$C,[31]PSP!$Y:$Y)</f>
        <v>29.52</v>
      </c>
      <c r="Z1041" s="28">
        <f t="shared" ref="Z1041:Z1044" si="4281">TRUNC(Y1041*X1041,2)</f>
        <v>2509.1999999999998</v>
      </c>
      <c r="AA1041" s="29"/>
      <c r="AB1041" s="54">
        <f>_xlfn.XLOOKUP($C1041,[31]PSP!$C:$C,[31]PSP!$AB:$AB)</f>
        <v>85</v>
      </c>
      <c r="AC1041" s="27">
        <f>_xlfn.XLOOKUP($C1041,[31]PSP!$C:$C,[31]PSP!$AC:$AC)</f>
        <v>29.52</v>
      </c>
      <c r="AD1041" s="28">
        <f t="shared" ref="AD1041:AD1044" si="4282">TRUNC(AC1041*AB1041,2)</f>
        <v>2509.1999999999998</v>
      </c>
      <c r="AE1041" s="29"/>
      <c r="AF1041" s="54">
        <f>_xlfn.XLOOKUP($C1041,[31]PSP!$C:$C,[31]PSP!$AF:$AF)</f>
        <v>85</v>
      </c>
      <c r="AG1041" s="27">
        <f>_xlfn.XLOOKUP($C1041,[31]PSP!$C:$C,[31]PSP!$AG:$AG)</f>
        <v>29.52</v>
      </c>
      <c r="AH1041" s="28">
        <f t="shared" ref="AH1041:AH1044" si="4283">TRUNC(AG1041*AF1041,2)</f>
        <v>2509.1999999999998</v>
      </c>
      <c r="AI1041" s="29"/>
      <c r="AJ1041" s="54">
        <f>_xlfn.XLOOKUP($C1041,[31]PSP!$C:$C,[31]PSP!$AJ:$AJ)</f>
        <v>0</v>
      </c>
      <c r="AK1041" s="27">
        <f>_xlfn.XLOOKUP($C1041,[31]PSP!$C:$C,[31]PSP!$AK:$AK)</f>
        <v>29.52</v>
      </c>
      <c r="AL1041" s="28">
        <f t="shared" ref="AL1041:AL1044" si="4284">TRUNC(AK1041*AJ1041,2)</f>
        <v>0</v>
      </c>
      <c r="AM1041" s="29"/>
      <c r="AN1041" s="54">
        <f>_xlfn.XLOOKUP($C1041,[31]PSP!$C:$C,[31]PSP!$AN:$AN)</f>
        <v>170</v>
      </c>
      <c r="AO1041" s="27">
        <f>_xlfn.XLOOKUP($C1041,[31]PSP!$C:$C,[31]PSP!$AO:$AO)</f>
        <v>29.52</v>
      </c>
      <c r="AP1041" s="28">
        <f t="shared" ref="AP1041:AP1044" si="4285">TRUNC(AO1041*AN1041,2)</f>
        <v>5018.3999999999996</v>
      </c>
      <c r="AQ1041" s="29"/>
      <c r="AR1041" s="54">
        <f>_xlfn.XLOOKUP($C1041,[31]PSP!$C:$C,[31]PSP!$AR:$AR)</f>
        <v>0</v>
      </c>
      <c r="AS1041" s="27">
        <f>_xlfn.XLOOKUP($C1041,[31]PSP!$C:$C,[31]PSP!$AS:$AS)</f>
        <v>29.52</v>
      </c>
      <c r="AT1041" s="28">
        <f t="shared" ref="AT1041:AT1044" si="4286">TRUNC(AS1041*AR1041,2)</f>
        <v>0</v>
      </c>
      <c r="AU1041" s="29"/>
      <c r="AV1041" s="54">
        <f>_xlfn.XLOOKUP($C1041,[31]PSP!$C:$C,[31]PSP!$AV:$AV)</f>
        <v>85</v>
      </c>
      <c r="AW1041" s="27">
        <f>_xlfn.XLOOKUP($C1041,[31]PSP!$C:$C,[31]PSP!$AW:$AW)</f>
        <v>29.52</v>
      </c>
      <c r="AX1041" s="28">
        <f t="shared" ref="AX1041:AX1044" si="4287">TRUNC(AW1041*AV1041,2)</f>
        <v>2509.1999999999998</v>
      </c>
      <c r="AY1041" s="29"/>
      <c r="AZ1041" s="54">
        <f>_xlfn.XLOOKUP($C1041,[31]PSP!$C:$C,[31]PSP!$AZ:$AZ)</f>
        <v>0</v>
      </c>
      <c r="BA1041" s="27">
        <f>_xlfn.XLOOKUP($C1041,[31]PSP!$C:$C,[31]PSP!$BA:$BA)</f>
        <v>29.52</v>
      </c>
      <c r="BB1041" s="28">
        <f t="shared" ref="BB1041:BB1044" si="4288">TRUNC(BA1041*AZ1041,2)</f>
        <v>0</v>
      </c>
      <c r="BC1041" s="29"/>
      <c r="BD1041" s="54">
        <f>_xlfn.XLOOKUP($C1041,[31]PSP!$C:$C,[31]PSP!$BD:$BD)</f>
        <v>170</v>
      </c>
      <c r="BE1041" s="27">
        <f>_xlfn.XLOOKUP($C1041,[31]PSP!$C:$C,[31]PSP!$BE:$BE)</f>
        <v>29.52</v>
      </c>
      <c r="BF1041" s="28">
        <f t="shared" ref="BF1041:BF1044" si="4289">TRUNC(BE1041*BD1041,2)</f>
        <v>5018.3999999999996</v>
      </c>
      <c r="BG1041" s="29"/>
      <c r="BH1041" s="54">
        <f>_xlfn.XLOOKUP($C1041,[31]PSP!$C:$C,[31]PSP!$BH:$BH)</f>
        <v>170</v>
      </c>
      <c r="BI1041" s="27">
        <f>_xlfn.XLOOKUP($C1041,[31]PSP!$C:$C,[31]PSP!$BI:$BI)</f>
        <v>29.52</v>
      </c>
      <c r="BJ1041" s="28">
        <f t="shared" ref="BJ1041:BJ1044" si="4290">TRUNC(BI1041*BH1041,2)</f>
        <v>5018.3999999999996</v>
      </c>
      <c r="BK1041" s="29"/>
      <c r="BL1041" s="54">
        <f>_xlfn.XLOOKUP($C1041,[31]PSP!$C:$C,[31]PSP!$BL:$BL)</f>
        <v>255</v>
      </c>
      <c r="BM1041" s="27">
        <f>_xlfn.XLOOKUP($C1041,[31]PSP!$C:$C,[31]PSP!$BM:$BM)</f>
        <v>29.52</v>
      </c>
      <c r="BN1041" s="28">
        <f t="shared" ref="BN1041:BN1044" si="4291">TRUNC(BM1041*BL1041,2)</f>
        <v>7527.6</v>
      </c>
      <c r="BO1041" s="29"/>
      <c r="BP1041" s="54">
        <f>_xlfn.XLOOKUP($C1041,[31]PSP!$C:$C,[31]PSP!$BP:$BP)</f>
        <v>0</v>
      </c>
      <c r="BQ1041" s="27">
        <f>_xlfn.XLOOKUP($C1041,[31]PSP!$C:$C,[31]PSP!$BQ:$BQ)</f>
        <v>29.52</v>
      </c>
      <c r="BR1041" s="28">
        <f t="shared" ref="BR1041:BR1044" si="4292">TRUNC(BQ1041*BP1041,2)</f>
        <v>0</v>
      </c>
      <c r="BS1041" s="29"/>
      <c r="BT1041" s="54">
        <f>_xlfn.XLOOKUP($C1041,[31]PSP!$C:$C,[31]PSP!$BT:$BT)</f>
        <v>85</v>
      </c>
      <c r="BU1041" s="27">
        <f>_xlfn.XLOOKUP($C1041,[31]PSP!$C:$C,[31]PSP!$BU:$BU)</f>
        <v>29.52</v>
      </c>
      <c r="BV1041" s="28">
        <f t="shared" ref="BV1041:BV1044" si="4293">TRUNC(BU1041*BT1041,2)</f>
        <v>2509.1999999999998</v>
      </c>
      <c r="BW1041" s="29"/>
      <c r="BX1041" s="54">
        <f>_xlfn.XLOOKUP($C1041,[31]PSP!$C:$C,[31]PSP!$BX:$BX)</f>
        <v>85</v>
      </c>
      <c r="BY1041" s="27">
        <f>_xlfn.XLOOKUP($C1041,[31]PSP!$C:$C,[31]PSP!$BY:$BY)</f>
        <v>29.52</v>
      </c>
      <c r="BZ1041" s="28">
        <f t="shared" ref="BZ1041:BZ1044" si="4294">TRUNC(BY1041*BX1041,2)</f>
        <v>2509.1999999999998</v>
      </c>
      <c r="CA1041" s="29"/>
      <c r="CB1041" s="54">
        <f>_xlfn.XLOOKUP($C1041,[31]PSP!$C:$C,[31]PSP!$CB:$CB)</f>
        <v>85</v>
      </c>
      <c r="CC1041" s="27">
        <f>_xlfn.XLOOKUP($C1041,[31]PSP!$C:$C,[31]PSP!$CC:$CC)</f>
        <v>29.52</v>
      </c>
      <c r="CD1041" s="28">
        <f t="shared" ref="CD1041:CD1044" si="4295">TRUNC(CC1041*CB1041,2)</f>
        <v>2509.1999999999998</v>
      </c>
      <c r="CE1041" s="29"/>
      <c r="CF1041" s="54">
        <f>_xlfn.XLOOKUP($C1041,[31]PSP!$C:$C,[31]PSP!$CF:$CF)</f>
        <v>170</v>
      </c>
      <c r="CG1041" s="27">
        <f>_xlfn.XLOOKUP($C1041,[31]PSP!$C:$C,[31]PSP!$CG:$CG)</f>
        <v>29.52</v>
      </c>
      <c r="CH1041" s="28">
        <f t="shared" ref="CH1041:CH1044" si="4296">TRUNC(CG1041*CF1041,2)</f>
        <v>5018.3999999999996</v>
      </c>
      <c r="CI1041" s="29"/>
      <c r="CJ1041" s="54">
        <f>_xlfn.XLOOKUP($C1041,[31]PSP!$C:$C,[31]PSP!$CJ:$CJ)</f>
        <v>85</v>
      </c>
      <c r="CK1041" s="27">
        <f>_xlfn.XLOOKUP($C1041,[31]PSP!$C:$C,[31]PSP!$CK:$CK)</f>
        <v>29.52</v>
      </c>
      <c r="CL1041" s="28">
        <f t="shared" ref="CL1041:CL1044" si="4297">TRUNC(CK1041*CJ1041,2)</f>
        <v>2509.1999999999998</v>
      </c>
      <c r="CM1041" s="29"/>
      <c r="CN1041" s="54">
        <f>_xlfn.XLOOKUP($C1041,[31]PSP!$C:$C,[31]PSP!$CN:$CN)</f>
        <v>170</v>
      </c>
      <c r="CO1041" s="27">
        <f>_xlfn.XLOOKUP($C1041,[31]PSP!$C:$C,[31]PSP!$CO:$CO)</f>
        <v>29.52</v>
      </c>
      <c r="CP1041" s="28">
        <f t="shared" ref="CP1041:CP1044" si="4298">TRUNC(CO1041*CN1041,2)</f>
        <v>5018.3999999999996</v>
      </c>
      <c r="CQ1041" s="29"/>
      <c r="CR1041" s="54">
        <f>_xlfn.XLOOKUP($C1041,[31]PSP!$C:$C,[31]PSP!$CR:$CR)</f>
        <v>170</v>
      </c>
      <c r="CS1041" s="27">
        <f>_xlfn.XLOOKUP($C1041,[31]PSP!$C:$C,[31]PSP!$CS:$CS)</f>
        <v>29.52</v>
      </c>
      <c r="CT1041" s="28">
        <f t="shared" ref="CT1041:CT1044" si="4299">TRUNC(CS1041*CR1041,2)</f>
        <v>5018.3999999999996</v>
      </c>
      <c r="CU1041" s="29"/>
      <c r="CV1041" s="54">
        <f>_xlfn.XLOOKUP($C1041,[31]PSP!$C:$C,[31]PSP!$CV:$CV)</f>
        <v>170</v>
      </c>
      <c r="CW1041" s="27">
        <f>_xlfn.XLOOKUP($C1041,[31]PSP!$C:$C,[31]PSP!$CW:$CW)</f>
        <v>29.52</v>
      </c>
      <c r="CX1041" s="28">
        <f t="shared" ref="CX1041:CX1044" si="4300">TRUNC(CW1041*CV1041,2)</f>
        <v>5018.3999999999996</v>
      </c>
      <c r="CY1041" s="29"/>
      <c r="CZ1041" s="54">
        <f>_xlfn.XLOOKUP($C1041,[31]PSP!$C:$C,[31]PSP!$CZ:$CZ)</f>
        <v>170</v>
      </c>
      <c r="DA1041" s="27">
        <f>_xlfn.XLOOKUP($C1041,[31]PSP!$C:$C,[31]PSP!$DA:$DA)</f>
        <v>29.52</v>
      </c>
      <c r="DB1041" s="28">
        <f t="shared" ref="DB1041:DB1044" si="4301">TRUNC(DA1041*CZ1041,2)</f>
        <v>5018.3999999999996</v>
      </c>
      <c r="DC1041" s="29"/>
      <c r="DD1041" s="54">
        <f>_xlfn.XLOOKUP($C1041,[31]PSP!$C:$C,[31]PSP!$DD:$DD)</f>
        <v>85</v>
      </c>
      <c r="DE1041" s="27">
        <f>_xlfn.XLOOKUP($C1041,[31]PSP!$C:$C,[31]PSP!$DE:$DE)</f>
        <v>29.52</v>
      </c>
      <c r="DF1041" s="28">
        <f t="shared" ref="DF1041:DF1044" si="4302">TRUNC(DE1041*DD1041,2)</f>
        <v>2509.1999999999998</v>
      </c>
      <c r="DG1041" s="29"/>
      <c r="DH1041" s="54">
        <f>_xlfn.XLOOKUP($C1041,[31]PSP!$C:$C,[31]PSP!$DH:$DH)</f>
        <v>0</v>
      </c>
      <c r="DI1041" s="27">
        <f>_xlfn.XLOOKUP($C1041,[31]PSP!$C:$C,[31]PSP!$DI:$DI)</f>
        <v>29.52</v>
      </c>
      <c r="DJ1041" s="28">
        <f t="shared" ref="DJ1041:DJ1044" si="4303">TRUNC(DI1041*DH1041,2)</f>
        <v>0</v>
      </c>
      <c r="DK1041" s="29"/>
      <c r="DL1041" s="54">
        <f>_xlfn.XLOOKUP($C1041,[31]PSP!$C:$C,[31]PSP!$DL:$DL)</f>
        <v>0</v>
      </c>
      <c r="DM1041" s="27">
        <f>_xlfn.XLOOKUP($C1041,[31]PSP!$C:$C,[31]PSP!$DM:$DM)</f>
        <v>29.52</v>
      </c>
      <c r="DN1041" s="28">
        <f t="shared" ref="DN1041:DN1044" si="4304">TRUNC(DM1041*DL1041,2)</f>
        <v>0</v>
      </c>
      <c r="DO1041" s="29"/>
      <c r="DP1041" s="54">
        <f>_xlfn.XLOOKUP($C1041,[31]PSP!$C:$C,[31]PSP!$DP:$DP)</f>
        <v>0</v>
      </c>
      <c r="DQ1041" s="27">
        <f>_xlfn.XLOOKUP($C1041,[31]PSP!$C:$C,[31]PSP!$DQ:$DQ)</f>
        <v>29.52</v>
      </c>
      <c r="DR1041" s="28">
        <f t="shared" ref="DR1041:DR1044" si="4305">TRUNC(DQ1041*DP1041,2)</f>
        <v>0</v>
      </c>
      <c r="DS1041" s="29"/>
      <c r="DT1041" s="54">
        <f>_xlfn.XLOOKUP($C1041,[31]PSP!$C:$C,[31]PSP!$DT:$DT)</f>
        <v>0</v>
      </c>
      <c r="DU1041" s="27">
        <f>_xlfn.XLOOKUP($C1041,[31]PSP!$C:$C,[31]PSP!$DU:$DU)</f>
        <v>29.52</v>
      </c>
      <c r="DV1041" s="28">
        <f t="shared" ref="DV1041:DV1044" si="4306">TRUNC(DU1041*DT1041,2)</f>
        <v>0</v>
      </c>
      <c r="DW1041" s="29"/>
      <c r="DX1041" s="54">
        <f>_xlfn.XLOOKUP($C1041,[31]PSP!$C:$C,[31]PSP!$DX:$DX)</f>
        <v>0</v>
      </c>
      <c r="DY1041" s="27">
        <f>_xlfn.XLOOKUP($C1041,[31]PSP!$C:$C,[31]PSP!$DY:$DY)</f>
        <v>29.52</v>
      </c>
      <c r="DZ1041" s="28">
        <f t="shared" ref="DZ1041:DZ1044" si="4307">TRUNC(DY1041*DX1041,2)</f>
        <v>0</v>
      </c>
      <c r="EA1041" s="29"/>
      <c r="EB1041" s="54">
        <f>_xlfn.XLOOKUP($C1041,[31]PSP!$C:$C,[31]PSP!$EB:$EB)</f>
        <v>0</v>
      </c>
      <c r="EC1041" s="27">
        <f>_xlfn.XLOOKUP($C1041,[31]PSP!$C:$C,[31]PSP!$EC:$EC)</f>
        <v>29.52</v>
      </c>
      <c r="ED1041" s="28">
        <f t="shared" ref="ED1041:ED1044" si="4308">TRUNC(EC1041*EB1041,2)</f>
        <v>0</v>
      </c>
      <c r="EE1041" s="29"/>
      <c r="EF1041" s="54">
        <f>_xlfn.XLOOKUP($C1041,[31]PSP!$C:$C,[31]PSP!$EF:$EF)</f>
        <v>0</v>
      </c>
      <c r="EG1041" s="27">
        <f>_xlfn.XLOOKUP($C1041,[31]PSP!$C:$C,[31]PSP!$EG:$EG)</f>
        <v>29.52</v>
      </c>
      <c r="EH1041" s="28">
        <f t="shared" ref="EH1041:EH1044" si="4309">TRUNC(EG1041*EF1041,2)</f>
        <v>0</v>
      </c>
      <c r="EI1041" s="29"/>
      <c r="EJ1041" s="54">
        <f>_xlfn.XLOOKUP($C1041,[31]PSP!$C:$C,[31]PSP!$EJ:$EJ)</f>
        <v>0</v>
      </c>
      <c r="EK1041" s="27">
        <f>_xlfn.XLOOKUP($C1041,[31]PSP!$C:$C,[31]PSP!$EK:$EK)</f>
        <v>29.52</v>
      </c>
      <c r="EL1041" s="28">
        <f t="shared" ref="EL1041:EL1044" si="4310">TRUNC(EK1041*EJ1041,2)</f>
        <v>0</v>
      </c>
      <c r="EM1041" s="29"/>
      <c r="EN1041" s="108"/>
      <c r="EO1041" s="29">
        <f t="shared" si="3733"/>
        <v>70257.599999999991</v>
      </c>
      <c r="EP1041" s="29">
        <f t="shared" si="4141"/>
        <v>70257.599999999991</v>
      </c>
      <c r="EQ1041" s="4" t="b">
        <f t="shared" si="4242"/>
        <v>1</v>
      </c>
      <c r="ES1041" s="118">
        <f t="shared" si="3902"/>
        <v>1.1767000000000001</v>
      </c>
    </row>
    <row r="1042" spans="3:149" ht="14.25" x14ac:dyDescent="0.25">
      <c r="C1042" s="24" t="s">
        <v>1089</v>
      </c>
      <c r="D1042" s="43" t="str">
        <f>_xlfn.XLOOKUP($C1042,[31]PSP!$C:$C,[31]PSP!$D:$D)</f>
        <v>ED-49813</v>
      </c>
      <c r="E1042" s="24" t="str">
        <f>_xlfn.XLOOKUP($C1042,[31]PSP!$C:$C,[31]PSP!$E:$E)</f>
        <v>DER/MG</v>
      </c>
      <c r="F1042" s="25" t="str">
        <f>_xlfn.XLOOKUP($C1042,[31]PSP!$C:$C,[31]PSP!$F:$F)</f>
        <v>LASTRO DE BRITA 2 OU 3 APILOADO MANUALMENTE</v>
      </c>
      <c r="G1042" s="26" t="str">
        <f>_xlfn.XLOOKUP($C1042,[31]PSP!$C:$C,[31]PSP!$G:$G)</f>
        <v>M3</v>
      </c>
      <c r="H1042" s="53">
        <f>_xlfn.XLOOKUP($C1042,[31]PSP!$C:$C,[31]PSP!$H:$H)</f>
        <v>714</v>
      </c>
      <c r="I1042" s="28">
        <f>_xlfn.XLOOKUP($C1042,[31]PSP!$C:$C,[31]PSP!$I:$I)</f>
        <v>70992.970000000016</v>
      </c>
      <c r="J1042" s="28">
        <f t="shared" si="4277"/>
        <v>83537.427799000026</v>
      </c>
      <c r="K1042" s="29"/>
      <c r="L1042" s="54">
        <f>_xlfn.XLOOKUP($C1042,[31]PSP!$C:$C,[31]PSP!$L:$L)</f>
        <v>0</v>
      </c>
      <c r="M1042" s="27">
        <f>_xlfn.XLOOKUP($C1042,[31]PSP!$C:$C,[31]PSP!$M:$M)</f>
        <v>99.43</v>
      </c>
      <c r="N1042" s="28">
        <f t="shared" si="4278"/>
        <v>0</v>
      </c>
      <c r="O1042" s="29"/>
      <c r="P1042" s="54">
        <f>_xlfn.XLOOKUP($C1042,[31]PSP!$C:$C,[31]PSP!$P:$P)</f>
        <v>0</v>
      </c>
      <c r="Q1042" s="27">
        <f>_xlfn.XLOOKUP($C1042,[31]PSP!$C:$C,[31]PSP!$Q:$Q)</f>
        <v>99.43</v>
      </c>
      <c r="R1042" s="28">
        <f t="shared" si="4279"/>
        <v>0</v>
      </c>
      <c r="S1042" s="29"/>
      <c r="T1042" s="54">
        <f>_xlfn.XLOOKUP($C1042,[31]PSP!$C:$C,[31]PSP!$T:$T)</f>
        <v>0</v>
      </c>
      <c r="U1042" s="27">
        <f>_xlfn.XLOOKUP($C1042,[31]PSP!$C:$C,[31]PSP!$U:$U)</f>
        <v>99.43</v>
      </c>
      <c r="V1042" s="28">
        <f t="shared" si="4280"/>
        <v>0</v>
      </c>
      <c r="W1042" s="29"/>
      <c r="X1042" s="54">
        <f>_xlfn.XLOOKUP($C1042,[31]PSP!$C:$C,[31]PSP!$X:$X)</f>
        <v>25.5</v>
      </c>
      <c r="Y1042" s="27">
        <f>_xlfn.XLOOKUP($C1042,[31]PSP!$C:$C,[31]PSP!$Y:$Y)</f>
        <v>99.43</v>
      </c>
      <c r="Z1042" s="28">
        <f t="shared" si="4281"/>
        <v>2535.46</v>
      </c>
      <c r="AA1042" s="29"/>
      <c r="AB1042" s="54">
        <f>_xlfn.XLOOKUP($C1042,[31]PSP!$C:$C,[31]PSP!$AB:$AB)</f>
        <v>25.5</v>
      </c>
      <c r="AC1042" s="27">
        <f>_xlfn.XLOOKUP($C1042,[31]PSP!$C:$C,[31]PSP!$AC:$AC)</f>
        <v>99.43</v>
      </c>
      <c r="AD1042" s="28">
        <f t="shared" si="4282"/>
        <v>2535.46</v>
      </c>
      <c r="AE1042" s="29"/>
      <c r="AF1042" s="54">
        <f>_xlfn.XLOOKUP($C1042,[31]PSP!$C:$C,[31]PSP!$AF:$AF)</f>
        <v>25.5</v>
      </c>
      <c r="AG1042" s="27">
        <f>_xlfn.XLOOKUP($C1042,[31]PSP!$C:$C,[31]PSP!$AG:$AG)</f>
        <v>99.43</v>
      </c>
      <c r="AH1042" s="28">
        <f t="shared" si="4283"/>
        <v>2535.46</v>
      </c>
      <c r="AI1042" s="29"/>
      <c r="AJ1042" s="54">
        <f>_xlfn.XLOOKUP($C1042,[31]PSP!$C:$C,[31]PSP!$AJ:$AJ)</f>
        <v>0</v>
      </c>
      <c r="AK1042" s="27">
        <f>_xlfn.XLOOKUP($C1042,[31]PSP!$C:$C,[31]PSP!$AK:$AK)</f>
        <v>99.43</v>
      </c>
      <c r="AL1042" s="28">
        <f t="shared" si="4284"/>
        <v>0</v>
      </c>
      <c r="AM1042" s="29"/>
      <c r="AN1042" s="54">
        <f>_xlfn.XLOOKUP($C1042,[31]PSP!$C:$C,[31]PSP!$AN:$AN)</f>
        <v>51</v>
      </c>
      <c r="AO1042" s="27">
        <f>_xlfn.XLOOKUP($C1042,[31]PSP!$C:$C,[31]PSP!$AO:$AO)</f>
        <v>99.43</v>
      </c>
      <c r="AP1042" s="28">
        <f t="shared" si="4285"/>
        <v>5070.93</v>
      </c>
      <c r="AQ1042" s="29"/>
      <c r="AR1042" s="54">
        <f>_xlfn.XLOOKUP($C1042,[31]PSP!$C:$C,[31]PSP!$AR:$AR)</f>
        <v>0</v>
      </c>
      <c r="AS1042" s="27">
        <f>_xlfn.XLOOKUP($C1042,[31]PSP!$C:$C,[31]PSP!$AS:$AS)</f>
        <v>99.43</v>
      </c>
      <c r="AT1042" s="28">
        <f t="shared" si="4286"/>
        <v>0</v>
      </c>
      <c r="AU1042" s="29"/>
      <c r="AV1042" s="54">
        <f>_xlfn.XLOOKUP($C1042,[31]PSP!$C:$C,[31]PSP!$AV:$AV)</f>
        <v>25.5</v>
      </c>
      <c r="AW1042" s="27">
        <f>_xlfn.XLOOKUP($C1042,[31]PSP!$C:$C,[31]PSP!$AW:$AW)</f>
        <v>99.43</v>
      </c>
      <c r="AX1042" s="28">
        <f t="shared" si="4287"/>
        <v>2535.46</v>
      </c>
      <c r="AY1042" s="29"/>
      <c r="AZ1042" s="54">
        <f>_xlfn.XLOOKUP($C1042,[31]PSP!$C:$C,[31]PSP!$AZ:$AZ)</f>
        <v>0</v>
      </c>
      <c r="BA1042" s="27">
        <f>_xlfn.XLOOKUP($C1042,[31]PSP!$C:$C,[31]PSP!$BA:$BA)</f>
        <v>99.43</v>
      </c>
      <c r="BB1042" s="28">
        <f t="shared" si="4288"/>
        <v>0</v>
      </c>
      <c r="BC1042" s="29"/>
      <c r="BD1042" s="54">
        <f>_xlfn.XLOOKUP($C1042,[31]PSP!$C:$C,[31]PSP!$BD:$BD)</f>
        <v>51</v>
      </c>
      <c r="BE1042" s="27">
        <f>_xlfn.XLOOKUP($C1042,[31]PSP!$C:$C,[31]PSP!$BE:$BE)</f>
        <v>99.43</v>
      </c>
      <c r="BF1042" s="28">
        <f t="shared" si="4289"/>
        <v>5070.93</v>
      </c>
      <c r="BG1042" s="29"/>
      <c r="BH1042" s="54">
        <f>_xlfn.XLOOKUP($C1042,[31]PSP!$C:$C,[31]PSP!$BH:$BH)</f>
        <v>51</v>
      </c>
      <c r="BI1042" s="27">
        <f>_xlfn.XLOOKUP($C1042,[31]PSP!$C:$C,[31]PSP!$BI:$BI)</f>
        <v>99.43</v>
      </c>
      <c r="BJ1042" s="28">
        <f t="shared" si="4290"/>
        <v>5070.93</v>
      </c>
      <c r="BK1042" s="29"/>
      <c r="BL1042" s="54">
        <f>_xlfn.XLOOKUP($C1042,[31]PSP!$C:$C,[31]PSP!$BL:$BL)</f>
        <v>76.5</v>
      </c>
      <c r="BM1042" s="27">
        <f>_xlfn.XLOOKUP($C1042,[31]PSP!$C:$C,[31]PSP!$BM:$BM)</f>
        <v>99.43</v>
      </c>
      <c r="BN1042" s="28">
        <f t="shared" si="4291"/>
        <v>7606.39</v>
      </c>
      <c r="BO1042" s="29"/>
      <c r="BP1042" s="54">
        <f>_xlfn.XLOOKUP($C1042,[31]PSP!$C:$C,[31]PSP!$BP:$BP)</f>
        <v>0</v>
      </c>
      <c r="BQ1042" s="27">
        <f>_xlfn.XLOOKUP($C1042,[31]PSP!$C:$C,[31]PSP!$BQ:$BQ)</f>
        <v>99.43</v>
      </c>
      <c r="BR1042" s="28">
        <f t="shared" si="4292"/>
        <v>0</v>
      </c>
      <c r="BS1042" s="29"/>
      <c r="BT1042" s="54">
        <f>_xlfn.XLOOKUP($C1042,[31]PSP!$C:$C,[31]PSP!$BT:$BT)</f>
        <v>25.5</v>
      </c>
      <c r="BU1042" s="27">
        <f>_xlfn.XLOOKUP($C1042,[31]PSP!$C:$C,[31]PSP!$BU:$BU)</f>
        <v>99.43</v>
      </c>
      <c r="BV1042" s="28">
        <f t="shared" si="4293"/>
        <v>2535.46</v>
      </c>
      <c r="BW1042" s="29"/>
      <c r="BX1042" s="54">
        <f>_xlfn.XLOOKUP($C1042,[31]PSP!$C:$C,[31]PSP!$BX:$BX)</f>
        <v>25.5</v>
      </c>
      <c r="BY1042" s="27">
        <f>_xlfn.XLOOKUP($C1042,[31]PSP!$C:$C,[31]PSP!$BY:$BY)</f>
        <v>99.43</v>
      </c>
      <c r="BZ1042" s="28">
        <f t="shared" si="4294"/>
        <v>2535.46</v>
      </c>
      <c r="CA1042" s="29"/>
      <c r="CB1042" s="54">
        <f>_xlfn.XLOOKUP($C1042,[31]PSP!$C:$C,[31]PSP!$CB:$CB)</f>
        <v>25.5</v>
      </c>
      <c r="CC1042" s="27">
        <f>_xlfn.XLOOKUP($C1042,[31]PSP!$C:$C,[31]PSP!$CC:$CC)</f>
        <v>99.43</v>
      </c>
      <c r="CD1042" s="28">
        <f t="shared" si="4295"/>
        <v>2535.46</v>
      </c>
      <c r="CE1042" s="29"/>
      <c r="CF1042" s="54">
        <f>_xlfn.XLOOKUP($C1042,[31]PSP!$C:$C,[31]PSP!$CF:$CF)</f>
        <v>51</v>
      </c>
      <c r="CG1042" s="27">
        <f>_xlfn.XLOOKUP($C1042,[31]PSP!$C:$C,[31]PSP!$CG:$CG)</f>
        <v>99.43</v>
      </c>
      <c r="CH1042" s="28">
        <f t="shared" si="4296"/>
        <v>5070.93</v>
      </c>
      <c r="CI1042" s="29"/>
      <c r="CJ1042" s="54">
        <f>_xlfn.XLOOKUP($C1042,[31]PSP!$C:$C,[31]PSP!$CJ:$CJ)</f>
        <v>25.5</v>
      </c>
      <c r="CK1042" s="27">
        <f>_xlfn.XLOOKUP($C1042,[31]PSP!$C:$C,[31]PSP!$CK:$CK)</f>
        <v>99.43</v>
      </c>
      <c r="CL1042" s="28">
        <f t="shared" si="4297"/>
        <v>2535.46</v>
      </c>
      <c r="CM1042" s="29"/>
      <c r="CN1042" s="54">
        <f>_xlfn.XLOOKUP($C1042,[31]PSP!$C:$C,[31]PSP!$CN:$CN)</f>
        <v>51</v>
      </c>
      <c r="CO1042" s="27">
        <f>_xlfn.XLOOKUP($C1042,[31]PSP!$C:$C,[31]PSP!$CO:$CO)</f>
        <v>99.43</v>
      </c>
      <c r="CP1042" s="28">
        <f t="shared" si="4298"/>
        <v>5070.93</v>
      </c>
      <c r="CQ1042" s="29"/>
      <c r="CR1042" s="54">
        <f>_xlfn.XLOOKUP($C1042,[31]PSP!$C:$C,[31]PSP!$CR:$CR)</f>
        <v>51</v>
      </c>
      <c r="CS1042" s="27">
        <f>_xlfn.XLOOKUP($C1042,[31]PSP!$C:$C,[31]PSP!$CS:$CS)</f>
        <v>99.43</v>
      </c>
      <c r="CT1042" s="28">
        <f t="shared" si="4299"/>
        <v>5070.93</v>
      </c>
      <c r="CU1042" s="29"/>
      <c r="CV1042" s="54">
        <f>_xlfn.XLOOKUP($C1042,[31]PSP!$C:$C,[31]PSP!$CV:$CV)</f>
        <v>51</v>
      </c>
      <c r="CW1042" s="27">
        <f>_xlfn.XLOOKUP($C1042,[31]PSP!$C:$C,[31]PSP!$CW:$CW)</f>
        <v>99.43</v>
      </c>
      <c r="CX1042" s="28">
        <f t="shared" si="4300"/>
        <v>5070.93</v>
      </c>
      <c r="CY1042" s="29"/>
      <c r="CZ1042" s="54">
        <f>_xlfn.XLOOKUP($C1042,[31]PSP!$C:$C,[31]PSP!$CZ:$CZ)</f>
        <v>51</v>
      </c>
      <c r="DA1042" s="27">
        <f>_xlfn.XLOOKUP($C1042,[31]PSP!$C:$C,[31]PSP!$DA:$DA)</f>
        <v>99.43</v>
      </c>
      <c r="DB1042" s="28">
        <f t="shared" si="4301"/>
        <v>5070.93</v>
      </c>
      <c r="DC1042" s="29"/>
      <c r="DD1042" s="54">
        <f>_xlfn.XLOOKUP($C1042,[31]PSP!$C:$C,[31]PSP!$DD:$DD)</f>
        <v>25.5</v>
      </c>
      <c r="DE1042" s="27">
        <f>_xlfn.XLOOKUP($C1042,[31]PSP!$C:$C,[31]PSP!$DE:$DE)</f>
        <v>99.43</v>
      </c>
      <c r="DF1042" s="28">
        <f t="shared" si="4302"/>
        <v>2535.46</v>
      </c>
      <c r="DG1042" s="29"/>
      <c r="DH1042" s="54">
        <f>_xlfn.XLOOKUP($C1042,[31]PSP!$C:$C,[31]PSP!$DH:$DH)</f>
        <v>0</v>
      </c>
      <c r="DI1042" s="27">
        <f>_xlfn.XLOOKUP($C1042,[31]PSP!$C:$C,[31]PSP!$DI:$DI)</f>
        <v>99.43</v>
      </c>
      <c r="DJ1042" s="28">
        <f t="shared" si="4303"/>
        <v>0</v>
      </c>
      <c r="DK1042" s="29"/>
      <c r="DL1042" s="54">
        <f>_xlfn.XLOOKUP($C1042,[31]PSP!$C:$C,[31]PSP!$DL:$DL)</f>
        <v>0</v>
      </c>
      <c r="DM1042" s="27">
        <f>_xlfn.XLOOKUP($C1042,[31]PSP!$C:$C,[31]PSP!$DM:$DM)</f>
        <v>99.43</v>
      </c>
      <c r="DN1042" s="28">
        <f t="shared" si="4304"/>
        <v>0</v>
      </c>
      <c r="DO1042" s="29"/>
      <c r="DP1042" s="54">
        <f>_xlfn.XLOOKUP($C1042,[31]PSP!$C:$C,[31]PSP!$DP:$DP)</f>
        <v>0</v>
      </c>
      <c r="DQ1042" s="27">
        <f>_xlfn.XLOOKUP($C1042,[31]PSP!$C:$C,[31]PSP!$DQ:$DQ)</f>
        <v>99.43</v>
      </c>
      <c r="DR1042" s="28">
        <f t="shared" si="4305"/>
        <v>0</v>
      </c>
      <c r="DS1042" s="29"/>
      <c r="DT1042" s="54">
        <f>_xlfn.XLOOKUP($C1042,[31]PSP!$C:$C,[31]PSP!$DT:$DT)</f>
        <v>0</v>
      </c>
      <c r="DU1042" s="27">
        <f>_xlfn.XLOOKUP($C1042,[31]PSP!$C:$C,[31]PSP!$DU:$DU)</f>
        <v>99.43</v>
      </c>
      <c r="DV1042" s="28">
        <f t="shared" si="4306"/>
        <v>0</v>
      </c>
      <c r="DW1042" s="29"/>
      <c r="DX1042" s="54">
        <f>_xlfn.XLOOKUP($C1042,[31]PSP!$C:$C,[31]PSP!$DX:$DX)</f>
        <v>0</v>
      </c>
      <c r="DY1042" s="27">
        <f>_xlfn.XLOOKUP($C1042,[31]PSP!$C:$C,[31]PSP!$DY:$DY)</f>
        <v>99.43</v>
      </c>
      <c r="DZ1042" s="28">
        <f t="shared" si="4307"/>
        <v>0</v>
      </c>
      <c r="EA1042" s="29"/>
      <c r="EB1042" s="54">
        <f>_xlfn.XLOOKUP($C1042,[31]PSP!$C:$C,[31]PSP!$EB:$EB)</f>
        <v>0</v>
      </c>
      <c r="EC1042" s="27">
        <f>_xlfn.XLOOKUP($C1042,[31]PSP!$C:$C,[31]PSP!$EC:$EC)</f>
        <v>99.43</v>
      </c>
      <c r="ED1042" s="28">
        <f t="shared" si="4308"/>
        <v>0</v>
      </c>
      <c r="EE1042" s="29"/>
      <c r="EF1042" s="54">
        <f>_xlfn.XLOOKUP($C1042,[31]PSP!$C:$C,[31]PSP!$EF:$EF)</f>
        <v>0</v>
      </c>
      <c r="EG1042" s="27">
        <f>_xlfn.XLOOKUP($C1042,[31]PSP!$C:$C,[31]PSP!$EG:$EG)</f>
        <v>99.43</v>
      </c>
      <c r="EH1042" s="28">
        <f t="shared" si="4309"/>
        <v>0</v>
      </c>
      <c r="EI1042" s="29"/>
      <c r="EJ1042" s="54">
        <f>_xlfn.XLOOKUP($C1042,[31]PSP!$C:$C,[31]PSP!$EJ:$EJ)</f>
        <v>0</v>
      </c>
      <c r="EK1042" s="27">
        <f>_xlfn.XLOOKUP($C1042,[31]PSP!$C:$C,[31]PSP!$EK:$EK)</f>
        <v>99.43</v>
      </c>
      <c r="EL1042" s="28">
        <f t="shared" si="4310"/>
        <v>0</v>
      </c>
      <c r="EM1042" s="29"/>
      <c r="EN1042" s="108"/>
      <c r="EO1042" s="29">
        <f t="shared" si="3733"/>
        <v>70992.970000000016</v>
      </c>
      <c r="EP1042" s="29">
        <f t="shared" si="4141"/>
        <v>70992.970000000016</v>
      </c>
      <c r="EQ1042" s="4" t="b">
        <f t="shared" si="4242"/>
        <v>1</v>
      </c>
      <c r="ES1042" s="118">
        <f t="shared" si="3902"/>
        <v>1.1767000000000001</v>
      </c>
    </row>
    <row r="1043" spans="3:149" ht="21" x14ac:dyDescent="0.25">
      <c r="C1043" s="24" t="s">
        <v>1090</v>
      </c>
      <c r="D1043" s="43" t="str">
        <f>_xlfn.XLOOKUP($C1043,[31]PSP!$C:$C,[31]PSP!$D:$D)</f>
        <v>ED-8398</v>
      </c>
      <c r="E1043" s="24" t="str">
        <f>_xlfn.XLOOKUP($C1043,[31]PSP!$C:$C,[31]PSP!$E:$E)</f>
        <v>DER/MG</v>
      </c>
      <c r="F1043" s="25" t="str">
        <f>_xlfn.XLOOKUP($C1043,[31]PSP!$C:$C,[31]PSP!$F:$F)</f>
        <v>FORMA E DESFORMA DE COMPENSADO PLASTIFICADO, ESP. 12MM,  REAPROVEITAMENTO (3X), EXCLUSIVE ESCORAMENTO</v>
      </c>
      <c r="G1043" s="26" t="str">
        <f>_xlfn.XLOOKUP($C1043,[31]PSP!$C:$C,[31]PSP!$G:$G)</f>
        <v>M2</v>
      </c>
      <c r="H1043" s="53">
        <f>_xlfn.XLOOKUP($C1043,[31]PSP!$C:$C,[31]PSP!$H:$H)</f>
        <v>1352.3999999999996</v>
      </c>
      <c r="I1043" s="28">
        <f>_xlfn.XLOOKUP($C1043,[31]PSP!$C:$C,[31]PSP!$I:$I)</f>
        <v>59640.839999999989</v>
      </c>
      <c r="J1043" s="28">
        <f t="shared" si="4277"/>
        <v>70179.376427999989</v>
      </c>
      <c r="K1043" s="29"/>
      <c r="L1043" s="54">
        <f>_xlfn.XLOOKUP($C1043,[31]PSP!$C:$C,[31]PSP!$L:$L)</f>
        <v>0</v>
      </c>
      <c r="M1043" s="27">
        <f>_xlfn.XLOOKUP($C1043,[31]PSP!$C:$C,[31]PSP!$M:$M)</f>
        <v>44.1</v>
      </c>
      <c r="N1043" s="28">
        <f t="shared" si="4278"/>
        <v>0</v>
      </c>
      <c r="O1043" s="29"/>
      <c r="P1043" s="54">
        <f>_xlfn.XLOOKUP($C1043,[31]PSP!$C:$C,[31]PSP!$P:$P)</f>
        <v>0</v>
      </c>
      <c r="Q1043" s="27">
        <f>_xlfn.XLOOKUP($C1043,[31]PSP!$C:$C,[31]PSP!$Q:$Q)</f>
        <v>44.1</v>
      </c>
      <c r="R1043" s="28">
        <f t="shared" si="4279"/>
        <v>0</v>
      </c>
      <c r="S1043" s="29"/>
      <c r="T1043" s="54">
        <f>_xlfn.XLOOKUP($C1043,[31]PSP!$C:$C,[31]PSP!$T:$T)</f>
        <v>0</v>
      </c>
      <c r="U1043" s="27">
        <f>_xlfn.XLOOKUP($C1043,[31]PSP!$C:$C,[31]PSP!$U:$U)</f>
        <v>44.1</v>
      </c>
      <c r="V1043" s="28">
        <f t="shared" si="4280"/>
        <v>0</v>
      </c>
      <c r="W1043" s="29"/>
      <c r="X1043" s="54">
        <f>_xlfn.XLOOKUP($C1043,[31]PSP!$C:$C,[31]PSP!$X:$X)</f>
        <v>48.300000000000004</v>
      </c>
      <c r="Y1043" s="27">
        <f>_xlfn.XLOOKUP($C1043,[31]PSP!$C:$C,[31]PSP!$Y:$Y)</f>
        <v>44.1</v>
      </c>
      <c r="Z1043" s="28">
        <f t="shared" si="4281"/>
        <v>2130.0300000000002</v>
      </c>
      <c r="AA1043" s="29"/>
      <c r="AB1043" s="54">
        <f>_xlfn.XLOOKUP($C1043,[31]PSP!$C:$C,[31]PSP!$AB:$AB)</f>
        <v>48.300000000000004</v>
      </c>
      <c r="AC1043" s="27">
        <f>_xlfn.XLOOKUP($C1043,[31]PSP!$C:$C,[31]PSP!$AC:$AC)</f>
        <v>44.1</v>
      </c>
      <c r="AD1043" s="28">
        <f t="shared" si="4282"/>
        <v>2130.0300000000002</v>
      </c>
      <c r="AE1043" s="29"/>
      <c r="AF1043" s="54">
        <f>_xlfn.XLOOKUP($C1043,[31]PSP!$C:$C,[31]PSP!$AF:$AF)</f>
        <v>48.300000000000004</v>
      </c>
      <c r="AG1043" s="27">
        <f>_xlfn.XLOOKUP($C1043,[31]PSP!$C:$C,[31]PSP!$AG:$AG)</f>
        <v>44.1</v>
      </c>
      <c r="AH1043" s="28">
        <f t="shared" si="4283"/>
        <v>2130.0300000000002</v>
      </c>
      <c r="AI1043" s="29"/>
      <c r="AJ1043" s="54">
        <f>_xlfn.XLOOKUP($C1043,[31]PSP!$C:$C,[31]PSP!$AJ:$AJ)</f>
        <v>0</v>
      </c>
      <c r="AK1043" s="27">
        <f>_xlfn.XLOOKUP($C1043,[31]PSP!$C:$C,[31]PSP!$AK:$AK)</f>
        <v>44.1</v>
      </c>
      <c r="AL1043" s="28">
        <f t="shared" si="4284"/>
        <v>0</v>
      </c>
      <c r="AM1043" s="29"/>
      <c r="AN1043" s="54">
        <f>_xlfn.XLOOKUP($C1043,[31]PSP!$C:$C,[31]PSP!$AN:$AN)</f>
        <v>96.600000000000009</v>
      </c>
      <c r="AO1043" s="27">
        <f>_xlfn.XLOOKUP($C1043,[31]PSP!$C:$C,[31]PSP!$AO:$AO)</f>
        <v>44.1</v>
      </c>
      <c r="AP1043" s="28">
        <f t="shared" si="4285"/>
        <v>4260.0600000000004</v>
      </c>
      <c r="AQ1043" s="29"/>
      <c r="AR1043" s="54">
        <f>_xlfn.XLOOKUP($C1043,[31]PSP!$C:$C,[31]PSP!$AR:$AR)</f>
        <v>0</v>
      </c>
      <c r="AS1043" s="27">
        <f>_xlfn.XLOOKUP($C1043,[31]PSP!$C:$C,[31]PSP!$AS:$AS)</f>
        <v>44.1</v>
      </c>
      <c r="AT1043" s="28">
        <f t="shared" si="4286"/>
        <v>0</v>
      </c>
      <c r="AU1043" s="29"/>
      <c r="AV1043" s="54">
        <f>_xlfn.XLOOKUP($C1043,[31]PSP!$C:$C,[31]PSP!$AV:$AV)</f>
        <v>48.300000000000004</v>
      </c>
      <c r="AW1043" s="27">
        <f>_xlfn.XLOOKUP($C1043,[31]PSP!$C:$C,[31]PSP!$AW:$AW)</f>
        <v>44.1</v>
      </c>
      <c r="AX1043" s="28">
        <f t="shared" si="4287"/>
        <v>2130.0300000000002</v>
      </c>
      <c r="AY1043" s="29"/>
      <c r="AZ1043" s="54">
        <f>_xlfn.XLOOKUP($C1043,[31]PSP!$C:$C,[31]PSP!$AZ:$AZ)</f>
        <v>0</v>
      </c>
      <c r="BA1043" s="27">
        <f>_xlfn.XLOOKUP($C1043,[31]PSP!$C:$C,[31]PSP!$BA:$BA)</f>
        <v>44.1</v>
      </c>
      <c r="BB1043" s="28">
        <f t="shared" si="4288"/>
        <v>0</v>
      </c>
      <c r="BC1043" s="29"/>
      <c r="BD1043" s="54">
        <f>_xlfn.XLOOKUP($C1043,[31]PSP!$C:$C,[31]PSP!$BD:$BD)</f>
        <v>96.600000000000009</v>
      </c>
      <c r="BE1043" s="27">
        <f>_xlfn.XLOOKUP($C1043,[31]PSP!$C:$C,[31]PSP!$BE:$BE)</f>
        <v>44.1</v>
      </c>
      <c r="BF1043" s="28">
        <f t="shared" si="4289"/>
        <v>4260.0600000000004</v>
      </c>
      <c r="BG1043" s="29"/>
      <c r="BH1043" s="54">
        <f>_xlfn.XLOOKUP($C1043,[31]PSP!$C:$C,[31]PSP!$BH:$BH)</f>
        <v>96.600000000000009</v>
      </c>
      <c r="BI1043" s="27">
        <f>_xlfn.XLOOKUP($C1043,[31]PSP!$C:$C,[31]PSP!$BI:$BI)</f>
        <v>44.1</v>
      </c>
      <c r="BJ1043" s="28">
        <f t="shared" si="4290"/>
        <v>4260.0600000000004</v>
      </c>
      <c r="BK1043" s="29"/>
      <c r="BL1043" s="54">
        <f>_xlfn.XLOOKUP($C1043,[31]PSP!$C:$C,[31]PSP!$BL:$BL)</f>
        <v>144.9</v>
      </c>
      <c r="BM1043" s="27">
        <f>_xlfn.XLOOKUP($C1043,[31]PSP!$C:$C,[31]PSP!$BM:$BM)</f>
        <v>44.1</v>
      </c>
      <c r="BN1043" s="28">
        <f t="shared" si="4291"/>
        <v>6390.09</v>
      </c>
      <c r="BO1043" s="29"/>
      <c r="BP1043" s="54">
        <f>_xlfn.XLOOKUP($C1043,[31]PSP!$C:$C,[31]PSP!$BP:$BP)</f>
        <v>0</v>
      </c>
      <c r="BQ1043" s="27">
        <f>_xlfn.XLOOKUP($C1043,[31]PSP!$C:$C,[31]PSP!$BQ:$BQ)</f>
        <v>44.1</v>
      </c>
      <c r="BR1043" s="28">
        <f t="shared" si="4292"/>
        <v>0</v>
      </c>
      <c r="BS1043" s="29"/>
      <c r="BT1043" s="54">
        <f>_xlfn.XLOOKUP($C1043,[31]PSP!$C:$C,[31]PSP!$BT:$BT)</f>
        <v>48.300000000000004</v>
      </c>
      <c r="BU1043" s="27">
        <f>_xlfn.XLOOKUP($C1043,[31]PSP!$C:$C,[31]PSP!$BU:$BU)</f>
        <v>44.1</v>
      </c>
      <c r="BV1043" s="28">
        <f t="shared" si="4293"/>
        <v>2130.0300000000002</v>
      </c>
      <c r="BW1043" s="29"/>
      <c r="BX1043" s="54">
        <f>_xlfn.XLOOKUP($C1043,[31]PSP!$C:$C,[31]PSP!$BX:$BX)</f>
        <v>48.300000000000004</v>
      </c>
      <c r="BY1043" s="27">
        <f>_xlfn.XLOOKUP($C1043,[31]PSP!$C:$C,[31]PSP!$BY:$BY)</f>
        <v>44.1</v>
      </c>
      <c r="BZ1043" s="28">
        <f t="shared" si="4294"/>
        <v>2130.0300000000002</v>
      </c>
      <c r="CA1043" s="29"/>
      <c r="CB1043" s="54">
        <f>_xlfn.XLOOKUP($C1043,[31]PSP!$C:$C,[31]PSP!$CB:$CB)</f>
        <v>48.300000000000004</v>
      </c>
      <c r="CC1043" s="27">
        <f>_xlfn.XLOOKUP($C1043,[31]PSP!$C:$C,[31]PSP!$CC:$CC)</f>
        <v>44.1</v>
      </c>
      <c r="CD1043" s="28">
        <f t="shared" si="4295"/>
        <v>2130.0300000000002</v>
      </c>
      <c r="CE1043" s="29"/>
      <c r="CF1043" s="54">
        <f>_xlfn.XLOOKUP($C1043,[31]PSP!$C:$C,[31]PSP!$CF:$CF)</f>
        <v>96.600000000000009</v>
      </c>
      <c r="CG1043" s="27">
        <f>_xlfn.XLOOKUP($C1043,[31]PSP!$C:$C,[31]PSP!$CG:$CG)</f>
        <v>44.1</v>
      </c>
      <c r="CH1043" s="28">
        <f t="shared" si="4296"/>
        <v>4260.0600000000004</v>
      </c>
      <c r="CI1043" s="29"/>
      <c r="CJ1043" s="54">
        <f>_xlfn.XLOOKUP($C1043,[31]PSP!$C:$C,[31]PSP!$CJ:$CJ)</f>
        <v>48.300000000000004</v>
      </c>
      <c r="CK1043" s="27">
        <f>_xlfn.XLOOKUP($C1043,[31]PSP!$C:$C,[31]PSP!$CK:$CK)</f>
        <v>44.1</v>
      </c>
      <c r="CL1043" s="28">
        <f t="shared" si="4297"/>
        <v>2130.0300000000002</v>
      </c>
      <c r="CM1043" s="29"/>
      <c r="CN1043" s="54">
        <f>_xlfn.XLOOKUP($C1043,[31]PSP!$C:$C,[31]PSP!$CN:$CN)</f>
        <v>96.600000000000009</v>
      </c>
      <c r="CO1043" s="27">
        <f>_xlfn.XLOOKUP($C1043,[31]PSP!$C:$C,[31]PSP!$CO:$CO)</f>
        <v>44.1</v>
      </c>
      <c r="CP1043" s="28">
        <f t="shared" si="4298"/>
        <v>4260.0600000000004</v>
      </c>
      <c r="CQ1043" s="29"/>
      <c r="CR1043" s="54">
        <f>_xlfn.XLOOKUP($C1043,[31]PSP!$C:$C,[31]PSP!$CR:$CR)</f>
        <v>96.600000000000009</v>
      </c>
      <c r="CS1043" s="27">
        <f>_xlfn.XLOOKUP($C1043,[31]PSP!$C:$C,[31]PSP!$CS:$CS)</f>
        <v>44.1</v>
      </c>
      <c r="CT1043" s="28">
        <f t="shared" si="4299"/>
        <v>4260.0600000000004</v>
      </c>
      <c r="CU1043" s="29"/>
      <c r="CV1043" s="54">
        <f>_xlfn.XLOOKUP($C1043,[31]PSP!$C:$C,[31]PSP!$CV:$CV)</f>
        <v>96.600000000000009</v>
      </c>
      <c r="CW1043" s="27">
        <f>_xlfn.XLOOKUP($C1043,[31]PSP!$C:$C,[31]PSP!$CW:$CW)</f>
        <v>44.1</v>
      </c>
      <c r="CX1043" s="28">
        <f t="shared" si="4300"/>
        <v>4260.0600000000004</v>
      </c>
      <c r="CY1043" s="29"/>
      <c r="CZ1043" s="54">
        <f>_xlfn.XLOOKUP($C1043,[31]PSP!$C:$C,[31]PSP!$CZ:$CZ)</f>
        <v>96.600000000000009</v>
      </c>
      <c r="DA1043" s="27">
        <f>_xlfn.XLOOKUP($C1043,[31]PSP!$C:$C,[31]PSP!$DA:$DA)</f>
        <v>44.1</v>
      </c>
      <c r="DB1043" s="28">
        <f t="shared" si="4301"/>
        <v>4260.0600000000004</v>
      </c>
      <c r="DC1043" s="29"/>
      <c r="DD1043" s="54">
        <f>_xlfn.XLOOKUP($C1043,[31]PSP!$C:$C,[31]PSP!$DD:$DD)</f>
        <v>48.300000000000004</v>
      </c>
      <c r="DE1043" s="27">
        <f>_xlfn.XLOOKUP($C1043,[31]PSP!$C:$C,[31]PSP!$DE:$DE)</f>
        <v>44.1</v>
      </c>
      <c r="DF1043" s="28">
        <f t="shared" si="4302"/>
        <v>2130.0300000000002</v>
      </c>
      <c r="DG1043" s="29"/>
      <c r="DH1043" s="54">
        <f>_xlfn.XLOOKUP($C1043,[31]PSP!$C:$C,[31]PSP!$DH:$DH)</f>
        <v>0</v>
      </c>
      <c r="DI1043" s="27">
        <f>_xlfn.XLOOKUP($C1043,[31]PSP!$C:$C,[31]PSP!$DI:$DI)</f>
        <v>44.1</v>
      </c>
      <c r="DJ1043" s="28">
        <f t="shared" si="4303"/>
        <v>0</v>
      </c>
      <c r="DK1043" s="29"/>
      <c r="DL1043" s="54">
        <f>_xlfn.XLOOKUP($C1043,[31]PSP!$C:$C,[31]PSP!$DL:$DL)</f>
        <v>0</v>
      </c>
      <c r="DM1043" s="27">
        <f>_xlfn.XLOOKUP($C1043,[31]PSP!$C:$C,[31]PSP!$DM:$DM)</f>
        <v>44.1</v>
      </c>
      <c r="DN1043" s="28">
        <f t="shared" si="4304"/>
        <v>0</v>
      </c>
      <c r="DO1043" s="29"/>
      <c r="DP1043" s="54">
        <f>_xlfn.XLOOKUP($C1043,[31]PSP!$C:$C,[31]PSP!$DP:$DP)</f>
        <v>0</v>
      </c>
      <c r="DQ1043" s="27">
        <f>_xlfn.XLOOKUP($C1043,[31]PSP!$C:$C,[31]PSP!$DQ:$DQ)</f>
        <v>44.1</v>
      </c>
      <c r="DR1043" s="28">
        <f t="shared" si="4305"/>
        <v>0</v>
      </c>
      <c r="DS1043" s="29"/>
      <c r="DT1043" s="54">
        <f>_xlfn.XLOOKUP($C1043,[31]PSP!$C:$C,[31]PSP!$DT:$DT)</f>
        <v>0</v>
      </c>
      <c r="DU1043" s="27">
        <f>_xlfn.XLOOKUP($C1043,[31]PSP!$C:$C,[31]PSP!$DU:$DU)</f>
        <v>44.1</v>
      </c>
      <c r="DV1043" s="28">
        <f t="shared" si="4306"/>
        <v>0</v>
      </c>
      <c r="DW1043" s="29"/>
      <c r="DX1043" s="54">
        <f>_xlfn.XLOOKUP($C1043,[31]PSP!$C:$C,[31]PSP!$DX:$DX)</f>
        <v>0</v>
      </c>
      <c r="DY1043" s="27">
        <f>_xlfn.XLOOKUP($C1043,[31]PSP!$C:$C,[31]PSP!$DY:$DY)</f>
        <v>44.1</v>
      </c>
      <c r="DZ1043" s="28">
        <f t="shared" si="4307"/>
        <v>0</v>
      </c>
      <c r="EA1043" s="29"/>
      <c r="EB1043" s="54">
        <f>_xlfn.XLOOKUP($C1043,[31]PSP!$C:$C,[31]PSP!$EB:$EB)</f>
        <v>0</v>
      </c>
      <c r="EC1043" s="27">
        <f>_xlfn.XLOOKUP($C1043,[31]PSP!$C:$C,[31]PSP!$EC:$EC)</f>
        <v>44.1</v>
      </c>
      <c r="ED1043" s="28">
        <f t="shared" si="4308"/>
        <v>0</v>
      </c>
      <c r="EE1043" s="29"/>
      <c r="EF1043" s="54">
        <f>_xlfn.XLOOKUP($C1043,[31]PSP!$C:$C,[31]PSP!$EF:$EF)</f>
        <v>0</v>
      </c>
      <c r="EG1043" s="27">
        <f>_xlfn.XLOOKUP($C1043,[31]PSP!$C:$C,[31]PSP!$EG:$EG)</f>
        <v>44.1</v>
      </c>
      <c r="EH1043" s="28">
        <f t="shared" si="4309"/>
        <v>0</v>
      </c>
      <c r="EI1043" s="29"/>
      <c r="EJ1043" s="54">
        <f>_xlfn.XLOOKUP($C1043,[31]PSP!$C:$C,[31]PSP!$EJ:$EJ)</f>
        <v>0</v>
      </c>
      <c r="EK1043" s="27">
        <f>_xlfn.XLOOKUP($C1043,[31]PSP!$C:$C,[31]PSP!$EK:$EK)</f>
        <v>44.1</v>
      </c>
      <c r="EL1043" s="28">
        <f t="shared" si="4310"/>
        <v>0</v>
      </c>
      <c r="EM1043" s="29"/>
      <c r="EN1043" s="108"/>
      <c r="EO1043" s="29">
        <f t="shared" ref="EO1043:EO1106" si="4311">EL1043+EH1043+ED1043+DZ1043+DV1043+DR1043+DN1043+DJ1043+DF1043+DB1043+CX1043+CT1043+CP1043+CL1043+CH1043+CD1043+BZ1043+BV1043+BR1043+BN1043+BJ1043+BF1043+BB1043+AX1043+AT1043+AP1043+AL1043+AH1043+AD1043+Z1043+V1043+R1043+N1043</f>
        <v>59640.839999999989</v>
      </c>
      <c r="EP1043" s="29">
        <f t="shared" si="4141"/>
        <v>59640.839999999989</v>
      </c>
      <c r="EQ1043" s="4" t="b">
        <f t="shared" si="4242"/>
        <v>1</v>
      </c>
      <c r="ES1043" s="118">
        <f t="shared" si="3902"/>
        <v>1.1767000000000001</v>
      </c>
    </row>
    <row r="1044" spans="3:149" ht="21" x14ac:dyDescent="0.25">
      <c r="C1044" s="24" t="s">
        <v>1091</v>
      </c>
      <c r="D1044" s="43" t="str">
        <f>_xlfn.XLOOKUP($C1044,[31]PSP!$C:$C,[31]PSP!$D:$D)</f>
        <v>RO-41628</v>
      </c>
      <c r="E1044" s="24" t="str">
        <f>_xlfn.XLOOKUP($C1044,[31]PSP!$C:$C,[31]PSP!$E:$E)</f>
        <v>DER/MG</v>
      </c>
      <c r="F1044" s="25" t="str">
        <f>_xlfn.XLOOKUP($C1044,[31]PSP!$C:$C,[31]PSP!$F:$F)</f>
        <v>CONCRETO DE CIMENTO PORTLAND FCK &gt;= 20,0 MPA (EXECUÇÃO,  INCLUINDO O FORNECIMENTO E TRANSPORTE DOS AGREGADOS)</v>
      </c>
      <c r="G1044" s="26" t="str">
        <f>_xlfn.XLOOKUP($C1044,[31]PSP!$C:$C,[31]PSP!$G:$G)</f>
        <v>M3</v>
      </c>
      <c r="H1044" s="53">
        <f>_xlfn.XLOOKUP($C1044,[31]PSP!$C:$C,[31]PSP!$H:$H)</f>
        <v>1666.0000000000002</v>
      </c>
      <c r="I1044" s="28">
        <f>_xlfn.XLOOKUP($C1044,[31]PSP!$C:$C,[31]PSP!$I:$I)</f>
        <v>722944.03999999992</v>
      </c>
      <c r="J1044" s="28">
        <f t="shared" si="4277"/>
        <v>850688.25186800002</v>
      </c>
      <c r="K1044" s="29"/>
      <c r="L1044" s="54">
        <f>_xlfn.XLOOKUP($C1044,[31]PSP!$C:$C,[31]PSP!$L:$L)</f>
        <v>0</v>
      </c>
      <c r="M1044" s="27">
        <f>_xlfn.XLOOKUP($C1044,[31]PSP!$C:$C,[31]PSP!$M:$M)</f>
        <v>433.94</v>
      </c>
      <c r="N1044" s="28">
        <f t="shared" si="4278"/>
        <v>0</v>
      </c>
      <c r="O1044" s="29"/>
      <c r="P1044" s="54">
        <f>_xlfn.XLOOKUP($C1044,[31]PSP!$C:$C,[31]PSP!$P:$P)</f>
        <v>0</v>
      </c>
      <c r="Q1044" s="27">
        <f>_xlfn.XLOOKUP($C1044,[31]PSP!$C:$C,[31]PSP!$Q:$Q)</f>
        <v>433.94</v>
      </c>
      <c r="R1044" s="28">
        <f t="shared" si="4279"/>
        <v>0</v>
      </c>
      <c r="S1044" s="29"/>
      <c r="T1044" s="54">
        <f>_xlfn.XLOOKUP($C1044,[31]PSP!$C:$C,[31]PSP!$T:$T)</f>
        <v>0</v>
      </c>
      <c r="U1044" s="27">
        <f>_xlfn.XLOOKUP($C1044,[31]PSP!$C:$C,[31]PSP!$U:$U)</f>
        <v>433.94</v>
      </c>
      <c r="V1044" s="28">
        <f t="shared" si="4280"/>
        <v>0</v>
      </c>
      <c r="W1044" s="29"/>
      <c r="X1044" s="54">
        <f>_xlfn.XLOOKUP($C1044,[31]PSP!$C:$C,[31]PSP!$X:$X)</f>
        <v>59.500000000000007</v>
      </c>
      <c r="Y1044" s="27">
        <f>_xlfn.XLOOKUP($C1044,[31]PSP!$C:$C,[31]PSP!$Y:$Y)</f>
        <v>433.94</v>
      </c>
      <c r="Z1044" s="28">
        <f t="shared" si="4281"/>
        <v>25819.43</v>
      </c>
      <c r="AA1044" s="29"/>
      <c r="AB1044" s="54">
        <f>_xlfn.XLOOKUP($C1044,[31]PSP!$C:$C,[31]PSP!$AB:$AB)</f>
        <v>59.500000000000007</v>
      </c>
      <c r="AC1044" s="27">
        <f>_xlfn.XLOOKUP($C1044,[31]PSP!$C:$C,[31]PSP!$AC:$AC)</f>
        <v>433.94</v>
      </c>
      <c r="AD1044" s="28">
        <f t="shared" si="4282"/>
        <v>25819.43</v>
      </c>
      <c r="AE1044" s="29"/>
      <c r="AF1044" s="54">
        <f>_xlfn.XLOOKUP($C1044,[31]PSP!$C:$C,[31]PSP!$AF:$AF)</f>
        <v>59.500000000000007</v>
      </c>
      <c r="AG1044" s="27">
        <f>_xlfn.XLOOKUP($C1044,[31]PSP!$C:$C,[31]PSP!$AG:$AG)</f>
        <v>433.94</v>
      </c>
      <c r="AH1044" s="28">
        <f t="shared" si="4283"/>
        <v>25819.43</v>
      </c>
      <c r="AI1044" s="29"/>
      <c r="AJ1044" s="54">
        <f>_xlfn.XLOOKUP($C1044,[31]PSP!$C:$C,[31]PSP!$AJ:$AJ)</f>
        <v>0</v>
      </c>
      <c r="AK1044" s="27">
        <f>_xlfn.XLOOKUP($C1044,[31]PSP!$C:$C,[31]PSP!$AK:$AK)</f>
        <v>433.94</v>
      </c>
      <c r="AL1044" s="28">
        <f t="shared" si="4284"/>
        <v>0</v>
      </c>
      <c r="AM1044" s="29"/>
      <c r="AN1044" s="54">
        <f>_xlfn.XLOOKUP($C1044,[31]PSP!$C:$C,[31]PSP!$AN:$AN)</f>
        <v>119.00000000000001</v>
      </c>
      <c r="AO1044" s="27">
        <f>_xlfn.XLOOKUP($C1044,[31]PSP!$C:$C,[31]PSP!$AO:$AO)</f>
        <v>433.94</v>
      </c>
      <c r="AP1044" s="28">
        <f t="shared" si="4285"/>
        <v>51638.86</v>
      </c>
      <c r="AQ1044" s="29"/>
      <c r="AR1044" s="54">
        <f>_xlfn.XLOOKUP($C1044,[31]PSP!$C:$C,[31]PSP!$AR:$AR)</f>
        <v>0</v>
      </c>
      <c r="AS1044" s="27">
        <f>_xlfn.XLOOKUP($C1044,[31]PSP!$C:$C,[31]PSP!$AS:$AS)</f>
        <v>433.94</v>
      </c>
      <c r="AT1044" s="28">
        <f t="shared" si="4286"/>
        <v>0</v>
      </c>
      <c r="AU1044" s="29"/>
      <c r="AV1044" s="54">
        <f>_xlfn.XLOOKUP($C1044,[31]PSP!$C:$C,[31]PSP!$AV:$AV)</f>
        <v>59.500000000000007</v>
      </c>
      <c r="AW1044" s="27">
        <f>_xlfn.XLOOKUP($C1044,[31]PSP!$C:$C,[31]PSP!$AW:$AW)</f>
        <v>433.94</v>
      </c>
      <c r="AX1044" s="28">
        <f t="shared" si="4287"/>
        <v>25819.43</v>
      </c>
      <c r="AY1044" s="29"/>
      <c r="AZ1044" s="54">
        <f>_xlfn.XLOOKUP($C1044,[31]PSP!$C:$C,[31]PSP!$AZ:$AZ)</f>
        <v>0</v>
      </c>
      <c r="BA1044" s="27">
        <f>_xlfn.XLOOKUP($C1044,[31]PSP!$C:$C,[31]PSP!$BA:$BA)</f>
        <v>433.94</v>
      </c>
      <c r="BB1044" s="28">
        <f t="shared" si="4288"/>
        <v>0</v>
      </c>
      <c r="BC1044" s="29"/>
      <c r="BD1044" s="54">
        <f>_xlfn.XLOOKUP($C1044,[31]PSP!$C:$C,[31]PSP!$BD:$BD)</f>
        <v>119.00000000000001</v>
      </c>
      <c r="BE1044" s="27">
        <f>_xlfn.XLOOKUP($C1044,[31]PSP!$C:$C,[31]PSP!$BE:$BE)</f>
        <v>433.94</v>
      </c>
      <c r="BF1044" s="28">
        <f t="shared" si="4289"/>
        <v>51638.86</v>
      </c>
      <c r="BG1044" s="29"/>
      <c r="BH1044" s="54">
        <f>_xlfn.XLOOKUP($C1044,[31]PSP!$C:$C,[31]PSP!$BH:$BH)</f>
        <v>119.00000000000001</v>
      </c>
      <c r="BI1044" s="27">
        <f>_xlfn.XLOOKUP($C1044,[31]PSP!$C:$C,[31]PSP!$BI:$BI)</f>
        <v>433.94</v>
      </c>
      <c r="BJ1044" s="28">
        <f t="shared" si="4290"/>
        <v>51638.86</v>
      </c>
      <c r="BK1044" s="29"/>
      <c r="BL1044" s="54">
        <f>_xlfn.XLOOKUP($C1044,[31]PSP!$C:$C,[31]PSP!$BL:$BL)</f>
        <v>178.50000000000003</v>
      </c>
      <c r="BM1044" s="27">
        <f>_xlfn.XLOOKUP($C1044,[31]PSP!$C:$C,[31]PSP!$BM:$BM)</f>
        <v>433.94</v>
      </c>
      <c r="BN1044" s="28">
        <f t="shared" si="4291"/>
        <v>77458.289999999994</v>
      </c>
      <c r="BO1044" s="29"/>
      <c r="BP1044" s="54">
        <f>_xlfn.XLOOKUP($C1044,[31]PSP!$C:$C,[31]PSP!$BP:$BP)</f>
        <v>0</v>
      </c>
      <c r="BQ1044" s="27">
        <f>_xlfn.XLOOKUP($C1044,[31]PSP!$C:$C,[31]PSP!$BQ:$BQ)</f>
        <v>433.94</v>
      </c>
      <c r="BR1044" s="28">
        <f t="shared" si="4292"/>
        <v>0</v>
      </c>
      <c r="BS1044" s="29"/>
      <c r="BT1044" s="54">
        <f>_xlfn.XLOOKUP($C1044,[31]PSP!$C:$C,[31]PSP!$BT:$BT)</f>
        <v>59.500000000000007</v>
      </c>
      <c r="BU1044" s="27">
        <f>_xlfn.XLOOKUP($C1044,[31]PSP!$C:$C,[31]PSP!$BU:$BU)</f>
        <v>433.94</v>
      </c>
      <c r="BV1044" s="28">
        <f t="shared" si="4293"/>
        <v>25819.43</v>
      </c>
      <c r="BW1044" s="29"/>
      <c r="BX1044" s="54">
        <f>_xlfn.XLOOKUP($C1044,[31]PSP!$C:$C,[31]PSP!$BX:$BX)</f>
        <v>59.500000000000007</v>
      </c>
      <c r="BY1044" s="27">
        <f>_xlfn.XLOOKUP($C1044,[31]PSP!$C:$C,[31]PSP!$BY:$BY)</f>
        <v>433.94</v>
      </c>
      <c r="BZ1044" s="28">
        <f t="shared" si="4294"/>
        <v>25819.43</v>
      </c>
      <c r="CA1044" s="29"/>
      <c r="CB1044" s="54">
        <f>_xlfn.XLOOKUP($C1044,[31]PSP!$C:$C,[31]PSP!$CB:$CB)</f>
        <v>59.500000000000007</v>
      </c>
      <c r="CC1044" s="27">
        <f>_xlfn.XLOOKUP($C1044,[31]PSP!$C:$C,[31]PSP!$CC:$CC)</f>
        <v>433.94</v>
      </c>
      <c r="CD1044" s="28">
        <f t="shared" si="4295"/>
        <v>25819.43</v>
      </c>
      <c r="CE1044" s="29"/>
      <c r="CF1044" s="54">
        <f>_xlfn.XLOOKUP($C1044,[31]PSP!$C:$C,[31]PSP!$CF:$CF)</f>
        <v>119.00000000000001</v>
      </c>
      <c r="CG1044" s="27">
        <f>_xlfn.XLOOKUP($C1044,[31]PSP!$C:$C,[31]PSP!$CG:$CG)</f>
        <v>433.94</v>
      </c>
      <c r="CH1044" s="28">
        <f t="shared" si="4296"/>
        <v>51638.86</v>
      </c>
      <c r="CI1044" s="29"/>
      <c r="CJ1044" s="54">
        <f>_xlfn.XLOOKUP($C1044,[31]PSP!$C:$C,[31]PSP!$CJ:$CJ)</f>
        <v>59.500000000000007</v>
      </c>
      <c r="CK1044" s="27">
        <f>_xlfn.XLOOKUP($C1044,[31]PSP!$C:$C,[31]PSP!$CK:$CK)</f>
        <v>433.94</v>
      </c>
      <c r="CL1044" s="28">
        <f t="shared" si="4297"/>
        <v>25819.43</v>
      </c>
      <c r="CM1044" s="29"/>
      <c r="CN1044" s="54">
        <f>_xlfn.XLOOKUP($C1044,[31]PSP!$C:$C,[31]PSP!$CN:$CN)</f>
        <v>119.00000000000001</v>
      </c>
      <c r="CO1044" s="27">
        <f>_xlfn.XLOOKUP($C1044,[31]PSP!$C:$C,[31]PSP!$CO:$CO)</f>
        <v>433.94</v>
      </c>
      <c r="CP1044" s="28">
        <f t="shared" si="4298"/>
        <v>51638.86</v>
      </c>
      <c r="CQ1044" s="29"/>
      <c r="CR1044" s="54">
        <f>_xlfn.XLOOKUP($C1044,[31]PSP!$C:$C,[31]PSP!$CR:$CR)</f>
        <v>119.00000000000001</v>
      </c>
      <c r="CS1044" s="27">
        <f>_xlfn.XLOOKUP($C1044,[31]PSP!$C:$C,[31]PSP!$CS:$CS)</f>
        <v>433.94</v>
      </c>
      <c r="CT1044" s="28">
        <f t="shared" si="4299"/>
        <v>51638.86</v>
      </c>
      <c r="CU1044" s="29"/>
      <c r="CV1044" s="54">
        <f>_xlfn.XLOOKUP($C1044,[31]PSP!$C:$C,[31]PSP!$CV:$CV)</f>
        <v>119.00000000000001</v>
      </c>
      <c r="CW1044" s="27">
        <f>_xlfn.XLOOKUP($C1044,[31]PSP!$C:$C,[31]PSP!$CW:$CW)</f>
        <v>433.94</v>
      </c>
      <c r="CX1044" s="28">
        <f t="shared" si="4300"/>
        <v>51638.86</v>
      </c>
      <c r="CY1044" s="29"/>
      <c r="CZ1044" s="54">
        <f>_xlfn.XLOOKUP($C1044,[31]PSP!$C:$C,[31]PSP!$CZ:$CZ)</f>
        <v>119.00000000000001</v>
      </c>
      <c r="DA1044" s="27">
        <f>_xlfn.XLOOKUP($C1044,[31]PSP!$C:$C,[31]PSP!$DA:$DA)</f>
        <v>433.94</v>
      </c>
      <c r="DB1044" s="28">
        <f t="shared" si="4301"/>
        <v>51638.86</v>
      </c>
      <c r="DC1044" s="29"/>
      <c r="DD1044" s="54">
        <f>_xlfn.XLOOKUP($C1044,[31]PSP!$C:$C,[31]PSP!$DD:$DD)</f>
        <v>59.500000000000007</v>
      </c>
      <c r="DE1044" s="27">
        <f>_xlfn.XLOOKUP($C1044,[31]PSP!$C:$C,[31]PSP!$DE:$DE)</f>
        <v>433.94</v>
      </c>
      <c r="DF1044" s="28">
        <f t="shared" si="4302"/>
        <v>25819.43</v>
      </c>
      <c r="DG1044" s="29"/>
      <c r="DH1044" s="54">
        <f>_xlfn.XLOOKUP($C1044,[31]PSP!$C:$C,[31]PSP!$DH:$DH)</f>
        <v>0</v>
      </c>
      <c r="DI1044" s="27">
        <f>_xlfn.XLOOKUP($C1044,[31]PSP!$C:$C,[31]PSP!$DI:$DI)</f>
        <v>433.94</v>
      </c>
      <c r="DJ1044" s="28">
        <f t="shared" si="4303"/>
        <v>0</v>
      </c>
      <c r="DK1044" s="29"/>
      <c r="DL1044" s="54">
        <f>_xlfn.XLOOKUP($C1044,[31]PSP!$C:$C,[31]PSP!$DL:$DL)</f>
        <v>0</v>
      </c>
      <c r="DM1044" s="27">
        <f>_xlfn.XLOOKUP($C1044,[31]PSP!$C:$C,[31]PSP!$DM:$DM)</f>
        <v>433.94</v>
      </c>
      <c r="DN1044" s="28">
        <f t="shared" si="4304"/>
        <v>0</v>
      </c>
      <c r="DO1044" s="29"/>
      <c r="DP1044" s="54">
        <f>_xlfn.XLOOKUP($C1044,[31]PSP!$C:$C,[31]PSP!$DP:$DP)</f>
        <v>0</v>
      </c>
      <c r="DQ1044" s="27">
        <f>_xlfn.XLOOKUP($C1044,[31]PSP!$C:$C,[31]PSP!$DQ:$DQ)</f>
        <v>433.94</v>
      </c>
      <c r="DR1044" s="28">
        <f t="shared" si="4305"/>
        <v>0</v>
      </c>
      <c r="DS1044" s="29"/>
      <c r="DT1044" s="54">
        <f>_xlfn.XLOOKUP($C1044,[31]PSP!$C:$C,[31]PSP!$DT:$DT)</f>
        <v>0</v>
      </c>
      <c r="DU1044" s="27">
        <f>_xlfn.XLOOKUP($C1044,[31]PSP!$C:$C,[31]PSP!$DU:$DU)</f>
        <v>433.94</v>
      </c>
      <c r="DV1044" s="28">
        <f t="shared" si="4306"/>
        <v>0</v>
      </c>
      <c r="DW1044" s="29"/>
      <c r="DX1044" s="54">
        <f>_xlfn.XLOOKUP($C1044,[31]PSP!$C:$C,[31]PSP!$DX:$DX)</f>
        <v>0</v>
      </c>
      <c r="DY1044" s="27">
        <f>_xlfn.XLOOKUP($C1044,[31]PSP!$C:$C,[31]PSP!$DY:$DY)</f>
        <v>433.94</v>
      </c>
      <c r="DZ1044" s="28">
        <f t="shared" si="4307"/>
        <v>0</v>
      </c>
      <c r="EA1044" s="29"/>
      <c r="EB1044" s="54">
        <f>_xlfn.XLOOKUP($C1044,[31]PSP!$C:$C,[31]PSP!$EB:$EB)</f>
        <v>0</v>
      </c>
      <c r="EC1044" s="27">
        <f>_xlfn.XLOOKUP($C1044,[31]PSP!$C:$C,[31]PSP!$EC:$EC)</f>
        <v>433.94</v>
      </c>
      <c r="ED1044" s="28">
        <f t="shared" si="4308"/>
        <v>0</v>
      </c>
      <c r="EE1044" s="29"/>
      <c r="EF1044" s="54">
        <f>_xlfn.XLOOKUP($C1044,[31]PSP!$C:$C,[31]PSP!$EF:$EF)</f>
        <v>0</v>
      </c>
      <c r="EG1044" s="27">
        <f>_xlfn.XLOOKUP($C1044,[31]PSP!$C:$C,[31]PSP!$EG:$EG)</f>
        <v>433.94</v>
      </c>
      <c r="EH1044" s="28">
        <f t="shared" si="4309"/>
        <v>0</v>
      </c>
      <c r="EI1044" s="29"/>
      <c r="EJ1044" s="54">
        <f>_xlfn.XLOOKUP($C1044,[31]PSP!$C:$C,[31]PSP!$EJ:$EJ)</f>
        <v>0</v>
      </c>
      <c r="EK1044" s="27">
        <f>_xlfn.XLOOKUP($C1044,[31]PSP!$C:$C,[31]PSP!$EK:$EK)</f>
        <v>433.94</v>
      </c>
      <c r="EL1044" s="28">
        <f t="shared" si="4310"/>
        <v>0</v>
      </c>
      <c r="EM1044" s="29"/>
      <c r="EN1044" s="108"/>
      <c r="EO1044" s="29">
        <f t="shared" si="4311"/>
        <v>722944.04000000015</v>
      </c>
      <c r="EP1044" s="29">
        <f t="shared" si="4141"/>
        <v>722944.03999999992</v>
      </c>
      <c r="EQ1044" s="4" t="b">
        <f t="shared" si="4242"/>
        <v>1</v>
      </c>
      <c r="ES1044" s="118">
        <f t="shared" si="3902"/>
        <v>1.1767000000000001</v>
      </c>
    </row>
    <row r="1045" spans="3:149" s="1" customFormat="1" ht="14.25" x14ac:dyDescent="0.25">
      <c r="C1045" s="79" t="s">
        <v>1092</v>
      </c>
      <c r="D1045" s="80"/>
      <c r="E1045" s="79"/>
      <c r="F1045" s="81" t="s">
        <v>35</v>
      </c>
      <c r="G1045" s="82"/>
      <c r="H1045" s="82"/>
      <c r="I1045" s="83"/>
      <c r="J1045" s="83"/>
      <c r="L1045" s="84"/>
      <c r="M1045" s="85"/>
      <c r="N1045" s="83"/>
      <c r="P1045" s="84"/>
      <c r="Q1045" s="85"/>
      <c r="R1045" s="83"/>
      <c r="T1045" s="84"/>
      <c r="U1045" s="85"/>
      <c r="V1045" s="83"/>
      <c r="X1045" s="84"/>
      <c r="Y1045" s="85"/>
      <c r="Z1045" s="83"/>
      <c r="AB1045" s="84"/>
      <c r="AC1045" s="85"/>
      <c r="AD1045" s="83"/>
      <c r="AF1045" s="84"/>
      <c r="AG1045" s="85"/>
      <c r="AH1045" s="83"/>
      <c r="AJ1045" s="84"/>
      <c r="AK1045" s="85"/>
      <c r="AL1045" s="83"/>
      <c r="AN1045" s="84"/>
      <c r="AO1045" s="85"/>
      <c r="AP1045" s="83"/>
      <c r="AR1045" s="84"/>
      <c r="AS1045" s="85"/>
      <c r="AT1045" s="83"/>
      <c r="AV1045" s="84"/>
      <c r="AW1045" s="85"/>
      <c r="AX1045" s="83"/>
      <c r="AZ1045" s="84"/>
      <c r="BA1045" s="85"/>
      <c r="BB1045" s="83"/>
      <c r="BD1045" s="84"/>
      <c r="BE1045" s="85"/>
      <c r="BF1045" s="83"/>
      <c r="BH1045" s="84"/>
      <c r="BI1045" s="85"/>
      <c r="BJ1045" s="83"/>
      <c r="BL1045" s="84"/>
      <c r="BM1045" s="85"/>
      <c r="BN1045" s="83"/>
      <c r="BP1045" s="84"/>
      <c r="BQ1045" s="85"/>
      <c r="BR1045" s="83"/>
      <c r="BT1045" s="84"/>
      <c r="BU1045" s="85"/>
      <c r="BV1045" s="83"/>
      <c r="BX1045" s="84"/>
      <c r="BY1045" s="85"/>
      <c r="BZ1045" s="83"/>
      <c r="CB1045" s="84"/>
      <c r="CC1045" s="85"/>
      <c r="CD1045" s="83"/>
      <c r="CF1045" s="84"/>
      <c r="CG1045" s="85"/>
      <c r="CH1045" s="83"/>
      <c r="CJ1045" s="84"/>
      <c r="CK1045" s="85"/>
      <c r="CL1045" s="83"/>
      <c r="CN1045" s="84"/>
      <c r="CO1045" s="85"/>
      <c r="CP1045" s="83"/>
      <c r="CR1045" s="84"/>
      <c r="CS1045" s="85"/>
      <c r="CT1045" s="83"/>
      <c r="CV1045" s="84"/>
      <c r="CW1045" s="85"/>
      <c r="CX1045" s="83"/>
      <c r="CZ1045" s="84"/>
      <c r="DA1045" s="85"/>
      <c r="DB1045" s="83"/>
      <c r="DD1045" s="84"/>
      <c r="DE1045" s="85"/>
      <c r="DF1045" s="83"/>
      <c r="DH1045" s="84"/>
      <c r="DI1045" s="85"/>
      <c r="DJ1045" s="83"/>
      <c r="DL1045" s="84"/>
      <c r="DM1045" s="85"/>
      <c r="DN1045" s="83"/>
      <c r="DP1045" s="84"/>
      <c r="DQ1045" s="85"/>
      <c r="DR1045" s="83"/>
      <c r="DT1045" s="84"/>
      <c r="DU1045" s="85"/>
      <c r="DV1045" s="83"/>
      <c r="DX1045" s="84"/>
      <c r="DY1045" s="85"/>
      <c r="DZ1045" s="83"/>
      <c r="EB1045" s="84"/>
      <c r="EC1045" s="85"/>
      <c r="ED1045" s="83"/>
      <c r="EF1045" s="84"/>
      <c r="EG1045" s="85"/>
      <c r="EH1045" s="83"/>
      <c r="EJ1045" s="84"/>
      <c r="EK1045" s="85"/>
      <c r="EL1045" s="83"/>
      <c r="EN1045" s="109"/>
      <c r="EO1045" s="29">
        <f t="shared" si="4311"/>
        <v>0</v>
      </c>
      <c r="EP1045" s="29">
        <f t="shared" si="4141"/>
        <v>0</v>
      </c>
      <c r="EQ1045" s="4" t="b">
        <f t="shared" si="4242"/>
        <v>1</v>
      </c>
      <c r="ES1045" s="118">
        <f t="shared" si="3902"/>
        <v>1.1767000000000001</v>
      </c>
    </row>
    <row r="1046" spans="3:149" ht="14.25" x14ac:dyDescent="0.25">
      <c r="C1046" s="24" t="s">
        <v>1093</v>
      </c>
      <c r="D1046" s="43">
        <f>_xlfn.XLOOKUP($C1046,[31]PSP!$C:$C,[31]PSP!$D:$D)</f>
        <v>2003373</v>
      </c>
      <c r="E1046" s="24" t="str">
        <f>_xlfn.XLOOKUP($C1046,[31]PSP!$C:$C,[31]PSP!$E:$E)</f>
        <v>SICRO SERVIÇO</v>
      </c>
      <c r="F1046" s="25" t="str">
        <f>_xlfn.XLOOKUP($C1046,[31]PSP!$C:$C,[31]PSP!$F:$F)</f>
        <v>MEIO FIO DE CONCRETO - MFC 03 - AREIA E BRITA COMERCIAIS - FÔRMA DE MADEIRA</v>
      </c>
      <c r="G1046" s="26" t="str">
        <f>_xlfn.XLOOKUP($C1046,[31]PSP!$C:$C,[31]PSP!$G:$G)</f>
        <v>M</v>
      </c>
      <c r="H1046" s="53">
        <f>_xlfn.XLOOKUP($C1046,[31]PSP!$C:$C,[31]PSP!$H:$H)</f>
        <v>9520</v>
      </c>
      <c r="I1046" s="28">
        <f>_xlfn.XLOOKUP($C1046,[31]PSP!$C:$C,[31]PSP!$I:$I)</f>
        <v>205441.6</v>
      </c>
      <c r="J1046" s="28">
        <f t="shared" ref="J1046" si="4312">IF(LEFT(D1046,6)="COT.IS",I1046,I1046*(1+$J$7))</f>
        <v>241743.13072000002</v>
      </c>
      <c r="K1046" s="29"/>
      <c r="L1046" s="54">
        <f>_xlfn.XLOOKUP($C1046,[31]PSP!$C:$C,[31]PSP!$L:$L)</f>
        <v>0</v>
      </c>
      <c r="M1046" s="27">
        <f>_xlfn.XLOOKUP($C1046,[31]PSP!$C:$C,[31]PSP!$M:$M)</f>
        <v>21.58</v>
      </c>
      <c r="N1046" s="28">
        <f t="shared" ref="N1046" si="4313">TRUNC(M1046*L1046,2)</f>
        <v>0</v>
      </c>
      <c r="O1046" s="29"/>
      <c r="P1046" s="54">
        <f>_xlfn.XLOOKUP($C1046,[31]PSP!$C:$C,[31]PSP!$P:$P)</f>
        <v>0</v>
      </c>
      <c r="Q1046" s="27">
        <f>_xlfn.XLOOKUP($C1046,[31]PSP!$C:$C,[31]PSP!$Q:$Q)</f>
        <v>21.58</v>
      </c>
      <c r="R1046" s="28">
        <f t="shared" ref="R1046" si="4314">TRUNC(Q1046*P1046,2)</f>
        <v>0</v>
      </c>
      <c r="S1046" s="29"/>
      <c r="T1046" s="54">
        <f>_xlfn.XLOOKUP($C1046,[31]PSP!$C:$C,[31]PSP!$T:$T)</f>
        <v>0</v>
      </c>
      <c r="U1046" s="27">
        <f>_xlfn.XLOOKUP($C1046,[31]PSP!$C:$C,[31]PSP!$U:$U)</f>
        <v>21.58</v>
      </c>
      <c r="V1046" s="28">
        <f t="shared" ref="V1046" si="4315">TRUNC(U1046*T1046,2)</f>
        <v>0</v>
      </c>
      <c r="W1046" s="29"/>
      <c r="X1046" s="54">
        <f>_xlfn.XLOOKUP($C1046,[31]PSP!$C:$C,[31]PSP!$X:$X)</f>
        <v>340</v>
      </c>
      <c r="Y1046" s="27">
        <f>_xlfn.XLOOKUP($C1046,[31]PSP!$C:$C,[31]PSP!$Y:$Y)</f>
        <v>21.58</v>
      </c>
      <c r="Z1046" s="28">
        <f t="shared" ref="Z1046" si="4316">TRUNC(Y1046*X1046,2)</f>
        <v>7337.2</v>
      </c>
      <c r="AA1046" s="29"/>
      <c r="AB1046" s="54">
        <f>_xlfn.XLOOKUP($C1046,[31]PSP!$C:$C,[31]PSP!$AB:$AB)</f>
        <v>340</v>
      </c>
      <c r="AC1046" s="27">
        <f>_xlfn.XLOOKUP($C1046,[31]PSP!$C:$C,[31]PSP!$AC:$AC)</f>
        <v>21.58</v>
      </c>
      <c r="AD1046" s="28">
        <f t="shared" ref="AD1046" si="4317">TRUNC(AC1046*AB1046,2)</f>
        <v>7337.2</v>
      </c>
      <c r="AE1046" s="29"/>
      <c r="AF1046" s="54">
        <f>_xlfn.XLOOKUP($C1046,[31]PSP!$C:$C,[31]PSP!$AF:$AF)</f>
        <v>340</v>
      </c>
      <c r="AG1046" s="27">
        <f>_xlfn.XLOOKUP($C1046,[31]PSP!$C:$C,[31]PSP!$AG:$AG)</f>
        <v>21.58</v>
      </c>
      <c r="AH1046" s="28">
        <f t="shared" ref="AH1046" si="4318">TRUNC(AG1046*AF1046,2)</f>
        <v>7337.2</v>
      </c>
      <c r="AI1046" s="29"/>
      <c r="AJ1046" s="54">
        <f>_xlfn.XLOOKUP($C1046,[31]PSP!$C:$C,[31]PSP!$AJ:$AJ)</f>
        <v>0</v>
      </c>
      <c r="AK1046" s="27">
        <f>_xlfn.XLOOKUP($C1046,[31]PSP!$C:$C,[31]PSP!$AK:$AK)</f>
        <v>21.58</v>
      </c>
      <c r="AL1046" s="28">
        <f t="shared" ref="AL1046" si="4319">TRUNC(AK1046*AJ1046,2)</f>
        <v>0</v>
      </c>
      <c r="AM1046" s="29"/>
      <c r="AN1046" s="54">
        <f>_xlfn.XLOOKUP($C1046,[31]PSP!$C:$C,[31]PSP!$AN:$AN)</f>
        <v>680</v>
      </c>
      <c r="AO1046" s="27">
        <f>_xlfn.XLOOKUP($C1046,[31]PSP!$C:$C,[31]PSP!$AO:$AO)</f>
        <v>21.58</v>
      </c>
      <c r="AP1046" s="28">
        <f t="shared" ref="AP1046" si="4320">TRUNC(AO1046*AN1046,2)</f>
        <v>14674.4</v>
      </c>
      <c r="AQ1046" s="29"/>
      <c r="AR1046" s="54">
        <f>_xlfn.XLOOKUP($C1046,[31]PSP!$C:$C,[31]PSP!$AR:$AR)</f>
        <v>0</v>
      </c>
      <c r="AS1046" s="27">
        <f>_xlfn.XLOOKUP($C1046,[31]PSP!$C:$C,[31]PSP!$AS:$AS)</f>
        <v>21.58</v>
      </c>
      <c r="AT1046" s="28">
        <f t="shared" ref="AT1046" si="4321">TRUNC(AS1046*AR1046,2)</f>
        <v>0</v>
      </c>
      <c r="AU1046" s="29"/>
      <c r="AV1046" s="54">
        <f>_xlfn.XLOOKUP($C1046,[31]PSP!$C:$C,[31]PSP!$AV:$AV)</f>
        <v>340</v>
      </c>
      <c r="AW1046" s="27">
        <f>_xlfn.XLOOKUP($C1046,[31]PSP!$C:$C,[31]PSP!$AW:$AW)</f>
        <v>21.58</v>
      </c>
      <c r="AX1046" s="28">
        <f t="shared" ref="AX1046" si="4322">TRUNC(AW1046*AV1046,2)</f>
        <v>7337.2</v>
      </c>
      <c r="AY1046" s="29"/>
      <c r="AZ1046" s="54">
        <f>_xlfn.XLOOKUP($C1046,[31]PSP!$C:$C,[31]PSP!$AZ:$AZ)</f>
        <v>0</v>
      </c>
      <c r="BA1046" s="27">
        <f>_xlfn.XLOOKUP($C1046,[31]PSP!$C:$C,[31]PSP!$BA:$BA)</f>
        <v>21.58</v>
      </c>
      <c r="BB1046" s="28">
        <f t="shared" ref="BB1046" si="4323">TRUNC(BA1046*AZ1046,2)</f>
        <v>0</v>
      </c>
      <c r="BC1046" s="29"/>
      <c r="BD1046" s="54">
        <f>_xlfn.XLOOKUP($C1046,[31]PSP!$C:$C,[31]PSP!$BD:$BD)</f>
        <v>680</v>
      </c>
      <c r="BE1046" s="27">
        <f>_xlfn.XLOOKUP($C1046,[31]PSP!$C:$C,[31]PSP!$BE:$BE)</f>
        <v>21.58</v>
      </c>
      <c r="BF1046" s="28">
        <f t="shared" ref="BF1046" si="4324">TRUNC(BE1046*BD1046,2)</f>
        <v>14674.4</v>
      </c>
      <c r="BG1046" s="29"/>
      <c r="BH1046" s="54">
        <f>_xlfn.XLOOKUP($C1046,[31]PSP!$C:$C,[31]PSP!$BH:$BH)</f>
        <v>680</v>
      </c>
      <c r="BI1046" s="27">
        <f>_xlfn.XLOOKUP($C1046,[31]PSP!$C:$C,[31]PSP!$BI:$BI)</f>
        <v>21.58</v>
      </c>
      <c r="BJ1046" s="28">
        <f t="shared" ref="BJ1046" si="4325">TRUNC(BI1046*BH1046,2)</f>
        <v>14674.4</v>
      </c>
      <c r="BK1046" s="29"/>
      <c r="BL1046" s="54">
        <f>_xlfn.XLOOKUP($C1046,[31]PSP!$C:$C,[31]PSP!$BL:$BL)</f>
        <v>1020</v>
      </c>
      <c r="BM1046" s="27">
        <f>_xlfn.XLOOKUP($C1046,[31]PSP!$C:$C,[31]PSP!$BM:$BM)</f>
        <v>21.58</v>
      </c>
      <c r="BN1046" s="28">
        <f t="shared" ref="BN1046" si="4326">TRUNC(BM1046*BL1046,2)</f>
        <v>22011.599999999999</v>
      </c>
      <c r="BO1046" s="29"/>
      <c r="BP1046" s="54">
        <f>_xlfn.XLOOKUP($C1046,[31]PSP!$C:$C,[31]PSP!$BP:$BP)</f>
        <v>0</v>
      </c>
      <c r="BQ1046" s="27">
        <f>_xlfn.XLOOKUP($C1046,[31]PSP!$C:$C,[31]PSP!$BQ:$BQ)</f>
        <v>21.58</v>
      </c>
      <c r="BR1046" s="28">
        <f t="shared" ref="BR1046" si="4327">TRUNC(BQ1046*BP1046,2)</f>
        <v>0</v>
      </c>
      <c r="BS1046" s="29"/>
      <c r="BT1046" s="54">
        <f>_xlfn.XLOOKUP($C1046,[31]PSP!$C:$C,[31]PSP!$BT:$BT)</f>
        <v>340</v>
      </c>
      <c r="BU1046" s="27">
        <f>_xlfn.XLOOKUP($C1046,[31]PSP!$C:$C,[31]PSP!$BU:$BU)</f>
        <v>21.58</v>
      </c>
      <c r="BV1046" s="28">
        <f t="shared" ref="BV1046" si="4328">TRUNC(BU1046*BT1046,2)</f>
        <v>7337.2</v>
      </c>
      <c r="BW1046" s="29"/>
      <c r="BX1046" s="54">
        <f>_xlfn.XLOOKUP($C1046,[31]PSP!$C:$C,[31]PSP!$BX:$BX)</f>
        <v>340</v>
      </c>
      <c r="BY1046" s="27">
        <f>_xlfn.XLOOKUP($C1046,[31]PSP!$C:$C,[31]PSP!$BY:$BY)</f>
        <v>21.58</v>
      </c>
      <c r="BZ1046" s="28">
        <f t="shared" ref="BZ1046" si="4329">TRUNC(BY1046*BX1046,2)</f>
        <v>7337.2</v>
      </c>
      <c r="CA1046" s="29"/>
      <c r="CB1046" s="54">
        <f>_xlfn.XLOOKUP($C1046,[31]PSP!$C:$C,[31]PSP!$CB:$CB)</f>
        <v>340</v>
      </c>
      <c r="CC1046" s="27">
        <f>_xlfn.XLOOKUP($C1046,[31]PSP!$C:$C,[31]PSP!$CC:$CC)</f>
        <v>21.58</v>
      </c>
      <c r="CD1046" s="28">
        <f t="shared" ref="CD1046" si="4330">TRUNC(CC1046*CB1046,2)</f>
        <v>7337.2</v>
      </c>
      <c r="CE1046" s="29"/>
      <c r="CF1046" s="54">
        <f>_xlfn.XLOOKUP($C1046,[31]PSP!$C:$C,[31]PSP!$CF:$CF)</f>
        <v>680</v>
      </c>
      <c r="CG1046" s="27">
        <f>_xlfn.XLOOKUP($C1046,[31]PSP!$C:$C,[31]PSP!$CG:$CG)</f>
        <v>21.58</v>
      </c>
      <c r="CH1046" s="28">
        <f t="shared" ref="CH1046" si="4331">TRUNC(CG1046*CF1046,2)</f>
        <v>14674.4</v>
      </c>
      <c r="CI1046" s="29"/>
      <c r="CJ1046" s="54">
        <f>_xlfn.XLOOKUP($C1046,[31]PSP!$C:$C,[31]PSP!$CJ:$CJ)</f>
        <v>340</v>
      </c>
      <c r="CK1046" s="27">
        <f>_xlfn.XLOOKUP($C1046,[31]PSP!$C:$C,[31]PSP!$CK:$CK)</f>
        <v>21.58</v>
      </c>
      <c r="CL1046" s="28">
        <f t="shared" ref="CL1046" si="4332">TRUNC(CK1046*CJ1046,2)</f>
        <v>7337.2</v>
      </c>
      <c r="CM1046" s="29"/>
      <c r="CN1046" s="54">
        <f>_xlfn.XLOOKUP($C1046,[31]PSP!$C:$C,[31]PSP!$CN:$CN)</f>
        <v>680</v>
      </c>
      <c r="CO1046" s="27">
        <f>_xlfn.XLOOKUP($C1046,[31]PSP!$C:$C,[31]PSP!$CO:$CO)</f>
        <v>21.58</v>
      </c>
      <c r="CP1046" s="28">
        <f t="shared" ref="CP1046" si="4333">TRUNC(CO1046*CN1046,2)</f>
        <v>14674.4</v>
      </c>
      <c r="CQ1046" s="29"/>
      <c r="CR1046" s="54">
        <f>_xlfn.XLOOKUP($C1046,[31]PSP!$C:$C,[31]PSP!$CR:$CR)</f>
        <v>680</v>
      </c>
      <c r="CS1046" s="27">
        <f>_xlfn.XLOOKUP($C1046,[31]PSP!$C:$C,[31]PSP!$CS:$CS)</f>
        <v>21.58</v>
      </c>
      <c r="CT1046" s="28">
        <f t="shared" ref="CT1046" si="4334">TRUNC(CS1046*CR1046,2)</f>
        <v>14674.4</v>
      </c>
      <c r="CU1046" s="29"/>
      <c r="CV1046" s="54">
        <f>_xlfn.XLOOKUP($C1046,[31]PSP!$C:$C,[31]PSP!$CV:$CV)</f>
        <v>680</v>
      </c>
      <c r="CW1046" s="27">
        <f>_xlfn.XLOOKUP($C1046,[31]PSP!$C:$C,[31]PSP!$CW:$CW)</f>
        <v>21.58</v>
      </c>
      <c r="CX1046" s="28">
        <f t="shared" ref="CX1046" si="4335">TRUNC(CW1046*CV1046,2)</f>
        <v>14674.4</v>
      </c>
      <c r="CY1046" s="29"/>
      <c r="CZ1046" s="54">
        <f>_xlfn.XLOOKUP($C1046,[31]PSP!$C:$C,[31]PSP!$CZ:$CZ)</f>
        <v>680</v>
      </c>
      <c r="DA1046" s="27">
        <f>_xlfn.XLOOKUP($C1046,[31]PSP!$C:$C,[31]PSP!$DA:$DA)</f>
        <v>21.58</v>
      </c>
      <c r="DB1046" s="28">
        <f t="shared" ref="DB1046" si="4336">TRUNC(DA1046*CZ1046,2)</f>
        <v>14674.4</v>
      </c>
      <c r="DC1046" s="29"/>
      <c r="DD1046" s="54">
        <f>_xlfn.XLOOKUP($C1046,[31]PSP!$C:$C,[31]PSP!$DD:$DD)</f>
        <v>340</v>
      </c>
      <c r="DE1046" s="27">
        <f>_xlfn.XLOOKUP($C1046,[31]PSP!$C:$C,[31]PSP!$DE:$DE)</f>
        <v>21.58</v>
      </c>
      <c r="DF1046" s="28">
        <f t="shared" ref="DF1046" si="4337">TRUNC(DE1046*DD1046,2)</f>
        <v>7337.2</v>
      </c>
      <c r="DG1046" s="29"/>
      <c r="DH1046" s="54">
        <f>_xlfn.XLOOKUP($C1046,[31]PSP!$C:$C,[31]PSP!$DH:$DH)</f>
        <v>0</v>
      </c>
      <c r="DI1046" s="27">
        <f>_xlfn.XLOOKUP($C1046,[31]PSP!$C:$C,[31]PSP!$DI:$DI)</f>
        <v>21.58</v>
      </c>
      <c r="DJ1046" s="28">
        <f t="shared" ref="DJ1046" si="4338">TRUNC(DI1046*DH1046,2)</f>
        <v>0</v>
      </c>
      <c r="DK1046" s="29"/>
      <c r="DL1046" s="54">
        <f>_xlfn.XLOOKUP($C1046,[31]PSP!$C:$C,[31]PSP!$DL:$DL)</f>
        <v>0</v>
      </c>
      <c r="DM1046" s="27">
        <f>_xlfn.XLOOKUP($C1046,[31]PSP!$C:$C,[31]PSP!$DM:$DM)</f>
        <v>21.58</v>
      </c>
      <c r="DN1046" s="28">
        <f t="shared" ref="DN1046" si="4339">TRUNC(DM1046*DL1046,2)</f>
        <v>0</v>
      </c>
      <c r="DO1046" s="29"/>
      <c r="DP1046" s="54">
        <f>_xlfn.XLOOKUP($C1046,[31]PSP!$C:$C,[31]PSP!$DP:$DP)</f>
        <v>0</v>
      </c>
      <c r="DQ1046" s="27">
        <f>_xlfn.XLOOKUP($C1046,[31]PSP!$C:$C,[31]PSP!$DQ:$DQ)</f>
        <v>21.58</v>
      </c>
      <c r="DR1046" s="28">
        <f t="shared" ref="DR1046" si="4340">TRUNC(DQ1046*DP1046,2)</f>
        <v>0</v>
      </c>
      <c r="DS1046" s="29"/>
      <c r="DT1046" s="54">
        <f>_xlfn.XLOOKUP($C1046,[31]PSP!$C:$C,[31]PSP!$DT:$DT)</f>
        <v>0</v>
      </c>
      <c r="DU1046" s="27">
        <f>_xlfn.XLOOKUP($C1046,[31]PSP!$C:$C,[31]PSP!$DU:$DU)</f>
        <v>21.58</v>
      </c>
      <c r="DV1046" s="28">
        <f t="shared" ref="DV1046" si="4341">TRUNC(DU1046*DT1046,2)</f>
        <v>0</v>
      </c>
      <c r="DW1046" s="29"/>
      <c r="DX1046" s="54">
        <f>_xlfn.XLOOKUP($C1046,[31]PSP!$C:$C,[31]PSP!$DX:$DX)</f>
        <v>0</v>
      </c>
      <c r="DY1046" s="27">
        <f>_xlfn.XLOOKUP($C1046,[31]PSP!$C:$C,[31]PSP!$DY:$DY)</f>
        <v>21.58</v>
      </c>
      <c r="DZ1046" s="28">
        <f t="shared" ref="DZ1046" si="4342">TRUNC(DY1046*DX1046,2)</f>
        <v>0</v>
      </c>
      <c r="EA1046" s="29"/>
      <c r="EB1046" s="54">
        <f>_xlfn.XLOOKUP($C1046,[31]PSP!$C:$C,[31]PSP!$EB:$EB)</f>
        <v>0</v>
      </c>
      <c r="EC1046" s="27">
        <f>_xlfn.XLOOKUP($C1046,[31]PSP!$C:$C,[31]PSP!$EC:$EC)</f>
        <v>21.58</v>
      </c>
      <c r="ED1046" s="28">
        <f t="shared" ref="ED1046" si="4343">TRUNC(EC1046*EB1046,2)</f>
        <v>0</v>
      </c>
      <c r="EE1046" s="29"/>
      <c r="EF1046" s="54">
        <f>_xlfn.XLOOKUP($C1046,[31]PSP!$C:$C,[31]PSP!$EF:$EF)</f>
        <v>0</v>
      </c>
      <c r="EG1046" s="27">
        <f>_xlfn.XLOOKUP($C1046,[31]PSP!$C:$C,[31]PSP!$EG:$EG)</f>
        <v>21.58</v>
      </c>
      <c r="EH1046" s="28">
        <f t="shared" ref="EH1046" si="4344">TRUNC(EG1046*EF1046,2)</f>
        <v>0</v>
      </c>
      <c r="EI1046" s="29"/>
      <c r="EJ1046" s="54">
        <f>_xlfn.XLOOKUP($C1046,[31]PSP!$C:$C,[31]PSP!$EJ:$EJ)</f>
        <v>0</v>
      </c>
      <c r="EK1046" s="27">
        <f>_xlfn.XLOOKUP($C1046,[31]PSP!$C:$C,[31]PSP!$EK:$EK)</f>
        <v>21.58</v>
      </c>
      <c r="EL1046" s="28">
        <f t="shared" ref="EL1046" si="4345">TRUNC(EK1046*EJ1046,2)</f>
        <v>0</v>
      </c>
      <c r="EM1046" s="29"/>
      <c r="EN1046" s="108"/>
      <c r="EO1046" s="29">
        <f t="shared" si="4311"/>
        <v>205441.6</v>
      </c>
      <c r="EP1046" s="29">
        <f t="shared" si="4141"/>
        <v>205441.6</v>
      </c>
      <c r="EQ1046" s="4" t="b">
        <f t="shared" si="4242"/>
        <v>1</v>
      </c>
      <c r="ES1046" s="118">
        <f t="shared" si="3902"/>
        <v>1.1767000000000001</v>
      </c>
    </row>
    <row r="1047" spans="3:149" s="1" customFormat="1" ht="14.25" x14ac:dyDescent="0.25">
      <c r="C1047" s="79" t="s">
        <v>1094</v>
      </c>
      <c r="D1047" s="80"/>
      <c r="E1047" s="79"/>
      <c r="F1047" s="81" t="s">
        <v>38</v>
      </c>
      <c r="G1047" s="82"/>
      <c r="H1047" s="82"/>
      <c r="I1047" s="83"/>
      <c r="J1047" s="83"/>
      <c r="L1047" s="84"/>
      <c r="M1047" s="85"/>
      <c r="N1047" s="83"/>
      <c r="P1047" s="84"/>
      <c r="Q1047" s="85"/>
      <c r="R1047" s="83"/>
      <c r="T1047" s="84"/>
      <c r="U1047" s="85"/>
      <c r="V1047" s="83"/>
      <c r="X1047" s="84"/>
      <c r="Y1047" s="85"/>
      <c r="Z1047" s="83"/>
      <c r="AB1047" s="84"/>
      <c r="AC1047" s="85"/>
      <c r="AD1047" s="83"/>
      <c r="AF1047" s="84"/>
      <c r="AG1047" s="85"/>
      <c r="AH1047" s="83"/>
      <c r="AJ1047" s="84"/>
      <c r="AK1047" s="85"/>
      <c r="AL1047" s="83"/>
      <c r="AN1047" s="84"/>
      <c r="AO1047" s="85"/>
      <c r="AP1047" s="83"/>
      <c r="AR1047" s="84"/>
      <c r="AS1047" s="85"/>
      <c r="AT1047" s="83"/>
      <c r="AV1047" s="84"/>
      <c r="AW1047" s="85"/>
      <c r="AX1047" s="83"/>
      <c r="AZ1047" s="84"/>
      <c r="BA1047" s="85"/>
      <c r="BB1047" s="83"/>
      <c r="BD1047" s="84"/>
      <c r="BE1047" s="85"/>
      <c r="BF1047" s="83"/>
      <c r="BH1047" s="84"/>
      <c r="BI1047" s="85"/>
      <c r="BJ1047" s="83"/>
      <c r="BL1047" s="84"/>
      <c r="BM1047" s="85"/>
      <c r="BN1047" s="83"/>
      <c r="BP1047" s="84"/>
      <c r="BQ1047" s="85"/>
      <c r="BR1047" s="83"/>
      <c r="BT1047" s="84"/>
      <c r="BU1047" s="85"/>
      <c r="BV1047" s="83"/>
      <c r="BX1047" s="84"/>
      <c r="BY1047" s="85"/>
      <c r="BZ1047" s="83"/>
      <c r="CB1047" s="84"/>
      <c r="CC1047" s="85"/>
      <c r="CD1047" s="83"/>
      <c r="CF1047" s="84"/>
      <c r="CG1047" s="85"/>
      <c r="CH1047" s="83"/>
      <c r="CJ1047" s="84"/>
      <c r="CK1047" s="85"/>
      <c r="CL1047" s="83"/>
      <c r="CN1047" s="84"/>
      <c r="CO1047" s="85"/>
      <c r="CP1047" s="83"/>
      <c r="CR1047" s="84"/>
      <c r="CS1047" s="85"/>
      <c r="CT1047" s="83"/>
      <c r="CV1047" s="84"/>
      <c r="CW1047" s="85"/>
      <c r="CX1047" s="83"/>
      <c r="CZ1047" s="84"/>
      <c r="DA1047" s="85"/>
      <c r="DB1047" s="83"/>
      <c r="DD1047" s="84"/>
      <c r="DE1047" s="85"/>
      <c r="DF1047" s="83"/>
      <c r="DH1047" s="84"/>
      <c r="DI1047" s="85"/>
      <c r="DJ1047" s="83"/>
      <c r="DL1047" s="84"/>
      <c r="DM1047" s="85"/>
      <c r="DN1047" s="83"/>
      <c r="DP1047" s="84"/>
      <c r="DQ1047" s="85"/>
      <c r="DR1047" s="83"/>
      <c r="DT1047" s="84"/>
      <c r="DU1047" s="85"/>
      <c r="DV1047" s="83"/>
      <c r="DX1047" s="84"/>
      <c r="DY1047" s="85"/>
      <c r="DZ1047" s="83"/>
      <c r="EB1047" s="84"/>
      <c r="EC1047" s="85"/>
      <c r="ED1047" s="83"/>
      <c r="EF1047" s="84"/>
      <c r="EG1047" s="85"/>
      <c r="EH1047" s="83"/>
      <c r="EJ1047" s="84"/>
      <c r="EK1047" s="85"/>
      <c r="EL1047" s="83"/>
      <c r="EN1047" s="109"/>
      <c r="EO1047" s="29">
        <f t="shared" si="4311"/>
        <v>0</v>
      </c>
      <c r="EP1047" s="29">
        <f t="shared" si="4141"/>
        <v>0</v>
      </c>
      <c r="EQ1047" s="4" t="b">
        <f t="shared" si="4242"/>
        <v>1</v>
      </c>
      <c r="ES1047" s="118">
        <f t="shared" si="3902"/>
        <v>1.1767000000000001</v>
      </c>
    </row>
    <row r="1048" spans="3:149" ht="31.5" x14ac:dyDescent="0.25">
      <c r="C1048" s="24" t="s">
        <v>1095</v>
      </c>
      <c r="D1048" s="43" t="str">
        <f>_xlfn.XLOOKUP($C1048,[31]PSP!$C:$C,[31]PSP!$D:$D)</f>
        <v>RO-42977</v>
      </c>
      <c r="E1048" s="24" t="str">
        <f>_xlfn.XLOOKUP($C1048,[31]PSP!$C:$C,[31]PSP!$E:$E)</f>
        <v>DER/MG</v>
      </c>
      <c r="F1048" s="25" t="str">
        <f>_xlfn.XLOOKUP($C1048,[31]PSP!$C:$C,[31]PSP!$F:$F)</f>
        <v>PLACA  DE  AÇO  CARBONO  COM  PELÍCULA  REFLETIVA  ALTA INTENSIDADE  PRISMÁTICA TIPO  III  DA ABNT  -  PLACA CIRCULAR  (EXECUÇÃO, INCLUINDO FORNECIMENTO E TRANSPORTE DE TODOS OS MATERIAIS, INCLUSIVE POSTES DE SUSTENTAÇÃO)</v>
      </c>
      <c r="G1048" s="26" t="str">
        <f>_xlfn.XLOOKUP($C1048,[31]PSP!$C:$C,[31]PSP!$G:$G)</f>
        <v>M2</v>
      </c>
      <c r="H1048" s="53">
        <f>_xlfn.XLOOKUP($C1048,[31]PSP!$C:$C,[31]PSP!$H:$H)</f>
        <v>207.20000000000007</v>
      </c>
      <c r="I1048" s="28">
        <f>_xlfn.XLOOKUP($C1048,[31]PSP!$C:$C,[31]PSP!$I:$I)</f>
        <v>80014.3</v>
      </c>
      <c r="J1048" s="28">
        <f t="shared" ref="J1048:J1049" si="4346">IF(LEFT(D1048,6)="COT.IS",I1048,I1048*(1+$J$7))</f>
        <v>94152.826810000013</v>
      </c>
      <c r="K1048" s="29"/>
      <c r="L1048" s="54">
        <f>_xlfn.XLOOKUP($C1048,[31]PSP!$C:$C,[31]PSP!$L:$L)</f>
        <v>0</v>
      </c>
      <c r="M1048" s="27">
        <f>_xlfn.XLOOKUP($C1048,[31]PSP!$C:$C,[31]PSP!$M:$M)</f>
        <v>386.17</v>
      </c>
      <c r="N1048" s="28">
        <f t="shared" ref="N1048:N1049" si="4347">TRUNC(M1048*L1048,2)</f>
        <v>0</v>
      </c>
      <c r="O1048" s="29"/>
      <c r="P1048" s="54">
        <f>_xlfn.XLOOKUP($C1048,[31]PSP!$C:$C,[31]PSP!$P:$P)</f>
        <v>0</v>
      </c>
      <c r="Q1048" s="27">
        <f>_xlfn.XLOOKUP($C1048,[31]PSP!$C:$C,[31]PSP!$Q:$Q)</f>
        <v>386.17</v>
      </c>
      <c r="R1048" s="28">
        <f t="shared" ref="R1048:R1049" si="4348">TRUNC(Q1048*P1048,2)</f>
        <v>0</v>
      </c>
      <c r="S1048" s="29"/>
      <c r="T1048" s="54">
        <f>_xlfn.XLOOKUP($C1048,[31]PSP!$C:$C,[31]PSP!$T:$T)</f>
        <v>0</v>
      </c>
      <c r="U1048" s="27">
        <f>_xlfn.XLOOKUP($C1048,[31]PSP!$C:$C,[31]PSP!$U:$U)</f>
        <v>386.17</v>
      </c>
      <c r="V1048" s="28">
        <f t="shared" ref="V1048:V1049" si="4349">TRUNC(U1048*T1048,2)</f>
        <v>0</v>
      </c>
      <c r="W1048" s="29"/>
      <c r="X1048" s="54">
        <f>_xlfn.XLOOKUP($C1048,[31]PSP!$C:$C,[31]PSP!$X:$X)</f>
        <v>7.4</v>
      </c>
      <c r="Y1048" s="27">
        <f>_xlfn.XLOOKUP($C1048,[31]PSP!$C:$C,[31]PSP!$Y:$Y)</f>
        <v>386.17</v>
      </c>
      <c r="Z1048" s="28">
        <f t="shared" ref="Z1048:Z1049" si="4350">TRUNC(Y1048*X1048,2)</f>
        <v>2857.65</v>
      </c>
      <c r="AA1048" s="29"/>
      <c r="AB1048" s="54">
        <f>_xlfn.XLOOKUP($C1048,[31]PSP!$C:$C,[31]PSP!$AB:$AB)</f>
        <v>7.4</v>
      </c>
      <c r="AC1048" s="27">
        <f>_xlfn.XLOOKUP($C1048,[31]PSP!$C:$C,[31]PSP!$AC:$AC)</f>
        <v>386.17</v>
      </c>
      <c r="AD1048" s="28">
        <f t="shared" ref="AD1048:AD1049" si="4351">TRUNC(AC1048*AB1048,2)</f>
        <v>2857.65</v>
      </c>
      <c r="AE1048" s="29"/>
      <c r="AF1048" s="54">
        <f>_xlfn.XLOOKUP($C1048,[31]PSP!$C:$C,[31]PSP!$AF:$AF)</f>
        <v>7.4</v>
      </c>
      <c r="AG1048" s="27">
        <f>_xlfn.XLOOKUP($C1048,[31]PSP!$C:$C,[31]PSP!$AG:$AG)</f>
        <v>386.17</v>
      </c>
      <c r="AH1048" s="28">
        <f t="shared" ref="AH1048:AH1049" si="4352">TRUNC(AG1048*AF1048,2)</f>
        <v>2857.65</v>
      </c>
      <c r="AI1048" s="29"/>
      <c r="AJ1048" s="54">
        <f>_xlfn.XLOOKUP($C1048,[31]PSP!$C:$C,[31]PSP!$AJ:$AJ)</f>
        <v>0</v>
      </c>
      <c r="AK1048" s="27">
        <f>_xlfn.XLOOKUP($C1048,[31]PSP!$C:$C,[31]PSP!$AK:$AK)</f>
        <v>386.17</v>
      </c>
      <c r="AL1048" s="28">
        <f t="shared" ref="AL1048:AL1049" si="4353">TRUNC(AK1048*AJ1048,2)</f>
        <v>0</v>
      </c>
      <c r="AM1048" s="29"/>
      <c r="AN1048" s="54">
        <f>_xlfn.XLOOKUP($C1048,[31]PSP!$C:$C,[31]PSP!$AN:$AN)</f>
        <v>14.8</v>
      </c>
      <c r="AO1048" s="27">
        <f>_xlfn.XLOOKUP($C1048,[31]PSP!$C:$C,[31]PSP!$AO:$AO)</f>
        <v>386.17</v>
      </c>
      <c r="AP1048" s="28">
        <f t="shared" ref="AP1048:AP1049" si="4354">TRUNC(AO1048*AN1048,2)</f>
        <v>5715.31</v>
      </c>
      <c r="AQ1048" s="29"/>
      <c r="AR1048" s="54">
        <f>_xlfn.XLOOKUP($C1048,[31]PSP!$C:$C,[31]PSP!$AR:$AR)</f>
        <v>0</v>
      </c>
      <c r="AS1048" s="27">
        <f>_xlfn.XLOOKUP($C1048,[31]PSP!$C:$C,[31]PSP!$AS:$AS)</f>
        <v>386.17</v>
      </c>
      <c r="AT1048" s="28">
        <f t="shared" ref="AT1048:AT1049" si="4355">TRUNC(AS1048*AR1048,2)</f>
        <v>0</v>
      </c>
      <c r="AU1048" s="29"/>
      <c r="AV1048" s="54">
        <f>_xlfn.XLOOKUP($C1048,[31]PSP!$C:$C,[31]PSP!$AV:$AV)</f>
        <v>7.4</v>
      </c>
      <c r="AW1048" s="27">
        <f>_xlfn.XLOOKUP($C1048,[31]PSP!$C:$C,[31]PSP!$AW:$AW)</f>
        <v>386.17</v>
      </c>
      <c r="AX1048" s="28">
        <f t="shared" ref="AX1048:AX1049" si="4356">TRUNC(AW1048*AV1048,2)</f>
        <v>2857.65</v>
      </c>
      <c r="AY1048" s="29"/>
      <c r="AZ1048" s="54">
        <f>_xlfn.XLOOKUP($C1048,[31]PSP!$C:$C,[31]PSP!$AZ:$AZ)</f>
        <v>0</v>
      </c>
      <c r="BA1048" s="27">
        <f>_xlfn.XLOOKUP($C1048,[31]PSP!$C:$C,[31]PSP!$BA:$BA)</f>
        <v>386.17</v>
      </c>
      <c r="BB1048" s="28">
        <f t="shared" ref="BB1048:BB1049" si="4357">TRUNC(BA1048*AZ1048,2)</f>
        <v>0</v>
      </c>
      <c r="BC1048" s="29"/>
      <c r="BD1048" s="54">
        <f>_xlfn.XLOOKUP($C1048,[31]PSP!$C:$C,[31]PSP!$BD:$BD)</f>
        <v>14.8</v>
      </c>
      <c r="BE1048" s="27">
        <f>_xlfn.XLOOKUP($C1048,[31]PSP!$C:$C,[31]PSP!$BE:$BE)</f>
        <v>386.17</v>
      </c>
      <c r="BF1048" s="28">
        <f t="shared" ref="BF1048:BF1049" si="4358">TRUNC(BE1048*BD1048,2)</f>
        <v>5715.31</v>
      </c>
      <c r="BG1048" s="29"/>
      <c r="BH1048" s="54">
        <f>_xlfn.XLOOKUP($C1048,[31]PSP!$C:$C,[31]PSP!$BH:$BH)</f>
        <v>14.8</v>
      </c>
      <c r="BI1048" s="27">
        <f>_xlfn.XLOOKUP($C1048,[31]PSP!$C:$C,[31]PSP!$BI:$BI)</f>
        <v>386.17</v>
      </c>
      <c r="BJ1048" s="28">
        <f t="shared" ref="BJ1048:BJ1049" si="4359">TRUNC(BI1048*BH1048,2)</f>
        <v>5715.31</v>
      </c>
      <c r="BK1048" s="29"/>
      <c r="BL1048" s="54">
        <f>_xlfn.XLOOKUP($C1048,[31]PSP!$C:$C,[31]PSP!$BL:$BL)</f>
        <v>22.200000000000003</v>
      </c>
      <c r="BM1048" s="27">
        <f>_xlfn.XLOOKUP($C1048,[31]PSP!$C:$C,[31]PSP!$BM:$BM)</f>
        <v>386.17</v>
      </c>
      <c r="BN1048" s="28">
        <f t="shared" ref="BN1048:BN1049" si="4360">TRUNC(BM1048*BL1048,2)</f>
        <v>8572.9699999999993</v>
      </c>
      <c r="BO1048" s="29"/>
      <c r="BP1048" s="54">
        <f>_xlfn.XLOOKUP($C1048,[31]PSP!$C:$C,[31]PSP!$BP:$BP)</f>
        <v>0</v>
      </c>
      <c r="BQ1048" s="27">
        <f>_xlfn.XLOOKUP($C1048,[31]PSP!$C:$C,[31]PSP!$BQ:$BQ)</f>
        <v>386.17</v>
      </c>
      <c r="BR1048" s="28">
        <f t="shared" ref="BR1048:BR1049" si="4361">TRUNC(BQ1048*BP1048,2)</f>
        <v>0</v>
      </c>
      <c r="BS1048" s="29"/>
      <c r="BT1048" s="54">
        <f>_xlfn.XLOOKUP($C1048,[31]PSP!$C:$C,[31]PSP!$BT:$BT)</f>
        <v>7.4</v>
      </c>
      <c r="BU1048" s="27">
        <f>_xlfn.XLOOKUP($C1048,[31]PSP!$C:$C,[31]PSP!$BU:$BU)</f>
        <v>386.17</v>
      </c>
      <c r="BV1048" s="28">
        <f t="shared" ref="BV1048:BV1049" si="4362">TRUNC(BU1048*BT1048,2)</f>
        <v>2857.65</v>
      </c>
      <c r="BW1048" s="29"/>
      <c r="BX1048" s="54">
        <f>_xlfn.XLOOKUP($C1048,[31]PSP!$C:$C,[31]PSP!$BX:$BX)</f>
        <v>7.4</v>
      </c>
      <c r="BY1048" s="27">
        <f>_xlfn.XLOOKUP($C1048,[31]PSP!$C:$C,[31]PSP!$BY:$BY)</f>
        <v>386.17</v>
      </c>
      <c r="BZ1048" s="28">
        <f t="shared" ref="BZ1048:BZ1049" si="4363">TRUNC(BY1048*BX1048,2)</f>
        <v>2857.65</v>
      </c>
      <c r="CA1048" s="29"/>
      <c r="CB1048" s="54">
        <f>_xlfn.XLOOKUP($C1048,[31]PSP!$C:$C,[31]PSP!$CB:$CB)</f>
        <v>7.4</v>
      </c>
      <c r="CC1048" s="27">
        <f>_xlfn.XLOOKUP($C1048,[31]PSP!$C:$C,[31]PSP!$CC:$CC)</f>
        <v>386.17</v>
      </c>
      <c r="CD1048" s="28">
        <f t="shared" ref="CD1048:CD1049" si="4364">TRUNC(CC1048*CB1048,2)</f>
        <v>2857.65</v>
      </c>
      <c r="CE1048" s="29"/>
      <c r="CF1048" s="54">
        <f>_xlfn.XLOOKUP($C1048,[31]PSP!$C:$C,[31]PSP!$CF:$CF)</f>
        <v>14.8</v>
      </c>
      <c r="CG1048" s="27">
        <f>_xlfn.XLOOKUP($C1048,[31]PSP!$C:$C,[31]PSP!$CG:$CG)</f>
        <v>386.17</v>
      </c>
      <c r="CH1048" s="28">
        <f t="shared" ref="CH1048:CH1049" si="4365">TRUNC(CG1048*CF1048,2)</f>
        <v>5715.31</v>
      </c>
      <c r="CI1048" s="29"/>
      <c r="CJ1048" s="54">
        <f>_xlfn.XLOOKUP($C1048,[31]PSP!$C:$C,[31]PSP!$CJ:$CJ)</f>
        <v>7.4</v>
      </c>
      <c r="CK1048" s="27">
        <f>_xlfn.XLOOKUP($C1048,[31]PSP!$C:$C,[31]PSP!$CK:$CK)</f>
        <v>386.17</v>
      </c>
      <c r="CL1048" s="28">
        <f t="shared" ref="CL1048:CL1049" si="4366">TRUNC(CK1048*CJ1048,2)</f>
        <v>2857.65</v>
      </c>
      <c r="CM1048" s="29"/>
      <c r="CN1048" s="54">
        <f>_xlfn.XLOOKUP($C1048,[31]PSP!$C:$C,[31]PSP!$CN:$CN)</f>
        <v>14.8</v>
      </c>
      <c r="CO1048" s="27">
        <f>_xlfn.XLOOKUP($C1048,[31]PSP!$C:$C,[31]PSP!$CO:$CO)</f>
        <v>386.17</v>
      </c>
      <c r="CP1048" s="28">
        <f t="shared" ref="CP1048:CP1049" si="4367">TRUNC(CO1048*CN1048,2)</f>
        <v>5715.31</v>
      </c>
      <c r="CQ1048" s="29"/>
      <c r="CR1048" s="54">
        <f>_xlfn.XLOOKUP($C1048,[31]PSP!$C:$C,[31]PSP!$CR:$CR)</f>
        <v>14.8</v>
      </c>
      <c r="CS1048" s="27">
        <f>_xlfn.XLOOKUP($C1048,[31]PSP!$C:$C,[31]PSP!$CS:$CS)</f>
        <v>386.17</v>
      </c>
      <c r="CT1048" s="28">
        <f t="shared" ref="CT1048:CT1049" si="4368">TRUNC(CS1048*CR1048,2)</f>
        <v>5715.31</v>
      </c>
      <c r="CU1048" s="29"/>
      <c r="CV1048" s="54">
        <f>_xlfn.XLOOKUP($C1048,[31]PSP!$C:$C,[31]PSP!$CV:$CV)</f>
        <v>14.8</v>
      </c>
      <c r="CW1048" s="27">
        <f>_xlfn.XLOOKUP($C1048,[31]PSP!$C:$C,[31]PSP!$CW:$CW)</f>
        <v>386.17</v>
      </c>
      <c r="CX1048" s="28">
        <f t="shared" ref="CX1048:CX1049" si="4369">TRUNC(CW1048*CV1048,2)</f>
        <v>5715.31</v>
      </c>
      <c r="CY1048" s="29"/>
      <c r="CZ1048" s="54">
        <f>_xlfn.XLOOKUP($C1048,[31]PSP!$C:$C,[31]PSP!$CZ:$CZ)</f>
        <v>14.8</v>
      </c>
      <c r="DA1048" s="27">
        <f>_xlfn.XLOOKUP($C1048,[31]PSP!$C:$C,[31]PSP!$DA:$DA)</f>
        <v>386.17</v>
      </c>
      <c r="DB1048" s="28">
        <f t="shared" ref="DB1048:DB1049" si="4370">TRUNC(DA1048*CZ1048,2)</f>
        <v>5715.31</v>
      </c>
      <c r="DC1048" s="29"/>
      <c r="DD1048" s="54">
        <f>_xlfn.XLOOKUP($C1048,[31]PSP!$C:$C,[31]PSP!$DD:$DD)</f>
        <v>7.4</v>
      </c>
      <c r="DE1048" s="27">
        <f>_xlfn.XLOOKUP($C1048,[31]PSP!$C:$C,[31]PSP!$DE:$DE)</f>
        <v>386.17</v>
      </c>
      <c r="DF1048" s="28">
        <f t="shared" ref="DF1048:DF1049" si="4371">TRUNC(DE1048*DD1048,2)</f>
        <v>2857.65</v>
      </c>
      <c r="DG1048" s="29"/>
      <c r="DH1048" s="54">
        <f>_xlfn.XLOOKUP($C1048,[31]PSP!$C:$C,[31]PSP!$DH:$DH)</f>
        <v>0</v>
      </c>
      <c r="DI1048" s="27">
        <f>_xlfn.XLOOKUP($C1048,[31]PSP!$C:$C,[31]PSP!$DI:$DI)</f>
        <v>386.17</v>
      </c>
      <c r="DJ1048" s="28">
        <f t="shared" ref="DJ1048:DJ1049" si="4372">TRUNC(DI1048*DH1048,2)</f>
        <v>0</v>
      </c>
      <c r="DK1048" s="29"/>
      <c r="DL1048" s="54">
        <f>_xlfn.XLOOKUP($C1048,[31]PSP!$C:$C,[31]PSP!$DL:$DL)</f>
        <v>0</v>
      </c>
      <c r="DM1048" s="27">
        <f>_xlfn.XLOOKUP($C1048,[31]PSP!$C:$C,[31]PSP!$DM:$DM)</f>
        <v>386.17</v>
      </c>
      <c r="DN1048" s="28">
        <f t="shared" ref="DN1048:DN1049" si="4373">TRUNC(DM1048*DL1048,2)</f>
        <v>0</v>
      </c>
      <c r="DO1048" s="29"/>
      <c r="DP1048" s="54">
        <f>_xlfn.XLOOKUP($C1048,[31]PSP!$C:$C,[31]PSP!$DP:$DP)</f>
        <v>0</v>
      </c>
      <c r="DQ1048" s="27">
        <f>_xlfn.XLOOKUP($C1048,[31]PSP!$C:$C,[31]PSP!$DQ:$DQ)</f>
        <v>386.17</v>
      </c>
      <c r="DR1048" s="28">
        <f t="shared" ref="DR1048:DR1049" si="4374">TRUNC(DQ1048*DP1048,2)</f>
        <v>0</v>
      </c>
      <c r="DS1048" s="29"/>
      <c r="DT1048" s="54">
        <f>_xlfn.XLOOKUP($C1048,[31]PSP!$C:$C,[31]PSP!$DT:$DT)</f>
        <v>0</v>
      </c>
      <c r="DU1048" s="27">
        <f>_xlfn.XLOOKUP($C1048,[31]PSP!$C:$C,[31]PSP!$DU:$DU)</f>
        <v>386.17</v>
      </c>
      <c r="DV1048" s="28">
        <f t="shared" ref="DV1048:DV1049" si="4375">TRUNC(DU1048*DT1048,2)</f>
        <v>0</v>
      </c>
      <c r="DW1048" s="29"/>
      <c r="DX1048" s="54">
        <f>_xlfn.XLOOKUP($C1048,[31]PSP!$C:$C,[31]PSP!$DX:$DX)</f>
        <v>0</v>
      </c>
      <c r="DY1048" s="27">
        <f>_xlfn.XLOOKUP($C1048,[31]PSP!$C:$C,[31]PSP!$DY:$DY)</f>
        <v>386.17</v>
      </c>
      <c r="DZ1048" s="28">
        <f t="shared" ref="DZ1048:DZ1049" si="4376">TRUNC(DY1048*DX1048,2)</f>
        <v>0</v>
      </c>
      <c r="EA1048" s="29"/>
      <c r="EB1048" s="54">
        <f>_xlfn.XLOOKUP($C1048,[31]PSP!$C:$C,[31]PSP!$EB:$EB)</f>
        <v>0</v>
      </c>
      <c r="EC1048" s="27">
        <f>_xlfn.XLOOKUP($C1048,[31]PSP!$C:$C,[31]PSP!$EC:$EC)</f>
        <v>386.17</v>
      </c>
      <c r="ED1048" s="28">
        <f t="shared" ref="ED1048:ED1049" si="4377">TRUNC(EC1048*EB1048,2)</f>
        <v>0</v>
      </c>
      <c r="EE1048" s="29"/>
      <c r="EF1048" s="54">
        <f>_xlfn.XLOOKUP($C1048,[31]PSP!$C:$C,[31]PSP!$EF:$EF)</f>
        <v>0</v>
      </c>
      <c r="EG1048" s="27">
        <f>_xlfn.XLOOKUP($C1048,[31]PSP!$C:$C,[31]PSP!$EG:$EG)</f>
        <v>386.17</v>
      </c>
      <c r="EH1048" s="28">
        <f t="shared" ref="EH1048:EH1049" si="4378">TRUNC(EG1048*EF1048,2)</f>
        <v>0</v>
      </c>
      <c r="EI1048" s="29"/>
      <c r="EJ1048" s="54">
        <f>_xlfn.XLOOKUP($C1048,[31]PSP!$C:$C,[31]PSP!$EJ:$EJ)</f>
        <v>0</v>
      </c>
      <c r="EK1048" s="27">
        <f>_xlfn.XLOOKUP($C1048,[31]PSP!$C:$C,[31]PSP!$EK:$EK)</f>
        <v>386.17</v>
      </c>
      <c r="EL1048" s="28">
        <f t="shared" ref="EL1048:EL1049" si="4379">TRUNC(EK1048*EJ1048,2)</f>
        <v>0</v>
      </c>
      <c r="EM1048" s="29"/>
      <c r="EN1048" s="108"/>
      <c r="EO1048" s="29">
        <f t="shared" si="4311"/>
        <v>80014.299999999988</v>
      </c>
      <c r="EP1048" s="29">
        <f t="shared" si="4141"/>
        <v>80014.3</v>
      </c>
      <c r="EQ1048" s="4" t="b">
        <f t="shared" si="4242"/>
        <v>1</v>
      </c>
      <c r="ES1048" s="118">
        <f t="shared" si="3902"/>
        <v>1.1767000000000001</v>
      </c>
    </row>
    <row r="1049" spans="3:149" ht="21" x14ac:dyDescent="0.25">
      <c r="C1049" s="24" t="s">
        <v>1096</v>
      </c>
      <c r="D1049" s="43">
        <f>_xlfn.XLOOKUP($C1049,[31]PSP!$C:$C,[31]PSP!$D:$D)</f>
        <v>5301061</v>
      </c>
      <c r="E1049" s="24" t="str">
        <f>_xlfn.XLOOKUP($C1049,[31]PSP!$C:$C,[31]PSP!$E:$E)</f>
        <v>SICRO SERVIÇO</v>
      </c>
      <c r="F1049" s="25" t="str">
        <f>_xlfn.XLOOKUP($C1049,[31]PSP!$C:$C,[31]PSP!$F:$F)</f>
        <v>FORNECIMENTO E IMPLANTAÇÃO DE SUPORTE SIMPLES EM MADEIRA COM TRAVESSA PARA PLACA DE SINALIZAÇÃO NÁUTICA EM MARGEM - ALTURA TOTAL DE 4 M</v>
      </c>
      <c r="G1049" s="26" t="str">
        <f>_xlfn.XLOOKUP($C1049,[31]PSP!$C:$C,[31]PSP!$G:$G)</f>
        <v>UN</v>
      </c>
      <c r="H1049" s="53">
        <f>_xlfn.XLOOKUP($C1049,[31]PSP!$C:$C,[31]PSP!$H:$H)</f>
        <v>280</v>
      </c>
      <c r="I1049" s="28">
        <f>_xlfn.XLOOKUP($C1049,[31]PSP!$C:$C,[31]PSP!$I:$I)</f>
        <v>35985.600000000006</v>
      </c>
      <c r="J1049" s="28">
        <f t="shared" si="4346"/>
        <v>42344.255520000006</v>
      </c>
      <c r="K1049" s="29"/>
      <c r="L1049" s="54">
        <f>_xlfn.XLOOKUP($C1049,[31]PSP!$C:$C,[31]PSP!$L:$L)</f>
        <v>0</v>
      </c>
      <c r="M1049" s="27">
        <f>_xlfn.XLOOKUP($C1049,[31]PSP!$C:$C,[31]PSP!$M:$M)</f>
        <v>128.52000000000001</v>
      </c>
      <c r="N1049" s="28">
        <f t="shared" si="4347"/>
        <v>0</v>
      </c>
      <c r="O1049" s="29"/>
      <c r="P1049" s="54">
        <f>_xlfn.XLOOKUP($C1049,[31]PSP!$C:$C,[31]PSP!$P:$P)</f>
        <v>0</v>
      </c>
      <c r="Q1049" s="27">
        <f>_xlfn.XLOOKUP($C1049,[31]PSP!$C:$C,[31]PSP!$Q:$Q)</f>
        <v>128.52000000000001</v>
      </c>
      <c r="R1049" s="28">
        <f t="shared" si="4348"/>
        <v>0</v>
      </c>
      <c r="S1049" s="29"/>
      <c r="T1049" s="54">
        <f>_xlfn.XLOOKUP($C1049,[31]PSP!$C:$C,[31]PSP!$T:$T)</f>
        <v>0</v>
      </c>
      <c r="U1049" s="27">
        <f>_xlfn.XLOOKUP($C1049,[31]PSP!$C:$C,[31]PSP!$U:$U)</f>
        <v>128.52000000000001</v>
      </c>
      <c r="V1049" s="28">
        <f t="shared" si="4349"/>
        <v>0</v>
      </c>
      <c r="W1049" s="29"/>
      <c r="X1049" s="54">
        <f>_xlfn.XLOOKUP($C1049,[31]PSP!$C:$C,[31]PSP!$X:$X)</f>
        <v>10</v>
      </c>
      <c r="Y1049" s="27">
        <f>_xlfn.XLOOKUP($C1049,[31]PSP!$C:$C,[31]PSP!$Y:$Y)</f>
        <v>128.52000000000001</v>
      </c>
      <c r="Z1049" s="28">
        <f t="shared" si="4350"/>
        <v>1285.2</v>
      </c>
      <c r="AA1049" s="29"/>
      <c r="AB1049" s="54">
        <f>_xlfn.XLOOKUP($C1049,[31]PSP!$C:$C,[31]PSP!$AB:$AB)</f>
        <v>10</v>
      </c>
      <c r="AC1049" s="27">
        <f>_xlfn.XLOOKUP($C1049,[31]PSP!$C:$C,[31]PSP!$AC:$AC)</f>
        <v>128.52000000000001</v>
      </c>
      <c r="AD1049" s="28">
        <f t="shared" si="4351"/>
        <v>1285.2</v>
      </c>
      <c r="AE1049" s="29"/>
      <c r="AF1049" s="54">
        <f>_xlfn.XLOOKUP($C1049,[31]PSP!$C:$C,[31]PSP!$AF:$AF)</f>
        <v>10</v>
      </c>
      <c r="AG1049" s="27">
        <f>_xlfn.XLOOKUP($C1049,[31]PSP!$C:$C,[31]PSP!$AG:$AG)</f>
        <v>128.52000000000001</v>
      </c>
      <c r="AH1049" s="28">
        <f t="shared" si="4352"/>
        <v>1285.2</v>
      </c>
      <c r="AI1049" s="29"/>
      <c r="AJ1049" s="54">
        <f>_xlfn.XLOOKUP($C1049,[31]PSP!$C:$C,[31]PSP!$AJ:$AJ)</f>
        <v>0</v>
      </c>
      <c r="AK1049" s="27">
        <f>_xlfn.XLOOKUP($C1049,[31]PSP!$C:$C,[31]PSP!$AK:$AK)</f>
        <v>128.52000000000001</v>
      </c>
      <c r="AL1049" s="28">
        <f t="shared" si="4353"/>
        <v>0</v>
      </c>
      <c r="AM1049" s="29"/>
      <c r="AN1049" s="54">
        <f>_xlfn.XLOOKUP($C1049,[31]PSP!$C:$C,[31]PSP!$AN:$AN)</f>
        <v>20</v>
      </c>
      <c r="AO1049" s="27">
        <f>_xlfn.XLOOKUP($C1049,[31]PSP!$C:$C,[31]PSP!$AO:$AO)</f>
        <v>128.52000000000001</v>
      </c>
      <c r="AP1049" s="28">
        <f t="shared" si="4354"/>
        <v>2570.4</v>
      </c>
      <c r="AQ1049" s="29"/>
      <c r="AR1049" s="54">
        <f>_xlfn.XLOOKUP($C1049,[31]PSP!$C:$C,[31]PSP!$AR:$AR)</f>
        <v>0</v>
      </c>
      <c r="AS1049" s="27">
        <f>_xlfn.XLOOKUP($C1049,[31]PSP!$C:$C,[31]PSP!$AS:$AS)</f>
        <v>128.52000000000001</v>
      </c>
      <c r="AT1049" s="28">
        <f t="shared" si="4355"/>
        <v>0</v>
      </c>
      <c r="AU1049" s="29"/>
      <c r="AV1049" s="54">
        <f>_xlfn.XLOOKUP($C1049,[31]PSP!$C:$C,[31]PSP!$AV:$AV)</f>
        <v>10</v>
      </c>
      <c r="AW1049" s="27">
        <f>_xlfn.XLOOKUP($C1049,[31]PSP!$C:$C,[31]PSP!$AW:$AW)</f>
        <v>128.52000000000001</v>
      </c>
      <c r="AX1049" s="28">
        <f t="shared" si="4356"/>
        <v>1285.2</v>
      </c>
      <c r="AY1049" s="29"/>
      <c r="AZ1049" s="54">
        <f>_xlfn.XLOOKUP($C1049,[31]PSP!$C:$C,[31]PSP!$AZ:$AZ)</f>
        <v>0</v>
      </c>
      <c r="BA1049" s="27">
        <f>_xlfn.XLOOKUP($C1049,[31]PSP!$C:$C,[31]PSP!$BA:$BA)</f>
        <v>128.52000000000001</v>
      </c>
      <c r="BB1049" s="28">
        <f t="shared" si="4357"/>
        <v>0</v>
      </c>
      <c r="BC1049" s="29"/>
      <c r="BD1049" s="54">
        <f>_xlfn.XLOOKUP($C1049,[31]PSP!$C:$C,[31]PSP!$BD:$BD)</f>
        <v>20</v>
      </c>
      <c r="BE1049" s="27">
        <f>_xlfn.XLOOKUP($C1049,[31]PSP!$C:$C,[31]PSP!$BE:$BE)</f>
        <v>128.52000000000001</v>
      </c>
      <c r="BF1049" s="28">
        <f t="shared" si="4358"/>
        <v>2570.4</v>
      </c>
      <c r="BG1049" s="29"/>
      <c r="BH1049" s="54">
        <f>_xlfn.XLOOKUP($C1049,[31]PSP!$C:$C,[31]PSP!$BH:$BH)</f>
        <v>20</v>
      </c>
      <c r="BI1049" s="27">
        <f>_xlfn.XLOOKUP($C1049,[31]PSP!$C:$C,[31]PSP!$BI:$BI)</f>
        <v>128.52000000000001</v>
      </c>
      <c r="BJ1049" s="28">
        <f t="shared" si="4359"/>
        <v>2570.4</v>
      </c>
      <c r="BK1049" s="29"/>
      <c r="BL1049" s="54">
        <f>_xlfn.XLOOKUP($C1049,[31]PSP!$C:$C,[31]PSP!$BL:$BL)</f>
        <v>30</v>
      </c>
      <c r="BM1049" s="27">
        <f>_xlfn.XLOOKUP($C1049,[31]PSP!$C:$C,[31]PSP!$BM:$BM)</f>
        <v>128.52000000000001</v>
      </c>
      <c r="BN1049" s="28">
        <f t="shared" si="4360"/>
        <v>3855.6</v>
      </c>
      <c r="BO1049" s="29"/>
      <c r="BP1049" s="54">
        <f>_xlfn.XLOOKUP($C1049,[31]PSP!$C:$C,[31]PSP!$BP:$BP)</f>
        <v>0</v>
      </c>
      <c r="BQ1049" s="27">
        <f>_xlfn.XLOOKUP($C1049,[31]PSP!$C:$C,[31]PSP!$BQ:$BQ)</f>
        <v>128.52000000000001</v>
      </c>
      <c r="BR1049" s="28">
        <f t="shared" si="4361"/>
        <v>0</v>
      </c>
      <c r="BS1049" s="29"/>
      <c r="BT1049" s="54">
        <f>_xlfn.XLOOKUP($C1049,[31]PSP!$C:$C,[31]PSP!$BT:$BT)</f>
        <v>10</v>
      </c>
      <c r="BU1049" s="27">
        <f>_xlfn.XLOOKUP($C1049,[31]PSP!$C:$C,[31]PSP!$BU:$BU)</f>
        <v>128.52000000000001</v>
      </c>
      <c r="BV1049" s="28">
        <f t="shared" si="4362"/>
        <v>1285.2</v>
      </c>
      <c r="BW1049" s="29"/>
      <c r="BX1049" s="54">
        <f>_xlfn.XLOOKUP($C1049,[31]PSP!$C:$C,[31]PSP!$BX:$BX)</f>
        <v>10</v>
      </c>
      <c r="BY1049" s="27">
        <f>_xlfn.XLOOKUP($C1049,[31]PSP!$C:$C,[31]PSP!$BY:$BY)</f>
        <v>128.52000000000001</v>
      </c>
      <c r="BZ1049" s="28">
        <f t="shared" si="4363"/>
        <v>1285.2</v>
      </c>
      <c r="CA1049" s="29"/>
      <c r="CB1049" s="54">
        <f>_xlfn.XLOOKUP($C1049,[31]PSP!$C:$C,[31]PSP!$CB:$CB)</f>
        <v>10</v>
      </c>
      <c r="CC1049" s="27">
        <f>_xlfn.XLOOKUP($C1049,[31]PSP!$C:$C,[31]PSP!$CC:$CC)</f>
        <v>128.52000000000001</v>
      </c>
      <c r="CD1049" s="28">
        <f t="shared" si="4364"/>
        <v>1285.2</v>
      </c>
      <c r="CE1049" s="29"/>
      <c r="CF1049" s="54">
        <f>_xlfn.XLOOKUP($C1049,[31]PSP!$C:$C,[31]PSP!$CF:$CF)</f>
        <v>20</v>
      </c>
      <c r="CG1049" s="27">
        <f>_xlfn.XLOOKUP($C1049,[31]PSP!$C:$C,[31]PSP!$CG:$CG)</f>
        <v>128.52000000000001</v>
      </c>
      <c r="CH1049" s="28">
        <f t="shared" si="4365"/>
        <v>2570.4</v>
      </c>
      <c r="CI1049" s="29"/>
      <c r="CJ1049" s="54">
        <f>_xlfn.XLOOKUP($C1049,[31]PSP!$C:$C,[31]PSP!$CJ:$CJ)</f>
        <v>10</v>
      </c>
      <c r="CK1049" s="27">
        <f>_xlfn.XLOOKUP($C1049,[31]PSP!$C:$C,[31]PSP!$CK:$CK)</f>
        <v>128.52000000000001</v>
      </c>
      <c r="CL1049" s="28">
        <f t="shared" si="4366"/>
        <v>1285.2</v>
      </c>
      <c r="CM1049" s="29"/>
      <c r="CN1049" s="54">
        <f>_xlfn.XLOOKUP($C1049,[31]PSP!$C:$C,[31]PSP!$CN:$CN)</f>
        <v>20</v>
      </c>
      <c r="CO1049" s="27">
        <f>_xlfn.XLOOKUP($C1049,[31]PSP!$C:$C,[31]PSP!$CO:$CO)</f>
        <v>128.52000000000001</v>
      </c>
      <c r="CP1049" s="28">
        <f t="shared" si="4367"/>
        <v>2570.4</v>
      </c>
      <c r="CQ1049" s="29"/>
      <c r="CR1049" s="54">
        <f>_xlfn.XLOOKUP($C1049,[31]PSP!$C:$C,[31]PSP!$CR:$CR)</f>
        <v>20</v>
      </c>
      <c r="CS1049" s="27">
        <f>_xlfn.XLOOKUP($C1049,[31]PSP!$C:$C,[31]PSP!$CS:$CS)</f>
        <v>128.52000000000001</v>
      </c>
      <c r="CT1049" s="28">
        <f t="shared" si="4368"/>
        <v>2570.4</v>
      </c>
      <c r="CU1049" s="29"/>
      <c r="CV1049" s="54">
        <f>_xlfn.XLOOKUP($C1049,[31]PSP!$C:$C,[31]PSP!$CV:$CV)</f>
        <v>20</v>
      </c>
      <c r="CW1049" s="27">
        <f>_xlfn.XLOOKUP($C1049,[31]PSP!$C:$C,[31]PSP!$CW:$CW)</f>
        <v>128.52000000000001</v>
      </c>
      <c r="CX1049" s="28">
        <f t="shared" si="4369"/>
        <v>2570.4</v>
      </c>
      <c r="CY1049" s="29"/>
      <c r="CZ1049" s="54">
        <f>_xlfn.XLOOKUP($C1049,[31]PSP!$C:$C,[31]PSP!$CZ:$CZ)</f>
        <v>20</v>
      </c>
      <c r="DA1049" s="27">
        <f>_xlfn.XLOOKUP($C1049,[31]PSP!$C:$C,[31]PSP!$DA:$DA)</f>
        <v>128.52000000000001</v>
      </c>
      <c r="DB1049" s="28">
        <f t="shared" si="4370"/>
        <v>2570.4</v>
      </c>
      <c r="DC1049" s="29"/>
      <c r="DD1049" s="54">
        <f>_xlfn.XLOOKUP($C1049,[31]PSP!$C:$C,[31]PSP!$DD:$DD)</f>
        <v>10</v>
      </c>
      <c r="DE1049" s="27">
        <f>_xlfn.XLOOKUP($C1049,[31]PSP!$C:$C,[31]PSP!$DE:$DE)</f>
        <v>128.52000000000001</v>
      </c>
      <c r="DF1049" s="28">
        <f t="shared" si="4371"/>
        <v>1285.2</v>
      </c>
      <c r="DG1049" s="29"/>
      <c r="DH1049" s="54">
        <f>_xlfn.XLOOKUP($C1049,[31]PSP!$C:$C,[31]PSP!$DH:$DH)</f>
        <v>0</v>
      </c>
      <c r="DI1049" s="27">
        <f>_xlfn.XLOOKUP($C1049,[31]PSP!$C:$C,[31]PSP!$DI:$DI)</f>
        <v>128.52000000000001</v>
      </c>
      <c r="DJ1049" s="28">
        <f t="shared" si="4372"/>
        <v>0</v>
      </c>
      <c r="DK1049" s="29"/>
      <c r="DL1049" s="54">
        <f>_xlfn.XLOOKUP($C1049,[31]PSP!$C:$C,[31]PSP!$DL:$DL)</f>
        <v>0</v>
      </c>
      <c r="DM1049" s="27">
        <f>_xlfn.XLOOKUP($C1049,[31]PSP!$C:$C,[31]PSP!$DM:$DM)</f>
        <v>128.52000000000001</v>
      </c>
      <c r="DN1049" s="28">
        <f t="shared" si="4373"/>
        <v>0</v>
      </c>
      <c r="DO1049" s="29"/>
      <c r="DP1049" s="54">
        <f>_xlfn.XLOOKUP($C1049,[31]PSP!$C:$C,[31]PSP!$DP:$DP)</f>
        <v>0</v>
      </c>
      <c r="DQ1049" s="27">
        <f>_xlfn.XLOOKUP($C1049,[31]PSP!$C:$C,[31]PSP!$DQ:$DQ)</f>
        <v>128.52000000000001</v>
      </c>
      <c r="DR1049" s="28">
        <f t="shared" si="4374"/>
        <v>0</v>
      </c>
      <c r="DS1049" s="29"/>
      <c r="DT1049" s="54">
        <f>_xlfn.XLOOKUP($C1049,[31]PSP!$C:$C,[31]PSP!$DT:$DT)</f>
        <v>0</v>
      </c>
      <c r="DU1049" s="27">
        <f>_xlfn.XLOOKUP($C1049,[31]PSP!$C:$C,[31]PSP!$DU:$DU)</f>
        <v>128.52000000000001</v>
      </c>
      <c r="DV1049" s="28">
        <f t="shared" si="4375"/>
        <v>0</v>
      </c>
      <c r="DW1049" s="29"/>
      <c r="DX1049" s="54">
        <f>_xlfn.XLOOKUP($C1049,[31]PSP!$C:$C,[31]PSP!$DX:$DX)</f>
        <v>0</v>
      </c>
      <c r="DY1049" s="27">
        <f>_xlfn.XLOOKUP($C1049,[31]PSP!$C:$C,[31]PSP!$DY:$DY)</f>
        <v>128.52000000000001</v>
      </c>
      <c r="DZ1049" s="28">
        <f t="shared" si="4376"/>
        <v>0</v>
      </c>
      <c r="EA1049" s="29"/>
      <c r="EB1049" s="54">
        <f>_xlfn.XLOOKUP($C1049,[31]PSP!$C:$C,[31]PSP!$EB:$EB)</f>
        <v>0</v>
      </c>
      <c r="EC1049" s="27">
        <f>_xlfn.XLOOKUP($C1049,[31]PSP!$C:$C,[31]PSP!$EC:$EC)</f>
        <v>128.52000000000001</v>
      </c>
      <c r="ED1049" s="28">
        <f t="shared" si="4377"/>
        <v>0</v>
      </c>
      <c r="EE1049" s="29"/>
      <c r="EF1049" s="54">
        <f>_xlfn.XLOOKUP($C1049,[31]PSP!$C:$C,[31]PSP!$EF:$EF)</f>
        <v>0</v>
      </c>
      <c r="EG1049" s="27">
        <f>_xlfn.XLOOKUP($C1049,[31]PSP!$C:$C,[31]PSP!$EG:$EG)</f>
        <v>128.52000000000001</v>
      </c>
      <c r="EH1049" s="28">
        <f t="shared" si="4378"/>
        <v>0</v>
      </c>
      <c r="EI1049" s="29"/>
      <c r="EJ1049" s="54">
        <f>_xlfn.XLOOKUP($C1049,[31]PSP!$C:$C,[31]PSP!$EJ:$EJ)</f>
        <v>0</v>
      </c>
      <c r="EK1049" s="27">
        <f>_xlfn.XLOOKUP($C1049,[31]PSP!$C:$C,[31]PSP!$EK:$EK)</f>
        <v>128.52000000000001</v>
      </c>
      <c r="EL1049" s="28">
        <f t="shared" si="4379"/>
        <v>0</v>
      </c>
      <c r="EM1049" s="29"/>
      <c r="EN1049" s="108"/>
      <c r="EO1049" s="29">
        <f t="shared" si="4311"/>
        <v>35985.599999999999</v>
      </c>
      <c r="EP1049" s="29">
        <f t="shared" si="4141"/>
        <v>35985.600000000006</v>
      </c>
      <c r="EQ1049" s="4" t="b">
        <f t="shared" si="4242"/>
        <v>1</v>
      </c>
      <c r="ES1049" s="118">
        <f t="shared" si="3902"/>
        <v>1.1767000000000001</v>
      </c>
    </row>
    <row r="1050" spans="3:149" s="1" customFormat="1" ht="14.25" x14ac:dyDescent="0.25">
      <c r="C1050" s="79" t="s">
        <v>1097</v>
      </c>
      <c r="D1050" s="80"/>
      <c r="E1050" s="79"/>
      <c r="F1050" s="81" t="s">
        <v>37</v>
      </c>
      <c r="G1050" s="82"/>
      <c r="H1050" s="82"/>
      <c r="I1050" s="83"/>
      <c r="J1050" s="83"/>
      <c r="L1050" s="84"/>
      <c r="M1050" s="85"/>
      <c r="N1050" s="83"/>
      <c r="P1050" s="84"/>
      <c r="Q1050" s="85"/>
      <c r="R1050" s="83"/>
      <c r="T1050" s="84"/>
      <c r="U1050" s="85"/>
      <c r="V1050" s="83"/>
      <c r="X1050" s="84"/>
      <c r="Y1050" s="85"/>
      <c r="Z1050" s="83"/>
      <c r="AB1050" s="84"/>
      <c r="AC1050" s="85"/>
      <c r="AD1050" s="83"/>
      <c r="AF1050" s="84"/>
      <c r="AG1050" s="85"/>
      <c r="AH1050" s="83"/>
      <c r="AJ1050" s="84"/>
      <c r="AK1050" s="85"/>
      <c r="AL1050" s="83"/>
      <c r="AN1050" s="84"/>
      <c r="AO1050" s="85"/>
      <c r="AP1050" s="83"/>
      <c r="AR1050" s="84"/>
      <c r="AS1050" s="85"/>
      <c r="AT1050" s="83"/>
      <c r="AV1050" s="84"/>
      <c r="AW1050" s="85"/>
      <c r="AX1050" s="83"/>
      <c r="AZ1050" s="84"/>
      <c r="BA1050" s="85"/>
      <c r="BB1050" s="83"/>
      <c r="BD1050" s="84"/>
      <c r="BE1050" s="85"/>
      <c r="BF1050" s="83"/>
      <c r="BH1050" s="84"/>
      <c r="BI1050" s="85"/>
      <c r="BJ1050" s="83"/>
      <c r="BL1050" s="84"/>
      <c r="BM1050" s="85"/>
      <c r="BN1050" s="83"/>
      <c r="BP1050" s="84"/>
      <c r="BQ1050" s="85"/>
      <c r="BR1050" s="83"/>
      <c r="BT1050" s="84"/>
      <c r="BU1050" s="85"/>
      <c r="BV1050" s="83"/>
      <c r="BX1050" s="84"/>
      <c r="BY1050" s="85"/>
      <c r="BZ1050" s="83"/>
      <c r="CB1050" s="84"/>
      <c r="CC1050" s="85"/>
      <c r="CD1050" s="83"/>
      <c r="CF1050" s="84"/>
      <c r="CG1050" s="85"/>
      <c r="CH1050" s="83"/>
      <c r="CJ1050" s="84"/>
      <c r="CK1050" s="85"/>
      <c r="CL1050" s="83"/>
      <c r="CN1050" s="84"/>
      <c r="CO1050" s="85"/>
      <c r="CP1050" s="83"/>
      <c r="CR1050" s="84"/>
      <c r="CS1050" s="85"/>
      <c r="CT1050" s="83"/>
      <c r="CV1050" s="84"/>
      <c r="CW1050" s="85"/>
      <c r="CX1050" s="83"/>
      <c r="CZ1050" s="84"/>
      <c r="DA1050" s="85"/>
      <c r="DB1050" s="83"/>
      <c r="DD1050" s="84"/>
      <c r="DE1050" s="85"/>
      <c r="DF1050" s="83"/>
      <c r="DH1050" s="84"/>
      <c r="DI1050" s="85"/>
      <c r="DJ1050" s="83"/>
      <c r="DL1050" s="84"/>
      <c r="DM1050" s="85"/>
      <c r="DN1050" s="83"/>
      <c r="DP1050" s="84"/>
      <c r="DQ1050" s="85"/>
      <c r="DR1050" s="83"/>
      <c r="DT1050" s="84"/>
      <c r="DU1050" s="85"/>
      <c r="DV1050" s="83"/>
      <c r="DX1050" s="84"/>
      <c r="DY1050" s="85"/>
      <c r="DZ1050" s="83"/>
      <c r="EB1050" s="84"/>
      <c r="EC1050" s="85"/>
      <c r="ED1050" s="83"/>
      <c r="EF1050" s="84"/>
      <c r="EG1050" s="85"/>
      <c r="EH1050" s="83"/>
      <c r="EJ1050" s="84"/>
      <c r="EK1050" s="85"/>
      <c r="EL1050" s="83"/>
      <c r="EN1050" s="109"/>
      <c r="EO1050" s="29">
        <f t="shared" si="4311"/>
        <v>0</v>
      </c>
      <c r="EP1050" s="29">
        <f t="shared" si="4141"/>
        <v>0</v>
      </c>
      <c r="EQ1050" s="4" t="b">
        <f t="shared" si="4242"/>
        <v>1</v>
      </c>
      <c r="ES1050" s="118">
        <f t="shared" si="3902"/>
        <v>1.1767000000000001</v>
      </c>
    </row>
    <row r="1051" spans="3:149" ht="12" customHeight="1" x14ac:dyDescent="0.25">
      <c r="C1051" s="24" t="s">
        <v>1098</v>
      </c>
      <c r="D1051" s="43">
        <f>_xlfn.XLOOKUP($C1051,[31]PSP!$C:$C,[31]PSP!$D:$D)</f>
        <v>5214001</v>
      </c>
      <c r="E1051" s="24" t="str">
        <f>_xlfn.XLOOKUP($C1051,[31]PSP!$C:$C,[31]PSP!$E:$E)</f>
        <v>SICRO SERVIÇO</v>
      </c>
      <c r="F1051" s="25" t="str">
        <f>_xlfn.XLOOKUP($C1051,[31]PSP!$C:$C,[31]PSP!$F:$F)</f>
        <v>PINTURA DE FAIXA - TINTA BASE ACRÍLICA EMULSIONADA EM ÁGUA - ESPESSURA DE 0,3 MM</v>
      </c>
      <c r="G1051" s="26" t="str">
        <f>_xlfn.XLOOKUP($C1051,[31]PSP!$C:$C,[31]PSP!$G:$G)</f>
        <v>M²</v>
      </c>
      <c r="H1051" s="53">
        <f>_xlfn.XLOOKUP($C1051,[31]PSP!$C:$C,[31]PSP!$H:$H)</f>
        <v>1428</v>
      </c>
      <c r="I1051" s="28">
        <f>_xlfn.XLOOKUP($C1051,[31]PSP!$C:$C,[31]PSP!$I:$I)</f>
        <v>13737.36</v>
      </c>
      <c r="J1051" s="28">
        <f t="shared" ref="J1051:J1054" si="4380">IF(LEFT(D1051,6)="COT.IS",I1051,I1051*(1+$J$7))</f>
        <v>16164.751512000003</v>
      </c>
      <c r="K1051" s="29"/>
      <c r="L1051" s="54">
        <f>_xlfn.XLOOKUP($C1051,[31]PSP!$C:$C,[31]PSP!$L:$L)</f>
        <v>0</v>
      </c>
      <c r="M1051" s="27">
        <f>_xlfn.XLOOKUP($C1051,[31]PSP!$C:$C,[31]PSP!$M:$M)</f>
        <v>9.6199999999999992</v>
      </c>
      <c r="N1051" s="28">
        <f t="shared" ref="N1051:N1054" si="4381">TRUNC(M1051*L1051,2)</f>
        <v>0</v>
      </c>
      <c r="O1051" s="29"/>
      <c r="P1051" s="54">
        <f>_xlfn.XLOOKUP($C1051,[31]PSP!$C:$C,[31]PSP!$P:$P)</f>
        <v>0</v>
      </c>
      <c r="Q1051" s="27">
        <f>_xlfn.XLOOKUP($C1051,[31]PSP!$C:$C,[31]PSP!$Q:$Q)</f>
        <v>9.6199999999999992</v>
      </c>
      <c r="R1051" s="28">
        <f t="shared" ref="R1051:R1054" si="4382">TRUNC(Q1051*P1051,2)</f>
        <v>0</v>
      </c>
      <c r="S1051" s="29"/>
      <c r="T1051" s="54">
        <f>_xlfn.XLOOKUP($C1051,[31]PSP!$C:$C,[31]PSP!$T:$T)</f>
        <v>0</v>
      </c>
      <c r="U1051" s="27">
        <f>_xlfn.XLOOKUP($C1051,[31]PSP!$C:$C,[31]PSP!$U:$U)</f>
        <v>9.6199999999999992</v>
      </c>
      <c r="V1051" s="28">
        <f t="shared" ref="V1051:V1054" si="4383">TRUNC(U1051*T1051,2)</f>
        <v>0</v>
      </c>
      <c r="W1051" s="29"/>
      <c r="X1051" s="54">
        <f>_xlfn.XLOOKUP($C1051,[31]PSP!$C:$C,[31]PSP!$X:$X)</f>
        <v>51</v>
      </c>
      <c r="Y1051" s="27">
        <f>_xlfn.XLOOKUP($C1051,[31]PSP!$C:$C,[31]PSP!$Y:$Y)</f>
        <v>9.6199999999999992</v>
      </c>
      <c r="Z1051" s="28">
        <f t="shared" ref="Z1051:Z1054" si="4384">TRUNC(Y1051*X1051,2)</f>
        <v>490.62</v>
      </c>
      <c r="AA1051" s="29"/>
      <c r="AB1051" s="54">
        <f>_xlfn.XLOOKUP($C1051,[31]PSP!$C:$C,[31]PSP!$AB:$AB)</f>
        <v>51</v>
      </c>
      <c r="AC1051" s="27">
        <f>_xlfn.XLOOKUP($C1051,[31]PSP!$C:$C,[31]PSP!$AC:$AC)</f>
        <v>9.6199999999999992</v>
      </c>
      <c r="AD1051" s="28">
        <f t="shared" ref="AD1051:AD1054" si="4385">TRUNC(AC1051*AB1051,2)</f>
        <v>490.62</v>
      </c>
      <c r="AE1051" s="29"/>
      <c r="AF1051" s="54">
        <f>_xlfn.XLOOKUP($C1051,[31]PSP!$C:$C,[31]PSP!$AF:$AF)</f>
        <v>51</v>
      </c>
      <c r="AG1051" s="27">
        <f>_xlfn.XLOOKUP($C1051,[31]PSP!$C:$C,[31]PSP!$AG:$AG)</f>
        <v>9.6199999999999992</v>
      </c>
      <c r="AH1051" s="28">
        <f t="shared" ref="AH1051:AH1054" si="4386">TRUNC(AG1051*AF1051,2)</f>
        <v>490.62</v>
      </c>
      <c r="AI1051" s="29"/>
      <c r="AJ1051" s="54">
        <f>_xlfn.XLOOKUP($C1051,[31]PSP!$C:$C,[31]PSP!$AJ:$AJ)</f>
        <v>0</v>
      </c>
      <c r="AK1051" s="27">
        <f>_xlfn.XLOOKUP($C1051,[31]PSP!$C:$C,[31]PSP!$AK:$AK)</f>
        <v>9.6199999999999992</v>
      </c>
      <c r="AL1051" s="28">
        <f t="shared" ref="AL1051:AL1054" si="4387">TRUNC(AK1051*AJ1051,2)</f>
        <v>0</v>
      </c>
      <c r="AM1051" s="29"/>
      <c r="AN1051" s="54">
        <f>_xlfn.XLOOKUP($C1051,[31]PSP!$C:$C,[31]PSP!$AN:$AN)</f>
        <v>102</v>
      </c>
      <c r="AO1051" s="27">
        <f>_xlfn.XLOOKUP($C1051,[31]PSP!$C:$C,[31]PSP!$AO:$AO)</f>
        <v>9.6199999999999992</v>
      </c>
      <c r="AP1051" s="28">
        <f t="shared" ref="AP1051:AP1054" si="4388">TRUNC(AO1051*AN1051,2)</f>
        <v>981.24</v>
      </c>
      <c r="AQ1051" s="29"/>
      <c r="AR1051" s="54">
        <f>_xlfn.XLOOKUP($C1051,[31]PSP!$C:$C,[31]PSP!$AR:$AR)</f>
        <v>0</v>
      </c>
      <c r="AS1051" s="27">
        <f>_xlfn.XLOOKUP($C1051,[31]PSP!$C:$C,[31]PSP!$AS:$AS)</f>
        <v>9.6199999999999992</v>
      </c>
      <c r="AT1051" s="28">
        <f t="shared" ref="AT1051:AT1054" si="4389">TRUNC(AS1051*AR1051,2)</f>
        <v>0</v>
      </c>
      <c r="AU1051" s="29"/>
      <c r="AV1051" s="54">
        <f>_xlfn.XLOOKUP($C1051,[31]PSP!$C:$C,[31]PSP!$AV:$AV)</f>
        <v>51</v>
      </c>
      <c r="AW1051" s="27">
        <f>_xlfn.XLOOKUP($C1051,[31]PSP!$C:$C,[31]PSP!$AW:$AW)</f>
        <v>9.6199999999999992</v>
      </c>
      <c r="AX1051" s="28">
        <f t="shared" ref="AX1051:AX1054" si="4390">TRUNC(AW1051*AV1051,2)</f>
        <v>490.62</v>
      </c>
      <c r="AY1051" s="29"/>
      <c r="AZ1051" s="54">
        <f>_xlfn.XLOOKUP($C1051,[31]PSP!$C:$C,[31]PSP!$AZ:$AZ)</f>
        <v>0</v>
      </c>
      <c r="BA1051" s="27">
        <f>_xlfn.XLOOKUP($C1051,[31]PSP!$C:$C,[31]PSP!$BA:$BA)</f>
        <v>9.6199999999999992</v>
      </c>
      <c r="BB1051" s="28">
        <f t="shared" ref="BB1051:BB1054" si="4391">TRUNC(BA1051*AZ1051,2)</f>
        <v>0</v>
      </c>
      <c r="BC1051" s="29"/>
      <c r="BD1051" s="54">
        <f>_xlfn.XLOOKUP($C1051,[31]PSP!$C:$C,[31]PSP!$BD:$BD)</f>
        <v>102</v>
      </c>
      <c r="BE1051" s="27">
        <f>_xlfn.XLOOKUP($C1051,[31]PSP!$C:$C,[31]PSP!$BE:$BE)</f>
        <v>9.6199999999999992</v>
      </c>
      <c r="BF1051" s="28">
        <f t="shared" ref="BF1051:BF1054" si="4392">TRUNC(BE1051*BD1051,2)</f>
        <v>981.24</v>
      </c>
      <c r="BG1051" s="29"/>
      <c r="BH1051" s="54">
        <f>_xlfn.XLOOKUP($C1051,[31]PSP!$C:$C,[31]PSP!$BH:$BH)</f>
        <v>102</v>
      </c>
      <c r="BI1051" s="27">
        <f>_xlfn.XLOOKUP($C1051,[31]PSP!$C:$C,[31]PSP!$BI:$BI)</f>
        <v>9.6199999999999992</v>
      </c>
      <c r="BJ1051" s="28">
        <f t="shared" ref="BJ1051:BJ1054" si="4393">TRUNC(BI1051*BH1051,2)</f>
        <v>981.24</v>
      </c>
      <c r="BK1051" s="29"/>
      <c r="BL1051" s="54">
        <f>_xlfn.XLOOKUP($C1051,[31]PSP!$C:$C,[31]PSP!$BL:$BL)</f>
        <v>153</v>
      </c>
      <c r="BM1051" s="27">
        <f>_xlfn.XLOOKUP($C1051,[31]PSP!$C:$C,[31]PSP!$BM:$BM)</f>
        <v>9.6199999999999992</v>
      </c>
      <c r="BN1051" s="28">
        <f t="shared" ref="BN1051:BN1054" si="4394">TRUNC(BM1051*BL1051,2)</f>
        <v>1471.86</v>
      </c>
      <c r="BO1051" s="29"/>
      <c r="BP1051" s="54">
        <f>_xlfn.XLOOKUP($C1051,[31]PSP!$C:$C,[31]PSP!$BP:$BP)</f>
        <v>0</v>
      </c>
      <c r="BQ1051" s="27">
        <f>_xlfn.XLOOKUP($C1051,[31]PSP!$C:$C,[31]PSP!$BQ:$BQ)</f>
        <v>9.6199999999999992</v>
      </c>
      <c r="BR1051" s="28">
        <f t="shared" ref="BR1051:BR1054" si="4395">TRUNC(BQ1051*BP1051,2)</f>
        <v>0</v>
      </c>
      <c r="BS1051" s="29"/>
      <c r="BT1051" s="54">
        <f>_xlfn.XLOOKUP($C1051,[31]PSP!$C:$C,[31]PSP!$BT:$BT)</f>
        <v>51</v>
      </c>
      <c r="BU1051" s="27">
        <f>_xlfn.XLOOKUP($C1051,[31]PSP!$C:$C,[31]PSP!$BU:$BU)</f>
        <v>9.6199999999999992</v>
      </c>
      <c r="BV1051" s="28">
        <f t="shared" ref="BV1051:BV1054" si="4396">TRUNC(BU1051*BT1051,2)</f>
        <v>490.62</v>
      </c>
      <c r="BW1051" s="29"/>
      <c r="BX1051" s="54">
        <f>_xlfn.XLOOKUP($C1051,[31]PSP!$C:$C,[31]PSP!$BX:$BX)</f>
        <v>51</v>
      </c>
      <c r="BY1051" s="27">
        <f>_xlfn.XLOOKUP($C1051,[31]PSP!$C:$C,[31]PSP!$BY:$BY)</f>
        <v>9.6199999999999992</v>
      </c>
      <c r="BZ1051" s="28">
        <f t="shared" ref="BZ1051:BZ1054" si="4397">TRUNC(BY1051*BX1051,2)</f>
        <v>490.62</v>
      </c>
      <c r="CA1051" s="29"/>
      <c r="CB1051" s="54">
        <f>_xlfn.XLOOKUP($C1051,[31]PSP!$C:$C,[31]PSP!$CB:$CB)</f>
        <v>51</v>
      </c>
      <c r="CC1051" s="27">
        <f>_xlfn.XLOOKUP($C1051,[31]PSP!$C:$C,[31]PSP!$CC:$CC)</f>
        <v>9.6199999999999992</v>
      </c>
      <c r="CD1051" s="28">
        <f t="shared" ref="CD1051:CD1054" si="4398">TRUNC(CC1051*CB1051,2)</f>
        <v>490.62</v>
      </c>
      <c r="CE1051" s="29"/>
      <c r="CF1051" s="54">
        <f>_xlfn.XLOOKUP($C1051,[31]PSP!$C:$C,[31]PSP!$CF:$CF)</f>
        <v>102</v>
      </c>
      <c r="CG1051" s="27">
        <f>_xlfn.XLOOKUP($C1051,[31]PSP!$C:$C,[31]PSP!$CG:$CG)</f>
        <v>9.6199999999999992</v>
      </c>
      <c r="CH1051" s="28">
        <f t="shared" ref="CH1051:CH1054" si="4399">TRUNC(CG1051*CF1051,2)</f>
        <v>981.24</v>
      </c>
      <c r="CI1051" s="29"/>
      <c r="CJ1051" s="54">
        <f>_xlfn.XLOOKUP($C1051,[31]PSP!$C:$C,[31]PSP!$CJ:$CJ)</f>
        <v>51</v>
      </c>
      <c r="CK1051" s="27">
        <f>_xlfn.XLOOKUP($C1051,[31]PSP!$C:$C,[31]PSP!$CK:$CK)</f>
        <v>9.6199999999999992</v>
      </c>
      <c r="CL1051" s="28">
        <f t="shared" ref="CL1051:CL1054" si="4400">TRUNC(CK1051*CJ1051,2)</f>
        <v>490.62</v>
      </c>
      <c r="CM1051" s="29"/>
      <c r="CN1051" s="54">
        <f>_xlfn.XLOOKUP($C1051,[31]PSP!$C:$C,[31]PSP!$CN:$CN)</f>
        <v>102</v>
      </c>
      <c r="CO1051" s="27">
        <f>_xlfn.XLOOKUP($C1051,[31]PSP!$C:$C,[31]PSP!$CO:$CO)</f>
        <v>9.6199999999999992</v>
      </c>
      <c r="CP1051" s="28">
        <f t="shared" ref="CP1051:CP1054" si="4401">TRUNC(CO1051*CN1051,2)</f>
        <v>981.24</v>
      </c>
      <c r="CQ1051" s="29"/>
      <c r="CR1051" s="54">
        <f>_xlfn.XLOOKUP($C1051,[31]PSP!$C:$C,[31]PSP!$CR:$CR)</f>
        <v>102</v>
      </c>
      <c r="CS1051" s="27">
        <f>_xlfn.XLOOKUP($C1051,[31]PSP!$C:$C,[31]PSP!$CS:$CS)</f>
        <v>9.6199999999999992</v>
      </c>
      <c r="CT1051" s="28">
        <f t="shared" ref="CT1051:CT1054" si="4402">TRUNC(CS1051*CR1051,2)</f>
        <v>981.24</v>
      </c>
      <c r="CU1051" s="29"/>
      <c r="CV1051" s="54">
        <f>_xlfn.XLOOKUP($C1051,[31]PSP!$C:$C,[31]PSP!$CV:$CV)</f>
        <v>102</v>
      </c>
      <c r="CW1051" s="27">
        <f>_xlfn.XLOOKUP($C1051,[31]PSP!$C:$C,[31]PSP!$CW:$CW)</f>
        <v>9.6199999999999992</v>
      </c>
      <c r="CX1051" s="28">
        <f t="shared" ref="CX1051:CX1054" si="4403">TRUNC(CW1051*CV1051,2)</f>
        <v>981.24</v>
      </c>
      <c r="CY1051" s="29"/>
      <c r="CZ1051" s="54">
        <f>_xlfn.XLOOKUP($C1051,[31]PSP!$C:$C,[31]PSP!$CZ:$CZ)</f>
        <v>102</v>
      </c>
      <c r="DA1051" s="27">
        <f>_xlfn.XLOOKUP($C1051,[31]PSP!$C:$C,[31]PSP!$DA:$DA)</f>
        <v>9.6199999999999992</v>
      </c>
      <c r="DB1051" s="28">
        <f t="shared" ref="DB1051:DB1054" si="4404">TRUNC(DA1051*CZ1051,2)</f>
        <v>981.24</v>
      </c>
      <c r="DC1051" s="29"/>
      <c r="DD1051" s="54">
        <f>_xlfn.XLOOKUP($C1051,[31]PSP!$C:$C,[31]PSP!$DD:$DD)</f>
        <v>51</v>
      </c>
      <c r="DE1051" s="27">
        <f>_xlfn.XLOOKUP($C1051,[31]PSP!$C:$C,[31]PSP!$DE:$DE)</f>
        <v>9.6199999999999992</v>
      </c>
      <c r="DF1051" s="28">
        <f t="shared" ref="DF1051:DF1054" si="4405">TRUNC(DE1051*DD1051,2)</f>
        <v>490.62</v>
      </c>
      <c r="DG1051" s="29"/>
      <c r="DH1051" s="54">
        <f>_xlfn.XLOOKUP($C1051,[31]PSP!$C:$C,[31]PSP!$DH:$DH)</f>
        <v>0</v>
      </c>
      <c r="DI1051" s="27">
        <f>_xlfn.XLOOKUP($C1051,[31]PSP!$C:$C,[31]PSP!$DI:$DI)</f>
        <v>9.6199999999999992</v>
      </c>
      <c r="DJ1051" s="28">
        <f t="shared" ref="DJ1051:DJ1054" si="4406">TRUNC(DI1051*DH1051,2)</f>
        <v>0</v>
      </c>
      <c r="DK1051" s="29"/>
      <c r="DL1051" s="54">
        <f>_xlfn.XLOOKUP($C1051,[31]PSP!$C:$C,[31]PSP!$DL:$DL)</f>
        <v>0</v>
      </c>
      <c r="DM1051" s="27">
        <f>_xlfn.XLOOKUP($C1051,[31]PSP!$C:$C,[31]PSP!$DM:$DM)</f>
        <v>9.6199999999999992</v>
      </c>
      <c r="DN1051" s="28">
        <f t="shared" ref="DN1051:DN1054" si="4407">TRUNC(DM1051*DL1051,2)</f>
        <v>0</v>
      </c>
      <c r="DO1051" s="29"/>
      <c r="DP1051" s="54">
        <f>_xlfn.XLOOKUP($C1051,[31]PSP!$C:$C,[31]PSP!$DP:$DP)</f>
        <v>0</v>
      </c>
      <c r="DQ1051" s="27">
        <f>_xlfn.XLOOKUP($C1051,[31]PSP!$C:$C,[31]PSP!$DQ:$DQ)</f>
        <v>9.6199999999999992</v>
      </c>
      <c r="DR1051" s="28">
        <f t="shared" ref="DR1051:DR1054" si="4408">TRUNC(DQ1051*DP1051,2)</f>
        <v>0</v>
      </c>
      <c r="DS1051" s="29"/>
      <c r="DT1051" s="54">
        <f>_xlfn.XLOOKUP($C1051,[31]PSP!$C:$C,[31]PSP!$DT:$DT)</f>
        <v>0</v>
      </c>
      <c r="DU1051" s="27">
        <f>_xlfn.XLOOKUP($C1051,[31]PSP!$C:$C,[31]PSP!$DU:$DU)</f>
        <v>9.6199999999999992</v>
      </c>
      <c r="DV1051" s="28">
        <f t="shared" ref="DV1051:DV1054" si="4409">TRUNC(DU1051*DT1051,2)</f>
        <v>0</v>
      </c>
      <c r="DW1051" s="29"/>
      <c r="DX1051" s="54">
        <f>_xlfn.XLOOKUP($C1051,[31]PSP!$C:$C,[31]PSP!$DX:$DX)</f>
        <v>0</v>
      </c>
      <c r="DY1051" s="27">
        <f>_xlfn.XLOOKUP($C1051,[31]PSP!$C:$C,[31]PSP!$DY:$DY)</f>
        <v>9.6199999999999992</v>
      </c>
      <c r="DZ1051" s="28">
        <f t="shared" ref="DZ1051:DZ1054" si="4410">TRUNC(DY1051*DX1051,2)</f>
        <v>0</v>
      </c>
      <c r="EA1051" s="29"/>
      <c r="EB1051" s="54">
        <f>_xlfn.XLOOKUP($C1051,[31]PSP!$C:$C,[31]PSP!$EB:$EB)</f>
        <v>0</v>
      </c>
      <c r="EC1051" s="27">
        <f>_xlfn.XLOOKUP($C1051,[31]PSP!$C:$C,[31]PSP!$EC:$EC)</f>
        <v>9.6199999999999992</v>
      </c>
      <c r="ED1051" s="28">
        <f t="shared" ref="ED1051:ED1054" si="4411">TRUNC(EC1051*EB1051,2)</f>
        <v>0</v>
      </c>
      <c r="EE1051" s="29"/>
      <c r="EF1051" s="54">
        <f>_xlfn.XLOOKUP($C1051,[31]PSP!$C:$C,[31]PSP!$EF:$EF)</f>
        <v>0</v>
      </c>
      <c r="EG1051" s="27">
        <f>_xlfn.XLOOKUP($C1051,[31]PSP!$C:$C,[31]PSP!$EG:$EG)</f>
        <v>9.6199999999999992</v>
      </c>
      <c r="EH1051" s="28">
        <f t="shared" ref="EH1051:EH1054" si="4412">TRUNC(EG1051*EF1051,2)</f>
        <v>0</v>
      </c>
      <c r="EI1051" s="29"/>
      <c r="EJ1051" s="54">
        <f>_xlfn.XLOOKUP($C1051,[31]PSP!$C:$C,[31]PSP!$EJ:$EJ)</f>
        <v>0</v>
      </c>
      <c r="EK1051" s="27">
        <f>_xlfn.XLOOKUP($C1051,[31]PSP!$C:$C,[31]PSP!$EK:$EK)</f>
        <v>9.6199999999999992</v>
      </c>
      <c r="EL1051" s="28">
        <f t="shared" ref="EL1051:EL1054" si="4413">TRUNC(EK1051*EJ1051,2)</f>
        <v>0</v>
      </c>
      <c r="EM1051" s="29"/>
      <c r="EN1051" s="108"/>
      <c r="EO1051" s="29">
        <f t="shared" si="4311"/>
        <v>13737.360000000002</v>
      </c>
      <c r="EP1051" s="29">
        <f t="shared" si="4141"/>
        <v>13737.36</v>
      </c>
      <c r="EQ1051" s="4" t="b">
        <f t="shared" si="4242"/>
        <v>1</v>
      </c>
      <c r="ES1051" s="118">
        <f t="shared" si="3902"/>
        <v>1.1767000000000001</v>
      </c>
    </row>
    <row r="1052" spans="3:149" ht="12" customHeight="1" x14ac:dyDescent="0.25">
      <c r="C1052" s="24" t="s">
        <v>1099</v>
      </c>
      <c r="D1052" s="43">
        <f>_xlfn.XLOOKUP($C1052,[31]PSP!$C:$C,[31]PSP!$D:$D)</f>
        <v>5213408</v>
      </c>
      <c r="E1052" s="24" t="str">
        <f>_xlfn.XLOOKUP($C1052,[31]PSP!$C:$C,[31]PSP!$E:$E)</f>
        <v>SICRO SERVIÇO</v>
      </c>
      <c r="F1052" s="25" t="str">
        <f>_xlfn.XLOOKUP($C1052,[31]PSP!$C:$C,[31]PSP!$F:$F)</f>
        <v>PINTURA DE FAIXA - TERMOPLÁSTICO POR ASPERSÃO - ESPESSURA DE 1,5 MM</v>
      </c>
      <c r="G1052" s="26" t="str">
        <f>_xlfn.XLOOKUP($C1052,[31]PSP!$C:$C,[31]PSP!$G:$G)</f>
        <v>M²</v>
      </c>
      <c r="H1052" s="53">
        <f>_xlfn.XLOOKUP($C1052,[31]PSP!$C:$C,[31]PSP!$H:$H)</f>
        <v>1904</v>
      </c>
      <c r="I1052" s="28">
        <f>_xlfn.XLOOKUP($C1052,[31]PSP!$C:$C,[31]PSP!$I:$I)</f>
        <v>79168.320000000007</v>
      </c>
      <c r="J1052" s="28">
        <f t="shared" si="4380"/>
        <v>93157.362144000013</v>
      </c>
      <c r="K1052" s="29"/>
      <c r="L1052" s="54">
        <f>_xlfn.XLOOKUP($C1052,[31]PSP!$C:$C,[31]PSP!$L:$L)</f>
        <v>0</v>
      </c>
      <c r="M1052" s="27">
        <f>_xlfn.XLOOKUP($C1052,[31]PSP!$C:$C,[31]PSP!$M:$M)</f>
        <v>41.58</v>
      </c>
      <c r="N1052" s="28">
        <f t="shared" si="4381"/>
        <v>0</v>
      </c>
      <c r="O1052" s="29"/>
      <c r="P1052" s="54">
        <f>_xlfn.XLOOKUP($C1052,[31]PSP!$C:$C,[31]PSP!$P:$P)</f>
        <v>0</v>
      </c>
      <c r="Q1052" s="27">
        <f>_xlfn.XLOOKUP($C1052,[31]PSP!$C:$C,[31]PSP!$Q:$Q)</f>
        <v>41.58</v>
      </c>
      <c r="R1052" s="28">
        <f t="shared" si="4382"/>
        <v>0</v>
      </c>
      <c r="S1052" s="29"/>
      <c r="T1052" s="54">
        <f>_xlfn.XLOOKUP($C1052,[31]PSP!$C:$C,[31]PSP!$T:$T)</f>
        <v>0</v>
      </c>
      <c r="U1052" s="27">
        <f>_xlfn.XLOOKUP($C1052,[31]PSP!$C:$C,[31]PSP!$U:$U)</f>
        <v>41.58</v>
      </c>
      <c r="V1052" s="28">
        <f t="shared" si="4383"/>
        <v>0</v>
      </c>
      <c r="W1052" s="29"/>
      <c r="X1052" s="54">
        <f>_xlfn.XLOOKUP($C1052,[31]PSP!$C:$C,[31]PSP!$X:$X)</f>
        <v>68</v>
      </c>
      <c r="Y1052" s="27">
        <f>_xlfn.XLOOKUP($C1052,[31]PSP!$C:$C,[31]PSP!$Y:$Y)</f>
        <v>41.58</v>
      </c>
      <c r="Z1052" s="28">
        <f t="shared" si="4384"/>
        <v>2827.44</v>
      </c>
      <c r="AA1052" s="29"/>
      <c r="AB1052" s="54">
        <f>_xlfn.XLOOKUP($C1052,[31]PSP!$C:$C,[31]PSP!$AB:$AB)</f>
        <v>68</v>
      </c>
      <c r="AC1052" s="27">
        <f>_xlfn.XLOOKUP($C1052,[31]PSP!$C:$C,[31]PSP!$AC:$AC)</f>
        <v>41.58</v>
      </c>
      <c r="AD1052" s="28">
        <f t="shared" si="4385"/>
        <v>2827.44</v>
      </c>
      <c r="AE1052" s="29"/>
      <c r="AF1052" s="54">
        <f>_xlfn.XLOOKUP($C1052,[31]PSP!$C:$C,[31]PSP!$AF:$AF)</f>
        <v>68</v>
      </c>
      <c r="AG1052" s="27">
        <f>_xlfn.XLOOKUP($C1052,[31]PSP!$C:$C,[31]PSP!$AG:$AG)</f>
        <v>41.58</v>
      </c>
      <c r="AH1052" s="28">
        <f t="shared" si="4386"/>
        <v>2827.44</v>
      </c>
      <c r="AI1052" s="29"/>
      <c r="AJ1052" s="54">
        <f>_xlfn.XLOOKUP($C1052,[31]PSP!$C:$C,[31]PSP!$AJ:$AJ)</f>
        <v>0</v>
      </c>
      <c r="AK1052" s="27">
        <f>_xlfn.XLOOKUP($C1052,[31]PSP!$C:$C,[31]PSP!$AK:$AK)</f>
        <v>41.58</v>
      </c>
      <c r="AL1052" s="28">
        <f t="shared" si="4387"/>
        <v>0</v>
      </c>
      <c r="AM1052" s="29"/>
      <c r="AN1052" s="54">
        <f>_xlfn.XLOOKUP($C1052,[31]PSP!$C:$C,[31]PSP!$AN:$AN)</f>
        <v>136</v>
      </c>
      <c r="AO1052" s="27">
        <f>_xlfn.XLOOKUP($C1052,[31]PSP!$C:$C,[31]PSP!$AO:$AO)</f>
        <v>41.58</v>
      </c>
      <c r="AP1052" s="28">
        <f t="shared" si="4388"/>
        <v>5654.88</v>
      </c>
      <c r="AQ1052" s="29"/>
      <c r="AR1052" s="54">
        <f>_xlfn.XLOOKUP($C1052,[31]PSP!$C:$C,[31]PSP!$AR:$AR)</f>
        <v>0</v>
      </c>
      <c r="AS1052" s="27">
        <f>_xlfn.XLOOKUP($C1052,[31]PSP!$C:$C,[31]PSP!$AS:$AS)</f>
        <v>41.58</v>
      </c>
      <c r="AT1052" s="28">
        <f t="shared" si="4389"/>
        <v>0</v>
      </c>
      <c r="AU1052" s="29"/>
      <c r="AV1052" s="54">
        <f>_xlfn.XLOOKUP($C1052,[31]PSP!$C:$C,[31]PSP!$AV:$AV)</f>
        <v>68</v>
      </c>
      <c r="AW1052" s="27">
        <f>_xlfn.XLOOKUP($C1052,[31]PSP!$C:$C,[31]PSP!$AW:$AW)</f>
        <v>41.58</v>
      </c>
      <c r="AX1052" s="28">
        <f t="shared" si="4390"/>
        <v>2827.44</v>
      </c>
      <c r="AY1052" s="29"/>
      <c r="AZ1052" s="54">
        <f>_xlfn.XLOOKUP($C1052,[31]PSP!$C:$C,[31]PSP!$AZ:$AZ)</f>
        <v>0</v>
      </c>
      <c r="BA1052" s="27">
        <f>_xlfn.XLOOKUP($C1052,[31]PSP!$C:$C,[31]PSP!$BA:$BA)</f>
        <v>41.58</v>
      </c>
      <c r="BB1052" s="28">
        <f t="shared" si="4391"/>
        <v>0</v>
      </c>
      <c r="BC1052" s="29"/>
      <c r="BD1052" s="54">
        <f>_xlfn.XLOOKUP($C1052,[31]PSP!$C:$C,[31]PSP!$BD:$BD)</f>
        <v>136</v>
      </c>
      <c r="BE1052" s="27">
        <f>_xlfn.XLOOKUP($C1052,[31]PSP!$C:$C,[31]PSP!$BE:$BE)</f>
        <v>41.58</v>
      </c>
      <c r="BF1052" s="28">
        <f t="shared" si="4392"/>
        <v>5654.88</v>
      </c>
      <c r="BG1052" s="29"/>
      <c r="BH1052" s="54">
        <f>_xlfn.XLOOKUP($C1052,[31]PSP!$C:$C,[31]PSP!$BH:$BH)</f>
        <v>136</v>
      </c>
      <c r="BI1052" s="27">
        <f>_xlfn.XLOOKUP($C1052,[31]PSP!$C:$C,[31]PSP!$BI:$BI)</f>
        <v>41.58</v>
      </c>
      <c r="BJ1052" s="28">
        <f t="shared" si="4393"/>
        <v>5654.88</v>
      </c>
      <c r="BK1052" s="29"/>
      <c r="BL1052" s="54">
        <f>_xlfn.XLOOKUP($C1052,[31]PSP!$C:$C,[31]PSP!$BL:$BL)</f>
        <v>204</v>
      </c>
      <c r="BM1052" s="27">
        <f>_xlfn.XLOOKUP($C1052,[31]PSP!$C:$C,[31]PSP!$BM:$BM)</f>
        <v>41.58</v>
      </c>
      <c r="BN1052" s="28">
        <f t="shared" si="4394"/>
        <v>8482.32</v>
      </c>
      <c r="BO1052" s="29"/>
      <c r="BP1052" s="54">
        <f>_xlfn.XLOOKUP($C1052,[31]PSP!$C:$C,[31]PSP!$BP:$BP)</f>
        <v>0</v>
      </c>
      <c r="BQ1052" s="27">
        <f>_xlfn.XLOOKUP($C1052,[31]PSP!$C:$C,[31]PSP!$BQ:$BQ)</f>
        <v>41.58</v>
      </c>
      <c r="BR1052" s="28">
        <f t="shared" si="4395"/>
        <v>0</v>
      </c>
      <c r="BS1052" s="29"/>
      <c r="BT1052" s="54">
        <f>_xlfn.XLOOKUP($C1052,[31]PSP!$C:$C,[31]PSP!$BT:$BT)</f>
        <v>68</v>
      </c>
      <c r="BU1052" s="27">
        <f>_xlfn.XLOOKUP($C1052,[31]PSP!$C:$C,[31]PSP!$BU:$BU)</f>
        <v>41.58</v>
      </c>
      <c r="BV1052" s="28">
        <f t="shared" si="4396"/>
        <v>2827.44</v>
      </c>
      <c r="BW1052" s="29"/>
      <c r="BX1052" s="54">
        <f>_xlfn.XLOOKUP($C1052,[31]PSP!$C:$C,[31]PSP!$BX:$BX)</f>
        <v>68</v>
      </c>
      <c r="BY1052" s="27">
        <f>_xlfn.XLOOKUP($C1052,[31]PSP!$C:$C,[31]PSP!$BY:$BY)</f>
        <v>41.58</v>
      </c>
      <c r="BZ1052" s="28">
        <f t="shared" si="4397"/>
        <v>2827.44</v>
      </c>
      <c r="CA1052" s="29"/>
      <c r="CB1052" s="54">
        <f>_xlfn.XLOOKUP($C1052,[31]PSP!$C:$C,[31]PSP!$CB:$CB)</f>
        <v>68</v>
      </c>
      <c r="CC1052" s="27">
        <f>_xlfn.XLOOKUP($C1052,[31]PSP!$C:$C,[31]PSP!$CC:$CC)</f>
        <v>41.58</v>
      </c>
      <c r="CD1052" s="28">
        <f t="shared" si="4398"/>
        <v>2827.44</v>
      </c>
      <c r="CE1052" s="29"/>
      <c r="CF1052" s="54">
        <f>_xlfn.XLOOKUP($C1052,[31]PSP!$C:$C,[31]PSP!$CF:$CF)</f>
        <v>136</v>
      </c>
      <c r="CG1052" s="27">
        <f>_xlfn.XLOOKUP($C1052,[31]PSP!$C:$C,[31]PSP!$CG:$CG)</f>
        <v>41.58</v>
      </c>
      <c r="CH1052" s="28">
        <f t="shared" si="4399"/>
        <v>5654.88</v>
      </c>
      <c r="CI1052" s="29"/>
      <c r="CJ1052" s="54">
        <f>_xlfn.XLOOKUP($C1052,[31]PSP!$C:$C,[31]PSP!$CJ:$CJ)</f>
        <v>68</v>
      </c>
      <c r="CK1052" s="27">
        <f>_xlfn.XLOOKUP($C1052,[31]PSP!$C:$C,[31]PSP!$CK:$CK)</f>
        <v>41.58</v>
      </c>
      <c r="CL1052" s="28">
        <f t="shared" si="4400"/>
        <v>2827.44</v>
      </c>
      <c r="CM1052" s="29"/>
      <c r="CN1052" s="54">
        <f>_xlfn.XLOOKUP($C1052,[31]PSP!$C:$C,[31]PSP!$CN:$CN)</f>
        <v>136</v>
      </c>
      <c r="CO1052" s="27">
        <f>_xlfn.XLOOKUP($C1052,[31]PSP!$C:$C,[31]PSP!$CO:$CO)</f>
        <v>41.58</v>
      </c>
      <c r="CP1052" s="28">
        <f t="shared" si="4401"/>
        <v>5654.88</v>
      </c>
      <c r="CQ1052" s="29"/>
      <c r="CR1052" s="54">
        <f>_xlfn.XLOOKUP($C1052,[31]PSP!$C:$C,[31]PSP!$CR:$CR)</f>
        <v>136</v>
      </c>
      <c r="CS1052" s="27">
        <f>_xlfn.XLOOKUP($C1052,[31]PSP!$C:$C,[31]PSP!$CS:$CS)</f>
        <v>41.58</v>
      </c>
      <c r="CT1052" s="28">
        <f t="shared" si="4402"/>
        <v>5654.88</v>
      </c>
      <c r="CU1052" s="29"/>
      <c r="CV1052" s="54">
        <f>_xlfn.XLOOKUP($C1052,[31]PSP!$C:$C,[31]PSP!$CV:$CV)</f>
        <v>136</v>
      </c>
      <c r="CW1052" s="27">
        <f>_xlfn.XLOOKUP($C1052,[31]PSP!$C:$C,[31]PSP!$CW:$CW)</f>
        <v>41.58</v>
      </c>
      <c r="CX1052" s="28">
        <f t="shared" si="4403"/>
        <v>5654.88</v>
      </c>
      <c r="CY1052" s="29"/>
      <c r="CZ1052" s="54">
        <f>_xlfn.XLOOKUP($C1052,[31]PSP!$C:$C,[31]PSP!$CZ:$CZ)</f>
        <v>136</v>
      </c>
      <c r="DA1052" s="27">
        <f>_xlfn.XLOOKUP($C1052,[31]PSP!$C:$C,[31]PSP!$DA:$DA)</f>
        <v>41.58</v>
      </c>
      <c r="DB1052" s="28">
        <f t="shared" si="4404"/>
        <v>5654.88</v>
      </c>
      <c r="DC1052" s="29"/>
      <c r="DD1052" s="54">
        <f>_xlfn.XLOOKUP($C1052,[31]PSP!$C:$C,[31]PSP!$DD:$DD)</f>
        <v>68</v>
      </c>
      <c r="DE1052" s="27">
        <f>_xlfn.XLOOKUP($C1052,[31]PSP!$C:$C,[31]PSP!$DE:$DE)</f>
        <v>41.58</v>
      </c>
      <c r="DF1052" s="28">
        <f t="shared" si="4405"/>
        <v>2827.44</v>
      </c>
      <c r="DG1052" s="29"/>
      <c r="DH1052" s="54">
        <f>_xlfn.XLOOKUP($C1052,[31]PSP!$C:$C,[31]PSP!$DH:$DH)</f>
        <v>0</v>
      </c>
      <c r="DI1052" s="27">
        <f>_xlfn.XLOOKUP($C1052,[31]PSP!$C:$C,[31]PSP!$DI:$DI)</f>
        <v>41.58</v>
      </c>
      <c r="DJ1052" s="28">
        <f t="shared" si="4406"/>
        <v>0</v>
      </c>
      <c r="DK1052" s="29"/>
      <c r="DL1052" s="54">
        <f>_xlfn.XLOOKUP($C1052,[31]PSP!$C:$C,[31]PSP!$DL:$DL)</f>
        <v>0</v>
      </c>
      <c r="DM1052" s="27">
        <f>_xlfn.XLOOKUP($C1052,[31]PSP!$C:$C,[31]PSP!$DM:$DM)</f>
        <v>41.58</v>
      </c>
      <c r="DN1052" s="28">
        <f t="shared" si="4407"/>
        <v>0</v>
      </c>
      <c r="DO1052" s="29"/>
      <c r="DP1052" s="54">
        <f>_xlfn.XLOOKUP($C1052,[31]PSP!$C:$C,[31]PSP!$DP:$DP)</f>
        <v>0</v>
      </c>
      <c r="DQ1052" s="27">
        <f>_xlfn.XLOOKUP($C1052,[31]PSP!$C:$C,[31]PSP!$DQ:$DQ)</f>
        <v>41.58</v>
      </c>
      <c r="DR1052" s="28">
        <f t="shared" si="4408"/>
        <v>0</v>
      </c>
      <c r="DS1052" s="29"/>
      <c r="DT1052" s="54">
        <f>_xlfn.XLOOKUP($C1052,[31]PSP!$C:$C,[31]PSP!$DT:$DT)</f>
        <v>0</v>
      </c>
      <c r="DU1052" s="27">
        <f>_xlfn.XLOOKUP($C1052,[31]PSP!$C:$C,[31]PSP!$DU:$DU)</f>
        <v>41.58</v>
      </c>
      <c r="DV1052" s="28">
        <f t="shared" si="4409"/>
        <v>0</v>
      </c>
      <c r="DW1052" s="29"/>
      <c r="DX1052" s="54">
        <f>_xlfn.XLOOKUP($C1052,[31]PSP!$C:$C,[31]PSP!$DX:$DX)</f>
        <v>0</v>
      </c>
      <c r="DY1052" s="27">
        <f>_xlfn.XLOOKUP($C1052,[31]PSP!$C:$C,[31]PSP!$DY:$DY)</f>
        <v>41.58</v>
      </c>
      <c r="DZ1052" s="28">
        <f t="shared" si="4410"/>
        <v>0</v>
      </c>
      <c r="EA1052" s="29"/>
      <c r="EB1052" s="54">
        <f>_xlfn.XLOOKUP($C1052,[31]PSP!$C:$C,[31]PSP!$EB:$EB)</f>
        <v>0</v>
      </c>
      <c r="EC1052" s="27">
        <f>_xlfn.XLOOKUP($C1052,[31]PSP!$C:$C,[31]PSP!$EC:$EC)</f>
        <v>41.58</v>
      </c>
      <c r="ED1052" s="28">
        <f t="shared" si="4411"/>
        <v>0</v>
      </c>
      <c r="EE1052" s="29"/>
      <c r="EF1052" s="54">
        <f>_xlfn.XLOOKUP($C1052,[31]PSP!$C:$C,[31]PSP!$EF:$EF)</f>
        <v>0</v>
      </c>
      <c r="EG1052" s="27">
        <f>_xlfn.XLOOKUP($C1052,[31]PSP!$C:$C,[31]PSP!$EG:$EG)</f>
        <v>41.58</v>
      </c>
      <c r="EH1052" s="28">
        <f t="shared" si="4412"/>
        <v>0</v>
      </c>
      <c r="EI1052" s="29"/>
      <c r="EJ1052" s="54">
        <f>_xlfn.XLOOKUP($C1052,[31]PSP!$C:$C,[31]PSP!$EJ:$EJ)</f>
        <v>0</v>
      </c>
      <c r="EK1052" s="27">
        <f>_xlfn.XLOOKUP($C1052,[31]PSP!$C:$C,[31]PSP!$EK:$EK)</f>
        <v>41.58</v>
      </c>
      <c r="EL1052" s="28">
        <f t="shared" si="4413"/>
        <v>0</v>
      </c>
      <c r="EM1052" s="29"/>
      <c r="EN1052" s="108"/>
      <c r="EO1052" s="29">
        <f t="shared" si="4311"/>
        <v>79168.320000000007</v>
      </c>
      <c r="EP1052" s="29">
        <f t="shared" si="4141"/>
        <v>79168.320000000007</v>
      </c>
      <c r="EQ1052" s="4" t="b">
        <f t="shared" si="4242"/>
        <v>1</v>
      </c>
      <c r="ES1052" s="118">
        <f t="shared" si="3902"/>
        <v>1.1767000000000001</v>
      </c>
    </row>
    <row r="1053" spans="3:149" ht="12" customHeight="1" x14ac:dyDescent="0.25">
      <c r="C1053" s="24" t="s">
        <v>1100</v>
      </c>
      <c r="D1053" s="43">
        <f>_xlfn.XLOOKUP($C1053,[31]PSP!$C:$C,[31]PSP!$D:$D)</f>
        <v>5213409</v>
      </c>
      <c r="E1053" s="24" t="str">
        <f>_xlfn.XLOOKUP($C1053,[31]PSP!$C:$C,[31]PSP!$E:$E)</f>
        <v>SICRO SERVIÇO</v>
      </c>
      <c r="F1053" s="25" t="str">
        <f>_xlfn.XLOOKUP($C1053,[31]PSP!$C:$C,[31]PSP!$F:$F)</f>
        <v>PINTURA DE SETAS E ZEBRADOS - TERMOPLÁSTICO POR EXTRUSÃO - ESPESSURA DE 3,0 MM</v>
      </c>
      <c r="G1053" s="26" t="str">
        <f>_xlfn.XLOOKUP($C1053,[31]PSP!$C:$C,[31]PSP!$G:$G)</f>
        <v>M²</v>
      </c>
      <c r="H1053" s="53">
        <f>_xlfn.XLOOKUP($C1053,[31]PSP!$C:$C,[31]PSP!$H:$H)</f>
        <v>4814.6823529411768</v>
      </c>
      <c r="I1053" s="28">
        <f>_xlfn.XLOOKUP($C1053,[31]PSP!$C:$C,[31]PSP!$I:$I)</f>
        <v>405540.61000000004</v>
      </c>
      <c r="J1053" s="28">
        <f t="shared" si="4380"/>
        <v>477199.63578700006</v>
      </c>
      <c r="K1053" s="29"/>
      <c r="L1053" s="54">
        <f>_xlfn.XLOOKUP($C1053,[31]PSP!$C:$C,[31]PSP!$L:$L)</f>
        <v>0</v>
      </c>
      <c r="M1053" s="27">
        <f>_xlfn.XLOOKUP($C1053,[31]PSP!$C:$C,[31]PSP!$M:$M)</f>
        <v>84.23</v>
      </c>
      <c r="N1053" s="28">
        <f t="shared" si="4381"/>
        <v>0</v>
      </c>
      <c r="O1053" s="29"/>
      <c r="P1053" s="54">
        <f>_xlfn.XLOOKUP($C1053,[31]PSP!$C:$C,[31]PSP!$P:$P)</f>
        <v>0</v>
      </c>
      <c r="Q1053" s="27">
        <f>_xlfn.XLOOKUP($C1053,[31]PSP!$C:$C,[31]PSP!$Q:$Q)</f>
        <v>84.23</v>
      </c>
      <c r="R1053" s="28">
        <f t="shared" si="4382"/>
        <v>0</v>
      </c>
      <c r="S1053" s="29"/>
      <c r="T1053" s="54">
        <f>_xlfn.XLOOKUP($C1053,[31]PSP!$C:$C,[31]PSP!$T:$T)</f>
        <v>0</v>
      </c>
      <c r="U1053" s="27">
        <f>_xlfn.XLOOKUP($C1053,[31]PSP!$C:$C,[31]PSP!$U:$U)</f>
        <v>84.23</v>
      </c>
      <c r="V1053" s="28">
        <f t="shared" si="4383"/>
        <v>0</v>
      </c>
      <c r="W1053" s="29"/>
      <c r="X1053" s="54">
        <f>_xlfn.XLOOKUP($C1053,[31]PSP!$C:$C,[31]PSP!$X:$X)</f>
        <v>171.95294117647057</v>
      </c>
      <c r="Y1053" s="27">
        <f>_xlfn.XLOOKUP($C1053,[31]PSP!$C:$C,[31]PSP!$Y:$Y)</f>
        <v>84.23</v>
      </c>
      <c r="Z1053" s="28">
        <f t="shared" si="4384"/>
        <v>14483.59</v>
      </c>
      <c r="AA1053" s="29"/>
      <c r="AB1053" s="54">
        <f>_xlfn.XLOOKUP($C1053,[31]PSP!$C:$C,[31]PSP!$AB:$AB)</f>
        <v>171.95294117647057</v>
      </c>
      <c r="AC1053" s="27">
        <f>_xlfn.XLOOKUP($C1053,[31]PSP!$C:$C,[31]PSP!$AC:$AC)</f>
        <v>84.23</v>
      </c>
      <c r="AD1053" s="28">
        <f t="shared" si="4385"/>
        <v>14483.59</v>
      </c>
      <c r="AE1053" s="29"/>
      <c r="AF1053" s="54">
        <f>_xlfn.XLOOKUP($C1053,[31]PSP!$C:$C,[31]PSP!$AF:$AF)</f>
        <v>171.95294117647057</v>
      </c>
      <c r="AG1053" s="27">
        <f>_xlfn.XLOOKUP($C1053,[31]PSP!$C:$C,[31]PSP!$AG:$AG)</f>
        <v>84.23</v>
      </c>
      <c r="AH1053" s="28">
        <f t="shared" si="4386"/>
        <v>14483.59</v>
      </c>
      <c r="AI1053" s="29"/>
      <c r="AJ1053" s="54">
        <f>_xlfn.XLOOKUP($C1053,[31]PSP!$C:$C,[31]PSP!$AJ:$AJ)</f>
        <v>0</v>
      </c>
      <c r="AK1053" s="27">
        <f>_xlfn.XLOOKUP($C1053,[31]PSP!$C:$C,[31]PSP!$AK:$AK)</f>
        <v>84.23</v>
      </c>
      <c r="AL1053" s="28">
        <f t="shared" si="4387"/>
        <v>0</v>
      </c>
      <c r="AM1053" s="29"/>
      <c r="AN1053" s="54">
        <f>_xlfn.XLOOKUP($C1053,[31]PSP!$C:$C,[31]PSP!$AN:$AN)</f>
        <v>343.90588235294115</v>
      </c>
      <c r="AO1053" s="27">
        <f>_xlfn.XLOOKUP($C1053,[31]PSP!$C:$C,[31]PSP!$AO:$AO)</f>
        <v>84.23</v>
      </c>
      <c r="AP1053" s="28">
        <f t="shared" si="4388"/>
        <v>28967.19</v>
      </c>
      <c r="AQ1053" s="29"/>
      <c r="AR1053" s="54">
        <f>_xlfn.XLOOKUP($C1053,[31]PSP!$C:$C,[31]PSP!$AR:$AR)</f>
        <v>0</v>
      </c>
      <c r="AS1053" s="27">
        <f>_xlfn.XLOOKUP($C1053,[31]PSP!$C:$C,[31]PSP!$AS:$AS)</f>
        <v>84.23</v>
      </c>
      <c r="AT1053" s="28">
        <f t="shared" si="4389"/>
        <v>0</v>
      </c>
      <c r="AU1053" s="29"/>
      <c r="AV1053" s="54">
        <f>_xlfn.XLOOKUP($C1053,[31]PSP!$C:$C,[31]PSP!$AV:$AV)</f>
        <v>171.95294117647057</v>
      </c>
      <c r="AW1053" s="27">
        <f>_xlfn.XLOOKUP($C1053,[31]PSP!$C:$C,[31]PSP!$AW:$AW)</f>
        <v>84.23</v>
      </c>
      <c r="AX1053" s="28">
        <f t="shared" si="4390"/>
        <v>14483.59</v>
      </c>
      <c r="AY1053" s="29"/>
      <c r="AZ1053" s="54">
        <f>_xlfn.XLOOKUP($C1053,[31]PSP!$C:$C,[31]PSP!$AZ:$AZ)</f>
        <v>0</v>
      </c>
      <c r="BA1053" s="27">
        <f>_xlfn.XLOOKUP($C1053,[31]PSP!$C:$C,[31]PSP!$BA:$BA)</f>
        <v>84.23</v>
      </c>
      <c r="BB1053" s="28">
        <f t="shared" si="4391"/>
        <v>0</v>
      </c>
      <c r="BC1053" s="29"/>
      <c r="BD1053" s="54">
        <f>_xlfn.XLOOKUP($C1053,[31]PSP!$C:$C,[31]PSP!$BD:$BD)</f>
        <v>343.90588235294115</v>
      </c>
      <c r="BE1053" s="27">
        <f>_xlfn.XLOOKUP($C1053,[31]PSP!$C:$C,[31]PSP!$BE:$BE)</f>
        <v>84.23</v>
      </c>
      <c r="BF1053" s="28">
        <f t="shared" si="4392"/>
        <v>28967.19</v>
      </c>
      <c r="BG1053" s="29"/>
      <c r="BH1053" s="54">
        <f>_xlfn.XLOOKUP($C1053,[31]PSP!$C:$C,[31]PSP!$BH:$BH)</f>
        <v>343.90588235294115</v>
      </c>
      <c r="BI1053" s="27">
        <f>_xlfn.XLOOKUP($C1053,[31]PSP!$C:$C,[31]PSP!$BI:$BI)</f>
        <v>84.23</v>
      </c>
      <c r="BJ1053" s="28">
        <f t="shared" si="4393"/>
        <v>28967.19</v>
      </c>
      <c r="BK1053" s="29"/>
      <c r="BL1053" s="54">
        <f>_xlfn.XLOOKUP($C1053,[31]PSP!$C:$C,[31]PSP!$BL:$BL)</f>
        <v>515.85882352941167</v>
      </c>
      <c r="BM1053" s="27">
        <f>_xlfn.XLOOKUP($C1053,[31]PSP!$C:$C,[31]PSP!$BM:$BM)</f>
        <v>84.23</v>
      </c>
      <c r="BN1053" s="28">
        <f t="shared" si="4394"/>
        <v>43450.78</v>
      </c>
      <c r="BO1053" s="29"/>
      <c r="BP1053" s="54">
        <f>_xlfn.XLOOKUP($C1053,[31]PSP!$C:$C,[31]PSP!$BP:$BP)</f>
        <v>0</v>
      </c>
      <c r="BQ1053" s="27">
        <f>_xlfn.XLOOKUP($C1053,[31]PSP!$C:$C,[31]PSP!$BQ:$BQ)</f>
        <v>84.23</v>
      </c>
      <c r="BR1053" s="28">
        <f t="shared" si="4395"/>
        <v>0</v>
      </c>
      <c r="BS1053" s="29"/>
      <c r="BT1053" s="54">
        <f>_xlfn.XLOOKUP($C1053,[31]PSP!$C:$C,[31]PSP!$BT:$BT)</f>
        <v>171.95294117647057</v>
      </c>
      <c r="BU1053" s="27">
        <f>_xlfn.XLOOKUP($C1053,[31]PSP!$C:$C,[31]PSP!$BU:$BU)</f>
        <v>84.23</v>
      </c>
      <c r="BV1053" s="28">
        <f t="shared" si="4396"/>
        <v>14483.59</v>
      </c>
      <c r="BW1053" s="29"/>
      <c r="BX1053" s="54">
        <f>_xlfn.XLOOKUP($C1053,[31]PSP!$C:$C,[31]PSP!$BX:$BX)</f>
        <v>171.95294117647057</v>
      </c>
      <c r="BY1053" s="27">
        <f>_xlfn.XLOOKUP($C1053,[31]PSP!$C:$C,[31]PSP!$BY:$BY)</f>
        <v>84.23</v>
      </c>
      <c r="BZ1053" s="28">
        <f t="shared" si="4397"/>
        <v>14483.59</v>
      </c>
      <c r="CA1053" s="29"/>
      <c r="CB1053" s="54">
        <f>_xlfn.XLOOKUP($C1053,[31]PSP!$C:$C,[31]PSP!$CB:$CB)</f>
        <v>171.95294117647057</v>
      </c>
      <c r="CC1053" s="27">
        <f>_xlfn.XLOOKUP($C1053,[31]PSP!$C:$C,[31]PSP!$CC:$CC)</f>
        <v>84.23</v>
      </c>
      <c r="CD1053" s="28">
        <f t="shared" si="4398"/>
        <v>14483.59</v>
      </c>
      <c r="CE1053" s="29"/>
      <c r="CF1053" s="54">
        <f>_xlfn.XLOOKUP($C1053,[31]PSP!$C:$C,[31]PSP!$CF:$CF)</f>
        <v>343.90588235294115</v>
      </c>
      <c r="CG1053" s="27">
        <f>_xlfn.XLOOKUP($C1053,[31]PSP!$C:$C,[31]PSP!$CG:$CG)</f>
        <v>84.23</v>
      </c>
      <c r="CH1053" s="28">
        <f t="shared" si="4399"/>
        <v>28967.19</v>
      </c>
      <c r="CI1053" s="29"/>
      <c r="CJ1053" s="54">
        <f>_xlfn.XLOOKUP($C1053,[31]PSP!$C:$C,[31]PSP!$CJ:$CJ)</f>
        <v>171.95294117647057</v>
      </c>
      <c r="CK1053" s="27">
        <f>_xlfn.XLOOKUP($C1053,[31]PSP!$C:$C,[31]PSP!$CK:$CK)</f>
        <v>84.23</v>
      </c>
      <c r="CL1053" s="28">
        <f t="shared" si="4400"/>
        <v>14483.59</v>
      </c>
      <c r="CM1053" s="29"/>
      <c r="CN1053" s="54">
        <f>_xlfn.XLOOKUP($C1053,[31]PSP!$C:$C,[31]PSP!$CN:$CN)</f>
        <v>343.90588235294115</v>
      </c>
      <c r="CO1053" s="27">
        <f>_xlfn.XLOOKUP($C1053,[31]PSP!$C:$C,[31]PSP!$CO:$CO)</f>
        <v>84.23</v>
      </c>
      <c r="CP1053" s="28">
        <f t="shared" si="4401"/>
        <v>28967.19</v>
      </c>
      <c r="CQ1053" s="29"/>
      <c r="CR1053" s="54">
        <f>_xlfn.XLOOKUP($C1053,[31]PSP!$C:$C,[31]PSP!$CR:$CR)</f>
        <v>343.90588235294115</v>
      </c>
      <c r="CS1053" s="27">
        <f>_xlfn.XLOOKUP($C1053,[31]PSP!$C:$C,[31]PSP!$CS:$CS)</f>
        <v>84.23</v>
      </c>
      <c r="CT1053" s="28">
        <f t="shared" si="4402"/>
        <v>28967.19</v>
      </c>
      <c r="CU1053" s="29"/>
      <c r="CV1053" s="54">
        <f>_xlfn.XLOOKUP($C1053,[31]PSP!$C:$C,[31]PSP!$CV:$CV)</f>
        <v>343.90588235294115</v>
      </c>
      <c r="CW1053" s="27">
        <f>_xlfn.XLOOKUP($C1053,[31]PSP!$C:$C,[31]PSP!$CW:$CW)</f>
        <v>84.23</v>
      </c>
      <c r="CX1053" s="28">
        <f t="shared" si="4403"/>
        <v>28967.19</v>
      </c>
      <c r="CY1053" s="29"/>
      <c r="CZ1053" s="54">
        <f>_xlfn.XLOOKUP($C1053,[31]PSP!$C:$C,[31]PSP!$CZ:$CZ)</f>
        <v>343.90588235294115</v>
      </c>
      <c r="DA1053" s="27">
        <f>_xlfn.XLOOKUP($C1053,[31]PSP!$C:$C,[31]PSP!$DA:$DA)</f>
        <v>84.23</v>
      </c>
      <c r="DB1053" s="28">
        <f t="shared" si="4404"/>
        <v>28967.19</v>
      </c>
      <c r="DC1053" s="29"/>
      <c r="DD1053" s="54">
        <f>_xlfn.XLOOKUP($C1053,[31]PSP!$C:$C,[31]PSP!$DD:$DD)</f>
        <v>171.95294117647057</v>
      </c>
      <c r="DE1053" s="27">
        <f>_xlfn.XLOOKUP($C1053,[31]PSP!$C:$C,[31]PSP!$DE:$DE)</f>
        <v>84.23</v>
      </c>
      <c r="DF1053" s="28">
        <f t="shared" si="4405"/>
        <v>14483.59</v>
      </c>
      <c r="DG1053" s="29"/>
      <c r="DH1053" s="54">
        <f>_xlfn.XLOOKUP($C1053,[31]PSP!$C:$C,[31]PSP!$DH:$DH)</f>
        <v>0</v>
      </c>
      <c r="DI1053" s="27">
        <f>_xlfn.XLOOKUP($C1053,[31]PSP!$C:$C,[31]PSP!$DI:$DI)</f>
        <v>84.23</v>
      </c>
      <c r="DJ1053" s="28">
        <f t="shared" si="4406"/>
        <v>0</v>
      </c>
      <c r="DK1053" s="29"/>
      <c r="DL1053" s="54">
        <f>_xlfn.XLOOKUP($C1053,[31]PSP!$C:$C,[31]PSP!$DL:$DL)</f>
        <v>0</v>
      </c>
      <c r="DM1053" s="27">
        <f>_xlfn.XLOOKUP($C1053,[31]PSP!$C:$C,[31]PSP!$DM:$DM)</f>
        <v>84.23</v>
      </c>
      <c r="DN1053" s="28">
        <f t="shared" si="4407"/>
        <v>0</v>
      </c>
      <c r="DO1053" s="29"/>
      <c r="DP1053" s="54">
        <f>_xlfn.XLOOKUP($C1053,[31]PSP!$C:$C,[31]PSP!$DP:$DP)</f>
        <v>0</v>
      </c>
      <c r="DQ1053" s="27">
        <f>_xlfn.XLOOKUP($C1053,[31]PSP!$C:$C,[31]PSP!$DQ:$DQ)</f>
        <v>84.23</v>
      </c>
      <c r="DR1053" s="28">
        <f t="shared" si="4408"/>
        <v>0</v>
      </c>
      <c r="DS1053" s="29"/>
      <c r="DT1053" s="54">
        <f>_xlfn.XLOOKUP($C1053,[31]PSP!$C:$C,[31]PSP!$DT:$DT)</f>
        <v>0</v>
      </c>
      <c r="DU1053" s="27">
        <f>_xlfn.XLOOKUP($C1053,[31]PSP!$C:$C,[31]PSP!$DU:$DU)</f>
        <v>84.23</v>
      </c>
      <c r="DV1053" s="28">
        <f t="shared" si="4409"/>
        <v>0</v>
      </c>
      <c r="DW1053" s="29"/>
      <c r="DX1053" s="54">
        <f>_xlfn.XLOOKUP($C1053,[31]PSP!$C:$C,[31]PSP!$DX:$DX)</f>
        <v>0</v>
      </c>
      <c r="DY1053" s="27">
        <f>_xlfn.XLOOKUP($C1053,[31]PSP!$C:$C,[31]PSP!$DY:$DY)</f>
        <v>84.23</v>
      </c>
      <c r="DZ1053" s="28">
        <f t="shared" si="4410"/>
        <v>0</v>
      </c>
      <c r="EA1053" s="29"/>
      <c r="EB1053" s="54">
        <f>_xlfn.XLOOKUP($C1053,[31]PSP!$C:$C,[31]PSP!$EB:$EB)</f>
        <v>0</v>
      </c>
      <c r="EC1053" s="27">
        <f>_xlfn.XLOOKUP($C1053,[31]PSP!$C:$C,[31]PSP!$EC:$EC)</f>
        <v>84.23</v>
      </c>
      <c r="ED1053" s="28">
        <f t="shared" si="4411"/>
        <v>0</v>
      </c>
      <c r="EE1053" s="29"/>
      <c r="EF1053" s="54">
        <f>_xlfn.XLOOKUP($C1053,[31]PSP!$C:$C,[31]PSP!$EF:$EF)</f>
        <v>0</v>
      </c>
      <c r="EG1053" s="27">
        <f>_xlfn.XLOOKUP($C1053,[31]PSP!$C:$C,[31]PSP!$EG:$EG)</f>
        <v>84.23</v>
      </c>
      <c r="EH1053" s="28">
        <f t="shared" si="4412"/>
        <v>0</v>
      </c>
      <c r="EI1053" s="29"/>
      <c r="EJ1053" s="54">
        <f>_xlfn.XLOOKUP($C1053,[31]PSP!$C:$C,[31]PSP!$EJ:$EJ)</f>
        <v>0</v>
      </c>
      <c r="EK1053" s="27">
        <f>_xlfn.XLOOKUP($C1053,[31]PSP!$C:$C,[31]PSP!$EK:$EK)</f>
        <v>84.23</v>
      </c>
      <c r="EL1053" s="28">
        <f t="shared" si="4413"/>
        <v>0</v>
      </c>
      <c r="EM1053" s="29"/>
      <c r="EN1053" s="108"/>
      <c r="EO1053" s="29">
        <f t="shared" si="4311"/>
        <v>405540.6100000001</v>
      </c>
      <c r="EP1053" s="29">
        <f t="shared" si="4141"/>
        <v>405540.61000000004</v>
      </c>
      <c r="EQ1053" s="4" t="b">
        <f t="shared" si="4242"/>
        <v>1</v>
      </c>
      <c r="ES1053" s="118">
        <f t="shared" si="3902"/>
        <v>1.1767000000000001</v>
      </c>
    </row>
    <row r="1054" spans="3:149" ht="23.25" customHeight="1" x14ac:dyDescent="0.25">
      <c r="C1054" s="24" t="s">
        <v>1101</v>
      </c>
      <c r="D1054" s="43" t="str">
        <f>_xlfn.XLOOKUP($C1054,[31]PSP!$C:$C,[31]PSP!$D:$D)</f>
        <v>RO-41231</v>
      </c>
      <c r="E1054" s="24" t="str">
        <f>_xlfn.XLOOKUP($C1054,[31]PSP!$C:$C,[31]PSP!$E:$E)</f>
        <v>DER/MG</v>
      </c>
      <c r="F1054" s="25" t="str">
        <f>_xlfn.XLOOKUP($C1054,[31]PSP!$C:$C,[31]PSP!$F:$F)</f>
        <v>TACHA REFLETIVA TIPO SHTRP, COM CATADIÓPTRICO EM APENAS UMA    FACE (EXECUÇÃO,    INCLUINDO    FORNECIMENTO, COLOCAÇÃO E TRANSPORTE DE TODOS OS MATERIAIS)</v>
      </c>
      <c r="G1054" s="26" t="str">
        <f>_xlfn.XLOOKUP($C1054,[31]PSP!$C:$C,[31]PSP!$G:$G)</f>
        <v>U</v>
      </c>
      <c r="H1054" s="53">
        <f>_xlfn.XLOOKUP($C1054,[31]PSP!$C:$C,[31]PSP!$H:$H)</f>
        <v>6496</v>
      </c>
      <c r="I1054" s="28">
        <f>_xlfn.XLOOKUP($C1054,[31]PSP!$C:$C,[31]PSP!$I:$I)</f>
        <v>72755.200000000012</v>
      </c>
      <c r="J1054" s="28">
        <f t="shared" si="4380"/>
        <v>85611.043840000013</v>
      </c>
      <c r="K1054" s="29"/>
      <c r="L1054" s="54">
        <f>_xlfn.XLOOKUP($C1054,[31]PSP!$C:$C,[31]PSP!$L:$L)</f>
        <v>0</v>
      </c>
      <c r="M1054" s="27">
        <f>_xlfn.XLOOKUP($C1054,[31]PSP!$C:$C,[31]PSP!$M:$M)</f>
        <v>11.2</v>
      </c>
      <c r="N1054" s="28">
        <f t="shared" si="4381"/>
        <v>0</v>
      </c>
      <c r="O1054" s="29"/>
      <c r="P1054" s="54">
        <f>_xlfn.XLOOKUP($C1054,[31]PSP!$C:$C,[31]PSP!$P:$P)</f>
        <v>0</v>
      </c>
      <c r="Q1054" s="27">
        <f>_xlfn.XLOOKUP($C1054,[31]PSP!$C:$C,[31]PSP!$Q:$Q)</f>
        <v>11.2</v>
      </c>
      <c r="R1054" s="28">
        <f t="shared" si="4382"/>
        <v>0</v>
      </c>
      <c r="S1054" s="29"/>
      <c r="T1054" s="54">
        <f>_xlfn.XLOOKUP($C1054,[31]PSP!$C:$C,[31]PSP!$T:$T)</f>
        <v>0</v>
      </c>
      <c r="U1054" s="27">
        <f>_xlfn.XLOOKUP($C1054,[31]PSP!$C:$C,[31]PSP!$U:$U)</f>
        <v>11.2</v>
      </c>
      <c r="V1054" s="28">
        <f t="shared" si="4383"/>
        <v>0</v>
      </c>
      <c r="W1054" s="29"/>
      <c r="X1054" s="54">
        <f>_xlfn.XLOOKUP($C1054,[31]PSP!$C:$C,[31]PSP!$X:$X)</f>
        <v>232</v>
      </c>
      <c r="Y1054" s="27">
        <f>_xlfn.XLOOKUP($C1054,[31]PSP!$C:$C,[31]PSP!$Y:$Y)</f>
        <v>11.2</v>
      </c>
      <c r="Z1054" s="28">
        <f t="shared" si="4384"/>
        <v>2598.4</v>
      </c>
      <c r="AA1054" s="29"/>
      <c r="AB1054" s="54">
        <f>_xlfn.XLOOKUP($C1054,[31]PSP!$C:$C,[31]PSP!$AB:$AB)</f>
        <v>232</v>
      </c>
      <c r="AC1054" s="27">
        <f>_xlfn.XLOOKUP($C1054,[31]PSP!$C:$C,[31]PSP!$AC:$AC)</f>
        <v>11.2</v>
      </c>
      <c r="AD1054" s="28">
        <f t="shared" si="4385"/>
        <v>2598.4</v>
      </c>
      <c r="AE1054" s="29"/>
      <c r="AF1054" s="54">
        <f>_xlfn.XLOOKUP($C1054,[31]PSP!$C:$C,[31]PSP!$AF:$AF)</f>
        <v>232</v>
      </c>
      <c r="AG1054" s="27">
        <f>_xlfn.XLOOKUP($C1054,[31]PSP!$C:$C,[31]PSP!$AG:$AG)</f>
        <v>11.2</v>
      </c>
      <c r="AH1054" s="28">
        <f t="shared" si="4386"/>
        <v>2598.4</v>
      </c>
      <c r="AI1054" s="29"/>
      <c r="AJ1054" s="54">
        <f>_xlfn.XLOOKUP($C1054,[31]PSP!$C:$C,[31]PSP!$AJ:$AJ)</f>
        <v>0</v>
      </c>
      <c r="AK1054" s="27">
        <f>_xlfn.XLOOKUP($C1054,[31]PSP!$C:$C,[31]PSP!$AK:$AK)</f>
        <v>11.2</v>
      </c>
      <c r="AL1054" s="28">
        <f t="shared" si="4387"/>
        <v>0</v>
      </c>
      <c r="AM1054" s="29"/>
      <c r="AN1054" s="54">
        <f>_xlfn.XLOOKUP($C1054,[31]PSP!$C:$C,[31]PSP!$AN:$AN)</f>
        <v>464</v>
      </c>
      <c r="AO1054" s="27">
        <f>_xlfn.XLOOKUP($C1054,[31]PSP!$C:$C,[31]PSP!$AO:$AO)</f>
        <v>11.2</v>
      </c>
      <c r="AP1054" s="28">
        <f t="shared" si="4388"/>
        <v>5196.8</v>
      </c>
      <c r="AQ1054" s="29"/>
      <c r="AR1054" s="54">
        <f>_xlfn.XLOOKUP($C1054,[31]PSP!$C:$C,[31]PSP!$AR:$AR)</f>
        <v>0</v>
      </c>
      <c r="AS1054" s="27">
        <f>_xlfn.XLOOKUP($C1054,[31]PSP!$C:$C,[31]PSP!$AS:$AS)</f>
        <v>11.2</v>
      </c>
      <c r="AT1054" s="28">
        <f t="shared" si="4389"/>
        <v>0</v>
      </c>
      <c r="AU1054" s="29"/>
      <c r="AV1054" s="54">
        <f>_xlfn.XLOOKUP($C1054,[31]PSP!$C:$C,[31]PSP!$AV:$AV)</f>
        <v>232</v>
      </c>
      <c r="AW1054" s="27">
        <f>_xlfn.XLOOKUP($C1054,[31]PSP!$C:$C,[31]PSP!$AW:$AW)</f>
        <v>11.2</v>
      </c>
      <c r="AX1054" s="28">
        <f t="shared" si="4390"/>
        <v>2598.4</v>
      </c>
      <c r="AY1054" s="29"/>
      <c r="AZ1054" s="54">
        <f>_xlfn.XLOOKUP($C1054,[31]PSP!$C:$C,[31]PSP!$AZ:$AZ)</f>
        <v>0</v>
      </c>
      <c r="BA1054" s="27">
        <f>_xlfn.XLOOKUP($C1054,[31]PSP!$C:$C,[31]PSP!$BA:$BA)</f>
        <v>11.2</v>
      </c>
      <c r="BB1054" s="28">
        <f t="shared" si="4391"/>
        <v>0</v>
      </c>
      <c r="BC1054" s="29"/>
      <c r="BD1054" s="54">
        <f>_xlfn.XLOOKUP($C1054,[31]PSP!$C:$C,[31]PSP!$BD:$BD)</f>
        <v>464</v>
      </c>
      <c r="BE1054" s="27">
        <f>_xlfn.XLOOKUP($C1054,[31]PSP!$C:$C,[31]PSP!$BE:$BE)</f>
        <v>11.2</v>
      </c>
      <c r="BF1054" s="28">
        <f t="shared" si="4392"/>
        <v>5196.8</v>
      </c>
      <c r="BG1054" s="29"/>
      <c r="BH1054" s="54">
        <f>_xlfn.XLOOKUP($C1054,[31]PSP!$C:$C,[31]PSP!$BH:$BH)</f>
        <v>464</v>
      </c>
      <c r="BI1054" s="27">
        <f>_xlfn.XLOOKUP($C1054,[31]PSP!$C:$C,[31]PSP!$BI:$BI)</f>
        <v>11.2</v>
      </c>
      <c r="BJ1054" s="28">
        <f t="shared" si="4393"/>
        <v>5196.8</v>
      </c>
      <c r="BK1054" s="29"/>
      <c r="BL1054" s="54">
        <f>_xlfn.XLOOKUP($C1054,[31]PSP!$C:$C,[31]PSP!$BL:$BL)</f>
        <v>696</v>
      </c>
      <c r="BM1054" s="27">
        <f>_xlfn.XLOOKUP($C1054,[31]PSP!$C:$C,[31]PSP!$BM:$BM)</f>
        <v>11.2</v>
      </c>
      <c r="BN1054" s="28">
        <f t="shared" si="4394"/>
        <v>7795.2</v>
      </c>
      <c r="BO1054" s="29"/>
      <c r="BP1054" s="54">
        <f>_xlfn.XLOOKUP($C1054,[31]PSP!$C:$C,[31]PSP!$BP:$BP)</f>
        <v>0</v>
      </c>
      <c r="BQ1054" s="27">
        <f>_xlfn.XLOOKUP($C1054,[31]PSP!$C:$C,[31]PSP!$BQ:$BQ)</f>
        <v>11.2</v>
      </c>
      <c r="BR1054" s="28">
        <f t="shared" si="4395"/>
        <v>0</v>
      </c>
      <c r="BS1054" s="29"/>
      <c r="BT1054" s="54">
        <f>_xlfn.XLOOKUP($C1054,[31]PSP!$C:$C,[31]PSP!$BT:$BT)</f>
        <v>232</v>
      </c>
      <c r="BU1054" s="27">
        <f>_xlfn.XLOOKUP($C1054,[31]PSP!$C:$C,[31]PSP!$BU:$BU)</f>
        <v>11.2</v>
      </c>
      <c r="BV1054" s="28">
        <f t="shared" si="4396"/>
        <v>2598.4</v>
      </c>
      <c r="BW1054" s="29"/>
      <c r="BX1054" s="54">
        <f>_xlfn.XLOOKUP($C1054,[31]PSP!$C:$C,[31]PSP!$BX:$BX)</f>
        <v>232</v>
      </c>
      <c r="BY1054" s="27">
        <f>_xlfn.XLOOKUP($C1054,[31]PSP!$C:$C,[31]PSP!$BY:$BY)</f>
        <v>11.2</v>
      </c>
      <c r="BZ1054" s="28">
        <f t="shared" si="4397"/>
        <v>2598.4</v>
      </c>
      <c r="CA1054" s="29"/>
      <c r="CB1054" s="54">
        <f>_xlfn.XLOOKUP($C1054,[31]PSP!$C:$C,[31]PSP!$CB:$CB)</f>
        <v>232</v>
      </c>
      <c r="CC1054" s="27">
        <f>_xlfn.XLOOKUP($C1054,[31]PSP!$C:$C,[31]PSP!$CC:$CC)</f>
        <v>11.2</v>
      </c>
      <c r="CD1054" s="28">
        <f t="shared" si="4398"/>
        <v>2598.4</v>
      </c>
      <c r="CE1054" s="29"/>
      <c r="CF1054" s="54">
        <f>_xlfn.XLOOKUP($C1054,[31]PSP!$C:$C,[31]PSP!$CF:$CF)</f>
        <v>464</v>
      </c>
      <c r="CG1054" s="27">
        <f>_xlfn.XLOOKUP($C1054,[31]PSP!$C:$C,[31]PSP!$CG:$CG)</f>
        <v>11.2</v>
      </c>
      <c r="CH1054" s="28">
        <f t="shared" si="4399"/>
        <v>5196.8</v>
      </c>
      <c r="CI1054" s="29"/>
      <c r="CJ1054" s="54">
        <f>_xlfn.XLOOKUP($C1054,[31]PSP!$C:$C,[31]PSP!$CJ:$CJ)</f>
        <v>232</v>
      </c>
      <c r="CK1054" s="27">
        <f>_xlfn.XLOOKUP($C1054,[31]PSP!$C:$C,[31]PSP!$CK:$CK)</f>
        <v>11.2</v>
      </c>
      <c r="CL1054" s="28">
        <f t="shared" si="4400"/>
        <v>2598.4</v>
      </c>
      <c r="CM1054" s="29"/>
      <c r="CN1054" s="54">
        <f>_xlfn.XLOOKUP($C1054,[31]PSP!$C:$C,[31]PSP!$CN:$CN)</f>
        <v>464</v>
      </c>
      <c r="CO1054" s="27">
        <f>_xlfn.XLOOKUP($C1054,[31]PSP!$C:$C,[31]PSP!$CO:$CO)</f>
        <v>11.2</v>
      </c>
      <c r="CP1054" s="28">
        <f t="shared" si="4401"/>
        <v>5196.8</v>
      </c>
      <c r="CQ1054" s="29"/>
      <c r="CR1054" s="54">
        <f>_xlfn.XLOOKUP($C1054,[31]PSP!$C:$C,[31]PSP!$CR:$CR)</f>
        <v>464</v>
      </c>
      <c r="CS1054" s="27">
        <f>_xlfn.XLOOKUP($C1054,[31]PSP!$C:$C,[31]PSP!$CS:$CS)</f>
        <v>11.2</v>
      </c>
      <c r="CT1054" s="28">
        <f t="shared" si="4402"/>
        <v>5196.8</v>
      </c>
      <c r="CU1054" s="29"/>
      <c r="CV1054" s="54">
        <f>_xlfn.XLOOKUP($C1054,[31]PSP!$C:$C,[31]PSP!$CV:$CV)</f>
        <v>464</v>
      </c>
      <c r="CW1054" s="27">
        <f>_xlfn.XLOOKUP($C1054,[31]PSP!$C:$C,[31]PSP!$CW:$CW)</f>
        <v>11.2</v>
      </c>
      <c r="CX1054" s="28">
        <f t="shared" si="4403"/>
        <v>5196.8</v>
      </c>
      <c r="CY1054" s="29"/>
      <c r="CZ1054" s="54">
        <f>_xlfn.XLOOKUP($C1054,[31]PSP!$C:$C,[31]PSP!$CZ:$CZ)</f>
        <v>464</v>
      </c>
      <c r="DA1054" s="27">
        <f>_xlfn.XLOOKUP($C1054,[31]PSP!$C:$C,[31]PSP!$DA:$DA)</f>
        <v>11.2</v>
      </c>
      <c r="DB1054" s="28">
        <f t="shared" si="4404"/>
        <v>5196.8</v>
      </c>
      <c r="DC1054" s="29"/>
      <c r="DD1054" s="54">
        <f>_xlfn.XLOOKUP($C1054,[31]PSP!$C:$C,[31]PSP!$DD:$DD)</f>
        <v>232</v>
      </c>
      <c r="DE1054" s="27">
        <f>_xlfn.XLOOKUP($C1054,[31]PSP!$C:$C,[31]PSP!$DE:$DE)</f>
        <v>11.2</v>
      </c>
      <c r="DF1054" s="28">
        <f t="shared" si="4405"/>
        <v>2598.4</v>
      </c>
      <c r="DG1054" s="29"/>
      <c r="DH1054" s="54">
        <f>_xlfn.XLOOKUP($C1054,[31]PSP!$C:$C,[31]PSP!$DH:$DH)</f>
        <v>0</v>
      </c>
      <c r="DI1054" s="27">
        <f>_xlfn.XLOOKUP($C1054,[31]PSP!$C:$C,[31]PSP!$DI:$DI)</f>
        <v>11.2</v>
      </c>
      <c r="DJ1054" s="28">
        <f t="shared" si="4406"/>
        <v>0</v>
      </c>
      <c r="DK1054" s="29"/>
      <c r="DL1054" s="54">
        <f>_xlfn.XLOOKUP($C1054,[31]PSP!$C:$C,[31]PSP!$DL:$DL)</f>
        <v>0</v>
      </c>
      <c r="DM1054" s="27">
        <f>_xlfn.XLOOKUP($C1054,[31]PSP!$C:$C,[31]PSP!$DM:$DM)</f>
        <v>11.2</v>
      </c>
      <c r="DN1054" s="28">
        <f t="shared" si="4407"/>
        <v>0</v>
      </c>
      <c r="DO1054" s="29"/>
      <c r="DP1054" s="54">
        <f>_xlfn.XLOOKUP($C1054,[31]PSP!$C:$C,[31]PSP!$DP:$DP)</f>
        <v>0</v>
      </c>
      <c r="DQ1054" s="27">
        <f>_xlfn.XLOOKUP($C1054,[31]PSP!$C:$C,[31]PSP!$DQ:$DQ)</f>
        <v>11.2</v>
      </c>
      <c r="DR1054" s="28">
        <f t="shared" si="4408"/>
        <v>0</v>
      </c>
      <c r="DS1054" s="29"/>
      <c r="DT1054" s="54">
        <f>_xlfn.XLOOKUP($C1054,[31]PSP!$C:$C,[31]PSP!$DT:$DT)</f>
        <v>0</v>
      </c>
      <c r="DU1054" s="27">
        <f>_xlfn.XLOOKUP($C1054,[31]PSP!$C:$C,[31]PSP!$DU:$DU)</f>
        <v>11.2</v>
      </c>
      <c r="DV1054" s="28">
        <f t="shared" si="4409"/>
        <v>0</v>
      </c>
      <c r="DW1054" s="29"/>
      <c r="DX1054" s="54">
        <f>_xlfn.XLOOKUP($C1054,[31]PSP!$C:$C,[31]PSP!$DX:$DX)</f>
        <v>0</v>
      </c>
      <c r="DY1054" s="27">
        <f>_xlfn.XLOOKUP($C1054,[31]PSP!$C:$C,[31]PSP!$DY:$DY)</f>
        <v>11.2</v>
      </c>
      <c r="DZ1054" s="28">
        <f t="shared" si="4410"/>
        <v>0</v>
      </c>
      <c r="EA1054" s="29"/>
      <c r="EB1054" s="54">
        <f>_xlfn.XLOOKUP($C1054,[31]PSP!$C:$C,[31]PSP!$EB:$EB)</f>
        <v>0</v>
      </c>
      <c r="EC1054" s="27">
        <f>_xlfn.XLOOKUP($C1054,[31]PSP!$C:$C,[31]PSP!$EC:$EC)</f>
        <v>11.2</v>
      </c>
      <c r="ED1054" s="28">
        <f t="shared" si="4411"/>
        <v>0</v>
      </c>
      <c r="EE1054" s="29"/>
      <c r="EF1054" s="54">
        <f>_xlfn.XLOOKUP($C1054,[31]PSP!$C:$C,[31]PSP!$EF:$EF)</f>
        <v>0</v>
      </c>
      <c r="EG1054" s="27">
        <f>_xlfn.XLOOKUP($C1054,[31]PSP!$C:$C,[31]PSP!$EG:$EG)</f>
        <v>11.2</v>
      </c>
      <c r="EH1054" s="28">
        <f t="shared" si="4412"/>
        <v>0</v>
      </c>
      <c r="EI1054" s="29"/>
      <c r="EJ1054" s="54">
        <f>_xlfn.XLOOKUP($C1054,[31]PSP!$C:$C,[31]PSP!$EJ:$EJ)</f>
        <v>0</v>
      </c>
      <c r="EK1054" s="27">
        <f>_xlfn.XLOOKUP($C1054,[31]PSP!$C:$C,[31]PSP!$EK:$EK)</f>
        <v>11.2</v>
      </c>
      <c r="EL1054" s="28">
        <f t="shared" si="4413"/>
        <v>0</v>
      </c>
      <c r="EM1054" s="29"/>
      <c r="EN1054" s="108"/>
      <c r="EO1054" s="29">
        <f t="shared" si="4311"/>
        <v>72755.199999999997</v>
      </c>
      <c r="EP1054" s="29">
        <f t="shared" si="4141"/>
        <v>72755.200000000012</v>
      </c>
      <c r="EQ1054" s="4" t="b">
        <f t="shared" si="4242"/>
        <v>1</v>
      </c>
      <c r="ES1054" s="118">
        <f t="shared" si="3902"/>
        <v>1.1767000000000001</v>
      </c>
    </row>
    <row r="1055" spans="3:149" s="1" customFormat="1" ht="14.25" x14ac:dyDescent="0.25">
      <c r="C1055" s="79" t="s">
        <v>1103</v>
      </c>
      <c r="D1055" s="80"/>
      <c r="E1055" s="79"/>
      <c r="F1055" s="81" t="s">
        <v>39</v>
      </c>
      <c r="G1055" s="82"/>
      <c r="H1055" s="82"/>
      <c r="I1055" s="83"/>
      <c r="J1055" s="83"/>
      <c r="L1055" s="84"/>
      <c r="M1055" s="85"/>
      <c r="N1055" s="83"/>
      <c r="P1055" s="84"/>
      <c r="Q1055" s="85"/>
      <c r="R1055" s="83"/>
      <c r="T1055" s="84"/>
      <c r="U1055" s="85"/>
      <c r="V1055" s="83"/>
      <c r="X1055" s="84"/>
      <c r="Y1055" s="85"/>
      <c r="Z1055" s="83"/>
      <c r="AB1055" s="84"/>
      <c r="AC1055" s="85"/>
      <c r="AD1055" s="83"/>
      <c r="AF1055" s="84"/>
      <c r="AG1055" s="85"/>
      <c r="AH1055" s="83"/>
      <c r="AJ1055" s="84"/>
      <c r="AK1055" s="85"/>
      <c r="AL1055" s="83"/>
      <c r="AN1055" s="84"/>
      <c r="AO1055" s="85"/>
      <c r="AP1055" s="83"/>
      <c r="AR1055" s="84"/>
      <c r="AS1055" s="85"/>
      <c r="AT1055" s="83"/>
      <c r="AV1055" s="84"/>
      <c r="AW1055" s="85"/>
      <c r="AX1055" s="83"/>
      <c r="AZ1055" s="84"/>
      <c r="BA1055" s="85"/>
      <c r="BB1055" s="83"/>
      <c r="BD1055" s="84"/>
      <c r="BE1055" s="85"/>
      <c r="BF1055" s="83"/>
      <c r="BH1055" s="84"/>
      <c r="BI1055" s="85"/>
      <c r="BJ1055" s="83"/>
      <c r="BL1055" s="84"/>
      <c r="BM1055" s="85"/>
      <c r="BN1055" s="83"/>
      <c r="BP1055" s="84"/>
      <c r="BQ1055" s="85"/>
      <c r="BR1055" s="83"/>
      <c r="BT1055" s="84"/>
      <c r="BU1055" s="85"/>
      <c r="BV1055" s="83"/>
      <c r="BX1055" s="84"/>
      <c r="BY1055" s="85"/>
      <c r="BZ1055" s="83"/>
      <c r="CB1055" s="84"/>
      <c r="CC1055" s="85"/>
      <c r="CD1055" s="83"/>
      <c r="CF1055" s="84"/>
      <c r="CG1055" s="85"/>
      <c r="CH1055" s="83"/>
      <c r="CJ1055" s="84"/>
      <c r="CK1055" s="85"/>
      <c r="CL1055" s="83"/>
      <c r="CN1055" s="84"/>
      <c r="CO1055" s="85"/>
      <c r="CP1055" s="83"/>
      <c r="CR1055" s="84"/>
      <c r="CS1055" s="85"/>
      <c r="CT1055" s="83"/>
      <c r="CV1055" s="84"/>
      <c r="CW1055" s="85"/>
      <c r="CX1055" s="83"/>
      <c r="CZ1055" s="84"/>
      <c r="DA1055" s="85"/>
      <c r="DB1055" s="83"/>
      <c r="DD1055" s="84"/>
      <c r="DE1055" s="85"/>
      <c r="DF1055" s="83"/>
      <c r="DH1055" s="84"/>
      <c r="DI1055" s="85"/>
      <c r="DJ1055" s="83"/>
      <c r="DL1055" s="84"/>
      <c r="DM1055" s="85"/>
      <c r="DN1055" s="83"/>
      <c r="DP1055" s="84"/>
      <c r="DQ1055" s="85"/>
      <c r="DR1055" s="83"/>
      <c r="DT1055" s="84"/>
      <c r="DU1055" s="85"/>
      <c r="DV1055" s="83"/>
      <c r="DX1055" s="84"/>
      <c r="DY1055" s="85"/>
      <c r="DZ1055" s="83"/>
      <c r="EB1055" s="84"/>
      <c r="EC1055" s="85"/>
      <c r="ED1055" s="83"/>
      <c r="EF1055" s="84"/>
      <c r="EG1055" s="85"/>
      <c r="EH1055" s="83"/>
      <c r="EJ1055" s="84"/>
      <c r="EK1055" s="85"/>
      <c r="EL1055" s="83"/>
      <c r="EN1055" s="109"/>
      <c r="EO1055" s="29">
        <f t="shared" si="4311"/>
        <v>0</v>
      </c>
      <c r="EP1055" s="29">
        <f t="shared" si="4141"/>
        <v>0</v>
      </c>
      <c r="EQ1055" s="4" t="b">
        <f t="shared" si="4242"/>
        <v>1</v>
      </c>
      <c r="ES1055" s="118">
        <f t="shared" si="3902"/>
        <v>1.1767000000000001</v>
      </c>
    </row>
    <row r="1056" spans="3:149" ht="14.25" x14ac:dyDescent="0.25">
      <c r="C1056" s="24" t="s">
        <v>1104</v>
      </c>
      <c r="D1056" s="43">
        <f>_xlfn.XLOOKUP($C1056,[31]PSP!$C:$C,[31]PSP!$D:$D)</f>
        <v>3713600</v>
      </c>
      <c r="E1056" s="24" t="str">
        <f>_xlfn.XLOOKUP($C1056,[31]PSP!$C:$C,[31]PSP!$E:$E)</f>
        <v>SICRO SERVIÇO</v>
      </c>
      <c r="F1056" s="25" t="str">
        <f>_xlfn.XLOOKUP($C1056,[31]PSP!$C:$C,[31]PSP!$F:$F)</f>
        <v>DEFENSA MALEÁVEL SIMPLES - FORNECIMENTO E IMPLANTAÇÃO</v>
      </c>
      <c r="G1056" s="26" t="str">
        <f>_xlfn.XLOOKUP($C1056,[31]PSP!$C:$C,[31]PSP!$G:$G)</f>
        <v>M</v>
      </c>
      <c r="H1056" s="53">
        <f>_xlfn.XLOOKUP($C1056,[31]PSP!$C:$C,[31]PSP!$H:$H)</f>
        <v>7616</v>
      </c>
      <c r="I1056" s="28">
        <f>_xlfn.XLOOKUP($C1056,[31]PSP!$C:$C,[31]PSP!$I:$I)</f>
        <v>2631251.8400000003</v>
      </c>
      <c r="J1056" s="28">
        <f t="shared" ref="J1056:J1059" si="4414">IF(LEFT(D1056,6)="COT.IS",I1056,I1056*(1+$J$7))</f>
        <v>3096194.0401280005</v>
      </c>
      <c r="K1056" s="29"/>
      <c r="L1056" s="54">
        <f>_xlfn.XLOOKUP($C1056,[31]PSP!$C:$C,[31]PSP!$L:$L)</f>
        <v>0</v>
      </c>
      <c r="M1056" s="27">
        <f>_xlfn.XLOOKUP($C1056,[31]PSP!$C:$C,[31]PSP!$M:$M)</f>
        <v>345.49</v>
      </c>
      <c r="N1056" s="28">
        <f t="shared" ref="N1056:N1059" si="4415">TRUNC(M1056*L1056,2)</f>
        <v>0</v>
      </c>
      <c r="O1056" s="29"/>
      <c r="P1056" s="54">
        <f>_xlfn.XLOOKUP($C1056,[31]PSP!$C:$C,[31]PSP!$P:$P)</f>
        <v>0</v>
      </c>
      <c r="Q1056" s="27">
        <f>_xlfn.XLOOKUP($C1056,[31]PSP!$C:$C,[31]PSP!$Q:$Q)</f>
        <v>345.49</v>
      </c>
      <c r="R1056" s="28">
        <f t="shared" ref="R1056:R1059" si="4416">TRUNC(Q1056*P1056,2)</f>
        <v>0</v>
      </c>
      <c r="S1056" s="29"/>
      <c r="T1056" s="54">
        <f>_xlfn.XLOOKUP($C1056,[31]PSP!$C:$C,[31]PSP!$T:$T)</f>
        <v>0</v>
      </c>
      <c r="U1056" s="27">
        <f>_xlfn.XLOOKUP($C1056,[31]PSP!$C:$C,[31]PSP!$U:$U)</f>
        <v>345.49</v>
      </c>
      <c r="V1056" s="28">
        <f t="shared" ref="V1056:V1059" si="4417">TRUNC(U1056*T1056,2)</f>
        <v>0</v>
      </c>
      <c r="W1056" s="29"/>
      <c r="X1056" s="54">
        <f>_xlfn.XLOOKUP($C1056,[31]PSP!$C:$C,[31]PSP!$X:$X)</f>
        <v>272</v>
      </c>
      <c r="Y1056" s="27">
        <f>_xlfn.XLOOKUP($C1056,[31]PSP!$C:$C,[31]PSP!$Y:$Y)</f>
        <v>345.49</v>
      </c>
      <c r="Z1056" s="28">
        <f t="shared" ref="Z1056:Z1059" si="4418">TRUNC(Y1056*X1056,2)</f>
        <v>93973.28</v>
      </c>
      <c r="AA1056" s="29"/>
      <c r="AB1056" s="54">
        <f>_xlfn.XLOOKUP($C1056,[31]PSP!$C:$C,[31]PSP!$AB:$AB)</f>
        <v>272</v>
      </c>
      <c r="AC1056" s="27">
        <f>_xlfn.XLOOKUP($C1056,[31]PSP!$C:$C,[31]PSP!$AC:$AC)</f>
        <v>345.49</v>
      </c>
      <c r="AD1056" s="28">
        <f t="shared" ref="AD1056:AD1059" si="4419">TRUNC(AC1056*AB1056,2)</f>
        <v>93973.28</v>
      </c>
      <c r="AE1056" s="29"/>
      <c r="AF1056" s="54">
        <f>_xlfn.XLOOKUP($C1056,[31]PSP!$C:$C,[31]PSP!$AF:$AF)</f>
        <v>272</v>
      </c>
      <c r="AG1056" s="27">
        <f>_xlfn.XLOOKUP($C1056,[31]PSP!$C:$C,[31]PSP!$AG:$AG)</f>
        <v>345.49</v>
      </c>
      <c r="AH1056" s="28">
        <f t="shared" ref="AH1056:AH1059" si="4420">TRUNC(AG1056*AF1056,2)</f>
        <v>93973.28</v>
      </c>
      <c r="AI1056" s="29"/>
      <c r="AJ1056" s="54">
        <f>_xlfn.XLOOKUP($C1056,[31]PSP!$C:$C,[31]PSP!$AJ:$AJ)</f>
        <v>0</v>
      </c>
      <c r="AK1056" s="27">
        <f>_xlfn.XLOOKUP($C1056,[31]PSP!$C:$C,[31]PSP!$AK:$AK)</f>
        <v>345.49</v>
      </c>
      <c r="AL1056" s="28">
        <f t="shared" ref="AL1056:AL1059" si="4421">TRUNC(AK1056*AJ1056,2)</f>
        <v>0</v>
      </c>
      <c r="AM1056" s="29"/>
      <c r="AN1056" s="54">
        <f>_xlfn.XLOOKUP($C1056,[31]PSP!$C:$C,[31]PSP!$AN:$AN)</f>
        <v>544</v>
      </c>
      <c r="AO1056" s="27">
        <f>_xlfn.XLOOKUP($C1056,[31]PSP!$C:$C,[31]PSP!$AO:$AO)</f>
        <v>345.49</v>
      </c>
      <c r="AP1056" s="28">
        <f t="shared" ref="AP1056:AP1059" si="4422">TRUNC(AO1056*AN1056,2)</f>
        <v>187946.56</v>
      </c>
      <c r="AQ1056" s="29"/>
      <c r="AR1056" s="54">
        <f>_xlfn.XLOOKUP($C1056,[31]PSP!$C:$C,[31]PSP!$AR:$AR)</f>
        <v>0</v>
      </c>
      <c r="AS1056" s="27">
        <f>_xlfn.XLOOKUP($C1056,[31]PSP!$C:$C,[31]PSP!$AS:$AS)</f>
        <v>345.49</v>
      </c>
      <c r="AT1056" s="28">
        <f t="shared" ref="AT1056:AT1059" si="4423">TRUNC(AS1056*AR1056,2)</f>
        <v>0</v>
      </c>
      <c r="AU1056" s="29"/>
      <c r="AV1056" s="54">
        <f>_xlfn.XLOOKUP($C1056,[31]PSP!$C:$C,[31]PSP!$AV:$AV)</f>
        <v>272</v>
      </c>
      <c r="AW1056" s="27">
        <f>_xlfn.XLOOKUP($C1056,[31]PSP!$C:$C,[31]PSP!$AW:$AW)</f>
        <v>345.49</v>
      </c>
      <c r="AX1056" s="28">
        <f t="shared" ref="AX1056:AX1059" si="4424">TRUNC(AW1056*AV1056,2)</f>
        <v>93973.28</v>
      </c>
      <c r="AY1056" s="29"/>
      <c r="AZ1056" s="54">
        <f>_xlfn.XLOOKUP($C1056,[31]PSP!$C:$C,[31]PSP!$AZ:$AZ)</f>
        <v>0</v>
      </c>
      <c r="BA1056" s="27">
        <f>_xlfn.XLOOKUP($C1056,[31]PSP!$C:$C,[31]PSP!$BA:$BA)</f>
        <v>345.49</v>
      </c>
      <c r="BB1056" s="28">
        <f t="shared" ref="BB1056:BB1059" si="4425">TRUNC(BA1056*AZ1056,2)</f>
        <v>0</v>
      </c>
      <c r="BC1056" s="29"/>
      <c r="BD1056" s="54">
        <f>_xlfn.XLOOKUP($C1056,[31]PSP!$C:$C,[31]PSP!$BD:$BD)</f>
        <v>544</v>
      </c>
      <c r="BE1056" s="27">
        <f>_xlfn.XLOOKUP($C1056,[31]PSP!$C:$C,[31]PSP!$BE:$BE)</f>
        <v>345.49</v>
      </c>
      <c r="BF1056" s="28">
        <f t="shared" ref="BF1056:BF1059" si="4426">TRUNC(BE1056*BD1056,2)</f>
        <v>187946.56</v>
      </c>
      <c r="BG1056" s="29"/>
      <c r="BH1056" s="54">
        <f>_xlfn.XLOOKUP($C1056,[31]PSP!$C:$C,[31]PSP!$BH:$BH)</f>
        <v>544</v>
      </c>
      <c r="BI1056" s="27">
        <f>_xlfn.XLOOKUP($C1056,[31]PSP!$C:$C,[31]PSP!$BI:$BI)</f>
        <v>345.49</v>
      </c>
      <c r="BJ1056" s="28">
        <f t="shared" ref="BJ1056:BJ1059" si="4427">TRUNC(BI1056*BH1056,2)</f>
        <v>187946.56</v>
      </c>
      <c r="BK1056" s="29"/>
      <c r="BL1056" s="54">
        <f>_xlfn.XLOOKUP($C1056,[31]PSP!$C:$C,[31]PSP!$BL:$BL)</f>
        <v>816</v>
      </c>
      <c r="BM1056" s="27">
        <f>_xlfn.XLOOKUP($C1056,[31]PSP!$C:$C,[31]PSP!$BM:$BM)</f>
        <v>345.49</v>
      </c>
      <c r="BN1056" s="28">
        <f t="shared" ref="BN1056:BN1059" si="4428">TRUNC(BM1056*BL1056,2)</f>
        <v>281919.84000000003</v>
      </c>
      <c r="BO1056" s="29"/>
      <c r="BP1056" s="54">
        <f>_xlfn.XLOOKUP($C1056,[31]PSP!$C:$C,[31]PSP!$BP:$BP)</f>
        <v>0</v>
      </c>
      <c r="BQ1056" s="27">
        <f>_xlfn.XLOOKUP($C1056,[31]PSP!$C:$C,[31]PSP!$BQ:$BQ)</f>
        <v>345.49</v>
      </c>
      <c r="BR1056" s="28">
        <f t="shared" ref="BR1056:BR1059" si="4429">TRUNC(BQ1056*BP1056,2)</f>
        <v>0</v>
      </c>
      <c r="BS1056" s="29"/>
      <c r="BT1056" s="54">
        <f>_xlfn.XLOOKUP($C1056,[31]PSP!$C:$C,[31]PSP!$BT:$BT)</f>
        <v>272</v>
      </c>
      <c r="BU1056" s="27">
        <f>_xlfn.XLOOKUP($C1056,[31]PSP!$C:$C,[31]PSP!$BU:$BU)</f>
        <v>345.49</v>
      </c>
      <c r="BV1056" s="28">
        <f t="shared" ref="BV1056:BV1059" si="4430">TRUNC(BU1056*BT1056,2)</f>
        <v>93973.28</v>
      </c>
      <c r="BW1056" s="29"/>
      <c r="BX1056" s="54">
        <f>_xlfn.XLOOKUP($C1056,[31]PSP!$C:$C,[31]PSP!$BX:$BX)</f>
        <v>272</v>
      </c>
      <c r="BY1056" s="27">
        <f>_xlfn.XLOOKUP($C1056,[31]PSP!$C:$C,[31]PSP!$BY:$BY)</f>
        <v>345.49</v>
      </c>
      <c r="BZ1056" s="28">
        <f t="shared" ref="BZ1056:BZ1059" si="4431">TRUNC(BY1056*BX1056,2)</f>
        <v>93973.28</v>
      </c>
      <c r="CA1056" s="29"/>
      <c r="CB1056" s="54">
        <f>_xlfn.XLOOKUP($C1056,[31]PSP!$C:$C,[31]PSP!$CB:$CB)</f>
        <v>272</v>
      </c>
      <c r="CC1056" s="27">
        <f>_xlfn.XLOOKUP($C1056,[31]PSP!$C:$C,[31]PSP!$CC:$CC)</f>
        <v>345.49</v>
      </c>
      <c r="CD1056" s="28">
        <f t="shared" ref="CD1056:CD1059" si="4432">TRUNC(CC1056*CB1056,2)</f>
        <v>93973.28</v>
      </c>
      <c r="CE1056" s="29"/>
      <c r="CF1056" s="54">
        <f>_xlfn.XLOOKUP($C1056,[31]PSP!$C:$C,[31]PSP!$CF:$CF)</f>
        <v>544</v>
      </c>
      <c r="CG1056" s="27">
        <f>_xlfn.XLOOKUP($C1056,[31]PSP!$C:$C,[31]PSP!$CG:$CG)</f>
        <v>345.49</v>
      </c>
      <c r="CH1056" s="28">
        <f t="shared" ref="CH1056:CH1059" si="4433">TRUNC(CG1056*CF1056,2)</f>
        <v>187946.56</v>
      </c>
      <c r="CI1056" s="29"/>
      <c r="CJ1056" s="54">
        <f>_xlfn.XLOOKUP($C1056,[31]PSP!$C:$C,[31]PSP!$CJ:$CJ)</f>
        <v>272</v>
      </c>
      <c r="CK1056" s="27">
        <f>_xlfn.XLOOKUP($C1056,[31]PSP!$C:$C,[31]PSP!$CK:$CK)</f>
        <v>345.49</v>
      </c>
      <c r="CL1056" s="28">
        <f t="shared" ref="CL1056:CL1059" si="4434">TRUNC(CK1056*CJ1056,2)</f>
        <v>93973.28</v>
      </c>
      <c r="CM1056" s="29"/>
      <c r="CN1056" s="54">
        <f>_xlfn.XLOOKUP($C1056,[31]PSP!$C:$C,[31]PSP!$CN:$CN)</f>
        <v>544</v>
      </c>
      <c r="CO1056" s="27">
        <f>_xlfn.XLOOKUP($C1056,[31]PSP!$C:$C,[31]PSP!$CO:$CO)</f>
        <v>345.49</v>
      </c>
      <c r="CP1056" s="28">
        <f t="shared" ref="CP1056:CP1059" si="4435">TRUNC(CO1056*CN1056,2)</f>
        <v>187946.56</v>
      </c>
      <c r="CQ1056" s="29"/>
      <c r="CR1056" s="54">
        <f>_xlfn.XLOOKUP($C1056,[31]PSP!$C:$C,[31]PSP!$CR:$CR)</f>
        <v>544</v>
      </c>
      <c r="CS1056" s="27">
        <f>_xlfn.XLOOKUP($C1056,[31]PSP!$C:$C,[31]PSP!$CS:$CS)</f>
        <v>345.49</v>
      </c>
      <c r="CT1056" s="28">
        <f t="shared" ref="CT1056:CT1059" si="4436">TRUNC(CS1056*CR1056,2)</f>
        <v>187946.56</v>
      </c>
      <c r="CU1056" s="29"/>
      <c r="CV1056" s="54">
        <f>_xlfn.XLOOKUP($C1056,[31]PSP!$C:$C,[31]PSP!$CV:$CV)</f>
        <v>544</v>
      </c>
      <c r="CW1056" s="27">
        <f>_xlfn.XLOOKUP($C1056,[31]PSP!$C:$C,[31]PSP!$CW:$CW)</f>
        <v>345.49</v>
      </c>
      <c r="CX1056" s="28">
        <f t="shared" ref="CX1056:CX1059" si="4437">TRUNC(CW1056*CV1056,2)</f>
        <v>187946.56</v>
      </c>
      <c r="CY1056" s="29"/>
      <c r="CZ1056" s="54">
        <f>_xlfn.XLOOKUP($C1056,[31]PSP!$C:$C,[31]PSP!$CZ:$CZ)</f>
        <v>544</v>
      </c>
      <c r="DA1056" s="27">
        <f>_xlfn.XLOOKUP($C1056,[31]PSP!$C:$C,[31]PSP!$DA:$DA)</f>
        <v>345.49</v>
      </c>
      <c r="DB1056" s="28">
        <f t="shared" ref="DB1056:DB1059" si="4438">TRUNC(DA1056*CZ1056,2)</f>
        <v>187946.56</v>
      </c>
      <c r="DC1056" s="29"/>
      <c r="DD1056" s="54">
        <f>_xlfn.XLOOKUP($C1056,[31]PSP!$C:$C,[31]PSP!$DD:$DD)</f>
        <v>272</v>
      </c>
      <c r="DE1056" s="27">
        <f>_xlfn.XLOOKUP($C1056,[31]PSP!$C:$C,[31]PSP!$DE:$DE)</f>
        <v>345.49</v>
      </c>
      <c r="DF1056" s="28">
        <f t="shared" ref="DF1056:DF1059" si="4439">TRUNC(DE1056*DD1056,2)</f>
        <v>93973.28</v>
      </c>
      <c r="DG1056" s="29"/>
      <c r="DH1056" s="54">
        <f>_xlfn.XLOOKUP($C1056,[31]PSP!$C:$C,[31]PSP!$DH:$DH)</f>
        <v>0</v>
      </c>
      <c r="DI1056" s="27">
        <f>_xlfn.XLOOKUP($C1056,[31]PSP!$C:$C,[31]PSP!$DI:$DI)</f>
        <v>345.49</v>
      </c>
      <c r="DJ1056" s="28">
        <f t="shared" ref="DJ1056:DJ1059" si="4440">TRUNC(DI1056*DH1056,2)</f>
        <v>0</v>
      </c>
      <c r="DK1056" s="29"/>
      <c r="DL1056" s="54">
        <f>_xlfn.XLOOKUP($C1056,[31]PSP!$C:$C,[31]PSP!$DL:$DL)</f>
        <v>0</v>
      </c>
      <c r="DM1056" s="27">
        <f>_xlfn.XLOOKUP($C1056,[31]PSP!$C:$C,[31]PSP!$DM:$DM)</f>
        <v>345.49</v>
      </c>
      <c r="DN1056" s="28">
        <f t="shared" ref="DN1056:DN1059" si="4441">TRUNC(DM1056*DL1056,2)</f>
        <v>0</v>
      </c>
      <c r="DO1056" s="29"/>
      <c r="DP1056" s="54">
        <f>_xlfn.XLOOKUP($C1056,[31]PSP!$C:$C,[31]PSP!$DP:$DP)</f>
        <v>0</v>
      </c>
      <c r="DQ1056" s="27">
        <f>_xlfn.XLOOKUP($C1056,[31]PSP!$C:$C,[31]PSP!$DQ:$DQ)</f>
        <v>345.49</v>
      </c>
      <c r="DR1056" s="28">
        <f t="shared" ref="DR1056:DR1059" si="4442">TRUNC(DQ1056*DP1056,2)</f>
        <v>0</v>
      </c>
      <c r="DS1056" s="29"/>
      <c r="DT1056" s="54">
        <f>_xlfn.XLOOKUP($C1056,[31]PSP!$C:$C,[31]PSP!$DT:$DT)</f>
        <v>0</v>
      </c>
      <c r="DU1056" s="27">
        <f>_xlfn.XLOOKUP($C1056,[31]PSP!$C:$C,[31]PSP!$DU:$DU)</f>
        <v>345.49</v>
      </c>
      <c r="DV1056" s="28">
        <f t="shared" ref="DV1056:DV1059" si="4443">TRUNC(DU1056*DT1056,2)</f>
        <v>0</v>
      </c>
      <c r="DW1056" s="29"/>
      <c r="DX1056" s="54">
        <f>_xlfn.XLOOKUP($C1056,[31]PSP!$C:$C,[31]PSP!$DX:$DX)</f>
        <v>0</v>
      </c>
      <c r="DY1056" s="27">
        <f>_xlfn.XLOOKUP($C1056,[31]PSP!$C:$C,[31]PSP!$DY:$DY)</f>
        <v>345.49</v>
      </c>
      <c r="DZ1056" s="28">
        <f t="shared" ref="DZ1056:DZ1059" si="4444">TRUNC(DY1056*DX1056,2)</f>
        <v>0</v>
      </c>
      <c r="EA1056" s="29"/>
      <c r="EB1056" s="54">
        <f>_xlfn.XLOOKUP($C1056,[31]PSP!$C:$C,[31]PSP!$EB:$EB)</f>
        <v>0</v>
      </c>
      <c r="EC1056" s="27">
        <f>_xlfn.XLOOKUP($C1056,[31]PSP!$C:$C,[31]PSP!$EC:$EC)</f>
        <v>345.49</v>
      </c>
      <c r="ED1056" s="28">
        <f t="shared" ref="ED1056:ED1059" si="4445">TRUNC(EC1056*EB1056,2)</f>
        <v>0</v>
      </c>
      <c r="EE1056" s="29"/>
      <c r="EF1056" s="54">
        <f>_xlfn.XLOOKUP($C1056,[31]PSP!$C:$C,[31]PSP!$EF:$EF)</f>
        <v>0</v>
      </c>
      <c r="EG1056" s="27">
        <f>_xlfn.XLOOKUP($C1056,[31]PSP!$C:$C,[31]PSP!$EG:$EG)</f>
        <v>345.49</v>
      </c>
      <c r="EH1056" s="28">
        <f t="shared" ref="EH1056:EH1059" si="4446">TRUNC(EG1056*EF1056,2)</f>
        <v>0</v>
      </c>
      <c r="EI1056" s="29"/>
      <c r="EJ1056" s="54">
        <f>_xlfn.XLOOKUP($C1056,[31]PSP!$C:$C,[31]PSP!$EJ:$EJ)</f>
        <v>0</v>
      </c>
      <c r="EK1056" s="27">
        <f>_xlfn.XLOOKUP($C1056,[31]PSP!$C:$C,[31]PSP!$EK:$EK)</f>
        <v>345.49</v>
      </c>
      <c r="EL1056" s="28">
        <f t="shared" ref="EL1056:EL1059" si="4447">TRUNC(EK1056*EJ1056,2)</f>
        <v>0</v>
      </c>
      <c r="EM1056" s="29"/>
      <c r="EN1056" s="108"/>
      <c r="EO1056" s="29">
        <f t="shared" si="4311"/>
        <v>2631251.84</v>
      </c>
      <c r="EP1056" s="29">
        <f t="shared" si="4141"/>
        <v>2631251.8400000003</v>
      </c>
      <c r="EQ1056" s="4" t="b">
        <f t="shared" si="4242"/>
        <v>1</v>
      </c>
      <c r="ES1056" s="118">
        <f t="shared" si="3902"/>
        <v>1.1767000000000001</v>
      </c>
    </row>
    <row r="1057" spans="3:149" ht="21" x14ac:dyDescent="0.25">
      <c r="C1057" s="24" t="s">
        <v>1105</v>
      </c>
      <c r="D1057" s="43" t="str">
        <f>_xlfn.XLOOKUP($C1057,[31]PSP!$C:$C,[31]PSP!$D:$D)</f>
        <v>COMP_46008</v>
      </c>
      <c r="E1057" s="24" t="str">
        <f>_xlfn.XLOOKUP($C1057,[31]PSP!$C:$C,[31]PSP!$E:$E)</f>
        <v>COMPOSIÇÃO</v>
      </c>
      <c r="F1057" s="25" t="str">
        <f>_xlfn.XLOOKUP($C1057,[31]PSP!$C:$C,[31]PSP!$F:$F)</f>
        <v>BALIZADOR CATADIOPTRICO PARA DEFENSA METALICA COM PELICULA GT+GT - FORNECIMENTO E INSTALAÇÃO</v>
      </c>
      <c r="G1057" s="26" t="str">
        <f>_xlfn.XLOOKUP($C1057,[31]PSP!$C:$C,[31]PSP!$G:$G)</f>
        <v>UN</v>
      </c>
      <c r="H1057" s="53">
        <f>_xlfn.XLOOKUP($C1057,[31]PSP!$C:$C,[31]PSP!$H:$H)</f>
        <v>952</v>
      </c>
      <c r="I1057" s="28">
        <f>_xlfn.XLOOKUP($C1057,[31]PSP!$C:$C,[31]PSP!$I:$I)</f>
        <v>38936.799999999988</v>
      </c>
      <c r="J1057" s="28">
        <f t="shared" si="4414"/>
        <v>45816.932559999987</v>
      </c>
      <c r="K1057" s="29"/>
      <c r="L1057" s="54">
        <f>_xlfn.XLOOKUP($C1057,[31]PSP!$C:$C,[31]PSP!$L:$L)</f>
        <v>0</v>
      </c>
      <c r="M1057" s="27">
        <f>_xlfn.XLOOKUP($C1057,[31]PSP!$C:$C,[31]PSP!$M:$M)</f>
        <v>40.9</v>
      </c>
      <c r="N1057" s="28">
        <f t="shared" si="4415"/>
        <v>0</v>
      </c>
      <c r="O1057" s="29"/>
      <c r="P1057" s="54">
        <f>_xlfn.XLOOKUP($C1057,[31]PSP!$C:$C,[31]PSP!$P:$P)</f>
        <v>0</v>
      </c>
      <c r="Q1057" s="27">
        <f>_xlfn.XLOOKUP($C1057,[31]PSP!$C:$C,[31]PSP!$Q:$Q)</f>
        <v>40.9</v>
      </c>
      <c r="R1057" s="28">
        <f t="shared" si="4416"/>
        <v>0</v>
      </c>
      <c r="S1057" s="29"/>
      <c r="T1057" s="54">
        <f>_xlfn.XLOOKUP($C1057,[31]PSP!$C:$C,[31]PSP!$T:$T)</f>
        <v>0</v>
      </c>
      <c r="U1057" s="27">
        <f>_xlfn.XLOOKUP($C1057,[31]PSP!$C:$C,[31]PSP!$U:$U)</f>
        <v>40.9</v>
      </c>
      <c r="V1057" s="28">
        <f t="shared" si="4417"/>
        <v>0</v>
      </c>
      <c r="W1057" s="29"/>
      <c r="X1057" s="54">
        <f>_xlfn.XLOOKUP($C1057,[31]PSP!$C:$C,[31]PSP!$X:$X)</f>
        <v>34</v>
      </c>
      <c r="Y1057" s="27">
        <f>_xlfn.XLOOKUP($C1057,[31]PSP!$C:$C,[31]PSP!$Y:$Y)</f>
        <v>40.9</v>
      </c>
      <c r="Z1057" s="28">
        <f t="shared" si="4418"/>
        <v>1390.6</v>
      </c>
      <c r="AA1057" s="29"/>
      <c r="AB1057" s="54">
        <f>_xlfn.XLOOKUP($C1057,[31]PSP!$C:$C,[31]PSP!$AB:$AB)</f>
        <v>34</v>
      </c>
      <c r="AC1057" s="27">
        <f>_xlfn.XLOOKUP($C1057,[31]PSP!$C:$C,[31]PSP!$AC:$AC)</f>
        <v>40.9</v>
      </c>
      <c r="AD1057" s="28">
        <f t="shared" si="4419"/>
        <v>1390.6</v>
      </c>
      <c r="AE1057" s="29"/>
      <c r="AF1057" s="54">
        <f>_xlfn.XLOOKUP($C1057,[31]PSP!$C:$C,[31]PSP!$AF:$AF)</f>
        <v>34</v>
      </c>
      <c r="AG1057" s="27">
        <f>_xlfn.XLOOKUP($C1057,[31]PSP!$C:$C,[31]PSP!$AG:$AG)</f>
        <v>40.9</v>
      </c>
      <c r="AH1057" s="28">
        <f t="shared" si="4420"/>
        <v>1390.6</v>
      </c>
      <c r="AI1057" s="29"/>
      <c r="AJ1057" s="54">
        <f>_xlfn.XLOOKUP($C1057,[31]PSP!$C:$C,[31]PSP!$AJ:$AJ)</f>
        <v>0</v>
      </c>
      <c r="AK1057" s="27">
        <f>_xlfn.XLOOKUP($C1057,[31]PSP!$C:$C,[31]PSP!$AK:$AK)</f>
        <v>40.9</v>
      </c>
      <c r="AL1057" s="28">
        <f t="shared" si="4421"/>
        <v>0</v>
      </c>
      <c r="AM1057" s="29"/>
      <c r="AN1057" s="54">
        <f>_xlfn.XLOOKUP($C1057,[31]PSP!$C:$C,[31]PSP!$AN:$AN)</f>
        <v>68</v>
      </c>
      <c r="AO1057" s="27">
        <f>_xlfn.XLOOKUP($C1057,[31]PSP!$C:$C,[31]PSP!$AO:$AO)</f>
        <v>40.9</v>
      </c>
      <c r="AP1057" s="28">
        <f t="shared" si="4422"/>
        <v>2781.2</v>
      </c>
      <c r="AQ1057" s="29"/>
      <c r="AR1057" s="54">
        <f>_xlfn.XLOOKUP($C1057,[31]PSP!$C:$C,[31]PSP!$AR:$AR)</f>
        <v>0</v>
      </c>
      <c r="AS1057" s="27">
        <f>_xlfn.XLOOKUP($C1057,[31]PSP!$C:$C,[31]PSP!$AS:$AS)</f>
        <v>40.9</v>
      </c>
      <c r="AT1057" s="28">
        <f t="shared" si="4423"/>
        <v>0</v>
      </c>
      <c r="AU1057" s="29"/>
      <c r="AV1057" s="54">
        <f>_xlfn.XLOOKUP($C1057,[31]PSP!$C:$C,[31]PSP!$AV:$AV)</f>
        <v>34</v>
      </c>
      <c r="AW1057" s="27">
        <f>_xlfn.XLOOKUP($C1057,[31]PSP!$C:$C,[31]PSP!$AW:$AW)</f>
        <v>40.9</v>
      </c>
      <c r="AX1057" s="28">
        <f t="shared" si="4424"/>
        <v>1390.6</v>
      </c>
      <c r="AY1057" s="29"/>
      <c r="AZ1057" s="54">
        <f>_xlfn.XLOOKUP($C1057,[31]PSP!$C:$C,[31]PSP!$AZ:$AZ)</f>
        <v>0</v>
      </c>
      <c r="BA1057" s="27">
        <f>_xlfn.XLOOKUP($C1057,[31]PSP!$C:$C,[31]PSP!$BA:$BA)</f>
        <v>40.9</v>
      </c>
      <c r="BB1057" s="28">
        <f t="shared" si="4425"/>
        <v>0</v>
      </c>
      <c r="BC1057" s="29"/>
      <c r="BD1057" s="54">
        <f>_xlfn.XLOOKUP($C1057,[31]PSP!$C:$C,[31]PSP!$BD:$BD)</f>
        <v>68</v>
      </c>
      <c r="BE1057" s="27">
        <f>_xlfn.XLOOKUP($C1057,[31]PSP!$C:$C,[31]PSP!$BE:$BE)</f>
        <v>40.9</v>
      </c>
      <c r="BF1057" s="28">
        <f t="shared" si="4426"/>
        <v>2781.2</v>
      </c>
      <c r="BG1057" s="29"/>
      <c r="BH1057" s="54">
        <f>_xlfn.XLOOKUP($C1057,[31]PSP!$C:$C,[31]PSP!$BH:$BH)</f>
        <v>68</v>
      </c>
      <c r="BI1057" s="27">
        <f>_xlfn.XLOOKUP($C1057,[31]PSP!$C:$C,[31]PSP!$BI:$BI)</f>
        <v>40.9</v>
      </c>
      <c r="BJ1057" s="28">
        <f t="shared" si="4427"/>
        <v>2781.2</v>
      </c>
      <c r="BK1057" s="29"/>
      <c r="BL1057" s="54">
        <f>_xlfn.XLOOKUP($C1057,[31]PSP!$C:$C,[31]PSP!$BL:$BL)</f>
        <v>102</v>
      </c>
      <c r="BM1057" s="27">
        <f>_xlfn.XLOOKUP($C1057,[31]PSP!$C:$C,[31]PSP!$BM:$BM)</f>
        <v>40.9</v>
      </c>
      <c r="BN1057" s="28">
        <f t="shared" si="4428"/>
        <v>4171.8</v>
      </c>
      <c r="BO1057" s="29"/>
      <c r="BP1057" s="54">
        <f>_xlfn.XLOOKUP($C1057,[31]PSP!$C:$C,[31]PSP!$BP:$BP)</f>
        <v>0</v>
      </c>
      <c r="BQ1057" s="27">
        <f>_xlfn.XLOOKUP($C1057,[31]PSP!$C:$C,[31]PSP!$BQ:$BQ)</f>
        <v>40.9</v>
      </c>
      <c r="BR1057" s="28">
        <f t="shared" si="4429"/>
        <v>0</v>
      </c>
      <c r="BS1057" s="29"/>
      <c r="BT1057" s="54">
        <f>_xlfn.XLOOKUP($C1057,[31]PSP!$C:$C,[31]PSP!$BT:$BT)</f>
        <v>34</v>
      </c>
      <c r="BU1057" s="27">
        <f>_xlfn.XLOOKUP($C1057,[31]PSP!$C:$C,[31]PSP!$BU:$BU)</f>
        <v>40.9</v>
      </c>
      <c r="BV1057" s="28">
        <f t="shared" si="4430"/>
        <v>1390.6</v>
      </c>
      <c r="BW1057" s="29"/>
      <c r="BX1057" s="54">
        <f>_xlfn.XLOOKUP($C1057,[31]PSP!$C:$C,[31]PSP!$BX:$BX)</f>
        <v>34</v>
      </c>
      <c r="BY1057" s="27">
        <f>_xlfn.XLOOKUP($C1057,[31]PSP!$C:$C,[31]PSP!$BY:$BY)</f>
        <v>40.9</v>
      </c>
      <c r="BZ1057" s="28">
        <f t="shared" si="4431"/>
        <v>1390.6</v>
      </c>
      <c r="CA1057" s="29"/>
      <c r="CB1057" s="54">
        <f>_xlfn.XLOOKUP($C1057,[31]PSP!$C:$C,[31]PSP!$CB:$CB)</f>
        <v>34</v>
      </c>
      <c r="CC1057" s="27">
        <f>_xlfn.XLOOKUP($C1057,[31]PSP!$C:$C,[31]PSP!$CC:$CC)</f>
        <v>40.9</v>
      </c>
      <c r="CD1057" s="28">
        <f t="shared" si="4432"/>
        <v>1390.6</v>
      </c>
      <c r="CE1057" s="29"/>
      <c r="CF1057" s="54">
        <f>_xlfn.XLOOKUP($C1057,[31]PSP!$C:$C,[31]PSP!$CF:$CF)</f>
        <v>68</v>
      </c>
      <c r="CG1057" s="27">
        <f>_xlfn.XLOOKUP($C1057,[31]PSP!$C:$C,[31]PSP!$CG:$CG)</f>
        <v>40.9</v>
      </c>
      <c r="CH1057" s="28">
        <f t="shared" si="4433"/>
        <v>2781.2</v>
      </c>
      <c r="CI1057" s="29"/>
      <c r="CJ1057" s="54">
        <f>_xlfn.XLOOKUP($C1057,[31]PSP!$C:$C,[31]PSP!$CJ:$CJ)</f>
        <v>34</v>
      </c>
      <c r="CK1057" s="27">
        <f>_xlfn.XLOOKUP($C1057,[31]PSP!$C:$C,[31]PSP!$CK:$CK)</f>
        <v>40.9</v>
      </c>
      <c r="CL1057" s="28">
        <f t="shared" si="4434"/>
        <v>1390.6</v>
      </c>
      <c r="CM1057" s="29"/>
      <c r="CN1057" s="54">
        <f>_xlfn.XLOOKUP($C1057,[31]PSP!$C:$C,[31]PSP!$CN:$CN)</f>
        <v>68</v>
      </c>
      <c r="CO1057" s="27">
        <f>_xlfn.XLOOKUP($C1057,[31]PSP!$C:$C,[31]PSP!$CO:$CO)</f>
        <v>40.9</v>
      </c>
      <c r="CP1057" s="28">
        <f t="shared" si="4435"/>
        <v>2781.2</v>
      </c>
      <c r="CQ1057" s="29"/>
      <c r="CR1057" s="54">
        <f>_xlfn.XLOOKUP($C1057,[31]PSP!$C:$C,[31]PSP!$CR:$CR)</f>
        <v>68</v>
      </c>
      <c r="CS1057" s="27">
        <f>_xlfn.XLOOKUP($C1057,[31]PSP!$C:$C,[31]PSP!$CS:$CS)</f>
        <v>40.9</v>
      </c>
      <c r="CT1057" s="28">
        <f t="shared" si="4436"/>
        <v>2781.2</v>
      </c>
      <c r="CU1057" s="29"/>
      <c r="CV1057" s="54">
        <f>_xlfn.XLOOKUP($C1057,[31]PSP!$C:$C,[31]PSP!$CV:$CV)</f>
        <v>68</v>
      </c>
      <c r="CW1057" s="27">
        <f>_xlfn.XLOOKUP($C1057,[31]PSP!$C:$C,[31]PSP!$CW:$CW)</f>
        <v>40.9</v>
      </c>
      <c r="CX1057" s="28">
        <f t="shared" si="4437"/>
        <v>2781.2</v>
      </c>
      <c r="CY1057" s="29"/>
      <c r="CZ1057" s="54">
        <f>_xlfn.XLOOKUP($C1057,[31]PSP!$C:$C,[31]PSP!$CZ:$CZ)</f>
        <v>68</v>
      </c>
      <c r="DA1057" s="27">
        <f>_xlfn.XLOOKUP($C1057,[31]PSP!$C:$C,[31]PSP!$DA:$DA)</f>
        <v>40.9</v>
      </c>
      <c r="DB1057" s="28">
        <f t="shared" si="4438"/>
        <v>2781.2</v>
      </c>
      <c r="DC1057" s="29"/>
      <c r="DD1057" s="54">
        <f>_xlfn.XLOOKUP($C1057,[31]PSP!$C:$C,[31]PSP!$DD:$DD)</f>
        <v>34</v>
      </c>
      <c r="DE1057" s="27">
        <f>_xlfn.XLOOKUP($C1057,[31]PSP!$C:$C,[31]PSP!$DE:$DE)</f>
        <v>40.9</v>
      </c>
      <c r="DF1057" s="28">
        <f t="shared" si="4439"/>
        <v>1390.6</v>
      </c>
      <c r="DG1057" s="29"/>
      <c r="DH1057" s="54">
        <f>_xlfn.XLOOKUP($C1057,[31]PSP!$C:$C,[31]PSP!$DH:$DH)</f>
        <v>0</v>
      </c>
      <c r="DI1057" s="27">
        <f>_xlfn.XLOOKUP($C1057,[31]PSP!$C:$C,[31]PSP!$DI:$DI)</f>
        <v>40.9</v>
      </c>
      <c r="DJ1057" s="28">
        <f t="shared" si="4440"/>
        <v>0</v>
      </c>
      <c r="DK1057" s="29"/>
      <c r="DL1057" s="54">
        <f>_xlfn.XLOOKUP($C1057,[31]PSP!$C:$C,[31]PSP!$DL:$DL)</f>
        <v>0</v>
      </c>
      <c r="DM1057" s="27">
        <f>_xlfn.XLOOKUP($C1057,[31]PSP!$C:$C,[31]PSP!$DM:$DM)</f>
        <v>40.9</v>
      </c>
      <c r="DN1057" s="28">
        <f t="shared" si="4441"/>
        <v>0</v>
      </c>
      <c r="DO1057" s="29"/>
      <c r="DP1057" s="54">
        <f>_xlfn.XLOOKUP($C1057,[31]PSP!$C:$C,[31]PSP!$DP:$DP)</f>
        <v>0</v>
      </c>
      <c r="DQ1057" s="27">
        <f>_xlfn.XLOOKUP($C1057,[31]PSP!$C:$C,[31]PSP!$DQ:$DQ)</f>
        <v>40.9</v>
      </c>
      <c r="DR1057" s="28">
        <f t="shared" si="4442"/>
        <v>0</v>
      </c>
      <c r="DS1057" s="29"/>
      <c r="DT1057" s="54">
        <f>_xlfn.XLOOKUP($C1057,[31]PSP!$C:$C,[31]PSP!$DT:$DT)</f>
        <v>0</v>
      </c>
      <c r="DU1057" s="27">
        <f>_xlfn.XLOOKUP($C1057,[31]PSP!$C:$C,[31]PSP!$DU:$DU)</f>
        <v>40.9</v>
      </c>
      <c r="DV1057" s="28">
        <f t="shared" si="4443"/>
        <v>0</v>
      </c>
      <c r="DW1057" s="29"/>
      <c r="DX1057" s="54">
        <f>_xlfn.XLOOKUP($C1057,[31]PSP!$C:$C,[31]PSP!$DX:$DX)</f>
        <v>0</v>
      </c>
      <c r="DY1057" s="27">
        <f>_xlfn.XLOOKUP($C1057,[31]PSP!$C:$C,[31]PSP!$DY:$DY)</f>
        <v>40.9</v>
      </c>
      <c r="DZ1057" s="28">
        <f t="shared" si="4444"/>
        <v>0</v>
      </c>
      <c r="EA1057" s="29"/>
      <c r="EB1057" s="54">
        <f>_xlfn.XLOOKUP($C1057,[31]PSP!$C:$C,[31]PSP!$EB:$EB)</f>
        <v>0</v>
      </c>
      <c r="EC1057" s="27">
        <f>_xlfn.XLOOKUP($C1057,[31]PSP!$C:$C,[31]PSP!$EC:$EC)</f>
        <v>40.9</v>
      </c>
      <c r="ED1057" s="28">
        <f t="shared" si="4445"/>
        <v>0</v>
      </c>
      <c r="EE1057" s="29"/>
      <c r="EF1057" s="54">
        <f>_xlfn.XLOOKUP($C1057,[31]PSP!$C:$C,[31]PSP!$EF:$EF)</f>
        <v>0</v>
      </c>
      <c r="EG1057" s="27">
        <f>_xlfn.XLOOKUP($C1057,[31]PSP!$C:$C,[31]PSP!$EG:$EG)</f>
        <v>40.9</v>
      </c>
      <c r="EH1057" s="28">
        <f t="shared" si="4446"/>
        <v>0</v>
      </c>
      <c r="EI1057" s="29"/>
      <c r="EJ1057" s="54">
        <f>_xlfn.XLOOKUP($C1057,[31]PSP!$C:$C,[31]PSP!$EJ:$EJ)</f>
        <v>0</v>
      </c>
      <c r="EK1057" s="27">
        <f>_xlfn.XLOOKUP($C1057,[31]PSP!$C:$C,[31]PSP!$EK:$EK)</f>
        <v>40.9</v>
      </c>
      <c r="EL1057" s="28">
        <f t="shared" si="4447"/>
        <v>0</v>
      </c>
      <c r="EM1057" s="29"/>
      <c r="EN1057" s="108"/>
      <c r="EO1057" s="29">
        <f t="shared" si="4311"/>
        <v>38936.799999999988</v>
      </c>
      <c r="EP1057" s="29">
        <f t="shared" si="4141"/>
        <v>38936.799999999988</v>
      </c>
      <c r="EQ1057" s="4" t="b">
        <f t="shared" si="4242"/>
        <v>1</v>
      </c>
      <c r="ES1057" s="118">
        <f t="shared" si="3902"/>
        <v>1.1767000000000001</v>
      </c>
    </row>
    <row r="1058" spans="3:149" ht="14.25" x14ac:dyDescent="0.25">
      <c r="C1058" s="24" t="s">
        <v>1106</v>
      </c>
      <c r="D1058" s="43" t="str">
        <f>_xlfn.XLOOKUP($C1058,[31]PSP!$C:$C,[31]PSP!$D:$D)</f>
        <v>COMP_46006</v>
      </c>
      <c r="E1058" s="24" t="str">
        <f>_xlfn.XLOOKUP($C1058,[31]PSP!$C:$C,[31]PSP!$E:$E)</f>
        <v>COMPOSIÇÃO</v>
      </c>
      <c r="F1058" s="25" t="str">
        <f>_xlfn.XLOOKUP($C1058,[31]PSP!$C:$C,[31]PSP!$F:$F)</f>
        <v>TERMINAL ABSORVEDOR DE ENERGIA TL3 - FORNECIMENTO E IMPLANTAÇÃO</v>
      </c>
      <c r="G1058" s="26" t="str">
        <f>_xlfn.XLOOKUP($C1058,[31]PSP!$C:$C,[31]PSP!$G:$G)</f>
        <v>UN</v>
      </c>
      <c r="H1058" s="53">
        <f>_xlfn.XLOOKUP($C1058,[31]PSP!$C:$C,[31]PSP!$H:$H)</f>
        <v>168</v>
      </c>
      <c r="I1058" s="28">
        <f>_xlfn.XLOOKUP($C1058,[31]PSP!$C:$C,[31]PSP!$I:$I)</f>
        <v>2798846.4000000004</v>
      </c>
      <c r="J1058" s="28">
        <f t="shared" si="4414"/>
        <v>3293402.5588800008</v>
      </c>
      <c r="K1058" s="29"/>
      <c r="L1058" s="54">
        <f>_xlfn.XLOOKUP($C1058,[31]PSP!$C:$C,[31]PSP!$L:$L)</f>
        <v>0</v>
      </c>
      <c r="M1058" s="27">
        <f>_xlfn.XLOOKUP($C1058,[31]PSP!$C:$C,[31]PSP!$M:$M)</f>
        <v>16659.8</v>
      </c>
      <c r="N1058" s="28">
        <f t="shared" si="4415"/>
        <v>0</v>
      </c>
      <c r="O1058" s="29"/>
      <c r="P1058" s="54">
        <f>_xlfn.XLOOKUP($C1058,[31]PSP!$C:$C,[31]PSP!$P:$P)</f>
        <v>0</v>
      </c>
      <c r="Q1058" s="27">
        <f>_xlfn.XLOOKUP($C1058,[31]PSP!$C:$C,[31]PSP!$Q:$Q)</f>
        <v>16659.8</v>
      </c>
      <c r="R1058" s="28">
        <f t="shared" si="4416"/>
        <v>0</v>
      </c>
      <c r="S1058" s="29"/>
      <c r="T1058" s="54">
        <f>_xlfn.XLOOKUP($C1058,[31]PSP!$C:$C,[31]PSP!$T:$T)</f>
        <v>0</v>
      </c>
      <c r="U1058" s="27">
        <f>_xlfn.XLOOKUP($C1058,[31]PSP!$C:$C,[31]PSP!$U:$U)</f>
        <v>16659.8</v>
      </c>
      <c r="V1058" s="28">
        <f t="shared" si="4417"/>
        <v>0</v>
      </c>
      <c r="W1058" s="29"/>
      <c r="X1058" s="54">
        <f>_xlfn.XLOOKUP($C1058,[31]PSP!$C:$C,[31]PSP!$X:$X)</f>
        <v>6</v>
      </c>
      <c r="Y1058" s="27">
        <f>_xlfn.XLOOKUP($C1058,[31]PSP!$C:$C,[31]PSP!$Y:$Y)</f>
        <v>16659.8</v>
      </c>
      <c r="Z1058" s="28">
        <f t="shared" si="4418"/>
        <v>99958.8</v>
      </c>
      <c r="AA1058" s="29"/>
      <c r="AB1058" s="54">
        <f>_xlfn.XLOOKUP($C1058,[31]PSP!$C:$C,[31]PSP!$AB:$AB)</f>
        <v>6</v>
      </c>
      <c r="AC1058" s="27">
        <f>_xlfn.XLOOKUP($C1058,[31]PSP!$C:$C,[31]PSP!$AC:$AC)</f>
        <v>16659.8</v>
      </c>
      <c r="AD1058" s="28">
        <f t="shared" si="4419"/>
        <v>99958.8</v>
      </c>
      <c r="AE1058" s="29"/>
      <c r="AF1058" s="54">
        <f>_xlfn.XLOOKUP($C1058,[31]PSP!$C:$C,[31]PSP!$AF:$AF)</f>
        <v>6</v>
      </c>
      <c r="AG1058" s="27">
        <f>_xlfn.XLOOKUP($C1058,[31]PSP!$C:$C,[31]PSP!$AG:$AG)</f>
        <v>16659.8</v>
      </c>
      <c r="AH1058" s="28">
        <f t="shared" si="4420"/>
        <v>99958.8</v>
      </c>
      <c r="AI1058" s="29"/>
      <c r="AJ1058" s="54">
        <f>_xlfn.XLOOKUP($C1058,[31]PSP!$C:$C,[31]PSP!$AJ:$AJ)</f>
        <v>0</v>
      </c>
      <c r="AK1058" s="27">
        <f>_xlfn.XLOOKUP($C1058,[31]PSP!$C:$C,[31]PSP!$AK:$AK)</f>
        <v>16659.8</v>
      </c>
      <c r="AL1058" s="28">
        <f t="shared" si="4421"/>
        <v>0</v>
      </c>
      <c r="AM1058" s="29"/>
      <c r="AN1058" s="54">
        <f>_xlfn.XLOOKUP($C1058,[31]PSP!$C:$C,[31]PSP!$AN:$AN)</f>
        <v>12</v>
      </c>
      <c r="AO1058" s="27">
        <f>_xlfn.XLOOKUP($C1058,[31]PSP!$C:$C,[31]PSP!$AO:$AO)</f>
        <v>16659.8</v>
      </c>
      <c r="AP1058" s="28">
        <f t="shared" si="4422"/>
        <v>199917.6</v>
      </c>
      <c r="AQ1058" s="29"/>
      <c r="AR1058" s="54">
        <f>_xlfn.XLOOKUP($C1058,[31]PSP!$C:$C,[31]PSP!$AR:$AR)</f>
        <v>0</v>
      </c>
      <c r="AS1058" s="27">
        <f>_xlfn.XLOOKUP($C1058,[31]PSP!$C:$C,[31]PSP!$AS:$AS)</f>
        <v>16659.8</v>
      </c>
      <c r="AT1058" s="28">
        <f t="shared" si="4423"/>
        <v>0</v>
      </c>
      <c r="AU1058" s="29"/>
      <c r="AV1058" s="54">
        <f>_xlfn.XLOOKUP($C1058,[31]PSP!$C:$C,[31]PSP!$AV:$AV)</f>
        <v>6</v>
      </c>
      <c r="AW1058" s="27">
        <f>_xlfn.XLOOKUP($C1058,[31]PSP!$C:$C,[31]PSP!$AW:$AW)</f>
        <v>16659.8</v>
      </c>
      <c r="AX1058" s="28">
        <f t="shared" si="4424"/>
        <v>99958.8</v>
      </c>
      <c r="AY1058" s="29"/>
      <c r="AZ1058" s="54">
        <f>_xlfn.XLOOKUP($C1058,[31]PSP!$C:$C,[31]PSP!$AZ:$AZ)</f>
        <v>0</v>
      </c>
      <c r="BA1058" s="27">
        <f>_xlfn.XLOOKUP($C1058,[31]PSP!$C:$C,[31]PSP!$BA:$BA)</f>
        <v>16659.8</v>
      </c>
      <c r="BB1058" s="28">
        <f t="shared" si="4425"/>
        <v>0</v>
      </c>
      <c r="BC1058" s="29"/>
      <c r="BD1058" s="54">
        <f>_xlfn.XLOOKUP($C1058,[31]PSP!$C:$C,[31]PSP!$BD:$BD)</f>
        <v>12</v>
      </c>
      <c r="BE1058" s="27">
        <f>_xlfn.XLOOKUP($C1058,[31]PSP!$C:$C,[31]PSP!$BE:$BE)</f>
        <v>16659.8</v>
      </c>
      <c r="BF1058" s="28">
        <f t="shared" si="4426"/>
        <v>199917.6</v>
      </c>
      <c r="BG1058" s="29"/>
      <c r="BH1058" s="54">
        <f>_xlfn.XLOOKUP($C1058,[31]PSP!$C:$C,[31]PSP!$BH:$BH)</f>
        <v>12</v>
      </c>
      <c r="BI1058" s="27">
        <f>_xlfn.XLOOKUP($C1058,[31]PSP!$C:$C,[31]PSP!$BI:$BI)</f>
        <v>16659.8</v>
      </c>
      <c r="BJ1058" s="28">
        <f t="shared" si="4427"/>
        <v>199917.6</v>
      </c>
      <c r="BK1058" s="29"/>
      <c r="BL1058" s="54">
        <f>_xlfn.XLOOKUP($C1058,[31]PSP!$C:$C,[31]PSP!$BL:$BL)</f>
        <v>18</v>
      </c>
      <c r="BM1058" s="27">
        <f>_xlfn.XLOOKUP($C1058,[31]PSP!$C:$C,[31]PSP!$BM:$BM)</f>
        <v>16659.8</v>
      </c>
      <c r="BN1058" s="28">
        <f t="shared" si="4428"/>
        <v>299876.40000000002</v>
      </c>
      <c r="BO1058" s="29"/>
      <c r="BP1058" s="54">
        <f>_xlfn.XLOOKUP($C1058,[31]PSP!$C:$C,[31]PSP!$BP:$BP)</f>
        <v>0</v>
      </c>
      <c r="BQ1058" s="27">
        <f>_xlfn.XLOOKUP($C1058,[31]PSP!$C:$C,[31]PSP!$BQ:$BQ)</f>
        <v>16659.8</v>
      </c>
      <c r="BR1058" s="28">
        <f t="shared" si="4429"/>
        <v>0</v>
      </c>
      <c r="BS1058" s="29"/>
      <c r="BT1058" s="54">
        <f>_xlfn.XLOOKUP($C1058,[31]PSP!$C:$C,[31]PSP!$BT:$BT)</f>
        <v>6</v>
      </c>
      <c r="BU1058" s="27">
        <f>_xlfn.XLOOKUP($C1058,[31]PSP!$C:$C,[31]PSP!$BU:$BU)</f>
        <v>16659.8</v>
      </c>
      <c r="BV1058" s="28">
        <f t="shared" si="4430"/>
        <v>99958.8</v>
      </c>
      <c r="BW1058" s="29"/>
      <c r="BX1058" s="54">
        <f>_xlfn.XLOOKUP($C1058,[31]PSP!$C:$C,[31]PSP!$BX:$BX)</f>
        <v>6</v>
      </c>
      <c r="BY1058" s="27">
        <f>_xlfn.XLOOKUP($C1058,[31]PSP!$C:$C,[31]PSP!$BY:$BY)</f>
        <v>16659.8</v>
      </c>
      <c r="BZ1058" s="28">
        <f t="shared" si="4431"/>
        <v>99958.8</v>
      </c>
      <c r="CA1058" s="29"/>
      <c r="CB1058" s="54">
        <f>_xlfn.XLOOKUP($C1058,[31]PSP!$C:$C,[31]PSP!$CB:$CB)</f>
        <v>6</v>
      </c>
      <c r="CC1058" s="27">
        <f>_xlfn.XLOOKUP($C1058,[31]PSP!$C:$C,[31]PSP!$CC:$CC)</f>
        <v>16659.8</v>
      </c>
      <c r="CD1058" s="28">
        <f t="shared" si="4432"/>
        <v>99958.8</v>
      </c>
      <c r="CE1058" s="29"/>
      <c r="CF1058" s="54">
        <f>_xlfn.XLOOKUP($C1058,[31]PSP!$C:$C,[31]PSP!$CF:$CF)</f>
        <v>12</v>
      </c>
      <c r="CG1058" s="27">
        <f>_xlfn.XLOOKUP($C1058,[31]PSP!$C:$C,[31]PSP!$CG:$CG)</f>
        <v>16659.8</v>
      </c>
      <c r="CH1058" s="28">
        <f t="shared" si="4433"/>
        <v>199917.6</v>
      </c>
      <c r="CI1058" s="29"/>
      <c r="CJ1058" s="54">
        <f>_xlfn.XLOOKUP($C1058,[31]PSP!$C:$C,[31]PSP!$CJ:$CJ)</f>
        <v>6</v>
      </c>
      <c r="CK1058" s="27">
        <f>_xlfn.XLOOKUP($C1058,[31]PSP!$C:$C,[31]PSP!$CK:$CK)</f>
        <v>16659.8</v>
      </c>
      <c r="CL1058" s="28">
        <f t="shared" si="4434"/>
        <v>99958.8</v>
      </c>
      <c r="CM1058" s="29"/>
      <c r="CN1058" s="54">
        <f>_xlfn.XLOOKUP($C1058,[31]PSP!$C:$C,[31]PSP!$CN:$CN)</f>
        <v>12</v>
      </c>
      <c r="CO1058" s="27">
        <f>_xlfn.XLOOKUP($C1058,[31]PSP!$C:$C,[31]PSP!$CO:$CO)</f>
        <v>16659.8</v>
      </c>
      <c r="CP1058" s="28">
        <f t="shared" si="4435"/>
        <v>199917.6</v>
      </c>
      <c r="CQ1058" s="29"/>
      <c r="CR1058" s="54">
        <f>_xlfn.XLOOKUP($C1058,[31]PSP!$C:$C,[31]PSP!$CR:$CR)</f>
        <v>12</v>
      </c>
      <c r="CS1058" s="27">
        <f>_xlfn.XLOOKUP($C1058,[31]PSP!$C:$C,[31]PSP!$CS:$CS)</f>
        <v>16659.8</v>
      </c>
      <c r="CT1058" s="28">
        <f t="shared" si="4436"/>
        <v>199917.6</v>
      </c>
      <c r="CU1058" s="29"/>
      <c r="CV1058" s="54">
        <f>_xlfn.XLOOKUP($C1058,[31]PSP!$C:$C,[31]PSP!$CV:$CV)</f>
        <v>12</v>
      </c>
      <c r="CW1058" s="27">
        <f>_xlfn.XLOOKUP($C1058,[31]PSP!$C:$C,[31]PSP!$CW:$CW)</f>
        <v>16659.8</v>
      </c>
      <c r="CX1058" s="28">
        <f t="shared" si="4437"/>
        <v>199917.6</v>
      </c>
      <c r="CY1058" s="29"/>
      <c r="CZ1058" s="54">
        <f>_xlfn.XLOOKUP($C1058,[31]PSP!$C:$C,[31]PSP!$CZ:$CZ)</f>
        <v>12</v>
      </c>
      <c r="DA1058" s="27">
        <f>_xlfn.XLOOKUP($C1058,[31]PSP!$C:$C,[31]PSP!$DA:$DA)</f>
        <v>16659.8</v>
      </c>
      <c r="DB1058" s="28">
        <f t="shared" si="4438"/>
        <v>199917.6</v>
      </c>
      <c r="DC1058" s="29"/>
      <c r="DD1058" s="54">
        <f>_xlfn.XLOOKUP($C1058,[31]PSP!$C:$C,[31]PSP!$DD:$DD)</f>
        <v>6</v>
      </c>
      <c r="DE1058" s="27">
        <f>_xlfn.XLOOKUP($C1058,[31]PSP!$C:$C,[31]PSP!$DE:$DE)</f>
        <v>16659.8</v>
      </c>
      <c r="DF1058" s="28">
        <f t="shared" si="4439"/>
        <v>99958.8</v>
      </c>
      <c r="DG1058" s="29"/>
      <c r="DH1058" s="54">
        <f>_xlfn.XLOOKUP($C1058,[31]PSP!$C:$C,[31]PSP!$DH:$DH)</f>
        <v>0</v>
      </c>
      <c r="DI1058" s="27">
        <f>_xlfn.XLOOKUP($C1058,[31]PSP!$C:$C,[31]PSP!$DI:$DI)</f>
        <v>16659.8</v>
      </c>
      <c r="DJ1058" s="28">
        <f t="shared" si="4440"/>
        <v>0</v>
      </c>
      <c r="DK1058" s="29"/>
      <c r="DL1058" s="54">
        <f>_xlfn.XLOOKUP($C1058,[31]PSP!$C:$C,[31]PSP!$DL:$DL)</f>
        <v>0</v>
      </c>
      <c r="DM1058" s="27">
        <f>_xlfn.XLOOKUP($C1058,[31]PSP!$C:$C,[31]PSP!$DM:$DM)</f>
        <v>16659.8</v>
      </c>
      <c r="DN1058" s="28">
        <f t="shared" si="4441"/>
        <v>0</v>
      </c>
      <c r="DO1058" s="29"/>
      <c r="DP1058" s="54">
        <f>_xlfn.XLOOKUP($C1058,[31]PSP!$C:$C,[31]PSP!$DP:$DP)</f>
        <v>0</v>
      </c>
      <c r="DQ1058" s="27">
        <f>_xlfn.XLOOKUP($C1058,[31]PSP!$C:$C,[31]PSP!$DQ:$DQ)</f>
        <v>16659.8</v>
      </c>
      <c r="DR1058" s="28">
        <f t="shared" si="4442"/>
        <v>0</v>
      </c>
      <c r="DS1058" s="29"/>
      <c r="DT1058" s="54">
        <f>_xlfn.XLOOKUP($C1058,[31]PSP!$C:$C,[31]PSP!$DT:$DT)</f>
        <v>0</v>
      </c>
      <c r="DU1058" s="27">
        <f>_xlfn.XLOOKUP($C1058,[31]PSP!$C:$C,[31]PSP!$DU:$DU)</f>
        <v>16659.8</v>
      </c>
      <c r="DV1058" s="28">
        <f t="shared" si="4443"/>
        <v>0</v>
      </c>
      <c r="DW1058" s="29"/>
      <c r="DX1058" s="54">
        <f>_xlfn.XLOOKUP($C1058,[31]PSP!$C:$C,[31]PSP!$DX:$DX)</f>
        <v>0</v>
      </c>
      <c r="DY1058" s="27">
        <f>_xlfn.XLOOKUP($C1058,[31]PSP!$C:$C,[31]PSP!$DY:$DY)</f>
        <v>16659.8</v>
      </c>
      <c r="DZ1058" s="28">
        <f t="shared" si="4444"/>
        <v>0</v>
      </c>
      <c r="EA1058" s="29"/>
      <c r="EB1058" s="54">
        <f>_xlfn.XLOOKUP($C1058,[31]PSP!$C:$C,[31]PSP!$EB:$EB)</f>
        <v>0</v>
      </c>
      <c r="EC1058" s="27">
        <f>_xlfn.XLOOKUP($C1058,[31]PSP!$C:$C,[31]PSP!$EC:$EC)</f>
        <v>16659.8</v>
      </c>
      <c r="ED1058" s="28">
        <f t="shared" si="4445"/>
        <v>0</v>
      </c>
      <c r="EE1058" s="29"/>
      <c r="EF1058" s="54">
        <f>_xlfn.XLOOKUP($C1058,[31]PSP!$C:$C,[31]PSP!$EF:$EF)</f>
        <v>0</v>
      </c>
      <c r="EG1058" s="27">
        <f>_xlfn.XLOOKUP($C1058,[31]PSP!$C:$C,[31]PSP!$EG:$EG)</f>
        <v>16659.8</v>
      </c>
      <c r="EH1058" s="28">
        <f t="shared" si="4446"/>
        <v>0</v>
      </c>
      <c r="EI1058" s="29"/>
      <c r="EJ1058" s="54">
        <f>_xlfn.XLOOKUP($C1058,[31]PSP!$C:$C,[31]PSP!$EJ:$EJ)</f>
        <v>0</v>
      </c>
      <c r="EK1058" s="27">
        <f>_xlfn.XLOOKUP($C1058,[31]PSP!$C:$C,[31]PSP!$EK:$EK)</f>
        <v>16659.8</v>
      </c>
      <c r="EL1058" s="28">
        <f t="shared" si="4447"/>
        <v>0</v>
      </c>
      <c r="EM1058" s="29"/>
      <c r="EN1058" s="108"/>
      <c r="EO1058" s="29">
        <f t="shared" si="4311"/>
        <v>2798846.4</v>
      </c>
      <c r="EP1058" s="29">
        <f t="shared" si="4141"/>
        <v>2798846.4000000004</v>
      </c>
      <c r="EQ1058" s="4" t="b">
        <f t="shared" si="4242"/>
        <v>1</v>
      </c>
      <c r="ES1058" s="118">
        <f t="shared" si="3902"/>
        <v>1.1767000000000001</v>
      </c>
    </row>
    <row r="1059" spans="3:149" ht="14.25" x14ac:dyDescent="0.25">
      <c r="C1059" s="24" t="s">
        <v>1107</v>
      </c>
      <c r="D1059" s="43">
        <f>_xlfn.XLOOKUP($C1059,[31]PSP!$C:$C,[31]PSP!$D:$D)</f>
        <v>3713689</v>
      </c>
      <c r="E1059" s="24" t="str">
        <f>_xlfn.XLOOKUP($C1059,[31]PSP!$C:$C,[31]PSP!$E:$E)</f>
        <v>SICRO SERVIÇO</v>
      </c>
      <c r="F1059" s="25" t="str">
        <f>_xlfn.XLOOKUP($C1059,[31]PSP!$C:$C,[31]PSP!$F:$F)</f>
        <v>TERMINAL AÉREO DE DEFENSA METÁLICA - TIPO A - FORNECIMENTO E IMPLANTAÇÃO</v>
      </c>
      <c r="G1059" s="26" t="str">
        <f>_xlfn.XLOOKUP($C1059,[31]PSP!$C:$C,[31]PSP!$G:$G)</f>
        <v>UN</v>
      </c>
      <c r="H1059" s="53">
        <f>_xlfn.XLOOKUP($C1059,[31]PSP!$C:$C,[31]PSP!$H:$H)</f>
        <v>56</v>
      </c>
      <c r="I1059" s="28">
        <f>_xlfn.XLOOKUP($C1059,[31]PSP!$C:$C,[31]PSP!$I:$I)</f>
        <v>14548.800000000005</v>
      </c>
      <c r="J1059" s="28">
        <f t="shared" si="4414"/>
        <v>17119.572960000005</v>
      </c>
      <c r="K1059" s="29"/>
      <c r="L1059" s="54">
        <f>_xlfn.XLOOKUP($C1059,[31]PSP!$C:$C,[31]PSP!$L:$L)</f>
        <v>0</v>
      </c>
      <c r="M1059" s="27">
        <f>_xlfn.XLOOKUP($C1059,[31]PSP!$C:$C,[31]PSP!$M:$M)</f>
        <v>259.8</v>
      </c>
      <c r="N1059" s="28">
        <f t="shared" si="4415"/>
        <v>0</v>
      </c>
      <c r="O1059" s="29"/>
      <c r="P1059" s="54">
        <f>_xlfn.XLOOKUP($C1059,[31]PSP!$C:$C,[31]PSP!$P:$P)</f>
        <v>0</v>
      </c>
      <c r="Q1059" s="27">
        <f>_xlfn.XLOOKUP($C1059,[31]PSP!$C:$C,[31]PSP!$Q:$Q)</f>
        <v>259.8</v>
      </c>
      <c r="R1059" s="28">
        <f t="shared" si="4416"/>
        <v>0</v>
      </c>
      <c r="S1059" s="29"/>
      <c r="T1059" s="54">
        <f>_xlfn.XLOOKUP($C1059,[31]PSP!$C:$C,[31]PSP!$T:$T)</f>
        <v>0</v>
      </c>
      <c r="U1059" s="27">
        <f>_xlfn.XLOOKUP($C1059,[31]PSP!$C:$C,[31]PSP!$U:$U)</f>
        <v>259.8</v>
      </c>
      <c r="V1059" s="28">
        <f t="shared" si="4417"/>
        <v>0</v>
      </c>
      <c r="W1059" s="29"/>
      <c r="X1059" s="54">
        <f>_xlfn.XLOOKUP($C1059,[31]PSP!$C:$C,[31]PSP!$X:$X)</f>
        <v>2</v>
      </c>
      <c r="Y1059" s="27">
        <f>_xlfn.XLOOKUP($C1059,[31]PSP!$C:$C,[31]PSP!$Y:$Y)</f>
        <v>259.8</v>
      </c>
      <c r="Z1059" s="28">
        <f t="shared" si="4418"/>
        <v>519.6</v>
      </c>
      <c r="AA1059" s="29"/>
      <c r="AB1059" s="54">
        <f>_xlfn.XLOOKUP($C1059,[31]PSP!$C:$C,[31]PSP!$AB:$AB)</f>
        <v>2</v>
      </c>
      <c r="AC1059" s="27">
        <f>_xlfn.XLOOKUP($C1059,[31]PSP!$C:$C,[31]PSP!$AC:$AC)</f>
        <v>259.8</v>
      </c>
      <c r="AD1059" s="28">
        <f t="shared" si="4419"/>
        <v>519.6</v>
      </c>
      <c r="AE1059" s="29"/>
      <c r="AF1059" s="54">
        <f>_xlfn.XLOOKUP($C1059,[31]PSP!$C:$C,[31]PSP!$AF:$AF)</f>
        <v>2</v>
      </c>
      <c r="AG1059" s="27">
        <f>_xlfn.XLOOKUP($C1059,[31]PSP!$C:$C,[31]PSP!$AG:$AG)</f>
        <v>259.8</v>
      </c>
      <c r="AH1059" s="28">
        <f t="shared" si="4420"/>
        <v>519.6</v>
      </c>
      <c r="AI1059" s="29"/>
      <c r="AJ1059" s="54">
        <f>_xlfn.XLOOKUP($C1059,[31]PSP!$C:$C,[31]PSP!$AJ:$AJ)</f>
        <v>0</v>
      </c>
      <c r="AK1059" s="27">
        <f>_xlfn.XLOOKUP($C1059,[31]PSP!$C:$C,[31]PSP!$AK:$AK)</f>
        <v>259.8</v>
      </c>
      <c r="AL1059" s="28">
        <f t="shared" si="4421"/>
        <v>0</v>
      </c>
      <c r="AM1059" s="29"/>
      <c r="AN1059" s="54">
        <f>_xlfn.XLOOKUP($C1059,[31]PSP!$C:$C,[31]PSP!$AN:$AN)</f>
        <v>4</v>
      </c>
      <c r="AO1059" s="27">
        <f>_xlfn.XLOOKUP($C1059,[31]PSP!$C:$C,[31]PSP!$AO:$AO)</f>
        <v>259.8</v>
      </c>
      <c r="AP1059" s="28">
        <f t="shared" si="4422"/>
        <v>1039.2</v>
      </c>
      <c r="AQ1059" s="29"/>
      <c r="AR1059" s="54">
        <f>_xlfn.XLOOKUP($C1059,[31]PSP!$C:$C,[31]PSP!$AR:$AR)</f>
        <v>0</v>
      </c>
      <c r="AS1059" s="27">
        <f>_xlfn.XLOOKUP($C1059,[31]PSP!$C:$C,[31]PSP!$AS:$AS)</f>
        <v>259.8</v>
      </c>
      <c r="AT1059" s="28">
        <f t="shared" si="4423"/>
        <v>0</v>
      </c>
      <c r="AU1059" s="29"/>
      <c r="AV1059" s="54">
        <f>_xlfn.XLOOKUP($C1059,[31]PSP!$C:$C,[31]PSP!$AV:$AV)</f>
        <v>2</v>
      </c>
      <c r="AW1059" s="27">
        <f>_xlfn.XLOOKUP($C1059,[31]PSP!$C:$C,[31]PSP!$AW:$AW)</f>
        <v>259.8</v>
      </c>
      <c r="AX1059" s="28">
        <f t="shared" si="4424"/>
        <v>519.6</v>
      </c>
      <c r="AY1059" s="29"/>
      <c r="AZ1059" s="54">
        <f>_xlfn.XLOOKUP($C1059,[31]PSP!$C:$C,[31]PSP!$AZ:$AZ)</f>
        <v>0</v>
      </c>
      <c r="BA1059" s="27">
        <f>_xlfn.XLOOKUP($C1059,[31]PSP!$C:$C,[31]PSP!$BA:$BA)</f>
        <v>259.8</v>
      </c>
      <c r="BB1059" s="28">
        <f t="shared" si="4425"/>
        <v>0</v>
      </c>
      <c r="BC1059" s="29"/>
      <c r="BD1059" s="54">
        <f>_xlfn.XLOOKUP($C1059,[31]PSP!$C:$C,[31]PSP!$BD:$BD)</f>
        <v>4</v>
      </c>
      <c r="BE1059" s="27">
        <f>_xlfn.XLOOKUP($C1059,[31]PSP!$C:$C,[31]PSP!$BE:$BE)</f>
        <v>259.8</v>
      </c>
      <c r="BF1059" s="28">
        <f t="shared" si="4426"/>
        <v>1039.2</v>
      </c>
      <c r="BG1059" s="29"/>
      <c r="BH1059" s="54">
        <f>_xlfn.XLOOKUP($C1059,[31]PSP!$C:$C,[31]PSP!$BH:$BH)</f>
        <v>4</v>
      </c>
      <c r="BI1059" s="27">
        <f>_xlfn.XLOOKUP($C1059,[31]PSP!$C:$C,[31]PSP!$BI:$BI)</f>
        <v>259.8</v>
      </c>
      <c r="BJ1059" s="28">
        <f t="shared" si="4427"/>
        <v>1039.2</v>
      </c>
      <c r="BK1059" s="29"/>
      <c r="BL1059" s="54">
        <f>_xlfn.XLOOKUP($C1059,[31]PSP!$C:$C,[31]PSP!$BL:$BL)</f>
        <v>6</v>
      </c>
      <c r="BM1059" s="27">
        <f>_xlfn.XLOOKUP($C1059,[31]PSP!$C:$C,[31]PSP!$BM:$BM)</f>
        <v>259.8</v>
      </c>
      <c r="BN1059" s="28">
        <f t="shared" si="4428"/>
        <v>1558.8</v>
      </c>
      <c r="BO1059" s="29"/>
      <c r="BP1059" s="54">
        <f>_xlfn.XLOOKUP($C1059,[31]PSP!$C:$C,[31]PSP!$BP:$BP)</f>
        <v>0</v>
      </c>
      <c r="BQ1059" s="27">
        <f>_xlfn.XLOOKUP($C1059,[31]PSP!$C:$C,[31]PSP!$BQ:$BQ)</f>
        <v>259.8</v>
      </c>
      <c r="BR1059" s="28">
        <f t="shared" si="4429"/>
        <v>0</v>
      </c>
      <c r="BS1059" s="29"/>
      <c r="BT1059" s="54">
        <f>_xlfn.XLOOKUP($C1059,[31]PSP!$C:$C,[31]PSP!$BT:$BT)</f>
        <v>2</v>
      </c>
      <c r="BU1059" s="27">
        <f>_xlfn.XLOOKUP($C1059,[31]PSP!$C:$C,[31]PSP!$BU:$BU)</f>
        <v>259.8</v>
      </c>
      <c r="BV1059" s="28">
        <f t="shared" si="4430"/>
        <v>519.6</v>
      </c>
      <c r="BW1059" s="29"/>
      <c r="BX1059" s="54">
        <f>_xlfn.XLOOKUP($C1059,[31]PSP!$C:$C,[31]PSP!$BX:$BX)</f>
        <v>2</v>
      </c>
      <c r="BY1059" s="27">
        <f>_xlfn.XLOOKUP($C1059,[31]PSP!$C:$C,[31]PSP!$BY:$BY)</f>
        <v>259.8</v>
      </c>
      <c r="BZ1059" s="28">
        <f t="shared" si="4431"/>
        <v>519.6</v>
      </c>
      <c r="CA1059" s="29"/>
      <c r="CB1059" s="54">
        <f>_xlfn.XLOOKUP($C1059,[31]PSP!$C:$C,[31]PSP!$CB:$CB)</f>
        <v>2</v>
      </c>
      <c r="CC1059" s="27">
        <f>_xlfn.XLOOKUP($C1059,[31]PSP!$C:$C,[31]PSP!$CC:$CC)</f>
        <v>259.8</v>
      </c>
      <c r="CD1059" s="28">
        <f t="shared" si="4432"/>
        <v>519.6</v>
      </c>
      <c r="CE1059" s="29"/>
      <c r="CF1059" s="54">
        <f>_xlfn.XLOOKUP($C1059,[31]PSP!$C:$C,[31]PSP!$CF:$CF)</f>
        <v>4</v>
      </c>
      <c r="CG1059" s="27">
        <f>_xlfn.XLOOKUP($C1059,[31]PSP!$C:$C,[31]PSP!$CG:$CG)</f>
        <v>259.8</v>
      </c>
      <c r="CH1059" s="28">
        <f t="shared" si="4433"/>
        <v>1039.2</v>
      </c>
      <c r="CI1059" s="29"/>
      <c r="CJ1059" s="54">
        <f>_xlfn.XLOOKUP($C1059,[31]PSP!$C:$C,[31]PSP!$CJ:$CJ)</f>
        <v>2</v>
      </c>
      <c r="CK1059" s="27">
        <f>_xlfn.XLOOKUP($C1059,[31]PSP!$C:$C,[31]PSP!$CK:$CK)</f>
        <v>259.8</v>
      </c>
      <c r="CL1059" s="28">
        <f t="shared" si="4434"/>
        <v>519.6</v>
      </c>
      <c r="CM1059" s="29"/>
      <c r="CN1059" s="54">
        <f>_xlfn.XLOOKUP($C1059,[31]PSP!$C:$C,[31]PSP!$CN:$CN)</f>
        <v>4</v>
      </c>
      <c r="CO1059" s="27">
        <f>_xlfn.XLOOKUP($C1059,[31]PSP!$C:$C,[31]PSP!$CO:$CO)</f>
        <v>259.8</v>
      </c>
      <c r="CP1059" s="28">
        <f t="shared" si="4435"/>
        <v>1039.2</v>
      </c>
      <c r="CQ1059" s="29"/>
      <c r="CR1059" s="54">
        <f>_xlfn.XLOOKUP($C1059,[31]PSP!$C:$C,[31]PSP!$CR:$CR)</f>
        <v>4</v>
      </c>
      <c r="CS1059" s="27">
        <f>_xlfn.XLOOKUP($C1059,[31]PSP!$C:$C,[31]PSP!$CS:$CS)</f>
        <v>259.8</v>
      </c>
      <c r="CT1059" s="28">
        <f t="shared" si="4436"/>
        <v>1039.2</v>
      </c>
      <c r="CU1059" s="29"/>
      <c r="CV1059" s="54">
        <f>_xlfn.XLOOKUP($C1059,[31]PSP!$C:$C,[31]PSP!$CV:$CV)</f>
        <v>4</v>
      </c>
      <c r="CW1059" s="27">
        <f>_xlfn.XLOOKUP($C1059,[31]PSP!$C:$C,[31]PSP!$CW:$CW)</f>
        <v>259.8</v>
      </c>
      <c r="CX1059" s="28">
        <f t="shared" si="4437"/>
        <v>1039.2</v>
      </c>
      <c r="CY1059" s="29"/>
      <c r="CZ1059" s="54">
        <f>_xlfn.XLOOKUP($C1059,[31]PSP!$C:$C,[31]PSP!$CZ:$CZ)</f>
        <v>4</v>
      </c>
      <c r="DA1059" s="27">
        <f>_xlfn.XLOOKUP($C1059,[31]PSP!$C:$C,[31]PSP!$DA:$DA)</f>
        <v>259.8</v>
      </c>
      <c r="DB1059" s="28">
        <f t="shared" si="4438"/>
        <v>1039.2</v>
      </c>
      <c r="DC1059" s="29"/>
      <c r="DD1059" s="54">
        <f>_xlfn.XLOOKUP($C1059,[31]PSP!$C:$C,[31]PSP!$DD:$DD)</f>
        <v>2</v>
      </c>
      <c r="DE1059" s="27">
        <f>_xlfn.XLOOKUP($C1059,[31]PSP!$C:$C,[31]PSP!$DE:$DE)</f>
        <v>259.8</v>
      </c>
      <c r="DF1059" s="28">
        <f t="shared" si="4439"/>
        <v>519.6</v>
      </c>
      <c r="DG1059" s="29"/>
      <c r="DH1059" s="54">
        <f>_xlfn.XLOOKUP($C1059,[31]PSP!$C:$C,[31]PSP!$DH:$DH)</f>
        <v>0</v>
      </c>
      <c r="DI1059" s="27">
        <f>_xlfn.XLOOKUP($C1059,[31]PSP!$C:$C,[31]PSP!$DI:$DI)</f>
        <v>259.8</v>
      </c>
      <c r="DJ1059" s="28">
        <f t="shared" si="4440"/>
        <v>0</v>
      </c>
      <c r="DK1059" s="29"/>
      <c r="DL1059" s="54">
        <f>_xlfn.XLOOKUP($C1059,[31]PSP!$C:$C,[31]PSP!$DL:$DL)</f>
        <v>0</v>
      </c>
      <c r="DM1059" s="27">
        <f>_xlfn.XLOOKUP($C1059,[31]PSP!$C:$C,[31]PSP!$DM:$DM)</f>
        <v>259.8</v>
      </c>
      <c r="DN1059" s="28">
        <f t="shared" si="4441"/>
        <v>0</v>
      </c>
      <c r="DO1059" s="29"/>
      <c r="DP1059" s="54">
        <f>_xlfn.XLOOKUP($C1059,[31]PSP!$C:$C,[31]PSP!$DP:$DP)</f>
        <v>0</v>
      </c>
      <c r="DQ1059" s="27">
        <f>_xlfn.XLOOKUP($C1059,[31]PSP!$C:$C,[31]PSP!$DQ:$DQ)</f>
        <v>259.8</v>
      </c>
      <c r="DR1059" s="28">
        <f t="shared" si="4442"/>
        <v>0</v>
      </c>
      <c r="DS1059" s="29"/>
      <c r="DT1059" s="54">
        <f>_xlfn.XLOOKUP($C1059,[31]PSP!$C:$C,[31]PSP!$DT:$DT)</f>
        <v>0</v>
      </c>
      <c r="DU1059" s="27">
        <f>_xlfn.XLOOKUP($C1059,[31]PSP!$C:$C,[31]PSP!$DU:$DU)</f>
        <v>259.8</v>
      </c>
      <c r="DV1059" s="28">
        <f t="shared" si="4443"/>
        <v>0</v>
      </c>
      <c r="DW1059" s="29"/>
      <c r="DX1059" s="54">
        <f>_xlfn.XLOOKUP($C1059,[31]PSP!$C:$C,[31]PSP!$DX:$DX)</f>
        <v>0</v>
      </c>
      <c r="DY1059" s="27">
        <f>_xlfn.XLOOKUP($C1059,[31]PSP!$C:$C,[31]PSP!$DY:$DY)</f>
        <v>259.8</v>
      </c>
      <c r="DZ1059" s="28">
        <f t="shared" si="4444"/>
        <v>0</v>
      </c>
      <c r="EA1059" s="29"/>
      <c r="EB1059" s="54">
        <f>_xlfn.XLOOKUP($C1059,[31]PSP!$C:$C,[31]PSP!$EB:$EB)</f>
        <v>0</v>
      </c>
      <c r="EC1059" s="27">
        <f>_xlfn.XLOOKUP($C1059,[31]PSP!$C:$C,[31]PSP!$EC:$EC)</f>
        <v>259.8</v>
      </c>
      <c r="ED1059" s="28">
        <f t="shared" si="4445"/>
        <v>0</v>
      </c>
      <c r="EE1059" s="29"/>
      <c r="EF1059" s="54">
        <f>_xlfn.XLOOKUP($C1059,[31]PSP!$C:$C,[31]PSP!$EF:$EF)</f>
        <v>0</v>
      </c>
      <c r="EG1059" s="27">
        <f>_xlfn.XLOOKUP($C1059,[31]PSP!$C:$C,[31]PSP!$EG:$EG)</f>
        <v>259.8</v>
      </c>
      <c r="EH1059" s="28">
        <f t="shared" si="4446"/>
        <v>0</v>
      </c>
      <c r="EI1059" s="29"/>
      <c r="EJ1059" s="54">
        <f>_xlfn.XLOOKUP($C1059,[31]PSP!$C:$C,[31]PSP!$EJ:$EJ)</f>
        <v>0</v>
      </c>
      <c r="EK1059" s="27">
        <f>_xlfn.XLOOKUP($C1059,[31]PSP!$C:$C,[31]PSP!$EK:$EK)</f>
        <v>259.8</v>
      </c>
      <c r="EL1059" s="28">
        <f t="shared" si="4447"/>
        <v>0</v>
      </c>
      <c r="EM1059" s="29"/>
      <c r="EN1059" s="108"/>
      <c r="EO1059" s="29">
        <f t="shared" si="4311"/>
        <v>14548.800000000005</v>
      </c>
      <c r="EP1059" s="29">
        <f t="shared" si="4141"/>
        <v>14548.800000000005</v>
      </c>
      <c r="EQ1059" s="4" t="b">
        <f t="shared" si="4242"/>
        <v>1</v>
      </c>
      <c r="ES1059" s="118">
        <f t="shared" si="3902"/>
        <v>1.1767000000000001</v>
      </c>
    </row>
    <row r="1060" spans="3:149" s="1" customFormat="1" ht="14.25" x14ac:dyDescent="0.25">
      <c r="C1060" s="79" t="s">
        <v>1102</v>
      </c>
      <c r="D1060" s="80"/>
      <c r="E1060" s="79"/>
      <c r="F1060" s="81" t="s">
        <v>28</v>
      </c>
      <c r="G1060" s="82"/>
      <c r="H1060" s="82"/>
      <c r="I1060" s="83"/>
      <c r="J1060" s="83"/>
      <c r="L1060" s="84"/>
      <c r="M1060" s="85"/>
      <c r="N1060" s="83"/>
      <c r="P1060" s="84"/>
      <c r="Q1060" s="85"/>
      <c r="R1060" s="83"/>
      <c r="T1060" s="84"/>
      <c r="U1060" s="85"/>
      <c r="V1060" s="83"/>
      <c r="X1060" s="84"/>
      <c r="Y1060" s="85"/>
      <c r="Z1060" s="83"/>
      <c r="AB1060" s="84"/>
      <c r="AC1060" s="85"/>
      <c r="AD1060" s="83"/>
      <c r="AF1060" s="84"/>
      <c r="AG1060" s="85"/>
      <c r="AH1060" s="83"/>
      <c r="AJ1060" s="84"/>
      <c r="AK1060" s="85"/>
      <c r="AL1060" s="83"/>
      <c r="AN1060" s="84"/>
      <c r="AO1060" s="85"/>
      <c r="AP1060" s="83"/>
      <c r="AR1060" s="84"/>
      <c r="AS1060" s="85"/>
      <c r="AT1060" s="83"/>
      <c r="AV1060" s="84"/>
      <c r="AW1060" s="85"/>
      <c r="AX1060" s="83"/>
      <c r="AZ1060" s="84"/>
      <c r="BA1060" s="85"/>
      <c r="BB1060" s="83"/>
      <c r="BD1060" s="84"/>
      <c r="BE1060" s="85"/>
      <c r="BF1060" s="83"/>
      <c r="BH1060" s="84"/>
      <c r="BI1060" s="85"/>
      <c r="BJ1060" s="83"/>
      <c r="BL1060" s="84"/>
      <c r="BM1060" s="85"/>
      <c r="BN1060" s="83"/>
      <c r="BP1060" s="84"/>
      <c r="BQ1060" s="85"/>
      <c r="BR1060" s="83"/>
      <c r="BT1060" s="84"/>
      <c r="BU1060" s="85"/>
      <c r="BV1060" s="83"/>
      <c r="BX1060" s="84"/>
      <c r="BY1060" s="85"/>
      <c r="BZ1060" s="83"/>
      <c r="CB1060" s="84"/>
      <c r="CC1060" s="85"/>
      <c r="CD1060" s="83"/>
      <c r="CF1060" s="84"/>
      <c r="CG1060" s="85"/>
      <c r="CH1060" s="83"/>
      <c r="CJ1060" s="84"/>
      <c r="CK1060" s="85"/>
      <c r="CL1060" s="83"/>
      <c r="CN1060" s="84"/>
      <c r="CO1060" s="85"/>
      <c r="CP1060" s="83"/>
      <c r="CR1060" s="84"/>
      <c r="CS1060" s="85"/>
      <c r="CT1060" s="83"/>
      <c r="CV1060" s="84"/>
      <c r="CW1060" s="85"/>
      <c r="CX1060" s="83"/>
      <c r="CZ1060" s="84"/>
      <c r="DA1060" s="85"/>
      <c r="DB1060" s="83"/>
      <c r="DD1060" s="84"/>
      <c r="DE1060" s="85"/>
      <c r="DF1060" s="83"/>
      <c r="DH1060" s="84"/>
      <c r="DI1060" s="85"/>
      <c r="DJ1060" s="83"/>
      <c r="DL1060" s="84"/>
      <c r="DM1060" s="85"/>
      <c r="DN1060" s="83"/>
      <c r="DP1060" s="84"/>
      <c r="DQ1060" s="85"/>
      <c r="DR1060" s="83"/>
      <c r="DT1060" s="84"/>
      <c r="DU1060" s="85"/>
      <c r="DV1060" s="83"/>
      <c r="DX1060" s="84"/>
      <c r="DY1060" s="85"/>
      <c r="DZ1060" s="83"/>
      <c r="EB1060" s="84"/>
      <c r="EC1060" s="85"/>
      <c r="ED1060" s="83"/>
      <c r="EF1060" s="84"/>
      <c r="EG1060" s="85"/>
      <c r="EH1060" s="83"/>
      <c r="EJ1060" s="84"/>
      <c r="EK1060" s="85"/>
      <c r="EL1060" s="83"/>
      <c r="EN1060" s="109"/>
      <c r="EO1060" s="29">
        <f t="shared" si="4311"/>
        <v>0</v>
      </c>
      <c r="EP1060" s="29">
        <f t="shared" si="4141"/>
        <v>0</v>
      </c>
      <c r="EQ1060" s="4" t="b">
        <f t="shared" si="4242"/>
        <v>1</v>
      </c>
      <c r="ES1060" s="118">
        <f t="shared" si="3902"/>
        <v>1.1767000000000001</v>
      </c>
    </row>
    <row r="1061" spans="3:149" ht="14.25" x14ac:dyDescent="0.25">
      <c r="C1061" s="24" t="s">
        <v>1108</v>
      </c>
      <c r="D1061" s="43" t="str">
        <f>_xlfn.XLOOKUP($C1061,[31]PSP!$C:$C,[31]PSP!$D:$D)</f>
        <v>RO-42263</v>
      </c>
      <c r="E1061" s="24" t="str">
        <f>_xlfn.XLOOKUP($C1061,[31]PSP!$C:$C,[31]PSP!$E:$E)</f>
        <v>DER/MG</v>
      </c>
      <c r="F1061" s="25" t="str">
        <f>_xlfn.XLOOKUP($C1061,[31]PSP!$C:$C,[31]PSP!$F:$F)</f>
        <v>ESPALHAMENTO DE MATERIAL EM BOTA-FORA</v>
      </c>
      <c r="G1061" s="26" t="str">
        <f>_xlfn.XLOOKUP($C1061,[31]PSP!$C:$C,[31]PSP!$G:$G)</f>
        <v>M3</v>
      </c>
      <c r="H1061" s="53">
        <f>_xlfn.XLOOKUP($C1061,[31]PSP!$C:$C,[31]PSP!$H:$H)</f>
        <v>448</v>
      </c>
      <c r="I1061" s="28">
        <f>_xlfn.XLOOKUP($C1061,[31]PSP!$C:$C,[31]PSP!$I:$I)</f>
        <v>76.159999999999982</v>
      </c>
      <c r="J1061" s="28">
        <f t="shared" ref="J1061:J1082" si="4448">IF(LEFT(D1061,6)="COT.IS",I1061,I1061*(1+$J$7))</f>
        <v>89.617471999999992</v>
      </c>
      <c r="K1061" s="29"/>
      <c r="L1061" s="54">
        <f>_xlfn.XLOOKUP($C1061,[31]PSP!$C:$C,[31]PSP!$L:$L)</f>
        <v>0</v>
      </c>
      <c r="M1061" s="27">
        <f>_xlfn.XLOOKUP($C1061,[31]PSP!$C:$C,[31]PSP!$M:$M)</f>
        <v>0.17</v>
      </c>
      <c r="N1061" s="28">
        <f t="shared" ref="N1061:N1082" si="4449">TRUNC(M1061*L1061,2)</f>
        <v>0</v>
      </c>
      <c r="O1061" s="29"/>
      <c r="P1061" s="54">
        <f>_xlfn.XLOOKUP($C1061,[31]PSP!$C:$C,[31]PSP!$P:$P)</f>
        <v>0</v>
      </c>
      <c r="Q1061" s="27">
        <f>_xlfn.XLOOKUP($C1061,[31]PSP!$C:$C,[31]PSP!$Q:$Q)</f>
        <v>0.17</v>
      </c>
      <c r="R1061" s="28">
        <f t="shared" ref="R1061:R1082" si="4450">TRUNC(Q1061*P1061,2)</f>
        <v>0</v>
      </c>
      <c r="S1061" s="29"/>
      <c r="T1061" s="54">
        <f>_xlfn.XLOOKUP($C1061,[31]PSP!$C:$C,[31]PSP!$T:$T)</f>
        <v>0</v>
      </c>
      <c r="U1061" s="27">
        <f>_xlfn.XLOOKUP($C1061,[31]PSP!$C:$C,[31]PSP!$U:$U)</f>
        <v>0.17</v>
      </c>
      <c r="V1061" s="28">
        <f t="shared" ref="V1061:V1082" si="4451">TRUNC(U1061*T1061,2)</f>
        <v>0</v>
      </c>
      <c r="W1061" s="29"/>
      <c r="X1061" s="54">
        <f>_xlfn.XLOOKUP($C1061,[31]PSP!$C:$C,[31]PSP!$X:$X)</f>
        <v>16</v>
      </c>
      <c r="Y1061" s="27">
        <f>_xlfn.XLOOKUP($C1061,[31]PSP!$C:$C,[31]PSP!$Y:$Y)</f>
        <v>0.17</v>
      </c>
      <c r="Z1061" s="28">
        <f t="shared" ref="Z1061:Z1082" si="4452">TRUNC(Y1061*X1061,2)</f>
        <v>2.72</v>
      </c>
      <c r="AA1061" s="29"/>
      <c r="AB1061" s="54">
        <f>_xlfn.XLOOKUP($C1061,[31]PSP!$C:$C,[31]PSP!$AB:$AB)</f>
        <v>16</v>
      </c>
      <c r="AC1061" s="27">
        <f>_xlfn.XLOOKUP($C1061,[31]PSP!$C:$C,[31]PSP!$AC:$AC)</f>
        <v>0.17</v>
      </c>
      <c r="AD1061" s="28">
        <f t="shared" ref="AD1061:AD1082" si="4453">TRUNC(AC1061*AB1061,2)</f>
        <v>2.72</v>
      </c>
      <c r="AE1061" s="29"/>
      <c r="AF1061" s="54">
        <f>_xlfn.XLOOKUP($C1061,[31]PSP!$C:$C,[31]PSP!$AF:$AF)</f>
        <v>16</v>
      </c>
      <c r="AG1061" s="27">
        <f>_xlfn.XLOOKUP($C1061,[31]PSP!$C:$C,[31]PSP!$AG:$AG)</f>
        <v>0.17</v>
      </c>
      <c r="AH1061" s="28">
        <f t="shared" ref="AH1061:AH1082" si="4454">TRUNC(AG1061*AF1061,2)</f>
        <v>2.72</v>
      </c>
      <c r="AI1061" s="29"/>
      <c r="AJ1061" s="54">
        <f>_xlfn.XLOOKUP($C1061,[31]PSP!$C:$C,[31]PSP!$AJ:$AJ)</f>
        <v>0</v>
      </c>
      <c r="AK1061" s="27">
        <f>_xlfn.XLOOKUP($C1061,[31]PSP!$C:$C,[31]PSP!$AK:$AK)</f>
        <v>0.17</v>
      </c>
      <c r="AL1061" s="28">
        <f t="shared" ref="AL1061:AL1082" si="4455">TRUNC(AK1061*AJ1061,2)</f>
        <v>0</v>
      </c>
      <c r="AM1061" s="29"/>
      <c r="AN1061" s="54">
        <f>_xlfn.XLOOKUP($C1061,[31]PSP!$C:$C,[31]PSP!$AN:$AN)</f>
        <v>32</v>
      </c>
      <c r="AO1061" s="27">
        <f>_xlfn.XLOOKUP($C1061,[31]PSP!$C:$C,[31]PSP!$AO:$AO)</f>
        <v>0.17</v>
      </c>
      <c r="AP1061" s="28">
        <f t="shared" ref="AP1061:AP1082" si="4456">TRUNC(AO1061*AN1061,2)</f>
        <v>5.44</v>
      </c>
      <c r="AQ1061" s="29"/>
      <c r="AR1061" s="54">
        <f>_xlfn.XLOOKUP($C1061,[31]PSP!$C:$C,[31]PSP!$AR:$AR)</f>
        <v>0</v>
      </c>
      <c r="AS1061" s="27">
        <f>_xlfn.XLOOKUP($C1061,[31]PSP!$C:$C,[31]PSP!$AS:$AS)</f>
        <v>0.17</v>
      </c>
      <c r="AT1061" s="28">
        <f t="shared" ref="AT1061:AT1082" si="4457">TRUNC(AS1061*AR1061,2)</f>
        <v>0</v>
      </c>
      <c r="AU1061" s="29"/>
      <c r="AV1061" s="54">
        <f>_xlfn.XLOOKUP($C1061,[31]PSP!$C:$C,[31]PSP!$AV:$AV)</f>
        <v>16</v>
      </c>
      <c r="AW1061" s="27">
        <f>_xlfn.XLOOKUP($C1061,[31]PSP!$C:$C,[31]PSP!$AW:$AW)</f>
        <v>0.17</v>
      </c>
      <c r="AX1061" s="28">
        <f t="shared" ref="AX1061:AX1082" si="4458">TRUNC(AW1061*AV1061,2)</f>
        <v>2.72</v>
      </c>
      <c r="AY1061" s="29"/>
      <c r="AZ1061" s="54">
        <f>_xlfn.XLOOKUP($C1061,[31]PSP!$C:$C,[31]PSP!$AZ:$AZ)</f>
        <v>0</v>
      </c>
      <c r="BA1061" s="27">
        <f>_xlfn.XLOOKUP($C1061,[31]PSP!$C:$C,[31]PSP!$BA:$BA)</f>
        <v>0.17</v>
      </c>
      <c r="BB1061" s="28">
        <f t="shared" ref="BB1061:BB1082" si="4459">TRUNC(BA1061*AZ1061,2)</f>
        <v>0</v>
      </c>
      <c r="BC1061" s="29"/>
      <c r="BD1061" s="54">
        <f>_xlfn.XLOOKUP($C1061,[31]PSP!$C:$C,[31]PSP!$BD:$BD)</f>
        <v>32</v>
      </c>
      <c r="BE1061" s="27">
        <f>_xlfn.XLOOKUP($C1061,[31]PSP!$C:$C,[31]PSP!$BE:$BE)</f>
        <v>0.17</v>
      </c>
      <c r="BF1061" s="28">
        <f t="shared" ref="BF1061:BF1082" si="4460">TRUNC(BE1061*BD1061,2)</f>
        <v>5.44</v>
      </c>
      <c r="BG1061" s="29"/>
      <c r="BH1061" s="54">
        <f>_xlfn.XLOOKUP($C1061,[31]PSP!$C:$C,[31]PSP!$BH:$BH)</f>
        <v>32</v>
      </c>
      <c r="BI1061" s="27">
        <f>_xlfn.XLOOKUP($C1061,[31]PSP!$C:$C,[31]PSP!$BI:$BI)</f>
        <v>0.17</v>
      </c>
      <c r="BJ1061" s="28">
        <f t="shared" ref="BJ1061:BJ1082" si="4461">TRUNC(BI1061*BH1061,2)</f>
        <v>5.44</v>
      </c>
      <c r="BK1061" s="29"/>
      <c r="BL1061" s="54">
        <f>_xlfn.XLOOKUP($C1061,[31]PSP!$C:$C,[31]PSP!$BL:$BL)</f>
        <v>48</v>
      </c>
      <c r="BM1061" s="27">
        <f>_xlfn.XLOOKUP($C1061,[31]PSP!$C:$C,[31]PSP!$BM:$BM)</f>
        <v>0.17</v>
      </c>
      <c r="BN1061" s="28">
        <f t="shared" ref="BN1061:BN1082" si="4462">TRUNC(BM1061*BL1061,2)</f>
        <v>8.16</v>
      </c>
      <c r="BO1061" s="29"/>
      <c r="BP1061" s="54">
        <f>_xlfn.XLOOKUP($C1061,[31]PSP!$C:$C,[31]PSP!$BP:$BP)</f>
        <v>0</v>
      </c>
      <c r="BQ1061" s="27">
        <f>_xlfn.XLOOKUP($C1061,[31]PSP!$C:$C,[31]PSP!$BQ:$BQ)</f>
        <v>0.17</v>
      </c>
      <c r="BR1061" s="28">
        <f t="shared" ref="BR1061:BR1082" si="4463">TRUNC(BQ1061*BP1061,2)</f>
        <v>0</v>
      </c>
      <c r="BS1061" s="29"/>
      <c r="BT1061" s="54">
        <f>_xlfn.XLOOKUP($C1061,[31]PSP!$C:$C,[31]PSP!$BT:$BT)</f>
        <v>16</v>
      </c>
      <c r="BU1061" s="27">
        <f>_xlfn.XLOOKUP($C1061,[31]PSP!$C:$C,[31]PSP!$BU:$BU)</f>
        <v>0.17</v>
      </c>
      <c r="BV1061" s="28">
        <f t="shared" ref="BV1061:BV1082" si="4464">TRUNC(BU1061*BT1061,2)</f>
        <v>2.72</v>
      </c>
      <c r="BW1061" s="29"/>
      <c r="BX1061" s="54">
        <f>_xlfn.XLOOKUP($C1061,[31]PSP!$C:$C,[31]PSP!$BX:$BX)</f>
        <v>16</v>
      </c>
      <c r="BY1061" s="27">
        <f>_xlfn.XLOOKUP($C1061,[31]PSP!$C:$C,[31]PSP!$BY:$BY)</f>
        <v>0.17</v>
      </c>
      <c r="BZ1061" s="28">
        <f t="shared" ref="BZ1061:BZ1082" si="4465">TRUNC(BY1061*BX1061,2)</f>
        <v>2.72</v>
      </c>
      <c r="CA1061" s="29"/>
      <c r="CB1061" s="54">
        <f>_xlfn.XLOOKUP($C1061,[31]PSP!$C:$C,[31]PSP!$CB:$CB)</f>
        <v>16</v>
      </c>
      <c r="CC1061" s="27">
        <f>_xlfn.XLOOKUP($C1061,[31]PSP!$C:$C,[31]PSP!$CC:$CC)</f>
        <v>0.17</v>
      </c>
      <c r="CD1061" s="28">
        <f t="shared" ref="CD1061:CD1082" si="4466">TRUNC(CC1061*CB1061,2)</f>
        <v>2.72</v>
      </c>
      <c r="CE1061" s="29"/>
      <c r="CF1061" s="54">
        <f>_xlfn.XLOOKUP($C1061,[31]PSP!$C:$C,[31]PSP!$CF:$CF)</f>
        <v>32</v>
      </c>
      <c r="CG1061" s="27">
        <f>_xlfn.XLOOKUP($C1061,[31]PSP!$C:$C,[31]PSP!$CG:$CG)</f>
        <v>0.17</v>
      </c>
      <c r="CH1061" s="28">
        <f t="shared" ref="CH1061:CH1082" si="4467">TRUNC(CG1061*CF1061,2)</f>
        <v>5.44</v>
      </c>
      <c r="CI1061" s="29"/>
      <c r="CJ1061" s="54">
        <f>_xlfn.XLOOKUP($C1061,[31]PSP!$C:$C,[31]PSP!$CJ:$CJ)</f>
        <v>16</v>
      </c>
      <c r="CK1061" s="27">
        <f>_xlfn.XLOOKUP($C1061,[31]PSP!$C:$C,[31]PSP!$CK:$CK)</f>
        <v>0.17</v>
      </c>
      <c r="CL1061" s="28">
        <f t="shared" ref="CL1061:CL1082" si="4468">TRUNC(CK1061*CJ1061,2)</f>
        <v>2.72</v>
      </c>
      <c r="CM1061" s="29"/>
      <c r="CN1061" s="54">
        <f>_xlfn.XLOOKUP($C1061,[31]PSP!$C:$C,[31]PSP!$CN:$CN)</f>
        <v>32</v>
      </c>
      <c r="CO1061" s="27">
        <f>_xlfn.XLOOKUP($C1061,[31]PSP!$C:$C,[31]PSP!$CO:$CO)</f>
        <v>0.17</v>
      </c>
      <c r="CP1061" s="28">
        <f t="shared" ref="CP1061:CP1082" si="4469">TRUNC(CO1061*CN1061,2)</f>
        <v>5.44</v>
      </c>
      <c r="CQ1061" s="29"/>
      <c r="CR1061" s="54">
        <f>_xlfn.XLOOKUP($C1061,[31]PSP!$C:$C,[31]PSP!$CR:$CR)</f>
        <v>32</v>
      </c>
      <c r="CS1061" s="27">
        <f>_xlfn.XLOOKUP($C1061,[31]PSP!$C:$C,[31]PSP!$CS:$CS)</f>
        <v>0.17</v>
      </c>
      <c r="CT1061" s="28">
        <f t="shared" ref="CT1061:CT1082" si="4470">TRUNC(CS1061*CR1061,2)</f>
        <v>5.44</v>
      </c>
      <c r="CU1061" s="29"/>
      <c r="CV1061" s="54">
        <f>_xlfn.XLOOKUP($C1061,[31]PSP!$C:$C,[31]PSP!$CV:$CV)</f>
        <v>32</v>
      </c>
      <c r="CW1061" s="27">
        <f>_xlfn.XLOOKUP($C1061,[31]PSP!$C:$C,[31]PSP!$CW:$CW)</f>
        <v>0.17</v>
      </c>
      <c r="CX1061" s="28">
        <f t="shared" ref="CX1061:CX1082" si="4471">TRUNC(CW1061*CV1061,2)</f>
        <v>5.44</v>
      </c>
      <c r="CY1061" s="29"/>
      <c r="CZ1061" s="54">
        <f>_xlfn.XLOOKUP($C1061,[31]PSP!$C:$C,[31]PSP!$CZ:$CZ)</f>
        <v>32</v>
      </c>
      <c r="DA1061" s="27">
        <f>_xlfn.XLOOKUP($C1061,[31]PSP!$C:$C,[31]PSP!$DA:$DA)</f>
        <v>0.17</v>
      </c>
      <c r="DB1061" s="28">
        <f t="shared" ref="DB1061:DB1082" si="4472">TRUNC(DA1061*CZ1061,2)</f>
        <v>5.44</v>
      </c>
      <c r="DC1061" s="29"/>
      <c r="DD1061" s="54">
        <f>_xlfn.XLOOKUP($C1061,[31]PSP!$C:$C,[31]PSP!$DD:$DD)</f>
        <v>16</v>
      </c>
      <c r="DE1061" s="27">
        <f>_xlfn.XLOOKUP($C1061,[31]PSP!$C:$C,[31]PSP!$DE:$DE)</f>
        <v>0.17</v>
      </c>
      <c r="DF1061" s="28">
        <f t="shared" ref="DF1061:DF1082" si="4473">TRUNC(DE1061*DD1061,2)</f>
        <v>2.72</v>
      </c>
      <c r="DG1061" s="29"/>
      <c r="DH1061" s="54">
        <f>_xlfn.XLOOKUP($C1061,[31]PSP!$C:$C,[31]PSP!$DH:$DH)</f>
        <v>0</v>
      </c>
      <c r="DI1061" s="27">
        <f>_xlfn.XLOOKUP($C1061,[31]PSP!$C:$C,[31]PSP!$DI:$DI)</f>
        <v>0.17</v>
      </c>
      <c r="DJ1061" s="28">
        <f t="shared" ref="DJ1061:DJ1082" si="4474">TRUNC(DI1061*DH1061,2)</f>
        <v>0</v>
      </c>
      <c r="DK1061" s="29"/>
      <c r="DL1061" s="54">
        <f>_xlfn.XLOOKUP($C1061,[31]PSP!$C:$C,[31]PSP!$DL:$DL)</f>
        <v>0</v>
      </c>
      <c r="DM1061" s="27">
        <f>_xlfn.XLOOKUP($C1061,[31]PSP!$C:$C,[31]PSP!$DM:$DM)</f>
        <v>0.17</v>
      </c>
      <c r="DN1061" s="28">
        <f t="shared" ref="DN1061:DN1082" si="4475">TRUNC(DM1061*DL1061,2)</f>
        <v>0</v>
      </c>
      <c r="DO1061" s="29"/>
      <c r="DP1061" s="54">
        <f>_xlfn.XLOOKUP($C1061,[31]PSP!$C:$C,[31]PSP!$DP:$DP)</f>
        <v>0</v>
      </c>
      <c r="DQ1061" s="27">
        <f>_xlfn.XLOOKUP($C1061,[31]PSP!$C:$C,[31]PSP!$DQ:$DQ)</f>
        <v>0.17</v>
      </c>
      <c r="DR1061" s="28">
        <f t="shared" ref="DR1061:DR1082" si="4476">TRUNC(DQ1061*DP1061,2)</f>
        <v>0</v>
      </c>
      <c r="DS1061" s="29"/>
      <c r="DT1061" s="54">
        <f>_xlfn.XLOOKUP($C1061,[31]PSP!$C:$C,[31]PSP!$DT:$DT)</f>
        <v>0</v>
      </c>
      <c r="DU1061" s="27">
        <f>_xlfn.XLOOKUP($C1061,[31]PSP!$C:$C,[31]PSP!$DU:$DU)</f>
        <v>0.17</v>
      </c>
      <c r="DV1061" s="28">
        <f t="shared" ref="DV1061:DV1082" si="4477">TRUNC(DU1061*DT1061,2)</f>
        <v>0</v>
      </c>
      <c r="DW1061" s="29"/>
      <c r="DX1061" s="54">
        <f>_xlfn.XLOOKUP($C1061,[31]PSP!$C:$C,[31]PSP!$DX:$DX)</f>
        <v>0</v>
      </c>
      <c r="DY1061" s="27">
        <f>_xlfn.XLOOKUP($C1061,[31]PSP!$C:$C,[31]PSP!$DY:$DY)</f>
        <v>0.17</v>
      </c>
      <c r="DZ1061" s="28">
        <f t="shared" ref="DZ1061:DZ1082" si="4478">TRUNC(DY1061*DX1061,2)</f>
        <v>0</v>
      </c>
      <c r="EA1061" s="29"/>
      <c r="EB1061" s="54">
        <f>_xlfn.XLOOKUP($C1061,[31]PSP!$C:$C,[31]PSP!$EB:$EB)</f>
        <v>0</v>
      </c>
      <c r="EC1061" s="27">
        <f>_xlfn.XLOOKUP($C1061,[31]PSP!$C:$C,[31]PSP!$EC:$EC)</f>
        <v>0.17</v>
      </c>
      <c r="ED1061" s="28">
        <f t="shared" ref="ED1061:ED1082" si="4479">TRUNC(EC1061*EB1061,2)</f>
        <v>0</v>
      </c>
      <c r="EE1061" s="29"/>
      <c r="EF1061" s="54">
        <f>_xlfn.XLOOKUP($C1061,[31]PSP!$C:$C,[31]PSP!$EF:$EF)</f>
        <v>0</v>
      </c>
      <c r="EG1061" s="27">
        <f>_xlfn.XLOOKUP($C1061,[31]PSP!$C:$C,[31]PSP!$EG:$EG)</f>
        <v>0.17</v>
      </c>
      <c r="EH1061" s="28">
        <f t="shared" ref="EH1061:EH1082" si="4480">TRUNC(EG1061*EF1061,2)</f>
        <v>0</v>
      </c>
      <c r="EI1061" s="29"/>
      <c r="EJ1061" s="54">
        <f>_xlfn.XLOOKUP($C1061,[31]PSP!$C:$C,[31]PSP!$EJ:$EJ)</f>
        <v>0</v>
      </c>
      <c r="EK1061" s="27">
        <f>_xlfn.XLOOKUP($C1061,[31]PSP!$C:$C,[31]PSP!$EK:$EK)</f>
        <v>0.17</v>
      </c>
      <c r="EL1061" s="28">
        <f t="shared" ref="EL1061:EL1082" si="4481">TRUNC(EK1061*EJ1061,2)</f>
        <v>0</v>
      </c>
      <c r="EM1061" s="29"/>
      <c r="EN1061" s="108"/>
      <c r="EO1061" s="29">
        <f t="shared" si="4311"/>
        <v>76.159999999999982</v>
      </c>
      <c r="EP1061" s="29">
        <f t="shared" si="4141"/>
        <v>76.159999999999982</v>
      </c>
      <c r="EQ1061" s="4" t="b">
        <f t="shared" si="4242"/>
        <v>1</v>
      </c>
      <c r="ES1061" s="118">
        <f t="shared" si="3902"/>
        <v>1.1767000000000001</v>
      </c>
    </row>
    <row r="1062" spans="3:149" ht="14.25" x14ac:dyDescent="0.25">
      <c r="C1062" s="24" t="s">
        <v>1109</v>
      </c>
      <c r="D1062" s="43" t="str">
        <f>_xlfn.XLOOKUP($C1062,[31]PSP!$C:$C,[31]PSP!$D:$D)</f>
        <v>RO-40241</v>
      </c>
      <c r="E1062" s="24" t="str">
        <f>_xlfn.XLOOKUP($C1062,[31]PSP!$C:$C,[31]PSP!$E:$E)</f>
        <v>DER/MG</v>
      </c>
      <c r="F1062" s="25" t="str">
        <f>_xlfn.XLOOKUP($C1062,[31]PSP!$C:$C,[31]PSP!$F:$F)</f>
        <v>COMPACTAÇÃO DE BOTA-FORA A 80% PROCTOR NORMAL</v>
      </c>
      <c r="G1062" s="26" t="str">
        <f>_xlfn.XLOOKUP($C1062,[31]PSP!$C:$C,[31]PSP!$G:$G)</f>
        <v>M3</v>
      </c>
      <c r="H1062" s="53">
        <f>_xlfn.XLOOKUP($C1062,[31]PSP!$C:$C,[31]PSP!$H:$H)</f>
        <v>448</v>
      </c>
      <c r="I1062" s="28">
        <f>_xlfn.XLOOKUP($C1062,[31]PSP!$C:$C,[31]PSP!$I:$I)</f>
        <v>949.7600000000001</v>
      </c>
      <c r="J1062" s="28">
        <f t="shared" si="4448"/>
        <v>1117.5825920000002</v>
      </c>
      <c r="K1062" s="29"/>
      <c r="L1062" s="54">
        <f>_xlfn.XLOOKUP($C1062,[31]PSP!$C:$C,[31]PSP!$L:$L)</f>
        <v>0</v>
      </c>
      <c r="M1062" s="27">
        <f>_xlfn.XLOOKUP($C1062,[31]PSP!$C:$C,[31]PSP!$M:$M)</f>
        <v>2.12</v>
      </c>
      <c r="N1062" s="28">
        <f t="shared" si="4449"/>
        <v>0</v>
      </c>
      <c r="O1062" s="29"/>
      <c r="P1062" s="54">
        <f>_xlfn.XLOOKUP($C1062,[31]PSP!$C:$C,[31]PSP!$P:$P)</f>
        <v>0</v>
      </c>
      <c r="Q1062" s="27">
        <f>_xlfn.XLOOKUP($C1062,[31]PSP!$C:$C,[31]PSP!$Q:$Q)</f>
        <v>2.12</v>
      </c>
      <c r="R1062" s="28">
        <f t="shared" si="4450"/>
        <v>0</v>
      </c>
      <c r="S1062" s="29"/>
      <c r="T1062" s="54">
        <f>_xlfn.XLOOKUP($C1062,[31]PSP!$C:$C,[31]PSP!$T:$T)</f>
        <v>0</v>
      </c>
      <c r="U1062" s="27">
        <f>_xlfn.XLOOKUP($C1062,[31]PSP!$C:$C,[31]PSP!$U:$U)</f>
        <v>2.12</v>
      </c>
      <c r="V1062" s="28">
        <f t="shared" si="4451"/>
        <v>0</v>
      </c>
      <c r="W1062" s="29"/>
      <c r="X1062" s="54">
        <f>_xlfn.XLOOKUP($C1062,[31]PSP!$C:$C,[31]PSP!$X:$X)</f>
        <v>16</v>
      </c>
      <c r="Y1062" s="27">
        <f>_xlfn.XLOOKUP($C1062,[31]PSP!$C:$C,[31]PSP!$Y:$Y)</f>
        <v>2.12</v>
      </c>
      <c r="Z1062" s="28">
        <f t="shared" si="4452"/>
        <v>33.92</v>
      </c>
      <c r="AA1062" s="29"/>
      <c r="AB1062" s="54">
        <f>_xlfn.XLOOKUP($C1062,[31]PSP!$C:$C,[31]PSP!$AB:$AB)</f>
        <v>16</v>
      </c>
      <c r="AC1062" s="27">
        <f>_xlfn.XLOOKUP($C1062,[31]PSP!$C:$C,[31]PSP!$AC:$AC)</f>
        <v>2.12</v>
      </c>
      <c r="AD1062" s="28">
        <f t="shared" si="4453"/>
        <v>33.92</v>
      </c>
      <c r="AE1062" s="29"/>
      <c r="AF1062" s="54">
        <f>_xlfn.XLOOKUP($C1062,[31]PSP!$C:$C,[31]PSP!$AF:$AF)</f>
        <v>16</v>
      </c>
      <c r="AG1062" s="27">
        <f>_xlfn.XLOOKUP($C1062,[31]PSP!$C:$C,[31]PSP!$AG:$AG)</f>
        <v>2.12</v>
      </c>
      <c r="AH1062" s="28">
        <f t="shared" si="4454"/>
        <v>33.92</v>
      </c>
      <c r="AI1062" s="29"/>
      <c r="AJ1062" s="54">
        <f>_xlfn.XLOOKUP($C1062,[31]PSP!$C:$C,[31]PSP!$AJ:$AJ)</f>
        <v>0</v>
      </c>
      <c r="AK1062" s="27">
        <f>_xlfn.XLOOKUP($C1062,[31]PSP!$C:$C,[31]PSP!$AK:$AK)</f>
        <v>2.12</v>
      </c>
      <c r="AL1062" s="28">
        <f t="shared" si="4455"/>
        <v>0</v>
      </c>
      <c r="AM1062" s="29"/>
      <c r="AN1062" s="54">
        <f>_xlfn.XLOOKUP($C1062,[31]PSP!$C:$C,[31]PSP!$AN:$AN)</f>
        <v>32</v>
      </c>
      <c r="AO1062" s="27">
        <f>_xlfn.XLOOKUP($C1062,[31]PSP!$C:$C,[31]PSP!$AO:$AO)</f>
        <v>2.12</v>
      </c>
      <c r="AP1062" s="28">
        <f t="shared" si="4456"/>
        <v>67.84</v>
      </c>
      <c r="AQ1062" s="29"/>
      <c r="AR1062" s="54">
        <f>_xlfn.XLOOKUP($C1062,[31]PSP!$C:$C,[31]PSP!$AR:$AR)</f>
        <v>0</v>
      </c>
      <c r="AS1062" s="27">
        <f>_xlfn.XLOOKUP($C1062,[31]PSP!$C:$C,[31]PSP!$AS:$AS)</f>
        <v>2.12</v>
      </c>
      <c r="AT1062" s="28">
        <f t="shared" si="4457"/>
        <v>0</v>
      </c>
      <c r="AU1062" s="29"/>
      <c r="AV1062" s="54">
        <f>_xlfn.XLOOKUP($C1062,[31]PSP!$C:$C,[31]PSP!$AV:$AV)</f>
        <v>16</v>
      </c>
      <c r="AW1062" s="27">
        <f>_xlfn.XLOOKUP($C1062,[31]PSP!$C:$C,[31]PSP!$AW:$AW)</f>
        <v>2.12</v>
      </c>
      <c r="AX1062" s="28">
        <f t="shared" si="4458"/>
        <v>33.92</v>
      </c>
      <c r="AY1062" s="29"/>
      <c r="AZ1062" s="54">
        <f>_xlfn.XLOOKUP($C1062,[31]PSP!$C:$C,[31]PSP!$AZ:$AZ)</f>
        <v>0</v>
      </c>
      <c r="BA1062" s="27">
        <f>_xlfn.XLOOKUP($C1062,[31]PSP!$C:$C,[31]PSP!$BA:$BA)</f>
        <v>2.12</v>
      </c>
      <c r="BB1062" s="28">
        <f t="shared" si="4459"/>
        <v>0</v>
      </c>
      <c r="BC1062" s="29"/>
      <c r="BD1062" s="54">
        <f>_xlfn.XLOOKUP($C1062,[31]PSP!$C:$C,[31]PSP!$BD:$BD)</f>
        <v>32</v>
      </c>
      <c r="BE1062" s="27">
        <f>_xlfn.XLOOKUP($C1062,[31]PSP!$C:$C,[31]PSP!$BE:$BE)</f>
        <v>2.12</v>
      </c>
      <c r="BF1062" s="28">
        <f t="shared" si="4460"/>
        <v>67.84</v>
      </c>
      <c r="BG1062" s="29"/>
      <c r="BH1062" s="54">
        <f>_xlfn.XLOOKUP($C1062,[31]PSP!$C:$C,[31]PSP!$BH:$BH)</f>
        <v>32</v>
      </c>
      <c r="BI1062" s="27">
        <f>_xlfn.XLOOKUP($C1062,[31]PSP!$C:$C,[31]PSP!$BI:$BI)</f>
        <v>2.12</v>
      </c>
      <c r="BJ1062" s="28">
        <f t="shared" si="4461"/>
        <v>67.84</v>
      </c>
      <c r="BK1062" s="29"/>
      <c r="BL1062" s="54">
        <f>_xlfn.XLOOKUP($C1062,[31]PSP!$C:$C,[31]PSP!$BL:$BL)</f>
        <v>48</v>
      </c>
      <c r="BM1062" s="27">
        <f>_xlfn.XLOOKUP($C1062,[31]PSP!$C:$C,[31]PSP!$BM:$BM)</f>
        <v>2.12</v>
      </c>
      <c r="BN1062" s="28">
        <f t="shared" si="4462"/>
        <v>101.76</v>
      </c>
      <c r="BO1062" s="29"/>
      <c r="BP1062" s="54">
        <f>_xlfn.XLOOKUP($C1062,[31]PSP!$C:$C,[31]PSP!$BP:$BP)</f>
        <v>0</v>
      </c>
      <c r="BQ1062" s="27">
        <f>_xlfn.XLOOKUP($C1062,[31]PSP!$C:$C,[31]PSP!$BQ:$BQ)</f>
        <v>2.12</v>
      </c>
      <c r="BR1062" s="28">
        <f t="shared" si="4463"/>
        <v>0</v>
      </c>
      <c r="BS1062" s="29"/>
      <c r="BT1062" s="54">
        <f>_xlfn.XLOOKUP($C1062,[31]PSP!$C:$C,[31]PSP!$BT:$BT)</f>
        <v>16</v>
      </c>
      <c r="BU1062" s="27">
        <f>_xlfn.XLOOKUP($C1062,[31]PSP!$C:$C,[31]PSP!$BU:$BU)</f>
        <v>2.12</v>
      </c>
      <c r="BV1062" s="28">
        <f t="shared" si="4464"/>
        <v>33.92</v>
      </c>
      <c r="BW1062" s="29"/>
      <c r="BX1062" s="54">
        <f>_xlfn.XLOOKUP($C1062,[31]PSP!$C:$C,[31]PSP!$BX:$BX)</f>
        <v>16</v>
      </c>
      <c r="BY1062" s="27">
        <f>_xlfn.XLOOKUP($C1062,[31]PSP!$C:$C,[31]PSP!$BY:$BY)</f>
        <v>2.12</v>
      </c>
      <c r="BZ1062" s="28">
        <f t="shared" si="4465"/>
        <v>33.92</v>
      </c>
      <c r="CA1062" s="29"/>
      <c r="CB1062" s="54">
        <f>_xlfn.XLOOKUP($C1062,[31]PSP!$C:$C,[31]PSP!$CB:$CB)</f>
        <v>16</v>
      </c>
      <c r="CC1062" s="27">
        <f>_xlfn.XLOOKUP($C1062,[31]PSP!$C:$C,[31]PSP!$CC:$CC)</f>
        <v>2.12</v>
      </c>
      <c r="CD1062" s="28">
        <f t="shared" si="4466"/>
        <v>33.92</v>
      </c>
      <c r="CE1062" s="29"/>
      <c r="CF1062" s="54">
        <f>_xlfn.XLOOKUP($C1062,[31]PSP!$C:$C,[31]PSP!$CF:$CF)</f>
        <v>32</v>
      </c>
      <c r="CG1062" s="27">
        <f>_xlfn.XLOOKUP($C1062,[31]PSP!$C:$C,[31]PSP!$CG:$CG)</f>
        <v>2.12</v>
      </c>
      <c r="CH1062" s="28">
        <f t="shared" si="4467"/>
        <v>67.84</v>
      </c>
      <c r="CI1062" s="29"/>
      <c r="CJ1062" s="54">
        <f>_xlfn.XLOOKUP($C1062,[31]PSP!$C:$C,[31]PSP!$CJ:$CJ)</f>
        <v>16</v>
      </c>
      <c r="CK1062" s="27">
        <f>_xlfn.XLOOKUP($C1062,[31]PSP!$C:$C,[31]PSP!$CK:$CK)</f>
        <v>2.12</v>
      </c>
      <c r="CL1062" s="28">
        <f t="shared" si="4468"/>
        <v>33.92</v>
      </c>
      <c r="CM1062" s="29"/>
      <c r="CN1062" s="54">
        <f>_xlfn.XLOOKUP($C1062,[31]PSP!$C:$C,[31]PSP!$CN:$CN)</f>
        <v>32</v>
      </c>
      <c r="CO1062" s="27">
        <f>_xlfn.XLOOKUP($C1062,[31]PSP!$C:$C,[31]PSP!$CO:$CO)</f>
        <v>2.12</v>
      </c>
      <c r="CP1062" s="28">
        <f t="shared" si="4469"/>
        <v>67.84</v>
      </c>
      <c r="CQ1062" s="29"/>
      <c r="CR1062" s="54">
        <f>_xlfn.XLOOKUP($C1062,[31]PSP!$C:$C,[31]PSP!$CR:$CR)</f>
        <v>32</v>
      </c>
      <c r="CS1062" s="27">
        <f>_xlfn.XLOOKUP($C1062,[31]PSP!$C:$C,[31]PSP!$CS:$CS)</f>
        <v>2.12</v>
      </c>
      <c r="CT1062" s="28">
        <f t="shared" si="4470"/>
        <v>67.84</v>
      </c>
      <c r="CU1062" s="29"/>
      <c r="CV1062" s="54">
        <f>_xlfn.XLOOKUP($C1062,[31]PSP!$C:$C,[31]PSP!$CV:$CV)</f>
        <v>32</v>
      </c>
      <c r="CW1062" s="27">
        <f>_xlfn.XLOOKUP($C1062,[31]PSP!$C:$C,[31]PSP!$CW:$CW)</f>
        <v>2.12</v>
      </c>
      <c r="CX1062" s="28">
        <f t="shared" si="4471"/>
        <v>67.84</v>
      </c>
      <c r="CY1062" s="29"/>
      <c r="CZ1062" s="54">
        <f>_xlfn.XLOOKUP($C1062,[31]PSP!$C:$C,[31]PSP!$CZ:$CZ)</f>
        <v>32</v>
      </c>
      <c r="DA1062" s="27">
        <f>_xlfn.XLOOKUP($C1062,[31]PSP!$C:$C,[31]PSP!$DA:$DA)</f>
        <v>2.12</v>
      </c>
      <c r="DB1062" s="28">
        <f t="shared" si="4472"/>
        <v>67.84</v>
      </c>
      <c r="DC1062" s="29"/>
      <c r="DD1062" s="54">
        <f>_xlfn.XLOOKUP($C1062,[31]PSP!$C:$C,[31]PSP!$DD:$DD)</f>
        <v>16</v>
      </c>
      <c r="DE1062" s="27">
        <f>_xlfn.XLOOKUP($C1062,[31]PSP!$C:$C,[31]PSP!$DE:$DE)</f>
        <v>2.12</v>
      </c>
      <c r="DF1062" s="28">
        <f t="shared" si="4473"/>
        <v>33.92</v>
      </c>
      <c r="DG1062" s="29"/>
      <c r="DH1062" s="54">
        <f>_xlfn.XLOOKUP($C1062,[31]PSP!$C:$C,[31]PSP!$DH:$DH)</f>
        <v>0</v>
      </c>
      <c r="DI1062" s="27">
        <f>_xlfn.XLOOKUP($C1062,[31]PSP!$C:$C,[31]PSP!$DI:$DI)</f>
        <v>2.12</v>
      </c>
      <c r="DJ1062" s="28">
        <f t="shared" si="4474"/>
        <v>0</v>
      </c>
      <c r="DK1062" s="29"/>
      <c r="DL1062" s="54">
        <f>_xlfn.XLOOKUP($C1062,[31]PSP!$C:$C,[31]PSP!$DL:$DL)</f>
        <v>0</v>
      </c>
      <c r="DM1062" s="27">
        <f>_xlfn.XLOOKUP($C1062,[31]PSP!$C:$C,[31]PSP!$DM:$DM)</f>
        <v>2.12</v>
      </c>
      <c r="DN1062" s="28">
        <f t="shared" si="4475"/>
        <v>0</v>
      </c>
      <c r="DO1062" s="29"/>
      <c r="DP1062" s="54">
        <f>_xlfn.XLOOKUP($C1062,[31]PSP!$C:$C,[31]PSP!$DP:$DP)</f>
        <v>0</v>
      </c>
      <c r="DQ1062" s="27">
        <f>_xlfn.XLOOKUP($C1062,[31]PSP!$C:$C,[31]PSP!$DQ:$DQ)</f>
        <v>2.12</v>
      </c>
      <c r="DR1062" s="28">
        <f t="shared" si="4476"/>
        <v>0</v>
      </c>
      <c r="DS1062" s="29"/>
      <c r="DT1062" s="54">
        <f>_xlfn.XLOOKUP($C1062,[31]PSP!$C:$C,[31]PSP!$DT:$DT)</f>
        <v>0</v>
      </c>
      <c r="DU1062" s="27">
        <f>_xlfn.XLOOKUP($C1062,[31]PSP!$C:$C,[31]PSP!$DU:$DU)</f>
        <v>2.12</v>
      </c>
      <c r="DV1062" s="28">
        <f t="shared" si="4477"/>
        <v>0</v>
      </c>
      <c r="DW1062" s="29"/>
      <c r="DX1062" s="54">
        <f>_xlfn.XLOOKUP($C1062,[31]PSP!$C:$C,[31]PSP!$DX:$DX)</f>
        <v>0</v>
      </c>
      <c r="DY1062" s="27">
        <f>_xlfn.XLOOKUP($C1062,[31]PSP!$C:$C,[31]PSP!$DY:$DY)</f>
        <v>2.12</v>
      </c>
      <c r="DZ1062" s="28">
        <f t="shared" si="4478"/>
        <v>0</v>
      </c>
      <c r="EA1062" s="29"/>
      <c r="EB1062" s="54">
        <f>_xlfn.XLOOKUP($C1062,[31]PSP!$C:$C,[31]PSP!$EB:$EB)</f>
        <v>0</v>
      </c>
      <c r="EC1062" s="27">
        <f>_xlfn.XLOOKUP($C1062,[31]PSP!$C:$C,[31]PSP!$EC:$EC)</f>
        <v>2.12</v>
      </c>
      <c r="ED1062" s="28">
        <f t="shared" si="4479"/>
        <v>0</v>
      </c>
      <c r="EE1062" s="29"/>
      <c r="EF1062" s="54">
        <f>_xlfn.XLOOKUP($C1062,[31]PSP!$C:$C,[31]PSP!$EF:$EF)</f>
        <v>0</v>
      </c>
      <c r="EG1062" s="27">
        <f>_xlfn.XLOOKUP($C1062,[31]PSP!$C:$C,[31]PSP!$EG:$EG)</f>
        <v>2.12</v>
      </c>
      <c r="EH1062" s="28">
        <f t="shared" si="4480"/>
        <v>0</v>
      </c>
      <c r="EI1062" s="29"/>
      <c r="EJ1062" s="54">
        <f>_xlfn.XLOOKUP($C1062,[31]PSP!$C:$C,[31]PSP!$EJ:$EJ)</f>
        <v>0</v>
      </c>
      <c r="EK1062" s="27">
        <f>_xlfn.XLOOKUP($C1062,[31]PSP!$C:$C,[31]PSP!$EK:$EK)</f>
        <v>2.12</v>
      </c>
      <c r="EL1062" s="28">
        <f t="shared" si="4481"/>
        <v>0</v>
      </c>
      <c r="EM1062" s="29"/>
      <c r="EN1062" s="108"/>
      <c r="EO1062" s="29">
        <f t="shared" si="4311"/>
        <v>949.7600000000001</v>
      </c>
      <c r="EP1062" s="29">
        <f t="shared" si="4141"/>
        <v>949.7600000000001</v>
      </c>
      <c r="EQ1062" s="4" t="b">
        <f t="shared" si="4242"/>
        <v>1</v>
      </c>
      <c r="ES1062" s="118">
        <f t="shared" ref="ES1062:ES1125" si="4482">IF(LEFT(D1062,6)="COT.IS",1,1+$J$7)</f>
        <v>1.1767000000000001</v>
      </c>
    </row>
    <row r="1063" spans="3:149" ht="14.25" x14ac:dyDescent="0.25">
      <c r="C1063" s="24" t="s">
        <v>1110</v>
      </c>
      <c r="D1063" s="43">
        <f>_xlfn.XLOOKUP($C1063,[31]PSP!$C:$C,[31]PSP!$D:$D)</f>
        <v>4413905</v>
      </c>
      <c r="E1063" s="24" t="str">
        <f>_xlfn.XLOOKUP($C1063,[31]PSP!$C:$C,[31]PSP!$E:$E)</f>
        <v>SICRO SERVIÇO</v>
      </c>
      <c r="F1063" s="25" t="str">
        <f>_xlfn.XLOOKUP($C1063,[31]PSP!$C:$C,[31]PSP!$F:$F)</f>
        <v>HIDROSSEMEADURA</v>
      </c>
      <c r="G1063" s="26" t="str">
        <f>_xlfn.XLOOKUP($C1063,[31]PSP!$C:$C,[31]PSP!$G:$G)</f>
        <v>M²</v>
      </c>
      <c r="H1063" s="53">
        <f>_xlfn.XLOOKUP($C1063,[31]PSP!$C:$C,[31]PSP!$H:$H)</f>
        <v>224</v>
      </c>
      <c r="I1063" s="28">
        <f>_xlfn.XLOOKUP($C1063,[31]PSP!$C:$C,[31]PSP!$I:$I)</f>
        <v>618.2399999999999</v>
      </c>
      <c r="J1063" s="28">
        <f t="shared" si="4448"/>
        <v>727.48300799999993</v>
      </c>
      <c r="K1063" s="29"/>
      <c r="L1063" s="54">
        <f>_xlfn.XLOOKUP($C1063,[31]PSP!$C:$C,[31]PSP!$L:$L)</f>
        <v>0</v>
      </c>
      <c r="M1063" s="27">
        <f>_xlfn.XLOOKUP($C1063,[31]PSP!$C:$C,[31]PSP!$M:$M)</f>
        <v>2.76</v>
      </c>
      <c r="N1063" s="28">
        <f t="shared" si="4449"/>
        <v>0</v>
      </c>
      <c r="O1063" s="29"/>
      <c r="P1063" s="54">
        <f>_xlfn.XLOOKUP($C1063,[31]PSP!$C:$C,[31]PSP!$P:$P)</f>
        <v>0</v>
      </c>
      <c r="Q1063" s="27">
        <f>_xlfn.XLOOKUP($C1063,[31]PSP!$C:$C,[31]PSP!$Q:$Q)</f>
        <v>2.76</v>
      </c>
      <c r="R1063" s="28">
        <f t="shared" si="4450"/>
        <v>0</v>
      </c>
      <c r="S1063" s="29"/>
      <c r="T1063" s="54">
        <f>_xlfn.XLOOKUP($C1063,[31]PSP!$C:$C,[31]PSP!$T:$T)</f>
        <v>0</v>
      </c>
      <c r="U1063" s="27">
        <f>_xlfn.XLOOKUP($C1063,[31]PSP!$C:$C,[31]PSP!$U:$U)</f>
        <v>2.76</v>
      </c>
      <c r="V1063" s="28">
        <f t="shared" si="4451"/>
        <v>0</v>
      </c>
      <c r="W1063" s="29"/>
      <c r="X1063" s="54">
        <f>_xlfn.XLOOKUP($C1063,[31]PSP!$C:$C,[31]PSP!$X:$X)</f>
        <v>8</v>
      </c>
      <c r="Y1063" s="27">
        <f>_xlfn.XLOOKUP($C1063,[31]PSP!$C:$C,[31]PSP!$Y:$Y)</f>
        <v>2.76</v>
      </c>
      <c r="Z1063" s="28">
        <f t="shared" si="4452"/>
        <v>22.08</v>
      </c>
      <c r="AA1063" s="29"/>
      <c r="AB1063" s="54">
        <f>_xlfn.XLOOKUP($C1063,[31]PSP!$C:$C,[31]PSP!$AB:$AB)</f>
        <v>8</v>
      </c>
      <c r="AC1063" s="27">
        <f>_xlfn.XLOOKUP($C1063,[31]PSP!$C:$C,[31]PSP!$AC:$AC)</f>
        <v>2.76</v>
      </c>
      <c r="AD1063" s="28">
        <f t="shared" si="4453"/>
        <v>22.08</v>
      </c>
      <c r="AE1063" s="29"/>
      <c r="AF1063" s="54">
        <f>_xlfn.XLOOKUP($C1063,[31]PSP!$C:$C,[31]PSP!$AF:$AF)</f>
        <v>8</v>
      </c>
      <c r="AG1063" s="27">
        <f>_xlfn.XLOOKUP($C1063,[31]PSP!$C:$C,[31]PSP!$AG:$AG)</f>
        <v>2.76</v>
      </c>
      <c r="AH1063" s="28">
        <f t="shared" si="4454"/>
        <v>22.08</v>
      </c>
      <c r="AI1063" s="29"/>
      <c r="AJ1063" s="54">
        <f>_xlfn.XLOOKUP($C1063,[31]PSP!$C:$C,[31]PSP!$AJ:$AJ)</f>
        <v>0</v>
      </c>
      <c r="AK1063" s="27">
        <f>_xlfn.XLOOKUP($C1063,[31]PSP!$C:$C,[31]PSP!$AK:$AK)</f>
        <v>2.76</v>
      </c>
      <c r="AL1063" s="28">
        <f t="shared" si="4455"/>
        <v>0</v>
      </c>
      <c r="AM1063" s="29"/>
      <c r="AN1063" s="54">
        <f>_xlfn.XLOOKUP($C1063,[31]PSP!$C:$C,[31]PSP!$AN:$AN)</f>
        <v>16</v>
      </c>
      <c r="AO1063" s="27">
        <f>_xlfn.XLOOKUP($C1063,[31]PSP!$C:$C,[31]PSP!$AO:$AO)</f>
        <v>2.76</v>
      </c>
      <c r="AP1063" s="28">
        <f t="shared" si="4456"/>
        <v>44.16</v>
      </c>
      <c r="AQ1063" s="29"/>
      <c r="AR1063" s="54">
        <f>_xlfn.XLOOKUP($C1063,[31]PSP!$C:$C,[31]PSP!$AR:$AR)</f>
        <v>0</v>
      </c>
      <c r="AS1063" s="27">
        <f>_xlfn.XLOOKUP($C1063,[31]PSP!$C:$C,[31]PSP!$AS:$AS)</f>
        <v>2.76</v>
      </c>
      <c r="AT1063" s="28">
        <f t="shared" si="4457"/>
        <v>0</v>
      </c>
      <c r="AU1063" s="29"/>
      <c r="AV1063" s="54">
        <f>_xlfn.XLOOKUP($C1063,[31]PSP!$C:$C,[31]PSP!$AV:$AV)</f>
        <v>8</v>
      </c>
      <c r="AW1063" s="27">
        <f>_xlfn.XLOOKUP($C1063,[31]PSP!$C:$C,[31]PSP!$AW:$AW)</f>
        <v>2.76</v>
      </c>
      <c r="AX1063" s="28">
        <f t="shared" si="4458"/>
        <v>22.08</v>
      </c>
      <c r="AY1063" s="29"/>
      <c r="AZ1063" s="54">
        <f>_xlfn.XLOOKUP($C1063,[31]PSP!$C:$C,[31]PSP!$AZ:$AZ)</f>
        <v>0</v>
      </c>
      <c r="BA1063" s="27">
        <f>_xlfn.XLOOKUP($C1063,[31]PSP!$C:$C,[31]PSP!$BA:$BA)</f>
        <v>2.76</v>
      </c>
      <c r="BB1063" s="28">
        <f t="shared" si="4459"/>
        <v>0</v>
      </c>
      <c r="BC1063" s="29"/>
      <c r="BD1063" s="54">
        <f>_xlfn.XLOOKUP($C1063,[31]PSP!$C:$C,[31]PSP!$BD:$BD)</f>
        <v>16</v>
      </c>
      <c r="BE1063" s="27">
        <f>_xlfn.XLOOKUP($C1063,[31]PSP!$C:$C,[31]PSP!$BE:$BE)</f>
        <v>2.76</v>
      </c>
      <c r="BF1063" s="28">
        <f t="shared" si="4460"/>
        <v>44.16</v>
      </c>
      <c r="BG1063" s="29"/>
      <c r="BH1063" s="54">
        <f>_xlfn.XLOOKUP($C1063,[31]PSP!$C:$C,[31]PSP!$BH:$BH)</f>
        <v>16</v>
      </c>
      <c r="BI1063" s="27">
        <f>_xlfn.XLOOKUP($C1063,[31]PSP!$C:$C,[31]PSP!$BI:$BI)</f>
        <v>2.76</v>
      </c>
      <c r="BJ1063" s="28">
        <f t="shared" si="4461"/>
        <v>44.16</v>
      </c>
      <c r="BK1063" s="29"/>
      <c r="BL1063" s="54">
        <f>_xlfn.XLOOKUP($C1063,[31]PSP!$C:$C,[31]PSP!$BL:$BL)</f>
        <v>24</v>
      </c>
      <c r="BM1063" s="27">
        <f>_xlfn.XLOOKUP($C1063,[31]PSP!$C:$C,[31]PSP!$BM:$BM)</f>
        <v>2.76</v>
      </c>
      <c r="BN1063" s="28">
        <f t="shared" si="4462"/>
        <v>66.239999999999995</v>
      </c>
      <c r="BO1063" s="29"/>
      <c r="BP1063" s="54">
        <f>_xlfn.XLOOKUP($C1063,[31]PSP!$C:$C,[31]PSP!$BP:$BP)</f>
        <v>0</v>
      </c>
      <c r="BQ1063" s="27">
        <f>_xlfn.XLOOKUP($C1063,[31]PSP!$C:$C,[31]PSP!$BQ:$BQ)</f>
        <v>2.76</v>
      </c>
      <c r="BR1063" s="28">
        <f t="shared" si="4463"/>
        <v>0</v>
      </c>
      <c r="BS1063" s="29"/>
      <c r="BT1063" s="54">
        <f>_xlfn.XLOOKUP($C1063,[31]PSP!$C:$C,[31]PSP!$BT:$BT)</f>
        <v>8</v>
      </c>
      <c r="BU1063" s="27">
        <f>_xlfn.XLOOKUP($C1063,[31]PSP!$C:$C,[31]PSP!$BU:$BU)</f>
        <v>2.76</v>
      </c>
      <c r="BV1063" s="28">
        <f t="shared" si="4464"/>
        <v>22.08</v>
      </c>
      <c r="BW1063" s="29"/>
      <c r="BX1063" s="54">
        <f>_xlfn.XLOOKUP($C1063,[31]PSP!$C:$C,[31]PSP!$BX:$BX)</f>
        <v>8</v>
      </c>
      <c r="BY1063" s="27">
        <f>_xlfn.XLOOKUP($C1063,[31]PSP!$C:$C,[31]PSP!$BY:$BY)</f>
        <v>2.76</v>
      </c>
      <c r="BZ1063" s="28">
        <f t="shared" si="4465"/>
        <v>22.08</v>
      </c>
      <c r="CA1063" s="29"/>
      <c r="CB1063" s="54">
        <f>_xlfn.XLOOKUP($C1063,[31]PSP!$C:$C,[31]PSP!$CB:$CB)</f>
        <v>8</v>
      </c>
      <c r="CC1063" s="27">
        <f>_xlfn.XLOOKUP($C1063,[31]PSP!$C:$C,[31]PSP!$CC:$CC)</f>
        <v>2.76</v>
      </c>
      <c r="CD1063" s="28">
        <f t="shared" si="4466"/>
        <v>22.08</v>
      </c>
      <c r="CE1063" s="29"/>
      <c r="CF1063" s="54">
        <f>_xlfn.XLOOKUP($C1063,[31]PSP!$C:$C,[31]PSP!$CF:$CF)</f>
        <v>16</v>
      </c>
      <c r="CG1063" s="27">
        <f>_xlfn.XLOOKUP($C1063,[31]PSP!$C:$C,[31]PSP!$CG:$CG)</f>
        <v>2.76</v>
      </c>
      <c r="CH1063" s="28">
        <f t="shared" si="4467"/>
        <v>44.16</v>
      </c>
      <c r="CI1063" s="29"/>
      <c r="CJ1063" s="54">
        <f>_xlfn.XLOOKUP($C1063,[31]PSP!$C:$C,[31]PSP!$CJ:$CJ)</f>
        <v>8</v>
      </c>
      <c r="CK1063" s="27">
        <f>_xlfn.XLOOKUP($C1063,[31]PSP!$C:$C,[31]PSP!$CK:$CK)</f>
        <v>2.76</v>
      </c>
      <c r="CL1063" s="28">
        <f t="shared" si="4468"/>
        <v>22.08</v>
      </c>
      <c r="CM1063" s="29"/>
      <c r="CN1063" s="54">
        <f>_xlfn.XLOOKUP($C1063,[31]PSP!$C:$C,[31]PSP!$CN:$CN)</f>
        <v>16</v>
      </c>
      <c r="CO1063" s="27">
        <f>_xlfn.XLOOKUP($C1063,[31]PSP!$C:$C,[31]PSP!$CO:$CO)</f>
        <v>2.76</v>
      </c>
      <c r="CP1063" s="28">
        <f t="shared" si="4469"/>
        <v>44.16</v>
      </c>
      <c r="CQ1063" s="29"/>
      <c r="CR1063" s="54">
        <f>_xlfn.XLOOKUP($C1063,[31]PSP!$C:$C,[31]PSP!$CR:$CR)</f>
        <v>16</v>
      </c>
      <c r="CS1063" s="27">
        <f>_xlfn.XLOOKUP($C1063,[31]PSP!$C:$C,[31]PSP!$CS:$CS)</f>
        <v>2.76</v>
      </c>
      <c r="CT1063" s="28">
        <f t="shared" si="4470"/>
        <v>44.16</v>
      </c>
      <c r="CU1063" s="29"/>
      <c r="CV1063" s="54">
        <f>_xlfn.XLOOKUP($C1063,[31]PSP!$C:$C,[31]PSP!$CV:$CV)</f>
        <v>16</v>
      </c>
      <c r="CW1063" s="27">
        <f>_xlfn.XLOOKUP($C1063,[31]PSP!$C:$C,[31]PSP!$CW:$CW)</f>
        <v>2.76</v>
      </c>
      <c r="CX1063" s="28">
        <f t="shared" si="4471"/>
        <v>44.16</v>
      </c>
      <c r="CY1063" s="29"/>
      <c r="CZ1063" s="54">
        <f>_xlfn.XLOOKUP($C1063,[31]PSP!$C:$C,[31]PSP!$CZ:$CZ)</f>
        <v>16</v>
      </c>
      <c r="DA1063" s="27">
        <f>_xlfn.XLOOKUP($C1063,[31]PSP!$C:$C,[31]PSP!$DA:$DA)</f>
        <v>2.76</v>
      </c>
      <c r="DB1063" s="28">
        <f t="shared" si="4472"/>
        <v>44.16</v>
      </c>
      <c r="DC1063" s="29"/>
      <c r="DD1063" s="54">
        <f>_xlfn.XLOOKUP($C1063,[31]PSP!$C:$C,[31]PSP!$DD:$DD)</f>
        <v>8</v>
      </c>
      <c r="DE1063" s="27">
        <f>_xlfn.XLOOKUP($C1063,[31]PSP!$C:$C,[31]PSP!$DE:$DE)</f>
        <v>2.76</v>
      </c>
      <c r="DF1063" s="28">
        <f t="shared" si="4473"/>
        <v>22.08</v>
      </c>
      <c r="DG1063" s="29"/>
      <c r="DH1063" s="54">
        <f>_xlfn.XLOOKUP($C1063,[31]PSP!$C:$C,[31]PSP!$DH:$DH)</f>
        <v>0</v>
      </c>
      <c r="DI1063" s="27">
        <f>_xlfn.XLOOKUP($C1063,[31]PSP!$C:$C,[31]PSP!$DI:$DI)</f>
        <v>2.76</v>
      </c>
      <c r="DJ1063" s="28">
        <f t="shared" si="4474"/>
        <v>0</v>
      </c>
      <c r="DK1063" s="29"/>
      <c r="DL1063" s="54">
        <f>_xlfn.XLOOKUP($C1063,[31]PSP!$C:$C,[31]PSP!$DL:$DL)</f>
        <v>0</v>
      </c>
      <c r="DM1063" s="27">
        <f>_xlfn.XLOOKUP($C1063,[31]PSP!$C:$C,[31]PSP!$DM:$DM)</f>
        <v>2.76</v>
      </c>
      <c r="DN1063" s="28">
        <f t="shared" si="4475"/>
        <v>0</v>
      </c>
      <c r="DO1063" s="29"/>
      <c r="DP1063" s="54">
        <f>_xlfn.XLOOKUP($C1063,[31]PSP!$C:$C,[31]PSP!$DP:$DP)</f>
        <v>0</v>
      </c>
      <c r="DQ1063" s="27">
        <f>_xlfn.XLOOKUP($C1063,[31]PSP!$C:$C,[31]PSP!$DQ:$DQ)</f>
        <v>2.76</v>
      </c>
      <c r="DR1063" s="28">
        <f t="shared" si="4476"/>
        <v>0</v>
      </c>
      <c r="DS1063" s="29"/>
      <c r="DT1063" s="54">
        <f>_xlfn.XLOOKUP($C1063,[31]PSP!$C:$C,[31]PSP!$DT:$DT)</f>
        <v>0</v>
      </c>
      <c r="DU1063" s="27">
        <f>_xlfn.XLOOKUP($C1063,[31]PSP!$C:$C,[31]PSP!$DU:$DU)</f>
        <v>2.76</v>
      </c>
      <c r="DV1063" s="28">
        <f t="shared" si="4477"/>
        <v>0</v>
      </c>
      <c r="DW1063" s="29"/>
      <c r="DX1063" s="54">
        <f>_xlfn.XLOOKUP($C1063,[31]PSP!$C:$C,[31]PSP!$DX:$DX)</f>
        <v>0</v>
      </c>
      <c r="DY1063" s="27">
        <f>_xlfn.XLOOKUP($C1063,[31]PSP!$C:$C,[31]PSP!$DY:$DY)</f>
        <v>2.76</v>
      </c>
      <c r="DZ1063" s="28">
        <f t="shared" si="4478"/>
        <v>0</v>
      </c>
      <c r="EA1063" s="29"/>
      <c r="EB1063" s="54">
        <f>_xlfn.XLOOKUP($C1063,[31]PSP!$C:$C,[31]PSP!$EB:$EB)</f>
        <v>0</v>
      </c>
      <c r="EC1063" s="27">
        <f>_xlfn.XLOOKUP($C1063,[31]PSP!$C:$C,[31]PSP!$EC:$EC)</f>
        <v>2.76</v>
      </c>
      <c r="ED1063" s="28">
        <f t="shared" si="4479"/>
        <v>0</v>
      </c>
      <c r="EE1063" s="29"/>
      <c r="EF1063" s="54">
        <f>_xlfn.XLOOKUP($C1063,[31]PSP!$C:$C,[31]PSP!$EF:$EF)</f>
        <v>0</v>
      </c>
      <c r="EG1063" s="27">
        <f>_xlfn.XLOOKUP($C1063,[31]PSP!$C:$C,[31]PSP!$EG:$EG)</f>
        <v>2.76</v>
      </c>
      <c r="EH1063" s="28">
        <f t="shared" si="4480"/>
        <v>0</v>
      </c>
      <c r="EI1063" s="29"/>
      <c r="EJ1063" s="54">
        <f>_xlfn.XLOOKUP($C1063,[31]PSP!$C:$C,[31]PSP!$EJ:$EJ)</f>
        <v>0</v>
      </c>
      <c r="EK1063" s="27">
        <f>_xlfn.XLOOKUP($C1063,[31]PSP!$C:$C,[31]PSP!$EK:$EK)</f>
        <v>2.76</v>
      </c>
      <c r="EL1063" s="28">
        <f t="shared" si="4481"/>
        <v>0</v>
      </c>
      <c r="EM1063" s="29"/>
      <c r="EN1063" s="108"/>
      <c r="EO1063" s="29">
        <f t="shared" si="4311"/>
        <v>618.24000000000012</v>
      </c>
      <c r="EP1063" s="29">
        <f t="shared" si="4141"/>
        <v>618.2399999999999</v>
      </c>
      <c r="EQ1063" s="4" t="b">
        <f t="shared" si="4242"/>
        <v>1</v>
      </c>
      <c r="ES1063" s="118">
        <f t="shared" si="4482"/>
        <v>1.1767000000000001</v>
      </c>
    </row>
    <row r="1064" spans="3:149" ht="21" x14ac:dyDescent="0.25">
      <c r="C1064" s="24" t="s">
        <v>1111</v>
      </c>
      <c r="D1064" s="43" t="str">
        <f>_xlfn.XLOOKUP($C1064,[31]PSP!$C:$C,[31]PSP!$D:$D)</f>
        <v>RO-40218</v>
      </c>
      <c r="E1064" s="24" t="str">
        <f>_xlfn.XLOOKUP($C1064,[31]PSP!$C:$C,[31]PSP!$E:$E)</f>
        <v>DER/MG</v>
      </c>
      <c r="F1064" s="25" t="str">
        <f>_xlfn.XLOOKUP($C1064,[31]PSP!$C:$C,[31]PSP!$F:$F)</f>
        <v>ESCAVAÇÃO MECÂNICA DE VALAS EM MATERIAL DE 1ª CATEGORIA (EXECUÇÃO,  INCLUINDO  REMOÇÃO  PARA  FORA  DO  LEITO ESTRADAL)</v>
      </c>
      <c r="G1064" s="26" t="str">
        <f>_xlfn.XLOOKUP($C1064,[31]PSP!$C:$C,[31]PSP!$G:$G)</f>
        <v>M3</v>
      </c>
      <c r="H1064" s="53">
        <f>_xlfn.XLOOKUP($C1064,[31]PSP!$C:$C,[31]PSP!$H:$H)</f>
        <v>6720</v>
      </c>
      <c r="I1064" s="28">
        <f>_xlfn.XLOOKUP($C1064,[31]PSP!$C:$C,[31]PSP!$I:$I)</f>
        <v>40588.799999999988</v>
      </c>
      <c r="J1064" s="28">
        <f t="shared" si="4448"/>
        <v>47760.840959999987</v>
      </c>
      <c r="K1064" s="29"/>
      <c r="L1064" s="54">
        <f>_xlfn.XLOOKUP($C1064,[31]PSP!$C:$C,[31]PSP!$L:$L)</f>
        <v>0</v>
      </c>
      <c r="M1064" s="27">
        <f>_xlfn.XLOOKUP($C1064,[31]PSP!$C:$C,[31]PSP!$M:$M)</f>
        <v>6.04</v>
      </c>
      <c r="N1064" s="28">
        <f t="shared" si="4449"/>
        <v>0</v>
      </c>
      <c r="O1064" s="29"/>
      <c r="P1064" s="54">
        <f>_xlfn.XLOOKUP($C1064,[31]PSP!$C:$C,[31]PSP!$P:$P)</f>
        <v>0</v>
      </c>
      <c r="Q1064" s="27">
        <f>_xlfn.XLOOKUP($C1064,[31]PSP!$C:$C,[31]PSP!$Q:$Q)</f>
        <v>6.04</v>
      </c>
      <c r="R1064" s="28">
        <f t="shared" si="4450"/>
        <v>0</v>
      </c>
      <c r="S1064" s="29"/>
      <c r="T1064" s="54">
        <f>_xlfn.XLOOKUP($C1064,[31]PSP!$C:$C,[31]PSP!$T:$T)</f>
        <v>0</v>
      </c>
      <c r="U1064" s="27">
        <f>_xlfn.XLOOKUP($C1064,[31]PSP!$C:$C,[31]PSP!$U:$U)</f>
        <v>6.04</v>
      </c>
      <c r="V1064" s="28">
        <f t="shared" si="4451"/>
        <v>0</v>
      </c>
      <c r="W1064" s="29"/>
      <c r="X1064" s="54">
        <f>_xlfn.XLOOKUP($C1064,[31]PSP!$C:$C,[31]PSP!$X:$X)</f>
        <v>240</v>
      </c>
      <c r="Y1064" s="27">
        <f>_xlfn.XLOOKUP($C1064,[31]PSP!$C:$C,[31]PSP!$Y:$Y)</f>
        <v>6.04</v>
      </c>
      <c r="Z1064" s="28">
        <f t="shared" si="4452"/>
        <v>1449.6</v>
      </c>
      <c r="AA1064" s="29"/>
      <c r="AB1064" s="54">
        <f>_xlfn.XLOOKUP($C1064,[31]PSP!$C:$C,[31]PSP!$AB:$AB)</f>
        <v>240</v>
      </c>
      <c r="AC1064" s="27">
        <f>_xlfn.XLOOKUP($C1064,[31]PSP!$C:$C,[31]PSP!$AC:$AC)</f>
        <v>6.04</v>
      </c>
      <c r="AD1064" s="28">
        <f t="shared" si="4453"/>
        <v>1449.6</v>
      </c>
      <c r="AE1064" s="29"/>
      <c r="AF1064" s="54">
        <f>_xlfn.XLOOKUP($C1064,[31]PSP!$C:$C,[31]PSP!$AF:$AF)</f>
        <v>240</v>
      </c>
      <c r="AG1064" s="27">
        <f>_xlfn.XLOOKUP($C1064,[31]PSP!$C:$C,[31]PSP!$AG:$AG)</f>
        <v>6.04</v>
      </c>
      <c r="AH1064" s="28">
        <f t="shared" si="4454"/>
        <v>1449.6</v>
      </c>
      <c r="AI1064" s="29"/>
      <c r="AJ1064" s="54">
        <f>_xlfn.XLOOKUP($C1064,[31]PSP!$C:$C,[31]PSP!$AJ:$AJ)</f>
        <v>0</v>
      </c>
      <c r="AK1064" s="27">
        <f>_xlfn.XLOOKUP($C1064,[31]PSP!$C:$C,[31]PSP!$AK:$AK)</f>
        <v>6.04</v>
      </c>
      <c r="AL1064" s="28">
        <f t="shared" si="4455"/>
        <v>0</v>
      </c>
      <c r="AM1064" s="29"/>
      <c r="AN1064" s="54">
        <f>_xlfn.XLOOKUP($C1064,[31]PSP!$C:$C,[31]PSP!$AN:$AN)</f>
        <v>480</v>
      </c>
      <c r="AO1064" s="27">
        <f>_xlfn.XLOOKUP($C1064,[31]PSP!$C:$C,[31]PSP!$AO:$AO)</f>
        <v>6.04</v>
      </c>
      <c r="AP1064" s="28">
        <f t="shared" si="4456"/>
        <v>2899.2</v>
      </c>
      <c r="AQ1064" s="29"/>
      <c r="AR1064" s="54">
        <f>_xlfn.XLOOKUP($C1064,[31]PSP!$C:$C,[31]PSP!$AR:$AR)</f>
        <v>0</v>
      </c>
      <c r="AS1064" s="27">
        <f>_xlfn.XLOOKUP($C1064,[31]PSP!$C:$C,[31]PSP!$AS:$AS)</f>
        <v>6.04</v>
      </c>
      <c r="AT1064" s="28">
        <f t="shared" si="4457"/>
        <v>0</v>
      </c>
      <c r="AU1064" s="29"/>
      <c r="AV1064" s="54">
        <f>_xlfn.XLOOKUP($C1064,[31]PSP!$C:$C,[31]PSP!$AV:$AV)</f>
        <v>240</v>
      </c>
      <c r="AW1064" s="27">
        <f>_xlfn.XLOOKUP($C1064,[31]PSP!$C:$C,[31]PSP!$AW:$AW)</f>
        <v>6.04</v>
      </c>
      <c r="AX1064" s="28">
        <f t="shared" si="4458"/>
        <v>1449.6</v>
      </c>
      <c r="AY1064" s="29"/>
      <c r="AZ1064" s="54">
        <f>_xlfn.XLOOKUP($C1064,[31]PSP!$C:$C,[31]PSP!$AZ:$AZ)</f>
        <v>0</v>
      </c>
      <c r="BA1064" s="27">
        <f>_xlfn.XLOOKUP($C1064,[31]PSP!$C:$C,[31]PSP!$BA:$BA)</f>
        <v>6.04</v>
      </c>
      <c r="BB1064" s="28">
        <f t="shared" si="4459"/>
        <v>0</v>
      </c>
      <c r="BC1064" s="29"/>
      <c r="BD1064" s="54">
        <f>_xlfn.XLOOKUP($C1064,[31]PSP!$C:$C,[31]PSP!$BD:$BD)</f>
        <v>480</v>
      </c>
      <c r="BE1064" s="27">
        <f>_xlfn.XLOOKUP($C1064,[31]PSP!$C:$C,[31]PSP!$BE:$BE)</f>
        <v>6.04</v>
      </c>
      <c r="BF1064" s="28">
        <f t="shared" si="4460"/>
        <v>2899.2</v>
      </c>
      <c r="BG1064" s="29"/>
      <c r="BH1064" s="54">
        <f>_xlfn.XLOOKUP($C1064,[31]PSP!$C:$C,[31]PSP!$BH:$BH)</f>
        <v>480</v>
      </c>
      <c r="BI1064" s="27">
        <f>_xlfn.XLOOKUP($C1064,[31]PSP!$C:$C,[31]PSP!$BI:$BI)</f>
        <v>6.04</v>
      </c>
      <c r="BJ1064" s="28">
        <f t="shared" si="4461"/>
        <v>2899.2</v>
      </c>
      <c r="BK1064" s="29"/>
      <c r="BL1064" s="54">
        <f>_xlfn.XLOOKUP($C1064,[31]PSP!$C:$C,[31]PSP!$BL:$BL)</f>
        <v>720</v>
      </c>
      <c r="BM1064" s="27">
        <f>_xlfn.XLOOKUP($C1064,[31]PSP!$C:$C,[31]PSP!$BM:$BM)</f>
        <v>6.04</v>
      </c>
      <c r="BN1064" s="28">
        <f t="shared" si="4462"/>
        <v>4348.8</v>
      </c>
      <c r="BO1064" s="29"/>
      <c r="BP1064" s="54">
        <f>_xlfn.XLOOKUP($C1064,[31]PSP!$C:$C,[31]PSP!$BP:$BP)</f>
        <v>0</v>
      </c>
      <c r="BQ1064" s="27">
        <f>_xlfn.XLOOKUP($C1064,[31]PSP!$C:$C,[31]PSP!$BQ:$BQ)</f>
        <v>6.04</v>
      </c>
      <c r="BR1064" s="28">
        <f t="shared" si="4463"/>
        <v>0</v>
      </c>
      <c r="BS1064" s="29"/>
      <c r="BT1064" s="54">
        <f>_xlfn.XLOOKUP($C1064,[31]PSP!$C:$C,[31]PSP!$BT:$BT)</f>
        <v>240</v>
      </c>
      <c r="BU1064" s="27">
        <f>_xlfn.XLOOKUP($C1064,[31]PSP!$C:$C,[31]PSP!$BU:$BU)</f>
        <v>6.04</v>
      </c>
      <c r="BV1064" s="28">
        <f t="shared" si="4464"/>
        <v>1449.6</v>
      </c>
      <c r="BW1064" s="29"/>
      <c r="BX1064" s="54">
        <f>_xlfn.XLOOKUP($C1064,[31]PSP!$C:$C,[31]PSP!$BX:$BX)</f>
        <v>240</v>
      </c>
      <c r="BY1064" s="27">
        <f>_xlfn.XLOOKUP($C1064,[31]PSP!$C:$C,[31]PSP!$BY:$BY)</f>
        <v>6.04</v>
      </c>
      <c r="BZ1064" s="28">
        <f t="shared" si="4465"/>
        <v>1449.6</v>
      </c>
      <c r="CA1064" s="29"/>
      <c r="CB1064" s="54">
        <f>_xlfn.XLOOKUP($C1064,[31]PSP!$C:$C,[31]PSP!$CB:$CB)</f>
        <v>240</v>
      </c>
      <c r="CC1064" s="27">
        <f>_xlfn.XLOOKUP($C1064,[31]PSP!$C:$C,[31]PSP!$CC:$CC)</f>
        <v>6.04</v>
      </c>
      <c r="CD1064" s="28">
        <f t="shared" si="4466"/>
        <v>1449.6</v>
      </c>
      <c r="CE1064" s="29"/>
      <c r="CF1064" s="54">
        <f>_xlfn.XLOOKUP($C1064,[31]PSP!$C:$C,[31]PSP!$CF:$CF)</f>
        <v>480</v>
      </c>
      <c r="CG1064" s="27">
        <f>_xlfn.XLOOKUP($C1064,[31]PSP!$C:$C,[31]PSP!$CG:$CG)</f>
        <v>6.04</v>
      </c>
      <c r="CH1064" s="28">
        <f t="shared" si="4467"/>
        <v>2899.2</v>
      </c>
      <c r="CI1064" s="29"/>
      <c r="CJ1064" s="54">
        <f>_xlfn.XLOOKUP($C1064,[31]PSP!$C:$C,[31]PSP!$CJ:$CJ)</f>
        <v>240</v>
      </c>
      <c r="CK1064" s="27">
        <f>_xlfn.XLOOKUP($C1064,[31]PSP!$C:$C,[31]PSP!$CK:$CK)</f>
        <v>6.04</v>
      </c>
      <c r="CL1064" s="28">
        <f t="shared" si="4468"/>
        <v>1449.6</v>
      </c>
      <c r="CM1064" s="29"/>
      <c r="CN1064" s="54">
        <f>_xlfn.XLOOKUP($C1064,[31]PSP!$C:$C,[31]PSP!$CN:$CN)</f>
        <v>480</v>
      </c>
      <c r="CO1064" s="27">
        <f>_xlfn.XLOOKUP($C1064,[31]PSP!$C:$C,[31]PSP!$CO:$CO)</f>
        <v>6.04</v>
      </c>
      <c r="CP1064" s="28">
        <f t="shared" si="4469"/>
        <v>2899.2</v>
      </c>
      <c r="CQ1064" s="29"/>
      <c r="CR1064" s="54">
        <f>_xlfn.XLOOKUP($C1064,[31]PSP!$C:$C,[31]PSP!$CR:$CR)</f>
        <v>480</v>
      </c>
      <c r="CS1064" s="27">
        <f>_xlfn.XLOOKUP($C1064,[31]PSP!$C:$C,[31]PSP!$CS:$CS)</f>
        <v>6.04</v>
      </c>
      <c r="CT1064" s="28">
        <f t="shared" si="4470"/>
        <v>2899.2</v>
      </c>
      <c r="CU1064" s="29"/>
      <c r="CV1064" s="54">
        <f>_xlfn.XLOOKUP($C1064,[31]PSP!$C:$C,[31]PSP!$CV:$CV)</f>
        <v>480</v>
      </c>
      <c r="CW1064" s="27">
        <f>_xlfn.XLOOKUP($C1064,[31]PSP!$C:$C,[31]PSP!$CW:$CW)</f>
        <v>6.04</v>
      </c>
      <c r="CX1064" s="28">
        <f t="shared" si="4471"/>
        <v>2899.2</v>
      </c>
      <c r="CY1064" s="29"/>
      <c r="CZ1064" s="54">
        <f>_xlfn.XLOOKUP($C1064,[31]PSP!$C:$C,[31]PSP!$CZ:$CZ)</f>
        <v>480</v>
      </c>
      <c r="DA1064" s="27">
        <f>_xlfn.XLOOKUP($C1064,[31]PSP!$C:$C,[31]PSP!$DA:$DA)</f>
        <v>6.04</v>
      </c>
      <c r="DB1064" s="28">
        <f t="shared" si="4472"/>
        <v>2899.2</v>
      </c>
      <c r="DC1064" s="29"/>
      <c r="DD1064" s="54">
        <f>_xlfn.XLOOKUP($C1064,[31]PSP!$C:$C,[31]PSP!$DD:$DD)</f>
        <v>240</v>
      </c>
      <c r="DE1064" s="27">
        <f>_xlfn.XLOOKUP($C1064,[31]PSP!$C:$C,[31]PSP!$DE:$DE)</f>
        <v>6.04</v>
      </c>
      <c r="DF1064" s="28">
        <f t="shared" si="4473"/>
        <v>1449.6</v>
      </c>
      <c r="DG1064" s="29"/>
      <c r="DH1064" s="54">
        <f>_xlfn.XLOOKUP($C1064,[31]PSP!$C:$C,[31]PSP!$DH:$DH)</f>
        <v>0</v>
      </c>
      <c r="DI1064" s="27">
        <f>_xlfn.XLOOKUP($C1064,[31]PSP!$C:$C,[31]PSP!$DI:$DI)</f>
        <v>6.04</v>
      </c>
      <c r="DJ1064" s="28">
        <f t="shared" si="4474"/>
        <v>0</v>
      </c>
      <c r="DK1064" s="29"/>
      <c r="DL1064" s="54">
        <f>_xlfn.XLOOKUP($C1064,[31]PSP!$C:$C,[31]PSP!$DL:$DL)</f>
        <v>0</v>
      </c>
      <c r="DM1064" s="27">
        <f>_xlfn.XLOOKUP($C1064,[31]PSP!$C:$C,[31]PSP!$DM:$DM)</f>
        <v>6.04</v>
      </c>
      <c r="DN1064" s="28">
        <f t="shared" si="4475"/>
        <v>0</v>
      </c>
      <c r="DO1064" s="29"/>
      <c r="DP1064" s="54">
        <f>_xlfn.XLOOKUP($C1064,[31]PSP!$C:$C,[31]PSP!$DP:$DP)</f>
        <v>0</v>
      </c>
      <c r="DQ1064" s="27">
        <f>_xlfn.XLOOKUP($C1064,[31]PSP!$C:$C,[31]PSP!$DQ:$DQ)</f>
        <v>6.04</v>
      </c>
      <c r="DR1064" s="28">
        <f t="shared" si="4476"/>
        <v>0</v>
      </c>
      <c r="DS1064" s="29"/>
      <c r="DT1064" s="54">
        <f>_xlfn.XLOOKUP($C1064,[31]PSP!$C:$C,[31]PSP!$DT:$DT)</f>
        <v>0</v>
      </c>
      <c r="DU1064" s="27">
        <f>_xlfn.XLOOKUP($C1064,[31]PSP!$C:$C,[31]PSP!$DU:$DU)</f>
        <v>6.04</v>
      </c>
      <c r="DV1064" s="28">
        <f t="shared" si="4477"/>
        <v>0</v>
      </c>
      <c r="DW1064" s="29"/>
      <c r="DX1064" s="54">
        <f>_xlfn.XLOOKUP($C1064,[31]PSP!$C:$C,[31]PSP!$DX:$DX)</f>
        <v>0</v>
      </c>
      <c r="DY1064" s="27">
        <f>_xlfn.XLOOKUP($C1064,[31]PSP!$C:$C,[31]PSP!$DY:$DY)</f>
        <v>6.04</v>
      </c>
      <c r="DZ1064" s="28">
        <f t="shared" si="4478"/>
        <v>0</v>
      </c>
      <c r="EA1064" s="29"/>
      <c r="EB1064" s="54">
        <f>_xlfn.XLOOKUP($C1064,[31]PSP!$C:$C,[31]PSP!$EB:$EB)</f>
        <v>0</v>
      </c>
      <c r="EC1064" s="27">
        <f>_xlfn.XLOOKUP($C1064,[31]PSP!$C:$C,[31]PSP!$EC:$EC)</f>
        <v>6.04</v>
      </c>
      <c r="ED1064" s="28">
        <f t="shared" si="4479"/>
        <v>0</v>
      </c>
      <c r="EE1064" s="29"/>
      <c r="EF1064" s="54">
        <f>_xlfn.XLOOKUP($C1064,[31]PSP!$C:$C,[31]PSP!$EF:$EF)</f>
        <v>0</v>
      </c>
      <c r="EG1064" s="27">
        <f>_xlfn.XLOOKUP($C1064,[31]PSP!$C:$C,[31]PSP!$EG:$EG)</f>
        <v>6.04</v>
      </c>
      <c r="EH1064" s="28">
        <f t="shared" si="4480"/>
        <v>0</v>
      </c>
      <c r="EI1064" s="29"/>
      <c r="EJ1064" s="54">
        <f>_xlfn.XLOOKUP($C1064,[31]PSP!$C:$C,[31]PSP!$EJ:$EJ)</f>
        <v>0</v>
      </c>
      <c r="EK1064" s="27">
        <f>_xlfn.XLOOKUP($C1064,[31]PSP!$C:$C,[31]PSP!$EK:$EK)</f>
        <v>6.04</v>
      </c>
      <c r="EL1064" s="28">
        <f t="shared" si="4481"/>
        <v>0</v>
      </c>
      <c r="EM1064" s="29"/>
      <c r="EN1064" s="108"/>
      <c r="EO1064" s="29">
        <f t="shared" si="4311"/>
        <v>40588.799999999988</v>
      </c>
      <c r="EP1064" s="29">
        <f t="shared" si="4141"/>
        <v>40588.799999999988</v>
      </c>
      <c r="EQ1064" s="4" t="b">
        <f t="shared" si="4242"/>
        <v>1</v>
      </c>
      <c r="ES1064" s="118">
        <f t="shared" si="4482"/>
        <v>1.1767000000000001</v>
      </c>
    </row>
    <row r="1065" spans="3:149" ht="14.25" x14ac:dyDescent="0.25">
      <c r="C1065" s="24" t="s">
        <v>1112</v>
      </c>
      <c r="D1065" s="43">
        <f>_xlfn.XLOOKUP($C1065,[31]PSP!$C:$C,[31]PSP!$D:$D)</f>
        <v>4805757</v>
      </c>
      <c r="E1065" s="24" t="str">
        <f>_xlfn.XLOOKUP($C1065,[31]PSP!$C:$C,[31]PSP!$E:$E)</f>
        <v>SICRO SERVIÇO</v>
      </c>
      <c r="F1065" s="25" t="str">
        <f>_xlfn.XLOOKUP($C1065,[31]PSP!$C:$C,[31]PSP!$F:$F)</f>
        <v>ESCAVAÇÃO MECÂNICA DE VALA EM MATERIAL DE 1ª CATEGORIA</v>
      </c>
      <c r="G1065" s="26" t="str">
        <f>_xlfn.XLOOKUP($C1065,[31]PSP!$C:$C,[31]PSP!$G:$G)</f>
        <v>M³</v>
      </c>
      <c r="H1065" s="53">
        <f>_xlfn.XLOOKUP($C1065,[31]PSP!$C:$C,[31]PSP!$H:$H)</f>
        <v>15457.343999999999</v>
      </c>
      <c r="I1065" s="28">
        <f>_xlfn.XLOOKUP($C1065,[31]PSP!$C:$C,[31]PSP!$I:$I)</f>
        <v>65384.479999999996</v>
      </c>
      <c r="J1065" s="28">
        <f t="shared" si="4448"/>
        <v>76937.917616000006</v>
      </c>
      <c r="K1065" s="29"/>
      <c r="L1065" s="54">
        <f>_xlfn.XLOOKUP($C1065,[31]PSP!$C:$C,[31]PSP!$L:$L)</f>
        <v>0</v>
      </c>
      <c r="M1065" s="27">
        <f>_xlfn.XLOOKUP($C1065,[31]PSP!$C:$C,[31]PSP!$M:$M)</f>
        <v>4.2300000000000004</v>
      </c>
      <c r="N1065" s="28">
        <f t="shared" si="4449"/>
        <v>0</v>
      </c>
      <c r="O1065" s="29"/>
      <c r="P1065" s="54">
        <f>_xlfn.XLOOKUP($C1065,[31]PSP!$C:$C,[31]PSP!$P:$P)</f>
        <v>0</v>
      </c>
      <c r="Q1065" s="27">
        <f>_xlfn.XLOOKUP($C1065,[31]PSP!$C:$C,[31]PSP!$Q:$Q)</f>
        <v>4.2300000000000004</v>
      </c>
      <c r="R1065" s="28">
        <f t="shared" si="4450"/>
        <v>0</v>
      </c>
      <c r="S1065" s="29"/>
      <c r="T1065" s="54">
        <f>_xlfn.XLOOKUP($C1065,[31]PSP!$C:$C,[31]PSP!$T:$T)</f>
        <v>0</v>
      </c>
      <c r="U1065" s="27">
        <f>_xlfn.XLOOKUP($C1065,[31]PSP!$C:$C,[31]PSP!$U:$U)</f>
        <v>4.2300000000000004</v>
      </c>
      <c r="V1065" s="28">
        <f t="shared" si="4451"/>
        <v>0</v>
      </c>
      <c r="W1065" s="29"/>
      <c r="X1065" s="54">
        <f>_xlfn.XLOOKUP($C1065,[31]PSP!$C:$C,[31]PSP!$X:$X)</f>
        <v>552.048</v>
      </c>
      <c r="Y1065" s="27">
        <f>_xlfn.XLOOKUP($C1065,[31]PSP!$C:$C,[31]PSP!$Y:$Y)</f>
        <v>4.2300000000000004</v>
      </c>
      <c r="Z1065" s="28">
        <f t="shared" si="4452"/>
        <v>2335.16</v>
      </c>
      <c r="AA1065" s="29"/>
      <c r="AB1065" s="54">
        <f>_xlfn.XLOOKUP($C1065,[31]PSP!$C:$C,[31]PSP!$AB:$AB)</f>
        <v>552.048</v>
      </c>
      <c r="AC1065" s="27">
        <f>_xlfn.XLOOKUP($C1065,[31]PSP!$C:$C,[31]PSP!$AC:$AC)</f>
        <v>4.2300000000000004</v>
      </c>
      <c r="AD1065" s="28">
        <f t="shared" si="4453"/>
        <v>2335.16</v>
      </c>
      <c r="AE1065" s="29"/>
      <c r="AF1065" s="54">
        <f>_xlfn.XLOOKUP($C1065,[31]PSP!$C:$C,[31]PSP!$AF:$AF)</f>
        <v>552.048</v>
      </c>
      <c r="AG1065" s="27">
        <f>_xlfn.XLOOKUP($C1065,[31]PSP!$C:$C,[31]PSP!$AG:$AG)</f>
        <v>4.2300000000000004</v>
      </c>
      <c r="AH1065" s="28">
        <f t="shared" si="4454"/>
        <v>2335.16</v>
      </c>
      <c r="AI1065" s="29"/>
      <c r="AJ1065" s="54">
        <f>_xlfn.XLOOKUP($C1065,[31]PSP!$C:$C,[31]PSP!$AJ:$AJ)</f>
        <v>0</v>
      </c>
      <c r="AK1065" s="27">
        <f>_xlfn.XLOOKUP($C1065,[31]PSP!$C:$C,[31]PSP!$AK:$AK)</f>
        <v>4.2300000000000004</v>
      </c>
      <c r="AL1065" s="28">
        <f t="shared" si="4455"/>
        <v>0</v>
      </c>
      <c r="AM1065" s="29"/>
      <c r="AN1065" s="54">
        <f>_xlfn.XLOOKUP($C1065,[31]PSP!$C:$C,[31]PSP!$AN:$AN)</f>
        <v>1104.096</v>
      </c>
      <c r="AO1065" s="27">
        <f>_xlfn.XLOOKUP($C1065,[31]PSP!$C:$C,[31]PSP!$AO:$AO)</f>
        <v>4.2300000000000004</v>
      </c>
      <c r="AP1065" s="28">
        <f t="shared" si="4456"/>
        <v>4670.32</v>
      </c>
      <c r="AQ1065" s="29"/>
      <c r="AR1065" s="54">
        <f>_xlfn.XLOOKUP($C1065,[31]PSP!$C:$C,[31]PSP!$AR:$AR)</f>
        <v>0</v>
      </c>
      <c r="AS1065" s="27">
        <f>_xlfn.XLOOKUP($C1065,[31]PSP!$C:$C,[31]PSP!$AS:$AS)</f>
        <v>4.2300000000000004</v>
      </c>
      <c r="AT1065" s="28">
        <f t="shared" si="4457"/>
        <v>0</v>
      </c>
      <c r="AU1065" s="29"/>
      <c r="AV1065" s="54">
        <f>_xlfn.XLOOKUP($C1065,[31]PSP!$C:$C,[31]PSP!$AV:$AV)</f>
        <v>552.048</v>
      </c>
      <c r="AW1065" s="27">
        <f>_xlfn.XLOOKUP($C1065,[31]PSP!$C:$C,[31]PSP!$AW:$AW)</f>
        <v>4.2300000000000004</v>
      </c>
      <c r="AX1065" s="28">
        <f t="shared" si="4458"/>
        <v>2335.16</v>
      </c>
      <c r="AY1065" s="29"/>
      <c r="AZ1065" s="54">
        <f>_xlfn.XLOOKUP($C1065,[31]PSP!$C:$C,[31]PSP!$AZ:$AZ)</f>
        <v>0</v>
      </c>
      <c r="BA1065" s="27">
        <f>_xlfn.XLOOKUP($C1065,[31]PSP!$C:$C,[31]PSP!$BA:$BA)</f>
        <v>4.2300000000000004</v>
      </c>
      <c r="BB1065" s="28">
        <f t="shared" si="4459"/>
        <v>0</v>
      </c>
      <c r="BC1065" s="29"/>
      <c r="BD1065" s="54">
        <f>_xlfn.XLOOKUP($C1065,[31]PSP!$C:$C,[31]PSP!$BD:$BD)</f>
        <v>1104.096</v>
      </c>
      <c r="BE1065" s="27">
        <f>_xlfn.XLOOKUP($C1065,[31]PSP!$C:$C,[31]PSP!$BE:$BE)</f>
        <v>4.2300000000000004</v>
      </c>
      <c r="BF1065" s="28">
        <f t="shared" si="4460"/>
        <v>4670.32</v>
      </c>
      <c r="BG1065" s="29"/>
      <c r="BH1065" s="54">
        <f>_xlfn.XLOOKUP($C1065,[31]PSP!$C:$C,[31]PSP!$BH:$BH)</f>
        <v>1104.096</v>
      </c>
      <c r="BI1065" s="27">
        <f>_xlfn.XLOOKUP($C1065,[31]PSP!$C:$C,[31]PSP!$BI:$BI)</f>
        <v>4.2300000000000004</v>
      </c>
      <c r="BJ1065" s="28">
        <f t="shared" si="4461"/>
        <v>4670.32</v>
      </c>
      <c r="BK1065" s="29"/>
      <c r="BL1065" s="54">
        <f>_xlfn.XLOOKUP($C1065,[31]PSP!$C:$C,[31]PSP!$BL:$BL)</f>
        <v>1656.144</v>
      </c>
      <c r="BM1065" s="27">
        <f>_xlfn.XLOOKUP($C1065,[31]PSP!$C:$C,[31]PSP!$BM:$BM)</f>
        <v>4.2300000000000004</v>
      </c>
      <c r="BN1065" s="28">
        <f t="shared" si="4462"/>
        <v>7005.48</v>
      </c>
      <c r="BO1065" s="29"/>
      <c r="BP1065" s="54">
        <f>_xlfn.XLOOKUP($C1065,[31]PSP!$C:$C,[31]PSP!$BP:$BP)</f>
        <v>0</v>
      </c>
      <c r="BQ1065" s="27">
        <f>_xlfn.XLOOKUP($C1065,[31]PSP!$C:$C,[31]PSP!$BQ:$BQ)</f>
        <v>4.2300000000000004</v>
      </c>
      <c r="BR1065" s="28">
        <f t="shared" si="4463"/>
        <v>0</v>
      </c>
      <c r="BS1065" s="29"/>
      <c r="BT1065" s="54">
        <f>_xlfn.XLOOKUP($C1065,[31]PSP!$C:$C,[31]PSP!$BT:$BT)</f>
        <v>552.048</v>
      </c>
      <c r="BU1065" s="27">
        <f>_xlfn.XLOOKUP($C1065,[31]PSP!$C:$C,[31]PSP!$BU:$BU)</f>
        <v>4.2300000000000004</v>
      </c>
      <c r="BV1065" s="28">
        <f t="shared" si="4464"/>
        <v>2335.16</v>
      </c>
      <c r="BW1065" s="29"/>
      <c r="BX1065" s="54">
        <f>_xlfn.XLOOKUP($C1065,[31]PSP!$C:$C,[31]PSP!$BX:$BX)</f>
        <v>552.048</v>
      </c>
      <c r="BY1065" s="27">
        <f>_xlfn.XLOOKUP($C1065,[31]PSP!$C:$C,[31]PSP!$BY:$BY)</f>
        <v>4.2300000000000004</v>
      </c>
      <c r="BZ1065" s="28">
        <f t="shared" si="4465"/>
        <v>2335.16</v>
      </c>
      <c r="CA1065" s="29"/>
      <c r="CB1065" s="54">
        <f>_xlfn.XLOOKUP($C1065,[31]PSP!$C:$C,[31]PSP!$CB:$CB)</f>
        <v>552.048</v>
      </c>
      <c r="CC1065" s="27">
        <f>_xlfn.XLOOKUP($C1065,[31]PSP!$C:$C,[31]PSP!$CC:$CC)</f>
        <v>4.2300000000000004</v>
      </c>
      <c r="CD1065" s="28">
        <f t="shared" si="4466"/>
        <v>2335.16</v>
      </c>
      <c r="CE1065" s="29"/>
      <c r="CF1065" s="54">
        <f>_xlfn.XLOOKUP($C1065,[31]PSP!$C:$C,[31]PSP!$CF:$CF)</f>
        <v>1104.096</v>
      </c>
      <c r="CG1065" s="27">
        <f>_xlfn.XLOOKUP($C1065,[31]PSP!$C:$C,[31]PSP!$CG:$CG)</f>
        <v>4.2300000000000004</v>
      </c>
      <c r="CH1065" s="28">
        <f t="shared" si="4467"/>
        <v>4670.32</v>
      </c>
      <c r="CI1065" s="29"/>
      <c r="CJ1065" s="54">
        <f>_xlfn.XLOOKUP($C1065,[31]PSP!$C:$C,[31]PSP!$CJ:$CJ)</f>
        <v>552.048</v>
      </c>
      <c r="CK1065" s="27">
        <f>_xlfn.XLOOKUP($C1065,[31]PSP!$C:$C,[31]PSP!$CK:$CK)</f>
        <v>4.2300000000000004</v>
      </c>
      <c r="CL1065" s="28">
        <f t="shared" si="4468"/>
        <v>2335.16</v>
      </c>
      <c r="CM1065" s="29"/>
      <c r="CN1065" s="54">
        <f>_xlfn.XLOOKUP($C1065,[31]PSP!$C:$C,[31]PSP!$CN:$CN)</f>
        <v>1104.096</v>
      </c>
      <c r="CO1065" s="27">
        <f>_xlfn.XLOOKUP($C1065,[31]PSP!$C:$C,[31]PSP!$CO:$CO)</f>
        <v>4.2300000000000004</v>
      </c>
      <c r="CP1065" s="28">
        <f t="shared" si="4469"/>
        <v>4670.32</v>
      </c>
      <c r="CQ1065" s="29"/>
      <c r="CR1065" s="54">
        <f>_xlfn.XLOOKUP($C1065,[31]PSP!$C:$C,[31]PSP!$CR:$CR)</f>
        <v>1104.096</v>
      </c>
      <c r="CS1065" s="27">
        <f>_xlfn.XLOOKUP($C1065,[31]PSP!$C:$C,[31]PSP!$CS:$CS)</f>
        <v>4.2300000000000004</v>
      </c>
      <c r="CT1065" s="28">
        <f t="shared" si="4470"/>
        <v>4670.32</v>
      </c>
      <c r="CU1065" s="29"/>
      <c r="CV1065" s="54">
        <f>_xlfn.XLOOKUP($C1065,[31]PSP!$C:$C,[31]PSP!$CV:$CV)</f>
        <v>1104.096</v>
      </c>
      <c r="CW1065" s="27">
        <f>_xlfn.XLOOKUP($C1065,[31]PSP!$C:$C,[31]PSP!$CW:$CW)</f>
        <v>4.2300000000000004</v>
      </c>
      <c r="CX1065" s="28">
        <f t="shared" si="4471"/>
        <v>4670.32</v>
      </c>
      <c r="CY1065" s="29"/>
      <c r="CZ1065" s="54">
        <f>_xlfn.XLOOKUP($C1065,[31]PSP!$C:$C,[31]PSP!$CZ:$CZ)</f>
        <v>1104.096</v>
      </c>
      <c r="DA1065" s="27">
        <f>_xlfn.XLOOKUP($C1065,[31]PSP!$C:$C,[31]PSP!$DA:$DA)</f>
        <v>4.2300000000000004</v>
      </c>
      <c r="DB1065" s="28">
        <f t="shared" si="4472"/>
        <v>4670.32</v>
      </c>
      <c r="DC1065" s="29"/>
      <c r="DD1065" s="54">
        <f>_xlfn.XLOOKUP($C1065,[31]PSP!$C:$C,[31]PSP!$DD:$DD)</f>
        <v>552.048</v>
      </c>
      <c r="DE1065" s="27">
        <f>_xlfn.XLOOKUP($C1065,[31]PSP!$C:$C,[31]PSP!$DE:$DE)</f>
        <v>4.2300000000000004</v>
      </c>
      <c r="DF1065" s="28">
        <f t="shared" si="4473"/>
        <v>2335.16</v>
      </c>
      <c r="DG1065" s="29"/>
      <c r="DH1065" s="54">
        <f>_xlfn.XLOOKUP($C1065,[31]PSP!$C:$C,[31]PSP!$DH:$DH)</f>
        <v>0</v>
      </c>
      <c r="DI1065" s="27">
        <f>_xlfn.XLOOKUP($C1065,[31]PSP!$C:$C,[31]PSP!$DI:$DI)</f>
        <v>4.2300000000000004</v>
      </c>
      <c r="DJ1065" s="28">
        <f t="shared" si="4474"/>
        <v>0</v>
      </c>
      <c r="DK1065" s="29"/>
      <c r="DL1065" s="54">
        <f>_xlfn.XLOOKUP($C1065,[31]PSP!$C:$C,[31]PSP!$DL:$DL)</f>
        <v>0</v>
      </c>
      <c r="DM1065" s="27">
        <f>_xlfn.XLOOKUP($C1065,[31]PSP!$C:$C,[31]PSP!$DM:$DM)</f>
        <v>4.2300000000000004</v>
      </c>
      <c r="DN1065" s="28">
        <f t="shared" si="4475"/>
        <v>0</v>
      </c>
      <c r="DO1065" s="29"/>
      <c r="DP1065" s="54">
        <f>_xlfn.XLOOKUP($C1065,[31]PSP!$C:$C,[31]PSP!$DP:$DP)</f>
        <v>0</v>
      </c>
      <c r="DQ1065" s="27">
        <f>_xlfn.XLOOKUP($C1065,[31]PSP!$C:$C,[31]PSP!$DQ:$DQ)</f>
        <v>4.2300000000000004</v>
      </c>
      <c r="DR1065" s="28">
        <f t="shared" si="4476"/>
        <v>0</v>
      </c>
      <c r="DS1065" s="29"/>
      <c r="DT1065" s="54">
        <f>_xlfn.XLOOKUP($C1065,[31]PSP!$C:$C,[31]PSP!$DT:$DT)</f>
        <v>0</v>
      </c>
      <c r="DU1065" s="27">
        <f>_xlfn.XLOOKUP($C1065,[31]PSP!$C:$C,[31]PSP!$DU:$DU)</f>
        <v>4.2300000000000004</v>
      </c>
      <c r="DV1065" s="28">
        <f t="shared" si="4477"/>
        <v>0</v>
      </c>
      <c r="DW1065" s="29"/>
      <c r="DX1065" s="54">
        <f>_xlfn.XLOOKUP($C1065,[31]PSP!$C:$C,[31]PSP!$DX:$DX)</f>
        <v>0</v>
      </c>
      <c r="DY1065" s="27">
        <f>_xlfn.XLOOKUP($C1065,[31]PSP!$C:$C,[31]PSP!$DY:$DY)</f>
        <v>4.2300000000000004</v>
      </c>
      <c r="DZ1065" s="28">
        <f t="shared" si="4478"/>
        <v>0</v>
      </c>
      <c r="EA1065" s="29"/>
      <c r="EB1065" s="54">
        <f>_xlfn.XLOOKUP($C1065,[31]PSP!$C:$C,[31]PSP!$EB:$EB)</f>
        <v>0</v>
      </c>
      <c r="EC1065" s="27">
        <f>_xlfn.XLOOKUP($C1065,[31]PSP!$C:$C,[31]PSP!$EC:$EC)</f>
        <v>4.2300000000000004</v>
      </c>
      <c r="ED1065" s="28">
        <f t="shared" si="4479"/>
        <v>0</v>
      </c>
      <c r="EE1065" s="29"/>
      <c r="EF1065" s="54">
        <f>_xlfn.XLOOKUP($C1065,[31]PSP!$C:$C,[31]PSP!$EF:$EF)</f>
        <v>0</v>
      </c>
      <c r="EG1065" s="27">
        <f>_xlfn.XLOOKUP($C1065,[31]PSP!$C:$C,[31]PSP!$EG:$EG)</f>
        <v>4.2300000000000004</v>
      </c>
      <c r="EH1065" s="28">
        <f t="shared" si="4480"/>
        <v>0</v>
      </c>
      <c r="EI1065" s="29"/>
      <c r="EJ1065" s="54">
        <f>_xlfn.XLOOKUP($C1065,[31]PSP!$C:$C,[31]PSP!$EJ:$EJ)</f>
        <v>0</v>
      </c>
      <c r="EK1065" s="27">
        <f>_xlfn.XLOOKUP($C1065,[31]PSP!$C:$C,[31]PSP!$EK:$EK)</f>
        <v>4.2300000000000004</v>
      </c>
      <c r="EL1065" s="28">
        <f t="shared" si="4481"/>
        <v>0</v>
      </c>
      <c r="EM1065" s="29"/>
      <c r="EN1065" s="108"/>
      <c r="EO1065" s="29">
        <f t="shared" si="4311"/>
        <v>65384.479999999996</v>
      </c>
      <c r="EP1065" s="29">
        <f t="shared" si="4141"/>
        <v>65384.479999999996</v>
      </c>
      <c r="EQ1065" s="4" t="b">
        <f t="shared" si="4242"/>
        <v>1</v>
      </c>
      <c r="ES1065" s="118">
        <f t="shared" si="4482"/>
        <v>1.1767000000000001</v>
      </c>
    </row>
    <row r="1066" spans="3:149" ht="14.25" x14ac:dyDescent="0.25">
      <c r="C1066" s="24" t="s">
        <v>1113</v>
      </c>
      <c r="D1066" s="43" t="str">
        <f>_xlfn.XLOOKUP($C1066,[31]PSP!$C:$C,[31]PSP!$D:$D)</f>
        <v>ED-48326</v>
      </c>
      <c r="E1066" s="24" t="str">
        <f>_xlfn.XLOOKUP($C1066,[31]PSP!$C:$C,[31]PSP!$E:$E)</f>
        <v>DER/MG</v>
      </c>
      <c r="F1066" s="25" t="str">
        <f>_xlfn.XLOOKUP($C1066,[31]PSP!$C:$C,[31]PSP!$F:$F)</f>
        <v>APLICAÇÃO DE PEDRA DE MÃO EM SAPATAS, ARRIMOS E TUBULÕES</v>
      </c>
      <c r="G1066" s="26" t="str">
        <f>_xlfn.XLOOKUP($C1066,[31]PSP!$C:$C,[31]PSP!$G:$G)</f>
        <v>M3</v>
      </c>
      <c r="H1066" s="53">
        <f>_xlfn.XLOOKUP($C1066,[31]PSP!$C:$C,[31]PSP!$H:$H)</f>
        <v>15457.343999999999</v>
      </c>
      <c r="I1066" s="28">
        <f>_xlfn.XLOOKUP($C1066,[31]PSP!$C:$C,[31]PSP!$I:$I)</f>
        <v>342225.51999999996</v>
      </c>
      <c r="J1066" s="28">
        <f t="shared" si="4448"/>
        <v>402696.76938399998</v>
      </c>
      <c r="K1066" s="29"/>
      <c r="L1066" s="54">
        <f>_xlfn.XLOOKUP($C1066,[31]PSP!$C:$C,[31]PSP!$L:$L)</f>
        <v>0</v>
      </c>
      <c r="M1066" s="27">
        <f>_xlfn.XLOOKUP($C1066,[31]PSP!$C:$C,[31]PSP!$M:$M)</f>
        <v>22.14</v>
      </c>
      <c r="N1066" s="28">
        <f t="shared" si="4449"/>
        <v>0</v>
      </c>
      <c r="O1066" s="29"/>
      <c r="P1066" s="54">
        <f>_xlfn.XLOOKUP($C1066,[31]PSP!$C:$C,[31]PSP!$P:$P)</f>
        <v>0</v>
      </c>
      <c r="Q1066" s="27">
        <f>_xlfn.XLOOKUP($C1066,[31]PSP!$C:$C,[31]PSP!$Q:$Q)</f>
        <v>22.14</v>
      </c>
      <c r="R1066" s="28">
        <f t="shared" si="4450"/>
        <v>0</v>
      </c>
      <c r="S1066" s="29"/>
      <c r="T1066" s="54">
        <f>_xlfn.XLOOKUP($C1066,[31]PSP!$C:$C,[31]PSP!$T:$T)</f>
        <v>0</v>
      </c>
      <c r="U1066" s="27">
        <f>_xlfn.XLOOKUP($C1066,[31]PSP!$C:$C,[31]PSP!$U:$U)</f>
        <v>22.14</v>
      </c>
      <c r="V1066" s="28">
        <f t="shared" si="4451"/>
        <v>0</v>
      </c>
      <c r="W1066" s="29"/>
      <c r="X1066" s="54">
        <f>_xlfn.XLOOKUP($C1066,[31]PSP!$C:$C,[31]PSP!$X:$X)</f>
        <v>552.048</v>
      </c>
      <c r="Y1066" s="27">
        <f>_xlfn.XLOOKUP($C1066,[31]PSP!$C:$C,[31]PSP!$Y:$Y)</f>
        <v>22.14</v>
      </c>
      <c r="Z1066" s="28">
        <f t="shared" si="4452"/>
        <v>12222.34</v>
      </c>
      <c r="AA1066" s="29"/>
      <c r="AB1066" s="54">
        <f>_xlfn.XLOOKUP($C1066,[31]PSP!$C:$C,[31]PSP!$AB:$AB)</f>
        <v>552.048</v>
      </c>
      <c r="AC1066" s="27">
        <f>_xlfn.XLOOKUP($C1066,[31]PSP!$C:$C,[31]PSP!$AC:$AC)</f>
        <v>22.14</v>
      </c>
      <c r="AD1066" s="28">
        <f t="shared" si="4453"/>
        <v>12222.34</v>
      </c>
      <c r="AE1066" s="29"/>
      <c r="AF1066" s="54">
        <f>_xlfn.XLOOKUP($C1066,[31]PSP!$C:$C,[31]PSP!$AF:$AF)</f>
        <v>552.048</v>
      </c>
      <c r="AG1066" s="27">
        <f>_xlfn.XLOOKUP($C1066,[31]PSP!$C:$C,[31]PSP!$AG:$AG)</f>
        <v>22.14</v>
      </c>
      <c r="AH1066" s="28">
        <f t="shared" si="4454"/>
        <v>12222.34</v>
      </c>
      <c r="AI1066" s="29"/>
      <c r="AJ1066" s="54">
        <f>_xlfn.XLOOKUP($C1066,[31]PSP!$C:$C,[31]PSP!$AJ:$AJ)</f>
        <v>0</v>
      </c>
      <c r="AK1066" s="27">
        <f>_xlfn.XLOOKUP($C1066,[31]PSP!$C:$C,[31]PSP!$AK:$AK)</f>
        <v>22.14</v>
      </c>
      <c r="AL1066" s="28">
        <f t="shared" si="4455"/>
        <v>0</v>
      </c>
      <c r="AM1066" s="29"/>
      <c r="AN1066" s="54">
        <f>_xlfn.XLOOKUP($C1066,[31]PSP!$C:$C,[31]PSP!$AN:$AN)</f>
        <v>1104.096</v>
      </c>
      <c r="AO1066" s="27">
        <f>_xlfn.XLOOKUP($C1066,[31]PSP!$C:$C,[31]PSP!$AO:$AO)</f>
        <v>22.14</v>
      </c>
      <c r="AP1066" s="28">
        <f t="shared" si="4456"/>
        <v>24444.68</v>
      </c>
      <c r="AQ1066" s="29"/>
      <c r="AR1066" s="54">
        <f>_xlfn.XLOOKUP($C1066,[31]PSP!$C:$C,[31]PSP!$AR:$AR)</f>
        <v>0</v>
      </c>
      <c r="AS1066" s="27">
        <f>_xlfn.XLOOKUP($C1066,[31]PSP!$C:$C,[31]PSP!$AS:$AS)</f>
        <v>22.14</v>
      </c>
      <c r="AT1066" s="28">
        <f t="shared" si="4457"/>
        <v>0</v>
      </c>
      <c r="AU1066" s="29"/>
      <c r="AV1066" s="54">
        <f>_xlfn.XLOOKUP($C1066,[31]PSP!$C:$C,[31]PSP!$AV:$AV)</f>
        <v>552.048</v>
      </c>
      <c r="AW1066" s="27">
        <f>_xlfn.XLOOKUP($C1066,[31]PSP!$C:$C,[31]PSP!$AW:$AW)</f>
        <v>22.14</v>
      </c>
      <c r="AX1066" s="28">
        <f t="shared" si="4458"/>
        <v>12222.34</v>
      </c>
      <c r="AY1066" s="29"/>
      <c r="AZ1066" s="54">
        <f>_xlfn.XLOOKUP($C1066,[31]PSP!$C:$C,[31]PSP!$AZ:$AZ)</f>
        <v>0</v>
      </c>
      <c r="BA1066" s="27">
        <f>_xlfn.XLOOKUP($C1066,[31]PSP!$C:$C,[31]PSP!$BA:$BA)</f>
        <v>22.14</v>
      </c>
      <c r="BB1066" s="28">
        <f t="shared" si="4459"/>
        <v>0</v>
      </c>
      <c r="BC1066" s="29"/>
      <c r="BD1066" s="54">
        <f>_xlfn.XLOOKUP($C1066,[31]PSP!$C:$C,[31]PSP!$BD:$BD)</f>
        <v>1104.096</v>
      </c>
      <c r="BE1066" s="27">
        <f>_xlfn.XLOOKUP($C1066,[31]PSP!$C:$C,[31]PSP!$BE:$BE)</f>
        <v>22.14</v>
      </c>
      <c r="BF1066" s="28">
        <f t="shared" si="4460"/>
        <v>24444.68</v>
      </c>
      <c r="BG1066" s="29"/>
      <c r="BH1066" s="54">
        <f>_xlfn.XLOOKUP($C1066,[31]PSP!$C:$C,[31]PSP!$BH:$BH)</f>
        <v>1104.096</v>
      </c>
      <c r="BI1066" s="27">
        <f>_xlfn.XLOOKUP($C1066,[31]PSP!$C:$C,[31]PSP!$BI:$BI)</f>
        <v>22.14</v>
      </c>
      <c r="BJ1066" s="28">
        <f t="shared" si="4461"/>
        <v>24444.68</v>
      </c>
      <c r="BK1066" s="29"/>
      <c r="BL1066" s="54">
        <f>_xlfn.XLOOKUP($C1066,[31]PSP!$C:$C,[31]PSP!$BL:$BL)</f>
        <v>1656.144</v>
      </c>
      <c r="BM1066" s="27">
        <f>_xlfn.XLOOKUP($C1066,[31]PSP!$C:$C,[31]PSP!$BM:$BM)</f>
        <v>22.14</v>
      </c>
      <c r="BN1066" s="28">
        <f t="shared" si="4462"/>
        <v>36667.019999999997</v>
      </c>
      <c r="BO1066" s="29"/>
      <c r="BP1066" s="54">
        <f>_xlfn.XLOOKUP($C1066,[31]PSP!$C:$C,[31]PSP!$BP:$BP)</f>
        <v>0</v>
      </c>
      <c r="BQ1066" s="27">
        <f>_xlfn.XLOOKUP($C1066,[31]PSP!$C:$C,[31]PSP!$BQ:$BQ)</f>
        <v>22.14</v>
      </c>
      <c r="BR1066" s="28">
        <f t="shared" si="4463"/>
        <v>0</v>
      </c>
      <c r="BS1066" s="29"/>
      <c r="BT1066" s="54">
        <f>_xlfn.XLOOKUP($C1066,[31]PSP!$C:$C,[31]PSP!$BT:$BT)</f>
        <v>552.048</v>
      </c>
      <c r="BU1066" s="27">
        <f>_xlfn.XLOOKUP($C1066,[31]PSP!$C:$C,[31]PSP!$BU:$BU)</f>
        <v>22.14</v>
      </c>
      <c r="BV1066" s="28">
        <f t="shared" si="4464"/>
        <v>12222.34</v>
      </c>
      <c r="BW1066" s="29"/>
      <c r="BX1066" s="54">
        <f>_xlfn.XLOOKUP($C1066,[31]PSP!$C:$C,[31]PSP!$BX:$BX)</f>
        <v>552.048</v>
      </c>
      <c r="BY1066" s="27">
        <f>_xlfn.XLOOKUP($C1066,[31]PSP!$C:$C,[31]PSP!$BY:$BY)</f>
        <v>22.14</v>
      </c>
      <c r="BZ1066" s="28">
        <f t="shared" si="4465"/>
        <v>12222.34</v>
      </c>
      <c r="CA1066" s="29"/>
      <c r="CB1066" s="54">
        <f>_xlfn.XLOOKUP($C1066,[31]PSP!$C:$C,[31]PSP!$CB:$CB)</f>
        <v>552.048</v>
      </c>
      <c r="CC1066" s="27">
        <f>_xlfn.XLOOKUP($C1066,[31]PSP!$C:$C,[31]PSP!$CC:$CC)</f>
        <v>22.14</v>
      </c>
      <c r="CD1066" s="28">
        <f t="shared" si="4466"/>
        <v>12222.34</v>
      </c>
      <c r="CE1066" s="29"/>
      <c r="CF1066" s="54">
        <f>_xlfn.XLOOKUP($C1066,[31]PSP!$C:$C,[31]PSP!$CF:$CF)</f>
        <v>1104.096</v>
      </c>
      <c r="CG1066" s="27">
        <f>_xlfn.XLOOKUP($C1066,[31]PSP!$C:$C,[31]PSP!$CG:$CG)</f>
        <v>22.14</v>
      </c>
      <c r="CH1066" s="28">
        <f t="shared" si="4467"/>
        <v>24444.68</v>
      </c>
      <c r="CI1066" s="29"/>
      <c r="CJ1066" s="54">
        <f>_xlfn.XLOOKUP($C1066,[31]PSP!$C:$C,[31]PSP!$CJ:$CJ)</f>
        <v>552.048</v>
      </c>
      <c r="CK1066" s="27">
        <f>_xlfn.XLOOKUP($C1066,[31]PSP!$C:$C,[31]PSP!$CK:$CK)</f>
        <v>22.14</v>
      </c>
      <c r="CL1066" s="28">
        <f t="shared" si="4468"/>
        <v>12222.34</v>
      </c>
      <c r="CM1066" s="29"/>
      <c r="CN1066" s="54">
        <f>_xlfn.XLOOKUP($C1066,[31]PSP!$C:$C,[31]PSP!$CN:$CN)</f>
        <v>1104.096</v>
      </c>
      <c r="CO1066" s="27">
        <f>_xlfn.XLOOKUP($C1066,[31]PSP!$C:$C,[31]PSP!$CO:$CO)</f>
        <v>22.14</v>
      </c>
      <c r="CP1066" s="28">
        <f t="shared" si="4469"/>
        <v>24444.68</v>
      </c>
      <c r="CQ1066" s="29"/>
      <c r="CR1066" s="54">
        <f>_xlfn.XLOOKUP($C1066,[31]PSP!$C:$C,[31]PSP!$CR:$CR)</f>
        <v>1104.096</v>
      </c>
      <c r="CS1066" s="27">
        <f>_xlfn.XLOOKUP($C1066,[31]PSP!$C:$C,[31]PSP!$CS:$CS)</f>
        <v>22.14</v>
      </c>
      <c r="CT1066" s="28">
        <f t="shared" si="4470"/>
        <v>24444.68</v>
      </c>
      <c r="CU1066" s="29"/>
      <c r="CV1066" s="54">
        <f>_xlfn.XLOOKUP($C1066,[31]PSP!$C:$C,[31]PSP!$CV:$CV)</f>
        <v>1104.096</v>
      </c>
      <c r="CW1066" s="27">
        <f>_xlfn.XLOOKUP($C1066,[31]PSP!$C:$C,[31]PSP!$CW:$CW)</f>
        <v>22.14</v>
      </c>
      <c r="CX1066" s="28">
        <f t="shared" si="4471"/>
        <v>24444.68</v>
      </c>
      <c r="CY1066" s="29"/>
      <c r="CZ1066" s="54">
        <f>_xlfn.XLOOKUP($C1066,[31]PSP!$C:$C,[31]PSP!$CZ:$CZ)</f>
        <v>1104.096</v>
      </c>
      <c r="DA1066" s="27">
        <f>_xlfn.XLOOKUP($C1066,[31]PSP!$C:$C,[31]PSP!$DA:$DA)</f>
        <v>22.14</v>
      </c>
      <c r="DB1066" s="28">
        <f t="shared" si="4472"/>
        <v>24444.68</v>
      </c>
      <c r="DC1066" s="29"/>
      <c r="DD1066" s="54">
        <f>_xlfn.XLOOKUP($C1066,[31]PSP!$C:$C,[31]PSP!$DD:$DD)</f>
        <v>552.048</v>
      </c>
      <c r="DE1066" s="27">
        <f>_xlfn.XLOOKUP($C1066,[31]PSP!$C:$C,[31]PSP!$DE:$DE)</f>
        <v>22.14</v>
      </c>
      <c r="DF1066" s="28">
        <f t="shared" si="4473"/>
        <v>12222.34</v>
      </c>
      <c r="DG1066" s="29"/>
      <c r="DH1066" s="54">
        <f>_xlfn.XLOOKUP($C1066,[31]PSP!$C:$C,[31]PSP!$DH:$DH)</f>
        <v>0</v>
      </c>
      <c r="DI1066" s="27">
        <f>_xlfn.XLOOKUP($C1066,[31]PSP!$C:$C,[31]PSP!$DI:$DI)</f>
        <v>22.14</v>
      </c>
      <c r="DJ1066" s="28">
        <f t="shared" si="4474"/>
        <v>0</v>
      </c>
      <c r="DK1066" s="29"/>
      <c r="DL1066" s="54">
        <f>_xlfn.XLOOKUP($C1066,[31]PSP!$C:$C,[31]PSP!$DL:$DL)</f>
        <v>0</v>
      </c>
      <c r="DM1066" s="27">
        <f>_xlfn.XLOOKUP($C1066,[31]PSP!$C:$C,[31]PSP!$DM:$DM)</f>
        <v>22.14</v>
      </c>
      <c r="DN1066" s="28">
        <f t="shared" si="4475"/>
        <v>0</v>
      </c>
      <c r="DO1066" s="29"/>
      <c r="DP1066" s="54">
        <f>_xlfn.XLOOKUP($C1066,[31]PSP!$C:$C,[31]PSP!$DP:$DP)</f>
        <v>0</v>
      </c>
      <c r="DQ1066" s="27">
        <f>_xlfn.XLOOKUP($C1066,[31]PSP!$C:$C,[31]PSP!$DQ:$DQ)</f>
        <v>22.14</v>
      </c>
      <c r="DR1066" s="28">
        <f t="shared" si="4476"/>
        <v>0</v>
      </c>
      <c r="DS1066" s="29"/>
      <c r="DT1066" s="54">
        <f>_xlfn.XLOOKUP($C1066,[31]PSP!$C:$C,[31]PSP!$DT:$DT)</f>
        <v>0</v>
      </c>
      <c r="DU1066" s="27">
        <f>_xlfn.XLOOKUP($C1066,[31]PSP!$C:$C,[31]PSP!$DU:$DU)</f>
        <v>22.14</v>
      </c>
      <c r="DV1066" s="28">
        <f t="shared" si="4477"/>
        <v>0</v>
      </c>
      <c r="DW1066" s="29"/>
      <c r="DX1066" s="54">
        <f>_xlfn.XLOOKUP($C1066,[31]PSP!$C:$C,[31]PSP!$DX:$DX)</f>
        <v>0</v>
      </c>
      <c r="DY1066" s="27">
        <f>_xlfn.XLOOKUP($C1066,[31]PSP!$C:$C,[31]PSP!$DY:$DY)</f>
        <v>22.14</v>
      </c>
      <c r="DZ1066" s="28">
        <f t="shared" si="4478"/>
        <v>0</v>
      </c>
      <c r="EA1066" s="29"/>
      <c r="EB1066" s="54">
        <f>_xlfn.XLOOKUP($C1066,[31]PSP!$C:$C,[31]PSP!$EB:$EB)</f>
        <v>0</v>
      </c>
      <c r="EC1066" s="27">
        <f>_xlfn.XLOOKUP($C1066,[31]PSP!$C:$C,[31]PSP!$EC:$EC)</f>
        <v>22.14</v>
      </c>
      <c r="ED1066" s="28">
        <f t="shared" si="4479"/>
        <v>0</v>
      </c>
      <c r="EE1066" s="29"/>
      <c r="EF1066" s="54">
        <f>_xlfn.XLOOKUP($C1066,[31]PSP!$C:$C,[31]PSP!$EF:$EF)</f>
        <v>0</v>
      </c>
      <c r="EG1066" s="27">
        <f>_xlfn.XLOOKUP($C1066,[31]PSP!$C:$C,[31]PSP!$EG:$EG)</f>
        <v>22.14</v>
      </c>
      <c r="EH1066" s="28">
        <f t="shared" si="4480"/>
        <v>0</v>
      </c>
      <c r="EI1066" s="29"/>
      <c r="EJ1066" s="54">
        <f>_xlfn.XLOOKUP($C1066,[31]PSP!$C:$C,[31]PSP!$EJ:$EJ)</f>
        <v>0</v>
      </c>
      <c r="EK1066" s="27">
        <f>_xlfn.XLOOKUP($C1066,[31]PSP!$C:$C,[31]PSP!$EK:$EK)</f>
        <v>22.14</v>
      </c>
      <c r="EL1066" s="28">
        <f t="shared" si="4481"/>
        <v>0</v>
      </c>
      <c r="EM1066" s="29"/>
      <c r="EN1066" s="108"/>
      <c r="EO1066" s="29">
        <f t="shared" si="4311"/>
        <v>342225.52000000008</v>
      </c>
      <c r="EP1066" s="29">
        <f t="shared" si="4141"/>
        <v>342225.51999999996</v>
      </c>
      <c r="EQ1066" s="4" t="b">
        <f t="shared" si="4242"/>
        <v>1</v>
      </c>
      <c r="ES1066" s="118">
        <f t="shared" si="4482"/>
        <v>1.1767000000000001</v>
      </c>
    </row>
    <row r="1067" spans="3:149" ht="14.25" x14ac:dyDescent="0.25">
      <c r="C1067" s="24" t="s">
        <v>1114</v>
      </c>
      <c r="D1067" s="43" t="str">
        <f>_xlfn.XLOOKUP($C1067,[31]PSP!$C:$C,[31]PSP!$D:$D)</f>
        <v>ED-49814</v>
      </c>
      <c r="E1067" s="24" t="str">
        <f>_xlfn.XLOOKUP($C1067,[31]PSP!$C:$C,[31]PSP!$E:$E)</f>
        <v>DER/MG</v>
      </c>
      <c r="F1067" s="25" t="str">
        <f>_xlfn.XLOOKUP($C1067,[31]PSP!$C:$C,[31]PSP!$F:$F)</f>
        <v>LASTRO DE AREIA</v>
      </c>
      <c r="G1067" s="26" t="str">
        <f>_xlfn.XLOOKUP($C1067,[31]PSP!$C:$C,[31]PSP!$G:$G)</f>
        <v>M3</v>
      </c>
      <c r="H1067" s="53">
        <f>_xlfn.XLOOKUP($C1067,[31]PSP!$C:$C,[31]PSP!$H:$H)</f>
        <v>448</v>
      </c>
      <c r="I1067" s="28">
        <f>_xlfn.XLOOKUP($C1067,[31]PSP!$C:$C,[31]PSP!$I:$I)</f>
        <v>41525.12000000001</v>
      </c>
      <c r="J1067" s="28">
        <f t="shared" si="4448"/>
        <v>48862.608704000013</v>
      </c>
      <c r="K1067" s="29"/>
      <c r="L1067" s="54">
        <f>_xlfn.XLOOKUP($C1067,[31]PSP!$C:$C,[31]PSP!$L:$L)</f>
        <v>0</v>
      </c>
      <c r="M1067" s="27">
        <f>_xlfn.XLOOKUP($C1067,[31]PSP!$C:$C,[31]PSP!$M:$M)</f>
        <v>92.69</v>
      </c>
      <c r="N1067" s="28">
        <f t="shared" si="4449"/>
        <v>0</v>
      </c>
      <c r="O1067" s="29"/>
      <c r="P1067" s="54">
        <f>_xlfn.XLOOKUP($C1067,[31]PSP!$C:$C,[31]PSP!$P:$P)</f>
        <v>0</v>
      </c>
      <c r="Q1067" s="27">
        <f>_xlfn.XLOOKUP($C1067,[31]PSP!$C:$C,[31]PSP!$Q:$Q)</f>
        <v>92.69</v>
      </c>
      <c r="R1067" s="28">
        <f t="shared" si="4450"/>
        <v>0</v>
      </c>
      <c r="S1067" s="29"/>
      <c r="T1067" s="54">
        <f>_xlfn.XLOOKUP($C1067,[31]PSP!$C:$C,[31]PSP!$T:$T)</f>
        <v>0</v>
      </c>
      <c r="U1067" s="27">
        <f>_xlfn.XLOOKUP($C1067,[31]PSP!$C:$C,[31]PSP!$U:$U)</f>
        <v>92.69</v>
      </c>
      <c r="V1067" s="28">
        <f t="shared" si="4451"/>
        <v>0</v>
      </c>
      <c r="W1067" s="29"/>
      <c r="X1067" s="54">
        <f>_xlfn.XLOOKUP($C1067,[31]PSP!$C:$C,[31]PSP!$X:$X)</f>
        <v>16</v>
      </c>
      <c r="Y1067" s="27">
        <f>_xlfn.XLOOKUP($C1067,[31]PSP!$C:$C,[31]PSP!$Y:$Y)</f>
        <v>92.69</v>
      </c>
      <c r="Z1067" s="28">
        <f t="shared" si="4452"/>
        <v>1483.04</v>
      </c>
      <c r="AA1067" s="29"/>
      <c r="AB1067" s="54">
        <f>_xlfn.XLOOKUP($C1067,[31]PSP!$C:$C,[31]PSP!$AB:$AB)</f>
        <v>16</v>
      </c>
      <c r="AC1067" s="27">
        <f>_xlfn.XLOOKUP($C1067,[31]PSP!$C:$C,[31]PSP!$AC:$AC)</f>
        <v>92.69</v>
      </c>
      <c r="AD1067" s="28">
        <f t="shared" si="4453"/>
        <v>1483.04</v>
      </c>
      <c r="AE1067" s="29"/>
      <c r="AF1067" s="54">
        <f>_xlfn.XLOOKUP($C1067,[31]PSP!$C:$C,[31]PSP!$AF:$AF)</f>
        <v>16</v>
      </c>
      <c r="AG1067" s="27">
        <f>_xlfn.XLOOKUP($C1067,[31]PSP!$C:$C,[31]PSP!$AG:$AG)</f>
        <v>92.69</v>
      </c>
      <c r="AH1067" s="28">
        <f t="shared" si="4454"/>
        <v>1483.04</v>
      </c>
      <c r="AI1067" s="29"/>
      <c r="AJ1067" s="54">
        <f>_xlfn.XLOOKUP($C1067,[31]PSP!$C:$C,[31]PSP!$AJ:$AJ)</f>
        <v>0</v>
      </c>
      <c r="AK1067" s="27">
        <f>_xlfn.XLOOKUP($C1067,[31]PSP!$C:$C,[31]PSP!$AK:$AK)</f>
        <v>92.69</v>
      </c>
      <c r="AL1067" s="28">
        <f t="shared" si="4455"/>
        <v>0</v>
      </c>
      <c r="AM1067" s="29"/>
      <c r="AN1067" s="54">
        <f>_xlfn.XLOOKUP($C1067,[31]PSP!$C:$C,[31]PSP!$AN:$AN)</f>
        <v>32</v>
      </c>
      <c r="AO1067" s="27">
        <f>_xlfn.XLOOKUP($C1067,[31]PSP!$C:$C,[31]PSP!$AO:$AO)</f>
        <v>92.69</v>
      </c>
      <c r="AP1067" s="28">
        <f t="shared" si="4456"/>
        <v>2966.08</v>
      </c>
      <c r="AQ1067" s="29"/>
      <c r="AR1067" s="54">
        <f>_xlfn.XLOOKUP($C1067,[31]PSP!$C:$C,[31]PSP!$AR:$AR)</f>
        <v>0</v>
      </c>
      <c r="AS1067" s="27">
        <f>_xlfn.XLOOKUP($C1067,[31]PSP!$C:$C,[31]PSP!$AS:$AS)</f>
        <v>92.69</v>
      </c>
      <c r="AT1067" s="28">
        <f t="shared" si="4457"/>
        <v>0</v>
      </c>
      <c r="AU1067" s="29"/>
      <c r="AV1067" s="54">
        <f>_xlfn.XLOOKUP($C1067,[31]PSP!$C:$C,[31]PSP!$AV:$AV)</f>
        <v>16</v>
      </c>
      <c r="AW1067" s="27">
        <f>_xlfn.XLOOKUP($C1067,[31]PSP!$C:$C,[31]PSP!$AW:$AW)</f>
        <v>92.69</v>
      </c>
      <c r="AX1067" s="28">
        <f t="shared" si="4458"/>
        <v>1483.04</v>
      </c>
      <c r="AY1067" s="29"/>
      <c r="AZ1067" s="54">
        <f>_xlfn.XLOOKUP($C1067,[31]PSP!$C:$C,[31]PSP!$AZ:$AZ)</f>
        <v>0</v>
      </c>
      <c r="BA1067" s="27">
        <f>_xlfn.XLOOKUP($C1067,[31]PSP!$C:$C,[31]PSP!$BA:$BA)</f>
        <v>92.69</v>
      </c>
      <c r="BB1067" s="28">
        <f t="shared" si="4459"/>
        <v>0</v>
      </c>
      <c r="BC1067" s="29"/>
      <c r="BD1067" s="54">
        <f>_xlfn.XLOOKUP($C1067,[31]PSP!$C:$C,[31]PSP!$BD:$BD)</f>
        <v>32</v>
      </c>
      <c r="BE1067" s="27">
        <f>_xlfn.XLOOKUP($C1067,[31]PSP!$C:$C,[31]PSP!$BE:$BE)</f>
        <v>92.69</v>
      </c>
      <c r="BF1067" s="28">
        <f t="shared" si="4460"/>
        <v>2966.08</v>
      </c>
      <c r="BG1067" s="29"/>
      <c r="BH1067" s="54">
        <f>_xlfn.XLOOKUP($C1067,[31]PSP!$C:$C,[31]PSP!$BH:$BH)</f>
        <v>32</v>
      </c>
      <c r="BI1067" s="27">
        <f>_xlfn.XLOOKUP($C1067,[31]PSP!$C:$C,[31]PSP!$BI:$BI)</f>
        <v>92.69</v>
      </c>
      <c r="BJ1067" s="28">
        <f t="shared" si="4461"/>
        <v>2966.08</v>
      </c>
      <c r="BK1067" s="29"/>
      <c r="BL1067" s="54">
        <f>_xlfn.XLOOKUP($C1067,[31]PSP!$C:$C,[31]PSP!$BL:$BL)</f>
        <v>48</v>
      </c>
      <c r="BM1067" s="27">
        <f>_xlfn.XLOOKUP($C1067,[31]PSP!$C:$C,[31]PSP!$BM:$BM)</f>
        <v>92.69</v>
      </c>
      <c r="BN1067" s="28">
        <f t="shared" si="4462"/>
        <v>4449.12</v>
      </c>
      <c r="BO1067" s="29"/>
      <c r="BP1067" s="54">
        <f>_xlfn.XLOOKUP($C1067,[31]PSP!$C:$C,[31]PSP!$BP:$BP)</f>
        <v>0</v>
      </c>
      <c r="BQ1067" s="27">
        <f>_xlfn.XLOOKUP($C1067,[31]PSP!$C:$C,[31]PSP!$BQ:$BQ)</f>
        <v>92.69</v>
      </c>
      <c r="BR1067" s="28">
        <f t="shared" si="4463"/>
        <v>0</v>
      </c>
      <c r="BS1067" s="29"/>
      <c r="BT1067" s="54">
        <f>_xlfn.XLOOKUP($C1067,[31]PSP!$C:$C,[31]PSP!$BT:$BT)</f>
        <v>16</v>
      </c>
      <c r="BU1067" s="27">
        <f>_xlfn.XLOOKUP($C1067,[31]PSP!$C:$C,[31]PSP!$BU:$BU)</f>
        <v>92.69</v>
      </c>
      <c r="BV1067" s="28">
        <f t="shared" si="4464"/>
        <v>1483.04</v>
      </c>
      <c r="BW1067" s="29"/>
      <c r="BX1067" s="54">
        <f>_xlfn.XLOOKUP($C1067,[31]PSP!$C:$C,[31]PSP!$BX:$BX)</f>
        <v>16</v>
      </c>
      <c r="BY1067" s="27">
        <f>_xlfn.XLOOKUP($C1067,[31]PSP!$C:$C,[31]PSP!$BY:$BY)</f>
        <v>92.69</v>
      </c>
      <c r="BZ1067" s="28">
        <f t="shared" si="4465"/>
        <v>1483.04</v>
      </c>
      <c r="CA1067" s="29"/>
      <c r="CB1067" s="54">
        <f>_xlfn.XLOOKUP($C1067,[31]PSP!$C:$C,[31]PSP!$CB:$CB)</f>
        <v>16</v>
      </c>
      <c r="CC1067" s="27">
        <f>_xlfn.XLOOKUP($C1067,[31]PSP!$C:$C,[31]PSP!$CC:$CC)</f>
        <v>92.69</v>
      </c>
      <c r="CD1067" s="28">
        <f t="shared" si="4466"/>
        <v>1483.04</v>
      </c>
      <c r="CE1067" s="29"/>
      <c r="CF1067" s="54">
        <f>_xlfn.XLOOKUP($C1067,[31]PSP!$C:$C,[31]PSP!$CF:$CF)</f>
        <v>32</v>
      </c>
      <c r="CG1067" s="27">
        <f>_xlfn.XLOOKUP($C1067,[31]PSP!$C:$C,[31]PSP!$CG:$CG)</f>
        <v>92.69</v>
      </c>
      <c r="CH1067" s="28">
        <f t="shared" si="4467"/>
        <v>2966.08</v>
      </c>
      <c r="CI1067" s="29"/>
      <c r="CJ1067" s="54">
        <f>_xlfn.XLOOKUP($C1067,[31]PSP!$C:$C,[31]PSP!$CJ:$CJ)</f>
        <v>16</v>
      </c>
      <c r="CK1067" s="27">
        <f>_xlfn.XLOOKUP($C1067,[31]PSP!$C:$C,[31]PSP!$CK:$CK)</f>
        <v>92.69</v>
      </c>
      <c r="CL1067" s="28">
        <f t="shared" si="4468"/>
        <v>1483.04</v>
      </c>
      <c r="CM1067" s="29"/>
      <c r="CN1067" s="54">
        <f>_xlfn.XLOOKUP($C1067,[31]PSP!$C:$C,[31]PSP!$CN:$CN)</f>
        <v>32</v>
      </c>
      <c r="CO1067" s="27">
        <f>_xlfn.XLOOKUP($C1067,[31]PSP!$C:$C,[31]PSP!$CO:$CO)</f>
        <v>92.69</v>
      </c>
      <c r="CP1067" s="28">
        <f t="shared" si="4469"/>
        <v>2966.08</v>
      </c>
      <c r="CQ1067" s="29"/>
      <c r="CR1067" s="54">
        <f>_xlfn.XLOOKUP($C1067,[31]PSP!$C:$C,[31]PSP!$CR:$CR)</f>
        <v>32</v>
      </c>
      <c r="CS1067" s="27">
        <f>_xlfn.XLOOKUP($C1067,[31]PSP!$C:$C,[31]PSP!$CS:$CS)</f>
        <v>92.69</v>
      </c>
      <c r="CT1067" s="28">
        <f t="shared" si="4470"/>
        <v>2966.08</v>
      </c>
      <c r="CU1067" s="29"/>
      <c r="CV1067" s="54">
        <f>_xlfn.XLOOKUP($C1067,[31]PSP!$C:$C,[31]PSP!$CV:$CV)</f>
        <v>32</v>
      </c>
      <c r="CW1067" s="27">
        <f>_xlfn.XLOOKUP($C1067,[31]PSP!$C:$C,[31]PSP!$CW:$CW)</f>
        <v>92.69</v>
      </c>
      <c r="CX1067" s="28">
        <f t="shared" si="4471"/>
        <v>2966.08</v>
      </c>
      <c r="CY1067" s="29"/>
      <c r="CZ1067" s="54">
        <f>_xlfn.XLOOKUP($C1067,[31]PSP!$C:$C,[31]PSP!$CZ:$CZ)</f>
        <v>32</v>
      </c>
      <c r="DA1067" s="27">
        <f>_xlfn.XLOOKUP($C1067,[31]PSP!$C:$C,[31]PSP!$DA:$DA)</f>
        <v>92.69</v>
      </c>
      <c r="DB1067" s="28">
        <f t="shared" si="4472"/>
        <v>2966.08</v>
      </c>
      <c r="DC1067" s="29"/>
      <c r="DD1067" s="54">
        <f>_xlfn.XLOOKUP($C1067,[31]PSP!$C:$C,[31]PSP!$DD:$DD)</f>
        <v>16</v>
      </c>
      <c r="DE1067" s="27">
        <f>_xlfn.XLOOKUP($C1067,[31]PSP!$C:$C,[31]PSP!$DE:$DE)</f>
        <v>92.69</v>
      </c>
      <c r="DF1067" s="28">
        <f t="shared" si="4473"/>
        <v>1483.04</v>
      </c>
      <c r="DG1067" s="29"/>
      <c r="DH1067" s="54">
        <f>_xlfn.XLOOKUP($C1067,[31]PSP!$C:$C,[31]PSP!$DH:$DH)</f>
        <v>0</v>
      </c>
      <c r="DI1067" s="27">
        <f>_xlfn.XLOOKUP($C1067,[31]PSP!$C:$C,[31]PSP!$DI:$DI)</f>
        <v>92.69</v>
      </c>
      <c r="DJ1067" s="28">
        <f t="shared" si="4474"/>
        <v>0</v>
      </c>
      <c r="DK1067" s="29"/>
      <c r="DL1067" s="54">
        <f>_xlfn.XLOOKUP($C1067,[31]PSP!$C:$C,[31]PSP!$DL:$DL)</f>
        <v>0</v>
      </c>
      <c r="DM1067" s="27">
        <f>_xlfn.XLOOKUP($C1067,[31]PSP!$C:$C,[31]PSP!$DM:$DM)</f>
        <v>92.69</v>
      </c>
      <c r="DN1067" s="28">
        <f t="shared" si="4475"/>
        <v>0</v>
      </c>
      <c r="DO1067" s="29"/>
      <c r="DP1067" s="54">
        <f>_xlfn.XLOOKUP($C1067,[31]PSP!$C:$C,[31]PSP!$DP:$DP)</f>
        <v>0</v>
      </c>
      <c r="DQ1067" s="27">
        <f>_xlfn.XLOOKUP($C1067,[31]PSP!$C:$C,[31]PSP!$DQ:$DQ)</f>
        <v>92.69</v>
      </c>
      <c r="DR1067" s="28">
        <f t="shared" si="4476"/>
        <v>0</v>
      </c>
      <c r="DS1067" s="29"/>
      <c r="DT1067" s="54">
        <f>_xlfn.XLOOKUP($C1067,[31]PSP!$C:$C,[31]PSP!$DT:$DT)</f>
        <v>0</v>
      </c>
      <c r="DU1067" s="27">
        <f>_xlfn.XLOOKUP($C1067,[31]PSP!$C:$C,[31]PSP!$DU:$DU)</f>
        <v>92.69</v>
      </c>
      <c r="DV1067" s="28">
        <f t="shared" si="4477"/>
        <v>0</v>
      </c>
      <c r="DW1067" s="29"/>
      <c r="DX1067" s="54">
        <f>_xlfn.XLOOKUP($C1067,[31]PSP!$C:$C,[31]PSP!$DX:$DX)</f>
        <v>0</v>
      </c>
      <c r="DY1067" s="27">
        <f>_xlfn.XLOOKUP($C1067,[31]PSP!$C:$C,[31]PSP!$DY:$DY)</f>
        <v>92.69</v>
      </c>
      <c r="DZ1067" s="28">
        <f t="shared" si="4478"/>
        <v>0</v>
      </c>
      <c r="EA1067" s="29"/>
      <c r="EB1067" s="54">
        <f>_xlfn.XLOOKUP($C1067,[31]PSP!$C:$C,[31]PSP!$EB:$EB)</f>
        <v>0</v>
      </c>
      <c r="EC1067" s="27">
        <f>_xlfn.XLOOKUP($C1067,[31]PSP!$C:$C,[31]PSP!$EC:$EC)</f>
        <v>92.69</v>
      </c>
      <c r="ED1067" s="28">
        <f t="shared" si="4479"/>
        <v>0</v>
      </c>
      <c r="EE1067" s="29"/>
      <c r="EF1067" s="54">
        <f>_xlfn.XLOOKUP($C1067,[31]PSP!$C:$C,[31]PSP!$EF:$EF)</f>
        <v>0</v>
      </c>
      <c r="EG1067" s="27">
        <f>_xlfn.XLOOKUP($C1067,[31]PSP!$C:$C,[31]PSP!$EG:$EG)</f>
        <v>92.69</v>
      </c>
      <c r="EH1067" s="28">
        <f t="shared" si="4480"/>
        <v>0</v>
      </c>
      <c r="EI1067" s="29"/>
      <c r="EJ1067" s="54">
        <f>_xlfn.XLOOKUP($C1067,[31]PSP!$C:$C,[31]PSP!$EJ:$EJ)</f>
        <v>0</v>
      </c>
      <c r="EK1067" s="27">
        <f>_xlfn.XLOOKUP($C1067,[31]PSP!$C:$C,[31]PSP!$EK:$EK)</f>
        <v>92.69</v>
      </c>
      <c r="EL1067" s="28">
        <f t="shared" si="4481"/>
        <v>0</v>
      </c>
      <c r="EM1067" s="29"/>
      <c r="EN1067" s="108"/>
      <c r="EO1067" s="29">
        <f t="shared" si="4311"/>
        <v>41525.120000000003</v>
      </c>
      <c r="EP1067" s="29">
        <f t="shared" si="4141"/>
        <v>41525.12000000001</v>
      </c>
      <c r="EQ1067" s="4" t="b">
        <f t="shared" si="4242"/>
        <v>1</v>
      </c>
      <c r="ER1067" s="1"/>
      <c r="ES1067" s="118">
        <f t="shared" si="4482"/>
        <v>1.1767000000000001</v>
      </c>
    </row>
    <row r="1068" spans="3:149" ht="14.25" x14ac:dyDescent="0.25">
      <c r="C1068" s="24" t="s">
        <v>1115</v>
      </c>
      <c r="D1068" s="43" t="str">
        <f>_xlfn.XLOOKUP($C1068,[31]PSP!$C:$C,[31]PSP!$D:$D)</f>
        <v>RO-40234</v>
      </c>
      <c r="E1068" s="24" t="str">
        <f>_xlfn.XLOOKUP($C1068,[31]PSP!$C:$C,[31]PSP!$E:$E)</f>
        <v>DER/MG</v>
      </c>
      <c r="F1068" s="25" t="str">
        <f>_xlfn.XLOOKUP($C1068,[31]PSP!$C:$C,[31]PSP!$F:$F)</f>
        <v>REATERRO E COMPACTAÇÃO MANUAL DE VALA</v>
      </c>
      <c r="G1068" s="26" t="str">
        <f>_xlfn.XLOOKUP($C1068,[31]PSP!$C:$C,[31]PSP!$G:$G)</f>
        <v>M3</v>
      </c>
      <c r="H1068" s="53">
        <f>_xlfn.XLOOKUP($C1068,[31]PSP!$C:$C,[31]PSP!$H:$H)</f>
        <v>1120</v>
      </c>
      <c r="I1068" s="28">
        <f>_xlfn.XLOOKUP($C1068,[31]PSP!$C:$C,[31]PSP!$I:$I)</f>
        <v>34910.399999999994</v>
      </c>
      <c r="J1068" s="28">
        <f t="shared" si="4448"/>
        <v>41079.067679999993</v>
      </c>
      <c r="K1068" s="29"/>
      <c r="L1068" s="54">
        <f>_xlfn.XLOOKUP($C1068,[31]PSP!$C:$C,[31]PSP!$L:$L)</f>
        <v>0</v>
      </c>
      <c r="M1068" s="27">
        <f>_xlfn.XLOOKUP($C1068,[31]PSP!$C:$C,[31]PSP!$M:$M)</f>
        <v>31.17</v>
      </c>
      <c r="N1068" s="28">
        <f t="shared" si="4449"/>
        <v>0</v>
      </c>
      <c r="O1068" s="29"/>
      <c r="P1068" s="54">
        <f>_xlfn.XLOOKUP($C1068,[31]PSP!$C:$C,[31]PSP!$P:$P)</f>
        <v>0</v>
      </c>
      <c r="Q1068" s="27">
        <f>_xlfn.XLOOKUP($C1068,[31]PSP!$C:$C,[31]PSP!$Q:$Q)</f>
        <v>31.17</v>
      </c>
      <c r="R1068" s="28">
        <f t="shared" si="4450"/>
        <v>0</v>
      </c>
      <c r="S1068" s="29"/>
      <c r="T1068" s="54">
        <f>_xlfn.XLOOKUP($C1068,[31]PSP!$C:$C,[31]PSP!$T:$T)</f>
        <v>0</v>
      </c>
      <c r="U1068" s="27">
        <f>_xlfn.XLOOKUP($C1068,[31]PSP!$C:$C,[31]PSP!$U:$U)</f>
        <v>31.17</v>
      </c>
      <c r="V1068" s="28">
        <f t="shared" si="4451"/>
        <v>0</v>
      </c>
      <c r="W1068" s="29"/>
      <c r="X1068" s="54">
        <f>_xlfn.XLOOKUP($C1068,[31]PSP!$C:$C,[31]PSP!$X:$X)</f>
        <v>40</v>
      </c>
      <c r="Y1068" s="27">
        <f>_xlfn.XLOOKUP($C1068,[31]PSP!$C:$C,[31]PSP!$Y:$Y)</f>
        <v>31.17</v>
      </c>
      <c r="Z1068" s="28">
        <f t="shared" si="4452"/>
        <v>1246.8</v>
      </c>
      <c r="AA1068" s="29"/>
      <c r="AB1068" s="54">
        <f>_xlfn.XLOOKUP($C1068,[31]PSP!$C:$C,[31]PSP!$AB:$AB)</f>
        <v>40</v>
      </c>
      <c r="AC1068" s="27">
        <f>_xlfn.XLOOKUP($C1068,[31]PSP!$C:$C,[31]PSP!$AC:$AC)</f>
        <v>31.17</v>
      </c>
      <c r="AD1068" s="28">
        <f t="shared" si="4453"/>
        <v>1246.8</v>
      </c>
      <c r="AE1068" s="29"/>
      <c r="AF1068" s="54">
        <f>_xlfn.XLOOKUP($C1068,[31]PSP!$C:$C,[31]PSP!$AF:$AF)</f>
        <v>40</v>
      </c>
      <c r="AG1068" s="27">
        <f>_xlfn.XLOOKUP($C1068,[31]PSP!$C:$C,[31]PSP!$AG:$AG)</f>
        <v>31.17</v>
      </c>
      <c r="AH1068" s="28">
        <f t="shared" si="4454"/>
        <v>1246.8</v>
      </c>
      <c r="AI1068" s="29"/>
      <c r="AJ1068" s="54">
        <f>_xlfn.XLOOKUP($C1068,[31]PSP!$C:$C,[31]PSP!$AJ:$AJ)</f>
        <v>0</v>
      </c>
      <c r="AK1068" s="27">
        <f>_xlfn.XLOOKUP($C1068,[31]PSP!$C:$C,[31]PSP!$AK:$AK)</f>
        <v>31.17</v>
      </c>
      <c r="AL1068" s="28">
        <f t="shared" si="4455"/>
        <v>0</v>
      </c>
      <c r="AM1068" s="29"/>
      <c r="AN1068" s="54">
        <f>_xlfn.XLOOKUP($C1068,[31]PSP!$C:$C,[31]PSP!$AN:$AN)</f>
        <v>80</v>
      </c>
      <c r="AO1068" s="27">
        <f>_xlfn.XLOOKUP($C1068,[31]PSP!$C:$C,[31]PSP!$AO:$AO)</f>
        <v>31.17</v>
      </c>
      <c r="AP1068" s="28">
        <f t="shared" si="4456"/>
        <v>2493.6</v>
      </c>
      <c r="AQ1068" s="29"/>
      <c r="AR1068" s="54">
        <f>_xlfn.XLOOKUP($C1068,[31]PSP!$C:$C,[31]PSP!$AR:$AR)</f>
        <v>0</v>
      </c>
      <c r="AS1068" s="27">
        <f>_xlfn.XLOOKUP($C1068,[31]PSP!$C:$C,[31]PSP!$AS:$AS)</f>
        <v>31.17</v>
      </c>
      <c r="AT1068" s="28">
        <f t="shared" si="4457"/>
        <v>0</v>
      </c>
      <c r="AU1068" s="29"/>
      <c r="AV1068" s="54">
        <f>_xlfn.XLOOKUP($C1068,[31]PSP!$C:$C,[31]PSP!$AV:$AV)</f>
        <v>40</v>
      </c>
      <c r="AW1068" s="27">
        <f>_xlfn.XLOOKUP($C1068,[31]PSP!$C:$C,[31]PSP!$AW:$AW)</f>
        <v>31.17</v>
      </c>
      <c r="AX1068" s="28">
        <f t="shared" si="4458"/>
        <v>1246.8</v>
      </c>
      <c r="AY1068" s="29"/>
      <c r="AZ1068" s="54">
        <f>_xlfn.XLOOKUP($C1068,[31]PSP!$C:$C,[31]PSP!$AZ:$AZ)</f>
        <v>0</v>
      </c>
      <c r="BA1068" s="27">
        <f>_xlfn.XLOOKUP($C1068,[31]PSP!$C:$C,[31]PSP!$BA:$BA)</f>
        <v>31.17</v>
      </c>
      <c r="BB1068" s="28">
        <f t="shared" si="4459"/>
        <v>0</v>
      </c>
      <c r="BC1068" s="29"/>
      <c r="BD1068" s="54">
        <f>_xlfn.XLOOKUP($C1068,[31]PSP!$C:$C,[31]PSP!$BD:$BD)</f>
        <v>80</v>
      </c>
      <c r="BE1068" s="27">
        <f>_xlfn.XLOOKUP($C1068,[31]PSP!$C:$C,[31]PSP!$BE:$BE)</f>
        <v>31.17</v>
      </c>
      <c r="BF1068" s="28">
        <f t="shared" si="4460"/>
        <v>2493.6</v>
      </c>
      <c r="BG1068" s="29"/>
      <c r="BH1068" s="54">
        <f>_xlfn.XLOOKUP($C1068,[31]PSP!$C:$C,[31]PSP!$BH:$BH)</f>
        <v>80</v>
      </c>
      <c r="BI1068" s="27">
        <f>_xlfn.XLOOKUP($C1068,[31]PSP!$C:$C,[31]PSP!$BI:$BI)</f>
        <v>31.17</v>
      </c>
      <c r="BJ1068" s="28">
        <f t="shared" si="4461"/>
        <v>2493.6</v>
      </c>
      <c r="BK1068" s="29"/>
      <c r="BL1068" s="54">
        <f>_xlfn.XLOOKUP($C1068,[31]PSP!$C:$C,[31]PSP!$BL:$BL)</f>
        <v>120</v>
      </c>
      <c r="BM1068" s="27">
        <f>_xlfn.XLOOKUP($C1068,[31]PSP!$C:$C,[31]PSP!$BM:$BM)</f>
        <v>31.17</v>
      </c>
      <c r="BN1068" s="28">
        <f t="shared" si="4462"/>
        <v>3740.4</v>
      </c>
      <c r="BO1068" s="29"/>
      <c r="BP1068" s="54">
        <f>_xlfn.XLOOKUP($C1068,[31]PSP!$C:$C,[31]PSP!$BP:$BP)</f>
        <v>0</v>
      </c>
      <c r="BQ1068" s="27">
        <f>_xlfn.XLOOKUP($C1068,[31]PSP!$C:$C,[31]PSP!$BQ:$BQ)</f>
        <v>31.17</v>
      </c>
      <c r="BR1068" s="28">
        <f t="shared" si="4463"/>
        <v>0</v>
      </c>
      <c r="BS1068" s="29"/>
      <c r="BT1068" s="54">
        <f>_xlfn.XLOOKUP($C1068,[31]PSP!$C:$C,[31]PSP!$BT:$BT)</f>
        <v>40</v>
      </c>
      <c r="BU1068" s="27">
        <f>_xlfn.XLOOKUP($C1068,[31]PSP!$C:$C,[31]PSP!$BU:$BU)</f>
        <v>31.17</v>
      </c>
      <c r="BV1068" s="28">
        <f t="shared" si="4464"/>
        <v>1246.8</v>
      </c>
      <c r="BW1068" s="29"/>
      <c r="BX1068" s="54">
        <f>_xlfn.XLOOKUP($C1068,[31]PSP!$C:$C,[31]PSP!$BX:$BX)</f>
        <v>40</v>
      </c>
      <c r="BY1068" s="27">
        <f>_xlfn.XLOOKUP($C1068,[31]PSP!$C:$C,[31]PSP!$BY:$BY)</f>
        <v>31.17</v>
      </c>
      <c r="BZ1068" s="28">
        <f t="shared" si="4465"/>
        <v>1246.8</v>
      </c>
      <c r="CA1068" s="29"/>
      <c r="CB1068" s="54">
        <f>_xlfn.XLOOKUP($C1068,[31]PSP!$C:$C,[31]PSP!$CB:$CB)</f>
        <v>40</v>
      </c>
      <c r="CC1068" s="27">
        <f>_xlfn.XLOOKUP($C1068,[31]PSP!$C:$C,[31]PSP!$CC:$CC)</f>
        <v>31.17</v>
      </c>
      <c r="CD1068" s="28">
        <f t="shared" si="4466"/>
        <v>1246.8</v>
      </c>
      <c r="CE1068" s="29"/>
      <c r="CF1068" s="54">
        <f>_xlfn.XLOOKUP($C1068,[31]PSP!$C:$C,[31]PSP!$CF:$CF)</f>
        <v>80</v>
      </c>
      <c r="CG1068" s="27">
        <f>_xlfn.XLOOKUP($C1068,[31]PSP!$C:$C,[31]PSP!$CG:$CG)</f>
        <v>31.17</v>
      </c>
      <c r="CH1068" s="28">
        <f t="shared" si="4467"/>
        <v>2493.6</v>
      </c>
      <c r="CI1068" s="29"/>
      <c r="CJ1068" s="54">
        <f>_xlfn.XLOOKUP($C1068,[31]PSP!$C:$C,[31]PSP!$CJ:$CJ)</f>
        <v>40</v>
      </c>
      <c r="CK1068" s="27">
        <f>_xlfn.XLOOKUP($C1068,[31]PSP!$C:$C,[31]PSP!$CK:$CK)</f>
        <v>31.17</v>
      </c>
      <c r="CL1068" s="28">
        <f t="shared" si="4468"/>
        <v>1246.8</v>
      </c>
      <c r="CM1068" s="29"/>
      <c r="CN1068" s="54">
        <f>_xlfn.XLOOKUP($C1068,[31]PSP!$C:$C,[31]PSP!$CN:$CN)</f>
        <v>80</v>
      </c>
      <c r="CO1068" s="27">
        <f>_xlfn.XLOOKUP($C1068,[31]PSP!$C:$C,[31]PSP!$CO:$CO)</f>
        <v>31.17</v>
      </c>
      <c r="CP1068" s="28">
        <f t="shared" si="4469"/>
        <v>2493.6</v>
      </c>
      <c r="CQ1068" s="29"/>
      <c r="CR1068" s="54">
        <f>_xlfn.XLOOKUP($C1068,[31]PSP!$C:$C,[31]PSP!$CR:$CR)</f>
        <v>80</v>
      </c>
      <c r="CS1068" s="27">
        <f>_xlfn.XLOOKUP($C1068,[31]PSP!$C:$C,[31]PSP!$CS:$CS)</f>
        <v>31.17</v>
      </c>
      <c r="CT1068" s="28">
        <f t="shared" si="4470"/>
        <v>2493.6</v>
      </c>
      <c r="CU1068" s="29"/>
      <c r="CV1068" s="54">
        <f>_xlfn.XLOOKUP($C1068,[31]PSP!$C:$C,[31]PSP!$CV:$CV)</f>
        <v>80</v>
      </c>
      <c r="CW1068" s="27">
        <f>_xlfn.XLOOKUP($C1068,[31]PSP!$C:$C,[31]PSP!$CW:$CW)</f>
        <v>31.17</v>
      </c>
      <c r="CX1068" s="28">
        <f t="shared" si="4471"/>
        <v>2493.6</v>
      </c>
      <c r="CY1068" s="29"/>
      <c r="CZ1068" s="54">
        <f>_xlfn.XLOOKUP($C1068,[31]PSP!$C:$C,[31]PSP!$CZ:$CZ)</f>
        <v>80</v>
      </c>
      <c r="DA1068" s="27">
        <f>_xlfn.XLOOKUP($C1068,[31]PSP!$C:$C,[31]PSP!$DA:$DA)</f>
        <v>31.17</v>
      </c>
      <c r="DB1068" s="28">
        <f t="shared" si="4472"/>
        <v>2493.6</v>
      </c>
      <c r="DC1068" s="29"/>
      <c r="DD1068" s="54">
        <f>_xlfn.XLOOKUP($C1068,[31]PSP!$C:$C,[31]PSP!$DD:$DD)</f>
        <v>40</v>
      </c>
      <c r="DE1068" s="27">
        <f>_xlfn.XLOOKUP($C1068,[31]PSP!$C:$C,[31]PSP!$DE:$DE)</f>
        <v>31.17</v>
      </c>
      <c r="DF1068" s="28">
        <f t="shared" si="4473"/>
        <v>1246.8</v>
      </c>
      <c r="DG1068" s="29"/>
      <c r="DH1068" s="54">
        <f>_xlfn.XLOOKUP($C1068,[31]PSP!$C:$C,[31]PSP!$DH:$DH)</f>
        <v>0</v>
      </c>
      <c r="DI1068" s="27">
        <f>_xlfn.XLOOKUP($C1068,[31]PSP!$C:$C,[31]PSP!$DI:$DI)</f>
        <v>31.17</v>
      </c>
      <c r="DJ1068" s="28">
        <f t="shared" si="4474"/>
        <v>0</v>
      </c>
      <c r="DK1068" s="29"/>
      <c r="DL1068" s="54">
        <f>_xlfn.XLOOKUP($C1068,[31]PSP!$C:$C,[31]PSP!$DL:$DL)</f>
        <v>0</v>
      </c>
      <c r="DM1068" s="27">
        <f>_xlfn.XLOOKUP($C1068,[31]PSP!$C:$C,[31]PSP!$DM:$DM)</f>
        <v>31.17</v>
      </c>
      <c r="DN1068" s="28">
        <f t="shared" si="4475"/>
        <v>0</v>
      </c>
      <c r="DO1068" s="29"/>
      <c r="DP1068" s="54">
        <f>_xlfn.XLOOKUP($C1068,[31]PSP!$C:$C,[31]PSP!$DP:$DP)</f>
        <v>0</v>
      </c>
      <c r="DQ1068" s="27">
        <f>_xlfn.XLOOKUP($C1068,[31]PSP!$C:$C,[31]PSP!$DQ:$DQ)</f>
        <v>31.17</v>
      </c>
      <c r="DR1068" s="28">
        <f t="shared" si="4476"/>
        <v>0</v>
      </c>
      <c r="DS1068" s="29"/>
      <c r="DT1068" s="54">
        <f>_xlfn.XLOOKUP($C1068,[31]PSP!$C:$C,[31]PSP!$DT:$DT)</f>
        <v>0</v>
      </c>
      <c r="DU1068" s="27">
        <f>_xlfn.XLOOKUP($C1068,[31]PSP!$C:$C,[31]PSP!$DU:$DU)</f>
        <v>31.17</v>
      </c>
      <c r="DV1068" s="28">
        <f t="shared" si="4477"/>
        <v>0</v>
      </c>
      <c r="DW1068" s="29"/>
      <c r="DX1068" s="54">
        <f>_xlfn.XLOOKUP($C1068,[31]PSP!$C:$C,[31]PSP!$DX:$DX)</f>
        <v>0</v>
      </c>
      <c r="DY1068" s="27">
        <f>_xlfn.XLOOKUP($C1068,[31]PSP!$C:$C,[31]PSP!$DY:$DY)</f>
        <v>31.17</v>
      </c>
      <c r="DZ1068" s="28">
        <f t="shared" si="4478"/>
        <v>0</v>
      </c>
      <c r="EA1068" s="29"/>
      <c r="EB1068" s="54">
        <f>_xlfn.XLOOKUP($C1068,[31]PSP!$C:$C,[31]PSP!$EB:$EB)</f>
        <v>0</v>
      </c>
      <c r="EC1068" s="27">
        <f>_xlfn.XLOOKUP($C1068,[31]PSP!$C:$C,[31]PSP!$EC:$EC)</f>
        <v>31.17</v>
      </c>
      <c r="ED1068" s="28">
        <f t="shared" si="4479"/>
        <v>0</v>
      </c>
      <c r="EE1068" s="29"/>
      <c r="EF1068" s="54">
        <f>_xlfn.XLOOKUP($C1068,[31]PSP!$C:$C,[31]PSP!$EF:$EF)</f>
        <v>0</v>
      </c>
      <c r="EG1068" s="27">
        <f>_xlfn.XLOOKUP($C1068,[31]PSP!$C:$C,[31]PSP!$EG:$EG)</f>
        <v>31.17</v>
      </c>
      <c r="EH1068" s="28">
        <f t="shared" si="4480"/>
        <v>0</v>
      </c>
      <c r="EI1068" s="29"/>
      <c r="EJ1068" s="54">
        <f>_xlfn.XLOOKUP($C1068,[31]PSP!$C:$C,[31]PSP!$EJ:$EJ)</f>
        <v>0</v>
      </c>
      <c r="EK1068" s="27">
        <f>_xlfn.XLOOKUP($C1068,[31]PSP!$C:$C,[31]PSP!$EK:$EK)</f>
        <v>31.17</v>
      </c>
      <c r="EL1068" s="28">
        <f t="shared" si="4481"/>
        <v>0</v>
      </c>
      <c r="EM1068" s="29"/>
      <c r="EN1068" s="108"/>
      <c r="EO1068" s="29">
        <f t="shared" si="4311"/>
        <v>34910.400000000001</v>
      </c>
      <c r="EP1068" s="29">
        <f t="shared" si="4141"/>
        <v>34910.399999999994</v>
      </c>
      <c r="EQ1068" s="4" t="b">
        <f t="shared" si="4242"/>
        <v>1</v>
      </c>
      <c r="ES1068" s="118">
        <f t="shared" si="4482"/>
        <v>1.1767000000000001</v>
      </c>
    </row>
    <row r="1069" spans="3:149" ht="14.25" x14ac:dyDescent="0.25">
      <c r="C1069" s="24" t="s">
        <v>1116</v>
      </c>
      <c r="D1069" s="43" t="str">
        <f>_xlfn.XLOOKUP($C1069,[31]PSP!$C:$C,[31]PSP!$D:$D)</f>
        <v>RO-40238</v>
      </c>
      <c r="E1069" s="24" t="str">
        <f>_xlfn.XLOOKUP($C1069,[31]PSP!$C:$C,[31]PSP!$E:$E)</f>
        <v>DER/MG</v>
      </c>
      <c r="F1069" s="25" t="str">
        <f>_xlfn.XLOOKUP($C1069,[31]PSP!$C:$C,[31]PSP!$F:$F)</f>
        <v>COMPACTAÇÃO MANUAL DE ATERROS</v>
      </c>
      <c r="G1069" s="26" t="str">
        <f>_xlfn.XLOOKUP($C1069,[31]PSP!$C:$C,[31]PSP!$G:$G)</f>
        <v>M3</v>
      </c>
      <c r="H1069" s="53">
        <f>_xlfn.XLOOKUP($C1069,[31]PSP!$C:$C,[31]PSP!$H:$H)</f>
        <v>15513.343999999999</v>
      </c>
      <c r="I1069" s="28">
        <f>_xlfn.XLOOKUP($C1069,[31]PSP!$C:$C,[31]PSP!$I:$I)</f>
        <v>340983.25</v>
      </c>
      <c r="J1069" s="28">
        <f t="shared" si="4448"/>
        <v>401234.99027500005</v>
      </c>
      <c r="K1069" s="29"/>
      <c r="L1069" s="54">
        <f>_xlfn.XLOOKUP($C1069,[31]PSP!$C:$C,[31]PSP!$L:$L)</f>
        <v>0</v>
      </c>
      <c r="M1069" s="27">
        <f>_xlfn.XLOOKUP($C1069,[31]PSP!$C:$C,[31]PSP!$M:$M)</f>
        <v>21.98</v>
      </c>
      <c r="N1069" s="28">
        <f t="shared" si="4449"/>
        <v>0</v>
      </c>
      <c r="O1069" s="29"/>
      <c r="P1069" s="54">
        <f>_xlfn.XLOOKUP($C1069,[31]PSP!$C:$C,[31]PSP!$P:$P)</f>
        <v>0</v>
      </c>
      <c r="Q1069" s="27">
        <f>_xlfn.XLOOKUP($C1069,[31]PSP!$C:$C,[31]PSP!$Q:$Q)</f>
        <v>21.98</v>
      </c>
      <c r="R1069" s="28">
        <f t="shared" si="4450"/>
        <v>0</v>
      </c>
      <c r="S1069" s="29"/>
      <c r="T1069" s="54">
        <f>_xlfn.XLOOKUP($C1069,[31]PSP!$C:$C,[31]PSP!$T:$T)</f>
        <v>0</v>
      </c>
      <c r="U1069" s="27">
        <f>_xlfn.XLOOKUP($C1069,[31]PSP!$C:$C,[31]PSP!$U:$U)</f>
        <v>21.98</v>
      </c>
      <c r="V1069" s="28">
        <f t="shared" si="4451"/>
        <v>0</v>
      </c>
      <c r="W1069" s="29"/>
      <c r="X1069" s="54">
        <f>_xlfn.XLOOKUP($C1069,[31]PSP!$C:$C,[31]PSP!$X:$X)</f>
        <v>554.048</v>
      </c>
      <c r="Y1069" s="27">
        <f>_xlfn.XLOOKUP($C1069,[31]PSP!$C:$C,[31]PSP!$Y:$Y)</f>
        <v>21.98</v>
      </c>
      <c r="Z1069" s="28">
        <f t="shared" si="4452"/>
        <v>12177.97</v>
      </c>
      <c r="AA1069" s="29"/>
      <c r="AB1069" s="54">
        <f>_xlfn.XLOOKUP($C1069,[31]PSP!$C:$C,[31]PSP!$AB:$AB)</f>
        <v>554.048</v>
      </c>
      <c r="AC1069" s="27">
        <f>_xlfn.XLOOKUP($C1069,[31]PSP!$C:$C,[31]PSP!$AC:$AC)</f>
        <v>21.98</v>
      </c>
      <c r="AD1069" s="28">
        <f t="shared" si="4453"/>
        <v>12177.97</v>
      </c>
      <c r="AE1069" s="29"/>
      <c r="AF1069" s="54">
        <f>_xlfn.XLOOKUP($C1069,[31]PSP!$C:$C,[31]PSP!$AF:$AF)</f>
        <v>554.048</v>
      </c>
      <c r="AG1069" s="27">
        <f>_xlfn.XLOOKUP($C1069,[31]PSP!$C:$C,[31]PSP!$AG:$AG)</f>
        <v>21.98</v>
      </c>
      <c r="AH1069" s="28">
        <f t="shared" si="4454"/>
        <v>12177.97</v>
      </c>
      <c r="AI1069" s="29"/>
      <c r="AJ1069" s="54">
        <f>_xlfn.XLOOKUP($C1069,[31]PSP!$C:$C,[31]PSP!$AJ:$AJ)</f>
        <v>0</v>
      </c>
      <c r="AK1069" s="27">
        <f>_xlfn.XLOOKUP($C1069,[31]PSP!$C:$C,[31]PSP!$AK:$AK)</f>
        <v>21.98</v>
      </c>
      <c r="AL1069" s="28">
        <f t="shared" si="4455"/>
        <v>0</v>
      </c>
      <c r="AM1069" s="29"/>
      <c r="AN1069" s="54">
        <f>_xlfn.XLOOKUP($C1069,[31]PSP!$C:$C,[31]PSP!$AN:$AN)</f>
        <v>1108.096</v>
      </c>
      <c r="AO1069" s="27">
        <f>_xlfn.XLOOKUP($C1069,[31]PSP!$C:$C,[31]PSP!$AO:$AO)</f>
        <v>21.98</v>
      </c>
      <c r="AP1069" s="28">
        <f t="shared" si="4456"/>
        <v>24355.95</v>
      </c>
      <c r="AQ1069" s="29"/>
      <c r="AR1069" s="54">
        <f>_xlfn.XLOOKUP($C1069,[31]PSP!$C:$C,[31]PSP!$AR:$AR)</f>
        <v>0</v>
      </c>
      <c r="AS1069" s="27">
        <f>_xlfn.XLOOKUP($C1069,[31]PSP!$C:$C,[31]PSP!$AS:$AS)</f>
        <v>21.98</v>
      </c>
      <c r="AT1069" s="28">
        <f t="shared" si="4457"/>
        <v>0</v>
      </c>
      <c r="AU1069" s="29"/>
      <c r="AV1069" s="54">
        <f>_xlfn.XLOOKUP($C1069,[31]PSP!$C:$C,[31]PSP!$AV:$AV)</f>
        <v>554.048</v>
      </c>
      <c r="AW1069" s="27">
        <f>_xlfn.XLOOKUP($C1069,[31]PSP!$C:$C,[31]PSP!$AW:$AW)</f>
        <v>21.98</v>
      </c>
      <c r="AX1069" s="28">
        <f t="shared" si="4458"/>
        <v>12177.97</v>
      </c>
      <c r="AY1069" s="29"/>
      <c r="AZ1069" s="54">
        <f>_xlfn.XLOOKUP($C1069,[31]PSP!$C:$C,[31]PSP!$AZ:$AZ)</f>
        <v>0</v>
      </c>
      <c r="BA1069" s="27">
        <f>_xlfn.XLOOKUP($C1069,[31]PSP!$C:$C,[31]PSP!$BA:$BA)</f>
        <v>21.98</v>
      </c>
      <c r="BB1069" s="28">
        <f t="shared" si="4459"/>
        <v>0</v>
      </c>
      <c r="BC1069" s="29"/>
      <c r="BD1069" s="54">
        <f>_xlfn.XLOOKUP($C1069,[31]PSP!$C:$C,[31]PSP!$BD:$BD)</f>
        <v>1108.096</v>
      </c>
      <c r="BE1069" s="27">
        <f>_xlfn.XLOOKUP($C1069,[31]PSP!$C:$C,[31]PSP!$BE:$BE)</f>
        <v>21.98</v>
      </c>
      <c r="BF1069" s="28">
        <f t="shared" si="4460"/>
        <v>24355.95</v>
      </c>
      <c r="BG1069" s="29"/>
      <c r="BH1069" s="54">
        <f>_xlfn.XLOOKUP($C1069,[31]PSP!$C:$C,[31]PSP!$BH:$BH)</f>
        <v>1108.096</v>
      </c>
      <c r="BI1069" s="27">
        <f>_xlfn.XLOOKUP($C1069,[31]PSP!$C:$C,[31]PSP!$BI:$BI)</f>
        <v>21.98</v>
      </c>
      <c r="BJ1069" s="28">
        <f t="shared" si="4461"/>
        <v>24355.95</v>
      </c>
      <c r="BK1069" s="29"/>
      <c r="BL1069" s="54">
        <f>_xlfn.XLOOKUP($C1069,[31]PSP!$C:$C,[31]PSP!$BL:$BL)</f>
        <v>1662.144</v>
      </c>
      <c r="BM1069" s="27">
        <f>_xlfn.XLOOKUP($C1069,[31]PSP!$C:$C,[31]PSP!$BM:$BM)</f>
        <v>21.98</v>
      </c>
      <c r="BN1069" s="28">
        <f t="shared" si="4462"/>
        <v>36533.919999999998</v>
      </c>
      <c r="BO1069" s="29"/>
      <c r="BP1069" s="54">
        <f>_xlfn.XLOOKUP($C1069,[31]PSP!$C:$C,[31]PSP!$BP:$BP)</f>
        <v>0</v>
      </c>
      <c r="BQ1069" s="27">
        <f>_xlfn.XLOOKUP($C1069,[31]PSP!$C:$C,[31]PSP!$BQ:$BQ)</f>
        <v>21.98</v>
      </c>
      <c r="BR1069" s="28">
        <f t="shared" si="4463"/>
        <v>0</v>
      </c>
      <c r="BS1069" s="29"/>
      <c r="BT1069" s="54">
        <f>_xlfn.XLOOKUP($C1069,[31]PSP!$C:$C,[31]PSP!$BT:$BT)</f>
        <v>554.048</v>
      </c>
      <c r="BU1069" s="27">
        <f>_xlfn.XLOOKUP($C1069,[31]PSP!$C:$C,[31]PSP!$BU:$BU)</f>
        <v>21.98</v>
      </c>
      <c r="BV1069" s="28">
        <f t="shared" si="4464"/>
        <v>12177.97</v>
      </c>
      <c r="BW1069" s="29"/>
      <c r="BX1069" s="54">
        <f>_xlfn.XLOOKUP($C1069,[31]PSP!$C:$C,[31]PSP!$BX:$BX)</f>
        <v>554.048</v>
      </c>
      <c r="BY1069" s="27">
        <f>_xlfn.XLOOKUP($C1069,[31]PSP!$C:$C,[31]PSP!$BY:$BY)</f>
        <v>21.98</v>
      </c>
      <c r="BZ1069" s="28">
        <f t="shared" si="4465"/>
        <v>12177.97</v>
      </c>
      <c r="CA1069" s="29"/>
      <c r="CB1069" s="54">
        <f>_xlfn.XLOOKUP($C1069,[31]PSP!$C:$C,[31]PSP!$CB:$CB)</f>
        <v>554.048</v>
      </c>
      <c r="CC1069" s="27">
        <f>_xlfn.XLOOKUP($C1069,[31]PSP!$C:$C,[31]PSP!$CC:$CC)</f>
        <v>21.98</v>
      </c>
      <c r="CD1069" s="28">
        <f t="shared" si="4466"/>
        <v>12177.97</v>
      </c>
      <c r="CE1069" s="29"/>
      <c r="CF1069" s="54">
        <f>_xlfn.XLOOKUP($C1069,[31]PSP!$C:$C,[31]PSP!$CF:$CF)</f>
        <v>1108.096</v>
      </c>
      <c r="CG1069" s="27">
        <f>_xlfn.XLOOKUP($C1069,[31]PSP!$C:$C,[31]PSP!$CG:$CG)</f>
        <v>21.98</v>
      </c>
      <c r="CH1069" s="28">
        <f t="shared" si="4467"/>
        <v>24355.95</v>
      </c>
      <c r="CI1069" s="29"/>
      <c r="CJ1069" s="54">
        <f>_xlfn.XLOOKUP($C1069,[31]PSP!$C:$C,[31]PSP!$CJ:$CJ)</f>
        <v>554.048</v>
      </c>
      <c r="CK1069" s="27">
        <f>_xlfn.XLOOKUP($C1069,[31]PSP!$C:$C,[31]PSP!$CK:$CK)</f>
        <v>21.98</v>
      </c>
      <c r="CL1069" s="28">
        <f t="shared" si="4468"/>
        <v>12177.97</v>
      </c>
      <c r="CM1069" s="29"/>
      <c r="CN1069" s="54">
        <f>_xlfn.XLOOKUP($C1069,[31]PSP!$C:$C,[31]PSP!$CN:$CN)</f>
        <v>1108.096</v>
      </c>
      <c r="CO1069" s="27">
        <f>_xlfn.XLOOKUP($C1069,[31]PSP!$C:$C,[31]PSP!$CO:$CO)</f>
        <v>21.98</v>
      </c>
      <c r="CP1069" s="28">
        <f t="shared" si="4469"/>
        <v>24355.95</v>
      </c>
      <c r="CQ1069" s="29"/>
      <c r="CR1069" s="54">
        <f>_xlfn.XLOOKUP($C1069,[31]PSP!$C:$C,[31]PSP!$CR:$CR)</f>
        <v>1108.096</v>
      </c>
      <c r="CS1069" s="27">
        <f>_xlfn.XLOOKUP($C1069,[31]PSP!$C:$C,[31]PSP!$CS:$CS)</f>
        <v>21.98</v>
      </c>
      <c r="CT1069" s="28">
        <f t="shared" si="4470"/>
        <v>24355.95</v>
      </c>
      <c r="CU1069" s="29"/>
      <c r="CV1069" s="54">
        <f>_xlfn.XLOOKUP($C1069,[31]PSP!$C:$C,[31]PSP!$CV:$CV)</f>
        <v>1108.096</v>
      </c>
      <c r="CW1069" s="27">
        <f>_xlfn.XLOOKUP($C1069,[31]PSP!$C:$C,[31]PSP!$CW:$CW)</f>
        <v>21.98</v>
      </c>
      <c r="CX1069" s="28">
        <f t="shared" si="4471"/>
        <v>24355.95</v>
      </c>
      <c r="CY1069" s="29"/>
      <c r="CZ1069" s="54">
        <f>_xlfn.XLOOKUP($C1069,[31]PSP!$C:$C,[31]PSP!$CZ:$CZ)</f>
        <v>1108.096</v>
      </c>
      <c r="DA1069" s="27">
        <f>_xlfn.XLOOKUP($C1069,[31]PSP!$C:$C,[31]PSP!$DA:$DA)</f>
        <v>21.98</v>
      </c>
      <c r="DB1069" s="28">
        <f t="shared" si="4472"/>
        <v>24355.95</v>
      </c>
      <c r="DC1069" s="29"/>
      <c r="DD1069" s="54">
        <f>_xlfn.XLOOKUP($C1069,[31]PSP!$C:$C,[31]PSP!$DD:$DD)</f>
        <v>554.048</v>
      </c>
      <c r="DE1069" s="27">
        <f>_xlfn.XLOOKUP($C1069,[31]PSP!$C:$C,[31]PSP!$DE:$DE)</f>
        <v>21.98</v>
      </c>
      <c r="DF1069" s="28">
        <f t="shared" si="4473"/>
        <v>12177.97</v>
      </c>
      <c r="DG1069" s="29"/>
      <c r="DH1069" s="54">
        <f>_xlfn.XLOOKUP($C1069,[31]PSP!$C:$C,[31]PSP!$DH:$DH)</f>
        <v>0</v>
      </c>
      <c r="DI1069" s="27">
        <f>_xlfn.XLOOKUP($C1069,[31]PSP!$C:$C,[31]PSP!$DI:$DI)</f>
        <v>21.98</v>
      </c>
      <c r="DJ1069" s="28">
        <f t="shared" si="4474"/>
        <v>0</v>
      </c>
      <c r="DK1069" s="29"/>
      <c r="DL1069" s="54">
        <f>_xlfn.XLOOKUP($C1069,[31]PSP!$C:$C,[31]PSP!$DL:$DL)</f>
        <v>0</v>
      </c>
      <c r="DM1069" s="27">
        <f>_xlfn.XLOOKUP($C1069,[31]PSP!$C:$C,[31]PSP!$DM:$DM)</f>
        <v>21.98</v>
      </c>
      <c r="DN1069" s="28">
        <f t="shared" si="4475"/>
        <v>0</v>
      </c>
      <c r="DO1069" s="29"/>
      <c r="DP1069" s="54">
        <f>_xlfn.XLOOKUP($C1069,[31]PSP!$C:$C,[31]PSP!$DP:$DP)</f>
        <v>0</v>
      </c>
      <c r="DQ1069" s="27">
        <f>_xlfn.XLOOKUP($C1069,[31]PSP!$C:$C,[31]PSP!$DQ:$DQ)</f>
        <v>21.98</v>
      </c>
      <c r="DR1069" s="28">
        <f t="shared" si="4476"/>
        <v>0</v>
      </c>
      <c r="DS1069" s="29"/>
      <c r="DT1069" s="54">
        <f>_xlfn.XLOOKUP($C1069,[31]PSP!$C:$C,[31]PSP!$DT:$DT)</f>
        <v>0</v>
      </c>
      <c r="DU1069" s="27">
        <f>_xlfn.XLOOKUP($C1069,[31]PSP!$C:$C,[31]PSP!$DU:$DU)</f>
        <v>21.98</v>
      </c>
      <c r="DV1069" s="28">
        <f t="shared" si="4477"/>
        <v>0</v>
      </c>
      <c r="DW1069" s="29"/>
      <c r="DX1069" s="54">
        <f>_xlfn.XLOOKUP($C1069,[31]PSP!$C:$C,[31]PSP!$DX:$DX)</f>
        <v>0</v>
      </c>
      <c r="DY1069" s="27">
        <f>_xlfn.XLOOKUP($C1069,[31]PSP!$C:$C,[31]PSP!$DY:$DY)</f>
        <v>21.98</v>
      </c>
      <c r="DZ1069" s="28">
        <f t="shared" si="4478"/>
        <v>0</v>
      </c>
      <c r="EA1069" s="29"/>
      <c r="EB1069" s="54">
        <f>_xlfn.XLOOKUP($C1069,[31]PSP!$C:$C,[31]PSP!$EB:$EB)</f>
        <v>0</v>
      </c>
      <c r="EC1069" s="27">
        <f>_xlfn.XLOOKUP($C1069,[31]PSP!$C:$C,[31]PSP!$EC:$EC)</f>
        <v>21.98</v>
      </c>
      <c r="ED1069" s="28">
        <f t="shared" si="4479"/>
        <v>0</v>
      </c>
      <c r="EE1069" s="29"/>
      <c r="EF1069" s="54">
        <f>_xlfn.XLOOKUP($C1069,[31]PSP!$C:$C,[31]PSP!$EF:$EF)</f>
        <v>0</v>
      </c>
      <c r="EG1069" s="27">
        <f>_xlfn.XLOOKUP($C1069,[31]PSP!$C:$C,[31]PSP!$EG:$EG)</f>
        <v>21.98</v>
      </c>
      <c r="EH1069" s="28">
        <f t="shared" si="4480"/>
        <v>0</v>
      </c>
      <c r="EI1069" s="29"/>
      <c r="EJ1069" s="54">
        <f>_xlfn.XLOOKUP($C1069,[31]PSP!$C:$C,[31]PSP!$EJ:$EJ)</f>
        <v>0</v>
      </c>
      <c r="EK1069" s="27">
        <f>_xlfn.XLOOKUP($C1069,[31]PSP!$C:$C,[31]PSP!$EK:$EK)</f>
        <v>21.98</v>
      </c>
      <c r="EL1069" s="28">
        <f t="shared" si="4481"/>
        <v>0</v>
      </c>
      <c r="EM1069" s="29"/>
      <c r="EN1069" s="108"/>
      <c r="EO1069" s="29">
        <f t="shared" si="4311"/>
        <v>340983.24999999994</v>
      </c>
      <c r="EP1069" s="29">
        <f t="shared" si="4141"/>
        <v>340983.25</v>
      </c>
      <c r="EQ1069" s="4" t="b">
        <f t="shared" si="4242"/>
        <v>1</v>
      </c>
      <c r="ES1069" s="118">
        <f t="shared" si="4482"/>
        <v>1.1767000000000001</v>
      </c>
    </row>
    <row r="1070" spans="3:149" ht="21" x14ac:dyDescent="0.25">
      <c r="C1070" s="24" t="s">
        <v>1117</v>
      </c>
      <c r="D1070" s="43" t="str">
        <f>_xlfn.XLOOKUP($C1070,[31]PSP!$C:$C,[31]PSP!$D:$D)</f>
        <v>RO-41628</v>
      </c>
      <c r="E1070" s="24" t="str">
        <f>_xlfn.XLOOKUP($C1070,[31]PSP!$C:$C,[31]PSP!$E:$E)</f>
        <v>DER/MG</v>
      </c>
      <c r="F1070" s="25" t="str">
        <f>_xlfn.XLOOKUP($C1070,[31]PSP!$C:$C,[31]PSP!$F:$F)</f>
        <v>CONCRETO DE CIMENTO PORTLAND FCK &gt;= 20,0 MPA (EXECUÇÃO,  INCLUINDO O FORNECIMENTO E TRANSPORTE DOS AGREGADOS)</v>
      </c>
      <c r="G1070" s="26" t="str">
        <f>_xlfn.XLOOKUP($C1070,[31]PSP!$C:$C,[31]PSP!$G:$G)</f>
        <v>M3</v>
      </c>
      <c r="H1070" s="53">
        <f>_xlfn.XLOOKUP($C1070,[31]PSP!$C:$C,[31]PSP!$H:$H)</f>
        <v>5.6000000000000023</v>
      </c>
      <c r="I1070" s="28">
        <f>_xlfn.XLOOKUP($C1070,[31]PSP!$C:$C,[31]PSP!$I:$I)</f>
        <v>2429.94</v>
      </c>
      <c r="J1070" s="28">
        <f t="shared" si="4448"/>
        <v>2859.3103980000001</v>
      </c>
      <c r="K1070" s="29"/>
      <c r="L1070" s="54">
        <f>_xlfn.XLOOKUP($C1070,[31]PSP!$C:$C,[31]PSP!$L:$L)</f>
        <v>0</v>
      </c>
      <c r="M1070" s="27">
        <f>_xlfn.XLOOKUP($C1070,[31]PSP!$C:$C,[31]PSP!$M:$M)</f>
        <v>433.94</v>
      </c>
      <c r="N1070" s="28">
        <f t="shared" si="4449"/>
        <v>0</v>
      </c>
      <c r="O1070" s="29"/>
      <c r="P1070" s="54">
        <f>_xlfn.XLOOKUP($C1070,[31]PSP!$C:$C,[31]PSP!$P:$P)</f>
        <v>0</v>
      </c>
      <c r="Q1070" s="27">
        <f>_xlfn.XLOOKUP($C1070,[31]PSP!$C:$C,[31]PSP!$Q:$Q)</f>
        <v>433.94</v>
      </c>
      <c r="R1070" s="28">
        <f t="shared" si="4450"/>
        <v>0</v>
      </c>
      <c r="S1070" s="29"/>
      <c r="T1070" s="54">
        <f>_xlfn.XLOOKUP($C1070,[31]PSP!$C:$C,[31]PSP!$T:$T)</f>
        <v>0</v>
      </c>
      <c r="U1070" s="27">
        <f>_xlfn.XLOOKUP($C1070,[31]PSP!$C:$C,[31]PSP!$U:$U)</f>
        <v>433.94</v>
      </c>
      <c r="V1070" s="28">
        <f t="shared" si="4451"/>
        <v>0</v>
      </c>
      <c r="W1070" s="29"/>
      <c r="X1070" s="54">
        <f>_xlfn.XLOOKUP($C1070,[31]PSP!$C:$C,[31]PSP!$X:$X)</f>
        <v>0.2</v>
      </c>
      <c r="Y1070" s="27">
        <f>_xlfn.XLOOKUP($C1070,[31]PSP!$C:$C,[31]PSP!$Y:$Y)</f>
        <v>433.94</v>
      </c>
      <c r="Z1070" s="28">
        <f t="shared" si="4452"/>
        <v>86.78</v>
      </c>
      <c r="AA1070" s="29"/>
      <c r="AB1070" s="54">
        <f>_xlfn.XLOOKUP($C1070,[31]PSP!$C:$C,[31]PSP!$AB:$AB)</f>
        <v>0.2</v>
      </c>
      <c r="AC1070" s="27">
        <f>_xlfn.XLOOKUP($C1070,[31]PSP!$C:$C,[31]PSP!$AC:$AC)</f>
        <v>433.94</v>
      </c>
      <c r="AD1070" s="28">
        <f t="shared" si="4453"/>
        <v>86.78</v>
      </c>
      <c r="AE1070" s="29"/>
      <c r="AF1070" s="54">
        <f>_xlfn.XLOOKUP($C1070,[31]PSP!$C:$C,[31]PSP!$AF:$AF)</f>
        <v>0.2</v>
      </c>
      <c r="AG1070" s="27">
        <f>_xlfn.XLOOKUP($C1070,[31]PSP!$C:$C,[31]PSP!$AG:$AG)</f>
        <v>433.94</v>
      </c>
      <c r="AH1070" s="28">
        <f t="shared" si="4454"/>
        <v>86.78</v>
      </c>
      <c r="AI1070" s="29"/>
      <c r="AJ1070" s="54">
        <f>_xlfn.XLOOKUP($C1070,[31]PSP!$C:$C,[31]PSP!$AJ:$AJ)</f>
        <v>0</v>
      </c>
      <c r="AK1070" s="27">
        <f>_xlfn.XLOOKUP($C1070,[31]PSP!$C:$C,[31]PSP!$AK:$AK)</f>
        <v>433.94</v>
      </c>
      <c r="AL1070" s="28">
        <f t="shared" si="4455"/>
        <v>0</v>
      </c>
      <c r="AM1070" s="29"/>
      <c r="AN1070" s="54">
        <f>_xlfn.XLOOKUP($C1070,[31]PSP!$C:$C,[31]PSP!$AN:$AN)</f>
        <v>0.4</v>
      </c>
      <c r="AO1070" s="27">
        <f>_xlfn.XLOOKUP($C1070,[31]PSP!$C:$C,[31]PSP!$AO:$AO)</f>
        <v>433.94</v>
      </c>
      <c r="AP1070" s="28">
        <f t="shared" si="4456"/>
        <v>173.57</v>
      </c>
      <c r="AQ1070" s="29"/>
      <c r="AR1070" s="54">
        <f>_xlfn.XLOOKUP($C1070,[31]PSP!$C:$C,[31]PSP!$AR:$AR)</f>
        <v>0</v>
      </c>
      <c r="AS1070" s="27">
        <f>_xlfn.XLOOKUP($C1070,[31]PSP!$C:$C,[31]PSP!$AS:$AS)</f>
        <v>433.94</v>
      </c>
      <c r="AT1070" s="28">
        <f t="shared" si="4457"/>
        <v>0</v>
      </c>
      <c r="AU1070" s="29"/>
      <c r="AV1070" s="54">
        <f>_xlfn.XLOOKUP($C1070,[31]PSP!$C:$C,[31]PSP!$AV:$AV)</f>
        <v>0.2</v>
      </c>
      <c r="AW1070" s="27">
        <f>_xlfn.XLOOKUP($C1070,[31]PSP!$C:$C,[31]PSP!$AW:$AW)</f>
        <v>433.94</v>
      </c>
      <c r="AX1070" s="28">
        <f t="shared" si="4458"/>
        <v>86.78</v>
      </c>
      <c r="AY1070" s="29"/>
      <c r="AZ1070" s="54">
        <f>_xlfn.XLOOKUP($C1070,[31]PSP!$C:$C,[31]PSP!$AZ:$AZ)</f>
        <v>0</v>
      </c>
      <c r="BA1070" s="27">
        <f>_xlfn.XLOOKUP($C1070,[31]PSP!$C:$C,[31]PSP!$BA:$BA)</f>
        <v>433.94</v>
      </c>
      <c r="BB1070" s="28">
        <f t="shared" si="4459"/>
        <v>0</v>
      </c>
      <c r="BC1070" s="29"/>
      <c r="BD1070" s="54">
        <f>_xlfn.XLOOKUP($C1070,[31]PSP!$C:$C,[31]PSP!$BD:$BD)</f>
        <v>0.4</v>
      </c>
      <c r="BE1070" s="27">
        <f>_xlfn.XLOOKUP($C1070,[31]PSP!$C:$C,[31]PSP!$BE:$BE)</f>
        <v>433.94</v>
      </c>
      <c r="BF1070" s="28">
        <f t="shared" si="4460"/>
        <v>173.57</v>
      </c>
      <c r="BG1070" s="29"/>
      <c r="BH1070" s="54">
        <f>_xlfn.XLOOKUP($C1070,[31]PSP!$C:$C,[31]PSP!$BH:$BH)</f>
        <v>0.4</v>
      </c>
      <c r="BI1070" s="27">
        <f>_xlfn.XLOOKUP($C1070,[31]PSP!$C:$C,[31]PSP!$BI:$BI)</f>
        <v>433.94</v>
      </c>
      <c r="BJ1070" s="28">
        <f t="shared" si="4461"/>
        <v>173.57</v>
      </c>
      <c r="BK1070" s="29"/>
      <c r="BL1070" s="54">
        <f>_xlfn.XLOOKUP($C1070,[31]PSP!$C:$C,[31]PSP!$BL:$BL)</f>
        <v>0.60000000000000009</v>
      </c>
      <c r="BM1070" s="27">
        <f>_xlfn.XLOOKUP($C1070,[31]PSP!$C:$C,[31]PSP!$BM:$BM)</f>
        <v>433.94</v>
      </c>
      <c r="BN1070" s="28">
        <f t="shared" si="4462"/>
        <v>260.36</v>
      </c>
      <c r="BO1070" s="29"/>
      <c r="BP1070" s="54">
        <f>_xlfn.XLOOKUP($C1070,[31]PSP!$C:$C,[31]PSP!$BP:$BP)</f>
        <v>0</v>
      </c>
      <c r="BQ1070" s="27">
        <f>_xlfn.XLOOKUP($C1070,[31]PSP!$C:$C,[31]PSP!$BQ:$BQ)</f>
        <v>433.94</v>
      </c>
      <c r="BR1070" s="28">
        <f t="shared" si="4463"/>
        <v>0</v>
      </c>
      <c r="BS1070" s="29"/>
      <c r="BT1070" s="54">
        <f>_xlfn.XLOOKUP($C1070,[31]PSP!$C:$C,[31]PSP!$BT:$BT)</f>
        <v>0.2</v>
      </c>
      <c r="BU1070" s="27">
        <f>_xlfn.XLOOKUP($C1070,[31]PSP!$C:$C,[31]PSP!$BU:$BU)</f>
        <v>433.94</v>
      </c>
      <c r="BV1070" s="28">
        <f t="shared" si="4464"/>
        <v>86.78</v>
      </c>
      <c r="BW1070" s="29"/>
      <c r="BX1070" s="54">
        <f>_xlfn.XLOOKUP($C1070,[31]PSP!$C:$C,[31]PSP!$BX:$BX)</f>
        <v>0.2</v>
      </c>
      <c r="BY1070" s="27">
        <f>_xlfn.XLOOKUP($C1070,[31]PSP!$C:$C,[31]PSP!$BY:$BY)</f>
        <v>433.94</v>
      </c>
      <c r="BZ1070" s="28">
        <f t="shared" si="4465"/>
        <v>86.78</v>
      </c>
      <c r="CA1070" s="29"/>
      <c r="CB1070" s="54">
        <f>_xlfn.XLOOKUP($C1070,[31]PSP!$C:$C,[31]PSP!$CB:$CB)</f>
        <v>0.2</v>
      </c>
      <c r="CC1070" s="27">
        <f>_xlfn.XLOOKUP($C1070,[31]PSP!$C:$C,[31]PSP!$CC:$CC)</f>
        <v>433.94</v>
      </c>
      <c r="CD1070" s="28">
        <f t="shared" si="4466"/>
        <v>86.78</v>
      </c>
      <c r="CE1070" s="29"/>
      <c r="CF1070" s="54">
        <f>_xlfn.XLOOKUP($C1070,[31]PSP!$C:$C,[31]PSP!$CF:$CF)</f>
        <v>0.4</v>
      </c>
      <c r="CG1070" s="27">
        <f>_xlfn.XLOOKUP($C1070,[31]PSP!$C:$C,[31]PSP!$CG:$CG)</f>
        <v>433.94</v>
      </c>
      <c r="CH1070" s="28">
        <f t="shared" si="4467"/>
        <v>173.57</v>
      </c>
      <c r="CI1070" s="29"/>
      <c r="CJ1070" s="54">
        <f>_xlfn.XLOOKUP($C1070,[31]PSP!$C:$C,[31]PSP!$CJ:$CJ)</f>
        <v>0.2</v>
      </c>
      <c r="CK1070" s="27">
        <f>_xlfn.XLOOKUP($C1070,[31]PSP!$C:$C,[31]PSP!$CK:$CK)</f>
        <v>433.94</v>
      </c>
      <c r="CL1070" s="28">
        <f t="shared" si="4468"/>
        <v>86.78</v>
      </c>
      <c r="CM1070" s="29"/>
      <c r="CN1070" s="54">
        <f>_xlfn.XLOOKUP($C1070,[31]PSP!$C:$C,[31]PSP!$CN:$CN)</f>
        <v>0.4</v>
      </c>
      <c r="CO1070" s="27">
        <f>_xlfn.XLOOKUP($C1070,[31]PSP!$C:$C,[31]PSP!$CO:$CO)</f>
        <v>433.94</v>
      </c>
      <c r="CP1070" s="28">
        <f t="shared" si="4469"/>
        <v>173.57</v>
      </c>
      <c r="CQ1070" s="29"/>
      <c r="CR1070" s="54">
        <f>_xlfn.XLOOKUP($C1070,[31]PSP!$C:$C,[31]PSP!$CR:$CR)</f>
        <v>0.4</v>
      </c>
      <c r="CS1070" s="27">
        <f>_xlfn.XLOOKUP($C1070,[31]PSP!$C:$C,[31]PSP!$CS:$CS)</f>
        <v>433.94</v>
      </c>
      <c r="CT1070" s="28">
        <f t="shared" si="4470"/>
        <v>173.57</v>
      </c>
      <c r="CU1070" s="29"/>
      <c r="CV1070" s="54">
        <f>_xlfn.XLOOKUP($C1070,[31]PSP!$C:$C,[31]PSP!$CV:$CV)</f>
        <v>0.4</v>
      </c>
      <c r="CW1070" s="27">
        <f>_xlfn.XLOOKUP($C1070,[31]PSP!$C:$C,[31]PSP!$CW:$CW)</f>
        <v>433.94</v>
      </c>
      <c r="CX1070" s="28">
        <f t="shared" si="4471"/>
        <v>173.57</v>
      </c>
      <c r="CY1070" s="29"/>
      <c r="CZ1070" s="54">
        <f>_xlfn.XLOOKUP($C1070,[31]PSP!$C:$C,[31]PSP!$CZ:$CZ)</f>
        <v>0.4</v>
      </c>
      <c r="DA1070" s="27">
        <f>_xlfn.XLOOKUP($C1070,[31]PSP!$C:$C,[31]PSP!$DA:$DA)</f>
        <v>433.94</v>
      </c>
      <c r="DB1070" s="28">
        <f t="shared" si="4472"/>
        <v>173.57</v>
      </c>
      <c r="DC1070" s="29"/>
      <c r="DD1070" s="54">
        <f>_xlfn.XLOOKUP($C1070,[31]PSP!$C:$C,[31]PSP!$DD:$DD)</f>
        <v>0.2</v>
      </c>
      <c r="DE1070" s="27">
        <f>_xlfn.XLOOKUP($C1070,[31]PSP!$C:$C,[31]PSP!$DE:$DE)</f>
        <v>433.94</v>
      </c>
      <c r="DF1070" s="28">
        <f t="shared" si="4473"/>
        <v>86.78</v>
      </c>
      <c r="DG1070" s="29"/>
      <c r="DH1070" s="54">
        <f>_xlfn.XLOOKUP($C1070,[31]PSP!$C:$C,[31]PSP!$DH:$DH)</f>
        <v>0</v>
      </c>
      <c r="DI1070" s="27">
        <f>_xlfn.XLOOKUP($C1070,[31]PSP!$C:$C,[31]PSP!$DI:$DI)</f>
        <v>433.94</v>
      </c>
      <c r="DJ1070" s="28">
        <f t="shared" si="4474"/>
        <v>0</v>
      </c>
      <c r="DK1070" s="29"/>
      <c r="DL1070" s="54">
        <f>_xlfn.XLOOKUP($C1070,[31]PSP!$C:$C,[31]PSP!$DL:$DL)</f>
        <v>0</v>
      </c>
      <c r="DM1070" s="27">
        <f>_xlfn.XLOOKUP($C1070,[31]PSP!$C:$C,[31]PSP!$DM:$DM)</f>
        <v>433.94</v>
      </c>
      <c r="DN1070" s="28">
        <f t="shared" si="4475"/>
        <v>0</v>
      </c>
      <c r="DO1070" s="29"/>
      <c r="DP1070" s="54">
        <f>_xlfn.XLOOKUP($C1070,[31]PSP!$C:$C,[31]PSP!$DP:$DP)</f>
        <v>0</v>
      </c>
      <c r="DQ1070" s="27">
        <f>_xlfn.XLOOKUP($C1070,[31]PSP!$C:$C,[31]PSP!$DQ:$DQ)</f>
        <v>433.94</v>
      </c>
      <c r="DR1070" s="28">
        <f t="shared" si="4476"/>
        <v>0</v>
      </c>
      <c r="DS1070" s="29"/>
      <c r="DT1070" s="54">
        <f>_xlfn.XLOOKUP($C1070,[31]PSP!$C:$C,[31]PSP!$DT:$DT)</f>
        <v>0</v>
      </c>
      <c r="DU1070" s="27">
        <f>_xlfn.XLOOKUP($C1070,[31]PSP!$C:$C,[31]PSP!$DU:$DU)</f>
        <v>433.94</v>
      </c>
      <c r="DV1070" s="28">
        <f t="shared" si="4477"/>
        <v>0</v>
      </c>
      <c r="DW1070" s="29"/>
      <c r="DX1070" s="54">
        <f>_xlfn.XLOOKUP($C1070,[31]PSP!$C:$C,[31]PSP!$DX:$DX)</f>
        <v>0</v>
      </c>
      <c r="DY1070" s="27">
        <f>_xlfn.XLOOKUP($C1070,[31]PSP!$C:$C,[31]PSP!$DY:$DY)</f>
        <v>433.94</v>
      </c>
      <c r="DZ1070" s="28">
        <f t="shared" si="4478"/>
        <v>0</v>
      </c>
      <c r="EA1070" s="29"/>
      <c r="EB1070" s="54">
        <f>_xlfn.XLOOKUP($C1070,[31]PSP!$C:$C,[31]PSP!$EB:$EB)</f>
        <v>0</v>
      </c>
      <c r="EC1070" s="27">
        <f>_xlfn.XLOOKUP($C1070,[31]PSP!$C:$C,[31]PSP!$EC:$EC)</f>
        <v>433.94</v>
      </c>
      <c r="ED1070" s="28">
        <f t="shared" si="4479"/>
        <v>0</v>
      </c>
      <c r="EE1070" s="29"/>
      <c r="EF1070" s="54">
        <f>_xlfn.XLOOKUP($C1070,[31]PSP!$C:$C,[31]PSP!$EF:$EF)</f>
        <v>0</v>
      </c>
      <c r="EG1070" s="27">
        <f>_xlfn.XLOOKUP($C1070,[31]PSP!$C:$C,[31]PSP!$EG:$EG)</f>
        <v>433.94</v>
      </c>
      <c r="EH1070" s="28">
        <f t="shared" si="4480"/>
        <v>0</v>
      </c>
      <c r="EI1070" s="29"/>
      <c r="EJ1070" s="54">
        <f>_xlfn.XLOOKUP($C1070,[31]PSP!$C:$C,[31]PSP!$EJ:$EJ)</f>
        <v>0</v>
      </c>
      <c r="EK1070" s="27">
        <f>_xlfn.XLOOKUP($C1070,[31]PSP!$C:$C,[31]PSP!$EK:$EK)</f>
        <v>433.94</v>
      </c>
      <c r="EL1070" s="28">
        <f t="shared" si="4481"/>
        <v>0</v>
      </c>
      <c r="EM1070" s="29"/>
      <c r="EN1070" s="108"/>
      <c r="EO1070" s="29">
        <f t="shared" si="4311"/>
        <v>2429.94</v>
      </c>
      <c r="EP1070" s="29">
        <f t="shared" si="4141"/>
        <v>2429.94</v>
      </c>
      <c r="EQ1070" s="4" t="b">
        <f t="shared" si="4242"/>
        <v>1</v>
      </c>
      <c r="ES1070" s="118">
        <f t="shared" si="4482"/>
        <v>1.1767000000000001</v>
      </c>
    </row>
    <row r="1071" spans="3:149" ht="14.25" x14ac:dyDescent="0.25">
      <c r="C1071" s="24" t="s">
        <v>1118</v>
      </c>
      <c r="D1071" s="43" t="str">
        <f>_xlfn.XLOOKUP($C1071,[31]PSP!$C:$C,[31]PSP!$D:$D)</f>
        <v>ED-49133</v>
      </c>
      <c r="E1071" s="24" t="str">
        <f>_xlfn.XLOOKUP($C1071,[31]PSP!$C:$C,[31]PSP!$E:$E)</f>
        <v>DER/MG</v>
      </c>
      <c r="F1071" s="25" t="str">
        <f>_xlfn.XLOOKUP($C1071,[31]PSP!$C:$C,[31]PSP!$F:$F)</f>
        <v>CABO  DE  COBRE  NÚ # 16 MM2, ENTERRADO, EXCLUSIVE  ESCAVAÇÃO E REATERRO</v>
      </c>
      <c r="G1071" s="26" t="str">
        <f>_xlfn.XLOOKUP($C1071,[31]PSP!$C:$C,[31]PSP!$G:$G)</f>
        <v>M</v>
      </c>
      <c r="H1071" s="53">
        <f>_xlfn.XLOOKUP($C1071,[31]PSP!$C:$C,[31]PSP!$H:$H)</f>
        <v>39203.359999999993</v>
      </c>
      <c r="I1071" s="28">
        <f>_xlfn.XLOOKUP($C1071,[31]PSP!$C:$C,[31]PSP!$I:$I)</f>
        <v>579033.56000000006</v>
      </c>
      <c r="J1071" s="28">
        <f t="shared" si="4448"/>
        <v>681348.79005200008</v>
      </c>
      <c r="K1071" s="29"/>
      <c r="L1071" s="54">
        <f>_xlfn.XLOOKUP($C1071,[31]PSP!$C:$C,[31]PSP!$L:$L)</f>
        <v>0</v>
      </c>
      <c r="M1071" s="27">
        <f>_xlfn.XLOOKUP($C1071,[31]PSP!$C:$C,[31]PSP!$M:$M)</f>
        <v>14.77</v>
      </c>
      <c r="N1071" s="28">
        <f t="shared" si="4449"/>
        <v>0</v>
      </c>
      <c r="O1071" s="29"/>
      <c r="P1071" s="54">
        <f>_xlfn.XLOOKUP($C1071,[31]PSP!$C:$C,[31]PSP!$P:$P)</f>
        <v>0</v>
      </c>
      <c r="Q1071" s="27">
        <f>_xlfn.XLOOKUP($C1071,[31]PSP!$C:$C,[31]PSP!$Q:$Q)</f>
        <v>14.77</v>
      </c>
      <c r="R1071" s="28">
        <f t="shared" si="4450"/>
        <v>0</v>
      </c>
      <c r="S1071" s="29"/>
      <c r="T1071" s="54">
        <f>_xlfn.XLOOKUP($C1071,[31]PSP!$C:$C,[31]PSP!$T:$T)</f>
        <v>0</v>
      </c>
      <c r="U1071" s="27">
        <f>_xlfn.XLOOKUP($C1071,[31]PSP!$C:$C,[31]PSP!$U:$U)</f>
        <v>14.77</v>
      </c>
      <c r="V1071" s="28">
        <f t="shared" si="4451"/>
        <v>0</v>
      </c>
      <c r="W1071" s="29"/>
      <c r="X1071" s="54">
        <f>_xlfn.XLOOKUP($C1071,[31]PSP!$C:$C,[31]PSP!$X:$X)</f>
        <v>1400.12</v>
      </c>
      <c r="Y1071" s="27">
        <f>_xlfn.XLOOKUP($C1071,[31]PSP!$C:$C,[31]PSP!$Y:$Y)</f>
        <v>14.77</v>
      </c>
      <c r="Z1071" s="28">
        <f t="shared" si="4452"/>
        <v>20679.77</v>
      </c>
      <c r="AA1071" s="29"/>
      <c r="AB1071" s="54">
        <f>_xlfn.XLOOKUP($C1071,[31]PSP!$C:$C,[31]PSP!$AB:$AB)</f>
        <v>1400.12</v>
      </c>
      <c r="AC1071" s="27">
        <f>_xlfn.XLOOKUP($C1071,[31]PSP!$C:$C,[31]PSP!$AC:$AC)</f>
        <v>14.77</v>
      </c>
      <c r="AD1071" s="28">
        <f t="shared" si="4453"/>
        <v>20679.77</v>
      </c>
      <c r="AE1071" s="29"/>
      <c r="AF1071" s="54">
        <f>_xlfn.XLOOKUP($C1071,[31]PSP!$C:$C,[31]PSP!$AF:$AF)</f>
        <v>1400.12</v>
      </c>
      <c r="AG1071" s="27">
        <f>_xlfn.XLOOKUP($C1071,[31]PSP!$C:$C,[31]PSP!$AG:$AG)</f>
        <v>14.77</v>
      </c>
      <c r="AH1071" s="28">
        <f t="shared" si="4454"/>
        <v>20679.77</v>
      </c>
      <c r="AI1071" s="29"/>
      <c r="AJ1071" s="54">
        <f>_xlfn.XLOOKUP($C1071,[31]PSP!$C:$C,[31]PSP!$AJ:$AJ)</f>
        <v>0</v>
      </c>
      <c r="AK1071" s="27">
        <f>_xlfn.XLOOKUP($C1071,[31]PSP!$C:$C,[31]PSP!$AK:$AK)</f>
        <v>14.77</v>
      </c>
      <c r="AL1071" s="28">
        <f t="shared" si="4455"/>
        <v>0</v>
      </c>
      <c r="AM1071" s="29"/>
      <c r="AN1071" s="54">
        <f>_xlfn.XLOOKUP($C1071,[31]PSP!$C:$C,[31]PSP!$AN:$AN)</f>
        <v>2800.24</v>
      </c>
      <c r="AO1071" s="27">
        <f>_xlfn.XLOOKUP($C1071,[31]PSP!$C:$C,[31]PSP!$AO:$AO)</f>
        <v>14.77</v>
      </c>
      <c r="AP1071" s="28">
        <f t="shared" si="4456"/>
        <v>41359.54</v>
      </c>
      <c r="AQ1071" s="29"/>
      <c r="AR1071" s="54">
        <f>_xlfn.XLOOKUP($C1071,[31]PSP!$C:$C,[31]PSP!$AR:$AR)</f>
        <v>0</v>
      </c>
      <c r="AS1071" s="27">
        <f>_xlfn.XLOOKUP($C1071,[31]PSP!$C:$C,[31]PSP!$AS:$AS)</f>
        <v>14.77</v>
      </c>
      <c r="AT1071" s="28">
        <f t="shared" si="4457"/>
        <v>0</v>
      </c>
      <c r="AU1071" s="29"/>
      <c r="AV1071" s="54">
        <f>_xlfn.XLOOKUP($C1071,[31]PSP!$C:$C,[31]PSP!$AV:$AV)</f>
        <v>1400.12</v>
      </c>
      <c r="AW1071" s="27">
        <f>_xlfn.XLOOKUP($C1071,[31]PSP!$C:$C,[31]PSP!$AW:$AW)</f>
        <v>14.77</v>
      </c>
      <c r="AX1071" s="28">
        <f t="shared" si="4458"/>
        <v>20679.77</v>
      </c>
      <c r="AY1071" s="29"/>
      <c r="AZ1071" s="54">
        <f>_xlfn.XLOOKUP($C1071,[31]PSP!$C:$C,[31]PSP!$AZ:$AZ)</f>
        <v>0</v>
      </c>
      <c r="BA1071" s="27">
        <f>_xlfn.XLOOKUP($C1071,[31]PSP!$C:$C,[31]PSP!$BA:$BA)</f>
        <v>14.77</v>
      </c>
      <c r="BB1071" s="28">
        <f t="shared" si="4459"/>
        <v>0</v>
      </c>
      <c r="BC1071" s="29"/>
      <c r="BD1071" s="54">
        <f>_xlfn.XLOOKUP($C1071,[31]PSP!$C:$C,[31]PSP!$BD:$BD)</f>
        <v>2800.24</v>
      </c>
      <c r="BE1071" s="27">
        <f>_xlfn.XLOOKUP($C1071,[31]PSP!$C:$C,[31]PSP!$BE:$BE)</f>
        <v>14.77</v>
      </c>
      <c r="BF1071" s="28">
        <f t="shared" si="4460"/>
        <v>41359.54</v>
      </c>
      <c r="BG1071" s="29"/>
      <c r="BH1071" s="54">
        <f>_xlfn.XLOOKUP($C1071,[31]PSP!$C:$C,[31]PSP!$BH:$BH)</f>
        <v>2800.24</v>
      </c>
      <c r="BI1071" s="27">
        <f>_xlfn.XLOOKUP($C1071,[31]PSP!$C:$C,[31]PSP!$BI:$BI)</f>
        <v>14.77</v>
      </c>
      <c r="BJ1071" s="28">
        <f t="shared" si="4461"/>
        <v>41359.54</v>
      </c>
      <c r="BK1071" s="29"/>
      <c r="BL1071" s="54">
        <f>_xlfn.XLOOKUP($C1071,[31]PSP!$C:$C,[31]PSP!$BL:$BL)</f>
        <v>4200.3599999999997</v>
      </c>
      <c r="BM1071" s="27">
        <f>_xlfn.XLOOKUP($C1071,[31]PSP!$C:$C,[31]PSP!$BM:$BM)</f>
        <v>14.77</v>
      </c>
      <c r="BN1071" s="28">
        <f t="shared" si="4462"/>
        <v>62039.31</v>
      </c>
      <c r="BO1071" s="29"/>
      <c r="BP1071" s="54">
        <f>_xlfn.XLOOKUP($C1071,[31]PSP!$C:$C,[31]PSP!$BP:$BP)</f>
        <v>0</v>
      </c>
      <c r="BQ1071" s="27">
        <f>_xlfn.XLOOKUP($C1071,[31]PSP!$C:$C,[31]PSP!$BQ:$BQ)</f>
        <v>14.77</v>
      </c>
      <c r="BR1071" s="28">
        <f t="shared" si="4463"/>
        <v>0</v>
      </c>
      <c r="BS1071" s="29"/>
      <c r="BT1071" s="54">
        <f>_xlfn.XLOOKUP($C1071,[31]PSP!$C:$C,[31]PSP!$BT:$BT)</f>
        <v>1400.12</v>
      </c>
      <c r="BU1071" s="27">
        <f>_xlfn.XLOOKUP($C1071,[31]PSP!$C:$C,[31]PSP!$BU:$BU)</f>
        <v>14.77</v>
      </c>
      <c r="BV1071" s="28">
        <f t="shared" si="4464"/>
        <v>20679.77</v>
      </c>
      <c r="BW1071" s="29"/>
      <c r="BX1071" s="54">
        <f>_xlfn.XLOOKUP($C1071,[31]PSP!$C:$C,[31]PSP!$BX:$BX)</f>
        <v>1400.12</v>
      </c>
      <c r="BY1071" s="27">
        <f>_xlfn.XLOOKUP($C1071,[31]PSP!$C:$C,[31]PSP!$BY:$BY)</f>
        <v>14.77</v>
      </c>
      <c r="BZ1071" s="28">
        <f t="shared" si="4465"/>
        <v>20679.77</v>
      </c>
      <c r="CA1071" s="29"/>
      <c r="CB1071" s="54">
        <f>_xlfn.XLOOKUP($C1071,[31]PSP!$C:$C,[31]PSP!$CB:$CB)</f>
        <v>1400.12</v>
      </c>
      <c r="CC1071" s="27">
        <f>_xlfn.XLOOKUP($C1071,[31]PSP!$C:$C,[31]PSP!$CC:$CC)</f>
        <v>14.77</v>
      </c>
      <c r="CD1071" s="28">
        <f t="shared" si="4466"/>
        <v>20679.77</v>
      </c>
      <c r="CE1071" s="29"/>
      <c r="CF1071" s="54">
        <f>_xlfn.XLOOKUP($C1071,[31]PSP!$C:$C,[31]PSP!$CF:$CF)</f>
        <v>2800.24</v>
      </c>
      <c r="CG1071" s="27">
        <f>_xlfn.XLOOKUP($C1071,[31]PSP!$C:$C,[31]PSP!$CG:$CG)</f>
        <v>14.77</v>
      </c>
      <c r="CH1071" s="28">
        <f t="shared" si="4467"/>
        <v>41359.54</v>
      </c>
      <c r="CI1071" s="29"/>
      <c r="CJ1071" s="54">
        <f>_xlfn.XLOOKUP($C1071,[31]PSP!$C:$C,[31]PSP!$CJ:$CJ)</f>
        <v>1400.12</v>
      </c>
      <c r="CK1071" s="27">
        <f>_xlfn.XLOOKUP($C1071,[31]PSP!$C:$C,[31]PSP!$CK:$CK)</f>
        <v>14.77</v>
      </c>
      <c r="CL1071" s="28">
        <f t="shared" si="4468"/>
        <v>20679.77</v>
      </c>
      <c r="CM1071" s="29"/>
      <c r="CN1071" s="54">
        <f>_xlfn.XLOOKUP($C1071,[31]PSP!$C:$C,[31]PSP!$CN:$CN)</f>
        <v>2800.24</v>
      </c>
      <c r="CO1071" s="27">
        <f>_xlfn.XLOOKUP($C1071,[31]PSP!$C:$C,[31]PSP!$CO:$CO)</f>
        <v>14.77</v>
      </c>
      <c r="CP1071" s="28">
        <f t="shared" si="4469"/>
        <v>41359.54</v>
      </c>
      <c r="CQ1071" s="29"/>
      <c r="CR1071" s="54">
        <f>_xlfn.XLOOKUP($C1071,[31]PSP!$C:$C,[31]PSP!$CR:$CR)</f>
        <v>2800.24</v>
      </c>
      <c r="CS1071" s="27">
        <f>_xlfn.XLOOKUP($C1071,[31]PSP!$C:$C,[31]PSP!$CS:$CS)</f>
        <v>14.77</v>
      </c>
      <c r="CT1071" s="28">
        <f t="shared" si="4470"/>
        <v>41359.54</v>
      </c>
      <c r="CU1071" s="29"/>
      <c r="CV1071" s="54">
        <f>_xlfn.XLOOKUP($C1071,[31]PSP!$C:$C,[31]PSP!$CV:$CV)</f>
        <v>2800.24</v>
      </c>
      <c r="CW1071" s="27">
        <f>_xlfn.XLOOKUP($C1071,[31]PSP!$C:$C,[31]PSP!$CW:$CW)</f>
        <v>14.77</v>
      </c>
      <c r="CX1071" s="28">
        <f t="shared" si="4471"/>
        <v>41359.54</v>
      </c>
      <c r="CY1071" s="29"/>
      <c r="CZ1071" s="54">
        <f>_xlfn.XLOOKUP($C1071,[31]PSP!$C:$C,[31]PSP!$CZ:$CZ)</f>
        <v>2800.24</v>
      </c>
      <c r="DA1071" s="27">
        <f>_xlfn.XLOOKUP($C1071,[31]PSP!$C:$C,[31]PSP!$DA:$DA)</f>
        <v>14.77</v>
      </c>
      <c r="DB1071" s="28">
        <f t="shared" si="4472"/>
        <v>41359.54</v>
      </c>
      <c r="DC1071" s="29"/>
      <c r="DD1071" s="54">
        <f>_xlfn.XLOOKUP($C1071,[31]PSP!$C:$C,[31]PSP!$DD:$DD)</f>
        <v>1400.12</v>
      </c>
      <c r="DE1071" s="27">
        <f>_xlfn.XLOOKUP($C1071,[31]PSP!$C:$C,[31]PSP!$DE:$DE)</f>
        <v>14.77</v>
      </c>
      <c r="DF1071" s="28">
        <f t="shared" si="4473"/>
        <v>20679.77</v>
      </c>
      <c r="DG1071" s="29"/>
      <c r="DH1071" s="54">
        <f>_xlfn.XLOOKUP($C1071,[31]PSP!$C:$C,[31]PSP!$DH:$DH)</f>
        <v>0</v>
      </c>
      <c r="DI1071" s="27">
        <f>_xlfn.XLOOKUP($C1071,[31]PSP!$C:$C,[31]PSP!$DI:$DI)</f>
        <v>14.77</v>
      </c>
      <c r="DJ1071" s="28">
        <f t="shared" si="4474"/>
        <v>0</v>
      </c>
      <c r="DK1071" s="29"/>
      <c r="DL1071" s="54">
        <f>_xlfn.XLOOKUP($C1071,[31]PSP!$C:$C,[31]PSP!$DL:$DL)</f>
        <v>0</v>
      </c>
      <c r="DM1071" s="27">
        <f>_xlfn.XLOOKUP($C1071,[31]PSP!$C:$C,[31]PSP!$DM:$DM)</f>
        <v>14.77</v>
      </c>
      <c r="DN1071" s="28">
        <f t="shared" si="4475"/>
        <v>0</v>
      </c>
      <c r="DO1071" s="29"/>
      <c r="DP1071" s="54">
        <f>_xlfn.XLOOKUP($C1071,[31]PSP!$C:$C,[31]PSP!$DP:$DP)</f>
        <v>0</v>
      </c>
      <c r="DQ1071" s="27">
        <f>_xlfn.XLOOKUP($C1071,[31]PSP!$C:$C,[31]PSP!$DQ:$DQ)</f>
        <v>14.77</v>
      </c>
      <c r="DR1071" s="28">
        <f t="shared" si="4476"/>
        <v>0</v>
      </c>
      <c r="DS1071" s="29"/>
      <c r="DT1071" s="54">
        <f>_xlfn.XLOOKUP($C1071,[31]PSP!$C:$C,[31]PSP!$DT:$DT)</f>
        <v>0</v>
      </c>
      <c r="DU1071" s="27">
        <f>_xlfn.XLOOKUP($C1071,[31]PSP!$C:$C,[31]PSP!$DU:$DU)</f>
        <v>14.77</v>
      </c>
      <c r="DV1071" s="28">
        <f t="shared" si="4477"/>
        <v>0</v>
      </c>
      <c r="DW1071" s="29"/>
      <c r="DX1071" s="54">
        <f>_xlfn.XLOOKUP($C1071,[31]PSP!$C:$C,[31]PSP!$DX:$DX)</f>
        <v>0</v>
      </c>
      <c r="DY1071" s="27">
        <f>_xlfn.XLOOKUP($C1071,[31]PSP!$C:$C,[31]PSP!$DY:$DY)</f>
        <v>14.77</v>
      </c>
      <c r="DZ1071" s="28">
        <f t="shared" si="4478"/>
        <v>0</v>
      </c>
      <c r="EA1071" s="29"/>
      <c r="EB1071" s="54">
        <f>_xlfn.XLOOKUP($C1071,[31]PSP!$C:$C,[31]PSP!$EB:$EB)</f>
        <v>0</v>
      </c>
      <c r="EC1071" s="27">
        <f>_xlfn.XLOOKUP($C1071,[31]PSP!$C:$C,[31]PSP!$EC:$EC)</f>
        <v>14.77</v>
      </c>
      <c r="ED1071" s="28">
        <f t="shared" si="4479"/>
        <v>0</v>
      </c>
      <c r="EE1071" s="29"/>
      <c r="EF1071" s="54">
        <f>_xlfn.XLOOKUP($C1071,[31]PSP!$C:$C,[31]PSP!$EF:$EF)</f>
        <v>0</v>
      </c>
      <c r="EG1071" s="27">
        <f>_xlfn.XLOOKUP($C1071,[31]PSP!$C:$C,[31]PSP!$EG:$EG)</f>
        <v>14.77</v>
      </c>
      <c r="EH1071" s="28">
        <f t="shared" si="4480"/>
        <v>0</v>
      </c>
      <c r="EI1071" s="29"/>
      <c r="EJ1071" s="54">
        <f>_xlfn.XLOOKUP($C1071,[31]PSP!$C:$C,[31]PSP!$EJ:$EJ)</f>
        <v>0</v>
      </c>
      <c r="EK1071" s="27">
        <f>_xlfn.XLOOKUP($C1071,[31]PSP!$C:$C,[31]PSP!$EK:$EK)</f>
        <v>14.77</v>
      </c>
      <c r="EL1071" s="28">
        <f t="shared" si="4481"/>
        <v>0</v>
      </c>
      <c r="EM1071" s="29"/>
      <c r="EN1071" s="108"/>
      <c r="EO1071" s="29">
        <f t="shared" si="4311"/>
        <v>579033.56000000006</v>
      </c>
      <c r="EP1071" s="29">
        <f t="shared" si="4141"/>
        <v>579033.56000000006</v>
      </c>
      <c r="EQ1071" s="4" t="b">
        <f t="shared" si="4242"/>
        <v>1</v>
      </c>
      <c r="ES1071" s="118">
        <f t="shared" si="4482"/>
        <v>1.1767000000000001</v>
      </c>
    </row>
    <row r="1072" spans="3:149" ht="14.25" x14ac:dyDescent="0.25">
      <c r="C1072" s="24" t="s">
        <v>1119</v>
      </c>
      <c r="D1072" s="43" t="str">
        <f>_xlfn.XLOOKUP($C1072,[31]PSP!$C:$C,[31]PSP!$D:$D)</f>
        <v>ED-49134</v>
      </c>
      <c r="E1072" s="24" t="str">
        <f>_xlfn.XLOOKUP($C1072,[31]PSP!$C:$C,[31]PSP!$E:$E)</f>
        <v>DER/MG</v>
      </c>
      <c r="F1072" s="25" t="str">
        <f>_xlfn.XLOOKUP($C1072,[31]PSP!$C:$C,[31]PSP!$F:$F)</f>
        <v>CABO  DE  COBRE  NÚ # 25 MM2, ENTERRADO, EXCLUSIVE  ESCAVAÇÃO E REATERRO</v>
      </c>
      <c r="G1072" s="26" t="str">
        <f>_xlfn.XLOOKUP($C1072,[31]PSP!$C:$C,[31]PSP!$G:$G)</f>
        <v>M</v>
      </c>
      <c r="H1072" s="53">
        <f>_xlfn.XLOOKUP($C1072,[31]PSP!$C:$C,[31]PSP!$H:$H)</f>
        <v>39203.359999999993</v>
      </c>
      <c r="I1072" s="28">
        <f>_xlfn.XLOOKUP($C1072,[31]PSP!$C:$C,[31]PSP!$I:$I)</f>
        <v>821310.29</v>
      </c>
      <c r="J1072" s="28">
        <f t="shared" si="4448"/>
        <v>966435.81824300007</v>
      </c>
      <c r="K1072" s="29"/>
      <c r="L1072" s="54">
        <f>_xlfn.XLOOKUP($C1072,[31]PSP!$C:$C,[31]PSP!$L:$L)</f>
        <v>0</v>
      </c>
      <c r="M1072" s="27">
        <f>_xlfn.XLOOKUP($C1072,[31]PSP!$C:$C,[31]PSP!$M:$M)</f>
        <v>20.95</v>
      </c>
      <c r="N1072" s="28">
        <f t="shared" si="4449"/>
        <v>0</v>
      </c>
      <c r="O1072" s="29"/>
      <c r="P1072" s="54">
        <f>_xlfn.XLOOKUP($C1072,[31]PSP!$C:$C,[31]PSP!$P:$P)</f>
        <v>0</v>
      </c>
      <c r="Q1072" s="27">
        <f>_xlfn.XLOOKUP($C1072,[31]PSP!$C:$C,[31]PSP!$Q:$Q)</f>
        <v>20.95</v>
      </c>
      <c r="R1072" s="28">
        <f t="shared" si="4450"/>
        <v>0</v>
      </c>
      <c r="S1072" s="29"/>
      <c r="T1072" s="54">
        <f>_xlfn.XLOOKUP($C1072,[31]PSP!$C:$C,[31]PSP!$T:$T)</f>
        <v>0</v>
      </c>
      <c r="U1072" s="27">
        <f>_xlfn.XLOOKUP($C1072,[31]PSP!$C:$C,[31]PSP!$U:$U)</f>
        <v>20.95</v>
      </c>
      <c r="V1072" s="28">
        <f t="shared" si="4451"/>
        <v>0</v>
      </c>
      <c r="W1072" s="29"/>
      <c r="X1072" s="54">
        <f>_xlfn.XLOOKUP($C1072,[31]PSP!$C:$C,[31]PSP!$X:$X)</f>
        <v>1400.12</v>
      </c>
      <c r="Y1072" s="27">
        <f>_xlfn.XLOOKUP($C1072,[31]PSP!$C:$C,[31]PSP!$Y:$Y)</f>
        <v>20.95</v>
      </c>
      <c r="Z1072" s="28">
        <f t="shared" si="4452"/>
        <v>29332.51</v>
      </c>
      <c r="AA1072" s="29"/>
      <c r="AB1072" s="54">
        <f>_xlfn.XLOOKUP($C1072,[31]PSP!$C:$C,[31]PSP!$AB:$AB)</f>
        <v>1400.12</v>
      </c>
      <c r="AC1072" s="27">
        <f>_xlfn.XLOOKUP($C1072,[31]PSP!$C:$C,[31]PSP!$AC:$AC)</f>
        <v>20.95</v>
      </c>
      <c r="AD1072" s="28">
        <f t="shared" si="4453"/>
        <v>29332.51</v>
      </c>
      <c r="AE1072" s="29"/>
      <c r="AF1072" s="54">
        <f>_xlfn.XLOOKUP($C1072,[31]PSP!$C:$C,[31]PSP!$AF:$AF)</f>
        <v>1400.12</v>
      </c>
      <c r="AG1072" s="27">
        <f>_xlfn.XLOOKUP($C1072,[31]PSP!$C:$C,[31]PSP!$AG:$AG)</f>
        <v>20.95</v>
      </c>
      <c r="AH1072" s="28">
        <f t="shared" si="4454"/>
        <v>29332.51</v>
      </c>
      <c r="AI1072" s="29"/>
      <c r="AJ1072" s="54">
        <f>_xlfn.XLOOKUP($C1072,[31]PSP!$C:$C,[31]PSP!$AJ:$AJ)</f>
        <v>0</v>
      </c>
      <c r="AK1072" s="27">
        <f>_xlfn.XLOOKUP($C1072,[31]PSP!$C:$C,[31]PSP!$AK:$AK)</f>
        <v>20.95</v>
      </c>
      <c r="AL1072" s="28">
        <f t="shared" si="4455"/>
        <v>0</v>
      </c>
      <c r="AM1072" s="29"/>
      <c r="AN1072" s="54">
        <f>_xlfn.XLOOKUP($C1072,[31]PSP!$C:$C,[31]PSP!$AN:$AN)</f>
        <v>2800.24</v>
      </c>
      <c r="AO1072" s="27">
        <f>_xlfn.XLOOKUP($C1072,[31]PSP!$C:$C,[31]PSP!$AO:$AO)</f>
        <v>20.95</v>
      </c>
      <c r="AP1072" s="28">
        <f t="shared" si="4456"/>
        <v>58665.02</v>
      </c>
      <c r="AQ1072" s="29"/>
      <c r="AR1072" s="54">
        <f>_xlfn.XLOOKUP($C1072,[31]PSP!$C:$C,[31]PSP!$AR:$AR)</f>
        <v>0</v>
      </c>
      <c r="AS1072" s="27">
        <f>_xlfn.XLOOKUP($C1072,[31]PSP!$C:$C,[31]PSP!$AS:$AS)</f>
        <v>20.95</v>
      </c>
      <c r="AT1072" s="28">
        <f t="shared" si="4457"/>
        <v>0</v>
      </c>
      <c r="AU1072" s="29"/>
      <c r="AV1072" s="54">
        <f>_xlfn.XLOOKUP($C1072,[31]PSP!$C:$C,[31]PSP!$AV:$AV)</f>
        <v>1400.12</v>
      </c>
      <c r="AW1072" s="27">
        <f>_xlfn.XLOOKUP($C1072,[31]PSP!$C:$C,[31]PSP!$AW:$AW)</f>
        <v>20.95</v>
      </c>
      <c r="AX1072" s="28">
        <f t="shared" si="4458"/>
        <v>29332.51</v>
      </c>
      <c r="AY1072" s="29"/>
      <c r="AZ1072" s="54">
        <f>_xlfn.XLOOKUP($C1072,[31]PSP!$C:$C,[31]PSP!$AZ:$AZ)</f>
        <v>0</v>
      </c>
      <c r="BA1072" s="27">
        <f>_xlfn.XLOOKUP($C1072,[31]PSP!$C:$C,[31]PSP!$BA:$BA)</f>
        <v>20.95</v>
      </c>
      <c r="BB1072" s="28">
        <f t="shared" si="4459"/>
        <v>0</v>
      </c>
      <c r="BC1072" s="29"/>
      <c r="BD1072" s="54">
        <f>_xlfn.XLOOKUP($C1072,[31]PSP!$C:$C,[31]PSP!$BD:$BD)</f>
        <v>2800.24</v>
      </c>
      <c r="BE1072" s="27">
        <f>_xlfn.XLOOKUP($C1072,[31]PSP!$C:$C,[31]PSP!$BE:$BE)</f>
        <v>20.95</v>
      </c>
      <c r="BF1072" s="28">
        <f t="shared" si="4460"/>
        <v>58665.02</v>
      </c>
      <c r="BG1072" s="29"/>
      <c r="BH1072" s="54">
        <f>_xlfn.XLOOKUP($C1072,[31]PSP!$C:$C,[31]PSP!$BH:$BH)</f>
        <v>2800.24</v>
      </c>
      <c r="BI1072" s="27">
        <f>_xlfn.XLOOKUP($C1072,[31]PSP!$C:$C,[31]PSP!$BI:$BI)</f>
        <v>20.95</v>
      </c>
      <c r="BJ1072" s="28">
        <f t="shared" si="4461"/>
        <v>58665.02</v>
      </c>
      <c r="BK1072" s="29"/>
      <c r="BL1072" s="54">
        <f>_xlfn.XLOOKUP($C1072,[31]PSP!$C:$C,[31]PSP!$BL:$BL)</f>
        <v>4200.3599999999997</v>
      </c>
      <c r="BM1072" s="27">
        <f>_xlfn.XLOOKUP($C1072,[31]PSP!$C:$C,[31]PSP!$BM:$BM)</f>
        <v>20.95</v>
      </c>
      <c r="BN1072" s="28">
        <f t="shared" si="4462"/>
        <v>87997.54</v>
      </c>
      <c r="BO1072" s="29"/>
      <c r="BP1072" s="54">
        <f>_xlfn.XLOOKUP($C1072,[31]PSP!$C:$C,[31]PSP!$BP:$BP)</f>
        <v>0</v>
      </c>
      <c r="BQ1072" s="27">
        <f>_xlfn.XLOOKUP($C1072,[31]PSP!$C:$C,[31]PSP!$BQ:$BQ)</f>
        <v>20.95</v>
      </c>
      <c r="BR1072" s="28">
        <f t="shared" si="4463"/>
        <v>0</v>
      </c>
      <c r="BS1072" s="29"/>
      <c r="BT1072" s="54">
        <f>_xlfn.XLOOKUP($C1072,[31]PSP!$C:$C,[31]PSP!$BT:$BT)</f>
        <v>1400.12</v>
      </c>
      <c r="BU1072" s="27">
        <f>_xlfn.XLOOKUP($C1072,[31]PSP!$C:$C,[31]PSP!$BU:$BU)</f>
        <v>20.95</v>
      </c>
      <c r="BV1072" s="28">
        <f t="shared" si="4464"/>
        <v>29332.51</v>
      </c>
      <c r="BW1072" s="29"/>
      <c r="BX1072" s="54">
        <f>_xlfn.XLOOKUP($C1072,[31]PSP!$C:$C,[31]PSP!$BX:$BX)</f>
        <v>1400.12</v>
      </c>
      <c r="BY1072" s="27">
        <f>_xlfn.XLOOKUP($C1072,[31]PSP!$C:$C,[31]PSP!$BY:$BY)</f>
        <v>20.95</v>
      </c>
      <c r="BZ1072" s="28">
        <f t="shared" si="4465"/>
        <v>29332.51</v>
      </c>
      <c r="CA1072" s="29"/>
      <c r="CB1072" s="54">
        <f>_xlfn.XLOOKUP($C1072,[31]PSP!$C:$C,[31]PSP!$CB:$CB)</f>
        <v>1400.12</v>
      </c>
      <c r="CC1072" s="27">
        <f>_xlfn.XLOOKUP($C1072,[31]PSP!$C:$C,[31]PSP!$CC:$CC)</f>
        <v>20.95</v>
      </c>
      <c r="CD1072" s="28">
        <f t="shared" si="4466"/>
        <v>29332.51</v>
      </c>
      <c r="CE1072" s="29"/>
      <c r="CF1072" s="54">
        <f>_xlfn.XLOOKUP($C1072,[31]PSP!$C:$C,[31]PSP!$CF:$CF)</f>
        <v>2800.24</v>
      </c>
      <c r="CG1072" s="27">
        <f>_xlfn.XLOOKUP($C1072,[31]PSP!$C:$C,[31]PSP!$CG:$CG)</f>
        <v>20.95</v>
      </c>
      <c r="CH1072" s="28">
        <f t="shared" si="4467"/>
        <v>58665.02</v>
      </c>
      <c r="CI1072" s="29"/>
      <c r="CJ1072" s="54">
        <f>_xlfn.XLOOKUP($C1072,[31]PSP!$C:$C,[31]PSP!$CJ:$CJ)</f>
        <v>1400.12</v>
      </c>
      <c r="CK1072" s="27">
        <f>_xlfn.XLOOKUP($C1072,[31]PSP!$C:$C,[31]PSP!$CK:$CK)</f>
        <v>20.95</v>
      </c>
      <c r="CL1072" s="28">
        <f t="shared" si="4468"/>
        <v>29332.51</v>
      </c>
      <c r="CM1072" s="29"/>
      <c r="CN1072" s="54">
        <f>_xlfn.XLOOKUP($C1072,[31]PSP!$C:$C,[31]PSP!$CN:$CN)</f>
        <v>2800.24</v>
      </c>
      <c r="CO1072" s="27">
        <f>_xlfn.XLOOKUP($C1072,[31]PSP!$C:$C,[31]PSP!$CO:$CO)</f>
        <v>20.95</v>
      </c>
      <c r="CP1072" s="28">
        <f t="shared" si="4469"/>
        <v>58665.02</v>
      </c>
      <c r="CQ1072" s="29"/>
      <c r="CR1072" s="54">
        <f>_xlfn.XLOOKUP($C1072,[31]PSP!$C:$C,[31]PSP!$CR:$CR)</f>
        <v>2800.24</v>
      </c>
      <c r="CS1072" s="27">
        <f>_xlfn.XLOOKUP($C1072,[31]PSP!$C:$C,[31]PSP!$CS:$CS)</f>
        <v>20.95</v>
      </c>
      <c r="CT1072" s="28">
        <f t="shared" si="4470"/>
        <v>58665.02</v>
      </c>
      <c r="CU1072" s="29"/>
      <c r="CV1072" s="54">
        <f>_xlfn.XLOOKUP($C1072,[31]PSP!$C:$C,[31]PSP!$CV:$CV)</f>
        <v>2800.24</v>
      </c>
      <c r="CW1072" s="27">
        <f>_xlfn.XLOOKUP($C1072,[31]PSP!$C:$C,[31]PSP!$CW:$CW)</f>
        <v>20.95</v>
      </c>
      <c r="CX1072" s="28">
        <f t="shared" si="4471"/>
        <v>58665.02</v>
      </c>
      <c r="CY1072" s="29"/>
      <c r="CZ1072" s="54">
        <f>_xlfn.XLOOKUP($C1072,[31]PSP!$C:$C,[31]PSP!$CZ:$CZ)</f>
        <v>2800.24</v>
      </c>
      <c r="DA1072" s="27">
        <f>_xlfn.XLOOKUP($C1072,[31]PSP!$C:$C,[31]PSP!$DA:$DA)</f>
        <v>20.95</v>
      </c>
      <c r="DB1072" s="28">
        <f t="shared" si="4472"/>
        <v>58665.02</v>
      </c>
      <c r="DC1072" s="29"/>
      <c r="DD1072" s="54">
        <f>_xlfn.XLOOKUP($C1072,[31]PSP!$C:$C,[31]PSP!$DD:$DD)</f>
        <v>1400.12</v>
      </c>
      <c r="DE1072" s="27">
        <f>_xlfn.XLOOKUP($C1072,[31]PSP!$C:$C,[31]PSP!$DE:$DE)</f>
        <v>20.95</v>
      </c>
      <c r="DF1072" s="28">
        <f t="shared" si="4473"/>
        <v>29332.51</v>
      </c>
      <c r="DG1072" s="29"/>
      <c r="DH1072" s="54">
        <f>_xlfn.XLOOKUP($C1072,[31]PSP!$C:$C,[31]PSP!$DH:$DH)</f>
        <v>0</v>
      </c>
      <c r="DI1072" s="27">
        <f>_xlfn.XLOOKUP($C1072,[31]PSP!$C:$C,[31]PSP!$DI:$DI)</f>
        <v>20.95</v>
      </c>
      <c r="DJ1072" s="28">
        <f t="shared" si="4474"/>
        <v>0</v>
      </c>
      <c r="DK1072" s="29"/>
      <c r="DL1072" s="54">
        <f>_xlfn.XLOOKUP($C1072,[31]PSP!$C:$C,[31]PSP!$DL:$DL)</f>
        <v>0</v>
      </c>
      <c r="DM1072" s="27">
        <f>_xlfn.XLOOKUP($C1072,[31]PSP!$C:$C,[31]PSP!$DM:$DM)</f>
        <v>20.95</v>
      </c>
      <c r="DN1072" s="28">
        <f t="shared" si="4475"/>
        <v>0</v>
      </c>
      <c r="DO1072" s="29"/>
      <c r="DP1072" s="54">
        <f>_xlfn.XLOOKUP($C1072,[31]PSP!$C:$C,[31]PSP!$DP:$DP)</f>
        <v>0</v>
      </c>
      <c r="DQ1072" s="27">
        <f>_xlfn.XLOOKUP($C1072,[31]PSP!$C:$C,[31]PSP!$DQ:$DQ)</f>
        <v>20.95</v>
      </c>
      <c r="DR1072" s="28">
        <f t="shared" si="4476"/>
        <v>0</v>
      </c>
      <c r="DS1072" s="29"/>
      <c r="DT1072" s="54">
        <f>_xlfn.XLOOKUP($C1072,[31]PSP!$C:$C,[31]PSP!$DT:$DT)</f>
        <v>0</v>
      </c>
      <c r="DU1072" s="27">
        <f>_xlfn.XLOOKUP($C1072,[31]PSP!$C:$C,[31]PSP!$DU:$DU)</f>
        <v>20.95</v>
      </c>
      <c r="DV1072" s="28">
        <f t="shared" si="4477"/>
        <v>0</v>
      </c>
      <c r="DW1072" s="29"/>
      <c r="DX1072" s="54">
        <f>_xlfn.XLOOKUP($C1072,[31]PSP!$C:$C,[31]PSP!$DX:$DX)</f>
        <v>0</v>
      </c>
      <c r="DY1072" s="27">
        <f>_xlfn.XLOOKUP($C1072,[31]PSP!$C:$C,[31]PSP!$DY:$DY)</f>
        <v>20.95</v>
      </c>
      <c r="DZ1072" s="28">
        <f t="shared" si="4478"/>
        <v>0</v>
      </c>
      <c r="EA1072" s="29"/>
      <c r="EB1072" s="54">
        <f>_xlfn.XLOOKUP($C1072,[31]PSP!$C:$C,[31]PSP!$EB:$EB)</f>
        <v>0</v>
      </c>
      <c r="EC1072" s="27">
        <f>_xlfn.XLOOKUP($C1072,[31]PSP!$C:$C,[31]PSP!$EC:$EC)</f>
        <v>20.95</v>
      </c>
      <c r="ED1072" s="28">
        <f t="shared" si="4479"/>
        <v>0</v>
      </c>
      <c r="EE1072" s="29"/>
      <c r="EF1072" s="54">
        <f>_xlfn.XLOOKUP($C1072,[31]PSP!$C:$C,[31]PSP!$EF:$EF)</f>
        <v>0</v>
      </c>
      <c r="EG1072" s="27">
        <f>_xlfn.XLOOKUP($C1072,[31]PSP!$C:$C,[31]PSP!$EG:$EG)</f>
        <v>20.95</v>
      </c>
      <c r="EH1072" s="28">
        <f t="shared" si="4480"/>
        <v>0</v>
      </c>
      <c r="EI1072" s="29"/>
      <c r="EJ1072" s="54">
        <f>_xlfn.XLOOKUP($C1072,[31]PSP!$C:$C,[31]PSP!$EJ:$EJ)</f>
        <v>0</v>
      </c>
      <c r="EK1072" s="27">
        <f>_xlfn.XLOOKUP($C1072,[31]PSP!$C:$C,[31]PSP!$EK:$EK)</f>
        <v>20.95</v>
      </c>
      <c r="EL1072" s="28">
        <f t="shared" si="4481"/>
        <v>0</v>
      </c>
      <c r="EM1072" s="29"/>
      <c r="EN1072" s="108"/>
      <c r="EO1072" s="29">
        <f t="shared" si="4311"/>
        <v>821310.29000000015</v>
      </c>
      <c r="EP1072" s="29">
        <f t="shared" si="4141"/>
        <v>821310.29</v>
      </c>
      <c r="EQ1072" s="4" t="b">
        <f t="shared" si="4242"/>
        <v>1</v>
      </c>
      <c r="ES1072" s="118">
        <f t="shared" si="4482"/>
        <v>1.1767000000000001</v>
      </c>
    </row>
    <row r="1073" spans="3:149" ht="14.25" x14ac:dyDescent="0.25">
      <c r="C1073" s="24" t="s">
        <v>1120</v>
      </c>
      <c r="D1073" s="43" t="str">
        <f>_xlfn.XLOOKUP($C1073,[31]PSP!$C:$C,[31]PSP!$D:$D)</f>
        <v>ED-49523</v>
      </c>
      <c r="E1073" s="24" t="str">
        <f>_xlfn.XLOOKUP($C1073,[31]PSP!$C:$C,[31]PSP!$E:$E)</f>
        <v>DER/MG</v>
      </c>
      <c r="F1073" s="25" t="str">
        <f>_xlfn.XLOOKUP($C1073,[31]PSP!$C:$C,[31]PSP!$F:$F)</f>
        <v>RELÉ FOTOELÉTRICO RM 10 120 V, 1200 VA COM BASE</v>
      </c>
      <c r="G1073" s="26" t="str">
        <f>_xlfn.XLOOKUP($C1073,[31]PSP!$C:$C,[31]PSP!$G:$G)</f>
        <v>UN</v>
      </c>
      <c r="H1073" s="53">
        <f>_xlfn.XLOOKUP($C1073,[31]PSP!$C:$C,[31]PSP!$H:$H)</f>
        <v>56</v>
      </c>
      <c r="I1073" s="28">
        <f>_xlfn.XLOOKUP($C1073,[31]PSP!$C:$C,[31]PSP!$I:$I)</f>
        <v>2909.2000000000012</v>
      </c>
      <c r="J1073" s="28">
        <f t="shared" si="4448"/>
        <v>3423.2556400000017</v>
      </c>
      <c r="K1073" s="29"/>
      <c r="L1073" s="54">
        <f>_xlfn.XLOOKUP($C1073,[31]PSP!$C:$C,[31]PSP!$L:$L)</f>
        <v>0</v>
      </c>
      <c r="M1073" s="27">
        <f>_xlfn.XLOOKUP($C1073,[31]PSP!$C:$C,[31]PSP!$M:$M)</f>
        <v>51.95</v>
      </c>
      <c r="N1073" s="28">
        <f t="shared" si="4449"/>
        <v>0</v>
      </c>
      <c r="O1073" s="29"/>
      <c r="P1073" s="54">
        <f>_xlfn.XLOOKUP($C1073,[31]PSP!$C:$C,[31]PSP!$P:$P)</f>
        <v>0</v>
      </c>
      <c r="Q1073" s="27">
        <f>_xlfn.XLOOKUP($C1073,[31]PSP!$C:$C,[31]PSP!$Q:$Q)</f>
        <v>51.95</v>
      </c>
      <c r="R1073" s="28">
        <f t="shared" si="4450"/>
        <v>0</v>
      </c>
      <c r="S1073" s="29"/>
      <c r="T1073" s="54">
        <f>_xlfn.XLOOKUP($C1073,[31]PSP!$C:$C,[31]PSP!$T:$T)</f>
        <v>0</v>
      </c>
      <c r="U1073" s="27">
        <f>_xlfn.XLOOKUP($C1073,[31]PSP!$C:$C,[31]PSP!$U:$U)</f>
        <v>51.95</v>
      </c>
      <c r="V1073" s="28">
        <f t="shared" si="4451"/>
        <v>0</v>
      </c>
      <c r="W1073" s="29"/>
      <c r="X1073" s="54">
        <f>_xlfn.XLOOKUP($C1073,[31]PSP!$C:$C,[31]PSP!$X:$X)</f>
        <v>2</v>
      </c>
      <c r="Y1073" s="27">
        <f>_xlfn.XLOOKUP($C1073,[31]PSP!$C:$C,[31]PSP!$Y:$Y)</f>
        <v>51.95</v>
      </c>
      <c r="Z1073" s="28">
        <f t="shared" si="4452"/>
        <v>103.9</v>
      </c>
      <c r="AA1073" s="29"/>
      <c r="AB1073" s="54">
        <f>_xlfn.XLOOKUP($C1073,[31]PSP!$C:$C,[31]PSP!$AB:$AB)</f>
        <v>2</v>
      </c>
      <c r="AC1073" s="27">
        <f>_xlfn.XLOOKUP($C1073,[31]PSP!$C:$C,[31]PSP!$AC:$AC)</f>
        <v>51.95</v>
      </c>
      <c r="AD1073" s="28">
        <f t="shared" si="4453"/>
        <v>103.9</v>
      </c>
      <c r="AE1073" s="29"/>
      <c r="AF1073" s="54">
        <f>_xlfn.XLOOKUP($C1073,[31]PSP!$C:$C,[31]PSP!$AF:$AF)</f>
        <v>2</v>
      </c>
      <c r="AG1073" s="27">
        <f>_xlfn.XLOOKUP($C1073,[31]PSP!$C:$C,[31]PSP!$AG:$AG)</f>
        <v>51.95</v>
      </c>
      <c r="AH1073" s="28">
        <f t="shared" si="4454"/>
        <v>103.9</v>
      </c>
      <c r="AI1073" s="29"/>
      <c r="AJ1073" s="54">
        <f>_xlfn.XLOOKUP($C1073,[31]PSP!$C:$C,[31]PSP!$AJ:$AJ)</f>
        <v>0</v>
      </c>
      <c r="AK1073" s="27">
        <f>_xlfn.XLOOKUP($C1073,[31]PSP!$C:$C,[31]PSP!$AK:$AK)</f>
        <v>51.95</v>
      </c>
      <c r="AL1073" s="28">
        <f t="shared" si="4455"/>
        <v>0</v>
      </c>
      <c r="AM1073" s="29"/>
      <c r="AN1073" s="54">
        <f>_xlfn.XLOOKUP($C1073,[31]PSP!$C:$C,[31]PSP!$AN:$AN)</f>
        <v>4</v>
      </c>
      <c r="AO1073" s="27">
        <f>_xlfn.XLOOKUP($C1073,[31]PSP!$C:$C,[31]PSP!$AO:$AO)</f>
        <v>51.95</v>
      </c>
      <c r="AP1073" s="28">
        <f t="shared" si="4456"/>
        <v>207.8</v>
      </c>
      <c r="AQ1073" s="29"/>
      <c r="AR1073" s="54">
        <f>_xlfn.XLOOKUP($C1073,[31]PSP!$C:$C,[31]PSP!$AR:$AR)</f>
        <v>0</v>
      </c>
      <c r="AS1073" s="27">
        <f>_xlfn.XLOOKUP($C1073,[31]PSP!$C:$C,[31]PSP!$AS:$AS)</f>
        <v>51.95</v>
      </c>
      <c r="AT1073" s="28">
        <f t="shared" si="4457"/>
        <v>0</v>
      </c>
      <c r="AU1073" s="29"/>
      <c r="AV1073" s="54">
        <f>_xlfn.XLOOKUP($C1073,[31]PSP!$C:$C,[31]PSP!$AV:$AV)</f>
        <v>2</v>
      </c>
      <c r="AW1073" s="27">
        <f>_xlfn.XLOOKUP($C1073,[31]PSP!$C:$C,[31]PSP!$AW:$AW)</f>
        <v>51.95</v>
      </c>
      <c r="AX1073" s="28">
        <f t="shared" si="4458"/>
        <v>103.9</v>
      </c>
      <c r="AY1073" s="29"/>
      <c r="AZ1073" s="54">
        <f>_xlfn.XLOOKUP($C1073,[31]PSP!$C:$C,[31]PSP!$AZ:$AZ)</f>
        <v>0</v>
      </c>
      <c r="BA1073" s="27">
        <f>_xlfn.XLOOKUP($C1073,[31]PSP!$C:$C,[31]PSP!$BA:$BA)</f>
        <v>51.95</v>
      </c>
      <c r="BB1073" s="28">
        <f t="shared" si="4459"/>
        <v>0</v>
      </c>
      <c r="BC1073" s="29"/>
      <c r="BD1073" s="54">
        <f>_xlfn.XLOOKUP($C1073,[31]PSP!$C:$C,[31]PSP!$BD:$BD)</f>
        <v>4</v>
      </c>
      <c r="BE1073" s="27">
        <f>_xlfn.XLOOKUP($C1073,[31]PSP!$C:$C,[31]PSP!$BE:$BE)</f>
        <v>51.95</v>
      </c>
      <c r="BF1073" s="28">
        <f t="shared" si="4460"/>
        <v>207.8</v>
      </c>
      <c r="BG1073" s="29"/>
      <c r="BH1073" s="54">
        <f>_xlfn.XLOOKUP($C1073,[31]PSP!$C:$C,[31]PSP!$BH:$BH)</f>
        <v>4</v>
      </c>
      <c r="BI1073" s="27">
        <f>_xlfn.XLOOKUP($C1073,[31]PSP!$C:$C,[31]PSP!$BI:$BI)</f>
        <v>51.95</v>
      </c>
      <c r="BJ1073" s="28">
        <f t="shared" si="4461"/>
        <v>207.8</v>
      </c>
      <c r="BK1073" s="29"/>
      <c r="BL1073" s="54">
        <f>_xlfn.XLOOKUP($C1073,[31]PSP!$C:$C,[31]PSP!$BL:$BL)</f>
        <v>6</v>
      </c>
      <c r="BM1073" s="27">
        <f>_xlfn.XLOOKUP($C1073,[31]PSP!$C:$C,[31]PSP!$BM:$BM)</f>
        <v>51.95</v>
      </c>
      <c r="BN1073" s="28">
        <f t="shared" si="4462"/>
        <v>311.7</v>
      </c>
      <c r="BO1073" s="29"/>
      <c r="BP1073" s="54">
        <f>_xlfn.XLOOKUP($C1073,[31]PSP!$C:$C,[31]PSP!$BP:$BP)</f>
        <v>0</v>
      </c>
      <c r="BQ1073" s="27">
        <f>_xlfn.XLOOKUP($C1073,[31]PSP!$C:$C,[31]PSP!$BQ:$BQ)</f>
        <v>51.95</v>
      </c>
      <c r="BR1073" s="28">
        <f t="shared" si="4463"/>
        <v>0</v>
      </c>
      <c r="BS1073" s="29"/>
      <c r="BT1073" s="54">
        <f>_xlfn.XLOOKUP($C1073,[31]PSP!$C:$C,[31]PSP!$BT:$BT)</f>
        <v>2</v>
      </c>
      <c r="BU1073" s="27">
        <f>_xlfn.XLOOKUP($C1073,[31]PSP!$C:$C,[31]PSP!$BU:$BU)</f>
        <v>51.95</v>
      </c>
      <c r="BV1073" s="28">
        <f t="shared" si="4464"/>
        <v>103.9</v>
      </c>
      <c r="BW1073" s="29"/>
      <c r="BX1073" s="54">
        <f>_xlfn.XLOOKUP($C1073,[31]PSP!$C:$C,[31]PSP!$BX:$BX)</f>
        <v>2</v>
      </c>
      <c r="BY1073" s="27">
        <f>_xlfn.XLOOKUP($C1073,[31]PSP!$C:$C,[31]PSP!$BY:$BY)</f>
        <v>51.95</v>
      </c>
      <c r="BZ1073" s="28">
        <f t="shared" si="4465"/>
        <v>103.9</v>
      </c>
      <c r="CA1073" s="29"/>
      <c r="CB1073" s="54">
        <f>_xlfn.XLOOKUP($C1073,[31]PSP!$C:$C,[31]PSP!$CB:$CB)</f>
        <v>2</v>
      </c>
      <c r="CC1073" s="27">
        <f>_xlfn.XLOOKUP($C1073,[31]PSP!$C:$C,[31]PSP!$CC:$CC)</f>
        <v>51.95</v>
      </c>
      <c r="CD1073" s="28">
        <f t="shared" si="4466"/>
        <v>103.9</v>
      </c>
      <c r="CE1073" s="29"/>
      <c r="CF1073" s="54">
        <f>_xlfn.XLOOKUP($C1073,[31]PSP!$C:$C,[31]PSP!$CF:$CF)</f>
        <v>4</v>
      </c>
      <c r="CG1073" s="27">
        <f>_xlfn.XLOOKUP($C1073,[31]PSP!$C:$C,[31]PSP!$CG:$CG)</f>
        <v>51.95</v>
      </c>
      <c r="CH1073" s="28">
        <f t="shared" si="4467"/>
        <v>207.8</v>
      </c>
      <c r="CI1073" s="29"/>
      <c r="CJ1073" s="54">
        <f>_xlfn.XLOOKUP($C1073,[31]PSP!$C:$C,[31]PSP!$CJ:$CJ)</f>
        <v>2</v>
      </c>
      <c r="CK1073" s="27">
        <f>_xlfn.XLOOKUP($C1073,[31]PSP!$C:$C,[31]PSP!$CK:$CK)</f>
        <v>51.95</v>
      </c>
      <c r="CL1073" s="28">
        <f t="shared" si="4468"/>
        <v>103.9</v>
      </c>
      <c r="CM1073" s="29"/>
      <c r="CN1073" s="54">
        <f>_xlfn.XLOOKUP($C1073,[31]PSP!$C:$C,[31]PSP!$CN:$CN)</f>
        <v>4</v>
      </c>
      <c r="CO1073" s="27">
        <f>_xlfn.XLOOKUP($C1073,[31]PSP!$C:$C,[31]PSP!$CO:$CO)</f>
        <v>51.95</v>
      </c>
      <c r="CP1073" s="28">
        <f t="shared" si="4469"/>
        <v>207.8</v>
      </c>
      <c r="CQ1073" s="29"/>
      <c r="CR1073" s="54">
        <f>_xlfn.XLOOKUP($C1073,[31]PSP!$C:$C,[31]PSP!$CR:$CR)</f>
        <v>4</v>
      </c>
      <c r="CS1073" s="27">
        <f>_xlfn.XLOOKUP($C1073,[31]PSP!$C:$C,[31]PSP!$CS:$CS)</f>
        <v>51.95</v>
      </c>
      <c r="CT1073" s="28">
        <f t="shared" si="4470"/>
        <v>207.8</v>
      </c>
      <c r="CU1073" s="29"/>
      <c r="CV1073" s="54">
        <f>_xlfn.XLOOKUP($C1073,[31]PSP!$C:$C,[31]PSP!$CV:$CV)</f>
        <v>4</v>
      </c>
      <c r="CW1073" s="27">
        <f>_xlfn.XLOOKUP($C1073,[31]PSP!$C:$C,[31]PSP!$CW:$CW)</f>
        <v>51.95</v>
      </c>
      <c r="CX1073" s="28">
        <f t="shared" si="4471"/>
        <v>207.8</v>
      </c>
      <c r="CY1073" s="29"/>
      <c r="CZ1073" s="54">
        <f>_xlfn.XLOOKUP($C1073,[31]PSP!$C:$C,[31]PSP!$CZ:$CZ)</f>
        <v>4</v>
      </c>
      <c r="DA1073" s="27">
        <f>_xlfn.XLOOKUP($C1073,[31]PSP!$C:$C,[31]PSP!$DA:$DA)</f>
        <v>51.95</v>
      </c>
      <c r="DB1073" s="28">
        <f t="shared" si="4472"/>
        <v>207.8</v>
      </c>
      <c r="DC1073" s="29"/>
      <c r="DD1073" s="54">
        <f>_xlfn.XLOOKUP($C1073,[31]PSP!$C:$C,[31]PSP!$DD:$DD)</f>
        <v>2</v>
      </c>
      <c r="DE1073" s="27">
        <f>_xlfn.XLOOKUP($C1073,[31]PSP!$C:$C,[31]PSP!$DE:$DE)</f>
        <v>51.95</v>
      </c>
      <c r="DF1073" s="28">
        <f t="shared" si="4473"/>
        <v>103.9</v>
      </c>
      <c r="DG1073" s="29"/>
      <c r="DH1073" s="54">
        <f>_xlfn.XLOOKUP($C1073,[31]PSP!$C:$C,[31]PSP!$DH:$DH)</f>
        <v>0</v>
      </c>
      <c r="DI1073" s="27">
        <f>_xlfn.XLOOKUP($C1073,[31]PSP!$C:$C,[31]PSP!$DI:$DI)</f>
        <v>51.95</v>
      </c>
      <c r="DJ1073" s="28">
        <f t="shared" si="4474"/>
        <v>0</v>
      </c>
      <c r="DK1073" s="29"/>
      <c r="DL1073" s="54">
        <f>_xlfn.XLOOKUP($C1073,[31]PSP!$C:$C,[31]PSP!$DL:$DL)</f>
        <v>0</v>
      </c>
      <c r="DM1073" s="27">
        <f>_xlfn.XLOOKUP($C1073,[31]PSP!$C:$C,[31]PSP!$DM:$DM)</f>
        <v>51.95</v>
      </c>
      <c r="DN1073" s="28">
        <f t="shared" si="4475"/>
        <v>0</v>
      </c>
      <c r="DO1073" s="29"/>
      <c r="DP1073" s="54">
        <f>_xlfn.XLOOKUP($C1073,[31]PSP!$C:$C,[31]PSP!$DP:$DP)</f>
        <v>0</v>
      </c>
      <c r="DQ1073" s="27">
        <f>_xlfn.XLOOKUP($C1073,[31]PSP!$C:$C,[31]PSP!$DQ:$DQ)</f>
        <v>51.95</v>
      </c>
      <c r="DR1073" s="28">
        <f t="shared" si="4476"/>
        <v>0</v>
      </c>
      <c r="DS1073" s="29"/>
      <c r="DT1073" s="54">
        <f>_xlfn.XLOOKUP($C1073,[31]PSP!$C:$C,[31]PSP!$DT:$DT)</f>
        <v>0</v>
      </c>
      <c r="DU1073" s="27">
        <f>_xlfn.XLOOKUP($C1073,[31]PSP!$C:$C,[31]PSP!$DU:$DU)</f>
        <v>51.95</v>
      </c>
      <c r="DV1073" s="28">
        <f t="shared" si="4477"/>
        <v>0</v>
      </c>
      <c r="DW1073" s="29"/>
      <c r="DX1073" s="54">
        <f>_xlfn.XLOOKUP($C1073,[31]PSP!$C:$C,[31]PSP!$DX:$DX)</f>
        <v>0</v>
      </c>
      <c r="DY1073" s="27">
        <f>_xlfn.XLOOKUP($C1073,[31]PSP!$C:$C,[31]PSP!$DY:$DY)</f>
        <v>51.95</v>
      </c>
      <c r="DZ1073" s="28">
        <f t="shared" si="4478"/>
        <v>0</v>
      </c>
      <c r="EA1073" s="29"/>
      <c r="EB1073" s="54">
        <f>_xlfn.XLOOKUP($C1073,[31]PSP!$C:$C,[31]PSP!$EB:$EB)</f>
        <v>0</v>
      </c>
      <c r="EC1073" s="27">
        <f>_xlfn.XLOOKUP($C1073,[31]PSP!$C:$C,[31]PSP!$EC:$EC)</f>
        <v>51.95</v>
      </c>
      <c r="ED1073" s="28">
        <f t="shared" si="4479"/>
        <v>0</v>
      </c>
      <c r="EE1073" s="29"/>
      <c r="EF1073" s="54">
        <f>_xlfn.XLOOKUP($C1073,[31]PSP!$C:$C,[31]PSP!$EF:$EF)</f>
        <v>0</v>
      </c>
      <c r="EG1073" s="27">
        <f>_xlfn.XLOOKUP($C1073,[31]PSP!$C:$C,[31]PSP!$EG:$EG)</f>
        <v>51.95</v>
      </c>
      <c r="EH1073" s="28">
        <f t="shared" si="4480"/>
        <v>0</v>
      </c>
      <c r="EI1073" s="29"/>
      <c r="EJ1073" s="54">
        <f>_xlfn.XLOOKUP($C1073,[31]PSP!$C:$C,[31]PSP!$EJ:$EJ)</f>
        <v>0</v>
      </c>
      <c r="EK1073" s="27">
        <f>_xlfn.XLOOKUP($C1073,[31]PSP!$C:$C,[31]PSP!$EK:$EK)</f>
        <v>51.95</v>
      </c>
      <c r="EL1073" s="28">
        <f t="shared" si="4481"/>
        <v>0</v>
      </c>
      <c r="EM1073" s="29"/>
      <c r="EN1073" s="108"/>
      <c r="EO1073" s="29">
        <f t="shared" si="4311"/>
        <v>2909.2000000000012</v>
      </c>
      <c r="EP1073" s="29">
        <f t="shared" si="4141"/>
        <v>2909.2000000000012</v>
      </c>
      <c r="EQ1073" s="4" t="b">
        <f t="shared" si="4242"/>
        <v>1</v>
      </c>
      <c r="ES1073" s="118">
        <f t="shared" si="4482"/>
        <v>1.1767000000000001</v>
      </c>
    </row>
    <row r="1074" spans="3:149" ht="12.75" customHeight="1" x14ac:dyDescent="0.25">
      <c r="C1074" s="24" t="s">
        <v>1121</v>
      </c>
      <c r="D1074" s="43" t="str">
        <f>_xlfn.XLOOKUP($C1074,[31]PSP!$C:$C,[31]PSP!$D:$D)</f>
        <v>COMP_24002</v>
      </c>
      <c r="E1074" s="24" t="str">
        <f>_xlfn.XLOOKUP($C1074,[31]PSP!$C:$C,[31]PSP!$E:$E)</f>
        <v>COMPOSIÇÃO</v>
      </c>
      <c r="F1074" s="25" t="str">
        <f>_xlfn.XLOOKUP($C1074,[31]PSP!$C:$C,[31]PSP!$F:$F)</f>
        <v>CONECTOR METALICO TIPO PARAFUSO FENDIDO (SPLIT BOLT), PARA CABOS ATE 70 MM2 - FORNECIMENTO E INSTALACAO</v>
      </c>
      <c r="G1074" s="26" t="str">
        <f>_xlfn.XLOOKUP($C1074,[31]PSP!$C:$C,[31]PSP!$G:$G)</f>
        <v>UN</v>
      </c>
      <c r="H1074" s="53">
        <f>_xlfn.XLOOKUP($C1074,[31]PSP!$C:$C,[31]PSP!$H:$H)</f>
        <v>56</v>
      </c>
      <c r="I1074" s="28">
        <f>_xlfn.XLOOKUP($C1074,[31]PSP!$C:$C,[31]PSP!$I:$I)</f>
        <v>1067.3599999999999</v>
      </c>
      <c r="J1074" s="28">
        <f t="shared" si="4448"/>
        <v>1255.9625120000001</v>
      </c>
      <c r="K1074" s="29"/>
      <c r="L1074" s="54">
        <f>_xlfn.XLOOKUP($C1074,[31]PSP!$C:$C,[31]PSP!$L:$L)</f>
        <v>0</v>
      </c>
      <c r="M1074" s="27">
        <f>_xlfn.XLOOKUP($C1074,[31]PSP!$C:$C,[31]PSP!$M:$M)</f>
        <v>19.059999999999999</v>
      </c>
      <c r="N1074" s="28">
        <f t="shared" si="4449"/>
        <v>0</v>
      </c>
      <c r="O1074" s="29"/>
      <c r="P1074" s="54">
        <f>_xlfn.XLOOKUP($C1074,[31]PSP!$C:$C,[31]PSP!$P:$P)</f>
        <v>0</v>
      </c>
      <c r="Q1074" s="27">
        <f>_xlfn.XLOOKUP($C1074,[31]PSP!$C:$C,[31]PSP!$Q:$Q)</f>
        <v>19.059999999999999</v>
      </c>
      <c r="R1074" s="28">
        <f t="shared" si="4450"/>
        <v>0</v>
      </c>
      <c r="S1074" s="29"/>
      <c r="T1074" s="54">
        <f>_xlfn.XLOOKUP($C1074,[31]PSP!$C:$C,[31]PSP!$T:$T)</f>
        <v>0</v>
      </c>
      <c r="U1074" s="27">
        <f>_xlfn.XLOOKUP($C1074,[31]PSP!$C:$C,[31]PSP!$U:$U)</f>
        <v>19.059999999999999</v>
      </c>
      <c r="V1074" s="28">
        <f t="shared" si="4451"/>
        <v>0</v>
      </c>
      <c r="W1074" s="29"/>
      <c r="X1074" s="54">
        <f>_xlfn.XLOOKUP($C1074,[31]PSP!$C:$C,[31]PSP!$X:$X)</f>
        <v>2</v>
      </c>
      <c r="Y1074" s="27">
        <f>_xlfn.XLOOKUP($C1074,[31]PSP!$C:$C,[31]PSP!$Y:$Y)</f>
        <v>19.059999999999999</v>
      </c>
      <c r="Z1074" s="28">
        <f t="shared" si="4452"/>
        <v>38.119999999999997</v>
      </c>
      <c r="AA1074" s="29"/>
      <c r="AB1074" s="54">
        <f>_xlfn.XLOOKUP($C1074,[31]PSP!$C:$C,[31]PSP!$AB:$AB)</f>
        <v>2</v>
      </c>
      <c r="AC1074" s="27">
        <f>_xlfn.XLOOKUP($C1074,[31]PSP!$C:$C,[31]PSP!$AC:$AC)</f>
        <v>19.059999999999999</v>
      </c>
      <c r="AD1074" s="28">
        <f t="shared" si="4453"/>
        <v>38.119999999999997</v>
      </c>
      <c r="AE1074" s="29"/>
      <c r="AF1074" s="54">
        <f>_xlfn.XLOOKUP($C1074,[31]PSP!$C:$C,[31]PSP!$AF:$AF)</f>
        <v>2</v>
      </c>
      <c r="AG1074" s="27">
        <f>_xlfn.XLOOKUP($C1074,[31]PSP!$C:$C,[31]PSP!$AG:$AG)</f>
        <v>19.059999999999999</v>
      </c>
      <c r="AH1074" s="28">
        <f t="shared" si="4454"/>
        <v>38.119999999999997</v>
      </c>
      <c r="AI1074" s="29"/>
      <c r="AJ1074" s="54">
        <f>_xlfn.XLOOKUP($C1074,[31]PSP!$C:$C,[31]PSP!$AJ:$AJ)</f>
        <v>0</v>
      </c>
      <c r="AK1074" s="27">
        <f>_xlfn.XLOOKUP($C1074,[31]PSP!$C:$C,[31]PSP!$AK:$AK)</f>
        <v>19.059999999999999</v>
      </c>
      <c r="AL1074" s="28">
        <f t="shared" si="4455"/>
        <v>0</v>
      </c>
      <c r="AM1074" s="29"/>
      <c r="AN1074" s="54">
        <f>_xlfn.XLOOKUP($C1074,[31]PSP!$C:$C,[31]PSP!$AN:$AN)</f>
        <v>4</v>
      </c>
      <c r="AO1074" s="27">
        <f>_xlfn.XLOOKUP($C1074,[31]PSP!$C:$C,[31]PSP!$AO:$AO)</f>
        <v>19.059999999999999</v>
      </c>
      <c r="AP1074" s="28">
        <f t="shared" si="4456"/>
        <v>76.239999999999995</v>
      </c>
      <c r="AQ1074" s="29"/>
      <c r="AR1074" s="54">
        <f>_xlfn.XLOOKUP($C1074,[31]PSP!$C:$C,[31]PSP!$AR:$AR)</f>
        <v>0</v>
      </c>
      <c r="AS1074" s="27">
        <f>_xlfn.XLOOKUP($C1074,[31]PSP!$C:$C,[31]PSP!$AS:$AS)</f>
        <v>19.059999999999999</v>
      </c>
      <c r="AT1074" s="28">
        <f t="shared" si="4457"/>
        <v>0</v>
      </c>
      <c r="AU1074" s="29"/>
      <c r="AV1074" s="54">
        <f>_xlfn.XLOOKUP($C1074,[31]PSP!$C:$C,[31]PSP!$AV:$AV)</f>
        <v>2</v>
      </c>
      <c r="AW1074" s="27">
        <f>_xlfn.XLOOKUP($C1074,[31]PSP!$C:$C,[31]PSP!$AW:$AW)</f>
        <v>19.059999999999999</v>
      </c>
      <c r="AX1074" s="28">
        <f t="shared" si="4458"/>
        <v>38.119999999999997</v>
      </c>
      <c r="AY1074" s="29"/>
      <c r="AZ1074" s="54">
        <f>_xlfn.XLOOKUP($C1074,[31]PSP!$C:$C,[31]PSP!$AZ:$AZ)</f>
        <v>0</v>
      </c>
      <c r="BA1074" s="27">
        <f>_xlfn.XLOOKUP($C1074,[31]PSP!$C:$C,[31]PSP!$BA:$BA)</f>
        <v>19.059999999999999</v>
      </c>
      <c r="BB1074" s="28">
        <f t="shared" si="4459"/>
        <v>0</v>
      </c>
      <c r="BC1074" s="29"/>
      <c r="BD1074" s="54">
        <f>_xlfn.XLOOKUP($C1074,[31]PSP!$C:$C,[31]PSP!$BD:$BD)</f>
        <v>4</v>
      </c>
      <c r="BE1074" s="27">
        <f>_xlfn.XLOOKUP($C1074,[31]PSP!$C:$C,[31]PSP!$BE:$BE)</f>
        <v>19.059999999999999</v>
      </c>
      <c r="BF1074" s="28">
        <f t="shared" si="4460"/>
        <v>76.239999999999995</v>
      </c>
      <c r="BG1074" s="29"/>
      <c r="BH1074" s="54">
        <f>_xlfn.XLOOKUP($C1074,[31]PSP!$C:$C,[31]PSP!$BH:$BH)</f>
        <v>4</v>
      </c>
      <c r="BI1074" s="27">
        <f>_xlfn.XLOOKUP($C1074,[31]PSP!$C:$C,[31]PSP!$BI:$BI)</f>
        <v>19.059999999999999</v>
      </c>
      <c r="BJ1074" s="28">
        <f t="shared" si="4461"/>
        <v>76.239999999999995</v>
      </c>
      <c r="BK1074" s="29"/>
      <c r="BL1074" s="54">
        <f>_xlfn.XLOOKUP($C1074,[31]PSP!$C:$C,[31]PSP!$BL:$BL)</f>
        <v>6</v>
      </c>
      <c r="BM1074" s="27">
        <f>_xlfn.XLOOKUP($C1074,[31]PSP!$C:$C,[31]PSP!$BM:$BM)</f>
        <v>19.059999999999999</v>
      </c>
      <c r="BN1074" s="28">
        <f t="shared" si="4462"/>
        <v>114.36</v>
      </c>
      <c r="BO1074" s="29"/>
      <c r="BP1074" s="54">
        <f>_xlfn.XLOOKUP($C1074,[31]PSP!$C:$C,[31]PSP!$BP:$BP)</f>
        <v>0</v>
      </c>
      <c r="BQ1074" s="27">
        <f>_xlfn.XLOOKUP($C1074,[31]PSP!$C:$C,[31]PSP!$BQ:$BQ)</f>
        <v>19.059999999999999</v>
      </c>
      <c r="BR1074" s="28">
        <f t="shared" si="4463"/>
        <v>0</v>
      </c>
      <c r="BS1074" s="29"/>
      <c r="BT1074" s="54">
        <f>_xlfn.XLOOKUP($C1074,[31]PSP!$C:$C,[31]PSP!$BT:$BT)</f>
        <v>2</v>
      </c>
      <c r="BU1074" s="27">
        <f>_xlfn.XLOOKUP($C1074,[31]PSP!$C:$C,[31]PSP!$BU:$BU)</f>
        <v>19.059999999999999</v>
      </c>
      <c r="BV1074" s="28">
        <f t="shared" si="4464"/>
        <v>38.119999999999997</v>
      </c>
      <c r="BW1074" s="29"/>
      <c r="BX1074" s="54">
        <f>_xlfn.XLOOKUP($C1074,[31]PSP!$C:$C,[31]PSP!$BX:$BX)</f>
        <v>2</v>
      </c>
      <c r="BY1074" s="27">
        <f>_xlfn.XLOOKUP($C1074,[31]PSP!$C:$C,[31]PSP!$BY:$BY)</f>
        <v>19.059999999999999</v>
      </c>
      <c r="BZ1074" s="28">
        <f t="shared" si="4465"/>
        <v>38.119999999999997</v>
      </c>
      <c r="CA1074" s="29"/>
      <c r="CB1074" s="54">
        <f>_xlfn.XLOOKUP($C1074,[31]PSP!$C:$C,[31]PSP!$CB:$CB)</f>
        <v>2</v>
      </c>
      <c r="CC1074" s="27">
        <f>_xlfn.XLOOKUP($C1074,[31]PSP!$C:$C,[31]PSP!$CC:$CC)</f>
        <v>19.059999999999999</v>
      </c>
      <c r="CD1074" s="28">
        <f t="shared" si="4466"/>
        <v>38.119999999999997</v>
      </c>
      <c r="CE1074" s="29"/>
      <c r="CF1074" s="54">
        <f>_xlfn.XLOOKUP($C1074,[31]PSP!$C:$C,[31]PSP!$CF:$CF)</f>
        <v>4</v>
      </c>
      <c r="CG1074" s="27">
        <f>_xlfn.XLOOKUP($C1074,[31]PSP!$C:$C,[31]PSP!$CG:$CG)</f>
        <v>19.059999999999999</v>
      </c>
      <c r="CH1074" s="28">
        <f t="shared" si="4467"/>
        <v>76.239999999999995</v>
      </c>
      <c r="CI1074" s="29"/>
      <c r="CJ1074" s="54">
        <f>_xlfn.XLOOKUP($C1074,[31]PSP!$C:$C,[31]PSP!$CJ:$CJ)</f>
        <v>2</v>
      </c>
      <c r="CK1074" s="27">
        <f>_xlfn.XLOOKUP($C1074,[31]PSP!$C:$C,[31]PSP!$CK:$CK)</f>
        <v>19.059999999999999</v>
      </c>
      <c r="CL1074" s="28">
        <f t="shared" si="4468"/>
        <v>38.119999999999997</v>
      </c>
      <c r="CM1074" s="29"/>
      <c r="CN1074" s="54">
        <f>_xlfn.XLOOKUP($C1074,[31]PSP!$C:$C,[31]PSP!$CN:$CN)</f>
        <v>4</v>
      </c>
      <c r="CO1074" s="27">
        <f>_xlfn.XLOOKUP($C1074,[31]PSP!$C:$C,[31]PSP!$CO:$CO)</f>
        <v>19.059999999999999</v>
      </c>
      <c r="CP1074" s="28">
        <f t="shared" si="4469"/>
        <v>76.239999999999995</v>
      </c>
      <c r="CQ1074" s="29"/>
      <c r="CR1074" s="54">
        <f>_xlfn.XLOOKUP($C1074,[31]PSP!$C:$C,[31]PSP!$CR:$CR)</f>
        <v>4</v>
      </c>
      <c r="CS1074" s="27">
        <f>_xlfn.XLOOKUP($C1074,[31]PSP!$C:$C,[31]PSP!$CS:$CS)</f>
        <v>19.059999999999999</v>
      </c>
      <c r="CT1074" s="28">
        <f t="shared" si="4470"/>
        <v>76.239999999999995</v>
      </c>
      <c r="CU1074" s="29"/>
      <c r="CV1074" s="54">
        <f>_xlfn.XLOOKUP($C1074,[31]PSP!$C:$C,[31]PSP!$CV:$CV)</f>
        <v>4</v>
      </c>
      <c r="CW1074" s="27">
        <f>_xlfn.XLOOKUP($C1074,[31]PSP!$C:$C,[31]PSP!$CW:$CW)</f>
        <v>19.059999999999999</v>
      </c>
      <c r="CX1074" s="28">
        <f t="shared" si="4471"/>
        <v>76.239999999999995</v>
      </c>
      <c r="CY1074" s="29"/>
      <c r="CZ1074" s="54">
        <f>_xlfn.XLOOKUP($C1074,[31]PSP!$C:$C,[31]PSP!$CZ:$CZ)</f>
        <v>4</v>
      </c>
      <c r="DA1074" s="27">
        <f>_xlfn.XLOOKUP($C1074,[31]PSP!$C:$C,[31]PSP!$DA:$DA)</f>
        <v>19.059999999999999</v>
      </c>
      <c r="DB1074" s="28">
        <f t="shared" si="4472"/>
        <v>76.239999999999995</v>
      </c>
      <c r="DC1074" s="29"/>
      <c r="DD1074" s="54">
        <f>_xlfn.XLOOKUP($C1074,[31]PSP!$C:$C,[31]PSP!$DD:$DD)</f>
        <v>2</v>
      </c>
      <c r="DE1074" s="27">
        <f>_xlfn.XLOOKUP($C1074,[31]PSP!$C:$C,[31]PSP!$DE:$DE)</f>
        <v>19.059999999999999</v>
      </c>
      <c r="DF1074" s="28">
        <f t="shared" si="4473"/>
        <v>38.119999999999997</v>
      </c>
      <c r="DG1074" s="29"/>
      <c r="DH1074" s="54">
        <f>_xlfn.XLOOKUP($C1074,[31]PSP!$C:$C,[31]PSP!$DH:$DH)</f>
        <v>0</v>
      </c>
      <c r="DI1074" s="27">
        <f>_xlfn.XLOOKUP($C1074,[31]PSP!$C:$C,[31]PSP!$DI:$DI)</f>
        <v>19.059999999999999</v>
      </c>
      <c r="DJ1074" s="28">
        <f t="shared" si="4474"/>
        <v>0</v>
      </c>
      <c r="DK1074" s="29"/>
      <c r="DL1074" s="54">
        <f>_xlfn.XLOOKUP($C1074,[31]PSP!$C:$C,[31]PSP!$DL:$DL)</f>
        <v>0</v>
      </c>
      <c r="DM1074" s="27">
        <f>_xlfn.XLOOKUP($C1074,[31]PSP!$C:$C,[31]PSP!$DM:$DM)</f>
        <v>19.059999999999999</v>
      </c>
      <c r="DN1074" s="28">
        <f t="shared" si="4475"/>
        <v>0</v>
      </c>
      <c r="DO1074" s="29"/>
      <c r="DP1074" s="54">
        <f>_xlfn.XLOOKUP($C1074,[31]PSP!$C:$C,[31]PSP!$DP:$DP)</f>
        <v>0</v>
      </c>
      <c r="DQ1074" s="27">
        <f>_xlfn.XLOOKUP($C1074,[31]PSP!$C:$C,[31]PSP!$DQ:$DQ)</f>
        <v>19.059999999999999</v>
      </c>
      <c r="DR1074" s="28">
        <f t="shared" si="4476"/>
        <v>0</v>
      </c>
      <c r="DS1074" s="29"/>
      <c r="DT1074" s="54">
        <f>_xlfn.XLOOKUP($C1074,[31]PSP!$C:$C,[31]PSP!$DT:$DT)</f>
        <v>0</v>
      </c>
      <c r="DU1074" s="27">
        <f>_xlfn.XLOOKUP($C1074,[31]PSP!$C:$C,[31]PSP!$DU:$DU)</f>
        <v>19.059999999999999</v>
      </c>
      <c r="DV1074" s="28">
        <f t="shared" si="4477"/>
        <v>0</v>
      </c>
      <c r="DW1074" s="29"/>
      <c r="DX1074" s="54">
        <f>_xlfn.XLOOKUP($C1074,[31]PSP!$C:$C,[31]PSP!$DX:$DX)</f>
        <v>0</v>
      </c>
      <c r="DY1074" s="27">
        <f>_xlfn.XLOOKUP($C1074,[31]PSP!$C:$C,[31]PSP!$DY:$DY)</f>
        <v>19.059999999999999</v>
      </c>
      <c r="DZ1074" s="28">
        <f t="shared" si="4478"/>
        <v>0</v>
      </c>
      <c r="EA1074" s="29"/>
      <c r="EB1074" s="54">
        <f>_xlfn.XLOOKUP($C1074,[31]PSP!$C:$C,[31]PSP!$EB:$EB)</f>
        <v>0</v>
      </c>
      <c r="EC1074" s="27">
        <f>_xlfn.XLOOKUP($C1074,[31]PSP!$C:$C,[31]PSP!$EC:$EC)</f>
        <v>19.059999999999999</v>
      </c>
      <c r="ED1074" s="28">
        <f t="shared" si="4479"/>
        <v>0</v>
      </c>
      <c r="EE1074" s="29"/>
      <c r="EF1074" s="54">
        <f>_xlfn.XLOOKUP($C1074,[31]PSP!$C:$C,[31]PSP!$EF:$EF)</f>
        <v>0</v>
      </c>
      <c r="EG1074" s="27">
        <f>_xlfn.XLOOKUP($C1074,[31]PSP!$C:$C,[31]PSP!$EG:$EG)</f>
        <v>19.059999999999999</v>
      </c>
      <c r="EH1074" s="28">
        <f t="shared" si="4480"/>
        <v>0</v>
      </c>
      <c r="EI1074" s="29"/>
      <c r="EJ1074" s="54">
        <f>_xlfn.XLOOKUP($C1074,[31]PSP!$C:$C,[31]PSP!$EJ:$EJ)</f>
        <v>0</v>
      </c>
      <c r="EK1074" s="27">
        <f>_xlfn.XLOOKUP($C1074,[31]PSP!$C:$C,[31]PSP!$EK:$EK)</f>
        <v>19.059999999999999</v>
      </c>
      <c r="EL1074" s="28">
        <f t="shared" si="4481"/>
        <v>0</v>
      </c>
      <c r="EM1074" s="29"/>
      <c r="EN1074" s="108"/>
      <c r="EO1074" s="29">
        <f t="shared" si="4311"/>
        <v>1067.3599999999999</v>
      </c>
      <c r="EP1074" s="29">
        <f t="shared" si="4141"/>
        <v>1067.3599999999999</v>
      </c>
      <c r="EQ1074" s="4" t="b">
        <f t="shared" si="4242"/>
        <v>1</v>
      </c>
      <c r="ES1074" s="118">
        <f t="shared" si="4482"/>
        <v>1.1767000000000001</v>
      </c>
    </row>
    <row r="1075" spans="3:149" ht="14.25" x14ac:dyDescent="0.25">
      <c r="C1075" s="24" t="s">
        <v>1122</v>
      </c>
      <c r="D1075" s="43" t="str">
        <f>_xlfn.XLOOKUP($C1075,[31]PSP!$C:$C,[31]PSP!$D:$D)</f>
        <v>ED-48700</v>
      </c>
      <c r="E1075" s="24" t="str">
        <f>_xlfn.XLOOKUP($C1075,[31]PSP!$C:$C,[31]PSP!$E:$E)</f>
        <v>DER/MG</v>
      </c>
      <c r="F1075" s="25" t="str">
        <f>_xlfn.XLOOKUP($C1075,[31]PSP!$C:$C,[31]PSP!$F:$F)</f>
        <v>ATERRAMENTO COMPLETO, COM HASTES COPPERWELD 5/8" X 2,40  M</v>
      </c>
      <c r="G1075" s="26" t="str">
        <f>_xlfn.XLOOKUP($C1075,[31]PSP!$C:$C,[31]PSP!$G:$G)</f>
        <v>U</v>
      </c>
      <c r="H1075" s="53">
        <f>_xlfn.XLOOKUP($C1075,[31]PSP!$C:$C,[31]PSP!$H:$H)</f>
        <v>56</v>
      </c>
      <c r="I1075" s="28">
        <f>_xlfn.XLOOKUP($C1075,[31]PSP!$C:$C,[31]PSP!$I:$I)</f>
        <v>5826.7999999999993</v>
      </c>
      <c r="J1075" s="28">
        <f t="shared" si="4448"/>
        <v>6856.3955599999999</v>
      </c>
      <c r="K1075" s="29"/>
      <c r="L1075" s="54">
        <f>_xlfn.XLOOKUP($C1075,[31]PSP!$C:$C,[31]PSP!$L:$L)</f>
        <v>0</v>
      </c>
      <c r="M1075" s="27">
        <f>_xlfn.XLOOKUP($C1075,[31]PSP!$C:$C,[31]PSP!$M:$M)</f>
        <v>104.05</v>
      </c>
      <c r="N1075" s="28">
        <f t="shared" si="4449"/>
        <v>0</v>
      </c>
      <c r="O1075" s="29"/>
      <c r="P1075" s="54">
        <f>_xlfn.XLOOKUP($C1075,[31]PSP!$C:$C,[31]PSP!$P:$P)</f>
        <v>0</v>
      </c>
      <c r="Q1075" s="27">
        <f>_xlfn.XLOOKUP($C1075,[31]PSP!$C:$C,[31]PSP!$Q:$Q)</f>
        <v>104.05</v>
      </c>
      <c r="R1075" s="28">
        <f t="shared" si="4450"/>
        <v>0</v>
      </c>
      <c r="S1075" s="29"/>
      <c r="T1075" s="54">
        <f>_xlfn.XLOOKUP($C1075,[31]PSP!$C:$C,[31]PSP!$T:$T)</f>
        <v>0</v>
      </c>
      <c r="U1075" s="27">
        <f>_xlfn.XLOOKUP($C1075,[31]PSP!$C:$C,[31]PSP!$U:$U)</f>
        <v>104.05</v>
      </c>
      <c r="V1075" s="28">
        <f t="shared" si="4451"/>
        <v>0</v>
      </c>
      <c r="W1075" s="29"/>
      <c r="X1075" s="54">
        <f>_xlfn.XLOOKUP($C1075,[31]PSP!$C:$C,[31]PSP!$X:$X)</f>
        <v>2</v>
      </c>
      <c r="Y1075" s="27">
        <f>_xlfn.XLOOKUP($C1075,[31]PSP!$C:$C,[31]PSP!$Y:$Y)</f>
        <v>104.05</v>
      </c>
      <c r="Z1075" s="28">
        <f t="shared" si="4452"/>
        <v>208.1</v>
      </c>
      <c r="AA1075" s="29"/>
      <c r="AB1075" s="54">
        <f>_xlfn.XLOOKUP($C1075,[31]PSP!$C:$C,[31]PSP!$AB:$AB)</f>
        <v>2</v>
      </c>
      <c r="AC1075" s="27">
        <f>_xlfn.XLOOKUP($C1075,[31]PSP!$C:$C,[31]PSP!$AC:$AC)</f>
        <v>104.05</v>
      </c>
      <c r="AD1075" s="28">
        <f t="shared" si="4453"/>
        <v>208.1</v>
      </c>
      <c r="AE1075" s="29"/>
      <c r="AF1075" s="54">
        <f>_xlfn.XLOOKUP($C1075,[31]PSP!$C:$C,[31]PSP!$AF:$AF)</f>
        <v>2</v>
      </c>
      <c r="AG1075" s="27">
        <f>_xlfn.XLOOKUP($C1075,[31]PSP!$C:$C,[31]PSP!$AG:$AG)</f>
        <v>104.05</v>
      </c>
      <c r="AH1075" s="28">
        <f t="shared" si="4454"/>
        <v>208.1</v>
      </c>
      <c r="AI1075" s="29"/>
      <c r="AJ1075" s="54">
        <f>_xlfn.XLOOKUP($C1075,[31]PSP!$C:$C,[31]PSP!$AJ:$AJ)</f>
        <v>0</v>
      </c>
      <c r="AK1075" s="27">
        <f>_xlfn.XLOOKUP($C1075,[31]PSP!$C:$C,[31]PSP!$AK:$AK)</f>
        <v>104.05</v>
      </c>
      <c r="AL1075" s="28">
        <f t="shared" si="4455"/>
        <v>0</v>
      </c>
      <c r="AM1075" s="29"/>
      <c r="AN1075" s="54">
        <f>_xlfn.XLOOKUP($C1075,[31]PSP!$C:$C,[31]PSP!$AN:$AN)</f>
        <v>4</v>
      </c>
      <c r="AO1075" s="27">
        <f>_xlfn.XLOOKUP($C1075,[31]PSP!$C:$C,[31]PSP!$AO:$AO)</f>
        <v>104.05</v>
      </c>
      <c r="AP1075" s="28">
        <f t="shared" si="4456"/>
        <v>416.2</v>
      </c>
      <c r="AQ1075" s="29"/>
      <c r="AR1075" s="54">
        <f>_xlfn.XLOOKUP($C1075,[31]PSP!$C:$C,[31]PSP!$AR:$AR)</f>
        <v>0</v>
      </c>
      <c r="AS1075" s="27">
        <f>_xlfn.XLOOKUP($C1075,[31]PSP!$C:$C,[31]PSP!$AS:$AS)</f>
        <v>104.05</v>
      </c>
      <c r="AT1075" s="28">
        <f t="shared" si="4457"/>
        <v>0</v>
      </c>
      <c r="AU1075" s="29"/>
      <c r="AV1075" s="54">
        <f>_xlfn.XLOOKUP($C1075,[31]PSP!$C:$C,[31]PSP!$AV:$AV)</f>
        <v>2</v>
      </c>
      <c r="AW1075" s="27">
        <f>_xlfn.XLOOKUP($C1075,[31]PSP!$C:$C,[31]PSP!$AW:$AW)</f>
        <v>104.05</v>
      </c>
      <c r="AX1075" s="28">
        <f t="shared" si="4458"/>
        <v>208.1</v>
      </c>
      <c r="AY1075" s="29"/>
      <c r="AZ1075" s="54">
        <f>_xlfn.XLOOKUP($C1075,[31]PSP!$C:$C,[31]PSP!$AZ:$AZ)</f>
        <v>0</v>
      </c>
      <c r="BA1075" s="27">
        <f>_xlfn.XLOOKUP($C1075,[31]PSP!$C:$C,[31]PSP!$BA:$BA)</f>
        <v>104.05</v>
      </c>
      <c r="BB1075" s="28">
        <f t="shared" si="4459"/>
        <v>0</v>
      </c>
      <c r="BC1075" s="29"/>
      <c r="BD1075" s="54">
        <f>_xlfn.XLOOKUP($C1075,[31]PSP!$C:$C,[31]PSP!$BD:$BD)</f>
        <v>4</v>
      </c>
      <c r="BE1075" s="27">
        <f>_xlfn.XLOOKUP($C1075,[31]PSP!$C:$C,[31]PSP!$BE:$BE)</f>
        <v>104.05</v>
      </c>
      <c r="BF1075" s="28">
        <f t="shared" si="4460"/>
        <v>416.2</v>
      </c>
      <c r="BG1075" s="29"/>
      <c r="BH1075" s="54">
        <f>_xlfn.XLOOKUP($C1075,[31]PSP!$C:$C,[31]PSP!$BH:$BH)</f>
        <v>4</v>
      </c>
      <c r="BI1075" s="27">
        <f>_xlfn.XLOOKUP($C1075,[31]PSP!$C:$C,[31]PSP!$BI:$BI)</f>
        <v>104.05</v>
      </c>
      <c r="BJ1075" s="28">
        <f t="shared" si="4461"/>
        <v>416.2</v>
      </c>
      <c r="BK1075" s="29"/>
      <c r="BL1075" s="54">
        <f>_xlfn.XLOOKUP($C1075,[31]PSP!$C:$C,[31]PSP!$BL:$BL)</f>
        <v>6</v>
      </c>
      <c r="BM1075" s="27">
        <f>_xlfn.XLOOKUP($C1075,[31]PSP!$C:$C,[31]PSP!$BM:$BM)</f>
        <v>104.05</v>
      </c>
      <c r="BN1075" s="28">
        <f t="shared" si="4462"/>
        <v>624.29999999999995</v>
      </c>
      <c r="BO1075" s="29"/>
      <c r="BP1075" s="54">
        <f>_xlfn.XLOOKUP($C1075,[31]PSP!$C:$C,[31]PSP!$BP:$BP)</f>
        <v>0</v>
      </c>
      <c r="BQ1075" s="27">
        <f>_xlfn.XLOOKUP($C1075,[31]PSP!$C:$C,[31]PSP!$BQ:$BQ)</f>
        <v>104.05</v>
      </c>
      <c r="BR1075" s="28">
        <f t="shared" si="4463"/>
        <v>0</v>
      </c>
      <c r="BS1075" s="29"/>
      <c r="BT1075" s="54">
        <f>_xlfn.XLOOKUP($C1075,[31]PSP!$C:$C,[31]PSP!$BT:$BT)</f>
        <v>2</v>
      </c>
      <c r="BU1075" s="27">
        <f>_xlfn.XLOOKUP($C1075,[31]PSP!$C:$C,[31]PSP!$BU:$BU)</f>
        <v>104.05</v>
      </c>
      <c r="BV1075" s="28">
        <f t="shared" si="4464"/>
        <v>208.1</v>
      </c>
      <c r="BW1075" s="29"/>
      <c r="BX1075" s="54">
        <f>_xlfn.XLOOKUP($C1075,[31]PSP!$C:$C,[31]PSP!$BX:$BX)</f>
        <v>2</v>
      </c>
      <c r="BY1075" s="27">
        <f>_xlfn.XLOOKUP($C1075,[31]PSP!$C:$C,[31]PSP!$BY:$BY)</f>
        <v>104.05</v>
      </c>
      <c r="BZ1075" s="28">
        <f t="shared" si="4465"/>
        <v>208.1</v>
      </c>
      <c r="CA1075" s="29"/>
      <c r="CB1075" s="54">
        <f>_xlfn.XLOOKUP($C1075,[31]PSP!$C:$C,[31]PSP!$CB:$CB)</f>
        <v>2</v>
      </c>
      <c r="CC1075" s="27">
        <f>_xlfn.XLOOKUP($C1075,[31]PSP!$C:$C,[31]PSP!$CC:$CC)</f>
        <v>104.05</v>
      </c>
      <c r="CD1075" s="28">
        <f t="shared" si="4466"/>
        <v>208.1</v>
      </c>
      <c r="CE1075" s="29"/>
      <c r="CF1075" s="54">
        <f>_xlfn.XLOOKUP($C1075,[31]PSP!$C:$C,[31]PSP!$CF:$CF)</f>
        <v>4</v>
      </c>
      <c r="CG1075" s="27">
        <f>_xlfn.XLOOKUP($C1075,[31]PSP!$C:$C,[31]PSP!$CG:$CG)</f>
        <v>104.05</v>
      </c>
      <c r="CH1075" s="28">
        <f t="shared" si="4467"/>
        <v>416.2</v>
      </c>
      <c r="CI1075" s="29"/>
      <c r="CJ1075" s="54">
        <f>_xlfn.XLOOKUP($C1075,[31]PSP!$C:$C,[31]PSP!$CJ:$CJ)</f>
        <v>2</v>
      </c>
      <c r="CK1075" s="27">
        <f>_xlfn.XLOOKUP($C1075,[31]PSP!$C:$C,[31]PSP!$CK:$CK)</f>
        <v>104.05</v>
      </c>
      <c r="CL1075" s="28">
        <f t="shared" si="4468"/>
        <v>208.1</v>
      </c>
      <c r="CM1075" s="29"/>
      <c r="CN1075" s="54">
        <f>_xlfn.XLOOKUP($C1075,[31]PSP!$C:$C,[31]PSP!$CN:$CN)</f>
        <v>4</v>
      </c>
      <c r="CO1075" s="27">
        <f>_xlfn.XLOOKUP($C1075,[31]PSP!$C:$C,[31]PSP!$CO:$CO)</f>
        <v>104.05</v>
      </c>
      <c r="CP1075" s="28">
        <f t="shared" si="4469"/>
        <v>416.2</v>
      </c>
      <c r="CQ1075" s="29"/>
      <c r="CR1075" s="54">
        <f>_xlfn.XLOOKUP($C1075,[31]PSP!$C:$C,[31]PSP!$CR:$CR)</f>
        <v>4</v>
      </c>
      <c r="CS1075" s="27">
        <f>_xlfn.XLOOKUP($C1075,[31]PSP!$C:$C,[31]PSP!$CS:$CS)</f>
        <v>104.05</v>
      </c>
      <c r="CT1075" s="28">
        <f t="shared" si="4470"/>
        <v>416.2</v>
      </c>
      <c r="CU1075" s="29"/>
      <c r="CV1075" s="54">
        <f>_xlfn.XLOOKUP($C1075,[31]PSP!$C:$C,[31]PSP!$CV:$CV)</f>
        <v>4</v>
      </c>
      <c r="CW1075" s="27">
        <f>_xlfn.XLOOKUP($C1075,[31]PSP!$C:$C,[31]PSP!$CW:$CW)</f>
        <v>104.05</v>
      </c>
      <c r="CX1075" s="28">
        <f t="shared" si="4471"/>
        <v>416.2</v>
      </c>
      <c r="CY1075" s="29"/>
      <c r="CZ1075" s="54">
        <f>_xlfn.XLOOKUP($C1075,[31]PSP!$C:$C,[31]PSP!$CZ:$CZ)</f>
        <v>4</v>
      </c>
      <c r="DA1075" s="27">
        <f>_xlfn.XLOOKUP($C1075,[31]PSP!$C:$C,[31]PSP!$DA:$DA)</f>
        <v>104.05</v>
      </c>
      <c r="DB1075" s="28">
        <f t="shared" si="4472"/>
        <v>416.2</v>
      </c>
      <c r="DC1075" s="29"/>
      <c r="DD1075" s="54">
        <f>_xlfn.XLOOKUP($C1075,[31]PSP!$C:$C,[31]PSP!$DD:$DD)</f>
        <v>2</v>
      </c>
      <c r="DE1075" s="27">
        <f>_xlfn.XLOOKUP($C1075,[31]PSP!$C:$C,[31]PSP!$DE:$DE)</f>
        <v>104.05</v>
      </c>
      <c r="DF1075" s="28">
        <f t="shared" si="4473"/>
        <v>208.1</v>
      </c>
      <c r="DG1075" s="29"/>
      <c r="DH1075" s="54">
        <f>_xlfn.XLOOKUP($C1075,[31]PSP!$C:$C,[31]PSP!$DH:$DH)</f>
        <v>0</v>
      </c>
      <c r="DI1075" s="27">
        <f>_xlfn.XLOOKUP($C1075,[31]PSP!$C:$C,[31]PSP!$DI:$DI)</f>
        <v>104.05</v>
      </c>
      <c r="DJ1075" s="28">
        <f t="shared" si="4474"/>
        <v>0</v>
      </c>
      <c r="DK1075" s="29"/>
      <c r="DL1075" s="54">
        <f>_xlfn.XLOOKUP($C1075,[31]PSP!$C:$C,[31]PSP!$DL:$DL)</f>
        <v>0</v>
      </c>
      <c r="DM1075" s="27">
        <f>_xlfn.XLOOKUP($C1075,[31]PSP!$C:$C,[31]PSP!$DM:$DM)</f>
        <v>104.05</v>
      </c>
      <c r="DN1075" s="28">
        <f t="shared" si="4475"/>
        <v>0</v>
      </c>
      <c r="DO1075" s="29"/>
      <c r="DP1075" s="54">
        <f>_xlfn.XLOOKUP($C1075,[31]PSP!$C:$C,[31]PSP!$DP:$DP)</f>
        <v>0</v>
      </c>
      <c r="DQ1075" s="27">
        <f>_xlfn.XLOOKUP($C1075,[31]PSP!$C:$C,[31]PSP!$DQ:$DQ)</f>
        <v>104.05</v>
      </c>
      <c r="DR1075" s="28">
        <f t="shared" si="4476"/>
        <v>0</v>
      </c>
      <c r="DS1075" s="29"/>
      <c r="DT1075" s="54">
        <f>_xlfn.XLOOKUP($C1075,[31]PSP!$C:$C,[31]PSP!$DT:$DT)</f>
        <v>0</v>
      </c>
      <c r="DU1075" s="27">
        <f>_xlfn.XLOOKUP($C1075,[31]PSP!$C:$C,[31]PSP!$DU:$DU)</f>
        <v>104.05</v>
      </c>
      <c r="DV1075" s="28">
        <f t="shared" si="4477"/>
        <v>0</v>
      </c>
      <c r="DW1075" s="29"/>
      <c r="DX1075" s="54">
        <f>_xlfn.XLOOKUP($C1075,[31]PSP!$C:$C,[31]PSP!$DX:$DX)</f>
        <v>0</v>
      </c>
      <c r="DY1075" s="27">
        <f>_xlfn.XLOOKUP($C1075,[31]PSP!$C:$C,[31]PSP!$DY:$DY)</f>
        <v>104.05</v>
      </c>
      <c r="DZ1075" s="28">
        <f t="shared" si="4478"/>
        <v>0</v>
      </c>
      <c r="EA1075" s="29"/>
      <c r="EB1075" s="54">
        <f>_xlfn.XLOOKUP($C1075,[31]PSP!$C:$C,[31]PSP!$EB:$EB)</f>
        <v>0</v>
      </c>
      <c r="EC1075" s="27">
        <f>_xlfn.XLOOKUP($C1075,[31]PSP!$C:$C,[31]PSP!$EC:$EC)</f>
        <v>104.05</v>
      </c>
      <c r="ED1075" s="28">
        <f t="shared" si="4479"/>
        <v>0</v>
      </c>
      <c r="EE1075" s="29"/>
      <c r="EF1075" s="54">
        <f>_xlfn.XLOOKUP($C1075,[31]PSP!$C:$C,[31]PSP!$EF:$EF)</f>
        <v>0</v>
      </c>
      <c r="EG1075" s="27">
        <f>_xlfn.XLOOKUP($C1075,[31]PSP!$C:$C,[31]PSP!$EG:$EG)</f>
        <v>104.05</v>
      </c>
      <c r="EH1075" s="28">
        <f t="shared" si="4480"/>
        <v>0</v>
      </c>
      <c r="EI1075" s="29"/>
      <c r="EJ1075" s="54">
        <f>_xlfn.XLOOKUP($C1075,[31]PSP!$C:$C,[31]PSP!$EJ:$EJ)</f>
        <v>0</v>
      </c>
      <c r="EK1075" s="27">
        <f>_xlfn.XLOOKUP($C1075,[31]PSP!$C:$C,[31]PSP!$EK:$EK)</f>
        <v>104.05</v>
      </c>
      <c r="EL1075" s="28">
        <f t="shared" si="4481"/>
        <v>0</v>
      </c>
      <c r="EM1075" s="29"/>
      <c r="EN1075" s="108"/>
      <c r="EO1075" s="29">
        <f t="shared" si="4311"/>
        <v>5826.8</v>
      </c>
      <c r="EP1075" s="29">
        <f t="shared" si="4141"/>
        <v>5826.7999999999993</v>
      </c>
      <c r="EQ1075" s="4" t="b">
        <f t="shared" si="4242"/>
        <v>1</v>
      </c>
      <c r="ES1075" s="118">
        <f t="shared" si="4482"/>
        <v>1.1767000000000001</v>
      </c>
    </row>
    <row r="1076" spans="3:149" ht="14.25" x14ac:dyDescent="0.25">
      <c r="C1076" s="24" t="s">
        <v>1123</v>
      </c>
      <c r="D1076" s="43" t="str">
        <f>_xlfn.XLOOKUP($C1076,[31]PSP!$C:$C,[31]PSP!$D:$D)</f>
        <v>COMP_24004</v>
      </c>
      <c r="E1076" s="24" t="str">
        <f>_xlfn.XLOOKUP($C1076,[31]PSP!$C:$C,[31]PSP!$E:$E)</f>
        <v>COMPOSIÇÃO</v>
      </c>
      <c r="F1076" s="25" t="str">
        <f>_xlfn.XLOOKUP($C1076,[31]PSP!$C:$C,[31]PSP!$F:$F)</f>
        <v>CAIXA DE PASSAGEM E TAMPA PRÉ-MOLDADAS EM CONCRETO, 60X60CM</v>
      </c>
      <c r="G1076" s="26" t="str">
        <f>_xlfn.XLOOKUP($C1076,[31]PSP!$C:$C,[31]PSP!$G:$G)</f>
        <v>UN</v>
      </c>
      <c r="H1076" s="53">
        <f>_xlfn.XLOOKUP($C1076,[31]PSP!$C:$C,[31]PSP!$H:$H)</f>
        <v>56</v>
      </c>
      <c r="I1076" s="28">
        <f>_xlfn.XLOOKUP($C1076,[31]PSP!$C:$C,[31]PSP!$I:$I)</f>
        <v>12682.88</v>
      </c>
      <c r="J1076" s="28">
        <f t="shared" si="4448"/>
        <v>14923.944896000001</v>
      </c>
      <c r="K1076" s="29"/>
      <c r="L1076" s="54">
        <f>_xlfn.XLOOKUP($C1076,[31]PSP!$C:$C,[31]PSP!$L:$L)</f>
        <v>0</v>
      </c>
      <c r="M1076" s="27">
        <f>_xlfn.XLOOKUP($C1076,[31]PSP!$C:$C,[31]PSP!$M:$M)</f>
        <v>226.48</v>
      </c>
      <c r="N1076" s="28">
        <f t="shared" si="4449"/>
        <v>0</v>
      </c>
      <c r="O1076" s="29"/>
      <c r="P1076" s="54">
        <f>_xlfn.XLOOKUP($C1076,[31]PSP!$C:$C,[31]PSP!$P:$P)</f>
        <v>0</v>
      </c>
      <c r="Q1076" s="27">
        <f>_xlfn.XLOOKUP($C1076,[31]PSP!$C:$C,[31]PSP!$Q:$Q)</f>
        <v>226.48</v>
      </c>
      <c r="R1076" s="28">
        <f t="shared" si="4450"/>
        <v>0</v>
      </c>
      <c r="S1076" s="29"/>
      <c r="T1076" s="54">
        <f>_xlfn.XLOOKUP($C1076,[31]PSP!$C:$C,[31]PSP!$T:$T)</f>
        <v>0</v>
      </c>
      <c r="U1076" s="27">
        <f>_xlfn.XLOOKUP($C1076,[31]PSP!$C:$C,[31]PSP!$U:$U)</f>
        <v>226.48</v>
      </c>
      <c r="V1076" s="28">
        <f t="shared" si="4451"/>
        <v>0</v>
      </c>
      <c r="W1076" s="29"/>
      <c r="X1076" s="54">
        <f>_xlfn.XLOOKUP($C1076,[31]PSP!$C:$C,[31]PSP!$X:$X)</f>
        <v>2</v>
      </c>
      <c r="Y1076" s="27">
        <f>_xlfn.XLOOKUP($C1076,[31]PSP!$C:$C,[31]PSP!$Y:$Y)</f>
        <v>226.48</v>
      </c>
      <c r="Z1076" s="28">
        <f t="shared" si="4452"/>
        <v>452.96</v>
      </c>
      <c r="AA1076" s="29"/>
      <c r="AB1076" s="54">
        <f>_xlfn.XLOOKUP($C1076,[31]PSP!$C:$C,[31]PSP!$AB:$AB)</f>
        <v>2</v>
      </c>
      <c r="AC1076" s="27">
        <f>_xlfn.XLOOKUP($C1076,[31]PSP!$C:$C,[31]PSP!$AC:$AC)</f>
        <v>226.48</v>
      </c>
      <c r="AD1076" s="28">
        <f t="shared" si="4453"/>
        <v>452.96</v>
      </c>
      <c r="AE1076" s="29"/>
      <c r="AF1076" s="54">
        <f>_xlfn.XLOOKUP($C1076,[31]PSP!$C:$C,[31]PSP!$AF:$AF)</f>
        <v>2</v>
      </c>
      <c r="AG1076" s="27">
        <f>_xlfn.XLOOKUP($C1076,[31]PSP!$C:$C,[31]PSP!$AG:$AG)</f>
        <v>226.48</v>
      </c>
      <c r="AH1076" s="28">
        <f t="shared" si="4454"/>
        <v>452.96</v>
      </c>
      <c r="AI1076" s="29"/>
      <c r="AJ1076" s="54">
        <f>_xlfn.XLOOKUP($C1076,[31]PSP!$C:$C,[31]PSP!$AJ:$AJ)</f>
        <v>0</v>
      </c>
      <c r="AK1076" s="27">
        <f>_xlfn.XLOOKUP($C1076,[31]PSP!$C:$C,[31]PSP!$AK:$AK)</f>
        <v>226.48</v>
      </c>
      <c r="AL1076" s="28">
        <f t="shared" si="4455"/>
        <v>0</v>
      </c>
      <c r="AM1076" s="29"/>
      <c r="AN1076" s="54">
        <f>_xlfn.XLOOKUP($C1076,[31]PSP!$C:$C,[31]PSP!$AN:$AN)</f>
        <v>4</v>
      </c>
      <c r="AO1076" s="27">
        <f>_xlfn.XLOOKUP($C1076,[31]PSP!$C:$C,[31]PSP!$AO:$AO)</f>
        <v>226.48</v>
      </c>
      <c r="AP1076" s="28">
        <f t="shared" si="4456"/>
        <v>905.92</v>
      </c>
      <c r="AQ1076" s="29"/>
      <c r="AR1076" s="54">
        <f>_xlfn.XLOOKUP($C1076,[31]PSP!$C:$C,[31]PSP!$AR:$AR)</f>
        <v>0</v>
      </c>
      <c r="AS1076" s="27">
        <f>_xlfn.XLOOKUP($C1076,[31]PSP!$C:$C,[31]PSP!$AS:$AS)</f>
        <v>226.48</v>
      </c>
      <c r="AT1076" s="28">
        <f t="shared" si="4457"/>
        <v>0</v>
      </c>
      <c r="AU1076" s="29"/>
      <c r="AV1076" s="54">
        <f>_xlfn.XLOOKUP($C1076,[31]PSP!$C:$C,[31]PSP!$AV:$AV)</f>
        <v>2</v>
      </c>
      <c r="AW1076" s="27">
        <f>_xlfn.XLOOKUP($C1076,[31]PSP!$C:$C,[31]PSP!$AW:$AW)</f>
        <v>226.48</v>
      </c>
      <c r="AX1076" s="28">
        <f t="shared" si="4458"/>
        <v>452.96</v>
      </c>
      <c r="AY1076" s="29"/>
      <c r="AZ1076" s="54">
        <f>_xlfn.XLOOKUP($C1076,[31]PSP!$C:$C,[31]PSP!$AZ:$AZ)</f>
        <v>0</v>
      </c>
      <c r="BA1076" s="27">
        <f>_xlfn.XLOOKUP($C1076,[31]PSP!$C:$C,[31]PSP!$BA:$BA)</f>
        <v>226.48</v>
      </c>
      <c r="BB1076" s="28">
        <f t="shared" si="4459"/>
        <v>0</v>
      </c>
      <c r="BC1076" s="29"/>
      <c r="BD1076" s="54">
        <f>_xlfn.XLOOKUP($C1076,[31]PSP!$C:$C,[31]PSP!$BD:$BD)</f>
        <v>4</v>
      </c>
      <c r="BE1076" s="27">
        <f>_xlfn.XLOOKUP($C1076,[31]PSP!$C:$C,[31]PSP!$BE:$BE)</f>
        <v>226.48</v>
      </c>
      <c r="BF1076" s="28">
        <f t="shared" si="4460"/>
        <v>905.92</v>
      </c>
      <c r="BG1076" s="29"/>
      <c r="BH1076" s="54">
        <f>_xlfn.XLOOKUP($C1076,[31]PSP!$C:$C,[31]PSP!$BH:$BH)</f>
        <v>4</v>
      </c>
      <c r="BI1076" s="27">
        <f>_xlfn.XLOOKUP($C1076,[31]PSP!$C:$C,[31]PSP!$BI:$BI)</f>
        <v>226.48</v>
      </c>
      <c r="BJ1076" s="28">
        <f t="shared" si="4461"/>
        <v>905.92</v>
      </c>
      <c r="BK1076" s="29"/>
      <c r="BL1076" s="54">
        <f>_xlfn.XLOOKUP($C1076,[31]PSP!$C:$C,[31]PSP!$BL:$BL)</f>
        <v>6</v>
      </c>
      <c r="BM1076" s="27">
        <f>_xlfn.XLOOKUP($C1076,[31]PSP!$C:$C,[31]PSP!$BM:$BM)</f>
        <v>226.48</v>
      </c>
      <c r="BN1076" s="28">
        <f t="shared" si="4462"/>
        <v>1358.88</v>
      </c>
      <c r="BO1076" s="29"/>
      <c r="BP1076" s="54">
        <f>_xlfn.XLOOKUP($C1076,[31]PSP!$C:$C,[31]PSP!$BP:$BP)</f>
        <v>0</v>
      </c>
      <c r="BQ1076" s="27">
        <f>_xlfn.XLOOKUP($C1076,[31]PSP!$C:$C,[31]PSP!$BQ:$BQ)</f>
        <v>226.48</v>
      </c>
      <c r="BR1076" s="28">
        <f t="shared" si="4463"/>
        <v>0</v>
      </c>
      <c r="BS1076" s="29"/>
      <c r="BT1076" s="54">
        <f>_xlfn.XLOOKUP($C1076,[31]PSP!$C:$C,[31]PSP!$BT:$BT)</f>
        <v>2</v>
      </c>
      <c r="BU1076" s="27">
        <f>_xlfn.XLOOKUP($C1076,[31]PSP!$C:$C,[31]PSP!$BU:$BU)</f>
        <v>226.48</v>
      </c>
      <c r="BV1076" s="28">
        <f t="shared" si="4464"/>
        <v>452.96</v>
      </c>
      <c r="BW1076" s="29"/>
      <c r="BX1076" s="54">
        <f>_xlfn.XLOOKUP($C1076,[31]PSP!$C:$C,[31]PSP!$BX:$BX)</f>
        <v>2</v>
      </c>
      <c r="BY1076" s="27">
        <f>_xlfn.XLOOKUP($C1076,[31]PSP!$C:$C,[31]PSP!$BY:$BY)</f>
        <v>226.48</v>
      </c>
      <c r="BZ1076" s="28">
        <f t="shared" si="4465"/>
        <v>452.96</v>
      </c>
      <c r="CA1076" s="29"/>
      <c r="CB1076" s="54">
        <f>_xlfn.XLOOKUP($C1076,[31]PSP!$C:$C,[31]PSP!$CB:$CB)</f>
        <v>2</v>
      </c>
      <c r="CC1076" s="27">
        <f>_xlfn.XLOOKUP($C1076,[31]PSP!$C:$C,[31]PSP!$CC:$CC)</f>
        <v>226.48</v>
      </c>
      <c r="CD1076" s="28">
        <f t="shared" si="4466"/>
        <v>452.96</v>
      </c>
      <c r="CE1076" s="29"/>
      <c r="CF1076" s="54">
        <f>_xlfn.XLOOKUP($C1076,[31]PSP!$C:$C,[31]PSP!$CF:$CF)</f>
        <v>4</v>
      </c>
      <c r="CG1076" s="27">
        <f>_xlfn.XLOOKUP($C1076,[31]PSP!$C:$C,[31]PSP!$CG:$CG)</f>
        <v>226.48</v>
      </c>
      <c r="CH1076" s="28">
        <f t="shared" si="4467"/>
        <v>905.92</v>
      </c>
      <c r="CI1076" s="29"/>
      <c r="CJ1076" s="54">
        <f>_xlfn.XLOOKUP($C1076,[31]PSP!$C:$C,[31]PSP!$CJ:$CJ)</f>
        <v>2</v>
      </c>
      <c r="CK1076" s="27">
        <f>_xlfn.XLOOKUP($C1076,[31]PSP!$C:$C,[31]PSP!$CK:$CK)</f>
        <v>226.48</v>
      </c>
      <c r="CL1076" s="28">
        <f t="shared" si="4468"/>
        <v>452.96</v>
      </c>
      <c r="CM1076" s="29"/>
      <c r="CN1076" s="54">
        <f>_xlfn.XLOOKUP($C1076,[31]PSP!$C:$C,[31]PSP!$CN:$CN)</f>
        <v>4</v>
      </c>
      <c r="CO1076" s="27">
        <f>_xlfn.XLOOKUP($C1076,[31]PSP!$C:$C,[31]PSP!$CO:$CO)</f>
        <v>226.48</v>
      </c>
      <c r="CP1076" s="28">
        <f t="shared" si="4469"/>
        <v>905.92</v>
      </c>
      <c r="CQ1076" s="29"/>
      <c r="CR1076" s="54">
        <f>_xlfn.XLOOKUP($C1076,[31]PSP!$C:$C,[31]PSP!$CR:$CR)</f>
        <v>4</v>
      </c>
      <c r="CS1076" s="27">
        <f>_xlfn.XLOOKUP($C1076,[31]PSP!$C:$C,[31]PSP!$CS:$CS)</f>
        <v>226.48</v>
      </c>
      <c r="CT1076" s="28">
        <f t="shared" si="4470"/>
        <v>905.92</v>
      </c>
      <c r="CU1076" s="29"/>
      <c r="CV1076" s="54">
        <f>_xlfn.XLOOKUP($C1076,[31]PSP!$C:$C,[31]PSP!$CV:$CV)</f>
        <v>4</v>
      </c>
      <c r="CW1076" s="27">
        <f>_xlfn.XLOOKUP($C1076,[31]PSP!$C:$C,[31]PSP!$CW:$CW)</f>
        <v>226.48</v>
      </c>
      <c r="CX1076" s="28">
        <f t="shared" si="4471"/>
        <v>905.92</v>
      </c>
      <c r="CY1076" s="29"/>
      <c r="CZ1076" s="54">
        <f>_xlfn.XLOOKUP($C1076,[31]PSP!$C:$C,[31]PSP!$CZ:$CZ)</f>
        <v>4</v>
      </c>
      <c r="DA1076" s="27">
        <f>_xlfn.XLOOKUP($C1076,[31]PSP!$C:$C,[31]PSP!$DA:$DA)</f>
        <v>226.48</v>
      </c>
      <c r="DB1076" s="28">
        <f t="shared" si="4472"/>
        <v>905.92</v>
      </c>
      <c r="DC1076" s="29"/>
      <c r="DD1076" s="54">
        <f>_xlfn.XLOOKUP($C1076,[31]PSP!$C:$C,[31]PSP!$DD:$DD)</f>
        <v>2</v>
      </c>
      <c r="DE1076" s="27">
        <f>_xlfn.XLOOKUP($C1076,[31]PSP!$C:$C,[31]PSP!$DE:$DE)</f>
        <v>226.48</v>
      </c>
      <c r="DF1076" s="28">
        <f t="shared" si="4473"/>
        <v>452.96</v>
      </c>
      <c r="DG1076" s="29"/>
      <c r="DH1076" s="54">
        <f>_xlfn.XLOOKUP($C1076,[31]PSP!$C:$C,[31]PSP!$DH:$DH)</f>
        <v>0</v>
      </c>
      <c r="DI1076" s="27">
        <f>_xlfn.XLOOKUP($C1076,[31]PSP!$C:$C,[31]PSP!$DI:$DI)</f>
        <v>226.48</v>
      </c>
      <c r="DJ1076" s="28">
        <f t="shared" si="4474"/>
        <v>0</v>
      </c>
      <c r="DK1076" s="29"/>
      <c r="DL1076" s="54">
        <f>_xlfn.XLOOKUP($C1076,[31]PSP!$C:$C,[31]PSP!$DL:$DL)</f>
        <v>0</v>
      </c>
      <c r="DM1076" s="27">
        <f>_xlfn.XLOOKUP($C1076,[31]PSP!$C:$C,[31]PSP!$DM:$DM)</f>
        <v>226.48</v>
      </c>
      <c r="DN1076" s="28">
        <f t="shared" si="4475"/>
        <v>0</v>
      </c>
      <c r="DO1076" s="29"/>
      <c r="DP1076" s="54">
        <f>_xlfn.XLOOKUP($C1076,[31]PSP!$C:$C,[31]PSP!$DP:$DP)</f>
        <v>0</v>
      </c>
      <c r="DQ1076" s="27">
        <f>_xlfn.XLOOKUP($C1076,[31]PSP!$C:$C,[31]PSP!$DQ:$DQ)</f>
        <v>226.48</v>
      </c>
      <c r="DR1076" s="28">
        <f t="shared" si="4476"/>
        <v>0</v>
      </c>
      <c r="DS1076" s="29"/>
      <c r="DT1076" s="54">
        <f>_xlfn.XLOOKUP($C1076,[31]PSP!$C:$C,[31]PSP!$DT:$DT)</f>
        <v>0</v>
      </c>
      <c r="DU1076" s="27">
        <f>_xlfn.XLOOKUP($C1076,[31]PSP!$C:$C,[31]PSP!$DU:$DU)</f>
        <v>226.48</v>
      </c>
      <c r="DV1076" s="28">
        <f t="shared" si="4477"/>
        <v>0</v>
      </c>
      <c r="DW1076" s="29"/>
      <c r="DX1076" s="54">
        <f>_xlfn.XLOOKUP($C1076,[31]PSP!$C:$C,[31]PSP!$DX:$DX)</f>
        <v>0</v>
      </c>
      <c r="DY1076" s="27">
        <f>_xlfn.XLOOKUP($C1076,[31]PSP!$C:$C,[31]PSP!$DY:$DY)</f>
        <v>226.48</v>
      </c>
      <c r="DZ1076" s="28">
        <f t="shared" si="4478"/>
        <v>0</v>
      </c>
      <c r="EA1076" s="29"/>
      <c r="EB1076" s="54">
        <f>_xlfn.XLOOKUP($C1076,[31]PSP!$C:$C,[31]PSP!$EB:$EB)</f>
        <v>0</v>
      </c>
      <c r="EC1076" s="27">
        <f>_xlfn.XLOOKUP($C1076,[31]PSP!$C:$C,[31]PSP!$EC:$EC)</f>
        <v>226.48</v>
      </c>
      <c r="ED1076" s="28">
        <f t="shared" si="4479"/>
        <v>0</v>
      </c>
      <c r="EE1076" s="29"/>
      <c r="EF1076" s="54">
        <f>_xlfn.XLOOKUP($C1076,[31]PSP!$C:$C,[31]PSP!$EF:$EF)</f>
        <v>0</v>
      </c>
      <c r="EG1076" s="27">
        <f>_xlfn.XLOOKUP($C1076,[31]PSP!$C:$C,[31]PSP!$EG:$EG)</f>
        <v>226.48</v>
      </c>
      <c r="EH1076" s="28">
        <f t="shared" si="4480"/>
        <v>0</v>
      </c>
      <c r="EI1076" s="29"/>
      <c r="EJ1076" s="54">
        <f>_xlfn.XLOOKUP($C1076,[31]PSP!$C:$C,[31]PSP!$EJ:$EJ)</f>
        <v>0</v>
      </c>
      <c r="EK1076" s="27">
        <f>_xlfn.XLOOKUP($C1076,[31]PSP!$C:$C,[31]PSP!$EK:$EK)</f>
        <v>226.48</v>
      </c>
      <c r="EL1076" s="28">
        <f t="shared" si="4481"/>
        <v>0</v>
      </c>
      <c r="EM1076" s="29"/>
      <c r="EN1076" s="108"/>
      <c r="EO1076" s="29">
        <f t="shared" si="4311"/>
        <v>12682.879999999996</v>
      </c>
      <c r="EP1076" s="29">
        <f t="shared" si="4141"/>
        <v>12682.88</v>
      </c>
      <c r="EQ1076" s="4" t="b">
        <f t="shared" si="4242"/>
        <v>1</v>
      </c>
      <c r="ES1076" s="118">
        <f t="shared" si="4482"/>
        <v>1.1767000000000001</v>
      </c>
    </row>
    <row r="1077" spans="3:149" ht="21" x14ac:dyDescent="0.25">
      <c r="C1077" s="24" t="s">
        <v>1124</v>
      </c>
      <c r="D1077" s="43" t="str">
        <f>_xlfn.XLOOKUP($C1077,[31]PSP!$C:$C,[31]PSP!$D:$D)</f>
        <v>COMP_24002</v>
      </c>
      <c r="E1077" s="24" t="str">
        <f>_xlfn.XLOOKUP($C1077,[31]PSP!$C:$C,[31]PSP!$E:$E)</f>
        <v>COMPOSIÇÃO</v>
      </c>
      <c r="F1077" s="25" t="str">
        <f>_xlfn.XLOOKUP($C1077,[31]PSP!$C:$C,[31]PSP!$F:$F)</f>
        <v>CONECTOR METALICO TIPO PARAFUSO FENDIDO (SPLIT BOLT), PARA CABOS ATE 70 MM2 - FORNECIMENTO E INSTALACAO</v>
      </c>
      <c r="G1077" s="26" t="str">
        <f>_xlfn.XLOOKUP($C1077,[31]PSP!$C:$C,[31]PSP!$G:$G)</f>
        <v>UN</v>
      </c>
      <c r="H1077" s="53">
        <f>_xlfn.XLOOKUP($C1077,[31]PSP!$C:$C,[31]PSP!$H:$H)</f>
        <v>56</v>
      </c>
      <c r="I1077" s="28">
        <f>_xlfn.XLOOKUP($C1077,[31]PSP!$C:$C,[31]PSP!$I:$I)</f>
        <v>1067.3599999999999</v>
      </c>
      <c r="J1077" s="28">
        <f t="shared" si="4448"/>
        <v>1255.9625120000001</v>
      </c>
      <c r="K1077" s="29"/>
      <c r="L1077" s="54">
        <f>_xlfn.XLOOKUP($C1077,[31]PSP!$C:$C,[31]PSP!$L:$L)</f>
        <v>0</v>
      </c>
      <c r="M1077" s="27">
        <f>_xlfn.XLOOKUP($C1077,[31]PSP!$C:$C,[31]PSP!$M:$M)</f>
        <v>19.059999999999999</v>
      </c>
      <c r="N1077" s="28">
        <f t="shared" si="4449"/>
        <v>0</v>
      </c>
      <c r="O1077" s="29"/>
      <c r="P1077" s="54">
        <f>_xlfn.XLOOKUP($C1077,[31]PSP!$C:$C,[31]PSP!$P:$P)</f>
        <v>0</v>
      </c>
      <c r="Q1077" s="27">
        <f>_xlfn.XLOOKUP($C1077,[31]PSP!$C:$C,[31]PSP!$Q:$Q)</f>
        <v>19.059999999999999</v>
      </c>
      <c r="R1077" s="28">
        <f t="shared" si="4450"/>
        <v>0</v>
      </c>
      <c r="S1077" s="29"/>
      <c r="T1077" s="54">
        <f>_xlfn.XLOOKUP($C1077,[31]PSP!$C:$C,[31]PSP!$T:$T)</f>
        <v>0</v>
      </c>
      <c r="U1077" s="27">
        <f>_xlfn.XLOOKUP($C1077,[31]PSP!$C:$C,[31]PSP!$U:$U)</f>
        <v>19.059999999999999</v>
      </c>
      <c r="V1077" s="28">
        <f t="shared" si="4451"/>
        <v>0</v>
      </c>
      <c r="W1077" s="29"/>
      <c r="X1077" s="54">
        <f>_xlfn.XLOOKUP($C1077,[31]PSP!$C:$C,[31]PSP!$X:$X)</f>
        <v>2</v>
      </c>
      <c r="Y1077" s="27">
        <f>_xlfn.XLOOKUP($C1077,[31]PSP!$C:$C,[31]PSP!$Y:$Y)</f>
        <v>19.059999999999999</v>
      </c>
      <c r="Z1077" s="28">
        <f t="shared" si="4452"/>
        <v>38.119999999999997</v>
      </c>
      <c r="AA1077" s="29"/>
      <c r="AB1077" s="54">
        <f>_xlfn.XLOOKUP($C1077,[31]PSP!$C:$C,[31]PSP!$AB:$AB)</f>
        <v>2</v>
      </c>
      <c r="AC1077" s="27">
        <f>_xlfn.XLOOKUP($C1077,[31]PSP!$C:$C,[31]PSP!$AC:$AC)</f>
        <v>19.059999999999999</v>
      </c>
      <c r="AD1077" s="28">
        <f t="shared" si="4453"/>
        <v>38.119999999999997</v>
      </c>
      <c r="AE1077" s="29"/>
      <c r="AF1077" s="54">
        <f>_xlfn.XLOOKUP($C1077,[31]PSP!$C:$C,[31]PSP!$AF:$AF)</f>
        <v>2</v>
      </c>
      <c r="AG1077" s="27">
        <f>_xlfn.XLOOKUP($C1077,[31]PSP!$C:$C,[31]PSP!$AG:$AG)</f>
        <v>19.059999999999999</v>
      </c>
      <c r="AH1077" s="28">
        <f t="shared" si="4454"/>
        <v>38.119999999999997</v>
      </c>
      <c r="AI1077" s="29"/>
      <c r="AJ1077" s="54">
        <f>_xlfn.XLOOKUP($C1077,[31]PSP!$C:$C,[31]PSP!$AJ:$AJ)</f>
        <v>0</v>
      </c>
      <c r="AK1077" s="27">
        <f>_xlfn.XLOOKUP($C1077,[31]PSP!$C:$C,[31]PSP!$AK:$AK)</f>
        <v>19.059999999999999</v>
      </c>
      <c r="AL1077" s="28">
        <f t="shared" si="4455"/>
        <v>0</v>
      </c>
      <c r="AM1077" s="29"/>
      <c r="AN1077" s="54">
        <f>_xlfn.XLOOKUP($C1077,[31]PSP!$C:$C,[31]PSP!$AN:$AN)</f>
        <v>4</v>
      </c>
      <c r="AO1077" s="27">
        <f>_xlfn.XLOOKUP($C1077,[31]PSP!$C:$C,[31]PSP!$AO:$AO)</f>
        <v>19.059999999999999</v>
      </c>
      <c r="AP1077" s="28">
        <f t="shared" si="4456"/>
        <v>76.239999999999995</v>
      </c>
      <c r="AQ1077" s="29"/>
      <c r="AR1077" s="54">
        <f>_xlfn.XLOOKUP($C1077,[31]PSP!$C:$C,[31]PSP!$AR:$AR)</f>
        <v>0</v>
      </c>
      <c r="AS1077" s="27">
        <f>_xlfn.XLOOKUP($C1077,[31]PSP!$C:$C,[31]PSP!$AS:$AS)</f>
        <v>19.059999999999999</v>
      </c>
      <c r="AT1077" s="28">
        <f t="shared" si="4457"/>
        <v>0</v>
      </c>
      <c r="AU1077" s="29"/>
      <c r="AV1077" s="54">
        <f>_xlfn.XLOOKUP($C1077,[31]PSP!$C:$C,[31]PSP!$AV:$AV)</f>
        <v>2</v>
      </c>
      <c r="AW1077" s="27">
        <f>_xlfn.XLOOKUP($C1077,[31]PSP!$C:$C,[31]PSP!$AW:$AW)</f>
        <v>19.059999999999999</v>
      </c>
      <c r="AX1077" s="28">
        <f t="shared" si="4458"/>
        <v>38.119999999999997</v>
      </c>
      <c r="AY1077" s="29"/>
      <c r="AZ1077" s="54">
        <f>_xlfn.XLOOKUP($C1077,[31]PSP!$C:$C,[31]PSP!$AZ:$AZ)</f>
        <v>0</v>
      </c>
      <c r="BA1077" s="27">
        <f>_xlfn.XLOOKUP($C1077,[31]PSP!$C:$C,[31]PSP!$BA:$BA)</f>
        <v>19.059999999999999</v>
      </c>
      <c r="BB1077" s="28">
        <f t="shared" si="4459"/>
        <v>0</v>
      </c>
      <c r="BC1077" s="29"/>
      <c r="BD1077" s="54">
        <f>_xlfn.XLOOKUP($C1077,[31]PSP!$C:$C,[31]PSP!$BD:$BD)</f>
        <v>4</v>
      </c>
      <c r="BE1077" s="27">
        <f>_xlfn.XLOOKUP($C1077,[31]PSP!$C:$C,[31]PSP!$BE:$BE)</f>
        <v>19.059999999999999</v>
      </c>
      <c r="BF1077" s="28">
        <f t="shared" si="4460"/>
        <v>76.239999999999995</v>
      </c>
      <c r="BG1077" s="29"/>
      <c r="BH1077" s="54">
        <f>_xlfn.XLOOKUP($C1077,[31]PSP!$C:$C,[31]PSP!$BH:$BH)</f>
        <v>4</v>
      </c>
      <c r="BI1077" s="27">
        <f>_xlfn.XLOOKUP($C1077,[31]PSP!$C:$C,[31]PSP!$BI:$BI)</f>
        <v>19.059999999999999</v>
      </c>
      <c r="BJ1077" s="28">
        <f t="shared" si="4461"/>
        <v>76.239999999999995</v>
      </c>
      <c r="BK1077" s="29"/>
      <c r="BL1077" s="54">
        <f>_xlfn.XLOOKUP($C1077,[31]PSP!$C:$C,[31]PSP!$BL:$BL)</f>
        <v>6</v>
      </c>
      <c r="BM1077" s="27">
        <f>_xlfn.XLOOKUP($C1077,[31]PSP!$C:$C,[31]PSP!$BM:$BM)</f>
        <v>19.059999999999999</v>
      </c>
      <c r="BN1077" s="28">
        <f t="shared" si="4462"/>
        <v>114.36</v>
      </c>
      <c r="BO1077" s="29"/>
      <c r="BP1077" s="54">
        <f>_xlfn.XLOOKUP($C1077,[31]PSP!$C:$C,[31]PSP!$BP:$BP)</f>
        <v>0</v>
      </c>
      <c r="BQ1077" s="27">
        <f>_xlfn.XLOOKUP($C1077,[31]PSP!$C:$C,[31]PSP!$BQ:$BQ)</f>
        <v>19.059999999999999</v>
      </c>
      <c r="BR1077" s="28">
        <f t="shared" si="4463"/>
        <v>0</v>
      </c>
      <c r="BS1077" s="29"/>
      <c r="BT1077" s="54">
        <f>_xlfn.XLOOKUP($C1077,[31]PSP!$C:$C,[31]PSP!$BT:$BT)</f>
        <v>2</v>
      </c>
      <c r="BU1077" s="27">
        <f>_xlfn.XLOOKUP($C1077,[31]PSP!$C:$C,[31]PSP!$BU:$BU)</f>
        <v>19.059999999999999</v>
      </c>
      <c r="BV1077" s="28">
        <f t="shared" si="4464"/>
        <v>38.119999999999997</v>
      </c>
      <c r="BW1077" s="29"/>
      <c r="BX1077" s="54">
        <f>_xlfn.XLOOKUP($C1077,[31]PSP!$C:$C,[31]PSP!$BX:$BX)</f>
        <v>2</v>
      </c>
      <c r="BY1077" s="27">
        <f>_xlfn.XLOOKUP($C1077,[31]PSP!$C:$C,[31]PSP!$BY:$BY)</f>
        <v>19.059999999999999</v>
      </c>
      <c r="BZ1077" s="28">
        <f t="shared" si="4465"/>
        <v>38.119999999999997</v>
      </c>
      <c r="CA1077" s="29"/>
      <c r="CB1077" s="54">
        <f>_xlfn.XLOOKUP($C1077,[31]PSP!$C:$C,[31]PSP!$CB:$CB)</f>
        <v>2</v>
      </c>
      <c r="CC1077" s="27">
        <f>_xlfn.XLOOKUP($C1077,[31]PSP!$C:$C,[31]PSP!$CC:$CC)</f>
        <v>19.059999999999999</v>
      </c>
      <c r="CD1077" s="28">
        <f t="shared" si="4466"/>
        <v>38.119999999999997</v>
      </c>
      <c r="CE1077" s="29"/>
      <c r="CF1077" s="54">
        <f>_xlfn.XLOOKUP($C1077,[31]PSP!$C:$C,[31]PSP!$CF:$CF)</f>
        <v>4</v>
      </c>
      <c r="CG1077" s="27">
        <f>_xlfn.XLOOKUP($C1077,[31]PSP!$C:$C,[31]PSP!$CG:$CG)</f>
        <v>19.059999999999999</v>
      </c>
      <c r="CH1077" s="28">
        <f t="shared" si="4467"/>
        <v>76.239999999999995</v>
      </c>
      <c r="CI1077" s="29"/>
      <c r="CJ1077" s="54">
        <f>_xlfn.XLOOKUP($C1077,[31]PSP!$C:$C,[31]PSP!$CJ:$CJ)</f>
        <v>2</v>
      </c>
      <c r="CK1077" s="27">
        <f>_xlfn.XLOOKUP($C1077,[31]PSP!$C:$C,[31]PSP!$CK:$CK)</f>
        <v>19.059999999999999</v>
      </c>
      <c r="CL1077" s="28">
        <f t="shared" si="4468"/>
        <v>38.119999999999997</v>
      </c>
      <c r="CM1077" s="29"/>
      <c r="CN1077" s="54">
        <f>_xlfn.XLOOKUP($C1077,[31]PSP!$C:$C,[31]PSP!$CN:$CN)</f>
        <v>4</v>
      </c>
      <c r="CO1077" s="27">
        <f>_xlfn.XLOOKUP($C1077,[31]PSP!$C:$C,[31]PSP!$CO:$CO)</f>
        <v>19.059999999999999</v>
      </c>
      <c r="CP1077" s="28">
        <f t="shared" si="4469"/>
        <v>76.239999999999995</v>
      </c>
      <c r="CQ1077" s="29"/>
      <c r="CR1077" s="54">
        <f>_xlfn.XLOOKUP($C1077,[31]PSP!$C:$C,[31]PSP!$CR:$CR)</f>
        <v>4</v>
      </c>
      <c r="CS1077" s="27">
        <f>_xlfn.XLOOKUP($C1077,[31]PSP!$C:$C,[31]PSP!$CS:$CS)</f>
        <v>19.059999999999999</v>
      </c>
      <c r="CT1077" s="28">
        <f t="shared" si="4470"/>
        <v>76.239999999999995</v>
      </c>
      <c r="CU1077" s="29"/>
      <c r="CV1077" s="54">
        <f>_xlfn.XLOOKUP($C1077,[31]PSP!$C:$C,[31]PSP!$CV:$CV)</f>
        <v>4</v>
      </c>
      <c r="CW1077" s="27">
        <f>_xlfn.XLOOKUP($C1077,[31]PSP!$C:$C,[31]PSP!$CW:$CW)</f>
        <v>19.059999999999999</v>
      </c>
      <c r="CX1077" s="28">
        <f t="shared" si="4471"/>
        <v>76.239999999999995</v>
      </c>
      <c r="CY1077" s="29"/>
      <c r="CZ1077" s="54">
        <f>_xlfn.XLOOKUP($C1077,[31]PSP!$C:$C,[31]PSP!$CZ:$CZ)</f>
        <v>4</v>
      </c>
      <c r="DA1077" s="27">
        <f>_xlfn.XLOOKUP($C1077,[31]PSP!$C:$C,[31]PSP!$DA:$DA)</f>
        <v>19.059999999999999</v>
      </c>
      <c r="DB1077" s="28">
        <f t="shared" si="4472"/>
        <v>76.239999999999995</v>
      </c>
      <c r="DC1077" s="29"/>
      <c r="DD1077" s="54">
        <f>_xlfn.XLOOKUP($C1077,[31]PSP!$C:$C,[31]PSP!$DD:$DD)</f>
        <v>2</v>
      </c>
      <c r="DE1077" s="27">
        <f>_xlfn.XLOOKUP($C1077,[31]PSP!$C:$C,[31]PSP!$DE:$DE)</f>
        <v>19.059999999999999</v>
      </c>
      <c r="DF1077" s="28">
        <f t="shared" si="4473"/>
        <v>38.119999999999997</v>
      </c>
      <c r="DG1077" s="29"/>
      <c r="DH1077" s="54">
        <f>_xlfn.XLOOKUP($C1077,[31]PSP!$C:$C,[31]PSP!$DH:$DH)</f>
        <v>0</v>
      </c>
      <c r="DI1077" s="27">
        <f>_xlfn.XLOOKUP($C1077,[31]PSP!$C:$C,[31]PSP!$DI:$DI)</f>
        <v>19.059999999999999</v>
      </c>
      <c r="DJ1077" s="28">
        <f t="shared" si="4474"/>
        <v>0</v>
      </c>
      <c r="DK1077" s="29"/>
      <c r="DL1077" s="54">
        <f>_xlfn.XLOOKUP($C1077,[31]PSP!$C:$C,[31]PSP!$DL:$DL)</f>
        <v>0</v>
      </c>
      <c r="DM1077" s="27">
        <f>_xlfn.XLOOKUP($C1077,[31]PSP!$C:$C,[31]PSP!$DM:$DM)</f>
        <v>19.059999999999999</v>
      </c>
      <c r="DN1077" s="28">
        <f t="shared" si="4475"/>
        <v>0</v>
      </c>
      <c r="DO1077" s="29"/>
      <c r="DP1077" s="54">
        <f>_xlfn.XLOOKUP($C1077,[31]PSP!$C:$C,[31]PSP!$DP:$DP)</f>
        <v>0</v>
      </c>
      <c r="DQ1077" s="27">
        <f>_xlfn.XLOOKUP($C1077,[31]PSP!$C:$C,[31]PSP!$DQ:$DQ)</f>
        <v>19.059999999999999</v>
      </c>
      <c r="DR1077" s="28">
        <f t="shared" si="4476"/>
        <v>0</v>
      </c>
      <c r="DS1077" s="29"/>
      <c r="DT1077" s="54">
        <f>_xlfn.XLOOKUP($C1077,[31]PSP!$C:$C,[31]PSP!$DT:$DT)</f>
        <v>0</v>
      </c>
      <c r="DU1077" s="27">
        <f>_xlfn.XLOOKUP($C1077,[31]PSP!$C:$C,[31]PSP!$DU:$DU)</f>
        <v>19.059999999999999</v>
      </c>
      <c r="DV1077" s="28">
        <f t="shared" si="4477"/>
        <v>0</v>
      </c>
      <c r="DW1077" s="29"/>
      <c r="DX1077" s="54">
        <f>_xlfn.XLOOKUP($C1077,[31]PSP!$C:$C,[31]PSP!$DX:$DX)</f>
        <v>0</v>
      </c>
      <c r="DY1077" s="27">
        <f>_xlfn.XLOOKUP($C1077,[31]PSP!$C:$C,[31]PSP!$DY:$DY)</f>
        <v>19.059999999999999</v>
      </c>
      <c r="DZ1077" s="28">
        <f t="shared" si="4478"/>
        <v>0</v>
      </c>
      <c r="EA1077" s="29"/>
      <c r="EB1077" s="54">
        <f>_xlfn.XLOOKUP($C1077,[31]PSP!$C:$C,[31]PSP!$EB:$EB)</f>
        <v>0</v>
      </c>
      <c r="EC1077" s="27">
        <f>_xlfn.XLOOKUP($C1077,[31]PSP!$C:$C,[31]PSP!$EC:$EC)</f>
        <v>19.059999999999999</v>
      </c>
      <c r="ED1077" s="28">
        <f t="shared" si="4479"/>
        <v>0</v>
      </c>
      <c r="EE1077" s="29"/>
      <c r="EF1077" s="54">
        <f>_xlfn.XLOOKUP($C1077,[31]PSP!$C:$C,[31]PSP!$EF:$EF)</f>
        <v>0</v>
      </c>
      <c r="EG1077" s="27">
        <f>_xlfn.XLOOKUP($C1077,[31]PSP!$C:$C,[31]PSP!$EG:$EG)</f>
        <v>19.059999999999999</v>
      </c>
      <c r="EH1077" s="28">
        <f t="shared" si="4480"/>
        <v>0</v>
      </c>
      <c r="EI1077" s="29"/>
      <c r="EJ1077" s="54">
        <f>_xlfn.XLOOKUP($C1077,[31]PSP!$C:$C,[31]PSP!$EJ:$EJ)</f>
        <v>0</v>
      </c>
      <c r="EK1077" s="27">
        <f>_xlfn.XLOOKUP($C1077,[31]PSP!$C:$C,[31]PSP!$EK:$EK)</f>
        <v>19.059999999999999</v>
      </c>
      <c r="EL1077" s="28">
        <f t="shared" si="4481"/>
        <v>0</v>
      </c>
      <c r="EM1077" s="29"/>
      <c r="EN1077" s="108"/>
      <c r="EO1077" s="29">
        <f t="shared" si="4311"/>
        <v>1067.3599999999999</v>
      </c>
      <c r="EP1077" s="29">
        <f t="shared" si="4141"/>
        <v>1067.3599999999999</v>
      </c>
      <c r="EQ1077" s="4" t="b">
        <f t="shared" si="4242"/>
        <v>1</v>
      </c>
      <c r="ES1077" s="118">
        <f t="shared" si="4482"/>
        <v>1.1767000000000001</v>
      </c>
    </row>
    <row r="1078" spans="3:149" ht="21.75" customHeight="1" x14ac:dyDescent="0.25">
      <c r="C1078" s="24" t="s">
        <v>1125</v>
      </c>
      <c r="D1078" s="43">
        <f>_xlfn.XLOOKUP($C1078,[31]PSP!$C:$C,[31]PSP!$D:$D)</f>
        <v>101637</v>
      </c>
      <c r="E1078" s="24" t="str">
        <f>_xlfn.XLOOKUP($C1078,[31]PSP!$C:$C,[31]PSP!$E:$E)</f>
        <v>SINAPI SERVIÇO</v>
      </c>
      <c r="F1078" s="25" t="str">
        <f>_xlfn.XLOOKUP($C1078,[31]PSP!$C:$C,[31]PSP!$F:$F)</f>
        <v>BRAÇO PARA ILUMINAÇÃO PÚBLICA, EM TUBO DE AÇO GALVANIZADO, COMPRIMENTO DE 1,50 M, PARA FIXAÇÃO EM POSTE METÁLICO - FORNECIMENTO E INSTALAÇÃO. AF_08/2020</v>
      </c>
      <c r="G1078" s="26" t="str">
        <f>_xlfn.XLOOKUP($C1078,[31]PSP!$C:$C,[31]PSP!$G:$G)</f>
        <v>UN</v>
      </c>
      <c r="H1078" s="53">
        <f>_xlfn.XLOOKUP($C1078,[31]PSP!$C:$C,[31]PSP!$H:$H)</f>
        <v>56</v>
      </c>
      <c r="I1078" s="28">
        <f>_xlfn.XLOOKUP($C1078,[31]PSP!$C:$C,[31]PSP!$I:$I)</f>
        <v>4925.2000000000007</v>
      </c>
      <c r="J1078" s="28">
        <f t="shared" si="4448"/>
        <v>5795.4828400000015</v>
      </c>
      <c r="K1078" s="29"/>
      <c r="L1078" s="54">
        <f>_xlfn.XLOOKUP($C1078,[31]PSP!$C:$C,[31]PSP!$L:$L)</f>
        <v>0</v>
      </c>
      <c r="M1078" s="27">
        <f>_xlfn.XLOOKUP($C1078,[31]PSP!$C:$C,[31]PSP!$M:$M)</f>
        <v>87.95</v>
      </c>
      <c r="N1078" s="28">
        <f t="shared" si="4449"/>
        <v>0</v>
      </c>
      <c r="O1078" s="29"/>
      <c r="P1078" s="54">
        <f>_xlfn.XLOOKUP($C1078,[31]PSP!$C:$C,[31]PSP!$P:$P)</f>
        <v>0</v>
      </c>
      <c r="Q1078" s="27">
        <f>_xlfn.XLOOKUP($C1078,[31]PSP!$C:$C,[31]PSP!$Q:$Q)</f>
        <v>87.95</v>
      </c>
      <c r="R1078" s="28">
        <f t="shared" si="4450"/>
        <v>0</v>
      </c>
      <c r="S1078" s="29"/>
      <c r="T1078" s="54">
        <f>_xlfn.XLOOKUP($C1078,[31]PSP!$C:$C,[31]PSP!$T:$T)</f>
        <v>0</v>
      </c>
      <c r="U1078" s="27">
        <f>_xlfn.XLOOKUP($C1078,[31]PSP!$C:$C,[31]PSP!$U:$U)</f>
        <v>87.95</v>
      </c>
      <c r="V1078" s="28">
        <f t="shared" si="4451"/>
        <v>0</v>
      </c>
      <c r="W1078" s="29"/>
      <c r="X1078" s="54">
        <f>_xlfn.XLOOKUP($C1078,[31]PSP!$C:$C,[31]PSP!$X:$X)</f>
        <v>2</v>
      </c>
      <c r="Y1078" s="27">
        <f>_xlfn.XLOOKUP($C1078,[31]PSP!$C:$C,[31]PSP!$Y:$Y)</f>
        <v>87.95</v>
      </c>
      <c r="Z1078" s="28">
        <f t="shared" si="4452"/>
        <v>175.9</v>
      </c>
      <c r="AA1078" s="29"/>
      <c r="AB1078" s="54">
        <f>_xlfn.XLOOKUP($C1078,[31]PSP!$C:$C,[31]PSP!$AB:$AB)</f>
        <v>2</v>
      </c>
      <c r="AC1078" s="27">
        <f>_xlfn.XLOOKUP($C1078,[31]PSP!$C:$C,[31]PSP!$AC:$AC)</f>
        <v>87.95</v>
      </c>
      <c r="AD1078" s="28">
        <f t="shared" si="4453"/>
        <v>175.9</v>
      </c>
      <c r="AE1078" s="29"/>
      <c r="AF1078" s="54">
        <f>_xlfn.XLOOKUP($C1078,[31]PSP!$C:$C,[31]PSP!$AF:$AF)</f>
        <v>2</v>
      </c>
      <c r="AG1078" s="27">
        <f>_xlfn.XLOOKUP($C1078,[31]PSP!$C:$C,[31]PSP!$AG:$AG)</f>
        <v>87.95</v>
      </c>
      <c r="AH1078" s="28">
        <f t="shared" si="4454"/>
        <v>175.9</v>
      </c>
      <c r="AI1078" s="29"/>
      <c r="AJ1078" s="54">
        <f>_xlfn.XLOOKUP($C1078,[31]PSP!$C:$C,[31]PSP!$AJ:$AJ)</f>
        <v>0</v>
      </c>
      <c r="AK1078" s="27">
        <f>_xlfn.XLOOKUP($C1078,[31]PSP!$C:$C,[31]PSP!$AK:$AK)</f>
        <v>87.95</v>
      </c>
      <c r="AL1078" s="28">
        <f t="shared" si="4455"/>
        <v>0</v>
      </c>
      <c r="AM1078" s="29"/>
      <c r="AN1078" s="54">
        <f>_xlfn.XLOOKUP($C1078,[31]PSP!$C:$C,[31]PSP!$AN:$AN)</f>
        <v>4</v>
      </c>
      <c r="AO1078" s="27">
        <f>_xlfn.XLOOKUP($C1078,[31]PSP!$C:$C,[31]PSP!$AO:$AO)</f>
        <v>87.95</v>
      </c>
      <c r="AP1078" s="28">
        <f t="shared" si="4456"/>
        <v>351.8</v>
      </c>
      <c r="AQ1078" s="29"/>
      <c r="AR1078" s="54">
        <f>_xlfn.XLOOKUP($C1078,[31]PSP!$C:$C,[31]PSP!$AR:$AR)</f>
        <v>0</v>
      </c>
      <c r="AS1078" s="27">
        <f>_xlfn.XLOOKUP($C1078,[31]PSP!$C:$C,[31]PSP!$AS:$AS)</f>
        <v>87.95</v>
      </c>
      <c r="AT1078" s="28">
        <f t="shared" si="4457"/>
        <v>0</v>
      </c>
      <c r="AU1078" s="29"/>
      <c r="AV1078" s="54">
        <f>_xlfn.XLOOKUP($C1078,[31]PSP!$C:$C,[31]PSP!$AV:$AV)</f>
        <v>2</v>
      </c>
      <c r="AW1078" s="27">
        <f>_xlfn.XLOOKUP($C1078,[31]PSP!$C:$C,[31]PSP!$AW:$AW)</f>
        <v>87.95</v>
      </c>
      <c r="AX1078" s="28">
        <f t="shared" si="4458"/>
        <v>175.9</v>
      </c>
      <c r="AY1078" s="29"/>
      <c r="AZ1078" s="54">
        <f>_xlfn.XLOOKUP($C1078,[31]PSP!$C:$C,[31]PSP!$AZ:$AZ)</f>
        <v>0</v>
      </c>
      <c r="BA1078" s="27">
        <f>_xlfn.XLOOKUP($C1078,[31]PSP!$C:$C,[31]PSP!$BA:$BA)</f>
        <v>87.95</v>
      </c>
      <c r="BB1078" s="28">
        <f t="shared" si="4459"/>
        <v>0</v>
      </c>
      <c r="BC1078" s="29"/>
      <c r="BD1078" s="54">
        <f>_xlfn.XLOOKUP($C1078,[31]PSP!$C:$C,[31]PSP!$BD:$BD)</f>
        <v>4</v>
      </c>
      <c r="BE1078" s="27">
        <f>_xlfn.XLOOKUP($C1078,[31]PSP!$C:$C,[31]PSP!$BE:$BE)</f>
        <v>87.95</v>
      </c>
      <c r="BF1078" s="28">
        <f t="shared" si="4460"/>
        <v>351.8</v>
      </c>
      <c r="BG1078" s="29"/>
      <c r="BH1078" s="54">
        <f>_xlfn.XLOOKUP($C1078,[31]PSP!$C:$C,[31]PSP!$BH:$BH)</f>
        <v>4</v>
      </c>
      <c r="BI1078" s="27">
        <f>_xlfn.XLOOKUP($C1078,[31]PSP!$C:$C,[31]PSP!$BI:$BI)</f>
        <v>87.95</v>
      </c>
      <c r="BJ1078" s="28">
        <f t="shared" si="4461"/>
        <v>351.8</v>
      </c>
      <c r="BK1078" s="29"/>
      <c r="BL1078" s="54">
        <f>_xlfn.XLOOKUP($C1078,[31]PSP!$C:$C,[31]PSP!$BL:$BL)</f>
        <v>6</v>
      </c>
      <c r="BM1078" s="27">
        <f>_xlfn.XLOOKUP($C1078,[31]PSP!$C:$C,[31]PSP!$BM:$BM)</f>
        <v>87.95</v>
      </c>
      <c r="BN1078" s="28">
        <f t="shared" si="4462"/>
        <v>527.70000000000005</v>
      </c>
      <c r="BO1078" s="29"/>
      <c r="BP1078" s="54">
        <f>_xlfn.XLOOKUP($C1078,[31]PSP!$C:$C,[31]PSP!$BP:$BP)</f>
        <v>0</v>
      </c>
      <c r="BQ1078" s="27">
        <f>_xlfn.XLOOKUP($C1078,[31]PSP!$C:$C,[31]PSP!$BQ:$BQ)</f>
        <v>87.95</v>
      </c>
      <c r="BR1078" s="28">
        <f t="shared" si="4463"/>
        <v>0</v>
      </c>
      <c r="BS1078" s="29"/>
      <c r="BT1078" s="54">
        <f>_xlfn.XLOOKUP($C1078,[31]PSP!$C:$C,[31]PSP!$BT:$BT)</f>
        <v>2</v>
      </c>
      <c r="BU1078" s="27">
        <f>_xlfn.XLOOKUP($C1078,[31]PSP!$C:$C,[31]PSP!$BU:$BU)</f>
        <v>87.95</v>
      </c>
      <c r="BV1078" s="28">
        <f t="shared" si="4464"/>
        <v>175.9</v>
      </c>
      <c r="BW1078" s="29"/>
      <c r="BX1078" s="54">
        <f>_xlfn.XLOOKUP($C1078,[31]PSP!$C:$C,[31]PSP!$BX:$BX)</f>
        <v>2</v>
      </c>
      <c r="BY1078" s="27">
        <f>_xlfn.XLOOKUP($C1078,[31]PSP!$C:$C,[31]PSP!$BY:$BY)</f>
        <v>87.95</v>
      </c>
      <c r="BZ1078" s="28">
        <f t="shared" si="4465"/>
        <v>175.9</v>
      </c>
      <c r="CA1078" s="29"/>
      <c r="CB1078" s="54">
        <f>_xlfn.XLOOKUP($C1078,[31]PSP!$C:$C,[31]PSP!$CB:$CB)</f>
        <v>2</v>
      </c>
      <c r="CC1078" s="27">
        <f>_xlfn.XLOOKUP($C1078,[31]PSP!$C:$C,[31]PSP!$CC:$CC)</f>
        <v>87.95</v>
      </c>
      <c r="CD1078" s="28">
        <f t="shared" si="4466"/>
        <v>175.9</v>
      </c>
      <c r="CE1078" s="29"/>
      <c r="CF1078" s="54">
        <f>_xlfn.XLOOKUP($C1078,[31]PSP!$C:$C,[31]PSP!$CF:$CF)</f>
        <v>4</v>
      </c>
      <c r="CG1078" s="27">
        <f>_xlfn.XLOOKUP($C1078,[31]PSP!$C:$C,[31]PSP!$CG:$CG)</f>
        <v>87.95</v>
      </c>
      <c r="CH1078" s="28">
        <f t="shared" si="4467"/>
        <v>351.8</v>
      </c>
      <c r="CI1078" s="29"/>
      <c r="CJ1078" s="54">
        <f>_xlfn.XLOOKUP($C1078,[31]PSP!$C:$C,[31]PSP!$CJ:$CJ)</f>
        <v>2</v>
      </c>
      <c r="CK1078" s="27">
        <f>_xlfn.XLOOKUP($C1078,[31]PSP!$C:$C,[31]PSP!$CK:$CK)</f>
        <v>87.95</v>
      </c>
      <c r="CL1078" s="28">
        <f t="shared" si="4468"/>
        <v>175.9</v>
      </c>
      <c r="CM1078" s="29"/>
      <c r="CN1078" s="54">
        <f>_xlfn.XLOOKUP($C1078,[31]PSP!$C:$C,[31]PSP!$CN:$CN)</f>
        <v>4</v>
      </c>
      <c r="CO1078" s="27">
        <f>_xlfn.XLOOKUP($C1078,[31]PSP!$C:$C,[31]PSP!$CO:$CO)</f>
        <v>87.95</v>
      </c>
      <c r="CP1078" s="28">
        <f t="shared" si="4469"/>
        <v>351.8</v>
      </c>
      <c r="CQ1078" s="29"/>
      <c r="CR1078" s="54">
        <f>_xlfn.XLOOKUP($C1078,[31]PSP!$C:$C,[31]PSP!$CR:$CR)</f>
        <v>4</v>
      </c>
      <c r="CS1078" s="27">
        <f>_xlfn.XLOOKUP($C1078,[31]PSP!$C:$C,[31]PSP!$CS:$CS)</f>
        <v>87.95</v>
      </c>
      <c r="CT1078" s="28">
        <f t="shared" si="4470"/>
        <v>351.8</v>
      </c>
      <c r="CU1078" s="29"/>
      <c r="CV1078" s="54">
        <f>_xlfn.XLOOKUP($C1078,[31]PSP!$C:$C,[31]PSP!$CV:$CV)</f>
        <v>4</v>
      </c>
      <c r="CW1078" s="27">
        <f>_xlfn.XLOOKUP($C1078,[31]PSP!$C:$C,[31]PSP!$CW:$CW)</f>
        <v>87.95</v>
      </c>
      <c r="CX1078" s="28">
        <f t="shared" si="4471"/>
        <v>351.8</v>
      </c>
      <c r="CY1078" s="29"/>
      <c r="CZ1078" s="54">
        <f>_xlfn.XLOOKUP($C1078,[31]PSP!$C:$C,[31]PSP!$CZ:$CZ)</f>
        <v>4</v>
      </c>
      <c r="DA1078" s="27">
        <f>_xlfn.XLOOKUP($C1078,[31]PSP!$C:$C,[31]PSP!$DA:$DA)</f>
        <v>87.95</v>
      </c>
      <c r="DB1078" s="28">
        <f t="shared" si="4472"/>
        <v>351.8</v>
      </c>
      <c r="DC1078" s="29"/>
      <c r="DD1078" s="54">
        <f>_xlfn.XLOOKUP($C1078,[31]PSP!$C:$C,[31]PSP!$DD:$DD)</f>
        <v>2</v>
      </c>
      <c r="DE1078" s="27">
        <f>_xlfn.XLOOKUP($C1078,[31]PSP!$C:$C,[31]PSP!$DE:$DE)</f>
        <v>87.95</v>
      </c>
      <c r="DF1078" s="28">
        <f t="shared" si="4473"/>
        <v>175.9</v>
      </c>
      <c r="DG1078" s="29"/>
      <c r="DH1078" s="54">
        <f>_xlfn.XLOOKUP($C1078,[31]PSP!$C:$C,[31]PSP!$DH:$DH)</f>
        <v>0</v>
      </c>
      <c r="DI1078" s="27">
        <f>_xlfn.XLOOKUP($C1078,[31]PSP!$C:$C,[31]PSP!$DI:$DI)</f>
        <v>87.95</v>
      </c>
      <c r="DJ1078" s="28">
        <f t="shared" si="4474"/>
        <v>0</v>
      </c>
      <c r="DK1078" s="29"/>
      <c r="DL1078" s="54">
        <f>_xlfn.XLOOKUP($C1078,[31]PSP!$C:$C,[31]PSP!$DL:$DL)</f>
        <v>0</v>
      </c>
      <c r="DM1078" s="27">
        <f>_xlfn.XLOOKUP($C1078,[31]PSP!$C:$C,[31]PSP!$DM:$DM)</f>
        <v>87.95</v>
      </c>
      <c r="DN1078" s="28">
        <f t="shared" si="4475"/>
        <v>0</v>
      </c>
      <c r="DO1078" s="29"/>
      <c r="DP1078" s="54">
        <f>_xlfn.XLOOKUP($C1078,[31]PSP!$C:$C,[31]PSP!$DP:$DP)</f>
        <v>0</v>
      </c>
      <c r="DQ1078" s="27">
        <f>_xlfn.XLOOKUP($C1078,[31]PSP!$C:$C,[31]PSP!$DQ:$DQ)</f>
        <v>87.95</v>
      </c>
      <c r="DR1078" s="28">
        <f t="shared" si="4476"/>
        <v>0</v>
      </c>
      <c r="DS1078" s="29"/>
      <c r="DT1078" s="54">
        <f>_xlfn.XLOOKUP($C1078,[31]PSP!$C:$C,[31]PSP!$DT:$DT)</f>
        <v>0</v>
      </c>
      <c r="DU1078" s="27">
        <f>_xlfn.XLOOKUP($C1078,[31]PSP!$C:$C,[31]PSP!$DU:$DU)</f>
        <v>87.95</v>
      </c>
      <c r="DV1078" s="28">
        <f t="shared" si="4477"/>
        <v>0</v>
      </c>
      <c r="DW1078" s="29"/>
      <c r="DX1078" s="54">
        <f>_xlfn.XLOOKUP($C1078,[31]PSP!$C:$C,[31]PSP!$DX:$DX)</f>
        <v>0</v>
      </c>
      <c r="DY1078" s="27">
        <f>_xlfn.XLOOKUP($C1078,[31]PSP!$C:$C,[31]PSP!$DY:$DY)</f>
        <v>87.95</v>
      </c>
      <c r="DZ1078" s="28">
        <f t="shared" si="4478"/>
        <v>0</v>
      </c>
      <c r="EA1078" s="29"/>
      <c r="EB1078" s="54">
        <f>_xlfn.XLOOKUP($C1078,[31]PSP!$C:$C,[31]PSP!$EB:$EB)</f>
        <v>0</v>
      </c>
      <c r="EC1078" s="27">
        <f>_xlfn.XLOOKUP($C1078,[31]PSP!$C:$C,[31]PSP!$EC:$EC)</f>
        <v>87.95</v>
      </c>
      <c r="ED1078" s="28">
        <f t="shared" si="4479"/>
        <v>0</v>
      </c>
      <c r="EE1078" s="29"/>
      <c r="EF1078" s="54">
        <f>_xlfn.XLOOKUP($C1078,[31]PSP!$C:$C,[31]PSP!$EF:$EF)</f>
        <v>0</v>
      </c>
      <c r="EG1078" s="27">
        <f>_xlfn.XLOOKUP($C1078,[31]PSP!$C:$C,[31]PSP!$EG:$EG)</f>
        <v>87.95</v>
      </c>
      <c r="EH1078" s="28">
        <f t="shared" si="4480"/>
        <v>0</v>
      </c>
      <c r="EI1078" s="29"/>
      <c r="EJ1078" s="54">
        <f>_xlfn.XLOOKUP($C1078,[31]PSP!$C:$C,[31]PSP!$EJ:$EJ)</f>
        <v>0</v>
      </c>
      <c r="EK1078" s="27">
        <f>_xlfn.XLOOKUP($C1078,[31]PSP!$C:$C,[31]PSP!$EK:$EK)</f>
        <v>87.95</v>
      </c>
      <c r="EL1078" s="28">
        <f t="shared" si="4481"/>
        <v>0</v>
      </c>
      <c r="EM1078" s="29"/>
      <c r="EN1078" s="108"/>
      <c r="EO1078" s="29">
        <f t="shared" si="4311"/>
        <v>4925.2</v>
      </c>
      <c r="EP1078" s="29">
        <f t="shared" si="4141"/>
        <v>4925.2000000000007</v>
      </c>
      <c r="EQ1078" s="4" t="b">
        <f t="shared" si="4242"/>
        <v>1</v>
      </c>
      <c r="ER1078" s="1"/>
      <c r="ES1078" s="118">
        <f t="shared" si="4482"/>
        <v>1.1767000000000001</v>
      </c>
    </row>
    <row r="1079" spans="3:149" ht="21" x14ac:dyDescent="0.25">
      <c r="C1079" s="24" t="s">
        <v>1126</v>
      </c>
      <c r="D1079" s="43">
        <f>_xlfn.XLOOKUP($C1079,[31]PSP!$C:$C,[31]PSP!$D:$D)</f>
        <v>101660</v>
      </c>
      <c r="E1079" s="24" t="str">
        <f>_xlfn.XLOOKUP($C1079,[31]PSP!$C:$C,[31]PSP!$E:$E)</f>
        <v>SINAPI SERVIÇO</v>
      </c>
      <c r="F1079" s="25" t="str">
        <f>_xlfn.XLOOKUP($C1079,[31]PSP!$C:$C,[31]PSP!$F:$F)</f>
        <v>LUMINÁRIA DE LED PARA ILUMINAÇÃO PÚBLICA, DE 240 W ATÉ 350 W - FORNECIMENTO E INSTALAÇÃO. AF_08/2020</v>
      </c>
      <c r="G1079" s="26" t="str">
        <f>_xlfn.XLOOKUP($C1079,[31]PSP!$C:$C,[31]PSP!$G:$G)</f>
        <v>UN</v>
      </c>
      <c r="H1079" s="53">
        <f>_xlfn.XLOOKUP($C1079,[31]PSP!$C:$C,[31]PSP!$H:$H)</f>
        <v>56</v>
      </c>
      <c r="I1079" s="28">
        <f>_xlfn.XLOOKUP($C1079,[31]PSP!$C:$C,[31]PSP!$I:$I)</f>
        <v>94715.04</v>
      </c>
      <c r="J1079" s="28">
        <f t="shared" si="4448"/>
        <v>111451.18756799999</v>
      </c>
      <c r="K1079" s="29"/>
      <c r="L1079" s="54">
        <f>_xlfn.XLOOKUP($C1079,[31]PSP!$C:$C,[31]PSP!$L:$L)</f>
        <v>0</v>
      </c>
      <c r="M1079" s="27">
        <f>_xlfn.XLOOKUP($C1079,[31]PSP!$C:$C,[31]PSP!$M:$M)</f>
        <v>1691.34</v>
      </c>
      <c r="N1079" s="28">
        <f t="shared" si="4449"/>
        <v>0</v>
      </c>
      <c r="O1079" s="29"/>
      <c r="P1079" s="54">
        <f>_xlfn.XLOOKUP($C1079,[31]PSP!$C:$C,[31]PSP!$P:$P)</f>
        <v>0</v>
      </c>
      <c r="Q1079" s="27">
        <f>_xlfn.XLOOKUP($C1079,[31]PSP!$C:$C,[31]PSP!$Q:$Q)</f>
        <v>1691.34</v>
      </c>
      <c r="R1079" s="28">
        <f t="shared" si="4450"/>
        <v>0</v>
      </c>
      <c r="S1079" s="29"/>
      <c r="T1079" s="54">
        <f>_xlfn.XLOOKUP($C1079,[31]PSP!$C:$C,[31]PSP!$T:$T)</f>
        <v>0</v>
      </c>
      <c r="U1079" s="27">
        <f>_xlfn.XLOOKUP($C1079,[31]PSP!$C:$C,[31]PSP!$U:$U)</f>
        <v>1691.34</v>
      </c>
      <c r="V1079" s="28">
        <f t="shared" si="4451"/>
        <v>0</v>
      </c>
      <c r="W1079" s="29"/>
      <c r="X1079" s="54">
        <f>_xlfn.XLOOKUP($C1079,[31]PSP!$C:$C,[31]PSP!$X:$X)</f>
        <v>2</v>
      </c>
      <c r="Y1079" s="27">
        <f>_xlfn.XLOOKUP($C1079,[31]PSP!$C:$C,[31]PSP!$Y:$Y)</f>
        <v>1691.34</v>
      </c>
      <c r="Z1079" s="28">
        <f t="shared" si="4452"/>
        <v>3382.68</v>
      </c>
      <c r="AA1079" s="29"/>
      <c r="AB1079" s="54">
        <f>_xlfn.XLOOKUP($C1079,[31]PSP!$C:$C,[31]PSP!$AB:$AB)</f>
        <v>2</v>
      </c>
      <c r="AC1079" s="27">
        <f>_xlfn.XLOOKUP($C1079,[31]PSP!$C:$C,[31]PSP!$AC:$AC)</f>
        <v>1691.34</v>
      </c>
      <c r="AD1079" s="28">
        <f t="shared" si="4453"/>
        <v>3382.68</v>
      </c>
      <c r="AE1079" s="29"/>
      <c r="AF1079" s="54">
        <f>_xlfn.XLOOKUP($C1079,[31]PSP!$C:$C,[31]PSP!$AF:$AF)</f>
        <v>2</v>
      </c>
      <c r="AG1079" s="27">
        <f>_xlfn.XLOOKUP($C1079,[31]PSP!$C:$C,[31]PSP!$AG:$AG)</f>
        <v>1691.34</v>
      </c>
      <c r="AH1079" s="28">
        <f t="shared" si="4454"/>
        <v>3382.68</v>
      </c>
      <c r="AI1079" s="29"/>
      <c r="AJ1079" s="54">
        <f>_xlfn.XLOOKUP($C1079,[31]PSP!$C:$C,[31]PSP!$AJ:$AJ)</f>
        <v>0</v>
      </c>
      <c r="AK1079" s="27">
        <f>_xlfn.XLOOKUP($C1079,[31]PSP!$C:$C,[31]PSP!$AK:$AK)</f>
        <v>1691.34</v>
      </c>
      <c r="AL1079" s="28">
        <f t="shared" si="4455"/>
        <v>0</v>
      </c>
      <c r="AM1079" s="29"/>
      <c r="AN1079" s="54">
        <f>_xlfn.XLOOKUP($C1079,[31]PSP!$C:$C,[31]PSP!$AN:$AN)</f>
        <v>4</v>
      </c>
      <c r="AO1079" s="27">
        <f>_xlfn.XLOOKUP($C1079,[31]PSP!$C:$C,[31]PSP!$AO:$AO)</f>
        <v>1691.34</v>
      </c>
      <c r="AP1079" s="28">
        <f t="shared" si="4456"/>
        <v>6765.36</v>
      </c>
      <c r="AQ1079" s="29"/>
      <c r="AR1079" s="54">
        <f>_xlfn.XLOOKUP($C1079,[31]PSP!$C:$C,[31]PSP!$AR:$AR)</f>
        <v>0</v>
      </c>
      <c r="AS1079" s="27">
        <f>_xlfn.XLOOKUP($C1079,[31]PSP!$C:$C,[31]PSP!$AS:$AS)</f>
        <v>1691.34</v>
      </c>
      <c r="AT1079" s="28">
        <f t="shared" si="4457"/>
        <v>0</v>
      </c>
      <c r="AU1079" s="29"/>
      <c r="AV1079" s="54">
        <f>_xlfn.XLOOKUP($C1079,[31]PSP!$C:$C,[31]PSP!$AV:$AV)</f>
        <v>2</v>
      </c>
      <c r="AW1079" s="27">
        <f>_xlfn.XLOOKUP($C1079,[31]PSP!$C:$C,[31]PSP!$AW:$AW)</f>
        <v>1691.34</v>
      </c>
      <c r="AX1079" s="28">
        <f t="shared" si="4458"/>
        <v>3382.68</v>
      </c>
      <c r="AY1079" s="29"/>
      <c r="AZ1079" s="54">
        <f>_xlfn.XLOOKUP($C1079,[31]PSP!$C:$C,[31]PSP!$AZ:$AZ)</f>
        <v>0</v>
      </c>
      <c r="BA1079" s="27">
        <f>_xlfn.XLOOKUP($C1079,[31]PSP!$C:$C,[31]PSP!$BA:$BA)</f>
        <v>1691.34</v>
      </c>
      <c r="BB1079" s="28">
        <f t="shared" si="4459"/>
        <v>0</v>
      </c>
      <c r="BC1079" s="29"/>
      <c r="BD1079" s="54">
        <f>_xlfn.XLOOKUP($C1079,[31]PSP!$C:$C,[31]PSP!$BD:$BD)</f>
        <v>4</v>
      </c>
      <c r="BE1079" s="27">
        <f>_xlfn.XLOOKUP($C1079,[31]PSP!$C:$C,[31]PSP!$BE:$BE)</f>
        <v>1691.34</v>
      </c>
      <c r="BF1079" s="28">
        <f t="shared" si="4460"/>
        <v>6765.36</v>
      </c>
      <c r="BG1079" s="29"/>
      <c r="BH1079" s="54">
        <f>_xlfn.XLOOKUP($C1079,[31]PSP!$C:$C,[31]PSP!$BH:$BH)</f>
        <v>4</v>
      </c>
      <c r="BI1079" s="27">
        <f>_xlfn.XLOOKUP($C1079,[31]PSP!$C:$C,[31]PSP!$BI:$BI)</f>
        <v>1691.34</v>
      </c>
      <c r="BJ1079" s="28">
        <f t="shared" si="4461"/>
        <v>6765.36</v>
      </c>
      <c r="BK1079" s="29"/>
      <c r="BL1079" s="54">
        <f>_xlfn.XLOOKUP($C1079,[31]PSP!$C:$C,[31]PSP!$BL:$BL)</f>
        <v>6</v>
      </c>
      <c r="BM1079" s="27">
        <f>_xlfn.XLOOKUP($C1079,[31]PSP!$C:$C,[31]PSP!$BM:$BM)</f>
        <v>1691.34</v>
      </c>
      <c r="BN1079" s="28">
        <f t="shared" si="4462"/>
        <v>10148.040000000001</v>
      </c>
      <c r="BO1079" s="29"/>
      <c r="BP1079" s="54">
        <f>_xlfn.XLOOKUP($C1079,[31]PSP!$C:$C,[31]PSP!$BP:$BP)</f>
        <v>0</v>
      </c>
      <c r="BQ1079" s="27">
        <f>_xlfn.XLOOKUP($C1079,[31]PSP!$C:$C,[31]PSP!$BQ:$BQ)</f>
        <v>1691.34</v>
      </c>
      <c r="BR1079" s="28">
        <f t="shared" si="4463"/>
        <v>0</v>
      </c>
      <c r="BS1079" s="29"/>
      <c r="BT1079" s="54">
        <f>_xlfn.XLOOKUP($C1079,[31]PSP!$C:$C,[31]PSP!$BT:$BT)</f>
        <v>2</v>
      </c>
      <c r="BU1079" s="27">
        <f>_xlfn.XLOOKUP($C1079,[31]PSP!$C:$C,[31]PSP!$BU:$BU)</f>
        <v>1691.34</v>
      </c>
      <c r="BV1079" s="28">
        <f t="shared" si="4464"/>
        <v>3382.68</v>
      </c>
      <c r="BW1079" s="29"/>
      <c r="BX1079" s="54">
        <f>_xlfn.XLOOKUP($C1079,[31]PSP!$C:$C,[31]PSP!$BX:$BX)</f>
        <v>2</v>
      </c>
      <c r="BY1079" s="27">
        <f>_xlfn.XLOOKUP($C1079,[31]PSP!$C:$C,[31]PSP!$BY:$BY)</f>
        <v>1691.34</v>
      </c>
      <c r="BZ1079" s="28">
        <f t="shared" si="4465"/>
        <v>3382.68</v>
      </c>
      <c r="CA1079" s="29"/>
      <c r="CB1079" s="54">
        <f>_xlfn.XLOOKUP($C1079,[31]PSP!$C:$C,[31]PSP!$CB:$CB)</f>
        <v>2</v>
      </c>
      <c r="CC1079" s="27">
        <f>_xlfn.XLOOKUP($C1079,[31]PSP!$C:$C,[31]PSP!$CC:$CC)</f>
        <v>1691.34</v>
      </c>
      <c r="CD1079" s="28">
        <f t="shared" si="4466"/>
        <v>3382.68</v>
      </c>
      <c r="CE1079" s="29"/>
      <c r="CF1079" s="54">
        <f>_xlfn.XLOOKUP($C1079,[31]PSP!$C:$C,[31]PSP!$CF:$CF)</f>
        <v>4</v>
      </c>
      <c r="CG1079" s="27">
        <f>_xlfn.XLOOKUP($C1079,[31]PSP!$C:$C,[31]PSP!$CG:$CG)</f>
        <v>1691.34</v>
      </c>
      <c r="CH1079" s="28">
        <f t="shared" si="4467"/>
        <v>6765.36</v>
      </c>
      <c r="CI1079" s="29"/>
      <c r="CJ1079" s="54">
        <f>_xlfn.XLOOKUP($C1079,[31]PSP!$C:$C,[31]PSP!$CJ:$CJ)</f>
        <v>2</v>
      </c>
      <c r="CK1079" s="27">
        <f>_xlfn.XLOOKUP($C1079,[31]PSP!$C:$C,[31]PSP!$CK:$CK)</f>
        <v>1691.34</v>
      </c>
      <c r="CL1079" s="28">
        <f t="shared" si="4468"/>
        <v>3382.68</v>
      </c>
      <c r="CM1079" s="29"/>
      <c r="CN1079" s="54">
        <f>_xlfn.XLOOKUP($C1079,[31]PSP!$C:$C,[31]PSP!$CN:$CN)</f>
        <v>4</v>
      </c>
      <c r="CO1079" s="27">
        <f>_xlfn.XLOOKUP($C1079,[31]PSP!$C:$C,[31]PSP!$CO:$CO)</f>
        <v>1691.34</v>
      </c>
      <c r="CP1079" s="28">
        <f t="shared" si="4469"/>
        <v>6765.36</v>
      </c>
      <c r="CQ1079" s="29"/>
      <c r="CR1079" s="54">
        <f>_xlfn.XLOOKUP($C1079,[31]PSP!$C:$C,[31]PSP!$CR:$CR)</f>
        <v>4</v>
      </c>
      <c r="CS1079" s="27">
        <f>_xlfn.XLOOKUP($C1079,[31]PSP!$C:$C,[31]PSP!$CS:$CS)</f>
        <v>1691.34</v>
      </c>
      <c r="CT1079" s="28">
        <f t="shared" si="4470"/>
        <v>6765.36</v>
      </c>
      <c r="CU1079" s="29"/>
      <c r="CV1079" s="54">
        <f>_xlfn.XLOOKUP($C1079,[31]PSP!$C:$C,[31]PSP!$CV:$CV)</f>
        <v>4</v>
      </c>
      <c r="CW1079" s="27">
        <f>_xlfn.XLOOKUP($C1079,[31]PSP!$C:$C,[31]PSP!$CW:$CW)</f>
        <v>1691.34</v>
      </c>
      <c r="CX1079" s="28">
        <f t="shared" si="4471"/>
        <v>6765.36</v>
      </c>
      <c r="CY1079" s="29"/>
      <c r="CZ1079" s="54">
        <f>_xlfn.XLOOKUP($C1079,[31]PSP!$C:$C,[31]PSP!$CZ:$CZ)</f>
        <v>4</v>
      </c>
      <c r="DA1079" s="27">
        <f>_xlfn.XLOOKUP($C1079,[31]PSP!$C:$C,[31]PSP!$DA:$DA)</f>
        <v>1691.34</v>
      </c>
      <c r="DB1079" s="28">
        <f t="shared" si="4472"/>
        <v>6765.36</v>
      </c>
      <c r="DC1079" s="29"/>
      <c r="DD1079" s="54">
        <f>_xlfn.XLOOKUP($C1079,[31]PSP!$C:$C,[31]PSP!$DD:$DD)</f>
        <v>2</v>
      </c>
      <c r="DE1079" s="27">
        <f>_xlfn.XLOOKUP($C1079,[31]PSP!$C:$C,[31]PSP!$DE:$DE)</f>
        <v>1691.34</v>
      </c>
      <c r="DF1079" s="28">
        <f t="shared" si="4473"/>
        <v>3382.68</v>
      </c>
      <c r="DG1079" s="29"/>
      <c r="DH1079" s="54">
        <f>_xlfn.XLOOKUP($C1079,[31]PSP!$C:$C,[31]PSP!$DH:$DH)</f>
        <v>0</v>
      </c>
      <c r="DI1079" s="27">
        <f>_xlfn.XLOOKUP($C1079,[31]PSP!$C:$C,[31]PSP!$DI:$DI)</f>
        <v>1691.34</v>
      </c>
      <c r="DJ1079" s="28">
        <f t="shared" si="4474"/>
        <v>0</v>
      </c>
      <c r="DK1079" s="29"/>
      <c r="DL1079" s="54">
        <f>_xlfn.XLOOKUP($C1079,[31]PSP!$C:$C,[31]PSP!$DL:$DL)</f>
        <v>0</v>
      </c>
      <c r="DM1079" s="27">
        <f>_xlfn.XLOOKUP($C1079,[31]PSP!$C:$C,[31]PSP!$DM:$DM)</f>
        <v>1691.34</v>
      </c>
      <c r="DN1079" s="28">
        <f t="shared" si="4475"/>
        <v>0</v>
      </c>
      <c r="DO1079" s="29"/>
      <c r="DP1079" s="54">
        <f>_xlfn.XLOOKUP($C1079,[31]PSP!$C:$C,[31]PSP!$DP:$DP)</f>
        <v>0</v>
      </c>
      <c r="DQ1079" s="27">
        <f>_xlfn.XLOOKUP($C1079,[31]PSP!$C:$C,[31]PSP!$DQ:$DQ)</f>
        <v>1691.34</v>
      </c>
      <c r="DR1079" s="28">
        <f t="shared" si="4476"/>
        <v>0</v>
      </c>
      <c r="DS1079" s="29"/>
      <c r="DT1079" s="54">
        <f>_xlfn.XLOOKUP($C1079,[31]PSP!$C:$C,[31]PSP!$DT:$DT)</f>
        <v>0</v>
      </c>
      <c r="DU1079" s="27">
        <f>_xlfn.XLOOKUP($C1079,[31]PSP!$C:$C,[31]PSP!$DU:$DU)</f>
        <v>1691.34</v>
      </c>
      <c r="DV1079" s="28">
        <f t="shared" si="4477"/>
        <v>0</v>
      </c>
      <c r="DW1079" s="29"/>
      <c r="DX1079" s="54">
        <f>_xlfn.XLOOKUP($C1079,[31]PSP!$C:$C,[31]PSP!$DX:$DX)</f>
        <v>0</v>
      </c>
      <c r="DY1079" s="27">
        <f>_xlfn.XLOOKUP($C1079,[31]PSP!$C:$C,[31]PSP!$DY:$DY)</f>
        <v>1691.34</v>
      </c>
      <c r="DZ1079" s="28">
        <f t="shared" si="4478"/>
        <v>0</v>
      </c>
      <c r="EA1079" s="29"/>
      <c r="EB1079" s="54">
        <f>_xlfn.XLOOKUP($C1079,[31]PSP!$C:$C,[31]PSP!$EB:$EB)</f>
        <v>0</v>
      </c>
      <c r="EC1079" s="27">
        <f>_xlfn.XLOOKUP($C1079,[31]PSP!$C:$C,[31]PSP!$EC:$EC)</f>
        <v>1691.34</v>
      </c>
      <c r="ED1079" s="28">
        <f t="shared" si="4479"/>
        <v>0</v>
      </c>
      <c r="EE1079" s="29"/>
      <c r="EF1079" s="54">
        <f>_xlfn.XLOOKUP($C1079,[31]PSP!$C:$C,[31]PSP!$EF:$EF)</f>
        <v>0</v>
      </c>
      <c r="EG1079" s="27">
        <f>_xlfn.XLOOKUP($C1079,[31]PSP!$C:$C,[31]PSP!$EG:$EG)</f>
        <v>1691.34</v>
      </c>
      <c r="EH1079" s="28">
        <f t="shared" si="4480"/>
        <v>0</v>
      </c>
      <c r="EI1079" s="29"/>
      <c r="EJ1079" s="54">
        <f>_xlfn.XLOOKUP($C1079,[31]PSP!$C:$C,[31]PSP!$EJ:$EJ)</f>
        <v>0</v>
      </c>
      <c r="EK1079" s="27">
        <f>_xlfn.XLOOKUP($C1079,[31]PSP!$C:$C,[31]PSP!$EK:$EK)</f>
        <v>1691.34</v>
      </c>
      <c r="EL1079" s="28">
        <f t="shared" si="4481"/>
        <v>0</v>
      </c>
      <c r="EM1079" s="29"/>
      <c r="EN1079" s="108"/>
      <c r="EO1079" s="29">
        <f t="shared" si="4311"/>
        <v>94715.039999999964</v>
      </c>
      <c r="EP1079" s="29">
        <f t="shared" si="4141"/>
        <v>94715.04</v>
      </c>
      <c r="EQ1079" s="4" t="b">
        <f t="shared" si="4242"/>
        <v>1</v>
      </c>
      <c r="ES1079" s="118">
        <f t="shared" si="4482"/>
        <v>1.1767000000000001</v>
      </c>
    </row>
    <row r="1080" spans="3:149" ht="21" x14ac:dyDescent="0.25">
      <c r="C1080" s="24" t="s">
        <v>1127</v>
      </c>
      <c r="D1080" s="43" t="str">
        <f>_xlfn.XLOOKUP($C1080,[31]PSP!$C:$C,[31]PSP!$D:$D)</f>
        <v>ED-48998</v>
      </c>
      <c r="E1080" s="24" t="str">
        <f>_xlfn.XLOOKUP($C1080,[31]PSP!$C:$C,[31]PSP!$E:$E)</f>
        <v>DER/MG</v>
      </c>
      <c r="F1080" s="25" t="str">
        <f>_xlfn.XLOOKUP($C1080,[31]PSP!$C:$C,[31]PSP!$F:$F)</f>
        <v>CABO DE COBRE FLEXÍVEL, CLASSE 5, ISOLAMENTO TIPO EPR/HEPR, NÃO HALOGENADO, ANTICHAMA, TERMOFIXO, UNIPOLAR, SEÇÃO 10 MM2, 90°C, 0,6/1KV</v>
      </c>
      <c r="G1080" s="26" t="str">
        <f>_xlfn.XLOOKUP($C1080,[31]PSP!$C:$C,[31]PSP!$G:$G)</f>
        <v>M</v>
      </c>
      <c r="H1080" s="53">
        <f>_xlfn.XLOOKUP($C1080,[31]PSP!$C:$C,[31]PSP!$H:$H)</f>
        <v>5040</v>
      </c>
      <c r="I1080" s="28">
        <f>_xlfn.XLOOKUP($C1080,[31]PSP!$C:$C,[31]PSP!$I:$I)</f>
        <v>53524.799999999981</v>
      </c>
      <c r="J1080" s="28">
        <f t="shared" si="4448"/>
        <v>62982.632159999979</v>
      </c>
      <c r="K1080" s="29"/>
      <c r="L1080" s="54">
        <f>_xlfn.XLOOKUP($C1080,[31]PSP!$C:$C,[31]PSP!$L:$L)</f>
        <v>0</v>
      </c>
      <c r="M1080" s="27">
        <f>_xlfn.XLOOKUP($C1080,[31]PSP!$C:$C,[31]PSP!$M:$M)</f>
        <v>10.62</v>
      </c>
      <c r="N1080" s="28">
        <f t="shared" si="4449"/>
        <v>0</v>
      </c>
      <c r="O1080" s="29"/>
      <c r="P1080" s="54">
        <f>_xlfn.XLOOKUP($C1080,[31]PSP!$C:$C,[31]PSP!$P:$P)</f>
        <v>0</v>
      </c>
      <c r="Q1080" s="27">
        <f>_xlfn.XLOOKUP($C1080,[31]PSP!$C:$C,[31]PSP!$Q:$Q)</f>
        <v>10.62</v>
      </c>
      <c r="R1080" s="28">
        <f t="shared" si="4450"/>
        <v>0</v>
      </c>
      <c r="S1080" s="29"/>
      <c r="T1080" s="54">
        <f>_xlfn.XLOOKUP($C1080,[31]PSP!$C:$C,[31]PSP!$T:$T)</f>
        <v>0</v>
      </c>
      <c r="U1080" s="27">
        <f>_xlfn.XLOOKUP($C1080,[31]PSP!$C:$C,[31]PSP!$U:$U)</f>
        <v>10.62</v>
      </c>
      <c r="V1080" s="28">
        <f t="shared" si="4451"/>
        <v>0</v>
      </c>
      <c r="W1080" s="29"/>
      <c r="X1080" s="54">
        <f>_xlfn.XLOOKUP($C1080,[31]PSP!$C:$C,[31]PSP!$X:$X)</f>
        <v>180</v>
      </c>
      <c r="Y1080" s="27">
        <f>_xlfn.XLOOKUP($C1080,[31]PSP!$C:$C,[31]PSP!$Y:$Y)</f>
        <v>10.62</v>
      </c>
      <c r="Z1080" s="28">
        <f t="shared" si="4452"/>
        <v>1911.6</v>
      </c>
      <c r="AA1080" s="29"/>
      <c r="AB1080" s="54">
        <f>_xlfn.XLOOKUP($C1080,[31]PSP!$C:$C,[31]PSP!$AB:$AB)</f>
        <v>180</v>
      </c>
      <c r="AC1080" s="27">
        <f>_xlfn.XLOOKUP($C1080,[31]PSP!$C:$C,[31]PSP!$AC:$AC)</f>
        <v>10.62</v>
      </c>
      <c r="AD1080" s="28">
        <f t="shared" si="4453"/>
        <v>1911.6</v>
      </c>
      <c r="AE1080" s="29"/>
      <c r="AF1080" s="54">
        <f>_xlfn.XLOOKUP($C1080,[31]PSP!$C:$C,[31]PSP!$AF:$AF)</f>
        <v>180</v>
      </c>
      <c r="AG1080" s="27">
        <f>_xlfn.XLOOKUP($C1080,[31]PSP!$C:$C,[31]PSP!$AG:$AG)</f>
        <v>10.62</v>
      </c>
      <c r="AH1080" s="28">
        <f t="shared" si="4454"/>
        <v>1911.6</v>
      </c>
      <c r="AI1080" s="29"/>
      <c r="AJ1080" s="54">
        <f>_xlfn.XLOOKUP($C1080,[31]PSP!$C:$C,[31]PSP!$AJ:$AJ)</f>
        <v>0</v>
      </c>
      <c r="AK1080" s="27">
        <f>_xlfn.XLOOKUP($C1080,[31]PSP!$C:$C,[31]PSP!$AK:$AK)</f>
        <v>10.62</v>
      </c>
      <c r="AL1080" s="28">
        <f t="shared" si="4455"/>
        <v>0</v>
      </c>
      <c r="AM1080" s="29"/>
      <c r="AN1080" s="54">
        <f>_xlfn.XLOOKUP($C1080,[31]PSP!$C:$C,[31]PSP!$AN:$AN)</f>
        <v>360</v>
      </c>
      <c r="AO1080" s="27">
        <f>_xlfn.XLOOKUP($C1080,[31]PSP!$C:$C,[31]PSP!$AO:$AO)</f>
        <v>10.62</v>
      </c>
      <c r="AP1080" s="28">
        <f t="shared" si="4456"/>
        <v>3823.2</v>
      </c>
      <c r="AQ1080" s="29"/>
      <c r="AR1080" s="54">
        <f>_xlfn.XLOOKUP($C1080,[31]PSP!$C:$C,[31]PSP!$AR:$AR)</f>
        <v>0</v>
      </c>
      <c r="AS1080" s="27">
        <f>_xlfn.XLOOKUP($C1080,[31]PSP!$C:$C,[31]PSP!$AS:$AS)</f>
        <v>10.62</v>
      </c>
      <c r="AT1080" s="28">
        <f t="shared" si="4457"/>
        <v>0</v>
      </c>
      <c r="AU1080" s="29"/>
      <c r="AV1080" s="54">
        <f>_xlfn.XLOOKUP($C1080,[31]PSP!$C:$C,[31]PSP!$AV:$AV)</f>
        <v>180</v>
      </c>
      <c r="AW1080" s="27">
        <f>_xlfn.XLOOKUP($C1080,[31]PSP!$C:$C,[31]PSP!$AW:$AW)</f>
        <v>10.62</v>
      </c>
      <c r="AX1080" s="28">
        <f t="shared" si="4458"/>
        <v>1911.6</v>
      </c>
      <c r="AY1080" s="29"/>
      <c r="AZ1080" s="54">
        <f>_xlfn.XLOOKUP($C1080,[31]PSP!$C:$C,[31]PSP!$AZ:$AZ)</f>
        <v>0</v>
      </c>
      <c r="BA1080" s="27">
        <f>_xlfn.XLOOKUP($C1080,[31]PSP!$C:$C,[31]PSP!$BA:$BA)</f>
        <v>10.62</v>
      </c>
      <c r="BB1080" s="28">
        <f t="shared" si="4459"/>
        <v>0</v>
      </c>
      <c r="BC1080" s="29"/>
      <c r="BD1080" s="54">
        <f>_xlfn.XLOOKUP($C1080,[31]PSP!$C:$C,[31]PSP!$BD:$BD)</f>
        <v>360</v>
      </c>
      <c r="BE1080" s="27">
        <f>_xlfn.XLOOKUP($C1080,[31]PSP!$C:$C,[31]PSP!$BE:$BE)</f>
        <v>10.62</v>
      </c>
      <c r="BF1080" s="28">
        <f t="shared" si="4460"/>
        <v>3823.2</v>
      </c>
      <c r="BG1080" s="29"/>
      <c r="BH1080" s="54">
        <f>_xlfn.XLOOKUP($C1080,[31]PSP!$C:$C,[31]PSP!$BH:$BH)</f>
        <v>360</v>
      </c>
      <c r="BI1080" s="27">
        <f>_xlfn.XLOOKUP($C1080,[31]PSP!$C:$C,[31]PSP!$BI:$BI)</f>
        <v>10.62</v>
      </c>
      <c r="BJ1080" s="28">
        <f t="shared" si="4461"/>
        <v>3823.2</v>
      </c>
      <c r="BK1080" s="29"/>
      <c r="BL1080" s="54">
        <f>_xlfn.XLOOKUP($C1080,[31]PSP!$C:$C,[31]PSP!$BL:$BL)</f>
        <v>540</v>
      </c>
      <c r="BM1080" s="27">
        <f>_xlfn.XLOOKUP($C1080,[31]PSP!$C:$C,[31]PSP!$BM:$BM)</f>
        <v>10.62</v>
      </c>
      <c r="BN1080" s="28">
        <f t="shared" si="4462"/>
        <v>5734.8</v>
      </c>
      <c r="BO1080" s="29"/>
      <c r="BP1080" s="54">
        <f>_xlfn.XLOOKUP($C1080,[31]PSP!$C:$C,[31]PSP!$BP:$BP)</f>
        <v>0</v>
      </c>
      <c r="BQ1080" s="27">
        <f>_xlfn.XLOOKUP($C1080,[31]PSP!$C:$C,[31]PSP!$BQ:$BQ)</f>
        <v>10.62</v>
      </c>
      <c r="BR1080" s="28">
        <f t="shared" si="4463"/>
        <v>0</v>
      </c>
      <c r="BS1080" s="29"/>
      <c r="BT1080" s="54">
        <f>_xlfn.XLOOKUP($C1080,[31]PSP!$C:$C,[31]PSP!$BT:$BT)</f>
        <v>180</v>
      </c>
      <c r="BU1080" s="27">
        <f>_xlfn.XLOOKUP($C1080,[31]PSP!$C:$C,[31]PSP!$BU:$BU)</f>
        <v>10.62</v>
      </c>
      <c r="BV1080" s="28">
        <f t="shared" si="4464"/>
        <v>1911.6</v>
      </c>
      <c r="BW1080" s="29"/>
      <c r="BX1080" s="54">
        <f>_xlfn.XLOOKUP($C1080,[31]PSP!$C:$C,[31]PSP!$BX:$BX)</f>
        <v>180</v>
      </c>
      <c r="BY1080" s="27">
        <f>_xlfn.XLOOKUP($C1080,[31]PSP!$C:$C,[31]PSP!$BY:$BY)</f>
        <v>10.62</v>
      </c>
      <c r="BZ1080" s="28">
        <f t="shared" si="4465"/>
        <v>1911.6</v>
      </c>
      <c r="CA1080" s="29"/>
      <c r="CB1080" s="54">
        <f>_xlfn.XLOOKUP($C1080,[31]PSP!$C:$C,[31]PSP!$CB:$CB)</f>
        <v>180</v>
      </c>
      <c r="CC1080" s="27">
        <f>_xlfn.XLOOKUP($C1080,[31]PSP!$C:$C,[31]PSP!$CC:$CC)</f>
        <v>10.62</v>
      </c>
      <c r="CD1080" s="28">
        <f t="shared" si="4466"/>
        <v>1911.6</v>
      </c>
      <c r="CE1080" s="29"/>
      <c r="CF1080" s="54">
        <f>_xlfn.XLOOKUP($C1080,[31]PSP!$C:$C,[31]PSP!$CF:$CF)</f>
        <v>360</v>
      </c>
      <c r="CG1080" s="27">
        <f>_xlfn.XLOOKUP($C1080,[31]PSP!$C:$C,[31]PSP!$CG:$CG)</f>
        <v>10.62</v>
      </c>
      <c r="CH1080" s="28">
        <f t="shared" si="4467"/>
        <v>3823.2</v>
      </c>
      <c r="CI1080" s="29"/>
      <c r="CJ1080" s="54">
        <f>_xlfn.XLOOKUP($C1080,[31]PSP!$C:$C,[31]PSP!$CJ:$CJ)</f>
        <v>180</v>
      </c>
      <c r="CK1080" s="27">
        <f>_xlfn.XLOOKUP($C1080,[31]PSP!$C:$C,[31]PSP!$CK:$CK)</f>
        <v>10.62</v>
      </c>
      <c r="CL1080" s="28">
        <f t="shared" si="4468"/>
        <v>1911.6</v>
      </c>
      <c r="CM1080" s="29"/>
      <c r="CN1080" s="54">
        <f>_xlfn.XLOOKUP($C1080,[31]PSP!$C:$C,[31]PSP!$CN:$CN)</f>
        <v>360</v>
      </c>
      <c r="CO1080" s="27">
        <f>_xlfn.XLOOKUP($C1080,[31]PSP!$C:$C,[31]PSP!$CO:$CO)</f>
        <v>10.62</v>
      </c>
      <c r="CP1080" s="28">
        <f t="shared" si="4469"/>
        <v>3823.2</v>
      </c>
      <c r="CQ1080" s="29"/>
      <c r="CR1080" s="54">
        <f>_xlfn.XLOOKUP($C1080,[31]PSP!$C:$C,[31]PSP!$CR:$CR)</f>
        <v>360</v>
      </c>
      <c r="CS1080" s="27">
        <f>_xlfn.XLOOKUP($C1080,[31]PSP!$C:$C,[31]PSP!$CS:$CS)</f>
        <v>10.62</v>
      </c>
      <c r="CT1080" s="28">
        <f t="shared" si="4470"/>
        <v>3823.2</v>
      </c>
      <c r="CU1080" s="29"/>
      <c r="CV1080" s="54">
        <f>_xlfn.XLOOKUP($C1080,[31]PSP!$C:$C,[31]PSP!$CV:$CV)</f>
        <v>360</v>
      </c>
      <c r="CW1080" s="27">
        <f>_xlfn.XLOOKUP($C1080,[31]PSP!$C:$C,[31]PSP!$CW:$CW)</f>
        <v>10.62</v>
      </c>
      <c r="CX1080" s="28">
        <f t="shared" si="4471"/>
        <v>3823.2</v>
      </c>
      <c r="CY1080" s="29"/>
      <c r="CZ1080" s="54">
        <f>_xlfn.XLOOKUP($C1080,[31]PSP!$C:$C,[31]PSP!$CZ:$CZ)</f>
        <v>360</v>
      </c>
      <c r="DA1080" s="27">
        <f>_xlfn.XLOOKUP($C1080,[31]PSP!$C:$C,[31]PSP!$DA:$DA)</f>
        <v>10.62</v>
      </c>
      <c r="DB1080" s="28">
        <f t="shared" si="4472"/>
        <v>3823.2</v>
      </c>
      <c r="DC1080" s="29"/>
      <c r="DD1080" s="54">
        <f>_xlfn.XLOOKUP($C1080,[31]PSP!$C:$C,[31]PSP!$DD:$DD)</f>
        <v>180</v>
      </c>
      <c r="DE1080" s="27">
        <f>_xlfn.XLOOKUP($C1080,[31]PSP!$C:$C,[31]PSP!$DE:$DE)</f>
        <v>10.62</v>
      </c>
      <c r="DF1080" s="28">
        <f t="shared" si="4473"/>
        <v>1911.6</v>
      </c>
      <c r="DG1080" s="29"/>
      <c r="DH1080" s="54">
        <f>_xlfn.XLOOKUP($C1080,[31]PSP!$C:$C,[31]PSP!$DH:$DH)</f>
        <v>0</v>
      </c>
      <c r="DI1080" s="27">
        <f>_xlfn.XLOOKUP($C1080,[31]PSP!$C:$C,[31]PSP!$DI:$DI)</f>
        <v>10.62</v>
      </c>
      <c r="DJ1080" s="28">
        <f t="shared" si="4474"/>
        <v>0</v>
      </c>
      <c r="DK1080" s="29"/>
      <c r="DL1080" s="54">
        <f>_xlfn.XLOOKUP($C1080,[31]PSP!$C:$C,[31]PSP!$DL:$DL)</f>
        <v>0</v>
      </c>
      <c r="DM1080" s="27">
        <f>_xlfn.XLOOKUP($C1080,[31]PSP!$C:$C,[31]PSP!$DM:$DM)</f>
        <v>10.62</v>
      </c>
      <c r="DN1080" s="28">
        <f t="shared" si="4475"/>
        <v>0</v>
      </c>
      <c r="DO1080" s="29"/>
      <c r="DP1080" s="54">
        <f>_xlfn.XLOOKUP($C1080,[31]PSP!$C:$C,[31]PSP!$DP:$DP)</f>
        <v>0</v>
      </c>
      <c r="DQ1080" s="27">
        <f>_xlfn.XLOOKUP($C1080,[31]PSP!$C:$C,[31]PSP!$DQ:$DQ)</f>
        <v>10.62</v>
      </c>
      <c r="DR1080" s="28">
        <f t="shared" si="4476"/>
        <v>0</v>
      </c>
      <c r="DS1080" s="29"/>
      <c r="DT1080" s="54">
        <f>_xlfn.XLOOKUP($C1080,[31]PSP!$C:$C,[31]PSP!$DT:$DT)</f>
        <v>0</v>
      </c>
      <c r="DU1080" s="27">
        <f>_xlfn.XLOOKUP($C1080,[31]PSP!$C:$C,[31]PSP!$DU:$DU)</f>
        <v>10.62</v>
      </c>
      <c r="DV1080" s="28">
        <f t="shared" si="4477"/>
        <v>0</v>
      </c>
      <c r="DW1080" s="29"/>
      <c r="DX1080" s="54">
        <f>_xlfn.XLOOKUP($C1080,[31]PSP!$C:$C,[31]PSP!$DX:$DX)</f>
        <v>0</v>
      </c>
      <c r="DY1080" s="27">
        <f>_xlfn.XLOOKUP($C1080,[31]PSP!$C:$C,[31]PSP!$DY:$DY)</f>
        <v>10.62</v>
      </c>
      <c r="DZ1080" s="28">
        <f t="shared" si="4478"/>
        <v>0</v>
      </c>
      <c r="EA1080" s="29"/>
      <c r="EB1080" s="54">
        <f>_xlfn.XLOOKUP($C1080,[31]PSP!$C:$C,[31]PSP!$EB:$EB)</f>
        <v>0</v>
      </c>
      <c r="EC1080" s="27">
        <f>_xlfn.XLOOKUP($C1080,[31]PSP!$C:$C,[31]PSP!$EC:$EC)</f>
        <v>10.62</v>
      </c>
      <c r="ED1080" s="28">
        <f t="shared" si="4479"/>
        <v>0</v>
      </c>
      <c r="EE1080" s="29"/>
      <c r="EF1080" s="54">
        <f>_xlfn.XLOOKUP($C1080,[31]PSP!$C:$C,[31]PSP!$EF:$EF)</f>
        <v>0</v>
      </c>
      <c r="EG1080" s="27">
        <f>_xlfn.XLOOKUP($C1080,[31]PSP!$C:$C,[31]PSP!$EG:$EG)</f>
        <v>10.62</v>
      </c>
      <c r="EH1080" s="28">
        <f t="shared" si="4480"/>
        <v>0</v>
      </c>
      <c r="EI1080" s="29"/>
      <c r="EJ1080" s="54">
        <f>_xlfn.XLOOKUP($C1080,[31]PSP!$C:$C,[31]PSP!$EJ:$EJ)</f>
        <v>0</v>
      </c>
      <c r="EK1080" s="27">
        <f>_xlfn.XLOOKUP($C1080,[31]PSP!$C:$C,[31]PSP!$EK:$EK)</f>
        <v>10.62</v>
      </c>
      <c r="EL1080" s="28">
        <f t="shared" si="4481"/>
        <v>0</v>
      </c>
      <c r="EM1080" s="29"/>
      <c r="EN1080" s="108"/>
      <c r="EO1080" s="29">
        <f t="shared" si="4311"/>
        <v>53524.799999999981</v>
      </c>
      <c r="EP1080" s="29">
        <f t="shared" si="4141"/>
        <v>53524.799999999981</v>
      </c>
      <c r="EQ1080" s="4" t="b">
        <f t="shared" si="4242"/>
        <v>1</v>
      </c>
      <c r="ES1080" s="118">
        <f t="shared" si="4482"/>
        <v>1.1767000000000001</v>
      </c>
    </row>
    <row r="1081" spans="3:149" ht="14.25" x14ac:dyDescent="0.25">
      <c r="C1081" s="24" t="s">
        <v>1128</v>
      </c>
      <c r="D1081" s="43" t="str">
        <f>_xlfn.XLOOKUP($C1081,[31]PSP!$C:$C,[31]PSP!$D:$D)</f>
        <v>ED-49497</v>
      </c>
      <c r="E1081" s="24" t="str">
        <f>_xlfn.XLOOKUP($C1081,[31]PSP!$C:$C,[31]PSP!$E:$E)</f>
        <v>DER/MG</v>
      </c>
      <c r="F1081" s="25" t="str">
        <f>_xlfn.XLOOKUP($C1081,[31]PSP!$C:$C,[31]PSP!$F:$F)</f>
        <v>POSTE TELECÔNICO RETO, H = 9,00 M EM AÇO GALVANIZADO ,  (LIVRE)</v>
      </c>
      <c r="G1081" s="26" t="str">
        <f>_xlfn.XLOOKUP($C1081,[31]PSP!$C:$C,[31]PSP!$G:$G)</f>
        <v>UN</v>
      </c>
      <c r="H1081" s="53">
        <f>_xlfn.XLOOKUP($C1081,[31]PSP!$C:$C,[31]PSP!$H:$H)</f>
        <v>56</v>
      </c>
      <c r="I1081" s="28">
        <f>_xlfn.XLOOKUP($C1081,[31]PSP!$C:$C,[31]PSP!$I:$I)</f>
        <v>92552.320000000022</v>
      </c>
      <c r="J1081" s="28">
        <f t="shared" si="4448"/>
        <v>108906.31494400003</v>
      </c>
      <c r="K1081" s="29"/>
      <c r="L1081" s="54">
        <f>_xlfn.XLOOKUP($C1081,[31]PSP!$C:$C,[31]PSP!$L:$L)</f>
        <v>0</v>
      </c>
      <c r="M1081" s="27">
        <f>_xlfn.XLOOKUP($C1081,[31]PSP!$C:$C,[31]PSP!$M:$M)</f>
        <v>1652.72</v>
      </c>
      <c r="N1081" s="28">
        <f t="shared" si="4449"/>
        <v>0</v>
      </c>
      <c r="O1081" s="29"/>
      <c r="P1081" s="54">
        <f>_xlfn.XLOOKUP($C1081,[31]PSP!$C:$C,[31]PSP!$P:$P)</f>
        <v>0</v>
      </c>
      <c r="Q1081" s="27">
        <f>_xlfn.XLOOKUP($C1081,[31]PSP!$C:$C,[31]PSP!$Q:$Q)</f>
        <v>1652.72</v>
      </c>
      <c r="R1081" s="28">
        <f t="shared" si="4450"/>
        <v>0</v>
      </c>
      <c r="S1081" s="29"/>
      <c r="T1081" s="54">
        <f>_xlfn.XLOOKUP($C1081,[31]PSP!$C:$C,[31]PSP!$T:$T)</f>
        <v>0</v>
      </c>
      <c r="U1081" s="27">
        <f>_xlfn.XLOOKUP($C1081,[31]PSP!$C:$C,[31]PSP!$U:$U)</f>
        <v>1652.72</v>
      </c>
      <c r="V1081" s="28">
        <f t="shared" si="4451"/>
        <v>0</v>
      </c>
      <c r="W1081" s="29"/>
      <c r="X1081" s="54">
        <f>_xlfn.XLOOKUP($C1081,[31]PSP!$C:$C,[31]PSP!$X:$X)</f>
        <v>2</v>
      </c>
      <c r="Y1081" s="27">
        <f>_xlfn.XLOOKUP($C1081,[31]PSP!$C:$C,[31]PSP!$Y:$Y)</f>
        <v>1652.72</v>
      </c>
      <c r="Z1081" s="28">
        <f t="shared" si="4452"/>
        <v>3305.44</v>
      </c>
      <c r="AA1081" s="29"/>
      <c r="AB1081" s="54">
        <f>_xlfn.XLOOKUP($C1081,[31]PSP!$C:$C,[31]PSP!$AB:$AB)</f>
        <v>2</v>
      </c>
      <c r="AC1081" s="27">
        <f>_xlfn.XLOOKUP($C1081,[31]PSP!$C:$C,[31]PSP!$AC:$AC)</f>
        <v>1652.72</v>
      </c>
      <c r="AD1081" s="28">
        <f t="shared" si="4453"/>
        <v>3305.44</v>
      </c>
      <c r="AE1081" s="29"/>
      <c r="AF1081" s="54">
        <f>_xlfn.XLOOKUP($C1081,[31]PSP!$C:$C,[31]PSP!$AF:$AF)</f>
        <v>2</v>
      </c>
      <c r="AG1081" s="27">
        <f>_xlfn.XLOOKUP($C1081,[31]PSP!$C:$C,[31]PSP!$AG:$AG)</f>
        <v>1652.72</v>
      </c>
      <c r="AH1081" s="28">
        <f t="shared" si="4454"/>
        <v>3305.44</v>
      </c>
      <c r="AI1081" s="29"/>
      <c r="AJ1081" s="54">
        <f>_xlfn.XLOOKUP($C1081,[31]PSP!$C:$C,[31]PSP!$AJ:$AJ)</f>
        <v>0</v>
      </c>
      <c r="AK1081" s="27">
        <f>_xlfn.XLOOKUP($C1081,[31]PSP!$C:$C,[31]PSP!$AK:$AK)</f>
        <v>1652.72</v>
      </c>
      <c r="AL1081" s="28">
        <f t="shared" si="4455"/>
        <v>0</v>
      </c>
      <c r="AM1081" s="29"/>
      <c r="AN1081" s="54">
        <f>_xlfn.XLOOKUP($C1081,[31]PSP!$C:$C,[31]PSP!$AN:$AN)</f>
        <v>4</v>
      </c>
      <c r="AO1081" s="27">
        <f>_xlfn.XLOOKUP($C1081,[31]PSP!$C:$C,[31]PSP!$AO:$AO)</f>
        <v>1652.72</v>
      </c>
      <c r="AP1081" s="28">
        <f t="shared" si="4456"/>
        <v>6610.88</v>
      </c>
      <c r="AQ1081" s="29"/>
      <c r="AR1081" s="54">
        <f>_xlfn.XLOOKUP($C1081,[31]PSP!$C:$C,[31]PSP!$AR:$AR)</f>
        <v>0</v>
      </c>
      <c r="AS1081" s="27">
        <f>_xlfn.XLOOKUP($C1081,[31]PSP!$C:$C,[31]PSP!$AS:$AS)</f>
        <v>1652.72</v>
      </c>
      <c r="AT1081" s="28">
        <f t="shared" si="4457"/>
        <v>0</v>
      </c>
      <c r="AU1081" s="29"/>
      <c r="AV1081" s="54">
        <f>_xlfn.XLOOKUP($C1081,[31]PSP!$C:$C,[31]PSP!$AV:$AV)</f>
        <v>2</v>
      </c>
      <c r="AW1081" s="27">
        <f>_xlfn.XLOOKUP($C1081,[31]PSP!$C:$C,[31]PSP!$AW:$AW)</f>
        <v>1652.72</v>
      </c>
      <c r="AX1081" s="28">
        <f t="shared" si="4458"/>
        <v>3305.44</v>
      </c>
      <c r="AY1081" s="29"/>
      <c r="AZ1081" s="54">
        <f>_xlfn.XLOOKUP($C1081,[31]PSP!$C:$C,[31]PSP!$AZ:$AZ)</f>
        <v>0</v>
      </c>
      <c r="BA1081" s="27">
        <f>_xlfn.XLOOKUP($C1081,[31]PSP!$C:$C,[31]PSP!$BA:$BA)</f>
        <v>1652.72</v>
      </c>
      <c r="BB1081" s="28">
        <f t="shared" si="4459"/>
        <v>0</v>
      </c>
      <c r="BC1081" s="29"/>
      <c r="BD1081" s="54">
        <f>_xlfn.XLOOKUP($C1081,[31]PSP!$C:$C,[31]PSP!$BD:$BD)</f>
        <v>4</v>
      </c>
      <c r="BE1081" s="27">
        <f>_xlfn.XLOOKUP($C1081,[31]PSP!$C:$C,[31]PSP!$BE:$BE)</f>
        <v>1652.72</v>
      </c>
      <c r="BF1081" s="28">
        <f t="shared" si="4460"/>
        <v>6610.88</v>
      </c>
      <c r="BG1081" s="29"/>
      <c r="BH1081" s="54">
        <f>_xlfn.XLOOKUP($C1081,[31]PSP!$C:$C,[31]PSP!$BH:$BH)</f>
        <v>4</v>
      </c>
      <c r="BI1081" s="27">
        <f>_xlfn.XLOOKUP($C1081,[31]PSP!$C:$C,[31]PSP!$BI:$BI)</f>
        <v>1652.72</v>
      </c>
      <c r="BJ1081" s="28">
        <f t="shared" si="4461"/>
        <v>6610.88</v>
      </c>
      <c r="BK1081" s="29"/>
      <c r="BL1081" s="54">
        <f>_xlfn.XLOOKUP($C1081,[31]PSP!$C:$C,[31]PSP!$BL:$BL)</f>
        <v>6</v>
      </c>
      <c r="BM1081" s="27">
        <f>_xlfn.XLOOKUP($C1081,[31]PSP!$C:$C,[31]PSP!$BM:$BM)</f>
        <v>1652.72</v>
      </c>
      <c r="BN1081" s="28">
        <f t="shared" si="4462"/>
        <v>9916.32</v>
      </c>
      <c r="BO1081" s="29"/>
      <c r="BP1081" s="54">
        <f>_xlfn.XLOOKUP($C1081,[31]PSP!$C:$C,[31]PSP!$BP:$BP)</f>
        <v>0</v>
      </c>
      <c r="BQ1081" s="27">
        <f>_xlfn.XLOOKUP($C1081,[31]PSP!$C:$C,[31]PSP!$BQ:$BQ)</f>
        <v>1652.72</v>
      </c>
      <c r="BR1081" s="28">
        <f t="shared" si="4463"/>
        <v>0</v>
      </c>
      <c r="BS1081" s="29"/>
      <c r="BT1081" s="54">
        <f>_xlfn.XLOOKUP($C1081,[31]PSP!$C:$C,[31]PSP!$BT:$BT)</f>
        <v>2</v>
      </c>
      <c r="BU1081" s="27">
        <f>_xlfn.XLOOKUP($C1081,[31]PSP!$C:$C,[31]PSP!$BU:$BU)</f>
        <v>1652.72</v>
      </c>
      <c r="BV1081" s="28">
        <f t="shared" si="4464"/>
        <v>3305.44</v>
      </c>
      <c r="BW1081" s="29"/>
      <c r="BX1081" s="54">
        <f>_xlfn.XLOOKUP($C1081,[31]PSP!$C:$C,[31]PSP!$BX:$BX)</f>
        <v>2</v>
      </c>
      <c r="BY1081" s="27">
        <f>_xlfn.XLOOKUP($C1081,[31]PSP!$C:$C,[31]PSP!$BY:$BY)</f>
        <v>1652.72</v>
      </c>
      <c r="BZ1081" s="28">
        <f t="shared" si="4465"/>
        <v>3305.44</v>
      </c>
      <c r="CA1081" s="29"/>
      <c r="CB1081" s="54">
        <f>_xlfn.XLOOKUP($C1081,[31]PSP!$C:$C,[31]PSP!$CB:$CB)</f>
        <v>2</v>
      </c>
      <c r="CC1081" s="27">
        <f>_xlfn.XLOOKUP($C1081,[31]PSP!$C:$C,[31]PSP!$CC:$CC)</f>
        <v>1652.72</v>
      </c>
      <c r="CD1081" s="28">
        <f t="shared" si="4466"/>
        <v>3305.44</v>
      </c>
      <c r="CE1081" s="29"/>
      <c r="CF1081" s="54">
        <f>_xlfn.XLOOKUP($C1081,[31]PSP!$C:$C,[31]PSP!$CF:$CF)</f>
        <v>4</v>
      </c>
      <c r="CG1081" s="27">
        <f>_xlfn.XLOOKUP($C1081,[31]PSP!$C:$C,[31]PSP!$CG:$CG)</f>
        <v>1652.72</v>
      </c>
      <c r="CH1081" s="28">
        <f t="shared" si="4467"/>
        <v>6610.88</v>
      </c>
      <c r="CI1081" s="29"/>
      <c r="CJ1081" s="54">
        <f>_xlfn.XLOOKUP($C1081,[31]PSP!$C:$C,[31]PSP!$CJ:$CJ)</f>
        <v>2</v>
      </c>
      <c r="CK1081" s="27">
        <f>_xlfn.XLOOKUP($C1081,[31]PSP!$C:$C,[31]PSP!$CK:$CK)</f>
        <v>1652.72</v>
      </c>
      <c r="CL1081" s="28">
        <f t="shared" si="4468"/>
        <v>3305.44</v>
      </c>
      <c r="CM1081" s="29"/>
      <c r="CN1081" s="54">
        <f>_xlfn.XLOOKUP($C1081,[31]PSP!$C:$C,[31]PSP!$CN:$CN)</f>
        <v>4</v>
      </c>
      <c r="CO1081" s="27">
        <f>_xlfn.XLOOKUP($C1081,[31]PSP!$C:$C,[31]PSP!$CO:$CO)</f>
        <v>1652.72</v>
      </c>
      <c r="CP1081" s="28">
        <f t="shared" si="4469"/>
        <v>6610.88</v>
      </c>
      <c r="CQ1081" s="29"/>
      <c r="CR1081" s="54">
        <f>_xlfn.XLOOKUP($C1081,[31]PSP!$C:$C,[31]PSP!$CR:$CR)</f>
        <v>4</v>
      </c>
      <c r="CS1081" s="27">
        <f>_xlfn.XLOOKUP($C1081,[31]PSP!$C:$C,[31]PSP!$CS:$CS)</f>
        <v>1652.72</v>
      </c>
      <c r="CT1081" s="28">
        <f t="shared" si="4470"/>
        <v>6610.88</v>
      </c>
      <c r="CU1081" s="29"/>
      <c r="CV1081" s="54">
        <f>_xlfn.XLOOKUP($C1081,[31]PSP!$C:$C,[31]PSP!$CV:$CV)</f>
        <v>4</v>
      </c>
      <c r="CW1081" s="27">
        <f>_xlfn.XLOOKUP($C1081,[31]PSP!$C:$C,[31]PSP!$CW:$CW)</f>
        <v>1652.72</v>
      </c>
      <c r="CX1081" s="28">
        <f t="shared" si="4471"/>
        <v>6610.88</v>
      </c>
      <c r="CY1081" s="29"/>
      <c r="CZ1081" s="54">
        <f>_xlfn.XLOOKUP($C1081,[31]PSP!$C:$C,[31]PSP!$CZ:$CZ)</f>
        <v>4</v>
      </c>
      <c r="DA1081" s="27">
        <f>_xlfn.XLOOKUP($C1081,[31]PSP!$C:$C,[31]PSP!$DA:$DA)</f>
        <v>1652.72</v>
      </c>
      <c r="DB1081" s="28">
        <f t="shared" si="4472"/>
        <v>6610.88</v>
      </c>
      <c r="DC1081" s="29"/>
      <c r="DD1081" s="54">
        <f>_xlfn.XLOOKUP($C1081,[31]PSP!$C:$C,[31]PSP!$DD:$DD)</f>
        <v>2</v>
      </c>
      <c r="DE1081" s="27">
        <f>_xlfn.XLOOKUP($C1081,[31]PSP!$C:$C,[31]PSP!$DE:$DE)</f>
        <v>1652.72</v>
      </c>
      <c r="DF1081" s="28">
        <f t="shared" si="4473"/>
        <v>3305.44</v>
      </c>
      <c r="DG1081" s="29"/>
      <c r="DH1081" s="54">
        <f>_xlfn.XLOOKUP($C1081,[31]PSP!$C:$C,[31]PSP!$DH:$DH)</f>
        <v>0</v>
      </c>
      <c r="DI1081" s="27">
        <f>_xlfn.XLOOKUP($C1081,[31]PSP!$C:$C,[31]PSP!$DI:$DI)</f>
        <v>1652.72</v>
      </c>
      <c r="DJ1081" s="28">
        <f t="shared" si="4474"/>
        <v>0</v>
      </c>
      <c r="DK1081" s="29"/>
      <c r="DL1081" s="54">
        <f>_xlfn.XLOOKUP($C1081,[31]PSP!$C:$C,[31]PSP!$DL:$DL)</f>
        <v>0</v>
      </c>
      <c r="DM1081" s="27">
        <f>_xlfn.XLOOKUP($C1081,[31]PSP!$C:$C,[31]PSP!$DM:$DM)</f>
        <v>1652.72</v>
      </c>
      <c r="DN1081" s="28">
        <f t="shared" si="4475"/>
        <v>0</v>
      </c>
      <c r="DO1081" s="29"/>
      <c r="DP1081" s="54">
        <f>_xlfn.XLOOKUP($C1081,[31]PSP!$C:$C,[31]PSP!$DP:$DP)</f>
        <v>0</v>
      </c>
      <c r="DQ1081" s="27">
        <f>_xlfn.XLOOKUP($C1081,[31]PSP!$C:$C,[31]PSP!$DQ:$DQ)</f>
        <v>1652.72</v>
      </c>
      <c r="DR1081" s="28">
        <f t="shared" si="4476"/>
        <v>0</v>
      </c>
      <c r="DS1081" s="29"/>
      <c r="DT1081" s="54">
        <f>_xlfn.XLOOKUP($C1081,[31]PSP!$C:$C,[31]PSP!$DT:$DT)</f>
        <v>0</v>
      </c>
      <c r="DU1081" s="27">
        <f>_xlfn.XLOOKUP($C1081,[31]PSP!$C:$C,[31]PSP!$DU:$DU)</f>
        <v>1652.72</v>
      </c>
      <c r="DV1081" s="28">
        <f t="shared" si="4477"/>
        <v>0</v>
      </c>
      <c r="DW1081" s="29"/>
      <c r="DX1081" s="54">
        <f>_xlfn.XLOOKUP($C1081,[31]PSP!$C:$C,[31]PSP!$DX:$DX)</f>
        <v>0</v>
      </c>
      <c r="DY1081" s="27">
        <f>_xlfn.XLOOKUP($C1081,[31]PSP!$C:$C,[31]PSP!$DY:$DY)</f>
        <v>1652.72</v>
      </c>
      <c r="DZ1081" s="28">
        <f t="shared" si="4478"/>
        <v>0</v>
      </c>
      <c r="EA1081" s="29"/>
      <c r="EB1081" s="54">
        <f>_xlfn.XLOOKUP($C1081,[31]PSP!$C:$C,[31]PSP!$EB:$EB)</f>
        <v>0</v>
      </c>
      <c r="EC1081" s="27">
        <f>_xlfn.XLOOKUP($C1081,[31]PSP!$C:$C,[31]PSP!$EC:$EC)</f>
        <v>1652.72</v>
      </c>
      <c r="ED1081" s="28">
        <f t="shared" si="4479"/>
        <v>0</v>
      </c>
      <c r="EE1081" s="29"/>
      <c r="EF1081" s="54">
        <f>_xlfn.XLOOKUP($C1081,[31]PSP!$C:$C,[31]PSP!$EF:$EF)</f>
        <v>0</v>
      </c>
      <c r="EG1081" s="27">
        <f>_xlfn.XLOOKUP($C1081,[31]PSP!$C:$C,[31]PSP!$EG:$EG)</f>
        <v>1652.72</v>
      </c>
      <c r="EH1081" s="28">
        <f t="shared" si="4480"/>
        <v>0</v>
      </c>
      <c r="EI1081" s="29"/>
      <c r="EJ1081" s="54">
        <f>_xlfn.XLOOKUP($C1081,[31]PSP!$C:$C,[31]PSP!$EJ:$EJ)</f>
        <v>0</v>
      </c>
      <c r="EK1081" s="27">
        <f>_xlfn.XLOOKUP($C1081,[31]PSP!$C:$C,[31]PSP!$EK:$EK)</f>
        <v>1652.72</v>
      </c>
      <c r="EL1081" s="28">
        <f t="shared" si="4481"/>
        <v>0</v>
      </c>
      <c r="EM1081" s="29"/>
      <c r="EN1081" s="108"/>
      <c r="EO1081" s="29">
        <f t="shared" si="4311"/>
        <v>92552.320000000022</v>
      </c>
      <c r="EP1081" s="29">
        <f t="shared" si="4141"/>
        <v>92552.320000000022</v>
      </c>
      <c r="EQ1081" s="4" t="b">
        <f t="shared" si="4242"/>
        <v>1</v>
      </c>
      <c r="ES1081" s="118">
        <f t="shared" si="4482"/>
        <v>1.1767000000000001</v>
      </c>
    </row>
    <row r="1082" spans="3:149" ht="21" x14ac:dyDescent="0.25">
      <c r="C1082" s="24" t="s">
        <v>1129</v>
      </c>
      <c r="D1082" s="43" t="str">
        <f>_xlfn.XLOOKUP($C1082,[31]PSP!$C:$C,[31]PSP!$D:$D)</f>
        <v>COMP_24003</v>
      </c>
      <c r="E1082" s="24" t="str">
        <f>_xlfn.XLOOKUP($C1082,[31]PSP!$C:$C,[31]PSP!$E:$E)</f>
        <v>COMPOSIÇÃO</v>
      </c>
      <c r="F1082" s="25" t="str">
        <f>_xlfn.XLOOKUP($C1082,[31]PSP!$C:$C,[31]PSP!$F:$F)</f>
        <v>ENTRADA DE ENERGIA ELÉTRICA, AÉREA, TRIFÁSICA, COM CAIXA DE EMBUTIR, CABO DE 35 MM2 E DISJUNTOR DIN 50A, INCLUSO O POSTE DE CONCRETO</v>
      </c>
      <c r="G1082" s="26" t="str">
        <f>_xlfn.XLOOKUP($C1082,[31]PSP!$C:$C,[31]PSP!$G:$G)</f>
        <v>UN</v>
      </c>
      <c r="H1082" s="53">
        <f>_xlfn.XLOOKUP($C1082,[31]PSP!$C:$C,[31]PSP!$H:$H)</f>
        <v>56</v>
      </c>
      <c r="I1082" s="28">
        <f>_xlfn.XLOOKUP($C1082,[31]PSP!$C:$C,[31]PSP!$I:$I)</f>
        <v>149378.88000000003</v>
      </c>
      <c r="J1082" s="28">
        <f t="shared" si="4448"/>
        <v>175774.12809600006</v>
      </c>
      <c r="K1082" s="29"/>
      <c r="L1082" s="54">
        <f>_xlfn.XLOOKUP($C1082,[31]PSP!$C:$C,[31]PSP!$L:$L)</f>
        <v>0</v>
      </c>
      <c r="M1082" s="27">
        <f>_xlfn.XLOOKUP($C1082,[31]PSP!$C:$C,[31]PSP!$M:$M)</f>
        <v>2667.48</v>
      </c>
      <c r="N1082" s="28">
        <f t="shared" si="4449"/>
        <v>0</v>
      </c>
      <c r="O1082" s="29"/>
      <c r="P1082" s="54">
        <f>_xlfn.XLOOKUP($C1082,[31]PSP!$C:$C,[31]PSP!$P:$P)</f>
        <v>0</v>
      </c>
      <c r="Q1082" s="27">
        <f>_xlfn.XLOOKUP($C1082,[31]PSP!$C:$C,[31]PSP!$Q:$Q)</f>
        <v>2667.48</v>
      </c>
      <c r="R1082" s="28">
        <f t="shared" si="4450"/>
        <v>0</v>
      </c>
      <c r="S1082" s="29"/>
      <c r="T1082" s="54">
        <f>_xlfn.XLOOKUP($C1082,[31]PSP!$C:$C,[31]PSP!$T:$T)</f>
        <v>0</v>
      </c>
      <c r="U1082" s="27">
        <f>_xlfn.XLOOKUP($C1082,[31]PSP!$C:$C,[31]PSP!$U:$U)</f>
        <v>2667.48</v>
      </c>
      <c r="V1082" s="28">
        <f t="shared" si="4451"/>
        <v>0</v>
      </c>
      <c r="W1082" s="29"/>
      <c r="X1082" s="54">
        <f>_xlfn.XLOOKUP($C1082,[31]PSP!$C:$C,[31]PSP!$X:$X)</f>
        <v>2</v>
      </c>
      <c r="Y1082" s="27">
        <f>_xlfn.XLOOKUP($C1082,[31]PSP!$C:$C,[31]PSP!$Y:$Y)</f>
        <v>2667.48</v>
      </c>
      <c r="Z1082" s="28">
        <f t="shared" si="4452"/>
        <v>5334.96</v>
      </c>
      <c r="AA1082" s="29"/>
      <c r="AB1082" s="54">
        <f>_xlfn.XLOOKUP($C1082,[31]PSP!$C:$C,[31]PSP!$AB:$AB)</f>
        <v>2</v>
      </c>
      <c r="AC1082" s="27">
        <f>_xlfn.XLOOKUP($C1082,[31]PSP!$C:$C,[31]PSP!$AC:$AC)</f>
        <v>2667.48</v>
      </c>
      <c r="AD1082" s="28">
        <f t="shared" si="4453"/>
        <v>5334.96</v>
      </c>
      <c r="AE1082" s="29"/>
      <c r="AF1082" s="54">
        <f>_xlfn.XLOOKUP($C1082,[31]PSP!$C:$C,[31]PSP!$AF:$AF)</f>
        <v>2</v>
      </c>
      <c r="AG1082" s="27">
        <f>_xlfn.XLOOKUP($C1082,[31]PSP!$C:$C,[31]PSP!$AG:$AG)</f>
        <v>2667.48</v>
      </c>
      <c r="AH1082" s="28">
        <f t="shared" si="4454"/>
        <v>5334.96</v>
      </c>
      <c r="AI1082" s="29"/>
      <c r="AJ1082" s="54">
        <f>_xlfn.XLOOKUP($C1082,[31]PSP!$C:$C,[31]PSP!$AJ:$AJ)</f>
        <v>0</v>
      </c>
      <c r="AK1082" s="27">
        <f>_xlfn.XLOOKUP($C1082,[31]PSP!$C:$C,[31]PSP!$AK:$AK)</f>
        <v>2667.48</v>
      </c>
      <c r="AL1082" s="28">
        <f t="shared" si="4455"/>
        <v>0</v>
      </c>
      <c r="AM1082" s="29"/>
      <c r="AN1082" s="54">
        <f>_xlfn.XLOOKUP($C1082,[31]PSP!$C:$C,[31]PSP!$AN:$AN)</f>
        <v>4</v>
      </c>
      <c r="AO1082" s="27">
        <f>_xlfn.XLOOKUP($C1082,[31]PSP!$C:$C,[31]PSP!$AO:$AO)</f>
        <v>2667.48</v>
      </c>
      <c r="AP1082" s="28">
        <f t="shared" si="4456"/>
        <v>10669.92</v>
      </c>
      <c r="AQ1082" s="29"/>
      <c r="AR1082" s="54">
        <f>_xlfn.XLOOKUP($C1082,[31]PSP!$C:$C,[31]PSP!$AR:$AR)</f>
        <v>0</v>
      </c>
      <c r="AS1082" s="27">
        <f>_xlfn.XLOOKUP($C1082,[31]PSP!$C:$C,[31]PSP!$AS:$AS)</f>
        <v>2667.48</v>
      </c>
      <c r="AT1082" s="28">
        <f t="shared" si="4457"/>
        <v>0</v>
      </c>
      <c r="AU1082" s="29"/>
      <c r="AV1082" s="54">
        <f>_xlfn.XLOOKUP($C1082,[31]PSP!$C:$C,[31]PSP!$AV:$AV)</f>
        <v>2</v>
      </c>
      <c r="AW1082" s="27">
        <f>_xlfn.XLOOKUP($C1082,[31]PSP!$C:$C,[31]PSP!$AW:$AW)</f>
        <v>2667.48</v>
      </c>
      <c r="AX1082" s="28">
        <f t="shared" si="4458"/>
        <v>5334.96</v>
      </c>
      <c r="AY1082" s="29"/>
      <c r="AZ1082" s="54">
        <f>_xlfn.XLOOKUP($C1082,[31]PSP!$C:$C,[31]PSP!$AZ:$AZ)</f>
        <v>0</v>
      </c>
      <c r="BA1082" s="27">
        <f>_xlfn.XLOOKUP($C1082,[31]PSP!$C:$C,[31]PSP!$BA:$BA)</f>
        <v>2667.48</v>
      </c>
      <c r="BB1082" s="28">
        <f t="shared" si="4459"/>
        <v>0</v>
      </c>
      <c r="BC1082" s="29"/>
      <c r="BD1082" s="54">
        <f>_xlfn.XLOOKUP($C1082,[31]PSP!$C:$C,[31]PSP!$BD:$BD)</f>
        <v>4</v>
      </c>
      <c r="BE1082" s="27">
        <f>_xlfn.XLOOKUP($C1082,[31]PSP!$C:$C,[31]PSP!$BE:$BE)</f>
        <v>2667.48</v>
      </c>
      <c r="BF1082" s="28">
        <f t="shared" si="4460"/>
        <v>10669.92</v>
      </c>
      <c r="BG1082" s="29"/>
      <c r="BH1082" s="54">
        <f>_xlfn.XLOOKUP($C1082,[31]PSP!$C:$C,[31]PSP!$BH:$BH)</f>
        <v>4</v>
      </c>
      <c r="BI1082" s="27">
        <f>_xlfn.XLOOKUP($C1082,[31]PSP!$C:$C,[31]PSP!$BI:$BI)</f>
        <v>2667.48</v>
      </c>
      <c r="BJ1082" s="28">
        <f t="shared" si="4461"/>
        <v>10669.92</v>
      </c>
      <c r="BK1082" s="29"/>
      <c r="BL1082" s="54">
        <f>_xlfn.XLOOKUP($C1082,[31]PSP!$C:$C,[31]PSP!$BL:$BL)</f>
        <v>6</v>
      </c>
      <c r="BM1082" s="27">
        <f>_xlfn.XLOOKUP($C1082,[31]PSP!$C:$C,[31]PSP!$BM:$BM)</f>
        <v>2667.48</v>
      </c>
      <c r="BN1082" s="28">
        <f t="shared" si="4462"/>
        <v>16004.88</v>
      </c>
      <c r="BO1082" s="29"/>
      <c r="BP1082" s="54">
        <f>_xlfn.XLOOKUP($C1082,[31]PSP!$C:$C,[31]PSP!$BP:$BP)</f>
        <v>0</v>
      </c>
      <c r="BQ1082" s="27">
        <f>_xlfn.XLOOKUP($C1082,[31]PSP!$C:$C,[31]PSP!$BQ:$BQ)</f>
        <v>2667.48</v>
      </c>
      <c r="BR1082" s="28">
        <f t="shared" si="4463"/>
        <v>0</v>
      </c>
      <c r="BS1082" s="29"/>
      <c r="BT1082" s="54">
        <f>_xlfn.XLOOKUP($C1082,[31]PSP!$C:$C,[31]PSP!$BT:$BT)</f>
        <v>2</v>
      </c>
      <c r="BU1082" s="27">
        <f>_xlfn.XLOOKUP($C1082,[31]PSP!$C:$C,[31]PSP!$BU:$BU)</f>
        <v>2667.48</v>
      </c>
      <c r="BV1082" s="28">
        <f t="shared" si="4464"/>
        <v>5334.96</v>
      </c>
      <c r="BW1082" s="29"/>
      <c r="BX1082" s="54">
        <f>_xlfn.XLOOKUP($C1082,[31]PSP!$C:$C,[31]PSP!$BX:$BX)</f>
        <v>2</v>
      </c>
      <c r="BY1082" s="27">
        <f>_xlfn.XLOOKUP($C1082,[31]PSP!$C:$C,[31]PSP!$BY:$BY)</f>
        <v>2667.48</v>
      </c>
      <c r="BZ1082" s="28">
        <f t="shared" si="4465"/>
        <v>5334.96</v>
      </c>
      <c r="CA1082" s="29"/>
      <c r="CB1082" s="54">
        <f>_xlfn.XLOOKUP($C1082,[31]PSP!$C:$C,[31]PSP!$CB:$CB)</f>
        <v>2</v>
      </c>
      <c r="CC1082" s="27">
        <f>_xlfn.XLOOKUP($C1082,[31]PSP!$C:$C,[31]PSP!$CC:$CC)</f>
        <v>2667.48</v>
      </c>
      <c r="CD1082" s="28">
        <f t="shared" si="4466"/>
        <v>5334.96</v>
      </c>
      <c r="CE1082" s="29"/>
      <c r="CF1082" s="54">
        <f>_xlfn.XLOOKUP($C1082,[31]PSP!$C:$C,[31]PSP!$CF:$CF)</f>
        <v>4</v>
      </c>
      <c r="CG1082" s="27">
        <f>_xlfn.XLOOKUP($C1082,[31]PSP!$C:$C,[31]PSP!$CG:$CG)</f>
        <v>2667.48</v>
      </c>
      <c r="CH1082" s="28">
        <f t="shared" si="4467"/>
        <v>10669.92</v>
      </c>
      <c r="CI1082" s="29"/>
      <c r="CJ1082" s="54">
        <f>_xlfn.XLOOKUP($C1082,[31]PSP!$C:$C,[31]PSP!$CJ:$CJ)</f>
        <v>2</v>
      </c>
      <c r="CK1082" s="27">
        <f>_xlfn.XLOOKUP($C1082,[31]PSP!$C:$C,[31]PSP!$CK:$CK)</f>
        <v>2667.48</v>
      </c>
      <c r="CL1082" s="28">
        <f t="shared" si="4468"/>
        <v>5334.96</v>
      </c>
      <c r="CM1082" s="29"/>
      <c r="CN1082" s="54">
        <f>_xlfn.XLOOKUP($C1082,[31]PSP!$C:$C,[31]PSP!$CN:$CN)</f>
        <v>4</v>
      </c>
      <c r="CO1082" s="27">
        <f>_xlfn.XLOOKUP($C1082,[31]PSP!$C:$C,[31]PSP!$CO:$CO)</f>
        <v>2667.48</v>
      </c>
      <c r="CP1082" s="28">
        <f t="shared" si="4469"/>
        <v>10669.92</v>
      </c>
      <c r="CQ1082" s="29"/>
      <c r="CR1082" s="54">
        <f>_xlfn.XLOOKUP($C1082,[31]PSP!$C:$C,[31]PSP!$CR:$CR)</f>
        <v>4</v>
      </c>
      <c r="CS1082" s="27">
        <f>_xlfn.XLOOKUP($C1082,[31]PSP!$C:$C,[31]PSP!$CS:$CS)</f>
        <v>2667.48</v>
      </c>
      <c r="CT1082" s="28">
        <f t="shared" si="4470"/>
        <v>10669.92</v>
      </c>
      <c r="CU1082" s="29"/>
      <c r="CV1082" s="54">
        <f>_xlfn.XLOOKUP($C1082,[31]PSP!$C:$C,[31]PSP!$CV:$CV)</f>
        <v>4</v>
      </c>
      <c r="CW1082" s="27">
        <f>_xlfn.XLOOKUP($C1082,[31]PSP!$C:$C,[31]PSP!$CW:$CW)</f>
        <v>2667.48</v>
      </c>
      <c r="CX1082" s="28">
        <f t="shared" si="4471"/>
        <v>10669.92</v>
      </c>
      <c r="CY1082" s="29"/>
      <c r="CZ1082" s="54">
        <f>_xlfn.XLOOKUP($C1082,[31]PSP!$C:$C,[31]PSP!$CZ:$CZ)</f>
        <v>4</v>
      </c>
      <c r="DA1082" s="27">
        <f>_xlfn.XLOOKUP($C1082,[31]PSP!$C:$C,[31]PSP!$DA:$DA)</f>
        <v>2667.48</v>
      </c>
      <c r="DB1082" s="28">
        <f t="shared" si="4472"/>
        <v>10669.92</v>
      </c>
      <c r="DC1082" s="29"/>
      <c r="DD1082" s="54">
        <f>_xlfn.XLOOKUP($C1082,[31]PSP!$C:$C,[31]PSP!$DD:$DD)</f>
        <v>2</v>
      </c>
      <c r="DE1082" s="27">
        <f>_xlfn.XLOOKUP($C1082,[31]PSP!$C:$C,[31]PSP!$DE:$DE)</f>
        <v>2667.48</v>
      </c>
      <c r="DF1082" s="28">
        <f t="shared" si="4473"/>
        <v>5334.96</v>
      </c>
      <c r="DG1082" s="29"/>
      <c r="DH1082" s="54">
        <f>_xlfn.XLOOKUP($C1082,[31]PSP!$C:$C,[31]PSP!$DH:$DH)</f>
        <v>0</v>
      </c>
      <c r="DI1082" s="27">
        <f>_xlfn.XLOOKUP($C1082,[31]PSP!$C:$C,[31]PSP!$DI:$DI)</f>
        <v>2667.48</v>
      </c>
      <c r="DJ1082" s="28">
        <f t="shared" si="4474"/>
        <v>0</v>
      </c>
      <c r="DK1082" s="29"/>
      <c r="DL1082" s="54">
        <f>_xlfn.XLOOKUP($C1082,[31]PSP!$C:$C,[31]PSP!$DL:$DL)</f>
        <v>0</v>
      </c>
      <c r="DM1082" s="27">
        <f>_xlfn.XLOOKUP($C1082,[31]PSP!$C:$C,[31]PSP!$DM:$DM)</f>
        <v>2667.48</v>
      </c>
      <c r="DN1082" s="28">
        <f t="shared" si="4475"/>
        <v>0</v>
      </c>
      <c r="DO1082" s="29"/>
      <c r="DP1082" s="54">
        <f>_xlfn.XLOOKUP($C1082,[31]PSP!$C:$C,[31]PSP!$DP:$DP)</f>
        <v>0</v>
      </c>
      <c r="DQ1082" s="27">
        <f>_xlfn.XLOOKUP($C1082,[31]PSP!$C:$C,[31]PSP!$DQ:$DQ)</f>
        <v>2667.48</v>
      </c>
      <c r="DR1082" s="28">
        <f t="shared" si="4476"/>
        <v>0</v>
      </c>
      <c r="DS1082" s="29"/>
      <c r="DT1082" s="54">
        <f>_xlfn.XLOOKUP($C1082,[31]PSP!$C:$C,[31]PSP!$DT:$DT)</f>
        <v>0</v>
      </c>
      <c r="DU1082" s="27">
        <f>_xlfn.XLOOKUP($C1082,[31]PSP!$C:$C,[31]PSP!$DU:$DU)</f>
        <v>2667.48</v>
      </c>
      <c r="DV1082" s="28">
        <f t="shared" si="4477"/>
        <v>0</v>
      </c>
      <c r="DW1082" s="29"/>
      <c r="DX1082" s="54">
        <f>_xlfn.XLOOKUP($C1082,[31]PSP!$C:$C,[31]PSP!$DX:$DX)</f>
        <v>0</v>
      </c>
      <c r="DY1082" s="27">
        <f>_xlfn.XLOOKUP($C1082,[31]PSP!$C:$C,[31]PSP!$DY:$DY)</f>
        <v>2667.48</v>
      </c>
      <c r="DZ1082" s="28">
        <f t="shared" si="4478"/>
        <v>0</v>
      </c>
      <c r="EA1082" s="29"/>
      <c r="EB1082" s="54">
        <f>_xlfn.XLOOKUP($C1082,[31]PSP!$C:$C,[31]PSP!$EB:$EB)</f>
        <v>0</v>
      </c>
      <c r="EC1082" s="27">
        <f>_xlfn.XLOOKUP($C1082,[31]PSP!$C:$C,[31]PSP!$EC:$EC)</f>
        <v>2667.48</v>
      </c>
      <c r="ED1082" s="28">
        <f t="shared" si="4479"/>
        <v>0</v>
      </c>
      <c r="EE1082" s="29"/>
      <c r="EF1082" s="54">
        <f>_xlfn.XLOOKUP($C1082,[31]PSP!$C:$C,[31]PSP!$EF:$EF)</f>
        <v>0</v>
      </c>
      <c r="EG1082" s="27">
        <f>_xlfn.XLOOKUP($C1082,[31]PSP!$C:$C,[31]PSP!$EG:$EG)</f>
        <v>2667.48</v>
      </c>
      <c r="EH1082" s="28">
        <f t="shared" si="4480"/>
        <v>0</v>
      </c>
      <c r="EI1082" s="29"/>
      <c r="EJ1082" s="54">
        <f>_xlfn.XLOOKUP($C1082,[31]PSP!$C:$C,[31]PSP!$EJ:$EJ)</f>
        <v>0</v>
      </c>
      <c r="EK1082" s="27">
        <f>_xlfn.XLOOKUP($C1082,[31]PSP!$C:$C,[31]PSP!$EK:$EK)</f>
        <v>2667.48</v>
      </c>
      <c r="EL1082" s="28">
        <f t="shared" si="4481"/>
        <v>0</v>
      </c>
      <c r="EM1082" s="29"/>
      <c r="EN1082" s="108"/>
      <c r="EO1082" s="29">
        <f t="shared" si="4311"/>
        <v>149378.88</v>
      </c>
      <c r="EP1082" s="29">
        <f t="shared" si="4141"/>
        <v>149378.88000000003</v>
      </c>
      <c r="EQ1082" s="4" t="b">
        <f t="shared" si="4242"/>
        <v>1</v>
      </c>
      <c r="ES1082" s="118">
        <f t="shared" si="4482"/>
        <v>1.1767000000000001</v>
      </c>
    </row>
    <row r="1083" spans="3:149" s="56" customFormat="1" ht="15" customHeight="1" x14ac:dyDescent="0.25">
      <c r="C1083" s="59" t="s">
        <v>711</v>
      </c>
      <c r="D1083" s="59"/>
      <c r="E1083" s="58"/>
      <c r="F1083" s="60" t="s">
        <v>712</v>
      </c>
      <c r="G1083" s="58" t="str">
        <f>UPPER(IF($E1083="SICRO SERVIÇO",_xlfn.XLOOKUP('PSP-CN'!D1083,#REF!,#REF!),IF($E1083="SICRO INSUMO",_xlfn.XLOOKUP('PSP-CN'!D1083,#REF!,#REF!),IF($E1083="SINAPI INSUMO",_xlfn.XLOOKUP('PSP-CN'!D1083,#REF!,#REF!),IF($E1083="SINAPI SERVIÇO",_xlfn.XLOOKUP('PSP-CN'!D1083,#REF!,#REF!),IF($E1083="COTAÇÃO",_xlfn.XLOOKUP('PSP-CN'!D1083,#REF!,#REF!),IF(E1083="COMPOSIÇÃO",VLOOKUP($D1083,#REF!,7),"")))))))</f>
        <v/>
      </c>
      <c r="H1083" s="58"/>
      <c r="I1083" s="61">
        <f>SUM(I1085:I1425)</f>
        <v>55203370.279999986</v>
      </c>
      <c r="J1083" s="61">
        <f>SUM(J1085:J1425)</f>
        <v>62963770.495171994</v>
      </c>
      <c r="L1083" s="62"/>
      <c r="M1083" s="63"/>
      <c r="N1083" s="61"/>
      <c r="P1083" s="62"/>
      <c r="Q1083" s="63"/>
      <c r="R1083" s="61"/>
      <c r="T1083" s="62"/>
      <c r="U1083" s="63"/>
      <c r="V1083" s="61"/>
      <c r="X1083" s="62"/>
      <c r="Y1083" s="63"/>
      <c r="Z1083" s="61"/>
      <c r="AB1083" s="62"/>
      <c r="AC1083" s="63"/>
      <c r="AD1083" s="61"/>
      <c r="AF1083" s="62"/>
      <c r="AG1083" s="63"/>
      <c r="AH1083" s="61"/>
      <c r="AJ1083" s="62"/>
      <c r="AK1083" s="63"/>
      <c r="AL1083" s="61"/>
      <c r="AN1083" s="62"/>
      <c r="AO1083" s="63"/>
      <c r="AP1083" s="61"/>
      <c r="AR1083" s="62"/>
      <c r="AS1083" s="63"/>
      <c r="AT1083" s="61"/>
      <c r="AV1083" s="62"/>
      <c r="AW1083" s="63"/>
      <c r="AX1083" s="61"/>
      <c r="AZ1083" s="62"/>
      <c r="BA1083" s="63"/>
      <c r="BB1083" s="61"/>
      <c r="BD1083" s="62"/>
      <c r="BE1083" s="63"/>
      <c r="BF1083" s="61"/>
      <c r="BH1083" s="62"/>
      <c r="BI1083" s="63"/>
      <c r="BJ1083" s="61"/>
      <c r="BL1083" s="62"/>
      <c r="BM1083" s="63"/>
      <c r="BN1083" s="61"/>
      <c r="BP1083" s="62"/>
      <c r="BQ1083" s="63"/>
      <c r="BR1083" s="61"/>
      <c r="BT1083" s="62"/>
      <c r="BU1083" s="63"/>
      <c r="BV1083" s="61"/>
      <c r="BX1083" s="62"/>
      <c r="BY1083" s="63"/>
      <c r="BZ1083" s="61"/>
      <c r="CB1083" s="62"/>
      <c r="CC1083" s="63"/>
      <c r="CD1083" s="61"/>
      <c r="CF1083" s="62"/>
      <c r="CG1083" s="63"/>
      <c r="CH1083" s="61"/>
      <c r="CJ1083" s="62"/>
      <c r="CK1083" s="63"/>
      <c r="CL1083" s="61"/>
      <c r="CN1083" s="62"/>
      <c r="CO1083" s="63"/>
      <c r="CP1083" s="61"/>
      <c r="CR1083" s="62"/>
      <c r="CS1083" s="63"/>
      <c r="CT1083" s="61"/>
      <c r="CV1083" s="62"/>
      <c r="CW1083" s="63"/>
      <c r="CX1083" s="61"/>
      <c r="CZ1083" s="62"/>
      <c r="DA1083" s="63"/>
      <c r="DB1083" s="61"/>
      <c r="DD1083" s="62"/>
      <c r="DE1083" s="63"/>
      <c r="DF1083" s="61"/>
      <c r="DH1083" s="62"/>
      <c r="DI1083" s="63"/>
      <c r="DJ1083" s="61"/>
      <c r="DL1083" s="62"/>
      <c r="DM1083" s="63"/>
      <c r="DN1083" s="61"/>
      <c r="DP1083" s="62"/>
      <c r="DQ1083" s="63"/>
      <c r="DR1083" s="61"/>
      <c r="DT1083" s="62"/>
      <c r="DU1083" s="63"/>
      <c r="DV1083" s="61"/>
      <c r="DX1083" s="62"/>
      <c r="DY1083" s="63"/>
      <c r="DZ1083" s="61"/>
      <c r="EB1083" s="62"/>
      <c r="EC1083" s="63"/>
      <c r="ED1083" s="61"/>
      <c r="EF1083" s="62"/>
      <c r="EG1083" s="63"/>
      <c r="EH1083" s="61"/>
      <c r="EJ1083" s="62"/>
      <c r="EK1083" s="63"/>
      <c r="EL1083" s="61"/>
      <c r="EN1083" s="106"/>
      <c r="EO1083" s="29">
        <f t="shared" si="4311"/>
        <v>0</v>
      </c>
      <c r="EP1083" s="29">
        <f t="shared" si="4141"/>
        <v>55203370.279999986</v>
      </c>
      <c r="EQ1083" s="4" t="b">
        <f t="shared" si="4242"/>
        <v>0</v>
      </c>
      <c r="ER1083" s="57"/>
      <c r="ES1083" s="118">
        <f t="shared" si="4482"/>
        <v>1.1767000000000001</v>
      </c>
    </row>
    <row r="1084" spans="3:149" s="1" customFormat="1" ht="12.75" customHeight="1" x14ac:dyDescent="0.25">
      <c r="C1084" s="64" t="s">
        <v>713</v>
      </c>
      <c r="D1084" s="65"/>
      <c r="E1084" s="64"/>
      <c r="F1084" s="66" t="s">
        <v>1355</v>
      </c>
      <c r="G1084" s="55"/>
      <c r="H1084" s="55"/>
      <c r="I1084" s="67"/>
      <c r="J1084" s="67"/>
      <c r="L1084" s="68"/>
      <c r="M1084" s="69"/>
      <c r="N1084" s="67">
        <f>SUMPRODUCT(N1086:N1151,$ES1086:$ES1151)</f>
        <v>0</v>
      </c>
      <c r="P1084" s="68"/>
      <c r="Q1084" s="69"/>
      <c r="R1084" s="67">
        <f>SUMPRODUCT(R1086:R1151,$ES1086:$ES1151)</f>
        <v>0</v>
      </c>
      <c r="T1084" s="68"/>
      <c r="U1084" s="69"/>
      <c r="V1084" s="67">
        <f>SUMPRODUCT(V1086:V1151,$ES1086:$ES1151)</f>
        <v>0</v>
      </c>
      <c r="X1084" s="68"/>
      <c r="Y1084" s="69"/>
      <c r="Z1084" s="67">
        <f>SUMPRODUCT(Z1086:Z1151,$ES1086:$ES1151)</f>
        <v>5178093.6623920007</v>
      </c>
      <c r="AB1084" s="68"/>
      <c r="AC1084" s="69"/>
      <c r="AD1084" s="67">
        <f>SUMPRODUCT(AD1086:AD1151,$ES1086:$ES1151)</f>
        <v>0</v>
      </c>
      <c r="AF1084" s="68"/>
      <c r="AG1084" s="69"/>
      <c r="AH1084" s="67">
        <f>SUMPRODUCT(AH1086:AH1151,$ES1086:$ES1151)</f>
        <v>0</v>
      </c>
      <c r="AJ1084" s="68"/>
      <c r="AK1084" s="69"/>
      <c r="AL1084" s="67">
        <f>SUMPRODUCT(AL1086:AL1151,$ES1086:$ES1151)</f>
        <v>7936582.0420319997</v>
      </c>
      <c r="AN1084" s="68"/>
      <c r="AO1084" s="69"/>
      <c r="AP1084" s="67">
        <f>SUMPRODUCT(AP1086:AP1151,$ES1086:$ES1151)</f>
        <v>0</v>
      </c>
      <c r="AR1084" s="68"/>
      <c r="AS1084" s="69"/>
      <c r="AT1084" s="67">
        <f>SUMPRODUCT(AT1086:AT1151,$ES1086:$ES1151)</f>
        <v>5178093.6623920007</v>
      </c>
      <c r="AV1084" s="68"/>
      <c r="AW1084" s="69"/>
      <c r="AX1084" s="67">
        <f>SUMPRODUCT(AX1086:AX1151,$ES1086:$ES1151)</f>
        <v>0</v>
      </c>
      <c r="AZ1084" s="68"/>
      <c r="BA1084" s="69"/>
      <c r="BB1084" s="67">
        <f>SUMPRODUCT(BB1086:BB1151,$ES1086:$ES1151)</f>
        <v>0</v>
      </c>
      <c r="BD1084" s="68"/>
      <c r="BE1084" s="69"/>
      <c r="BF1084" s="67">
        <f>SUMPRODUCT(BF1086:BF1151,$ES1086:$ES1151)</f>
        <v>5178093.6623920007</v>
      </c>
      <c r="BH1084" s="68"/>
      <c r="BI1084" s="69"/>
      <c r="BJ1084" s="67">
        <f>SUMPRODUCT(BJ1086:BJ1151,$ES1086:$ES1151)</f>
        <v>5178093.6623920007</v>
      </c>
      <c r="BL1084" s="68"/>
      <c r="BM1084" s="69"/>
      <c r="BN1084" s="67">
        <f>SUMPRODUCT(BN1086:BN1151,$ES1086:$ES1151)</f>
        <v>0</v>
      </c>
      <c r="BP1084" s="68"/>
      <c r="BQ1084" s="69"/>
      <c r="BR1084" s="67">
        <f>SUMPRODUCT(BR1086:BR1151,$ES1086:$ES1151)</f>
        <v>0</v>
      </c>
      <c r="BT1084" s="68"/>
      <c r="BU1084" s="69"/>
      <c r="BV1084" s="67">
        <f>SUMPRODUCT(BV1086:BV1151,$ES1086:$ES1151)</f>
        <v>0</v>
      </c>
      <c r="BX1084" s="68"/>
      <c r="BY1084" s="69"/>
      <c r="BZ1084" s="67">
        <f>SUMPRODUCT(BZ1086:BZ1151,$ES1086:$ES1151)</f>
        <v>0</v>
      </c>
      <c r="CB1084" s="68"/>
      <c r="CC1084" s="69"/>
      <c r="CD1084" s="67">
        <f>SUMPRODUCT(CD1086:CD1151,$ES1086:$ES1151)</f>
        <v>5178093.6623920007</v>
      </c>
      <c r="CF1084" s="68"/>
      <c r="CG1084" s="69"/>
      <c r="CH1084" s="67">
        <f>SUMPRODUCT(CH1086:CH1151,$ES1086:$ES1151)</f>
        <v>0</v>
      </c>
      <c r="CJ1084" s="68"/>
      <c r="CK1084" s="69"/>
      <c r="CL1084" s="67">
        <f>SUMPRODUCT(CL1086:CL1151,$ES1086:$ES1151)</f>
        <v>0</v>
      </c>
      <c r="CN1084" s="68"/>
      <c r="CO1084" s="69"/>
      <c r="CP1084" s="67">
        <f>SUMPRODUCT(CP1086:CP1151,$ES1086:$ES1151)</f>
        <v>0</v>
      </c>
      <c r="CR1084" s="68"/>
      <c r="CS1084" s="69"/>
      <c r="CT1084" s="67">
        <f>SUMPRODUCT(CT1086:CT1151,$ES1086:$ES1151)</f>
        <v>5178093.6623920007</v>
      </c>
      <c r="CV1084" s="68"/>
      <c r="CW1084" s="69"/>
      <c r="CX1084" s="67">
        <f>SUMPRODUCT(CX1086:CX1151,$ES1086:$ES1151)</f>
        <v>0</v>
      </c>
      <c r="CZ1084" s="68"/>
      <c r="DA1084" s="69"/>
      <c r="DB1084" s="67">
        <f>SUMPRODUCT(DB1086:DB1151,$ES1086:$ES1151)</f>
        <v>5178093.6623920007</v>
      </c>
      <c r="DD1084" s="68"/>
      <c r="DE1084" s="69"/>
      <c r="DF1084" s="67">
        <f>SUMPRODUCT(DF1086:DF1151,$ES1086:$ES1151)</f>
        <v>0</v>
      </c>
      <c r="DH1084" s="68"/>
      <c r="DI1084" s="69"/>
      <c r="DJ1084" s="67">
        <f>SUMPRODUCT(DJ1086:DJ1151,$ES1086:$ES1151)</f>
        <v>0</v>
      </c>
      <c r="DL1084" s="68"/>
      <c r="DM1084" s="69"/>
      <c r="DN1084" s="67">
        <f>SUMPRODUCT(DN1086:DN1151,$ES1086:$ES1151)</f>
        <v>0</v>
      </c>
      <c r="DP1084" s="68"/>
      <c r="DQ1084" s="69"/>
      <c r="DR1084" s="67">
        <f>SUMPRODUCT(DR1086:DR1151,$ES1086:$ES1151)</f>
        <v>0</v>
      </c>
      <c r="DT1084" s="68"/>
      <c r="DU1084" s="69"/>
      <c r="DV1084" s="67">
        <f>SUMPRODUCT(DV1086:DV1151,$ES1086:$ES1151)</f>
        <v>7936582.0420319997</v>
      </c>
      <c r="DX1084" s="68"/>
      <c r="DY1084" s="69"/>
      <c r="DZ1084" s="67">
        <f>SUMPRODUCT(DZ1086:DZ1151,$ES1086:$ES1151)</f>
        <v>0</v>
      </c>
      <c r="EB1084" s="68"/>
      <c r="EC1084" s="69"/>
      <c r="ED1084" s="67">
        <f>SUMPRODUCT(ED1086:ED1151,$ES1086:$ES1151)</f>
        <v>0</v>
      </c>
      <c r="EF1084" s="68"/>
      <c r="EG1084" s="69"/>
      <c r="EH1084" s="67">
        <f>SUMPRODUCT(EH1086:EH1151,$ES1086:$ES1151)</f>
        <v>0</v>
      </c>
      <c r="EJ1084" s="68"/>
      <c r="EK1084" s="69"/>
      <c r="EL1084" s="67">
        <f>SUMPRODUCT(EL1086:EL1151,$ES1086:$ES1151)</f>
        <v>0</v>
      </c>
      <c r="EO1084" s="29">
        <f t="shared" si="4311"/>
        <v>52119819.720808007</v>
      </c>
      <c r="ES1084" s="118">
        <f t="shared" si="4482"/>
        <v>1.1767000000000001</v>
      </c>
    </row>
    <row r="1085" spans="3:149" s="1" customFormat="1" ht="12.75" customHeight="1" x14ac:dyDescent="0.25">
      <c r="C1085" s="111" t="s">
        <v>714</v>
      </c>
      <c r="D1085" s="112"/>
      <c r="E1085" s="111"/>
      <c r="F1085" s="113" t="s">
        <v>40</v>
      </c>
      <c r="G1085" s="114"/>
      <c r="H1085" s="114"/>
      <c r="I1085" s="115"/>
      <c r="J1085" s="115"/>
      <c r="L1085" s="68"/>
      <c r="M1085" s="69"/>
      <c r="N1085" s="67"/>
      <c r="P1085" s="68"/>
      <c r="Q1085" s="69"/>
      <c r="R1085" s="67"/>
      <c r="T1085" s="68"/>
      <c r="U1085" s="69"/>
      <c r="V1085" s="67"/>
      <c r="X1085" s="68"/>
      <c r="Y1085" s="69"/>
      <c r="Z1085" s="67"/>
      <c r="AB1085" s="68"/>
      <c r="AC1085" s="69"/>
      <c r="AD1085" s="67"/>
      <c r="AF1085" s="68"/>
      <c r="AG1085" s="69"/>
      <c r="AH1085" s="67"/>
      <c r="AJ1085" s="68"/>
      <c r="AK1085" s="69"/>
      <c r="AL1085" s="67"/>
      <c r="AN1085" s="68"/>
      <c r="AO1085" s="69"/>
      <c r="AP1085" s="67"/>
      <c r="AR1085" s="68"/>
      <c r="AS1085" s="69"/>
      <c r="AT1085" s="67"/>
      <c r="AV1085" s="68"/>
      <c r="AW1085" s="69"/>
      <c r="AX1085" s="67"/>
      <c r="AZ1085" s="68"/>
      <c r="BA1085" s="69"/>
      <c r="BB1085" s="67"/>
      <c r="BD1085" s="68"/>
      <c r="BE1085" s="69"/>
      <c r="BF1085" s="67"/>
      <c r="BH1085" s="68"/>
      <c r="BI1085" s="69"/>
      <c r="BJ1085" s="67"/>
      <c r="BL1085" s="68"/>
      <c r="BM1085" s="69"/>
      <c r="BN1085" s="67"/>
      <c r="BP1085" s="68"/>
      <c r="BQ1085" s="69"/>
      <c r="BR1085" s="67"/>
      <c r="BT1085" s="68"/>
      <c r="BU1085" s="69"/>
      <c r="BV1085" s="67"/>
      <c r="BX1085" s="68"/>
      <c r="BY1085" s="69"/>
      <c r="BZ1085" s="67"/>
      <c r="CB1085" s="68"/>
      <c r="CC1085" s="69"/>
      <c r="CD1085" s="67"/>
      <c r="CF1085" s="68"/>
      <c r="CG1085" s="69"/>
      <c r="CH1085" s="67"/>
      <c r="CJ1085" s="68"/>
      <c r="CK1085" s="69"/>
      <c r="CL1085" s="67"/>
      <c r="CN1085" s="68"/>
      <c r="CO1085" s="69"/>
      <c r="CP1085" s="67"/>
      <c r="CR1085" s="68"/>
      <c r="CS1085" s="69"/>
      <c r="CT1085" s="67"/>
      <c r="CV1085" s="68"/>
      <c r="CW1085" s="69"/>
      <c r="CX1085" s="67"/>
      <c r="CZ1085" s="68"/>
      <c r="DA1085" s="69"/>
      <c r="DB1085" s="67"/>
      <c r="DD1085" s="68"/>
      <c r="DE1085" s="69"/>
      <c r="DF1085" s="67"/>
      <c r="DH1085" s="68"/>
      <c r="DI1085" s="69"/>
      <c r="DJ1085" s="67"/>
      <c r="DL1085" s="68"/>
      <c r="DM1085" s="69"/>
      <c r="DN1085" s="67"/>
      <c r="DP1085" s="68"/>
      <c r="DQ1085" s="69"/>
      <c r="DR1085" s="67"/>
      <c r="DT1085" s="68"/>
      <c r="DU1085" s="69"/>
      <c r="DV1085" s="67"/>
      <c r="DX1085" s="68"/>
      <c r="DY1085" s="69"/>
      <c r="DZ1085" s="67"/>
      <c r="EB1085" s="68"/>
      <c r="EC1085" s="69"/>
      <c r="ED1085" s="67"/>
      <c r="EF1085" s="68"/>
      <c r="EG1085" s="69"/>
      <c r="EH1085" s="67"/>
      <c r="EJ1085" s="68"/>
      <c r="EK1085" s="69"/>
      <c r="EL1085" s="67"/>
      <c r="EO1085" s="29">
        <f t="shared" si="4311"/>
        <v>0</v>
      </c>
      <c r="ES1085" s="118">
        <f t="shared" si="4482"/>
        <v>1.1767000000000001</v>
      </c>
    </row>
    <row r="1086" spans="3:149" ht="31.5" x14ac:dyDescent="0.25">
      <c r="C1086" s="43" t="s">
        <v>1303</v>
      </c>
      <c r="D1086" s="43">
        <f>_xlfn.XLOOKUP($C1086,[32]PSP!$C:$C,[32]PSP!D:D)</f>
        <v>5502136</v>
      </c>
      <c r="E1086" s="43" t="str">
        <f>_xlfn.XLOOKUP($C1086,[32]PSP!$C:$C,[32]PSP!E:E)</f>
        <v>SICRO SERVIÇO</v>
      </c>
      <c r="F1086" s="25" t="str">
        <f>_xlfn.XLOOKUP($C1086,[32]PSP!$C:$C,[32]PSP!F:F)</f>
        <v>ESCAVAÇÃO, CARGA E TRANSPORTE DE MATERIAL DE 1ª CATEGORIA - DMT DE 200 A 400 M - CAMINHO DE SERVIÇO EM REVESTIMENTO PRIMÁRIO - COM ESCAVADEIRA E CAMINHÃO BASCULANTE DE 14 M³</v>
      </c>
      <c r="G1086" s="43" t="str">
        <f>_xlfn.XLOOKUP($C1086,[32]PSP!$C:$C,[32]PSP!G:G)</f>
        <v>M³</v>
      </c>
      <c r="H1086" s="53">
        <f>_xlfn.XLOOKUP($C1086,[32]PSP!$C:$C,[32]PSP!$H:$H)</f>
        <v>121478.41</v>
      </c>
      <c r="I1086" s="28">
        <f>_xlfn.XLOOKUP($C1086,[32]PSP!$C:$C,[32]PSP!$I:$I)</f>
        <v>388730.87</v>
      </c>
      <c r="J1086" s="28">
        <f t="shared" ref="J1086" si="4483">IF(LEFT(D1086,6)="COT.IS",I1086,I1086*(1+$J$7))</f>
        <v>457419.61472900002</v>
      </c>
      <c r="K1086" s="29"/>
      <c r="L1086" s="54">
        <f>_xlfn.XLOOKUP($C1086,[32]PSP!$C:$C,[32]PSP!$L:$L)</f>
        <v>0</v>
      </c>
      <c r="M1086" s="27">
        <f>_xlfn.XLOOKUP($C1086,[32]PSP!$C:$C,[32]PSP!$M:$M)</f>
        <v>3.2</v>
      </c>
      <c r="N1086" s="28">
        <f t="shared" ref="N1086" si="4484">TRUNC(M1086*L1086,2)</f>
        <v>0</v>
      </c>
      <c r="O1086" s="29"/>
      <c r="P1086" s="54">
        <f>_xlfn.XLOOKUP($C1086,[32]PSP!$C:$C,[32]PSP!$P:$P)</f>
        <v>0</v>
      </c>
      <c r="Q1086" s="27">
        <f>_xlfn.XLOOKUP($C1086,[32]PSP!$C:$C,[32]PSP!$Q:$Q)</f>
        <v>3.2</v>
      </c>
      <c r="R1086" s="28">
        <f t="shared" ref="R1086" si="4485">TRUNC(Q1086*P1086,2)</f>
        <v>0</v>
      </c>
      <c r="S1086" s="29"/>
      <c r="T1086" s="54">
        <f>_xlfn.XLOOKUP($C1086,[32]PSP!$C:$C,[32]PSP!$T:$T)</f>
        <v>0</v>
      </c>
      <c r="U1086" s="27">
        <f>_xlfn.XLOOKUP($C1086,[32]PSP!$C:$C,[32]PSP!$U:$U)</f>
        <v>3.2</v>
      </c>
      <c r="V1086" s="28">
        <f t="shared" ref="V1086" si="4486">TRUNC(U1086*T1086,2)</f>
        <v>0</v>
      </c>
      <c r="W1086" s="29"/>
      <c r="X1086" s="54">
        <f>_xlfn.XLOOKUP($C1086,[32]PSP!$C:$C,[32]PSP!$X:$X)</f>
        <v>12142.63</v>
      </c>
      <c r="Y1086" s="27">
        <f>_xlfn.XLOOKUP($C1086,[32]PSP!$C:$C,[32]PSP!$Y:$Y)</f>
        <v>3.2</v>
      </c>
      <c r="Z1086" s="28">
        <f t="shared" ref="Z1086" si="4487">TRUNC(Y1086*X1086,2)</f>
        <v>38856.410000000003</v>
      </c>
      <c r="AA1086" s="29"/>
      <c r="AB1086" s="54">
        <f>_xlfn.XLOOKUP($C1086,[32]PSP!$C:$C,[32]PSP!$AB:$AB)</f>
        <v>0</v>
      </c>
      <c r="AC1086" s="27">
        <f>_xlfn.XLOOKUP($C1086,[32]PSP!$C:$C,[32]PSP!$AC:$AC)</f>
        <v>3.2</v>
      </c>
      <c r="AD1086" s="28">
        <f t="shared" ref="AD1086" si="4488">TRUNC(AC1086*AB1086,2)</f>
        <v>0</v>
      </c>
      <c r="AE1086" s="29"/>
      <c r="AF1086" s="54">
        <f>_xlfn.XLOOKUP($C1086,[32]PSP!$C:$C,[32]PSP!$AF:$AF)</f>
        <v>0</v>
      </c>
      <c r="AG1086" s="27">
        <f>_xlfn.XLOOKUP($C1086,[32]PSP!$C:$C,[32]PSP!$AG:$AG)</f>
        <v>3.2</v>
      </c>
      <c r="AH1086" s="28">
        <f t="shared" ref="AH1086" si="4489">TRUNC(AG1086*AF1086,2)</f>
        <v>0</v>
      </c>
      <c r="AI1086" s="29"/>
      <c r="AJ1086" s="54">
        <f>_xlfn.XLOOKUP($C1086,[32]PSP!$C:$C,[32]PSP!$AJ:$AJ)</f>
        <v>18240</v>
      </c>
      <c r="AK1086" s="27">
        <f>_xlfn.XLOOKUP($C1086,[32]PSP!$C:$C,[32]PSP!$AK:$AK)</f>
        <v>3.2</v>
      </c>
      <c r="AL1086" s="28">
        <f t="shared" ref="AL1086" si="4490">TRUNC(AK1086*AJ1086,2)</f>
        <v>58368</v>
      </c>
      <c r="AM1086" s="29"/>
      <c r="AN1086" s="54">
        <f>_xlfn.XLOOKUP($C1086,[32]PSP!$C:$C,[32]PSP!$AN:$AN)</f>
        <v>0</v>
      </c>
      <c r="AO1086" s="27">
        <f>_xlfn.XLOOKUP($C1086,[32]PSP!$C:$C,[32]PSP!$AO:$AO)</f>
        <v>3.2</v>
      </c>
      <c r="AP1086" s="28">
        <f t="shared" ref="AP1086" si="4491">TRUNC(AO1086*AN1086,2)</f>
        <v>0</v>
      </c>
      <c r="AQ1086" s="29"/>
      <c r="AR1086" s="54">
        <f>_xlfn.XLOOKUP($C1086,[32]PSP!$C:$C,[32]PSP!$AR:$AR)</f>
        <v>12142.63</v>
      </c>
      <c r="AS1086" s="27">
        <f>_xlfn.XLOOKUP($C1086,[32]PSP!$C:$C,[32]PSP!$AS:$AS)</f>
        <v>3.2</v>
      </c>
      <c r="AT1086" s="28">
        <f t="shared" ref="AT1086" si="4492">TRUNC(AS1086*AR1086,2)</f>
        <v>38856.410000000003</v>
      </c>
      <c r="AU1086" s="29"/>
      <c r="AV1086" s="54">
        <f>_xlfn.XLOOKUP($C1086,[32]PSP!$C:$C,[32]PSP!$AV:$AV)</f>
        <v>0</v>
      </c>
      <c r="AW1086" s="27">
        <f>_xlfn.XLOOKUP($C1086,[32]PSP!$C:$C,[32]PSP!$AW:$AW)</f>
        <v>3.2</v>
      </c>
      <c r="AX1086" s="28">
        <f t="shared" ref="AX1086" si="4493">TRUNC(AW1086*AV1086,2)</f>
        <v>0</v>
      </c>
      <c r="AY1086" s="29"/>
      <c r="AZ1086" s="54">
        <f>_xlfn.XLOOKUP($C1086,[32]PSP!$C:$C,[32]PSP!$AZ:$AZ)</f>
        <v>0</v>
      </c>
      <c r="BA1086" s="27">
        <f>_xlfn.XLOOKUP($C1086,[32]PSP!$C:$C,[32]PSP!$BA:$BA)</f>
        <v>3.2</v>
      </c>
      <c r="BB1086" s="28">
        <f t="shared" ref="BB1086" si="4494">TRUNC(BA1086*AZ1086,2)</f>
        <v>0</v>
      </c>
      <c r="BC1086" s="29"/>
      <c r="BD1086" s="54">
        <f>_xlfn.XLOOKUP($C1086,[32]PSP!$C:$C,[32]PSP!$BD:$BD)</f>
        <v>12142.63</v>
      </c>
      <c r="BE1086" s="27">
        <f>_xlfn.XLOOKUP($C1086,[32]PSP!$C:$C,[32]PSP!$BE:$BE)</f>
        <v>3.2</v>
      </c>
      <c r="BF1086" s="28">
        <f t="shared" ref="BF1086" si="4495">TRUNC(BE1086*BD1086,2)</f>
        <v>38856.410000000003</v>
      </c>
      <c r="BG1086" s="29"/>
      <c r="BH1086" s="54">
        <f>_xlfn.XLOOKUP($C1086,[32]PSP!$C:$C,[32]PSP!$BH:$BH)</f>
        <v>12142.63</v>
      </c>
      <c r="BI1086" s="27">
        <f>_xlfn.XLOOKUP($C1086,[32]PSP!$C:$C,[32]PSP!$BI:$BI)</f>
        <v>3.2</v>
      </c>
      <c r="BJ1086" s="28">
        <f t="shared" ref="BJ1086" si="4496">TRUNC(BI1086*BH1086,2)</f>
        <v>38856.410000000003</v>
      </c>
      <c r="BK1086" s="29"/>
      <c r="BL1086" s="54">
        <f>_xlfn.XLOOKUP($C1086,[32]PSP!$C:$C,[32]PSP!$BL:$BL)</f>
        <v>0</v>
      </c>
      <c r="BM1086" s="27">
        <f>_xlfn.XLOOKUP($C1086,[32]PSP!$C:$C,[32]PSP!$BM:$BM)</f>
        <v>3.2</v>
      </c>
      <c r="BN1086" s="28">
        <f t="shared" ref="BN1086" si="4497">TRUNC(BM1086*BL1086,2)</f>
        <v>0</v>
      </c>
      <c r="BO1086" s="29"/>
      <c r="BP1086" s="54">
        <f>_xlfn.XLOOKUP($C1086,[32]PSP!$C:$C,[32]PSP!$BP:$BP)</f>
        <v>0</v>
      </c>
      <c r="BQ1086" s="27">
        <f>_xlfn.XLOOKUP($C1086,[32]PSP!$C:$C,[32]PSP!$BQ:$BQ)</f>
        <v>3.2</v>
      </c>
      <c r="BR1086" s="28">
        <f t="shared" ref="BR1086" si="4498">TRUNC(BQ1086*BP1086,2)</f>
        <v>0</v>
      </c>
      <c r="BS1086" s="29"/>
      <c r="BT1086" s="54">
        <f>_xlfn.XLOOKUP($C1086,[32]PSP!$C:$C,[32]PSP!$BT:$BT)</f>
        <v>0</v>
      </c>
      <c r="BU1086" s="27">
        <f>_xlfn.XLOOKUP($C1086,[32]PSP!$C:$C,[32]PSP!$BU:$BU)</f>
        <v>3.2</v>
      </c>
      <c r="BV1086" s="28">
        <f t="shared" ref="BV1086" si="4499">TRUNC(BU1086*BT1086,2)</f>
        <v>0</v>
      </c>
      <c r="BW1086" s="29"/>
      <c r="BX1086" s="54">
        <f>_xlfn.XLOOKUP($C1086,[32]PSP!$C:$C,[32]PSP!$BX:$BX)</f>
        <v>0</v>
      </c>
      <c r="BY1086" s="27">
        <f>_xlfn.XLOOKUP($C1086,[32]PSP!$C:$C,[32]PSP!$BY:$BY)</f>
        <v>3.2</v>
      </c>
      <c r="BZ1086" s="28">
        <f t="shared" ref="BZ1086" si="4500">TRUNC(BY1086*BX1086,2)</f>
        <v>0</v>
      </c>
      <c r="CA1086" s="29"/>
      <c r="CB1086" s="54">
        <f>_xlfn.XLOOKUP($C1086,[32]PSP!$C:$C,[32]PSP!$CB:$CB)</f>
        <v>12142.63</v>
      </c>
      <c r="CC1086" s="27">
        <f>_xlfn.XLOOKUP($C1086,[32]PSP!$C:$C,[32]PSP!$CC:$CC)</f>
        <v>3.2</v>
      </c>
      <c r="CD1086" s="28">
        <f t="shared" ref="CD1086" si="4501">TRUNC(CC1086*CB1086,2)</f>
        <v>38856.410000000003</v>
      </c>
      <c r="CE1086" s="29"/>
      <c r="CF1086" s="54">
        <f>_xlfn.XLOOKUP($C1086,[32]PSP!$C:$C,[32]PSP!$CF:$CF)</f>
        <v>0</v>
      </c>
      <c r="CG1086" s="27">
        <f>_xlfn.XLOOKUP($C1086,[32]PSP!$C:$C,[32]PSP!$CG:$CG)</f>
        <v>3.2</v>
      </c>
      <c r="CH1086" s="28">
        <f t="shared" ref="CH1086" si="4502">TRUNC(CG1086*CF1086,2)</f>
        <v>0</v>
      </c>
      <c r="CI1086" s="29"/>
      <c r="CJ1086" s="54">
        <f>_xlfn.XLOOKUP($C1086,[32]PSP!$C:$C,[32]PSP!$CJ:$CJ)</f>
        <v>0</v>
      </c>
      <c r="CK1086" s="27">
        <f>_xlfn.XLOOKUP($C1086,[32]PSP!$C:$C,[32]PSP!$CK:$CK)</f>
        <v>3.2</v>
      </c>
      <c r="CL1086" s="28">
        <f t="shared" ref="CL1086" si="4503">TRUNC(CK1086*CJ1086,2)</f>
        <v>0</v>
      </c>
      <c r="CM1086" s="29"/>
      <c r="CN1086" s="54">
        <f>_xlfn.XLOOKUP($C1086,[32]PSP!$C:$C,[32]PSP!$CN:$CN)</f>
        <v>0</v>
      </c>
      <c r="CO1086" s="27">
        <f>_xlfn.XLOOKUP($C1086,[32]PSP!$C:$C,[32]PSP!$CO:$CO)</f>
        <v>3.2</v>
      </c>
      <c r="CP1086" s="28">
        <f t="shared" ref="CP1086" si="4504">TRUNC(CO1086*CN1086,2)</f>
        <v>0</v>
      </c>
      <c r="CQ1086" s="29"/>
      <c r="CR1086" s="54">
        <f>_xlfn.XLOOKUP($C1086,[32]PSP!$C:$C,[32]PSP!$CR:$CR)</f>
        <v>12142.63</v>
      </c>
      <c r="CS1086" s="27">
        <f>_xlfn.XLOOKUP($C1086,[32]PSP!$C:$C,[32]PSP!$CS:$CS)</f>
        <v>3.2</v>
      </c>
      <c r="CT1086" s="28">
        <f t="shared" ref="CT1086" si="4505">TRUNC(CS1086*CR1086,2)</f>
        <v>38856.410000000003</v>
      </c>
      <c r="CU1086" s="29"/>
      <c r="CV1086" s="54">
        <f>_xlfn.XLOOKUP($C1086,[32]PSP!$C:$C,[32]PSP!$CV:$CV)</f>
        <v>0</v>
      </c>
      <c r="CW1086" s="27">
        <f>_xlfn.XLOOKUP($C1086,[32]PSP!$C:$C,[32]PSP!$CW:$CW)</f>
        <v>3.2</v>
      </c>
      <c r="CX1086" s="28">
        <f t="shared" ref="CX1086" si="4506">TRUNC(CW1086*CV1086,2)</f>
        <v>0</v>
      </c>
      <c r="CY1086" s="29"/>
      <c r="CZ1086" s="54">
        <f>_xlfn.XLOOKUP($C1086,[32]PSP!$C:$C,[32]PSP!$CZ:$CZ)</f>
        <v>12142.63</v>
      </c>
      <c r="DA1086" s="27">
        <f>_xlfn.XLOOKUP($C1086,[32]PSP!$C:$C,[32]PSP!$DA:$DA)</f>
        <v>3.2</v>
      </c>
      <c r="DB1086" s="28">
        <f t="shared" ref="DB1086" si="4507">TRUNC(DA1086*CZ1086,2)</f>
        <v>38856.410000000003</v>
      </c>
      <c r="DC1086" s="29"/>
      <c r="DD1086" s="54">
        <f>_xlfn.XLOOKUP($C1086,[32]PSP!$C:$C,[32]PSP!$DD:$DD)</f>
        <v>0</v>
      </c>
      <c r="DE1086" s="27">
        <f>_xlfn.XLOOKUP($C1086,[32]PSP!$C:$C,[32]PSP!$DE:$DE)</f>
        <v>3.2</v>
      </c>
      <c r="DF1086" s="28">
        <f t="shared" ref="DF1086" si="4508">TRUNC(DE1086*DD1086,2)</f>
        <v>0</v>
      </c>
      <c r="DG1086" s="29"/>
      <c r="DH1086" s="54">
        <f>_xlfn.XLOOKUP($C1086,[32]PSP!$C:$C,[32]PSP!$DH:$DH)</f>
        <v>0</v>
      </c>
      <c r="DI1086" s="27">
        <f>_xlfn.XLOOKUP($C1086,[32]PSP!$C:$C,[32]PSP!$DI:$DI)</f>
        <v>3.2</v>
      </c>
      <c r="DJ1086" s="28">
        <f t="shared" ref="DJ1086" si="4509">TRUNC(DI1086*DH1086,2)</f>
        <v>0</v>
      </c>
      <c r="DK1086" s="29"/>
      <c r="DL1086" s="54">
        <f>_xlfn.XLOOKUP($C1086,[32]PSP!$C:$C,[32]PSP!$DL:$DL)</f>
        <v>0</v>
      </c>
      <c r="DM1086" s="27">
        <f>_xlfn.XLOOKUP($C1086,[32]PSP!$C:$C,[32]PSP!$DM:$DM)</f>
        <v>3.2</v>
      </c>
      <c r="DN1086" s="28">
        <f t="shared" ref="DN1086" si="4510">TRUNC(DM1086*DL1086,2)</f>
        <v>0</v>
      </c>
      <c r="DO1086" s="29"/>
      <c r="DP1086" s="54">
        <f>_xlfn.XLOOKUP($C1086,[32]PSP!$C:$C,[32]PSP!$DP:$DP)</f>
        <v>0</v>
      </c>
      <c r="DQ1086" s="27">
        <f>_xlfn.XLOOKUP($C1086,[32]PSP!$C:$C,[32]PSP!$DQ:$DQ)</f>
        <v>3.2</v>
      </c>
      <c r="DR1086" s="28">
        <f t="shared" ref="DR1086" si="4511">TRUNC(DQ1086*DP1086,2)</f>
        <v>0</v>
      </c>
      <c r="DS1086" s="29"/>
      <c r="DT1086" s="54">
        <f>_xlfn.XLOOKUP($C1086,[32]PSP!$C:$C,[32]PSP!$DT:$DT)</f>
        <v>18240</v>
      </c>
      <c r="DU1086" s="27">
        <f>_xlfn.XLOOKUP($C1086,[32]PSP!$C:$C,[32]PSP!$DU:$DU)</f>
        <v>3.2</v>
      </c>
      <c r="DV1086" s="28">
        <f t="shared" ref="DV1086" si="4512">TRUNC(DU1086*DT1086,2)</f>
        <v>58368</v>
      </c>
      <c r="DW1086" s="29"/>
      <c r="DX1086" s="54">
        <f>_xlfn.XLOOKUP($C1086,[32]PSP!$C:$C,[32]PSP!$DX:$DX)</f>
        <v>0</v>
      </c>
      <c r="DY1086" s="27">
        <f>_xlfn.XLOOKUP($C1086,[32]PSP!$C:$C,[32]PSP!$DY:$DY)</f>
        <v>3.2</v>
      </c>
      <c r="DZ1086" s="28">
        <f t="shared" ref="DZ1086" si="4513">TRUNC(DY1086*DX1086,2)</f>
        <v>0</v>
      </c>
      <c r="EA1086" s="29"/>
      <c r="EB1086" s="54">
        <f>_xlfn.XLOOKUP($C1086,[32]PSP!$C:$C,[32]PSP!$EB:$EB)</f>
        <v>0</v>
      </c>
      <c r="EC1086" s="27">
        <f>_xlfn.XLOOKUP($C1086,[32]PSP!$C:$C,[32]PSP!$EC:$EC)</f>
        <v>3.2</v>
      </c>
      <c r="ED1086" s="28">
        <f t="shared" ref="ED1086" si="4514">TRUNC(EC1086*EB1086,2)</f>
        <v>0</v>
      </c>
      <c r="EE1086" s="29"/>
      <c r="EF1086" s="54">
        <f>_xlfn.XLOOKUP($C1086,[32]PSP!$C:$C,[32]PSP!$EF:$EF)</f>
        <v>0</v>
      </c>
      <c r="EG1086" s="27">
        <f>_xlfn.XLOOKUP($C1086,[32]PSP!$C:$C,[32]PSP!$EG:$EG)</f>
        <v>3.2</v>
      </c>
      <c r="EH1086" s="28">
        <f t="shared" ref="EH1086" si="4515">TRUNC(EG1086*EF1086,2)</f>
        <v>0</v>
      </c>
      <c r="EI1086" s="29"/>
      <c r="EJ1086" s="54">
        <f>_xlfn.XLOOKUP($C1086,[32]PSP!$C:$C,[32]PSP!$EJ:$EJ)</f>
        <v>0</v>
      </c>
      <c r="EK1086" s="27">
        <f>_xlfn.XLOOKUP($C1086,[32]PSP!$C:$C,[32]PSP!$EK:$EK)</f>
        <v>3.2</v>
      </c>
      <c r="EL1086" s="28">
        <f t="shared" ref="EL1086" si="4516">TRUNC(EK1086*EJ1086,2)</f>
        <v>0</v>
      </c>
      <c r="EM1086" s="29"/>
      <c r="EN1086" s="108"/>
      <c r="EO1086" s="29">
        <f t="shared" si="4311"/>
        <v>388730.87</v>
      </c>
      <c r="EP1086" s="29">
        <f t="shared" ref="EP1086:EP1117" si="4517">I1086</f>
        <v>388730.87</v>
      </c>
      <c r="EQ1086" s="4" t="b">
        <f t="shared" si="4242"/>
        <v>1</v>
      </c>
      <c r="ES1086" s="118">
        <f t="shared" si="4482"/>
        <v>1.1767000000000001</v>
      </c>
    </row>
    <row r="1087" spans="3:149" ht="31.5" x14ac:dyDescent="0.25">
      <c r="C1087" s="43" t="s">
        <v>1304</v>
      </c>
      <c r="D1087" s="43">
        <f>_xlfn.XLOOKUP($C1087,[32]PSP!$C:$C,[32]PSP!D:D)</f>
        <v>5501875</v>
      </c>
      <c r="E1087" s="43" t="str">
        <f>_xlfn.XLOOKUP($C1087,[32]PSP!$C:$C,[32]PSP!E:E)</f>
        <v>SICRO SERVIÇO</v>
      </c>
      <c r="F1087" s="25" t="str">
        <f>_xlfn.XLOOKUP($C1087,[32]PSP!$C:$C,[32]PSP!F:F)</f>
        <v>ESCAVAÇÃO, CARGA E TRANSPORTE DE MATERIAL DE 1ª CATEGORIA - DMT DE 50 A 200 M - CAMINHO DE SERVIÇO EM LEITO NATURAL - COM CARREGADEIRA E CAMINHÃO BASCULANTE DE 14 M³</v>
      </c>
      <c r="G1087" s="43" t="str">
        <f>_xlfn.XLOOKUP($C1087,[32]PSP!$C:$C,[32]PSP!G:G)</f>
        <v>M³</v>
      </c>
      <c r="H1087" s="53">
        <f>_xlfn.XLOOKUP($C1087,[32]PSP!$C:$C,[32]PSP!$H:$H)</f>
        <v>72887.060000000012</v>
      </c>
      <c r="I1087" s="28">
        <f>_xlfn.XLOOKUP($C1087,[32]PSP!$C:$C,[32]PSP!$I:$I)</f>
        <v>356417.68000000005</v>
      </c>
      <c r="J1087" s="28">
        <f t="shared" ref="J1087:J1097" si="4518">IF(LEFT(D1087,6)="COT.IS",I1087,I1087*(1+$J$7))</f>
        <v>419396.68405600009</v>
      </c>
      <c r="K1087" s="29"/>
      <c r="L1087" s="54">
        <f>_xlfn.XLOOKUP($C1087,[32]PSP!$C:$C,[32]PSP!$L:$L)</f>
        <v>0</v>
      </c>
      <c r="M1087" s="27">
        <f>_xlfn.XLOOKUP($C1087,[32]PSP!$C:$C,[32]PSP!$M:$M)</f>
        <v>4.8899999999999997</v>
      </c>
      <c r="N1087" s="28">
        <f t="shared" ref="N1087:N1097" si="4519">TRUNC(M1087*L1087,2)</f>
        <v>0</v>
      </c>
      <c r="O1087" s="29"/>
      <c r="P1087" s="54">
        <f>_xlfn.XLOOKUP($C1087,[32]PSP!$C:$C,[32]PSP!$P:$P)</f>
        <v>0</v>
      </c>
      <c r="Q1087" s="27">
        <f>_xlfn.XLOOKUP($C1087,[32]PSP!$C:$C,[32]PSP!$Q:$Q)</f>
        <v>4.8899999999999997</v>
      </c>
      <c r="R1087" s="28">
        <f t="shared" ref="R1087:R1097" si="4520">TRUNC(Q1087*P1087,2)</f>
        <v>0</v>
      </c>
      <c r="S1087" s="29"/>
      <c r="T1087" s="54">
        <f>_xlfn.XLOOKUP($C1087,[32]PSP!$C:$C,[32]PSP!$T:$T)</f>
        <v>0</v>
      </c>
      <c r="U1087" s="27">
        <f>_xlfn.XLOOKUP($C1087,[32]PSP!$C:$C,[32]PSP!$U:$U)</f>
        <v>4.8899999999999997</v>
      </c>
      <c r="V1087" s="28">
        <f t="shared" ref="V1087:V1097" si="4521">TRUNC(U1087*T1087,2)</f>
        <v>0</v>
      </c>
      <c r="W1087" s="29"/>
      <c r="X1087" s="54">
        <f>_xlfn.XLOOKUP($C1087,[32]PSP!$C:$C,[32]PSP!$X:$X)</f>
        <v>7285.58</v>
      </c>
      <c r="Y1087" s="27">
        <f>_xlfn.XLOOKUP($C1087,[32]PSP!$C:$C,[32]PSP!$Y:$Y)</f>
        <v>4.8899999999999997</v>
      </c>
      <c r="Z1087" s="28">
        <f t="shared" ref="Z1087:Z1097" si="4522">TRUNC(Y1087*X1087,2)</f>
        <v>35626.480000000003</v>
      </c>
      <c r="AA1087" s="29"/>
      <c r="AB1087" s="54">
        <f>_xlfn.XLOOKUP($C1087,[32]PSP!$C:$C,[32]PSP!$AB:$AB)</f>
        <v>0</v>
      </c>
      <c r="AC1087" s="27">
        <f>_xlfn.XLOOKUP($C1087,[32]PSP!$C:$C,[32]PSP!$AC:$AC)</f>
        <v>4.8899999999999997</v>
      </c>
      <c r="AD1087" s="28">
        <f t="shared" ref="AD1087:AD1097" si="4523">TRUNC(AC1087*AB1087,2)</f>
        <v>0</v>
      </c>
      <c r="AE1087" s="29"/>
      <c r="AF1087" s="54">
        <f>_xlfn.XLOOKUP($C1087,[32]PSP!$C:$C,[32]PSP!$AF:$AF)</f>
        <v>0</v>
      </c>
      <c r="AG1087" s="27">
        <f>_xlfn.XLOOKUP($C1087,[32]PSP!$C:$C,[32]PSP!$AG:$AG)</f>
        <v>4.8899999999999997</v>
      </c>
      <c r="AH1087" s="28">
        <f t="shared" ref="AH1087:AH1097" si="4524">TRUNC(AG1087*AF1087,2)</f>
        <v>0</v>
      </c>
      <c r="AI1087" s="29"/>
      <c r="AJ1087" s="54">
        <f>_xlfn.XLOOKUP($C1087,[32]PSP!$C:$C,[32]PSP!$AJ:$AJ)</f>
        <v>10944</v>
      </c>
      <c r="AK1087" s="27">
        <f>_xlfn.XLOOKUP($C1087,[32]PSP!$C:$C,[32]PSP!$AK:$AK)</f>
        <v>4.8899999999999997</v>
      </c>
      <c r="AL1087" s="28">
        <f t="shared" ref="AL1087:AL1097" si="4525">TRUNC(AK1087*AJ1087,2)</f>
        <v>53516.160000000003</v>
      </c>
      <c r="AM1087" s="29"/>
      <c r="AN1087" s="54">
        <f>_xlfn.XLOOKUP($C1087,[32]PSP!$C:$C,[32]PSP!$AN:$AN)</f>
        <v>0</v>
      </c>
      <c r="AO1087" s="27">
        <f>_xlfn.XLOOKUP($C1087,[32]PSP!$C:$C,[32]PSP!$AO:$AO)</f>
        <v>4.8899999999999997</v>
      </c>
      <c r="AP1087" s="28">
        <f t="shared" ref="AP1087:AP1097" si="4526">TRUNC(AO1087*AN1087,2)</f>
        <v>0</v>
      </c>
      <c r="AQ1087" s="29"/>
      <c r="AR1087" s="54">
        <f>_xlfn.XLOOKUP($C1087,[32]PSP!$C:$C,[32]PSP!$AR:$AR)</f>
        <v>7285.58</v>
      </c>
      <c r="AS1087" s="27">
        <f>_xlfn.XLOOKUP($C1087,[32]PSP!$C:$C,[32]PSP!$AS:$AS)</f>
        <v>4.8899999999999997</v>
      </c>
      <c r="AT1087" s="28">
        <f t="shared" ref="AT1087:AT1097" si="4527">TRUNC(AS1087*AR1087,2)</f>
        <v>35626.480000000003</v>
      </c>
      <c r="AU1087" s="29"/>
      <c r="AV1087" s="54">
        <f>_xlfn.XLOOKUP($C1087,[32]PSP!$C:$C,[32]PSP!$AV:$AV)</f>
        <v>0</v>
      </c>
      <c r="AW1087" s="27">
        <f>_xlfn.XLOOKUP($C1087,[32]PSP!$C:$C,[32]PSP!$AW:$AW)</f>
        <v>4.8899999999999997</v>
      </c>
      <c r="AX1087" s="28">
        <f t="shared" ref="AX1087:AX1097" si="4528">TRUNC(AW1087*AV1087,2)</f>
        <v>0</v>
      </c>
      <c r="AY1087" s="29"/>
      <c r="AZ1087" s="54">
        <f>_xlfn.XLOOKUP($C1087,[32]PSP!$C:$C,[32]PSP!$AZ:$AZ)</f>
        <v>0</v>
      </c>
      <c r="BA1087" s="27">
        <f>_xlfn.XLOOKUP($C1087,[32]PSP!$C:$C,[32]PSP!$BA:$BA)</f>
        <v>4.8899999999999997</v>
      </c>
      <c r="BB1087" s="28">
        <f t="shared" ref="BB1087:BB1097" si="4529">TRUNC(BA1087*AZ1087,2)</f>
        <v>0</v>
      </c>
      <c r="BC1087" s="29"/>
      <c r="BD1087" s="54">
        <f>_xlfn.XLOOKUP($C1087,[32]PSP!$C:$C,[32]PSP!$BD:$BD)</f>
        <v>7285.58</v>
      </c>
      <c r="BE1087" s="27">
        <f>_xlfn.XLOOKUP($C1087,[32]PSP!$C:$C,[32]PSP!$BE:$BE)</f>
        <v>4.8899999999999997</v>
      </c>
      <c r="BF1087" s="28">
        <f t="shared" ref="BF1087:BF1097" si="4530">TRUNC(BE1087*BD1087,2)</f>
        <v>35626.480000000003</v>
      </c>
      <c r="BG1087" s="29"/>
      <c r="BH1087" s="54">
        <f>_xlfn.XLOOKUP($C1087,[32]PSP!$C:$C,[32]PSP!$BH:$BH)</f>
        <v>7285.58</v>
      </c>
      <c r="BI1087" s="27">
        <f>_xlfn.XLOOKUP($C1087,[32]PSP!$C:$C,[32]PSP!$BI:$BI)</f>
        <v>4.8899999999999997</v>
      </c>
      <c r="BJ1087" s="28">
        <f t="shared" ref="BJ1087:BJ1097" si="4531">TRUNC(BI1087*BH1087,2)</f>
        <v>35626.480000000003</v>
      </c>
      <c r="BK1087" s="29"/>
      <c r="BL1087" s="54">
        <f>_xlfn.XLOOKUP($C1087,[32]PSP!$C:$C,[32]PSP!$BL:$BL)</f>
        <v>0</v>
      </c>
      <c r="BM1087" s="27">
        <f>_xlfn.XLOOKUP($C1087,[32]PSP!$C:$C,[32]PSP!$BM:$BM)</f>
        <v>4.8899999999999997</v>
      </c>
      <c r="BN1087" s="28">
        <f t="shared" ref="BN1087:BN1097" si="4532">TRUNC(BM1087*BL1087,2)</f>
        <v>0</v>
      </c>
      <c r="BO1087" s="29"/>
      <c r="BP1087" s="54">
        <f>_xlfn.XLOOKUP($C1087,[32]PSP!$C:$C,[32]PSP!$BP:$BP)</f>
        <v>0</v>
      </c>
      <c r="BQ1087" s="27">
        <f>_xlfn.XLOOKUP($C1087,[32]PSP!$C:$C,[32]PSP!$BQ:$BQ)</f>
        <v>4.8899999999999997</v>
      </c>
      <c r="BR1087" s="28">
        <f t="shared" ref="BR1087:BR1097" si="4533">TRUNC(BQ1087*BP1087,2)</f>
        <v>0</v>
      </c>
      <c r="BS1087" s="29"/>
      <c r="BT1087" s="54">
        <f>_xlfn.XLOOKUP($C1087,[32]PSP!$C:$C,[32]PSP!$BT:$BT)</f>
        <v>0</v>
      </c>
      <c r="BU1087" s="27">
        <f>_xlfn.XLOOKUP($C1087,[32]PSP!$C:$C,[32]PSP!$BU:$BU)</f>
        <v>4.8899999999999997</v>
      </c>
      <c r="BV1087" s="28">
        <f t="shared" ref="BV1087:BV1097" si="4534">TRUNC(BU1087*BT1087,2)</f>
        <v>0</v>
      </c>
      <c r="BW1087" s="29"/>
      <c r="BX1087" s="54">
        <f>_xlfn.XLOOKUP($C1087,[32]PSP!$C:$C,[32]PSP!$BX:$BX)</f>
        <v>0</v>
      </c>
      <c r="BY1087" s="27">
        <f>_xlfn.XLOOKUP($C1087,[32]PSP!$C:$C,[32]PSP!$BY:$BY)</f>
        <v>4.8899999999999997</v>
      </c>
      <c r="BZ1087" s="28">
        <f t="shared" ref="BZ1087:BZ1097" si="4535">TRUNC(BY1087*BX1087,2)</f>
        <v>0</v>
      </c>
      <c r="CA1087" s="29"/>
      <c r="CB1087" s="54">
        <f>_xlfn.XLOOKUP($C1087,[32]PSP!$C:$C,[32]PSP!$CB:$CB)</f>
        <v>7285.58</v>
      </c>
      <c r="CC1087" s="27">
        <f>_xlfn.XLOOKUP($C1087,[32]PSP!$C:$C,[32]PSP!$CC:$CC)</f>
        <v>4.8899999999999997</v>
      </c>
      <c r="CD1087" s="28">
        <f t="shared" ref="CD1087:CD1097" si="4536">TRUNC(CC1087*CB1087,2)</f>
        <v>35626.480000000003</v>
      </c>
      <c r="CE1087" s="29"/>
      <c r="CF1087" s="54">
        <f>_xlfn.XLOOKUP($C1087,[32]PSP!$C:$C,[32]PSP!$CF:$CF)</f>
        <v>0</v>
      </c>
      <c r="CG1087" s="27">
        <f>_xlfn.XLOOKUP($C1087,[32]PSP!$C:$C,[32]PSP!$CG:$CG)</f>
        <v>4.8899999999999997</v>
      </c>
      <c r="CH1087" s="28">
        <f t="shared" ref="CH1087:CH1097" si="4537">TRUNC(CG1087*CF1087,2)</f>
        <v>0</v>
      </c>
      <c r="CI1087" s="29"/>
      <c r="CJ1087" s="54">
        <f>_xlfn.XLOOKUP($C1087,[32]PSP!$C:$C,[32]PSP!$CJ:$CJ)</f>
        <v>0</v>
      </c>
      <c r="CK1087" s="27">
        <f>_xlfn.XLOOKUP($C1087,[32]PSP!$C:$C,[32]PSP!$CK:$CK)</f>
        <v>4.8899999999999997</v>
      </c>
      <c r="CL1087" s="28">
        <f t="shared" ref="CL1087:CL1097" si="4538">TRUNC(CK1087*CJ1087,2)</f>
        <v>0</v>
      </c>
      <c r="CM1087" s="29"/>
      <c r="CN1087" s="54">
        <f>_xlfn.XLOOKUP($C1087,[32]PSP!$C:$C,[32]PSP!$CN:$CN)</f>
        <v>0</v>
      </c>
      <c r="CO1087" s="27">
        <f>_xlfn.XLOOKUP($C1087,[32]PSP!$C:$C,[32]PSP!$CO:$CO)</f>
        <v>4.8899999999999997</v>
      </c>
      <c r="CP1087" s="28">
        <f t="shared" ref="CP1087:CP1097" si="4539">TRUNC(CO1087*CN1087,2)</f>
        <v>0</v>
      </c>
      <c r="CQ1087" s="29"/>
      <c r="CR1087" s="54">
        <f>_xlfn.XLOOKUP($C1087,[32]PSP!$C:$C,[32]PSP!$CR:$CR)</f>
        <v>7285.58</v>
      </c>
      <c r="CS1087" s="27">
        <f>_xlfn.XLOOKUP($C1087,[32]PSP!$C:$C,[32]PSP!$CS:$CS)</f>
        <v>4.8899999999999997</v>
      </c>
      <c r="CT1087" s="28">
        <f t="shared" ref="CT1087:CT1097" si="4540">TRUNC(CS1087*CR1087,2)</f>
        <v>35626.480000000003</v>
      </c>
      <c r="CU1087" s="29"/>
      <c r="CV1087" s="54">
        <f>_xlfn.XLOOKUP($C1087,[32]PSP!$C:$C,[32]PSP!$CV:$CV)</f>
        <v>0</v>
      </c>
      <c r="CW1087" s="27">
        <f>_xlfn.XLOOKUP($C1087,[32]PSP!$C:$C,[32]PSP!$CW:$CW)</f>
        <v>4.8899999999999997</v>
      </c>
      <c r="CX1087" s="28">
        <f t="shared" ref="CX1087:CX1097" si="4541">TRUNC(CW1087*CV1087,2)</f>
        <v>0</v>
      </c>
      <c r="CY1087" s="29"/>
      <c r="CZ1087" s="54">
        <f>_xlfn.XLOOKUP($C1087,[32]PSP!$C:$C,[32]PSP!$CZ:$CZ)</f>
        <v>7285.58</v>
      </c>
      <c r="DA1087" s="27">
        <f>_xlfn.XLOOKUP($C1087,[32]PSP!$C:$C,[32]PSP!$DA:$DA)</f>
        <v>4.8899999999999997</v>
      </c>
      <c r="DB1087" s="28">
        <f t="shared" ref="DB1087:DB1097" si="4542">TRUNC(DA1087*CZ1087,2)</f>
        <v>35626.480000000003</v>
      </c>
      <c r="DC1087" s="29"/>
      <c r="DD1087" s="54">
        <f>_xlfn.XLOOKUP($C1087,[32]PSP!$C:$C,[32]PSP!$DD:$DD)</f>
        <v>0</v>
      </c>
      <c r="DE1087" s="27">
        <f>_xlfn.XLOOKUP($C1087,[32]PSP!$C:$C,[32]PSP!$DE:$DE)</f>
        <v>4.8899999999999997</v>
      </c>
      <c r="DF1087" s="28">
        <f t="shared" ref="DF1087:DF1097" si="4543">TRUNC(DE1087*DD1087,2)</f>
        <v>0</v>
      </c>
      <c r="DG1087" s="29"/>
      <c r="DH1087" s="54">
        <f>_xlfn.XLOOKUP($C1087,[32]PSP!$C:$C,[32]PSP!$DH:$DH)</f>
        <v>0</v>
      </c>
      <c r="DI1087" s="27">
        <f>_xlfn.XLOOKUP($C1087,[32]PSP!$C:$C,[32]PSP!$DI:$DI)</f>
        <v>4.8899999999999997</v>
      </c>
      <c r="DJ1087" s="28">
        <f t="shared" ref="DJ1087:DJ1097" si="4544">TRUNC(DI1087*DH1087,2)</f>
        <v>0</v>
      </c>
      <c r="DK1087" s="29"/>
      <c r="DL1087" s="54">
        <f>_xlfn.XLOOKUP($C1087,[32]PSP!$C:$C,[32]PSP!$DL:$DL)</f>
        <v>0</v>
      </c>
      <c r="DM1087" s="27">
        <f>_xlfn.XLOOKUP($C1087,[32]PSP!$C:$C,[32]PSP!$DM:$DM)</f>
        <v>4.8899999999999997</v>
      </c>
      <c r="DN1087" s="28">
        <f t="shared" ref="DN1087:DN1097" si="4545">TRUNC(DM1087*DL1087,2)</f>
        <v>0</v>
      </c>
      <c r="DO1087" s="29"/>
      <c r="DP1087" s="54">
        <f>_xlfn.XLOOKUP($C1087,[32]PSP!$C:$C,[32]PSP!$DP:$DP)</f>
        <v>0</v>
      </c>
      <c r="DQ1087" s="27">
        <f>_xlfn.XLOOKUP($C1087,[32]PSP!$C:$C,[32]PSP!$DQ:$DQ)</f>
        <v>4.8899999999999997</v>
      </c>
      <c r="DR1087" s="28">
        <f t="shared" ref="DR1087:DR1097" si="4546">TRUNC(DQ1087*DP1087,2)</f>
        <v>0</v>
      </c>
      <c r="DS1087" s="29"/>
      <c r="DT1087" s="54">
        <f>_xlfn.XLOOKUP($C1087,[32]PSP!$C:$C,[32]PSP!$DT:$DT)</f>
        <v>10944</v>
      </c>
      <c r="DU1087" s="27">
        <f>_xlfn.XLOOKUP($C1087,[32]PSP!$C:$C,[32]PSP!$DU:$DU)</f>
        <v>4.8899999999999997</v>
      </c>
      <c r="DV1087" s="28">
        <f t="shared" ref="DV1087:DV1097" si="4547">TRUNC(DU1087*DT1087,2)</f>
        <v>53516.160000000003</v>
      </c>
      <c r="DW1087" s="29"/>
      <c r="DX1087" s="54">
        <f>_xlfn.XLOOKUP($C1087,[32]PSP!$C:$C,[32]PSP!$DX:$DX)</f>
        <v>0</v>
      </c>
      <c r="DY1087" s="27">
        <f>_xlfn.XLOOKUP($C1087,[32]PSP!$C:$C,[32]PSP!$DY:$DY)</f>
        <v>4.8899999999999997</v>
      </c>
      <c r="DZ1087" s="28">
        <f t="shared" ref="DZ1087:DZ1097" si="4548">TRUNC(DY1087*DX1087,2)</f>
        <v>0</v>
      </c>
      <c r="EA1087" s="29"/>
      <c r="EB1087" s="54">
        <f>_xlfn.XLOOKUP($C1087,[32]PSP!$C:$C,[32]PSP!$EB:$EB)</f>
        <v>0</v>
      </c>
      <c r="EC1087" s="27">
        <f>_xlfn.XLOOKUP($C1087,[32]PSP!$C:$C,[32]PSP!$EC:$EC)</f>
        <v>4.8899999999999997</v>
      </c>
      <c r="ED1087" s="28">
        <f t="shared" ref="ED1087:ED1097" si="4549">TRUNC(EC1087*EB1087,2)</f>
        <v>0</v>
      </c>
      <c r="EE1087" s="29"/>
      <c r="EF1087" s="54">
        <f>_xlfn.XLOOKUP($C1087,[32]PSP!$C:$C,[32]PSP!$EF:$EF)</f>
        <v>0</v>
      </c>
      <c r="EG1087" s="27">
        <f>_xlfn.XLOOKUP($C1087,[32]PSP!$C:$C,[32]PSP!$EG:$EG)</f>
        <v>4.8899999999999997</v>
      </c>
      <c r="EH1087" s="28">
        <f t="shared" ref="EH1087:EH1097" si="4550">TRUNC(EG1087*EF1087,2)</f>
        <v>0</v>
      </c>
      <c r="EI1087" s="29"/>
      <c r="EJ1087" s="54">
        <f>_xlfn.XLOOKUP($C1087,[32]PSP!$C:$C,[32]PSP!$EJ:$EJ)</f>
        <v>0</v>
      </c>
      <c r="EK1087" s="27">
        <f>_xlfn.XLOOKUP($C1087,[32]PSP!$C:$C,[32]PSP!$EK:$EK)</f>
        <v>4.8899999999999997</v>
      </c>
      <c r="EL1087" s="28">
        <f t="shared" ref="EL1087:EL1097" si="4551">TRUNC(EK1087*EJ1087,2)</f>
        <v>0</v>
      </c>
      <c r="EM1087" s="29"/>
      <c r="EN1087" s="108"/>
      <c r="EO1087" s="29">
        <f t="shared" si="4311"/>
        <v>356417.68000000005</v>
      </c>
      <c r="EP1087" s="29">
        <f t="shared" si="4517"/>
        <v>356417.68000000005</v>
      </c>
      <c r="EQ1087" s="4" t="b">
        <f t="shared" si="4242"/>
        <v>1</v>
      </c>
      <c r="ES1087" s="118">
        <f t="shared" si="4482"/>
        <v>1.1767000000000001</v>
      </c>
    </row>
    <row r="1088" spans="3:149" ht="31.5" x14ac:dyDescent="0.25">
      <c r="C1088" s="43" t="s">
        <v>1305</v>
      </c>
      <c r="D1088" s="43">
        <f>_xlfn.XLOOKUP($C1088,[32]PSP!$C:$C,[32]PSP!D:D)</f>
        <v>5502137</v>
      </c>
      <c r="E1088" s="43" t="str">
        <f>_xlfn.XLOOKUP($C1088,[32]PSP!$C:$C,[32]PSP!E:E)</f>
        <v>SICRO SERVIÇO</v>
      </c>
      <c r="F1088" s="25" t="str">
        <f>_xlfn.XLOOKUP($C1088,[32]PSP!$C:$C,[32]PSP!F:F)</f>
        <v>ESCAVAÇÃO, CARGA E TRANSPORTE DE MATERIAL DE 1ª CATEGORIA - DMT DE 400 A 600 M - CAMINHO DE SERVIÇO EM REVESTIMENTO PRIMÁRIO - COM ESCAVADEIRA E CAMINHÃO BASCULANTE DE 14 M³</v>
      </c>
      <c r="G1088" s="43" t="str">
        <f>_xlfn.XLOOKUP($C1088,[32]PSP!$C:$C,[32]PSP!G:G)</f>
        <v>M³</v>
      </c>
      <c r="H1088" s="53">
        <f>_xlfn.XLOOKUP($C1088,[32]PSP!$C:$C,[32]PSP!$H:$H)</f>
        <v>48591.35</v>
      </c>
      <c r="I1088" s="28">
        <f>_xlfn.XLOOKUP($C1088,[32]PSP!$C:$C,[32]PSP!$I:$I)</f>
        <v>160837.33000000002</v>
      </c>
      <c r="J1088" s="28">
        <f t="shared" si="4518"/>
        <v>189257.28621100003</v>
      </c>
      <c r="K1088" s="29"/>
      <c r="L1088" s="54">
        <f>_xlfn.XLOOKUP($C1088,[32]PSP!$C:$C,[32]PSP!$L:$L)</f>
        <v>0</v>
      </c>
      <c r="M1088" s="27">
        <f>_xlfn.XLOOKUP($C1088,[32]PSP!$C:$C,[32]PSP!$M:$M)</f>
        <v>3.31</v>
      </c>
      <c r="N1088" s="28">
        <f t="shared" si="4519"/>
        <v>0</v>
      </c>
      <c r="O1088" s="29"/>
      <c r="P1088" s="54">
        <f>_xlfn.XLOOKUP($C1088,[32]PSP!$C:$C,[32]PSP!$P:$P)</f>
        <v>0</v>
      </c>
      <c r="Q1088" s="27">
        <f>_xlfn.XLOOKUP($C1088,[32]PSP!$C:$C,[32]PSP!$Q:$Q)</f>
        <v>3.31</v>
      </c>
      <c r="R1088" s="28">
        <f t="shared" si="4520"/>
        <v>0</v>
      </c>
      <c r="S1088" s="29"/>
      <c r="T1088" s="54">
        <f>_xlfn.XLOOKUP($C1088,[32]PSP!$C:$C,[32]PSP!$T:$T)</f>
        <v>0</v>
      </c>
      <c r="U1088" s="27">
        <f>_xlfn.XLOOKUP($C1088,[32]PSP!$C:$C,[32]PSP!$U:$U)</f>
        <v>3.31</v>
      </c>
      <c r="V1088" s="28">
        <f t="shared" si="4521"/>
        <v>0</v>
      </c>
      <c r="W1088" s="29"/>
      <c r="X1088" s="54">
        <f>_xlfn.XLOOKUP($C1088,[32]PSP!$C:$C,[32]PSP!$X:$X)</f>
        <v>4857.05</v>
      </c>
      <c r="Y1088" s="27">
        <f>_xlfn.XLOOKUP($C1088,[32]PSP!$C:$C,[32]PSP!$Y:$Y)</f>
        <v>3.31</v>
      </c>
      <c r="Z1088" s="28">
        <f t="shared" si="4522"/>
        <v>16076.83</v>
      </c>
      <c r="AA1088" s="29"/>
      <c r="AB1088" s="54">
        <f>_xlfn.XLOOKUP($C1088,[32]PSP!$C:$C,[32]PSP!$AB:$AB)</f>
        <v>0</v>
      </c>
      <c r="AC1088" s="27">
        <f>_xlfn.XLOOKUP($C1088,[32]PSP!$C:$C,[32]PSP!$AC:$AC)</f>
        <v>3.31</v>
      </c>
      <c r="AD1088" s="28">
        <f t="shared" si="4523"/>
        <v>0</v>
      </c>
      <c r="AE1088" s="29"/>
      <c r="AF1088" s="54">
        <f>_xlfn.XLOOKUP($C1088,[32]PSP!$C:$C,[32]PSP!$AF:$AF)</f>
        <v>0</v>
      </c>
      <c r="AG1088" s="27">
        <f>_xlfn.XLOOKUP($C1088,[32]PSP!$C:$C,[32]PSP!$AG:$AG)</f>
        <v>3.31</v>
      </c>
      <c r="AH1088" s="28">
        <f t="shared" si="4524"/>
        <v>0</v>
      </c>
      <c r="AI1088" s="29"/>
      <c r="AJ1088" s="54">
        <f>_xlfn.XLOOKUP($C1088,[32]PSP!$C:$C,[32]PSP!$AJ:$AJ)</f>
        <v>7296</v>
      </c>
      <c r="AK1088" s="27">
        <f>_xlfn.XLOOKUP($C1088,[32]PSP!$C:$C,[32]PSP!$AK:$AK)</f>
        <v>3.31</v>
      </c>
      <c r="AL1088" s="28">
        <f t="shared" si="4525"/>
        <v>24149.759999999998</v>
      </c>
      <c r="AM1088" s="29"/>
      <c r="AN1088" s="54">
        <f>_xlfn.XLOOKUP($C1088,[32]PSP!$C:$C,[32]PSP!$AN:$AN)</f>
        <v>0</v>
      </c>
      <c r="AO1088" s="27">
        <f>_xlfn.XLOOKUP($C1088,[32]PSP!$C:$C,[32]PSP!$AO:$AO)</f>
        <v>3.31</v>
      </c>
      <c r="AP1088" s="28">
        <f t="shared" si="4526"/>
        <v>0</v>
      </c>
      <c r="AQ1088" s="29"/>
      <c r="AR1088" s="54">
        <f>_xlfn.XLOOKUP($C1088,[32]PSP!$C:$C,[32]PSP!$AR:$AR)</f>
        <v>4857.05</v>
      </c>
      <c r="AS1088" s="27">
        <f>_xlfn.XLOOKUP($C1088,[32]PSP!$C:$C,[32]PSP!$AS:$AS)</f>
        <v>3.31</v>
      </c>
      <c r="AT1088" s="28">
        <f t="shared" si="4527"/>
        <v>16076.83</v>
      </c>
      <c r="AU1088" s="29"/>
      <c r="AV1088" s="54">
        <f>_xlfn.XLOOKUP($C1088,[32]PSP!$C:$C,[32]PSP!$AV:$AV)</f>
        <v>0</v>
      </c>
      <c r="AW1088" s="27">
        <f>_xlfn.XLOOKUP($C1088,[32]PSP!$C:$C,[32]PSP!$AW:$AW)</f>
        <v>3.31</v>
      </c>
      <c r="AX1088" s="28">
        <f t="shared" si="4528"/>
        <v>0</v>
      </c>
      <c r="AY1088" s="29"/>
      <c r="AZ1088" s="54">
        <f>_xlfn.XLOOKUP($C1088,[32]PSP!$C:$C,[32]PSP!$AZ:$AZ)</f>
        <v>0</v>
      </c>
      <c r="BA1088" s="27">
        <f>_xlfn.XLOOKUP($C1088,[32]PSP!$C:$C,[32]PSP!$BA:$BA)</f>
        <v>3.31</v>
      </c>
      <c r="BB1088" s="28">
        <f t="shared" si="4529"/>
        <v>0</v>
      </c>
      <c r="BC1088" s="29"/>
      <c r="BD1088" s="54">
        <f>_xlfn.XLOOKUP($C1088,[32]PSP!$C:$C,[32]PSP!$BD:$BD)</f>
        <v>4857.05</v>
      </c>
      <c r="BE1088" s="27">
        <f>_xlfn.XLOOKUP($C1088,[32]PSP!$C:$C,[32]PSP!$BE:$BE)</f>
        <v>3.31</v>
      </c>
      <c r="BF1088" s="28">
        <f t="shared" si="4530"/>
        <v>16076.83</v>
      </c>
      <c r="BG1088" s="29"/>
      <c r="BH1088" s="54">
        <f>_xlfn.XLOOKUP($C1088,[32]PSP!$C:$C,[32]PSP!$BH:$BH)</f>
        <v>4857.05</v>
      </c>
      <c r="BI1088" s="27">
        <f>_xlfn.XLOOKUP($C1088,[32]PSP!$C:$C,[32]PSP!$BI:$BI)</f>
        <v>3.31</v>
      </c>
      <c r="BJ1088" s="28">
        <f t="shared" si="4531"/>
        <v>16076.83</v>
      </c>
      <c r="BK1088" s="29"/>
      <c r="BL1088" s="54">
        <f>_xlfn.XLOOKUP($C1088,[32]PSP!$C:$C,[32]PSP!$BL:$BL)</f>
        <v>0</v>
      </c>
      <c r="BM1088" s="27">
        <f>_xlfn.XLOOKUP($C1088,[32]PSP!$C:$C,[32]PSP!$BM:$BM)</f>
        <v>3.31</v>
      </c>
      <c r="BN1088" s="28">
        <f t="shared" si="4532"/>
        <v>0</v>
      </c>
      <c r="BO1088" s="29"/>
      <c r="BP1088" s="54">
        <f>_xlfn.XLOOKUP($C1088,[32]PSP!$C:$C,[32]PSP!$BP:$BP)</f>
        <v>0</v>
      </c>
      <c r="BQ1088" s="27">
        <f>_xlfn.XLOOKUP($C1088,[32]PSP!$C:$C,[32]PSP!$BQ:$BQ)</f>
        <v>3.31</v>
      </c>
      <c r="BR1088" s="28">
        <f t="shared" si="4533"/>
        <v>0</v>
      </c>
      <c r="BS1088" s="29"/>
      <c r="BT1088" s="54">
        <f>_xlfn.XLOOKUP($C1088,[32]PSP!$C:$C,[32]PSP!$BT:$BT)</f>
        <v>0</v>
      </c>
      <c r="BU1088" s="27">
        <f>_xlfn.XLOOKUP($C1088,[32]PSP!$C:$C,[32]PSP!$BU:$BU)</f>
        <v>3.31</v>
      </c>
      <c r="BV1088" s="28">
        <f t="shared" si="4534"/>
        <v>0</v>
      </c>
      <c r="BW1088" s="29"/>
      <c r="BX1088" s="54">
        <f>_xlfn.XLOOKUP($C1088,[32]PSP!$C:$C,[32]PSP!$BX:$BX)</f>
        <v>0</v>
      </c>
      <c r="BY1088" s="27">
        <f>_xlfn.XLOOKUP($C1088,[32]PSP!$C:$C,[32]PSP!$BY:$BY)</f>
        <v>3.31</v>
      </c>
      <c r="BZ1088" s="28">
        <f t="shared" si="4535"/>
        <v>0</v>
      </c>
      <c r="CA1088" s="29"/>
      <c r="CB1088" s="54">
        <f>_xlfn.XLOOKUP($C1088,[32]PSP!$C:$C,[32]PSP!$CB:$CB)</f>
        <v>4857.05</v>
      </c>
      <c r="CC1088" s="27">
        <f>_xlfn.XLOOKUP($C1088,[32]PSP!$C:$C,[32]PSP!$CC:$CC)</f>
        <v>3.31</v>
      </c>
      <c r="CD1088" s="28">
        <f t="shared" si="4536"/>
        <v>16076.83</v>
      </c>
      <c r="CE1088" s="29"/>
      <c r="CF1088" s="54">
        <f>_xlfn.XLOOKUP($C1088,[32]PSP!$C:$C,[32]PSP!$CF:$CF)</f>
        <v>0</v>
      </c>
      <c r="CG1088" s="27">
        <f>_xlfn.XLOOKUP($C1088,[32]PSP!$C:$C,[32]PSP!$CG:$CG)</f>
        <v>3.31</v>
      </c>
      <c r="CH1088" s="28">
        <f t="shared" si="4537"/>
        <v>0</v>
      </c>
      <c r="CI1088" s="29"/>
      <c r="CJ1088" s="54">
        <f>_xlfn.XLOOKUP($C1088,[32]PSP!$C:$C,[32]PSP!$CJ:$CJ)</f>
        <v>0</v>
      </c>
      <c r="CK1088" s="27">
        <f>_xlfn.XLOOKUP($C1088,[32]PSP!$C:$C,[32]PSP!$CK:$CK)</f>
        <v>3.31</v>
      </c>
      <c r="CL1088" s="28">
        <f t="shared" si="4538"/>
        <v>0</v>
      </c>
      <c r="CM1088" s="29"/>
      <c r="CN1088" s="54">
        <f>_xlfn.XLOOKUP($C1088,[32]PSP!$C:$C,[32]PSP!$CN:$CN)</f>
        <v>0</v>
      </c>
      <c r="CO1088" s="27">
        <f>_xlfn.XLOOKUP($C1088,[32]PSP!$C:$C,[32]PSP!$CO:$CO)</f>
        <v>3.31</v>
      </c>
      <c r="CP1088" s="28">
        <f t="shared" si="4539"/>
        <v>0</v>
      </c>
      <c r="CQ1088" s="29"/>
      <c r="CR1088" s="54">
        <f>_xlfn.XLOOKUP($C1088,[32]PSP!$C:$C,[32]PSP!$CR:$CR)</f>
        <v>4857.05</v>
      </c>
      <c r="CS1088" s="27">
        <f>_xlfn.XLOOKUP($C1088,[32]PSP!$C:$C,[32]PSP!$CS:$CS)</f>
        <v>3.31</v>
      </c>
      <c r="CT1088" s="28">
        <f t="shared" si="4540"/>
        <v>16076.83</v>
      </c>
      <c r="CU1088" s="29"/>
      <c r="CV1088" s="54">
        <f>_xlfn.XLOOKUP($C1088,[32]PSP!$C:$C,[32]PSP!$CV:$CV)</f>
        <v>0</v>
      </c>
      <c r="CW1088" s="27">
        <f>_xlfn.XLOOKUP($C1088,[32]PSP!$C:$C,[32]PSP!$CW:$CW)</f>
        <v>3.31</v>
      </c>
      <c r="CX1088" s="28">
        <f t="shared" si="4541"/>
        <v>0</v>
      </c>
      <c r="CY1088" s="29"/>
      <c r="CZ1088" s="54">
        <f>_xlfn.XLOOKUP($C1088,[32]PSP!$C:$C,[32]PSP!$CZ:$CZ)</f>
        <v>4857.05</v>
      </c>
      <c r="DA1088" s="27">
        <f>_xlfn.XLOOKUP($C1088,[32]PSP!$C:$C,[32]PSP!$DA:$DA)</f>
        <v>3.31</v>
      </c>
      <c r="DB1088" s="28">
        <f t="shared" si="4542"/>
        <v>16076.83</v>
      </c>
      <c r="DC1088" s="29"/>
      <c r="DD1088" s="54">
        <f>_xlfn.XLOOKUP($C1088,[32]PSP!$C:$C,[32]PSP!$DD:$DD)</f>
        <v>0</v>
      </c>
      <c r="DE1088" s="27">
        <f>_xlfn.XLOOKUP($C1088,[32]PSP!$C:$C,[32]PSP!$DE:$DE)</f>
        <v>3.31</v>
      </c>
      <c r="DF1088" s="28">
        <f t="shared" si="4543"/>
        <v>0</v>
      </c>
      <c r="DG1088" s="29"/>
      <c r="DH1088" s="54">
        <f>_xlfn.XLOOKUP($C1088,[32]PSP!$C:$C,[32]PSP!$DH:$DH)</f>
        <v>0</v>
      </c>
      <c r="DI1088" s="27">
        <f>_xlfn.XLOOKUP($C1088,[32]PSP!$C:$C,[32]PSP!$DI:$DI)</f>
        <v>3.31</v>
      </c>
      <c r="DJ1088" s="28">
        <f t="shared" si="4544"/>
        <v>0</v>
      </c>
      <c r="DK1088" s="29"/>
      <c r="DL1088" s="54">
        <f>_xlfn.XLOOKUP($C1088,[32]PSP!$C:$C,[32]PSP!$DL:$DL)</f>
        <v>0</v>
      </c>
      <c r="DM1088" s="27">
        <f>_xlfn.XLOOKUP($C1088,[32]PSP!$C:$C,[32]PSP!$DM:$DM)</f>
        <v>3.31</v>
      </c>
      <c r="DN1088" s="28">
        <f t="shared" si="4545"/>
        <v>0</v>
      </c>
      <c r="DO1088" s="29"/>
      <c r="DP1088" s="54">
        <f>_xlfn.XLOOKUP($C1088,[32]PSP!$C:$C,[32]PSP!$DP:$DP)</f>
        <v>0</v>
      </c>
      <c r="DQ1088" s="27">
        <f>_xlfn.XLOOKUP($C1088,[32]PSP!$C:$C,[32]PSP!$DQ:$DQ)</f>
        <v>3.31</v>
      </c>
      <c r="DR1088" s="28">
        <f t="shared" si="4546"/>
        <v>0</v>
      </c>
      <c r="DS1088" s="29"/>
      <c r="DT1088" s="54">
        <f>_xlfn.XLOOKUP($C1088,[32]PSP!$C:$C,[32]PSP!$DT:$DT)</f>
        <v>7296</v>
      </c>
      <c r="DU1088" s="27">
        <f>_xlfn.XLOOKUP($C1088,[32]PSP!$C:$C,[32]PSP!$DU:$DU)</f>
        <v>3.31</v>
      </c>
      <c r="DV1088" s="28">
        <f t="shared" si="4547"/>
        <v>24149.759999999998</v>
      </c>
      <c r="DW1088" s="29"/>
      <c r="DX1088" s="54">
        <f>_xlfn.XLOOKUP($C1088,[32]PSP!$C:$C,[32]PSP!$DX:$DX)</f>
        <v>0</v>
      </c>
      <c r="DY1088" s="27">
        <f>_xlfn.XLOOKUP($C1088,[32]PSP!$C:$C,[32]PSP!$DY:$DY)</f>
        <v>3.31</v>
      </c>
      <c r="DZ1088" s="28">
        <f t="shared" si="4548"/>
        <v>0</v>
      </c>
      <c r="EA1088" s="29"/>
      <c r="EB1088" s="54">
        <f>_xlfn.XLOOKUP($C1088,[32]PSP!$C:$C,[32]PSP!$EB:$EB)</f>
        <v>0</v>
      </c>
      <c r="EC1088" s="27">
        <f>_xlfn.XLOOKUP($C1088,[32]PSP!$C:$C,[32]PSP!$EC:$EC)</f>
        <v>3.31</v>
      </c>
      <c r="ED1088" s="28">
        <f t="shared" si="4549"/>
        <v>0</v>
      </c>
      <c r="EE1088" s="29"/>
      <c r="EF1088" s="54">
        <f>_xlfn.XLOOKUP($C1088,[32]PSP!$C:$C,[32]PSP!$EF:$EF)</f>
        <v>0</v>
      </c>
      <c r="EG1088" s="27">
        <f>_xlfn.XLOOKUP($C1088,[32]PSP!$C:$C,[32]PSP!$EG:$EG)</f>
        <v>3.31</v>
      </c>
      <c r="EH1088" s="28">
        <f t="shared" si="4550"/>
        <v>0</v>
      </c>
      <c r="EI1088" s="29"/>
      <c r="EJ1088" s="54">
        <f>_xlfn.XLOOKUP($C1088,[32]PSP!$C:$C,[32]PSP!$EJ:$EJ)</f>
        <v>0</v>
      </c>
      <c r="EK1088" s="27">
        <f>_xlfn.XLOOKUP($C1088,[32]PSP!$C:$C,[32]PSP!$EK:$EK)</f>
        <v>3.31</v>
      </c>
      <c r="EL1088" s="28">
        <f t="shared" si="4551"/>
        <v>0</v>
      </c>
      <c r="EM1088" s="29"/>
      <c r="EN1088" s="108"/>
      <c r="EO1088" s="29">
        <f t="shared" si="4311"/>
        <v>160837.32999999999</v>
      </c>
      <c r="EP1088" s="29">
        <f t="shared" si="4517"/>
        <v>160837.33000000002</v>
      </c>
      <c r="EQ1088" s="4" t="b">
        <f t="shared" si="4242"/>
        <v>1</v>
      </c>
      <c r="ES1088" s="118">
        <f t="shared" si="4482"/>
        <v>1.1767000000000001</v>
      </c>
    </row>
    <row r="1089" spans="3:149" ht="31.5" x14ac:dyDescent="0.25">
      <c r="C1089" s="43" t="s">
        <v>1306</v>
      </c>
      <c r="D1089" s="43">
        <f>_xlfn.XLOOKUP($C1089,[32]PSP!$C:$C,[32]PSP!D:D)</f>
        <v>5502351</v>
      </c>
      <c r="E1089" s="43" t="str">
        <f>_xlfn.XLOOKUP($C1089,[32]PSP!$C:$C,[32]PSP!E:E)</f>
        <v>SICRO SERVIÇO</v>
      </c>
      <c r="F1089" s="25" t="str">
        <f>_xlfn.XLOOKUP($C1089,[32]PSP!$C:$C,[32]PSP!F:F)</f>
        <v>ESCAVAÇÃO, CARGA E TRANSPORTE DE MATERIAL DE 2ª CATEGORIA - DMT DE 50 A 200 M - CAMINHO DE SERVIÇO EM LEITO NATURAL - COM CARREGADEIRA E CAMINHÃO BASCULANTE DE 14 M³</v>
      </c>
      <c r="G1089" s="43" t="str">
        <f>_xlfn.XLOOKUP($C1089,[32]PSP!$C:$C,[32]PSP!G:G)</f>
        <v>M³</v>
      </c>
      <c r="H1089" s="53">
        <f>_xlfn.XLOOKUP($C1089,[32]PSP!$C:$C,[32]PSP!$H:$H)</f>
        <v>15184.81</v>
      </c>
      <c r="I1089" s="28">
        <f>_xlfn.XLOOKUP($C1089,[32]PSP!$C:$C,[32]PSP!$I:$I)</f>
        <v>119352.58</v>
      </c>
      <c r="J1089" s="28">
        <f t="shared" si="4518"/>
        <v>140442.18088600002</v>
      </c>
      <c r="K1089" s="29"/>
      <c r="L1089" s="54">
        <f>_xlfn.XLOOKUP($C1089,[32]PSP!$C:$C,[32]PSP!$L:$L)</f>
        <v>0</v>
      </c>
      <c r="M1089" s="27">
        <f>_xlfn.XLOOKUP($C1089,[32]PSP!$C:$C,[32]PSP!$M:$M)</f>
        <v>7.86</v>
      </c>
      <c r="N1089" s="28">
        <f t="shared" si="4519"/>
        <v>0</v>
      </c>
      <c r="O1089" s="29"/>
      <c r="P1089" s="54">
        <f>_xlfn.XLOOKUP($C1089,[32]PSP!$C:$C,[32]PSP!$P:$P)</f>
        <v>0</v>
      </c>
      <c r="Q1089" s="27">
        <f>_xlfn.XLOOKUP($C1089,[32]PSP!$C:$C,[32]PSP!$Q:$Q)</f>
        <v>7.86</v>
      </c>
      <c r="R1089" s="28">
        <f t="shared" si="4520"/>
        <v>0</v>
      </c>
      <c r="S1089" s="29"/>
      <c r="T1089" s="54">
        <f>_xlfn.XLOOKUP($C1089,[32]PSP!$C:$C,[32]PSP!$T:$T)</f>
        <v>0</v>
      </c>
      <c r="U1089" s="27">
        <f>_xlfn.XLOOKUP($C1089,[32]PSP!$C:$C,[32]PSP!$U:$U)</f>
        <v>7.86</v>
      </c>
      <c r="V1089" s="28">
        <f t="shared" si="4521"/>
        <v>0</v>
      </c>
      <c r="W1089" s="29"/>
      <c r="X1089" s="54">
        <f>_xlfn.XLOOKUP($C1089,[32]PSP!$C:$C,[32]PSP!$X:$X)</f>
        <v>1517.83</v>
      </c>
      <c r="Y1089" s="27">
        <f>_xlfn.XLOOKUP($C1089,[32]PSP!$C:$C,[32]PSP!$Y:$Y)</f>
        <v>7.86</v>
      </c>
      <c r="Z1089" s="28">
        <f t="shared" si="4522"/>
        <v>11930.14</v>
      </c>
      <c r="AA1089" s="29"/>
      <c r="AB1089" s="54">
        <f>_xlfn.XLOOKUP($C1089,[32]PSP!$C:$C,[32]PSP!$AB:$AB)</f>
        <v>0</v>
      </c>
      <c r="AC1089" s="27">
        <f>_xlfn.XLOOKUP($C1089,[32]PSP!$C:$C,[32]PSP!$AC:$AC)</f>
        <v>7.86</v>
      </c>
      <c r="AD1089" s="28">
        <f t="shared" si="4523"/>
        <v>0</v>
      </c>
      <c r="AE1089" s="29"/>
      <c r="AF1089" s="54">
        <f>_xlfn.XLOOKUP($C1089,[32]PSP!$C:$C,[32]PSP!$AF:$AF)</f>
        <v>0</v>
      </c>
      <c r="AG1089" s="27">
        <f>_xlfn.XLOOKUP($C1089,[32]PSP!$C:$C,[32]PSP!$AG:$AG)</f>
        <v>7.86</v>
      </c>
      <c r="AH1089" s="28">
        <f t="shared" si="4524"/>
        <v>0</v>
      </c>
      <c r="AI1089" s="29"/>
      <c r="AJ1089" s="54">
        <f>_xlfn.XLOOKUP($C1089,[32]PSP!$C:$C,[32]PSP!$AJ:$AJ)</f>
        <v>2280</v>
      </c>
      <c r="AK1089" s="27">
        <f>_xlfn.XLOOKUP($C1089,[32]PSP!$C:$C,[32]PSP!$AK:$AK)</f>
        <v>7.86</v>
      </c>
      <c r="AL1089" s="28">
        <f t="shared" si="4525"/>
        <v>17920.8</v>
      </c>
      <c r="AM1089" s="29"/>
      <c r="AN1089" s="54">
        <f>_xlfn.XLOOKUP($C1089,[32]PSP!$C:$C,[32]PSP!$AN:$AN)</f>
        <v>0</v>
      </c>
      <c r="AO1089" s="27">
        <f>_xlfn.XLOOKUP($C1089,[32]PSP!$C:$C,[32]PSP!$AO:$AO)</f>
        <v>7.86</v>
      </c>
      <c r="AP1089" s="28">
        <f t="shared" si="4526"/>
        <v>0</v>
      </c>
      <c r="AQ1089" s="29"/>
      <c r="AR1089" s="54">
        <f>_xlfn.XLOOKUP($C1089,[32]PSP!$C:$C,[32]PSP!$AR:$AR)</f>
        <v>1517.83</v>
      </c>
      <c r="AS1089" s="27">
        <f>_xlfn.XLOOKUP($C1089,[32]PSP!$C:$C,[32]PSP!$AS:$AS)</f>
        <v>7.86</v>
      </c>
      <c r="AT1089" s="28">
        <f t="shared" si="4527"/>
        <v>11930.14</v>
      </c>
      <c r="AU1089" s="29"/>
      <c r="AV1089" s="54">
        <f>_xlfn.XLOOKUP($C1089,[32]PSP!$C:$C,[32]PSP!$AV:$AV)</f>
        <v>0</v>
      </c>
      <c r="AW1089" s="27">
        <f>_xlfn.XLOOKUP($C1089,[32]PSP!$C:$C,[32]PSP!$AW:$AW)</f>
        <v>7.86</v>
      </c>
      <c r="AX1089" s="28">
        <f t="shared" si="4528"/>
        <v>0</v>
      </c>
      <c r="AY1089" s="29"/>
      <c r="AZ1089" s="54">
        <f>_xlfn.XLOOKUP($C1089,[32]PSP!$C:$C,[32]PSP!$AZ:$AZ)</f>
        <v>0</v>
      </c>
      <c r="BA1089" s="27">
        <f>_xlfn.XLOOKUP($C1089,[32]PSP!$C:$C,[32]PSP!$BA:$BA)</f>
        <v>7.86</v>
      </c>
      <c r="BB1089" s="28">
        <f t="shared" si="4529"/>
        <v>0</v>
      </c>
      <c r="BC1089" s="29"/>
      <c r="BD1089" s="54">
        <f>_xlfn.XLOOKUP($C1089,[32]PSP!$C:$C,[32]PSP!$BD:$BD)</f>
        <v>1517.83</v>
      </c>
      <c r="BE1089" s="27">
        <f>_xlfn.XLOOKUP($C1089,[32]PSP!$C:$C,[32]PSP!$BE:$BE)</f>
        <v>7.86</v>
      </c>
      <c r="BF1089" s="28">
        <f t="shared" si="4530"/>
        <v>11930.14</v>
      </c>
      <c r="BG1089" s="29"/>
      <c r="BH1089" s="54">
        <f>_xlfn.XLOOKUP($C1089,[32]PSP!$C:$C,[32]PSP!$BH:$BH)</f>
        <v>1517.83</v>
      </c>
      <c r="BI1089" s="27">
        <f>_xlfn.XLOOKUP($C1089,[32]PSP!$C:$C,[32]PSP!$BI:$BI)</f>
        <v>7.86</v>
      </c>
      <c r="BJ1089" s="28">
        <f t="shared" si="4531"/>
        <v>11930.14</v>
      </c>
      <c r="BK1089" s="29"/>
      <c r="BL1089" s="54">
        <f>_xlfn.XLOOKUP($C1089,[32]PSP!$C:$C,[32]PSP!$BL:$BL)</f>
        <v>0</v>
      </c>
      <c r="BM1089" s="27">
        <f>_xlfn.XLOOKUP($C1089,[32]PSP!$C:$C,[32]PSP!$BM:$BM)</f>
        <v>7.86</v>
      </c>
      <c r="BN1089" s="28">
        <f t="shared" si="4532"/>
        <v>0</v>
      </c>
      <c r="BO1089" s="29"/>
      <c r="BP1089" s="54">
        <f>_xlfn.XLOOKUP($C1089,[32]PSP!$C:$C,[32]PSP!$BP:$BP)</f>
        <v>0</v>
      </c>
      <c r="BQ1089" s="27">
        <f>_xlfn.XLOOKUP($C1089,[32]PSP!$C:$C,[32]PSP!$BQ:$BQ)</f>
        <v>7.86</v>
      </c>
      <c r="BR1089" s="28">
        <f t="shared" si="4533"/>
        <v>0</v>
      </c>
      <c r="BS1089" s="29"/>
      <c r="BT1089" s="54">
        <f>_xlfn.XLOOKUP($C1089,[32]PSP!$C:$C,[32]PSP!$BT:$BT)</f>
        <v>0</v>
      </c>
      <c r="BU1089" s="27">
        <f>_xlfn.XLOOKUP($C1089,[32]PSP!$C:$C,[32]PSP!$BU:$BU)</f>
        <v>7.86</v>
      </c>
      <c r="BV1089" s="28">
        <f t="shared" si="4534"/>
        <v>0</v>
      </c>
      <c r="BW1089" s="29"/>
      <c r="BX1089" s="54">
        <f>_xlfn.XLOOKUP($C1089,[32]PSP!$C:$C,[32]PSP!$BX:$BX)</f>
        <v>0</v>
      </c>
      <c r="BY1089" s="27">
        <f>_xlfn.XLOOKUP($C1089,[32]PSP!$C:$C,[32]PSP!$BY:$BY)</f>
        <v>7.86</v>
      </c>
      <c r="BZ1089" s="28">
        <f t="shared" si="4535"/>
        <v>0</v>
      </c>
      <c r="CA1089" s="29"/>
      <c r="CB1089" s="54">
        <f>_xlfn.XLOOKUP($C1089,[32]PSP!$C:$C,[32]PSP!$CB:$CB)</f>
        <v>1517.83</v>
      </c>
      <c r="CC1089" s="27">
        <f>_xlfn.XLOOKUP($C1089,[32]PSP!$C:$C,[32]PSP!$CC:$CC)</f>
        <v>7.86</v>
      </c>
      <c r="CD1089" s="28">
        <f t="shared" si="4536"/>
        <v>11930.14</v>
      </c>
      <c r="CE1089" s="29"/>
      <c r="CF1089" s="54">
        <f>_xlfn.XLOOKUP($C1089,[32]PSP!$C:$C,[32]PSP!$CF:$CF)</f>
        <v>0</v>
      </c>
      <c r="CG1089" s="27">
        <f>_xlfn.XLOOKUP($C1089,[32]PSP!$C:$C,[32]PSP!$CG:$CG)</f>
        <v>7.86</v>
      </c>
      <c r="CH1089" s="28">
        <f t="shared" si="4537"/>
        <v>0</v>
      </c>
      <c r="CI1089" s="29"/>
      <c r="CJ1089" s="54">
        <f>_xlfn.XLOOKUP($C1089,[32]PSP!$C:$C,[32]PSP!$CJ:$CJ)</f>
        <v>0</v>
      </c>
      <c r="CK1089" s="27">
        <f>_xlfn.XLOOKUP($C1089,[32]PSP!$C:$C,[32]PSP!$CK:$CK)</f>
        <v>7.86</v>
      </c>
      <c r="CL1089" s="28">
        <f t="shared" si="4538"/>
        <v>0</v>
      </c>
      <c r="CM1089" s="29"/>
      <c r="CN1089" s="54">
        <f>_xlfn.XLOOKUP($C1089,[32]PSP!$C:$C,[32]PSP!$CN:$CN)</f>
        <v>0</v>
      </c>
      <c r="CO1089" s="27">
        <f>_xlfn.XLOOKUP($C1089,[32]PSP!$C:$C,[32]PSP!$CO:$CO)</f>
        <v>7.86</v>
      </c>
      <c r="CP1089" s="28">
        <f t="shared" si="4539"/>
        <v>0</v>
      </c>
      <c r="CQ1089" s="29"/>
      <c r="CR1089" s="54">
        <f>_xlfn.XLOOKUP($C1089,[32]PSP!$C:$C,[32]PSP!$CR:$CR)</f>
        <v>1517.83</v>
      </c>
      <c r="CS1089" s="27">
        <f>_xlfn.XLOOKUP($C1089,[32]PSP!$C:$C,[32]PSP!$CS:$CS)</f>
        <v>7.86</v>
      </c>
      <c r="CT1089" s="28">
        <f t="shared" si="4540"/>
        <v>11930.14</v>
      </c>
      <c r="CU1089" s="29"/>
      <c r="CV1089" s="54">
        <f>_xlfn.XLOOKUP($C1089,[32]PSP!$C:$C,[32]PSP!$CV:$CV)</f>
        <v>0</v>
      </c>
      <c r="CW1089" s="27">
        <f>_xlfn.XLOOKUP($C1089,[32]PSP!$C:$C,[32]PSP!$CW:$CW)</f>
        <v>7.86</v>
      </c>
      <c r="CX1089" s="28">
        <f t="shared" si="4541"/>
        <v>0</v>
      </c>
      <c r="CY1089" s="29"/>
      <c r="CZ1089" s="54">
        <f>_xlfn.XLOOKUP($C1089,[32]PSP!$C:$C,[32]PSP!$CZ:$CZ)</f>
        <v>1517.83</v>
      </c>
      <c r="DA1089" s="27">
        <f>_xlfn.XLOOKUP($C1089,[32]PSP!$C:$C,[32]PSP!$DA:$DA)</f>
        <v>7.86</v>
      </c>
      <c r="DB1089" s="28">
        <f t="shared" si="4542"/>
        <v>11930.14</v>
      </c>
      <c r="DC1089" s="29"/>
      <c r="DD1089" s="54">
        <f>_xlfn.XLOOKUP($C1089,[32]PSP!$C:$C,[32]PSP!$DD:$DD)</f>
        <v>0</v>
      </c>
      <c r="DE1089" s="27">
        <f>_xlfn.XLOOKUP($C1089,[32]PSP!$C:$C,[32]PSP!$DE:$DE)</f>
        <v>7.86</v>
      </c>
      <c r="DF1089" s="28">
        <f t="shared" si="4543"/>
        <v>0</v>
      </c>
      <c r="DG1089" s="29"/>
      <c r="DH1089" s="54">
        <f>_xlfn.XLOOKUP($C1089,[32]PSP!$C:$C,[32]PSP!$DH:$DH)</f>
        <v>0</v>
      </c>
      <c r="DI1089" s="27">
        <f>_xlfn.XLOOKUP($C1089,[32]PSP!$C:$C,[32]PSP!$DI:$DI)</f>
        <v>7.86</v>
      </c>
      <c r="DJ1089" s="28">
        <f t="shared" si="4544"/>
        <v>0</v>
      </c>
      <c r="DK1089" s="29"/>
      <c r="DL1089" s="54">
        <f>_xlfn.XLOOKUP($C1089,[32]PSP!$C:$C,[32]PSP!$DL:$DL)</f>
        <v>0</v>
      </c>
      <c r="DM1089" s="27">
        <f>_xlfn.XLOOKUP($C1089,[32]PSP!$C:$C,[32]PSP!$DM:$DM)</f>
        <v>7.86</v>
      </c>
      <c r="DN1089" s="28">
        <f t="shared" si="4545"/>
        <v>0</v>
      </c>
      <c r="DO1089" s="29"/>
      <c r="DP1089" s="54">
        <f>_xlfn.XLOOKUP($C1089,[32]PSP!$C:$C,[32]PSP!$DP:$DP)</f>
        <v>0</v>
      </c>
      <c r="DQ1089" s="27">
        <f>_xlfn.XLOOKUP($C1089,[32]PSP!$C:$C,[32]PSP!$DQ:$DQ)</f>
        <v>7.86</v>
      </c>
      <c r="DR1089" s="28">
        <f t="shared" si="4546"/>
        <v>0</v>
      </c>
      <c r="DS1089" s="29"/>
      <c r="DT1089" s="54">
        <f>_xlfn.XLOOKUP($C1089,[32]PSP!$C:$C,[32]PSP!$DT:$DT)</f>
        <v>2280</v>
      </c>
      <c r="DU1089" s="27">
        <f>_xlfn.XLOOKUP($C1089,[32]PSP!$C:$C,[32]PSP!$DU:$DU)</f>
        <v>7.86</v>
      </c>
      <c r="DV1089" s="28">
        <f t="shared" si="4547"/>
        <v>17920.8</v>
      </c>
      <c r="DW1089" s="29"/>
      <c r="DX1089" s="54">
        <f>_xlfn.XLOOKUP($C1089,[32]PSP!$C:$C,[32]PSP!$DX:$DX)</f>
        <v>0</v>
      </c>
      <c r="DY1089" s="27">
        <f>_xlfn.XLOOKUP($C1089,[32]PSP!$C:$C,[32]PSP!$DY:$DY)</f>
        <v>7.86</v>
      </c>
      <c r="DZ1089" s="28">
        <f t="shared" si="4548"/>
        <v>0</v>
      </c>
      <c r="EA1089" s="29"/>
      <c r="EB1089" s="54">
        <f>_xlfn.XLOOKUP($C1089,[32]PSP!$C:$C,[32]PSP!$EB:$EB)</f>
        <v>0</v>
      </c>
      <c r="EC1089" s="27">
        <f>_xlfn.XLOOKUP($C1089,[32]PSP!$C:$C,[32]PSP!$EC:$EC)</f>
        <v>7.86</v>
      </c>
      <c r="ED1089" s="28">
        <f t="shared" si="4549"/>
        <v>0</v>
      </c>
      <c r="EE1089" s="29"/>
      <c r="EF1089" s="54">
        <f>_xlfn.XLOOKUP($C1089,[32]PSP!$C:$C,[32]PSP!$EF:$EF)</f>
        <v>0</v>
      </c>
      <c r="EG1089" s="27">
        <f>_xlfn.XLOOKUP($C1089,[32]PSP!$C:$C,[32]PSP!$EG:$EG)</f>
        <v>7.86</v>
      </c>
      <c r="EH1089" s="28">
        <f t="shared" si="4550"/>
        <v>0</v>
      </c>
      <c r="EI1089" s="29"/>
      <c r="EJ1089" s="54">
        <f>_xlfn.XLOOKUP($C1089,[32]PSP!$C:$C,[32]PSP!$EJ:$EJ)</f>
        <v>0</v>
      </c>
      <c r="EK1089" s="27">
        <f>_xlfn.XLOOKUP($C1089,[32]PSP!$C:$C,[32]PSP!$EK:$EK)</f>
        <v>7.86</v>
      </c>
      <c r="EL1089" s="28">
        <f t="shared" si="4551"/>
        <v>0</v>
      </c>
      <c r="EM1089" s="29"/>
      <c r="EN1089" s="108"/>
      <c r="EO1089" s="29">
        <f t="shared" si="4311"/>
        <v>119352.58</v>
      </c>
      <c r="EP1089" s="29">
        <f t="shared" si="4517"/>
        <v>119352.58</v>
      </c>
      <c r="EQ1089" s="4" t="b">
        <f t="shared" si="4242"/>
        <v>1</v>
      </c>
      <c r="ES1089" s="118">
        <f t="shared" si="4482"/>
        <v>1.1767000000000001</v>
      </c>
    </row>
    <row r="1090" spans="3:149" ht="31.5" x14ac:dyDescent="0.25">
      <c r="C1090" s="43" t="s">
        <v>1307</v>
      </c>
      <c r="D1090" s="43">
        <f>_xlfn.XLOOKUP($C1090,[32]PSP!$C:$C,[32]PSP!D:D)</f>
        <v>5502378</v>
      </c>
      <c r="E1090" s="43" t="str">
        <f>_xlfn.XLOOKUP($C1090,[32]PSP!$C:$C,[32]PSP!E:E)</f>
        <v>SICRO SERVIÇO</v>
      </c>
      <c r="F1090" s="25" t="str">
        <f>_xlfn.XLOOKUP($C1090,[32]PSP!$C:$C,[32]PSP!F:F)</f>
        <v>ESCAVAÇÃO, CARGA E TRANSPORTE DE MATERIAL DE 2ª CATEGORIA - DMT DE 200 A 400 M - CAMINHO DE SERVIÇO EM REVESTIMENTO PRIMÁRIO - COM CARREGADEIRA E CAMINHÃO BASCULANTE DE 14 M³</v>
      </c>
      <c r="G1090" s="43" t="str">
        <f>_xlfn.XLOOKUP($C1090,[32]PSP!$C:$C,[32]PSP!G:G)</f>
        <v>M³</v>
      </c>
      <c r="H1090" s="53">
        <f>_xlfn.XLOOKUP($C1090,[32]PSP!$C:$C,[32]PSP!$H:$H)</f>
        <v>9110.8999999999978</v>
      </c>
      <c r="I1090" s="28">
        <f>_xlfn.XLOOKUP($C1090,[32]PSP!$C:$C,[32]PSP!$I:$I)</f>
        <v>71611.659999999989</v>
      </c>
      <c r="J1090" s="28">
        <f t="shared" si="4518"/>
        <v>84265.440321999995</v>
      </c>
      <c r="K1090" s="29"/>
      <c r="L1090" s="54">
        <f>_xlfn.XLOOKUP($C1090,[32]PSP!$C:$C,[32]PSP!$L:$L)</f>
        <v>0</v>
      </c>
      <c r="M1090" s="27">
        <f>_xlfn.XLOOKUP($C1090,[32]PSP!$C:$C,[32]PSP!$M:$M)</f>
        <v>7.86</v>
      </c>
      <c r="N1090" s="28">
        <f t="shared" si="4519"/>
        <v>0</v>
      </c>
      <c r="O1090" s="29"/>
      <c r="P1090" s="54">
        <f>_xlfn.XLOOKUP($C1090,[32]PSP!$C:$C,[32]PSP!$P:$P)</f>
        <v>0</v>
      </c>
      <c r="Q1090" s="27">
        <f>_xlfn.XLOOKUP($C1090,[32]PSP!$C:$C,[32]PSP!$Q:$Q)</f>
        <v>7.86</v>
      </c>
      <c r="R1090" s="28">
        <f t="shared" si="4520"/>
        <v>0</v>
      </c>
      <c r="S1090" s="29"/>
      <c r="T1090" s="54">
        <f>_xlfn.XLOOKUP($C1090,[32]PSP!$C:$C,[32]PSP!$T:$T)</f>
        <v>0</v>
      </c>
      <c r="U1090" s="27">
        <f>_xlfn.XLOOKUP($C1090,[32]PSP!$C:$C,[32]PSP!$U:$U)</f>
        <v>7.86</v>
      </c>
      <c r="V1090" s="28">
        <f t="shared" si="4521"/>
        <v>0</v>
      </c>
      <c r="W1090" s="29"/>
      <c r="X1090" s="54">
        <f>_xlfn.XLOOKUP($C1090,[32]PSP!$C:$C,[32]PSP!$X:$X)</f>
        <v>910.7</v>
      </c>
      <c r="Y1090" s="27">
        <f>_xlfn.XLOOKUP($C1090,[32]PSP!$C:$C,[32]PSP!$Y:$Y)</f>
        <v>7.86</v>
      </c>
      <c r="Z1090" s="28">
        <f t="shared" si="4522"/>
        <v>7158.1</v>
      </c>
      <c r="AA1090" s="29"/>
      <c r="AB1090" s="54">
        <f>_xlfn.XLOOKUP($C1090,[32]PSP!$C:$C,[32]PSP!$AB:$AB)</f>
        <v>0</v>
      </c>
      <c r="AC1090" s="27">
        <f>_xlfn.XLOOKUP($C1090,[32]PSP!$C:$C,[32]PSP!$AC:$AC)</f>
        <v>7.86</v>
      </c>
      <c r="AD1090" s="28">
        <f t="shared" si="4523"/>
        <v>0</v>
      </c>
      <c r="AE1090" s="29"/>
      <c r="AF1090" s="54">
        <f>_xlfn.XLOOKUP($C1090,[32]PSP!$C:$C,[32]PSP!$AF:$AF)</f>
        <v>0</v>
      </c>
      <c r="AG1090" s="27">
        <f>_xlfn.XLOOKUP($C1090,[32]PSP!$C:$C,[32]PSP!$AG:$AG)</f>
        <v>7.86</v>
      </c>
      <c r="AH1090" s="28">
        <f t="shared" si="4524"/>
        <v>0</v>
      </c>
      <c r="AI1090" s="29"/>
      <c r="AJ1090" s="54">
        <f>_xlfn.XLOOKUP($C1090,[32]PSP!$C:$C,[32]PSP!$AJ:$AJ)</f>
        <v>1368</v>
      </c>
      <c r="AK1090" s="27">
        <f>_xlfn.XLOOKUP($C1090,[32]PSP!$C:$C,[32]PSP!$AK:$AK)</f>
        <v>7.86</v>
      </c>
      <c r="AL1090" s="28">
        <f t="shared" si="4525"/>
        <v>10752.48</v>
      </c>
      <c r="AM1090" s="29"/>
      <c r="AN1090" s="54">
        <f>_xlfn.XLOOKUP($C1090,[32]PSP!$C:$C,[32]PSP!$AN:$AN)</f>
        <v>0</v>
      </c>
      <c r="AO1090" s="27">
        <f>_xlfn.XLOOKUP($C1090,[32]PSP!$C:$C,[32]PSP!$AO:$AO)</f>
        <v>7.86</v>
      </c>
      <c r="AP1090" s="28">
        <f t="shared" si="4526"/>
        <v>0</v>
      </c>
      <c r="AQ1090" s="29"/>
      <c r="AR1090" s="54">
        <f>_xlfn.XLOOKUP($C1090,[32]PSP!$C:$C,[32]PSP!$AR:$AR)</f>
        <v>910.7</v>
      </c>
      <c r="AS1090" s="27">
        <f>_xlfn.XLOOKUP($C1090,[32]PSP!$C:$C,[32]PSP!$AS:$AS)</f>
        <v>7.86</v>
      </c>
      <c r="AT1090" s="28">
        <f t="shared" si="4527"/>
        <v>7158.1</v>
      </c>
      <c r="AU1090" s="29"/>
      <c r="AV1090" s="54">
        <f>_xlfn.XLOOKUP($C1090,[32]PSP!$C:$C,[32]PSP!$AV:$AV)</f>
        <v>0</v>
      </c>
      <c r="AW1090" s="27">
        <f>_xlfn.XLOOKUP($C1090,[32]PSP!$C:$C,[32]PSP!$AW:$AW)</f>
        <v>7.86</v>
      </c>
      <c r="AX1090" s="28">
        <f t="shared" si="4528"/>
        <v>0</v>
      </c>
      <c r="AY1090" s="29"/>
      <c r="AZ1090" s="54">
        <f>_xlfn.XLOOKUP($C1090,[32]PSP!$C:$C,[32]PSP!$AZ:$AZ)</f>
        <v>0</v>
      </c>
      <c r="BA1090" s="27">
        <f>_xlfn.XLOOKUP($C1090,[32]PSP!$C:$C,[32]PSP!$BA:$BA)</f>
        <v>7.86</v>
      </c>
      <c r="BB1090" s="28">
        <f t="shared" si="4529"/>
        <v>0</v>
      </c>
      <c r="BC1090" s="29"/>
      <c r="BD1090" s="54">
        <f>_xlfn.XLOOKUP($C1090,[32]PSP!$C:$C,[32]PSP!$BD:$BD)</f>
        <v>910.7</v>
      </c>
      <c r="BE1090" s="27">
        <f>_xlfn.XLOOKUP($C1090,[32]PSP!$C:$C,[32]PSP!$BE:$BE)</f>
        <v>7.86</v>
      </c>
      <c r="BF1090" s="28">
        <f t="shared" si="4530"/>
        <v>7158.1</v>
      </c>
      <c r="BG1090" s="29"/>
      <c r="BH1090" s="54">
        <f>_xlfn.XLOOKUP($C1090,[32]PSP!$C:$C,[32]PSP!$BH:$BH)</f>
        <v>910.7</v>
      </c>
      <c r="BI1090" s="27">
        <f>_xlfn.XLOOKUP($C1090,[32]PSP!$C:$C,[32]PSP!$BI:$BI)</f>
        <v>7.86</v>
      </c>
      <c r="BJ1090" s="28">
        <f t="shared" si="4531"/>
        <v>7158.1</v>
      </c>
      <c r="BK1090" s="29"/>
      <c r="BL1090" s="54">
        <f>_xlfn.XLOOKUP($C1090,[32]PSP!$C:$C,[32]PSP!$BL:$BL)</f>
        <v>0</v>
      </c>
      <c r="BM1090" s="27">
        <f>_xlfn.XLOOKUP($C1090,[32]PSP!$C:$C,[32]PSP!$BM:$BM)</f>
        <v>7.86</v>
      </c>
      <c r="BN1090" s="28">
        <f t="shared" si="4532"/>
        <v>0</v>
      </c>
      <c r="BO1090" s="29"/>
      <c r="BP1090" s="54">
        <f>_xlfn.XLOOKUP($C1090,[32]PSP!$C:$C,[32]PSP!$BP:$BP)</f>
        <v>0</v>
      </c>
      <c r="BQ1090" s="27">
        <f>_xlfn.XLOOKUP($C1090,[32]PSP!$C:$C,[32]PSP!$BQ:$BQ)</f>
        <v>7.86</v>
      </c>
      <c r="BR1090" s="28">
        <f t="shared" si="4533"/>
        <v>0</v>
      </c>
      <c r="BS1090" s="29"/>
      <c r="BT1090" s="54">
        <f>_xlfn.XLOOKUP($C1090,[32]PSP!$C:$C,[32]PSP!$BT:$BT)</f>
        <v>0</v>
      </c>
      <c r="BU1090" s="27">
        <f>_xlfn.XLOOKUP($C1090,[32]PSP!$C:$C,[32]PSP!$BU:$BU)</f>
        <v>7.86</v>
      </c>
      <c r="BV1090" s="28">
        <f t="shared" si="4534"/>
        <v>0</v>
      </c>
      <c r="BW1090" s="29"/>
      <c r="BX1090" s="54">
        <f>_xlfn.XLOOKUP($C1090,[32]PSP!$C:$C,[32]PSP!$BX:$BX)</f>
        <v>0</v>
      </c>
      <c r="BY1090" s="27">
        <f>_xlfn.XLOOKUP($C1090,[32]PSP!$C:$C,[32]PSP!$BY:$BY)</f>
        <v>7.86</v>
      </c>
      <c r="BZ1090" s="28">
        <f t="shared" si="4535"/>
        <v>0</v>
      </c>
      <c r="CA1090" s="29"/>
      <c r="CB1090" s="54">
        <f>_xlfn.XLOOKUP($C1090,[32]PSP!$C:$C,[32]PSP!$CB:$CB)</f>
        <v>910.7</v>
      </c>
      <c r="CC1090" s="27">
        <f>_xlfn.XLOOKUP($C1090,[32]PSP!$C:$C,[32]PSP!$CC:$CC)</f>
        <v>7.86</v>
      </c>
      <c r="CD1090" s="28">
        <f t="shared" si="4536"/>
        <v>7158.1</v>
      </c>
      <c r="CE1090" s="29"/>
      <c r="CF1090" s="54">
        <f>_xlfn.XLOOKUP($C1090,[32]PSP!$C:$C,[32]PSP!$CF:$CF)</f>
        <v>0</v>
      </c>
      <c r="CG1090" s="27">
        <f>_xlfn.XLOOKUP($C1090,[32]PSP!$C:$C,[32]PSP!$CG:$CG)</f>
        <v>7.86</v>
      </c>
      <c r="CH1090" s="28">
        <f t="shared" si="4537"/>
        <v>0</v>
      </c>
      <c r="CI1090" s="29"/>
      <c r="CJ1090" s="54">
        <f>_xlfn.XLOOKUP($C1090,[32]PSP!$C:$C,[32]PSP!$CJ:$CJ)</f>
        <v>0</v>
      </c>
      <c r="CK1090" s="27">
        <f>_xlfn.XLOOKUP($C1090,[32]PSP!$C:$C,[32]PSP!$CK:$CK)</f>
        <v>7.86</v>
      </c>
      <c r="CL1090" s="28">
        <f t="shared" si="4538"/>
        <v>0</v>
      </c>
      <c r="CM1090" s="29"/>
      <c r="CN1090" s="54">
        <f>_xlfn.XLOOKUP($C1090,[32]PSP!$C:$C,[32]PSP!$CN:$CN)</f>
        <v>0</v>
      </c>
      <c r="CO1090" s="27">
        <f>_xlfn.XLOOKUP($C1090,[32]PSP!$C:$C,[32]PSP!$CO:$CO)</f>
        <v>7.86</v>
      </c>
      <c r="CP1090" s="28">
        <f t="shared" si="4539"/>
        <v>0</v>
      </c>
      <c r="CQ1090" s="29"/>
      <c r="CR1090" s="54">
        <f>_xlfn.XLOOKUP($C1090,[32]PSP!$C:$C,[32]PSP!$CR:$CR)</f>
        <v>910.7</v>
      </c>
      <c r="CS1090" s="27">
        <f>_xlfn.XLOOKUP($C1090,[32]PSP!$C:$C,[32]PSP!$CS:$CS)</f>
        <v>7.86</v>
      </c>
      <c r="CT1090" s="28">
        <f t="shared" si="4540"/>
        <v>7158.1</v>
      </c>
      <c r="CU1090" s="29"/>
      <c r="CV1090" s="54">
        <f>_xlfn.XLOOKUP($C1090,[32]PSP!$C:$C,[32]PSP!$CV:$CV)</f>
        <v>0</v>
      </c>
      <c r="CW1090" s="27">
        <f>_xlfn.XLOOKUP($C1090,[32]PSP!$C:$C,[32]PSP!$CW:$CW)</f>
        <v>7.86</v>
      </c>
      <c r="CX1090" s="28">
        <f t="shared" si="4541"/>
        <v>0</v>
      </c>
      <c r="CY1090" s="29"/>
      <c r="CZ1090" s="54">
        <f>_xlfn.XLOOKUP($C1090,[32]PSP!$C:$C,[32]PSP!$CZ:$CZ)</f>
        <v>910.7</v>
      </c>
      <c r="DA1090" s="27">
        <f>_xlfn.XLOOKUP($C1090,[32]PSP!$C:$C,[32]PSP!$DA:$DA)</f>
        <v>7.86</v>
      </c>
      <c r="DB1090" s="28">
        <f t="shared" si="4542"/>
        <v>7158.1</v>
      </c>
      <c r="DC1090" s="29"/>
      <c r="DD1090" s="54">
        <f>_xlfn.XLOOKUP($C1090,[32]PSP!$C:$C,[32]PSP!$DD:$DD)</f>
        <v>0</v>
      </c>
      <c r="DE1090" s="27">
        <f>_xlfn.XLOOKUP($C1090,[32]PSP!$C:$C,[32]PSP!$DE:$DE)</f>
        <v>7.86</v>
      </c>
      <c r="DF1090" s="28">
        <f t="shared" si="4543"/>
        <v>0</v>
      </c>
      <c r="DG1090" s="29"/>
      <c r="DH1090" s="54">
        <f>_xlfn.XLOOKUP($C1090,[32]PSP!$C:$C,[32]PSP!$DH:$DH)</f>
        <v>0</v>
      </c>
      <c r="DI1090" s="27">
        <f>_xlfn.XLOOKUP($C1090,[32]PSP!$C:$C,[32]PSP!$DI:$DI)</f>
        <v>7.86</v>
      </c>
      <c r="DJ1090" s="28">
        <f t="shared" si="4544"/>
        <v>0</v>
      </c>
      <c r="DK1090" s="29"/>
      <c r="DL1090" s="54">
        <f>_xlfn.XLOOKUP($C1090,[32]PSP!$C:$C,[32]PSP!$DL:$DL)</f>
        <v>0</v>
      </c>
      <c r="DM1090" s="27">
        <f>_xlfn.XLOOKUP($C1090,[32]PSP!$C:$C,[32]PSP!$DM:$DM)</f>
        <v>7.86</v>
      </c>
      <c r="DN1090" s="28">
        <f t="shared" si="4545"/>
        <v>0</v>
      </c>
      <c r="DO1090" s="29"/>
      <c r="DP1090" s="54">
        <f>_xlfn.XLOOKUP($C1090,[32]PSP!$C:$C,[32]PSP!$DP:$DP)</f>
        <v>0</v>
      </c>
      <c r="DQ1090" s="27">
        <f>_xlfn.XLOOKUP($C1090,[32]PSP!$C:$C,[32]PSP!$DQ:$DQ)</f>
        <v>7.86</v>
      </c>
      <c r="DR1090" s="28">
        <f t="shared" si="4546"/>
        <v>0</v>
      </c>
      <c r="DS1090" s="29"/>
      <c r="DT1090" s="54">
        <f>_xlfn.XLOOKUP($C1090,[32]PSP!$C:$C,[32]PSP!$DT:$DT)</f>
        <v>1368</v>
      </c>
      <c r="DU1090" s="27">
        <f>_xlfn.XLOOKUP($C1090,[32]PSP!$C:$C,[32]PSP!$DU:$DU)</f>
        <v>7.86</v>
      </c>
      <c r="DV1090" s="28">
        <f t="shared" si="4547"/>
        <v>10752.48</v>
      </c>
      <c r="DW1090" s="29"/>
      <c r="DX1090" s="54">
        <f>_xlfn.XLOOKUP($C1090,[32]PSP!$C:$C,[32]PSP!$DX:$DX)</f>
        <v>0</v>
      </c>
      <c r="DY1090" s="27">
        <f>_xlfn.XLOOKUP($C1090,[32]PSP!$C:$C,[32]PSP!$DY:$DY)</f>
        <v>7.86</v>
      </c>
      <c r="DZ1090" s="28">
        <f t="shared" si="4548"/>
        <v>0</v>
      </c>
      <c r="EA1090" s="29"/>
      <c r="EB1090" s="54">
        <f>_xlfn.XLOOKUP($C1090,[32]PSP!$C:$C,[32]PSP!$EB:$EB)</f>
        <v>0</v>
      </c>
      <c r="EC1090" s="27">
        <f>_xlfn.XLOOKUP($C1090,[32]PSP!$C:$C,[32]PSP!$EC:$EC)</f>
        <v>7.86</v>
      </c>
      <c r="ED1090" s="28">
        <f t="shared" si="4549"/>
        <v>0</v>
      </c>
      <c r="EE1090" s="29"/>
      <c r="EF1090" s="54">
        <f>_xlfn.XLOOKUP($C1090,[32]PSP!$C:$C,[32]PSP!$EF:$EF)</f>
        <v>0</v>
      </c>
      <c r="EG1090" s="27">
        <f>_xlfn.XLOOKUP($C1090,[32]PSP!$C:$C,[32]PSP!$EG:$EG)</f>
        <v>7.86</v>
      </c>
      <c r="EH1090" s="28">
        <f t="shared" si="4550"/>
        <v>0</v>
      </c>
      <c r="EI1090" s="29"/>
      <c r="EJ1090" s="54">
        <f>_xlfn.XLOOKUP($C1090,[32]PSP!$C:$C,[32]PSP!$EJ:$EJ)</f>
        <v>0</v>
      </c>
      <c r="EK1090" s="27">
        <f>_xlfn.XLOOKUP($C1090,[32]PSP!$C:$C,[32]PSP!$EK:$EK)</f>
        <v>7.86</v>
      </c>
      <c r="EL1090" s="28">
        <f t="shared" si="4551"/>
        <v>0</v>
      </c>
      <c r="EM1090" s="29"/>
      <c r="EN1090" s="108"/>
      <c r="EO1090" s="29">
        <f t="shared" si="4311"/>
        <v>71611.66</v>
      </c>
      <c r="EP1090" s="29">
        <f t="shared" si="4517"/>
        <v>71611.659999999989</v>
      </c>
      <c r="EQ1090" s="4" t="b">
        <f t="shared" si="4242"/>
        <v>1</v>
      </c>
      <c r="ER1090" s="1"/>
      <c r="ES1090" s="118">
        <f t="shared" si="4482"/>
        <v>1.1767000000000001</v>
      </c>
    </row>
    <row r="1091" spans="3:149" ht="31.5" x14ac:dyDescent="0.25">
      <c r="C1091" s="43" t="s">
        <v>1308</v>
      </c>
      <c r="D1091" s="43">
        <f>_xlfn.XLOOKUP($C1091,[32]PSP!$C:$C,[32]PSP!D:D)</f>
        <v>5502379</v>
      </c>
      <c r="E1091" s="43" t="str">
        <f>_xlfn.XLOOKUP($C1091,[32]PSP!$C:$C,[32]PSP!E:E)</f>
        <v>SICRO SERVIÇO</v>
      </c>
      <c r="F1091" s="25" t="str">
        <f>_xlfn.XLOOKUP($C1091,[32]PSP!$C:$C,[32]PSP!F:F)</f>
        <v>ESCAVAÇÃO, CARGA E TRANSPORTE DE MATERIAL DE 2ª CATEGORIA - DMT DE 400 A 600 M - CAMINHO DE SERVIÇO EM REVESTIMENTO PRIMÁRIO - COM CARREGADEIRA E CAMINHÃO BASCULANTE DE 14 M³</v>
      </c>
      <c r="G1091" s="43" t="str">
        <f>_xlfn.XLOOKUP($C1091,[32]PSP!$C:$C,[32]PSP!G:G)</f>
        <v>M³</v>
      </c>
      <c r="H1091" s="53">
        <f>_xlfn.XLOOKUP($C1091,[32]PSP!$C:$C,[32]PSP!$H:$H)</f>
        <v>6073.9100000000008</v>
      </c>
      <c r="I1091" s="28">
        <f>_xlfn.XLOOKUP($C1091,[32]PSP!$C:$C,[32]PSP!$I:$I)</f>
        <v>48591.280000000006</v>
      </c>
      <c r="J1091" s="28">
        <f t="shared" si="4518"/>
        <v>57177.359176000013</v>
      </c>
      <c r="K1091" s="29"/>
      <c r="L1091" s="54">
        <f>_xlfn.XLOOKUP($C1091,[32]PSP!$C:$C,[32]PSP!$L:$L)</f>
        <v>0</v>
      </c>
      <c r="M1091" s="27">
        <f>_xlfn.XLOOKUP($C1091,[32]PSP!$C:$C,[32]PSP!$M:$M)</f>
        <v>8</v>
      </c>
      <c r="N1091" s="28">
        <f t="shared" si="4519"/>
        <v>0</v>
      </c>
      <c r="O1091" s="29"/>
      <c r="P1091" s="54">
        <f>_xlfn.XLOOKUP($C1091,[32]PSP!$C:$C,[32]PSP!$P:$P)</f>
        <v>0</v>
      </c>
      <c r="Q1091" s="27">
        <f>_xlfn.XLOOKUP($C1091,[32]PSP!$C:$C,[32]PSP!$Q:$Q)</f>
        <v>8</v>
      </c>
      <c r="R1091" s="28">
        <f t="shared" si="4520"/>
        <v>0</v>
      </c>
      <c r="S1091" s="29"/>
      <c r="T1091" s="54">
        <f>_xlfn.XLOOKUP($C1091,[32]PSP!$C:$C,[32]PSP!$T:$T)</f>
        <v>0</v>
      </c>
      <c r="U1091" s="27">
        <f>_xlfn.XLOOKUP($C1091,[32]PSP!$C:$C,[32]PSP!$U:$U)</f>
        <v>8</v>
      </c>
      <c r="V1091" s="28">
        <f t="shared" si="4521"/>
        <v>0</v>
      </c>
      <c r="W1091" s="29"/>
      <c r="X1091" s="54">
        <f>_xlfn.XLOOKUP($C1091,[32]PSP!$C:$C,[32]PSP!$X:$X)</f>
        <v>607.13</v>
      </c>
      <c r="Y1091" s="27">
        <f>_xlfn.XLOOKUP($C1091,[32]PSP!$C:$C,[32]PSP!$Y:$Y)</f>
        <v>8</v>
      </c>
      <c r="Z1091" s="28">
        <f t="shared" si="4522"/>
        <v>4857.04</v>
      </c>
      <c r="AA1091" s="29"/>
      <c r="AB1091" s="54">
        <f>_xlfn.XLOOKUP($C1091,[32]PSP!$C:$C,[32]PSP!$AB:$AB)</f>
        <v>0</v>
      </c>
      <c r="AC1091" s="27">
        <f>_xlfn.XLOOKUP($C1091,[32]PSP!$C:$C,[32]PSP!$AC:$AC)</f>
        <v>8</v>
      </c>
      <c r="AD1091" s="28">
        <f t="shared" si="4523"/>
        <v>0</v>
      </c>
      <c r="AE1091" s="29"/>
      <c r="AF1091" s="54">
        <f>_xlfn.XLOOKUP($C1091,[32]PSP!$C:$C,[32]PSP!$AF:$AF)</f>
        <v>0</v>
      </c>
      <c r="AG1091" s="27">
        <f>_xlfn.XLOOKUP($C1091,[32]PSP!$C:$C,[32]PSP!$AG:$AG)</f>
        <v>8</v>
      </c>
      <c r="AH1091" s="28">
        <f t="shared" si="4524"/>
        <v>0</v>
      </c>
      <c r="AI1091" s="29"/>
      <c r="AJ1091" s="54">
        <f>_xlfn.XLOOKUP($C1091,[32]PSP!$C:$C,[32]PSP!$AJ:$AJ)</f>
        <v>912</v>
      </c>
      <c r="AK1091" s="27">
        <f>_xlfn.XLOOKUP($C1091,[32]PSP!$C:$C,[32]PSP!$AK:$AK)</f>
        <v>8</v>
      </c>
      <c r="AL1091" s="28">
        <f t="shared" si="4525"/>
        <v>7296</v>
      </c>
      <c r="AM1091" s="29"/>
      <c r="AN1091" s="54">
        <f>_xlfn.XLOOKUP($C1091,[32]PSP!$C:$C,[32]PSP!$AN:$AN)</f>
        <v>0</v>
      </c>
      <c r="AO1091" s="27">
        <f>_xlfn.XLOOKUP($C1091,[32]PSP!$C:$C,[32]PSP!$AO:$AO)</f>
        <v>8</v>
      </c>
      <c r="AP1091" s="28">
        <f t="shared" si="4526"/>
        <v>0</v>
      </c>
      <c r="AQ1091" s="29"/>
      <c r="AR1091" s="54">
        <f>_xlfn.XLOOKUP($C1091,[32]PSP!$C:$C,[32]PSP!$AR:$AR)</f>
        <v>607.13</v>
      </c>
      <c r="AS1091" s="27">
        <f>_xlfn.XLOOKUP($C1091,[32]PSP!$C:$C,[32]PSP!$AS:$AS)</f>
        <v>8</v>
      </c>
      <c r="AT1091" s="28">
        <f t="shared" si="4527"/>
        <v>4857.04</v>
      </c>
      <c r="AU1091" s="29"/>
      <c r="AV1091" s="54">
        <f>_xlfn.XLOOKUP($C1091,[32]PSP!$C:$C,[32]PSP!$AV:$AV)</f>
        <v>0</v>
      </c>
      <c r="AW1091" s="27">
        <f>_xlfn.XLOOKUP($C1091,[32]PSP!$C:$C,[32]PSP!$AW:$AW)</f>
        <v>8</v>
      </c>
      <c r="AX1091" s="28">
        <f t="shared" si="4528"/>
        <v>0</v>
      </c>
      <c r="AY1091" s="29"/>
      <c r="AZ1091" s="54">
        <f>_xlfn.XLOOKUP($C1091,[32]PSP!$C:$C,[32]PSP!$AZ:$AZ)</f>
        <v>0</v>
      </c>
      <c r="BA1091" s="27">
        <f>_xlfn.XLOOKUP($C1091,[32]PSP!$C:$C,[32]PSP!$BA:$BA)</f>
        <v>8</v>
      </c>
      <c r="BB1091" s="28">
        <f t="shared" si="4529"/>
        <v>0</v>
      </c>
      <c r="BC1091" s="29"/>
      <c r="BD1091" s="54">
        <f>_xlfn.XLOOKUP($C1091,[32]PSP!$C:$C,[32]PSP!$BD:$BD)</f>
        <v>607.13</v>
      </c>
      <c r="BE1091" s="27">
        <f>_xlfn.XLOOKUP($C1091,[32]PSP!$C:$C,[32]PSP!$BE:$BE)</f>
        <v>8</v>
      </c>
      <c r="BF1091" s="28">
        <f t="shared" si="4530"/>
        <v>4857.04</v>
      </c>
      <c r="BG1091" s="29"/>
      <c r="BH1091" s="54">
        <f>_xlfn.XLOOKUP($C1091,[32]PSP!$C:$C,[32]PSP!$BH:$BH)</f>
        <v>607.13</v>
      </c>
      <c r="BI1091" s="27">
        <f>_xlfn.XLOOKUP($C1091,[32]PSP!$C:$C,[32]PSP!$BI:$BI)</f>
        <v>8</v>
      </c>
      <c r="BJ1091" s="28">
        <f t="shared" si="4531"/>
        <v>4857.04</v>
      </c>
      <c r="BK1091" s="29"/>
      <c r="BL1091" s="54">
        <f>_xlfn.XLOOKUP($C1091,[32]PSP!$C:$C,[32]PSP!$BL:$BL)</f>
        <v>0</v>
      </c>
      <c r="BM1091" s="27">
        <f>_xlfn.XLOOKUP($C1091,[32]PSP!$C:$C,[32]PSP!$BM:$BM)</f>
        <v>8</v>
      </c>
      <c r="BN1091" s="28">
        <f t="shared" si="4532"/>
        <v>0</v>
      </c>
      <c r="BO1091" s="29"/>
      <c r="BP1091" s="54">
        <f>_xlfn.XLOOKUP($C1091,[32]PSP!$C:$C,[32]PSP!$BP:$BP)</f>
        <v>0</v>
      </c>
      <c r="BQ1091" s="27">
        <f>_xlfn.XLOOKUP($C1091,[32]PSP!$C:$C,[32]PSP!$BQ:$BQ)</f>
        <v>8</v>
      </c>
      <c r="BR1091" s="28">
        <f t="shared" si="4533"/>
        <v>0</v>
      </c>
      <c r="BS1091" s="29"/>
      <c r="BT1091" s="54">
        <f>_xlfn.XLOOKUP($C1091,[32]PSP!$C:$C,[32]PSP!$BT:$BT)</f>
        <v>0</v>
      </c>
      <c r="BU1091" s="27">
        <f>_xlfn.XLOOKUP($C1091,[32]PSP!$C:$C,[32]PSP!$BU:$BU)</f>
        <v>8</v>
      </c>
      <c r="BV1091" s="28">
        <f t="shared" si="4534"/>
        <v>0</v>
      </c>
      <c r="BW1091" s="29"/>
      <c r="BX1091" s="54">
        <f>_xlfn.XLOOKUP($C1091,[32]PSP!$C:$C,[32]PSP!$BX:$BX)</f>
        <v>0</v>
      </c>
      <c r="BY1091" s="27">
        <f>_xlfn.XLOOKUP($C1091,[32]PSP!$C:$C,[32]PSP!$BY:$BY)</f>
        <v>8</v>
      </c>
      <c r="BZ1091" s="28">
        <f t="shared" si="4535"/>
        <v>0</v>
      </c>
      <c r="CA1091" s="29"/>
      <c r="CB1091" s="54">
        <f>_xlfn.XLOOKUP($C1091,[32]PSP!$C:$C,[32]PSP!$CB:$CB)</f>
        <v>607.13</v>
      </c>
      <c r="CC1091" s="27">
        <f>_xlfn.XLOOKUP($C1091,[32]PSP!$C:$C,[32]PSP!$CC:$CC)</f>
        <v>8</v>
      </c>
      <c r="CD1091" s="28">
        <f t="shared" si="4536"/>
        <v>4857.04</v>
      </c>
      <c r="CE1091" s="29"/>
      <c r="CF1091" s="54">
        <f>_xlfn.XLOOKUP($C1091,[32]PSP!$C:$C,[32]PSP!$CF:$CF)</f>
        <v>0</v>
      </c>
      <c r="CG1091" s="27">
        <f>_xlfn.XLOOKUP($C1091,[32]PSP!$C:$C,[32]PSP!$CG:$CG)</f>
        <v>8</v>
      </c>
      <c r="CH1091" s="28">
        <f t="shared" si="4537"/>
        <v>0</v>
      </c>
      <c r="CI1091" s="29"/>
      <c r="CJ1091" s="54">
        <f>_xlfn.XLOOKUP($C1091,[32]PSP!$C:$C,[32]PSP!$CJ:$CJ)</f>
        <v>0</v>
      </c>
      <c r="CK1091" s="27">
        <f>_xlfn.XLOOKUP($C1091,[32]PSP!$C:$C,[32]PSP!$CK:$CK)</f>
        <v>8</v>
      </c>
      <c r="CL1091" s="28">
        <f t="shared" si="4538"/>
        <v>0</v>
      </c>
      <c r="CM1091" s="29"/>
      <c r="CN1091" s="54">
        <f>_xlfn.XLOOKUP($C1091,[32]PSP!$C:$C,[32]PSP!$CN:$CN)</f>
        <v>0</v>
      </c>
      <c r="CO1091" s="27">
        <f>_xlfn.XLOOKUP($C1091,[32]PSP!$C:$C,[32]PSP!$CO:$CO)</f>
        <v>8</v>
      </c>
      <c r="CP1091" s="28">
        <f t="shared" si="4539"/>
        <v>0</v>
      </c>
      <c r="CQ1091" s="29"/>
      <c r="CR1091" s="54">
        <f>_xlfn.XLOOKUP($C1091,[32]PSP!$C:$C,[32]PSP!$CR:$CR)</f>
        <v>607.13</v>
      </c>
      <c r="CS1091" s="27">
        <f>_xlfn.XLOOKUP($C1091,[32]PSP!$C:$C,[32]PSP!$CS:$CS)</f>
        <v>8</v>
      </c>
      <c r="CT1091" s="28">
        <f t="shared" si="4540"/>
        <v>4857.04</v>
      </c>
      <c r="CU1091" s="29"/>
      <c r="CV1091" s="54">
        <f>_xlfn.XLOOKUP($C1091,[32]PSP!$C:$C,[32]PSP!$CV:$CV)</f>
        <v>0</v>
      </c>
      <c r="CW1091" s="27">
        <f>_xlfn.XLOOKUP($C1091,[32]PSP!$C:$C,[32]PSP!$CW:$CW)</f>
        <v>8</v>
      </c>
      <c r="CX1091" s="28">
        <f t="shared" si="4541"/>
        <v>0</v>
      </c>
      <c r="CY1091" s="29"/>
      <c r="CZ1091" s="54">
        <f>_xlfn.XLOOKUP($C1091,[32]PSP!$C:$C,[32]PSP!$CZ:$CZ)</f>
        <v>607.13</v>
      </c>
      <c r="DA1091" s="27">
        <f>_xlfn.XLOOKUP($C1091,[32]PSP!$C:$C,[32]PSP!$DA:$DA)</f>
        <v>8</v>
      </c>
      <c r="DB1091" s="28">
        <f t="shared" si="4542"/>
        <v>4857.04</v>
      </c>
      <c r="DC1091" s="29"/>
      <c r="DD1091" s="54">
        <f>_xlfn.XLOOKUP($C1091,[32]PSP!$C:$C,[32]PSP!$DD:$DD)</f>
        <v>0</v>
      </c>
      <c r="DE1091" s="27">
        <f>_xlfn.XLOOKUP($C1091,[32]PSP!$C:$C,[32]PSP!$DE:$DE)</f>
        <v>8</v>
      </c>
      <c r="DF1091" s="28">
        <f t="shared" si="4543"/>
        <v>0</v>
      </c>
      <c r="DG1091" s="29"/>
      <c r="DH1091" s="54">
        <f>_xlfn.XLOOKUP($C1091,[32]PSP!$C:$C,[32]PSP!$DH:$DH)</f>
        <v>0</v>
      </c>
      <c r="DI1091" s="27">
        <f>_xlfn.XLOOKUP($C1091,[32]PSP!$C:$C,[32]PSP!$DI:$DI)</f>
        <v>8</v>
      </c>
      <c r="DJ1091" s="28">
        <f t="shared" si="4544"/>
        <v>0</v>
      </c>
      <c r="DK1091" s="29"/>
      <c r="DL1091" s="54">
        <f>_xlfn.XLOOKUP($C1091,[32]PSP!$C:$C,[32]PSP!$DL:$DL)</f>
        <v>0</v>
      </c>
      <c r="DM1091" s="27">
        <f>_xlfn.XLOOKUP($C1091,[32]PSP!$C:$C,[32]PSP!$DM:$DM)</f>
        <v>8</v>
      </c>
      <c r="DN1091" s="28">
        <f t="shared" si="4545"/>
        <v>0</v>
      </c>
      <c r="DO1091" s="29"/>
      <c r="DP1091" s="54">
        <f>_xlfn.XLOOKUP($C1091,[32]PSP!$C:$C,[32]PSP!$DP:$DP)</f>
        <v>0</v>
      </c>
      <c r="DQ1091" s="27">
        <f>_xlfn.XLOOKUP($C1091,[32]PSP!$C:$C,[32]PSP!$DQ:$DQ)</f>
        <v>8</v>
      </c>
      <c r="DR1091" s="28">
        <f t="shared" si="4546"/>
        <v>0</v>
      </c>
      <c r="DS1091" s="29"/>
      <c r="DT1091" s="54">
        <f>_xlfn.XLOOKUP($C1091,[32]PSP!$C:$C,[32]PSP!$DT:$DT)</f>
        <v>912</v>
      </c>
      <c r="DU1091" s="27">
        <f>_xlfn.XLOOKUP($C1091,[32]PSP!$C:$C,[32]PSP!$DU:$DU)</f>
        <v>8</v>
      </c>
      <c r="DV1091" s="28">
        <f t="shared" si="4547"/>
        <v>7296</v>
      </c>
      <c r="DW1091" s="29"/>
      <c r="DX1091" s="54">
        <f>_xlfn.XLOOKUP($C1091,[32]PSP!$C:$C,[32]PSP!$DX:$DX)</f>
        <v>0</v>
      </c>
      <c r="DY1091" s="27">
        <f>_xlfn.XLOOKUP($C1091,[32]PSP!$C:$C,[32]PSP!$DY:$DY)</f>
        <v>8</v>
      </c>
      <c r="DZ1091" s="28">
        <f t="shared" si="4548"/>
        <v>0</v>
      </c>
      <c r="EA1091" s="29"/>
      <c r="EB1091" s="54">
        <f>_xlfn.XLOOKUP($C1091,[32]PSP!$C:$C,[32]PSP!$EB:$EB)</f>
        <v>0</v>
      </c>
      <c r="EC1091" s="27">
        <f>_xlfn.XLOOKUP($C1091,[32]PSP!$C:$C,[32]PSP!$EC:$EC)</f>
        <v>8</v>
      </c>
      <c r="ED1091" s="28">
        <f t="shared" si="4549"/>
        <v>0</v>
      </c>
      <c r="EE1091" s="29"/>
      <c r="EF1091" s="54">
        <f>_xlfn.XLOOKUP($C1091,[32]PSP!$C:$C,[32]PSP!$EF:$EF)</f>
        <v>0</v>
      </c>
      <c r="EG1091" s="27">
        <f>_xlfn.XLOOKUP($C1091,[32]PSP!$C:$C,[32]PSP!$EG:$EG)</f>
        <v>8</v>
      </c>
      <c r="EH1091" s="28">
        <f t="shared" si="4550"/>
        <v>0</v>
      </c>
      <c r="EI1091" s="29"/>
      <c r="EJ1091" s="54">
        <f>_xlfn.XLOOKUP($C1091,[32]PSP!$C:$C,[32]PSP!$EJ:$EJ)</f>
        <v>0</v>
      </c>
      <c r="EK1091" s="27">
        <f>_xlfn.XLOOKUP($C1091,[32]PSP!$C:$C,[32]PSP!$EK:$EK)</f>
        <v>8</v>
      </c>
      <c r="EL1091" s="28">
        <f t="shared" si="4551"/>
        <v>0</v>
      </c>
      <c r="EM1091" s="29"/>
      <c r="EN1091" s="108"/>
      <c r="EO1091" s="29">
        <f t="shared" si="4311"/>
        <v>48591.280000000006</v>
      </c>
      <c r="EP1091" s="29">
        <f t="shared" si="4517"/>
        <v>48591.280000000006</v>
      </c>
      <c r="EQ1091" s="4" t="b">
        <f t="shared" si="4242"/>
        <v>1</v>
      </c>
      <c r="ES1091" s="118">
        <f t="shared" si="4482"/>
        <v>1.1767000000000001</v>
      </c>
    </row>
    <row r="1092" spans="3:149" ht="21" x14ac:dyDescent="0.25">
      <c r="C1092" s="43" t="s">
        <v>1309</v>
      </c>
      <c r="D1092" s="43">
        <f>_xlfn.XLOOKUP($C1092,[32]PSP!$C:$C,[32]PSP!D:D)</f>
        <v>5502742</v>
      </c>
      <c r="E1092" s="43" t="str">
        <f>_xlfn.XLOOKUP($C1092,[32]PSP!$C:$C,[32]PSP!E:E)</f>
        <v>SICRO SERVIÇO</v>
      </c>
      <c r="F1092" s="25" t="str">
        <f>_xlfn.XLOOKUP($C1092,[32]PSP!$C:$C,[32]PSP!F:F)</f>
        <v>ESCAVAÇÃO, CARGA E TRANSPORTE DE MATERIAL DE 3ª CATEGORIA - DMT DE 50 A 200 M - CAMINHO DE SERVIÇO EM LEITO NATURAL COM CAMINHÃO BASCULANTE DE 12 M³</v>
      </c>
      <c r="G1092" s="43" t="str">
        <f>_xlfn.XLOOKUP($C1092,[32]PSP!$C:$C,[32]PSP!G:G)</f>
        <v>M³</v>
      </c>
      <c r="H1092" s="53">
        <f>_xlfn.XLOOKUP($C1092,[32]PSP!$C:$C,[32]PSP!$H:$H)</f>
        <v>15184.81</v>
      </c>
      <c r="I1092" s="28">
        <f>_xlfn.XLOOKUP($C1092,[32]PSP!$C:$C,[32]PSP!$I:$I)</f>
        <v>402549.28999999992</v>
      </c>
      <c r="J1092" s="28">
        <f t="shared" si="4518"/>
        <v>473679.74954299995</v>
      </c>
      <c r="K1092" s="29"/>
      <c r="L1092" s="54">
        <f>_xlfn.XLOOKUP($C1092,[32]PSP!$C:$C,[32]PSP!$L:$L)</f>
        <v>0</v>
      </c>
      <c r="M1092" s="27">
        <f>_xlfn.XLOOKUP($C1092,[32]PSP!$C:$C,[32]PSP!$M:$M)</f>
        <v>26.51</v>
      </c>
      <c r="N1092" s="28">
        <f t="shared" si="4519"/>
        <v>0</v>
      </c>
      <c r="O1092" s="29"/>
      <c r="P1092" s="54">
        <f>_xlfn.XLOOKUP($C1092,[32]PSP!$C:$C,[32]PSP!$P:$P)</f>
        <v>0</v>
      </c>
      <c r="Q1092" s="27">
        <f>_xlfn.XLOOKUP($C1092,[32]PSP!$C:$C,[32]PSP!$Q:$Q)</f>
        <v>26.51</v>
      </c>
      <c r="R1092" s="28">
        <f t="shared" si="4520"/>
        <v>0</v>
      </c>
      <c r="S1092" s="29"/>
      <c r="T1092" s="54">
        <f>_xlfn.XLOOKUP($C1092,[32]PSP!$C:$C,[32]PSP!$T:$T)</f>
        <v>0</v>
      </c>
      <c r="U1092" s="27">
        <f>_xlfn.XLOOKUP($C1092,[32]PSP!$C:$C,[32]PSP!$U:$U)</f>
        <v>26.51</v>
      </c>
      <c r="V1092" s="28">
        <f t="shared" si="4521"/>
        <v>0</v>
      </c>
      <c r="W1092" s="29"/>
      <c r="X1092" s="54">
        <f>_xlfn.XLOOKUP($C1092,[32]PSP!$C:$C,[32]PSP!$X:$X)</f>
        <v>1517.83</v>
      </c>
      <c r="Y1092" s="27">
        <f>_xlfn.XLOOKUP($C1092,[32]PSP!$C:$C,[32]PSP!$Y:$Y)</f>
        <v>26.51</v>
      </c>
      <c r="Z1092" s="28">
        <f t="shared" si="4522"/>
        <v>40237.67</v>
      </c>
      <c r="AA1092" s="29"/>
      <c r="AB1092" s="54">
        <f>_xlfn.XLOOKUP($C1092,[32]PSP!$C:$C,[32]PSP!$AB:$AB)</f>
        <v>0</v>
      </c>
      <c r="AC1092" s="27">
        <f>_xlfn.XLOOKUP($C1092,[32]PSP!$C:$C,[32]PSP!$AC:$AC)</f>
        <v>26.51</v>
      </c>
      <c r="AD1092" s="28">
        <f t="shared" si="4523"/>
        <v>0</v>
      </c>
      <c r="AE1092" s="29"/>
      <c r="AF1092" s="54">
        <f>_xlfn.XLOOKUP($C1092,[32]PSP!$C:$C,[32]PSP!$AF:$AF)</f>
        <v>0</v>
      </c>
      <c r="AG1092" s="27">
        <f>_xlfn.XLOOKUP($C1092,[32]PSP!$C:$C,[32]PSP!$AG:$AG)</f>
        <v>26.51</v>
      </c>
      <c r="AH1092" s="28">
        <f t="shared" si="4524"/>
        <v>0</v>
      </c>
      <c r="AI1092" s="29"/>
      <c r="AJ1092" s="54">
        <f>_xlfn.XLOOKUP($C1092,[32]PSP!$C:$C,[32]PSP!$AJ:$AJ)</f>
        <v>2280</v>
      </c>
      <c r="AK1092" s="27">
        <f>_xlfn.XLOOKUP($C1092,[32]PSP!$C:$C,[32]PSP!$AK:$AK)</f>
        <v>26.51</v>
      </c>
      <c r="AL1092" s="28">
        <f t="shared" si="4525"/>
        <v>60442.8</v>
      </c>
      <c r="AM1092" s="29"/>
      <c r="AN1092" s="54">
        <f>_xlfn.XLOOKUP($C1092,[32]PSP!$C:$C,[32]PSP!$AN:$AN)</f>
        <v>0</v>
      </c>
      <c r="AO1092" s="27">
        <f>_xlfn.XLOOKUP($C1092,[32]PSP!$C:$C,[32]PSP!$AO:$AO)</f>
        <v>26.51</v>
      </c>
      <c r="AP1092" s="28">
        <f t="shared" si="4526"/>
        <v>0</v>
      </c>
      <c r="AQ1092" s="29"/>
      <c r="AR1092" s="54">
        <f>_xlfn.XLOOKUP($C1092,[32]PSP!$C:$C,[32]PSP!$AR:$AR)</f>
        <v>1517.83</v>
      </c>
      <c r="AS1092" s="27">
        <f>_xlfn.XLOOKUP($C1092,[32]PSP!$C:$C,[32]PSP!$AS:$AS)</f>
        <v>26.51</v>
      </c>
      <c r="AT1092" s="28">
        <f t="shared" si="4527"/>
        <v>40237.67</v>
      </c>
      <c r="AU1092" s="29"/>
      <c r="AV1092" s="54">
        <f>_xlfn.XLOOKUP($C1092,[32]PSP!$C:$C,[32]PSP!$AV:$AV)</f>
        <v>0</v>
      </c>
      <c r="AW1092" s="27">
        <f>_xlfn.XLOOKUP($C1092,[32]PSP!$C:$C,[32]PSP!$AW:$AW)</f>
        <v>26.51</v>
      </c>
      <c r="AX1092" s="28">
        <f t="shared" si="4528"/>
        <v>0</v>
      </c>
      <c r="AY1092" s="29"/>
      <c r="AZ1092" s="54">
        <f>_xlfn.XLOOKUP($C1092,[32]PSP!$C:$C,[32]PSP!$AZ:$AZ)</f>
        <v>0</v>
      </c>
      <c r="BA1092" s="27">
        <f>_xlfn.XLOOKUP($C1092,[32]PSP!$C:$C,[32]PSP!$BA:$BA)</f>
        <v>26.51</v>
      </c>
      <c r="BB1092" s="28">
        <f t="shared" si="4529"/>
        <v>0</v>
      </c>
      <c r="BC1092" s="29"/>
      <c r="BD1092" s="54">
        <f>_xlfn.XLOOKUP($C1092,[32]PSP!$C:$C,[32]PSP!$BD:$BD)</f>
        <v>1517.83</v>
      </c>
      <c r="BE1092" s="27">
        <f>_xlfn.XLOOKUP($C1092,[32]PSP!$C:$C,[32]PSP!$BE:$BE)</f>
        <v>26.51</v>
      </c>
      <c r="BF1092" s="28">
        <f t="shared" si="4530"/>
        <v>40237.67</v>
      </c>
      <c r="BG1092" s="29"/>
      <c r="BH1092" s="54">
        <f>_xlfn.XLOOKUP($C1092,[32]PSP!$C:$C,[32]PSP!$BH:$BH)</f>
        <v>1517.83</v>
      </c>
      <c r="BI1092" s="27">
        <f>_xlfn.XLOOKUP($C1092,[32]PSP!$C:$C,[32]PSP!$BI:$BI)</f>
        <v>26.51</v>
      </c>
      <c r="BJ1092" s="28">
        <f t="shared" si="4531"/>
        <v>40237.67</v>
      </c>
      <c r="BK1092" s="29"/>
      <c r="BL1092" s="54">
        <f>_xlfn.XLOOKUP($C1092,[32]PSP!$C:$C,[32]PSP!$BL:$BL)</f>
        <v>0</v>
      </c>
      <c r="BM1092" s="27">
        <f>_xlfn.XLOOKUP($C1092,[32]PSP!$C:$C,[32]PSP!$BM:$BM)</f>
        <v>26.51</v>
      </c>
      <c r="BN1092" s="28">
        <f t="shared" si="4532"/>
        <v>0</v>
      </c>
      <c r="BO1092" s="29"/>
      <c r="BP1092" s="54">
        <f>_xlfn.XLOOKUP($C1092,[32]PSP!$C:$C,[32]PSP!$BP:$BP)</f>
        <v>0</v>
      </c>
      <c r="BQ1092" s="27">
        <f>_xlfn.XLOOKUP($C1092,[32]PSP!$C:$C,[32]PSP!$BQ:$BQ)</f>
        <v>26.51</v>
      </c>
      <c r="BR1092" s="28">
        <f t="shared" si="4533"/>
        <v>0</v>
      </c>
      <c r="BS1092" s="29"/>
      <c r="BT1092" s="54">
        <f>_xlfn.XLOOKUP($C1092,[32]PSP!$C:$C,[32]PSP!$BT:$BT)</f>
        <v>0</v>
      </c>
      <c r="BU1092" s="27">
        <f>_xlfn.XLOOKUP($C1092,[32]PSP!$C:$C,[32]PSP!$BU:$BU)</f>
        <v>26.51</v>
      </c>
      <c r="BV1092" s="28">
        <f t="shared" si="4534"/>
        <v>0</v>
      </c>
      <c r="BW1092" s="29"/>
      <c r="BX1092" s="54">
        <f>_xlfn.XLOOKUP($C1092,[32]PSP!$C:$C,[32]PSP!$BX:$BX)</f>
        <v>0</v>
      </c>
      <c r="BY1092" s="27">
        <f>_xlfn.XLOOKUP($C1092,[32]PSP!$C:$C,[32]PSP!$BY:$BY)</f>
        <v>26.51</v>
      </c>
      <c r="BZ1092" s="28">
        <f t="shared" si="4535"/>
        <v>0</v>
      </c>
      <c r="CA1092" s="29"/>
      <c r="CB1092" s="54">
        <f>_xlfn.XLOOKUP($C1092,[32]PSP!$C:$C,[32]PSP!$CB:$CB)</f>
        <v>1517.83</v>
      </c>
      <c r="CC1092" s="27">
        <f>_xlfn.XLOOKUP($C1092,[32]PSP!$C:$C,[32]PSP!$CC:$CC)</f>
        <v>26.51</v>
      </c>
      <c r="CD1092" s="28">
        <f t="shared" si="4536"/>
        <v>40237.67</v>
      </c>
      <c r="CE1092" s="29"/>
      <c r="CF1092" s="54">
        <f>_xlfn.XLOOKUP($C1092,[32]PSP!$C:$C,[32]PSP!$CF:$CF)</f>
        <v>0</v>
      </c>
      <c r="CG1092" s="27">
        <f>_xlfn.XLOOKUP($C1092,[32]PSP!$C:$C,[32]PSP!$CG:$CG)</f>
        <v>26.51</v>
      </c>
      <c r="CH1092" s="28">
        <f t="shared" si="4537"/>
        <v>0</v>
      </c>
      <c r="CI1092" s="29"/>
      <c r="CJ1092" s="54">
        <f>_xlfn.XLOOKUP($C1092,[32]PSP!$C:$C,[32]PSP!$CJ:$CJ)</f>
        <v>0</v>
      </c>
      <c r="CK1092" s="27">
        <f>_xlfn.XLOOKUP($C1092,[32]PSP!$C:$C,[32]PSP!$CK:$CK)</f>
        <v>26.51</v>
      </c>
      <c r="CL1092" s="28">
        <f t="shared" si="4538"/>
        <v>0</v>
      </c>
      <c r="CM1092" s="29"/>
      <c r="CN1092" s="54">
        <f>_xlfn.XLOOKUP($C1092,[32]PSP!$C:$C,[32]PSP!$CN:$CN)</f>
        <v>0</v>
      </c>
      <c r="CO1092" s="27">
        <f>_xlfn.XLOOKUP($C1092,[32]PSP!$C:$C,[32]PSP!$CO:$CO)</f>
        <v>26.51</v>
      </c>
      <c r="CP1092" s="28">
        <f t="shared" si="4539"/>
        <v>0</v>
      </c>
      <c r="CQ1092" s="29"/>
      <c r="CR1092" s="54">
        <f>_xlfn.XLOOKUP($C1092,[32]PSP!$C:$C,[32]PSP!$CR:$CR)</f>
        <v>1517.83</v>
      </c>
      <c r="CS1092" s="27">
        <f>_xlfn.XLOOKUP($C1092,[32]PSP!$C:$C,[32]PSP!$CS:$CS)</f>
        <v>26.51</v>
      </c>
      <c r="CT1092" s="28">
        <f t="shared" si="4540"/>
        <v>40237.67</v>
      </c>
      <c r="CU1092" s="29"/>
      <c r="CV1092" s="54">
        <f>_xlfn.XLOOKUP($C1092,[32]PSP!$C:$C,[32]PSP!$CV:$CV)</f>
        <v>0</v>
      </c>
      <c r="CW1092" s="27">
        <f>_xlfn.XLOOKUP($C1092,[32]PSP!$C:$C,[32]PSP!$CW:$CW)</f>
        <v>26.51</v>
      </c>
      <c r="CX1092" s="28">
        <f t="shared" si="4541"/>
        <v>0</v>
      </c>
      <c r="CY1092" s="29"/>
      <c r="CZ1092" s="54">
        <f>_xlfn.XLOOKUP($C1092,[32]PSP!$C:$C,[32]PSP!$CZ:$CZ)</f>
        <v>1517.83</v>
      </c>
      <c r="DA1092" s="27">
        <f>_xlfn.XLOOKUP($C1092,[32]PSP!$C:$C,[32]PSP!$DA:$DA)</f>
        <v>26.51</v>
      </c>
      <c r="DB1092" s="28">
        <f t="shared" si="4542"/>
        <v>40237.67</v>
      </c>
      <c r="DC1092" s="29"/>
      <c r="DD1092" s="54">
        <f>_xlfn.XLOOKUP($C1092,[32]PSP!$C:$C,[32]PSP!$DD:$DD)</f>
        <v>0</v>
      </c>
      <c r="DE1092" s="27">
        <f>_xlfn.XLOOKUP($C1092,[32]PSP!$C:$C,[32]PSP!$DE:$DE)</f>
        <v>26.51</v>
      </c>
      <c r="DF1092" s="28">
        <f t="shared" si="4543"/>
        <v>0</v>
      </c>
      <c r="DG1092" s="29"/>
      <c r="DH1092" s="54">
        <f>_xlfn.XLOOKUP($C1092,[32]PSP!$C:$C,[32]PSP!$DH:$DH)</f>
        <v>0</v>
      </c>
      <c r="DI1092" s="27">
        <f>_xlfn.XLOOKUP($C1092,[32]PSP!$C:$C,[32]PSP!$DI:$DI)</f>
        <v>26.51</v>
      </c>
      <c r="DJ1092" s="28">
        <f t="shared" si="4544"/>
        <v>0</v>
      </c>
      <c r="DK1092" s="29"/>
      <c r="DL1092" s="54">
        <f>_xlfn.XLOOKUP($C1092,[32]PSP!$C:$C,[32]PSP!$DL:$DL)</f>
        <v>0</v>
      </c>
      <c r="DM1092" s="27">
        <f>_xlfn.XLOOKUP($C1092,[32]PSP!$C:$C,[32]PSP!$DM:$DM)</f>
        <v>26.51</v>
      </c>
      <c r="DN1092" s="28">
        <f t="shared" si="4545"/>
        <v>0</v>
      </c>
      <c r="DO1092" s="29"/>
      <c r="DP1092" s="54">
        <f>_xlfn.XLOOKUP($C1092,[32]PSP!$C:$C,[32]PSP!$DP:$DP)</f>
        <v>0</v>
      </c>
      <c r="DQ1092" s="27">
        <f>_xlfn.XLOOKUP($C1092,[32]PSP!$C:$C,[32]PSP!$DQ:$DQ)</f>
        <v>26.51</v>
      </c>
      <c r="DR1092" s="28">
        <f t="shared" si="4546"/>
        <v>0</v>
      </c>
      <c r="DS1092" s="29"/>
      <c r="DT1092" s="54">
        <f>_xlfn.XLOOKUP($C1092,[32]PSP!$C:$C,[32]PSP!$DT:$DT)</f>
        <v>2280</v>
      </c>
      <c r="DU1092" s="27">
        <f>_xlfn.XLOOKUP($C1092,[32]PSP!$C:$C,[32]PSP!$DU:$DU)</f>
        <v>26.51</v>
      </c>
      <c r="DV1092" s="28">
        <f t="shared" si="4547"/>
        <v>60442.8</v>
      </c>
      <c r="DW1092" s="29"/>
      <c r="DX1092" s="54">
        <f>_xlfn.XLOOKUP($C1092,[32]PSP!$C:$C,[32]PSP!$DX:$DX)</f>
        <v>0</v>
      </c>
      <c r="DY1092" s="27">
        <f>_xlfn.XLOOKUP($C1092,[32]PSP!$C:$C,[32]PSP!$DY:$DY)</f>
        <v>26.51</v>
      </c>
      <c r="DZ1092" s="28">
        <f t="shared" si="4548"/>
        <v>0</v>
      </c>
      <c r="EA1092" s="29"/>
      <c r="EB1092" s="54">
        <f>_xlfn.XLOOKUP($C1092,[32]PSP!$C:$C,[32]PSP!$EB:$EB)</f>
        <v>0</v>
      </c>
      <c r="EC1092" s="27">
        <f>_xlfn.XLOOKUP($C1092,[32]PSP!$C:$C,[32]PSP!$EC:$EC)</f>
        <v>26.51</v>
      </c>
      <c r="ED1092" s="28">
        <f t="shared" si="4549"/>
        <v>0</v>
      </c>
      <c r="EE1092" s="29"/>
      <c r="EF1092" s="54">
        <f>_xlfn.XLOOKUP($C1092,[32]PSP!$C:$C,[32]PSP!$EF:$EF)</f>
        <v>0</v>
      </c>
      <c r="EG1092" s="27">
        <f>_xlfn.XLOOKUP($C1092,[32]PSP!$C:$C,[32]PSP!$EG:$EG)</f>
        <v>26.51</v>
      </c>
      <c r="EH1092" s="28">
        <f t="shared" si="4550"/>
        <v>0</v>
      </c>
      <c r="EI1092" s="29"/>
      <c r="EJ1092" s="54">
        <f>_xlfn.XLOOKUP($C1092,[32]PSP!$C:$C,[32]PSP!$EJ:$EJ)</f>
        <v>0</v>
      </c>
      <c r="EK1092" s="27">
        <f>_xlfn.XLOOKUP($C1092,[32]PSP!$C:$C,[32]PSP!$EK:$EK)</f>
        <v>26.51</v>
      </c>
      <c r="EL1092" s="28">
        <f t="shared" si="4551"/>
        <v>0</v>
      </c>
      <c r="EM1092" s="29"/>
      <c r="EN1092" s="108"/>
      <c r="EO1092" s="29">
        <f t="shared" si="4311"/>
        <v>402549.28999999992</v>
      </c>
      <c r="EP1092" s="29">
        <f t="shared" si="4517"/>
        <v>402549.28999999992</v>
      </c>
      <c r="EQ1092" s="4" t="b">
        <f t="shared" si="4242"/>
        <v>1</v>
      </c>
      <c r="ES1092" s="118">
        <f t="shared" si="4482"/>
        <v>1.1767000000000001</v>
      </c>
    </row>
    <row r="1093" spans="3:149" ht="22.5" customHeight="1" x14ac:dyDescent="0.25">
      <c r="C1093" s="43" t="s">
        <v>1310</v>
      </c>
      <c r="D1093" s="43">
        <f>_xlfn.XLOOKUP($C1093,[32]PSP!$C:$C,[32]PSP!D:D)</f>
        <v>5502769</v>
      </c>
      <c r="E1093" s="43" t="str">
        <f>_xlfn.XLOOKUP($C1093,[32]PSP!$C:$C,[32]PSP!E:E)</f>
        <v>SICRO SERVIÇO</v>
      </c>
      <c r="F1093" s="25" t="str">
        <f>_xlfn.XLOOKUP($C1093,[32]PSP!$C:$C,[32]PSP!F:F)</f>
        <v>ESCAVAÇÃO, CARGA E TRANSPORTE DE MATERIAL DE 3ª CATEGORIA - DMT DE 200 A 400 M - CAMINHO DE SERVIÇO EM REVESTIMENTO PRIMÁRIO - COM CAMINHÃO BASCULANTE DE 12 M³</v>
      </c>
      <c r="G1093" s="43" t="str">
        <f>_xlfn.XLOOKUP($C1093,[32]PSP!$C:$C,[32]PSP!G:G)</f>
        <v>M³</v>
      </c>
      <c r="H1093" s="53">
        <f>_xlfn.XLOOKUP($C1093,[32]PSP!$C:$C,[32]PSP!$H:$H)</f>
        <v>9110.8999999999978</v>
      </c>
      <c r="I1093" s="28">
        <f>_xlfn.XLOOKUP($C1093,[32]PSP!$C:$C,[32]PSP!$I:$I)</f>
        <v>241529.90999999997</v>
      </c>
      <c r="J1093" s="28">
        <f t="shared" si="4518"/>
        <v>284208.24509699998</v>
      </c>
      <c r="K1093" s="29"/>
      <c r="L1093" s="54">
        <f>_xlfn.XLOOKUP($C1093,[32]PSP!$C:$C,[32]PSP!$L:$L)</f>
        <v>0</v>
      </c>
      <c r="M1093" s="27">
        <f>_xlfn.XLOOKUP($C1093,[32]PSP!$C:$C,[32]PSP!$M:$M)</f>
        <v>26.51</v>
      </c>
      <c r="N1093" s="28">
        <f t="shared" si="4519"/>
        <v>0</v>
      </c>
      <c r="O1093" s="29"/>
      <c r="P1093" s="54">
        <f>_xlfn.XLOOKUP($C1093,[32]PSP!$C:$C,[32]PSP!$P:$P)</f>
        <v>0</v>
      </c>
      <c r="Q1093" s="27">
        <f>_xlfn.XLOOKUP($C1093,[32]PSP!$C:$C,[32]PSP!$Q:$Q)</f>
        <v>26.51</v>
      </c>
      <c r="R1093" s="28">
        <f t="shared" si="4520"/>
        <v>0</v>
      </c>
      <c r="S1093" s="29"/>
      <c r="T1093" s="54">
        <f>_xlfn.XLOOKUP($C1093,[32]PSP!$C:$C,[32]PSP!$T:$T)</f>
        <v>0</v>
      </c>
      <c r="U1093" s="27">
        <f>_xlfn.XLOOKUP($C1093,[32]PSP!$C:$C,[32]PSP!$U:$U)</f>
        <v>26.51</v>
      </c>
      <c r="V1093" s="28">
        <f t="shared" si="4521"/>
        <v>0</v>
      </c>
      <c r="W1093" s="29"/>
      <c r="X1093" s="54">
        <f>_xlfn.XLOOKUP($C1093,[32]PSP!$C:$C,[32]PSP!$X:$X)</f>
        <v>910.7</v>
      </c>
      <c r="Y1093" s="27">
        <f>_xlfn.XLOOKUP($C1093,[32]PSP!$C:$C,[32]PSP!$Y:$Y)</f>
        <v>26.51</v>
      </c>
      <c r="Z1093" s="28">
        <f t="shared" si="4522"/>
        <v>24142.65</v>
      </c>
      <c r="AA1093" s="29"/>
      <c r="AB1093" s="54">
        <f>_xlfn.XLOOKUP($C1093,[32]PSP!$C:$C,[32]PSP!$AB:$AB)</f>
        <v>0</v>
      </c>
      <c r="AC1093" s="27">
        <f>_xlfn.XLOOKUP($C1093,[32]PSP!$C:$C,[32]PSP!$AC:$AC)</f>
        <v>26.51</v>
      </c>
      <c r="AD1093" s="28">
        <f t="shared" si="4523"/>
        <v>0</v>
      </c>
      <c r="AE1093" s="29"/>
      <c r="AF1093" s="54">
        <f>_xlfn.XLOOKUP($C1093,[32]PSP!$C:$C,[32]PSP!$AF:$AF)</f>
        <v>0</v>
      </c>
      <c r="AG1093" s="27">
        <f>_xlfn.XLOOKUP($C1093,[32]PSP!$C:$C,[32]PSP!$AG:$AG)</f>
        <v>26.51</v>
      </c>
      <c r="AH1093" s="28">
        <f t="shared" si="4524"/>
        <v>0</v>
      </c>
      <c r="AI1093" s="29"/>
      <c r="AJ1093" s="54">
        <f>_xlfn.XLOOKUP($C1093,[32]PSP!$C:$C,[32]PSP!$AJ:$AJ)</f>
        <v>1368</v>
      </c>
      <c r="AK1093" s="27">
        <f>_xlfn.XLOOKUP($C1093,[32]PSP!$C:$C,[32]PSP!$AK:$AK)</f>
        <v>26.51</v>
      </c>
      <c r="AL1093" s="28">
        <f t="shared" si="4525"/>
        <v>36265.68</v>
      </c>
      <c r="AM1093" s="29"/>
      <c r="AN1093" s="54">
        <f>_xlfn.XLOOKUP($C1093,[32]PSP!$C:$C,[32]PSP!$AN:$AN)</f>
        <v>0</v>
      </c>
      <c r="AO1093" s="27">
        <f>_xlfn.XLOOKUP($C1093,[32]PSP!$C:$C,[32]PSP!$AO:$AO)</f>
        <v>26.51</v>
      </c>
      <c r="AP1093" s="28">
        <f t="shared" si="4526"/>
        <v>0</v>
      </c>
      <c r="AQ1093" s="29"/>
      <c r="AR1093" s="54">
        <f>_xlfn.XLOOKUP($C1093,[32]PSP!$C:$C,[32]PSP!$AR:$AR)</f>
        <v>910.7</v>
      </c>
      <c r="AS1093" s="27">
        <f>_xlfn.XLOOKUP($C1093,[32]PSP!$C:$C,[32]PSP!$AS:$AS)</f>
        <v>26.51</v>
      </c>
      <c r="AT1093" s="28">
        <f t="shared" si="4527"/>
        <v>24142.65</v>
      </c>
      <c r="AU1093" s="29"/>
      <c r="AV1093" s="54">
        <f>_xlfn.XLOOKUP($C1093,[32]PSP!$C:$C,[32]PSP!$AV:$AV)</f>
        <v>0</v>
      </c>
      <c r="AW1093" s="27">
        <f>_xlfn.XLOOKUP($C1093,[32]PSP!$C:$C,[32]PSP!$AW:$AW)</f>
        <v>26.51</v>
      </c>
      <c r="AX1093" s="28">
        <f t="shared" si="4528"/>
        <v>0</v>
      </c>
      <c r="AY1093" s="29"/>
      <c r="AZ1093" s="54">
        <f>_xlfn.XLOOKUP($C1093,[32]PSP!$C:$C,[32]PSP!$AZ:$AZ)</f>
        <v>0</v>
      </c>
      <c r="BA1093" s="27">
        <f>_xlfn.XLOOKUP($C1093,[32]PSP!$C:$C,[32]PSP!$BA:$BA)</f>
        <v>26.51</v>
      </c>
      <c r="BB1093" s="28">
        <f t="shared" si="4529"/>
        <v>0</v>
      </c>
      <c r="BC1093" s="29"/>
      <c r="BD1093" s="54">
        <f>_xlfn.XLOOKUP($C1093,[32]PSP!$C:$C,[32]PSP!$BD:$BD)</f>
        <v>910.7</v>
      </c>
      <c r="BE1093" s="27">
        <f>_xlfn.XLOOKUP($C1093,[32]PSP!$C:$C,[32]PSP!$BE:$BE)</f>
        <v>26.51</v>
      </c>
      <c r="BF1093" s="28">
        <f t="shared" si="4530"/>
        <v>24142.65</v>
      </c>
      <c r="BG1093" s="29"/>
      <c r="BH1093" s="54">
        <f>_xlfn.XLOOKUP($C1093,[32]PSP!$C:$C,[32]PSP!$BH:$BH)</f>
        <v>910.7</v>
      </c>
      <c r="BI1093" s="27">
        <f>_xlfn.XLOOKUP($C1093,[32]PSP!$C:$C,[32]PSP!$BI:$BI)</f>
        <v>26.51</v>
      </c>
      <c r="BJ1093" s="28">
        <f t="shared" si="4531"/>
        <v>24142.65</v>
      </c>
      <c r="BK1093" s="29"/>
      <c r="BL1093" s="54">
        <f>_xlfn.XLOOKUP($C1093,[32]PSP!$C:$C,[32]PSP!$BL:$BL)</f>
        <v>0</v>
      </c>
      <c r="BM1093" s="27">
        <f>_xlfn.XLOOKUP($C1093,[32]PSP!$C:$C,[32]PSP!$BM:$BM)</f>
        <v>26.51</v>
      </c>
      <c r="BN1093" s="28">
        <f t="shared" si="4532"/>
        <v>0</v>
      </c>
      <c r="BO1093" s="29"/>
      <c r="BP1093" s="54">
        <f>_xlfn.XLOOKUP($C1093,[32]PSP!$C:$C,[32]PSP!$BP:$BP)</f>
        <v>0</v>
      </c>
      <c r="BQ1093" s="27">
        <f>_xlfn.XLOOKUP($C1093,[32]PSP!$C:$C,[32]PSP!$BQ:$BQ)</f>
        <v>26.51</v>
      </c>
      <c r="BR1093" s="28">
        <f t="shared" si="4533"/>
        <v>0</v>
      </c>
      <c r="BS1093" s="29"/>
      <c r="BT1093" s="54">
        <f>_xlfn.XLOOKUP($C1093,[32]PSP!$C:$C,[32]PSP!$BT:$BT)</f>
        <v>0</v>
      </c>
      <c r="BU1093" s="27">
        <f>_xlfn.XLOOKUP($C1093,[32]PSP!$C:$C,[32]PSP!$BU:$BU)</f>
        <v>26.51</v>
      </c>
      <c r="BV1093" s="28">
        <f t="shared" si="4534"/>
        <v>0</v>
      </c>
      <c r="BW1093" s="29"/>
      <c r="BX1093" s="54">
        <f>_xlfn.XLOOKUP($C1093,[32]PSP!$C:$C,[32]PSP!$BX:$BX)</f>
        <v>0</v>
      </c>
      <c r="BY1093" s="27">
        <f>_xlfn.XLOOKUP($C1093,[32]PSP!$C:$C,[32]PSP!$BY:$BY)</f>
        <v>26.51</v>
      </c>
      <c r="BZ1093" s="28">
        <f t="shared" si="4535"/>
        <v>0</v>
      </c>
      <c r="CA1093" s="29"/>
      <c r="CB1093" s="54">
        <f>_xlfn.XLOOKUP($C1093,[32]PSP!$C:$C,[32]PSP!$CB:$CB)</f>
        <v>910.7</v>
      </c>
      <c r="CC1093" s="27">
        <f>_xlfn.XLOOKUP($C1093,[32]PSP!$C:$C,[32]PSP!$CC:$CC)</f>
        <v>26.51</v>
      </c>
      <c r="CD1093" s="28">
        <f t="shared" si="4536"/>
        <v>24142.65</v>
      </c>
      <c r="CE1093" s="29"/>
      <c r="CF1093" s="54">
        <f>_xlfn.XLOOKUP($C1093,[32]PSP!$C:$C,[32]PSP!$CF:$CF)</f>
        <v>0</v>
      </c>
      <c r="CG1093" s="27">
        <f>_xlfn.XLOOKUP($C1093,[32]PSP!$C:$C,[32]PSP!$CG:$CG)</f>
        <v>26.51</v>
      </c>
      <c r="CH1093" s="28">
        <f t="shared" si="4537"/>
        <v>0</v>
      </c>
      <c r="CI1093" s="29"/>
      <c r="CJ1093" s="54">
        <f>_xlfn.XLOOKUP($C1093,[32]PSP!$C:$C,[32]PSP!$CJ:$CJ)</f>
        <v>0</v>
      </c>
      <c r="CK1093" s="27">
        <f>_xlfn.XLOOKUP($C1093,[32]PSP!$C:$C,[32]PSP!$CK:$CK)</f>
        <v>26.51</v>
      </c>
      <c r="CL1093" s="28">
        <f t="shared" si="4538"/>
        <v>0</v>
      </c>
      <c r="CM1093" s="29"/>
      <c r="CN1093" s="54">
        <f>_xlfn.XLOOKUP($C1093,[32]PSP!$C:$C,[32]PSP!$CN:$CN)</f>
        <v>0</v>
      </c>
      <c r="CO1093" s="27">
        <f>_xlfn.XLOOKUP($C1093,[32]PSP!$C:$C,[32]PSP!$CO:$CO)</f>
        <v>26.51</v>
      </c>
      <c r="CP1093" s="28">
        <f t="shared" si="4539"/>
        <v>0</v>
      </c>
      <c r="CQ1093" s="29"/>
      <c r="CR1093" s="54">
        <f>_xlfn.XLOOKUP($C1093,[32]PSP!$C:$C,[32]PSP!$CR:$CR)</f>
        <v>910.7</v>
      </c>
      <c r="CS1093" s="27">
        <f>_xlfn.XLOOKUP($C1093,[32]PSP!$C:$C,[32]PSP!$CS:$CS)</f>
        <v>26.51</v>
      </c>
      <c r="CT1093" s="28">
        <f t="shared" si="4540"/>
        <v>24142.65</v>
      </c>
      <c r="CU1093" s="29"/>
      <c r="CV1093" s="54">
        <f>_xlfn.XLOOKUP($C1093,[32]PSP!$C:$C,[32]PSP!$CV:$CV)</f>
        <v>0</v>
      </c>
      <c r="CW1093" s="27">
        <f>_xlfn.XLOOKUP($C1093,[32]PSP!$C:$C,[32]PSP!$CW:$CW)</f>
        <v>26.51</v>
      </c>
      <c r="CX1093" s="28">
        <f t="shared" si="4541"/>
        <v>0</v>
      </c>
      <c r="CY1093" s="29"/>
      <c r="CZ1093" s="54">
        <f>_xlfn.XLOOKUP($C1093,[32]PSP!$C:$C,[32]PSP!$CZ:$CZ)</f>
        <v>910.7</v>
      </c>
      <c r="DA1093" s="27">
        <f>_xlfn.XLOOKUP($C1093,[32]PSP!$C:$C,[32]PSP!$DA:$DA)</f>
        <v>26.51</v>
      </c>
      <c r="DB1093" s="28">
        <f t="shared" si="4542"/>
        <v>24142.65</v>
      </c>
      <c r="DC1093" s="29"/>
      <c r="DD1093" s="54">
        <f>_xlfn.XLOOKUP($C1093,[32]PSP!$C:$C,[32]PSP!$DD:$DD)</f>
        <v>0</v>
      </c>
      <c r="DE1093" s="27">
        <f>_xlfn.XLOOKUP($C1093,[32]PSP!$C:$C,[32]PSP!$DE:$DE)</f>
        <v>26.51</v>
      </c>
      <c r="DF1093" s="28">
        <f t="shared" si="4543"/>
        <v>0</v>
      </c>
      <c r="DG1093" s="29"/>
      <c r="DH1093" s="54">
        <f>_xlfn.XLOOKUP($C1093,[32]PSP!$C:$C,[32]PSP!$DH:$DH)</f>
        <v>0</v>
      </c>
      <c r="DI1093" s="27">
        <f>_xlfn.XLOOKUP($C1093,[32]PSP!$C:$C,[32]PSP!$DI:$DI)</f>
        <v>26.51</v>
      </c>
      <c r="DJ1093" s="28">
        <f t="shared" si="4544"/>
        <v>0</v>
      </c>
      <c r="DK1093" s="29"/>
      <c r="DL1093" s="54">
        <f>_xlfn.XLOOKUP($C1093,[32]PSP!$C:$C,[32]PSP!$DL:$DL)</f>
        <v>0</v>
      </c>
      <c r="DM1093" s="27">
        <f>_xlfn.XLOOKUP($C1093,[32]PSP!$C:$C,[32]PSP!$DM:$DM)</f>
        <v>26.51</v>
      </c>
      <c r="DN1093" s="28">
        <f t="shared" si="4545"/>
        <v>0</v>
      </c>
      <c r="DO1093" s="29"/>
      <c r="DP1093" s="54">
        <f>_xlfn.XLOOKUP($C1093,[32]PSP!$C:$C,[32]PSP!$DP:$DP)</f>
        <v>0</v>
      </c>
      <c r="DQ1093" s="27">
        <f>_xlfn.XLOOKUP($C1093,[32]PSP!$C:$C,[32]PSP!$DQ:$DQ)</f>
        <v>26.51</v>
      </c>
      <c r="DR1093" s="28">
        <f t="shared" si="4546"/>
        <v>0</v>
      </c>
      <c r="DS1093" s="29"/>
      <c r="DT1093" s="54">
        <f>_xlfn.XLOOKUP($C1093,[32]PSP!$C:$C,[32]PSP!$DT:$DT)</f>
        <v>1368</v>
      </c>
      <c r="DU1093" s="27">
        <f>_xlfn.XLOOKUP($C1093,[32]PSP!$C:$C,[32]PSP!$DU:$DU)</f>
        <v>26.51</v>
      </c>
      <c r="DV1093" s="28">
        <f t="shared" si="4547"/>
        <v>36265.68</v>
      </c>
      <c r="DW1093" s="29"/>
      <c r="DX1093" s="54">
        <f>_xlfn.XLOOKUP($C1093,[32]PSP!$C:$C,[32]PSP!$DX:$DX)</f>
        <v>0</v>
      </c>
      <c r="DY1093" s="27">
        <f>_xlfn.XLOOKUP($C1093,[32]PSP!$C:$C,[32]PSP!$DY:$DY)</f>
        <v>26.51</v>
      </c>
      <c r="DZ1093" s="28">
        <f t="shared" si="4548"/>
        <v>0</v>
      </c>
      <c r="EA1093" s="29"/>
      <c r="EB1093" s="54">
        <f>_xlfn.XLOOKUP($C1093,[32]PSP!$C:$C,[32]PSP!$EB:$EB)</f>
        <v>0</v>
      </c>
      <c r="EC1093" s="27">
        <f>_xlfn.XLOOKUP($C1093,[32]PSP!$C:$C,[32]PSP!$EC:$EC)</f>
        <v>26.51</v>
      </c>
      <c r="ED1093" s="28">
        <f t="shared" si="4549"/>
        <v>0</v>
      </c>
      <c r="EE1093" s="29"/>
      <c r="EF1093" s="54">
        <f>_xlfn.XLOOKUP($C1093,[32]PSP!$C:$C,[32]PSP!$EF:$EF)</f>
        <v>0</v>
      </c>
      <c r="EG1093" s="27">
        <f>_xlfn.XLOOKUP($C1093,[32]PSP!$C:$C,[32]PSP!$EG:$EG)</f>
        <v>26.51</v>
      </c>
      <c r="EH1093" s="28">
        <f t="shared" si="4550"/>
        <v>0</v>
      </c>
      <c r="EI1093" s="29"/>
      <c r="EJ1093" s="54">
        <f>_xlfn.XLOOKUP($C1093,[32]PSP!$C:$C,[32]PSP!$EJ:$EJ)</f>
        <v>0</v>
      </c>
      <c r="EK1093" s="27">
        <f>_xlfn.XLOOKUP($C1093,[32]PSP!$C:$C,[32]PSP!$EK:$EK)</f>
        <v>26.51</v>
      </c>
      <c r="EL1093" s="28">
        <f t="shared" si="4551"/>
        <v>0</v>
      </c>
      <c r="EM1093" s="29"/>
      <c r="EN1093" s="108"/>
      <c r="EO1093" s="29">
        <f t="shared" si="4311"/>
        <v>241529.90999999997</v>
      </c>
      <c r="EP1093" s="29">
        <f t="shared" si="4517"/>
        <v>241529.90999999997</v>
      </c>
      <c r="EQ1093" s="4" t="b">
        <f t="shared" si="4242"/>
        <v>1</v>
      </c>
      <c r="ES1093" s="118">
        <f t="shared" si="4482"/>
        <v>1.1767000000000001</v>
      </c>
    </row>
    <row r="1094" spans="3:149" ht="22.5" customHeight="1" x14ac:dyDescent="0.25">
      <c r="C1094" s="43" t="s">
        <v>1311</v>
      </c>
      <c r="D1094" s="43">
        <f>_xlfn.XLOOKUP($C1094,[32]PSP!$C:$C,[32]PSP!D:D)</f>
        <v>5502770</v>
      </c>
      <c r="E1094" s="43" t="str">
        <f>_xlfn.XLOOKUP($C1094,[32]PSP!$C:$C,[32]PSP!E:E)</f>
        <v>SICRO SERVIÇO</v>
      </c>
      <c r="F1094" s="25" t="str">
        <f>_xlfn.XLOOKUP($C1094,[32]PSP!$C:$C,[32]PSP!F:F)</f>
        <v>ESCAVAÇÃO, CARGA E TRANSPORTE DE MATERIAL DE 3ª CATEGORIA - DMT DE 400 A 600 M - CAMINHO DE SERVIÇO EM REVESTIMENTO PRIMÁRIO - COM CAMINHÃO BASCULANTE DE 12 M³</v>
      </c>
      <c r="G1094" s="43" t="str">
        <f>_xlfn.XLOOKUP($C1094,[32]PSP!$C:$C,[32]PSP!G:G)</f>
        <v>M³</v>
      </c>
      <c r="H1094" s="53">
        <f>_xlfn.XLOOKUP($C1094,[32]PSP!$C:$C,[32]PSP!$H:$H)</f>
        <v>6073.9100000000008</v>
      </c>
      <c r="I1094" s="28">
        <f>_xlfn.XLOOKUP($C1094,[32]PSP!$C:$C,[32]PSP!$I:$I)</f>
        <v>162477.04</v>
      </c>
      <c r="J1094" s="28">
        <f t="shared" si="4518"/>
        <v>191186.73296800003</v>
      </c>
      <c r="K1094" s="29"/>
      <c r="L1094" s="54">
        <f>_xlfn.XLOOKUP($C1094,[32]PSP!$C:$C,[32]PSP!$L:$L)</f>
        <v>0</v>
      </c>
      <c r="M1094" s="27">
        <f>_xlfn.XLOOKUP($C1094,[32]PSP!$C:$C,[32]PSP!$M:$M)</f>
        <v>26.75</v>
      </c>
      <c r="N1094" s="28">
        <f t="shared" si="4519"/>
        <v>0</v>
      </c>
      <c r="O1094" s="29"/>
      <c r="P1094" s="54">
        <f>_xlfn.XLOOKUP($C1094,[32]PSP!$C:$C,[32]PSP!$P:$P)</f>
        <v>0</v>
      </c>
      <c r="Q1094" s="27">
        <f>_xlfn.XLOOKUP($C1094,[32]PSP!$C:$C,[32]PSP!$Q:$Q)</f>
        <v>26.75</v>
      </c>
      <c r="R1094" s="28">
        <f t="shared" si="4520"/>
        <v>0</v>
      </c>
      <c r="S1094" s="29"/>
      <c r="T1094" s="54">
        <f>_xlfn.XLOOKUP($C1094,[32]PSP!$C:$C,[32]PSP!$T:$T)</f>
        <v>0</v>
      </c>
      <c r="U1094" s="27">
        <f>_xlfn.XLOOKUP($C1094,[32]PSP!$C:$C,[32]PSP!$U:$U)</f>
        <v>26.75</v>
      </c>
      <c r="V1094" s="28">
        <f t="shared" si="4521"/>
        <v>0</v>
      </c>
      <c r="W1094" s="29"/>
      <c r="X1094" s="54">
        <f>_xlfn.XLOOKUP($C1094,[32]PSP!$C:$C,[32]PSP!$X:$X)</f>
        <v>607.13</v>
      </c>
      <c r="Y1094" s="27">
        <f>_xlfn.XLOOKUP($C1094,[32]PSP!$C:$C,[32]PSP!$Y:$Y)</f>
        <v>26.75</v>
      </c>
      <c r="Z1094" s="28">
        <f t="shared" si="4522"/>
        <v>16240.72</v>
      </c>
      <c r="AA1094" s="29"/>
      <c r="AB1094" s="54">
        <f>_xlfn.XLOOKUP($C1094,[32]PSP!$C:$C,[32]PSP!$AB:$AB)</f>
        <v>0</v>
      </c>
      <c r="AC1094" s="27">
        <f>_xlfn.XLOOKUP($C1094,[32]PSP!$C:$C,[32]PSP!$AC:$AC)</f>
        <v>26.75</v>
      </c>
      <c r="AD1094" s="28">
        <f t="shared" si="4523"/>
        <v>0</v>
      </c>
      <c r="AE1094" s="29"/>
      <c r="AF1094" s="54">
        <f>_xlfn.XLOOKUP($C1094,[32]PSP!$C:$C,[32]PSP!$AF:$AF)</f>
        <v>0</v>
      </c>
      <c r="AG1094" s="27">
        <f>_xlfn.XLOOKUP($C1094,[32]PSP!$C:$C,[32]PSP!$AG:$AG)</f>
        <v>26.75</v>
      </c>
      <c r="AH1094" s="28">
        <f t="shared" si="4524"/>
        <v>0</v>
      </c>
      <c r="AI1094" s="29"/>
      <c r="AJ1094" s="54">
        <f>_xlfn.XLOOKUP($C1094,[32]PSP!$C:$C,[32]PSP!$AJ:$AJ)</f>
        <v>912</v>
      </c>
      <c r="AK1094" s="27">
        <f>_xlfn.XLOOKUP($C1094,[32]PSP!$C:$C,[32]PSP!$AK:$AK)</f>
        <v>26.75</v>
      </c>
      <c r="AL1094" s="28">
        <f t="shared" si="4525"/>
        <v>24396</v>
      </c>
      <c r="AM1094" s="29"/>
      <c r="AN1094" s="54">
        <f>_xlfn.XLOOKUP($C1094,[32]PSP!$C:$C,[32]PSP!$AN:$AN)</f>
        <v>0</v>
      </c>
      <c r="AO1094" s="27">
        <f>_xlfn.XLOOKUP($C1094,[32]PSP!$C:$C,[32]PSP!$AO:$AO)</f>
        <v>26.75</v>
      </c>
      <c r="AP1094" s="28">
        <f t="shared" si="4526"/>
        <v>0</v>
      </c>
      <c r="AQ1094" s="29"/>
      <c r="AR1094" s="54">
        <f>_xlfn.XLOOKUP($C1094,[32]PSP!$C:$C,[32]PSP!$AR:$AR)</f>
        <v>607.13</v>
      </c>
      <c r="AS1094" s="27">
        <f>_xlfn.XLOOKUP($C1094,[32]PSP!$C:$C,[32]PSP!$AS:$AS)</f>
        <v>26.75</v>
      </c>
      <c r="AT1094" s="28">
        <f t="shared" si="4527"/>
        <v>16240.72</v>
      </c>
      <c r="AU1094" s="29"/>
      <c r="AV1094" s="54">
        <f>_xlfn.XLOOKUP($C1094,[32]PSP!$C:$C,[32]PSP!$AV:$AV)</f>
        <v>0</v>
      </c>
      <c r="AW1094" s="27">
        <f>_xlfn.XLOOKUP($C1094,[32]PSP!$C:$C,[32]PSP!$AW:$AW)</f>
        <v>26.75</v>
      </c>
      <c r="AX1094" s="28">
        <f t="shared" si="4528"/>
        <v>0</v>
      </c>
      <c r="AY1094" s="29"/>
      <c r="AZ1094" s="54">
        <f>_xlfn.XLOOKUP($C1094,[32]PSP!$C:$C,[32]PSP!$AZ:$AZ)</f>
        <v>0</v>
      </c>
      <c r="BA1094" s="27">
        <f>_xlfn.XLOOKUP($C1094,[32]PSP!$C:$C,[32]PSP!$BA:$BA)</f>
        <v>26.75</v>
      </c>
      <c r="BB1094" s="28">
        <f t="shared" si="4529"/>
        <v>0</v>
      </c>
      <c r="BC1094" s="29"/>
      <c r="BD1094" s="54">
        <f>_xlfn.XLOOKUP($C1094,[32]PSP!$C:$C,[32]PSP!$BD:$BD)</f>
        <v>607.13</v>
      </c>
      <c r="BE1094" s="27">
        <f>_xlfn.XLOOKUP($C1094,[32]PSP!$C:$C,[32]PSP!$BE:$BE)</f>
        <v>26.75</v>
      </c>
      <c r="BF1094" s="28">
        <f t="shared" si="4530"/>
        <v>16240.72</v>
      </c>
      <c r="BG1094" s="29"/>
      <c r="BH1094" s="54">
        <f>_xlfn.XLOOKUP($C1094,[32]PSP!$C:$C,[32]PSP!$BH:$BH)</f>
        <v>607.13</v>
      </c>
      <c r="BI1094" s="27">
        <f>_xlfn.XLOOKUP($C1094,[32]PSP!$C:$C,[32]PSP!$BI:$BI)</f>
        <v>26.75</v>
      </c>
      <c r="BJ1094" s="28">
        <f t="shared" si="4531"/>
        <v>16240.72</v>
      </c>
      <c r="BK1094" s="29"/>
      <c r="BL1094" s="54">
        <f>_xlfn.XLOOKUP($C1094,[32]PSP!$C:$C,[32]PSP!$BL:$BL)</f>
        <v>0</v>
      </c>
      <c r="BM1094" s="27">
        <f>_xlfn.XLOOKUP($C1094,[32]PSP!$C:$C,[32]PSP!$BM:$BM)</f>
        <v>26.75</v>
      </c>
      <c r="BN1094" s="28">
        <f t="shared" si="4532"/>
        <v>0</v>
      </c>
      <c r="BO1094" s="29"/>
      <c r="BP1094" s="54">
        <f>_xlfn.XLOOKUP($C1094,[32]PSP!$C:$C,[32]PSP!$BP:$BP)</f>
        <v>0</v>
      </c>
      <c r="BQ1094" s="27">
        <f>_xlfn.XLOOKUP($C1094,[32]PSP!$C:$C,[32]PSP!$BQ:$BQ)</f>
        <v>26.75</v>
      </c>
      <c r="BR1094" s="28">
        <f t="shared" si="4533"/>
        <v>0</v>
      </c>
      <c r="BS1094" s="29"/>
      <c r="BT1094" s="54">
        <f>_xlfn.XLOOKUP($C1094,[32]PSP!$C:$C,[32]PSP!$BT:$BT)</f>
        <v>0</v>
      </c>
      <c r="BU1094" s="27">
        <f>_xlfn.XLOOKUP($C1094,[32]PSP!$C:$C,[32]PSP!$BU:$BU)</f>
        <v>26.75</v>
      </c>
      <c r="BV1094" s="28">
        <f t="shared" si="4534"/>
        <v>0</v>
      </c>
      <c r="BW1094" s="29"/>
      <c r="BX1094" s="54">
        <f>_xlfn.XLOOKUP($C1094,[32]PSP!$C:$C,[32]PSP!$BX:$BX)</f>
        <v>0</v>
      </c>
      <c r="BY1094" s="27">
        <f>_xlfn.XLOOKUP($C1094,[32]PSP!$C:$C,[32]PSP!$BY:$BY)</f>
        <v>26.75</v>
      </c>
      <c r="BZ1094" s="28">
        <f t="shared" si="4535"/>
        <v>0</v>
      </c>
      <c r="CA1094" s="29"/>
      <c r="CB1094" s="54">
        <f>_xlfn.XLOOKUP($C1094,[32]PSP!$C:$C,[32]PSP!$CB:$CB)</f>
        <v>607.13</v>
      </c>
      <c r="CC1094" s="27">
        <f>_xlfn.XLOOKUP($C1094,[32]PSP!$C:$C,[32]PSP!$CC:$CC)</f>
        <v>26.75</v>
      </c>
      <c r="CD1094" s="28">
        <f t="shared" si="4536"/>
        <v>16240.72</v>
      </c>
      <c r="CE1094" s="29"/>
      <c r="CF1094" s="54">
        <f>_xlfn.XLOOKUP($C1094,[32]PSP!$C:$C,[32]PSP!$CF:$CF)</f>
        <v>0</v>
      </c>
      <c r="CG1094" s="27">
        <f>_xlfn.XLOOKUP($C1094,[32]PSP!$C:$C,[32]PSP!$CG:$CG)</f>
        <v>26.75</v>
      </c>
      <c r="CH1094" s="28">
        <f t="shared" si="4537"/>
        <v>0</v>
      </c>
      <c r="CI1094" s="29"/>
      <c r="CJ1094" s="54">
        <f>_xlfn.XLOOKUP($C1094,[32]PSP!$C:$C,[32]PSP!$CJ:$CJ)</f>
        <v>0</v>
      </c>
      <c r="CK1094" s="27">
        <f>_xlfn.XLOOKUP($C1094,[32]PSP!$C:$C,[32]PSP!$CK:$CK)</f>
        <v>26.75</v>
      </c>
      <c r="CL1094" s="28">
        <f t="shared" si="4538"/>
        <v>0</v>
      </c>
      <c r="CM1094" s="29"/>
      <c r="CN1094" s="54">
        <f>_xlfn.XLOOKUP($C1094,[32]PSP!$C:$C,[32]PSP!$CN:$CN)</f>
        <v>0</v>
      </c>
      <c r="CO1094" s="27">
        <f>_xlfn.XLOOKUP($C1094,[32]PSP!$C:$C,[32]PSP!$CO:$CO)</f>
        <v>26.75</v>
      </c>
      <c r="CP1094" s="28">
        <f t="shared" si="4539"/>
        <v>0</v>
      </c>
      <c r="CQ1094" s="29"/>
      <c r="CR1094" s="54">
        <f>_xlfn.XLOOKUP($C1094,[32]PSP!$C:$C,[32]PSP!$CR:$CR)</f>
        <v>607.13</v>
      </c>
      <c r="CS1094" s="27">
        <f>_xlfn.XLOOKUP($C1094,[32]PSP!$C:$C,[32]PSP!$CS:$CS)</f>
        <v>26.75</v>
      </c>
      <c r="CT1094" s="28">
        <f t="shared" si="4540"/>
        <v>16240.72</v>
      </c>
      <c r="CU1094" s="29"/>
      <c r="CV1094" s="54">
        <f>_xlfn.XLOOKUP($C1094,[32]PSP!$C:$C,[32]PSP!$CV:$CV)</f>
        <v>0</v>
      </c>
      <c r="CW1094" s="27">
        <f>_xlfn.XLOOKUP($C1094,[32]PSP!$C:$C,[32]PSP!$CW:$CW)</f>
        <v>26.75</v>
      </c>
      <c r="CX1094" s="28">
        <f t="shared" si="4541"/>
        <v>0</v>
      </c>
      <c r="CY1094" s="29"/>
      <c r="CZ1094" s="54">
        <f>_xlfn.XLOOKUP($C1094,[32]PSP!$C:$C,[32]PSP!$CZ:$CZ)</f>
        <v>607.13</v>
      </c>
      <c r="DA1094" s="27">
        <f>_xlfn.XLOOKUP($C1094,[32]PSP!$C:$C,[32]PSP!$DA:$DA)</f>
        <v>26.75</v>
      </c>
      <c r="DB1094" s="28">
        <f t="shared" si="4542"/>
        <v>16240.72</v>
      </c>
      <c r="DC1094" s="29"/>
      <c r="DD1094" s="54">
        <f>_xlfn.XLOOKUP($C1094,[32]PSP!$C:$C,[32]PSP!$DD:$DD)</f>
        <v>0</v>
      </c>
      <c r="DE1094" s="27">
        <f>_xlfn.XLOOKUP($C1094,[32]PSP!$C:$C,[32]PSP!$DE:$DE)</f>
        <v>26.75</v>
      </c>
      <c r="DF1094" s="28">
        <f t="shared" si="4543"/>
        <v>0</v>
      </c>
      <c r="DG1094" s="29"/>
      <c r="DH1094" s="54">
        <f>_xlfn.XLOOKUP($C1094,[32]PSP!$C:$C,[32]PSP!$DH:$DH)</f>
        <v>0</v>
      </c>
      <c r="DI1094" s="27">
        <f>_xlfn.XLOOKUP($C1094,[32]PSP!$C:$C,[32]PSP!$DI:$DI)</f>
        <v>26.75</v>
      </c>
      <c r="DJ1094" s="28">
        <f t="shared" si="4544"/>
        <v>0</v>
      </c>
      <c r="DK1094" s="29"/>
      <c r="DL1094" s="54">
        <f>_xlfn.XLOOKUP($C1094,[32]PSP!$C:$C,[32]PSP!$DL:$DL)</f>
        <v>0</v>
      </c>
      <c r="DM1094" s="27">
        <f>_xlfn.XLOOKUP($C1094,[32]PSP!$C:$C,[32]PSP!$DM:$DM)</f>
        <v>26.75</v>
      </c>
      <c r="DN1094" s="28">
        <f t="shared" si="4545"/>
        <v>0</v>
      </c>
      <c r="DO1094" s="29"/>
      <c r="DP1094" s="54">
        <f>_xlfn.XLOOKUP($C1094,[32]PSP!$C:$C,[32]PSP!$DP:$DP)</f>
        <v>0</v>
      </c>
      <c r="DQ1094" s="27">
        <f>_xlfn.XLOOKUP($C1094,[32]PSP!$C:$C,[32]PSP!$DQ:$DQ)</f>
        <v>26.75</v>
      </c>
      <c r="DR1094" s="28">
        <f t="shared" si="4546"/>
        <v>0</v>
      </c>
      <c r="DS1094" s="29"/>
      <c r="DT1094" s="54">
        <f>_xlfn.XLOOKUP($C1094,[32]PSP!$C:$C,[32]PSP!$DT:$DT)</f>
        <v>912</v>
      </c>
      <c r="DU1094" s="27">
        <f>_xlfn.XLOOKUP($C1094,[32]PSP!$C:$C,[32]PSP!$DU:$DU)</f>
        <v>26.75</v>
      </c>
      <c r="DV1094" s="28">
        <f t="shared" si="4547"/>
        <v>24396</v>
      </c>
      <c r="DW1094" s="29"/>
      <c r="DX1094" s="54">
        <f>_xlfn.XLOOKUP($C1094,[32]PSP!$C:$C,[32]PSP!$DX:$DX)</f>
        <v>0</v>
      </c>
      <c r="DY1094" s="27">
        <f>_xlfn.XLOOKUP($C1094,[32]PSP!$C:$C,[32]PSP!$DY:$DY)</f>
        <v>26.75</v>
      </c>
      <c r="DZ1094" s="28">
        <f t="shared" si="4548"/>
        <v>0</v>
      </c>
      <c r="EA1094" s="29"/>
      <c r="EB1094" s="54">
        <f>_xlfn.XLOOKUP($C1094,[32]PSP!$C:$C,[32]PSP!$EB:$EB)</f>
        <v>0</v>
      </c>
      <c r="EC1094" s="27">
        <f>_xlfn.XLOOKUP($C1094,[32]PSP!$C:$C,[32]PSP!$EC:$EC)</f>
        <v>26.75</v>
      </c>
      <c r="ED1094" s="28">
        <f t="shared" si="4549"/>
        <v>0</v>
      </c>
      <c r="EE1094" s="29"/>
      <c r="EF1094" s="54">
        <f>_xlfn.XLOOKUP($C1094,[32]PSP!$C:$C,[32]PSP!$EF:$EF)</f>
        <v>0</v>
      </c>
      <c r="EG1094" s="27">
        <f>_xlfn.XLOOKUP($C1094,[32]PSP!$C:$C,[32]PSP!$EG:$EG)</f>
        <v>26.75</v>
      </c>
      <c r="EH1094" s="28">
        <f t="shared" si="4550"/>
        <v>0</v>
      </c>
      <c r="EI1094" s="29"/>
      <c r="EJ1094" s="54">
        <f>_xlfn.XLOOKUP($C1094,[32]PSP!$C:$C,[32]PSP!$EJ:$EJ)</f>
        <v>0</v>
      </c>
      <c r="EK1094" s="27">
        <f>_xlfn.XLOOKUP($C1094,[32]PSP!$C:$C,[32]PSP!$EK:$EK)</f>
        <v>26.75</v>
      </c>
      <c r="EL1094" s="28">
        <f t="shared" si="4551"/>
        <v>0</v>
      </c>
      <c r="EM1094" s="29"/>
      <c r="EN1094" s="108"/>
      <c r="EO1094" s="29">
        <f t="shared" si="4311"/>
        <v>162477.04</v>
      </c>
      <c r="EP1094" s="29">
        <f t="shared" si="4517"/>
        <v>162477.04</v>
      </c>
      <c r="EQ1094" s="4" t="b">
        <f t="shared" si="4242"/>
        <v>1</v>
      </c>
      <c r="ES1094" s="118">
        <f t="shared" si="4482"/>
        <v>1.1767000000000001</v>
      </c>
    </row>
    <row r="1095" spans="3:149" ht="21" x14ac:dyDescent="0.25">
      <c r="C1095" s="43" t="s">
        <v>1312</v>
      </c>
      <c r="D1095" s="43">
        <f>_xlfn.XLOOKUP($C1095,[32]PSP!$C:$C,[32]PSP!D:D)</f>
        <v>5915373</v>
      </c>
      <c r="E1095" s="43" t="str">
        <f>_xlfn.XLOOKUP($C1095,[32]PSP!$C:$C,[32]PSP!E:E)</f>
        <v>SICRO SERVIÇO</v>
      </c>
      <c r="F1095" s="25" t="str">
        <f>_xlfn.XLOOKUP($C1095,[32]PSP!$C:$C,[32]PSP!F:F)</f>
        <v>CARGA, MANOBRA E DESCARGA DE MATERIAIS DIVERSOS EM CAMINHÃO CARROCERIA COM CAPACIDADE DE 7 T E COM GUINDAUTO DE 20 T.M</v>
      </c>
      <c r="G1095" s="43" t="str">
        <f>_xlfn.XLOOKUP($C1095,[32]PSP!$C:$C,[32]PSP!G:G)</f>
        <v>T</v>
      </c>
      <c r="H1095" s="53">
        <f>_xlfn.XLOOKUP($C1095,[32]PSP!$C:$C,[32]PSP!$H:$H)</f>
        <v>0</v>
      </c>
      <c r="I1095" s="28">
        <f>_xlfn.XLOOKUP($C1095,[32]PSP!$C:$C,[32]PSP!$I:$I)</f>
        <v>0</v>
      </c>
      <c r="J1095" s="28">
        <f t="shared" si="4518"/>
        <v>0</v>
      </c>
      <c r="K1095" s="29"/>
      <c r="L1095" s="54">
        <f>_xlfn.XLOOKUP($C1095,[32]PSP!$C:$C,[32]PSP!$L:$L)</f>
        <v>0</v>
      </c>
      <c r="M1095" s="27">
        <f>_xlfn.XLOOKUP($C1095,[32]PSP!$C:$C,[32]PSP!$M:$M)</f>
        <v>11.21</v>
      </c>
      <c r="N1095" s="28">
        <f t="shared" si="4519"/>
        <v>0</v>
      </c>
      <c r="O1095" s="29"/>
      <c r="P1095" s="54">
        <f>_xlfn.XLOOKUP($C1095,[32]PSP!$C:$C,[32]PSP!$P:$P)</f>
        <v>0</v>
      </c>
      <c r="Q1095" s="27">
        <f>_xlfn.XLOOKUP($C1095,[32]PSP!$C:$C,[32]PSP!$Q:$Q)</f>
        <v>11.21</v>
      </c>
      <c r="R1095" s="28">
        <f t="shared" si="4520"/>
        <v>0</v>
      </c>
      <c r="S1095" s="29"/>
      <c r="T1095" s="54">
        <f>_xlfn.XLOOKUP($C1095,[32]PSP!$C:$C,[32]PSP!$T:$T)</f>
        <v>0</v>
      </c>
      <c r="U1095" s="27">
        <f>_xlfn.XLOOKUP($C1095,[32]PSP!$C:$C,[32]PSP!$U:$U)</f>
        <v>11.21</v>
      </c>
      <c r="V1095" s="28">
        <f t="shared" si="4521"/>
        <v>0</v>
      </c>
      <c r="W1095" s="29"/>
      <c r="X1095" s="54">
        <f>_xlfn.XLOOKUP($C1095,[32]PSP!$C:$C,[32]PSP!$X:$X)</f>
        <v>0</v>
      </c>
      <c r="Y1095" s="27">
        <f>_xlfn.XLOOKUP($C1095,[32]PSP!$C:$C,[32]PSP!$Y:$Y)</f>
        <v>11.21</v>
      </c>
      <c r="Z1095" s="28">
        <f t="shared" si="4522"/>
        <v>0</v>
      </c>
      <c r="AA1095" s="29"/>
      <c r="AB1095" s="54">
        <f>_xlfn.XLOOKUP($C1095,[32]PSP!$C:$C,[32]PSP!$AB:$AB)</f>
        <v>0</v>
      </c>
      <c r="AC1095" s="27">
        <f>_xlfn.XLOOKUP($C1095,[32]PSP!$C:$C,[32]PSP!$AC:$AC)</f>
        <v>11.21</v>
      </c>
      <c r="AD1095" s="28">
        <f t="shared" si="4523"/>
        <v>0</v>
      </c>
      <c r="AE1095" s="29"/>
      <c r="AF1095" s="54">
        <f>_xlfn.XLOOKUP($C1095,[32]PSP!$C:$C,[32]PSP!$AF:$AF)</f>
        <v>0</v>
      </c>
      <c r="AG1095" s="27">
        <f>_xlfn.XLOOKUP($C1095,[32]PSP!$C:$C,[32]PSP!$AG:$AG)</f>
        <v>11.21</v>
      </c>
      <c r="AH1095" s="28">
        <f t="shared" si="4524"/>
        <v>0</v>
      </c>
      <c r="AI1095" s="29"/>
      <c r="AJ1095" s="54">
        <f>_xlfn.XLOOKUP($C1095,[32]PSP!$C:$C,[32]PSP!$AJ:$AJ)</f>
        <v>0</v>
      </c>
      <c r="AK1095" s="27">
        <f>_xlfn.XLOOKUP($C1095,[32]PSP!$C:$C,[32]PSP!$AK:$AK)</f>
        <v>11.21</v>
      </c>
      <c r="AL1095" s="28">
        <f t="shared" si="4525"/>
        <v>0</v>
      </c>
      <c r="AM1095" s="29"/>
      <c r="AN1095" s="54">
        <f>_xlfn.XLOOKUP($C1095,[32]PSP!$C:$C,[32]PSP!$AN:$AN)</f>
        <v>0</v>
      </c>
      <c r="AO1095" s="27">
        <f>_xlfn.XLOOKUP($C1095,[32]PSP!$C:$C,[32]PSP!$AO:$AO)</f>
        <v>11.21</v>
      </c>
      <c r="AP1095" s="28">
        <f t="shared" si="4526"/>
        <v>0</v>
      </c>
      <c r="AQ1095" s="29"/>
      <c r="AR1095" s="54">
        <f>_xlfn.XLOOKUP($C1095,[32]PSP!$C:$C,[32]PSP!$AR:$AR)</f>
        <v>0</v>
      </c>
      <c r="AS1095" s="27">
        <f>_xlfn.XLOOKUP($C1095,[32]PSP!$C:$C,[32]PSP!$AS:$AS)</f>
        <v>11.21</v>
      </c>
      <c r="AT1095" s="28">
        <f t="shared" si="4527"/>
        <v>0</v>
      </c>
      <c r="AU1095" s="29"/>
      <c r="AV1095" s="54">
        <f>_xlfn.XLOOKUP($C1095,[32]PSP!$C:$C,[32]PSP!$AV:$AV)</f>
        <v>0</v>
      </c>
      <c r="AW1095" s="27">
        <f>_xlfn.XLOOKUP($C1095,[32]PSP!$C:$C,[32]PSP!$AW:$AW)</f>
        <v>11.21</v>
      </c>
      <c r="AX1095" s="28">
        <f t="shared" si="4528"/>
        <v>0</v>
      </c>
      <c r="AY1095" s="29"/>
      <c r="AZ1095" s="54">
        <f>_xlfn.XLOOKUP($C1095,[32]PSP!$C:$C,[32]PSP!$AZ:$AZ)</f>
        <v>0</v>
      </c>
      <c r="BA1095" s="27">
        <f>_xlfn.XLOOKUP($C1095,[32]PSP!$C:$C,[32]PSP!$BA:$BA)</f>
        <v>11.21</v>
      </c>
      <c r="BB1095" s="28">
        <f t="shared" si="4529"/>
        <v>0</v>
      </c>
      <c r="BC1095" s="29"/>
      <c r="BD1095" s="54">
        <f>_xlfn.XLOOKUP($C1095,[32]PSP!$C:$C,[32]PSP!$BD:$BD)</f>
        <v>0</v>
      </c>
      <c r="BE1095" s="27">
        <f>_xlfn.XLOOKUP($C1095,[32]PSP!$C:$C,[32]PSP!$BE:$BE)</f>
        <v>11.21</v>
      </c>
      <c r="BF1095" s="28">
        <f t="shared" si="4530"/>
        <v>0</v>
      </c>
      <c r="BG1095" s="29"/>
      <c r="BH1095" s="54">
        <f>_xlfn.XLOOKUP($C1095,[32]PSP!$C:$C,[32]PSP!$BH:$BH)</f>
        <v>0</v>
      </c>
      <c r="BI1095" s="27">
        <f>_xlfn.XLOOKUP($C1095,[32]PSP!$C:$C,[32]PSP!$BI:$BI)</f>
        <v>11.21</v>
      </c>
      <c r="BJ1095" s="28">
        <f t="shared" si="4531"/>
        <v>0</v>
      </c>
      <c r="BK1095" s="29"/>
      <c r="BL1095" s="54">
        <f>_xlfn.XLOOKUP($C1095,[32]PSP!$C:$C,[32]PSP!$BL:$BL)</f>
        <v>0</v>
      </c>
      <c r="BM1095" s="27">
        <f>_xlfn.XLOOKUP($C1095,[32]PSP!$C:$C,[32]PSP!$BM:$BM)</f>
        <v>11.21</v>
      </c>
      <c r="BN1095" s="28">
        <f t="shared" si="4532"/>
        <v>0</v>
      </c>
      <c r="BO1095" s="29"/>
      <c r="BP1095" s="54">
        <f>_xlfn.XLOOKUP($C1095,[32]PSP!$C:$C,[32]PSP!$BP:$BP)</f>
        <v>0</v>
      </c>
      <c r="BQ1095" s="27">
        <f>_xlfn.XLOOKUP($C1095,[32]PSP!$C:$C,[32]PSP!$BQ:$BQ)</f>
        <v>11.21</v>
      </c>
      <c r="BR1095" s="28">
        <f t="shared" si="4533"/>
        <v>0</v>
      </c>
      <c r="BS1095" s="29"/>
      <c r="BT1095" s="54">
        <f>_xlfn.XLOOKUP($C1095,[32]PSP!$C:$C,[32]PSP!$BT:$BT)</f>
        <v>0</v>
      </c>
      <c r="BU1095" s="27">
        <f>_xlfn.XLOOKUP($C1095,[32]PSP!$C:$C,[32]PSP!$BU:$BU)</f>
        <v>11.21</v>
      </c>
      <c r="BV1095" s="28">
        <f t="shared" si="4534"/>
        <v>0</v>
      </c>
      <c r="BW1095" s="29"/>
      <c r="BX1095" s="54">
        <f>_xlfn.XLOOKUP($C1095,[32]PSP!$C:$C,[32]PSP!$BX:$BX)</f>
        <v>0</v>
      </c>
      <c r="BY1095" s="27">
        <f>_xlfn.XLOOKUP($C1095,[32]PSP!$C:$C,[32]PSP!$BY:$BY)</f>
        <v>11.21</v>
      </c>
      <c r="BZ1095" s="28">
        <f t="shared" si="4535"/>
        <v>0</v>
      </c>
      <c r="CA1095" s="29"/>
      <c r="CB1095" s="54">
        <f>_xlfn.XLOOKUP($C1095,[32]PSP!$C:$C,[32]PSP!$CB:$CB)</f>
        <v>0</v>
      </c>
      <c r="CC1095" s="27">
        <f>_xlfn.XLOOKUP($C1095,[32]PSP!$C:$C,[32]PSP!$CC:$CC)</f>
        <v>11.21</v>
      </c>
      <c r="CD1095" s="28">
        <f t="shared" si="4536"/>
        <v>0</v>
      </c>
      <c r="CE1095" s="29"/>
      <c r="CF1095" s="54">
        <f>_xlfn.XLOOKUP($C1095,[32]PSP!$C:$C,[32]PSP!$CF:$CF)</f>
        <v>0</v>
      </c>
      <c r="CG1095" s="27">
        <f>_xlfn.XLOOKUP($C1095,[32]PSP!$C:$C,[32]PSP!$CG:$CG)</f>
        <v>11.21</v>
      </c>
      <c r="CH1095" s="28">
        <f t="shared" si="4537"/>
        <v>0</v>
      </c>
      <c r="CI1095" s="29"/>
      <c r="CJ1095" s="54">
        <f>_xlfn.XLOOKUP($C1095,[32]PSP!$C:$C,[32]PSP!$CJ:$CJ)</f>
        <v>0</v>
      </c>
      <c r="CK1095" s="27">
        <f>_xlfn.XLOOKUP($C1095,[32]PSP!$C:$C,[32]PSP!$CK:$CK)</f>
        <v>11.21</v>
      </c>
      <c r="CL1095" s="28">
        <f t="shared" si="4538"/>
        <v>0</v>
      </c>
      <c r="CM1095" s="29"/>
      <c r="CN1095" s="54">
        <f>_xlfn.XLOOKUP($C1095,[32]PSP!$C:$C,[32]PSP!$CN:$CN)</f>
        <v>0</v>
      </c>
      <c r="CO1095" s="27">
        <f>_xlfn.XLOOKUP($C1095,[32]PSP!$C:$C,[32]PSP!$CO:$CO)</f>
        <v>11.21</v>
      </c>
      <c r="CP1095" s="28">
        <f t="shared" si="4539"/>
        <v>0</v>
      </c>
      <c r="CQ1095" s="29"/>
      <c r="CR1095" s="54">
        <f>_xlfn.XLOOKUP($C1095,[32]PSP!$C:$C,[32]PSP!$CR:$CR)</f>
        <v>0</v>
      </c>
      <c r="CS1095" s="27">
        <f>_xlfn.XLOOKUP($C1095,[32]PSP!$C:$C,[32]PSP!$CS:$CS)</f>
        <v>11.21</v>
      </c>
      <c r="CT1095" s="28">
        <f t="shared" si="4540"/>
        <v>0</v>
      </c>
      <c r="CU1095" s="29"/>
      <c r="CV1095" s="54">
        <f>_xlfn.XLOOKUP($C1095,[32]PSP!$C:$C,[32]PSP!$CV:$CV)</f>
        <v>0</v>
      </c>
      <c r="CW1095" s="27">
        <f>_xlfn.XLOOKUP($C1095,[32]PSP!$C:$C,[32]PSP!$CW:$CW)</f>
        <v>11.21</v>
      </c>
      <c r="CX1095" s="28">
        <f t="shared" si="4541"/>
        <v>0</v>
      </c>
      <c r="CY1095" s="29"/>
      <c r="CZ1095" s="54">
        <f>_xlfn.XLOOKUP($C1095,[32]PSP!$C:$C,[32]PSP!$CZ:$CZ)</f>
        <v>0</v>
      </c>
      <c r="DA1095" s="27">
        <f>_xlfn.XLOOKUP($C1095,[32]PSP!$C:$C,[32]PSP!$DA:$DA)</f>
        <v>11.21</v>
      </c>
      <c r="DB1095" s="28">
        <f t="shared" si="4542"/>
        <v>0</v>
      </c>
      <c r="DC1095" s="29"/>
      <c r="DD1095" s="54">
        <f>_xlfn.XLOOKUP($C1095,[32]PSP!$C:$C,[32]PSP!$DD:$DD)</f>
        <v>0</v>
      </c>
      <c r="DE1095" s="27">
        <f>_xlfn.XLOOKUP($C1095,[32]PSP!$C:$C,[32]PSP!$DE:$DE)</f>
        <v>11.21</v>
      </c>
      <c r="DF1095" s="28">
        <f t="shared" si="4543"/>
        <v>0</v>
      </c>
      <c r="DG1095" s="29"/>
      <c r="DH1095" s="54">
        <f>_xlfn.XLOOKUP($C1095,[32]PSP!$C:$C,[32]PSP!$DH:$DH)</f>
        <v>0</v>
      </c>
      <c r="DI1095" s="27">
        <f>_xlfn.XLOOKUP($C1095,[32]PSP!$C:$C,[32]PSP!$DI:$DI)</f>
        <v>11.21</v>
      </c>
      <c r="DJ1095" s="28">
        <f t="shared" si="4544"/>
        <v>0</v>
      </c>
      <c r="DK1095" s="29"/>
      <c r="DL1095" s="54">
        <f>_xlfn.XLOOKUP($C1095,[32]PSP!$C:$C,[32]PSP!$DL:$DL)</f>
        <v>0</v>
      </c>
      <c r="DM1095" s="27">
        <f>_xlfn.XLOOKUP($C1095,[32]PSP!$C:$C,[32]PSP!$DM:$DM)</f>
        <v>11.21</v>
      </c>
      <c r="DN1095" s="28">
        <f t="shared" si="4545"/>
        <v>0</v>
      </c>
      <c r="DO1095" s="29"/>
      <c r="DP1095" s="54">
        <f>_xlfn.XLOOKUP($C1095,[32]PSP!$C:$C,[32]PSP!$DP:$DP)</f>
        <v>0</v>
      </c>
      <c r="DQ1095" s="27">
        <f>_xlfn.XLOOKUP($C1095,[32]PSP!$C:$C,[32]PSP!$DQ:$DQ)</f>
        <v>11.21</v>
      </c>
      <c r="DR1095" s="28">
        <f t="shared" si="4546"/>
        <v>0</v>
      </c>
      <c r="DS1095" s="29"/>
      <c r="DT1095" s="54">
        <f>_xlfn.XLOOKUP($C1095,[32]PSP!$C:$C,[32]PSP!$DT:$DT)</f>
        <v>0</v>
      </c>
      <c r="DU1095" s="27">
        <f>_xlfn.XLOOKUP($C1095,[32]PSP!$C:$C,[32]PSP!$DU:$DU)</f>
        <v>11.21</v>
      </c>
      <c r="DV1095" s="28">
        <f t="shared" si="4547"/>
        <v>0</v>
      </c>
      <c r="DW1095" s="29"/>
      <c r="DX1095" s="54">
        <f>_xlfn.XLOOKUP($C1095,[32]PSP!$C:$C,[32]PSP!$DX:$DX)</f>
        <v>0</v>
      </c>
      <c r="DY1095" s="27">
        <f>_xlfn.XLOOKUP($C1095,[32]PSP!$C:$C,[32]PSP!$DY:$DY)</f>
        <v>11.21</v>
      </c>
      <c r="DZ1095" s="28">
        <f t="shared" si="4548"/>
        <v>0</v>
      </c>
      <c r="EA1095" s="29"/>
      <c r="EB1095" s="54">
        <f>_xlfn.XLOOKUP($C1095,[32]PSP!$C:$C,[32]PSP!$EB:$EB)</f>
        <v>0</v>
      </c>
      <c r="EC1095" s="27">
        <f>_xlfn.XLOOKUP($C1095,[32]PSP!$C:$C,[32]PSP!$EC:$EC)</f>
        <v>11.21</v>
      </c>
      <c r="ED1095" s="28">
        <f t="shared" si="4549"/>
        <v>0</v>
      </c>
      <c r="EE1095" s="29"/>
      <c r="EF1095" s="54">
        <f>_xlfn.XLOOKUP($C1095,[32]PSP!$C:$C,[32]PSP!$EF:$EF)</f>
        <v>0</v>
      </c>
      <c r="EG1095" s="27">
        <f>_xlfn.XLOOKUP($C1095,[32]PSP!$C:$C,[32]PSP!$EG:$EG)</f>
        <v>11.21</v>
      </c>
      <c r="EH1095" s="28">
        <f t="shared" si="4550"/>
        <v>0</v>
      </c>
      <c r="EI1095" s="29"/>
      <c r="EJ1095" s="54">
        <f>_xlfn.XLOOKUP($C1095,[32]PSP!$C:$C,[32]PSP!$EJ:$EJ)</f>
        <v>0</v>
      </c>
      <c r="EK1095" s="27">
        <f>_xlfn.XLOOKUP($C1095,[32]PSP!$C:$C,[32]PSP!$EK:$EK)</f>
        <v>11.21</v>
      </c>
      <c r="EL1095" s="28">
        <f t="shared" si="4551"/>
        <v>0</v>
      </c>
      <c r="EM1095" s="29"/>
      <c r="EN1095" s="108"/>
      <c r="EO1095" s="29">
        <f t="shared" si="4311"/>
        <v>0</v>
      </c>
      <c r="EP1095" s="29">
        <f t="shared" si="4517"/>
        <v>0</v>
      </c>
      <c r="EQ1095" s="4" t="b">
        <f t="shared" si="4242"/>
        <v>1</v>
      </c>
      <c r="ES1095" s="118">
        <f t="shared" si="4482"/>
        <v>1.1767000000000001</v>
      </c>
    </row>
    <row r="1096" spans="3:149" ht="11.25" customHeight="1" x14ac:dyDescent="0.25">
      <c r="C1096" s="43" t="s">
        <v>1313</v>
      </c>
      <c r="D1096" s="43">
        <f>_xlfn.XLOOKUP($C1096,[32]PSP!$C:$C,[32]PSP!D:D)</f>
        <v>5914374</v>
      </c>
      <c r="E1096" s="43" t="str">
        <f>_xlfn.XLOOKUP($C1096,[32]PSP!$C:$C,[32]PSP!E:E)</f>
        <v>SICRO SERVIÇO</v>
      </c>
      <c r="F1096" s="25" t="str">
        <f>_xlfn.XLOOKUP($C1096,[32]PSP!$C:$C,[32]PSP!F:F)</f>
        <v>TRANSPORTE COM CAMINHÃO BASCULANTE DE 10 M³ - RODOVIA EM REVESTIMENTO PRIMÁRIO</v>
      </c>
      <c r="G1096" s="43" t="str">
        <f>_xlfn.XLOOKUP($C1096,[32]PSP!$C:$C,[32]PSP!G:G)</f>
        <v>TKM</v>
      </c>
      <c r="H1096" s="53">
        <f>_xlfn.XLOOKUP($C1096,[32]PSP!$C:$C,[32]PSP!$H:$H)</f>
        <v>0</v>
      </c>
      <c r="I1096" s="28">
        <f>_xlfn.XLOOKUP($C1096,[32]PSP!$C:$C,[32]PSP!$I:$I)</f>
        <v>0</v>
      </c>
      <c r="J1096" s="28">
        <f t="shared" si="4518"/>
        <v>0</v>
      </c>
      <c r="K1096" s="29"/>
      <c r="L1096" s="54">
        <f>_xlfn.XLOOKUP($C1096,[32]PSP!$C:$C,[32]PSP!$L:$L)</f>
        <v>0</v>
      </c>
      <c r="M1096" s="27">
        <f>_xlfn.XLOOKUP($C1096,[32]PSP!$C:$C,[32]PSP!$M:$M)</f>
        <v>0.5</v>
      </c>
      <c r="N1096" s="28">
        <f t="shared" si="4519"/>
        <v>0</v>
      </c>
      <c r="O1096" s="29"/>
      <c r="P1096" s="54">
        <f>_xlfn.XLOOKUP($C1096,[32]PSP!$C:$C,[32]PSP!$P:$P)</f>
        <v>0</v>
      </c>
      <c r="Q1096" s="27">
        <f>_xlfn.XLOOKUP($C1096,[32]PSP!$C:$C,[32]PSP!$Q:$Q)</f>
        <v>0.5</v>
      </c>
      <c r="R1096" s="28">
        <f t="shared" si="4520"/>
        <v>0</v>
      </c>
      <c r="S1096" s="29"/>
      <c r="T1096" s="54">
        <f>_xlfn.XLOOKUP($C1096,[32]PSP!$C:$C,[32]PSP!$T:$T)</f>
        <v>0</v>
      </c>
      <c r="U1096" s="27">
        <f>_xlfn.XLOOKUP($C1096,[32]PSP!$C:$C,[32]PSP!$U:$U)</f>
        <v>0.5</v>
      </c>
      <c r="V1096" s="28">
        <f t="shared" si="4521"/>
        <v>0</v>
      </c>
      <c r="W1096" s="29"/>
      <c r="X1096" s="54">
        <f>_xlfn.XLOOKUP($C1096,[32]PSP!$C:$C,[32]PSP!$X:$X)</f>
        <v>0</v>
      </c>
      <c r="Y1096" s="27">
        <f>_xlfn.XLOOKUP($C1096,[32]PSP!$C:$C,[32]PSP!$Y:$Y)</f>
        <v>0.5</v>
      </c>
      <c r="Z1096" s="28">
        <f t="shared" si="4522"/>
        <v>0</v>
      </c>
      <c r="AA1096" s="29"/>
      <c r="AB1096" s="54">
        <f>_xlfn.XLOOKUP($C1096,[32]PSP!$C:$C,[32]PSP!$AB:$AB)</f>
        <v>0</v>
      </c>
      <c r="AC1096" s="27">
        <f>_xlfn.XLOOKUP($C1096,[32]PSP!$C:$C,[32]PSP!$AC:$AC)</f>
        <v>0.5</v>
      </c>
      <c r="AD1096" s="28">
        <f t="shared" si="4523"/>
        <v>0</v>
      </c>
      <c r="AE1096" s="29"/>
      <c r="AF1096" s="54">
        <f>_xlfn.XLOOKUP($C1096,[32]PSP!$C:$C,[32]PSP!$AF:$AF)</f>
        <v>0</v>
      </c>
      <c r="AG1096" s="27">
        <f>_xlfn.XLOOKUP($C1096,[32]PSP!$C:$C,[32]PSP!$AG:$AG)</f>
        <v>0.5</v>
      </c>
      <c r="AH1096" s="28">
        <f t="shared" si="4524"/>
        <v>0</v>
      </c>
      <c r="AI1096" s="29"/>
      <c r="AJ1096" s="54">
        <f>_xlfn.XLOOKUP($C1096,[32]PSP!$C:$C,[32]PSP!$AJ:$AJ)</f>
        <v>0</v>
      </c>
      <c r="AK1096" s="27">
        <f>_xlfn.XLOOKUP($C1096,[32]PSP!$C:$C,[32]PSP!$AK:$AK)</f>
        <v>0.5</v>
      </c>
      <c r="AL1096" s="28">
        <f t="shared" si="4525"/>
        <v>0</v>
      </c>
      <c r="AM1096" s="29"/>
      <c r="AN1096" s="54">
        <f>_xlfn.XLOOKUP($C1096,[32]PSP!$C:$C,[32]PSP!$AN:$AN)</f>
        <v>0</v>
      </c>
      <c r="AO1096" s="27">
        <f>_xlfn.XLOOKUP($C1096,[32]PSP!$C:$C,[32]PSP!$AO:$AO)</f>
        <v>0.5</v>
      </c>
      <c r="AP1096" s="28">
        <f t="shared" si="4526"/>
        <v>0</v>
      </c>
      <c r="AQ1096" s="29"/>
      <c r="AR1096" s="54">
        <f>_xlfn.XLOOKUP($C1096,[32]PSP!$C:$C,[32]PSP!$AR:$AR)</f>
        <v>0</v>
      </c>
      <c r="AS1096" s="27">
        <f>_xlfn.XLOOKUP($C1096,[32]PSP!$C:$C,[32]PSP!$AS:$AS)</f>
        <v>0.5</v>
      </c>
      <c r="AT1096" s="28">
        <f t="shared" si="4527"/>
        <v>0</v>
      </c>
      <c r="AU1096" s="29"/>
      <c r="AV1096" s="54">
        <f>_xlfn.XLOOKUP($C1096,[32]PSP!$C:$C,[32]PSP!$AV:$AV)</f>
        <v>0</v>
      </c>
      <c r="AW1096" s="27">
        <f>_xlfn.XLOOKUP($C1096,[32]PSP!$C:$C,[32]PSP!$AW:$AW)</f>
        <v>0.5</v>
      </c>
      <c r="AX1096" s="28">
        <f t="shared" si="4528"/>
        <v>0</v>
      </c>
      <c r="AY1096" s="29"/>
      <c r="AZ1096" s="54">
        <f>_xlfn.XLOOKUP($C1096,[32]PSP!$C:$C,[32]PSP!$AZ:$AZ)</f>
        <v>0</v>
      </c>
      <c r="BA1096" s="27">
        <f>_xlfn.XLOOKUP($C1096,[32]PSP!$C:$C,[32]PSP!$BA:$BA)</f>
        <v>0.5</v>
      </c>
      <c r="BB1096" s="28">
        <f t="shared" si="4529"/>
        <v>0</v>
      </c>
      <c r="BC1096" s="29"/>
      <c r="BD1096" s="54">
        <f>_xlfn.XLOOKUP($C1096,[32]PSP!$C:$C,[32]PSP!$BD:$BD)</f>
        <v>0</v>
      </c>
      <c r="BE1096" s="27">
        <f>_xlfn.XLOOKUP($C1096,[32]PSP!$C:$C,[32]PSP!$BE:$BE)</f>
        <v>0.5</v>
      </c>
      <c r="BF1096" s="28">
        <f t="shared" si="4530"/>
        <v>0</v>
      </c>
      <c r="BG1096" s="29"/>
      <c r="BH1096" s="54">
        <f>_xlfn.XLOOKUP($C1096,[32]PSP!$C:$C,[32]PSP!$BH:$BH)</f>
        <v>0</v>
      </c>
      <c r="BI1096" s="27">
        <f>_xlfn.XLOOKUP($C1096,[32]PSP!$C:$C,[32]PSP!$BI:$BI)</f>
        <v>0.5</v>
      </c>
      <c r="BJ1096" s="28">
        <f t="shared" si="4531"/>
        <v>0</v>
      </c>
      <c r="BK1096" s="29"/>
      <c r="BL1096" s="54">
        <f>_xlfn.XLOOKUP($C1096,[32]PSP!$C:$C,[32]PSP!$BL:$BL)</f>
        <v>0</v>
      </c>
      <c r="BM1096" s="27">
        <f>_xlfn.XLOOKUP($C1096,[32]PSP!$C:$C,[32]PSP!$BM:$BM)</f>
        <v>0.5</v>
      </c>
      <c r="BN1096" s="28">
        <f t="shared" si="4532"/>
        <v>0</v>
      </c>
      <c r="BO1096" s="29"/>
      <c r="BP1096" s="54">
        <f>_xlfn.XLOOKUP($C1096,[32]PSP!$C:$C,[32]PSP!$BP:$BP)</f>
        <v>0</v>
      </c>
      <c r="BQ1096" s="27">
        <f>_xlfn.XLOOKUP($C1096,[32]PSP!$C:$C,[32]PSP!$BQ:$BQ)</f>
        <v>0.5</v>
      </c>
      <c r="BR1096" s="28">
        <f t="shared" si="4533"/>
        <v>0</v>
      </c>
      <c r="BS1096" s="29"/>
      <c r="BT1096" s="54">
        <f>_xlfn.XLOOKUP($C1096,[32]PSP!$C:$C,[32]PSP!$BT:$BT)</f>
        <v>0</v>
      </c>
      <c r="BU1096" s="27">
        <f>_xlfn.XLOOKUP($C1096,[32]PSP!$C:$C,[32]PSP!$BU:$BU)</f>
        <v>0.5</v>
      </c>
      <c r="BV1096" s="28">
        <f t="shared" si="4534"/>
        <v>0</v>
      </c>
      <c r="BW1096" s="29"/>
      <c r="BX1096" s="54">
        <f>_xlfn.XLOOKUP($C1096,[32]PSP!$C:$C,[32]PSP!$BX:$BX)</f>
        <v>0</v>
      </c>
      <c r="BY1096" s="27">
        <f>_xlfn.XLOOKUP($C1096,[32]PSP!$C:$C,[32]PSP!$BY:$BY)</f>
        <v>0.5</v>
      </c>
      <c r="BZ1096" s="28">
        <f t="shared" si="4535"/>
        <v>0</v>
      </c>
      <c r="CA1096" s="29"/>
      <c r="CB1096" s="54">
        <f>_xlfn.XLOOKUP($C1096,[32]PSP!$C:$C,[32]PSP!$CB:$CB)</f>
        <v>0</v>
      </c>
      <c r="CC1096" s="27">
        <f>_xlfn.XLOOKUP($C1096,[32]PSP!$C:$C,[32]PSP!$CC:$CC)</f>
        <v>0.5</v>
      </c>
      <c r="CD1096" s="28">
        <f t="shared" si="4536"/>
        <v>0</v>
      </c>
      <c r="CE1096" s="29"/>
      <c r="CF1096" s="54">
        <f>_xlfn.XLOOKUP($C1096,[32]PSP!$C:$C,[32]PSP!$CF:$CF)</f>
        <v>0</v>
      </c>
      <c r="CG1096" s="27">
        <f>_xlfn.XLOOKUP($C1096,[32]PSP!$C:$C,[32]PSP!$CG:$CG)</f>
        <v>0.5</v>
      </c>
      <c r="CH1096" s="28">
        <f t="shared" si="4537"/>
        <v>0</v>
      </c>
      <c r="CI1096" s="29"/>
      <c r="CJ1096" s="54">
        <f>_xlfn.XLOOKUP($C1096,[32]PSP!$C:$C,[32]PSP!$CJ:$CJ)</f>
        <v>0</v>
      </c>
      <c r="CK1096" s="27">
        <f>_xlfn.XLOOKUP($C1096,[32]PSP!$C:$C,[32]PSP!$CK:$CK)</f>
        <v>0.5</v>
      </c>
      <c r="CL1096" s="28">
        <f t="shared" si="4538"/>
        <v>0</v>
      </c>
      <c r="CM1096" s="29"/>
      <c r="CN1096" s="54">
        <f>_xlfn.XLOOKUP($C1096,[32]PSP!$C:$C,[32]PSP!$CN:$CN)</f>
        <v>0</v>
      </c>
      <c r="CO1096" s="27">
        <f>_xlfn.XLOOKUP($C1096,[32]PSP!$C:$C,[32]PSP!$CO:$CO)</f>
        <v>0.5</v>
      </c>
      <c r="CP1096" s="28">
        <f t="shared" si="4539"/>
        <v>0</v>
      </c>
      <c r="CQ1096" s="29"/>
      <c r="CR1096" s="54">
        <f>_xlfn.XLOOKUP($C1096,[32]PSP!$C:$C,[32]PSP!$CR:$CR)</f>
        <v>0</v>
      </c>
      <c r="CS1096" s="27">
        <f>_xlfn.XLOOKUP($C1096,[32]PSP!$C:$C,[32]PSP!$CS:$CS)</f>
        <v>0.5</v>
      </c>
      <c r="CT1096" s="28">
        <f t="shared" si="4540"/>
        <v>0</v>
      </c>
      <c r="CU1096" s="29"/>
      <c r="CV1096" s="54">
        <f>_xlfn.XLOOKUP($C1096,[32]PSP!$C:$C,[32]PSP!$CV:$CV)</f>
        <v>0</v>
      </c>
      <c r="CW1096" s="27">
        <f>_xlfn.XLOOKUP($C1096,[32]PSP!$C:$C,[32]PSP!$CW:$CW)</f>
        <v>0.5</v>
      </c>
      <c r="CX1096" s="28">
        <f t="shared" si="4541"/>
        <v>0</v>
      </c>
      <c r="CY1096" s="29"/>
      <c r="CZ1096" s="54">
        <f>_xlfn.XLOOKUP($C1096,[32]PSP!$C:$C,[32]PSP!$CZ:$CZ)</f>
        <v>0</v>
      </c>
      <c r="DA1096" s="27">
        <f>_xlfn.XLOOKUP($C1096,[32]PSP!$C:$C,[32]PSP!$DA:$DA)</f>
        <v>0.5</v>
      </c>
      <c r="DB1096" s="28">
        <f t="shared" si="4542"/>
        <v>0</v>
      </c>
      <c r="DC1096" s="29"/>
      <c r="DD1096" s="54">
        <f>_xlfn.XLOOKUP($C1096,[32]PSP!$C:$C,[32]PSP!$DD:$DD)</f>
        <v>0</v>
      </c>
      <c r="DE1096" s="27">
        <f>_xlfn.XLOOKUP($C1096,[32]PSP!$C:$C,[32]PSP!$DE:$DE)</f>
        <v>0.5</v>
      </c>
      <c r="DF1096" s="28">
        <f t="shared" si="4543"/>
        <v>0</v>
      </c>
      <c r="DG1096" s="29"/>
      <c r="DH1096" s="54">
        <f>_xlfn.XLOOKUP($C1096,[32]PSP!$C:$C,[32]PSP!$DH:$DH)</f>
        <v>0</v>
      </c>
      <c r="DI1096" s="27">
        <f>_xlfn.XLOOKUP($C1096,[32]PSP!$C:$C,[32]PSP!$DI:$DI)</f>
        <v>0.5</v>
      </c>
      <c r="DJ1096" s="28">
        <f t="shared" si="4544"/>
        <v>0</v>
      </c>
      <c r="DK1096" s="29"/>
      <c r="DL1096" s="54">
        <f>_xlfn.XLOOKUP($C1096,[32]PSP!$C:$C,[32]PSP!$DL:$DL)</f>
        <v>0</v>
      </c>
      <c r="DM1096" s="27">
        <f>_xlfn.XLOOKUP($C1096,[32]PSP!$C:$C,[32]PSP!$DM:$DM)</f>
        <v>0.5</v>
      </c>
      <c r="DN1096" s="28">
        <f t="shared" si="4545"/>
        <v>0</v>
      </c>
      <c r="DO1096" s="29"/>
      <c r="DP1096" s="54">
        <f>_xlfn.XLOOKUP($C1096,[32]PSP!$C:$C,[32]PSP!$DP:$DP)</f>
        <v>0</v>
      </c>
      <c r="DQ1096" s="27">
        <f>_xlfn.XLOOKUP($C1096,[32]PSP!$C:$C,[32]PSP!$DQ:$DQ)</f>
        <v>0.5</v>
      </c>
      <c r="DR1096" s="28">
        <f t="shared" si="4546"/>
        <v>0</v>
      </c>
      <c r="DS1096" s="29"/>
      <c r="DT1096" s="54">
        <f>_xlfn.XLOOKUP($C1096,[32]PSP!$C:$C,[32]PSP!$DT:$DT)</f>
        <v>0</v>
      </c>
      <c r="DU1096" s="27">
        <f>_xlfn.XLOOKUP($C1096,[32]PSP!$C:$C,[32]PSP!$DU:$DU)</f>
        <v>0.5</v>
      </c>
      <c r="DV1096" s="28">
        <f t="shared" si="4547"/>
        <v>0</v>
      </c>
      <c r="DW1096" s="29"/>
      <c r="DX1096" s="54">
        <f>_xlfn.XLOOKUP($C1096,[32]PSP!$C:$C,[32]PSP!$DX:$DX)</f>
        <v>0</v>
      </c>
      <c r="DY1096" s="27">
        <f>_xlfn.XLOOKUP($C1096,[32]PSP!$C:$C,[32]PSP!$DY:$DY)</f>
        <v>0.5</v>
      </c>
      <c r="DZ1096" s="28">
        <f t="shared" si="4548"/>
        <v>0</v>
      </c>
      <c r="EA1096" s="29"/>
      <c r="EB1096" s="54">
        <f>_xlfn.XLOOKUP($C1096,[32]PSP!$C:$C,[32]PSP!$EB:$EB)</f>
        <v>0</v>
      </c>
      <c r="EC1096" s="27">
        <f>_xlfn.XLOOKUP($C1096,[32]PSP!$C:$C,[32]PSP!$EC:$EC)</f>
        <v>0.5</v>
      </c>
      <c r="ED1096" s="28">
        <f t="shared" si="4549"/>
        <v>0</v>
      </c>
      <c r="EE1096" s="29"/>
      <c r="EF1096" s="54">
        <f>_xlfn.XLOOKUP($C1096,[32]PSP!$C:$C,[32]PSP!$EF:$EF)</f>
        <v>0</v>
      </c>
      <c r="EG1096" s="27">
        <f>_xlfn.XLOOKUP($C1096,[32]PSP!$C:$C,[32]PSP!$EG:$EG)</f>
        <v>0.5</v>
      </c>
      <c r="EH1096" s="28">
        <f t="shared" si="4550"/>
        <v>0</v>
      </c>
      <c r="EI1096" s="29"/>
      <c r="EJ1096" s="54">
        <f>_xlfn.XLOOKUP($C1096,[32]PSP!$C:$C,[32]PSP!$EJ:$EJ)</f>
        <v>0</v>
      </c>
      <c r="EK1096" s="27">
        <f>_xlfn.XLOOKUP($C1096,[32]PSP!$C:$C,[32]PSP!$EK:$EK)</f>
        <v>0.5</v>
      </c>
      <c r="EL1096" s="28">
        <f t="shared" si="4551"/>
        <v>0</v>
      </c>
      <c r="EM1096" s="29"/>
      <c r="EN1096" s="108"/>
      <c r="EO1096" s="29">
        <f t="shared" si="4311"/>
        <v>0</v>
      </c>
      <c r="EP1096" s="29">
        <f t="shared" si="4517"/>
        <v>0</v>
      </c>
      <c r="EQ1096" s="4" t="b">
        <f t="shared" si="4242"/>
        <v>1</v>
      </c>
      <c r="ES1096" s="118">
        <f t="shared" si="4482"/>
        <v>1.1767000000000001</v>
      </c>
    </row>
    <row r="1097" spans="3:149" ht="11.25" customHeight="1" x14ac:dyDescent="0.25">
      <c r="C1097" s="43" t="s">
        <v>1314</v>
      </c>
      <c r="D1097" s="43">
        <f>_xlfn.XLOOKUP($C1097,[32]PSP!$C:$C,[32]PSP!D:D)</f>
        <v>4413984</v>
      </c>
      <c r="E1097" s="43" t="str">
        <f>_xlfn.XLOOKUP($C1097,[32]PSP!$C:$C,[32]PSP!E:E)</f>
        <v>SICRO SERVIÇO</v>
      </c>
      <c r="F1097" s="25" t="str">
        <f>_xlfn.XLOOKUP($C1097,[32]PSP!$C:$C,[32]PSP!F:F)</f>
        <v>REGULARIZAÇÃO DE BOTA-FORA COM ESPALHAMENTO E COMPACTAÇÃO</v>
      </c>
      <c r="G1097" s="43" t="str">
        <f>_xlfn.XLOOKUP($C1097,[32]PSP!$C:$C,[32]PSP!G:G)</f>
        <v>M³</v>
      </c>
      <c r="H1097" s="53">
        <f>_xlfn.XLOOKUP($C1097,[32]PSP!$C:$C,[32]PSP!$H:$H)</f>
        <v>0</v>
      </c>
      <c r="I1097" s="28">
        <f>_xlfn.XLOOKUP($C1097,[32]PSP!$C:$C,[32]PSP!$I:$I)</f>
        <v>0</v>
      </c>
      <c r="J1097" s="28">
        <f t="shared" si="4518"/>
        <v>0</v>
      </c>
      <c r="K1097" s="29"/>
      <c r="L1097" s="54">
        <f>_xlfn.XLOOKUP($C1097,[32]PSP!$C:$C,[32]PSP!$L:$L)</f>
        <v>0</v>
      </c>
      <c r="M1097" s="27">
        <f>_xlfn.XLOOKUP($C1097,[32]PSP!$C:$C,[32]PSP!$M:$M)</f>
        <v>2.25</v>
      </c>
      <c r="N1097" s="28">
        <f t="shared" si="4519"/>
        <v>0</v>
      </c>
      <c r="O1097" s="29"/>
      <c r="P1097" s="54">
        <f>_xlfn.XLOOKUP($C1097,[32]PSP!$C:$C,[32]PSP!$P:$P)</f>
        <v>0</v>
      </c>
      <c r="Q1097" s="27">
        <f>_xlfn.XLOOKUP($C1097,[32]PSP!$C:$C,[32]PSP!$Q:$Q)</f>
        <v>2.25</v>
      </c>
      <c r="R1097" s="28">
        <f t="shared" si="4520"/>
        <v>0</v>
      </c>
      <c r="S1097" s="29"/>
      <c r="T1097" s="54">
        <f>_xlfn.XLOOKUP($C1097,[32]PSP!$C:$C,[32]PSP!$T:$T)</f>
        <v>0</v>
      </c>
      <c r="U1097" s="27">
        <f>_xlfn.XLOOKUP($C1097,[32]PSP!$C:$C,[32]PSP!$U:$U)</f>
        <v>2.25</v>
      </c>
      <c r="V1097" s="28">
        <f t="shared" si="4521"/>
        <v>0</v>
      </c>
      <c r="W1097" s="29"/>
      <c r="X1097" s="54">
        <f>_xlfn.XLOOKUP($C1097,[32]PSP!$C:$C,[32]PSP!$X:$X)</f>
        <v>0</v>
      </c>
      <c r="Y1097" s="27">
        <f>_xlfn.XLOOKUP($C1097,[32]PSP!$C:$C,[32]PSP!$Y:$Y)</f>
        <v>2.25</v>
      </c>
      <c r="Z1097" s="28">
        <f t="shared" si="4522"/>
        <v>0</v>
      </c>
      <c r="AA1097" s="29"/>
      <c r="AB1097" s="54">
        <f>_xlfn.XLOOKUP($C1097,[32]PSP!$C:$C,[32]PSP!$AB:$AB)</f>
        <v>0</v>
      </c>
      <c r="AC1097" s="27">
        <f>_xlfn.XLOOKUP($C1097,[32]PSP!$C:$C,[32]PSP!$AC:$AC)</f>
        <v>2.25</v>
      </c>
      <c r="AD1097" s="28">
        <f t="shared" si="4523"/>
        <v>0</v>
      </c>
      <c r="AE1097" s="29"/>
      <c r="AF1097" s="54">
        <f>_xlfn.XLOOKUP($C1097,[32]PSP!$C:$C,[32]PSP!$AF:$AF)</f>
        <v>0</v>
      </c>
      <c r="AG1097" s="27">
        <f>_xlfn.XLOOKUP($C1097,[32]PSP!$C:$C,[32]PSP!$AG:$AG)</f>
        <v>2.25</v>
      </c>
      <c r="AH1097" s="28">
        <f t="shared" si="4524"/>
        <v>0</v>
      </c>
      <c r="AI1097" s="29"/>
      <c r="AJ1097" s="54">
        <f>_xlfn.XLOOKUP($C1097,[32]PSP!$C:$C,[32]PSP!$AJ:$AJ)</f>
        <v>0</v>
      </c>
      <c r="AK1097" s="27">
        <f>_xlfn.XLOOKUP($C1097,[32]PSP!$C:$C,[32]PSP!$AK:$AK)</f>
        <v>2.25</v>
      </c>
      <c r="AL1097" s="28">
        <f t="shared" si="4525"/>
        <v>0</v>
      </c>
      <c r="AM1097" s="29"/>
      <c r="AN1097" s="54">
        <f>_xlfn.XLOOKUP($C1097,[32]PSP!$C:$C,[32]PSP!$AN:$AN)</f>
        <v>0</v>
      </c>
      <c r="AO1097" s="27">
        <f>_xlfn.XLOOKUP($C1097,[32]PSP!$C:$C,[32]PSP!$AO:$AO)</f>
        <v>2.25</v>
      </c>
      <c r="AP1097" s="28">
        <f t="shared" si="4526"/>
        <v>0</v>
      </c>
      <c r="AQ1097" s="29"/>
      <c r="AR1097" s="54">
        <f>_xlfn.XLOOKUP($C1097,[32]PSP!$C:$C,[32]PSP!$AR:$AR)</f>
        <v>0</v>
      </c>
      <c r="AS1097" s="27">
        <f>_xlfn.XLOOKUP($C1097,[32]PSP!$C:$C,[32]PSP!$AS:$AS)</f>
        <v>2.25</v>
      </c>
      <c r="AT1097" s="28">
        <f t="shared" si="4527"/>
        <v>0</v>
      </c>
      <c r="AU1097" s="29"/>
      <c r="AV1097" s="54">
        <f>_xlfn.XLOOKUP($C1097,[32]PSP!$C:$C,[32]PSP!$AV:$AV)</f>
        <v>0</v>
      </c>
      <c r="AW1097" s="27">
        <f>_xlfn.XLOOKUP($C1097,[32]PSP!$C:$C,[32]PSP!$AW:$AW)</f>
        <v>2.25</v>
      </c>
      <c r="AX1097" s="28">
        <f t="shared" si="4528"/>
        <v>0</v>
      </c>
      <c r="AY1097" s="29"/>
      <c r="AZ1097" s="54">
        <f>_xlfn.XLOOKUP($C1097,[32]PSP!$C:$C,[32]PSP!$AZ:$AZ)</f>
        <v>0</v>
      </c>
      <c r="BA1097" s="27">
        <f>_xlfn.XLOOKUP($C1097,[32]PSP!$C:$C,[32]PSP!$BA:$BA)</f>
        <v>2.25</v>
      </c>
      <c r="BB1097" s="28">
        <f t="shared" si="4529"/>
        <v>0</v>
      </c>
      <c r="BC1097" s="29"/>
      <c r="BD1097" s="54">
        <f>_xlfn.XLOOKUP($C1097,[32]PSP!$C:$C,[32]PSP!$BD:$BD)</f>
        <v>0</v>
      </c>
      <c r="BE1097" s="27">
        <f>_xlfn.XLOOKUP($C1097,[32]PSP!$C:$C,[32]PSP!$BE:$BE)</f>
        <v>2.25</v>
      </c>
      <c r="BF1097" s="28">
        <f t="shared" si="4530"/>
        <v>0</v>
      </c>
      <c r="BG1097" s="29"/>
      <c r="BH1097" s="54">
        <f>_xlfn.XLOOKUP($C1097,[32]PSP!$C:$C,[32]PSP!$BH:$BH)</f>
        <v>0</v>
      </c>
      <c r="BI1097" s="27">
        <f>_xlfn.XLOOKUP($C1097,[32]PSP!$C:$C,[32]PSP!$BI:$BI)</f>
        <v>2.25</v>
      </c>
      <c r="BJ1097" s="28">
        <f t="shared" si="4531"/>
        <v>0</v>
      </c>
      <c r="BK1097" s="29"/>
      <c r="BL1097" s="54">
        <f>_xlfn.XLOOKUP($C1097,[32]PSP!$C:$C,[32]PSP!$BL:$BL)</f>
        <v>0</v>
      </c>
      <c r="BM1097" s="27">
        <f>_xlfn.XLOOKUP($C1097,[32]PSP!$C:$C,[32]PSP!$BM:$BM)</f>
        <v>2.25</v>
      </c>
      <c r="BN1097" s="28">
        <f t="shared" si="4532"/>
        <v>0</v>
      </c>
      <c r="BO1097" s="29"/>
      <c r="BP1097" s="54">
        <f>_xlfn.XLOOKUP($C1097,[32]PSP!$C:$C,[32]PSP!$BP:$BP)</f>
        <v>0</v>
      </c>
      <c r="BQ1097" s="27">
        <f>_xlfn.XLOOKUP($C1097,[32]PSP!$C:$C,[32]PSP!$BQ:$BQ)</f>
        <v>2.25</v>
      </c>
      <c r="BR1097" s="28">
        <f t="shared" si="4533"/>
        <v>0</v>
      </c>
      <c r="BS1097" s="29"/>
      <c r="BT1097" s="54">
        <f>_xlfn.XLOOKUP($C1097,[32]PSP!$C:$C,[32]PSP!$BT:$BT)</f>
        <v>0</v>
      </c>
      <c r="BU1097" s="27">
        <f>_xlfn.XLOOKUP($C1097,[32]PSP!$C:$C,[32]PSP!$BU:$BU)</f>
        <v>2.25</v>
      </c>
      <c r="BV1097" s="28">
        <f t="shared" si="4534"/>
        <v>0</v>
      </c>
      <c r="BW1097" s="29"/>
      <c r="BX1097" s="54">
        <f>_xlfn.XLOOKUP($C1097,[32]PSP!$C:$C,[32]PSP!$BX:$BX)</f>
        <v>0</v>
      </c>
      <c r="BY1097" s="27">
        <f>_xlfn.XLOOKUP($C1097,[32]PSP!$C:$C,[32]PSP!$BY:$BY)</f>
        <v>2.25</v>
      </c>
      <c r="BZ1097" s="28">
        <f t="shared" si="4535"/>
        <v>0</v>
      </c>
      <c r="CA1097" s="29"/>
      <c r="CB1097" s="54">
        <f>_xlfn.XLOOKUP($C1097,[32]PSP!$C:$C,[32]PSP!$CB:$CB)</f>
        <v>0</v>
      </c>
      <c r="CC1097" s="27">
        <f>_xlfn.XLOOKUP($C1097,[32]PSP!$C:$C,[32]PSP!$CC:$CC)</f>
        <v>2.25</v>
      </c>
      <c r="CD1097" s="28">
        <f t="shared" si="4536"/>
        <v>0</v>
      </c>
      <c r="CE1097" s="29"/>
      <c r="CF1097" s="54">
        <f>_xlfn.XLOOKUP($C1097,[32]PSP!$C:$C,[32]PSP!$CF:$CF)</f>
        <v>0</v>
      </c>
      <c r="CG1097" s="27">
        <f>_xlfn.XLOOKUP($C1097,[32]PSP!$C:$C,[32]PSP!$CG:$CG)</f>
        <v>2.25</v>
      </c>
      <c r="CH1097" s="28">
        <f t="shared" si="4537"/>
        <v>0</v>
      </c>
      <c r="CI1097" s="29"/>
      <c r="CJ1097" s="54">
        <f>_xlfn.XLOOKUP($C1097,[32]PSP!$C:$C,[32]PSP!$CJ:$CJ)</f>
        <v>0</v>
      </c>
      <c r="CK1097" s="27">
        <f>_xlfn.XLOOKUP($C1097,[32]PSP!$C:$C,[32]PSP!$CK:$CK)</f>
        <v>2.25</v>
      </c>
      <c r="CL1097" s="28">
        <f t="shared" si="4538"/>
        <v>0</v>
      </c>
      <c r="CM1097" s="29"/>
      <c r="CN1097" s="54">
        <f>_xlfn.XLOOKUP($C1097,[32]PSP!$C:$C,[32]PSP!$CN:$CN)</f>
        <v>0</v>
      </c>
      <c r="CO1097" s="27">
        <f>_xlfn.XLOOKUP($C1097,[32]PSP!$C:$C,[32]PSP!$CO:$CO)</f>
        <v>2.25</v>
      </c>
      <c r="CP1097" s="28">
        <f t="shared" si="4539"/>
        <v>0</v>
      </c>
      <c r="CQ1097" s="29"/>
      <c r="CR1097" s="54">
        <f>_xlfn.XLOOKUP($C1097,[32]PSP!$C:$C,[32]PSP!$CR:$CR)</f>
        <v>0</v>
      </c>
      <c r="CS1097" s="27">
        <f>_xlfn.XLOOKUP($C1097,[32]PSP!$C:$C,[32]PSP!$CS:$CS)</f>
        <v>2.25</v>
      </c>
      <c r="CT1097" s="28">
        <f t="shared" si="4540"/>
        <v>0</v>
      </c>
      <c r="CU1097" s="29"/>
      <c r="CV1097" s="54">
        <f>_xlfn.XLOOKUP($C1097,[32]PSP!$C:$C,[32]PSP!$CV:$CV)</f>
        <v>0</v>
      </c>
      <c r="CW1097" s="27">
        <f>_xlfn.XLOOKUP($C1097,[32]PSP!$C:$C,[32]PSP!$CW:$CW)</f>
        <v>2.25</v>
      </c>
      <c r="CX1097" s="28">
        <f t="shared" si="4541"/>
        <v>0</v>
      </c>
      <c r="CY1097" s="29"/>
      <c r="CZ1097" s="54">
        <f>_xlfn.XLOOKUP($C1097,[32]PSP!$C:$C,[32]PSP!$CZ:$CZ)</f>
        <v>0</v>
      </c>
      <c r="DA1097" s="27">
        <f>_xlfn.XLOOKUP($C1097,[32]PSP!$C:$C,[32]PSP!$DA:$DA)</f>
        <v>2.25</v>
      </c>
      <c r="DB1097" s="28">
        <f t="shared" si="4542"/>
        <v>0</v>
      </c>
      <c r="DC1097" s="29"/>
      <c r="DD1097" s="54">
        <f>_xlfn.XLOOKUP($C1097,[32]PSP!$C:$C,[32]PSP!$DD:$DD)</f>
        <v>0</v>
      </c>
      <c r="DE1097" s="27">
        <f>_xlfn.XLOOKUP($C1097,[32]PSP!$C:$C,[32]PSP!$DE:$DE)</f>
        <v>2.25</v>
      </c>
      <c r="DF1097" s="28">
        <f t="shared" si="4543"/>
        <v>0</v>
      </c>
      <c r="DG1097" s="29"/>
      <c r="DH1097" s="54">
        <f>_xlfn.XLOOKUP($C1097,[32]PSP!$C:$C,[32]PSP!$DH:$DH)</f>
        <v>0</v>
      </c>
      <c r="DI1097" s="27">
        <f>_xlfn.XLOOKUP($C1097,[32]PSP!$C:$C,[32]PSP!$DI:$DI)</f>
        <v>2.25</v>
      </c>
      <c r="DJ1097" s="28">
        <f t="shared" si="4544"/>
        <v>0</v>
      </c>
      <c r="DK1097" s="29"/>
      <c r="DL1097" s="54">
        <f>_xlfn.XLOOKUP($C1097,[32]PSP!$C:$C,[32]PSP!$DL:$DL)</f>
        <v>0</v>
      </c>
      <c r="DM1097" s="27">
        <f>_xlfn.XLOOKUP($C1097,[32]PSP!$C:$C,[32]PSP!$DM:$DM)</f>
        <v>2.25</v>
      </c>
      <c r="DN1097" s="28">
        <f t="shared" si="4545"/>
        <v>0</v>
      </c>
      <c r="DO1097" s="29"/>
      <c r="DP1097" s="54">
        <f>_xlfn.XLOOKUP($C1097,[32]PSP!$C:$C,[32]PSP!$DP:$DP)</f>
        <v>0</v>
      </c>
      <c r="DQ1097" s="27">
        <f>_xlfn.XLOOKUP($C1097,[32]PSP!$C:$C,[32]PSP!$DQ:$DQ)</f>
        <v>2.25</v>
      </c>
      <c r="DR1097" s="28">
        <f t="shared" si="4546"/>
        <v>0</v>
      </c>
      <c r="DS1097" s="29"/>
      <c r="DT1097" s="54">
        <f>_xlfn.XLOOKUP($C1097,[32]PSP!$C:$C,[32]PSP!$DT:$DT)</f>
        <v>0</v>
      </c>
      <c r="DU1097" s="27">
        <f>_xlfn.XLOOKUP($C1097,[32]PSP!$C:$C,[32]PSP!$DU:$DU)</f>
        <v>2.25</v>
      </c>
      <c r="DV1097" s="28">
        <f t="shared" si="4547"/>
        <v>0</v>
      </c>
      <c r="DW1097" s="29"/>
      <c r="DX1097" s="54">
        <f>_xlfn.XLOOKUP($C1097,[32]PSP!$C:$C,[32]PSP!$DX:$DX)</f>
        <v>0</v>
      </c>
      <c r="DY1097" s="27">
        <f>_xlfn.XLOOKUP($C1097,[32]PSP!$C:$C,[32]PSP!$DY:$DY)</f>
        <v>2.25</v>
      </c>
      <c r="DZ1097" s="28">
        <f t="shared" si="4548"/>
        <v>0</v>
      </c>
      <c r="EA1097" s="29"/>
      <c r="EB1097" s="54">
        <f>_xlfn.XLOOKUP($C1097,[32]PSP!$C:$C,[32]PSP!$EB:$EB)</f>
        <v>0</v>
      </c>
      <c r="EC1097" s="27">
        <f>_xlfn.XLOOKUP($C1097,[32]PSP!$C:$C,[32]PSP!$EC:$EC)</f>
        <v>2.25</v>
      </c>
      <c r="ED1097" s="28">
        <f t="shared" si="4549"/>
        <v>0</v>
      </c>
      <c r="EE1097" s="29"/>
      <c r="EF1097" s="54">
        <f>_xlfn.XLOOKUP($C1097,[32]PSP!$C:$C,[32]PSP!$EF:$EF)</f>
        <v>0</v>
      </c>
      <c r="EG1097" s="27">
        <f>_xlfn.XLOOKUP($C1097,[32]PSP!$C:$C,[32]PSP!$EG:$EG)</f>
        <v>2.25</v>
      </c>
      <c r="EH1097" s="28">
        <f t="shared" si="4550"/>
        <v>0</v>
      </c>
      <c r="EI1097" s="29"/>
      <c r="EJ1097" s="54">
        <f>_xlfn.XLOOKUP($C1097,[32]PSP!$C:$C,[32]PSP!$EJ:$EJ)</f>
        <v>0</v>
      </c>
      <c r="EK1097" s="27">
        <f>_xlfn.XLOOKUP($C1097,[32]PSP!$C:$C,[32]PSP!$EK:$EK)</f>
        <v>2.25</v>
      </c>
      <c r="EL1097" s="28">
        <f t="shared" si="4551"/>
        <v>0</v>
      </c>
      <c r="EM1097" s="29"/>
      <c r="EN1097" s="108"/>
      <c r="EO1097" s="29">
        <f t="shared" si="4311"/>
        <v>0</v>
      </c>
      <c r="EP1097" s="29">
        <f t="shared" si="4517"/>
        <v>0</v>
      </c>
      <c r="EQ1097" s="4" t="b">
        <f t="shared" si="4242"/>
        <v>1</v>
      </c>
      <c r="ES1097" s="118">
        <f t="shared" si="4482"/>
        <v>1.1767000000000001</v>
      </c>
    </row>
    <row r="1098" spans="3:149" ht="12.75" customHeight="1" x14ac:dyDescent="0.25">
      <c r="C1098" s="65" t="s">
        <v>715</v>
      </c>
      <c r="D1098" s="65"/>
      <c r="E1098" s="65"/>
      <c r="F1098" s="66" t="s">
        <v>41</v>
      </c>
      <c r="G1098" s="65"/>
      <c r="H1098" s="55"/>
      <c r="I1098" s="67"/>
      <c r="J1098" s="67"/>
      <c r="L1098" s="68"/>
      <c r="M1098" s="69"/>
      <c r="N1098" s="67"/>
      <c r="P1098" s="68"/>
      <c r="Q1098" s="69"/>
      <c r="R1098" s="67"/>
      <c r="T1098" s="68"/>
      <c r="U1098" s="69"/>
      <c r="V1098" s="67"/>
      <c r="X1098" s="68"/>
      <c r="Y1098" s="69"/>
      <c r="Z1098" s="67"/>
      <c r="AB1098" s="68"/>
      <c r="AC1098" s="69"/>
      <c r="AD1098" s="67"/>
      <c r="AF1098" s="68"/>
      <c r="AG1098" s="69"/>
      <c r="AH1098" s="67"/>
      <c r="AJ1098" s="68"/>
      <c r="AK1098" s="69"/>
      <c r="AL1098" s="67"/>
      <c r="AN1098" s="68"/>
      <c r="AO1098" s="69"/>
      <c r="AP1098" s="67"/>
      <c r="AR1098" s="68"/>
      <c r="AS1098" s="69"/>
      <c r="AT1098" s="67"/>
      <c r="AV1098" s="68"/>
      <c r="AW1098" s="69"/>
      <c r="AX1098" s="67"/>
      <c r="AZ1098" s="68"/>
      <c r="BA1098" s="69"/>
      <c r="BB1098" s="67"/>
      <c r="BD1098" s="68"/>
      <c r="BE1098" s="69"/>
      <c r="BF1098" s="67"/>
      <c r="BH1098" s="68"/>
      <c r="BI1098" s="69"/>
      <c r="BJ1098" s="67"/>
      <c r="BL1098" s="68"/>
      <c r="BM1098" s="69"/>
      <c r="BN1098" s="67"/>
      <c r="BP1098" s="68"/>
      <c r="BQ1098" s="69"/>
      <c r="BR1098" s="67"/>
      <c r="BT1098" s="68"/>
      <c r="BU1098" s="69"/>
      <c r="BV1098" s="67"/>
      <c r="BX1098" s="68"/>
      <c r="BY1098" s="69"/>
      <c r="BZ1098" s="67"/>
      <c r="CB1098" s="68"/>
      <c r="CC1098" s="69"/>
      <c r="CD1098" s="67"/>
      <c r="CF1098" s="68"/>
      <c r="CG1098" s="69"/>
      <c r="CH1098" s="67"/>
      <c r="CJ1098" s="68"/>
      <c r="CK1098" s="69"/>
      <c r="CL1098" s="67"/>
      <c r="CN1098" s="68"/>
      <c r="CO1098" s="69"/>
      <c r="CP1098" s="67"/>
      <c r="CR1098" s="68"/>
      <c r="CS1098" s="69"/>
      <c r="CT1098" s="67"/>
      <c r="CV1098" s="68"/>
      <c r="CW1098" s="69"/>
      <c r="CX1098" s="67"/>
      <c r="CZ1098" s="68"/>
      <c r="DA1098" s="69"/>
      <c r="DB1098" s="67"/>
      <c r="DD1098" s="68"/>
      <c r="DE1098" s="69"/>
      <c r="DF1098" s="67"/>
      <c r="DH1098" s="68"/>
      <c r="DI1098" s="69"/>
      <c r="DJ1098" s="67"/>
      <c r="DL1098" s="68"/>
      <c r="DM1098" s="69"/>
      <c r="DN1098" s="67"/>
      <c r="DP1098" s="68"/>
      <c r="DQ1098" s="69"/>
      <c r="DR1098" s="67"/>
      <c r="DT1098" s="68"/>
      <c r="DU1098" s="69"/>
      <c r="DV1098" s="67"/>
      <c r="DX1098" s="68"/>
      <c r="DY1098" s="69"/>
      <c r="DZ1098" s="67"/>
      <c r="EB1098" s="68"/>
      <c r="EC1098" s="69"/>
      <c r="ED1098" s="67"/>
      <c r="EF1098" s="68"/>
      <c r="EG1098" s="69"/>
      <c r="EH1098" s="67"/>
      <c r="EJ1098" s="68"/>
      <c r="EK1098" s="69"/>
      <c r="EL1098" s="67"/>
      <c r="EN1098" s="107"/>
      <c r="EO1098" s="29">
        <f t="shared" si="4311"/>
        <v>0</v>
      </c>
      <c r="EP1098" s="29">
        <f t="shared" si="4517"/>
        <v>0</v>
      </c>
      <c r="EQ1098" s="4" t="b">
        <f t="shared" ref="EQ1098:EQ1151" si="4552">EP1098=EO1098</f>
        <v>1</v>
      </c>
      <c r="ER1098" s="1"/>
      <c r="ES1098" s="118">
        <f t="shared" si="4482"/>
        <v>1.1767000000000001</v>
      </c>
    </row>
    <row r="1099" spans="3:149" ht="14.25" x14ac:dyDescent="0.25">
      <c r="C1099" s="43" t="s">
        <v>1315</v>
      </c>
      <c r="D1099" s="43">
        <f>_xlfn.XLOOKUP($C1099,[32]PSP!$C:$C,[32]PSP!D:D)</f>
        <v>5502978</v>
      </c>
      <c r="E1099" s="43" t="str">
        <f>_xlfn.XLOOKUP($C1099,[32]PSP!$C:$C,[32]PSP!E:E)</f>
        <v>SICRO SERVIÇO</v>
      </c>
      <c r="F1099" s="25" t="str">
        <f>_xlfn.XLOOKUP($C1099,[32]PSP!$C:$C,[32]PSP!F:F)</f>
        <v>COMPACTAÇÃO DE ATERROS A 100% DO PROCTOR NORMAL</v>
      </c>
      <c r="G1099" s="43" t="str">
        <f>_xlfn.XLOOKUP($C1099,[32]PSP!$C:$C,[32]PSP!G:G)</f>
        <v>M³</v>
      </c>
      <c r="H1099" s="53">
        <f>_xlfn.XLOOKUP($C1099,[32]PSP!$C:$C,[32]PSP!$H:$H)</f>
        <v>183300.53</v>
      </c>
      <c r="I1099" s="28">
        <f>_xlfn.XLOOKUP($C1099,[32]PSP!$C:$C,[32]PSP!$I:$I)</f>
        <v>555400.54999999993</v>
      </c>
      <c r="J1099" s="28">
        <f t="shared" ref="J1099:J1101" si="4553">IF(LEFT(D1099,6)="COT.IS",I1099,I1099*(1+$J$7))</f>
        <v>653539.82718499994</v>
      </c>
      <c r="K1099" s="29"/>
      <c r="L1099" s="54">
        <f>_xlfn.XLOOKUP($C1099,[32]PSP!$C:$C,[32]PSP!$L:$L)</f>
        <v>0</v>
      </c>
      <c r="M1099" s="27">
        <f>_xlfn.XLOOKUP($C1099,[32]PSP!$C:$C,[32]PSP!$M:$M)</f>
        <v>3.03</v>
      </c>
      <c r="N1099" s="28">
        <f t="shared" ref="N1099:N1101" si="4554">TRUNC(M1099*L1099,2)</f>
        <v>0</v>
      </c>
      <c r="O1099" s="29"/>
      <c r="P1099" s="54">
        <f>_xlfn.XLOOKUP($C1099,[32]PSP!$C:$C,[32]PSP!$P:$P)</f>
        <v>0</v>
      </c>
      <c r="Q1099" s="27">
        <f>_xlfn.XLOOKUP($C1099,[32]PSP!$C:$C,[32]PSP!$Q:$Q)</f>
        <v>3.03</v>
      </c>
      <c r="R1099" s="28">
        <f t="shared" ref="R1099:R1101" si="4555">TRUNC(Q1099*P1099,2)</f>
        <v>0</v>
      </c>
      <c r="S1099" s="29"/>
      <c r="T1099" s="54">
        <f>_xlfn.XLOOKUP($C1099,[32]PSP!$C:$C,[32]PSP!$T:$T)</f>
        <v>0</v>
      </c>
      <c r="U1099" s="27">
        <f>_xlfn.XLOOKUP($C1099,[32]PSP!$C:$C,[32]PSP!$U:$U)</f>
        <v>3.03</v>
      </c>
      <c r="V1099" s="28">
        <f t="shared" ref="V1099:V1101" si="4556">TRUNC(U1099*T1099,2)</f>
        <v>0</v>
      </c>
      <c r="W1099" s="29"/>
      <c r="X1099" s="54">
        <f>_xlfn.XLOOKUP($C1099,[32]PSP!$C:$C,[32]PSP!$X:$X)</f>
        <v>18322.189999999999</v>
      </c>
      <c r="Y1099" s="27">
        <f>_xlfn.XLOOKUP($C1099,[32]PSP!$C:$C,[32]PSP!$Y:$Y)</f>
        <v>3.03</v>
      </c>
      <c r="Z1099" s="28">
        <f t="shared" ref="Z1099:Z1101" si="4557">TRUNC(Y1099*X1099,2)</f>
        <v>55516.23</v>
      </c>
      <c r="AA1099" s="29"/>
      <c r="AB1099" s="54">
        <f>_xlfn.XLOOKUP($C1099,[32]PSP!$C:$C,[32]PSP!$AB:$AB)</f>
        <v>0</v>
      </c>
      <c r="AC1099" s="27">
        <f>_xlfn.XLOOKUP($C1099,[32]PSP!$C:$C,[32]PSP!$AC:$AC)</f>
        <v>3.03</v>
      </c>
      <c r="AD1099" s="28">
        <f t="shared" ref="AD1099:AD1101" si="4558">TRUNC(AC1099*AB1099,2)</f>
        <v>0</v>
      </c>
      <c r="AE1099" s="29"/>
      <c r="AF1099" s="54">
        <f>_xlfn.XLOOKUP($C1099,[32]PSP!$C:$C,[32]PSP!$AF:$AF)</f>
        <v>0</v>
      </c>
      <c r="AG1099" s="27">
        <f>_xlfn.XLOOKUP($C1099,[32]PSP!$C:$C,[32]PSP!$AG:$AG)</f>
        <v>3.03</v>
      </c>
      <c r="AH1099" s="28">
        <f t="shared" ref="AH1099:AH1101" si="4559">TRUNC(AG1099*AF1099,2)</f>
        <v>0</v>
      </c>
      <c r="AI1099" s="29"/>
      <c r="AJ1099" s="54">
        <f>_xlfn.XLOOKUP($C1099,[32]PSP!$C:$C,[32]PSP!$AJ:$AJ)</f>
        <v>27522.6</v>
      </c>
      <c r="AK1099" s="27">
        <f>_xlfn.XLOOKUP($C1099,[32]PSP!$C:$C,[32]PSP!$AK:$AK)</f>
        <v>3.03</v>
      </c>
      <c r="AL1099" s="28">
        <f t="shared" ref="AL1099:AL1101" si="4560">TRUNC(AK1099*AJ1099,2)</f>
        <v>83393.47</v>
      </c>
      <c r="AM1099" s="29"/>
      <c r="AN1099" s="54">
        <f>_xlfn.XLOOKUP($C1099,[32]PSP!$C:$C,[32]PSP!$AN:$AN)</f>
        <v>0</v>
      </c>
      <c r="AO1099" s="27">
        <f>_xlfn.XLOOKUP($C1099,[32]PSP!$C:$C,[32]PSP!$AO:$AO)</f>
        <v>3.03</v>
      </c>
      <c r="AP1099" s="28">
        <f t="shared" ref="AP1099:AP1101" si="4561">TRUNC(AO1099*AN1099,2)</f>
        <v>0</v>
      </c>
      <c r="AQ1099" s="29"/>
      <c r="AR1099" s="54">
        <f>_xlfn.XLOOKUP($C1099,[32]PSP!$C:$C,[32]PSP!$AR:$AR)</f>
        <v>18322.189999999999</v>
      </c>
      <c r="AS1099" s="27">
        <f>_xlfn.XLOOKUP($C1099,[32]PSP!$C:$C,[32]PSP!$AS:$AS)</f>
        <v>3.03</v>
      </c>
      <c r="AT1099" s="28">
        <f t="shared" ref="AT1099:AT1101" si="4562">TRUNC(AS1099*AR1099,2)</f>
        <v>55516.23</v>
      </c>
      <c r="AU1099" s="29"/>
      <c r="AV1099" s="54">
        <f>_xlfn.XLOOKUP($C1099,[32]PSP!$C:$C,[32]PSP!$AV:$AV)</f>
        <v>0</v>
      </c>
      <c r="AW1099" s="27">
        <f>_xlfn.XLOOKUP($C1099,[32]PSP!$C:$C,[32]PSP!$AW:$AW)</f>
        <v>3.03</v>
      </c>
      <c r="AX1099" s="28">
        <f t="shared" ref="AX1099:AX1101" si="4563">TRUNC(AW1099*AV1099,2)</f>
        <v>0</v>
      </c>
      <c r="AY1099" s="29"/>
      <c r="AZ1099" s="54">
        <f>_xlfn.XLOOKUP($C1099,[32]PSP!$C:$C,[32]PSP!$AZ:$AZ)</f>
        <v>0</v>
      </c>
      <c r="BA1099" s="27">
        <f>_xlfn.XLOOKUP($C1099,[32]PSP!$C:$C,[32]PSP!$BA:$BA)</f>
        <v>3.03</v>
      </c>
      <c r="BB1099" s="28">
        <f t="shared" ref="BB1099:BB1101" si="4564">TRUNC(BA1099*AZ1099,2)</f>
        <v>0</v>
      </c>
      <c r="BC1099" s="29"/>
      <c r="BD1099" s="54">
        <f>_xlfn.XLOOKUP($C1099,[32]PSP!$C:$C,[32]PSP!$BD:$BD)</f>
        <v>18322.189999999999</v>
      </c>
      <c r="BE1099" s="27">
        <f>_xlfn.XLOOKUP($C1099,[32]PSP!$C:$C,[32]PSP!$BE:$BE)</f>
        <v>3.03</v>
      </c>
      <c r="BF1099" s="28">
        <f t="shared" ref="BF1099:BF1101" si="4565">TRUNC(BE1099*BD1099,2)</f>
        <v>55516.23</v>
      </c>
      <c r="BG1099" s="29"/>
      <c r="BH1099" s="54">
        <f>_xlfn.XLOOKUP($C1099,[32]PSP!$C:$C,[32]PSP!$BH:$BH)</f>
        <v>18322.189999999999</v>
      </c>
      <c r="BI1099" s="27">
        <f>_xlfn.XLOOKUP($C1099,[32]PSP!$C:$C,[32]PSP!$BI:$BI)</f>
        <v>3.03</v>
      </c>
      <c r="BJ1099" s="28">
        <f t="shared" ref="BJ1099:BJ1101" si="4566">TRUNC(BI1099*BH1099,2)</f>
        <v>55516.23</v>
      </c>
      <c r="BK1099" s="29"/>
      <c r="BL1099" s="54">
        <f>_xlfn.XLOOKUP($C1099,[32]PSP!$C:$C,[32]PSP!$BL:$BL)</f>
        <v>0</v>
      </c>
      <c r="BM1099" s="27">
        <f>_xlfn.XLOOKUP($C1099,[32]PSP!$C:$C,[32]PSP!$BM:$BM)</f>
        <v>3.03</v>
      </c>
      <c r="BN1099" s="28">
        <f t="shared" ref="BN1099:BN1101" si="4567">TRUNC(BM1099*BL1099,2)</f>
        <v>0</v>
      </c>
      <c r="BO1099" s="29"/>
      <c r="BP1099" s="54">
        <f>_xlfn.XLOOKUP($C1099,[32]PSP!$C:$C,[32]PSP!$BP:$BP)</f>
        <v>0</v>
      </c>
      <c r="BQ1099" s="27">
        <f>_xlfn.XLOOKUP($C1099,[32]PSP!$C:$C,[32]PSP!$BQ:$BQ)</f>
        <v>3.03</v>
      </c>
      <c r="BR1099" s="28">
        <f t="shared" ref="BR1099:BR1101" si="4568">TRUNC(BQ1099*BP1099,2)</f>
        <v>0</v>
      </c>
      <c r="BS1099" s="29"/>
      <c r="BT1099" s="54">
        <f>_xlfn.XLOOKUP($C1099,[32]PSP!$C:$C,[32]PSP!$BT:$BT)</f>
        <v>0</v>
      </c>
      <c r="BU1099" s="27">
        <f>_xlfn.XLOOKUP($C1099,[32]PSP!$C:$C,[32]PSP!$BU:$BU)</f>
        <v>3.03</v>
      </c>
      <c r="BV1099" s="28">
        <f t="shared" ref="BV1099:BV1101" si="4569">TRUNC(BU1099*BT1099,2)</f>
        <v>0</v>
      </c>
      <c r="BW1099" s="29"/>
      <c r="BX1099" s="54">
        <f>_xlfn.XLOOKUP($C1099,[32]PSP!$C:$C,[32]PSP!$BX:$BX)</f>
        <v>0</v>
      </c>
      <c r="BY1099" s="27">
        <f>_xlfn.XLOOKUP($C1099,[32]PSP!$C:$C,[32]PSP!$BY:$BY)</f>
        <v>3.03</v>
      </c>
      <c r="BZ1099" s="28">
        <f t="shared" ref="BZ1099:BZ1101" si="4570">TRUNC(BY1099*BX1099,2)</f>
        <v>0</v>
      </c>
      <c r="CA1099" s="29"/>
      <c r="CB1099" s="54">
        <f>_xlfn.XLOOKUP($C1099,[32]PSP!$C:$C,[32]PSP!$CB:$CB)</f>
        <v>18322.189999999999</v>
      </c>
      <c r="CC1099" s="27">
        <f>_xlfn.XLOOKUP($C1099,[32]PSP!$C:$C,[32]PSP!$CC:$CC)</f>
        <v>3.03</v>
      </c>
      <c r="CD1099" s="28">
        <f t="shared" ref="CD1099:CD1101" si="4571">TRUNC(CC1099*CB1099,2)</f>
        <v>55516.23</v>
      </c>
      <c r="CE1099" s="29"/>
      <c r="CF1099" s="54">
        <f>_xlfn.XLOOKUP($C1099,[32]PSP!$C:$C,[32]PSP!$CF:$CF)</f>
        <v>0</v>
      </c>
      <c r="CG1099" s="27">
        <f>_xlfn.XLOOKUP($C1099,[32]PSP!$C:$C,[32]PSP!$CG:$CG)</f>
        <v>3.03</v>
      </c>
      <c r="CH1099" s="28">
        <f t="shared" ref="CH1099:CH1101" si="4572">TRUNC(CG1099*CF1099,2)</f>
        <v>0</v>
      </c>
      <c r="CI1099" s="29"/>
      <c r="CJ1099" s="54">
        <f>_xlfn.XLOOKUP($C1099,[32]PSP!$C:$C,[32]PSP!$CJ:$CJ)</f>
        <v>0</v>
      </c>
      <c r="CK1099" s="27">
        <f>_xlfn.XLOOKUP($C1099,[32]PSP!$C:$C,[32]PSP!$CK:$CK)</f>
        <v>3.03</v>
      </c>
      <c r="CL1099" s="28">
        <f t="shared" ref="CL1099:CL1101" si="4573">TRUNC(CK1099*CJ1099,2)</f>
        <v>0</v>
      </c>
      <c r="CM1099" s="29"/>
      <c r="CN1099" s="54">
        <f>_xlfn.XLOOKUP($C1099,[32]PSP!$C:$C,[32]PSP!$CN:$CN)</f>
        <v>0</v>
      </c>
      <c r="CO1099" s="27">
        <f>_xlfn.XLOOKUP($C1099,[32]PSP!$C:$C,[32]PSP!$CO:$CO)</f>
        <v>3.03</v>
      </c>
      <c r="CP1099" s="28">
        <f t="shared" ref="CP1099:CP1101" si="4574">TRUNC(CO1099*CN1099,2)</f>
        <v>0</v>
      </c>
      <c r="CQ1099" s="29"/>
      <c r="CR1099" s="54">
        <f>_xlfn.XLOOKUP($C1099,[32]PSP!$C:$C,[32]PSP!$CR:$CR)</f>
        <v>18322.189999999999</v>
      </c>
      <c r="CS1099" s="27">
        <f>_xlfn.XLOOKUP($C1099,[32]PSP!$C:$C,[32]PSP!$CS:$CS)</f>
        <v>3.03</v>
      </c>
      <c r="CT1099" s="28">
        <f t="shared" ref="CT1099:CT1101" si="4575">TRUNC(CS1099*CR1099,2)</f>
        <v>55516.23</v>
      </c>
      <c r="CU1099" s="29"/>
      <c r="CV1099" s="54">
        <f>_xlfn.XLOOKUP($C1099,[32]PSP!$C:$C,[32]PSP!$CV:$CV)</f>
        <v>0</v>
      </c>
      <c r="CW1099" s="27">
        <f>_xlfn.XLOOKUP($C1099,[32]PSP!$C:$C,[32]PSP!$CW:$CW)</f>
        <v>3.03</v>
      </c>
      <c r="CX1099" s="28">
        <f t="shared" ref="CX1099:CX1101" si="4576">TRUNC(CW1099*CV1099,2)</f>
        <v>0</v>
      </c>
      <c r="CY1099" s="29"/>
      <c r="CZ1099" s="54">
        <f>_xlfn.XLOOKUP($C1099,[32]PSP!$C:$C,[32]PSP!$CZ:$CZ)</f>
        <v>18322.189999999999</v>
      </c>
      <c r="DA1099" s="27">
        <f>_xlfn.XLOOKUP($C1099,[32]PSP!$C:$C,[32]PSP!$DA:$DA)</f>
        <v>3.03</v>
      </c>
      <c r="DB1099" s="28">
        <f t="shared" ref="DB1099:DB1101" si="4577">TRUNC(DA1099*CZ1099,2)</f>
        <v>55516.23</v>
      </c>
      <c r="DC1099" s="29"/>
      <c r="DD1099" s="54">
        <f>_xlfn.XLOOKUP($C1099,[32]PSP!$C:$C,[32]PSP!$DD:$DD)</f>
        <v>0</v>
      </c>
      <c r="DE1099" s="27">
        <f>_xlfn.XLOOKUP($C1099,[32]PSP!$C:$C,[32]PSP!$DE:$DE)</f>
        <v>3.03</v>
      </c>
      <c r="DF1099" s="28">
        <f t="shared" ref="DF1099:DF1101" si="4578">TRUNC(DE1099*DD1099,2)</f>
        <v>0</v>
      </c>
      <c r="DG1099" s="29"/>
      <c r="DH1099" s="54">
        <f>_xlfn.XLOOKUP($C1099,[32]PSP!$C:$C,[32]PSP!$DH:$DH)</f>
        <v>0</v>
      </c>
      <c r="DI1099" s="27">
        <f>_xlfn.XLOOKUP($C1099,[32]PSP!$C:$C,[32]PSP!$DI:$DI)</f>
        <v>3.03</v>
      </c>
      <c r="DJ1099" s="28">
        <f t="shared" ref="DJ1099:DJ1101" si="4579">TRUNC(DI1099*DH1099,2)</f>
        <v>0</v>
      </c>
      <c r="DK1099" s="29"/>
      <c r="DL1099" s="54">
        <f>_xlfn.XLOOKUP($C1099,[32]PSP!$C:$C,[32]PSP!$DL:$DL)</f>
        <v>0</v>
      </c>
      <c r="DM1099" s="27">
        <f>_xlfn.XLOOKUP($C1099,[32]PSP!$C:$C,[32]PSP!$DM:$DM)</f>
        <v>3.03</v>
      </c>
      <c r="DN1099" s="28">
        <f t="shared" ref="DN1099:DN1101" si="4580">TRUNC(DM1099*DL1099,2)</f>
        <v>0</v>
      </c>
      <c r="DO1099" s="29"/>
      <c r="DP1099" s="54">
        <f>_xlfn.XLOOKUP($C1099,[32]PSP!$C:$C,[32]PSP!$DP:$DP)</f>
        <v>0</v>
      </c>
      <c r="DQ1099" s="27">
        <f>_xlfn.XLOOKUP($C1099,[32]PSP!$C:$C,[32]PSP!$DQ:$DQ)</f>
        <v>3.03</v>
      </c>
      <c r="DR1099" s="28">
        <f t="shared" ref="DR1099:DR1101" si="4581">TRUNC(DQ1099*DP1099,2)</f>
        <v>0</v>
      </c>
      <c r="DS1099" s="29"/>
      <c r="DT1099" s="54">
        <f>_xlfn.XLOOKUP($C1099,[32]PSP!$C:$C,[32]PSP!$DT:$DT)</f>
        <v>27522.6</v>
      </c>
      <c r="DU1099" s="27">
        <f>_xlfn.XLOOKUP($C1099,[32]PSP!$C:$C,[32]PSP!$DU:$DU)</f>
        <v>3.03</v>
      </c>
      <c r="DV1099" s="28">
        <f t="shared" ref="DV1099:DV1101" si="4582">TRUNC(DU1099*DT1099,2)</f>
        <v>83393.47</v>
      </c>
      <c r="DW1099" s="29"/>
      <c r="DX1099" s="54">
        <f>_xlfn.XLOOKUP($C1099,[32]PSP!$C:$C,[32]PSP!$DX:$DX)</f>
        <v>0</v>
      </c>
      <c r="DY1099" s="27">
        <f>_xlfn.XLOOKUP($C1099,[32]PSP!$C:$C,[32]PSP!$DY:$DY)</f>
        <v>3.03</v>
      </c>
      <c r="DZ1099" s="28">
        <f t="shared" ref="DZ1099:DZ1101" si="4583">TRUNC(DY1099*DX1099,2)</f>
        <v>0</v>
      </c>
      <c r="EA1099" s="29"/>
      <c r="EB1099" s="54">
        <f>_xlfn.XLOOKUP($C1099,[32]PSP!$C:$C,[32]PSP!$EB:$EB)</f>
        <v>0</v>
      </c>
      <c r="EC1099" s="27">
        <f>_xlfn.XLOOKUP($C1099,[32]PSP!$C:$C,[32]PSP!$EC:$EC)</f>
        <v>3.03</v>
      </c>
      <c r="ED1099" s="28">
        <f t="shared" ref="ED1099:ED1101" si="4584">TRUNC(EC1099*EB1099,2)</f>
        <v>0</v>
      </c>
      <c r="EE1099" s="29"/>
      <c r="EF1099" s="54">
        <f>_xlfn.XLOOKUP($C1099,[32]PSP!$C:$C,[32]PSP!$EF:$EF)</f>
        <v>0</v>
      </c>
      <c r="EG1099" s="27">
        <f>_xlfn.XLOOKUP($C1099,[32]PSP!$C:$C,[32]PSP!$EG:$EG)</f>
        <v>3.03</v>
      </c>
      <c r="EH1099" s="28">
        <f t="shared" ref="EH1099:EH1101" si="4585">TRUNC(EG1099*EF1099,2)</f>
        <v>0</v>
      </c>
      <c r="EI1099" s="29"/>
      <c r="EJ1099" s="54">
        <f>_xlfn.XLOOKUP($C1099,[32]PSP!$C:$C,[32]PSP!$EJ:$EJ)</f>
        <v>0</v>
      </c>
      <c r="EK1099" s="27">
        <f>_xlfn.XLOOKUP($C1099,[32]PSP!$C:$C,[32]PSP!$EK:$EK)</f>
        <v>3.03</v>
      </c>
      <c r="EL1099" s="28">
        <f t="shared" ref="EL1099:EL1101" si="4586">TRUNC(EK1099*EJ1099,2)</f>
        <v>0</v>
      </c>
      <c r="EM1099" s="29"/>
      <c r="EN1099" s="108"/>
      <c r="EO1099" s="29">
        <f t="shared" si="4311"/>
        <v>555400.54999999993</v>
      </c>
      <c r="EP1099" s="29">
        <f t="shared" si="4517"/>
        <v>555400.54999999993</v>
      </c>
      <c r="EQ1099" s="4" t="b">
        <f t="shared" si="4552"/>
        <v>1</v>
      </c>
      <c r="ES1099" s="118">
        <f t="shared" si="4482"/>
        <v>1.1767000000000001</v>
      </c>
    </row>
    <row r="1100" spans="3:149" ht="12" customHeight="1" x14ac:dyDescent="0.25">
      <c r="C1100" s="43" t="s">
        <v>1316</v>
      </c>
      <c r="D1100" s="43">
        <f>_xlfn.XLOOKUP($C1100,[32]PSP!$C:$C,[32]PSP!D:D)</f>
        <v>4016096</v>
      </c>
      <c r="E1100" s="43" t="str">
        <f>_xlfn.XLOOKUP($C1100,[32]PSP!$C:$C,[32]PSP!E:E)</f>
        <v>SICRO SERVIÇO</v>
      </c>
      <c r="F1100" s="25" t="str">
        <f>_xlfn.XLOOKUP($C1100,[32]PSP!$C:$C,[32]PSP!F:F)</f>
        <v>ESCAVAÇÃO E CARGA DE MATERIAL DE JAZIDA COM ESCAVADEIRA HIDRÁULICA DE 1,56 M³</v>
      </c>
      <c r="G1100" s="43" t="str">
        <f>_xlfn.XLOOKUP($C1100,[32]PSP!$C:$C,[32]PSP!G:G)</f>
        <v>M³</v>
      </c>
      <c r="H1100" s="53">
        <f>_xlfn.XLOOKUP($C1100,[32]PSP!$C:$C,[32]PSP!$H:$H)</f>
        <v>183300.53</v>
      </c>
      <c r="I1100" s="28">
        <f>_xlfn.XLOOKUP($C1100,[32]PSP!$C:$C,[32]PSP!$I:$I)</f>
        <v>163137.40000000002</v>
      </c>
      <c r="J1100" s="28">
        <f t="shared" si="4553"/>
        <v>191963.77858000004</v>
      </c>
      <c r="K1100" s="29"/>
      <c r="L1100" s="54">
        <f>_xlfn.XLOOKUP($C1100,[32]PSP!$C:$C,[32]PSP!$L:$L)</f>
        <v>0</v>
      </c>
      <c r="M1100" s="27">
        <f>_xlfn.XLOOKUP($C1100,[32]PSP!$C:$C,[32]PSP!$M:$M)</f>
        <v>0.89</v>
      </c>
      <c r="N1100" s="28">
        <f t="shared" si="4554"/>
        <v>0</v>
      </c>
      <c r="O1100" s="29"/>
      <c r="P1100" s="54">
        <f>_xlfn.XLOOKUP($C1100,[32]PSP!$C:$C,[32]PSP!$P:$P)</f>
        <v>0</v>
      </c>
      <c r="Q1100" s="27">
        <f>_xlfn.XLOOKUP($C1100,[32]PSP!$C:$C,[32]PSP!$Q:$Q)</f>
        <v>0.89</v>
      </c>
      <c r="R1100" s="28">
        <f t="shared" si="4555"/>
        <v>0</v>
      </c>
      <c r="S1100" s="29"/>
      <c r="T1100" s="54">
        <f>_xlfn.XLOOKUP($C1100,[32]PSP!$C:$C,[32]PSP!$T:$T)</f>
        <v>0</v>
      </c>
      <c r="U1100" s="27">
        <f>_xlfn.XLOOKUP($C1100,[32]PSP!$C:$C,[32]PSP!$U:$U)</f>
        <v>0.89</v>
      </c>
      <c r="V1100" s="28">
        <f t="shared" si="4556"/>
        <v>0</v>
      </c>
      <c r="W1100" s="29"/>
      <c r="X1100" s="54">
        <f>_xlfn.XLOOKUP($C1100,[32]PSP!$C:$C,[32]PSP!$X:$X)</f>
        <v>18322.189999999999</v>
      </c>
      <c r="Y1100" s="27">
        <f>_xlfn.XLOOKUP($C1100,[32]PSP!$C:$C,[32]PSP!$Y:$Y)</f>
        <v>0.89</v>
      </c>
      <c r="Z1100" s="28">
        <f t="shared" si="4557"/>
        <v>16306.74</v>
      </c>
      <c r="AA1100" s="29"/>
      <c r="AB1100" s="54">
        <f>_xlfn.XLOOKUP($C1100,[32]PSP!$C:$C,[32]PSP!$AB:$AB)</f>
        <v>0</v>
      </c>
      <c r="AC1100" s="27">
        <f>_xlfn.XLOOKUP($C1100,[32]PSP!$C:$C,[32]PSP!$AC:$AC)</f>
        <v>0.89</v>
      </c>
      <c r="AD1100" s="28">
        <f t="shared" si="4558"/>
        <v>0</v>
      </c>
      <c r="AE1100" s="29"/>
      <c r="AF1100" s="54">
        <f>_xlfn.XLOOKUP($C1100,[32]PSP!$C:$C,[32]PSP!$AF:$AF)</f>
        <v>0</v>
      </c>
      <c r="AG1100" s="27">
        <f>_xlfn.XLOOKUP($C1100,[32]PSP!$C:$C,[32]PSP!$AG:$AG)</f>
        <v>0.89</v>
      </c>
      <c r="AH1100" s="28">
        <f t="shared" si="4559"/>
        <v>0</v>
      </c>
      <c r="AI1100" s="29"/>
      <c r="AJ1100" s="54">
        <f>_xlfn.XLOOKUP($C1100,[32]PSP!$C:$C,[32]PSP!$AJ:$AJ)</f>
        <v>27522.6</v>
      </c>
      <c r="AK1100" s="27">
        <f>_xlfn.XLOOKUP($C1100,[32]PSP!$C:$C,[32]PSP!$AK:$AK)</f>
        <v>0.89</v>
      </c>
      <c r="AL1100" s="28">
        <f t="shared" si="4560"/>
        <v>24495.11</v>
      </c>
      <c r="AM1100" s="29"/>
      <c r="AN1100" s="54">
        <f>_xlfn.XLOOKUP($C1100,[32]PSP!$C:$C,[32]PSP!$AN:$AN)</f>
        <v>0</v>
      </c>
      <c r="AO1100" s="27">
        <f>_xlfn.XLOOKUP($C1100,[32]PSP!$C:$C,[32]PSP!$AO:$AO)</f>
        <v>0.89</v>
      </c>
      <c r="AP1100" s="28">
        <f t="shared" si="4561"/>
        <v>0</v>
      </c>
      <c r="AQ1100" s="29"/>
      <c r="AR1100" s="54">
        <f>_xlfn.XLOOKUP($C1100,[32]PSP!$C:$C,[32]PSP!$AR:$AR)</f>
        <v>18322.189999999999</v>
      </c>
      <c r="AS1100" s="27">
        <f>_xlfn.XLOOKUP($C1100,[32]PSP!$C:$C,[32]PSP!$AS:$AS)</f>
        <v>0.89</v>
      </c>
      <c r="AT1100" s="28">
        <f t="shared" si="4562"/>
        <v>16306.74</v>
      </c>
      <c r="AU1100" s="29"/>
      <c r="AV1100" s="54">
        <f>_xlfn.XLOOKUP($C1100,[32]PSP!$C:$C,[32]PSP!$AV:$AV)</f>
        <v>0</v>
      </c>
      <c r="AW1100" s="27">
        <f>_xlfn.XLOOKUP($C1100,[32]PSP!$C:$C,[32]PSP!$AW:$AW)</f>
        <v>0.89</v>
      </c>
      <c r="AX1100" s="28">
        <f t="shared" si="4563"/>
        <v>0</v>
      </c>
      <c r="AY1100" s="29"/>
      <c r="AZ1100" s="54">
        <f>_xlfn.XLOOKUP($C1100,[32]PSP!$C:$C,[32]PSP!$AZ:$AZ)</f>
        <v>0</v>
      </c>
      <c r="BA1100" s="27">
        <f>_xlfn.XLOOKUP($C1100,[32]PSP!$C:$C,[32]PSP!$BA:$BA)</f>
        <v>0.89</v>
      </c>
      <c r="BB1100" s="28">
        <f t="shared" si="4564"/>
        <v>0</v>
      </c>
      <c r="BC1100" s="29"/>
      <c r="BD1100" s="54">
        <f>_xlfn.XLOOKUP($C1100,[32]PSP!$C:$C,[32]PSP!$BD:$BD)</f>
        <v>18322.189999999999</v>
      </c>
      <c r="BE1100" s="27">
        <f>_xlfn.XLOOKUP($C1100,[32]PSP!$C:$C,[32]PSP!$BE:$BE)</f>
        <v>0.89</v>
      </c>
      <c r="BF1100" s="28">
        <f t="shared" si="4565"/>
        <v>16306.74</v>
      </c>
      <c r="BG1100" s="29"/>
      <c r="BH1100" s="54">
        <f>_xlfn.XLOOKUP($C1100,[32]PSP!$C:$C,[32]PSP!$BH:$BH)</f>
        <v>18322.189999999999</v>
      </c>
      <c r="BI1100" s="27">
        <f>_xlfn.XLOOKUP($C1100,[32]PSP!$C:$C,[32]PSP!$BI:$BI)</f>
        <v>0.89</v>
      </c>
      <c r="BJ1100" s="28">
        <f t="shared" si="4566"/>
        <v>16306.74</v>
      </c>
      <c r="BK1100" s="29"/>
      <c r="BL1100" s="54">
        <f>_xlfn.XLOOKUP($C1100,[32]PSP!$C:$C,[32]PSP!$BL:$BL)</f>
        <v>0</v>
      </c>
      <c r="BM1100" s="27">
        <f>_xlfn.XLOOKUP($C1100,[32]PSP!$C:$C,[32]PSP!$BM:$BM)</f>
        <v>0.89</v>
      </c>
      <c r="BN1100" s="28">
        <f t="shared" si="4567"/>
        <v>0</v>
      </c>
      <c r="BO1100" s="29"/>
      <c r="BP1100" s="54">
        <f>_xlfn.XLOOKUP($C1100,[32]PSP!$C:$C,[32]PSP!$BP:$BP)</f>
        <v>0</v>
      </c>
      <c r="BQ1100" s="27">
        <f>_xlfn.XLOOKUP($C1100,[32]PSP!$C:$C,[32]PSP!$BQ:$BQ)</f>
        <v>0.89</v>
      </c>
      <c r="BR1100" s="28">
        <f t="shared" si="4568"/>
        <v>0</v>
      </c>
      <c r="BS1100" s="29"/>
      <c r="BT1100" s="54">
        <f>_xlfn.XLOOKUP($C1100,[32]PSP!$C:$C,[32]PSP!$BT:$BT)</f>
        <v>0</v>
      </c>
      <c r="BU1100" s="27">
        <f>_xlfn.XLOOKUP($C1100,[32]PSP!$C:$C,[32]PSP!$BU:$BU)</f>
        <v>0.89</v>
      </c>
      <c r="BV1100" s="28">
        <f t="shared" si="4569"/>
        <v>0</v>
      </c>
      <c r="BW1100" s="29"/>
      <c r="BX1100" s="54">
        <f>_xlfn.XLOOKUP($C1100,[32]PSP!$C:$C,[32]PSP!$BX:$BX)</f>
        <v>0</v>
      </c>
      <c r="BY1100" s="27">
        <f>_xlfn.XLOOKUP($C1100,[32]PSP!$C:$C,[32]PSP!$BY:$BY)</f>
        <v>0.89</v>
      </c>
      <c r="BZ1100" s="28">
        <f t="shared" si="4570"/>
        <v>0</v>
      </c>
      <c r="CA1100" s="29"/>
      <c r="CB1100" s="54">
        <f>_xlfn.XLOOKUP($C1100,[32]PSP!$C:$C,[32]PSP!$CB:$CB)</f>
        <v>18322.189999999999</v>
      </c>
      <c r="CC1100" s="27">
        <f>_xlfn.XLOOKUP($C1100,[32]PSP!$C:$C,[32]PSP!$CC:$CC)</f>
        <v>0.89</v>
      </c>
      <c r="CD1100" s="28">
        <f t="shared" si="4571"/>
        <v>16306.74</v>
      </c>
      <c r="CE1100" s="29"/>
      <c r="CF1100" s="54">
        <f>_xlfn.XLOOKUP($C1100,[32]PSP!$C:$C,[32]PSP!$CF:$CF)</f>
        <v>0</v>
      </c>
      <c r="CG1100" s="27">
        <f>_xlfn.XLOOKUP($C1100,[32]PSP!$C:$C,[32]PSP!$CG:$CG)</f>
        <v>0.89</v>
      </c>
      <c r="CH1100" s="28">
        <f t="shared" si="4572"/>
        <v>0</v>
      </c>
      <c r="CI1100" s="29"/>
      <c r="CJ1100" s="54">
        <f>_xlfn.XLOOKUP($C1100,[32]PSP!$C:$C,[32]PSP!$CJ:$CJ)</f>
        <v>0</v>
      </c>
      <c r="CK1100" s="27">
        <f>_xlfn.XLOOKUP($C1100,[32]PSP!$C:$C,[32]PSP!$CK:$CK)</f>
        <v>0.89</v>
      </c>
      <c r="CL1100" s="28">
        <f t="shared" si="4573"/>
        <v>0</v>
      </c>
      <c r="CM1100" s="29"/>
      <c r="CN1100" s="54">
        <f>_xlfn.XLOOKUP($C1100,[32]PSP!$C:$C,[32]PSP!$CN:$CN)</f>
        <v>0</v>
      </c>
      <c r="CO1100" s="27">
        <f>_xlfn.XLOOKUP($C1100,[32]PSP!$C:$C,[32]PSP!$CO:$CO)</f>
        <v>0.89</v>
      </c>
      <c r="CP1100" s="28">
        <f t="shared" si="4574"/>
        <v>0</v>
      </c>
      <c r="CQ1100" s="29"/>
      <c r="CR1100" s="54">
        <f>_xlfn.XLOOKUP($C1100,[32]PSP!$C:$C,[32]PSP!$CR:$CR)</f>
        <v>18322.189999999999</v>
      </c>
      <c r="CS1100" s="27">
        <f>_xlfn.XLOOKUP($C1100,[32]PSP!$C:$C,[32]PSP!$CS:$CS)</f>
        <v>0.89</v>
      </c>
      <c r="CT1100" s="28">
        <f t="shared" si="4575"/>
        <v>16306.74</v>
      </c>
      <c r="CU1100" s="29"/>
      <c r="CV1100" s="54">
        <f>_xlfn.XLOOKUP($C1100,[32]PSP!$C:$C,[32]PSP!$CV:$CV)</f>
        <v>0</v>
      </c>
      <c r="CW1100" s="27">
        <f>_xlfn.XLOOKUP($C1100,[32]PSP!$C:$C,[32]PSP!$CW:$CW)</f>
        <v>0.89</v>
      </c>
      <c r="CX1100" s="28">
        <f t="shared" si="4576"/>
        <v>0</v>
      </c>
      <c r="CY1100" s="29"/>
      <c r="CZ1100" s="54">
        <f>_xlfn.XLOOKUP($C1100,[32]PSP!$C:$C,[32]PSP!$CZ:$CZ)</f>
        <v>18322.189999999999</v>
      </c>
      <c r="DA1100" s="27">
        <f>_xlfn.XLOOKUP($C1100,[32]PSP!$C:$C,[32]PSP!$DA:$DA)</f>
        <v>0.89</v>
      </c>
      <c r="DB1100" s="28">
        <f t="shared" si="4577"/>
        <v>16306.74</v>
      </c>
      <c r="DC1100" s="29"/>
      <c r="DD1100" s="54">
        <f>_xlfn.XLOOKUP($C1100,[32]PSP!$C:$C,[32]PSP!$DD:$DD)</f>
        <v>0</v>
      </c>
      <c r="DE1100" s="27">
        <f>_xlfn.XLOOKUP($C1100,[32]PSP!$C:$C,[32]PSP!$DE:$DE)</f>
        <v>0.89</v>
      </c>
      <c r="DF1100" s="28">
        <f t="shared" si="4578"/>
        <v>0</v>
      </c>
      <c r="DG1100" s="29"/>
      <c r="DH1100" s="54">
        <f>_xlfn.XLOOKUP($C1100,[32]PSP!$C:$C,[32]PSP!$DH:$DH)</f>
        <v>0</v>
      </c>
      <c r="DI1100" s="27">
        <f>_xlfn.XLOOKUP($C1100,[32]PSP!$C:$C,[32]PSP!$DI:$DI)</f>
        <v>0.89</v>
      </c>
      <c r="DJ1100" s="28">
        <f t="shared" si="4579"/>
        <v>0</v>
      </c>
      <c r="DK1100" s="29"/>
      <c r="DL1100" s="54">
        <f>_xlfn.XLOOKUP($C1100,[32]PSP!$C:$C,[32]PSP!$DL:$DL)</f>
        <v>0</v>
      </c>
      <c r="DM1100" s="27">
        <f>_xlfn.XLOOKUP($C1100,[32]PSP!$C:$C,[32]PSP!$DM:$DM)</f>
        <v>0.89</v>
      </c>
      <c r="DN1100" s="28">
        <f t="shared" si="4580"/>
        <v>0</v>
      </c>
      <c r="DO1100" s="29"/>
      <c r="DP1100" s="54">
        <f>_xlfn.XLOOKUP($C1100,[32]PSP!$C:$C,[32]PSP!$DP:$DP)</f>
        <v>0</v>
      </c>
      <c r="DQ1100" s="27">
        <f>_xlfn.XLOOKUP($C1100,[32]PSP!$C:$C,[32]PSP!$DQ:$DQ)</f>
        <v>0.89</v>
      </c>
      <c r="DR1100" s="28">
        <f t="shared" si="4581"/>
        <v>0</v>
      </c>
      <c r="DS1100" s="29"/>
      <c r="DT1100" s="54">
        <f>_xlfn.XLOOKUP($C1100,[32]PSP!$C:$C,[32]PSP!$DT:$DT)</f>
        <v>27522.6</v>
      </c>
      <c r="DU1100" s="27">
        <f>_xlfn.XLOOKUP($C1100,[32]PSP!$C:$C,[32]PSP!$DU:$DU)</f>
        <v>0.89</v>
      </c>
      <c r="DV1100" s="28">
        <f t="shared" si="4582"/>
        <v>24495.11</v>
      </c>
      <c r="DW1100" s="29"/>
      <c r="DX1100" s="54">
        <f>_xlfn.XLOOKUP($C1100,[32]PSP!$C:$C,[32]PSP!$DX:$DX)</f>
        <v>0</v>
      </c>
      <c r="DY1100" s="27">
        <f>_xlfn.XLOOKUP($C1100,[32]PSP!$C:$C,[32]PSP!$DY:$DY)</f>
        <v>0.89</v>
      </c>
      <c r="DZ1100" s="28">
        <f t="shared" si="4583"/>
        <v>0</v>
      </c>
      <c r="EA1100" s="29"/>
      <c r="EB1100" s="54">
        <f>_xlfn.XLOOKUP($C1100,[32]PSP!$C:$C,[32]PSP!$EB:$EB)</f>
        <v>0</v>
      </c>
      <c r="EC1100" s="27">
        <f>_xlfn.XLOOKUP($C1100,[32]PSP!$C:$C,[32]PSP!$EC:$EC)</f>
        <v>0.89</v>
      </c>
      <c r="ED1100" s="28">
        <f t="shared" si="4584"/>
        <v>0</v>
      </c>
      <c r="EE1100" s="29"/>
      <c r="EF1100" s="54">
        <f>_xlfn.XLOOKUP($C1100,[32]PSP!$C:$C,[32]PSP!$EF:$EF)</f>
        <v>0</v>
      </c>
      <c r="EG1100" s="27">
        <f>_xlfn.XLOOKUP($C1100,[32]PSP!$C:$C,[32]PSP!$EG:$EG)</f>
        <v>0.89</v>
      </c>
      <c r="EH1100" s="28">
        <f t="shared" si="4585"/>
        <v>0</v>
      </c>
      <c r="EI1100" s="29"/>
      <c r="EJ1100" s="54">
        <f>_xlfn.XLOOKUP($C1100,[32]PSP!$C:$C,[32]PSP!$EJ:$EJ)</f>
        <v>0</v>
      </c>
      <c r="EK1100" s="27">
        <f>_xlfn.XLOOKUP($C1100,[32]PSP!$C:$C,[32]PSP!$EK:$EK)</f>
        <v>0.89</v>
      </c>
      <c r="EL1100" s="28">
        <f t="shared" si="4586"/>
        <v>0</v>
      </c>
      <c r="EM1100" s="29"/>
      <c r="EN1100" s="108"/>
      <c r="EO1100" s="29">
        <f t="shared" si="4311"/>
        <v>163137.40000000002</v>
      </c>
      <c r="EP1100" s="29">
        <f t="shared" si="4517"/>
        <v>163137.40000000002</v>
      </c>
      <c r="EQ1100" s="4" t="b">
        <f t="shared" si="4552"/>
        <v>1</v>
      </c>
      <c r="ES1100" s="118">
        <f t="shared" si="4482"/>
        <v>1.1767000000000001</v>
      </c>
    </row>
    <row r="1101" spans="3:149" ht="14.25" x14ac:dyDescent="0.25">
      <c r="C1101" s="43" t="s">
        <v>1317</v>
      </c>
      <c r="D1101" s="43">
        <f>_xlfn.XLOOKUP($C1101,[32]PSP!$C:$C,[32]PSP!D:D)</f>
        <v>5914389</v>
      </c>
      <c r="E1101" s="43" t="str">
        <f>_xlfn.XLOOKUP($C1101,[32]PSP!$C:$C,[32]PSP!E:E)</f>
        <v>SICRO SERVIÇO</v>
      </c>
      <c r="F1101" s="25" t="str">
        <f>_xlfn.XLOOKUP($C1101,[32]PSP!$C:$C,[32]PSP!F:F)</f>
        <v>TRANSPORTE COM CAMINHÃO BASCULANTE DE 10 M³ - RODOVIA PAVIMENTADA</v>
      </c>
      <c r="G1101" s="43" t="str">
        <f>_xlfn.XLOOKUP($C1101,[32]PSP!$C:$C,[32]PSP!G:G)</f>
        <v>TKM</v>
      </c>
      <c r="H1101" s="53">
        <f>_xlfn.XLOOKUP($C1101,[32]PSP!$C:$C,[32]PSP!$H:$H)</f>
        <v>4949113.96</v>
      </c>
      <c r="I1101" s="28">
        <f>_xlfn.XLOOKUP($C1101,[32]PSP!$C:$C,[32]PSP!$I:$I)</f>
        <v>1979645.5699999998</v>
      </c>
      <c r="J1101" s="28">
        <f t="shared" si="4553"/>
        <v>2329448.9422189998</v>
      </c>
      <c r="K1101" s="29"/>
      <c r="L1101" s="54">
        <f>_xlfn.XLOOKUP($C1101,[32]PSP!$C:$C,[32]PSP!$L:$L)</f>
        <v>0</v>
      </c>
      <c r="M1101" s="27">
        <f>_xlfn.XLOOKUP($C1101,[32]PSP!$C:$C,[32]PSP!$M:$M)</f>
        <v>0.4</v>
      </c>
      <c r="N1101" s="28">
        <f t="shared" si="4554"/>
        <v>0</v>
      </c>
      <c r="O1101" s="29"/>
      <c r="P1101" s="54">
        <f>_xlfn.XLOOKUP($C1101,[32]PSP!$C:$C,[32]PSP!$P:$P)</f>
        <v>0</v>
      </c>
      <c r="Q1101" s="27">
        <f>_xlfn.XLOOKUP($C1101,[32]PSP!$C:$C,[32]PSP!$Q:$Q)</f>
        <v>0.4</v>
      </c>
      <c r="R1101" s="28">
        <f t="shared" si="4555"/>
        <v>0</v>
      </c>
      <c r="S1101" s="29"/>
      <c r="T1101" s="54">
        <f>_xlfn.XLOOKUP($C1101,[32]PSP!$C:$C,[32]PSP!$T:$T)</f>
        <v>0</v>
      </c>
      <c r="U1101" s="27">
        <f>_xlfn.XLOOKUP($C1101,[32]PSP!$C:$C,[32]PSP!$U:$U)</f>
        <v>0.4</v>
      </c>
      <c r="V1101" s="28">
        <f t="shared" si="4556"/>
        <v>0</v>
      </c>
      <c r="W1101" s="29"/>
      <c r="X1101" s="54">
        <f>_xlfn.XLOOKUP($C1101,[32]PSP!$C:$C,[32]PSP!$X:$X)</f>
        <v>494699.08</v>
      </c>
      <c r="Y1101" s="27">
        <f>_xlfn.XLOOKUP($C1101,[32]PSP!$C:$C,[32]PSP!$Y:$Y)</f>
        <v>0.4</v>
      </c>
      <c r="Z1101" s="28">
        <f t="shared" si="4557"/>
        <v>197879.63</v>
      </c>
      <c r="AA1101" s="29"/>
      <c r="AB1101" s="54">
        <f>_xlfn.XLOOKUP($C1101,[32]PSP!$C:$C,[32]PSP!$AB:$AB)</f>
        <v>0</v>
      </c>
      <c r="AC1101" s="27">
        <f>_xlfn.XLOOKUP($C1101,[32]PSP!$C:$C,[32]PSP!$AC:$AC)</f>
        <v>0.4</v>
      </c>
      <c r="AD1101" s="28">
        <f t="shared" si="4558"/>
        <v>0</v>
      </c>
      <c r="AE1101" s="29"/>
      <c r="AF1101" s="54">
        <f>_xlfn.XLOOKUP($C1101,[32]PSP!$C:$C,[32]PSP!$AF:$AF)</f>
        <v>0</v>
      </c>
      <c r="AG1101" s="27">
        <f>_xlfn.XLOOKUP($C1101,[32]PSP!$C:$C,[32]PSP!$AG:$AG)</f>
        <v>0.4</v>
      </c>
      <c r="AH1101" s="28">
        <f t="shared" si="4559"/>
        <v>0</v>
      </c>
      <c r="AI1101" s="29"/>
      <c r="AJ1101" s="54">
        <f>_xlfn.XLOOKUP($C1101,[32]PSP!$C:$C,[32]PSP!$AJ:$AJ)</f>
        <v>743110.2</v>
      </c>
      <c r="AK1101" s="27">
        <f>_xlfn.XLOOKUP($C1101,[32]PSP!$C:$C,[32]PSP!$AK:$AK)</f>
        <v>0.4</v>
      </c>
      <c r="AL1101" s="28">
        <f t="shared" si="4560"/>
        <v>297244.08</v>
      </c>
      <c r="AM1101" s="29"/>
      <c r="AN1101" s="54">
        <f>_xlfn.XLOOKUP($C1101,[32]PSP!$C:$C,[32]PSP!$AN:$AN)</f>
        <v>0</v>
      </c>
      <c r="AO1101" s="27">
        <f>_xlfn.XLOOKUP($C1101,[32]PSP!$C:$C,[32]PSP!$AO:$AO)</f>
        <v>0.4</v>
      </c>
      <c r="AP1101" s="28">
        <f t="shared" si="4561"/>
        <v>0</v>
      </c>
      <c r="AQ1101" s="29"/>
      <c r="AR1101" s="54">
        <f>_xlfn.XLOOKUP($C1101,[32]PSP!$C:$C,[32]PSP!$AR:$AR)</f>
        <v>494699.08</v>
      </c>
      <c r="AS1101" s="27">
        <f>_xlfn.XLOOKUP($C1101,[32]PSP!$C:$C,[32]PSP!$AS:$AS)</f>
        <v>0.4</v>
      </c>
      <c r="AT1101" s="28">
        <f t="shared" si="4562"/>
        <v>197879.63</v>
      </c>
      <c r="AU1101" s="29"/>
      <c r="AV1101" s="54">
        <f>_xlfn.XLOOKUP($C1101,[32]PSP!$C:$C,[32]PSP!$AV:$AV)</f>
        <v>0</v>
      </c>
      <c r="AW1101" s="27">
        <f>_xlfn.XLOOKUP($C1101,[32]PSP!$C:$C,[32]PSP!$AW:$AW)</f>
        <v>0.4</v>
      </c>
      <c r="AX1101" s="28">
        <f t="shared" si="4563"/>
        <v>0</v>
      </c>
      <c r="AY1101" s="29"/>
      <c r="AZ1101" s="54">
        <f>_xlfn.XLOOKUP($C1101,[32]PSP!$C:$C,[32]PSP!$AZ:$AZ)</f>
        <v>0</v>
      </c>
      <c r="BA1101" s="27">
        <f>_xlfn.XLOOKUP($C1101,[32]PSP!$C:$C,[32]PSP!$BA:$BA)</f>
        <v>0.4</v>
      </c>
      <c r="BB1101" s="28">
        <f t="shared" si="4564"/>
        <v>0</v>
      </c>
      <c r="BC1101" s="29"/>
      <c r="BD1101" s="54">
        <f>_xlfn.XLOOKUP($C1101,[32]PSP!$C:$C,[32]PSP!$BD:$BD)</f>
        <v>494699.08</v>
      </c>
      <c r="BE1101" s="27">
        <f>_xlfn.XLOOKUP($C1101,[32]PSP!$C:$C,[32]PSP!$BE:$BE)</f>
        <v>0.4</v>
      </c>
      <c r="BF1101" s="28">
        <f t="shared" si="4565"/>
        <v>197879.63</v>
      </c>
      <c r="BG1101" s="29"/>
      <c r="BH1101" s="54">
        <f>_xlfn.XLOOKUP($C1101,[32]PSP!$C:$C,[32]PSP!$BH:$BH)</f>
        <v>494699.08</v>
      </c>
      <c r="BI1101" s="27">
        <f>_xlfn.XLOOKUP($C1101,[32]PSP!$C:$C,[32]PSP!$BI:$BI)</f>
        <v>0.4</v>
      </c>
      <c r="BJ1101" s="28">
        <f t="shared" si="4566"/>
        <v>197879.63</v>
      </c>
      <c r="BK1101" s="29"/>
      <c r="BL1101" s="54">
        <f>_xlfn.XLOOKUP($C1101,[32]PSP!$C:$C,[32]PSP!$BL:$BL)</f>
        <v>0</v>
      </c>
      <c r="BM1101" s="27">
        <f>_xlfn.XLOOKUP($C1101,[32]PSP!$C:$C,[32]PSP!$BM:$BM)</f>
        <v>0.4</v>
      </c>
      <c r="BN1101" s="28">
        <f t="shared" si="4567"/>
        <v>0</v>
      </c>
      <c r="BO1101" s="29"/>
      <c r="BP1101" s="54">
        <f>_xlfn.XLOOKUP($C1101,[32]PSP!$C:$C,[32]PSP!$BP:$BP)</f>
        <v>0</v>
      </c>
      <c r="BQ1101" s="27">
        <f>_xlfn.XLOOKUP($C1101,[32]PSP!$C:$C,[32]PSP!$BQ:$BQ)</f>
        <v>0.4</v>
      </c>
      <c r="BR1101" s="28">
        <f t="shared" si="4568"/>
        <v>0</v>
      </c>
      <c r="BS1101" s="29"/>
      <c r="BT1101" s="54">
        <f>_xlfn.XLOOKUP($C1101,[32]PSP!$C:$C,[32]PSP!$BT:$BT)</f>
        <v>0</v>
      </c>
      <c r="BU1101" s="27">
        <f>_xlfn.XLOOKUP($C1101,[32]PSP!$C:$C,[32]PSP!$BU:$BU)</f>
        <v>0.4</v>
      </c>
      <c r="BV1101" s="28">
        <f t="shared" si="4569"/>
        <v>0</v>
      </c>
      <c r="BW1101" s="29"/>
      <c r="BX1101" s="54">
        <f>_xlfn.XLOOKUP($C1101,[32]PSP!$C:$C,[32]PSP!$BX:$BX)</f>
        <v>0</v>
      </c>
      <c r="BY1101" s="27">
        <f>_xlfn.XLOOKUP($C1101,[32]PSP!$C:$C,[32]PSP!$BY:$BY)</f>
        <v>0.4</v>
      </c>
      <c r="BZ1101" s="28">
        <f t="shared" si="4570"/>
        <v>0</v>
      </c>
      <c r="CA1101" s="29"/>
      <c r="CB1101" s="54">
        <f>_xlfn.XLOOKUP($C1101,[32]PSP!$C:$C,[32]PSP!$CB:$CB)</f>
        <v>494699.08</v>
      </c>
      <c r="CC1101" s="27">
        <f>_xlfn.XLOOKUP($C1101,[32]PSP!$C:$C,[32]PSP!$CC:$CC)</f>
        <v>0.4</v>
      </c>
      <c r="CD1101" s="28">
        <f t="shared" si="4571"/>
        <v>197879.63</v>
      </c>
      <c r="CE1101" s="29"/>
      <c r="CF1101" s="54">
        <f>_xlfn.XLOOKUP($C1101,[32]PSP!$C:$C,[32]PSP!$CF:$CF)</f>
        <v>0</v>
      </c>
      <c r="CG1101" s="27">
        <f>_xlfn.XLOOKUP($C1101,[32]PSP!$C:$C,[32]PSP!$CG:$CG)</f>
        <v>0.4</v>
      </c>
      <c r="CH1101" s="28">
        <f t="shared" si="4572"/>
        <v>0</v>
      </c>
      <c r="CI1101" s="29"/>
      <c r="CJ1101" s="54">
        <f>_xlfn.XLOOKUP($C1101,[32]PSP!$C:$C,[32]PSP!$CJ:$CJ)</f>
        <v>0</v>
      </c>
      <c r="CK1101" s="27">
        <f>_xlfn.XLOOKUP($C1101,[32]PSP!$C:$C,[32]PSP!$CK:$CK)</f>
        <v>0.4</v>
      </c>
      <c r="CL1101" s="28">
        <f t="shared" si="4573"/>
        <v>0</v>
      </c>
      <c r="CM1101" s="29"/>
      <c r="CN1101" s="54">
        <f>_xlfn.XLOOKUP($C1101,[32]PSP!$C:$C,[32]PSP!$CN:$CN)</f>
        <v>0</v>
      </c>
      <c r="CO1101" s="27">
        <f>_xlfn.XLOOKUP($C1101,[32]PSP!$C:$C,[32]PSP!$CO:$CO)</f>
        <v>0.4</v>
      </c>
      <c r="CP1101" s="28">
        <f t="shared" si="4574"/>
        <v>0</v>
      </c>
      <c r="CQ1101" s="29"/>
      <c r="CR1101" s="54">
        <f>_xlfn.XLOOKUP($C1101,[32]PSP!$C:$C,[32]PSP!$CR:$CR)</f>
        <v>494699.08</v>
      </c>
      <c r="CS1101" s="27">
        <f>_xlfn.XLOOKUP($C1101,[32]PSP!$C:$C,[32]PSP!$CS:$CS)</f>
        <v>0.4</v>
      </c>
      <c r="CT1101" s="28">
        <f t="shared" si="4575"/>
        <v>197879.63</v>
      </c>
      <c r="CU1101" s="29"/>
      <c r="CV1101" s="54">
        <f>_xlfn.XLOOKUP($C1101,[32]PSP!$C:$C,[32]PSP!$CV:$CV)</f>
        <v>0</v>
      </c>
      <c r="CW1101" s="27">
        <f>_xlfn.XLOOKUP($C1101,[32]PSP!$C:$C,[32]PSP!$CW:$CW)</f>
        <v>0.4</v>
      </c>
      <c r="CX1101" s="28">
        <f t="shared" si="4576"/>
        <v>0</v>
      </c>
      <c r="CY1101" s="29"/>
      <c r="CZ1101" s="54">
        <f>_xlfn.XLOOKUP($C1101,[32]PSP!$C:$C,[32]PSP!$CZ:$CZ)</f>
        <v>494699.08</v>
      </c>
      <c r="DA1101" s="27">
        <f>_xlfn.XLOOKUP($C1101,[32]PSP!$C:$C,[32]PSP!$DA:$DA)</f>
        <v>0.4</v>
      </c>
      <c r="DB1101" s="28">
        <f t="shared" si="4577"/>
        <v>197879.63</v>
      </c>
      <c r="DC1101" s="29"/>
      <c r="DD1101" s="54">
        <f>_xlfn.XLOOKUP($C1101,[32]PSP!$C:$C,[32]PSP!$DD:$DD)</f>
        <v>0</v>
      </c>
      <c r="DE1101" s="27">
        <f>_xlfn.XLOOKUP($C1101,[32]PSP!$C:$C,[32]PSP!$DE:$DE)</f>
        <v>0.4</v>
      </c>
      <c r="DF1101" s="28">
        <f t="shared" si="4578"/>
        <v>0</v>
      </c>
      <c r="DG1101" s="29"/>
      <c r="DH1101" s="54">
        <f>_xlfn.XLOOKUP($C1101,[32]PSP!$C:$C,[32]PSP!$DH:$DH)</f>
        <v>0</v>
      </c>
      <c r="DI1101" s="27">
        <f>_xlfn.XLOOKUP($C1101,[32]PSP!$C:$C,[32]PSP!$DI:$DI)</f>
        <v>0.4</v>
      </c>
      <c r="DJ1101" s="28">
        <f t="shared" si="4579"/>
        <v>0</v>
      </c>
      <c r="DK1101" s="29"/>
      <c r="DL1101" s="54">
        <f>_xlfn.XLOOKUP($C1101,[32]PSP!$C:$C,[32]PSP!$DL:$DL)</f>
        <v>0</v>
      </c>
      <c r="DM1101" s="27">
        <f>_xlfn.XLOOKUP($C1101,[32]PSP!$C:$C,[32]PSP!$DM:$DM)</f>
        <v>0.4</v>
      </c>
      <c r="DN1101" s="28">
        <f t="shared" si="4580"/>
        <v>0</v>
      </c>
      <c r="DO1101" s="29"/>
      <c r="DP1101" s="54">
        <f>_xlfn.XLOOKUP($C1101,[32]PSP!$C:$C,[32]PSP!$DP:$DP)</f>
        <v>0</v>
      </c>
      <c r="DQ1101" s="27">
        <f>_xlfn.XLOOKUP($C1101,[32]PSP!$C:$C,[32]PSP!$DQ:$DQ)</f>
        <v>0.4</v>
      </c>
      <c r="DR1101" s="28">
        <f t="shared" si="4581"/>
        <v>0</v>
      </c>
      <c r="DS1101" s="29"/>
      <c r="DT1101" s="54">
        <f>_xlfn.XLOOKUP($C1101,[32]PSP!$C:$C,[32]PSP!$DT:$DT)</f>
        <v>743110.2</v>
      </c>
      <c r="DU1101" s="27">
        <f>_xlfn.XLOOKUP($C1101,[32]PSP!$C:$C,[32]PSP!$DU:$DU)</f>
        <v>0.4</v>
      </c>
      <c r="DV1101" s="28">
        <f t="shared" si="4582"/>
        <v>297244.08</v>
      </c>
      <c r="DW1101" s="29"/>
      <c r="DX1101" s="54">
        <f>_xlfn.XLOOKUP($C1101,[32]PSP!$C:$C,[32]PSP!$DX:$DX)</f>
        <v>0</v>
      </c>
      <c r="DY1101" s="27">
        <f>_xlfn.XLOOKUP($C1101,[32]PSP!$C:$C,[32]PSP!$DY:$DY)</f>
        <v>0.4</v>
      </c>
      <c r="DZ1101" s="28">
        <f t="shared" si="4583"/>
        <v>0</v>
      </c>
      <c r="EA1101" s="29"/>
      <c r="EB1101" s="54">
        <f>_xlfn.XLOOKUP($C1101,[32]PSP!$C:$C,[32]PSP!$EB:$EB)</f>
        <v>0</v>
      </c>
      <c r="EC1101" s="27">
        <f>_xlfn.XLOOKUP($C1101,[32]PSP!$C:$C,[32]PSP!$EC:$EC)</f>
        <v>0.4</v>
      </c>
      <c r="ED1101" s="28">
        <f t="shared" si="4584"/>
        <v>0</v>
      </c>
      <c r="EE1101" s="29"/>
      <c r="EF1101" s="54">
        <f>_xlfn.XLOOKUP($C1101,[32]PSP!$C:$C,[32]PSP!$EF:$EF)</f>
        <v>0</v>
      </c>
      <c r="EG1101" s="27">
        <f>_xlfn.XLOOKUP($C1101,[32]PSP!$C:$C,[32]PSP!$EG:$EG)</f>
        <v>0.4</v>
      </c>
      <c r="EH1101" s="28">
        <f t="shared" si="4585"/>
        <v>0</v>
      </c>
      <c r="EI1101" s="29"/>
      <c r="EJ1101" s="54">
        <f>_xlfn.XLOOKUP($C1101,[32]PSP!$C:$C,[32]PSP!$EJ:$EJ)</f>
        <v>0</v>
      </c>
      <c r="EK1101" s="27">
        <f>_xlfn.XLOOKUP($C1101,[32]PSP!$C:$C,[32]PSP!$EK:$EK)</f>
        <v>0.4</v>
      </c>
      <c r="EL1101" s="28">
        <f t="shared" si="4586"/>
        <v>0</v>
      </c>
      <c r="EM1101" s="29"/>
      <c r="EN1101" s="108"/>
      <c r="EO1101" s="29">
        <f t="shared" si="4311"/>
        <v>1979645.5699999998</v>
      </c>
      <c r="EP1101" s="29">
        <f t="shared" si="4517"/>
        <v>1979645.5699999998</v>
      </c>
      <c r="EQ1101" s="4" t="b">
        <f t="shared" si="4552"/>
        <v>1</v>
      </c>
      <c r="ES1101" s="118">
        <f t="shared" si="4482"/>
        <v>1.1767000000000001</v>
      </c>
    </row>
    <row r="1102" spans="3:149" ht="12.75" customHeight="1" x14ac:dyDescent="0.25">
      <c r="C1102" s="65" t="s">
        <v>716</v>
      </c>
      <c r="D1102" s="65"/>
      <c r="E1102" s="65"/>
      <c r="F1102" s="66" t="s">
        <v>740</v>
      </c>
      <c r="G1102" s="65"/>
      <c r="H1102" s="55"/>
      <c r="I1102" s="67"/>
      <c r="J1102" s="67"/>
      <c r="L1102" s="68"/>
      <c r="M1102" s="69"/>
      <c r="N1102" s="67"/>
      <c r="P1102" s="68"/>
      <c r="Q1102" s="69"/>
      <c r="R1102" s="67"/>
      <c r="T1102" s="68"/>
      <c r="U1102" s="69"/>
      <c r="V1102" s="67"/>
      <c r="X1102" s="68"/>
      <c r="Y1102" s="69"/>
      <c r="Z1102" s="67"/>
      <c r="AB1102" s="68"/>
      <c r="AC1102" s="69"/>
      <c r="AD1102" s="67"/>
      <c r="AF1102" s="68"/>
      <c r="AG1102" s="69"/>
      <c r="AH1102" s="67"/>
      <c r="AJ1102" s="68"/>
      <c r="AK1102" s="69"/>
      <c r="AL1102" s="67"/>
      <c r="AN1102" s="68"/>
      <c r="AO1102" s="69"/>
      <c r="AP1102" s="67"/>
      <c r="AR1102" s="68"/>
      <c r="AS1102" s="69"/>
      <c r="AT1102" s="67"/>
      <c r="AV1102" s="68"/>
      <c r="AW1102" s="69"/>
      <c r="AX1102" s="67"/>
      <c r="AZ1102" s="68"/>
      <c r="BA1102" s="69"/>
      <c r="BB1102" s="67"/>
      <c r="BD1102" s="68"/>
      <c r="BE1102" s="69"/>
      <c r="BF1102" s="67"/>
      <c r="BH1102" s="68"/>
      <c r="BI1102" s="69"/>
      <c r="BJ1102" s="67"/>
      <c r="BL1102" s="68"/>
      <c r="BM1102" s="69"/>
      <c r="BN1102" s="67"/>
      <c r="BP1102" s="68"/>
      <c r="BQ1102" s="69"/>
      <c r="BR1102" s="67"/>
      <c r="BT1102" s="68"/>
      <c r="BU1102" s="69"/>
      <c r="BV1102" s="67"/>
      <c r="BX1102" s="68"/>
      <c r="BY1102" s="69"/>
      <c r="BZ1102" s="67"/>
      <c r="CB1102" s="68"/>
      <c r="CC1102" s="69"/>
      <c r="CD1102" s="67"/>
      <c r="CF1102" s="68"/>
      <c r="CG1102" s="69"/>
      <c r="CH1102" s="67"/>
      <c r="CJ1102" s="68"/>
      <c r="CK1102" s="69"/>
      <c r="CL1102" s="67"/>
      <c r="CN1102" s="68"/>
      <c r="CO1102" s="69"/>
      <c r="CP1102" s="67"/>
      <c r="CR1102" s="68"/>
      <c r="CS1102" s="69"/>
      <c r="CT1102" s="67"/>
      <c r="CV1102" s="68"/>
      <c r="CW1102" s="69"/>
      <c r="CX1102" s="67"/>
      <c r="CZ1102" s="68"/>
      <c r="DA1102" s="69"/>
      <c r="DB1102" s="67"/>
      <c r="DD1102" s="68"/>
      <c r="DE1102" s="69"/>
      <c r="DF1102" s="67"/>
      <c r="DH1102" s="68"/>
      <c r="DI1102" s="69"/>
      <c r="DJ1102" s="67"/>
      <c r="DL1102" s="68"/>
      <c r="DM1102" s="69"/>
      <c r="DN1102" s="67"/>
      <c r="DP1102" s="68"/>
      <c r="DQ1102" s="69"/>
      <c r="DR1102" s="67"/>
      <c r="DT1102" s="68"/>
      <c r="DU1102" s="69"/>
      <c r="DV1102" s="67"/>
      <c r="DX1102" s="68"/>
      <c r="DY1102" s="69"/>
      <c r="DZ1102" s="67"/>
      <c r="EB1102" s="68"/>
      <c r="EC1102" s="69"/>
      <c r="ED1102" s="67"/>
      <c r="EF1102" s="68"/>
      <c r="EG1102" s="69"/>
      <c r="EH1102" s="67"/>
      <c r="EJ1102" s="68"/>
      <c r="EK1102" s="69"/>
      <c r="EL1102" s="67"/>
      <c r="EN1102" s="107"/>
      <c r="EO1102" s="29">
        <f t="shared" si="4311"/>
        <v>0</v>
      </c>
      <c r="EP1102" s="29">
        <f t="shared" si="4517"/>
        <v>0</v>
      </c>
      <c r="EQ1102" s="4" t="b">
        <f t="shared" si="4552"/>
        <v>1</v>
      </c>
      <c r="ER1102" s="1"/>
      <c r="ES1102" s="118">
        <f t="shared" si="4482"/>
        <v>1.1767000000000001</v>
      </c>
    </row>
    <row r="1103" spans="3:149" ht="14.25" x14ac:dyDescent="0.25">
      <c r="C1103" s="43" t="s">
        <v>1318</v>
      </c>
      <c r="D1103" s="43">
        <f>_xlfn.XLOOKUP($C1103,[32]PSP!$C:$C,[32]PSP!D:D)</f>
        <v>4011211</v>
      </c>
      <c r="E1103" s="43" t="str">
        <f>_xlfn.XLOOKUP($C1103,[32]PSP!$C:$C,[32]PSP!E:E)</f>
        <v>SICRO SERVIÇO</v>
      </c>
      <c r="F1103" s="25" t="str">
        <f>_xlfn.XLOOKUP($C1103,[32]PSP!$C:$C,[32]PSP!F:F)</f>
        <v>REFORÇO DO SUBLEITO COM MATERIAL DE JAZIDA</v>
      </c>
      <c r="G1103" s="43" t="str">
        <f>_xlfn.XLOOKUP($C1103,[32]PSP!$C:$C,[32]PSP!G:G)</f>
        <v>M³</v>
      </c>
      <c r="H1103" s="53">
        <f>_xlfn.XLOOKUP($C1103,[32]PSP!$C:$C,[32]PSP!$H:$H)</f>
        <v>4662</v>
      </c>
      <c r="I1103" s="28">
        <f>_xlfn.XLOOKUP($C1103,[32]PSP!$C:$C,[32]PSP!$I:$I)</f>
        <v>30536.1</v>
      </c>
      <c r="J1103" s="28">
        <f t="shared" ref="J1103:J1111" si="4587">IF(LEFT(D1103,6)="COT.IS",I1103,I1103*(1+$J$7))</f>
        <v>35931.828869999998</v>
      </c>
      <c r="K1103" s="29"/>
      <c r="L1103" s="54">
        <f>_xlfn.XLOOKUP($C1103,[32]PSP!$C:$C,[32]PSP!$L:$L)</f>
        <v>0</v>
      </c>
      <c r="M1103" s="27">
        <f>_xlfn.XLOOKUP($C1103,[32]PSP!$C:$C,[32]PSP!$M:$M)</f>
        <v>6.55</v>
      </c>
      <c r="N1103" s="28">
        <f t="shared" ref="N1103:N1111" si="4588">TRUNC(M1103*L1103,2)</f>
        <v>0</v>
      </c>
      <c r="O1103" s="29"/>
      <c r="P1103" s="54">
        <f>_xlfn.XLOOKUP($C1103,[32]PSP!$C:$C,[32]PSP!$P:$P)</f>
        <v>0</v>
      </c>
      <c r="Q1103" s="27">
        <f>_xlfn.XLOOKUP($C1103,[32]PSP!$C:$C,[32]PSP!$Q:$Q)</f>
        <v>6.55</v>
      </c>
      <c r="R1103" s="28">
        <f t="shared" ref="R1103:R1111" si="4589">TRUNC(Q1103*P1103,2)</f>
        <v>0</v>
      </c>
      <c r="S1103" s="29"/>
      <c r="T1103" s="54">
        <f>_xlfn.XLOOKUP($C1103,[32]PSP!$C:$C,[32]PSP!$T:$T)</f>
        <v>0</v>
      </c>
      <c r="U1103" s="27">
        <f>_xlfn.XLOOKUP($C1103,[32]PSP!$C:$C,[32]PSP!$U:$U)</f>
        <v>6.55</v>
      </c>
      <c r="V1103" s="28">
        <f t="shared" ref="V1103:V1111" si="4590">TRUNC(U1103*T1103,2)</f>
        <v>0</v>
      </c>
      <c r="W1103" s="29"/>
      <c r="X1103" s="54">
        <f>_xlfn.XLOOKUP($C1103,[32]PSP!$C:$C,[32]PSP!$X:$X)</f>
        <v>466</v>
      </c>
      <c r="Y1103" s="27">
        <f>_xlfn.XLOOKUP($C1103,[32]PSP!$C:$C,[32]PSP!$Y:$Y)</f>
        <v>6.55</v>
      </c>
      <c r="Z1103" s="28">
        <f t="shared" ref="Z1103:Z1111" si="4591">TRUNC(Y1103*X1103,2)</f>
        <v>3052.3</v>
      </c>
      <c r="AA1103" s="29"/>
      <c r="AB1103" s="54">
        <f>_xlfn.XLOOKUP($C1103,[32]PSP!$C:$C,[32]PSP!$AB:$AB)</f>
        <v>0</v>
      </c>
      <c r="AC1103" s="27">
        <f>_xlfn.XLOOKUP($C1103,[32]PSP!$C:$C,[32]PSP!$AC:$AC)</f>
        <v>6.55</v>
      </c>
      <c r="AD1103" s="28">
        <f t="shared" ref="AD1103:AD1111" si="4592">TRUNC(AC1103*AB1103,2)</f>
        <v>0</v>
      </c>
      <c r="AE1103" s="29"/>
      <c r="AF1103" s="54">
        <f>_xlfn.XLOOKUP($C1103,[32]PSP!$C:$C,[32]PSP!$AF:$AF)</f>
        <v>0</v>
      </c>
      <c r="AG1103" s="27">
        <f>_xlfn.XLOOKUP($C1103,[32]PSP!$C:$C,[32]PSP!$AG:$AG)</f>
        <v>6.55</v>
      </c>
      <c r="AH1103" s="28">
        <f t="shared" ref="AH1103:AH1111" si="4593">TRUNC(AG1103*AF1103,2)</f>
        <v>0</v>
      </c>
      <c r="AI1103" s="29"/>
      <c r="AJ1103" s="54">
        <f>_xlfn.XLOOKUP($C1103,[32]PSP!$C:$C,[32]PSP!$AJ:$AJ)</f>
        <v>700</v>
      </c>
      <c r="AK1103" s="27">
        <f>_xlfn.XLOOKUP($C1103,[32]PSP!$C:$C,[32]PSP!$AK:$AK)</f>
        <v>6.55</v>
      </c>
      <c r="AL1103" s="28">
        <f t="shared" ref="AL1103:AL1111" si="4594">TRUNC(AK1103*AJ1103,2)</f>
        <v>4585</v>
      </c>
      <c r="AM1103" s="29"/>
      <c r="AN1103" s="54">
        <f>_xlfn.XLOOKUP($C1103,[32]PSP!$C:$C,[32]PSP!$AN:$AN)</f>
        <v>0</v>
      </c>
      <c r="AO1103" s="27">
        <f>_xlfn.XLOOKUP($C1103,[32]PSP!$C:$C,[32]PSP!$AO:$AO)</f>
        <v>6.55</v>
      </c>
      <c r="AP1103" s="28">
        <f t="shared" ref="AP1103:AP1111" si="4595">TRUNC(AO1103*AN1103,2)</f>
        <v>0</v>
      </c>
      <c r="AQ1103" s="29"/>
      <c r="AR1103" s="54">
        <f>_xlfn.XLOOKUP($C1103,[32]PSP!$C:$C,[32]PSP!$AR:$AR)</f>
        <v>466</v>
      </c>
      <c r="AS1103" s="27">
        <f>_xlfn.XLOOKUP($C1103,[32]PSP!$C:$C,[32]PSP!$AS:$AS)</f>
        <v>6.55</v>
      </c>
      <c r="AT1103" s="28">
        <f t="shared" ref="AT1103:AT1111" si="4596">TRUNC(AS1103*AR1103,2)</f>
        <v>3052.3</v>
      </c>
      <c r="AU1103" s="29"/>
      <c r="AV1103" s="54">
        <f>_xlfn.XLOOKUP($C1103,[32]PSP!$C:$C,[32]PSP!$AV:$AV)</f>
        <v>0</v>
      </c>
      <c r="AW1103" s="27">
        <f>_xlfn.XLOOKUP($C1103,[32]PSP!$C:$C,[32]PSP!$AW:$AW)</f>
        <v>6.55</v>
      </c>
      <c r="AX1103" s="28">
        <f t="shared" ref="AX1103:AX1111" si="4597">TRUNC(AW1103*AV1103,2)</f>
        <v>0</v>
      </c>
      <c r="AY1103" s="29"/>
      <c r="AZ1103" s="54">
        <f>_xlfn.XLOOKUP($C1103,[32]PSP!$C:$C,[32]PSP!$AZ:$AZ)</f>
        <v>0</v>
      </c>
      <c r="BA1103" s="27">
        <f>_xlfn.XLOOKUP($C1103,[32]PSP!$C:$C,[32]PSP!$BA:$BA)</f>
        <v>6.55</v>
      </c>
      <c r="BB1103" s="28">
        <f t="shared" ref="BB1103:BB1111" si="4598">TRUNC(BA1103*AZ1103,2)</f>
        <v>0</v>
      </c>
      <c r="BC1103" s="29"/>
      <c r="BD1103" s="54">
        <f>_xlfn.XLOOKUP($C1103,[32]PSP!$C:$C,[32]PSP!$BD:$BD)</f>
        <v>466</v>
      </c>
      <c r="BE1103" s="27">
        <f>_xlfn.XLOOKUP($C1103,[32]PSP!$C:$C,[32]PSP!$BE:$BE)</f>
        <v>6.55</v>
      </c>
      <c r="BF1103" s="28">
        <f t="shared" ref="BF1103:BF1111" si="4599">TRUNC(BE1103*BD1103,2)</f>
        <v>3052.3</v>
      </c>
      <c r="BG1103" s="29"/>
      <c r="BH1103" s="54">
        <f>_xlfn.XLOOKUP($C1103,[32]PSP!$C:$C,[32]PSP!$BH:$BH)</f>
        <v>466</v>
      </c>
      <c r="BI1103" s="27">
        <f>_xlfn.XLOOKUP($C1103,[32]PSP!$C:$C,[32]PSP!$BI:$BI)</f>
        <v>6.55</v>
      </c>
      <c r="BJ1103" s="28">
        <f t="shared" ref="BJ1103:BJ1111" si="4600">TRUNC(BI1103*BH1103,2)</f>
        <v>3052.3</v>
      </c>
      <c r="BK1103" s="29"/>
      <c r="BL1103" s="54">
        <f>_xlfn.XLOOKUP($C1103,[32]PSP!$C:$C,[32]PSP!$BL:$BL)</f>
        <v>0</v>
      </c>
      <c r="BM1103" s="27">
        <f>_xlfn.XLOOKUP($C1103,[32]PSP!$C:$C,[32]PSP!$BM:$BM)</f>
        <v>6.55</v>
      </c>
      <c r="BN1103" s="28">
        <f t="shared" ref="BN1103:BN1111" si="4601">TRUNC(BM1103*BL1103,2)</f>
        <v>0</v>
      </c>
      <c r="BO1103" s="29"/>
      <c r="BP1103" s="54">
        <f>_xlfn.XLOOKUP($C1103,[32]PSP!$C:$C,[32]PSP!$BP:$BP)</f>
        <v>0</v>
      </c>
      <c r="BQ1103" s="27">
        <f>_xlfn.XLOOKUP($C1103,[32]PSP!$C:$C,[32]PSP!$BQ:$BQ)</f>
        <v>6.55</v>
      </c>
      <c r="BR1103" s="28">
        <f t="shared" ref="BR1103:BR1111" si="4602">TRUNC(BQ1103*BP1103,2)</f>
        <v>0</v>
      </c>
      <c r="BS1103" s="29"/>
      <c r="BT1103" s="54">
        <f>_xlfn.XLOOKUP($C1103,[32]PSP!$C:$C,[32]PSP!$BT:$BT)</f>
        <v>0</v>
      </c>
      <c r="BU1103" s="27">
        <f>_xlfn.XLOOKUP($C1103,[32]PSP!$C:$C,[32]PSP!$BU:$BU)</f>
        <v>6.55</v>
      </c>
      <c r="BV1103" s="28">
        <f t="shared" ref="BV1103:BV1111" si="4603">TRUNC(BU1103*BT1103,2)</f>
        <v>0</v>
      </c>
      <c r="BW1103" s="29"/>
      <c r="BX1103" s="54">
        <f>_xlfn.XLOOKUP($C1103,[32]PSP!$C:$C,[32]PSP!$BX:$BX)</f>
        <v>0</v>
      </c>
      <c r="BY1103" s="27">
        <f>_xlfn.XLOOKUP($C1103,[32]PSP!$C:$C,[32]PSP!$BY:$BY)</f>
        <v>6.55</v>
      </c>
      <c r="BZ1103" s="28">
        <f t="shared" ref="BZ1103:BZ1111" si="4604">TRUNC(BY1103*BX1103,2)</f>
        <v>0</v>
      </c>
      <c r="CA1103" s="29"/>
      <c r="CB1103" s="54">
        <f>_xlfn.XLOOKUP($C1103,[32]PSP!$C:$C,[32]PSP!$CB:$CB)</f>
        <v>466</v>
      </c>
      <c r="CC1103" s="27">
        <f>_xlfn.XLOOKUP($C1103,[32]PSP!$C:$C,[32]PSP!$CC:$CC)</f>
        <v>6.55</v>
      </c>
      <c r="CD1103" s="28">
        <f t="shared" ref="CD1103:CD1111" si="4605">TRUNC(CC1103*CB1103,2)</f>
        <v>3052.3</v>
      </c>
      <c r="CE1103" s="29"/>
      <c r="CF1103" s="54">
        <f>_xlfn.XLOOKUP($C1103,[32]PSP!$C:$C,[32]PSP!$CF:$CF)</f>
        <v>0</v>
      </c>
      <c r="CG1103" s="27">
        <f>_xlfn.XLOOKUP($C1103,[32]PSP!$C:$C,[32]PSP!$CG:$CG)</f>
        <v>6.55</v>
      </c>
      <c r="CH1103" s="28">
        <f t="shared" ref="CH1103:CH1111" si="4606">TRUNC(CG1103*CF1103,2)</f>
        <v>0</v>
      </c>
      <c r="CI1103" s="29"/>
      <c r="CJ1103" s="54">
        <f>_xlfn.XLOOKUP($C1103,[32]PSP!$C:$C,[32]PSP!$CJ:$CJ)</f>
        <v>0</v>
      </c>
      <c r="CK1103" s="27">
        <f>_xlfn.XLOOKUP($C1103,[32]PSP!$C:$C,[32]PSP!$CK:$CK)</f>
        <v>6.55</v>
      </c>
      <c r="CL1103" s="28">
        <f t="shared" ref="CL1103:CL1111" si="4607">TRUNC(CK1103*CJ1103,2)</f>
        <v>0</v>
      </c>
      <c r="CM1103" s="29"/>
      <c r="CN1103" s="54">
        <f>_xlfn.XLOOKUP($C1103,[32]PSP!$C:$C,[32]PSP!$CN:$CN)</f>
        <v>0</v>
      </c>
      <c r="CO1103" s="27">
        <f>_xlfn.XLOOKUP($C1103,[32]PSP!$C:$C,[32]PSP!$CO:$CO)</f>
        <v>6.55</v>
      </c>
      <c r="CP1103" s="28">
        <f t="shared" ref="CP1103:CP1111" si="4608">TRUNC(CO1103*CN1103,2)</f>
        <v>0</v>
      </c>
      <c r="CQ1103" s="29"/>
      <c r="CR1103" s="54">
        <f>_xlfn.XLOOKUP($C1103,[32]PSP!$C:$C,[32]PSP!$CR:$CR)</f>
        <v>466</v>
      </c>
      <c r="CS1103" s="27">
        <f>_xlfn.XLOOKUP($C1103,[32]PSP!$C:$C,[32]PSP!$CS:$CS)</f>
        <v>6.55</v>
      </c>
      <c r="CT1103" s="28">
        <f t="shared" ref="CT1103:CT1111" si="4609">TRUNC(CS1103*CR1103,2)</f>
        <v>3052.3</v>
      </c>
      <c r="CU1103" s="29"/>
      <c r="CV1103" s="54">
        <f>_xlfn.XLOOKUP($C1103,[32]PSP!$C:$C,[32]PSP!$CV:$CV)</f>
        <v>0</v>
      </c>
      <c r="CW1103" s="27">
        <f>_xlfn.XLOOKUP($C1103,[32]PSP!$C:$C,[32]PSP!$CW:$CW)</f>
        <v>6.55</v>
      </c>
      <c r="CX1103" s="28">
        <f t="shared" ref="CX1103:CX1111" si="4610">TRUNC(CW1103*CV1103,2)</f>
        <v>0</v>
      </c>
      <c r="CY1103" s="29"/>
      <c r="CZ1103" s="54">
        <f>_xlfn.XLOOKUP($C1103,[32]PSP!$C:$C,[32]PSP!$CZ:$CZ)</f>
        <v>466</v>
      </c>
      <c r="DA1103" s="27">
        <f>_xlfn.XLOOKUP($C1103,[32]PSP!$C:$C,[32]PSP!$DA:$DA)</f>
        <v>6.55</v>
      </c>
      <c r="DB1103" s="28">
        <f t="shared" ref="DB1103:DB1111" si="4611">TRUNC(DA1103*CZ1103,2)</f>
        <v>3052.3</v>
      </c>
      <c r="DC1103" s="29"/>
      <c r="DD1103" s="54">
        <f>_xlfn.XLOOKUP($C1103,[32]PSP!$C:$C,[32]PSP!$DD:$DD)</f>
        <v>0</v>
      </c>
      <c r="DE1103" s="27">
        <f>_xlfn.XLOOKUP($C1103,[32]PSP!$C:$C,[32]PSP!$DE:$DE)</f>
        <v>6.55</v>
      </c>
      <c r="DF1103" s="28">
        <f t="shared" ref="DF1103:DF1111" si="4612">TRUNC(DE1103*DD1103,2)</f>
        <v>0</v>
      </c>
      <c r="DG1103" s="29"/>
      <c r="DH1103" s="54">
        <f>_xlfn.XLOOKUP($C1103,[32]PSP!$C:$C,[32]PSP!$DH:$DH)</f>
        <v>0</v>
      </c>
      <c r="DI1103" s="27">
        <f>_xlfn.XLOOKUP($C1103,[32]PSP!$C:$C,[32]PSP!$DI:$DI)</f>
        <v>6.55</v>
      </c>
      <c r="DJ1103" s="28">
        <f t="shared" ref="DJ1103:DJ1111" si="4613">TRUNC(DI1103*DH1103,2)</f>
        <v>0</v>
      </c>
      <c r="DK1103" s="29"/>
      <c r="DL1103" s="54">
        <f>_xlfn.XLOOKUP($C1103,[32]PSP!$C:$C,[32]PSP!$DL:$DL)</f>
        <v>0</v>
      </c>
      <c r="DM1103" s="27">
        <f>_xlfn.XLOOKUP($C1103,[32]PSP!$C:$C,[32]PSP!$DM:$DM)</f>
        <v>6.55</v>
      </c>
      <c r="DN1103" s="28">
        <f t="shared" ref="DN1103:DN1111" si="4614">TRUNC(DM1103*DL1103,2)</f>
        <v>0</v>
      </c>
      <c r="DO1103" s="29"/>
      <c r="DP1103" s="54">
        <f>_xlfn.XLOOKUP($C1103,[32]PSP!$C:$C,[32]PSP!$DP:$DP)</f>
        <v>0</v>
      </c>
      <c r="DQ1103" s="27">
        <f>_xlfn.XLOOKUP($C1103,[32]PSP!$C:$C,[32]PSP!$DQ:$DQ)</f>
        <v>6.55</v>
      </c>
      <c r="DR1103" s="28">
        <f t="shared" ref="DR1103:DR1111" si="4615">TRUNC(DQ1103*DP1103,2)</f>
        <v>0</v>
      </c>
      <c r="DS1103" s="29"/>
      <c r="DT1103" s="54">
        <f>_xlfn.XLOOKUP($C1103,[32]PSP!$C:$C,[32]PSP!$DT:$DT)</f>
        <v>700</v>
      </c>
      <c r="DU1103" s="27">
        <f>_xlfn.XLOOKUP($C1103,[32]PSP!$C:$C,[32]PSP!$DU:$DU)</f>
        <v>6.55</v>
      </c>
      <c r="DV1103" s="28">
        <f t="shared" ref="DV1103:DV1111" si="4616">TRUNC(DU1103*DT1103,2)</f>
        <v>4585</v>
      </c>
      <c r="DW1103" s="29"/>
      <c r="DX1103" s="54">
        <f>_xlfn.XLOOKUP($C1103,[32]PSP!$C:$C,[32]PSP!$DX:$DX)</f>
        <v>0</v>
      </c>
      <c r="DY1103" s="27">
        <f>_xlfn.XLOOKUP($C1103,[32]PSP!$C:$C,[32]PSP!$DY:$DY)</f>
        <v>6.55</v>
      </c>
      <c r="DZ1103" s="28">
        <f t="shared" ref="DZ1103:DZ1111" si="4617">TRUNC(DY1103*DX1103,2)</f>
        <v>0</v>
      </c>
      <c r="EA1103" s="29"/>
      <c r="EB1103" s="54">
        <f>_xlfn.XLOOKUP($C1103,[32]PSP!$C:$C,[32]PSP!$EB:$EB)</f>
        <v>0</v>
      </c>
      <c r="EC1103" s="27">
        <f>_xlfn.XLOOKUP($C1103,[32]PSP!$C:$C,[32]PSP!$EC:$EC)</f>
        <v>6.55</v>
      </c>
      <c r="ED1103" s="28">
        <f t="shared" ref="ED1103:ED1111" si="4618">TRUNC(EC1103*EB1103,2)</f>
        <v>0</v>
      </c>
      <c r="EE1103" s="29"/>
      <c r="EF1103" s="54">
        <f>_xlfn.XLOOKUP($C1103,[32]PSP!$C:$C,[32]PSP!$EF:$EF)</f>
        <v>0</v>
      </c>
      <c r="EG1103" s="27">
        <f>_xlfn.XLOOKUP($C1103,[32]PSP!$C:$C,[32]PSP!$EG:$EG)</f>
        <v>6.55</v>
      </c>
      <c r="EH1103" s="28">
        <f t="shared" ref="EH1103:EH1111" si="4619">TRUNC(EG1103*EF1103,2)</f>
        <v>0</v>
      </c>
      <c r="EI1103" s="29"/>
      <c r="EJ1103" s="54">
        <f>_xlfn.XLOOKUP($C1103,[32]PSP!$C:$C,[32]PSP!$EJ:$EJ)</f>
        <v>0</v>
      </c>
      <c r="EK1103" s="27">
        <f>_xlfn.XLOOKUP($C1103,[32]PSP!$C:$C,[32]PSP!$EK:$EK)</f>
        <v>6.55</v>
      </c>
      <c r="EL1103" s="28">
        <f t="shared" ref="EL1103:EL1111" si="4620">TRUNC(EK1103*EJ1103,2)</f>
        <v>0</v>
      </c>
      <c r="EM1103" s="29"/>
      <c r="EN1103" s="108"/>
      <c r="EO1103" s="29">
        <f t="shared" si="4311"/>
        <v>30536.1</v>
      </c>
      <c r="EP1103" s="29">
        <f t="shared" si="4517"/>
        <v>30536.1</v>
      </c>
      <c r="EQ1103" s="4" t="b">
        <f t="shared" si="4552"/>
        <v>1</v>
      </c>
      <c r="ES1103" s="118">
        <f t="shared" si="4482"/>
        <v>1.1767000000000001</v>
      </c>
    </row>
    <row r="1104" spans="3:149" ht="14.25" x14ac:dyDescent="0.25">
      <c r="C1104" s="43" t="s">
        <v>1319</v>
      </c>
      <c r="D1104" s="43">
        <f>_xlfn.XLOOKUP($C1104,[32]PSP!$C:$C,[32]PSP!D:D)</f>
        <v>4011209</v>
      </c>
      <c r="E1104" s="43" t="str">
        <f>_xlfn.XLOOKUP($C1104,[32]PSP!$C:$C,[32]PSP!E:E)</f>
        <v>SICRO SERVIÇO</v>
      </c>
      <c r="F1104" s="25" t="str">
        <f>_xlfn.XLOOKUP($C1104,[32]PSP!$C:$C,[32]PSP!F:F)</f>
        <v>REGULARIZAÇÃO DO SUBLEITO</v>
      </c>
      <c r="G1104" s="43" t="str">
        <f>_xlfn.XLOOKUP($C1104,[32]PSP!$C:$C,[32]PSP!G:G)</f>
        <v>M²</v>
      </c>
      <c r="H1104" s="53">
        <f>_xlfn.XLOOKUP($C1104,[32]PSP!$C:$C,[32]PSP!$H:$H)</f>
        <v>23310</v>
      </c>
      <c r="I1104" s="28">
        <f>_xlfn.XLOOKUP($C1104,[32]PSP!$C:$C,[32]PSP!$I:$I)</f>
        <v>15850.8</v>
      </c>
      <c r="J1104" s="28">
        <f t="shared" si="4587"/>
        <v>18651.63636</v>
      </c>
      <c r="K1104" s="29"/>
      <c r="L1104" s="54">
        <f>_xlfn.XLOOKUP($C1104,[32]PSP!$C:$C,[32]PSP!$L:$L)</f>
        <v>0</v>
      </c>
      <c r="M1104" s="27">
        <f>_xlfn.XLOOKUP($C1104,[32]PSP!$C:$C,[32]PSP!$M:$M)</f>
        <v>0.68</v>
      </c>
      <c r="N1104" s="28">
        <f t="shared" si="4588"/>
        <v>0</v>
      </c>
      <c r="O1104" s="29"/>
      <c r="P1104" s="54">
        <f>_xlfn.XLOOKUP($C1104,[32]PSP!$C:$C,[32]PSP!$P:$P)</f>
        <v>0</v>
      </c>
      <c r="Q1104" s="27">
        <f>_xlfn.XLOOKUP($C1104,[32]PSP!$C:$C,[32]PSP!$Q:$Q)</f>
        <v>0.68</v>
      </c>
      <c r="R1104" s="28">
        <f t="shared" si="4589"/>
        <v>0</v>
      </c>
      <c r="S1104" s="29"/>
      <c r="T1104" s="54">
        <f>_xlfn.XLOOKUP($C1104,[32]PSP!$C:$C,[32]PSP!$T:$T)</f>
        <v>0</v>
      </c>
      <c r="U1104" s="27">
        <f>_xlfn.XLOOKUP($C1104,[32]PSP!$C:$C,[32]PSP!$U:$U)</f>
        <v>0.68</v>
      </c>
      <c r="V1104" s="28">
        <f t="shared" si="4590"/>
        <v>0</v>
      </c>
      <c r="W1104" s="29"/>
      <c r="X1104" s="54">
        <f>_xlfn.XLOOKUP($C1104,[32]PSP!$C:$C,[32]PSP!$X:$X)</f>
        <v>2330</v>
      </c>
      <c r="Y1104" s="27">
        <f>_xlfn.XLOOKUP($C1104,[32]PSP!$C:$C,[32]PSP!$Y:$Y)</f>
        <v>0.68</v>
      </c>
      <c r="Z1104" s="28">
        <f t="shared" si="4591"/>
        <v>1584.4</v>
      </c>
      <c r="AA1104" s="29"/>
      <c r="AB1104" s="54">
        <f>_xlfn.XLOOKUP($C1104,[32]PSP!$C:$C,[32]PSP!$AB:$AB)</f>
        <v>0</v>
      </c>
      <c r="AC1104" s="27">
        <f>_xlfn.XLOOKUP($C1104,[32]PSP!$C:$C,[32]PSP!$AC:$AC)</f>
        <v>0.68</v>
      </c>
      <c r="AD1104" s="28">
        <f t="shared" si="4592"/>
        <v>0</v>
      </c>
      <c r="AE1104" s="29"/>
      <c r="AF1104" s="54">
        <f>_xlfn.XLOOKUP($C1104,[32]PSP!$C:$C,[32]PSP!$AF:$AF)</f>
        <v>0</v>
      </c>
      <c r="AG1104" s="27">
        <f>_xlfn.XLOOKUP($C1104,[32]PSP!$C:$C,[32]PSP!$AG:$AG)</f>
        <v>0.68</v>
      </c>
      <c r="AH1104" s="28">
        <f t="shared" si="4593"/>
        <v>0</v>
      </c>
      <c r="AI1104" s="29"/>
      <c r="AJ1104" s="54">
        <f>_xlfn.XLOOKUP($C1104,[32]PSP!$C:$C,[32]PSP!$AJ:$AJ)</f>
        <v>3500</v>
      </c>
      <c r="AK1104" s="27">
        <f>_xlfn.XLOOKUP($C1104,[32]PSP!$C:$C,[32]PSP!$AK:$AK)</f>
        <v>0.68</v>
      </c>
      <c r="AL1104" s="28">
        <f t="shared" si="4594"/>
        <v>2380</v>
      </c>
      <c r="AM1104" s="29"/>
      <c r="AN1104" s="54">
        <f>_xlfn.XLOOKUP($C1104,[32]PSP!$C:$C,[32]PSP!$AN:$AN)</f>
        <v>0</v>
      </c>
      <c r="AO1104" s="27">
        <f>_xlfn.XLOOKUP($C1104,[32]PSP!$C:$C,[32]PSP!$AO:$AO)</f>
        <v>0.68</v>
      </c>
      <c r="AP1104" s="28">
        <f t="shared" si="4595"/>
        <v>0</v>
      </c>
      <c r="AQ1104" s="29"/>
      <c r="AR1104" s="54">
        <f>_xlfn.XLOOKUP($C1104,[32]PSP!$C:$C,[32]PSP!$AR:$AR)</f>
        <v>2330</v>
      </c>
      <c r="AS1104" s="27">
        <f>_xlfn.XLOOKUP($C1104,[32]PSP!$C:$C,[32]PSP!$AS:$AS)</f>
        <v>0.68</v>
      </c>
      <c r="AT1104" s="28">
        <f t="shared" si="4596"/>
        <v>1584.4</v>
      </c>
      <c r="AU1104" s="29"/>
      <c r="AV1104" s="54">
        <f>_xlfn.XLOOKUP($C1104,[32]PSP!$C:$C,[32]PSP!$AV:$AV)</f>
        <v>0</v>
      </c>
      <c r="AW1104" s="27">
        <f>_xlfn.XLOOKUP($C1104,[32]PSP!$C:$C,[32]PSP!$AW:$AW)</f>
        <v>0.68</v>
      </c>
      <c r="AX1104" s="28">
        <f t="shared" si="4597"/>
        <v>0</v>
      </c>
      <c r="AY1104" s="29"/>
      <c r="AZ1104" s="54">
        <f>_xlfn.XLOOKUP($C1104,[32]PSP!$C:$C,[32]PSP!$AZ:$AZ)</f>
        <v>0</v>
      </c>
      <c r="BA1104" s="27">
        <f>_xlfn.XLOOKUP($C1104,[32]PSP!$C:$C,[32]PSP!$BA:$BA)</f>
        <v>0.68</v>
      </c>
      <c r="BB1104" s="28">
        <f t="shared" si="4598"/>
        <v>0</v>
      </c>
      <c r="BC1104" s="29"/>
      <c r="BD1104" s="54">
        <f>_xlfn.XLOOKUP($C1104,[32]PSP!$C:$C,[32]PSP!$BD:$BD)</f>
        <v>2330</v>
      </c>
      <c r="BE1104" s="27">
        <f>_xlfn.XLOOKUP($C1104,[32]PSP!$C:$C,[32]PSP!$BE:$BE)</f>
        <v>0.68</v>
      </c>
      <c r="BF1104" s="28">
        <f t="shared" si="4599"/>
        <v>1584.4</v>
      </c>
      <c r="BG1104" s="29"/>
      <c r="BH1104" s="54">
        <f>_xlfn.XLOOKUP($C1104,[32]PSP!$C:$C,[32]PSP!$BH:$BH)</f>
        <v>2330</v>
      </c>
      <c r="BI1104" s="27">
        <f>_xlfn.XLOOKUP($C1104,[32]PSP!$C:$C,[32]PSP!$BI:$BI)</f>
        <v>0.68</v>
      </c>
      <c r="BJ1104" s="28">
        <f t="shared" si="4600"/>
        <v>1584.4</v>
      </c>
      <c r="BK1104" s="29"/>
      <c r="BL1104" s="54">
        <f>_xlfn.XLOOKUP($C1104,[32]PSP!$C:$C,[32]PSP!$BL:$BL)</f>
        <v>0</v>
      </c>
      <c r="BM1104" s="27">
        <f>_xlfn.XLOOKUP($C1104,[32]PSP!$C:$C,[32]PSP!$BM:$BM)</f>
        <v>0.68</v>
      </c>
      <c r="BN1104" s="28">
        <f t="shared" si="4601"/>
        <v>0</v>
      </c>
      <c r="BO1104" s="29"/>
      <c r="BP1104" s="54">
        <f>_xlfn.XLOOKUP($C1104,[32]PSP!$C:$C,[32]PSP!$BP:$BP)</f>
        <v>0</v>
      </c>
      <c r="BQ1104" s="27">
        <f>_xlfn.XLOOKUP($C1104,[32]PSP!$C:$C,[32]PSP!$BQ:$BQ)</f>
        <v>0.68</v>
      </c>
      <c r="BR1104" s="28">
        <f t="shared" si="4602"/>
        <v>0</v>
      </c>
      <c r="BS1104" s="29"/>
      <c r="BT1104" s="54">
        <f>_xlfn.XLOOKUP($C1104,[32]PSP!$C:$C,[32]PSP!$BT:$BT)</f>
        <v>0</v>
      </c>
      <c r="BU1104" s="27">
        <f>_xlfn.XLOOKUP($C1104,[32]PSP!$C:$C,[32]PSP!$BU:$BU)</f>
        <v>0.68</v>
      </c>
      <c r="BV1104" s="28">
        <f t="shared" si="4603"/>
        <v>0</v>
      </c>
      <c r="BW1104" s="29"/>
      <c r="BX1104" s="54">
        <f>_xlfn.XLOOKUP($C1104,[32]PSP!$C:$C,[32]PSP!$BX:$BX)</f>
        <v>0</v>
      </c>
      <c r="BY1104" s="27">
        <f>_xlfn.XLOOKUP($C1104,[32]PSP!$C:$C,[32]PSP!$BY:$BY)</f>
        <v>0.68</v>
      </c>
      <c r="BZ1104" s="28">
        <f t="shared" si="4604"/>
        <v>0</v>
      </c>
      <c r="CA1104" s="29"/>
      <c r="CB1104" s="54">
        <f>_xlfn.XLOOKUP($C1104,[32]PSP!$C:$C,[32]PSP!$CB:$CB)</f>
        <v>2330</v>
      </c>
      <c r="CC1104" s="27">
        <f>_xlfn.XLOOKUP($C1104,[32]PSP!$C:$C,[32]PSP!$CC:$CC)</f>
        <v>0.68</v>
      </c>
      <c r="CD1104" s="28">
        <f t="shared" si="4605"/>
        <v>1584.4</v>
      </c>
      <c r="CE1104" s="29"/>
      <c r="CF1104" s="54">
        <f>_xlfn.XLOOKUP($C1104,[32]PSP!$C:$C,[32]PSP!$CF:$CF)</f>
        <v>0</v>
      </c>
      <c r="CG1104" s="27">
        <f>_xlfn.XLOOKUP($C1104,[32]PSP!$C:$C,[32]PSP!$CG:$CG)</f>
        <v>0.68</v>
      </c>
      <c r="CH1104" s="28">
        <f t="shared" si="4606"/>
        <v>0</v>
      </c>
      <c r="CI1104" s="29"/>
      <c r="CJ1104" s="54">
        <f>_xlfn.XLOOKUP($C1104,[32]PSP!$C:$C,[32]PSP!$CJ:$CJ)</f>
        <v>0</v>
      </c>
      <c r="CK1104" s="27">
        <f>_xlfn.XLOOKUP($C1104,[32]PSP!$C:$C,[32]PSP!$CK:$CK)</f>
        <v>0.68</v>
      </c>
      <c r="CL1104" s="28">
        <f t="shared" si="4607"/>
        <v>0</v>
      </c>
      <c r="CM1104" s="29"/>
      <c r="CN1104" s="54">
        <f>_xlfn.XLOOKUP($C1104,[32]PSP!$C:$C,[32]PSP!$CN:$CN)</f>
        <v>0</v>
      </c>
      <c r="CO1104" s="27">
        <f>_xlfn.XLOOKUP($C1104,[32]PSP!$C:$C,[32]PSP!$CO:$CO)</f>
        <v>0.68</v>
      </c>
      <c r="CP1104" s="28">
        <f t="shared" si="4608"/>
        <v>0</v>
      </c>
      <c r="CQ1104" s="29"/>
      <c r="CR1104" s="54">
        <f>_xlfn.XLOOKUP($C1104,[32]PSP!$C:$C,[32]PSP!$CR:$CR)</f>
        <v>2330</v>
      </c>
      <c r="CS1104" s="27">
        <f>_xlfn.XLOOKUP($C1104,[32]PSP!$C:$C,[32]PSP!$CS:$CS)</f>
        <v>0.68</v>
      </c>
      <c r="CT1104" s="28">
        <f t="shared" si="4609"/>
        <v>1584.4</v>
      </c>
      <c r="CU1104" s="29"/>
      <c r="CV1104" s="54">
        <f>_xlfn.XLOOKUP($C1104,[32]PSP!$C:$C,[32]PSP!$CV:$CV)</f>
        <v>0</v>
      </c>
      <c r="CW1104" s="27">
        <f>_xlfn.XLOOKUP($C1104,[32]PSP!$C:$C,[32]PSP!$CW:$CW)</f>
        <v>0.68</v>
      </c>
      <c r="CX1104" s="28">
        <f t="shared" si="4610"/>
        <v>0</v>
      </c>
      <c r="CY1104" s="29"/>
      <c r="CZ1104" s="54">
        <f>_xlfn.XLOOKUP($C1104,[32]PSP!$C:$C,[32]PSP!$CZ:$CZ)</f>
        <v>2330</v>
      </c>
      <c r="DA1104" s="27">
        <f>_xlfn.XLOOKUP($C1104,[32]PSP!$C:$C,[32]PSP!$DA:$DA)</f>
        <v>0.68</v>
      </c>
      <c r="DB1104" s="28">
        <f t="shared" si="4611"/>
        <v>1584.4</v>
      </c>
      <c r="DC1104" s="29"/>
      <c r="DD1104" s="54">
        <f>_xlfn.XLOOKUP($C1104,[32]PSP!$C:$C,[32]PSP!$DD:$DD)</f>
        <v>0</v>
      </c>
      <c r="DE1104" s="27">
        <f>_xlfn.XLOOKUP($C1104,[32]PSP!$C:$C,[32]PSP!$DE:$DE)</f>
        <v>0.68</v>
      </c>
      <c r="DF1104" s="28">
        <f t="shared" si="4612"/>
        <v>0</v>
      </c>
      <c r="DG1104" s="29"/>
      <c r="DH1104" s="54">
        <f>_xlfn.XLOOKUP($C1104,[32]PSP!$C:$C,[32]PSP!$DH:$DH)</f>
        <v>0</v>
      </c>
      <c r="DI1104" s="27">
        <f>_xlfn.XLOOKUP($C1104,[32]PSP!$C:$C,[32]PSP!$DI:$DI)</f>
        <v>0.68</v>
      </c>
      <c r="DJ1104" s="28">
        <f t="shared" si="4613"/>
        <v>0</v>
      </c>
      <c r="DK1104" s="29"/>
      <c r="DL1104" s="54">
        <f>_xlfn.XLOOKUP($C1104,[32]PSP!$C:$C,[32]PSP!$DL:$DL)</f>
        <v>0</v>
      </c>
      <c r="DM1104" s="27">
        <f>_xlfn.XLOOKUP($C1104,[32]PSP!$C:$C,[32]PSP!$DM:$DM)</f>
        <v>0.68</v>
      </c>
      <c r="DN1104" s="28">
        <f t="shared" si="4614"/>
        <v>0</v>
      </c>
      <c r="DO1104" s="29"/>
      <c r="DP1104" s="54">
        <f>_xlfn.XLOOKUP($C1104,[32]PSP!$C:$C,[32]PSP!$DP:$DP)</f>
        <v>0</v>
      </c>
      <c r="DQ1104" s="27">
        <f>_xlfn.XLOOKUP($C1104,[32]PSP!$C:$C,[32]PSP!$DQ:$DQ)</f>
        <v>0.68</v>
      </c>
      <c r="DR1104" s="28">
        <f t="shared" si="4615"/>
        <v>0</v>
      </c>
      <c r="DS1104" s="29"/>
      <c r="DT1104" s="54">
        <f>_xlfn.XLOOKUP($C1104,[32]PSP!$C:$C,[32]PSP!$DT:$DT)</f>
        <v>3500</v>
      </c>
      <c r="DU1104" s="27">
        <f>_xlfn.XLOOKUP($C1104,[32]PSP!$C:$C,[32]PSP!$DU:$DU)</f>
        <v>0.68</v>
      </c>
      <c r="DV1104" s="28">
        <f t="shared" si="4616"/>
        <v>2380</v>
      </c>
      <c r="DW1104" s="29"/>
      <c r="DX1104" s="54">
        <f>_xlfn.XLOOKUP($C1104,[32]PSP!$C:$C,[32]PSP!$DX:$DX)</f>
        <v>0</v>
      </c>
      <c r="DY1104" s="27">
        <f>_xlfn.XLOOKUP($C1104,[32]PSP!$C:$C,[32]PSP!$DY:$DY)</f>
        <v>0.68</v>
      </c>
      <c r="DZ1104" s="28">
        <f t="shared" si="4617"/>
        <v>0</v>
      </c>
      <c r="EA1104" s="29"/>
      <c r="EB1104" s="54">
        <f>_xlfn.XLOOKUP($C1104,[32]PSP!$C:$C,[32]PSP!$EB:$EB)</f>
        <v>0</v>
      </c>
      <c r="EC1104" s="27">
        <f>_xlfn.XLOOKUP($C1104,[32]PSP!$C:$C,[32]PSP!$EC:$EC)</f>
        <v>0.68</v>
      </c>
      <c r="ED1104" s="28">
        <f t="shared" si="4618"/>
        <v>0</v>
      </c>
      <c r="EE1104" s="29"/>
      <c r="EF1104" s="54">
        <f>_xlfn.XLOOKUP($C1104,[32]PSP!$C:$C,[32]PSP!$EF:$EF)</f>
        <v>0</v>
      </c>
      <c r="EG1104" s="27">
        <f>_xlfn.XLOOKUP($C1104,[32]PSP!$C:$C,[32]PSP!$EG:$EG)</f>
        <v>0.68</v>
      </c>
      <c r="EH1104" s="28">
        <f t="shared" si="4619"/>
        <v>0</v>
      </c>
      <c r="EI1104" s="29"/>
      <c r="EJ1104" s="54">
        <f>_xlfn.XLOOKUP($C1104,[32]PSP!$C:$C,[32]PSP!$EJ:$EJ)</f>
        <v>0</v>
      </c>
      <c r="EK1104" s="27">
        <f>_xlfn.XLOOKUP($C1104,[32]PSP!$C:$C,[32]PSP!$EK:$EK)</f>
        <v>0.68</v>
      </c>
      <c r="EL1104" s="28">
        <f t="shared" si="4620"/>
        <v>0</v>
      </c>
      <c r="EM1104" s="29"/>
      <c r="EN1104" s="108"/>
      <c r="EO1104" s="29">
        <f t="shared" si="4311"/>
        <v>15850.8</v>
      </c>
      <c r="EP1104" s="29">
        <f t="shared" si="4517"/>
        <v>15850.8</v>
      </c>
      <c r="EQ1104" s="4" t="b">
        <f t="shared" si="4552"/>
        <v>1</v>
      </c>
      <c r="ES1104" s="118">
        <f t="shared" si="4482"/>
        <v>1.1767000000000001</v>
      </c>
    </row>
    <row r="1105" spans="3:149" ht="14.25" x14ac:dyDescent="0.25">
      <c r="C1105" s="43" t="s">
        <v>1320</v>
      </c>
      <c r="D1105" s="43">
        <f>_xlfn.XLOOKUP($C1105,[32]PSP!$C:$C,[32]PSP!D:D)</f>
        <v>4011276</v>
      </c>
      <c r="E1105" s="43" t="str">
        <f>_xlfn.XLOOKUP($C1105,[32]PSP!$C:$C,[32]PSP!E:E)</f>
        <v>SICRO SERVIÇO</v>
      </c>
      <c r="F1105" s="25" t="str">
        <f>_xlfn.XLOOKUP($C1105,[32]PSP!$C:$C,[32]PSP!F:F)</f>
        <v>BASE OU SUB-BASE DE BRITA GRADUADA COM BRITA COMERCIAL</v>
      </c>
      <c r="G1105" s="43" t="str">
        <f>_xlfn.XLOOKUP($C1105,[32]PSP!$C:$C,[32]PSP!G:G)</f>
        <v>M³</v>
      </c>
      <c r="H1105" s="53">
        <f>_xlfn.XLOOKUP($C1105,[32]PSP!$C:$C,[32]PSP!$H:$H)</f>
        <v>2331</v>
      </c>
      <c r="I1105" s="28">
        <f>_xlfn.XLOOKUP($C1105,[32]PSP!$C:$C,[32]PSP!$I:$I)</f>
        <v>287272.43999999994</v>
      </c>
      <c r="J1105" s="28">
        <f t="shared" si="4587"/>
        <v>338033.48014799994</v>
      </c>
      <c r="K1105" s="29"/>
      <c r="L1105" s="54">
        <f>_xlfn.XLOOKUP($C1105,[32]PSP!$C:$C,[32]PSP!$L:$L)</f>
        <v>0</v>
      </c>
      <c r="M1105" s="27">
        <f>_xlfn.XLOOKUP($C1105,[32]PSP!$C:$C,[32]PSP!$M:$M)</f>
        <v>123.24</v>
      </c>
      <c r="N1105" s="28">
        <f t="shared" si="4588"/>
        <v>0</v>
      </c>
      <c r="O1105" s="29"/>
      <c r="P1105" s="54">
        <f>_xlfn.XLOOKUP($C1105,[32]PSP!$C:$C,[32]PSP!$P:$P)</f>
        <v>0</v>
      </c>
      <c r="Q1105" s="27">
        <f>_xlfn.XLOOKUP($C1105,[32]PSP!$C:$C,[32]PSP!$Q:$Q)</f>
        <v>123.24</v>
      </c>
      <c r="R1105" s="28">
        <f t="shared" si="4589"/>
        <v>0</v>
      </c>
      <c r="S1105" s="29"/>
      <c r="T1105" s="54">
        <f>_xlfn.XLOOKUP($C1105,[32]PSP!$C:$C,[32]PSP!$T:$T)</f>
        <v>0</v>
      </c>
      <c r="U1105" s="27">
        <f>_xlfn.XLOOKUP($C1105,[32]PSP!$C:$C,[32]PSP!$U:$U)</f>
        <v>123.24</v>
      </c>
      <c r="V1105" s="28">
        <f t="shared" si="4590"/>
        <v>0</v>
      </c>
      <c r="W1105" s="29"/>
      <c r="X1105" s="54">
        <f>_xlfn.XLOOKUP($C1105,[32]PSP!$C:$C,[32]PSP!$X:$X)</f>
        <v>233</v>
      </c>
      <c r="Y1105" s="27">
        <f>_xlfn.XLOOKUP($C1105,[32]PSP!$C:$C,[32]PSP!$Y:$Y)</f>
        <v>123.24</v>
      </c>
      <c r="Z1105" s="28">
        <f t="shared" si="4591"/>
        <v>28714.92</v>
      </c>
      <c r="AA1105" s="29"/>
      <c r="AB1105" s="54">
        <f>_xlfn.XLOOKUP($C1105,[32]PSP!$C:$C,[32]PSP!$AB:$AB)</f>
        <v>0</v>
      </c>
      <c r="AC1105" s="27">
        <f>_xlfn.XLOOKUP($C1105,[32]PSP!$C:$C,[32]PSP!$AC:$AC)</f>
        <v>123.24</v>
      </c>
      <c r="AD1105" s="28">
        <f t="shared" si="4592"/>
        <v>0</v>
      </c>
      <c r="AE1105" s="29"/>
      <c r="AF1105" s="54">
        <f>_xlfn.XLOOKUP($C1105,[32]PSP!$C:$C,[32]PSP!$AF:$AF)</f>
        <v>0</v>
      </c>
      <c r="AG1105" s="27">
        <f>_xlfn.XLOOKUP($C1105,[32]PSP!$C:$C,[32]PSP!$AG:$AG)</f>
        <v>123.24</v>
      </c>
      <c r="AH1105" s="28">
        <f t="shared" si="4593"/>
        <v>0</v>
      </c>
      <c r="AI1105" s="29"/>
      <c r="AJ1105" s="54">
        <f>_xlfn.XLOOKUP($C1105,[32]PSP!$C:$C,[32]PSP!$AJ:$AJ)</f>
        <v>350</v>
      </c>
      <c r="AK1105" s="27">
        <f>_xlfn.XLOOKUP($C1105,[32]PSP!$C:$C,[32]PSP!$AK:$AK)</f>
        <v>123.24</v>
      </c>
      <c r="AL1105" s="28">
        <f t="shared" si="4594"/>
        <v>43134</v>
      </c>
      <c r="AM1105" s="29"/>
      <c r="AN1105" s="54">
        <f>_xlfn.XLOOKUP($C1105,[32]PSP!$C:$C,[32]PSP!$AN:$AN)</f>
        <v>0</v>
      </c>
      <c r="AO1105" s="27">
        <f>_xlfn.XLOOKUP($C1105,[32]PSP!$C:$C,[32]PSP!$AO:$AO)</f>
        <v>123.24</v>
      </c>
      <c r="AP1105" s="28">
        <f t="shared" si="4595"/>
        <v>0</v>
      </c>
      <c r="AQ1105" s="29"/>
      <c r="AR1105" s="54">
        <f>_xlfn.XLOOKUP($C1105,[32]PSP!$C:$C,[32]PSP!$AR:$AR)</f>
        <v>233</v>
      </c>
      <c r="AS1105" s="27">
        <f>_xlfn.XLOOKUP($C1105,[32]PSP!$C:$C,[32]PSP!$AS:$AS)</f>
        <v>123.24</v>
      </c>
      <c r="AT1105" s="28">
        <f t="shared" si="4596"/>
        <v>28714.92</v>
      </c>
      <c r="AU1105" s="29"/>
      <c r="AV1105" s="54">
        <f>_xlfn.XLOOKUP($C1105,[32]PSP!$C:$C,[32]PSP!$AV:$AV)</f>
        <v>0</v>
      </c>
      <c r="AW1105" s="27">
        <f>_xlfn.XLOOKUP($C1105,[32]PSP!$C:$C,[32]PSP!$AW:$AW)</f>
        <v>123.24</v>
      </c>
      <c r="AX1105" s="28">
        <f t="shared" si="4597"/>
        <v>0</v>
      </c>
      <c r="AY1105" s="29"/>
      <c r="AZ1105" s="54">
        <f>_xlfn.XLOOKUP($C1105,[32]PSP!$C:$C,[32]PSP!$AZ:$AZ)</f>
        <v>0</v>
      </c>
      <c r="BA1105" s="27">
        <f>_xlfn.XLOOKUP($C1105,[32]PSP!$C:$C,[32]PSP!$BA:$BA)</f>
        <v>123.24</v>
      </c>
      <c r="BB1105" s="28">
        <f t="shared" si="4598"/>
        <v>0</v>
      </c>
      <c r="BC1105" s="29"/>
      <c r="BD1105" s="54">
        <f>_xlfn.XLOOKUP($C1105,[32]PSP!$C:$C,[32]PSP!$BD:$BD)</f>
        <v>233</v>
      </c>
      <c r="BE1105" s="27">
        <f>_xlfn.XLOOKUP($C1105,[32]PSP!$C:$C,[32]PSP!$BE:$BE)</f>
        <v>123.24</v>
      </c>
      <c r="BF1105" s="28">
        <f t="shared" si="4599"/>
        <v>28714.92</v>
      </c>
      <c r="BG1105" s="29"/>
      <c r="BH1105" s="54">
        <f>_xlfn.XLOOKUP($C1105,[32]PSP!$C:$C,[32]PSP!$BH:$BH)</f>
        <v>233</v>
      </c>
      <c r="BI1105" s="27">
        <f>_xlfn.XLOOKUP($C1105,[32]PSP!$C:$C,[32]PSP!$BI:$BI)</f>
        <v>123.24</v>
      </c>
      <c r="BJ1105" s="28">
        <f t="shared" si="4600"/>
        <v>28714.92</v>
      </c>
      <c r="BK1105" s="29"/>
      <c r="BL1105" s="54">
        <f>_xlfn.XLOOKUP($C1105,[32]PSP!$C:$C,[32]PSP!$BL:$BL)</f>
        <v>0</v>
      </c>
      <c r="BM1105" s="27">
        <f>_xlfn.XLOOKUP($C1105,[32]PSP!$C:$C,[32]PSP!$BM:$BM)</f>
        <v>123.24</v>
      </c>
      <c r="BN1105" s="28">
        <f t="shared" si="4601"/>
        <v>0</v>
      </c>
      <c r="BO1105" s="29"/>
      <c r="BP1105" s="54">
        <f>_xlfn.XLOOKUP($C1105,[32]PSP!$C:$C,[32]PSP!$BP:$BP)</f>
        <v>0</v>
      </c>
      <c r="BQ1105" s="27">
        <f>_xlfn.XLOOKUP($C1105,[32]PSP!$C:$C,[32]PSP!$BQ:$BQ)</f>
        <v>123.24</v>
      </c>
      <c r="BR1105" s="28">
        <f t="shared" si="4602"/>
        <v>0</v>
      </c>
      <c r="BS1105" s="29"/>
      <c r="BT1105" s="54">
        <f>_xlfn.XLOOKUP($C1105,[32]PSP!$C:$C,[32]PSP!$BT:$BT)</f>
        <v>0</v>
      </c>
      <c r="BU1105" s="27">
        <f>_xlfn.XLOOKUP($C1105,[32]PSP!$C:$C,[32]PSP!$BU:$BU)</f>
        <v>123.24</v>
      </c>
      <c r="BV1105" s="28">
        <f t="shared" si="4603"/>
        <v>0</v>
      </c>
      <c r="BW1105" s="29"/>
      <c r="BX1105" s="54">
        <f>_xlfn.XLOOKUP($C1105,[32]PSP!$C:$C,[32]PSP!$BX:$BX)</f>
        <v>0</v>
      </c>
      <c r="BY1105" s="27">
        <f>_xlfn.XLOOKUP($C1105,[32]PSP!$C:$C,[32]PSP!$BY:$BY)</f>
        <v>123.24</v>
      </c>
      <c r="BZ1105" s="28">
        <f t="shared" si="4604"/>
        <v>0</v>
      </c>
      <c r="CA1105" s="29"/>
      <c r="CB1105" s="54">
        <f>_xlfn.XLOOKUP($C1105,[32]PSP!$C:$C,[32]PSP!$CB:$CB)</f>
        <v>233</v>
      </c>
      <c r="CC1105" s="27">
        <f>_xlfn.XLOOKUP($C1105,[32]PSP!$C:$C,[32]PSP!$CC:$CC)</f>
        <v>123.24</v>
      </c>
      <c r="CD1105" s="28">
        <f t="shared" si="4605"/>
        <v>28714.92</v>
      </c>
      <c r="CE1105" s="29"/>
      <c r="CF1105" s="54">
        <f>_xlfn.XLOOKUP($C1105,[32]PSP!$C:$C,[32]PSP!$CF:$CF)</f>
        <v>0</v>
      </c>
      <c r="CG1105" s="27">
        <f>_xlfn.XLOOKUP($C1105,[32]PSP!$C:$C,[32]PSP!$CG:$CG)</f>
        <v>123.24</v>
      </c>
      <c r="CH1105" s="28">
        <f t="shared" si="4606"/>
        <v>0</v>
      </c>
      <c r="CI1105" s="29"/>
      <c r="CJ1105" s="54">
        <f>_xlfn.XLOOKUP($C1105,[32]PSP!$C:$C,[32]PSP!$CJ:$CJ)</f>
        <v>0</v>
      </c>
      <c r="CK1105" s="27">
        <f>_xlfn.XLOOKUP($C1105,[32]PSP!$C:$C,[32]PSP!$CK:$CK)</f>
        <v>123.24</v>
      </c>
      <c r="CL1105" s="28">
        <f t="shared" si="4607"/>
        <v>0</v>
      </c>
      <c r="CM1105" s="29"/>
      <c r="CN1105" s="54">
        <f>_xlfn.XLOOKUP($C1105,[32]PSP!$C:$C,[32]PSP!$CN:$CN)</f>
        <v>0</v>
      </c>
      <c r="CO1105" s="27">
        <f>_xlfn.XLOOKUP($C1105,[32]PSP!$C:$C,[32]PSP!$CO:$CO)</f>
        <v>123.24</v>
      </c>
      <c r="CP1105" s="28">
        <f t="shared" si="4608"/>
        <v>0</v>
      </c>
      <c r="CQ1105" s="29"/>
      <c r="CR1105" s="54">
        <f>_xlfn.XLOOKUP($C1105,[32]PSP!$C:$C,[32]PSP!$CR:$CR)</f>
        <v>233</v>
      </c>
      <c r="CS1105" s="27">
        <f>_xlfn.XLOOKUP($C1105,[32]PSP!$C:$C,[32]PSP!$CS:$CS)</f>
        <v>123.24</v>
      </c>
      <c r="CT1105" s="28">
        <f t="shared" si="4609"/>
        <v>28714.92</v>
      </c>
      <c r="CU1105" s="29"/>
      <c r="CV1105" s="54">
        <f>_xlfn.XLOOKUP($C1105,[32]PSP!$C:$C,[32]PSP!$CV:$CV)</f>
        <v>0</v>
      </c>
      <c r="CW1105" s="27">
        <f>_xlfn.XLOOKUP($C1105,[32]PSP!$C:$C,[32]PSP!$CW:$CW)</f>
        <v>123.24</v>
      </c>
      <c r="CX1105" s="28">
        <f t="shared" si="4610"/>
        <v>0</v>
      </c>
      <c r="CY1105" s="29"/>
      <c r="CZ1105" s="54">
        <f>_xlfn.XLOOKUP($C1105,[32]PSP!$C:$C,[32]PSP!$CZ:$CZ)</f>
        <v>233</v>
      </c>
      <c r="DA1105" s="27">
        <f>_xlfn.XLOOKUP($C1105,[32]PSP!$C:$C,[32]PSP!$DA:$DA)</f>
        <v>123.24</v>
      </c>
      <c r="DB1105" s="28">
        <f t="shared" si="4611"/>
        <v>28714.92</v>
      </c>
      <c r="DC1105" s="29"/>
      <c r="DD1105" s="54">
        <f>_xlfn.XLOOKUP($C1105,[32]PSP!$C:$C,[32]PSP!$DD:$DD)</f>
        <v>0</v>
      </c>
      <c r="DE1105" s="27">
        <f>_xlfn.XLOOKUP($C1105,[32]PSP!$C:$C,[32]PSP!$DE:$DE)</f>
        <v>123.24</v>
      </c>
      <c r="DF1105" s="28">
        <f t="shared" si="4612"/>
        <v>0</v>
      </c>
      <c r="DG1105" s="29"/>
      <c r="DH1105" s="54">
        <f>_xlfn.XLOOKUP($C1105,[32]PSP!$C:$C,[32]PSP!$DH:$DH)</f>
        <v>0</v>
      </c>
      <c r="DI1105" s="27">
        <f>_xlfn.XLOOKUP($C1105,[32]PSP!$C:$C,[32]PSP!$DI:$DI)</f>
        <v>123.24</v>
      </c>
      <c r="DJ1105" s="28">
        <f t="shared" si="4613"/>
        <v>0</v>
      </c>
      <c r="DK1105" s="29"/>
      <c r="DL1105" s="54">
        <f>_xlfn.XLOOKUP($C1105,[32]PSP!$C:$C,[32]PSP!$DL:$DL)</f>
        <v>0</v>
      </c>
      <c r="DM1105" s="27">
        <f>_xlfn.XLOOKUP($C1105,[32]PSP!$C:$C,[32]PSP!$DM:$DM)</f>
        <v>123.24</v>
      </c>
      <c r="DN1105" s="28">
        <f t="shared" si="4614"/>
        <v>0</v>
      </c>
      <c r="DO1105" s="29"/>
      <c r="DP1105" s="54">
        <f>_xlfn.XLOOKUP($C1105,[32]PSP!$C:$C,[32]PSP!$DP:$DP)</f>
        <v>0</v>
      </c>
      <c r="DQ1105" s="27">
        <f>_xlfn.XLOOKUP($C1105,[32]PSP!$C:$C,[32]PSP!$DQ:$DQ)</f>
        <v>123.24</v>
      </c>
      <c r="DR1105" s="28">
        <f t="shared" si="4615"/>
        <v>0</v>
      </c>
      <c r="DS1105" s="29"/>
      <c r="DT1105" s="54">
        <f>_xlfn.XLOOKUP($C1105,[32]PSP!$C:$C,[32]PSP!$DT:$DT)</f>
        <v>350</v>
      </c>
      <c r="DU1105" s="27">
        <f>_xlfn.XLOOKUP($C1105,[32]PSP!$C:$C,[32]PSP!$DU:$DU)</f>
        <v>123.24</v>
      </c>
      <c r="DV1105" s="28">
        <f t="shared" si="4616"/>
        <v>43134</v>
      </c>
      <c r="DW1105" s="29"/>
      <c r="DX1105" s="54">
        <f>_xlfn.XLOOKUP($C1105,[32]PSP!$C:$C,[32]PSP!$DX:$DX)</f>
        <v>0</v>
      </c>
      <c r="DY1105" s="27">
        <f>_xlfn.XLOOKUP($C1105,[32]PSP!$C:$C,[32]PSP!$DY:$DY)</f>
        <v>123.24</v>
      </c>
      <c r="DZ1105" s="28">
        <f t="shared" si="4617"/>
        <v>0</v>
      </c>
      <c r="EA1105" s="29"/>
      <c r="EB1105" s="54">
        <f>_xlfn.XLOOKUP($C1105,[32]PSP!$C:$C,[32]PSP!$EB:$EB)</f>
        <v>0</v>
      </c>
      <c r="EC1105" s="27">
        <f>_xlfn.XLOOKUP($C1105,[32]PSP!$C:$C,[32]PSP!$EC:$EC)</f>
        <v>123.24</v>
      </c>
      <c r="ED1105" s="28">
        <f t="shared" si="4618"/>
        <v>0</v>
      </c>
      <c r="EE1105" s="29"/>
      <c r="EF1105" s="54">
        <f>_xlfn.XLOOKUP($C1105,[32]PSP!$C:$C,[32]PSP!$EF:$EF)</f>
        <v>0</v>
      </c>
      <c r="EG1105" s="27">
        <f>_xlfn.XLOOKUP($C1105,[32]PSP!$C:$C,[32]PSP!$EG:$EG)</f>
        <v>123.24</v>
      </c>
      <c r="EH1105" s="28">
        <f t="shared" si="4619"/>
        <v>0</v>
      </c>
      <c r="EI1105" s="29"/>
      <c r="EJ1105" s="54">
        <f>_xlfn.XLOOKUP($C1105,[32]PSP!$C:$C,[32]PSP!$EJ:$EJ)</f>
        <v>0</v>
      </c>
      <c r="EK1105" s="27">
        <f>_xlfn.XLOOKUP($C1105,[32]PSP!$C:$C,[32]PSP!$EK:$EK)</f>
        <v>123.24</v>
      </c>
      <c r="EL1105" s="28">
        <f t="shared" si="4620"/>
        <v>0</v>
      </c>
      <c r="EM1105" s="29"/>
      <c r="EN1105" s="108"/>
      <c r="EO1105" s="29">
        <f t="shared" si="4311"/>
        <v>287272.43999999994</v>
      </c>
      <c r="EP1105" s="29">
        <f t="shared" si="4517"/>
        <v>287272.43999999994</v>
      </c>
      <c r="EQ1105" s="4" t="b">
        <f t="shared" si="4552"/>
        <v>1</v>
      </c>
      <c r="ES1105" s="118">
        <f t="shared" si="4482"/>
        <v>1.1767000000000001</v>
      </c>
    </row>
    <row r="1106" spans="3:149" ht="14.25" x14ac:dyDescent="0.25">
      <c r="C1106" s="43" t="s">
        <v>1321</v>
      </c>
      <c r="D1106" s="43">
        <f>_xlfn.XLOOKUP($C1106,[32]PSP!$C:$C,[32]PSP!D:D)</f>
        <v>4011214</v>
      </c>
      <c r="E1106" s="43" t="str">
        <f>_xlfn.XLOOKUP($C1106,[32]PSP!$C:$C,[32]PSP!E:E)</f>
        <v>SICRO SERVIÇO</v>
      </c>
      <c r="F1106" s="25" t="str">
        <f>_xlfn.XLOOKUP($C1106,[32]PSP!$C:$C,[32]PSP!F:F)</f>
        <v>SUB-BASE DE CONCRETO COMPACTADO COM ROLO - BRITA COMERCIAL</v>
      </c>
      <c r="G1106" s="43" t="str">
        <f>_xlfn.XLOOKUP($C1106,[32]PSP!$C:$C,[32]PSP!G:G)</f>
        <v>M³</v>
      </c>
      <c r="H1106" s="53">
        <f>_xlfn.XLOOKUP($C1106,[32]PSP!$C:$C,[32]PSP!$H:$H)</f>
        <v>2913.75</v>
      </c>
      <c r="I1106" s="28">
        <f>_xlfn.XLOOKUP($C1106,[32]PSP!$C:$C,[32]PSP!$I:$I)</f>
        <v>443093.9</v>
      </c>
      <c r="J1106" s="28">
        <f t="shared" si="4587"/>
        <v>521388.59213000006</v>
      </c>
      <c r="K1106" s="29"/>
      <c r="L1106" s="54">
        <f>_xlfn.XLOOKUP($C1106,[32]PSP!$C:$C,[32]PSP!$L:$L)</f>
        <v>0</v>
      </c>
      <c r="M1106" s="27">
        <f>_xlfn.XLOOKUP($C1106,[32]PSP!$C:$C,[32]PSP!$M:$M)</f>
        <v>152.07</v>
      </c>
      <c r="N1106" s="28">
        <f t="shared" si="4588"/>
        <v>0</v>
      </c>
      <c r="O1106" s="29"/>
      <c r="P1106" s="54">
        <f>_xlfn.XLOOKUP($C1106,[32]PSP!$C:$C,[32]PSP!$P:$P)</f>
        <v>0</v>
      </c>
      <c r="Q1106" s="27">
        <f>_xlfn.XLOOKUP($C1106,[32]PSP!$C:$C,[32]PSP!$Q:$Q)</f>
        <v>152.07</v>
      </c>
      <c r="R1106" s="28">
        <f t="shared" si="4589"/>
        <v>0</v>
      </c>
      <c r="S1106" s="29"/>
      <c r="T1106" s="54">
        <f>_xlfn.XLOOKUP($C1106,[32]PSP!$C:$C,[32]PSP!$T:$T)</f>
        <v>0</v>
      </c>
      <c r="U1106" s="27">
        <f>_xlfn.XLOOKUP($C1106,[32]PSP!$C:$C,[32]PSP!$U:$U)</f>
        <v>152.07</v>
      </c>
      <c r="V1106" s="28">
        <f t="shared" si="4590"/>
        <v>0</v>
      </c>
      <c r="W1106" s="29"/>
      <c r="X1106" s="54">
        <f>_xlfn.XLOOKUP($C1106,[32]PSP!$C:$C,[32]PSP!$X:$X)</f>
        <v>291.25</v>
      </c>
      <c r="Y1106" s="27">
        <f>_xlfn.XLOOKUP($C1106,[32]PSP!$C:$C,[32]PSP!$Y:$Y)</f>
        <v>152.07</v>
      </c>
      <c r="Z1106" s="28">
        <f t="shared" si="4591"/>
        <v>44290.38</v>
      </c>
      <c r="AA1106" s="29"/>
      <c r="AB1106" s="54">
        <f>_xlfn.XLOOKUP($C1106,[32]PSP!$C:$C,[32]PSP!$AB:$AB)</f>
        <v>0</v>
      </c>
      <c r="AC1106" s="27">
        <f>_xlfn.XLOOKUP($C1106,[32]PSP!$C:$C,[32]PSP!$AC:$AC)</f>
        <v>152.07</v>
      </c>
      <c r="AD1106" s="28">
        <f t="shared" si="4592"/>
        <v>0</v>
      </c>
      <c r="AE1106" s="29"/>
      <c r="AF1106" s="54">
        <f>_xlfn.XLOOKUP($C1106,[32]PSP!$C:$C,[32]PSP!$AF:$AF)</f>
        <v>0</v>
      </c>
      <c r="AG1106" s="27">
        <f>_xlfn.XLOOKUP($C1106,[32]PSP!$C:$C,[32]PSP!$AG:$AG)</f>
        <v>152.07</v>
      </c>
      <c r="AH1106" s="28">
        <f t="shared" si="4593"/>
        <v>0</v>
      </c>
      <c r="AI1106" s="29"/>
      <c r="AJ1106" s="54">
        <f>_xlfn.XLOOKUP($C1106,[32]PSP!$C:$C,[32]PSP!$AJ:$AJ)</f>
        <v>437.5</v>
      </c>
      <c r="AK1106" s="27">
        <f>_xlfn.XLOOKUP($C1106,[32]PSP!$C:$C,[32]PSP!$AK:$AK)</f>
        <v>152.07</v>
      </c>
      <c r="AL1106" s="28">
        <f t="shared" si="4594"/>
        <v>66530.62</v>
      </c>
      <c r="AM1106" s="29"/>
      <c r="AN1106" s="54">
        <f>_xlfn.XLOOKUP($C1106,[32]PSP!$C:$C,[32]PSP!$AN:$AN)</f>
        <v>0</v>
      </c>
      <c r="AO1106" s="27">
        <f>_xlfn.XLOOKUP($C1106,[32]PSP!$C:$C,[32]PSP!$AO:$AO)</f>
        <v>152.07</v>
      </c>
      <c r="AP1106" s="28">
        <f t="shared" si="4595"/>
        <v>0</v>
      </c>
      <c r="AQ1106" s="29"/>
      <c r="AR1106" s="54">
        <f>_xlfn.XLOOKUP($C1106,[32]PSP!$C:$C,[32]PSP!$AR:$AR)</f>
        <v>291.25</v>
      </c>
      <c r="AS1106" s="27">
        <f>_xlfn.XLOOKUP($C1106,[32]PSP!$C:$C,[32]PSP!$AS:$AS)</f>
        <v>152.07</v>
      </c>
      <c r="AT1106" s="28">
        <f t="shared" si="4596"/>
        <v>44290.38</v>
      </c>
      <c r="AU1106" s="29"/>
      <c r="AV1106" s="54">
        <f>_xlfn.XLOOKUP($C1106,[32]PSP!$C:$C,[32]PSP!$AV:$AV)</f>
        <v>0</v>
      </c>
      <c r="AW1106" s="27">
        <f>_xlfn.XLOOKUP($C1106,[32]PSP!$C:$C,[32]PSP!$AW:$AW)</f>
        <v>152.07</v>
      </c>
      <c r="AX1106" s="28">
        <f t="shared" si="4597"/>
        <v>0</v>
      </c>
      <c r="AY1106" s="29"/>
      <c r="AZ1106" s="54">
        <f>_xlfn.XLOOKUP($C1106,[32]PSP!$C:$C,[32]PSP!$AZ:$AZ)</f>
        <v>0</v>
      </c>
      <c r="BA1106" s="27">
        <f>_xlfn.XLOOKUP($C1106,[32]PSP!$C:$C,[32]PSP!$BA:$BA)</f>
        <v>152.07</v>
      </c>
      <c r="BB1106" s="28">
        <f t="shared" si="4598"/>
        <v>0</v>
      </c>
      <c r="BC1106" s="29"/>
      <c r="BD1106" s="54">
        <f>_xlfn.XLOOKUP($C1106,[32]PSP!$C:$C,[32]PSP!$BD:$BD)</f>
        <v>291.25</v>
      </c>
      <c r="BE1106" s="27">
        <f>_xlfn.XLOOKUP($C1106,[32]PSP!$C:$C,[32]PSP!$BE:$BE)</f>
        <v>152.07</v>
      </c>
      <c r="BF1106" s="28">
        <f t="shared" si="4599"/>
        <v>44290.38</v>
      </c>
      <c r="BG1106" s="29"/>
      <c r="BH1106" s="54">
        <f>_xlfn.XLOOKUP($C1106,[32]PSP!$C:$C,[32]PSP!$BH:$BH)</f>
        <v>291.25</v>
      </c>
      <c r="BI1106" s="27">
        <f>_xlfn.XLOOKUP($C1106,[32]PSP!$C:$C,[32]PSP!$BI:$BI)</f>
        <v>152.07</v>
      </c>
      <c r="BJ1106" s="28">
        <f t="shared" si="4600"/>
        <v>44290.38</v>
      </c>
      <c r="BK1106" s="29"/>
      <c r="BL1106" s="54">
        <f>_xlfn.XLOOKUP($C1106,[32]PSP!$C:$C,[32]PSP!$BL:$BL)</f>
        <v>0</v>
      </c>
      <c r="BM1106" s="27">
        <f>_xlfn.XLOOKUP($C1106,[32]PSP!$C:$C,[32]PSP!$BM:$BM)</f>
        <v>152.07</v>
      </c>
      <c r="BN1106" s="28">
        <f t="shared" si="4601"/>
        <v>0</v>
      </c>
      <c r="BO1106" s="29"/>
      <c r="BP1106" s="54">
        <f>_xlfn.XLOOKUP($C1106,[32]PSP!$C:$C,[32]PSP!$BP:$BP)</f>
        <v>0</v>
      </c>
      <c r="BQ1106" s="27">
        <f>_xlfn.XLOOKUP($C1106,[32]PSP!$C:$C,[32]PSP!$BQ:$BQ)</f>
        <v>152.07</v>
      </c>
      <c r="BR1106" s="28">
        <f t="shared" si="4602"/>
        <v>0</v>
      </c>
      <c r="BS1106" s="29"/>
      <c r="BT1106" s="54">
        <f>_xlfn.XLOOKUP($C1106,[32]PSP!$C:$C,[32]PSP!$BT:$BT)</f>
        <v>0</v>
      </c>
      <c r="BU1106" s="27">
        <f>_xlfn.XLOOKUP($C1106,[32]PSP!$C:$C,[32]PSP!$BU:$BU)</f>
        <v>152.07</v>
      </c>
      <c r="BV1106" s="28">
        <f t="shared" si="4603"/>
        <v>0</v>
      </c>
      <c r="BW1106" s="29"/>
      <c r="BX1106" s="54">
        <f>_xlfn.XLOOKUP($C1106,[32]PSP!$C:$C,[32]PSP!$BX:$BX)</f>
        <v>0</v>
      </c>
      <c r="BY1106" s="27">
        <f>_xlfn.XLOOKUP($C1106,[32]PSP!$C:$C,[32]PSP!$BY:$BY)</f>
        <v>152.07</v>
      </c>
      <c r="BZ1106" s="28">
        <f t="shared" si="4604"/>
        <v>0</v>
      </c>
      <c r="CA1106" s="29"/>
      <c r="CB1106" s="54">
        <f>_xlfn.XLOOKUP($C1106,[32]PSP!$C:$C,[32]PSP!$CB:$CB)</f>
        <v>291.25</v>
      </c>
      <c r="CC1106" s="27">
        <f>_xlfn.XLOOKUP($C1106,[32]PSP!$C:$C,[32]PSP!$CC:$CC)</f>
        <v>152.07</v>
      </c>
      <c r="CD1106" s="28">
        <f t="shared" si="4605"/>
        <v>44290.38</v>
      </c>
      <c r="CE1106" s="29"/>
      <c r="CF1106" s="54">
        <f>_xlfn.XLOOKUP($C1106,[32]PSP!$C:$C,[32]PSP!$CF:$CF)</f>
        <v>0</v>
      </c>
      <c r="CG1106" s="27">
        <f>_xlfn.XLOOKUP($C1106,[32]PSP!$C:$C,[32]PSP!$CG:$CG)</f>
        <v>152.07</v>
      </c>
      <c r="CH1106" s="28">
        <f t="shared" si="4606"/>
        <v>0</v>
      </c>
      <c r="CI1106" s="29"/>
      <c r="CJ1106" s="54">
        <f>_xlfn.XLOOKUP($C1106,[32]PSP!$C:$C,[32]PSP!$CJ:$CJ)</f>
        <v>0</v>
      </c>
      <c r="CK1106" s="27">
        <f>_xlfn.XLOOKUP($C1106,[32]PSP!$C:$C,[32]PSP!$CK:$CK)</f>
        <v>152.07</v>
      </c>
      <c r="CL1106" s="28">
        <f t="shared" si="4607"/>
        <v>0</v>
      </c>
      <c r="CM1106" s="29"/>
      <c r="CN1106" s="54">
        <f>_xlfn.XLOOKUP($C1106,[32]PSP!$C:$C,[32]PSP!$CN:$CN)</f>
        <v>0</v>
      </c>
      <c r="CO1106" s="27">
        <f>_xlfn.XLOOKUP($C1106,[32]PSP!$C:$C,[32]PSP!$CO:$CO)</f>
        <v>152.07</v>
      </c>
      <c r="CP1106" s="28">
        <f t="shared" si="4608"/>
        <v>0</v>
      </c>
      <c r="CQ1106" s="29"/>
      <c r="CR1106" s="54">
        <f>_xlfn.XLOOKUP($C1106,[32]PSP!$C:$C,[32]PSP!$CR:$CR)</f>
        <v>291.25</v>
      </c>
      <c r="CS1106" s="27">
        <f>_xlfn.XLOOKUP($C1106,[32]PSP!$C:$C,[32]PSP!$CS:$CS)</f>
        <v>152.07</v>
      </c>
      <c r="CT1106" s="28">
        <f t="shared" si="4609"/>
        <v>44290.38</v>
      </c>
      <c r="CU1106" s="29"/>
      <c r="CV1106" s="54">
        <f>_xlfn.XLOOKUP($C1106,[32]PSP!$C:$C,[32]PSP!$CV:$CV)</f>
        <v>0</v>
      </c>
      <c r="CW1106" s="27">
        <f>_xlfn.XLOOKUP($C1106,[32]PSP!$C:$C,[32]PSP!$CW:$CW)</f>
        <v>152.07</v>
      </c>
      <c r="CX1106" s="28">
        <f t="shared" si="4610"/>
        <v>0</v>
      </c>
      <c r="CY1106" s="29"/>
      <c r="CZ1106" s="54">
        <f>_xlfn.XLOOKUP($C1106,[32]PSP!$C:$C,[32]PSP!$CZ:$CZ)</f>
        <v>291.25</v>
      </c>
      <c r="DA1106" s="27">
        <f>_xlfn.XLOOKUP($C1106,[32]PSP!$C:$C,[32]PSP!$DA:$DA)</f>
        <v>152.07</v>
      </c>
      <c r="DB1106" s="28">
        <f t="shared" si="4611"/>
        <v>44290.38</v>
      </c>
      <c r="DC1106" s="29"/>
      <c r="DD1106" s="54">
        <f>_xlfn.XLOOKUP($C1106,[32]PSP!$C:$C,[32]PSP!$DD:$DD)</f>
        <v>0</v>
      </c>
      <c r="DE1106" s="27">
        <f>_xlfn.XLOOKUP($C1106,[32]PSP!$C:$C,[32]PSP!$DE:$DE)</f>
        <v>152.07</v>
      </c>
      <c r="DF1106" s="28">
        <f t="shared" si="4612"/>
        <v>0</v>
      </c>
      <c r="DG1106" s="29"/>
      <c r="DH1106" s="54">
        <f>_xlfn.XLOOKUP($C1106,[32]PSP!$C:$C,[32]PSP!$DH:$DH)</f>
        <v>0</v>
      </c>
      <c r="DI1106" s="27">
        <f>_xlfn.XLOOKUP($C1106,[32]PSP!$C:$C,[32]PSP!$DI:$DI)</f>
        <v>152.07</v>
      </c>
      <c r="DJ1106" s="28">
        <f t="shared" si="4613"/>
        <v>0</v>
      </c>
      <c r="DK1106" s="29"/>
      <c r="DL1106" s="54">
        <f>_xlfn.XLOOKUP($C1106,[32]PSP!$C:$C,[32]PSP!$DL:$DL)</f>
        <v>0</v>
      </c>
      <c r="DM1106" s="27">
        <f>_xlfn.XLOOKUP($C1106,[32]PSP!$C:$C,[32]PSP!$DM:$DM)</f>
        <v>152.07</v>
      </c>
      <c r="DN1106" s="28">
        <f t="shared" si="4614"/>
        <v>0</v>
      </c>
      <c r="DO1106" s="29"/>
      <c r="DP1106" s="54">
        <f>_xlfn.XLOOKUP($C1106,[32]PSP!$C:$C,[32]PSP!$DP:$DP)</f>
        <v>0</v>
      </c>
      <c r="DQ1106" s="27">
        <f>_xlfn.XLOOKUP($C1106,[32]PSP!$C:$C,[32]PSP!$DQ:$DQ)</f>
        <v>152.07</v>
      </c>
      <c r="DR1106" s="28">
        <f t="shared" si="4615"/>
        <v>0</v>
      </c>
      <c r="DS1106" s="29"/>
      <c r="DT1106" s="54">
        <f>_xlfn.XLOOKUP($C1106,[32]PSP!$C:$C,[32]PSP!$DT:$DT)</f>
        <v>437.5</v>
      </c>
      <c r="DU1106" s="27">
        <f>_xlfn.XLOOKUP($C1106,[32]PSP!$C:$C,[32]PSP!$DU:$DU)</f>
        <v>152.07</v>
      </c>
      <c r="DV1106" s="28">
        <f t="shared" si="4616"/>
        <v>66530.62</v>
      </c>
      <c r="DW1106" s="29"/>
      <c r="DX1106" s="54">
        <f>_xlfn.XLOOKUP($C1106,[32]PSP!$C:$C,[32]PSP!$DX:$DX)</f>
        <v>0</v>
      </c>
      <c r="DY1106" s="27">
        <f>_xlfn.XLOOKUP($C1106,[32]PSP!$C:$C,[32]PSP!$DY:$DY)</f>
        <v>152.07</v>
      </c>
      <c r="DZ1106" s="28">
        <f t="shared" si="4617"/>
        <v>0</v>
      </c>
      <c r="EA1106" s="29"/>
      <c r="EB1106" s="54">
        <f>_xlfn.XLOOKUP($C1106,[32]PSP!$C:$C,[32]PSP!$EB:$EB)</f>
        <v>0</v>
      </c>
      <c r="EC1106" s="27">
        <f>_xlfn.XLOOKUP($C1106,[32]PSP!$C:$C,[32]PSP!$EC:$EC)</f>
        <v>152.07</v>
      </c>
      <c r="ED1106" s="28">
        <f t="shared" si="4618"/>
        <v>0</v>
      </c>
      <c r="EE1106" s="29"/>
      <c r="EF1106" s="54">
        <f>_xlfn.XLOOKUP($C1106,[32]PSP!$C:$C,[32]PSP!$EF:$EF)</f>
        <v>0</v>
      </c>
      <c r="EG1106" s="27">
        <f>_xlfn.XLOOKUP($C1106,[32]PSP!$C:$C,[32]PSP!$EG:$EG)</f>
        <v>152.07</v>
      </c>
      <c r="EH1106" s="28">
        <f t="shared" si="4619"/>
        <v>0</v>
      </c>
      <c r="EI1106" s="29"/>
      <c r="EJ1106" s="54">
        <f>_xlfn.XLOOKUP($C1106,[32]PSP!$C:$C,[32]PSP!$EJ:$EJ)</f>
        <v>0</v>
      </c>
      <c r="EK1106" s="27">
        <f>_xlfn.XLOOKUP($C1106,[32]PSP!$C:$C,[32]PSP!$EK:$EK)</f>
        <v>152.07</v>
      </c>
      <c r="EL1106" s="28">
        <f t="shared" si="4620"/>
        <v>0</v>
      </c>
      <c r="EM1106" s="29"/>
      <c r="EN1106" s="108"/>
      <c r="EO1106" s="29">
        <f t="shared" si="4311"/>
        <v>443093.9</v>
      </c>
      <c r="EP1106" s="29">
        <f t="shared" si="4517"/>
        <v>443093.9</v>
      </c>
      <c r="EQ1106" s="4" t="b">
        <f t="shared" si="4552"/>
        <v>1</v>
      </c>
      <c r="ES1106" s="118">
        <f t="shared" si="4482"/>
        <v>1.1767000000000001</v>
      </c>
    </row>
    <row r="1107" spans="3:149" ht="14.25" x14ac:dyDescent="0.25">
      <c r="C1107" s="43" t="s">
        <v>1322</v>
      </c>
      <c r="D1107" s="43">
        <f>_xlfn.XLOOKUP($C1107,[32]PSP!$C:$C,[32]PSP!D:D)</f>
        <v>4011533</v>
      </c>
      <c r="E1107" s="43" t="str">
        <f>_xlfn.XLOOKUP($C1107,[32]PSP!$C:$C,[32]PSP!E:E)</f>
        <v>SICRO SERVIÇO</v>
      </c>
      <c r="F1107" s="25" t="str">
        <f>_xlfn.XLOOKUP($C1107,[32]PSP!$C:$C,[32]PSP!F:F)</f>
        <v>PAVIMENTO DE CONCRETO COM FÔRMAS DESLIZANTES - AREIA E BRITA COMERCIAIS</v>
      </c>
      <c r="G1107" s="43" t="str">
        <f>_xlfn.XLOOKUP($C1107,[32]PSP!$C:$C,[32]PSP!G:G)</f>
        <v>M³</v>
      </c>
      <c r="H1107" s="53">
        <f>_xlfn.XLOOKUP($C1107,[32]PSP!$C:$C,[32]PSP!$H:$H)</f>
        <v>6060.6</v>
      </c>
      <c r="I1107" s="28">
        <f>_xlfn.XLOOKUP($C1107,[32]PSP!$C:$C,[32]PSP!$I:$I)</f>
        <v>1404604.6</v>
      </c>
      <c r="J1107" s="28">
        <f t="shared" si="4587"/>
        <v>1652798.2328200003</v>
      </c>
      <c r="K1107" s="29"/>
      <c r="L1107" s="54">
        <f>_xlfn.XLOOKUP($C1107,[32]PSP!$C:$C,[32]PSP!$L:$L)</f>
        <v>0</v>
      </c>
      <c r="M1107" s="27">
        <f>_xlfn.XLOOKUP($C1107,[32]PSP!$C:$C,[32]PSP!$M:$M)</f>
        <v>231.76</v>
      </c>
      <c r="N1107" s="28">
        <f t="shared" si="4588"/>
        <v>0</v>
      </c>
      <c r="O1107" s="29"/>
      <c r="P1107" s="54">
        <f>_xlfn.XLOOKUP($C1107,[32]PSP!$C:$C,[32]PSP!$P:$P)</f>
        <v>0</v>
      </c>
      <c r="Q1107" s="27">
        <f>_xlfn.XLOOKUP($C1107,[32]PSP!$C:$C,[32]PSP!$Q:$Q)</f>
        <v>231.76</v>
      </c>
      <c r="R1107" s="28">
        <f t="shared" si="4589"/>
        <v>0</v>
      </c>
      <c r="S1107" s="29"/>
      <c r="T1107" s="54">
        <f>_xlfn.XLOOKUP($C1107,[32]PSP!$C:$C,[32]PSP!$T:$T)</f>
        <v>0</v>
      </c>
      <c r="U1107" s="27">
        <f>_xlfn.XLOOKUP($C1107,[32]PSP!$C:$C,[32]PSP!$U:$U)</f>
        <v>231.76</v>
      </c>
      <c r="V1107" s="28">
        <f t="shared" si="4590"/>
        <v>0</v>
      </c>
      <c r="W1107" s="29"/>
      <c r="X1107" s="54">
        <f>_xlfn.XLOOKUP($C1107,[32]PSP!$C:$C,[32]PSP!$X:$X)</f>
        <v>605.79999999999995</v>
      </c>
      <c r="Y1107" s="27">
        <f>_xlfn.XLOOKUP($C1107,[32]PSP!$C:$C,[32]PSP!$Y:$Y)</f>
        <v>231.76</v>
      </c>
      <c r="Z1107" s="28">
        <f t="shared" si="4591"/>
        <v>140400.20000000001</v>
      </c>
      <c r="AA1107" s="29"/>
      <c r="AB1107" s="54">
        <f>_xlfn.XLOOKUP($C1107,[32]PSP!$C:$C,[32]PSP!$AB:$AB)</f>
        <v>0</v>
      </c>
      <c r="AC1107" s="27">
        <f>_xlfn.XLOOKUP($C1107,[32]PSP!$C:$C,[32]PSP!$AC:$AC)</f>
        <v>231.76</v>
      </c>
      <c r="AD1107" s="28">
        <f t="shared" si="4592"/>
        <v>0</v>
      </c>
      <c r="AE1107" s="29"/>
      <c r="AF1107" s="54">
        <f>_xlfn.XLOOKUP($C1107,[32]PSP!$C:$C,[32]PSP!$AF:$AF)</f>
        <v>0</v>
      </c>
      <c r="AG1107" s="27">
        <f>_xlfn.XLOOKUP($C1107,[32]PSP!$C:$C,[32]PSP!$AG:$AG)</f>
        <v>231.76</v>
      </c>
      <c r="AH1107" s="28">
        <f t="shared" si="4593"/>
        <v>0</v>
      </c>
      <c r="AI1107" s="29"/>
      <c r="AJ1107" s="54">
        <f>_xlfn.XLOOKUP($C1107,[32]PSP!$C:$C,[32]PSP!$AJ:$AJ)</f>
        <v>910</v>
      </c>
      <c r="AK1107" s="27">
        <f>_xlfn.XLOOKUP($C1107,[32]PSP!$C:$C,[32]PSP!$AK:$AK)</f>
        <v>231.76</v>
      </c>
      <c r="AL1107" s="28">
        <f t="shared" si="4594"/>
        <v>210901.6</v>
      </c>
      <c r="AM1107" s="29"/>
      <c r="AN1107" s="54">
        <f>_xlfn.XLOOKUP($C1107,[32]PSP!$C:$C,[32]PSP!$AN:$AN)</f>
        <v>0</v>
      </c>
      <c r="AO1107" s="27">
        <f>_xlfn.XLOOKUP($C1107,[32]PSP!$C:$C,[32]PSP!$AO:$AO)</f>
        <v>231.76</v>
      </c>
      <c r="AP1107" s="28">
        <f t="shared" si="4595"/>
        <v>0</v>
      </c>
      <c r="AQ1107" s="29"/>
      <c r="AR1107" s="54">
        <f>_xlfn.XLOOKUP($C1107,[32]PSP!$C:$C,[32]PSP!$AR:$AR)</f>
        <v>605.79999999999995</v>
      </c>
      <c r="AS1107" s="27">
        <f>_xlfn.XLOOKUP($C1107,[32]PSP!$C:$C,[32]PSP!$AS:$AS)</f>
        <v>231.76</v>
      </c>
      <c r="AT1107" s="28">
        <f t="shared" si="4596"/>
        <v>140400.20000000001</v>
      </c>
      <c r="AU1107" s="29"/>
      <c r="AV1107" s="54">
        <f>_xlfn.XLOOKUP($C1107,[32]PSP!$C:$C,[32]PSP!$AV:$AV)</f>
        <v>0</v>
      </c>
      <c r="AW1107" s="27">
        <f>_xlfn.XLOOKUP($C1107,[32]PSP!$C:$C,[32]PSP!$AW:$AW)</f>
        <v>231.76</v>
      </c>
      <c r="AX1107" s="28">
        <f t="shared" si="4597"/>
        <v>0</v>
      </c>
      <c r="AY1107" s="29"/>
      <c r="AZ1107" s="54">
        <f>_xlfn.XLOOKUP($C1107,[32]PSP!$C:$C,[32]PSP!$AZ:$AZ)</f>
        <v>0</v>
      </c>
      <c r="BA1107" s="27">
        <f>_xlfn.XLOOKUP($C1107,[32]PSP!$C:$C,[32]PSP!$BA:$BA)</f>
        <v>231.76</v>
      </c>
      <c r="BB1107" s="28">
        <f t="shared" si="4598"/>
        <v>0</v>
      </c>
      <c r="BC1107" s="29"/>
      <c r="BD1107" s="54">
        <f>_xlfn.XLOOKUP($C1107,[32]PSP!$C:$C,[32]PSP!$BD:$BD)</f>
        <v>605.79999999999995</v>
      </c>
      <c r="BE1107" s="27">
        <f>_xlfn.XLOOKUP($C1107,[32]PSP!$C:$C,[32]PSP!$BE:$BE)</f>
        <v>231.76</v>
      </c>
      <c r="BF1107" s="28">
        <f t="shared" si="4599"/>
        <v>140400.20000000001</v>
      </c>
      <c r="BG1107" s="29"/>
      <c r="BH1107" s="54">
        <f>_xlfn.XLOOKUP($C1107,[32]PSP!$C:$C,[32]PSP!$BH:$BH)</f>
        <v>605.79999999999995</v>
      </c>
      <c r="BI1107" s="27">
        <f>_xlfn.XLOOKUP($C1107,[32]PSP!$C:$C,[32]PSP!$BI:$BI)</f>
        <v>231.76</v>
      </c>
      <c r="BJ1107" s="28">
        <f t="shared" si="4600"/>
        <v>140400.20000000001</v>
      </c>
      <c r="BK1107" s="29"/>
      <c r="BL1107" s="54">
        <f>_xlfn.XLOOKUP($C1107,[32]PSP!$C:$C,[32]PSP!$BL:$BL)</f>
        <v>0</v>
      </c>
      <c r="BM1107" s="27">
        <f>_xlfn.XLOOKUP($C1107,[32]PSP!$C:$C,[32]PSP!$BM:$BM)</f>
        <v>231.76</v>
      </c>
      <c r="BN1107" s="28">
        <f t="shared" si="4601"/>
        <v>0</v>
      </c>
      <c r="BO1107" s="29"/>
      <c r="BP1107" s="54">
        <f>_xlfn.XLOOKUP($C1107,[32]PSP!$C:$C,[32]PSP!$BP:$BP)</f>
        <v>0</v>
      </c>
      <c r="BQ1107" s="27">
        <f>_xlfn.XLOOKUP($C1107,[32]PSP!$C:$C,[32]PSP!$BQ:$BQ)</f>
        <v>231.76</v>
      </c>
      <c r="BR1107" s="28">
        <f t="shared" si="4602"/>
        <v>0</v>
      </c>
      <c r="BS1107" s="29"/>
      <c r="BT1107" s="54">
        <f>_xlfn.XLOOKUP($C1107,[32]PSP!$C:$C,[32]PSP!$BT:$BT)</f>
        <v>0</v>
      </c>
      <c r="BU1107" s="27">
        <f>_xlfn.XLOOKUP($C1107,[32]PSP!$C:$C,[32]PSP!$BU:$BU)</f>
        <v>231.76</v>
      </c>
      <c r="BV1107" s="28">
        <f t="shared" si="4603"/>
        <v>0</v>
      </c>
      <c r="BW1107" s="29"/>
      <c r="BX1107" s="54">
        <f>_xlfn.XLOOKUP($C1107,[32]PSP!$C:$C,[32]PSP!$BX:$BX)</f>
        <v>0</v>
      </c>
      <c r="BY1107" s="27">
        <f>_xlfn.XLOOKUP($C1107,[32]PSP!$C:$C,[32]PSP!$BY:$BY)</f>
        <v>231.76</v>
      </c>
      <c r="BZ1107" s="28">
        <f t="shared" si="4604"/>
        <v>0</v>
      </c>
      <c r="CA1107" s="29"/>
      <c r="CB1107" s="54">
        <f>_xlfn.XLOOKUP($C1107,[32]PSP!$C:$C,[32]PSP!$CB:$CB)</f>
        <v>605.79999999999995</v>
      </c>
      <c r="CC1107" s="27">
        <f>_xlfn.XLOOKUP($C1107,[32]PSP!$C:$C,[32]PSP!$CC:$CC)</f>
        <v>231.76</v>
      </c>
      <c r="CD1107" s="28">
        <f t="shared" si="4605"/>
        <v>140400.20000000001</v>
      </c>
      <c r="CE1107" s="29"/>
      <c r="CF1107" s="54">
        <f>_xlfn.XLOOKUP($C1107,[32]PSP!$C:$C,[32]PSP!$CF:$CF)</f>
        <v>0</v>
      </c>
      <c r="CG1107" s="27">
        <f>_xlfn.XLOOKUP($C1107,[32]PSP!$C:$C,[32]PSP!$CG:$CG)</f>
        <v>231.76</v>
      </c>
      <c r="CH1107" s="28">
        <f t="shared" si="4606"/>
        <v>0</v>
      </c>
      <c r="CI1107" s="29"/>
      <c r="CJ1107" s="54">
        <f>_xlfn.XLOOKUP($C1107,[32]PSP!$C:$C,[32]PSP!$CJ:$CJ)</f>
        <v>0</v>
      </c>
      <c r="CK1107" s="27">
        <f>_xlfn.XLOOKUP($C1107,[32]PSP!$C:$C,[32]PSP!$CK:$CK)</f>
        <v>231.76</v>
      </c>
      <c r="CL1107" s="28">
        <f t="shared" si="4607"/>
        <v>0</v>
      </c>
      <c r="CM1107" s="29"/>
      <c r="CN1107" s="54">
        <f>_xlfn.XLOOKUP($C1107,[32]PSP!$C:$C,[32]PSP!$CN:$CN)</f>
        <v>0</v>
      </c>
      <c r="CO1107" s="27">
        <f>_xlfn.XLOOKUP($C1107,[32]PSP!$C:$C,[32]PSP!$CO:$CO)</f>
        <v>231.76</v>
      </c>
      <c r="CP1107" s="28">
        <f t="shared" si="4608"/>
        <v>0</v>
      </c>
      <c r="CQ1107" s="29"/>
      <c r="CR1107" s="54">
        <f>_xlfn.XLOOKUP($C1107,[32]PSP!$C:$C,[32]PSP!$CR:$CR)</f>
        <v>605.79999999999995</v>
      </c>
      <c r="CS1107" s="27">
        <f>_xlfn.XLOOKUP($C1107,[32]PSP!$C:$C,[32]PSP!$CS:$CS)</f>
        <v>231.76</v>
      </c>
      <c r="CT1107" s="28">
        <f t="shared" si="4609"/>
        <v>140400.20000000001</v>
      </c>
      <c r="CU1107" s="29"/>
      <c r="CV1107" s="54">
        <f>_xlfn.XLOOKUP($C1107,[32]PSP!$C:$C,[32]PSP!$CV:$CV)</f>
        <v>0</v>
      </c>
      <c r="CW1107" s="27">
        <f>_xlfn.XLOOKUP($C1107,[32]PSP!$C:$C,[32]PSP!$CW:$CW)</f>
        <v>231.76</v>
      </c>
      <c r="CX1107" s="28">
        <f t="shared" si="4610"/>
        <v>0</v>
      </c>
      <c r="CY1107" s="29"/>
      <c r="CZ1107" s="54">
        <f>_xlfn.XLOOKUP($C1107,[32]PSP!$C:$C,[32]PSP!$CZ:$CZ)</f>
        <v>605.79999999999995</v>
      </c>
      <c r="DA1107" s="27">
        <f>_xlfn.XLOOKUP($C1107,[32]PSP!$C:$C,[32]PSP!$DA:$DA)</f>
        <v>231.76</v>
      </c>
      <c r="DB1107" s="28">
        <f t="shared" si="4611"/>
        <v>140400.20000000001</v>
      </c>
      <c r="DC1107" s="29"/>
      <c r="DD1107" s="54">
        <f>_xlfn.XLOOKUP($C1107,[32]PSP!$C:$C,[32]PSP!$DD:$DD)</f>
        <v>0</v>
      </c>
      <c r="DE1107" s="27">
        <f>_xlfn.XLOOKUP($C1107,[32]PSP!$C:$C,[32]PSP!$DE:$DE)</f>
        <v>231.76</v>
      </c>
      <c r="DF1107" s="28">
        <f t="shared" si="4612"/>
        <v>0</v>
      </c>
      <c r="DG1107" s="29"/>
      <c r="DH1107" s="54">
        <f>_xlfn.XLOOKUP($C1107,[32]PSP!$C:$C,[32]PSP!$DH:$DH)</f>
        <v>0</v>
      </c>
      <c r="DI1107" s="27">
        <f>_xlfn.XLOOKUP($C1107,[32]PSP!$C:$C,[32]PSP!$DI:$DI)</f>
        <v>231.76</v>
      </c>
      <c r="DJ1107" s="28">
        <f t="shared" si="4613"/>
        <v>0</v>
      </c>
      <c r="DK1107" s="29"/>
      <c r="DL1107" s="54">
        <f>_xlfn.XLOOKUP($C1107,[32]PSP!$C:$C,[32]PSP!$DL:$DL)</f>
        <v>0</v>
      </c>
      <c r="DM1107" s="27">
        <f>_xlfn.XLOOKUP($C1107,[32]PSP!$C:$C,[32]PSP!$DM:$DM)</f>
        <v>231.76</v>
      </c>
      <c r="DN1107" s="28">
        <f t="shared" si="4614"/>
        <v>0</v>
      </c>
      <c r="DO1107" s="29"/>
      <c r="DP1107" s="54">
        <f>_xlfn.XLOOKUP($C1107,[32]PSP!$C:$C,[32]PSP!$DP:$DP)</f>
        <v>0</v>
      </c>
      <c r="DQ1107" s="27">
        <f>_xlfn.XLOOKUP($C1107,[32]PSP!$C:$C,[32]PSP!$DQ:$DQ)</f>
        <v>231.76</v>
      </c>
      <c r="DR1107" s="28">
        <f t="shared" si="4615"/>
        <v>0</v>
      </c>
      <c r="DS1107" s="29"/>
      <c r="DT1107" s="54">
        <f>_xlfn.XLOOKUP($C1107,[32]PSP!$C:$C,[32]PSP!$DT:$DT)</f>
        <v>910</v>
      </c>
      <c r="DU1107" s="27">
        <f>_xlfn.XLOOKUP($C1107,[32]PSP!$C:$C,[32]PSP!$DU:$DU)</f>
        <v>231.76</v>
      </c>
      <c r="DV1107" s="28">
        <f t="shared" si="4616"/>
        <v>210901.6</v>
      </c>
      <c r="DW1107" s="29"/>
      <c r="DX1107" s="54">
        <f>_xlfn.XLOOKUP($C1107,[32]PSP!$C:$C,[32]PSP!$DX:$DX)</f>
        <v>0</v>
      </c>
      <c r="DY1107" s="27">
        <f>_xlfn.XLOOKUP($C1107,[32]PSP!$C:$C,[32]PSP!$DY:$DY)</f>
        <v>231.76</v>
      </c>
      <c r="DZ1107" s="28">
        <f t="shared" si="4617"/>
        <v>0</v>
      </c>
      <c r="EA1107" s="29"/>
      <c r="EB1107" s="54">
        <f>_xlfn.XLOOKUP($C1107,[32]PSP!$C:$C,[32]PSP!$EB:$EB)</f>
        <v>0</v>
      </c>
      <c r="EC1107" s="27">
        <f>_xlfn.XLOOKUP($C1107,[32]PSP!$C:$C,[32]PSP!$EC:$EC)</f>
        <v>231.76</v>
      </c>
      <c r="ED1107" s="28">
        <f t="shared" si="4618"/>
        <v>0</v>
      </c>
      <c r="EE1107" s="29"/>
      <c r="EF1107" s="54">
        <f>_xlfn.XLOOKUP($C1107,[32]PSP!$C:$C,[32]PSP!$EF:$EF)</f>
        <v>0</v>
      </c>
      <c r="EG1107" s="27">
        <f>_xlfn.XLOOKUP($C1107,[32]PSP!$C:$C,[32]PSP!$EG:$EG)</f>
        <v>231.76</v>
      </c>
      <c r="EH1107" s="28">
        <f t="shared" si="4619"/>
        <v>0</v>
      </c>
      <c r="EI1107" s="29"/>
      <c r="EJ1107" s="54">
        <f>_xlfn.XLOOKUP($C1107,[32]PSP!$C:$C,[32]PSP!$EJ:$EJ)</f>
        <v>0</v>
      </c>
      <c r="EK1107" s="27">
        <f>_xlfn.XLOOKUP($C1107,[32]PSP!$C:$C,[32]PSP!$EK:$EK)</f>
        <v>231.76</v>
      </c>
      <c r="EL1107" s="28">
        <f t="shared" si="4620"/>
        <v>0</v>
      </c>
      <c r="EM1107" s="29"/>
      <c r="EN1107" s="108"/>
      <c r="EO1107" s="29">
        <f t="shared" ref="EO1107:EO1145" si="4621">EL1107+EH1107+ED1107+DZ1107+DV1107+DR1107+DN1107+DJ1107+DF1107+DB1107+CX1107+CT1107+CP1107+CL1107+CH1107+CD1107+BZ1107+BV1107+BR1107+BN1107+BJ1107+BF1107+BB1107+AX1107+AT1107+AP1107+AL1107+AH1107+AD1107+Z1107+V1107+R1107+N1107</f>
        <v>1404604.6</v>
      </c>
      <c r="EP1107" s="29">
        <f t="shared" si="4517"/>
        <v>1404604.6</v>
      </c>
      <c r="EQ1107" s="4" t="b">
        <f t="shared" si="4552"/>
        <v>1</v>
      </c>
      <c r="ER1107" s="1"/>
      <c r="ES1107" s="118">
        <f t="shared" si="4482"/>
        <v>1.1767000000000001</v>
      </c>
    </row>
    <row r="1108" spans="3:149" ht="14.25" x14ac:dyDescent="0.25">
      <c r="C1108" s="43" t="s">
        <v>1323</v>
      </c>
      <c r="D1108" s="43">
        <f>_xlfn.XLOOKUP($C1108,[32]PSP!$C:$C,[32]PSP!D:D)</f>
        <v>407818</v>
      </c>
      <c r="E1108" s="43" t="str">
        <f>_xlfn.XLOOKUP($C1108,[32]PSP!$C:$C,[32]PSP!E:E)</f>
        <v>SICRO SERVIÇO</v>
      </c>
      <c r="F1108" s="25" t="str">
        <f>_xlfn.XLOOKUP($C1108,[32]PSP!$C:$C,[32]PSP!F:F)</f>
        <v>ARMAÇÃO EM AÇO CA-25 - FORNECIMENTO, PREPARO E COLOCAÇÃO</v>
      </c>
      <c r="G1108" s="43" t="str">
        <f>_xlfn.XLOOKUP($C1108,[32]PSP!$C:$C,[32]PSP!G:G)</f>
        <v>KG</v>
      </c>
      <c r="H1108" s="53">
        <f>_xlfn.XLOOKUP($C1108,[32]PSP!$C:$C,[32]PSP!$H:$H)</f>
        <v>43999.97</v>
      </c>
      <c r="I1108" s="28">
        <f>_xlfn.XLOOKUP($C1108,[32]PSP!$C:$C,[32]PSP!$I:$I)</f>
        <v>407439.64999999997</v>
      </c>
      <c r="J1108" s="28">
        <f t="shared" si="4587"/>
        <v>479434.23615499999</v>
      </c>
      <c r="K1108" s="29"/>
      <c r="L1108" s="54">
        <f>_xlfn.XLOOKUP($C1108,[32]PSP!$C:$C,[32]PSP!$L:$L)</f>
        <v>0</v>
      </c>
      <c r="M1108" s="27">
        <f>_xlfn.XLOOKUP($C1108,[32]PSP!$C:$C,[32]PSP!$M:$M)</f>
        <v>9.26</v>
      </c>
      <c r="N1108" s="28">
        <f t="shared" si="4588"/>
        <v>0</v>
      </c>
      <c r="O1108" s="29"/>
      <c r="P1108" s="54">
        <f>_xlfn.XLOOKUP($C1108,[32]PSP!$C:$C,[32]PSP!$P:$P)</f>
        <v>0</v>
      </c>
      <c r="Q1108" s="27">
        <f>_xlfn.XLOOKUP($C1108,[32]PSP!$C:$C,[32]PSP!$Q:$Q)</f>
        <v>9.26</v>
      </c>
      <c r="R1108" s="28">
        <f t="shared" si="4589"/>
        <v>0</v>
      </c>
      <c r="S1108" s="29"/>
      <c r="T1108" s="54">
        <f>_xlfn.XLOOKUP($C1108,[32]PSP!$C:$C,[32]PSP!$T:$T)</f>
        <v>0</v>
      </c>
      <c r="U1108" s="27">
        <f>_xlfn.XLOOKUP($C1108,[32]PSP!$C:$C,[32]PSP!$U:$U)</f>
        <v>9.26</v>
      </c>
      <c r="V1108" s="28">
        <f t="shared" si="4590"/>
        <v>0</v>
      </c>
      <c r="W1108" s="29"/>
      <c r="X1108" s="54">
        <f>_xlfn.XLOOKUP($C1108,[32]PSP!$C:$C,[32]PSP!$X:$X)</f>
        <v>4398.1099999999997</v>
      </c>
      <c r="Y1108" s="27">
        <f>_xlfn.XLOOKUP($C1108,[32]PSP!$C:$C,[32]PSP!$Y:$Y)</f>
        <v>9.26</v>
      </c>
      <c r="Z1108" s="28">
        <f t="shared" si="4591"/>
        <v>40726.49</v>
      </c>
      <c r="AA1108" s="29"/>
      <c r="AB1108" s="54">
        <f>_xlfn.XLOOKUP($C1108,[32]PSP!$C:$C,[32]PSP!$AB:$AB)</f>
        <v>0</v>
      </c>
      <c r="AC1108" s="27">
        <f>_xlfn.XLOOKUP($C1108,[32]PSP!$C:$C,[32]PSP!$AC:$AC)</f>
        <v>9.26</v>
      </c>
      <c r="AD1108" s="28">
        <f t="shared" si="4592"/>
        <v>0</v>
      </c>
      <c r="AE1108" s="29"/>
      <c r="AF1108" s="54">
        <f>_xlfn.XLOOKUP($C1108,[32]PSP!$C:$C,[32]PSP!$AF:$AF)</f>
        <v>0</v>
      </c>
      <c r="AG1108" s="27">
        <f>_xlfn.XLOOKUP($C1108,[32]PSP!$C:$C,[32]PSP!$AG:$AG)</f>
        <v>9.26</v>
      </c>
      <c r="AH1108" s="28">
        <f t="shared" si="4593"/>
        <v>0</v>
      </c>
      <c r="AI1108" s="29"/>
      <c r="AJ1108" s="54">
        <f>_xlfn.XLOOKUP($C1108,[32]PSP!$C:$C,[32]PSP!$AJ:$AJ)</f>
        <v>6606.6</v>
      </c>
      <c r="AK1108" s="27">
        <f>_xlfn.XLOOKUP($C1108,[32]PSP!$C:$C,[32]PSP!$AK:$AK)</f>
        <v>9.26</v>
      </c>
      <c r="AL1108" s="28">
        <f t="shared" si="4594"/>
        <v>61177.11</v>
      </c>
      <c r="AM1108" s="29"/>
      <c r="AN1108" s="54">
        <f>_xlfn.XLOOKUP($C1108,[32]PSP!$C:$C,[32]PSP!$AN:$AN)</f>
        <v>0</v>
      </c>
      <c r="AO1108" s="27">
        <f>_xlfn.XLOOKUP($C1108,[32]PSP!$C:$C,[32]PSP!$AO:$AO)</f>
        <v>9.26</v>
      </c>
      <c r="AP1108" s="28">
        <f t="shared" si="4595"/>
        <v>0</v>
      </c>
      <c r="AQ1108" s="29"/>
      <c r="AR1108" s="54">
        <f>_xlfn.XLOOKUP($C1108,[32]PSP!$C:$C,[32]PSP!$AR:$AR)</f>
        <v>4398.1099999999997</v>
      </c>
      <c r="AS1108" s="27">
        <f>_xlfn.XLOOKUP($C1108,[32]PSP!$C:$C,[32]PSP!$AS:$AS)</f>
        <v>9.26</v>
      </c>
      <c r="AT1108" s="28">
        <f t="shared" si="4596"/>
        <v>40726.49</v>
      </c>
      <c r="AU1108" s="29"/>
      <c r="AV1108" s="54">
        <f>_xlfn.XLOOKUP($C1108,[32]PSP!$C:$C,[32]PSP!$AV:$AV)</f>
        <v>0</v>
      </c>
      <c r="AW1108" s="27">
        <f>_xlfn.XLOOKUP($C1108,[32]PSP!$C:$C,[32]PSP!$AW:$AW)</f>
        <v>9.26</v>
      </c>
      <c r="AX1108" s="28">
        <f t="shared" si="4597"/>
        <v>0</v>
      </c>
      <c r="AY1108" s="29"/>
      <c r="AZ1108" s="54">
        <f>_xlfn.XLOOKUP($C1108,[32]PSP!$C:$C,[32]PSP!$AZ:$AZ)</f>
        <v>0</v>
      </c>
      <c r="BA1108" s="27">
        <f>_xlfn.XLOOKUP($C1108,[32]PSP!$C:$C,[32]PSP!$BA:$BA)</f>
        <v>9.26</v>
      </c>
      <c r="BB1108" s="28">
        <f t="shared" si="4598"/>
        <v>0</v>
      </c>
      <c r="BC1108" s="29"/>
      <c r="BD1108" s="54">
        <f>_xlfn.XLOOKUP($C1108,[32]PSP!$C:$C,[32]PSP!$BD:$BD)</f>
        <v>4398.1099999999997</v>
      </c>
      <c r="BE1108" s="27">
        <f>_xlfn.XLOOKUP($C1108,[32]PSP!$C:$C,[32]PSP!$BE:$BE)</f>
        <v>9.26</v>
      </c>
      <c r="BF1108" s="28">
        <f t="shared" si="4599"/>
        <v>40726.49</v>
      </c>
      <c r="BG1108" s="29"/>
      <c r="BH1108" s="54">
        <f>_xlfn.XLOOKUP($C1108,[32]PSP!$C:$C,[32]PSP!$BH:$BH)</f>
        <v>4398.1099999999997</v>
      </c>
      <c r="BI1108" s="27">
        <f>_xlfn.XLOOKUP($C1108,[32]PSP!$C:$C,[32]PSP!$BI:$BI)</f>
        <v>9.26</v>
      </c>
      <c r="BJ1108" s="28">
        <f t="shared" si="4600"/>
        <v>40726.49</v>
      </c>
      <c r="BK1108" s="29"/>
      <c r="BL1108" s="54">
        <f>_xlfn.XLOOKUP($C1108,[32]PSP!$C:$C,[32]PSP!$BL:$BL)</f>
        <v>0</v>
      </c>
      <c r="BM1108" s="27">
        <f>_xlfn.XLOOKUP($C1108,[32]PSP!$C:$C,[32]PSP!$BM:$BM)</f>
        <v>9.26</v>
      </c>
      <c r="BN1108" s="28">
        <f t="shared" si="4601"/>
        <v>0</v>
      </c>
      <c r="BO1108" s="29"/>
      <c r="BP1108" s="54">
        <f>_xlfn.XLOOKUP($C1108,[32]PSP!$C:$C,[32]PSP!$BP:$BP)</f>
        <v>0</v>
      </c>
      <c r="BQ1108" s="27">
        <f>_xlfn.XLOOKUP($C1108,[32]PSP!$C:$C,[32]PSP!$BQ:$BQ)</f>
        <v>9.26</v>
      </c>
      <c r="BR1108" s="28">
        <f t="shared" si="4602"/>
        <v>0</v>
      </c>
      <c r="BS1108" s="29"/>
      <c r="BT1108" s="54">
        <f>_xlfn.XLOOKUP($C1108,[32]PSP!$C:$C,[32]PSP!$BT:$BT)</f>
        <v>0</v>
      </c>
      <c r="BU1108" s="27">
        <f>_xlfn.XLOOKUP($C1108,[32]PSP!$C:$C,[32]PSP!$BU:$BU)</f>
        <v>9.26</v>
      </c>
      <c r="BV1108" s="28">
        <f t="shared" si="4603"/>
        <v>0</v>
      </c>
      <c r="BW1108" s="29"/>
      <c r="BX1108" s="54">
        <f>_xlfn.XLOOKUP($C1108,[32]PSP!$C:$C,[32]PSP!$BX:$BX)</f>
        <v>0</v>
      </c>
      <c r="BY1108" s="27">
        <f>_xlfn.XLOOKUP($C1108,[32]PSP!$C:$C,[32]PSP!$BY:$BY)</f>
        <v>9.26</v>
      </c>
      <c r="BZ1108" s="28">
        <f t="shared" si="4604"/>
        <v>0</v>
      </c>
      <c r="CA1108" s="29"/>
      <c r="CB1108" s="54">
        <f>_xlfn.XLOOKUP($C1108,[32]PSP!$C:$C,[32]PSP!$CB:$CB)</f>
        <v>4398.1099999999997</v>
      </c>
      <c r="CC1108" s="27">
        <f>_xlfn.XLOOKUP($C1108,[32]PSP!$C:$C,[32]PSP!$CC:$CC)</f>
        <v>9.26</v>
      </c>
      <c r="CD1108" s="28">
        <f t="shared" si="4605"/>
        <v>40726.49</v>
      </c>
      <c r="CE1108" s="29"/>
      <c r="CF1108" s="54">
        <f>_xlfn.XLOOKUP($C1108,[32]PSP!$C:$C,[32]PSP!$CF:$CF)</f>
        <v>0</v>
      </c>
      <c r="CG1108" s="27">
        <f>_xlfn.XLOOKUP($C1108,[32]PSP!$C:$C,[32]PSP!$CG:$CG)</f>
        <v>9.26</v>
      </c>
      <c r="CH1108" s="28">
        <f t="shared" si="4606"/>
        <v>0</v>
      </c>
      <c r="CI1108" s="29"/>
      <c r="CJ1108" s="54">
        <f>_xlfn.XLOOKUP($C1108,[32]PSP!$C:$C,[32]PSP!$CJ:$CJ)</f>
        <v>0</v>
      </c>
      <c r="CK1108" s="27">
        <f>_xlfn.XLOOKUP($C1108,[32]PSP!$C:$C,[32]PSP!$CK:$CK)</f>
        <v>9.26</v>
      </c>
      <c r="CL1108" s="28">
        <f t="shared" si="4607"/>
        <v>0</v>
      </c>
      <c r="CM1108" s="29"/>
      <c r="CN1108" s="54">
        <f>_xlfn.XLOOKUP($C1108,[32]PSP!$C:$C,[32]PSP!$CN:$CN)</f>
        <v>0</v>
      </c>
      <c r="CO1108" s="27">
        <f>_xlfn.XLOOKUP($C1108,[32]PSP!$C:$C,[32]PSP!$CO:$CO)</f>
        <v>9.26</v>
      </c>
      <c r="CP1108" s="28">
        <f t="shared" si="4608"/>
        <v>0</v>
      </c>
      <c r="CQ1108" s="29"/>
      <c r="CR1108" s="54">
        <f>_xlfn.XLOOKUP($C1108,[32]PSP!$C:$C,[32]PSP!$CR:$CR)</f>
        <v>4398.1099999999997</v>
      </c>
      <c r="CS1108" s="27">
        <f>_xlfn.XLOOKUP($C1108,[32]PSP!$C:$C,[32]PSP!$CS:$CS)</f>
        <v>9.26</v>
      </c>
      <c r="CT1108" s="28">
        <f t="shared" si="4609"/>
        <v>40726.49</v>
      </c>
      <c r="CU1108" s="29"/>
      <c r="CV1108" s="54">
        <f>_xlfn.XLOOKUP($C1108,[32]PSP!$C:$C,[32]PSP!$CV:$CV)</f>
        <v>0</v>
      </c>
      <c r="CW1108" s="27">
        <f>_xlfn.XLOOKUP($C1108,[32]PSP!$C:$C,[32]PSP!$CW:$CW)</f>
        <v>9.26</v>
      </c>
      <c r="CX1108" s="28">
        <f t="shared" si="4610"/>
        <v>0</v>
      </c>
      <c r="CY1108" s="29"/>
      <c r="CZ1108" s="54">
        <f>_xlfn.XLOOKUP($C1108,[32]PSP!$C:$C,[32]PSP!$CZ:$CZ)</f>
        <v>4398.1099999999997</v>
      </c>
      <c r="DA1108" s="27">
        <f>_xlfn.XLOOKUP($C1108,[32]PSP!$C:$C,[32]PSP!$DA:$DA)</f>
        <v>9.26</v>
      </c>
      <c r="DB1108" s="28">
        <f t="shared" si="4611"/>
        <v>40726.49</v>
      </c>
      <c r="DC1108" s="29"/>
      <c r="DD1108" s="54">
        <f>_xlfn.XLOOKUP($C1108,[32]PSP!$C:$C,[32]PSP!$DD:$DD)</f>
        <v>0</v>
      </c>
      <c r="DE1108" s="27">
        <f>_xlfn.XLOOKUP($C1108,[32]PSP!$C:$C,[32]PSP!$DE:$DE)</f>
        <v>9.26</v>
      </c>
      <c r="DF1108" s="28">
        <f t="shared" si="4612"/>
        <v>0</v>
      </c>
      <c r="DG1108" s="29"/>
      <c r="DH1108" s="54">
        <f>_xlfn.XLOOKUP($C1108,[32]PSP!$C:$C,[32]PSP!$DH:$DH)</f>
        <v>0</v>
      </c>
      <c r="DI1108" s="27">
        <f>_xlfn.XLOOKUP($C1108,[32]PSP!$C:$C,[32]PSP!$DI:$DI)</f>
        <v>9.26</v>
      </c>
      <c r="DJ1108" s="28">
        <f t="shared" si="4613"/>
        <v>0</v>
      </c>
      <c r="DK1108" s="29"/>
      <c r="DL1108" s="54">
        <f>_xlfn.XLOOKUP($C1108,[32]PSP!$C:$C,[32]PSP!$DL:$DL)</f>
        <v>0</v>
      </c>
      <c r="DM1108" s="27">
        <f>_xlfn.XLOOKUP($C1108,[32]PSP!$C:$C,[32]PSP!$DM:$DM)</f>
        <v>9.26</v>
      </c>
      <c r="DN1108" s="28">
        <f t="shared" si="4614"/>
        <v>0</v>
      </c>
      <c r="DO1108" s="29"/>
      <c r="DP1108" s="54">
        <f>_xlfn.XLOOKUP($C1108,[32]PSP!$C:$C,[32]PSP!$DP:$DP)</f>
        <v>0</v>
      </c>
      <c r="DQ1108" s="27">
        <f>_xlfn.XLOOKUP($C1108,[32]PSP!$C:$C,[32]PSP!$DQ:$DQ)</f>
        <v>9.26</v>
      </c>
      <c r="DR1108" s="28">
        <f t="shared" si="4615"/>
        <v>0</v>
      </c>
      <c r="DS1108" s="29"/>
      <c r="DT1108" s="54">
        <f>_xlfn.XLOOKUP($C1108,[32]PSP!$C:$C,[32]PSP!$DT:$DT)</f>
        <v>6606.6</v>
      </c>
      <c r="DU1108" s="27">
        <f>_xlfn.XLOOKUP($C1108,[32]PSP!$C:$C,[32]PSP!$DU:$DU)</f>
        <v>9.26</v>
      </c>
      <c r="DV1108" s="28">
        <f t="shared" si="4616"/>
        <v>61177.11</v>
      </c>
      <c r="DW1108" s="29"/>
      <c r="DX1108" s="54">
        <f>_xlfn.XLOOKUP($C1108,[32]PSP!$C:$C,[32]PSP!$DX:$DX)</f>
        <v>0</v>
      </c>
      <c r="DY1108" s="27">
        <f>_xlfn.XLOOKUP($C1108,[32]PSP!$C:$C,[32]PSP!$DY:$DY)</f>
        <v>9.26</v>
      </c>
      <c r="DZ1108" s="28">
        <f t="shared" si="4617"/>
        <v>0</v>
      </c>
      <c r="EA1108" s="29"/>
      <c r="EB1108" s="54">
        <f>_xlfn.XLOOKUP($C1108,[32]PSP!$C:$C,[32]PSP!$EB:$EB)</f>
        <v>0</v>
      </c>
      <c r="EC1108" s="27">
        <f>_xlfn.XLOOKUP($C1108,[32]PSP!$C:$C,[32]PSP!$EC:$EC)</f>
        <v>9.26</v>
      </c>
      <c r="ED1108" s="28">
        <f t="shared" si="4618"/>
        <v>0</v>
      </c>
      <c r="EE1108" s="29"/>
      <c r="EF1108" s="54">
        <f>_xlfn.XLOOKUP($C1108,[32]PSP!$C:$C,[32]PSP!$EF:$EF)</f>
        <v>0</v>
      </c>
      <c r="EG1108" s="27">
        <f>_xlfn.XLOOKUP($C1108,[32]PSP!$C:$C,[32]PSP!$EG:$EG)</f>
        <v>9.26</v>
      </c>
      <c r="EH1108" s="28">
        <f t="shared" si="4619"/>
        <v>0</v>
      </c>
      <c r="EI1108" s="29"/>
      <c r="EJ1108" s="54">
        <f>_xlfn.XLOOKUP($C1108,[32]PSP!$C:$C,[32]PSP!$EJ:$EJ)</f>
        <v>0</v>
      </c>
      <c r="EK1108" s="27">
        <f>_xlfn.XLOOKUP($C1108,[32]PSP!$C:$C,[32]PSP!$EK:$EK)</f>
        <v>9.26</v>
      </c>
      <c r="EL1108" s="28">
        <f t="shared" si="4620"/>
        <v>0</v>
      </c>
      <c r="EM1108" s="29"/>
      <c r="EN1108" s="108"/>
      <c r="EO1108" s="29">
        <f t="shared" si="4621"/>
        <v>407439.64999999997</v>
      </c>
      <c r="EP1108" s="29">
        <f t="shared" si="4517"/>
        <v>407439.64999999997</v>
      </c>
      <c r="EQ1108" s="4" t="b">
        <f t="shared" si="4552"/>
        <v>1</v>
      </c>
      <c r="ER1108" s="1"/>
      <c r="ES1108" s="118">
        <f t="shared" si="4482"/>
        <v>1.1767000000000001</v>
      </c>
    </row>
    <row r="1109" spans="3:149" ht="14.25" x14ac:dyDescent="0.25">
      <c r="C1109" s="43" t="s">
        <v>1324</v>
      </c>
      <c r="D1109" s="43">
        <f>_xlfn.XLOOKUP($C1109,[32]PSP!$C:$C,[32]PSP!D:D)</f>
        <v>407819</v>
      </c>
      <c r="E1109" s="43" t="str">
        <f>_xlfn.XLOOKUP($C1109,[32]PSP!$C:$C,[32]PSP!E:E)</f>
        <v>SICRO SERVIÇO</v>
      </c>
      <c r="F1109" s="25" t="str">
        <f>_xlfn.XLOOKUP($C1109,[32]PSP!$C:$C,[32]PSP!F:F)</f>
        <v>ARMAÇÃO EM AÇO CA-50 - FORNECIMENTO, PREPARO E COLOCAÇÃO</v>
      </c>
      <c r="G1109" s="43" t="str">
        <f>_xlfn.XLOOKUP($C1109,[32]PSP!$C:$C,[32]PSP!G:G)</f>
        <v>KG</v>
      </c>
      <c r="H1109" s="53">
        <f>_xlfn.XLOOKUP($C1109,[32]PSP!$C:$C,[32]PSP!$H:$H)</f>
        <v>5254.55</v>
      </c>
      <c r="I1109" s="28">
        <f>_xlfn.XLOOKUP($C1109,[32]PSP!$C:$C,[32]PSP!$I:$I)</f>
        <v>49550.33</v>
      </c>
      <c r="J1109" s="28">
        <f t="shared" si="4587"/>
        <v>58305.873311000003</v>
      </c>
      <c r="K1109" s="29"/>
      <c r="L1109" s="54">
        <f>_xlfn.XLOOKUP($C1109,[32]PSP!$C:$C,[32]PSP!$L:$L)</f>
        <v>0</v>
      </c>
      <c r="M1109" s="27">
        <f>_xlfn.XLOOKUP($C1109,[32]PSP!$C:$C,[32]PSP!$M:$M)</f>
        <v>9.43</v>
      </c>
      <c r="N1109" s="28">
        <f t="shared" si="4588"/>
        <v>0</v>
      </c>
      <c r="O1109" s="29"/>
      <c r="P1109" s="54">
        <f>_xlfn.XLOOKUP($C1109,[32]PSP!$C:$C,[32]PSP!$P:$P)</f>
        <v>0</v>
      </c>
      <c r="Q1109" s="27">
        <f>_xlfn.XLOOKUP($C1109,[32]PSP!$C:$C,[32]PSP!$Q:$Q)</f>
        <v>9.43</v>
      </c>
      <c r="R1109" s="28">
        <f t="shared" si="4589"/>
        <v>0</v>
      </c>
      <c r="S1109" s="29"/>
      <c r="T1109" s="54">
        <f>_xlfn.XLOOKUP($C1109,[32]PSP!$C:$C,[32]PSP!$T:$T)</f>
        <v>0</v>
      </c>
      <c r="U1109" s="27">
        <f>_xlfn.XLOOKUP($C1109,[32]PSP!$C:$C,[32]PSP!$U:$U)</f>
        <v>9.43</v>
      </c>
      <c r="V1109" s="28">
        <f t="shared" si="4590"/>
        <v>0</v>
      </c>
      <c r="W1109" s="29"/>
      <c r="X1109" s="54">
        <f>_xlfn.XLOOKUP($C1109,[32]PSP!$C:$C,[32]PSP!$X:$X)</f>
        <v>525.23</v>
      </c>
      <c r="Y1109" s="27">
        <f>_xlfn.XLOOKUP($C1109,[32]PSP!$C:$C,[32]PSP!$Y:$Y)</f>
        <v>9.43</v>
      </c>
      <c r="Z1109" s="28">
        <f t="shared" si="4591"/>
        <v>4952.91</v>
      </c>
      <c r="AA1109" s="29"/>
      <c r="AB1109" s="54">
        <f>_xlfn.XLOOKUP($C1109,[32]PSP!$C:$C,[32]PSP!$AB:$AB)</f>
        <v>0</v>
      </c>
      <c r="AC1109" s="27">
        <f>_xlfn.XLOOKUP($C1109,[32]PSP!$C:$C,[32]PSP!$AC:$AC)</f>
        <v>9.43</v>
      </c>
      <c r="AD1109" s="28">
        <f t="shared" si="4592"/>
        <v>0</v>
      </c>
      <c r="AE1109" s="29"/>
      <c r="AF1109" s="54">
        <f>_xlfn.XLOOKUP($C1109,[32]PSP!$C:$C,[32]PSP!$AF:$AF)</f>
        <v>0</v>
      </c>
      <c r="AG1109" s="27">
        <f>_xlfn.XLOOKUP($C1109,[32]PSP!$C:$C,[32]PSP!$AG:$AG)</f>
        <v>9.43</v>
      </c>
      <c r="AH1109" s="28">
        <f t="shared" si="4593"/>
        <v>0</v>
      </c>
      <c r="AI1109" s="29"/>
      <c r="AJ1109" s="54">
        <f>_xlfn.XLOOKUP($C1109,[32]PSP!$C:$C,[32]PSP!$AJ:$AJ)</f>
        <v>788.97</v>
      </c>
      <c r="AK1109" s="27">
        <f>_xlfn.XLOOKUP($C1109,[32]PSP!$C:$C,[32]PSP!$AK:$AK)</f>
        <v>9.43</v>
      </c>
      <c r="AL1109" s="28">
        <f t="shared" si="4594"/>
        <v>7439.98</v>
      </c>
      <c r="AM1109" s="29"/>
      <c r="AN1109" s="54">
        <f>_xlfn.XLOOKUP($C1109,[32]PSP!$C:$C,[32]PSP!$AN:$AN)</f>
        <v>0</v>
      </c>
      <c r="AO1109" s="27">
        <f>_xlfn.XLOOKUP($C1109,[32]PSP!$C:$C,[32]PSP!$AO:$AO)</f>
        <v>9.43</v>
      </c>
      <c r="AP1109" s="28">
        <f t="shared" si="4595"/>
        <v>0</v>
      </c>
      <c r="AQ1109" s="29"/>
      <c r="AR1109" s="54">
        <f>_xlfn.XLOOKUP($C1109,[32]PSP!$C:$C,[32]PSP!$AR:$AR)</f>
        <v>525.23</v>
      </c>
      <c r="AS1109" s="27">
        <f>_xlfn.XLOOKUP($C1109,[32]PSP!$C:$C,[32]PSP!$AS:$AS)</f>
        <v>9.43</v>
      </c>
      <c r="AT1109" s="28">
        <f t="shared" si="4596"/>
        <v>4952.91</v>
      </c>
      <c r="AU1109" s="29"/>
      <c r="AV1109" s="54">
        <f>_xlfn.XLOOKUP($C1109,[32]PSP!$C:$C,[32]PSP!$AV:$AV)</f>
        <v>0</v>
      </c>
      <c r="AW1109" s="27">
        <f>_xlfn.XLOOKUP($C1109,[32]PSP!$C:$C,[32]PSP!$AW:$AW)</f>
        <v>9.43</v>
      </c>
      <c r="AX1109" s="28">
        <f t="shared" si="4597"/>
        <v>0</v>
      </c>
      <c r="AY1109" s="29"/>
      <c r="AZ1109" s="54">
        <f>_xlfn.XLOOKUP($C1109,[32]PSP!$C:$C,[32]PSP!$AZ:$AZ)</f>
        <v>0</v>
      </c>
      <c r="BA1109" s="27">
        <f>_xlfn.XLOOKUP($C1109,[32]PSP!$C:$C,[32]PSP!$BA:$BA)</f>
        <v>9.43</v>
      </c>
      <c r="BB1109" s="28">
        <f t="shared" si="4598"/>
        <v>0</v>
      </c>
      <c r="BC1109" s="29"/>
      <c r="BD1109" s="54">
        <f>_xlfn.XLOOKUP($C1109,[32]PSP!$C:$C,[32]PSP!$BD:$BD)</f>
        <v>525.23</v>
      </c>
      <c r="BE1109" s="27">
        <f>_xlfn.XLOOKUP($C1109,[32]PSP!$C:$C,[32]PSP!$BE:$BE)</f>
        <v>9.43</v>
      </c>
      <c r="BF1109" s="28">
        <f t="shared" si="4599"/>
        <v>4952.91</v>
      </c>
      <c r="BG1109" s="29"/>
      <c r="BH1109" s="54">
        <f>_xlfn.XLOOKUP($C1109,[32]PSP!$C:$C,[32]PSP!$BH:$BH)</f>
        <v>525.23</v>
      </c>
      <c r="BI1109" s="27">
        <f>_xlfn.XLOOKUP($C1109,[32]PSP!$C:$C,[32]PSP!$BI:$BI)</f>
        <v>9.43</v>
      </c>
      <c r="BJ1109" s="28">
        <f t="shared" si="4600"/>
        <v>4952.91</v>
      </c>
      <c r="BK1109" s="29"/>
      <c r="BL1109" s="54">
        <f>_xlfn.XLOOKUP($C1109,[32]PSP!$C:$C,[32]PSP!$BL:$BL)</f>
        <v>0</v>
      </c>
      <c r="BM1109" s="27">
        <f>_xlfn.XLOOKUP($C1109,[32]PSP!$C:$C,[32]PSP!$BM:$BM)</f>
        <v>9.43</v>
      </c>
      <c r="BN1109" s="28">
        <f t="shared" si="4601"/>
        <v>0</v>
      </c>
      <c r="BO1109" s="29"/>
      <c r="BP1109" s="54">
        <f>_xlfn.XLOOKUP($C1109,[32]PSP!$C:$C,[32]PSP!$BP:$BP)</f>
        <v>0</v>
      </c>
      <c r="BQ1109" s="27">
        <f>_xlfn.XLOOKUP($C1109,[32]PSP!$C:$C,[32]PSP!$BQ:$BQ)</f>
        <v>9.43</v>
      </c>
      <c r="BR1109" s="28">
        <f t="shared" si="4602"/>
        <v>0</v>
      </c>
      <c r="BS1109" s="29"/>
      <c r="BT1109" s="54">
        <f>_xlfn.XLOOKUP($C1109,[32]PSP!$C:$C,[32]PSP!$BT:$BT)</f>
        <v>0</v>
      </c>
      <c r="BU1109" s="27">
        <f>_xlfn.XLOOKUP($C1109,[32]PSP!$C:$C,[32]PSP!$BU:$BU)</f>
        <v>9.43</v>
      </c>
      <c r="BV1109" s="28">
        <f t="shared" si="4603"/>
        <v>0</v>
      </c>
      <c r="BW1109" s="29"/>
      <c r="BX1109" s="54">
        <f>_xlfn.XLOOKUP($C1109,[32]PSP!$C:$C,[32]PSP!$BX:$BX)</f>
        <v>0</v>
      </c>
      <c r="BY1109" s="27">
        <f>_xlfn.XLOOKUP($C1109,[32]PSP!$C:$C,[32]PSP!$BY:$BY)</f>
        <v>9.43</v>
      </c>
      <c r="BZ1109" s="28">
        <f t="shared" si="4604"/>
        <v>0</v>
      </c>
      <c r="CA1109" s="29"/>
      <c r="CB1109" s="54">
        <f>_xlfn.XLOOKUP($C1109,[32]PSP!$C:$C,[32]PSP!$CB:$CB)</f>
        <v>525.23</v>
      </c>
      <c r="CC1109" s="27">
        <f>_xlfn.XLOOKUP($C1109,[32]PSP!$C:$C,[32]PSP!$CC:$CC)</f>
        <v>9.43</v>
      </c>
      <c r="CD1109" s="28">
        <f t="shared" si="4605"/>
        <v>4952.91</v>
      </c>
      <c r="CE1109" s="29"/>
      <c r="CF1109" s="54">
        <f>_xlfn.XLOOKUP($C1109,[32]PSP!$C:$C,[32]PSP!$CF:$CF)</f>
        <v>0</v>
      </c>
      <c r="CG1109" s="27">
        <f>_xlfn.XLOOKUP($C1109,[32]PSP!$C:$C,[32]PSP!$CG:$CG)</f>
        <v>9.43</v>
      </c>
      <c r="CH1109" s="28">
        <f t="shared" si="4606"/>
        <v>0</v>
      </c>
      <c r="CI1109" s="29"/>
      <c r="CJ1109" s="54">
        <f>_xlfn.XLOOKUP($C1109,[32]PSP!$C:$C,[32]PSP!$CJ:$CJ)</f>
        <v>0</v>
      </c>
      <c r="CK1109" s="27">
        <f>_xlfn.XLOOKUP($C1109,[32]PSP!$C:$C,[32]PSP!$CK:$CK)</f>
        <v>9.43</v>
      </c>
      <c r="CL1109" s="28">
        <f t="shared" si="4607"/>
        <v>0</v>
      </c>
      <c r="CM1109" s="29"/>
      <c r="CN1109" s="54">
        <f>_xlfn.XLOOKUP($C1109,[32]PSP!$C:$C,[32]PSP!$CN:$CN)</f>
        <v>0</v>
      </c>
      <c r="CO1109" s="27">
        <f>_xlfn.XLOOKUP($C1109,[32]PSP!$C:$C,[32]PSP!$CO:$CO)</f>
        <v>9.43</v>
      </c>
      <c r="CP1109" s="28">
        <f t="shared" si="4608"/>
        <v>0</v>
      </c>
      <c r="CQ1109" s="29"/>
      <c r="CR1109" s="54">
        <f>_xlfn.XLOOKUP($C1109,[32]PSP!$C:$C,[32]PSP!$CR:$CR)</f>
        <v>525.23</v>
      </c>
      <c r="CS1109" s="27">
        <f>_xlfn.XLOOKUP($C1109,[32]PSP!$C:$C,[32]PSP!$CS:$CS)</f>
        <v>9.43</v>
      </c>
      <c r="CT1109" s="28">
        <f t="shared" si="4609"/>
        <v>4952.91</v>
      </c>
      <c r="CU1109" s="29"/>
      <c r="CV1109" s="54">
        <f>_xlfn.XLOOKUP($C1109,[32]PSP!$C:$C,[32]PSP!$CV:$CV)</f>
        <v>0</v>
      </c>
      <c r="CW1109" s="27">
        <f>_xlfn.XLOOKUP($C1109,[32]PSP!$C:$C,[32]PSP!$CW:$CW)</f>
        <v>9.43</v>
      </c>
      <c r="CX1109" s="28">
        <f t="shared" si="4610"/>
        <v>0</v>
      </c>
      <c r="CY1109" s="29"/>
      <c r="CZ1109" s="54">
        <f>_xlfn.XLOOKUP($C1109,[32]PSP!$C:$C,[32]PSP!$CZ:$CZ)</f>
        <v>525.23</v>
      </c>
      <c r="DA1109" s="27">
        <f>_xlfn.XLOOKUP($C1109,[32]PSP!$C:$C,[32]PSP!$DA:$DA)</f>
        <v>9.43</v>
      </c>
      <c r="DB1109" s="28">
        <f t="shared" si="4611"/>
        <v>4952.91</v>
      </c>
      <c r="DC1109" s="29"/>
      <c r="DD1109" s="54">
        <f>_xlfn.XLOOKUP($C1109,[32]PSP!$C:$C,[32]PSP!$DD:$DD)</f>
        <v>0</v>
      </c>
      <c r="DE1109" s="27">
        <f>_xlfn.XLOOKUP($C1109,[32]PSP!$C:$C,[32]PSP!$DE:$DE)</f>
        <v>9.43</v>
      </c>
      <c r="DF1109" s="28">
        <f t="shared" si="4612"/>
        <v>0</v>
      </c>
      <c r="DG1109" s="29"/>
      <c r="DH1109" s="54">
        <f>_xlfn.XLOOKUP($C1109,[32]PSP!$C:$C,[32]PSP!$DH:$DH)</f>
        <v>0</v>
      </c>
      <c r="DI1109" s="27">
        <f>_xlfn.XLOOKUP($C1109,[32]PSP!$C:$C,[32]PSP!$DI:$DI)</f>
        <v>9.43</v>
      </c>
      <c r="DJ1109" s="28">
        <f t="shared" si="4613"/>
        <v>0</v>
      </c>
      <c r="DK1109" s="29"/>
      <c r="DL1109" s="54">
        <f>_xlfn.XLOOKUP($C1109,[32]PSP!$C:$C,[32]PSP!$DL:$DL)</f>
        <v>0</v>
      </c>
      <c r="DM1109" s="27">
        <f>_xlfn.XLOOKUP($C1109,[32]PSP!$C:$C,[32]PSP!$DM:$DM)</f>
        <v>9.43</v>
      </c>
      <c r="DN1109" s="28">
        <f t="shared" si="4614"/>
        <v>0</v>
      </c>
      <c r="DO1109" s="29"/>
      <c r="DP1109" s="54">
        <f>_xlfn.XLOOKUP($C1109,[32]PSP!$C:$C,[32]PSP!$DP:$DP)</f>
        <v>0</v>
      </c>
      <c r="DQ1109" s="27">
        <f>_xlfn.XLOOKUP($C1109,[32]PSP!$C:$C,[32]PSP!$DQ:$DQ)</f>
        <v>9.43</v>
      </c>
      <c r="DR1109" s="28">
        <f t="shared" si="4615"/>
        <v>0</v>
      </c>
      <c r="DS1109" s="29"/>
      <c r="DT1109" s="54">
        <f>_xlfn.XLOOKUP($C1109,[32]PSP!$C:$C,[32]PSP!$DT:$DT)</f>
        <v>788.97</v>
      </c>
      <c r="DU1109" s="27">
        <f>_xlfn.XLOOKUP($C1109,[32]PSP!$C:$C,[32]PSP!$DU:$DU)</f>
        <v>9.43</v>
      </c>
      <c r="DV1109" s="28">
        <f t="shared" si="4616"/>
        <v>7439.98</v>
      </c>
      <c r="DW1109" s="29"/>
      <c r="DX1109" s="54">
        <f>_xlfn.XLOOKUP($C1109,[32]PSP!$C:$C,[32]PSP!$DX:$DX)</f>
        <v>0</v>
      </c>
      <c r="DY1109" s="27">
        <f>_xlfn.XLOOKUP($C1109,[32]PSP!$C:$C,[32]PSP!$DY:$DY)</f>
        <v>9.43</v>
      </c>
      <c r="DZ1109" s="28">
        <f t="shared" si="4617"/>
        <v>0</v>
      </c>
      <c r="EA1109" s="29"/>
      <c r="EB1109" s="54">
        <f>_xlfn.XLOOKUP($C1109,[32]PSP!$C:$C,[32]PSP!$EB:$EB)</f>
        <v>0</v>
      </c>
      <c r="EC1109" s="27">
        <f>_xlfn.XLOOKUP($C1109,[32]PSP!$C:$C,[32]PSP!$EC:$EC)</f>
        <v>9.43</v>
      </c>
      <c r="ED1109" s="28">
        <f t="shared" si="4618"/>
        <v>0</v>
      </c>
      <c r="EE1109" s="29"/>
      <c r="EF1109" s="54">
        <f>_xlfn.XLOOKUP($C1109,[32]PSP!$C:$C,[32]PSP!$EF:$EF)</f>
        <v>0</v>
      </c>
      <c r="EG1109" s="27">
        <f>_xlfn.XLOOKUP($C1109,[32]PSP!$C:$C,[32]PSP!$EG:$EG)</f>
        <v>9.43</v>
      </c>
      <c r="EH1109" s="28">
        <f t="shared" si="4619"/>
        <v>0</v>
      </c>
      <c r="EI1109" s="29"/>
      <c r="EJ1109" s="54">
        <f>_xlfn.XLOOKUP($C1109,[32]PSP!$C:$C,[32]PSP!$EJ:$EJ)</f>
        <v>0</v>
      </c>
      <c r="EK1109" s="27">
        <f>_xlfn.XLOOKUP($C1109,[32]PSP!$C:$C,[32]PSP!$EK:$EK)</f>
        <v>9.43</v>
      </c>
      <c r="EL1109" s="28">
        <f t="shared" si="4620"/>
        <v>0</v>
      </c>
      <c r="EM1109" s="29"/>
      <c r="EN1109" s="108"/>
      <c r="EO1109" s="29">
        <f t="shared" si="4621"/>
        <v>49550.33</v>
      </c>
      <c r="EP1109" s="29">
        <f t="shared" si="4517"/>
        <v>49550.33</v>
      </c>
      <c r="EQ1109" s="4" t="b">
        <f t="shared" si="4552"/>
        <v>1</v>
      </c>
      <c r="ER1109" s="1"/>
      <c r="ES1109" s="118">
        <f t="shared" si="4482"/>
        <v>1.1767000000000001</v>
      </c>
    </row>
    <row r="1110" spans="3:149" ht="14.25" x14ac:dyDescent="0.25">
      <c r="C1110" s="43" t="s">
        <v>1325</v>
      </c>
      <c r="D1110" s="43">
        <f>_xlfn.XLOOKUP($C1110,[32]PSP!$C:$C,[32]PSP!D:D)</f>
        <v>408067</v>
      </c>
      <c r="E1110" s="43" t="str">
        <f>_xlfn.XLOOKUP($C1110,[32]PSP!$C:$C,[32]PSP!E:E)</f>
        <v>SICRO SERVIÇO</v>
      </c>
      <c r="F1110" s="25" t="str">
        <f>_xlfn.XLOOKUP($C1110,[32]PSP!$C:$C,[32]PSP!F:F)</f>
        <v>TELA DE AÇO ELETROSOLDADA - FORNECIMENTO, PREPARO E COLOCAÇÃO</v>
      </c>
      <c r="G1110" s="43" t="str">
        <f>_xlfn.XLOOKUP($C1110,[32]PSP!$C:$C,[32]PSP!G:G)</f>
        <v>KG</v>
      </c>
      <c r="H1110" s="53">
        <f>_xlfn.XLOOKUP($C1110,[32]PSP!$C:$C,[32]PSP!$H:$H)</f>
        <v>53353.479999999996</v>
      </c>
      <c r="I1110" s="28">
        <f>_xlfn.XLOOKUP($C1110,[32]PSP!$C:$C,[32]PSP!$I:$I)</f>
        <v>432696.66999999993</v>
      </c>
      <c r="J1110" s="28">
        <f t="shared" si="4587"/>
        <v>509154.17158899992</v>
      </c>
      <c r="K1110" s="29"/>
      <c r="L1110" s="54">
        <f>_xlfn.XLOOKUP($C1110,[32]PSP!$C:$C,[32]PSP!$L:$L)</f>
        <v>0</v>
      </c>
      <c r="M1110" s="27">
        <f>_xlfn.XLOOKUP($C1110,[32]PSP!$C:$C,[32]PSP!$M:$M)</f>
        <v>8.11</v>
      </c>
      <c r="N1110" s="28">
        <f t="shared" si="4588"/>
        <v>0</v>
      </c>
      <c r="O1110" s="29"/>
      <c r="P1110" s="54">
        <f>_xlfn.XLOOKUP($C1110,[32]PSP!$C:$C,[32]PSP!$P:$P)</f>
        <v>0</v>
      </c>
      <c r="Q1110" s="27">
        <f>_xlfn.XLOOKUP($C1110,[32]PSP!$C:$C,[32]PSP!$Q:$Q)</f>
        <v>8.11</v>
      </c>
      <c r="R1110" s="28">
        <f t="shared" si="4589"/>
        <v>0</v>
      </c>
      <c r="S1110" s="29"/>
      <c r="T1110" s="54">
        <f>_xlfn.XLOOKUP($C1110,[32]PSP!$C:$C,[32]PSP!$T:$T)</f>
        <v>0</v>
      </c>
      <c r="U1110" s="27">
        <f>_xlfn.XLOOKUP($C1110,[32]PSP!$C:$C,[32]PSP!$U:$U)</f>
        <v>8.11</v>
      </c>
      <c r="V1110" s="28">
        <f t="shared" si="4590"/>
        <v>0</v>
      </c>
      <c r="W1110" s="29"/>
      <c r="X1110" s="54">
        <f>_xlfn.XLOOKUP($C1110,[32]PSP!$C:$C,[32]PSP!$X:$X)</f>
        <v>5333.06</v>
      </c>
      <c r="Y1110" s="27">
        <f>_xlfn.XLOOKUP($C1110,[32]PSP!$C:$C,[32]PSP!$Y:$Y)</f>
        <v>8.11</v>
      </c>
      <c r="Z1110" s="28">
        <f t="shared" si="4591"/>
        <v>43251.11</v>
      </c>
      <c r="AA1110" s="29"/>
      <c r="AB1110" s="54">
        <f>_xlfn.XLOOKUP($C1110,[32]PSP!$C:$C,[32]PSP!$AB:$AB)</f>
        <v>0</v>
      </c>
      <c r="AC1110" s="27">
        <f>_xlfn.XLOOKUP($C1110,[32]PSP!$C:$C,[32]PSP!$AC:$AC)</f>
        <v>8.11</v>
      </c>
      <c r="AD1110" s="28">
        <f t="shared" si="4592"/>
        <v>0</v>
      </c>
      <c r="AE1110" s="29"/>
      <c r="AF1110" s="54">
        <f>_xlfn.XLOOKUP($C1110,[32]PSP!$C:$C,[32]PSP!$AF:$AF)</f>
        <v>0</v>
      </c>
      <c r="AG1110" s="27">
        <f>_xlfn.XLOOKUP($C1110,[32]PSP!$C:$C,[32]PSP!$AG:$AG)</f>
        <v>8.11</v>
      </c>
      <c r="AH1110" s="28">
        <f t="shared" si="4593"/>
        <v>0</v>
      </c>
      <c r="AI1110" s="29"/>
      <c r="AJ1110" s="54">
        <f>_xlfn.XLOOKUP($C1110,[32]PSP!$C:$C,[32]PSP!$AJ:$AJ)</f>
        <v>8011.03</v>
      </c>
      <c r="AK1110" s="27">
        <f>_xlfn.XLOOKUP($C1110,[32]PSP!$C:$C,[32]PSP!$AK:$AK)</f>
        <v>8.11</v>
      </c>
      <c r="AL1110" s="28">
        <f t="shared" si="4594"/>
        <v>64969.45</v>
      </c>
      <c r="AM1110" s="29"/>
      <c r="AN1110" s="54">
        <f>_xlfn.XLOOKUP($C1110,[32]PSP!$C:$C,[32]PSP!$AN:$AN)</f>
        <v>0</v>
      </c>
      <c r="AO1110" s="27">
        <f>_xlfn.XLOOKUP($C1110,[32]PSP!$C:$C,[32]PSP!$AO:$AO)</f>
        <v>8.11</v>
      </c>
      <c r="AP1110" s="28">
        <f t="shared" si="4595"/>
        <v>0</v>
      </c>
      <c r="AQ1110" s="29"/>
      <c r="AR1110" s="54">
        <f>_xlfn.XLOOKUP($C1110,[32]PSP!$C:$C,[32]PSP!$AR:$AR)</f>
        <v>5333.06</v>
      </c>
      <c r="AS1110" s="27">
        <f>_xlfn.XLOOKUP($C1110,[32]PSP!$C:$C,[32]PSP!$AS:$AS)</f>
        <v>8.11</v>
      </c>
      <c r="AT1110" s="28">
        <f t="shared" si="4596"/>
        <v>43251.11</v>
      </c>
      <c r="AU1110" s="29"/>
      <c r="AV1110" s="54">
        <f>_xlfn.XLOOKUP($C1110,[32]PSP!$C:$C,[32]PSP!$AV:$AV)</f>
        <v>0</v>
      </c>
      <c r="AW1110" s="27">
        <f>_xlfn.XLOOKUP($C1110,[32]PSP!$C:$C,[32]PSP!$AW:$AW)</f>
        <v>8.11</v>
      </c>
      <c r="AX1110" s="28">
        <f t="shared" si="4597"/>
        <v>0</v>
      </c>
      <c r="AY1110" s="29"/>
      <c r="AZ1110" s="54">
        <f>_xlfn.XLOOKUP($C1110,[32]PSP!$C:$C,[32]PSP!$AZ:$AZ)</f>
        <v>0</v>
      </c>
      <c r="BA1110" s="27">
        <f>_xlfn.XLOOKUP($C1110,[32]PSP!$C:$C,[32]PSP!$BA:$BA)</f>
        <v>8.11</v>
      </c>
      <c r="BB1110" s="28">
        <f t="shared" si="4598"/>
        <v>0</v>
      </c>
      <c r="BC1110" s="29"/>
      <c r="BD1110" s="54">
        <f>_xlfn.XLOOKUP($C1110,[32]PSP!$C:$C,[32]PSP!$BD:$BD)</f>
        <v>5333.06</v>
      </c>
      <c r="BE1110" s="27">
        <f>_xlfn.XLOOKUP($C1110,[32]PSP!$C:$C,[32]PSP!$BE:$BE)</f>
        <v>8.11</v>
      </c>
      <c r="BF1110" s="28">
        <f t="shared" si="4599"/>
        <v>43251.11</v>
      </c>
      <c r="BG1110" s="29"/>
      <c r="BH1110" s="54">
        <f>_xlfn.XLOOKUP($C1110,[32]PSP!$C:$C,[32]PSP!$BH:$BH)</f>
        <v>5333.06</v>
      </c>
      <c r="BI1110" s="27">
        <f>_xlfn.XLOOKUP($C1110,[32]PSP!$C:$C,[32]PSP!$BI:$BI)</f>
        <v>8.11</v>
      </c>
      <c r="BJ1110" s="28">
        <f t="shared" si="4600"/>
        <v>43251.11</v>
      </c>
      <c r="BK1110" s="29"/>
      <c r="BL1110" s="54">
        <f>_xlfn.XLOOKUP($C1110,[32]PSP!$C:$C,[32]PSP!$BL:$BL)</f>
        <v>0</v>
      </c>
      <c r="BM1110" s="27">
        <f>_xlfn.XLOOKUP($C1110,[32]PSP!$C:$C,[32]PSP!$BM:$BM)</f>
        <v>8.11</v>
      </c>
      <c r="BN1110" s="28">
        <f t="shared" si="4601"/>
        <v>0</v>
      </c>
      <c r="BO1110" s="29"/>
      <c r="BP1110" s="54">
        <f>_xlfn.XLOOKUP($C1110,[32]PSP!$C:$C,[32]PSP!$BP:$BP)</f>
        <v>0</v>
      </c>
      <c r="BQ1110" s="27">
        <f>_xlfn.XLOOKUP($C1110,[32]PSP!$C:$C,[32]PSP!$BQ:$BQ)</f>
        <v>8.11</v>
      </c>
      <c r="BR1110" s="28">
        <f t="shared" si="4602"/>
        <v>0</v>
      </c>
      <c r="BS1110" s="29"/>
      <c r="BT1110" s="54">
        <f>_xlfn.XLOOKUP($C1110,[32]PSP!$C:$C,[32]PSP!$BT:$BT)</f>
        <v>0</v>
      </c>
      <c r="BU1110" s="27">
        <f>_xlfn.XLOOKUP($C1110,[32]PSP!$C:$C,[32]PSP!$BU:$BU)</f>
        <v>8.11</v>
      </c>
      <c r="BV1110" s="28">
        <f t="shared" si="4603"/>
        <v>0</v>
      </c>
      <c r="BW1110" s="29"/>
      <c r="BX1110" s="54">
        <f>_xlfn.XLOOKUP($C1110,[32]PSP!$C:$C,[32]PSP!$BX:$BX)</f>
        <v>0</v>
      </c>
      <c r="BY1110" s="27">
        <f>_xlfn.XLOOKUP($C1110,[32]PSP!$C:$C,[32]PSP!$BY:$BY)</f>
        <v>8.11</v>
      </c>
      <c r="BZ1110" s="28">
        <f t="shared" si="4604"/>
        <v>0</v>
      </c>
      <c r="CA1110" s="29"/>
      <c r="CB1110" s="54">
        <f>_xlfn.XLOOKUP($C1110,[32]PSP!$C:$C,[32]PSP!$CB:$CB)</f>
        <v>5333.06</v>
      </c>
      <c r="CC1110" s="27">
        <f>_xlfn.XLOOKUP($C1110,[32]PSP!$C:$C,[32]PSP!$CC:$CC)</f>
        <v>8.11</v>
      </c>
      <c r="CD1110" s="28">
        <f t="shared" si="4605"/>
        <v>43251.11</v>
      </c>
      <c r="CE1110" s="29"/>
      <c r="CF1110" s="54">
        <f>_xlfn.XLOOKUP($C1110,[32]PSP!$C:$C,[32]PSP!$CF:$CF)</f>
        <v>0</v>
      </c>
      <c r="CG1110" s="27">
        <f>_xlfn.XLOOKUP($C1110,[32]PSP!$C:$C,[32]PSP!$CG:$CG)</f>
        <v>8.11</v>
      </c>
      <c r="CH1110" s="28">
        <f t="shared" si="4606"/>
        <v>0</v>
      </c>
      <c r="CI1110" s="29"/>
      <c r="CJ1110" s="54">
        <f>_xlfn.XLOOKUP($C1110,[32]PSP!$C:$C,[32]PSP!$CJ:$CJ)</f>
        <v>0</v>
      </c>
      <c r="CK1110" s="27">
        <f>_xlfn.XLOOKUP($C1110,[32]PSP!$C:$C,[32]PSP!$CK:$CK)</f>
        <v>8.11</v>
      </c>
      <c r="CL1110" s="28">
        <f t="shared" si="4607"/>
        <v>0</v>
      </c>
      <c r="CM1110" s="29"/>
      <c r="CN1110" s="54">
        <f>_xlfn.XLOOKUP($C1110,[32]PSP!$C:$C,[32]PSP!$CN:$CN)</f>
        <v>0</v>
      </c>
      <c r="CO1110" s="27">
        <f>_xlfn.XLOOKUP($C1110,[32]PSP!$C:$C,[32]PSP!$CO:$CO)</f>
        <v>8.11</v>
      </c>
      <c r="CP1110" s="28">
        <f t="shared" si="4608"/>
        <v>0</v>
      </c>
      <c r="CQ1110" s="29"/>
      <c r="CR1110" s="54">
        <f>_xlfn.XLOOKUP($C1110,[32]PSP!$C:$C,[32]PSP!$CR:$CR)</f>
        <v>5333.06</v>
      </c>
      <c r="CS1110" s="27">
        <f>_xlfn.XLOOKUP($C1110,[32]PSP!$C:$C,[32]PSP!$CS:$CS)</f>
        <v>8.11</v>
      </c>
      <c r="CT1110" s="28">
        <f t="shared" si="4609"/>
        <v>43251.11</v>
      </c>
      <c r="CU1110" s="29"/>
      <c r="CV1110" s="54">
        <f>_xlfn.XLOOKUP($C1110,[32]PSP!$C:$C,[32]PSP!$CV:$CV)</f>
        <v>0</v>
      </c>
      <c r="CW1110" s="27">
        <f>_xlfn.XLOOKUP($C1110,[32]PSP!$C:$C,[32]PSP!$CW:$CW)</f>
        <v>8.11</v>
      </c>
      <c r="CX1110" s="28">
        <f t="shared" si="4610"/>
        <v>0</v>
      </c>
      <c r="CY1110" s="29"/>
      <c r="CZ1110" s="54">
        <f>_xlfn.XLOOKUP($C1110,[32]PSP!$C:$C,[32]PSP!$CZ:$CZ)</f>
        <v>5333.06</v>
      </c>
      <c r="DA1110" s="27">
        <f>_xlfn.XLOOKUP($C1110,[32]PSP!$C:$C,[32]PSP!$DA:$DA)</f>
        <v>8.11</v>
      </c>
      <c r="DB1110" s="28">
        <f t="shared" si="4611"/>
        <v>43251.11</v>
      </c>
      <c r="DC1110" s="29"/>
      <c r="DD1110" s="54">
        <f>_xlfn.XLOOKUP($C1110,[32]PSP!$C:$C,[32]PSP!$DD:$DD)</f>
        <v>0</v>
      </c>
      <c r="DE1110" s="27">
        <f>_xlfn.XLOOKUP($C1110,[32]PSP!$C:$C,[32]PSP!$DE:$DE)</f>
        <v>8.11</v>
      </c>
      <c r="DF1110" s="28">
        <f t="shared" si="4612"/>
        <v>0</v>
      </c>
      <c r="DG1110" s="29"/>
      <c r="DH1110" s="54">
        <f>_xlfn.XLOOKUP($C1110,[32]PSP!$C:$C,[32]PSP!$DH:$DH)</f>
        <v>0</v>
      </c>
      <c r="DI1110" s="27">
        <f>_xlfn.XLOOKUP($C1110,[32]PSP!$C:$C,[32]PSP!$DI:$DI)</f>
        <v>8.11</v>
      </c>
      <c r="DJ1110" s="28">
        <f t="shared" si="4613"/>
        <v>0</v>
      </c>
      <c r="DK1110" s="29"/>
      <c r="DL1110" s="54">
        <f>_xlfn.XLOOKUP($C1110,[32]PSP!$C:$C,[32]PSP!$DL:$DL)</f>
        <v>0</v>
      </c>
      <c r="DM1110" s="27">
        <f>_xlfn.XLOOKUP($C1110,[32]PSP!$C:$C,[32]PSP!$DM:$DM)</f>
        <v>8.11</v>
      </c>
      <c r="DN1110" s="28">
        <f t="shared" si="4614"/>
        <v>0</v>
      </c>
      <c r="DO1110" s="29"/>
      <c r="DP1110" s="54">
        <f>_xlfn.XLOOKUP($C1110,[32]PSP!$C:$C,[32]PSP!$DP:$DP)</f>
        <v>0</v>
      </c>
      <c r="DQ1110" s="27">
        <f>_xlfn.XLOOKUP($C1110,[32]PSP!$C:$C,[32]PSP!$DQ:$DQ)</f>
        <v>8.11</v>
      </c>
      <c r="DR1110" s="28">
        <f t="shared" si="4615"/>
        <v>0</v>
      </c>
      <c r="DS1110" s="29"/>
      <c r="DT1110" s="54">
        <f>_xlfn.XLOOKUP($C1110,[32]PSP!$C:$C,[32]PSP!$DT:$DT)</f>
        <v>8011.03</v>
      </c>
      <c r="DU1110" s="27">
        <f>_xlfn.XLOOKUP($C1110,[32]PSP!$C:$C,[32]PSP!$DU:$DU)</f>
        <v>8.11</v>
      </c>
      <c r="DV1110" s="28">
        <f t="shared" si="4616"/>
        <v>64969.45</v>
      </c>
      <c r="DW1110" s="29"/>
      <c r="DX1110" s="54">
        <f>_xlfn.XLOOKUP($C1110,[32]PSP!$C:$C,[32]PSP!$DX:$DX)</f>
        <v>0</v>
      </c>
      <c r="DY1110" s="27">
        <f>_xlfn.XLOOKUP($C1110,[32]PSP!$C:$C,[32]PSP!$DY:$DY)</f>
        <v>8.11</v>
      </c>
      <c r="DZ1110" s="28">
        <f t="shared" si="4617"/>
        <v>0</v>
      </c>
      <c r="EA1110" s="29"/>
      <c r="EB1110" s="54">
        <f>_xlfn.XLOOKUP($C1110,[32]PSP!$C:$C,[32]PSP!$EB:$EB)</f>
        <v>0</v>
      </c>
      <c r="EC1110" s="27">
        <f>_xlfn.XLOOKUP($C1110,[32]PSP!$C:$C,[32]PSP!$EC:$EC)</f>
        <v>8.11</v>
      </c>
      <c r="ED1110" s="28">
        <f t="shared" si="4618"/>
        <v>0</v>
      </c>
      <c r="EE1110" s="29"/>
      <c r="EF1110" s="54">
        <f>_xlfn.XLOOKUP($C1110,[32]PSP!$C:$C,[32]PSP!$EF:$EF)</f>
        <v>0</v>
      </c>
      <c r="EG1110" s="27">
        <f>_xlfn.XLOOKUP($C1110,[32]PSP!$C:$C,[32]PSP!$EG:$EG)</f>
        <v>8.11</v>
      </c>
      <c r="EH1110" s="28">
        <f t="shared" si="4619"/>
        <v>0</v>
      </c>
      <c r="EI1110" s="29"/>
      <c r="EJ1110" s="54">
        <f>_xlfn.XLOOKUP($C1110,[32]PSP!$C:$C,[32]PSP!$EJ:$EJ)</f>
        <v>0</v>
      </c>
      <c r="EK1110" s="27">
        <f>_xlfn.XLOOKUP($C1110,[32]PSP!$C:$C,[32]PSP!$EK:$EK)</f>
        <v>8.11</v>
      </c>
      <c r="EL1110" s="28">
        <f t="shared" si="4620"/>
        <v>0</v>
      </c>
      <c r="EM1110" s="29"/>
      <c r="EN1110" s="108"/>
      <c r="EO1110" s="29">
        <f t="shared" si="4621"/>
        <v>432696.66999999993</v>
      </c>
      <c r="EP1110" s="29">
        <f t="shared" si="4517"/>
        <v>432696.66999999993</v>
      </c>
      <c r="EQ1110" s="4" t="b">
        <f t="shared" si="4552"/>
        <v>1</v>
      </c>
      <c r="ER1110" s="1"/>
      <c r="ES1110" s="118">
        <f t="shared" si="4482"/>
        <v>1.1767000000000001</v>
      </c>
    </row>
    <row r="1111" spans="3:149" ht="21" x14ac:dyDescent="0.25">
      <c r="C1111" s="43" t="s">
        <v>1326</v>
      </c>
      <c r="D1111" s="43">
        <f>_xlfn.XLOOKUP($C1111,[32]PSP!$C:$C,[32]PSP!D:D)</f>
        <v>407743</v>
      </c>
      <c r="E1111" s="43" t="str">
        <f>_xlfn.XLOOKUP($C1111,[32]PSP!$C:$C,[32]PSP!E:E)</f>
        <v>SICRO SERVIÇO</v>
      </c>
      <c r="F1111" s="25" t="str">
        <f>_xlfn.XLOOKUP($C1111,[32]PSP!$C:$C,[32]PSP!F:F)</f>
        <v>TRELIÇA NERVURADA TRÊS BARRAS LONGITUDINAIS INTERLIGADAS POR DUAS DIAGONAIS SINUSOIDAL - FORNECIMENTO E INSTALAÇÃO</v>
      </c>
      <c r="G1111" s="43" t="str">
        <f>_xlfn.XLOOKUP($C1111,[32]PSP!$C:$C,[32]PSP!G:G)</f>
        <v>KG</v>
      </c>
      <c r="H1111" s="53">
        <f>_xlfn.XLOOKUP($C1111,[32]PSP!$C:$C,[32]PSP!$H:$H)</f>
        <v>20121.22</v>
      </c>
      <c r="I1111" s="28">
        <f>_xlfn.XLOOKUP($C1111,[32]PSP!$C:$C,[32]PSP!$I:$I)</f>
        <v>175255.79</v>
      </c>
      <c r="J1111" s="28">
        <f t="shared" si="4587"/>
        <v>206223.48809300002</v>
      </c>
      <c r="K1111" s="29"/>
      <c r="L1111" s="54">
        <f>_xlfn.XLOOKUP($C1111,[32]PSP!$C:$C,[32]PSP!$L:$L)</f>
        <v>0</v>
      </c>
      <c r="M1111" s="27">
        <f>_xlfn.XLOOKUP($C1111,[32]PSP!$C:$C,[32]PSP!$M:$M)</f>
        <v>8.7100000000000009</v>
      </c>
      <c r="N1111" s="28">
        <f t="shared" si="4588"/>
        <v>0</v>
      </c>
      <c r="O1111" s="29"/>
      <c r="P1111" s="54">
        <f>_xlfn.XLOOKUP($C1111,[32]PSP!$C:$C,[32]PSP!$P:$P)</f>
        <v>0</v>
      </c>
      <c r="Q1111" s="27">
        <f>_xlfn.XLOOKUP($C1111,[32]PSP!$C:$C,[32]PSP!$Q:$Q)</f>
        <v>8.7100000000000009</v>
      </c>
      <c r="R1111" s="28">
        <f t="shared" si="4589"/>
        <v>0</v>
      </c>
      <c r="S1111" s="29"/>
      <c r="T1111" s="54">
        <f>_xlfn.XLOOKUP($C1111,[32]PSP!$C:$C,[32]PSP!$T:$T)</f>
        <v>0</v>
      </c>
      <c r="U1111" s="27">
        <f>_xlfn.XLOOKUP($C1111,[32]PSP!$C:$C,[32]PSP!$U:$U)</f>
        <v>8.7100000000000009</v>
      </c>
      <c r="V1111" s="28">
        <f t="shared" si="4590"/>
        <v>0</v>
      </c>
      <c r="W1111" s="29"/>
      <c r="X1111" s="54">
        <f>_xlfn.XLOOKUP($C1111,[32]PSP!$C:$C,[32]PSP!$X:$X)</f>
        <v>2011.26</v>
      </c>
      <c r="Y1111" s="27">
        <f>_xlfn.XLOOKUP($C1111,[32]PSP!$C:$C,[32]PSP!$Y:$Y)</f>
        <v>8.7100000000000009</v>
      </c>
      <c r="Z1111" s="28">
        <f t="shared" si="4591"/>
        <v>17518.07</v>
      </c>
      <c r="AA1111" s="29"/>
      <c r="AB1111" s="54">
        <f>_xlfn.XLOOKUP($C1111,[32]PSP!$C:$C,[32]PSP!$AB:$AB)</f>
        <v>0</v>
      </c>
      <c r="AC1111" s="27">
        <f>_xlfn.XLOOKUP($C1111,[32]PSP!$C:$C,[32]PSP!$AC:$AC)</f>
        <v>8.7100000000000009</v>
      </c>
      <c r="AD1111" s="28">
        <f t="shared" si="4592"/>
        <v>0</v>
      </c>
      <c r="AE1111" s="29"/>
      <c r="AF1111" s="54">
        <f>_xlfn.XLOOKUP($C1111,[32]PSP!$C:$C,[32]PSP!$AF:$AF)</f>
        <v>0</v>
      </c>
      <c r="AG1111" s="27">
        <f>_xlfn.XLOOKUP($C1111,[32]PSP!$C:$C,[32]PSP!$AG:$AG)</f>
        <v>8.7100000000000009</v>
      </c>
      <c r="AH1111" s="28">
        <f t="shared" si="4593"/>
        <v>0</v>
      </c>
      <c r="AI1111" s="29"/>
      <c r="AJ1111" s="54">
        <f>_xlfn.XLOOKUP($C1111,[32]PSP!$C:$C,[32]PSP!$AJ:$AJ)</f>
        <v>3021.2</v>
      </c>
      <c r="AK1111" s="27">
        <f>_xlfn.XLOOKUP($C1111,[32]PSP!$C:$C,[32]PSP!$AK:$AK)</f>
        <v>8.7100000000000009</v>
      </c>
      <c r="AL1111" s="28">
        <f t="shared" si="4594"/>
        <v>26314.65</v>
      </c>
      <c r="AM1111" s="29"/>
      <c r="AN1111" s="54">
        <f>_xlfn.XLOOKUP($C1111,[32]PSP!$C:$C,[32]PSP!$AN:$AN)</f>
        <v>0</v>
      </c>
      <c r="AO1111" s="27">
        <f>_xlfn.XLOOKUP($C1111,[32]PSP!$C:$C,[32]PSP!$AO:$AO)</f>
        <v>8.7100000000000009</v>
      </c>
      <c r="AP1111" s="28">
        <f t="shared" si="4595"/>
        <v>0</v>
      </c>
      <c r="AQ1111" s="29"/>
      <c r="AR1111" s="54">
        <f>_xlfn.XLOOKUP($C1111,[32]PSP!$C:$C,[32]PSP!$AR:$AR)</f>
        <v>2011.26</v>
      </c>
      <c r="AS1111" s="27">
        <f>_xlfn.XLOOKUP($C1111,[32]PSP!$C:$C,[32]PSP!$AS:$AS)</f>
        <v>8.7100000000000009</v>
      </c>
      <c r="AT1111" s="28">
        <f t="shared" si="4596"/>
        <v>17518.07</v>
      </c>
      <c r="AU1111" s="29"/>
      <c r="AV1111" s="54">
        <f>_xlfn.XLOOKUP($C1111,[32]PSP!$C:$C,[32]PSP!$AV:$AV)</f>
        <v>0</v>
      </c>
      <c r="AW1111" s="27">
        <f>_xlfn.XLOOKUP($C1111,[32]PSP!$C:$C,[32]PSP!$AW:$AW)</f>
        <v>8.7100000000000009</v>
      </c>
      <c r="AX1111" s="28">
        <f t="shared" si="4597"/>
        <v>0</v>
      </c>
      <c r="AY1111" s="29"/>
      <c r="AZ1111" s="54">
        <f>_xlfn.XLOOKUP($C1111,[32]PSP!$C:$C,[32]PSP!$AZ:$AZ)</f>
        <v>0</v>
      </c>
      <c r="BA1111" s="27">
        <f>_xlfn.XLOOKUP($C1111,[32]PSP!$C:$C,[32]PSP!$BA:$BA)</f>
        <v>8.7100000000000009</v>
      </c>
      <c r="BB1111" s="28">
        <f t="shared" si="4598"/>
        <v>0</v>
      </c>
      <c r="BC1111" s="29"/>
      <c r="BD1111" s="54">
        <f>_xlfn.XLOOKUP($C1111,[32]PSP!$C:$C,[32]PSP!$BD:$BD)</f>
        <v>2011.26</v>
      </c>
      <c r="BE1111" s="27">
        <f>_xlfn.XLOOKUP($C1111,[32]PSP!$C:$C,[32]PSP!$BE:$BE)</f>
        <v>8.7100000000000009</v>
      </c>
      <c r="BF1111" s="28">
        <f t="shared" si="4599"/>
        <v>17518.07</v>
      </c>
      <c r="BG1111" s="29"/>
      <c r="BH1111" s="54">
        <f>_xlfn.XLOOKUP($C1111,[32]PSP!$C:$C,[32]PSP!$BH:$BH)</f>
        <v>2011.26</v>
      </c>
      <c r="BI1111" s="27">
        <f>_xlfn.XLOOKUP($C1111,[32]PSP!$C:$C,[32]PSP!$BI:$BI)</f>
        <v>8.7100000000000009</v>
      </c>
      <c r="BJ1111" s="28">
        <f t="shared" si="4600"/>
        <v>17518.07</v>
      </c>
      <c r="BK1111" s="29"/>
      <c r="BL1111" s="54">
        <f>_xlfn.XLOOKUP($C1111,[32]PSP!$C:$C,[32]PSP!$BL:$BL)</f>
        <v>0</v>
      </c>
      <c r="BM1111" s="27">
        <f>_xlfn.XLOOKUP($C1111,[32]PSP!$C:$C,[32]PSP!$BM:$BM)</f>
        <v>8.7100000000000009</v>
      </c>
      <c r="BN1111" s="28">
        <f t="shared" si="4601"/>
        <v>0</v>
      </c>
      <c r="BO1111" s="29"/>
      <c r="BP1111" s="54">
        <f>_xlfn.XLOOKUP($C1111,[32]PSP!$C:$C,[32]PSP!$BP:$BP)</f>
        <v>0</v>
      </c>
      <c r="BQ1111" s="27">
        <f>_xlfn.XLOOKUP($C1111,[32]PSP!$C:$C,[32]PSP!$BQ:$BQ)</f>
        <v>8.7100000000000009</v>
      </c>
      <c r="BR1111" s="28">
        <f t="shared" si="4602"/>
        <v>0</v>
      </c>
      <c r="BS1111" s="29"/>
      <c r="BT1111" s="54">
        <f>_xlfn.XLOOKUP($C1111,[32]PSP!$C:$C,[32]PSP!$BT:$BT)</f>
        <v>0</v>
      </c>
      <c r="BU1111" s="27">
        <f>_xlfn.XLOOKUP($C1111,[32]PSP!$C:$C,[32]PSP!$BU:$BU)</f>
        <v>8.7100000000000009</v>
      </c>
      <c r="BV1111" s="28">
        <f t="shared" si="4603"/>
        <v>0</v>
      </c>
      <c r="BW1111" s="29"/>
      <c r="BX1111" s="54">
        <f>_xlfn.XLOOKUP($C1111,[32]PSP!$C:$C,[32]PSP!$BX:$BX)</f>
        <v>0</v>
      </c>
      <c r="BY1111" s="27">
        <f>_xlfn.XLOOKUP($C1111,[32]PSP!$C:$C,[32]PSP!$BY:$BY)</f>
        <v>8.7100000000000009</v>
      </c>
      <c r="BZ1111" s="28">
        <f t="shared" si="4604"/>
        <v>0</v>
      </c>
      <c r="CA1111" s="29"/>
      <c r="CB1111" s="54">
        <f>_xlfn.XLOOKUP($C1111,[32]PSP!$C:$C,[32]PSP!$CB:$CB)</f>
        <v>2011.26</v>
      </c>
      <c r="CC1111" s="27">
        <f>_xlfn.XLOOKUP($C1111,[32]PSP!$C:$C,[32]PSP!$CC:$CC)</f>
        <v>8.7100000000000009</v>
      </c>
      <c r="CD1111" s="28">
        <f t="shared" si="4605"/>
        <v>17518.07</v>
      </c>
      <c r="CE1111" s="29"/>
      <c r="CF1111" s="54">
        <f>_xlfn.XLOOKUP($C1111,[32]PSP!$C:$C,[32]PSP!$CF:$CF)</f>
        <v>0</v>
      </c>
      <c r="CG1111" s="27">
        <f>_xlfn.XLOOKUP($C1111,[32]PSP!$C:$C,[32]PSP!$CG:$CG)</f>
        <v>8.7100000000000009</v>
      </c>
      <c r="CH1111" s="28">
        <f t="shared" si="4606"/>
        <v>0</v>
      </c>
      <c r="CI1111" s="29"/>
      <c r="CJ1111" s="54">
        <f>_xlfn.XLOOKUP($C1111,[32]PSP!$C:$C,[32]PSP!$CJ:$CJ)</f>
        <v>0</v>
      </c>
      <c r="CK1111" s="27">
        <f>_xlfn.XLOOKUP($C1111,[32]PSP!$C:$C,[32]PSP!$CK:$CK)</f>
        <v>8.7100000000000009</v>
      </c>
      <c r="CL1111" s="28">
        <f t="shared" si="4607"/>
        <v>0</v>
      </c>
      <c r="CM1111" s="29"/>
      <c r="CN1111" s="54">
        <f>_xlfn.XLOOKUP($C1111,[32]PSP!$C:$C,[32]PSP!$CN:$CN)</f>
        <v>0</v>
      </c>
      <c r="CO1111" s="27">
        <f>_xlfn.XLOOKUP($C1111,[32]PSP!$C:$C,[32]PSP!$CO:$CO)</f>
        <v>8.7100000000000009</v>
      </c>
      <c r="CP1111" s="28">
        <f t="shared" si="4608"/>
        <v>0</v>
      </c>
      <c r="CQ1111" s="29"/>
      <c r="CR1111" s="54">
        <f>_xlfn.XLOOKUP($C1111,[32]PSP!$C:$C,[32]PSP!$CR:$CR)</f>
        <v>2011.26</v>
      </c>
      <c r="CS1111" s="27">
        <f>_xlfn.XLOOKUP($C1111,[32]PSP!$C:$C,[32]PSP!$CS:$CS)</f>
        <v>8.7100000000000009</v>
      </c>
      <c r="CT1111" s="28">
        <f t="shared" si="4609"/>
        <v>17518.07</v>
      </c>
      <c r="CU1111" s="29"/>
      <c r="CV1111" s="54">
        <f>_xlfn.XLOOKUP($C1111,[32]PSP!$C:$C,[32]PSP!$CV:$CV)</f>
        <v>0</v>
      </c>
      <c r="CW1111" s="27">
        <f>_xlfn.XLOOKUP($C1111,[32]PSP!$C:$C,[32]PSP!$CW:$CW)</f>
        <v>8.7100000000000009</v>
      </c>
      <c r="CX1111" s="28">
        <f t="shared" si="4610"/>
        <v>0</v>
      </c>
      <c r="CY1111" s="29"/>
      <c r="CZ1111" s="54">
        <f>_xlfn.XLOOKUP($C1111,[32]PSP!$C:$C,[32]PSP!$CZ:$CZ)</f>
        <v>2011.26</v>
      </c>
      <c r="DA1111" s="27">
        <f>_xlfn.XLOOKUP($C1111,[32]PSP!$C:$C,[32]PSP!$DA:$DA)</f>
        <v>8.7100000000000009</v>
      </c>
      <c r="DB1111" s="28">
        <f t="shared" si="4611"/>
        <v>17518.07</v>
      </c>
      <c r="DC1111" s="29"/>
      <c r="DD1111" s="54">
        <f>_xlfn.XLOOKUP($C1111,[32]PSP!$C:$C,[32]PSP!$DD:$DD)</f>
        <v>0</v>
      </c>
      <c r="DE1111" s="27">
        <f>_xlfn.XLOOKUP($C1111,[32]PSP!$C:$C,[32]PSP!$DE:$DE)</f>
        <v>8.7100000000000009</v>
      </c>
      <c r="DF1111" s="28">
        <f t="shared" si="4612"/>
        <v>0</v>
      </c>
      <c r="DG1111" s="29"/>
      <c r="DH1111" s="54">
        <f>_xlfn.XLOOKUP($C1111,[32]PSP!$C:$C,[32]PSP!$DH:$DH)</f>
        <v>0</v>
      </c>
      <c r="DI1111" s="27">
        <f>_xlfn.XLOOKUP($C1111,[32]PSP!$C:$C,[32]PSP!$DI:$DI)</f>
        <v>8.7100000000000009</v>
      </c>
      <c r="DJ1111" s="28">
        <f t="shared" si="4613"/>
        <v>0</v>
      </c>
      <c r="DK1111" s="29"/>
      <c r="DL1111" s="54">
        <f>_xlfn.XLOOKUP($C1111,[32]PSP!$C:$C,[32]PSP!$DL:$DL)</f>
        <v>0</v>
      </c>
      <c r="DM1111" s="27">
        <f>_xlfn.XLOOKUP($C1111,[32]PSP!$C:$C,[32]PSP!$DM:$DM)</f>
        <v>8.7100000000000009</v>
      </c>
      <c r="DN1111" s="28">
        <f t="shared" si="4614"/>
        <v>0</v>
      </c>
      <c r="DO1111" s="29"/>
      <c r="DP1111" s="54">
        <f>_xlfn.XLOOKUP($C1111,[32]PSP!$C:$C,[32]PSP!$DP:$DP)</f>
        <v>0</v>
      </c>
      <c r="DQ1111" s="27">
        <f>_xlfn.XLOOKUP($C1111,[32]PSP!$C:$C,[32]PSP!$DQ:$DQ)</f>
        <v>8.7100000000000009</v>
      </c>
      <c r="DR1111" s="28">
        <f t="shared" si="4615"/>
        <v>0</v>
      </c>
      <c r="DS1111" s="29"/>
      <c r="DT1111" s="54">
        <f>_xlfn.XLOOKUP($C1111,[32]PSP!$C:$C,[32]PSP!$DT:$DT)</f>
        <v>3021.2</v>
      </c>
      <c r="DU1111" s="27">
        <f>_xlfn.XLOOKUP($C1111,[32]PSP!$C:$C,[32]PSP!$DU:$DU)</f>
        <v>8.7100000000000009</v>
      </c>
      <c r="DV1111" s="28">
        <f t="shared" si="4616"/>
        <v>26314.65</v>
      </c>
      <c r="DW1111" s="29"/>
      <c r="DX1111" s="54">
        <f>_xlfn.XLOOKUP($C1111,[32]PSP!$C:$C,[32]PSP!$DX:$DX)</f>
        <v>0</v>
      </c>
      <c r="DY1111" s="27">
        <f>_xlfn.XLOOKUP($C1111,[32]PSP!$C:$C,[32]PSP!$DY:$DY)</f>
        <v>8.7100000000000009</v>
      </c>
      <c r="DZ1111" s="28">
        <f t="shared" si="4617"/>
        <v>0</v>
      </c>
      <c r="EA1111" s="29"/>
      <c r="EB1111" s="54">
        <f>_xlfn.XLOOKUP($C1111,[32]PSP!$C:$C,[32]PSP!$EB:$EB)</f>
        <v>0</v>
      </c>
      <c r="EC1111" s="27">
        <f>_xlfn.XLOOKUP($C1111,[32]PSP!$C:$C,[32]PSP!$EC:$EC)</f>
        <v>8.7100000000000009</v>
      </c>
      <c r="ED1111" s="28">
        <f t="shared" si="4618"/>
        <v>0</v>
      </c>
      <c r="EE1111" s="29"/>
      <c r="EF1111" s="54">
        <f>_xlfn.XLOOKUP($C1111,[32]PSP!$C:$C,[32]PSP!$EF:$EF)</f>
        <v>0</v>
      </c>
      <c r="EG1111" s="27">
        <f>_xlfn.XLOOKUP($C1111,[32]PSP!$C:$C,[32]PSP!$EG:$EG)</f>
        <v>8.7100000000000009</v>
      </c>
      <c r="EH1111" s="28">
        <f t="shared" si="4619"/>
        <v>0</v>
      </c>
      <c r="EI1111" s="29"/>
      <c r="EJ1111" s="54">
        <f>_xlfn.XLOOKUP($C1111,[32]PSP!$C:$C,[32]PSP!$EJ:$EJ)</f>
        <v>0</v>
      </c>
      <c r="EK1111" s="27">
        <f>_xlfn.XLOOKUP($C1111,[32]PSP!$C:$C,[32]PSP!$EK:$EK)</f>
        <v>8.7100000000000009</v>
      </c>
      <c r="EL1111" s="28">
        <f t="shared" si="4620"/>
        <v>0</v>
      </c>
      <c r="EM1111" s="29"/>
      <c r="EN1111" s="108"/>
      <c r="EO1111" s="29">
        <f t="shared" si="4621"/>
        <v>175255.79</v>
      </c>
      <c r="EP1111" s="29">
        <f t="shared" si="4517"/>
        <v>175255.79</v>
      </c>
      <c r="EQ1111" s="4" t="b">
        <f t="shared" si="4552"/>
        <v>1</v>
      </c>
      <c r="ER1111" s="1"/>
      <c r="ES1111" s="118">
        <f t="shared" si="4482"/>
        <v>1.1767000000000001</v>
      </c>
    </row>
    <row r="1112" spans="3:149" ht="21" x14ac:dyDescent="0.25">
      <c r="C1112" s="43" t="s">
        <v>1327</v>
      </c>
      <c r="D1112" s="43">
        <f>_xlfn.XLOOKUP($C1112,[32]PSP!$C:$C,[32]PSP!D:D)</f>
        <v>4011537</v>
      </c>
      <c r="E1112" s="43" t="str">
        <f>_xlfn.XLOOKUP($C1112,[32]PSP!$C:$C,[32]PSP!E:E)</f>
        <v>SICRO SERVIÇO</v>
      </c>
      <c r="F1112" s="25" t="str">
        <f>_xlfn.XLOOKUP($C1112,[32]PSP!$C:$C,[32]PSP!F:F)</f>
        <v>SERRAGEM DE JUNTAS EM PAVIMENTO DE CONCRETO, LIMPEZA E ENCHIMENTO COM SELANTE A FRIO</v>
      </c>
      <c r="G1112" s="43" t="str">
        <f>_xlfn.XLOOKUP($C1112,[32]PSP!$C:$C,[32]PSP!G:G)</f>
        <v>M</v>
      </c>
      <c r="H1112" s="53">
        <f>_xlfn.XLOOKUP($C1112,[32]PSP!$C:$C,[32]PSP!$H:$H)</f>
        <v>15306.560000000001</v>
      </c>
      <c r="I1112" s="28">
        <f>_xlfn.XLOOKUP($C1112,[32]PSP!$C:$C,[32]PSP!$I:$I)</f>
        <v>141891.80000000002</v>
      </c>
      <c r="J1112" s="28">
        <f t="shared" ref="J1112" si="4622">IF(LEFT(D1112,6)="COT.IS",I1112,I1112*(1+$J$7))</f>
        <v>166964.08106000003</v>
      </c>
      <c r="K1112" s="29"/>
      <c r="L1112" s="54">
        <f>_xlfn.XLOOKUP($C1112,[32]PSP!$C:$C,[32]PSP!$L:$L)</f>
        <v>0</v>
      </c>
      <c r="M1112" s="27">
        <f>_xlfn.XLOOKUP($C1112,[32]PSP!$C:$C,[32]PSP!$M:$M)</f>
        <v>9.27</v>
      </c>
      <c r="N1112" s="28">
        <f t="shared" ref="N1112" si="4623">TRUNC(M1112*L1112,2)</f>
        <v>0</v>
      </c>
      <c r="O1112" s="29"/>
      <c r="P1112" s="54">
        <f>_xlfn.XLOOKUP($C1112,[32]PSP!$C:$C,[32]PSP!$P:$P)</f>
        <v>0</v>
      </c>
      <c r="Q1112" s="27">
        <f>_xlfn.XLOOKUP($C1112,[32]PSP!$C:$C,[32]PSP!$Q:$Q)</f>
        <v>9.27</v>
      </c>
      <c r="R1112" s="28">
        <f t="shared" ref="R1112" si="4624">TRUNC(Q1112*P1112,2)</f>
        <v>0</v>
      </c>
      <c r="S1112" s="29"/>
      <c r="T1112" s="54">
        <f>_xlfn.XLOOKUP($C1112,[32]PSP!$C:$C,[32]PSP!$T:$T)</f>
        <v>0</v>
      </c>
      <c r="U1112" s="27">
        <f>_xlfn.XLOOKUP($C1112,[32]PSP!$C:$C,[32]PSP!$U:$U)</f>
        <v>9.27</v>
      </c>
      <c r="V1112" s="28">
        <f t="shared" ref="V1112" si="4625">TRUNC(U1112*T1112,2)</f>
        <v>0</v>
      </c>
      <c r="W1112" s="29"/>
      <c r="X1112" s="54">
        <f>_xlfn.XLOOKUP($C1112,[32]PSP!$C:$C,[32]PSP!$X:$X)</f>
        <v>1530</v>
      </c>
      <c r="Y1112" s="27">
        <f>_xlfn.XLOOKUP($C1112,[32]PSP!$C:$C,[32]PSP!$Y:$Y)</f>
        <v>9.27</v>
      </c>
      <c r="Z1112" s="28">
        <f t="shared" ref="Z1112" si="4626">TRUNC(Y1112*X1112,2)</f>
        <v>14183.1</v>
      </c>
      <c r="AA1112" s="29"/>
      <c r="AB1112" s="54">
        <f>_xlfn.XLOOKUP($C1112,[32]PSP!$C:$C,[32]PSP!$AB:$AB)</f>
        <v>0</v>
      </c>
      <c r="AC1112" s="27">
        <f>_xlfn.XLOOKUP($C1112,[32]PSP!$C:$C,[32]PSP!$AC:$AC)</f>
        <v>9.27</v>
      </c>
      <c r="AD1112" s="28">
        <f t="shared" ref="AD1112" si="4627">TRUNC(AC1112*AB1112,2)</f>
        <v>0</v>
      </c>
      <c r="AE1112" s="29"/>
      <c r="AF1112" s="54">
        <f>_xlfn.XLOOKUP($C1112,[32]PSP!$C:$C,[32]PSP!$AF:$AF)</f>
        <v>0</v>
      </c>
      <c r="AG1112" s="27">
        <f>_xlfn.XLOOKUP($C1112,[32]PSP!$C:$C,[32]PSP!$AG:$AG)</f>
        <v>9.27</v>
      </c>
      <c r="AH1112" s="28">
        <f t="shared" ref="AH1112" si="4628">TRUNC(AG1112*AF1112,2)</f>
        <v>0</v>
      </c>
      <c r="AI1112" s="29"/>
      <c r="AJ1112" s="54">
        <f>_xlfn.XLOOKUP($C1112,[32]PSP!$C:$C,[32]PSP!$AJ:$AJ)</f>
        <v>2298.2800000000002</v>
      </c>
      <c r="AK1112" s="27">
        <f>_xlfn.XLOOKUP($C1112,[32]PSP!$C:$C,[32]PSP!$AK:$AK)</f>
        <v>9.27</v>
      </c>
      <c r="AL1112" s="28">
        <f t="shared" ref="AL1112" si="4629">TRUNC(AK1112*AJ1112,2)</f>
        <v>21305.05</v>
      </c>
      <c r="AM1112" s="29"/>
      <c r="AN1112" s="54">
        <f>_xlfn.XLOOKUP($C1112,[32]PSP!$C:$C,[32]PSP!$AN:$AN)</f>
        <v>0</v>
      </c>
      <c r="AO1112" s="27">
        <f>_xlfn.XLOOKUP($C1112,[32]PSP!$C:$C,[32]PSP!$AO:$AO)</f>
        <v>9.27</v>
      </c>
      <c r="AP1112" s="28">
        <f t="shared" ref="AP1112" si="4630">TRUNC(AO1112*AN1112,2)</f>
        <v>0</v>
      </c>
      <c r="AQ1112" s="29"/>
      <c r="AR1112" s="54">
        <f>_xlfn.XLOOKUP($C1112,[32]PSP!$C:$C,[32]PSP!$AR:$AR)</f>
        <v>1530</v>
      </c>
      <c r="AS1112" s="27">
        <f>_xlfn.XLOOKUP($C1112,[32]PSP!$C:$C,[32]PSP!$AS:$AS)</f>
        <v>9.27</v>
      </c>
      <c r="AT1112" s="28">
        <f t="shared" ref="AT1112" si="4631">TRUNC(AS1112*AR1112,2)</f>
        <v>14183.1</v>
      </c>
      <c r="AU1112" s="29"/>
      <c r="AV1112" s="54">
        <f>_xlfn.XLOOKUP($C1112,[32]PSP!$C:$C,[32]PSP!$AV:$AV)</f>
        <v>0</v>
      </c>
      <c r="AW1112" s="27">
        <f>_xlfn.XLOOKUP($C1112,[32]PSP!$C:$C,[32]PSP!$AW:$AW)</f>
        <v>9.27</v>
      </c>
      <c r="AX1112" s="28">
        <f t="shared" ref="AX1112" si="4632">TRUNC(AW1112*AV1112,2)</f>
        <v>0</v>
      </c>
      <c r="AY1112" s="29"/>
      <c r="AZ1112" s="54">
        <f>_xlfn.XLOOKUP($C1112,[32]PSP!$C:$C,[32]PSP!$AZ:$AZ)</f>
        <v>0</v>
      </c>
      <c r="BA1112" s="27">
        <f>_xlfn.XLOOKUP($C1112,[32]PSP!$C:$C,[32]PSP!$BA:$BA)</f>
        <v>9.27</v>
      </c>
      <c r="BB1112" s="28">
        <f t="shared" ref="BB1112" si="4633">TRUNC(BA1112*AZ1112,2)</f>
        <v>0</v>
      </c>
      <c r="BC1112" s="29"/>
      <c r="BD1112" s="54">
        <f>_xlfn.XLOOKUP($C1112,[32]PSP!$C:$C,[32]PSP!$BD:$BD)</f>
        <v>1530</v>
      </c>
      <c r="BE1112" s="27">
        <f>_xlfn.XLOOKUP($C1112,[32]PSP!$C:$C,[32]PSP!$BE:$BE)</f>
        <v>9.27</v>
      </c>
      <c r="BF1112" s="28">
        <f t="shared" ref="BF1112" si="4634">TRUNC(BE1112*BD1112,2)</f>
        <v>14183.1</v>
      </c>
      <c r="BG1112" s="29"/>
      <c r="BH1112" s="54">
        <f>_xlfn.XLOOKUP($C1112,[32]PSP!$C:$C,[32]PSP!$BH:$BH)</f>
        <v>1530</v>
      </c>
      <c r="BI1112" s="27">
        <f>_xlfn.XLOOKUP($C1112,[32]PSP!$C:$C,[32]PSP!$BI:$BI)</f>
        <v>9.27</v>
      </c>
      <c r="BJ1112" s="28">
        <f t="shared" ref="BJ1112" si="4635">TRUNC(BI1112*BH1112,2)</f>
        <v>14183.1</v>
      </c>
      <c r="BK1112" s="29"/>
      <c r="BL1112" s="54">
        <f>_xlfn.XLOOKUP($C1112,[32]PSP!$C:$C,[32]PSP!$BL:$BL)</f>
        <v>0</v>
      </c>
      <c r="BM1112" s="27">
        <f>_xlfn.XLOOKUP($C1112,[32]PSP!$C:$C,[32]PSP!$BM:$BM)</f>
        <v>9.27</v>
      </c>
      <c r="BN1112" s="28">
        <f t="shared" ref="BN1112" si="4636">TRUNC(BM1112*BL1112,2)</f>
        <v>0</v>
      </c>
      <c r="BO1112" s="29"/>
      <c r="BP1112" s="54">
        <f>_xlfn.XLOOKUP($C1112,[32]PSP!$C:$C,[32]PSP!$BP:$BP)</f>
        <v>0</v>
      </c>
      <c r="BQ1112" s="27">
        <f>_xlfn.XLOOKUP($C1112,[32]PSP!$C:$C,[32]PSP!$BQ:$BQ)</f>
        <v>9.27</v>
      </c>
      <c r="BR1112" s="28">
        <f t="shared" ref="BR1112" si="4637">TRUNC(BQ1112*BP1112,2)</f>
        <v>0</v>
      </c>
      <c r="BS1112" s="29"/>
      <c r="BT1112" s="54">
        <f>_xlfn.XLOOKUP($C1112,[32]PSP!$C:$C,[32]PSP!$BT:$BT)</f>
        <v>0</v>
      </c>
      <c r="BU1112" s="27">
        <f>_xlfn.XLOOKUP($C1112,[32]PSP!$C:$C,[32]PSP!$BU:$BU)</f>
        <v>9.27</v>
      </c>
      <c r="BV1112" s="28">
        <f t="shared" ref="BV1112" si="4638">TRUNC(BU1112*BT1112,2)</f>
        <v>0</v>
      </c>
      <c r="BW1112" s="29"/>
      <c r="BX1112" s="54">
        <f>_xlfn.XLOOKUP($C1112,[32]PSP!$C:$C,[32]PSP!$BX:$BX)</f>
        <v>0</v>
      </c>
      <c r="BY1112" s="27">
        <f>_xlfn.XLOOKUP($C1112,[32]PSP!$C:$C,[32]PSP!$BY:$BY)</f>
        <v>9.27</v>
      </c>
      <c r="BZ1112" s="28">
        <f t="shared" ref="BZ1112" si="4639">TRUNC(BY1112*BX1112,2)</f>
        <v>0</v>
      </c>
      <c r="CA1112" s="29"/>
      <c r="CB1112" s="54">
        <f>_xlfn.XLOOKUP($C1112,[32]PSP!$C:$C,[32]PSP!$CB:$CB)</f>
        <v>1530</v>
      </c>
      <c r="CC1112" s="27">
        <f>_xlfn.XLOOKUP($C1112,[32]PSP!$C:$C,[32]PSP!$CC:$CC)</f>
        <v>9.27</v>
      </c>
      <c r="CD1112" s="28">
        <f t="shared" ref="CD1112" si="4640">TRUNC(CC1112*CB1112,2)</f>
        <v>14183.1</v>
      </c>
      <c r="CE1112" s="29"/>
      <c r="CF1112" s="54">
        <f>_xlfn.XLOOKUP($C1112,[32]PSP!$C:$C,[32]PSP!$CF:$CF)</f>
        <v>0</v>
      </c>
      <c r="CG1112" s="27">
        <f>_xlfn.XLOOKUP($C1112,[32]PSP!$C:$C,[32]PSP!$CG:$CG)</f>
        <v>9.27</v>
      </c>
      <c r="CH1112" s="28">
        <f t="shared" ref="CH1112" si="4641">TRUNC(CG1112*CF1112,2)</f>
        <v>0</v>
      </c>
      <c r="CI1112" s="29"/>
      <c r="CJ1112" s="54">
        <f>_xlfn.XLOOKUP($C1112,[32]PSP!$C:$C,[32]PSP!$CJ:$CJ)</f>
        <v>0</v>
      </c>
      <c r="CK1112" s="27">
        <f>_xlfn.XLOOKUP($C1112,[32]PSP!$C:$C,[32]PSP!$CK:$CK)</f>
        <v>9.27</v>
      </c>
      <c r="CL1112" s="28">
        <f t="shared" ref="CL1112" si="4642">TRUNC(CK1112*CJ1112,2)</f>
        <v>0</v>
      </c>
      <c r="CM1112" s="29"/>
      <c r="CN1112" s="54">
        <f>_xlfn.XLOOKUP($C1112,[32]PSP!$C:$C,[32]PSP!$CN:$CN)</f>
        <v>0</v>
      </c>
      <c r="CO1112" s="27">
        <f>_xlfn.XLOOKUP($C1112,[32]PSP!$C:$C,[32]PSP!$CO:$CO)</f>
        <v>9.27</v>
      </c>
      <c r="CP1112" s="28">
        <f t="shared" ref="CP1112" si="4643">TRUNC(CO1112*CN1112,2)</f>
        <v>0</v>
      </c>
      <c r="CQ1112" s="29"/>
      <c r="CR1112" s="54">
        <f>_xlfn.XLOOKUP($C1112,[32]PSP!$C:$C,[32]PSP!$CR:$CR)</f>
        <v>1530</v>
      </c>
      <c r="CS1112" s="27">
        <f>_xlfn.XLOOKUP($C1112,[32]PSP!$C:$C,[32]PSP!$CS:$CS)</f>
        <v>9.27</v>
      </c>
      <c r="CT1112" s="28">
        <f t="shared" ref="CT1112" si="4644">TRUNC(CS1112*CR1112,2)</f>
        <v>14183.1</v>
      </c>
      <c r="CU1112" s="29"/>
      <c r="CV1112" s="54">
        <f>_xlfn.XLOOKUP($C1112,[32]PSP!$C:$C,[32]PSP!$CV:$CV)</f>
        <v>0</v>
      </c>
      <c r="CW1112" s="27">
        <f>_xlfn.XLOOKUP($C1112,[32]PSP!$C:$C,[32]PSP!$CW:$CW)</f>
        <v>9.27</v>
      </c>
      <c r="CX1112" s="28">
        <f t="shared" ref="CX1112" si="4645">TRUNC(CW1112*CV1112,2)</f>
        <v>0</v>
      </c>
      <c r="CY1112" s="29"/>
      <c r="CZ1112" s="54">
        <f>_xlfn.XLOOKUP($C1112,[32]PSP!$C:$C,[32]PSP!$CZ:$CZ)</f>
        <v>1530</v>
      </c>
      <c r="DA1112" s="27">
        <f>_xlfn.XLOOKUP($C1112,[32]PSP!$C:$C,[32]PSP!$DA:$DA)</f>
        <v>9.27</v>
      </c>
      <c r="DB1112" s="28">
        <f t="shared" ref="DB1112" si="4646">TRUNC(DA1112*CZ1112,2)</f>
        <v>14183.1</v>
      </c>
      <c r="DC1112" s="29"/>
      <c r="DD1112" s="54">
        <f>_xlfn.XLOOKUP($C1112,[32]PSP!$C:$C,[32]PSP!$DD:$DD)</f>
        <v>0</v>
      </c>
      <c r="DE1112" s="27">
        <f>_xlfn.XLOOKUP($C1112,[32]PSP!$C:$C,[32]PSP!$DE:$DE)</f>
        <v>9.27</v>
      </c>
      <c r="DF1112" s="28">
        <f t="shared" ref="DF1112" si="4647">TRUNC(DE1112*DD1112,2)</f>
        <v>0</v>
      </c>
      <c r="DG1112" s="29"/>
      <c r="DH1112" s="54">
        <f>_xlfn.XLOOKUP($C1112,[32]PSP!$C:$C,[32]PSP!$DH:$DH)</f>
        <v>0</v>
      </c>
      <c r="DI1112" s="27">
        <f>_xlfn.XLOOKUP($C1112,[32]PSP!$C:$C,[32]PSP!$DI:$DI)</f>
        <v>9.27</v>
      </c>
      <c r="DJ1112" s="28">
        <f t="shared" ref="DJ1112" si="4648">TRUNC(DI1112*DH1112,2)</f>
        <v>0</v>
      </c>
      <c r="DK1112" s="29"/>
      <c r="DL1112" s="54">
        <f>_xlfn.XLOOKUP($C1112,[32]PSP!$C:$C,[32]PSP!$DL:$DL)</f>
        <v>0</v>
      </c>
      <c r="DM1112" s="27">
        <f>_xlfn.XLOOKUP($C1112,[32]PSP!$C:$C,[32]PSP!$DM:$DM)</f>
        <v>9.27</v>
      </c>
      <c r="DN1112" s="28">
        <f t="shared" ref="DN1112" si="4649">TRUNC(DM1112*DL1112,2)</f>
        <v>0</v>
      </c>
      <c r="DO1112" s="29"/>
      <c r="DP1112" s="54">
        <f>_xlfn.XLOOKUP($C1112,[32]PSP!$C:$C,[32]PSP!$DP:$DP)</f>
        <v>0</v>
      </c>
      <c r="DQ1112" s="27">
        <f>_xlfn.XLOOKUP($C1112,[32]PSP!$C:$C,[32]PSP!$DQ:$DQ)</f>
        <v>9.27</v>
      </c>
      <c r="DR1112" s="28">
        <f t="shared" ref="DR1112" si="4650">TRUNC(DQ1112*DP1112,2)</f>
        <v>0</v>
      </c>
      <c r="DS1112" s="29"/>
      <c r="DT1112" s="54">
        <f>_xlfn.XLOOKUP($C1112,[32]PSP!$C:$C,[32]PSP!$DT:$DT)</f>
        <v>2298.2800000000002</v>
      </c>
      <c r="DU1112" s="27">
        <f>_xlfn.XLOOKUP($C1112,[32]PSP!$C:$C,[32]PSP!$DU:$DU)</f>
        <v>9.27</v>
      </c>
      <c r="DV1112" s="28">
        <f t="shared" ref="DV1112" si="4651">TRUNC(DU1112*DT1112,2)</f>
        <v>21305.05</v>
      </c>
      <c r="DW1112" s="29"/>
      <c r="DX1112" s="54">
        <f>_xlfn.XLOOKUP($C1112,[32]PSP!$C:$C,[32]PSP!$DX:$DX)</f>
        <v>0</v>
      </c>
      <c r="DY1112" s="27">
        <f>_xlfn.XLOOKUP($C1112,[32]PSP!$C:$C,[32]PSP!$DY:$DY)</f>
        <v>9.27</v>
      </c>
      <c r="DZ1112" s="28">
        <f t="shared" ref="DZ1112" si="4652">TRUNC(DY1112*DX1112,2)</f>
        <v>0</v>
      </c>
      <c r="EA1112" s="29"/>
      <c r="EB1112" s="54">
        <f>_xlfn.XLOOKUP($C1112,[32]PSP!$C:$C,[32]PSP!$EB:$EB)</f>
        <v>0</v>
      </c>
      <c r="EC1112" s="27">
        <f>_xlfn.XLOOKUP($C1112,[32]PSP!$C:$C,[32]PSP!$EC:$EC)</f>
        <v>9.27</v>
      </c>
      <c r="ED1112" s="28">
        <f t="shared" ref="ED1112" si="4653">TRUNC(EC1112*EB1112,2)</f>
        <v>0</v>
      </c>
      <c r="EE1112" s="29"/>
      <c r="EF1112" s="54">
        <f>_xlfn.XLOOKUP($C1112,[32]PSP!$C:$C,[32]PSP!$EF:$EF)</f>
        <v>0</v>
      </c>
      <c r="EG1112" s="27">
        <f>_xlfn.XLOOKUP($C1112,[32]PSP!$C:$C,[32]PSP!$EG:$EG)</f>
        <v>9.27</v>
      </c>
      <c r="EH1112" s="28">
        <f t="shared" ref="EH1112" si="4654">TRUNC(EG1112*EF1112,2)</f>
        <v>0</v>
      </c>
      <c r="EI1112" s="29"/>
      <c r="EJ1112" s="54">
        <f>_xlfn.XLOOKUP($C1112,[32]PSP!$C:$C,[32]PSP!$EJ:$EJ)</f>
        <v>0</v>
      </c>
      <c r="EK1112" s="27">
        <f>_xlfn.XLOOKUP($C1112,[32]PSP!$C:$C,[32]PSP!$EK:$EK)</f>
        <v>9.27</v>
      </c>
      <c r="EL1112" s="28">
        <f t="shared" ref="EL1112" si="4655">TRUNC(EK1112*EJ1112,2)</f>
        <v>0</v>
      </c>
      <c r="EM1112" s="29"/>
      <c r="EN1112" s="108"/>
      <c r="EO1112" s="29">
        <f t="shared" si="4621"/>
        <v>141891.80000000002</v>
      </c>
      <c r="EP1112" s="29">
        <f t="shared" si="4517"/>
        <v>141891.80000000002</v>
      </c>
      <c r="EQ1112" s="4" t="b">
        <f t="shared" ref="EQ1112" si="4656">EP1112=EO1112</f>
        <v>1</v>
      </c>
      <c r="ER1112" s="1"/>
      <c r="ES1112" s="118">
        <f t="shared" si="4482"/>
        <v>1.1767000000000001</v>
      </c>
    </row>
    <row r="1113" spans="3:149" ht="12.75" customHeight="1" x14ac:dyDescent="0.25">
      <c r="C1113" s="65" t="s">
        <v>717</v>
      </c>
      <c r="D1113" s="65"/>
      <c r="E1113" s="65"/>
      <c r="F1113" s="66" t="s">
        <v>741</v>
      </c>
      <c r="G1113" s="65"/>
      <c r="H1113" s="55"/>
      <c r="I1113" s="67"/>
      <c r="J1113" s="67"/>
      <c r="L1113" s="68"/>
      <c r="M1113" s="69"/>
      <c r="N1113" s="67"/>
      <c r="P1113" s="68"/>
      <c r="Q1113" s="69"/>
      <c r="R1113" s="67"/>
      <c r="T1113" s="68"/>
      <c r="U1113" s="69"/>
      <c r="V1113" s="67"/>
      <c r="X1113" s="68"/>
      <c r="Y1113" s="69"/>
      <c r="Z1113" s="67"/>
      <c r="AB1113" s="68"/>
      <c r="AC1113" s="69"/>
      <c r="AD1113" s="67"/>
      <c r="AF1113" s="68"/>
      <c r="AG1113" s="69"/>
      <c r="AH1113" s="67"/>
      <c r="AJ1113" s="68"/>
      <c r="AK1113" s="69"/>
      <c r="AL1113" s="67"/>
      <c r="AN1113" s="68"/>
      <c r="AO1113" s="69"/>
      <c r="AP1113" s="67"/>
      <c r="AR1113" s="68"/>
      <c r="AS1113" s="69"/>
      <c r="AT1113" s="67"/>
      <c r="AV1113" s="68"/>
      <c r="AW1113" s="69"/>
      <c r="AX1113" s="67"/>
      <c r="AZ1113" s="68"/>
      <c r="BA1113" s="69"/>
      <c r="BB1113" s="67"/>
      <c r="BD1113" s="68"/>
      <c r="BE1113" s="69"/>
      <c r="BF1113" s="67"/>
      <c r="BH1113" s="68"/>
      <c r="BI1113" s="69"/>
      <c r="BJ1113" s="67"/>
      <c r="BL1113" s="68"/>
      <c r="BM1113" s="69"/>
      <c r="BN1113" s="67"/>
      <c r="BP1113" s="68"/>
      <c r="BQ1113" s="69"/>
      <c r="BR1113" s="67"/>
      <c r="BT1113" s="68"/>
      <c r="BU1113" s="69"/>
      <c r="BV1113" s="67"/>
      <c r="BX1113" s="68"/>
      <c r="BY1113" s="69"/>
      <c r="BZ1113" s="67"/>
      <c r="CB1113" s="68"/>
      <c r="CC1113" s="69"/>
      <c r="CD1113" s="67"/>
      <c r="CF1113" s="68"/>
      <c r="CG1113" s="69"/>
      <c r="CH1113" s="67"/>
      <c r="CJ1113" s="68"/>
      <c r="CK1113" s="69"/>
      <c r="CL1113" s="67"/>
      <c r="CN1113" s="68"/>
      <c r="CO1113" s="69"/>
      <c r="CP1113" s="67"/>
      <c r="CR1113" s="68"/>
      <c r="CS1113" s="69"/>
      <c r="CT1113" s="67"/>
      <c r="CV1113" s="68"/>
      <c r="CW1113" s="69"/>
      <c r="CX1113" s="67"/>
      <c r="CZ1113" s="68"/>
      <c r="DA1113" s="69"/>
      <c r="DB1113" s="67"/>
      <c r="DD1113" s="68"/>
      <c r="DE1113" s="69"/>
      <c r="DF1113" s="67"/>
      <c r="DH1113" s="68"/>
      <c r="DI1113" s="69"/>
      <c r="DJ1113" s="67"/>
      <c r="DL1113" s="68"/>
      <c r="DM1113" s="69"/>
      <c r="DN1113" s="67"/>
      <c r="DP1113" s="68"/>
      <c r="DQ1113" s="69"/>
      <c r="DR1113" s="67"/>
      <c r="DT1113" s="68"/>
      <c r="DU1113" s="69"/>
      <c r="DV1113" s="67"/>
      <c r="DX1113" s="68"/>
      <c r="DY1113" s="69"/>
      <c r="DZ1113" s="67"/>
      <c r="EB1113" s="68"/>
      <c r="EC1113" s="69"/>
      <c r="ED1113" s="67"/>
      <c r="EF1113" s="68"/>
      <c r="EG1113" s="69"/>
      <c r="EH1113" s="67"/>
      <c r="EJ1113" s="68"/>
      <c r="EK1113" s="69"/>
      <c r="EL1113" s="67"/>
      <c r="EN1113" s="107"/>
      <c r="EO1113" s="29">
        <f t="shared" si="4621"/>
        <v>0</v>
      </c>
      <c r="EP1113" s="29">
        <f t="shared" si="4517"/>
        <v>0</v>
      </c>
      <c r="EQ1113" s="4" t="b">
        <f t="shared" si="4552"/>
        <v>1</v>
      </c>
      <c r="ER1113" s="1"/>
      <c r="ES1113" s="118">
        <f t="shared" si="4482"/>
        <v>1.1767000000000001</v>
      </c>
    </row>
    <row r="1114" spans="3:149" ht="14.25" x14ac:dyDescent="0.25">
      <c r="C1114" s="43" t="s">
        <v>1328</v>
      </c>
      <c r="D1114" s="43">
        <f>_xlfn.XLOOKUP($C1114,[32]PSP!$C:$C,[32]PSP!D:D)</f>
        <v>4011211</v>
      </c>
      <c r="E1114" s="43" t="str">
        <f>_xlfn.XLOOKUP($C1114,[32]PSP!$C:$C,[32]PSP!E:E)</f>
        <v>SICRO SERVIÇO</v>
      </c>
      <c r="F1114" s="25" t="str">
        <f>_xlfn.XLOOKUP($C1114,[32]PSP!$C:$C,[32]PSP!F:F)</f>
        <v>REFORÇO DO SUBLEITO COM MATERIAL DE JAZIDA</v>
      </c>
      <c r="G1114" s="43" t="str">
        <f>_xlfn.XLOOKUP($C1114,[32]PSP!$C:$C,[32]PSP!G:G)</f>
        <v>M³</v>
      </c>
      <c r="H1114" s="53">
        <f>_xlfn.XLOOKUP($C1114,[32]PSP!$C:$C,[32]PSP!$H:$H)</f>
        <v>0</v>
      </c>
      <c r="I1114" s="28">
        <f>_xlfn.XLOOKUP($C1114,[32]PSP!$C:$C,[32]PSP!$I:$I)</f>
        <v>0</v>
      </c>
      <c r="J1114" s="28">
        <f t="shared" ref="J1114:J1122" si="4657">IF(LEFT(D1114,6)="COT.IS",I1114,I1114*(1+$J$7))</f>
        <v>0</v>
      </c>
      <c r="K1114" s="29"/>
      <c r="L1114" s="54">
        <f>_xlfn.XLOOKUP($C1114,[32]PSP!$C:$C,[32]PSP!$L:$L)</f>
        <v>0</v>
      </c>
      <c r="M1114" s="27">
        <f>_xlfn.XLOOKUP($C1114,[32]PSP!$C:$C,[32]PSP!$M:$M)</f>
        <v>6.55</v>
      </c>
      <c r="N1114" s="28">
        <f t="shared" ref="N1114:N1122" si="4658">TRUNC(M1114*L1114,2)</f>
        <v>0</v>
      </c>
      <c r="O1114" s="29"/>
      <c r="P1114" s="54">
        <f>_xlfn.XLOOKUP($C1114,[32]PSP!$C:$C,[32]PSP!$P:$P)</f>
        <v>0</v>
      </c>
      <c r="Q1114" s="27">
        <f>_xlfn.XLOOKUP($C1114,[32]PSP!$C:$C,[32]PSP!$Q:$Q)</f>
        <v>6.55</v>
      </c>
      <c r="R1114" s="28">
        <f t="shared" ref="R1114:R1122" si="4659">TRUNC(Q1114*P1114,2)</f>
        <v>0</v>
      </c>
      <c r="S1114" s="29"/>
      <c r="T1114" s="54">
        <f>_xlfn.XLOOKUP($C1114,[32]PSP!$C:$C,[32]PSP!$T:$T)</f>
        <v>0</v>
      </c>
      <c r="U1114" s="27">
        <f>_xlfn.XLOOKUP($C1114,[32]PSP!$C:$C,[32]PSP!$U:$U)</f>
        <v>6.55</v>
      </c>
      <c r="V1114" s="28">
        <f t="shared" ref="V1114:V1122" si="4660">TRUNC(U1114*T1114,2)</f>
        <v>0</v>
      </c>
      <c r="W1114" s="29"/>
      <c r="X1114" s="54">
        <f>_xlfn.XLOOKUP($C1114,[32]PSP!$C:$C,[32]PSP!$X:$X)</f>
        <v>0</v>
      </c>
      <c r="Y1114" s="27">
        <f>_xlfn.XLOOKUP($C1114,[32]PSP!$C:$C,[32]PSP!$Y:$Y)</f>
        <v>6.55</v>
      </c>
      <c r="Z1114" s="28">
        <f t="shared" ref="Z1114:Z1122" si="4661">TRUNC(Y1114*X1114,2)</f>
        <v>0</v>
      </c>
      <c r="AA1114" s="29"/>
      <c r="AB1114" s="54">
        <f>_xlfn.XLOOKUP($C1114,[32]PSP!$C:$C,[32]PSP!$AB:$AB)</f>
        <v>0</v>
      </c>
      <c r="AC1114" s="27">
        <f>_xlfn.XLOOKUP($C1114,[32]PSP!$C:$C,[32]PSP!$AC:$AC)</f>
        <v>6.55</v>
      </c>
      <c r="AD1114" s="28">
        <f t="shared" ref="AD1114:AD1122" si="4662">TRUNC(AC1114*AB1114,2)</f>
        <v>0</v>
      </c>
      <c r="AE1114" s="29"/>
      <c r="AF1114" s="54">
        <f>_xlfn.XLOOKUP($C1114,[32]PSP!$C:$C,[32]PSP!$AF:$AF)</f>
        <v>0</v>
      </c>
      <c r="AG1114" s="27">
        <f>_xlfn.XLOOKUP($C1114,[32]PSP!$C:$C,[32]PSP!$AG:$AG)</f>
        <v>6.55</v>
      </c>
      <c r="AH1114" s="28">
        <f t="shared" ref="AH1114:AH1122" si="4663">TRUNC(AG1114*AF1114,2)</f>
        <v>0</v>
      </c>
      <c r="AI1114" s="29"/>
      <c r="AJ1114" s="54">
        <f>_xlfn.XLOOKUP($C1114,[32]PSP!$C:$C,[32]PSP!$AJ:$AJ)</f>
        <v>0</v>
      </c>
      <c r="AK1114" s="27">
        <f>_xlfn.XLOOKUP($C1114,[32]PSP!$C:$C,[32]PSP!$AK:$AK)</f>
        <v>6.55</v>
      </c>
      <c r="AL1114" s="28">
        <f t="shared" ref="AL1114:AL1122" si="4664">TRUNC(AK1114*AJ1114,2)</f>
        <v>0</v>
      </c>
      <c r="AM1114" s="29"/>
      <c r="AN1114" s="54">
        <f>_xlfn.XLOOKUP($C1114,[32]PSP!$C:$C,[32]PSP!$AN:$AN)</f>
        <v>0</v>
      </c>
      <c r="AO1114" s="27">
        <f>_xlfn.XLOOKUP($C1114,[32]PSP!$C:$C,[32]PSP!$AO:$AO)</f>
        <v>6.55</v>
      </c>
      <c r="AP1114" s="28">
        <f t="shared" ref="AP1114:AP1122" si="4665">TRUNC(AO1114*AN1114,2)</f>
        <v>0</v>
      </c>
      <c r="AQ1114" s="29"/>
      <c r="AR1114" s="54">
        <f>_xlfn.XLOOKUP($C1114,[32]PSP!$C:$C,[32]PSP!$AR:$AR)</f>
        <v>0</v>
      </c>
      <c r="AS1114" s="27">
        <f>_xlfn.XLOOKUP($C1114,[32]PSP!$C:$C,[32]PSP!$AS:$AS)</f>
        <v>6.55</v>
      </c>
      <c r="AT1114" s="28">
        <f t="shared" ref="AT1114:AT1122" si="4666">TRUNC(AS1114*AR1114,2)</f>
        <v>0</v>
      </c>
      <c r="AU1114" s="29"/>
      <c r="AV1114" s="54">
        <f>_xlfn.XLOOKUP($C1114,[32]PSP!$C:$C,[32]PSP!$AV:$AV)</f>
        <v>0</v>
      </c>
      <c r="AW1114" s="27">
        <f>_xlfn.XLOOKUP($C1114,[32]PSP!$C:$C,[32]PSP!$AW:$AW)</f>
        <v>6.55</v>
      </c>
      <c r="AX1114" s="28">
        <f t="shared" ref="AX1114:AX1122" si="4667">TRUNC(AW1114*AV1114,2)</f>
        <v>0</v>
      </c>
      <c r="AY1114" s="29"/>
      <c r="AZ1114" s="54">
        <f>_xlfn.XLOOKUP($C1114,[32]PSP!$C:$C,[32]PSP!$AZ:$AZ)</f>
        <v>0</v>
      </c>
      <c r="BA1114" s="27">
        <f>_xlfn.XLOOKUP($C1114,[32]PSP!$C:$C,[32]PSP!$BA:$BA)</f>
        <v>6.55</v>
      </c>
      <c r="BB1114" s="28">
        <f t="shared" ref="BB1114:BB1122" si="4668">TRUNC(BA1114*AZ1114,2)</f>
        <v>0</v>
      </c>
      <c r="BC1114" s="29"/>
      <c r="BD1114" s="54">
        <f>_xlfn.XLOOKUP($C1114,[32]PSP!$C:$C,[32]PSP!$BD:$BD)</f>
        <v>0</v>
      </c>
      <c r="BE1114" s="27">
        <f>_xlfn.XLOOKUP($C1114,[32]PSP!$C:$C,[32]PSP!$BE:$BE)</f>
        <v>6.55</v>
      </c>
      <c r="BF1114" s="28">
        <f t="shared" ref="BF1114:BF1122" si="4669">TRUNC(BE1114*BD1114,2)</f>
        <v>0</v>
      </c>
      <c r="BG1114" s="29"/>
      <c r="BH1114" s="54">
        <f>_xlfn.XLOOKUP($C1114,[32]PSP!$C:$C,[32]PSP!$BH:$BH)</f>
        <v>0</v>
      </c>
      <c r="BI1114" s="27">
        <f>_xlfn.XLOOKUP($C1114,[32]PSP!$C:$C,[32]PSP!$BI:$BI)</f>
        <v>6.55</v>
      </c>
      <c r="BJ1114" s="28">
        <f t="shared" ref="BJ1114:BJ1122" si="4670">TRUNC(BI1114*BH1114,2)</f>
        <v>0</v>
      </c>
      <c r="BK1114" s="29"/>
      <c r="BL1114" s="54">
        <f>_xlfn.XLOOKUP($C1114,[32]PSP!$C:$C,[32]PSP!$BL:$BL)</f>
        <v>0</v>
      </c>
      <c r="BM1114" s="27">
        <f>_xlfn.XLOOKUP($C1114,[32]PSP!$C:$C,[32]PSP!$BM:$BM)</f>
        <v>6.55</v>
      </c>
      <c r="BN1114" s="28">
        <f t="shared" ref="BN1114:BN1122" si="4671">TRUNC(BM1114*BL1114,2)</f>
        <v>0</v>
      </c>
      <c r="BO1114" s="29"/>
      <c r="BP1114" s="54">
        <f>_xlfn.XLOOKUP($C1114,[32]PSP!$C:$C,[32]PSP!$BP:$BP)</f>
        <v>0</v>
      </c>
      <c r="BQ1114" s="27">
        <f>_xlfn.XLOOKUP($C1114,[32]PSP!$C:$C,[32]PSP!$BQ:$BQ)</f>
        <v>6.55</v>
      </c>
      <c r="BR1114" s="28">
        <f t="shared" ref="BR1114:BR1122" si="4672">TRUNC(BQ1114*BP1114,2)</f>
        <v>0</v>
      </c>
      <c r="BS1114" s="29"/>
      <c r="BT1114" s="54">
        <f>_xlfn.XLOOKUP($C1114,[32]PSP!$C:$C,[32]PSP!$BT:$BT)</f>
        <v>0</v>
      </c>
      <c r="BU1114" s="27">
        <f>_xlfn.XLOOKUP($C1114,[32]PSP!$C:$C,[32]PSP!$BU:$BU)</f>
        <v>6.55</v>
      </c>
      <c r="BV1114" s="28">
        <f t="shared" ref="BV1114:BV1122" si="4673">TRUNC(BU1114*BT1114,2)</f>
        <v>0</v>
      </c>
      <c r="BW1114" s="29"/>
      <c r="BX1114" s="54">
        <f>_xlfn.XLOOKUP($C1114,[32]PSP!$C:$C,[32]PSP!$BX:$BX)</f>
        <v>0</v>
      </c>
      <c r="BY1114" s="27">
        <f>_xlfn.XLOOKUP($C1114,[32]PSP!$C:$C,[32]PSP!$BY:$BY)</f>
        <v>6.55</v>
      </c>
      <c r="BZ1114" s="28">
        <f t="shared" ref="BZ1114:BZ1122" si="4674">TRUNC(BY1114*BX1114,2)</f>
        <v>0</v>
      </c>
      <c r="CA1114" s="29"/>
      <c r="CB1114" s="54">
        <f>_xlfn.XLOOKUP($C1114,[32]PSP!$C:$C,[32]PSP!$CB:$CB)</f>
        <v>0</v>
      </c>
      <c r="CC1114" s="27">
        <f>_xlfn.XLOOKUP($C1114,[32]PSP!$C:$C,[32]PSP!$CC:$CC)</f>
        <v>6.55</v>
      </c>
      <c r="CD1114" s="28">
        <f t="shared" ref="CD1114:CD1122" si="4675">TRUNC(CC1114*CB1114,2)</f>
        <v>0</v>
      </c>
      <c r="CE1114" s="29"/>
      <c r="CF1114" s="54">
        <f>_xlfn.XLOOKUP($C1114,[32]PSP!$C:$C,[32]PSP!$CF:$CF)</f>
        <v>0</v>
      </c>
      <c r="CG1114" s="27">
        <f>_xlfn.XLOOKUP($C1114,[32]PSP!$C:$C,[32]PSP!$CG:$CG)</f>
        <v>6.55</v>
      </c>
      <c r="CH1114" s="28">
        <f t="shared" ref="CH1114:CH1122" si="4676">TRUNC(CG1114*CF1114,2)</f>
        <v>0</v>
      </c>
      <c r="CI1114" s="29"/>
      <c r="CJ1114" s="54">
        <f>_xlfn.XLOOKUP($C1114,[32]PSP!$C:$C,[32]PSP!$CJ:$CJ)</f>
        <v>0</v>
      </c>
      <c r="CK1114" s="27">
        <f>_xlfn.XLOOKUP($C1114,[32]PSP!$C:$C,[32]PSP!$CK:$CK)</f>
        <v>6.55</v>
      </c>
      <c r="CL1114" s="28">
        <f t="shared" ref="CL1114:CL1122" si="4677">TRUNC(CK1114*CJ1114,2)</f>
        <v>0</v>
      </c>
      <c r="CM1114" s="29"/>
      <c r="CN1114" s="54">
        <f>_xlfn.XLOOKUP($C1114,[32]PSP!$C:$C,[32]PSP!$CN:$CN)</f>
        <v>0</v>
      </c>
      <c r="CO1114" s="27">
        <f>_xlfn.XLOOKUP($C1114,[32]PSP!$C:$C,[32]PSP!$CO:$CO)</f>
        <v>6.55</v>
      </c>
      <c r="CP1114" s="28">
        <f t="shared" ref="CP1114:CP1122" si="4678">TRUNC(CO1114*CN1114,2)</f>
        <v>0</v>
      </c>
      <c r="CQ1114" s="29"/>
      <c r="CR1114" s="54">
        <f>_xlfn.XLOOKUP($C1114,[32]PSP!$C:$C,[32]PSP!$CR:$CR)</f>
        <v>0</v>
      </c>
      <c r="CS1114" s="27">
        <f>_xlfn.XLOOKUP($C1114,[32]PSP!$C:$C,[32]PSP!$CS:$CS)</f>
        <v>6.55</v>
      </c>
      <c r="CT1114" s="28">
        <f t="shared" ref="CT1114:CT1122" si="4679">TRUNC(CS1114*CR1114,2)</f>
        <v>0</v>
      </c>
      <c r="CU1114" s="29"/>
      <c r="CV1114" s="54">
        <f>_xlfn.XLOOKUP($C1114,[32]PSP!$C:$C,[32]PSP!$CV:$CV)</f>
        <v>0</v>
      </c>
      <c r="CW1114" s="27">
        <f>_xlfn.XLOOKUP($C1114,[32]PSP!$C:$C,[32]PSP!$CW:$CW)</f>
        <v>6.55</v>
      </c>
      <c r="CX1114" s="28">
        <f t="shared" ref="CX1114:CX1122" si="4680">TRUNC(CW1114*CV1114,2)</f>
        <v>0</v>
      </c>
      <c r="CY1114" s="29"/>
      <c r="CZ1114" s="54">
        <f>_xlfn.XLOOKUP($C1114,[32]PSP!$C:$C,[32]PSP!$CZ:$CZ)</f>
        <v>0</v>
      </c>
      <c r="DA1114" s="27">
        <f>_xlfn.XLOOKUP($C1114,[32]PSP!$C:$C,[32]PSP!$DA:$DA)</f>
        <v>6.55</v>
      </c>
      <c r="DB1114" s="28">
        <f t="shared" ref="DB1114:DB1122" si="4681">TRUNC(DA1114*CZ1114,2)</f>
        <v>0</v>
      </c>
      <c r="DC1114" s="29"/>
      <c r="DD1114" s="54">
        <f>_xlfn.XLOOKUP($C1114,[32]PSP!$C:$C,[32]PSP!$DD:$DD)</f>
        <v>0</v>
      </c>
      <c r="DE1114" s="27">
        <f>_xlfn.XLOOKUP($C1114,[32]PSP!$C:$C,[32]PSP!$DE:$DE)</f>
        <v>6.55</v>
      </c>
      <c r="DF1114" s="28">
        <f t="shared" ref="DF1114:DF1122" si="4682">TRUNC(DE1114*DD1114,2)</f>
        <v>0</v>
      </c>
      <c r="DG1114" s="29"/>
      <c r="DH1114" s="54">
        <f>_xlfn.XLOOKUP($C1114,[32]PSP!$C:$C,[32]PSP!$DH:$DH)</f>
        <v>0</v>
      </c>
      <c r="DI1114" s="27">
        <f>_xlfn.XLOOKUP($C1114,[32]PSP!$C:$C,[32]PSP!$DI:$DI)</f>
        <v>6.55</v>
      </c>
      <c r="DJ1114" s="28">
        <f t="shared" ref="DJ1114:DJ1122" si="4683">TRUNC(DI1114*DH1114,2)</f>
        <v>0</v>
      </c>
      <c r="DK1114" s="29"/>
      <c r="DL1114" s="54">
        <f>_xlfn.XLOOKUP($C1114,[32]PSP!$C:$C,[32]PSP!$DL:$DL)</f>
        <v>0</v>
      </c>
      <c r="DM1114" s="27">
        <f>_xlfn.XLOOKUP($C1114,[32]PSP!$C:$C,[32]PSP!$DM:$DM)</f>
        <v>6.55</v>
      </c>
      <c r="DN1114" s="28">
        <f t="shared" ref="DN1114:DN1122" si="4684">TRUNC(DM1114*DL1114,2)</f>
        <v>0</v>
      </c>
      <c r="DO1114" s="29"/>
      <c r="DP1114" s="54">
        <f>_xlfn.XLOOKUP($C1114,[32]PSP!$C:$C,[32]PSP!$DP:$DP)</f>
        <v>0</v>
      </c>
      <c r="DQ1114" s="27">
        <f>_xlfn.XLOOKUP($C1114,[32]PSP!$C:$C,[32]PSP!$DQ:$DQ)</f>
        <v>6.55</v>
      </c>
      <c r="DR1114" s="28">
        <f t="shared" ref="DR1114:DR1122" si="4685">TRUNC(DQ1114*DP1114,2)</f>
        <v>0</v>
      </c>
      <c r="DS1114" s="29"/>
      <c r="DT1114" s="54">
        <f>_xlfn.XLOOKUP($C1114,[32]PSP!$C:$C,[32]PSP!$DT:$DT)</f>
        <v>0</v>
      </c>
      <c r="DU1114" s="27">
        <f>_xlfn.XLOOKUP($C1114,[32]PSP!$C:$C,[32]PSP!$DU:$DU)</f>
        <v>6.55</v>
      </c>
      <c r="DV1114" s="28">
        <f t="shared" ref="DV1114:DV1122" si="4686">TRUNC(DU1114*DT1114,2)</f>
        <v>0</v>
      </c>
      <c r="DW1114" s="29"/>
      <c r="DX1114" s="54">
        <f>_xlfn.XLOOKUP($C1114,[32]PSP!$C:$C,[32]PSP!$DX:$DX)</f>
        <v>0</v>
      </c>
      <c r="DY1114" s="27">
        <f>_xlfn.XLOOKUP($C1114,[32]PSP!$C:$C,[32]PSP!$DY:$DY)</f>
        <v>6.55</v>
      </c>
      <c r="DZ1114" s="28">
        <f t="shared" ref="DZ1114:DZ1122" si="4687">TRUNC(DY1114*DX1114,2)</f>
        <v>0</v>
      </c>
      <c r="EA1114" s="29"/>
      <c r="EB1114" s="54">
        <f>_xlfn.XLOOKUP($C1114,[32]PSP!$C:$C,[32]PSP!$EB:$EB)</f>
        <v>0</v>
      </c>
      <c r="EC1114" s="27">
        <f>_xlfn.XLOOKUP($C1114,[32]PSP!$C:$C,[32]PSP!$EC:$EC)</f>
        <v>6.55</v>
      </c>
      <c r="ED1114" s="28">
        <f t="shared" ref="ED1114:ED1122" si="4688">TRUNC(EC1114*EB1114,2)</f>
        <v>0</v>
      </c>
      <c r="EE1114" s="29"/>
      <c r="EF1114" s="54">
        <f>_xlfn.XLOOKUP($C1114,[32]PSP!$C:$C,[32]PSP!$EF:$EF)</f>
        <v>0</v>
      </c>
      <c r="EG1114" s="27">
        <f>_xlfn.XLOOKUP($C1114,[32]PSP!$C:$C,[32]PSP!$EG:$EG)</f>
        <v>6.55</v>
      </c>
      <c r="EH1114" s="28">
        <f t="shared" ref="EH1114:EH1122" si="4689">TRUNC(EG1114*EF1114,2)</f>
        <v>0</v>
      </c>
      <c r="EI1114" s="29"/>
      <c r="EJ1114" s="54">
        <f>_xlfn.XLOOKUP($C1114,[32]PSP!$C:$C,[32]PSP!$EJ:$EJ)</f>
        <v>0</v>
      </c>
      <c r="EK1114" s="27">
        <f>_xlfn.XLOOKUP($C1114,[32]PSP!$C:$C,[32]PSP!$EK:$EK)</f>
        <v>6.55</v>
      </c>
      <c r="EL1114" s="28">
        <f t="shared" ref="EL1114:EL1122" si="4690">TRUNC(EK1114*EJ1114,2)</f>
        <v>0</v>
      </c>
      <c r="EM1114" s="29"/>
      <c r="EN1114" s="108"/>
      <c r="EO1114" s="29">
        <f t="shared" si="4621"/>
        <v>0</v>
      </c>
      <c r="EP1114" s="29">
        <f t="shared" si="4517"/>
        <v>0</v>
      </c>
      <c r="EQ1114" s="4" t="b">
        <f t="shared" si="4552"/>
        <v>1</v>
      </c>
      <c r="ES1114" s="118">
        <f t="shared" si="4482"/>
        <v>1.1767000000000001</v>
      </c>
    </row>
    <row r="1115" spans="3:149" ht="14.25" x14ac:dyDescent="0.25">
      <c r="C1115" s="43" t="s">
        <v>1329</v>
      </c>
      <c r="D1115" s="43">
        <f>_xlfn.XLOOKUP($C1115,[32]PSP!$C:$C,[32]PSP!D:D)</f>
        <v>4011209</v>
      </c>
      <c r="E1115" s="43" t="str">
        <f>_xlfn.XLOOKUP($C1115,[32]PSP!$C:$C,[32]PSP!E:E)</f>
        <v>SICRO SERVIÇO</v>
      </c>
      <c r="F1115" s="25" t="str">
        <f>_xlfn.XLOOKUP($C1115,[32]PSP!$C:$C,[32]PSP!F:F)</f>
        <v>REGULARIZAÇÃO DO SUBLEITO</v>
      </c>
      <c r="G1115" s="43" t="str">
        <f>_xlfn.XLOOKUP($C1115,[32]PSP!$C:$C,[32]PSP!G:G)</f>
        <v>M²</v>
      </c>
      <c r="H1115" s="53">
        <f>_xlfn.XLOOKUP($C1115,[32]PSP!$C:$C,[32]PSP!$H:$H)</f>
        <v>126539.99000000002</v>
      </c>
      <c r="I1115" s="28">
        <f>_xlfn.XLOOKUP($C1115,[32]PSP!$C:$C,[32]PSP!$I:$I)</f>
        <v>86047.140000000014</v>
      </c>
      <c r="J1115" s="28">
        <f t="shared" si="4657"/>
        <v>101251.66963800002</v>
      </c>
      <c r="K1115" s="29"/>
      <c r="L1115" s="54">
        <f>_xlfn.XLOOKUP($C1115,[32]PSP!$C:$C,[32]PSP!$L:$L)</f>
        <v>0</v>
      </c>
      <c r="M1115" s="27">
        <f>_xlfn.XLOOKUP($C1115,[32]PSP!$C:$C,[32]PSP!$M:$M)</f>
        <v>0.68</v>
      </c>
      <c r="N1115" s="28">
        <f t="shared" si="4658"/>
        <v>0</v>
      </c>
      <c r="O1115" s="29"/>
      <c r="P1115" s="54">
        <f>_xlfn.XLOOKUP($C1115,[32]PSP!$C:$C,[32]PSP!$P:$P)</f>
        <v>0</v>
      </c>
      <c r="Q1115" s="27">
        <f>_xlfn.XLOOKUP($C1115,[32]PSP!$C:$C,[32]PSP!$Q:$Q)</f>
        <v>0.68</v>
      </c>
      <c r="R1115" s="28">
        <f t="shared" si="4659"/>
        <v>0</v>
      </c>
      <c r="S1115" s="29"/>
      <c r="T1115" s="54">
        <f>_xlfn.XLOOKUP($C1115,[32]PSP!$C:$C,[32]PSP!$T:$T)</f>
        <v>0</v>
      </c>
      <c r="U1115" s="27">
        <f>_xlfn.XLOOKUP($C1115,[32]PSP!$C:$C,[32]PSP!$U:$U)</f>
        <v>0.68</v>
      </c>
      <c r="V1115" s="28">
        <f t="shared" si="4660"/>
        <v>0</v>
      </c>
      <c r="W1115" s="29"/>
      <c r="X1115" s="54">
        <f>_xlfn.XLOOKUP($C1115,[32]PSP!$C:$C,[32]PSP!$X:$X)</f>
        <v>12648.57</v>
      </c>
      <c r="Y1115" s="27">
        <f>_xlfn.XLOOKUP($C1115,[32]PSP!$C:$C,[32]PSP!$Y:$Y)</f>
        <v>0.68</v>
      </c>
      <c r="Z1115" s="28">
        <f t="shared" si="4661"/>
        <v>8601.02</v>
      </c>
      <c r="AA1115" s="29"/>
      <c r="AB1115" s="54">
        <f>_xlfn.XLOOKUP($C1115,[32]PSP!$C:$C,[32]PSP!$AB:$AB)</f>
        <v>0</v>
      </c>
      <c r="AC1115" s="27">
        <f>_xlfn.XLOOKUP($C1115,[32]PSP!$C:$C,[32]PSP!$AC:$AC)</f>
        <v>0.68</v>
      </c>
      <c r="AD1115" s="28">
        <f t="shared" si="4662"/>
        <v>0</v>
      </c>
      <c r="AE1115" s="29"/>
      <c r="AF1115" s="54">
        <f>_xlfn.XLOOKUP($C1115,[32]PSP!$C:$C,[32]PSP!$AF:$AF)</f>
        <v>0</v>
      </c>
      <c r="AG1115" s="27">
        <f>_xlfn.XLOOKUP($C1115,[32]PSP!$C:$C,[32]PSP!$AG:$AG)</f>
        <v>0.68</v>
      </c>
      <c r="AH1115" s="28">
        <f t="shared" si="4663"/>
        <v>0</v>
      </c>
      <c r="AI1115" s="29"/>
      <c r="AJ1115" s="54">
        <f>_xlfn.XLOOKUP($C1115,[32]PSP!$C:$C,[32]PSP!$AJ:$AJ)</f>
        <v>19000</v>
      </c>
      <c r="AK1115" s="27">
        <f>_xlfn.XLOOKUP($C1115,[32]PSP!$C:$C,[32]PSP!$AK:$AK)</f>
        <v>0.68</v>
      </c>
      <c r="AL1115" s="28">
        <f t="shared" si="4664"/>
        <v>12920</v>
      </c>
      <c r="AM1115" s="29"/>
      <c r="AN1115" s="54">
        <f>_xlfn.XLOOKUP($C1115,[32]PSP!$C:$C,[32]PSP!$AN:$AN)</f>
        <v>0</v>
      </c>
      <c r="AO1115" s="27">
        <f>_xlfn.XLOOKUP($C1115,[32]PSP!$C:$C,[32]PSP!$AO:$AO)</f>
        <v>0.68</v>
      </c>
      <c r="AP1115" s="28">
        <f t="shared" si="4665"/>
        <v>0</v>
      </c>
      <c r="AQ1115" s="29"/>
      <c r="AR1115" s="54">
        <f>_xlfn.XLOOKUP($C1115,[32]PSP!$C:$C,[32]PSP!$AR:$AR)</f>
        <v>12648.57</v>
      </c>
      <c r="AS1115" s="27">
        <f>_xlfn.XLOOKUP($C1115,[32]PSP!$C:$C,[32]PSP!$AS:$AS)</f>
        <v>0.68</v>
      </c>
      <c r="AT1115" s="28">
        <f t="shared" si="4666"/>
        <v>8601.02</v>
      </c>
      <c r="AU1115" s="29"/>
      <c r="AV1115" s="54">
        <f>_xlfn.XLOOKUP($C1115,[32]PSP!$C:$C,[32]PSP!$AV:$AV)</f>
        <v>0</v>
      </c>
      <c r="AW1115" s="27">
        <f>_xlfn.XLOOKUP($C1115,[32]PSP!$C:$C,[32]PSP!$AW:$AW)</f>
        <v>0.68</v>
      </c>
      <c r="AX1115" s="28">
        <f t="shared" si="4667"/>
        <v>0</v>
      </c>
      <c r="AY1115" s="29"/>
      <c r="AZ1115" s="54">
        <f>_xlfn.XLOOKUP($C1115,[32]PSP!$C:$C,[32]PSP!$AZ:$AZ)</f>
        <v>0</v>
      </c>
      <c r="BA1115" s="27">
        <f>_xlfn.XLOOKUP($C1115,[32]PSP!$C:$C,[32]PSP!$BA:$BA)</f>
        <v>0.68</v>
      </c>
      <c r="BB1115" s="28">
        <f t="shared" si="4668"/>
        <v>0</v>
      </c>
      <c r="BC1115" s="29"/>
      <c r="BD1115" s="54">
        <f>_xlfn.XLOOKUP($C1115,[32]PSP!$C:$C,[32]PSP!$BD:$BD)</f>
        <v>12648.57</v>
      </c>
      <c r="BE1115" s="27">
        <f>_xlfn.XLOOKUP($C1115,[32]PSP!$C:$C,[32]PSP!$BE:$BE)</f>
        <v>0.68</v>
      </c>
      <c r="BF1115" s="28">
        <f t="shared" si="4669"/>
        <v>8601.02</v>
      </c>
      <c r="BG1115" s="29"/>
      <c r="BH1115" s="54">
        <f>_xlfn.XLOOKUP($C1115,[32]PSP!$C:$C,[32]PSP!$BH:$BH)</f>
        <v>12648.57</v>
      </c>
      <c r="BI1115" s="27">
        <f>_xlfn.XLOOKUP($C1115,[32]PSP!$C:$C,[32]PSP!$BI:$BI)</f>
        <v>0.68</v>
      </c>
      <c r="BJ1115" s="28">
        <f t="shared" si="4670"/>
        <v>8601.02</v>
      </c>
      <c r="BK1115" s="29"/>
      <c r="BL1115" s="54">
        <f>_xlfn.XLOOKUP($C1115,[32]PSP!$C:$C,[32]PSP!$BL:$BL)</f>
        <v>0</v>
      </c>
      <c r="BM1115" s="27">
        <f>_xlfn.XLOOKUP($C1115,[32]PSP!$C:$C,[32]PSP!$BM:$BM)</f>
        <v>0.68</v>
      </c>
      <c r="BN1115" s="28">
        <f t="shared" si="4671"/>
        <v>0</v>
      </c>
      <c r="BO1115" s="29"/>
      <c r="BP1115" s="54">
        <f>_xlfn.XLOOKUP($C1115,[32]PSP!$C:$C,[32]PSP!$BP:$BP)</f>
        <v>0</v>
      </c>
      <c r="BQ1115" s="27">
        <f>_xlfn.XLOOKUP($C1115,[32]PSP!$C:$C,[32]PSP!$BQ:$BQ)</f>
        <v>0.68</v>
      </c>
      <c r="BR1115" s="28">
        <f t="shared" si="4672"/>
        <v>0</v>
      </c>
      <c r="BS1115" s="29"/>
      <c r="BT1115" s="54">
        <f>_xlfn.XLOOKUP($C1115,[32]PSP!$C:$C,[32]PSP!$BT:$BT)</f>
        <v>0</v>
      </c>
      <c r="BU1115" s="27">
        <f>_xlfn.XLOOKUP($C1115,[32]PSP!$C:$C,[32]PSP!$BU:$BU)</f>
        <v>0.68</v>
      </c>
      <c r="BV1115" s="28">
        <f t="shared" si="4673"/>
        <v>0</v>
      </c>
      <c r="BW1115" s="29"/>
      <c r="BX1115" s="54">
        <f>_xlfn.XLOOKUP($C1115,[32]PSP!$C:$C,[32]PSP!$BX:$BX)</f>
        <v>0</v>
      </c>
      <c r="BY1115" s="27">
        <f>_xlfn.XLOOKUP($C1115,[32]PSP!$C:$C,[32]PSP!$BY:$BY)</f>
        <v>0.68</v>
      </c>
      <c r="BZ1115" s="28">
        <f t="shared" si="4674"/>
        <v>0</v>
      </c>
      <c r="CA1115" s="29"/>
      <c r="CB1115" s="54">
        <f>_xlfn.XLOOKUP($C1115,[32]PSP!$C:$C,[32]PSP!$CB:$CB)</f>
        <v>12648.57</v>
      </c>
      <c r="CC1115" s="27">
        <f>_xlfn.XLOOKUP($C1115,[32]PSP!$C:$C,[32]PSP!$CC:$CC)</f>
        <v>0.68</v>
      </c>
      <c r="CD1115" s="28">
        <f t="shared" si="4675"/>
        <v>8601.02</v>
      </c>
      <c r="CE1115" s="29"/>
      <c r="CF1115" s="54">
        <f>_xlfn.XLOOKUP($C1115,[32]PSP!$C:$C,[32]PSP!$CF:$CF)</f>
        <v>0</v>
      </c>
      <c r="CG1115" s="27">
        <f>_xlfn.XLOOKUP($C1115,[32]PSP!$C:$C,[32]PSP!$CG:$CG)</f>
        <v>0.68</v>
      </c>
      <c r="CH1115" s="28">
        <f t="shared" si="4676"/>
        <v>0</v>
      </c>
      <c r="CI1115" s="29"/>
      <c r="CJ1115" s="54">
        <f>_xlfn.XLOOKUP($C1115,[32]PSP!$C:$C,[32]PSP!$CJ:$CJ)</f>
        <v>0</v>
      </c>
      <c r="CK1115" s="27">
        <f>_xlfn.XLOOKUP($C1115,[32]PSP!$C:$C,[32]PSP!$CK:$CK)</f>
        <v>0.68</v>
      </c>
      <c r="CL1115" s="28">
        <f t="shared" si="4677"/>
        <v>0</v>
      </c>
      <c r="CM1115" s="29"/>
      <c r="CN1115" s="54">
        <f>_xlfn.XLOOKUP($C1115,[32]PSP!$C:$C,[32]PSP!$CN:$CN)</f>
        <v>0</v>
      </c>
      <c r="CO1115" s="27">
        <f>_xlfn.XLOOKUP($C1115,[32]PSP!$C:$C,[32]PSP!$CO:$CO)</f>
        <v>0.68</v>
      </c>
      <c r="CP1115" s="28">
        <f t="shared" si="4678"/>
        <v>0</v>
      </c>
      <c r="CQ1115" s="29"/>
      <c r="CR1115" s="54">
        <f>_xlfn.XLOOKUP($C1115,[32]PSP!$C:$C,[32]PSP!$CR:$CR)</f>
        <v>12648.57</v>
      </c>
      <c r="CS1115" s="27">
        <f>_xlfn.XLOOKUP($C1115,[32]PSP!$C:$C,[32]PSP!$CS:$CS)</f>
        <v>0.68</v>
      </c>
      <c r="CT1115" s="28">
        <f t="shared" si="4679"/>
        <v>8601.02</v>
      </c>
      <c r="CU1115" s="29"/>
      <c r="CV1115" s="54">
        <f>_xlfn.XLOOKUP($C1115,[32]PSP!$C:$C,[32]PSP!$CV:$CV)</f>
        <v>0</v>
      </c>
      <c r="CW1115" s="27">
        <f>_xlfn.XLOOKUP($C1115,[32]PSP!$C:$C,[32]PSP!$CW:$CW)</f>
        <v>0.68</v>
      </c>
      <c r="CX1115" s="28">
        <f t="shared" si="4680"/>
        <v>0</v>
      </c>
      <c r="CY1115" s="29"/>
      <c r="CZ1115" s="54">
        <f>_xlfn.XLOOKUP($C1115,[32]PSP!$C:$C,[32]PSP!$CZ:$CZ)</f>
        <v>12648.57</v>
      </c>
      <c r="DA1115" s="27">
        <f>_xlfn.XLOOKUP($C1115,[32]PSP!$C:$C,[32]PSP!$DA:$DA)</f>
        <v>0.68</v>
      </c>
      <c r="DB1115" s="28">
        <f t="shared" si="4681"/>
        <v>8601.02</v>
      </c>
      <c r="DC1115" s="29"/>
      <c r="DD1115" s="54">
        <f>_xlfn.XLOOKUP($C1115,[32]PSP!$C:$C,[32]PSP!$DD:$DD)</f>
        <v>0</v>
      </c>
      <c r="DE1115" s="27">
        <f>_xlfn.XLOOKUP($C1115,[32]PSP!$C:$C,[32]PSP!$DE:$DE)</f>
        <v>0.68</v>
      </c>
      <c r="DF1115" s="28">
        <f t="shared" si="4682"/>
        <v>0</v>
      </c>
      <c r="DG1115" s="29"/>
      <c r="DH1115" s="54">
        <f>_xlfn.XLOOKUP($C1115,[32]PSP!$C:$C,[32]PSP!$DH:$DH)</f>
        <v>0</v>
      </c>
      <c r="DI1115" s="27">
        <f>_xlfn.XLOOKUP($C1115,[32]PSP!$C:$C,[32]PSP!$DI:$DI)</f>
        <v>0.68</v>
      </c>
      <c r="DJ1115" s="28">
        <f t="shared" si="4683"/>
        <v>0</v>
      </c>
      <c r="DK1115" s="29"/>
      <c r="DL1115" s="54">
        <f>_xlfn.XLOOKUP($C1115,[32]PSP!$C:$C,[32]PSP!$DL:$DL)</f>
        <v>0</v>
      </c>
      <c r="DM1115" s="27">
        <f>_xlfn.XLOOKUP($C1115,[32]PSP!$C:$C,[32]PSP!$DM:$DM)</f>
        <v>0.68</v>
      </c>
      <c r="DN1115" s="28">
        <f t="shared" si="4684"/>
        <v>0</v>
      </c>
      <c r="DO1115" s="29"/>
      <c r="DP1115" s="54">
        <f>_xlfn.XLOOKUP($C1115,[32]PSP!$C:$C,[32]PSP!$DP:$DP)</f>
        <v>0</v>
      </c>
      <c r="DQ1115" s="27">
        <f>_xlfn.XLOOKUP($C1115,[32]PSP!$C:$C,[32]PSP!$DQ:$DQ)</f>
        <v>0.68</v>
      </c>
      <c r="DR1115" s="28">
        <f t="shared" si="4685"/>
        <v>0</v>
      </c>
      <c r="DS1115" s="29"/>
      <c r="DT1115" s="54">
        <f>_xlfn.XLOOKUP($C1115,[32]PSP!$C:$C,[32]PSP!$DT:$DT)</f>
        <v>19000</v>
      </c>
      <c r="DU1115" s="27">
        <f>_xlfn.XLOOKUP($C1115,[32]PSP!$C:$C,[32]PSP!$DU:$DU)</f>
        <v>0.68</v>
      </c>
      <c r="DV1115" s="28">
        <f t="shared" si="4686"/>
        <v>12920</v>
      </c>
      <c r="DW1115" s="29"/>
      <c r="DX1115" s="54">
        <f>_xlfn.XLOOKUP($C1115,[32]PSP!$C:$C,[32]PSP!$DX:$DX)</f>
        <v>0</v>
      </c>
      <c r="DY1115" s="27">
        <f>_xlfn.XLOOKUP($C1115,[32]PSP!$C:$C,[32]PSP!$DY:$DY)</f>
        <v>0.68</v>
      </c>
      <c r="DZ1115" s="28">
        <f t="shared" si="4687"/>
        <v>0</v>
      </c>
      <c r="EA1115" s="29"/>
      <c r="EB1115" s="54">
        <f>_xlfn.XLOOKUP($C1115,[32]PSP!$C:$C,[32]PSP!$EB:$EB)</f>
        <v>0</v>
      </c>
      <c r="EC1115" s="27">
        <f>_xlfn.XLOOKUP($C1115,[32]PSP!$C:$C,[32]PSP!$EC:$EC)</f>
        <v>0.68</v>
      </c>
      <c r="ED1115" s="28">
        <f t="shared" si="4688"/>
        <v>0</v>
      </c>
      <c r="EE1115" s="29"/>
      <c r="EF1115" s="54">
        <f>_xlfn.XLOOKUP($C1115,[32]PSP!$C:$C,[32]PSP!$EF:$EF)</f>
        <v>0</v>
      </c>
      <c r="EG1115" s="27">
        <f>_xlfn.XLOOKUP($C1115,[32]PSP!$C:$C,[32]PSP!$EG:$EG)</f>
        <v>0.68</v>
      </c>
      <c r="EH1115" s="28">
        <f t="shared" si="4689"/>
        <v>0</v>
      </c>
      <c r="EI1115" s="29"/>
      <c r="EJ1115" s="54">
        <f>_xlfn.XLOOKUP($C1115,[32]PSP!$C:$C,[32]PSP!$EJ:$EJ)</f>
        <v>0</v>
      </c>
      <c r="EK1115" s="27">
        <f>_xlfn.XLOOKUP($C1115,[32]PSP!$C:$C,[32]PSP!$EK:$EK)</f>
        <v>0.68</v>
      </c>
      <c r="EL1115" s="28">
        <f t="shared" si="4690"/>
        <v>0</v>
      </c>
      <c r="EM1115" s="29"/>
      <c r="EN1115" s="108"/>
      <c r="EO1115" s="29">
        <f t="shared" si="4621"/>
        <v>86047.140000000014</v>
      </c>
      <c r="EP1115" s="29">
        <f t="shared" si="4517"/>
        <v>86047.140000000014</v>
      </c>
      <c r="EQ1115" s="4" t="b">
        <f t="shared" si="4552"/>
        <v>1</v>
      </c>
      <c r="ES1115" s="118">
        <f t="shared" si="4482"/>
        <v>1.1767000000000001</v>
      </c>
    </row>
    <row r="1116" spans="3:149" ht="14.25" x14ac:dyDescent="0.25">
      <c r="C1116" s="43" t="s">
        <v>1330</v>
      </c>
      <c r="D1116" s="43">
        <f>_xlfn.XLOOKUP($C1116,[32]PSP!$C:$C,[32]PSP!D:D)</f>
        <v>4011279</v>
      </c>
      <c r="E1116" s="43" t="str">
        <f>_xlfn.XLOOKUP($C1116,[32]PSP!$C:$C,[32]PSP!E:E)</f>
        <v>SICRO SERVIÇO</v>
      </c>
      <c r="F1116" s="25" t="str">
        <f>_xlfn.XLOOKUP($C1116,[32]PSP!$C:$C,[32]PSP!F:F)</f>
        <v>BASE OU SUB-BASE DE MACADAME SECO COM BRITA COMERCIAL</v>
      </c>
      <c r="G1116" s="43" t="str">
        <f>_xlfn.XLOOKUP($C1116,[32]PSP!$C:$C,[32]PSP!G:G)</f>
        <v>M³</v>
      </c>
      <c r="H1116" s="53">
        <f>_xlfn.XLOOKUP($C1116,[32]PSP!$C:$C,[32]PSP!$H:$H)</f>
        <v>18981.030000000002</v>
      </c>
      <c r="I1116" s="28">
        <f>_xlfn.XLOOKUP($C1116,[32]PSP!$C:$C,[32]PSP!$I:$I)</f>
        <v>1907783.2699999996</v>
      </c>
      <c r="J1116" s="28">
        <f t="shared" si="4657"/>
        <v>2244888.5738089997</v>
      </c>
      <c r="K1116" s="29"/>
      <c r="L1116" s="54">
        <f>_xlfn.XLOOKUP($C1116,[32]PSP!$C:$C,[32]PSP!$L:$L)</f>
        <v>0</v>
      </c>
      <c r="M1116" s="27">
        <f>_xlfn.XLOOKUP($C1116,[32]PSP!$C:$C,[32]PSP!$M:$M)</f>
        <v>100.51</v>
      </c>
      <c r="N1116" s="28">
        <f t="shared" si="4658"/>
        <v>0</v>
      </c>
      <c r="O1116" s="29"/>
      <c r="P1116" s="54">
        <f>_xlfn.XLOOKUP($C1116,[32]PSP!$C:$C,[32]PSP!$P:$P)</f>
        <v>0</v>
      </c>
      <c r="Q1116" s="27">
        <f>_xlfn.XLOOKUP($C1116,[32]PSP!$C:$C,[32]PSP!$Q:$Q)</f>
        <v>100.51</v>
      </c>
      <c r="R1116" s="28">
        <f t="shared" si="4659"/>
        <v>0</v>
      </c>
      <c r="S1116" s="29"/>
      <c r="T1116" s="54">
        <f>_xlfn.XLOOKUP($C1116,[32]PSP!$C:$C,[32]PSP!$T:$T)</f>
        <v>0</v>
      </c>
      <c r="U1116" s="27">
        <f>_xlfn.XLOOKUP($C1116,[32]PSP!$C:$C,[32]PSP!$U:$U)</f>
        <v>100.51</v>
      </c>
      <c r="V1116" s="28">
        <f t="shared" si="4660"/>
        <v>0</v>
      </c>
      <c r="W1116" s="29"/>
      <c r="X1116" s="54">
        <f>_xlfn.XLOOKUP($C1116,[32]PSP!$C:$C,[32]PSP!$X:$X)</f>
        <v>1897.29</v>
      </c>
      <c r="Y1116" s="27">
        <f>_xlfn.XLOOKUP($C1116,[32]PSP!$C:$C,[32]PSP!$Y:$Y)</f>
        <v>100.51</v>
      </c>
      <c r="Z1116" s="28">
        <f t="shared" si="4661"/>
        <v>190696.61</v>
      </c>
      <c r="AA1116" s="29"/>
      <c r="AB1116" s="54">
        <f>_xlfn.XLOOKUP($C1116,[32]PSP!$C:$C,[32]PSP!$AB:$AB)</f>
        <v>0</v>
      </c>
      <c r="AC1116" s="27">
        <f>_xlfn.XLOOKUP($C1116,[32]PSP!$C:$C,[32]PSP!$AC:$AC)</f>
        <v>100.51</v>
      </c>
      <c r="AD1116" s="28">
        <f t="shared" si="4662"/>
        <v>0</v>
      </c>
      <c r="AE1116" s="29"/>
      <c r="AF1116" s="54">
        <f>_xlfn.XLOOKUP($C1116,[32]PSP!$C:$C,[32]PSP!$AF:$AF)</f>
        <v>0</v>
      </c>
      <c r="AG1116" s="27">
        <f>_xlfn.XLOOKUP($C1116,[32]PSP!$C:$C,[32]PSP!$AG:$AG)</f>
        <v>100.51</v>
      </c>
      <c r="AH1116" s="28">
        <f t="shared" si="4663"/>
        <v>0</v>
      </c>
      <c r="AI1116" s="29"/>
      <c r="AJ1116" s="54">
        <f>_xlfn.XLOOKUP($C1116,[32]PSP!$C:$C,[32]PSP!$AJ:$AJ)</f>
        <v>2850</v>
      </c>
      <c r="AK1116" s="27">
        <f>_xlfn.XLOOKUP($C1116,[32]PSP!$C:$C,[32]PSP!$AK:$AK)</f>
        <v>100.51</v>
      </c>
      <c r="AL1116" s="28">
        <f t="shared" si="4664"/>
        <v>286453.5</v>
      </c>
      <c r="AM1116" s="29"/>
      <c r="AN1116" s="54">
        <f>_xlfn.XLOOKUP($C1116,[32]PSP!$C:$C,[32]PSP!$AN:$AN)</f>
        <v>0</v>
      </c>
      <c r="AO1116" s="27">
        <f>_xlfn.XLOOKUP($C1116,[32]PSP!$C:$C,[32]PSP!$AO:$AO)</f>
        <v>100.51</v>
      </c>
      <c r="AP1116" s="28">
        <f t="shared" si="4665"/>
        <v>0</v>
      </c>
      <c r="AQ1116" s="29"/>
      <c r="AR1116" s="54">
        <f>_xlfn.XLOOKUP($C1116,[32]PSP!$C:$C,[32]PSP!$AR:$AR)</f>
        <v>1897.29</v>
      </c>
      <c r="AS1116" s="27">
        <f>_xlfn.XLOOKUP($C1116,[32]PSP!$C:$C,[32]PSP!$AS:$AS)</f>
        <v>100.51</v>
      </c>
      <c r="AT1116" s="28">
        <f t="shared" si="4666"/>
        <v>190696.61</v>
      </c>
      <c r="AU1116" s="29"/>
      <c r="AV1116" s="54">
        <f>_xlfn.XLOOKUP($C1116,[32]PSP!$C:$C,[32]PSP!$AV:$AV)</f>
        <v>0</v>
      </c>
      <c r="AW1116" s="27">
        <f>_xlfn.XLOOKUP($C1116,[32]PSP!$C:$C,[32]PSP!$AW:$AW)</f>
        <v>100.51</v>
      </c>
      <c r="AX1116" s="28">
        <f t="shared" si="4667"/>
        <v>0</v>
      </c>
      <c r="AY1116" s="29"/>
      <c r="AZ1116" s="54">
        <f>_xlfn.XLOOKUP($C1116,[32]PSP!$C:$C,[32]PSP!$AZ:$AZ)</f>
        <v>0</v>
      </c>
      <c r="BA1116" s="27">
        <f>_xlfn.XLOOKUP($C1116,[32]PSP!$C:$C,[32]PSP!$BA:$BA)</f>
        <v>100.51</v>
      </c>
      <c r="BB1116" s="28">
        <f t="shared" si="4668"/>
        <v>0</v>
      </c>
      <c r="BC1116" s="29"/>
      <c r="BD1116" s="54">
        <f>_xlfn.XLOOKUP($C1116,[32]PSP!$C:$C,[32]PSP!$BD:$BD)</f>
        <v>1897.29</v>
      </c>
      <c r="BE1116" s="27">
        <f>_xlfn.XLOOKUP($C1116,[32]PSP!$C:$C,[32]PSP!$BE:$BE)</f>
        <v>100.51</v>
      </c>
      <c r="BF1116" s="28">
        <f t="shared" si="4669"/>
        <v>190696.61</v>
      </c>
      <c r="BG1116" s="29"/>
      <c r="BH1116" s="54">
        <f>_xlfn.XLOOKUP($C1116,[32]PSP!$C:$C,[32]PSP!$BH:$BH)</f>
        <v>1897.29</v>
      </c>
      <c r="BI1116" s="27">
        <f>_xlfn.XLOOKUP($C1116,[32]PSP!$C:$C,[32]PSP!$BI:$BI)</f>
        <v>100.51</v>
      </c>
      <c r="BJ1116" s="28">
        <f t="shared" si="4670"/>
        <v>190696.61</v>
      </c>
      <c r="BK1116" s="29"/>
      <c r="BL1116" s="54">
        <f>_xlfn.XLOOKUP($C1116,[32]PSP!$C:$C,[32]PSP!$BL:$BL)</f>
        <v>0</v>
      </c>
      <c r="BM1116" s="27">
        <f>_xlfn.XLOOKUP($C1116,[32]PSP!$C:$C,[32]PSP!$BM:$BM)</f>
        <v>100.51</v>
      </c>
      <c r="BN1116" s="28">
        <f t="shared" si="4671"/>
        <v>0</v>
      </c>
      <c r="BO1116" s="29"/>
      <c r="BP1116" s="54">
        <f>_xlfn.XLOOKUP($C1116,[32]PSP!$C:$C,[32]PSP!$BP:$BP)</f>
        <v>0</v>
      </c>
      <c r="BQ1116" s="27">
        <f>_xlfn.XLOOKUP($C1116,[32]PSP!$C:$C,[32]PSP!$BQ:$BQ)</f>
        <v>100.51</v>
      </c>
      <c r="BR1116" s="28">
        <f t="shared" si="4672"/>
        <v>0</v>
      </c>
      <c r="BS1116" s="29"/>
      <c r="BT1116" s="54">
        <f>_xlfn.XLOOKUP($C1116,[32]PSP!$C:$C,[32]PSP!$BT:$BT)</f>
        <v>0</v>
      </c>
      <c r="BU1116" s="27">
        <f>_xlfn.XLOOKUP($C1116,[32]PSP!$C:$C,[32]PSP!$BU:$BU)</f>
        <v>100.51</v>
      </c>
      <c r="BV1116" s="28">
        <f t="shared" si="4673"/>
        <v>0</v>
      </c>
      <c r="BW1116" s="29"/>
      <c r="BX1116" s="54">
        <f>_xlfn.XLOOKUP($C1116,[32]PSP!$C:$C,[32]PSP!$BX:$BX)</f>
        <v>0</v>
      </c>
      <c r="BY1116" s="27">
        <f>_xlfn.XLOOKUP($C1116,[32]PSP!$C:$C,[32]PSP!$BY:$BY)</f>
        <v>100.51</v>
      </c>
      <c r="BZ1116" s="28">
        <f t="shared" si="4674"/>
        <v>0</v>
      </c>
      <c r="CA1116" s="29"/>
      <c r="CB1116" s="54">
        <f>_xlfn.XLOOKUP($C1116,[32]PSP!$C:$C,[32]PSP!$CB:$CB)</f>
        <v>1897.29</v>
      </c>
      <c r="CC1116" s="27">
        <f>_xlfn.XLOOKUP($C1116,[32]PSP!$C:$C,[32]PSP!$CC:$CC)</f>
        <v>100.51</v>
      </c>
      <c r="CD1116" s="28">
        <f t="shared" si="4675"/>
        <v>190696.61</v>
      </c>
      <c r="CE1116" s="29"/>
      <c r="CF1116" s="54">
        <f>_xlfn.XLOOKUP($C1116,[32]PSP!$C:$C,[32]PSP!$CF:$CF)</f>
        <v>0</v>
      </c>
      <c r="CG1116" s="27">
        <f>_xlfn.XLOOKUP($C1116,[32]PSP!$C:$C,[32]PSP!$CG:$CG)</f>
        <v>100.51</v>
      </c>
      <c r="CH1116" s="28">
        <f t="shared" si="4676"/>
        <v>0</v>
      </c>
      <c r="CI1116" s="29"/>
      <c r="CJ1116" s="54">
        <f>_xlfn.XLOOKUP($C1116,[32]PSP!$C:$C,[32]PSP!$CJ:$CJ)</f>
        <v>0</v>
      </c>
      <c r="CK1116" s="27">
        <f>_xlfn.XLOOKUP($C1116,[32]PSP!$C:$C,[32]PSP!$CK:$CK)</f>
        <v>100.51</v>
      </c>
      <c r="CL1116" s="28">
        <f t="shared" si="4677"/>
        <v>0</v>
      </c>
      <c r="CM1116" s="29"/>
      <c r="CN1116" s="54">
        <f>_xlfn.XLOOKUP($C1116,[32]PSP!$C:$C,[32]PSP!$CN:$CN)</f>
        <v>0</v>
      </c>
      <c r="CO1116" s="27">
        <f>_xlfn.XLOOKUP($C1116,[32]PSP!$C:$C,[32]PSP!$CO:$CO)</f>
        <v>100.51</v>
      </c>
      <c r="CP1116" s="28">
        <f t="shared" si="4678"/>
        <v>0</v>
      </c>
      <c r="CQ1116" s="29"/>
      <c r="CR1116" s="54">
        <f>_xlfn.XLOOKUP($C1116,[32]PSP!$C:$C,[32]PSP!$CR:$CR)</f>
        <v>1897.29</v>
      </c>
      <c r="CS1116" s="27">
        <f>_xlfn.XLOOKUP($C1116,[32]PSP!$C:$C,[32]PSP!$CS:$CS)</f>
        <v>100.51</v>
      </c>
      <c r="CT1116" s="28">
        <f t="shared" si="4679"/>
        <v>190696.61</v>
      </c>
      <c r="CU1116" s="29"/>
      <c r="CV1116" s="54">
        <f>_xlfn.XLOOKUP($C1116,[32]PSP!$C:$C,[32]PSP!$CV:$CV)</f>
        <v>0</v>
      </c>
      <c r="CW1116" s="27">
        <f>_xlfn.XLOOKUP($C1116,[32]PSP!$C:$C,[32]PSP!$CW:$CW)</f>
        <v>100.51</v>
      </c>
      <c r="CX1116" s="28">
        <f t="shared" si="4680"/>
        <v>0</v>
      </c>
      <c r="CY1116" s="29"/>
      <c r="CZ1116" s="54">
        <f>_xlfn.XLOOKUP($C1116,[32]PSP!$C:$C,[32]PSP!$CZ:$CZ)</f>
        <v>1897.29</v>
      </c>
      <c r="DA1116" s="27">
        <f>_xlfn.XLOOKUP($C1116,[32]PSP!$C:$C,[32]PSP!$DA:$DA)</f>
        <v>100.51</v>
      </c>
      <c r="DB1116" s="28">
        <f t="shared" si="4681"/>
        <v>190696.61</v>
      </c>
      <c r="DC1116" s="29"/>
      <c r="DD1116" s="54">
        <f>_xlfn.XLOOKUP($C1116,[32]PSP!$C:$C,[32]PSP!$DD:$DD)</f>
        <v>0</v>
      </c>
      <c r="DE1116" s="27">
        <f>_xlfn.XLOOKUP($C1116,[32]PSP!$C:$C,[32]PSP!$DE:$DE)</f>
        <v>100.51</v>
      </c>
      <c r="DF1116" s="28">
        <f t="shared" si="4682"/>
        <v>0</v>
      </c>
      <c r="DG1116" s="29"/>
      <c r="DH1116" s="54">
        <f>_xlfn.XLOOKUP($C1116,[32]PSP!$C:$C,[32]PSP!$DH:$DH)</f>
        <v>0</v>
      </c>
      <c r="DI1116" s="27">
        <f>_xlfn.XLOOKUP($C1116,[32]PSP!$C:$C,[32]PSP!$DI:$DI)</f>
        <v>100.51</v>
      </c>
      <c r="DJ1116" s="28">
        <f t="shared" si="4683"/>
        <v>0</v>
      </c>
      <c r="DK1116" s="29"/>
      <c r="DL1116" s="54">
        <f>_xlfn.XLOOKUP($C1116,[32]PSP!$C:$C,[32]PSP!$DL:$DL)</f>
        <v>0</v>
      </c>
      <c r="DM1116" s="27">
        <f>_xlfn.XLOOKUP($C1116,[32]PSP!$C:$C,[32]PSP!$DM:$DM)</f>
        <v>100.51</v>
      </c>
      <c r="DN1116" s="28">
        <f t="shared" si="4684"/>
        <v>0</v>
      </c>
      <c r="DO1116" s="29"/>
      <c r="DP1116" s="54">
        <f>_xlfn.XLOOKUP($C1116,[32]PSP!$C:$C,[32]PSP!$DP:$DP)</f>
        <v>0</v>
      </c>
      <c r="DQ1116" s="27">
        <f>_xlfn.XLOOKUP($C1116,[32]PSP!$C:$C,[32]PSP!$DQ:$DQ)</f>
        <v>100.51</v>
      </c>
      <c r="DR1116" s="28">
        <f t="shared" si="4685"/>
        <v>0</v>
      </c>
      <c r="DS1116" s="29"/>
      <c r="DT1116" s="54">
        <f>_xlfn.XLOOKUP($C1116,[32]PSP!$C:$C,[32]PSP!$DT:$DT)</f>
        <v>2850</v>
      </c>
      <c r="DU1116" s="27">
        <f>_xlfn.XLOOKUP($C1116,[32]PSP!$C:$C,[32]PSP!$DU:$DU)</f>
        <v>100.51</v>
      </c>
      <c r="DV1116" s="28">
        <f t="shared" si="4686"/>
        <v>286453.5</v>
      </c>
      <c r="DW1116" s="29"/>
      <c r="DX1116" s="54">
        <f>_xlfn.XLOOKUP($C1116,[32]PSP!$C:$C,[32]PSP!$DX:$DX)</f>
        <v>0</v>
      </c>
      <c r="DY1116" s="27">
        <f>_xlfn.XLOOKUP($C1116,[32]PSP!$C:$C,[32]PSP!$DY:$DY)</f>
        <v>100.51</v>
      </c>
      <c r="DZ1116" s="28">
        <f t="shared" si="4687"/>
        <v>0</v>
      </c>
      <c r="EA1116" s="29"/>
      <c r="EB1116" s="54">
        <f>_xlfn.XLOOKUP($C1116,[32]PSP!$C:$C,[32]PSP!$EB:$EB)</f>
        <v>0</v>
      </c>
      <c r="EC1116" s="27">
        <f>_xlfn.XLOOKUP($C1116,[32]PSP!$C:$C,[32]PSP!$EC:$EC)</f>
        <v>100.51</v>
      </c>
      <c r="ED1116" s="28">
        <f t="shared" si="4688"/>
        <v>0</v>
      </c>
      <c r="EE1116" s="29"/>
      <c r="EF1116" s="54">
        <f>_xlfn.XLOOKUP($C1116,[32]PSP!$C:$C,[32]PSP!$EF:$EF)</f>
        <v>0</v>
      </c>
      <c r="EG1116" s="27">
        <f>_xlfn.XLOOKUP($C1116,[32]PSP!$C:$C,[32]PSP!$EG:$EG)</f>
        <v>100.51</v>
      </c>
      <c r="EH1116" s="28">
        <f t="shared" si="4689"/>
        <v>0</v>
      </c>
      <c r="EI1116" s="29"/>
      <c r="EJ1116" s="54">
        <f>_xlfn.XLOOKUP($C1116,[32]PSP!$C:$C,[32]PSP!$EJ:$EJ)</f>
        <v>0</v>
      </c>
      <c r="EK1116" s="27">
        <f>_xlfn.XLOOKUP($C1116,[32]PSP!$C:$C,[32]PSP!$EK:$EK)</f>
        <v>100.51</v>
      </c>
      <c r="EL1116" s="28">
        <f t="shared" si="4690"/>
        <v>0</v>
      </c>
      <c r="EM1116" s="29"/>
      <c r="EN1116" s="108"/>
      <c r="EO1116" s="29">
        <f t="shared" si="4621"/>
        <v>1907783.2699999996</v>
      </c>
      <c r="EP1116" s="29">
        <f t="shared" si="4517"/>
        <v>1907783.2699999996</v>
      </c>
      <c r="EQ1116" s="4" t="b">
        <f t="shared" si="4552"/>
        <v>1</v>
      </c>
      <c r="ES1116" s="118">
        <f t="shared" si="4482"/>
        <v>1.1767000000000001</v>
      </c>
    </row>
    <row r="1117" spans="3:149" ht="14.25" x14ac:dyDescent="0.25">
      <c r="C1117" s="43" t="s">
        <v>1331</v>
      </c>
      <c r="D1117" s="43">
        <f>_xlfn.XLOOKUP($C1117,[32]PSP!$C:$C,[32]PSP!D:D)</f>
        <v>4011276</v>
      </c>
      <c r="E1117" s="43" t="str">
        <f>_xlfn.XLOOKUP($C1117,[32]PSP!$C:$C,[32]PSP!E:E)</f>
        <v>SICRO SERVIÇO</v>
      </c>
      <c r="F1117" s="25" t="str">
        <f>_xlfn.XLOOKUP($C1117,[32]PSP!$C:$C,[32]PSP!F:F)</f>
        <v>BASE OU SUB-BASE DE BRITA GRADUADA COM BRITA COMERCIAL</v>
      </c>
      <c r="G1117" s="43" t="str">
        <f>_xlfn.XLOOKUP($C1117,[32]PSP!$C:$C,[32]PSP!G:G)</f>
        <v>M³</v>
      </c>
      <c r="H1117" s="53">
        <f>_xlfn.XLOOKUP($C1117,[32]PSP!$C:$C,[32]PSP!$H:$H)</f>
        <v>15184.81</v>
      </c>
      <c r="I1117" s="28">
        <f>_xlfn.XLOOKUP($C1117,[32]PSP!$C:$C,[32]PSP!$I:$I)</f>
        <v>1871375.9199999997</v>
      </c>
      <c r="J1117" s="28">
        <f t="shared" si="4657"/>
        <v>2202048.0450639999</v>
      </c>
      <c r="K1117" s="29"/>
      <c r="L1117" s="54">
        <f>_xlfn.XLOOKUP($C1117,[32]PSP!$C:$C,[32]PSP!$L:$L)</f>
        <v>0</v>
      </c>
      <c r="M1117" s="27">
        <f>_xlfn.XLOOKUP($C1117,[32]PSP!$C:$C,[32]PSP!$M:$M)</f>
        <v>123.24</v>
      </c>
      <c r="N1117" s="28">
        <f t="shared" si="4658"/>
        <v>0</v>
      </c>
      <c r="O1117" s="29"/>
      <c r="P1117" s="54">
        <f>_xlfn.XLOOKUP($C1117,[32]PSP!$C:$C,[32]PSP!$P:$P)</f>
        <v>0</v>
      </c>
      <c r="Q1117" s="27">
        <f>_xlfn.XLOOKUP($C1117,[32]PSP!$C:$C,[32]PSP!$Q:$Q)</f>
        <v>123.24</v>
      </c>
      <c r="R1117" s="28">
        <f t="shared" si="4659"/>
        <v>0</v>
      </c>
      <c r="S1117" s="29"/>
      <c r="T1117" s="54">
        <f>_xlfn.XLOOKUP($C1117,[32]PSP!$C:$C,[32]PSP!$T:$T)</f>
        <v>0</v>
      </c>
      <c r="U1117" s="27">
        <f>_xlfn.XLOOKUP($C1117,[32]PSP!$C:$C,[32]PSP!$U:$U)</f>
        <v>123.24</v>
      </c>
      <c r="V1117" s="28">
        <f t="shared" si="4660"/>
        <v>0</v>
      </c>
      <c r="W1117" s="29"/>
      <c r="X1117" s="54">
        <f>_xlfn.XLOOKUP($C1117,[32]PSP!$C:$C,[32]PSP!$X:$X)</f>
        <v>1517.83</v>
      </c>
      <c r="Y1117" s="27">
        <f>_xlfn.XLOOKUP($C1117,[32]PSP!$C:$C,[32]PSP!$Y:$Y)</f>
        <v>123.24</v>
      </c>
      <c r="Z1117" s="28">
        <f t="shared" si="4661"/>
        <v>187057.36</v>
      </c>
      <c r="AA1117" s="29"/>
      <c r="AB1117" s="54">
        <f>_xlfn.XLOOKUP($C1117,[32]PSP!$C:$C,[32]PSP!$AB:$AB)</f>
        <v>0</v>
      </c>
      <c r="AC1117" s="27">
        <f>_xlfn.XLOOKUP($C1117,[32]PSP!$C:$C,[32]PSP!$AC:$AC)</f>
        <v>123.24</v>
      </c>
      <c r="AD1117" s="28">
        <f t="shared" si="4662"/>
        <v>0</v>
      </c>
      <c r="AE1117" s="29"/>
      <c r="AF1117" s="54">
        <f>_xlfn.XLOOKUP($C1117,[32]PSP!$C:$C,[32]PSP!$AF:$AF)</f>
        <v>0</v>
      </c>
      <c r="AG1117" s="27">
        <f>_xlfn.XLOOKUP($C1117,[32]PSP!$C:$C,[32]PSP!$AG:$AG)</f>
        <v>123.24</v>
      </c>
      <c r="AH1117" s="28">
        <f t="shared" si="4663"/>
        <v>0</v>
      </c>
      <c r="AI1117" s="29"/>
      <c r="AJ1117" s="54">
        <f>_xlfn.XLOOKUP($C1117,[32]PSP!$C:$C,[32]PSP!$AJ:$AJ)</f>
        <v>2280</v>
      </c>
      <c r="AK1117" s="27">
        <f>_xlfn.XLOOKUP($C1117,[32]PSP!$C:$C,[32]PSP!$AK:$AK)</f>
        <v>123.24</v>
      </c>
      <c r="AL1117" s="28">
        <f t="shared" si="4664"/>
        <v>280987.2</v>
      </c>
      <c r="AM1117" s="29"/>
      <c r="AN1117" s="54">
        <f>_xlfn.XLOOKUP($C1117,[32]PSP!$C:$C,[32]PSP!$AN:$AN)</f>
        <v>0</v>
      </c>
      <c r="AO1117" s="27">
        <f>_xlfn.XLOOKUP($C1117,[32]PSP!$C:$C,[32]PSP!$AO:$AO)</f>
        <v>123.24</v>
      </c>
      <c r="AP1117" s="28">
        <f t="shared" si="4665"/>
        <v>0</v>
      </c>
      <c r="AQ1117" s="29"/>
      <c r="AR1117" s="54">
        <f>_xlfn.XLOOKUP($C1117,[32]PSP!$C:$C,[32]PSP!$AR:$AR)</f>
        <v>1517.83</v>
      </c>
      <c r="AS1117" s="27">
        <f>_xlfn.XLOOKUP($C1117,[32]PSP!$C:$C,[32]PSP!$AS:$AS)</f>
        <v>123.24</v>
      </c>
      <c r="AT1117" s="28">
        <f t="shared" si="4666"/>
        <v>187057.36</v>
      </c>
      <c r="AU1117" s="29"/>
      <c r="AV1117" s="54">
        <f>_xlfn.XLOOKUP($C1117,[32]PSP!$C:$C,[32]PSP!$AV:$AV)</f>
        <v>0</v>
      </c>
      <c r="AW1117" s="27">
        <f>_xlfn.XLOOKUP($C1117,[32]PSP!$C:$C,[32]PSP!$AW:$AW)</f>
        <v>123.24</v>
      </c>
      <c r="AX1117" s="28">
        <f t="shared" si="4667"/>
        <v>0</v>
      </c>
      <c r="AY1117" s="29"/>
      <c r="AZ1117" s="54">
        <f>_xlfn.XLOOKUP($C1117,[32]PSP!$C:$C,[32]PSP!$AZ:$AZ)</f>
        <v>0</v>
      </c>
      <c r="BA1117" s="27">
        <f>_xlfn.XLOOKUP($C1117,[32]PSP!$C:$C,[32]PSP!$BA:$BA)</f>
        <v>123.24</v>
      </c>
      <c r="BB1117" s="28">
        <f t="shared" si="4668"/>
        <v>0</v>
      </c>
      <c r="BC1117" s="29"/>
      <c r="BD1117" s="54">
        <f>_xlfn.XLOOKUP($C1117,[32]PSP!$C:$C,[32]PSP!$BD:$BD)</f>
        <v>1517.83</v>
      </c>
      <c r="BE1117" s="27">
        <f>_xlfn.XLOOKUP($C1117,[32]PSP!$C:$C,[32]PSP!$BE:$BE)</f>
        <v>123.24</v>
      </c>
      <c r="BF1117" s="28">
        <f t="shared" si="4669"/>
        <v>187057.36</v>
      </c>
      <c r="BG1117" s="29"/>
      <c r="BH1117" s="54">
        <f>_xlfn.XLOOKUP($C1117,[32]PSP!$C:$C,[32]PSP!$BH:$BH)</f>
        <v>1517.83</v>
      </c>
      <c r="BI1117" s="27">
        <f>_xlfn.XLOOKUP($C1117,[32]PSP!$C:$C,[32]PSP!$BI:$BI)</f>
        <v>123.24</v>
      </c>
      <c r="BJ1117" s="28">
        <f t="shared" si="4670"/>
        <v>187057.36</v>
      </c>
      <c r="BK1117" s="29"/>
      <c r="BL1117" s="54">
        <f>_xlfn.XLOOKUP($C1117,[32]PSP!$C:$C,[32]PSP!$BL:$BL)</f>
        <v>0</v>
      </c>
      <c r="BM1117" s="27">
        <f>_xlfn.XLOOKUP($C1117,[32]PSP!$C:$C,[32]PSP!$BM:$BM)</f>
        <v>123.24</v>
      </c>
      <c r="BN1117" s="28">
        <f t="shared" si="4671"/>
        <v>0</v>
      </c>
      <c r="BO1117" s="29"/>
      <c r="BP1117" s="54">
        <f>_xlfn.XLOOKUP($C1117,[32]PSP!$C:$C,[32]PSP!$BP:$BP)</f>
        <v>0</v>
      </c>
      <c r="BQ1117" s="27">
        <f>_xlfn.XLOOKUP($C1117,[32]PSP!$C:$C,[32]PSP!$BQ:$BQ)</f>
        <v>123.24</v>
      </c>
      <c r="BR1117" s="28">
        <f t="shared" si="4672"/>
        <v>0</v>
      </c>
      <c r="BS1117" s="29"/>
      <c r="BT1117" s="54">
        <f>_xlfn.XLOOKUP($C1117,[32]PSP!$C:$C,[32]PSP!$BT:$BT)</f>
        <v>0</v>
      </c>
      <c r="BU1117" s="27">
        <f>_xlfn.XLOOKUP($C1117,[32]PSP!$C:$C,[32]PSP!$BU:$BU)</f>
        <v>123.24</v>
      </c>
      <c r="BV1117" s="28">
        <f t="shared" si="4673"/>
        <v>0</v>
      </c>
      <c r="BW1117" s="29"/>
      <c r="BX1117" s="54">
        <f>_xlfn.XLOOKUP($C1117,[32]PSP!$C:$C,[32]PSP!$BX:$BX)</f>
        <v>0</v>
      </c>
      <c r="BY1117" s="27">
        <f>_xlfn.XLOOKUP($C1117,[32]PSP!$C:$C,[32]PSP!$BY:$BY)</f>
        <v>123.24</v>
      </c>
      <c r="BZ1117" s="28">
        <f t="shared" si="4674"/>
        <v>0</v>
      </c>
      <c r="CA1117" s="29"/>
      <c r="CB1117" s="54">
        <f>_xlfn.XLOOKUP($C1117,[32]PSP!$C:$C,[32]PSP!$CB:$CB)</f>
        <v>1517.83</v>
      </c>
      <c r="CC1117" s="27">
        <f>_xlfn.XLOOKUP($C1117,[32]PSP!$C:$C,[32]PSP!$CC:$CC)</f>
        <v>123.24</v>
      </c>
      <c r="CD1117" s="28">
        <f t="shared" si="4675"/>
        <v>187057.36</v>
      </c>
      <c r="CE1117" s="29"/>
      <c r="CF1117" s="54">
        <f>_xlfn.XLOOKUP($C1117,[32]PSP!$C:$C,[32]PSP!$CF:$CF)</f>
        <v>0</v>
      </c>
      <c r="CG1117" s="27">
        <f>_xlfn.XLOOKUP($C1117,[32]PSP!$C:$C,[32]PSP!$CG:$CG)</f>
        <v>123.24</v>
      </c>
      <c r="CH1117" s="28">
        <f t="shared" si="4676"/>
        <v>0</v>
      </c>
      <c r="CI1117" s="29"/>
      <c r="CJ1117" s="54">
        <f>_xlfn.XLOOKUP($C1117,[32]PSP!$C:$C,[32]PSP!$CJ:$CJ)</f>
        <v>0</v>
      </c>
      <c r="CK1117" s="27">
        <f>_xlfn.XLOOKUP($C1117,[32]PSP!$C:$C,[32]PSP!$CK:$CK)</f>
        <v>123.24</v>
      </c>
      <c r="CL1117" s="28">
        <f t="shared" si="4677"/>
        <v>0</v>
      </c>
      <c r="CM1117" s="29"/>
      <c r="CN1117" s="54">
        <f>_xlfn.XLOOKUP($C1117,[32]PSP!$C:$C,[32]PSP!$CN:$CN)</f>
        <v>0</v>
      </c>
      <c r="CO1117" s="27">
        <f>_xlfn.XLOOKUP($C1117,[32]PSP!$C:$C,[32]PSP!$CO:$CO)</f>
        <v>123.24</v>
      </c>
      <c r="CP1117" s="28">
        <f t="shared" si="4678"/>
        <v>0</v>
      </c>
      <c r="CQ1117" s="29"/>
      <c r="CR1117" s="54">
        <f>_xlfn.XLOOKUP($C1117,[32]PSP!$C:$C,[32]PSP!$CR:$CR)</f>
        <v>1517.83</v>
      </c>
      <c r="CS1117" s="27">
        <f>_xlfn.XLOOKUP($C1117,[32]PSP!$C:$C,[32]PSP!$CS:$CS)</f>
        <v>123.24</v>
      </c>
      <c r="CT1117" s="28">
        <f t="shared" si="4679"/>
        <v>187057.36</v>
      </c>
      <c r="CU1117" s="29"/>
      <c r="CV1117" s="54">
        <f>_xlfn.XLOOKUP($C1117,[32]PSP!$C:$C,[32]PSP!$CV:$CV)</f>
        <v>0</v>
      </c>
      <c r="CW1117" s="27">
        <f>_xlfn.XLOOKUP($C1117,[32]PSP!$C:$C,[32]PSP!$CW:$CW)</f>
        <v>123.24</v>
      </c>
      <c r="CX1117" s="28">
        <f t="shared" si="4680"/>
        <v>0</v>
      </c>
      <c r="CY1117" s="29"/>
      <c r="CZ1117" s="54">
        <f>_xlfn.XLOOKUP($C1117,[32]PSP!$C:$C,[32]PSP!$CZ:$CZ)</f>
        <v>1517.83</v>
      </c>
      <c r="DA1117" s="27">
        <f>_xlfn.XLOOKUP($C1117,[32]PSP!$C:$C,[32]PSP!$DA:$DA)</f>
        <v>123.24</v>
      </c>
      <c r="DB1117" s="28">
        <f t="shared" si="4681"/>
        <v>187057.36</v>
      </c>
      <c r="DC1117" s="29"/>
      <c r="DD1117" s="54">
        <f>_xlfn.XLOOKUP($C1117,[32]PSP!$C:$C,[32]PSP!$DD:$DD)</f>
        <v>0</v>
      </c>
      <c r="DE1117" s="27">
        <f>_xlfn.XLOOKUP($C1117,[32]PSP!$C:$C,[32]PSP!$DE:$DE)</f>
        <v>123.24</v>
      </c>
      <c r="DF1117" s="28">
        <f t="shared" si="4682"/>
        <v>0</v>
      </c>
      <c r="DG1117" s="29"/>
      <c r="DH1117" s="54">
        <f>_xlfn.XLOOKUP($C1117,[32]PSP!$C:$C,[32]PSP!$DH:$DH)</f>
        <v>0</v>
      </c>
      <c r="DI1117" s="27">
        <f>_xlfn.XLOOKUP($C1117,[32]PSP!$C:$C,[32]PSP!$DI:$DI)</f>
        <v>123.24</v>
      </c>
      <c r="DJ1117" s="28">
        <f t="shared" si="4683"/>
        <v>0</v>
      </c>
      <c r="DK1117" s="29"/>
      <c r="DL1117" s="54">
        <f>_xlfn.XLOOKUP($C1117,[32]PSP!$C:$C,[32]PSP!$DL:$DL)</f>
        <v>0</v>
      </c>
      <c r="DM1117" s="27">
        <f>_xlfn.XLOOKUP($C1117,[32]PSP!$C:$C,[32]PSP!$DM:$DM)</f>
        <v>123.24</v>
      </c>
      <c r="DN1117" s="28">
        <f t="shared" si="4684"/>
        <v>0</v>
      </c>
      <c r="DO1117" s="29"/>
      <c r="DP1117" s="54">
        <f>_xlfn.XLOOKUP($C1117,[32]PSP!$C:$C,[32]PSP!$DP:$DP)</f>
        <v>0</v>
      </c>
      <c r="DQ1117" s="27">
        <f>_xlfn.XLOOKUP($C1117,[32]PSP!$C:$C,[32]PSP!$DQ:$DQ)</f>
        <v>123.24</v>
      </c>
      <c r="DR1117" s="28">
        <f t="shared" si="4685"/>
        <v>0</v>
      </c>
      <c r="DS1117" s="29"/>
      <c r="DT1117" s="54">
        <f>_xlfn.XLOOKUP($C1117,[32]PSP!$C:$C,[32]PSP!$DT:$DT)</f>
        <v>2280</v>
      </c>
      <c r="DU1117" s="27">
        <f>_xlfn.XLOOKUP($C1117,[32]PSP!$C:$C,[32]PSP!$DU:$DU)</f>
        <v>123.24</v>
      </c>
      <c r="DV1117" s="28">
        <f t="shared" si="4686"/>
        <v>280987.2</v>
      </c>
      <c r="DW1117" s="29"/>
      <c r="DX1117" s="54">
        <f>_xlfn.XLOOKUP($C1117,[32]PSP!$C:$C,[32]PSP!$DX:$DX)</f>
        <v>0</v>
      </c>
      <c r="DY1117" s="27">
        <f>_xlfn.XLOOKUP($C1117,[32]PSP!$C:$C,[32]PSP!$DY:$DY)</f>
        <v>123.24</v>
      </c>
      <c r="DZ1117" s="28">
        <f t="shared" si="4687"/>
        <v>0</v>
      </c>
      <c r="EA1117" s="29"/>
      <c r="EB1117" s="54">
        <f>_xlfn.XLOOKUP($C1117,[32]PSP!$C:$C,[32]PSP!$EB:$EB)</f>
        <v>0</v>
      </c>
      <c r="EC1117" s="27">
        <f>_xlfn.XLOOKUP($C1117,[32]PSP!$C:$C,[32]PSP!$EC:$EC)</f>
        <v>123.24</v>
      </c>
      <c r="ED1117" s="28">
        <f t="shared" si="4688"/>
        <v>0</v>
      </c>
      <c r="EE1117" s="29"/>
      <c r="EF1117" s="54">
        <f>_xlfn.XLOOKUP($C1117,[32]PSP!$C:$C,[32]PSP!$EF:$EF)</f>
        <v>0</v>
      </c>
      <c r="EG1117" s="27">
        <f>_xlfn.XLOOKUP($C1117,[32]PSP!$C:$C,[32]PSP!$EG:$EG)</f>
        <v>123.24</v>
      </c>
      <c r="EH1117" s="28">
        <f t="shared" si="4689"/>
        <v>0</v>
      </c>
      <c r="EI1117" s="29"/>
      <c r="EJ1117" s="54">
        <f>_xlfn.XLOOKUP($C1117,[32]PSP!$C:$C,[32]PSP!$EJ:$EJ)</f>
        <v>0</v>
      </c>
      <c r="EK1117" s="27">
        <f>_xlfn.XLOOKUP($C1117,[32]PSP!$C:$C,[32]PSP!$EK:$EK)</f>
        <v>123.24</v>
      </c>
      <c r="EL1117" s="28">
        <f t="shared" si="4690"/>
        <v>0</v>
      </c>
      <c r="EM1117" s="29"/>
      <c r="EN1117" s="108"/>
      <c r="EO1117" s="29">
        <f t="shared" si="4621"/>
        <v>1871375.92</v>
      </c>
      <c r="EP1117" s="29">
        <f t="shared" si="4517"/>
        <v>1871375.9199999997</v>
      </c>
      <c r="EQ1117" s="4" t="b">
        <f t="shared" si="4552"/>
        <v>1</v>
      </c>
      <c r="ES1117" s="118">
        <f t="shared" si="4482"/>
        <v>1.1767000000000001</v>
      </c>
    </row>
    <row r="1118" spans="3:149" ht="12.75" customHeight="1" x14ac:dyDescent="0.25">
      <c r="C1118" s="43" t="s">
        <v>1332</v>
      </c>
      <c r="D1118" s="43">
        <f>_xlfn.XLOOKUP($C1118,[32]PSP!$C:$C,[32]PSP!D:D)</f>
        <v>4011278</v>
      </c>
      <c r="E1118" s="43" t="str">
        <f>_xlfn.XLOOKUP($C1118,[32]PSP!$C:$C,[32]PSP!E:E)</f>
        <v>SICRO SERVIÇO</v>
      </c>
      <c r="F1118" s="25" t="str">
        <f>_xlfn.XLOOKUP($C1118,[32]PSP!$C:$C,[32]PSP!F:F)</f>
        <v>BASE OU SUB-BASE DE BRITA GRADUADA TRATADA COM CIMENTO COM BRITA COMERCIAL</v>
      </c>
      <c r="G1118" s="43" t="str">
        <f>_xlfn.XLOOKUP($C1118,[32]PSP!$C:$C,[32]PSP!G:G)</f>
        <v>M³</v>
      </c>
      <c r="H1118" s="53">
        <f>_xlfn.XLOOKUP($C1118,[32]PSP!$C:$C,[32]PSP!$H:$H)</f>
        <v>25307.969999999998</v>
      </c>
      <c r="I1118" s="28">
        <f>_xlfn.XLOOKUP($C1118,[32]PSP!$C:$C,[32]PSP!$I:$I)</f>
        <v>3782023.0199999996</v>
      </c>
      <c r="J1118" s="28">
        <f t="shared" si="4657"/>
        <v>4450306.4876339994</v>
      </c>
      <c r="K1118" s="29"/>
      <c r="L1118" s="54">
        <f>_xlfn.XLOOKUP($C1118,[32]PSP!$C:$C,[32]PSP!$L:$L)</f>
        <v>0</v>
      </c>
      <c r="M1118" s="27">
        <f>_xlfn.XLOOKUP($C1118,[32]PSP!$C:$C,[32]PSP!$M:$M)</f>
        <v>149.44</v>
      </c>
      <c r="N1118" s="28">
        <f t="shared" si="4658"/>
        <v>0</v>
      </c>
      <c r="O1118" s="29"/>
      <c r="P1118" s="54">
        <f>_xlfn.XLOOKUP($C1118,[32]PSP!$C:$C,[32]PSP!$P:$P)</f>
        <v>0</v>
      </c>
      <c r="Q1118" s="27">
        <f>_xlfn.XLOOKUP($C1118,[32]PSP!$C:$C,[32]PSP!$Q:$Q)</f>
        <v>149.44</v>
      </c>
      <c r="R1118" s="28">
        <f t="shared" si="4659"/>
        <v>0</v>
      </c>
      <c r="S1118" s="29"/>
      <c r="T1118" s="54">
        <f>_xlfn.XLOOKUP($C1118,[32]PSP!$C:$C,[32]PSP!$T:$T)</f>
        <v>0</v>
      </c>
      <c r="U1118" s="27">
        <f>_xlfn.XLOOKUP($C1118,[32]PSP!$C:$C,[32]PSP!$U:$U)</f>
        <v>149.44</v>
      </c>
      <c r="V1118" s="28">
        <f t="shared" si="4660"/>
        <v>0</v>
      </c>
      <c r="W1118" s="29"/>
      <c r="X1118" s="54">
        <f>_xlfn.XLOOKUP($C1118,[32]PSP!$C:$C,[32]PSP!$X:$X)</f>
        <v>2529.71</v>
      </c>
      <c r="Y1118" s="27">
        <f>_xlfn.XLOOKUP($C1118,[32]PSP!$C:$C,[32]PSP!$Y:$Y)</f>
        <v>149.44</v>
      </c>
      <c r="Z1118" s="28">
        <f t="shared" si="4661"/>
        <v>378039.86</v>
      </c>
      <c r="AA1118" s="29"/>
      <c r="AB1118" s="54">
        <f>_xlfn.XLOOKUP($C1118,[32]PSP!$C:$C,[32]PSP!$AB:$AB)</f>
        <v>0</v>
      </c>
      <c r="AC1118" s="27">
        <f>_xlfn.XLOOKUP($C1118,[32]PSP!$C:$C,[32]PSP!$AC:$AC)</f>
        <v>149.44</v>
      </c>
      <c r="AD1118" s="28">
        <f t="shared" si="4662"/>
        <v>0</v>
      </c>
      <c r="AE1118" s="29"/>
      <c r="AF1118" s="54">
        <f>_xlfn.XLOOKUP($C1118,[32]PSP!$C:$C,[32]PSP!$AF:$AF)</f>
        <v>0</v>
      </c>
      <c r="AG1118" s="27">
        <f>_xlfn.XLOOKUP($C1118,[32]PSP!$C:$C,[32]PSP!$AG:$AG)</f>
        <v>149.44</v>
      </c>
      <c r="AH1118" s="28">
        <f t="shared" si="4663"/>
        <v>0</v>
      </c>
      <c r="AI1118" s="29"/>
      <c r="AJ1118" s="54">
        <f>_xlfn.XLOOKUP($C1118,[32]PSP!$C:$C,[32]PSP!$AJ:$AJ)</f>
        <v>3800</v>
      </c>
      <c r="AK1118" s="27">
        <f>_xlfn.XLOOKUP($C1118,[32]PSP!$C:$C,[32]PSP!$AK:$AK)</f>
        <v>149.44</v>
      </c>
      <c r="AL1118" s="28">
        <f t="shared" si="4664"/>
        <v>567872</v>
      </c>
      <c r="AM1118" s="29"/>
      <c r="AN1118" s="54">
        <f>_xlfn.XLOOKUP($C1118,[32]PSP!$C:$C,[32]PSP!$AN:$AN)</f>
        <v>0</v>
      </c>
      <c r="AO1118" s="27">
        <f>_xlfn.XLOOKUP($C1118,[32]PSP!$C:$C,[32]PSP!$AO:$AO)</f>
        <v>149.44</v>
      </c>
      <c r="AP1118" s="28">
        <f t="shared" si="4665"/>
        <v>0</v>
      </c>
      <c r="AQ1118" s="29"/>
      <c r="AR1118" s="54">
        <f>_xlfn.XLOOKUP($C1118,[32]PSP!$C:$C,[32]PSP!$AR:$AR)</f>
        <v>2529.71</v>
      </c>
      <c r="AS1118" s="27">
        <f>_xlfn.XLOOKUP($C1118,[32]PSP!$C:$C,[32]PSP!$AS:$AS)</f>
        <v>149.44</v>
      </c>
      <c r="AT1118" s="28">
        <f t="shared" si="4666"/>
        <v>378039.86</v>
      </c>
      <c r="AU1118" s="29"/>
      <c r="AV1118" s="54">
        <f>_xlfn.XLOOKUP($C1118,[32]PSP!$C:$C,[32]PSP!$AV:$AV)</f>
        <v>0</v>
      </c>
      <c r="AW1118" s="27">
        <f>_xlfn.XLOOKUP($C1118,[32]PSP!$C:$C,[32]PSP!$AW:$AW)</f>
        <v>149.44</v>
      </c>
      <c r="AX1118" s="28">
        <f t="shared" si="4667"/>
        <v>0</v>
      </c>
      <c r="AY1118" s="29"/>
      <c r="AZ1118" s="54">
        <f>_xlfn.XLOOKUP($C1118,[32]PSP!$C:$C,[32]PSP!$AZ:$AZ)</f>
        <v>0</v>
      </c>
      <c r="BA1118" s="27">
        <f>_xlfn.XLOOKUP($C1118,[32]PSP!$C:$C,[32]PSP!$BA:$BA)</f>
        <v>149.44</v>
      </c>
      <c r="BB1118" s="28">
        <f t="shared" si="4668"/>
        <v>0</v>
      </c>
      <c r="BC1118" s="29"/>
      <c r="BD1118" s="54">
        <f>_xlfn.XLOOKUP($C1118,[32]PSP!$C:$C,[32]PSP!$BD:$BD)</f>
        <v>2529.71</v>
      </c>
      <c r="BE1118" s="27">
        <f>_xlfn.XLOOKUP($C1118,[32]PSP!$C:$C,[32]PSP!$BE:$BE)</f>
        <v>149.44</v>
      </c>
      <c r="BF1118" s="28">
        <f t="shared" si="4669"/>
        <v>378039.86</v>
      </c>
      <c r="BG1118" s="29"/>
      <c r="BH1118" s="54">
        <f>_xlfn.XLOOKUP($C1118,[32]PSP!$C:$C,[32]PSP!$BH:$BH)</f>
        <v>2529.71</v>
      </c>
      <c r="BI1118" s="27">
        <f>_xlfn.XLOOKUP($C1118,[32]PSP!$C:$C,[32]PSP!$BI:$BI)</f>
        <v>149.44</v>
      </c>
      <c r="BJ1118" s="28">
        <f t="shared" si="4670"/>
        <v>378039.86</v>
      </c>
      <c r="BK1118" s="29"/>
      <c r="BL1118" s="54">
        <f>_xlfn.XLOOKUP($C1118,[32]PSP!$C:$C,[32]PSP!$BL:$BL)</f>
        <v>0</v>
      </c>
      <c r="BM1118" s="27">
        <f>_xlfn.XLOOKUP($C1118,[32]PSP!$C:$C,[32]PSP!$BM:$BM)</f>
        <v>149.44</v>
      </c>
      <c r="BN1118" s="28">
        <f t="shared" si="4671"/>
        <v>0</v>
      </c>
      <c r="BO1118" s="29"/>
      <c r="BP1118" s="54">
        <f>_xlfn.XLOOKUP($C1118,[32]PSP!$C:$C,[32]PSP!$BP:$BP)</f>
        <v>0</v>
      </c>
      <c r="BQ1118" s="27">
        <f>_xlfn.XLOOKUP($C1118,[32]PSP!$C:$C,[32]PSP!$BQ:$BQ)</f>
        <v>149.44</v>
      </c>
      <c r="BR1118" s="28">
        <f t="shared" si="4672"/>
        <v>0</v>
      </c>
      <c r="BS1118" s="29"/>
      <c r="BT1118" s="54">
        <f>_xlfn.XLOOKUP($C1118,[32]PSP!$C:$C,[32]PSP!$BT:$BT)</f>
        <v>0</v>
      </c>
      <c r="BU1118" s="27">
        <f>_xlfn.XLOOKUP($C1118,[32]PSP!$C:$C,[32]PSP!$BU:$BU)</f>
        <v>149.44</v>
      </c>
      <c r="BV1118" s="28">
        <f t="shared" si="4673"/>
        <v>0</v>
      </c>
      <c r="BW1118" s="29"/>
      <c r="BX1118" s="54">
        <f>_xlfn.XLOOKUP($C1118,[32]PSP!$C:$C,[32]PSP!$BX:$BX)</f>
        <v>0</v>
      </c>
      <c r="BY1118" s="27">
        <f>_xlfn.XLOOKUP($C1118,[32]PSP!$C:$C,[32]PSP!$BY:$BY)</f>
        <v>149.44</v>
      </c>
      <c r="BZ1118" s="28">
        <f t="shared" si="4674"/>
        <v>0</v>
      </c>
      <c r="CA1118" s="29"/>
      <c r="CB1118" s="54">
        <f>_xlfn.XLOOKUP($C1118,[32]PSP!$C:$C,[32]PSP!$CB:$CB)</f>
        <v>2529.71</v>
      </c>
      <c r="CC1118" s="27">
        <f>_xlfn.XLOOKUP($C1118,[32]PSP!$C:$C,[32]PSP!$CC:$CC)</f>
        <v>149.44</v>
      </c>
      <c r="CD1118" s="28">
        <f t="shared" si="4675"/>
        <v>378039.86</v>
      </c>
      <c r="CE1118" s="29"/>
      <c r="CF1118" s="54">
        <f>_xlfn.XLOOKUP($C1118,[32]PSP!$C:$C,[32]PSP!$CF:$CF)</f>
        <v>0</v>
      </c>
      <c r="CG1118" s="27">
        <f>_xlfn.XLOOKUP($C1118,[32]PSP!$C:$C,[32]PSP!$CG:$CG)</f>
        <v>149.44</v>
      </c>
      <c r="CH1118" s="28">
        <f t="shared" si="4676"/>
        <v>0</v>
      </c>
      <c r="CI1118" s="29"/>
      <c r="CJ1118" s="54">
        <f>_xlfn.XLOOKUP($C1118,[32]PSP!$C:$C,[32]PSP!$CJ:$CJ)</f>
        <v>0</v>
      </c>
      <c r="CK1118" s="27">
        <f>_xlfn.XLOOKUP($C1118,[32]PSP!$C:$C,[32]PSP!$CK:$CK)</f>
        <v>149.44</v>
      </c>
      <c r="CL1118" s="28">
        <f t="shared" si="4677"/>
        <v>0</v>
      </c>
      <c r="CM1118" s="29"/>
      <c r="CN1118" s="54">
        <f>_xlfn.XLOOKUP($C1118,[32]PSP!$C:$C,[32]PSP!$CN:$CN)</f>
        <v>0</v>
      </c>
      <c r="CO1118" s="27">
        <f>_xlfn.XLOOKUP($C1118,[32]PSP!$C:$C,[32]PSP!$CO:$CO)</f>
        <v>149.44</v>
      </c>
      <c r="CP1118" s="28">
        <f t="shared" si="4678"/>
        <v>0</v>
      </c>
      <c r="CQ1118" s="29"/>
      <c r="CR1118" s="54">
        <f>_xlfn.XLOOKUP($C1118,[32]PSP!$C:$C,[32]PSP!$CR:$CR)</f>
        <v>2529.71</v>
      </c>
      <c r="CS1118" s="27">
        <f>_xlfn.XLOOKUP($C1118,[32]PSP!$C:$C,[32]PSP!$CS:$CS)</f>
        <v>149.44</v>
      </c>
      <c r="CT1118" s="28">
        <f t="shared" si="4679"/>
        <v>378039.86</v>
      </c>
      <c r="CU1118" s="29"/>
      <c r="CV1118" s="54">
        <f>_xlfn.XLOOKUP($C1118,[32]PSP!$C:$C,[32]PSP!$CV:$CV)</f>
        <v>0</v>
      </c>
      <c r="CW1118" s="27">
        <f>_xlfn.XLOOKUP($C1118,[32]PSP!$C:$C,[32]PSP!$CW:$CW)</f>
        <v>149.44</v>
      </c>
      <c r="CX1118" s="28">
        <f t="shared" si="4680"/>
        <v>0</v>
      </c>
      <c r="CY1118" s="29"/>
      <c r="CZ1118" s="54">
        <f>_xlfn.XLOOKUP($C1118,[32]PSP!$C:$C,[32]PSP!$CZ:$CZ)</f>
        <v>2529.71</v>
      </c>
      <c r="DA1118" s="27">
        <f>_xlfn.XLOOKUP($C1118,[32]PSP!$C:$C,[32]PSP!$DA:$DA)</f>
        <v>149.44</v>
      </c>
      <c r="DB1118" s="28">
        <f t="shared" si="4681"/>
        <v>378039.86</v>
      </c>
      <c r="DC1118" s="29"/>
      <c r="DD1118" s="54">
        <f>_xlfn.XLOOKUP($C1118,[32]PSP!$C:$C,[32]PSP!$DD:$DD)</f>
        <v>0</v>
      </c>
      <c r="DE1118" s="27">
        <f>_xlfn.XLOOKUP($C1118,[32]PSP!$C:$C,[32]PSP!$DE:$DE)</f>
        <v>149.44</v>
      </c>
      <c r="DF1118" s="28">
        <f t="shared" si="4682"/>
        <v>0</v>
      </c>
      <c r="DG1118" s="29"/>
      <c r="DH1118" s="54">
        <f>_xlfn.XLOOKUP($C1118,[32]PSP!$C:$C,[32]PSP!$DH:$DH)</f>
        <v>0</v>
      </c>
      <c r="DI1118" s="27">
        <f>_xlfn.XLOOKUP($C1118,[32]PSP!$C:$C,[32]PSP!$DI:$DI)</f>
        <v>149.44</v>
      </c>
      <c r="DJ1118" s="28">
        <f t="shared" si="4683"/>
        <v>0</v>
      </c>
      <c r="DK1118" s="29"/>
      <c r="DL1118" s="54">
        <f>_xlfn.XLOOKUP($C1118,[32]PSP!$C:$C,[32]PSP!$DL:$DL)</f>
        <v>0</v>
      </c>
      <c r="DM1118" s="27">
        <f>_xlfn.XLOOKUP($C1118,[32]PSP!$C:$C,[32]PSP!$DM:$DM)</f>
        <v>149.44</v>
      </c>
      <c r="DN1118" s="28">
        <f t="shared" si="4684"/>
        <v>0</v>
      </c>
      <c r="DO1118" s="29"/>
      <c r="DP1118" s="54">
        <f>_xlfn.XLOOKUP($C1118,[32]PSP!$C:$C,[32]PSP!$DP:$DP)</f>
        <v>0</v>
      </c>
      <c r="DQ1118" s="27">
        <f>_xlfn.XLOOKUP($C1118,[32]PSP!$C:$C,[32]PSP!$DQ:$DQ)</f>
        <v>149.44</v>
      </c>
      <c r="DR1118" s="28">
        <f t="shared" si="4685"/>
        <v>0</v>
      </c>
      <c r="DS1118" s="29"/>
      <c r="DT1118" s="54">
        <f>_xlfn.XLOOKUP($C1118,[32]PSP!$C:$C,[32]PSP!$DT:$DT)</f>
        <v>3800</v>
      </c>
      <c r="DU1118" s="27">
        <f>_xlfn.XLOOKUP($C1118,[32]PSP!$C:$C,[32]PSP!$DU:$DU)</f>
        <v>149.44</v>
      </c>
      <c r="DV1118" s="28">
        <f t="shared" si="4686"/>
        <v>567872</v>
      </c>
      <c r="DW1118" s="29"/>
      <c r="DX1118" s="54">
        <f>_xlfn.XLOOKUP($C1118,[32]PSP!$C:$C,[32]PSP!$DX:$DX)</f>
        <v>0</v>
      </c>
      <c r="DY1118" s="27">
        <f>_xlfn.XLOOKUP($C1118,[32]PSP!$C:$C,[32]PSP!$DY:$DY)</f>
        <v>149.44</v>
      </c>
      <c r="DZ1118" s="28">
        <f t="shared" si="4687"/>
        <v>0</v>
      </c>
      <c r="EA1118" s="29"/>
      <c r="EB1118" s="54">
        <f>_xlfn.XLOOKUP($C1118,[32]PSP!$C:$C,[32]PSP!$EB:$EB)</f>
        <v>0</v>
      </c>
      <c r="EC1118" s="27">
        <f>_xlfn.XLOOKUP($C1118,[32]PSP!$C:$C,[32]PSP!$EC:$EC)</f>
        <v>149.44</v>
      </c>
      <c r="ED1118" s="28">
        <f t="shared" si="4688"/>
        <v>0</v>
      </c>
      <c r="EE1118" s="29"/>
      <c r="EF1118" s="54">
        <f>_xlfn.XLOOKUP($C1118,[32]PSP!$C:$C,[32]PSP!$EF:$EF)</f>
        <v>0</v>
      </c>
      <c r="EG1118" s="27">
        <f>_xlfn.XLOOKUP($C1118,[32]PSP!$C:$C,[32]PSP!$EG:$EG)</f>
        <v>149.44</v>
      </c>
      <c r="EH1118" s="28">
        <f t="shared" si="4689"/>
        <v>0</v>
      </c>
      <c r="EI1118" s="29"/>
      <c r="EJ1118" s="54">
        <f>_xlfn.XLOOKUP($C1118,[32]PSP!$C:$C,[32]PSP!$EJ:$EJ)</f>
        <v>0</v>
      </c>
      <c r="EK1118" s="27">
        <f>_xlfn.XLOOKUP($C1118,[32]PSP!$C:$C,[32]PSP!$EK:$EK)</f>
        <v>149.44</v>
      </c>
      <c r="EL1118" s="28">
        <f t="shared" si="4690"/>
        <v>0</v>
      </c>
      <c r="EM1118" s="29"/>
      <c r="EN1118" s="108"/>
      <c r="EO1118" s="29">
        <f t="shared" si="4621"/>
        <v>3782023.0199999996</v>
      </c>
      <c r="EP1118" s="29">
        <f t="shared" ref="EP1118:EP1145" si="4691">I1118</f>
        <v>3782023.0199999996</v>
      </c>
      <c r="EQ1118" s="4" t="b">
        <f t="shared" si="4552"/>
        <v>1</v>
      </c>
      <c r="ER1118" s="1"/>
      <c r="ES1118" s="118">
        <f t="shared" si="4482"/>
        <v>1.1767000000000001</v>
      </c>
    </row>
    <row r="1119" spans="3:149" ht="14.25" x14ac:dyDescent="0.25">
      <c r="C1119" s="43" t="s">
        <v>1333</v>
      </c>
      <c r="D1119" s="43">
        <f>_xlfn.XLOOKUP($C1119,[32]PSP!$C:$C,[32]PSP!D:D)</f>
        <v>4011352</v>
      </c>
      <c r="E1119" s="43" t="str">
        <f>_xlfn.XLOOKUP($C1119,[32]PSP!$C:$C,[32]PSP!E:E)</f>
        <v>SICRO SERVIÇO</v>
      </c>
      <c r="F1119" s="25" t="str">
        <f>_xlfn.XLOOKUP($C1119,[32]PSP!$C:$C,[32]PSP!F:F)</f>
        <v>IMPRIMAÇÃO COM EMULSÃO ASFÁLTICA</v>
      </c>
      <c r="G1119" s="43" t="str">
        <f>_xlfn.XLOOKUP($C1119,[32]PSP!$C:$C,[32]PSP!G:G)</f>
        <v>M²</v>
      </c>
      <c r="H1119" s="53">
        <f>_xlfn.XLOOKUP($C1119,[32]PSP!$C:$C,[32]PSP!$H:$H)</f>
        <v>126539.99000000002</v>
      </c>
      <c r="I1119" s="28">
        <f>_xlfn.XLOOKUP($C1119,[32]PSP!$C:$C,[32]PSP!$I:$I)</f>
        <v>27838.760000000002</v>
      </c>
      <c r="J1119" s="28">
        <f t="shared" si="4657"/>
        <v>32757.868892000006</v>
      </c>
      <c r="K1119" s="29"/>
      <c r="L1119" s="54">
        <f>_xlfn.XLOOKUP($C1119,[32]PSP!$C:$C,[32]PSP!$L:$L)</f>
        <v>0</v>
      </c>
      <c r="M1119" s="27">
        <f>_xlfn.XLOOKUP($C1119,[32]PSP!$C:$C,[32]PSP!$M:$M)</f>
        <v>0.22</v>
      </c>
      <c r="N1119" s="28">
        <f t="shared" si="4658"/>
        <v>0</v>
      </c>
      <c r="O1119" s="29"/>
      <c r="P1119" s="54">
        <f>_xlfn.XLOOKUP($C1119,[32]PSP!$C:$C,[32]PSP!$P:$P)</f>
        <v>0</v>
      </c>
      <c r="Q1119" s="27">
        <f>_xlfn.XLOOKUP($C1119,[32]PSP!$C:$C,[32]PSP!$Q:$Q)</f>
        <v>0.22</v>
      </c>
      <c r="R1119" s="28">
        <f t="shared" si="4659"/>
        <v>0</v>
      </c>
      <c r="S1119" s="29"/>
      <c r="T1119" s="54">
        <f>_xlfn.XLOOKUP($C1119,[32]PSP!$C:$C,[32]PSP!$T:$T)</f>
        <v>0</v>
      </c>
      <c r="U1119" s="27">
        <f>_xlfn.XLOOKUP($C1119,[32]PSP!$C:$C,[32]PSP!$U:$U)</f>
        <v>0.22</v>
      </c>
      <c r="V1119" s="28">
        <f t="shared" si="4660"/>
        <v>0</v>
      </c>
      <c r="W1119" s="29"/>
      <c r="X1119" s="54">
        <f>_xlfn.XLOOKUP($C1119,[32]PSP!$C:$C,[32]PSP!$X:$X)</f>
        <v>12648.57</v>
      </c>
      <c r="Y1119" s="27">
        <f>_xlfn.XLOOKUP($C1119,[32]PSP!$C:$C,[32]PSP!$Y:$Y)</f>
        <v>0.22</v>
      </c>
      <c r="Z1119" s="28">
        <f t="shared" si="4661"/>
        <v>2782.68</v>
      </c>
      <c r="AA1119" s="29"/>
      <c r="AB1119" s="54">
        <f>_xlfn.XLOOKUP($C1119,[32]PSP!$C:$C,[32]PSP!$AB:$AB)</f>
        <v>0</v>
      </c>
      <c r="AC1119" s="27">
        <f>_xlfn.XLOOKUP($C1119,[32]PSP!$C:$C,[32]PSP!$AC:$AC)</f>
        <v>0.22</v>
      </c>
      <c r="AD1119" s="28">
        <f t="shared" si="4662"/>
        <v>0</v>
      </c>
      <c r="AE1119" s="29"/>
      <c r="AF1119" s="54">
        <f>_xlfn.XLOOKUP($C1119,[32]PSP!$C:$C,[32]PSP!$AF:$AF)</f>
        <v>0</v>
      </c>
      <c r="AG1119" s="27">
        <f>_xlfn.XLOOKUP($C1119,[32]PSP!$C:$C,[32]PSP!$AG:$AG)</f>
        <v>0.22</v>
      </c>
      <c r="AH1119" s="28">
        <f t="shared" si="4663"/>
        <v>0</v>
      </c>
      <c r="AI1119" s="29"/>
      <c r="AJ1119" s="54">
        <f>_xlfn.XLOOKUP($C1119,[32]PSP!$C:$C,[32]PSP!$AJ:$AJ)</f>
        <v>19000</v>
      </c>
      <c r="AK1119" s="27">
        <f>_xlfn.XLOOKUP($C1119,[32]PSP!$C:$C,[32]PSP!$AK:$AK)</f>
        <v>0.22</v>
      </c>
      <c r="AL1119" s="28">
        <f t="shared" si="4664"/>
        <v>4180</v>
      </c>
      <c r="AM1119" s="29"/>
      <c r="AN1119" s="54">
        <f>_xlfn.XLOOKUP($C1119,[32]PSP!$C:$C,[32]PSP!$AN:$AN)</f>
        <v>0</v>
      </c>
      <c r="AO1119" s="27">
        <f>_xlfn.XLOOKUP($C1119,[32]PSP!$C:$C,[32]PSP!$AO:$AO)</f>
        <v>0.22</v>
      </c>
      <c r="AP1119" s="28">
        <f t="shared" si="4665"/>
        <v>0</v>
      </c>
      <c r="AQ1119" s="29"/>
      <c r="AR1119" s="54">
        <f>_xlfn.XLOOKUP($C1119,[32]PSP!$C:$C,[32]PSP!$AR:$AR)</f>
        <v>12648.57</v>
      </c>
      <c r="AS1119" s="27">
        <f>_xlfn.XLOOKUP($C1119,[32]PSP!$C:$C,[32]PSP!$AS:$AS)</f>
        <v>0.22</v>
      </c>
      <c r="AT1119" s="28">
        <f t="shared" si="4666"/>
        <v>2782.68</v>
      </c>
      <c r="AU1119" s="29"/>
      <c r="AV1119" s="54">
        <f>_xlfn.XLOOKUP($C1119,[32]PSP!$C:$C,[32]PSP!$AV:$AV)</f>
        <v>0</v>
      </c>
      <c r="AW1119" s="27">
        <f>_xlfn.XLOOKUP($C1119,[32]PSP!$C:$C,[32]PSP!$AW:$AW)</f>
        <v>0.22</v>
      </c>
      <c r="AX1119" s="28">
        <f t="shared" si="4667"/>
        <v>0</v>
      </c>
      <c r="AY1119" s="29"/>
      <c r="AZ1119" s="54">
        <f>_xlfn.XLOOKUP($C1119,[32]PSP!$C:$C,[32]PSP!$AZ:$AZ)</f>
        <v>0</v>
      </c>
      <c r="BA1119" s="27">
        <f>_xlfn.XLOOKUP($C1119,[32]PSP!$C:$C,[32]PSP!$BA:$BA)</f>
        <v>0.22</v>
      </c>
      <c r="BB1119" s="28">
        <f t="shared" si="4668"/>
        <v>0</v>
      </c>
      <c r="BC1119" s="29"/>
      <c r="BD1119" s="54">
        <f>_xlfn.XLOOKUP($C1119,[32]PSP!$C:$C,[32]PSP!$BD:$BD)</f>
        <v>12648.57</v>
      </c>
      <c r="BE1119" s="27">
        <f>_xlfn.XLOOKUP($C1119,[32]PSP!$C:$C,[32]PSP!$BE:$BE)</f>
        <v>0.22</v>
      </c>
      <c r="BF1119" s="28">
        <f t="shared" si="4669"/>
        <v>2782.68</v>
      </c>
      <c r="BG1119" s="29"/>
      <c r="BH1119" s="54">
        <f>_xlfn.XLOOKUP($C1119,[32]PSP!$C:$C,[32]PSP!$BH:$BH)</f>
        <v>12648.57</v>
      </c>
      <c r="BI1119" s="27">
        <f>_xlfn.XLOOKUP($C1119,[32]PSP!$C:$C,[32]PSP!$BI:$BI)</f>
        <v>0.22</v>
      </c>
      <c r="BJ1119" s="28">
        <f t="shared" si="4670"/>
        <v>2782.68</v>
      </c>
      <c r="BK1119" s="29"/>
      <c r="BL1119" s="54">
        <f>_xlfn.XLOOKUP($C1119,[32]PSP!$C:$C,[32]PSP!$BL:$BL)</f>
        <v>0</v>
      </c>
      <c r="BM1119" s="27">
        <f>_xlfn.XLOOKUP($C1119,[32]PSP!$C:$C,[32]PSP!$BM:$BM)</f>
        <v>0.22</v>
      </c>
      <c r="BN1119" s="28">
        <f t="shared" si="4671"/>
        <v>0</v>
      </c>
      <c r="BO1119" s="29"/>
      <c r="BP1119" s="54">
        <f>_xlfn.XLOOKUP($C1119,[32]PSP!$C:$C,[32]PSP!$BP:$BP)</f>
        <v>0</v>
      </c>
      <c r="BQ1119" s="27">
        <f>_xlfn.XLOOKUP($C1119,[32]PSP!$C:$C,[32]PSP!$BQ:$BQ)</f>
        <v>0.22</v>
      </c>
      <c r="BR1119" s="28">
        <f t="shared" si="4672"/>
        <v>0</v>
      </c>
      <c r="BS1119" s="29"/>
      <c r="BT1119" s="54">
        <f>_xlfn.XLOOKUP($C1119,[32]PSP!$C:$C,[32]PSP!$BT:$BT)</f>
        <v>0</v>
      </c>
      <c r="BU1119" s="27">
        <f>_xlfn.XLOOKUP($C1119,[32]PSP!$C:$C,[32]PSP!$BU:$BU)</f>
        <v>0.22</v>
      </c>
      <c r="BV1119" s="28">
        <f t="shared" si="4673"/>
        <v>0</v>
      </c>
      <c r="BW1119" s="29"/>
      <c r="BX1119" s="54">
        <f>_xlfn.XLOOKUP($C1119,[32]PSP!$C:$C,[32]PSP!$BX:$BX)</f>
        <v>0</v>
      </c>
      <c r="BY1119" s="27">
        <f>_xlfn.XLOOKUP($C1119,[32]PSP!$C:$C,[32]PSP!$BY:$BY)</f>
        <v>0.22</v>
      </c>
      <c r="BZ1119" s="28">
        <f t="shared" si="4674"/>
        <v>0</v>
      </c>
      <c r="CA1119" s="29"/>
      <c r="CB1119" s="54">
        <f>_xlfn.XLOOKUP($C1119,[32]PSP!$C:$C,[32]PSP!$CB:$CB)</f>
        <v>12648.57</v>
      </c>
      <c r="CC1119" s="27">
        <f>_xlfn.XLOOKUP($C1119,[32]PSP!$C:$C,[32]PSP!$CC:$CC)</f>
        <v>0.22</v>
      </c>
      <c r="CD1119" s="28">
        <f t="shared" si="4675"/>
        <v>2782.68</v>
      </c>
      <c r="CE1119" s="29"/>
      <c r="CF1119" s="54">
        <f>_xlfn.XLOOKUP($C1119,[32]PSP!$C:$C,[32]PSP!$CF:$CF)</f>
        <v>0</v>
      </c>
      <c r="CG1119" s="27">
        <f>_xlfn.XLOOKUP($C1119,[32]PSP!$C:$C,[32]PSP!$CG:$CG)</f>
        <v>0.22</v>
      </c>
      <c r="CH1119" s="28">
        <f t="shared" si="4676"/>
        <v>0</v>
      </c>
      <c r="CI1119" s="29"/>
      <c r="CJ1119" s="54">
        <f>_xlfn.XLOOKUP($C1119,[32]PSP!$C:$C,[32]PSP!$CJ:$CJ)</f>
        <v>0</v>
      </c>
      <c r="CK1119" s="27">
        <f>_xlfn.XLOOKUP($C1119,[32]PSP!$C:$C,[32]PSP!$CK:$CK)</f>
        <v>0.22</v>
      </c>
      <c r="CL1119" s="28">
        <f t="shared" si="4677"/>
        <v>0</v>
      </c>
      <c r="CM1119" s="29"/>
      <c r="CN1119" s="54">
        <f>_xlfn.XLOOKUP($C1119,[32]PSP!$C:$C,[32]PSP!$CN:$CN)</f>
        <v>0</v>
      </c>
      <c r="CO1119" s="27">
        <f>_xlfn.XLOOKUP($C1119,[32]PSP!$C:$C,[32]PSP!$CO:$CO)</f>
        <v>0.22</v>
      </c>
      <c r="CP1119" s="28">
        <f t="shared" si="4678"/>
        <v>0</v>
      </c>
      <c r="CQ1119" s="29"/>
      <c r="CR1119" s="54">
        <f>_xlfn.XLOOKUP($C1119,[32]PSP!$C:$C,[32]PSP!$CR:$CR)</f>
        <v>12648.57</v>
      </c>
      <c r="CS1119" s="27">
        <f>_xlfn.XLOOKUP($C1119,[32]PSP!$C:$C,[32]PSP!$CS:$CS)</f>
        <v>0.22</v>
      </c>
      <c r="CT1119" s="28">
        <f t="shared" si="4679"/>
        <v>2782.68</v>
      </c>
      <c r="CU1119" s="29"/>
      <c r="CV1119" s="54">
        <f>_xlfn.XLOOKUP($C1119,[32]PSP!$C:$C,[32]PSP!$CV:$CV)</f>
        <v>0</v>
      </c>
      <c r="CW1119" s="27">
        <f>_xlfn.XLOOKUP($C1119,[32]PSP!$C:$C,[32]PSP!$CW:$CW)</f>
        <v>0.22</v>
      </c>
      <c r="CX1119" s="28">
        <f t="shared" si="4680"/>
        <v>0</v>
      </c>
      <c r="CY1119" s="29"/>
      <c r="CZ1119" s="54">
        <f>_xlfn.XLOOKUP($C1119,[32]PSP!$C:$C,[32]PSP!$CZ:$CZ)</f>
        <v>12648.57</v>
      </c>
      <c r="DA1119" s="27">
        <f>_xlfn.XLOOKUP($C1119,[32]PSP!$C:$C,[32]PSP!$DA:$DA)</f>
        <v>0.22</v>
      </c>
      <c r="DB1119" s="28">
        <f t="shared" si="4681"/>
        <v>2782.68</v>
      </c>
      <c r="DC1119" s="29"/>
      <c r="DD1119" s="54">
        <f>_xlfn.XLOOKUP($C1119,[32]PSP!$C:$C,[32]PSP!$DD:$DD)</f>
        <v>0</v>
      </c>
      <c r="DE1119" s="27">
        <f>_xlfn.XLOOKUP($C1119,[32]PSP!$C:$C,[32]PSP!$DE:$DE)</f>
        <v>0.22</v>
      </c>
      <c r="DF1119" s="28">
        <f t="shared" si="4682"/>
        <v>0</v>
      </c>
      <c r="DG1119" s="29"/>
      <c r="DH1119" s="54">
        <f>_xlfn.XLOOKUP($C1119,[32]PSP!$C:$C,[32]PSP!$DH:$DH)</f>
        <v>0</v>
      </c>
      <c r="DI1119" s="27">
        <f>_xlfn.XLOOKUP($C1119,[32]PSP!$C:$C,[32]PSP!$DI:$DI)</f>
        <v>0.22</v>
      </c>
      <c r="DJ1119" s="28">
        <f t="shared" si="4683"/>
        <v>0</v>
      </c>
      <c r="DK1119" s="29"/>
      <c r="DL1119" s="54">
        <f>_xlfn.XLOOKUP($C1119,[32]PSP!$C:$C,[32]PSP!$DL:$DL)</f>
        <v>0</v>
      </c>
      <c r="DM1119" s="27">
        <f>_xlfn.XLOOKUP($C1119,[32]PSP!$C:$C,[32]PSP!$DM:$DM)</f>
        <v>0.22</v>
      </c>
      <c r="DN1119" s="28">
        <f t="shared" si="4684"/>
        <v>0</v>
      </c>
      <c r="DO1119" s="29"/>
      <c r="DP1119" s="54">
        <f>_xlfn.XLOOKUP($C1119,[32]PSP!$C:$C,[32]PSP!$DP:$DP)</f>
        <v>0</v>
      </c>
      <c r="DQ1119" s="27">
        <f>_xlfn.XLOOKUP($C1119,[32]PSP!$C:$C,[32]PSP!$DQ:$DQ)</f>
        <v>0.22</v>
      </c>
      <c r="DR1119" s="28">
        <f t="shared" si="4685"/>
        <v>0</v>
      </c>
      <c r="DS1119" s="29"/>
      <c r="DT1119" s="54">
        <f>_xlfn.XLOOKUP($C1119,[32]PSP!$C:$C,[32]PSP!$DT:$DT)</f>
        <v>19000</v>
      </c>
      <c r="DU1119" s="27">
        <f>_xlfn.XLOOKUP($C1119,[32]PSP!$C:$C,[32]PSP!$DU:$DU)</f>
        <v>0.22</v>
      </c>
      <c r="DV1119" s="28">
        <f t="shared" si="4686"/>
        <v>4180</v>
      </c>
      <c r="DW1119" s="29"/>
      <c r="DX1119" s="54">
        <f>_xlfn.XLOOKUP($C1119,[32]PSP!$C:$C,[32]PSP!$DX:$DX)</f>
        <v>0</v>
      </c>
      <c r="DY1119" s="27">
        <f>_xlfn.XLOOKUP($C1119,[32]PSP!$C:$C,[32]PSP!$DY:$DY)</f>
        <v>0.22</v>
      </c>
      <c r="DZ1119" s="28">
        <f t="shared" si="4687"/>
        <v>0</v>
      </c>
      <c r="EA1119" s="29"/>
      <c r="EB1119" s="54">
        <f>_xlfn.XLOOKUP($C1119,[32]PSP!$C:$C,[32]PSP!$EB:$EB)</f>
        <v>0</v>
      </c>
      <c r="EC1119" s="27">
        <f>_xlfn.XLOOKUP($C1119,[32]PSP!$C:$C,[32]PSP!$EC:$EC)</f>
        <v>0.22</v>
      </c>
      <c r="ED1119" s="28">
        <f t="shared" si="4688"/>
        <v>0</v>
      </c>
      <c r="EE1119" s="29"/>
      <c r="EF1119" s="54">
        <f>_xlfn.XLOOKUP($C1119,[32]PSP!$C:$C,[32]PSP!$EF:$EF)</f>
        <v>0</v>
      </c>
      <c r="EG1119" s="27">
        <f>_xlfn.XLOOKUP($C1119,[32]PSP!$C:$C,[32]PSP!$EG:$EG)</f>
        <v>0.22</v>
      </c>
      <c r="EH1119" s="28">
        <f t="shared" si="4689"/>
        <v>0</v>
      </c>
      <c r="EI1119" s="29"/>
      <c r="EJ1119" s="54">
        <f>_xlfn.XLOOKUP($C1119,[32]PSP!$C:$C,[32]PSP!$EJ:$EJ)</f>
        <v>0</v>
      </c>
      <c r="EK1119" s="27">
        <f>_xlfn.XLOOKUP($C1119,[32]PSP!$C:$C,[32]PSP!$EK:$EK)</f>
        <v>0.22</v>
      </c>
      <c r="EL1119" s="28">
        <f t="shared" si="4690"/>
        <v>0</v>
      </c>
      <c r="EM1119" s="29"/>
      <c r="EN1119" s="108"/>
      <c r="EO1119" s="29">
        <f t="shared" si="4621"/>
        <v>27838.760000000002</v>
      </c>
      <c r="EP1119" s="29">
        <f t="shared" si="4691"/>
        <v>27838.760000000002</v>
      </c>
      <c r="EQ1119" s="4" t="b">
        <f t="shared" si="4552"/>
        <v>1</v>
      </c>
      <c r="ER1119" s="1"/>
      <c r="ES1119" s="118">
        <f t="shared" si="4482"/>
        <v>1.1767000000000001</v>
      </c>
    </row>
    <row r="1120" spans="3:149" ht="14.25" x14ac:dyDescent="0.25">
      <c r="C1120" s="43" t="s">
        <v>1334</v>
      </c>
      <c r="D1120" s="43">
        <f>_xlfn.XLOOKUP($C1120,[32]PSP!$C:$C,[32]PSP!D:D)</f>
        <v>4011353</v>
      </c>
      <c r="E1120" s="43" t="str">
        <f>_xlfn.XLOOKUP($C1120,[32]PSP!$C:$C,[32]PSP!E:E)</f>
        <v>SICRO SERVIÇO</v>
      </c>
      <c r="F1120" s="25" t="str">
        <f>_xlfn.XLOOKUP($C1120,[32]PSP!$C:$C,[32]PSP!F:F)</f>
        <v>PINTURA DE LIGAÇÃO</v>
      </c>
      <c r="G1120" s="43" t="str">
        <f>_xlfn.XLOOKUP($C1120,[32]PSP!$C:$C,[32]PSP!G:G)</f>
        <v>M²</v>
      </c>
      <c r="H1120" s="53">
        <f>_xlfn.XLOOKUP($C1120,[32]PSP!$C:$C,[32]PSP!$H:$H)</f>
        <v>253079.98000000004</v>
      </c>
      <c r="I1120" s="28">
        <f>_xlfn.XLOOKUP($C1120,[32]PSP!$C:$C,[32]PSP!$I:$I)</f>
        <v>37961.99</v>
      </c>
      <c r="J1120" s="28">
        <f t="shared" si="4657"/>
        <v>44669.873633000003</v>
      </c>
      <c r="K1120" s="29"/>
      <c r="L1120" s="54">
        <f>_xlfn.XLOOKUP($C1120,[32]PSP!$C:$C,[32]PSP!$L:$L)</f>
        <v>0</v>
      </c>
      <c r="M1120" s="27">
        <f>_xlfn.XLOOKUP($C1120,[32]PSP!$C:$C,[32]PSP!$M:$M)</f>
        <v>0.15</v>
      </c>
      <c r="N1120" s="28">
        <f t="shared" si="4658"/>
        <v>0</v>
      </c>
      <c r="O1120" s="29"/>
      <c r="P1120" s="54">
        <f>_xlfn.XLOOKUP($C1120,[32]PSP!$C:$C,[32]PSP!$P:$P)</f>
        <v>0</v>
      </c>
      <c r="Q1120" s="27">
        <f>_xlfn.XLOOKUP($C1120,[32]PSP!$C:$C,[32]PSP!$Q:$Q)</f>
        <v>0.15</v>
      </c>
      <c r="R1120" s="28">
        <f t="shared" si="4659"/>
        <v>0</v>
      </c>
      <c r="S1120" s="29"/>
      <c r="T1120" s="54">
        <f>_xlfn.XLOOKUP($C1120,[32]PSP!$C:$C,[32]PSP!$T:$T)</f>
        <v>0</v>
      </c>
      <c r="U1120" s="27">
        <f>_xlfn.XLOOKUP($C1120,[32]PSP!$C:$C,[32]PSP!$U:$U)</f>
        <v>0.15</v>
      </c>
      <c r="V1120" s="28">
        <f t="shared" si="4660"/>
        <v>0</v>
      </c>
      <c r="W1120" s="29"/>
      <c r="X1120" s="54">
        <f>_xlfn.XLOOKUP($C1120,[32]PSP!$C:$C,[32]PSP!$X:$X)</f>
        <v>25297.14</v>
      </c>
      <c r="Y1120" s="27">
        <f>_xlfn.XLOOKUP($C1120,[32]PSP!$C:$C,[32]PSP!$Y:$Y)</f>
        <v>0.15</v>
      </c>
      <c r="Z1120" s="28">
        <f t="shared" si="4661"/>
        <v>3794.57</v>
      </c>
      <c r="AA1120" s="29"/>
      <c r="AB1120" s="54">
        <f>_xlfn.XLOOKUP($C1120,[32]PSP!$C:$C,[32]PSP!$AB:$AB)</f>
        <v>0</v>
      </c>
      <c r="AC1120" s="27">
        <f>_xlfn.XLOOKUP($C1120,[32]PSP!$C:$C,[32]PSP!$AC:$AC)</f>
        <v>0.15</v>
      </c>
      <c r="AD1120" s="28">
        <f t="shared" si="4662"/>
        <v>0</v>
      </c>
      <c r="AE1120" s="29"/>
      <c r="AF1120" s="54">
        <f>_xlfn.XLOOKUP($C1120,[32]PSP!$C:$C,[32]PSP!$AF:$AF)</f>
        <v>0</v>
      </c>
      <c r="AG1120" s="27">
        <f>_xlfn.XLOOKUP($C1120,[32]PSP!$C:$C,[32]PSP!$AG:$AG)</f>
        <v>0.15</v>
      </c>
      <c r="AH1120" s="28">
        <f t="shared" si="4663"/>
        <v>0</v>
      </c>
      <c r="AI1120" s="29"/>
      <c r="AJ1120" s="54">
        <f>_xlfn.XLOOKUP($C1120,[32]PSP!$C:$C,[32]PSP!$AJ:$AJ)</f>
        <v>38000</v>
      </c>
      <c r="AK1120" s="27">
        <f>_xlfn.XLOOKUP($C1120,[32]PSP!$C:$C,[32]PSP!$AK:$AK)</f>
        <v>0.15</v>
      </c>
      <c r="AL1120" s="28">
        <f t="shared" si="4664"/>
        <v>5700</v>
      </c>
      <c r="AM1120" s="29"/>
      <c r="AN1120" s="54">
        <f>_xlfn.XLOOKUP($C1120,[32]PSP!$C:$C,[32]PSP!$AN:$AN)</f>
        <v>0</v>
      </c>
      <c r="AO1120" s="27">
        <f>_xlfn.XLOOKUP($C1120,[32]PSP!$C:$C,[32]PSP!$AO:$AO)</f>
        <v>0.15</v>
      </c>
      <c r="AP1120" s="28">
        <f t="shared" si="4665"/>
        <v>0</v>
      </c>
      <c r="AQ1120" s="29"/>
      <c r="AR1120" s="54">
        <f>_xlfn.XLOOKUP($C1120,[32]PSP!$C:$C,[32]PSP!$AR:$AR)</f>
        <v>25297.14</v>
      </c>
      <c r="AS1120" s="27">
        <f>_xlfn.XLOOKUP($C1120,[32]PSP!$C:$C,[32]PSP!$AS:$AS)</f>
        <v>0.15</v>
      </c>
      <c r="AT1120" s="28">
        <f t="shared" si="4666"/>
        <v>3794.57</v>
      </c>
      <c r="AU1120" s="29"/>
      <c r="AV1120" s="54">
        <f>_xlfn.XLOOKUP($C1120,[32]PSP!$C:$C,[32]PSP!$AV:$AV)</f>
        <v>0</v>
      </c>
      <c r="AW1120" s="27">
        <f>_xlfn.XLOOKUP($C1120,[32]PSP!$C:$C,[32]PSP!$AW:$AW)</f>
        <v>0.15</v>
      </c>
      <c r="AX1120" s="28">
        <f t="shared" si="4667"/>
        <v>0</v>
      </c>
      <c r="AY1120" s="29"/>
      <c r="AZ1120" s="54">
        <f>_xlfn.XLOOKUP($C1120,[32]PSP!$C:$C,[32]PSP!$AZ:$AZ)</f>
        <v>0</v>
      </c>
      <c r="BA1120" s="27">
        <f>_xlfn.XLOOKUP($C1120,[32]PSP!$C:$C,[32]PSP!$BA:$BA)</f>
        <v>0.15</v>
      </c>
      <c r="BB1120" s="28">
        <f t="shared" si="4668"/>
        <v>0</v>
      </c>
      <c r="BC1120" s="29"/>
      <c r="BD1120" s="54">
        <f>_xlfn.XLOOKUP($C1120,[32]PSP!$C:$C,[32]PSP!$BD:$BD)</f>
        <v>25297.14</v>
      </c>
      <c r="BE1120" s="27">
        <f>_xlfn.XLOOKUP($C1120,[32]PSP!$C:$C,[32]PSP!$BE:$BE)</f>
        <v>0.15</v>
      </c>
      <c r="BF1120" s="28">
        <f t="shared" si="4669"/>
        <v>3794.57</v>
      </c>
      <c r="BG1120" s="29"/>
      <c r="BH1120" s="54">
        <f>_xlfn.XLOOKUP($C1120,[32]PSP!$C:$C,[32]PSP!$BH:$BH)</f>
        <v>25297.14</v>
      </c>
      <c r="BI1120" s="27">
        <f>_xlfn.XLOOKUP($C1120,[32]PSP!$C:$C,[32]PSP!$BI:$BI)</f>
        <v>0.15</v>
      </c>
      <c r="BJ1120" s="28">
        <f t="shared" si="4670"/>
        <v>3794.57</v>
      </c>
      <c r="BK1120" s="29"/>
      <c r="BL1120" s="54">
        <f>_xlfn.XLOOKUP($C1120,[32]PSP!$C:$C,[32]PSP!$BL:$BL)</f>
        <v>0</v>
      </c>
      <c r="BM1120" s="27">
        <f>_xlfn.XLOOKUP($C1120,[32]PSP!$C:$C,[32]PSP!$BM:$BM)</f>
        <v>0.15</v>
      </c>
      <c r="BN1120" s="28">
        <f t="shared" si="4671"/>
        <v>0</v>
      </c>
      <c r="BO1120" s="29"/>
      <c r="BP1120" s="54">
        <f>_xlfn.XLOOKUP($C1120,[32]PSP!$C:$C,[32]PSP!$BP:$BP)</f>
        <v>0</v>
      </c>
      <c r="BQ1120" s="27">
        <f>_xlfn.XLOOKUP($C1120,[32]PSP!$C:$C,[32]PSP!$BQ:$BQ)</f>
        <v>0.15</v>
      </c>
      <c r="BR1120" s="28">
        <f t="shared" si="4672"/>
        <v>0</v>
      </c>
      <c r="BS1120" s="29"/>
      <c r="BT1120" s="54">
        <f>_xlfn.XLOOKUP($C1120,[32]PSP!$C:$C,[32]PSP!$BT:$BT)</f>
        <v>0</v>
      </c>
      <c r="BU1120" s="27">
        <f>_xlfn.XLOOKUP($C1120,[32]PSP!$C:$C,[32]PSP!$BU:$BU)</f>
        <v>0.15</v>
      </c>
      <c r="BV1120" s="28">
        <f t="shared" si="4673"/>
        <v>0</v>
      </c>
      <c r="BW1120" s="29"/>
      <c r="BX1120" s="54">
        <f>_xlfn.XLOOKUP($C1120,[32]PSP!$C:$C,[32]PSP!$BX:$BX)</f>
        <v>0</v>
      </c>
      <c r="BY1120" s="27">
        <f>_xlfn.XLOOKUP($C1120,[32]PSP!$C:$C,[32]PSP!$BY:$BY)</f>
        <v>0.15</v>
      </c>
      <c r="BZ1120" s="28">
        <f t="shared" si="4674"/>
        <v>0</v>
      </c>
      <c r="CA1120" s="29"/>
      <c r="CB1120" s="54">
        <f>_xlfn.XLOOKUP($C1120,[32]PSP!$C:$C,[32]PSP!$CB:$CB)</f>
        <v>25297.14</v>
      </c>
      <c r="CC1120" s="27">
        <f>_xlfn.XLOOKUP($C1120,[32]PSP!$C:$C,[32]PSP!$CC:$CC)</f>
        <v>0.15</v>
      </c>
      <c r="CD1120" s="28">
        <f t="shared" si="4675"/>
        <v>3794.57</v>
      </c>
      <c r="CE1120" s="29"/>
      <c r="CF1120" s="54">
        <f>_xlfn.XLOOKUP($C1120,[32]PSP!$C:$C,[32]PSP!$CF:$CF)</f>
        <v>0</v>
      </c>
      <c r="CG1120" s="27">
        <f>_xlfn.XLOOKUP($C1120,[32]PSP!$C:$C,[32]PSP!$CG:$CG)</f>
        <v>0.15</v>
      </c>
      <c r="CH1120" s="28">
        <f t="shared" si="4676"/>
        <v>0</v>
      </c>
      <c r="CI1120" s="29"/>
      <c r="CJ1120" s="54">
        <f>_xlfn.XLOOKUP($C1120,[32]PSP!$C:$C,[32]PSP!$CJ:$CJ)</f>
        <v>0</v>
      </c>
      <c r="CK1120" s="27">
        <f>_xlfn.XLOOKUP($C1120,[32]PSP!$C:$C,[32]PSP!$CK:$CK)</f>
        <v>0.15</v>
      </c>
      <c r="CL1120" s="28">
        <f t="shared" si="4677"/>
        <v>0</v>
      </c>
      <c r="CM1120" s="29"/>
      <c r="CN1120" s="54">
        <f>_xlfn.XLOOKUP($C1120,[32]PSP!$C:$C,[32]PSP!$CN:$CN)</f>
        <v>0</v>
      </c>
      <c r="CO1120" s="27">
        <f>_xlfn.XLOOKUP($C1120,[32]PSP!$C:$C,[32]PSP!$CO:$CO)</f>
        <v>0.15</v>
      </c>
      <c r="CP1120" s="28">
        <f t="shared" si="4678"/>
        <v>0</v>
      </c>
      <c r="CQ1120" s="29"/>
      <c r="CR1120" s="54">
        <f>_xlfn.XLOOKUP($C1120,[32]PSP!$C:$C,[32]PSP!$CR:$CR)</f>
        <v>25297.14</v>
      </c>
      <c r="CS1120" s="27">
        <f>_xlfn.XLOOKUP($C1120,[32]PSP!$C:$C,[32]PSP!$CS:$CS)</f>
        <v>0.15</v>
      </c>
      <c r="CT1120" s="28">
        <f t="shared" si="4679"/>
        <v>3794.57</v>
      </c>
      <c r="CU1120" s="29"/>
      <c r="CV1120" s="54">
        <f>_xlfn.XLOOKUP($C1120,[32]PSP!$C:$C,[32]PSP!$CV:$CV)</f>
        <v>0</v>
      </c>
      <c r="CW1120" s="27">
        <f>_xlfn.XLOOKUP($C1120,[32]PSP!$C:$C,[32]PSP!$CW:$CW)</f>
        <v>0.15</v>
      </c>
      <c r="CX1120" s="28">
        <f t="shared" si="4680"/>
        <v>0</v>
      </c>
      <c r="CY1120" s="29"/>
      <c r="CZ1120" s="54">
        <f>_xlfn.XLOOKUP($C1120,[32]PSP!$C:$C,[32]PSP!$CZ:$CZ)</f>
        <v>25297.14</v>
      </c>
      <c r="DA1120" s="27">
        <f>_xlfn.XLOOKUP($C1120,[32]PSP!$C:$C,[32]PSP!$DA:$DA)</f>
        <v>0.15</v>
      </c>
      <c r="DB1120" s="28">
        <f t="shared" si="4681"/>
        <v>3794.57</v>
      </c>
      <c r="DC1120" s="29"/>
      <c r="DD1120" s="54">
        <f>_xlfn.XLOOKUP($C1120,[32]PSP!$C:$C,[32]PSP!$DD:$DD)</f>
        <v>0</v>
      </c>
      <c r="DE1120" s="27">
        <f>_xlfn.XLOOKUP($C1120,[32]PSP!$C:$C,[32]PSP!$DE:$DE)</f>
        <v>0.15</v>
      </c>
      <c r="DF1120" s="28">
        <f t="shared" si="4682"/>
        <v>0</v>
      </c>
      <c r="DG1120" s="29"/>
      <c r="DH1120" s="54">
        <f>_xlfn.XLOOKUP($C1120,[32]PSP!$C:$C,[32]PSP!$DH:$DH)</f>
        <v>0</v>
      </c>
      <c r="DI1120" s="27">
        <f>_xlfn.XLOOKUP($C1120,[32]PSP!$C:$C,[32]PSP!$DI:$DI)</f>
        <v>0.15</v>
      </c>
      <c r="DJ1120" s="28">
        <f t="shared" si="4683"/>
        <v>0</v>
      </c>
      <c r="DK1120" s="29"/>
      <c r="DL1120" s="54">
        <f>_xlfn.XLOOKUP($C1120,[32]PSP!$C:$C,[32]PSP!$DL:$DL)</f>
        <v>0</v>
      </c>
      <c r="DM1120" s="27">
        <f>_xlfn.XLOOKUP($C1120,[32]PSP!$C:$C,[32]PSP!$DM:$DM)</f>
        <v>0.15</v>
      </c>
      <c r="DN1120" s="28">
        <f t="shared" si="4684"/>
        <v>0</v>
      </c>
      <c r="DO1120" s="29"/>
      <c r="DP1120" s="54">
        <f>_xlfn.XLOOKUP($C1120,[32]PSP!$C:$C,[32]PSP!$DP:$DP)</f>
        <v>0</v>
      </c>
      <c r="DQ1120" s="27">
        <f>_xlfn.XLOOKUP($C1120,[32]PSP!$C:$C,[32]PSP!$DQ:$DQ)</f>
        <v>0.15</v>
      </c>
      <c r="DR1120" s="28">
        <f t="shared" si="4685"/>
        <v>0</v>
      </c>
      <c r="DS1120" s="29"/>
      <c r="DT1120" s="54">
        <f>_xlfn.XLOOKUP($C1120,[32]PSP!$C:$C,[32]PSP!$DT:$DT)</f>
        <v>38000</v>
      </c>
      <c r="DU1120" s="27">
        <f>_xlfn.XLOOKUP($C1120,[32]PSP!$C:$C,[32]PSP!$DU:$DU)</f>
        <v>0.15</v>
      </c>
      <c r="DV1120" s="28">
        <f t="shared" si="4686"/>
        <v>5700</v>
      </c>
      <c r="DW1120" s="29"/>
      <c r="DX1120" s="54">
        <f>_xlfn.XLOOKUP($C1120,[32]PSP!$C:$C,[32]PSP!$DX:$DX)</f>
        <v>0</v>
      </c>
      <c r="DY1120" s="27">
        <f>_xlfn.XLOOKUP($C1120,[32]PSP!$C:$C,[32]PSP!$DY:$DY)</f>
        <v>0.15</v>
      </c>
      <c r="DZ1120" s="28">
        <f t="shared" si="4687"/>
        <v>0</v>
      </c>
      <c r="EA1120" s="29"/>
      <c r="EB1120" s="54">
        <f>_xlfn.XLOOKUP($C1120,[32]PSP!$C:$C,[32]PSP!$EB:$EB)</f>
        <v>0</v>
      </c>
      <c r="EC1120" s="27">
        <f>_xlfn.XLOOKUP($C1120,[32]PSP!$C:$C,[32]PSP!$EC:$EC)</f>
        <v>0.15</v>
      </c>
      <c r="ED1120" s="28">
        <f t="shared" si="4688"/>
        <v>0</v>
      </c>
      <c r="EE1120" s="29"/>
      <c r="EF1120" s="54">
        <f>_xlfn.XLOOKUP($C1120,[32]PSP!$C:$C,[32]PSP!$EF:$EF)</f>
        <v>0</v>
      </c>
      <c r="EG1120" s="27">
        <f>_xlfn.XLOOKUP($C1120,[32]PSP!$C:$C,[32]PSP!$EG:$EG)</f>
        <v>0.15</v>
      </c>
      <c r="EH1120" s="28">
        <f t="shared" si="4689"/>
        <v>0</v>
      </c>
      <c r="EI1120" s="29"/>
      <c r="EJ1120" s="54">
        <f>_xlfn.XLOOKUP($C1120,[32]PSP!$C:$C,[32]PSP!$EJ:$EJ)</f>
        <v>0</v>
      </c>
      <c r="EK1120" s="27">
        <f>_xlfn.XLOOKUP($C1120,[32]PSP!$C:$C,[32]PSP!$EK:$EK)</f>
        <v>0.15</v>
      </c>
      <c r="EL1120" s="28">
        <f t="shared" si="4690"/>
        <v>0</v>
      </c>
      <c r="EM1120" s="29"/>
      <c r="EN1120" s="108"/>
      <c r="EO1120" s="29">
        <f t="shared" si="4621"/>
        <v>37961.99</v>
      </c>
      <c r="EP1120" s="29">
        <f t="shared" si="4691"/>
        <v>37961.99</v>
      </c>
      <c r="EQ1120" s="4" t="b">
        <f t="shared" si="4552"/>
        <v>1</v>
      </c>
      <c r="ER1120" s="1"/>
      <c r="ES1120" s="118">
        <f t="shared" si="4482"/>
        <v>1.1767000000000001</v>
      </c>
    </row>
    <row r="1121" spans="3:149" ht="14.25" x14ac:dyDescent="0.25">
      <c r="C1121" s="43" t="s">
        <v>1335</v>
      </c>
      <c r="D1121" s="43">
        <f>_xlfn.XLOOKUP($C1121,[32]PSP!$C:$C,[32]PSP!D:D)</f>
        <v>4011459</v>
      </c>
      <c r="E1121" s="43" t="str">
        <f>_xlfn.XLOOKUP($C1121,[32]PSP!$C:$C,[32]PSP!E:E)</f>
        <v>SICRO SERVIÇO</v>
      </c>
      <c r="F1121" s="25" t="str">
        <f>_xlfn.XLOOKUP($C1121,[32]PSP!$C:$C,[32]PSP!F:F)</f>
        <v>CONCRETO ASFÁLTICO - FAIXA B - AREIA E BRITA COMERCIAIS</v>
      </c>
      <c r="G1121" s="43" t="str">
        <f>_xlfn.XLOOKUP($C1121,[32]PSP!$C:$C,[32]PSP!G:G)</f>
        <v>T</v>
      </c>
      <c r="H1121" s="53">
        <f>_xlfn.XLOOKUP($C1121,[32]PSP!$C:$C,[32]PSP!$H:$H)</f>
        <v>30369.62</v>
      </c>
      <c r="I1121" s="28">
        <f>_xlfn.XLOOKUP($C1121,[32]PSP!$C:$C,[32]PSP!$I:$I)</f>
        <v>3668650.0399999991</v>
      </c>
      <c r="J1121" s="28">
        <f t="shared" si="4657"/>
        <v>4316900.502067999</v>
      </c>
      <c r="K1121" s="29"/>
      <c r="L1121" s="54">
        <f>_xlfn.XLOOKUP($C1121,[32]PSP!$C:$C,[32]PSP!$L:$L)</f>
        <v>0</v>
      </c>
      <c r="M1121" s="27">
        <f>_xlfn.XLOOKUP($C1121,[32]PSP!$C:$C,[32]PSP!$M:$M)</f>
        <v>120.8</v>
      </c>
      <c r="N1121" s="28">
        <f t="shared" si="4658"/>
        <v>0</v>
      </c>
      <c r="O1121" s="29"/>
      <c r="P1121" s="54">
        <f>_xlfn.XLOOKUP($C1121,[32]PSP!$C:$C,[32]PSP!$P:$P)</f>
        <v>0</v>
      </c>
      <c r="Q1121" s="27">
        <f>_xlfn.XLOOKUP($C1121,[32]PSP!$C:$C,[32]PSP!$Q:$Q)</f>
        <v>120.8</v>
      </c>
      <c r="R1121" s="28">
        <f t="shared" si="4659"/>
        <v>0</v>
      </c>
      <c r="S1121" s="29"/>
      <c r="T1121" s="54">
        <f>_xlfn.XLOOKUP($C1121,[32]PSP!$C:$C,[32]PSP!$T:$T)</f>
        <v>0</v>
      </c>
      <c r="U1121" s="27">
        <f>_xlfn.XLOOKUP($C1121,[32]PSP!$C:$C,[32]PSP!$U:$U)</f>
        <v>120.8</v>
      </c>
      <c r="V1121" s="28">
        <f t="shared" si="4660"/>
        <v>0</v>
      </c>
      <c r="W1121" s="29"/>
      <c r="X1121" s="54">
        <f>_xlfn.XLOOKUP($C1121,[32]PSP!$C:$C,[32]PSP!$X:$X)</f>
        <v>3035.66</v>
      </c>
      <c r="Y1121" s="27">
        <f>_xlfn.XLOOKUP($C1121,[32]PSP!$C:$C,[32]PSP!$Y:$Y)</f>
        <v>120.8</v>
      </c>
      <c r="Z1121" s="28">
        <f t="shared" si="4661"/>
        <v>366707.72</v>
      </c>
      <c r="AA1121" s="29"/>
      <c r="AB1121" s="54">
        <f>_xlfn.XLOOKUP($C1121,[32]PSP!$C:$C,[32]PSP!$AB:$AB)</f>
        <v>0</v>
      </c>
      <c r="AC1121" s="27">
        <f>_xlfn.XLOOKUP($C1121,[32]PSP!$C:$C,[32]PSP!$AC:$AC)</f>
        <v>120.8</v>
      </c>
      <c r="AD1121" s="28">
        <f t="shared" si="4662"/>
        <v>0</v>
      </c>
      <c r="AE1121" s="29"/>
      <c r="AF1121" s="54">
        <f>_xlfn.XLOOKUP($C1121,[32]PSP!$C:$C,[32]PSP!$AF:$AF)</f>
        <v>0</v>
      </c>
      <c r="AG1121" s="27">
        <f>_xlfn.XLOOKUP($C1121,[32]PSP!$C:$C,[32]PSP!$AG:$AG)</f>
        <v>120.8</v>
      </c>
      <c r="AH1121" s="28">
        <f t="shared" si="4663"/>
        <v>0</v>
      </c>
      <c r="AI1121" s="29"/>
      <c r="AJ1121" s="54">
        <f>_xlfn.XLOOKUP($C1121,[32]PSP!$C:$C,[32]PSP!$AJ:$AJ)</f>
        <v>4560</v>
      </c>
      <c r="AK1121" s="27">
        <f>_xlfn.XLOOKUP($C1121,[32]PSP!$C:$C,[32]PSP!$AK:$AK)</f>
        <v>120.8</v>
      </c>
      <c r="AL1121" s="28">
        <f t="shared" si="4664"/>
        <v>550848</v>
      </c>
      <c r="AM1121" s="29"/>
      <c r="AN1121" s="54">
        <f>_xlfn.XLOOKUP($C1121,[32]PSP!$C:$C,[32]PSP!$AN:$AN)</f>
        <v>0</v>
      </c>
      <c r="AO1121" s="27">
        <f>_xlfn.XLOOKUP($C1121,[32]PSP!$C:$C,[32]PSP!$AO:$AO)</f>
        <v>120.8</v>
      </c>
      <c r="AP1121" s="28">
        <f t="shared" si="4665"/>
        <v>0</v>
      </c>
      <c r="AQ1121" s="29"/>
      <c r="AR1121" s="54">
        <f>_xlfn.XLOOKUP($C1121,[32]PSP!$C:$C,[32]PSP!$AR:$AR)</f>
        <v>3035.66</v>
      </c>
      <c r="AS1121" s="27">
        <f>_xlfn.XLOOKUP($C1121,[32]PSP!$C:$C,[32]PSP!$AS:$AS)</f>
        <v>120.8</v>
      </c>
      <c r="AT1121" s="28">
        <f t="shared" si="4666"/>
        <v>366707.72</v>
      </c>
      <c r="AU1121" s="29"/>
      <c r="AV1121" s="54">
        <f>_xlfn.XLOOKUP($C1121,[32]PSP!$C:$C,[32]PSP!$AV:$AV)</f>
        <v>0</v>
      </c>
      <c r="AW1121" s="27">
        <f>_xlfn.XLOOKUP($C1121,[32]PSP!$C:$C,[32]PSP!$AW:$AW)</f>
        <v>120.8</v>
      </c>
      <c r="AX1121" s="28">
        <f t="shared" si="4667"/>
        <v>0</v>
      </c>
      <c r="AY1121" s="29"/>
      <c r="AZ1121" s="54">
        <f>_xlfn.XLOOKUP($C1121,[32]PSP!$C:$C,[32]PSP!$AZ:$AZ)</f>
        <v>0</v>
      </c>
      <c r="BA1121" s="27">
        <f>_xlfn.XLOOKUP($C1121,[32]PSP!$C:$C,[32]PSP!$BA:$BA)</f>
        <v>120.8</v>
      </c>
      <c r="BB1121" s="28">
        <f t="shared" si="4668"/>
        <v>0</v>
      </c>
      <c r="BC1121" s="29"/>
      <c r="BD1121" s="54">
        <f>_xlfn.XLOOKUP($C1121,[32]PSP!$C:$C,[32]PSP!$BD:$BD)</f>
        <v>3035.66</v>
      </c>
      <c r="BE1121" s="27">
        <f>_xlfn.XLOOKUP($C1121,[32]PSP!$C:$C,[32]PSP!$BE:$BE)</f>
        <v>120.8</v>
      </c>
      <c r="BF1121" s="28">
        <f t="shared" si="4669"/>
        <v>366707.72</v>
      </c>
      <c r="BG1121" s="29"/>
      <c r="BH1121" s="54">
        <f>_xlfn.XLOOKUP($C1121,[32]PSP!$C:$C,[32]PSP!$BH:$BH)</f>
        <v>3035.66</v>
      </c>
      <c r="BI1121" s="27">
        <f>_xlfn.XLOOKUP($C1121,[32]PSP!$C:$C,[32]PSP!$BI:$BI)</f>
        <v>120.8</v>
      </c>
      <c r="BJ1121" s="28">
        <f t="shared" si="4670"/>
        <v>366707.72</v>
      </c>
      <c r="BK1121" s="29"/>
      <c r="BL1121" s="54">
        <f>_xlfn.XLOOKUP($C1121,[32]PSP!$C:$C,[32]PSP!$BL:$BL)</f>
        <v>0</v>
      </c>
      <c r="BM1121" s="27">
        <f>_xlfn.XLOOKUP($C1121,[32]PSP!$C:$C,[32]PSP!$BM:$BM)</f>
        <v>120.8</v>
      </c>
      <c r="BN1121" s="28">
        <f t="shared" si="4671"/>
        <v>0</v>
      </c>
      <c r="BO1121" s="29"/>
      <c r="BP1121" s="54">
        <f>_xlfn.XLOOKUP($C1121,[32]PSP!$C:$C,[32]PSP!$BP:$BP)</f>
        <v>0</v>
      </c>
      <c r="BQ1121" s="27">
        <f>_xlfn.XLOOKUP($C1121,[32]PSP!$C:$C,[32]PSP!$BQ:$BQ)</f>
        <v>120.8</v>
      </c>
      <c r="BR1121" s="28">
        <f t="shared" si="4672"/>
        <v>0</v>
      </c>
      <c r="BS1121" s="29"/>
      <c r="BT1121" s="54">
        <f>_xlfn.XLOOKUP($C1121,[32]PSP!$C:$C,[32]PSP!$BT:$BT)</f>
        <v>0</v>
      </c>
      <c r="BU1121" s="27">
        <f>_xlfn.XLOOKUP($C1121,[32]PSP!$C:$C,[32]PSP!$BU:$BU)</f>
        <v>120.8</v>
      </c>
      <c r="BV1121" s="28">
        <f t="shared" si="4673"/>
        <v>0</v>
      </c>
      <c r="BW1121" s="29"/>
      <c r="BX1121" s="54">
        <f>_xlfn.XLOOKUP($C1121,[32]PSP!$C:$C,[32]PSP!$BX:$BX)</f>
        <v>0</v>
      </c>
      <c r="BY1121" s="27">
        <f>_xlfn.XLOOKUP($C1121,[32]PSP!$C:$C,[32]PSP!$BY:$BY)</f>
        <v>120.8</v>
      </c>
      <c r="BZ1121" s="28">
        <f t="shared" si="4674"/>
        <v>0</v>
      </c>
      <c r="CA1121" s="29"/>
      <c r="CB1121" s="54">
        <f>_xlfn.XLOOKUP($C1121,[32]PSP!$C:$C,[32]PSP!$CB:$CB)</f>
        <v>3035.66</v>
      </c>
      <c r="CC1121" s="27">
        <f>_xlfn.XLOOKUP($C1121,[32]PSP!$C:$C,[32]PSP!$CC:$CC)</f>
        <v>120.8</v>
      </c>
      <c r="CD1121" s="28">
        <f t="shared" si="4675"/>
        <v>366707.72</v>
      </c>
      <c r="CE1121" s="29"/>
      <c r="CF1121" s="54">
        <f>_xlfn.XLOOKUP($C1121,[32]PSP!$C:$C,[32]PSP!$CF:$CF)</f>
        <v>0</v>
      </c>
      <c r="CG1121" s="27">
        <f>_xlfn.XLOOKUP($C1121,[32]PSP!$C:$C,[32]PSP!$CG:$CG)</f>
        <v>120.8</v>
      </c>
      <c r="CH1121" s="28">
        <f t="shared" si="4676"/>
        <v>0</v>
      </c>
      <c r="CI1121" s="29"/>
      <c r="CJ1121" s="54">
        <f>_xlfn.XLOOKUP($C1121,[32]PSP!$C:$C,[32]PSP!$CJ:$CJ)</f>
        <v>0</v>
      </c>
      <c r="CK1121" s="27">
        <f>_xlfn.XLOOKUP($C1121,[32]PSP!$C:$C,[32]PSP!$CK:$CK)</f>
        <v>120.8</v>
      </c>
      <c r="CL1121" s="28">
        <f t="shared" si="4677"/>
        <v>0</v>
      </c>
      <c r="CM1121" s="29"/>
      <c r="CN1121" s="54">
        <f>_xlfn.XLOOKUP($C1121,[32]PSP!$C:$C,[32]PSP!$CN:$CN)</f>
        <v>0</v>
      </c>
      <c r="CO1121" s="27">
        <f>_xlfn.XLOOKUP($C1121,[32]PSP!$C:$C,[32]PSP!$CO:$CO)</f>
        <v>120.8</v>
      </c>
      <c r="CP1121" s="28">
        <f t="shared" si="4678"/>
        <v>0</v>
      </c>
      <c r="CQ1121" s="29"/>
      <c r="CR1121" s="54">
        <f>_xlfn.XLOOKUP($C1121,[32]PSP!$C:$C,[32]PSP!$CR:$CR)</f>
        <v>3035.66</v>
      </c>
      <c r="CS1121" s="27">
        <f>_xlfn.XLOOKUP($C1121,[32]PSP!$C:$C,[32]PSP!$CS:$CS)</f>
        <v>120.8</v>
      </c>
      <c r="CT1121" s="28">
        <f t="shared" si="4679"/>
        <v>366707.72</v>
      </c>
      <c r="CU1121" s="29"/>
      <c r="CV1121" s="54">
        <f>_xlfn.XLOOKUP($C1121,[32]PSP!$C:$C,[32]PSP!$CV:$CV)</f>
        <v>0</v>
      </c>
      <c r="CW1121" s="27">
        <f>_xlfn.XLOOKUP($C1121,[32]PSP!$C:$C,[32]PSP!$CW:$CW)</f>
        <v>120.8</v>
      </c>
      <c r="CX1121" s="28">
        <f t="shared" si="4680"/>
        <v>0</v>
      </c>
      <c r="CY1121" s="29"/>
      <c r="CZ1121" s="54">
        <f>_xlfn.XLOOKUP($C1121,[32]PSP!$C:$C,[32]PSP!$CZ:$CZ)</f>
        <v>3035.66</v>
      </c>
      <c r="DA1121" s="27">
        <f>_xlfn.XLOOKUP($C1121,[32]PSP!$C:$C,[32]PSP!$DA:$DA)</f>
        <v>120.8</v>
      </c>
      <c r="DB1121" s="28">
        <f t="shared" si="4681"/>
        <v>366707.72</v>
      </c>
      <c r="DC1121" s="29"/>
      <c r="DD1121" s="54">
        <f>_xlfn.XLOOKUP($C1121,[32]PSP!$C:$C,[32]PSP!$DD:$DD)</f>
        <v>0</v>
      </c>
      <c r="DE1121" s="27">
        <f>_xlfn.XLOOKUP($C1121,[32]PSP!$C:$C,[32]PSP!$DE:$DE)</f>
        <v>120.8</v>
      </c>
      <c r="DF1121" s="28">
        <f t="shared" si="4682"/>
        <v>0</v>
      </c>
      <c r="DG1121" s="29"/>
      <c r="DH1121" s="54">
        <f>_xlfn.XLOOKUP($C1121,[32]PSP!$C:$C,[32]PSP!$DH:$DH)</f>
        <v>0</v>
      </c>
      <c r="DI1121" s="27">
        <f>_xlfn.XLOOKUP($C1121,[32]PSP!$C:$C,[32]PSP!$DI:$DI)</f>
        <v>120.8</v>
      </c>
      <c r="DJ1121" s="28">
        <f t="shared" si="4683"/>
        <v>0</v>
      </c>
      <c r="DK1121" s="29"/>
      <c r="DL1121" s="54">
        <f>_xlfn.XLOOKUP($C1121,[32]PSP!$C:$C,[32]PSP!$DL:$DL)</f>
        <v>0</v>
      </c>
      <c r="DM1121" s="27">
        <f>_xlfn.XLOOKUP($C1121,[32]PSP!$C:$C,[32]PSP!$DM:$DM)</f>
        <v>120.8</v>
      </c>
      <c r="DN1121" s="28">
        <f t="shared" si="4684"/>
        <v>0</v>
      </c>
      <c r="DO1121" s="29"/>
      <c r="DP1121" s="54">
        <f>_xlfn.XLOOKUP($C1121,[32]PSP!$C:$C,[32]PSP!$DP:$DP)</f>
        <v>0</v>
      </c>
      <c r="DQ1121" s="27">
        <f>_xlfn.XLOOKUP($C1121,[32]PSP!$C:$C,[32]PSP!$DQ:$DQ)</f>
        <v>120.8</v>
      </c>
      <c r="DR1121" s="28">
        <f t="shared" si="4685"/>
        <v>0</v>
      </c>
      <c r="DS1121" s="29"/>
      <c r="DT1121" s="54">
        <f>_xlfn.XLOOKUP($C1121,[32]PSP!$C:$C,[32]PSP!$DT:$DT)</f>
        <v>4560</v>
      </c>
      <c r="DU1121" s="27">
        <f>_xlfn.XLOOKUP($C1121,[32]PSP!$C:$C,[32]PSP!$DU:$DU)</f>
        <v>120.8</v>
      </c>
      <c r="DV1121" s="28">
        <f t="shared" si="4686"/>
        <v>550848</v>
      </c>
      <c r="DW1121" s="29"/>
      <c r="DX1121" s="54">
        <f>_xlfn.XLOOKUP($C1121,[32]PSP!$C:$C,[32]PSP!$DX:$DX)</f>
        <v>0</v>
      </c>
      <c r="DY1121" s="27">
        <f>_xlfn.XLOOKUP($C1121,[32]PSP!$C:$C,[32]PSP!$DY:$DY)</f>
        <v>120.8</v>
      </c>
      <c r="DZ1121" s="28">
        <f t="shared" si="4687"/>
        <v>0</v>
      </c>
      <c r="EA1121" s="29"/>
      <c r="EB1121" s="54">
        <f>_xlfn.XLOOKUP($C1121,[32]PSP!$C:$C,[32]PSP!$EB:$EB)</f>
        <v>0</v>
      </c>
      <c r="EC1121" s="27">
        <f>_xlfn.XLOOKUP($C1121,[32]PSP!$C:$C,[32]PSP!$EC:$EC)</f>
        <v>120.8</v>
      </c>
      <c r="ED1121" s="28">
        <f t="shared" si="4688"/>
        <v>0</v>
      </c>
      <c r="EE1121" s="29"/>
      <c r="EF1121" s="54">
        <f>_xlfn.XLOOKUP($C1121,[32]PSP!$C:$C,[32]PSP!$EF:$EF)</f>
        <v>0</v>
      </c>
      <c r="EG1121" s="27">
        <f>_xlfn.XLOOKUP($C1121,[32]PSP!$C:$C,[32]PSP!$EG:$EG)</f>
        <v>120.8</v>
      </c>
      <c r="EH1121" s="28">
        <f t="shared" si="4689"/>
        <v>0</v>
      </c>
      <c r="EI1121" s="29"/>
      <c r="EJ1121" s="54">
        <f>_xlfn.XLOOKUP($C1121,[32]PSP!$C:$C,[32]PSP!$EJ:$EJ)</f>
        <v>0</v>
      </c>
      <c r="EK1121" s="27">
        <f>_xlfn.XLOOKUP($C1121,[32]PSP!$C:$C,[32]PSP!$EK:$EK)</f>
        <v>120.8</v>
      </c>
      <c r="EL1121" s="28">
        <f t="shared" si="4690"/>
        <v>0</v>
      </c>
      <c r="EM1121" s="29"/>
      <c r="EN1121" s="108"/>
      <c r="EO1121" s="29">
        <f t="shared" si="4621"/>
        <v>3668650.0399999991</v>
      </c>
      <c r="EP1121" s="29">
        <f t="shared" si="4691"/>
        <v>3668650.0399999991</v>
      </c>
      <c r="EQ1121" s="4" t="b">
        <f t="shared" si="4552"/>
        <v>1</v>
      </c>
      <c r="ER1121" s="1"/>
      <c r="ES1121" s="118">
        <f t="shared" si="4482"/>
        <v>1.1767000000000001</v>
      </c>
    </row>
    <row r="1122" spans="3:149" ht="14.25" x14ac:dyDescent="0.25">
      <c r="C1122" s="43" t="s">
        <v>1336</v>
      </c>
      <c r="D1122" s="43">
        <f>_xlfn.XLOOKUP($C1122,[32]PSP!$C:$C,[32]PSP!D:D)</f>
        <v>4011463</v>
      </c>
      <c r="E1122" s="43" t="str">
        <f>_xlfn.XLOOKUP($C1122,[32]PSP!$C:$C,[32]PSP!E:E)</f>
        <v>SICRO SERVIÇO</v>
      </c>
      <c r="F1122" s="25" t="str">
        <f>_xlfn.XLOOKUP($C1122,[32]PSP!$C:$C,[32]PSP!F:F)</f>
        <v>CONCRETO ASFÁLTICO - FAIXA C - AREIA E BRITA COMERCIAIS</v>
      </c>
      <c r="G1122" s="43" t="str">
        <f>_xlfn.XLOOKUP($C1122,[32]PSP!$C:$C,[32]PSP!G:G)</f>
        <v>T</v>
      </c>
      <c r="H1122" s="53">
        <f>_xlfn.XLOOKUP($C1122,[32]PSP!$C:$C,[32]PSP!$H:$H)</f>
        <v>15184.81</v>
      </c>
      <c r="I1122" s="28">
        <f>_xlfn.XLOOKUP($C1122,[32]PSP!$C:$C,[32]PSP!$I:$I)</f>
        <v>1855431.8800000001</v>
      </c>
      <c r="J1122" s="28">
        <f t="shared" si="4657"/>
        <v>2183286.6931960001</v>
      </c>
      <c r="K1122" s="29"/>
      <c r="L1122" s="54">
        <f>_xlfn.XLOOKUP($C1122,[32]PSP!$C:$C,[32]PSP!$L:$L)</f>
        <v>0</v>
      </c>
      <c r="M1122" s="27">
        <f>_xlfn.XLOOKUP($C1122,[32]PSP!$C:$C,[32]PSP!$M:$M)</f>
        <v>122.19</v>
      </c>
      <c r="N1122" s="28">
        <f t="shared" si="4658"/>
        <v>0</v>
      </c>
      <c r="O1122" s="29"/>
      <c r="P1122" s="54">
        <f>_xlfn.XLOOKUP($C1122,[32]PSP!$C:$C,[32]PSP!$P:$P)</f>
        <v>0</v>
      </c>
      <c r="Q1122" s="27">
        <f>_xlfn.XLOOKUP($C1122,[32]PSP!$C:$C,[32]PSP!$Q:$Q)</f>
        <v>122.19</v>
      </c>
      <c r="R1122" s="28">
        <f t="shared" si="4659"/>
        <v>0</v>
      </c>
      <c r="S1122" s="29"/>
      <c r="T1122" s="54">
        <f>_xlfn.XLOOKUP($C1122,[32]PSP!$C:$C,[32]PSP!$T:$T)</f>
        <v>0</v>
      </c>
      <c r="U1122" s="27">
        <f>_xlfn.XLOOKUP($C1122,[32]PSP!$C:$C,[32]PSP!$U:$U)</f>
        <v>122.19</v>
      </c>
      <c r="V1122" s="28">
        <f t="shared" si="4660"/>
        <v>0</v>
      </c>
      <c r="W1122" s="29"/>
      <c r="X1122" s="54">
        <f>_xlfn.XLOOKUP($C1122,[32]PSP!$C:$C,[32]PSP!$X:$X)</f>
        <v>1517.83</v>
      </c>
      <c r="Y1122" s="27">
        <f>_xlfn.XLOOKUP($C1122,[32]PSP!$C:$C,[32]PSP!$Y:$Y)</f>
        <v>122.19</v>
      </c>
      <c r="Z1122" s="28">
        <f t="shared" si="4661"/>
        <v>185463.64</v>
      </c>
      <c r="AA1122" s="29"/>
      <c r="AB1122" s="54">
        <f>_xlfn.XLOOKUP($C1122,[32]PSP!$C:$C,[32]PSP!$AB:$AB)</f>
        <v>0</v>
      </c>
      <c r="AC1122" s="27">
        <f>_xlfn.XLOOKUP($C1122,[32]PSP!$C:$C,[32]PSP!$AC:$AC)</f>
        <v>122.19</v>
      </c>
      <c r="AD1122" s="28">
        <f t="shared" si="4662"/>
        <v>0</v>
      </c>
      <c r="AE1122" s="29"/>
      <c r="AF1122" s="54">
        <f>_xlfn.XLOOKUP($C1122,[32]PSP!$C:$C,[32]PSP!$AF:$AF)</f>
        <v>0</v>
      </c>
      <c r="AG1122" s="27">
        <f>_xlfn.XLOOKUP($C1122,[32]PSP!$C:$C,[32]PSP!$AG:$AG)</f>
        <v>122.19</v>
      </c>
      <c r="AH1122" s="28">
        <f t="shared" si="4663"/>
        <v>0</v>
      </c>
      <c r="AI1122" s="29"/>
      <c r="AJ1122" s="54">
        <f>_xlfn.XLOOKUP($C1122,[32]PSP!$C:$C,[32]PSP!$AJ:$AJ)</f>
        <v>2280</v>
      </c>
      <c r="AK1122" s="27">
        <f>_xlfn.XLOOKUP($C1122,[32]PSP!$C:$C,[32]PSP!$AK:$AK)</f>
        <v>122.19</v>
      </c>
      <c r="AL1122" s="28">
        <f t="shared" si="4664"/>
        <v>278593.2</v>
      </c>
      <c r="AM1122" s="29"/>
      <c r="AN1122" s="54">
        <f>_xlfn.XLOOKUP($C1122,[32]PSP!$C:$C,[32]PSP!$AN:$AN)</f>
        <v>0</v>
      </c>
      <c r="AO1122" s="27">
        <f>_xlfn.XLOOKUP($C1122,[32]PSP!$C:$C,[32]PSP!$AO:$AO)</f>
        <v>122.19</v>
      </c>
      <c r="AP1122" s="28">
        <f t="shared" si="4665"/>
        <v>0</v>
      </c>
      <c r="AQ1122" s="29"/>
      <c r="AR1122" s="54">
        <f>_xlfn.XLOOKUP($C1122,[32]PSP!$C:$C,[32]PSP!$AR:$AR)</f>
        <v>1517.83</v>
      </c>
      <c r="AS1122" s="27">
        <f>_xlfn.XLOOKUP($C1122,[32]PSP!$C:$C,[32]PSP!$AS:$AS)</f>
        <v>122.19</v>
      </c>
      <c r="AT1122" s="28">
        <f t="shared" si="4666"/>
        <v>185463.64</v>
      </c>
      <c r="AU1122" s="29"/>
      <c r="AV1122" s="54">
        <f>_xlfn.XLOOKUP($C1122,[32]PSP!$C:$C,[32]PSP!$AV:$AV)</f>
        <v>0</v>
      </c>
      <c r="AW1122" s="27">
        <f>_xlfn.XLOOKUP($C1122,[32]PSP!$C:$C,[32]PSP!$AW:$AW)</f>
        <v>122.19</v>
      </c>
      <c r="AX1122" s="28">
        <f t="shared" si="4667"/>
        <v>0</v>
      </c>
      <c r="AY1122" s="29"/>
      <c r="AZ1122" s="54">
        <f>_xlfn.XLOOKUP($C1122,[32]PSP!$C:$C,[32]PSP!$AZ:$AZ)</f>
        <v>0</v>
      </c>
      <c r="BA1122" s="27">
        <f>_xlfn.XLOOKUP($C1122,[32]PSP!$C:$C,[32]PSP!$BA:$BA)</f>
        <v>122.19</v>
      </c>
      <c r="BB1122" s="28">
        <f t="shared" si="4668"/>
        <v>0</v>
      </c>
      <c r="BC1122" s="29"/>
      <c r="BD1122" s="54">
        <f>_xlfn.XLOOKUP($C1122,[32]PSP!$C:$C,[32]PSP!$BD:$BD)</f>
        <v>1517.83</v>
      </c>
      <c r="BE1122" s="27">
        <f>_xlfn.XLOOKUP($C1122,[32]PSP!$C:$C,[32]PSP!$BE:$BE)</f>
        <v>122.19</v>
      </c>
      <c r="BF1122" s="28">
        <f t="shared" si="4669"/>
        <v>185463.64</v>
      </c>
      <c r="BG1122" s="29"/>
      <c r="BH1122" s="54">
        <f>_xlfn.XLOOKUP($C1122,[32]PSP!$C:$C,[32]PSP!$BH:$BH)</f>
        <v>1517.83</v>
      </c>
      <c r="BI1122" s="27">
        <f>_xlfn.XLOOKUP($C1122,[32]PSP!$C:$C,[32]PSP!$BI:$BI)</f>
        <v>122.19</v>
      </c>
      <c r="BJ1122" s="28">
        <f t="shared" si="4670"/>
        <v>185463.64</v>
      </c>
      <c r="BK1122" s="29"/>
      <c r="BL1122" s="54">
        <f>_xlfn.XLOOKUP($C1122,[32]PSP!$C:$C,[32]PSP!$BL:$BL)</f>
        <v>0</v>
      </c>
      <c r="BM1122" s="27">
        <f>_xlfn.XLOOKUP($C1122,[32]PSP!$C:$C,[32]PSP!$BM:$BM)</f>
        <v>122.19</v>
      </c>
      <c r="BN1122" s="28">
        <f t="shared" si="4671"/>
        <v>0</v>
      </c>
      <c r="BO1122" s="29"/>
      <c r="BP1122" s="54">
        <f>_xlfn.XLOOKUP($C1122,[32]PSP!$C:$C,[32]PSP!$BP:$BP)</f>
        <v>0</v>
      </c>
      <c r="BQ1122" s="27">
        <f>_xlfn.XLOOKUP($C1122,[32]PSP!$C:$C,[32]PSP!$BQ:$BQ)</f>
        <v>122.19</v>
      </c>
      <c r="BR1122" s="28">
        <f t="shared" si="4672"/>
        <v>0</v>
      </c>
      <c r="BS1122" s="29"/>
      <c r="BT1122" s="54">
        <f>_xlfn.XLOOKUP($C1122,[32]PSP!$C:$C,[32]PSP!$BT:$BT)</f>
        <v>0</v>
      </c>
      <c r="BU1122" s="27">
        <f>_xlfn.XLOOKUP($C1122,[32]PSP!$C:$C,[32]PSP!$BU:$BU)</f>
        <v>122.19</v>
      </c>
      <c r="BV1122" s="28">
        <f t="shared" si="4673"/>
        <v>0</v>
      </c>
      <c r="BW1122" s="29"/>
      <c r="BX1122" s="54">
        <f>_xlfn.XLOOKUP($C1122,[32]PSP!$C:$C,[32]PSP!$BX:$BX)</f>
        <v>0</v>
      </c>
      <c r="BY1122" s="27">
        <f>_xlfn.XLOOKUP($C1122,[32]PSP!$C:$C,[32]PSP!$BY:$BY)</f>
        <v>122.19</v>
      </c>
      <c r="BZ1122" s="28">
        <f t="shared" si="4674"/>
        <v>0</v>
      </c>
      <c r="CA1122" s="29"/>
      <c r="CB1122" s="54">
        <f>_xlfn.XLOOKUP($C1122,[32]PSP!$C:$C,[32]PSP!$CB:$CB)</f>
        <v>1517.83</v>
      </c>
      <c r="CC1122" s="27">
        <f>_xlfn.XLOOKUP($C1122,[32]PSP!$C:$C,[32]PSP!$CC:$CC)</f>
        <v>122.19</v>
      </c>
      <c r="CD1122" s="28">
        <f t="shared" si="4675"/>
        <v>185463.64</v>
      </c>
      <c r="CE1122" s="29"/>
      <c r="CF1122" s="54">
        <f>_xlfn.XLOOKUP($C1122,[32]PSP!$C:$C,[32]PSP!$CF:$CF)</f>
        <v>0</v>
      </c>
      <c r="CG1122" s="27">
        <f>_xlfn.XLOOKUP($C1122,[32]PSP!$C:$C,[32]PSP!$CG:$CG)</f>
        <v>122.19</v>
      </c>
      <c r="CH1122" s="28">
        <f t="shared" si="4676"/>
        <v>0</v>
      </c>
      <c r="CI1122" s="29"/>
      <c r="CJ1122" s="54">
        <f>_xlfn.XLOOKUP($C1122,[32]PSP!$C:$C,[32]PSP!$CJ:$CJ)</f>
        <v>0</v>
      </c>
      <c r="CK1122" s="27">
        <f>_xlfn.XLOOKUP($C1122,[32]PSP!$C:$C,[32]PSP!$CK:$CK)</f>
        <v>122.19</v>
      </c>
      <c r="CL1122" s="28">
        <f t="shared" si="4677"/>
        <v>0</v>
      </c>
      <c r="CM1122" s="29"/>
      <c r="CN1122" s="54">
        <f>_xlfn.XLOOKUP($C1122,[32]PSP!$C:$C,[32]PSP!$CN:$CN)</f>
        <v>0</v>
      </c>
      <c r="CO1122" s="27">
        <f>_xlfn.XLOOKUP($C1122,[32]PSP!$C:$C,[32]PSP!$CO:$CO)</f>
        <v>122.19</v>
      </c>
      <c r="CP1122" s="28">
        <f t="shared" si="4678"/>
        <v>0</v>
      </c>
      <c r="CQ1122" s="29"/>
      <c r="CR1122" s="54">
        <f>_xlfn.XLOOKUP($C1122,[32]PSP!$C:$C,[32]PSP!$CR:$CR)</f>
        <v>1517.83</v>
      </c>
      <c r="CS1122" s="27">
        <f>_xlfn.XLOOKUP($C1122,[32]PSP!$C:$C,[32]PSP!$CS:$CS)</f>
        <v>122.19</v>
      </c>
      <c r="CT1122" s="28">
        <f t="shared" si="4679"/>
        <v>185463.64</v>
      </c>
      <c r="CU1122" s="29"/>
      <c r="CV1122" s="54">
        <f>_xlfn.XLOOKUP($C1122,[32]PSP!$C:$C,[32]PSP!$CV:$CV)</f>
        <v>0</v>
      </c>
      <c r="CW1122" s="27">
        <f>_xlfn.XLOOKUP($C1122,[32]PSP!$C:$C,[32]PSP!$CW:$CW)</f>
        <v>122.19</v>
      </c>
      <c r="CX1122" s="28">
        <f t="shared" si="4680"/>
        <v>0</v>
      </c>
      <c r="CY1122" s="29"/>
      <c r="CZ1122" s="54">
        <f>_xlfn.XLOOKUP($C1122,[32]PSP!$C:$C,[32]PSP!$CZ:$CZ)</f>
        <v>1517.83</v>
      </c>
      <c r="DA1122" s="27">
        <f>_xlfn.XLOOKUP($C1122,[32]PSP!$C:$C,[32]PSP!$DA:$DA)</f>
        <v>122.19</v>
      </c>
      <c r="DB1122" s="28">
        <f t="shared" si="4681"/>
        <v>185463.64</v>
      </c>
      <c r="DC1122" s="29"/>
      <c r="DD1122" s="54">
        <f>_xlfn.XLOOKUP($C1122,[32]PSP!$C:$C,[32]PSP!$DD:$DD)</f>
        <v>0</v>
      </c>
      <c r="DE1122" s="27">
        <f>_xlfn.XLOOKUP($C1122,[32]PSP!$C:$C,[32]PSP!$DE:$DE)</f>
        <v>122.19</v>
      </c>
      <c r="DF1122" s="28">
        <f t="shared" si="4682"/>
        <v>0</v>
      </c>
      <c r="DG1122" s="29"/>
      <c r="DH1122" s="54">
        <f>_xlfn.XLOOKUP($C1122,[32]PSP!$C:$C,[32]PSP!$DH:$DH)</f>
        <v>0</v>
      </c>
      <c r="DI1122" s="27">
        <f>_xlfn.XLOOKUP($C1122,[32]PSP!$C:$C,[32]PSP!$DI:$DI)</f>
        <v>122.19</v>
      </c>
      <c r="DJ1122" s="28">
        <f t="shared" si="4683"/>
        <v>0</v>
      </c>
      <c r="DK1122" s="29"/>
      <c r="DL1122" s="54">
        <f>_xlfn.XLOOKUP($C1122,[32]PSP!$C:$C,[32]PSP!$DL:$DL)</f>
        <v>0</v>
      </c>
      <c r="DM1122" s="27">
        <f>_xlfn.XLOOKUP($C1122,[32]PSP!$C:$C,[32]PSP!$DM:$DM)</f>
        <v>122.19</v>
      </c>
      <c r="DN1122" s="28">
        <f t="shared" si="4684"/>
        <v>0</v>
      </c>
      <c r="DO1122" s="29"/>
      <c r="DP1122" s="54">
        <f>_xlfn.XLOOKUP($C1122,[32]PSP!$C:$C,[32]PSP!$DP:$DP)</f>
        <v>0</v>
      </c>
      <c r="DQ1122" s="27">
        <f>_xlfn.XLOOKUP($C1122,[32]PSP!$C:$C,[32]PSP!$DQ:$DQ)</f>
        <v>122.19</v>
      </c>
      <c r="DR1122" s="28">
        <f t="shared" si="4685"/>
        <v>0</v>
      </c>
      <c r="DS1122" s="29"/>
      <c r="DT1122" s="54">
        <f>_xlfn.XLOOKUP($C1122,[32]PSP!$C:$C,[32]PSP!$DT:$DT)</f>
        <v>2280</v>
      </c>
      <c r="DU1122" s="27">
        <f>_xlfn.XLOOKUP($C1122,[32]PSP!$C:$C,[32]PSP!$DU:$DU)</f>
        <v>122.19</v>
      </c>
      <c r="DV1122" s="28">
        <f t="shared" si="4686"/>
        <v>278593.2</v>
      </c>
      <c r="DW1122" s="29"/>
      <c r="DX1122" s="54">
        <f>_xlfn.XLOOKUP($C1122,[32]PSP!$C:$C,[32]PSP!$DX:$DX)</f>
        <v>0</v>
      </c>
      <c r="DY1122" s="27">
        <f>_xlfn.XLOOKUP($C1122,[32]PSP!$C:$C,[32]PSP!$DY:$DY)</f>
        <v>122.19</v>
      </c>
      <c r="DZ1122" s="28">
        <f t="shared" si="4687"/>
        <v>0</v>
      </c>
      <c r="EA1122" s="29"/>
      <c r="EB1122" s="54">
        <f>_xlfn.XLOOKUP($C1122,[32]PSP!$C:$C,[32]PSP!$EB:$EB)</f>
        <v>0</v>
      </c>
      <c r="EC1122" s="27">
        <f>_xlfn.XLOOKUP($C1122,[32]PSP!$C:$C,[32]PSP!$EC:$EC)</f>
        <v>122.19</v>
      </c>
      <c r="ED1122" s="28">
        <f t="shared" si="4688"/>
        <v>0</v>
      </c>
      <c r="EE1122" s="29"/>
      <c r="EF1122" s="54">
        <f>_xlfn.XLOOKUP($C1122,[32]PSP!$C:$C,[32]PSP!$EF:$EF)</f>
        <v>0</v>
      </c>
      <c r="EG1122" s="27">
        <f>_xlfn.XLOOKUP($C1122,[32]PSP!$C:$C,[32]PSP!$EG:$EG)</f>
        <v>122.19</v>
      </c>
      <c r="EH1122" s="28">
        <f t="shared" si="4689"/>
        <v>0</v>
      </c>
      <c r="EI1122" s="29"/>
      <c r="EJ1122" s="54">
        <f>_xlfn.XLOOKUP($C1122,[32]PSP!$C:$C,[32]PSP!$EJ:$EJ)</f>
        <v>0</v>
      </c>
      <c r="EK1122" s="27">
        <f>_xlfn.XLOOKUP($C1122,[32]PSP!$C:$C,[32]PSP!$EK:$EK)</f>
        <v>122.19</v>
      </c>
      <c r="EL1122" s="28">
        <f t="shared" si="4690"/>
        <v>0</v>
      </c>
      <c r="EM1122" s="29"/>
      <c r="EN1122" s="108"/>
      <c r="EO1122" s="29">
        <f t="shared" si="4621"/>
        <v>1855431.88</v>
      </c>
      <c r="EP1122" s="29">
        <f t="shared" si="4691"/>
        <v>1855431.8800000001</v>
      </c>
      <c r="EQ1122" s="4" t="b">
        <f t="shared" si="4552"/>
        <v>1</v>
      </c>
      <c r="ER1122" s="1"/>
      <c r="ES1122" s="118">
        <f t="shared" si="4482"/>
        <v>1.1767000000000001</v>
      </c>
    </row>
    <row r="1123" spans="3:149" ht="14.25" x14ac:dyDescent="0.25">
      <c r="C1123" s="65" t="s">
        <v>718</v>
      </c>
      <c r="D1123" s="65"/>
      <c r="E1123" s="65"/>
      <c r="F1123" s="66" t="s">
        <v>742</v>
      </c>
      <c r="G1123" s="65"/>
      <c r="H1123" s="55"/>
      <c r="I1123" s="67"/>
      <c r="J1123" s="67"/>
      <c r="L1123" s="68"/>
      <c r="M1123" s="69"/>
      <c r="N1123" s="67"/>
      <c r="P1123" s="68"/>
      <c r="Q1123" s="69"/>
      <c r="R1123" s="67"/>
      <c r="T1123" s="68"/>
      <c r="U1123" s="69"/>
      <c r="V1123" s="67"/>
      <c r="X1123" s="68"/>
      <c r="Y1123" s="69"/>
      <c r="Z1123" s="67"/>
      <c r="AB1123" s="68"/>
      <c r="AC1123" s="69"/>
      <c r="AD1123" s="67"/>
      <c r="AF1123" s="68"/>
      <c r="AG1123" s="69"/>
      <c r="AH1123" s="67"/>
      <c r="AJ1123" s="68"/>
      <c r="AK1123" s="69"/>
      <c r="AL1123" s="67"/>
      <c r="AN1123" s="68"/>
      <c r="AO1123" s="69"/>
      <c r="AP1123" s="67"/>
      <c r="AR1123" s="68"/>
      <c r="AS1123" s="69"/>
      <c r="AT1123" s="67"/>
      <c r="AV1123" s="68"/>
      <c r="AW1123" s="69"/>
      <c r="AX1123" s="67"/>
      <c r="AZ1123" s="68"/>
      <c r="BA1123" s="69"/>
      <c r="BB1123" s="67"/>
      <c r="BD1123" s="68"/>
      <c r="BE1123" s="69"/>
      <c r="BF1123" s="67"/>
      <c r="BH1123" s="68"/>
      <c r="BI1123" s="69"/>
      <c r="BJ1123" s="67"/>
      <c r="BL1123" s="68"/>
      <c r="BM1123" s="69"/>
      <c r="BN1123" s="67"/>
      <c r="BP1123" s="68"/>
      <c r="BQ1123" s="69"/>
      <c r="BR1123" s="67"/>
      <c r="BT1123" s="68"/>
      <c r="BU1123" s="69"/>
      <c r="BV1123" s="67"/>
      <c r="BX1123" s="68"/>
      <c r="BY1123" s="69"/>
      <c r="BZ1123" s="67"/>
      <c r="CB1123" s="68"/>
      <c r="CC1123" s="69"/>
      <c r="CD1123" s="67"/>
      <c r="CF1123" s="68"/>
      <c r="CG1123" s="69"/>
      <c r="CH1123" s="67"/>
      <c r="CJ1123" s="68"/>
      <c r="CK1123" s="69"/>
      <c r="CL1123" s="67"/>
      <c r="CN1123" s="68"/>
      <c r="CO1123" s="69"/>
      <c r="CP1123" s="67"/>
      <c r="CR1123" s="68"/>
      <c r="CS1123" s="69"/>
      <c r="CT1123" s="67"/>
      <c r="CV1123" s="68"/>
      <c r="CW1123" s="69"/>
      <c r="CX1123" s="67"/>
      <c r="CZ1123" s="68"/>
      <c r="DA1123" s="69"/>
      <c r="DB1123" s="67"/>
      <c r="DD1123" s="68"/>
      <c r="DE1123" s="69"/>
      <c r="DF1123" s="67"/>
      <c r="DH1123" s="68"/>
      <c r="DI1123" s="69"/>
      <c r="DJ1123" s="67"/>
      <c r="DL1123" s="68"/>
      <c r="DM1123" s="69"/>
      <c r="DN1123" s="67"/>
      <c r="DP1123" s="68"/>
      <c r="DQ1123" s="69"/>
      <c r="DR1123" s="67"/>
      <c r="DT1123" s="68"/>
      <c r="DU1123" s="69"/>
      <c r="DV1123" s="67"/>
      <c r="DX1123" s="68"/>
      <c r="DY1123" s="69"/>
      <c r="DZ1123" s="67"/>
      <c r="EB1123" s="68"/>
      <c r="EC1123" s="69"/>
      <c r="ED1123" s="67"/>
      <c r="EF1123" s="68"/>
      <c r="EG1123" s="69"/>
      <c r="EH1123" s="67"/>
      <c r="EJ1123" s="68"/>
      <c r="EK1123" s="69"/>
      <c r="EL1123" s="67"/>
      <c r="EN1123" s="107"/>
      <c r="EO1123" s="29">
        <f t="shared" si="4621"/>
        <v>0</v>
      </c>
      <c r="EP1123" s="29">
        <f t="shared" si="4691"/>
        <v>0</v>
      </c>
      <c r="EQ1123" s="4" t="b">
        <f t="shared" si="4552"/>
        <v>1</v>
      </c>
      <c r="ER1123" s="1"/>
      <c r="ES1123" s="118">
        <f t="shared" si="4482"/>
        <v>1.1767000000000001</v>
      </c>
    </row>
    <row r="1124" spans="3:149" ht="14.25" x14ac:dyDescent="0.25">
      <c r="C1124" s="43" t="s">
        <v>1337</v>
      </c>
      <c r="D1124" s="43" t="str">
        <f>_xlfn.XLOOKUP($C1124,[32]PSP!$C:$C,[32]PSP!D:D)</f>
        <v>COT.IS_44001</v>
      </c>
      <c r="E1124" s="43" t="str">
        <f>_xlfn.XLOOKUP($C1124,[32]PSP!$C:$C,[32]PSP!E:E)</f>
        <v>COTAÇÃO</v>
      </c>
      <c r="F1124" s="25" t="str">
        <f>_xlfn.XLOOKUP($C1124,[32]PSP!$C:$C,[32]PSP!F:F)</f>
        <v>FORNECIMENTO DE CAP 50/70 - ANP/DNIT</v>
      </c>
      <c r="G1124" s="43" t="str">
        <f>_xlfn.XLOOKUP($C1124,[32]PSP!$C:$C,[32]PSP!G:G)</f>
        <v>T</v>
      </c>
      <c r="H1124" s="53">
        <f>_xlfn.XLOOKUP($C1124,[32]PSP!$C:$C,[32]PSP!$H:$H)</f>
        <v>1670.3200000000002</v>
      </c>
      <c r="I1124" s="28">
        <f>_xlfn.XLOOKUP($C1124,[32]PSP!$C:$C,[32]PSP!$I:$I)</f>
        <v>4593864.33</v>
      </c>
      <c r="J1124" s="28">
        <f>IF(LEFT(D1124,6)="COT.IS",I1124,I1124*(1+$J$8))</f>
        <v>4593864.33</v>
      </c>
      <c r="K1124" s="29"/>
      <c r="L1124" s="54">
        <f>_xlfn.XLOOKUP($C1124,[32]PSP!$C:$C,[32]PSP!$L:$L)</f>
        <v>0</v>
      </c>
      <c r="M1124" s="27">
        <f>_xlfn.XLOOKUP($C1124,[32]PSP!$C:$C,[32]PSP!$M:$M)</f>
        <v>2750.29</v>
      </c>
      <c r="N1124" s="28">
        <f t="shared" ref="N1124:N1131" si="4692">TRUNC(M1124*L1124,2)</f>
        <v>0</v>
      </c>
      <c r="O1124" s="29"/>
      <c r="P1124" s="54">
        <f>_xlfn.XLOOKUP($C1124,[32]PSP!$C:$C,[32]PSP!$P:$P)</f>
        <v>0</v>
      </c>
      <c r="Q1124" s="27">
        <f>_xlfn.XLOOKUP($C1124,[32]PSP!$C:$C,[32]PSP!$Q:$Q)</f>
        <v>2750.29</v>
      </c>
      <c r="R1124" s="28">
        <f t="shared" ref="R1124:R1131" si="4693">TRUNC(Q1124*P1124,2)</f>
        <v>0</v>
      </c>
      <c r="S1124" s="29"/>
      <c r="T1124" s="54">
        <f>_xlfn.XLOOKUP($C1124,[32]PSP!$C:$C,[32]PSP!$T:$T)</f>
        <v>0</v>
      </c>
      <c r="U1124" s="27">
        <f>_xlfn.XLOOKUP($C1124,[32]PSP!$C:$C,[32]PSP!$U:$U)</f>
        <v>2750.29</v>
      </c>
      <c r="V1124" s="28">
        <f t="shared" ref="V1124:V1131" si="4694">TRUNC(U1124*T1124,2)</f>
        <v>0</v>
      </c>
      <c r="W1124" s="29"/>
      <c r="X1124" s="54">
        <f>_xlfn.XLOOKUP($C1124,[32]PSP!$C:$C,[32]PSP!$X:$X)</f>
        <v>166.96</v>
      </c>
      <c r="Y1124" s="27">
        <f>_xlfn.XLOOKUP($C1124,[32]PSP!$C:$C,[32]PSP!$Y:$Y)</f>
        <v>2750.29</v>
      </c>
      <c r="Z1124" s="28">
        <f t="shared" ref="Z1124:Z1131" si="4695">TRUNC(Y1124*X1124,2)</f>
        <v>459188.41</v>
      </c>
      <c r="AA1124" s="29"/>
      <c r="AB1124" s="54">
        <f>_xlfn.XLOOKUP($C1124,[32]PSP!$C:$C,[32]PSP!$AB:$AB)</f>
        <v>0</v>
      </c>
      <c r="AC1124" s="27">
        <f>_xlfn.XLOOKUP($C1124,[32]PSP!$C:$C,[32]PSP!$AC:$AC)</f>
        <v>2750.29</v>
      </c>
      <c r="AD1124" s="28">
        <f t="shared" ref="AD1124:AD1131" si="4696">TRUNC(AC1124*AB1124,2)</f>
        <v>0</v>
      </c>
      <c r="AE1124" s="29"/>
      <c r="AF1124" s="54">
        <f>_xlfn.XLOOKUP($C1124,[32]PSP!$C:$C,[32]PSP!$AF:$AF)</f>
        <v>0</v>
      </c>
      <c r="AG1124" s="27">
        <f>_xlfn.XLOOKUP($C1124,[32]PSP!$C:$C,[32]PSP!$AG:$AG)</f>
        <v>2750.29</v>
      </c>
      <c r="AH1124" s="28">
        <f t="shared" ref="AH1124:AH1131" si="4697">TRUNC(AG1124*AF1124,2)</f>
        <v>0</v>
      </c>
      <c r="AI1124" s="29"/>
      <c r="AJ1124" s="54">
        <f>_xlfn.XLOOKUP($C1124,[32]PSP!$C:$C,[32]PSP!$AJ:$AJ)</f>
        <v>250.8</v>
      </c>
      <c r="AK1124" s="27">
        <f>_xlfn.XLOOKUP($C1124,[32]PSP!$C:$C,[32]PSP!$AK:$AK)</f>
        <v>2750.29</v>
      </c>
      <c r="AL1124" s="28">
        <f t="shared" ref="AL1124:AL1131" si="4698">TRUNC(AK1124*AJ1124,2)</f>
        <v>689772.73</v>
      </c>
      <c r="AM1124" s="29"/>
      <c r="AN1124" s="54">
        <f>_xlfn.XLOOKUP($C1124,[32]PSP!$C:$C,[32]PSP!$AN:$AN)</f>
        <v>0</v>
      </c>
      <c r="AO1124" s="27">
        <f>_xlfn.XLOOKUP($C1124,[32]PSP!$C:$C,[32]PSP!$AO:$AO)</f>
        <v>2750.29</v>
      </c>
      <c r="AP1124" s="28">
        <f t="shared" ref="AP1124:AP1131" si="4699">TRUNC(AO1124*AN1124,2)</f>
        <v>0</v>
      </c>
      <c r="AQ1124" s="29"/>
      <c r="AR1124" s="54">
        <f>_xlfn.XLOOKUP($C1124,[32]PSP!$C:$C,[32]PSP!$AR:$AR)</f>
        <v>166.96</v>
      </c>
      <c r="AS1124" s="27">
        <f>_xlfn.XLOOKUP($C1124,[32]PSP!$C:$C,[32]PSP!$AS:$AS)</f>
        <v>2750.29</v>
      </c>
      <c r="AT1124" s="28">
        <f t="shared" ref="AT1124:AT1131" si="4700">TRUNC(AS1124*AR1124,2)</f>
        <v>459188.41</v>
      </c>
      <c r="AU1124" s="29"/>
      <c r="AV1124" s="54">
        <f>_xlfn.XLOOKUP($C1124,[32]PSP!$C:$C,[32]PSP!$AV:$AV)</f>
        <v>0</v>
      </c>
      <c r="AW1124" s="27">
        <f>_xlfn.XLOOKUP($C1124,[32]PSP!$C:$C,[32]PSP!$AW:$AW)</f>
        <v>2750.29</v>
      </c>
      <c r="AX1124" s="28">
        <f t="shared" ref="AX1124:AX1131" si="4701">TRUNC(AW1124*AV1124,2)</f>
        <v>0</v>
      </c>
      <c r="AY1124" s="29"/>
      <c r="AZ1124" s="54">
        <f>_xlfn.XLOOKUP($C1124,[32]PSP!$C:$C,[32]PSP!$AZ:$AZ)</f>
        <v>0</v>
      </c>
      <c r="BA1124" s="27">
        <f>_xlfn.XLOOKUP($C1124,[32]PSP!$C:$C,[32]PSP!$BA:$BA)</f>
        <v>2750.29</v>
      </c>
      <c r="BB1124" s="28">
        <f t="shared" ref="BB1124:BB1131" si="4702">TRUNC(BA1124*AZ1124,2)</f>
        <v>0</v>
      </c>
      <c r="BC1124" s="29"/>
      <c r="BD1124" s="54">
        <f>_xlfn.XLOOKUP($C1124,[32]PSP!$C:$C,[32]PSP!$BD:$BD)</f>
        <v>166.96</v>
      </c>
      <c r="BE1124" s="27">
        <f>_xlfn.XLOOKUP($C1124,[32]PSP!$C:$C,[32]PSP!$BE:$BE)</f>
        <v>2750.29</v>
      </c>
      <c r="BF1124" s="28">
        <f t="shared" ref="BF1124:BF1131" si="4703">TRUNC(BE1124*BD1124,2)</f>
        <v>459188.41</v>
      </c>
      <c r="BG1124" s="29"/>
      <c r="BH1124" s="54">
        <f>_xlfn.XLOOKUP($C1124,[32]PSP!$C:$C,[32]PSP!$BH:$BH)</f>
        <v>166.96</v>
      </c>
      <c r="BI1124" s="27">
        <f>_xlfn.XLOOKUP($C1124,[32]PSP!$C:$C,[32]PSP!$BI:$BI)</f>
        <v>2750.29</v>
      </c>
      <c r="BJ1124" s="28">
        <f t="shared" ref="BJ1124:BJ1131" si="4704">TRUNC(BI1124*BH1124,2)</f>
        <v>459188.41</v>
      </c>
      <c r="BK1124" s="29"/>
      <c r="BL1124" s="54">
        <f>_xlfn.XLOOKUP($C1124,[32]PSP!$C:$C,[32]PSP!$BL:$BL)</f>
        <v>0</v>
      </c>
      <c r="BM1124" s="27">
        <f>_xlfn.XLOOKUP($C1124,[32]PSP!$C:$C,[32]PSP!$BM:$BM)</f>
        <v>2750.29</v>
      </c>
      <c r="BN1124" s="28">
        <f t="shared" ref="BN1124:BN1131" si="4705">TRUNC(BM1124*BL1124,2)</f>
        <v>0</v>
      </c>
      <c r="BO1124" s="29"/>
      <c r="BP1124" s="54">
        <f>_xlfn.XLOOKUP($C1124,[32]PSP!$C:$C,[32]PSP!$BP:$BP)</f>
        <v>0</v>
      </c>
      <c r="BQ1124" s="27">
        <f>_xlfn.XLOOKUP($C1124,[32]PSP!$C:$C,[32]PSP!$BQ:$BQ)</f>
        <v>2750.29</v>
      </c>
      <c r="BR1124" s="28">
        <f t="shared" ref="BR1124:BR1131" si="4706">TRUNC(BQ1124*BP1124,2)</f>
        <v>0</v>
      </c>
      <c r="BS1124" s="29"/>
      <c r="BT1124" s="54">
        <f>_xlfn.XLOOKUP($C1124,[32]PSP!$C:$C,[32]PSP!$BT:$BT)</f>
        <v>0</v>
      </c>
      <c r="BU1124" s="27">
        <f>_xlfn.XLOOKUP($C1124,[32]PSP!$C:$C,[32]PSP!$BU:$BU)</f>
        <v>2750.29</v>
      </c>
      <c r="BV1124" s="28">
        <f t="shared" ref="BV1124:BV1131" si="4707">TRUNC(BU1124*BT1124,2)</f>
        <v>0</v>
      </c>
      <c r="BW1124" s="29"/>
      <c r="BX1124" s="54">
        <f>_xlfn.XLOOKUP($C1124,[32]PSP!$C:$C,[32]PSP!$BX:$BX)</f>
        <v>0</v>
      </c>
      <c r="BY1124" s="27">
        <f>_xlfn.XLOOKUP($C1124,[32]PSP!$C:$C,[32]PSP!$BY:$BY)</f>
        <v>2750.29</v>
      </c>
      <c r="BZ1124" s="28">
        <f t="shared" ref="BZ1124:BZ1131" si="4708">TRUNC(BY1124*BX1124,2)</f>
        <v>0</v>
      </c>
      <c r="CA1124" s="29"/>
      <c r="CB1124" s="54">
        <f>_xlfn.XLOOKUP($C1124,[32]PSP!$C:$C,[32]PSP!$CB:$CB)</f>
        <v>166.96</v>
      </c>
      <c r="CC1124" s="27">
        <f>_xlfn.XLOOKUP($C1124,[32]PSP!$C:$C,[32]PSP!$CC:$CC)</f>
        <v>2750.29</v>
      </c>
      <c r="CD1124" s="28">
        <f t="shared" ref="CD1124:CD1131" si="4709">TRUNC(CC1124*CB1124,2)</f>
        <v>459188.41</v>
      </c>
      <c r="CE1124" s="29"/>
      <c r="CF1124" s="54">
        <f>_xlfn.XLOOKUP($C1124,[32]PSP!$C:$C,[32]PSP!$CF:$CF)</f>
        <v>0</v>
      </c>
      <c r="CG1124" s="27">
        <f>_xlfn.XLOOKUP($C1124,[32]PSP!$C:$C,[32]PSP!$CG:$CG)</f>
        <v>2750.29</v>
      </c>
      <c r="CH1124" s="28">
        <f t="shared" ref="CH1124:CH1131" si="4710">TRUNC(CG1124*CF1124,2)</f>
        <v>0</v>
      </c>
      <c r="CI1124" s="29"/>
      <c r="CJ1124" s="54">
        <f>_xlfn.XLOOKUP($C1124,[32]PSP!$C:$C,[32]PSP!$CJ:$CJ)</f>
        <v>0</v>
      </c>
      <c r="CK1124" s="27">
        <f>_xlfn.XLOOKUP($C1124,[32]PSP!$C:$C,[32]PSP!$CK:$CK)</f>
        <v>2750.29</v>
      </c>
      <c r="CL1124" s="28">
        <f t="shared" ref="CL1124:CL1131" si="4711">TRUNC(CK1124*CJ1124,2)</f>
        <v>0</v>
      </c>
      <c r="CM1124" s="29"/>
      <c r="CN1124" s="54">
        <f>_xlfn.XLOOKUP($C1124,[32]PSP!$C:$C,[32]PSP!$CN:$CN)</f>
        <v>0</v>
      </c>
      <c r="CO1124" s="27">
        <f>_xlfn.XLOOKUP($C1124,[32]PSP!$C:$C,[32]PSP!$CO:$CO)</f>
        <v>2750.29</v>
      </c>
      <c r="CP1124" s="28">
        <f t="shared" ref="CP1124:CP1131" si="4712">TRUNC(CO1124*CN1124,2)</f>
        <v>0</v>
      </c>
      <c r="CQ1124" s="29"/>
      <c r="CR1124" s="54">
        <f>_xlfn.XLOOKUP($C1124,[32]PSP!$C:$C,[32]PSP!$CR:$CR)</f>
        <v>166.96</v>
      </c>
      <c r="CS1124" s="27">
        <f>_xlfn.XLOOKUP($C1124,[32]PSP!$C:$C,[32]PSP!$CS:$CS)</f>
        <v>2750.29</v>
      </c>
      <c r="CT1124" s="28">
        <f t="shared" ref="CT1124:CT1131" si="4713">TRUNC(CS1124*CR1124,2)</f>
        <v>459188.41</v>
      </c>
      <c r="CU1124" s="29"/>
      <c r="CV1124" s="54">
        <f>_xlfn.XLOOKUP($C1124,[32]PSP!$C:$C,[32]PSP!$CV:$CV)</f>
        <v>0</v>
      </c>
      <c r="CW1124" s="27">
        <f>_xlfn.XLOOKUP($C1124,[32]PSP!$C:$C,[32]PSP!$CW:$CW)</f>
        <v>2750.29</v>
      </c>
      <c r="CX1124" s="28">
        <f t="shared" ref="CX1124:CX1131" si="4714">TRUNC(CW1124*CV1124,2)</f>
        <v>0</v>
      </c>
      <c r="CY1124" s="29"/>
      <c r="CZ1124" s="54">
        <f>_xlfn.XLOOKUP($C1124,[32]PSP!$C:$C,[32]PSP!$CZ:$CZ)</f>
        <v>166.96</v>
      </c>
      <c r="DA1124" s="27">
        <f>_xlfn.XLOOKUP($C1124,[32]PSP!$C:$C,[32]PSP!$DA:$DA)</f>
        <v>2750.29</v>
      </c>
      <c r="DB1124" s="28">
        <f t="shared" ref="DB1124:DB1131" si="4715">TRUNC(DA1124*CZ1124,2)</f>
        <v>459188.41</v>
      </c>
      <c r="DC1124" s="29"/>
      <c r="DD1124" s="54">
        <f>_xlfn.XLOOKUP($C1124,[32]PSP!$C:$C,[32]PSP!$DD:$DD)</f>
        <v>0</v>
      </c>
      <c r="DE1124" s="27">
        <f>_xlfn.XLOOKUP($C1124,[32]PSP!$C:$C,[32]PSP!$DE:$DE)</f>
        <v>2750.29</v>
      </c>
      <c r="DF1124" s="28">
        <f t="shared" ref="DF1124:DF1131" si="4716">TRUNC(DE1124*DD1124,2)</f>
        <v>0</v>
      </c>
      <c r="DG1124" s="29"/>
      <c r="DH1124" s="54">
        <f>_xlfn.XLOOKUP($C1124,[32]PSP!$C:$C,[32]PSP!$DH:$DH)</f>
        <v>0</v>
      </c>
      <c r="DI1124" s="27">
        <f>_xlfn.XLOOKUP($C1124,[32]PSP!$C:$C,[32]PSP!$DI:$DI)</f>
        <v>2750.29</v>
      </c>
      <c r="DJ1124" s="28">
        <f t="shared" ref="DJ1124:DJ1131" si="4717">TRUNC(DI1124*DH1124,2)</f>
        <v>0</v>
      </c>
      <c r="DK1124" s="29"/>
      <c r="DL1124" s="54">
        <f>_xlfn.XLOOKUP($C1124,[32]PSP!$C:$C,[32]PSP!$DL:$DL)</f>
        <v>0</v>
      </c>
      <c r="DM1124" s="27">
        <f>_xlfn.XLOOKUP($C1124,[32]PSP!$C:$C,[32]PSP!$DM:$DM)</f>
        <v>2750.29</v>
      </c>
      <c r="DN1124" s="28">
        <f t="shared" ref="DN1124:DN1131" si="4718">TRUNC(DM1124*DL1124,2)</f>
        <v>0</v>
      </c>
      <c r="DO1124" s="29"/>
      <c r="DP1124" s="54">
        <f>_xlfn.XLOOKUP($C1124,[32]PSP!$C:$C,[32]PSP!$DP:$DP)</f>
        <v>0</v>
      </c>
      <c r="DQ1124" s="27">
        <f>_xlfn.XLOOKUP($C1124,[32]PSP!$C:$C,[32]PSP!$DQ:$DQ)</f>
        <v>2750.29</v>
      </c>
      <c r="DR1124" s="28">
        <f t="shared" ref="DR1124:DR1131" si="4719">TRUNC(DQ1124*DP1124,2)</f>
        <v>0</v>
      </c>
      <c r="DS1124" s="29"/>
      <c r="DT1124" s="54">
        <f>_xlfn.XLOOKUP($C1124,[32]PSP!$C:$C,[32]PSP!$DT:$DT)</f>
        <v>250.8</v>
      </c>
      <c r="DU1124" s="27">
        <f>_xlfn.XLOOKUP($C1124,[32]PSP!$C:$C,[32]PSP!$DU:$DU)</f>
        <v>2750.29</v>
      </c>
      <c r="DV1124" s="28">
        <f t="shared" ref="DV1124:DV1131" si="4720">TRUNC(DU1124*DT1124,2)</f>
        <v>689772.73</v>
      </c>
      <c r="DW1124" s="29"/>
      <c r="DX1124" s="54">
        <f>_xlfn.XLOOKUP($C1124,[32]PSP!$C:$C,[32]PSP!$DX:$DX)</f>
        <v>0</v>
      </c>
      <c r="DY1124" s="27">
        <f>_xlfn.XLOOKUP($C1124,[32]PSP!$C:$C,[32]PSP!$DY:$DY)</f>
        <v>2750.29</v>
      </c>
      <c r="DZ1124" s="28">
        <f t="shared" ref="DZ1124:DZ1131" si="4721">TRUNC(DY1124*DX1124,2)</f>
        <v>0</v>
      </c>
      <c r="EA1124" s="29"/>
      <c r="EB1124" s="54">
        <f>_xlfn.XLOOKUP($C1124,[32]PSP!$C:$C,[32]PSP!$EB:$EB)</f>
        <v>0</v>
      </c>
      <c r="EC1124" s="27">
        <f>_xlfn.XLOOKUP($C1124,[32]PSP!$C:$C,[32]PSP!$EC:$EC)</f>
        <v>2750.29</v>
      </c>
      <c r="ED1124" s="28">
        <f t="shared" ref="ED1124:ED1131" si="4722">TRUNC(EC1124*EB1124,2)</f>
        <v>0</v>
      </c>
      <c r="EE1124" s="29"/>
      <c r="EF1124" s="54">
        <f>_xlfn.XLOOKUP($C1124,[32]PSP!$C:$C,[32]PSP!$EF:$EF)</f>
        <v>0</v>
      </c>
      <c r="EG1124" s="27">
        <f>_xlfn.XLOOKUP($C1124,[32]PSP!$C:$C,[32]PSP!$EG:$EG)</f>
        <v>2750.29</v>
      </c>
      <c r="EH1124" s="28">
        <f t="shared" ref="EH1124:EH1131" si="4723">TRUNC(EG1124*EF1124,2)</f>
        <v>0</v>
      </c>
      <c r="EI1124" s="29"/>
      <c r="EJ1124" s="54">
        <f>_xlfn.XLOOKUP($C1124,[32]PSP!$C:$C,[32]PSP!$EJ:$EJ)</f>
        <v>0</v>
      </c>
      <c r="EK1124" s="27">
        <f>_xlfn.XLOOKUP($C1124,[32]PSP!$C:$C,[32]PSP!$EK:$EK)</f>
        <v>2750.29</v>
      </c>
      <c r="EL1124" s="28">
        <f t="shared" ref="EL1124:EL1131" si="4724">TRUNC(EK1124*EJ1124,2)</f>
        <v>0</v>
      </c>
      <c r="EM1124" s="29"/>
      <c r="EN1124" s="108"/>
      <c r="EO1124" s="29">
        <f t="shared" si="4621"/>
        <v>4593864.33</v>
      </c>
      <c r="EP1124" s="29">
        <f t="shared" si="4691"/>
        <v>4593864.33</v>
      </c>
      <c r="EQ1124" s="4" t="b">
        <f t="shared" si="4552"/>
        <v>1</v>
      </c>
      <c r="ES1124" s="118">
        <f t="shared" si="4482"/>
        <v>1</v>
      </c>
    </row>
    <row r="1125" spans="3:149" ht="14.25" x14ac:dyDescent="0.25">
      <c r="C1125" s="43" t="s">
        <v>1338</v>
      </c>
      <c r="D1125" s="43" t="str">
        <f>_xlfn.XLOOKUP($C1125,[32]PSP!$C:$C,[32]PSP!D:D)</f>
        <v>COT.IS_44002</v>
      </c>
      <c r="E1125" s="43" t="str">
        <f>_xlfn.XLOOKUP($C1125,[32]PSP!$C:$C,[32]PSP!E:E)</f>
        <v>COTAÇÃO</v>
      </c>
      <c r="F1125" s="25" t="str">
        <f>_xlfn.XLOOKUP($C1125,[32]PSP!$C:$C,[32]PSP!F:F)</f>
        <v>TRANSPORTE DE CAP 50/70 - ANP/DNIT</v>
      </c>
      <c r="G1125" s="43" t="str">
        <f>_xlfn.XLOOKUP($C1125,[32]PSP!$C:$C,[32]PSP!G:G)</f>
        <v>T</v>
      </c>
      <c r="H1125" s="53">
        <f>_xlfn.XLOOKUP($C1125,[32]PSP!$C:$C,[32]PSP!$H:$H)</f>
        <v>1670.3200000000002</v>
      </c>
      <c r="I1125" s="28">
        <f>_xlfn.XLOOKUP($C1125,[32]PSP!$C:$C,[32]PSP!$I:$I)</f>
        <v>271026.03999999992</v>
      </c>
      <c r="J1125" s="28">
        <f>IF(LEFT(D1125,6)="COT.IS",I1125,I1125*(1+$J$8))</f>
        <v>271026.03999999992</v>
      </c>
      <c r="K1125" s="29"/>
      <c r="L1125" s="54">
        <f>_xlfn.XLOOKUP($C1125,[32]PSP!$C:$C,[32]PSP!$L:$L)</f>
        <v>0</v>
      </c>
      <c r="M1125" s="27">
        <f>_xlfn.XLOOKUP($C1125,[32]PSP!$C:$C,[32]PSP!$M:$M)</f>
        <v>162.26</v>
      </c>
      <c r="N1125" s="28">
        <f t="shared" si="4692"/>
        <v>0</v>
      </c>
      <c r="O1125" s="29"/>
      <c r="P1125" s="54">
        <f>_xlfn.XLOOKUP($C1125,[32]PSP!$C:$C,[32]PSP!$P:$P)</f>
        <v>0</v>
      </c>
      <c r="Q1125" s="27">
        <f>_xlfn.XLOOKUP($C1125,[32]PSP!$C:$C,[32]PSP!$Q:$Q)</f>
        <v>162.26</v>
      </c>
      <c r="R1125" s="28">
        <f t="shared" si="4693"/>
        <v>0</v>
      </c>
      <c r="S1125" s="29"/>
      <c r="T1125" s="54">
        <f>_xlfn.XLOOKUP($C1125,[32]PSP!$C:$C,[32]PSP!$T:$T)</f>
        <v>0</v>
      </c>
      <c r="U1125" s="27">
        <f>_xlfn.XLOOKUP($C1125,[32]PSP!$C:$C,[32]PSP!$U:$U)</f>
        <v>162.26</v>
      </c>
      <c r="V1125" s="28">
        <f t="shared" si="4694"/>
        <v>0</v>
      </c>
      <c r="W1125" s="29"/>
      <c r="X1125" s="54">
        <f>_xlfn.XLOOKUP($C1125,[32]PSP!$C:$C,[32]PSP!$X:$X)</f>
        <v>166.96</v>
      </c>
      <c r="Y1125" s="27">
        <f>_xlfn.XLOOKUP($C1125,[32]PSP!$C:$C,[32]PSP!$Y:$Y)</f>
        <v>162.26</v>
      </c>
      <c r="Z1125" s="28">
        <f t="shared" si="4695"/>
        <v>27090.92</v>
      </c>
      <c r="AA1125" s="29"/>
      <c r="AB1125" s="54">
        <f>_xlfn.XLOOKUP($C1125,[32]PSP!$C:$C,[32]PSP!$AB:$AB)</f>
        <v>0</v>
      </c>
      <c r="AC1125" s="27">
        <f>_xlfn.XLOOKUP($C1125,[32]PSP!$C:$C,[32]PSP!$AC:$AC)</f>
        <v>162.26</v>
      </c>
      <c r="AD1125" s="28">
        <f t="shared" si="4696"/>
        <v>0</v>
      </c>
      <c r="AE1125" s="29"/>
      <c r="AF1125" s="54">
        <f>_xlfn.XLOOKUP($C1125,[32]PSP!$C:$C,[32]PSP!$AF:$AF)</f>
        <v>0</v>
      </c>
      <c r="AG1125" s="27">
        <f>_xlfn.XLOOKUP($C1125,[32]PSP!$C:$C,[32]PSP!$AG:$AG)</f>
        <v>162.26</v>
      </c>
      <c r="AH1125" s="28">
        <f t="shared" si="4697"/>
        <v>0</v>
      </c>
      <c r="AI1125" s="29"/>
      <c r="AJ1125" s="54">
        <f>_xlfn.XLOOKUP($C1125,[32]PSP!$C:$C,[32]PSP!$AJ:$AJ)</f>
        <v>250.8</v>
      </c>
      <c r="AK1125" s="27">
        <f>_xlfn.XLOOKUP($C1125,[32]PSP!$C:$C,[32]PSP!$AK:$AK)</f>
        <v>162.26</v>
      </c>
      <c r="AL1125" s="28">
        <f t="shared" si="4698"/>
        <v>40694.800000000003</v>
      </c>
      <c r="AM1125" s="29"/>
      <c r="AN1125" s="54">
        <f>_xlfn.XLOOKUP($C1125,[32]PSP!$C:$C,[32]PSP!$AN:$AN)</f>
        <v>0</v>
      </c>
      <c r="AO1125" s="27">
        <f>_xlfn.XLOOKUP($C1125,[32]PSP!$C:$C,[32]PSP!$AO:$AO)</f>
        <v>162.26</v>
      </c>
      <c r="AP1125" s="28">
        <f t="shared" si="4699"/>
        <v>0</v>
      </c>
      <c r="AQ1125" s="29"/>
      <c r="AR1125" s="54">
        <f>_xlfn.XLOOKUP($C1125,[32]PSP!$C:$C,[32]PSP!$AR:$AR)</f>
        <v>166.96</v>
      </c>
      <c r="AS1125" s="27">
        <f>_xlfn.XLOOKUP($C1125,[32]PSP!$C:$C,[32]PSP!$AS:$AS)</f>
        <v>162.26</v>
      </c>
      <c r="AT1125" s="28">
        <f t="shared" si="4700"/>
        <v>27090.92</v>
      </c>
      <c r="AU1125" s="29"/>
      <c r="AV1125" s="54">
        <f>_xlfn.XLOOKUP($C1125,[32]PSP!$C:$C,[32]PSP!$AV:$AV)</f>
        <v>0</v>
      </c>
      <c r="AW1125" s="27">
        <f>_xlfn.XLOOKUP($C1125,[32]PSP!$C:$C,[32]PSP!$AW:$AW)</f>
        <v>162.26</v>
      </c>
      <c r="AX1125" s="28">
        <f t="shared" si="4701"/>
        <v>0</v>
      </c>
      <c r="AY1125" s="29"/>
      <c r="AZ1125" s="54">
        <f>_xlfn.XLOOKUP($C1125,[32]PSP!$C:$C,[32]PSP!$AZ:$AZ)</f>
        <v>0</v>
      </c>
      <c r="BA1125" s="27">
        <f>_xlfn.XLOOKUP($C1125,[32]PSP!$C:$C,[32]PSP!$BA:$BA)</f>
        <v>162.26</v>
      </c>
      <c r="BB1125" s="28">
        <f t="shared" si="4702"/>
        <v>0</v>
      </c>
      <c r="BC1125" s="29"/>
      <c r="BD1125" s="54">
        <f>_xlfn.XLOOKUP($C1125,[32]PSP!$C:$C,[32]PSP!$BD:$BD)</f>
        <v>166.96</v>
      </c>
      <c r="BE1125" s="27">
        <f>_xlfn.XLOOKUP($C1125,[32]PSP!$C:$C,[32]PSP!$BE:$BE)</f>
        <v>162.26</v>
      </c>
      <c r="BF1125" s="28">
        <f t="shared" si="4703"/>
        <v>27090.92</v>
      </c>
      <c r="BG1125" s="29"/>
      <c r="BH1125" s="54">
        <f>_xlfn.XLOOKUP($C1125,[32]PSP!$C:$C,[32]PSP!$BH:$BH)</f>
        <v>166.96</v>
      </c>
      <c r="BI1125" s="27">
        <f>_xlfn.XLOOKUP($C1125,[32]PSP!$C:$C,[32]PSP!$BI:$BI)</f>
        <v>162.26</v>
      </c>
      <c r="BJ1125" s="28">
        <f t="shared" si="4704"/>
        <v>27090.92</v>
      </c>
      <c r="BK1125" s="29"/>
      <c r="BL1125" s="54">
        <f>_xlfn.XLOOKUP($C1125,[32]PSP!$C:$C,[32]PSP!$BL:$BL)</f>
        <v>0</v>
      </c>
      <c r="BM1125" s="27">
        <f>_xlfn.XLOOKUP($C1125,[32]PSP!$C:$C,[32]PSP!$BM:$BM)</f>
        <v>162.26</v>
      </c>
      <c r="BN1125" s="28">
        <f t="shared" si="4705"/>
        <v>0</v>
      </c>
      <c r="BO1125" s="29"/>
      <c r="BP1125" s="54">
        <f>_xlfn.XLOOKUP($C1125,[32]PSP!$C:$C,[32]PSP!$BP:$BP)</f>
        <v>0</v>
      </c>
      <c r="BQ1125" s="27">
        <f>_xlfn.XLOOKUP($C1125,[32]PSP!$C:$C,[32]PSP!$BQ:$BQ)</f>
        <v>162.26</v>
      </c>
      <c r="BR1125" s="28">
        <f t="shared" si="4706"/>
        <v>0</v>
      </c>
      <c r="BS1125" s="29"/>
      <c r="BT1125" s="54">
        <f>_xlfn.XLOOKUP($C1125,[32]PSP!$C:$C,[32]PSP!$BT:$BT)</f>
        <v>0</v>
      </c>
      <c r="BU1125" s="27">
        <f>_xlfn.XLOOKUP($C1125,[32]PSP!$C:$C,[32]PSP!$BU:$BU)</f>
        <v>162.26</v>
      </c>
      <c r="BV1125" s="28">
        <f t="shared" si="4707"/>
        <v>0</v>
      </c>
      <c r="BW1125" s="29"/>
      <c r="BX1125" s="54">
        <f>_xlfn.XLOOKUP($C1125,[32]PSP!$C:$C,[32]PSP!$BX:$BX)</f>
        <v>0</v>
      </c>
      <c r="BY1125" s="27">
        <f>_xlfn.XLOOKUP($C1125,[32]PSP!$C:$C,[32]PSP!$BY:$BY)</f>
        <v>162.26</v>
      </c>
      <c r="BZ1125" s="28">
        <f t="shared" si="4708"/>
        <v>0</v>
      </c>
      <c r="CA1125" s="29"/>
      <c r="CB1125" s="54">
        <f>_xlfn.XLOOKUP($C1125,[32]PSP!$C:$C,[32]PSP!$CB:$CB)</f>
        <v>166.96</v>
      </c>
      <c r="CC1125" s="27">
        <f>_xlfn.XLOOKUP($C1125,[32]PSP!$C:$C,[32]PSP!$CC:$CC)</f>
        <v>162.26</v>
      </c>
      <c r="CD1125" s="28">
        <f t="shared" si="4709"/>
        <v>27090.92</v>
      </c>
      <c r="CE1125" s="29"/>
      <c r="CF1125" s="54">
        <f>_xlfn.XLOOKUP($C1125,[32]PSP!$C:$C,[32]PSP!$CF:$CF)</f>
        <v>0</v>
      </c>
      <c r="CG1125" s="27">
        <f>_xlfn.XLOOKUP($C1125,[32]PSP!$C:$C,[32]PSP!$CG:$CG)</f>
        <v>162.26</v>
      </c>
      <c r="CH1125" s="28">
        <f t="shared" si="4710"/>
        <v>0</v>
      </c>
      <c r="CI1125" s="29"/>
      <c r="CJ1125" s="54">
        <f>_xlfn.XLOOKUP($C1125,[32]PSP!$C:$C,[32]PSP!$CJ:$CJ)</f>
        <v>0</v>
      </c>
      <c r="CK1125" s="27">
        <f>_xlfn.XLOOKUP($C1125,[32]PSP!$C:$C,[32]PSP!$CK:$CK)</f>
        <v>162.26</v>
      </c>
      <c r="CL1125" s="28">
        <f t="shared" si="4711"/>
        <v>0</v>
      </c>
      <c r="CM1125" s="29"/>
      <c r="CN1125" s="54">
        <f>_xlfn.XLOOKUP($C1125,[32]PSP!$C:$C,[32]PSP!$CN:$CN)</f>
        <v>0</v>
      </c>
      <c r="CO1125" s="27">
        <f>_xlfn.XLOOKUP($C1125,[32]PSP!$C:$C,[32]PSP!$CO:$CO)</f>
        <v>162.26</v>
      </c>
      <c r="CP1125" s="28">
        <f t="shared" si="4712"/>
        <v>0</v>
      </c>
      <c r="CQ1125" s="29"/>
      <c r="CR1125" s="54">
        <f>_xlfn.XLOOKUP($C1125,[32]PSP!$C:$C,[32]PSP!$CR:$CR)</f>
        <v>166.96</v>
      </c>
      <c r="CS1125" s="27">
        <f>_xlfn.XLOOKUP($C1125,[32]PSP!$C:$C,[32]PSP!$CS:$CS)</f>
        <v>162.26</v>
      </c>
      <c r="CT1125" s="28">
        <f t="shared" si="4713"/>
        <v>27090.92</v>
      </c>
      <c r="CU1125" s="29"/>
      <c r="CV1125" s="54">
        <f>_xlfn.XLOOKUP($C1125,[32]PSP!$C:$C,[32]PSP!$CV:$CV)</f>
        <v>0</v>
      </c>
      <c r="CW1125" s="27">
        <f>_xlfn.XLOOKUP($C1125,[32]PSP!$C:$C,[32]PSP!$CW:$CW)</f>
        <v>162.26</v>
      </c>
      <c r="CX1125" s="28">
        <f t="shared" si="4714"/>
        <v>0</v>
      </c>
      <c r="CY1125" s="29"/>
      <c r="CZ1125" s="54">
        <f>_xlfn.XLOOKUP($C1125,[32]PSP!$C:$C,[32]PSP!$CZ:$CZ)</f>
        <v>166.96</v>
      </c>
      <c r="DA1125" s="27">
        <f>_xlfn.XLOOKUP($C1125,[32]PSP!$C:$C,[32]PSP!$DA:$DA)</f>
        <v>162.26</v>
      </c>
      <c r="DB1125" s="28">
        <f t="shared" si="4715"/>
        <v>27090.92</v>
      </c>
      <c r="DC1125" s="29"/>
      <c r="DD1125" s="54">
        <f>_xlfn.XLOOKUP($C1125,[32]PSP!$C:$C,[32]PSP!$DD:$DD)</f>
        <v>0</v>
      </c>
      <c r="DE1125" s="27">
        <f>_xlfn.XLOOKUP($C1125,[32]PSP!$C:$C,[32]PSP!$DE:$DE)</f>
        <v>162.26</v>
      </c>
      <c r="DF1125" s="28">
        <f t="shared" si="4716"/>
        <v>0</v>
      </c>
      <c r="DG1125" s="29"/>
      <c r="DH1125" s="54">
        <f>_xlfn.XLOOKUP($C1125,[32]PSP!$C:$C,[32]PSP!$DH:$DH)</f>
        <v>0</v>
      </c>
      <c r="DI1125" s="27">
        <f>_xlfn.XLOOKUP($C1125,[32]PSP!$C:$C,[32]PSP!$DI:$DI)</f>
        <v>162.26</v>
      </c>
      <c r="DJ1125" s="28">
        <f t="shared" si="4717"/>
        <v>0</v>
      </c>
      <c r="DK1125" s="29"/>
      <c r="DL1125" s="54">
        <f>_xlfn.XLOOKUP($C1125,[32]PSP!$C:$C,[32]PSP!$DL:$DL)</f>
        <v>0</v>
      </c>
      <c r="DM1125" s="27">
        <f>_xlfn.XLOOKUP($C1125,[32]PSP!$C:$C,[32]PSP!$DM:$DM)</f>
        <v>162.26</v>
      </c>
      <c r="DN1125" s="28">
        <f t="shared" si="4718"/>
        <v>0</v>
      </c>
      <c r="DO1125" s="29"/>
      <c r="DP1125" s="54">
        <f>_xlfn.XLOOKUP($C1125,[32]PSP!$C:$C,[32]PSP!$DP:$DP)</f>
        <v>0</v>
      </c>
      <c r="DQ1125" s="27">
        <f>_xlfn.XLOOKUP($C1125,[32]PSP!$C:$C,[32]PSP!$DQ:$DQ)</f>
        <v>162.26</v>
      </c>
      <c r="DR1125" s="28">
        <f t="shared" si="4719"/>
        <v>0</v>
      </c>
      <c r="DS1125" s="29"/>
      <c r="DT1125" s="54">
        <f>_xlfn.XLOOKUP($C1125,[32]PSP!$C:$C,[32]PSP!$DT:$DT)</f>
        <v>250.8</v>
      </c>
      <c r="DU1125" s="27">
        <f>_xlfn.XLOOKUP($C1125,[32]PSP!$C:$C,[32]PSP!$DU:$DU)</f>
        <v>162.26</v>
      </c>
      <c r="DV1125" s="28">
        <f t="shared" si="4720"/>
        <v>40694.800000000003</v>
      </c>
      <c r="DW1125" s="29"/>
      <c r="DX1125" s="54">
        <f>_xlfn.XLOOKUP($C1125,[32]PSP!$C:$C,[32]PSP!$DX:$DX)</f>
        <v>0</v>
      </c>
      <c r="DY1125" s="27">
        <f>_xlfn.XLOOKUP($C1125,[32]PSP!$C:$C,[32]PSP!$DY:$DY)</f>
        <v>162.26</v>
      </c>
      <c r="DZ1125" s="28">
        <f t="shared" si="4721"/>
        <v>0</v>
      </c>
      <c r="EA1125" s="29"/>
      <c r="EB1125" s="54">
        <f>_xlfn.XLOOKUP($C1125,[32]PSP!$C:$C,[32]PSP!$EB:$EB)</f>
        <v>0</v>
      </c>
      <c r="EC1125" s="27">
        <f>_xlfn.XLOOKUP($C1125,[32]PSP!$C:$C,[32]PSP!$EC:$EC)</f>
        <v>162.26</v>
      </c>
      <c r="ED1125" s="28">
        <f t="shared" si="4722"/>
        <v>0</v>
      </c>
      <c r="EE1125" s="29"/>
      <c r="EF1125" s="54">
        <f>_xlfn.XLOOKUP($C1125,[32]PSP!$C:$C,[32]PSP!$EF:$EF)</f>
        <v>0</v>
      </c>
      <c r="EG1125" s="27">
        <f>_xlfn.XLOOKUP($C1125,[32]PSP!$C:$C,[32]PSP!$EG:$EG)</f>
        <v>162.26</v>
      </c>
      <c r="EH1125" s="28">
        <f t="shared" si="4723"/>
        <v>0</v>
      </c>
      <c r="EI1125" s="29"/>
      <c r="EJ1125" s="54">
        <f>_xlfn.XLOOKUP($C1125,[32]PSP!$C:$C,[32]PSP!$EJ:$EJ)</f>
        <v>0</v>
      </c>
      <c r="EK1125" s="27">
        <f>_xlfn.XLOOKUP($C1125,[32]PSP!$C:$C,[32]PSP!$EK:$EK)</f>
        <v>162.26</v>
      </c>
      <c r="EL1125" s="28">
        <f t="shared" si="4724"/>
        <v>0</v>
      </c>
      <c r="EM1125" s="29"/>
      <c r="EN1125" s="108"/>
      <c r="EO1125" s="29">
        <f t="shared" si="4621"/>
        <v>271026.03999999992</v>
      </c>
      <c r="EP1125" s="29">
        <f t="shared" si="4691"/>
        <v>271026.03999999992</v>
      </c>
      <c r="EQ1125" s="4" t="b">
        <f t="shared" si="4552"/>
        <v>1</v>
      </c>
      <c r="ES1125" s="118">
        <f t="shared" si="4482"/>
        <v>1</v>
      </c>
    </row>
    <row r="1126" spans="3:149" ht="14.25" x14ac:dyDescent="0.25">
      <c r="C1126" s="43" t="s">
        <v>1339</v>
      </c>
      <c r="D1126" s="43" t="str">
        <f>_xlfn.XLOOKUP($C1126,[32]PSP!$C:$C,[32]PSP!D:D)</f>
        <v>COT.IS_44003</v>
      </c>
      <c r="E1126" s="43" t="str">
        <f>_xlfn.XLOOKUP($C1126,[32]PSP!$C:$C,[32]PSP!E:E)</f>
        <v>COTAÇÃO</v>
      </c>
      <c r="F1126" s="25" t="str">
        <f>_xlfn.XLOOKUP($C1126,[32]PSP!$C:$C,[32]PSP!F:F)</f>
        <v>FORNECIMENTO DE CAP COM POLIMERO SBS - ANP/DNIT</v>
      </c>
      <c r="G1126" s="43" t="str">
        <f>_xlfn.XLOOKUP($C1126,[32]PSP!$C:$C,[32]PSP!G:G)</f>
        <v>T</v>
      </c>
      <c r="H1126" s="53">
        <f>_xlfn.XLOOKUP($C1126,[32]PSP!$C:$C,[32]PSP!$H:$H)</f>
        <v>835.16000000000008</v>
      </c>
      <c r="I1126" s="28">
        <f>_xlfn.XLOOKUP($C1126,[32]PSP!$C:$C,[32]PSP!$I:$I)</f>
        <v>3229814.24</v>
      </c>
      <c r="J1126" s="28">
        <f>IF(LEFT(D1126,6)="COT.IS",I1126,I1126*(1+$J$8))</f>
        <v>3229814.24</v>
      </c>
      <c r="K1126" s="29"/>
      <c r="L1126" s="54">
        <f>_xlfn.XLOOKUP($C1126,[32]PSP!$C:$C,[32]PSP!$L:$L)</f>
        <v>0</v>
      </c>
      <c r="M1126" s="27">
        <f>_xlfn.XLOOKUP($C1126,[32]PSP!$C:$C,[32]PSP!$M:$M)</f>
        <v>3867.3</v>
      </c>
      <c r="N1126" s="28">
        <f t="shared" si="4692"/>
        <v>0</v>
      </c>
      <c r="O1126" s="29"/>
      <c r="P1126" s="54">
        <f>_xlfn.XLOOKUP($C1126,[32]PSP!$C:$C,[32]PSP!$P:$P)</f>
        <v>0</v>
      </c>
      <c r="Q1126" s="27">
        <f>_xlfn.XLOOKUP($C1126,[32]PSP!$C:$C,[32]PSP!$Q:$Q)</f>
        <v>3867.3</v>
      </c>
      <c r="R1126" s="28">
        <f t="shared" si="4693"/>
        <v>0</v>
      </c>
      <c r="S1126" s="29"/>
      <c r="T1126" s="54">
        <f>_xlfn.XLOOKUP($C1126,[32]PSP!$C:$C,[32]PSP!$T:$T)</f>
        <v>0</v>
      </c>
      <c r="U1126" s="27">
        <f>_xlfn.XLOOKUP($C1126,[32]PSP!$C:$C,[32]PSP!$U:$U)</f>
        <v>3867.3</v>
      </c>
      <c r="V1126" s="28">
        <f t="shared" si="4694"/>
        <v>0</v>
      </c>
      <c r="W1126" s="29"/>
      <c r="X1126" s="54">
        <f>_xlfn.XLOOKUP($C1126,[32]PSP!$C:$C,[32]PSP!$X:$X)</f>
        <v>83.48</v>
      </c>
      <c r="Y1126" s="27">
        <f>_xlfn.XLOOKUP($C1126,[32]PSP!$C:$C,[32]PSP!$Y:$Y)</f>
        <v>3867.3</v>
      </c>
      <c r="Z1126" s="28">
        <f t="shared" si="4695"/>
        <v>322842.2</v>
      </c>
      <c r="AA1126" s="29"/>
      <c r="AB1126" s="54">
        <f>_xlfn.XLOOKUP($C1126,[32]PSP!$C:$C,[32]PSP!$AB:$AB)</f>
        <v>0</v>
      </c>
      <c r="AC1126" s="27">
        <f>_xlfn.XLOOKUP($C1126,[32]PSP!$C:$C,[32]PSP!$AC:$AC)</f>
        <v>3867.3</v>
      </c>
      <c r="AD1126" s="28">
        <f t="shared" si="4696"/>
        <v>0</v>
      </c>
      <c r="AE1126" s="29"/>
      <c r="AF1126" s="54">
        <f>_xlfn.XLOOKUP($C1126,[32]PSP!$C:$C,[32]PSP!$AF:$AF)</f>
        <v>0</v>
      </c>
      <c r="AG1126" s="27">
        <f>_xlfn.XLOOKUP($C1126,[32]PSP!$C:$C,[32]PSP!$AG:$AG)</f>
        <v>3867.3</v>
      </c>
      <c r="AH1126" s="28">
        <f t="shared" si="4697"/>
        <v>0</v>
      </c>
      <c r="AI1126" s="29"/>
      <c r="AJ1126" s="54">
        <f>_xlfn.XLOOKUP($C1126,[32]PSP!$C:$C,[32]PSP!$AJ:$AJ)</f>
        <v>125.4</v>
      </c>
      <c r="AK1126" s="27">
        <f>_xlfn.XLOOKUP($C1126,[32]PSP!$C:$C,[32]PSP!$AK:$AK)</f>
        <v>3867.3</v>
      </c>
      <c r="AL1126" s="28">
        <f t="shared" si="4698"/>
        <v>484959.42</v>
      </c>
      <c r="AM1126" s="29"/>
      <c r="AN1126" s="54">
        <f>_xlfn.XLOOKUP($C1126,[32]PSP!$C:$C,[32]PSP!$AN:$AN)</f>
        <v>0</v>
      </c>
      <c r="AO1126" s="27">
        <f>_xlfn.XLOOKUP($C1126,[32]PSP!$C:$C,[32]PSP!$AO:$AO)</f>
        <v>3867.3</v>
      </c>
      <c r="AP1126" s="28">
        <f t="shared" si="4699"/>
        <v>0</v>
      </c>
      <c r="AQ1126" s="29"/>
      <c r="AR1126" s="54">
        <f>_xlfn.XLOOKUP($C1126,[32]PSP!$C:$C,[32]PSP!$AR:$AR)</f>
        <v>83.48</v>
      </c>
      <c r="AS1126" s="27">
        <f>_xlfn.XLOOKUP($C1126,[32]PSP!$C:$C,[32]PSP!$AS:$AS)</f>
        <v>3867.3</v>
      </c>
      <c r="AT1126" s="28">
        <f t="shared" si="4700"/>
        <v>322842.2</v>
      </c>
      <c r="AU1126" s="29"/>
      <c r="AV1126" s="54">
        <f>_xlfn.XLOOKUP($C1126,[32]PSP!$C:$C,[32]PSP!$AV:$AV)</f>
        <v>0</v>
      </c>
      <c r="AW1126" s="27">
        <f>_xlfn.XLOOKUP($C1126,[32]PSP!$C:$C,[32]PSP!$AW:$AW)</f>
        <v>3867.3</v>
      </c>
      <c r="AX1126" s="28">
        <f t="shared" si="4701"/>
        <v>0</v>
      </c>
      <c r="AY1126" s="29"/>
      <c r="AZ1126" s="54">
        <f>_xlfn.XLOOKUP($C1126,[32]PSP!$C:$C,[32]PSP!$AZ:$AZ)</f>
        <v>0</v>
      </c>
      <c r="BA1126" s="27">
        <f>_xlfn.XLOOKUP($C1126,[32]PSP!$C:$C,[32]PSP!$BA:$BA)</f>
        <v>3867.3</v>
      </c>
      <c r="BB1126" s="28">
        <f t="shared" si="4702"/>
        <v>0</v>
      </c>
      <c r="BC1126" s="29"/>
      <c r="BD1126" s="54">
        <f>_xlfn.XLOOKUP($C1126,[32]PSP!$C:$C,[32]PSP!$BD:$BD)</f>
        <v>83.48</v>
      </c>
      <c r="BE1126" s="27">
        <f>_xlfn.XLOOKUP($C1126,[32]PSP!$C:$C,[32]PSP!$BE:$BE)</f>
        <v>3867.3</v>
      </c>
      <c r="BF1126" s="28">
        <f t="shared" si="4703"/>
        <v>322842.2</v>
      </c>
      <c r="BG1126" s="29"/>
      <c r="BH1126" s="54">
        <f>_xlfn.XLOOKUP($C1126,[32]PSP!$C:$C,[32]PSP!$BH:$BH)</f>
        <v>83.48</v>
      </c>
      <c r="BI1126" s="27">
        <f>_xlfn.XLOOKUP($C1126,[32]PSP!$C:$C,[32]PSP!$BI:$BI)</f>
        <v>3867.3</v>
      </c>
      <c r="BJ1126" s="28">
        <f t="shared" si="4704"/>
        <v>322842.2</v>
      </c>
      <c r="BK1126" s="29"/>
      <c r="BL1126" s="54">
        <f>_xlfn.XLOOKUP($C1126,[32]PSP!$C:$C,[32]PSP!$BL:$BL)</f>
        <v>0</v>
      </c>
      <c r="BM1126" s="27">
        <f>_xlfn.XLOOKUP($C1126,[32]PSP!$C:$C,[32]PSP!$BM:$BM)</f>
        <v>3867.3</v>
      </c>
      <c r="BN1126" s="28">
        <f t="shared" si="4705"/>
        <v>0</v>
      </c>
      <c r="BO1126" s="29"/>
      <c r="BP1126" s="54">
        <f>_xlfn.XLOOKUP($C1126,[32]PSP!$C:$C,[32]PSP!$BP:$BP)</f>
        <v>0</v>
      </c>
      <c r="BQ1126" s="27">
        <f>_xlfn.XLOOKUP($C1126,[32]PSP!$C:$C,[32]PSP!$BQ:$BQ)</f>
        <v>3867.3</v>
      </c>
      <c r="BR1126" s="28">
        <f t="shared" si="4706"/>
        <v>0</v>
      </c>
      <c r="BS1126" s="29"/>
      <c r="BT1126" s="54">
        <f>_xlfn.XLOOKUP($C1126,[32]PSP!$C:$C,[32]PSP!$BT:$BT)</f>
        <v>0</v>
      </c>
      <c r="BU1126" s="27">
        <f>_xlfn.XLOOKUP($C1126,[32]PSP!$C:$C,[32]PSP!$BU:$BU)</f>
        <v>3867.3</v>
      </c>
      <c r="BV1126" s="28">
        <f t="shared" si="4707"/>
        <v>0</v>
      </c>
      <c r="BW1126" s="29"/>
      <c r="BX1126" s="54">
        <f>_xlfn.XLOOKUP($C1126,[32]PSP!$C:$C,[32]PSP!$BX:$BX)</f>
        <v>0</v>
      </c>
      <c r="BY1126" s="27">
        <f>_xlfn.XLOOKUP($C1126,[32]PSP!$C:$C,[32]PSP!$BY:$BY)</f>
        <v>3867.3</v>
      </c>
      <c r="BZ1126" s="28">
        <f t="shared" si="4708"/>
        <v>0</v>
      </c>
      <c r="CA1126" s="29"/>
      <c r="CB1126" s="54">
        <f>_xlfn.XLOOKUP($C1126,[32]PSP!$C:$C,[32]PSP!$CB:$CB)</f>
        <v>83.48</v>
      </c>
      <c r="CC1126" s="27">
        <f>_xlfn.XLOOKUP($C1126,[32]PSP!$C:$C,[32]PSP!$CC:$CC)</f>
        <v>3867.3</v>
      </c>
      <c r="CD1126" s="28">
        <f t="shared" si="4709"/>
        <v>322842.2</v>
      </c>
      <c r="CE1126" s="29"/>
      <c r="CF1126" s="54">
        <f>_xlfn.XLOOKUP($C1126,[32]PSP!$C:$C,[32]PSP!$CF:$CF)</f>
        <v>0</v>
      </c>
      <c r="CG1126" s="27">
        <f>_xlfn.XLOOKUP($C1126,[32]PSP!$C:$C,[32]PSP!$CG:$CG)</f>
        <v>3867.3</v>
      </c>
      <c r="CH1126" s="28">
        <f t="shared" si="4710"/>
        <v>0</v>
      </c>
      <c r="CI1126" s="29"/>
      <c r="CJ1126" s="54">
        <f>_xlfn.XLOOKUP($C1126,[32]PSP!$C:$C,[32]PSP!$CJ:$CJ)</f>
        <v>0</v>
      </c>
      <c r="CK1126" s="27">
        <f>_xlfn.XLOOKUP($C1126,[32]PSP!$C:$C,[32]PSP!$CK:$CK)</f>
        <v>3867.3</v>
      </c>
      <c r="CL1126" s="28">
        <f t="shared" si="4711"/>
        <v>0</v>
      </c>
      <c r="CM1126" s="29"/>
      <c r="CN1126" s="54">
        <f>_xlfn.XLOOKUP($C1126,[32]PSP!$C:$C,[32]PSP!$CN:$CN)</f>
        <v>0</v>
      </c>
      <c r="CO1126" s="27">
        <f>_xlfn.XLOOKUP($C1126,[32]PSP!$C:$C,[32]PSP!$CO:$CO)</f>
        <v>3867.3</v>
      </c>
      <c r="CP1126" s="28">
        <f t="shared" si="4712"/>
        <v>0</v>
      </c>
      <c r="CQ1126" s="29"/>
      <c r="CR1126" s="54">
        <f>_xlfn.XLOOKUP($C1126,[32]PSP!$C:$C,[32]PSP!$CR:$CR)</f>
        <v>83.48</v>
      </c>
      <c r="CS1126" s="27">
        <f>_xlfn.XLOOKUP($C1126,[32]PSP!$C:$C,[32]PSP!$CS:$CS)</f>
        <v>3867.3</v>
      </c>
      <c r="CT1126" s="28">
        <f t="shared" si="4713"/>
        <v>322842.2</v>
      </c>
      <c r="CU1126" s="29"/>
      <c r="CV1126" s="54">
        <f>_xlfn.XLOOKUP($C1126,[32]PSP!$C:$C,[32]PSP!$CV:$CV)</f>
        <v>0</v>
      </c>
      <c r="CW1126" s="27">
        <f>_xlfn.XLOOKUP($C1126,[32]PSP!$C:$C,[32]PSP!$CW:$CW)</f>
        <v>3867.3</v>
      </c>
      <c r="CX1126" s="28">
        <f t="shared" si="4714"/>
        <v>0</v>
      </c>
      <c r="CY1126" s="29"/>
      <c r="CZ1126" s="54">
        <f>_xlfn.XLOOKUP($C1126,[32]PSP!$C:$C,[32]PSP!$CZ:$CZ)</f>
        <v>83.48</v>
      </c>
      <c r="DA1126" s="27">
        <f>_xlfn.XLOOKUP($C1126,[32]PSP!$C:$C,[32]PSP!$DA:$DA)</f>
        <v>3867.3</v>
      </c>
      <c r="DB1126" s="28">
        <f t="shared" si="4715"/>
        <v>322842.2</v>
      </c>
      <c r="DC1126" s="29"/>
      <c r="DD1126" s="54">
        <f>_xlfn.XLOOKUP($C1126,[32]PSP!$C:$C,[32]PSP!$DD:$DD)</f>
        <v>0</v>
      </c>
      <c r="DE1126" s="27">
        <f>_xlfn.XLOOKUP($C1126,[32]PSP!$C:$C,[32]PSP!$DE:$DE)</f>
        <v>3867.3</v>
      </c>
      <c r="DF1126" s="28">
        <f t="shared" si="4716"/>
        <v>0</v>
      </c>
      <c r="DG1126" s="29"/>
      <c r="DH1126" s="54">
        <f>_xlfn.XLOOKUP($C1126,[32]PSP!$C:$C,[32]PSP!$DH:$DH)</f>
        <v>0</v>
      </c>
      <c r="DI1126" s="27">
        <f>_xlfn.XLOOKUP($C1126,[32]PSP!$C:$C,[32]PSP!$DI:$DI)</f>
        <v>3867.3</v>
      </c>
      <c r="DJ1126" s="28">
        <f t="shared" si="4717"/>
        <v>0</v>
      </c>
      <c r="DK1126" s="29"/>
      <c r="DL1126" s="54">
        <f>_xlfn.XLOOKUP($C1126,[32]PSP!$C:$C,[32]PSP!$DL:$DL)</f>
        <v>0</v>
      </c>
      <c r="DM1126" s="27">
        <f>_xlfn.XLOOKUP($C1126,[32]PSP!$C:$C,[32]PSP!$DM:$DM)</f>
        <v>3867.3</v>
      </c>
      <c r="DN1126" s="28">
        <f t="shared" si="4718"/>
        <v>0</v>
      </c>
      <c r="DO1126" s="29"/>
      <c r="DP1126" s="54">
        <f>_xlfn.XLOOKUP($C1126,[32]PSP!$C:$C,[32]PSP!$DP:$DP)</f>
        <v>0</v>
      </c>
      <c r="DQ1126" s="27">
        <f>_xlfn.XLOOKUP($C1126,[32]PSP!$C:$C,[32]PSP!$DQ:$DQ)</f>
        <v>3867.3</v>
      </c>
      <c r="DR1126" s="28">
        <f t="shared" si="4719"/>
        <v>0</v>
      </c>
      <c r="DS1126" s="29"/>
      <c r="DT1126" s="54">
        <f>_xlfn.XLOOKUP($C1126,[32]PSP!$C:$C,[32]PSP!$DT:$DT)</f>
        <v>125.4</v>
      </c>
      <c r="DU1126" s="27">
        <f>_xlfn.XLOOKUP($C1126,[32]PSP!$C:$C,[32]PSP!$DU:$DU)</f>
        <v>3867.3</v>
      </c>
      <c r="DV1126" s="28">
        <f t="shared" si="4720"/>
        <v>484959.42</v>
      </c>
      <c r="DW1126" s="29"/>
      <c r="DX1126" s="54">
        <f>_xlfn.XLOOKUP($C1126,[32]PSP!$C:$C,[32]PSP!$DX:$DX)</f>
        <v>0</v>
      </c>
      <c r="DY1126" s="27">
        <f>_xlfn.XLOOKUP($C1126,[32]PSP!$C:$C,[32]PSP!$DY:$DY)</f>
        <v>3867.3</v>
      </c>
      <c r="DZ1126" s="28">
        <f t="shared" si="4721"/>
        <v>0</v>
      </c>
      <c r="EA1126" s="29"/>
      <c r="EB1126" s="54">
        <f>_xlfn.XLOOKUP($C1126,[32]PSP!$C:$C,[32]PSP!$EB:$EB)</f>
        <v>0</v>
      </c>
      <c r="EC1126" s="27">
        <f>_xlfn.XLOOKUP($C1126,[32]PSP!$C:$C,[32]PSP!$EC:$EC)</f>
        <v>3867.3</v>
      </c>
      <c r="ED1126" s="28">
        <f t="shared" si="4722"/>
        <v>0</v>
      </c>
      <c r="EE1126" s="29"/>
      <c r="EF1126" s="54">
        <f>_xlfn.XLOOKUP($C1126,[32]PSP!$C:$C,[32]PSP!$EF:$EF)</f>
        <v>0</v>
      </c>
      <c r="EG1126" s="27">
        <f>_xlfn.XLOOKUP($C1126,[32]PSP!$C:$C,[32]PSP!$EG:$EG)</f>
        <v>3867.3</v>
      </c>
      <c r="EH1126" s="28">
        <f t="shared" si="4723"/>
        <v>0</v>
      </c>
      <c r="EI1126" s="29"/>
      <c r="EJ1126" s="54">
        <f>_xlfn.XLOOKUP($C1126,[32]PSP!$C:$C,[32]PSP!$EJ:$EJ)</f>
        <v>0</v>
      </c>
      <c r="EK1126" s="27">
        <f>_xlfn.XLOOKUP($C1126,[32]PSP!$C:$C,[32]PSP!$EK:$EK)</f>
        <v>3867.3</v>
      </c>
      <c r="EL1126" s="28">
        <f t="shared" si="4724"/>
        <v>0</v>
      </c>
      <c r="EM1126" s="29"/>
      <c r="EN1126" s="108"/>
      <c r="EO1126" s="29">
        <f t="shared" si="4621"/>
        <v>3229814.24</v>
      </c>
      <c r="EP1126" s="29">
        <f t="shared" si="4691"/>
        <v>3229814.24</v>
      </c>
      <c r="EQ1126" s="4" t="b">
        <f t="shared" si="4552"/>
        <v>1</v>
      </c>
      <c r="ES1126" s="118">
        <f t="shared" ref="ES1126:ES1145" si="4725">IF(LEFT(D1126,6)="COT.IS",1,1+$J$7)</f>
        <v>1</v>
      </c>
    </row>
    <row r="1127" spans="3:149" ht="14.25" x14ac:dyDescent="0.25">
      <c r="C1127" s="43" t="s">
        <v>1340</v>
      </c>
      <c r="D1127" s="43" t="str">
        <f>_xlfn.XLOOKUP($C1127,[32]PSP!$C:$C,[32]PSP!D:D)</f>
        <v>COT.IS_44004</v>
      </c>
      <c r="E1127" s="43" t="str">
        <f>_xlfn.XLOOKUP($C1127,[32]PSP!$C:$C,[32]PSP!E:E)</f>
        <v>COTAÇÃO</v>
      </c>
      <c r="F1127" s="25" t="str">
        <f>_xlfn.XLOOKUP($C1127,[32]PSP!$C:$C,[32]PSP!F:F)</f>
        <v>TRANSPORTE DE CAP COM POLIMERO SBS - ANP/DNIT</v>
      </c>
      <c r="G1127" s="43" t="str">
        <f>_xlfn.XLOOKUP($C1127,[32]PSP!$C:$C,[32]PSP!G:G)</f>
        <v>T</v>
      </c>
      <c r="H1127" s="53">
        <f>_xlfn.XLOOKUP($C1127,[32]PSP!$C:$C,[32]PSP!$H:$H)</f>
        <v>835.16000000000008</v>
      </c>
      <c r="I1127" s="28">
        <f>_xlfn.XLOOKUP($C1127,[32]PSP!$C:$C,[32]PSP!$I:$I)</f>
        <v>123294.64999999998</v>
      </c>
      <c r="J1127" s="28">
        <f t="shared" ref="J1127:J1131" si="4726">IF(LEFT(D1127,6)="COT.IS",I1127,I1127*(1+$J$8))</f>
        <v>123294.64999999998</v>
      </c>
      <c r="K1127" s="29"/>
      <c r="L1127" s="54">
        <f>_xlfn.XLOOKUP($C1127,[32]PSP!$C:$C,[32]PSP!$L:$L)</f>
        <v>0</v>
      </c>
      <c r="M1127" s="27">
        <f>_xlfn.XLOOKUP($C1127,[32]PSP!$C:$C,[32]PSP!$M:$M)</f>
        <v>147.63</v>
      </c>
      <c r="N1127" s="28">
        <f t="shared" si="4692"/>
        <v>0</v>
      </c>
      <c r="O1127" s="29"/>
      <c r="P1127" s="54">
        <f>_xlfn.XLOOKUP($C1127,[32]PSP!$C:$C,[32]PSP!$P:$P)</f>
        <v>0</v>
      </c>
      <c r="Q1127" s="27">
        <f>_xlfn.XLOOKUP($C1127,[32]PSP!$C:$C,[32]PSP!$Q:$Q)</f>
        <v>147.63</v>
      </c>
      <c r="R1127" s="28">
        <f t="shared" si="4693"/>
        <v>0</v>
      </c>
      <c r="S1127" s="29"/>
      <c r="T1127" s="54">
        <f>_xlfn.XLOOKUP($C1127,[32]PSP!$C:$C,[32]PSP!$T:$T)</f>
        <v>0</v>
      </c>
      <c r="U1127" s="27">
        <f>_xlfn.XLOOKUP($C1127,[32]PSP!$C:$C,[32]PSP!$U:$U)</f>
        <v>147.63</v>
      </c>
      <c r="V1127" s="28">
        <f t="shared" si="4694"/>
        <v>0</v>
      </c>
      <c r="W1127" s="29"/>
      <c r="X1127" s="54">
        <f>_xlfn.XLOOKUP($C1127,[32]PSP!$C:$C,[32]PSP!$X:$X)</f>
        <v>83.48</v>
      </c>
      <c r="Y1127" s="27">
        <f>_xlfn.XLOOKUP($C1127,[32]PSP!$C:$C,[32]PSP!$Y:$Y)</f>
        <v>147.63</v>
      </c>
      <c r="Z1127" s="28">
        <f t="shared" si="4695"/>
        <v>12324.15</v>
      </c>
      <c r="AA1127" s="29"/>
      <c r="AB1127" s="54">
        <f>_xlfn.XLOOKUP($C1127,[32]PSP!$C:$C,[32]PSP!$AB:$AB)</f>
        <v>0</v>
      </c>
      <c r="AC1127" s="27">
        <f>_xlfn.XLOOKUP($C1127,[32]PSP!$C:$C,[32]PSP!$AC:$AC)</f>
        <v>147.63</v>
      </c>
      <c r="AD1127" s="28">
        <f t="shared" si="4696"/>
        <v>0</v>
      </c>
      <c r="AE1127" s="29"/>
      <c r="AF1127" s="54">
        <f>_xlfn.XLOOKUP($C1127,[32]PSP!$C:$C,[32]PSP!$AF:$AF)</f>
        <v>0</v>
      </c>
      <c r="AG1127" s="27">
        <f>_xlfn.XLOOKUP($C1127,[32]PSP!$C:$C,[32]PSP!$AG:$AG)</f>
        <v>147.63</v>
      </c>
      <c r="AH1127" s="28">
        <f t="shared" si="4697"/>
        <v>0</v>
      </c>
      <c r="AI1127" s="29"/>
      <c r="AJ1127" s="54">
        <f>_xlfn.XLOOKUP($C1127,[32]PSP!$C:$C,[32]PSP!$AJ:$AJ)</f>
        <v>125.4</v>
      </c>
      <c r="AK1127" s="27">
        <f>_xlfn.XLOOKUP($C1127,[32]PSP!$C:$C,[32]PSP!$AK:$AK)</f>
        <v>147.63</v>
      </c>
      <c r="AL1127" s="28">
        <f t="shared" si="4698"/>
        <v>18512.8</v>
      </c>
      <c r="AM1127" s="29"/>
      <c r="AN1127" s="54">
        <f>_xlfn.XLOOKUP($C1127,[32]PSP!$C:$C,[32]PSP!$AN:$AN)</f>
        <v>0</v>
      </c>
      <c r="AO1127" s="27">
        <f>_xlfn.XLOOKUP($C1127,[32]PSP!$C:$C,[32]PSP!$AO:$AO)</f>
        <v>147.63</v>
      </c>
      <c r="AP1127" s="28">
        <f t="shared" si="4699"/>
        <v>0</v>
      </c>
      <c r="AQ1127" s="29"/>
      <c r="AR1127" s="54">
        <f>_xlfn.XLOOKUP($C1127,[32]PSP!$C:$C,[32]PSP!$AR:$AR)</f>
        <v>83.48</v>
      </c>
      <c r="AS1127" s="27">
        <f>_xlfn.XLOOKUP($C1127,[32]PSP!$C:$C,[32]PSP!$AS:$AS)</f>
        <v>147.63</v>
      </c>
      <c r="AT1127" s="28">
        <f t="shared" si="4700"/>
        <v>12324.15</v>
      </c>
      <c r="AU1127" s="29"/>
      <c r="AV1127" s="54">
        <f>_xlfn.XLOOKUP($C1127,[32]PSP!$C:$C,[32]PSP!$AV:$AV)</f>
        <v>0</v>
      </c>
      <c r="AW1127" s="27">
        <f>_xlfn.XLOOKUP($C1127,[32]PSP!$C:$C,[32]PSP!$AW:$AW)</f>
        <v>147.63</v>
      </c>
      <c r="AX1127" s="28">
        <f t="shared" si="4701"/>
        <v>0</v>
      </c>
      <c r="AY1127" s="29"/>
      <c r="AZ1127" s="54">
        <f>_xlfn.XLOOKUP($C1127,[32]PSP!$C:$C,[32]PSP!$AZ:$AZ)</f>
        <v>0</v>
      </c>
      <c r="BA1127" s="27">
        <f>_xlfn.XLOOKUP($C1127,[32]PSP!$C:$C,[32]PSP!$BA:$BA)</f>
        <v>147.63</v>
      </c>
      <c r="BB1127" s="28">
        <f t="shared" si="4702"/>
        <v>0</v>
      </c>
      <c r="BC1127" s="29"/>
      <c r="BD1127" s="54">
        <f>_xlfn.XLOOKUP($C1127,[32]PSP!$C:$C,[32]PSP!$BD:$BD)</f>
        <v>83.48</v>
      </c>
      <c r="BE1127" s="27">
        <f>_xlfn.XLOOKUP($C1127,[32]PSP!$C:$C,[32]PSP!$BE:$BE)</f>
        <v>147.63</v>
      </c>
      <c r="BF1127" s="28">
        <f t="shared" si="4703"/>
        <v>12324.15</v>
      </c>
      <c r="BG1127" s="29"/>
      <c r="BH1127" s="54">
        <f>_xlfn.XLOOKUP($C1127,[32]PSP!$C:$C,[32]PSP!$BH:$BH)</f>
        <v>83.48</v>
      </c>
      <c r="BI1127" s="27">
        <f>_xlfn.XLOOKUP($C1127,[32]PSP!$C:$C,[32]PSP!$BI:$BI)</f>
        <v>147.63</v>
      </c>
      <c r="BJ1127" s="28">
        <f t="shared" si="4704"/>
        <v>12324.15</v>
      </c>
      <c r="BK1127" s="29"/>
      <c r="BL1127" s="54">
        <f>_xlfn.XLOOKUP($C1127,[32]PSP!$C:$C,[32]PSP!$BL:$BL)</f>
        <v>0</v>
      </c>
      <c r="BM1127" s="27">
        <f>_xlfn.XLOOKUP($C1127,[32]PSP!$C:$C,[32]PSP!$BM:$BM)</f>
        <v>147.63</v>
      </c>
      <c r="BN1127" s="28">
        <f t="shared" si="4705"/>
        <v>0</v>
      </c>
      <c r="BO1127" s="29"/>
      <c r="BP1127" s="54">
        <f>_xlfn.XLOOKUP($C1127,[32]PSP!$C:$C,[32]PSP!$BP:$BP)</f>
        <v>0</v>
      </c>
      <c r="BQ1127" s="27">
        <f>_xlfn.XLOOKUP($C1127,[32]PSP!$C:$C,[32]PSP!$BQ:$BQ)</f>
        <v>147.63</v>
      </c>
      <c r="BR1127" s="28">
        <f t="shared" si="4706"/>
        <v>0</v>
      </c>
      <c r="BS1127" s="29"/>
      <c r="BT1127" s="54">
        <f>_xlfn.XLOOKUP($C1127,[32]PSP!$C:$C,[32]PSP!$BT:$BT)</f>
        <v>0</v>
      </c>
      <c r="BU1127" s="27">
        <f>_xlfn.XLOOKUP($C1127,[32]PSP!$C:$C,[32]PSP!$BU:$BU)</f>
        <v>147.63</v>
      </c>
      <c r="BV1127" s="28">
        <f t="shared" si="4707"/>
        <v>0</v>
      </c>
      <c r="BW1127" s="29"/>
      <c r="BX1127" s="54">
        <f>_xlfn.XLOOKUP($C1127,[32]PSP!$C:$C,[32]PSP!$BX:$BX)</f>
        <v>0</v>
      </c>
      <c r="BY1127" s="27">
        <f>_xlfn.XLOOKUP($C1127,[32]PSP!$C:$C,[32]PSP!$BY:$BY)</f>
        <v>147.63</v>
      </c>
      <c r="BZ1127" s="28">
        <f t="shared" si="4708"/>
        <v>0</v>
      </c>
      <c r="CA1127" s="29"/>
      <c r="CB1127" s="54">
        <f>_xlfn.XLOOKUP($C1127,[32]PSP!$C:$C,[32]PSP!$CB:$CB)</f>
        <v>83.48</v>
      </c>
      <c r="CC1127" s="27">
        <f>_xlfn.XLOOKUP($C1127,[32]PSP!$C:$C,[32]PSP!$CC:$CC)</f>
        <v>147.63</v>
      </c>
      <c r="CD1127" s="28">
        <f t="shared" si="4709"/>
        <v>12324.15</v>
      </c>
      <c r="CE1127" s="29"/>
      <c r="CF1127" s="54">
        <f>_xlfn.XLOOKUP($C1127,[32]PSP!$C:$C,[32]PSP!$CF:$CF)</f>
        <v>0</v>
      </c>
      <c r="CG1127" s="27">
        <f>_xlfn.XLOOKUP($C1127,[32]PSP!$C:$C,[32]PSP!$CG:$CG)</f>
        <v>147.63</v>
      </c>
      <c r="CH1127" s="28">
        <f t="shared" si="4710"/>
        <v>0</v>
      </c>
      <c r="CI1127" s="29"/>
      <c r="CJ1127" s="54">
        <f>_xlfn.XLOOKUP($C1127,[32]PSP!$C:$C,[32]PSP!$CJ:$CJ)</f>
        <v>0</v>
      </c>
      <c r="CK1127" s="27">
        <f>_xlfn.XLOOKUP($C1127,[32]PSP!$C:$C,[32]PSP!$CK:$CK)</f>
        <v>147.63</v>
      </c>
      <c r="CL1127" s="28">
        <f t="shared" si="4711"/>
        <v>0</v>
      </c>
      <c r="CM1127" s="29"/>
      <c r="CN1127" s="54">
        <f>_xlfn.XLOOKUP($C1127,[32]PSP!$C:$C,[32]PSP!$CN:$CN)</f>
        <v>0</v>
      </c>
      <c r="CO1127" s="27">
        <f>_xlfn.XLOOKUP($C1127,[32]PSP!$C:$C,[32]PSP!$CO:$CO)</f>
        <v>147.63</v>
      </c>
      <c r="CP1127" s="28">
        <f t="shared" si="4712"/>
        <v>0</v>
      </c>
      <c r="CQ1127" s="29"/>
      <c r="CR1127" s="54">
        <f>_xlfn.XLOOKUP($C1127,[32]PSP!$C:$C,[32]PSP!$CR:$CR)</f>
        <v>83.48</v>
      </c>
      <c r="CS1127" s="27">
        <f>_xlfn.XLOOKUP($C1127,[32]PSP!$C:$C,[32]PSP!$CS:$CS)</f>
        <v>147.63</v>
      </c>
      <c r="CT1127" s="28">
        <f t="shared" si="4713"/>
        <v>12324.15</v>
      </c>
      <c r="CU1127" s="29"/>
      <c r="CV1127" s="54">
        <f>_xlfn.XLOOKUP($C1127,[32]PSP!$C:$C,[32]PSP!$CV:$CV)</f>
        <v>0</v>
      </c>
      <c r="CW1127" s="27">
        <f>_xlfn.XLOOKUP($C1127,[32]PSP!$C:$C,[32]PSP!$CW:$CW)</f>
        <v>147.63</v>
      </c>
      <c r="CX1127" s="28">
        <f t="shared" si="4714"/>
        <v>0</v>
      </c>
      <c r="CY1127" s="29"/>
      <c r="CZ1127" s="54">
        <f>_xlfn.XLOOKUP($C1127,[32]PSP!$C:$C,[32]PSP!$CZ:$CZ)</f>
        <v>83.48</v>
      </c>
      <c r="DA1127" s="27">
        <f>_xlfn.XLOOKUP($C1127,[32]PSP!$C:$C,[32]PSP!$DA:$DA)</f>
        <v>147.63</v>
      </c>
      <c r="DB1127" s="28">
        <f t="shared" si="4715"/>
        <v>12324.15</v>
      </c>
      <c r="DC1127" s="29"/>
      <c r="DD1127" s="54">
        <f>_xlfn.XLOOKUP($C1127,[32]PSP!$C:$C,[32]PSP!$DD:$DD)</f>
        <v>0</v>
      </c>
      <c r="DE1127" s="27">
        <f>_xlfn.XLOOKUP($C1127,[32]PSP!$C:$C,[32]PSP!$DE:$DE)</f>
        <v>147.63</v>
      </c>
      <c r="DF1127" s="28">
        <f t="shared" si="4716"/>
        <v>0</v>
      </c>
      <c r="DG1127" s="29"/>
      <c r="DH1127" s="54">
        <f>_xlfn.XLOOKUP($C1127,[32]PSP!$C:$C,[32]PSP!$DH:$DH)</f>
        <v>0</v>
      </c>
      <c r="DI1127" s="27">
        <f>_xlfn.XLOOKUP($C1127,[32]PSP!$C:$C,[32]PSP!$DI:$DI)</f>
        <v>147.63</v>
      </c>
      <c r="DJ1127" s="28">
        <f t="shared" si="4717"/>
        <v>0</v>
      </c>
      <c r="DK1127" s="29"/>
      <c r="DL1127" s="54">
        <f>_xlfn.XLOOKUP($C1127,[32]PSP!$C:$C,[32]PSP!$DL:$DL)</f>
        <v>0</v>
      </c>
      <c r="DM1127" s="27">
        <f>_xlfn.XLOOKUP($C1127,[32]PSP!$C:$C,[32]PSP!$DM:$DM)</f>
        <v>147.63</v>
      </c>
      <c r="DN1127" s="28">
        <f t="shared" si="4718"/>
        <v>0</v>
      </c>
      <c r="DO1127" s="29"/>
      <c r="DP1127" s="54">
        <f>_xlfn.XLOOKUP($C1127,[32]PSP!$C:$C,[32]PSP!$DP:$DP)</f>
        <v>0</v>
      </c>
      <c r="DQ1127" s="27">
        <f>_xlfn.XLOOKUP($C1127,[32]PSP!$C:$C,[32]PSP!$DQ:$DQ)</f>
        <v>147.63</v>
      </c>
      <c r="DR1127" s="28">
        <f t="shared" si="4719"/>
        <v>0</v>
      </c>
      <c r="DS1127" s="29"/>
      <c r="DT1127" s="54">
        <f>_xlfn.XLOOKUP($C1127,[32]PSP!$C:$C,[32]PSP!$DT:$DT)</f>
        <v>125.4</v>
      </c>
      <c r="DU1127" s="27">
        <f>_xlfn.XLOOKUP($C1127,[32]PSP!$C:$C,[32]PSP!$DU:$DU)</f>
        <v>147.63</v>
      </c>
      <c r="DV1127" s="28">
        <f t="shared" si="4720"/>
        <v>18512.8</v>
      </c>
      <c r="DW1127" s="29"/>
      <c r="DX1127" s="54">
        <f>_xlfn.XLOOKUP($C1127,[32]PSP!$C:$C,[32]PSP!$DX:$DX)</f>
        <v>0</v>
      </c>
      <c r="DY1127" s="27">
        <f>_xlfn.XLOOKUP($C1127,[32]PSP!$C:$C,[32]PSP!$DY:$DY)</f>
        <v>147.63</v>
      </c>
      <c r="DZ1127" s="28">
        <f t="shared" si="4721"/>
        <v>0</v>
      </c>
      <c r="EA1127" s="29"/>
      <c r="EB1127" s="54">
        <f>_xlfn.XLOOKUP($C1127,[32]PSP!$C:$C,[32]PSP!$EB:$EB)</f>
        <v>0</v>
      </c>
      <c r="EC1127" s="27">
        <f>_xlfn.XLOOKUP($C1127,[32]PSP!$C:$C,[32]PSP!$EC:$EC)</f>
        <v>147.63</v>
      </c>
      <c r="ED1127" s="28">
        <f t="shared" si="4722"/>
        <v>0</v>
      </c>
      <c r="EE1127" s="29"/>
      <c r="EF1127" s="54">
        <f>_xlfn.XLOOKUP($C1127,[32]PSP!$C:$C,[32]PSP!$EF:$EF)</f>
        <v>0</v>
      </c>
      <c r="EG1127" s="27">
        <f>_xlfn.XLOOKUP($C1127,[32]PSP!$C:$C,[32]PSP!$EG:$EG)</f>
        <v>147.63</v>
      </c>
      <c r="EH1127" s="28">
        <f t="shared" si="4723"/>
        <v>0</v>
      </c>
      <c r="EI1127" s="29"/>
      <c r="EJ1127" s="54">
        <f>_xlfn.XLOOKUP($C1127,[32]PSP!$C:$C,[32]PSP!$EJ:$EJ)</f>
        <v>0</v>
      </c>
      <c r="EK1127" s="27">
        <f>_xlfn.XLOOKUP($C1127,[32]PSP!$C:$C,[32]PSP!$EK:$EK)</f>
        <v>147.63</v>
      </c>
      <c r="EL1127" s="28">
        <f t="shared" si="4724"/>
        <v>0</v>
      </c>
      <c r="EM1127" s="29"/>
      <c r="EN1127" s="108"/>
      <c r="EO1127" s="29">
        <f t="shared" si="4621"/>
        <v>123294.64999999998</v>
      </c>
      <c r="EP1127" s="29">
        <f t="shared" si="4691"/>
        <v>123294.64999999998</v>
      </c>
      <c r="EQ1127" s="4" t="b">
        <f t="shared" si="4552"/>
        <v>1</v>
      </c>
      <c r="ES1127" s="118">
        <f t="shared" si="4725"/>
        <v>1</v>
      </c>
    </row>
    <row r="1128" spans="3:149" ht="14.25" x14ac:dyDescent="0.25">
      <c r="C1128" s="43" t="s">
        <v>1341</v>
      </c>
      <c r="D1128" s="43" t="str">
        <f>_xlfn.XLOOKUP($C1128,[32]PSP!$C:$C,[32]PSP!D:D)</f>
        <v>COT.IS_44005</v>
      </c>
      <c r="E1128" s="43" t="str">
        <f>_xlfn.XLOOKUP($C1128,[32]PSP!$C:$C,[32]PSP!E:E)</f>
        <v>COTAÇÃO</v>
      </c>
      <c r="F1128" s="25" t="str">
        <f>_xlfn.XLOOKUP($C1128,[32]PSP!$C:$C,[32]PSP!F:F)</f>
        <v>FORNECIMENTO DE ASFALTO DILUIDO CM-30 - ANP/DNIT</v>
      </c>
      <c r="G1128" s="43" t="str">
        <f>_xlfn.XLOOKUP($C1128,[32]PSP!$C:$C,[32]PSP!G:G)</f>
        <v>T</v>
      </c>
      <c r="H1128" s="53">
        <f>_xlfn.XLOOKUP($C1128,[32]PSP!$C:$C,[32]PSP!$H:$H)</f>
        <v>164.48</v>
      </c>
      <c r="I1128" s="28">
        <f>_xlfn.XLOOKUP($C1128,[32]PSP!$C:$C,[32]PSP!$I:$I)</f>
        <v>840280.59</v>
      </c>
      <c r="J1128" s="28">
        <f t="shared" si="4726"/>
        <v>840280.59</v>
      </c>
      <c r="K1128" s="29"/>
      <c r="L1128" s="54">
        <f>_xlfn.XLOOKUP($C1128,[32]PSP!$C:$C,[32]PSP!$L:$L)</f>
        <v>0</v>
      </c>
      <c r="M1128" s="27">
        <f>_xlfn.XLOOKUP($C1128,[32]PSP!$C:$C,[32]PSP!$M:$M)</f>
        <v>5108.71</v>
      </c>
      <c r="N1128" s="28">
        <f t="shared" si="4692"/>
        <v>0</v>
      </c>
      <c r="O1128" s="29"/>
      <c r="P1128" s="54">
        <f>_xlfn.XLOOKUP($C1128,[32]PSP!$C:$C,[32]PSP!$P:$P)</f>
        <v>0</v>
      </c>
      <c r="Q1128" s="27">
        <f>_xlfn.XLOOKUP($C1128,[32]PSP!$C:$C,[32]PSP!$Q:$Q)</f>
        <v>5108.71</v>
      </c>
      <c r="R1128" s="28">
        <f t="shared" si="4693"/>
        <v>0</v>
      </c>
      <c r="S1128" s="29"/>
      <c r="T1128" s="54">
        <f>_xlfn.XLOOKUP($C1128,[32]PSP!$C:$C,[32]PSP!$T:$T)</f>
        <v>0</v>
      </c>
      <c r="U1128" s="27">
        <f>_xlfn.XLOOKUP($C1128,[32]PSP!$C:$C,[32]PSP!$U:$U)</f>
        <v>5108.71</v>
      </c>
      <c r="V1128" s="28">
        <f t="shared" si="4694"/>
        <v>0</v>
      </c>
      <c r="W1128" s="29"/>
      <c r="X1128" s="54">
        <f>_xlfn.XLOOKUP($C1128,[32]PSP!$C:$C,[32]PSP!$X:$X)</f>
        <v>16.440000000000001</v>
      </c>
      <c r="Y1128" s="27">
        <f>_xlfn.XLOOKUP($C1128,[32]PSP!$C:$C,[32]PSP!$Y:$Y)</f>
        <v>5108.71</v>
      </c>
      <c r="Z1128" s="28">
        <f t="shared" si="4695"/>
        <v>83987.19</v>
      </c>
      <c r="AA1128" s="29"/>
      <c r="AB1128" s="54">
        <f>_xlfn.XLOOKUP($C1128,[32]PSP!$C:$C,[32]PSP!$AB:$AB)</f>
        <v>0</v>
      </c>
      <c r="AC1128" s="27">
        <f>_xlfn.XLOOKUP($C1128,[32]PSP!$C:$C,[32]PSP!$AC:$AC)</f>
        <v>5108.71</v>
      </c>
      <c r="AD1128" s="28">
        <f t="shared" si="4696"/>
        <v>0</v>
      </c>
      <c r="AE1128" s="29"/>
      <c r="AF1128" s="54">
        <f>_xlfn.XLOOKUP($C1128,[32]PSP!$C:$C,[32]PSP!$AF:$AF)</f>
        <v>0</v>
      </c>
      <c r="AG1128" s="27">
        <f>_xlfn.XLOOKUP($C1128,[32]PSP!$C:$C,[32]PSP!$AG:$AG)</f>
        <v>5108.71</v>
      </c>
      <c r="AH1128" s="28">
        <f t="shared" si="4697"/>
        <v>0</v>
      </c>
      <c r="AI1128" s="29"/>
      <c r="AJ1128" s="54">
        <f>_xlfn.XLOOKUP($C1128,[32]PSP!$C:$C,[32]PSP!$AJ:$AJ)</f>
        <v>24.7</v>
      </c>
      <c r="AK1128" s="27">
        <f>_xlfn.XLOOKUP($C1128,[32]PSP!$C:$C,[32]PSP!$AK:$AK)</f>
        <v>5108.71</v>
      </c>
      <c r="AL1128" s="28">
        <f t="shared" si="4698"/>
        <v>126185.13</v>
      </c>
      <c r="AM1128" s="29"/>
      <c r="AN1128" s="54">
        <f>_xlfn.XLOOKUP($C1128,[32]PSP!$C:$C,[32]PSP!$AN:$AN)</f>
        <v>0</v>
      </c>
      <c r="AO1128" s="27">
        <f>_xlfn.XLOOKUP($C1128,[32]PSP!$C:$C,[32]PSP!$AO:$AO)</f>
        <v>5108.71</v>
      </c>
      <c r="AP1128" s="28">
        <f t="shared" si="4699"/>
        <v>0</v>
      </c>
      <c r="AQ1128" s="29"/>
      <c r="AR1128" s="54">
        <f>_xlfn.XLOOKUP($C1128,[32]PSP!$C:$C,[32]PSP!$AR:$AR)</f>
        <v>16.440000000000001</v>
      </c>
      <c r="AS1128" s="27">
        <f>_xlfn.XLOOKUP($C1128,[32]PSP!$C:$C,[32]PSP!$AS:$AS)</f>
        <v>5108.71</v>
      </c>
      <c r="AT1128" s="28">
        <f t="shared" si="4700"/>
        <v>83987.19</v>
      </c>
      <c r="AU1128" s="29"/>
      <c r="AV1128" s="54">
        <f>_xlfn.XLOOKUP($C1128,[32]PSP!$C:$C,[32]PSP!$AV:$AV)</f>
        <v>0</v>
      </c>
      <c r="AW1128" s="27">
        <f>_xlfn.XLOOKUP($C1128,[32]PSP!$C:$C,[32]PSP!$AW:$AW)</f>
        <v>5108.71</v>
      </c>
      <c r="AX1128" s="28">
        <f t="shared" si="4701"/>
        <v>0</v>
      </c>
      <c r="AY1128" s="29"/>
      <c r="AZ1128" s="54">
        <f>_xlfn.XLOOKUP($C1128,[32]PSP!$C:$C,[32]PSP!$AZ:$AZ)</f>
        <v>0</v>
      </c>
      <c r="BA1128" s="27">
        <f>_xlfn.XLOOKUP($C1128,[32]PSP!$C:$C,[32]PSP!$BA:$BA)</f>
        <v>5108.71</v>
      </c>
      <c r="BB1128" s="28">
        <f t="shared" si="4702"/>
        <v>0</v>
      </c>
      <c r="BC1128" s="29"/>
      <c r="BD1128" s="54">
        <f>_xlfn.XLOOKUP($C1128,[32]PSP!$C:$C,[32]PSP!$BD:$BD)</f>
        <v>16.440000000000001</v>
      </c>
      <c r="BE1128" s="27">
        <f>_xlfn.XLOOKUP($C1128,[32]PSP!$C:$C,[32]PSP!$BE:$BE)</f>
        <v>5108.71</v>
      </c>
      <c r="BF1128" s="28">
        <f t="shared" si="4703"/>
        <v>83987.19</v>
      </c>
      <c r="BG1128" s="29"/>
      <c r="BH1128" s="54">
        <f>_xlfn.XLOOKUP($C1128,[32]PSP!$C:$C,[32]PSP!$BH:$BH)</f>
        <v>16.440000000000001</v>
      </c>
      <c r="BI1128" s="27">
        <f>_xlfn.XLOOKUP($C1128,[32]PSP!$C:$C,[32]PSP!$BI:$BI)</f>
        <v>5108.71</v>
      </c>
      <c r="BJ1128" s="28">
        <f t="shared" si="4704"/>
        <v>83987.19</v>
      </c>
      <c r="BK1128" s="29"/>
      <c r="BL1128" s="54">
        <f>_xlfn.XLOOKUP($C1128,[32]PSP!$C:$C,[32]PSP!$BL:$BL)</f>
        <v>0</v>
      </c>
      <c r="BM1128" s="27">
        <f>_xlfn.XLOOKUP($C1128,[32]PSP!$C:$C,[32]PSP!$BM:$BM)</f>
        <v>5108.71</v>
      </c>
      <c r="BN1128" s="28">
        <f t="shared" si="4705"/>
        <v>0</v>
      </c>
      <c r="BO1128" s="29"/>
      <c r="BP1128" s="54">
        <f>_xlfn.XLOOKUP($C1128,[32]PSP!$C:$C,[32]PSP!$BP:$BP)</f>
        <v>0</v>
      </c>
      <c r="BQ1128" s="27">
        <f>_xlfn.XLOOKUP($C1128,[32]PSP!$C:$C,[32]PSP!$BQ:$BQ)</f>
        <v>5108.71</v>
      </c>
      <c r="BR1128" s="28">
        <f t="shared" si="4706"/>
        <v>0</v>
      </c>
      <c r="BS1128" s="29"/>
      <c r="BT1128" s="54">
        <f>_xlfn.XLOOKUP($C1128,[32]PSP!$C:$C,[32]PSP!$BT:$BT)</f>
        <v>0</v>
      </c>
      <c r="BU1128" s="27">
        <f>_xlfn.XLOOKUP($C1128,[32]PSP!$C:$C,[32]PSP!$BU:$BU)</f>
        <v>5108.71</v>
      </c>
      <c r="BV1128" s="28">
        <f t="shared" si="4707"/>
        <v>0</v>
      </c>
      <c r="BW1128" s="29"/>
      <c r="BX1128" s="54">
        <f>_xlfn.XLOOKUP($C1128,[32]PSP!$C:$C,[32]PSP!$BX:$BX)</f>
        <v>0</v>
      </c>
      <c r="BY1128" s="27">
        <f>_xlfn.XLOOKUP($C1128,[32]PSP!$C:$C,[32]PSP!$BY:$BY)</f>
        <v>5108.71</v>
      </c>
      <c r="BZ1128" s="28">
        <f t="shared" si="4708"/>
        <v>0</v>
      </c>
      <c r="CA1128" s="29"/>
      <c r="CB1128" s="54">
        <f>_xlfn.XLOOKUP($C1128,[32]PSP!$C:$C,[32]PSP!$CB:$CB)</f>
        <v>16.440000000000001</v>
      </c>
      <c r="CC1128" s="27">
        <f>_xlfn.XLOOKUP($C1128,[32]PSP!$C:$C,[32]PSP!$CC:$CC)</f>
        <v>5108.71</v>
      </c>
      <c r="CD1128" s="28">
        <f t="shared" si="4709"/>
        <v>83987.19</v>
      </c>
      <c r="CE1128" s="29"/>
      <c r="CF1128" s="54">
        <f>_xlfn.XLOOKUP($C1128,[32]PSP!$C:$C,[32]PSP!$CF:$CF)</f>
        <v>0</v>
      </c>
      <c r="CG1128" s="27">
        <f>_xlfn.XLOOKUP($C1128,[32]PSP!$C:$C,[32]PSP!$CG:$CG)</f>
        <v>5108.71</v>
      </c>
      <c r="CH1128" s="28">
        <f t="shared" si="4710"/>
        <v>0</v>
      </c>
      <c r="CI1128" s="29"/>
      <c r="CJ1128" s="54">
        <f>_xlfn.XLOOKUP($C1128,[32]PSP!$C:$C,[32]PSP!$CJ:$CJ)</f>
        <v>0</v>
      </c>
      <c r="CK1128" s="27">
        <f>_xlfn.XLOOKUP($C1128,[32]PSP!$C:$C,[32]PSP!$CK:$CK)</f>
        <v>5108.71</v>
      </c>
      <c r="CL1128" s="28">
        <f t="shared" si="4711"/>
        <v>0</v>
      </c>
      <c r="CM1128" s="29"/>
      <c r="CN1128" s="54">
        <f>_xlfn.XLOOKUP($C1128,[32]PSP!$C:$C,[32]PSP!$CN:$CN)</f>
        <v>0</v>
      </c>
      <c r="CO1128" s="27">
        <f>_xlfn.XLOOKUP($C1128,[32]PSP!$C:$C,[32]PSP!$CO:$CO)</f>
        <v>5108.71</v>
      </c>
      <c r="CP1128" s="28">
        <f t="shared" si="4712"/>
        <v>0</v>
      </c>
      <c r="CQ1128" s="29"/>
      <c r="CR1128" s="54">
        <f>_xlfn.XLOOKUP($C1128,[32]PSP!$C:$C,[32]PSP!$CR:$CR)</f>
        <v>16.440000000000001</v>
      </c>
      <c r="CS1128" s="27">
        <f>_xlfn.XLOOKUP($C1128,[32]PSP!$C:$C,[32]PSP!$CS:$CS)</f>
        <v>5108.71</v>
      </c>
      <c r="CT1128" s="28">
        <f t="shared" si="4713"/>
        <v>83987.19</v>
      </c>
      <c r="CU1128" s="29"/>
      <c r="CV1128" s="54">
        <f>_xlfn.XLOOKUP($C1128,[32]PSP!$C:$C,[32]PSP!$CV:$CV)</f>
        <v>0</v>
      </c>
      <c r="CW1128" s="27">
        <f>_xlfn.XLOOKUP($C1128,[32]PSP!$C:$C,[32]PSP!$CW:$CW)</f>
        <v>5108.71</v>
      </c>
      <c r="CX1128" s="28">
        <f t="shared" si="4714"/>
        <v>0</v>
      </c>
      <c r="CY1128" s="29"/>
      <c r="CZ1128" s="54">
        <f>_xlfn.XLOOKUP($C1128,[32]PSP!$C:$C,[32]PSP!$CZ:$CZ)</f>
        <v>16.440000000000001</v>
      </c>
      <c r="DA1128" s="27">
        <f>_xlfn.XLOOKUP($C1128,[32]PSP!$C:$C,[32]PSP!$DA:$DA)</f>
        <v>5108.71</v>
      </c>
      <c r="DB1128" s="28">
        <f t="shared" si="4715"/>
        <v>83987.19</v>
      </c>
      <c r="DC1128" s="29"/>
      <c r="DD1128" s="54">
        <f>_xlfn.XLOOKUP($C1128,[32]PSP!$C:$C,[32]PSP!$DD:$DD)</f>
        <v>0</v>
      </c>
      <c r="DE1128" s="27">
        <f>_xlfn.XLOOKUP($C1128,[32]PSP!$C:$C,[32]PSP!$DE:$DE)</f>
        <v>5108.71</v>
      </c>
      <c r="DF1128" s="28">
        <f t="shared" si="4716"/>
        <v>0</v>
      </c>
      <c r="DG1128" s="29"/>
      <c r="DH1128" s="54">
        <f>_xlfn.XLOOKUP($C1128,[32]PSP!$C:$C,[32]PSP!$DH:$DH)</f>
        <v>0</v>
      </c>
      <c r="DI1128" s="27">
        <f>_xlfn.XLOOKUP($C1128,[32]PSP!$C:$C,[32]PSP!$DI:$DI)</f>
        <v>5108.71</v>
      </c>
      <c r="DJ1128" s="28">
        <f t="shared" si="4717"/>
        <v>0</v>
      </c>
      <c r="DK1128" s="29"/>
      <c r="DL1128" s="54">
        <f>_xlfn.XLOOKUP($C1128,[32]PSP!$C:$C,[32]PSP!$DL:$DL)</f>
        <v>0</v>
      </c>
      <c r="DM1128" s="27">
        <f>_xlfn.XLOOKUP($C1128,[32]PSP!$C:$C,[32]PSP!$DM:$DM)</f>
        <v>5108.71</v>
      </c>
      <c r="DN1128" s="28">
        <f t="shared" si="4718"/>
        <v>0</v>
      </c>
      <c r="DO1128" s="29"/>
      <c r="DP1128" s="54">
        <f>_xlfn.XLOOKUP($C1128,[32]PSP!$C:$C,[32]PSP!$DP:$DP)</f>
        <v>0</v>
      </c>
      <c r="DQ1128" s="27">
        <f>_xlfn.XLOOKUP($C1128,[32]PSP!$C:$C,[32]PSP!$DQ:$DQ)</f>
        <v>5108.71</v>
      </c>
      <c r="DR1128" s="28">
        <f t="shared" si="4719"/>
        <v>0</v>
      </c>
      <c r="DS1128" s="29"/>
      <c r="DT1128" s="54">
        <f>_xlfn.XLOOKUP($C1128,[32]PSP!$C:$C,[32]PSP!$DT:$DT)</f>
        <v>24.7</v>
      </c>
      <c r="DU1128" s="27">
        <f>_xlfn.XLOOKUP($C1128,[32]PSP!$C:$C,[32]PSP!$DU:$DU)</f>
        <v>5108.71</v>
      </c>
      <c r="DV1128" s="28">
        <f t="shared" si="4720"/>
        <v>126185.13</v>
      </c>
      <c r="DW1128" s="29"/>
      <c r="DX1128" s="54">
        <f>_xlfn.XLOOKUP($C1128,[32]PSP!$C:$C,[32]PSP!$DX:$DX)</f>
        <v>0</v>
      </c>
      <c r="DY1128" s="27">
        <f>_xlfn.XLOOKUP($C1128,[32]PSP!$C:$C,[32]PSP!$DY:$DY)</f>
        <v>5108.71</v>
      </c>
      <c r="DZ1128" s="28">
        <f t="shared" si="4721"/>
        <v>0</v>
      </c>
      <c r="EA1128" s="29"/>
      <c r="EB1128" s="54">
        <f>_xlfn.XLOOKUP($C1128,[32]PSP!$C:$C,[32]PSP!$EB:$EB)</f>
        <v>0</v>
      </c>
      <c r="EC1128" s="27">
        <f>_xlfn.XLOOKUP($C1128,[32]PSP!$C:$C,[32]PSP!$EC:$EC)</f>
        <v>5108.71</v>
      </c>
      <c r="ED1128" s="28">
        <f t="shared" si="4722"/>
        <v>0</v>
      </c>
      <c r="EE1128" s="29"/>
      <c r="EF1128" s="54">
        <f>_xlfn.XLOOKUP($C1128,[32]PSP!$C:$C,[32]PSP!$EF:$EF)</f>
        <v>0</v>
      </c>
      <c r="EG1128" s="27">
        <f>_xlfn.XLOOKUP($C1128,[32]PSP!$C:$C,[32]PSP!$EG:$EG)</f>
        <v>5108.71</v>
      </c>
      <c r="EH1128" s="28">
        <f t="shared" si="4723"/>
        <v>0</v>
      </c>
      <c r="EI1128" s="29"/>
      <c r="EJ1128" s="54">
        <f>_xlfn.XLOOKUP($C1128,[32]PSP!$C:$C,[32]PSP!$EJ:$EJ)</f>
        <v>0</v>
      </c>
      <c r="EK1128" s="27">
        <f>_xlfn.XLOOKUP($C1128,[32]PSP!$C:$C,[32]PSP!$EK:$EK)</f>
        <v>5108.71</v>
      </c>
      <c r="EL1128" s="28">
        <f t="shared" si="4724"/>
        <v>0</v>
      </c>
      <c r="EM1128" s="29"/>
      <c r="EN1128" s="108"/>
      <c r="EO1128" s="29">
        <f t="shared" si="4621"/>
        <v>840280.59000000008</v>
      </c>
      <c r="EP1128" s="29">
        <f t="shared" si="4691"/>
        <v>840280.59</v>
      </c>
      <c r="EQ1128" s="4" t="b">
        <f t="shared" si="4552"/>
        <v>1</v>
      </c>
      <c r="ER1128" s="1"/>
      <c r="ES1128" s="118">
        <f t="shared" si="4725"/>
        <v>1</v>
      </c>
    </row>
    <row r="1129" spans="3:149" ht="14.25" x14ac:dyDescent="0.25">
      <c r="C1129" s="43" t="s">
        <v>1342</v>
      </c>
      <c r="D1129" s="43" t="str">
        <f>_xlfn.XLOOKUP($C1129,[32]PSP!$C:$C,[32]PSP!D:D)</f>
        <v>COT.IS_44006</v>
      </c>
      <c r="E1129" s="43" t="str">
        <f>_xlfn.XLOOKUP($C1129,[32]PSP!$C:$C,[32]PSP!E:E)</f>
        <v>COTAÇÃO</v>
      </c>
      <c r="F1129" s="25" t="str">
        <f>_xlfn.XLOOKUP($C1129,[32]PSP!$C:$C,[32]PSP!F:F)</f>
        <v>TRANSPORTE DE ASFALTO DILUIDO CM-30 - ANP/DNIT</v>
      </c>
      <c r="G1129" s="43" t="str">
        <f>_xlfn.XLOOKUP($C1129,[32]PSP!$C:$C,[32]PSP!G:G)</f>
        <v>T</v>
      </c>
      <c r="H1129" s="53">
        <f>_xlfn.XLOOKUP($C1129,[32]PSP!$C:$C,[32]PSP!$H:$H)</f>
        <v>164.48</v>
      </c>
      <c r="I1129" s="28">
        <f>_xlfn.XLOOKUP($C1129,[32]PSP!$C:$C,[32]PSP!$I:$I)</f>
        <v>26688.489999999998</v>
      </c>
      <c r="J1129" s="28">
        <f t="shared" si="4726"/>
        <v>26688.489999999998</v>
      </c>
      <c r="K1129" s="29"/>
      <c r="L1129" s="54">
        <f>_xlfn.XLOOKUP($C1129,[32]PSP!$C:$C,[32]PSP!$L:$L)</f>
        <v>0</v>
      </c>
      <c r="M1129" s="27">
        <f>_xlfn.XLOOKUP($C1129,[32]PSP!$C:$C,[32]PSP!$M:$M)</f>
        <v>162.26</v>
      </c>
      <c r="N1129" s="28">
        <f t="shared" si="4692"/>
        <v>0</v>
      </c>
      <c r="O1129" s="29"/>
      <c r="P1129" s="54">
        <f>_xlfn.XLOOKUP($C1129,[32]PSP!$C:$C,[32]PSP!$P:$P)</f>
        <v>0</v>
      </c>
      <c r="Q1129" s="27">
        <f>_xlfn.XLOOKUP($C1129,[32]PSP!$C:$C,[32]PSP!$Q:$Q)</f>
        <v>162.26</v>
      </c>
      <c r="R1129" s="28">
        <f t="shared" si="4693"/>
        <v>0</v>
      </c>
      <c r="S1129" s="29"/>
      <c r="T1129" s="54">
        <f>_xlfn.XLOOKUP($C1129,[32]PSP!$C:$C,[32]PSP!$T:$T)</f>
        <v>0</v>
      </c>
      <c r="U1129" s="27">
        <f>_xlfn.XLOOKUP($C1129,[32]PSP!$C:$C,[32]PSP!$U:$U)</f>
        <v>162.26</v>
      </c>
      <c r="V1129" s="28">
        <f t="shared" si="4694"/>
        <v>0</v>
      </c>
      <c r="W1129" s="29"/>
      <c r="X1129" s="54">
        <f>_xlfn.XLOOKUP($C1129,[32]PSP!$C:$C,[32]PSP!$X:$X)</f>
        <v>16.440000000000001</v>
      </c>
      <c r="Y1129" s="27">
        <f>_xlfn.XLOOKUP($C1129,[32]PSP!$C:$C,[32]PSP!$Y:$Y)</f>
        <v>162.26</v>
      </c>
      <c r="Z1129" s="28">
        <f t="shared" si="4695"/>
        <v>2667.55</v>
      </c>
      <c r="AA1129" s="29"/>
      <c r="AB1129" s="54">
        <f>_xlfn.XLOOKUP($C1129,[32]PSP!$C:$C,[32]PSP!$AB:$AB)</f>
        <v>0</v>
      </c>
      <c r="AC1129" s="27">
        <f>_xlfn.XLOOKUP($C1129,[32]PSP!$C:$C,[32]PSP!$AC:$AC)</f>
        <v>162.26</v>
      </c>
      <c r="AD1129" s="28">
        <f t="shared" si="4696"/>
        <v>0</v>
      </c>
      <c r="AE1129" s="29"/>
      <c r="AF1129" s="54">
        <f>_xlfn.XLOOKUP($C1129,[32]PSP!$C:$C,[32]PSP!$AF:$AF)</f>
        <v>0</v>
      </c>
      <c r="AG1129" s="27">
        <f>_xlfn.XLOOKUP($C1129,[32]PSP!$C:$C,[32]PSP!$AG:$AG)</f>
        <v>162.26</v>
      </c>
      <c r="AH1129" s="28">
        <f t="shared" si="4697"/>
        <v>0</v>
      </c>
      <c r="AI1129" s="29"/>
      <c r="AJ1129" s="54">
        <f>_xlfn.XLOOKUP($C1129,[32]PSP!$C:$C,[32]PSP!$AJ:$AJ)</f>
        <v>24.7</v>
      </c>
      <c r="AK1129" s="27">
        <f>_xlfn.XLOOKUP($C1129,[32]PSP!$C:$C,[32]PSP!$AK:$AK)</f>
        <v>162.26</v>
      </c>
      <c r="AL1129" s="28">
        <f t="shared" si="4698"/>
        <v>4007.82</v>
      </c>
      <c r="AM1129" s="29"/>
      <c r="AN1129" s="54">
        <f>_xlfn.XLOOKUP($C1129,[32]PSP!$C:$C,[32]PSP!$AN:$AN)</f>
        <v>0</v>
      </c>
      <c r="AO1129" s="27">
        <f>_xlfn.XLOOKUP($C1129,[32]PSP!$C:$C,[32]PSP!$AO:$AO)</f>
        <v>162.26</v>
      </c>
      <c r="AP1129" s="28">
        <f t="shared" si="4699"/>
        <v>0</v>
      </c>
      <c r="AQ1129" s="29"/>
      <c r="AR1129" s="54">
        <f>_xlfn.XLOOKUP($C1129,[32]PSP!$C:$C,[32]PSP!$AR:$AR)</f>
        <v>16.440000000000001</v>
      </c>
      <c r="AS1129" s="27">
        <f>_xlfn.XLOOKUP($C1129,[32]PSP!$C:$C,[32]PSP!$AS:$AS)</f>
        <v>162.26</v>
      </c>
      <c r="AT1129" s="28">
        <f t="shared" si="4700"/>
        <v>2667.55</v>
      </c>
      <c r="AU1129" s="29"/>
      <c r="AV1129" s="54">
        <f>_xlfn.XLOOKUP($C1129,[32]PSP!$C:$C,[32]PSP!$AV:$AV)</f>
        <v>0</v>
      </c>
      <c r="AW1129" s="27">
        <f>_xlfn.XLOOKUP($C1129,[32]PSP!$C:$C,[32]PSP!$AW:$AW)</f>
        <v>162.26</v>
      </c>
      <c r="AX1129" s="28">
        <f t="shared" si="4701"/>
        <v>0</v>
      </c>
      <c r="AY1129" s="29"/>
      <c r="AZ1129" s="54">
        <f>_xlfn.XLOOKUP($C1129,[32]PSP!$C:$C,[32]PSP!$AZ:$AZ)</f>
        <v>0</v>
      </c>
      <c r="BA1129" s="27">
        <f>_xlfn.XLOOKUP($C1129,[32]PSP!$C:$C,[32]PSP!$BA:$BA)</f>
        <v>162.26</v>
      </c>
      <c r="BB1129" s="28">
        <f t="shared" si="4702"/>
        <v>0</v>
      </c>
      <c r="BC1129" s="29"/>
      <c r="BD1129" s="54">
        <f>_xlfn.XLOOKUP($C1129,[32]PSP!$C:$C,[32]PSP!$BD:$BD)</f>
        <v>16.440000000000001</v>
      </c>
      <c r="BE1129" s="27">
        <f>_xlfn.XLOOKUP($C1129,[32]PSP!$C:$C,[32]PSP!$BE:$BE)</f>
        <v>162.26</v>
      </c>
      <c r="BF1129" s="28">
        <f t="shared" si="4703"/>
        <v>2667.55</v>
      </c>
      <c r="BG1129" s="29"/>
      <c r="BH1129" s="54">
        <f>_xlfn.XLOOKUP($C1129,[32]PSP!$C:$C,[32]PSP!$BH:$BH)</f>
        <v>16.440000000000001</v>
      </c>
      <c r="BI1129" s="27">
        <f>_xlfn.XLOOKUP($C1129,[32]PSP!$C:$C,[32]PSP!$BI:$BI)</f>
        <v>162.26</v>
      </c>
      <c r="BJ1129" s="28">
        <f t="shared" si="4704"/>
        <v>2667.55</v>
      </c>
      <c r="BK1129" s="29"/>
      <c r="BL1129" s="54">
        <f>_xlfn.XLOOKUP($C1129,[32]PSP!$C:$C,[32]PSP!$BL:$BL)</f>
        <v>0</v>
      </c>
      <c r="BM1129" s="27">
        <f>_xlfn.XLOOKUP($C1129,[32]PSP!$C:$C,[32]PSP!$BM:$BM)</f>
        <v>162.26</v>
      </c>
      <c r="BN1129" s="28">
        <f t="shared" si="4705"/>
        <v>0</v>
      </c>
      <c r="BO1129" s="29"/>
      <c r="BP1129" s="54">
        <f>_xlfn.XLOOKUP($C1129,[32]PSP!$C:$C,[32]PSP!$BP:$BP)</f>
        <v>0</v>
      </c>
      <c r="BQ1129" s="27">
        <f>_xlfn.XLOOKUP($C1129,[32]PSP!$C:$C,[32]PSP!$BQ:$BQ)</f>
        <v>162.26</v>
      </c>
      <c r="BR1129" s="28">
        <f t="shared" si="4706"/>
        <v>0</v>
      </c>
      <c r="BS1129" s="29"/>
      <c r="BT1129" s="54">
        <f>_xlfn.XLOOKUP($C1129,[32]PSP!$C:$C,[32]PSP!$BT:$BT)</f>
        <v>0</v>
      </c>
      <c r="BU1129" s="27">
        <f>_xlfn.XLOOKUP($C1129,[32]PSP!$C:$C,[32]PSP!$BU:$BU)</f>
        <v>162.26</v>
      </c>
      <c r="BV1129" s="28">
        <f t="shared" si="4707"/>
        <v>0</v>
      </c>
      <c r="BW1129" s="29"/>
      <c r="BX1129" s="54">
        <f>_xlfn.XLOOKUP($C1129,[32]PSP!$C:$C,[32]PSP!$BX:$BX)</f>
        <v>0</v>
      </c>
      <c r="BY1129" s="27">
        <f>_xlfn.XLOOKUP($C1129,[32]PSP!$C:$C,[32]PSP!$BY:$BY)</f>
        <v>162.26</v>
      </c>
      <c r="BZ1129" s="28">
        <f t="shared" si="4708"/>
        <v>0</v>
      </c>
      <c r="CA1129" s="29"/>
      <c r="CB1129" s="54">
        <f>_xlfn.XLOOKUP($C1129,[32]PSP!$C:$C,[32]PSP!$CB:$CB)</f>
        <v>16.440000000000001</v>
      </c>
      <c r="CC1129" s="27">
        <f>_xlfn.XLOOKUP($C1129,[32]PSP!$C:$C,[32]PSP!$CC:$CC)</f>
        <v>162.26</v>
      </c>
      <c r="CD1129" s="28">
        <f t="shared" si="4709"/>
        <v>2667.55</v>
      </c>
      <c r="CE1129" s="29"/>
      <c r="CF1129" s="54">
        <f>_xlfn.XLOOKUP($C1129,[32]PSP!$C:$C,[32]PSP!$CF:$CF)</f>
        <v>0</v>
      </c>
      <c r="CG1129" s="27">
        <f>_xlfn.XLOOKUP($C1129,[32]PSP!$C:$C,[32]PSP!$CG:$CG)</f>
        <v>162.26</v>
      </c>
      <c r="CH1129" s="28">
        <f t="shared" si="4710"/>
        <v>0</v>
      </c>
      <c r="CI1129" s="29"/>
      <c r="CJ1129" s="54">
        <f>_xlfn.XLOOKUP($C1129,[32]PSP!$C:$C,[32]PSP!$CJ:$CJ)</f>
        <v>0</v>
      </c>
      <c r="CK1129" s="27">
        <f>_xlfn.XLOOKUP($C1129,[32]PSP!$C:$C,[32]PSP!$CK:$CK)</f>
        <v>162.26</v>
      </c>
      <c r="CL1129" s="28">
        <f t="shared" si="4711"/>
        <v>0</v>
      </c>
      <c r="CM1129" s="29"/>
      <c r="CN1129" s="54">
        <f>_xlfn.XLOOKUP($C1129,[32]PSP!$C:$C,[32]PSP!$CN:$CN)</f>
        <v>0</v>
      </c>
      <c r="CO1129" s="27">
        <f>_xlfn.XLOOKUP($C1129,[32]PSP!$C:$C,[32]PSP!$CO:$CO)</f>
        <v>162.26</v>
      </c>
      <c r="CP1129" s="28">
        <f t="shared" si="4712"/>
        <v>0</v>
      </c>
      <c r="CQ1129" s="29"/>
      <c r="CR1129" s="54">
        <f>_xlfn.XLOOKUP($C1129,[32]PSP!$C:$C,[32]PSP!$CR:$CR)</f>
        <v>16.440000000000001</v>
      </c>
      <c r="CS1129" s="27">
        <f>_xlfn.XLOOKUP($C1129,[32]PSP!$C:$C,[32]PSP!$CS:$CS)</f>
        <v>162.26</v>
      </c>
      <c r="CT1129" s="28">
        <f t="shared" si="4713"/>
        <v>2667.55</v>
      </c>
      <c r="CU1129" s="29"/>
      <c r="CV1129" s="54">
        <f>_xlfn.XLOOKUP($C1129,[32]PSP!$C:$C,[32]PSP!$CV:$CV)</f>
        <v>0</v>
      </c>
      <c r="CW1129" s="27">
        <f>_xlfn.XLOOKUP($C1129,[32]PSP!$C:$C,[32]PSP!$CW:$CW)</f>
        <v>162.26</v>
      </c>
      <c r="CX1129" s="28">
        <f t="shared" si="4714"/>
        <v>0</v>
      </c>
      <c r="CY1129" s="29"/>
      <c r="CZ1129" s="54">
        <f>_xlfn.XLOOKUP($C1129,[32]PSP!$C:$C,[32]PSP!$CZ:$CZ)</f>
        <v>16.440000000000001</v>
      </c>
      <c r="DA1129" s="27">
        <f>_xlfn.XLOOKUP($C1129,[32]PSP!$C:$C,[32]PSP!$DA:$DA)</f>
        <v>162.26</v>
      </c>
      <c r="DB1129" s="28">
        <f t="shared" si="4715"/>
        <v>2667.55</v>
      </c>
      <c r="DC1129" s="29"/>
      <c r="DD1129" s="54">
        <f>_xlfn.XLOOKUP($C1129,[32]PSP!$C:$C,[32]PSP!$DD:$DD)</f>
        <v>0</v>
      </c>
      <c r="DE1129" s="27">
        <f>_xlfn.XLOOKUP($C1129,[32]PSP!$C:$C,[32]PSP!$DE:$DE)</f>
        <v>162.26</v>
      </c>
      <c r="DF1129" s="28">
        <f t="shared" si="4716"/>
        <v>0</v>
      </c>
      <c r="DG1129" s="29"/>
      <c r="DH1129" s="54">
        <f>_xlfn.XLOOKUP($C1129,[32]PSP!$C:$C,[32]PSP!$DH:$DH)</f>
        <v>0</v>
      </c>
      <c r="DI1129" s="27">
        <f>_xlfn.XLOOKUP($C1129,[32]PSP!$C:$C,[32]PSP!$DI:$DI)</f>
        <v>162.26</v>
      </c>
      <c r="DJ1129" s="28">
        <f t="shared" si="4717"/>
        <v>0</v>
      </c>
      <c r="DK1129" s="29"/>
      <c r="DL1129" s="54">
        <f>_xlfn.XLOOKUP($C1129,[32]PSP!$C:$C,[32]PSP!$DL:$DL)</f>
        <v>0</v>
      </c>
      <c r="DM1129" s="27">
        <f>_xlfn.XLOOKUP($C1129,[32]PSP!$C:$C,[32]PSP!$DM:$DM)</f>
        <v>162.26</v>
      </c>
      <c r="DN1129" s="28">
        <f t="shared" si="4718"/>
        <v>0</v>
      </c>
      <c r="DO1129" s="29"/>
      <c r="DP1129" s="54">
        <f>_xlfn.XLOOKUP($C1129,[32]PSP!$C:$C,[32]PSP!$DP:$DP)</f>
        <v>0</v>
      </c>
      <c r="DQ1129" s="27">
        <f>_xlfn.XLOOKUP($C1129,[32]PSP!$C:$C,[32]PSP!$DQ:$DQ)</f>
        <v>162.26</v>
      </c>
      <c r="DR1129" s="28">
        <f t="shared" si="4719"/>
        <v>0</v>
      </c>
      <c r="DS1129" s="29"/>
      <c r="DT1129" s="54">
        <f>_xlfn.XLOOKUP($C1129,[32]PSP!$C:$C,[32]PSP!$DT:$DT)</f>
        <v>24.7</v>
      </c>
      <c r="DU1129" s="27">
        <f>_xlfn.XLOOKUP($C1129,[32]PSP!$C:$C,[32]PSP!$DU:$DU)</f>
        <v>162.26</v>
      </c>
      <c r="DV1129" s="28">
        <f t="shared" si="4720"/>
        <v>4007.82</v>
      </c>
      <c r="DW1129" s="29"/>
      <c r="DX1129" s="54">
        <f>_xlfn.XLOOKUP($C1129,[32]PSP!$C:$C,[32]PSP!$DX:$DX)</f>
        <v>0</v>
      </c>
      <c r="DY1129" s="27">
        <f>_xlfn.XLOOKUP($C1129,[32]PSP!$C:$C,[32]PSP!$DY:$DY)</f>
        <v>162.26</v>
      </c>
      <c r="DZ1129" s="28">
        <f t="shared" si="4721"/>
        <v>0</v>
      </c>
      <c r="EA1129" s="29"/>
      <c r="EB1129" s="54">
        <f>_xlfn.XLOOKUP($C1129,[32]PSP!$C:$C,[32]PSP!$EB:$EB)</f>
        <v>0</v>
      </c>
      <c r="EC1129" s="27">
        <f>_xlfn.XLOOKUP($C1129,[32]PSP!$C:$C,[32]PSP!$EC:$EC)</f>
        <v>162.26</v>
      </c>
      <c r="ED1129" s="28">
        <f t="shared" si="4722"/>
        <v>0</v>
      </c>
      <c r="EE1129" s="29"/>
      <c r="EF1129" s="54">
        <f>_xlfn.XLOOKUP($C1129,[32]PSP!$C:$C,[32]PSP!$EF:$EF)</f>
        <v>0</v>
      </c>
      <c r="EG1129" s="27">
        <f>_xlfn.XLOOKUP($C1129,[32]PSP!$C:$C,[32]PSP!$EG:$EG)</f>
        <v>162.26</v>
      </c>
      <c r="EH1129" s="28">
        <f t="shared" si="4723"/>
        <v>0</v>
      </c>
      <c r="EI1129" s="29"/>
      <c r="EJ1129" s="54">
        <f>_xlfn.XLOOKUP($C1129,[32]PSP!$C:$C,[32]PSP!$EJ:$EJ)</f>
        <v>0</v>
      </c>
      <c r="EK1129" s="27">
        <f>_xlfn.XLOOKUP($C1129,[32]PSP!$C:$C,[32]PSP!$EK:$EK)</f>
        <v>162.26</v>
      </c>
      <c r="EL1129" s="28">
        <f t="shared" si="4724"/>
        <v>0</v>
      </c>
      <c r="EM1129" s="29"/>
      <c r="EN1129" s="108"/>
      <c r="EO1129" s="29">
        <f t="shared" si="4621"/>
        <v>26688.489999999998</v>
      </c>
      <c r="EP1129" s="29">
        <f t="shared" si="4691"/>
        <v>26688.489999999998</v>
      </c>
      <c r="EQ1129" s="4" t="b">
        <f t="shared" si="4552"/>
        <v>1</v>
      </c>
      <c r="ER1129" s="1"/>
      <c r="ES1129" s="118">
        <f t="shared" si="4725"/>
        <v>1</v>
      </c>
    </row>
    <row r="1130" spans="3:149" ht="14.25" x14ac:dyDescent="0.25">
      <c r="C1130" s="43" t="s">
        <v>1343</v>
      </c>
      <c r="D1130" s="43" t="str">
        <f>_xlfn.XLOOKUP($C1130,[32]PSP!$C:$C,[32]PSP!D:D)</f>
        <v>COT.IS_44007</v>
      </c>
      <c r="E1130" s="43" t="str">
        <f>_xlfn.XLOOKUP($C1130,[32]PSP!$C:$C,[32]PSP!E:E)</f>
        <v>COTAÇÃO</v>
      </c>
      <c r="F1130" s="25" t="str">
        <f>_xlfn.XLOOKUP($C1130,[32]PSP!$C:$C,[32]PSP!F:F)</f>
        <v>FORNECIMENTO DE EMULSÃO ASFÁLTICA RR-1C - ANP/DNIT</v>
      </c>
      <c r="G1130" s="43" t="str">
        <f>_xlfn.XLOOKUP($C1130,[32]PSP!$C:$C,[32]PSP!G:G)</f>
        <v>T</v>
      </c>
      <c r="H1130" s="53">
        <f>_xlfn.XLOOKUP($C1130,[32]PSP!$C:$C,[32]PSP!$H:$H)</f>
        <v>113.86000000000001</v>
      </c>
      <c r="I1130" s="28">
        <f>_xlfn.XLOOKUP($C1130,[32]PSP!$C:$C,[32]PSP!$I:$I)</f>
        <v>228540.86000000004</v>
      </c>
      <c r="J1130" s="28">
        <f t="shared" si="4726"/>
        <v>228540.86000000004</v>
      </c>
      <c r="K1130" s="29"/>
      <c r="L1130" s="54">
        <f>_xlfn.XLOOKUP($C1130,[32]PSP!$C:$C,[32]PSP!$L:$L)</f>
        <v>0</v>
      </c>
      <c r="M1130" s="27">
        <f>_xlfn.XLOOKUP($C1130,[32]PSP!$C:$C,[32]PSP!$M:$M)</f>
        <v>2007.21</v>
      </c>
      <c r="N1130" s="28">
        <f t="shared" si="4692"/>
        <v>0</v>
      </c>
      <c r="O1130" s="29"/>
      <c r="P1130" s="54">
        <f>_xlfn.XLOOKUP($C1130,[32]PSP!$C:$C,[32]PSP!$P:$P)</f>
        <v>0</v>
      </c>
      <c r="Q1130" s="27">
        <f>_xlfn.XLOOKUP($C1130,[32]PSP!$C:$C,[32]PSP!$Q:$Q)</f>
        <v>2007.21</v>
      </c>
      <c r="R1130" s="28">
        <f t="shared" si="4693"/>
        <v>0</v>
      </c>
      <c r="S1130" s="29"/>
      <c r="T1130" s="54">
        <f>_xlfn.XLOOKUP($C1130,[32]PSP!$C:$C,[32]PSP!$T:$T)</f>
        <v>0</v>
      </c>
      <c r="U1130" s="27">
        <f>_xlfn.XLOOKUP($C1130,[32]PSP!$C:$C,[32]PSP!$U:$U)</f>
        <v>2007.21</v>
      </c>
      <c r="V1130" s="28">
        <f t="shared" si="4694"/>
        <v>0</v>
      </c>
      <c r="W1130" s="29"/>
      <c r="X1130" s="54">
        <f>_xlfn.XLOOKUP($C1130,[32]PSP!$C:$C,[32]PSP!$X:$X)</f>
        <v>11.38</v>
      </c>
      <c r="Y1130" s="27">
        <f>_xlfn.XLOOKUP($C1130,[32]PSP!$C:$C,[32]PSP!$Y:$Y)</f>
        <v>2007.21</v>
      </c>
      <c r="Z1130" s="28">
        <f t="shared" si="4695"/>
        <v>22842.04</v>
      </c>
      <c r="AA1130" s="29"/>
      <c r="AB1130" s="54">
        <f>_xlfn.XLOOKUP($C1130,[32]PSP!$C:$C,[32]PSP!$AB:$AB)</f>
        <v>0</v>
      </c>
      <c r="AC1130" s="27">
        <f>_xlfn.XLOOKUP($C1130,[32]PSP!$C:$C,[32]PSP!$AC:$AC)</f>
        <v>2007.21</v>
      </c>
      <c r="AD1130" s="28">
        <f t="shared" si="4696"/>
        <v>0</v>
      </c>
      <c r="AE1130" s="29"/>
      <c r="AF1130" s="54">
        <f>_xlfn.XLOOKUP($C1130,[32]PSP!$C:$C,[32]PSP!$AF:$AF)</f>
        <v>0</v>
      </c>
      <c r="AG1130" s="27">
        <f>_xlfn.XLOOKUP($C1130,[32]PSP!$C:$C,[32]PSP!$AG:$AG)</f>
        <v>2007.21</v>
      </c>
      <c r="AH1130" s="28">
        <f t="shared" si="4697"/>
        <v>0</v>
      </c>
      <c r="AI1130" s="29"/>
      <c r="AJ1130" s="54">
        <f>_xlfn.XLOOKUP($C1130,[32]PSP!$C:$C,[32]PSP!$AJ:$AJ)</f>
        <v>17.100000000000001</v>
      </c>
      <c r="AK1130" s="27">
        <f>_xlfn.XLOOKUP($C1130,[32]PSP!$C:$C,[32]PSP!$AK:$AK)</f>
        <v>2007.21</v>
      </c>
      <c r="AL1130" s="28">
        <f t="shared" si="4698"/>
        <v>34323.29</v>
      </c>
      <c r="AM1130" s="29"/>
      <c r="AN1130" s="54">
        <f>_xlfn.XLOOKUP($C1130,[32]PSP!$C:$C,[32]PSP!$AN:$AN)</f>
        <v>0</v>
      </c>
      <c r="AO1130" s="27">
        <f>_xlfn.XLOOKUP($C1130,[32]PSP!$C:$C,[32]PSP!$AO:$AO)</f>
        <v>2007.21</v>
      </c>
      <c r="AP1130" s="28">
        <f t="shared" si="4699"/>
        <v>0</v>
      </c>
      <c r="AQ1130" s="29"/>
      <c r="AR1130" s="54">
        <f>_xlfn.XLOOKUP($C1130,[32]PSP!$C:$C,[32]PSP!$AR:$AR)</f>
        <v>11.38</v>
      </c>
      <c r="AS1130" s="27">
        <f>_xlfn.XLOOKUP($C1130,[32]PSP!$C:$C,[32]PSP!$AS:$AS)</f>
        <v>2007.21</v>
      </c>
      <c r="AT1130" s="28">
        <f t="shared" si="4700"/>
        <v>22842.04</v>
      </c>
      <c r="AU1130" s="29"/>
      <c r="AV1130" s="54">
        <f>_xlfn.XLOOKUP($C1130,[32]PSP!$C:$C,[32]PSP!$AV:$AV)</f>
        <v>0</v>
      </c>
      <c r="AW1130" s="27">
        <f>_xlfn.XLOOKUP($C1130,[32]PSP!$C:$C,[32]PSP!$AW:$AW)</f>
        <v>2007.21</v>
      </c>
      <c r="AX1130" s="28">
        <f t="shared" si="4701"/>
        <v>0</v>
      </c>
      <c r="AY1130" s="29"/>
      <c r="AZ1130" s="54">
        <f>_xlfn.XLOOKUP($C1130,[32]PSP!$C:$C,[32]PSP!$AZ:$AZ)</f>
        <v>0</v>
      </c>
      <c r="BA1130" s="27">
        <f>_xlfn.XLOOKUP($C1130,[32]PSP!$C:$C,[32]PSP!$BA:$BA)</f>
        <v>2007.21</v>
      </c>
      <c r="BB1130" s="28">
        <f t="shared" si="4702"/>
        <v>0</v>
      </c>
      <c r="BC1130" s="29"/>
      <c r="BD1130" s="54">
        <f>_xlfn.XLOOKUP($C1130,[32]PSP!$C:$C,[32]PSP!$BD:$BD)</f>
        <v>11.38</v>
      </c>
      <c r="BE1130" s="27">
        <f>_xlfn.XLOOKUP($C1130,[32]PSP!$C:$C,[32]PSP!$BE:$BE)</f>
        <v>2007.21</v>
      </c>
      <c r="BF1130" s="28">
        <f t="shared" si="4703"/>
        <v>22842.04</v>
      </c>
      <c r="BG1130" s="29"/>
      <c r="BH1130" s="54">
        <f>_xlfn.XLOOKUP($C1130,[32]PSP!$C:$C,[32]PSP!$BH:$BH)</f>
        <v>11.38</v>
      </c>
      <c r="BI1130" s="27">
        <f>_xlfn.XLOOKUP($C1130,[32]PSP!$C:$C,[32]PSP!$BI:$BI)</f>
        <v>2007.21</v>
      </c>
      <c r="BJ1130" s="28">
        <f t="shared" si="4704"/>
        <v>22842.04</v>
      </c>
      <c r="BK1130" s="29"/>
      <c r="BL1130" s="54">
        <f>_xlfn.XLOOKUP($C1130,[32]PSP!$C:$C,[32]PSP!$BL:$BL)</f>
        <v>0</v>
      </c>
      <c r="BM1130" s="27">
        <f>_xlfn.XLOOKUP($C1130,[32]PSP!$C:$C,[32]PSP!$BM:$BM)</f>
        <v>2007.21</v>
      </c>
      <c r="BN1130" s="28">
        <f t="shared" si="4705"/>
        <v>0</v>
      </c>
      <c r="BO1130" s="29"/>
      <c r="BP1130" s="54">
        <f>_xlfn.XLOOKUP($C1130,[32]PSP!$C:$C,[32]PSP!$BP:$BP)</f>
        <v>0</v>
      </c>
      <c r="BQ1130" s="27">
        <f>_xlfn.XLOOKUP($C1130,[32]PSP!$C:$C,[32]PSP!$BQ:$BQ)</f>
        <v>2007.21</v>
      </c>
      <c r="BR1130" s="28">
        <f t="shared" si="4706"/>
        <v>0</v>
      </c>
      <c r="BS1130" s="29"/>
      <c r="BT1130" s="54">
        <f>_xlfn.XLOOKUP($C1130,[32]PSP!$C:$C,[32]PSP!$BT:$BT)</f>
        <v>0</v>
      </c>
      <c r="BU1130" s="27">
        <f>_xlfn.XLOOKUP($C1130,[32]PSP!$C:$C,[32]PSP!$BU:$BU)</f>
        <v>2007.21</v>
      </c>
      <c r="BV1130" s="28">
        <f t="shared" si="4707"/>
        <v>0</v>
      </c>
      <c r="BW1130" s="29"/>
      <c r="BX1130" s="54">
        <f>_xlfn.XLOOKUP($C1130,[32]PSP!$C:$C,[32]PSP!$BX:$BX)</f>
        <v>0</v>
      </c>
      <c r="BY1130" s="27">
        <f>_xlfn.XLOOKUP($C1130,[32]PSP!$C:$C,[32]PSP!$BY:$BY)</f>
        <v>2007.21</v>
      </c>
      <c r="BZ1130" s="28">
        <f t="shared" si="4708"/>
        <v>0</v>
      </c>
      <c r="CA1130" s="29"/>
      <c r="CB1130" s="54">
        <f>_xlfn.XLOOKUP($C1130,[32]PSP!$C:$C,[32]PSP!$CB:$CB)</f>
        <v>11.38</v>
      </c>
      <c r="CC1130" s="27">
        <f>_xlfn.XLOOKUP($C1130,[32]PSP!$C:$C,[32]PSP!$CC:$CC)</f>
        <v>2007.21</v>
      </c>
      <c r="CD1130" s="28">
        <f t="shared" si="4709"/>
        <v>22842.04</v>
      </c>
      <c r="CE1130" s="29"/>
      <c r="CF1130" s="54">
        <f>_xlfn.XLOOKUP($C1130,[32]PSP!$C:$C,[32]PSP!$CF:$CF)</f>
        <v>0</v>
      </c>
      <c r="CG1130" s="27">
        <f>_xlfn.XLOOKUP($C1130,[32]PSP!$C:$C,[32]PSP!$CG:$CG)</f>
        <v>2007.21</v>
      </c>
      <c r="CH1130" s="28">
        <f t="shared" si="4710"/>
        <v>0</v>
      </c>
      <c r="CI1130" s="29"/>
      <c r="CJ1130" s="54">
        <f>_xlfn.XLOOKUP($C1130,[32]PSP!$C:$C,[32]PSP!$CJ:$CJ)</f>
        <v>0</v>
      </c>
      <c r="CK1130" s="27">
        <f>_xlfn.XLOOKUP($C1130,[32]PSP!$C:$C,[32]PSP!$CK:$CK)</f>
        <v>2007.21</v>
      </c>
      <c r="CL1130" s="28">
        <f t="shared" si="4711"/>
        <v>0</v>
      </c>
      <c r="CM1130" s="29"/>
      <c r="CN1130" s="54">
        <f>_xlfn.XLOOKUP($C1130,[32]PSP!$C:$C,[32]PSP!$CN:$CN)</f>
        <v>0</v>
      </c>
      <c r="CO1130" s="27">
        <f>_xlfn.XLOOKUP($C1130,[32]PSP!$C:$C,[32]PSP!$CO:$CO)</f>
        <v>2007.21</v>
      </c>
      <c r="CP1130" s="28">
        <f t="shared" si="4712"/>
        <v>0</v>
      </c>
      <c r="CQ1130" s="29"/>
      <c r="CR1130" s="54">
        <f>_xlfn.XLOOKUP($C1130,[32]PSP!$C:$C,[32]PSP!$CR:$CR)</f>
        <v>11.38</v>
      </c>
      <c r="CS1130" s="27">
        <f>_xlfn.XLOOKUP($C1130,[32]PSP!$C:$C,[32]PSP!$CS:$CS)</f>
        <v>2007.21</v>
      </c>
      <c r="CT1130" s="28">
        <f t="shared" si="4713"/>
        <v>22842.04</v>
      </c>
      <c r="CU1130" s="29"/>
      <c r="CV1130" s="54">
        <f>_xlfn.XLOOKUP($C1130,[32]PSP!$C:$C,[32]PSP!$CV:$CV)</f>
        <v>0</v>
      </c>
      <c r="CW1130" s="27">
        <f>_xlfn.XLOOKUP($C1130,[32]PSP!$C:$C,[32]PSP!$CW:$CW)</f>
        <v>2007.21</v>
      </c>
      <c r="CX1130" s="28">
        <f t="shared" si="4714"/>
        <v>0</v>
      </c>
      <c r="CY1130" s="29"/>
      <c r="CZ1130" s="54">
        <f>_xlfn.XLOOKUP($C1130,[32]PSP!$C:$C,[32]PSP!$CZ:$CZ)</f>
        <v>11.38</v>
      </c>
      <c r="DA1130" s="27">
        <f>_xlfn.XLOOKUP($C1130,[32]PSP!$C:$C,[32]PSP!$DA:$DA)</f>
        <v>2007.21</v>
      </c>
      <c r="DB1130" s="28">
        <f t="shared" si="4715"/>
        <v>22842.04</v>
      </c>
      <c r="DC1130" s="29"/>
      <c r="DD1130" s="54">
        <f>_xlfn.XLOOKUP($C1130,[32]PSP!$C:$C,[32]PSP!$DD:$DD)</f>
        <v>0</v>
      </c>
      <c r="DE1130" s="27">
        <f>_xlfn.XLOOKUP($C1130,[32]PSP!$C:$C,[32]PSP!$DE:$DE)</f>
        <v>2007.21</v>
      </c>
      <c r="DF1130" s="28">
        <f t="shared" si="4716"/>
        <v>0</v>
      </c>
      <c r="DG1130" s="29"/>
      <c r="DH1130" s="54">
        <f>_xlfn.XLOOKUP($C1130,[32]PSP!$C:$C,[32]PSP!$DH:$DH)</f>
        <v>0</v>
      </c>
      <c r="DI1130" s="27">
        <f>_xlfn.XLOOKUP($C1130,[32]PSP!$C:$C,[32]PSP!$DI:$DI)</f>
        <v>2007.21</v>
      </c>
      <c r="DJ1130" s="28">
        <f t="shared" si="4717"/>
        <v>0</v>
      </c>
      <c r="DK1130" s="29"/>
      <c r="DL1130" s="54">
        <f>_xlfn.XLOOKUP($C1130,[32]PSP!$C:$C,[32]PSP!$DL:$DL)</f>
        <v>0</v>
      </c>
      <c r="DM1130" s="27">
        <f>_xlfn.XLOOKUP($C1130,[32]PSP!$C:$C,[32]PSP!$DM:$DM)</f>
        <v>2007.21</v>
      </c>
      <c r="DN1130" s="28">
        <f t="shared" si="4718"/>
        <v>0</v>
      </c>
      <c r="DO1130" s="29"/>
      <c r="DP1130" s="54">
        <f>_xlfn.XLOOKUP($C1130,[32]PSP!$C:$C,[32]PSP!$DP:$DP)</f>
        <v>0</v>
      </c>
      <c r="DQ1130" s="27">
        <f>_xlfn.XLOOKUP($C1130,[32]PSP!$C:$C,[32]PSP!$DQ:$DQ)</f>
        <v>2007.21</v>
      </c>
      <c r="DR1130" s="28">
        <f t="shared" si="4719"/>
        <v>0</v>
      </c>
      <c r="DS1130" s="29"/>
      <c r="DT1130" s="54">
        <f>_xlfn.XLOOKUP($C1130,[32]PSP!$C:$C,[32]PSP!$DT:$DT)</f>
        <v>17.100000000000001</v>
      </c>
      <c r="DU1130" s="27">
        <f>_xlfn.XLOOKUP($C1130,[32]PSP!$C:$C,[32]PSP!$DU:$DU)</f>
        <v>2007.21</v>
      </c>
      <c r="DV1130" s="28">
        <f t="shared" si="4720"/>
        <v>34323.29</v>
      </c>
      <c r="DW1130" s="29"/>
      <c r="DX1130" s="54">
        <f>_xlfn.XLOOKUP($C1130,[32]PSP!$C:$C,[32]PSP!$DX:$DX)</f>
        <v>0</v>
      </c>
      <c r="DY1130" s="27">
        <f>_xlfn.XLOOKUP($C1130,[32]PSP!$C:$C,[32]PSP!$DY:$DY)</f>
        <v>2007.21</v>
      </c>
      <c r="DZ1130" s="28">
        <f t="shared" si="4721"/>
        <v>0</v>
      </c>
      <c r="EA1130" s="29"/>
      <c r="EB1130" s="54">
        <f>_xlfn.XLOOKUP($C1130,[32]PSP!$C:$C,[32]PSP!$EB:$EB)</f>
        <v>0</v>
      </c>
      <c r="EC1130" s="27">
        <f>_xlfn.XLOOKUP($C1130,[32]PSP!$C:$C,[32]PSP!$EC:$EC)</f>
        <v>2007.21</v>
      </c>
      <c r="ED1130" s="28">
        <f t="shared" si="4722"/>
        <v>0</v>
      </c>
      <c r="EE1130" s="29"/>
      <c r="EF1130" s="54">
        <f>_xlfn.XLOOKUP($C1130,[32]PSP!$C:$C,[32]PSP!$EF:$EF)</f>
        <v>0</v>
      </c>
      <c r="EG1130" s="27">
        <f>_xlfn.XLOOKUP($C1130,[32]PSP!$C:$C,[32]PSP!$EG:$EG)</f>
        <v>2007.21</v>
      </c>
      <c r="EH1130" s="28">
        <f t="shared" si="4723"/>
        <v>0</v>
      </c>
      <c r="EI1130" s="29"/>
      <c r="EJ1130" s="54">
        <f>_xlfn.XLOOKUP($C1130,[32]PSP!$C:$C,[32]PSP!$EJ:$EJ)</f>
        <v>0</v>
      </c>
      <c r="EK1130" s="27">
        <f>_xlfn.XLOOKUP($C1130,[32]PSP!$C:$C,[32]PSP!$EK:$EK)</f>
        <v>2007.21</v>
      </c>
      <c r="EL1130" s="28">
        <f t="shared" si="4724"/>
        <v>0</v>
      </c>
      <c r="EM1130" s="29"/>
      <c r="EN1130" s="108"/>
      <c r="EO1130" s="29">
        <f t="shared" si="4621"/>
        <v>228540.86000000004</v>
      </c>
      <c r="EP1130" s="29">
        <f t="shared" si="4691"/>
        <v>228540.86000000004</v>
      </c>
      <c r="EQ1130" s="4" t="b">
        <f t="shared" si="4552"/>
        <v>1</v>
      </c>
      <c r="ER1130" s="1"/>
      <c r="ES1130" s="118">
        <f t="shared" si="4725"/>
        <v>1</v>
      </c>
    </row>
    <row r="1131" spans="3:149" ht="14.25" x14ac:dyDescent="0.25">
      <c r="C1131" s="43" t="s">
        <v>1344</v>
      </c>
      <c r="D1131" s="43" t="str">
        <f>_xlfn.XLOOKUP($C1131,[32]PSP!$C:$C,[32]PSP!D:D)</f>
        <v>COT.IS_44008</v>
      </c>
      <c r="E1131" s="43" t="str">
        <f>_xlfn.XLOOKUP($C1131,[32]PSP!$C:$C,[32]PSP!E:E)</f>
        <v>COTAÇÃO</v>
      </c>
      <c r="F1131" s="25" t="str">
        <f>_xlfn.XLOOKUP($C1131,[32]PSP!$C:$C,[32]PSP!F:F)</f>
        <v>TRANSPORTE DE EMULSÃO ASFÁLTICA RR-1C - ANP/DNIT</v>
      </c>
      <c r="G1131" s="43" t="str">
        <f>_xlfn.XLOOKUP($C1131,[32]PSP!$C:$C,[32]PSP!G:G)</f>
        <v>T</v>
      </c>
      <c r="H1131" s="53">
        <f>_xlfn.XLOOKUP($C1131,[32]PSP!$C:$C,[32]PSP!$H:$H)</f>
        <v>113.86000000000001</v>
      </c>
      <c r="I1131" s="28">
        <f>_xlfn.XLOOKUP($C1131,[32]PSP!$C:$C,[32]PSP!$I:$I)</f>
        <v>19201.319999999992</v>
      </c>
      <c r="J1131" s="28">
        <f t="shared" si="4726"/>
        <v>19201.319999999992</v>
      </c>
      <c r="K1131" s="29"/>
      <c r="L1131" s="54">
        <f>_xlfn.XLOOKUP($C1131,[32]PSP!$C:$C,[32]PSP!$L:$L)</f>
        <v>0</v>
      </c>
      <c r="M1131" s="27">
        <f>_xlfn.XLOOKUP($C1131,[32]PSP!$C:$C,[32]PSP!$M:$M)</f>
        <v>168.64</v>
      </c>
      <c r="N1131" s="28">
        <f t="shared" si="4692"/>
        <v>0</v>
      </c>
      <c r="O1131" s="29"/>
      <c r="P1131" s="54">
        <f>_xlfn.XLOOKUP($C1131,[32]PSP!$C:$C,[32]PSP!$P:$P)</f>
        <v>0</v>
      </c>
      <c r="Q1131" s="27">
        <f>_xlfn.XLOOKUP($C1131,[32]PSP!$C:$C,[32]PSP!$Q:$Q)</f>
        <v>168.64</v>
      </c>
      <c r="R1131" s="28">
        <f t="shared" si="4693"/>
        <v>0</v>
      </c>
      <c r="S1131" s="29"/>
      <c r="T1131" s="54">
        <f>_xlfn.XLOOKUP($C1131,[32]PSP!$C:$C,[32]PSP!$T:$T)</f>
        <v>0</v>
      </c>
      <c r="U1131" s="27">
        <f>_xlfn.XLOOKUP($C1131,[32]PSP!$C:$C,[32]PSP!$U:$U)</f>
        <v>168.64</v>
      </c>
      <c r="V1131" s="28">
        <f t="shared" si="4694"/>
        <v>0</v>
      </c>
      <c r="W1131" s="29"/>
      <c r="X1131" s="54">
        <f>_xlfn.XLOOKUP($C1131,[32]PSP!$C:$C,[32]PSP!$X:$X)</f>
        <v>11.38</v>
      </c>
      <c r="Y1131" s="27">
        <f>_xlfn.XLOOKUP($C1131,[32]PSP!$C:$C,[32]PSP!$Y:$Y)</f>
        <v>168.64</v>
      </c>
      <c r="Z1131" s="28">
        <f t="shared" si="4695"/>
        <v>1919.12</v>
      </c>
      <c r="AA1131" s="29"/>
      <c r="AB1131" s="54">
        <f>_xlfn.XLOOKUP($C1131,[32]PSP!$C:$C,[32]PSP!$AB:$AB)</f>
        <v>0</v>
      </c>
      <c r="AC1131" s="27">
        <f>_xlfn.XLOOKUP($C1131,[32]PSP!$C:$C,[32]PSP!$AC:$AC)</f>
        <v>168.64</v>
      </c>
      <c r="AD1131" s="28">
        <f t="shared" si="4696"/>
        <v>0</v>
      </c>
      <c r="AE1131" s="29"/>
      <c r="AF1131" s="54">
        <f>_xlfn.XLOOKUP($C1131,[32]PSP!$C:$C,[32]PSP!$AF:$AF)</f>
        <v>0</v>
      </c>
      <c r="AG1131" s="27">
        <f>_xlfn.XLOOKUP($C1131,[32]PSP!$C:$C,[32]PSP!$AG:$AG)</f>
        <v>168.64</v>
      </c>
      <c r="AH1131" s="28">
        <f t="shared" si="4697"/>
        <v>0</v>
      </c>
      <c r="AI1131" s="29"/>
      <c r="AJ1131" s="54">
        <f>_xlfn.XLOOKUP($C1131,[32]PSP!$C:$C,[32]PSP!$AJ:$AJ)</f>
        <v>17.100000000000001</v>
      </c>
      <c r="AK1131" s="27">
        <f>_xlfn.XLOOKUP($C1131,[32]PSP!$C:$C,[32]PSP!$AK:$AK)</f>
        <v>168.64</v>
      </c>
      <c r="AL1131" s="28">
        <f t="shared" si="4698"/>
        <v>2883.74</v>
      </c>
      <c r="AM1131" s="29"/>
      <c r="AN1131" s="54">
        <f>_xlfn.XLOOKUP($C1131,[32]PSP!$C:$C,[32]PSP!$AN:$AN)</f>
        <v>0</v>
      </c>
      <c r="AO1131" s="27">
        <f>_xlfn.XLOOKUP($C1131,[32]PSP!$C:$C,[32]PSP!$AO:$AO)</f>
        <v>168.64</v>
      </c>
      <c r="AP1131" s="28">
        <f t="shared" si="4699"/>
        <v>0</v>
      </c>
      <c r="AQ1131" s="29"/>
      <c r="AR1131" s="54">
        <f>_xlfn.XLOOKUP($C1131,[32]PSP!$C:$C,[32]PSP!$AR:$AR)</f>
        <v>11.38</v>
      </c>
      <c r="AS1131" s="27">
        <f>_xlfn.XLOOKUP($C1131,[32]PSP!$C:$C,[32]PSP!$AS:$AS)</f>
        <v>168.64</v>
      </c>
      <c r="AT1131" s="28">
        <f t="shared" si="4700"/>
        <v>1919.12</v>
      </c>
      <c r="AU1131" s="29"/>
      <c r="AV1131" s="54">
        <f>_xlfn.XLOOKUP($C1131,[32]PSP!$C:$C,[32]PSP!$AV:$AV)</f>
        <v>0</v>
      </c>
      <c r="AW1131" s="27">
        <f>_xlfn.XLOOKUP($C1131,[32]PSP!$C:$C,[32]PSP!$AW:$AW)</f>
        <v>168.64</v>
      </c>
      <c r="AX1131" s="28">
        <f t="shared" si="4701"/>
        <v>0</v>
      </c>
      <c r="AY1131" s="29"/>
      <c r="AZ1131" s="54">
        <f>_xlfn.XLOOKUP($C1131,[32]PSP!$C:$C,[32]PSP!$AZ:$AZ)</f>
        <v>0</v>
      </c>
      <c r="BA1131" s="27">
        <f>_xlfn.XLOOKUP($C1131,[32]PSP!$C:$C,[32]PSP!$BA:$BA)</f>
        <v>168.64</v>
      </c>
      <c r="BB1131" s="28">
        <f t="shared" si="4702"/>
        <v>0</v>
      </c>
      <c r="BC1131" s="29"/>
      <c r="BD1131" s="54">
        <f>_xlfn.XLOOKUP($C1131,[32]PSP!$C:$C,[32]PSP!$BD:$BD)</f>
        <v>11.38</v>
      </c>
      <c r="BE1131" s="27">
        <f>_xlfn.XLOOKUP($C1131,[32]PSP!$C:$C,[32]PSP!$BE:$BE)</f>
        <v>168.64</v>
      </c>
      <c r="BF1131" s="28">
        <f t="shared" si="4703"/>
        <v>1919.12</v>
      </c>
      <c r="BG1131" s="29"/>
      <c r="BH1131" s="54">
        <f>_xlfn.XLOOKUP($C1131,[32]PSP!$C:$C,[32]PSP!$BH:$BH)</f>
        <v>11.38</v>
      </c>
      <c r="BI1131" s="27">
        <f>_xlfn.XLOOKUP($C1131,[32]PSP!$C:$C,[32]PSP!$BI:$BI)</f>
        <v>168.64</v>
      </c>
      <c r="BJ1131" s="28">
        <f t="shared" si="4704"/>
        <v>1919.12</v>
      </c>
      <c r="BK1131" s="29"/>
      <c r="BL1131" s="54">
        <f>_xlfn.XLOOKUP($C1131,[32]PSP!$C:$C,[32]PSP!$BL:$BL)</f>
        <v>0</v>
      </c>
      <c r="BM1131" s="27">
        <f>_xlfn.XLOOKUP($C1131,[32]PSP!$C:$C,[32]PSP!$BM:$BM)</f>
        <v>168.64</v>
      </c>
      <c r="BN1131" s="28">
        <f t="shared" si="4705"/>
        <v>0</v>
      </c>
      <c r="BO1131" s="29"/>
      <c r="BP1131" s="54">
        <f>_xlfn.XLOOKUP($C1131,[32]PSP!$C:$C,[32]PSP!$BP:$BP)</f>
        <v>0</v>
      </c>
      <c r="BQ1131" s="27">
        <f>_xlfn.XLOOKUP($C1131,[32]PSP!$C:$C,[32]PSP!$BQ:$BQ)</f>
        <v>168.64</v>
      </c>
      <c r="BR1131" s="28">
        <f t="shared" si="4706"/>
        <v>0</v>
      </c>
      <c r="BS1131" s="29"/>
      <c r="BT1131" s="54">
        <f>_xlfn.XLOOKUP($C1131,[32]PSP!$C:$C,[32]PSP!$BT:$BT)</f>
        <v>0</v>
      </c>
      <c r="BU1131" s="27">
        <f>_xlfn.XLOOKUP($C1131,[32]PSP!$C:$C,[32]PSP!$BU:$BU)</f>
        <v>168.64</v>
      </c>
      <c r="BV1131" s="28">
        <f t="shared" si="4707"/>
        <v>0</v>
      </c>
      <c r="BW1131" s="29"/>
      <c r="BX1131" s="54">
        <f>_xlfn.XLOOKUP($C1131,[32]PSP!$C:$C,[32]PSP!$BX:$BX)</f>
        <v>0</v>
      </c>
      <c r="BY1131" s="27">
        <f>_xlfn.XLOOKUP($C1131,[32]PSP!$C:$C,[32]PSP!$BY:$BY)</f>
        <v>168.64</v>
      </c>
      <c r="BZ1131" s="28">
        <f t="shared" si="4708"/>
        <v>0</v>
      </c>
      <c r="CA1131" s="29"/>
      <c r="CB1131" s="54">
        <f>_xlfn.XLOOKUP($C1131,[32]PSP!$C:$C,[32]PSP!$CB:$CB)</f>
        <v>11.38</v>
      </c>
      <c r="CC1131" s="27">
        <f>_xlfn.XLOOKUP($C1131,[32]PSP!$C:$C,[32]PSP!$CC:$CC)</f>
        <v>168.64</v>
      </c>
      <c r="CD1131" s="28">
        <f t="shared" si="4709"/>
        <v>1919.12</v>
      </c>
      <c r="CE1131" s="29"/>
      <c r="CF1131" s="54">
        <f>_xlfn.XLOOKUP($C1131,[32]PSP!$C:$C,[32]PSP!$CF:$CF)</f>
        <v>0</v>
      </c>
      <c r="CG1131" s="27">
        <f>_xlfn.XLOOKUP($C1131,[32]PSP!$C:$C,[32]PSP!$CG:$CG)</f>
        <v>168.64</v>
      </c>
      <c r="CH1131" s="28">
        <f t="shared" si="4710"/>
        <v>0</v>
      </c>
      <c r="CI1131" s="29"/>
      <c r="CJ1131" s="54">
        <f>_xlfn.XLOOKUP($C1131,[32]PSP!$C:$C,[32]PSP!$CJ:$CJ)</f>
        <v>0</v>
      </c>
      <c r="CK1131" s="27">
        <f>_xlfn.XLOOKUP($C1131,[32]PSP!$C:$C,[32]PSP!$CK:$CK)</f>
        <v>168.64</v>
      </c>
      <c r="CL1131" s="28">
        <f t="shared" si="4711"/>
        <v>0</v>
      </c>
      <c r="CM1131" s="29"/>
      <c r="CN1131" s="54">
        <f>_xlfn.XLOOKUP($C1131,[32]PSP!$C:$C,[32]PSP!$CN:$CN)</f>
        <v>0</v>
      </c>
      <c r="CO1131" s="27">
        <f>_xlfn.XLOOKUP($C1131,[32]PSP!$C:$C,[32]PSP!$CO:$CO)</f>
        <v>168.64</v>
      </c>
      <c r="CP1131" s="28">
        <f t="shared" si="4712"/>
        <v>0</v>
      </c>
      <c r="CQ1131" s="29"/>
      <c r="CR1131" s="54">
        <f>_xlfn.XLOOKUP($C1131,[32]PSP!$C:$C,[32]PSP!$CR:$CR)</f>
        <v>11.38</v>
      </c>
      <c r="CS1131" s="27">
        <f>_xlfn.XLOOKUP($C1131,[32]PSP!$C:$C,[32]PSP!$CS:$CS)</f>
        <v>168.64</v>
      </c>
      <c r="CT1131" s="28">
        <f t="shared" si="4713"/>
        <v>1919.12</v>
      </c>
      <c r="CU1131" s="29"/>
      <c r="CV1131" s="54">
        <f>_xlfn.XLOOKUP($C1131,[32]PSP!$C:$C,[32]PSP!$CV:$CV)</f>
        <v>0</v>
      </c>
      <c r="CW1131" s="27">
        <f>_xlfn.XLOOKUP($C1131,[32]PSP!$C:$C,[32]PSP!$CW:$CW)</f>
        <v>168.64</v>
      </c>
      <c r="CX1131" s="28">
        <f t="shared" si="4714"/>
        <v>0</v>
      </c>
      <c r="CY1131" s="29"/>
      <c r="CZ1131" s="54">
        <f>_xlfn.XLOOKUP($C1131,[32]PSP!$C:$C,[32]PSP!$CZ:$CZ)</f>
        <v>11.38</v>
      </c>
      <c r="DA1131" s="27">
        <f>_xlfn.XLOOKUP($C1131,[32]PSP!$C:$C,[32]PSP!$DA:$DA)</f>
        <v>168.64</v>
      </c>
      <c r="DB1131" s="28">
        <f t="shared" si="4715"/>
        <v>1919.12</v>
      </c>
      <c r="DC1131" s="29"/>
      <c r="DD1131" s="54">
        <f>_xlfn.XLOOKUP($C1131,[32]PSP!$C:$C,[32]PSP!$DD:$DD)</f>
        <v>0</v>
      </c>
      <c r="DE1131" s="27">
        <f>_xlfn.XLOOKUP($C1131,[32]PSP!$C:$C,[32]PSP!$DE:$DE)</f>
        <v>168.64</v>
      </c>
      <c r="DF1131" s="28">
        <f t="shared" si="4716"/>
        <v>0</v>
      </c>
      <c r="DG1131" s="29"/>
      <c r="DH1131" s="54">
        <f>_xlfn.XLOOKUP($C1131,[32]PSP!$C:$C,[32]PSP!$DH:$DH)</f>
        <v>0</v>
      </c>
      <c r="DI1131" s="27">
        <f>_xlfn.XLOOKUP($C1131,[32]PSP!$C:$C,[32]PSP!$DI:$DI)</f>
        <v>168.64</v>
      </c>
      <c r="DJ1131" s="28">
        <f t="shared" si="4717"/>
        <v>0</v>
      </c>
      <c r="DK1131" s="29"/>
      <c r="DL1131" s="54">
        <f>_xlfn.XLOOKUP($C1131,[32]PSP!$C:$C,[32]PSP!$DL:$DL)</f>
        <v>0</v>
      </c>
      <c r="DM1131" s="27">
        <f>_xlfn.XLOOKUP($C1131,[32]PSP!$C:$C,[32]PSP!$DM:$DM)</f>
        <v>168.64</v>
      </c>
      <c r="DN1131" s="28">
        <f t="shared" si="4718"/>
        <v>0</v>
      </c>
      <c r="DO1131" s="29"/>
      <c r="DP1131" s="54">
        <f>_xlfn.XLOOKUP($C1131,[32]PSP!$C:$C,[32]PSP!$DP:$DP)</f>
        <v>0</v>
      </c>
      <c r="DQ1131" s="27">
        <f>_xlfn.XLOOKUP($C1131,[32]PSP!$C:$C,[32]PSP!$DQ:$DQ)</f>
        <v>168.64</v>
      </c>
      <c r="DR1131" s="28">
        <f t="shared" si="4719"/>
        <v>0</v>
      </c>
      <c r="DS1131" s="29"/>
      <c r="DT1131" s="54">
        <f>_xlfn.XLOOKUP($C1131,[32]PSP!$C:$C,[32]PSP!$DT:$DT)</f>
        <v>17.100000000000001</v>
      </c>
      <c r="DU1131" s="27">
        <f>_xlfn.XLOOKUP($C1131,[32]PSP!$C:$C,[32]PSP!$DU:$DU)</f>
        <v>168.64</v>
      </c>
      <c r="DV1131" s="28">
        <f t="shared" si="4720"/>
        <v>2883.74</v>
      </c>
      <c r="DW1131" s="29"/>
      <c r="DX1131" s="54">
        <f>_xlfn.XLOOKUP($C1131,[32]PSP!$C:$C,[32]PSP!$DX:$DX)</f>
        <v>0</v>
      </c>
      <c r="DY1131" s="27">
        <f>_xlfn.XLOOKUP($C1131,[32]PSP!$C:$C,[32]PSP!$DY:$DY)</f>
        <v>168.64</v>
      </c>
      <c r="DZ1131" s="28">
        <f t="shared" si="4721"/>
        <v>0</v>
      </c>
      <c r="EA1131" s="29"/>
      <c r="EB1131" s="54">
        <f>_xlfn.XLOOKUP($C1131,[32]PSP!$C:$C,[32]PSP!$EB:$EB)</f>
        <v>0</v>
      </c>
      <c r="EC1131" s="27">
        <f>_xlfn.XLOOKUP($C1131,[32]PSP!$C:$C,[32]PSP!$EC:$EC)</f>
        <v>168.64</v>
      </c>
      <c r="ED1131" s="28">
        <f t="shared" si="4722"/>
        <v>0</v>
      </c>
      <c r="EE1131" s="29"/>
      <c r="EF1131" s="54">
        <f>_xlfn.XLOOKUP($C1131,[32]PSP!$C:$C,[32]PSP!$EF:$EF)</f>
        <v>0</v>
      </c>
      <c r="EG1131" s="27">
        <f>_xlfn.XLOOKUP($C1131,[32]PSP!$C:$C,[32]PSP!$EG:$EG)</f>
        <v>168.64</v>
      </c>
      <c r="EH1131" s="28">
        <f t="shared" si="4723"/>
        <v>0</v>
      </c>
      <c r="EI1131" s="29"/>
      <c r="EJ1131" s="54">
        <f>_xlfn.XLOOKUP($C1131,[32]PSP!$C:$C,[32]PSP!$EJ:$EJ)</f>
        <v>0</v>
      </c>
      <c r="EK1131" s="27">
        <f>_xlfn.XLOOKUP($C1131,[32]PSP!$C:$C,[32]PSP!$EK:$EK)</f>
        <v>168.64</v>
      </c>
      <c r="EL1131" s="28">
        <f t="shared" si="4724"/>
        <v>0</v>
      </c>
      <c r="EM1131" s="29"/>
      <c r="EN1131" s="108"/>
      <c r="EO1131" s="29">
        <f t="shared" si="4621"/>
        <v>19201.319999999996</v>
      </c>
      <c r="EP1131" s="29">
        <f t="shared" si="4691"/>
        <v>19201.319999999992</v>
      </c>
      <c r="EQ1131" s="4" t="b">
        <f t="shared" si="4552"/>
        <v>1</v>
      </c>
      <c r="ER1131" s="1"/>
      <c r="ES1131" s="118">
        <f t="shared" si="4725"/>
        <v>1</v>
      </c>
    </row>
    <row r="1132" spans="3:149" ht="12.75" customHeight="1" x14ac:dyDescent="0.25">
      <c r="C1132" s="65" t="s">
        <v>719</v>
      </c>
      <c r="D1132" s="65"/>
      <c r="E1132" s="65"/>
      <c r="F1132" s="66" t="s">
        <v>743</v>
      </c>
      <c r="G1132" s="65"/>
      <c r="H1132" s="55"/>
      <c r="I1132" s="67"/>
      <c r="J1132" s="67"/>
      <c r="L1132" s="68"/>
      <c r="M1132" s="69"/>
      <c r="N1132" s="67"/>
      <c r="P1132" s="68"/>
      <c r="Q1132" s="69"/>
      <c r="R1132" s="67"/>
      <c r="T1132" s="68"/>
      <c r="U1132" s="69"/>
      <c r="V1132" s="67"/>
      <c r="X1132" s="68"/>
      <c r="Y1132" s="69"/>
      <c r="Z1132" s="67"/>
      <c r="AB1132" s="68"/>
      <c r="AC1132" s="69"/>
      <c r="AD1132" s="67"/>
      <c r="AF1132" s="68"/>
      <c r="AG1132" s="69"/>
      <c r="AH1132" s="67"/>
      <c r="AJ1132" s="68"/>
      <c r="AK1132" s="69"/>
      <c r="AL1132" s="67"/>
      <c r="AN1132" s="68"/>
      <c r="AO1132" s="69"/>
      <c r="AP1132" s="67"/>
      <c r="AR1132" s="68"/>
      <c r="AS1132" s="69"/>
      <c r="AT1132" s="67"/>
      <c r="AV1132" s="68"/>
      <c r="AW1132" s="69"/>
      <c r="AX1132" s="67"/>
      <c r="AZ1132" s="68"/>
      <c r="BA1132" s="69"/>
      <c r="BB1132" s="67"/>
      <c r="BD1132" s="68"/>
      <c r="BE1132" s="69"/>
      <c r="BF1132" s="67"/>
      <c r="BH1132" s="68"/>
      <c r="BI1132" s="69"/>
      <c r="BJ1132" s="67"/>
      <c r="BL1132" s="68"/>
      <c r="BM1132" s="69"/>
      <c r="BN1132" s="67"/>
      <c r="BP1132" s="68"/>
      <c r="BQ1132" s="69"/>
      <c r="BR1132" s="67"/>
      <c r="BT1132" s="68"/>
      <c r="BU1132" s="69"/>
      <c r="BV1132" s="67"/>
      <c r="BX1132" s="68"/>
      <c r="BY1132" s="69"/>
      <c r="BZ1132" s="67"/>
      <c r="CB1132" s="68"/>
      <c r="CC1132" s="69"/>
      <c r="CD1132" s="67"/>
      <c r="CF1132" s="68"/>
      <c r="CG1132" s="69"/>
      <c r="CH1132" s="67"/>
      <c r="CJ1132" s="68"/>
      <c r="CK1132" s="69"/>
      <c r="CL1132" s="67"/>
      <c r="CN1132" s="68"/>
      <c r="CO1132" s="69"/>
      <c r="CP1132" s="67"/>
      <c r="CR1132" s="68"/>
      <c r="CS1132" s="69"/>
      <c r="CT1132" s="67"/>
      <c r="CV1132" s="68"/>
      <c r="CW1132" s="69"/>
      <c r="CX1132" s="67"/>
      <c r="CZ1132" s="68"/>
      <c r="DA1132" s="69"/>
      <c r="DB1132" s="67"/>
      <c r="DD1132" s="68"/>
      <c r="DE1132" s="69"/>
      <c r="DF1132" s="67"/>
      <c r="DH1132" s="68"/>
      <c r="DI1132" s="69"/>
      <c r="DJ1132" s="67"/>
      <c r="DL1132" s="68"/>
      <c r="DM1132" s="69"/>
      <c r="DN1132" s="67"/>
      <c r="DP1132" s="68"/>
      <c r="DQ1132" s="69"/>
      <c r="DR1132" s="67"/>
      <c r="DT1132" s="68"/>
      <c r="DU1132" s="69"/>
      <c r="DV1132" s="67"/>
      <c r="DX1132" s="68"/>
      <c r="DY1132" s="69"/>
      <c r="DZ1132" s="67"/>
      <c r="EB1132" s="68"/>
      <c r="EC1132" s="69"/>
      <c r="ED1132" s="67"/>
      <c r="EF1132" s="68"/>
      <c r="EG1132" s="69"/>
      <c r="EH1132" s="67"/>
      <c r="EJ1132" s="68"/>
      <c r="EK1132" s="69"/>
      <c r="EL1132" s="67"/>
      <c r="EN1132" s="107"/>
      <c r="EO1132" s="29">
        <f t="shared" si="4621"/>
        <v>0</v>
      </c>
      <c r="EP1132" s="29">
        <f t="shared" si="4691"/>
        <v>0</v>
      </c>
      <c r="EQ1132" s="4" t="b">
        <f t="shared" si="4552"/>
        <v>1</v>
      </c>
      <c r="ER1132" s="1"/>
      <c r="ES1132" s="118">
        <f t="shared" si="4725"/>
        <v>1.1767000000000001</v>
      </c>
    </row>
    <row r="1133" spans="3:149" ht="12" customHeight="1" x14ac:dyDescent="0.25">
      <c r="C1133" s="43" t="s">
        <v>1345</v>
      </c>
      <c r="D1133" s="43" t="str">
        <f>_xlfn.XLOOKUP($C1133,[32]PSP!$C:$C,[32]PSP!D:D)</f>
        <v>COT.SV_06001</v>
      </c>
      <c r="E1133" s="43" t="str">
        <f>_xlfn.XLOOKUP($C1133,[32]PSP!$C:$C,[32]PSP!E:E)</f>
        <v>COTAÇÃO</v>
      </c>
      <c r="F1133" s="25" t="str">
        <f>_xlfn.XLOOKUP($C1133,[32]PSP!$C:$C,[32]PSP!F:F)</f>
        <v>CUSTO MEDIO DA CONSTRUÇÃO CIVIL - SINAPI IBGE</v>
      </c>
      <c r="G1133" s="43" t="str">
        <f>_xlfn.XLOOKUP($C1133,[32]PSP!$C:$C,[32]PSP!G:G)</f>
        <v>M2</v>
      </c>
      <c r="H1133" s="53">
        <f>_xlfn.XLOOKUP($C1133,[32]PSP!$C:$C,[32]PSP!$H:$H)</f>
        <v>0</v>
      </c>
      <c r="I1133" s="28">
        <f>_xlfn.XLOOKUP($C1133,[32]PSP!$C:$C,[32]PSP!$I:$I)</f>
        <v>0</v>
      </c>
      <c r="J1133" s="28">
        <f t="shared" ref="J1133" si="4727">IF(LEFT(D1133,6)="COT.IS",I1133,I1133*(1+$J$7))</f>
        <v>0</v>
      </c>
      <c r="K1133" s="29"/>
      <c r="L1133" s="54">
        <f>_xlfn.XLOOKUP($C1133,[32]PSP!$C:$C,[32]PSP!$L:$L)</f>
        <v>0</v>
      </c>
      <c r="M1133" s="27">
        <f>_xlfn.XLOOKUP($C1133,[32]PSP!$C:$C,[32]PSP!$M:$M)</f>
        <v>1295.48</v>
      </c>
      <c r="N1133" s="28">
        <f t="shared" ref="N1133" si="4728">TRUNC(M1133*L1133,2)</f>
        <v>0</v>
      </c>
      <c r="O1133" s="29"/>
      <c r="P1133" s="54">
        <f>_xlfn.XLOOKUP($C1133,[32]PSP!$C:$C,[32]PSP!$P:$P)</f>
        <v>0</v>
      </c>
      <c r="Q1133" s="27">
        <f>_xlfn.XLOOKUP($C1133,[32]PSP!$C:$C,[32]PSP!$Q:$Q)</f>
        <v>1295.48</v>
      </c>
      <c r="R1133" s="28">
        <f t="shared" ref="R1133" si="4729">TRUNC(Q1133*P1133,2)</f>
        <v>0</v>
      </c>
      <c r="S1133" s="29"/>
      <c r="T1133" s="54">
        <f>_xlfn.XLOOKUP($C1133,[32]PSP!$C:$C,[32]PSP!$T:$T)</f>
        <v>0</v>
      </c>
      <c r="U1133" s="27">
        <f>_xlfn.XLOOKUP($C1133,[32]PSP!$C:$C,[32]PSP!$U:$U)</f>
        <v>1295.48</v>
      </c>
      <c r="V1133" s="28">
        <f t="shared" ref="V1133" si="4730">TRUNC(U1133*T1133,2)</f>
        <v>0</v>
      </c>
      <c r="W1133" s="29"/>
      <c r="X1133" s="54">
        <f>_xlfn.XLOOKUP($C1133,[32]PSP!$C:$C,[32]PSP!$X:$X)</f>
        <v>0</v>
      </c>
      <c r="Y1133" s="27">
        <f>_xlfn.XLOOKUP($C1133,[32]PSP!$C:$C,[32]PSP!$Y:$Y)</f>
        <v>1295.48</v>
      </c>
      <c r="Z1133" s="28">
        <f t="shared" ref="Z1133" si="4731">TRUNC(Y1133*X1133,2)</f>
        <v>0</v>
      </c>
      <c r="AA1133" s="29"/>
      <c r="AB1133" s="54">
        <f>_xlfn.XLOOKUP($C1133,[32]PSP!$C:$C,[32]PSP!$AB:$AB)</f>
        <v>0</v>
      </c>
      <c r="AC1133" s="27">
        <f>_xlfn.XLOOKUP($C1133,[32]PSP!$C:$C,[32]PSP!$AC:$AC)</f>
        <v>1295.48</v>
      </c>
      <c r="AD1133" s="28">
        <f t="shared" ref="AD1133" si="4732">TRUNC(AC1133*AB1133,2)</f>
        <v>0</v>
      </c>
      <c r="AE1133" s="29"/>
      <c r="AF1133" s="54">
        <f>_xlfn.XLOOKUP($C1133,[32]PSP!$C:$C,[32]PSP!$AF:$AF)</f>
        <v>0</v>
      </c>
      <c r="AG1133" s="27">
        <f>_xlfn.XLOOKUP($C1133,[32]PSP!$C:$C,[32]PSP!$AG:$AG)</f>
        <v>1295.48</v>
      </c>
      <c r="AH1133" s="28">
        <f t="shared" ref="AH1133" si="4733">TRUNC(AG1133*AF1133,2)</f>
        <v>0</v>
      </c>
      <c r="AI1133" s="29"/>
      <c r="AJ1133" s="54">
        <f>_xlfn.XLOOKUP($C1133,[32]PSP!$C:$C,[32]PSP!$AJ:$AJ)</f>
        <v>0</v>
      </c>
      <c r="AK1133" s="27">
        <f>_xlfn.XLOOKUP($C1133,[32]PSP!$C:$C,[32]PSP!$AK:$AK)</f>
        <v>1295.48</v>
      </c>
      <c r="AL1133" s="28">
        <f t="shared" ref="AL1133" si="4734">TRUNC(AK1133*AJ1133,2)</f>
        <v>0</v>
      </c>
      <c r="AM1133" s="29"/>
      <c r="AN1133" s="54">
        <f>_xlfn.XLOOKUP($C1133,[32]PSP!$C:$C,[32]PSP!$AN:$AN)</f>
        <v>0</v>
      </c>
      <c r="AO1133" s="27">
        <f>_xlfn.XLOOKUP($C1133,[32]PSP!$C:$C,[32]PSP!$AO:$AO)</f>
        <v>1295.48</v>
      </c>
      <c r="AP1133" s="28">
        <f t="shared" ref="AP1133" si="4735">TRUNC(AO1133*AN1133,2)</f>
        <v>0</v>
      </c>
      <c r="AQ1133" s="29"/>
      <c r="AR1133" s="54">
        <f>_xlfn.XLOOKUP($C1133,[32]PSP!$C:$C,[32]PSP!$AR:$AR)</f>
        <v>0</v>
      </c>
      <c r="AS1133" s="27">
        <f>_xlfn.XLOOKUP($C1133,[32]PSP!$C:$C,[32]PSP!$AS:$AS)</f>
        <v>1295.48</v>
      </c>
      <c r="AT1133" s="28">
        <f t="shared" ref="AT1133" si="4736">TRUNC(AS1133*AR1133,2)</f>
        <v>0</v>
      </c>
      <c r="AU1133" s="29"/>
      <c r="AV1133" s="54">
        <f>_xlfn.XLOOKUP($C1133,[32]PSP!$C:$C,[32]PSP!$AV:$AV)</f>
        <v>0</v>
      </c>
      <c r="AW1133" s="27">
        <f>_xlfn.XLOOKUP($C1133,[32]PSP!$C:$C,[32]PSP!$AW:$AW)</f>
        <v>1295.48</v>
      </c>
      <c r="AX1133" s="28">
        <f t="shared" ref="AX1133" si="4737">TRUNC(AW1133*AV1133,2)</f>
        <v>0</v>
      </c>
      <c r="AY1133" s="29"/>
      <c r="AZ1133" s="54">
        <f>_xlfn.XLOOKUP($C1133,[32]PSP!$C:$C,[32]PSP!$AZ:$AZ)</f>
        <v>0</v>
      </c>
      <c r="BA1133" s="27">
        <f>_xlfn.XLOOKUP($C1133,[32]PSP!$C:$C,[32]PSP!$BA:$BA)</f>
        <v>1295.48</v>
      </c>
      <c r="BB1133" s="28">
        <f t="shared" ref="BB1133" si="4738">TRUNC(BA1133*AZ1133,2)</f>
        <v>0</v>
      </c>
      <c r="BC1133" s="29"/>
      <c r="BD1133" s="54">
        <f>_xlfn.XLOOKUP($C1133,[32]PSP!$C:$C,[32]PSP!$BD:$BD)</f>
        <v>0</v>
      </c>
      <c r="BE1133" s="27">
        <f>_xlfn.XLOOKUP($C1133,[32]PSP!$C:$C,[32]PSP!$BE:$BE)</f>
        <v>1295.48</v>
      </c>
      <c r="BF1133" s="28">
        <f t="shared" ref="BF1133" si="4739">TRUNC(BE1133*BD1133,2)</f>
        <v>0</v>
      </c>
      <c r="BG1133" s="29"/>
      <c r="BH1133" s="54">
        <f>_xlfn.XLOOKUP($C1133,[32]PSP!$C:$C,[32]PSP!$BH:$BH)</f>
        <v>0</v>
      </c>
      <c r="BI1133" s="27">
        <f>_xlfn.XLOOKUP($C1133,[32]PSP!$C:$C,[32]PSP!$BI:$BI)</f>
        <v>1295.48</v>
      </c>
      <c r="BJ1133" s="28">
        <f t="shared" ref="BJ1133" si="4740">TRUNC(BI1133*BH1133,2)</f>
        <v>0</v>
      </c>
      <c r="BK1133" s="29"/>
      <c r="BL1133" s="54">
        <f>_xlfn.XLOOKUP($C1133,[32]PSP!$C:$C,[32]PSP!$BL:$BL)</f>
        <v>0</v>
      </c>
      <c r="BM1133" s="27">
        <f>_xlfn.XLOOKUP($C1133,[32]PSP!$C:$C,[32]PSP!$BM:$BM)</f>
        <v>1295.48</v>
      </c>
      <c r="BN1133" s="28">
        <f t="shared" ref="BN1133" si="4741">TRUNC(BM1133*BL1133,2)</f>
        <v>0</v>
      </c>
      <c r="BO1133" s="29"/>
      <c r="BP1133" s="54">
        <f>_xlfn.XLOOKUP($C1133,[32]PSP!$C:$C,[32]PSP!$BP:$BP)</f>
        <v>0</v>
      </c>
      <c r="BQ1133" s="27">
        <f>_xlfn.XLOOKUP($C1133,[32]PSP!$C:$C,[32]PSP!$BQ:$BQ)</f>
        <v>1295.48</v>
      </c>
      <c r="BR1133" s="28">
        <f t="shared" ref="BR1133" si="4742">TRUNC(BQ1133*BP1133,2)</f>
        <v>0</v>
      </c>
      <c r="BS1133" s="29"/>
      <c r="BT1133" s="54">
        <f>_xlfn.XLOOKUP($C1133,[32]PSP!$C:$C,[32]PSP!$BT:$BT)</f>
        <v>0</v>
      </c>
      <c r="BU1133" s="27">
        <f>_xlfn.XLOOKUP($C1133,[32]PSP!$C:$C,[32]PSP!$BU:$BU)</f>
        <v>1295.48</v>
      </c>
      <c r="BV1133" s="28">
        <f t="shared" ref="BV1133" si="4743">TRUNC(BU1133*BT1133,2)</f>
        <v>0</v>
      </c>
      <c r="BW1133" s="29"/>
      <c r="BX1133" s="54">
        <f>_xlfn.XLOOKUP($C1133,[32]PSP!$C:$C,[32]PSP!$BX:$BX)</f>
        <v>0</v>
      </c>
      <c r="BY1133" s="27">
        <f>_xlfn.XLOOKUP($C1133,[32]PSP!$C:$C,[32]PSP!$BY:$BY)</f>
        <v>1295.48</v>
      </c>
      <c r="BZ1133" s="28">
        <f t="shared" ref="BZ1133" si="4744">TRUNC(BY1133*BX1133,2)</f>
        <v>0</v>
      </c>
      <c r="CA1133" s="29"/>
      <c r="CB1133" s="54">
        <f>_xlfn.XLOOKUP($C1133,[32]PSP!$C:$C,[32]PSP!$CB:$CB)</f>
        <v>0</v>
      </c>
      <c r="CC1133" s="27">
        <f>_xlfn.XLOOKUP($C1133,[32]PSP!$C:$C,[32]PSP!$CC:$CC)</f>
        <v>1295.48</v>
      </c>
      <c r="CD1133" s="28">
        <f t="shared" ref="CD1133" si="4745">TRUNC(CC1133*CB1133,2)</f>
        <v>0</v>
      </c>
      <c r="CE1133" s="29"/>
      <c r="CF1133" s="54">
        <f>_xlfn.XLOOKUP($C1133,[32]PSP!$C:$C,[32]PSP!$CF:$CF)</f>
        <v>0</v>
      </c>
      <c r="CG1133" s="27">
        <f>_xlfn.XLOOKUP($C1133,[32]PSP!$C:$C,[32]PSP!$CG:$CG)</f>
        <v>1295.48</v>
      </c>
      <c r="CH1133" s="28">
        <f t="shared" ref="CH1133" si="4746">TRUNC(CG1133*CF1133,2)</f>
        <v>0</v>
      </c>
      <c r="CI1133" s="29"/>
      <c r="CJ1133" s="54">
        <f>_xlfn.XLOOKUP($C1133,[32]PSP!$C:$C,[32]PSP!$CJ:$CJ)</f>
        <v>0</v>
      </c>
      <c r="CK1133" s="27">
        <f>_xlfn.XLOOKUP($C1133,[32]PSP!$C:$C,[32]PSP!$CK:$CK)</f>
        <v>1295.48</v>
      </c>
      <c r="CL1133" s="28">
        <f t="shared" ref="CL1133" si="4747">TRUNC(CK1133*CJ1133,2)</f>
        <v>0</v>
      </c>
      <c r="CM1133" s="29"/>
      <c r="CN1133" s="54">
        <f>_xlfn.XLOOKUP($C1133,[32]PSP!$C:$C,[32]PSP!$CN:$CN)</f>
        <v>0</v>
      </c>
      <c r="CO1133" s="27">
        <f>_xlfn.XLOOKUP($C1133,[32]PSP!$C:$C,[32]PSP!$CO:$CO)</f>
        <v>1295.48</v>
      </c>
      <c r="CP1133" s="28">
        <f t="shared" ref="CP1133" si="4748">TRUNC(CO1133*CN1133,2)</f>
        <v>0</v>
      </c>
      <c r="CQ1133" s="29"/>
      <c r="CR1133" s="54">
        <f>_xlfn.XLOOKUP($C1133,[32]PSP!$C:$C,[32]PSP!$CR:$CR)</f>
        <v>0</v>
      </c>
      <c r="CS1133" s="27">
        <f>_xlfn.XLOOKUP($C1133,[32]PSP!$C:$C,[32]PSP!$CS:$CS)</f>
        <v>1295.48</v>
      </c>
      <c r="CT1133" s="28">
        <f t="shared" ref="CT1133" si="4749">TRUNC(CS1133*CR1133,2)</f>
        <v>0</v>
      </c>
      <c r="CU1133" s="29"/>
      <c r="CV1133" s="54">
        <f>_xlfn.XLOOKUP($C1133,[32]PSP!$C:$C,[32]PSP!$CV:$CV)</f>
        <v>0</v>
      </c>
      <c r="CW1133" s="27">
        <f>_xlfn.XLOOKUP($C1133,[32]PSP!$C:$C,[32]PSP!$CW:$CW)</f>
        <v>1295.48</v>
      </c>
      <c r="CX1133" s="28">
        <f t="shared" ref="CX1133" si="4750">TRUNC(CW1133*CV1133,2)</f>
        <v>0</v>
      </c>
      <c r="CY1133" s="29"/>
      <c r="CZ1133" s="54">
        <f>_xlfn.XLOOKUP($C1133,[32]PSP!$C:$C,[32]PSP!$CZ:$CZ)</f>
        <v>0</v>
      </c>
      <c r="DA1133" s="27">
        <f>_xlfn.XLOOKUP($C1133,[32]PSP!$C:$C,[32]PSP!$DA:$DA)</f>
        <v>1295.48</v>
      </c>
      <c r="DB1133" s="28">
        <f t="shared" ref="DB1133" si="4751">TRUNC(DA1133*CZ1133,2)</f>
        <v>0</v>
      </c>
      <c r="DC1133" s="29"/>
      <c r="DD1133" s="54">
        <f>_xlfn.XLOOKUP($C1133,[32]PSP!$C:$C,[32]PSP!$DD:$DD)</f>
        <v>0</v>
      </c>
      <c r="DE1133" s="27">
        <f>_xlfn.XLOOKUP($C1133,[32]PSP!$C:$C,[32]PSP!$DE:$DE)</f>
        <v>1295.48</v>
      </c>
      <c r="DF1133" s="28">
        <f t="shared" ref="DF1133" si="4752">TRUNC(DE1133*DD1133,2)</f>
        <v>0</v>
      </c>
      <c r="DG1133" s="29"/>
      <c r="DH1133" s="54">
        <f>_xlfn.XLOOKUP($C1133,[32]PSP!$C:$C,[32]PSP!$DH:$DH)</f>
        <v>0</v>
      </c>
      <c r="DI1133" s="27">
        <f>_xlfn.XLOOKUP($C1133,[32]PSP!$C:$C,[32]PSP!$DI:$DI)</f>
        <v>1295.48</v>
      </c>
      <c r="DJ1133" s="28">
        <f t="shared" ref="DJ1133" si="4753">TRUNC(DI1133*DH1133,2)</f>
        <v>0</v>
      </c>
      <c r="DK1133" s="29"/>
      <c r="DL1133" s="54">
        <f>_xlfn.XLOOKUP($C1133,[32]PSP!$C:$C,[32]PSP!$DL:$DL)</f>
        <v>0</v>
      </c>
      <c r="DM1133" s="27">
        <f>_xlfn.XLOOKUP($C1133,[32]PSP!$C:$C,[32]PSP!$DM:$DM)</f>
        <v>1295.48</v>
      </c>
      <c r="DN1133" s="28">
        <f t="shared" ref="DN1133" si="4754">TRUNC(DM1133*DL1133,2)</f>
        <v>0</v>
      </c>
      <c r="DO1133" s="29"/>
      <c r="DP1133" s="54">
        <f>_xlfn.XLOOKUP($C1133,[32]PSP!$C:$C,[32]PSP!$DP:$DP)</f>
        <v>0</v>
      </c>
      <c r="DQ1133" s="27">
        <f>_xlfn.XLOOKUP($C1133,[32]PSP!$C:$C,[32]PSP!$DQ:$DQ)</f>
        <v>1295.48</v>
      </c>
      <c r="DR1133" s="28">
        <f t="shared" ref="DR1133" si="4755">TRUNC(DQ1133*DP1133,2)</f>
        <v>0</v>
      </c>
      <c r="DS1133" s="29"/>
      <c r="DT1133" s="54">
        <f>_xlfn.XLOOKUP($C1133,[32]PSP!$C:$C,[32]PSP!$DT:$DT)</f>
        <v>0</v>
      </c>
      <c r="DU1133" s="27">
        <f>_xlfn.XLOOKUP($C1133,[32]PSP!$C:$C,[32]PSP!$DU:$DU)</f>
        <v>1295.48</v>
      </c>
      <c r="DV1133" s="28">
        <f t="shared" ref="DV1133" si="4756">TRUNC(DU1133*DT1133,2)</f>
        <v>0</v>
      </c>
      <c r="DW1133" s="29"/>
      <c r="DX1133" s="54">
        <f>_xlfn.XLOOKUP($C1133,[32]PSP!$C:$C,[32]PSP!$DX:$DX)</f>
        <v>0</v>
      </c>
      <c r="DY1133" s="27">
        <f>_xlfn.XLOOKUP($C1133,[32]PSP!$C:$C,[32]PSP!$DY:$DY)</f>
        <v>1295.48</v>
      </c>
      <c r="DZ1133" s="28">
        <f t="shared" ref="DZ1133" si="4757">TRUNC(DY1133*DX1133,2)</f>
        <v>0</v>
      </c>
      <c r="EA1133" s="29"/>
      <c r="EB1133" s="54">
        <f>_xlfn.XLOOKUP($C1133,[32]PSP!$C:$C,[32]PSP!$EB:$EB)</f>
        <v>0</v>
      </c>
      <c r="EC1133" s="27">
        <f>_xlfn.XLOOKUP($C1133,[32]PSP!$C:$C,[32]PSP!$EC:$EC)</f>
        <v>1295.48</v>
      </c>
      <c r="ED1133" s="28">
        <f t="shared" ref="ED1133" si="4758">TRUNC(EC1133*EB1133,2)</f>
        <v>0</v>
      </c>
      <c r="EE1133" s="29"/>
      <c r="EF1133" s="54">
        <f>_xlfn.XLOOKUP($C1133,[32]PSP!$C:$C,[32]PSP!$EF:$EF)</f>
        <v>0</v>
      </c>
      <c r="EG1133" s="27">
        <f>_xlfn.XLOOKUP($C1133,[32]PSP!$C:$C,[32]PSP!$EG:$EG)</f>
        <v>1295.48</v>
      </c>
      <c r="EH1133" s="28">
        <f t="shared" ref="EH1133" si="4759">TRUNC(EG1133*EF1133,2)</f>
        <v>0</v>
      </c>
      <c r="EI1133" s="29"/>
      <c r="EJ1133" s="54">
        <f>_xlfn.XLOOKUP($C1133,[32]PSP!$C:$C,[32]PSP!$EJ:$EJ)</f>
        <v>0</v>
      </c>
      <c r="EK1133" s="27">
        <f>_xlfn.XLOOKUP($C1133,[32]PSP!$C:$C,[32]PSP!$EK:$EK)</f>
        <v>1295.48</v>
      </c>
      <c r="EL1133" s="28">
        <f t="shared" ref="EL1133" si="4760">TRUNC(EK1133*EJ1133,2)</f>
        <v>0</v>
      </c>
      <c r="EM1133" s="29"/>
      <c r="EN1133" s="108"/>
      <c r="EO1133" s="29">
        <f t="shared" si="4621"/>
        <v>0</v>
      </c>
      <c r="EP1133" s="29">
        <f t="shared" si="4691"/>
        <v>0</v>
      </c>
      <c r="EQ1133" s="4" t="b">
        <f t="shared" si="4552"/>
        <v>1</v>
      </c>
      <c r="ES1133" s="118">
        <f t="shared" si="4725"/>
        <v>1.1767000000000001</v>
      </c>
    </row>
    <row r="1134" spans="3:149" ht="12.75" customHeight="1" x14ac:dyDescent="0.25">
      <c r="C1134" s="65" t="s">
        <v>720</v>
      </c>
      <c r="D1134" s="65"/>
      <c r="E1134" s="65"/>
      <c r="F1134" s="66" t="s">
        <v>744</v>
      </c>
      <c r="G1134" s="65"/>
      <c r="H1134" s="55"/>
      <c r="I1134" s="67"/>
      <c r="J1134" s="67"/>
      <c r="L1134" s="68"/>
      <c r="M1134" s="69"/>
      <c r="N1134" s="67"/>
      <c r="P1134" s="68"/>
      <c r="Q1134" s="69"/>
      <c r="R1134" s="67"/>
      <c r="T1134" s="68"/>
      <c r="U1134" s="69"/>
      <c r="V1134" s="67"/>
      <c r="X1134" s="68"/>
      <c r="Y1134" s="69"/>
      <c r="Z1134" s="67"/>
      <c r="AB1134" s="68"/>
      <c r="AC1134" s="69"/>
      <c r="AD1134" s="67"/>
      <c r="AF1134" s="68"/>
      <c r="AG1134" s="69"/>
      <c r="AH1134" s="67"/>
      <c r="AJ1134" s="68"/>
      <c r="AK1134" s="69"/>
      <c r="AL1134" s="67"/>
      <c r="AN1134" s="68"/>
      <c r="AO1134" s="69"/>
      <c r="AP1134" s="67"/>
      <c r="AR1134" s="68"/>
      <c r="AS1134" s="69"/>
      <c r="AT1134" s="67"/>
      <c r="AV1134" s="68"/>
      <c r="AW1134" s="69"/>
      <c r="AX1134" s="67"/>
      <c r="AZ1134" s="68"/>
      <c r="BA1134" s="69"/>
      <c r="BB1134" s="67"/>
      <c r="BD1134" s="68"/>
      <c r="BE1134" s="69"/>
      <c r="BF1134" s="67"/>
      <c r="BH1134" s="68"/>
      <c r="BI1134" s="69"/>
      <c r="BJ1134" s="67"/>
      <c r="BL1134" s="68"/>
      <c r="BM1134" s="69"/>
      <c r="BN1134" s="67"/>
      <c r="BP1134" s="68"/>
      <c r="BQ1134" s="69"/>
      <c r="BR1134" s="67"/>
      <c r="BT1134" s="68"/>
      <c r="BU1134" s="69"/>
      <c r="BV1134" s="67"/>
      <c r="BX1134" s="68"/>
      <c r="BY1134" s="69"/>
      <c r="BZ1134" s="67"/>
      <c r="CB1134" s="68"/>
      <c r="CC1134" s="69"/>
      <c r="CD1134" s="67"/>
      <c r="CF1134" s="68"/>
      <c r="CG1134" s="69"/>
      <c r="CH1134" s="67"/>
      <c r="CJ1134" s="68"/>
      <c r="CK1134" s="69"/>
      <c r="CL1134" s="67"/>
      <c r="CN1134" s="68"/>
      <c r="CO1134" s="69"/>
      <c r="CP1134" s="67"/>
      <c r="CR1134" s="68"/>
      <c r="CS1134" s="69"/>
      <c r="CT1134" s="67"/>
      <c r="CV1134" s="68"/>
      <c r="CW1134" s="69"/>
      <c r="CX1134" s="67"/>
      <c r="CZ1134" s="68"/>
      <c r="DA1134" s="69"/>
      <c r="DB1134" s="67"/>
      <c r="DD1134" s="68"/>
      <c r="DE1134" s="69"/>
      <c r="DF1134" s="67"/>
      <c r="DH1134" s="68"/>
      <c r="DI1134" s="69"/>
      <c r="DJ1134" s="67"/>
      <c r="DL1134" s="68"/>
      <c r="DM1134" s="69"/>
      <c r="DN1134" s="67"/>
      <c r="DP1134" s="68"/>
      <c r="DQ1134" s="69"/>
      <c r="DR1134" s="67"/>
      <c r="DT1134" s="68"/>
      <c r="DU1134" s="69"/>
      <c r="DV1134" s="67"/>
      <c r="DX1134" s="68"/>
      <c r="DY1134" s="69"/>
      <c r="DZ1134" s="67"/>
      <c r="EB1134" s="68"/>
      <c r="EC1134" s="69"/>
      <c r="ED1134" s="67"/>
      <c r="EF1134" s="68"/>
      <c r="EG1134" s="69"/>
      <c r="EH1134" s="67"/>
      <c r="EJ1134" s="68"/>
      <c r="EK1134" s="69"/>
      <c r="EL1134" s="67"/>
      <c r="EN1134" s="107"/>
      <c r="EO1134" s="29">
        <f t="shared" si="4621"/>
        <v>0</v>
      </c>
      <c r="EP1134" s="29">
        <f t="shared" si="4691"/>
        <v>0</v>
      </c>
      <c r="EQ1134" s="4" t="b">
        <f t="shared" si="4552"/>
        <v>1</v>
      </c>
      <c r="ER1134" s="1"/>
      <c r="ES1134" s="118">
        <f t="shared" si="4725"/>
        <v>1.1767000000000001</v>
      </c>
    </row>
    <row r="1135" spans="3:149" ht="12" customHeight="1" x14ac:dyDescent="0.25">
      <c r="C1135" s="43" t="s">
        <v>1346</v>
      </c>
      <c r="D1135" s="43" t="str">
        <f>_xlfn.XLOOKUP($C1135,[32]PSP!$C:$C,[32]PSP!D:D)</f>
        <v>COT.SV_06001</v>
      </c>
      <c r="E1135" s="43" t="str">
        <f>_xlfn.XLOOKUP($C1135,[32]PSP!$C:$C,[32]PSP!E:E)</f>
        <v>COTAÇÃO</v>
      </c>
      <c r="F1135" s="25" t="str">
        <f>_xlfn.XLOOKUP($C1135,[32]PSP!$C:$C,[32]PSP!F:F)</f>
        <v>CUSTO MEDIO DA CONSTRUÇÃO CIVIL - SINAPI IBGE</v>
      </c>
      <c r="G1135" s="43" t="str">
        <f>_xlfn.XLOOKUP($C1135,[32]PSP!$C:$C,[32]PSP!G:G)</f>
        <v>M2</v>
      </c>
      <c r="H1135" s="53">
        <f>_xlfn.XLOOKUP($C1135,[32]PSP!$C:$C,[32]PSP!$H:$H)</f>
        <v>0</v>
      </c>
      <c r="I1135" s="28">
        <f>_xlfn.XLOOKUP($C1135,[32]PSP!$C:$C,[32]PSP!$I:$I)</f>
        <v>0</v>
      </c>
      <c r="J1135" s="28">
        <f t="shared" ref="J1135" si="4761">IF(LEFT(D1135,6)="COT.IS",I1135,I1135*(1+$J$7))</f>
        <v>0</v>
      </c>
      <c r="K1135" s="29"/>
      <c r="L1135" s="54">
        <f>_xlfn.XLOOKUP($C1135,[32]PSP!$C:$C,[32]PSP!$L:$L)</f>
        <v>0</v>
      </c>
      <c r="M1135" s="27">
        <f>_xlfn.XLOOKUP($C1135,[32]PSP!$C:$C,[32]PSP!$M:$M)</f>
        <v>1295.48</v>
      </c>
      <c r="N1135" s="28">
        <f t="shared" ref="N1135" si="4762">TRUNC(M1135*L1135,2)</f>
        <v>0</v>
      </c>
      <c r="O1135" s="29"/>
      <c r="P1135" s="54">
        <f>_xlfn.XLOOKUP($C1135,[32]PSP!$C:$C,[32]PSP!$P:$P)</f>
        <v>0</v>
      </c>
      <c r="Q1135" s="27">
        <f>_xlfn.XLOOKUP($C1135,[32]PSP!$C:$C,[32]PSP!$Q:$Q)</f>
        <v>1295.48</v>
      </c>
      <c r="R1135" s="28">
        <f t="shared" ref="R1135" si="4763">TRUNC(Q1135*P1135,2)</f>
        <v>0</v>
      </c>
      <c r="S1135" s="29"/>
      <c r="T1135" s="54">
        <f>_xlfn.XLOOKUP($C1135,[32]PSP!$C:$C,[32]PSP!$T:$T)</f>
        <v>0</v>
      </c>
      <c r="U1135" s="27">
        <f>_xlfn.XLOOKUP($C1135,[32]PSP!$C:$C,[32]PSP!$U:$U)</f>
        <v>1295.48</v>
      </c>
      <c r="V1135" s="28">
        <f t="shared" ref="V1135" si="4764">TRUNC(U1135*T1135,2)</f>
        <v>0</v>
      </c>
      <c r="W1135" s="29"/>
      <c r="X1135" s="54">
        <f>_xlfn.XLOOKUP($C1135,[32]PSP!$C:$C,[32]PSP!$X:$X)</f>
        <v>0</v>
      </c>
      <c r="Y1135" s="27">
        <f>_xlfn.XLOOKUP($C1135,[32]PSP!$C:$C,[32]PSP!$Y:$Y)</f>
        <v>1295.48</v>
      </c>
      <c r="Z1135" s="28">
        <f t="shared" ref="Z1135" si="4765">TRUNC(Y1135*X1135,2)</f>
        <v>0</v>
      </c>
      <c r="AA1135" s="29"/>
      <c r="AB1135" s="54">
        <f>_xlfn.XLOOKUP($C1135,[32]PSP!$C:$C,[32]PSP!$AB:$AB)</f>
        <v>0</v>
      </c>
      <c r="AC1135" s="27">
        <f>_xlfn.XLOOKUP($C1135,[32]PSP!$C:$C,[32]PSP!$AC:$AC)</f>
        <v>1295.48</v>
      </c>
      <c r="AD1135" s="28">
        <f t="shared" ref="AD1135" si="4766">TRUNC(AC1135*AB1135,2)</f>
        <v>0</v>
      </c>
      <c r="AE1135" s="29"/>
      <c r="AF1135" s="54">
        <f>_xlfn.XLOOKUP($C1135,[32]PSP!$C:$C,[32]PSP!$AF:$AF)</f>
        <v>0</v>
      </c>
      <c r="AG1135" s="27">
        <f>_xlfn.XLOOKUP($C1135,[32]PSP!$C:$C,[32]PSP!$AG:$AG)</f>
        <v>1295.48</v>
      </c>
      <c r="AH1135" s="28">
        <f t="shared" ref="AH1135" si="4767">TRUNC(AG1135*AF1135,2)</f>
        <v>0</v>
      </c>
      <c r="AI1135" s="29"/>
      <c r="AJ1135" s="54">
        <f>_xlfn.XLOOKUP($C1135,[32]PSP!$C:$C,[32]PSP!$AJ:$AJ)</f>
        <v>0</v>
      </c>
      <c r="AK1135" s="27">
        <f>_xlfn.XLOOKUP($C1135,[32]PSP!$C:$C,[32]PSP!$AK:$AK)</f>
        <v>1295.48</v>
      </c>
      <c r="AL1135" s="28">
        <f t="shared" ref="AL1135" si="4768">TRUNC(AK1135*AJ1135,2)</f>
        <v>0</v>
      </c>
      <c r="AM1135" s="29"/>
      <c r="AN1135" s="54">
        <f>_xlfn.XLOOKUP($C1135,[32]PSP!$C:$C,[32]PSP!$AN:$AN)</f>
        <v>0</v>
      </c>
      <c r="AO1135" s="27">
        <f>_xlfn.XLOOKUP($C1135,[32]PSP!$C:$C,[32]PSP!$AO:$AO)</f>
        <v>1295.48</v>
      </c>
      <c r="AP1135" s="28">
        <f t="shared" ref="AP1135" si="4769">TRUNC(AO1135*AN1135,2)</f>
        <v>0</v>
      </c>
      <c r="AQ1135" s="29"/>
      <c r="AR1135" s="54">
        <f>_xlfn.XLOOKUP($C1135,[32]PSP!$C:$C,[32]PSP!$AR:$AR)</f>
        <v>0</v>
      </c>
      <c r="AS1135" s="27">
        <f>_xlfn.XLOOKUP($C1135,[32]PSP!$C:$C,[32]PSP!$AS:$AS)</f>
        <v>1295.48</v>
      </c>
      <c r="AT1135" s="28">
        <f t="shared" ref="AT1135" si="4770">TRUNC(AS1135*AR1135,2)</f>
        <v>0</v>
      </c>
      <c r="AU1135" s="29"/>
      <c r="AV1135" s="54">
        <f>_xlfn.XLOOKUP($C1135,[32]PSP!$C:$C,[32]PSP!$AV:$AV)</f>
        <v>0</v>
      </c>
      <c r="AW1135" s="27">
        <f>_xlfn.XLOOKUP($C1135,[32]PSP!$C:$C,[32]PSP!$AW:$AW)</f>
        <v>1295.48</v>
      </c>
      <c r="AX1135" s="28">
        <f t="shared" ref="AX1135" si="4771">TRUNC(AW1135*AV1135,2)</f>
        <v>0</v>
      </c>
      <c r="AY1135" s="29"/>
      <c r="AZ1135" s="54">
        <f>_xlfn.XLOOKUP($C1135,[32]PSP!$C:$C,[32]PSP!$AZ:$AZ)</f>
        <v>0</v>
      </c>
      <c r="BA1135" s="27">
        <f>_xlfn.XLOOKUP($C1135,[32]PSP!$C:$C,[32]PSP!$BA:$BA)</f>
        <v>1295.48</v>
      </c>
      <c r="BB1135" s="28">
        <f t="shared" ref="BB1135" si="4772">TRUNC(BA1135*AZ1135,2)</f>
        <v>0</v>
      </c>
      <c r="BC1135" s="29"/>
      <c r="BD1135" s="54">
        <f>_xlfn.XLOOKUP($C1135,[32]PSP!$C:$C,[32]PSP!$BD:$BD)</f>
        <v>0</v>
      </c>
      <c r="BE1135" s="27">
        <f>_xlfn.XLOOKUP($C1135,[32]PSP!$C:$C,[32]PSP!$BE:$BE)</f>
        <v>1295.48</v>
      </c>
      <c r="BF1135" s="28">
        <f t="shared" ref="BF1135" si="4773">TRUNC(BE1135*BD1135,2)</f>
        <v>0</v>
      </c>
      <c r="BG1135" s="29"/>
      <c r="BH1135" s="54">
        <f>_xlfn.XLOOKUP($C1135,[32]PSP!$C:$C,[32]PSP!$BH:$BH)</f>
        <v>0</v>
      </c>
      <c r="BI1135" s="27">
        <f>_xlfn.XLOOKUP($C1135,[32]PSP!$C:$C,[32]PSP!$BI:$BI)</f>
        <v>1295.48</v>
      </c>
      <c r="BJ1135" s="28">
        <f t="shared" ref="BJ1135" si="4774">TRUNC(BI1135*BH1135,2)</f>
        <v>0</v>
      </c>
      <c r="BK1135" s="29"/>
      <c r="BL1135" s="54">
        <f>_xlfn.XLOOKUP($C1135,[32]PSP!$C:$C,[32]PSP!$BL:$BL)</f>
        <v>0</v>
      </c>
      <c r="BM1135" s="27">
        <f>_xlfn.XLOOKUP($C1135,[32]PSP!$C:$C,[32]PSP!$BM:$BM)</f>
        <v>1295.48</v>
      </c>
      <c r="BN1135" s="28">
        <f t="shared" ref="BN1135" si="4775">TRUNC(BM1135*BL1135,2)</f>
        <v>0</v>
      </c>
      <c r="BO1135" s="29"/>
      <c r="BP1135" s="54">
        <f>_xlfn.XLOOKUP($C1135,[32]PSP!$C:$C,[32]PSP!$BP:$BP)</f>
        <v>0</v>
      </c>
      <c r="BQ1135" s="27">
        <f>_xlfn.XLOOKUP($C1135,[32]PSP!$C:$C,[32]PSP!$BQ:$BQ)</f>
        <v>1295.48</v>
      </c>
      <c r="BR1135" s="28">
        <f t="shared" ref="BR1135" si="4776">TRUNC(BQ1135*BP1135,2)</f>
        <v>0</v>
      </c>
      <c r="BS1135" s="29"/>
      <c r="BT1135" s="54">
        <f>_xlfn.XLOOKUP($C1135,[32]PSP!$C:$C,[32]PSP!$BT:$BT)</f>
        <v>0</v>
      </c>
      <c r="BU1135" s="27">
        <f>_xlfn.XLOOKUP($C1135,[32]PSP!$C:$C,[32]PSP!$BU:$BU)</f>
        <v>1295.48</v>
      </c>
      <c r="BV1135" s="28">
        <f t="shared" ref="BV1135" si="4777">TRUNC(BU1135*BT1135,2)</f>
        <v>0</v>
      </c>
      <c r="BW1135" s="29"/>
      <c r="BX1135" s="54">
        <f>_xlfn.XLOOKUP($C1135,[32]PSP!$C:$C,[32]PSP!$BX:$BX)</f>
        <v>0</v>
      </c>
      <c r="BY1135" s="27">
        <f>_xlfn.XLOOKUP($C1135,[32]PSP!$C:$C,[32]PSP!$BY:$BY)</f>
        <v>1295.48</v>
      </c>
      <c r="BZ1135" s="28">
        <f t="shared" ref="BZ1135" si="4778">TRUNC(BY1135*BX1135,2)</f>
        <v>0</v>
      </c>
      <c r="CA1135" s="29"/>
      <c r="CB1135" s="54">
        <f>_xlfn.XLOOKUP($C1135,[32]PSP!$C:$C,[32]PSP!$CB:$CB)</f>
        <v>0</v>
      </c>
      <c r="CC1135" s="27">
        <f>_xlfn.XLOOKUP($C1135,[32]PSP!$C:$C,[32]PSP!$CC:$CC)</f>
        <v>1295.48</v>
      </c>
      <c r="CD1135" s="28">
        <f t="shared" ref="CD1135" si="4779">TRUNC(CC1135*CB1135,2)</f>
        <v>0</v>
      </c>
      <c r="CE1135" s="29"/>
      <c r="CF1135" s="54">
        <f>_xlfn.XLOOKUP($C1135,[32]PSP!$C:$C,[32]PSP!$CF:$CF)</f>
        <v>0</v>
      </c>
      <c r="CG1135" s="27">
        <f>_xlfn.XLOOKUP($C1135,[32]PSP!$C:$C,[32]PSP!$CG:$CG)</f>
        <v>1295.48</v>
      </c>
      <c r="CH1135" s="28">
        <f t="shared" ref="CH1135" si="4780">TRUNC(CG1135*CF1135,2)</f>
        <v>0</v>
      </c>
      <c r="CI1135" s="29"/>
      <c r="CJ1135" s="54">
        <f>_xlfn.XLOOKUP($C1135,[32]PSP!$C:$C,[32]PSP!$CJ:$CJ)</f>
        <v>0</v>
      </c>
      <c r="CK1135" s="27">
        <f>_xlfn.XLOOKUP($C1135,[32]PSP!$C:$C,[32]PSP!$CK:$CK)</f>
        <v>1295.48</v>
      </c>
      <c r="CL1135" s="28">
        <f t="shared" ref="CL1135" si="4781">TRUNC(CK1135*CJ1135,2)</f>
        <v>0</v>
      </c>
      <c r="CM1135" s="29"/>
      <c r="CN1135" s="54">
        <f>_xlfn.XLOOKUP($C1135,[32]PSP!$C:$C,[32]PSP!$CN:$CN)</f>
        <v>0</v>
      </c>
      <c r="CO1135" s="27">
        <f>_xlfn.XLOOKUP($C1135,[32]PSP!$C:$C,[32]PSP!$CO:$CO)</f>
        <v>1295.48</v>
      </c>
      <c r="CP1135" s="28">
        <f t="shared" ref="CP1135" si="4782">TRUNC(CO1135*CN1135,2)</f>
        <v>0</v>
      </c>
      <c r="CQ1135" s="29"/>
      <c r="CR1135" s="54">
        <f>_xlfn.XLOOKUP($C1135,[32]PSP!$C:$C,[32]PSP!$CR:$CR)</f>
        <v>0</v>
      </c>
      <c r="CS1135" s="27">
        <f>_xlfn.XLOOKUP($C1135,[32]PSP!$C:$C,[32]PSP!$CS:$CS)</f>
        <v>1295.48</v>
      </c>
      <c r="CT1135" s="28">
        <f t="shared" ref="CT1135" si="4783">TRUNC(CS1135*CR1135,2)</f>
        <v>0</v>
      </c>
      <c r="CU1135" s="29"/>
      <c r="CV1135" s="54">
        <f>_xlfn.XLOOKUP($C1135,[32]PSP!$C:$C,[32]PSP!$CV:$CV)</f>
        <v>0</v>
      </c>
      <c r="CW1135" s="27">
        <f>_xlfn.XLOOKUP($C1135,[32]PSP!$C:$C,[32]PSP!$CW:$CW)</f>
        <v>1295.48</v>
      </c>
      <c r="CX1135" s="28">
        <f t="shared" ref="CX1135" si="4784">TRUNC(CW1135*CV1135,2)</f>
        <v>0</v>
      </c>
      <c r="CY1135" s="29"/>
      <c r="CZ1135" s="54">
        <f>_xlfn.XLOOKUP($C1135,[32]PSP!$C:$C,[32]PSP!$CZ:$CZ)</f>
        <v>0</v>
      </c>
      <c r="DA1135" s="27">
        <f>_xlfn.XLOOKUP($C1135,[32]PSP!$C:$C,[32]PSP!$DA:$DA)</f>
        <v>1295.48</v>
      </c>
      <c r="DB1135" s="28">
        <f t="shared" ref="DB1135" si="4785">TRUNC(DA1135*CZ1135,2)</f>
        <v>0</v>
      </c>
      <c r="DC1135" s="29"/>
      <c r="DD1135" s="54">
        <f>_xlfn.XLOOKUP($C1135,[32]PSP!$C:$C,[32]PSP!$DD:$DD)</f>
        <v>0</v>
      </c>
      <c r="DE1135" s="27">
        <f>_xlfn.XLOOKUP($C1135,[32]PSP!$C:$C,[32]PSP!$DE:$DE)</f>
        <v>1295.48</v>
      </c>
      <c r="DF1135" s="28">
        <f t="shared" ref="DF1135" si="4786">TRUNC(DE1135*DD1135,2)</f>
        <v>0</v>
      </c>
      <c r="DG1135" s="29"/>
      <c r="DH1135" s="54">
        <f>_xlfn.XLOOKUP($C1135,[32]PSP!$C:$C,[32]PSP!$DH:$DH)</f>
        <v>0</v>
      </c>
      <c r="DI1135" s="27">
        <f>_xlfn.XLOOKUP($C1135,[32]PSP!$C:$C,[32]PSP!$DI:$DI)</f>
        <v>1295.48</v>
      </c>
      <c r="DJ1135" s="28">
        <f t="shared" ref="DJ1135" si="4787">TRUNC(DI1135*DH1135,2)</f>
        <v>0</v>
      </c>
      <c r="DK1135" s="29"/>
      <c r="DL1135" s="54">
        <f>_xlfn.XLOOKUP($C1135,[32]PSP!$C:$C,[32]PSP!$DL:$DL)</f>
        <v>0</v>
      </c>
      <c r="DM1135" s="27">
        <f>_xlfn.XLOOKUP($C1135,[32]PSP!$C:$C,[32]PSP!$DM:$DM)</f>
        <v>1295.48</v>
      </c>
      <c r="DN1135" s="28">
        <f t="shared" ref="DN1135" si="4788">TRUNC(DM1135*DL1135,2)</f>
        <v>0</v>
      </c>
      <c r="DO1135" s="29"/>
      <c r="DP1135" s="54">
        <f>_xlfn.XLOOKUP($C1135,[32]PSP!$C:$C,[32]PSP!$DP:$DP)</f>
        <v>0</v>
      </c>
      <c r="DQ1135" s="27">
        <f>_xlfn.XLOOKUP($C1135,[32]PSP!$C:$C,[32]PSP!$DQ:$DQ)</f>
        <v>1295.48</v>
      </c>
      <c r="DR1135" s="28">
        <f t="shared" ref="DR1135" si="4789">TRUNC(DQ1135*DP1135,2)</f>
        <v>0</v>
      </c>
      <c r="DS1135" s="29"/>
      <c r="DT1135" s="54">
        <f>_xlfn.XLOOKUP($C1135,[32]PSP!$C:$C,[32]PSP!$DT:$DT)</f>
        <v>0</v>
      </c>
      <c r="DU1135" s="27">
        <f>_xlfn.XLOOKUP($C1135,[32]PSP!$C:$C,[32]PSP!$DU:$DU)</f>
        <v>1295.48</v>
      </c>
      <c r="DV1135" s="28">
        <f t="shared" ref="DV1135" si="4790">TRUNC(DU1135*DT1135,2)</f>
        <v>0</v>
      </c>
      <c r="DW1135" s="29"/>
      <c r="DX1135" s="54">
        <f>_xlfn.XLOOKUP($C1135,[32]PSP!$C:$C,[32]PSP!$DX:$DX)</f>
        <v>0</v>
      </c>
      <c r="DY1135" s="27">
        <f>_xlfn.XLOOKUP($C1135,[32]PSP!$C:$C,[32]PSP!$DY:$DY)</f>
        <v>1295.48</v>
      </c>
      <c r="DZ1135" s="28">
        <f t="shared" ref="DZ1135" si="4791">TRUNC(DY1135*DX1135,2)</f>
        <v>0</v>
      </c>
      <c r="EA1135" s="29"/>
      <c r="EB1135" s="54">
        <f>_xlfn.XLOOKUP($C1135,[32]PSP!$C:$C,[32]PSP!$EB:$EB)</f>
        <v>0</v>
      </c>
      <c r="EC1135" s="27">
        <f>_xlfn.XLOOKUP($C1135,[32]PSP!$C:$C,[32]PSP!$EC:$EC)</f>
        <v>1295.48</v>
      </c>
      <c r="ED1135" s="28">
        <f t="shared" ref="ED1135" si="4792">TRUNC(EC1135*EB1135,2)</f>
        <v>0</v>
      </c>
      <c r="EE1135" s="29"/>
      <c r="EF1135" s="54">
        <f>_xlfn.XLOOKUP($C1135,[32]PSP!$C:$C,[32]PSP!$EF:$EF)</f>
        <v>0</v>
      </c>
      <c r="EG1135" s="27">
        <f>_xlfn.XLOOKUP($C1135,[32]PSP!$C:$C,[32]PSP!$EG:$EG)</f>
        <v>1295.48</v>
      </c>
      <c r="EH1135" s="28">
        <f t="shared" ref="EH1135" si="4793">TRUNC(EG1135*EF1135,2)</f>
        <v>0</v>
      </c>
      <c r="EI1135" s="29"/>
      <c r="EJ1135" s="54">
        <f>_xlfn.XLOOKUP($C1135,[32]PSP!$C:$C,[32]PSP!$EJ:$EJ)</f>
        <v>0</v>
      </c>
      <c r="EK1135" s="27">
        <f>_xlfn.XLOOKUP($C1135,[32]PSP!$C:$C,[32]PSP!$EK:$EK)</f>
        <v>1295.48</v>
      </c>
      <c r="EL1135" s="28">
        <f t="shared" ref="EL1135" si="4794">TRUNC(EK1135*EJ1135,2)</f>
        <v>0</v>
      </c>
      <c r="EM1135" s="29"/>
      <c r="EN1135" s="108"/>
      <c r="EO1135" s="29">
        <f t="shared" si="4621"/>
        <v>0</v>
      </c>
      <c r="EP1135" s="29">
        <f t="shared" si="4691"/>
        <v>0</v>
      </c>
      <c r="EQ1135" s="4" t="b">
        <f t="shared" si="4552"/>
        <v>1</v>
      </c>
      <c r="ES1135" s="118">
        <f t="shared" si="4725"/>
        <v>1.1767000000000001</v>
      </c>
    </row>
    <row r="1136" spans="3:149" ht="18" customHeight="1" x14ac:dyDescent="0.25">
      <c r="C1136" s="65" t="s">
        <v>721</v>
      </c>
      <c r="D1136" s="65"/>
      <c r="E1136" s="65"/>
      <c r="F1136" s="66" t="s">
        <v>745</v>
      </c>
      <c r="G1136" s="65"/>
      <c r="H1136" s="55"/>
      <c r="I1136" s="67"/>
      <c r="J1136" s="67"/>
      <c r="L1136" s="68"/>
      <c r="M1136" s="69"/>
      <c r="N1136" s="67"/>
      <c r="P1136" s="68"/>
      <c r="Q1136" s="69"/>
      <c r="R1136" s="67"/>
      <c r="T1136" s="68"/>
      <c r="U1136" s="69"/>
      <c r="V1136" s="67"/>
      <c r="X1136" s="68"/>
      <c r="Y1136" s="69"/>
      <c r="Z1136" s="67"/>
      <c r="AB1136" s="68"/>
      <c r="AC1136" s="69"/>
      <c r="AD1136" s="67"/>
      <c r="AF1136" s="68"/>
      <c r="AG1136" s="69"/>
      <c r="AH1136" s="67"/>
      <c r="AJ1136" s="68"/>
      <c r="AK1136" s="69"/>
      <c r="AL1136" s="67"/>
      <c r="AN1136" s="68"/>
      <c r="AO1136" s="69"/>
      <c r="AP1136" s="67"/>
      <c r="AR1136" s="68"/>
      <c r="AS1136" s="69"/>
      <c r="AT1136" s="67"/>
      <c r="AV1136" s="68"/>
      <c r="AW1136" s="69"/>
      <c r="AX1136" s="67"/>
      <c r="AZ1136" s="68"/>
      <c r="BA1136" s="69"/>
      <c r="BB1136" s="67"/>
      <c r="BD1136" s="68"/>
      <c r="BE1136" s="69"/>
      <c r="BF1136" s="67"/>
      <c r="BH1136" s="68"/>
      <c r="BI1136" s="69"/>
      <c r="BJ1136" s="67"/>
      <c r="BL1136" s="68"/>
      <c r="BM1136" s="69"/>
      <c r="BN1136" s="67"/>
      <c r="BP1136" s="68"/>
      <c r="BQ1136" s="69"/>
      <c r="BR1136" s="67"/>
      <c r="BT1136" s="68"/>
      <c r="BU1136" s="69"/>
      <c r="BV1136" s="67"/>
      <c r="BX1136" s="68"/>
      <c r="BY1136" s="69"/>
      <c r="BZ1136" s="67"/>
      <c r="CB1136" s="68"/>
      <c r="CC1136" s="69"/>
      <c r="CD1136" s="67"/>
      <c r="CF1136" s="68"/>
      <c r="CG1136" s="69"/>
      <c r="CH1136" s="67"/>
      <c r="CJ1136" s="68"/>
      <c r="CK1136" s="69"/>
      <c r="CL1136" s="67"/>
      <c r="CN1136" s="68"/>
      <c r="CO1136" s="69"/>
      <c r="CP1136" s="67"/>
      <c r="CR1136" s="68"/>
      <c r="CS1136" s="69"/>
      <c r="CT1136" s="67"/>
      <c r="CV1136" s="68"/>
      <c r="CW1136" s="69"/>
      <c r="CX1136" s="67"/>
      <c r="CZ1136" s="68"/>
      <c r="DA1136" s="69"/>
      <c r="DB1136" s="67"/>
      <c r="DD1136" s="68"/>
      <c r="DE1136" s="69"/>
      <c r="DF1136" s="67"/>
      <c r="DH1136" s="68"/>
      <c r="DI1136" s="69"/>
      <c r="DJ1136" s="67"/>
      <c r="DL1136" s="68"/>
      <c r="DM1136" s="69"/>
      <c r="DN1136" s="67"/>
      <c r="DP1136" s="68"/>
      <c r="DQ1136" s="69"/>
      <c r="DR1136" s="67"/>
      <c r="DT1136" s="68"/>
      <c r="DU1136" s="69"/>
      <c r="DV1136" s="67"/>
      <c r="DX1136" s="68"/>
      <c r="DY1136" s="69"/>
      <c r="DZ1136" s="67"/>
      <c r="EB1136" s="68"/>
      <c r="EC1136" s="69"/>
      <c r="ED1136" s="67"/>
      <c r="EF1136" s="68"/>
      <c r="EG1136" s="69"/>
      <c r="EH1136" s="67"/>
      <c r="EJ1136" s="68"/>
      <c r="EK1136" s="69"/>
      <c r="EL1136" s="67"/>
      <c r="EN1136" s="107"/>
      <c r="EO1136" s="29">
        <f t="shared" si="4621"/>
        <v>0</v>
      </c>
      <c r="EP1136" s="29">
        <f t="shared" si="4691"/>
        <v>0</v>
      </c>
      <c r="EQ1136" s="4" t="b">
        <f t="shared" si="4552"/>
        <v>1</v>
      </c>
      <c r="ER1136" s="1"/>
      <c r="ES1136" s="118">
        <f t="shared" si="4725"/>
        <v>1.1767000000000001</v>
      </c>
    </row>
    <row r="1137" spans="3:149" ht="12" customHeight="1" x14ac:dyDescent="0.25">
      <c r="C1137" s="43" t="s">
        <v>1347</v>
      </c>
      <c r="D1137" s="43" t="str">
        <f>_xlfn.XLOOKUP($C1137,[32]PSP!$C:$C,[32]PSP!D:D)</f>
        <v>COT.SV_06001</v>
      </c>
      <c r="E1137" s="43" t="str">
        <f>_xlfn.XLOOKUP($C1137,[32]PSP!$C:$C,[32]PSP!E:E)</f>
        <v>COTAÇÃO</v>
      </c>
      <c r="F1137" s="25" t="str">
        <f>_xlfn.XLOOKUP($C1137,[32]PSP!$C:$C,[32]PSP!F:F)</f>
        <v>CUSTO MEDIO DA CONSTRUÇÃO CIVIL - SINAPI IBGE</v>
      </c>
      <c r="G1137" s="43" t="str">
        <f>_xlfn.XLOOKUP($C1137,[32]PSP!$C:$C,[32]PSP!G:G)</f>
        <v>M2</v>
      </c>
      <c r="H1137" s="53">
        <f>_xlfn.XLOOKUP($C1137,[32]PSP!$C:$C,[32]PSP!$H:$H)</f>
        <v>0</v>
      </c>
      <c r="I1137" s="28">
        <f>_xlfn.XLOOKUP($C1137,[32]PSP!$C:$C,[32]PSP!$I:$I)</f>
        <v>0</v>
      </c>
      <c r="J1137" s="28">
        <f t="shared" ref="J1137" si="4795">IF(LEFT(D1137,6)="COT.IS",I1137,I1137*(1+$J$7))</f>
        <v>0</v>
      </c>
      <c r="K1137" s="29"/>
      <c r="L1137" s="54">
        <f>_xlfn.XLOOKUP($C1137,[32]PSP!$C:$C,[32]PSP!$L:$L)</f>
        <v>0</v>
      </c>
      <c r="M1137" s="27">
        <f>_xlfn.XLOOKUP($C1137,[32]PSP!$C:$C,[32]PSP!$M:$M)</f>
        <v>1295.48</v>
      </c>
      <c r="N1137" s="28">
        <f t="shared" ref="N1137" si="4796">TRUNC(M1137*L1137,2)</f>
        <v>0</v>
      </c>
      <c r="O1137" s="29"/>
      <c r="P1137" s="54">
        <f>_xlfn.XLOOKUP($C1137,[32]PSP!$C:$C,[32]PSP!$P:$P)</f>
        <v>0</v>
      </c>
      <c r="Q1137" s="27">
        <f>_xlfn.XLOOKUP($C1137,[32]PSP!$C:$C,[32]PSP!$Q:$Q)</f>
        <v>1295.48</v>
      </c>
      <c r="R1137" s="28">
        <f t="shared" ref="R1137" si="4797">TRUNC(Q1137*P1137,2)</f>
        <v>0</v>
      </c>
      <c r="S1137" s="29"/>
      <c r="T1137" s="54">
        <f>_xlfn.XLOOKUP($C1137,[32]PSP!$C:$C,[32]PSP!$T:$T)</f>
        <v>0</v>
      </c>
      <c r="U1137" s="27">
        <f>_xlfn.XLOOKUP($C1137,[32]PSP!$C:$C,[32]PSP!$U:$U)</f>
        <v>1295.48</v>
      </c>
      <c r="V1137" s="28">
        <f t="shared" ref="V1137" si="4798">TRUNC(U1137*T1137,2)</f>
        <v>0</v>
      </c>
      <c r="W1137" s="29"/>
      <c r="X1137" s="54">
        <f>_xlfn.XLOOKUP($C1137,[32]PSP!$C:$C,[32]PSP!$X:$X)</f>
        <v>0</v>
      </c>
      <c r="Y1137" s="27">
        <f>_xlfn.XLOOKUP($C1137,[32]PSP!$C:$C,[32]PSP!$Y:$Y)</f>
        <v>1295.48</v>
      </c>
      <c r="Z1137" s="28">
        <f t="shared" ref="Z1137" si="4799">TRUNC(Y1137*X1137,2)</f>
        <v>0</v>
      </c>
      <c r="AA1137" s="29"/>
      <c r="AB1137" s="54">
        <f>_xlfn.XLOOKUP($C1137,[32]PSP!$C:$C,[32]PSP!$AB:$AB)</f>
        <v>0</v>
      </c>
      <c r="AC1137" s="27">
        <f>_xlfn.XLOOKUP($C1137,[32]PSP!$C:$C,[32]PSP!$AC:$AC)</f>
        <v>1295.48</v>
      </c>
      <c r="AD1137" s="28">
        <f t="shared" ref="AD1137" si="4800">TRUNC(AC1137*AB1137,2)</f>
        <v>0</v>
      </c>
      <c r="AE1137" s="29"/>
      <c r="AF1137" s="54">
        <f>_xlfn.XLOOKUP($C1137,[32]PSP!$C:$C,[32]PSP!$AF:$AF)</f>
        <v>0</v>
      </c>
      <c r="AG1137" s="27">
        <f>_xlfn.XLOOKUP($C1137,[32]PSP!$C:$C,[32]PSP!$AG:$AG)</f>
        <v>1295.48</v>
      </c>
      <c r="AH1137" s="28">
        <f t="shared" ref="AH1137" si="4801">TRUNC(AG1137*AF1137,2)</f>
        <v>0</v>
      </c>
      <c r="AI1137" s="29"/>
      <c r="AJ1137" s="54">
        <f>_xlfn.XLOOKUP($C1137,[32]PSP!$C:$C,[32]PSP!$AJ:$AJ)</f>
        <v>0</v>
      </c>
      <c r="AK1137" s="27">
        <f>_xlfn.XLOOKUP($C1137,[32]PSP!$C:$C,[32]PSP!$AK:$AK)</f>
        <v>1295.48</v>
      </c>
      <c r="AL1137" s="28">
        <f t="shared" ref="AL1137" si="4802">TRUNC(AK1137*AJ1137,2)</f>
        <v>0</v>
      </c>
      <c r="AM1137" s="29"/>
      <c r="AN1137" s="54">
        <f>_xlfn.XLOOKUP($C1137,[32]PSP!$C:$C,[32]PSP!$AN:$AN)</f>
        <v>0</v>
      </c>
      <c r="AO1137" s="27">
        <f>_xlfn.XLOOKUP($C1137,[32]PSP!$C:$C,[32]PSP!$AO:$AO)</f>
        <v>1295.48</v>
      </c>
      <c r="AP1137" s="28">
        <f t="shared" ref="AP1137" si="4803">TRUNC(AO1137*AN1137,2)</f>
        <v>0</v>
      </c>
      <c r="AQ1137" s="29"/>
      <c r="AR1137" s="54">
        <f>_xlfn.XLOOKUP($C1137,[32]PSP!$C:$C,[32]PSP!$AR:$AR)</f>
        <v>0</v>
      </c>
      <c r="AS1137" s="27">
        <f>_xlfn.XLOOKUP($C1137,[32]PSP!$C:$C,[32]PSP!$AS:$AS)</f>
        <v>1295.48</v>
      </c>
      <c r="AT1137" s="28">
        <f t="shared" ref="AT1137" si="4804">TRUNC(AS1137*AR1137,2)</f>
        <v>0</v>
      </c>
      <c r="AU1137" s="29"/>
      <c r="AV1137" s="54">
        <f>_xlfn.XLOOKUP($C1137,[32]PSP!$C:$C,[32]PSP!$AV:$AV)</f>
        <v>0</v>
      </c>
      <c r="AW1137" s="27">
        <f>_xlfn.XLOOKUP($C1137,[32]PSP!$C:$C,[32]PSP!$AW:$AW)</f>
        <v>1295.48</v>
      </c>
      <c r="AX1137" s="28">
        <f t="shared" ref="AX1137" si="4805">TRUNC(AW1137*AV1137,2)</f>
        <v>0</v>
      </c>
      <c r="AY1137" s="29"/>
      <c r="AZ1137" s="54">
        <f>_xlfn.XLOOKUP($C1137,[32]PSP!$C:$C,[32]PSP!$AZ:$AZ)</f>
        <v>0</v>
      </c>
      <c r="BA1137" s="27">
        <f>_xlfn.XLOOKUP($C1137,[32]PSP!$C:$C,[32]PSP!$BA:$BA)</f>
        <v>1295.48</v>
      </c>
      <c r="BB1137" s="28">
        <f t="shared" ref="BB1137" si="4806">TRUNC(BA1137*AZ1137,2)</f>
        <v>0</v>
      </c>
      <c r="BC1137" s="29"/>
      <c r="BD1137" s="54">
        <f>_xlfn.XLOOKUP($C1137,[32]PSP!$C:$C,[32]PSP!$BD:$BD)</f>
        <v>0</v>
      </c>
      <c r="BE1137" s="27">
        <f>_xlfn.XLOOKUP($C1137,[32]PSP!$C:$C,[32]PSP!$BE:$BE)</f>
        <v>1295.48</v>
      </c>
      <c r="BF1137" s="28">
        <f t="shared" ref="BF1137" si="4807">TRUNC(BE1137*BD1137,2)</f>
        <v>0</v>
      </c>
      <c r="BG1137" s="29"/>
      <c r="BH1137" s="54">
        <f>_xlfn.XLOOKUP($C1137,[32]PSP!$C:$C,[32]PSP!$BH:$BH)</f>
        <v>0</v>
      </c>
      <c r="BI1137" s="27">
        <f>_xlfn.XLOOKUP($C1137,[32]PSP!$C:$C,[32]PSP!$BI:$BI)</f>
        <v>1295.48</v>
      </c>
      <c r="BJ1137" s="28">
        <f t="shared" ref="BJ1137" si="4808">TRUNC(BI1137*BH1137,2)</f>
        <v>0</v>
      </c>
      <c r="BK1137" s="29"/>
      <c r="BL1137" s="54">
        <f>_xlfn.XLOOKUP($C1137,[32]PSP!$C:$C,[32]PSP!$BL:$BL)</f>
        <v>0</v>
      </c>
      <c r="BM1137" s="27">
        <f>_xlfn.XLOOKUP($C1137,[32]PSP!$C:$C,[32]PSP!$BM:$BM)</f>
        <v>1295.48</v>
      </c>
      <c r="BN1137" s="28">
        <f t="shared" ref="BN1137" si="4809">TRUNC(BM1137*BL1137,2)</f>
        <v>0</v>
      </c>
      <c r="BO1137" s="29"/>
      <c r="BP1137" s="54">
        <f>_xlfn.XLOOKUP($C1137,[32]PSP!$C:$C,[32]PSP!$BP:$BP)</f>
        <v>0</v>
      </c>
      <c r="BQ1137" s="27">
        <f>_xlfn.XLOOKUP($C1137,[32]PSP!$C:$C,[32]PSP!$BQ:$BQ)</f>
        <v>1295.48</v>
      </c>
      <c r="BR1137" s="28">
        <f t="shared" ref="BR1137" si="4810">TRUNC(BQ1137*BP1137,2)</f>
        <v>0</v>
      </c>
      <c r="BS1137" s="29"/>
      <c r="BT1137" s="54">
        <f>_xlfn.XLOOKUP($C1137,[32]PSP!$C:$C,[32]PSP!$BT:$BT)</f>
        <v>0</v>
      </c>
      <c r="BU1137" s="27">
        <f>_xlfn.XLOOKUP($C1137,[32]PSP!$C:$C,[32]PSP!$BU:$BU)</f>
        <v>1295.48</v>
      </c>
      <c r="BV1137" s="28">
        <f t="shared" ref="BV1137" si="4811">TRUNC(BU1137*BT1137,2)</f>
        <v>0</v>
      </c>
      <c r="BW1137" s="29"/>
      <c r="BX1137" s="54">
        <f>_xlfn.XLOOKUP($C1137,[32]PSP!$C:$C,[32]PSP!$BX:$BX)</f>
        <v>0</v>
      </c>
      <c r="BY1137" s="27">
        <f>_xlfn.XLOOKUP($C1137,[32]PSP!$C:$C,[32]PSP!$BY:$BY)</f>
        <v>1295.48</v>
      </c>
      <c r="BZ1137" s="28">
        <f t="shared" ref="BZ1137" si="4812">TRUNC(BY1137*BX1137,2)</f>
        <v>0</v>
      </c>
      <c r="CA1137" s="29"/>
      <c r="CB1137" s="54">
        <f>_xlfn.XLOOKUP($C1137,[32]PSP!$C:$C,[32]PSP!$CB:$CB)</f>
        <v>0</v>
      </c>
      <c r="CC1137" s="27">
        <f>_xlfn.XLOOKUP($C1137,[32]PSP!$C:$C,[32]PSP!$CC:$CC)</f>
        <v>1295.48</v>
      </c>
      <c r="CD1137" s="28">
        <f t="shared" ref="CD1137" si="4813">TRUNC(CC1137*CB1137,2)</f>
        <v>0</v>
      </c>
      <c r="CE1137" s="29"/>
      <c r="CF1137" s="54">
        <f>_xlfn.XLOOKUP($C1137,[32]PSP!$C:$C,[32]PSP!$CF:$CF)</f>
        <v>0</v>
      </c>
      <c r="CG1137" s="27">
        <f>_xlfn.XLOOKUP($C1137,[32]PSP!$C:$C,[32]PSP!$CG:$CG)</f>
        <v>1295.48</v>
      </c>
      <c r="CH1137" s="28">
        <f t="shared" ref="CH1137" si="4814">TRUNC(CG1137*CF1137,2)</f>
        <v>0</v>
      </c>
      <c r="CI1137" s="29"/>
      <c r="CJ1137" s="54">
        <f>_xlfn.XLOOKUP($C1137,[32]PSP!$C:$C,[32]PSP!$CJ:$CJ)</f>
        <v>0</v>
      </c>
      <c r="CK1137" s="27">
        <f>_xlfn.XLOOKUP($C1137,[32]PSP!$C:$C,[32]PSP!$CK:$CK)</f>
        <v>1295.48</v>
      </c>
      <c r="CL1137" s="28">
        <f t="shared" ref="CL1137" si="4815">TRUNC(CK1137*CJ1137,2)</f>
        <v>0</v>
      </c>
      <c r="CM1137" s="29"/>
      <c r="CN1137" s="54">
        <f>_xlfn.XLOOKUP($C1137,[32]PSP!$C:$C,[32]PSP!$CN:$CN)</f>
        <v>0</v>
      </c>
      <c r="CO1137" s="27">
        <f>_xlfn.XLOOKUP($C1137,[32]PSP!$C:$C,[32]PSP!$CO:$CO)</f>
        <v>1295.48</v>
      </c>
      <c r="CP1137" s="28">
        <f t="shared" ref="CP1137" si="4816">TRUNC(CO1137*CN1137,2)</f>
        <v>0</v>
      </c>
      <c r="CQ1137" s="29"/>
      <c r="CR1137" s="54">
        <f>_xlfn.XLOOKUP($C1137,[32]PSP!$C:$C,[32]PSP!$CR:$CR)</f>
        <v>0</v>
      </c>
      <c r="CS1137" s="27">
        <f>_xlfn.XLOOKUP($C1137,[32]PSP!$C:$C,[32]PSP!$CS:$CS)</f>
        <v>1295.48</v>
      </c>
      <c r="CT1137" s="28">
        <f t="shared" ref="CT1137" si="4817">TRUNC(CS1137*CR1137,2)</f>
        <v>0</v>
      </c>
      <c r="CU1137" s="29"/>
      <c r="CV1137" s="54">
        <f>_xlfn.XLOOKUP($C1137,[32]PSP!$C:$C,[32]PSP!$CV:$CV)</f>
        <v>0</v>
      </c>
      <c r="CW1137" s="27">
        <f>_xlfn.XLOOKUP($C1137,[32]PSP!$C:$C,[32]PSP!$CW:$CW)</f>
        <v>1295.48</v>
      </c>
      <c r="CX1137" s="28">
        <f t="shared" ref="CX1137" si="4818">TRUNC(CW1137*CV1137,2)</f>
        <v>0</v>
      </c>
      <c r="CY1137" s="29"/>
      <c r="CZ1137" s="54">
        <f>_xlfn.XLOOKUP($C1137,[32]PSP!$C:$C,[32]PSP!$CZ:$CZ)</f>
        <v>0</v>
      </c>
      <c r="DA1137" s="27">
        <f>_xlfn.XLOOKUP($C1137,[32]PSP!$C:$C,[32]PSP!$DA:$DA)</f>
        <v>1295.48</v>
      </c>
      <c r="DB1137" s="28">
        <f t="shared" ref="DB1137" si="4819">TRUNC(DA1137*CZ1137,2)</f>
        <v>0</v>
      </c>
      <c r="DC1137" s="29"/>
      <c r="DD1137" s="54">
        <f>_xlfn.XLOOKUP($C1137,[32]PSP!$C:$C,[32]PSP!$DD:$DD)</f>
        <v>0</v>
      </c>
      <c r="DE1137" s="27">
        <f>_xlfn.XLOOKUP($C1137,[32]PSP!$C:$C,[32]PSP!$DE:$DE)</f>
        <v>1295.48</v>
      </c>
      <c r="DF1137" s="28">
        <f t="shared" ref="DF1137" si="4820">TRUNC(DE1137*DD1137,2)</f>
        <v>0</v>
      </c>
      <c r="DG1137" s="29"/>
      <c r="DH1137" s="54">
        <f>_xlfn.XLOOKUP($C1137,[32]PSP!$C:$C,[32]PSP!$DH:$DH)</f>
        <v>0</v>
      </c>
      <c r="DI1137" s="27">
        <f>_xlfn.XLOOKUP($C1137,[32]PSP!$C:$C,[32]PSP!$DI:$DI)</f>
        <v>1295.48</v>
      </c>
      <c r="DJ1137" s="28">
        <f t="shared" ref="DJ1137" si="4821">TRUNC(DI1137*DH1137,2)</f>
        <v>0</v>
      </c>
      <c r="DK1137" s="29"/>
      <c r="DL1137" s="54">
        <f>_xlfn.XLOOKUP($C1137,[32]PSP!$C:$C,[32]PSP!$DL:$DL)</f>
        <v>0</v>
      </c>
      <c r="DM1137" s="27">
        <f>_xlfn.XLOOKUP($C1137,[32]PSP!$C:$C,[32]PSP!$DM:$DM)</f>
        <v>1295.48</v>
      </c>
      <c r="DN1137" s="28">
        <f t="shared" ref="DN1137" si="4822">TRUNC(DM1137*DL1137,2)</f>
        <v>0</v>
      </c>
      <c r="DO1137" s="29"/>
      <c r="DP1137" s="54">
        <f>_xlfn.XLOOKUP($C1137,[32]PSP!$C:$C,[32]PSP!$DP:$DP)</f>
        <v>0</v>
      </c>
      <c r="DQ1137" s="27">
        <f>_xlfn.XLOOKUP($C1137,[32]PSP!$C:$C,[32]PSP!$DQ:$DQ)</f>
        <v>1295.48</v>
      </c>
      <c r="DR1137" s="28">
        <f t="shared" ref="DR1137" si="4823">TRUNC(DQ1137*DP1137,2)</f>
        <v>0</v>
      </c>
      <c r="DS1137" s="29"/>
      <c r="DT1137" s="54">
        <f>_xlfn.XLOOKUP($C1137,[32]PSP!$C:$C,[32]PSP!$DT:$DT)</f>
        <v>0</v>
      </c>
      <c r="DU1137" s="27">
        <f>_xlfn.XLOOKUP($C1137,[32]PSP!$C:$C,[32]PSP!$DU:$DU)</f>
        <v>1295.48</v>
      </c>
      <c r="DV1137" s="28">
        <f t="shared" ref="DV1137" si="4824">TRUNC(DU1137*DT1137,2)</f>
        <v>0</v>
      </c>
      <c r="DW1137" s="29"/>
      <c r="DX1137" s="54">
        <f>_xlfn.XLOOKUP($C1137,[32]PSP!$C:$C,[32]PSP!$DX:$DX)</f>
        <v>0</v>
      </c>
      <c r="DY1137" s="27">
        <f>_xlfn.XLOOKUP($C1137,[32]PSP!$C:$C,[32]PSP!$DY:$DY)</f>
        <v>1295.48</v>
      </c>
      <c r="DZ1137" s="28">
        <f t="shared" ref="DZ1137" si="4825">TRUNC(DY1137*DX1137,2)</f>
        <v>0</v>
      </c>
      <c r="EA1137" s="29"/>
      <c r="EB1137" s="54">
        <f>_xlfn.XLOOKUP($C1137,[32]PSP!$C:$C,[32]PSP!$EB:$EB)</f>
        <v>0</v>
      </c>
      <c r="EC1137" s="27">
        <f>_xlfn.XLOOKUP($C1137,[32]PSP!$C:$C,[32]PSP!$EC:$EC)</f>
        <v>1295.48</v>
      </c>
      <c r="ED1137" s="28">
        <f t="shared" ref="ED1137" si="4826">TRUNC(EC1137*EB1137,2)</f>
        <v>0</v>
      </c>
      <c r="EE1137" s="29"/>
      <c r="EF1137" s="54">
        <f>_xlfn.XLOOKUP($C1137,[32]PSP!$C:$C,[32]PSP!$EF:$EF)</f>
        <v>0</v>
      </c>
      <c r="EG1137" s="27">
        <f>_xlfn.XLOOKUP($C1137,[32]PSP!$C:$C,[32]PSP!$EG:$EG)</f>
        <v>1295.48</v>
      </c>
      <c r="EH1137" s="28">
        <f t="shared" ref="EH1137" si="4827">TRUNC(EG1137*EF1137,2)</f>
        <v>0</v>
      </c>
      <c r="EI1137" s="29"/>
      <c r="EJ1137" s="54">
        <f>_xlfn.XLOOKUP($C1137,[32]PSP!$C:$C,[32]PSP!$EJ:$EJ)</f>
        <v>0</v>
      </c>
      <c r="EK1137" s="27">
        <f>_xlfn.XLOOKUP($C1137,[32]PSP!$C:$C,[32]PSP!$EK:$EK)</f>
        <v>1295.48</v>
      </c>
      <c r="EL1137" s="28">
        <f t="shared" ref="EL1137" si="4828">TRUNC(EK1137*EJ1137,2)</f>
        <v>0</v>
      </c>
      <c r="EM1137" s="29"/>
      <c r="EN1137" s="108"/>
      <c r="EO1137" s="29">
        <f t="shared" si="4621"/>
        <v>0</v>
      </c>
      <c r="EP1137" s="29">
        <f t="shared" si="4691"/>
        <v>0</v>
      </c>
      <c r="EQ1137" s="4" t="b">
        <f t="shared" si="4552"/>
        <v>1</v>
      </c>
      <c r="ES1137" s="118">
        <f t="shared" si="4725"/>
        <v>1.1767000000000001</v>
      </c>
    </row>
    <row r="1138" spans="3:149" ht="12" customHeight="1" x14ac:dyDescent="0.25">
      <c r="C1138" s="65" t="s">
        <v>722</v>
      </c>
      <c r="D1138" s="65"/>
      <c r="E1138" s="65"/>
      <c r="F1138" s="66" t="s">
        <v>746</v>
      </c>
      <c r="G1138" s="65"/>
      <c r="H1138" s="55"/>
      <c r="I1138" s="67"/>
      <c r="J1138" s="67"/>
      <c r="L1138" s="68"/>
      <c r="M1138" s="69"/>
      <c r="N1138" s="67"/>
      <c r="P1138" s="68"/>
      <c r="Q1138" s="69"/>
      <c r="R1138" s="67"/>
      <c r="T1138" s="68"/>
      <c r="U1138" s="69"/>
      <c r="V1138" s="67"/>
      <c r="X1138" s="68"/>
      <c r="Y1138" s="69"/>
      <c r="Z1138" s="67"/>
      <c r="AB1138" s="68"/>
      <c r="AC1138" s="69"/>
      <c r="AD1138" s="67"/>
      <c r="AF1138" s="68"/>
      <c r="AG1138" s="69"/>
      <c r="AH1138" s="67"/>
      <c r="AJ1138" s="68"/>
      <c r="AK1138" s="69"/>
      <c r="AL1138" s="67"/>
      <c r="AN1138" s="68"/>
      <c r="AO1138" s="69"/>
      <c r="AP1138" s="67"/>
      <c r="AR1138" s="68"/>
      <c r="AS1138" s="69"/>
      <c r="AT1138" s="67"/>
      <c r="AV1138" s="68"/>
      <c r="AW1138" s="69"/>
      <c r="AX1138" s="67"/>
      <c r="AZ1138" s="68"/>
      <c r="BA1138" s="69"/>
      <c r="BB1138" s="67"/>
      <c r="BD1138" s="68"/>
      <c r="BE1138" s="69"/>
      <c r="BF1138" s="67"/>
      <c r="BH1138" s="68"/>
      <c r="BI1138" s="69"/>
      <c r="BJ1138" s="67"/>
      <c r="BL1138" s="68"/>
      <c r="BM1138" s="69"/>
      <c r="BN1138" s="67"/>
      <c r="BP1138" s="68"/>
      <c r="BQ1138" s="69"/>
      <c r="BR1138" s="67"/>
      <c r="BT1138" s="68"/>
      <c r="BU1138" s="69"/>
      <c r="BV1138" s="67"/>
      <c r="BX1138" s="68"/>
      <c r="BY1138" s="69"/>
      <c r="BZ1138" s="67"/>
      <c r="CB1138" s="68"/>
      <c r="CC1138" s="69"/>
      <c r="CD1138" s="67"/>
      <c r="CF1138" s="68"/>
      <c r="CG1138" s="69"/>
      <c r="CH1138" s="67"/>
      <c r="CJ1138" s="68"/>
      <c r="CK1138" s="69"/>
      <c r="CL1138" s="67"/>
      <c r="CN1138" s="68"/>
      <c r="CO1138" s="69"/>
      <c r="CP1138" s="67"/>
      <c r="CR1138" s="68"/>
      <c r="CS1138" s="69"/>
      <c r="CT1138" s="67"/>
      <c r="CV1138" s="68"/>
      <c r="CW1138" s="69"/>
      <c r="CX1138" s="67"/>
      <c r="CZ1138" s="68"/>
      <c r="DA1138" s="69"/>
      <c r="DB1138" s="67"/>
      <c r="DD1138" s="68"/>
      <c r="DE1138" s="69"/>
      <c r="DF1138" s="67"/>
      <c r="DH1138" s="68"/>
      <c r="DI1138" s="69"/>
      <c r="DJ1138" s="67"/>
      <c r="DL1138" s="68"/>
      <c r="DM1138" s="69"/>
      <c r="DN1138" s="67"/>
      <c r="DP1138" s="68"/>
      <c r="DQ1138" s="69"/>
      <c r="DR1138" s="67"/>
      <c r="DT1138" s="68"/>
      <c r="DU1138" s="69"/>
      <c r="DV1138" s="67"/>
      <c r="DX1138" s="68"/>
      <c r="DY1138" s="69"/>
      <c r="DZ1138" s="67"/>
      <c r="EB1138" s="68"/>
      <c r="EC1138" s="69"/>
      <c r="ED1138" s="67"/>
      <c r="EF1138" s="68"/>
      <c r="EG1138" s="69"/>
      <c r="EH1138" s="67"/>
      <c r="EJ1138" s="68"/>
      <c r="EK1138" s="69"/>
      <c r="EL1138" s="67"/>
      <c r="EN1138" s="107"/>
      <c r="EO1138" s="29">
        <f t="shared" si="4621"/>
        <v>0</v>
      </c>
      <c r="EP1138" s="29">
        <f t="shared" si="4691"/>
        <v>0</v>
      </c>
      <c r="EQ1138" s="4" t="b">
        <f t="shared" si="4552"/>
        <v>1</v>
      </c>
      <c r="ER1138" s="1"/>
      <c r="ES1138" s="118">
        <f t="shared" si="4725"/>
        <v>1.1767000000000001</v>
      </c>
    </row>
    <row r="1139" spans="3:149" ht="12" customHeight="1" x14ac:dyDescent="0.25">
      <c r="C1139" s="43" t="s">
        <v>1348</v>
      </c>
      <c r="D1139" s="43" t="str">
        <f>_xlfn.XLOOKUP($C1139,[32]PSP!$C:$C,[32]PSP!D:D)</f>
        <v>COT.SV_06001</v>
      </c>
      <c r="E1139" s="43" t="str">
        <f>_xlfn.XLOOKUP($C1139,[32]PSP!$C:$C,[32]PSP!E:E)</f>
        <v>COTAÇÃO</v>
      </c>
      <c r="F1139" s="25" t="str">
        <f>_xlfn.XLOOKUP($C1139,[32]PSP!$C:$C,[32]PSP!F:F)</f>
        <v>CUSTO MEDIO DA CONSTRUÇÃO CIVIL - SINAPI IBGE</v>
      </c>
      <c r="G1139" s="43" t="str">
        <f>_xlfn.XLOOKUP($C1139,[32]PSP!$C:$C,[32]PSP!G:G)</f>
        <v>M2</v>
      </c>
      <c r="H1139" s="53">
        <f>_xlfn.XLOOKUP($C1139,[32]PSP!$C:$C,[32]PSP!$H:$H)</f>
        <v>0</v>
      </c>
      <c r="I1139" s="28">
        <f>_xlfn.XLOOKUP($C1139,[32]PSP!$C:$C,[32]PSP!$I:$I)</f>
        <v>0</v>
      </c>
      <c r="J1139" s="28">
        <f t="shared" ref="J1139" si="4829">IF(LEFT(D1139,6)="COT.IS",I1139,I1139*(1+$J$7))</f>
        <v>0</v>
      </c>
      <c r="K1139" s="29"/>
      <c r="L1139" s="54">
        <f>_xlfn.XLOOKUP($C1139,[32]PSP!$C:$C,[32]PSP!$L:$L)</f>
        <v>0</v>
      </c>
      <c r="M1139" s="27">
        <f>_xlfn.XLOOKUP($C1139,[32]PSP!$C:$C,[32]PSP!$M:$M)</f>
        <v>1295.48</v>
      </c>
      <c r="N1139" s="28">
        <f t="shared" ref="N1139" si="4830">TRUNC(M1139*L1139,2)</f>
        <v>0</v>
      </c>
      <c r="O1139" s="29"/>
      <c r="P1139" s="54">
        <f>_xlfn.XLOOKUP($C1139,[32]PSP!$C:$C,[32]PSP!$P:$P)</f>
        <v>0</v>
      </c>
      <c r="Q1139" s="27">
        <f>_xlfn.XLOOKUP($C1139,[32]PSP!$C:$C,[32]PSP!$Q:$Q)</f>
        <v>1295.48</v>
      </c>
      <c r="R1139" s="28">
        <f t="shared" ref="R1139" si="4831">TRUNC(Q1139*P1139,2)</f>
        <v>0</v>
      </c>
      <c r="S1139" s="29"/>
      <c r="T1139" s="54">
        <f>_xlfn.XLOOKUP($C1139,[32]PSP!$C:$C,[32]PSP!$T:$T)</f>
        <v>0</v>
      </c>
      <c r="U1139" s="27">
        <f>_xlfn.XLOOKUP($C1139,[32]PSP!$C:$C,[32]PSP!$U:$U)</f>
        <v>1295.48</v>
      </c>
      <c r="V1139" s="28">
        <f t="shared" ref="V1139" si="4832">TRUNC(U1139*T1139,2)</f>
        <v>0</v>
      </c>
      <c r="W1139" s="29"/>
      <c r="X1139" s="54">
        <f>_xlfn.XLOOKUP($C1139,[32]PSP!$C:$C,[32]PSP!$X:$X)</f>
        <v>0</v>
      </c>
      <c r="Y1139" s="27">
        <f>_xlfn.XLOOKUP($C1139,[32]PSP!$C:$C,[32]PSP!$Y:$Y)</f>
        <v>1295.48</v>
      </c>
      <c r="Z1139" s="28">
        <f t="shared" ref="Z1139" si="4833">TRUNC(Y1139*X1139,2)</f>
        <v>0</v>
      </c>
      <c r="AA1139" s="29"/>
      <c r="AB1139" s="54">
        <f>_xlfn.XLOOKUP($C1139,[32]PSP!$C:$C,[32]PSP!$AB:$AB)</f>
        <v>0</v>
      </c>
      <c r="AC1139" s="27">
        <f>_xlfn.XLOOKUP($C1139,[32]PSP!$C:$C,[32]PSP!$AC:$AC)</f>
        <v>1295.48</v>
      </c>
      <c r="AD1139" s="28">
        <f t="shared" ref="AD1139" si="4834">TRUNC(AC1139*AB1139,2)</f>
        <v>0</v>
      </c>
      <c r="AE1139" s="29"/>
      <c r="AF1139" s="54">
        <f>_xlfn.XLOOKUP($C1139,[32]PSP!$C:$C,[32]PSP!$AF:$AF)</f>
        <v>0</v>
      </c>
      <c r="AG1139" s="27">
        <f>_xlfn.XLOOKUP($C1139,[32]PSP!$C:$C,[32]PSP!$AG:$AG)</f>
        <v>1295.48</v>
      </c>
      <c r="AH1139" s="28">
        <f t="shared" ref="AH1139" si="4835">TRUNC(AG1139*AF1139,2)</f>
        <v>0</v>
      </c>
      <c r="AI1139" s="29"/>
      <c r="AJ1139" s="54">
        <f>_xlfn.XLOOKUP($C1139,[32]PSP!$C:$C,[32]PSP!$AJ:$AJ)</f>
        <v>0</v>
      </c>
      <c r="AK1139" s="27">
        <f>_xlfn.XLOOKUP($C1139,[32]PSP!$C:$C,[32]PSP!$AK:$AK)</f>
        <v>1295.48</v>
      </c>
      <c r="AL1139" s="28">
        <f t="shared" ref="AL1139" si="4836">TRUNC(AK1139*AJ1139,2)</f>
        <v>0</v>
      </c>
      <c r="AM1139" s="29"/>
      <c r="AN1139" s="54">
        <f>_xlfn.XLOOKUP($C1139,[32]PSP!$C:$C,[32]PSP!$AN:$AN)</f>
        <v>0</v>
      </c>
      <c r="AO1139" s="27">
        <f>_xlfn.XLOOKUP($C1139,[32]PSP!$C:$C,[32]PSP!$AO:$AO)</f>
        <v>1295.48</v>
      </c>
      <c r="AP1139" s="28">
        <f t="shared" ref="AP1139" si="4837">TRUNC(AO1139*AN1139,2)</f>
        <v>0</v>
      </c>
      <c r="AQ1139" s="29"/>
      <c r="AR1139" s="54">
        <f>_xlfn.XLOOKUP($C1139,[32]PSP!$C:$C,[32]PSP!$AR:$AR)</f>
        <v>0</v>
      </c>
      <c r="AS1139" s="27">
        <f>_xlfn.XLOOKUP($C1139,[32]PSP!$C:$C,[32]PSP!$AS:$AS)</f>
        <v>1295.48</v>
      </c>
      <c r="AT1139" s="28">
        <f t="shared" ref="AT1139" si="4838">TRUNC(AS1139*AR1139,2)</f>
        <v>0</v>
      </c>
      <c r="AU1139" s="29"/>
      <c r="AV1139" s="54">
        <f>_xlfn.XLOOKUP($C1139,[32]PSP!$C:$C,[32]PSP!$AV:$AV)</f>
        <v>0</v>
      </c>
      <c r="AW1139" s="27">
        <f>_xlfn.XLOOKUP($C1139,[32]PSP!$C:$C,[32]PSP!$AW:$AW)</f>
        <v>1295.48</v>
      </c>
      <c r="AX1139" s="28">
        <f t="shared" ref="AX1139" si="4839">TRUNC(AW1139*AV1139,2)</f>
        <v>0</v>
      </c>
      <c r="AY1139" s="29"/>
      <c r="AZ1139" s="54">
        <f>_xlfn.XLOOKUP($C1139,[32]PSP!$C:$C,[32]PSP!$AZ:$AZ)</f>
        <v>0</v>
      </c>
      <c r="BA1139" s="27">
        <f>_xlfn.XLOOKUP($C1139,[32]PSP!$C:$C,[32]PSP!$BA:$BA)</f>
        <v>1295.48</v>
      </c>
      <c r="BB1139" s="28">
        <f t="shared" ref="BB1139" si="4840">TRUNC(BA1139*AZ1139,2)</f>
        <v>0</v>
      </c>
      <c r="BC1139" s="29"/>
      <c r="BD1139" s="54">
        <f>_xlfn.XLOOKUP($C1139,[32]PSP!$C:$C,[32]PSP!$BD:$BD)</f>
        <v>0</v>
      </c>
      <c r="BE1139" s="27">
        <f>_xlfn.XLOOKUP($C1139,[32]PSP!$C:$C,[32]PSP!$BE:$BE)</f>
        <v>1295.48</v>
      </c>
      <c r="BF1139" s="28">
        <f t="shared" ref="BF1139" si="4841">TRUNC(BE1139*BD1139,2)</f>
        <v>0</v>
      </c>
      <c r="BG1139" s="29"/>
      <c r="BH1139" s="54">
        <f>_xlfn.XLOOKUP($C1139,[32]PSP!$C:$C,[32]PSP!$BH:$BH)</f>
        <v>0</v>
      </c>
      <c r="BI1139" s="27">
        <f>_xlfn.XLOOKUP($C1139,[32]PSP!$C:$C,[32]PSP!$BI:$BI)</f>
        <v>1295.48</v>
      </c>
      <c r="BJ1139" s="28">
        <f t="shared" ref="BJ1139" si="4842">TRUNC(BI1139*BH1139,2)</f>
        <v>0</v>
      </c>
      <c r="BK1139" s="29"/>
      <c r="BL1139" s="54">
        <f>_xlfn.XLOOKUP($C1139,[32]PSP!$C:$C,[32]PSP!$BL:$BL)</f>
        <v>0</v>
      </c>
      <c r="BM1139" s="27">
        <f>_xlfn.XLOOKUP($C1139,[32]PSP!$C:$C,[32]PSP!$BM:$BM)</f>
        <v>1295.48</v>
      </c>
      <c r="BN1139" s="28">
        <f t="shared" ref="BN1139" si="4843">TRUNC(BM1139*BL1139,2)</f>
        <v>0</v>
      </c>
      <c r="BO1139" s="29"/>
      <c r="BP1139" s="54">
        <f>_xlfn.XLOOKUP($C1139,[32]PSP!$C:$C,[32]PSP!$BP:$BP)</f>
        <v>0</v>
      </c>
      <c r="BQ1139" s="27">
        <f>_xlfn.XLOOKUP($C1139,[32]PSP!$C:$C,[32]PSP!$BQ:$BQ)</f>
        <v>1295.48</v>
      </c>
      <c r="BR1139" s="28">
        <f t="shared" ref="BR1139" si="4844">TRUNC(BQ1139*BP1139,2)</f>
        <v>0</v>
      </c>
      <c r="BS1139" s="29"/>
      <c r="BT1139" s="54">
        <f>_xlfn.XLOOKUP($C1139,[32]PSP!$C:$C,[32]PSP!$BT:$BT)</f>
        <v>0</v>
      </c>
      <c r="BU1139" s="27">
        <f>_xlfn.XLOOKUP($C1139,[32]PSP!$C:$C,[32]PSP!$BU:$BU)</f>
        <v>1295.48</v>
      </c>
      <c r="BV1139" s="28">
        <f t="shared" ref="BV1139" si="4845">TRUNC(BU1139*BT1139,2)</f>
        <v>0</v>
      </c>
      <c r="BW1139" s="29"/>
      <c r="BX1139" s="54">
        <f>_xlfn.XLOOKUP($C1139,[32]PSP!$C:$C,[32]PSP!$BX:$BX)</f>
        <v>0</v>
      </c>
      <c r="BY1139" s="27">
        <f>_xlfn.XLOOKUP($C1139,[32]PSP!$C:$C,[32]PSP!$BY:$BY)</f>
        <v>1295.48</v>
      </c>
      <c r="BZ1139" s="28">
        <f t="shared" ref="BZ1139" si="4846">TRUNC(BY1139*BX1139,2)</f>
        <v>0</v>
      </c>
      <c r="CA1139" s="29"/>
      <c r="CB1139" s="54">
        <f>_xlfn.XLOOKUP($C1139,[32]PSP!$C:$C,[32]PSP!$CB:$CB)</f>
        <v>0</v>
      </c>
      <c r="CC1139" s="27">
        <f>_xlfn.XLOOKUP($C1139,[32]PSP!$C:$C,[32]PSP!$CC:$CC)</f>
        <v>1295.48</v>
      </c>
      <c r="CD1139" s="28">
        <f t="shared" ref="CD1139" si="4847">TRUNC(CC1139*CB1139,2)</f>
        <v>0</v>
      </c>
      <c r="CE1139" s="29"/>
      <c r="CF1139" s="54">
        <f>_xlfn.XLOOKUP($C1139,[32]PSP!$C:$C,[32]PSP!$CF:$CF)</f>
        <v>0</v>
      </c>
      <c r="CG1139" s="27">
        <f>_xlfn.XLOOKUP($C1139,[32]PSP!$C:$C,[32]PSP!$CG:$CG)</f>
        <v>1295.48</v>
      </c>
      <c r="CH1139" s="28">
        <f t="shared" ref="CH1139" si="4848">TRUNC(CG1139*CF1139,2)</f>
        <v>0</v>
      </c>
      <c r="CI1139" s="29"/>
      <c r="CJ1139" s="54">
        <f>_xlfn.XLOOKUP($C1139,[32]PSP!$C:$C,[32]PSP!$CJ:$CJ)</f>
        <v>0</v>
      </c>
      <c r="CK1139" s="27">
        <f>_xlfn.XLOOKUP($C1139,[32]PSP!$C:$C,[32]PSP!$CK:$CK)</f>
        <v>1295.48</v>
      </c>
      <c r="CL1139" s="28">
        <f t="shared" ref="CL1139" si="4849">TRUNC(CK1139*CJ1139,2)</f>
        <v>0</v>
      </c>
      <c r="CM1139" s="29"/>
      <c r="CN1139" s="54">
        <f>_xlfn.XLOOKUP($C1139,[32]PSP!$C:$C,[32]PSP!$CN:$CN)</f>
        <v>0</v>
      </c>
      <c r="CO1139" s="27">
        <f>_xlfn.XLOOKUP($C1139,[32]PSP!$C:$C,[32]PSP!$CO:$CO)</f>
        <v>1295.48</v>
      </c>
      <c r="CP1139" s="28">
        <f t="shared" ref="CP1139" si="4850">TRUNC(CO1139*CN1139,2)</f>
        <v>0</v>
      </c>
      <c r="CQ1139" s="29"/>
      <c r="CR1139" s="54">
        <f>_xlfn.XLOOKUP($C1139,[32]PSP!$C:$C,[32]PSP!$CR:$CR)</f>
        <v>0</v>
      </c>
      <c r="CS1139" s="27">
        <f>_xlfn.XLOOKUP($C1139,[32]PSP!$C:$C,[32]PSP!$CS:$CS)</f>
        <v>1295.48</v>
      </c>
      <c r="CT1139" s="28">
        <f t="shared" ref="CT1139" si="4851">TRUNC(CS1139*CR1139,2)</f>
        <v>0</v>
      </c>
      <c r="CU1139" s="29"/>
      <c r="CV1139" s="54">
        <f>_xlfn.XLOOKUP($C1139,[32]PSP!$C:$C,[32]PSP!$CV:$CV)</f>
        <v>0</v>
      </c>
      <c r="CW1139" s="27">
        <f>_xlfn.XLOOKUP($C1139,[32]PSP!$C:$C,[32]PSP!$CW:$CW)</f>
        <v>1295.48</v>
      </c>
      <c r="CX1139" s="28">
        <f t="shared" ref="CX1139" si="4852">TRUNC(CW1139*CV1139,2)</f>
        <v>0</v>
      </c>
      <c r="CY1139" s="29"/>
      <c r="CZ1139" s="54">
        <f>_xlfn.XLOOKUP($C1139,[32]PSP!$C:$C,[32]PSP!$CZ:$CZ)</f>
        <v>0</v>
      </c>
      <c r="DA1139" s="27">
        <f>_xlfn.XLOOKUP($C1139,[32]PSP!$C:$C,[32]PSP!$DA:$DA)</f>
        <v>1295.48</v>
      </c>
      <c r="DB1139" s="28">
        <f t="shared" ref="DB1139" si="4853">TRUNC(DA1139*CZ1139,2)</f>
        <v>0</v>
      </c>
      <c r="DC1139" s="29"/>
      <c r="DD1139" s="54">
        <f>_xlfn.XLOOKUP($C1139,[32]PSP!$C:$C,[32]PSP!$DD:$DD)</f>
        <v>0</v>
      </c>
      <c r="DE1139" s="27">
        <f>_xlfn.XLOOKUP($C1139,[32]PSP!$C:$C,[32]PSP!$DE:$DE)</f>
        <v>1295.48</v>
      </c>
      <c r="DF1139" s="28">
        <f t="shared" ref="DF1139" si="4854">TRUNC(DE1139*DD1139,2)</f>
        <v>0</v>
      </c>
      <c r="DG1139" s="29"/>
      <c r="DH1139" s="54">
        <f>_xlfn.XLOOKUP($C1139,[32]PSP!$C:$C,[32]PSP!$DH:$DH)</f>
        <v>0</v>
      </c>
      <c r="DI1139" s="27">
        <f>_xlfn.XLOOKUP($C1139,[32]PSP!$C:$C,[32]PSP!$DI:$DI)</f>
        <v>1295.48</v>
      </c>
      <c r="DJ1139" s="28">
        <f t="shared" ref="DJ1139" si="4855">TRUNC(DI1139*DH1139,2)</f>
        <v>0</v>
      </c>
      <c r="DK1139" s="29"/>
      <c r="DL1139" s="54">
        <f>_xlfn.XLOOKUP($C1139,[32]PSP!$C:$C,[32]PSP!$DL:$DL)</f>
        <v>0</v>
      </c>
      <c r="DM1139" s="27">
        <f>_xlfn.XLOOKUP($C1139,[32]PSP!$C:$C,[32]PSP!$DM:$DM)</f>
        <v>1295.48</v>
      </c>
      <c r="DN1139" s="28">
        <f t="shared" ref="DN1139" si="4856">TRUNC(DM1139*DL1139,2)</f>
        <v>0</v>
      </c>
      <c r="DO1139" s="29"/>
      <c r="DP1139" s="54">
        <f>_xlfn.XLOOKUP($C1139,[32]PSP!$C:$C,[32]PSP!$DP:$DP)</f>
        <v>0</v>
      </c>
      <c r="DQ1139" s="27">
        <f>_xlfn.XLOOKUP($C1139,[32]PSP!$C:$C,[32]PSP!$DQ:$DQ)</f>
        <v>1295.48</v>
      </c>
      <c r="DR1139" s="28">
        <f t="shared" ref="DR1139" si="4857">TRUNC(DQ1139*DP1139,2)</f>
        <v>0</v>
      </c>
      <c r="DS1139" s="29"/>
      <c r="DT1139" s="54">
        <f>_xlfn.XLOOKUP($C1139,[32]PSP!$C:$C,[32]PSP!$DT:$DT)</f>
        <v>0</v>
      </c>
      <c r="DU1139" s="27">
        <f>_xlfn.XLOOKUP($C1139,[32]PSP!$C:$C,[32]PSP!$DU:$DU)</f>
        <v>1295.48</v>
      </c>
      <c r="DV1139" s="28">
        <f t="shared" ref="DV1139" si="4858">TRUNC(DU1139*DT1139,2)</f>
        <v>0</v>
      </c>
      <c r="DW1139" s="29"/>
      <c r="DX1139" s="54">
        <f>_xlfn.XLOOKUP($C1139,[32]PSP!$C:$C,[32]PSP!$DX:$DX)</f>
        <v>0</v>
      </c>
      <c r="DY1139" s="27">
        <f>_xlfn.XLOOKUP($C1139,[32]PSP!$C:$C,[32]PSP!$DY:$DY)</f>
        <v>1295.48</v>
      </c>
      <c r="DZ1139" s="28">
        <f t="shared" ref="DZ1139" si="4859">TRUNC(DY1139*DX1139,2)</f>
        <v>0</v>
      </c>
      <c r="EA1139" s="29"/>
      <c r="EB1139" s="54">
        <f>_xlfn.XLOOKUP($C1139,[32]PSP!$C:$C,[32]PSP!$EB:$EB)</f>
        <v>0</v>
      </c>
      <c r="EC1139" s="27">
        <f>_xlfn.XLOOKUP($C1139,[32]PSP!$C:$C,[32]PSP!$EC:$EC)</f>
        <v>1295.48</v>
      </c>
      <c r="ED1139" s="28">
        <f t="shared" ref="ED1139" si="4860">TRUNC(EC1139*EB1139,2)</f>
        <v>0</v>
      </c>
      <c r="EE1139" s="29"/>
      <c r="EF1139" s="54">
        <f>_xlfn.XLOOKUP($C1139,[32]PSP!$C:$C,[32]PSP!$EF:$EF)</f>
        <v>0</v>
      </c>
      <c r="EG1139" s="27">
        <f>_xlfn.XLOOKUP($C1139,[32]PSP!$C:$C,[32]PSP!$EG:$EG)</f>
        <v>1295.48</v>
      </c>
      <c r="EH1139" s="28">
        <f t="shared" ref="EH1139" si="4861">TRUNC(EG1139*EF1139,2)</f>
        <v>0</v>
      </c>
      <c r="EI1139" s="29"/>
      <c r="EJ1139" s="54">
        <f>_xlfn.XLOOKUP($C1139,[32]PSP!$C:$C,[32]PSP!$EJ:$EJ)</f>
        <v>0</v>
      </c>
      <c r="EK1139" s="27">
        <f>_xlfn.XLOOKUP($C1139,[32]PSP!$C:$C,[32]PSP!$EK:$EK)</f>
        <v>1295.48</v>
      </c>
      <c r="EL1139" s="28">
        <f t="shared" ref="EL1139" si="4862">TRUNC(EK1139*EJ1139,2)</f>
        <v>0</v>
      </c>
      <c r="EM1139" s="29"/>
      <c r="EN1139" s="108"/>
      <c r="EO1139" s="29">
        <f t="shared" si="4621"/>
        <v>0</v>
      </c>
      <c r="EP1139" s="29">
        <f t="shared" si="4691"/>
        <v>0</v>
      </c>
      <c r="EQ1139" s="4" t="b">
        <f t="shared" si="4552"/>
        <v>1</v>
      </c>
      <c r="ES1139" s="118">
        <f t="shared" si="4725"/>
        <v>1.1767000000000001</v>
      </c>
    </row>
    <row r="1140" spans="3:149" ht="13.5" customHeight="1" x14ac:dyDescent="0.25">
      <c r="C1140" s="65" t="s">
        <v>723</v>
      </c>
      <c r="D1140" s="65"/>
      <c r="E1140" s="65"/>
      <c r="F1140" s="66" t="s">
        <v>747</v>
      </c>
      <c r="G1140" s="65"/>
      <c r="H1140" s="55"/>
      <c r="I1140" s="67"/>
      <c r="J1140" s="67"/>
      <c r="L1140" s="68"/>
      <c r="M1140" s="69"/>
      <c r="N1140" s="67"/>
      <c r="P1140" s="68"/>
      <c r="Q1140" s="69"/>
      <c r="R1140" s="67"/>
      <c r="T1140" s="68"/>
      <c r="U1140" s="69"/>
      <c r="V1140" s="67"/>
      <c r="X1140" s="68"/>
      <c r="Y1140" s="69"/>
      <c r="Z1140" s="67"/>
      <c r="AB1140" s="68"/>
      <c r="AC1140" s="69"/>
      <c r="AD1140" s="67"/>
      <c r="AF1140" s="68"/>
      <c r="AG1140" s="69"/>
      <c r="AH1140" s="67"/>
      <c r="AJ1140" s="68"/>
      <c r="AK1140" s="69"/>
      <c r="AL1140" s="67"/>
      <c r="AN1140" s="68"/>
      <c r="AO1140" s="69"/>
      <c r="AP1140" s="67"/>
      <c r="AR1140" s="68"/>
      <c r="AS1140" s="69"/>
      <c r="AT1140" s="67"/>
      <c r="AV1140" s="68"/>
      <c r="AW1140" s="69"/>
      <c r="AX1140" s="67"/>
      <c r="AZ1140" s="68"/>
      <c r="BA1140" s="69"/>
      <c r="BB1140" s="67"/>
      <c r="BD1140" s="68"/>
      <c r="BE1140" s="69"/>
      <c r="BF1140" s="67"/>
      <c r="BH1140" s="68"/>
      <c r="BI1140" s="69"/>
      <c r="BJ1140" s="67"/>
      <c r="BL1140" s="68"/>
      <c r="BM1140" s="69"/>
      <c r="BN1140" s="67"/>
      <c r="BP1140" s="68"/>
      <c r="BQ1140" s="69"/>
      <c r="BR1140" s="67"/>
      <c r="BT1140" s="68"/>
      <c r="BU1140" s="69"/>
      <c r="BV1140" s="67"/>
      <c r="BX1140" s="68"/>
      <c r="BY1140" s="69"/>
      <c r="BZ1140" s="67"/>
      <c r="CB1140" s="68"/>
      <c r="CC1140" s="69"/>
      <c r="CD1140" s="67"/>
      <c r="CF1140" s="68"/>
      <c r="CG1140" s="69"/>
      <c r="CH1140" s="67"/>
      <c r="CJ1140" s="68"/>
      <c r="CK1140" s="69"/>
      <c r="CL1140" s="67"/>
      <c r="CN1140" s="68"/>
      <c r="CO1140" s="69"/>
      <c r="CP1140" s="67"/>
      <c r="CR1140" s="68"/>
      <c r="CS1140" s="69"/>
      <c r="CT1140" s="67"/>
      <c r="CV1140" s="68"/>
      <c r="CW1140" s="69"/>
      <c r="CX1140" s="67"/>
      <c r="CZ1140" s="68"/>
      <c r="DA1140" s="69"/>
      <c r="DB1140" s="67"/>
      <c r="DD1140" s="68"/>
      <c r="DE1140" s="69"/>
      <c r="DF1140" s="67"/>
      <c r="DH1140" s="68"/>
      <c r="DI1140" s="69"/>
      <c r="DJ1140" s="67"/>
      <c r="DL1140" s="68"/>
      <c r="DM1140" s="69"/>
      <c r="DN1140" s="67"/>
      <c r="DP1140" s="68"/>
      <c r="DQ1140" s="69"/>
      <c r="DR1140" s="67"/>
      <c r="DT1140" s="68"/>
      <c r="DU1140" s="69"/>
      <c r="DV1140" s="67"/>
      <c r="DX1140" s="68"/>
      <c r="DY1140" s="69"/>
      <c r="DZ1140" s="67"/>
      <c r="EB1140" s="68"/>
      <c r="EC1140" s="69"/>
      <c r="ED1140" s="67"/>
      <c r="EF1140" s="68"/>
      <c r="EG1140" s="69"/>
      <c r="EH1140" s="67"/>
      <c r="EJ1140" s="68"/>
      <c r="EK1140" s="69"/>
      <c r="EL1140" s="67"/>
      <c r="EN1140" s="107"/>
      <c r="EO1140" s="29">
        <f t="shared" si="4621"/>
        <v>0</v>
      </c>
      <c r="EP1140" s="29">
        <f t="shared" si="4691"/>
        <v>0</v>
      </c>
      <c r="EQ1140" s="4" t="b">
        <f t="shared" si="4552"/>
        <v>1</v>
      </c>
      <c r="ER1140" s="1"/>
      <c r="ES1140" s="118">
        <f t="shared" si="4725"/>
        <v>1.1767000000000001</v>
      </c>
    </row>
    <row r="1141" spans="3:149" ht="12" customHeight="1" x14ac:dyDescent="0.25">
      <c r="C1141" s="43" t="s">
        <v>1349</v>
      </c>
      <c r="D1141" s="43" t="str">
        <f>_xlfn.XLOOKUP($C1141,[32]PSP!$C:$C,[32]PSP!D:D)</f>
        <v>COT.SV_06001</v>
      </c>
      <c r="E1141" s="43" t="str">
        <f>_xlfn.XLOOKUP($C1141,[32]PSP!$C:$C,[32]PSP!E:E)</f>
        <v>COTAÇÃO</v>
      </c>
      <c r="F1141" s="25" t="str">
        <f>_xlfn.XLOOKUP($C1141,[32]PSP!$C:$C,[32]PSP!F:F)</f>
        <v>CUSTO MEDIO DA CONSTRUÇÃO CIVIL - SINAPI IBGE</v>
      </c>
      <c r="G1141" s="43" t="str">
        <f>_xlfn.XLOOKUP($C1141,[32]PSP!$C:$C,[32]PSP!G:G)</f>
        <v>M2</v>
      </c>
      <c r="H1141" s="53">
        <f>_xlfn.XLOOKUP($C1141,[32]PSP!$C:$C,[32]PSP!$H:$H)</f>
        <v>11197.869999999999</v>
      </c>
      <c r="I1141" s="28">
        <f>_xlfn.XLOOKUP($C1141,[32]PSP!$C:$C,[32]PSP!$I:$I)</f>
        <v>14506616.560000002</v>
      </c>
      <c r="J1141" s="28">
        <f t="shared" ref="J1141" si="4863">IF(LEFT(D1141,6)="COT.IS",I1141,I1141*(1+$J$7))</f>
        <v>17069935.706152003</v>
      </c>
      <c r="K1141" s="29"/>
      <c r="L1141" s="54">
        <f>_xlfn.XLOOKUP($C1141,[32]PSP!$C:$C,[32]PSP!$L:$L)</f>
        <v>0</v>
      </c>
      <c r="M1141" s="27">
        <f>_xlfn.XLOOKUP($C1141,[32]PSP!$C:$C,[32]PSP!$M:$M)</f>
        <v>1295.48</v>
      </c>
      <c r="N1141" s="28">
        <f t="shared" ref="N1141" si="4864">TRUNC(M1141*L1141,2)</f>
        <v>0</v>
      </c>
      <c r="O1141" s="29"/>
      <c r="P1141" s="54">
        <f>_xlfn.XLOOKUP($C1141,[32]PSP!$C:$C,[32]PSP!$P:$P)</f>
        <v>0</v>
      </c>
      <c r="Q1141" s="27">
        <f>_xlfn.XLOOKUP($C1141,[32]PSP!$C:$C,[32]PSP!$Q:$Q)</f>
        <v>1295.48</v>
      </c>
      <c r="R1141" s="28">
        <f t="shared" ref="R1141" si="4865">TRUNC(Q1141*P1141,2)</f>
        <v>0</v>
      </c>
      <c r="S1141" s="29"/>
      <c r="T1141" s="54">
        <f>_xlfn.XLOOKUP($C1141,[32]PSP!$C:$C,[32]PSP!$T:$T)</f>
        <v>0</v>
      </c>
      <c r="U1141" s="27">
        <f>_xlfn.XLOOKUP($C1141,[32]PSP!$C:$C,[32]PSP!$U:$U)</f>
        <v>1295.48</v>
      </c>
      <c r="V1141" s="28">
        <f t="shared" ref="V1141" si="4866">TRUNC(U1141*T1141,2)</f>
        <v>0</v>
      </c>
      <c r="W1141" s="29"/>
      <c r="X1141" s="54">
        <f>_xlfn.XLOOKUP($C1141,[32]PSP!$C:$C,[32]PSP!$X:$X)</f>
        <v>1097.83</v>
      </c>
      <c r="Y1141" s="27">
        <f>_xlfn.XLOOKUP($C1141,[32]PSP!$C:$C,[32]PSP!$Y:$Y)</f>
        <v>1295.48</v>
      </c>
      <c r="Z1141" s="28">
        <f t="shared" ref="Z1141" si="4867">TRUNC(Y1141*X1141,2)</f>
        <v>1422216.8</v>
      </c>
      <c r="AA1141" s="29"/>
      <c r="AB1141" s="54">
        <f>_xlfn.XLOOKUP($C1141,[32]PSP!$C:$C,[32]PSP!$AB:$AB)</f>
        <v>0</v>
      </c>
      <c r="AC1141" s="27">
        <f>_xlfn.XLOOKUP($C1141,[32]PSP!$C:$C,[32]PSP!$AC:$AC)</f>
        <v>1295.48</v>
      </c>
      <c r="AD1141" s="28">
        <f t="shared" ref="AD1141" si="4868">TRUNC(AC1141*AB1141,2)</f>
        <v>0</v>
      </c>
      <c r="AE1141" s="29"/>
      <c r="AF1141" s="54">
        <f>_xlfn.XLOOKUP($C1141,[32]PSP!$C:$C,[32]PSP!$AF:$AF)</f>
        <v>0</v>
      </c>
      <c r="AG1141" s="27">
        <f>_xlfn.XLOOKUP($C1141,[32]PSP!$C:$C,[32]PSP!$AG:$AG)</f>
        <v>1295.48</v>
      </c>
      <c r="AH1141" s="28">
        <f t="shared" ref="AH1141" si="4869">TRUNC(AG1141*AF1141,2)</f>
        <v>0</v>
      </c>
      <c r="AI1141" s="29"/>
      <c r="AJ1141" s="54">
        <f>_xlfn.XLOOKUP($C1141,[32]PSP!$C:$C,[32]PSP!$AJ:$AJ)</f>
        <v>1756.53</v>
      </c>
      <c r="AK1141" s="27">
        <f>_xlfn.XLOOKUP($C1141,[32]PSP!$C:$C,[32]PSP!$AK:$AK)</f>
        <v>1295.48</v>
      </c>
      <c r="AL1141" s="28">
        <f t="shared" ref="AL1141" si="4870">TRUNC(AK1141*AJ1141,2)</f>
        <v>2275549.48</v>
      </c>
      <c r="AM1141" s="29"/>
      <c r="AN1141" s="54">
        <f>_xlfn.XLOOKUP($C1141,[32]PSP!$C:$C,[32]PSP!$AN:$AN)</f>
        <v>0</v>
      </c>
      <c r="AO1141" s="27">
        <f>_xlfn.XLOOKUP($C1141,[32]PSP!$C:$C,[32]PSP!$AO:$AO)</f>
        <v>1295.48</v>
      </c>
      <c r="AP1141" s="28">
        <f t="shared" ref="AP1141" si="4871">TRUNC(AO1141*AN1141,2)</f>
        <v>0</v>
      </c>
      <c r="AQ1141" s="29"/>
      <c r="AR1141" s="54">
        <f>_xlfn.XLOOKUP($C1141,[32]PSP!$C:$C,[32]PSP!$AR:$AR)</f>
        <v>1097.83</v>
      </c>
      <c r="AS1141" s="27">
        <f>_xlfn.XLOOKUP($C1141,[32]PSP!$C:$C,[32]PSP!$AS:$AS)</f>
        <v>1295.48</v>
      </c>
      <c r="AT1141" s="28">
        <f t="shared" ref="AT1141" si="4872">TRUNC(AS1141*AR1141,2)</f>
        <v>1422216.8</v>
      </c>
      <c r="AU1141" s="29"/>
      <c r="AV1141" s="54">
        <f>_xlfn.XLOOKUP($C1141,[32]PSP!$C:$C,[32]PSP!$AV:$AV)</f>
        <v>0</v>
      </c>
      <c r="AW1141" s="27">
        <f>_xlfn.XLOOKUP($C1141,[32]PSP!$C:$C,[32]PSP!$AW:$AW)</f>
        <v>1295.48</v>
      </c>
      <c r="AX1141" s="28">
        <f t="shared" ref="AX1141" si="4873">TRUNC(AW1141*AV1141,2)</f>
        <v>0</v>
      </c>
      <c r="AY1141" s="29"/>
      <c r="AZ1141" s="54">
        <f>_xlfn.XLOOKUP($C1141,[32]PSP!$C:$C,[32]PSP!$AZ:$AZ)</f>
        <v>0</v>
      </c>
      <c r="BA1141" s="27">
        <f>_xlfn.XLOOKUP($C1141,[32]PSP!$C:$C,[32]PSP!$BA:$BA)</f>
        <v>1295.48</v>
      </c>
      <c r="BB1141" s="28">
        <f t="shared" ref="BB1141" si="4874">TRUNC(BA1141*AZ1141,2)</f>
        <v>0</v>
      </c>
      <c r="BC1141" s="29"/>
      <c r="BD1141" s="54">
        <f>_xlfn.XLOOKUP($C1141,[32]PSP!$C:$C,[32]PSP!$BD:$BD)</f>
        <v>1097.83</v>
      </c>
      <c r="BE1141" s="27">
        <f>_xlfn.XLOOKUP($C1141,[32]PSP!$C:$C,[32]PSP!$BE:$BE)</f>
        <v>1295.48</v>
      </c>
      <c r="BF1141" s="28">
        <f t="shared" ref="BF1141" si="4875">TRUNC(BE1141*BD1141,2)</f>
        <v>1422216.8</v>
      </c>
      <c r="BG1141" s="29"/>
      <c r="BH1141" s="54">
        <f>_xlfn.XLOOKUP($C1141,[32]PSP!$C:$C,[32]PSP!$BH:$BH)</f>
        <v>1097.83</v>
      </c>
      <c r="BI1141" s="27">
        <f>_xlfn.XLOOKUP($C1141,[32]PSP!$C:$C,[32]PSP!$BI:$BI)</f>
        <v>1295.48</v>
      </c>
      <c r="BJ1141" s="28">
        <f t="shared" ref="BJ1141" si="4876">TRUNC(BI1141*BH1141,2)</f>
        <v>1422216.8</v>
      </c>
      <c r="BK1141" s="29"/>
      <c r="BL1141" s="54">
        <f>_xlfn.XLOOKUP($C1141,[32]PSP!$C:$C,[32]PSP!$BL:$BL)</f>
        <v>0</v>
      </c>
      <c r="BM1141" s="27">
        <f>_xlfn.XLOOKUP($C1141,[32]PSP!$C:$C,[32]PSP!$BM:$BM)</f>
        <v>1295.48</v>
      </c>
      <c r="BN1141" s="28">
        <f t="shared" ref="BN1141" si="4877">TRUNC(BM1141*BL1141,2)</f>
        <v>0</v>
      </c>
      <c r="BO1141" s="29"/>
      <c r="BP1141" s="54">
        <f>_xlfn.XLOOKUP($C1141,[32]PSP!$C:$C,[32]PSP!$BP:$BP)</f>
        <v>0</v>
      </c>
      <c r="BQ1141" s="27">
        <f>_xlfn.XLOOKUP($C1141,[32]PSP!$C:$C,[32]PSP!$BQ:$BQ)</f>
        <v>1295.48</v>
      </c>
      <c r="BR1141" s="28">
        <f t="shared" ref="BR1141" si="4878">TRUNC(BQ1141*BP1141,2)</f>
        <v>0</v>
      </c>
      <c r="BS1141" s="29"/>
      <c r="BT1141" s="54">
        <f>_xlfn.XLOOKUP($C1141,[32]PSP!$C:$C,[32]PSP!$BT:$BT)</f>
        <v>0</v>
      </c>
      <c r="BU1141" s="27">
        <f>_xlfn.XLOOKUP($C1141,[32]PSP!$C:$C,[32]PSP!$BU:$BU)</f>
        <v>1295.48</v>
      </c>
      <c r="BV1141" s="28">
        <f t="shared" ref="BV1141" si="4879">TRUNC(BU1141*BT1141,2)</f>
        <v>0</v>
      </c>
      <c r="BW1141" s="29"/>
      <c r="BX1141" s="54">
        <f>_xlfn.XLOOKUP($C1141,[32]PSP!$C:$C,[32]PSP!$BX:$BX)</f>
        <v>0</v>
      </c>
      <c r="BY1141" s="27">
        <f>_xlfn.XLOOKUP($C1141,[32]PSP!$C:$C,[32]PSP!$BY:$BY)</f>
        <v>1295.48</v>
      </c>
      <c r="BZ1141" s="28">
        <f t="shared" ref="BZ1141" si="4880">TRUNC(BY1141*BX1141,2)</f>
        <v>0</v>
      </c>
      <c r="CA1141" s="29"/>
      <c r="CB1141" s="54">
        <f>_xlfn.XLOOKUP($C1141,[32]PSP!$C:$C,[32]PSP!$CB:$CB)</f>
        <v>1097.83</v>
      </c>
      <c r="CC1141" s="27">
        <f>_xlfn.XLOOKUP($C1141,[32]PSP!$C:$C,[32]PSP!$CC:$CC)</f>
        <v>1295.48</v>
      </c>
      <c r="CD1141" s="28">
        <f t="shared" ref="CD1141" si="4881">TRUNC(CC1141*CB1141,2)</f>
        <v>1422216.8</v>
      </c>
      <c r="CE1141" s="29"/>
      <c r="CF1141" s="54">
        <f>_xlfn.XLOOKUP($C1141,[32]PSP!$C:$C,[32]PSP!$CF:$CF)</f>
        <v>0</v>
      </c>
      <c r="CG1141" s="27">
        <f>_xlfn.XLOOKUP($C1141,[32]PSP!$C:$C,[32]PSP!$CG:$CG)</f>
        <v>1295.48</v>
      </c>
      <c r="CH1141" s="28">
        <f t="shared" ref="CH1141" si="4882">TRUNC(CG1141*CF1141,2)</f>
        <v>0</v>
      </c>
      <c r="CI1141" s="29"/>
      <c r="CJ1141" s="54">
        <f>_xlfn.XLOOKUP($C1141,[32]PSP!$C:$C,[32]PSP!$CJ:$CJ)</f>
        <v>0</v>
      </c>
      <c r="CK1141" s="27">
        <f>_xlfn.XLOOKUP($C1141,[32]PSP!$C:$C,[32]PSP!$CK:$CK)</f>
        <v>1295.48</v>
      </c>
      <c r="CL1141" s="28">
        <f t="shared" ref="CL1141" si="4883">TRUNC(CK1141*CJ1141,2)</f>
        <v>0</v>
      </c>
      <c r="CM1141" s="29"/>
      <c r="CN1141" s="54">
        <f>_xlfn.XLOOKUP($C1141,[32]PSP!$C:$C,[32]PSP!$CN:$CN)</f>
        <v>0</v>
      </c>
      <c r="CO1141" s="27">
        <f>_xlfn.XLOOKUP($C1141,[32]PSP!$C:$C,[32]PSP!$CO:$CO)</f>
        <v>1295.48</v>
      </c>
      <c r="CP1141" s="28">
        <f t="shared" ref="CP1141" si="4884">TRUNC(CO1141*CN1141,2)</f>
        <v>0</v>
      </c>
      <c r="CQ1141" s="29"/>
      <c r="CR1141" s="54">
        <f>_xlfn.XLOOKUP($C1141,[32]PSP!$C:$C,[32]PSP!$CR:$CR)</f>
        <v>1097.83</v>
      </c>
      <c r="CS1141" s="27">
        <f>_xlfn.XLOOKUP($C1141,[32]PSP!$C:$C,[32]PSP!$CS:$CS)</f>
        <v>1295.48</v>
      </c>
      <c r="CT1141" s="28">
        <f t="shared" ref="CT1141" si="4885">TRUNC(CS1141*CR1141,2)</f>
        <v>1422216.8</v>
      </c>
      <c r="CU1141" s="29"/>
      <c r="CV1141" s="54">
        <f>_xlfn.XLOOKUP($C1141,[32]PSP!$C:$C,[32]PSP!$CV:$CV)</f>
        <v>0</v>
      </c>
      <c r="CW1141" s="27">
        <f>_xlfn.XLOOKUP($C1141,[32]PSP!$C:$C,[32]PSP!$CW:$CW)</f>
        <v>1295.48</v>
      </c>
      <c r="CX1141" s="28">
        <f t="shared" ref="CX1141" si="4886">TRUNC(CW1141*CV1141,2)</f>
        <v>0</v>
      </c>
      <c r="CY1141" s="29"/>
      <c r="CZ1141" s="54">
        <f>_xlfn.XLOOKUP($C1141,[32]PSP!$C:$C,[32]PSP!$CZ:$CZ)</f>
        <v>1097.83</v>
      </c>
      <c r="DA1141" s="27">
        <f>_xlfn.XLOOKUP($C1141,[32]PSP!$C:$C,[32]PSP!$DA:$DA)</f>
        <v>1295.48</v>
      </c>
      <c r="DB1141" s="28">
        <f t="shared" ref="DB1141" si="4887">TRUNC(DA1141*CZ1141,2)</f>
        <v>1422216.8</v>
      </c>
      <c r="DC1141" s="29"/>
      <c r="DD1141" s="54">
        <f>_xlfn.XLOOKUP($C1141,[32]PSP!$C:$C,[32]PSP!$DD:$DD)</f>
        <v>0</v>
      </c>
      <c r="DE1141" s="27">
        <f>_xlfn.XLOOKUP($C1141,[32]PSP!$C:$C,[32]PSP!$DE:$DE)</f>
        <v>1295.48</v>
      </c>
      <c r="DF1141" s="28">
        <f t="shared" ref="DF1141" si="4888">TRUNC(DE1141*DD1141,2)</f>
        <v>0</v>
      </c>
      <c r="DG1141" s="29"/>
      <c r="DH1141" s="54">
        <f>_xlfn.XLOOKUP($C1141,[32]PSP!$C:$C,[32]PSP!$DH:$DH)</f>
        <v>0</v>
      </c>
      <c r="DI1141" s="27">
        <f>_xlfn.XLOOKUP($C1141,[32]PSP!$C:$C,[32]PSP!$DI:$DI)</f>
        <v>1295.48</v>
      </c>
      <c r="DJ1141" s="28">
        <f t="shared" ref="DJ1141" si="4889">TRUNC(DI1141*DH1141,2)</f>
        <v>0</v>
      </c>
      <c r="DK1141" s="29"/>
      <c r="DL1141" s="54">
        <f>_xlfn.XLOOKUP($C1141,[32]PSP!$C:$C,[32]PSP!$DL:$DL)</f>
        <v>0</v>
      </c>
      <c r="DM1141" s="27">
        <f>_xlfn.XLOOKUP($C1141,[32]PSP!$C:$C,[32]PSP!$DM:$DM)</f>
        <v>1295.48</v>
      </c>
      <c r="DN1141" s="28">
        <f t="shared" ref="DN1141" si="4890">TRUNC(DM1141*DL1141,2)</f>
        <v>0</v>
      </c>
      <c r="DO1141" s="29"/>
      <c r="DP1141" s="54">
        <f>_xlfn.XLOOKUP($C1141,[32]PSP!$C:$C,[32]PSP!$DP:$DP)</f>
        <v>0</v>
      </c>
      <c r="DQ1141" s="27">
        <f>_xlfn.XLOOKUP($C1141,[32]PSP!$C:$C,[32]PSP!$DQ:$DQ)</f>
        <v>1295.48</v>
      </c>
      <c r="DR1141" s="28">
        <f t="shared" ref="DR1141" si="4891">TRUNC(DQ1141*DP1141,2)</f>
        <v>0</v>
      </c>
      <c r="DS1141" s="29"/>
      <c r="DT1141" s="54">
        <f>_xlfn.XLOOKUP($C1141,[32]PSP!$C:$C,[32]PSP!$DT:$DT)</f>
        <v>1756.53</v>
      </c>
      <c r="DU1141" s="27">
        <f>_xlfn.XLOOKUP($C1141,[32]PSP!$C:$C,[32]PSP!$DU:$DU)</f>
        <v>1295.48</v>
      </c>
      <c r="DV1141" s="28">
        <f t="shared" ref="DV1141" si="4892">TRUNC(DU1141*DT1141,2)</f>
        <v>2275549.48</v>
      </c>
      <c r="DW1141" s="29"/>
      <c r="DX1141" s="54">
        <f>_xlfn.XLOOKUP($C1141,[32]PSP!$C:$C,[32]PSP!$DX:$DX)</f>
        <v>0</v>
      </c>
      <c r="DY1141" s="27">
        <f>_xlfn.XLOOKUP($C1141,[32]PSP!$C:$C,[32]PSP!$DY:$DY)</f>
        <v>1295.48</v>
      </c>
      <c r="DZ1141" s="28">
        <f t="shared" ref="DZ1141" si="4893">TRUNC(DY1141*DX1141,2)</f>
        <v>0</v>
      </c>
      <c r="EA1141" s="29"/>
      <c r="EB1141" s="54">
        <f>_xlfn.XLOOKUP($C1141,[32]PSP!$C:$C,[32]PSP!$EB:$EB)</f>
        <v>0</v>
      </c>
      <c r="EC1141" s="27">
        <f>_xlfn.XLOOKUP($C1141,[32]PSP!$C:$C,[32]PSP!$EC:$EC)</f>
        <v>1295.48</v>
      </c>
      <c r="ED1141" s="28">
        <f t="shared" ref="ED1141" si="4894">TRUNC(EC1141*EB1141,2)</f>
        <v>0</v>
      </c>
      <c r="EE1141" s="29"/>
      <c r="EF1141" s="54">
        <f>_xlfn.XLOOKUP($C1141,[32]PSP!$C:$C,[32]PSP!$EF:$EF)</f>
        <v>0</v>
      </c>
      <c r="EG1141" s="27">
        <f>_xlfn.XLOOKUP($C1141,[32]PSP!$C:$C,[32]PSP!$EG:$EG)</f>
        <v>1295.48</v>
      </c>
      <c r="EH1141" s="28">
        <f t="shared" ref="EH1141" si="4895">TRUNC(EG1141*EF1141,2)</f>
        <v>0</v>
      </c>
      <c r="EI1141" s="29"/>
      <c r="EJ1141" s="54">
        <f>_xlfn.XLOOKUP($C1141,[32]PSP!$C:$C,[32]PSP!$EJ:$EJ)</f>
        <v>0</v>
      </c>
      <c r="EK1141" s="27">
        <f>_xlfn.XLOOKUP($C1141,[32]PSP!$C:$C,[32]PSP!$EK:$EK)</f>
        <v>1295.48</v>
      </c>
      <c r="EL1141" s="28">
        <f t="shared" ref="EL1141" si="4896">TRUNC(EK1141*EJ1141,2)</f>
        <v>0</v>
      </c>
      <c r="EM1141" s="29"/>
      <c r="EN1141" s="108"/>
      <c r="EO1141" s="29">
        <f t="shared" si="4621"/>
        <v>14506616.560000002</v>
      </c>
      <c r="EP1141" s="29">
        <f t="shared" si="4691"/>
        <v>14506616.560000002</v>
      </c>
      <c r="EQ1141" s="4" t="b">
        <f t="shared" si="4552"/>
        <v>1</v>
      </c>
      <c r="ES1141" s="118">
        <f t="shared" si="4725"/>
        <v>1.1767000000000001</v>
      </c>
    </row>
    <row r="1142" spans="3:149" ht="13.5" customHeight="1" x14ac:dyDescent="0.25">
      <c r="C1142" s="65" t="s">
        <v>724</v>
      </c>
      <c r="D1142" s="65"/>
      <c r="E1142" s="65"/>
      <c r="F1142" s="66" t="s">
        <v>748</v>
      </c>
      <c r="G1142" s="65"/>
      <c r="H1142" s="55"/>
      <c r="I1142" s="67"/>
      <c r="J1142" s="67"/>
      <c r="L1142" s="68"/>
      <c r="M1142" s="69"/>
      <c r="N1142" s="67"/>
      <c r="P1142" s="68"/>
      <c r="Q1142" s="69"/>
      <c r="R1142" s="67"/>
      <c r="T1142" s="68"/>
      <c r="U1142" s="69"/>
      <c r="V1142" s="67"/>
      <c r="X1142" s="68"/>
      <c r="Y1142" s="69"/>
      <c r="Z1142" s="67"/>
      <c r="AB1142" s="68"/>
      <c r="AC1142" s="69"/>
      <c r="AD1142" s="67"/>
      <c r="AF1142" s="68"/>
      <c r="AG1142" s="69"/>
      <c r="AH1142" s="67"/>
      <c r="AJ1142" s="68"/>
      <c r="AK1142" s="69"/>
      <c r="AL1142" s="67"/>
      <c r="AN1142" s="68"/>
      <c r="AO1142" s="69"/>
      <c r="AP1142" s="67"/>
      <c r="AR1142" s="68"/>
      <c r="AS1142" s="69"/>
      <c r="AT1142" s="67"/>
      <c r="AV1142" s="68"/>
      <c r="AW1142" s="69"/>
      <c r="AX1142" s="67"/>
      <c r="AZ1142" s="68"/>
      <c r="BA1142" s="69"/>
      <c r="BB1142" s="67"/>
      <c r="BD1142" s="68"/>
      <c r="BE1142" s="69"/>
      <c r="BF1142" s="67"/>
      <c r="BH1142" s="68"/>
      <c r="BI1142" s="69"/>
      <c r="BJ1142" s="67"/>
      <c r="BL1142" s="68"/>
      <c r="BM1142" s="69"/>
      <c r="BN1142" s="67"/>
      <c r="BP1142" s="68"/>
      <c r="BQ1142" s="69"/>
      <c r="BR1142" s="67"/>
      <c r="BT1142" s="68"/>
      <c r="BU1142" s="69"/>
      <c r="BV1142" s="67"/>
      <c r="BX1142" s="68"/>
      <c r="BY1142" s="69"/>
      <c r="BZ1142" s="67"/>
      <c r="CB1142" s="68"/>
      <c r="CC1142" s="69"/>
      <c r="CD1142" s="67"/>
      <c r="CF1142" s="68"/>
      <c r="CG1142" s="69"/>
      <c r="CH1142" s="67"/>
      <c r="CJ1142" s="68"/>
      <c r="CK1142" s="69"/>
      <c r="CL1142" s="67"/>
      <c r="CN1142" s="68"/>
      <c r="CO1142" s="69"/>
      <c r="CP1142" s="67"/>
      <c r="CR1142" s="68"/>
      <c r="CS1142" s="69"/>
      <c r="CT1142" s="67"/>
      <c r="CV1142" s="68"/>
      <c r="CW1142" s="69"/>
      <c r="CX1142" s="67"/>
      <c r="CZ1142" s="68"/>
      <c r="DA1142" s="69"/>
      <c r="DB1142" s="67"/>
      <c r="DD1142" s="68"/>
      <c r="DE1142" s="69"/>
      <c r="DF1142" s="67"/>
      <c r="DH1142" s="68"/>
      <c r="DI1142" s="69"/>
      <c r="DJ1142" s="67"/>
      <c r="DL1142" s="68"/>
      <c r="DM1142" s="69"/>
      <c r="DN1142" s="67"/>
      <c r="DP1142" s="68"/>
      <c r="DQ1142" s="69"/>
      <c r="DR1142" s="67"/>
      <c r="DT1142" s="68"/>
      <c r="DU1142" s="69"/>
      <c r="DV1142" s="67"/>
      <c r="DX1142" s="68"/>
      <c r="DY1142" s="69"/>
      <c r="DZ1142" s="67"/>
      <c r="EB1142" s="68"/>
      <c r="EC1142" s="69"/>
      <c r="ED1142" s="67"/>
      <c r="EF1142" s="68"/>
      <c r="EG1142" s="69"/>
      <c r="EH1142" s="67"/>
      <c r="EJ1142" s="68"/>
      <c r="EK1142" s="69"/>
      <c r="EL1142" s="67"/>
      <c r="EN1142" s="107"/>
      <c r="EO1142" s="29">
        <f t="shared" si="4621"/>
        <v>0</v>
      </c>
      <c r="EP1142" s="29">
        <f t="shared" si="4691"/>
        <v>0</v>
      </c>
      <c r="EQ1142" s="4" t="b">
        <f t="shared" si="4552"/>
        <v>1</v>
      </c>
      <c r="ER1142" s="1"/>
      <c r="ES1142" s="118">
        <f t="shared" si="4725"/>
        <v>1.1767000000000001</v>
      </c>
    </row>
    <row r="1143" spans="3:149" ht="12" customHeight="1" x14ac:dyDescent="0.25">
      <c r="C1143" s="43" t="s">
        <v>1350</v>
      </c>
      <c r="D1143" s="43" t="str">
        <f>_xlfn.XLOOKUP($C1143,[32]PSP!$C:$C,[32]PSP!D:D)</f>
        <v>COT.SV_06001</v>
      </c>
      <c r="E1143" s="43" t="str">
        <f>_xlfn.XLOOKUP($C1143,[32]PSP!$C:$C,[32]PSP!E:E)</f>
        <v>COTAÇÃO</v>
      </c>
      <c r="F1143" s="25" t="str">
        <f>_xlfn.XLOOKUP($C1143,[32]PSP!$C:$C,[32]PSP!F:F)</f>
        <v>CUSTO MEDIO DA CONSTRUÇÃO CIVIL - SINAPI IBGE</v>
      </c>
      <c r="G1143" s="43" t="str">
        <f>_xlfn.XLOOKUP($C1143,[32]PSP!$C:$C,[32]PSP!G:G)</f>
        <v>M2</v>
      </c>
      <c r="H1143" s="53">
        <f>_xlfn.XLOOKUP($C1143,[32]PSP!$C:$C,[32]PSP!$H:$H)</f>
        <v>0</v>
      </c>
      <c r="I1143" s="28">
        <f>_xlfn.XLOOKUP($C1143,[32]PSP!$C:$C,[32]PSP!$I:$I)</f>
        <v>0</v>
      </c>
      <c r="J1143" s="28">
        <f t="shared" ref="J1143" si="4897">IF(LEFT(D1143,6)="COT.IS",I1143,I1143*(1+$J$7))</f>
        <v>0</v>
      </c>
      <c r="K1143" s="29"/>
      <c r="L1143" s="54">
        <f>_xlfn.XLOOKUP($C1143,[32]PSP!$C:$C,[32]PSP!$L:$L)</f>
        <v>0</v>
      </c>
      <c r="M1143" s="27">
        <f>_xlfn.XLOOKUP($C1143,[32]PSP!$C:$C,[32]PSP!$M:$M)</f>
        <v>1295.48</v>
      </c>
      <c r="N1143" s="28">
        <f t="shared" ref="N1143" si="4898">TRUNC(M1143*L1143,2)</f>
        <v>0</v>
      </c>
      <c r="O1143" s="29"/>
      <c r="P1143" s="54">
        <f>_xlfn.XLOOKUP($C1143,[32]PSP!$C:$C,[32]PSP!$P:$P)</f>
        <v>0</v>
      </c>
      <c r="Q1143" s="27">
        <f>_xlfn.XLOOKUP($C1143,[32]PSP!$C:$C,[32]PSP!$Q:$Q)</f>
        <v>1295.48</v>
      </c>
      <c r="R1143" s="28">
        <f t="shared" ref="R1143" si="4899">TRUNC(Q1143*P1143,2)</f>
        <v>0</v>
      </c>
      <c r="S1143" s="29"/>
      <c r="T1143" s="54">
        <f>_xlfn.XLOOKUP($C1143,[32]PSP!$C:$C,[32]PSP!$T:$T)</f>
        <v>0</v>
      </c>
      <c r="U1143" s="27">
        <f>_xlfn.XLOOKUP($C1143,[32]PSP!$C:$C,[32]PSP!$U:$U)</f>
        <v>1295.48</v>
      </c>
      <c r="V1143" s="28">
        <f t="shared" ref="V1143" si="4900">TRUNC(U1143*T1143,2)</f>
        <v>0</v>
      </c>
      <c r="W1143" s="29"/>
      <c r="X1143" s="54">
        <f>_xlfn.XLOOKUP($C1143,[32]PSP!$C:$C,[32]PSP!$X:$X)</f>
        <v>0</v>
      </c>
      <c r="Y1143" s="27">
        <f>_xlfn.XLOOKUP($C1143,[32]PSP!$C:$C,[32]PSP!$Y:$Y)</f>
        <v>1295.48</v>
      </c>
      <c r="Z1143" s="28">
        <f t="shared" ref="Z1143" si="4901">TRUNC(Y1143*X1143,2)</f>
        <v>0</v>
      </c>
      <c r="AA1143" s="29"/>
      <c r="AB1143" s="54">
        <f>_xlfn.XLOOKUP($C1143,[32]PSP!$C:$C,[32]PSP!$AB:$AB)</f>
        <v>0</v>
      </c>
      <c r="AC1143" s="27">
        <f>_xlfn.XLOOKUP($C1143,[32]PSP!$C:$C,[32]PSP!$AC:$AC)</f>
        <v>1295.48</v>
      </c>
      <c r="AD1143" s="28">
        <f t="shared" ref="AD1143" si="4902">TRUNC(AC1143*AB1143,2)</f>
        <v>0</v>
      </c>
      <c r="AE1143" s="29"/>
      <c r="AF1143" s="54">
        <f>_xlfn.XLOOKUP($C1143,[32]PSP!$C:$C,[32]PSP!$AF:$AF)</f>
        <v>0</v>
      </c>
      <c r="AG1143" s="27">
        <f>_xlfn.XLOOKUP($C1143,[32]PSP!$C:$C,[32]PSP!$AG:$AG)</f>
        <v>1295.48</v>
      </c>
      <c r="AH1143" s="28">
        <f t="shared" ref="AH1143" si="4903">TRUNC(AG1143*AF1143,2)</f>
        <v>0</v>
      </c>
      <c r="AI1143" s="29"/>
      <c r="AJ1143" s="54">
        <f>_xlfn.XLOOKUP($C1143,[32]PSP!$C:$C,[32]PSP!$AJ:$AJ)</f>
        <v>0</v>
      </c>
      <c r="AK1143" s="27">
        <f>_xlfn.XLOOKUP($C1143,[32]PSP!$C:$C,[32]PSP!$AK:$AK)</f>
        <v>1295.48</v>
      </c>
      <c r="AL1143" s="28">
        <f t="shared" ref="AL1143" si="4904">TRUNC(AK1143*AJ1143,2)</f>
        <v>0</v>
      </c>
      <c r="AM1143" s="29"/>
      <c r="AN1143" s="54">
        <f>_xlfn.XLOOKUP($C1143,[32]PSP!$C:$C,[32]PSP!$AN:$AN)</f>
        <v>0</v>
      </c>
      <c r="AO1143" s="27">
        <f>_xlfn.XLOOKUP($C1143,[32]PSP!$C:$C,[32]PSP!$AO:$AO)</f>
        <v>1295.48</v>
      </c>
      <c r="AP1143" s="28">
        <f t="shared" ref="AP1143" si="4905">TRUNC(AO1143*AN1143,2)</f>
        <v>0</v>
      </c>
      <c r="AQ1143" s="29"/>
      <c r="AR1143" s="54">
        <f>_xlfn.XLOOKUP($C1143,[32]PSP!$C:$C,[32]PSP!$AR:$AR)</f>
        <v>0</v>
      </c>
      <c r="AS1143" s="27">
        <f>_xlfn.XLOOKUP($C1143,[32]PSP!$C:$C,[32]PSP!$AS:$AS)</f>
        <v>1295.48</v>
      </c>
      <c r="AT1143" s="28">
        <f t="shared" ref="AT1143" si="4906">TRUNC(AS1143*AR1143,2)</f>
        <v>0</v>
      </c>
      <c r="AU1143" s="29"/>
      <c r="AV1143" s="54">
        <f>_xlfn.XLOOKUP($C1143,[32]PSP!$C:$C,[32]PSP!$AV:$AV)</f>
        <v>0</v>
      </c>
      <c r="AW1143" s="27">
        <f>_xlfn.XLOOKUP($C1143,[32]PSP!$C:$C,[32]PSP!$AW:$AW)</f>
        <v>1295.48</v>
      </c>
      <c r="AX1143" s="28">
        <f t="shared" ref="AX1143" si="4907">TRUNC(AW1143*AV1143,2)</f>
        <v>0</v>
      </c>
      <c r="AY1143" s="29"/>
      <c r="AZ1143" s="54">
        <f>_xlfn.XLOOKUP($C1143,[32]PSP!$C:$C,[32]PSP!$AZ:$AZ)</f>
        <v>0</v>
      </c>
      <c r="BA1143" s="27">
        <f>_xlfn.XLOOKUP($C1143,[32]PSP!$C:$C,[32]PSP!$BA:$BA)</f>
        <v>1295.48</v>
      </c>
      <c r="BB1143" s="28">
        <f t="shared" ref="BB1143" si="4908">TRUNC(BA1143*AZ1143,2)</f>
        <v>0</v>
      </c>
      <c r="BC1143" s="29"/>
      <c r="BD1143" s="54">
        <f>_xlfn.XLOOKUP($C1143,[32]PSP!$C:$C,[32]PSP!$BD:$BD)</f>
        <v>0</v>
      </c>
      <c r="BE1143" s="27">
        <f>_xlfn.XLOOKUP($C1143,[32]PSP!$C:$C,[32]PSP!$BE:$BE)</f>
        <v>1295.48</v>
      </c>
      <c r="BF1143" s="28">
        <f t="shared" ref="BF1143" si="4909">TRUNC(BE1143*BD1143,2)</f>
        <v>0</v>
      </c>
      <c r="BG1143" s="29"/>
      <c r="BH1143" s="54">
        <f>_xlfn.XLOOKUP($C1143,[32]PSP!$C:$C,[32]PSP!$BH:$BH)</f>
        <v>0</v>
      </c>
      <c r="BI1143" s="27">
        <f>_xlfn.XLOOKUP($C1143,[32]PSP!$C:$C,[32]PSP!$BI:$BI)</f>
        <v>1295.48</v>
      </c>
      <c r="BJ1143" s="28">
        <f t="shared" ref="BJ1143" si="4910">TRUNC(BI1143*BH1143,2)</f>
        <v>0</v>
      </c>
      <c r="BK1143" s="29"/>
      <c r="BL1143" s="54">
        <f>_xlfn.XLOOKUP($C1143,[32]PSP!$C:$C,[32]PSP!$BL:$BL)</f>
        <v>0</v>
      </c>
      <c r="BM1143" s="27">
        <f>_xlfn.XLOOKUP($C1143,[32]PSP!$C:$C,[32]PSP!$BM:$BM)</f>
        <v>1295.48</v>
      </c>
      <c r="BN1143" s="28">
        <f t="shared" ref="BN1143" si="4911">TRUNC(BM1143*BL1143,2)</f>
        <v>0</v>
      </c>
      <c r="BO1143" s="29"/>
      <c r="BP1143" s="54">
        <f>_xlfn.XLOOKUP($C1143,[32]PSP!$C:$C,[32]PSP!$BP:$BP)</f>
        <v>0</v>
      </c>
      <c r="BQ1143" s="27">
        <f>_xlfn.XLOOKUP($C1143,[32]PSP!$C:$C,[32]PSP!$BQ:$BQ)</f>
        <v>1295.48</v>
      </c>
      <c r="BR1143" s="28">
        <f t="shared" ref="BR1143" si="4912">TRUNC(BQ1143*BP1143,2)</f>
        <v>0</v>
      </c>
      <c r="BS1143" s="29"/>
      <c r="BT1143" s="54">
        <f>_xlfn.XLOOKUP($C1143,[32]PSP!$C:$C,[32]PSP!$BT:$BT)</f>
        <v>0</v>
      </c>
      <c r="BU1143" s="27">
        <f>_xlfn.XLOOKUP($C1143,[32]PSP!$C:$C,[32]PSP!$BU:$BU)</f>
        <v>1295.48</v>
      </c>
      <c r="BV1143" s="28">
        <f t="shared" ref="BV1143" si="4913">TRUNC(BU1143*BT1143,2)</f>
        <v>0</v>
      </c>
      <c r="BW1143" s="29"/>
      <c r="BX1143" s="54">
        <f>_xlfn.XLOOKUP($C1143,[32]PSP!$C:$C,[32]PSP!$BX:$BX)</f>
        <v>0</v>
      </c>
      <c r="BY1143" s="27">
        <f>_xlfn.XLOOKUP($C1143,[32]PSP!$C:$C,[32]PSP!$BY:$BY)</f>
        <v>1295.48</v>
      </c>
      <c r="BZ1143" s="28">
        <f t="shared" ref="BZ1143" si="4914">TRUNC(BY1143*BX1143,2)</f>
        <v>0</v>
      </c>
      <c r="CA1143" s="29"/>
      <c r="CB1143" s="54">
        <f>_xlfn.XLOOKUP($C1143,[32]PSP!$C:$C,[32]PSP!$CB:$CB)</f>
        <v>0</v>
      </c>
      <c r="CC1143" s="27">
        <f>_xlfn.XLOOKUP($C1143,[32]PSP!$C:$C,[32]PSP!$CC:$CC)</f>
        <v>1295.48</v>
      </c>
      <c r="CD1143" s="28">
        <f t="shared" ref="CD1143" si="4915">TRUNC(CC1143*CB1143,2)</f>
        <v>0</v>
      </c>
      <c r="CE1143" s="29"/>
      <c r="CF1143" s="54">
        <f>_xlfn.XLOOKUP($C1143,[32]PSP!$C:$C,[32]PSP!$CF:$CF)</f>
        <v>0</v>
      </c>
      <c r="CG1143" s="27">
        <f>_xlfn.XLOOKUP($C1143,[32]PSP!$C:$C,[32]PSP!$CG:$CG)</f>
        <v>1295.48</v>
      </c>
      <c r="CH1143" s="28">
        <f t="shared" ref="CH1143" si="4916">TRUNC(CG1143*CF1143,2)</f>
        <v>0</v>
      </c>
      <c r="CI1143" s="29"/>
      <c r="CJ1143" s="54">
        <f>_xlfn.XLOOKUP($C1143,[32]PSP!$C:$C,[32]PSP!$CJ:$CJ)</f>
        <v>0</v>
      </c>
      <c r="CK1143" s="27">
        <f>_xlfn.XLOOKUP($C1143,[32]PSP!$C:$C,[32]PSP!$CK:$CK)</f>
        <v>1295.48</v>
      </c>
      <c r="CL1143" s="28">
        <f t="shared" ref="CL1143" si="4917">TRUNC(CK1143*CJ1143,2)</f>
        <v>0</v>
      </c>
      <c r="CM1143" s="29"/>
      <c r="CN1143" s="54">
        <f>_xlfn.XLOOKUP($C1143,[32]PSP!$C:$C,[32]PSP!$CN:$CN)</f>
        <v>0</v>
      </c>
      <c r="CO1143" s="27">
        <f>_xlfn.XLOOKUP($C1143,[32]PSP!$C:$C,[32]PSP!$CO:$CO)</f>
        <v>1295.48</v>
      </c>
      <c r="CP1143" s="28">
        <f t="shared" ref="CP1143" si="4918">TRUNC(CO1143*CN1143,2)</f>
        <v>0</v>
      </c>
      <c r="CQ1143" s="29"/>
      <c r="CR1143" s="54">
        <f>_xlfn.XLOOKUP($C1143,[32]PSP!$C:$C,[32]PSP!$CR:$CR)</f>
        <v>0</v>
      </c>
      <c r="CS1143" s="27">
        <f>_xlfn.XLOOKUP($C1143,[32]PSP!$C:$C,[32]PSP!$CS:$CS)</f>
        <v>1295.48</v>
      </c>
      <c r="CT1143" s="28">
        <f t="shared" ref="CT1143" si="4919">TRUNC(CS1143*CR1143,2)</f>
        <v>0</v>
      </c>
      <c r="CU1143" s="29"/>
      <c r="CV1143" s="54">
        <f>_xlfn.XLOOKUP($C1143,[32]PSP!$C:$C,[32]PSP!$CV:$CV)</f>
        <v>0</v>
      </c>
      <c r="CW1143" s="27">
        <f>_xlfn.XLOOKUP($C1143,[32]PSP!$C:$C,[32]PSP!$CW:$CW)</f>
        <v>1295.48</v>
      </c>
      <c r="CX1143" s="28">
        <f t="shared" ref="CX1143" si="4920">TRUNC(CW1143*CV1143,2)</f>
        <v>0</v>
      </c>
      <c r="CY1143" s="29"/>
      <c r="CZ1143" s="54">
        <f>_xlfn.XLOOKUP($C1143,[32]PSP!$C:$C,[32]PSP!$CZ:$CZ)</f>
        <v>0</v>
      </c>
      <c r="DA1143" s="27">
        <f>_xlfn.XLOOKUP($C1143,[32]PSP!$C:$C,[32]PSP!$DA:$DA)</f>
        <v>1295.48</v>
      </c>
      <c r="DB1143" s="28">
        <f t="shared" ref="DB1143" si="4921">TRUNC(DA1143*CZ1143,2)</f>
        <v>0</v>
      </c>
      <c r="DC1143" s="29"/>
      <c r="DD1143" s="54">
        <f>_xlfn.XLOOKUP($C1143,[32]PSP!$C:$C,[32]PSP!$DD:$DD)</f>
        <v>0</v>
      </c>
      <c r="DE1143" s="27">
        <f>_xlfn.XLOOKUP($C1143,[32]PSP!$C:$C,[32]PSP!$DE:$DE)</f>
        <v>1295.48</v>
      </c>
      <c r="DF1143" s="28">
        <f t="shared" ref="DF1143" si="4922">TRUNC(DE1143*DD1143,2)</f>
        <v>0</v>
      </c>
      <c r="DG1143" s="29"/>
      <c r="DH1143" s="54">
        <f>_xlfn.XLOOKUP($C1143,[32]PSP!$C:$C,[32]PSP!$DH:$DH)</f>
        <v>0</v>
      </c>
      <c r="DI1143" s="27">
        <f>_xlfn.XLOOKUP($C1143,[32]PSP!$C:$C,[32]PSP!$DI:$DI)</f>
        <v>1295.48</v>
      </c>
      <c r="DJ1143" s="28">
        <f t="shared" ref="DJ1143" si="4923">TRUNC(DI1143*DH1143,2)</f>
        <v>0</v>
      </c>
      <c r="DK1143" s="29"/>
      <c r="DL1143" s="54">
        <f>_xlfn.XLOOKUP($C1143,[32]PSP!$C:$C,[32]PSP!$DL:$DL)</f>
        <v>0</v>
      </c>
      <c r="DM1143" s="27">
        <f>_xlfn.XLOOKUP($C1143,[32]PSP!$C:$C,[32]PSP!$DM:$DM)</f>
        <v>1295.48</v>
      </c>
      <c r="DN1143" s="28">
        <f t="shared" ref="DN1143" si="4924">TRUNC(DM1143*DL1143,2)</f>
        <v>0</v>
      </c>
      <c r="DO1143" s="29"/>
      <c r="DP1143" s="54">
        <f>_xlfn.XLOOKUP($C1143,[32]PSP!$C:$C,[32]PSP!$DP:$DP)</f>
        <v>0</v>
      </c>
      <c r="DQ1143" s="27">
        <f>_xlfn.XLOOKUP($C1143,[32]PSP!$C:$C,[32]PSP!$DQ:$DQ)</f>
        <v>1295.48</v>
      </c>
      <c r="DR1143" s="28">
        <f t="shared" ref="DR1143" si="4925">TRUNC(DQ1143*DP1143,2)</f>
        <v>0</v>
      </c>
      <c r="DS1143" s="29"/>
      <c r="DT1143" s="54">
        <f>_xlfn.XLOOKUP($C1143,[32]PSP!$C:$C,[32]PSP!$DT:$DT)</f>
        <v>0</v>
      </c>
      <c r="DU1143" s="27">
        <f>_xlfn.XLOOKUP($C1143,[32]PSP!$C:$C,[32]PSP!$DU:$DU)</f>
        <v>1295.48</v>
      </c>
      <c r="DV1143" s="28">
        <f t="shared" ref="DV1143" si="4926">TRUNC(DU1143*DT1143,2)</f>
        <v>0</v>
      </c>
      <c r="DW1143" s="29"/>
      <c r="DX1143" s="54">
        <f>_xlfn.XLOOKUP($C1143,[32]PSP!$C:$C,[32]PSP!$DX:$DX)</f>
        <v>0</v>
      </c>
      <c r="DY1143" s="27">
        <f>_xlfn.XLOOKUP($C1143,[32]PSP!$C:$C,[32]PSP!$DY:$DY)</f>
        <v>1295.48</v>
      </c>
      <c r="DZ1143" s="28">
        <f t="shared" ref="DZ1143" si="4927">TRUNC(DY1143*DX1143,2)</f>
        <v>0</v>
      </c>
      <c r="EA1143" s="29"/>
      <c r="EB1143" s="54">
        <f>_xlfn.XLOOKUP($C1143,[32]PSP!$C:$C,[32]PSP!$EB:$EB)</f>
        <v>0</v>
      </c>
      <c r="EC1143" s="27">
        <f>_xlfn.XLOOKUP($C1143,[32]PSP!$C:$C,[32]PSP!$EC:$EC)</f>
        <v>1295.48</v>
      </c>
      <c r="ED1143" s="28">
        <f t="shared" ref="ED1143" si="4928">TRUNC(EC1143*EB1143,2)</f>
        <v>0</v>
      </c>
      <c r="EE1143" s="29"/>
      <c r="EF1143" s="54">
        <f>_xlfn.XLOOKUP($C1143,[32]PSP!$C:$C,[32]PSP!$EF:$EF)</f>
        <v>0</v>
      </c>
      <c r="EG1143" s="27">
        <f>_xlfn.XLOOKUP($C1143,[32]PSP!$C:$C,[32]PSP!$EG:$EG)</f>
        <v>1295.48</v>
      </c>
      <c r="EH1143" s="28">
        <f t="shared" ref="EH1143" si="4929">TRUNC(EG1143*EF1143,2)</f>
        <v>0</v>
      </c>
      <c r="EI1143" s="29"/>
      <c r="EJ1143" s="54">
        <f>_xlfn.XLOOKUP($C1143,[32]PSP!$C:$C,[32]PSP!$EJ:$EJ)</f>
        <v>0</v>
      </c>
      <c r="EK1143" s="27">
        <f>_xlfn.XLOOKUP($C1143,[32]PSP!$C:$C,[32]PSP!$EK:$EK)</f>
        <v>1295.48</v>
      </c>
      <c r="EL1143" s="28">
        <f t="shared" ref="EL1143" si="4930">TRUNC(EK1143*EJ1143,2)</f>
        <v>0</v>
      </c>
      <c r="EM1143" s="29"/>
      <c r="EN1143" s="108"/>
      <c r="EO1143" s="29">
        <f t="shared" si="4621"/>
        <v>0</v>
      </c>
      <c r="EP1143" s="29">
        <f t="shared" si="4691"/>
        <v>0</v>
      </c>
      <c r="EQ1143" s="4" t="b">
        <f t="shared" si="4552"/>
        <v>1</v>
      </c>
      <c r="ES1143" s="118">
        <f t="shared" si="4725"/>
        <v>1.1767000000000001</v>
      </c>
    </row>
    <row r="1144" spans="3:149" ht="13.5" customHeight="1" x14ac:dyDescent="0.25">
      <c r="C1144" s="65" t="s">
        <v>725</v>
      </c>
      <c r="D1144" s="65"/>
      <c r="E1144" s="65"/>
      <c r="F1144" s="66" t="s">
        <v>749</v>
      </c>
      <c r="G1144" s="65"/>
      <c r="H1144" s="55"/>
      <c r="I1144" s="67"/>
      <c r="J1144" s="67"/>
      <c r="L1144" s="68"/>
      <c r="M1144" s="69"/>
      <c r="N1144" s="67"/>
      <c r="P1144" s="68"/>
      <c r="Q1144" s="69"/>
      <c r="R1144" s="67"/>
      <c r="T1144" s="68"/>
      <c r="U1144" s="69"/>
      <c r="V1144" s="67"/>
      <c r="X1144" s="68"/>
      <c r="Y1144" s="69"/>
      <c r="Z1144" s="67"/>
      <c r="AB1144" s="68"/>
      <c r="AC1144" s="69"/>
      <c r="AD1144" s="67"/>
      <c r="AF1144" s="68"/>
      <c r="AG1144" s="69"/>
      <c r="AH1144" s="67"/>
      <c r="AJ1144" s="68"/>
      <c r="AK1144" s="69"/>
      <c r="AL1144" s="67"/>
      <c r="AN1144" s="68"/>
      <c r="AO1144" s="69"/>
      <c r="AP1144" s="67"/>
      <c r="AR1144" s="68"/>
      <c r="AS1144" s="69"/>
      <c r="AT1144" s="67"/>
      <c r="AV1144" s="68"/>
      <c r="AW1144" s="69"/>
      <c r="AX1144" s="67"/>
      <c r="AZ1144" s="68"/>
      <c r="BA1144" s="69"/>
      <c r="BB1144" s="67"/>
      <c r="BD1144" s="68"/>
      <c r="BE1144" s="69"/>
      <c r="BF1144" s="67"/>
      <c r="BH1144" s="68"/>
      <c r="BI1144" s="69"/>
      <c r="BJ1144" s="67"/>
      <c r="BL1144" s="68"/>
      <c r="BM1144" s="69"/>
      <c r="BN1144" s="67"/>
      <c r="BP1144" s="68"/>
      <c r="BQ1144" s="69"/>
      <c r="BR1144" s="67"/>
      <c r="BT1144" s="68"/>
      <c r="BU1144" s="69"/>
      <c r="BV1144" s="67"/>
      <c r="BX1144" s="68"/>
      <c r="BY1144" s="69"/>
      <c r="BZ1144" s="67"/>
      <c r="CB1144" s="68"/>
      <c r="CC1144" s="69"/>
      <c r="CD1144" s="67"/>
      <c r="CF1144" s="68"/>
      <c r="CG1144" s="69"/>
      <c r="CH1144" s="67"/>
      <c r="CJ1144" s="68"/>
      <c r="CK1144" s="69"/>
      <c r="CL1144" s="67"/>
      <c r="CN1144" s="68"/>
      <c r="CO1144" s="69"/>
      <c r="CP1144" s="67"/>
      <c r="CR1144" s="68"/>
      <c r="CS1144" s="69"/>
      <c r="CT1144" s="67"/>
      <c r="CV1144" s="68"/>
      <c r="CW1144" s="69"/>
      <c r="CX1144" s="67"/>
      <c r="CZ1144" s="68"/>
      <c r="DA1144" s="69"/>
      <c r="DB1144" s="67"/>
      <c r="DD1144" s="68"/>
      <c r="DE1144" s="69"/>
      <c r="DF1144" s="67"/>
      <c r="DH1144" s="68"/>
      <c r="DI1144" s="69"/>
      <c r="DJ1144" s="67"/>
      <c r="DL1144" s="68"/>
      <c r="DM1144" s="69"/>
      <c r="DN1144" s="67"/>
      <c r="DP1144" s="68"/>
      <c r="DQ1144" s="69"/>
      <c r="DR1144" s="67"/>
      <c r="DT1144" s="68"/>
      <c r="DU1144" s="69"/>
      <c r="DV1144" s="67"/>
      <c r="DX1144" s="68"/>
      <c r="DY1144" s="69"/>
      <c r="DZ1144" s="67"/>
      <c r="EB1144" s="68"/>
      <c r="EC1144" s="69"/>
      <c r="ED1144" s="67"/>
      <c r="EF1144" s="68"/>
      <c r="EG1144" s="69"/>
      <c r="EH1144" s="67"/>
      <c r="EJ1144" s="68"/>
      <c r="EK1144" s="69"/>
      <c r="EL1144" s="67"/>
      <c r="EN1144" s="107"/>
      <c r="EO1144" s="29">
        <f t="shared" si="4621"/>
        <v>0</v>
      </c>
      <c r="EP1144" s="29">
        <f t="shared" si="4691"/>
        <v>0</v>
      </c>
      <c r="EQ1144" s="4" t="b">
        <f t="shared" si="4552"/>
        <v>1</v>
      </c>
      <c r="ER1144" s="1"/>
      <c r="ES1144" s="118">
        <f t="shared" si="4725"/>
        <v>1.1767000000000001</v>
      </c>
    </row>
    <row r="1145" spans="3:149" ht="12" customHeight="1" x14ac:dyDescent="0.25">
      <c r="C1145" s="43" t="s">
        <v>1351</v>
      </c>
      <c r="D1145" s="43" t="str">
        <f>_xlfn.XLOOKUP($C1145,[32]PSP!$C:$C,[32]PSP!D:D)</f>
        <v>COT.SV_06001</v>
      </c>
      <c r="E1145" s="43" t="str">
        <f>_xlfn.XLOOKUP($C1145,[32]PSP!$C:$C,[32]PSP!E:E)</f>
        <v>COTAÇÃO</v>
      </c>
      <c r="F1145" s="25" t="str">
        <f>_xlfn.XLOOKUP($C1145,[32]PSP!$C:$C,[32]PSP!F:F)</f>
        <v>CUSTO MEDIO DA CONSTRUÇÃO CIVIL - SINAPI IBGE</v>
      </c>
      <c r="G1145" s="43" t="str">
        <f>_xlfn.XLOOKUP($C1145,[32]PSP!$C:$C,[32]PSP!G:G)</f>
        <v>M2</v>
      </c>
      <c r="H1145" s="53">
        <f>_xlfn.XLOOKUP($C1145,[32]PSP!$C:$C,[32]PSP!$H:$H)</f>
        <v>0</v>
      </c>
      <c r="I1145" s="28">
        <f>_xlfn.XLOOKUP($C1145,[32]PSP!$C:$C,[32]PSP!$I:$I)</f>
        <v>0</v>
      </c>
      <c r="J1145" s="28">
        <f t="shared" ref="J1145" si="4931">IF(LEFT(D1145,6)="COT.IS",I1145,I1145*(1+$J$7))</f>
        <v>0</v>
      </c>
      <c r="K1145" s="29"/>
      <c r="L1145" s="54">
        <f>_xlfn.XLOOKUP($C1145,[32]PSP!$C:$C,[32]PSP!$L:$L)</f>
        <v>0</v>
      </c>
      <c r="M1145" s="27">
        <f>_xlfn.XLOOKUP($C1145,[32]PSP!$C:$C,[32]PSP!$M:$M)</f>
        <v>1295.48</v>
      </c>
      <c r="N1145" s="28">
        <f t="shared" ref="N1145" si="4932">TRUNC(M1145*L1145,2)</f>
        <v>0</v>
      </c>
      <c r="O1145" s="29"/>
      <c r="P1145" s="54">
        <f>_xlfn.XLOOKUP($C1145,[32]PSP!$C:$C,[32]PSP!$P:$P)</f>
        <v>0</v>
      </c>
      <c r="Q1145" s="27">
        <f>_xlfn.XLOOKUP($C1145,[32]PSP!$C:$C,[32]PSP!$Q:$Q)</f>
        <v>1295.48</v>
      </c>
      <c r="R1145" s="28">
        <f t="shared" ref="R1145" si="4933">TRUNC(Q1145*P1145,2)</f>
        <v>0</v>
      </c>
      <c r="S1145" s="29"/>
      <c r="T1145" s="54">
        <f>_xlfn.XLOOKUP($C1145,[32]PSP!$C:$C,[32]PSP!$T:$T)</f>
        <v>0</v>
      </c>
      <c r="U1145" s="27">
        <f>_xlfn.XLOOKUP($C1145,[32]PSP!$C:$C,[32]PSP!$U:$U)</f>
        <v>1295.48</v>
      </c>
      <c r="V1145" s="28">
        <f t="shared" ref="V1145" si="4934">TRUNC(U1145*T1145,2)</f>
        <v>0</v>
      </c>
      <c r="W1145" s="29"/>
      <c r="X1145" s="54">
        <f>_xlfn.XLOOKUP($C1145,[32]PSP!$C:$C,[32]PSP!$X:$X)</f>
        <v>0</v>
      </c>
      <c r="Y1145" s="27">
        <f>_xlfn.XLOOKUP($C1145,[32]PSP!$C:$C,[32]PSP!$Y:$Y)</f>
        <v>1295.48</v>
      </c>
      <c r="Z1145" s="28">
        <f t="shared" ref="Z1145" si="4935">TRUNC(Y1145*X1145,2)</f>
        <v>0</v>
      </c>
      <c r="AA1145" s="29"/>
      <c r="AB1145" s="54">
        <f>_xlfn.XLOOKUP($C1145,[32]PSP!$C:$C,[32]PSP!$AB:$AB)</f>
        <v>0</v>
      </c>
      <c r="AC1145" s="27">
        <f>_xlfn.XLOOKUP($C1145,[32]PSP!$C:$C,[32]PSP!$AC:$AC)</f>
        <v>1295.48</v>
      </c>
      <c r="AD1145" s="28">
        <f t="shared" ref="AD1145" si="4936">TRUNC(AC1145*AB1145,2)</f>
        <v>0</v>
      </c>
      <c r="AE1145" s="29"/>
      <c r="AF1145" s="54">
        <f>_xlfn.XLOOKUP($C1145,[32]PSP!$C:$C,[32]PSP!$AF:$AF)</f>
        <v>0</v>
      </c>
      <c r="AG1145" s="27">
        <f>_xlfn.XLOOKUP($C1145,[32]PSP!$C:$C,[32]PSP!$AG:$AG)</f>
        <v>1295.48</v>
      </c>
      <c r="AH1145" s="28">
        <f t="shared" ref="AH1145" si="4937">TRUNC(AG1145*AF1145,2)</f>
        <v>0</v>
      </c>
      <c r="AI1145" s="29"/>
      <c r="AJ1145" s="54">
        <f>_xlfn.XLOOKUP($C1145,[32]PSP!$C:$C,[32]PSP!$AJ:$AJ)</f>
        <v>0</v>
      </c>
      <c r="AK1145" s="27">
        <f>_xlfn.XLOOKUP($C1145,[32]PSP!$C:$C,[32]PSP!$AK:$AK)</f>
        <v>1295.48</v>
      </c>
      <c r="AL1145" s="28">
        <f t="shared" ref="AL1145" si="4938">TRUNC(AK1145*AJ1145,2)</f>
        <v>0</v>
      </c>
      <c r="AM1145" s="29"/>
      <c r="AN1145" s="54">
        <f>_xlfn.XLOOKUP($C1145,[32]PSP!$C:$C,[32]PSP!$AN:$AN)</f>
        <v>0</v>
      </c>
      <c r="AO1145" s="27">
        <f>_xlfn.XLOOKUP($C1145,[32]PSP!$C:$C,[32]PSP!$AO:$AO)</f>
        <v>1295.48</v>
      </c>
      <c r="AP1145" s="28">
        <f t="shared" ref="AP1145" si="4939">TRUNC(AO1145*AN1145,2)</f>
        <v>0</v>
      </c>
      <c r="AQ1145" s="29"/>
      <c r="AR1145" s="54">
        <f>_xlfn.XLOOKUP($C1145,[32]PSP!$C:$C,[32]PSP!$AR:$AR)</f>
        <v>0</v>
      </c>
      <c r="AS1145" s="27">
        <f>_xlfn.XLOOKUP($C1145,[32]PSP!$C:$C,[32]PSP!$AS:$AS)</f>
        <v>1295.48</v>
      </c>
      <c r="AT1145" s="28">
        <f t="shared" ref="AT1145" si="4940">TRUNC(AS1145*AR1145,2)</f>
        <v>0</v>
      </c>
      <c r="AU1145" s="29"/>
      <c r="AV1145" s="54">
        <f>_xlfn.XLOOKUP($C1145,[32]PSP!$C:$C,[32]PSP!$AV:$AV)</f>
        <v>0</v>
      </c>
      <c r="AW1145" s="27">
        <f>_xlfn.XLOOKUP($C1145,[32]PSP!$C:$C,[32]PSP!$AW:$AW)</f>
        <v>1295.48</v>
      </c>
      <c r="AX1145" s="28">
        <f t="shared" ref="AX1145" si="4941">TRUNC(AW1145*AV1145,2)</f>
        <v>0</v>
      </c>
      <c r="AY1145" s="29"/>
      <c r="AZ1145" s="54">
        <f>_xlfn.XLOOKUP($C1145,[32]PSP!$C:$C,[32]PSP!$AZ:$AZ)</f>
        <v>0</v>
      </c>
      <c r="BA1145" s="27">
        <f>_xlfn.XLOOKUP($C1145,[32]PSP!$C:$C,[32]PSP!$BA:$BA)</f>
        <v>1295.48</v>
      </c>
      <c r="BB1145" s="28">
        <f t="shared" ref="BB1145" si="4942">TRUNC(BA1145*AZ1145,2)</f>
        <v>0</v>
      </c>
      <c r="BC1145" s="29"/>
      <c r="BD1145" s="54">
        <f>_xlfn.XLOOKUP($C1145,[32]PSP!$C:$C,[32]PSP!$BD:$BD)</f>
        <v>0</v>
      </c>
      <c r="BE1145" s="27">
        <f>_xlfn.XLOOKUP($C1145,[32]PSP!$C:$C,[32]PSP!$BE:$BE)</f>
        <v>1295.48</v>
      </c>
      <c r="BF1145" s="28">
        <f t="shared" ref="BF1145" si="4943">TRUNC(BE1145*BD1145,2)</f>
        <v>0</v>
      </c>
      <c r="BG1145" s="29"/>
      <c r="BH1145" s="54">
        <f>_xlfn.XLOOKUP($C1145,[32]PSP!$C:$C,[32]PSP!$BH:$BH)</f>
        <v>0</v>
      </c>
      <c r="BI1145" s="27">
        <f>_xlfn.XLOOKUP($C1145,[32]PSP!$C:$C,[32]PSP!$BI:$BI)</f>
        <v>1295.48</v>
      </c>
      <c r="BJ1145" s="28">
        <f t="shared" ref="BJ1145" si="4944">TRUNC(BI1145*BH1145,2)</f>
        <v>0</v>
      </c>
      <c r="BK1145" s="29"/>
      <c r="BL1145" s="54">
        <f>_xlfn.XLOOKUP($C1145,[32]PSP!$C:$C,[32]PSP!$BL:$BL)</f>
        <v>0</v>
      </c>
      <c r="BM1145" s="27">
        <f>_xlfn.XLOOKUP($C1145,[32]PSP!$C:$C,[32]PSP!$BM:$BM)</f>
        <v>1295.48</v>
      </c>
      <c r="BN1145" s="28">
        <f t="shared" ref="BN1145" si="4945">TRUNC(BM1145*BL1145,2)</f>
        <v>0</v>
      </c>
      <c r="BO1145" s="29"/>
      <c r="BP1145" s="54">
        <f>_xlfn.XLOOKUP($C1145,[32]PSP!$C:$C,[32]PSP!$BP:$BP)</f>
        <v>0</v>
      </c>
      <c r="BQ1145" s="27">
        <f>_xlfn.XLOOKUP($C1145,[32]PSP!$C:$C,[32]PSP!$BQ:$BQ)</f>
        <v>1295.48</v>
      </c>
      <c r="BR1145" s="28">
        <f t="shared" ref="BR1145" si="4946">TRUNC(BQ1145*BP1145,2)</f>
        <v>0</v>
      </c>
      <c r="BS1145" s="29"/>
      <c r="BT1145" s="54">
        <f>_xlfn.XLOOKUP($C1145,[32]PSP!$C:$C,[32]PSP!$BT:$BT)</f>
        <v>0</v>
      </c>
      <c r="BU1145" s="27">
        <f>_xlfn.XLOOKUP($C1145,[32]PSP!$C:$C,[32]PSP!$BU:$BU)</f>
        <v>1295.48</v>
      </c>
      <c r="BV1145" s="28">
        <f t="shared" ref="BV1145" si="4947">TRUNC(BU1145*BT1145,2)</f>
        <v>0</v>
      </c>
      <c r="BW1145" s="29"/>
      <c r="BX1145" s="54">
        <f>_xlfn.XLOOKUP($C1145,[32]PSP!$C:$C,[32]PSP!$BX:$BX)</f>
        <v>0</v>
      </c>
      <c r="BY1145" s="27">
        <f>_xlfn.XLOOKUP($C1145,[32]PSP!$C:$C,[32]PSP!$BY:$BY)</f>
        <v>1295.48</v>
      </c>
      <c r="BZ1145" s="28">
        <f t="shared" ref="BZ1145" si="4948">TRUNC(BY1145*BX1145,2)</f>
        <v>0</v>
      </c>
      <c r="CA1145" s="29"/>
      <c r="CB1145" s="54">
        <f>_xlfn.XLOOKUP($C1145,[32]PSP!$C:$C,[32]PSP!$CB:$CB)</f>
        <v>0</v>
      </c>
      <c r="CC1145" s="27">
        <f>_xlfn.XLOOKUP($C1145,[32]PSP!$C:$C,[32]PSP!$CC:$CC)</f>
        <v>1295.48</v>
      </c>
      <c r="CD1145" s="28">
        <f t="shared" ref="CD1145" si="4949">TRUNC(CC1145*CB1145,2)</f>
        <v>0</v>
      </c>
      <c r="CE1145" s="29"/>
      <c r="CF1145" s="54">
        <f>_xlfn.XLOOKUP($C1145,[32]PSP!$C:$C,[32]PSP!$CF:$CF)</f>
        <v>0</v>
      </c>
      <c r="CG1145" s="27">
        <f>_xlfn.XLOOKUP($C1145,[32]PSP!$C:$C,[32]PSP!$CG:$CG)</f>
        <v>1295.48</v>
      </c>
      <c r="CH1145" s="28">
        <f t="shared" ref="CH1145" si="4950">TRUNC(CG1145*CF1145,2)</f>
        <v>0</v>
      </c>
      <c r="CI1145" s="29"/>
      <c r="CJ1145" s="54">
        <f>_xlfn.XLOOKUP($C1145,[32]PSP!$C:$C,[32]PSP!$CJ:$CJ)</f>
        <v>0</v>
      </c>
      <c r="CK1145" s="27">
        <f>_xlfn.XLOOKUP($C1145,[32]PSP!$C:$C,[32]PSP!$CK:$CK)</f>
        <v>1295.48</v>
      </c>
      <c r="CL1145" s="28">
        <f t="shared" ref="CL1145" si="4951">TRUNC(CK1145*CJ1145,2)</f>
        <v>0</v>
      </c>
      <c r="CM1145" s="29"/>
      <c r="CN1145" s="54">
        <f>_xlfn.XLOOKUP($C1145,[32]PSP!$C:$C,[32]PSP!$CN:$CN)</f>
        <v>0</v>
      </c>
      <c r="CO1145" s="27">
        <f>_xlfn.XLOOKUP($C1145,[32]PSP!$C:$C,[32]PSP!$CO:$CO)</f>
        <v>1295.48</v>
      </c>
      <c r="CP1145" s="28">
        <f t="shared" ref="CP1145" si="4952">TRUNC(CO1145*CN1145,2)</f>
        <v>0</v>
      </c>
      <c r="CQ1145" s="29"/>
      <c r="CR1145" s="54">
        <f>_xlfn.XLOOKUP($C1145,[32]PSP!$C:$C,[32]PSP!$CR:$CR)</f>
        <v>0</v>
      </c>
      <c r="CS1145" s="27">
        <f>_xlfn.XLOOKUP($C1145,[32]PSP!$C:$C,[32]PSP!$CS:$CS)</f>
        <v>1295.48</v>
      </c>
      <c r="CT1145" s="28">
        <f t="shared" ref="CT1145" si="4953">TRUNC(CS1145*CR1145,2)</f>
        <v>0</v>
      </c>
      <c r="CU1145" s="29"/>
      <c r="CV1145" s="54">
        <f>_xlfn.XLOOKUP($C1145,[32]PSP!$C:$C,[32]PSP!$CV:$CV)</f>
        <v>0</v>
      </c>
      <c r="CW1145" s="27">
        <f>_xlfn.XLOOKUP($C1145,[32]PSP!$C:$C,[32]PSP!$CW:$CW)</f>
        <v>1295.48</v>
      </c>
      <c r="CX1145" s="28">
        <f t="shared" ref="CX1145" si="4954">TRUNC(CW1145*CV1145,2)</f>
        <v>0</v>
      </c>
      <c r="CY1145" s="29"/>
      <c r="CZ1145" s="54">
        <f>_xlfn.XLOOKUP($C1145,[32]PSP!$C:$C,[32]PSP!$CZ:$CZ)</f>
        <v>0</v>
      </c>
      <c r="DA1145" s="27">
        <f>_xlfn.XLOOKUP($C1145,[32]PSP!$C:$C,[32]PSP!$DA:$DA)</f>
        <v>1295.48</v>
      </c>
      <c r="DB1145" s="28">
        <f t="shared" ref="DB1145" si="4955">TRUNC(DA1145*CZ1145,2)</f>
        <v>0</v>
      </c>
      <c r="DC1145" s="29"/>
      <c r="DD1145" s="54">
        <f>_xlfn.XLOOKUP($C1145,[32]PSP!$C:$C,[32]PSP!$DD:$DD)</f>
        <v>0</v>
      </c>
      <c r="DE1145" s="27">
        <f>_xlfn.XLOOKUP($C1145,[32]PSP!$C:$C,[32]PSP!$DE:$DE)</f>
        <v>1295.48</v>
      </c>
      <c r="DF1145" s="28">
        <f t="shared" ref="DF1145" si="4956">TRUNC(DE1145*DD1145,2)</f>
        <v>0</v>
      </c>
      <c r="DG1145" s="29"/>
      <c r="DH1145" s="54">
        <f>_xlfn.XLOOKUP($C1145,[32]PSP!$C:$C,[32]PSP!$DH:$DH)</f>
        <v>0</v>
      </c>
      <c r="DI1145" s="27">
        <f>_xlfn.XLOOKUP($C1145,[32]PSP!$C:$C,[32]PSP!$DI:$DI)</f>
        <v>1295.48</v>
      </c>
      <c r="DJ1145" s="28">
        <f t="shared" ref="DJ1145" si="4957">TRUNC(DI1145*DH1145,2)</f>
        <v>0</v>
      </c>
      <c r="DK1145" s="29"/>
      <c r="DL1145" s="54">
        <f>_xlfn.XLOOKUP($C1145,[32]PSP!$C:$C,[32]PSP!$DL:$DL)</f>
        <v>0</v>
      </c>
      <c r="DM1145" s="27">
        <f>_xlfn.XLOOKUP($C1145,[32]PSP!$C:$C,[32]PSP!$DM:$DM)</f>
        <v>1295.48</v>
      </c>
      <c r="DN1145" s="28">
        <f t="shared" ref="DN1145" si="4958">TRUNC(DM1145*DL1145,2)</f>
        <v>0</v>
      </c>
      <c r="DO1145" s="29"/>
      <c r="DP1145" s="54">
        <f>_xlfn.XLOOKUP($C1145,[32]PSP!$C:$C,[32]PSP!$DP:$DP)</f>
        <v>0</v>
      </c>
      <c r="DQ1145" s="27">
        <f>_xlfn.XLOOKUP($C1145,[32]PSP!$C:$C,[32]PSP!$DQ:$DQ)</f>
        <v>1295.48</v>
      </c>
      <c r="DR1145" s="28">
        <f t="shared" ref="DR1145" si="4959">TRUNC(DQ1145*DP1145,2)</f>
        <v>0</v>
      </c>
      <c r="DS1145" s="29"/>
      <c r="DT1145" s="54">
        <f>_xlfn.XLOOKUP($C1145,[32]PSP!$C:$C,[32]PSP!$DT:$DT)</f>
        <v>0</v>
      </c>
      <c r="DU1145" s="27">
        <f>_xlfn.XLOOKUP($C1145,[32]PSP!$C:$C,[32]PSP!$DU:$DU)</f>
        <v>1295.48</v>
      </c>
      <c r="DV1145" s="28">
        <f t="shared" ref="DV1145" si="4960">TRUNC(DU1145*DT1145,2)</f>
        <v>0</v>
      </c>
      <c r="DW1145" s="29"/>
      <c r="DX1145" s="54">
        <f>_xlfn.XLOOKUP($C1145,[32]PSP!$C:$C,[32]PSP!$DX:$DX)</f>
        <v>0</v>
      </c>
      <c r="DY1145" s="27">
        <f>_xlfn.XLOOKUP($C1145,[32]PSP!$C:$C,[32]PSP!$DY:$DY)</f>
        <v>1295.48</v>
      </c>
      <c r="DZ1145" s="28">
        <f t="shared" ref="DZ1145" si="4961">TRUNC(DY1145*DX1145,2)</f>
        <v>0</v>
      </c>
      <c r="EA1145" s="29"/>
      <c r="EB1145" s="54">
        <f>_xlfn.XLOOKUP($C1145,[32]PSP!$C:$C,[32]PSP!$EB:$EB)</f>
        <v>0</v>
      </c>
      <c r="EC1145" s="27">
        <f>_xlfn.XLOOKUP($C1145,[32]PSP!$C:$C,[32]PSP!$EC:$EC)</f>
        <v>1295.48</v>
      </c>
      <c r="ED1145" s="28">
        <f t="shared" ref="ED1145" si="4962">TRUNC(EC1145*EB1145,2)</f>
        <v>0</v>
      </c>
      <c r="EE1145" s="29"/>
      <c r="EF1145" s="54">
        <f>_xlfn.XLOOKUP($C1145,[32]PSP!$C:$C,[32]PSP!$EF:$EF)</f>
        <v>0</v>
      </c>
      <c r="EG1145" s="27">
        <f>_xlfn.XLOOKUP($C1145,[32]PSP!$C:$C,[32]PSP!$EG:$EG)</f>
        <v>1295.48</v>
      </c>
      <c r="EH1145" s="28">
        <f t="shared" ref="EH1145" si="4963">TRUNC(EG1145*EF1145,2)</f>
        <v>0</v>
      </c>
      <c r="EI1145" s="29"/>
      <c r="EJ1145" s="54">
        <f>_xlfn.XLOOKUP($C1145,[32]PSP!$C:$C,[32]PSP!$EJ:$EJ)</f>
        <v>0</v>
      </c>
      <c r="EK1145" s="27">
        <f>_xlfn.XLOOKUP($C1145,[32]PSP!$C:$C,[32]PSP!$EK:$EK)</f>
        <v>1295.48</v>
      </c>
      <c r="EL1145" s="28">
        <f t="shared" ref="EL1145" si="4964">TRUNC(EK1145*EJ1145,2)</f>
        <v>0</v>
      </c>
      <c r="EM1145" s="29"/>
      <c r="EN1145" s="108"/>
      <c r="EO1145" s="29">
        <f t="shared" si="4621"/>
        <v>0</v>
      </c>
      <c r="EP1145" s="29">
        <f t="shared" si="4691"/>
        <v>0</v>
      </c>
      <c r="EQ1145" s="4" t="b">
        <f t="shared" si="4552"/>
        <v>1</v>
      </c>
      <c r="ES1145" s="118">
        <f t="shared" si="4725"/>
        <v>1.1767000000000001</v>
      </c>
    </row>
    <row r="1146" spans="3:149" ht="14.25" x14ac:dyDescent="0.25">
      <c r="C1146" s="65" t="s">
        <v>1352</v>
      </c>
      <c r="D1146" s="65"/>
      <c r="E1146" s="65"/>
      <c r="F1146" s="66" t="s">
        <v>43</v>
      </c>
      <c r="G1146" s="65"/>
      <c r="H1146" s="55"/>
      <c r="I1146" s="67"/>
      <c r="J1146" s="67"/>
      <c r="L1146" s="68"/>
      <c r="M1146" s="69"/>
      <c r="N1146" s="67"/>
      <c r="P1146" s="68"/>
      <c r="Q1146" s="69"/>
      <c r="R1146" s="67"/>
      <c r="T1146" s="68"/>
      <c r="U1146" s="69"/>
      <c r="V1146" s="67"/>
      <c r="X1146" s="68"/>
      <c r="Y1146" s="69"/>
      <c r="Z1146" s="67"/>
      <c r="AB1146" s="68"/>
      <c r="AC1146" s="69"/>
      <c r="AD1146" s="67"/>
      <c r="AF1146" s="68"/>
      <c r="AG1146" s="69"/>
      <c r="AH1146" s="67"/>
      <c r="AJ1146" s="68"/>
      <c r="AK1146" s="69"/>
      <c r="AL1146" s="67"/>
      <c r="AN1146" s="68"/>
      <c r="AO1146" s="69"/>
      <c r="AP1146" s="67"/>
      <c r="AR1146" s="68"/>
      <c r="AS1146" s="69"/>
      <c r="AT1146" s="67"/>
      <c r="AV1146" s="68"/>
      <c r="AW1146" s="69"/>
      <c r="AX1146" s="67"/>
      <c r="AZ1146" s="68"/>
      <c r="BA1146" s="69"/>
      <c r="BB1146" s="67"/>
      <c r="BD1146" s="68"/>
      <c r="BE1146" s="69"/>
      <c r="BF1146" s="67"/>
      <c r="BH1146" s="68"/>
      <c r="BI1146" s="69"/>
      <c r="BJ1146" s="67"/>
      <c r="BL1146" s="68"/>
      <c r="BM1146" s="69"/>
      <c r="BN1146" s="67"/>
      <c r="BP1146" s="68"/>
      <c r="BQ1146" s="69"/>
      <c r="BR1146" s="67"/>
      <c r="BT1146" s="68"/>
      <c r="BU1146" s="69"/>
      <c r="BV1146" s="67"/>
      <c r="BX1146" s="68"/>
      <c r="BY1146" s="69"/>
      <c r="BZ1146" s="67"/>
      <c r="CB1146" s="68"/>
      <c r="CC1146" s="69"/>
      <c r="CD1146" s="67"/>
      <c r="CF1146" s="68"/>
      <c r="CG1146" s="69"/>
      <c r="CH1146" s="67"/>
      <c r="CJ1146" s="68"/>
      <c r="CK1146" s="69"/>
      <c r="CL1146" s="67"/>
      <c r="CN1146" s="68"/>
      <c r="CO1146" s="69"/>
      <c r="CP1146" s="67"/>
      <c r="CR1146" s="68"/>
      <c r="CS1146" s="69"/>
      <c r="CT1146" s="67"/>
      <c r="CV1146" s="68"/>
      <c r="CW1146" s="69"/>
      <c r="CX1146" s="67"/>
      <c r="CZ1146" s="68"/>
      <c r="DA1146" s="69"/>
      <c r="DB1146" s="67"/>
      <c r="DD1146" s="68"/>
      <c r="DE1146" s="69"/>
      <c r="DF1146" s="67"/>
      <c r="DH1146" s="68"/>
      <c r="DI1146" s="69"/>
      <c r="DJ1146" s="67"/>
      <c r="DL1146" s="68"/>
      <c r="DM1146" s="69"/>
      <c r="DN1146" s="67"/>
      <c r="DP1146" s="68"/>
      <c r="DQ1146" s="69"/>
      <c r="DR1146" s="67"/>
      <c r="DT1146" s="68"/>
      <c r="DU1146" s="69"/>
      <c r="DV1146" s="67"/>
      <c r="DX1146" s="68"/>
      <c r="DY1146" s="69"/>
      <c r="DZ1146" s="67"/>
      <c r="EB1146" s="68"/>
      <c r="EC1146" s="69"/>
      <c r="ED1146" s="67"/>
      <c r="EF1146" s="68"/>
      <c r="EG1146" s="69"/>
      <c r="EH1146" s="67"/>
      <c r="EJ1146" s="68"/>
      <c r="EK1146" s="69"/>
      <c r="EL1146" s="67"/>
      <c r="EM1146" s="29"/>
      <c r="EN1146" s="108"/>
      <c r="EO1146" s="29">
        <f>EL1147+EH1147+ED1147+DZ1147+DV1147+DR1147+DN1147+DJ1147+DF1147+DB1147+CX1147+CT1147+CP1147+CL1147+CH1147+CD1147+BZ1147+BV1147+BR1147+BN1147+BJ1147+BF1147+BB1147+AX1147+AT1147+AP1147+AL1147+AH1147+AD1147+Z1147+V1147+R1147+N1147</f>
        <v>32466.51</v>
      </c>
      <c r="EP1146" s="29">
        <f>I1147</f>
        <v>32466.51</v>
      </c>
      <c r="EQ1146" s="4" t="b">
        <f t="shared" ref="EQ1146:EQ1148" si="4965">EP1146=EO1146</f>
        <v>1</v>
      </c>
      <c r="ES1146" s="118">
        <f>IF(LEFT(D1147,6)="COT.IS",1,1+$J$7)</f>
        <v>1.1767000000000001</v>
      </c>
    </row>
    <row r="1147" spans="3:149" ht="21" x14ac:dyDescent="0.25">
      <c r="C1147" s="43" t="s">
        <v>1353</v>
      </c>
      <c r="D1147" s="43" t="str">
        <f>_xlfn.XLOOKUP($C1147,[32]PSP!$C:$C,[32]PSP!D:D)</f>
        <v>COMP_06001</v>
      </c>
      <c r="E1147" s="43" t="str">
        <f>_xlfn.XLOOKUP($C1147,[32]PSP!$C:$C,[32]PSP!E:E)</f>
        <v>COMPOSIÇÃO</v>
      </c>
      <c r="F1147" s="25" t="str">
        <f>_xlfn.XLOOKUP($C1147,[32]PSP!$C:$C,[32]PSP!F:F)</f>
        <v>GERADOR PORTATIL MONOFASICO, POTENCIA 5500 VA, MOTOR A GASOLINA, POTENCIA DO MOTOR 13 CV - FORNECIMENTO E INSTALACAO</v>
      </c>
      <c r="G1147" s="43" t="str">
        <f>_xlfn.XLOOKUP($C1147,[32]PSP!$C:$C,[32]PSP!G:G)</f>
        <v>UN</v>
      </c>
      <c r="H1147" s="53">
        <f>_xlfn.XLOOKUP($C1147,[32]PSP!$C:$C,[32]PSP!$H:$H)</f>
        <v>9</v>
      </c>
      <c r="I1147" s="28">
        <f>_xlfn.XLOOKUP($C1147,[32]PSP!$C:$C,[32]PSP!$I:$I)</f>
        <v>32466.51</v>
      </c>
      <c r="J1147" s="28">
        <f t="shared" ref="J1147:J1149" si="4966">IF(LEFT(D1147,6)="COT.IS",I1147,I1147*(1+$J$7))</f>
        <v>38203.342317000002</v>
      </c>
      <c r="K1147" s="29"/>
      <c r="L1147" s="54">
        <f>_xlfn.XLOOKUP($C1147,[32]PSP!$C:$C,[32]PSP!$L:$L)</f>
        <v>0</v>
      </c>
      <c r="M1147" s="27">
        <f>_xlfn.XLOOKUP($C1147,[32]PSP!$C:$C,[32]PSP!$M:$M)</f>
        <v>3607.39</v>
      </c>
      <c r="N1147" s="28">
        <f t="shared" ref="N1147:N1149" si="4967">TRUNC(M1147*L1147,2)</f>
        <v>0</v>
      </c>
      <c r="O1147" s="29"/>
      <c r="P1147" s="54">
        <f>_xlfn.XLOOKUP($C1147,[32]PSP!$C:$C,[32]PSP!$P:$P)</f>
        <v>0</v>
      </c>
      <c r="Q1147" s="27">
        <f>_xlfn.XLOOKUP($C1147,[32]PSP!$C:$C,[32]PSP!$Q:$Q)</f>
        <v>3607.39</v>
      </c>
      <c r="R1147" s="28">
        <f t="shared" ref="R1147:R1149" si="4968">TRUNC(Q1147*P1147,2)</f>
        <v>0</v>
      </c>
      <c r="S1147" s="29"/>
      <c r="T1147" s="54">
        <f>_xlfn.XLOOKUP($C1147,[32]PSP!$C:$C,[32]PSP!$T:$T)</f>
        <v>0</v>
      </c>
      <c r="U1147" s="27">
        <f>_xlfn.XLOOKUP($C1147,[32]PSP!$C:$C,[32]PSP!$U:$U)</f>
        <v>3607.39</v>
      </c>
      <c r="V1147" s="28">
        <f t="shared" ref="V1147:V1149" si="4969">TRUNC(U1147*T1147,2)</f>
        <v>0</v>
      </c>
      <c r="W1147" s="29"/>
      <c r="X1147" s="54">
        <f>_xlfn.XLOOKUP($C1147,[32]PSP!$C:$C,[32]PSP!$X:$X)</f>
        <v>1</v>
      </c>
      <c r="Y1147" s="27">
        <f>_xlfn.XLOOKUP($C1147,[32]PSP!$C:$C,[32]PSP!$Y:$Y)</f>
        <v>3607.39</v>
      </c>
      <c r="Z1147" s="28">
        <f t="shared" ref="Z1147:Z1149" si="4970">TRUNC(Y1147*X1147,2)</f>
        <v>3607.39</v>
      </c>
      <c r="AA1147" s="29"/>
      <c r="AB1147" s="54">
        <f>_xlfn.XLOOKUP($C1147,[32]PSP!$C:$C,[32]PSP!$AB:$AB)</f>
        <v>0</v>
      </c>
      <c r="AC1147" s="27">
        <f>_xlfn.XLOOKUP($C1147,[32]PSP!$C:$C,[32]PSP!$AC:$AC)</f>
        <v>3607.39</v>
      </c>
      <c r="AD1147" s="28">
        <f t="shared" ref="AD1147:AD1149" si="4971">TRUNC(AC1147*AB1147,2)</f>
        <v>0</v>
      </c>
      <c r="AE1147" s="29"/>
      <c r="AF1147" s="54">
        <f>_xlfn.XLOOKUP($C1147,[32]PSP!$C:$C,[32]PSP!$AF:$AF)</f>
        <v>0</v>
      </c>
      <c r="AG1147" s="27">
        <f>_xlfn.XLOOKUP($C1147,[32]PSP!$C:$C,[32]PSP!$AG:$AG)</f>
        <v>3607.39</v>
      </c>
      <c r="AH1147" s="28">
        <f t="shared" ref="AH1147:AH1149" si="4972">TRUNC(AG1147*AF1147,2)</f>
        <v>0</v>
      </c>
      <c r="AI1147" s="29"/>
      <c r="AJ1147" s="54">
        <f>_xlfn.XLOOKUP($C1147,[32]PSP!$C:$C,[32]PSP!$AJ:$AJ)</f>
        <v>1</v>
      </c>
      <c r="AK1147" s="27">
        <f>_xlfn.XLOOKUP($C1147,[32]PSP!$C:$C,[32]PSP!$AK:$AK)</f>
        <v>3607.39</v>
      </c>
      <c r="AL1147" s="28">
        <f t="shared" ref="AL1147:AL1149" si="4973">TRUNC(AK1147*AJ1147,2)</f>
        <v>3607.39</v>
      </c>
      <c r="AM1147" s="29"/>
      <c r="AN1147" s="54">
        <f>_xlfn.XLOOKUP($C1147,[32]PSP!$C:$C,[32]PSP!$AN:$AN)</f>
        <v>0</v>
      </c>
      <c r="AO1147" s="27">
        <f>_xlfn.XLOOKUP($C1147,[32]PSP!$C:$C,[32]PSP!$AO:$AO)</f>
        <v>3607.39</v>
      </c>
      <c r="AP1147" s="28">
        <f t="shared" ref="AP1147:AP1149" si="4974">TRUNC(AO1147*AN1147,2)</f>
        <v>0</v>
      </c>
      <c r="AQ1147" s="29"/>
      <c r="AR1147" s="54">
        <f>_xlfn.XLOOKUP($C1147,[32]PSP!$C:$C,[32]PSP!$AR:$AR)</f>
        <v>1</v>
      </c>
      <c r="AS1147" s="27">
        <f>_xlfn.XLOOKUP($C1147,[32]PSP!$C:$C,[32]PSP!$AS:$AS)</f>
        <v>3607.39</v>
      </c>
      <c r="AT1147" s="28">
        <f t="shared" ref="AT1147:AT1149" si="4975">TRUNC(AS1147*AR1147,2)</f>
        <v>3607.39</v>
      </c>
      <c r="AU1147" s="29"/>
      <c r="AV1147" s="54">
        <f>_xlfn.XLOOKUP($C1147,[32]PSP!$C:$C,[32]PSP!$AV:$AV)</f>
        <v>0</v>
      </c>
      <c r="AW1147" s="27">
        <f>_xlfn.XLOOKUP($C1147,[32]PSP!$C:$C,[32]PSP!$AW:$AW)</f>
        <v>3607.39</v>
      </c>
      <c r="AX1147" s="28">
        <f t="shared" ref="AX1147:AX1149" si="4976">TRUNC(AW1147*AV1147,2)</f>
        <v>0</v>
      </c>
      <c r="AY1147" s="29"/>
      <c r="AZ1147" s="54">
        <f>_xlfn.XLOOKUP($C1147,[32]PSP!$C:$C,[32]PSP!$AZ:$AZ)</f>
        <v>0</v>
      </c>
      <c r="BA1147" s="27">
        <f>_xlfn.XLOOKUP($C1147,[32]PSP!$C:$C,[32]PSP!$BA:$BA)</f>
        <v>3607.39</v>
      </c>
      <c r="BB1147" s="28">
        <f t="shared" ref="BB1147:BB1149" si="4977">TRUNC(BA1147*AZ1147,2)</f>
        <v>0</v>
      </c>
      <c r="BC1147" s="29"/>
      <c r="BD1147" s="54">
        <f>_xlfn.XLOOKUP($C1147,[32]PSP!$C:$C,[32]PSP!$BD:$BD)</f>
        <v>1</v>
      </c>
      <c r="BE1147" s="27">
        <f>_xlfn.XLOOKUP($C1147,[32]PSP!$C:$C,[32]PSP!$BE:$BE)</f>
        <v>3607.39</v>
      </c>
      <c r="BF1147" s="28">
        <f t="shared" ref="BF1147:BF1149" si="4978">TRUNC(BE1147*BD1147,2)</f>
        <v>3607.39</v>
      </c>
      <c r="BG1147" s="29"/>
      <c r="BH1147" s="54">
        <f>_xlfn.XLOOKUP($C1147,[32]PSP!$C:$C,[32]PSP!$BH:$BH)</f>
        <v>1</v>
      </c>
      <c r="BI1147" s="27">
        <f>_xlfn.XLOOKUP($C1147,[32]PSP!$C:$C,[32]PSP!$BI:$BI)</f>
        <v>3607.39</v>
      </c>
      <c r="BJ1147" s="28">
        <f t="shared" ref="BJ1147:BJ1149" si="4979">TRUNC(BI1147*BH1147,2)</f>
        <v>3607.39</v>
      </c>
      <c r="BK1147" s="29"/>
      <c r="BL1147" s="54">
        <f>_xlfn.XLOOKUP($C1147,[32]PSP!$C:$C,[32]PSP!$BL:$BL)</f>
        <v>0</v>
      </c>
      <c r="BM1147" s="27">
        <f>_xlfn.XLOOKUP($C1147,[32]PSP!$C:$C,[32]PSP!$BM:$BM)</f>
        <v>3607.39</v>
      </c>
      <c r="BN1147" s="28">
        <f t="shared" ref="BN1147:BN1149" si="4980">TRUNC(BM1147*BL1147,2)</f>
        <v>0</v>
      </c>
      <c r="BO1147" s="29"/>
      <c r="BP1147" s="54">
        <f>_xlfn.XLOOKUP($C1147,[32]PSP!$C:$C,[32]PSP!$BP:$BP)</f>
        <v>0</v>
      </c>
      <c r="BQ1147" s="27">
        <f>_xlfn.XLOOKUP($C1147,[32]PSP!$C:$C,[32]PSP!$BQ:$BQ)</f>
        <v>3607.39</v>
      </c>
      <c r="BR1147" s="28">
        <f t="shared" ref="BR1147:BR1149" si="4981">TRUNC(BQ1147*BP1147,2)</f>
        <v>0</v>
      </c>
      <c r="BS1147" s="29"/>
      <c r="BT1147" s="54">
        <f>_xlfn.XLOOKUP($C1147,[32]PSP!$C:$C,[32]PSP!$BT:$BT)</f>
        <v>0</v>
      </c>
      <c r="BU1147" s="27">
        <f>_xlfn.XLOOKUP($C1147,[32]PSP!$C:$C,[32]PSP!$BU:$BU)</f>
        <v>3607.39</v>
      </c>
      <c r="BV1147" s="28">
        <f t="shared" ref="BV1147:BV1149" si="4982">TRUNC(BU1147*BT1147,2)</f>
        <v>0</v>
      </c>
      <c r="BW1147" s="29"/>
      <c r="BX1147" s="54">
        <f>_xlfn.XLOOKUP($C1147,[32]PSP!$C:$C,[32]PSP!$BX:$BX)</f>
        <v>0</v>
      </c>
      <c r="BY1147" s="27">
        <f>_xlfn.XLOOKUP($C1147,[32]PSP!$C:$C,[32]PSP!$BY:$BY)</f>
        <v>3607.39</v>
      </c>
      <c r="BZ1147" s="28">
        <f t="shared" ref="BZ1147:BZ1149" si="4983">TRUNC(BY1147*BX1147,2)</f>
        <v>0</v>
      </c>
      <c r="CA1147" s="29"/>
      <c r="CB1147" s="54">
        <f>_xlfn.XLOOKUP($C1147,[32]PSP!$C:$C,[32]PSP!$CB:$CB)</f>
        <v>1</v>
      </c>
      <c r="CC1147" s="27">
        <f>_xlfn.XLOOKUP($C1147,[32]PSP!$C:$C,[32]PSP!$CC:$CC)</f>
        <v>3607.39</v>
      </c>
      <c r="CD1147" s="28">
        <f t="shared" ref="CD1147:CD1149" si="4984">TRUNC(CC1147*CB1147,2)</f>
        <v>3607.39</v>
      </c>
      <c r="CE1147" s="29"/>
      <c r="CF1147" s="54">
        <f>_xlfn.XLOOKUP($C1147,[32]PSP!$C:$C,[32]PSP!$CF:$CF)</f>
        <v>0</v>
      </c>
      <c r="CG1147" s="27">
        <f>_xlfn.XLOOKUP($C1147,[32]PSP!$C:$C,[32]PSP!$CG:$CG)</f>
        <v>3607.39</v>
      </c>
      <c r="CH1147" s="28">
        <f t="shared" ref="CH1147:CH1149" si="4985">TRUNC(CG1147*CF1147,2)</f>
        <v>0</v>
      </c>
      <c r="CI1147" s="29"/>
      <c r="CJ1147" s="54">
        <f>_xlfn.XLOOKUP($C1147,[32]PSP!$C:$C,[32]PSP!$CJ:$CJ)</f>
        <v>0</v>
      </c>
      <c r="CK1147" s="27">
        <f>_xlfn.XLOOKUP($C1147,[32]PSP!$C:$C,[32]PSP!$CK:$CK)</f>
        <v>3607.39</v>
      </c>
      <c r="CL1147" s="28">
        <f t="shared" ref="CL1147:CL1149" si="4986">TRUNC(CK1147*CJ1147,2)</f>
        <v>0</v>
      </c>
      <c r="CM1147" s="29"/>
      <c r="CN1147" s="54">
        <f>_xlfn.XLOOKUP($C1147,[32]PSP!$C:$C,[32]PSP!$CN:$CN)</f>
        <v>0</v>
      </c>
      <c r="CO1147" s="27">
        <f>_xlfn.XLOOKUP($C1147,[32]PSP!$C:$C,[32]PSP!$CO:$CO)</f>
        <v>3607.39</v>
      </c>
      <c r="CP1147" s="28">
        <f t="shared" ref="CP1147:CP1149" si="4987">TRUNC(CO1147*CN1147,2)</f>
        <v>0</v>
      </c>
      <c r="CQ1147" s="29"/>
      <c r="CR1147" s="54">
        <f>_xlfn.XLOOKUP($C1147,[32]PSP!$C:$C,[32]PSP!$CR:$CR)</f>
        <v>1</v>
      </c>
      <c r="CS1147" s="27">
        <f>_xlfn.XLOOKUP($C1147,[32]PSP!$C:$C,[32]PSP!$CS:$CS)</f>
        <v>3607.39</v>
      </c>
      <c r="CT1147" s="28">
        <f t="shared" ref="CT1147:CT1149" si="4988">TRUNC(CS1147*CR1147,2)</f>
        <v>3607.39</v>
      </c>
      <c r="CU1147" s="29"/>
      <c r="CV1147" s="54">
        <f>_xlfn.XLOOKUP($C1147,[32]PSP!$C:$C,[32]PSP!$CV:$CV)</f>
        <v>0</v>
      </c>
      <c r="CW1147" s="27">
        <f>_xlfn.XLOOKUP($C1147,[32]PSP!$C:$C,[32]PSP!$CW:$CW)</f>
        <v>3607.39</v>
      </c>
      <c r="CX1147" s="28">
        <f t="shared" ref="CX1147:CX1149" si="4989">TRUNC(CW1147*CV1147,2)</f>
        <v>0</v>
      </c>
      <c r="CY1147" s="29"/>
      <c r="CZ1147" s="54">
        <f>_xlfn.XLOOKUP($C1147,[32]PSP!$C:$C,[32]PSP!$CZ:$CZ)</f>
        <v>1</v>
      </c>
      <c r="DA1147" s="27">
        <f>_xlfn.XLOOKUP($C1147,[32]PSP!$C:$C,[32]PSP!$DA:$DA)</f>
        <v>3607.39</v>
      </c>
      <c r="DB1147" s="28">
        <f t="shared" ref="DB1147:DB1149" si="4990">TRUNC(DA1147*CZ1147,2)</f>
        <v>3607.39</v>
      </c>
      <c r="DC1147" s="29"/>
      <c r="DD1147" s="54">
        <f>_xlfn.XLOOKUP($C1147,[32]PSP!$C:$C,[32]PSP!$DD:$DD)</f>
        <v>0</v>
      </c>
      <c r="DE1147" s="27">
        <f>_xlfn.XLOOKUP($C1147,[32]PSP!$C:$C,[32]PSP!$DE:$DE)</f>
        <v>3607.39</v>
      </c>
      <c r="DF1147" s="28">
        <f t="shared" ref="DF1147:DF1149" si="4991">TRUNC(DE1147*DD1147,2)</f>
        <v>0</v>
      </c>
      <c r="DG1147" s="29"/>
      <c r="DH1147" s="54">
        <f>_xlfn.XLOOKUP($C1147,[32]PSP!$C:$C,[32]PSP!$DH:$DH)</f>
        <v>0</v>
      </c>
      <c r="DI1147" s="27">
        <f>_xlfn.XLOOKUP($C1147,[32]PSP!$C:$C,[32]PSP!$DI:$DI)</f>
        <v>3607.39</v>
      </c>
      <c r="DJ1147" s="28">
        <f t="shared" ref="DJ1147:DJ1149" si="4992">TRUNC(DI1147*DH1147,2)</f>
        <v>0</v>
      </c>
      <c r="DK1147" s="29"/>
      <c r="DL1147" s="54">
        <f>_xlfn.XLOOKUP($C1147,[32]PSP!$C:$C,[32]PSP!$DL:$DL)</f>
        <v>0</v>
      </c>
      <c r="DM1147" s="27">
        <f>_xlfn.XLOOKUP($C1147,[32]PSP!$C:$C,[32]PSP!$DM:$DM)</f>
        <v>3607.39</v>
      </c>
      <c r="DN1147" s="28">
        <f t="shared" ref="DN1147:DN1149" si="4993">TRUNC(DM1147*DL1147,2)</f>
        <v>0</v>
      </c>
      <c r="DO1147" s="29"/>
      <c r="DP1147" s="54">
        <f>_xlfn.XLOOKUP($C1147,[32]PSP!$C:$C,[32]PSP!$DP:$DP)</f>
        <v>0</v>
      </c>
      <c r="DQ1147" s="27">
        <f>_xlfn.XLOOKUP($C1147,[32]PSP!$C:$C,[32]PSP!$DQ:$DQ)</f>
        <v>3607.39</v>
      </c>
      <c r="DR1147" s="28">
        <f t="shared" ref="DR1147:DR1149" si="4994">TRUNC(DQ1147*DP1147,2)</f>
        <v>0</v>
      </c>
      <c r="DS1147" s="29"/>
      <c r="DT1147" s="54">
        <f>_xlfn.XLOOKUP($C1147,[32]PSP!$C:$C,[32]PSP!$DT:$DT)</f>
        <v>1</v>
      </c>
      <c r="DU1147" s="27">
        <f>_xlfn.XLOOKUP($C1147,[32]PSP!$C:$C,[32]PSP!$DU:$DU)</f>
        <v>3607.39</v>
      </c>
      <c r="DV1147" s="28">
        <f t="shared" ref="DV1147:DV1149" si="4995">TRUNC(DU1147*DT1147,2)</f>
        <v>3607.39</v>
      </c>
      <c r="DW1147" s="29"/>
      <c r="DX1147" s="54">
        <f>_xlfn.XLOOKUP($C1147,[32]PSP!$C:$C,[32]PSP!$DX:$DX)</f>
        <v>0</v>
      </c>
      <c r="DY1147" s="27">
        <f>_xlfn.XLOOKUP($C1147,[32]PSP!$C:$C,[32]PSP!$DY:$DY)</f>
        <v>3607.39</v>
      </c>
      <c r="DZ1147" s="28">
        <f t="shared" ref="DZ1147:DZ1149" si="4996">TRUNC(DY1147*DX1147,2)</f>
        <v>0</v>
      </c>
      <c r="EA1147" s="29"/>
      <c r="EB1147" s="54">
        <f>_xlfn.XLOOKUP($C1147,[32]PSP!$C:$C,[32]PSP!$EB:$EB)</f>
        <v>0</v>
      </c>
      <c r="EC1147" s="27">
        <f>_xlfn.XLOOKUP($C1147,[32]PSP!$C:$C,[32]PSP!$EC:$EC)</f>
        <v>3607.39</v>
      </c>
      <c r="ED1147" s="28">
        <f t="shared" ref="ED1147:ED1149" si="4997">TRUNC(EC1147*EB1147,2)</f>
        <v>0</v>
      </c>
      <c r="EE1147" s="29"/>
      <c r="EF1147" s="54">
        <f>_xlfn.XLOOKUP($C1147,[32]PSP!$C:$C,[32]PSP!$EF:$EF)</f>
        <v>0</v>
      </c>
      <c r="EG1147" s="27">
        <f>_xlfn.XLOOKUP($C1147,[32]PSP!$C:$C,[32]PSP!$EG:$EG)</f>
        <v>3607.39</v>
      </c>
      <c r="EH1147" s="28">
        <f t="shared" ref="EH1147:EH1149" si="4998">TRUNC(EG1147*EF1147,2)</f>
        <v>0</v>
      </c>
      <c r="EI1147" s="29"/>
      <c r="EJ1147" s="54">
        <f>_xlfn.XLOOKUP($C1147,[32]PSP!$C:$C,[32]PSP!$EJ:$EJ)</f>
        <v>0</v>
      </c>
      <c r="EK1147" s="27">
        <f>_xlfn.XLOOKUP($C1147,[32]PSP!$C:$C,[32]PSP!$EK:$EK)</f>
        <v>3607.39</v>
      </c>
      <c r="EL1147" s="28">
        <f t="shared" ref="EL1147:EL1149" si="4999">TRUNC(EK1147*EJ1147,2)</f>
        <v>0</v>
      </c>
      <c r="EM1147" s="29"/>
      <c r="EN1147" s="108"/>
      <c r="EO1147" s="29">
        <f>EL1148+EH1148+ED1148+DZ1148+DV1148+DR1148+DN1148+DJ1148+DF1148+DB1148+CX1148+CT1148+CP1148+CL1148+CH1148+CD1148+BZ1148+BV1148+BR1148+BN1148+BJ1148+BF1148+BB1148+AX1148+AT1148+AP1148+AL1148+AH1148+AD1148+Z1148+V1148+R1148+N1148</f>
        <v>123800.30999999998</v>
      </c>
      <c r="EP1147" s="29">
        <f>I1148</f>
        <v>123800.30999999998</v>
      </c>
      <c r="EQ1147" s="4" t="b">
        <f t="shared" si="4965"/>
        <v>1</v>
      </c>
      <c r="ES1147" s="118">
        <f>IF(LEFT(D1148,6)="COT.IS",1,1+$J$7)</f>
        <v>1.1767000000000001</v>
      </c>
    </row>
    <row r="1148" spans="3:149" ht="21" x14ac:dyDescent="0.25">
      <c r="C1148" s="43" t="s">
        <v>1354</v>
      </c>
      <c r="D1148" s="43" t="str">
        <f>_xlfn.XLOOKUP($C1148,[32]PSP!$C:$C,[32]PSP!D:D)</f>
        <v>COMP_06002</v>
      </c>
      <c r="E1148" s="43" t="str">
        <f>_xlfn.XLOOKUP($C1148,[32]PSP!$C:$C,[32]PSP!E:E)</f>
        <v>COMPOSIÇÃO</v>
      </c>
      <c r="F1148" s="25" t="str">
        <f>_xlfn.XLOOKUP($C1148,[32]PSP!$C:$C,[32]PSP!F:F)</f>
        <v>EXECUÇÃO DE POÇO ARTESIANO COM PROFUNDIDADE MÉDIA DE 15M E RESERVATÓRIO ELEVADO DE 5.000L</v>
      </c>
      <c r="G1148" s="43" t="str">
        <f>_xlfn.XLOOKUP($C1148,[32]PSP!$C:$C,[32]PSP!G:G)</f>
        <v>UN</v>
      </c>
      <c r="H1148" s="53">
        <f>_xlfn.XLOOKUP($C1148,[32]PSP!$C:$C,[32]PSP!$H:$H)</f>
        <v>9</v>
      </c>
      <c r="I1148" s="28">
        <f>_xlfn.XLOOKUP($C1148,[32]PSP!$C:$C,[32]PSP!$I:$I)</f>
        <v>123800.30999999998</v>
      </c>
      <c r="J1148" s="28">
        <f t="shared" si="4966"/>
        <v>145675.824777</v>
      </c>
      <c r="K1148" s="29"/>
      <c r="L1148" s="54">
        <f>_xlfn.XLOOKUP($C1148,[32]PSP!$C:$C,[32]PSP!$L:$L)</f>
        <v>0</v>
      </c>
      <c r="M1148" s="27">
        <f>_xlfn.XLOOKUP($C1148,[32]PSP!$C:$C,[32]PSP!$M:$M)</f>
        <v>13755.59</v>
      </c>
      <c r="N1148" s="28">
        <f t="shared" si="4967"/>
        <v>0</v>
      </c>
      <c r="O1148" s="29"/>
      <c r="P1148" s="54">
        <f>_xlfn.XLOOKUP($C1148,[32]PSP!$C:$C,[32]PSP!$P:$P)</f>
        <v>0</v>
      </c>
      <c r="Q1148" s="27">
        <f>_xlfn.XLOOKUP($C1148,[32]PSP!$C:$C,[32]PSP!$Q:$Q)</f>
        <v>13755.59</v>
      </c>
      <c r="R1148" s="28">
        <f t="shared" si="4968"/>
        <v>0</v>
      </c>
      <c r="S1148" s="29"/>
      <c r="T1148" s="54">
        <f>_xlfn.XLOOKUP($C1148,[32]PSP!$C:$C,[32]PSP!$T:$T)</f>
        <v>0</v>
      </c>
      <c r="U1148" s="27">
        <f>_xlfn.XLOOKUP($C1148,[32]PSP!$C:$C,[32]PSP!$U:$U)</f>
        <v>13755.59</v>
      </c>
      <c r="V1148" s="28">
        <f t="shared" si="4969"/>
        <v>0</v>
      </c>
      <c r="W1148" s="29"/>
      <c r="X1148" s="54">
        <f>_xlfn.XLOOKUP($C1148,[32]PSP!$C:$C,[32]PSP!$X:$X)</f>
        <v>1</v>
      </c>
      <c r="Y1148" s="27">
        <f>_xlfn.XLOOKUP($C1148,[32]PSP!$C:$C,[32]PSP!$Y:$Y)</f>
        <v>13755.59</v>
      </c>
      <c r="Z1148" s="28">
        <f t="shared" si="4970"/>
        <v>13755.59</v>
      </c>
      <c r="AA1148" s="29"/>
      <c r="AB1148" s="54">
        <f>_xlfn.XLOOKUP($C1148,[32]PSP!$C:$C,[32]PSP!$AB:$AB)</f>
        <v>0</v>
      </c>
      <c r="AC1148" s="27">
        <f>_xlfn.XLOOKUP($C1148,[32]PSP!$C:$C,[32]PSP!$AC:$AC)</f>
        <v>13755.59</v>
      </c>
      <c r="AD1148" s="28">
        <f t="shared" si="4971"/>
        <v>0</v>
      </c>
      <c r="AE1148" s="29"/>
      <c r="AF1148" s="54">
        <f>_xlfn.XLOOKUP($C1148,[32]PSP!$C:$C,[32]PSP!$AF:$AF)</f>
        <v>0</v>
      </c>
      <c r="AG1148" s="27">
        <f>_xlfn.XLOOKUP($C1148,[32]PSP!$C:$C,[32]PSP!$AG:$AG)</f>
        <v>13755.59</v>
      </c>
      <c r="AH1148" s="28">
        <f t="shared" si="4972"/>
        <v>0</v>
      </c>
      <c r="AI1148" s="29"/>
      <c r="AJ1148" s="54">
        <f>_xlfn.XLOOKUP($C1148,[32]PSP!$C:$C,[32]PSP!$AJ:$AJ)</f>
        <v>1</v>
      </c>
      <c r="AK1148" s="27">
        <f>_xlfn.XLOOKUP($C1148,[32]PSP!$C:$C,[32]PSP!$AK:$AK)</f>
        <v>13755.59</v>
      </c>
      <c r="AL1148" s="28">
        <f t="shared" si="4973"/>
        <v>13755.59</v>
      </c>
      <c r="AM1148" s="29"/>
      <c r="AN1148" s="54">
        <f>_xlfn.XLOOKUP($C1148,[32]PSP!$C:$C,[32]PSP!$AN:$AN)</f>
        <v>0</v>
      </c>
      <c r="AO1148" s="27">
        <f>_xlfn.XLOOKUP($C1148,[32]PSP!$C:$C,[32]PSP!$AO:$AO)</f>
        <v>13755.59</v>
      </c>
      <c r="AP1148" s="28">
        <f t="shared" si="4974"/>
        <v>0</v>
      </c>
      <c r="AQ1148" s="29"/>
      <c r="AR1148" s="54">
        <f>_xlfn.XLOOKUP($C1148,[32]PSP!$C:$C,[32]PSP!$AR:$AR)</f>
        <v>1</v>
      </c>
      <c r="AS1148" s="27">
        <f>_xlfn.XLOOKUP($C1148,[32]PSP!$C:$C,[32]PSP!$AS:$AS)</f>
        <v>13755.59</v>
      </c>
      <c r="AT1148" s="28">
        <f t="shared" si="4975"/>
        <v>13755.59</v>
      </c>
      <c r="AU1148" s="29"/>
      <c r="AV1148" s="54">
        <f>_xlfn.XLOOKUP($C1148,[32]PSP!$C:$C,[32]PSP!$AV:$AV)</f>
        <v>0</v>
      </c>
      <c r="AW1148" s="27">
        <f>_xlfn.XLOOKUP($C1148,[32]PSP!$C:$C,[32]PSP!$AW:$AW)</f>
        <v>13755.59</v>
      </c>
      <c r="AX1148" s="28">
        <f t="shared" si="4976"/>
        <v>0</v>
      </c>
      <c r="AY1148" s="29"/>
      <c r="AZ1148" s="54">
        <f>_xlfn.XLOOKUP($C1148,[32]PSP!$C:$C,[32]PSP!$AZ:$AZ)</f>
        <v>0</v>
      </c>
      <c r="BA1148" s="27">
        <f>_xlfn.XLOOKUP($C1148,[32]PSP!$C:$C,[32]PSP!$BA:$BA)</f>
        <v>13755.59</v>
      </c>
      <c r="BB1148" s="28">
        <f t="shared" si="4977"/>
        <v>0</v>
      </c>
      <c r="BC1148" s="29"/>
      <c r="BD1148" s="54">
        <f>_xlfn.XLOOKUP($C1148,[32]PSP!$C:$C,[32]PSP!$BD:$BD)</f>
        <v>1</v>
      </c>
      <c r="BE1148" s="27">
        <f>_xlfn.XLOOKUP($C1148,[32]PSP!$C:$C,[32]PSP!$BE:$BE)</f>
        <v>13755.59</v>
      </c>
      <c r="BF1148" s="28">
        <f t="shared" si="4978"/>
        <v>13755.59</v>
      </c>
      <c r="BG1148" s="29"/>
      <c r="BH1148" s="54">
        <f>_xlfn.XLOOKUP($C1148,[32]PSP!$C:$C,[32]PSP!$BH:$BH)</f>
        <v>1</v>
      </c>
      <c r="BI1148" s="27">
        <f>_xlfn.XLOOKUP($C1148,[32]PSP!$C:$C,[32]PSP!$BI:$BI)</f>
        <v>13755.59</v>
      </c>
      <c r="BJ1148" s="28">
        <f t="shared" si="4979"/>
        <v>13755.59</v>
      </c>
      <c r="BK1148" s="29"/>
      <c r="BL1148" s="54">
        <f>_xlfn.XLOOKUP($C1148,[32]PSP!$C:$C,[32]PSP!$BL:$BL)</f>
        <v>0</v>
      </c>
      <c r="BM1148" s="27">
        <f>_xlfn.XLOOKUP($C1148,[32]PSP!$C:$C,[32]PSP!$BM:$BM)</f>
        <v>13755.59</v>
      </c>
      <c r="BN1148" s="28">
        <f t="shared" si="4980"/>
        <v>0</v>
      </c>
      <c r="BO1148" s="29"/>
      <c r="BP1148" s="54">
        <f>_xlfn.XLOOKUP($C1148,[32]PSP!$C:$C,[32]PSP!$BP:$BP)</f>
        <v>0</v>
      </c>
      <c r="BQ1148" s="27">
        <f>_xlfn.XLOOKUP($C1148,[32]PSP!$C:$C,[32]PSP!$BQ:$BQ)</f>
        <v>13755.59</v>
      </c>
      <c r="BR1148" s="28">
        <f t="shared" si="4981"/>
        <v>0</v>
      </c>
      <c r="BS1148" s="29"/>
      <c r="BT1148" s="54">
        <f>_xlfn.XLOOKUP($C1148,[32]PSP!$C:$C,[32]PSP!$BT:$BT)</f>
        <v>0</v>
      </c>
      <c r="BU1148" s="27">
        <f>_xlfn.XLOOKUP($C1148,[32]PSP!$C:$C,[32]PSP!$BU:$BU)</f>
        <v>13755.59</v>
      </c>
      <c r="BV1148" s="28">
        <f t="shared" si="4982"/>
        <v>0</v>
      </c>
      <c r="BW1148" s="29"/>
      <c r="BX1148" s="54">
        <f>_xlfn.XLOOKUP($C1148,[32]PSP!$C:$C,[32]PSP!$BX:$BX)</f>
        <v>0</v>
      </c>
      <c r="BY1148" s="27">
        <f>_xlfn.XLOOKUP($C1148,[32]PSP!$C:$C,[32]PSP!$BY:$BY)</f>
        <v>13755.59</v>
      </c>
      <c r="BZ1148" s="28">
        <f t="shared" si="4983"/>
        <v>0</v>
      </c>
      <c r="CA1148" s="29"/>
      <c r="CB1148" s="54">
        <f>_xlfn.XLOOKUP($C1148,[32]PSP!$C:$C,[32]PSP!$CB:$CB)</f>
        <v>1</v>
      </c>
      <c r="CC1148" s="27">
        <f>_xlfn.XLOOKUP($C1148,[32]PSP!$C:$C,[32]PSP!$CC:$CC)</f>
        <v>13755.59</v>
      </c>
      <c r="CD1148" s="28">
        <f t="shared" si="4984"/>
        <v>13755.59</v>
      </c>
      <c r="CE1148" s="29"/>
      <c r="CF1148" s="54">
        <f>_xlfn.XLOOKUP($C1148,[32]PSP!$C:$C,[32]PSP!$CF:$CF)</f>
        <v>0</v>
      </c>
      <c r="CG1148" s="27">
        <f>_xlfn.XLOOKUP($C1148,[32]PSP!$C:$C,[32]PSP!$CG:$CG)</f>
        <v>13755.59</v>
      </c>
      <c r="CH1148" s="28">
        <f t="shared" si="4985"/>
        <v>0</v>
      </c>
      <c r="CI1148" s="29"/>
      <c r="CJ1148" s="54">
        <f>_xlfn.XLOOKUP($C1148,[32]PSP!$C:$C,[32]PSP!$CJ:$CJ)</f>
        <v>0</v>
      </c>
      <c r="CK1148" s="27">
        <f>_xlfn.XLOOKUP($C1148,[32]PSP!$C:$C,[32]PSP!$CK:$CK)</f>
        <v>13755.59</v>
      </c>
      <c r="CL1148" s="28">
        <f t="shared" si="4986"/>
        <v>0</v>
      </c>
      <c r="CM1148" s="29"/>
      <c r="CN1148" s="54">
        <f>_xlfn.XLOOKUP($C1148,[32]PSP!$C:$C,[32]PSP!$CN:$CN)</f>
        <v>0</v>
      </c>
      <c r="CO1148" s="27">
        <f>_xlfn.XLOOKUP($C1148,[32]PSP!$C:$C,[32]PSP!$CO:$CO)</f>
        <v>13755.59</v>
      </c>
      <c r="CP1148" s="28">
        <f t="shared" si="4987"/>
        <v>0</v>
      </c>
      <c r="CQ1148" s="29"/>
      <c r="CR1148" s="54">
        <f>_xlfn.XLOOKUP($C1148,[32]PSP!$C:$C,[32]PSP!$CR:$CR)</f>
        <v>1</v>
      </c>
      <c r="CS1148" s="27">
        <f>_xlfn.XLOOKUP($C1148,[32]PSP!$C:$C,[32]PSP!$CS:$CS)</f>
        <v>13755.59</v>
      </c>
      <c r="CT1148" s="28">
        <f t="shared" si="4988"/>
        <v>13755.59</v>
      </c>
      <c r="CU1148" s="29"/>
      <c r="CV1148" s="54">
        <f>_xlfn.XLOOKUP($C1148,[32]PSP!$C:$C,[32]PSP!$CV:$CV)</f>
        <v>0</v>
      </c>
      <c r="CW1148" s="27">
        <f>_xlfn.XLOOKUP($C1148,[32]PSP!$C:$C,[32]PSP!$CW:$CW)</f>
        <v>13755.59</v>
      </c>
      <c r="CX1148" s="28">
        <f t="shared" si="4989"/>
        <v>0</v>
      </c>
      <c r="CY1148" s="29"/>
      <c r="CZ1148" s="54">
        <f>_xlfn.XLOOKUP($C1148,[32]PSP!$C:$C,[32]PSP!$CZ:$CZ)</f>
        <v>1</v>
      </c>
      <c r="DA1148" s="27">
        <f>_xlfn.XLOOKUP($C1148,[32]PSP!$C:$C,[32]PSP!$DA:$DA)</f>
        <v>13755.59</v>
      </c>
      <c r="DB1148" s="28">
        <f t="shared" si="4990"/>
        <v>13755.59</v>
      </c>
      <c r="DC1148" s="29"/>
      <c r="DD1148" s="54">
        <f>_xlfn.XLOOKUP($C1148,[32]PSP!$C:$C,[32]PSP!$DD:$DD)</f>
        <v>0</v>
      </c>
      <c r="DE1148" s="27">
        <f>_xlfn.XLOOKUP($C1148,[32]PSP!$C:$C,[32]PSP!$DE:$DE)</f>
        <v>13755.59</v>
      </c>
      <c r="DF1148" s="28">
        <f t="shared" si="4991"/>
        <v>0</v>
      </c>
      <c r="DG1148" s="29"/>
      <c r="DH1148" s="54">
        <f>_xlfn.XLOOKUP($C1148,[32]PSP!$C:$C,[32]PSP!$DH:$DH)</f>
        <v>0</v>
      </c>
      <c r="DI1148" s="27">
        <f>_xlfn.XLOOKUP($C1148,[32]PSP!$C:$C,[32]PSP!$DI:$DI)</f>
        <v>13755.59</v>
      </c>
      <c r="DJ1148" s="28">
        <f t="shared" si="4992"/>
        <v>0</v>
      </c>
      <c r="DK1148" s="29"/>
      <c r="DL1148" s="54">
        <f>_xlfn.XLOOKUP($C1148,[32]PSP!$C:$C,[32]PSP!$DL:$DL)</f>
        <v>0</v>
      </c>
      <c r="DM1148" s="27">
        <f>_xlfn.XLOOKUP($C1148,[32]PSP!$C:$C,[32]PSP!$DM:$DM)</f>
        <v>13755.59</v>
      </c>
      <c r="DN1148" s="28">
        <f t="shared" si="4993"/>
        <v>0</v>
      </c>
      <c r="DO1148" s="29"/>
      <c r="DP1148" s="54">
        <f>_xlfn.XLOOKUP($C1148,[32]PSP!$C:$C,[32]PSP!$DP:$DP)</f>
        <v>0</v>
      </c>
      <c r="DQ1148" s="27">
        <f>_xlfn.XLOOKUP($C1148,[32]PSP!$C:$C,[32]PSP!$DQ:$DQ)</f>
        <v>13755.59</v>
      </c>
      <c r="DR1148" s="28">
        <f t="shared" si="4994"/>
        <v>0</v>
      </c>
      <c r="DS1148" s="29"/>
      <c r="DT1148" s="54">
        <f>_xlfn.XLOOKUP($C1148,[32]PSP!$C:$C,[32]PSP!$DT:$DT)</f>
        <v>1</v>
      </c>
      <c r="DU1148" s="27">
        <f>_xlfn.XLOOKUP($C1148,[32]PSP!$C:$C,[32]PSP!$DU:$DU)</f>
        <v>13755.59</v>
      </c>
      <c r="DV1148" s="28">
        <f t="shared" si="4995"/>
        <v>13755.59</v>
      </c>
      <c r="DW1148" s="29"/>
      <c r="DX1148" s="54">
        <f>_xlfn.XLOOKUP($C1148,[32]PSP!$C:$C,[32]PSP!$DX:$DX)</f>
        <v>0</v>
      </c>
      <c r="DY1148" s="27">
        <f>_xlfn.XLOOKUP($C1148,[32]PSP!$C:$C,[32]PSP!$DY:$DY)</f>
        <v>13755.59</v>
      </c>
      <c r="DZ1148" s="28">
        <f t="shared" si="4996"/>
        <v>0</v>
      </c>
      <c r="EA1148" s="29"/>
      <c r="EB1148" s="54">
        <f>_xlfn.XLOOKUP($C1148,[32]PSP!$C:$C,[32]PSP!$EB:$EB)</f>
        <v>0</v>
      </c>
      <c r="EC1148" s="27">
        <f>_xlfn.XLOOKUP($C1148,[32]PSP!$C:$C,[32]PSP!$EC:$EC)</f>
        <v>13755.59</v>
      </c>
      <c r="ED1148" s="28">
        <f t="shared" si="4997"/>
        <v>0</v>
      </c>
      <c r="EE1148" s="29"/>
      <c r="EF1148" s="54">
        <f>_xlfn.XLOOKUP($C1148,[32]PSP!$C:$C,[32]PSP!$EF:$EF)</f>
        <v>0</v>
      </c>
      <c r="EG1148" s="27">
        <f>_xlfn.XLOOKUP($C1148,[32]PSP!$C:$C,[32]PSP!$EG:$EG)</f>
        <v>13755.59</v>
      </c>
      <c r="EH1148" s="28">
        <f t="shared" si="4998"/>
        <v>0</v>
      </c>
      <c r="EI1148" s="29"/>
      <c r="EJ1148" s="54">
        <f>_xlfn.XLOOKUP($C1148,[32]PSP!$C:$C,[32]PSP!$EJ:$EJ)</f>
        <v>0</v>
      </c>
      <c r="EK1148" s="27">
        <f>_xlfn.XLOOKUP($C1148,[32]PSP!$C:$C,[32]PSP!$EK:$EK)</f>
        <v>13755.59</v>
      </c>
      <c r="EL1148" s="28">
        <f t="shared" si="4999"/>
        <v>0</v>
      </c>
      <c r="EM1148" s="29"/>
      <c r="EN1148" s="108"/>
      <c r="EO1148" s="29">
        <f>EL1149+EH1149+ED1149+DZ1149+DV1149+DR1149+DN1149+DJ1149+DF1149+DB1149+CX1149+CT1149+CP1149+CL1149+CH1149+CD1149+BZ1149+BV1149+BR1149+BN1149+BJ1149+BF1149+BB1149+AX1149+AT1149+AP1149+AL1149+AH1149+AD1149+Z1149+V1149+R1149+N1149</f>
        <v>0</v>
      </c>
      <c r="EP1148" s="29">
        <f>I1149</f>
        <v>0</v>
      </c>
      <c r="EQ1148" s="4" t="b">
        <f t="shared" si="4965"/>
        <v>1</v>
      </c>
      <c r="ES1148" s="118">
        <f>IF(LEFT(D1149,6)="COT.IS",1,1+$J$7)</f>
        <v>1.1767000000000001</v>
      </c>
    </row>
    <row r="1149" spans="3:149" ht="21" x14ac:dyDescent="0.25">
      <c r="C1149" s="43" t="s">
        <v>1391</v>
      </c>
      <c r="D1149" s="43">
        <f>_xlfn.XLOOKUP($C1149,[32]PSP!$C:$C,[32]PSP!D:D)</f>
        <v>98522</v>
      </c>
      <c r="E1149" s="43" t="str">
        <f>_xlfn.XLOOKUP($C1149,[32]PSP!$C:$C,[32]PSP!E:E)</f>
        <v>SINAPI SERVIÇO</v>
      </c>
      <c r="F1149" s="25" t="str">
        <f>_xlfn.XLOOKUP($C1149,[32]PSP!$C:$C,[32]PSP!F:F)</f>
        <v>ALAMBRADO EM MOURÕES DE CONCRETO, COM TELA DE ARAME GALVANIZADO (INCLUSIVE MURETA EM CONCRETO). AF_05/2018</v>
      </c>
      <c r="G1149" s="43" t="str">
        <f>_xlfn.XLOOKUP($C1149,[32]PSP!$C:$C,[32]PSP!G:G)</f>
        <v>M</v>
      </c>
      <c r="H1149" s="53">
        <f>_xlfn.XLOOKUP($C1149,[32]PSP!$C:$C,[32]PSP!$H:$H)</f>
        <v>0</v>
      </c>
      <c r="I1149" s="28">
        <f>_xlfn.XLOOKUP($C1149,[32]PSP!$C:$C,[32]PSP!$I:$I)</f>
        <v>0</v>
      </c>
      <c r="J1149" s="28">
        <f t="shared" si="4966"/>
        <v>0</v>
      </c>
      <c r="K1149" s="29"/>
      <c r="L1149" s="54">
        <f>_xlfn.XLOOKUP($C1149,[32]PSP!$C:$C,[32]PSP!$L:$L)</f>
        <v>0</v>
      </c>
      <c r="M1149" s="27">
        <f>_xlfn.XLOOKUP($C1149,[32]PSP!$C:$C,[32]PSP!$M:$M)</f>
        <v>113.88</v>
      </c>
      <c r="N1149" s="28">
        <f t="shared" si="4967"/>
        <v>0</v>
      </c>
      <c r="O1149" s="29"/>
      <c r="P1149" s="54">
        <f>_xlfn.XLOOKUP($C1149,[32]PSP!$C:$C,[32]PSP!$P:$P)</f>
        <v>0</v>
      </c>
      <c r="Q1149" s="27">
        <f>_xlfn.XLOOKUP($C1149,[32]PSP!$C:$C,[32]PSP!$Q:$Q)</f>
        <v>113.88</v>
      </c>
      <c r="R1149" s="28">
        <f t="shared" si="4968"/>
        <v>0</v>
      </c>
      <c r="S1149" s="29"/>
      <c r="T1149" s="54">
        <f>_xlfn.XLOOKUP($C1149,[32]PSP!$C:$C,[32]PSP!$T:$T)</f>
        <v>0</v>
      </c>
      <c r="U1149" s="27">
        <f>_xlfn.XLOOKUP($C1149,[32]PSP!$C:$C,[32]PSP!$U:$U)</f>
        <v>113.88</v>
      </c>
      <c r="V1149" s="28">
        <f t="shared" si="4969"/>
        <v>0</v>
      </c>
      <c r="W1149" s="29"/>
      <c r="X1149" s="54">
        <f>_xlfn.XLOOKUP($C1149,[32]PSP!$C:$C,[32]PSP!$X:$X)</f>
        <v>0</v>
      </c>
      <c r="Y1149" s="27">
        <f>_xlfn.XLOOKUP($C1149,[32]PSP!$C:$C,[32]PSP!$Y:$Y)</f>
        <v>113.88</v>
      </c>
      <c r="Z1149" s="28">
        <f t="shared" si="4970"/>
        <v>0</v>
      </c>
      <c r="AA1149" s="29"/>
      <c r="AB1149" s="54">
        <f>_xlfn.XLOOKUP($C1149,[32]PSP!$C:$C,[32]PSP!$AB:$AB)</f>
        <v>0</v>
      </c>
      <c r="AC1149" s="27">
        <f>_xlfn.XLOOKUP($C1149,[32]PSP!$C:$C,[32]PSP!$AC:$AC)</f>
        <v>113.88</v>
      </c>
      <c r="AD1149" s="28">
        <f t="shared" si="4971"/>
        <v>0</v>
      </c>
      <c r="AE1149" s="29"/>
      <c r="AF1149" s="54">
        <f>_xlfn.XLOOKUP($C1149,[32]PSP!$C:$C,[32]PSP!$AF:$AF)</f>
        <v>0</v>
      </c>
      <c r="AG1149" s="27">
        <f>_xlfn.XLOOKUP($C1149,[32]PSP!$C:$C,[32]PSP!$AG:$AG)</f>
        <v>113.88</v>
      </c>
      <c r="AH1149" s="28">
        <f t="shared" si="4972"/>
        <v>0</v>
      </c>
      <c r="AI1149" s="29"/>
      <c r="AJ1149" s="54">
        <f>_xlfn.XLOOKUP($C1149,[32]PSP!$C:$C,[32]PSP!$AJ:$AJ)</f>
        <v>0</v>
      </c>
      <c r="AK1149" s="27">
        <f>_xlfn.XLOOKUP($C1149,[32]PSP!$C:$C,[32]PSP!$AK:$AK)</f>
        <v>113.88</v>
      </c>
      <c r="AL1149" s="28">
        <f t="shared" si="4973"/>
        <v>0</v>
      </c>
      <c r="AM1149" s="29"/>
      <c r="AN1149" s="54">
        <f>_xlfn.XLOOKUP($C1149,[32]PSP!$C:$C,[32]PSP!$AN:$AN)</f>
        <v>0</v>
      </c>
      <c r="AO1149" s="27">
        <f>_xlfn.XLOOKUP($C1149,[32]PSP!$C:$C,[32]PSP!$AO:$AO)</f>
        <v>113.88</v>
      </c>
      <c r="AP1149" s="28">
        <f t="shared" si="4974"/>
        <v>0</v>
      </c>
      <c r="AQ1149" s="29"/>
      <c r="AR1149" s="54">
        <f>_xlfn.XLOOKUP($C1149,[32]PSP!$C:$C,[32]PSP!$AR:$AR)</f>
        <v>0</v>
      </c>
      <c r="AS1149" s="27">
        <f>_xlfn.XLOOKUP($C1149,[32]PSP!$C:$C,[32]PSP!$AS:$AS)</f>
        <v>113.88</v>
      </c>
      <c r="AT1149" s="28">
        <f t="shared" si="4975"/>
        <v>0</v>
      </c>
      <c r="AU1149" s="29"/>
      <c r="AV1149" s="54">
        <f>_xlfn.XLOOKUP($C1149,[32]PSP!$C:$C,[32]PSP!$AV:$AV)</f>
        <v>0</v>
      </c>
      <c r="AW1149" s="27">
        <f>_xlfn.XLOOKUP($C1149,[32]PSP!$C:$C,[32]PSP!$AW:$AW)</f>
        <v>113.88</v>
      </c>
      <c r="AX1149" s="28">
        <f t="shared" si="4976"/>
        <v>0</v>
      </c>
      <c r="AY1149" s="29"/>
      <c r="AZ1149" s="54">
        <f>_xlfn.XLOOKUP($C1149,[32]PSP!$C:$C,[32]PSP!$AZ:$AZ)</f>
        <v>0</v>
      </c>
      <c r="BA1149" s="27">
        <f>_xlfn.XLOOKUP($C1149,[32]PSP!$C:$C,[32]PSP!$BA:$BA)</f>
        <v>113.88</v>
      </c>
      <c r="BB1149" s="28">
        <f t="shared" si="4977"/>
        <v>0</v>
      </c>
      <c r="BC1149" s="29"/>
      <c r="BD1149" s="54">
        <f>_xlfn.XLOOKUP($C1149,[32]PSP!$C:$C,[32]PSP!$BD:$BD)</f>
        <v>0</v>
      </c>
      <c r="BE1149" s="27">
        <f>_xlfn.XLOOKUP($C1149,[32]PSP!$C:$C,[32]PSP!$BE:$BE)</f>
        <v>113.88</v>
      </c>
      <c r="BF1149" s="28">
        <f t="shared" si="4978"/>
        <v>0</v>
      </c>
      <c r="BG1149" s="29"/>
      <c r="BH1149" s="54">
        <f>_xlfn.XLOOKUP($C1149,[32]PSP!$C:$C,[32]PSP!$BH:$BH)</f>
        <v>0</v>
      </c>
      <c r="BI1149" s="27">
        <f>_xlfn.XLOOKUP($C1149,[32]PSP!$C:$C,[32]PSP!$BI:$BI)</f>
        <v>113.88</v>
      </c>
      <c r="BJ1149" s="28">
        <f t="shared" si="4979"/>
        <v>0</v>
      </c>
      <c r="BK1149" s="29"/>
      <c r="BL1149" s="54">
        <f>_xlfn.XLOOKUP($C1149,[32]PSP!$C:$C,[32]PSP!$BL:$BL)</f>
        <v>0</v>
      </c>
      <c r="BM1149" s="27">
        <f>_xlfn.XLOOKUP($C1149,[32]PSP!$C:$C,[32]PSP!$BM:$BM)</f>
        <v>113.88</v>
      </c>
      <c r="BN1149" s="28">
        <f t="shared" si="4980"/>
        <v>0</v>
      </c>
      <c r="BO1149" s="29"/>
      <c r="BP1149" s="54">
        <f>_xlfn.XLOOKUP($C1149,[32]PSP!$C:$C,[32]PSP!$BP:$BP)</f>
        <v>0</v>
      </c>
      <c r="BQ1149" s="27">
        <f>_xlfn.XLOOKUP($C1149,[32]PSP!$C:$C,[32]PSP!$BQ:$BQ)</f>
        <v>113.88</v>
      </c>
      <c r="BR1149" s="28">
        <f t="shared" si="4981"/>
        <v>0</v>
      </c>
      <c r="BS1149" s="29"/>
      <c r="BT1149" s="54">
        <f>_xlfn.XLOOKUP($C1149,[32]PSP!$C:$C,[32]PSP!$BT:$BT)</f>
        <v>0</v>
      </c>
      <c r="BU1149" s="27">
        <f>_xlfn.XLOOKUP($C1149,[32]PSP!$C:$C,[32]PSP!$BU:$BU)</f>
        <v>113.88</v>
      </c>
      <c r="BV1149" s="28">
        <f t="shared" si="4982"/>
        <v>0</v>
      </c>
      <c r="BW1149" s="29"/>
      <c r="BX1149" s="54">
        <f>_xlfn.XLOOKUP($C1149,[32]PSP!$C:$C,[32]PSP!$BX:$BX)</f>
        <v>0</v>
      </c>
      <c r="BY1149" s="27">
        <f>_xlfn.XLOOKUP($C1149,[32]PSP!$C:$C,[32]PSP!$BY:$BY)</f>
        <v>113.88</v>
      </c>
      <c r="BZ1149" s="28">
        <f t="shared" si="4983"/>
        <v>0</v>
      </c>
      <c r="CA1149" s="29"/>
      <c r="CB1149" s="54">
        <f>_xlfn.XLOOKUP($C1149,[32]PSP!$C:$C,[32]PSP!$CB:$CB)</f>
        <v>0</v>
      </c>
      <c r="CC1149" s="27">
        <f>_xlfn.XLOOKUP($C1149,[32]PSP!$C:$C,[32]PSP!$CC:$CC)</f>
        <v>113.88</v>
      </c>
      <c r="CD1149" s="28">
        <f t="shared" si="4984"/>
        <v>0</v>
      </c>
      <c r="CE1149" s="29"/>
      <c r="CF1149" s="54">
        <f>_xlfn.XLOOKUP($C1149,[32]PSP!$C:$C,[32]PSP!$CF:$CF)</f>
        <v>0</v>
      </c>
      <c r="CG1149" s="27">
        <f>_xlfn.XLOOKUP($C1149,[32]PSP!$C:$C,[32]PSP!$CG:$CG)</f>
        <v>113.88</v>
      </c>
      <c r="CH1149" s="28">
        <f t="shared" si="4985"/>
        <v>0</v>
      </c>
      <c r="CI1149" s="29"/>
      <c r="CJ1149" s="54">
        <f>_xlfn.XLOOKUP($C1149,[32]PSP!$C:$C,[32]PSP!$CJ:$CJ)</f>
        <v>0</v>
      </c>
      <c r="CK1149" s="27">
        <f>_xlfn.XLOOKUP($C1149,[32]PSP!$C:$C,[32]PSP!$CK:$CK)</f>
        <v>113.88</v>
      </c>
      <c r="CL1149" s="28">
        <f t="shared" si="4986"/>
        <v>0</v>
      </c>
      <c r="CM1149" s="29"/>
      <c r="CN1149" s="54">
        <f>_xlfn.XLOOKUP($C1149,[32]PSP!$C:$C,[32]PSP!$CN:$CN)</f>
        <v>0</v>
      </c>
      <c r="CO1149" s="27">
        <f>_xlfn.XLOOKUP($C1149,[32]PSP!$C:$C,[32]PSP!$CO:$CO)</f>
        <v>113.88</v>
      </c>
      <c r="CP1149" s="28">
        <f t="shared" si="4987"/>
        <v>0</v>
      </c>
      <c r="CQ1149" s="29"/>
      <c r="CR1149" s="54">
        <f>_xlfn.XLOOKUP($C1149,[32]PSP!$C:$C,[32]PSP!$CR:$CR)</f>
        <v>0</v>
      </c>
      <c r="CS1149" s="27">
        <f>_xlfn.XLOOKUP($C1149,[32]PSP!$C:$C,[32]PSP!$CS:$CS)</f>
        <v>113.88</v>
      </c>
      <c r="CT1149" s="28">
        <f t="shared" si="4988"/>
        <v>0</v>
      </c>
      <c r="CU1149" s="29"/>
      <c r="CV1149" s="54">
        <f>_xlfn.XLOOKUP($C1149,[32]PSP!$C:$C,[32]PSP!$CV:$CV)</f>
        <v>0</v>
      </c>
      <c r="CW1149" s="27">
        <f>_xlfn.XLOOKUP($C1149,[32]PSP!$C:$C,[32]PSP!$CW:$CW)</f>
        <v>113.88</v>
      </c>
      <c r="CX1149" s="28">
        <f t="shared" si="4989"/>
        <v>0</v>
      </c>
      <c r="CY1149" s="29"/>
      <c r="CZ1149" s="54">
        <f>_xlfn.XLOOKUP($C1149,[32]PSP!$C:$C,[32]PSP!$CZ:$CZ)</f>
        <v>0</v>
      </c>
      <c r="DA1149" s="27">
        <f>_xlfn.XLOOKUP($C1149,[32]PSP!$C:$C,[32]PSP!$DA:$DA)</f>
        <v>113.88</v>
      </c>
      <c r="DB1149" s="28">
        <f t="shared" si="4990"/>
        <v>0</v>
      </c>
      <c r="DC1149" s="29"/>
      <c r="DD1149" s="54">
        <f>_xlfn.XLOOKUP($C1149,[32]PSP!$C:$C,[32]PSP!$DD:$DD)</f>
        <v>0</v>
      </c>
      <c r="DE1149" s="27">
        <f>_xlfn.XLOOKUP($C1149,[32]PSP!$C:$C,[32]PSP!$DE:$DE)</f>
        <v>113.88</v>
      </c>
      <c r="DF1149" s="28">
        <f t="shared" si="4991"/>
        <v>0</v>
      </c>
      <c r="DG1149" s="29"/>
      <c r="DH1149" s="54">
        <f>_xlfn.XLOOKUP($C1149,[32]PSP!$C:$C,[32]PSP!$DH:$DH)</f>
        <v>0</v>
      </c>
      <c r="DI1149" s="27">
        <f>_xlfn.XLOOKUP($C1149,[32]PSP!$C:$C,[32]PSP!$DI:$DI)</f>
        <v>113.88</v>
      </c>
      <c r="DJ1149" s="28">
        <f t="shared" si="4992"/>
        <v>0</v>
      </c>
      <c r="DK1149" s="29"/>
      <c r="DL1149" s="54">
        <f>_xlfn.XLOOKUP($C1149,[32]PSP!$C:$C,[32]PSP!$DL:$DL)</f>
        <v>0</v>
      </c>
      <c r="DM1149" s="27">
        <f>_xlfn.XLOOKUP($C1149,[32]PSP!$C:$C,[32]PSP!$DM:$DM)</f>
        <v>113.88</v>
      </c>
      <c r="DN1149" s="28">
        <f t="shared" si="4993"/>
        <v>0</v>
      </c>
      <c r="DO1149" s="29"/>
      <c r="DP1149" s="54">
        <f>_xlfn.XLOOKUP($C1149,[32]PSP!$C:$C,[32]PSP!$DP:$DP)</f>
        <v>0</v>
      </c>
      <c r="DQ1149" s="27">
        <f>_xlfn.XLOOKUP($C1149,[32]PSP!$C:$C,[32]PSP!$DQ:$DQ)</f>
        <v>113.88</v>
      </c>
      <c r="DR1149" s="28">
        <f t="shared" si="4994"/>
        <v>0</v>
      </c>
      <c r="DS1149" s="29"/>
      <c r="DT1149" s="54">
        <f>_xlfn.XLOOKUP($C1149,[32]PSP!$C:$C,[32]PSP!$DT:$DT)</f>
        <v>0</v>
      </c>
      <c r="DU1149" s="27">
        <f>_xlfn.XLOOKUP($C1149,[32]PSP!$C:$C,[32]PSP!$DU:$DU)</f>
        <v>113.88</v>
      </c>
      <c r="DV1149" s="28">
        <f t="shared" si="4995"/>
        <v>0</v>
      </c>
      <c r="DW1149" s="29"/>
      <c r="DX1149" s="54">
        <f>_xlfn.XLOOKUP($C1149,[32]PSP!$C:$C,[32]PSP!$DX:$DX)</f>
        <v>0</v>
      </c>
      <c r="DY1149" s="27">
        <f>_xlfn.XLOOKUP($C1149,[32]PSP!$C:$C,[32]PSP!$DY:$DY)</f>
        <v>113.88</v>
      </c>
      <c r="DZ1149" s="28">
        <f t="shared" si="4996"/>
        <v>0</v>
      </c>
      <c r="EA1149" s="29"/>
      <c r="EB1149" s="54">
        <f>_xlfn.XLOOKUP($C1149,[32]PSP!$C:$C,[32]PSP!$EB:$EB)</f>
        <v>0</v>
      </c>
      <c r="EC1149" s="27">
        <f>_xlfn.XLOOKUP($C1149,[32]PSP!$C:$C,[32]PSP!$EC:$EC)</f>
        <v>113.88</v>
      </c>
      <c r="ED1149" s="28">
        <f t="shared" si="4997"/>
        <v>0</v>
      </c>
      <c r="EE1149" s="29"/>
      <c r="EF1149" s="54">
        <f>_xlfn.XLOOKUP($C1149,[32]PSP!$C:$C,[32]PSP!$EF:$EF)</f>
        <v>0</v>
      </c>
      <c r="EG1149" s="27">
        <f>_xlfn.XLOOKUP($C1149,[32]PSP!$C:$C,[32]PSP!$EG:$EG)</f>
        <v>113.88</v>
      </c>
      <c r="EH1149" s="28">
        <f t="shared" si="4998"/>
        <v>0</v>
      </c>
      <c r="EI1149" s="29"/>
      <c r="EJ1149" s="54">
        <f>_xlfn.XLOOKUP($C1149,[32]PSP!$C:$C,[32]PSP!$EJ:$EJ)</f>
        <v>0</v>
      </c>
      <c r="EK1149" s="27">
        <f>_xlfn.XLOOKUP($C1149,[32]PSP!$C:$C,[32]PSP!$EK:$EK)</f>
        <v>113.88</v>
      </c>
      <c r="EL1149" s="28">
        <f t="shared" si="4999"/>
        <v>0</v>
      </c>
      <c r="EN1149" s="107"/>
      <c r="EO1149" s="29">
        <f>EL1146+EH1146+ED1146+DZ1146+DV1146+DR1146+DN1146+DJ1146+DF1146+DB1146+CX1146+CT1146+CP1146+CL1146+CH1146+CD1146+BZ1146+BV1146+BR1146+BN1146+BJ1146+BF1146+BB1146+AX1146+AT1146+AP1146+AL1146+AH1146+AD1146+Z1146+V1146+R1146+N1146</f>
        <v>0</v>
      </c>
      <c r="EP1149" s="29">
        <f>I1146</f>
        <v>0</v>
      </c>
      <c r="EQ1149" s="4" t="b">
        <f t="shared" si="4552"/>
        <v>1</v>
      </c>
      <c r="ER1149" s="1"/>
      <c r="ES1149" s="118">
        <f>IF(LEFT(D1146,6)="COT.IS",1,1+$J$7)</f>
        <v>1.1767000000000001</v>
      </c>
    </row>
    <row r="1150" spans="3:149" ht="21" x14ac:dyDescent="0.25">
      <c r="C1150" s="43" t="s">
        <v>1392</v>
      </c>
      <c r="D1150" s="43">
        <f>_xlfn.XLOOKUP($C1150,[32]PSP!$C:$C,[32]PSP!D:D)</f>
        <v>101659</v>
      </c>
      <c r="E1150" s="43" t="str">
        <f>_xlfn.XLOOKUP($C1150,[32]PSP!$C:$C,[32]PSP!E:E)</f>
        <v>SINAPI SERVIÇO</v>
      </c>
      <c r="F1150" s="25" t="str">
        <f>_xlfn.XLOOKUP($C1150,[32]PSP!$C:$C,[32]PSP!F:F)</f>
        <v>LUMINÁRIA DE LED PARA ILUMINAÇÃO PÚBLICA, DE 181 W ATÉ 239 W - FORNECIMENTO E INSTALAÇÃO. AF_08/2020</v>
      </c>
      <c r="G1150" s="43" t="str">
        <f>_xlfn.XLOOKUP($C1150,[32]PSP!$C:$C,[32]PSP!G:G)</f>
        <v>UN</v>
      </c>
      <c r="H1150" s="53">
        <f>_xlfn.XLOOKUP($C1150,[32]PSP!$C:$C,[32]PSP!$H:$H)</f>
        <v>408</v>
      </c>
      <c r="I1150" s="28">
        <f>_xlfn.XLOOKUP($C1150,[32]PSP!$C:$C,[32]PSP!$I:$I)</f>
        <v>423483.6</v>
      </c>
      <c r="J1150" s="28">
        <f t="shared" ref="J1150:J1151" si="5000">IF(LEFT(D1150,6)="COT.IS",I1150,I1150*(1+$J$7))</f>
        <v>498313.15211999998</v>
      </c>
      <c r="K1150" s="29"/>
      <c r="L1150" s="54">
        <f>_xlfn.XLOOKUP($C1150,[32]PSP!$C:$C,[32]PSP!$L:$L)</f>
        <v>0</v>
      </c>
      <c r="M1150" s="27">
        <f>_xlfn.XLOOKUP($C1150,[32]PSP!$C:$C,[32]PSP!$M:$M)</f>
        <v>1037.95</v>
      </c>
      <c r="N1150" s="28">
        <f t="shared" ref="N1150:N1151" si="5001">TRUNC(M1150*L1150,2)</f>
        <v>0</v>
      </c>
      <c r="O1150" s="29"/>
      <c r="P1150" s="54">
        <f>_xlfn.XLOOKUP($C1150,[32]PSP!$C:$C,[32]PSP!$P:$P)</f>
        <v>0</v>
      </c>
      <c r="Q1150" s="27">
        <f>_xlfn.XLOOKUP($C1150,[32]PSP!$C:$C,[32]PSP!$Q:$Q)</f>
        <v>1037.95</v>
      </c>
      <c r="R1150" s="28">
        <f t="shared" ref="R1150:R1151" si="5002">TRUNC(Q1150*P1150,2)</f>
        <v>0</v>
      </c>
      <c r="S1150" s="29"/>
      <c r="T1150" s="54">
        <f>_xlfn.XLOOKUP($C1150,[32]PSP!$C:$C,[32]PSP!$T:$T)</f>
        <v>0</v>
      </c>
      <c r="U1150" s="27">
        <f>_xlfn.XLOOKUP($C1150,[32]PSP!$C:$C,[32]PSP!$U:$U)</f>
        <v>1037.95</v>
      </c>
      <c r="V1150" s="28">
        <f t="shared" ref="V1150:V1151" si="5003">TRUNC(U1150*T1150,2)</f>
        <v>0</v>
      </c>
      <c r="W1150" s="29"/>
      <c r="X1150" s="54">
        <f>_xlfn.XLOOKUP($C1150,[32]PSP!$C:$C,[32]PSP!$X:$X)</f>
        <v>40</v>
      </c>
      <c r="Y1150" s="27">
        <f>_xlfn.XLOOKUP($C1150,[32]PSP!$C:$C,[32]PSP!$Y:$Y)</f>
        <v>1037.95</v>
      </c>
      <c r="Z1150" s="28">
        <f t="shared" ref="Z1150:Z1151" si="5004">TRUNC(Y1150*X1150,2)</f>
        <v>41518</v>
      </c>
      <c r="AA1150" s="29"/>
      <c r="AB1150" s="54">
        <f>_xlfn.XLOOKUP($C1150,[32]PSP!$C:$C,[32]PSP!$AB:$AB)</f>
        <v>0</v>
      </c>
      <c r="AC1150" s="27">
        <f>_xlfn.XLOOKUP($C1150,[32]PSP!$C:$C,[32]PSP!$AC:$AC)</f>
        <v>1037.95</v>
      </c>
      <c r="AD1150" s="28">
        <f t="shared" ref="AD1150:AD1151" si="5005">TRUNC(AC1150*AB1150,2)</f>
        <v>0</v>
      </c>
      <c r="AE1150" s="29"/>
      <c r="AF1150" s="54">
        <f>_xlfn.XLOOKUP($C1150,[32]PSP!$C:$C,[32]PSP!$AF:$AF)</f>
        <v>0</v>
      </c>
      <c r="AG1150" s="27">
        <f>_xlfn.XLOOKUP($C1150,[32]PSP!$C:$C,[32]PSP!$AG:$AG)</f>
        <v>1037.95</v>
      </c>
      <c r="AH1150" s="28">
        <f t="shared" ref="AH1150:AH1151" si="5006">TRUNC(AG1150*AF1150,2)</f>
        <v>0</v>
      </c>
      <c r="AI1150" s="29"/>
      <c r="AJ1150" s="54">
        <f>_xlfn.XLOOKUP($C1150,[32]PSP!$C:$C,[32]PSP!$AJ:$AJ)</f>
        <v>64</v>
      </c>
      <c r="AK1150" s="27">
        <f>_xlfn.XLOOKUP($C1150,[32]PSP!$C:$C,[32]PSP!$AK:$AK)</f>
        <v>1037.95</v>
      </c>
      <c r="AL1150" s="28">
        <f t="shared" ref="AL1150:AL1151" si="5007">TRUNC(AK1150*AJ1150,2)</f>
        <v>66428.800000000003</v>
      </c>
      <c r="AM1150" s="29"/>
      <c r="AN1150" s="54">
        <f>_xlfn.XLOOKUP($C1150,[32]PSP!$C:$C,[32]PSP!$AN:$AN)</f>
        <v>0</v>
      </c>
      <c r="AO1150" s="27">
        <f>_xlfn.XLOOKUP($C1150,[32]PSP!$C:$C,[32]PSP!$AO:$AO)</f>
        <v>1037.95</v>
      </c>
      <c r="AP1150" s="28">
        <f t="shared" ref="AP1150:AP1151" si="5008">TRUNC(AO1150*AN1150,2)</f>
        <v>0</v>
      </c>
      <c r="AQ1150" s="29"/>
      <c r="AR1150" s="54">
        <f>_xlfn.XLOOKUP($C1150,[32]PSP!$C:$C,[32]PSP!$AR:$AR)</f>
        <v>40</v>
      </c>
      <c r="AS1150" s="27">
        <f>_xlfn.XLOOKUP($C1150,[32]PSP!$C:$C,[32]PSP!$AS:$AS)</f>
        <v>1037.95</v>
      </c>
      <c r="AT1150" s="28">
        <f t="shared" ref="AT1150:AT1151" si="5009">TRUNC(AS1150*AR1150,2)</f>
        <v>41518</v>
      </c>
      <c r="AU1150" s="29"/>
      <c r="AV1150" s="54">
        <f>_xlfn.XLOOKUP($C1150,[32]PSP!$C:$C,[32]PSP!$AV:$AV)</f>
        <v>0</v>
      </c>
      <c r="AW1150" s="27">
        <f>_xlfn.XLOOKUP($C1150,[32]PSP!$C:$C,[32]PSP!$AW:$AW)</f>
        <v>1037.95</v>
      </c>
      <c r="AX1150" s="28">
        <f t="shared" ref="AX1150:AX1151" si="5010">TRUNC(AW1150*AV1150,2)</f>
        <v>0</v>
      </c>
      <c r="AY1150" s="29"/>
      <c r="AZ1150" s="54">
        <f>_xlfn.XLOOKUP($C1150,[32]PSP!$C:$C,[32]PSP!$AZ:$AZ)</f>
        <v>0</v>
      </c>
      <c r="BA1150" s="27">
        <f>_xlfn.XLOOKUP($C1150,[32]PSP!$C:$C,[32]PSP!$BA:$BA)</f>
        <v>1037.95</v>
      </c>
      <c r="BB1150" s="28">
        <f t="shared" ref="BB1150:BB1151" si="5011">TRUNC(BA1150*AZ1150,2)</f>
        <v>0</v>
      </c>
      <c r="BC1150" s="29"/>
      <c r="BD1150" s="54">
        <f>_xlfn.XLOOKUP($C1150,[32]PSP!$C:$C,[32]PSP!$BD:$BD)</f>
        <v>40</v>
      </c>
      <c r="BE1150" s="27">
        <f>_xlfn.XLOOKUP($C1150,[32]PSP!$C:$C,[32]PSP!$BE:$BE)</f>
        <v>1037.95</v>
      </c>
      <c r="BF1150" s="28">
        <f t="shared" ref="BF1150:BF1151" si="5012">TRUNC(BE1150*BD1150,2)</f>
        <v>41518</v>
      </c>
      <c r="BG1150" s="29"/>
      <c r="BH1150" s="54">
        <f>_xlfn.XLOOKUP($C1150,[32]PSP!$C:$C,[32]PSP!$BH:$BH)</f>
        <v>40</v>
      </c>
      <c r="BI1150" s="27">
        <f>_xlfn.XLOOKUP($C1150,[32]PSP!$C:$C,[32]PSP!$BI:$BI)</f>
        <v>1037.95</v>
      </c>
      <c r="BJ1150" s="28">
        <f t="shared" ref="BJ1150:BJ1151" si="5013">TRUNC(BI1150*BH1150,2)</f>
        <v>41518</v>
      </c>
      <c r="BK1150" s="29"/>
      <c r="BL1150" s="54">
        <f>_xlfn.XLOOKUP($C1150,[32]PSP!$C:$C,[32]PSP!$BL:$BL)</f>
        <v>0</v>
      </c>
      <c r="BM1150" s="27">
        <f>_xlfn.XLOOKUP($C1150,[32]PSP!$C:$C,[32]PSP!$BM:$BM)</f>
        <v>1037.95</v>
      </c>
      <c r="BN1150" s="28">
        <f t="shared" ref="BN1150:BN1151" si="5014">TRUNC(BM1150*BL1150,2)</f>
        <v>0</v>
      </c>
      <c r="BO1150" s="29"/>
      <c r="BP1150" s="54">
        <f>_xlfn.XLOOKUP($C1150,[32]PSP!$C:$C,[32]PSP!$BP:$BP)</f>
        <v>0</v>
      </c>
      <c r="BQ1150" s="27">
        <f>_xlfn.XLOOKUP($C1150,[32]PSP!$C:$C,[32]PSP!$BQ:$BQ)</f>
        <v>1037.95</v>
      </c>
      <c r="BR1150" s="28">
        <f t="shared" ref="BR1150:BR1151" si="5015">TRUNC(BQ1150*BP1150,2)</f>
        <v>0</v>
      </c>
      <c r="BS1150" s="29"/>
      <c r="BT1150" s="54">
        <f>_xlfn.XLOOKUP($C1150,[32]PSP!$C:$C,[32]PSP!$BT:$BT)</f>
        <v>0</v>
      </c>
      <c r="BU1150" s="27">
        <f>_xlfn.XLOOKUP($C1150,[32]PSP!$C:$C,[32]PSP!$BU:$BU)</f>
        <v>1037.95</v>
      </c>
      <c r="BV1150" s="28">
        <f t="shared" ref="BV1150:BV1151" si="5016">TRUNC(BU1150*BT1150,2)</f>
        <v>0</v>
      </c>
      <c r="BW1150" s="29"/>
      <c r="BX1150" s="54">
        <f>_xlfn.XLOOKUP($C1150,[32]PSP!$C:$C,[32]PSP!$BX:$BX)</f>
        <v>0</v>
      </c>
      <c r="BY1150" s="27">
        <f>_xlfn.XLOOKUP($C1150,[32]PSP!$C:$C,[32]PSP!$BY:$BY)</f>
        <v>1037.95</v>
      </c>
      <c r="BZ1150" s="28">
        <f t="shared" ref="BZ1150:BZ1151" si="5017">TRUNC(BY1150*BX1150,2)</f>
        <v>0</v>
      </c>
      <c r="CA1150" s="29"/>
      <c r="CB1150" s="54">
        <f>_xlfn.XLOOKUP($C1150,[32]PSP!$C:$C,[32]PSP!$CB:$CB)</f>
        <v>40</v>
      </c>
      <c r="CC1150" s="27">
        <f>_xlfn.XLOOKUP($C1150,[32]PSP!$C:$C,[32]PSP!$CC:$CC)</f>
        <v>1037.95</v>
      </c>
      <c r="CD1150" s="28">
        <f t="shared" ref="CD1150:CD1151" si="5018">TRUNC(CC1150*CB1150,2)</f>
        <v>41518</v>
      </c>
      <c r="CE1150" s="29"/>
      <c r="CF1150" s="54">
        <f>_xlfn.XLOOKUP($C1150,[32]PSP!$C:$C,[32]PSP!$CF:$CF)</f>
        <v>0</v>
      </c>
      <c r="CG1150" s="27">
        <f>_xlfn.XLOOKUP($C1150,[32]PSP!$C:$C,[32]PSP!$CG:$CG)</f>
        <v>1037.95</v>
      </c>
      <c r="CH1150" s="28">
        <f t="shared" ref="CH1150:CH1151" si="5019">TRUNC(CG1150*CF1150,2)</f>
        <v>0</v>
      </c>
      <c r="CI1150" s="29"/>
      <c r="CJ1150" s="54">
        <f>_xlfn.XLOOKUP($C1150,[32]PSP!$C:$C,[32]PSP!$CJ:$CJ)</f>
        <v>0</v>
      </c>
      <c r="CK1150" s="27">
        <f>_xlfn.XLOOKUP($C1150,[32]PSP!$C:$C,[32]PSP!$CK:$CK)</f>
        <v>1037.95</v>
      </c>
      <c r="CL1150" s="28">
        <f t="shared" ref="CL1150:CL1151" si="5020">TRUNC(CK1150*CJ1150,2)</f>
        <v>0</v>
      </c>
      <c r="CM1150" s="29"/>
      <c r="CN1150" s="54">
        <f>_xlfn.XLOOKUP($C1150,[32]PSP!$C:$C,[32]PSP!$CN:$CN)</f>
        <v>0</v>
      </c>
      <c r="CO1150" s="27">
        <f>_xlfn.XLOOKUP($C1150,[32]PSP!$C:$C,[32]PSP!$CO:$CO)</f>
        <v>1037.95</v>
      </c>
      <c r="CP1150" s="28">
        <f t="shared" ref="CP1150:CP1151" si="5021">TRUNC(CO1150*CN1150,2)</f>
        <v>0</v>
      </c>
      <c r="CQ1150" s="29"/>
      <c r="CR1150" s="54">
        <f>_xlfn.XLOOKUP($C1150,[32]PSP!$C:$C,[32]PSP!$CR:$CR)</f>
        <v>40</v>
      </c>
      <c r="CS1150" s="27">
        <f>_xlfn.XLOOKUP($C1150,[32]PSP!$C:$C,[32]PSP!$CS:$CS)</f>
        <v>1037.95</v>
      </c>
      <c r="CT1150" s="28">
        <f t="shared" ref="CT1150:CT1151" si="5022">TRUNC(CS1150*CR1150,2)</f>
        <v>41518</v>
      </c>
      <c r="CU1150" s="29"/>
      <c r="CV1150" s="54">
        <f>_xlfn.XLOOKUP($C1150,[32]PSP!$C:$C,[32]PSP!$CV:$CV)</f>
        <v>0</v>
      </c>
      <c r="CW1150" s="27">
        <f>_xlfn.XLOOKUP($C1150,[32]PSP!$C:$C,[32]PSP!$CW:$CW)</f>
        <v>1037.95</v>
      </c>
      <c r="CX1150" s="28">
        <f t="shared" ref="CX1150:CX1151" si="5023">TRUNC(CW1150*CV1150,2)</f>
        <v>0</v>
      </c>
      <c r="CY1150" s="29"/>
      <c r="CZ1150" s="54">
        <f>_xlfn.XLOOKUP($C1150,[32]PSP!$C:$C,[32]PSP!$CZ:$CZ)</f>
        <v>40</v>
      </c>
      <c r="DA1150" s="27">
        <f>_xlfn.XLOOKUP($C1150,[32]PSP!$C:$C,[32]PSP!$DA:$DA)</f>
        <v>1037.95</v>
      </c>
      <c r="DB1150" s="28">
        <f t="shared" ref="DB1150:DB1151" si="5024">TRUNC(DA1150*CZ1150,2)</f>
        <v>41518</v>
      </c>
      <c r="DC1150" s="29"/>
      <c r="DD1150" s="54">
        <f>_xlfn.XLOOKUP($C1150,[32]PSP!$C:$C,[32]PSP!$DD:$DD)</f>
        <v>0</v>
      </c>
      <c r="DE1150" s="27">
        <f>_xlfn.XLOOKUP($C1150,[32]PSP!$C:$C,[32]PSP!$DE:$DE)</f>
        <v>1037.95</v>
      </c>
      <c r="DF1150" s="28">
        <f t="shared" ref="DF1150:DF1151" si="5025">TRUNC(DE1150*DD1150,2)</f>
        <v>0</v>
      </c>
      <c r="DG1150" s="29"/>
      <c r="DH1150" s="54">
        <f>_xlfn.XLOOKUP($C1150,[32]PSP!$C:$C,[32]PSP!$DH:$DH)</f>
        <v>0</v>
      </c>
      <c r="DI1150" s="27">
        <f>_xlfn.XLOOKUP($C1150,[32]PSP!$C:$C,[32]PSP!$DI:$DI)</f>
        <v>1037.95</v>
      </c>
      <c r="DJ1150" s="28">
        <f t="shared" ref="DJ1150:DJ1151" si="5026">TRUNC(DI1150*DH1150,2)</f>
        <v>0</v>
      </c>
      <c r="DK1150" s="29"/>
      <c r="DL1150" s="54">
        <f>_xlfn.XLOOKUP($C1150,[32]PSP!$C:$C,[32]PSP!$DL:$DL)</f>
        <v>0</v>
      </c>
      <c r="DM1150" s="27">
        <f>_xlfn.XLOOKUP($C1150,[32]PSP!$C:$C,[32]PSP!$DM:$DM)</f>
        <v>1037.95</v>
      </c>
      <c r="DN1150" s="28">
        <f t="shared" ref="DN1150:DN1151" si="5027">TRUNC(DM1150*DL1150,2)</f>
        <v>0</v>
      </c>
      <c r="DO1150" s="29"/>
      <c r="DP1150" s="54">
        <f>_xlfn.XLOOKUP($C1150,[32]PSP!$C:$C,[32]PSP!$DP:$DP)</f>
        <v>0</v>
      </c>
      <c r="DQ1150" s="27">
        <f>_xlfn.XLOOKUP($C1150,[32]PSP!$C:$C,[32]PSP!$DQ:$DQ)</f>
        <v>1037.95</v>
      </c>
      <c r="DR1150" s="28">
        <f t="shared" ref="DR1150:DR1151" si="5028">TRUNC(DQ1150*DP1150,2)</f>
        <v>0</v>
      </c>
      <c r="DS1150" s="29"/>
      <c r="DT1150" s="54">
        <f>_xlfn.XLOOKUP($C1150,[32]PSP!$C:$C,[32]PSP!$DT:$DT)</f>
        <v>64</v>
      </c>
      <c r="DU1150" s="27">
        <f>_xlfn.XLOOKUP($C1150,[32]PSP!$C:$C,[32]PSP!$DU:$DU)</f>
        <v>1037.95</v>
      </c>
      <c r="DV1150" s="28">
        <f t="shared" ref="DV1150:DV1151" si="5029">TRUNC(DU1150*DT1150,2)</f>
        <v>66428.800000000003</v>
      </c>
      <c r="DW1150" s="29"/>
      <c r="DX1150" s="54">
        <f>_xlfn.XLOOKUP($C1150,[32]PSP!$C:$C,[32]PSP!$DX:$DX)</f>
        <v>0</v>
      </c>
      <c r="DY1150" s="27">
        <f>_xlfn.XLOOKUP($C1150,[32]PSP!$C:$C,[32]PSP!$DY:$DY)</f>
        <v>1037.95</v>
      </c>
      <c r="DZ1150" s="28">
        <f t="shared" ref="DZ1150:DZ1151" si="5030">TRUNC(DY1150*DX1150,2)</f>
        <v>0</v>
      </c>
      <c r="EA1150" s="29"/>
      <c r="EB1150" s="54">
        <f>_xlfn.XLOOKUP($C1150,[32]PSP!$C:$C,[32]PSP!$EB:$EB)</f>
        <v>0</v>
      </c>
      <c r="EC1150" s="27">
        <f>_xlfn.XLOOKUP($C1150,[32]PSP!$C:$C,[32]PSP!$EC:$EC)</f>
        <v>1037.95</v>
      </c>
      <c r="ED1150" s="28">
        <f t="shared" ref="ED1150:ED1151" si="5031">TRUNC(EC1150*EB1150,2)</f>
        <v>0</v>
      </c>
      <c r="EE1150" s="29"/>
      <c r="EF1150" s="54">
        <f>_xlfn.XLOOKUP($C1150,[32]PSP!$C:$C,[32]PSP!$EF:$EF)</f>
        <v>0</v>
      </c>
      <c r="EG1150" s="27">
        <f>_xlfn.XLOOKUP($C1150,[32]PSP!$C:$C,[32]PSP!$EG:$EG)</f>
        <v>1037.95</v>
      </c>
      <c r="EH1150" s="28">
        <f t="shared" ref="EH1150:EH1151" si="5032">TRUNC(EG1150*EF1150,2)</f>
        <v>0</v>
      </c>
      <c r="EI1150" s="29"/>
      <c r="EJ1150" s="54">
        <f>_xlfn.XLOOKUP($C1150,[32]PSP!$C:$C,[32]PSP!$EJ:$EJ)</f>
        <v>0</v>
      </c>
      <c r="EK1150" s="27">
        <f>_xlfn.XLOOKUP($C1150,[32]PSP!$C:$C,[32]PSP!$EK:$EK)</f>
        <v>1037.95</v>
      </c>
      <c r="EL1150" s="28">
        <f t="shared" ref="EL1150:EL1151" si="5033">TRUNC(EK1150*EJ1150,2)</f>
        <v>0</v>
      </c>
      <c r="EM1150" s="29"/>
      <c r="EN1150" s="108"/>
      <c r="EO1150" s="29">
        <f t="shared" ref="EO1150:EO1181" si="5034">EL1150+EH1150+ED1150+DZ1150+DV1150+DR1150+DN1150+DJ1150+DF1150+DB1150+CX1150+CT1150+CP1150+CL1150+CH1150+CD1150+BZ1150+BV1150+BR1150+BN1150+BJ1150+BF1150+BB1150+AX1150+AT1150+AP1150+AL1150+AH1150+AD1150+Z1150+V1150+R1150+N1150</f>
        <v>423483.6</v>
      </c>
      <c r="EP1150" s="29">
        <f>I1150</f>
        <v>423483.6</v>
      </c>
      <c r="EQ1150" s="4" t="b">
        <f t="shared" si="4552"/>
        <v>1</v>
      </c>
      <c r="ES1150" s="118">
        <f t="shared" ref="ES1150:ES1181" si="5035">IF(LEFT(D1150,6)="COT.IS",1,1+$J$7)</f>
        <v>1.1767000000000001</v>
      </c>
    </row>
    <row r="1151" spans="3:149" ht="21" x14ac:dyDescent="0.25">
      <c r="C1151" s="43" t="s">
        <v>1393</v>
      </c>
      <c r="D1151" s="43" t="str">
        <f>_xlfn.XLOOKUP($C1151,[32]PSP!$C:$C,[32]PSP!D:D)</f>
        <v>COMP_24005</v>
      </c>
      <c r="E1151" s="43" t="str">
        <f>_xlfn.XLOOKUP($C1151,[32]PSP!$C:$C,[32]PSP!E:E)</f>
        <v>COMPOSIÇÃO</v>
      </c>
      <c r="F1151" s="25" t="str">
        <f>_xlfn.XLOOKUP($C1151,[32]PSP!$C:$C,[32]PSP!F:F)</f>
        <v>POSTE DE AÇO CONICO CONTÍNUO CURVO SIMPLES, FLANGEADO, H=9M, EXCLUSIVE LUMINÁRIA - FORNECIMENTO E INSTALACAO.</v>
      </c>
      <c r="G1151" s="43" t="str">
        <f>_xlfn.XLOOKUP($C1151,[32]PSP!$C:$C,[32]PSP!G:G)</f>
        <v>UN</v>
      </c>
      <c r="H1151" s="53">
        <f>_xlfn.XLOOKUP($C1151,[32]PSP!$C:$C,[32]PSP!$H:$H)</f>
        <v>0</v>
      </c>
      <c r="I1151" s="28">
        <f>_xlfn.XLOOKUP($C1151,[32]PSP!$C:$C,[32]PSP!$I:$I)</f>
        <v>0</v>
      </c>
      <c r="J1151" s="28">
        <f t="shared" si="5000"/>
        <v>0</v>
      </c>
      <c r="K1151" s="29"/>
      <c r="L1151" s="54">
        <f>_xlfn.XLOOKUP($C1151,[32]PSP!$C:$C,[32]PSP!$L:$L)</f>
        <v>0</v>
      </c>
      <c r="M1151" s="27">
        <f>_xlfn.XLOOKUP($C1151,[32]PSP!$C:$C,[32]PSP!$M:$M)</f>
        <v>2184.2199999999998</v>
      </c>
      <c r="N1151" s="28">
        <f t="shared" si="5001"/>
        <v>0</v>
      </c>
      <c r="O1151" s="29"/>
      <c r="P1151" s="54">
        <f>_xlfn.XLOOKUP($C1151,[32]PSP!$C:$C,[32]PSP!$P:$P)</f>
        <v>0</v>
      </c>
      <c r="Q1151" s="27">
        <f>_xlfn.XLOOKUP($C1151,[32]PSP!$C:$C,[32]PSP!$Q:$Q)</f>
        <v>2184.2199999999998</v>
      </c>
      <c r="R1151" s="28">
        <f t="shared" si="5002"/>
        <v>0</v>
      </c>
      <c r="S1151" s="29"/>
      <c r="T1151" s="54">
        <f>_xlfn.XLOOKUP($C1151,[32]PSP!$C:$C,[32]PSP!$T:$T)</f>
        <v>0</v>
      </c>
      <c r="U1151" s="27">
        <f>_xlfn.XLOOKUP($C1151,[32]PSP!$C:$C,[32]PSP!$U:$U)</f>
        <v>2184.2199999999998</v>
      </c>
      <c r="V1151" s="28">
        <f t="shared" si="5003"/>
        <v>0</v>
      </c>
      <c r="W1151" s="29"/>
      <c r="X1151" s="54">
        <f>_xlfn.XLOOKUP($C1151,[32]PSP!$C:$C,[32]PSP!$X:$X)</f>
        <v>0</v>
      </c>
      <c r="Y1151" s="27">
        <f>_xlfn.XLOOKUP($C1151,[32]PSP!$C:$C,[32]PSP!$Y:$Y)</f>
        <v>2184.2199999999998</v>
      </c>
      <c r="Z1151" s="28">
        <f t="shared" si="5004"/>
        <v>0</v>
      </c>
      <c r="AA1151" s="29"/>
      <c r="AB1151" s="54">
        <f>_xlfn.XLOOKUP($C1151,[32]PSP!$C:$C,[32]PSP!$AB:$AB)</f>
        <v>0</v>
      </c>
      <c r="AC1151" s="27">
        <f>_xlfn.XLOOKUP($C1151,[32]PSP!$C:$C,[32]PSP!$AC:$AC)</f>
        <v>2184.2199999999998</v>
      </c>
      <c r="AD1151" s="28">
        <f t="shared" si="5005"/>
        <v>0</v>
      </c>
      <c r="AE1151" s="29"/>
      <c r="AF1151" s="54">
        <f>_xlfn.XLOOKUP($C1151,[32]PSP!$C:$C,[32]PSP!$AF:$AF)</f>
        <v>0</v>
      </c>
      <c r="AG1151" s="27">
        <f>_xlfn.XLOOKUP($C1151,[32]PSP!$C:$C,[32]PSP!$AG:$AG)</f>
        <v>2184.2199999999998</v>
      </c>
      <c r="AH1151" s="28">
        <f t="shared" si="5006"/>
        <v>0</v>
      </c>
      <c r="AI1151" s="29"/>
      <c r="AJ1151" s="54">
        <f>_xlfn.XLOOKUP($C1151,[32]PSP!$C:$C,[32]PSP!$AJ:$AJ)</f>
        <v>0</v>
      </c>
      <c r="AK1151" s="27">
        <f>_xlfn.XLOOKUP($C1151,[32]PSP!$C:$C,[32]PSP!$AK:$AK)</f>
        <v>2184.2199999999998</v>
      </c>
      <c r="AL1151" s="28">
        <f t="shared" si="5007"/>
        <v>0</v>
      </c>
      <c r="AM1151" s="29"/>
      <c r="AN1151" s="54">
        <f>_xlfn.XLOOKUP($C1151,[32]PSP!$C:$C,[32]PSP!$AN:$AN)</f>
        <v>0</v>
      </c>
      <c r="AO1151" s="27">
        <f>_xlfn.XLOOKUP($C1151,[32]PSP!$C:$C,[32]PSP!$AO:$AO)</f>
        <v>2184.2199999999998</v>
      </c>
      <c r="AP1151" s="28">
        <f t="shared" si="5008"/>
        <v>0</v>
      </c>
      <c r="AQ1151" s="29"/>
      <c r="AR1151" s="54">
        <f>_xlfn.XLOOKUP($C1151,[32]PSP!$C:$C,[32]PSP!$AR:$AR)</f>
        <v>0</v>
      </c>
      <c r="AS1151" s="27">
        <f>_xlfn.XLOOKUP($C1151,[32]PSP!$C:$C,[32]PSP!$AS:$AS)</f>
        <v>2184.2199999999998</v>
      </c>
      <c r="AT1151" s="28">
        <f t="shared" si="5009"/>
        <v>0</v>
      </c>
      <c r="AU1151" s="29"/>
      <c r="AV1151" s="54">
        <f>_xlfn.XLOOKUP($C1151,[32]PSP!$C:$C,[32]PSP!$AV:$AV)</f>
        <v>0</v>
      </c>
      <c r="AW1151" s="27">
        <f>_xlfn.XLOOKUP($C1151,[32]PSP!$C:$C,[32]PSP!$AW:$AW)</f>
        <v>2184.2199999999998</v>
      </c>
      <c r="AX1151" s="28">
        <f t="shared" si="5010"/>
        <v>0</v>
      </c>
      <c r="AY1151" s="29"/>
      <c r="AZ1151" s="54">
        <f>_xlfn.XLOOKUP($C1151,[32]PSP!$C:$C,[32]PSP!$AZ:$AZ)</f>
        <v>0</v>
      </c>
      <c r="BA1151" s="27">
        <f>_xlfn.XLOOKUP($C1151,[32]PSP!$C:$C,[32]PSP!$BA:$BA)</f>
        <v>2184.2199999999998</v>
      </c>
      <c r="BB1151" s="28">
        <f t="shared" si="5011"/>
        <v>0</v>
      </c>
      <c r="BC1151" s="29"/>
      <c r="BD1151" s="54">
        <f>_xlfn.XLOOKUP($C1151,[32]PSP!$C:$C,[32]PSP!$BD:$BD)</f>
        <v>0</v>
      </c>
      <c r="BE1151" s="27">
        <f>_xlfn.XLOOKUP($C1151,[32]PSP!$C:$C,[32]PSP!$BE:$BE)</f>
        <v>2184.2199999999998</v>
      </c>
      <c r="BF1151" s="28">
        <f t="shared" si="5012"/>
        <v>0</v>
      </c>
      <c r="BG1151" s="29"/>
      <c r="BH1151" s="54">
        <f>_xlfn.XLOOKUP($C1151,[32]PSP!$C:$C,[32]PSP!$BH:$BH)</f>
        <v>0</v>
      </c>
      <c r="BI1151" s="27">
        <f>_xlfn.XLOOKUP($C1151,[32]PSP!$C:$C,[32]PSP!$BI:$BI)</f>
        <v>2184.2199999999998</v>
      </c>
      <c r="BJ1151" s="28">
        <f t="shared" si="5013"/>
        <v>0</v>
      </c>
      <c r="BK1151" s="29"/>
      <c r="BL1151" s="54">
        <f>_xlfn.XLOOKUP($C1151,[32]PSP!$C:$C,[32]PSP!$BL:$BL)</f>
        <v>0</v>
      </c>
      <c r="BM1151" s="27">
        <f>_xlfn.XLOOKUP($C1151,[32]PSP!$C:$C,[32]PSP!$BM:$BM)</f>
        <v>2184.2199999999998</v>
      </c>
      <c r="BN1151" s="28">
        <f t="shared" si="5014"/>
        <v>0</v>
      </c>
      <c r="BO1151" s="29"/>
      <c r="BP1151" s="54">
        <f>_xlfn.XLOOKUP($C1151,[32]PSP!$C:$C,[32]PSP!$BP:$BP)</f>
        <v>0</v>
      </c>
      <c r="BQ1151" s="27">
        <f>_xlfn.XLOOKUP($C1151,[32]PSP!$C:$C,[32]PSP!$BQ:$BQ)</f>
        <v>2184.2199999999998</v>
      </c>
      <c r="BR1151" s="28">
        <f t="shared" si="5015"/>
        <v>0</v>
      </c>
      <c r="BS1151" s="29"/>
      <c r="BT1151" s="54">
        <f>_xlfn.XLOOKUP($C1151,[32]PSP!$C:$C,[32]PSP!$BT:$BT)</f>
        <v>0</v>
      </c>
      <c r="BU1151" s="27">
        <f>_xlfn.XLOOKUP($C1151,[32]PSP!$C:$C,[32]PSP!$BU:$BU)</f>
        <v>2184.2199999999998</v>
      </c>
      <c r="BV1151" s="28">
        <f t="shared" si="5016"/>
        <v>0</v>
      </c>
      <c r="BW1151" s="29"/>
      <c r="BX1151" s="54">
        <f>_xlfn.XLOOKUP($C1151,[32]PSP!$C:$C,[32]PSP!$BX:$BX)</f>
        <v>0</v>
      </c>
      <c r="BY1151" s="27">
        <f>_xlfn.XLOOKUP($C1151,[32]PSP!$C:$C,[32]PSP!$BY:$BY)</f>
        <v>2184.2199999999998</v>
      </c>
      <c r="BZ1151" s="28">
        <f t="shared" si="5017"/>
        <v>0</v>
      </c>
      <c r="CA1151" s="29"/>
      <c r="CB1151" s="54">
        <f>_xlfn.XLOOKUP($C1151,[32]PSP!$C:$C,[32]PSP!$CB:$CB)</f>
        <v>0</v>
      </c>
      <c r="CC1151" s="27">
        <f>_xlfn.XLOOKUP($C1151,[32]PSP!$C:$C,[32]PSP!$CC:$CC)</f>
        <v>2184.2199999999998</v>
      </c>
      <c r="CD1151" s="28">
        <f t="shared" si="5018"/>
        <v>0</v>
      </c>
      <c r="CE1151" s="29"/>
      <c r="CF1151" s="54">
        <f>_xlfn.XLOOKUP($C1151,[32]PSP!$C:$C,[32]PSP!$CF:$CF)</f>
        <v>0</v>
      </c>
      <c r="CG1151" s="27">
        <f>_xlfn.XLOOKUP($C1151,[32]PSP!$C:$C,[32]PSP!$CG:$CG)</f>
        <v>2184.2199999999998</v>
      </c>
      <c r="CH1151" s="28">
        <f t="shared" si="5019"/>
        <v>0</v>
      </c>
      <c r="CI1151" s="29"/>
      <c r="CJ1151" s="54">
        <f>_xlfn.XLOOKUP($C1151,[32]PSP!$C:$C,[32]PSP!$CJ:$CJ)</f>
        <v>0</v>
      </c>
      <c r="CK1151" s="27">
        <f>_xlfn.XLOOKUP($C1151,[32]PSP!$C:$C,[32]PSP!$CK:$CK)</f>
        <v>2184.2199999999998</v>
      </c>
      <c r="CL1151" s="28">
        <f t="shared" si="5020"/>
        <v>0</v>
      </c>
      <c r="CM1151" s="29"/>
      <c r="CN1151" s="54">
        <f>_xlfn.XLOOKUP($C1151,[32]PSP!$C:$C,[32]PSP!$CN:$CN)</f>
        <v>0</v>
      </c>
      <c r="CO1151" s="27">
        <f>_xlfn.XLOOKUP($C1151,[32]PSP!$C:$C,[32]PSP!$CO:$CO)</f>
        <v>2184.2199999999998</v>
      </c>
      <c r="CP1151" s="28">
        <f t="shared" si="5021"/>
        <v>0</v>
      </c>
      <c r="CQ1151" s="29"/>
      <c r="CR1151" s="54">
        <f>_xlfn.XLOOKUP($C1151,[32]PSP!$C:$C,[32]PSP!$CR:$CR)</f>
        <v>0</v>
      </c>
      <c r="CS1151" s="27">
        <f>_xlfn.XLOOKUP($C1151,[32]PSP!$C:$C,[32]PSP!$CS:$CS)</f>
        <v>2184.2199999999998</v>
      </c>
      <c r="CT1151" s="28">
        <f t="shared" si="5022"/>
        <v>0</v>
      </c>
      <c r="CU1151" s="29"/>
      <c r="CV1151" s="54">
        <f>_xlfn.XLOOKUP($C1151,[32]PSP!$C:$C,[32]PSP!$CV:$CV)</f>
        <v>0</v>
      </c>
      <c r="CW1151" s="27">
        <f>_xlfn.XLOOKUP($C1151,[32]PSP!$C:$C,[32]PSP!$CW:$CW)</f>
        <v>2184.2199999999998</v>
      </c>
      <c r="CX1151" s="28">
        <f t="shared" si="5023"/>
        <v>0</v>
      </c>
      <c r="CY1151" s="29"/>
      <c r="CZ1151" s="54">
        <f>_xlfn.XLOOKUP($C1151,[32]PSP!$C:$C,[32]PSP!$CZ:$CZ)</f>
        <v>0</v>
      </c>
      <c r="DA1151" s="27">
        <f>_xlfn.XLOOKUP($C1151,[32]PSP!$C:$C,[32]PSP!$DA:$DA)</f>
        <v>2184.2199999999998</v>
      </c>
      <c r="DB1151" s="28">
        <f t="shared" si="5024"/>
        <v>0</v>
      </c>
      <c r="DC1151" s="29"/>
      <c r="DD1151" s="54">
        <f>_xlfn.XLOOKUP($C1151,[32]PSP!$C:$C,[32]PSP!$DD:$DD)</f>
        <v>0</v>
      </c>
      <c r="DE1151" s="27">
        <f>_xlfn.XLOOKUP($C1151,[32]PSP!$C:$C,[32]PSP!$DE:$DE)</f>
        <v>2184.2199999999998</v>
      </c>
      <c r="DF1151" s="28">
        <f t="shared" si="5025"/>
        <v>0</v>
      </c>
      <c r="DG1151" s="29"/>
      <c r="DH1151" s="54">
        <f>_xlfn.XLOOKUP($C1151,[32]PSP!$C:$C,[32]PSP!$DH:$DH)</f>
        <v>0</v>
      </c>
      <c r="DI1151" s="27">
        <f>_xlfn.XLOOKUP($C1151,[32]PSP!$C:$C,[32]PSP!$DI:$DI)</f>
        <v>2184.2199999999998</v>
      </c>
      <c r="DJ1151" s="28">
        <f t="shared" si="5026"/>
        <v>0</v>
      </c>
      <c r="DK1151" s="29"/>
      <c r="DL1151" s="54">
        <f>_xlfn.XLOOKUP($C1151,[32]PSP!$C:$C,[32]PSP!$DL:$DL)</f>
        <v>0</v>
      </c>
      <c r="DM1151" s="27">
        <f>_xlfn.XLOOKUP($C1151,[32]PSP!$C:$C,[32]PSP!$DM:$DM)</f>
        <v>2184.2199999999998</v>
      </c>
      <c r="DN1151" s="28">
        <f t="shared" si="5027"/>
        <v>0</v>
      </c>
      <c r="DO1151" s="29"/>
      <c r="DP1151" s="54">
        <f>_xlfn.XLOOKUP($C1151,[32]PSP!$C:$C,[32]PSP!$DP:$DP)</f>
        <v>0</v>
      </c>
      <c r="DQ1151" s="27">
        <f>_xlfn.XLOOKUP($C1151,[32]PSP!$C:$C,[32]PSP!$DQ:$DQ)</f>
        <v>2184.2199999999998</v>
      </c>
      <c r="DR1151" s="28">
        <f t="shared" si="5028"/>
        <v>0</v>
      </c>
      <c r="DS1151" s="29"/>
      <c r="DT1151" s="54">
        <f>_xlfn.XLOOKUP($C1151,[32]PSP!$C:$C,[32]PSP!$DT:$DT)</f>
        <v>0</v>
      </c>
      <c r="DU1151" s="27">
        <f>_xlfn.XLOOKUP($C1151,[32]PSP!$C:$C,[32]PSP!$DU:$DU)</f>
        <v>2184.2199999999998</v>
      </c>
      <c r="DV1151" s="28">
        <f t="shared" si="5029"/>
        <v>0</v>
      </c>
      <c r="DW1151" s="29"/>
      <c r="DX1151" s="54">
        <f>_xlfn.XLOOKUP($C1151,[32]PSP!$C:$C,[32]PSP!$DX:$DX)</f>
        <v>0</v>
      </c>
      <c r="DY1151" s="27">
        <f>_xlfn.XLOOKUP($C1151,[32]PSP!$C:$C,[32]PSP!$DY:$DY)</f>
        <v>2184.2199999999998</v>
      </c>
      <c r="DZ1151" s="28">
        <f t="shared" si="5030"/>
        <v>0</v>
      </c>
      <c r="EA1151" s="29"/>
      <c r="EB1151" s="54">
        <f>_xlfn.XLOOKUP($C1151,[32]PSP!$C:$C,[32]PSP!$EB:$EB)</f>
        <v>0</v>
      </c>
      <c r="EC1151" s="27">
        <f>_xlfn.XLOOKUP($C1151,[32]PSP!$C:$C,[32]PSP!$EC:$EC)</f>
        <v>2184.2199999999998</v>
      </c>
      <c r="ED1151" s="28">
        <f t="shared" si="5031"/>
        <v>0</v>
      </c>
      <c r="EE1151" s="29"/>
      <c r="EF1151" s="54">
        <f>_xlfn.XLOOKUP($C1151,[32]PSP!$C:$C,[32]PSP!$EF:$EF)</f>
        <v>0</v>
      </c>
      <c r="EG1151" s="27">
        <f>_xlfn.XLOOKUP($C1151,[32]PSP!$C:$C,[32]PSP!$EG:$EG)</f>
        <v>2184.2199999999998</v>
      </c>
      <c r="EH1151" s="28">
        <f t="shared" si="5032"/>
        <v>0</v>
      </c>
      <c r="EI1151" s="29"/>
      <c r="EJ1151" s="54">
        <f>_xlfn.XLOOKUP($C1151,[32]PSP!$C:$C,[32]PSP!$EJ:$EJ)</f>
        <v>0</v>
      </c>
      <c r="EK1151" s="27">
        <f>_xlfn.XLOOKUP($C1151,[32]PSP!$C:$C,[32]PSP!$EK:$EK)</f>
        <v>2184.2199999999998</v>
      </c>
      <c r="EL1151" s="28">
        <f t="shared" si="5033"/>
        <v>0</v>
      </c>
      <c r="EM1151" s="29"/>
      <c r="EN1151" s="108"/>
      <c r="EO1151" s="29">
        <f t="shared" si="5034"/>
        <v>0</v>
      </c>
      <c r="EP1151" s="29">
        <f>I1151</f>
        <v>0</v>
      </c>
      <c r="EQ1151" s="4" t="b">
        <f t="shared" si="4552"/>
        <v>1</v>
      </c>
      <c r="ES1151" s="118">
        <f t="shared" si="5035"/>
        <v>1.1767000000000001</v>
      </c>
    </row>
    <row r="1152" spans="3:149" ht="4.5" customHeight="1" x14ac:dyDescent="0.25">
      <c r="C1152" s="24"/>
      <c r="D1152" s="43"/>
      <c r="E1152" s="43"/>
      <c r="F1152" s="25"/>
      <c r="G1152" s="43"/>
      <c r="H1152" s="53"/>
      <c r="I1152" s="28"/>
      <c r="J1152" s="28"/>
      <c r="K1152" s="29"/>
      <c r="L1152" s="54"/>
      <c r="M1152" s="27"/>
      <c r="N1152" s="28"/>
      <c r="O1152" s="29"/>
      <c r="P1152" s="54"/>
      <c r="Q1152" s="27"/>
      <c r="R1152" s="28"/>
      <c r="S1152" s="29"/>
      <c r="T1152" s="54"/>
      <c r="U1152" s="27"/>
      <c r="V1152" s="28"/>
      <c r="W1152" s="29"/>
      <c r="X1152" s="54"/>
      <c r="Y1152" s="27"/>
      <c r="Z1152" s="28"/>
      <c r="AA1152" s="29"/>
      <c r="AB1152" s="54"/>
      <c r="AC1152" s="27"/>
      <c r="AD1152" s="28"/>
      <c r="AE1152" s="29"/>
      <c r="AF1152" s="54"/>
      <c r="AG1152" s="27"/>
      <c r="AH1152" s="28"/>
      <c r="AI1152" s="29"/>
      <c r="AJ1152" s="54"/>
      <c r="AK1152" s="27"/>
      <c r="AL1152" s="28"/>
      <c r="AM1152" s="29"/>
      <c r="AN1152" s="54"/>
      <c r="AO1152" s="27"/>
      <c r="AP1152" s="28"/>
      <c r="AQ1152" s="29"/>
      <c r="AR1152" s="54"/>
      <c r="AS1152" s="27"/>
      <c r="AT1152" s="28"/>
      <c r="AU1152" s="29"/>
      <c r="AV1152" s="54"/>
      <c r="AW1152" s="27"/>
      <c r="AX1152" s="28"/>
      <c r="AY1152" s="29"/>
      <c r="AZ1152" s="54"/>
      <c r="BA1152" s="27"/>
      <c r="BB1152" s="28"/>
      <c r="BC1152" s="29"/>
      <c r="BD1152" s="54"/>
      <c r="BE1152" s="27"/>
      <c r="BF1152" s="28"/>
      <c r="BG1152" s="29"/>
      <c r="BH1152" s="54"/>
      <c r="BI1152" s="27"/>
      <c r="BJ1152" s="28"/>
      <c r="BK1152" s="29"/>
      <c r="BL1152" s="54"/>
      <c r="BM1152" s="27"/>
      <c r="BN1152" s="28"/>
      <c r="BO1152" s="29"/>
      <c r="BP1152" s="54"/>
      <c r="BQ1152" s="27"/>
      <c r="BR1152" s="28"/>
      <c r="BS1152" s="29"/>
      <c r="BT1152" s="54"/>
      <c r="BU1152" s="27"/>
      <c r="BV1152" s="28"/>
      <c r="BW1152" s="29"/>
      <c r="BX1152" s="54"/>
      <c r="BY1152" s="27"/>
      <c r="BZ1152" s="28"/>
      <c r="CA1152" s="29"/>
      <c r="CB1152" s="54"/>
      <c r="CC1152" s="27"/>
      <c r="CD1152" s="28"/>
      <c r="CE1152" s="29"/>
      <c r="CF1152" s="54"/>
      <c r="CG1152" s="27"/>
      <c r="CH1152" s="28"/>
      <c r="CI1152" s="29"/>
      <c r="CJ1152" s="54"/>
      <c r="CK1152" s="27"/>
      <c r="CL1152" s="28"/>
      <c r="CM1152" s="29"/>
      <c r="CN1152" s="54"/>
      <c r="CO1152" s="27"/>
      <c r="CP1152" s="28"/>
      <c r="CQ1152" s="29"/>
      <c r="CR1152" s="54"/>
      <c r="CS1152" s="27"/>
      <c r="CT1152" s="28"/>
      <c r="CU1152" s="29"/>
      <c r="CV1152" s="54"/>
      <c r="CW1152" s="27"/>
      <c r="CX1152" s="28"/>
      <c r="CY1152" s="29"/>
      <c r="CZ1152" s="54"/>
      <c r="DA1152" s="27"/>
      <c r="DB1152" s="28"/>
      <c r="DC1152" s="29"/>
      <c r="DD1152" s="54"/>
      <c r="DE1152" s="27"/>
      <c r="DF1152" s="28"/>
      <c r="DG1152" s="29"/>
      <c r="DH1152" s="54"/>
      <c r="DI1152" s="27"/>
      <c r="DJ1152" s="28"/>
      <c r="DK1152" s="29"/>
      <c r="DL1152" s="54"/>
      <c r="DM1152" s="27"/>
      <c r="DN1152" s="28"/>
      <c r="DO1152" s="29"/>
      <c r="DP1152" s="54"/>
      <c r="DQ1152" s="27"/>
      <c r="DR1152" s="28"/>
      <c r="DS1152" s="29"/>
      <c r="DT1152" s="54"/>
      <c r="DU1152" s="27"/>
      <c r="DV1152" s="28"/>
      <c r="DW1152" s="29"/>
      <c r="DX1152" s="54"/>
      <c r="DY1152" s="27"/>
      <c r="DZ1152" s="28"/>
      <c r="EA1152" s="29"/>
      <c r="EB1152" s="54"/>
      <c r="EC1152" s="27"/>
      <c r="ED1152" s="28"/>
      <c r="EE1152" s="29"/>
      <c r="EF1152" s="54"/>
      <c r="EG1152" s="27"/>
      <c r="EH1152" s="28"/>
      <c r="EI1152" s="29"/>
      <c r="EJ1152" s="54"/>
      <c r="EK1152" s="27"/>
      <c r="EL1152" s="28"/>
      <c r="EM1152" s="29"/>
      <c r="EN1152" s="108"/>
      <c r="EO1152" s="29">
        <f t="shared" si="5034"/>
        <v>0</v>
      </c>
      <c r="EP1152" s="29"/>
      <c r="ES1152" s="118">
        <f t="shared" si="5035"/>
        <v>1.1767000000000001</v>
      </c>
    </row>
    <row r="1153" spans="3:149" ht="12.75" customHeight="1" x14ac:dyDescent="0.25">
      <c r="C1153" s="64" t="s">
        <v>726</v>
      </c>
      <c r="D1153" s="65"/>
      <c r="E1153" s="64"/>
      <c r="F1153" s="66" t="str">
        <f>_xlfn.XLOOKUP($C1153,[32]PSP!$C:$C,[32]PSP!F:F)</f>
        <v> BASE DE SERVIÇOS OPERACIONAIS (BSO)</v>
      </c>
      <c r="G1153" s="55"/>
      <c r="H1153" s="55"/>
      <c r="I1153" s="67"/>
      <c r="J1153" s="67"/>
      <c r="K1153" s="1"/>
      <c r="L1153" s="68"/>
      <c r="M1153" s="69"/>
      <c r="N1153" s="67">
        <f>SUMPRODUCT(N1155:N1220,$ES1155:$ES1220)</f>
        <v>0</v>
      </c>
      <c r="O1153" s="1"/>
      <c r="P1153" s="68"/>
      <c r="Q1153" s="69"/>
      <c r="R1153" s="67">
        <f>SUMPRODUCT(R1155:R1220,$ES1155:$ES1220)</f>
        <v>0</v>
      </c>
      <c r="S1153" s="1"/>
      <c r="T1153" s="68"/>
      <c r="U1153" s="69"/>
      <c r="V1153" s="67">
        <f>SUMPRODUCT(V1155:V1220,$ES1155:$ES1220)</f>
        <v>0</v>
      </c>
      <c r="W1153" s="1"/>
      <c r="X1153" s="68"/>
      <c r="Y1153" s="69"/>
      <c r="Z1153" s="67">
        <f>SUMPRODUCT(Z1155:Z1220,$ES1155:$ES1220)</f>
        <v>608677.08899900003</v>
      </c>
      <c r="AA1153" s="1"/>
      <c r="AB1153" s="68"/>
      <c r="AC1153" s="69"/>
      <c r="AD1153" s="67">
        <f>SUMPRODUCT(AD1155:AD1220,$ES1155:$ES1220)</f>
        <v>0</v>
      </c>
      <c r="AE1153" s="1"/>
      <c r="AF1153" s="68"/>
      <c r="AG1153" s="69"/>
      <c r="AH1153" s="67">
        <f>SUMPRODUCT(AH1155:AH1220,$ES1155:$ES1220)</f>
        <v>0</v>
      </c>
      <c r="AI1153" s="1"/>
      <c r="AJ1153" s="68"/>
      <c r="AK1153" s="69"/>
      <c r="AL1153" s="67">
        <f>SUMPRODUCT(AL1155:AL1220,$ES1155:$ES1220)</f>
        <v>0</v>
      </c>
      <c r="AM1153" s="1"/>
      <c r="AN1153" s="68"/>
      <c r="AO1153" s="69"/>
      <c r="AP1153" s="67">
        <f>SUMPRODUCT(AP1155:AP1220,$ES1155:$ES1220)</f>
        <v>608677.08899900003</v>
      </c>
      <c r="AQ1153" s="1"/>
      <c r="AR1153" s="68"/>
      <c r="AS1153" s="69"/>
      <c r="AT1153" s="67">
        <f>SUMPRODUCT(AT1155:AT1220,$ES1155:$ES1220)</f>
        <v>0</v>
      </c>
      <c r="AU1153" s="1"/>
      <c r="AV1153" s="68"/>
      <c r="AW1153" s="69"/>
      <c r="AX1153" s="67">
        <f>SUMPRODUCT(AX1155:AX1220,$ES1155:$ES1220)</f>
        <v>0</v>
      </c>
      <c r="AY1153" s="1"/>
      <c r="AZ1153" s="68"/>
      <c r="BA1153" s="69"/>
      <c r="BB1153" s="67">
        <f>SUMPRODUCT(BB1155:BB1220,$ES1155:$ES1220)</f>
        <v>0</v>
      </c>
      <c r="BC1153" s="1"/>
      <c r="BD1153" s="68"/>
      <c r="BE1153" s="69"/>
      <c r="BF1153" s="67">
        <f>SUMPRODUCT(BF1155:BF1220,$ES1155:$ES1220)</f>
        <v>608677.08899900003</v>
      </c>
      <c r="BG1153" s="1"/>
      <c r="BH1153" s="68"/>
      <c r="BI1153" s="69"/>
      <c r="BJ1153" s="67">
        <f>SUMPRODUCT(BJ1155:BJ1220,$ES1155:$ES1220)</f>
        <v>608677.08899900003</v>
      </c>
      <c r="BK1153" s="1"/>
      <c r="BL1153" s="68"/>
      <c r="BM1153" s="69"/>
      <c r="BN1153" s="67">
        <f>SUMPRODUCT(BN1155:BN1220,$ES1155:$ES1220)</f>
        <v>608677.08899900003</v>
      </c>
      <c r="BO1153" s="1"/>
      <c r="BP1153" s="68"/>
      <c r="BQ1153" s="69"/>
      <c r="BR1153" s="67">
        <f>SUMPRODUCT(BR1155:BR1220,$ES1155:$ES1220)</f>
        <v>0</v>
      </c>
      <c r="BS1153" s="1"/>
      <c r="BT1153" s="68"/>
      <c r="BU1153" s="69"/>
      <c r="BV1153" s="67">
        <f>SUMPRODUCT(BV1155:BV1220,$ES1155:$ES1220)</f>
        <v>608677.08899900003</v>
      </c>
      <c r="BW1153" s="1"/>
      <c r="BX1153" s="68"/>
      <c r="BY1153" s="69"/>
      <c r="BZ1153" s="67">
        <f>SUMPRODUCT(BZ1155:BZ1220,$ES1155:$ES1220)</f>
        <v>0</v>
      </c>
      <c r="CA1153" s="1"/>
      <c r="CB1153" s="68"/>
      <c r="CC1153" s="69"/>
      <c r="CD1153" s="67">
        <f>SUMPRODUCT(CD1155:CD1220,$ES1155:$ES1220)</f>
        <v>608677.08899900003</v>
      </c>
      <c r="CE1153" s="1"/>
      <c r="CF1153" s="68"/>
      <c r="CG1153" s="69"/>
      <c r="CH1153" s="67">
        <f>SUMPRODUCT(CH1155:CH1220,$ES1155:$ES1220)</f>
        <v>0</v>
      </c>
      <c r="CI1153" s="1"/>
      <c r="CJ1153" s="68"/>
      <c r="CK1153" s="69"/>
      <c r="CL1153" s="67">
        <f>SUMPRODUCT(CL1155:CL1220,$ES1155:$ES1220)</f>
        <v>0</v>
      </c>
      <c r="CM1153" s="1"/>
      <c r="CN1153" s="68"/>
      <c r="CO1153" s="69"/>
      <c r="CP1153" s="67">
        <f>SUMPRODUCT(CP1155:CP1220,$ES1155:$ES1220)</f>
        <v>608677.08899900003</v>
      </c>
      <c r="CQ1153" s="1"/>
      <c r="CR1153" s="68"/>
      <c r="CS1153" s="69"/>
      <c r="CT1153" s="67">
        <f>SUMPRODUCT(CT1155:CT1220,$ES1155:$ES1220)</f>
        <v>608677.08899900003</v>
      </c>
      <c r="CU1153" s="1"/>
      <c r="CV1153" s="68"/>
      <c r="CW1153" s="69"/>
      <c r="CX1153" s="67">
        <f>SUMPRODUCT(CX1155:CX1220,$ES1155:$ES1220)</f>
        <v>0</v>
      </c>
      <c r="CY1153" s="1"/>
      <c r="CZ1153" s="68"/>
      <c r="DA1153" s="69"/>
      <c r="DB1153" s="67">
        <f>SUMPRODUCT(DB1155:DB1220,$ES1155:$ES1220)</f>
        <v>608677.08899900003</v>
      </c>
      <c r="DC1153" s="1"/>
      <c r="DD1153" s="68"/>
      <c r="DE1153" s="69"/>
      <c r="DF1153" s="67">
        <f>SUMPRODUCT(DF1155:DF1220,$ES1155:$ES1220)</f>
        <v>0</v>
      </c>
      <c r="DG1153" s="1"/>
      <c r="DH1153" s="68"/>
      <c r="DI1153" s="69"/>
      <c r="DJ1153" s="67">
        <f>SUMPRODUCT(DJ1155:DJ1220,$ES1155:$ES1220)</f>
        <v>0</v>
      </c>
      <c r="DK1153" s="1"/>
      <c r="DL1153" s="68"/>
      <c r="DM1153" s="69"/>
      <c r="DN1153" s="67">
        <f>SUMPRODUCT(DN1155:DN1220,$ES1155:$ES1220)</f>
        <v>0</v>
      </c>
      <c r="DO1153" s="1"/>
      <c r="DP1153" s="68"/>
      <c r="DQ1153" s="69"/>
      <c r="DR1153" s="67">
        <f>SUMPRODUCT(DR1155:DR1220,$ES1155:$ES1220)</f>
        <v>608677.08899900003</v>
      </c>
      <c r="DS1153" s="1"/>
      <c r="DT1153" s="68"/>
      <c r="DU1153" s="69"/>
      <c r="DV1153" s="67">
        <f>SUMPRODUCT(DV1155:DV1220,$ES1155:$ES1220)</f>
        <v>0</v>
      </c>
      <c r="DW1153" s="1"/>
      <c r="DX1153" s="68"/>
      <c r="DY1153" s="69"/>
      <c r="DZ1153" s="67">
        <f>SUMPRODUCT(DZ1155:DZ1220,$ES1155:$ES1220)</f>
        <v>0</v>
      </c>
      <c r="EA1153" s="1"/>
      <c r="EB1153" s="68"/>
      <c r="EC1153" s="69"/>
      <c r="ED1153" s="67">
        <f>SUMPRODUCT(ED1155:ED1220,$ES1155:$ES1220)</f>
        <v>0</v>
      </c>
      <c r="EE1153" s="1"/>
      <c r="EF1153" s="68"/>
      <c r="EG1153" s="69"/>
      <c r="EH1153" s="67">
        <f>SUMPRODUCT(EH1155:EH1220,$ES1155:$ES1220)</f>
        <v>0</v>
      </c>
      <c r="EI1153" s="1"/>
      <c r="EJ1153" s="68"/>
      <c r="EK1153" s="69"/>
      <c r="EL1153" s="67">
        <f>SUMPRODUCT(EL1155:EL1220,$ES1155:$ES1220)</f>
        <v>0</v>
      </c>
      <c r="EM1153" s="64"/>
      <c r="EO1153" s="29">
        <f t="shared" si="5034"/>
        <v>6695447.9789890014</v>
      </c>
      <c r="ES1153" s="118">
        <f t="shared" si="5035"/>
        <v>1.1767000000000001</v>
      </c>
    </row>
    <row r="1154" spans="3:149" ht="14.25" x14ac:dyDescent="0.25">
      <c r="C1154" s="111" t="s">
        <v>727</v>
      </c>
      <c r="D1154" s="112"/>
      <c r="E1154" s="111"/>
      <c r="F1154" s="113" t="str">
        <f>_xlfn.XLOOKUP($C1154,[32]PSP!$C:$C,[32]PSP!F:F)</f>
        <v>ESCAVAÇÃO</v>
      </c>
      <c r="G1154" s="114"/>
      <c r="H1154" s="114"/>
      <c r="I1154" s="115"/>
      <c r="J1154" s="115"/>
      <c r="K1154" s="1"/>
      <c r="L1154" s="68"/>
      <c r="M1154" s="69"/>
      <c r="N1154" s="67"/>
      <c r="O1154" s="1"/>
      <c r="P1154" s="68"/>
      <c r="Q1154" s="69"/>
      <c r="R1154" s="67"/>
      <c r="S1154" s="1"/>
      <c r="T1154" s="68"/>
      <c r="U1154" s="69"/>
      <c r="V1154" s="67"/>
      <c r="W1154" s="1"/>
      <c r="X1154" s="68"/>
      <c r="Y1154" s="69"/>
      <c r="Z1154" s="67"/>
      <c r="AA1154" s="1"/>
      <c r="AB1154" s="68"/>
      <c r="AC1154" s="69"/>
      <c r="AD1154" s="67"/>
      <c r="AE1154" s="1"/>
      <c r="AF1154" s="68"/>
      <c r="AG1154" s="69"/>
      <c r="AH1154" s="67"/>
      <c r="AI1154" s="1"/>
      <c r="AJ1154" s="68"/>
      <c r="AK1154" s="69"/>
      <c r="AL1154" s="67"/>
      <c r="AM1154" s="1"/>
      <c r="AN1154" s="68"/>
      <c r="AO1154" s="69"/>
      <c r="AP1154" s="67"/>
      <c r="AQ1154" s="1"/>
      <c r="AR1154" s="68"/>
      <c r="AS1154" s="69"/>
      <c r="AT1154" s="67"/>
      <c r="AU1154" s="1"/>
      <c r="AV1154" s="68"/>
      <c r="AW1154" s="69"/>
      <c r="AX1154" s="67"/>
      <c r="AY1154" s="1"/>
      <c r="AZ1154" s="68"/>
      <c r="BA1154" s="69"/>
      <c r="BB1154" s="67"/>
      <c r="BC1154" s="1"/>
      <c r="BD1154" s="68"/>
      <c r="BE1154" s="69"/>
      <c r="BF1154" s="67"/>
      <c r="BG1154" s="1"/>
      <c r="BH1154" s="68"/>
      <c r="BI1154" s="69"/>
      <c r="BJ1154" s="67"/>
      <c r="BK1154" s="1"/>
      <c r="BL1154" s="68"/>
      <c r="BM1154" s="69"/>
      <c r="BN1154" s="67"/>
      <c r="BO1154" s="1"/>
      <c r="BP1154" s="68"/>
      <c r="BQ1154" s="69"/>
      <c r="BR1154" s="67"/>
      <c r="BS1154" s="1"/>
      <c r="BT1154" s="68"/>
      <c r="BU1154" s="69"/>
      <c r="BV1154" s="67"/>
      <c r="BW1154" s="1"/>
      <c r="BX1154" s="68"/>
      <c r="BY1154" s="69"/>
      <c r="BZ1154" s="67"/>
      <c r="CA1154" s="1"/>
      <c r="CB1154" s="68"/>
      <c r="CC1154" s="69"/>
      <c r="CD1154" s="67"/>
      <c r="CE1154" s="1"/>
      <c r="CF1154" s="68"/>
      <c r="CG1154" s="69"/>
      <c r="CH1154" s="67"/>
      <c r="CI1154" s="1"/>
      <c r="CJ1154" s="68"/>
      <c r="CK1154" s="69"/>
      <c r="CL1154" s="67"/>
      <c r="CM1154" s="1"/>
      <c r="CN1154" s="68"/>
      <c r="CO1154" s="69"/>
      <c r="CP1154" s="67"/>
      <c r="CQ1154" s="1"/>
      <c r="CR1154" s="68"/>
      <c r="CS1154" s="69"/>
      <c r="CT1154" s="67"/>
      <c r="CU1154" s="1"/>
      <c r="CV1154" s="68"/>
      <c r="CW1154" s="69"/>
      <c r="CX1154" s="67"/>
      <c r="CY1154" s="1"/>
      <c r="CZ1154" s="68"/>
      <c r="DA1154" s="69"/>
      <c r="DB1154" s="67"/>
      <c r="DC1154" s="1"/>
      <c r="DD1154" s="68"/>
      <c r="DE1154" s="69"/>
      <c r="DF1154" s="67"/>
      <c r="DG1154" s="1"/>
      <c r="DH1154" s="68"/>
      <c r="DI1154" s="69"/>
      <c r="DJ1154" s="67"/>
      <c r="DK1154" s="1"/>
      <c r="DL1154" s="68"/>
      <c r="DM1154" s="69"/>
      <c r="DN1154" s="67"/>
      <c r="DO1154" s="1"/>
      <c r="DP1154" s="68"/>
      <c r="DQ1154" s="69"/>
      <c r="DR1154" s="67"/>
      <c r="DS1154" s="1"/>
      <c r="DT1154" s="68"/>
      <c r="DU1154" s="69"/>
      <c r="DV1154" s="67"/>
      <c r="DW1154" s="1"/>
      <c r="DX1154" s="68"/>
      <c r="DY1154" s="69"/>
      <c r="DZ1154" s="67"/>
      <c r="EA1154" s="1"/>
      <c r="EB1154" s="68"/>
      <c r="EC1154" s="69"/>
      <c r="ED1154" s="67"/>
      <c r="EE1154" s="1"/>
      <c r="EF1154" s="68"/>
      <c r="EG1154" s="69"/>
      <c r="EH1154" s="67"/>
      <c r="EI1154" s="1"/>
      <c r="EJ1154" s="68"/>
      <c r="EK1154" s="69"/>
      <c r="EL1154" s="67"/>
      <c r="EM1154" s="111"/>
      <c r="EN1154" s="108"/>
      <c r="EO1154" s="29">
        <f t="shared" si="5034"/>
        <v>0</v>
      </c>
      <c r="EP1154" s="29">
        <f t="shared" ref="EP1154:EP1185" si="5036">I1154</f>
        <v>0</v>
      </c>
      <c r="EQ1154" s="4" t="b">
        <f t="shared" ref="EQ1154" si="5037">EP1154=EO1154</f>
        <v>1</v>
      </c>
      <c r="ES1154" s="118">
        <f t="shared" si="5035"/>
        <v>1.1767000000000001</v>
      </c>
    </row>
    <row r="1155" spans="3:149" ht="31.5" x14ac:dyDescent="0.25">
      <c r="C1155" s="24" t="s">
        <v>1189</v>
      </c>
      <c r="D1155" s="43">
        <f>_xlfn.XLOOKUP($C1155,[32]PSP!$C:$C,[32]PSP!D:D)</f>
        <v>5502136</v>
      </c>
      <c r="E1155" s="24" t="str">
        <f>_xlfn.XLOOKUP($C1155,[32]PSP!$C:$C,[32]PSP!E:E)</f>
        <v>SICRO SERVIÇO</v>
      </c>
      <c r="F1155" s="25" t="str">
        <f>_xlfn.XLOOKUP($C1155,[32]PSP!$C:$C,[32]PSP!F:F)</f>
        <v>ESCAVAÇÃO, CARGA E TRANSPORTE DE MATERIAL DE 1ª CATEGORIA - DMT DE 200 A 400 M - CAMINHO DE SERVIÇO EM REVESTIMENTO PRIMÁRIO - COM ESCAVADEIRA E CAMINHÃO BASCULANTE DE 14 M³</v>
      </c>
      <c r="G1155" s="26" t="str">
        <f>_xlfn.XLOOKUP($C1155,[32]PSP!$C:$C,[32]PSP!G:G)</f>
        <v>M³</v>
      </c>
      <c r="H1155" s="53">
        <f>_xlfn.XLOOKUP($C1155,[32]PSP!$C:$C,[32]PSP!$H:$H)</f>
        <v>19000.581600000001</v>
      </c>
      <c r="I1155" s="28">
        <f>_xlfn.XLOOKUP($C1155,[32]PSP!$C:$C,[32]PSP!$I:$I)</f>
        <v>60801.840000000011</v>
      </c>
      <c r="J1155" s="28">
        <f t="shared" ref="J1155:J1214" si="5038">IF(LEFT(D1155,6)="COT.IS",I1155,I1155*(1+$J$7))</f>
        <v>71545.525128000023</v>
      </c>
      <c r="K1155" s="88"/>
      <c r="L1155" s="54" t="str">
        <f>_xlfn.XLOOKUP($C1155,[32]PSP!$C:$C,[32]PSP!$L:$L)</f>
        <v>0</v>
      </c>
      <c r="M1155" s="27">
        <f>_xlfn.XLOOKUP($C1155,[32]PSP!$C:$C,[32]PSP!$M:$M)</f>
        <v>3.2</v>
      </c>
      <c r="N1155" s="28">
        <f t="shared" ref="N1155:N1214" si="5039">TRUNC(M1155*L1155,2)</f>
        <v>0</v>
      </c>
      <c r="O1155" s="88"/>
      <c r="P1155" s="54" t="str">
        <f>_xlfn.XLOOKUP($C1155,[32]PSP!$C:$C,[32]PSP!$P:$P)</f>
        <v>0</v>
      </c>
      <c r="Q1155" s="27">
        <f>_xlfn.XLOOKUP($C1155,[32]PSP!$C:$C,[32]PSP!$Q:$Q)</f>
        <v>3.2</v>
      </c>
      <c r="R1155" s="28">
        <f t="shared" ref="R1155:R1214" si="5040">TRUNC(Q1155*P1155,2)</f>
        <v>0</v>
      </c>
      <c r="S1155" s="88"/>
      <c r="T1155" s="54" t="str">
        <f>_xlfn.XLOOKUP($C1155,[32]PSP!$C:$C,[32]PSP!$T:$T)</f>
        <v>0</v>
      </c>
      <c r="U1155" s="27">
        <f>_xlfn.XLOOKUP($C1155,[32]PSP!$C:$C,[32]PSP!$U:$U)</f>
        <v>3.2</v>
      </c>
      <c r="V1155" s="28">
        <f t="shared" ref="V1155:V1214" si="5041">TRUNC(U1155*T1155,2)</f>
        <v>0</v>
      </c>
      <c r="W1155" s="88"/>
      <c r="X1155" s="54">
        <f>_xlfn.XLOOKUP($C1155,[32]PSP!$C:$C,[32]PSP!$X:$X)</f>
        <v>1727.3256000000001</v>
      </c>
      <c r="Y1155" s="27">
        <f>_xlfn.XLOOKUP($C1155,[32]PSP!$C:$C,[32]PSP!$Y:$Y)</f>
        <v>3.2</v>
      </c>
      <c r="Z1155" s="28">
        <f t="shared" ref="Z1155:Z1214" si="5042">TRUNC(Y1155*X1155,2)</f>
        <v>5527.44</v>
      </c>
      <c r="AA1155" s="88"/>
      <c r="AB1155" s="54" t="str">
        <f>_xlfn.XLOOKUP($C1155,[32]PSP!$C:$C,[32]PSP!$AB:$AB)</f>
        <v>0</v>
      </c>
      <c r="AC1155" s="27">
        <f>_xlfn.XLOOKUP($C1155,[32]PSP!$C:$C,[32]PSP!$AC:$AC)</f>
        <v>3.2</v>
      </c>
      <c r="AD1155" s="28">
        <f t="shared" ref="AD1155:AD1214" si="5043">TRUNC(AC1155*AB1155,2)</f>
        <v>0</v>
      </c>
      <c r="AE1155" s="88"/>
      <c r="AF1155" s="54" t="str">
        <f>_xlfn.XLOOKUP($C1155,[32]PSP!$C:$C,[32]PSP!$AF:$AF)</f>
        <v>0</v>
      </c>
      <c r="AG1155" s="27">
        <f>_xlfn.XLOOKUP($C1155,[32]PSP!$C:$C,[32]PSP!$AG:$AG)</f>
        <v>3.2</v>
      </c>
      <c r="AH1155" s="28">
        <f t="shared" ref="AH1155:AH1214" si="5044">TRUNC(AG1155*AF1155,2)</f>
        <v>0</v>
      </c>
      <c r="AI1155" s="88"/>
      <c r="AJ1155" s="54" t="str">
        <f>_xlfn.XLOOKUP($C1155,[32]PSP!$C:$C,[32]PSP!$AJ:$AJ)</f>
        <v>0</v>
      </c>
      <c r="AK1155" s="27">
        <f>_xlfn.XLOOKUP($C1155,[32]PSP!$C:$C,[32]PSP!$AK:$AK)</f>
        <v>3.2</v>
      </c>
      <c r="AL1155" s="28">
        <f t="shared" ref="AL1155:AL1214" si="5045">TRUNC(AK1155*AJ1155,2)</f>
        <v>0</v>
      </c>
      <c r="AM1155" s="88"/>
      <c r="AN1155" s="54">
        <f>_xlfn.XLOOKUP($C1155,[32]PSP!$C:$C,[32]PSP!$AN:$AN)</f>
        <v>1727.3256000000001</v>
      </c>
      <c r="AO1155" s="27">
        <f>_xlfn.XLOOKUP($C1155,[32]PSP!$C:$C,[32]PSP!$AO:$AO)</f>
        <v>3.2</v>
      </c>
      <c r="AP1155" s="28">
        <f t="shared" ref="AP1155:AP1214" si="5046">TRUNC(AO1155*AN1155,2)</f>
        <v>5527.44</v>
      </c>
      <c r="AQ1155" s="88"/>
      <c r="AR1155" s="54" t="str">
        <f>_xlfn.XLOOKUP($C1155,[32]PSP!$C:$C,[32]PSP!$AR:$AR)</f>
        <v>0</v>
      </c>
      <c r="AS1155" s="27">
        <f>_xlfn.XLOOKUP($C1155,[32]PSP!$C:$C,[32]PSP!$AS:$AS)</f>
        <v>3.2</v>
      </c>
      <c r="AT1155" s="28">
        <f t="shared" ref="AT1155:AT1214" si="5047">TRUNC(AS1155*AR1155,2)</f>
        <v>0</v>
      </c>
      <c r="AU1155" s="88"/>
      <c r="AV1155" s="54" t="str">
        <f>_xlfn.XLOOKUP($C1155,[32]PSP!$C:$C,[32]PSP!$AV:$AV)</f>
        <v>0</v>
      </c>
      <c r="AW1155" s="27">
        <f>_xlfn.XLOOKUP($C1155,[32]PSP!$C:$C,[32]PSP!$AW:$AW)</f>
        <v>3.2</v>
      </c>
      <c r="AX1155" s="28">
        <f t="shared" ref="AX1155:AX1214" si="5048">TRUNC(AW1155*AV1155,2)</f>
        <v>0</v>
      </c>
      <c r="AY1155" s="88"/>
      <c r="AZ1155" s="54" t="str">
        <f>_xlfn.XLOOKUP($C1155,[32]PSP!$C:$C,[32]PSP!$AZ:$AZ)</f>
        <v>0</v>
      </c>
      <c r="BA1155" s="27">
        <f>_xlfn.XLOOKUP($C1155,[32]PSP!$C:$C,[32]PSP!$BA:$BA)</f>
        <v>3.2</v>
      </c>
      <c r="BB1155" s="28">
        <f t="shared" ref="BB1155:BB1214" si="5049">TRUNC(BA1155*AZ1155,2)</f>
        <v>0</v>
      </c>
      <c r="BC1155" s="88"/>
      <c r="BD1155" s="54">
        <f>_xlfn.XLOOKUP($C1155,[32]PSP!$C:$C,[32]PSP!$BD:$BD)</f>
        <v>1727.3256000000001</v>
      </c>
      <c r="BE1155" s="27">
        <f>_xlfn.XLOOKUP($C1155,[32]PSP!$C:$C,[32]PSP!$BE:$BE)</f>
        <v>3.2</v>
      </c>
      <c r="BF1155" s="28">
        <f t="shared" ref="BF1155:BF1214" si="5050">TRUNC(BE1155*BD1155,2)</f>
        <v>5527.44</v>
      </c>
      <c r="BG1155" s="88"/>
      <c r="BH1155" s="54">
        <f>_xlfn.XLOOKUP($C1155,[32]PSP!$C:$C,[32]PSP!$BH:$BH)</f>
        <v>1727.3256000000001</v>
      </c>
      <c r="BI1155" s="27">
        <f>_xlfn.XLOOKUP($C1155,[32]PSP!$C:$C,[32]PSP!$BI:$BI)</f>
        <v>3.2</v>
      </c>
      <c r="BJ1155" s="28">
        <f t="shared" ref="BJ1155:BJ1214" si="5051">TRUNC(BI1155*BH1155,2)</f>
        <v>5527.44</v>
      </c>
      <c r="BK1155" s="88"/>
      <c r="BL1155" s="54">
        <f>_xlfn.XLOOKUP($C1155,[32]PSP!$C:$C,[32]PSP!$BL:$BL)</f>
        <v>1727.3256000000001</v>
      </c>
      <c r="BM1155" s="27">
        <f>_xlfn.XLOOKUP($C1155,[32]PSP!$C:$C,[32]PSP!$BM:$BM)</f>
        <v>3.2</v>
      </c>
      <c r="BN1155" s="28">
        <f t="shared" ref="BN1155:BN1214" si="5052">TRUNC(BM1155*BL1155,2)</f>
        <v>5527.44</v>
      </c>
      <c r="BO1155" s="88"/>
      <c r="BP1155" s="54" t="str">
        <f>_xlfn.XLOOKUP($C1155,[32]PSP!$C:$C,[32]PSP!$BP:$BP)</f>
        <v>0</v>
      </c>
      <c r="BQ1155" s="27">
        <f>_xlfn.XLOOKUP($C1155,[32]PSP!$C:$C,[32]PSP!$BQ:$BQ)</f>
        <v>3.2</v>
      </c>
      <c r="BR1155" s="28">
        <f t="shared" ref="BR1155:BR1214" si="5053">TRUNC(BQ1155*BP1155,2)</f>
        <v>0</v>
      </c>
      <c r="BS1155" s="88"/>
      <c r="BT1155" s="54">
        <f>_xlfn.XLOOKUP($C1155,[32]PSP!$C:$C,[32]PSP!$BT:$BT)</f>
        <v>1727.3256000000001</v>
      </c>
      <c r="BU1155" s="27">
        <f>_xlfn.XLOOKUP($C1155,[32]PSP!$C:$C,[32]PSP!$BU:$BU)</f>
        <v>3.2</v>
      </c>
      <c r="BV1155" s="28">
        <f t="shared" ref="BV1155:BV1214" si="5054">TRUNC(BU1155*BT1155,2)</f>
        <v>5527.44</v>
      </c>
      <c r="BW1155" s="88"/>
      <c r="BX1155" s="54" t="str">
        <f>_xlfn.XLOOKUP($C1155,[32]PSP!$C:$C,[32]PSP!$BX:$BX)</f>
        <v>0</v>
      </c>
      <c r="BY1155" s="27">
        <f>_xlfn.XLOOKUP($C1155,[32]PSP!$C:$C,[32]PSP!$BY:$BY)</f>
        <v>3.2</v>
      </c>
      <c r="BZ1155" s="28">
        <f t="shared" ref="BZ1155:BZ1214" si="5055">TRUNC(BY1155*BX1155,2)</f>
        <v>0</v>
      </c>
      <c r="CA1155" s="88"/>
      <c r="CB1155" s="54">
        <f>_xlfn.XLOOKUP($C1155,[32]PSP!$C:$C,[32]PSP!$CB:$CB)</f>
        <v>1727.3256000000001</v>
      </c>
      <c r="CC1155" s="27">
        <f>_xlfn.XLOOKUP($C1155,[32]PSP!$C:$C,[32]PSP!$CC:$CC)</f>
        <v>3.2</v>
      </c>
      <c r="CD1155" s="28">
        <f t="shared" ref="CD1155:CD1214" si="5056">TRUNC(CC1155*CB1155,2)</f>
        <v>5527.44</v>
      </c>
      <c r="CE1155" s="88"/>
      <c r="CF1155" s="54" t="str">
        <f>_xlfn.XLOOKUP($C1155,[32]PSP!$C:$C,[32]PSP!$CF:$CF)</f>
        <v>0</v>
      </c>
      <c r="CG1155" s="27">
        <f>_xlfn.XLOOKUP($C1155,[32]PSP!$C:$C,[32]PSP!$CG:$CG)</f>
        <v>3.2</v>
      </c>
      <c r="CH1155" s="28">
        <f t="shared" ref="CH1155:CH1214" si="5057">TRUNC(CG1155*CF1155,2)</f>
        <v>0</v>
      </c>
      <c r="CI1155" s="88"/>
      <c r="CJ1155" s="54" t="str">
        <f>_xlfn.XLOOKUP($C1155,[32]PSP!$C:$C,[32]PSP!$CJ:$CJ)</f>
        <v>0</v>
      </c>
      <c r="CK1155" s="27">
        <f>_xlfn.XLOOKUP($C1155,[32]PSP!$C:$C,[32]PSP!$CK:$CK)</f>
        <v>3.2</v>
      </c>
      <c r="CL1155" s="28">
        <f t="shared" ref="CL1155:CL1214" si="5058">TRUNC(CK1155*CJ1155,2)</f>
        <v>0</v>
      </c>
      <c r="CM1155" s="88"/>
      <c r="CN1155" s="54">
        <f>_xlfn.XLOOKUP($C1155,[32]PSP!$C:$C,[32]PSP!$CN:$CN)</f>
        <v>1727.3256000000001</v>
      </c>
      <c r="CO1155" s="27">
        <f>_xlfn.XLOOKUP($C1155,[32]PSP!$C:$C,[32]PSP!$CO:$CO)</f>
        <v>3.2</v>
      </c>
      <c r="CP1155" s="28">
        <f t="shared" ref="CP1155:CP1214" si="5059">TRUNC(CO1155*CN1155,2)</f>
        <v>5527.44</v>
      </c>
      <c r="CQ1155" s="88"/>
      <c r="CR1155" s="54">
        <f>_xlfn.XLOOKUP($C1155,[32]PSP!$C:$C,[32]PSP!$CR:$CR)</f>
        <v>1727.3256000000001</v>
      </c>
      <c r="CS1155" s="27">
        <f>_xlfn.XLOOKUP($C1155,[32]PSP!$C:$C,[32]PSP!$CS:$CS)</f>
        <v>3.2</v>
      </c>
      <c r="CT1155" s="28">
        <f t="shared" ref="CT1155:CT1214" si="5060">TRUNC(CS1155*CR1155,2)</f>
        <v>5527.44</v>
      </c>
      <c r="CU1155" s="88"/>
      <c r="CV1155" s="54" t="str">
        <f>_xlfn.XLOOKUP($C1155,[32]PSP!$C:$C,[32]PSP!$CV:$CV)</f>
        <v>0</v>
      </c>
      <c r="CW1155" s="27">
        <f>_xlfn.XLOOKUP($C1155,[32]PSP!$C:$C,[32]PSP!$CW:$CW)</f>
        <v>3.2</v>
      </c>
      <c r="CX1155" s="28">
        <f t="shared" ref="CX1155:CX1214" si="5061">TRUNC(CW1155*CV1155,2)</f>
        <v>0</v>
      </c>
      <c r="CY1155" s="88"/>
      <c r="CZ1155" s="54">
        <f>_xlfn.XLOOKUP($C1155,[32]PSP!$C:$C,[32]PSP!$CZ:$CZ)</f>
        <v>1727.3256000000001</v>
      </c>
      <c r="DA1155" s="27">
        <f>_xlfn.XLOOKUP($C1155,[32]PSP!$C:$C,[32]PSP!$DA:$DA)</f>
        <v>3.2</v>
      </c>
      <c r="DB1155" s="28">
        <f t="shared" ref="DB1155:DB1214" si="5062">TRUNC(DA1155*CZ1155,2)</f>
        <v>5527.44</v>
      </c>
      <c r="DC1155" s="88"/>
      <c r="DD1155" s="54" t="str">
        <f>_xlfn.XLOOKUP($C1155,[32]PSP!$C:$C,[32]PSP!$DD:$DD)</f>
        <v>0</v>
      </c>
      <c r="DE1155" s="27">
        <f>_xlfn.XLOOKUP($C1155,[32]PSP!$C:$C,[32]PSP!$DE:$DE)</f>
        <v>3.2</v>
      </c>
      <c r="DF1155" s="28">
        <f t="shared" ref="DF1155:DF1214" si="5063">TRUNC(DE1155*DD1155,2)</f>
        <v>0</v>
      </c>
      <c r="DG1155" s="88"/>
      <c r="DH1155" s="54" t="str">
        <f>_xlfn.XLOOKUP($C1155,[32]PSP!$C:$C,[32]PSP!$DH:$DH)</f>
        <v>0</v>
      </c>
      <c r="DI1155" s="27">
        <f>_xlfn.XLOOKUP($C1155,[32]PSP!$C:$C,[32]PSP!$DI:$DI)</f>
        <v>3.2</v>
      </c>
      <c r="DJ1155" s="28">
        <f t="shared" ref="DJ1155:DJ1214" si="5064">TRUNC(DI1155*DH1155,2)</f>
        <v>0</v>
      </c>
      <c r="DK1155" s="88"/>
      <c r="DL1155" s="54" t="str">
        <f>_xlfn.XLOOKUP($C1155,[32]PSP!$C:$C,[32]PSP!$DL:$DL)</f>
        <v>0</v>
      </c>
      <c r="DM1155" s="27">
        <f>_xlfn.XLOOKUP($C1155,[32]PSP!$C:$C,[32]PSP!$DM:$DM)</f>
        <v>3.2</v>
      </c>
      <c r="DN1155" s="28">
        <f t="shared" ref="DN1155:DN1214" si="5065">TRUNC(DM1155*DL1155,2)</f>
        <v>0</v>
      </c>
      <c r="DO1155" s="88"/>
      <c r="DP1155" s="54">
        <f>_xlfn.XLOOKUP($C1155,[32]PSP!$C:$C,[32]PSP!$DP:$DP)</f>
        <v>1727.3256000000001</v>
      </c>
      <c r="DQ1155" s="27">
        <f>_xlfn.XLOOKUP($C1155,[32]PSP!$C:$C,[32]PSP!$DQ:$DQ)</f>
        <v>3.2</v>
      </c>
      <c r="DR1155" s="28">
        <f t="shared" ref="DR1155:DR1214" si="5066">TRUNC(DQ1155*DP1155,2)</f>
        <v>5527.44</v>
      </c>
      <c r="DS1155" s="88"/>
      <c r="DT1155" s="54" t="str">
        <f>_xlfn.XLOOKUP($C1155,[32]PSP!$C:$C,[32]PSP!$DT:$DT)</f>
        <v>0</v>
      </c>
      <c r="DU1155" s="27">
        <f>_xlfn.XLOOKUP($C1155,[32]PSP!$C:$C,[32]PSP!$DU:$DU)</f>
        <v>3.2</v>
      </c>
      <c r="DV1155" s="28">
        <f t="shared" ref="DV1155:DV1214" si="5067">TRUNC(DU1155*DT1155,2)</f>
        <v>0</v>
      </c>
      <c r="DW1155" s="88"/>
      <c r="DX1155" s="54" t="str">
        <f>_xlfn.XLOOKUP($C1155,[32]PSP!$C:$C,[32]PSP!$DX:$DX)</f>
        <v>0</v>
      </c>
      <c r="DY1155" s="27">
        <f>_xlfn.XLOOKUP($C1155,[32]PSP!$C:$C,[32]PSP!$DY:$DY)</f>
        <v>3.2</v>
      </c>
      <c r="DZ1155" s="28">
        <f t="shared" ref="DZ1155:DZ1214" si="5068">TRUNC(DY1155*DX1155,2)</f>
        <v>0</v>
      </c>
      <c r="EA1155" s="88"/>
      <c r="EB1155" s="54" t="str">
        <f>_xlfn.XLOOKUP($C1155,[32]PSP!$C:$C,[32]PSP!$EB:$EB)</f>
        <v>0</v>
      </c>
      <c r="EC1155" s="27">
        <f>_xlfn.XLOOKUP($C1155,[32]PSP!$C:$C,[32]PSP!$EC:$EC)</f>
        <v>3.2</v>
      </c>
      <c r="ED1155" s="28">
        <f t="shared" ref="ED1155:ED1214" si="5069">TRUNC(EC1155*EB1155,2)</f>
        <v>0</v>
      </c>
      <c r="EE1155" s="88"/>
      <c r="EF1155" s="54" t="str">
        <f>_xlfn.XLOOKUP($C1155,[32]PSP!$C:$C,[32]PSP!$EF:$EF)</f>
        <v>0</v>
      </c>
      <c r="EG1155" s="27">
        <f>_xlfn.XLOOKUP($C1155,[32]PSP!$C:$C,[32]PSP!$EG:$EG)</f>
        <v>3.2</v>
      </c>
      <c r="EH1155" s="28">
        <f t="shared" ref="EH1155:EH1214" si="5070">TRUNC(EG1155*EF1155,2)</f>
        <v>0</v>
      </c>
      <c r="EI1155" s="88"/>
      <c r="EJ1155" s="54" t="str">
        <f>_xlfn.XLOOKUP($C1155,[32]PSP!$C:$C,[32]PSP!$EJ:$EJ)</f>
        <v>0</v>
      </c>
      <c r="EK1155" s="27">
        <f>_xlfn.XLOOKUP($C1155,[32]PSP!$C:$C,[32]PSP!$EK:$EK)</f>
        <v>3.2</v>
      </c>
      <c r="EL1155" s="28">
        <f t="shared" ref="EL1155:EL1214" si="5071">TRUNC(EK1155*EJ1155,2)</f>
        <v>0</v>
      </c>
      <c r="EM1155" s="24"/>
      <c r="EO1155" s="29">
        <f t="shared" si="5034"/>
        <v>60801.840000000011</v>
      </c>
      <c r="EP1155" s="29">
        <f t="shared" si="5036"/>
        <v>60801.840000000011</v>
      </c>
      <c r="EQ1155" s="4" t="b">
        <f t="shared" ref="EQ1155:EQ1218" si="5072">EP1155=EO1155</f>
        <v>1</v>
      </c>
      <c r="ES1155" s="118">
        <f t="shared" si="5035"/>
        <v>1.1767000000000001</v>
      </c>
    </row>
    <row r="1156" spans="3:149" ht="31.5" x14ac:dyDescent="0.25">
      <c r="C1156" s="24" t="s">
        <v>1190</v>
      </c>
      <c r="D1156" s="43">
        <f>_xlfn.XLOOKUP($C1156,[32]PSP!$C:$C,[32]PSP!D:D)</f>
        <v>5501875</v>
      </c>
      <c r="E1156" s="24" t="str">
        <f>_xlfn.XLOOKUP($C1156,[32]PSP!$C:$C,[32]PSP!E:E)</f>
        <v>SICRO SERVIÇO</v>
      </c>
      <c r="F1156" s="25" t="str">
        <f>_xlfn.XLOOKUP($C1156,[32]PSP!$C:$C,[32]PSP!F:F)</f>
        <v>ESCAVAÇÃO, CARGA E TRANSPORTE DE MATERIAL DE 1ª CATEGORIA - DMT DE 50 A 200 M - CAMINHO DE SERVIÇO EM LEITO NATURAL - COM CARREGADEIRA E CAMINHÃO BASCULANTE DE 14 M³</v>
      </c>
      <c r="G1156" s="26" t="str">
        <f>_xlfn.XLOOKUP($C1156,[32]PSP!$C:$C,[32]PSP!G:G)</f>
        <v>M³</v>
      </c>
      <c r="H1156" s="53">
        <f>_xlfn.XLOOKUP($C1156,[32]PSP!$C:$C,[32]PSP!$H:$H)</f>
        <v>0</v>
      </c>
      <c r="I1156" s="28">
        <f>_xlfn.XLOOKUP($C1156,[32]PSP!$C:$C,[32]PSP!$I:$I)</f>
        <v>0</v>
      </c>
      <c r="J1156" s="28">
        <f t="shared" si="5038"/>
        <v>0</v>
      </c>
      <c r="K1156" s="88"/>
      <c r="L1156" s="54" t="str">
        <f>_xlfn.XLOOKUP($C1156,[32]PSP!$C:$C,[32]PSP!$L:$L)</f>
        <v>0</v>
      </c>
      <c r="M1156" s="27">
        <f>_xlfn.XLOOKUP($C1156,[32]PSP!$C:$C,[32]PSP!$M:$M)</f>
        <v>4.8899999999999997</v>
      </c>
      <c r="N1156" s="28">
        <f t="shared" si="5039"/>
        <v>0</v>
      </c>
      <c r="O1156" s="88"/>
      <c r="P1156" s="54" t="str">
        <f>_xlfn.XLOOKUP($C1156,[32]PSP!$C:$C,[32]PSP!$P:$P)</f>
        <v>0</v>
      </c>
      <c r="Q1156" s="27">
        <f>_xlfn.XLOOKUP($C1156,[32]PSP!$C:$C,[32]PSP!$Q:$Q)</f>
        <v>4.8899999999999997</v>
      </c>
      <c r="R1156" s="28">
        <f t="shared" si="5040"/>
        <v>0</v>
      </c>
      <c r="S1156" s="88"/>
      <c r="T1156" s="54" t="str">
        <f>_xlfn.XLOOKUP($C1156,[32]PSP!$C:$C,[32]PSP!$T:$T)</f>
        <v>0</v>
      </c>
      <c r="U1156" s="27">
        <f>_xlfn.XLOOKUP($C1156,[32]PSP!$C:$C,[32]PSP!$U:$U)</f>
        <v>4.8899999999999997</v>
      </c>
      <c r="V1156" s="28">
        <f t="shared" si="5041"/>
        <v>0</v>
      </c>
      <c r="W1156" s="88"/>
      <c r="X1156" s="54">
        <f>_xlfn.XLOOKUP($C1156,[32]PSP!$C:$C,[32]PSP!$X:$X)</f>
        <v>0</v>
      </c>
      <c r="Y1156" s="27">
        <f>_xlfn.XLOOKUP($C1156,[32]PSP!$C:$C,[32]PSP!$Y:$Y)</f>
        <v>4.8899999999999997</v>
      </c>
      <c r="Z1156" s="28">
        <f t="shared" si="5042"/>
        <v>0</v>
      </c>
      <c r="AA1156" s="88"/>
      <c r="AB1156" s="54" t="str">
        <f>_xlfn.XLOOKUP($C1156,[32]PSP!$C:$C,[32]PSP!$AB:$AB)</f>
        <v>0</v>
      </c>
      <c r="AC1156" s="27">
        <f>_xlfn.XLOOKUP($C1156,[32]PSP!$C:$C,[32]PSP!$AC:$AC)</f>
        <v>4.8899999999999997</v>
      </c>
      <c r="AD1156" s="28">
        <f t="shared" si="5043"/>
        <v>0</v>
      </c>
      <c r="AE1156" s="88"/>
      <c r="AF1156" s="54" t="str">
        <f>_xlfn.XLOOKUP($C1156,[32]PSP!$C:$C,[32]PSP!$AF:$AF)</f>
        <v>0</v>
      </c>
      <c r="AG1156" s="27">
        <f>_xlfn.XLOOKUP($C1156,[32]PSP!$C:$C,[32]PSP!$AG:$AG)</f>
        <v>4.8899999999999997</v>
      </c>
      <c r="AH1156" s="28">
        <f t="shared" si="5044"/>
        <v>0</v>
      </c>
      <c r="AI1156" s="88"/>
      <c r="AJ1156" s="54" t="str">
        <f>_xlfn.XLOOKUP($C1156,[32]PSP!$C:$C,[32]PSP!$AJ:$AJ)</f>
        <v>0</v>
      </c>
      <c r="AK1156" s="27">
        <f>_xlfn.XLOOKUP($C1156,[32]PSP!$C:$C,[32]PSP!$AK:$AK)</f>
        <v>4.8899999999999997</v>
      </c>
      <c r="AL1156" s="28">
        <f t="shared" si="5045"/>
        <v>0</v>
      </c>
      <c r="AM1156" s="88"/>
      <c r="AN1156" s="54">
        <f>_xlfn.XLOOKUP($C1156,[32]PSP!$C:$C,[32]PSP!$AN:$AN)</f>
        <v>0</v>
      </c>
      <c r="AO1156" s="27">
        <f>_xlfn.XLOOKUP($C1156,[32]PSP!$C:$C,[32]PSP!$AO:$AO)</f>
        <v>4.8899999999999997</v>
      </c>
      <c r="AP1156" s="28">
        <f t="shared" si="5046"/>
        <v>0</v>
      </c>
      <c r="AQ1156" s="88"/>
      <c r="AR1156" s="54" t="str">
        <f>_xlfn.XLOOKUP($C1156,[32]PSP!$C:$C,[32]PSP!$AR:$AR)</f>
        <v>0</v>
      </c>
      <c r="AS1156" s="27">
        <f>_xlfn.XLOOKUP($C1156,[32]PSP!$C:$C,[32]PSP!$AS:$AS)</f>
        <v>4.8899999999999997</v>
      </c>
      <c r="AT1156" s="28">
        <f t="shared" si="5047"/>
        <v>0</v>
      </c>
      <c r="AU1156" s="88"/>
      <c r="AV1156" s="54" t="str">
        <f>_xlfn.XLOOKUP($C1156,[32]PSP!$C:$C,[32]PSP!$AV:$AV)</f>
        <v>0</v>
      </c>
      <c r="AW1156" s="27">
        <f>_xlfn.XLOOKUP($C1156,[32]PSP!$C:$C,[32]PSP!$AW:$AW)</f>
        <v>4.8899999999999997</v>
      </c>
      <c r="AX1156" s="28">
        <f t="shared" si="5048"/>
        <v>0</v>
      </c>
      <c r="AY1156" s="88"/>
      <c r="AZ1156" s="54" t="str">
        <f>_xlfn.XLOOKUP($C1156,[32]PSP!$C:$C,[32]PSP!$AZ:$AZ)</f>
        <v>0</v>
      </c>
      <c r="BA1156" s="27">
        <f>_xlfn.XLOOKUP($C1156,[32]PSP!$C:$C,[32]PSP!$BA:$BA)</f>
        <v>4.8899999999999997</v>
      </c>
      <c r="BB1156" s="28">
        <f t="shared" si="5049"/>
        <v>0</v>
      </c>
      <c r="BC1156" s="88"/>
      <c r="BD1156" s="54">
        <f>_xlfn.XLOOKUP($C1156,[32]PSP!$C:$C,[32]PSP!$BD:$BD)</f>
        <v>0</v>
      </c>
      <c r="BE1156" s="27">
        <f>_xlfn.XLOOKUP($C1156,[32]PSP!$C:$C,[32]PSP!$BE:$BE)</f>
        <v>4.8899999999999997</v>
      </c>
      <c r="BF1156" s="28">
        <f t="shared" si="5050"/>
        <v>0</v>
      </c>
      <c r="BG1156" s="88"/>
      <c r="BH1156" s="54">
        <f>_xlfn.XLOOKUP($C1156,[32]PSP!$C:$C,[32]PSP!$BH:$BH)</f>
        <v>0</v>
      </c>
      <c r="BI1156" s="27">
        <f>_xlfn.XLOOKUP($C1156,[32]PSP!$C:$C,[32]PSP!$BI:$BI)</f>
        <v>4.8899999999999997</v>
      </c>
      <c r="BJ1156" s="28">
        <f t="shared" si="5051"/>
        <v>0</v>
      </c>
      <c r="BK1156" s="88"/>
      <c r="BL1156" s="54">
        <f>_xlfn.XLOOKUP($C1156,[32]PSP!$C:$C,[32]PSP!$BL:$BL)</f>
        <v>0</v>
      </c>
      <c r="BM1156" s="27">
        <f>_xlfn.XLOOKUP($C1156,[32]PSP!$C:$C,[32]PSP!$BM:$BM)</f>
        <v>4.8899999999999997</v>
      </c>
      <c r="BN1156" s="28">
        <f t="shared" si="5052"/>
        <v>0</v>
      </c>
      <c r="BO1156" s="88"/>
      <c r="BP1156" s="54" t="str">
        <f>_xlfn.XLOOKUP($C1156,[32]PSP!$C:$C,[32]PSP!$BP:$BP)</f>
        <v>0</v>
      </c>
      <c r="BQ1156" s="27">
        <f>_xlfn.XLOOKUP($C1156,[32]PSP!$C:$C,[32]PSP!$BQ:$BQ)</f>
        <v>4.8899999999999997</v>
      </c>
      <c r="BR1156" s="28">
        <f t="shared" si="5053"/>
        <v>0</v>
      </c>
      <c r="BS1156" s="88"/>
      <c r="BT1156" s="54">
        <f>_xlfn.XLOOKUP($C1156,[32]PSP!$C:$C,[32]PSP!$BT:$BT)</f>
        <v>0</v>
      </c>
      <c r="BU1156" s="27">
        <f>_xlfn.XLOOKUP($C1156,[32]PSP!$C:$C,[32]PSP!$BU:$BU)</f>
        <v>4.8899999999999997</v>
      </c>
      <c r="BV1156" s="28">
        <f t="shared" si="5054"/>
        <v>0</v>
      </c>
      <c r="BW1156" s="88"/>
      <c r="BX1156" s="54" t="str">
        <f>_xlfn.XLOOKUP($C1156,[32]PSP!$C:$C,[32]PSP!$BX:$BX)</f>
        <v>0</v>
      </c>
      <c r="BY1156" s="27">
        <f>_xlfn.XLOOKUP($C1156,[32]PSP!$C:$C,[32]PSP!$BY:$BY)</f>
        <v>4.8899999999999997</v>
      </c>
      <c r="BZ1156" s="28">
        <f t="shared" si="5055"/>
        <v>0</v>
      </c>
      <c r="CA1156" s="88"/>
      <c r="CB1156" s="54">
        <f>_xlfn.XLOOKUP($C1156,[32]PSP!$C:$C,[32]PSP!$CB:$CB)</f>
        <v>0</v>
      </c>
      <c r="CC1156" s="27">
        <f>_xlfn.XLOOKUP($C1156,[32]PSP!$C:$C,[32]PSP!$CC:$CC)</f>
        <v>4.8899999999999997</v>
      </c>
      <c r="CD1156" s="28">
        <f t="shared" si="5056"/>
        <v>0</v>
      </c>
      <c r="CE1156" s="88"/>
      <c r="CF1156" s="54" t="str">
        <f>_xlfn.XLOOKUP($C1156,[32]PSP!$C:$C,[32]PSP!$CF:$CF)</f>
        <v>0</v>
      </c>
      <c r="CG1156" s="27">
        <f>_xlfn.XLOOKUP($C1156,[32]PSP!$C:$C,[32]PSP!$CG:$CG)</f>
        <v>4.8899999999999997</v>
      </c>
      <c r="CH1156" s="28">
        <f t="shared" si="5057"/>
        <v>0</v>
      </c>
      <c r="CI1156" s="88"/>
      <c r="CJ1156" s="54" t="str">
        <f>_xlfn.XLOOKUP($C1156,[32]PSP!$C:$C,[32]PSP!$CJ:$CJ)</f>
        <v>0</v>
      </c>
      <c r="CK1156" s="27">
        <f>_xlfn.XLOOKUP($C1156,[32]PSP!$C:$C,[32]PSP!$CK:$CK)</f>
        <v>4.8899999999999997</v>
      </c>
      <c r="CL1156" s="28">
        <f t="shared" si="5058"/>
        <v>0</v>
      </c>
      <c r="CM1156" s="88"/>
      <c r="CN1156" s="54">
        <f>_xlfn.XLOOKUP($C1156,[32]PSP!$C:$C,[32]PSP!$CN:$CN)</f>
        <v>0</v>
      </c>
      <c r="CO1156" s="27">
        <f>_xlfn.XLOOKUP($C1156,[32]PSP!$C:$C,[32]PSP!$CO:$CO)</f>
        <v>4.8899999999999997</v>
      </c>
      <c r="CP1156" s="28">
        <f t="shared" si="5059"/>
        <v>0</v>
      </c>
      <c r="CQ1156" s="88"/>
      <c r="CR1156" s="54">
        <f>_xlfn.XLOOKUP($C1156,[32]PSP!$C:$C,[32]PSP!$CR:$CR)</f>
        <v>0</v>
      </c>
      <c r="CS1156" s="27">
        <f>_xlfn.XLOOKUP($C1156,[32]PSP!$C:$C,[32]PSP!$CS:$CS)</f>
        <v>4.8899999999999997</v>
      </c>
      <c r="CT1156" s="28">
        <f t="shared" si="5060"/>
        <v>0</v>
      </c>
      <c r="CU1156" s="88"/>
      <c r="CV1156" s="54" t="str">
        <f>_xlfn.XLOOKUP($C1156,[32]PSP!$C:$C,[32]PSP!$CV:$CV)</f>
        <v>0</v>
      </c>
      <c r="CW1156" s="27">
        <f>_xlfn.XLOOKUP($C1156,[32]PSP!$C:$C,[32]PSP!$CW:$CW)</f>
        <v>4.8899999999999997</v>
      </c>
      <c r="CX1156" s="28">
        <f t="shared" si="5061"/>
        <v>0</v>
      </c>
      <c r="CY1156" s="88"/>
      <c r="CZ1156" s="54">
        <f>_xlfn.XLOOKUP($C1156,[32]PSP!$C:$C,[32]PSP!$CZ:$CZ)</f>
        <v>0</v>
      </c>
      <c r="DA1156" s="27">
        <f>_xlfn.XLOOKUP($C1156,[32]PSP!$C:$C,[32]PSP!$DA:$DA)</f>
        <v>4.8899999999999997</v>
      </c>
      <c r="DB1156" s="28">
        <f t="shared" si="5062"/>
        <v>0</v>
      </c>
      <c r="DC1156" s="88"/>
      <c r="DD1156" s="54" t="str">
        <f>_xlfn.XLOOKUP($C1156,[32]PSP!$C:$C,[32]PSP!$DD:$DD)</f>
        <v>0</v>
      </c>
      <c r="DE1156" s="27">
        <f>_xlfn.XLOOKUP($C1156,[32]PSP!$C:$C,[32]PSP!$DE:$DE)</f>
        <v>4.8899999999999997</v>
      </c>
      <c r="DF1156" s="28">
        <f t="shared" si="5063"/>
        <v>0</v>
      </c>
      <c r="DG1156" s="88"/>
      <c r="DH1156" s="54" t="str">
        <f>_xlfn.XLOOKUP($C1156,[32]PSP!$C:$C,[32]PSP!$DH:$DH)</f>
        <v>0</v>
      </c>
      <c r="DI1156" s="27">
        <f>_xlfn.XLOOKUP($C1156,[32]PSP!$C:$C,[32]PSP!$DI:$DI)</f>
        <v>4.8899999999999997</v>
      </c>
      <c r="DJ1156" s="28">
        <f t="shared" si="5064"/>
        <v>0</v>
      </c>
      <c r="DK1156" s="88"/>
      <c r="DL1156" s="54" t="str">
        <f>_xlfn.XLOOKUP($C1156,[32]PSP!$C:$C,[32]PSP!$DL:$DL)</f>
        <v>0</v>
      </c>
      <c r="DM1156" s="27">
        <f>_xlfn.XLOOKUP($C1156,[32]PSP!$C:$C,[32]PSP!$DM:$DM)</f>
        <v>4.8899999999999997</v>
      </c>
      <c r="DN1156" s="28">
        <f t="shared" si="5065"/>
        <v>0</v>
      </c>
      <c r="DO1156" s="88"/>
      <c r="DP1156" s="54">
        <f>_xlfn.XLOOKUP($C1156,[32]PSP!$C:$C,[32]PSP!$DP:$DP)</f>
        <v>0</v>
      </c>
      <c r="DQ1156" s="27">
        <f>_xlfn.XLOOKUP($C1156,[32]PSP!$C:$C,[32]PSP!$DQ:$DQ)</f>
        <v>4.8899999999999997</v>
      </c>
      <c r="DR1156" s="28">
        <f t="shared" si="5066"/>
        <v>0</v>
      </c>
      <c r="DS1156" s="88"/>
      <c r="DT1156" s="54" t="str">
        <f>_xlfn.XLOOKUP($C1156,[32]PSP!$C:$C,[32]PSP!$DT:$DT)</f>
        <v>0</v>
      </c>
      <c r="DU1156" s="27">
        <f>_xlfn.XLOOKUP($C1156,[32]PSP!$C:$C,[32]PSP!$DU:$DU)</f>
        <v>4.8899999999999997</v>
      </c>
      <c r="DV1156" s="28">
        <f t="shared" si="5067"/>
        <v>0</v>
      </c>
      <c r="DW1156" s="88"/>
      <c r="DX1156" s="54" t="str">
        <f>_xlfn.XLOOKUP($C1156,[32]PSP!$C:$C,[32]PSP!$DX:$DX)</f>
        <v>0</v>
      </c>
      <c r="DY1156" s="27">
        <f>_xlfn.XLOOKUP($C1156,[32]PSP!$C:$C,[32]PSP!$DY:$DY)</f>
        <v>4.8899999999999997</v>
      </c>
      <c r="DZ1156" s="28">
        <f t="shared" si="5068"/>
        <v>0</v>
      </c>
      <c r="EA1156" s="88"/>
      <c r="EB1156" s="54" t="str">
        <f>_xlfn.XLOOKUP($C1156,[32]PSP!$C:$C,[32]PSP!$EB:$EB)</f>
        <v>0</v>
      </c>
      <c r="EC1156" s="27">
        <f>_xlfn.XLOOKUP($C1156,[32]PSP!$C:$C,[32]PSP!$EC:$EC)</f>
        <v>4.8899999999999997</v>
      </c>
      <c r="ED1156" s="28">
        <f t="shared" si="5069"/>
        <v>0</v>
      </c>
      <c r="EE1156" s="88"/>
      <c r="EF1156" s="54" t="str">
        <f>_xlfn.XLOOKUP($C1156,[32]PSP!$C:$C,[32]PSP!$EF:$EF)</f>
        <v>0</v>
      </c>
      <c r="EG1156" s="27">
        <f>_xlfn.XLOOKUP($C1156,[32]PSP!$C:$C,[32]PSP!$EG:$EG)</f>
        <v>4.8899999999999997</v>
      </c>
      <c r="EH1156" s="28">
        <f t="shared" si="5070"/>
        <v>0</v>
      </c>
      <c r="EI1156" s="88"/>
      <c r="EJ1156" s="54" t="str">
        <f>_xlfn.XLOOKUP($C1156,[32]PSP!$C:$C,[32]PSP!$EJ:$EJ)</f>
        <v>0</v>
      </c>
      <c r="EK1156" s="27">
        <f>_xlfn.XLOOKUP($C1156,[32]PSP!$C:$C,[32]PSP!$EK:$EK)</f>
        <v>4.8899999999999997</v>
      </c>
      <c r="EL1156" s="28">
        <f t="shared" si="5071"/>
        <v>0</v>
      </c>
      <c r="EM1156" s="24"/>
      <c r="EO1156" s="29">
        <f t="shared" si="5034"/>
        <v>0</v>
      </c>
      <c r="EP1156" s="29">
        <f t="shared" si="5036"/>
        <v>0</v>
      </c>
      <c r="EQ1156" s="4" t="b">
        <f t="shared" si="5072"/>
        <v>1</v>
      </c>
      <c r="ES1156" s="118">
        <f t="shared" si="5035"/>
        <v>1.1767000000000001</v>
      </c>
    </row>
    <row r="1157" spans="3:149" ht="31.5" x14ac:dyDescent="0.25">
      <c r="C1157" s="24" t="s">
        <v>1191</v>
      </c>
      <c r="D1157" s="43">
        <f>_xlfn.XLOOKUP($C1157,[32]PSP!$C:$C,[32]PSP!D:D)</f>
        <v>5502137</v>
      </c>
      <c r="E1157" s="24" t="str">
        <f>_xlfn.XLOOKUP($C1157,[32]PSP!$C:$C,[32]PSP!E:E)</f>
        <v>SICRO SERVIÇO</v>
      </c>
      <c r="F1157" s="25" t="str">
        <f>_xlfn.XLOOKUP($C1157,[32]PSP!$C:$C,[32]PSP!F:F)</f>
        <v>ESCAVAÇÃO, CARGA E TRANSPORTE DE MATERIAL DE 1ª CATEGORIA - DMT DE 400 A 600 M - CAMINHO DE SERVIÇO EM REVESTIMENTO PRIMÁRIO - COM ESCAVADEIRA E CAMINHÃO BASCULANTE DE 14 M³</v>
      </c>
      <c r="G1157" s="26" t="str">
        <f>_xlfn.XLOOKUP($C1157,[32]PSP!$C:$C,[32]PSP!G:G)</f>
        <v>M³</v>
      </c>
      <c r="H1157" s="53">
        <f>_xlfn.XLOOKUP($C1157,[32]PSP!$C:$C,[32]PSP!$H:$H)</f>
        <v>0</v>
      </c>
      <c r="I1157" s="28">
        <f>_xlfn.XLOOKUP($C1157,[32]PSP!$C:$C,[32]PSP!$I:$I)</f>
        <v>0</v>
      </c>
      <c r="J1157" s="28">
        <f t="shared" si="5038"/>
        <v>0</v>
      </c>
      <c r="K1157" s="88"/>
      <c r="L1157" s="54" t="str">
        <f>_xlfn.XLOOKUP($C1157,[32]PSP!$C:$C,[32]PSP!$L:$L)</f>
        <v>0</v>
      </c>
      <c r="M1157" s="27">
        <f>_xlfn.XLOOKUP($C1157,[32]PSP!$C:$C,[32]PSP!$M:$M)</f>
        <v>3.31</v>
      </c>
      <c r="N1157" s="28">
        <f t="shared" si="5039"/>
        <v>0</v>
      </c>
      <c r="O1157" s="88"/>
      <c r="P1157" s="54" t="str">
        <f>_xlfn.XLOOKUP($C1157,[32]PSP!$C:$C,[32]PSP!$P:$P)</f>
        <v>0</v>
      </c>
      <c r="Q1157" s="27">
        <f>_xlfn.XLOOKUP($C1157,[32]PSP!$C:$C,[32]PSP!$Q:$Q)</f>
        <v>3.31</v>
      </c>
      <c r="R1157" s="28">
        <f t="shared" si="5040"/>
        <v>0</v>
      </c>
      <c r="S1157" s="88"/>
      <c r="T1157" s="54" t="str">
        <f>_xlfn.XLOOKUP($C1157,[32]PSP!$C:$C,[32]PSP!$T:$T)</f>
        <v>0</v>
      </c>
      <c r="U1157" s="27">
        <f>_xlfn.XLOOKUP($C1157,[32]PSP!$C:$C,[32]PSP!$U:$U)</f>
        <v>3.31</v>
      </c>
      <c r="V1157" s="28">
        <f t="shared" si="5041"/>
        <v>0</v>
      </c>
      <c r="W1157" s="88"/>
      <c r="X1157" s="54">
        <f>_xlfn.XLOOKUP($C1157,[32]PSP!$C:$C,[32]PSP!$X:$X)</f>
        <v>0</v>
      </c>
      <c r="Y1157" s="27">
        <f>_xlfn.XLOOKUP($C1157,[32]PSP!$C:$C,[32]PSP!$Y:$Y)</f>
        <v>3.31</v>
      </c>
      <c r="Z1157" s="28">
        <f t="shared" si="5042"/>
        <v>0</v>
      </c>
      <c r="AA1157" s="88"/>
      <c r="AB1157" s="54" t="str">
        <f>_xlfn.XLOOKUP($C1157,[32]PSP!$C:$C,[32]PSP!$AB:$AB)</f>
        <v>0</v>
      </c>
      <c r="AC1157" s="27">
        <f>_xlfn.XLOOKUP($C1157,[32]PSP!$C:$C,[32]PSP!$AC:$AC)</f>
        <v>3.31</v>
      </c>
      <c r="AD1157" s="28">
        <f t="shared" si="5043"/>
        <v>0</v>
      </c>
      <c r="AE1157" s="88"/>
      <c r="AF1157" s="54" t="str">
        <f>_xlfn.XLOOKUP($C1157,[32]PSP!$C:$C,[32]PSP!$AF:$AF)</f>
        <v>0</v>
      </c>
      <c r="AG1157" s="27">
        <f>_xlfn.XLOOKUP($C1157,[32]PSP!$C:$C,[32]PSP!$AG:$AG)</f>
        <v>3.31</v>
      </c>
      <c r="AH1157" s="28">
        <f t="shared" si="5044"/>
        <v>0</v>
      </c>
      <c r="AI1157" s="88"/>
      <c r="AJ1157" s="54" t="str">
        <f>_xlfn.XLOOKUP($C1157,[32]PSP!$C:$C,[32]PSP!$AJ:$AJ)</f>
        <v>0</v>
      </c>
      <c r="AK1157" s="27">
        <f>_xlfn.XLOOKUP($C1157,[32]PSP!$C:$C,[32]PSP!$AK:$AK)</f>
        <v>3.31</v>
      </c>
      <c r="AL1157" s="28">
        <f t="shared" si="5045"/>
        <v>0</v>
      </c>
      <c r="AM1157" s="88"/>
      <c r="AN1157" s="54">
        <f>_xlfn.XLOOKUP($C1157,[32]PSP!$C:$C,[32]PSP!$AN:$AN)</f>
        <v>0</v>
      </c>
      <c r="AO1157" s="27">
        <f>_xlfn.XLOOKUP($C1157,[32]PSP!$C:$C,[32]PSP!$AO:$AO)</f>
        <v>3.31</v>
      </c>
      <c r="AP1157" s="28">
        <f t="shared" si="5046"/>
        <v>0</v>
      </c>
      <c r="AQ1157" s="88"/>
      <c r="AR1157" s="54" t="str">
        <f>_xlfn.XLOOKUP($C1157,[32]PSP!$C:$C,[32]PSP!$AR:$AR)</f>
        <v>0</v>
      </c>
      <c r="AS1157" s="27">
        <f>_xlfn.XLOOKUP($C1157,[32]PSP!$C:$C,[32]PSP!$AS:$AS)</f>
        <v>3.31</v>
      </c>
      <c r="AT1157" s="28">
        <f t="shared" si="5047"/>
        <v>0</v>
      </c>
      <c r="AU1157" s="88"/>
      <c r="AV1157" s="54" t="str">
        <f>_xlfn.XLOOKUP($C1157,[32]PSP!$C:$C,[32]PSP!$AV:$AV)</f>
        <v>0</v>
      </c>
      <c r="AW1157" s="27">
        <f>_xlfn.XLOOKUP($C1157,[32]PSP!$C:$C,[32]PSP!$AW:$AW)</f>
        <v>3.31</v>
      </c>
      <c r="AX1157" s="28">
        <f t="shared" si="5048"/>
        <v>0</v>
      </c>
      <c r="AY1157" s="88"/>
      <c r="AZ1157" s="54" t="str">
        <f>_xlfn.XLOOKUP($C1157,[32]PSP!$C:$C,[32]PSP!$AZ:$AZ)</f>
        <v>0</v>
      </c>
      <c r="BA1157" s="27">
        <f>_xlfn.XLOOKUP($C1157,[32]PSP!$C:$C,[32]PSP!$BA:$BA)</f>
        <v>3.31</v>
      </c>
      <c r="BB1157" s="28">
        <f t="shared" si="5049"/>
        <v>0</v>
      </c>
      <c r="BC1157" s="88"/>
      <c r="BD1157" s="54">
        <f>_xlfn.XLOOKUP($C1157,[32]PSP!$C:$C,[32]PSP!$BD:$BD)</f>
        <v>0</v>
      </c>
      <c r="BE1157" s="27">
        <f>_xlfn.XLOOKUP($C1157,[32]PSP!$C:$C,[32]PSP!$BE:$BE)</f>
        <v>3.31</v>
      </c>
      <c r="BF1157" s="28">
        <f t="shared" si="5050"/>
        <v>0</v>
      </c>
      <c r="BG1157" s="88"/>
      <c r="BH1157" s="54">
        <f>_xlfn.XLOOKUP($C1157,[32]PSP!$C:$C,[32]PSP!$BH:$BH)</f>
        <v>0</v>
      </c>
      <c r="BI1157" s="27">
        <f>_xlfn.XLOOKUP($C1157,[32]PSP!$C:$C,[32]PSP!$BI:$BI)</f>
        <v>3.31</v>
      </c>
      <c r="BJ1157" s="28">
        <f t="shared" si="5051"/>
        <v>0</v>
      </c>
      <c r="BK1157" s="88"/>
      <c r="BL1157" s="54">
        <f>_xlfn.XLOOKUP($C1157,[32]PSP!$C:$C,[32]PSP!$BL:$BL)</f>
        <v>0</v>
      </c>
      <c r="BM1157" s="27">
        <f>_xlfn.XLOOKUP($C1157,[32]PSP!$C:$C,[32]PSP!$BM:$BM)</f>
        <v>3.31</v>
      </c>
      <c r="BN1157" s="28">
        <f t="shared" si="5052"/>
        <v>0</v>
      </c>
      <c r="BO1157" s="88"/>
      <c r="BP1157" s="54" t="str">
        <f>_xlfn.XLOOKUP($C1157,[32]PSP!$C:$C,[32]PSP!$BP:$BP)</f>
        <v>0</v>
      </c>
      <c r="BQ1157" s="27">
        <f>_xlfn.XLOOKUP($C1157,[32]PSP!$C:$C,[32]PSP!$BQ:$BQ)</f>
        <v>3.31</v>
      </c>
      <c r="BR1157" s="28">
        <f t="shared" si="5053"/>
        <v>0</v>
      </c>
      <c r="BS1157" s="88"/>
      <c r="BT1157" s="54">
        <f>_xlfn.XLOOKUP($C1157,[32]PSP!$C:$C,[32]PSP!$BT:$BT)</f>
        <v>0</v>
      </c>
      <c r="BU1157" s="27">
        <f>_xlfn.XLOOKUP($C1157,[32]PSP!$C:$C,[32]PSP!$BU:$BU)</f>
        <v>3.31</v>
      </c>
      <c r="BV1157" s="28">
        <f t="shared" si="5054"/>
        <v>0</v>
      </c>
      <c r="BW1157" s="88"/>
      <c r="BX1157" s="54" t="str">
        <f>_xlfn.XLOOKUP($C1157,[32]PSP!$C:$C,[32]PSP!$BX:$BX)</f>
        <v>0</v>
      </c>
      <c r="BY1157" s="27">
        <f>_xlfn.XLOOKUP($C1157,[32]PSP!$C:$C,[32]PSP!$BY:$BY)</f>
        <v>3.31</v>
      </c>
      <c r="BZ1157" s="28">
        <f t="shared" si="5055"/>
        <v>0</v>
      </c>
      <c r="CA1157" s="88"/>
      <c r="CB1157" s="54">
        <f>_xlfn.XLOOKUP($C1157,[32]PSP!$C:$C,[32]PSP!$CB:$CB)</f>
        <v>0</v>
      </c>
      <c r="CC1157" s="27">
        <f>_xlfn.XLOOKUP($C1157,[32]PSP!$C:$C,[32]PSP!$CC:$CC)</f>
        <v>3.31</v>
      </c>
      <c r="CD1157" s="28">
        <f t="shared" si="5056"/>
        <v>0</v>
      </c>
      <c r="CE1157" s="88"/>
      <c r="CF1157" s="54" t="str">
        <f>_xlfn.XLOOKUP($C1157,[32]PSP!$C:$C,[32]PSP!$CF:$CF)</f>
        <v>0</v>
      </c>
      <c r="CG1157" s="27">
        <f>_xlfn.XLOOKUP($C1157,[32]PSP!$C:$C,[32]PSP!$CG:$CG)</f>
        <v>3.31</v>
      </c>
      <c r="CH1157" s="28">
        <f t="shared" si="5057"/>
        <v>0</v>
      </c>
      <c r="CI1157" s="88"/>
      <c r="CJ1157" s="54" t="str">
        <f>_xlfn.XLOOKUP($C1157,[32]PSP!$C:$C,[32]PSP!$CJ:$CJ)</f>
        <v>0</v>
      </c>
      <c r="CK1157" s="27">
        <f>_xlfn.XLOOKUP($C1157,[32]PSP!$C:$C,[32]PSP!$CK:$CK)</f>
        <v>3.31</v>
      </c>
      <c r="CL1157" s="28">
        <f t="shared" si="5058"/>
        <v>0</v>
      </c>
      <c r="CM1157" s="88"/>
      <c r="CN1157" s="54">
        <f>_xlfn.XLOOKUP($C1157,[32]PSP!$C:$C,[32]PSP!$CN:$CN)</f>
        <v>0</v>
      </c>
      <c r="CO1157" s="27">
        <f>_xlfn.XLOOKUP($C1157,[32]PSP!$C:$C,[32]PSP!$CO:$CO)</f>
        <v>3.31</v>
      </c>
      <c r="CP1157" s="28">
        <f t="shared" si="5059"/>
        <v>0</v>
      </c>
      <c r="CQ1157" s="88"/>
      <c r="CR1157" s="54">
        <f>_xlfn.XLOOKUP($C1157,[32]PSP!$C:$C,[32]PSP!$CR:$CR)</f>
        <v>0</v>
      </c>
      <c r="CS1157" s="27">
        <f>_xlfn.XLOOKUP($C1157,[32]PSP!$C:$C,[32]PSP!$CS:$CS)</f>
        <v>3.31</v>
      </c>
      <c r="CT1157" s="28">
        <f t="shared" si="5060"/>
        <v>0</v>
      </c>
      <c r="CU1157" s="88"/>
      <c r="CV1157" s="54" t="str">
        <f>_xlfn.XLOOKUP($C1157,[32]PSP!$C:$C,[32]PSP!$CV:$CV)</f>
        <v>0</v>
      </c>
      <c r="CW1157" s="27">
        <f>_xlfn.XLOOKUP($C1157,[32]PSP!$C:$C,[32]PSP!$CW:$CW)</f>
        <v>3.31</v>
      </c>
      <c r="CX1157" s="28">
        <f t="shared" si="5061"/>
        <v>0</v>
      </c>
      <c r="CY1157" s="88"/>
      <c r="CZ1157" s="54">
        <f>_xlfn.XLOOKUP($C1157,[32]PSP!$C:$C,[32]PSP!$CZ:$CZ)</f>
        <v>0</v>
      </c>
      <c r="DA1157" s="27">
        <f>_xlfn.XLOOKUP($C1157,[32]PSP!$C:$C,[32]PSP!$DA:$DA)</f>
        <v>3.31</v>
      </c>
      <c r="DB1157" s="28">
        <f t="shared" si="5062"/>
        <v>0</v>
      </c>
      <c r="DC1157" s="88"/>
      <c r="DD1157" s="54" t="str">
        <f>_xlfn.XLOOKUP($C1157,[32]PSP!$C:$C,[32]PSP!$DD:$DD)</f>
        <v>0</v>
      </c>
      <c r="DE1157" s="27">
        <f>_xlfn.XLOOKUP($C1157,[32]PSP!$C:$C,[32]PSP!$DE:$DE)</f>
        <v>3.31</v>
      </c>
      <c r="DF1157" s="28">
        <f t="shared" si="5063"/>
        <v>0</v>
      </c>
      <c r="DG1157" s="88"/>
      <c r="DH1157" s="54" t="str">
        <f>_xlfn.XLOOKUP($C1157,[32]PSP!$C:$C,[32]PSP!$DH:$DH)</f>
        <v>0</v>
      </c>
      <c r="DI1157" s="27">
        <f>_xlfn.XLOOKUP($C1157,[32]PSP!$C:$C,[32]PSP!$DI:$DI)</f>
        <v>3.31</v>
      </c>
      <c r="DJ1157" s="28">
        <f t="shared" si="5064"/>
        <v>0</v>
      </c>
      <c r="DK1157" s="88"/>
      <c r="DL1157" s="54" t="str">
        <f>_xlfn.XLOOKUP($C1157,[32]PSP!$C:$C,[32]PSP!$DL:$DL)</f>
        <v>0</v>
      </c>
      <c r="DM1157" s="27">
        <f>_xlfn.XLOOKUP($C1157,[32]PSP!$C:$C,[32]PSP!$DM:$DM)</f>
        <v>3.31</v>
      </c>
      <c r="DN1157" s="28">
        <f t="shared" si="5065"/>
        <v>0</v>
      </c>
      <c r="DO1157" s="88"/>
      <c r="DP1157" s="54">
        <f>_xlfn.XLOOKUP($C1157,[32]PSP!$C:$C,[32]PSP!$DP:$DP)</f>
        <v>0</v>
      </c>
      <c r="DQ1157" s="27">
        <f>_xlfn.XLOOKUP($C1157,[32]PSP!$C:$C,[32]PSP!$DQ:$DQ)</f>
        <v>3.31</v>
      </c>
      <c r="DR1157" s="28">
        <f t="shared" si="5066"/>
        <v>0</v>
      </c>
      <c r="DS1157" s="88"/>
      <c r="DT1157" s="54" t="str">
        <f>_xlfn.XLOOKUP($C1157,[32]PSP!$C:$C,[32]PSP!$DT:$DT)</f>
        <v>0</v>
      </c>
      <c r="DU1157" s="27">
        <f>_xlfn.XLOOKUP($C1157,[32]PSP!$C:$C,[32]PSP!$DU:$DU)</f>
        <v>3.31</v>
      </c>
      <c r="DV1157" s="28">
        <f t="shared" si="5067"/>
        <v>0</v>
      </c>
      <c r="DW1157" s="88"/>
      <c r="DX1157" s="54" t="str">
        <f>_xlfn.XLOOKUP($C1157,[32]PSP!$C:$C,[32]PSP!$DX:$DX)</f>
        <v>0</v>
      </c>
      <c r="DY1157" s="27">
        <f>_xlfn.XLOOKUP($C1157,[32]PSP!$C:$C,[32]PSP!$DY:$DY)</f>
        <v>3.31</v>
      </c>
      <c r="DZ1157" s="28">
        <f t="shared" si="5068"/>
        <v>0</v>
      </c>
      <c r="EA1157" s="88"/>
      <c r="EB1157" s="54" t="str">
        <f>_xlfn.XLOOKUP($C1157,[32]PSP!$C:$C,[32]PSP!$EB:$EB)</f>
        <v>0</v>
      </c>
      <c r="EC1157" s="27">
        <f>_xlfn.XLOOKUP($C1157,[32]PSP!$C:$C,[32]PSP!$EC:$EC)</f>
        <v>3.31</v>
      </c>
      <c r="ED1157" s="28">
        <f t="shared" si="5069"/>
        <v>0</v>
      </c>
      <c r="EE1157" s="88"/>
      <c r="EF1157" s="54" t="str">
        <f>_xlfn.XLOOKUP($C1157,[32]PSP!$C:$C,[32]PSP!$EF:$EF)</f>
        <v>0</v>
      </c>
      <c r="EG1157" s="27">
        <f>_xlfn.XLOOKUP($C1157,[32]PSP!$C:$C,[32]PSP!$EG:$EG)</f>
        <v>3.31</v>
      </c>
      <c r="EH1157" s="28">
        <f t="shared" si="5070"/>
        <v>0</v>
      </c>
      <c r="EI1157" s="88"/>
      <c r="EJ1157" s="54" t="str">
        <f>_xlfn.XLOOKUP($C1157,[32]PSP!$C:$C,[32]PSP!$EJ:$EJ)</f>
        <v>0</v>
      </c>
      <c r="EK1157" s="27">
        <f>_xlfn.XLOOKUP($C1157,[32]PSP!$C:$C,[32]PSP!$EK:$EK)</f>
        <v>3.31</v>
      </c>
      <c r="EL1157" s="28">
        <f t="shared" si="5071"/>
        <v>0</v>
      </c>
      <c r="EM1157" s="24"/>
      <c r="EO1157" s="29">
        <f t="shared" si="5034"/>
        <v>0</v>
      </c>
      <c r="EP1157" s="29">
        <f t="shared" si="5036"/>
        <v>0</v>
      </c>
      <c r="EQ1157" s="4" t="b">
        <f t="shared" si="5072"/>
        <v>1</v>
      </c>
      <c r="ES1157" s="118">
        <f t="shared" si="5035"/>
        <v>1.1767000000000001</v>
      </c>
    </row>
    <row r="1158" spans="3:149" ht="31.5" x14ac:dyDescent="0.25">
      <c r="C1158" s="24" t="s">
        <v>1192</v>
      </c>
      <c r="D1158" s="43">
        <f>_xlfn.XLOOKUP($C1158,[32]PSP!$C:$C,[32]PSP!D:D)</f>
        <v>5502351</v>
      </c>
      <c r="E1158" s="24" t="str">
        <f>_xlfn.XLOOKUP($C1158,[32]PSP!$C:$C,[32]PSP!E:E)</f>
        <v>SICRO SERVIÇO</v>
      </c>
      <c r="F1158" s="25" t="str">
        <f>_xlfn.XLOOKUP($C1158,[32]PSP!$C:$C,[32]PSP!F:F)</f>
        <v>ESCAVAÇÃO, CARGA E TRANSPORTE DE MATERIAL DE 2ª CATEGORIA - DMT DE 50 A 200 M - CAMINHO DE SERVIÇO EM LEITO NATURAL - COM CARREGADEIRA E CAMINHÃO BASCULANTE DE 14 M³</v>
      </c>
      <c r="G1158" s="26" t="str">
        <f>_xlfn.XLOOKUP($C1158,[32]PSP!$C:$C,[32]PSP!G:G)</f>
        <v>M³</v>
      </c>
      <c r="H1158" s="53">
        <f>_xlfn.XLOOKUP($C1158,[32]PSP!$C:$C,[32]PSP!$H:$H)</f>
        <v>0</v>
      </c>
      <c r="I1158" s="28">
        <f>_xlfn.XLOOKUP($C1158,[32]PSP!$C:$C,[32]PSP!$I:$I)</f>
        <v>0</v>
      </c>
      <c r="J1158" s="28">
        <f t="shared" si="5038"/>
        <v>0</v>
      </c>
      <c r="K1158" s="88"/>
      <c r="L1158" s="54" t="str">
        <f>_xlfn.XLOOKUP($C1158,[32]PSP!$C:$C,[32]PSP!$L:$L)</f>
        <v>0</v>
      </c>
      <c r="M1158" s="27">
        <f>_xlfn.XLOOKUP($C1158,[32]PSP!$C:$C,[32]PSP!$M:$M)</f>
        <v>7.86</v>
      </c>
      <c r="N1158" s="28">
        <f t="shared" si="5039"/>
        <v>0</v>
      </c>
      <c r="O1158" s="88"/>
      <c r="P1158" s="54" t="str">
        <f>_xlfn.XLOOKUP($C1158,[32]PSP!$C:$C,[32]PSP!$P:$P)</f>
        <v>0</v>
      </c>
      <c r="Q1158" s="27">
        <f>_xlfn.XLOOKUP($C1158,[32]PSP!$C:$C,[32]PSP!$Q:$Q)</f>
        <v>7.86</v>
      </c>
      <c r="R1158" s="28">
        <f t="shared" si="5040"/>
        <v>0</v>
      </c>
      <c r="S1158" s="88"/>
      <c r="T1158" s="54" t="str">
        <f>_xlfn.XLOOKUP($C1158,[32]PSP!$C:$C,[32]PSP!$T:$T)</f>
        <v>0</v>
      </c>
      <c r="U1158" s="27">
        <f>_xlfn.XLOOKUP($C1158,[32]PSP!$C:$C,[32]PSP!$U:$U)</f>
        <v>7.86</v>
      </c>
      <c r="V1158" s="28">
        <f t="shared" si="5041"/>
        <v>0</v>
      </c>
      <c r="W1158" s="88"/>
      <c r="X1158" s="54">
        <f>_xlfn.XLOOKUP($C1158,[32]PSP!$C:$C,[32]PSP!$X:$X)</f>
        <v>0</v>
      </c>
      <c r="Y1158" s="27">
        <f>_xlfn.XLOOKUP($C1158,[32]PSP!$C:$C,[32]PSP!$Y:$Y)</f>
        <v>7.86</v>
      </c>
      <c r="Z1158" s="28">
        <f t="shared" si="5042"/>
        <v>0</v>
      </c>
      <c r="AA1158" s="88"/>
      <c r="AB1158" s="54" t="str">
        <f>_xlfn.XLOOKUP($C1158,[32]PSP!$C:$C,[32]PSP!$AB:$AB)</f>
        <v>0</v>
      </c>
      <c r="AC1158" s="27">
        <f>_xlfn.XLOOKUP($C1158,[32]PSP!$C:$C,[32]PSP!$AC:$AC)</f>
        <v>7.86</v>
      </c>
      <c r="AD1158" s="28">
        <f t="shared" si="5043"/>
        <v>0</v>
      </c>
      <c r="AE1158" s="88"/>
      <c r="AF1158" s="54" t="str">
        <f>_xlfn.XLOOKUP($C1158,[32]PSP!$C:$C,[32]PSP!$AF:$AF)</f>
        <v>0</v>
      </c>
      <c r="AG1158" s="27">
        <f>_xlfn.XLOOKUP($C1158,[32]PSP!$C:$C,[32]PSP!$AG:$AG)</f>
        <v>7.86</v>
      </c>
      <c r="AH1158" s="28">
        <f t="shared" si="5044"/>
        <v>0</v>
      </c>
      <c r="AI1158" s="88"/>
      <c r="AJ1158" s="54" t="str">
        <f>_xlfn.XLOOKUP($C1158,[32]PSP!$C:$C,[32]PSP!$AJ:$AJ)</f>
        <v>0</v>
      </c>
      <c r="AK1158" s="27">
        <f>_xlfn.XLOOKUP($C1158,[32]PSP!$C:$C,[32]PSP!$AK:$AK)</f>
        <v>7.86</v>
      </c>
      <c r="AL1158" s="28">
        <f t="shared" si="5045"/>
        <v>0</v>
      </c>
      <c r="AM1158" s="88"/>
      <c r="AN1158" s="54">
        <f>_xlfn.XLOOKUP($C1158,[32]PSP!$C:$C,[32]PSP!$AN:$AN)</f>
        <v>0</v>
      </c>
      <c r="AO1158" s="27">
        <f>_xlfn.XLOOKUP($C1158,[32]PSP!$C:$C,[32]PSP!$AO:$AO)</f>
        <v>7.86</v>
      </c>
      <c r="AP1158" s="28">
        <f t="shared" si="5046"/>
        <v>0</v>
      </c>
      <c r="AQ1158" s="88"/>
      <c r="AR1158" s="54" t="str">
        <f>_xlfn.XLOOKUP($C1158,[32]PSP!$C:$C,[32]PSP!$AR:$AR)</f>
        <v>0</v>
      </c>
      <c r="AS1158" s="27">
        <f>_xlfn.XLOOKUP($C1158,[32]PSP!$C:$C,[32]PSP!$AS:$AS)</f>
        <v>7.86</v>
      </c>
      <c r="AT1158" s="28">
        <f t="shared" si="5047"/>
        <v>0</v>
      </c>
      <c r="AU1158" s="88"/>
      <c r="AV1158" s="54" t="str">
        <f>_xlfn.XLOOKUP($C1158,[32]PSP!$C:$C,[32]PSP!$AV:$AV)</f>
        <v>0</v>
      </c>
      <c r="AW1158" s="27">
        <f>_xlfn.XLOOKUP($C1158,[32]PSP!$C:$C,[32]PSP!$AW:$AW)</f>
        <v>7.86</v>
      </c>
      <c r="AX1158" s="28">
        <f t="shared" si="5048"/>
        <v>0</v>
      </c>
      <c r="AY1158" s="88"/>
      <c r="AZ1158" s="54" t="str">
        <f>_xlfn.XLOOKUP($C1158,[32]PSP!$C:$C,[32]PSP!$AZ:$AZ)</f>
        <v>0</v>
      </c>
      <c r="BA1158" s="27">
        <f>_xlfn.XLOOKUP($C1158,[32]PSP!$C:$C,[32]PSP!$BA:$BA)</f>
        <v>7.86</v>
      </c>
      <c r="BB1158" s="28">
        <f t="shared" si="5049"/>
        <v>0</v>
      </c>
      <c r="BC1158" s="88"/>
      <c r="BD1158" s="54">
        <f>_xlfn.XLOOKUP($C1158,[32]PSP!$C:$C,[32]PSP!$BD:$BD)</f>
        <v>0</v>
      </c>
      <c r="BE1158" s="27">
        <f>_xlfn.XLOOKUP($C1158,[32]PSP!$C:$C,[32]PSP!$BE:$BE)</f>
        <v>7.86</v>
      </c>
      <c r="BF1158" s="28">
        <f t="shared" si="5050"/>
        <v>0</v>
      </c>
      <c r="BG1158" s="88"/>
      <c r="BH1158" s="54">
        <f>_xlfn.XLOOKUP($C1158,[32]PSP!$C:$C,[32]PSP!$BH:$BH)</f>
        <v>0</v>
      </c>
      <c r="BI1158" s="27">
        <f>_xlfn.XLOOKUP($C1158,[32]PSP!$C:$C,[32]PSP!$BI:$BI)</f>
        <v>7.86</v>
      </c>
      <c r="BJ1158" s="28">
        <f t="shared" si="5051"/>
        <v>0</v>
      </c>
      <c r="BK1158" s="88"/>
      <c r="BL1158" s="54">
        <f>_xlfn.XLOOKUP($C1158,[32]PSP!$C:$C,[32]PSP!$BL:$BL)</f>
        <v>0</v>
      </c>
      <c r="BM1158" s="27">
        <f>_xlfn.XLOOKUP($C1158,[32]PSP!$C:$C,[32]PSP!$BM:$BM)</f>
        <v>7.86</v>
      </c>
      <c r="BN1158" s="28">
        <f t="shared" si="5052"/>
        <v>0</v>
      </c>
      <c r="BO1158" s="88"/>
      <c r="BP1158" s="54" t="str">
        <f>_xlfn.XLOOKUP($C1158,[32]PSP!$C:$C,[32]PSP!$BP:$BP)</f>
        <v>0</v>
      </c>
      <c r="BQ1158" s="27">
        <f>_xlfn.XLOOKUP($C1158,[32]PSP!$C:$C,[32]PSP!$BQ:$BQ)</f>
        <v>7.86</v>
      </c>
      <c r="BR1158" s="28">
        <f t="shared" si="5053"/>
        <v>0</v>
      </c>
      <c r="BS1158" s="88"/>
      <c r="BT1158" s="54">
        <f>_xlfn.XLOOKUP($C1158,[32]PSP!$C:$C,[32]PSP!$BT:$BT)</f>
        <v>0</v>
      </c>
      <c r="BU1158" s="27">
        <f>_xlfn.XLOOKUP($C1158,[32]PSP!$C:$C,[32]PSP!$BU:$BU)</f>
        <v>7.86</v>
      </c>
      <c r="BV1158" s="28">
        <f t="shared" si="5054"/>
        <v>0</v>
      </c>
      <c r="BW1158" s="88"/>
      <c r="BX1158" s="54" t="str">
        <f>_xlfn.XLOOKUP($C1158,[32]PSP!$C:$C,[32]PSP!$BX:$BX)</f>
        <v>0</v>
      </c>
      <c r="BY1158" s="27">
        <f>_xlfn.XLOOKUP($C1158,[32]PSP!$C:$C,[32]PSP!$BY:$BY)</f>
        <v>7.86</v>
      </c>
      <c r="BZ1158" s="28">
        <f t="shared" si="5055"/>
        <v>0</v>
      </c>
      <c r="CA1158" s="88"/>
      <c r="CB1158" s="54">
        <f>_xlfn.XLOOKUP($C1158,[32]PSP!$C:$C,[32]PSP!$CB:$CB)</f>
        <v>0</v>
      </c>
      <c r="CC1158" s="27">
        <f>_xlfn.XLOOKUP($C1158,[32]PSP!$C:$C,[32]PSP!$CC:$CC)</f>
        <v>7.86</v>
      </c>
      <c r="CD1158" s="28">
        <f t="shared" si="5056"/>
        <v>0</v>
      </c>
      <c r="CE1158" s="88"/>
      <c r="CF1158" s="54" t="str">
        <f>_xlfn.XLOOKUP($C1158,[32]PSP!$C:$C,[32]PSP!$CF:$CF)</f>
        <v>0</v>
      </c>
      <c r="CG1158" s="27">
        <f>_xlfn.XLOOKUP($C1158,[32]PSP!$C:$C,[32]PSP!$CG:$CG)</f>
        <v>7.86</v>
      </c>
      <c r="CH1158" s="28">
        <f t="shared" si="5057"/>
        <v>0</v>
      </c>
      <c r="CI1158" s="88"/>
      <c r="CJ1158" s="54" t="str">
        <f>_xlfn.XLOOKUP($C1158,[32]PSP!$C:$C,[32]PSP!$CJ:$CJ)</f>
        <v>0</v>
      </c>
      <c r="CK1158" s="27">
        <f>_xlfn.XLOOKUP($C1158,[32]PSP!$C:$C,[32]PSP!$CK:$CK)</f>
        <v>7.86</v>
      </c>
      <c r="CL1158" s="28">
        <f t="shared" si="5058"/>
        <v>0</v>
      </c>
      <c r="CM1158" s="88"/>
      <c r="CN1158" s="54">
        <f>_xlfn.XLOOKUP($C1158,[32]PSP!$C:$C,[32]PSP!$CN:$CN)</f>
        <v>0</v>
      </c>
      <c r="CO1158" s="27">
        <f>_xlfn.XLOOKUP($C1158,[32]PSP!$C:$C,[32]PSP!$CO:$CO)</f>
        <v>7.86</v>
      </c>
      <c r="CP1158" s="28">
        <f t="shared" si="5059"/>
        <v>0</v>
      </c>
      <c r="CQ1158" s="88"/>
      <c r="CR1158" s="54">
        <f>_xlfn.XLOOKUP($C1158,[32]PSP!$C:$C,[32]PSP!$CR:$CR)</f>
        <v>0</v>
      </c>
      <c r="CS1158" s="27">
        <f>_xlfn.XLOOKUP($C1158,[32]PSP!$C:$C,[32]PSP!$CS:$CS)</f>
        <v>7.86</v>
      </c>
      <c r="CT1158" s="28">
        <f t="shared" si="5060"/>
        <v>0</v>
      </c>
      <c r="CU1158" s="88"/>
      <c r="CV1158" s="54" t="str">
        <f>_xlfn.XLOOKUP($C1158,[32]PSP!$C:$C,[32]PSP!$CV:$CV)</f>
        <v>0</v>
      </c>
      <c r="CW1158" s="27">
        <f>_xlfn.XLOOKUP($C1158,[32]PSP!$C:$C,[32]PSP!$CW:$CW)</f>
        <v>7.86</v>
      </c>
      <c r="CX1158" s="28">
        <f t="shared" si="5061"/>
        <v>0</v>
      </c>
      <c r="CY1158" s="88"/>
      <c r="CZ1158" s="54">
        <f>_xlfn.XLOOKUP($C1158,[32]PSP!$C:$C,[32]PSP!$CZ:$CZ)</f>
        <v>0</v>
      </c>
      <c r="DA1158" s="27">
        <f>_xlfn.XLOOKUP($C1158,[32]PSP!$C:$C,[32]PSP!$DA:$DA)</f>
        <v>7.86</v>
      </c>
      <c r="DB1158" s="28">
        <f t="shared" si="5062"/>
        <v>0</v>
      </c>
      <c r="DC1158" s="88"/>
      <c r="DD1158" s="54" t="str">
        <f>_xlfn.XLOOKUP($C1158,[32]PSP!$C:$C,[32]PSP!$DD:$DD)</f>
        <v>0</v>
      </c>
      <c r="DE1158" s="27">
        <f>_xlfn.XLOOKUP($C1158,[32]PSP!$C:$C,[32]PSP!$DE:$DE)</f>
        <v>7.86</v>
      </c>
      <c r="DF1158" s="28">
        <f t="shared" si="5063"/>
        <v>0</v>
      </c>
      <c r="DG1158" s="88"/>
      <c r="DH1158" s="54" t="str">
        <f>_xlfn.XLOOKUP($C1158,[32]PSP!$C:$C,[32]PSP!$DH:$DH)</f>
        <v>0</v>
      </c>
      <c r="DI1158" s="27">
        <f>_xlfn.XLOOKUP($C1158,[32]PSP!$C:$C,[32]PSP!$DI:$DI)</f>
        <v>7.86</v>
      </c>
      <c r="DJ1158" s="28">
        <f t="shared" si="5064"/>
        <v>0</v>
      </c>
      <c r="DK1158" s="88"/>
      <c r="DL1158" s="54" t="str">
        <f>_xlfn.XLOOKUP($C1158,[32]PSP!$C:$C,[32]PSP!$DL:$DL)</f>
        <v>0</v>
      </c>
      <c r="DM1158" s="27">
        <f>_xlfn.XLOOKUP($C1158,[32]PSP!$C:$C,[32]PSP!$DM:$DM)</f>
        <v>7.86</v>
      </c>
      <c r="DN1158" s="28">
        <f t="shared" si="5065"/>
        <v>0</v>
      </c>
      <c r="DO1158" s="88"/>
      <c r="DP1158" s="54">
        <f>_xlfn.XLOOKUP($C1158,[32]PSP!$C:$C,[32]PSP!$DP:$DP)</f>
        <v>0</v>
      </c>
      <c r="DQ1158" s="27">
        <f>_xlfn.XLOOKUP($C1158,[32]PSP!$C:$C,[32]PSP!$DQ:$DQ)</f>
        <v>7.86</v>
      </c>
      <c r="DR1158" s="28">
        <f t="shared" si="5066"/>
        <v>0</v>
      </c>
      <c r="DS1158" s="88"/>
      <c r="DT1158" s="54" t="str">
        <f>_xlfn.XLOOKUP($C1158,[32]PSP!$C:$C,[32]PSP!$DT:$DT)</f>
        <v>0</v>
      </c>
      <c r="DU1158" s="27">
        <f>_xlfn.XLOOKUP($C1158,[32]PSP!$C:$C,[32]PSP!$DU:$DU)</f>
        <v>7.86</v>
      </c>
      <c r="DV1158" s="28">
        <f t="shared" si="5067"/>
        <v>0</v>
      </c>
      <c r="DW1158" s="88"/>
      <c r="DX1158" s="54" t="str">
        <f>_xlfn.XLOOKUP($C1158,[32]PSP!$C:$C,[32]PSP!$DX:$DX)</f>
        <v>0</v>
      </c>
      <c r="DY1158" s="27">
        <f>_xlfn.XLOOKUP($C1158,[32]PSP!$C:$C,[32]PSP!$DY:$DY)</f>
        <v>7.86</v>
      </c>
      <c r="DZ1158" s="28">
        <f t="shared" si="5068"/>
        <v>0</v>
      </c>
      <c r="EA1158" s="88"/>
      <c r="EB1158" s="54" t="str">
        <f>_xlfn.XLOOKUP($C1158,[32]PSP!$C:$C,[32]PSP!$EB:$EB)</f>
        <v>0</v>
      </c>
      <c r="EC1158" s="27">
        <f>_xlfn.XLOOKUP($C1158,[32]PSP!$C:$C,[32]PSP!$EC:$EC)</f>
        <v>7.86</v>
      </c>
      <c r="ED1158" s="28">
        <f t="shared" si="5069"/>
        <v>0</v>
      </c>
      <c r="EE1158" s="88"/>
      <c r="EF1158" s="54" t="str">
        <f>_xlfn.XLOOKUP($C1158,[32]PSP!$C:$C,[32]PSP!$EF:$EF)</f>
        <v>0</v>
      </c>
      <c r="EG1158" s="27">
        <f>_xlfn.XLOOKUP($C1158,[32]PSP!$C:$C,[32]PSP!$EG:$EG)</f>
        <v>7.86</v>
      </c>
      <c r="EH1158" s="28">
        <f t="shared" si="5070"/>
        <v>0</v>
      </c>
      <c r="EI1158" s="88"/>
      <c r="EJ1158" s="54" t="str">
        <f>_xlfn.XLOOKUP($C1158,[32]PSP!$C:$C,[32]PSP!$EJ:$EJ)</f>
        <v>0</v>
      </c>
      <c r="EK1158" s="27">
        <f>_xlfn.XLOOKUP($C1158,[32]PSP!$C:$C,[32]PSP!$EK:$EK)</f>
        <v>7.86</v>
      </c>
      <c r="EL1158" s="28">
        <f t="shared" si="5071"/>
        <v>0</v>
      </c>
      <c r="EM1158" s="24"/>
      <c r="EO1158" s="29">
        <f t="shared" si="5034"/>
        <v>0</v>
      </c>
      <c r="EP1158" s="29">
        <f t="shared" si="5036"/>
        <v>0</v>
      </c>
      <c r="EQ1158" s="4" t="b">
        <f t="shared" si="5072"/>
        <v>1</v>
      </c>
      <c r="ES1158" s="118">
        <f t="shared" si="5035"/>
        <v>1.1767000000000001</v>
      </c>
    </row>
    <row r="1159" spans="3:149" ht="31.5" x14ac:dyDescent="0.25">
      <c r="C1159" s="24" t="s">
        <v>1193</v>
      </c>
      <c r="D1159" s="43">
        <f>_xlfn.XLOOKUP($C1159,[32]PSP!$C:$C,[32]PSP!D:D)</f>
        <v>5502378</v>
      </c>
      <c r="E1159" s="24" t="str">
        <f>_xlfn.XLOOKUP($C1159,[32]PSP!$C:$C,[32]PSP!E:E)</f>
        <v>SICRO SERVIÇO</v>
      </c>
      <c r="F1159" s="25" t="str">
        <f>_xlfn.XLOOKUP($C1159,[32]PSP!$C:$C,[32]PSP!F:F)</f>
        <v>ESCAVAÇÃO, CARGA E TRANSPORTE DE MATERIAL DE 2ª CATEGORIA - DMT DE 200 A 400 M - CAMINHO DE SERVIÇO EM REVESTIMENTO PRIMÁRIO - COM CARREGADEIRA E CAMINHÃO BASCULANTE DE 14 M³</v>
      </c>
      <c r="G1159" s="26" t="str">
        <f>_xlfn.XLOOKUP($C1159,[32]PSP!$C:$C,[32]PSP!G:G)</f>
        <v>M³</v>
      </c>
      <c r="H1159" s="53">
        <f>_xlfn.XLOOKUP($C1159,[32]PSP!$C:$C,[32]PSP!$H:$H)</f>
        <v>0</v>
      </c>
      <c r="I1159" s="28">
        <f>_xlfn.XLOOKUP($C1159,[32]PSP!$C:$C,[32]PSP!$I:$I)</f>
        <v>0</v>
      </c>
      <c r="J1159" s="28">
        <f t="shared" si="5038"/>
        <v>0</v>
      </c>
      <c r="K1159" s="1"/>
      <c r="L1159" s="54" t="str">
        <f>_xlfn.XLOOKUP($C1159,[32]PSP!$C:$C,[32]PSP!$L:$L)</f>
        <v>0</v>
      </c>
      <c r="M1159" s="27">
        <f>_xlfn.XLOOKUP($C1159,[32]PSP!$C:$C,[32]PSP!$M:$M)</f>
        <v>7.86</v>
      </c>
      <c r="N1159" s="28">
        <f t="shared" si="5039"/>
        <v>0</v>
      </c>
      <c r="O1159" s="1"/>
      <c r="P1159" s="54" t="str">
        <f>_xlfn.XLOOKUP($C1159,[32]PSP!$C:$C,[32]PSP!$P:$P)</f>
        <v>0</v>
      </c>
      <c r="Q1159" s="27">
        <f>_xlfn.XLOOKUP($C1159,[32]PSP!$C:$C,[32]PSP!$Q:$Q)</f>
        <v>7.86</v>
      </c>
      <c r="R1159" s="28">
        <f t="shared" si="5040"/>
        <v>0</v>
      </c>
      <c r="S1159" s="1"/>
      <c r="T1159" s="54" t="str">
        <f>_xlfn.XLOOKUP($C1159,[32]PSP!$C:$C,[32]PSP!$T:$T)</f>
        <v>0</v>
      </c>
      <c r="U1159" s="27">
        <f>_xlfn.XLOOKUP($C1159,[32]PSP!$C:$C,[32]PSP!$U:$U)</f>
        <v>7.86</v>
      </c>
      <c r="V1159" s="28">
        <f t="shared" si="5041"/>
        <v>0</v>
      </c>
      <c r="W1159" s="1"/>
      <c r="X1159" s="54">
        <f>_xlfn.XLOOKUP($C1159,[32]PSP!$C:$C,[32]PSP!$X:$X)</f>
        <v>0</v>
      </c>
      <c r="Y1159" s="27">
        <f>_xlfn.XLOOKUP($C1159,[32]PSP!$C:$C,[32]PSP!$Y:$Y)</f>
        <v>7.86</v>
      </c>
      <c r="Z1159" s="28">
        <f t="shared" si="5042"/>
        <v>0</v>
      </c>
      <c r="AA1159" s="1"/>
      <c r="AB1159" s="54" t="str">
        <f>_xlfn.XLOOKUP($C1159,[32]PSP!$C:$C,[32]PSP!$AB:$AB)</f>
        <v>0</v>
      </c>
      <c r="AC1159" s="27">
        <f>_xlfn.XLOOKUP($C1159,[32]PSP!$C:$C,[32]PSP!$AC:$AC)</f>
        <v>7.86</v>
      </c>
      <c r="AD1159" s="28">
        <f t="shared" si="5043"/>
        <v>0</v>
      </c>
      <c r="AE1159" s="1"/>
      <c r="AF1159" s="54" t="str">
        <f>_xlfn.XLOOKUP($C1159,[32]PSP!$C:$C,[32]PSP!$AF:$AF)</f>
        <v>0</v>
      </c>
      <c r="AG1159" s="27">
        <f>_xlfn.XLOOKUP($C1159,[32]PSP!$C:$C,[32]PSP!$AG:$AG)</f>
        <v>7.86</v>
      </c>
      <c r="AH1159" s="28">
        <f t="shared" si="5044"/>
        <v>0</v>
      </c>
      <c r="AI1159" s="1"/>
      <c r="AJ1159" s="54" t="str">
        <f>_xlfn.XLOOKUP($C1159,[32]PSP!$C:$C,[32]PSP!$AJ:$AJ)</f>
        <v>0</v>
      </c>
      <c r="AK1159" s="27">
        <f>_xlfn.XLOOKUP($C1159,[32]PSP!$C:$C,[32]PSP!$AK:$AK)</f>
        <v>7.86</v>
      </c>
      <c r="AL1159" s="28">
        <f t="shared" si="5045"/>
        <v>0</v>
      </c>
      <c r="AM1159" s="1"/>
      <c r="AN1159" s="54">
        <f>_xlfn.XLOOKUP($C1159,[32]PSP!$C:$C,[32]PSP!$AN:$AN)</f>
        <v>0</v>
      </c>
      <c r="AO1159" s="27">
        <f>_xlfn.XLOOKUP($C1159,[32]PSP!$C:$C,[32]PSP!$AO:$AO)</f>
        <v>7.86</v>
      </c>
      <c r="AP1159" s="28">
        <f t="shared" si="5046"/>
        <v>0</v>
      </c>
      <c r="AQ1159" s="1"/>
      <c r="AR1159" s="54" t="str">
        <f>_xlfn.XLOOKUP($C1159,[32]PSP!$C:$C,[32]PSP!$AR:$AR)</f>
        <v>0</v>
      </c>
      <c r="AS1159" s="27">
        <f>_xlfn.XLOOKUP($C1159,[32]PSP!$C:$C,[32]PSP!$AS:$AS)</f>
        <v>7.86</v>
      </c>
      <c r="AT1159" s="28">
        <f t="shared" si="5047"/>
        <v>0</v>
      </c>
      <c r="AU1159" s="1"/>
      <c r="AV1159" s="54" t="str">
        <f>_xlfn.XLOOKUP($C1159,[32]PSP!$C:$C,[32]PSP!$AV:$AV)</f>
        <v>0</v>
      </c>
      <c r="AW1159" s="27">
        <f>_xlfn.XLOOKUP($C1159,[32]PSP!$C:$C,[32]PSP!$AW:$AW)</f>
        <v>7.86</v>
      </c>
      <c r="AX1159" s="28">
        <f t="shared" si="5048"/>
        <v>0</v>
      </c>
      <c r="AY1159" s="1"/>
      <c r="AZ1159" s="54" t="str">
        <f>_xlfn.XLOOKUP($C1159,[32]PSP!$C:$C,[32]PSP!$AZ:$AZ)</f>
        <v>0</v>
      </c>
      <c r="BA1159" s="27">
        <f>_xlfn.XLOOKUP($C1159,[32]PSP!$C:$C,[32]PSP!$BA:$BA)</f>
        <v>7.86</v>
      </c>
      <c r="BB1159" s="28">
        <f t="shared" si="5049"/>
        <v>0</v>
      </c>
      <c r="BC1159" s="1"/>
      <c r="BD1159" s="54">
        <f>_xlfn.XLOOKUP($C1159,[32]PSP!$C:$C,[32]PSP!$BD:$BD)</f>
        <v>0</v>
      </c>
      <c r="BE1159" s="27">
        <f>_xlfn.XLOOKUP($C1159,[32]PSP!$C:$C,[32]PSP!$BE:$BE)</f>
        <v>7.86</v>
      </c>
      <c r="BF1159" s="28">
        <f t="shared" si="5050"/>
        <v>0</v>
      </c>
      <c r="BG1159" s="1"/>
      <c r="BH1159" s="54">
        <f>_xlfn.XLOOKUP($C1159,[32]PSP!$C:$C,[32]PSP!$BH:$BH)</f>
        <v>0</v>
      </c>
      <c r="BI1159" s="27">
        <f>_xlfn.XLOOKUP($C1159,[32]PSP!$C:$C,[32]PSP!$BI:$BI)</f>
        <v>7.86</v>
      </c>
      <c r="BJ1159" s="28">
        <f t="shared" si="5051"/>
        <v>0</v>
      </c>
      <c r="BK1159" s="1"/>
      <c r="BL1159" s="54">
        <f>_xlfn.XLOOKUP($C1159,[32]PSP!$C:$C,[32]PSP!$BL:$BL)</f>
        <v>0</v>
      </c>
      <c r="BM1159" s="27">
        <f>_xlfn.XLOOKUP($C1159,[32]PSP!$C:$C,[32]PSP!$BM:$BM)</f>
        <v>7.86</v>
      </c>
      <c r="BN1159" s="28">
        <f t="shared" si="5052"/>
        <v>0</v>
      </c>
      <c r="BO1159" s="1"/>
      <c r="BP1159" s="54" t="str">
        <f>_xlfn.XLOOKUP($C1159,[32]PSP!$C:$C,[32]PSP!$BP:$BP)</f>
        <v>0</v>
      </c>
      <c r="BQ1159" s="27">
        <f>_xlfn.XLOOKUP($C1159,[32]PSP!$C:$C,[32]PSP!$BQ:$BQ)</f>
        <v>7.86</v>
      </c>
      <c r="BR1159" s="28">
        <f t="shared" si="5053"/>
        <v>0</v>
      </c>
      <c r="BS1159" s="1"/>
      <c r="BT1159" s="54">
        <f>_xlfn.XLOOKUP($C1159,[32]PSP!$C:$C,[32]PSP!$BT:$BT)</f>
        <v>0</v>
      </c>
      <c r="BU1159" s="27">
        <f>_xlfn.XLOOKUP($C1159,[32]PSP!$C:$C,[32]PSP!$BU:$BU)</f>
        <v>7.86</v>
      </c>
      <c r="BV1159" s="28">
        <f t="shared" si="5054"/>
        <v>0</v>
      </c>
      <c r="BW1159" s="1"/>
      <c r="BX1159" s="54" t="str">
        <f>_xlfn.XLOOKUP($C1159,[32]PSP!$C:$C,[32]PSP!$BX:$BX)</f>
        <v>0</v>
      </c>
      <c r="BY1159" s="27">
        <f>_xlfn.XLOOKUP($C1159,[32]PSP!$C:$C,[32]PSP!$BY:$BY)</f>
        <v>7.86</v>
      </c>
      <c r="BZ1159" s="28">
        <f t="shared" si="5055"/>
        <v>0</v>
      </c>
      <c r="CA1159" s="1"/>
      <c r="CB1159" s="54">
        <f>_xlfn.XLOOKUP($C1159,[32]PSP!$C:$C,[32]PSP!$CB:$CB)</f>
        <v>0</v>
      </c>
      <c r="CC1159" s="27">
        <f>_xlfn.XLOOKUP($C1159,[32]PSP!$C:$C,[32]PSP!$CC:$CC)</f>
        <v>7.86</v>
      </c>
      <c r="CD1159" s="28">
        <f t="shared" si="5056"/>
        <v>0</v>
      </c>
      <c r="CE1159" s="1"/>
      <c r="CF1159" s="54" t="str">
        <f>_xlfn.XLOOKUP($C1159,[32]PSP!$C:$C,[32]PSP!$CF:$CF)</f>
        <v>0</v>
      </c>
      <c r="CG1159" s="27">
        <f>_xlfn.XLOOKUP($C1159,[32]PSP!$C:$C,[32]PSP!$CG:$CG)</f>
        <v>7.86</v>
      </c>
      <c r="CH1159" s="28">
        <f t="shared" si="5057"/>
        <v>0</v>
      </c>
      <c r="CI1159" s="1"/>
      <c r="CJ1159" s="54" t="str">
        <f>_xlfn.XLOOKUP($C1159,[32]PSP!$C:$C,[32]PSP!$CJ:$CJ)</f>
        <v>0</v>
      </c>
      <c r="CK1159" s="27">
        <f>_xlfn.XLOOKUP($C1159,[32]PSP!$C:$C,[32]PSP!$CK:$CK)</f>
        <v>7.86</v>
      </c>
      <c r="CL1159" s="28">
        <f t="shared" si="5058"/>
        <v>0</v>
      </c>
      <c r="CM1159" s="1"/>
      <c r="CN1159" s="54">
        <f>_xlfn.XLOOKUP($C1159,[32]PSP!$C:$C,[32]PSP!$CN:$CN)</f>
        <v>0</v>
      </c>
      <c r="CO1159" s="27">
        <f>_xlfn.XLOOKUP($C1159,[32]PSP!$C:$C,[32]PSP!$CO:$CO)</f>
        <v>7.86</v>
      </c>
      <c r="CP1159" s="28">
        <f t="shared" si="5059"/>
        <v>0</v>
      </c>
      <c r="CQ1159" s="1"/>
      <c r="CR1159" s="54">
        <f>_xlfn.XLOOKUP($C1159,[32]PSP!$C:$C,[32]PSP!$CR:$CR)</f>
        <v>0</v>
      </c>
      <c r="CS1159" s="27">
        <f>_xlfn.XLOOKUP($C1159,[32]PSP!$C:$C,[32]PSP!$CS:$CS)</f>
        <v>7.86</v>
      </c>
      <c r="CT1159" s="28">
        <f t="shared" si="5060"/>
        <v>0</v>
      </c>
      <c r="CU1159" s="1"/>
      <c r="CV1159" s="54" t="str">
        <f>_xlfn.XLOOKUP($C1159,[32]PSP!$C:$C,[32]PSP!$CV:$CV)</f>
        <v>0</v>
      </c>
      <c r="CW1159" s="27">
        <f>_xlfn.XLOOKUP($C1159,[32]PSP!$C:$C,[32]PSP!$CW:$CW)</f>
        <v>7.86</v>
      </c>
      <c r="CX1159" s="28">
        <f t="shared" si="5061"/>
        <v>0</v>
      </c>
      <c r="CY1159" s="1"/>
      <c r="CZ1159" s="54">
        <f>_xlfn.XLOOKUP($C1159,[32]PSP!$C:$C,[32]PSP!$CZ:$CZ)</f>
        <v>0</v>
      </c>
      <c r="DA1159" s="27">
        <f>_xlfn.XLOOKUP($C1159,[32]PSP!$C:$C,[32]PSP!$DA:$DA)</f>
        <v>7.86</v>
      </c>
      <c r="DB1159" s="28">
        <f t="shared" si="5062"/>
        <v>0</v>
      </c>
      <c r="DC1159" s="1"/>
      <c r="DD1159" s="54" t="str">
        <f>_xlfn.XLOOKUP($C1159,[32]PSP!$C:$C,[32]PSP!$DD:$DD)</f>
        <v>0</v>
      </c>
      <c r="DE1159" s="27">
        <f>_xlfn.XLOOKUP($C1159,[32]PSP!$C:$C,[32]PSP!$DE:$DE)</f>
        <v>7.86</v>
      </c>
      <c r="DF1159" s="28">
        <f t="shared" si="5063"/>
        <v>0</v>
      </c>
      <c r="DG1159" s="1"/>
      <c r="DH1159" s="54" t="str">
        <f>_xlfn.XLOOKUP($C1159,[32]PSP!$C:$C,[32]PSP!$DH:$DH)</f>
        <v>0</v>
      </c>
      <c r="DI1159" s="27">
        <f>_xlfn.XLOOKUP($C1159,[32]PSP!$C:$C,[32]PSP!$DI:$DI)</f>
        <v>7.86</v>
      </c>
      <c r="DJ1159" s="28">
        <f t="shared" si="5064"/>
        <v>0</v>
      </c>
      <c r="DK1159" s="1"/>
      <c r="DL1159" s="54" t="str">
        <f>_xlfn.XLOOKUP($C1159,[32]PSP!$C:$C,[32]PSP!$DL:$DL)</f>
        <v>0</v>
      </c>
      <c r="DM1159" s="27">
        <f>_xlfn.XLOOKUP($C1159,[32]PSP!$C:$C,[32]PSP!$DM:$DM)</f>
        <v>7.86</v>
      </c>
      <c r="DN1159" s="28">
        <f t="shared" si="5065"/>
        <v>0</v>
      </c>
      <c r="DO1159" s="1"/>
      <c r="DP1159" s="54">
        <f>_xlfn.XLOOKUP($C1159,[32]PSP!$C:$C,[32]PSP!$DP:$DP)</f>
        <v>0</v>
      </c>
      <c r="DQ1159" s="27">
        <f>_xlfn.XLOOKUP($C1159,[32]PSP!$C:$C,[32]PSP!$DQ:$DQ)</f>
        <v>7.86</v>
      </c>
      <c r="DR1159" s="28">
        <f t="shared" si="5066"/>
        <v>0</v>
      </c>
      <c r="DS1159" s="1"/>
      <c r="DT1159" s="54" t="str">
        <f>_xlfn.XLOOKUP($C1159,[32]PSP!$C:$C,[32]PSP!$DT:$DT)</f>
        <v>0</v>
      </c>
      <c r="DU1159" s="27">
        <f>_xlfn.XLOOKUP($C1159,[32]PSP!$C:$C,[32]PSP!$DU:$DU)</f>
        <v>7.86</v>
      </c>
      <c r="DV1159" s="28">
        <f t="shared" si="5067"/>
        <v>0</v>
      </c>
      <c r="DW1159" s="1"/>
      <c r="DX1159" s="54" t="str">
        <f>_xlfn.XLOOKUP($C1159,[32]PSP!$C:$C,[32]PSP!$DX:$DX)</f>
        <v>0</v>
      </c>
      <c r="DY1159" s="27">
        <f>_xlfn.XLOOKUP($C1159,[32]PSP!$C:$C,[32]PSP!$DY:$DY)</f>
        <v>7.86</v>
      </c>
      <c r="DZ1159" s="28">
        <f t="shared" si="5068"/>
        <v>0</v>
      </c>
      <c r="EA1159" s="1"/>
      <c r="EB1159" s="54" t="str">
        <f>_xlfn.XLOOKUP($C1159,[32]PSP!$C:$C,[32]PSP!$EB:$EB)</f>
        <v>0</v>
      </c>
      <c r="EC1159" s="27">
        <f>_xlfn.XLOOKUP($C1159,[32]PSP!$C:$C,[32]PSP!$EC:$EC)</f>
        <v>7.86</v>
      </c>
      <c r="ED1159" s="28">
        <f t="shared" si="5069"/>
        <v>0</v>
      </c>
      <c r="EE1159" s="1"/>
      <c r="EF1159" s="54" t="str">
        <f>_xlfn.XLOOKUP($C1159,[32]PSP!$C:$C,[32]PSP!$EF:$EF)</f>
        <v>0</v>
      </c>
      <c r="EG1159" s="27">
        <f>_xlfn.XLOOKUP($C1159,[32]PSP!$C:$C,[32]PSP!$EG:$EG)</f>
        <v>7.86</v>
      </c>
      <c r="EH1159" s="28">
        <f t="shared" si="5070"/>
        <v>0</v>
      </c>
      <c r="EI1159" s="1"/>
      <c r="EJ1159" s="54" t="str">
        <f>_xlfn.XLOOKUP($C1159,[32]PSP!$C:$C,[32]PSP!$EJ:$EJ)</f>
        <v>0</v>
      </c>
      <c r="EK1159" s="27">
        <f>_xlfn.XLOOKUP($C1159,[32]PSP!$C:$C,[32]PSP!$EK:$EK)</f>
        <v>7.86</v>
      </c>
      <c r="EL1159" s="28">
        <f t="shared" si="5071"/>
        <v>0</v>
      </c>
      <c r="EM1159" s="24"/>
      <c r="EO1159" s="29">
        <f t="shared" si="5034"/>
        <v>0</v>
      </c>
      <c r="EP1159" s="29">
        <f t="shared" si="5036"/>
        <v>0</v>
      </c>
      <c r="EQ1159" s="4" t="b">
        <f t="shared" si="5072"/>
        <v>1</v>
      </c>
      <c r="ES1159" s="118">
        <f t="shared" si="5035"/>
        <v>1.1767000000000001</v>
      </c>
    </row>
    <row r="1160" spans="3:149" ht="31.5" x14ac:dyDescent="0.25">
      <c r="C1160" s="24" t="s">
        <v>1194</v>
      </c>
      <c r="D1160" s="43">
        <f>_xlfn.XLOOKUP($C1160,[32]PSP!$C:$C,[32]PSP!D:D)</f>
        <v>5502379</v>
      </c>
      <c r="E1160" s="24" t="str">
        <f>_xlfn.XLOOKUP($C1160,[32]PSP!$C:$C,[32]PSP!E:E)</f>
        <v>SICRO SERVIÇO</v>
      </c>
      <c r="F1160" s="25" t="str">
        <f>_xlfn.XLOOKUP($C1160,[32]PSP!$C:$C,[32]PSP!F:F)</f>
        <v>ESCAVAÇÃO, CARGA E TRANSPORTE DE MATERIAL DE 2ª CATEGORIA - DMT DE 400 A 600 M - CAMINHO DE SERVIÇO EM REVESTIMENTO PRIMÁRIO - COM CARREGADEIRA E CAMINHÃO BASCULANTE DE 14 M³</v>
      </c>
      <c r="G1160" s="26" t="str">
        <f>_xlfn.XLOOKUP($C1160,[32]PSP!$C:$C,[32]PSP!G:G)</f>
        <v>M³</v>
      </c>
      <c r="H1160" s="53">
        <f>_xlfn.XLOOKUP($C1160,[32]PSP!$C:$C,[32]PSP!$H:$H)</f>
        <v>0</v>
      </c>
      <c r="I1160" s="28">
        <f>_xlfn.XLOOKUP($C1160,[32]PSP!$C:$C,[32]PSP!$I:$I)</f>
        <v>0</v>
      </c>
      <c r="J1160" s="28">
        <f t="shared" si="5038"/>
        <v>0</v>
      </c>
      <c r="K1160" s="88"/>
      <c r="L1160" s="54" t="str">
        <f>_xlfn.XLOOKUP($C1160,[32]PSP!$C:$C,[32]PSP!$L:$L)</f>
        <v>0</v>
      </c>
      <c r="M1160" s="27">
        <f>_xlfn.XLOOKUP($C1160,[32]PSP!$C:$C,[32]PSP!$M:$M)</f>
        <v>8</v>
      </c>
      <c r="N1160" s="28">
        <f t="shared" si="5039"/>
        <v>0</v>
      </c>
      <c r="O1160" s="88"/>
      <c r="P1160" s="54" t="str">
        <f>_xlfn.XLOOKUP($C1160,[32]PSP!$C:$C,[32]PSP!$P:$P)</f>
        <v>0</v>
      </c>
      <c r="Q1160" s="27">
        <f>_xlfn.XLOOKUP($C1160,[32]PSP!$C:$C,[32]PSP!$Q:$Q)</f>
        <v>8</v>
      </c>
      <c r="R1160" s="28">
        <f t="shared" si="5040"/>
        <v>0</v>
      </c>
      <c r="S1160" s="88"/>
      <c r="T1160" s="54" t="str">
        <f>_xlfn.XLOOKUP($C1160,[32]PSP!$C:$C,[32]PSP!$T:$T)</f>
        <v>0</v>
      </c>
      <c r="U1160" s="27">
        <f>_xlfn.XLOOKUP($C1160,[32]PSP!$C:$C,[32]PSP!$U:$U)</f>
        <v>8</v>
      </c>
      <c r="V1160" s="28">
        <f t="shared" si="5041"/>
        <v>0</v>
      </c>
      <c r="W1160" s="88"/>
      <c r="X1160" s="54">
        <f>_xlfn.XLOOKUP($C1160,[32]PSP!$C:$C,[32]PSP!$X:$X)</f>
        <v>0</v>
      </c>
      <c r="Y1160" s="27">
        <f>_xlfn.XLOOKUP($C1160,[32]PSP!$C:$C,[32]PSP!$Y:$Y)</f>
        <v>8</v>
      </c>
      <c r="Z1160" s="28">
        <f t="shared" si="5042"/>
        <v>0</v>
      </c>
      <c r="AA1160" s="88"/>
      <c r="AB1160" s="54" t="str">
        <f>_xlfn.XLOOKUP($C1160,[32]PSP!$C:$C,[32]PSP!$AB:$AB)</f>
        <v>0</v>
      </c>
      <c r="AC1160" s="27">
        <f>_xlfn.XLOOKUP($C1160,[32]PSP!$C:$C,[32]PSP!$AC:$AC)</f>
        <v>8</v>
      </c>
      <c r="AD1160" s="28">
        <f t="shared" si="5043"/>
        <v>0</v>
      </c>
      <c r="AE1160" s="88"/>
      <c r="AF1160" s="54" t="str">
        <f>_xlfn.XLOOKUP($C1160,[32]PSP!$C:$C,[32]PSP!$AF:$AF)</f>
        <v>0</v>
      </c>
      <c r="AG1160" s="27">
        <f>_xlfn.XLOOKUP($C1160,[32]PSP!$C:$C,[32]PSP!$AG:$AG)</f>
        <v>8</v>
      </c>
      <c r="AH1160" s="28">
        <f t="shared" si="5044"/>
        <v>0</v>
      </c>
      <c r="AI1160" s="88"/>
      <c r="AJ1160" s="54" t="str">
        <f>_xlfn.XLOOKUP($C1160,[32]PSP!$C:$C,[32]PSP!$AJ:$AJ)</f>
        <v>0</v>
      </c>
      <c r="AK1160" s="27">
        <f>_xlfn.XLOOKUP($C1160,[32]PSP!$C:$C,[32]PSP!$AK:$AK)</f>
        <v>8</v>
      </c>
      <c r="AL1160" s="28">
        <f t="shared" si="5045"/>
        <v>0</v>
      </c>
      <c r="AM1160" s="88"/>
      <c r="AN1160" s="54">
        <f>_xlfn.XLOOKUP($C1160,[32]PSP!$C:$C,[32]PSP!$AN:$AN)</f>
        <v>0</v>
      </c>
      <c r="AO1160" s="27">
        <f>_xlfn.XLOOKUP($C1160,[32]PSP!$C:$C,[32]PSP!$AO:$AO)</f>
        <v>8</v>
      </c>
      <c r="AP1160" s="28">
        <f t="shared" si="5046"/>
        <v>0</v>
      </c>
      <c r="AQ1160" s="88"/>
      <c r="AR1160" s="54" t="str">
        <f>_xlfn.XLOOKUP($C1160,[32]PSP!$C:$C,[32]PSP!$AR:$AR)</f>
        <v>0</v>
      </c>
      <c r="AS1160" s="27">
        <f>_xlfn.XLOOKUP($C1160,[32]PSP!$C:$C,[32]PSP!$AS:$AS)</f>
        <v>8</v>
      </c>
      <c r="AT1160" s="28">
        <f t="shared" si="5047"/>
        <v>0</v>
      </c>
      <c r="AU1160" s="88"/>
      <c r="AV1160" s="54" t="str">
        <f>_xlfn.XLOOKUP($C1160,[32]PSP!$C:$C,[32]PSP!$AV:$AV)</f>
        <v>0</v>
      </c>
      <c r="AW1160" s="27">
        <f>_xlfn.XLOOKUP($C1160,[32]PSP!$C:$C,[32]PSP!$AW:$AW)</f>
        <v>8</v>
      </c>
      <c r="AX1160" s="28">
        <f t="shared" si="5048"/>
        <v>0</v>
      </c>
      <c r="AY1160" s="88"/>
      <c r="AZ1160" s="54" t="str">
        <f>_xlfn.XLOOKUP($C1160,[32]PSP!$C:$C,[32]PSP!$AZ:$AZ)</f>
        <v>0</v>
      </c>
      <c r="BA1160" s="27">
        <f>_xlfn.XLOOKUP($C1160,[32]PSP!$C:$C,[32]PSP!$BA:$BA)</f>
        <v>8</v>
      </c>
      <c r="BB1160" s="28">
        <f t="shared" si="5049"/>
        <v>0</v>
      </c>
      <c r="BC1160" s="88"/>
      <c r="BD1160" s="54">
        <f>_xlfn.XLOOKUP($C1160,[32]PSP!$C:$C,[32]PSP!$BD:$BD)</f>
        <v>0</v>
      </c>
      <c r="BE1160" s="27">
        <f>_xlfn.XLOOKUP($C1160,[32]PSP!$C:$C,[32]PSP!$BE:$BE)</f>
        <v>8</v>
      </c>
      <c r="BF1160" s="28">
        <f t="shared" si="5050"/>
        <v>0</v>
      </c>
      <c r="BG1160" s="88"/>
      <c r="BH1160" s="54">
        <f>_xlfn.XLOOKUP($C1160,[32]PSP!$C:$C,[32]PSP!$BH:$BH)</f>
        <v>0</v>
      </c>
      <c r="BI1160" s="27">
        <f>_xlfn.XLOOKUP($C1160,[32]PSP!$C:$C,[32]PSP!$BI:$BI)</f>
        <v>8</v>
      </c>
      <c r="BJ1160" s="28">
        <f t="shared" si="5051"/>
        <v>0</v>
      </c>
      <c r="BK1160" s="88"/>
      <c r="BL1160" s="54">
        <f>_xlfn.XLOOKUP($C1160,[32]PSP!$C:$C,[32]PSP!$BL:$BL)</f>
        <v>0</v>
      </c>
      <c r="BM1160" s="27">
        <f>_xlfn.XLOOKUP($C1160,[32]PSP!$C:$C,[32]PSP!$BM:$BM)</f>
        <v>8</v>
      </c>
      <c r="BN1160" s="28">
        <f t="shared" si="5052"/>
        <v>0</v>
      </c>
      <c r="BO1160" s="88"/>
      <c r="BP1160" s="54" t="str">
        <f>_xlfn.XLOOKUP($C1160,[32]PSP!$C:$C,[32]PSP!$BP:$BP)</f>
        <v>0</v>
      </c>
      <c r="BQ1160" s="27">
        <f>_xlfn.XLOOKUP($C1160,[32]PSP!$C:$C,[32]PSP!$BQ:$BQ)</f>
        <v>8</v>
      </c>
      <c r="BR1160" s="28">
        <f t="shared" si="5053"/>
        <v>0</v>
      </c>
      <c r="BS1160" s="88"/>
      <c r="BT1160" s="54">
        <f>_xlfn.XLOOKUP($C1160,[32]PSP!$C:$C,[32]PSP!$BT:$BT)</f>
        <v>0</v>
      </c>
      <c r="BU1160" s="27">
        <f>_xlfn.XLOOKUP($C1160,[32]PSP!$C:$C,[32]PSP!$BU:$BU)</f>
        <v>8</v>
      </c>
      <c r="BV1160" s="28">
        <f t="shared" si="5054"/>
        <v>0</v>
      </c>
      <c r="BW1160" s="88"/>
      <c r="BX1160" s="54" t="str">
        <f>_xlfn.XLOOKUP($C1160,[32]PSP!$C:$C,[32]PSP!$BX:$BX)</f>
        <v>0</v>
      </c>
      <c r="BY1160" s="27">
        <f>_xlfn.XLOOKUP($C1160,[32]PSP!$C:$C,[32]PSP!$BY:$BY)</f>
        <v>8</v>
      </c>
      <c r="BZ1160" s="28">
        <f t="shared" si="5055"/>
        <v>0</v>
      </c>
      <c r="CA1160" s="88"/>
      <c r="CB1160" s="54">
        <f>_xlfn.XLOOKUP($C1160,[32]PSP!$C:$C,[32]PSP!$CB:$CB)</f>
        <v>0</v>
      </c>
      <c r="CC1160" s="27">
        <f>_xlfn.XLOOKUP($C1160,[32]PSP!$C:$C,[32]PSP!$CC:$CC)</f>
        <v>8</v>
      </c>
      <c r="CD1160" s="28">
        <f t="shared" si="5056"/>
        <v>0</v>
      </c>
      <c r="CE1160" s="88"/>
      <c r="CF1160" s="54" t="str">
        <f>_xlfn.XLOOKUP($C1160,[32]PSP!$C:$C,[32]PSP!$CF:$CF)</f>
        <v>0</v>
      </c>
      <c r="CG1160" s="27">
        <f>_xlfn.XLOOKUP($C1160,[32]PSP!$C:$C,[32]PSP!$CG:$CG)</f>
        <v>8</v>
      </c>
      <c r="CH1160" s="28">
        <f t="shared" si="5057"/>
        <v>0</v>
      </c>
      <c r="CI1160" s="88"/>
      <c r="CJ1160" s="54" t="str">
        <f>_xlfn.XLOOKUP($C1160,[32]PSP!$C:$C,[32]PSP!$CJ:$CJ)</f>
        <v>0</v>
      </c>
      <c r="CK1160" s="27">
        <f>_xlfn.XLOOKUP($C1160,[32]PSP!$C:$C,[32]PSP!$CK:$CK)</f>
        <v>8</v>
      </c>
      <c r="CL1160" s="28">
        <f t="shared" si="5058"/>
        <v>0</v>
      </c>
      <c r="CM1160" s="88"/>
      <c r="CN1160" s="54">
        <f>_xlfn.XLOOKUP($C1160,[32]PSP!$C:$C,[32]PSP!$CN:$CN)</f>
        <v>0</v>
      </c>
      <c r="CO1160" s="27">
        <f>_xlfn.XLOOKUP($C1160,[32]PSP!$C:$C,[32]PSP!$CO:$CO)</f>
        <v>8</v>
      </c>
      <c r="CP1160" s="28">
        <f t="shared" si="5059"/>
        <v>0</v>
      </c>
      <c r="CQ1160" s="88"/>
      <c r="CR1160" s="54">
        <f>_xlfn.XLOOKUP($C1160,[32]PSP!$C:$C,[32]PSP!$CR:$CR)</f>
        <v>0</v>
      </c>
      <c r="CS1160" s="27">
        <f>_xlfn.XLOOKUP($C1160,[32]PSP!$C:$C,[32]PSP!$CS:$CS)</f>
        <v>8</v>
      </c>
      <c r="CT1160" s="28">
        <f t="shared" si="5060"/>
        <v>0</v>
      </c>
      <c r="CU1160" s="88"/>
      <c r="CV1160" s="54" t="str">
        <f>_xlfn.XLOOKUP($C1160,[32]PSP!$C:$C,[32]PSP!$CV:$CV)</f>
        <v>0</v>
      </c>
      <c r="CW1160" s="27">
        <f>_xlfn.XLOOKUP($C1160,[32]PSP!$C:$C,[32]PSP!$CW:$CW)</f>
        <v>8</v>
      </c>
      <c r="CX1160" s="28">
        <f t="shared" si="5061"/>
        <v>0</v>
      </c>
      <c r="CY1160" s="88"/>
      <c r="CZ1160" s="54">
        <f>_xlfn.XLOOKUP($C1160,[32]PSP!$C:$C,[32]PSP!$CZ:$CZ)</f>
        <v>0</v>
      </c>
      <c r="DA1160" s="27">
        <f>_xlfn.XLOOKUP($C1160,[32]PSP!$C:$C,[32]PSP!$DA:$DA)</f>
        <v>8</v>
      </c>
      <c r="DB1160" s="28">
        <f t="shared" si="5062"/>
        <v>0</v>
      </c>
      <c r="DC1160" s="88"/>
      <c r="DD1160" s="54" t="str">
        <f>_xlfn.XLOOKUP($C1160,[32]PSP!$C:$C,[32]PSP!$DD:$DD)</f>
        <v>0</v>
      </c>
      <c r="DE1160" s="27">
        <f>_xlfn.XLOOKUP($C1160,[32]PSP!$C:$C,[32]PSP!$DE:$DE)</f>
        <v>8</v>
      </c>
      <c r="DF1160" s="28">
        <f t="shared" si="5063"/>
        <v>0</v>
      </c>
      <c r="DG1160" s="88"/>
      <c r="DH1160" s="54" t="str">
        <f>_xlfn.XLOOKUP($C1160,[32]PSP!$C:$C,[32]PSP!$DH:$DH)</f>
        <v>0</v>
      </c>
      <c r="DI1160" s="27">
        <f>_xlfn.XLOOKUP($C1160,[32]PSP!$C:$C,[32]PSP!$DI:$DI)</f>
        <v>8</v>
      </c>
      <c r="DJ1160" s="28">
        <f t="shared" si="5064"/>
        <v>0</v>
      </c>
      <c r="DK1160" s="88"/>
      <c r="DL1160" s="54" t="str">
        <f>_xlfn.XLOOKUP($C1160,[32]PSP!$C:$C,[32]PSP!$DL:$DL)</f>
        <v>0</v>
      </c>
      <c r="DM1160" s="27">
        <f>_xlfn.XLOOKUP($C1160,[32]PSP!$C:$C,[32]PSP!$DM:$DM)</f>
        <v>8</v>
      </c>
      <c r="DN1160" s="28">
        <f t="shared" si="5065"/>
        <v>0</v>
      </c>
      <c r="DO1160" s="88"/>
      <c r="DP1160" s="54">
        <f>_xlfn.XLOOKUP($C1160,[32]PSP!$C:$C,[32]PSP!$DP:$DP)</f>
        <v>0</v>
      </c>
      <c r="DQ1160" s="27">
        <f>_xlfn.XLOOKUP($C1160,[32]PSP!$C:$C,[32]PSP!$DQ:$DQ)</f>
        <v>8</v>
      </c>
      <c r="DR1160" s="28">
        <f t="shared" si="5066"/>
        <v>0</v>
      </c>
      <c r="DS1160" s="88"/>
      <c r="DT1160" s="54" t="str">
        <f>_xlfn.XLOOKUP($C1160,[32]PSP!$C:$C,[32]PSP!$DT:$DT)</f>
        <v>0</v>
      </c>
      <c r="DU1160" s="27">
        <f>_xlfn.XLOOKUP($C1160,[32]PSP!$C:$C,[32]PSP!$DU:$DU)</f>
        <v>8</v>
      </c>
      <c r="DV1160" s="28">
        <f t="shared" si="5067"/>
        <v>0</v>
      </c>
      <c r="DW1160" s="88"/>
      <c r="DX1160" s="54" t="str">
        <f>_xlfn.XLOOKUP($C1160,[32]PSP!$C:$C,[32]PSP!$DX:$DX)</f>
        <v>0</v>
      </c>
      <c r="DY1160" s="27">
        <f>_xlfn.XLOOKUP($C1160,[32]PSP!$C:$C,[32]PSP!$DY:$DY)</f>
        <v>8</v>
      </c>
      <c r="DZ1160" s="28">
        <f t="shared" si="5068"/>
        <v>0</v>
      </c>
      <c r="EA1160" s="88"/>
      <c r="EB1160" s="54" t="str">
        <f>_xlfn.XLOOKUP($C1160,[32]PSP!$C:$C,[32]PSP!$EB:$EB)</f>
        <v>0</v>
      </c>
      <c r="EC1160" s="27">
        <f>_xlfn.XLOOKUP($C1160,[32]PSP!$C:$C,[32]PSP!$EC:$EC)</f>
        <v>8</v>
      </c>
      <c r="ED1160" s="28">
        <f t="shared" si="5069"/>
        <v>0</v>
      </c>
      <c r="EE1160" s="88"/>
      <c r="EF1160" s="54" t="str">
        <f>_xlfn.XLOOKUP($C1160,[32]PSP!$C:$C,[32]PSP!$EF:$EF)</f>
        <v>0</v>
      </c>
      <c r="EG1160" s="27">
        <f>_xlfn.XLOOKUP($C1160,[32]PSP!$C:$C,[32]PSP!$EG:$EG)</f>
        <v>8</v>
      </c>
      <c r="EH1160" s="28">
        <f t="shared" si="5070"/>
        <v>0</v>
      </c>
      <c r="EI1160" s="88"/>
      <c r="EJ1160" s="54" t="str">
        <f>_xlfn.XLOOKUP($C1160,[32]PSP!$C:$C,[32]PSP!$EJ:$EJ)</f>
        <v>0</v>
      </c>
      <c r="EK1160" s="27">
        <f>_xlfn.XLOOKUP($C1160,[32]PSP!$C:$C,[32]PSP!$EK:$EK)</f>
        <v>8</v>
      </c>
      <c r="EL1160" s="28">
        <f t="shared" si="5071"/>
        <v>0</v>
      </c>
      <c r="EM1160" s="24"/>
      <c r="EO1160" s="29">
        <f t="shared" si="5034"/>
        <v>0</v>
      </c>
      <c r="EP1160" s="29">
        <f t="shared" si="5036"/>
        <v>0</v>
      </c>
      <c r="EQ1160" s="4" t="b">
        <f t="shared" si="5072"/>
        <v>1</v>
      </c>
      <c r="ES1160" s="118">
        <f t="shared" si="5035"/>
        <v>1.1767000000000001</v>
      </c>
    </row>
    <row r="1161" spans="3:149" ht="21" x14ac:dyDescent="0.25">
      <c r="C1161" s="24" t="s">
        <v>1195</v>
      </c>
      <c r="D1161" s="43">
        <f>_xlfn.XLOOKUP($C1161,[32]PSP!$C:$C,[32]PSP!D:D)</f>
        <v>5502742</v>
      </c>
      <c r="E1161" s="24" t="str">
        <f>_xlfn.XLOOKUP($C1161,[32]PSP!$C:$C,[32]PSP!E:E)</f>
        <v>SICRO SERVIÇO</v>
      </c>
      <c r="F1161" s="25" t="str">
        <f>_xlfn.XLOOKUP($C1161,[32]PSP!$C:$C,[32]PSP!F:F)</f>
        <v>ESCAVAÇÃO, CARGA E TRANSPORTE DE MATERIAL DE 3ª CATEGORIA - DMT DE 50 A 200 M - CAMINHO DE SERVIÇO EM LEITO NATURAL COM CAMINHÃO BASCULANTE DE 12 M³</v>
      </c>
      <c r="G1161" s="26" t="str">
        <f>_xlfn.XLOOKUP($C1161,[32]PSP!$C:$C,[32]PSP!G:G)</f>
        <v>M³</v>
      </c>
      <c r="H1161" s="53">
        <f>_xlfn.XLOOKUP($C1161,[32]PSP!$C:$C,[32]PSP!$H:$H)</f>
        <v>0</v>
      </c>
      <c r="I1161" s="28">
        <f>_xlfn.XLOOKUP($C1161,[32]PSP!$C:$C,[32]PSP!$I:$I)</f>
        <v>0</v>
      </c>
      <c r="J1161" s="28">
        <f t="shared" si="5038"/>
        <v>0</v>
      </c>
      <c r="K1161" s="88"/>
      <c r="L1161" s="54" t="str">
        <f>_xlfn.XLOOKUP($C1161,[32]PSP!$C:$C,[32]PSP!$L:$L)</f>
        <v>0</v>
      </c>
      <c r="M1161" s="27">
        <f>_xlfn.XLOOKUP($C1161,[32]PSP!$C:$C,[32]PSP!$M:$M)</f>
        <v>26.51</v>
      </c>
      <c r="N1161" s="28">
        <f t="shared" si="5039"/>
        <v>0</v>
      </c>
      <c r="O1161" s="88"/>
      <c r="P1161" s="54" t="str">
        <f>_xlfn.XLOOKUP($C1161,[32]PSP!$C:$C,[32]PSP!$P:$P)</f>
        <v>0</v>
      </c>
      <c r="Q1161" s="27">
        <f>_xlfn.XLOOKUP($C1161,[32]PSP!$C:$C,[32]PSP!$Q:$Q)</f>
        <v>26.51</v>
      </c>
      <c r="R1161" s="28">
        <f t="shared" si="5040"/>
        <v>0</v>
      </c>
      <c r="S1161" s="88"/>
      <c r="T1161" s="54" t="str">
        <f>_xlfn.XLOOKUP($C1161,[32]PSP!$C:$C,[32]PSP!$T:$T)</f>
        <v>0</v>
      </c>
      <c r="U1161" s="27">
        <f>_xlfn.XLOOKUP($C1161,[32]PSP!$C:$C,[32]PSP!$U:$U)</f>
        <v>26.51</v>
      </c>
      <c r="V1161" s="28">
        <f t="shared" si="5041"/>
        <v>0</v>
      </c>
      <c r="W1161" s="88"/>
      <c r="X1161" s="54">
        <f>_xlfn.XLOOKUP($C1161,[32]PSP!$C:$C,[32]PSP!$X:$X)</f>
        <v>0</v>
      </c>
      <c r="Y1161" s="27">
        <f>_xlfn.XLOOKUP($C1161,[32]PSP!$C:$C,[32]PSP!$Y:$Y)</f>
        <v>26.51</v>
      </c>
      <c r="Z1161" s="28">
        <f t="shared" si="5042"/>
        <v>0</v>
      </c>
      <c r="AA1161" s="88"/>
      <c r="AB1161" s="54" t="str">
        <f>_xlfn.XLOOKUP($C1161,[32]PSP!$C:$C,[32]PSP!$AB:$AB)</f>
        <v>0</v>
      </c>
      <c r="AC1161" s="27">
        <f>_xlfn.XLOOKUP($C1161,[32]PSP!$C:$C,[32]PSP!$AC:$AC)</f>
        <v>26.51</v>
      </c>
      <c r="AD1161" s="28">
        <f t="shared" si="5043"/>
        <v>0</v>
      </c>
      <c r="AE1161" s="88"/>
      <c r="AF1161" s="54" t="str">
        <f>_xlfn.XLOOKUP($C1161,[32]PSP!$C:$C,[32]PSP!$AF:$AF)</f>
        <v>0</v>
      </c>
      <c r="AG1161" s="27">
        <f>_xlfn.XLOOKUP($C1161,[32]PSP!$C:$C,[32]PSP!$AG:$AG)</f>
        <v>26.51</v>
      </c>
      <c r="AH1161" s="28">
        <f t="shared" si="5044"/>
        <v>0</v>
      </c>
      <c r="AI1161" s="88"/>
      <c r="AJ1161" s="54" t="str">
        <f>_xlfn.XLOOKUP($C1161,[32]PSP!$C:$C,[32]PSP!$AJ:$AJ)</f>
        <v>0</v>
      </c>
      <c r="AK1161" s="27">
        <f>_xlfn.XLOOKUP($C1161,[32]PSP!$C:$C,[32]PSP!$AK:$AK)</f>
        <v>26.51</v>
      </c>
      <c r="AL1161" s="28">
        <f t="shared" si="5045"/>
        <v>0</v>
      </c>
      <c r="AM1161" s="88"/>
      <c r="AN1161" s="54">
        <f>_xlfn.XLOOKUP($C1161,[32]PSP!$C:$C,[32]PSP!$AN:$AN)</f>
        <v>0</v>
      </c>
      <c r="AO1161" s="27">
        <f>_xlfn.XLOOKUP($C1161,[32]PSP!$C:$C,[32]PSP!$AO:$AO)</f>
        <v>26.51</v>
      </c>
      <c r="AP1161" s="28">
        <f t="shared" si="5046"/>
        <v>0</v>
      </c>
      <c r="AQ1161" s="88"/>
      <c r="AR1161" s="54" t="str">
        <f>_xlfn.XLOOKUP($C1161,[32]PSP!$C:$C,[32]PSP!$AR:$AR)</f>
        <v>0</v>
      </c>
      <c r="AS1161" s="27">
        <f>_xlfn.XLOOKUP($C1161,[32]PSP!$C:$C,[32]PSP!$AS:$AS)</f>
        <v>26.51</v>
      </c>
      <c r="AT1161" s="28">
        <f t="shared" si="5047"/>
        <v>0</v>
      </c>
      <c r="AU1161" s="88"/>
      <c r="AV1161" s="54" t="str">
        <f>_xlfn.XLOOKUP($C1161,[32]PSP!$C:$C,[32]PSP!$AV:$AV)</f>
        <v>0</v>
      </c>
      <c r="AW1161" s="27">
        <f>_xlfn.XLOOKUP($C1161,[32]PSP!$C:$C,[32]PSP!$AW:$AW)</f>
        <v>26.51</v>
      </c>
      <c r="AX1161" s="28">
        <f t="shared" si="5048"/>
        <v>0</v>
      </c>
      <c r="AY1161" s="88"/>
      <c r="AZ1161" s="54" t="str">
        <f>_xlfn.XLOOKUP($C1161,[32]PSP!$C:$C,[32]PSP!$AZ:$AZ)</f>
        <v>0</v>
      </c>
      <c r="BA1161" s="27">
        <f>_xlfn.XLOOKUP($C1161,[32]PSP!$C:$C,[32]PSP!$BA:$BA)</f>
        <v>26.51</v>
      </c>
      <c r="BB1161" s="28">
        <f t="shared" si="5049"/>
        <v>0</v>
      </c>
      <c r="BC1161" s="88"/>
      <c r="BD1161" s="54">
        <f>_xlfn.XLOOKUP($C1161,[32]PSP!$C:$C,[32]PSP!$BD:$BD)</f>
        <v>0</v>
      </c>
      <c r="BE1161" s="27">
        <f>_xlfn.XLOOKUP($C1161,[32]PSP!$C:$C,[32]PSP!$BE:$BE)</f>
        <v>26.51</v>
      </c>
      <c r="BF1161" s="28">
        <f t="shared" si="5050"/>
        <v>0</v>
      </c>
      <c r="BG1161" s="88"/>
      <c r="BH1161" s="54">
        <f>_xlfn.XLOOKUP($C1161,[32]PSP!$C:$C,[32]PSP!$BH:$BH)</f>
        <v>0</v>
      </c>
      <c r="BI1161" s="27">
        <f>_xlfn.XLOOKUP($C1161,[32]PSP!$C:$C,[32]PSP!$BI:$BI)</f>
        <v>26.51</v>
      </c>
      <c r="BJ1161" s="28">
        <f t="shared" si="5051"/>
        <v>0</v>
      </c>
      <c r="BK1161" s="88"/>
      <c r="BL1161" s="54">
        <f>_xlfn.XLOOKUP($C1161,[32]PSP!$C:$C,[32]PSP!$BL:$BL)</f>
        <v>0</v>
      </c>
      <c r="BM1161" s="27">
        <f>_xlfn.XLOOKUP($C1161,[32]PSP!$C:$C,[32]PSP!$BM:$BM)</f>
        <v>26.51</v>
      </c>
      <c r="BN1161" s="28">
        <f t="shared" si="5052"/>
        <v>0</v>
      </c>
      <c r="BO1161" s="88"/>
      <c r="BP1161" s="54" t="str">
        <f>_xlfn.XLOOKUP($C1161,[32]PSP!$C:$C,[32]PSP!$BP:$BP)</f>
        <v>0</v>
      </c>
      <c r="BQ1161" s="27">
        <f>_xlfn.XLOOKUP($C1161,[32]PSP!$C:$C,[32]PSP!$BQ:$BQ)</f>
        <v>26.51</v>
      </c>
      <c r="BR1161" s="28">
        <f t="shared" si="5053"/>
        <v>0</v>
      </c>
      <c r="BS1161" s="88"/>
      <c r="BT1161" s="54">
        <f>_xlfn.XLOOKUP($C1161,[32]PSP!$C:$C,[32]PSP!$BT:$BT)</f>
        <v>0</v>
      </c>
      <c r="BU1161" s="27">
        <f>_xlfn.XLOOKUP($C1161,[32]PSP!$C:$C,[32]PSP!$BU:$BU)</f>
        <v>26.51</v>
      </c>
      <c r="BV1161" s="28">
        <f t="shared" si="5054"/>
        <v>0</v>
      </c>
      <c r="BW1161" s="88"/>
      <c r="BX1161" s="54" t="str">
        <f>_xlfn.XLOOKUP($C1161,[32]PSP!$C:$C,[32]PSP!$BX:$BX)</f>
        <v>0</v>
      </c>
      <c r="BY1161" s="27">
        <f>_xlfn.XLOOKUP($C1161,[32]PSP!$C:$C,[32]PSP!$BY:$BY)</f>
        <v>26.51</v>
      </c>
      <c r="BZ1161" s="28">
        <f t="shared" si="5055"/>
        <v>0</v>
      </c>
      <c r="CA1161" s="88"/>
      <c r="CB1161" s="54">
        <f>_xlfn.XLOOKUP($C1161,[32]PSP!$C:$C,[32]PSP!$CB:$CB)</f>
        <v>0</v>
      </c>
      <c r="CC1161" s="27">
        <f>_xlfn.XLOOKUP($C1161,[32]PSP!$C:$C,[32]PSP!$CC:$CC)</f>
        <v>26.51</v>
      </c>
      <c r="CD1161" s="28">
        <f t="shared" si="5056"/>
        <v>0</v>
      </c>
      <c r="CE1161" s="88"/>
      <c r="CF1161" s="54" t="str">
        <f>_xlfn.XLOOKUP($C1161,[32]PSP!$C:$C,[32]PSP!$CF:$CF)</f>
        <v>0</v>
      </c>
      <c r="CG1161" s="27">
        <f>_xlfn.XLOOKUP($C1161,[32]PSP!$C:$C,[32]PSP!$CG:$CG)</f>
        <v>26.51</v>
      </c>
      <c r="CH1161" s="28">
        <f t="shared" si="5057"/>
        <v>0</v>
      </c>
      <c r="CI1161" s="88"/>
      <c r="CJ1161" s="54" t="str">
        <f>_xlfn.XLOOKUP($C1161,[32]PSP!$C:$C,[32]PSP!$CJ:$CJ)</f>
        <v>0</v>
      </c>
      <c r="CK1161" s="27">
        <f>_xlfn.XLOOKUP($C1161,[32]PSP!$C:$C,[32]PSP!$CK:$CK)</f>
        <v>26.51</v>
      </c>
      <c r="CL1161" s="28">
        <f t="shared" si="5058"/>
        <v>0</v>
      </c>
      <c r="CM1161" s="88"/>
      <c r="CN1161" s="54">
        <f>_xlfn.XLOOKUP($C1161,[32]PSP!$C:$C,[32]PSP!$CN:$CN)</f>
        <v>0</v>
      </c>
      <c r="CO1161" s="27">
        <f>_xlfn.XLOOKUP($C1161,[32]PSP!$C:$C,[32]PSP!$CO:$CO)</f>
        <v>26.51</v>
      </c>
      <c r="CP1161" s="28">
        <f t="shared" si="5059"/>
        <v>0</v>
      </c>
      <c r="CQ1161" s="88"/>
      <c r="CR1161" s="54">
        <f>_xlfn.XLOOKUP($C1161,[32]PSP!$C:$C,[32]PSP!$CR:$CR)</f>
        <v>0</v>
      </c>
      <c r="CS1161" s="27">
        <f>_xlfn.XLOOKUP($C1161,[32]PSP!$C:$C,[32]PSP!$CS:$CS)</f>
        <v>26.51</v>
      </c>
      <c r="CT1161" s="28">
        <f t="shared" si="5060"/>
        <v>0</v>
      </c>
      <c r="CU1161" s="88"/>
      <c r="CV1161" s="54" t="str">
        <f>_xlfn.XLOOKUP($C1161,[32]PSP!$C:$C,[32]PSP!$CV:$CV)</f>
        <v>0</v>
      </c>
      <c r="CW1161" s="27">
        <f>_xlfn.XLOOKUP($C1161,[32]PSP!$C:$C,[32]PSP!$CW:$CW)</f>
        <v>26.51</v>
      </c>
      <c r="CX1161" s="28">
        <f t="shared" si="5061"/>
        <v>0</v>
      </c>
      <c r="CY1161" s="88"/>
      <c r="CZ1161" s="54">
        <f>_xlfn.XLOOKUP($C1161,[32]PSP!$C:$C,[32]PSP!$CZ:$CZ)</f>
        <v>0</v>
      </c>
      <c r="DA1161" s="27">
        <f>_xlfn.XLOOKUP($C1161,[32]PSP!$C:$C,[32]PSP!$DA:$DA)</f>
        <v>26.51</v>
      </c>
      <c r="DB1161" s="28">
        <f t="shared" si="5062"/>
        <v>0</v>
      </c>
      <c r="DC1161" s="88"/>
      <c r="DD1161" s="54" t="str">
        <f>_xlfn.XLOOKUP($C1161,[32]PSP!$C:$C,[32]PSP!$DD:$DD)</f>
        <v>0</v>
      </c>
      <c r="DE1161" s="27">
        <f>_xlfn.XLOOKUP($C1161,[32]PSP!$C:$C,[32]PSP!$DE:$DE)</f>
        <v>26.51</v>
      </c>
      <c r="DF1161" s="28">
        <f t="shared" si="5063"/>
        <v>0</v>
      </c>
      <c r="DG1161" s="88"/>
      <c r="DH1161" s="54" t="str">
        <f>_xlfn.XLOOKUP($C1161,[32]PSP!$C:$C,[32]PSP!$DH:$DH)</f>
        <v>0</v>
      </c>
      <c r="DI1161" s="27">
        <f>_xlfn.XLOOKUP($C1161,[32]PSP!$C:$C,[32]PSP!$DI:$DI)</f>
        <v>26.51</v>
      </c>
      <c r="DJ1161" s="28">
        <f t="shared" si="5064"/>
        <v>0</v>
      </c>
      <c r="DK1161" s="88"/>
      <c r="DL1161" s="54" t="str">
        <f>_xlfn.XLOOKUP($C1161,[32]PSP!$C:$C,[32]PSP!$DL:$DL)</f>
        <v>0</v>
      </c>
      <c r="DM1161" s="27">
        <f>_xlfn.XLOOKUP($C1161,[32]PSP!$C:$C,[32]PSP!$DM:$DM)</f>
        <v>26.51</v>
      </c>
      <c r="DN1161" s="28">
        <f t="shared" si="5065"/>
        <v>0</v>
      </c>
      <c r="DO1161" s="88"/>
      <c r="DP1161" s="54">
        <f>_xlfn.XLOOKUP($C1161,[32]PSP!$C:$C,[32]PSP!$DP:$DP)</f>
        <v>0</v>
      </c>
      <c r="DQ1161" s="27">
        <f>_xlfn.XLOOKUP($C1161,[32]PSP!$C:$C,[32]PSP!$DQ:$DQ)</f>
        <v>26.51</v>
      </c>
      <c r="DR1161" s="28">
        <f t="shared" si="5066"/>
        <v>0</v>
      </c>
      <c r="DS1161" s="88"/>
      <c r="DT1161" s="54" t="str">
        <f>_xlfn.XLOOKUP($C1161,[32]PSP!$C:$C,[32]PSP!$DT:$DT)</f>
        <v>0</v>
      </c>
      <c r="DU1161" s="27">
        <f>_xlfn.XLOOKUP($C1161,[32]PSP!$C:$C,[32]PSP!$DU:$DU)</f>
        <v>26.51</v>
      </c>
      <c r="DV1161" s="28">
        <f t="shared" si="5067"/>
        <v>0</v>
      </c>
      <c r="DW1161" s="88"/>
      <c r="DX1161" s="54" t="str">
        <f>_xlfn.XLOOKUP($C1161,[32]PSP!$C:$C,[32]PSP!$DX:$DX)</f>
        <v>0</v>
      </c>
      <c r="DY1161" s="27">
        <f>_xlfn.XLOOKUP($C1161,[32]PSP!$C:$C,[32]PSP!$DY:$DY)</f>
        <v>26.51</v>
      </c>
      <c r="DZ1161" s="28">
        <f t="shared" si="5068"/>
        <v>0</v>
      </c>
      <c r="EA1161" s="88"/>
      <c r="EB1161" s="54" t="str">
        <f>_xlfn.XLOOKUP($C1161,[32]PSP!$C:$C,[32]PSP!$EB:$EB)</f>
        <v>0</v>
      </c>
      <c r="EC1161" s="27">
        <f>_xlfn.XLOOKUP($C1161,[32]PSP!$C:$C,[32]PSP!$EC:$EC)</f>
        <v>26.51</v>
      </c>
      <c r="ED1161" s="28">
        <f t="shared" si="5069"/>
        <v>0</v>
      </c>
      <c r="EE1161" s="88"/>
      <c r="EF1161" s="54" t="str">
        <f>_xlfn.XLOOKUP($C1161,[32]PSP!$C:$C,[32]PSP!$EF:$EF)</f>
        <v>0</v>
      </c>
      <c r="EG1161" s="27">
        <f>_xlfn.XLOOKUP($C1161,[32]PSP!$C:$C,[32]PSP!$EG:$EG)</f>
        <v>26.51</v>
      </c>
      <c r="EH1161" s="28">
        <f t="shared" si="5070"/>
        <v>0</v>
      </c>
      <c r="EI1161" s="88"/>
      <c r="EJ1161" s="54" t="str">
        <f>_xlfn.XLOOKUP($C1161,[32]PSP!$C:$C,[32]PSP!$EJ:$EJ)</f>
        <v>0</v>
      </c>
      <c r="EK1161" s="27">
        <f>_xlfn.XLOOKUP($C1161,[32]PSP!$C:$C,[32]PSP!$EK:$EK)</f>
        <v>26.51</v>
      </c>
      <c r="EL1161" s="28">
        <f t="shared" si="5071"/>
        <v>0</v>
      </c>
      <c r="EM1161" s="24"/>
      <c r="EO1161" s="29">
        <f t="shared" si="5034"/>
        <v>0</v>
      </c>
      <c r="EP1161" s="29">
        <f t="shared" si="5036"/>
        <v>0</v>
      </c>
      <c r="EQ1161" s="4" t="b">
        <f t="shared" si="5072"/>
        <v>1</v>
      </c>
      <c r="ES1161" s="118">
        <f t="shared" si="5035"/>
        <v>1.1767000000000001</v>
      </c>
    </row>
    <row r="1162" spans="3:149" ht="31.5" x14ac:dyDescent="0.25">
      <c r="C1162" s="24" t="s">
        <v>1196</v>
      </c>
      <c r="D1162" s="43">
        <f>_xlfn.XLOOKUP($C1162,[32]PSP!$C:$C,[32]PSP!D:D)</f>
        <v>5502769</v>
      </c>
      <c r="E1162" s="24" t="str">
        <f>_xlfn.XLOOKUP($C1162,[32]PSP!$C:$C,[32]PSP!E:E)</f>
        <v>SICRO SERVIÇO</v>
      </c>
      <c r="F1162" s="25" t="str">
        <f>_xlfn.XLOOKUP($C1162,[32]PSP!$C:$C,[32]PSP!F:F)</f>
        <v>ESCAVAÇÃO, CARGA E TRANSPORTE DE MATERIAL DE 3ª CATEGORIA - DMT DE 200 A 400 M - CAMINHO DE SERVIÇO EM REVESTIMENTO PRIMÁRIO - COM CAMINHÃO BASCULANTE DE 12 M³</v>
      </c>
      <c r="G1162" s="26" t="str">
        <f>_xlfn.XLOOKUP($C1162,[32]PSP!$C:$C,[32]PSP!G:G)</f>
        <v>M³</v>
      </c>
      <c r="H1162" s="53">
        <f>_xlfn.XLOOKUP($C1162,[32]PSP!$C:$C,[32]PSP!$H:$H)</f>
        <v>0</v>
      </c>
      <c r="I1162" s="28">
        <f>_xlfn.XLOOKUP($C1162,[32]PSP!$C:$C,[32]PSP!$I:$I)</f>
        <v>0</v>
      </c>
      <c r="J1162" s="28">
        <f t="shared" si="5038"/>
        <v>0</v>
      </c>
      <c r="K1162" s="88"/>
      <c r="L1162" s="54" t="str">
        <f>_xlfn.XLOOKUP($C1162,[32]PSP!$C:$C,[32]PSP!$L:$L)</f>
        <v>0</v>
      </c>
      <c r="M1162" s="27">
        <f>_xlfn.XLOOKUP($C1162,[32]PSP!$C:$C,[32]PSP!$M:$M)</f>
        <v>26.51</v>
      </c>
      <c r="N1162" s="28">
        <f t="shared" si="5039"/>
        <v>0</v>
      </c>
      <c r="O1162" s="88"/>
      <c r="P1162" s="54" t="str">
        <f>_xlfn.XLOOKUP($C1162,[32]PSP!$C:$C,[32]PSP!$P:$P)</f>
        <v>0</v>
      </c>
      <c r="Q1162" s="27">
        <f>_xlfn.XLOOKUP($C1162,[32]PSP!$C:$C,[32]PSP!$Q:$Q)</f>
        <v>26.51</v>
      </c>
      <c r="R1162" s="28">
        <f t="shared" si="5040"/>
        <v>0</v>
      </c>
      <c r="S1162" s="88"/>
      <c r="T1162" s="54" t="str">
        <f>_xlfn.XLOOKUP($C1162,[32]PSP!$C:$C,[32]PSP!$T:$T)</f>
        <v>0</v>
      </c>
      <c r="U1162" s="27">
        <f>_xlfn.XLOOKUP($C1162,[32]PSP!$C:$C,[32]PSP!$U:$U)</f>
        <v>26.51</v>
      </c>
      <c r="V1162" s="28">
        <f t="shared" si="5041"/>
        <v>0</v>
      </c>
      <c r="W1162" s="88"/>
      <c r="X1162" s="54">
        <f>_xlfn.XLOOKUP($C1162,[32]PSP!$C:$C,[32]PSP!$X:$X)</f>
        <v>0</v>
      </c>
      <c r="Y1162" s="27">
        <f>_xlfn.XLOOKUP($C1162,[32]PSP!$C:$C,[32]PSP!$Y:$Y)</f>
        <v>26.51</v>
      </c>
      <c r="Z1162" s="28">
        <f t="shared" si="5042"/>
        <v>0</v>
      </c>
      <c r="AA1162" s="88"/>
      <c r="AB1162" s="54" t="str">
        <f>_xlfn.XLOOKUP($C1162,[32]PSP!$C:$C,[32]PSP!$AB:$AB)</f>
        <v>0</v>
      </c>
      <c r="AC1162" s="27">
        <f>_xlfn.XLOOKUP($C1162,[32]PSP!$C:$C,[32]PSP!$AC:$AC)</f>
        <v>26.51</v>
      </c>
      <c r="AD1162" s="28">
        <f t="shared" si="5043"/>
        <v>0</v>
      </c>
      <c r="AE1162" s="88"/>
      <c r="AF1162" s="54" t="str">
        <f>_xlfn.XLOOKUP($C1162,[32]PSP!$C:$C,[32]PSP!$AF:$AF)</f>
        <v>0</v>
      </c>
      <c r="AG1162" s="27">
        <f>_xlfn.XLOOKUP($C1162,[32]PSP!$C:$C,[32]PSP!$AG:$AG)</f>
        <v>26.51</v>
      </c>
      <c r="AH1162" s="28">
        <f t="shared" si="5044"/>
        <v>0</v>
      </c>
      <c r="AI1162" s="88"/>
      <c r="AJ1162" s="54" t="str">
        <f>_xlfn.XLOOKUP($C1162,[32]PSP!$C:$C,[32]PSP!$AJ:$AJ)</f>
        <v>0</v>
      </c>
      <c r="AK1162" s="27">
        <f>_xlfn.XLOOKUP($C1162,[32]PSP!$C:$C,[32]PSP!$AK:$AK)</f>
        <v>26.51</v>
      </c>
      <c r="AL1162" s="28">
        <f t="shared" si="5045"/>
        <v>0</v>
      </c>
      <c r="AM1162" s="88"/>
      <c r="AN1162" s="54">
        <f>_xlfn.XLOOKUP($C1162,[32]PSP!$C:$C,[32]PSP!$AN:$AN)</f>
        <v>0</v>
      </c>
      <c r="AO1162" s="27">
        <f>_xlfn.XLOOKUP($C1162,[32]PSP!$C:$C,[32]PSP!$AO:$AO)</f>
        <v>26.51</v>
      </c>
      <c r="AP1162" s="28">
        <f t="shared" si="5046"/>
        <v>0</v>
      </c>
      <c r="AQ1162" s="88"/>
      <c r="AR1162" s="54" t="str">
        <f>_xlfn.XLOOKUP($C1162,[32]PSP!$C:$C,[32]PSP!$AR:$AR)</f>
        <v>0</v>
      </c>
      <c r="AS1162" s="27">
        <f>_xlfn.XLOOKUP($C1162,[32]PSP!$C:$C,[32]PSP!$AS:$AS)</f>
        <v>26.51</v>
      </c>
      <c r="AT1162" s="28">
        <f t="shared" si="5047"/>
        <v>0</v>
      </c>
      <c r="AU1162" s="88"/>
      <c r="AV1162" s="54" t="str">
        <f>_xlfn.XLOOKUP($C1162,[32]PSP!$C:$C,[32]PSP!$AV:$AV)</f>
        <v>0</v>
      </c>
      <c r="AW1162" s="27">
        <f>_xlfn.XLOOKUP($C1162,[32]PSP!$C:$C,[32]PSP!$AW:$AW)</f>
        <v>26.51</v>
      </c>
      <c r="AX1162" s="28">
        <f t="shared" si="5048"/>
        <v>0</v>
      </c>
      <c r="AY1162" s="88"/>
      <c r="AZ1162" s="54" t="str">
        <f>_xlfn.XLOOKUP($C1162,[32]PSP!$C:$C,[32]PSP!$AZ:$AZ)</f>
        <v>0</v>
      </c>
      <c r="BA1162" s="27">
        <f>_xlfn.XLOOKUP($C1162,[32]PSP!$C:$C,[32]PSP!$BA:$BA)</f>
        <v>26.51</v>
      </c>
      <c r="BB1162" s="28">
        <f t="shared" si="5049"/>
        <v>0</v>
      </c>
      <c r="BC1162" s="88"/>
      <c r="BD1162" s="54">
        <f>_xlfn.XLOOKUP($C1162,[32]PSP!$C:$C,[32]PSP!$BD:$BD)</f>
        <v>0</v>
      </c>
      <c r="BE1162" s="27">
        <f>_xlfn.XLOOKUP($C1162,[32]PSP!$C:$C,[32]PSP!$BE:$BE)</f>
        <v>26.51</v>
      </c>
      <c r="BF1162" s="28">
        <f t="shared" si="5050"/>
        <v>0</v>
      </c>
      <c r="BG1162" s="88"/>
      <c r="BH1162" s="54">
        <f>_xlfn.XLOOKUP($C1162,[32]PSP!$C:$C,[32]PSP!$BH:$BH)</f>
        <v>0</v>
      </c>
      <c r="BI1162" s="27">
        <f>_xlfn.XLOOKUP($C1162,[32]PSP!$C:$C,[32]PSP!$BI:$BI)</f>
        <v>26.51</v>
      </c>
      <c r="BJ1162" s="28">
        <f t="shared" si="5051"/>
        <v>0</v>
      </c>
      <c r="BK1162" s="88"/>
      <c r="BL1162" s="54">
        <f>_xlfn.XLOOKUP($C1162,[32]PSP!$C:$C,[32]PSP!$BL:$BL)</f>
        <v>0</v>
      </c>
      <c r="BM1162" s="27">
        <f>_xlfn.XLOOKUP($C1162,[32]PSP!$C:$C,[32]PSP!$BM:$BM)</f>
        <v>26.51</v>
      </c>
      <c r="BN1162" s="28">
        <f t="shared" si="5052"/>
        <v>0</v>
      </c>
      <c r="BO1162" s="88"/>
      <c r="BP1162" s="54" t="str">
        <f>_xlfn.XLOOKUP($C1162,[32]PSP!$C:$C,[32]PSP!$BP:$BP)</f>
        <v>0</v>
      </c>
      <c r="BQ1162" s="27">
        <f>_xlfn.XLOOKUP($C1162,[32]PSP!$C:$C,[32]PSP!$BQ:$BQ)</f>
        <v>26.51</v>
      </c>
      <c r="BR1162" s="28">
        <f t="shared" si="5053"/>
        <v>0</v>
      </c>
      <c r="BS1162" s="88"/>
      <c r="BT1162" s="54">
        <f>_xlfn.XLOOKUP($C1162,[32]PSP!$C:$C,[32]PSP!$BT:$BT)</f>
        <v>0</v>
      </c>
      <c r="BU1162" s="27">
        <f>_xlfn.XLOOKUP($C1162,[32]PSP!$C:$C,[32]PSP!$BU:$BU)</f>
        <v>26.51</v>
      </c>
      <c r="BV1162" s="28">
        <f t="shared" si="5054"/>
        <v>0</v>
      </c>
      <c r="BW1162" s="88"/>
      <c r="BX1162" s="54" t="str">
        <f>_xlfn.XLOOKUP($C1162,[32]PSP!$C:$C,[32]PSP!$BX:$BX)</f>
        <v>0</v>
      </c>
      <c r="BY1162" s="27">
        <f>_xlfn.XLOOKUP($C1162,[32]PSP!$C:$C,[32]PSP!$BY:$BY)</f>
        <v>26.51</v>
      </c>
      <c r="BZ1162" s="28">
        <f t="shared" si="5055"/>
        <v>0</v>
      </c>
      <c r="CA1162" s="88"/>
      <c r="CB1162" s="54">
        <f>_xlfn.XLOOKUP($C1162,[32]PSP!$C:$C,[32]PSP!$CB:$CB)</f>
        <v>0</v>
      </c>
      <c r="CC1162" s="27">
        <f>_xlfn.XLOOKUP($C1162,[32]PSP!$C:$C,[32]PSP!$CC:$CC)</f>
        <v>26.51</v>
      </c>
      <c r="CD1162" s="28">
        <f t="shared" si="5056"/>
        <v>0</v>
      </c>
      <c r="CE1162" s="88"/>
      <c r="CF1162" s="54" t="str">
        <f>_xlfn.XLOOKUP($C1162,[32]PSP!$C:$C,[32]PSP!$CF:$CF)</f>
        <v>0</v>
      </c>
      <c r="CG1162" s="27">
        <f>_xlfn.XLOOKUP($C1162,[32]PSP!$C:$C,[32]PSP!$CG:$CG)</f>
        <v>26.51</v>
      </c>
      <c r="CH1162" s="28">
        <f t="shared" si="5057"/>
        <v>0</v>
      </c>
      <c r="CI1162" s="88"/>
      <c r="CJ1162" s="54" t="str">
        <f>_xlfn.XLOOKUP($C1162,[32]PSP!$C:$C,[32]PSP!$CJ:$CJ)</f>
        <v>0</v>
      </c>
      <c r="CK1162" s="27">
        <f>_xlfn.XLOOKUP($C1162,[32]PSP!$C:$C,[32]PSP!$CK:$CK)</f>
        <v>26.51</v>
      </c>
      <c r="CL1162" s="28">
        <f t="shared" si="5058"/>
        <v>0</v>
      </c>
      <c r="CM1162" s="88"/>
      <c r="CN1162" s="54">
        <f>_xlfn.XLOOKUP($C1162,[32]PSP!$C:$C,[32]PSP!$CN:$CN)</f>
        <v>0</v>
      </c>
      <c r="CO1162" s="27">
        <f>_xlfn.XLOOKUP($C1162,[32]PSP!$C:$C,[32]PSP!$CO:$CO)</f>
        <v>26.51</v>
      </c>
      <c r="CP1162" s="28">
        <f t="shared" si="5059"/>
        <v>0</v>
      </c>
      <c r="CQ1162" s="88"/>
      <c r="CR1162" s="54">
        <f>_xlfn.XLOOKUP($C1162,[32]PSP!$C:$C,[32]PSP!$CR:$CR)</f>
        <v>0</v>
      </c>
      <c r="CS1162" s="27">
        <f>_xlfn.XLOOKUP($C1162,[32]PSP!$C:$C,[32]PSP!$CS:$CS)</f>
        <v>26.51</v>
      </c>
      <c r="CT1162" s="28">
        <f t="shared" si="5060"/>
        <v>0</v>
      </c>
      <c r="CU1162" s="88"/>
      <c r="CV1162" s="54" t="str">
        <f>_xlfn.XLOOKUP($C1162,[32]PSP!$C:$C,[32]PSP!$CV:$CV)</f>
        <v>0</v>
      </c>
      <c r="CW1162" s="27">
        <f>_xlfn.XLOOKUP($C1162,[32]PSP!$C:$C,[32]PSP!$CW:$CW)</f>
        <v>26.51</v>
      </c>
      <c r="CX1162" s="28">
        <f t="shared" si="5061"/>
        <v>0</v>
      </c>
      <c r="CY1162" s="88"/>
      <c r="CZ1162" s="54">
        <f>_xlfn.XLOOKUP($C1162,[32]PSP!$C:$C,[32]PSP!$CZ:$CZ)</f>
        <v>0</v>
      </c>
      <c r="DA1162" s="27">
        <f>_xlfn.XLOOKUP($C1162,[32]PSP!$C:$C,[32]PSP!$DA:$DA)</f>
        <v>26.51</v>
      </c>
      <c r="DB1162" s="28">
        <f t="shared" si="5062"/>
        <v>0</v>
      </c>
      <c r="DC1162" s="88"/>
      <c r="DD1162" s="54" t="str">
        <f>_xlfn.XLOOKUP($C1162,[32]PSP!$C:$C,[32]PSP!$DD:$DD)</f>
        <v>0</v>
      </c>
      <c r="DE1162" s="27">
        <f>_xlfn.XLOOKUP($C1162,[32]PSP!$C:$C,[32]PSP!$DE:$DE)</f>
        <v>26.51</v>
      </c>
      <c r="DF1162" s="28">
        <f t="shared" si="5063"/>
        <v>0</v>
      </c>
      <c r="DG1162" s="88"/>
      <c r="DH1162" s="54" t="str">
        <f>_xlfn.XLOOKUP($C1162,[32]PSP!$C:$C,[32]PSP!$DH:$DH)</f>
        <v>0</v>
      </c>
      <c r="DI1162" s="27">
        <f>_xlfn.XLOOKUP($C1162,[32]PSP!$C:$C,[32]PSP!$DI:$DI)</f>
        <v>26.51</v>
      </c>
      <c r="DJ1162" s="28">
        <f t="shared" si="5064"/>
        <v>0</v>
      </c>
      <c r="DK1162" s="88"/>
      <c r="DL1162" s="54" t="str">
        <f>_xlfn.XLOOKUP($C1162,[32]PSP!$C:$C,[32]PSP!$DL:$DL)</f>
        <v>0</v>
      </c>
      <c r="DM1162" s="27">
        <f>_xlfn.XLOOKUP($C1162,[32]PSP!$C:$C,[32]PSP!$DM:$DM)</f>
        <v>26.51</v>
      </c>
      <c r="DN1162" s="28">
        <f t="shared" si="5065"/>
        <v>0</v>
      </c>
      <c r="DO1162" s="88"/>
      <c r="DP1162" s="54">
        <f>_xlfn.XLOOKUP($C1162,[32]PSP!$C:$C,[32]PSP!$DP:$DP)</f>
        <v>0</v>
      </c>
      <c r="DQ1162" s="27">
        <f>_xlfn.XLOOKUP($C1162,[32]PSP!$C:$C,[32]PSP!$DQ:$DQ)</f>
        <v>26.51</v>
      </c>
      <c r="DR1162" s="28">
        <f t="shared" si="5066"/>
        <v>0</v>
      </c>
      <c r="DS1162" s="88"/>
      <c r="DT1162" s="54" t="str">
        <f>_xlfn.XLOOKUP($C1162,[32]PSP!$C:$C,[32]PSP!$DT:$DT)</f>
        <v>0</v>
      </c>
      <c r="DU1162" s="27">
        <f>_xlfn.XLOOKUP($C1162,[32]PSP!$C:$C,[32]PSP!$DU:$DU)</f>
        <v>26.51</v>
      </c>
      <c r="DV1162" s="28">
        <f t="shared" si="5067"/>
        <v>0</v>
      </c>
      <c r="DW1162" s="88"/>
      <c r="DX1162" s="54" t="str">
        <f>_xlfn.XLOOKUP($C1162,[32]PSP!$C:$C,[32]PSP!$DX:$DX)</f>
        <v>0</v>
      </c>
      <c r="DY1162" s="27">
        <f>_xlfn.XLOOKUP($C1162,[32]PSP!$C:$C,[32]PSP!$DY:$DY)</f>
        <v>26.51</v>
      </c>
      <c r="DZ1162" s="28">
        <f t="shared" si="5068"/>
        <v>0</v>
      </c>
      <c r="EA1162" s="88"/>
      <c r="EB1162" s="54" t="str">
        <f>_xlfn.XLOOKUP($C1162,[32]PSP!$C:$C,[32]PSP!$EB:$EB)</f>
        <v>0</v>
      </c>
      <c r="EC1162" s="27">
        <f>_xlfn.XLOOKUP($C1162,[32]PSP!$C:$C,[32]PSP!$EC:$EC)</f>
        <v>26.51</v>
      </c>
      <c r="ED1162" s="28">
        <f t="shared" si="5069"/>
        <v>0</v>
      </c>
      <c r="EE1162" s="88"/>
      <c r="EF1162" s="54" t="str">
        <f>_xlfn.XLOOKUP($C1162,[32]PSP!$C:$C,[32]PSP!$EF:$EF)</f>
        <v>0</v>
      </c>
      <c r="EG1162" s="27">
        <f>_xlfn.XLOOKUP($C1162,[32]PSP!$C:$C,[32]PSP!$EG:$EG)</f>
        <v>26.51</v>
      </c>
      <c r="EH1162" s="28">
        <f t="shared" si="5070"/>
        <v>0</v>
      </c>
      <c r="EI1162" s="88"/>
      <c r="EJ1162" s="54" t="str">
        <f>_xlfn.XLOOKUP($C1162,[32]PSP!$C:$C,[32]PSP!$EJ:$EJ)</f>
        <v>0</v>
      </c>
      <c r="EK1162" s="27">
        <f>_xlfn.XLOOKUP($C1162,[32]PSP!$C:$C,[32]PSP!$EK:$EK)</f>
        <v>26.51</v>
      </c>
      <c r="EL1162" s="28">
        <f t="shared" si="5071"/>
        <v>0</v>
      </c>
      <c r="EM1162" s="24"/>
      <c r="EO1162" s="29">
        <f t="shared" si="5034"/>
        <v>0</v>
      </c>
      <c r="EP1162" s="29">
        <f t="shared" si="5036"/>
        <v>0</v>
      </c>
      <c r="EQ1162" s="4" t="b">
        <f t="shared" si="5072"/>
        <v>1</v>
      </c>
      <c r="ES1162" s="118">
        <f t="shared" si="5035"/>
        <v>1.1767000000000001</v>
      </c>
    </row>
    <row r="1163" spans="3:149" ht="31.5" x14ac:dyDescent="0.25">
      <c r="C1163" s="24" t="s">
        <v>1197</v>
      </c>
      <c r="D1163" s="43">
        <f>_xlfn.XLOOKUP($C1163,[32]PSP!$C:$C,[32]PSP!D:D)</f>
        <v>5502770</v>
      </c>
      <c r="E1163" s="24" t="str">
        <f>_xlfn.XLOOKUP($C1163,[32]PSP!$C:$C,[32]PSP!E:E)</f>
        <v>SICRO SERVIÇO</v>
      </c>
      <c r="F1163" s="25" t="str">
        <f>_xlfn.XLOOKUP($C1163,[32]PSP!$C:$C,[32]PSP!F:F)</f>
        <v>ESCAVAÇÃO, CARGA E TRANSPORTE DE MATERIAL DE 3ª CATEGORIA - DMT DE 400 A 600 M - CAMINHO DE SERVIÇO EM REVESTIMENTO PRIMÁRIO - COM CAMINHÃO BASCULANTE DE 12 M³</v>
      </c>
      <c r="G1163" s="26" t="str">
        <f>_xlfn.XLOOKUP($C1163,[32]PSP!$C:$C,[32]PSP!G:G)</f>
        <v>M³</v>
      </c>
      <c r="H1163" s="53">
        <f>_xlfn.XLOOKUP($C1163,[32]PSP!$C:$C,[32]PSP!$H:$H)</f>
        <v>0</v>
      </c>
      <c r="I1163" s="28">
        <f>_xlfn.XLOOKUP($C1163,[32]PSP!$C:$C,[32]PSP!$I:$I)</f>
        <v>0</v>
      </c>
      <c r="J1163" s="28">
        <f t="shared" si="5038"/>
        <v>0</v>
      </c>
      <c r="K1163" s="88"/>
      <c r="L1163" s="54" t="str">
        <f>_xlfn.XLOOKUP($C1163,[32]PSP!$C:$C,[32]PSP!$L:$L)</f>
        <v>0</v>
      </c>
      <c r="M1163" s="27">
        <f>_xlfn.XLOOKUP($C1163,[32]PSP!$C:$C,[32]PSP!$M:$M)</f>
        <v>26.75</v>
      </c>
      <c r="N1163" s="28">
        <f t="shared" si="5039"/>
        <v>0</v>
      </c>
      <c r="O1163" s="88"/>
      <c r="P1163" s="54" t="str">
        <f>_xlfn.XLOOKUP($C1163,[32]PSP!$C:$C,[32]PSP!$P:$P)</f>
        <v>0</v>
      </c>
      <c r="Q1163" s="27">
        <f>_xlfn.XLOOKUP($C1163,[32]PSP!$C:$C,[32]PSP!$Q:$Q)</f>
        <v>26.75</v>
      </c>
      <c r="R1163" s="28">
        <f t="shared" si="5040"/>
        <v>0</v>
      </c>
      <c r="S1163" s="88"/>
      <c r="T1163" s="54" t="str">
        <f>_xlfn.XLOOKUP($C1163,[32]PSP!$C:$C,[32]PSP!$T:$T)</f>
        <v>0</v>
      </c>
      <c r="U1163" s="27">
        <f>_xlfn.XLOOKUP($C1163,[32]PSP!$C:$C,[32]PSP!$U:$U)</f>
        <v>26.75</v>
      </c>
      <c r="V1163" s="28">
        <f t="shared" si="5041"/>
        <v>0</v>
      </c>
      <c r="W1163" s="88"/>
      <c r="X1163" s="54">
        <f>_xlfn.XLOOKUP($C1163,[32]PSP!$C:$C,[32]PSP!$X:$X)</f>
        <v>0</v>
      </c>
      <c r="Y1163" s="27">
        <f>_xlfn.XLOOKUP($C1163,[32]PSP!$C:$C,[32]PSP!$Y:$Y)</f>
        <v>26.75</v>
      </c>
      <c r="Z1163" s="28">
        <f t="shared" si="5042"/>
        <v>0</v>
      </c>
      <c r="AA1163" s="88"/>
      <c r="AB1163" s="54" t="str">
        <f>_xlfn.XLOOKUP($C1163,[32]PSP!$C:$C,[32]PSP!$AB:$AB)</f>
        <v>0</v>
      </c>
      <c r="AC1163" s="27">
        <f>_xlfn.XLOOKUP($C1163,[32]PSP!$C:$C,[32]PSP!$AC:$AC)</f>
        <v>26.75</v>
      </c>
      <c r="AD1163" s="28">
        <f t="shared" si="5043"/>
        <v>0</v>
      </c>
      <c r="AE1163" s="88"/>
      <c r="AF1163" s="54" t="str">
        <f>_xlfn.XLOOKUP($C1163,[32]PSP!$C:$C,[32]PSP!$AF:$AF)</f>
        <v>0</v>
      </c>
      <c r="AG1163" s="27">
        <f>_xlfn.XLOOKUP($C1163,[32]PSP!$C:$C,[32]PSP!$AG:$AG)</f>
        <v>26.75</v>
      </c>
      <c r="AH1163" s="28">
        <f t="shared" si="5044"/>
        <v>0</v>
      </c>
      <c r="AI1163" s="88"/>
      <c r="AJ1163" s="54" t="str">
        <f>_xlfn.XLOOKUP($C1163,[32]PSP!$C:$C,[32]PSP!$AJ:$AJ)</f>
        <v>0</v>
      </c>
      <c r="AK1163" s="27">
        <f>_xlfn.XLOOKUP($C1163,[32]PSP!$C:$C,[32]PSP!$AK:$AK)</f>
        <v>26.75</v>
      </c>
      <c r="AL1163" s="28">
        <f t="shared" si="5045"/>
        <v>0</v>
      </c>
      <c r="AM1163" s="88"/>
      <c r="AN1163" s="54">
        <f>_xlfn.XLOOKUP($C1163,[32]PSP!$C:$C,[32]PSP!$AN:$AN)</f>
        <v>0</v>
      </c>
      <c r="AO1163" s="27">
        <f>_xlfn.XLOOKUP($C1163,[32]PSP!$C:$C,[32]PSP!$AO:$AO)</f>
        <v>26.75</v>
      </c>
      <c r="AP1163" s="28">
        <f t="shared" si="5046"/>
        <v>0</v>
      </c>
      <c r="AQ1163" s="88"/>
      <c r="AR1163" s="54" t="str">
        <f>_xlfn.XLOOKUP($C1163,[32]PSP!$C:$C,[32]PSP!$AR:$AR)</f>
        <v>0</v>
      </c>
      <c r="AS1163" s="27">
        <f>_xlfn.XLOOKUP($C1163,[32]PSP!$C:$C,[32]PSP!$AS:$AS)</f>
        <v>26.75</v>
      </c>
      <c r="AT1163" s="28">
        <f t="shared" si="5047"/>
        <v>0</v>
      </c>
      <c r="AU1163" s="88"/>
      <c r="AV1163" s="54" t="str">
        <f>_xlfn.XLOOKUP($C1163,[32]PSP!$C:$C,[32]PSP!$AV:$AV)</f>
        <v>0</v>
      </c>
      <c r="AW1163" s="27">
        <f>_xlfn.XLOOKUP($C1163,[32]PSP!$C:$C,[32]PSP!$AW:$AW)</f>
        <v>26.75</v>
      </c>
      <c r="AX1163" s="28">
        <f t="shared" si="5048"/>
        <v>0</v>
      </c>
      <c r="AY1163" s="88"/>
      <c r="AZ1163" s="54" t="str">
        <f>_xlfn.XLOOKUP($C1163,[32]PSP!$C:$C,[32]PSP!$AZ:$AZ)</f>
        <v>0</v>
      </c>
      <c r="BA1163" s="27">
        <f>_xlfn.XLOOKUP($C1163,[32]PSP!$C:$C,[32]PSP!$BA:$BA)</f>
        <v>26.75</v>
      </c>
      <c r="BB1163" s="28">
        <f t="shared" si="5049"/>
        <v>0</v>
      </c>
      <c r="BC1163" s="88"/>
      <c r="BD1163" s="54">
        <f>_xlfn.XLOOKUP($C1163,[32]PSP!$C:$C,[32]PSP!$BD:$BD)</f>
        <v>0</v>
      </c>
      <c r="BE1163" s="27">
        <f>_xlfn.XLOOKUP($C1163,[32]PSP!$C:$C,[32]PSP!$BE:$BE)</f>
        <v>26.75</v>
      </c>
      <c r="BF1163" s="28">
        <f t="shared" si="5050"/>
        <v>0</v>
      </c>
      <c r="BG1163" s="88"/>
      <c r="BH1163" s="54">
        <f>_xlfn.XLOOKUP($C1163,[32]PSP!$C:$C,[32]PSP!$BH:$BH)</f>
        <v>0</v>
      </c>
      <c r="BI1163" s="27">
        <f>_xlfn.XLOOKUP($C1163,[32]PSP!$C:$C,[32]PSP!$BI:$BI)</f>
        <v>26.75</v>
      </c>
      <c r="BJ1163" s="28">
        <f t="shared" si="5051"/>
        <v>0</v>
      </c>
      <c r="BK1163" s="88"/>
      <c r="BL1163" s="54">
        <f>_xlfn.XLOOKUP($C1163,[32]PSP!$C:$C,[32]PSP!$BL:$BL)</f>
        <v>0</v>
      </c>
      <c r="BM1163" s="27">
        <f>_xlfn.XLOOKUP($C1163,[32]PSP!$C:$C,[32]PSP!$BM:$BM)</f>
        <v>26.75</v>
      </c>
      <c r="BN1163" s="28">
        <f t="shared" si="5052"/>
        <v>0</v>
      </c>
      <c r="BO1163" s="88"/>
      <c r="BP1163" s="54" t="str">
        <f>_xlfn.XLOOKUP($C1163,[32]PSP!$C:$C,[32]PSP!$BP:$BP)</f>
        <v>0</v>
      </c>
      <c r="BQ1163" s="27">
        <f>_xlfn.XLOOKUP($C1163,[32]PSP!$C:$C,[32]PSP!$BQ:$BQ)</f>
        <v>26.75</v>
      </c>
      <c r="BR1163" s="28">
        <f t="shared" si="5053"/>
        <v>0</v>
      </c>
      <c r="BS1163" s="88"/>
      <c r="BT1163" s="54">
        <f>_xlfn.XLOOKUP($C1163,[32]PSP!$C:$C,[32]PSP!$BT:$BT)</f>
        <v>0</v>
      </c>
      <c r="BU1163" s="27">
        <f>_xlfn.XLOOKUP($C1163,[32]PSP!$C:$C,[32]PSP!$BU:$BU)</f>
        <v>26.75</v>
      </c>
      <c r="BV1163" s="28">
        <f t="shared" si="5054"/>
        <v>0</v>
      </c>
      <c r="BW1163" s="88"/>
      <c r="BX1163" s="54" t="str">
        <f>_xlfn.XLOOKUP($C1163,[32]PSP!$C:$C,[32]PSP!$BX:$BX)</f>
        <v>0</v>
      </c>
      <c r="BY1163" s="27">
        <f>_xlfn.XLOOKUP($C1163,[32]PSP!$C:$C,[32]PSP!$BY:$BY)</f>
        <v>26.75</v>
      </c>
      <c r="BZ1163" s="28">
        <f t="shared" si="5055"/>
        <v>0</v>
      </c>
      <c r="CA1163" s="88"/>
      <c r="CB1163" s="54">
        <f>_xlfn.XLOOKUP($C1163,[32]PSP!$C:$C,[32]PSP!$CB:$CB)</f>
        <v>0</v>
      </c>
      <c r="CC1163" s="27">
        <f>_xlfn.XLOOKUP($C1163,[32]PSP!$C:$C,[32]PSP!$CC:$CC)</f>
        <v>26.75</v>
      </c>
      <c r="CD1163" s="28">
        <f t="shared" si="5056"/>
        <v>0</v>
      </c>
      <c r="CE1163" s="88"/>
      <c r="CF1163" s="54" t="str">
        <f>_xlfn.XLOOKUP($C1163,[32]PSP!$C:$C,[32]PSP!$CF:$CF)</f>
        <v>0</v>
      </c>
      <c r="CG1163" s="27">
        <f>_xlfn.XLOOKUP($C1163,[32]PSP!$C:$C,[32]PSP!$CG:$CG)</f>
        <v>26.75</v>
      </c>
      <c r="CH1163" s="28">
        <f t="shared" si="5057"/>
        <v>0</v>
      </c>
      <c r="CI1163" s="88"/>
      <c r="CJ1163" s="54" t="str">
        <f>_xlfn.XLOOKUP($C1163,[32]PSP!$C:$C,[32]PSP!$CJ:$CJ)</f>
        <v>0</v>
      </c>
      <c r="CK1163" s="27">
        <f>_xlfn.XLOOKUP($C1163,[32]PSP!$C:$C,[32]PSP!$CK:$CK)</f>
        <v>26.75</v>
      </c>
      <c r="CL1163" s="28">
        <f t="shared" si="5058"/>
        <v>0</v>
      </c>
      <c r="CM1163" s="88"/>
      <c r="CN1163" s="54">
        <f>_xlfn.XLOOKUP($C1163,[32]PSP!$C:$C,[32]PSP!$CN:$CN)</f>
        <v>0</v>
      </c>
      <c r="CO1163" s="27">
        <f>_xlfn.XLOOKUP($C1163,[32]PSP!$C:$C,[32]PSP!$CO:$CO)</f>
        <v>26.75</v>
      </c>
      <c r="CP1163" s="28">
        <f t="shared" si="5059"/>
        <v>0</v>
      </c>
      <c r="CQ1163" s="88"/>
      <c r="CR1163" s="54">
        <f>_xlfn.XLOOKUP($C1163,[32]PSP!$C:$C,[32]PSP!$CR:$CR)</f>
        <v>0</v>
      </c>
      <c r="CS1163" s="27">
        <f>_xlfn.XLOOKUP($C1163,[32]PSP!$C:$C,[32]PSP!$CS:$CS)</f>
        <v>26.75</v>
      </c>
      <c r="CT1163" s="28">
        <f t="shared" si="5060"/>
        <v>0</v>
      </c>
      <c r="CU1163" s="88"/>
      <c r="CV1163" s="54" t="str">
        <f>_xlfn.XLOOKUP($C1163,[32]PSP!$C:$C,[32]PSP!$CV:$CV)</f>
        <v>0</v>
      </c>
      <c r="CW1163" s="27">
        <f>_xlfn.XLOOKUP($C1163,[32]PSP!$C:$C,[32]PSP!$CW:$CW)</f>
        <v>26.75</v>
      </c>
      <c r="CX1163" s="28">
        <f t="shared" si="5061"/>
        <v>0</v>
      </c>
      <c r="CY1163" s="88"/>
      <c r="CZ1163" s="54">
        <f>_xlfn.XLOOKUP($C1163,[32]PSP!$C:$C,[32]PSP!$CZ:$CZ)</f>
        <v>0</v>
      </c>
      <c r="DA1163" s="27">
        <f>_xlfn.XLOOKUP($C1163,[32]PSP!$C:$C,[32]PSP!$DA:$DA)</f>
        <v>26.75</v>
      </c>
      <c r="DB1163" s="28">
        <f t="shared" si="5062"/>
        <v>0</v>
      </c>
      <c r="DC1163" s="88"/>
      <c r="DD1163" s="54" t="str">
        <f>_xlfn.XLOOKUP($C1163,[32]PSP!$C:$C,[32]PSP!$DD:$DD)</f>
        <v>0</v>
      </c>
      <c r="DE1163" s="27">
        <f>_xlfn.XLOOKUP($C1163,[32]PSP!$C:$C,[32]PSP!$DE:$DE)</f>
        <v>26.75</v>
      </c>
      <c r="DF1163" s="28">
        <f t="shared" si="5063"/>
        <v>0</v>
      </c>
      <c r="DG1163" s="88"/>
      <c r="DH1163" s="54" t="str">
        <f>_xlfn.XLOOKUP($C1163,[32]PSP!$C:$C,[32]PSP!$DH:$DH)</f>
        <v>0</v>
      </c>
      <c r="DI1163" s="27">
        <f>_xlfn.XLOOKUP($C1163,[32]PSP!$C:$C,[32]PSP!$DI:$DI)</f>
        <v>26.75</v>
      </c>
      <c r="DJ1163" s="28">
        <f t="shared" si="5064"/>
        <v>0</v>
      </c>
      <c r="DK1163" s="88"/>
      <c r="DL1163" s="54" t="str">
        <f>_xlfn.XLOOKUP($C1163,[32]PSP!$C:$C,[32]PSP!$DL:$DL)</f>
        <v>0</v>
      </c>
      <c r="DM1163" s="27">
        <f>_xlfn.XLOOKUP($C1163,[32]PSP!$C:$C,[32]PSP!$DM:$DM)</f>
        <v>26.75</v>
      </c>
      <c r="DN1163" s="28">
        <f t="shared" si="5065"/>
        <v>0</v>
      </c>
      <c r="DO1163" s="88"/>
      <c r="DP1163" s="54">
        <f>_xlfn.XLOOKUP($C1163,[32]PSP!$C:$C,[32]PSP!$DP:$DP)</f>
        <v>0</v>
      </c>
      <c r="DQ1163" s="27">
        <f>_xlfn.XLOOKUP($C1163,[32]PSP!$C:$C,[32]PSP!$DQ:$DQ)</f>
        <v>26.75</v>
      </c>
      <c r="DR1163" s="28">
        <f t="shared" si="5066"/>
        <v>0</v>
      </c>
      <c r="DS1163" s="88"/>
      <c r="DT1163" s="54" t="str">
        <f>_xlfn.XLOOKUP($C1163,[32]PSP!$C:$C,[32]PSP!$DT:$DT)</f>
        <v>0</v>
      </c>
      <c r="DU1163" s="27">
        <f>_xlfn.XLOOKUP($C1163,[32]PSP!$C:$C,[32]PSP!$DU:$DU)</f>
        <v>26.75</v>
      </c>
      <c r="DV1163" s="28">
        <f t="shared" si="5067"/>
        <v>0</v>
      </c>
      <c r="DW1163" s="88"/>
      <c r="DX1163" s="54" t="str">
        <f>_xlfn.XLOOKUP($C1163,[32]PSP!$C:$C,[32]PSP!$DX:$DX)</f>
        <v>0</v>
      </c>
      <c r="DY1163" s="27">
        <f>_xlfn.XLOOKUP($C1163,[32]PSP!$C:$C,[32]PSP!$DY:$DY)</f>
        <v>26.75</v>
      </c>
      <c r="DZ1163" s="28">
        <f t="shared" si="5068"/>
        <v>0</v>
      </c>
      <c r="EA1163" s="88"/>
      <c r="EB1163" s="54" t="str">
        <f>_xlfn.XLOOKUP($C1163,[32]PSP!$C:$C,[32]PSP!$EB:$EB)</f>
        <v>0</v>
      </c>
      <c r="EC1163" s="27">
        <f>_xlfn.XLOOKUP($C1163,[32]PSP!$C:$C,[32]PSP!$EC:$EC)</f>
        <v>26.75</v>
      </c>
      <c r="ED1163" s="28">
        <f t="shared" si="5069"/>
        <v>0</v>
      </c>
      <c r="EE1163" s="88"/>
      <c r="EF1163" s="54" t="str">
        <f>_xlfn.XLOOKUP($C1163,[32]PSP!$C:$C,[32]PSP!$EF:$EF)</f>
        <v>0</v>
      </c>
      <c r="EG1163" s="27">
        <f>_xlfn.XLOOKUP($C1163,[32]PSP!$C:$C,[32]PSP!$EG:$EG)</f>
        <v>26.75</v>
      </c>
      <c r="EH1163" s="28">
        <f t="shared" si="5070"/>
        <v>0</v>
      </c>
      <c r="EI1163" s="88"/>
      <c r="EJ1163" s="54" t="str">
        <f>_xlfn.XLOOKUP($C1163,[32]PSP!$C:$C,[32]PSP!$EJ:$EJ)</f>
        <v>0</v>
      </c>
      <c r="EK1163" s="27">
        <f>_xlfn.XLOOKUP($C1163,[32]PSP!$C:$C,[32]PSP!$EK:$EK)</f>
        <v>26.75</v>
      </c>
      <c r="EL1163" s="28">
        <f t="shared" si="5071"/>
        <v>0</v>
      </c>
      <c r="EM1163" s="24"/>
      <c r="EO1163" s="29">
        <f t="shared" si="5034"/>
        <v>0</v>
      </c>
      <c r="EP1163" s="29">
        <f t="shared" si="5036"/>
        <v>0</v>
      </c>
      <c r="EQ1163" s="4" t="b">
        <f t="shared" si="5072"/>
        <v>1</v>
      </c>
      <c r="ES1163" s="118">
        <f t="shared" si="5035"/>
        <v>1.1767000000000001</v>
      </c>
    </row>
    <row r="1164" spans="3:149" ht="21" x14ac:dyDescent="0.25">
      <c r="C1164" s="24" t="s">
        <v>1198</v>
      </c>
      <c r="D1164" s="43">
        <f>_xlfn.XLOOKUP($C1164,[32]PSP!$C:$C,[32]PSP!D:D)</f>
        <v>5915373</v>
      </c>
      <c r="E1164" s="24" t="str">
        <f>_xlfn.XLOOKUP($C1164,[32]PSP!$C:$C,[32]PSP!E:E)</f>
        <v>SICRO SERVIÇO</v>
      </c>
      <c r="F1164" s="25" t="str">
        <f>_xlfn.XLOOKUP($C1164,[32]PSP!$C:$C,[32]PSP!F:F)</f>
        <v>CARGA, MANOBRA E DESCARGA DE MATERIAIS DIVERSOS EM CAMINHÃO CARROCERIA COM CAPACIDADE DE 7 T E COM GUINDAUTO DE 20 T.M</v>
      </c>
      <c r="G1164" s="26" t="str">
        <f>_xlfn.XLOOKUP($C1164,[32]PSP!$C:$C,[32]PSP!G:G)</f>
        <v>T</v>
      </c>
      <c r="H1164" s="53">
        <f>_xlfn.XLOOKUP($C1164,[32]PSP!$C:$C,[32]PSP!$H:$H)</f>
        <v>0</v>
      </c>
      <c r="I1164" s="28">
        <f>_xlfn.XLOOKUP($C1164,[32]PSP!$C:$C,[32]PSP!$I:$I)</f>
        <v>0</v>
      </c>
      <c r="J1164" s="28">
        <f t="shared" si="5038"/>
        <v>0</v>
      </c>
      <c r="K1164" s="1"/>
      <c r="L1164" s="54" t="str">
        <f>_xlfn.XLOOKUP($C1164,[32]PSP!$C:$C,[32]PSP!$L:$L)</f>
        <v>0</v>
      </c>
      <c r="M1164" s="27">
        <f>_xlfn.XLOOKUP($C1164,[32]PSP!$C:$C,[32]PSP!$M:$M)</f>
        <v>11.21</v>
      </c>
      <c r="N1164" s="28">
        <f t="shared" si="5039"/>
        <v>0</v>
      </c>
      <c r="O1164" s="1"/>
      <c r="P1164" s="54" t="str">
        <f>_xlfn.XLOOKUP($C1164,[32]PSP!$C:$C,[32]PSP!$P:$P)</f>
        <v>0</v>
      </c>
      <c r="Q1164" s="27">
        <f>_xlfn.XLOOKUP($C1164,[32]PSP!$C:$C,[32]PSP!$Q:$Q)</f>
        <v>11.21</v>
      </c>
      <c r="R1164" s="28">
        <f t="shared" si="5040"/>
        <v>0</v>
      </c>
      <c r="S1164" s="1"/>
      <c r="T1164" s="54" t="str">
        <f>_xlfn.XLOOKUP($C1164,[32]PSP!$C:$C,[32]PSP!$T:$T)</f>
        <v>0</v>
      </c>
      <c r="U1164" s="27">
        <f>_xlfn.XLOOKUP($C1164,[32]PSP!$C:$C,[32]PSP!$U:$U)</f>
        <v>11.21</v>
      </c>
      <c r="V1164" s="28">
        <f t="shared" si="5041"/>
        <v>0</v>
      </c>
      <c r="W1164" s="1"/>
      <c r="X1164" s="54">
        <f>_xlfn.XLOOKUP($C1164,[32]PSP!$C:$C,[32]PSP!$X:$X)</f>
        <v>0</v>
      </c>
      <c r="Y1164" s="27">
        <f>_xlfn.XLOOKUP($C1164,[32]PSP!$C:$C,[32]PSP!$Y:$Y)</f>
        <v>11.21</v>
      </c>
      <c r="Z1164" s="28">
        <f t="shared" si="5042"/>
        <v>0</v>
      </c>
      <c r="AA1164" s="1"/>
      <c r="AB1164" s="54" t="str">
        <f>_xlfn.XLOOKUP($C1164,[32]PSP!$C:$C,[32]PSP!$AB:$AB)</f>
        <v>0</v>
      </c>
      <c r="AC1164" s="27">
        <f>_xlfn.XLOOKUP($C1164,[32]PSP!$C:$C,[32]PSP!$AC:$AC)</f>
        <v>11.21</v>
      </c>
      <c r="AD1164" s="28">
        <f t="shared" si="5043"/>
        <v>0</v>
      </c>
      <c r="AE1164" s="1"/>
      <c r="AF1164" s="54" t="str">
        <f>_xlfn.XLOOKUP($C1164,[32]PSP!$C:$C,[32]PSP!$AF:$AF)</f>
        <v>0</v>
      </c>
      <c r="AG1164" s="27">
        <f>_xlfn.XLOOKUP($C1164,[32]PSP!$C:$C,[32]PSP!$AG:$AG)</f>
        <v>11.21</v>
      </c>
      <c r="AH1164" s="28">
        <f t="shared" si="5044"/>
        <v>0</v>
      </c>
      <c r="AI1164" s="1"/>
      <c r="AJ1164" s="54" t="str">
        <f>_xlfn.XLOOKUP($C1164,[32]PSP!$C:$C,[32]PSP!$AJ:$AJ)</f>
        <v>0</v>
      </c>
      <c r="AK1164" s="27">
        <f>_xlfn.XLOOKUP($C1164,[32]PSP!$C:$C,[32]PSP!$AK:$AK)</f>
        <v>11.21</v>
      </c>
      <c r="AL1164" s="28">
        <f t="shared" si="5045"/>
        <v>0</v>
      </c>
      <c r="AM1164" s="1"/>
      <c r="AN1164" s="54">
        <f>_xlfn.XLOOKUP($C1164,[32]PSP!$C:$C,[32]PSP!$AN:$AN)</f>
        <v>0</v>
      </c>
      <c r="AO1164" s="27">
        <f>_xlfn.XLOOKUP($C1164,[32]PSP!$C:$C,[32]PSP!$AO:$AO)</f>
        <v>11.21</v>
      </c>
      <c r="AP1164" s="28">
        <f t="shared" si="5046"/>
        <v>0</v>
      </c>
      <c r="AQ1164" s="1"/>
      <c r="AR1164" s="54" t="str">
        <f>_xlfn.XLOOKUP($C1164,[32]PSP!$C:$C,[32]PSP!$AR:$AR)</f>
        <v>0</v>
      </c>
      <c r="AS1164" s="27">
        <f>_xlfn.XLOOKUP($C1164,[32]PSP!$C:$C,[32]PSP!$AS:$AS)</f>
        <v>11.21</v>
      </c>
      <c r="AT1164" s="28">
        <f t="shared" si="5047"/>
        <v>0</v>
      </c>
      <c r="AU1164" s="1"/>
      <c r="AV1164" s="54" t="str">
        <f>_xlfn.XLOOKUP($C1164,[32]PSP!$C:$C,[32]PSP!$AV:$AV)</f>
        <v>0</v>
      </c>
      <c r="AW1164" s="27">
        <f>_xlfn.XLOOKUP($C1164,[32]PSP!$C:$C,[32]PSP!$AW:$AW)</f>
        <v>11.21</v>
      </c>
      <c r="AX1164" s="28">
        <f t="shared" si="5048"/>
        <v>0</v>
      </c>
      <c r="AY1164" s="1"/>
      <c r="AZ1164" s="54" t="str">
        <f>_xlfn.XLOOKUP($C1164,[32]PSP!$C:$C,[32]PSP!$AZ:$AZ)</f>
        <v>0</v>
      </c>
      <c r="BA1164" s="27">
        <f>_xlfn.XLOOKUP($C1164,[32]PSP!$C:$C,[32]PSP!$BA:$BA)</f>
        <v>11.21</v>
      </c>
      <c r="BB1164" s="28">
        <f t="shared" si="5049"/>
        <v>0</v>
      </c>
      <c r="BC1164" s="1"/>
      <c r="BD1164" s="54">
        <f>_xlfn.XLOOKUP($C1164,[32]PSP!$C:$C,[32]PSP!$BD:$BD)</f>
        <v>0</v>
      </c>
      <c r="BE1164" s="27">
        <f>_xlfn.XLOOKUP($C1164,[32]PSP!$C:$C,[32]PSP!$BE:$BE)</f>
        <v>11.21</v>
      </c>
      <c r="BF1164" s="28">
        <f t="shared" si="5050"/>
        <v>0</v>
      </c>
      <c r="BG1164" s="1"/>
      <c r="BH1164" s="54">
        <f>_xlfn.XLOOKUP($C1164,[32]PSP!$C:$C,[32]PSP!$BH:$BH)</f>
        <v>0</v>
      </c>
      <c r="BI1164" s="27">
        <f>_xlfn.XLOOKUP($C1164,[32]PSP!$C:$C,[32]PSP!$BI:$BI)</f>
        <v>11.21</v>
      </c>
      <c r="BJ1164" s="28">
        <f t="shared" si="5051"/>
        <v>0</v>
      </c>
      <c r="BK1164" s="1"/>
      <c r="BL1164" s="54">
        <f>_xlfn.XLOOKUP($C1164,[32]PSP!$C:$C,[32]PSP!$BL:$BL)</f>
        <v>0</v>
      </c>
      <c r="BM1164" s="27">
        <f>_xlfn.XLOOKUP($C1164,[32]PSP!$C:$C,[32]PSP!$BM:$BM)</f>
        <v>11.21</v>
      </c>
      <c r="BN1164" s="28">
        <f t="shared" si="5052"/>
        <v>0</v>
      </c>
      <c r="BO1164" s="1"/>
      <c r="BP1164" s="54" t="str">
        <f>_xlfn.XLOOKUP($C1164,[32]PSP!$C:$C,[32]PSP!$BP:$BP)</f>
        <v>0</v>
      </c>
      <c r="BQ1164" s="27">
        <f>_xlfn.XLOOKUP($C1164,[32]PSP!$C:$C,[32]PSP!$BQ:$BQ)</f>
        <v>11.21</v>
      </c>
      <c r="BR1164" s="28">
        <f t="shared" si="5053"/>
        <v>0</v>
      </c>
      <c r="BS1164" s="1"/>
      <c r="BT1164" s="54">
        <f>_xlfn.XLOOKUP($C1164,[32]PSP!$C:$C,[32]PSP!$BT:$BT)</f>
        <v>0</v>
      </c>
      <c r="BU1164" s="27">
        <f>_xlfn.XLOOKUP($C1164,[32]PSP!$C:$C,[32]PSP!$BU:$BU)</f>
        <v>11.21</v>
      </c>
      <c r="BV1164" s="28">
        <f t="shared" si="5054"/>
        <v>0</v>
      </c>
      <c r="BW1164" s="1"/>
      <c r="BX1164" s="54" t="str">
        <f>_xlfn.XLOOKUP($C1164,[32]PSP!$C:$C,[32]PSP!$BX:$BX)</f>
        <v>0</v>
      </c>
      <c r="BY1164" s="27">
        <f>_xlfn.XLOOKUP($C1164,[32]PSP!$C:$C,[32]PSP!$BY:$BY)</f>
        <v>11.21</v>
      </c>
      <c r="BZ1164" s="28">
        <f t="shared" si="5055"/>
        <v>0</v>
      </c>
      <c r="CA1164" s="1"/>
      <c r="CB1164" s="54">
        <f>_xlfn.XLOOKUP($C1164,[32]PSP!$C:$C,[32]PSP!$CB:$CB)</f>
        <v>0</v>
      </c>
      <c r="CC1164" s="27">
        <f>_xlfn.XLOOKUP($C1164,[32]PSP!$C:$C,[32]PSP!$CC:$CC)</f>
        <v>11.21</v>
      </c>
      <c r="CD1164" s="28">
        <f t="shared" si="5056"/>
        <v>0</v>
      </c>
      <c r="CE1164" s="1"/>
      <c r="CF1164" s="54" t="str">
        <f>_xlfn.XLOOKUP($C1164,[32]PSP!$C:$C,[32]PSP!$CF:$CF)</f>
        <v>0</v>
      </c>
      <c r="CG1164" s="27">
        <f>_xlfn.XLOOKUP($C1164,[32]PSP!$C:$C,[32]PSP!$CG:$CG)</f>
        <v>11.21</v>
      </c>
      <c r="CH1164" s="28">
        <f t="shared" si="5057"/>
        <v>0</v>
      </c>
      <c r="CI1164" s="1"/>
      <c r="CJ1164" s="54" t="str">
        <f>_xlfn.XLOOKUP($C1164,[32]PSP!$C:$C,[32]PSP!$CJ:$CJ)</f>
        <v>0</v>
      </c>
      <c r="CK1164" s="27">
        <f>_xlfn.XLOOKUP($C1164,[32]PSP!$C:$C,[32]PSP!$CK:$CK)</f>
        <v>11.21</v>
      </c>
      <c r="CL1164" s="28">
        <f t="shared" si="5058"/>
        <v>0</v>
      </c>
      <c r="CM1164" s="1"/>
      <c r="CN1164" s="54">
        <f>_xlfn.XLOOKUP($C1164,[32]PSP!$C:$C,[32]PSP!$CN:$CN)</f>
        <v>0</v>
      </c>
      <c r="CO1164" s="27">
        <f>_xlfn.XLOOKUP($C1164,[32]PSP!$C:$C,[32]PSP!$CO:$CO)</f>
        <v>11.21</v>
      </c>
      <c r="CP1164" s="28">
        <f t="shared" si="5059"/>
        <v>0</v>
      </c>
      <c r="CQ1164" s="1"/>
      <c r="CR1164" s="54">
        <f>_xlfn.XLOOKUP($C1164,[32]PSP!$C:$C,[32]PSP!$CR:$CR)</f>
        <v>0</v>
      </c>
      <c r="CS1164" s="27">
        <f>_xlfn.XLOOKUP($C1164,[32]PSP!$C:$C,[32]PSP!$CS:$CS)</f>
        <v>11.21</v>
      </c>
      <c r="CT1164" s="28">
        <f t="shared" si="5060"/>
        <v>0</v>
      </c>
      <c r="CU1164" s="1"/>
      <c r="CV1164" s="54" t="str">
        <f>_xlfn.XLOOKUP($C1164,[32]PSP!$C:$C,[32]PSP!$CV:$CV)</f>
        <v>0</v>
      </c>
      <c r="CW1164" s="27">
        <f>_xlfn.XLOOKUP($C1164,[32]PSP!$C:$C,[32]PSP!$CW:$CW)</f>
        <v>11.21</v>
      </c>
      <c r="CX1164" s="28">
        <f t="shared" si="5061"/>
        <v>0</v>
      </c>
      <c r="CY1164" s="1"/>
      <c r="CZ1164" s="54">
        <f>_xlfn.XLOOKUP($C1164,[32]PSP!$C:$C,[32]PSP!$CZ:$CZ)</f>
        <v>0</v>
      </c>
      <c r="DA1164" s="27">
        <f>_xlfn.XLOOKUP($C1164,[32]PSP!$C:$C,[32]PSP!$DA:$DA)</f>
        <v>11.21</v>
      </c>
      <c r="DB1164" s="28">
        <f t="shared" si="5062"/>
        <v>0</v>
      </c>
      <c r="DC1164" s="1"/>
      <c r="DD1164" s="54" t="str">
        <f>_xlfn.XLOOKUP($C1164,[32]PSP!$C:$C,[32]PSP!$DD:$DD)</f>
        <v>0</v>
      </c>
      <c r="DE1164" s="27">
        <f>_xlfn.XLOOKUP($C1164,[32]PSP!$C:$C,[32]PSP!$DE:$DE)</f>
        <v>11.21</v>
      </c>
      <c r="DF1164" s="28">
        <f t="shared" si="5063"/>
        <v>0</v>
      </c>
      <c r="DG1164" s="1"/>
      <c r="DH1164" s="54" t="str">
        <f>_xlfn.XLOOKUP($C1164,[32]PSP!$C:$C,[32]PSP!$DH:$DH)</f>
        <v>0</v>
      </c>
      <c r="DI1164" s="27">
        <f>_xlfn.XLOOKUP($C1164,[32]PSP!$C:$C,[32]PSP!$DI:$DI)</f>
        <v>11.21</v>
      </c>
      <c r="DJ1164" s="28">
        <f t="shared" si="5064"/>
        <v>0</v>
      </c>
      <c r="DK1164" s="1"/>
      <c r="DL1164" s="54" t="str">
        <f>_xlfn.XLOOKUP($C1164,[32]PSP!$C:$C,[32]PSP!$DL:$DL)</f>
        <v>0</v>
      </c>
      <c r="DM1164" s="27">
        <f>_xlfn.XLOOKUP($C1164,[32]PSP!$C:$C,[32]PSP!$DM:$DM)</f>
        <v>11.21</v>
      </c>
      <c r="DN1164" s="28">
        <f t="shared" si="5065"/>
        <v>0</v>
      </c>
      <c r="DO1164" s="1"/>
      <c r="DP1164" s="54">
        <f>_xlfn.XLOOKUP($C1164,[32]PSP!$C:$C,[32]PSP!$DP:$DP)</f>
        <v>0</v>
      </c>
      <c r="DQ1164" s="27">
        <f>_xlfn.XLOOKUP($C1164,[32]PSP!$C:$C,[32]PSP!$DQ:$DQ)</f>
        <v>11.21</v>
      </c>
      <c r="DR1164" s="28">
        <f t="shared" si="5066"/>
        <v>0</v>
      </c>
      <c r="DS1164" s="1"/>
      <c r="DT1164" s="54" t="str">
        <f>_xlfn.XLOOKUP($C1164,[32]PSP!$C:$C,[32]PSP!$DT:$DT)</f>
        <v>0</v>
      </c>
      <c r="DU1164" s="27">
        <f>_xlfn.XLOOKUP($C1164,[32]PSP!$C:$C,[32]PSP!$DU:$DU)</f>
        <v>11.21</v>
      </c>
      <c r="DV1164" s="28">
        <f t="shared" si="5067"/>
        <v>0</v>
      </c>
      <c r="DW1164" s="1"/>
      <c r="DX1164" s="54" t="str">
        <f>_xlfn.XLOOKUP($C1164,[32]PSP!$C:$C,[32]PSP!$DX:$DX)</f>
        <v>0</v>
      </c>
      <c r="DY1164" s="27">
        <f>_xlfn.XLOOKUP($C1164,[32]PSP!$C:$C,[32]PSP!$DY:$DY)</f>
        <v>11.21</v>
      </c>
      <c r="DZ1164" s="28">
        <f t="shared" si="5068"/>
        <v>0</v>
      </c>
      <c r="EA1164" s="1"/>
      <c r="EB1164" s="54" t="str">
        <f>_xlfn.XLOOKUP($C1164,[32]PSP!$C:$C,[32]PSP!$EB:$EB)</f>
        <v>0</v>
      </c>
      <c r="EC1164" s="27">
        <f>_xlfn.XLOOKUP($C1164,[32]PSP!$C:$C,[32]PSP!$EC:$EC)</f>
        <v>11.21</v>
      </c>
      <c r="ED1164" s="28">
        <f t="shared" si="5069"/>
        <v>0</v>
      </c>
      <c r="EE1164" s="1"/>
      <c r="EF1164" s="54" t="str">
        <f>_xlfn.XLOOKUP($C1164,[32]PSP!$C:$C,[32]PSP!$EF:$EF)</f>
        <v>0</v>
      </c>
      <c r="EG1164" s="27">
        <f>_xlfn.XLOOKUP($C1164,[32]PSP!$C:$C,[32]PSP!$EG:$EG)</f>
        <v>11.21</v>
      </c>
      <c r="EH1164" s="28">
        <f t="shared" si="5070"/>
        <v>0</v>
      </c>
      <c r="EI1164" s="1"/>
      <c r="EJ1164" s="54" t="str">
        <f>_xlfn.XLOOKUP($C1164,[32]PSP!$C:$C,[32]PSP!$EJ:$EJ)</f>
        <v>0</v>
      </c>
      <c r="EK1164" s="27">
        <f>_xlfn.XLOOKUP($C1164,[32]PSP!$C:$C,[32]PSP!$EK:$EK)</f>
        <v>11.21</v>
      </c>
      <c r="EL1164" s="28">
        <f t="shared" si="5071"/>
        <v>0</v>
      </c>
      <c r="EM1164" s="24"/>
      <c r="EO1164" s="29">
        <f t="shared" si="5034"/>
        <v>0</v>
      </c>
      <c r="EP1164" s="29">
        <f t="shared" si="5036"/>
        <v>0</v>
      </c>
      <c r="EQ1164" s="4" t="b">
        <f t="shared" si="5072"/>
        <v>1</v>
      </c>
      <c r="ES1164" s="118">
        <f t="shared" si="5035"/>
        <v>1.1767000000000001</v>
      </c>
    </row>
    <row r="1165" spans="3:149" ht="12.75" customHeight="1" x14ac:dyDescent="0.25">
      <c r="C1165" s="24" t="s">
        <v>1199</v>
      </c>
      <c r="D1165" s="43">
        <f>_xlfn.XLOOKUP($C1165,[32]PSP!$C:$C,[32]PSP!D:D)</f>
        <v>5914374</v>
      </c>
      <c r="E1165" s="24" t="str">
        <f>_xlfn.XLOOKUP($C1165,[32]PSP!$C:$C,[32]PSP!E:E)</f>
        <v>SICRO SERVIÇO</v>
      </c>
      <c r="F1165" s="25" t="str">
        <f>_xlfn.XLOOKUP($C1165,[32]PSP!$C:$C,[32]PSP!F:F)</f>
        <v>TRANSPORTE COM CAMINHÃO BASCULANTE DE 10 M³ - RODOVIA EM REVESTIMENTO PRIMÁRIO</v>
      </c>
      <c r="G1165" s="26" t="str">
        <f>_xlfn.XLOOKUP($C1165,[32]PSP!$C:$C,[32]PSP!G:G)</f>
        <v>TKM</v>
      </c>
      <c r="H1165" s="53">
        <f>_xlfn.XLOOKUP($C1165,[32]PSP!$C:$C,[32]PSP!$H:$H)</f>
        <v>0</v>
      </c>
      <c r="I1165" s="28">
        <f>_xlfn.XLOOKUP($C1165,[32]PSP!$C:$C,[32]PSP!$I:$I)</f>
        <v>0</v>
      </c>
      <c r="J1165" s="28">
        <f t="shared" si="5038"/>
        <v>0</v>
      </c>
      <c r="K1165" s="88"/>
      <c r="L1165" s="54" t="str">
        <f>_xlfn.XLOOKUP($C1165,[32]PSP!$C:$C,[32]PSP!$L:$L)</f>
        <v>0</v>
      </c>
      <c r="M1165" s="27">
        <f>_xlfn.XLOOKUP($C1165,[32]PSP!$C:$C,[32]PSP!$M:$M)</f>
        <v>0.5</v>
      </c>
      <c r="N1165" s="28">
        <f t="shared" si="5039"/>
        <v>0</v>
      </c>
      <c r="O1165" s="88"/>
      <c r="P1165" s="54" t="str">
        <f>_xlfn.XLOOKUP($C1165,[32]PSP!$C:$C,[32]PSP!$P:$P)</f>
        <v>0</v>
      </c>
      <c r="Q1165" s="27">
        <f>_xlfn.XLOOKUP($C1165,[32]PSP!$C:$C,[32]PSP!$Q:$Q)</f>
        <v>0.5</v>
      </c>
      <c r="R1165" s="28">
        <f t="shared" si="5040"/>
        <v>0</v>
      </c>
      <c r="S1165" s="88"/>
      <c r="T1165" s="54" t="str">
        <f>_xlfn.XLOOKUP($C1165,[32]PSP!$C:$C,[32]PSP!$T:$T)</f>
        <v>0</v>
      </c>
      <c r="U1165" s="27">
        <f>_xlfn.XLOOKUP($C1165,[32]PSP!$C:$C,[32]PSP!$U:$U)</f>
        <v>0.5</v>
      </c>
      <c r="V1165" s="28">
        <f t="shared" si="5041"/>
        <v>0</v>
      </c>
      <c r="W1165" s="88"/>
      <c r="X1165" s="54">
        <f>_xlfn.XLOOKUP($C1165,[32]PSP!$C:$C,[32]PSP!$X:$X)</f>
        <v>0</v>
      </c>
      <c r="Y1165" s="27">
        <f>_xlfn.XLOOKUP($C1165,[32]PSP!$C:$C,[32]PSP!$Y:$Y)</f>
        <v>0.5</v>
      </c>
      <c r="Z1165" s="28">
        <f t="shared" si="5042"/>
        <v>0</v>
      </c>
      <c r="AA1165" s="88"/>
      <c r="AB1165" s="54" t="str">
        <f>_xlfn.XLOOKUP($C1165,[32]PSP!$C:$C,[32]PSP!$AB:$AB)</f>
        <v>0</v>
      </c>
      <c r="AC1165" s="27">
        <f>_xlfn.XLOOKUP($C1165,[32]PSP!$C:$C,[32]PSP!$AC:$AC)</f>
        <v>0.5</v>
      </c>
      <c r="AD1165" s="28">
        <f t="shared" si="5043"/>
        <v>0</v>
      </c>
      <c r="AE1165" s="88"/>
      <c r="AF1165" s="54" t="str">
        <f>_xlfn.XLOOKUP($C1165,[32]PSP!$C:$C,[32]PSP!$AF:$AF)</f>
        <v>0</v>
      </c>
      <c r="AG1165" s="27">
        <f>_xlfn.XLOOKUP($C1165,[32]PSP!$C:$C,[32]PSP!$AG:$AG)</f>
        <v>0.5</v>
      </c>
      <c r="AH1165" s="28">
        <f t="shared" si="5044"/>
        <v>0</v>
      </c>
      <c r="AI1165" s="88"/>
      <c r="AJ1165" s="54" t="str">
        <f>_xlfn.XLOOKUP($C1165,[32]PSP!$C:$C,[32]PSP!$AJ:$AJ)</f>
        <v>0</v>
      </c>
      <c r="AK1165" s="27">
        <f>_xlfn.XLOOKUP($C1165,[32]PSP!$C:$C,[32]PSP!$AK:$AK)</f>
        <v>0.5</v>
      </c>
      <c r="AL1165" s="28">
        <f t="shared" si="5045"/>
        <v>0</v>
      </c>
      <c r="AM1165" s="88"/>
      <c r="AN1165" s="54">
        <f>_xlfn.XLOOKUP($C1165,[32]PSP!$C:$C,[32]PSP!$AN:$AN)</f>
        <v>0</v>
      </c>
      <c r="AO1165" s="27">
        <f>_xlfn.XLOOKUP($C1165,[32]PSP!$C:$C,[32]PSP!$AO:$AO)</f>
        <v>0.5</v>
      </c>
      <c r="AP1165" s="28">
        <f t="shared" si="5046"/>
        <v>0</v>
      </c>
      <c r="AQ1165" s="88"/>
      <c r="AR1165" s="54" t="str">
        <f>_xlfn.XLOOKUP($C1165,[32]PSP!$C:$C,[32]PSP!$AR:$AR)</f>
        <v>0</v>
      </c>
      <c r="AS1165" s="27">
        <f>_xlfn.XLOOKUP($C1165,[32]PSP!$C:$C,[32]PSP!$AS:$AS)</f>
        <v>0.5</v>
      </c>
      <c r="AT1165" s="28">
        <f t="shared" si="5047"/>
        <v>0</v>
      </c>
      <c r="AU1165" s="88"/>
      <c r="AV1165" s="54" t="str">
        <f>_xlfn.XLOOKUP($C1165,[32]PSP!$C:$C,[32]PSP!$AV:$AV)</f>
        <v>0</v>
      </c>
      <c r="AW1165" s="27">
        <f>_xlfn.XLOOKUP($C1165,[32]PSP!$C:$C,[32]PSP!$AW:$AW)</f>
        <v>0.5</v>
      </c>
      <c r="AX1165" s="28">
        <f t="shared" si="5048"/>
        <v>0</v>
      </c>
      <c r="AY1165" s="88"/>
      <c r="AZ1165" s="54" t="str">
        <f>_xlfn.XLOOKUP($C1165,[32]PSP!$C:$C,[32]PSP!$AZ:$AZ)</f>
        <v>0</v>
      </c>
      <c r="BA1165" s="27">
        <f>_xlfn.XLOOKUP($C1165,[32]PSP!$C:$C,[32]PSP!$BA:$BA)</f>
        <v>0.5</v>
      </c>
      <c r="BB1165" s="28">
        <f t="shared" si="5049"/>
        <v>0</v>
      </c>
      <c r="BC1165" s="88"/>
      <c r="BD1165" s="54">
        <f>_xlfn.XLOOKUP($C1165,[32]PSP!$C:$C,[32]PSP!$BD:$BD)</f>
        <v>0</v>
      </c>
      <c r="BE1165" s="27">
        <f>_xlfn.XLOOKUP($C1165,[32]PSP!$C:$C,[32]PSP!$BE:$BE)</f>
        <v>0.5</v>
      </c>
      <c r="BF1165" s="28">
        <f t="shared" si="5050"/>
        <v>0</v>
      </c>
      <c r="BG1165" s="88"/>
      <c r="BH1165" s="54">
        <f>_xlfn.XLOOKUP($C1165,[32]PSP!$C:$C,[32]PSP!$BH:$BH)</f>
        <v>0</v>
      </c>
      <c r="BI1165" s="27">
        <f>_xlfn.XLOOKUP($C1165,[32]PSP!$C:$C,[32]PSP!$BI:$BI)</f>
        <v>0.5</v>
      </c>
      <c r="BJ1165" s="28">
        <f t="shared" si="5051"/>
        <v>0</v>
      </c>
      <c r="BK1165" s="88"/>
      <c r="BL1165" s="54">
        <f>_xlfn.XLOOKUP($C1165,[32]PSP!$C:$C,[32]PSP!$BL:$BL)</f>
        <v>0</v>
      </c>
      <c r="BM1165" s="27">
        <f>_xlfn.XLOOKUP($C1165,[32]PSP!$C:$C,[32]PSP!$BM:$BM)</f>
        <v>0.5</v>
      </c>
      <c r="BN1165" s="28">
        <f t="shared" si="5052"/>
        <v>0</v>
      </c>
      <c r="BO1165" s="88"/>
      <c r="BP1165" s="54" t="str">
        <f>_xlfn.XLOOKUP($C1165,[32]PSP!$C:$C,[32]PSP!$BP:$BP)</f>
        <v>0</v>
      </c>
      <c r="BQ1165" s="27">
        <f>_xlfn.XLOOKUP($C1165,[32]PSP!$C:$C,[32]PSP!$BQ:$BQ)</f>
        <v>0.5</v>
      </c>
      <c r="BR1165" s="28">
        <f t="shared" si="5053"/>
        <v>0</v>
      </c>
      <c r="BS1165" s="88"/>
      <c r="BT1165" s="54">
        <f>_xlfn.XLOOKUP($C1165,[32]PSP!$C:$C,[32]PSP!$BT:$BT)</f>
        <v>0</v>
      </c>
      <c r="BU1165" s="27">
        <f>_xlfn.XLOOKUP($C1165,[32]PSP!$C:$C,[32]PSP!$BU:$BU)</f>
        <v>0.5</v>
      </c>
      <c r="BV1165" s="28">
        <f t="shared" si="5054"/>
        <v>0</v>
      </c>
      <c r="BW1165" s="88"/>
      <c r="BX1165" s="54" t="str">
        <f>_xlfn.XLOOKUP($C1165,[32]PSP!$C:$C,[32]PSP!$BX:$BX)</f>
        <v>0</v>
      </c>
      <c r="BY1165" s="27">
        <f>_xlfn.XLOOKUP($C1165,[32]PSP!$C:$C,[32]PSP!$BY:$BY)</f>
        <v>0.5</v>
      </c>
      <c r="BZ1165" s="28">
        <f t="shared" si="5055"/>
        <v>0</v>
      </c>
      <c r="CA1165" s="88"/>
      <c r="CB1165" s="54">
        <f>_xlfn.XLOOKUP($C1165,[32]PSP!$C:$C,[32]PSP!$CB:$CB)</f>
        <v>0</v>
      </c>
      <c r="CC1165" s="27">
        <f>_xlfn.XLOOKUP($C1165,[32]PSP!$C:$C,[32]PSP!$CC:$CC)</f>
        <v>0.5</v>
      </c>
      <c r="CD1165" s="28">
        <f t="shared" si="5056"/>
        <v>0</v>
      </c>
      <c r="CE1165" s="88"/>
      <c r="CF1165" s="54" t="str">
        <f>_xlfn.XLOOKUP($C1165,[32]PSP!$C:$C,[32]PSP!$CF:$CF)</f>
        <v>0</v>
      </c>
      <c r="CG1165" s="27">
        <f>_xlfn.XLOOKUP($C1165,[32]PSP!$C:$C,[32]PSP!$CG:$CG)</f>
        <v>0.5</v>
      </c>
      <c r="CH1165" s="28">
        <f t="shared" si="5057"/>
        <v>0</v>
      </c>
      <c r="CI1165" s="88"/>
      <c r="CJ1165" s="54" t="str">
        <f>_xlfn.XLOOKUP($C1165,[32]PSP!$C:$C,[32]PSP!$CJ:$CJ)</f>
        <v>0</v>
      </c>
      <c r="CK1165" s="27">
        <f>_xlfn.XLOOKUP($C1165,[32]PSP!$C:$C,[32]PSP!$CK:$CK)</f>
        <v>0.5</v>
      </c>
      <c r="CL1165" s="28">
        <f t="shared" si="5058"/>
        <v>0</v>
      </c>
      <c r="CM1165" s="88"/>
      <c r="CN1165" s="54">
        <f>_xlfn.XLOOKUP($C1165,[32]PSP!$C:$C,[32]PSP!$CN:$CN)</f>
        <v>0</v>
      </c>
      <c r="CO1165" s="27">
        <f>_xlfn.XLOOKUP($C1165,[32]PSP!$C:$C,[32]PSP!$CO:$CO)</f>
        <v>0.5</v>
      </c>
      <c r="CP1165" s="28">
        <f t="shared" si="5059"/>
        <v>0</v>
      </c>
      <c r="CQ1165" s="88"/>
      <c r="CR1165" s="54">
        <f>_xlfn.XLOOKUP($C1165,[32]PSP!$C:$C,[32]PSP!$CR:$CR)</f>
        <v>0</v>
      </c>
      <c r="CS1165" s="27">
        <f>_xlfn.XLOOKUP($C1165,[32]PSP!$C:$C,[32]PSP!$CS:$CS)</f>
        <v>0.5</v>
      </c>
      <c r="CT1165" s="28">
        <f t="shared" si="5060"/>
        <v>0</v>
      </c>
      <c r="CU1165" s="88"/>
      <c r="CV1165" s="54" t="str">
        <f>_xlfn.XLOOKUP($C1165,[32]PSP!$C:$C,[32]PSP!$CV:$CV)</f>
        <v>0</v>
      </c>
      <c r="CW1165" s="27">
        <f>_xlfn.XLOOKUP($C1165,[32]PSP!$C:$C,[32]PSP!$CW:$CW)</f>
        <v>0.5</v>
      </c>
      <c r="CX1165" s="28">
        <f t="shared" si="5061"/>
        <v>0</v>
      </c>
      <c r="CY1165" s="88"/>
      <c r="CZ1165" s="54">
        <f>_xlfn.XLOOKUP($C1165,[32]PSP!$C:$C,[32]PSP!$CZ:$CZ)</f>
        <v>0</v>
      </c>
      <c r="DA1165" s="27">
        <f>_xlfn.XLOOKUP($C1165,[32]PSP!$C:$C,[32]PSP!$DA:$DA)</f>
        <v>0.5</v>
      </c>
      <c r="DB1165" s="28">
        <f t="shared" si="5062"/>
        <v>0</v>
      </c>
      <c r="DC1165" s="88"/>
      <c r="DD1165" s="54" t="str">
        <f>_xlfn.XLOOKUP($C1165,[32]PSP!$C:$C,[32]PSP!$DD:$DD)</f>
        <v>0</v>
      </c>
      <c r="DE1165" s="27">
        <f>_xlfn.XLOOKUP($C1165,[32]PSP!$C:$C,[32]PSP!$DE:$DE)</f>
        <v>0.5</v>
      </c>
      <c r="DF1165" s="28">
        <f t="shared" si="5063"/>
        <v>0</v>
      </c>
      <c r="DG1165" s="88"/>
      <c r="DH1165" s="54" t="str">
        <f>_xlfn.XLOOKUP($C1165,[32]PSP!$C:$C,[32]PSP!$DH:$DH)</f>
        <v>0</v>
      </c>
      <c r="DI1165" s="27">
        <f>_xlfn.XLOOKUP($C1165,[32]PSP!$C:$C,[32]PSP!$DI:$DI)</f>
        <v>0.5</v>
      </c>
      <c r="DJ1165" s="28">
        <f t="shared" si="5064"/>
        <v>0</v>
      </c>
      <c r="DK1165" s="88"/>
      <c r="DL1165" s="54" t="str">
        <f>_xlfn.XLOOKUP($C1165,[32]PSP!$C:$C,[32]PSP!$DL:$DL)</f>
        <v>0</v>
      </c>
      <c r="DM1165" s="27">
        <f>_xlfn.XLOOKUP($C1165,[32]PSP!$C:$C,[32]PSP!$DM:$DM)</f>
        <v>0.5</v>
      </c>
      <c r="DN1165" s="28">
        <f t="shared" si="5065"/>
        <v>0</v>
      </c>
      <c r="DO1165" s="88"/>
      <c r="DP1165" s="54">
        <f>_xlfn.XLOOKUP($C1165,[32]PSP!$C:$C,[32]PSP!$DP:$DP)</f>
        <v>0</v>
      </c>
      <c r="DQ1165" s="27">
        <f>_xlfn.XLOOKUP($C1165,[32]PSP!$C:$C,[32]PSP!$DQ:$DQ)</f>
        <v>0.5</v>
      </c>
      <c r="DR1165" s="28">
        <f t="shared" si="5066"/>
        <v>0</v>
      </c>
      <c r="DS1165" s="88"/>
      <c r="DT1165" s="54" t="str">
        <f>_xlfn.XLOOKUP($C1165,[32]PSP!$C:$C,[32]PSP!$DT:$DT)</f>
        <v>0</v>
      </c>
      <c r="DU1165" s="27">
        <f>_xlfn.XLOOKUP($C1165,[32]PSP!$C:$C,[32]PSP!$DU:$DU)</f>
        <v>0.5</v>
      </c>
      <c r="DV1165" s="28">
        <f t="shared" si="5067"/>
        <v>0</v>
      </c>
      <c r="DW1165" s="88"/>
      <c r="DX1165" s="54" t="str">
        <f>_xlfn.XLOOKUP($C1165,[32]PSP!$C:$C,[32]PSP!$DX:$DX)</f>
        <v>0</v>
      </c>
      <c r="DY1165" s="27">
        <f>_xlfn.XLOOKUP($C1165,[32]PSP!$C:$C,[32]PSP!$DY:$DY)</f>
        <v>0.5</v>
      </c>
      <c r="DZ1165" s="28">
        <f t="shared" si="5068"/>
        <v>0</v>
      </c>
      <c r="EA1165" s="88"/>
      <c r="EB1165" s="54" t="str">
        <f>_xlfn.XLOOKUP($C1165,[32]PSP!$C:$C,[32]PSP!$EB:$EB)</f>
        <v>0</v>
      </c>
      <c r="EC1165" s="27">
        <f>_xlfn.XLOOKUP($C1165,[32]PSP!$C:$C,[32]PSP!$EC:$EC)</f>
        <v>0.5</v>
      </c>
      <c r="ED1165" s="28">
        <f t="shared" si="5069"/>
        <v>0</v>
      </c>
      <c r="EE1165" s="88"/>
      <c r="EF1165" s="54" t="str">
        <f>_xlfn.XLOOKUP($C1165,[32]PSP!$C:$C,[32]PSP!$EF:$EF)</f>
        <v>0</v>
      </c>
      <c r="EG1165" s="27">
        <f>_xlfn.XLOOKUP($C1165,[32]PSP!$C:$C,[32]PSP!$EG:$EG)</f>
        <v>0.5</v>
      </c>
      <c r="EH1165" s="28">
        <f t="shared" si="5070"/>
        <v>0</v>
      </c>
      <c r="EI1165" s="88"/>
      <c r="EJ1165" s="54" t="str">
        <f>_xlfn.XLOOKUP($C1165,[32]PSP!$C:$C,[32]PSP!$EJ:$EJ)</f>
        <v>0</v>
      </c>
      <c r="EK1165" s="27">
        <f>_xlfn.XLOOKUP($C1165,[32]PSP!$C:$C,[32]PSP!$EK:$EK)</f>
        <v>0.5</v>
      </c>
      <c r="EL1165" s="28">
        <f t="shared" si="5071"/>
        <v>0</v>
      </c>
      <c r="EM1165" s="24"/>
      <c r="EO1165" s="29">
        <f t="shared" si="5034"/>
        <v>0</v>
      </c>
      <c r="EP1165" s="29">
        <f t="shared" si="5036"/>
        <v>0</v>
      </c>
      <c r="EQ1165" s="4" t="b">
        <f t="shared" si="5072"/>
        <v>1</v>
      </c>
      <c r="ES1165" s="118">
        <f t="shared" si="5035"/>
        <v>1.1767000000000001</v>
      </c>
    </row>
    <row r="1166" spans="3:149" ht="12.75" customHeight="1" x14ac:dyDescent="0.25">
      <c r="C1166" s="24" t="s">
        <v>1200</v>
      </c>
      <c r="D1166" s="43">
        <f>_xlfn.XLOOKUP($C1166,[32]PSP!$C:$C,[32]PSP!D:D)</f>
        <v>4413984</v>
      </c>
      <c r="E1166" s="24" t="str">
        <f>_xlfn.XLOOKUP($C1166,[32]PSP!$C:$C,[32]PSP!E:E)</f>
        <v>SICRO SERVIÇO</v>
      </c>
      <c r="F1166" s="25" t="str">
        <f>_xlfn.XLOOKUP($C1166,[32]PSP!$C:$C,[32]PSP!F:F)</f>
        <v>REGULARIZAÇÃO DE BOTA-FORA COM ESPALHAMENTO E COMPACTAÇÃO</v>
      </c>
      <c r="G1166" s="26" t="str">
        <f>_xlfn.XLOOKUP($C1166,[32]PSP!$C:$C,[32]PSP!G:G)</f>
        <v>M³</v>
      </c>
      <c r="H1166" s="53">
        <f>_xlfn.XLOOKUP($C1166,[32]PSP!$C:$C,[32]PSP!$H:$H)</f>
        <v>0</v>
      </c>
      <c r="I1166" s="28">
        <f>_xlfn.XLOOKUP($C1166,[32]PSP!$C:$C,[32]PSP!$I:$I)</f>
        <v>0</v>
      </c>
      <c r="J1166" s="28">
        <f t="shared" si="5038"/>
        <v>0</v>
      </c>
      <c r="K1166" s="1"/>
      <c r="L1166" s="54" t="str">
        <f>_xlfn.XLOOKUP($C1166,[32]PSP!$C:$C,[32]PSP!$L:$L)</f>
        <v>0</v>
      </c>
      <c r="M1166" s="27">
        <f>_xlfn.XLOOKUP($C1166,[32]PSP!$C:$C,[32]PSP!$M:$M)</f>
        <v>2.25</v>
      </c>
      <c r="N1166" s="28">
        <f t="shared" si="5039"/>
        <v>0</v>
      </c>
      <c r="O1166" s="1"/>
      <c r="P1166" s="54" t="str">
        <f>_xlfn.XLOOKUP($C1166,[32]PSP!$C:$C,[32]PSP!$P:$P)</f>
        <v>0</v>
      </c>
      <c r="Q1166" s="27">
        <f>_xlfn.XLOOKUP($C1166,[32]PSP!$C:$C,[32]PSP!$Q:$Q)</f>
        <v>2.25</v>
      </c>
      <c r="R1166" s="28">
        <f t="shared" si="5040"/>
        <v>0</v>
      </c>
      <c r="S1166" s="1"/>
      <c r="T1166" s="54" t="str">
        <f>_xlfn.XLOOKUP($C1166,[32]PSP!$C:$C,[32]PSP!$T:$T)</f>
        <v>0</v>
      </c>
      <c r="U1166" s="27">
        <f>_xlfn.XLOOKUP($C1166,[32]PSP!$C:$C,[32]PSP!$U:$U)</f>
        <v>2.25</v>
      </c>
      <c r="V1166" s="28">
        <f t="shared" si="5041"/>
        <v>0</v>
      </c>
      <c r="W1166" s="1"/>
      <c r="X1166" s="54">
        <f>_xlfn.XLOOKUP($C1166,[32]PSP!$C:$C,[32]PSP!$X:$X)</f>
        <v>0</v>
      </c>
      <c r="Y1166" s="27">
        <f>_xlfn.XLOOKUP($C1166,[32]PSP!$C:$C,[32]PSP!$Y:$Y)</f>
        <v>2.25</v>
      </c>
      <c r="Z1166" s="28">
        <f t="shared" si="5042"/>
        <v>0</v>
      </c>
      <c r="AA1166" s="1"/>
      <c r="AB1166" s="54" t="str">
        <f>_xlfn.XLOOKUP($C1166,[32]PSP!$C:$C,[32]PSP!$AB:$AB)</f>
        <v>0</v>
      </c>
      <c r="AC1166" s="27">
        <f>_xlfn.XLOOKUP($C1166,[32]PSP!$C:$C,[32]PSP!$AC:$AC)</f>
        <v>2.25</v>
      </c>
      <c r="AD1166" s="28">
        <f t="shared" si="5043"/>
        <v>0</v>
      </c>
      <c r="AE1166" s="1"/>
      <c r="AF1166" s="54" t="str">
        <f>_xlfn.XLOOKUP($C1166,[32]PSP!$C:$C,[32]PSP!$AF:$AF)</f>
        <v>0</v>
      </c>
      <c r="AG1166" s="27">
        <f>_xlfn.XLOOKUP($C1166,[32]PSP!$C:$C,[32]PSP!$AG:$AG)</f>
        <v>2.25</v>
      </c>
      <c r="AH1166" s="28">
        <f t="shared" si="5044"/>
        <v>0</v>
      </c>
      <c r="AI1166" s="1"/>
      <c r="AJ1166" s="54" t="str">
        <f>_xlfn.XLOOKUP($C1166,[32]PSP!$C:$C,[32]PSP!$AJ:$AJ)</f>
        <v>0</v>
      </c>
      <c r="AK1166" s="27">
        <f>_xlfn.XLOOKUP($C1166,[32]PSP!$C:$C,[32]PSP!$AK:$AK)</f>
        <v>2.25</v>
      </c>
      <c r="AL1166" s="28">
        <f t="shared" si="5045"/>
        <v>0</v>
      </c>
      <c r="AM1166" s="1"/>
      <c r="AN1166" s="54">
        <f>_xlfn.XLOOKUP($C1166,[32]PSP!$C:$C,[32]PSP!$AN:$AN)</f>
        <v>0</v>
      </c>
      <c r="AO1166" s="27">
        <f>_xlfn.XLOOKUP($C1166,[32]PSP!$C:$C,[32]PSP!$AO:$AO)</f>
        <v>2.25</v>
      </c>
      <c r="AP1166" s="28">
        <f t="shared" si="5046"/>
        <v>0</v>
      </c>
      <c r="AQ1166" s="1"/>
      <c r="AR1166" s="54" t="str">
        <f>_xlfn.XLOOKUP($C1166,[32]PSP!$C:$C,[32]PSP!$AR:$AR)</f>
        <v>0</v>
      </c>
      <c r="AS1166" s="27">
        <f>_xlfn.XLOOKUP($C1166,[32]PSP!$C:$C,[32]PSP!$AS:$AS)</f>
        <v>2.25</v>
      </c>
      <c r="AT1166" s="28">
        <f t="shared" si="5047"/>
        <v>0</v>
      </c>
      <c r="AU1166" s="1"/>
      <c r="AV1166" s="54" t="str">
        <f>_xlfn.XLOOKUP($C1166,[32]PSP!$C:$C,[32]PSP!$AV:$AV)</f>
        <v>0</v>
      </c>
      <c r="AW1166" s="27">
        <f>_xlfn.XLOOKUP($C1166,[32]PSP!$C:$C,[32]PSP!$AW:$AW)</f>
        <v>2.25</v>
      </c>
      <c r="AX1166" s="28">
        <f t="shared" si="5048"/>
        <v>0</v>
      </c>
      <c r="AY1166" s="1"/>
      <c r="AZ1166" s="54" t="str">
        <f>_xlfn.XLOOKUP($C1166,[32]PSP!$C:$C,[32]PSP!$AZ:$AZ)</f>
        <v>0</v>
      </c>
      <c r="BA1166" s="27">
        <f>_xlfn.XLOOKUP($C1166,[32]PSP!$C:$C,[32]PSP!$BA:$BA)</f>
        <v>2.25</v>
      </c>
      <c r="BB1166" s="28">
        <f t="shared" si="5049"/>
        <v>0</v>
      </c>
      <c r="BC1166" s="1"/>
      <c r="BD1166" s="54">
        <f>_xlfn.XLOOKUP($C1166,[32]PSP!$C:$C,[32]PSP!$BD:$BD)</f>
        <v>0</v>
      </c>
      <c r="BE1166" s="27">
        <f>_xlfn.XLOOKUP($C1166,[32]PSP!$C:$C,[32]PSP!$BE:$BE)</f>
        <v>2.25</v>
      </c>
      <c r="BF1166" s="28">
        <f t="shared" si="5050"/>
        <v>0</v>
      </c>
      <c r="BG1166" s="1"/>
      <c r="BH1166" s="54">
        <f>_xlfn.XLOOKUP($C1166,[32]PSP!$C:$C,[32]PSP!$BH:$BH)</f>
        <v>0</v>
      </c>
      <c r="BI1166" s="27">
        <f>_xlfn.XLOOKUP($C1166,[32]PSP!$C:$C,[32]PSP!$BI:$BI)</f>
        <v>2.25</v>
      </c>
      <c r="BJ1166" s="28">
        <f t="shared" si="5051"/>
        <v>0</v>
      </c>
      <c r="BK1166" s="1"/>
      <c r="BL1166" s="54">
        <f>_xlfn.XLOOKUP($C1166,[32]PSP!$C:$C,[32]PSP!$BL:$BL)</f>
        <v>0</v>
      </c>
      <c r="BM1166" s="27">
        <f>_xlfn.XLOOKUP($C1166,[32]PSP!$C:$C,[32]PSP!$BM:$BM)</f>
        <v>2.25</v>
      </c>
      <c r="BN1166" s="28">
        <f t="shared" si="5052"/>
        <v>0</v>
      </c>
      <c r="BO1166" s="1"/>
      <c r="BP1166" s="54" t="str">
        <f>_xlfn.XLOOKUP($C1166,[32]PSP!$C:$C,[32]PSP!$BP:$BP)</f>
        <v>0</v>
      </c>
      <c r="BQ1166" s="27">
        <f>_xlfn.XLOOKUP($C1166,[32]PSP!$C:$C,[32]PSP!$BQ:$BQ)</f>
        <v>2.25</v>
      </c>
      <c r="BR1166" s="28">
        <f t="shared" si="5053"/>
        <v>0</v>
      </c>
      <c r="BS1166" s="1"/>
      <c r="BT1166" s="54">
        <f>_xlfn.XLOOKUP($C1166,[32]PSP!$C:$C,[32]PSP!$BT:$BT)</f>
        <v>0</v>
      </c>
      <c r="BU1166" s="27">
        <f>_xlfn.XLOOKUP($C1166,[32]PSP!$C:$C,[32]PSP!$BU:$BU)</f>
        <v>2.25</v>
      </c>
      <c r="BV1166" s="28">
        <f t="shared" si="5054"/>
        <v>0</v>
      </c>
      <c r="BW1166" s="1"/>
      <c r="BX1166" s="54" t="str">
        <f>_xlfn.XLOOKUP($C1166,[32]PSP!$C:$C,[32]PSP!$BX:$BX)</f>
        <v>0</v>
      </c>
      <c r="BY1166" s="27">
        <f>_xlfn.XLOOKUP($C1166,[32]PSP!$C:$C,[32]PSP!$BY:$BY)</f>
        <v>2.25</v>
      </c>
      <c r="BZ1166" s="28">
        <f t="shared" si="5055"/>
        <v>0</v>
      </c>
      <c r="CA1166" s="1"/>
      <c r="CB1166" s="54">
        <f>_xlfn.XLOOKUP($C1166,[32]PSP!$C:$C,[32]PSP!$CB:$CB)</f>
        <v>0</v>
      </c>
      <c r="CC1166" s="27">
        <f>_xlfn.XLOOKUP($C1166,[32]PSP!$C:$C,[32]PSP!$CC:$CC)</f>
        <v>2.25</v>
      </c>
      <c r="CD1166" s="28">
        <f t="shared" si="5056"/>
        <v>0</v>
      </c>
      <c r="CE1166" s="1"/>
      <c r="CF1166" s="54" t="str">
        <f>_xlfn.XLOOKUP($C1166,[32]PSP!$C:$C,[32]PSP!$CF:$CF)</f>
        <v>0</v>
      </c>
      <c r="CG1166" s="27">
        <f>_xlfn.XLOOKUP($C1166,[32]PSP!$C:$C,[32]PSP!$CG:$CG)</f>
        <v>2.25</v>
      </c>
      <c r="CH1166" s="28">
        <f t="shared" si="5057"/>
        <v>0</v>
      </c>
      <c r="CI1166" s="1"/>
      <c r="CJ1166" s="54" t="str">
        <f>_xlfn.XLOOKUP($C1166,[32]PSP!$C:$C,[32]PSP!$CJ:$CJ)</f>
        <v>0</v>
      </c>
      <c r="CK1166" s="27">
        <f>_xlfn.XLOOKUP($C1166,[32]PSP!$C:$C,[32]PSP!$CK:$CK)</f>
        <v>2.25</v>
      </c>
      <c r="CL1166" s="28">
        <f t="shared" si="5058"/>
        <v>0</v>
      </c>
      <c r="CM1166" s="1"/>
      <c r="CN1166" s="54">
        <f>_xlfn.XLOOKUP($C1166,[32]PSP!$C:$C,[32]PSP!$CN:$CN)</f>
        <v>0</v>
      </c>
      <c r="CO1166" s="27">
        <f>_xlfn.XLOOKUP($C1166,[32]PSP!$C:$C,[32]PSP!$CO:$CO)</f>
        <v>2.25</v>
      </c>
      <c r="CP1166" s="28">
        <f t="shared" si="5059"/>
        <v>0</v>
      </c>
      <c r="CQ1166" s="1"/>
      <c r="CR1166" s="54">
        <f>_xlfn.XLOOKUP($C1166,[32]PSP!$C:$C,[32]PSP!$CR:$CR)</f>
        <v>0</v>
      </c>
      <c r="CS1166" s="27">
        <f>_xlfn.XLOOKUP($C1166,[32]PSP!$C:$C,[32]PSP!$CS:$CS)</f>
        <v>2.25</v>
      </c>
      <c r="CT1166" s="28">
        <f t="shared" si="5060"/>
        <v>0</v>
      </c>
      <c r="CU1166" s="1"/>
      <c r="CV1166" s="54" t="str">
        <f>_xlfn.XLOOKUP($C1166,[32]PSP!$C:$C,[32]PSP!$CV:$CV)</f>
        <v>0</v>
      </c>
      <c r="CW1166" s="27">
        <f>_xlfn.XLOOKUP($C1166,[32]PSP!$C:$C,[32]PSP!$CW:$CW)</f>
        <v>2.25</v>
      </c>
      <c r="CX1166" s="28">
        <f t="shared" si="5061"/>
        <v>0</v>
      </c>
      <c r="CY1166" s="1"/>
      <c r="CZ1166" s="54">
        <f>_xlfn.XLOOKUP($C1166,[32]PSP!$C:$C,[32]PSP!$CZ:$CZ)</f>
        <v>0</v>
      </c>
      <c r="DA1166" s="27">
        <f>_xlfn.XLOOKUP($C1166,[32]PSP!$C:$C,[32]PSP!$DA:$DA)</f>
        <v>2.25</v>
      </c>
      <c r="DB1166" s="28">
        <f t="shared" si="5062"/>
        <v>0</v>
      </c>
      <c r="DC1166" s="1"/>
      <c r="DD1166" s="54" t="str">
        <f>_xlfn.XLOOKUP($C1166,[32]PSP!$C:$C,[32]PSP!$DD:$DD)</f>
        <v>0</v>
      </c>
      <c r="DE1166" s="27">
        <f>_xlfn.XLOOKUP($C1166,[32]PSP!$C:$C,[32]PSP!$DE:$DE)</f>
        <v>2.25</v>
      </c>
      <c r="DF1166" s="28">
        <f t="shared" si="5063"/>
        <v>0</v>
      </c>
      <c r="DG1166" s="1"/>
      <c r="DH1166" s="54" t="str">
        <f>_xlfn.XLOOKUP($C1166,[32]PSP!$C:$C,[32]PSP!$DH:$DH)</f>
        <v>0</v>
      </c>
      <c r="DI1166" s="27">
        <f>_xlfn.XLOOKUP($C1166,[32]PSP!$C:$C,[32]PSP!$DI:$DI)</f>
        <v>2.25</v>
      </c>
      <c r="DJ1166" s="28">
        <f t="shared" si="5064"/>
        <v>0</v>
      </c>
      <c r="DK1166" s="1"/>
      <c r="DL1166" s="54" t="str">
        <f>_xlfn.XLOOKUP($C1166,[32]PSP!$C:$C,[32]PSP!$DL:$DL)</f>
        <v>0</v>
      </c>
      <c r="DM1166" s="27">
        <f>_xlfn.XLOOKUP($C1166,[32]PSP!$C:$C,[32]PSP!$DM:$DM)</f>
        <v>2.25</v>
      </c>
      <c r="DN1166" s="28">
        <f t="shared" si="5065"/>
        <v>0</v>
      </c>
      <c r="DO1166" s="1"/>
      <c r="DP1166" s="54">
        <f>_xlfn.XLOOKUP($C1166,[32]PSP!$C:$C,[32]PSP!$DP:$DP)</f>
        <v>0</v>
      </c>
      <c r="DQ1166" s="27">
        <f>_xlfn.XLOOKUP($C1166,[32]PSP!$C:$C,[32]PSP!$DQ:$DQ)</f>
        <v>2.25</v>
      </c>
      <c r="DR1166" s="28">
        <f t="shared" si="5066"/>
        <v>0</v>
      </c>
      <c r="DS1166" s="1"/>
      <c r="DT1166" s="54" t="str">
        <f>_xlfn.XLOOKUP($C1166,[32]PSP!$C:$C,[32]PSP!$DT:$DT)</f>
        <v>0</v>
      </c>
      <c r="DU1166" s="27">
        <f>_xlfn.XLOOKUP($C1166,[32]PSP!$C:$C,[32]PSP!$DU:$DU)</f>
        <v>2.25</v>
      </c>
      <c r="DV1166" s="28">
        <f t="shared" si="5067"/>
        <v>0</v>
      </c>
      <c r="DW1166" s="1"/>
      <c r="DX1166" s="54" t="str">
        <f>_xlfn.XLOOKUP($C1166,[32]PSP!$C:$C,[32]PSP!$DX:$DX)</f>
        <v>0</v>
      </c>
      <c r="DY1166" s="27">
        <f>_xlfn.XLOOKUP($C1166,[32]PSP!$C:$C,[32]PSP!$DY:$DY)</f>
        <v>2.25</v>
      </c>
      <c r="DZ1166" s="28">
        <f t="shared" si="5068"/>
        <v>0</v>
      </c>
      <c r="EA1166" s="1"/>
      <c r="EB1166" s="54" t="str">
        <f>_xlfn.XLOOKUP($C1166,[32]PSP!$C:$C,[32]PSP!$EB:$EB)</f>
        <v>0</v>
      </c>
      <c r="EC1166" s="27">
        <f>_xlfn.XLOOKUP($C1166,[32]PSP!$C:$C,[32]PSP!$EC:$EC)</f>
        <v>2.25</v>
      </c>
      <c r="ED1166" s="28">
        <f t="shared" si="5069"/>
        <v>0</v>
      </c>
      <c r="EE1166" s="1"/>
      <c r="EF1166" s="54" t="str">
        <f>_xlfn.XLOOKUP($C1166,[32]PSP!$C:$C,[32]PSP!$EF:$EF)</f>
        <v>0</v>
      </c>
      <c r="EG1166" s="27">
        <f>_xlfn.XLOOKUP($C1166,[32]PSP!$C:$C,[32]PSP!$EG:$EG)</f>
        <v>2.25</v>
      </c>
      <c r="EH1166" s="28">
        <f t="shared" si="5070"/>
        <v>0</v>
      </c>
      <c r="EI1166" s="1"/>
      <c r="EJ1166" s="54" t="str">
        <f>_xlfn.XLOOKUP($C1166,[32]PSP!$C:$C,[32]PSP!$EJ:$EJ)</f>
        <v>0</v>
      </c>
      <c r="EK1166" s="27">
        <f>_xlfn.XLOOKUP($C1166,[32]PSP!$C:$C,[32]PSP!$EK:$EK)</f>
        <v>2.25</v>
      </c>
      <c r="EL1166" s="28">
        <f t="shared" si="5071"/>
        <v>0</v>
      </c>
      <c r="EM1166" s="24"/>
      <c r="EO1166" s="29">
        <f t="shared" si="5034"/>
        <v>0</v>
      </c>
      <c r="EP1166" s="29">
        <f t="shared" si="5036"/>
        <v>0</v>
      </c>
      <c r="EQ1166" s="4" t="b">
        <f t="shared" si="5072"/>
        <v>1</v>
      </c>
      <c r="ES1166" s="118">
        <f t="shared" si="5035"/>
        <v>1.1767000000000001</v>
      </c>
    </row>
    <row r="1167" spans="3:149" ht="12.75" customHeight="1" x14ac:dyDescent="0.25">
      <c r="C1167" s="111" t="s">
        <v>728</v>
      </c>
      <c r="D1167" s="112"/>
      <c r="E1167" s="111"/>
      <c r="F1167" s="113" t="str">
        <f>_xlfn.XLOOKUP($C1167,[32]PSP!$C:$C,[32]PSP!F:F)</f>
        <v>ATERRO</v>
      </c>
      <c r="G1167" s="114"/>
      <c r="H1167" s="114"/>
      <c r="I1167" s="115"/>
      <c r="J1167" s="115"/>
      <c r="K1167" s="1"/>
      <c r="L1167" s="68"/>
      <c r="M1167" s="69"/>
      <c r="N1167" s="67"/>
      <c r="O1167" s="1"/>
      <c r="P1167" s="68"/>
      <c r="Q1167" s="69"/>
      <c r="R1167" s="67"/>
      <c r="S1167" s="1"/>
      <c r="T1167" s="68"/>
      <c r="U1167" s="69"/>
      <c r="V1167" s="67"/>
      <c r="W1167" s="1"/>
      <c r="X1167" s="68"/>
      <c r="Y1167" s="69"/>
      <c r="Z1167" s="67"/>
      <c r="AA1167" s="1"/>
      <c r="AB1167" s="68"/>
      <c r="AC1167" s="69"/>
      <c r="AD1167" s="67"/>
      <c r="AE1167" s="1"/>
      <c r="AF1167" s="68"/>
      <c r="AG1167" s="69"/>
      <c r="AH1167" s="67"/>
      <c r="AI1167" s="1"/>
      <c r="AJ1167" s="68"/>
      <c r="AK1167" s="69"/>
      <c r="AL1167" s="67"/>
      <c r="AM1167" s="1"/>
      <c r="AN1167" s="68"/>
      <c r="AO1167" s="69"/>
      <c r="AP1167" s="67"/>
      <c r="AQ1167" s="1"/>
      <c r="AR1167" s="68"/>
      <c r="AS1167" s="69"/>
      <c r="AT1167" s="67"/>
      <c r="AU1167" s="1"/>
      <c r="AV1167" s="68"/>
      <c r="AW1167" s="69"/>
      <c r="AX1167" s="67"/>
      <c r="AY1167" s="1"/>
      <c r="AZ1167" s="68"/>
      <c r="BA1167" s="69"/>
      <c r="BB1167" s="67"/>
      <c r="BC1167" s="1"/>
      <c r="BD1167" s="68"/>
      <c r="BE1167" s="69"/>
      <c r="BF1167" s="67"/>
      <c r="BG1167" s="1"/>
      <c r="BH1167" s="68"/>
      <c r="BI1167" s="69"/>
      <c r="BJ1167" s="67"/>
      <c r="BK1167" s="1"/>
      <c r="BL1167" s="68"/>
      <c r="BM1167" s="69"/>
      <c r="BN1167" s="67"/>
      <c r="BO1167" s="1"/>
      <c r="BP1167" s="68"/>
      <c r="BQ1167" s="69"/>
      <c r="BR1167" s="67"/>
      <c r="BS1167" s="1"/>
      <c r="BT1167" s="68"/>
      <c r="BU1167" s="69"/>
      <c r="BV1167" s="67"/>
      <c r="BW1167" s="1"/>
      <c r="BX1167" s="68"/>
      <c r="BY1167" s="69"/>
      <c r="BZ1167" s="67"/>
      <c r="CA1167" s="1"/>
      <c r="CB1167" s="68"/>
      <c r="CC1167" s="69"/>
      <c r="CD1167" s="67"/>
      <c r="CE1167" s="1"/>
      <c r="CF1167" s="68"/>
      <c r="CG1167" s="69"/>
      <c r="CH1167" s="67"/>
      <c r="CI1167" s="1"/>
      <c r="CJ1167" s="68"/>
      <c r="CK1167" s="69"/>
      <c r="CL1167" s="67"/>
      <c r="CM1167" s="1"/>
      <c r="CN1167" s="68"/>
      <c r="CO1167" s="69"/>
      <c r="CP1167" s="67"/>
      <c r="CQ1167" s="1"/>
      <c r="CR1167" s="68"/>
      <c r="CS1167" s="69"/>
      <c r="CT1167" s="67"/>
      <c r="CU1167" s="1"/>
      <c r="CV1167" s="68"/>
      <c r="CW1167" s="69"/>
      <c r="CX1167" s="67"/>
      <c r="CY1167" s="1"/>
      <c r="CZ1167" s="68"/>
      <c r="DA1167" s="69"/>
      <c r="DB1167" s="67"/>
      <c r="DC1167" s="1"/>
      <c r="DD1167" s="68"/>
      <c r="DE1167" s="69"/>
      <c r="DF1167" s="67"/>
      <c r="DG1167" s="1"/>
      <c r="DH1167" s="68"/>
      <c r="DI1167" s="69"/>
      <c r="DJ1167" s="67"/>
      <c r="DK1167" s="1"/>
      <c r="DL1167" s="68"/>
      <c r="DM1167" s="69"/>
      <c r="DN1167" s="67"/>
      <c r="DO1167" s="1"/>
      <c r="DP1167" s="68"/>
      <c r="DQ1167" s="69"/>
      <c r="DR1167" s="67"/>
      <c r="DS1167" s="1"/>
      <c r="DT1167" s="68"/>
      <c r="DU1167" s="69"/>
      <c r="DV1167" s="67"/>
      <c r="DW1167" s="1"/>
      <c r="DX1167" s="68"/>
      <c r="DY1167" s="69"/>
      <c r="DZ1167" s="67"/>
      <c r="EA1167" s="1"/>
      <c r="EB1167" s="68"/>
      <c r="EC1167" s="69"/>
      <c r="ED1167" s="67"/>
      <c r="EE1167" s="1"/>
      <c r="EF1167" s="68"/>
      <c r="EG1167" s="69"/>
      <c r="EH1167" s="67"/>
      <c r="EI1167" s="1"/>
      <c r="EJ1167" s="68"/>
      <c r="EK1167" s="69"/>
      <c r="EL1167" s="67"/>
      <c r="EM1167" s="111"/>
      <c r="EO1167" s="29">
        <f t="shared" si="5034"/>
        <v>0</v>
      </c>
      <c r="EP1167" s="29">
        <f t="shared" si="5036"/>
        <v>0</v>
      </c>
      <c r="EQ1167" s="4" t="b">
        <f t="shared" si="5072"/>
        <v>1</v>
      </c>
      <c r="ES1167" s="118">
        <f t="shared" si="5035"/>
        <v>1.1767000000000001</v>
      </c>
    </row>
    <row r="1168" spans="3:149" ht="12.75" customHeight="1" x14ac:dyDescent="0.25">
      <c r="C1168" s="24" t="s">
        <v>1201</v>
      </c>
      <c r="D1168" s="43">
        <f>_xlfn.XLOOKUP($C1168,[32]PSP!$C:$C,[32]PSP!D:D)</f>
        <v>5502978</v>
      </c>
      <c r="E1168" s="24" t="str">
        <f>_xlfn.XLOOKUP($C1168,[32]PSP!$C:$C,[32]PSP!E:E)</f>
        <v>SICRO SERVIÇO</v>
      </c>
      <c r="F1168" s="25" t="str">
        <f>_xlfn.XLOOKUP($C1168,[32]PSP!$C:$C,[32]PSP!F:F)</f>
        <v>COMPACTAÇÃO DE ATERROS A 100% DO PROCTOR NORMAL</v>
      </c>
      <c r="G1168" s="26" t="str">
        <f>_xlfn.XLOOKUP($C1168,[32]PSP!$C:$C,[32]PSP!G:G)</f>
        <v>M³</v>
      </c>
      <c r="H1168" s="53">
        <f>_xlfn.XLOOKUP($C1168,[32]PSP!$C:$C,[32]PSP!$H:$H)</f>
        <v>38001.163200000003</v>
      </c>
      <c r="I1168" s="28">
        <f>_xlfn.XLOOKUP($C1168,[32]PSP!$C:$C,[32]PSP!$I:$I)</f>
        <v>115143.48999999998</v>
      </c>
      <c r="J1168" s="28">
        <f t="shared" si="5038"/>
        <v>135489.34468299997</v>
      </c>
      <c r="K1168" s="88"/>
      <c r="L1168" s="54" t="str">
        <f>_xlfn.XLOOKUP($C1168,[32]PSP!$C:$C,[32]PSP!$L:$L)</f>
        <v>0</v>
      </c>
      <c r="M1168" s="27">
        <f>_xlfn.XLOOKUP($C1168,[32]PSP!$C:$C,[32]PSP!$M:$M)</f>
        <v>3.03</v>
      </c>
      <c r="N1168" s="28">
        <f t="shared" si="5039"/>
        <v>0</v>
      </c>
      <c r="O1168" s="88"/>
      <c r="P1168" s="54" t="str">
        <f>_xlfn.XLOOKUP($C1168,[32]PSP!$C:$C,[32]PSP!$P:$P)</f>
        <v>0</v>
      </c>
      <c r="Q1168" s="27">
        <f>_xlfn.XLOOKUP($C1168,[32]PSP!$C:$C,[32]PSP!$Q:$Q)</f>
        <v>3.03</v>
      </c>
      <c r="R1168" s="28">
        <f t="shared" si="5040"/>
        <v>0</v>
      </c>
      <c r="S1168" s="88"/>
      <c r="T1168" s="54" t="str">
        <f>_xlfn.XLOOKUP($C1168,[32]PSP!$C:$C,[32]PSP!$T:$T)</f>
        <v>0</v>
      </c>
      <c r="U1168" s="27">
        <f>_xlfn.XLOOKUP($C1168,[32]PSP!$C:$C,[32]PSP!$U:$U)</f>
        <v>3.03</v>
      </c>
      <c r="V1168" s="28">
        <f t="shared" si="5041"/>
        <v>0</v>
      </c>
      <c r="W1168" s="88"/>
      <c r="X1168" s="54">
        <f>_xlfn.XLOOKUP($C1168,[32]PSP!$C:$C,[32]PSP!$X:$X)</f>
        <v>3454.6512000000002</v>
      </c>
      <c r="Y1168" s="27">
        <f>_xlfn.XLOOKUP($C1168,[32]PSP!$C:$C,[32]PSP!$Y:$Y)</f>
        <v>3.03</v>
      </c>
      <c r="Z1168" s="28">
        <f t="shared" si="5042"/>
        <v>10467.59</v>
      </c>
      <c r="AA1168" s="88"/>
      <c r="AB1168" s="54" t="str">
        <f>_xlfn.XLOOKUP($C1168,[32]PSP!$C:$C,[32]PSP!$AB:$AB)</f>
        <v>0</v>
      </c>
      <c r="AC1168" s="27">
        <f>_xlfn.XLOOKUP($C1168,[32]PSP!$C:$C,[32]PSP!$AC:$AC)</f>
        <v>3.03</v>
      </c>
      <c r="AD1168" s="28">
        <f t="shared" si="5043"/>
        <v>0</v>
      </c>
      <c r="AE1168" s="88"/>
      <c r="AF1168" s="54" t="str">
        <f>_xlfn.XLOOKUP($C1168,[32]PSP!$C:$C,[32]PSP!$AF:$AF)</f>
        <v>0</v>
      </c>
      <c r="AG1168" s="27">
        <f>_xlfn.XLOOKUP($C1168,[32]PSP!$C:$C,[32]PSP!$AG:$AG)</f>
        <v>3.03</v>
      </c>
      <c r="AH1168" s="28">
        <f t="shared" si="5044"/>
        <v>0</v>
      </c>
      <c r="AI1168" s="88"/>
      <c r="AJ1168" s="54" t="str">
        <f>_xlfn.XLOOKUP($C1168,[32]PSP!$C:$C,[32]PSP!$AJ:$AJ)</f>
        <v>0</v>
      </c>
      <c r="AK1168" s="27">
        <f>_xlfn.XLOOKUP($C1168,[32]PSP!$C:$C,[32]PSP!$AK:$AK)</f>
        <v>3.03</v>
      </c>
      <c r="AL1168" s="28">
        <f t="shared" si="5045"/>
        <v>0</v>
      </c>
      <c r="AM1168" s="88"/>
      <c r="AN1168" s="54">
        <f>_xlfn.XLOOKUP($C1168,[32]PSP!$C:$C,[32]PSP!$AN:$AN)</f>
        <v>3454.6512000000002</v>
      </c>
      <c r="AO1168" s="27">
        <f>_xlfn.XLOOKUP($C1168,[32]PSP!$C:$C,[32]PSP!$AO:$AO)</f>
        <v>3.03</v>
      </c>
      <c r="AP1168" s="28">
        <f t="shared" si="5046"/>
        <v>10467.59</v>
      </c>
      <c r="AQ1168" s="88"/>
      <c r="AR1168" s="54" t="str">
        <f>_xlfn.XLOOKUP($C1168,[32]PSP!$C:$C,[32]PSP!$AR:$AR)</f>
        <v>0</v>
      </c>
      <c r="AS1168" s="27">
        <f>_xlfn.XLOOKUP($C1168,[32]PSP!$C:$C,[32]PSP!$AS:$AS)</f>
        <v>3.03</v>
      </c>
      <c r="AT1168" s="28">
        <f t="shared" si="5047"/>
        <v>0</v>
      </c>
      <c r="AU1168" s="88"/>
      <c r="AV1168" s="54" t="str">
        <f>_xlfn.XLOOKUP($C1168,[32]PSP!$C:$C,[32]PSP!$AV:$AV)</f>
        <v>0</v>
      </c>
      <c r="AW1168" s="27">
        <f>_xlfn.XLOOKUP($C1168,[32]PSP!$C:$C,[32]PSP!$AW:$AW)</f>
        <v>3.03</v>
      </c>
      <c r="AX1168" s="28">
        <f t="shared" si="5048"/>
        <v>0</v>
      </c>
      <c r="AY1168" s="88"/>
      <c r="AZ1168" s="54" t="str">
        <f>_xlfn.XLOOKUP($C1168,[32]PSP!$C:$C,[32]PSP!$AZ:$AZ)</f>
        <v>0</v>
      </c>
      <c r="BA1168" s="27">
        <f>_xlfn.XLOOKUP($C1168,[32]PSP!$C:$C,[32]PSP!$BA:$BA)</f>
        <v>3.03</v>
      </c>
      <c r="BB1168" s="28">
        <f t="shared" si="5049"/>
        <v>0</v>
      </c>
      <c r="BC1168" s="88"/>
      <c r="BD1168" s="54">
        <f>_xlfn.XLOOKUP($C1168,[32]PSP!$C:$C,[32]PSP!$BD:$BD)</f>
        <v>3454.6512000000002</v>
      </c>
      <c r="BE1168" s="27">
        <f>_xlfn.XLOOKUP($C1168,[32]PSP!$C:$C,[32]PSP!$BE:$BE)</f>
        <v>3.03</v>
      </c>
      <c r="BF1168" s="28">
        <f t="shared" si="5050"/>
        <v>10467.59</v>
      </c>
      <c r="BG1168" s="88"/>
      <c r="BH1168" s="54">
        <f>_xlfn.XLOOKUP($C1168,[32]PSP!$C:$C,[32]PSP!$BH:$BH)</f>
        <v>3454.6512000000002</v>
      </c>
      <c r="BI1168" s="27">
        <f>_xlfn.XLOOKUP($C1168,[32]PSP!$C:$C,[32]PSP!$BI:$BI)</f>
        <v>3.03</v>
      </c>
      <c r="BJ1168" s="28">
        <f t="shared" si="5051"/>
        <v>10467.59</v>
      </c>
      <c r="BK1168" s="88"/>
      <c r="BL1168" s="54">
        <f>_xlfn.XLOOKUP($C1168,[32]PSP!$C:$C,[32]PSP!$BL:$BL)</f>
        <v>3454.6512000000002</v>
      </c>
      <c r="BM1168" s="27">
        <f>_xlfn.XLOOKUP($C1168,[32]PSP!$C:$C,[32]PSP!$BM:$BM)</f>
        <v>3.03</v>
      </c>
      <c r="BN1168" s="28">
        <f t="shared" si="5052"/>
        <v>10467.59</v>
      </c>
      <c r="BO1168" s="88"/>
      <c r="BP1168" s="54" t="str">
        <f>_xlfn.XLOOKUP($C1168,[32]PSP!$C:$C,[32]PSP!$BP:$BP)</f>
        <v>0</v>
      </c>
      <c r="BQ1168" s="27">
        <f>_xlfn.XLOOKUP($C1168,[32]PSP!$C:$C,[32]PSP!$BQ:$BQ)</f>
        <v>3.03</v>
      </c>
      <c r="BR1168" s="28">
        <f t="shared" si="5053"/>
        <v>0</v>
      </c>
      <c r="BS1168" s="88"/>
      <c r="BT1168" s="54">
        <f>_xlfn.XLOOKUP($C1168,[32]PSP!$C:$C,[32]PSP!$BT:$BT)</f>
        <v>3454.6512000000002</v>
      </c>
      <c r="BU1168" s="27">
        <f>_xlfn.XLOOKUP($C1168,[32]PSP!$C:$C,[32]PSP!$BU:$BU)</f>
        <v>3.03</v>
      </c>
      <c r="BV1168" s="28">
        <f t="shared" si="5054"/>
        <v>10467.59</v>
      </c>
      <c r="BW1168" s="88"/>
      <c r="BX1168" s="54" t="str">
        <f>_xlfn.XLOOKUP($C1168,[32]PSP!$C:$C,[32]PSP!$BX:$BX)</f>
        <v>0</v>
      </c>
      <c r="BY1168" s="27">
        <f>_xlfn.XLOOKUP($C1168,[32]PSP!$C:$C,[32]PSP!$BY:$BY)</f>
        <v>3.03</v>
      </c>
      <c r="BZ1168" s="28">
        <f t="shared" si="5055"/>
        <v>0</v>
      </c>
      <c r="CA1168" s="88"/>
      <c r="CB1168" s="54">
        <f>_xlfn.XLOOKUP($C1168,[32]PSP!$C:$C,[32]PSP!$CB:$CB)</f>
        <v>3454.6512000000002</v>
      </c>
      <c r="CC1168" s="27">
        <f>_xlfn.XLOOKUP($C1168,[32]PSP!$C:$C,[32]PSP!$CC:$CC)</f>
        <v>3.03</v>
      </c>
      <c r="CD1168" s="28">
        <f t="shared" si="5056"/>
        <v>10467.59</v>
      </c>
      <c r="CE1168" s="88"/>
      <c r="CF1168" s="54" t="str">
        <f>_xlfn.XLOOKUP($C1168,[32]PSP!$C:$C,[32]PSP!$CF:$CF)</f>
        <v>0</v>
      </c>
      <c r="CG1168" s="27">
        <f>_xlfn.XLOOKUP($C1168,[32]PSP!$C:$C,[32]PSP!$CG:$CG)</f>
        <v>3.03</v>
      </c>
      <c r="CH1168" s="28">
        <f t="shared" si="5057"/>
        <v>0</v>
      </c>
      <c r="CI1168" s="88"/>
      <c r="CJ1168" s="54" t="str">
        <f>_xlfn.XLOOKUP($C1168,[32]PSP!$C:$C,[32]PSP!$CJ:$CJ)</f>
        <v>0</v>
      </c>
      <c r="CK1168" s="27">
        <f>_xlfn.XLOOKUP($C1168,[32]PSP!$C:$C,[32]PSP!$CK:$CK)</f>
        <v>3.03</v>
      </c>
      <c r="CL1168" s="28">
        <f t="shared" si="5058"/>
        <v>0</v>
      </c>
      <c r="CM1168" s="88"/>
      <c r="CN1168" s="54">
        <f>_xlfn.XLOOKUP($C1168,[32]PSP!$C:$C,[32]PSP!$CN:$CN)</f>
        <v>3454.6512000000002</v>
      </c>
      <c r="CO1168" s="27">
        <f>_xlfn.XLOOKUP($C1168,[32]PSP!$C:$C,[32]PSP!$CO:$CO)</f>
        <v>3.03</v>
      </c>
      <c r="CP1168" s="28">
        <f t="shared" si="5059"/>
        <v>10467.59</v>
      </c>
      <c r="CQ1168" s="88"/>
      <c r="CR1168" s="54">
        <f>_xlfn.XLOOKUP($C1168,[32]PSP!$C:$C,[32]PSP!$CR:$CR)</f>
        <v>3454.6512000000002</v>
      </c>
      <c r="CS1168" s="27">
        <f>_xlfn.XLOOKUP($C1168,[32]PSP!$C:$C,[32]PSP!$CS:$CS)</f>
        <v>3.03</v>
      </c>
      <c r="CT1168" s="28">
        <f t="shared" si="5060"/>
        <v>10467.59</v>
      </c>
      <c r="CU1168" s="88"/>
      <c r="CV1168" s="54" t="str">
        <f>_xlfn.XLOOKUP($C1168,[32]PSP!$C:$C,[32]PSP!$CV:$CV)</f>
        <v>0</v>
      </c>
      <c r="CW1168" s="27">
        <f>_xlfn.XLOOKUP($C1168,[32]PSP!$C:$C,[32]PSP!$CW:$CW)</f>
        <v>3.03</v>
      </c>
      <c r="CX1168" s="28">
        <f t="shared" si="5061"/>
        <v>0</v>
      </c>
      <c r="CY1168" s="88"/>
      <c r="CZ1168" s="54">
        <f>_xlfn.XLOOKUP($C1168,[32]PSP!$C:$C,[32]PSP!$CZ:$CZ)</f>
        <v>3454.6512000000002</v>
      </c>
      <c r="DA1168" s="27">
        <f>_xlfn.XLOOKUP($C1168,[32]PSP!$C:$C,[32]PSP!$DA:$DA)</f>
        <v>3.03</v>
      </c>
      <c r="DB1168" s="28">
        <f t="shared" si="5062"/>
        <v>10467.59</v>
      </c>
      <c r="DC1168" s="88"/>
      <c r="DD1168" s="54" t="str">
        <f>_xlfn.XLOOKUP($C1168,[32]PSP!$C:$C,[32]PSP!$DD:$DD)</f>
        <v>0</v>
      </c>
      <c r="DE1168" s="27">
        <f>_xlfn.XLOOKUP($C1168,[32]PSP!$C:$C,[32]PSP!$DE:$DE)</f>
        <v>3.03</v>
      </c>
      <c r="DF1168" s="28">
        <f t="shared" si="5063"/>
        <v>0</v>
      </c>
      <c r="DG1168" s="88"/>
      <c r="DH1168" s="54" t="str">
        <f>_xlfn.XLOOKUP($C1168,[32]PSP!$C:$C,[32]PSP!$DH:$DH)</f>
        <v>0</v>
      </c>
      <c r="DI1168" s="27">
        <f>_xlfn.XLOOKUP($C1168,[32]PSP!$C:$C,[32]PSP!$DI:$DI)</f>
        <v>3.03</v>
      </c>
      <c r="DJ1168" s="28">
        <f t="shared" si="5064"/>
        <v>0</v>
      </c>
      <c r="DK1168" s="88"/>
      <c r="DL1168" s="54" t="str">
        <f>_xlfn.XLOOKUP($C1168,[32]PSP!$C:$C,[32]PSP!$DL:$DL)</f>
        <v>0</v>
      </c>
      <c r="DM1168" s="27">
        <f>_xlfn.XLOOKUP($C1168,[32]PSP!$C:$C,[32]PSP!$DM:$DM)</f>
        <v>3.03</v>
      </c>
      <c r="DN1168" s="28">
        <f t="shared" si="5065"/>
        <v>0</v>
      </c>
      <c r="DO1168" s="88"/>
      <c r="DP1168" s="54">
        <f>_xlfn.XLOOKUP($C1168,[32]PSP!$C:$C,[32]PSP!$DP:$DP)</f>
        <v>3454.6512000000002</v>
      </c>
      <c r="DQ1168" s="27">
        <f>_xlfn.XLOOKUP($C1168,[32]PSP!$C:$C,[32]PSP!$DQ:$DQ)</f>
        <v>3.03</v>
      </c>
      <c r="DR1168" s="28">
        <f t="shared" si="5066"/>
        <v>10467.59</v>
      </c>
      <c r="DS1168" s="88"/>
      <c r="DT1168" s="54" t="str">
        <f>_xlfn.XLOOKUP($C1168,[32]PSP!$C:$C,[32]PSP!$DT:$DT)</f>
        <v>0</v>
      </c>
      <c r="DU1168" s="27">
        <f>_xlfn.XLOOKUP($C1168,[32]PSP!$C:$C,[32]PSP!$DU:$DU)</f>
        <v>3.03</v>
      </c>
      <c r="DV1168" s="28">
        <f t="shared" si="5067"/>
        <v>0</v>
      </c>
      <c r="DW1168" s="88"/>
      <c r="DX1168" s="54" t="str">
        <f>_xlfn.XLOOKUP($C1168,[32]PSP!$C:$C,[32]PSP!$DX:$DX)</f>
        <v>0</v>
      </c>
      <c r="DY1168" s="27">
        <f>_xlfn.XLOOKUP($C1168,[32]PSP!$C:$C,[32]PSP!$DY:$DY)</f>
        <v>3.03</v>
      </c>
      <c r="DZ1168" s="28">
        <f t="shared" si="5068"/>
        <v>0</v>
      </c>
      <c r="EA1168" s="88"/>
      <c r="EB1168" s="54" t="str">
        <f>_xlfn.XLOOKUP($C1168,[32]PSP!$C:$C,[32]PSP!$EB:$EB)</f>
        <v>0</v>
      </c>
      <c r="EC1168" s="27">
        <f>_xlfn.XLOOKUP($C1168,[32]PSP!$C:$C,[32]PSP!$EC:$EC)</f>
        <v>3.03</v>
      </c>
      <c r="ED1168" s="28">
        <f t="shared" si="5069"/>
        <v>0</v>
      </c>
      <c r="EE1168" s="88"/>
      <c r="EF1168" s="54" t="str">
        <f>_xlfn.XLOOKUP($C1168,[32]PSP!$C:$C,[32]PSP!$EF:$EF)</f>
        <v>0</v>
      </c>
      <c r="EG1168" s="27">
        <f>_xlfn.XLOOKUP($C1168,[32]PSP!$C:$C,[32]PSP!$EG:$EG)</f>
        <v>3.03</v>
      </c>
      <c r="EH1168" s="28">
        <f t="shared" si="5070"/>
        <v>0</v>
      </c>
      <c r="EI1168" s="88"/>
      <c r="EJ1168" s="54" t="str">
        <f>_xlfn.XLOOKUP($C1168,[32]PSP!$C:$C,[32]PSP!$EJ:$EJ)</f>
        <v>0</v>
      </c>
      <c r="EK1168" s="27">
        <f>_xlfn.XLOOKUP($C1168,[32]PSP!$C:$C,[32]PSP!$EK:$EK)</f>
        <v>3.03</v>
      </c>
      <c r="EL1168" s="28">
        <f t="shared" si="5071"/>
        <v>0</v>
      </c>
      <c r="EM1168" s="24"/>
      <c r="EO1168" s="29">
        <f t="shared" si="5034"/>
        <v>115143.48999999998</v>
      </c>
      <c r="EP1168" s="29">
        <f t="shared" si="5036"/>
        <v>115143.48999999998</v>
      </c>
      <c r="EQ1168" s="4" t="b">
        <f t="shared" si="5072"/>
        <v>1</v>
      </c>
      <c r="ES1168" s="118">
        <f t="shared" si="5035"/>
        <v>1.1767000000000001</v>
      </c>
    </row>
    <row r="1169" spans="3:149" ht="12.75" customHeight="1" x14ac:dyDescent="0.25">
      <c r="C1169" s="24" t="s">
        <v>1202</v>
      </c>
      <c r="D1169" s="43">
        <f>_xlfn.XLOOKUP($C1169,[32]PSP!$C:$C,[32]PSP!D:D)</f>
        <v>4016096</v>
      </c>
      <c r="E1169" s="24" t="str">
        <f>_xlfn.XLOOKUP($C1169,[32]PSP!$C:$C,[32]PSP!E:E)</f>
        <v>SICRO SERVIÇO</v>
      </c>
      <c r="F1169" s="25" t="str">
        <f>_xlfn.XLOOKUP($C1169,[32]PSP!$C:$C,[32]PSP!F:F)</f>
        <v>ESCAVAÇÃO E CARGA DE MATERIAL DE JAZIDA COM ESCAVADEIRA HIDRÁULICA DE 1,56 M³</v>
      </c>
      <c r="G1169" s="26" t="str">
        <f>_xlfn.XLOOKUP($C1169,[32]PSP!$C:$C,[32]PSP!G:G)</f>
        <v>M³</v>
      </c>
      <c r="H1169" s="53">
        <f>_xlfn.XLOOKUP($C1169,[32]PSP!$C:$C,[32]PSP!$H:$H)</f>
        <v>28500.872400000007</v>
      </c>
      <c r="I1169" s="28">
        <f>_xlfn.XLOOKUP($C1169,[32]PSP!$C:$C,[32]PSP!$I:$I)</f>
        <v>25365.670000000002</v>
      </c>
      <c r="J1169" s="28">
        <f t="shared" si="5038"/>
        <v>29847.783889000006</v>
      </c>
      <c r="K1169" s="88"/>
      <c r="L1169" s="54" t="str">
        <f>_xlfn.XLOOKUP($C1169,[32]PSP!$C:$C,[32]PSP!$L:$L)</f>
        <v>0</v>
      </c>
      <c r="M1169" s="27">
        <f>_xlfn.XLOOKUP($C1169,[32]PSP!$C:$C,[32]PSP!$M:$M)</f>
        <v>0.89</v>
      </c>
      <c r="N1169" s="28">
        <f t="shared" si="5039"/>
        <v>0</v>
      </c>
      <c r="O1169" s="88"/>
      <c r="P1169" s="54" t="str">
        <f>_xlfn.XLOOKUP($C1169,[32]PSP!$C:$C,[32]PSP!$P:$P)</f>
        <v>0</v>
      </c>
      <c r="Q1169" s="27">
        <f>_xlfn.XLOOKUP($C1169,[32]PSP!$C:$C,[32]PSP!$Q:$Q)</f>
        <v>0.89</v>
      </c>
      <c r="R1169" s="28">
        <f t="shared" si="5040"/>
        <v>0</v>
      </c>
      <c r="S1169" s="88"/>
      <c r="T1169" s="54" t="str">
        <f>_xlfn.XLOOKUP($C1169,[32]PSP!$C:$C,[32]PSP!$T:$T)</f>
        <v>0</v>
      </c>
      <c r="U1169" s="27">
        <f>_xlfn.XLOOKUP($C1169,[32]PSP!$C:$C,[32]PSP!$U:$U)</f>
        <v>0.89</v>
      </c>
      <c r="V1169" s="28">
        <f t="shared" si="5041"/>
        <v>0</v>
      </c>
      <c r="W1169" s="88"/>
      <c r="X1169" s="54">
        <f>_xlfn.XLOOKUP($C1169,[32]PSP!$C:$C,[32]PSP!$X:$X)</f>
        <v>2590.9884000000002</v>
      </c>
      <c r="Y1169" s="27">
        <f>_xlfn.XLOOKUP($C1169,[32]PSP!$C:$C,[32]PSP!$Y:$Y)</f>
        <v>0.89</v>
      </c>
      <c r="Z1169" s="28">
        <f t="shared" si="5042"/>
        <v>2305.9699999999998</v>
      </c>
      <c r="AA1169" s="88"/>
      <c r="AB1169" s="54" t="str">
        <f>_xlfn.XLOOKUP($C1169,[32]PSP!$C:$C,[32]PSP!$AB:$AB)</f>
        <v>0</v>
      </c>
      <c r="AC1169" s="27">
        <f>_xlfn.XLOOKUP($C1169,[32]PSP!$C:$C,[32]PSP!$AC:$AC)</f>
        <v>0.89</v>
      </c>
      <c r="AD1169" s="28">
        <f t="shared" si="5043"/>
        <v>0</v>
      </c>
      <c r="AE1169" s="88"/>
      <c r="AF1169" s="54" t="str">
        <f>_xlfn.XLOOKUP($C1169,[32]PSP!$C:$C,[32]PSP!$AF:$AF)</f>
        <v>0</v>
      </c>
      <c r="AG1169" s="27">
        <f>_xlfn.XLOOKUP($C1169,[32]PSP!$C:$C,[32]PSP!$AG:$AG)</f>
        <v>0.89</v>
      </c>
      <c r="AH1169" s="28">
        <f t="shared" si="5044"/>
        <v>0</v>
      </c>
      <c r="AI1169" s="88"/>
      <c r="AJ1169" s="54" t="str">
        <f>_xlfn.XLOOKUP($C1169,[32]PSP!$C:$C,[32]PSP!$AJ:$AJ)</f>
        <v>0</v>
      </c>
      <c r="AK1169" s="27">
        <f>_xlfn.XLOOKUP($C1169,[32]PSP!$C:$C,[32]PSP!$AK:$AK)</f>
        <v>0.89</v>
      </c>
      <c r="AL1169" s="28">
        <f t="shared" si="5045"/>
        <v>0</v>
      </c>
      <c r="AM1169" s="88"/>
      <c r="AN1169" s="54">
        <f>_xlfn.XLOOKUP($C1169,[32]PSP!$C:$C,[32]PSP!$AN:$AN)</f>
        <v>2590.9884000000002</v>
      </c>
      <c r="AO1169" s="27">
        <f>_xlfn.XLOOKUP($C1169,[32]PSP!$C:$C,[32]PSP!$AO:$AO)</f>
        <v>0.89</v>
      </c>
      <c r="AP1169" s="28">
        <f t="shared" si="5046"/>
        <v>2305.9699999999998</v>
      </c>
      <c r="AQ1169" s="88"/>
      <c r="AR1169" s="54" t="str">
        <f>_xlfn.XLOOKUP($C1169,[32]PSP!$C:$C,[32]PSP!$AR:$AR)</f>
        <v>0</v>
      </c>
      <c r="AS1169" s="27">
        <f>_xlfn.XLOOKUP($C1169,[32]PSP!$C:$C,[32]PSP!$AS:$AS)</f>
        <v>0.89</v>
      </c>
      <c r="AT1169" s="28">
        <f t="shared" si="5047"/>
        <v>0</v>
      </c>
      <c r="AU1169" s="88"/>
      <c r="AV1169" s="54" t="str">
        <f>_xlfn.XLOOKUP($C1169,[32]PSP!$C:$C,[32]PSP!$AV:$AV)</f>
        <v>0</v>
      </c>
      <c r="AW1169" s="27">
        <f>_xlfn.XLOOKUP($C1169,[32]PSP!$C:$C,[32]PSP!$AW:$AW)</f>
        <v>0.89</v>
      </c>
      <c r="AX1169" s="28">
        <f t="shared" si="5048"/>
        <v>0</v>
      </c>
      <c r="AY1169" s="88"/>
      <c r="AZ1169" s="54" t="str">
        <f>_xlfn.XLOOKUP($C1169,[32]PSP!$C:$C,[32]PSP!$AZ:$AZ)</f>
        <v>0</v>
      </c>
      <c r="BA1169" s="27">
        <f>_xlfn.XLOOKUP($C1169,[32]PSP!$C:$C,[32]PSP!$BA:$BA)</f>
        <v>0.89</v>
      </c>
      <c r="BB1169" s="28">
        <f t="shared" si="5049"/>
        <v>0</v>
      </c>
      <c r="BC1169" s="88"/>
      <c r="BD1169" s="54">
        <f>_xlfn.XLOOKUP($C1169,[32]PSP!$C:$C,[32]PSP!$BD:$BD)</f>
        <v>2590.9884000000002</v>
      </c>
      <c r="BE1169" s="27">
        <f>_xlfn.XLOOKUP($C1169,[32]PSP!$C:$C,[32]PSP!$BE:$BE)</f>
        <v>0.89</v>
      </c>
      <c r="BF1169" s="28">
        <f t="shared" si="5050"/>
        <v>2305.9699999999998</v>
      </c>
      <c r="BG1169" s="88"/>
      <c r="BH1169" s="54">
        <f>_xlfn.XLOOKUP($C1169,[32]PSP!$C:$C,[32]PSP!$BH:$BH)</f>
        <v>2590.9884000000002</v>
      </c>
      <c r="BI1169" s="27">
        <f>_xlfn.XLOOKUP($C1169,[32]PSP!$C:$C,[32]PSP!$BI:$BI)</f>
        <v>0.89</v>
      </c>
      <c r="BJ1169" s="28">
        <f t="shared" si="5051"/>
        <v>2305.9699999999998</v>
      </c>
      <c r="BK1169" s="88"/>
      <c r="BL1169" s="54">
        <f>_xlfn.XLOOKUP($C1169,[32]PSP!$C:$C,[32]PSP!$BL:$BL)</f>
        <v>2590.9884000000002</v>
      </c>
      <c r="BM1169" s="27">
        <f>_xlfn.XLOOKUP($C1169,[32]PSP!$C:$C,[32]PSP!$BM:$BM)</f>
        <v>0.89</v>
      </c>
      <c r="BN1169" s="28">
        <f t="shared" si="5052"/>
        <v>2305.9699999999998</v>
      </c>
      <c r="BO1169" s="88"/>
      <c r="BP1169" s="54" t="str">
        <f>_xlfn.XLOOKUP($C1169,[32]PSP!$C:$C,[32]PSP!$BP:$BP)</f>
        <v>0</v>
      </c>
      <c r="BQ1169" s="27">
        <f>_xlfn.XLOOKUP($C1169,[32]PSP!$C:$C,[32]PSP!$BQ:$BQ)</f>
        <v>0.89</v>
      </c>
      <c r="BR1169" s="28">
        <f t="shared" si="5053"/>
        <v>0</v>
      </c>
      <c r="BS1169" s="88"/>
      <c r="BT1169" s="54">
        <f>_xlfn.XLOOKUP($C1169,[32]PSP!$C:$C,[32]PSP!$BT:$BT)</f>
        <v>2590.9884000000002</v>
      </c>
      <c r="BU1169" s="27">
        <f>_xlfn.XLOOKUP($C1169,[32]PSP!$C:$C,[32]PSP!$BU:$BU)</f>
        <v>0.89</v>
      </c>
      <c r="BV1169" s="28">
        <f t="shared" si="5054"/>
        <v>2305.9699999999998</v>
      </c>
      <c r="BW1169" s="88"/>
      <c r="BX1169" s="54" t="str">
        <f>_xlfn.XLOOKUP($C1169,[32]PSP!$C:$C,[32]PSP!$BX:$BX)</f>
        <v>0</v>
      </c>
      <c r="BY1169" s="27">
        <f>_xlfn.XLOOKUP($C1169,[32]PSP!$C:$C,[32]PSP!$BY:$BY)</f>
        <v>0.89</v>
      </c>
      <c r="BZ1169" s="28">
        <f t="shared" si="5055"/>
        <v>0</v>
      </c>
      <c r="CA1169" s="88"/>
      <c r="CB1169" s="54">
        <f>_xlfn.XLOOKUP($C1169,[32]PSP!$C:$C,[32]PSP!$CB:$CB)</f>
        <v>2590.9884000000002</v>
      </c>
      <c r="CC1169" s="27">
        <f>_xlfn.XLOOKUP($C1169,[32]PSP!$C:$C,[32]PSP!$CC:$CC)</f>
        <v>0.89</v>
      </c>
      <c r="CD1169" s="28">
        <f t="shared" si="5056"/>
        <v>2305.9699999999998</v>
      </c>
      <c r="CE1169" s="88"/>
      <c r="CF1169" s="54" t="str">
        <f>_xlfn.XLOOKUP($C1169,[32]PSP!$C:$C,[32]PSP!$CF:$CF)</f>
        <v>0</v>
      </c>
      <c r="CG1169" s="27">
        <f>_xlfn.XLOOKUP($C1169,[32]PSP!$C:$C,[32]PSP!$CG:$CG)</f>
        <v>0.89</v>
      </c>
      <c r="CH1169" s="28">
        <f t="shared" si="5057"/>
        <v>0</v>
      </c>
      <c r="CI1169" s="88"/>
      <c r="CJ1169" s="54" t="str">
        <f>_xlfn.XLOOKUP($C1169,[32]PSP!$C:$C,[32]PSP!$CJ:$CJ)</f>
        <v>0</v>
      </c>
      <c r="CK1169" s="27">
        <f>_xlfn.XLOOKUP($C1169,[32]PSP!$C:$C,[32]PSP!$CK:$CK)</f>
        <v>0.89</v>
      </c>
      <c r="CL1169" s="28">
        <f t="shared" si="5058"/>
        <v>0</v>
      </c>
      <c r="CM1169" s="88"/>
      <c r="CN1169" s="54">
        <f>_xlfn.XLOOKUP($C1169,[32]PSP!$C:$C,[32]PSP!$CN:$CN)</f>
        <v>2590.9884000000002</v>
      </c>
      <c r="CO1169" s="27">
        <f>_xlfn.XLOOKUP($C1169,[32]PSP!$C:$C,[32]PSP!$CO:$CO)</f>
        <v>0.89</v>
      </c>
      <c r="CP1169" s="28">
        <f t="shared" si="5059"/>
        <v>2305.9699999999998</v>
      </c>
      <c r="CQ1169" s="88"/>
      <c r="CR1169" s="54">
        <f>_xlfn.XLOOKUP($C1169,[32]PSP!$C:$C,[32]PSP!$CR:$CR)</f>
        <v>2590.9884000000002</v>
      </c>
      <c r="CS1169" s="27">
        <f>_xlfn.XLOOKUP($C1169,[32]PSP!$C:$C,[32]PSP!$CS:$CS)</f>
        <v>0.89</v>
      </c>
      <c r="CT1169" s="28">
        <f t="shared" si="5060"/>
        <v>2305.9699999999998</v>
      </c>
      <c r="CU1169" s="88"/>
      <c r="CV1169" s="54" t="str">
        <f>_xlfn.XLOOKUP($C1169,[32]PSP!$C:$C,[32]PSP!$CV:$CV)</f>
        <v>0</v>
      </c>
      <c r="CW1169" s="27">
        <f>_xlfn.XLOOKUP($C1169,[32]PSP!$C:$C,[32]PSP!$CW:$CW)</f>
        <v>0.89</v>
      </c>
      <c r="CX1169" s="28">
        <f t="shared" si="5061"/>
        <v>0</v>
      </c>
      <c r="CY1169" s="88"/>
      <c r="CZ1169" s="54">
        <f>_xlfn.XLOOKUP($C1169,[32]PSP!$C:$C,[32]PSP!$CZ:$CZ)</f>
        <v>2590.9884000000002</v>
      </c>
      <c r="DA1169" s="27">
        <f>_xlfn.XLOOKUP($C1169,[32]PSP!$C:$C,[32]PSP!$DA:$DA)</f>
        <v>0.89</v>
      </c>
      <c r="DB1169" s="28">
        <f t="shared" si="5062"/>
        <v>2305.9699999999998</v>
      </c>
      <c r="DC1169" s="88"/>
      <c r="DD1169" s="54" t="str">
        <f>_xlfn.XLOOKUP($C1169,[32]PSP!$C:$C,[32]PSP!$DD:$DD)</f>
        <v>0</v>
      </c>
      <c r="DE1169" s="27">
        <f>_xlfn.XLOOKUP($C1169,[32]PSP!$C:$C,[32]PSP!$DE:$DE)</f>
        <v>0.89</v>
      </c>
      <c r="DF1169" s="28">
        <f t="shared" si="5063"/>
        <v>0</v>
      </c>
      <c r="DG1169" s="88"/>
      <c r="DH1169" s="54" t="str">
        <f>_xlfn.XLOOKUP($C1169,[32]PSP!$C:$C,[32]PSP!$DH:$DH)</f>
        <v>0</v>
      </c>
      <c r="DI1169" s="27">
        <f>_xlfn.XLOOKUP($C1169,[32]PSP!$C:$C,[32]PSP!$DI:$DI)</f>
        <v>0.89</v>
      </c>
      <c r="DJ1169" s="28">
        <f t="shared" si="5064"/>
        <v>0</v>
      </c>
      <c r="DK1169" s="88"/>
      <c r="DL1169" s="54" t="str">
        <f>_xlfn.XLOOKUP($C1169,[32]PSP!$C:$C,[32]PSP!$DL:$DL)</f>
        <v>0</v>
      </c>
      <c r="DM1169" s="27">
        <f>_xlfn.XLOOKUP($C1169,[32]PSP!$C:$C,[32]PSP!$DM:$DM)</f>
        <v>0.89</v>
      </c>
      <c r="DN1169" s="28">
        <f t="shared" si="5065"/>
        <v>0</v>
      </c>
      <c r="DO1169" s="88"/>
      <c r="DP1169" s="54">
        <f>_xlfn.XLOOKUP($C1169,[32]PSP!$C:$C,[32]PSP!$DP:$DP)</f>
        <v>2590.9884000000002</v>
      </c>
      <c r="DQ1169" s="27">
        <f>_xlfn.XLOOKUP($C1169,[32]PSP!$C:$C,[32]PSP!$DQ:$DQ)</f>
        <v>0.89</v>
      </c>
      <c r="DR1169" s="28">
        <f t="shared" si="5066"/>
        <v>2305.9699999999998</v>
      </c>
      <c r="DS1169" s="88"/>
      <c r="DT1169" s="54" t="str">
        <f>_xlfn.XLOOKUP($C1169,[32]PSP!$C:$C,[32]PSP!$DT:$DT)</f>
        <v>0</v>
      </c>
      <c r="DU1169" s="27">
        <f>_xlfn.XLOOKUP($C1169,[32]PSP!$C:$C,[32]PSP!$DU:$DU)</f>
        <v>0.89</v>
      </c>
      <c r="DV1169" s="28">
        <f t="shared" si="5067"/>
        <v>0</v>
      </c>
      <c r="DW1169" s="88"/>
      <c r="DX1169" s="54" t="str">
        <f>_xlfn.XLOOKUP($C1169,[32]PSP!$C:$C,[32]PSP!$DX:$DX)</f>
        <v>0</v>
      </c>
      <c r="DY1169" s="27">
        <f>_xlfn.XLOOKUP($C1169,[32]PSP!$C:$C,[32]PSP!$DY:$DY)</f>
        <v>0.89</v>
      </c>
      <c r="DZ1169" s="28">
        <f t="shared" si="5068"/>
        <v>0</v>
      </c>
      <c r="EA1169" s="88"/>
      <c r="EB1169" s="54" t="str">
        <f>_xlfn.XLOOKUP($C1169,[32]PSP!$C:$C,[32]PSP!$EB:$EB)</f>
        <v>0</v>
      </c>
      <c r="EC1169" s="27">
        <f>_xlfn.XLOOKUP($C1169,[32]PSP!$C:$C,[32]PSP!$EC:$EC)</f>
        <v>0.89</v>
      </c>
      <c r="ED1169" s="28">
        <f t="shared" si="5069"/>
        <v>0</v>
      </c>
      <c r="EE1169" s="88"/>
      <c r="EF1169" s="54" t="str">
        <f>_xlfn.XLOOKUP($C1169,[32]PSP!$C:$C,[32]PSP!$EF:$EF)</f>
        <v>0</v>
      </c>
      <c r="EG1169" s="27">
        <f>_xlfn.XLOOKUP($C1169,[32]PSP!$C:$C,[32]PSP!$EG:$EG)</f>
        <v>0.89</v>
      </c>
      <c r="EH1169" s="28">
        <f t="shared" si="5070"/>
        <v>0</v>
      </c>
      <c r="EI1169" s="88"/>
      <c r="EJ1169" s="54" t="str">
        <f>_xlfn.XLOOKUP($C1169,[32]PSP!$C:$C,[32]PSP!$EJ:$EJ)</f>
        <v>0</v>
      </c>
      <c r="EK1169" s="27">
        <f>_xlfn.XLOOKUP($C1169,[32]PSP!$C:$C,[32]PSP!$EK:$EK)</f>
        <v>0.89</v>
      </c>
      <c r="EL1169" s="28">
        <f t="shared" si="5071"/>
        <v>0</v>
      </c>
      <c r="EM1169" s="24"/>
      <c r="EO1169" s="29">
        <f t="shared" si="5034"/>
        <v>25365.670000000002</v>
      </c>
      <c r="EP1169" s="29">
        <f t="shared" si="5036"/>
        <v>25365.670000000002</v>
      </c>
      <c r="EQ1169" s="4" t="b">
        <f t="shared" si="5072"/>
        <v>1</v>
      </c>
      <c r="ES1169" s="118">
        <f t="shared" si="5035"/>
        <v>1.1767000000000001</v>
      </c>
    </row>
    <row r="1170" spans="3:149" ht="12.75" customHeight="1" x14ac:dyDescent="0.25">
      <c r="C1170" s="24" t="s">
        <v>1203</v>
      </c>
      <c r="D1170" s="43">
        <f>_xlfn.XLOOKUP($C1170,[32]PSP!$C:$C,[32]PSP!D:D)</f>
        <v>5914389</v>
      </c>
      <c r="E1170" s="24" t="str">
        <f>_xlfn.XLOOKUP($C1170,[32]PSP!$C:$C,[32]PSP!E:E)</f>
        <v>SICRO SERVIÇO</v>
      </c>
      <c r="F1170" s="25" t="str">
        <f>_xlfn.XLOOKUP($C1170,[32]PSP!$C:$C,[32]PSP!F:F)</f>
        <v>TRANSPORTE COM CAMINHÃO BASCULANTE DE 10 M³ - RODOVIA PAVIMENTADA</v>
      </c>
      <c r="G1170" s="26" t="str">
        <f>_xlfn.XLOOKUP($C1170,[32]PSP!$C:$C,[32]PSP!G:G)</f>
        <v>TKM</v>
      </c>
      <c r="H1170" s="53">
        <f>_xlfn.XLOOKUP($C1170,[32]PSP!$C:$C,[32]PSP!$H:$H)</f>
        <v>513015.70319999999</v>
      </c>
      <c r="I1170" s="28">
        <f>_xlfn.XLOOKUP($C1170,[32]PSP!$C:$C,[32]PSP!$I:$I)</f>
        <v>205206.20999999996</v>
      </c>
      <c r="J1170" s="28">
        <f t="shared" si="5038"/>
        <v>241466.14730699998</v>
      </c>
      <c r="K1170" s="88"/>
      <c r="L1170" s="54" t="str">
        <f>_xlfn.XLOOKUP($C1170,[32]PSP!$C:$C,[32]PSP!$L:$L)</f>
        <v>0</v>
      </c>
      <c r="M1170" s="27">
        <f>_xlfn.XLOOKUP($C1170,[32]PSP!$C:$C,[32]PSP!$M:$M)</f>
        <v>0.4</v>
      </c>
      <c r="N1170" s="28">
        <f t="shared" si="5039"/>
        <v>0</v>
      </c>
      <c r="O1170" s="88"/>
      <c r="P1170" s="54" t="str">
        <f>_xlfn.XLOOKUP($C1170,[32]PSP!$C:$C,[32]PSP!$P:$P)</f>
        <v>0</v>
      </c>
      <c r="Q1170" s="27">
        <f>_xlfn.XLOOKUP($C1170,[32]PSP!$C:$C,[32]PSP!$Q:$Q)</f>
        <v>0.4</v>
      </c>
      <c r="R1170" s="28">
        <f t="shared" si="5040"/>
        <v>0</v>
      </c>
      <c r="S1170" s="88"/>
      <c r="T1170" s="54" t="str">
        <f>_xlfn.XLOOKUP($C1170,[32]PSP!$C:$C,[32]PSP!$T:$T)</f>
        <v>0</v>
      </c>
      <c r="U1170" s="27">
        <f>_xlfn.XLOOKUP($C1170,[32]PSP!$C:$C,[32]PSP!$U:$U)</f>
        <v>0.4</v>
      </c>
      <c r="V1170" s="28">
        <f t="shared" si="5041"/>
        <v>0</v>
      </c>
      <c r="W1170" s="88"/>
      <c r="X1170" s="54">
        <f>_xlfn.XLOOKUP($C1170,[32]PSP!$C:$C,[32]PSP!$X:$X)</f>
        <v>46637.791200000007</v>
      </c>
      <c r="Y1170" s="27">
        <f>_xlfn.XLOOKUP($C1170,[32]PSP!$C:$C,[32]PSP!$Y:$Y)</f>
        <v>0.4</v>
      </c>
      <c r="Z1170" s="28">
        <f t="shared" si="5042"/>
        <v>18655.11</v>
      </c>
      <c r="AA1170" s="88"/>
      <c r="AB1170" s="54" t="str">
        <f>_xlfn.XLOOKUP($C1170,[32]PSP!$C:$C,[32]PSP!$AB:$AB)</f>
        <v>0</v>
      </c>
      <c r="AC1170" s="27">
        <f>_xlfn.XLOOKUP($C1170,[32]PSP!$C:$C,[32]PSP!$AC:$AC)</f>
        <v>0.4</v>
      </c>
      <c r="AD1170" s="28">
        <f t="shared" si="5043"/>
        <v>0</v>
      </c>
      <c r="AE1170" s="88"/>
      <c r="AF1170" s="54" t="str">
        <f>_xlfn.XLOOKUP($C1170,[32]PSP!$C:$C,[32]PSP!$AF:$AF)</f>
        <v>0</v>
      </c>
      <c r="AG1170" s="27">
        <f>_xlfn.XLOOKUP($C1170,[32]PSP!$C:$C,[32]PSP!$AG:$AG)</f>
        <v>0.4</v>
      </c>
      <c r="AH1170" s="28">
        <f t="shared" si="5044"/>
        <v>0</v>
      </c>
      <c r="AI1170" s="88"/>
      <c r="AJ1170" s="54" t="str">
        <f>_xlfn.XLOOKUP($C1170,[32]PSP!$C:$C,[32]PSP!$AJ:$AJ)</f>
        <v>0</v>
      </c>
      <c r="AK1170" s="27">
        <f>_xlfn.XLOOKUP($C1170,[32]PSP!$C:$C,[32]PSP!$AK:$AK)</f>
        <v>0.4</v>
      </c>
      <c r="AL1170" s="28">
        <f t="shared" si="5045"/>
        <v>0</v>
      </c>
      <c r="AM1170" s="88"/>
      <c r="AN1170" s="54">
        <f>_xlfn.XLOOKUP($C1170,[32]PSP!$C:$C,[32]PSP!$AN:$AN)</f>
        <v>46637.791200000007</v>
      </c>
      <c r="AO1170" s="27">
        <f>_xlfn.XLOOKUP($C1170,[32]PSP!$C:$C,[32]PSP!$AO:$AO)</f>
        <v>0.4</v>
      </c>
      <c r="AP1170" s="28">
        <f t="shared" si="5046"/>
        <v>18655.11</v>
      </c>
      <c r="AQ1170" s="88"/>
      <c r="AR1170" s="54" t="str">
        <f>_xlfn.XLOOKUP($C1170,[32]PSP!$C:$C,[32]PSP!$AR:$AR)</f>
        <v>0</v>
      </c>
      <c r="AS1170" s="27">
        <f>_xlfn.XLOOKUP($C1170,[32]PSP!$C:$C,[32]PSP!$AS:$AS)</f>
        <v>0.4</v>
      </c>
      <c r="AT1170" s="28">
        <f t="shared" si="5047"/>
        <v>0</v>
      </c>
      <c r="AU1170" s="88"/>
      <c r="AV1170" s="54" t="str">
        <f>_xlfn.XLOOKUP($C1170,[32]PSP!$C:$C,[32]PSP!$AV:$AV)</f>
        <v>0</v>
      </c>
      <c r="AW1170" s="27">
        <f>_xlfn.XLOOKUP($C1170,[32]PSP!$C:$C,[32]PSP!$AW:$AW)</f>
        <v>0.4</v>
      </c>
      <c r="AX1170" s="28">
        <f t="shared" si="5048"/>
        <v>0</v>
      </c>
      <c r="AY1170" s="88"/>
      <c r="AZ1170" s="54" t="str">
        <f>_xlfn.XLOOKUP($C1170,[32]PSP!$C:$C,[32]PSP!$AZ:$AZ)</f>
        <v>0</v>
      </c>
      <c r="BA1170" s="27">
        <f>_xlfn.XLOOKUP($C1170,[32]PSP!$C:$C,[32]PSP!$BA:$BA)</f>
        <v>0.4</v>
      </c>
      <c r="BB1170" s="28">
        <f t="shared" si="5049"/>
        <v>0</v>
      </c>
      <c r="BC1170" s="88"/>
      <c r="BD1170" s="54">
        <f>_xlfn.XLOOKUP($C1170,[32]PSP!$C:$C,[32]PSP!$BD:$BD)</f>
        <v>46637.791200000007</v>
      </c>
      <c r="BE1170" s="27">
        <f>_xlfn.XLOOKUP($C1170,[32]PSP!$C:$C,[32]PSP!$BE:$BE)</f>
        <v>0.4</v>
      </c>
      <c r="BF1170" s="28">
        <f t="shared" si="5050"/>
        <v>18655.11</v>
      </c>
      <c r="BG1170" s="88"/>
      <c r="BH1170" s="54">
        <f>_xlfn.XLOOKUP($C1170,[32]PSP!$C:$C,[32]PSP!$BH:$BH)</f>
        <v>46637.791200000007</v>
      </c>
      <c r="BI1170" s="27">
        <f>_xlfn.XLOOKUP($C1170,[32]PSP!$C:$C,[32]PSP!$BI:$BI)</f>
        <v>0.4</v>
      </c>
      <c r="BJ1170" s="28">
        <f t="shared" si="5051"/>
        <v>18655.11</v>
      </c>
      <c r="BK1170" s="88"/>
      <c r="BL1170" s="54">
        <f>_xlfn.XLOOKUP($C1170,[32]PSP!$C:$C,[32]PSP!$BL:$BL)</f>
        <v>46637.791200000007</v>
      </c>
      <c r="BM1170" s="27">
        <f>_xlfn.XLOOKUP($C1170,[32]PSP!$C:$C,[32]PSP!$BM:$BM)</f>
        <v>0.4</v>
      </c>
      <c r="BN1170" s="28">
        <f t="shared" si="5052"/>
        <v>18655.11</v>
      </c>
      <c r="BO1170" s="88"/>
      <c r="BP1170" s="54" t="str">
        <f>_xlfn.XLOOKUP($C1170,[32]PSP!$C:$C,[32]PSP!$BP:$BP)</f>
        <v>0</v>
      </c>
      <c r="BQ1170" s="27">
        <f>_xlfn.XLOOKUP($C1170,[32]PSP!$C:$C,[32]PSP!$BQ:$BQ)</f>
        <v>0.4</v>
      </c>
      <c r="BR1170" s="28">
        <f t="shared" si="5053"/>
        <v>0</v>
      </c>
      <c r="BS1170" s="88"/>
      <c r="BT1170" s="54">
        <f>_xlfn.XLOOKUP($C1170,[32]PSP!$C:$C,[32]PSP!$BT:$BT)</f>
        <v>46637.791200000007</v>
      </c>
      <c r="BU1170" s="27">
        <f>_xlfn.XLOOKUP($C1170,[32]PSP!$C:$C,[32]PSP!$BU:$BU)</f>
        <v>0.4</v>
      </c>
      <c r="BV1170" s="28">
        <f t="shared" si="5054"/>
        <v>18655.11</v>
      </c>
      <c r="BW1170" s="88"/>
      <c r="BX1170" s="54" t="str">
        <f>_xlfn.XLOOKUP($C1170,[32]PSP!$C:$C,[32]PSP!$BX:$BX)</f>
        <v>0</v>
      </c>
      <c r="BY1170" s="27">
        <f>_xlfn.XLOOKUP($C1170,[32]PSP!$C:$C,[32]PSP!$BY:$BY)</f>
        <v>0.4</v>
      </c>
      <c r="BZ1170" s="28">
        <f t="shared" si="5055"/>
        <v>0</v>
      </c>
      <c r="CA1170" s="88"/>
      <c r="CB1170" s="54">
        <f>_xlfn.XLOOKUP($C1170,[32]PSP!$C:$C,[32]PSP!$CB:$CB)</f>
        <v>46637.791200000007</v>
      </c>
      <c r="CC1170" s="27">
        <f>_xlfn.XLOOKUP($C1170,[32]PSP!$C:$C,[32]PSP!$CC:$CC)</f>
        <v>0.4</v>
      </c>
      <c r="CD1170" s="28">
        <f t="shared" si="5056"/>
        <v>18655.11</v>
      </c>
      <c r="CE1170" s="88"/>
      <c r="CF1170" s="54" t="str">
        <f>_xlfn.XLOOKUP($C1170,[32]PSP!$C:$C,[32]PSP!$CF:$CF)</f>
        <v>0</v>
      </c>
      <c r="CG1170" s="27">
        <f>_xlfn.XLOOKUP($C1170,[32]PSP!$C:$C,[32]PSP!$CG:$CG)</f>
        <v>0.4</v>
      </c>
      <c r="CH1170" s="28">
        <f t="shared" si="5057"/>
        <v>0</v>
      </c>
      <c r="CI1170" s="88"/>
      <c r="CJ1170" s="54" t="str">
        <f>_xlfn.XLOOKUP($C1170,[32]PSP!$C:$C,[32]PSP!$CJ:$CJ)</f>
        <v>0</v>
      </c>
      <c r="CK1170" s="27">
        <f>_xlfn.XLOOKUP($C1170,[32]PSP!$C:$C,[32]PSP!$CK:$CK)</f>
        <v>0.4</v>
      </c>
      <c r="CL1170" s="28">
        <f t="shared" si="5058"/>
        <v>0</v>
      </c>
      <c r="CM1170" s="88"/>
      <c r="CN1170" s="54">
        <f>_xlfn.XLOOKUP($C1170,[32]PSP!$C:$C,[32]PSP!$CN:$CN)</f>
        <v>46637.791200000007</v>
      </c>
      <c r="CO1170" s="27">
        <f>_xlfn.XLOOKUP($C1170,[32]PSP!$C:$C,[32]PSP!$CO:$CO)</f>
        <v>0.4</v>
      </c>
      <c r="CP1170" s="28">
        <f t="shared" si="5059"/>
        <v>18655.11</v>
      </c>
      <c r="CQ1170" s="88"/>
      <c r="CR1170" s="54">
        <f>_xlfn.XLOOKUP($C1170,[32]PSP!$C:$C,[32]PSP!$CR:$CR)</f>
        <v>46637.791200000007</v>
      </c>
      <c r="CS1170" s="27">
        <f>_xlfn.XLOOKUP($C1170,[32]PSP!$C:$C,[32]PSP!$CS:$CS)</f>
        <v>0.4</v>
      </c>
      <c r="CT1170" s="28">
        <f t="shared" si="5060"/>
        <v>18655.11</v>
      </c>
      <c r="CU1170" s="88"/>
      <c r="CV1170" s="54" t="str">
        <f>_xlfn.XLOOKUP($C1170,[32]PSP!$C:$C,[32]PSP!$CV:$CV)</f>
        <v>0</v>
      </c>
      <c r="CW1170" s="27">
        <f>_xlfn.XLOOKUP($C1170,[32]PSP!$C:$C,[32]PSP!$CW:$CW)</f>
        <v>0.4</v>
      </c>
      <c r="CX1170" s="28">
        <f t="shared" si="5061"/>
        <v>0</v>
      </c>
      <c r="CY1170" s="88"/>
      <c r="CZ1170" s="54">
        <f>_xlfn.XLOOKUP($C1170,[32]PSP!$C:$C,[32]PSP!$CZ:$CZ)</f>
        <v>46637.791200000007</v>
      </c>
      <c r="DA1170" s="27">
        <f>_xlfn.XLOOKUP($C1170,[32]PSP!$C:$C,[32]PSP!$DA:$DA)</f>
        <v>0.4</v>
      </c>
      <c r="DB1170" s="28">
        <f t="shared" si="5062"/>
        <v>18655.11</v>
      </c>
      <c r="DC1170" s="88"/>
      <c r="DD1170" s="54" t="str">
        <f>_xlfn.XLOOKUP($C1170,[32]PSP!$C:$C,[32]PSP!$DD:$DD)</f>
        <v>0</v>
      </c>
      <c r="DE1170" s="27">
        <f>_xlfn.XLOOKUP($C1170,[32]PSP!$C:$C,[32]PSP!$DE:$DE)</f>
        <v>0.4</v>
      </c>
      <c r="DF1170" s="28">
        <f t="shared" si="5063"/>
        <v>0</v>
      </c>
      <c r="DG1170" s="88"/>
      <c r="DH1170" s="54" t="str">
        <f>_xlfn.XLOOKUP($C1170,[32]PSP!$C:$C,[32]PSP!$DH:$DH)</f>
        <v>0</v>
      </c>
      <c r="DI1170" s="27">
        <f>_xlfn.XLOOKUP($C1170,[32]PSP!$C:$C,[32]PSP!$DI:$DI)</f>
        <v>0.4</v>
      </c>
      <c r="DJ1170" s="28">
        <f t="shared" si="5064"/>
        <v>0</v>
      </c>
      <c r="DK1170" s="88"/>
      <c r="DL1170" s="54" t="str">
        <f>_xlfn.XLOOKUP($C1170,[32]PSP!$C:$C,[32]PSP!$DL:$DL)</f>
        <v>0</v>
      </c>
      <c r="DM1170" s="27">
        <f>_xlfn.XLOOKUP($C1170,[32]PSP!$C:$C,[32]PSP!$DM:$DM)</f>
        <v>0.4</v>
      </c>
      <c r="DN1170" s="28">
        <f t="shared" si="5065"/>
        <v>0</v>
      </c>
      <c r="DO1170" s="88"/>
      <c r="DP1170" s="54">
        <f>_xlfn.XLOOKUP($C1170,[32]PSP!$C:$C,[32]PSP!$DP:$DP)</f>
        <v>46637.791200000007</v>
      </c>
      <c r="DQ1170" s="27">
        <f>_xlfn.XLOOKUP($C1170,[32]PSP!$C:$C,[32]PSP!$DQ:$DQ)</f>
        <v>0.4</v>
      </c>
      <c r="DR1170" s="28">
        <f t="shared" si="5066"/>
        <v>18655.11</v>
      </c>
      <c r="DS1170" s="88"/>
      <c r="DT1170" s="54" t="str">
        <f>_xlfn.XLOOKUP($C1170,[32]PSP!$C:$C,[32]PSP!$DT:$DT)</f>
        <v>0</v>
      </c>
      <c r="DU1170" s="27">
        <f>_xlfn.XLOOKUP($C1170,[32]PSP!$C:$C,[32]PSP!$DU:$DU)</f>
        <v>0.4</v>
      </c>
      <c r="DV1170" s="28">
        <f t="shared" si="5067"/>
        <v>0</v>
      </c>
      <c r="DW1170" s="88"/>
      <c r="DX1170" s="54" t="str">
        <f>_xlfn.XLOOKUP($C1170,[32]PSP!$C:$C,[32]PSP!$DX:$DX)</f>
        <v>0</v>
      </c>
      <c r="DY1170" s="27">
        <f>_xlfn.XLOOKUP($C1170,[32]PSP!$C:$C,[32]PSP!$DY:$DY)</f>
        <v>0.4</v>
      </c>
      <c r="DZ1170" s="28">
        <f t="shared" si="5068"/>
        <v>0</v>
      </c>
      <c r="EA1170" s="88"/>
      <c r="EB1170" s="54" t="str">
        <f>_xlfn.XLOOKUP($C1170,[32]PSP!$C:$C,[32]PSP!$EB:$EB)</f>
        <v>0</v>
      </c>
      <c r="EC1170" s="27">
        <f>_xlfn.XLOOKUP($C1170,[32]PSP!$C:$C,[32]PSP!$EC:$EC)</f>
        <v>0.4</v>
      </c>
      <c r="ED1170" s="28">
        <f t="shared" si="5069"/>
        <v>0</v>
      </c>
      <c r="EE1170" s="88"/>
      <c r="EF1170" s="54" t="str">
        <f>_xlfn.XLOOKUP($C1170,[32]PSP!$C:$C,[32]PSP!$EF:$EF)</f>
        <v>0</v>
      </c>
      <c r="EG1170" s="27">
        <f>_xlfn.XLOOKUP($C1170,[32]PSP!$C:$C,[32]PSP!$EG:$EG)</f>
        <v>0.4</v>
      </c>
      <c r="EH1170" s="28">
        <f t="shared" si="5070"/>
        <v>0</v>
      </c>
      <c r="EI1170" s="88"/>
      <c r="EJ1170" s="54" t="str">
        <f>_xlfn.XLOOKUP($C1170,[32]PSP!$C:$C,[32]PSP!$EJ:$EJ)</f>
        <v>0</v>
      </c>
      <c r="EK1170" s="27">
        <f>_xlfn.XLOOKUP($C1170,[32]PSP!$C:$C,[32]PSP!$EK:$EK)</f>
        <v>0.4</v>
      </c>
      <c r="EL1170" s="28">
        <f t="shared" si="5071"/>
        <v>0</v>
      </c>
      <c r="EM1170" s="24"/>
      <c r="EO1170" s="29">
        <f t="shared" si="5034"/>
        <v>205206.20999999996</v>
      </c>
      <c r="EP1170" s="29">
        <f t="shared" si="5036"/>
        <v>205206.20999999996</v>
      </c>
      <c r="EQ1170" s="4" t="b">
        <f t="shared" si="5072"/>
        <v>1</v>
      </c>
      <c r="ES1170" s="118">
        <f t="shared" si="5035"/>
        <v>1.1767000000000001</v>
      </c>
    </row>
    <row r="1171" spans="3:149" ht="12.75" customHeight="1" x14ac:dyDescent="0.25">
      <c r="C1171" s="111" t="s">
        <v>729</v>
      </c>
      <c r="D1171" s="112"/>
      <c r="E1171" s="111"/>
      <c r="F1171" s="113" t="str">
        <f>_xlfn.XLOOKUP($C1171,[32]PSP!$C:$C,[32]PSP!F:F)</f>
        <v>PAVIMENTO RIGIDO</v>
      </c>
      <c r="G1171" s="114"/>
      <c r="H1171" s="114"/>
      <c r="I1171" s="115"/>
      <c r="J1171" s="115"/>
      <c r="K1171" s="1"/>
      <c r="L1171" s="68"/>
      <c r="M1171" s="69"/>
      <c r="N1171" s="67"/>
      <c r="O1171" s="1"/>
      <c r="P1171" s="68"/>
      <c r="Q1171" s="69"/>
      <c r="R1171" s="67"/>
      <c r="S1171" s="1"/>
      <c r="T1171" s="68"/>
      <c r="U1171" s="69"/>
      <c r="V1171" s="67"/>
      <c r="W1171" s="1"/>
      <c r="X1171" s="68"/>
      <c r="Y1171" s="69"/>
      <c r="Z1171" s="67"/>
      <c r="AA1171" s="1"/>
      <c r="AB1171" s="68"/>
      <c r="AC1171" s="69"/>
      <c r="AD1171" s="67"/>
      <c r="AE1171" s="1"/>
      <c r="AF1171" s="68"/>
      <c r="AG1171" s="69"/>
      <c r="AH1171" s="67"/>
      <c r="AI1171" s="1"/>
      <c r="AJ1171" s="68"/>
      <c r="AK1171" s="69"/>
      <c r="AL1171" s="67"/>
      <c r="AM1171" s="1"/>
      <c r="AN1171" s="68"/>
      <c r="AO1171" s="69"/>
      <c r="AP1171" s="67"/>
      <c r="AQ1171" s="1"/>
      <c r="AR1171" s="68"/>
      <c r="AS1171" s="69"/>
      <c r="AT1171" s="67"/>
      <c r="AU1171" s="1"/>
      <c r="AV1171" s="68"/>
      <c r="AW1171" s="69"/>
      <c r="AX1171" s="67"/>
      <c r="AY1171" s="1"/>
      <c r="AZ1171" s="68"/>
      <c r="BA1171" s="69"/>
      <c r="BB1171" s="67"/>
      <c r="BC1171" s="1"/>
      <c r="BD1171" s="68"/>
      <c r="BE1171" s="69"/>
      <c r="BF1171" s="67"/>
      <c r="BG1171" s="1"/>
      <c r="BH1171" s="68"/>
      <c r="BI1171" s="69"/>
      <c r="BJ1171" s="67"/>
      <c r="BK1171" s="1"/>
      <c r="BL1171" s="68"/>
      <c r="BM1171" s="69"/>
      <c r="BN1171" s="67"/>
      <c r="BO1171" s="1"/>
      <c r="BP1171" s="68"/>
      <c r="BQ1171" s="69"/>
      <c r="BR1171" s="67"/>
      <c r="BS1171" s="1"/>
      <c r="BT1171" s="68"/>
      <c r="BU1171" s="69"/>
      <c r="BV1171" s="67"/>
      <c r="BW1171" s="1"/>
      <c r="BX1171" s="68"/>
      <c r="BY1171" s="69"/>
      <c r="BZ1171" s="67"/>
      <c r="CA1171" s="1"/>
      <c r="CB1171" s="68"/>
      <c r="CC1171" s="69"/>
      <c r="CD1171" s="67"/>
      <c r="CE1171" s="1"/>
      <c r="CF1171" s="68"/>
      <c r="CG1171" s="69"/>
      <c r="CH1171" s="67"/>
      <c r="CI1171" s="1"/>
      <c r="CJ1171" s="68"/>
      <c r="CK1171" s="69"/>
      <c r="CL1171" s="67"/>
      <c r="CM1171" s="1"/>
      <c r="CN1171" s="68"/>
      <c r="CO1171" s="69"/>
      <c r="CP1171" s="67"/>
      <c r="CQ1171" s="1"/>
      <c r="CR1171" s="68"/>
      <c r="CS1171" s="69"/>
      <c r="CT1171" s="67"/>
      <c r="CU1171" s="1"/>
      <c r="CV1171" s="68"/>
      <c r="CW1171" s="69"/>
      <c r="CX1171" s="67"/>
      <c r="CY1171" s="1"/>
      <c r="CZ1171" s="68"/>
      <c r="DA1171" s="69"/>
      <c r="DB1171" s="67"/>
      <c r="DC1171" s="1"/>
      <c r="DD1171" s="68"/>
      <c r="DE1171" s="69"/>
      <c r="DF1171" s="67"/>
      <c r="DG1171" s="1"/>
      <c r="DH1171" s="68"/>
      <c r="DI1171" s="69"/>
      <c r="DJ1171" s="67"/>
      <c r="DK1171" s="1"/>
      <c r="DL1171" s="68"/>
      <c r="DM1171" s="69"/>
      <c r="DN1171" s="67"/>
      <c r="DO1171" s="1"/>
      <c r="DP1171" s="68"/>
      <c r="DQ1171" s="69"/>
      <c r="DR1171" s="67"/>
      <c r="DS1171" s="1"/>
      <c r="DT1171" s="68"/>
      <c r="DU1171" s="69"/>
      <c r="DV1171" s="67"/>
      <c r="DW1171" s="1"/>
      <c r="DX1171" s="68"/>
      <c r="DY1171" s="69"/>
      <c r="DZ1171" s="67"/>
      <c r="EA1171" s="1"/>
      <c r="EB1171" s="68"/>
      <c r="EC1171" s="69"/>
      <c r="ED1171" s="67"/>
      <c r="EE1171" s="1"/>
      <c r="EF1171" s="68"/>
      <c r="EG1171" s="69"/>
      <c r="EH1171" s="67"/>
      <c r="EI1171" s="1"/>
      <c r="EJ1171" s="68"/>
      <c r="EK1171" s="69"/>
      <c r="EL1171" s="67"/>
      <c r="EM1171" s="111"/>
      <c r="EO1171" s="29">
        <f t="shared" si="5034"/>
        <v>0</v>
      </c>
      <c r="EP1171" s="29">
        <f t="shared" si="5036"/>
        <v>0</v>
      </c>
      <c r="EQ1171" s="4" t="b">
        <f t="shared" si="5072"/>
        <v>1</v>
      </c>
      <c r="ES1171" s="118">
        <f t="shared" si="5035"/>
        <v>1.1767000000000001</v>
      </c>
    </row>
    <row r="1172" spans="3:149" ht="12.75" customHeight="1" x14ac:dyDescent="0.25">
      <c r="C1172" s="24" t="s">
        <v>1204</v>
      </c>
      <c r="D1172" s="43">
        <f>_xlfn.XLOOKUP($C1172,[32]PSP!$C:$C,[32]PSP!D:D)</f>
        <v>4011211</v>
      </c>
      <c r="E1172" s="24" t="str">
        <f>_xlfn.XLOOKUP($C1172,[32]PSP!$C:$C,[32]PSP!E:E)</f>
        <v>SICRO SERVIÇO</v>
      </c>
      <c r="F1172" s="25" t="str">
        <f>_xlfn.XLOOKUP($C1172,[32]PSP!$C:$C,[32]PSP!F:F)</f>
        <v>REFORÇO DO SUBLEITO COM MATERIAL DE JAZIDA</v>
      </c>
      <c r="G1172" s="26" t="str">
        <f>_xlfn.XLOOKUP($C1172,[32]PSP!$C:$C,[32]PSP!G:G)</f>
        <v>M³</v>
      </c>
      <c r="H1172" s="53">
        <f>_xlfn.XLOOKUP($C1172,[32]PSP!$C:$C,[32]PSP!$H:$H)</f>
        <v>0</v>
      </c>
      <c r="I1172" s="28">
        <f>_xlfn.XLOOKUP($C1172,[32]PSP!$C:$C,[32]PSP!$I:$I)</f>
        <v>0</v>
      </c>
      <c r="J1172" s="28">
        <f t="shared" si="5038"/>
        <v>0</v>
      </c>
      <c r="K1172" s="88"/>
      <c r="L1172" s="54" t="str">
        <f>_xlfn.XLOOKUP($C1172,[32]PSP!$C:$C,[32]PSP!$L:$L)</f>
        <v>0</v>
      </c>
      <c r="M1172" s="27">
        <f>_xlfn.XLOOKUP($C1172,[32]PSP!$C:$C,[32]PSP!$M:$M)</f>
        <v>6.55</v>
      </c>
      <c r="N1172" s="28">
        <f t="shared" si="5039"/>
        <v>0</v>
      </c>
      <c r="O1172" s="88"/>
      <c r="P1172" s="54" t="str">
        <f>_xlfn.XLOOKUP($C1172,[32]PSP!$C:$C,[32]PSP!$P:$P)</f>
        <v>0</v>
      </c>
      <c r="Q1172" s="27">
        <f>_xlfn.XLOOKUP($C1172,[32]PSP!$C:$C,[32]PSP!$Q:$Q)</f>
        <v>6.55</v>
      </c>
      <c r="R1172" s="28">
        <f t="shared" si="5040"/>
        <v>0</v>
      </c>
      <c r="S1172" s="88"/>
      <c r="T1172" s="54" t="str">
        <f>_xlfn.XLOOKUP($C1172,[32]PSP!$C:$C,[32]PSP!$T:$T)</f>
        <v>0</v>
      </c>
      <c r="U1172" s="27">
        <f>_xlfn.XLOOKUP($C1172,[32]PSP!$C:$C,[32]PSP!$U:$U)</f>
        <v>6.55</v>
      </c>
      <c r="V1172" s="28">
        <f t="shared" si="5041"/>
        <v>0</v>
      </c>
      <c r="W1172" s="88"/>
      <c r="X1172" s="54">
        <f>_xlfn.XLOOKUP($C1172,[32]PSP!$C:$C,[32]PSP!$X:$X)</f>
        <v>0</v>
      </c>
      <c r="Y1172" s="27">
        <f>_xlfn.XLOOKUP($C1172,[32]PSP!$C:$C,[32]PSP!$Y:$Y)</f>
        <v>6.55</v>
      </c>
      <c r="Z1172" s="28">
        <f t="shared" si="5042"/>
        <v>0</v>
      </c>
      <c r="AA1172" s="88"/>
      <c r="AB1172" s="54" t="str">
        <f>_xlfn.XLOOKUP($C1172,[32]PSP!$C:$C,[32]PSP!$AB:$AB)</f>
        <v>0</v>
      </c>
      <c r="AC1172" s="27">
        <f>_xlfn.XLOOKUP($C1172,[32]PSP!$C:$C,[32]PSP!$AC:$AC)</f>
        <v>6.55</v>
      </c>
      <c r="AD1172" s="28">
        <f t="shared" si="5043"/>
        <v>0</v>
      </c>
      <c r="AE1172" s="88"/>
      <c r="AF1172" s="54" t="str">
        <f>_xlfn.XLOOKUP($C1172,[32]PSP!$C:$C,[32]PSP!$AF:$AF)</f>
        <v>0</v>
      </c>
      <c r="AG1172" s="27">
        <f>_xlfn.XLOOKUP($C1172,[32]PSP!$C:$C,[32]PSP!$AG:$AG)</f>
        <v>6.55</v>
      </c>
      <c r="AH1172" s="28">
        <f t="shared" si="5044"/>
        <v>0</v>
      </c>
      <c r="AI1172" s="88"/>
      <c r="AJ1172" s="54" t="str">
        <f>_xlfn.XLOOKUP($C1172,[32]PSP!$C:$C,[32]PSP!$AJ:$AJ)</f>
        <v>0</v>
      </c>
      <c r="AK1172" s="27">
        <f>_xlfn.XLOOKUP($C1172,[32]PSP!$C:$C,[32]PSP!$AK:$AK)</f>
        <v>6.55</v>
      </c>
      <c r="AL1172" s="28">
        <f t="shared" si="5045"/>
        <v>0</v>
      </c>
      <c r="AM1172" s="88"/>
      <c r="AN1172" s="54">
        <f>_xlfn.XLOOKUP($C1172,[32]PSP!$C:$C,[32]PSP!$AN:$AN)</f>
        <v>0</v>
      </c>
      <c r="AO1172" s="27">
        <f>_xlfn.XLOOKUP($C1172,[32]PSP!$C:$C,[32]PSP!$AO:$AO)</f>
        <v>6.55</v>
      </c>
      <c r="AP1172" s="28">
        <f t="shared" si="5046"/>
        <v>0</v>
      </c>
      <c r="AQ1172" s="88"/>
      <c r="AR1172" s="54" t="str">
        <f>_xlfn.XLOOKUP($C1172,[32]PSP!$C:$C,[32]PSP!$AR:$AR)</f>
        <v>0</v>
      </c>
      <c r="AS1172" s="27">
        <f>_xlfn.XLOOKUP($C1172,[32]PSP!$C:$C,[32]PSP!$AS:$AS)</f>
        <v>6.55</v>
      </c>
      <c r="AT1172" s="28">
        <f t="shared" si="5047"/>
        <v>0</v>
      </c>
      <c r="AU1172" s="88"/>
      <c r="AV1172" s="54" t="str">
        <f>_xlfn.XLOOKUP($C1172,[32]PSP!$C:$C,[32]PSP!$AV:$AV)</f>
        <v>0</v>
      </c>
      <c r="AW1172" s="27">
        <f>_xlfn.XLOOKUP($C1172,[32]PSP!$C:$C,[32]PSP!$AW:$AW)</f>
        <v>6.55</v>
      </c>
      <c r="AX1172" s="28">
        <f t="shared" si="5048"/>
        <v>0</v>
      </c>
      <c r="AY1172" s="88"/>
      <c r="AZ1172" s="54" t="str">
        <f>_xlfn.XLOOKUP($C1172,[32]PSP!$C:$C,[32]PSP!$AZ:$AZ)</f>
        <v>0</v>
      </c>
      <c r="BA1172" s="27">
        <f>_xlfn.XLOOKUP($C1172,[32]PSP!$C:$C,[32]PSP!$BA:$BA)</f>
        <v>6.55</v>
      </c>
      <c r="BB1172" s="28">
        <f t="shared" si="5049"/>
        <v>0</v>
      </c>
      <c r="BC1172" s="88"/>
      <c r="BD1172" s="54">
        <f>_xlfn.XLOOKUP($C1172,[32]PSP!$C:$C,[32]PSP!$BD:$BD)</f>
        <v>0</v>
      </c>
      <c r="BE1172" s="27">
        <f>_xlfn.XLOOKUP($C1172,[32]PSP!$C:$C,[32]PSP!$BE:$BE)</f>
        <v>6.55</v>
      </c>
      <c r="BF1172" s="28">
        <f t="shared" si="5050"/>
        <v>0</v>
      </c>
      <c r="BG1172" s="88"/>
      <c r="BH1172" s="54">
        <f>_xlfn.XLOOKUP($C1172,[32]PSP!$C:$C,[32]PSP!$BH:$BH)</f>
        <v>0</v>
      </c>
      <c r="BI1172" s="27">
        <f>_xlfn.XLOOKUP($C1172,[32]PSP!$C:$C,[32]PSP!$BI:$BI)</f>
        <v>6.55</v>
      </c>
      <c r="BJ1172" s="28">
        <f t="shared" si="5051"/>
        <v>0</v>
      </c>
      <c r="BK1172" s="88"/>
      <c r="BL1172" s="54">
        <f>_xlfn.XLOOKUP($C1172,[32]PSP!$C:$C,[32]PSP!$BL:$BL)</f>
        <v>0</v>
      </c>
      <c r="BM1172" s="27">
        <f>_xlfn.XLOOKUP($C1172,[32]PSP!$C:$C,[32]PSP!$BM:$BM)</f>
        <v>6.55</v>
      </c>
      <c r="BN1172" s="28">
        <f t="shared" si="5052"/>
        <v>0</v>
      </c>
      <c r="BO1172" s="88"/>
      <c r="BP1172" s="54" t="str">
        <f>_xlfn.XLOOKUP($C1172,[32]PSP!$C:$C,[32]PSP!$BP:$BP)</f>
        <v>0</v>
      </c>
      <c r="BQ1172" s="27">
        <f>_xlfn.XLOOKUP($C1172,[32]PSP!$C:$C,[32]PSP!$BQ:$BQ)</f>
        <v>6.55</v>
      </c>
      <c r="BR1172" s="28">
        <f t="shared" si="5053"/>
        <v>0</v>
      </c>
      <c r="BS1172" s="88"/>
      <c r="BT1172" s="54">
        <f>_xlfn.XLOOKUP($C1172,[32]PSP!$C:$C,[32]PSP!$BT:$BT)</f>
        <v>0</v>
      </c>
      <c r="BU1172" s="27">
        <f>_xlfn.XLOOKUP($C1172,[32]PSP!$C:$C,[32]PSP!$BU:$BU)</f>
        <v>6.55</v>
      </c>
      <c r="BV1172" s="28">
        <f t="shared" si="5054"/>
        <v>0</v>
      </c>
      <c r="BW1172" s="88"/>
      <c r="BX1172" s="54" t="str">
        <f>_xlfn.XLOOKUP($C1172,[32]PSP!$C:$C,[32]PSP!$BX:$BX)</f>
        <v>0</v>
      </c>
      <c r="BY1172" s="27">
        <f>_xlfn.XLOOKUP($C1172,[32]PSP!$C:$C,[32]PSP!$BY:$BY)</f>
        <v>6.55</v>
      </c>
      <c r="BZ1172" s="28">
        <f t="shared" si="5055"/>
        <v>0</v>
      </c>
      <c r="CA1172" s="88"/>
      <c r="CB1172" s="54">
        <f>_xlfn.XLOOKUP($C1172,[32]PSP!$C:$C,[32]PSP!$CB:$CB)</f>
        <v>0</v>
      </c>
      <c r="CC1172" s="27">
        <f>_xlfn.XLOOKUP($C1172,[32]PSP!$C:$C,[32]PSP!$CC:$CC)</f>
        <v>6.55</v>
      </c>
      <c r="CD1172" s="28">
        <f t="shared" si="5056"/>
        <v>0</v>
      </c>
      <c r="CE1172" s="88"/>
      <c r="CF1172" s="54" t="str">
        <f>_xlfn.XLOOKUP($C1172,[32]PSP!$C:$C,[32]PSP!$CF:$CF)</f>
        <v>0</v>
      </c>
      <c r="CG1172" s="27">
        <f>_xlfn.XLOOKUP($C1172,[32]PSP!$C:$C,[32]PSP!$CG:$CG)</f>
        <v>6.55</v>
      </c>
      <c r="CH1172" s="28">
        <f t="shared" si="5057"/>
        <v>0</v>
      </c>
      <c r="CI1172" s="88"/>
      <c r="CJ1172" s="54" t="str">
        <f>_xlfn.XLOOKUP($C1172,[32]PSP!$C:$C,[32]PSP!$CJ:$CJ)</f>
        <v>0</v>
      </c>
      <c r="CK1172" s="27">
        <f>_xlfn.XLOOKUP($C1172,[32]PSP!$C:$C,[32]PSP!$CK:$CK)</f>
        <v>6.55</v>
      </c>
      <c r="CL1172" s="28">
        <f t="shared" si="5058"/>
        <v>0</v>
      </c>
      <c r="CM1172" s="88"/>
      <c r="CN1172" s="54">
        <f>_xlfn.XLOOKUP($C1172,[32]PSP!$C:$C,[32]PSP!$CN:$CN)</f>
        <v>0</v>
      </c>
      <c r="CO1172" s="27">
        <f>_xlfn.XLOOKUP($C1172,[32]PSP!$C:$C,[32]PSP!$CO:$CO)</f>
        <v>6.55</v>
      </c>
      <c r="CP1172" s="28">
        <f t="shared" si="5059"/>
        <v>0</v>
      </c>
      <c r="CQ1172" s="88"/>
      <c r="CR1172" s="54">
        <f>_xlfn.XLOOKUP($C1172,[32]PSP!$C:$C,[32]PSP!$CR:$CR)</f>
        <v>0</v>
      </c>
      <c r="CS1172" s="27">
        <f>_xlfn.XLOOKUP($C1172,[32]PSP!$C:$C,[32]PSP!$CS:$CS)</f>
        <v>6.55</v>
      </c>
      <c r="CT1172" s="28">
        <f t="shared" si="5060"/>
        <v>0</v>
      </c>
      <c r="CU1172" s="88"/>
      <c r="CV1172" s="54" t="str">
        <f>_xlfn.XLOOKUP($C1172,[32]PSP!$C:$C,[32]PSP!$CV:$CV)</f>
        <v>0</v>
      </c>
      <c r="CW1172" s="27">
        <f>_xlfn.XLOOKUP($C1172,[32]PSP!$C:$C,[32]PSP!$CW:$CW)</f>
        <v>6.55</v>
      </c>
      <c r="CX1172" s="28">
        <f t="shared" si="5061"/>
        <v>0</v>
      </c>
      <c r="CY1172" s="88"/>
      <c r="CZ1172" s="54">
        <f>_xlfn.XLOOKUP($C1172,[32]PSP!$C:$C,[32]PSP!$CZ:$CZ)</f>
        <v>0</v>
      </c>
      <c r="DA1172" s="27">
        <f>_xlfn.XLOOKUP($C1172,[32]PSP!$C:$C,[32]PSP!$DA:$DA)</f>
        <v>6.55</v>
      </c>
      <c r="DB1172" s="28">
        <f t="shared" si="5062"/>
        <v>0</v>
      </c>
      <c r="DC1172" s="88"/>
      <c r="DD1172" s="54" t="str">
        <f>_xlfn.XLOOKUP($C1172,[32]PSP!$C:$C,[32]PSP!$DD:$DD)</f>
        <v>0</v>
      </c>
      <c r="DE1172" s="27">
        <f>_xlfn.XLOOKUP($C1172,[32]PSP!$C:$C,[32]PSP!$DE:$DE)</f>
        <v>6.55</v>
      </c>
      <c r="DF1172" s="28">
        <f t="shared" si="5063"/>
        <v>0</v>
      </c>
      <c r="DG1172" s="88"/>
      <c r="DH1172" s="54" t="str">
        <f>_xlfn.XLOOKUP($C1172,[32]PSP!$C:$C,[32]PSP!$DH:$DH)</f>
        <v>0</v>
      </c>
      <c r="DI1172" s="27">
        <f>_xlfn.XLOOKUP($C1172,[32]PSP!$C:$C,[32]PSP!$DI:$DI)</f>
        <v>6.55</v>
      </c>
      <c r="DJ1172" s="28">
        <f t="shared" si="5064"/>
        <v>0</v>
      </c>
      <c r="DK1172" s="88"/>
      <c r="DL1172" s="54" t="str">
        <f>_xlfn.XLOOKUP($C1172,[32]PSP!$C:$C,[32]PSP!$DL:$DL)</f>
        <v>0</v>
      </c>
      <c r="DM1172" s="27">
        <f>_xlfn.XLOOKUP($C1172,[32]PSP!$C:$C,[32]PSP!$DM:$DM)</f>
        <v>6.55</v>
      </c>
      <c r="DN1172" s="28">
        <f t="shared" si="5065"/>
        <v>0</v>
      </c>
      <c r="DO1172" s="88"/>
      <c r="DP1172" s="54">
        <f>_xlfn.XLOOKUP($C1172,[32]PSP!$C:$C,[32]PSP!$DP:$DP)</f>
        <v>0</v>
      </c>
      <c r="DQ1172" s="27">
        <f>_xlfn.XLOOKUP($C1172,[32]PSP!$C:$C,[32]PSP!$DQ:$DQ)</f>
        <v>6.55</v>
      </c>
      <c r="DR1172" s="28">
        <f t="shared" si="5066"/>
        <v>0</v>
      </c>
      <c r="DS1172" s="88"/>
      <c r="DT1172" s="54" t="str">
        <f>_xlfn.XLOOKUP($C1172,[32]PSP!$C:$C,[32]PSP!$DT:$DT)</f>
        <v>0</v>
      </c>
      <c r="DU1172" s="27">
        <f>_xlfn.XLOOKUP($C1172,[32]PSP!$C:$C,[32]PSP!$DU:$DU)</f>
        <v>6.55</v>
      </c>
      <c r="DV1172" s="28">
        <f t="shared" si="5067"/>
        <v>0</v>
      </c>
      <c r="DW1172" s="88"/>
      <c r="DX1172" s="54" t="str">
        <f>_xlfn.XLOOKUP($C1172,[32]PSP!$C:$C,[32]PSP!$DX:$DX)</f>
        <v>0</v>
      </c>
      <c r="DY1172" s="27">
        <f>_xlfn.XLOOKUP($C1172,[32]PSP!$C:$C,[32]PSP!$DY:$DY)</f>
        <v>6.55</v>
      </c>
      <c r="DZ1172" s="28">
        <f t="shared" si="5068"/>
        <v>0</v>
      </c>
      <c r="EA1172" s="88"/>
      <c r="EB1172" s="54" t="str">
        <f>_xlfn.XLOOKUP($C1172,[32]PSP!$C:$C,[32]PSP!$EB:$EB)</f>
        <v>0</v>
      </c>
      <c r="EC1172" s="27">
        <f>_xlfn.XLOOKUP($C1172,[32]PSP!$C:$C,[32]PSP!$EC:$EC)</f>
        <v>6.55</v>
      </c>
      <c r="ED1172" s="28">
        <f t="shared" si="5069"/>
        <v>0</v>
      </c>
      <c r="EE1172" s="88"/>
      <c r="EF1172" s="54" t="str">
        <f>_xlfn.XLOOKUP($C1172,[32]PSP!$C:$C,[32]PSP!$EF:$EF)</f>
        <v>0</v>
      </c>
      <c r="EG1172" s="27">
        <f>_xlfn.XLOOKUP($C1172,[32]PSP!$C:$C,[32]PSP!$EG:$EG)</f>
        <v>6.55</v>
      </c>
      <c r="EH1172" s="28">
        <f t="shared" si="5070"/>
        <v>0</v>
      </c>
      <c r="EI1172" s="88"/>
      <c r="EJ1172" s="54" t="str">
        <f>_xlfn.XLOOKUP($C1172,[32]PSP!$C:$C,[32]PSP!$EJ:$EJ)</f>
        <v>0</v>
      </c>
      <c r="EK1172" s="27">
        <f>_xlfn.XLOOKUP($C1172,[32]PSP!$C:$C,[32]PSP!$EK:$EK)</f>
        <v>6.55</v>
      </c>
      <c r="EL1172" s="28">
        <f t="shared" si="5071"/>
        <v>0</v>
      </c>
      <c r="EM1172" s="24"/>
      <c r="EO1172" s="29">
        <f t="shared" si="5034"/>
        <v>0</v>
      </c>
      <c r="EP1172" s="29">
        <f t="shared" si="5036"/>
        <v>0</v>
      </c>
      <c r="EQ1172" s="4" t="b">
        <f t="shared" si="5072"/>
        <v>1</v>
      </c>
      <c r="ES1172" s="118">
        <f t="shared" si="5035"/>
        <v>1.1767000000000001</v>
      </c>
    </row>
    <row r="1173" spans="3:149" ht="12.75" customHeight="1" x14ac:dyDescent="0.25">
      <c r="C1173" s="24" t="s">
        <v>1205</v>
      </c>
      <c r="D1173" s="43">
        <f>_xlfn.XLOOKUP($C1173,[32]PSP!$C:$C,[32]PSP!D:D)</f>
        <v>4011209</v>
      </c>
      <c r="E1173" s="24" t="str">
        <f>_xlfn.XLOOKUP($C1173,[32]PSP!$C:$C,[32]PSP!E:E)</f>
        <v>SICRO SERVIÇO</v>
      </c>
      <c r="F1173" s="25" t="str">
        <f>_xlfn.XLOOKUP($C1173,[32]PSP!$C:$C,[32]PSP!F:F)</f>
        <v>REGULARIZAÇÃO DO SUBLEITO</v>
      </c>
      <c r="G1173" s="26" t="str">
        <f>_xlfn.XLOOKUP($C1173,[32]PSP!$C:$C,[32]PSP!G:G)</f>
        <v>M²</v>
      </c>
      <c r="H1173" s="53">
        <f>_xlfn.XLOOKUP($C1173,[32]PSP!$C:$C,[32]PSP!$H:$H)</f>
        <v>0</v>
      </c>
      <c r="I1173" s="28">
        <f>_xlfn.XLOOKUP($C1173,[32]PSP!$C:$C,[32]PSP!$I:$I)</f>
        <v>0</v>
      </c>
      <c r="J1173" s="28">
        <f t="shared" si="5038"/>
        <v>0</v>
      </c>
      <c r="K1173" s="88"/>
      <c r="L1173" s="54" t="str">
        <f>_xlfn.XLOOKUP($C1173,[32]PSP!$C:$C,[32]PSP!$L:$L)</f>
        <v>0</v>
      </c>
      <c r="M1173" s="27">
        <f>_xlfn.XLOOKUP($C1173,[32]PSP!$C:$C,[32]PSP!$M:$M)</f>
        <v>0.68</v>
      </c>
      <c r="N1173" s="28">
        <f t="shared" si="5039"/>
        <v>0</v>
      </c>
      <c r="O1173" s="88"/>
      <c r="P1173" s="54" t="str">
        <f>_xlfn.XLOOKUP($C1173,[32]PSP!$C:$C,[32]PSP!$P:$P)</f>
        <v>0</v>
      </c>
      <c r="Q1173" s="27">
        <f>_xlfn.XLOOKUP($C1173,[32]PSP!$C:$C,[32]PSP!$Q:$Q)</f>
        <v>0.68</v>
      </c>
      <c r="R1173" s="28">
        <f t="shared" si="5040"/>
        <v>0</v>
      </c>
      <c r="S1173" s="88"/>
      <c r="T1173" s="54" t="str">
        <f>_xlfn.XLOOKUP($C1173,[32]PSP!$C:$C,[32]PSP!$T:$T)</f>
        <v>0</v>
      </c>
      <c r="U1173" s="27">
        <f>_xlfn.XLOOKUP($C1173,[32]PSP!$C:$C,[32]PSP!$U:$U)</f>
        <v>0.68</v>
      </c>
      <c r="V1173" s="28">
        <f t="shared" si="5041"/>
        <v>0</v>
      </c>
      <c r="W1173" s="88"/>
      <c r="X1173" s="54">
        <f>_xlfn.XLOOKUP($C1173,[32]PSP!$C:$C,[32]PSP!$X:$X)</f>
        <v>0</v>
      </c>
      <c r="Y1173" s="27">
        <f>_xlfn.XLOOKUP($C1173,[32]PSP!$C:$C,[32]PSP!$Y:$Y)</f>
        <v>0.68</v>
      </c>
      <c r="Z1173" s="28">
        <f t="shared" si="5042"/>
        <v>0</v>
      </c>
      <c r="AA1173" s="88"/>
      <c r="AB1173" s="54" t="str">
        <f>_xlfn.XLOOKUP($C1173,[32]PSP!$C:$C,[32]PSP!$AB:$AB)</f>
        <v>0</v>
      </c>
      <c r="AC1173" s="27">
        <f>_xlfn.XLOOKUP($C1173,[32]PSP!$C:$C,[32]PSP!$AC:$AC)</f>
        <v>0.68</v>
      </c>
      <c r="AD1173" s="28">
        <f t="shared" si="5043"/>
        <v>0</v>
      </c>
      <c r="AE1173" s="88"/>
      <c r="AF1173" s="54" t="str">
        <f>_xlfn.XLOOKUP($C1173,[32]PSP!$C:$C,[32]PSP!$AF:$AF)</f>
        <v>0</v>
      </c>
      <c r="AG1173" s="27">
        <f>_xlfn.XLOOKUP($C1173,[32]PSP!$C:$C,[32]PSP!$AG:$AG)</f>
        <v>0.68</v>
      </c>
      <c r="AH1173" s="28">
        <f t="shared" si="5044"/>
        <v>0</v>
      </c>
      <c r="AI1173" s="88"/>
      <c r="AJ1173" s="54" t="str">
        <f>_xlfn.XLOOKUP($C1173,[32]PSP!$C:$C,[32]PSP!$AJ:$AJ)</f>
        <v>0</v>
      </c>
      <c r="AK1173" s="27">
        <f>_xlfn.XLOOKUP($C1173,[32]PSP!$C:$C,[32]PSP!$AK:$AK)</f>
        <v>0.68</v>
      </c>
      <c r="AL1173" s="28">
        <f t="shared" si="5045"/>
        <v>0</v>
      </c>
      <c r="AM1173" s="88"/>
      <c r="AN1173" s="54">
        <f>_xlfn.XLOOKUP($C1173,[32]PSP!$C:$C,[32]PSP!$AN:$AN)</f>
        <v>0</v>
      </c>
      <c r="AO1173" s="27">
        <f>_xlfn.XLOOKUP($C1173,[32]PSP!$C:$C,[32]PSP!$AO:$AO)</f>
        <v>0.68</v>
      </c>
      <c r="AP1173" s="28">
        <f t="shared" si="5046"/>
        <v>0</v>
      </c>
      <c r="AQ1173" s="88"/>
      <c r="AR1173" s="54" t="str">
        <f>_xlfn.XLOOKUP($C1173,[32]PSP!$C:$C,[32]PSP!$AR:$AR)</f>
        <v>0</v>
      </c>
      <c r="AS1173" s="27">
        <f>_xlfn.XLOOKUP($C1173,[32]PSP!$C:$C,[32]PSP!$AS:$AS)</f>
        <v>0.68</v>
      </c>
      <c r="AT1173" s="28">
        <f t="shared" si="5047"/>
        <v>0</v>
      </c>
      <c r="AU1173" s="88"/>
      <c r="AV1173" s="54" t="str">
        <f>_xlfn.XLOOKUP($C1173,[32]PSP!$C:$C,[32]PSP!$AV:$AV)</f>
        <v>0</v>
      </c>
      <c r="AW1173" s="27">
        <f>_xlfn.XLOOKUP($C1173,[32]PSP!$C:$C,[32]PSP!$AW:$AW)</f>
        <v>0.68</v>
      </c>
      <c r="AX1173" s="28">
        <f t="shared" si="5048"/>
        <v>0</v>
      </c>
      <c r="AY1173" s="88"/>
      <c r="AZ1173" s="54" t="str">
        <f>_xlfn.XLOOKUP($C1173,[32]PSP!$C:$C,[32]PSP!$AZ:$AZ)</f>
        <v>0</v>
      </c>
      <c r="BA1173" s="27">
        <f>_xlfn.XLOOKUP($C1173,[32]PSP!$C:$C,[32]PSP!$BA:$BA)</f>
        <v>0.68</v>
      </c>
      <c r="BB1173" s="28">
        <f t="shared" si="5049"/>
        <v>0</v>
      </c>
      <c r="BC1173" s="88"/>
      <c r="BD1173" s="54">
        <f>_xlfn.XLOOKUP($C1173,[32]PSP!$C:$C,[32]PSP!$BD:$BD)</f>
        <v>0</v>
      </c>
      <c r="BE1173" s="27">
        <f>_xlfn.XLOOKUP($C1173,[32]PSP!$C:$C,[32]PSP!$BE:$BE)</f>
        <v>0.68</v>
      </c>
      <c r="BF1173" s="28">
        <f t="shared" si="5050"/>
        <v>0</v>
      </c>
      <c r="BG1173" s="88"/>
      <c r="BH1173" s="54">
        <f>_xlfn.XLOOKUP($C1173,[32]PSP!$C:$C,[32]PSP!$BH:$BH)</f>
        <v>0</v>
      </c>
      <c r="BI1173" s="27">
        <f>_xlfn.XLOOKUP($C1173,[32]PSP!$C:$C,[32]PSP!$BI:$BI)</f>
        <v>0.68</v>
      </c>
      <c r="BJ1173" s="28">
        <f t="shared" si="5051"/>
        <v>0</v>
      </c>
      <c r="BK1173" s="88"/>
      <c r="BL1173" s="54">
        <f>_xlfn.XLOOKUP($C1173,[32]PSP!$C:$C,[32]PSP!$BL:$BL)</f>
        <v>0</v>
      </c>
      <c r="BM1173" s="27">
        <f>_xlfn.XLOOKUP($C1173,[32]PSP!$C:$C,[32]PSP!$BM:$BM)</f>
        <v>0.68</v>
      </c>
      <c r="BN1173" s="28">
        <f t="shared" si="5052"/>
        <v>0</v>
      </c>
      <c r="BO1173" s="88"/>
      <c r="BP1173" s="54" t="str">
        <f>_xlfn.XLOOKUP($C1173,[32]PSP!$C:$C,[32]PSP!$BP:$BP)</f>
        <v>0</v>
      </c>
      <c r="BQ1173" s="27">
        <f>_xlfn.XLOOKUP($C1173,[32]PSP!$C:$C,[32]PSP!$BQ:$BQ)</f>
        <v>0.68</v>
      </c>
      <c r="BR1173" s="28">
        <f t="shared" si="5053"/>
        <v>0</v>
      </c>
      <c r="BS1173" s="88"/>
      <c r="BT1173" s="54">
        <f>_xlfn.XLOOKUP($C1173,[32]PSP!$C:$C,[32]PSP!$BT:$BT)</f>
        <v>0</v>
      </c>
      <c r="BU1173" s="27">
        <f>_xlfn.XLOOKUP($C1173,[32]PSP!$C:$C,[32]PSP!$BU:$BU)</f>
        <v>0.68</v>
      </c>
      <c r="BV1173" s="28">
        <f t="shared" si="5054"/>
        <v>0</v>
      </c>
      <c r="BW1173" s="88"/>
      <c r="BX1173" s="54" t="str">
        <f>_xlfn.XLOOKUP($C1173,[32]PSP!$C:$C,[32]PSP!$BX:$BX)</f>
        <v>0</v>
      </c>
      <c r="BY1173" s="27">
        <f>_xlfn.XLOOKUP($C1173,[32]PSP!$C:$C,[32]PSP!$BY:$BY)</f>
        <v>0.68</v>
      </c>
      <c r="BZ1173" s="28">
        <f t="shared" si="5055"/>
        <v>0</v>
      </c>
      <c r="CA1173" s="88"/>
      <c r="CB1173" s="54">
        <f>_xlfn.XLOOKUP($C1173,[32]PSP!$C:$C,[32]PSP!$CB:$CB)</f>
        <v>0</v>
      </c>
      <c r="CC1173" s="27">
        <f>_xlfn.XLOOKUP($C1173,[32]PSP!$C:$C,[32]PSP!$CC:$CC)</f>
        <v>0.68</v>
      </c>
      <c r="CD1173" s="28">
        <f t="shared" si="5056"/>
        <v>0</v>
      </c>
      <c r="CE1173" s="88"/>
      <c r="CF1173" s="54" t="str">
        <f>_xlfn.XLOOKUP($C1173,[32]PSP!$C:$C,[32]PSP!$CF:$CF)</f>
        <v>0</v>
      </c>
      <c r="CG1173" s="27">
        <f>_xlfn.XLOOKUP($C1173,[32]PSP!$C:$C,[32]PSP!$CG:$CG)</f>
        <v>0.68</v>
      </c>
      <c r="CH1173" s="28">
        <f t="shared" si="5057"/>
        <v>0</v>
      </c>
      <c r="CI1173" s="88"/>
      <c r="CJ1173" s="54" t="str">
        <f>_xlfn.XLOOKUP($C1173,[32]PSP!$C:$C,[32]PSP!$CJ:$CJ)</f>
        <v>0</v>
      </c>
      <c r="CK1173" s="27">
        <f>_xlfn.XLOOKUP($C1173,[32]PSP!$C:$C,[32]PSP!$CK:$CK)</f>
        <v>0.68</v>
      </c>
      <c r="CL1173" s="28">
        <f t="shared" si="5058"/>
        <v>0</v>
      </c>
      <c r="CM1173" s="88"/>
      <c r="CN1173" s="54">
        <f>_xlfn.XLOOKUP($C1173,[32]PSP!$C:$C,[32]PSP!$CN:$CN)</f>
        <v>0</v>
      </c>
      <c r="CO1173" s="27">
        <f>_xlfn.XLOOKUP($C1173,[32]PSP!$C:$C,[32]PSP!$CO:$CO)</f>
        <v>0.68</v>
      </c>
      <c r="CP1173" s="28">
        <f t="shared" si="5059"/>
        <v>0</v>
      </c>
      <c r="CQ1173" s="88"/>
      <c r="CR1173" s="54">
        <f>_xlfn.XLOOKUP($C1173,[32]PSP!$C:$C,[32]PSP!$CR:$CR)</f>
        <v>0</v>
      </c>
      <c r="CS1173" s="27">
        <f>_xlfn.XLOOKUP($C1173,[32]PSP!$C:$C,[32]PSP!$CS:$CS)</f>
        <v>0.68</v>
      </c>
      <c r="CT1173" s="28">
        <f t="shared" si="5060"/>
        <v>0</v>
      </c>
      <c r="CU1173" s="88"/>
      <c r="CV1173" s="54" t="str">
        <f>_xlfn.XLOOKUP($C1173,[32]PSP!$C:$C,[32]PSP!$CV:$CV)</f>
        <v>0</v>
      </c>
      <c r="CW1173" s="27">
        <f>_xlfn.XLOOKUP($C1173,[32]PSP!$C:$C,[32]PSP!$CW:$CW)</f>
        <v>0.68</v>
      </c>
      <c r="CX1173" s="28">
        <f t="shared" si="5061"/>
        <v>0</v>
      </c>
      <c r="CY1173" s="88"/>
      <c r="CZ1173" s="54">
        <f>_xlfn.XLOOKUP($C1173,[32]PSP!$C:$C,[32]PSP!$CZ:$CZ)</f>
        <v>0</v>
      </c>
      <c r="DA1173" s="27">
        <f>_xlfn.XLOOKUP($C1173,[32]PSP!$C:$C,[32]PSP!$DA:$DA)</f>
        <v>0.68</v>
      </c>
      <c r="DB1173" s="28">
        <f t="shared" si="5062"/>
        <v>0</v>
      </c>
      <c r="DC1173" s="88"/>
      <c r="DD1173" s="54" t="str">
        <f>_xlfn.XLOOKUP($C1173,[32]PSP!$C:$C,[32]PSP!$DD:$DD)</f>
        <v>0</v>
      </c>
      <c r="DE1173" s="27">
        <f>_xlfn.XLOOKUP($C1173,[32]PSP!$C:$C,[32]PSP!$DE:$DE)</f>
        <v>0.68</v>
      </c>
      <c r="DF1173" s="28">
        <f t="shared" si="5063"/>
        <v>0</v>
      </c>
      <c r="DG1173" s="88"/>
      <c r="DH1173" s="54" t="str">
        <f>_xlfn.XLOOKUP($C1173,[32]PSP!$C:$C,[32]PSP!$DH:$DH)</f>
        <v>0</v>
      </c>
      <c r="DI1173" s="27">
        <f>_xlfn.XLOOKUP($C1173,[32]PSP!$C:$C,[32]PSP!$DI:$DI)</f>
        <v>0.68</v>
      </c>
      <c r="DJ1173" s="28">
        <f t="shared" si="5064"/>
        <v>0</v>
      </c>
      <c r="DK1173" s="88"/>
      <c r="DL1173" s="54" t="str">
        <f>_xlfn.XLOOKUP($C1173,[32]PSP!$C:$C,[32]PSP!$DL:$DL)</f>
        <v>0</v>
      </c>
      <c r="DM1173" s="27">
        <f>_xlfn.XLOOKUP($C1173,[32]PSP!$C:$C,[32]PSP!$DM:$DM)</f>
        <v>0.68</v>
      </c>
      <c r="DN1173" s="28">
        <f t="shared" si="5065"/>
        <v>0</v>
      </c>
      <c r="DO1173" s="88"/>
      <c r="DP1173" s="54">
        <f>_xlfn.XLOOKUP($C1173,[32]PSP!$C:$C,[32]PSP!$DP:$DP)</f>
        <v>0</v>
      </c>
      <c r="DQ1173" s="27">
        <f>_xlfn.XLOOKUP($C1173,[32]PSP!$C:$C,[32]PSP!$DQ:$DQ)</f>
        <v>0.68</v>
      </c>
      <c r="DR1173" s="28">
        <f t="shared" si="5066"/>
        <v>0</v>
      </c>
      <c r="DS1173" s="88"/>
      <c r="DT1173" s="54" t="str">
        <f>_xlfn.XLOOKUP($C1173,[32]PSP!$C:$C,[32]PSP!$DT:$DT)</f>
        <v>0</v>
      </c>
      <c r="DU1173" s="27">
        <f>_xlfn.XLOOKUP($C1173,[32]PSP!$C:$C,[32]PSP!$DU:$DU)</f>
        <v>0.68</v>
      </c>
      <c r="DV1173" s="28">
        <f t="shared" si="5067"/>
        <v>0</v>
      </c>
      <c r="DW1173" s="88"/>
      <c r="DX1173" s="54" t="str">
        <f>_xlfn.XLOOKUP($C1173,[32]PSP!$C:$C,[32]PSP!$DX:$DX)</f>
        <v>0</v>
      </c>
      <c r="DY1173" s="27">
        <f>_xlfn.XLOOKUP($C1173,[32]PSP!$C:$C,[32]PSP!$DY:$DY)</f>
        <v>0.68</v>
      </c>
      <c r="DZ1173" s="28">
        <f t="shared" si="5068"/>
        <v>0</v>
      </c>
      <c r="EA1173" s="88"/>
      <c r="EB1173" s="54" t="str">
        <f>_xlfn.XLOOKUP($C1173,[32]PSP!$C:$C,[32]PSP!$EB:$EB)</f>
        <v>0</v>
      </c>
      <c r="EC1173" s="27">
        <f>_xlfn.XLOOKUP($C1173,[32]PSP!$C:$C,[32]PSP!$EC:$EC)</f>
        <v>0.68</v>
      </c>
      <c r="ED1173" s="28">
        <f t="shared" si="5069"/>
        <v>0</v>
      </c>
      <c r="EE1173" s="88"/>
      <c r="EF1173" s="54" t="str">
        <f>_xlfn.XLOOKUP($C1173,[32]PSP!$C:$C,[32]PSP!$EF:$EF)</f>
        <v>0</v>
      </c>
      <c r="EG1173" s="27">
        <f>_xlfn.XLOOKUP($C1173,[32]PSP!$C:$C,[32]PSP!$EG:$EG)</f>
        <v>0.68</v>
      </c>
      <c r="EH1173" s="28">
        <f t="shared" si="5070"/>
        <v>0</v>
      </c>
      <c r="EI1173" s="88"/>
      <c r="EJ1173" s="54" t="str">
        <f>_xlfn.XLOOKUP($C1173,[32]PSP!$C:$C,[32]PSP!$EJ:$EJ)</f>
        <v>0</v>
      </c>
      <c r="EK1173" s="27">
        <f>_xlfn.XLOOKUP($C1173,[32]PSP!$C:$C,[32]PSP!$EK:$EK)</f>
        <v>0.68</v>
      </c>
      <c r="EL1173" s="28">
        <f t="shared" si="5071"/>
        <v>0</v>
      </c>
      <c r="EM1173" s="24"/>
      <c r="EO1173" s="29">
        <f t="shared" si="5034"/>
        <v>0</v>
      </c>
      <c r="EP1173" s="29">
        <f t="shared" si="5036"/>
        <v>0</v>
      </c>
      <c r="EQ1173" s="4" t="b">
        <f t="shared" si="5072"/>
        <v>1</v>
      </c>
      <c r="ES1173" s="118">
        <f t="shared" si="5035"/>
        <v>1.1767000000000001</v>
      </c>
    </row>
    <row r="1174" spans="3:149" ht="12.75" customHeight="1" x14ac:dyDescent="0.25">
      <c r="C1174" s="24" t="s">
        <v>1206</v>
      </c>
      <c r="D1174" s="43">
        <f>_xlfn.XLOOKUP($C1174,[32]PSP!$C:$C,[32]PSP!D:D)</f>
        <v>4011276</v>
      </c>
      <c r="E1174" s="24" t="str">
        <f>_xlfn.XLOOKUP($C1174,[32]PSP!$C:$C,[32]PSP!E:E)</f>
        <v>SICRO SERVIÇO</v>
      </c>
      <c r="F1174" s="25" t="str">
        <f>_xlfn.XLOOKUP($C1174,[32]PSP!$C:$C,[32]PSP!F:F)</f>
        <v>BASE OU SUB-BASE DE BRITA GRADUADA COM BRITA COMERCIAL</v>
      </c>
      <c r="G1174" s="26" t="str">
        <f>_xlfn.XLOOKUP($C1174,[32]PSP!$C:$C,[32]PSP!G:G)</f>
        <v>M³</v>
      </c>
      <c r="H1174" s="53">
        <f>_xlfn.XLOOKUP($C1174,[32]PSP!$C:$C,[32]PSP!$H:$H)</f>
        <v>0</v>
      </c>
      <c r="I1174" s="28">
        <f>_xlfn.XLOOKUP($C1174,[32]PSP!$C:$C,[32]PSP!$I:$I)</f>
        <v>0</v>
      </c>
      <c r="J1174" s="28">
        <f t="shared" si="5038"/>
        <v>0</v>
      </c>
      <c r="K1174" s="88"/>
      <c r="L1174" s="54" t="str">
        <f>_xlfn.XLOOKUP($C1174,[32]PSP!$C:$C,[32]PSP!$L:$L)</f>
        <v>0</v>
      </c>
      <c r="M1174" s="27">
        <f>_xlfn.XLOOKUP($C1174,[32]PSP!$C:$C,[32]PSP!$M:$M)</f>
        <v>123.24</v>
      </c>
      <c r="N1174" s="28">
        <f t="shared" si="5039"/>
        <v>0</v>
      </c>
      <c r="O1174" s="88"/>
      <c r="P1174" s="54" t="str">
        <f>_xlfn.XLOOKUP($C1174,[32]PSP!$C:$C,[32]PSP!$P:$P)</f>
        <v>0</v>
      </c>
      <c r="Q1174" s="27">
        <f>_xlfn.XLOOKUP($C1174,[32]PSP!$C:$C,[32]PSP!$Q:$Q)</f>
        <v>123.24</v>
      </c>
      <c r="R1174" s="28">
        <f t="shared" si="5040"/>
        <v>0</v>
      </c>
      <c r="S1174" s="88"/>
      <c r="T1174" s="54" t="str">
        <f>_xlfn.XLOOKUP($C1174,[32]PSP!$C:$C,[32]PSP!$T:$T)</f>
        <v>0</v>
      </c>
      <c r="U1174" s="27">
        <f>_xlfn.XLOOKUP($C1174,[32]PSP!$C:$C,[32]PSP!$U:$U)</f>
        <v>123.24</v>
      </c>
      <c r="V1174" s="28">
        <f t="shared" si="5041"/>
        <v>0</v>
      </c>
      <c r="W1174" s="88"/>
      <c r="X1174" s="54">
        <f>_xlfn.XLOOKUP($C1174,[32]PSP!$C:$C,[32]PSP!$X:$X)</f>
        <v>0</v>
      </c>
      <c r="Y1174" s="27">
        <f>_xlfn.XLOOKUP($C1174,[32]PSP!$C:$C,[32]PSP!$Y:$Y)</f>
        <v>123.24</v>
      </c>
      <c r="Z1174" s="28">
        <f t="shared" si="5042"/>
        <v>0</v>
      </c>
      <c r="AA1174" s="88"/>
      <c r="AB1174" s="54" t="str">
        <f>_xlfn.XLOOKUP($C1174,[32]PSP!$C:$C,[32]PSP!$AB:$AB)</f>
        <v>0</v>
      </c>
      <c r="AC1174" s="27">
        <f>_xlfn.XLOOKUP($C1174,[32]PSP!$C:$C,[32]PSP!$AC:$AC)</f>
        <v>123.24</v>
      </c>
      <c r="AD1174" s="28">
        <f t="shared" si="5043"/>
        <v>0</v>
      </c>
      <c r="AE1174" s="88"/>
      <c r="AF1174" s="54" t="str">
        <f>_xlfn.XLOOKUP($C1174,[32]PSP!$C:$C,[32]PSP!$AF:$AF)</f>
        <v>0</v>
      </c>
      <c r="AG1174" s="27">
        <f>_xlfn.XLOOKUP($C1174,[32]PSP!$C:$C,[32]PSP!$AG:$AG)</f>
        <v>123.24</v>
      </c>
      <c r="AH1174" s="28">
        <f t="shared" si="5044"/>
        <v>0</v>
      </c>
      <c r="AI1174" s="88"/>
      <c r="AJ1174" s="54" t="str">
        <f>_xlfn.XLOOKUP($C1174,[32]PSP!$C:$C,[32]PSP!$AJ:$AJ)</f>
        <v>0</v>
      </c>
      <c r="AK1174" s="27">
        <f>_xlfn.XLOOKUP($C1174,[32]PSP!$C:$C,[32]PSP!$AK:$AK)</f>
        <v>123.24</v>
      </c>
      <c r="AL1174" s="28">
        <f t="shared" si="5045"/>
        <v>0</v>
      </c>
      <c r="AM1174" s="88"/>
      <c r="AN1174" s="54">
        <f>_xlfn.XLOOKUP($C1174,[32]PSP!$C:$C,[32]PSP!$AN:$AN)</f>
        <v>0</v>
      </c>
      <c r="AO1174" s="27">
        <f>_xlfn.XLOOKUP($C1174,[32]PSP!$C:$C,[32]PSP!$AO:$AO)</f>
        <v>123.24</v>
      </c>
      <c r="AP1174" s="28">
        <f t="shared" si="5046"/>
        <v>0</v>
      </c>
      <c r="AQ1174" s="88"/>
      <c r="AR1174" s="54" t="str">
        <f>_xlfn.XLOOKUP($C1174,[32]PSP!$C:$C,[32]PSP!$AR:$AR)</f>
        <v>0</v>
      </c>
      <c r="AS1174" s="27">
        <f>_xlfn.XLOOKUP($C1174,[32]PSP!$C:$C,[32]PSP!$AS:$AS)</f>
        <v>123.24</v>
      </c>
      <c r="AT1174" s="28">
        <f t="shared" si="5047"/>
        <v>0</v>
      </c>
      <c r="AU1174" s="88"/>
      <c r="AV1174" s="54" t="str">
        <f>_xlfn.XLOOKUP($C1174,[32]PSP!$C:$C,[32]PSP!$AV:$AV)</f>
        <v>0</v>
      </c>
      <c r="AW1174" s="27">
        <f>_xlfn.XLOOKUP($C1174,[32]PSP!$C:$C,[32]PSP!$AW:$AW)</f>
        <v>123.24</v>
      </c>
      <c r="AX1174" s="28">
        <f t="shared" si="5048"/>
        <v>0</v>
      </c>
      <c r="AY1174" s="88"/>
      <c r="AZ1174" s="54" t="str">
        <f>_xlfn.XLOOKUP($C1174,[32]PSP!$C:$C,[32]PSP!$AZ:$AZ)</f>
        <v>0</v>
      </c>
      <c r="BA1174" s="27">
        <f>_xlfn.XLOOKUP($C1174,[32]PSP!$C:$C,[32]PSP!$BA:$BA)</f>
        <v>123.24</v>
      </c>
      <c r="BB1174" s="28">
        <f t="shared" si="5049"/>
        <v>0</v>
      </c>
      <c r="BC1174" s="88"/>
      <c r="BD1174" s="54">
        <f>_xlfn.XLOOKUP($C1174,[32]PSP!$C:$C,[32]PSP!$BD:$BD)</f>
        <v>0</v>
      </c>
      <c r="BE1174" s="27">
        <f>_xlfn.XLOOKUP($C1174,[32]PSP!$C:$C,[32]PSP!$BE:$BE)</f>
        <v>123.24</v>
      </c>
      <c r="BF1174" s="28">
        <f t="shared" si="5050"/>
        <v>0</v>
      </c>
      <c r="BG1174" s="88"/>
      <c r="BH1174" s="54">
        <f>_xlfn.XLOOKUP($C1174,[32]PSP!$C:$C,[32]PSP!$BH:$BH)</f>
        <v>0</v>
      </c>
      <c r="BI1174" s="27">
        <f>_xlfn.XLOOKUP($C1174,[32]PSP!$C:$C,[32]PSP!$BI:$BI)</f>
        <v>123.24</v>
      </c>
      <c r="BJ1174" s="28">
        <f t="shared" si="5051"/>
        <v>0</v>
      </c>
      <c r="BK1174" s="88"/>
      <c r="BL1174" s="54">
        <f>_xlfn.XLOOKUP($C1174,[32]PSP!$C:$C,[32]PSP!$BL:$BL)</f>
        <v>0</v>
      </c>
      <c r="BM1174" s="27">
        <f>_xlfn.XLOOKUP($C1174,[32]PSP!$C:$C,[32]PSP!$BM:$BM)</f>
        <v>123.24</v>
      </c>
      <c r="BN1174" s="28">
        <f t="shared" si="5052"/>
        <v>0</v>
      </c>
      <c r="BO1174" s="88"/>
      <c r="BP1174" s="54" t="str">
        <f>_xlfn.XLOOKUP($C1174,[32]PSP!$C:$C,[32]PSP!$BP:$BP)</f>
        <v>0</v>
      </c>
      <c r="BQ1174" s="27">
        <f>_xlfn.XLOOKUP($C1174,[32]PSP!$C:$C,[32]PSP!$BQ:$BQ)</f>
        <v>123.24</v>
      </c>
      <c r="BR1174" s="28">
        <f t="shared" si="5053"/>
        <v>0</v>
      </c>
      <c r="BS1174" s="88"/>
      <c r="BT1174" s="54">
        <f>_xlfn.XLOOKUP($C1174,[32]PSP!$C:$C,[32]PSP!$BT:$BT)</f>
        <v>0</v>
      </c>
      <c r="BU1174" s="27">
        <f>_xlfn.XLOOKUP($C1174,[32]PSP!$C:$C,[32]PSP!$BU:$BU)</f>
        <v>123.24</v>
      </c>
      <c r="BV1174" s="28">
        <f t="shared" si="5054"/>
        <v>0</v>
      </c>
      <c r="BW1174" s="88"/>
      <c r="BX1174" s="54" t="str">
        <f>_xlfn.XLOOKUP($C1174,[32]PSP!$C:$C,[32]PSP!$BX:$BX)</f>
        <v>0</v>
      </c>
      <c r="BY1174" s="27">
        <f>_xlfn.XLOOKUP($C1174,[32]PSP!$C:$C,[32]PSP!$BY:$BY)</f>
        <v>123.24</v>
      </c>
      <c r="BZ1174" s="28">
        <f t="shared" si="5055"/>
        <v>0</v>
      </c>
      <c r="CA1174" s="88"/>
      <c r="CB1174" s="54">
        <f>_xlfn.XLOOKUP($C1174,[32]PSP!$C:$C,[32]PSP!$CB:$CB)</f>
        <v>0</v>
      </c>
      <c r="CC1174" s="27">
        <f>_xlfn.XLOOKUP($C1174,[32]PSP!$C:$C,[32]PSP!$CC:$CC)</f>
        <v>123.24</v>
      </c>
      <c r="CD1174" s="28">
        <f t="shared" si="5056"/>
        <v>0</v>
      </c>
      <c r="CE1174" s="88"/>
      <c r="CF1174" s="54" t="str">
        <f>_xlfn.XLOOKUP($C1174,[32]PSP!$C:$C,[32]PSP!$CF:$CF)</f>
        <v>0</v>
      </c>
      <c r="CG1174" s="27">
        <f>_xlfn.XLOOKUP($C1174,[32]PSP!$C:$C,[32]PSP!$CG:$CG)</f>
        <v>123.24</v>
      </c>
      <c r="CH1174" s="28">
        <f t="shared" si="5057"/>
        <v>0</v>
      </c>
      <c r="CI1174" s="88"/>
      <c r="CJ1174" s="54" t="str">
        <f>_xlfn.XLOOKUP($C1174,[32]PSP!$C:$C,[32]PSP!$CJ:$CJ)</f>
        <v>0</v>
      </c>
      <c r="CK1174" s="27">
        <f>_xlfn.XLOOKUP($C1174,[32]PSP!$C:$C,[32]PSP!$CK:$CK)</f>
        <v>123.24</v>
      </c>
      <c r="CL1174" s="28">
        <f t="shared" si="5058"/>
        <v>0</v>
      </c>
      <c r="CM1174" s="88"/>
      <c r="CN1174" s="54">
        <f>_xlfn.XLOOKUP($C1174,[32]PSP!$C:$C,[32]PSP!$CN:$CN)</f>
        <v>0</v>
      </c>
      <c r="CO1174" s="27">
        <f>_xlfn.XLOOKUP($C1174,[32]PSP!$C:$C,[32]PSP!$CO:$CO)</f>
        <v>123.24</v>
      </c>
      <c r="CP1174" s="28">
        <f t="shared" si="5059"/>
        <v>0</v>
      </c>
      <c r="CQ1174" s="88"/>
      <c r="CR1174" s="54">
        <f>_xlfn.XLOOKUP($C1174,[32]PSP!$C:$C,[32]PSP!$CR:$CR)</f>
        <v>0</v>
      </c>
      <c r="CS1174" s="27">
        <f>_xlfn.XLOOKUP($C1174,[32]PSP!$C:$C,[32]PSP!$CS:$CS)</f>
        <v>123.24</v>
      </c>
      <c r="CT1174" s="28">
        <f t="shared" si="5060"/>
        <v>0</v>
      </c>
      <c r="CU1174" s="88"/>
      <c r="CV1174" s="54" t="str">
        <f>_xlfn.XLOOKUP($C1174,[32]PSP!$C:$C,[32]PSP!$CV:$CV)</f>
        <v>0</v>
      </c>
      <c r="CW1174" s="27">
        <f>_xlfn.XLOOKUP($C1174,[32]PSP!$C:$C,[32]PSP!$CW:$CW)</f>
        <v>123.24</v>
      </c>
      <c r="CX1174" s="28">
        <f t="shared" si="5061"/>
        <v>0</v>
      </c>
      <c r="CY1174" s="88"/>
      <c r="CZ1174" s="54">
        <f>_xlfn.XLOOKUP($C1174,[32]PSP!$C:$C,[32]PSP!$CZ:$CZ)</f>
        <v>0</v>
      </c>
      <c r="DA1174" s="27">
        <f>_xlfn.XLOOKUP($C1174,[32]PSP!$C:$C,[32]PSP!$DA:$DA)</f>
        <v>123.24</v>
      </c>
      <c r="DB1174" s="28">
        <f t="shared" si="5062"/>
        <v>0</v>
      </c>
      <c r="DC1174" s="88"/>
      <c r="DD1174" s="54" t="str">
        <f>_xlfn.XLOOKUP($C1174,[32]PSP!$C:$C,[32]PSP!$DD:$DD)</f>
        <v>0</v>
      </c>
      <c r="DE1174" s="27">
        <f>_xlfn.XLOOKUP($C1174,[32]PSP!$C:$C,[32]PSP!$DE:$DE)</f>
        <v>123.24</v>
      </c>
      <c r="DF1174" s="28">
        <f t="shared" si="5063"/>
        <v>0</v>
      </c>
      <c r="DG1174" s="88"/>
      <c r="DH1174" s="54" t="str">
        <f>_xlfn.XLOOKUP($C1174,[32]PSP!$C:$C,[32]PSP!$DH:$DH)</f>
        <v>0</v>
      </c>
      <c r="DI1174" s="27">
        <f>_xlfn.XLOOKUP($C1174,[32]PSP!$C:$C,[32]PSP!$DI:$DI)</f>
        <v>123.24</v>
      </c>
      <c r="DJ1174" s="28">
        <f t="shared" si="5064"/>
        <v>0</v>
      </c>
      <c r="DK1174" s="88"/>
      <c r="DL1174" s="54" t="str">
        <f>_xlfn.XLOOKUP($C1174,[32]PSP!$C:$C,[32]PSP!$DL:$DL)</f>
        <v>0</v>
      </c>
      <c r="DM1174" s="27">
        <f>_xlfn.XLOOKUP($C1174,[32]PSP!$C:$C,[32]PSP!$DM:$DM)</f>
        <v>123.24</v>
      </c>
      <c r="DN1174" s="28">
        <f t="shared" si="5065"/>
        <v>0</v>
      </c>
      <c r="DO1174" s="88"/>
      <c r="DP1174" s="54">
        <f>_xlfn.XLOOKUP($C1174,[32]PSP!$C:$C,[32]PSP!$DP:$DP)</f>
        <v>0</v>
      </c>
      <c r="DQ1174" s="27">
        <f>_xlfn.XLOOKUP($C1174,[32]PSP!$C:$C,[32]PSP!$DQ:$DQ)</f>
        <v>123.24</v>
      </c>
      <c r="DR1174" s="28">
        <f t="shared" si="5066"/>
        <v>0</v>
      </c>
      <c r="DS1174" s="88"/>
      <c r="DT1174" s="54" t="str">
        <f>_xlfn.XLOOKUP($C1174,[32]PSP!$C:$C,[32]PSP!$DT:$DT)</f>
        <v>0</v>
      </c>
      <c r="DU1174" s="27">
        <f>_xlfn.XLOOKUP($C1174,[32]PSP!$C:$C,[32]PSP!$DU:$DU)</f>
        <v>123.24</v>
      </c>
      <c r="DV1174" s="28">
        <f t="shared" si="5067"/>
        <v>0</v>
      </c>
      <c r="DW1174" s="88"/>
      <c r="DX1174" s="54" t="str">
        <f>_xlfn.XLOOKUP($C1174,[32]PSP!$C:$C,[32]PSP!$DX:$DX)</f>
        <v>0</v>
      </c>
      <c r="DY1174" s="27">
        <f>_xlfn.XLOOKUP($C1174,[32]PSP!$C:$C,[32]PSP!$DY:$DY)</f>
        <v>123.24</v>
      </c>
      <c r="DZ1174" s="28">
        <f t="shared" si="5068"/>
        <v>0</v>
      </c>
      <c r="EA1174" s="88"/>
      <c r="EB1174" s="54" t="str">
        <f>_xlfn.XLOOKUP($C1174,[32]PSP!$C:$C,[32]PSP!$EB:$EB)</f>
        <v>0</v>
      </c>
      <c r="EC1174" s="27">
        <f>_xlfn.XLOOKUP($C1174,[32]PSP!$C:$C,[32]PSP!$EC:$EC)</f>
        <v>123.24</v>
      </c>
      <c r="ED1174" s="28">
        <f t="shared" si="5069"/>
        <v>0</v>
      </c>
      <c r="EE1174" s="88"/>
      <c r="EF1174" s="54" t="str">
        <f>_xlfn.XLOOKUP($C1174,[32]PSP!$C:$C,[32]PSP!$EF:$EF)</f>
        <v>0</v>
      </c>
      <c r="EG1174" s="27">
        <f>_xlfn.XLOOKUP($C1174,[32]PSP!$C:$C,[32]PSP!$EG:$EG)</f>
        <v>123.24</v>
      </c>
      <c r="EH1174" s="28">
        <f t="shared" si="5070"/>
        <v>0</v>
      </c>
      <c r="EI1174" s="88"/>
      <c r="EJ1174" s="54" t="str">
        <f>_xlfn.XLOOKUP($C1174,[32]PSP!$C:$C,[32]PSP!$EJ:$EJ)</f>
        <v>0</v>
      </c>
      <c r="EK1174" s="27">
        <f>_xlfn.XLOOKUP($C1174,[32]PSP!$C:$C,[32]PSP!$EK:$EK)</f>
        <v>123.24</v>
      </c>
      <c r="EL1174" s="28">
        <f t="shared" si="5071"/>
        <v>0</v>
      </c>
      <c r="EM1174" s="24"/>
      <c r="EO1174" s="29">
        <f t="shared" si="5034"/>
        <v>0</v>
      </c>
      <c r="EP1174" s="29">
        <f t="shared" si="5036"/>
        <v>0</v>
      </c>
      <c r="EQ1174" s="4" t="b">
        <f t="shared" si="5072"/>
        <v>1</v>
      </c>
      <c r="ES1174" s="118">
        <f t="shared" si="5035"/>
        <v>1.1767000000000001</v>
      </c>
    </row>
    <row r="1175" spans="3:149" ht="12.75" customHeight="1" x14ac:dyDescent="0.25">
      <c r="C1175" s="24" t="s">
        <v>1207</v>
      </c>
      <c r="D1175" s="43">
        <f>_xlfn.XLOOKUP($C1175,[32]PSP!$C:$C,[32]PSP!D:D)</f>
        <v>4011214</v>
      </c>
      <c r="E1175" s="24" t="str">
        <f>_xlfn.XLOOKUP($C1175,[32]PSP!$C:$C,[32]PSP!E:E)</f>
        <v>SICRO SERVIÇO</v>
      </c>
      <c r="F1175" s="25" t="str">
        <f>_xlfn.XLOOKUP($C1175,[32]PSP!$C:$C,[32]PSP!F:F)</f>
        <v>SUB-BASE DE CONCRETO COMPACTADO COM ROLO - BRITA COMERCIAL</v>
      </c>
      <c r="G1175" s="26" t="str">
        <f>_xlfn.XLOOKUP($C1175,[32]PSP!$C:$C,[32]PSP!G:G)</f>
        <v>M³</v>
      </c>
      <c r="H1175" s="53">
        <f>_xlfn.XLOOKUP($C1175,[32]PSP!$C:$C,[32]PSP!$H:$H)</f>
        <v>0</v>
      </c>
      <c r="I1175" s="28">
        <f>_xlfn.XLOOKUP($C1175,[32]PSP!$C:$C,[32]PSP!$I:$I)</f>
        <v>0</v>
      </c>
      <c r="J1175" s="28">
        <f t="shared" si="5038"/>
        <v>0</v>
      </c>
      <c r="K1175" s="88"/>
      <c r="L1175" s="54" t="str">
        <f>_xlfn.XLOOKUP($C1175,[32]PSP!$C:$C,[32]PSP!$L:$L)</f>
        <v>0</v>
      </c>
      <c r="M1175" s="27">
        <f>_xlfn.XLOOKUP($C1175,[32]PSP!$C:$C,[32]PSP!$M:$M)</f>
        <v>152.07</v>
      </c>
      <c r="N1175" s="28">
        <f t="shared" si="5039"/>
        <v>0</v>
      </c>
      <c r="O1175" s="88"/>
      <c r="P1175" s="54" t="str">
        <f>_xlfn.XLOOKUP($C1175,[32]PSP!$C:$C,[32]PSP!$P:$P)</f>
        <v>0</v>
      </c>
      <c r="Q1175" s="27">
        <f>_xlfn.XLOOKUP($C1175,[32]PSP!$C:$C,[32]PSP!$Q:$Q)</f>
        <v>152.07</v>
      </c>
      <c r="R1175" s="28">
        <f t="shared" si="5040"/>
        <v>0</v>
      </c>
      <c r="S1175" s="88"/>
      <c r="T1175" s="54" t="str">
        <f>_xlfn.XLOOKUP($C1175,[32]PSP!$C:$C,[32]PSP!$T:$T)</f>
        <v>0</v>
      </c>
      <c r="U1175" s="27">
        <f>_xlfn.XLOOKUP($C1175,[32]PSP!$C:$C,[32]PSP!$U:$U)</f>
        <v>152.07</v>
      </c>
      <c r="V1175" s="28">
        <f t="shared" si="5041"/>
        <v>0</v>
      </c>
      <c r="W1175" s="88"/>
      <c r="X1175" s="54">
        <f>_xlfn.XLOOKUP($C1175,[32]PSP!$C:$C,[32]PSP!$X:$X)</f>
        <v>0</v>
      </c>
      <c r="Y1175" s="27">
        <f>_xlfn.XLOOKUP($C1175,[32]PSP!$C:$C,[32]PSP!$Y:$Y)</f>
        <v>152.07</v>
      </c>
      <c r="Z1175" s="28">
        <f t="shared" si="5042"/>
        <v>0</v>
      </c>
      <c r="AA1175" s="88"/>
      <c r="AB1175" s="54" t="str">
        <f>_xlfn.XLOOKUP($C1175,[32]PSP!$C:$C,[32]PSP!$AB:$AB)</f>
        <v>0</v>
      </c>
      <c r="AC1175" s="27">
        <f>_xlfn.XLOOKUP($C1175,[32]PSP!$C:$C,[32]PSP!$AC:$AC)</f>
        <v>152.07</v>
      </c>
      <c r="AD1175" s="28">
        <f t="shared" si="5043"/>
        <v>0</v>
      </c>
      <c r="AE1175" s="88"/>
      <c r="AF1175" s="54" t="str">
        <f>_xlfn.XLOOKUP($C1175,[32]PSP!$C:$C,[32]PSP!$AF:$AF)</f>
        <v>0</v>
      </c>
      <c r="AG1175" s="27">
        <f>_xlfn.XLOOKUP($C1175,[32]PSP!$C:$C,[32]PSP!$AG:$AG)</f>
        <v>152.07</v>
      </c>
      <c r="AH1175" s="28">
        <f t="shared" si="5044"/>
        <v>0</v>
      </c>
      <c r="AI1175" s="88"/>
      <c r="AJ1175" s="54" t="str">
        <f>_xlfn.XLOOKUP($C1175,[32]PSP!$C:$C,[32]PSP!$AJ:$AJ)</f>
        <v>0</v>
      </c>
      <c r="AK1175" s="27">
        <f>_xlfn.XLOOKUP($C1175,[32]PSP!$C:$C,[32]PSP!$AK:$AK)</f>
        <v>152.07</v>
      </c>
      <c r="AL1175" s="28">
        <f t="shared" si="5045"/>
        <v>0</v>
      </c>
      <c r="AM1175" s="88"/>
      <c r="AN1175" s="54">
        <f>_xlfn.XLOOKUP($C1175,[32]PSP!$C:$C,[32]PSP!$AN:$AN)</f>
        <v>0</v>
      </c>
      <c r="AO1175" s="27">
        <f>_xlfn.XLOOKUP($C1175,[32]PSP!$C:$C,[32]PSP!$AO:$AO)</f>
        <v>152.07</v>
      </c>
      <c r="AP1175" s="28">
        <f t="shared" si="5046"/>
        <v>0</v>
      </c>
      <c r="AQ1175" s="88"/>
      <c r="AR1175" s="54" t="str">
        <f>_xlfn.XLOOKUP($C1175,[32]PSP!$C:$C,[32]PSP!$AR:$AR)</f>
        <v>0</v>
      </c>
      <c r="AS1175" s="27">
        <f>_xlfn.XLOOKUP($C1175,[32]PSP!$C:$C,[32]PSP!$AS:$AS)</f>
        <v>152.07</v>
      </c>
      <c r="AT1175" s="28">
        <f t="shared" si="5047"/>
        <v>0</v>
      </c>
      <c r="AU1175" s="88"/>
      <c r="AV1175" s="54" t="str">
        <f>_xlfn.XLOOKUP($C1175,[32]PSP!$C:$C,[32]PSP!$AV:$AV)</f>
        <v>0</v>
      </c>
      <c r="AW1175" s="27">
        <f>_xlfn.XLOOKUP($C1175,[32]PSP!$C:$C,[32]PSP!$AW:$AW)</f>
        <v>152.07</v>
      </c>
      <c r="AX1175" s="28">
        <f t="shared" si="5048"/>
        <v>0</v>
      </c>
      <c r="AY1175" s="88"/>
      <c r="AZ1175" s="54" t="str">
        <f>_xlfn.XLOOKUP($C1175,[32]PSP!$C:$C,[32]PSP!$AZ:$AZ)</f>
        <v>0</v>
      </c>
      <c r="BA1175" s="27">
        <f>_xlfn.XLOOKUP($C1175,[32]PSP!$C:$C,[32]PSP!$BA:$BA)</f>
        <v>152.07</v>
      </c>
      <c r="BB1175" s="28">
        <f t="shared" si="5049"/>
        <v>0</v>
      </c>
      <c r="BC1175" s="88"/>
      <c r="BD1175" s="54">
        <f>_xlfn.XLOOKUP($C1175,[32]PSP!$C:$C,[32]PSP!$BD:$BD)</f>
        <v>0</v>
      </c>
      <c r="BE1175" s="27">
        <f>_xlfn.XLOOKUP($C1175,[32]PSP!$C:$C,[32]PSP!$BE:$BE)</f>
        <v>152.07</v>
      </c>
      <c r="BF1175" s="28">
        <f t="shared" si="5050"/>
        <v>0</v>
      </c>
      <c r="BG1175" s="88"/>
      <c r="BH1175" s="54">
        <f>_xlfn.XLOOKUP($C1175,[32]PSP!$C:$C,[32]PSP!$BH:$BH)</f>
        <v>0</v>
      </c>
      <c r="BI1175" s="27">
        <f>_xlfn.XLOOKUP($C1175,[32]PSP!$C:$C,[32]PSP!$BI:$BI)</f>
        <v>152.07</v>
      </c>
      <c r="BJ1175" s="28">
        <f t="shared" si="5051"/>
        <v>0</v>
      </c>
      <c r="BK1175" s="88"/>
      <c r="BL1175" s="54">
        <f>_xlfn.XLOOKUP($C1175,[32]PSP!$C:$C,[32]PSP!$BL:$BL)</f>
        <v>0</v>
      </c>
      <c r="BM1175" s="27">
        <f>_xlfn.XLOOKUP($C1175,[32]PSP!$C:$C,[32]PSP!$BM:$BM)</f>
        <v>152.07</v>
      </c>
      <c r="BN1175" s="28">
        <f t="shared" si="5052"/>
        <v>0</v>
      </c>
      <c r="BO1175" s="88"/>
      <c r="BP1175" s="54" t="str">
        <f>_xlfn.XLOOKUP($C1175,[32]PSP!$C:$C,[32]PSP!$BP:$BP)</f>
        <v>0</v>
      </c>
      <c r="BQ1175" s="27">
        <f>_xlfn.XLOOKUP($C1175,[32]PSP!$C:$C,[32]PSP!$BQ:$BQ)</f>
        <v>152.07</v>
      </c>
      <c r="BR1175" s="28">
        <f t="shared" si="5053"/>
        <v>0</v>
      </c>
      <c r="BS1175" s="88"/>
      <c r="BT1175" s="54">
        <f>_xlfn.XLOOKUP($C1175,[32]PSP!$C:$C,[32]PSP!$BT:$BT)</f>
        <v>0</v>
      </c>
      <c r="BU1175" s="27">
        <f>_xlfn.XLOOKUP($C1175,[32]PSP!$C:$C,[32]PSP!$BU:$BU)</f>
        <v>152.07</v>
      </c>
      <c r="BV1175" s="28">
        <f t="shared" si="5054"/>
        <v>0</v>
      </c>
      <c r="BW1175" s="88"/>
      <c r="BX1175" s="54" t="str">
        <f>_xlfn.XLOOKUP($C1175,[32]PSP!$C:$C,[32]PSP!$BX:$BX)</f>
        <v>0</v>
      </c>
      <c r="BY1175" s="27">
        <f>_xlfn.XLOOKUP($C1175,[32]PSP!$C:$C,[32]PSP!$BY:$BY)</f>
        <v>152.07</v>
      </c>
      <c r="BZ1175" s="28">
        <f t="shared" si="5055"/>
        <v>0</v>
      </c>
      <c r="CA1175" s="88"/>
      <c r="CB1175" s="54">
        <f>_xlfn.XLOOKUP($C1175,[32]PSP!$C:$C,[32]PSP!$CB:$CB)</f>
        <v>0</v>
      </c>
      <c r="CC1175" s="27">
        <f>_xlfn.XLOOKUP($C1175,[32]PSP!$C:$C,[32]PSP!$CC:$CC)</f>
        <v>152.07</v>
      </c>
      <c r="CD1175" s="28">
        <f t="shared" si="5056"/>
        <v>0</v>
      </c>
      <c r="CE1175" s="88"/>
      <c r="CF1175" s="54" t="str">
        <f>_xlfn.XLOOKUP($C1175,[32]PSP!$C:$C,[32]PSP!$CF:$CF)</f>
        <v>0</v>
      </c>
      <c r="CG1175" s="27">
        <f>_xlfn.XLOOKUP($C1175,[32]PSP!$C:$C,[32]PSP!$CG:$CG)</f>
        <v>152.07</v>
      </c>
      <c r="CH1175" s="28">
        <f t="shared" si="5057"/>
        <v>0</v>
      </c>
      <c r="CI1175" s="88"/>
      <c r="CJ1175" s="54" t="str">
        <f>_xlfn.XLOOKUP($C1175,[32]PSP!$C:$C,[32]PSP!$CJ:$CJ)</f>
        <v>0</v>
      </c>
      <c r="CK1175" s="27">
        <f>_xlfn.XLOOKUP($C1175,[32]PSP!$C:$C,[32]PSP!$CK:$CK)</f>
        <v>152.07</v>
      </c>
      <c r="CL1175" s="28">
        <f t="shared" si="5058"/>
        <v>0</v>
      </c>
      <c r="CM1175" s="88"/>
      <c r="CN1175" s="54">
        <f>_xlfn.XLOOKUP($C1175,[32]PSP!$C:$C,[32]PSP!$CN:$CN)</f>
        <v>0</v>
      </c>
      <c r="CO1175" s="27">
        <f>_xlfn.XLOOKUP($C1175,[32]PSP!$C:$C,[32]PSP!$CO:$CO)</f>
        <v>152.07</v>
      </c>
      <c r="CP1175" s="28">
        <f t="shared" si="5059"/>
        <v>0</v>
      </c>
      <c r="CQ1175" s="88"/>
      <c r="CR1175" s="54">
        <f>_xlfn.XLOOKUP($C1175,[32]PSP!$C:$C,[32]PSP!$CR:$CR)</f>
        <v>0</v>
      </c>
      <c r="CS1175" s="27">
        <f>_xlfn.XLOOKUP($C1175,[32]PSP!$C:$C,[32]PSP!$CS:$CS)</f>
        <v>152.07</v>
      </c>
      <c r="CT1175" s="28">
        <f t="shared" si="5060"/>
        <v>0</v>
      </c>
      <c r="CU1175" s="88"/>
      <c r="CV1175" s="54" t="str">
        <f>_xlfn.XLOOKUP($C1175,[32]PSP!$C:$C,[32]PSP!$CV:$CV)</f>
        <v>0</v>
      </c>
      <c r="CW1175" s="27">
        <f>_xlfn.XLOOKUP($C1175,[32]PSP!$C:$C,[32]PSP!$CW:$CW)</f>
        <v>152.07</v>
      </c>
      <c r="CX1175" s="28">
        <f t="shared" si="5061"/>
        <v>0</v>
      </c>
      <c r="CY1175" s="88"/>
      <c r="CZ1175" s="54">
        <f>_xlfn.XLOOKUP($C1175,[32]PSP!$C:$C,[32]PSP!$CZ:$CZ)</f>
        <v>0</v>
      </c>
      <c r="DA1175" s="27">
        <f>_xlfn.XLOOKUP($C1175,[32]PSP!$C:$C,[32]PSP!$DA:$DA)</f>
        <v>152.07</v>
      </c>
      <c r="DB1175" s="28">
        <f t="shared" si="5062"/>
        <v>0</v>
      </c>
      <c r="DC1175" s="88"/>
      <c r="DD1175" s="54" t="str">
        <f>_xlfn.XLOOKUP($C1175,[32]PSP!$C:$C,[32]PSP!$DD:$DD)</f>
        <v>0</v>
      </c>
      <c r="DE1175" s="27">
        <f>_xlfn.XLOOKUP($C1175,[32]PSP!$C:$C,[32]PSP!$DE:$DE)</f>
        <v>152.07</v>
      </c>
      <c r="DF1175" s="28">
        <f t="shared" si="5063"/>
        <v>0</v>
      </c>
      <c r="DG1175" s="88"/>
      <c r="DH1175" s="54" t="str">
        <f>_xlfn.XLOOKUP($C1175,[32]PSP!$C:$C,[32]PSP!$DH:$DH)</f>
        <v>0</v>
      </c>
      <c r="DI1175" s="27">
        <f>_xlfn.XLOOKUP($C1175,[32]PSP!$C:$C,[32]PSP!$DI:$DI)</f>
        <v>152.07</v>
      </c>
      <c r="DJ1175" s="28">
        <f t="shared" si="5064"/>
        <v>0</v>
      </c>
      <c r="DK1175" s="88"/>
      <c r="DL1175" s="54" t="str">
        <f>_xlfn.XLOOKUP($C1175,[32]PSP!$C:$C,[32]PSP!$DL:$DL)</f>
        <v>0</v>
      </c>
      <c r="DM1175" s="27">
        <f>_xlfn.XLOOKUP($C1175,[32]PSP!$C:$C,[32]PSP!$DM:$DM)</f>
        <v>152.07</v>
      </c>
      <c r="DN1175" s="28">
        <f t="shared" si="5065"/>
        <v>0</v>
      </c>
      <c r="DO1175" s="88"/>
      <c r="DP1175" s="54">
        <f>_xlfn.XLOOKUP($C1175,[32]PSP!$C:$C,[32]PSP!$DP:$DP)</f>
        <v>0</v>
      </c>
      <c r="DQ1175" s="27">
        <f>_xlfn.XLOOKUP($C1175,[32]PSP!$C:$C,[32]PSP!$DQ:$DQ)</f>
        <v>152.07</v>
      </c>
      <c r="DR1175" s="28">
        <f t="shared" si="5066"/>
        <v>0</v>
      </c>
      <c r="DS1175" s="88"/>
      <c r="DT1175" s="54" t="str">
        <f>_xlfn.XLOOKUP($C1175,[32]PSP!$C:$C,[32]PSP!$DT:$DT)</f>
        <v>0</v>
      </c>
      <c r="DU1175" s="27">
        <f>_xlfn.XLOOKUP($C1175,[32]PSP!$C:$C,[32]PSP!$DU:$DU)</f>
        <v>152.07</v>
      </c>
      <c r="DV1175" s="28">
        <f t="shared" si="5067"/>
        <v>0</v>
      </c>
      <c r="DW1175" s="88"/>
      <c r="DX1175" s="54" t="str">
        <f>_xlfn.XLOOKUP($C1175,[32]PSP!$C:$C,[32]PSP!$DX:$DX)</f>
        <v>0</v>
      </c>
      <c r="DY1175" s="27">
        <f>_xlfn.XLOOKUP($C1175,[32]PSP!$C:$C,[32]PSP!$DY:$DY)</f>
        <v>152.07</v>
      </c>
      <c r="DZ1175" s="28">
        <f t="shared" si="5068"/>
        <v>0</v>
      </c>
      <c r="EA1175" s="88"/>
      <c r="EB1175" s="54" t="str">
        <f>_xlfn.XLOOKUP($C1175,[32]PSP!$C:$C,[32]PSP!$EB:$EB)</f>
        <v>0</v>
      </c>
      <c r="EC1175" s="27">
        <f>_xlfn.XLOOKUP($C1175,[32]PSP!$C:$C,[32]PSP!$EC:$EC)</f>
        <v>152.07</v>
      </c>
      <c r="ED1175" s="28">
        <f t="shared" si="5069"/>
        <v>0</v>
      </c>
      <c r="EE1175" s="88"/>
      <c r="EF1175" s="54" t="str">
        <f>_xlfn.XLOOKUP($C1175,[32]PSP!$C:$C,[32]PSP!$EF:$EF)</f>
        <v>0</v>
      </c>
      <c r="EG1175" s="27">
        <f>_xlfn.XLOOKUP($C1175,[32]PSP!$C:$C,[32]PSP!$EG:$EG)</f>
        <v>152.07</v>
      </c>
      <c r="EH1175" s="28">
        <f t="shared" si="5070"/>
        <v>0</v>
      </c>
      <c r="EI1175" s="88"/>
      <c r="EJ1175" s="54" t="str">
        <f>_xlfn.XLOOKUP($C1175,[32]PSP!$C:$C,[32]PSP!$EJ:$EJ)</f>
        <v>0</v>
      </c>
      <c r="EK1175" s="27">
        <f>_xlfn.XLOOKUP($C1175,[32]PSP!$C:$C,[32]PSP!$EK:$EK)</f>
        <v>152.07</v>
      </c>
      <c r="EL1175" s="28">
        <f t="shared" si="5071"/>
        <v>0</v>
      </c>
      <c r="EM1175" s="24"/>
      <c r="EO1175" s="29">
        <f t="shared" si="5034"/>
        <v>0</v>
      </c>
      <c r="EP1175" s="29">
        <f t="shared" si="5036"/>
        <v>0</v>
      </c>
      <c r="EQ1175" s="4" t="b">
        <f t="shared" si="5072"/>
        <v>1</v>
      </c>
      <c r="ES1175" s="118">
        <f t="shared" si="5035"/>
        <v>1.1767000000000001</v>
      </c>
    </row>
    <row r="1176" spans="3:149" ht="12.75" customHeight="1" x14ac:dyDescent="0.25">
      <c r="C1176" s="24" t="s">
        <v>1208</v>
      </c>
      <c r="D1176" s="43">
        <f>_xlfn.XLOOKUP($C1176,[32]PSP!$C:$C,[32]PSP!D:D)</f>
        <v>4011533</v>
      </c>
      <c r="E1176" s="24" t="str">
        <f>_xlfn.XLOOKUP($C1176,[32]PSP!$C:$C,[32]PSP!E:E)</f>
        <v>SICRO SERVIÇO</v>
      </c>
      <c r="F1176" s="25" t="str">
        <f>_xlfn.XLOOKUP($C1176,[32]PSP!$C:$C,[32]PSP!F:F)</f>
        <v>PAVIMENTO DE CONCRETO COM FÔRMAS DESLIZANTES - AREIA E BRITA COMERCIAIS</v>
      </c>
      <c r="G1176" s="26" t="str">
        <f>_xlfn.XLOOKUP($C1176,[32]PSP!$C:$C,[32]PSP!G:G)</f>
        <v>M³</v>
      </c>
      <c r="H1176" s="53">
        <f>_xlfn.XLOOKUP($C1176,[32]PSP!$C:$C,[32]PSP!$H:$H)</f>
        <v>0</v>
      </c>
      <c r="I1176" s="28">
        <f>_xlfn.XLOOKUP($C1176,[32]PSP!$C:$C,[32]PSP!$I:$I)</f>
        <v>0</v>
      </c>
      <c r="J1176" s="28">
        <f t="shared" si="5038"/>
        <v>0</v>
      </c>
      <c r="K1176" s="88"/>
      <c r="L1176" s="54" t="str">
        <f>_xlfn.XLOOKUP($C1176,[32]PSP!$C:$C,[32]PSP!$L:$L)</f>
        <v>0</v>
      </c>
      <c r="M1176" s="27">
        <f>_xlfn.XLOOKUP($C1176,[32]PSP!$C:$C,[32]PSP!$M:$M)</f>
        <v>231.76</v>
      </c>
      <c r="N1176" s="28">
        <f t="shared" si="5039"/>
        <v>0</v>
      </c>
      <c r="O1176" s="88"/>
      <c r="P1176" s="54" t="str">
        <f>_xlfn.XLOOKUP($C1176,[32]PSP!$C:$C,[32]PSP!$P:$P)</f>
        <v>0</v>
      </c>
      <c r="Q1176" s="27">
        <f>_xlfn.XLOOKUP($C1176,[32]PSP!$C:$C,[32]PSP!$Q:$Q)</f>
        <v>231.76</v>
      </c>
      <c r="R1176" s="28">
        <f t="shared" si="5040"/>
        <v>0</v>
      </c>
      <c r="S1176" s="88"/>
      <c r="T1176" s="54" t="str">
        <f>_xlfn.XLOOKUP($C1176,[32]PSP!$C:$C,[32]PSP!$T:$T)</f>
        <v>0</v>
      </c>
      <c r="U1176" s="27">
        <f>_xlfn.XLOOKUP($C1176,[32]PSP!$C:$C,[32]PSP!$U:$U)</f>
        <v>231.76</v>
      </c>
      <c r="V1176" s="28">
        <f t="shared" si="5041"/>
        <v>0</v>
      </c>
      <c r="W1176" s="88"/>
      <c r="X1176" s="54">
        <f>_xlfn.XLOOKUP($C1176,[32]PSP!$C:$C,[32]PSP!$X:$X)</f>
        <v>0</v>
      </c>
      <c r="Y1176" s="27">
        <f>_xlfn.XLOOKUP($C1176,[32]PSP!$C:$C,[32]PSP!$Y:$Y)</f>
        <v>231.76</v>
      </c>
      <c r="Z1176" s="28">
        <f t="shared" si="5042"/>
        <v>0</v>
      </c>
      <c r="AA1176" s="88"/>
      <c r="AB1176" s="54" t="str">
        <f>_xlfn.XLOOKUP($C1176,[32]PSP!$C:$C,[32]PSP!$AB:$AB)</f>
        <v>0</v>
      </c>
      <c r="AC1176" s="27">
        <f>_xlfn.XLOOKUP($C1176,[32]PSP!$C:$C,[32]PSP!$AC:$AC)</f>
        <v>231.76</v>
      </c>
      <c r="AD1176" s="28">
        <f t="shared" si="5043"/>
        <v>0</v>
      </c>
      <c r="AE1176" s="88"/>
      <c r="AF1176" s="54" t="str">
        <f>_xlfn.XLOOKUP($C1176,[32]PSP!$C:$C,[32]PSP!$AF:$AF)</f>
        <v>0</v>
      </c>
      <c r="AG1176" s="27">
        <f>_xlfn.XLOOKUP($C1176,[32]PSP!$C:$C,[32]PSP!$AG:$AG)</f>
        <v>231.76</v>
      </c>
      <c r="AH1176" s="28">
        <f t="shared" si="5044"/>
        <v>0</v>
      </c>
      <c r="AI1176" s="88"/>
      <c r="AJ1176" s="54" t="str">
        <f>_xlfn.XLOOKUP($C1176,[32]PSP!$C:$C,[32]PSP!$AJ:$AJ)</f>
        <v>0</v>
      </c>
      <c r="AK1176" s="27">
        <f>_xlfn.XLOOKUP($C1176,[32]PSP!$C:$C,[32]PSP!$AK:$AK)</f>
        <v>231.76</v>
      </c>
      <c r="AL1176" s="28">
        <f t="shared" si="5045"/>
        <v>0</v>
      </c>
      <c r="AM1176" s="88"/>
      <c r="AN1176" s="54">
        <f>_xlfn.XLOOKUP($C1176,[32]PSP!$C:$C,[32]PSP!$AN:$AN)</f>
        <v>0</v>
      </c>
      <c r="AO1176" s="27">
        <f>_xlfn.XLOOKUP($C1176,[32]PSP!$C:$C,[32]PSP!$AO:$AO)</f>
        <v>231.76</v>
      </c>
      <c r="AP1176" s="28">
        <f t="shared" si="5046"/>
        <v>0</v>
      </c>
      <c r="AQ1176" s="88"/>
      <c r="AR1176" s="54" t="str">
        <f>_xlfn.XLOOKUP($C1176,[32]PSP!$C:$C,[32]PSP!$AR:$AR)</f>
        <v>0</v>
      </c>
      <c r="AS1176" s="27">
        <f>_xlfn.XLOOKUP($C1176,[32]PSP!$C:$C,[32]PSP!$AS:$AS)</f>
        <v>231.76</v>
      </c>
      <c r="AT1176" s="28">
        <f t="shared" si="5047"/>
        <v>0</v>
      </c>
      <c r="AU1176" s="88"/>
      <c r="AV1176" s="54" t="str">
        <f>_xlfn.XLOOKUP($C1176,[32]PSP!$C:$C,[32]PSP!$AV:$AV)</f>
        <v>0</v>
      </c>
      <c r="AW1176" s="27">
        <f>_xlfn.XLOOKUP($C1176,[32]PSP!$C:$C,[32]PSP!$AW:$AW)</f>
        <v>231.76</v>
      </c>
      <c r="AX1176" s="28">
        <f t="shared" si="5048"/>
        <v>0</v>
      </c>
      <c r="AY1176" s="88"/>
      <c r="AZ1176" s="54" t="str">
        <f>_xlfn.XLOOKUP($C1176,[32]PSP!$C:$C,[32]PSP!$AZ:$AZ)</f>
        <v>0</v>
      </c>
      <c r="BA1176" s="27">
        <f>_xlfn.XLOOKUP($C1176,[32]PSP!$C:$C,[32]PSP!$BA:$BA)</f>
        <v>231.76</v>
      </c>
      <c r="BB1176" s="28">
        <f t="shared" si="5049"/>
        <v>0</v>
      </c>
      <c r="BC1176" s="88"/>
      <c r="BD1176" s="54">
        <f>_xlfn.XLOOKUP($C1176,[32]PSP!$C:$C,[32]PSP!$BD:$BD)</f>
        <v>0</v>
      </c>
      <c r="BE1176" s="27">
        <f>_xlfn.XLOOKUP($C1176,[32]PSP!$C:$C,[32]PSP!$BE:$BE)</f>
        <v>231.76</v>
      </c>
      <c r="BF1176" s="28">
        <f t="shared" si="5050"/>
        <v>0</v>
      </c>
      <c r="BG1176" s="88"/>
      <c r="BH1176" s="54">
        <f>_xlfn.XLOOKUP($C1176,[32]PSP!$C:$C,[32]PSP!$BH:$BH)</f>
        <v>0</v>
      </c>
      <c r="BI1176" s="27">
        <f>_xlfn.XLOOKUP($C1176,[32]PSP!$C:$C,[32]PSP!$BI:$BI)</f>
        <v>231.76</v>
      </c>
      <c r="BJ1176" s="28">
        <f t="shared" si="5051"/>
        <v>0</v>
      </c>
      <c r="BK1176" s="88"/>
      <c r="BL1176" s="54">
        <f>_xlfn.XLOOKUP($C1176,[32]PSP!$C:$C,[32]PSP!$BL:$BL)</f>
        <v>0</v>
      </c>
      <c r="BM1176" s="27">
        <f>_xlfn.XLOOKUP($C1176,[32]PSP!$C:$C,[32]PSP!$BM:$BM)</f>
        <v>231.76</v>
      </c>
      <c r="BN1176" s="28">
        <f t="shared" si="5052"/>
        <v>0</v>
      </c>
      <c r="BO1176" s="88"/>
      <c r="BP1176" s="54" t="str">
        <f>_xlfn.XLOOKUP($C1176,[32]PSP!$C:$C,[32]PSP!$BP:$BP)</f>
        <v>0</v>
      </c>
      <c r="BQ1176" s="27">
        <f>_xlfn.XLOOKUP($C1176,[32]PSP!$C:$C,[32]PSP!$BQ:$BQ)</f>
        <v>231.76</v>
      </c>
      <c r="BR1176" s="28">
        <f t="shared" si="5053"/>
        <v>0</v>
      </c>
      <c r="BS1176" s="88"/>
      <c r="BT1176" s="54">
        <f>_xlfn.XLOOKUP($C1176,[32]PSP!$C:$C,[32]PSP!$BT:$BT)</f>
        <v>0</v>
      </c>
      <c r="BU1176" s="27">
        <f>_xlfn.XLOOKUP($C1176,[32]PSP!$C:$C,[32]PSP!$BU:$BU)</f>
        <v>231.76</v>
      </c>
      <c r="BV1176" s="28">
        <f t="shared" si="5054"/>
        <v>0</v>
      </c>
      <c r="BW1176" s="88"/>
      <c r="BX1176" s="54" t="str">
        <f>_xlfn.XLOOKUP($C1176,[32]PSP!$C:$C,[32]PSP!$BX:$BX)</f>
        <v>0</v>
      </c>
      <c r="BY1176" s="27">
        <f>_xlfn.XLOOKUP($C1176,[32]PSP!$C:$C,[32]PSP!$BY:$BY)</f>
        <v>231.76</v>
      </c>
      <c r="BZ1176" s="28">
        <f t="shared" si="5055"/>
        <v>0</v>
      </c>
      <c r="CA1176" s="88"/>
      <c r="CB1176" s="54">
        <f>_xlfn.XLOOKUP($C1176,[32]PSP!$C:$C,[32]PSP!$CB:$CB)</f>
        <v>0</v>
      </c>
      <c r="CC1176" s="27">
        <f>_xlfn.XLOOKUP($C1176,[32]PSP!$C:$C,[32]PSP!$CC:$CC)</f>
        <v>231.76</v>
      </c>
      <c r="CD1176" s="28">
        <f t="shared" si="5056"/>
        <v>0</v>
      </c>
      <c r="CE1176" s="88"/>
      <c r="CF1176" s="54" t="str">
        <f>_xlfn.XLOOKUP($C1176,[32]PSP!$C:$C,[32]PSP!$CF:$CF)</f>
        <v>0</v>
      </c>
      <c r="CG1176" s="27">
        <f>_xlfn.XLOOKUP($C1176,[32]PSP!$C:$C,[32]PSP!$CG:$CG)</f>
        <v>231.76</v>
      </c>
      <c r="CH1176" s="28">
        <f t="shared" si="5057"/>
        <v>0</v>
      </c>
      <c r="CI1176" s="88"/>
      <c r="CJ1176" s="54" t="str">
        <f>_xlfn.XLOOKUP($C1176,[32]PSP!$C:$C,[32]PSP!$CJ:$CJ)</f>
        <v>0</v>
      </c>
      <c r="CK1176" s="27">
        <f>_xlfn.XLOOKUP($C1176,[32]PSP!$C:$C,[32]PSP!$CK:$CK)</f>
        <v>231.76</v>
      </c>
      <c r="CL1176" s="28">
        <f t="shared" si="5058"/>
        <v>0</v>
      </c>
      <c r="CM1176" s="88"/>
      <c r="CN1176" s="54">
        <f>_xlfn.XLOOKUP($C1176,[32]PSP!$C:$C,[32]PSP!$CN:$CN)</f>
        <v>0</v>
      </c>
      <c r="CO1176" s="27">
        <f>_xlfn.XLOOKUP($C1176,[32]PSP!$C:$C,[32]PSP!$CO:$CO)</f>
        <v>231.76</v>
      </c>
      <c r="CP1176" s="28">
        <f t="shared" si="5059"/>
        <v>0</v>
      </c>
      <c r="CQ1176" s="88"/>
      <c r="CR1176" s="54">
        <f>_xlfn.XLOOKUP($C1176,[32]PSP!$C:$C,[32]PSP!$CR:$CR)</f>
        <v>0</v>
      </c>
      <c r="CS1176" s="27">
        <f>_xlfn.XLOOKUP($C1176,[32]PSP!$C:$C,[32]PSP!$CS:$CS)</f>
        <v>231.76</v>
      </c>
      <c r="CT1176" s="28">
        <f t="shared" si="5060"/>
        <v>0</v>
      </c>
      <c r="CU1176" s="88"/>
      <c r="CV1176" s="54" t="str">
        <f>_xlfn.XLOOKUP($C1176,[32]PSP!$C:$C,[32]PSP!$CV:$CV)</f>
        <v>0</v>
      </c>
      <c r="CW1176" s="27">
        <f>_xlfn.XLOOKUP($C1176,[32]PSP!$C:$C,[32]PSP!$CW:$CW)</f>
        <v>231.76</v>
      </c>
      <c r="CX1176" s="28">
        <f t="shared" si="5061"/>
        <v>0</v>
      </c>
      <c r="CY1176" s="88"/>
      <c r="CZ1176" s="54">
        <f>_xlfn.XLOOKUP($C1176,[32]PSP!$C:$C,[32]PSP!$CZ:$CZ)</f>
        <v>0</v>
      </c>
      <c r="DA1176" s="27">
        <f>_xlfn.XLOOKUP($C1176,[32]PSP!$C:$C,[32]PSP!$DA:$DA)</f>
        <v>231.76</v>
      </c>
      <c r="DB1176" s="28">
        <f t="shared" si="5062"/>
        <v>0</v>
      </c>
      <c r="DC1176" s="88"/>
      <c r="DD1176" s="54" t="str">
        <f>_xlfn.XLOOKUP($C1176,[32]PSP!$C:$C,[32]PSP!$DD:$DD)</f>
        <v>0</v>
      </c>
      <c r="DE1176" s="27">
        <f>_xlfn.XLOOKUP($C1176,[32]PSP!$C:$C,[32]PSP!$DE:$DE)</f>
        <v>231.76</v>
      </c>
      <c r="DF1176" s="28">
        <f t="shared" si="5063"/>
        <v>0</v>
      </c>
      <c r="DG1176" s="88"/>
      <c r="DH1176" s="54" t="str">
        <f>_xlfn.XLOOKUP($C1176,[32]PSP!$C:$C,[32]PSP!$DH:$DH)</f>
        <v>0</v>
      </c>
      <c r="DI1176" s="27">
        <f>_xlfn.XLOOKUP($C1176,[32]PSP!$C:$C,[32]PSP!$DI:$DI)</f>
        <v>231.76</v>
      </c>
      <c r="DJ1176" s="28">
        <f t="shared" si="5064"/>
        <v>0</v>
      </c>
      <c r="DK1176" s="88"/>
      <c r="DL1176" s="54" t="str">
        <f>_xlfn.XLOOKUP($C1176,[32]PSP!$C:$C,[32]PSP!$DL:$DL)</f>
        <v>0</v>
      </c>
      <c r="DM1176" s="27">
        <f>_xlfn.XLOOKUP($C1176,[32]PSP!$C:$C,[32]PSP!$DM:$DM)</f>
        <v>231.76</v>
      </c>
      <c r="DN1176" s="28">
        <f t="shared" si="5065"/>
        <v>0</v>
      </c>
      <c r="DO1176" s="88"/>
      <c r="DP1176" s="54">
        <f>_xlfn.XLOOKUP($C1176,[32]PSP!$C:$C,[32]PSP!$DP:$DP)</f>
        <v>0</v>
      </c>
      <c r="DQ1176" s="27">
        <f>_xlfn.XLOOKUP($C1176,[32]PSP!$C:$C,[32]PSP!$DQ:$DQ)</f>
        <v>231.76</v>
      </c>
      <c r="DR1176" s="28">
        <f t="shared" si="5066"/>
        <v>0</v>
      </c>
      <c r="DS1176" s="88"/>
      <c r="DT1176" s="54" t="str">
        <f>_xlfn.XLOOKUP($C1176,[32]PSP!$C:$C,[32]PSP!$DT:$DT)</f>
        <v>0</v>
      </c>
      <c r="DU1176" s="27">
        <f>_xlfn.XLOOKUP($C1176,[32]PSP!$C:$C,[32]PSP!$DU:$DU)</f>
        <v>231.76</v>
      </c>
      <c r="DV1176" s="28">
        <f t="shared" si="5067"/>
        <v>0</v>
      </c>
      <c r="DW1176" s="88"/>
      <c r="DX1176" s="54" t="str">
        <f>_xlfn.XLOOKUP($C1176,[32]PSP!$C:$C,[32]PSP!$DX:$DX)</f>
        <v>0</v>
      </c>
      <c r="DY1176" s="27">
        <f>_xlfn.XLOOKUP($C1176,[32]PSP!$C:$C,[32]PSP!$DY:$DY)</f>
        <v>231.76</v>
      </c>
      <c r="DZ1176" s="28">
        <f t="shared" si="5068"/>
        <v>0</v>
      </c>
      <c r="EA1176" s="88"/>
      <c r="EB1176" s="54" t="str">
        <f>_xlfn.XLOOKUP($C1176,[32]PSP!$C:$C,[32]PSP!$EB:$EB)</f>
        <v>0</v>
      </c>
      <c r="EC1176" s="27">
        <f>_xlfn.XLOOKUP($C1176,[32]PSP!$C:$C,[32]PSP!$EC:$EC)</f>
        <v>231.76</v>
      </c>
      <c r="ED1176" s="28">
        <f t="shared" si="5069"/>
        <v>0</v>
      </c>
      <c r="EE1176" s="88"/>
      <c r="EF1176" s="54" t="str">
        <f>_xlfn.XLOOKUP($C1176,[32]PSP!$C:$C,[32]PSP!$EF:$EF)</f>
        <v>0</v>
      </c>
      <c r="EG1176" s="27">
        <f>_xlfn.XLOOKUP($C1176,[32]PSP!$C:$C,[32]PSP!$EG:$EG)</f>
        <v>231.76</v>
      </c>
      <c r="EH1176" s="28">
        <f t="shared" si="5070"/>
        <v>0</v>
      </c>
      <c r="EI1176" s="88"/>
      <c r="EJ1176" s="54" t="str">
        <f>_xlfn.XLOOKUP($C1176,[32]PSP!$C:$C,[32]PSP!$EJ:$EJ)</f>
        <v>0</v>
      </c>
      <c r="EK1176" s="27">
        <f>_xlfn.XLOOKUP($C1176,[32]PSP!$C:$C,[32]PSP!$EK:$EK)</f>
        <v>231.76</v>
      </c>
      <c r="EL1176" s="28">
        <f t="shared" si="5071"/>
        <v>0</v>
      </c>
      <c r="EM1176" s="24"/>
      <c r="EO1176" s="29">
        <f t="shared" si="5034"/>
        <v>0</v>
      </c>
      <c r="EP1176" s="29">
        <f t="shared" si="5036"/>
        <v>0</v>
      </c>
      <c r="EQ1176" s="4" t="b">
        <f t="shared" si="5072"/>
        <v>1</v>
      </c>
      <c r="ES1176" s="118">
        <f t="shared" si="5035"/>
        <v>1.1767000000000001</v>
      </c>
    </row>
    <row r="1177" spans="3:149" ht="12.75" customHeight="1" x14ac:dyDescent="0.25">
      <c r="C1177" s="24" t="s">
        <v>1209</v>
      </c>
      <c r="D1177" s="43">
        <f>_xlfn.XLOOKUP($C1177,[32]PSP!$C:$C,[32]PSP!D:D)</f>
        <v>407818</v>
      </c>
      <c r="E1177" s="24" t="str">
        <f>_xlfn.XLOOKUP($C1177,[32]PSP!$C:$C,[32]PSP!E:E)</f>
        <v>SICRO SERVIÇO</v>
      </c>
      <c r="F1177" s="25" t="str">
        <f>_xlfn.XLOOKUP($C1177,[32]PSP!$C:$C,[32]PSP!F:F)</f>
        <v>ARMAÇÃO EM AÇO CA-25 - FORNECIMENTO, PREPARO E COLOCAÇÃO</v>
      </c>
      <c r="G1177" s="26" t="str">
        <f>_xlfn.XLOOKUP($C1177,[32]PSP!$C:$C,[32]PSP!G:G)</f>
        <v>KG</v>
      </c>
      <c r="H1177" s="53">
        <f>_xlfn.XLOOKUP($C1177,[32]PSP!$C:$C,[32]PSP!$H:$H)</f>
        <v>0</v>
      </c>
      <c r="I1177" s="28">
        <f>_xlfn.XLOOKUP($C1177,[32]PSP!$C:$C,[32]PSP!$I:$I)</f>
        <v>0</v>
      </c>
      <c r="J1177" s="28">
        <f t="shared" si="5038"/>
        <v>0</v>
      </c>
      <c r="K1177" s="88"/>
      <c r="L1177" s="54" t="str">
        <f>_xlfn.XLOOKUP($C1177,[32]PSP!$C:$C,[32]PSP!$L:$L)</f>
        <v>0</v>
      </c>
      <c r="M1177" s="27">
        <f>_xlfn.XLOOKUP($C1177,[32]PSP!$C:$C,[32]PSP!$M:$M)</f>
        <v>9.26</v>
      </c>
      <c r="N1177" s="28">
        <f t="shared" si="5039"/>
        <v>0</v>
      </c>
      <c r="O1177" s="88"/>
      <c r="P1177" s="54" t="str">
        <f>_xlfn.XLOOKUP($C1177,[32]PSP!$C:$C,[32]PSP!$P:$P)</f>
        <v>0</v>
      </c>
      <c r="Q1177" s="27">
        <f>_xlfn.XLOOKUP($C1177,[32]PSP!$C:$C,[32]PSP!$Q:$Q)</f>
        <v>9.26</v>
      </c>
      <c r="R1177" s="28">
        <f t="shared" si="5040"/>
        <v>0</v>
      </c>
      <c r="S1177" s="88"/>
      <c r="T1177" s="54" t="str">
        <f>_xlfn.XLOOKUP($C1177,[32]PSP!$C:$C,[32]PSP!$T:$T)</f>
        <v>0</v>
      </c>
      <c r="U1177" s="27">
        <f>_xlfn.XLOOKUP($C1177,[32]PSP!$C:$C,[32]PSP!$U:$U)</f>
        <v>9.26</v>
      </c>
      <c r="V1177" s="28">
        <f t="shared" si="5041"/>
        <v>0</v>
      </c>
      <c r="W1177" s="88"/>
      <c r="X1177" s="54">
        <f>_xlfn.XLOOKUP($C1177,[32]PSP!$C:$C,[32]PSP!$X:$X)</f>
        <v>0</v>
      </c>
      <c r="Y1177" s="27">
        <f>_xlfn.XLOOKUP($C1177,[32]PSP!$C:$C,[32]PSP!$Y:$Y)</f>
        <v>9.26</v>
      </c>
      <c r="Z1177" s="28">
        <f t="shared" si="5042"/>
        <v>0</v>
      </c>
      <c r="AA1177" s="88"/>
      <c r="AB1177" s="54" t="str">
        <f>_xlfn.XLOOKUP($C1177,[32]PSP!$C:$C,[32]PSP!$AB:$AB)</f>
        <v>0</v>
      </c>
      <c r="AC1177" s="27">
        <f>_xlfn.XLOOKUP($C1177,[32]PSP!$C:$C,[32]PSP!$AC:$AC)</f>
        <v>9.26</v>
      </c>
      <c r="AD1177" s="28">
        <f t="shared" si="5043"/>
        <v>0</v>
      </c>
      <c r="AE1177" s="88"/>
      <c r="AF1177" s="54" t="str">
        <f>_xlfn.XLOOKUP($C1177,[32]PSP!$C:$C,[32]PSP!$AF:$AF)</f>
        <v>0</v>
      </c>
      <c r="AG1177" s="27">
        <f>_xlfn.XLOOKUP($C1177,[32]PSP!$C:$C,[32]PSP!$AG:$AG)</f>
        <v>9.26</v>
      </c>
      <c r="AH1177" s="28">
        <f t="shared" si="5044"/>
        <v>0</v>
      </c>
      <c r="AI1177" s="88"/>
      <c r="AJ1177" s="54" t="str">
        <f>_xlfn.XLOOKUP($C1177,[32]PSP!$C:$C,[32]PSP!$AJ:$AJ)</f>
        <v>0</v>
      </c>
      <c r="AK1177" s="27">
        <f>_xlfn.XLOOKUP($C1177,[32]PSP!$C:$C,[32]PSP!$AK:$AK)</f>
        <v>9.26</v>
      </c>
      <c r="AL1177" s="28">
        <f t="shared" si="5045"/>
        <v>0</v>
      </c>
      <c r="AM1177" s="88"/>
      <c r="AN1177" s="54">
        <f>_xlfn.XLOOKUP($C1177,[32]PSP!$C:$C,[32]PSP!$AN:$AN)</f>
        <v>0</v>
      </c>
      <c r="AO1177" s="27">
        <f>_xlfn.XLOOKUP($C1177,[32]PSP!$C:$C,[32]PSP!$AO:$AO)</f>
        <v>9.26</v>
      </c>
      <c r="AP1177" s="28">
        <f t="shared" si="5046"/>
        <v>0</v>
      </c>
      <c r="AQ1177" s="88"/>
      <c r="AR1177" s="54" t="str">
        <f>_xlfn.XLOOKUP($C1177,[32]PSP!$C:$C,[32]PSP!$AR:$AR)</f>
        <v>0</v>
      </c>
      <c r="AS1177" s="27">
        <f>_xlfn.XLOOKUP($C1177,[32]PSP!$C:$C,[32]PSP!$AS:$AS)</f>
        <v>9.26</v>
      </c>
      <c r="AT1177" s="28">
        <f t="shared" si="5047"/>
        <v>0</v>
      </c>
      <c r="AU1177" s="88"/>
      <c r="AV1177" s="54" t="str">
        <f>_xlfn.XLOOKUP($C1177,[32]PSP!$C:$C,[32]PSP!$AV:$AV)</f>
        <v>0</v>
      </c>
      <c r="AW1177" s="27">
        <f>_xlfn.XLOOKUP($C1177,[32]PSP!$C:$C,[32]PSP!$AW:$AW)</f>
        <v>9.26</v>
      </c>
      <c r="AX1177" s="28">
        <f t="shared" si="5048"/>
        <v>0</v>
      </c>
      <c r="AY1177" s="88"/>
      <c r="AZ1177" s="54" t="str">
        <f>_xlfn.XLOOKUP($C1177,[32]PSP!$C:$C,[32]PSP!$AZ:$AZ)</f>
        <v>0</v>
      </c>
      <c r="BA1177" s="27">
        <f>_xlfn.XLOOKUP($C1177,[32]PSP!$C:$C,[32]PSP!$BA:$BA)</f>
        <v>9.26</v>
      </c>
      <c r="BB1177" s="28">
        <f t="shared" si="5049"/>
        <v>0</v>
      </c>
      <c r="BC1177" s="88"/>
      <c r="BD1177" s="54">
        <f>_xlfn.XLOOKUP($C1177,[32]PSP!$C:$C,[32]PSP!$BD:$BD)</f>
        <v>0</v>
      </c>
      <c r="BE1177" s="27">
        <f>_xlfn.XLOOKUP($C1177,[32]PSP!$C:$C,[32]PSP!$BE:$BE)</f>
        <v>9.26</v>
      </c>
      <c r="BF1177" s="28">
        <f t="shared" si="5050"/>
        <v>0</v>
      </c>
      <c r="BG1177" s="88"/>
      <c r="BH1177" s="54">
        <f>_xlfn.XLOOKUP($C1177,[32]PSP!$C:$C,[32]PSP!$BH:$BH)</f>
        <v>0</v>
      </c>
      <c r="BI1177" s="27">
        <f>_xlfn.XLOOKUP($C1177,[32]PSP!$C:$C,[32]PSP!$BI:$BI)</f>
        <v>9.26</v>
      </c>
      <c r="BJ1177" s="28">
        <f t="shared" si="5051"/>
        <v>0</v>
      </c>
      <c r="BK1177" s="88"/>
      <c r="BL1177" s="54">
        <f>_xlfn.XLOOKUP($C1177,[32]PSP!$C:$C,[32]PSP!$BL:$BL)</f>
        <v>0</v>
      </c>
      <c r="BM1177" s="27">
        <f>_xlfn.XLOOKUP($C1177,[32]PSP!$C:$C,[32]PSP!$BM:$BM)</f>
        <v>9.26</v>
      </c>
      <c r="BN1177" s="28">
        <f t="shared" si="5052"/>
        <v>0</v>
      </c>
      <c r="BO1177" s="88"/>
      <c r="BP1177" s="54" t="str">
        <f>_xlfn.XLOOKUP($C1177,[32]PSP!$C:$C,[32]PSP!$BP:$BP)</f>
        <v>0</v>
      </c>
      <c r="BQ1177" s="27">
        <f>_xlfn.XLOOKUP($C1177,[32]PSP!$C:$C,[32]PSP!$BQ:$BQ)</f>
        <v>9.26</v>
      </c>
      <c r="BR1177" s="28">
        <f t="shared" si="5053"/>
        <v>0</v>
      </c>
      <c r="BS1177" s="88"/>
      <c r="BT1177" s="54">
        <f>_xlfn.XLOOKUP($C1177,[32]PSP!$C:$C,[32]PSP!$BT:$BT)</f>
        <v>0</v>
      </c>
      <c r="BU1177" s="27">
        <f>_xlfn.XLOOKUP($C1177,[32]PSP!$C:$C,[32]PSP!$BU:$BU)</f>
        <v>9.26</v>
      </c>
      <c r="BV1177" s="28">
        <f t="shared" si="5054"/>
        <v>0</v>
      </c>
      <c r="BW1177" s="88"/>
      <c r="BX1177" s="54" t="str">
        <f>_xlfn.XLOOKUP($C1177,[32]PSP!$C:$C,[32]PSP!$BX:$BX)</f>
        <v>0</v>
      </c>
      <c r="BY1177" s="27">
        <f>_xlfn.XLOOKUP($C1177,[32]PSP!$C:$C,[32]PSP!$BY:$BY)</f>
        <v>9.26</v>
      </c>
      <c r="BZ1177" s="28">
        <f t="shared" si="5055"/>
        <v>0</v>
      </c>
      <c r="CA1177" s="88"/>
      <c r="CB1177" s="54">
        <f>_xlfn.XLOOKUP($C1177,[32]PSP!$C:$C,[32]PSP!$CB:$CB)</f>
        <v>0</v>
      </c>
      <c r="CC1177" s="27">
        <f>_xlfn.XLOOKUP($C1177,[32]PSP!$C:$C,[32]PSP!$CC:$CC)</f>
        <v>9.26</v>
      </c>
      <c r="CD1177" s="28">
        <f t="shared" si="5056"/>
        <v>0</v>
      </c>
      <c r="CE1177" s="88"/>
      <c r="CF1177" s="54" t="str">
        <f>_xlfn.XLOOKUP($C1177,[32]PSP!$C:$C,[32]PSP!$CF:$CF)</f>
        <v>0</v>
      </c>
      <c r="CG1177" s="27">
        <f>_xlfn.XLOOKUP($C1177,[32]PSP!$C:$C,[32]PSP!$CG:$CG)</f>
        <v>9.26</v>
      </c>
      <c r="CH1177" s="28">
        <f t="shared" si="5057"/>
        <v>0</v>
      </c>
      <c r="CI1177" s="88"/>
      <c r="CJ1177" s="54" t="str">
        <f>_xlfn.XLOOKUP($C1177,[32]PSP!$C:$C,[32]PSP!$CJ:$CJ)</f>
        <v>0</v>
      </c>
      <c r="CK1177" s="27">
        <f>_xlfn.XLOOKUP($C1177,[32]PSP!$C:$C,[32]PSP!$CK:$CK)</f>
        <v>9.26</v>
      </c>
      <c r="CL1177" s="28">
        <f t="shared" si="5058"/>
        <v>0</v>
      </c>
      <c r="CM1177" s="88"/>
      <c r="CN1177" s="54">
        <f>_xlfn.XLOOKUP($C1177,[32]PSP!$C:$C,[32]PSP!$CN:$CN)</f>
        <v>0</v>
      </c>
      <c r="CO1177" s="27">
        <f>_xlfn.XLOOKUP($C1177,[32]PSP!$C:$C,[32]PSP!$CO:$CO)</f>
        <v>9.26</v>
      </c>
      <c r="CP1177" s="28">
        <f t="shared" si="5059"/>
        <v>0</v>
      </c>
      <c r="CQ1177" s="88"/>
      <c r="CR1177" s="54">
        <f>_xlfn.XLOOKUP($C1177,[32]PSP!$C:$C,[32]PSP!$CR:$CR)</f>
        <v>0</v>
      </c>
      <c r="CS1177" s="27">
        <f>_xlfn.XLOOKUP($C1177,[32]PSP!$C:$C,[32]PSP!$CS:$CS)</f>
        <v>9.26</v>
      </c>
      <c r="CT1177" s="28">
        <f t="shared" si="5060"/>
        <v>0</v>
      </c>
      <c r="CU1177" s="88"/>
      <c r="CV1177" s="54" t="str">
        <f>_xlfn.XLOOKUP($C1177,[32]PSP!$C:$C,[32]PSP!$CV:$CV)</f>
        <v>0</v>
      </c>
      <c r="CW1177" s="27">
        <f>_xlfn.XLOOKUP($C1177,[32]PSP!$C:$C,[32]PSP!$CW:$CW)</f>
        <v>9.26</v>
      </c>
      <c r="CX1177" s="28">
        <f t="shared" si="5061"/>
        <v>0</v>
      </c>
      <c r="CY1177" s="88"/>
      <c r="CZ1177" s="54">
        <f>_xlfn.XLOOKUP($C1177,[32]PSP!$C:$C,[32]PSP!$CZ:$CZ)</f>
        <v>0</v>
      </c>
      <c r="DA1177" s="27">
        <f>_xlfn.XLOOKUP($C1177,[32]PSP!$C:$C,[32]PSP!$DA:$DA)</f>
        <v>9.26</v>
      </c>
      <c r="DB1177" s="28">
        <f t="shared" si="5062"/>
        <v>0</v>
      </c>
      <c r="DC1177" s="88"/>
      <c r="DD1177" s="54" t="str">
        <f>_xlfn.XLOOKUP($C1177,[32]PSP!$C:$C,[32]PSP!$DD:$DD)</f>
        <v>0</v>
      </c>
      <c r="DE1177" s="27">
        <f>_xlfn.XLOOKUP($C1177,[32]PSP!$C:$C,[32]PSP!$DE:$DE)</f>
        <v>9.26</v>
      </c>
      <c r="DF1177" s="28">
        <f t="shared" si="5063"/>
        <v>0</v>
      </c>
      <c r="DG1177" s="88"/>
      <c r="DH1177" s="54" t="str">
        <f>_xlfn.XLOOKUP($C1177,[32]PSP!$C:$C,[32]PSP!$DH:$DH)</f>
        <v>0</v>
      </c>
      <c r="DI1177" s="27">
        <f>_xlfn.XLOOKUP($C1177,[32]PSP!$C:$C,[32]PSP!$DI:$DI)</f>
        <v>9.26</v>
      </c>
      <c r="DJ1177" s="28">
        <f t="shared" si="5064"/>
        <v>0</v>
      </c>
      <c r="DK1177" s="88"/>
      <c r="DL1177" s="54" t="str">
        <f>_xlfn.XLOOKUP($C1177,[32]PSP!$C:$C,[32]PSP!$DL:$DL)</f>
        <v>0</v>
      </c>
      <c r="DM1177" s="27">
        <f>_xlfn.XLOOKUP($C1177,[32]PSP!$C:$C,[32]PSP!$DM:$DM)</f>
        <v>9.26</v>
      </c>
      <c r="DN1177" s="28">
        <f t="shared" si="5065"/>
        <v>0</v>
      </c>
      <c r="DO1177" s="88"/>
      <c r="DP1177" s="54">
        <f>_xlfn.XLOOKUP($C1177,[32]PSP!$C:$C,[32]PSP!$DP:$DP)</f>
        <v>0</v>
      </c>
      <c r="DQ1177" s="27">
        <f>_xlfn.XLOOKUP($C1177,[32]PSP!$C:$C,[32]PSP!$DQ:$DQ)</f>
        <v>9.26</v>
      </c>
      <c r="DR1177" s="28">
        <f t="shared" si="5066"/>
        <v>0</v>
      </c>
      <c r="DS1177" s="88"/>
      <c r="DT1177" s="54" t="str">
        <f>_xlfn.XLOOKUP($C1177,[32]PSP!$C:$C,[32]PSP!$DT:$DT)</f>
        <v>0</v>
      </c>
      <c r="DU1177" s="27">
        <f>_xlfn.XLOOKUP($C1177,[32]PSP!$C:$C,[32]PSP!$DU:$DU)</f>
        <v>9.26</v>
      </c>
      <c r="DV1177" s="28">
        <f t="shared" si="5067"/>
        <v>0</v>
      </c>
      <c r="DW1177" s="88"/>
      <c r="DX1177" s="54" t="str">
        <f>_xlfn.XLOOKUP($C1177,[32]PSP!$C:$C,[32]PSP!$DX:$DX)</f>
        <v>0</v>
      </c>
      <c r="DY1177" s="27">
        <f>_xlfn.XLOOKUP($C1177,[32]PSP!$C:$C,[32]PSP!$DY:$DY)</f>
        <v>9.26</v>
      </c>
      <c r="DZ1177" s="28">
        <f t="shared" si="5068"/>
        <v>0</v>
      </c>
      <c r="EA1177" s="88"/>
      <c r="EB1177" s="54" t="str">
        <f>_xlfn.XLOOKUP($C1177,[32]PSP!$C:$C,[32]PSP!$EB:$EB)</f>
        <v>0</v>
      </c>
      <c r="EC1177" s="27">
        <f>_xlfn.XLOOKUP($C1177,[32]PSP!$C:$C,[32]PSP!$EC:$EC)</f>
        <v>9.26</v>
      </c>
      <c r="ED1177" s="28">
        <f t="shared" si="5069"/>
        <v>0</v>
      </c>
      <c r="EE1177" s="88"/>
      <c r="EF1177" s="54" t="str">
        <f>_xlfn.XLOOKUP($C1177,[32]PSP!$C:$C,[32]PSP!$EF:$EF)</f>
        <v>0</v>
      </c>
      <c r="EG1177" s="27">
        <f>_xlfn.XLOOKUP($C1177,[32]PSP!$C:$C,[32]PSP!$EG:$EG)</f>
        <v>9.26</v>
      </c>
      <c r="EH1177" s="28">
        <f t="shared" si="5070"/>
        <v>0</v>
      </c>
      <c r="EI1177" s="88"/>
      <c r="EJ1177" s="54" t="str">
        <f>_xlfn.XLOOKUP($C1177,[32]PSP!$C:$C,[32]PSP!$EJ:$EJ)</f>
        <v>0</v>
      </c>
      <c r="EK1177" s="27">
        <f>_xlfn.XLOOKUP($C1177,[32]PSP!$C:$C,[32]PSP!$EK:$EK)</f>
        <v>9.26</v>
      </c>
      <c r="EL1177" s="28">
        <f t="shared" si="5071"/>
        <v>0</v>
      </c>
      <c r="EM1177" s="24"/>
      <c r="EO1177" s="29">
        <f t="shared" si="5034"/>
        <v>0</v>
      </c>
      <c r="EP1177" s="29">
        <f t="shared" si="5036"/>
        <v>0</v>
      </c>
      <c r="EQ1177" s="4" t="b">
        <f t="shared" si="5072"/>
        <v>1</v>
      </c>
      <c r="ES1177" s="118">
        <f t="shared" si="5035"/>
        <v>1.1767000000000001</v>
      </c>
    </row>
    <row r="1178" spans="3:149" ht="12.75" customHeight="1" x14ac:dyDescent="0.25">
      <c r="C1178" s="24" t="s">
        <v>1210</v>
      </c>
      <c r="D1178" s="43">
        <f>_xlfn.XLOOKUP($C1178,[32]PSP!$C:$C,[32]PSP!D:D)</f>
        <v>407819</v>
      </c>
      <c r="E1178" s="24" t="str">
        <f>_xlfn.XLOOKUP($C1178,[32]PSP!$C:$C,[32]PSP!E:E)</f>
        <v>SICRO SERVIÇO</v>
      </c>
      <c r="F1178" s="25" t="str">
        <f>_xlfn.XLOOKUP($C1178,[32]PSP!$C:$C,[32]PSP!F:F)</f>
        <v>ARMAÇÃO EM AÇO CA-50 - FORNECIMENTO, PREPARO E COLOCAÇÃO</v>
      </c>
      <c r="G1178" s="26" t="str">
        <f>_xlfn.XLOOKUP($C1178,[32]PSP!$C:$C,[32]PSP!G:G)</f>
        <v>KG</v>
      </c>
      <c r="H1178" s="53">
        <f>_xlfn.XLOOKUP($C1178,[32]PSP!$C:$C,[32]PSP!$H:$H)</f>
        <v>0</v>
      </c>
      <c r="I1178" s="28">
        <f>_xlfn.XLOOKUP($C1178,[32]PSP!$C:$C,[32]PSP!$I:$I)</f>
        <v>0</v>
      </c>
      <c r="J1178" s="28">
        <f t="shared" si="5038"/>
        <v>0</v>
      </c>
      <c r="K1178" s="88"/>
      <c r="L1178" s="54" t="str">
        <f>_xlfn.XLOOKUP($C1178,[32]PSP!$C:$C,[32]PSP!$L:$L)</f>
        <v>0</v>
      </c>
      <c r="M1178" s="27">
        <f>_xlfn.XLOOKUP($C1178,[32]PSP!$C:$C,[32]PSP!$M:$M)</f>
        <v>9.43</v>
      </c>
      <c r="N1178" s="28">
        <f t="shared" si="5039"/>
        <v>0</v>
      </c>
      <c r="O1178" s="88"/>
      <c r="P1178" s="54" t="str">
        <f>_xlfn.XLOOKUP($C1178,[32]PSP!$C:$C,[32]PSP!$P:$P)</f>
        <v>0</v>
      </c>
      <c r="Q1178" s="27">
        <f>_xlfn.XLOOKUP($C1178,[32]PSP!$C:$C,[32]PSP!$Q:$Q)</f>
        <v>9.43</v>
      </c>
      <c r="R1178" s="28">
        <f t="shared" si="5040"/>
        <v>0</v>
      </c>
      <c r="S1178" s="88"/>
      <c r="T1178" s="54" t="str">
        <f>_xlfn.XLOOKUP($C1178,[32]PSP!$C:$C,[32]PSP!$T:$T)</f>
        <v>0</v>
      </c>
      <c r="U1178" s="27">
        <f>_xlfn.XLOOKUP($C1178,[32]PSP!$C:$C,[32]PSP!$U:$U)</f>
        <v>9.43</v>
      </c>
      <c r="V1178" s="28">
        <f t="shared" si="5041"/>
        <v>0</v>
      </c>
      <c r="W1178" s="88"/>
      <c r="X1178" s="54">
        <f>_xlfn.XLOOKUP($C1178,[32]PSP!$C:$C,[32]PSP!$X:$X)</f>
        <v>0</v>
      </c>
      <c r="Y1178" s="27">
        <f>_xlfn.XLOOKUP($C1178,[32]PSP!$C:$C,[32]PSP!$Y:$Y)</f>
        <v>9.43</v>
      </c>
      <c r="Z1178" s="28">
        <f t="shared" si="5042"/>
        <v>0</v>
      </c>
      <c r="AA1178" s="88"/>
      <c r="AB1178" s="54" t="str">
        <f>_xlfn.XLOOKUP($C1178,[32]PSP!$C:$C,[32]PSP!$AB:$AB)</f>
        <v>0</v>
      </c>
      <c r="AC1178" s="27">
        <f>_xlfn.XLOOKUP($C1178,[32]PSP!$C:$C,[32]PSP!$AC:$AC)</f>
        <v>9.43</v>
      </c>
      <c r="AD1178" s="28">
        <f t="shared" si="5043"/>
        <v>0</v>
      </c>
      <c r="AE1178" s="88"/>
      <c r="AF1178" s="54" t="str">
        <f>_xlfn.XLOOKUP($C1178,[32]PSP!$C:$C,[32]PSP!$AF:$AF)</f>
        <v>0</v>
      </c>
      <c r="AG1178" s="27">
        <f>_xlfn.XLOOKUP($C1178,[32]PSP!$C:$C,[32]PSP!$AG:$AG)</f>
        <v>9.43</v>
      </c>
      <c r="AH1178" s="28">
        <f t="shared" si="5044"/>
        <v>0</v>
      </c>
      <c r="AI1178" s="88"/>
      <c r="AJ1178" s="54" t="str">
        <f>_xlfn.XLOOKUP($C1178,[32]PSP!$C:$C,[32]PSP!$AJ:$AJ)</f>
        <v>0</v>
      </c>
      <c r="AK1178" s="27">
        <f>_xlfn.XLOOKUP($C1178,[32]PSP!$C:$C,[32]PSP!$AK:$AK)</f>
        <v>9.43</v>
      </c>
      <c r="AL1178" s="28">
        <f t="shared" si="5045"/>
        <v>0</v>
      </c>
      <c r="AM1178" s="88"/>
      <c r="AN1178" s="54">
        <f>_xlfn.XLOOKUP($C1178,[32]PSP!$C:$C,[32]PSP!$AN:$AN)</f>
        <v>0</v>
      </c>
      <c r="AO1178" s="27">
        <f>_xlfn.XLOOKUP($C1178,[32]PSP!$C:$C,[32]PSP!$AO:$AO)</f>
        <v>9.43</v>
      </c>
      <c r="AP1178" s="28">
        <f t="shared" si="5046"/>
        <v>0</v>
      </c>
      <c r="AQ1178" s="88"/>
      <c r="AR1178" s="54" t="str">
        <f>_xlfn.XLOOKUP($C1178,[32]PSP!$C:$C,[32]PSP!$AR:$AR)</f>
        <v>0</v>
      </c>
      <c r="AS1178" s="27">
        <f>_xlfn.XLOOKUP($C1178,[32]PSP!$C:$C,[32]PSP!$AS:$AS)</f>
        <v>9.43</v>
      </c>
      <c r="AT1178" s="28">
        <f t="shared" si="5047"/>
        <v>0</v>
      </c>
      <c r="AU1178" s="88"/>
      <c r="AV1178" s="54" t="str">
        <f>_xlfn.XLOOKUP($C1178,[32]PSP!$C:$C,[32]PSP!$AV:$AV)</f>
        <v>0</v>
      </c>
      <c r="AW1178" s="27">
        <f>_xlfn.XLOOKUP($C1178,[32]PSP!$C:$C,[32]PSP!$AW:$AW)</f>
        <v>9.43</v>
      </c>
      <c r="AX1178" s="28">
        <f t="shared" si="5048"/>
        <v>0</v>
      </c>
      <c r="AY1178" s="88"/>
      <c r="AZ1178" s="54" t="str">
        <f>_xlfn.XLOOKUP($C1178,[32]PSP!$C:$C,[32]PSP!$AZ:$AZ)</f>
        <v>0</v>
      </c>
      <c r="BA1178" s="27">
        <f>_xlfn.XLOOKUP($C1178,[32]PSP!$C:$C,[32]PSP!$BA:$BA)</f>
        <v>9.43</v>
      </c>
      <c r="BB1178" s="28">
        <f t="shared" si="5049"/>
        <v>0</v>
      </c>
      <c r="BC1178" s="88"/>
      <c r="BD1178" s="54">
        <f>_xlfn.XLOOKUP($C1178,[32]PSP!$C:$C,[32]PSP!$BD:$BD)</f>
        <v>0</v>
      </c>
      <c r="BE1178" s="27">
        <f>_xlfn.XLOOKUP($C1178,[32]PSP!$C:$C,[32]PSP!$BE:$BE)</f>
        <v>9.43</v>
      </c>
      <c r="BF1178" s="28">
        <f t="shared" si="5050"/>
        <v>0</v>
      </c>
      <c r="BG1178" s="88"/>
      <c r="BH1178" s="54">
        <f>_xlfn.XLOOKUP($C1178,[32]PSP!$C:$C,[32]PSP!$BH:$BH)</f>
        <v>0</v>
      </c>
      <c r="BI1178" s="27">
        <f>_xlfn.XLOOKUP($C1178,[32]PSP!$C:$C,[32]PSP!$BI:$BI)</f>
        <v>9.43</v>
      </c>
      <c r="BJ1178" s="28">
        <f t="shared" si="5051"/>
        <v>0</v>
      </c>
      <c r="BK1178" s="88"/>
      <c r="BL1178" s="54">
        <f>_xlfn.XLOOKUP($C1178,[32]PSP!$C:$C,[32]PSP!$BL:$BL)</f>
        <v>0</v>
      </c>
      <c r="BM1178" s="27">
        <f>_xlfn.XLOOKUP($C1178,[32]PSP!$C:$C,[32]PSP!$BM:$BM)</f>
        <v>9.43</v>
      </c>
      <c r="BN1178" s="28">
        <f t="shared" si="5052"/>
        <v>0</v>
      </c>
      <c r="BO1178" s="88"/>
      <c r="BP1178" s="54" t="str">
        <f>_xlfn.XLOOKUP($C1178,[32]PSP!$C:$C,[32]PSP!$BP:$BP)</f>
        <v>0</v>
      </c>
      <c r="BQ1178" s="27">
        <f>_xlfn.XLOOKUP($C1178,[32]PSP!$C:$C,[32]PSP!$BQ:$BQ)</f>
        <v>9.43</v>
      </c>
      <c r="BR1178" s="28">
        <f t="shared" si="5053"/>
        <v>0</v>
      </c>
      <c r="BS1178" s="88"/>
      <c r="BT1178" s="54">
        <f>_xlfn.XLOOKUP($C1178,[32]PSP!$C:$C,[32]PSP!$BT:$BT)</f>
        <v>0</v>
      </c>
      <c r="BU1178" s="27">
        <f>_xlfn.XLOOKUP($C1178,[32]PSP!$C:$C,[32]PSP!$BU:$BU)</f>
        <v>9.43</v>
      </c>
      <c r="BV1178" s="28">
        <f t="shared" si="5054"/>
        <v>0</v>
      </c>
      <c r="BW1178" s="88"/>
      <c r="BX1178" s="54" t="str">
        <f>_xlfn.XLOOKUP($C1178,[32]PSP!$C:$C,[32]PSP!$BX:$BX)</f>
        <v>0</v>
      </c>
      <c r="BY1178" s="27">
        <f>_xlfn.XLOOKUP($C1178,[32]PSP!$C:$C,[32]PSP!$BY:$BY)</f>
        <v>9.43</v>
      </c>
      <c r="BZ1178" s="28">
        <f t="shared" si="5055"/>
        <v>0</v>
      </c>
      <c r="CA1178" s="88"/>
      <c r="CB1178" s="54">
        <f>_xlfn.XLOOKUP($C1178,[32]PSP!$C:$C,[32]PSP!$CB:$CB)</f>
        <v>0</v>
      </c>
      <c r="CC1178" s="27">
        <f>_xlfn.XLOOKUP($C1178,[32]PSP!$C:$C,[32]PSP!$CC:$CC)</f>
        <v>9.43</v>
      </c>
      <c r="CD1178" s="28">
        <f t="shared" si="5056"/>
        <v>0</v>
      </c>
      <c r="CE1178" s="88"/>
      <c r="CF1178" s="54" t="str">
        <f>_xlfn.XLOOKUP($C1178,[32]PSP!$C:$C,[32]PSP!$CF:$CF)</f>
        <v>0</v>
      </c>
      <c r="CG1178" s="27">
        <f>_xlfn.XLOOKUP($C1178,[32]PSP!$C:$C,[32]PSP!$CG:$CG)</f>
        <v>9.43</v>
      </c>
      <c r="CH1178" s="28">
        <f t="shared" si="5057"/>
        <v>0</v>
      </c>
      <c r="CI1178" s="88"/>
      <c r="CJ1178" s="54" t="str">
        <f>_xlfn.XLOOKUP($C1178,[32]PSP!$C:$C,[32]PSP!$CJ:$CJ)</f>
        <v>0</v>
      </c>
      <c r="CK1178" s="27">
        <f>_xlfn.XLOOKUP($C1178,[32]PSP!$C:$C,[32]PSP!$CK:$CK)</f>
        <v>9.43</v>
      </c>
      <c r="CL1178" s="28">
        <f t="shared" si="5058"/>
        <v>0</v>
      </c>
      <c r="CM1178" s="88"/>
      <c r="CN1178" s="54">
        <f>_xlfn.XLOOKUP($C1178,[32]PSP!$C:$C,[32]PSP!$CN:$CN)</f>
        <v>0</v>
      </c>
      <c r="CO1178" s="27">
        <f>_xlfn.XLOOKUP($C1178,[32]PSP!$C:$C,[32]PSP!$CO:$CO)</f>
        <v>9.43</v>
      </c>
      <c r="CP1178" s="28">
        <f t="shared" si="5059"/>
        <v>0</v>
      </c>
      <c r="CQ1178" s="88"/>
      <c r="CR1178" s="54">
        <f>_xlfn.XLOOKUP($C1178,[32]PSP!$C:$C,[32]PSP!$CR:$CR)</f>
        <v>0</v>
      </c>
      <c r="CS1178" s="27">
        <f>_xlfn.XLOOKUP($C1178,[32]PSP!$C:$C,[32]PSP!$CS:$CS)</f>
        <v>9.43</v>
      </c>
      <c r="CT1178" s="28">
        <f t="shared" si="5060"/>
        <v>0</v>
      </c>
      <c r="CU1178" s="88"/>
      <c r="CV1178" s="54" t="str">
        <f>_xlfn.XLOOKUP($C1178,[32]PSP!$C:$C,[32]PSP!$CV:$CV)</f>
        <v>0</v>
      </c>
      <c r="CW1178" s="27">
        <f>_xlfn.XLOOKUP($C1178,[32]PSP!$C:$C,[32]PSP!$CW:$CW)</f>
        <v>9.43</v>
      </c>
      <c r="CX1178" s="28">
        <f t="shared" si="5061"/>
        <v>0</v>
      </c>
      <c r="CY1178" s="88"/>
      <c r="CZ1178" s="54">
        <f>_xlfn.XLOOKUP($C1178,[32]PSP!$C:$C,[32]PSP!$CZ:$CZ)</f>
        <v>0</v>
      </c>
      <c r="DA1178" s="27">
        <f>_xlfn.XLOOKUP($C1178,[32]PSP!$C:$C,[32]PSP!$DA:$DA)</f>
        <v>9.43</v>
      </c>
      <c r="DB1178" s="28">
        <f t="shared" si="5062"/>
        <v>0</v>
      </c>
      <c r="DC1178" s="88"/>
      <c r="DD1178" s="54" t="str">
        <f>_xlfn.XLOOKUP($C1178,[32]PSP!$C:$C,[32]PSP!$DD:$DD)</f>
        <v>0</v>
      </c>
      <c r="DE1178" s="27">
        <f>_xlfn.XLOOKUP($C1178,[32]PSP!$C:$C,[32]PSP!$DE:$DE)</f>
        <v>9.43</v>
      </c>
      <c r="DF1178" s="28">
        <f t="shared" si="5063"/>
        <v>0</v>
      </c>
      <c r="DG1178" s="88"/>
      <c r="DH1178" s="54" t="str">
        <f>_xlfn.XLOOKUP($C1178,[32]PSP!$C:$C,[32]PSP!$DH:$DH)</f>
        <v>0</v>
      </c>
      <c r="DI1178" s="27">
        <f>_xlfn.XLOOKUP($C1178,[32]PSP!$C:$C,[32]PSP!$DI:$DI)</f>
        <v>9.43</v>
      </c>
      <c r="DJ1178" s="28">
        <f t="shared" si="5064"/>
        <v>0</v>
      </c>
      <c r="DK1178" s="88"/>
      <c r="DL1178" s="54" t="str">
        <f>_xlfn.XLOOKUP($C1178,[32]PSP!$C:$C,[32]PSP!$DL:$DL)</f>
        <v>0</v>
      </c>
      <c r="DM1178" s="27">
        <f>_xlfn.XLOOKUP($C1178,[32]PSP!$C:$C,[32]PSP!$DM:$DM)</f>
        <v>9.43</v>
      </c>
      <c r="DN1178" s="28">
        <f t="shared" si="5065"/>
        <v>0</v>
      </c>
      <c r="DO1178" s="88"/>
      <c r="DP1178" s="54">
        <f>_xlfn.XLOOKUP($C1178,[32]PSP!$C:$C,[32]PSP!$DP:$DP)</f>
        <v>0</v>
      </c>
      <c r="DQ1178" s="27">
        <f>_xlfn.XLOOKUP($C1178,[32]PSP!$C:$C,[32]PSP!$DQ:$DQ)</f>
        <v>9.43</v>
      </c>
      <c r="DR1178" s="28">
        <f t="shared" si="5066"/>
        <v>0</v>
      </c>
      <c r="DS1178" s="88"/>
      <c r="DT1178" s="54" t="str">
        <f>_xlfn.XLOOKUP($C1178,[32]PSP!$C:$C,[32]PSP!$DT:$DT)</f>
        <v>0</v>
      </c>
      <c r="DU1178" s="27">
        <f>_xlfn.XLOOKUP($C1178,[32]PSP!$C:$C,[32]PSP!$DU:$DU)</f>
        <v>9.43</v>
      </c>
      <c r="DV1178" s="28">
        <f t="shared" si="5067"/>
        <v>0</v>
      </c>
      <c r="DW1178" s="88"/>
      <c r="DX1178" s="54" t="str">
        <f>_xlfn.XLOOKUP($C1178,[32]PSP!$C:$C,[32]PSP!$DX:$DX)</f>
        <v>0</v>
      </c>
      <c r="DY1178" s="27">
        <f>_xlfn.XLOOKUP($C1178,[32]PSP!$C:$C,[32]PSP!$DY:$DY)</f>
        <v>9.43</v>
      </c>
      <c r="DZ1178" s="28">
        <f t="shared" si="5068"/>
        <v>0</v>
      </c>
      <c r="EA1178" s="88"/>
      <c r="EB1178" s="54" t="str">
        <f>_xlfn.XLOOKUP($C1178,[32]PSP!$C:$C,[32]PSP!$EB:$EB)</f>
        <v>0</v>
      </c>
      <c r="EC1178" s="27">
        <f>_xlfn.XLOOKUP($C1178,[32]PSP!$C:$C,[32]PSP!$EC:$EC)</f>
        <v>9.43</v>
      </c>
      <c r="ED1178" s="28">
        <f t="shared" si="5069"/>
        <v>0</v>
      </c>
      <c r="EE1178" s="88"/>
      <c r="EF1178" s="54" t="str">
        <f>_xlfn.XLOOKUP($C1178,[32]PSP!$C:$C,[32]PSP!$EF:$EF)</f>
        <v>0</v>
      </c>
      <c r="EG1178" s="27">
        <f>_xlfn.XLOOKUP($C1178,[32]PSP!$C:$C,[32]PSP!$EG:$EG)</f>
        <v>9.43</v>
      </c>
      <c r="EH1178" s="28">
        <f t="shared" si="5070"/>
        <v>0</v>
      </c>
      <c r="EI1178" s="88"/>
      <c r="EJ1178" s="54" t="str">
        <f>_xlfn.XLOOKUP($C1178,[32]PSP!$C:$C,[32]PSP!$EJ:$EJ)</f>
        <v>0</v>
      </c>
      <c r="EK1178" s="27">
        <f>_xlfn.XLOOKUP($C1178,[32]PSP!$C:$C,[32]PSP!$EK:$EK)</f>
        <v>9.43</v>
      </c>
      <c r="EL1178" s="28">
        <f t="shared" si="5071"/>
        <v>0</v>
      </c>
      <c r="EM1178" s="24"/>
      <c r="EO1178" s="29">
        <f t="shared" si="5034"/>
        <v>0</v>
      </c>
      <c r="EP1178" s="29">
        <f t="shared" si="5036"/>
        <v>0</v>
      </c>
      <c r="EQ1178" s="4" t="b">
        <f t="shared" si="5072"/>
        <v>1</v>
      </c>
      <c r="ES1178" s="118">
        <f t="shared" si="5035"/>
        <v>1.1767000000000001</v>
      </c>
    </row>
    <row r="1179" spans="3:149" ht="12.75" customHeight="1" x14ac:dyDescent="0.25">
      <c r="C1179" s="24" t="s">
        <v>1211</v>
      </c>
      <c r="D1179" s="43">
        <f>_xlfn.XLOOKUP($C1179,[32]PSP!$C:$C,[32]PSP!D:D)</f>
        <v>408067</v>
      </c>
      <c r="E1179" s="24" t="str">
        <f>_xlfn.XLOOKUP($C1179,[32]PSP!$C:$C,[32]PSP!E:E)</f>
        <v>SICRO SERVIÇO</v>
      </c>
      <c r="F1179" s="25" t="str">
        <f>_xlfn.XLOOKUP($C1179,[32]PSP!$C:$C,[32]PSP!F:F)</f>
        <v>TELA DE AÇO ELETROSOLDADA - FORNECIMENTO, PREPARO E COLOCAÇÃO</v>
      </c>
      <c r="G1179" s="26" t="str">
        <f>_xlfn.XLOOKUP($C1179,[32]PSP!$C:$C,[32]PSP!G:G)</f>
        <v>KG</v>
      </c>
      <c r="H1179" s="53">
        <f>_xlfn.XLOOKUP($C1179,[32]PSP!$C:$C,[32]PSP!$H:$H)</f>
        <v>0</v>
      </c>
      <c r="I1179" s="28">
        <f>_xlfn.XLOOKUP($C1179,[32]PSP!$C:$C,[32]PSP!$I:$I)</f>
        <v>0</v>
      </c>
      <c r="J1179" s="28">
        <f t="shared" si="5038"/>
        <v>0</v>
      </c>
      <c r="K1179" s="88"/>
      <c r="L1179" s="54" t="str">
        <f>_xlfn.XLOOKUP($C1179,[32]PSP!$C:$C,[32]PSP!$L:$L)</f>
        <v>0</v>
      </c>
      <c r="M1179" s="27">
        <f>_xlfn.XLOOKUP($C1179,[32]PSP!$C:$C,[32]PSP!$M:$M)</f>
        <v>8.11</v>
      </c>
      <c r="N1179" s="28">
        <f t="shared" si="5039"/>
        <v>0</v>
      </c>
      <c r="O1179" s="88"/>
      <c r="P1179" s="54" t="str">
        <f>_xlfn.XLOOKUP($C1179,[32]PSP!$C:$C,[32]PSP!$P:$P)</f>
        <v>0</v>
      </c>
      <c r="Q1179" s="27">
        <f>_xlfn.XLOOKUP($C1179,[32]PSP!$C:$C,[32]PSP!$Q:$Q)</f>
        <v>8.11</v>
      </c>
      <c r="R1179" s="28">
        <f t="shared" si="5040"/>
        <v>0</v>
      </c>
      <c r="S1179" s="88"/>
      <c r="T1179" s="54" t="str">
        <f>_xlfn.XLOOKUP($C1179,[32]PSP!$C:$C,[32]PSP!$T:$T)</f>
        <v>0</v>
      </c>
      <c r="U1179" s="27">
        <f>_xlfn.XLOOKUP($C1179,[32]PSP!$C:$C,[32]PSP!$U:$U)</f>
        <v>8.11</v>
      </c>
      <c r="V1179" s="28">
        <f t="shared" si="5041"/>
        <v>0</v>
      </c>
      <c r="W1179" s="88"/>
      <c r="X1179" s="54">
        <f>_xlfn.XLOOKUP($C1179,[32]PSP!$C:$C,[32]PSP!$X:$X)</f>
        <v>0</v>
      </c>
      <c r="Y1179" s="27">
        <f>_xlfn.XLOOKUP($C1179,[32]PSP!$C:$C,[32]PSP!$Y:$Y)</f>
        <v>8.11</v>
      </c>
      <c r="Z1179" s="28">
        <f t="shared" si="5042"/>
        <v>0</v>
      </c>
      <c r="AA1179" s="88"/>
      <c r="AB1179" s="54" t="str">
        <f>_xlfn.XLOOKUP($C1179,[32]PSP!$C:$C,[32]PSP!$AB:$AB)</f>
        <v>0</v>
      </c>
      <c r="AC1179" s="27">
        <f>_xlfn.XLOOKUP($C1179,[32]PSP!$C:$C,[32]PSP!$AC:$AC)</f>
        <v>8.11</v>
      </c>
      <c r="AD1179" s="28">
        <f t="shared" si="5043"/>
        <v>0</v>
      </c>
      <c r="AE1179" s="88"/>
      <c r="AF1179" s="54" t="str">
        <f>_xlfn.XLOOKUP($C1179,[32]PSP!$C:$C,[32]PSP!$AF:$AF)</f>
        <v>0</v>
      </c>
      <c r="AG1179" s="27">
        <f>_xlfn.XLOOKUP($C1179,[32]PSP!$C:$C,[32]PSP!$AG:$AG)</f>
        <v>8.11</v>
      </c>
      <c r="AH1179" s="28">
        <f t="shared" si="5044"/>
        <v>0</v>
      </c>
      <c r="AI1179" s="88"/>
      <c r="AJ1179" s="54" t="str">
        <f>_xlfn.XLOOKUP($C1179,[32]PSP!$C:$C,[32]PSP!$AJ:$AJ)</f>
        <v>0</v>
      </c>
      <c r="AK1179" s="27">
        <f>_xlfn.XLOOKUP($C1179,[32]PSP!$C:$C,[32]PSP!$AK:$AK)</f>
        <v>8.11</v>
      </c>
      <c r="AL1179" s="28">
        <f t="shared" si="5045"/>
        <v>0</v>
      </c>
      <c r="AM1179" s="88"/>
      <c r="AN1179" s="54">
        <f>_xlfn.XLOOKUP($C1179,[32]PSP!$C:$C,[32]PSP!$AN:$AN)</f>
        <v>0</v>
      </c>
      <c r="AO1179" s="27">
        <f>_xlfn.XLOOKUP($C1179,[32]PSP!$C:$C,[32]PSP!$AO:$AO)</f>
        <v>8.11</v>
      </c>
      <c r="AP1179" s="28">
        <f t="shared" si="5046"/>
        <v>0</v>
      </c>
      <c r="AQ1179" s="88"/>
      <c r="AR1179" s="54" t="str">
        <f>_xlfn.XLOOKUP($C1179,[32]PSP!$C:$C,[32]PSP!$AR:$AR)</f>
        <v>0</v>
      </c>
      <c r="AS1179" s="27">
        <f>_xlfn.XLOOKUP($C1179,[32]PSP!$C:$C,[32]PSP!$AS:$AS)</f>
        <v>8.11</v>
      </c>
      <c r="AT1179" s="28">
        <f t="shared" si="5047"/>
        <v>0</v>
      </c>
      <c r="AU1179" s="88"/>
      <c r="AV1179" s="54" t="str">
        <f>_xlfn.XLOOKUP($C1179,[32]PSP!$C:$C,[32]PSP!$AV:$AV)</f>
        <v>0</v>
      </c>
      <c r="AW1179" s="27">
        <f>_xlfn.XLOOKUP($C1179,[32]PSP!$C:$C,[32]PSP!$AW:$AW)</f>
        <v>8.11</v>
      </c>
      <c r="AX1179" s="28">
        <f t="shared" si="5048"/>
        <v>0</v>
      </c>
      <c r="AY1179" s="88"/>
      <c r="AZ1179" s="54" t="str">
        <f>_xlfn.XLOOKUP($C1179,[32]PSP!$C:$C,[32]PSP!$AZ:$AZ)</f>
        <v>0</v>
      </c>
      <c r="BA1179" s="27">
        <f>_xlfn.XLOOKUP($C1179,[32]PSP!$C:$C,[32]PSP!$BA:$BA)</f>
        <v>8.11</v>
      </c>
      <c r="BB1179" s="28">
        <f t="shared" si="5049"/>
        <v>0</v>
      </c>
      <c r="BC1179" s="88"/>
      <c r="BD1179" s="54">
        <f>_xlfn.XLOOKUP($C1179,[32]PSP!$C:$C,[32]PSP!$BD:$BD)</f>
        <v>0</v>
      </c>
      <c r="BE1179" s="27">
        <f>_xlfn.XLOOKUP($C1179,[32]PSP!$C:$C,[32]PSP!$BE:$BE)</f>
        <v>8.11</v>
      </c>
      <c r="BF1179" s="28">
        <f t="shared" si="5050"/>
        <v>0</v>
      </c>
      <c r="BG1179" s="88"/>
      <c r="BH1179" s="54">
        <f>_xlfn.XLOOKUP($C1179,[32]PSP!$C:$C,[32]PSP!$BH:$BH)</f>
        <v>0</v>
      </c>
      <c r="BI1179" s="27">
        <f>_xlfn.XLOOKUP($C1179,[32]PSP!$C:$C,[32]PSP!$BI:$BI)</f>
        <v>8.11</v>
      </c>
      <c r="BJ1179" s="28">
        <f t="shared" si="5051"/>
        <v>0</v>
      </c>
      <c r="BK1179" s="88"/>
      <c r="BL1179" s="54">
        <f>_xlfn.XLOOKUP($C1179,[32]PSP!$C:$C,[32]PSP!$BL:$BL)</f>
        <v>0</v>
      </c>
      <c r="BM1179" s="27">
        <f>_xlfn.XLOOKUP($C1179,[32]PSP!$C:$C,[32]PSP!$BM:$BM)</f>
        <v>8.11</v>
      </c>
      <c r="BN1179" s="28">
        <f t="shared" si="5052"/>
        <v>0</v>
      </c>
      <c r="BO1179" s="88"/>
      <c r="BP1179" s="54" t="str">
        <f>_xlfn.XLOOKUP($C1179,[32]PSP!$C:$C,[32]PSP!$BP:$BP)</f>
        <v>0</v>
      </c>
      <c r="BQ1179" s="27">
        <f>_xlfn.XLOOKUP($C1179,[32]PSP!$C:$C,[32]PSP!$BQ:$BQ)</f>
        <v>8.11</v>
      </c>
      <c r="BR1179" s="28">
        <f t="shared" si="5053"/>
        <v>0</v>
      </c>
      <c r="BS1179" s="88"/>
      <c r="BT1179" s="54">
        <f>_xlfn.XLOOKUP($C1179,[32]PSP!$C:$C,[32]PSP!$BT:$BT)</f>
        <v>0</v>
      </c>
      <c r="BU1179" s="27">
        <f>_xlfn.XLOOKUP($C1179,[32]PSP!$C:$C,[32]PSP!$BU:$BU)</f>
        <v>8.11</v>
      </c>
      <c r="BV1179" s="28">
        <f t="shared" si="5054"/>
        <v>0</v>
      </c>
      <c r="BW1179" s="88"/>
      <c r="BX1179" s="54" t="str">
        <f>_xlfn.XLOOKUP($C1179,[32]PSP!$C:$C,[32]PSP!$BX:$BX)</f>
        <v>0</v>
      </c>
      <c r="BY1179" s="27">
        <f>_xlfn.XLOOKUP($C1179,[32]PSP!$C:$C,[32]PSP!$BY:$BY)</f>
        <v>8.11</v>
      </c>
      <c r="BZ1179" s="28">
        <f t="shared" si="5055"/>
        <v>0</v>
      </c>
      <c r="CA1179" s="88"/>
      <c r="CB1179" s="54">
        <f>_xlfn.XLOOKUP($C1179,[32]PSP!$C:$C,[32]PSP!$CB:$CB)</f>
        <v>0</v>
      </c>
      <c r="CC1179" s="27">
        <f>_xlfn.XLOOKUP($C1179,[32]PSP!$C:$C,[32]PSP!$CC:$CC)</f>
        <v>8.11</v>
      </c>
      <c r="CD1179" s="28">
        <f t="shared" si="5056"/>
        <v>0</v>
      </c>
      <c r="CE1179" s="88"/>
      <c r="CF1179" s="54" t="str">
        <f>_xlfn.XLOOKUP($C1179,[32]PSP!$C:$C,[32]PSP!$CF:$CF)</f>
        <v>0</v>
      </c>
      <c r="CG1179" s="27">
        <f>_xlfn.XLOOKUP($C1179,[32]PSP!$C:$C,[32]PSP!$CG:$CG)</f>
        <v>8.11</v>
      </c>
      <c r="CH1179" s="28">
        <f t="shared" si="5057"/>
        <v>0</v>
      </c>
      <c r="CI1179" s="88"/>
      <c r="CJ1179" s="54" t="str">
        <f>_xlfn.XLOOKUP($C1179,[32]PSP!$C:$C,[32]PSP!$CJ:$CJ)</f>
        <v>0</v>
      </c>
      <c r="CK1179" s="27">
        <f>_xlfn.XLOOKUP($C1179,[32]PSP!$C:$C,[32]PSP!$CK:$CK)</f>
        <v>8.11</v>
      </c>
      <c r="CL1179" s="28">
        <f t="shared" si="5058"/>
        <v>0</v>
      </c>
      <c r="CM1179" s="88"/>
      <c r="CN1179" s="54">
        <f>_xlfn.XLOOKUP($C1179,[32]PSP!$C:$C,[32]PSP!$CN:$CN)</f>
        <v>0</v>
      </c>
      <c r="CO1179" s="27">
        <f>_xlfn.XLOOKUP($C1179,[32]PSP!$C:$C,[32]PSP!$CO:$CO)</f>
        <v>8.11</v>
      </c>
      <c r="CP1179" s="28">
        <f t="shared" si="5059"/>
        <v>0</v>
      </c>
      <c r="CQ1179" s="88"/>
      <c r="CR1179" s="54">
        <f>_xlfn.XLOOKUP($C1179,[32]PSP!$C:$C,[32]PSP!$CR:$CR)</f>
        <v>0</v>
      </c>
      <c r="CS1179" s="27">
        <f>_xlfn.XLOOKUP($C1179,[32]PSP!$C:$C,[32]PSP!$CS:$CS)</f>
        <v>8.11</v>
      </c>
      <c r="CT1179" s="28">
        <f t="shared" si="5060"/>
        <v>0</v>
      </c>
      <c r="CU1179" s="88"/>
      <c r="CV1179" s="54" t="str">
        <f>_xlfn.XLOOKUP($C1179,[32]PSP!$C:$C,[32]PSP!$CV:$CV)</f>
        <v>0</v>
      </c>
      <c r="CW1179" s="27">
        <f>_xlfn.XLOOKUP($C1179,[32]PSP!$C:$C,[32]PSP!$CW:$CW)</f>
        <v>8.11</v>
      </c>
      <c r="CX1179" s="28">
        <f t="shared" si="5061"/>
        <v>0</v>
      </c>
      <c r="CY1179" s="88"/>
      <c r="CZ1179" s="54">
        <f>_xlfn.XLOOKUP($C1179,[32]PSP!$C:$C,[32]PSP!$CZ:$CZ)</f>
        <v>0</v>
      </c>
      <c r="DA1179" s="27">
        <f>_xlfn.XLOOKUP($C1179,[32]PSP!$C:$C,[32]PSP!$DA:$DA)</f>
        <v>8.11</v>
      </c>
      <c r="DB1179" s="28">
        <f t="shared" si="5062"/>
        <v>0</v>
      </c>
      <c r="DC1179" s="88"/>
      <c r="DD1179" s="54" t="str">
        <f>_xlfn.XLOOKUP($C1179,[32]PSP!$C:$C,[32]PSP!$DD:$DD)</f>
        <v>0</v>
      </c>
      <c r="DE1179" s="27">
        <f>_xlfn.XLOOKUP($C1179,[32]PSP!$C:$C,[32]PSP!$DE:$DE)</f>
        <v>8.11</v>
      </c>
      <c r="DF1179" s="28">
        <f t="shared" si="5063"/>
        <v>0</v>
      </c>
      <c r="DG1179" s="88"/>
      <c r="DH1179" s="54" t="str">
        <f>_xlfn.XLOOKUP($C1179,[32]PSP!$C:$C,[32]PSP!$DH:$DH)</f>
        <v>0</v>
      </c>
      <c r="DI1179" s="27">
        <f>_xlfn.XLOOKUP($C1179,[32]PSP!$C:$C,[32]PSP!$DI:$DI)</f>
        <v>8.11</v>
      </c>
      <c r="DJ1179" s="28">
        <f t="shared" si="5064"/>
        <v>0</v>
      </c>
      <c r="DK1179" s="88"/>
      <c r="DL1179" s="54" t="str">
        <f>_xlfn.XLOOKUP($C1179,[32]PSP!$C:$C,[32]PSP!$DL:$DL)</f>
        <v>0</v>
      </c>
      <c r="DM1179" s="27">
        <f>_xlfn.XLOOKUP($C1179,[32]PSP!$C:$C,[32]PSP!$DM:$DM)</f>
        <v>8.11</v>
      </c>
      <c r="DN1179" s="28">
        <f t="shared" si="5065"/>
        <v>0</v>
      </c>
      <c r="DO1179" s="88"/>
      <c r="DP1179" s="54">
        <f>_xlfn.XLOOKUP($C1179,[32]PSP!$C:$C,[32]PSP!$DP:$DP)</f>
        <v>0</v>
      </c>
      <c r="DQ1179" s="27">
        <f>_xlfn.XLOOKUP($C1179,[32]PSP!$C:$C,[32]PSP!$DQ:$DQ)</f>
        <v>8.11</v>
      </c>
      <c r="DR1179" s="28">
        <f t="shared" si="5066"/>
        <v>0</v>
      </c>
      <c r="DS1179" s="88"/>
      <c r="DT1179" s="54" t="str">
        <f>_xlfn.XLOOKUP($C1179,[32]PSP!$C:$C,[32]PSP!$DT:$DT)</f>
        <v>0</v>
      </c>
      <c r="DU1179" s="27">
        <f>_xlfn.XLOOKUP($C1179,[32]PSP!$C:$C,[32]PSP!$DU:$DU)</f>
        <v>8.11</v>
      </c>
      <c r="DV1179" s="28">
        <f t="shared" si="5067"/>
        <v>0</v>
      </c>
      <c r="DW1179" s="88"/>
      <c r="DX1179" s="54" t="str">
        <f>_xlfn.XLOOKUP($C1179,[32]PSP!$C:$C,[32]PSP!$DX:$DX)</f>
        <v>0</v>
      </c>
      <c r="DY1179" s="27">
        <f>_xlfn.XLOOKUP($C1179,[32]PSP!$C:$C,[32]PSP!$DY:$DY)</f>
        <v>8.11</v>
      </c>
      <c r="DZ1179" s="28">
        <f t="shared" si="5068"/>
        <v>0</v>
      </c>
      <c r="EA1179" s="88"/>
      <c r="EB1179" s="54" t="str">
        <f>_xlfn.XLOOKUP($C1179,[32]PSP!$C:$C,[32]PSP!$EB:$EB)</f>
        <v>0</v>
      </c>
      <c r="EC1179" s="27">
        <f>_xlfn.XLOOKUP($C1179,[32]PSP!$C:$C,[32]PSP!$EC:$EC)</f>
        <v>8.11</v>
      </c>
      <c r="ED1179" s="28">
        <f t="shared" si="5069"/>
        <v>0</v>
      </c>
      <c r="EE1179" s="88"/>
      <c r="EF1179" s="54" t="str">
        <f>_xlfn.XLOOKUP($C1179,[32]PSP!$C:$C,[32]PSP!$EF:$EF)</f>
        <v>0</v>
      </c>
      <c r="EG1179" s="27">
        <f>_xlfn.XLOOKUP($C1179,[32]PSP!$C:$C,[32]PSP!$EG:$EG)</f>
        <v>8.11</v>
      </c>
      <c r="EH1179" s="28">
        <f t="shared" si="5070"/>
        <v>0</v>
      </c>
      <c r="EI1179" s="88"/>
      <c r="EJ1179" s="54" t="str">
        <f>_xlfn.XLOOKUP($C1179,[32]PSP!$C:$C,[32]PSP!$EJ:$EJ)</f>
        <v>0</v>
      </c>
      <c r="EK1179" s="27">
        <f>_xlfn.XLOOKUP($C1179,[32]PSP!$C:$C,[32]PSP!$EK:$EK)</f>
        <v>8.11</v>
      </c>
      <c r="EL1179" s="28">
        <f t="shared" si="5071"/>
        <v>0</v>
      </c>
      <c r="EM1179" s="24"/>
      <c r="EO1179" s="29">
        <f t="shared" si="5034"/>
        <v>0</v>
      </c>
      <c r="EP1179" s="29">
        <f t="shared" si="5036"/>
        <v>0</v>
      </c>
      <c r="EQ1179" s="4" t="b">
        <f t="shared" si="5072"/>
        <v>1</v>
      </c>
      <c r="ES1179" s="118">
        <f t="shared" si="5035"/>
        <v>1.1767000000000001</v>
      </c>
    </row>
    <row r="1180" spans="3:149" ht="21" x14ac:dyDescent="0.25">
      <c r="C1180" s="24" t="s">
        <v>1212</v>
      </c>
      <c r="D1180" s="43">
        <f>_xlfn.XLOOKUP($C1180,[32]PSP!$C:$C,[32]PSP!D:D)</f>
        <v>407743</v>
      </c>
      <c r="E1180" s="24" t="str">
        <f>_xlfn.XLOOKUP($C1180,[32]PSP!$C:$C,[32]PSP!E:E)</f>
        <v>SICRO SERVIÇO</v>
      </c>
      <c r="F1180" s="25" t="str">
        <f>_xlfn.XLOOKUP($C1180,[32]PSP!$C:$C,[32]PSP!F:F)</f>
        <v>TRELIÇA NERVURADA TRÊS BARRAS LONGITUDINAIS INTERLIGADAS POR DUAS DIAGONAIS SINUSOIDAL - FORNECIMENTO E INSTALAÇÃO</v>
      </c>
      <c r="G1180" s="26" t="str">
        <f>_xlfn.XLOOKUP($C1180,[32]PSP!$C:$C,[32]PSP!G:G)</f>
        <v>KG</v>
      </c>
      <c r="H1180" s="53">
        <f>_xlfn.XLOOKUP($C1180,[32]PSP!$C:$C,[32]PSP!$H:$H)</f>
        <v>0</v>
      </c>
      <c r="I1180" s="28">
        <f>_xlfn.XLOOKUP($C1180,[32]PSP!$C:$C,[32]PSP!$I:$I)</f>
        <v>0</v>
      </c>
      <c r="J1180" s="28">
        <f t="shared" si="5038"/>
        <v>0</v>
      </c>
      <c r="K1180" s="88"/>
      <c r="L1180" s="54" t="str">
        <f>_xlfn.XLOOKUP($C1180,[32]PSP!$C:$C,[32]PSP!$L:$L)</f>
        <v>0</v>
      </c>
      <c r="M1180" s="27">
        <f>_xlfn.XLOOKUP($C1180,[32]PSP!$C:$C,[32]PSP!$M:$M)</f>
        <v>8.7100000000000009</v>
      </c>
      <c r="N1180" s="28">
        <f t="shared" si="5039"/>
        <v>0</v>
      </c>
      <c r="O1180" s="88"/>
      <c r="P1180" s="54" t="str">
        <f>_xlfn.XLOOKUP($C1180,[32]PSP!$C:$C,[32]PSP!$P:$P)</f>
        <v>0</v>
      </c>
      <c r="Q1180" s="27">
        <f>_xlfn.XLOOKUP($C1180,[32]PSP!$C:$C,[32]PSP!$Q:$Q)</f>
        <v>8.7100000000000009</v>
      </c>
      <c r="R1180" s="28">
        <f t="shared" si="5040"/>
        <v>0</v>
      </c>
      <c r="S1180" s="88"/>
      <c r="T1180" s="54" t="str">
        <f>_xlfn.XLOOKUP($C1180,[32]PSP!$C:$C,[32]PSP!$T:$T)</f>
        <v>0</v>
      </c>
      <c r="U1180" s="27">
        <f>_xlfn.XLOOKUP($C1180,[32]PSP!$C:$C,[32]PSP!$U:$U)</f>
        <v>8.7100000000000009</v>
      </c>
      <c r="V1180" s="28">
        <f t="shared" si="5041"/>
        <v>0</v>
      </c>
      <c r="W1180" s="88"/>
      <c r="X1180" s="54">
        <f>_xlfn.XLOOKUP($C1180,[32]PSP!$C:$C,[32]PSP!$X:$X)</f>
        <v>0</v>
      </c>
      <c r="Y1180" s="27">
        <f>_xlfn.XLOOKUP($C1180,[32]PSP!$C:$C,[32]PSP!$Y:$Y)</f>
        <v>8.7100000000000009</v>
      </c>
      <c r="Z1180" s="28">
        <f t="shared" si="5042"/>
        <v>0</v>
      </c>
      <c r="AA1180" s="88"/>
      <c r="AB1180" s="54" t="str">
        <f>_xlfn.XLOOKUP($C1180,[32]PSP!$C:$C,[32]PSP!$AB:$AB)</f>
        <v>0</v>
      </c>
      <c r="AC1180" s="27">
        <f>_xlfn.XLOOKUP($C1180,[32]PSP!$C:$C,[32]PSP!$AC:$AC)</f>
        <v>8.7100000000000009</v>
      </c>
      <c r="AD1180" s="28">
        <f t="shared" si="5043"/>
        <v>0</v>
      </c>
      <c r="AE1180" s="88"/>
      <c r="AF1180" s="54" t="str">
        <f>_xlfn.XLOOKUP($C1180,[32]PSP!$C:$C,[32]PSP!$AF:$AF)</f>
        <v>0</v>
      </c>
      <c r="AG1180" s="27">
        <f>_xlfn.XLOOKUP($C1180,[32]PSP!$C:$C,[32]PSP!$AG:$AG)</f>
        <v>8.7100000000000009</v>
      </c>
      <c r="AH1180" s="28">
        <f t="shared" si="5044"/>
        <v>0</v>
      </c>
      <c r="AI1180" s="88"/>
      <c r="AJ1180" s="54" t="str">
        <f>_xlfn.XLOOKUP($C1180,[32]PSP!$C:$C,[32]PSP!$AJ:$AJ)</f>
        <v>0</v>
      </c>
      <c r="AK1180" s="27">
        <f>_xlfn.XLOOKUP($C1180,[32]PSP!$C:$C,[32]PSP!$AK:$AK)</f>
        <v>8.7100000000000009</v>
      </c>
      <c r="AL1180" s="28">
        <f t="shared" si="5045"/>
        <v>0</v>
      </c>
      <c r="AM1180" s="88"/>
      <c r="AN1180" s="54">
        <f>_xlfn.XLOOKUP($C1180,[32]PSP!$C:$C,[32]PSP!$AN:$AN)</f>
        <v>0</v>
      </c>
      <c r="AO1180" s="27">
        <f>_xlfn.XLOOKUP($C1180,[32]PSP!$C:$C,[32]PSP!$AO:$AO)</f>
        <v>8.7100000000000009</v>
      </c>
      <c r="AP1180" s="28">
        <f t="shared" si="5046"/>
        <v>0</v>
      </c>
      <c r="AQ1180" s="88"/>
      <c r="AR1180" s="54" t="str">
        <f>_xlfn.XLOOKUP($C1180,[32]PSP!$C:$C,[32]PSP!$AR:$AR)</f>
        <v>0</v>
      </c>
      <c r="AS1180" s="27">
        <f>_xlfn.XLOOKUP($C1180,[32]PSP!$C:$C,[32]PSP!$AS:$AS)</f>
        <v>8.7100000000000009</v>
      </c>
      <c r="AT1180" s="28">
        <f t="shared" si="5047"/>
        <v>0</v>
      </c>
      <c r="AU1180" s="88"/>
      <c r="AV1180" s="54" t="str">
        <f>_xlfn.XLOOKUP($C1180,[32]PSP!$C:$C,[32]PSP!$AV:$AV)</f>
        <v>0</v>
      </c>
      <c r="AW1180" s="27">
        <f>_xlfn.XLOOKUP($C1180,[32]PSP!$C:$C,[32]PSP!$AW:$AW)</f>
        <v>8.7100000000000009</v>
      </c>
      <c r="AX1180" s="28">
        <f t="shared" si="5048"/>
        <v>0</v>
      </c>
      <c r="AY1180" s="88"/>
      <c r="AZ1180" s="54" t="str">
        <f>_xlfn.XLOOKUP($C1180,[32]PSP!$C:$C,[32]PSP!$AZ:$AZ)</f>
        <v>0</v>
      </c>
      <c r="BA1180" s="27">
        <f>_xlfn.XLOOKUP($C1180,[32]PSP!$C:$C,[32]PSP!$BA:$BA)</f>
        <v>8.7100000000000009</v>
      </c>
      <c r="BB1180" s="28">
        <f t="shared" si="5049"/>
        <v>0</v>
      </c>
      <c r="BC1180" s="88"/>
      <c r="BD1180" s="54">
        <f>_xlfn.XLOOKUP($C1180,[32]PSP!$C:$C,[32]PSP!$BD:$BD)</f>
        <v>0</v>
      </c>
      <c r="BE1180" s="27">
        <f>_xlfn.XLOOKUP($C1180,[32]PSP!$C:$C,[32]PSP!$BE:$BE)</f>
        <v>8.7100000000000009</v>
      </c>
      <c r="BF1180" s="28">
        <f t="shared" si="5050"/>
        <v>0</v>
      </c>
      <c r="BG1180" s="88"/>
      <c r="BH1180" s="54">
        <f>_xlfn.XLOOKUP($C1180,[32]PSP!$C:$C,[32]PSP!$BH:$BH)</f>
        <v>0</v>
      </c>
      <c r="BI1180" s="27">
        <f>_xlfn.XLOOKUP($C1180,[32]PSP!$C:$C,[32]PSP!$BI:$BI)</f>
        <v>8.7100000000000009</v>
      </c>
      <c r="BJ1180" s="28">
        <f t="shared" si="5051"/>
        <v>0</v>
      </c>
      <c r="BK1180" s="88"/>
      <c r="BL1180" s="54">
        <f>_xlfn.XLOOKUP($C1180,[32]PSP!$C:$C,[32]PSP!$BL:$BL)</f>
        <v>0</v>
      </c>
      <c r="BM1180" s="27">
        <f>_xlfn.XLOOKUP($C1180,[32]PSP!$C:$C,[32]PSP!$BM:$BM)</f>
        <v>8.7100000000000009</v>
      </c>
      <c r="BN1180" s="28">
        <f t="shared" si="5052"/>
        <v>0</v>
      </c>
      <c r="BO1180" s="88"/>
      <c r="BP1180" s="54" t="str">
        <f>_xlfn.XLOOKUP($C1180,[32]PSP!$C:$C,[32]PSP!$BP:$BP)</f>
        <v>0</v>
      </c>
      <c r="BQ1180" s="27">
        <f>_xlfn.XLOOKUP($C1180,[32]PSP!$C:$C,[32]PSP!$BQ:$BQ)</f>
        <v>8.7100000000000009</v>
      </c>
      <c r="BR1180" s="28">
        <f t="shared" si="5053"/>
        <v>0</v>
      </c>
      <c r="BS1180" s="88"/>
      <c r="BT1180" s="54">
        <f>_xlfn.XLOOKUP($C1180,[32]PSP!$C:$C,[32]PSP!$BT:$BT)</f>
        <v>0</v>
      </c>
      <c r="BU1180" s="27">
        <f>_xlfn.XLOOKUP($C1180,[32]PSP!$C:$C,[32]PSP!$BU:$BU)</f>
        <v>8.7100000000000009</v>
      </c>
      <c r="BV1180" s="28">
        <f t="shared" si="5054"/>
        <v>0</v>
      </c>
      <c r="BW1180" s="88"/>
      <c r="BX1180" s="54" t="str">
        <f>_xlfn.XLOOKUP($C1180,[32]PSP!$C:$C,[32]PSP!$BX:$BX)</f>
        <v>0</v>
      </c>
      <c r="BY1180" s="27">
        <f>_xlfn.XLOOKUP($C1180,[32]PSP!$C:$C,[32]PSP!$BY:$BY)</f>
        <v>8.7100000000000009</v>
      </c>
      <c r="BZ1180" s="28">
        <f t="shared" si="5055"/>
        <v>0</v>
      </c>
      <c r="CA1180" s="88"/>
      <c r="CB1180" s="54">
        <f>_xlfn.XLOOKUP($C1180,[32]PSP!$C:$C,[32]PSP!$CB:$CB)</f>
        <v>0</v>
      </c>
      <c r="CC1180" s="27">
        <f>_xlfn.XLOOKUP($C1180,[32]PSP!$C:$C,[32]PSP!$CC:$CC)</f>
        <v>8.7100000000000009</v>
      </c>
      <c r="CD1180" s="28">
        <f t="shared" si="5056"/>
        <v>0</v>
      </c>
      <c r="CE1180" s="88"/>
      <c r="CF1180" s="54" t="str">
        <f>_xlfn.XLOOKUP($C1180,[32]PSP!$C:$C,[32]PSP!$CF:$CF)</f>
        <v>0</v>
      </c>
      <c r="CG1180" s="27">
        <f>_xlfn.XLOOKUP($C1180,[32]PSP!$C:$C,[32]PSP!$CG:$CG)</f>
        <v>8.7100000000000009</v>
      </c>
      <c r="CH1180" s="28">
        <f t="shared" si="5057"/>
        <v>0</v>
      </c>
      <c r="CI1180" s="88"/>
      <c r="CJ1180" s="54" t="str">
        <f>_xlfn.XLOOKUP($C1180,[32]PSP!$C:$C,[32]PSP!$CJ:$CJ)</f>
        <v>0</v>
      </c>
      <c r="CK1180" s="27">
        <f>_xlfn.XLOOKUP($C1180,[32]PSP!$C:$C,[32]PSP!$CK:$CK)</f>
        <v>8.7100000000000009</v>
      </c>
      <c r="CL1180" s="28">
        <f t="shared" si="5058"/>
        <v>0</v>
      </c>
      <c r="CM1180" s="88"/>
      <c r="CN1180" s="54">
        <f>_xlfn.XLOOKUP($C1180,[32]PSP!$C:$C,[32]PSP!$CN:$CN)</f>
        <v>0</v>
      </c>
      <c r="CO1180" s="27">
        <f>_xlfn.XLOOKUP($C1180,[32]PSP!$C:$C,[32]PSP!$CO:$CO)</f>
        <v>8.7100000000000009</v>
      </c>
      <c r="CP1180" s="28">
        <f t="shared" si="5059"/>
        <v>0</v>
      </c>
      <c r="CQ1180" s="88"/>
      <c r="CR1180" s="54">
        <f>_xlfn.XLOOKUP($C1180,[32]PSP!$C:$C,[32]PSP!$CR:$CR)</f>
        <v>0</v>
      </c>
      <c r="CS1180" s="27">
        <f>_xlfn.XLOOKUP($C1180,[32]PSP!$C:$C,[32]PSP!$CS:$CS)</f>
        <v>8.7100000000000009</v>
      </c>
      <c r="CT1180" s="28">
        <f t="shared" si="5060"/>
        <v>0</v>
      </c>
      <c r="CU1180" s="88"/>
      <c r="CV1180" s="54" t="str">
        <f>_xlfn.XLOOKUP($C1180,[32]PSP!$C:$C,[32]PSP!$CV:$CV)</f>
        <v>0</v>
      </c>
      <c r="CW1180" s="27">
        <f>_xlfn.XLOOKUP($C1180,[32]PSP!$C:$C,[32]PSP!$CW:$CW)</f>
        <v>8.7100000000000009</v>
      </c>
      <c r="CX1180" s="28">
        <f t="shared" si="5061"/>
        <v>0</v>
      </c>
      <c r="CY1180" s="88"/>
      <c r="CZ1180" s="54">
        <f>_xlfn.XLOOKUP($C1180,[32]PSP!$C:$C,[32]PSP!$CZ:$CZ)</f>
        <v>0</v>
      </c>
      <c r="DA1180" s="27">
        <f>_xlfn.XLOOKUP($C1180,[32]PSP!$C:$C,[32]PSP!$DA:$DA)</f>
        <v>8.7100000000000009</v>
      </c>
      <c r="DB1180" s="28">
        <f t="shared" si="5062"/>
        <v>0</v>
      </c>
      <c r="DC1180" s="88"/>
      <c r="DD1180" s="54" t="str">
        <f>_xlfn.XLOOKUP($C1180,[32]PSP!$C:$C,[32]PSP!$DD:$DD)</f>
        <v>0</v>
      </c>
      <c r="DE1180" s="27">
        <f>_xlfn.XLOOKUP($C1180,[32]PSP!$C:$C,[32]PSP!$DE:$DE)</f>
        <v>8.7100000000000009</v>
      </c>
      <c r="DF1180" s="28">
        <f t="shared" si="5063"/>
        <v>0</v>
      </c>
      <c r="DG1180" s="88"/>
      <c r="DH1180" s="54" t="str">
        <f>_xlfn.XLOOKUP($C1180,[32]PSP!$C:$C,[32]PSP!$DH:$DH)</f>
        <v>0</v>
      </c>
      <c r="DI1180" s="27">
        <f>_xlfn.XLOOKUP($C1180,[32]PSP!$C:$C,[32]PSP!$DI:$DI)</f>
        <v>8.7100000000000009</v>
      </c>
      <c r="DJ1180" s="28">
        <f t="shared" si="5064"/>
        <v>0</v>
      </c>
      <c r="DK1180" s="88"/>
      <c r="DL1180" s="54" t="str">
        <f>_xlfn.XLOOKUP($C1180,[32]PSP!$C:$C,[32]PSP!$DL:$DL)</f>
        <v>0</v>
      </c>
      <c r="DM1180" s="27">
        <f>_xlfn.XLOOKUP($C1180,[32]PSP!$C:$C,[32]PSP!$DM:$DM)</f>
        <v>8.7100000000000009</v>
      </c>
      <c r="DN1180" s="28">
        <f t="shared" si="5065"/>
        <v>0</v>
      </c>
      <c r="DO1180" s="88"/>
      <c r="DP1180" s="54">
        <f>_xlfn.XLOOKUP($C1180,[32]PSP!$C:$C,[32]PSP!$DP:$DP)</f>
        <v>0</v>
      </c>
      <c r="DQ1180" s="27">
        <f>_xlfn.XLOOKUP($C1180,[32]PSP!$C:$C,[32]PSP!$DQ:$DQ)</f>
        <v>8.7100000000000009</v>
      </c>
      <c r="DR1180" s="28">
        <f t="shared" si="5066"/>
        <v>0</v>
      </c>
      <c r="DS1180" s="88"/>
      <c r="DT1180" s="54" t="str">
        <f>_xlfn.XLOOKUP($C1180,[32]PSP!$C:$C,[32]PSP!$DT:$DT)</f>
        <v>0</v>
      </c>
      <c r="DU1180" s="27">
        <f>_xlfn.XLOOKUP($C1180,[32]PSP!$C:$C,[32]PSP!$DU:$DU)</f>
        <v>8.7100000000000009</v>
      </c>
      <c r="DV1180" s="28">
        <f t="shared" si="5067"/>
        <v>0</v>
      </c>
      <c r="DW1180" s="88"/>
      <c r="DX1180" s="54" t="str">
        <f>_xlfn.XLOOKUP($C1180,[32]PSP!$C:$C,[32]PSP!$DX:$DX)</f>
        <v>0</v>
      </c>
      <c r="DY1180" s="27">
        <f>_xlfn.XLOOKUP($C1180,[32]PSP!$C:$C,[32]PSP!$DY:$DY)</f>
        <v>8.7100000000000009</v>
      </c>
      <c r="DZ1180" s="28">
        <f t="shared" si="5068"/>
        <v>0</v>
      </c>
      <c r="EA1180" s="88"/>
      <c r="EB1180" s="54" t="str">
        <f>_xlfn.XLOOKUP($C1180,[32]PSP!$C:$C,[32]PSP!$EB:$EB)</f>
        <v>0</v>
      </c>
      <c r="EC1180" s="27">
        <f>_xlfn.XLOOKUP($C1180,[32]PSP!$C:$C,[32]PSP!$EC:$EC)</f>
        <v>8.7100000000000009</v>
      </c>
      <c r="ED1180" s="28">
        <f t="shared" si="5069"/>
        <v>0</v>
      </c>
      <c r="EE1180" s="88"/>
      <c r="EF1180" s="54" t="str">
        <f>_xlfn.XLOOKUP($C1180,[32]PSP!$C:$C,[32]PSP!$EF:$EF)</f>
        <v>0</v>
      </c>
      <c r="EG1180" s="27">
        <f>_xlfn.XLOOKUP($C1180,[32]PSP!$C:$C,[32]PSP!$EG:$EG)</f>
        <v>8.7100000000000009</v>
      </c>
      <c r="EH1180" s="28">
        <f t="shared" si="5070"/>
        <v>0</v>
      </c>
      <c r="EI1180" s="88"/>
      <c r="EJ1180" s="54" t="str">
        <f>_xlfn.XLOOKUP($C1180,[32]PSP!$C:$C,[32]PSP!$EJ:$EJ)</f>
        <v>0</v>
      </c>
      <c r="EK1180" s="27">
        <f>_xlfn.XLOOKUP($C1180,[32]PSP!$C:$C,[32]PSP!$EK:$EK)</f>
        <v>8.7100000000000009</v>
      </c>
      <c r="EL1180" s="28">
        <f t="shared" si="5071"/>
        <v>0</v>
      </c>
      <c r="EM1180" s="24"/>
      <c r="EO1180" s="29">
        <f t="shared" si="5034"/>
        <v>0</v>
      </c>
      <c r="EP1180" s="29">
        <f t="shared" si="5036"/>
        <v>0</v>
      </c>
      <c r="EQ1180" s="4" t="b">
        <f t="shared" si="5072"/>
        <v>1</v>
      </c>
      <c r="ES1180" s="118">
        <f t="shared" si="5035"/>
        <v>1.1767000000000001</v>
      </c>
    </row>
    <row r="1181" spans="3:149" ht="21" x14ac:dyDescent="0.25">
      <c r="C1181" s="24" t="s">
        <v>1213</v>
      </c>
      <c r="D1181" s="43">
        <f>_xlfn.XLOOKUP($C1181,[32]PSP!$C:$C,[32]PSP!D:D)</f>
        <v>4011537</v>
      </c>
      <c r="E1181" s="24" t="str">
        <f>_xlfn.XLOOKUP($C1181,[32]PSP!$C:$C,[32]PSP!E:E)</f>
        <v>SICRO SERVIÇO</v>
      </c>
      <c r="F1181" s="25" t="str">
        <f>_xlfn.XLOOKUP($C1181,[32]PSP!$C:$C,[32]PSP!F:F)</f>
        <v>SERRAGEM DE JUNTAS EM PAVIMENTO DE CONCRETO, LIMPEZA E ENCHIMENTO COM SELANTE A FRIO</v>
      </c>
      <c r="G1181" s="26" t="str">
        <f>_xlfn.XLOOKUP($C1181,[32]PSP!$C:$C,[32]PSP!G:G)</f>
        <v>M</v>
      </c>
      <c r="H1181" s="53">
        <f>_xlfn.XLOOKUP($C1181,[32]PSP!$C:$C,[32]PSP!$H:$H)</f>
        <v>0</v>
      </c>
      <c r="I1181" s="28">
        <f>_xlfn.XLOOKUP($C1181,[32]PSP!$C:$C,[32]PSP!$I:$I)</f>
        <v>0</v>
      </c>
      <c r="J1181" s="28">
        <f t="shared" si="5038"/>
        <v>0</v>
      </c>
      <c r="K1181" s="88"/>
      <c r="L1181" s="54" t="str">
        <f>_xlfn.XLOOKUP($C1181,[32]PSP!$C:$C,[32]PSP!$L:$L)</f>
        <v>0</v>
      </c>
      <c r="M1181" s="27">
        <f>_xlfn.XLOOKUP($C1181,[32]PSP!$C:$C,[32]PSP!$M:$M)</f>
        <v>9.27</v>
      </c>
      <c r="N1181" s="28">
        <f t="shared" si="5039"/>
        <v>0</v>
      </c>
      <c r="O1181" s="88"/>
      <c r="P1181" s="54" t="str">
        <f>_xlfn.XLOOKUP($C1181,[32]PSP!$C:$C,[32]PSP!$P:$P)</f>
        <v>0</v>
      </c>
      <c r="Q1181" s="27">
        <f>_xlfn.XLOOKUP($C1181,[32]PSP!$C:$C,[32]PSP!$Q:$Q)</f>
        <v>9.27</v>
      </c>
      <c r="R1181" s="28">
        <f t="shared" si="5040"/>
        <v>0</v>
      </c>
      <c r="S1181" s="88"/>
      <c r="T1181" s="54" t="str">
        <f>_xlfn.XLOOKUP($C1181,[32]PSP!$C:$C,[32]PSP!$T:$T)</f>
        <v>0</v>
      </c>
      <c r="U1181" s="27">
        <f>_xlfn.XLOOKUP($C1181,[32]PSP!$C:$C,[32]PSP!$U:$U)</f>
        <v>9.27</v>
      </c>
      <c r="V1181" s="28">
        <f t="shared" si="5041"/>
        <v>0</v>
      </c>
      <c r="W1181" s="88"/>
      <c r="X1181" s="54">
        <f>_xlfn.XLOOKUP($C1181,[32]PSP!$C:$C,[32]PSP!$X:$X)</f>
        <v>0</v>
      </c>
      <c r="Y1181" s="27">
        <f>_xlfn.XLOOKUP($C1181,[32]PSP!$C:$C,[32]PSP!$Y:$Y)</f>
        <v>9.27</v>
      </c>
      <c r="Z1181" s="28">
        <f t="shared" si="5042"/>
        <v>0</v>
      </c>
      <c r="AA1181" s="88"/>
      <c r="AB1181" s="54" t="str">
        <f>_xlfn.XLOOKUP($C1181,[32]PSP!$C:$C,[32]PSP!$AB:$AB)</f>
        <v>0</v>
      </c>
      <c r="AC1181" s="27">
        <f>_xlfn.XLOOKUP($C1181,[32]PSP!$C:$C,[32]PSP!$AC:$AC)</f>
        <v>9.27</v>
      </c>
      <c r="AD1181" s="28">
        <f t="shared" si="5043"/>
        <v>0</v>
      </c>
      <c r="AE1181" s="88"/>
      <c r="AF1181" s="54" t="str">
        <f>_xlfn.XLOOKUP($C1181,[32]PSP!$C:$C,[32]PSP!$AF:$AF)</f>
        <v>0</v>
      </c>
      <c r="AG1181" s="27">
        <f>_xlfn.XLOOKUP($C1181,[32]PSP!$C:$C,[32]PSP!$AG:$AG)</f>
        <v>9.27</v>
      </c>
      <c r="AH1181" s="28">
        <f t="shared" si="5044"/>
        <v>0</v>
      </c>
      <c r="AI1181" s="88"/>
      <c r="AJ1181" s="54" t="str">
        <f>_xlfn.XLOOKUP($C1181,[32]PSP!$C:$C,[32]PSP!$AJ:$AJ)</f>
        <v>0</v>
      </c>
      <c r="AK1181" s="27">
        <f>_xlfn.XLOOKUP($C1181,[32]PSP!$C:$C,[32]PSP!$AK:$AK)</f>
        <v>9.27</v>
      </c>
      <c r="AL1181" s="28">
        <f t="shared" si="5045"/>
        <v>0</v>
      </c>
      <c r="AM1181" s="88"/>
      <c r="AN1181" s="54">
        <f>_xlfn.XLOOKUP($C1181,[32]PSP!$C:$C,[32]PSP!$AN:$AN)</f>
        <v>0</v>
      </c>
      <c r="AO1181" s="27">
        <f>_xlfn.XLOOKUP($C1181,[32]PSP!$C:$C,[32]PSP!$AO:$AO)</f>
        <v>9.27</v>
      </c>
      <c r="AP1181" s="28">
        <f t="shared" si="5046"/>
        <v>0</v>
      </c>
      <c r="AQ1181" s="88"/>
      <c r="AR1181" s="54" t="str">
        <f>_xlfn.XLOOKUP($C1181,[32]PSP!$C:$C,[32]PSP!$AR:$AR)</f>
        <v>0</v>
      </c>
      <c r="AS1181" s="27">
        <f>_xlfn.XLOOKUP($C1181,[32]PSP!$C:$C,[32]PSP!$AS:$AS)</f>
        <v>9.27</v>
      </c>
      <c r="AT1181" s="28">
        <f t="shared" si="5047"/>
        <v>0</v>
      </c>
      <c r="AU1181" s="88"/>
      <c r="AV1181" s="54" t="str">
        <f>_xlfn.XLOOKUP($C1181,[32]PSP!$C:$C,[32]PSP!$AV:$AV)</f>
        <v>0</v>
      </c>
      <c r="AW1181" s="27">
        <f>_xlfn.XLOOKUP($C1181,[32]PSP!$C:$C,[32]PSP!$AW:$AW)</f>
        <v>9.27</v>
      </c>
      <c r="AX1181" s="28">
        <f t="shared" si="5048"/>
        <v>0</v>
      </c>
      <c r="AY1181" s="88"/>
      <c r="AZ1181" s="54" t="str">
        <f>_xlfn.XLOOKUP($C1181,[32]PSP!$C:$C,[32]PSP!$AZ:$AZ)</f>
        <v>0</v>
      </c>
      <c r="BA1181" s="27">
        <f>_xlfn.XLOOKUP($C1181,[32]PSP!$C:$C,[32]PSP!$BA:$BA)</f>
        <v>9.27</v>
      </c>
      <c r="BB1181" s="28">
        <f t="shared" si="5049"/>
        <v>0</v>
      </c>
      <c r="BC1181" s="88"/>
      <c r="BD1181" s="54">
        <f>_xlfn.XLOOKUP($C1181,[32]PSP!$C:$C,[32]PSP!$BD:$BD)</f>
        <v>0</v>
      </c>
      <c r="BE1181" s="27">
        <f>_xlfn.XLOOKUP($C1181,[32]PSP!$C:$C,[32]PSP!$BE:$BE)</f>
        <v>9.27</v>
      </c>
      <c r="BF1181" s="28">
        <f t="shared" si="5050"/>
        <v>0</v>
      </c>
      <c r="BG1181" s="88"/>
      <c r="BH1181" s="54">
        <f>_xlfn.XLOOKUP($C1181,[32]PSP!$C:$C,[32]PSP!$BH:$BH)</f>
        <v>0</v>
      </c>
      <c r="BI1181" s="27">
        <f>_xlfn.XLOOKUP($C1181,[32]PSP!$C:$C,[32]PSP!$BI:$BI)</f>
        <v>9.27</v>
      </c>
      <c r="BJ1181" s="28">
        <f t="shared" si="5051"/>
        <v>0</v>
      </c>
      <c r="BK1181" s="88"/>
      <c r="BL1181" s="54">
        <f>_xlfn.XLOOKUP($C1181,[32]PSP!$C:$C,[32]PSP!$BL:$BL)</f>
        <v>0</v>
      </c>
      <c r="BM1181" s="27">
        <f>_xlfn.XLOOKUP($C1181,[32]PSP!$C:$C,[32]PSP!$BM:$BM)</f>
        <v>9.27</v>
      </c>
      <c r="BN1181" s="28">
        <f t="shared" si="5052"/>
        <v>0</v>
      </c>
      <c r="BO1181" s="88"/>
      <c r="BP1181" s="54" t="str">
        <f>_xlfn.XLOOKUP($C1181,[32]PSP!$C:$C,[32]PSP!$BP:$BP)</f>
        <v>0</v>
      </c>
      <c r="BQ1181" s="27">
        <f>_xlfn.XLOOKUP($C1181,[32]PSP!$C:$C,[32]PSP!$BQ:$BQ)</f>
        <v>9.27</v>
      </c>
      <c r="BR1181" s="28">
        <f t="shared" si="5053"/>
        <v>0</v>
      </c>
      <c r="BS1181" s="88"/>
      <c r="BT1181" s="54">
        <f>_xlfn.XLOOKUP($C1181,[32]PSP!$C:$C,[32]PSP!$BT:$BT)</f>
        <v>0</v>
      </c>
      <c r="BU1181" s="27">
        <f>_xlfn.XLOOKUP($C1181,[32]PSP!$C:$C,[32]PSP!$BU:$BU)</f>
        <v>9.27</v>
      </c>
      <c r="BV1181" s="28">
        <f t="shared" si="5054"/>
        <v>0</v>
      </c>
      <c r="BW1181" s="88"/>
      <c r="BX1181" s="54" t="str">
        <f>_xlfn.XLOOKUP($C1181,[32]PSP!$C:$C,[32]PSP!$BX:$BX)</f>
        <v>0</v>
      </c>
      <c r="BY1181" s="27">
        <f>_xlfn.XLOOKUP($C1181,[32]PSP!$C:$C,[32]PSP!$BY:$BY)</f>
        <v>9.27</v>
      </c>
      <c r="BZ1181" s="28">
        <f t="shared" si="5055"/>
        <v>0</v>
      </c>
      <c r="CA1181" s="88"/>
      <c r="CB1181" s="54">
        <f>_xlfn.XLOOKUP($C1181,[32]PSP!$C:$C,[32]PSP!$CB:$CB)</f>
        <v>0</v>
      </c>
      <c r="CC1181" s="27">
        <f>_xlfn.XLOOKUP($C1181,[32]PSP!$C:$C,[32]PSP!$CC:$CC)</f>
        <v>9.27</v>
      </c>
      <c r="CD1181" s="28">
        <f t="shared" si="5056"/>
        <v>0</v>
      </c>
      <c r="CE1181" s="88"/>
      <c r="CF1181" s="54" t="str">
        <f>_xlfn.XLOOKUP($C1181,[32]PSP!$C:$C,[32]PSP!$CF:$CF)</f>
        <v>0</v>
      </c>
      <c r="CG1181" s="27">
        <f>_xlfn.XLOOKUP($C1181,[32]PSP!$C:$C,[32]PSP!$CG:$CG)</f>
        <v>9.27</v>
      </c>
      <c r="CH1181" s="28">
        <f t="shared" si="5057"/>
        <v>0</v>
      </c>
      <c r="CI1181" s="88"/>
      <c r="CJ1181" s="54" t="str">
        <f>_xlfn.XLOOKUP($C1181,[32]PSP!$C:$C,[32]PSP!$CJ:$CJ)</f>
        <v>0</v>
      </c>
      <c r="CK1181" s="27">
        <f>_xlfn.XLOOKUP($C1181,[32]PSP!$C:$C,[32]PSP!$CK:$CK)</f>
        <v>9.27</v>
      </c>
      <c r="CL1181" s="28">
        <f t="shared" si="5058"/>
        <v>0</v>
      </c>
      <c r="CM1181" s="88"/>
      <c r="CN1181" s="54">
        <f>_xlfn.XLOOKUP($C1181,[32]PSP!$C:$C,[32]PSP!$CN:$CN)</f>
        <v>0</v>
      </c>
      <c r="CO1181" s="27">
        <f>_xlfn.XLOOKUP($C1181,[32]PSP!$C:$C,[32]PSP!$CO:$CO)</f>
        <v>9.27</v>
      </c>
      <c r="CP1181" s="28">
        <f t="shared" si="5059"/>
        <v>0</v>
      </c>
      <c r="CQ1181" s="88"/>
      <c r="CR1181" s="54">
        <f>_xlfn.XLOOKUP($C1181,[32]PSP!$C:$C,[32]PSP!$CR:$CR)</f>
        <v>0</v>
      </c>
      <c r="CS1181" s="27">
        <f>_xlfn.XLOOKUP($C1181,[32]PSP!$C:$C,[32]PSP!$CS:$CS)</f>
        <v>9.27</v>
      </c>
      <c r="CT1181" s="28">
        <f t="shared" si="5060"/>
        <v>0</v>
      </c>
      <c r="CU1181" s="88"/>
      <c r="CV1181" s="54" t="str">
        <f>_xlfn.XLOOKUP($C1181,[32]PSP!$C:$C,[32]PSP!$CV:$CV)</f>
        <v>0</v>
      </c>
      <c r="CW1181" s="27">
        <f>_xlfn.XLOOKUP($C1181,[32]PSP!$C:$C,[32]PSP!$CW:$CW)</f>
        <v>9.27</v>
      </c>
      <c r="CX1181" s="28">
        <f t="shared" si="5061"/>
        <v>0</v>
      </c>
      <c r="CY1181" s="88"/>
      <c r="CZ1181" s="54">
        <f>_xlfn.XLOOKUP($C1181,[32]PSP!$C:$C,[32]PSP!$CZ:$CZ)</f>
        <v>0</v>
      </c>
      <c r="DA1181" s="27">
        <f>_xlfn.XLOOKUP($C1181,[32]PSP!$C:$C,[32]PSP!$DA:$DA)</f>
        <v>9.27</v>
      </c>
      <c r="DB1181" s="28">
        <f t="shared" si="5062"/>
        <v>0</v>
      </c>
      <c r="DC1181" s="88"/>
      <c r="DD1181" s="54" t="str">
        <f>_xlfn.XLOOKUP($C1181,[32]PSP!$C:$C,[32]PSP!$DD:$DD)</f>
        <v>0</v>
      </c>
      <c r="DE1181" s="27">
        <f>_xlfn.XLOOKUP($C1181,[32]PSP!$C:$C,[32]PSP!$DE:$DE)</f>
        <v>9.27</v>
      </c>
      <c r="DF1181" s="28">
        <f t="shared" si="5063"/>
        <v>0</v>
      </c>
      <c r="DG1181" s="88"/>
      <c r="DH1181" s="54" t="str">
        <f>_xlfn.XLOOKUP($C1181,[32]PSP!$C:$C,[32]PSP!$DH:$DH)</f>
        <v>0</v>
      </c>
      <c r="DI1181" s="27">
        <f>_xlfn.XLOOKUP($C1181,[32]PSP!$C:$C,[32]PSP!$DI:$DI)</f>
        <v>9.27</v>
      </c>
      <c r="DJ1181" s="28">
        <f t="shared" si="5064"/>
        <v>0</v>
      </c>
      <c r="DK1181" s="88"/>
      <c r="DL1181" s="54" t="str">
        <f>_xlfn.XLOOKUP($C1181,[32]PSP!$C:$C,[32]PSP!$DL:$DL)</f>
        <v>0</v>
      </c>
      <c r="DM1181" s="27">
        <f>_xlfn.XLOOKUP($C1181,[32]PSP!$C:$C,[32]PSP!$DM:$DM)</f>
        <v>9.27</v>
      </c>
      <c r="DN1181" s="28">
        <f t="shared" si="5065"/>
        <v>0</v>
      </c>
      <c r="DO1181" s="88"/>
      <c r="DP1181" s="54">
        <f>_xlfn.XLOOKUP($C1181,[32]PSP!$C:$C,[32]PSP!$DP:$DP)</f>
        <v>0</v>
      </c>
      <c r="DQ1181" s="27">
        <f>_xlfn.XLOOKUP($C1181,[32]PSP!$C:$C,[32]PSP!$DQ:$DQ)</f>
        <v>9.27</v>
      </c>
      <c r="DR1181" s="28">
        <f t="shared" si="5066"/>
        <v>0</v>
      </c>
      <c r="DS1181" s="88"/>
      <c r="DT1181" s="54" t="str">
        <f>_xlfn.XLOOKUP($C1181,[32]PSP!$C:$C,[32]PSP!$DT:$DT)</f>
        <v>0</v>
      </c>
      <c r="DU1181" s="27">
        <f>_xlfn.XLOOKUP($C1181,[32]PSP!$C:$C,[32]PSP!$DU:$DU)</f>
        <v>9.27</v>
      </c>
      <c r="DV1181" s="28">
        <f t="shared" si="5067"/>
        <v>0</v>
      </c>
      <c r="DW1181" s="88"/>
      <c r="DX1181" s="54" t="str">
        <f>_xlfn.XLOOKUP($C1181,[32]PSP!$C:$C,[32]PSP!$DX:$DX)</f>
        <v>0</v>
      </c>
      <c r="DY1181" s="27">
        <f>_xlfn.XLOOKUP($C1181,[32]PSP!$C:$C,[32]PSP!$DY:$DY)</f>
        <v>9.27</v>
      </c>
      <c r="DZ1181" s="28">
        <f t="shared" si="5068"/>
        <v>0</v>
      </c>
      <c r="EA1181" s="88"/>
      <c r="EB1181" s="54" t="str">
        <f>_xlfn.XLOOKUP($C1181,[32]PSP!$C:$C,[32]PSP!$EB:$EB)</f>
        <v>0</v>
      </c>
      <c r="EC1181" s="27">
        <f>_xlfn.XLOOKUP($C1181,[32]PSP!$C:$C,[32]PSP!$EC:$EC)</f>
        <v>9.27</v>
      </c>
      <c r="ED1181" s="28">
        <f t="shared" si="5069"/>
        <v>0</v>
      </c>
      <c r="EE1181" s="88"/>
      <c r="EF1181" s="54" t="str">
        <f>_xlfn.XLOOKUP($C1181,[32]PSP!$C:$C,[32]PSP!$EF:$EF)</f>
        <v>0</v>
      </c>
      <c r="EG1181" s="27">
        <f>_xlfn.XLOOKUP($C1181,[32]PSP!$C:$C,[32]PSP!$EG:$EG)</f>
        <v>9.27</v>
      </c>
      <c r="EH1181" s="28">
        <f t="shared" si="5070"/>
        <v>0</v>
      </c>
      <c r="EI1181" s="88"/>
      <c r="EJ1181" s="54" t="str">
        <f>_xlfn.XLOOKUP($C1181,[32]PSP!$C:$C,[32]PSP!$EJ:$EJ)</f>
        <v>0</v>
      </c>
      <c r="EK1181" s="27">
        <f>_xlfn.XLOOKUP($C1181,[32]PSP!$C:$C,[32]PSP!$EK:$EK)</f>
        <v>9.27</v>
      </c>
      <c r="EL1181" s="28">
        <f t="shared" si="5071"/>
        <v>0</v>
      </c>
      <c r="EM1181" s="24"/>
      <c r="EO1181" s="29">
        <f t="shared" si="5034"/>
        <v>0</v>
      </c>
      <c r="EP1181" s="29">
        <f t="shared" si="5036"/>
        <v>0</v>
      </c>
      <c r="EQ1181" s="4" t="b">
        <f t="shared" si="5072"/>
        <v>1</v>
      </c>
      <c r="ES1181" s="118">
        <f t="shared" si="5035"/>
        <v>1.1767000000000001</v>
      </c>
    </row>
    <row r="1182" spans="3:149" ht="12.75" customHeight="1" x14ac:dyDescent="0.25">
      <c r="C1182" s="111" t="s">
        <v>1214</v>
      </c>
      <c r="D1182" s="112"/>
      <c r="E1182" s="111"/>
      <c r="F1182" s="113" t="str">
        <f>_xlfn.XLOOKUP($C1182,[32]PSP!$C:$C,[32]PSP!F:F)</f>
        <v>PAVIMENTAÇÃO</v>
      </c>
      <c r="G1182" s="114"/>
      <c r="H1182" s="114"/>
      <c r="I1182" s="115"/>
      <c r="J1182" s="115"/>
      <c r="K1182" s="1"/>
      <c r="L1182" s="68"/>
      <c r="M1182" s="69"/>
      <c r="N1182" s="67"/>
      <c r="O1182" s="1"/>
      <c r="P1182" s="68"/>
      <c r="Q1182" s="69"/>
      <c r="R1182" s="67"/>
      <c r="S1182" s="1"/>
      <c r="T1182" s="68"/>
      <c r="U1182" s="69"/>
      <c r="V1182" s="67"/>
      <c r="W1182" s="1"/>
      <c r="X1182" s="68"/>
      <c r="Y1182" s="69"/>
      <c r="Z1182" s="67"/>
      <c r="AA1182" s="1"/>
      <c r="AB1182" s="68"/>
      <c r="AC1182" s="69"/>
      <c r="AD1182" s="67"/>
      <c r="AE1182" s="1"/>
      <c r="AF1182" s="68"/>
      <c r="AG1182" s="69"/>
      <c r="AH1182" s="67"/>
      <c r="AI1182" s="1"/>
      <c r="AJ1182" s="68"/>
      <c r="AK1182" s="69"/>
      <c r="AL1182" s="67"/>
      <c r="AM1182" s="1"/>
      <c r="AN1182" s="68"/>
      <c r="AO1182" s="69"/>
      <c r="AP1182" s="67"/>
      <c r="AQ1182" s="1"/>
      <c r="AR1182" s="68"/>
      <c r="AS1182" s="69"/>
      <c r="AT1182" s="67"/>
      <c r="AU1182" s="1"/>
      <c r="AV1182" s="68"/>
      <c r="AW1182" s="69"/>
      <c r="AX1182" s="67"/>
      <c r="AY1182" s="1"/>
      <c r="AZ1182" s="68"/>
      <c r="BA1182" s="69"/>
      <c r="BB1182" s="67"/>
      <c r="BC1182" s="1"/>
      <c r="BD1182" s="68"/>
      <c r="BE1182" s="69"/>
      <c r="BF1182" s="67"/>
      <c r="BG1182" s="1"/>
      <c r="BH1182" s="68"/>
      <c r="BI1182" s="69"/>
      <c r="BJ1182" s="67"/>
      <c r="BK1182" s="1"/>
      <c r="BL1182" s="68"/>
      <c r="BM1182" s="69"/>
      <c r="BN1182" s="67"/>
      <c r="BO1182" s="1"/>
      <c r="BP1182" s="68"/>
      <c r="BQ1182" s="69"/>
      <c r="BR1182" s="67"/>
      <c r="BS1182" s="1"/>
      <c r="BT1182" s="68"/>
      <c r="BU1182" s="69"/>
      <c r="BV1182" s="67"/>
      <c r="BW1182" s="1"/>
      <c r="BX1182" s="68"/>
      <c r="BY1182" s="69"/>
      <c r="BZ1182" s="67"/>
      <c r="CA1182" s="1"/>
      <c r="CB1182" s="68"/>
      <c r="CC1182" s="69"/>
      <c r="CD1182" s="67"/>
      <c r="CE1182" s="1"/>
      <c r="CF1182" s="68"/>
      <c r="CG1182" s="69"/>
      <c r="CH1182" s="67"/>
      <c r="CI1182" s="1"/>
      <c r="CJ1182" s="68"/>
      <c r="CK1182" s="69"/>
      <c r="CL1182" s="67"/>
      <c r="CM1182" s="1"/>
      <c r="CN1182" s="68"/>
      <c r="CO1182" s="69"/>
      <c r="CP1182" s="67"/>
      <c r="CQ1182" s="1"/>
      <c r="CR1182" s="68"/>
      <c r="CS1182" s="69"/>
      <c r="CT1182" s="67"/>
      <c r="CU1182" s="1"/>
      <c r="CV1182" s="68"/>
      <c r="CW1182" s="69"/>
      <c r="CX1182" s="67"/>
      <c r="CY1182" s="1"/>
      <c r="CZ1182" s="68"/>
      <c r="DA1182" s="69"/>
      <c r="DB1182" s="67"/>
      <c r="DC1182" s="1"/>
      <c r="DD1182" s="68"/>
      <c r="DE1182" s="69"/>
      <c r="DF1182" s="67"/>
      <c r="DG1182" s="1"/>
      <c r="DH1182" s="68"/>
      <c r="DI1182" s="69"/>
      <c r="DJ1182" s="67"/>
      <c r="DK1182" s="1"/>
      <c r="DL1182" s="68"/>
      <c r="DM1182" s="69"/>
      <c r="DN1182" s="67"/>
      <c r="DO1182" s="1"/>
      <c r="DP1182" s="68"/>
      <c r="DQ1182" s="69"/>
      <c r="DR1182" s="67"/>
      <c r="DS1182" s="1"/>
      <c r="DT1182" s="68"/>
      <c r="DU1182" s="69"/>
      <c r="DV1182" s="67"/>
      <c r="DW1182" s="1"/>
      <c r="DX1182" s="68"/>
      <c r="DY1182" s="69"/>
      <c r="DZ1182" s="67"/>
      <c r="EA1182" s="1"/>
      <c r="EB1182" s="68"/>
      <c r="EC1182" s="69"/>
      <c r="ED1182" s="67"/>
      <c r="EE1182" s="1"/>
      <c r="EF1182" s="68"/>
      <c r="EG1182" s="69"/>
      <c r="EH1182" s="67"/>
      <c r="EI1182" s="1"/>
      <c r="EJ1182" s="68"/>
      <c r="EK1182" s="69"/>
      <c r="EL1182" s="67"/>
      <c r="EM1182" s="111"/>
      <c r="EO1182" s="29">
        <f t="shared" ref="EO1182:EO1214" si="5073">EL1182+EH1182+ED1182+DZ1182+DV1182+DR1182+DN1182+DJ1182+DF1182+DB1182+CX1182+CT1182+CP1182+CL1182+CH1182+CD1182+BZ1182+BV1182+BR1182+BN1182+BJ1182+BF1182+BB1182+AX1182+AT1182+AP1182+AL1182+AH1182+AD1182+Z1182+V1182+R1182+N1182</f>
        <v>0</v>
      </c>
      <c r="EP1182" s="29">
        <f t="shared" si="5036"/>
        <v>0</v>
      </c>
      <c r="EQ1182" s="4" t="b">
        <f t="shared" si="5072"/>
        <v>1</v>
      </c>
      <c r="ES1182" s="118">
        <f t="shared" ref="ES1182:ES1214" si="5074">IF(LEFT(D1182,6)="COT.IS",1,1+$J$7)</f>
        <v>1.1767000000000001</v>
      </c>
    </row>
    <row r="1183" spans="3:149" ht="12.75" customHeight="1" x14ac:dyDescent="0.25">
      <c r="C1183" s="24" t="s">
        <v>1215</v>
      </c>
      <c r="D1183" s="43">
        <f>_xlfn.XLOOKUP($C1183,[32]PSP!$C:$C,[32]PSP!D:D)</f>
        <v>4011211</v>
      </c>
      <c r="E1183" s="24" t="str">
        <f>_xlfn.XLOOKUP($C1183,[32]PSP!$C:$C,[32]PSP!E:E)</f>
        <v>SICRO SERVIÇO</v>
      </c>
      <c r="F1183" s="25" t="str">
        <f>_xlfn.XLOOKUP($C1183,[32]PSP!$C:$C,[32]PSP!F:F)</f>
        <v>REFORÇO DO SUBLEITO COM MATERIAL DE JAZIDA</v>
      </c>
      <c r="G1183" s="26" t="str">
        <f>_xlfn.XLOOKUP($C1183,[32]PSP!$C:$C,[32]PSP!G:G)</f>
        <v>M³</v>
      </c>
      <c r="H1183" s="53">
        <f>_xlfn.XLOOKUP($C1183,[32]PSP!$C:$C,[32]PSP!$H:$H)</f>
        <v>0</v>
      </c>
      <c r="I1183" s="28">
        <f>_xlfn.XLOOKUP($C1183,[32]PSP!$C:$C,[32]PSP!$I:$I)</f>
        <v>0</v>
      </c>
      <c r="J1183" s="28">
        <f t="shared" si="5038"/>
        <v>0</v>
      </c>
      <c r="K1183" s="88"/>
      <c r="L1183" s="54" t="str">
        <f>_xlfn.XLOOKUP($C1183,[32]PSP!$C:$C,[32]PSP!$L:$L)</f>
        <v>0</v>
      </c>
      <c r="M1183" s="27">
        <f>_xlfn.XLOOKUP($C1183,[32]PSP!$C:$C,[32]PSP!$M:$M)</f>
        <v>6.55</v>
      </c>
      <c r="N1183" s="28">
        <f t="shared" si="5039"/>
        <v>0</v>
      </c>
      <c r="O1183" s="88"/>
      <c r="P1183" s="54" t="str">
        <f>_xlfn.XLOOKUP($C1183,[32]PSP!$C:$C,[32]PSP!$P:$P)</f>
        <v>0</v>
      </c>
      <c r="Q1183" s="27">
        <f>_xlfn.XLOOKUP($C1183,[32]PSP!$C:$C,[32]PSP!$Q:$Q)</f>
        <v>6.55</v>
      </c>
      <c r="R1183" s="28">
        <f t="shared" si="5040"/>
        <v>0</v>
      </c>
      <c r="S1183" s="88"/>
      <c r="T1183" s="54" t="str">
        <f>_xlfn.XLOOKUP($C1183,[32]PSP!$C:$C,[32]PSP!$T:$T)</f>
        <v>0</v>
      </c>
      <c r="U1183" s="27">
        <f>_xlfn.XLOOKUP($C1183,[32]PSP!$C:$C,[32]PSP!$U:$U)</f>
        <v>6.55</v>
      </c>
      <c r="V1183" s="28">
        <f t="shared" si="5041"/>
        <v>0</v>
      </c>
      <c r="W1183" s="88"/>
      <c r="X1183" s="54">
        <f>_xlfn.XLOOKUP($C1183,[32]PSP!$C:$C,[32]PSP!$X:$X)</f>
        <v>0</v>
      </c>
      <c r="Y1183" s="27">
        <f>_xlfn.XLOOKUP($C1183,[32]PSP!$C:$C,[32]PSP!$Y:$Y)</f>
        <v>6.55</v>
      </c>
      <c r="Z1183" s="28">
        <f t="shared" si="5042"/>
        <v>0</v>
      </c>
      <c r="AA1183" s="88"/>
      <c r="AB1183" s="54" t="str">
        <f>_xlfn.XLOOKUP($C1183,[32]PSP!$C:$C,[32]PSP!$AB:$AB)</f>
        <v>0</v>
      </c>
      <c r="AC1183" s="27">
        <f>_xlfn.XLOOKUP($C1183,[32]PSP!$C:$C,[32]PSP!$AC:$AC)</f>
        <v>6.55</v>
      </c>
      <c r="AD1183" s="28">
        <f t="shared" si="5043"/>
        <v>0</v>
      </c>
      <c r="AE1183" s="88"/>
      <c r="AF1183" s="54" t="str">
        <f>_xlfn.XLOOKUP($C1183,[32]PSP!$C:$C,[32]PSP!$AF:$AF)</f>
        <v>0</v>
      </c>
      <c r="AG1183" s="27">
        <f>_xlfn.XLOOKUP($C1183,[32]PSP!$C:$C,[32]PSP!$AG:$AG)</f>
        <v>6.55</v>
      </c>
      <c r="AH1183" s="28">
        <f t="shared" si="5044"/>
        <v>0</v>
      </c>
      <c r="AI1183" s="88"/>
      <c r="AJ1183" s="54" t="str">
        <f>_xlfn.XLOOKUP($C1183,[32]PSP!$C:$C,[32]PSP!$AJ:$AJ)</f>
        <v>0</v>
      </c>
      <c r="AK1183" s="27">
        <f>_xlfn.XLOOKUP($C1183,[32]PSP!$C:$C,[32]PSP!$AK:$AK)</f>
        <v>6.55</v>
      </c>
      <c r="AL1183" s="28">
        <f t="shared" si="5045"/>
        <v>0</v>
      </c>
      <c r="AM1183" s="88"/>
      <c r="AN1183" s="54">
        <f>_xlfn.XLOOKUP($C1183,[32]PSP!$C:$C,[32]PSP!$AN:$AN)</f>
        <v>0</v>
      </c>
      <c r="AO1183" s="27">
        <f>_xlfn.XLOOKUP($C1183,[32]PSP!$C:$C,[32]PSP!$AO:$AO)</f>
        <v>6.55</v>
      </c>
      <c r="AP1183" s="28">
        <f t="shared" si="5046"/>
        <v>0</v>
      </c>
      <c r="AQ1183" s="88"/>
      <c r="AR1183" s="54" t="str">
        <f>_xlfn.XLOOKUP($C1183,[32]PSP!$C:$C,[32]PSP!$AR:$AR)</f>
        <v>0</v>
      </c>
      <c r="AS1183" s="27">
        <f>_xlfn.XLOOKUP($C1183,[32]PSP!$C:$C,[32]PSP!$AS:$AS)</f>
        <v>6.55</v>
      </c>
      <c r="AT1183" s="28">
        <f t="shared" si="5047"/>
        <v>0</v>
      </c>
      <c r="AU1183" s="88"/>
      <c r="AV1183" s="54" t="str">
        <f>_xlfn.XLOOKUP($C1183,[32]PSP!$C:$C,[32]PSP!$AV:$AV)</f>
        <v>0</v>
      </c>
      <c r="AW1183" s="27">
        <f>_xlfn.XLOOKUP($C1183,[32]PSP!$C:$C,[32]PSP!$AW:$AW)</f>
        <v>6.55</v>
      </c>
      <c r="AX1183" s="28">
        <f t="shared" si="5048"/>
        <v>0</v>
      </c>
      <c r="AY1183" s="88"/>
      <c r="AZ1183" s="54" t="str">
        <f>_xlfn.XLOOKUP($C1183,[32]PSP!$C:$C,[32]PSP!$AZ:$AZ)</f>
        <v>0</v>
      </c>
      <c r="BA1183" s="27">
        <f>_xlfn.XLOOKUP($C1183,[32]PSP!$C:$C,[32]PSP!$BA:$BA)</f>
        <v>6.55</v>
      </c>
      <c r="BB1183" s="28">
        <f t="shared" si="5049"/>
        <v>0</v>
      </c>
      <c r="BC1183" s="88"/>
      <c r="BD1183" s="54">
        <f>_xlfn.XLOOKUP($C1183,[32]PSP!$C:$C,[32]PSP!$BD:$BD)</f>
        <v>0</v>
      </c>
      <c r="BE1183" s="27">
        <f>_xlfn.XLOOKUP($C1183,[32]PSP!$C:$C,[32]PSP!$BE:$BE)</f>
        <v>6.55</v>
      </c>
      <c r="BF1183" s="28">
        <f t="shared" si="5050"/>
        <v>0</v>
      </c>
      <c r="BG1183" s="88"/>
      <c r="BH1183" s="54">
        <f>_xlfn.XLOOKUP($C1183,[32]PSP!$C:$C,[32]PSP!$BH:$BH)</f>
        <v>0</v>
      </c>
      <c r="BI1183" s="27">
        <f>_xlfn.XLOOKUP($C1183,[32]PSP!$C:$C,[32]PSP!$BI:$BI)</f>
        <v>6.55</v>
      </c>
      <c r="BJ1183" s="28">
        <f t="shared" si="5051"/>
        <v>0</v>
      </c>
      <c r="BK1183" s="88"/>
      <c r="BL1183" s="54">
        <f>_xlfn.XLOOKUP($C1183,[32]PSP!$C:$C,[32]PSP!$BL:$BL)</f>
        <v>0</v>
      </c>
      <c r="BM1183" s="27">
        <f>_xlfn.XLOOKUP($C1183,[32]PSP!$C:$C,[32]PSP!$BM:$BM)</f>
        <v>6.55</v>
      </c>
      <c r="BN1183" s="28">
        <f t="shared" si="5052"/>
        <v>0</v>
      </c>
      <c r="BO1183" s="88"/>
      <c r="BP1183" s="54" t="str">
        <f>_xlfn.XLOOKUP($C1183,[32]PSP!$C:$C,[32]PSP!$BP:$BP)</f>
        <v>0</v>
      </c>
      <c r="BQ1183" s="27">
        <f>_xlfn.XLOOKUP($C1183,[32]PSP!$C:$C,[32]PSP!$BQ:$BQ)</f>
        <v>6.55</v>
      </c>
      <c r="BR1183" s="28">
        <f t="shared" si="5053"/>
        <v>0</v>
      </c>
      <c r="BS1183" s="88"/>
      <c r="BT1183" s="54">
        <f>_xlfn.XLOOKUP($C1183,[32]PSP!$C:$C,[32]PSP!$BT:$BT)</f>
        <v>0</v>
      </c>
      <c r="BU1183" s="27">
        <f>_xlfn.XLOOKUP($C1183,[32]PSP!$C:$C,[32]PSP!$BU:$BU)</f>
        <v>6.55</v>
      </c>
      <c r="BV1183" s="28">
        <f t="shared" si="5054"/>
        <v>0</v>
      </c>
      <c r="BW1183" s="88"/>
      <c r="BX1183" s="54" t="str">
        <f>_xlfn.XLOOKUP($C1183,[32]PSP!$C:$C,[32]PSP!$BX:$BX)</f>
        <v>0</v>
      </c>
      <c r="BY1183" s="27">
        <f>_xlfn.XLOOKUP($C1183,[32]PSP!$C:$C,[32]PSP!$BY:$BY)</f>
        <v>6.55</v>
      </c>
      <c r="BZ1183" s="28">
        <f t="shared" si="5055"/>
        <v>0</v>
      </c>
      <c r="CA1183" s="88"/>
      <c r="CB1183" s="54">
        <f>_xlfn.XLOOKUP($C1183,[32]PSP!$C:$C,[32]PSP!$CB:$CB)</f>
        <v>0</v>
      </c>
      <c r="CC1183" s="27">
        <f>_xlfn.XLOOKUP($C1183,[32]PSP!$C:$C,[32]PSP!$CC:$CC)</f>
        <v>6.55</v>
      </c>
      <c r="CD1183" s="28">
        <f t="shared" si="5056"/>
        <v>0</v>
      </c>
      <c r="CE1183" s="88"/>
      <c r="CF1183" s="54" t="str">
        <f>_xlfn.XLOOKUP($C1183,[32]PSP!$C:$C,[32]PSP!$CF:$CF)</f>
        <v>0</v>
      </c>
      <c r="CG1183" s="27">
        <f>_xlfn.XLOOKUP($C1183,[32]PSP!$C:$C,[32]PSP!$CG:$CG)</f>
        <v>6.55</v>
      </c>
      <c r="CH1183" s="28">
        <f t="shared" si="5057"/>
        <v>0</v>
      </c>
      <c r="CI1183" s="88"/>
      <c r="CJ1183" s="54" t="str">
        <f>_xlfn.XLOOKUP($C1183,[32]PSP!$C:$C,[32]PSP!$CJ:$CJ)</f>
        <v>0</v>
      </c>
      <c r="CK1183" s="27">
        <f>_xlfn.XLOOKUP($C1183,[32]PSP!$C:$C,[32]PSP!$CK:$CK)</f>
        <v>6.55</v>
      </c>
      <c r="CL1183" s="28">
        <f t="shared" si="5058"/>
        <v>0</v>
      </c>
      <c r="CM1183" s="88"/>
      <c r="CN1183" s="54">
        <f>_xlfn.XLOOKUP($C1183,[32]PSP!$C:$C,[32]PSP!$CN:$CN)</f>
        <v>0</v>
      </c>
      <c r="CO1183" s="27">
        <f>_xlfn.XLOOKUP($C1183,[32]PSP!$C:$C,[32]PSP!$CO:$CO)</f>
        <v>6.55</v>
      </c>
      <c r="CP1183" s="28">
        <f t="shared" si="5059"/>
        <v>0</v>
      </c>
      <c r="CQ1183" s="88"/>
      <c r="CR1183" s="54">
        <f>_xlfn.XLOOKUP($C1183,[32]PSP!$C:$C,[32]PSP!$CR:$CR)</f>
        <v>0</v>
      </c>
      <c r="CS1183" s="27">
        <f>_xlfn.XLOOKUP($C1183,[32]PSP!$C:$C,[32]PSP!$CS:$CS)</f>
        <v>6.55</v>
      </c>
      <c r="CT1183" s="28">
        <f t="shared" si="5060"/>
        <v>0</v>
      </c>
      <c r="CU1183" s="88"/>
      <c r="CV1183" s="54" t="str">
        <f>_xlfn.XLOOKUP($C1183,[32]PSP!$C:$C,[32]PSP!$CV:$CV)</f>
        <v>0</v>
      </c>
      <c r="CW1183" s="27">
        <f>_xlfn.XLOOKUP($C1183,[32]PSP!$C:$C,[32]PSP!$CW:$CW)</f>
        <v>6.55</v>
      </c>
      <c r="CX1183" s="28">
        <f t="shared" si="5061"/>
        <v>0</v>
      </c>
      <c r="CY1183" s="88"/>
      <c r="CZ1183" s="54">
        <f>_xlfn.XLOOKUP($C1183,[32]PSP!$C:$C,[32]PSP!$CZ:$CZ)</f>
        <v>0</v>
      </c>
      <c r="DA1183" s="27">
        <f>_xlfn.XLOOKUP($C1183,[32]PSP!$C:$C,[32]PSP!$DA:$DA)</f>
        <v>6.55</v>
      </c>
      <c r="DB1183" s="28">
        <f t="shared" si="5062"/>
        <v>0</v>
      </c>
      <c r="DC1183" s="88"/>
      <c r="DD1183" s="54" t="str">
        <f>_xlfn.XLOOKUP($C1183,[32]PSP!$C:$C,[32]PSP!$DD:$DD)</f>
        <v>0</v>
      </c>
      <c r="DE1183" s="27">
        <f>_xlfn.XLOOKUP($C1183,[32]PSP!$C:$C,[32]PSP!$DE:$DE)</f>
        <v>6.55</v>
      </c>
      <c r="DF1183" s="28">
        <f t="shared" si="5063"/>
        <v>0</v>
      </c>
      <c r="DG1183" s="88"/>
      <c r="DH1183" s="54" t="str">
        <f>_xlfn.XLOOKUP($C1183,[32]PSP!$C:$C,[32]PSP!$DH:$DH)</f>
        <v>0</v>
      </c>
      <c r="DI1183" s="27">
        <f>_xlfn.XLOOKUP($C1183,[32]PSP!$C:$C,[32]PSP!$DI:$DI)</f>
        <v>6.55</v>
      </c>
      <c r="DJ1183" s="28">
        <f t="shared" si="5064"/>
        <v>0</v>
      </c>
      <c r="DK1183" s="88"/>
      <c r="DL1183" s="54" t="str">
        <f>_xlfn.XLOOKUP($C1183,[32]PSP!$C:$C,[32]PSP!$DL:$DL)</f>
        <v>0</v>
      </c>
      <c r="DM1183" s="27">
        <f>_xlfn.XLOOKUP($C1183,[32]PSP!$C:$C,[32]PSP!$DM:$DM)</f>
        <v>6.55</v>
      </c>
      <c r="DN1183" s="28">
        <f t="shared" si="5065"/>
        <v>0</v>
      </c>
      <c r="DO1183" s="88"/>
      <c r="DP1183" s="54">
        <f>_xlfn.XLOOKUP($C1183,[32]PSP!$C:$C,[32]PSP!$DP:$DP)</f>
        <v>0</v>
      </c>
      <c r="DQ1183" s="27">
        <f>_xlfn.XLOOKUP($C1183,[32]PSP!$C:$C,[32]PSP!$DQ:$DQ)</f>
        <v>6.55</v>
      </c>
      <c r="DR1183" s="28">
        <f t="shared" si="5066"/>
        <v>0</v>
      </c>
      <c r="DS1183" s="88"/>
      <c r="DT1183" s="54" t="str">
        <f>_xlfn.XLOOKUP($C1183,[32]PSP!$C:$C,[32]PSP!$DT:$DT)</f>
        <v>0</v>
      </c>
      <c r="DU1183" s="27">
        <f>_xlfn.XLOOKUP($C1183,[32]PSP!$C:$C,[32]PSP!$DU:$DU)</f>
        <v>6.55</v>
      </c>
      <c r="DV1183" s="28">
        <f t="shared" si="5067"/>
        <v>0</v>
      </c>
      <c r="DW1183" s="88"/>
      <c r="DX1183" s="54" t="str">
        <f>_xlfn.XLOOKUP($C1183,[32]PSP!$C:$C,[32]PSP!$DX:$DX)</f>
        <v>0</v>
      </c>
      <c r="DY1183" s="27">
        <f>_xlfn.XLOOKUP($C1183,[32]PSP!$C:$C,[32]PSP!$DY:$DY)</f>
        <v>6.55</v>
      </c>
      <c r="DZ1183" s="28">
        <f t="shared" si="5068"/>
        <v>0</v>
      </c>
      <c r="EA1183" s="88"/>
      <c r="EB1183" s="54" t="str">
        <f>_xlfn.XLOOKUP($C1183,[32]PSP!$C:$C,[32]PSP!$EB:$EB)</f>
        <v>0</v>
      </c>
      <c r="EC1183" s="27">
        <f>_xlfn.XLOOKUP($C1183,[32]PSP!$C:$C,[32]PSP!$EC:$EC)</f>
        <v>6.55</v>
      </c>
      <c r="ED1183" s="28">
        <f t="shared" si="5069"/>
        <v>0</v>
      </c>
      <c r="EE1183" s="88"/>
      <c r="EF1183" s="54" t="str">
        <f>_xlfn.XLOOKUP($C1183,[32]PSP!$C:$C,[32]PSP!$EF:$EF)</f>
        <v>0</v>
      </c>
      <c r="EG1183" s="27">
        <f>_xlfn.XLOOKUP($C1183,[32]PSP!$C:$C,[32]PSP!$EG:$EG)</f>
        <v>6.55</v>
      </c>
      <c r="EH1183" s="28">
        <f t="shared" si="5070"/>
        <v>0</v>
      </c>
      <c r="EI1183" s="88"/>
      <c r="EJ1183" s="54" t="str">
        <f>_xlfn.XLOOKUP($C1183,[32]PSP!$C:$C,[32]PSP!$EJ:$EJ)</f>
        <v>0</v>
      </c>
      <c r="EK1183" s="27">
        <f>_xlfn.XLOOKUP($C1183,[32]PSP!$C:$C,[32]PSP!$EK:$EK)</f>
        <v>6.55</v>
      </c>
      <c r="EL1183" s="28">
        <f t="shared" si="5071"/>
        <v>0</v>
      </c>
      <c r="EM1183" s="24"/>
      <c r="EO1183" s="29">
        <f t="shared" si="5073"/>
        <v>0</v>
      </c>
      <c r="EP1183" s="29">
        <f t="shared" si="5036"/>
        <v>0</v>
      </c>
      <c r="EQ1183" s="4" t="b">
        <f t="shared" si="5072"/>
        <v>1</v>
      </c>
      <c r="ES1183" s="118">
        <f t="shared" si="5074"/>
        <v>1.1767000000000001</v>
      </c>
    </row>
    <row r="1184" spans="3:149" ht="12.75" customHeight="1" x14ac:dyDescent="0.25">
      <c r="C1184" s="24" t="s">
        <v>1216</v>
      </c>
      <c r="D1184" s="43">
        <f>_xlfn.XLOOKUP($C1184,[32]PSP!$C:$C,[32]PSP!D:D)</f>
        <v>4011209</v>
      </c>
      <c r="E1184" s="24" t="str">
        <f>_xlfn.XLOOKUP($C1184,[32]PSP!$C:$C,[32]PSP!E:E)</f>
        <v>SICRO SERVIÇO</v>
      </c>
      <c r="F1184" s="25" t="str">
        <f>_xlfn.XLOOKUP($C1184,[32]PSP!$C:$C,[32]PSP!F:F)</f>
        <v>REGULARIZAÇÃO DO SUBLEITO</v>
      </c>
      <c r="G1184" s="26" t="str">
        <f>_xlfn.XLOOKUP($C1184,[32]PSP!$C:$C,[32]PSP!G:G)</f>
        <v>M²</v>
      </c>
      <c r="H1184" s="53">
        <f>_xlfn.XLOOKUP($C1184,[32]PSP!$C:$C,[32]PSP!$H:$H)</f>
        <v>49398.80000000001</v>
      </c>
      <c r="I1184" s="28">
        <f>_xlfn.XLOOKUP($C1184,[32]PSP!$C:$C,[32]PSP!$I:$I)</f>
        <v>33591.139999999992</v>
      </c>
      <c r="J1184" s="28">
        <f t="shared" si="5038"/>
        <v>39526.694437999991</v>
      </c>
      <c r="K1184" s="88"/>
      <c r="L1184" s="54" t="str">
        <f>_xlfn.XLOOKUP($C1184,[32]PSP!$C:$C,[32]PSP!$L:$L)</f>
        <v>0</v>
      </c>
      <c r="M1184" s="27">
        <f>_xlfn.XLOOKUP($C1184,[32]PSP!$C:$C,[32]PSP!$M:$M)</f>
        <v>0.68</v>
      </c>
      <c r="N1184" s="28">
        <f t="shared" si="5039"/>
        <v>0</v>
      </c>
      <c r="O1184" s="88"/>
      <c r="P1184" s="54" t="str">
        <f>_xlfn.XLOOKUP($C1184,[32]PSP!$C:$C,[32]PSP!$P:$P)</f>
        <v>0</v>
      </c>
      <c r="Q1184" s="27">
        <f>_xlfn.XLOOKUP($C1184,[32]PSP!$C:$C,[32]PSP!$Q:$Q)</f>
        <v>0.68</v>
      </c>
      <c r="R1184" s="28">
        <f t="shared" si="5040"/>
        <v>0</v>
      </c>
      <c r="S1184" s="88"/>
      <c r="T1184" s="54" t="str">
        <f>_xlfn.XLOOKUP($C1184,[32]PSP!$C:$C,[32]PSP!$T:$T)</f>
        <v>0</v>
      </c>
      <c r="U1184" s="27">
        <f>_xlfn.XLOOKUP($C1184,[32]PSP!$C:$C,[32]PSP!$U:$U)</f>
        <v>0.68</v>
      </c>
      <c r="V1184" s="28">
        <f t="shared" si="5041"/>
        <v>0</v>
      </c>
      <c r="W1184" s="88"/>
      <c r="X1184" s="54">
        <f>_xlfn.XLOOKUP($C1184,[32]PSP!$C:$C,[32]PSP!$X:$X)</f>
        <v>4490.8</v>
      </c>
      <c r="Y1184" s="27">
        <f>_xlfn.XLOOKUP($C1184,[32]PSP!$C:$C,[32]PSP!$Y:$Y)</f>
        <v>0.68</v>
      </c>
      <c r="Z1184" s="28">
        <f t="shared" si="5042"/>
        <v>3053.74</v>
      </c>
      <c r="AA1184" s="88"/>
      <c r="AB1184" s="54" t="str">
        <f>_xlfn.XLOOKUP($C1184,[32]PSP!$C:$C,[32]PSP!$AB:$AB)</f>
        <v>0</v>
      </c>
      <c r="AC1184" s="27">
        <f>_xlfn.XLOOKUP($C1184,[32]PSP!$C:$C,[32]PSP!$AC:$AC)</f>
        <v>0.68</v>
      </c>
      <c r="AD1184" s="28">
        <f t="shared" si="5043"/>
        <v>0</v>
      </c>
      <c r="AE1184" s="88"/>
      <c r="AF1184" s="54" t="str">
        <f>_xlfn.XLOOKUP($C1184,[32]PSP!$C:$C,[32]PSP!$AF:$AF)</f>
        <v>0</v>
      </c>
      <c r="AG1184" s="27">
        <f>_xlfn.XLOOKUP($C1184,[32]PSP!$C:$C,[32]PSP!$AG:$AG)</f>
        <v>0.68</v>
      </c>
      <c r="AH1184" s="28">
        <f t="shared" si="5044"/>
        <v>0</v>
      </c>
      <c r="AI1184" s="88"/>
      <c r="AJ1184" s="54" t="str">
        <f>_xlfn.XLOOKUP($C1184,[32]PSP!$C:$C,[32]PSP!$AJ:$AJ)</f>
        <v>0</v>
      </c>
      <c r="AK1184" s="27">
        <f>_xlfn.XLOOKUP($C1184,[32]PSP!$C:$C,[32]PSP!$AK:$AK)</f>
        <v>0.68</v>
      </c>
      <c r="AL1184" s="28">
        <f t="shared" si="5045"/>
        <v>0</v>
      </c>
      <c r="AM1184" s="88"/>
      <c r="AN1184" s="54">
        <f>_xlfn.XLOOKUP($C1184,[32]PSP!$C:$C,[32]PSP!$AN:$AN)</f>
        <v>4490.8</v>
      </c>
      <c r="AO1184" s="27">
        <f>_xlfn.XLOOKUP($C1184,[32]PSP!$C:$C,[32]PSP!$AO:$AO)</f>
        <v>0.68</v>
      </c>
      <c r="AP1184" s="28">
        <f t="shared" si="5046"/>
        <v>3053.74</v>
      </c>
      <c r="AQ1184" s="88"/>
      <c r="AR1184" s="54" t="str">
        <f>_xlfn.XLOOKUP($C1184,[32]PSP!$C:$C,[32]PSP!$AR:$AR)</f>
        <v>0</v>
      </c>
      <c r="AS1184" s="27">
        <f>_xlfn.XLOOKUP($C1184,[32]PSP!$C:$C,[32]PSP!$AS:$AS)</f>
        <v>0.68</v>
      </c>
      <c r="AT1184" s="28">
        <f t="shared" si="5047"/>
        <v>0</v>
      </c>
      <c r="AU1184" s="88"/>
      <c r="AV1184" s="54" t="str">
        <f>_xlfn.XLOOKUP($C1184,[32]PSP!$C:$C,[32]PSP!$AV:$AV)</f>
        <v>0</v>
      </c>
      <c r="AW1184" s="27">
        <f>_xlfn.XLOOKUP($C1184,[32]PSP!$C:$C,[32]PSP!$AW:$AW)</f>
        <v>0.68</v>
      </c>
      <c r="AX1184" s="28">
        <f t="shared" si="5048"/>
        <v>0</v>
      </c>
      <c r="AY1184" s="88"/>
      <c r="AZ1184" s="54" t="str">
        <f>_xlfn.XLOOKUP($C1184,[32]PSP!$C:$C,[32]PSP!$AZ:$AZ)</f>
        <v>0</v>
      </c>
      <c r="BA1184" s="27">
        <f>_xlfn.XLOOKUP($C1184,[32]PSP!$C:$C,[32]PSP!$BA:$BA)</f>
        <v>0.68</v>
      </c>
      <c r="BB1184" s="28">
        <f t="shared" si="5049"/>
        <v>0</v>
      </c>
      <c r="BC1184" s="88"/>
      <c r="BD1184" s="54">
        <f>_xlfn.XLOOKUP($C1184,[32]PSP!$C:$C,[32]PSP!$BD:$BD)</f>
        <v>4490.8</v>
      </c>
      <c r="BE1184" s="27">
        <f>_xlfn.XLOOKUP($C1184,[32]PSP!$C:$C,[32]PSP!$BE:$BE)</f>
        <v>0.68</v>
      </c>
      <c r="BF1184" s="28">
        <f t="shared" si="5050"/>
        <v>3053.74</v>
      </c>
      <c r="BG1184" s="88"/>
      <c r="BH1184" s="54">
        <f>_xlfn.XLOOKUP($C1184,[32]PSP!$C:$C,[32]PSP!$BH:$BH)</f>
        <v>4490.8</v>
      </c>
      <c r="BI1184" s="27">
        <f>_xlfn.XLOOKUP($C1184,[32]PSP!$C:$C,[32]PSP!$BI:$BI)</f>
        <v>0.68</v>
      </c>
      <c r="BJ1184" s="28">
        <f t="shared" si="5051"/>
        <v>3053.74</v>
      </c>
      <c r="BK1184" s="88"/>
      <c r="BL1184" s="54">
        <f>_xlfn.XLOOKUP($C1184,[32]PSP!$C:$C,[32]PSP!$BL:$BL)</f>
        <v>4490.8</v>
      </c>
      <c r="BM1184" s="27">
        <f>_xlfn.XLOOKUP($C1184,[32]PSP!$C:$C,[32]PSP!$BM:$BM)</f>
        <v>0.68</v>
      </c>
      <c r="BN1184" s="28">
        <f t="shared" si="5052"/>
        <v>3053.74</v>
      </c>
      <c r="BO1184" s="88"/>
      <c r="BP1184" s="54" t="str">
        <f>_xlfn.XLOOKUP($C1184,[32]PSP!$C:$C,[32]PSP!$BP:$BP)</f>
        <v>0</v>
      </c>
      <c r="BQ1184" s="27">
        <f>_xlfn.XLOOKUP($C1184,[32]PSP!$C:$C,[32]PSP!$BQ:$BQ)</f>
        <v>0.68</v>
      </c>
      <c r="BR1184" s="28">
        <f t="shared" si="5053"/>
        <v>0</v>
      </c>
      <c r="BS1184" s="88"/>
      <c r="BT1184" s="54">
        <f>_xlfn.XLOOKUP($C1184,[32]PSP!$C:$C,[32]PSP!$BT:$BT)</f>
        <v>4490.8</v>
      </c>
      <c r="BU1184" s="27">
        <f>_xlfn.XLOOKUP($C1184,[32]PSP!$C:$C,[32]PSP!$BU:$BU)</f>
        <v>0.68</v>
      </c>
      <c r="BV1184" s="28">
        <f t="shared" si="5054"/>
        <v>3053.74</v>
      </c>
      <c r="BW1184" s="88"/>
      <c r="BX1184" s="54" t="str">
        <f>_xlfn.XLOOKUP($C1184,[32]PSP!$C:$C,[32]PSP!$BX:$BX)</f>
        <v>0</v>
      </c>
      <c r="BY1184" s="27">
        <f>_xlfn.XLOOKUP($C1184,[32]PSP!$C:$C,[32]PSP!$BY:$BY)</f>
        <v>0.68</v>
      </c>
      <c r="BZ1184" s="28">
        <f t="shared" si="5055"/>
        <v>0</v>
      </c>
      <c r="CA1184" s="88"/>
      <c r="CB1184" s="54">
        <f>_xlfn.XLOOKUP($C1184,[32]PSP!$C:$C,[32]PSP!$CB:$CB)</f>
        <v>4490.8</v>
      </c>
      <c r="CC1184" s="27">
        <f>_xlfn.XLOOKUP($C1184,[32]PSP!$C:$C,[32]PSP!$CC:$CC)</f>
        <v>0.68</v>
      </c>
      <c r="CD1184" s="28">
        <f t="shared" si="5056"/>
        <v>3053.74</v>
      </c>
      <c r="CE1184" s="88"/>
      <c r="CF1184" s="54" t="str">
        <f>_xlfn.XLOOKUP($C1184,[32]PSP!$C:$C,[32]PSP!$CF:$CF)</f>
        <v>0</v>
      </c>
      <c r="CG1184" s="27">
        <f>_xlfn.XLOOKUP($C1184,[32]PSP!$C:$C,[32]PSP!$CG:$CG)</f>
        <v>0.68</v>
      </c>
      <c r="CH1184" s="28">
        <f t="shared" si="5057"/>
        <v>0</v>
      </c>
      <c r="CI1184" s="88"/>
      <c r="CJ1184" s="54" t="str">
        <f>_xlfn.XLOOKUP($C1184,[32]PSP!$C:$C,[32]PSP!$CJ:$CJ)</f>
        <v>0</v>
      </c>
      <c r="CK1184" s="27">
        <f>_xlfn.XLOOKUP($C1184,[32]PSP!$C:$C,[32]PSP!$CK:$CK)</f>
        <v>0.68</v>
      </c>
      <c r="CL1184" s="28">
        <f t="shared" si="5058"/>
        <v>0</v>
      </c>
      <c r="CM1184" s="88"/>
      <c r="CN1184" s="54">
        <f>_xlfn.XLOOKUP($C1184,[32]PSP!$C:$C,[32]PSP!$CN:$CN)</f>
        <v>4490.8</v>
      </c>
      <c r="CO1184" s="27">
        <f>_xlfn.XLOOKUP($C1184,[32]PSP!$C:$C,[32]PSP!$CO:$CO)</f>
        <v>0.68</v>
      </c>
      <c r="CP1184" s="28">
        <f t="shared" si="5059"/>
        <v>3053.74</v>
      </c>
      <c r="CQ1184" s="88"/>
      <c r="CR1184" s="54">
        <f>_xlfn.XLOOKUP($C1184,[32]PSP!$C:$C,[32]PSP!$CR:$CR)</f>
        <v>4490.8</v>
      </c>
      <c r="CS1184" s="27">
        <f>_xlfn.XLOOKUP($C1184,[32]PSP!$C:$C,[32]PSP!$CS:$CS)</f>
        <v>0.68</v>
      </c>
      <c r="CT1184" s="28">
        <f t="shared" si="5060"/>
        <v>3053.74</v>
      </c>
      <c r="CU1184" s="88"/>
      <c r="CV1184" s="54" t="str">
        <f>_xlfn.XLOOKUP($C1184,[32]PSP!$C:$C,[32]PSP!$CV:$CV)</f>
        <v>0</v>
      </c>
      <c r="CW1184" s="27">
        <f>_xlfn.XLOOKUP($C1184,[32]PSP!$C:$C,[32]PSP!$CW:$CW)</f>
        <v>0.68</v>
      </c>
      <c r="CX1184" s="28">
        <f t="shared" si="5061"/>
        <v>0</v>
      </c>
      <c r="CY1184" s="88"/>
      <c r="CZ1184" s="54">
        <f>_xlfn.XLOOKUP($C1184,[32]PSP!$C:$C,[32]PSP!$CZ:$CZ)</f>
        <v>4490.8</v>
      </c>
      <c r="DA1184" s="27">
        <f>_xlfn.XLOOKUP($C1184,[32]PSP!$C:$C,[32]PSP!$DA:$DA)</f>
        <v>0.68</v>
      </c>
      <c r="DB1184" s="28">
        <f t="shared" si="5062"/>
        <v>3053.74</v>
      </c>
      <c r="DC1184" s="88"/>
      <c r="DD1184" s="54" t="str">
        <f>_xlfn.XLOOKUP($C1184,[32]PSP!$C:$C,[32]PSP!$DD:$DD)</f>
        <v>0</v>
      </c>
      <c r="DE1184" s="27">
        <f>_xlfn.XLOOKUP($C1184,[32]PSP!$C:$C,[32]PSP!$DE:$DE)</f>
        <v>0.68</v>
      </c>
      <c r="DF1184" s="28">
        <f t="shared" si="5063"/>
        <v>0</v>
      </c>
      <c r="DG1184" s="88"/>
      <c r="DH1184" s="54" t="str">
        <f>_xlfn.XLOOKUP($C1184,[32]PSP!$C:$C,[32]PSP!$DH:$DH)</f>
        <v>0</v>
      </c>
      <c r="DI1184" s="27">
        <f>_xlfn.XLOOKUP($C1184,[32]PSP!$C:$C,[32]PSP!$DI:$DI)</f>
        <v>0.68</v>
      </c>
      <c r="DJ1184" s="28">
        <f t="shared" si="5064"/>
        <v>0</v>
      </c>
      <c r="DK1184" s="88"/>
      <c r="DL1184" s="54" t="str">
        <f>_xlfn.XLOOKUP($C1184,[32]PSP!$C:$C,[32]PSP!$DL:$DL)</f>
        <v>0</v>
      </c>
      <c r="DM1184" s="27">
        <f>_xlfn.XLOOKUP($C1184,[32]PSP!$C:$C,[32]PSP!$DM:$DM)</f>
        <v>0.68</v>
      </c>
      <c r="DN1184" s="28">
        <f t="shared" si="5065"/>
        <v>0</v>
      </c>
      <c r="DO1184" s="88"/>
      <c r="DP1184" s="54">
        <f>_xlfn.XLOOKUP($C1184,[32]PSP!$C:$C,[32]PSP!$DP:$DP)</f>
        <v>4490.8</v>
      </c>
      <c r="DQ1184" s="27">
        <f>_xlfn.XLOOKUP($C1184,[32]PSP!$C:$C,[32]PSP!$DQ:$DQ)</f>
        <v>0.68</v>
      </c>
      <c r="DR1184" s="28">
        <f t="shared" si="5066"/>
        <v>3053.74</v>
      </c>
      <c r="DS1184" s="88"/>
      <c r="DT1184" s="54" t="str">
        <f>_xlfn.XLOOKUP($C1184,[32]PSP!$C:$C,[32]PSP!$DT:$DT)</f>
        <v>0</v>
      </c>
      <c r="DU1184" s="27">
        <f>_xlfn.XLOOKUP($C1184,[32]PSP!$C:$C,[32]PSP!$DU:$DU)</f>
        <v>0.68</v>
      </c>
      <c r="DV1184" s="28">
        <f t="shared" si="5067"/>
        <v>0</v>
      </c>
      <c r="DW1184" s="88"/>
      <c r="DX1184" s="54" t="str">
        <f>_xlfn.XLOOKUP($C1184,[32]PSP!$C:$C,[32]PSP!$DX:$DX)</f>
        <v>0</v>
      </c>
      <c r="DY1184" s="27">
        <f>_xlfn.XLOOKUP($C1184,[32]PSP!$C:$C,[32]PSP!$DY:$DY)</f>
        <v>0.68</v>
      </c>
      <c r="DZ1184" s="28">
        <f t="shared" si="5068"/>
        <v>0</v>
      </c>
      <c r="EA1184" s="88"/>
      <c r="EB1184" s="54" t="str">
        <f>_xlfn.XLOOKUP($C1184,[32]PSP!$C:$C,[32]PSP!$EB:$EB)</f>
        <v>0</v>
      </c>
      <c r="EC1184" s="27">
        <f>_xlfn.XLOOKUP($C1184,[32]PSP!$C:$C,[32]PSP!$EC:$EC)</f>
        <v>0.68</v>
      </c>
      <c r="ED1184" s="28">
        <f t="shared" si="5069"/>
        <v>0</v>
      </c>
      <c r="EE1184" s="88"/>
      <c r="EF1184" s="54" t="str">
        <f>_xlfn.XLOOKUP($C1184,[32]PSP!$C:$C,[32]PSP!$EF:$EF)</f>
        <v>0</v>
      </c>
      <c r="EG1184" s="27">
        <f>_xlfn.XLOOKUP($C1184,[32]PSP!$C:$C,[32]PSP!$EG:$EG)</f>
        <v>0.68</v>
      </c>
      <c r="EH1184" s="28">
        <f t="shared" si="5070"/>
        <v>0</v>
      </c>
      <c r="EI1184" s="88"/>
      <c r="EJ1184" s="54" t="str">
        <f>_xlfn.XLOOKUP($C1184,[32]PSP!$C:$C,[32]PSP!$EJ:$EJ)</f>
        <v>0</v>
      </c>
      <c r="EK1184" s="27">
        <f>_xlfn.XLOOKUP($C1184,[32]PSP!$C:$C,[32]PSP!$EK:$EK)</f>
        <v>0.68</v>
      </c>
      <c r="EL1184" s="28">
        <f t="shared" si="5071"/>
        <v>0</v>
      </c>
      <c r="EM1184" s="24"/>
      <c r="EO1184" s="29">
        <f t="shared" si="5073"/>
        <v>33591.139999999992</v>
      </c>
      <c r="EP1184" s="29">
        <f t="shared" si="5036"/>
        <v>33591.139999999992</v>
      </c>
      <c r="EQ1184" s="4" t="b">
        <f t="shared" si="5072"/>
        <v>1</v>
      </c>
      <c r="ES1184" s="118">
        <f t="shared" si="5074"/>
        <v>1.1767000000000001</v>
      </c>
    </row>
    <row r="1185" spans="3:149" ht="12.75" customHeight="1" x14ac:dyDescent="0.25">
      <c r="C1185" s="24" t="s">
        <v>1217</v>
      </c>
      <c r="D1185" s="43">
        <f>_xlfn.XLOOKUP($C1185,[32]PSP!$C:$C,[32]PSP!D:D)</f>
        <v>4011279</v>
      </c>
      <c r="E1185" s="24" t="str">
        <f>_xlfn.XLOOKUP($C1185,[32]PSP!$C:$C,[32]PSP!E:E)</f>
        <v>SICRO SERVIÇO</v>
      </c>
      <c r="F1185" s="25" t="str">
        <f>_xlfn.XLOOKUP($C1185,[32]PSP!$C:$C,[32]PSP!F:F)</f>
        <v>BASE OU SUB-BASE DE MACADAME SECO COM BRITA COMERCIAL</v>
      </c>
      <c r="G1185" s="26" t="str">
        <f>_xlfn.XLOOKUP($C1185,[32]PSP!$C:$C,[32]PSP!G:G)</f>
        <v>M³</v>
      </c>
      <c r="H1185" s="53">
        <f>_xlfn.XLOOKUP($C1185,[32]PSP!$C:$C,[32]PSP!$H:$H)</f>
        <v>7409.82</v>
      </c>
      <c r="I1185" s="28">
        <f>_xlfn.XLOOKUP($C1185,[32]PSP!$C:$C,[32]PSP!$I:$I)</f>
        <v>744760.94000000006</v>
      </c>
      <c r="J1185" s="28">
        <f t="shared" si="5038"/>
        <v>876360.19809800014</v>
      </c>
      <c r="K1185" s="88"/>
      <c r="L1185" s="54" t="str">
        <f>_xlfn.XLOOKUP($C1185,[32]PSP!$C:$C,[32]PSP!$L:$L)</f>
        <v>0</v>
      </c>
      <c r="M1185" s="27">
        <f>_xlfn.XLOOKUP($C1185,[32]PSP!$C:$C,[32]PSP!$M:$M)</f>
        <v>100.51</v>
      </c>
      <c r="N1185" s="28">
        <f t="shared" si="5039"/>
        <v>0</v>
      </c>
      <c r="O1185" s="88"/>
      <c r="P1185" s="54" t="str">
        <f>_xlfn.XLOOKUP($C1185,[32]PSP!$C:$C,[32]PSP!$P:$P)</f>
        <v>0</v>
      </c>
      <c r="Q1185" s="27">
        <f>_xlfn.XLOOKUP($C1185,[32]PSP!$C:$C,[32]PSP!$Q:$Q)</f>
        <v>100.51</v>
      </c>
      <c r="R1185" s="28">
        <f t="shared" si="5040"/>
        <v>0</v>
      </c>
      <c r="S1185" s="88"/>
      <c r="T1185" s="54" t="str">
        <f>_xlfn.XLOOKUP($C1185,[32]PSP!$C:$C,[32]PSP!$T:$T)</f>
        <v>0</v>
      </c>
      <c r="U1185" s="27">
        <f>_xlfn.XLOOKUP($C1185,[32]PSP!$C:$C,[32]PSP!$U:$U)</f>
        <v>100.51</v>
      </c>
      <c r="V1185" s="28">
        <f t="shared" si="5041"/>
        <v>0</v>
      </c>
      <c r="W1185" s="88"/>
      <c r="X1185" s="54">
        <f>_xlfn.XLOOKUP($C1185,[32]PSP!$C:$C,[32]PSP!$X:$X)</f>
        <v>673.62</v>
      </c>
      <c r="Y1185" s="27">
        <f>_xlfn.XLOOKUP($C1185,[32]PSP!$C:$C,[32]PSP!$Y:$Y)</f>
        <v>100.51</v>
      </c>
      <c r="Z1185" s="28">
        <f t="shared" si="5042"/>
        <v>67705.539999999994</v>
      </c>
      <c r="AA1185" s="88"/>
      <c r="AB1185" s="54" t="str">
        <f>_xlfn.XLOOKUP($C1185,[32]PSP!$C:$C,[32]PSP!$AB:$AB)</f>
        <v>0</v>
      </c>
      <c r="AC1185" s="27">
        <f>_xlfn.XLOOKUP($C1185,[32]PSP!$C:$C,[32]PSP!$AC:$AC)</f>
        <v>100.51</v>
      </c>
      <c r="AD1185" s="28">
        <f t="shared" si="5043"/>
        <v>0</v>
      </c>
      <c r="AE1185" s="88"/>
      <c r="AF1185" s="54" t="str">
        <f>_xlfn.XLOOKUP($C1185,[32]PSP!$C:$C,[32]PSP!$AF:$AF)</f>
        <v>0</v>
      </c>
      <c r="AG1185" s="27">
        <f>_xlfn.XLOOKUP($C1185,[32]PSP!$C:$C,[32]PSP!$AG:$AG)</f>
        <v>100.51</v>
      </c>
      <c r="AH1185" s="28">
        <f t="shared" si="5044"/>
        <v>0</v>
      </c>
      <c r="AI1185" s="88"/>
      <c r="AJ1185" s="54" t="str">
        <f>_xlfn.XLOOKUP($C1185,[32]PSP!$C:$C,[32]PSP!$AJ:$AJ)</f>
        <v>0</v>
      </c>
      <c r="AK1185" s="27">
        <f>_xlfn.XLOOKUP($C1185,[32]PSP!$C:$C,[32]PSP!$AK:$AK)</f>
        <v>100.51</v>
      </c>
      <c r="AL1185" s="28">
        <f t="shared" si="5045"/>
        <v>0</v>
      </c>
      <c r="AM1185" s="88"/>
      <c r="AN1185" s="54">
        <f>_xlfn.XLOOKUP($C1185,[32]PSP!$C:$C,[32]PSP!$AN:$AN)</f>
        <v>673.62</v>
      </c>
      <c r="AO1185" s="27">
        <f>_xlfn.XLOOKUP($C1185,[32]PSP!$C:$C,[32]PSP!$AO:$AO)</f>
        <v>100.51</v>
      </c>
      <c r="AP1185" s="28">
        <f t="shared" si="5046"/>
        <v>67705.539999999994</v>
      </c>
      <c r="AQ1185" s="88"/>
      <c r="AR1185" s="54" t="str">
        <f>_xlfn.XLOOKUP($C1185,[32]PSP!$C:$C,[32]PSP!$AR:$AR)</f>
        <v>0</v>
      </c>
      <c r="AS1185" s="27">
        <f>_xlfn.XLOOKUP($C1185,[32]PSP!$C:$C,[32]PSP!$AS:$AS)</f>
        <v>100.51</v>
      </c>
      <c r="AT1185" s="28">
        <f t="shared" si="5047"/>
        <v>0</v>
      </c>
      <c r="AU1185" s="88"/>
      <c r="AV1185" s="54" t="str">
        <f>_xlfn.XLOOKUP($C1185,[32]PSP!$C:$C,[32]PSP!$AV:$AV)</f>
        <v>0</v>
      </c>
      <c r="AW1185" s="27">
        <f>_xlfn.XLOOKUP($C1185,[32]PSP!$C:$C,[32]PSP!$AW:$AW)</f>
        <v>100.51</v>
      </c>
      <c r="AX1185" s="28">
        <f t="shared" si="5048"/>
        <v>0</v>
      </c>
      <c r="AY1185" s="88"/>
      <c r="AZ1185" s="54" t="str">
        <f>_xlfn.XLOOKUP($C1185,[32]PSP!$C:$C,[32]PSP!$AZ:$AZ)</f>
        <v>0</v>
      </c>
      <c r="BA1185" s="27">
        <f>_xlfn.XLOOKUP($C1185,[32]PSP!$C:$C,[32]PSP!$BA:$BA)</f>
        <v>100.51</v>
      </c>
      <c r="BB1185" s="28">
        <f t="shared" si="5049"/>
        <v>0</v>
      </c>
      <c r="BC1185" s="88"/>
      <c r="BD1185" s="54">
        <f>_xlfn.XLOOKUP($C1185,[32]PSP!$C:$C,[32]PSP!$BD:$BD)</f>
        <v>673.62</v>
      </c>
      <c r="BE1185" s="27">
        <f>_xlfn.XLOOKUP($C1185,[32]PSP!$C:$C,[32]PSP!$BE:$BE)</f>
        <v>100.51</v>
      </c>
      <c r="BF1185" s="28">
        <f t="shared" si="5050"/>
        <v>67705.539999999994</v>
      </c>
      <c r="BG1185" s="88"/>
      <c r="BH1185" s="54">
        <f>_xlfn.XLOOKUP($C1185,[32]PSP!$C:$C,[32]PSP!$BH:$BH)</f>
        <v>673.62</v>
      </c>
      <c r="BI1185" s="27">
        <f>_xlfn.XLOOKUP($C1185,[32]PSP!$C:$C,[32]PSP!$BI:$BI)</f>
        <v>100.51</v>
      </c>
      <c r="BJ1185" s="28">
        <f t="shared" si="5051"/>
        <v>67705.539999999994</v>
      </c>
      <c r="BK1185" s="88"/>
      <c r="BL1185" s="54">
        <f>_xlfn.XLOOKUP($C1185,[32]PSP!$C:$C,[32]PSP!$BL:$BL)</f>
        <v>673.62</v>
      </c>
      <c r="BM1185" s="27">
        <f>_xlfn.XLOOKUP($C1185,[32]PSP!$C:$C,[32]PSP!$BM:$BM)</f>
        <v>100.51</v>
      </c>
      <c r="BN1185" s="28">
        <f t="shared" si="5052"/>
        <v>67705.539999999994</v>
      </c>
      <c r="BO1185" s="88"/>
      <c r="BP1185" s="54" t="str">
        <f>_xlfn.XLOOKUP($C1185,[32]PSP!$C:$C,[32]PSP!$BP:$BP)</f>
        <v>0</v>
      </c>
      <c r="BQ1185" s="27">
        <f>_xlfn.XLOOKUP($C1185,[32]PSP!$C:$C,[32]PSP!$BQ:$BQ)</f>
        <v>100.51</v>
      </c>
      <c r="BR1185" s="28">
        <f t="shared" si="5053"/>
        <v>0</v>
      </c>
      <c r="BS1185" s="88"/>
      <c r="BT1185" s="54">
        <f>_xlfn.XLOOKUP($C1185,[32]PSP!$C:$C,[32]PSP!$BT:$BT)</f>
        <v>673.62</v>
      </c>
      <c r="BU1185" s="27">
        <f>_xlfn.XLOOKUP($C1185,[32]PSP!$C:$C,[32]PSP!$BU:$BU)</f>
        <v>100.51</v>
      </c>
      <c r="BV1185" s="28">
        <f t="shared" si="5054"/>
        <v>67705.539999999994</v>
      </c>
      <c r="BW1185" s="88"/>
      <c r="BX1185" s="54" t="str">
        <f>_xlfn.XLOOKUP($C1185,[32]PSP!$C:$C,[32]PSP!$BX:$BX)</f>
        <v>0</v>
      </c>
      <c r="BY1185" s="27">
        <f>_xlfn.XLOOKUP($C1185,[32]PSP!$C:$C,[32]PSP!$BY:$BY)</f>
        <v>100.51</v>
      </c>
      <c r="BZ1185" s="28">
        <f t="shared" si="5055"/>
        <v>0</v>
      </c>
      <c r="CA1185" s="88"/>
      <c r="CB1185" s="54">
        <f>_xlfn.XLOOKUP($C1185,[32]PSP!$C:$C,[32]PSP!$CB:$CB)</f>
        <v>673.62</v>
      </c>
      <c r="CC1185" s="27">
        <f>_xlfn.XLOOKUP($C1185,[32]PSP!$C:$C,[32]PSP!$CC:$CC)</f>
        <v>100.51</v>
      </c>
      <c r="CD1185" s="28">
        <f t="shared" si="5056"/>
        <v>67705.539999999994</v>
      </c>
      <c r="CE1185" s="88"/>
      <c r="CF1185" s="54" t="str">
        <f>_xlfn.XLOOKUP($C1185,[32]PSP!$C:$C,[32]PSP!$CF:$CF)</f>
        <v>0</v>
      </c>
      <c r="CG1185" s="27">
        <f>_xlfn.XLOOKUP($C1185,[32]PSP!$C:$C,[32]PSP!$CG:$CG)</f>
        <v>100.51</v>
      </c>
      <c r="CH1185" s="28">
        <f t="shared" si="5057"/>
        <v>0</v>
      </c>
      <c r="CI1185" s="88"/>
      <c r="CJ1185" s="54" t="str">
        <f>_xlfn.XLOOKUP($C1185,[32]PSP!$C:$C,[32]PSP!$CJ:$CJ)</f>
        <v>0</v>
      </c>
      <c r="CK1185" s="27">
        <f>_xlfn.XLOOKUP($C1185,[32]PSP!$C:$C,[32]PSP!$CK:$CK)</f>
        <v>100.51</v>
      </c>
      <c r="CL1185" s="28">
        <f t="shared" si="5058"/>
        <v>0</v>
      </c>
      <c r="CM1185" s="88"/>
      <c r="CN1185" s="54">
        <f>_xlfn.XLOOKUP($C1185,[32]PSP!$C:$C,[32]PSP!$CN:$CN)</f>
        <v>673.62</v>
      </c>
      <c r="CO1185" s="27">
        <f>_xlfn.XLOOKUP($C1185,[32]PSP!$C:$C,[32]PSP!$CO:$CO)</f>
        <v>100.51</v>
      </c>
      <c r="CP1185" s="28">
        <f t="shared" si="5059"/>
        <v>67705.539999999994</v>
      </c>
      <c r="CQ1185" s="88"/>
      <c r="CR1185" s="54">
        <f>_xlfn.XLOOKUP($C1185,[32]PSP!$C:$C,[32]PSP!$CR:$CR)</f>
        <v>673.62</v>
      </c>
      <c r="CS1185" s="27">
        <f>_xlfn.XLOOKUP($C1185,[32]PSP!$C:$C,[32]PSP!$CS:$CS)</f>
        <v>100.51</v>
      </c>
      <c r="CT1185" s="28">
        <f t="shared" si="5060"/>
        <v>67705.539999999994</v>
      </c>
      <c r="CU1185" s="88"/>
      <c r="CV1185" s="54" t="str">
        <f>_xlfn.XLOOKUP($C1185,[32]PSP!$C:$C,[32]PSP!$CV:$CV)</f>
        <v>0</v>
      </c>
      <c r="CW1185" s="27">
        <f>_xlfn.XLOOKUP($C1185,[32]PSP!$C:$C,[32]PSP!$CW:$CW)</f>
        <v>100.51</v>
      </c>
      <c r="CX1185" s="28">
        <f t="shared" si="5061"/>
        <v>0</v>
      </c>
      <c r="CY1185" s="88"/>
      <c r="CZ1185" s="54">
        <f>_xlfn.XLOOKUP($C1185,[32]PSP!$C:$C,[32]PSP!$CZ:$CZ)</f>
        <v>673.62</v>
      </c>
      <c r="DA1185" s="27">
        <f>_xlfn.XLOOKUP($C1185,[32]PSP!$C:$C,[32]PSP!$DA:$DA)</f>
        <v>100.51</v>
      </c>
      <c r="DB1185" s="28">
        <f t="shared" si="5062"/>
        <v>67705.539999999994</v>
      </c>
      <c r="DC1185" s="88"/>
      <c r="DD1185" s="54" t="str">
        <f>_xlfn.XLOOKUP($C1185,[32]PSP!$C:$C,[32]PSP!$DD:$DD)</f>
        <v>0</v>
      </c>
      <c r="DE1185" s="27">
        <f>_xlfn.XLOOKUP($C1185,[32]PSP!$C:$C,[32]PSP!$DE:$DE)</f>
        <v>100.51</v>
      </c>
      <c r="DF1185" s="28">
        <f t="shared" si="5063"/>
        <v>0</v>
      </c>
      <c r="DG1185" s="88"/>
      <c r="DH1185" s="54" t="str">
        <f>_xlfn.XLOOKUP($C1185,[32]PSP!$C:$C,[32]PSP!$DH:$DH)</f>
        <v>0</v>
      </c>
      <c r="DI1185" s="27">
        <f>_xlfn.XLOOKUP($C1185,[32]PSP!$C:$C,[32]PSP!$DI:$DI)</f>
        <v>100.51</v>
      </c>
      <c r="DJ1185" s="28">
        <f t="shared" si="5064"/>
        <v>0</v>
      </c>
      <c r="DK1185" s="88"/>
      <c r="DL1185" s="54" t="str">
        <f>_xlfn.XLOOKUP($C1185,[32]PSP!$C:$C,[32]PSP!$DL:$DL)</f>
        <v>0</v>
      </c>
      <c r="DM1185" s="27">
        <f>_xlfn.XLOOKUP($C1185,[32]PSP!$C:$C,[32]PSP!$DM:$DM)</f>
        <v>100.51</v>
      </c>
      <c r="DN1185" s="28">
        <f t="shared" si="5065"/>
        <v>0</v>
      </c>
      <c r="DO1185" s="88"/>
      <c r="DP1185" s="54">
        <f>_xlfn.XLOOKUP($C1185,[32]PSP!$C:$C,[32]PSP!$DP:$DP)</f>
        <v>673.62</v>
      </c>
      <c r="DQ1185" s="27">
        <f>_xlfn.XLOOKUP($C1185,[32]PSP!$C:$C,[32]PSP!$DQ:$DQ)</f>
        <v>100.51</v>
      </c>
      <c r="DR1185" s="28">
        <f t="shared" si="5066"/>
        <v>67705.539999999994</v>
      </c>
      <c r="DS1185" s="88"/>
      <c r="DT1185" s="54" t="str">
        <f>_xlfn.XLOOKUP($C1185,[32]PSP!$C:$C,[32]PSP!$DT:$DT)</f>
        <v>0</v>
      </c>
      <c r="DU1185" s="27">
        <f>_xlfn.XLOOKUP($C1185,[32]PSP!$C:$C,[32]PSP!$DU:$DU)</f>
        <v>100.51</v>
      </c>
      <c r="DV1185" s="28">
        <f t="shared" si="5067"/>
        <v>0</v>
      </c>
      <c r="DW1185" s="88"/>
      <c r="DX1185" s="54" t="str">
        <f>_xlfn.XLOOKUP($C1185,[32]PSP!$C:$C,[32]PSP!$DX:$DX)</f>
        <v>0</v>
      </c>
      <c r="DY1185" s="27">
        <f>_xlfn.XLOOKUP($C1185,[32]PSP!$C:$C,[32]PSP!$DY:$DY)</f>
        <v>100.51</v>
      </c>
      <c r="DZ1185" s="28">
        <f t="shared" si="5068"/>
        <v>0</v>
      </c>
      <c r="EA1185" s="88"/>
      <c r="EB1185" s="54" t="str">
        <f>_xlfn.XLOOKUP($C1185,[32]PSP!$C:$C,[32]PSP!$EB:$EB)</f>
        <v>0</v>
      </c>
      <c r="EC1185" s="27">
        <f>_xlfn.XLOOKUP($C1185,[32]PSP!$C:$C,[32]PSP!$EC:$EC)</f>
        <v>100.51</v>
      </c>
      <c r="ED1185" s="28">
        <f t="shared" si="5069"/>
        <v>0</v>
      </c>
      <c r="EE1185" s="88"/>
      <c r="EF1185" s="54" t="str">
        <f>_xlfn.XLOOKUP($C1185,[32]PSP!$C:$C,[32]PSP!$EF:$EF)</f>
        <v>0</v>
      </c>
      <c r="EG1185" s="27">
        <f>_xlfn.XLOOKUP($C1185,[32]PSP!$C:$C,[32]PSP!$EG:$EG)</f>
        <v>100.51</v>
      </c>
      <c r="EH1185" s="28">
        <f t="shared" si="5070"/>
        <v>0</v>
      </c>
      <c r="EI1185" s="88"/>
      <c r="EJ1185" s="54" t="str">
        <f>_xlfn.XLOOKUP($C1185,[32]PSP!$C:$C,[32]PSP!$EJ:$EJ)</f>
        <v>0</v>
      </c>
      <c r="EK1185" s="27">
        <f>_xlfn.XLOOKUP($C1185,[32]PSP!$C:$C,[32]PSP!$EK:$EK)</f>
        <v>100.51</v>
      </c>
      <c r="EL1185" s="28">
        <f t="shared" si="5071"/>
        <v>0</v>
      </c>
      <c r="EM1185" s="24"/>
      <c r="EO1185" s="29">
        <f t="shared" si="5073"/>
        <v>744760.94000000006</v>
      </c>
      <c r="EP1185" s="29">
        <f t="shared" si="5036"/>
        <v>744760.94000000006</v>
      </c>
      <c r="EQ1185" s="4" t="b">
        <f t="shared" si="5072"/>
        <v>1</v>
      </c>
      <c r="ES1185" s="118">
        <f t="shared" si="5074"/>
        <v>1.1767000000000001</v>
      </c>
    </row>
    <row r="1186" spans="3:149" ht="12.75" customHeight="1" x14ac:dyDescent="0.25">
      <c r="C1186" s="24" t="s">
        <v>1218</v>
      </c>
      <c r="D1186" s="43">
        <f>_xlfn.XLOOKUP($C1186,[32]PSP!$C:$C,[32]PSP!D:D)</f>
        <v>4011276</v>
      </c>
      <c r="E1186" s="24" t="str">
        <f>_xlfn.XLOOKUP($C1186,[32]PSP!$C:$C,[32]PSP!E:E)</f>
        <v>SICRO SERVIÇO</v>
      </c>
      <c r="F1186" s="25" t="str">
        <f>_xlfn.XLOOKUP($C1186,[32]PSP!$C:$C,[32]PSP!F:F)</f>
        <v>BASE OU SUB-BASE DE BRITA GRADUADA COM BRITA COMERCIAL</v>
      </c>
      <c r="G1186" s="26" t="str">
        <f>_xlfn.XLOOKUP($C1186,[32]PSP!$C:$C,[32]PSP!G:G)</f>
        <v>M³</v>
      </c>
      <c r="H1186" s="53">
        <f>_xlfn.XLOOKUP($C1186,[32]PSP!$C:$C,[32]PSP!$H:$H)</f>
        <v>7409.82</v>
      </c>
      <c r="I1186" s="28">
        <f>_xlfn.XLOOKUP($C1186,[32]PSP!$C:$C,[32]PSP!$I:$I)</f>
        <v>913186.12000000011</v>
      </c>
      <c r="J1186" s="28">
        <f t="shared" si="5038"/>
        <v>1074546.1074040001</v>
      </c>
      <c r="K1186" s="88"/>
      <c r="L1186" s="54" t="str">
        <f>_xlfn.XLOOKUP($C1186,[32]PSP!$C:$C,[32]PSP!$L:$L)</f>
        <v>0</v>
      </c>
      <c r="M1186" s="27">
        <f>_xlfn.XLOOKUP($C1186,[32]PSP!$C:$C,[32]PSP!$M:$M)</f>
        <v>123.24</v>
      </c>
      <c r="N1186" s="28">
        <f t="shared" si="5039"/>
        <v>0</v>
      </c>
      <c r="O1186" s="88"/>
      <c r="P1186" s="54" t="str">
        <f>_xlfn.XLOOKUP($C1186,[32]PSP!$C:$C,[32]PSP!$P:$P)</f>
        <v>0</v>
      </c>
      <c r="Q1186" s="27">
        <f>_xlfn.XLOOKUP($C1186,[32]PSP!$C:$C,[32]PSP!$Q:$Q)</f>
        <v>123.24</v>
      </c>
      <c r="R1186" s="28">
        <f t="shared" si="5040"/>
        <v>0</v>
      </c>
      <c r="S1186" s="88"/>
      <c r="T1186" s="54" t="str">
        <f>_xlfn.XLOOKUP($C1186,[32]PSP!$C:$C,[32]PSP!$T:$T)</f>
        <v>0</v>
      </c>
      <c r="U1186" s="27">
        <f>_xlfn.XLOOKUP($C1186,[32]PSP!$C:$C,[32]PSP!$U:$U)</f>
        <v>123.24</v>
      </c>
      <c r="V1186" s="28">
        <f t="shared" si="5041"/>
        <v>0</v>
      </c>
      <c r="W1186" s="88"/>
      <c r="X1186" s="54">
        <f>_xlfn.XLOOKUP($C1186,[32]PSP!$C:$C,[32]PSP!$X:$X)</f>
        <v>673.62</v>
      </c>
      <c r="Y1186" s="27">
        <f>_xlfn.XLOOKUP($C1186,[32]PSP!$C:$C,[32]PSP!$Y:$Y)</f>
        <v>123.24</v>
      </c>
      <c r="Z1186" s="28">
        <f t="shared" si="5042"/>
        <v>83016.92</v>
      </c>
      <c r="AA1186" s="88"/>
      <c r="AB1186" s="54" t="str">
        <f>_xlfn.XLOOKUP($C1186,[32]PSP!$C:$C,[32]PSP!$AB:$AB)</f>
        <v>0</v>
      </c>
      <c r="AC1186" s="27">
        <f>_xlfn.XLOOKUP($C1186,[32]PSP!$C:$C,[32]PSP!$AC:$AC)</f>
        <v>123.24</v>
      </c>
      <c r="AD1186" s="28">
        <f t="shared" si="5043"/>
        <v>0</v>
      </c>
      <c r="AE1186" s="88"/>
      <c r="AF1186" s="54" t="str">
        <f>_xlfn.XLOOKUP($C1186,[32]PSP!$C:$C,[32]PSP!$AF:$AF)</f>
        <v>0</v>
      </c>
      <c r="AG1186" s="27">
        <f>_xlfn.XLOOKUP($C1186,[32]PSP!$C:$C,[32]PSP!$AG:$AG)</f>
        <v>123.24</v>
      </c>
      <c r="AH1186" s="28">
        <f t="shared" si="5044"/>
        <v>0</v>
      </c>
      <c r="AI1186" s="88"/>
      <c r="AJ1186" s="54" t="str">
        <f>_xlfn.XLOOKUP($C1186,[32]PSP!$C:$C,[32]PSP!$AJ:$AJ)</f>
        <v>0</v>
      </c>
      <c r="AK1186" s="27">
        <f>_xlfn.XLOOKUP($C1186,[32]PSP!$C:$C,[32]PSP!$AK:$AK)</f>
        <v>123.24</v>
      </c>
      <c r="AL1186" s="28">
        <f t="shared" si="5045"/>
        <v>0</v>
      </c>
      <c r="AM1186" s="88"/>
      <c r="AN1186" s="54">
        <f>_xlfn.XLOOKUP($C1186,[32]PSP!$C:$C,[32]PSP!$AN:$AN)</f>
        <v>673.62</v>
      </c>
      <c r="AO1186" s="27">
        <f>_xlfn.XLOOKUP($C1186,[32]PSP!$C:$C,[32]PSP!$AO:$AO)</f>
        <v>123.24</v>
      </c>
      <c r="AP1186" s="28">
        <f t="shared" si="5046"/>
        <v>83016.92</v>
      </c>
      <c r="AQ1186" s="88"/>
      <c r="AR1186" s="54" t="str">
        <f>_xlfn.XLOOKUP($C1186,[32]PSP!$C:$C,[32]PSP!$AR:$AR)</f>
        <v>0</v>
      </c>
      <c r="AS1186" s="27">
        <f>_xlfn.XLOOKUP($C1186,[32]PSP!$C:$C,[32]PSP!$AS:$AS)</f>
        <v>123.24</v>
      </c>
      <c r="AT1186" s="28">
        <f t="shared" si="5047"/>
        <v>0</v>
      </c>
      <c r="AU1186" s="88"/>
      <c r="AV1186" s="54" t="str">
        <f>_xlfn.XLOOKUP($C1186,[32]PSP!$C:$C,[32]PSP!$AV:$AV)</f>
        <v>0</v>
      </c>
      <c r="AW1186" s="27">
        <f>_xlfn.XLOOKUP($C1186,[32]PSP!$C:$C,[32]PSP!$AW:$AW)</f>
        <v>123.24</v>
      </c>
      <c r="AX1186" s="28">
        <f t="shared" si="5048"/>
        <v>0</v>
      </c>
      <c r="AY1186" s="88"/>
      <c r="AZ1186" s="54" t="str">
        <f>_xlfn.XLOOKUP($C1186,[32]PSP!$C:$C,[32]PSP!$AZ:$AZ)</f>
        <v>0</v>
      </c>
      <c r="BA1186" s="27">
        <f>_xlfn.XLOOKUP($C1186,[32]PSP!$C:$C,[32]PSP!$BA:$BA)</f>
        <v>123.24</v>
      </c>
      <c r="BB1186" s="28">
        <f t="shared" si="5049"/>
        <v>0</v>
      </c>
      <c r="BC1186" s="88"/>
      <c r="BD1186" s="54">
        <f>_xlfn.XLOOKUP($C1186,[32]PSP!$C:$C,[32]PSP!$BD:$BD)</f>
        <v>673.62</v>
      </c>
      <c r="BE1186" s="27">
        <f>_xlfn.XLOOKUP($C1186,[32]PSP!$C:$C,[32]PSP!$BE:$BE)</f>
        <v>123.24</v>
      </c>
      <c r="BF1186" s="28">
        <f t="shared" si="5050"/>
        <v>83016.92</v>
      </c>
      <c r="BG1186" s="88"/>
      <c r="BH1186" s="54">
        <f>_xlfn.XLOOKUP($C1186,[32]PSP!$C:$C,[32]PSP!$BH:$BH)</f>
        <v>673.62</v>
      </c>
      <c r="BI1186" s="27">
        <f>_xlfn.XLOOKUP($C1186,[32]PSP!$C:$C,[32]PSP!$BI:$BI)</f>
        <v>123.24</v>
      </c>
      <c r="BJ1186" s="28">
        <f t="shared" si="5051"/>
        <v>83016.92</v>
      </c>
      <c r="BK1186" s="88"/>
      <c r="BL1186" s="54">
        <f>_xlfn.XLOOKUP($C1186,[32]PSP!$C:$C,[32]PSP!$BL:$BL)</f>
        <v>673.62</v>
      </c>
      <c r="BM1186" s="27">
        <f>_xlfn.XLOOKUP($C1186,[32]PSP!$C:$C,[32]PSP!$BM:$BM)</f>
        <v>123.24</v>
      </c>
      <c r="BN1186" s="28">
        <f t="shared" si="5052"/>
        <v>83016.92</v>
      </c>
      <c r="BO1186" s="88"/>
      <c r="BP1186" s="54" t="str">
        <f>_xlfn.XLOOKUP($C1186,[32]PSP!$C:$C,[32]PSP!$BP:$BP)</f>
        <v>0</v>
      </c>
      <c r="BQ1186" s="27">
        <f>_xlfn.XLOOKUP($C1186,[32]PSP!$C:$C,[32]PSP!$BQ:$BQ)</f>
        <v>123.24</v>
      </c>
      <c r="BR1186" s="28">
        <f t="shared" si="5053"/>
        <v>0</v>
      </c>
      <c r="BS1186" s="88"/>
      <c r="BT1186" s="54">
        <f>_xlfn.XLOOKUP($C1186,[32]PSP!$C:$C,[32]PSP!$BT:$BT)</f>
        <v>673.62</v>
      </c>
      <c r="BU1186" s="27">
        <f>_xlfn.XLOOKUP($C1186,[32]PSP!$C:$C,[32]PSP!$BU:$BU)</f>
        <v>123.24</v>
      </c>
      <c r="BV1186" s="28">
        <f t="shared" si="5054"/>
        <v>83016.92</v>
      </c>
      <c r="BW1186" s="88"/>
      <c r="BX1186" s="54" t="str">
        <f>_xlfn.XLOOKUP($C1186,[32]PSP!$C:$C,[32]PSP!$BX:$BX)</f>
        <v>0</v>
      </c>
      <c r="BY1186" s="27">
        <f>_xlfn.XLOOKUP($C1186,[32]PSP!$C:$C,[32]PSP!$BY:$BY)</f>
        <v>123.24</v>
      </c>
      <c r="BZ1186" s="28">
        <f t="shared" si="5055"/>
        <v>0</v>
      </c>
      <c r="CA1186" s="88"/>
      <c r="CB1186" s="54">
        <f>_xlfn.XLOOKUP($C1186,[32]PSP!$C:$C,[32]PSP!$CB:$CB)</f>
        <v>673.62</v>
      </c>
      <c r="CC1186" s="27">
        <f>_xlfn.XLOOKUP($C1186,[32]PSP!$C:$C,[32]PSP!$CC:$CC)</f>
        <v>123.24</v>
      </c>
      <c r="CD1186" s="28">
        <f t="shared" si="5056"/>
        <v>83016.92</v>
      </c>
      <c r="CE1186" s="88"/>
      <c r="CF1186" s="54" t="str">
        <f>_xlfn.XLOOKUP($C1186,[32]PSP!$C:$C,[32]PSP!$CF:$CF)</f>
        <v>0</v>
      </c>
      <c r="CG1186" s="27">
        <f>_xlfn.XLOOKUP($C1186,[32]PSP!$C:$C,[32]PSP!$CG:$CG)</f>
        <v>123.24</v>
      </c>
      <c r="CH1186" s="28">
        <f t="shared" si="5057"/>
        <v>0</v>
      </c>
      <c r="CI1186" s="88"/>
      <c r="CJ1186" s="54" t="str">
        <f>_xlfn.XLOOKUP($C1186,[32]PSP!$C:$C,[32]PSP!$CJ:$CJ)</f>
        <v>0</v>
      </c>
      <c r="CK1186" s="27">
        <f>_xlfn.XLOOKUP($C1186,[32]PSP!$C:$C,[32]PSP!$CK:$CK)</f>
        <v>123.24</v>
      </c>
      <c r="CL1186" s="28">
        <f t="shared" si="5058"/>
        <v>0</v>
      </c>
      <c r="CM1186" s="88"/>
      <c r="CN1186" s="54">
        <f>_xlfn.XLOOKUP($C1186,[32]PSP!$C:$C,[32]PSP!$CN:$CN)</f>
        <v>673.62</v>
      </c>
      <c r="CO1186" s="27">
        <f>_xlfn.XLOOKUP($C1186,[32]PSP!$C:$C,[32]PSP!$CO:$CO)</f>
        <v>123.24</v>
      </c>
      <c r="CP1186" s="28">
        <f t="shared" si="5059"/>
        <v>83016.92</v>
      </c>
      <c r="CQ1186" s="88"/>
      <c r="CR1186" s="54">
        <f>_xlfn.XLOOKUP($C1186,[32]PSP!$C:$C,[32]PSP!$CR:$CR)</f>
        <v>673.62</v>
      </c>
      <c r="CS1186" s="27">
        <f>_xlfn.XLOOKUP($C1186,[32]PSP!$C:$C,[32]PSP!$CS:$CS)</f>
        <v>123.24</v>
      </c>
      <c r="CT1186" s="28">
        <f t="shared" si="5060"/>
        <v>83016.92</v>
      </c>
      <c r="CU1186" s="88"/>
      <c r="CV1186" s="54" t="str">
        <f>_xlfn.XLOOKUP($C1186,[32]PSP!$C:$C,[32]PSP!$CV:$CV)</f>
        <v>0</v>
      </c>
      <c r="CW1186" s="27">
        <f>_xlfn.XLOOKUP($C1186,[32]PSP!$C:$C,[32]PSP!$CW:$CW)</f>
        <v>123.24</v>
      </c>
      <c r="CX1186" s="28">
        <f t="shared" si="5061"/>
        <v>0</v>
      </c>
      <c r="CY1186" s="88"/>
      <c r="CZ1186" s="54">
        <f>_xlfn.XLOOKUP($C1186,[32]PSP!$C:$C,[32]PSP!$CZ:$CZ)</f>
        <v>673.62</v>
      </c>
      <c r="DA1186" s="27">
        <f>_xlfn.XLOOKUP($C1186,[32]PSP!$C:$C,[32]PSP!$DA:$DA)</f>
        <v>123.24</v>
      </c>
      <c r="DB1186" s="28">
        <f t="shared" si="5062"/>
        <v>83016.92</v>
      </c>
      <c r="DC1186" s="88"/>
      <c r="DD1186" s="54" t="str">
        <f>_xlfn.XLOOKUP($C1186,[32]PSP!$C:$C,[32]PSP!$DD:$DD)</f>
        <v>0</v>
      </c>
      <c r="DE1186" s="27">
        <f>_xlfn.XLOOKUP($C1186,[32]PSP!$C:$C,[32]PSP!$DE:$DE)</f>
        <v>123.24</v>
      </c>
      <c r="DF1186" s="28">
        <f t="shared" si="5063"/>
        <v>0</v>
      </c>
      <c r="DG1186" s="88"/>
      <c r="DH1186" s="54" t="str">
        <f>_xlfn.XLOOKUP($C1186,[32]PSP!$C:$C,[32]PSP!$DH:$DH)</f>
        <v>0</v>
      </c>
      <c r="DI1186" s="27">
        <f>_xlfn.XLOOKUP($C1186,[32]PSP!$C:$C,[32]PSP!$DI:$DI)</f>
        <v>123.24</v>
      </c>
      <c r="DJ1186" s="28">
        <f t="shared" si="5064"/>
        <v>0</v>
      </c>
      <c r="DK1186" s="88"/>
      <c r="DL1186" s="54" t="str">
        <f>_xlfn.XLOOKUP($C1186,[32]PSP!$C:$C,[32]PSP!$DL:$DL)</f>
        <v>0</v>
      </c>
      <c r="DM1186" s="27">
        <f>_xlfn.XLOOKUP($C1186,[32]PSP!$C:$C,[32]PSP!$DM:$DM)</f>
        <v>123.24</v>
      </c>
      <c r="DN1186" s="28">
        <f t="shared" si="5065"/>
        <v>0</v>
      </c>
      <c r="DO1186" s="88"/>
      <c r="DP1186" s="54">
        <f>_xlfn.XLOOKUP($C1186,[32]PSP!$C:$C,[32]PSP!$DP:$DP)</f>
        <v>673.62</v>
      </c>
      <c r="DQ1186" s="27">
        <f>_xlfn.XLOOKUP($C1186,[32]PSP!$C:$C,[32]PSP!$DQ:$DQ)</f>
        <v>123.24</v>
      </c>
      <c r="DR1186" s="28">
        <f t="shared" si="5066"/>
        <v>83016.92</v>
      </c>
      <c r="DS1186" s="88"/>
      <c r="DT1186" s="54" t="str">
        <f>_xlfn.XLOOKUP($C1186,[32]PSP!$C:$C,[32]PSP!$DT:$DT)</f>
        <v>0</v>
      </c>
      <c r="DU1186" s="27">
        <f>_xlfn.XLOOKUP($C1186,[32]PSP!$C:$C,[32]PSP!$DU:$DU)</f>
        <v>123.24</v>
      </c>
      <c r="DV1186" s="28">
        <f t="shared" si="5067"/>
        <v>0</v>
      </c>
      <c r="DW1186" s="88"/>
      <c r="DX1186" s="54" t="str">
        <f>_xlfn.XLOOKUP($C1186,[32]PSP!$C:$C,[32]PSP!$DX:$DX)</f>
        <v>0</v>
      </c>
      <c r="DY1186" s="27">
        <f>_xlfn.XLOOKUP($C1186,[32]PSP!$C:$C,[32]PSP!$DY:$DY)</f>
        <v>123.24</v>
      </c>
      <c r="DZ1186" s="28">
        <f t="shared" si="5068"/>
        <v>0</v>
      </c>
      <c r="EA1186" s="88"/>
      <c r="EB1186" s="54" t="str">
        <f>_xlfn.XLOOKUP($C1186,[32]PSP!$C:$C,[32]PSP!$EB:$EB)</f>
        <v>0</v>
      </c>
      <c r="EC1186" s="27">
        <f>_xlfn.XLOOKUP($C1186,[32]PSP!$C:$C,[32]PSP!$EC:$EC)</f>
        <v>123.24</v>
      </c>
      <c r="ED1186" s="28">
        <f t="shared" si="5069"/>
        <v>0</v>
      </c>
      <c r="EE1186" s="88"/>
      <c r="EF1186" s="54" t="str">
        <f>_xlfn.XLOOKUP($C1186,[32]PSP!$C:$C,[32]PSP!$EF:$EF)</f>
        <v>0</v>
      </c>
      <c r="EG1186" s="27">
        <f>_xlfn.XLOOKUP($C1186,[32]PSP!$C:$C,[32]PSP!$EG:$EG)</f>
        <v>123.24</v>
      </c>
      <c r="EH1186" s="28">
        <f t="shared" si="5070"/>
        <v>0</v>
      </c>
      <c r="EI1186" s="88"/>
      <c r="EJ1186" s="54" t="str">
        <f>_xlfn.XLOOKUP($C1186,[32]PSP!$C:$C,[32]PSP!$EJ:$EJ)</f>
        <v>0</v>
      </c>
      <c r="EK1186" s="27">
        <f>_xlfn.XLOOKUP($C1186,[32]PSP!$C:$C,[32]PSP!$EK:$EK)</f>
        <v>123.24</v>
      </c>
      <c r="EL1186" s="28">
        <f t="shared" si="5071"/>
        <v>0</v>
      </c>
      <c r="EM1186" s="24"/>
      <c r="EO1186" s="29">
        <f t="shared" si="5073"/>
        <v>913186.12000000011</v>
      </c>
      <c r="EP1186" s="29">
        <f t="shared" ref="EP1186:EP1214" si="5075">I1186</f>
        <v>913186.12000000011</v>
      </c>
      <c r="EQ1186" s="4" t="b">
        <f t="shared" si="5072"/>
        <v>1</v>
      </c>
      <c r="ES1186" s="118">
        <f t="shared" si="5074"/>
        <v>1.1767000000000001</v>
      </c>
    </row>
    <row r="1187" spans="3:149" ht="12.75" customHeight="1" x14ac:dyDescent="0.25">
      <c r="C1187" s="24" t="s">
        <v>1219</v>
      </c>
      <c r="D1187" s="43">
        <f>_xlfn.XLOOKUP($C1187,[32]PSP!$C:$C,[32]PSP!D:D)</f>
        <v>4011278</v>
      </c>
      <c r="E1187" s="24" t="str">
        <f>_xlfn.XLOOKUP($C1187,[32]PSP!$C:$C,[32]PSP!E:E)</f>
        <v>SICRO SERVIÇO</v>
      </c>
      <c r="F1187" s="25" t="str">
        <f>_xlfn.XLOOKUP($C1187,[32]PSP!$C:$C,[32]PSP!F:F)</f>
        <v>BASE OU SUB-BASE DE BRITA GRADUADA TRATADA COM CIMENTO COM BRITA COMERCIAL</v>
      </c>
      <c r="G1187" s="26" t="str">
        <f>_xlfn.XLOOKUP($C1187,[32]PSP!$C:$C,[32]PSP!G:G)</f>
        <v>M³</v>
      </c>
      <c r="H1187" s="53">
        <f>_xlfn.XLOOKUP($C1187,[32]PSP!$C:$C,[32]PSP!$H:$H)</f>
        <v>0</v>
      </c>
      <c r="I1187" s="28">
        <f>_xlfn.XLOOKUP($C1187,[32]PSP!$C:$C,[32]PSP!$I:$I)</f>
        <v>0</v>
      </c>
      <c r="J1187" s="28">
        <f t="shared" si="5038"/>
        <v>0</v>
      </c>
      <c r="K1187" s="88"/>
      <c r="L1187" s="54" t="str">
        <f>_xlfn.XLOOKUP($C1187,[32]PSP!$C:$C,[32]PSP!$L:$L)</f>
        <v>0</v>
      </c>
      <c r="M1187" s="27">
        <f>_xlfn.XLOOKUP($C1187,[32]PSP!$C:$C,[32]PSP!$M:$M)</f>
        <v>149.44</v>
      </c>
      <c r="N1187" s="28">
        <f t="shared" si="5039"/>
        <v>0</v>
      </c>
      <c r="O1187" s="88"/>
      <c r="P1187" s="54" t="str">
        <f>_xlfn.XLOOKUP($C1187,[32]PSP!$C:$C,[32]PSP!$P:$P)</f>
        <v>0</v>
      </c>
      <c r="Q1187" s="27">
        <f>_xlfn.XLOOKUP($C1187,[32]PSP!$C:$C,[32]PSP!$Q:$Q)</f>
        <v>149.44</v>
      </c>
      <c r="R1187" s="28">
        <f t="shared" si="5040"/>
        <v>0</v>
      </c>
      <c r="S1187" s="88"/>
      <c r="T1187" s="54" t="str">
        <f>_xlfn.XLOOKUP($C1187,[32]PSP!$C:$C,[32]PSP!$T:$T)</f>
        <v>0</v>
      </c>
      <c r="U1187" s="27">
        <f>_xlfn.XLOOKUP($C1187,[32]PSP!$C:$C,[32]PSP!$U:$U)</f>
        <v>149.44</v>
      </c>
      <c r="V1187" s="28">
        <f t="shared" si="5041"/>
        <v>0</v>
      </c>
      <c r="W1187" s="88"/>
      <c r="X1187" s="54">
        <f>_xlfn.XLOOKUP($C1187,[32]PSP!$C:$C,[32]PSP!$X:$X)</f>
        <v>0</v>
      </c>
      <c r="Y1187" s="27">
        <f>_xlfn.XLOOKUP($C1187,[32]PSP!$C:$C,[32]PSP!$Y:$Y)</f>
        <v>149.44</v>
      </c>
      <c r="Z1187" s="28">
        <f t="shared" si="5042"/>
        <v>0</v>
      </c>
      <c r="AA1187" s="88"/>
      <c r="AB1187" s="54" t="str">
        <f>_xlfn.XLOOKUP($C1187,[32]PSP!$C:$C,[32]PSP!$AB:$AB)</f>
        <v>0</v>
      </c>
      <c r="AC1187" s="27">
        <f>_xlfn.XLOOKUP($C1187,[32]PSP!$C:$C,[32]PSP!$AC:$AC)</f>
        <v>149.44</v>
      </c>
      <c r="AD1187" s="28">
        <f t="shared" si="5043"/>
        <v>0</v>
      </c>
      <c r="AE1187" s="88"/>
      <c r="AF1187" s="54" t="str">
        <f>_xlfn.XLOOKUP($C1187,[32]PSP!$C:$C,[32]PSP!$AF:$AF)</f>
        <v>0</v>
      </c>
      <c r="AG1187" s="27">
        <f>_xlfn.XLOOKUP($C1187,[32]PSP!$C:$C,[32]PSP!$AG:$AG)</f>
        <v>149.44</v>
      </c>
      <c r="AH1187" s="28">
        <f t="shared" si="5044"/>
        <v>0</v>
      </c>
      <c r="AI1187" s="88"/>
      <c r="AJ1187" s="54" t="str">
        <f>_xlfn.XLOOKUP($C1187,[32]PSP!$C:$C,[32]PSP!$AJ:$AJ)</f>
        <v>0</v>
      </c>
      <c r="AK1187" s="27">
        <f>_xlfn.XLOOKUP($C1187,[32]PSP!$C:$C,[32]PSP!$AK:$AK)</f>
        <v>149.44</v>
      </c>
      <c r="AL1187" s="28">
        <f t="shared" si="5045"/>
        <v>0</v>
      </c>
      <c r="AM1187" s="88"/>
      <c r="AN1187" s="54">
        <f>_xlfn.XLOOKUP($C1187,[32]PSP!$C:$C,[32]PSP!$AN:$AN)</f>
        <v>0</v>
      </c>
      <c r="AO1187" s="27">
        <f>_xlfn.XLOOKUP($C1187,[32]PSP!$C:$C,[32]PSP!$AO:$AO)</f>
        <v>149.44</v>
      </c>
      <c r="AP1187" s="28">
        <f t="shared" si="5046"/>
        <v>0</v>
      </c>
      <c r="AQ1187" s="88"/>
      <c r="AR1187" s="54" t="str">
        <f>_xlfn.XLOOKUP($C1187,[32]PSP!$C:$C,[32]PSP!$AR:$AR)</f>
        <v>0</v>
      </c>
      <c r="AS1187" s="27">
        <f>_xlfn.XLOOKUP($C1187,[32]PSP!$C:$C,[32]PSP!$AS:$AS)</f>
        <v>149.44</v>
      </c>
      <c r="AT1187" s="28">
        <f t="shared" si="5047"/>
        <v>0</v>
      </c>
      <c r="AU1187" s="88"/>
      <c r="AV1187" s="54" t="str">
        <f>_xlfn.XLOOKUP($C1187,[32]PSP!$C:$C,[32]PSP!$AV:$AV)</f>
        <v>0</v>
      </c>
      <c r="AW1187" s="27">
        <f>_xlfn.XLOOKUP($C1187,[32]PSP!$C:$C,[32]PSP!$AW:$AW)</f>
        <v>149.44</v>
      </c>
      <c r="AX1187" s="28">
        <f t="shared" si="5048"/>
        <v>0</v>
      </c>
      <c r="AY1187" s="88"/>
      <c r="AZ1187" s="54" t="str">
        <f>_xlfn.XLOOKUP($C1187,[32]PSP!$C:$C,[32]PSP!$AZ:$AZ)</f>
        <v>0</v>
      </c>
      <c r="BA1187" s="27">
        <f>_xlfn.XLOOKUP($C1187,[32]PSP!$C:$C,[32]PSP!$BA:$BA)</f>
        <v>149.44</v>
      </c>
      <c r="BB1187" s="28">
        <f t="shared" si="5049"/>
        <v>0</v>
      </c>
      <c r="BC1187" s="88"/>
      <c r="BD1187" s="54">
        <f>_xlfn.XLOOKUP($C1187,[32]PSP!$C:$C,[32]PSP!$BD:$BD)</f>
        <v>0</v>
      </c>
      <c r="BE1187" s="27">
        <f>_xlfn.XLOOKUP($C1187,[32]PSP!$C:$C,[32]PSP!$BE:$BE)</f>
        <v>149.44</v>
      </c>
      <c r="BF1187" s="28">
        <f t="shared" si="5050"/>
        <v>0</v>
      </c>
      <c r="BG1187" s="88"/>
      <c r="BH1187" s="54">
        <f>_xlfn.XLOOKUP($C1187,[32]PSP!$C:$C,[32]PSP!$BH:$BH)</f>
        <v>0</v>
      </c>
      <c r="BI1187" s="27">
        <f>_xlfn.XLOOKUP($C1187,[32]PSP!$C:$C,[32]PSP!$BI:$BI)</f>
        <v>149.44</v>
      </c>
      <c r="BJ1187" s="28">
        <f t="shared" si="5051"/>
        <v>0</v>
      </c>
      <c r="BK1187" s="88"/>
      <c r="BL1187" s="54">
        <f>_xlfn.XLOOKUP($C1187,[32]PSP!$C:$C,[32]PSP!$BL:$BL)</f>
        <v>0</v>
      </c>
      <c r="BM1187" s="27">
        <f>_xlfn.XLOOKUP($C1187,[32]PSP!$C:$C,[32]PSP!$BM:$BM)</f>
        <v>149.44</v>
      </c>
      <c r="BN1187" s="28">
        <f t="shared" si="5052"/>
        <v>0</v>
      </c>
      <c r="BO1187" s="88"/>
      <c r="BP1187" s="54" t="str">
        <f>_xlfn.XLOOKUP($C1187,[32]PSP!$C:$C,[32]PSP!$BP:$BP)</f>
        <v>0</v>
      </c>
      <c r="BQ1187" s="27">
        <f>_xlfn.XLOOKUP($C1187,[32]PSP!$C:$C,[32]PSP!$BQ:$BQ)</f>
        <v>149.44</v>
      </c>
      <c r="BR1187" s="28">
        <f t="shared" si="5053"/>
        <v>0</v>
      </c>
      <c r="BS1187" s="88"/>
      <c r="BT1187" s="54">
        <f>_xlfn.XLOOKUP($C1187,[32]PSP!$C:$C,[32]PSP!$BT:$BT)</f>
        <v>0</v>
      </c>
      <c r="BU1187" s="27">
        <f>_xlfn.XLOOKUP($C1187,[32]PSP!$C:$C,[32]PSP!$BU:$BU)</f>
        <v>149.44</v>
      </c>
      <c r="BV1187" s="28">
        <f t="shared" si="5054"/>
        <v>0</v>
      </c>
      <c r="BW1187" s="88"/>
      <c r="BX1187" s="54" t="str">
        <f>_xlfn.XLOOKUP($C1187,[32]PSP!$C:$C,[32]PSP!$BX:$BX)</f>
        <v>0</v>
      </c>
      <c r="BY1187" s="27">
        <f>_xlfn.XLOOKUP($C1187,[32]PSP!$C:$C,[32]PSP!$BY:$BY)</f>
        <v>149.44</v>
      </c>
      <c r="BZ1187" s="28">
        <f t="shared" si="5055"/>
        <v>0</v>
      </c>
      <c r="CA1187" s="88"/>
      <c r="CB1187" s="54">
        <f>_xlfn.XLOOKUP($C1187,[32]PSP!$C:$C,[32]PSP!$CB:$CB)</f>
        <v>0</v>
      </c>
      <c r="CC1187" s="27">
        <f>_xlfn.XLOOKUP($C1187,[32]PSP!$C:$C,[32]PSP!$CC:$CC)</f>
        <v>149.44</v>
      </c>
      <c r="CD1187" s="28">
        <f t="shared" si="5056"/>
        <v>0</v>
      </c>
      <c r="CE1187" s="88"/>
      <c r="CF1187" s="54" t="str">
        <f>_xlfn.XLOOKUP($C1187,[32]PSP!$C:$C,[32]PSP!$CF:$CF)</f>
        <v>0</v>
      </c>
      <c r="CG1187" s="27">
        <f>_xlfn.XLOOKUP($C1187,[32]PSP!$C:$C,[32]PSP!$CG:$CG)</f>
        <v>149.44</v>
      </c>
      <c r="CH1187" s="28">
        <f t="shared" si="5057"/>
        <v>0</v>
      </c>
      <c r="CI1187" s="88"/>
      <c r="CJ1187" s="54" t="str">
        <f>_xlfn.XLOOKUP($C1187,[32]PSP!$C:$C,[32]PSP!$CJ:$CJ)</f>
        <v>0</v>
      </c>
      <c r="CK1187" s="27">
        <f>_xlfn.XLOOKUP($C1187,[32]PSP!$C:$C,[32]PSP!$CK:$CK)</f>
        <v>149.44</v>
      </c>
      <c r="CL1187" s="28">
        <f t="shared" si="5058"/>
        <v>0</v>
      </c>
      <c r="CM1187" s="88"/>
      <c r="CN1187" s="54">
        <f>_xlfn.XLOOKUP($C1187,[32]PSP!$C:$C,[32]PSP!$CN:$CN)</f>
        <v>0</v>
      </c>
      <c r="CO1187" s="27">
        <f>_xlfn.XLOOKUP($C1187,[32]PSP!$C:$C,[32]PSP!$CO:$CO)</f>
        <v>149.44</v>
      </c>
      <c r="CP1187" s="28">
        <f t="shared" si="5059"/>
        <v>0</v>
      </c>
      <c r="CQ1187" s="88"/>
      <c r="CR1187" s="54">
        <f>_xlfn.XLOOKUP($C1187,[32]PSP!$C:$C,[32]PSP!$CR:$CR)</f>
        <v>0</v>
      </c>
      <c r="CS1187" s="27">
        <f>_xlfn.XLOOKUP($C1187,[32]PSP!$C:$C,[32]PSP!$CS:$CS)</f>
        <v>149.44</v>
      </c>
      <c r="CT1187" s="28">
        <f t="shared" si="5060"/>
        <v>0</v>
      </c>
      <c r="CU1187" s="88"/>
      <c r="CV1187" s="54" t="str">
        <f>_xlfn.XLOOKUP($C1187,[32]PSP!$C:$C,[32]PSP!$CV:$CV)</f>
        <v>0</v>
      </c>
      <c r="CW1187" s="27">
        <f>_xlfn.XLOOKUP($C1187,[32]PSP!$C:$C,[32]PSP!$CW:$CW)</f>
        <v>149.44</v>
      </c>
      <c r="CX1187" s="28">
        <f t="shared" si="5061"/>
        <v>0</v>
      </c>
      <c r="CY1187" s="88"/>
      <c r="CZ1187" s="54">
        <f>_xlfn.XLOOKUP($C1187,[32]PSP!$C:$C,[32]PSP!$CZ:$CZ)</f>
        <v>0</v>
      </c>
      <c r="DA1187" s="27">
        <f>_xlfn.XLOOKUP($C1187,[32]PSP!$C:$C,[32]PSP!$DA:$DA)</f>
        <v>149.44</v>
      </c>
      <c r="DB1187" s="28">
        <f t="shared" si="5062"/>
        <v>0</v>
      </c>
      <c r="DC1187" s="88"/>
      <c r="DD1187" s="54" t="str">
        <f>_xlfn.XLOOKUP($C1187,[32]PSP!$C:$C,[32]PSP!$DD:$DD)</f>
        <v>0</v>
      </c>
      <c r="DE1187" s="27">
        <f>_xlfn.XLOOKUP($C1187,[32]PSP!$C:$C,[32]PSP!$DE:$DE)</f>
        <v>149.44</v>
      </c>
      <c r="DF1187" s="28">
        <f t="shared" si="5063"/>
        <v>0</v>
      </c>
      <c r="DG1187" s="88"/>
      <c r="DH1187" s="54" t="str">
        <f>_xlfn.XLOOKUP($C1187,[32]PSP!$C:$C,[32]PSP!$DH:$DH)</f>
        <v>0</v>
      </c>
      <c r="DI1187" s="27">
        <f>_xlfn.XLOOKUP($C1187,[32]PSP!$C:$C,[32]PSP!$DI:$DI)</f>
        <v>149.44</v>
      </c>
      <c r="DJ1187" s="28">
        <f t="shared" si="5064"/>
        <v>0</v>
      </c>
      <c r="DK1187" s="88"/>
      <c r="DL1187" s="54" t="str">
        <f>_xlfn.XLOOKUP($C1187,[32]PSP!$C:$C,[32]PSP!$DL:$DL)</f>
        <v>0</v>
      </c>
      <c r="DM1187" s="27">
        <f>_xlfn.XLOOKUP($C1187,[32]PSP!$C:$C,[32]PSP!$DM:$DM)</f>
        <v>149.44</v>
      </c>
      <c r="DN1187" s="28">
        <f t="shared" si="5065"/>
        <v>0</v>
      </c>
      <c r="DO1187" s="88"/>
      <c r="DP1187" s="54">
        <f>_xlfn.XLOOKUP($C1187,[32]PSP!$C:$C,[32]PSP!$DP:$DP)</f>
        <v>0</v>
      </c>
      <c r="DQ1187" s="27">
        <f>_xlfn.XLOOKUP($C1187,[32]PSP!$C:$C,[32]PSP!$DQ:$DQ)</f>
        <v>149.44</v>
      </c>
      <c r="DR1187" s="28">
        <f t="shared" si="5066"/>
        <v>0</v>
      </c>
      <c r="DS1187" s="88"/>
      <c r="DT1187" s="54" t="str">
        <f>_xlfn.XLOOKUP($C1187,[32]PSP!$C:$C,[32]PSP!$DT:$DT)</f>
        <v>0</v>
      </c>
      <c r="DU1187" s="27">
        <f>_xlfn.XLOOKUP($C1187,[32]PSP!$C:$C,[32]PSP!$DU:$DU)</f>
        <v>149.44</v>
      </c>
      <c r="DV1187" s="28">
        <f t="shared" si="5067"/>
        <v>0</v>
      </c>
      <c r="DW1187" s="88"/>
      <c r="DX1187" s="54" t="str">
        <f>_xlfn.XLOOKUP($C1187,[32]PSP!$C:$C,[32]PSP!$DX:$DX)</f>
        <v>0</v>
      </c>
      <c r="DY1187" s="27">
        <f>_xlfn.XLOOKUP($C1187,[32]PSP!$C:$C,[32]PSP!$DY:$DY)</f>
        <v>149.44</v>
      </c>
      <c r="DZ1187" s="28">
        <f t="shared" si="5068"/>
        <v>0</v>
      </c>
      <c r="EA1187" s="88"/>
      <c r="EB1187" s="54" t="str">
        <f>_xlfn.XLOOKUP($C1187,[32]PSP!$C:$C,[32]PSP!$EB:$EB)</f>
        <v>0</v>
      </c>
      <c r="EC1187" s="27">
        <f>_xlfn.XLOOKUP($C1187,[32]PSP!$C:$C,[32]PSP!$EC:$EC)</f>
        <v>149.44</v>
      </c>
      <c r="ED1187" s="28">
        <f t="shared" si="5069"/>
        <v>0</v>
      </c>
      <c r="EE1187" s="88"/>
      <c r="EF1187" s="54" t="str">
        <f>_xlfn.XLOOKUP($C1187,[32]PSP!$C:$C,[32]PSP!$EF:$EF)</f>
        <v>0</v>
      </c>
      <c r="EG1187" s="27">
        <f>_xlfn.XLOOKUP($C1187,[32]PSP!$C:$C,[32]PSP!$EG:$EG)</f>
        <v>149.44</v>
      </c>
      <c r="EH1187" s="28">
        <f t="shared" si="5070"/>
        <v>0</v>
      </c>
      <c r="EI1187" s="88"/>
      <c r="EJ1187" s="54" t="str">
        <f>_xlfn.XLOOKUP($C1187,[32]PSP!$C:$C,[32]PSP!$EJ:$EJ)</f>
        <v>0</v>
      </c>
      <c r="EK1187" s="27">
        <f>_xlfn.XLOOKUP($C1187,[32]PSP!$C:$C,[32]PSP!$EK:$EK)</f>
        <v>149.44</v>
      </c>
      <c r="EL1187" s="28">
        <f t="shared" si="5071"/>
        <v>0</v>
      </c>
      <c r="EM1187" s="24"/>
      <c r="EO1187" s="29">
        <f t="shared" si="5073"/>
        <v>0</v>
      </c>
      <c r="EP1187" s="29">
        <f t="shared" si="5075"/>
        <v>0</v>
      </c>
      <c r="EQ1187" s="4" t="b">
        <f t="shared" si="5072"/>
        <v>1</v>
      </c>
      <c r="ES1187" s="118">
        <f t="shared" si="5074"/>
        <v>1.1767000000000001</v>
      </c>
    </row>
    <row r="1188" spans="3:149" ht="12.75" customHeight="1" x14ac:dyDescent="0.25">
      <c r="C1188" s="24" t="s">
        <v>1220</v>
      </c>
      <c r="D1188" s="43">
        <f>_xlfn.XLOOKUP($C1188,[32]PSP!$C:$C,[32]PSP!D:D)</f>
        <v>4011352</v>
      </c>
      <c r="E1188" s="24" t="str">
        <f>_xlfn.XLOOKUP($C1188,[32]PSP!$C:$C,[32]PSP!E:E)</f>
        <v>SICRO SERVIÇO</v>
      </c>
      <c r="F1188" s="25" t="str">
        <f>_xlfn.XLOOKUP($C1188,[32]PSP!$C:$C,[32]PSP!F:F)</f>
        <v>IMPRIMAÇÃO COM EMULSÃO ASFÁLTICA</v>
      </c>
      <c r="G1188" s="26" t="str">
        <f>_xlfn.XLOOKUP($C1188,[32]PSP!$C:$C,[32]PSP!G:G)</f>
        <v>M²</v>
      </c>
      <c r="H1188" s="53">
        <f>_xlfn.XLOOKUP($C1188,[32]PSP!$C:$C,[32]PSP!$H:$H)</f>
        <v>49398.80000000001</v>
      </c>
      <c r="I1188" s="28">
        <f>_xlfn.XLOOKUP($C1188,[32]PSP!$C:$C,[32]PSP!$I:$I)</f>
        <v>10867.67</v>
      </c>
      <c r="J1188" s="28">
        <f t="shared" si="5038"/>
        <v>12787.987289000001</v>
      </c>
      <c r="K1188" s="88"/>
      <c r="L1188" s="54" t="str">
        <f>_xlfn.XLOOKUP($C1188,[32]PSP!$C:$C,[32]PSP!$L:$L)</f>
        <v>0</v>
      </c>
      <c r="M1188" s="27">
        <f>_xlfn.XLOOKUP($C1188,[32]PSP!$C:$C,[32]PSP!$M:$M)</f>
        <v>0.22</v>
      </c>
      <c r="N1188" s="28">
        <f t="shared" si="5039"/>
        <v>0</v>
      </c>
      <c r="O1188" s="88"/>
      <c r="P1188" s="54" t="str">
        <f>_xlfn.XLOOKUP($C1188,[32]PSP!$C:$C,[32]PSP!$P:$P)</f>
        <v>0</v>
      </c>
      <c r="Q1188" s="27">
        <f>_xlfn.XLOOKUP($C1188,[32]PSP!$C:$C,[32]PSP!$Q:$Q)</f>
        <v>0.22</v>
      </c>
      <c r="R1188" s="28">
        <f t="shared" si="5040"/>
        <v>0</v>
      </c>
      <c r="S1188" s="88"/>
      <c r="T1188" s="54" t="str">
        <f>_xlfn.XLOOKUP($C1188,[32]PSP!$C:$C,[32]PSP!$T:$T)</f>
        <v>0</v>
      </c>
      <c r="U1188" s="27">
        <f>_xlfn.XLOOKUP($C1188,[32]PSP!$C:$C,[32]PSP!$U:$U)</f>
        <v>0.22</v>
      </c>
      <c r="V1188" s="28">
        <f t="shared" si="5041"/>
        <v>0</v>
      </c>
      <c r="W1188" s="88"/>
      <c r="X1188" s="54">
        <f>_xlfn.XLOOKUP($C1188,[32]PSP!$C:$C,[32]PSP!$X:$X)</f>
        <v>4490.8</v>
      </c>
      <c r="Y1188" s="27">
        <f>_xlfn.XLOOKUP($C1188,[32]PSP!$C:$C,[32]PSP!$Y:$Y)</f>
        <v>0.22</v>
      </c>
      <c r="Z1188" s="28">
        <f t="shared" si="5042"/>
        <v>987.97</v>
      </c>
      <c r="AA1188" s="88"/>
      <c r="AB1188" s="54" t="str">
        <f>_xlfn.XLOOKUP($C1188,[32]PSP!$C:$C,[32]PSP!$AB:$AB)</f>
        <v>0</v>
      </c>
      <c r="AC1188" s="27">
        <f>_xlfn.XLOOKUP($C1188,[32]PSP!$C:$C,[32]PSP!$AC:$AC)</f>
        <v>0.22</v>
      </c>
      <c r="AD1188" s="28">
        <f t="shared" si="5043"/>
        <v>0</v>
      </c>
      <c r="AE1188" s="88"/>
      <c r="AF1188" s="54" t="str">
        <f>_xlfn.XLOOKUP($C1188,[32]PSP!$C:$C,[32]PSP!$AF:$AF)</f>
        <v>0</v>
      </c>
      <c r="AG1188" s="27">
        <f>_xlfn.XLOOKUP($C1188,[32]PSP!$C:$C,[32]PSP!$AG:$AG)</f>
        <v>0.22</v>
      </c>
      <c r="AH1188" s="28">
        <f t="shared" si="5044"/>
        <v>0</v>
      </c>
      <c r="AI1188" s="88"/>
      <c r="AJ1188" s="54" t="str">
        <f>_xlfn.XLOOKUP($C1188,[32]PSP!$C:$C,[32]PSP!$AJ:$AJ)</f>
        <v>0</v>
      </c>
      <c r="AK1188" s="27">
        <f>_xlfn.XLOOKUP($C1188,[32]PSP!$C:$C,[32]PSP!$AK:$AK)</f>
        <v>0.22</v>
      </c>
      <c r="AL1188" s="28">
        <f t="shared" si="5045"/>
        <v>0</v>
      </c>
      <c r="AM1188" s="88"/>
      <c r="AN1188" s="54">
        <f>_xlfn.XLOOKUP($C1188,[32]PSP!$C:$C,[32]PSP!$AN:$AN)</f>
        <v>4490.8</v>
      </c>
      <c r="AO1188" s="27">
        <f>_xlfn.XLOOKUP($C1188,[32]PSP!$C:$C,[32]PSP!$AO:$AO)</f>
        <v>0.22</v>
      </c>
      <c r="AP1188" s="28">
        <f t="shared" si="5046"/>
        <v>987.97</v>
      </c>
      <c r="AQ1188" s="88"/>
      <c r="AR1188" s="54" t="str">
        <f>_xlfn.XLOOKUP($C1188,[32]PSP!$C:$C,[32]PSP!$AR:$AR)</f>
        <v>0</v>
      </c>
      <c r="AS1188" s="27">
        <f>_xlfn.XLOOKUP($C1188,[32]PSP!$C:$C,[32]PSP!$AS:$AS)</f>
        <v>0.22</v>
      </c>
      <c r="AT1188" s="28">
        <f t="shared" si="5047"/>
        <v>0</v>
      </c>
      <c r="AU1188" s="88"/>
      <c r="AV1188" s="54" t="str">
        <f>_xlfn.XLOOKUP($C1188,[32]PSP!$C:$C,[32]PSP!$AV:$AV)</f>
        <v>0</v>
      </c>
      <c r="AW1188" s="27">
        <f>_xlfn.XLOOKUP($C1188,[32]PSP!$C:$C,[32]PSP!$AW:$AW)</f>
        <v>0.22</v>
      </c>
      <c r="AX1188" s="28">
        <f t="shared" si="5048"/>
        <v>0</v>
      </c>
      <c r="AY1188" s="88"/>
      <c r="AZ1188" s="54" t="str">
        <f>_xlfn.XLOOKUP($C1188,[32]PSP!$C:$C,[32]PSP!$AZ:$AZ)</f>
        <v>0</v>
      </c>
      <c r="BA1188" s="27">
        <f>_xlfn.XLOOKUP($C1188,[32]PSP!$C:$C,[32]PSP!$BA:$BA)</f>
        <v>0.22</v>
      </c>
      <c r="BB1188" s="28">
        <f t="shared" si="5049"/>
        <v>0</v>
      </c>
      <c r="BC1188" s="88"/>
      <c r="BD1188" s="54">
        <f>_xlfn.XLOOKUP($C1188,[32]PSP!$C:$C,[32]PSP!$BD:$BD)</f>
        <v>4490.8</v>
      </c>
      <c r="BE1188" s="27">
        <f>_xlfn.XLOOKUP($C1188,[32]PSP!$C:$C,[32]PSP!$BE:$BE)</f>
        <v>0.22</v>
      </c>
      <c r="BF1188" s="28">
        <f t="shared" si="5050"/>
        <v>987.97</v>
      </c>
      <c r="BG1188" s="88"/>
      <c r="BH1188" s="54">
        <f>_xlfn.XLOOKUP($C1188,[32]PSP!$C:$C,[32]PSP!$BH:$BH)</f>
        <v>4490.8</v>
      </c>
      <c r="BI1188" s="27">
        <f>_xlfn.XLOOKUP($C1188,[32]PSP!$C:$C,[32]PSP!$BI:$BI)</f>
        <v>0.22</v>
      </c>
      <c r="BJ1188" s="28">
        <f t="shared" si="5051"/>
        <v>987.97</v>
      </c>
      <c r="BK1188" s="88"/>
      <c r="BL1188" s="54">
        <f>_xlfn.XLOOKUP($C1188,[32]PSP!$C:$C,[32]PSP!$BL:$BL)</f>
        <v>4490.8</v>
      </c>
      <c r="BM1188" s="27">
        <f>_xlfn.XLOOKUP($C1188,[32]PSP!$C:$C,[32]PSP!$BM:$BM)</f>
        <v>0.22</v>
      </c>
      <c r="BN1188" s="28">
        <f t="shared" si="5052"/>
        <v>987.97</v>
      </c>
      <c r="BO1188" s="88"/>
      <c r="BP1188" s="54" t="str">
        <f>_xlfn.XLOOKUP($C1188,[32]PSP!$C:$C,[32]PSP!$BP:$BP)</f>
        <v>0</v>
      </c>
      <c r="BQ1188" s="27">
        <f>_xlfn.XLOOKUP($C1188,[32]PSP!$C:$C,[32]PSP!$BQ:$BQ)</f>
        <v>0.22</v>
      </c>
      <c r="BR1188" s="28">
        <f t="shared" si="5053"/>
        <v>0</v>
      </c>
      <c r="BS1188" s="88"/>
      <c r="BT1188" s="54">
        <f>_xlfn.XLOOKUP($C1188,[32]PSP!$C:$C,[32]PSP!$BT:$BT)</f>
        <v>4490.8</v>
      </c>
      <c r="BU1188" s="27">
        <f>_xlfn.XLOOKUP($C1188,[32]PSP!$C:$C,[32]PSP!$BU:$BU)</f>
        <v>0.22</v>
      </c>
      <c r="BV1188" s="28">
        <f t="shared" si="5054"/>
        <v>987.97</v>
      </c>
      <c r="BW1188" s="88"/>
      <c r="BX1188" s="54" t="str">
        <f>_xlfn.XLOOKUP($C1188,[32]PSP!$C:$C,[32]PSP!$BX:$BX)</f>
        <v>0</v>
      </c>
      <c r="BY1188" s="27">
        <f>_xlfn.XLOOKUP($C1188,[32]PSP!$C:$C,[32]PSP!$BY:$BY)</f>
        <v>0.22</v>
      </c>
      <c r="BZ1188" s="28">
        <f t="shared" si="5055"/>
        <v>0</v>
      </c>
      <c r="CA1188" s="88"/>
      <c r="CB1188" s="54">
        <f>_xlfn.XLOOKUP($C1188,[32]PSP!$C:$C,[32]PSP!$CB:$CB)</f>
        <v>4490.8</v>
      </c>
      <c r="CC1188" s="27">
        <f>_xlfn.XLOOKUP($C1188,[32]PSP!$C:$C,[32]PSP!$CC:$CC)</f>
        <v>0.22</v>
      </c>
      <c r="CD1188" s="28">
        <f t="shared" si="5056"/>
        <v>987.97</v>
      </c>
      <c r="CE1188" s="88"/>
      <c r="CF1188" s="54" t="str">
        <f>_xlfn.XLOOKUP($C1188,[32]PSP!$C:$C,[32]PSP!$CF:$CF)</f>
        <v>0</v>
      </c>
      <c r="CG1188" s="27">
        <f>_xlfn.XLOOKUP($C1188,[32]PSP!$C:$C,[32]PSP!$CG:$CG)</f>
        <v>0.22</v>
      </c>
      <c r="CH1188" s="28">
        <f t="shared" si="5057"/>
        <v>0</v>
      </c>
      <c r="CI1188" s="88"/>
      <c r="CJ1188" s="54" t="str">
        <f>_xlfn.XLOOKUP($C1188,[32]PSP!$C:$C,[32]PSP!$CJ:$CJ)</f>
        <v>0</v>
      </c>
      <c r="CK1188" s="27">
        <f>_xlfn.XLOOKUP($C1188,[32]PSP!$C:$C,[32]PSP!$CK:$CK)</f>
        <v>0.22</v>
      </c>
      <c r="CL1188" s="28">
        <f t="shared" si="5058"/>
        <v>0</v>
      </c>
      <c r="CM1188" s="88"/>
      <c r="CN1188" s="54">
        <f>_xlfn.XLOOKUP($C1188,[32]PSP!$C:$C,[32]PSP!$CN:$CN)</f>
        <v>4490.8</v>
      </c>
      <c r="CO1188" s="27">
        <f>_xlfn.XLOOKUP($C1188,[32]PSP!$C:$C,[32]PSP!$CO:$CO)</f>
        <v>0.22</v>
      </c>
      <c r="CP1188" s="28">
        <f t="shared" si="5059"/>
        <v>987.97</v>
      </c>
      <c r="CQ1188" s="88"/>
      <c r="CR1188" s="54">
        <f>_xlfn.XLOOKUP($C1188,[32]PSP!$C:$C,[32]PSP!$CR:$CR)</f>
        <v>4490.8</v>
      </c>
      <c r="CS1188" s="27">
        <f>_xlfn.XLOOKUP($C1188,[32]PSP!$C:$C,[32]PSP!$CS:$CS)</f>
        <v>0.22</v>
      </c>
      <c r="CT1188" s="28">
        <f t="shared" si="5060"/>
        <v>987.97</v>
      </c>
      <c r="CU1188" s="88"/>
      <c r="CV1188" s="54" t="str">
        <f>_xlfn.XLOOKUP($C1188,[32]PSP!$C:$C,[32]PSP!$CV:$CV)</f>
        <v>0</v>
      </c>
      <c r="CW1188" s="27">
        <f>_xlfn.XLOOKUP($C1188,[32]PSP!$C:$C,[32]PSP!$CW:$CW)</f>
        <v>0.22</v>
      </c>
      <c r="CX1188" s="28">
        <f t="shared" si="5061"/>
        <v>0</v>
      </c>
      <c r="CY1188" s="88"/>
      <c r="CZ1188" s="54">
        <f>_xlfn.XLOOKUP($C1188,[32]PSP!$C:$C,[32]PSP!$CZ:$CZ)</f>
        <v>4490.8</v>
      </c>
      <c r="DA1188" s="27">
        <f>_xlfn.XLOOKUP($C1188,[32]PSP!$C:$C,[32]PSP!$DA:$DA)</f>
        <v>0.22</v>
      </c>
      <c r="DB1188" s="28">
        <f t="shared" si="5062"/>
        <v>987.97</v>
      </c>
      <c r="DC1188" s="88"/>
      <c r="DD1188" s="54" t="str">
        <f>_xlfn.XLOOKUP($C1188,[32]PSP!$C:$C,[32]PSP!$DD:$DD)</f>
        <v>0</v>
      </c>
      <c r="DE1188" s="27">
        <f>_xlfn.XLOOKUP($C1188,[32]PSP!$C:$C,[32]PSP!$DE:$DE)</f>
        <v>0.22</v>
      </c>
      <c r="DF1188" s="28">
        <f t="shared" si="5063"/>
        <v>0</v>
      </c>
      <c r="DG1188" s="88"/>
      <c r="DH1188" s="54" t="str">
        <f>_xlfn.XLOOKUP($C1188,[32]PSP!$C:$C,[32]PSP!$DH:$DH)</f>
        <v>0</v>
      </c>
      <c r="DI1188" s="27">
        <f>_xlfn.XLOOKUP($C1188,[32]PSP!$C:$C,[32]PSP!$DI:$DI)</f>
        <v>0.22</v>
      </c>
      <c r="DJ1188" s="28">
        <f t="shared" si="5064"/>
        <v>0</v>
      </c>
      <c r="DK1188" s="88"/>
      <c r="DL1188" s="54" t="str">
        <f>_xlfn.XLOOKUP($C1188,[32]PSP!$C:$C,[32]PSP!$DL:$DL)</f>
        <v>0</v>
      </c>
      <c r="DM1188" s="27">
        <f>_xlfn.XLOOKUP($C1188,[32]PSP!$C:$C,[32]PSP!$DM:$DM)</f>
        <v>0.22</v>
      </c>
      <c r="DN1188" s="28">
        <f t="shared" si="5065"/>
        <v>0</v>
      </c>
      <c r="DO1188" s="88"/>
      <c r="DP1188" s="54">
        <f>_xlfn.XLOOKUP($C1188,[32]PSP!$C:$C,[32]PSP!$DP:$DP)</f>
        <v>4490.8</v>
      </c>
      <c r="DQ1188" s="27">
        <f>_xlfn.XLOOKUP($C1188,[32]PSP!$C:$C,[32]PSP!$DQ:$DQ)</f>
        <v>0.22</v>
      </c>
      <c r="DR1188" s="28">
        <f t="shared" si="5066"/>
        <v>987.97</v>
      </c>
      <c r="DS1188" s="88"/>
      <c r="DT1188" s="54" t="str">
        <f>_xlfn.XLOOKUP($C1188,[32]PSP!$C:$C,[32]PSP!$DT:$DT)</f>
        <v>0</v>
      </c>
      <c r="DU1188" s="27">
        <f>_xlfn.XLOOKUP($C1188,[32]PSP!$C:$C,[32]PSP!$DU:$DU)</f>
        <v>0.22</v>
      </c>
      <c r="DV1188" s="28">
        <f t="shared" si="5067"/>
        <v>0</v>
      </c>
      <c r="DW1188" s="88"/>
      <c r="DX1188" s="54" t="str">
        <f>_xlfn.XLOOKUP($C1188,[32]PSP!$C:$C,[32]PSP!$DX:$DX)</f>
        <v>0</v>
      </c>
      <c r="DY1188" s="27">
        <f>_xlfn.XLOOKUP($C1188,[32]PSP!$C:$C,[32]PSP!$DY:$DY)</f>
        <v>0.22</v>
      </c>
      <c r="DZ1188" s="28">
        <f t="shared" si="5068"/>
        <v>0</v>
      </c>
      <c r="EA1188" s="88"/>
      <c r="EB1188" s="54" t="str">
        <f>_xlfn.XLOOKUP($C1188,[32]PSP!$C:$C,[32]PSP!$EB:$EB)</f>
        <v>0</v>
      </c>
      <c r="EC1188" s="27">
        <f>_xlfn.XLOOKUP($C1188,[32]PSP!$C:$C,[32]PSP!$EC:$EC)</f>
        <v>0.22</v>
      </c>
      <c r="ED1188" s="28">
        <f t="shared" si="5069"/>
        <v>0</v>
      </c>
      <c r="EE1188" s="88"/>
      <c r="EF1188" s="54" t="str">
        <f>_xlfn.XLOOKUP($C1188,[32]PSP!$C:$C,[32]PSP!$EF:$EF)</f>
        <v>0</v>
      </c>
      <c r="EG1188" s="27">
        <f>_xlfn.XLOOKUP($C1188,[32]PSP!$C:$C,[32]PSP!$EG:$EG)</f>
        <v>0.22</v>
      </c>
      <c r="EH1188" s="28">
        <f t="shared" si="5070"/>
        <v>0</v>
      </c>
      <c r="EI1188" s="88"/>
      <c r="EJ1188" s="54" t="str">
        <f>_xlfn.XLOOKUP($C1188,[32]PSP!$C:$C,[32]PSP!$EJ:$EJ)</f>
        <v>0</v>
      </c>
      <c r="EK1188" s="27">
        <f>_xlfn.XLOOKUP($C1188,[32]PSP!$C:$C,[32]PSP!$EK:$EK)</f>
        <v>0.22</v>
      </c>
      <c r="EL1188" s="28">
        <f t="shared" si="5071"/>
        <v>0</v>
      </c>
      <c r="EM1188" s="24"/>
      <c r="EO1188" s="29">
        <f t="shared" si="5073"/>
        <v>10867.67</v>
      </c>
      <c r="EP1188" s="29">
        <f t="shared" si="5075"/>
        <v>10867.67</v>
      </c>
      <c r="EQ1188" s="4" t="b">
        <f t="shared" si="5072"/>
        <v>1</v>
      </c>
      <c r="ES1188" s="118">
        <f t="shared" si="5074"/>
        <v>1.1767000000000001</v>
      </c>
    </row>
    <row r="1189" spans="3:149" ht="12.75" customHeight="1" x14ac:dyDescent="0.25">
      <c r="C1189" s="24" t="s">
        <v>1221</v>
      </c>
      <c r="D1189" s="43">
        <f>_xlfn.XLOOKUP($C1189,[32]PSP!$C:$C,[32]PSP!D:D)</f>
        <v>4011353</v>
      </c>
      <c r="E1189" s="24" t="str">
        <f>_xlfn.XLOOKUP($C1189,[32]PSP!$C:$C,[32]PSP!E:E)</f>
        <v>SICRO SERVIÇO</v>
      </c>
      <c r="F1189" s="25" t="str">
        <f>_xlfn.XLOOKUP($C1189,[32]PSP!$C:$C,[32]PSP!F:F)</f>
        <v>PINTURA DE LIGAÇÃO</v>
      </c>
      <c r="G1189" s="26" t="str">
        <f>_xlfn.XLOOKUP($C1189,[32]PSP!$C:$C,[32]PSP!G:G)</f>
        <v>M²</v>
      </c>
      <c r="H1189" s="53">
        <f>_xlfn.XLOOKUP($C1189,[32]PSP!$C:$C,[32]PSP!$H:$H)</f>
        <v>49398.80000000001</v>
      </c>
      <c r="I1189" s="28">
        <f>_xlfn.XLOOKUP($C1189,[32]PSP!$C:$C,[32]PSP!$I:$I)</f>
        <v>7409.82</v>
      </c>
      <c r="J1189" s="28">
        <f t="shared" si="5038"/>
        <v>8719.1351940000004</v>
      </c>
      <c r="K1189" s="88"/>
      <c r="L1189" s="54" t="str">
        <f>_xlfn.XLOOKUP($C1189,[32]PSP!$C:$C,[32]PSP!$L:$L)</f>
        <v>0</v>
      </c>
      <c r="M1189" s="27">
        <f>_xlfn.XLOOKUP($C1189,[32]PSP!$C:$C,[32]PSP!$M:$M)</f>
        <v>0.15</v>
      </c>
      <c r="N1189" s="28">
        <f t="shared" si="5039"/>
        <v>0</v>
      </c>
      <c r="O1189" s="88"/>
      <c r="P1189" s="54" t="str">
        <f>_xlfn.XLOOKUP($C1189,[32]PSP!$C:$C,[32]PSP!$P:$P)</f>
        <v>0</v>
      </c>
      <c r="Q1189" s="27">
        <f>_xlfn.XLOOKUP($C1189,[32]PSP!$C:$C,[32]PSP!$Q:$Q)</f>
        <v>0.15</v>
      </c>
      <c r="R1189" s="28">
        <f t="shared" si="5040"/>
        <v>0</v>
      </c>
      <c r="S1189" s="88"/>
      <c r="T1189" s="54" t="str">
        <f>_xlfn.XLOOKUP($C1189,[32]PSP!$C:$C,[32]PSP!$T:$T)</f>
        <v>0</v>
      </c>
      <c r="U1189" s="27">
        <f>_xlfn.XLOOKUP($C1189,[32]PSP!$C:$C,[32]PSP!$U:$U)</f>
        <v>0.15</v>
      </c>
      <c r="V1189" s="28">
        <f t="shared" si="5041"/>
        <v>0</v>
      </c>
      <c r="W1189" s="88"/>
      <c r="X1189" s="54">
        <f>_xlfn.XLOOKUP($C1189,[32]PSP!$C:$C,[32]PSP!$X:$X)</f>
        <v>4490.8</v>
      </c>
      <c r="Y1189" s="27">
        <f>_xlfn.XLOOKUP($C1189,[32]PSP!$C:$C,[32]PSP!$Y:$Y)</f>
        <v>0.15</v>
      </c>
      <c r="Z1189" s="28">
        <f t="shared" si="5042"/>
        <v>673.62</v>
      </c>
      <c r="AA1189" s="88"/>
      <c r="AB1189" s="54" t="str">
        <f>_xlfn.XLOOKUP($C1189,[32]PSP!$C:$C,[32]PSP!$AB:$AB)</f>
        <v>0</v>
      </c>
      <c r="AC1189" s="27">
        <f>_xlfn.XLOOKUP($C1189,[32]PSP!$C:$C,[32]PSP!$AC:$AC)</f>
        <v>0.15</v>
      </c>
      <c r="AD1189" s="28">
        <f t="shared" si="5043"/>
        <v>0</v>
      </c>
      <c r="AE1189" s="88"/>
      <c r="AF1189" s="54" t="str">
        <f>_xlfn.XLOOKUP($C1189,[32]PSP!$C:$C,[32]PSP!$AF:$AF)</f>
        <v>0</v>
      </c>
      <c r="AG1189" s="27">
        <f>_xlfn.XLOOKUP($C1189,[32]PSP!$C:$C,[32]PSP!$AG:$AG)</f>
        <v>0.15</v>
      </c>
      <c r="AH1189" s="28">
        <f t="shared" si="5044"/>
        <v>0</v>
      </c>
      <c r="AI1189" s="88"/>
      <c r="AJ1189" s="54" t="str">
        <f>_xlfn.XLOOKUP($C1189,[32]PSP!$C:$C,[32]PSP!$AJ:$AJ)</f>
        <v>0</v>
      </c>
      <c r="AK1189" s="27">
        <f>_xlfn.XLOOKUP($C1189,[32]PSP!$C:$C,[32]PSP!$AK:$AK)</f>
        <v>0.15</v>
      </c>
      <c r="AL1189" s="28">
        <f t="shared" si="5045"/>
        <v>0</v>
      </c>
      <c r="AM1189" s="88"/>
      <c r="AN1189" s="54">
        <f>_xlfn.XLOOKUP($C1189,[32]PSP!$C:$C,[32]PSP!$AN:$AN)</f>
        <v>4490.8</v>
      </c>
      <c r="AO1189" s="27">
        <f>_xlfn.XLOOKUP($C1189,[32]PSP!$C:$C,[32]PSP!$AO:$AO)</f>
        <v>0.15</v>
      </c>
      <c r="AP1189" s="28">
        <f t="shared" si="5046"/>
        <v>673.62</v>
      </c>
      <c r="AQ1189" s="88"/>
      <c r="AR1189" s="54" t="str">
        <f>_xlfn.XLOOKUP($C1189,[32]PSP!$C:$C,[32]PSP!$AR:$AR)</f>
        <v>0</v>
      </c>
      <c r="AS1189" s="27">
        <f>_xlfn.XLOOKUP($C1189,[32]PSP!$C:$C,[32]PSP!$AS:$AS)</f>
        <v>0.15</v>
      </c>
      <c r="AT1189" s="28">
        <f t="shared" si="5047"/>
        <v>0</v>
      </c>
      <c r="AU1189" s="88"/>
      <c r="AV1189" s="54" t="str">
        <f>_xlfn.XLOOKUP($C1189,[32]PSP!$C:$C,[32]PSP!$AV:$AV)</f>
        <v>0</v>
      </c>
      <c r="AW1189" s="27">
        <f>_xlfn.XLOOKUP($C1189,[32]PSP!$C:$C,[32]PSP!$AW:$AW)</f>
        <v>0.15</v>
      </c>
      <c r="AX1189" s="28">
        <f t="shared" si="5048"/>
        <v>0</v>
      </c>
      <c r="AY1189" s="88"/>
      <c r="AZ1189" s="54" t="str">
        <f>_xlfn.XLOOKUP($C1189,[32]PSP!$C:$C,[32]PSP!$AZ:$AZ)</f>
        <v>0</v>
      </c>
      <c r="BA1189" s="27">
        <f>_xlfn.XLOOKUP($C1189,[32]PSP!$C:$C,[32]PSP!$BA:$BA)</f>
        <v>0.15</v>
      </c>
      <c r="BB1189" s="28">
        <f t="shared" si="5049"/>
        <v>0</v>
      </c>
      <c r="BC1189" s="88"/>
      <c r="BD1189" s="54">
        <f>_xlfn.XLOOKUP($C1189,[32]PSP!$C:$C,[32]PSP!$BD:$BD)</f>
        <v>4490.8</v>
      </c>
      <c r="BE1189" s="27">
        <f>_xlfn.XLOOKUP($C1189,[32]PSP!$C:$C,[32]PSP!$BE:$BE)</f>
        <v>0.15</v>
      </c>
      <c r="BF1189" s="28">
        <f t="shared" si="5050"/>
        <v>673.62</v>
      </c>
      <c r="BG1189" s="88"/>
      <c r="BH1189" s="54">
        <f>_xlfn.XLOOKUP($C1189,[32]PSP!$C:$C,[32]PSP!$BH:$BH)</f>
        <v>4490.8</v>
      </c>
      <c r="BI1189" s="27">
        <f>_xlfn.XLOOKUP($C1189,[32]PSP!$C:$C,[32]PSP!$BI:$BI)</f>
        <v>0.15</v>
      </c>
      <c r="BJ1189" s="28">
        <f t="shared" si="5051"/>
        <v>673.62</v>
      </c>
      <c r="BK1189" s="88"/>
      <c r="BL1189" s="54">
        <f>_xlfn.XLOOKUP($C1189,[32]PSP!$C:$C,[32]PSP!$BL:$BL)</f>
        <v>4490.8</v>
      </c>
      <c r="BM1189" s="27">
        <f>_xlfn.XLOOKUP($C1189,[32]PSP!$C:$C,[32]PSP!$BM:$BM)</f>
        <v>0.15</v>
      </c>
      <c r="BN1189" s="28">
        <f t="shared" si="5052"/>
        <v>673.62</v>
      </c>
      <c r="BO1189" s="88"/>
      <c r="BP1189" s="54" t="str">
        <f>_xlfn.XLOOKUP($C1189,[32]PSP!$C:$C,[32]PSP!$BP:$BP)</f>
        <v>0</v>
      </c>
      <c r="BQ1189" s="27">
        <f>_xlfn.XLOOKUP($C1189,[32]PSP!$C:$C,[32]PSP!$BQ:$BQ)</f>
        <v>0.15</v>
      </c>
      <c r="BR1189" s="28">
        <f t="shared" si="5053"/>
        <v>0</v>
      </c>
      <c r="BS1189" s="88"/>
      <c r="BT1189" s="54">
        <f>_xlfn.XLOOKUP($C1189,[32]PSP!$C:$C,[32]PSP!$BT:$BT)</f>
        <v>4490.8</v>
      </c>
      <c r="BU1189" s="27">
        <f>_xlfn.XLOOKUP($C1189,[32]PSP!$C:$C,[32]PSP!$BU:$BU)</f>
        <v>0.15</v>
      </c>
      <c r="BV1189" s="28">
        <f t="shared" si="5054"/>
        <v>673.62</v>
      </c>
      <c r="BW1189" s="88"/>
      <c r="BX1189" s="54" t="str">
        <f>_xlfn.XLOOKUP($C1189,[32]PSP!$C:$C,[32]PSP!$BX:$BX)</f>
        <v>0</v>
      </c>
      <c r="BY1189" s="27">
        <f>_xlfn.XLOOKUP($C1189,[32]PSP!$C:$C,[32]PSP!$BY:$BY)</f>
        <v>0.15</v>
      </c>
      <c r="BZ1189" s="28">
        <f t="shared" si="5055"/>
        <v>0</v>
      </c>
      <c r="CA1189" s="88"/>
      <c r="CB1189" s="54">
        <f>_xlfn.XLOOKUP($C1189,[32]PSP!$C:$C,[32]PSP!$CB:$CB)</f>
        <v>4490.8</v>
      </c>
      <c r="CC1189" s="27">
        <f>_xlfn.XLOOKUP($C1189,[32]PSP!$C:$C,[32]PSP!$CC:$CC)</f>
        <v>0.15</v>
      </c>
      <c r="CD1189" s="28">
        <f t="shared" si="5056"/>
        <v>673.62</v>
      </c>
      <c r="CE1189" s="88"/>
      <c r="CF1189" s="54" t="str">
        <f>_xlfn.XLOOKUP($C1189,[32]PSP!$C:$C,[32]PSP!$CF:$CF)</f>
        <v>0</v>
      </c>
      <c r="CG1189" s="27">
        <f>_xlfn.XLOOKUP($C1189,[32]PSP!$C:$C,[32]PSP!$CG:$CG)</f>
        <v>0.15</v>
      </c>
      <c r="CH1189" s="28">
        <f t="shared" si="5057"/>
        <v>0</v>
      </c>
      <c r="CI1189" s="88"/>
      <c r="CJ1189" s="54" t="str">
        <f>_xlfn.XLOOKUP($C1189,[32]PSP!$C:$C,[32]PSP!$CJ:$CJ)</f>
        <v>0</v>
      </c>
      <c r="CK1189" s="27">
        <f>_xlfn.XLOOKUP($C1189,[32]PSP!$C:$C,[32]PSP!$CK:$CK)</f>
        <v>0.15</v>
      </c>
      <c r="CL1189" s="28">
        <f t="shared" si="5058"/>
        <v>0</v>
      </c>
      <c r="CM1189" s="88"/>
      <c r="CN1189" s="54">
        <f>_xlfn.XLOOKUP($C1189,[32]PSP!$C:$C,[32]PSP!$CN:$CN)</f>
        <v>4490.8</v>
      </c>
      <c r="CO1189" s="27">
        <f>_xlfn.XLOOKUP($C1189,[32]PSP!$C:$C,[32]PSP!$CO:$CO)</f>
        <v>0.15</v>
      </c>
      <c r="CP1189" s="28">
        <f t="shared" si="5059"/>
        <v>673.62</v>
      </c>
      <c r="CQ1189" s="88"/>
      <c r="CR1189" s="54">
        <f>_xlfn.XLOOKUP($C1189,[32]PSP!$C:$C,[32]PSP!$CR:$CR)</f>
        <v>4490.8</v>
      </c>
      <c r="CS1189" s="27">
        <f>_xlfn.XLOOKUP($C1189,[32]PSP!$C:$C,[32]PSP!$CS:$CS)</f>
        <v>0.15</v>
      </c>
      <c r="CT1189" s="28">
        <f t="shared" si="5060"/>
        <v>673.62</v>
      </c>
      <c r="CU1189" s="88"/>
      <c r="CV1189" s="54" t="str">
        <f>_xlfn.XLOOKUP($C1189,[32]PSP!$C:$C,[32]PSP!$CV:$CV)</f>
        <v>0</v>
      </c>
      <c r="CW1189" s="27">
        <f>_xlfn.XLOOKUP($C1189,[32]PSP!$C:$C,[32]PSP!$CW:$CW)</f>
        <v>0.15</v>
      </c>
      <c r="CX1189" s="28">
        <f t="shared" si="5061"/>
        <v>0</v>
      </c>
      <c r="CY1189" s="88"/>
      <c r="CZ1189" s="54">
        <f>_xlfn.XLOOKUP($C1189,[32]PSP!$C:$C,[32]PSP!$CZ:$CZ)</f>
        <v>4490.8</v>
      </c>
      <c r="DA1189" s="27">
        <f>_xlfn.XLOOKUP($C1189,[32]PSP!$C:$C,[32]PSP!$DA:$DA)</f>
        <v>0.15</v>
      </c>
      <c r="DB1189" s="28">
        <f t="shared" si="5062"/>
        <v>673.62</v>
      </c>
      <c r="DC1189" s="88"/>
      <c r="DD1189" s="54" t="str">
        <f>_xlfn.XLOOKUP($C1189,[32]PSP!$C:$C,[32]PSP!$DD:$DD)</f>
        <v>0</v>
      </c>
      <c r="DE1189" s="27">
        <f>_xlfn.XLOOKUP($C1189,[32]PSP!$C:$C,[32]PSP!$DE:$DE)</f>
        <v>0.15</v>
      </c>
      <c r="DF1189" s="28">
        <f t="shared" si="5063"/>
        <v>0</v>
      </c>
      <c r="DG1189" s="88"/>
      <c r="DH1189" s="54" t="str">
        <f>_xlfn.XLOOKUP($C1189,[32]PSP!$C:$C,[32]PSP!$DH:$DH)</f>
        <v>0</v>
      </c>
      <c r="DI1189" s="27">
        <f>_xlfn.XLOOKUP($C1189,[32]PSP!$C:$C,[32]PSP!$DI:$DI)</f>
        <v>0.15</v>
      </c>
      <c r="DJ1189" s="28">
        <f t="shared" si="5064"/>
        <v>0</v>
      </c>
      <c r="DK1189" s="88"/>
      <c r="DL1189" s="54" t="str">
        <f>_xlfn.XLOOKUP($C1189,[32]PSP!$C:$C,[32]PSP!$DL:$DL)</f>
        <v>0</v>
      </c>
      <c r="DM1189" s="27">
        <f>_xlfn.XLOOKUP($C1189,[32]PSP!$C:$C,[32]PSP!$DM:$DM)</f>
        <v>0.15</v>
      </c>
      <c r="DN1189" s="28">
        <f t="shared" si="5065"/>
        <v>0</v>
      </c>
      <c r="DO1189" s="88"/>
      <c r="DP1189" s="54">
        <f>_xlfn.XLOOKUP($C1189,[32]PSP!$C:$C,[32]PSP!$DP:$DP)</f>
        <v>4490.8</v>
      </c>
      <c r="DQ1189" s="27">
        <f>_xlfn.XLOOKUP($C1189,[32]PSP!$C:$C,[32]PSP!$DQ:$DQ)</f>
        <v>0.15</v>
      </c>
      <c r="DR1189" s="28">
        <f t="shared" si="5066"/>
        <v>673.62</v>
      </c>
      <c r="DS1189" s="88"/>
      <c r="DT1189" s="54" t="str">
        <f>_xlfn.XLOOKUP($C1189,[32]PSP!$C:$C,[32]PSP!$DT:$DT)</f>
        <v>0</v>
      </c>
      <c r="DU1189" s="27">
        <f>_xlfn.XLOOKUP($C1189,[32]PSP!$C:$C,[32]PSP!$DU:$DU)</f>
        <v>0.15</v>
      </c>
      <c r="DV1189" s="28">
        <f t="shared" si="5067"/>
        <v>0</v>
      </c>
      <c r="DW1189" s="88"/>
      <c r="DX1189" s="54" t="str">
        <f>_xlfn.XLOOKUP($C1189,[32]PSP!$C:$C,[32]PSP!$DX:$DX)</f>
        <v>0</v>
      </c>
      <c r="DY1189" s="27">
        <f>_xlfn.XLOOKUP($C1189,[32]PSP!$C:$C,[32]PSP!$DY:$DY)</f>
        <v>0.15</v>
      </c>
      <c r="DZ1189" s="28">
        <f t="shared" si="5068"/>
        <v>0</v>
      </c>
      <c r="EA1189" s="88"/>
      <c r="EB1189" s="54" t="str">
        <f>_xlfn.XLOOKUP($C1189,[32]PSP!$C:$C,[32]PSP!$EB:$EB)</f>
        <v>0</v>
      </c>
      <c r="EC1189" s="27">
        <f>_xlfn.XLOOKUP($C1189,[32]PSP!$C:$C,[32]PSP!$EC:$EC)</f>
        <v>0.15</v>
      </c>
      <c r="ED1189" s="28">
        <f t="shared" si="5069"/>
        <v>0</v>
      </c>
      <c r="EE1189" s="88"/>
      <c r="EF1189" s="54" t="str">
        <f>_xlfn.XLOOKUP($C1189,[32]PSP!$C:$C,[32]PSP!$EF:$EF)</f>
        <v>0</v>
      </c>
      <c r="EG1189" s="27">
        <f>_xlfn.XLOOKUP($C1189,[32]PSP!$C:$C,[32]PSP!$EG:$EG)</f>
        <v>0.15</v>
      </c>
      <c r="EH1189" s="28">
        <f t="shared" si="5070"/>
        <v>0</v>
      </c>
      <c r="EI1189" s="88"/>
      <c r="EJ1189" s="54" t="str">
        <f>_xlfn.XLOOKUP($C1189,[32]PSP!$C:$C,[32]PSP!$EJ:$EJ)</f>
        <v>0</v>
      </c>
      <c r="EK1189" s="27">
        <f>_xlfn.XLOOKUP($C1189,[32]PSP!$C:$C,[32]PSP!$EK:$EK)</f>
        <v>0.15</v>
      </c>
      <c r="EL1189" s="28">
        <f t="shared" si="5071"/>
        <v>0</v>
      </c>
      <c r="EM1189" s="24"/>
      <c r="EO1189" s="29">
        <f t="shared" si="5073"/>
        <v>7409.82</v>
      </c>
      <c r="EP1189" s="29">
        <f t="shared" si="5075"/>
        <v>7409.82</v>
      </c>
      <c r="EQ1189" s="4" t="b">
        <f t="shared" si="5072"/>
        <v>1</v>
      </c>
      <c r="ES1189" s="118">
        <f t="shared" si="5074"/>
        <v>1.1767000000000001</v>
      </c>
    </row>
    <row r="1190" spans="3:149" ht="12.75" customHeight="1" x14ac:dyDescent="0.25">
      <c r="C1190" s="24" t="s">
        <v>1222</v>
      </c>
      <c r="D1190" s="43">
        <f>_xlfn.XLOOKUP($C1190,[32]PSP!$C:$C,[32]PSP!D:D)</f>
        <v>4011459</v>
      </c>
      <c r="E1190" s="24" t="str">
        <f>_xlfn.XLOOKUP($C1190,[32]PSP!$C:$C,[32]PSP!E:E)</f>
        <v>SICRO SERVIÇO</v>
      </c>
      <c r="F1190" s="25" t="str">
        <f>_xlfn.XLOOKUP($C1190,[32]PSP!$C:$C,[32]PSP!F:F)</f>
        <v>CONCRETO ASFÁLTICO - FAIXA B - AREIA E BRITA COMERCIAIS</v>
      </c>
      <c r="G1190" s="26" t="str">
        <f>_xlfn.XLOOKUP($C1190,[32]PSP!$C:$C,[32]PSP!G:G)</f>
        <v>T</v>
      </c>
      <c r="H1190" s="53">
        <f>_xlfn.XLOOKUP($C1190,[32]PSP!$C:$C,[32]PSP!$H:$H)</f>
        <v>0</v>
      </c>
      <c r="I1190" s="28">
        <f>_xlfn.XLOOKUP($C1190,[32]PSP!$C:$C,[32]PSP!$I:$I)</f>
        <v>0</v>
      </c>
      <c r="J1190" s="28">
        <f t="shared" si="5038"/>
        <v>0</v>
      </c>
      <c r="K1190" s="88"/>
      <c r="L1190" s="54" t="str">
        <f>_xlfn.XLOOKUP($C1190,[32]PSP!$C:$C,[32]PSP!$L:$L)</f>
        <v>0</v>
      </c>
      <c r="M1190" s="27">
        <f>_xlfn.XLOOKUP($C1190,[32]PSP!$C:$C,[32]PSP!$M:$M)</f>
        <v>120.8</v>
      </c>
      <c r="N1190" s="28">
        <f t="shared" si="5039"/>
        <v>0</v>
      </c>
      <c r="O1190" s="88"/>
      <c r="P1190" s="54" t="str">
        <f>_xlfn.XLOOKUP($C1190,[32]PSP!$C:$C,[32]PSP!$P:$P)</f>
        <v>0</v>
      </c>
      <c r="Q1190" s="27">
        <f>_xlfn.XLOOKUP($C1190,[32]PSP!$C:$C,[32]PSP!$Q:$Q)</f>
        <v>120.8</v>
      </c>
      <c r="R1190" s="28">
        <f t="shared" si="5040"/>
        <v>0</v>
      </c>
      <c r="S1190" s="88"/>
      <c r="T1190" s="54" t="str">
        <f>_xlfn.XLOOKUP($C1190,[32]PSP!$C:$C,[32]PSP!$T:$T)</f>
        <v>0</v>
      </c>
      <c r="U1190" s="27">
        <f>_xlfn.XLOOKUP($C1190,[32]PSP!$C:$C,[32]PSP!$U:$U)</f>
        <v>120.8</v>
      </c>
      <c r="V1190" s="28">
        <f t="shared" si="5041"/>
        <v>0</v>
      </c>
      <c r="W1190" s="88"/>
      <c r="X1190" s="54">
        <f>_xlfn.XLOOKUP($C1190,[32]PSP!$C:$C,[32]PSP!$X:$X)</f>
        <v>0</v>
      </c>
      <c r="Y1190" s="27">
        <f>_xlfn.XLOOKUP($C1190,[32]PSP!$C:$C,[32]PSP!$Y:$Y)</f>
        <v>120.8</v>
      </c>
      <c r="Z1190" s="28">
        <f t="shared" si="5042"/>
        <v>0</v>
      </c>
      <c r="AA1190" s="88"/>
      <c r="AB1190" s="54" t="str">
        <f>_xlfn.XLOOKUP($C1190,[32]PSP!$C:$C,[32]PSP!$AB:$AB)</f>
        <v>0</v>
      </c>
      <c r="AC1190" s="27">
        <f>_xlfn.XLOOKUP($C1190,[32]PSP!$C:$C,[32]PSP!$AC:$AC)</f>
        <v>120.8</v>
      </c>
      <c r="AD1190" s="28">
        <f t="shared" si="5043"/>
        <v>0</v>
      </c>
      <c r="AE1190" s="88"/>
      <c r="AF1190" s="54" t="str">
        <f>_xlfn.XLOOKUP($C1190,[32]PSP!$C:$C,[32]PSP!$AF:$AF)</f>
        <v>0</v>
      </c>
      <c r="AG1190" s="27">
        <f>_xlfn.XLOOKUP($C1190,[32]PSP!$C:$C,[32]PSP!$AG:$AG)</f>
        <v>120.8</v>
      </c>
      <c r="AH1190" s="28">
        <f t="shared" si="5044"/>
        <v>0</v>
      </c>
      <c r="AI1190" s="88"/>
      <c r="AJ1190" s="54" t="str">
        <f>_xlfn.XLOOKUP($C1190,[32]PSP!$C:$C,[32]PSP!$AJ:$AJ)</f>
        <v>0</v>
      </c>
      <c r="AK1190" s="27">
        <f>_xlfn.XLOOKUP($C1190,[32]PSP!$C:$C,[32]PSP!$AK:$AK)</f>
        <v>120.8</v>
      </c>
      <c r="AL1190" s="28">
        <f t="shared" si="5045"/>
        <v>0</v>
      </c>
      <c r="AM1190" s="88"/>
      <c r="AN1190" s="54">
        <f>_xlfn.XLOOKUP($C1190,[32]PSP!$C:$C,[32]PSP!$AN:$AN)</f>
        <v>0</v>
      </c>
      <c r="AO1190" s="27">
        <f>_xlfn.XLOOKUP($C1190,[32]PSP!$C:$C,[32]PSP!$AO:$AO)</f>
        <v>120.8</v>
      </c>
      <c r="AP1190" s="28">
        <f t="shared" si="5046"/>
        <v>0</v>
      </c>
      <c r="AQ1190" s="88"/>
      <c r="AR1190" s="54" t="str">
        <f>_xlfn.XLOOKUP($C1190,[32]PSP!$C:$C,[32]PSP!$AR:$AR)</f>
        <v>0</v>
      </c>
      <c r="AS1190" s="27">
        <f>_xlfn.XLOOKUP($C1190,[32]PSP!$C:$C,[32]PSP!$AS:$AS)</f>
        <v>120.8</v>
      </c>
      <c r="AT1190" s="28">
        <f t="shared" si="5047"/>
        <v>0</v>
      </c>
      <c r="AU1190" s="88"/>
      <c r="AV1190" s="54" t="str">
        <f>_xlfn.XLOOKUP($C1190,[32]PSP!$C:$C,[32]PSP!$AV:$AV)</f>
        <v>0</v>
      </c>
      <c r="AW1190" s="27">
        <f>_xlfn.XLOOKUP($C1190,[32]PSP!$C:$C,[32]PSP!$AW:$AW)</f>
        <v>120.8</v>
      </c>
      <c r="AX1190" s="28">
        <f t="shared" si="5048"/>
        <v>0</v>
      </c>
      <c r="AY1190" s="88"/>
      <c r="AZ1190" s="54" t="str">
        <f>_xlfn.XLOOKUP($C1190,[32]PSP!$C:$C,[32]PSP!$AZ:$AZ)</f>
        <v>0</v>
      </c>
      <c r="BA1190" s="27">
        <f>_xlfn.XLOOKUP($C1190,[32]PSP!$C:$C,[32]PSP!$BA:$BA)</f>
        <v>120.8</v>
      </c>
      <c r="BB1190" s="28">
        <f t="shared" si="5049"/>
        <v>0</v>
      </c>
      <c r="BC1190" s="88"/>
      <c r="BD1190" s="54">
        <f>_xlfn.XLOOKUP($C1190,[32]PSP!$C:$C,[32]PSP!$BD:$BD)</f>
        <v>0</v>
      </c>
      <c r="BE1190" s="27">
        <f>_xlfn.XLOOKUP($C1190,[32]PSP!$C:$C,[32]PSP!$BE:$BE)</f>
        <v>120.8</v>
      </c>
      <c r="BF1190" s="28">
        <f t="shared" si="5050"/>
        <v>0</v>
      </c>
      <c r="BG1190" s="88"/>
      <c r="BH1190" s="54">
        <f>_xlfn.XLOOKUP($C1190,[32]PSP!$C:$C,[32]PSP!$BH:$BH)</f>
        <v>0</v>
      </c>
      <c r="BI1190" s="27">
        <f>_xlfn.XLOOKUP($C1190,[32]PSP!$C:$C,[32]PSP!$BI:$BI)</f>
        <v>120.8</v>
      </c>
      <c r="BJ1190" s="28">
        <f t="shared" si="5051"/>
        <v>0</v>
      </c>
      <c r="BK1190" s="88"/>
      <c r="BL1190" s="54">
        <f>_xlfn.XLOOKUP($C1190,[32]PSP!$C:$C,[32]PSP!$BL:$BL)</f>
        <v>0</v>
      </c>
      <c r="BM1190" s="27">
        <f>_xlfn.XLOOKUP($C1190,[32]PSP!$C:$C,[32]PSP!$BM:$BM)</f>
        <v>120.8</v>
      </c>
      <c r="BN1190" s="28">
        <f t="shared" si="5052"/>
        <v>0</v>
      </c>
      <c r="BO1190" s="88"/>
      <c r="BP1190" s="54" t="str">
        <f>_xlfn.XLOOKUP($C1190,[32]PSP!$C:$C,[32]PSP!$BP:$BP)</f>
        <v>0</v>
      </c>
      <c r="BQ1190" s="27">
        <f>_xlfn.XLOOKUP($C1190,[32]PSP!$C:$C,[32]PSP!$BQ:$BQ)</f>
        <v>120.8</v>
      </c>
      <c r="BR1190" s="28">
        <f t="shared" si="5053"/>
        <v>0</v>
      </c>
      <c r="BS1190" s="88"/>
      <c r="BT1190" s="54">
        <f>_xlfn.XLOOKUP($C1190,[32]PSP!$C:$C,[32]PSP!$BT:$BT)</f>
        <v>0</v>
      </c>
      <c r="BU1190" s="27">
        <f>_xlfn.XLOOKUP($C1190,[32]PSP!$C:$C,[32]PSP!$BU:$BU)</f>
        <v>120.8</v>
      </c>
      <c r="BV1190" s="28">
        <f t="shared" si="5054"/>
        <v>0</v>
      </c>
      <c r="BW1190" s="88"/>
      <c r="BX1190" s="54" t="str">
        <f>_xlfn.XLOOKUP($C1190,[32]PSP!$C:$C,[32]PSP!$BX:$BX)</f>
        <v>0</v>
      </c>
      <c r="BY1190" s="27">
        <f>_xlfn.XLOOKUP($C1190,[32]PSP!$C:$C,[32]PSP!$BY:$BY)</f>
        <v>120.8</v>
      </c>
      <c r="BZ1190" s="28">
        <f t="shared" si="5055"/>
        <v>0</v>
      </c>
      <c r="CA1190" s="88"/>
      <c r="CB1190" s="54">
        <f>_xlfn.XLOOKUP($C1190,[32]PSP!$C:$C,[32]PSP!$CB:$CB)</f>
        <v>0</v>
      </c>
      <c r="CC1190" s="27">
        <f>_xlfn.XLOOKUP($C1190,[32]PSP!$C:$C,[32]PSP!$CC:$CC)</f>
        <v>120.8</v>
      </c>
      <c r="CD1190" s="28">
        <f t="shared" si="5056"/>
        <v>0</v>
      </c>
      <c r="CE1190" s="88"/>
      <c r="CF1190" s="54" t="str">
        <f>_xlfn.XLOOKUP($C1190,[32]PSP!$C:$C,[32]PSP!$CF:$CF)</f>
        <v>0</v>
      </c>
      <c r="CG1190" s="27">
        <f>_xlfn.XLOOKUP($C1190,[32]PSP!$C:$C,[32]PSP!$CG:$CG)</f>
        <v>120.8</v>
      </c>
      <c r="CH1190" s="28">
        <f t="shared" si="5057"/>
        <v>0</v>
      </c>
      <c r="CI1190" s="88"/>
      <c r="CJ1190" s="54" t="str">
        <f>_xlfn.XLOOKUP($C1190,[32]PSP!$C:$C,[32]PSP!$CJ:$CJ)</f>
        <v>0</v>
      </c>
      <c r="CK1190" s="27">
        <f>_xlfn.XLOOKUP($C1190,[32]PSP!$C:$C,[32]PSP!$CK:$CK)</f>
        <v>120.8</v>
      </c>
      <c r="CL1190" s="28">
        <f t="shared" si="5058"/>
        <v>0</v>
      </c>
      <c r="CM1190" s="88"/>
      <c r="CN1190" s="54">
        <f>_xlfn.XLOOKUP($C1190,[32]PSP!$C:$C,[32]PSP!$CN:$CN)</f>
        <v>0</v>
      </c>
      <c r="CO1190" s="27">
        <f>_xlfn.XLOOKUP($C1190,[32]PSP!$C:$C,[32]PSP!$CO:$CO)</f>
        <v>120.8</v>
      </c>
      <c r="CP1190" s="28">
        <f t="shared" si="5059"/>
        <v>0</v>
      </c>
      <c r="CQ1190" s="88"/>
      <c r="CR1190" s="54">
        <f>_xlfn.XLOOKUP($C1190,[32]PSP!$C:$C,[32]PSP!$CR:$CR)</f>
        <v>0</v>
      </c>
      <c r="CS1190" s="27">
        <f>_xlfn.XLOOKUP($C1190,[32]PSP!$C:$C,[32]PSP!$CS:$CS)</f>
        <v>120.8</v>
      </c>
      <c r="CT1190" s="28">
        <f t="shared" si="5060"/>
        <v>0</v>
      </c>
      <c r="CU1190" s="88"/>
      <c r="CV1190" s="54" t="str">
        <f>_xlfn.XLOOKUP($C1190,[32]PSP!$C:$C,[32]PSP!$CV:$CV)</f>
        <v>0</v>
      </c>
      <c r="CW1190" s="27">
        <f>_xlfn.XLOOKUP($C1190,[32]PSP!$C:$C,[32]PSP!$CW:$CW)</f>
        <v>120.8</v>
      </c>
      <c r="CX1190" s="28">
        <f t="shared" si="5061"/>
        <v>0</v>
      </c>
      <c r="CY1190" s="88"/>
      <c r="CZ1190" s="54">
        <f>_xlfn.XLOOKUP($C1190,[32]PSP!$C:$C,[32]PSP!$CZ:$CZ)</f>
        <v>0</v>
      </c>
      <c r="DA1190" s="27">
        <f>_xlfn.XLOOKUP($C1190,[32]PSP!$C:$C,[32]PSP!$DA:$DA)</f>
        <v>120.8</v>
      </c>
      <c r="DB1190" s="28">
        <f t="shared" si="5062"/>
        <v>0</v>
      </c>
      <c r="DC1190" s="88"/>
      <c r="DD1190" s="54" t="str">
        <f>_xlfn.XLOOKUP($C1190,[32]PSP!$C:$C,[32]PSP!$DD:$DD)</f>
        <v>0</v>
      </c>
      <c r="DE1190" s="27">
        <f>_xlfn.XLOOKUP($C1190,[32]PSP!$C:$C,[32]PSP!$DE:$DE)</f>
        <v>120.8</v>
      </c>
      <c r="DF1190" s="28">
        <f t="shared" si="5063"/>
        <v>0</v>
      </c>
      <c r="DG1190" s="88"/>
      <c r="DH1190" s="54" t="str">
        <f>_xlfn.XLOOKUP($C1190,[32]PSP!$C:$C,[32]PSP!$DH:$DH)</f>
        <v>0</v>
      </c>
      <c r="DI1190" s="27">
        <f>_xlfn.XLOOKUP($C1190,[32]PSP!$C:$C,[32]PSP!$DI:$DI)</f>
        <v>120.8</v>
      </c>
      <c r="DJ1190" s="28">
        <f t="shared" si="5064"/>
        <v>0</v>
      </c>
      <c r="DK1190" s="88"/>
      <c r="DL1190" s="54" t="str">
        <f>_xlfn.XLOOKUP($C1190,[32]PSP!$C:$C,[32]PSP!$DL:$DL)</f>
        <v>0</v>
      </c>
      <c r="DM1190" s="27">
        <f>_xlfn.XLOOKUP($C1190,[32]PSP!$C:$C,[32]PSP!$DM:$DM)</f>
        <v>120.8</v>
      </c>
      <c r="DN1190" s="28">
        <f t="shared" si="5065"/>
        <v>0</v>
      </c>
      <c r="DO1190" s="88"/>
      <c r="DP1190" s="54">
        <f>_xlfn.XLOOKUP($C1190,[32]PSP!$C:$C,[32]PSP!$DP:$DP)</f>
        <v>0</v>
      </c>
      <c r="DQ1190" s="27">
        <f>_xlfn.XLOOKUP($C1190,[32]PSP!$C:$C,[32]PSP!$DQ:$DQ)</f>
        <v>120.8</v>
      </c>
      <c r="DR1190" s="28">
        <f t="shared" si="5066"/>
        <v>0</v>
      </c>
      <c r="DS1190" s="88"/>
      <c r="DT1190" s="54" t="str">
        <f>_xlfn.XLOOKUP($C1190,[32]PSP!$C:$C,[32]PSP!$DT:$DT)</f>
        <v>0</v>
      </c>
      <c r="DU1190" s="27">
        <f>_xlfn.XLOOKUP($C1190,[32]PSP!$C:$C,[32]PSP!$DU:$DU)</f>
        <v>120.8</v>
      </c>
      <c r="DV1190" s="28">
        <f t="shared" si="5067"/>
        <v>0</v>
      </c>
      <c r="DW1190" s="88"/>
      <c r="DX1190" s="54" t="str">
        <f>_xlfn.XLOOKUP($C1190,[32]PSP!$C:$C,[32]PSP!$DX:$DX)</f>
        <v>0</v>
      </c>
      <c r="DY1190" s="27">
        <f>_xlfn.XLOOKUP($C1190,[32]PSP!$C:$C,[32]PSP!$DY:$DY)</f>
        <v>120.8</v>
      </c>
      <c r="DZ1190" s="28">
        <f t="shared" si="5068"/>
        <v>0</v>
      </c>
      <c r="EA1190" s="88"/>
      <c r="EB1190" s="54" t="str">
        <f>_xlfn.XLOOKUP($C1190,[32]PSP!$C:$C,[32]PSP!$EB:$EB)</f>
        <v>0</v>
      </c>
      <c r="EC1190" s="27">
        <f>_xlfn.XLOOKUP($C1190,[32]PSP!$C:$C,[32]PSP!$EC:$EC)</f>
        <v>120.8</v>
      </c>
      <c r="ED1190" s="28">
        <f t="shared" si="5069"/>
        <v>0</v>
      </c>
      <c r="EE1190" s="88"/>
      <c r="EF1190" s="54" t="str">
        <f>_xlfn.XLOOKUP($C1190,[32]PSP!$C:$C,[32]PSP!$EF:$EF)</f>
        <v>0</v>
      </c>
      <c r="EG1190" s="27">
        <f>_xlfn.XLOOKUP($C1190,[32]PSP!$C:$C,[32]PSP!$EG:$EG)</f>
        <v>120.8</v>
      </c>
      <c r="EH1190" s="28">
        <f t="shared" si="5070"/>
        <v>0</v>
      </c>
      <c r="EI1190" s="88"/>
      <c r="EJ1190" s="54" t="str">
        <f>_xlfn.XLOOKUP($C1190,[32]PSP!$C:$C,[32]PSP!$EJ:$EJ)</f>
        <v>0</v>
      </c>
      <c r="EK1190" s="27">
        <f>_xlfn.XLOOKUP($C1190,[32]PSP!$C:$C,[32]PSP!$EK:$EK)</f>
        <v>120.8</v>
      </c>
      <c r="EL1190" s="28">
        <f t="shared" si="5071"/>
        <v>0</v>
      </c>
      <c r="EM1190" s="24"/>
      <c r="EO1190" s="29">
        <f t="shared" si="5073"/>
        <v>0</v>
      </c>
      <c r="EP1190" s="29">
        <f t="shared" si="5075"/>
        <v>0</v>
      </c>
      <c r="EQ1190" s="4" t="b">
        <f t="shared" si="5072"/>
        <v>1</v>
      </c>
      <c r="ES1190" s="118">
        <f t="shared" si="5074"/>
        <v>1.1767000000000001</v>
      </c>
    </row>
    <row r="1191" spans="3:149" ht="12.75" customHeight="1" x14ac:dyDescent="0.25">
      <c r="C1191" s="24" t="s">
        <v>1223</v>
      </c>
      <c r="D1191" s="43">
        <f>_xlfn.XLOOKUP($C1191,[32]PSP!$C:$C,[32]PSP!D:D)</f>
        <v>4011463</v>
      </c>
      <c r="E1191" s="24" t="str">
        <f>_xlfn.XLOOKUP($C1191,[32]PSP!$C:$C,[32]PSP!E:E)</f>
        <v>SICRO SERVIÇO</v>
      </c>
      <c r="F1191" s="25" t="str">
        <f>_xlfn.XLOOKUP($C1191,[32]PSP!$C:$C,[32]PSP!F:F)</f>
        <v>CONCRETO ASFÁLTICO - FAIXA C - AREIA E BRITA COMERCIAIS</v>
      </c>
      <c r="G1191" s="26" t="str">
        <f>_xlfn.XLOOKUP($C1191,[32]PSP!$C:$C,[32]PSP!G:G)</f>
        <v>T</v>
      </c>
      <c r="H1191" s="53">
        <f>_xlfn.XLOOKUP($C1191,[32]PSP!$C:$C,[32]PSP!$H:$H)</f>
        <v>1782</v>
      </c>
      <c r="I1191" s="28">
        <f>_xlfn.XLOOKUP($C1191,[32]PSP!$C:$C,[32]PSP!$I:$I)</f>
        <v>217742.58</v>
      </c>
      <c r="J1191" s="28">
        <f t="shared" si="5038"/>
        <v>256217.69388599999</v>
      </c>
      <c r="K1191" s="88"/>
      <c r="L1191" s="54" t="str">
        <f>_xlfn.XLOOKUP($C1191,[32]PSP!$C:$C,[32]PSP!$L:$L)</f>
        <v>0</v>
      </c>
      <c r="M1191" s="27">
        <f>_xlfn.XLOOKUP($C1191,[32]PSP!$C:$C,[32]PSP!$M:$M)</f>
        <v>122.19</v>
      </c>
      <c r="N1191" s="28">
        <f t="shared" si="5039"/>
        <v>0</v>
      </c>
      <c r="O1191" s="88"/>
      <c r="P1191" s="54" t="str">
        <f>_xlfn.XLOOKUP($C1191,[32]PSP!$C:$C,[32]PSP!$P:$P)</f>
        <v>0</v>
      </c>
      <c r="Q1191" s="27">
        <f>_xlfn.XLOOKUP($C1191,[32]PSP!$C:$C,[32]PSP!$Q:$Q)</f>
        <v>122.19</v>
      </c>
      <c r="R1191" s="28">
        <f t="shared" si="5040"/>
        <v>0</v>
      </c>
      <c r="S1191" s="88"/>
      <c r="T1191" s="54" t="str">
        <f>_xlfn.XLOOKUP($C1191,[32]PSP!$C:$C,[32]PSP!$T:$T)</f>
        <v>0</v>
      </c>
      <c r="U1191" s="27">
        <f>_xlfn.XLOOKUP($C1191,[32]PSP!$C:$C,[32]PSP!$U:$U)</f>
        <v>122.19</v>
      </c>
      <c r="V1191" s="28">
        <f t="shared" si="5041"/>
        <v>0</v>
      </c>
      <c r="W1191" s="88"/>
      <c r="X1191" s="54">
        <f>_xlfn.XLOOKUP($C1191,[32]PSP!$C:$C,[32]PSP!$X:$X)</f>
        <v>162</v>
      </c>
      <c r="Y1191" s="27">
        <f>_xlfn.XLOOKUP($C1191,[32]PSP!$C:$C,[32]PSP!$Y:$Y)</f>
        <v>122.19</v>
      </c>
      <c r="Z1191" s="28">
        <f t="shared" si="5042"/>
        <v>19794.78</v>
      </c>
      <c r="AA1191" s="88"/>
      <c r="AB1191" s="54" t="str">
        <f>_xlfn.XLOOKUP($C1191,[32]PSP!$C:$C,[32]PSP!$AB:$AB)</f>
        <v>0</v>
      </c>
      <c r="AC1191" s="27">
        <f>_xlfn.XLOOKUP($C1191,[32]PSP!$C:$C,[32]PSP!$AC:$AC)</f>
        <v>122.19</v>
      </c>
      <c r="AD1191" s="28">
        <f t="shared" si="5043"/>
        <v>0</v>
      </c>
      <c r="AE1191" s="88"/>
      <c r="AF1191" s="54" t="str">
        <f>_xlfn.XLOOKUP($C1191,[32]PSP!$C:$C,[32]PSP!$AF:$AF)</f>
        <v>0</v>
      </c>
      <c r="AG1191" s="27">
        <f>_xlfn.XLOOKUP($C1191,[32]PSP!$C:$C,[32]PSP!$AG:$AG)</f>
        <v>122.19</v>
      </c>
      <c r="AH1191" s="28">
        <f t="shared" si="5044"/>
        <v>0</v>
      </c>
      <c r="AI1191" s="88"/>
      <c r="AJ1191" s="54" t="str">
        <f>_xlfn.XLOOKUP($C1191,[32]PSP!$C:$C,[32]PSP!$AJ:$AJ)</f>
        <v>0</v>
      </c>
      <c r="AK1191" s="27">
        <f>_xlfn.XLOOKUP($C1191,[32]PSP!$C:$C,[32]PSP!$AK:$AK)</f>
        <v>122.19</v>
      </c>
      <c r="AL1191" s="28">
        <f t="shared" si="5045"/>
        <v>0</v>
      </c>
      <c r="AM1191" s="88"/>
      <c r="AN1191" s="54">
        <f>_xlfn.XLOOKUP($C1191,[32]PSP!$C:$C,[32]PSP!$AN:$AN)</f>
        <v>162</v>
      </c>
      <c r="AO1191" s="27">
        <f>_xlfn.XLOOKUP($C1191,[32]PSP!$C:$C,[32]PSP!$AO:$AO)</f>
        <v>122.19</v>
      </c>
      <c r="AP1191" s="28">
        <f t="shared" si="5046"/>
        <v>19794.78</v>
      </c>
      <c r="AQ1191" s="88"/>
      <c r="AR1191" s="54" t="str">
        <f>_xlfn.XLOOKUP($C1191,[32]PSP!$C:$C,[32]PSP!$AR:$AR)</f>
        <v>0</v>
      </c>
      <c r="AS1191" s="27">
        <f>_xlfn.XLOOKUP($C1191,[32]PSP!$C:$C,[32]PSP!$AS:$AS)</f>
        <v>122.19</v>
      </c>
      <c r="AT1191" s="28">
        <f t="shared" si="5047"/>
        <v>0</v>
      </c>
      <c r="AU1191" s="88"/>
      <c r="AV1191" s="54" t="str">
        <f>_xlfn.XLOOKUP($C1191,[32]PSP!$C:$C,[32]PSP!$AV:$AV)</f>
        <v>0</v>
      </c>
      <c r="AW1191" s="27">
        <f>_xlfn.XLOOKUP($C1191,[32]PSP!$C:$C,[32]PSP!$AW:$AW)</f>
        <v>122.19</v>
      </c>
      <c r="AX1191" s="28">
        <f t="shared" si="5048"/>
        <v>0</v>
      </c>
      <c r="AY1191" s="88"/>
      <c r="AZ1191" s="54" t="str">
        <f>_xlfn.XLOOKUP($C1191,[32]PSP!$C:$C,[32]PSP!$AZ:$AZ)</f>
        <v>0</v>
      </c>
      <c r="BA1191" s="27">
        <f>_xlfn.XLOOKUP($C1191,[32]PSP!$C:$C,[32]PSP!$BA:$BA)</f>
        <v>122.19</v>
      </c>
      <c r="BB1191" s="28">
        <f t="shared" si="5049"/>
        <v>0</v>
      </c>
      <c r="BC1191" s="88"/>
      <c r="BD1191" s="54">
        <f>_xlfn.XLOOKUP($C1191,[32]PSP!$C:$C,[32]PSP!$BD:$BD)</f>
        <v>162</v>
      </c>
      <c r="BE1191" s="27">
        <f>_xlfn.XLOOKUP($C1191,[32]PSP!$C:$C,[32]PSP!$BE:$BE)</f>
        <v>122.19</v>
      </c>
      <c r="BF1191" s="28">
        <f t="shared" si="5050"/>
        <v>19794.78</v>
      </c>
      <c r="BG1191" s="88"/>
      <c r="BH1191" s="54">
        <f>_xlfn.XLOOKUP($C1191,[32]PSP!$C:$C,[32]PSP!$BH:$BH)</f>
        <v>162</v>
      </c>
      <c r="BI1191" s="27">
        <f>_xlfn.XLOOKUP($C1191,[32]PSP!$C:$C,[32]PSP!$BI:$BI)</f>
        <v>122.19</v>
      </c>
      <c r="BJ1191" s="28">
        <f t="shared" si="5051"/>
        <v>19794.78</v>
      </c>
      <c r="BK1191" s="88"/>
      <c r="BL1191" s="54">
        <f>_xlfn.XLOOKUP($C1191,[32]PSP!$C:$C,[32]PSP!$BL:$BL)</f>
        <v>162</v>
      </c>
      <c r="BM1191" s="27">
        <f>_xlfn.XLOOKUP($C1191,[32]PSP!$C:$C,[32]PSP!$BM:$BM)</f>
        <v>122.19</v>
      </c>
      <c r="BN1191" s="28">
        <f t="shared" si="5052"/>
        <v>19794.78</v>
      </c>
      <c r="BO1191" s="88"/>
      <c r="BP1191" s="54" t="str">
        <f>_xlfn.XLOOKUP($C1191,[32]PSP!$C:$C,[32]PSP!$BP:$BP)</f>
        <v>0</v>
      </c>
      <c r="BQ1191" s="27">
        <f>_xlfn.XLOOKUP($C1191,[32]PSP!$C:$C,[32]PSP!$BQ:$BQ)</f>
        <v>122.19</v>
      </c>
      <c r="BR1191" s="28">
        <f t="shared" si="5053"/>
        <v>0</v>
      </c>
      <c r="BS1191" s="88"/>
      <c r="BT1191" s="54">
        <f>_xlfn.XLOOKUP($C1191,[32]PSP!$C:$C,[32]PSP!$BT:$BT)</f>
        <v>162</v>
      </c>
      <c r="BU1191" s="27">
        <f>_xlfn.XLOOKUP($C1191,[32]PSP!$C:$C,[32]PSP!$BU:$BU)</f>
        <v>122.19</v>
      </c>
      <c r="BV1191" s="28">
        <f t="shared" si="5054"/>
        <v>19794.78</v>
      </c>
      <c r="BW1191" s="88"/>
      <c r="BX1191" s="54" t="str">
        <f>_xlfn.XLOOKUP($C1191,[32]PSP!$C:$C,[32]PSP!$BX:$BX)</f>
        <v>0</v>
      </c>
      <c r="BY1191" s="27">
        <f>_xlfn.XLOOKUP($C1191,[32]PSP!$C:$C,[32]PSP!$BY:$BY)</f>
        <v>122.19</v>
      </c>
      <c r="BZ1191" s="28">
        <f t="shared" si="5055"/>
        <v>0</v>
      </c>
      <c r="CA1191" s="88"/>
      <c r="CB1191" s="54">
        <f>_xlfn.XLOOKUP($C1191,[32]PSP!$C:$C,[32]PSP!$CB:$CB)</f>
        <v>162</v>
      </c>
      <c r="CC1191" s="27">
        <f>_xlfn.XLOOKUP($C1191,[32]PSP!$C:$C,[32]PSP!$CC:$CC)</f>
        <v>122.19</v>
      </c>
      <c r="CD1191" s="28">
        <f t="shared" si="5056"/>
        <v>19794.78</v>
      </c>
      <c r="CE1191" s="88"/>
      <c r="CF1191" s="54" t="str">
        <f>_xlfn.XLOOKUP($C1191,[32]PSP!$C:$C,[32]PSP!$CF:$CF)</f>
        <v>0</v>
      </c>
      <c r="CG1191" s="27">
        <f>_xlfn.XLOOKUP($C1191,[32]PSP!$C:$C,[32]PSP!$CG:$CG)</f>
        <v>122.19</v>
      </c>
      <c r="CH1191" s="28">
        <f t="shared" si="5057"/>
        <v>0</v>
      </c>
      <c r="CI1191" s="88"/>
      <c r="CJ1191" s="54" t="str">
        <f>_xlfn.XLOOKUP($C1191,[32]PSP!$C:$C,[32]PSP!$CJ:$CJ)</f>
        <v>0</v>
      </c>
      <c r="CK1191" s="27">
        <f>_xlfn.XLOOKUP($C1191,[32]PSP!$C:$C,[32]PSP!$CK:$CK)</f>
        <v>122.19</v>
      </c>
      <c r="CL1191" s="28">
        <f t="shared" si="5058"/>
        <v>0</v>
      </c>
      <c r="CM1191" s="88"/>
      <c r="CN1191" s="54">
        <f>_xlfn.XLOOKUP($C1191,[32]PSP!$C:$C,[32]PSP!$CN:$CN)</f>
        <v>162</v>
      </c>
      <c r="CO1191" s="27">
        <f>_xlfn.XLOOKUP($C1191,[32]PSP!$C:$C,[32]PSP!$CO:$CO)</f>
        <v>122.19</v>
      </c>
      <c r="CP1191" s="28">
        <f t="shared" si="5059"/>
        <v>19794.78</v>
      </c>
      <c r="CQ1191" s="88"/>
      <c r="CR1191" s="54">
        <f>_xlfn.XLOOKUP($C1191,[32]PSP!$C:$C,[32]PSP!$CR:$CR)</f>
        <v>162</v>
      </c>
      <c r="CS1191" s="27">
        <f>_xlfn.XLOOKUP($C1191,[32]PSP!$C:$C,[32]PSP!$CS:$CS)</f>
        <v>122.19</v>
      </c>
      <c r="CT1191" s="28">
        <f t="shared" si="5060"/>
        <v>19794.78</v>
      </c>
      <c r="CU1191" s="88"/>
      <c r="CV1191" s="54" t="str">
        <f>_xlfn.XLOOKUP($C1191,[32]PSP!$C:$C,[32]PSP!$CV:$CV)</f>
        <v>0</v>
      </c>
      <c r="CW1191" s="27">
        <f>_xlfn.XLOOKUP($C1191,[32]PSP!$C:$C,[32]PSP!$CW:$CW)</f>
        <v>122.19</v>
      </c>
      <c r="CX1191" s="28">
        <f t="shared" si="5061"/>
        <v>0</v>
      </c>
      <c r="CY1191" s="88"/>
      <c r="CZ1191" s="54">
        <f>_xlfn.XLOOKUP($C1191,[32]PSP!$C:$C,[32]PSP!$CZ:$CZ)</f>
        <v>162</v>
      </c>
      <c r="DA1191" s="27">
        <f>_xlfn.XLOOKUP($C1191,[32]PSP!$C:$C,[32]PSP!$DA:$DA)</f>
        <v>122.19</v>
      </c>
      <c r="DB1191" s="28">
        <f t="shared" si="5062"/>
        <v>19794.78</v>
      </c>
      <c r="DC1191" s="88"/>
      <c r="DD1191" s="54" t="str">
        <f>_xlfn.XLOOKUP($C1191,[32]PSP!$C:$C,[32]PSP!$DD:$DD)</f>
        <v>0</v>
      </c>
      <c r="DE1191" s="27">
        <f>_xlfn.XLOOKUP($C1191,[32]PSP!$C:$C,[32]PSP!$DE:$DE)</f>
        <v>122.19</v>
      </c>
      <c r="DF1191" s="28">
        <f t="shared" si="5063"/>
        <v>0</v>
      </c>
      <c r="DG1191" s="88"/>
      <c r="DH1191" s="54" t="str">
        <f>_xlfn.XLOOKUP($C1191,[32]PSP!$C:$C,[32]PSP!$DH:$DH)</f>
        <v>0</v>
      </c>
      <c r="DI1191" s="27">
        <f>_xlfn.XLOOKUP($C1191,[32]PSP!$C:$C,[32]PSP!$DI:$DI)</f>
        <v>122.19</v>
      </c>
      <c r="DJ1191" s="28">
        <f t="shared" si="5064"/>
        <v>0</v>
      </c>
      <c r="DK1191" s="88"/>
      <c r="DL1191" s="54" t="str">
        <f>_xlfn.XLOOKUP($C1191,[32]PSP!$C:$C,[32]PSP!$DL:$DL)</f>
        <v>0</v>
      </c>
      <c r="DM1191" s="27">
        <f>_xlfn.XLOOKUP($C1191,[32]PSP!$C:$C,[32]PSP!$DM:$DM)</f>
        <v>122.19</v>
      </c>
      <c r="DN1191" s="28">
        <f t="shared" si="5065"/>
        <v>0</v>
      </c>
      <c r="DO1191" s="88"/>
      <c r="DP1191" s="54">
        <f>_xlfn.XLOOKUP($C1191,[32]PSP!$C:$C,[32]PSP!$DP:$DP)</f>
        <v>162</v>
      </c>
      <c r="DQ1191" s="27">
        <f>_xlfn.XLOOKUP($C1191,[32]PSP!$C:$C,[32]PSP!$DQ:$DQ)</f>
        <v>122.19</v>
      </c>
      <c r="DR1191" s="28">
        <f t="shared" si="5066"/>
        <v>19794.78</v>
      </c>
      <c r="DS1191" s="88"/>
      <c r="DT1191" s="54" t="str">
        <f>_xlfn.XLOOKUP($C1191,[32]PSP!$C:$C,[32]PSP!$DT:$DT)</f>
        <v>0</v>
      </c>
      <c r="DU1191" s="27">
        <f>_xlfn.XLOOKUP($C1191,[32]PSP!$C:$C,[32]PSP!$DU:$DU)</f>
        <v>122.19</v>
      </c>
      <c r="DV1191" s="28">
        <f t="shared" si="5067"/>
        <v>0</v>
      </c>
      <c r="DW1191" s="88"/>
      <c r="DX1191" s="54" t="str">
        <f>_xlfn.XLOOKUP($C1191,[32]PSP!$C:$C,[32]PSP!$DX:$DX)</f>
        <v>0</v>
      </c>
      <c r="DY1191" s="27">
        <f>_xlfn.XLOOKUP($C1191,[32]PSP!$C:$C,[32]PSP!$DY:$DY)</f>
        <v>122.19</v>
      </c>
      <c r="DZ1191" s="28">
        <f t="shared" si="5068"/>
        <v>0</v>
      </c>
      <c r="EA1191" s="88"/>
      <c r="EB1191" s="54" t="str">
        <f>_xlfn.XLOOKUP($C1191,[32]PSP!$C:$C,[32]PSP!$EB:$EB)</f>
        <v>0</v>
      </c>
      <c r="EC1191" s="27">
        <f>_xlfn.XLOOKUP($C1191,[32]PSP!$C:$C,[32]PSP!$EC:$EC)</f>
        <v>122.19</v>
      </c>
      <c r="ED1191" s="28">
        <f t="shared" si="5069"/>
        <v>0</v>
      </c>
      <c r="EE1191" s="88"/>
      <c r="EF1191" s="54" t="str">
        <f>_xlfn.XLOOKUP($C1191,[32]PSP!$C:$C,[32]PSP!$EF:$EF)</f>
        <v>0</v>
      </c>
      <c r="EG1191" s="27">
        <f>_xlfn.XLOOKUP($C1191,[32]PSP!$C:$C,[32]PSP!$EG:$EG)</f>
        <v>122.19</v>
      </c>
      <c r="EH1191" s="28">
        <f t="shared" si="5070"/>
        <v>0</v>
      </c>
      <c r="EI1191" s="88"/>
      <c r="EJ1191" s="54" t="str">
        <f>_xlfn.XLOOKUP($C1191,[32]PSP!$C:$C,[32]PSP!$EJ:$EJ)</f>
        <v>0</v>
      </c>
      <c r="EK1191" s="27">
        <f>_xlfn.XLOOKUP($C1191,[32]PSP!$C:$C,[32]PSP!$EK:$EK)</f>
        <v>122.19</v>
      </c>
      <c r="EL1191" s="28">
        <f t="shared" si="5071"/>
        <v>0</v>
      </c>
      <c r="EM1191" s="24"/>
      <c r="EO1191" s="29">
        <f t="shared" si="5073"/>
        <v>217742.58</v>
      </c>
      <c r="EP1191" s="29">
        <f t="shared" si="5075"/>
        <v>217742.58</v>
      </c>
      <c r="EQ1191" s="4" t="b">
        <f t="shared" si="5072"/>
        <v>1</v>
      </c>
      <c r="ES1191" s="118">
        <f t="shared" si="5074"/>
        <v>1.1767000000000001</v>
      </c>
    </row>
    <row r="1192" spans="3:149" ht="12.75" customHeight="1" x14ac:dyDescent="0.25">
      <c r="C1192" s="111" t="s">
        <v>1224</v>
      </c>
      <c r="D1192" s="112"/>
      <c r="E1192" s="111"/>
      <c r="F1192" s="113" t="str">
        <f>_xlfn.XLOOKUP($C1192,[32]PSP!$C:$C,[32]PSP!F:F)</f>
        <v>MATERIAIS ASFALTICOS</v>
      </c>
      <c r="G1192" s="114"/>
      <c r="H1192" s="114"/>
      <c r="I1192" s="115"/>
      <c r="J1192" s="115"/>
      <c r="K1192" s="1"/>
      <c r="L1192" s="68"/>
      <c r="M1192" s="69"/>
      <c r="N1192" s="67"/>
      <c r="O1192" s="1"/>
      <c r="P1192" s="68"/>
      <c r="Q1192" s="69"/>
      <c r="R1192" s="67"/>
      <c r="S1192" s="1"/>
      <c r="T1192" s="68"/>
      <c r="U1192" s="69"/>
      <c r="V1192" s="67"/>
      <c r="W1192" s="1"/>
      <c r="X1192" s="68"/>
      <c r="Y1192" s="69"/>
      <c r="Z1192" s="67"/>
      <c r="AA1192" s="1"/>
      <c r="AB1192" s="68"/>
      <c r="AC1192" s="69"/>
      <c r="AD1192" s="67"/>
      <c r="AE1192" s="1"/>
      <c r="AF1192" s="68"/>
      <c r="AG1192" s="69"/>
      <c r="AH1192" s="67"/>
      <c r="AI1192" s="1"/>
      <c r="AJ1192" s="68"/>
      <c r="AK1192" s="69"/>
      <c r="AL1192" s="67"/>
      <c r="AM1192" s="1"/>
      <c r="AN1192" s="68"/>
      <c r="AO1192" s="69"/>
      <c r="AP1192" s="67"/>
      <c r="AQ1192" s="1"/>
      <c r="AR1192" s="68"/>
      <c r="AS1192" s="69"/>
      <c r="AT1192" s="67"/>
      <c r="AU1192" s="1"/>
      <c r="AV1192" s="68"/>
      <c r="AW1192" s="69"/>
      <c r="AX1192" s="67"/>
      <c r="AY1192" s="1"/>
      <c r="AZ1192" s="68"/>
      <c r="BA1192" s="69"/>
      <c r="BB1192" s="67"/>
      <c r="BC1192" s="1"/>
      <c r="BD1192" s="68"/>
      <c r="BE1192" s="69"/>
      <c r="BF1192" s="67"/>
      <c r="BG1192" s="1"/>
      <c r="BH1192" s="68"/>
      <c r="BI1192" s="69"/>
      <c r="BJ1192" s="67"/>
      <c r="BK1192" s="1"/>
      <c r="BL1192" s="68"/>
      <c r="BM1192" s="69"/>
      <c r="BN1192" s="67"/>
      <c r="BO1192" s="1"/>
      <c r="BP1192" s="68"/>
      <c r="BQ1192" s="69"/>
      <c r="BR1192" s="67"/>
      <c r="BS1192" s="1"/>
      <c r="BT1192" s="68"/>
      <c r="BU1192" s="69"/>
      <c r="BV1192" s="67"/>
      <c r="BW1192" s="1"/>
      <c r="BX1192" s="68"/>
      <c r="BY1192" s="69"/>
      <c r="BZ1192" s="67"/>
      <c r="CA1192" s="1"/>
      <c r="CB1192" s="68"/>
      <c r="CC1192" s="69"/>
      <c r="CD1192" s="67"/>
      <c r="CE1192" s="1"/>
      <c r="CF1192" s="68"/>
      <c r="CG1192" s="69"/>
      <c r="CH1192" s="67"/>
      <c r="CI1192" s="1"/>
      <c r="CJ1192" s="68"/>
      <c r="CK1192" s="69"/>
      <c r="CL1192" s="67"/>
      <c r="CM1192" s="1"/>
      <c r="CN1192" s="68"/>
      <c r="CO1192" s="69"/>
      <c r="CP1192" s="67"/>
      <c r="CQ1192" s="1"/>
      <c r="CR1192" s="68"/>
      <c r="CS1192" s="69"/>
      <c r="CT1192" s="67"/>
      <c r="CU1192" s="1"/>
      <c r="CV1192" s="68"/>
      <c r="CW1192" s="69"/>
      <c r="CX1192" s="67"/>
      <c r="CY1192" s="1"/>
      <c r="CZ1192" s="68"/>
      <c r="DA1192" s="69"/>
      <c r="DB1192" s="67"/>
      <c r="DC1192" s="1"/>
      <c r="DD1192" s="68"/>
      <c r="DE1192" s="69"/>
      <c r="DF1192" s="67"/>
      <c r="DG1192" s="1"/>
      <c r="DH1192" s="68"/>
      <c r="DI1192" s="69"/>
      <c r="DJ1192" s="67"/>
      <c r="DK1192" s="1"/>
      <c r="DL1192" s="68"/>
      <c r="DM1192" s="69"/>
      <c r="DN1192" s="67"/>
      <c r="DO1192" s="1"/>
      <c r="DP1192" s="68"/>
      <c r="DQ1192" s="69"/>
      <c r="DR1192" s="67"/>
      <c r="DS1192" s="1"/>
      <c r="DT1192" s="68"/>
      <c r="DU1192" s="69"/>
      <c r="DV1192" s="67"/>
      <c r="DW1192" s="1"/>
      <c r="DX1192" s="68"/>
      <c r="DY1192" s="69"/>
      <c r="DZ1192" s="67"/>
      <c r="EA1192" s="1"/>
      <c r="EB1192" s="68"/>
      <c r="EC1192" s="69"/>
      <c r="ED1192" s="67"/>
      <c r="EE1192" s="1"/>
      <c r="EF1192" s="68"/>
      <c r="EG1192" s="69"/>
      <c r="EH1192" s="67"/>
      <c r="EI1192" s="1"/>
      <c r="EJ1192" s="68"/>
      <c r="EK1192" s="69"/>
      <c r="EL1192" s="67"/>
      <c r="EM1192" s="111"/>
      <c r="EO1192" s="29">
        <f t="shared" si="5073"/>
        <v>0</v>
      </c>
      <c r="EP1192" s="29">
        <f t="shared" si="5075"/>
        <v>0</v>
      </c>
      <c r="EQ1192" s="4" t="b">
        <f t="shared" si="5072"/>
        <v>1</v>
      </c>
      <c r="ES1192" s="118">
        <f t="shared" si="5074"/>
        <v>1.1767000000000001</v>
      </c>
    </row>
    <row r="1193" spans="3:149" ht="12.75" customHeight="1" x14ac:dyDescent="0.25">
      <c r="C1193" s="24" t="s">
        <v>1225</v>
      </c>
      <c r="D1193" s="43" t="str">
        <f>_xlfn.XLOOKUP($C1193,[32]PSP!$C:$C,[32]PSP!D:D)</f>
        <v>COT.IS_44001</v>
      </c>
      <c r="E1193" s="24" t="str">
        <f>_xlfn.XLOOKUP($C1193,[32]PSP!$C:$C,[32]PSP!E:E)</f>
        <v>COTAÇÃO</v>
      </c>
      <c r="F1193" s="25" t="str">
        <f>_xlfn.XLOOKUP($C1193,[32]PSP!$C:$C,[32]PSP!F:F)</f>
        <v>FORNECIMENTO DE CAP 50/70 - ANP/DNIT</v>
      </c>
      <c r="G1193" s="26" t="str">
        <f>_xlfn.XLOOKUP($C1193,[32]PSP!$C:$C,[32]PSP!G:G)</f>
        <v>T</v>
      </c>
      <c r="H1193" s="53">
        <f>_xlfn.XLOOKUP($C1193,[32]PSP!$C:$C,[32]PSP!$H:$H)</f>
        <v>102.87842400000002</v>
      </c>
      <c r="I1193" s="28">
        <f>_xlfn.XLOOKUP($C1193,[32]PSP!$C:$C,[32]PSP!$I:$I)</f>
        <v>282945.41000000003</v>
      </c>
      <c r="J1193" s="28">
        <f t="shared" si="5038"/>
        <v>282945.41000000003</v>
      </c>
      <c r="K1193" s="88"/>
      <c r="L1193" s="54" t="str">
        <f>_xlfn.XLOOKUP($C1193,[32]PSP!$C:$C,[32]PSP!$L:$L)</f>
        <v>0</v>
      </c>
      <c r="M1193" s="27">
        <f>_xlfn.XLOOKUP($C1193,[32]PSP!$C:$C,[32]PSP!$M:$M)</f>
        <v>2750.29</v>
      </c>
      <c r="N1193" s="28">
        <f t="shared" si="5039"/>
        <v>0</v>
      </c>
      <c r="O1193" s="88"/>
      <c r="P1193" s="54" t="str">
        <f>_xlfn.XLOOKUP($C1193,[32]PSP!$C:$C,[32]PSP!$P:$P)</f>
        <v>0</v>
      </c>
      <c r="Q1193" s="27">
        <f>_xlfn.XLOOKUP($C1193,[32]PSP!$C:$C,[32]PSP!$Q:$Q)</f>
        <v>2750.29</v>
      </c>
      <c r="R1193" s="28">
        <f t="shared" si="5040"/>
        <v>0</v>
      </c>
      <c r="S1193" s="88"/>
      <c r="T1193" s="54" t="str">
        <f>_xlfn.XLOOKUP($C1193,[32]PSP!$C:$C,[32]PSP!$T:$T)</f>
        <v>0</v>
      </c>
      <c r="U1193" s="27">
        <f>_xlfn.XLOOKUP($C1193,[32]PSP!$C:$C,[32]PSP!$U:$U)</f>
        <v>2750.29</v>
      </c>
      <c r="V1193" s="28">
        <f t="shared" si="5041"/>
        <v>0</v>
      </c>
      <c r="W1193" s="88"/>
      <c r="X1193" s="54">
        <f>_xlfn.XLOOKUP($C1193,[32]PSP!$C:$C,[32]PSP!$X:$X)</f>
        <v>9.3525840000000002</v>
      </c>
      <c r="Y1193" s="27">
        <f>_xlfn.XLOOKUP($C1193,[32]PSP!$C:$C,[32]PSP!$Y:$Y)</f>
        <v>2750.29</v>
      </c>
      <c r="Z1193" s="28">
        <f t="shared" si="5042"/>
        <v>25722.31</v>
      </c>
      <c r="AA1193" s="88"/>
      <c r="AB1193" s="54" t="str">
        <f>_xlfn.XLOOKUP($C1193,[32]PSP!$C:$C,[32]PSP!$AB:$AB)</f>
        <v>0</v>
      </c>
      <c r="AC1193" s="27">
        <f>_xlfn.XLOOKUP($C1193,[32]PSP!$C:$C,[32]PSP!$AC:$AC)</f>
        <v>2750.29</v>
      </c>
      <c r="AD1193" s="28">
        <f t="shared" si="5043"/>
        <v>0</v>
      </c>
      <c r="AE1193" s="88"/>
      <c r="AF1193" s="54" t="str">
        <f>_xlfn.XLOOKUP($C1193,[32]PSP!$C:$C,[32]PSP!$AF:$AF)</f>
        <v>0</v>
      </c>
      <c r="AG1193" s="27">
        <f>_xlfn.XLOOKUP($C1193,[32]PSP!$C:$C,[32]PSP!$AG:$AG)</f>
        <v>2750.29</v>
      </c>
      <c r="AH1193" s="28">
        <f t="shared" si="5044"/>
        <v>0</v>
      </c>
      <c r="AI1193" s="88"/>
      <c r="AJ1193" s="54" t="str">
        <f>_xlfn.XLOOKUP($C1193,[32]PSP!$C:$C,[32]PSP!$AJ:$AJ)</f>
        <v>0</v>
      </c>
      <c r="AK1193" s="27">
        <f>_xlfn.XLOOKUP($C1193,[32]PSP!$C:$C,[32]PSP!$AK:$AK)</f>
        <v>2750.29</v>
      </c>
      <c r="AL1193" s="28">
        <f t="shared" si="5045"/>
        <v>0</v>
      </c>
      <c r="AM1193" s="88"/>
      <c r="AN1193" s="54">
        <f>_xlfn.XLOOKUP($C1193,[32]PSP!$C:$C,[32]PSP!$AN:$AN)</f>
        <v>9.3525840000000002</v>
      </c>
      <c r="AO1193" s="27">
        <f>_xlfn.XLOOKUP($C1193,[32]PSP!$C:$C,[32]PSP!$AO:$AO)</f>
        <v>2750.29</v>
      </c>
      <c r="AP1193" s="28">
        <f t="shared" si="5046"/>
        <v>25722.31</v>
      </c>
      <c r="AQ1193" s="88"/>
      <c r="AR1193" s="54" t="str">
        <f>_xlfn.XLOOKUP($C1193,[32]PSP!$C:$C,[32]PSP!$AR:$AR)</f>
        <v>0</v>
      </c>
      <c r="AS1193" s="27">
        <f>_xlfn.XLOOKUP($C1193,[32]PSP!$C:$C,[32]PSP!$AS:$AS)</f>
        <v>2750.29</v>
      </c>
      <c r="AT1193" s="28">
        <f t="shared" si="5047"/>
        <v>0</v>
      </c>
      <c r="AU1193" s="88"/>
      <c r="AV1193" s="54" t="str">
        <f>_xlfn.XLOOKUP($C1193,[32]PSP!$C:$C,[32]PSP!$AV:$AV)</f>
        <v>0</v>
      </c>
      <c r="AW1193" s="27">
        <f>_xlfn.XLOOKUP($C1193,[32]PSP!$C:$C,[32]PSP!$AW:$AW)</f>
        <v>2750.29</v>
      </c>
      <c r="AX1193" s="28">
        <f t="shared" si="5048"/>
        <v>0</v>
      </c>
      <c r="AY1193" s="88"/>
      <c r="AZ1193" s="54" t="str">
        <f>_xlfn.XLOOKUP($C1193,[32]PSP!$C:$C,[32]PSP!$AZ:$AZ)</f>
        <v>0</v>
      </c>
      <c r="BA1193" s="27">
        <f>_xlfn.XLOOKUP($C1193,[32]PSP!$C:$C,[32]PSP!$BA:$BA)</f>
        <v>2750.29</v>
      </c>
      <c r="BB1193" s="28">
        <f t="shared" si="5049"/>
        <v>0</v>
      </c>
      <c r="BC1193" s="88"/>
      <c r="BD1193" s="54">
        <f>_xlfn.XLOOKUP($C1193,[32]PSP!$C:$C,[32]PSP!$BD:$BD)</f>
        <v>9.3525840000000002</v>
      </c>
      <c r="BE1193" s="27">
        <f>_xlfn.XLOOKUP($C1193,[32]PSP!$C:$C,[32]PSP!$BE:$BE)</f>
        <v>2750.29</v>
      </c>
      <c r="BF1193" s="28">
        <f t="shared" si="5050"/>
        <v>25722.31</v>
      </c>
      <c r="BG1193" s="88"/>
      <c r="BH1193" s="54">
        <f>_xlfn.XLOOKUP($C1193,[32]PSP!$C:$C,[32]PSP!$BH:$BH)</f>
        <v>9.3525840000000002</v>
      </c>
      <c r="BI1193" s="27">
        <f>_xlfn.XLOOKUP($C1193,[32]PSP!$C:$C,[32]PSP!$BI:$BI)</f>
        <v>2750.29</v>
      </c>
      <c r="BJ1193" s="28">
        <f t="shared" si="5051"/>
        <v>25722.31</v>
      </c>
      <c r="BK1193" s="88"/>
      <c r="BL1193" s="54">
        <f>_xlfn.XLOOKUP($C1193,[32]PSP!$C:$C,[32]PSP!$BL:$BL)</f>
        <v>9.3525840000000002</v>
      </c>
      <c r="BM1193" s="27">
        <f>_xlfn.XLOOKUP($C1193,[32]PSP!$C:$C,[32]PSP!$BM:$BM)</f>
        <v>2750.29</v>
      </c>
      <c r="BN1193" s="28">
        <f t="shared" si="5052"/>
        <v>25722.31</v>
      </c>
      <c r="BO1193" s="88"/>
      <c r="BP1193" s="54" t="str">
        <f>_xlfn.XLOOKUP($C1193,[32]PSP!$C:$C,[32]PSP!$BP:$BP)</f>
        <v>0</v>
      </c>
      <c r="BQ1193" s="27">
        <f>_xlfn.XLOOKUP($C1193,[32]PSP!$C:$C,[32]PSP!$BQ:$BQ)</f>
        <v>2750.29</v>
      </c>
      <c r="BR1193" s="28">
        <f t="shared" si="5053"/>
        <v>0</v>
      </c>
      <c r="BS1193" s="88"/>
      <c r="BT1193" s="54">
        <f>_xlfn.XLOOKUP($C1193,[32]PSP!$C:$C,[32]PSP!$BT:$BT)</f>
        <v>9.3525840000000002</v>
      </c>
      <c r="BU1193" s="27">
        <f>_xlfn.XLOOKUP($C1193,[32]PSP!$C:$C,[32]PSP!$BU:$BU)</f>
        <v>2750.29</v>
      </c>
      <c r="BV1193" s="28">
        <f t="shared" si="5054"/>
        <v>25722.31</v>
      </c>
      <c r="BW1193" s="88"/>
      <c r="BX1193" s="54" t="str">
        <f>_xlfn.XLOOKUP($C1193,[32]PSP!$C:$C,[32]PSP!$BX:$BX)</f>
        <v>0</v>
      </c>
      <c r="BY1193" s="27">
        <f>_xlfn.XLOOKUP($C1193,[32]PSP!$C:$C,[32]PSP!$BY:$BY)</f>
        <v>2750.29</v>
      </c>
      <c r="BZ1193" s="28">
        <f t="shared" si="5055"/>
        <v>0</v>
      </c>
      <c r="CA1193" s="88"/>
      <c r="CB1193" s="54">
        <f>_xlfn.XLOOKUP($C1193,[32]PSP!$C:$C,[32]PSP!$CB:$CB)</f>
        <v>9.3525840000000002</v>
      </c>
      <c r="CC1193" s="27">
        <f>_xlfn.XLOOKUP($C1193,[32]PSP!$C:$C,[32]PSP!$CC:$CC)</f>
        <v>2750.29</v>
      </c>
      <c r="CD1193" s="28">
        <f t="shared" si="5056"/>
        <v>25722.31</v>
      </c>
      <c r="CE1193" s="88"/>
      <c r="CF1193" s="54" t="str">
        <f>_xlfn.XLOOKUP($C1193,[32]PSP!$C:$C,[32]PSP!$CF:$CF)</f>
        <v>0</v>
      </c>
      <c r="CG1193" s="27">
        <f>_xlfn.XLOOKUP($C1193,[32]PSP!$C:$C,[32]PSP!$CG:$CG)</f>
        <v>2750.29</v>
      </c>
      <c r="CH1193" s="28">
        <f t="shared" si="5057"/>
        <v>0</v>
      </c>
      <c r="CI1193" s="88"/>
      <c r="CJ1193" s="54" t="str">
        <f>_xlfn.XLOOKUP($C1193,[32]PSP!$C:$C,[32]PSP!$CJ:$CJ)</f>
        <v>0</v>
      </c>
      <c r="CK1193" s="27">
        <f>_xlfn.XLOOKUP($C1193,[32]PSP!$C:$C,[32]PSP!$CK:$CK)</f>
        <v>2750.29</v>
      </c>
      <c r="CL1193" s="28">
        <f t="shared" si="5058"/>
        <v>0</v>
      </c>
      <c r="CM1193" s="88"/>
      <c r="CN1193" s="54">
        <f>_xlfn.XLOOKUP($C1193,[32]PSP!$C:$C,[32]PSP!$CN:$CN)</f>
        <v>9.3525840000000002</v>
      </c>
      <c r="CO1193" s="27">
        <f>_xlfn.XLOOKUP($C1193,[32]PSP!$C:$C,[32]PSP!$CO:$CO)</f>
        <v>2750.29</v>
      </c>
      <c r="CP1193" s="28">
        <f t="shared" si="5059"/>
        <v>25722.31</v>
      </c>
      <c r="CQ1193" s="88"/>
      <c r="CR1193" s="54">
        <f>_xlfn.XLOOKUP($C1193,[32]PSP!$C:$C,[32]PSP!$CR:$CR)</f>
        <v>9.3525840000000002</v>
      </c>
      <c r="CS1193" s="27">
        <f>_xlfn.XLOOKUP($C1193,[32]PSP!$C:$C,[32]PSP!$CS:$CS)</f>
        <v>2750.29</v>
      </c>
      <c r="CT1193" s="28">
        <f t="shared" si="5060"/>
        <v>25722.31</v>
      </c>
      <c r="CU1193" s="88"/>
      <c r="CV1193" s="54" t="str">
        <f>_xlfn.XLOOKUP($C1193,[32]PSP!$C:$C,[32]PSP!$CV:$CV)</f>
        <v>0</v>
      </c>
      <c r="CW1193" s="27">
        <f>_xlfn.XLOOKUP($C1193,[32]PSP!$C:$C,[32]PSP!$CW:$CW)</f>
        <v>2750.29</v>
      </c>
      <c r="CX1193" s="28">
        <f t="shared" si="5061"/>
        <v>0</v>
      </c>
      <c r="CY1193" s="88"/>
      <c r="CZ1193" s="54">
        <f>_xlfn.XLOOKUP($C1193,[32]PSP!$C:$C,[32]PSP!$CZ:$CZ)</f>
        <v>9.3525840000000002</v>
      </c>
      <c r="DA1193" s="27">
        <f>_xlfn.XLOOKUP($C1193,[32]PSP!$C:$C,[32]PSP!$DA:$DA)</f>
        <v>2750.29</v>
      </c>
      <c r="DB1193" s="28">
        <f t="shared" si="5062"/>
        <v>25722.31</v>
      </c>
      <c r="DC1193" s="88"/>
      <c r="DD1193" s="54" t="str">
        <f>_xlfn.XLOOKUP($C1193,[32]PSP!$C:$C,[32]PSP!$DD:$DD)</f>
        <v>0</v>
      </c>
      <c r="DE1193" s="27">
        <f>_xlfn.XLOOKUP($C1193,[32]PSP!$C:$C,[32]PSP!$DE:$DE)</f>
        <v>2750.29</v>
      </c>
      <c r="DF1193" s="28">
        <f t="shared" si="5063"/>
        <v>0</v>
      </c>
      <c r="DG1193" s="88"/>
      <c r="DH1193" s="54" t="str">
        <f>_xlfn.XLOOKUP($C1193,[32]PSP!$C:$C,[32]PSP!$DH:$DH)</f>
        <v>0</v>
      </c>
      <c r="DI1193" s="27">
        <f>_xlfn.XLOOKUP($C1193,[32]PSP!$C:$C,[32]PSP!$DI:$DI)</f>
        <v>2750.29</v>
      </c>
      <c r="DJ1193" s="28">
        <f t="shared" si="5064"/>
        <v>0</v>
      </c>
      <c r="DK1193" s="88"/>
      <c r="DL1193" s="54" t="str">
        <f>_xlfn.XLOOKUP($C1193,[32]PSP!$C:$C,[32]PSP!$DL:$DL)</f>
        <v>0</v>
      </c>
      <c r="DM1193" s="27">
        <f>_xlfn.XLOOKUP($C1193,[32]PSP!$C:$C,[32]PSP!$DM:$DM)</f>
        <v>2750.29</v>
      </c>
      <c r="DN1193" s="28">
        <f t="shared" si="5065"/>
        <v>0</v>
      </c>
      <c r="DO1193" s="88"/>
      <c r="DP1193" s="54">
        <f>_xlfn.XLOOKUP($C1193,[32]PSP!$C:$C,[32]PSP!$DP:$DP)</f>
        <v>9.3525840000000002</v>
      </c>
      <c r="DQ1193" s="27">
        <f>_xlfn.XLOOKUP($C1193,[32]PSP!$C:$C,[32]PSP!$DQ:$DQ)</f>
        <v>2750.29</v>
      </c>
      <c r="DR1193" s="28">
        <f t="shared" si="5066"/>
        <v>25722.31</v>
      </c>
      <c r="DS1193" s="88"/>
      <c r="DT1193" s="54" t="str">
        <f>_xlfn.XLOOKUP($C1193,[32]PSP!$C:$C,[32]PSP!$DT:$DT)</f>
        <v>0</v>
      </c>
      <c r="DU1193" s="27">
        <f>_xlfn.XLOOKUP($C1193,[32]PSP!$C:$C,[32]PSP!$DU:$DU)</f>
        <v>2750.29</v>
      </c>
      <c r="DV1193" s="28">
        <f t="shared" si="5067"/>
        <v>0</v>
      </c>
      <c r="DW1193" s="88"/>
      <c r="DX1193" s="54" t="str">
        <f>_xlfn.XLOOKUP($C1193,[32]PSP!$C:$C,[32]PSP!$DX:$DX)</f>
        <v>0</v>
      </c>
      <c r="DY1193" s="27">
        <f>_xlfn.XLOOKUP($C1193,[32]PSP!$C:$C,[32]PSP!$DY:$DY)</f>
        <v>2750.29</v>
      </c>
      <c r="DZ1193" s="28">
        <f t="shared" si="5068"/>
        <v>0</v>
      </c>
      <c r="EA1193" s="88"/>
      <c r="EB1193" s="54" t="str">
        <f>_xlfn.XLOOKUP($C1193,[32]PSP!$C:$C,[32]PSP!$EB:$EB)</f>
        <v>0</v>
      </c>
      <c r="EC1193" s="27">
        <f>_xlfn.XLOOKUP($C1193,[32]PSP!$C:$C,[32]PSP!$EC:$EC)</f>
        <v>2750.29</v>
      </c>
      <c r="ED1193" s="28">
        <f t="shared" si="5069"/>
        <v>0</v>
      </c>
      <c r="EE1193" s="88"/>
      <c r="EF1193" s="54" t="str">
        <f>_xlfn.XLOOKUP($C1193,[32]PSP!$C:$C,[32]PSP!$EF:$EF)</f>
        <v>0</v>
      </c>
      <c r="EG1193" s="27">
        <f>_xlfn.XLOOKUP($C1193,[32]PSP!$C:$C,[32]PSP!$EG:$EG)</f>
        <v>2750.29</v>
      </c>
      <c r="EH1193" s="28">
        <f t="shared" si="5070"/>
        <v>0</v>
      </c>
      <c r="EI1193" s="88"/>
      <c r="EJ1193" s="54" t="str">
        <f>_xlfn.XLOOKUP($C1193,[32]PSP!$C:$C,[32]PSP!$EJ:$EJ)</f>
        <v>0</v>
      </c>
      <c r="EK1193" s="27">
        <f>_xlfn.XLOOKUP($C1193,[32]PSP!$C:$C,[32]PSP!$EK:$EK)</f>
        <v>2750.29</v>
      </c>
      <c r="EL1193" s="28">
        <f t="shared" si="5071"/>
        <v>0</v>
      </c>
      <c r="EM1193" s="24"/>
      <c r="EO1193" s="29">
        <f t="shared" si="5073"/>
        <v>282945.41000000003</v>
      </c>
      <c r="EP1193" s="29">
        <f t="shared" si="5075"/>
        <v>282945.41000000003</v>
      </c>
      <c r="EQ1193" s="4" t="b">
        <f t="shared" si="5072"/>
        <v>1</v>
      </c>
      <c r="ES1193" s="118">
        <f t="shared" si="5074"/>
        <v>1</v>
      </c>
    </row>
    <row r="1194" spans="3:149" ht="12.75" customHeight="1" x14ac:dyDescent="0.25">
      <c r="C1194" s="24" t="s">
        <v>1226</v>
      </c>
      <c r="D1194" s="43" t="str">
        <f>_xlfn.XLOOKUP($C1194,[32]PSP!$C:$C,[32]PSP!D:D)</f>
        <v>COT.IS_44002</v>
      </c>
      <c r="E1194" s="24" t="str">
        <f>_xlfn.XLOOKUP($C1194,[32]PSP!$C:$C,[32]PSP!E:E)</f>
        <v>COTAÇÃO</v>
      </c>
      <c r="F1194" s="25" t="str">
        <f>_xlfn.XLOOKUP($C1194,[32]PSP!$C:$C,[32]PSP!F:F)</f>
        <v>TRANSPORTE DE CAP 50/70 - ANP/DNIT</v>
      </c>
      <c r="G1194" s="26" t="str">
        <f>_xlfn.XLOOKUP($C1194,[32]PSP!$C:$C,[32]PSP!G:G)</f>
        <v>T</v>
      </c>
      <c r="H1194" s="53">
        <f>_xlfn.XLOOKUP($C1194,[32]PSP!$C:$C,[32]PSP!$H:$H)</f>
        <v>102.87842400000002</v>
      </c>
      <c r="I1194" s="28">
        <f>_xlfn.XLOOKUP($C1194,[32]PSP!$C:$C,[32]PSP!$I:$I)</f>
        <v>16693.049999999996</v>
      </c>
      <c r="J1194" s="28">
        <f t="shared" si="5038"/>
        <v>16693.049999999996</v>
      </c>
      <c r="K1194" s="88"/>
      <c r="L1194" s="54" t="str">
        <f>_xlfn.XLOOKUP($C1194,[32]PSP!$C:$C,[32]PSP!$L:$L)</f>
        <v>0</v>
      </c>
      <c r="M1194" s="27">
        <f>_xlfn.XLOOKUP($C1194,[32]PSP!$C:$C,[32]PSP!$M:$M)</f>
        <v>162.26</v>
      </c>
      <c r="N1194" s="28">
        <f t="shared" si="5039"/>
        <v>0</v>
      </c>
      <c r="O1194" s="88"/>
      <c r="P1194" s="54" t="str">
        <f>_xlfn.XLOOKUP($C1194,[32]PSP!$C:$C,[32]PSP!$P:$P)</f>
        <v>0</v>
      </c>
      <c r="Q1194" s="27">
        <f>_xlfn.XLOOKUP($C1194,[32]PSP!$C:$C,[32]PSP!$Q:$Q)</f>
        <v>162.26</v>
      </c>
      <c r="R1194" s="28">
        <f t="shared" si="5040"/>
        <v>0</v>
      </c>
      <c r="S1194" s="88"/>
      <c r="T1194" s="54" t="str">
        <f>_xlfn.XLOOKUP($C1194,[32]PSP!$C:$C,[32]PSP!$T:$T)</f>
        <v>0</v>
      </c>
      <c r="U1194" s="27">
        <f>_xlfn.XLOOKUP($C1194,[32]PSP!$C:$C,[32]PSP!$U:$U)</f>
        <v>162.26</v>
      </c>
      <c r="V1194" s="28">
        <f t="shared" si="5041"/>
        <v>0</v>
      </c>
      <c r="W1194" s="88"/>
      <c r="X1194" s="54">
        <f>_xlfn.XLOOKUP($C1194,[32]PSP!$C:$C,[32]PSP!$X:$X)</f>
        <v>9.3525840000000002</v>
      </c>
      <c r="Y1194" s="27">
        <f>_xlfn.XLOOKUP($C1194,[32]PSP!$C:$C,[32]PSP!$Y:$Y)</f>
        <v>162.26</v>
      </c>
      <c r="Z1194" s="28">
        <f t="shared" si="5042"/>
        <v>1517.55</v>
      </c>
      <c r="AA1194" s="88"/>
      <c r="AB1194" s="54" t="str">
        <f>_xlfn.XLOOKUP($C1194,[32]PSP!$C:$C,[32]PSP!$AB:$AB)</f>
        <v>0</v>
      </c>
      <c r="AC1194" s="27">
        <f>_xlfn.XLOOKUP($C1194,[32]PSP!$C:$C,[32]PSP!$AC:$AC)</f>
        <v>162.26</v>
      </c>
      <c r="AD1194" s="28">
        <f t="shared" si="5043"/>
        <v>0</v>
      </c>
      <c r="AE1194" s="88"/>
      <c r="AF1194" s="54" t="str">
        <f>_xlfn.XLOOKUP($C1194,[32]PSP!$C:$C,[32]PSP!$AF:$AF)</f>
        <v>0</v>
      </c>
      <c r="AG1194" s="27">
        <f>_xlfn.XLOOKUP($C1194,[32]PSP!$C:$C,[32]PSP!$AG:$AG)</f>
        <v>162.26</v>
      </c>
      <c r="AH1194" s="28">
        <f t="shared" si="5044"/>
        <v>0</v>
      </c>
      <c r="AI1194" s="88"/>
      <c r="AJ1194" s="54" t="str">
        <f>_xlfn.XLOOKUP($C1194,[32]PSP!$C:$C,[32]PSP!$AJ:$AJ)</f>
        <v>0</v>
      </c>
      <c r="AK1194" s="27">
        <f>_xlfn.XLOOKUP($C1194,[32]PSP!$C:$C,[32]PSP!$AK:$AK)</f>
        <v>162.26</v>
      </c>
      <c r="AL1194" s="28">
        <f t="shared" si="5045"/>
        <v>0</v>
      </c>
      <c r="AM1194" s="88"/>
      <c r="AN1194" s="54">
        <f>_xlfn.XLOOKUP($C1194,[32]PSP!$C:$C,[32]PSP!$AN:$AN)</f>
        <v>9.3525840000000002</v>
      </c>
      <c r="AO1194" s="27">
        <f>_xlfn.XLOOKUP($C1194,[32]PSP!$C:$C,[32]PSP!$AO:$AO)</f>
        <v>162.26</v>
      </c>
      <c r="AP1194" s="28">
        <f t="shared" si="5046"/>
        <v>1517.55</v>
      </c>
      <c r="AQ1194" s="88"/>
      <c r="AR1194" s="54" t="str">
        <f>_xlfn.XLOOKUP($C1194,[32]PSP!$C:$C,[32]PSP!$AR:$AR)</f>
        <v>0</v>
      </c>
      <c r="AS1194" s="27">
        <f>_xlfn.XLOOKUP($C1194,[32]PSP!$C:$C,[32]PSP!$AS:$AS)</f>
        <v>162.26</v>
      </c>
      <c r="AT1194" s="28">
        <f t="shared" si="5047"/>
        <v>0</v>
      </c>
      <c r="AU1194" s="88"/>
      <c r="AV1194" s="54" t="str">
        <f>_xlfn.XLOOKUP($C1194,[32]PSP!$C:$C,[32]PSP!$AV:$AV)</f>
        <v>0</v>
      </c>
      <c r="AW1194" s="27">
        <f>_xlfn.XLOOKUP($C1194,[32]PSP!$C:$C,[32]PSP!$AW:$AW)</f>
        <v>162.26</v>
      </c>
      <c r="AX1194" s="28">
        <f t="shared" si="5048"/>
        <v>0</v>
      </c>
      <c r="AY1194" s="88"/>
      <c r="AZ1194" s="54" t="str">
        <f>_xlfn.XLOOKUP($C1194,[32]PSP!$C:$C,[32]PSP!$AZ:$AZ)</f>
        <v>0</v>
      </c>
      <c r="BA1194" s="27">
        <f>_xlfn.XLOOKUP($C1194,[32]PSP!$C:$C,[32]PSP!$BA:$BA)</f>
        <v>162.26</v>
      </c>
      <c r="BB1194" s="28">
        <f t="shared" si="5049"/>
        <v>0</v>
      </c>
      <c r="BC1194" s="88"/>
      <c r="BD1194" s="54">
        <f>_xlfn.XLOOKUP($C1194,[32]PSP!$C:$C,[32]PSP!$BD:$BD)</f>
        <v>9.3525840000000002</v>
      </c>
      <c r="BE1194" s="27">
        <f>_xlfn.XLOOKUP($C1194,[32]PSP!$C:$C,[32]PSP!$BE:$BE)</f>
        <v>162.26</v>
      </c>
      <c r="BF1194" s="28">
        <f t="shared" si="5050"/>
        <v>1517.55</v>
      </c>
      <c r="BG1194" s="88"/>
      <c r="BH1194" s="54">
        <f>_xlfn.XLOOKUP($C1194,[32]PSP!$C:$C,[32]PSP!$BH:$BH)</f>
        <v>9.3525840000000002</v>
      </c>
      <c r="BI1194" s="27">
        <f>_xlfn.XLOOKUP($C1194,[32]PSP!$C:$C,[32]PSP!$BI:$BI)</f>
        <v>162.26</v>
      </c>
      <c r="BJ1194" s="28">
        <f t="shared" si="5051"/>
        <v>1517.55</v>
      </c>
      <c r="BK1194" s="88"/>
      <c r="BL1194" s="54">
        <f>_xlfn.XLOOKUP($C1194,[32]PSP!$C:$C,[32]PSP!$BL:$BL)</f>
        <v>9.3525840000000002</v>
      </c>
      <c r="BM1194" s="27">
        <f>_xlfn.XLOOKUP($C1194,[32]PSP!$C:$C,[32]PSP!$BM:$BM)</f>
        <v>162.26</v>
      </c>
      <c r="BN1194" s="28">
        <f t="shared" si="5052"/>
        <v>1517.55</v>
      </c>
      <c r="BO1194" s="88"/>
      <c r="BP1194" s="54" t="str">
        <f>_xlfn.XLOOKUP($C1194,[32]PSP!$C:$C,[32]PSP!$BP:$BP)</f>
        <v>0</v>
      </c>
      <c r="BQ1194" s="27">
        <f>_xlfn.XLOOKUP($C1194,[32]PSP!$C:$C,[32]PSP!$BQ:$BQ)</f>
        <v>162.26</v>
      </c>
      <c r="BR1194" s="28">
        <f t="shared" si="5053"/>
        <v>0</v>
      </c>
      <c r="BS1194" s="88"/>
      <c r="BT1194" s="54">
        <f>_xlfn.XLOOKUP($C1194,[32]PSP!$C:$C,[32]PSP!$BT:$BT)</f>
        <v>9.3525840000000002</v>
      </c>
      <c r="BU1194" s="27">
        <f>_xlfn.XLOOKUP($C1194,[32]PSP!$C:$C,[32]PSP!$BU:$BU)</f>
        <v>162.26</v>
      </c>
      <c r="BV1194" s="28">
        <f t="shared" si="5054"/>
        <v>1517.55</v>
      </c>
      <c r="BW1194" s="88"/>
      <c r="BX1194" s="54" t="str">
        <f>_xlfn.XLOOKUP($C1194,[32]PSP!$C:$C,[32]PSP!$BX:$BX)</f>
        <v>0</v>
      </c>
      <c r="BY1194" s="27">
        <f>_xlfn.XLOOKUP($C1194,[32]PSP!$C:$C,[32]PSP!$BY:$BY)</f>
        <v>162.26</v>
      </c>
      <c r="BZ1194" s="28">
        <f t="shared" si="5055"/>
        <v>0</v>
      </c>
      <c r="CA1194" s="88"/>
      <c r="CB1194" s="54">
        <f>_xlfn.XLOOKUP($C1194,[32]PSP!$C:$C,[32]PSP!$CB:$CB)</f>
        <v>9.3525840000000002</v>
      </c>
      <c r="CC1194" s="27">
        <f>_xlfn.XLOOKUP($C1194,[32]PSP!$C:$C,[32]PSP!$CC:$CC)</f>
        <v>162.26</v>
      </c>
      <c r="CD1194" s="28">
        <f t="shared" si="5056"/>
        <v>1517.55</v>
      </c>
      <c r="CE1194" s="88"/>
      <c r="CF1194" s="54" t="str">
        <f>_xlfn.XLOOKUP($C1194,[32]PSP!$C:$C,[32]PSP!$CF:$CF)</f>
        <v>0</v>
      </c>
      <c r="CG1194" s="27">
        <f>_xlfn.XLOOKUP($C1194,[32]PSP!$C:$C,[32]PSP!$CG:$CG)</f>
        <v>162.26</v>
      </c>
      <c r="CH1194" s="28">
        <f t="shared" si="5057"/>
        <v>0</v>
      </c>
      <c r="CI1194" s="88"/>
      <c r="CJ1194" s="54" t="str">
        <f>_xlfn.XLOOKUP($C1194,[32]PSP!$C:$C,[32]PSP!$CJ:$CJ)</f>
        <v>0</v>
      </c>
      <c r="CK1194" s="27">
        <f>_xlfn.XLOOKUP($C1194,[32]PSP!$C:$C,[32]PSP!$CK:$CK)</f>
        <v>162.26</v>
      </c>
      <c r="CL1194" s="28">
        <f t="shared" si="5058"/>
        <v>0</v>
      </c>
      <c r="CM1194" s="88"/>
      <c r="CN1194" s="54">
        <f>_xlfn.XLOOKUP($C1194,[32]PSP!$C:$C,[32]PSP!$CN:$CN)</f>
        <v>9.3525840000000002</v>
      </c>
      <c r="CO1194" s="27">
        <f>_xlfn.XLOOKUP($C1194,[32]PSP!$C:$C,[32]PSP!$CO:$CO)</f>
        <v>162.26</v>
      </c>
      <c r="CP1194" s="28">
        <f t="shared" si="5059"/>
        <v>1517.55</v>
      </c>
      <c r="CQ1194" s="88"/>
      <c r="CR1194" s="54">
        <f>_xlfn.XLOOKUP($C1194,[32]PSP!$C:$C,[32]PSP!$CR:$CR)</f>
        <v>9.3525840000000002</v>
      </c>
      <c r="CS1194" s="27">
        <f>_xlfn.XLOOKUP($C1194,[32]PSP!$C:$C,[32]PSP!$CS:$CS)</f>
        <v>162.26</v>
      </c>
      <c r="CT1194" s="28">
        <f t="shared" si="5060"/>
        <v>1517.55</v>
      </c>
      <c r="CU1194" s="88"/>
      <c r="CV1194" s="54" t="str">
        <f>_xlfn.XLOOKUP($C1194,[32]PSP!$C:$C,[32]PSP!$CV:$CV)</f>
        <v>0</v>
      </c>
      <c r="CW1194" s="27">
        <f>_xlfn.XLOOKUP($C1194,[32]PSP!$C:$C,[32]PSP!$CW:$CW)</f>
        <v>162.26</v>
      </c>
      <c r="CX1194" s="28">
        <f t="shared" si="5061"/>
        <v>0</v>
      </c>
      <c r="CY1194" s="88"/>
      <c r="CZ1194" s="54">
        <f>_xlfn.XLOOKUP($C1194,[32]PSP!$C:$C,[32]PSP!$CZ:$CZ)</f>
        <v>9.3525840000000002</v>
      </c>
      <c r="DA1194" s="27">
        <f>_xlfn.XLOOKUP($C1194,[32]PSP!$C:$C,[32]PSP!$DA:$DA)</f>
        <v>162.26</v>
      </c>
      <c r="DB1194" s="28">
        <f t="shared" si="5062"/>
        <v>1517.55</v>
      </c>
      <c r="DC1194" s="88"/>
      <c r="DD1194" s="54" t="str">
        <f>_xlfn.XLOOKUP($C1194,[32]PSP!$C:$C,[32]PSP!$DD:$DD)</f>
        <v>0</v>
      </c>
      <c r="DE1194" s="27">
        <f>_xlfn.XLOOKUP($C1194,[32]PSP!$C:$C,[32]PSP!$DE:$DE)</f>
        <v>162.26</v>
      </c>
      <c r="DF1194" s="28">
        <f t="shared" si="5063"/>
        <v>0</v>
      </c>
      <c r="DG1194" s="88"/>
      <c r="DH1194" s="54" t="str">
        <f>_xlfn.XLOOKUP($C1194,[32]PSP!$C:$C,[32]PSP!$DH:$DH)</f>
        <v>0</v>
      </c>
      <c r="DI1194" s="27">
        <f>_xlfn.XLOOKUP($C1194,[32]PSP!$C:$C,[32]PSP!$DI:$DI)</f>
        <v>162.26</v>
      </c>
      <c r="DJ1194" s="28">
        <f t="shared" si="5064"/>
        <v>0</v>
      </c>
      <c r="DK1194" s="88"/>
      <c r="DL1194" s="54" t="str">
        <f>_xlfn.XLOOKUP($C1194,[32]PSP!$C:$C,[32]PSP!$DL:$DL)</f>
        <v>0</v>
      </c>
      <c r="DM1194" s="27">
        <f>_xlfn.XLOOKUP($C1194,[32]PSP!$C:$C,[32]PSP!$DM:$DM)</f>
        <v>162.26</v>
      </c>
      <c r="DN1194" s="28">
        <f t="shared" si="5065"/>
        <v>0</v>
      </c>
      <c r="DO1194" s="88"/>
      <c r="DP1194" s="54">
        <f>_xlfn.XLOOKUP($C1194,[32]PSP!$C:$C,[32]PSP!$DP:$DP)</f>
        <v>9.3525840000000002</v>
      </c>
      <c r="DQ1194" s="27">
        <f>_xlfn.XLOOKUP($C1194,[32]PSP!$C:$C,[32]PSP!$DQ:$DQ)</f>
        <v>162.26</v>
      </c>
      <c r="DR1194" s="28">
        <f t="shared" si="5066"/>
        <v>1517.55</v>
      </c>
      <c r="DS1194" s="88"/>
      <c r="DT1194" s="54" t="str">
        <f>_xlfn.XLOOKUP($C1194,[32]PSP!$C:$C,[32]PSP!$DT:$DT)</f>
        <v>0</v>
      </c>
      <c r="DU1194" s="27">
        <f>_xlfn.XLOOKUP($C1194,[32]PSP!$C:$C,[32]PSP!$DU:$DU)</f>
        <v>162.26</v>
      </c>
      <c r="DV1194" s="28">
        <f t="shared" si="5067"/>
        <v>0</v>
      </c>
      <c r="DW1194" s="88"/>
      <c r="DX1194" s="54" t="str">
        <f>_xlfn.XLOOKUP($C1194,[32]PSP!$C:$C,[32]PSP!$DX:$DX)</f>
        <v>0</v>
      </c>
      <c r="DY1194" s="27">
        <f>_xlfn.XLOOKUP($C1194,[32]PSP!$C:$C,[32]PSP!$DY:$DY)</f>
        <v>162.26</v>
      </c>
      <c r="DZ1194" s="28">
        <f t="shared" si="5068"/>
        <v>0</v>
      </c>
      <c r="EA1194" s="88"/>
      <c r="EB1194" s="54" t="str">
        <f>_xlfn.XLOOKUP($C1194,[32]PSP!$C:$C,[32]PSP!$EB:$EB)</f>
        <v>0</v>
      </c>
      <c r="EC1194" s="27">
        <f>_xlfn.XLOOKUP($C1194,[32]PSP!$C:$C,[32]PSP!$EC:$EC)</f>
        <v>162.26</v>
      </c>
      <c r="ED1194" s="28">
        <f t="shared" si="5069"/>
        <v>0</v>
      </c>
      <c r="EE1194" s="88"/>
      <c r="EF1194" s="54" t="str">
        <f>_xlfn.XLOOKUP($C1194,[32]PSP!$C:$C,[32]PSP!$EF:$EF)</f>
        <v>0</v>
      </c>
      <c r="EG1194" s="27">
        <f>_xlfn.XLOOKUP($C1194,[32]PSP!$C:$C,[32]PSP!$EG:$EG)</f>
        <v>162.26</v>
      </c>
      <c r="EH1194" s="28">
        <f t="shared" si="5070"/>
        <v>0</v>
      </c>
      <c r="EI1194" s="88"/>
      <c r="EJ1194" s="54" t="str">
        <f>_xlfn.XLOOKUP($C1194,[32]PSP!$C:$C,[32]PSP!$EJ:$EJ)</f>
        <v>0</v>
      </c>
      <c r="EK1194" s="27">
        <f>_xlfn.XLOOKUP($C1194,[32]PSP!$C:$C,[32]PSP!$EK:$EK)</f>
        <v>162.26</v>
      </c>
      <c r="EL1194" s="28">
        <f t="shared" si="5071"/>
        <v>0</v>
      </c>
      <c r="EM1194" s="24"/>
      <c r="EO1194" s="29">
        <f t="shared" si="5073"/>
        <v>16693.049999999996</v>
      </c>
      <c r="EP1194" s="29">
        <f t="shared" si="5075"/>
        <v>16693.049999999996</v>
      </c>
      <c r="EQ1194" s="4" t="b">
        <f t="shared" si="5072"/>
        <v>1</v>
      </c>
      <c r="ES1194" s="118">
        <f t="shared" si="5074"/>
        <v>1</v>
      </c>
    </row>
    <row r="1195" spans="3:149" ht="12.75" customHeight="1" x14ac:dyDescent="0.25">
      <c r="C1195" s="24" t="s">
        <v>1227</v>
      </c>
      <c r="D1195" s="43" t="str">
        <f>_xlfn.XLOOKUP($C1195,[32]PSP!$C:$C,[32]PSP!D:D)</f>
        <v>COT.IS_44003</v>
      </c>
      <c r="E1195" s="24" t="str">
        <f>_xlfn.XLOOKUP($C1195,[32]PSP!$C:$C,[32]PSP!E:E)</f>
        <v>COTAÇÃO</v>
      </c>
      <c r="F1195" s="25" t="str">
        <f>_xlfn.XLOOKUP($C1195,[32]PSP!$C:$C,[32]PSP!F:F)</f>
        <v>FORNECIMENTO DE CAP COM POLIMERO SBS - ANP/DNIT</v>
      </c>
      <c r="G1195" s="26" t="str">
        <f>_xlfn.XLOOKUP($C1195,[32]PSP!$C:$C,[32]PSP!G:G)</f>
        <v>T</v>
      </c>
      <c r="H1195" s="53">
        <f>_xlfn.XLOOKUP($C1195,[32]PSP!$C:$C,[32]PSP!$H:$H)</f>
        <v>98.009999999999977</v>
      </c>
      <c r="I1195" s="28">
        <f>_xlfn.XLOOKUP($C1195,[32]PSP!$C:$C,[32]PSP!$I:$I)</f>
        <v>379034.0400000001</v>
      </c>
      <c r="J1195" s="28">
        <f t="shared" si="5038"/>
        <v>379034.0400000001</v>
      </c>
      <c r="K1195" s="88"/>
      <c r="L1195" s="54" t="str">
        <f>_xlfn.XLOOKUP($C1195,[32]PSP!$C:$C,[32]PSP!$L:$L)</f>
        <v>0</v>
      </c>
      <c r="M1195" s="27">
        <f>_xlfn.XLOOKUP($C1195,[32]PSP!$C:$C,[32]PSP!$M:$M)</f>
        <v>3867.3</v>
      </c>
      <c r="N1195" s="28">
        <f t="shared" si="5039"/>
        <v>0</v>
      </c>
      <c r="O1195" s="88"/>
      <c r="P1195" s="54" t="str">
        <f>_xlfn.XLOOKUP($C1195,[32]PSP!$C:$C,[32]PSP!$P:$P)</f>
        <v>0</v>
      </c>
      <c r="Q1195" s="27">
        <f>_xlfn.XLOOKUP($C1195,[32]PSP!$C:$C,[32]PSP!$Q:$Q)</f>
        <v>3867.3</v>
      </c>
      <c r="R1195" s="28">
        <f t="shared" si="5040"/>
        <v>0</v>
      </c>
      <c r="S1195" s="88"/>
      <c r="T1195" s="54" t="str">
        <f>_xlfn.XLOOKUP($C1195,[32]PSP!$C:$C,[32]PSP!$T:$T)</f>
        <v>0</v>
      </c>
      <c r="U1195" s="27">
        <f>_xlfn.XLOOKUP($C1195,[32]PSP!$C:$C,[32]PSP!$U:$U)</f>
        <v>3867.3</v>
      </c>
      <c r="V1195" s="28">
        <f t="shared" si="5041"/>
        <v>0</v>
      </c>
      <c r="W1195" s="88"/>
      <c r="X1195" s="54">
        <f>_xlfn.XLOOKUP($C1195,[32]PSP!$C:$C,[32]PSP!$X:$X)</f>
        <v>8.91</v>
      </c>
      <c r="Y1195" s="27">
        <f>_xlfn.XLOOKUP($C1195,[32]PSP!$C:$C,[32]PSP!$Y:$Y)</f>
        <v>3867.3</v>
      </c>
      <c r="Z1195" s="28">
        <f t="shared" si="5042"/>
        <v>34457.64</v>
      </c>
      <c r="AA1195" s="88"/>
      <c r="AB1195" s="54" t="str">
        <f>_xlfn.XLOOKUP($C1195,[32]PSP!$C:$C,[32]PSP!$AB:$AB)</f>
        <v>0</v>
      </c>
      <c r="AC1195" s="27">
        <f>_xlfn.XLOOKUP($C1195,[32]PSP!$C:$C,[32]PSP!$AC:$AC)</f>
        <v>3867.3</v>
      </c>
      <c r="AD1195" s="28">
        <f t="shared" si="5043"/>
        <v>0</v>
      </c>
      <c r="AE1195" s="88"/>
      <c r="AF1195" s="54" t="str">
        <f>_xlfn.XLOOKUP($C1195,[32]PSP!$C:$C,[32]PSP!$AF:$AF)</f>
        <v>0</v>
      </c>
      <c r="AG1195" s="27">
        <f>_xlfn.XLOOKUP($C1195,[32]PSP!$C:$C,[32]PSP!$AG:$AG)</f>
        <v>3867.3</v>
      </c>
      <c r="AH1195" s="28">
        <f t="shared" si="5044"/>
        <v>0</v>
      </c>
      <c r="AI1195" s="88"/>
      <c r="AJ1195" s="54" t="str">
        <f>_xlfn.XLOOKUP($C1195,[32]PSP!$C:$C,[32]PSP!$AJ:$AJ)</f>
        <v>0</v>
      </c>
      <c r="AK1195" s="27">
        <f>_xlfn.XLOOKUP($C1195,[32]PSP!$C:$C,[32]PSP!$AK:$AK)</f>
        <v>3867.3</v>
      </c>
      <c r="AL1195" s="28">
        <f t="shared" si="5045"/>
        <v>0</v>
      </c>
      <c r="AM1195" s="88"/>
      <c r="AN1195" s="54">
        <f>_xlfn.XLOOKUP($C1195,[32]PSP!$C:$C,[32]PSP!$AN:$AN)</f>
        <v>8.91</v>
      </c>
      <c r="AO1195" s="27">
        <f>_xlfn.XLOOKUP($C1195,[32]PSP!$C:$C,[32]PSP!$AO:$AO)</f>
        <v>3867.3</v>
      </c>
      <c r="AP1195" s="28">
        <f t="shared" si="5046"/>
        <v>34457.64</v>
      </c>
      <c r="AQ1195" s="88"/>
      <c r="AR1195" s="54" t="str">
        <f>_xlfn.XLOOKUP($C1195,[32]PSP!$C:$C,[32]PSP!$AR:$AR)</f>
        <v>0</v>
      </c>
      <c r="AS1195" s="27">
        <f>_xlfn.XLOOKUP($C1195,[32]PSP!$C:$C,[32]PSP!$AS:$AS)</f>
        <v>3867.3</v>
      </c>
      <c r="AT1195" s="28">
        <f t="shared" si="5047"/>
        <v>0</v>
      </c>
      <c r="AU1195" s="88"/>
      <c r="AV1195" s="54" t="str">
        <f>_xlfn.XLOOKUP($C1195,[32]PSP!$C:$C,[32]PSP!$AV:$AV)</f>
        <v>0</v>
      </c>
      <c r="AW1195" s="27">
        <f>_xlfn.XLOOKUP($C1195,[32]PSP!$C:$C,[32]PSP!$AW:$AW)</f>
        <v>3867.3</v>
      </c>
      <c r="AX1195" s="28">
        <f t="shared" si="5048"/>
        <v>0</v>
      </c>
      <c r="AY1195" s="88"/>
      <c r="AZ1195" s="54" t="str">
        <f>_xlfn.XLOOKUP($C1195,[32]PSP!$C:$C,[32]PSP!$AZ:$AZ)</f>
        <v>0</v>
      </c>
      <c r="BA1195" s="27">
        <f>_xlfn.XLOOKUP($C1195,[32]PSP!$C:$C,[32]PSP!$BA:$BA)</f>
        <v>3867.3</v>
      </c>
      <c r="BB1195" s="28">
        <f t="shared" si="5049"/>
        <v>0</v>
      </c>
      <c r="BC1195" s="88"/>
      <c r="BD1195" s="54">
        <f>_xlfn.XLOOKUP($C1195,[32]PSP!$C:$C,[32]PSP!$BD:$BD)</f>
        <v>8.91</v>
      </c>
      <c r="BE1195" s="27">
        <f>_xlfn.XLOOKUP($C1195,[32]PSP!$C:$C,[32]PSP!$BE:$BE)</f>
        <v>3867.3</v>
      </c>
      <c r="BF1195" s="28">
        <f t="shared" si="5050"/>
        <v>34457.64</v>
      </c>
      <c r="BG1195" s="88"/>
      <c r="BH1195" s="54">
        <f>_xlfn.XLOOKUP($C1195,[32]PSP!$C:$C,[32]PSP!$BH:$BH)</f>
        <v>8.91</v>
      </c>
      <c r="BI1195" s="27">
        <f>_xlfn.XLOOKUP($C1195,[32]PSP!$C:$C,[32]PSP!$BI:$BI)</f>
        <v>3867.3</v>
      </c>
      <c r="BJ1195" s="28">
        <f t="shared" si="5051"/>
        <v>34457.64</v>
      </c>
      <c r="BK1195" s="88"/>
      <c r="BL1195" s="54">
        <f>_xlfn.XLOOKUP($C1195,[32]PSP!$C:$C,[32]PSP!$BL:$BL)</f>
        <v>8.91</v>
      </c>
      <c r="BM1195" s="27">
        <f>_xlfn.XLOOKUP($C1195,[32]PSP!$C:$C,[32]PSP!$BM:$BM)</f>
        <v>3867.3</v>
      </c>
      <c r="BN1195" s="28">
        <f t="shared" si="5052"/>
        <v>34457.64</v>
      </c>
      <c r="BO1195" s="88"/>
      <c r="BP1195" s="54" t="str">
        <f>_xlfn.XLOOKUP($C1195,[32]PSP!$C:$C,[32]PSP!$BP:$BP)</f>
        <v>0</v>
      </c>
      <c r="BQ1195" s="27">
        <f>_xlfn.XLOOKUP($C1195,[32]PSP!$C:$C,[32]PSP!$BQ:$BQ)</f>
        <v>3867.3</v>
      </c>
      <c r="BR1195" s="28">
        <f t="shared" si="5053"/>
        <v>0</v>
      </c>
      <c r="BS1195" s="88"/>
      <c r="BT1195" s="54">
        <f>_xlfn.XLOOKUP($C1195,[32]PSP!$C:$C,[32]PSP!$BT:$BT)</f>
        <v>8.91</v>
      </c>
      <c r="BU1195" s="27">
        <f>_xlfn.XLOOKUP($C1195,[32]PSP!$C:$C,[32]PSP!$BU:$BU)</f>
        <v>3867.3</v>
      </c>
      <c r="BV1195" s="28">
        <f t="shared" si="5054"/>
        <v>34457.64</v>
      </c>
      <c r="BW1195" s="88"/>
      <c r="BX1195" s="54" t="str">
        <f>_xlfn.XLOOKUP($C1195,[32]PSP!$C:$C,[32]PSP!$BX:$BX)</f>
        <v>0</v>
      </c>
      <c r="BY1195" s="27">
        <f>_xlfn.XLOOKUP($C1195,[32]PSP!$C:$C,[32]PSP!$BY:$BY)</f>
        <v>3867.3</v>
      </c>
      <c r="BZ1195" s="28">
        <f t="shared" si="5055"/>
        <v>0</v>
      </c>
      <c r="CA1195" s="88"/>
      <c r="CB1195" s="54">
        <f>_xlfn.XLOOKUP($C1195,[32]PSP!$C:$C,[32]PSP!$CB:$CB)</f>
        <v>8.91</v>
      </c>
      <c r="CC1195" s="27">
        <f>_xlfn.XLOOKUP($C1195,[32]PSP!$C:$C,[32]PSP!$CC:$CC)</f>
        <v>3867.3</v>
      </c>
      <c r="CD1195" s="28">
        <f t="shared" si="5056"/>
        <v>34457.64</v>
      </c>
      <c r="CE1195" s="88"/>
      <c r="CF1195" s="54" t="str">
        <f>_xlfn.XLOOKUP($C1195,[32]PSP!$C:$C,[32]PSP!$CF:$CF)</f>
        <v>0</v>
      </c>
      <c r="CG1195" s="27">
        <f>_xlfn.XLOOKUP($C1195,[32]PSP!$C:$C,[32]PSP!$CG:$CG)</f>
        <v>3867.3</v>
      </c>
      <c r="CH1195" s="28">
        <f t="shared" si="5057"/>
        <v>0</v>
      </c>
      <c r="CI1195" s="88"/>
      <c r="CJ1195" s="54" t="str">
        <f>_xlfn.XLOOKUP($C1195,[32]PSP!$C:$C,[32]PSP!$CJ:$CJ)</f>
        <v>0</v>
      </c>
      <c r="CK1195" s="27">
        <f>_xlfn.XLOOKUP($C1195,[32]PSP!$C:$C,[32]PSP!$CK:$CK)</f>
        <v>3867.3</v>
      </c>
      <c r="CL1195" s="28">
        <f t="shared" si="5058"/>
        <v>0</v>
      </c>
      <c r="CM1195" s="88"/>
      <c r="CN1195" s="54">
        <f>_xlfn.XLOOKUP($C1195,[32]PSP!$C:$C,[32]PSP!$CN:$CN)</f>
        <v>8.91</v>
      </c>
      <c r="CO1195" s="27">
        <f>_xlfn.XLOOKUP($C1195,[32]PSP!$C:$C,[32]PSP!$CO:$CO)</f>
        <v>3867.3</v>
      </c>
      <c r="CP1195" s="28">
        <f t="shared" si="5059"/>
        <v>34457.64</v>
      </c>
      <c r="CQ1195" s="88"/>
      <c r="CR1195" s="54">
        <f>_xlfn.XLOOKUP($C1195,[32]PSP!$C:$C,[32]PSP!$CR:$CR)</f>
        <v>8.91</v>
      </c>
      <c r="CS1195" s="27">
        <f>_xlfn.XLOOKUP($C1195,[32]PSP!$C:$C,[32]PSP!$CS:$CS)</f>
        <v>3867.3</v>
      </c>
      <c r="CT1195" s="28">
        <f t="shared" si="5060"/>
        <v>34457.64</v>
      </c>
      <c r="CU1195" s="88"/>
      <c r="CV1195" s="54" t="str">
        <f>_xlfn.XLOOKUP($C1195,[32]PSP!$C:$C,[32]PSP!$CV:$CV)</f>
        <v>0</v>
      </c>
      <c r="CW1195" s="27">
        <f>_xlfn.XLOOKUP($C1195,[32]PSP!$C:$C,[32]PSP!$CW:$CW)</f>
        <v>3867.3</v>
      </c>
      <c r="CX1195" s="28">
        <f t="shared" si="5061"/>
        <v>0</v>
      </c>
      <c r="CY1195" s="88"/>
      <c r="CZ1195" s="54">
        <f>_xlfn.XLOOKUP($C1195,[32]PSP!$C:$C,[32]PSP!$CZ:$CZ)</f>
        <v>8.91</v>
      </c>
      <c r="DA1195" s="27">
        <f>_xlfn.XLOOKUP($C1195,[32]PSP!$C:$C,[32]PSP!$DA:$DA)</f>
        <v>3867.3</v>
      </c>
      <c r="DB1195" s="28">
        <f t="shared" si="5062"/>
        <v>34457.64</v>
      </c>
      <c r="DC1195" s="88"/>
      <c r="DD1195" s="54" t="str">
        <f>_xlfn.XLOOKUP($C1195,[32]PSP!$C:$C,[32]PSP!$DD:$DD)</f>
        <v>0</v>
      </c>
      <c r="DE1195" s="27">
        <f>_xlfn.XLOOKUP($C1195,[32]PSP!$C:$C,[32]PSP!$DE:$DE)</f>
        <v>3867.3</v>
      </c>
      <c r="DF1195" s="28">
        <f t="shared" si="5063"/>
        <v>0</v>
      </c>
      <c r="DG1195" s="88"/>
      <c r="DH1195" s="54" t="str">
        <f>_xlfn.XLOOKUP($C1195,[32]PSP!$C:$C,[32]PSP!$DH:$DH)</f>
        <v>0</v>
      </c>
      <c r="DI1195" s="27">
        <f>_xlfn.XLOOKUP($C1195,[32]PSP!$C:$C,[32]PSP!$DI:$DI)</f>
        <v>3867.3</v>
      </c>
      <c r="DJ1195" s="28">
        <f t="shared" si="5064"/>
        <v>0</v>
      </c>
      <c r="DK1195" s="88"/>
      <c r="DL1195" s="54" t="str">
        <f>_xlfn.XLOOKUP($C1195,[32]PSP!$C:$C,[32]PSP!$DL:$DL)</f>
        <v>0</v>
      </c>
      <c r="DM1195" s="27">
        <f>_xlfn.XLOOKUP($C1195,[32]PSP!$C:$C,[32]PSP!$DM:$DM)</f>
        <v>3867.3</v>
      </c>
      <c r="DN1195" s="28">
        <f t="shared" si="5065"/>
        <v>0</v>
      </c>
      <c r="DO1195" s="88"/>
      <c r="DP1195" s="54">
        <f>_xlfn.XLOOKUP($C1195,[32]PSP!$C:$C,[32]PSP!$DP:$DP)</f>
        <v>8.91</v>
      </c>
      <c r="DQ1195" s="27">
        <f>_xlfn.XLOOKUP($C1195,[32]PSP!$C:$C,[32]PSP!$DQ:$DQ)</f>
        <v>3867.3</v>
      </c>
      <c r="DR1195" s="28">
        <f t="shared" si="5066"/>
        <v>34457.64</v>
      </c>
      <c r="DS1195" s="88"/>
      <c r="DT1195" s="54" t="str">
        <f>_xlfn.XLOOKUP($C1195,[32]PSP!$C:$C,[32]PSP!$DT:$DT)</f>
        <v>0</v>
      </c>
      <c r="DU1195" s="27">
        <f>_xlfn.XLOOKUP($C1195,[32]PSP!$C:$C,[32]PSP!$DU:$DU)</f>
        <v>3867.3</v>
      </c>
      <c r="DV1195" s="28">
        <f t="shared" si="5067"/>
        <v>0</v>
      </c>
      <c r="DW1195" s="88"/>
      <c r="DX1195" s="54" t="str">
        <f>_xlfn.XLOOKUP($C1195,[32]PSP!$C:$C,[32]PSP!$DX:$DX)</f>
        <v>0</v>
      </c>
      <c r="DY1195" s="27">
        <f>_xlfn.XLOOKUP($C1195,[32]PSP!$C:$C,[32]PSP!$DY:$DY)</f>
        <v>3867.3</v>
      </c>
      <c r="DZ1195" s="28">
        <f t="shared" si="5068"/>
        <v>0</v>
      </c>
      <c r="EA1195" s="88"/>
      <c r="EB1195" s="54" t="str">
        <f>_xlfn.XLOOKUP($C1195,[32]PSP!$C:$C,[32]PSP!$EB:$EB)</f>
        <v>0</v>
      </c>
      <c r="EC1195" s="27">
        <f>_xlfn.XLOOKUP($C1195,[32]PSP!$C:$C,[32]PSP!$EC:$EC)</f>
        <v>3867.3</v>
      </c>
      <c r="ED1195" s="28">
        <f t="shared" si="5069"/>
        <v>0</v>
      </c>
      <c r="EE1195" s="88"/>
      <c r="EF1195" s="54" t="str">
        <f>_xlfn.XLOOKUP($C1195,[32]PSP!$C:$C,[32]PSP!$EF:$EF)</f>
        <v>0</v>
      </c>
      <c r="EG1195" s="27">
        <f>_xlfn.XLOOKUP($C1195,[32]PSP!$C:$C,[32]PSP!$EG:$EG)</f>
        <v>3867.3</v>
      </c>
      <c r="EH1195" s="28">
        <f t="shared" si="5070"/>
        <v>0</v>
      </c>
      <c r="EI1195" s="88"/>
      <c r="EJ1195" s="54" t="str">
        <f>_xlfn.XLOOKUP($C1195,[32]PSP!$C:$C,[32]PSP!$EJ:$EJ)</f>
        <v>0</v>
      </c>
      <c r="EK1195" s="27">
        <f>_xlfn.XLOOKUP($C1195,[32]PSP!$C:$C,[32]PSP!$EK:$EK)</f>
        <v>3867.3</v>
      </c>
      <c r="EL1195" s="28">
        <f t="shared" si="5071"/>
        <v>0</v>
      </c>
      <c r="EM1195" s="24"/>
      <c r="EO1195" s="29">
        <f t="shared" si="5073"/>
        <v>379034.0400000001</v>
      </c>
      <c r="EP1195" s="29">
        <f t="shared" si="5075"/>
        <v>379034.0400000001</v>
      </c>
      <c r="EQ1195" s="4" t="b">
        <f t="shared" si="5072"/>
        <v>1</v>
      </c>
      <c r="ES1195" s="118">
        <f t="shared" si="5074"/>
        <v>1</v>
      </c>
    </row>
    <row r="1196" spans="3:149" ht="12.75" customHeight="1" x14ac:dyDescent="0.25">
      <c r="C1196" s="24" t="s">
        <v>1228</v>
      </c>
      <c r="D1196" s="43" t="str">
        <f>_xlfn.XLOOKUP($C1196,[32]PSP!$C:$C,[32]PSP!D:D)</f>
        <v>COT.IS_44004</v>
      </c>
      <c r="E1196" s="24" t="str">
        <f>_xlfn.XLOOKUP($C1196,[32]PSP!$C:$C,[32]PSP!E:E)</f>
        <v>COTAÇÃO</v>
      </c>
      <c r="F1196" s="25" t="str">
        <f>_xlfn.XLOOKUP($C1196,[32]PSP!$C:$C,[32]PSP!F:F)</f>
        <v>TRANSPORTE DE CAP COM POLIMERO SBS - ANP/DNIT</v>
      </c>
      <c r="G1196" s="26" t="str">
        <f>_xlfn.XLOOKUP($C1196,[32]PSP!$C:$C,[32]PSP!G:G)</f>
        <v>T</v>
      </c>
      <c r="H1196" s="53">
        <f>_xlfn.XLOOKUP($C1196,[32]PSP!$C:$C,[32]PSP!$H:$H)</f>
        <v>98.009999999999977</v>
      </c>
      <c r="I1196" s="28">
        <f>_xlfn.XLOOKUP($C1196,[32]PSP!$C:$C,[32]PSP!$I:$I)</f>
        <v>14469.180000000004</v>
      </c>
      <c r="J1196" s="28">
        <f t="shared" si="5038"/>
        <v>14469.180000000004</v>
      </c>
      <c r="K1196" s="88"/>
      <c r="L1196" s="54" t="str">
        <f>_xlfn.XLOOKUP($C1196,[32]PSP!$C:$C,[32]PSP!$L:$L)</f>
        <v>0</v>
      </c>
      <c r="M1196" s="27">
        <f>_xlfn.XLOOKUP($C1196,[32]PSP!$C:$C,[32]PSP!$M:$M)</f>
        <v>147.63</v>
      </c>
      <c r="N1196" s="28">
        <f t="shared" si="5039"/>
        <v>0</v>
      </c>
      <c r="O1196" s="88"/>
      <c r="P1196" s="54" t="str">
        <f>_xlfn.XLOOKUP($C1196,[32]PSP!$C:$C,[32]PSP!$P:$P)</f>
        <v>0</v>
      </c>
      <c r="Q1196" s="27">
        <f>_xlfn.XLOOKUP($C1196,[32]PSP!$C:$C,[32]PSP!$Q:$Q)</f>
        <v>147.63</v>
      </c>
      <c r="R1196" s="28">
        <f t="shared" si="5040"/>
        <v>0</v>
      </c>
      <c r="S1196" s="88"/>
      <c r="T1196" s="54" t="str">
        <f>_xlfn.XLOOKUP($C1196,[32]PSP!$C:$C,[32]PSP!$T:$T)</f>
        <v>0</v>
      </c>
      <c r="U1196" s="27">
        <f>_xlfn.XLOOKUP($C1196,[32]PSP!$C:$C,[32]PSP!$U:$U)</f>
        <v>147.63</v>
      </c>
      <c r="V1196" s="28">
        <f t="shared" si="5041"/>
        <v>0</v>
      </c>
      <c r="W1196" s="88"/>
      <c r="X1196" s="54">
        <f>_xlfn.XLOOKUP($C1196,[32]PSP!$C:$C,[32]PSP!$X:$X)</f>
        <v>8.91</v>
      </c>
      <c r="Y1196" s="27">
        <f>_xlfn.XLOOKUP($C1196,[32]PSP!$C:$C,[32]PSP!$Y:$Y)</f>
        <v>147.63</v>
      </c>
      <c r="Z1196" s="28">
        <f t="shared" si="5042"/>
        <v>1315.38</v>
      </c>
      <c r="AA1196" s="88"/>
      <c r="AB1196" s="54" t="str">
        <f>_xlfn.XLOOKUP($C1196,[32]PSP!$C:$C,[32]PSP!$AB:$AB)</f>
        <v>0</v>
      </c>
      <c r="AC1196" s="27">
        <f>_xlfn.XLOOKUP($C1196,[32]PSP!$C:$C,[32]PSP!$AC:$AC)</f>
        <v>147.63</v>
      </c>
      <c r="AD1196" s="28">
        <f t="shared" si="5043"/>
        <v>0</v>
      </c>
      <c r="AE1196" s="88"/>
      <c r="AF1196" s="54" t="str">
        <f>_xlfn.XLOOKUP($C1196,[32]PSP!$C:$C,[32]PSP!$AF:$AF)</f>
        <v>0</v>
      </c>
      <c r="AG1196" s="27">
        <f>_xlfn.XLOOKUP($C1196,[32]PSP!$C:$C,[32]PSP!$AG:$AG)</f>
        <v>147.63</v>
      </c>
      <c r="AH1196" s="28">
        <f t="shared" si="5044"/>
        <v>0</v>
      </c>
      <c r="AI1196" s="88"/>
      <c r="AJ1196" s="54" t="str">
        <f>_xlfn.XLOOKUP($C1196,[32]PSP!$C:$C,[32]PSP!$AJ:$AJ)</f>
        <v>0</v>
      </c>
      <c r="AK1196" s="27">
        <f>_xlfn.XLOOKUP($C1196,[32]PSP!$C:$C,[32]PSP!$AK:$AK)</f>
        <v>147.63</v>
      </c>
      <c r="AL1196" s="28">
        <f t="shared" si="5045"/>
        <v>0</v>
      </c>
      <c r="AM1196" s="88"/>
      <c r="AN1196" s="54">
        <f>_xlfn.XLOOKUP($C1196,[32]PSP!$C:$C,[32]PSP!$AN:$AN)</f>
        <v>8.91</v>
      </c>
      <c r="AO1196" s="27">
        <f>_xlfn.XLOOKUP($C1196,[32]PSP!$C:$C,[32]PSP!$AO:$AO)</f>
        <v>147.63</v>
      </c>
      <c r="AP1196" s="28">
        <f t="shared" si="5046"/>
        <v>1315.38</v>
      </c>
      <c r="AQ1196" s="88"/>
      <c r="AR1196" s="54" t="str">
        <f>_xlfn.XLOOKUP($C1196,[32]PSP!$C:$C,[32]PSP!$AR:$AR)</f>
        <v>0</v>
      </c>
      <c r="AS1196" s="27">
        <f>_xlfn.XLOOKUP($C1196,[32]PSP!$C:$C,[32]PSP!$AS:$AS)</f>
        <v>147.63</v>
      </c>
      <c r="AT1196" s="28">
        <f t="shared" si="5047"/>
        <v>0</v>
      </c>
      <c r="AU1196" s="88"/>
      <c r="AV1196" s="54" t="str">
        <f>_xlfn.XLOOKUP($C1196,[32]PSP!$C:$C,[32]PSP!$AV:$AV)</f>
        <v>0</v>
      </c>
      <c r="AW1196" s="27">
        <f>_xlfn.XLOOKUP($C1196,[32]PSP!$C:$C,[32]PSP!$AW:$AW)</f>
        <v>147.63</v>
      </c>
      <c r="AX1196" s="28">
        <f t="shared" si="5048"/>
        <v>0</v>
      </c>
      <c r="AY1196" s="88"/>
      <c r="AZ1196" s="54" t="str">
        <f>_xlfn.XLOOKUP($C1196,[32]PSP!$C:$C,[32]PSP!$AZ:$AZ)</f>
        <v>0</v>
      </c>
      <c r="BA1196" s="27">
        <f>_xlfn.XLOOKUP($C1196,[32]PSP!$C:$C,[32]PSP!$BA:$BA)</f>
        <v>147.63</v>
      </c>
      <c r="BB1196" s="28">
        <f t="shared" si="5049"/>
        <v>0</v>
      </c>
      <c r="BC1196" s="88"/>
      <c r="BD1196" s="54">
        <f>_xlfn.XLOOKUP($C1196,[32]PSP!$C:$C,[32]PSP!$BD:$BD)</f>
        <v>8.91</v>
      </c>
      <c r="BE1196" s="27">
        <f>_xlfn.XLOOKUP($C1196,[32]PSP!$C:$C,[32]PSP!$BE:$BE)</f>
        <v>147.63</v>
      </c>
      <c r="BF1196" s="28">
        <f t="shared" si="5050"/>
        <v>1315.38</v>
      </c>
      <c r="BG1196" s="88"/>
      <c r="BH1196" s="54">
        <f>_xlfn.XLOOKUP($C1196,[32]PSP!$C:$C,[32]PSP!$BH:$BH)</f>
        <v>8.91</v>
      </c>
      <c r="BI1196" s="27">
        <f>_xlfn.XLOOKUP($C1196,[32]PSP!$C:$C,[32]PSP!$BI:$BI)</f>
        <v>147.63</v>
      </c>
      <c r="BJ1196" s="28">
        <f t="shared" si="5051"/>
        <v>1315.38</v>
      </c>
      <c r="BK1196" s="88"/>
      <c r="BL1196" s="54">
        <f>_xlfn.XLOOKUP($C1196,[32]PSP!$C:$C,[32]PSP!$BL:$BL)</f>
        <v>8.91</v>
      </c>
      <c r="BM1196" s="27">
        <f>_xlfn.XLOOKUP($C1196,[32]PSP!$C:$C,[32]PSP!$BM:$BM)</f>
        <v>147.63</v>
      </c>
      <c r="BN1196" s="28">
        <f t="shared" si="5052"/>
        <v>1315.38</v>
      </c>
      <c r="BO1196" s="88"/>
      <c r="BP1196" s="54" t="str">
        <f>_xlfn.XLOOKUP($C1196,[32]PSP!$C:$C,[32]PSP!$BP:$BP)</f>
        <v>0</v>
      </c>
      <c r="BQ1196" s="27">
        <f>_xlfn.XLOOKUP($C1196,[32]PSP!$C:$C,[32]PSP!$BQ:$BQ)</f>
        <v>147.63</v>
      </c>
      <c r="BR1196" s="28">
        <f t="shared" si="5053"/>
        <v>0</v>
      </c>
      <c r="BS1196" s="88"/>
      <c r="BT1196" s="54">
        <f>_xlfn.XLOOKUP($C1196,[32]PSP!$C:$C,[32]PSP!$BT:$BT)</f>
        <v>8.91</v>
      </c>
      <c r="BU1196" s="27">
        <f>_xlfn.XLOOKUP($C1196,[32]PSP!$C:$C,[32]PSP!$BU:$BU)</f>
        <v>147.63</v>
      </c>
      <c r="BV1196" s="28">
        <f t="shared" si="5054"/>
        <v>1315.38</v>
      </c>
      <c r="BW1196" s="88"/>
      <c r="BX1196" s="54" t="str">
        <f>_xlfn.XLOOKUP($C1196,[32]PSP!$C:$C,[32]PSP!$BX:$BX)</f>
        <v>0</v>
      </c>
      <c r="BY1196" s="27">
        <f>_xlfn.XLOOKUP($C1196,[32]PSP!$C:$C,[32]PSP!$BY:$BY)</f>
        <v>147.63</v>
      </c>
      <c r="BZ1196" s="28">
        <f t="shared" si="5055"/>
        <v>0</v>
      </c>
      <c r="CA1196" s="88"/>
      <c r="CB1196" s="54">
        <f>_xlfn.XLOOKUP($C1196,[32]PSP!$C:$C,[32]PSP!$CB:$CB)</f>
        <v>8.91</v>
      </c>
      <c r="CC1196" s="27">
        <f>_xlfn.XLOOKUP($C1196,[32]PSP!$C:$C,[32]PSP!$CC:$CC)</f>
        <v>147.63</v>
      </c>
      <c r="CD1196" s="28">
        <f t="shared" si="5056"/>
        <v>1315.38</v>
      </c>
      <c r="CE1196" s="88"/>
      <c r="CF1196" s="54" t="str">
        <f>_xlfn.XLOOKUP($C1196,[32]PSP!$C:$C,[32]PSP!$CF:$CF)</f>
        <v>0</v>
      </c>
      <c r="CG1196" s="27">
        <f>_xlfn.XLOOKUP($C1196,[32]PSP!$C:$C,[32]PSP!$CG:$CG)</f>
        <v>147.63</v>
      </c>
      <c r="CH1196" s="28">
        <f t="shared" si="5057"/>
        <v>0</v>
      </c>
      <c r="CI1196" s="88"/>
      <c r="CJ1196" s="54" t="str">
        <f>_xlfn.XLOOKUP($C1196,[32]PSP!$C:$C,[32]PSP!$CJ:$CJ)</f>
        <v>0</v>
      </c>
      <c r="CK1196" s="27">
        <f>_xlfn.XLOOKUP($C1196,[32]PSP!$C:$C,[32]PSP!$CK:$CK)</f>
        <v>147.63</v>
      </c>
      <c r="CL1196" s="28">
        <f t="shared" si="5058"/>
        <v>0</v>
      </c>
      <c r="CM1196" s="88"/>
      <c r="CN1196" s="54">
        <f>_xlfn.XLOOKUP($C1196,[32]PSP!$C:$C,[32]PSP!$CN:$CN)</f>
        <v>8.91</v>
      </c>
      <c r="CO1196" s="27">
        <f>_xlfn.XLOOKUP($C1196,[32]PSP!$C:$C,[32]PSP!$CO:$CO)</f>
        <v>147.63</v>
      </c>
      <c r="CP1196" s="28">
        <f t="shared" si="5059"/>
        <v>1315.38</v>
      </c>
      <c r="CQ1196" s="88"/>
      <c r="CR1196" s="54">
        <f>_xlfn.XLOOKUP($C1196,[32]PSP!$C:$C,[32]PSP!$CR:$CR)</f>
        <v>8.91</v>
      </c>
      <c r="CS1196" s="27">
        <f>_xlfn.XLOOKUP($C1196,[32]PSP!$C:$C,[32]PSP!$CS:$CS)</f>
        <v>147.63</v>
      </c>
      <c r="CT1196" s="28">
        <f t="shared" si="5060"/>
        <v>1315.38</v>
      </c>
      <c r="CU1196" s="88"/>
      <c r="CV1196" s="54" t="str">
        <f>_xlfn.XLOOKUP($C1196,[32]PSP!$C:$C,[32]PSP!$CV:$CV)</f>
        <v>0</v>
      </c>
      <c r="CW1196" s="27">
        <f>_xlfn.XLOOKUP($C1196,[32]PSP!$C:$C,[32]PSP!$CW:$CW)</f>
        <v>147.63</v>
      </c>
      <c r="CX1196" s="28">
        <f t="shared" si="5061"/>
        <v>0</v>
      </c>
      <c r="CY1196" s="88"/>
      <c r="CZ1196" s="54">
        <f>_xlfn.XLOOKUP($C1196,[32]PSP!$C:$C,[32]PSP!$CZ:$CZ)</f>
        <v>8.91</v>
      </c>
      <c r="DA1196" s="27">
        <f>_xlfn.XLOOKUP($C1196,[32]PSP!$C:$C,[32]PSP!$DA:$DA)</f>
        <v>147.63</v>
      </c>
      <c r="DB1196" s="28">
        <f t="shared" si="5062"/>
        <v>1315.38</v>
      </c>
      <c r="DC1196" s="88"/>
      <c r="DD1196" s="54" t="str">
        <f>_xlfn.XLOOKUP($C1196,[32]PSP!$C:$C,[32]PSP!$DD:$DD)</f>
        <v>0</v>
      </c>
      <c r="DE1196" s="27">
        <f>_xlfn.XLOOKUP($C1196,[32]PSP!$C:$C,[32]PSP!$DE:$DE)</f>
        <v>147.63</v>
      </c>
      <c r="DF1196" s="28">
        <f t="shared" si="5063"/>
        <v>0</v>
      </c>
      <c r="DG1196" s="88"/>
      <c r="DH1196" s="54" t="str">
        <f>_xlfn.XLOOKUP($C1196,[32]PSP!$C:$C,[32]PSP!$DH:$DH)</f>
        <v>0</v>
      </c>
      <c r="DI1196" s="27">
        <f>_xlfn.XLOOKUP($C1196,[32]PSP!$C:$C,[32]PSP!$DI:$DI)</f>
        <v>147.63</v>
      </c>
      <c r="DJ1196" s="28">
        <f t="shared" si="5064"/>
        <v>0</v>
      </c>
      <c r="DK1196" s="88"/>
      <c r="DL1196" s="54" t="str">
        <f>_xlfn.XLOOKUP($C1196,[32]PSP!$C:$C,[32]PSP!$DL:$DL)</f>
        <v>0</v>
      </c>
      <c r="DM1196" s="27">
        <f>_xlfn.XLOOKUP($C1196,[32]PSP!$C:$C,[32]PSP!$DM:$DM)</f>
        <v>147.63</v>
      </c>
      <c r="DN1196" s="28">
        <f t="shared" si="5065"/>
        <v>0</v>
      </c>
      <c r="DO1196" s="88"/>
      <c r="DP1196" s="54">
        <f>_xlfn.XLOOKUP($C1196,[32]PSP!$C:$C,[32]PSP!$DP:$DP)</f>
        <v>8.91</v>
      </c>
      <c r="DQ1196" s="27">
        <f>_xlfn.XLOOKUP($C1196,[32]PSP!$C:$C,[32]PSP!$DQ:$DQ)</f>
        <v>147.63</v>
      </c>
      <c r="DR1196" s="28">
        <f t="shared" si="5066"/>
        <v>1315.38</v>
      </c>
      <c r="DS1196" s="88"/>
      <c r="DT1196" s="54" t="str">
        <f>_xlfn.XLOOKUP($C1196,[32]PSP!$C:$C,[32]PSP!$DT:$DT)</f>
        <v>0</v>
      </c>
      <c r="DU1196" s="27">
        <f>_xlfn.XLOOKUP($C1196,[32]PSP!$C:$C,[32]PSP!$DU:$DU)</f>
        <v>147.63</v>
      </c>
      <c r="DV1196" s="28">
        <f t="shared" si="5067"/>
        <v>0</v>
      </c>
      <c r="DW1196" s="88"/>
      <c r="DX1196" s="54" t="str">
        <f>_xlfn.XLOOKUP($C1196,[32]PSP!$C:$C,[32]PSP!$DX:$DX)</f>
        <v>0</v>
      </c>
      <c r="DY1196" s="27">
        <f>_xlfn.XLOOKUP($C1196,[32]PSP!$C:$C,[32]PSP!$DY:$DY)</f>
        <v>147.63</v>
      </c>
      <c r="DZ1196" s="28">
        <f t="shared" si="5068"/>
        <v>0</v>
      </c>
      <c r="EA1196" s="88"/>
      <c r="EB1196" s="54" t="str">
        <f>_xlfn.XLOOKUP($C1196,[32]PSP!$C:$C,[32]PSP!$EB:$EB)</f>
        <v>0</v>
      </c>
      <c r="EC1196" s="27">
        <f>_xlfn.XLOOKUP($C1196,[32]PSP!$C:$C,[32]PSP!$EC:$EC)</f>
        <v>147.63</v>
      </c>
      <c r="ED1196" s="28">
        <f t="shared" si="5069"/>
        <v>0</v>
      </c>
      <c r="EE1196" s="88"/>
      <c r="EF1196" s="54" t="str">
        <f>_xlfn.XLOOKUP($C1196,[32]PSP!$C:$C,[32]PSP!$EF:$EF)</f>
        <v>0</v>
      </c>
      <c r="EG1196" s="27">
        <f>_xlfn.XLOOKUP($C1196,[32]PSP!$C:$C,[32]PSP!$EG:$EG)</f>
        <v>147.63</v>
      </c>
      <c r="EH1196" s="28">
        <f t="shared" si="5070"/>
        <v>0</v>
      </c>
      <c r="EI1196" s="88"/>
      <c r="EJ1196" s="54" t="str">
        <f>_xlfn.XLOOKUP($C1196,[32]PSP!$C:$C,[32]PSP!$EJ:$EJ)</f>
        <v>0</v>
      </c>
      <c r="EK1196" s="27">
        <f>_xlfn.XLOOKUP($C1196,[32]PSP!$C:$C,[32]PSP!$EK:$EK)</f>
        <v>147.63</v>
      </c>
      <c r="EL1196" s="28">
        <f t="shared" si="5071"/>
        <v>0</v>
      </c>
      <c r="EM1196" s="24"/>
      <c r="EO1196" s="29">
        <f t="shared" si="5073"/>
        <v>14469.180000000004</v>
      </c>
      <c r="EP1196" s="29">
        <f t="shared" si="5075"/>
        <v>14469.180000000004</v>
      </c>
      <c r="EQ1196" s="4" t="b">
        <f t="shared" si="5072"/>
        <v>1</v>
      </c>
      <c r="ES1196" s="118">
        <f t="shared" si="5074"/>
        <v>1</v>
      </c>
    </row>
    <row r="1197" spans="3:149" ht="12.75" customHeight="1" x14ac:dyDescent="0.25">
      <c r="C1197" s="24" t="s">
        <v>1229</v>
      </c>
      <c r="D1197" s="43" t="str">
        <f>_xlfn.XLOOKUP($C1197,[32]PSP!$C:$C,[32]PSP!D:D)</f>
        <v>COT.IS_44005</v>
      </c>
      <c r="E1197" s="24" t="str">
        <f>_xlfn.XLOOKUP($C1197,[32]PSP!$C:$C,[32]PSP!E:E)</f>
        <v>COTAÇÃO</v>
      </c>
      <c r="F1197" s="25" t="str">
        <f>_xlfn.XLOOKUP($C1197,[32]PSP!$C:$C,[32]PSP!F:F)</f>
        <v>FORNECIMENTO DE ASFALTO DILUIDO CM-30 - ANP/DNIT</v>
      </c>
      <c r="G1197" s="26" t="str">
        <f>_xlfn.XLOOKUP($C1197,[32]PSP!$C:$C,[32]PSP!G:G)</f>
        <v>T</v>
      </c>
      <c r="H1197" s="53">
        <f>_xlfn.XLOOKUP($C1197,[32]PSP!$C:$C,[32]PSP!$H:$H)</f>
        <v>64.240000000000009</v>
      </c>
      <c r="I1197" s="28">
        <f>_xlfn.XLOOKUP($C1197,[32]PSP!$C:$C,[32]PSP!$I:$I)</f>
        <v>328183.4599999999</v>
      </c>
      <c r="J1197" s="28">
        <f t="shared" si="5038"/>
        <v>328183.4599999999</v>
      </c>
      <c r="K1197" s="88"/>
      <c r="L1197" s="54" t="str">
        <f>_xlfn.XLOOKUP($C1197,[32]PSP!$C:$C,[32]PSP!$L:$L)</f>
        <v>0</v>
      </c>
      <c r="M1197" s="27">
        <f>_xlfn.XLOOKUP($C1197,[32]PSP!$C:$C,[32]PSP!$M:$M)</f>
        <v>5108.71</v>
      </c>
      <c r="N1197" s="28">
        <f t="shared" si="5039"/>
        <v>0</v>
      </c>
      <c r="O1197" s="88"/>
      <c r="P1197" s="54" t="str">
        <f>_xlfn.XLOOKUP($C1197,[32]PSP!$C:$C,[32]PSP!$P:$P)</f>
        <v>0</v>
      </c>
      <c r="Q1197" s="27">
        <f>_xlfn.XLOOKUP($C1197,[32]PSP!$C:$C,[32]PSP!$Q:$Q)</f>
        <v>5108.71</v>
      </c>
      <c r="R1197" s="28">
        <f t="shared" si="5040"/>
        <v>0</v>
      </c>
      <c r="S1197" s="88"/>
      <c r="T1197" s="54" t="str">
        <f>_xlfn.XLOOKUP($C1197,[32]PSP!$C:$C,[32]PSP!$T:$T)</f>
        <v>0</v>
      </c>
      <c r="U1197" s="27">
        <f>_xlfn.XLOOKUP($C1197,[32]PSP!$C:$C,[32]PSP!$U:$U)</f>
        <v>5108.71</v>
      </c>
      <c r="V1197" s="28">
        <f t="shared" si="5041"/>
        <v>0</v>
      </c>
      <c r="W1197" s="88"/>
      <c r="X1197" s="54">
        <f>_xlfn.XLOOKUP($C1197,[32]PSP!$C:$C,[32]PSP!$X:$X)</f>
        <v>5.84</v>
      </c>
      <c r="Y1197" s="27">
        <f>_xlfn.XLOOKUP($C1197,[32]PSP!$C:$C,[32]PSP!$Y:$Y)</f>
        <v>5108.71</v>
      </c>
      <c r="Z1197" s="28">
        <f t="shared" si="5042"/>
        <v>29834.86</v>
      </c>
      <c r="AA1197" s="88"/>
      <c r="AB1197" s="54" t="str">
        <f>_xlfn.XLOOKUP($C1197,[32]PSP!$C:$C,[32]PSP!$AB:$AB)</f>
        <v>0</v>
      </c>
      <c r="AC1197" s="27">
        <f>_xlfn.XLOOKUP($C1197,[32]PSP!$C:$C,[32]PSP!$AC:$AC)</f>
        <v>5108.71</v>
      </c>
      <c r="AD1197" s="28">
        <f t="shared" si="5043"/>
        <v>0</v>
      </c>
      <c r="AE1197" s="88"/>
      <c r="AF1197" s="54" t="str">
        <f>_xlfn.XLOOKUP($C1197,[32]PSP!$C:$C,[32]PSP!$AF:$AF)</f>
        <v>0</v>
      </c>
      <c r="AG1197" s="27">
        <f>_xlfn.XLOOKUP($C1197,[32]PSP!$C:$C,[32]PSP!$AG:$AG)</f>
        <v>5108.71</v>
      </c>
      <c r="AH1197" s="28">
        <f t="shared" si="5044"/>
        <v>0</v>
      </c>
      <c r="AI1197" s="88"/>
      <c r="AJ1197" s="54" t="str">
        <f>_xlfn.XLOOKUP($C1197,[32]PSP!$C:$C,[32]PSP!$AJ:$AJ)</f>
        <v>0</v>
      </c>
      <c r="AK1197" s="27">
        <f>_xlfn.XLOOKUP($C1197,[32]PSP!$C:$C,[32]PSP!$AK:$AK)</f>
        <v>5108.71</v>
      </c>
      <c r="AL1197" s="28">
        <f t="shared" si="5045"/>
        <v>0</v>
      </c>
      <c r="AM1197" s="88"/>
      <c r="AN1197" s="54">
        <f>_xlfn.XLOOKUP($C1197,[32]PSP!$C:$C,[32]PSP!$AN:$AN)</f>
        <v>5.84</v>
      </c>
      <c r="AO1197" s="27">
        <f>_xlfn.XLOOKUP($C1197,[32]PSP!$C:$C,[32]PSP!$AO:$AO)</f>
        <v>5108.71</v>
      </c>
      <c r="AP1197" s="28">
        <f t="shared" si="5046"/>
        <v>29834.86</v>
      </c>
      <c r="AQ1197" s="88"/>
      <c r="AR1197" s="54" t="str">
        <f>_xlfn.XLOOKUP($C1197,[32]PSP!$C:$C,[32]PSP!$AR:$AR)</f>
        <v>0</v>
      </c>
      <c r="AS1197" s="27">
        <f>_xlfn.XLOOKUP($C1197,[32]PSP!$C:$C,[32]PSP!$AS:$AS)</f>
        <v>5108.71</v>
      </c>
      <c r="AT1197" s="28">
        <f t="shared" si="5047"/>
        <v>0</v>
      </c>
      <c r="AU1197" s="88"/>
      <c r="AV1197" s="54" t="str">
        <f>_xlfn.XLOOKUP($C1197,[32]PSP!$C:$C,[32]PSP!$AV:$AV)</f>
        <v>0</v>
      </c>
      <c r="AW1197" s="27">
        <f>_xlfn.XLOOKUP($C1197,[32]PSP!$C:$C,[32]PSP!$AW:$AW)</f>
        <v>5108.71</v>
      </c>
      <c r="AX1197" s="28">
        <f t="shared" si="5048"/>
        <v>0</v>
      </c>
      <c r="AY1197" s="88"/>
      <c r="AZ1197" s="54" t="str">
        <f>_xlfn.XLOOKUP($C1197,[32]PSP!$C:$C,[32]PSP!$AZ:$AZ)</f>
        <v>0</v>
      </c>
      <c r="BA1197" s="27">
        <f>_xlfn.XLOOKUP($C1197,[32]PSP!$C:$C,[32]PSP!$BA:$BA)</f>
        <v>5108.71</v>
      </c>
      <c r="BB1197" s="28">
        <f t="shared" si="5049"/>
        <v>0</v>
      </c>
      <c r="BC1197" s="88"/>
      <c r="BD1197" s="54">
        <f>_xlfn.XLOOKUP($C1197,[32]PSP!$C:$C,[32]PSP!$BD:$BD)</f>
        <v>5.84</v>
      </c>
      <c r="BE1197" s="27">
        <f>_xlfn.XLOOKUP($C1197,[32]PSP!$C:$C,[32]PSP!$BE:$BE)</f>
        <v>5108.71</v>
      </c>
      <c r="BF1197" s="28">
        <f t="shared" si="5050"/>
        <v>29834.86</v>
      </c>
      <c r="BG1197" s="88"/>
      <c r="BH1197" s="54">
        <f>_xlfn.XLOOKUP($C1197,[32]PSP!$C:$C,[32]PSP!$BH:$BH)</f>
        <v>5.84</v>
      </c>
      <c r="BI1197" s="27">
        <f>_xlfn.XLOOKUP($C1197,[32]PSP!$C:$C,[32]PSP!$BI:$BI)</f>
        <v>5108.71</v>
      </c>
      <c r="BJ1197" s="28">
        <f t="shared" si="5051"/>
        <v>29834.86</v>
      </c>
      <c r="BK1197" s="88"/>
      <c r="BL1197" s="54">
        <f>_xlfn.XLOOKUP($C1197,[32]PSP!$C:$C,[32]PSP!$BL:$BL)</f>
        <v>5.84</v>
      </c>
      <c r="BM1197" s="27">
        <f>_xlfn.XLOOKUP($C1197,[32]PSP!$C:$C,[32]PSP!$BM:$BM)</f>
        <v>5108.71</v>
      </c>
      <c r="BN1197" s="28">
        <f t="shared" si="5052"/>
        <v>29834.86</v>
      </c>
      <c r="BO1197" s="88"/>
      <c r="BP1197" s="54" t="str">
        <f>_xlfn.XLOOKUP($C1197,[32]PSP!$C:$C,[32]PSP!$BP:$BP)</f>
        <v>0</v>
      </c>
      <c r="BQ1197" s="27">
        <f>_xlfn.XLOOKUP($C1197,[32]PSP!$C:$C,[32]PSP!$BQ:$BQ)</f>
        <v>5108.71</v>
      </c>
      <c r="BR1197" s="28">
        <f t="shared" si="5053"/>
        <v>0</v>
      </c>
      <c r="BS1197" s="88"/>
      <c r="BT1197" s="54">
        <f>_xlfn.XLOOKUP($C1197,[32]PSP!$C:$C,[32]PSP!$BT:$BT)</f>
        <v>5.84</v>
      </c>
      <c r="BU1197" s="27">
        <f>_xlfn.XLOOKUP($C1197,[32]PSP!$C:$C,[32]PSP!$BU:$BU)</f>
        <v>5108.71</v>
      </c>
      <c r="BV1197" s="28">
        <f t="shared" si="5054"/>
        <v>29834.86</v>
      </c>
      <c r="BW1197" s="88"/>
      <c r="BX1197" s="54" t="str">
        <f>_xlfn.XLOOKUP($C1197,[32]PSP!$C:$C,[32]PSP!$BX:$BX)</f>
        <v>0</v>
      </c>
      <c r="BY1197" s="27">
        <f>_xlfn.XLOOKUP($C1197,[32]PSP!$C:$C,[32]PSP!$BY:$BY)</f>
        <v>5108.71</v>
      </c>
      <c r="BZ1197" s="28">
        <f t="shared" si="5055"/>
        <v>0</v>
      </c>
      <c r="CA1197" s="88"/>
      <c r="CB1197" s="54">
        <f>_xlfn.XLOOKUP($C1197,[32]PSP!$C:$C,[32]PSP!$CB:$CB)</f>
        <v>5.84</v>
      </c>
      <c r="CC1197" s="27">
        <f>_xlfn.XLOOKUP($C1197,[32]PSP!$C:$C,[32]PSP!$CC:$CC)</f>
        <v>5108.71</v>
      </c>
      <c r="CD1197" s="28">
        <f t="shared" si="5056"/>
        <v>29834.86</v>
      </c>
      <c r="CE1197" s="88"/>
      <c r="CF1197" s="54" t="str">
        <f>_xlfn.XLOOKUP($C1197,[32]PSP!$C:$C,[32]PSP!$CF:$CF)</f>
        <v>0</v>
      </c>
      <c r="CG1197" s="27">
        <f>_xlfn.XLOOKUP($C1197,[32]PSP!$C:$C,[32]PSP!$CG:$CG)</f>
        <v>5108.71</v>
      </c>
      <c r="CH1197" s="28">
        <f t="shared" si="5057"/>
        <v>0</v>
      </c>
      <c r="CI1197" s="88"/>
      <c r="CJ1197" s="54" t="str">
        <f>_xlfn.XLOOKUP($C1197,[32]PSP!$C:$C,[32]PSP!$CJ:$CJ)</f>
        <v>0</v>
      </c>
      <c r="CK1197" s="27">
        <f>_xlfn.XLOOKUP($C1197,[32]PSP!$C:$C,[32]PSP!$CK:$CK)</f>
        <v>5108.71</v>
      </c>
      <c r="CL1197" s="28">
        <f t="shared" si="5058"/>
        <v>0</v>
      </c>
      <c r="CM1197" s="88"/>
      <c r="CN1197" s="54">
        <f>_xlfn.XLOOKUP($C1197,[32]PSP!$C:$C,[32]PSP!$CN:$CN)</f>
        <v>5.84</v>
      </c>
      <c r="CO1197" s="27">
        <f>_xlfn.XLOOKUP($C1197,[32]PSP!$C:$C,[32]PSP!$CO:$CO)</f>
        <v>5108.71</v>
      </c>
      <c r="CP1197" s="28">
        <f t="shared" si="5059"/>
        <v>29834.86</v>
      </c>
      <c r="CQ1197" s="88"/>
      <c r="CR1197" s="54">
        <f>_xlfn.XLOOKUP($C1197,[32]PSP!$C:$C,[32]PSP!$CR:$CR)</f>
        <v>5.84</v>
      </c>
      <c r="CS1197" s="27">
        <f>_xlfn.XLOOKUP($C1197,[32]PSP!$C:$C,[32]PSP!$CS:$CS)</f>
        <v>5108.71</v>
      </c>
      <c r="CT1197" s="28">
        <f t="shared" si="5060"/>
        <v>29834.86</v>
      </c>
      <c r="CU1197" s="88"/>
      <c r="CV1197" s="54" t="str">
        <f>_xlfn.XLOOKUP($C1197,[32]PSP!$C:$C,[32]PSP!$CV:$CV)</f>
        <v>0</v>
      </c>
      <c r="CW1197" s="27">
        <f>_xlfn.XLOOKUP($C1197,[32]PSP!$C:$C,[32]PSP!$CW:$CW)</f>
        <v>5108.71</v>
      </c>
      <c r="CX1197" s="28">
        <f t="shared" si="5061"/>
        <v>0</v>
      </c>
      <c r="CY1197" s="88"/>
      <c r="CZ1197" s="54">
        <f>_xlfn.XLOOKUP($C1197,[32]PSP!$C:$C,[32]PSP!$CZ:$CZ)</f>
        <v>5.84</v>
      </c>
      <c r="DA1197" s="27">
        <f>_xlfn.XLOOKUP($C1197,[32]PSP!$C:$C,[32]PSP!$DA:$DA)</f>
        <v>5108.71</v>
      </c>
      <c r="DB1197" s="28">
        <f t="shared" si="5062"/>
        <v>29834.86</v>
      </c>
      <c r="DC1197" s="88"/>
      <c r="DD1197" s="54" t="str">
        <f>_xlfn.XLOOKUP($C1197,[32]PSP!$C:$C,[32]PSP!$DD:$DD)</f>
        <v>0</v>
      </c>
      <c r="DE1197" s="27">
        <f>_xlfn.XLOOKUP($C1197,[32]PSP!$C:$C,[32]PSP!$DE:$DE)</f>
        <v>5108.71</v>
      </c>
      <c r="DF1197" s="28">
        <f t="shared" si="5063"/>
        <v>0</v>
      </c>
      <c r="DG1197" s="88"/>
      <c r="DH1197" s="54" t="str">
        <f>_xlfn.XLOOKUP($C1197,[32]PSP!$C:$C,[32]PSP!$DH:$DH)</f>
        <v>0</v>
      </c>
      <c r="DI1197" s="27">
        <f>_xlfn.XLOOKUP($C1197,[32]PSP!$C:$C,[32]PSP!$DI:$DI)</f>
        <v>5108.71</v>
      </c>
      <c r="DJ1197" s="28">
        <f t="shared" si="5064"/>
        <v>0</v>
      </c>
      <c r="DK1197" s="88"/>
      <c r="DL1197" s="54" t="str">
        <f>_xlfn.XLOOKUP($C1197,[32]PSP!$C:$C,[32]PSP!$DL:$DL)</f>
        <v>0</v>
      </c>
      <c r="DM1197" s="27">
        <f>_xlfn.XLOOKUP($C1197,[32]PSP!$C:$C,[32]PSP!$DM:$DM)</f>
        <v>5108.71</v>
      </c>
      <c r="DN1197" s="28">
        <f t="shared" si="5065"/>
        <v>0</v>
      </c>
      <c r="DO1197" s="88"/>
      <c r="DP1197" s="54">
        <f>_xlfn.XLOOKUP($C1197,[32]PSP!$C:$C,[32]PSP!$DP:$DP)</f>
        <v>5.84</v>
      </c>
      <c r="DQ1197" s="27">
        <f>_xlfn.XLOOKUP($C1197,[32]PSP!$C:$C,[32]PSP!$DQ:$DQ)</f>
        <v>5108.71</v>
      </c>
      <c r="DR1197" s="28">
        <f t="shared" si="5066"/>
        <v>29834.86</v>
      </c>
      <c r="DS1197" s="88"/>
      <c r="DT1197" s="54" t="str">
        <f>_xlfn.XLOOKUP($C1197,[32]PSP!$C:$C,[32]PSP!$DT:$DT)</f>
        <v>0</v>
      </c>
      <c r="DU1197" s="27">
        <f>_xlfn.XLOOKUP($C1197,[32]PSP!$C:$C,[32]PSP!$DU:$DU)</f>
        <v>5108.71</v>
      </c>
      <c r="DV1197" s="28">
        <f t="shared" si="5067"/>
        <v>0</v>
      </c>
      <c r="DW1197" s="88"/>
      <c r="DX1197" s="54" t="str">
        <f>_xlfn.XLOOKUP($C1197,[32]PSP!$C:$C,[32]PSP!$DX:$DX)</f>
        <v>0</v>
      </c>
      <c r="DY1197" s="27">
        <f>_xlfn.XLOOKUP($C1197,[32]PSP!$C:$C,[32]PSP!$DY:$DY)</f>
        <v>5108.71</v>
      </c>
      <c r="DZ1197" s="28">
        <f t="shared" si="5068"/>
        <v>0</v>
      </c>
      <c r="EA1197" s="88"/>
      <c r="EB1197" s="54" t="str">
        <f>_xlfn.XLOOKUP($C1197,[32]PSP!$C:$C,[32]PSP!$EB:$EB)</f>
        <v>0</v>
      </c>
      <c r="EC1197" s="27">
        <f>_xlfn.XLOOKUP($C1197,[32]PSP!$C:$C,[32]PSP!$EC:$EC)</f>
        <v>5108.71</v>
      </c>
      <c r="ED1197" s="28">
        <f t="shared" si="5069"/>
        <v>0</v>
      </c>
      <c r="EE1197" s="88"/>
      <c r="EF1197" s="54" t="str">
        <f>_xlfn.XLOOKUP($C1197,[32]PSP!$C:$C,[32]PSP!$EF:$EF)</f>
        <v>0</v>
      </c>
      <c r="EG1197" s="27">
        <f>_xlfn.XLOOKUP($C1197,[32]PSP!$C:$C,[32]PSP!$EG:$EG)</f>
        <v>5108.71</v>
      </c>
      <c r="EH1197" s="28">
        <f t="shared" si="5070"/>
        <v>0</v>
      </c>
      <c r="EI1197" s="88"/>
      <c r="EJ1197" s="54" t="str">
        <f>_xlfn.XLOOKUP($C1197,[32]PSP!$C:$C,[32]PSP!$EJ:$EJ)</f>
        <v>0</v>
      </c>
      <c r="EK1197" s="27">
        <f>_xlfn.XLOOKUP($C1197,[32]PSP!$C:$C,[32]PSP!$EK:$EK)</f>
        <v>5108.71</v>
      </c>
      <c r="EL1197" s="28">
        <f t="shared" si="5071"/>
        <v>0</v>
      </c>
      <c r="EM1197" s="24"/>
      <c r="EO1197" s="29">
        <f t="shared" si="5073"/>
        <v>328183.4599999999</v>
      </c>
      <c r="EP1197" s="29">
        <f t="shared" si="5075"/>
        <v>328183.4599999999</v>
      </c>
      <c r="EQ1197" s="4" t="b">
        <f t="shared" si="5072"/>
        <v>1</v>
      </c>
      <c r="ES1197" s="118">
        <f t="shared" si="5074"/>
        <v>1</v>
      </c>
    </row>
    <row r="1198" spans="3:149" ht="12.75" customHeight="1" x14ac:dyDescent="0.25">
      <c r="C1198" s="24" t="s">
        <v>1230</v>
      </c>
      <c r="D1198" s="43" t="str">
        <f>_xlfn.XLOOKUP($C1198,[32]PSP!$C:$C,[32]PSP!D:D)</f>
        <v>COT.IS_44006</v>
      </c>
      <c r="E1198" s="24" t="str">
        <f>_xlfn.XLOOKUP($C1198,[32]PSP!$C:$C,[32]PSP!E:E)</f>
        <v>COTAÇÃO</v>
      </c>
      <c r="F1198" s="25" t="str">
        <f>_xlfn.XLOOKUP($C1198,[32]PSP!$C:$C,[32]PSP!F:F)</f>
        <v>TRANSPORTE DE ASFALTO DILUIDO CM-30 - ANP/DNIT</v>
      </c>
      <c r="G1198" s="26" t="str">
        <f>_xlfn.XLOOKUP($C1198,[32]PSP!$C:$C,[32]PSP!G:G)</f>
        <v>T</v>
      </c>
      <c r="H1198" s="53">
        <f>_xlfn.XLOOKUP($C1198,[32]PSP!$C:$C,[32]PSP!$H:$H)</f>
        <v>64.240000000000009</v>
      </c>
      <c r="I1198" s="28">
        <f>_xlfn.XLOOKUP($C1198,[32]PSP!$C:$C,[32]PSP!$I:$I)</f>
        <v>10423.49</v>
      </c>
      <c r="J1198" s="28">
        <f t="shared" si="5038"/>
        <v>10423.49</v>
      </c>
      <c r="K1198" s="88"/>
      <c r="L1198" s="54" t="str">
        <f>_xlfn.XLOOKUP($C1198,[32]PSP!$C:$C,[32]PSP!$L:$L)</f>
        <v>0</v>
      </c>
      <c r="M1198" s="27">
        <f>_xlfn.XLOOKUP($C1198,[32]PSP!$C:$C,[32]PSP!$M:$M)</f>
        <v>162.26</v>
      </c>
      <c r="N1198" s="28">
        <f t="shared" si="5039"/>
        <v>0</v>
      </c>
      <c r="O1198" s="88"/>
      <c r="P1198" s="54" t="str">
        <f>_xlfn.XLOOKUP($C1198,[32]PSP!$C:$C,[32]PSP!$P:$P)</f>
        <v>0</v>
      </c>
      <c r="Q1198" s="27">
        <f>_xlfn.XLOOKUP($C1198,[32]PSP!$C:$C,[32]PSP!$Q:$Q)</f>
        <v>162.26</v>
      </c>
      <c r="R1198" s="28">
        <f t="shared" si="5040"/>
        <v>0</v>
      </c>
      <c r="S1198" s="88"/>
      <c r="T1198" s="54" t="str">
        <f>_xlfn.XLOOKUP($C1198,[32]PSP!$C:$C,[32]PSP!$T:$T)</f>
        <v>0</v>
      </c>
      <c r="U1198" s="27">
        <f>_xlfn.XLOOKUP($C1198,[32]PSP!$C:$C,[32]PSP!$U:$U)</f>
        <v>162.26</v>
      </c>
      <c r="V1198" s="28">
        <f t="shared" si="5041"/>
        <v>0</v>
      </c>
      <c r="W1198" s="88"/>
      <c r="X1198" s="54">
        <f>_xlfn.XLOOKUP($C1198,[32]PSP!$C:$C,[32]PSP!$X:$X)</f>
        <v>5.84</v>
      </c>
      <c r="Y1198" s="27">
        <f>_xlfn.XLOOKUP($C1198,[32]PSP!$C:$C,[32]PSP!$Y:$Y)</f>
        <v>162.26</v>
      </c>
      <c r="Z1198" s="28">
        <f t="shared" si="5042"/>
        <v>947.59</v>
      </c>
      <c r="AA1198" s="88"/>
      <c r="AB1198" s="54" t="str">
        <f>_xlfn.XLOOKUP($C1198,[32]PSP!$C:$C,[32]PSP!$AB:$AB)</f>
        <v>0</v>
      </c>
      <c r="AC1198" s="27">
        <f>_xlfn.XLOOKUP($C1198,[32]PSP!$C:$C,[32]PSP!$AC:$AC)</f>
        <v>162.26</v>
      </c>
      <c r="AD1198" s="28">
        <f t="shared" si="5043"/>
        <v>0</v>
      </c>
      <c r="AE1198" s="88"/>
      <c r="AF1198" s="54" t="str">
        <f>_xlfn.XLOOKUP($C1198,[32]PSP!$C:$C,[32]PSP!$AF:$AF)</f>
        <v>0</v>
      </c>
      <c r="AG1198" s="27">
        <f>_xlfn.XLOOKUP($C1198,[32]PSP!$C:$C,[32]PSP!$AG:$AG)</f>
        <v>162.26</v>
      </c>
      <c r="AH1198" s="28">
        <f t="shared" si="5044"/>
        <v>0</v>
      </c>
      <c r="AI1198" s="88"/>
      <c r="AJ1198" s="54" t="str">
        <f>_xlfn.XLOOKUP($C1198,[32]PSP!$C:$C,[32]PSP!$AJ:$AJ)</f>
        <v>0</v>
      </c>
      <c r="AK1198" s="27">
        <f>_xlfn.XLOOKUP($C1198,[32]PSP!$C:$C,[32]PSP!$AK:$AK)</f>
        <v>162.26</v>
      </c>
      <c r="AL1198" s="28">
        <f t="shared" si="5045"/>
        <v>0</v>
      </c>
      <c r="AM1198" s="88"/>
      <c r="AN1198" s="54">
        <f>_xlfn.XLOOKUP($C1198,[32]PSP!$C:$C,[32]PSP!$AN:$AN)</f>
        <v>5.84</v>
      </c>
      <c r="AO1198" s="27">
        <f>_xlfn.XLOOKUP($C1198,[32]PSP!$C:$C,[32]PSP!$AO:$AO)</f>
        <v>162.26</v>
      </c>
      <c r="AP1198" s="28">
        <f t="shared" si="5046"/>
        <v>947.59</v>
      </c>
      <c r="AQ1198" s="88"/>
      <c r="AR1198" s="54" t="str">
        <f>_xlfn.XLOOKUP($C1198,[32]PSP!$C:$C,[32]PSP!$AR:$AR)</f>
        <v>0</v>
      </c>
      <c r="AS1198" s="27">
        <f>_xlfn.XLOOKUP($C1198,[32]PSP!$C:$C,[32]PSP!$AS:$AS)</f>
        <v>162.26</v>
      </c>
      <c r="AT1198" s="28">
        <f t="shared" si="5047"/>
        <v>0</v>
      </c>
      <c r="AU1198" s="88"/>
      <c r="AV1198" s="54" t="str">
        <f>_xlfn.XLOOKUP($C1198,[32]PSP!$C:$C,[32]PSP!$AV:$AV)</f>
        <v>0</v>
      </c>
      <c r="AW1198" s="27">
        <f>_xlfn.XLOOKUP($C1198,[32]PSP!$C:$C,[32]PSP!$AW:$AW)</f>
        <v>162.26</v>
      </c>
      <c r="AX1198" s="28">
        <f t="shared" si="5048"/>
        <v>0</v>
      </c>
      <c r="AY1198" s="88"/>
      <c r="AZ1198" s="54" t="str">
        <f>_xlfn.XLOOKUP($C1198,[32]PSP!$C:$C,[32]PSP!$AZ:$AZ)</f>
        <v>0</v>
      </c>
      <c r="BA1198" s="27">
        <f>_xlfn.XLOOKUP($C1198,[32]PSP!$C:$C,[32]PSP!$BA:$BA)</f>
        <v>162.26</v>
      </c>
      <c r="BB1198" s="28">
        <f t="shared" si="5049"/>
        <v>0</v>
      </c>
      <c r="BC1198" s="88"/>
      <c r="BD1198" s="54">
        <f>_xlfn.XLOOKUP($C1198,[32]PSP!$C:$C,[32]PSP!$BD:$BD)</f>
        <v>5.84</v>
      </c>
      <c r="BE1198" s="27">
        <f>_xlfn.XLOOKUP($C1198,[32]PSP!$C:$C,[32]PSP!$BE:$BE)</f>
        <v>162.26</v>
      </c>
      <c r="BF1198" s="28">
        <f t="shared" si="5050"/>
        <v>947.59</v>
      </c>
      <c r="BG1198" s="88"/>
      <c r="BH1198" s="54">
        <f>_xlfn.XLOOKUP($C1198,[32]PSP!$C:$C,[32]PSP!$BH:$BH)</f>
        <v>5.84</v>
      </c>
      <c r="BI1198" s="27">
        <f>_xlfn.XLOOKUP($C1198,[32]PSP!$C:$C,[32]PSP!$BI:$BI)</f>
        <v>162.26</v>
      </c>
      <c r="BJ1198" s="28">
        <f t="shared" si="5051"/>
        <v>947.59</v>
      </c>
      <c r="BK1198" s="88"/>
      <c r="BL1198" s="54">
        <f>_xlfn.XLOOKUP($C1198,[32]PSP!$C:$C,[32]PSP!$BL:$BL)</f>
        <v>5.84</v>
      </c>
      <c r="BM1198" s="27">
        <f>_xlfn.XLOOKUP($C1198,[32]PSP!$C:$C,[32]PSP!$BM:$BM)</f>
        <v>162.26</v>
      </c>
      <c r="BN1198" s="28">
        <f t="shared" si="5052"/>
        <v>947.59</v>
      </c>
      <c r="BO1198" s="88"/>
      <c r="BP1198" s="54" t="str">
        <f>_xlfn.XLOOKUP($C1198,[32]PSP!$C:$C,[32]PSP!$BP:$BP)</f>
        <v>0</v>
      </c>
      <c r="BQ1198" s="27">
        <f>_xlfn.XLOOKUP($C1198,[32]PSP!$C:$C,[32]PSP!$BQ:$BQ)</f>
        <v>162.26</v>
      </c>
      <c r="BR1198" s="28">
        <f t="shared" si="5053"/>
        <v>0</v>
      </c>
      <c r="BS1198" s="88"/>
      <c r="BT1198" s="54">
        <f>_xlfn.XLOOKUP($C1198,[32]PSP!$C:$C,[32]PSP!$BT:$BT)</f>
        <v>5.84</v>
      </c>
      <c r="BU1198" s="27">
        <f>_xlfn.XLOOKUP($C1198,[32]PSP!$C:$C,[32]PSP!$BU:$BU)</f>
        <v>162.26</v>
      </c>
      <c r="BV1198" s="28">
        <f t="shared" si="5054"/>
        <v>947.59</v>
      </c>
      <c r="BW1198" s="88"/>
      <c r="BX1198" s="54" t="str">
        <f>_xlfn.XLOOKUP($C1198,[32]PSP!$C:$C,[32]PSP!$BX:$BX)</f>
        <v>0</v>
      </c>
      <c r="BY1198" s="27">
        <f>_xlfn.XLOOKUP($C1198,[32]PSP!$C:$C,[32]PSP!$BY:$BY)</f>
        <v>162.26</v>
      </c>
      <c r="BZ1198" s="28">
        <f t="shared" si="5055"/>
        <v>0</v>
      </c>
      <c r="CA1198" s="88"/>
      <c r="CB1198" s="54">
        <f>_xlfn.XLOOKUP($C1198,[32]PSP!$C:$C,[32]PSP!$CB:$CB)</f>
        <v>5.84</v>
      </c>
      <c r="CC1198" s="27">
        <f>_xlfn.XLOOKUP($C1198,[32]PSP!$C:$C,[32]PSP!$CC:$CC)</f>
        <v>162.26</v>
      </c>
      <c r="CD1198" s="28">
        <f t="shared" si="5056"/>
        <v>947.59</v>
      </c>
      <c r="CE1198" s="88"/>
      <c r="CF1198" s="54" t="str">
        <f>_xlfn.XLOOKUP($C1198,[32]PSP!$C:$C,[32]PSP!$CF:$CF)</f>
        <v>0</v>
      </c>
      <c r="CG1198" s="27">
        <f>_xlfn.XLOOKUP($C1198,[32]PSP!$C:$C,[32]PSP!$CG:$CG)</f>
        <v>162.26</v>
      </c>
      <c r="CH1198" s="28">
        <f t="shared" si="5057"/>
        <v>0</v>
      </c>
      <c r="CI1198" s="88"/>
      <c r="CJ1198" s="54" t="str">
        <f>_xlfn.XLOOKUP($C1198,[32]PSP!$C:$C,[32]PSP!$CJ:$CJ)</f>
        <v>0</v>
      </c>
      <c r="CK1198" s="27">
        <f>_xlfn.XLOOKUP($C1198,[32]PSP!$C:$C,[32]PSP!$CK:$CK)</f>
        <v>162.26</v>
      </c>
      <c r="CL1198" s="28">
        <f t="shared" si="5058"/>
        <v>0</v>
      </c>
      <c r="CM1198" s="88"/>
      <c r="CN1198" s="54">
        <f>_xlfn.XLOOKUP($C1198,[32]PSP!$C:$C,[32]PSP!$CN:$CN)</f>
        <v>5.84</v>
      </c>
      <c r="CO1198" s="27">
        <f>_xlfn.XLOOKUP($C1198,[32]PSP!$C:$C,[32]PSP!$CO:$CO)</f>
        <v>162.26</v>
      </c>
      <c r="CP1198" s="28">
        <f t="shared" si="5059"/>
        <v>947.59</v>
      </c>
      <c r="CQ1198" s="88"/>
      <c r="CR1198" s="54">
        <f>_xlfn.XLOOKUP($C1198,[32]PSP!$C:$C,[32]PSP!$CR:$CR)</f>
        <v>5.84</v>
      </c>
      <c r="CS1198" s="27">
        <f>_xlfn.XLOOKUP($C1198,[32]PSP!$C:$C,[32]PSP!$CS:$CS)</f>
        <v>162.26</v>
      </c>
      <c r="CT1198" s="28">
        <f t="shared" si="5060"/>
        <v>947.59</v>
      </c>
      <c r="CU1198" s="88"/>
      <c r="CV1198" s="54" t="str">
        <f>_xlfn.XLOOKUP($C1198,[32]PSP!$C:$C,[32]PSP!$CV:$CV)</f>
        <v>0</v>
      </c>
      <c r="CW1198" s="27">
        <f>_xlfn.XLOOKUP($C1198,[32]PSP!$C:$C,[32]PSP!$CW:$CW)</f>
        <v>162.26</v>
      </c>
      <c r="CX1198" s="28">
        <f t="shared" si="5061"/>
        <v>0</v>
      </c>
      <c r="CY1198" s="88"/>
      <c r="CZ1198" s="54">
        <f>_xlfn.XLOOKUP($C1198,[32]PSP!$C:$C,[32]PSP!$CZ:$CZ)</f>
        <v>5.84</v>
      </c>
      <c r="DA1198" s="27">
        <f>_xlfn.XLOOKUP($C1198,[32]PSP!$C:$C,[32]PSP!$DA:$DA)</f>
        <v>162.26</v>
      </c>
      <c r="DB1198" s="28">
        <f t="shared" si="5062"/>
        <v>947.59</v>
      </c>
      <c r="DC1198" s="88"/>
      <c r="DD1198" s="54" t="str">
        <f>_xlfn.XLOOKUP($C1198,[32]PSP!$C:$C,[32]PSP!$DD:$DD)</f>
        <v>0</v>
      </c>
      <c r="DE1198" s="27">
        <f>_xlfn.XLOOKUP($C1198,[32]PSP!$C:$C,[32]PSP!$DE:$DE)</f>
        <v>162.26</v>
      </c>
      <c r="DF1198" s="28">
        <f t="shared" si="5063"/>
        <v>0</v>
      </c>
      <c r="DG1198" s="88"/>
      <c r="DH1198" s="54" t="str">
        <f>_xlfn.XLOOKUP($C1198,[32]PSP!$C:$C,[32]PSP!$DH:$DH)</f>
        <v>0</v>
      </c>
      <c r="DI1198" s="27">
        <f>_xlfn.XLOOKUP($C1198,[32]PSP!$C:$C,[32]PSP!$DI:$DI)</f>
        <v>162.26</v>
      </c>
      <c r="DJ1198" s="28">
        <f t="shared" si="5064"/>
        <v>0</v>
      </c>
      <c r="DK1198" s="88"/>
      <c r="DL1198" s="54" t="str">
        <f>_xlfn.XLOOKUP($C1198,[32]PSP!$C:$C,[32]PSP!$DL:$DL)</f>
        <v>0</v>
      </c>
      <c r="DM1198" s="27">
        <f>_xlfn.XLOOKUP($C1198,[32]PSP!$C:$C,[32]PSP!$DM:$DM)</f>
        <v>162.26</v>
      </c>
      <c r="DN1198" s="28">
        <f t="shared" si="5065"/>
        <v>0</v>
      </c>
      <c r="DO1198" s="88"/>
      <c r="DP1198" s="54">
        <f>_xlfn.XLOOKUP($C1198,[32]PSP!$C:$C,[32]PSP!$DP:$DP)</f>
        <v>5.84</v>
      </c>
      <c r="DQ1198" s="27">
        <f>_xlfn.XLOOKUP($C1198,[32]PSP!$C:$C,[32]PSP!$DQ:$DQ)</f>
        <v>162.26</v>
      </c>
      <c r="DR1198" s="28">
        <f t="shared" si="5066"/>
        <v>947.59</v>
      </c>
      <c r="DS1198" s="88"/>
      <c r="DT1198" s="54" t="str">
        <f>_xlfn.XLOOKUP($C1198,[32]PSP!$C:$C,[32]PSP!$DT:$DT)</f>
        <v>0</v>
      </c>
      <c r="DU1198" s="27">
        <f>_xlfn.XLOOKUP($C1198,[32]PSP!$C:$C,[32]PSP!$DU:$DU)</f>
        <v>162.26</v>
      </c>
      <c r="DV1198" s="28">
        <f t="shared" si="5067"/>
        <v>0</v>
      </c>
      <c r="DW1198" s="88"/>
      <c r="DX1198" s="54" t="str">
        <f>_xlfn.XLOOKUP($C1198,[32]PSP!$C:$C,[32]PSP!$DX:$DX)</f>
        <v>0</v>
      </c>
      <c r="DY1198" s="27">
        <f>_xlfn.XLOOKUP($C1198,[32]PSP!$C:$C,[32]PSP!$DY:$DY)</f>
        <v>162.26</v>
      </c>
      <c r="DZ1198" s="28">
        <f t="shared" si="5068"/>
        <v>0</v>
      </c>
      <c r="EA1198" s="88"/>
      <c r="EB1198" s="54" t="str">
        <f>_xlfn.XLOOKUP($C1198,[32]PSP!$C:$C,[32]PSP!$EB:$EB)</f>
        <v>0</v>
      </c>
      <c r="EC1198" s="27">
        <f>_xlfn.XLOOKUP($C1198,[32]PSP!$C:$C,[32]PSP!$EC:$EC)</f>
        <v>162.26</v>
      </c>
      <c r="ED1198" s="28">
        <f t="shared" si="5069"/>
        <v>0</v>
      </c>
      <c r="EE1198" s="88"/>
      <c r="EF1198" s="54" t="str">
        <f>_xlfn.XLOOKUP($C1198,[32]PSP!$C:$C,[32]PSP!$EF:$EF)</f>
        <v>0</v>
      </c>
      <c r="EG1198" s="27">
        <f>_xlfn.XLOOKUP($C1198,[32]PSP!$C:$C,[32]PSP!$EG:$EG)</f>
        <v>162.26</v>
      </c>
      <c r="EH1198" s="28">
        <f t="shared" si="5070"/>
        <v>0</v>
      </c>
      <c r="EI1198" s="88"/>
      <c r="EJ1198" s="54" t="str">
        <f>_xlfn.XLOOKUP($C1198,[32]PSP!$C:$C,[32]PSP!$EJ:$EJ)</f>
        <v>0</v>
      </c>
      <c r="EK1198" s="27">
        <f>_xlfn.XLOOKUP($C1198,[32]PSP!$C:$C,[32]PSP!$EK:$EK)</f>
        <v>162.26</v>
      </c>
      <c r="EL1198" s="28">
        <f t="shared" si="5071"/>
        <v>0</v>
      </c>
      <c r="EM1198" s="24"/>
      <c r="EO1198" s="29">
        <f t="shared" si="5073"/>
        <v>10423.49</v>
      </c>
      <c r="EP1198" s="29">
        <f t="shared" si="5075"/>
        <v>10423.49</v>
      </c>
      <c r="EQ1198" s="4" t="b">
        <f t="shared" si="5072"/>
        <v>1</v>
      </c>
      <c r="ES1198" s="118">
        <f t="shared" si="5074"/>
        <v>1</v>
      </c>
    </row>
    <row r="1199" spans="3:149" ht="12.75" customHeight="1" x14ac:dyDescent="0.25">
      <c r="C1199" s="24" t="s">
        <v>1231</v>
      </c>
      <c r="D1199" s="43" t="str">
        <f>_xlfn.XLOOKUP($C1199,[32]PSP!$C:$C,[32]PSP!D:D)</f>
        <v>COT.IS_44007</v>
      </c>
      <c r="E1199" s="24" t="str">
        <f>_xlfn.XLOOKUP($C1199,[32]PSP!$C:$C,[32]PSP!E:E)</f>
        <v>COTAÇÃO</v>
      </c>
      <c r="F1199" s="25" t="str">
        <f>_xlfn.XLOOKUP($C1199,[32]PSP!$C:$C,[32]PSP!F:F)</f>
        <v>FORNECIMENTO DE EMULSÃO ASFÁLTICA RR-1C - ANP/DNIT</v>
      </c>
      <c r="G1199" s="26" t="str">
        <f>_xlfn.XLOOKUP($C1199,[32]PSP!$C:$C,[32]PSP!G:G)</f>
        <v>T</v>
      </c>
      <c r="H1199" s="53">
        <f>_xlfn.XLOOKUP($C1199,[32]PSP!$C:$C,[32]PSP!$H:$H)</f>
        <v>22.22</v>
      </c>
      <c r="I1199" s="28">
        <f>_xlfn.XLOOKUP($C1199,[32]PSP!$C:$C,[32]PSP!$I:$I)</f>
        <v>44600.159999999996</v>
      </c>
      <c r="J1199" s="28">
        <f t="shared" si="5038"/>
        <v>44600.159999999996</v>
      </c>
      <c r="K1199" s="88"/>
      <c r="L1199" s="54" t="str">
        <f>_xlfn.XLOOKUP($C1199,[32]PSP!$C:$C,[32]PSP!$L:$L)</f>
        <v>0</v>
      </c>
      <c r="M1199" s="27">
        <f>_xlfn.XLOOKUP($C1199,[32]PSP!$C:$C,[32]PSP!$M:$M)</f>
        <v>2007.21</v>
      </c>
      <c r="N1199" s="28">
        <f t="shared" si="5039"/>
        <v>0</v>
      </c>
      <c r="O1199" s="88"/>
      <c r="P1199" s="54" t="str">
        <f>_xlfn.XLOOKUP($C1199,[32]PSP!$C:$C,[32]PSP!$P:$P)</f>
        <v>0</v>
      </c>
      <c r="Q1199" s="27">
        <f>_xlfn.XLOOKUP($C1199,[32]PSP!$C:$C,[32]PSP!$Q:$Q)</f>
        <v>2007.21</v>
      </c>
      <c r="R1199" s="28">
        <f t="shared" si="5040"/>
        <v>0</v>
      </c>
      <c r="S1199" s="88"/>
      <c r="T1199" s="54" t="str">
        <f>_xlfn.XLOOKUP($C1199,[32]PSP!$C:$C,[32]PSP!$T:$T)</f>
        <v>0</v>
      </c>
      <c r="U1199" s="27">
        <f>_xlfn.XLOOKUP($C1199,[32]PSP!$C:$C,[32]PSP!$U:$U)</f>
        <v>2007.21</v>
      </c>
      <c r="V1199" s="28">
        <f t="shared" si="5041"/>
        <v>0</v>
      </c>
      <c r="W1199" s="88"/>
      <c r="X1199" s="54">
        <f>_xlfn.XLOOKUP($C1199,[32]PSP!$C:$C,[32]PSP!$X:$X)</f>
        <v>2.02</v>
      </c>
      <c r="Y1199" s="27">
        <f>_xlfn.XLOOKUP($C1199,[32]PSP!$C:$C,[32]PSP!$Y:$Y)</f>
        <v>2007.21</v>
      </c>
      <c r="Z1199" s="28">
        <f t="shared" si="5042"/>
        <v>4054.56</v>
      </c>
      <c r="AA1199" s="88"/>
      <c r="AB1199" s="54" t="str">
        <f>_xlfn.XLOOKUP($C1199,[32]PSP!$C:$C,[32]PSP!$AB:$AB)</f>
        <v>0</v>
      </c>
      <c r="AC1199" s="27">
        <f>_xlfn.XLOOKUP($C1199,[32]PSP!$C:$C,[32]PSP!$AC:$AC)</f>
        <v>2007.21</v>
      </c>
      <c r="AD1199" s="28">
        <f t="shared" si="5043"/>
        <v>0</v>
      </c>
      <c r="AE1199" s="88"/>
      <c r="AF1199" s="54" t="str">
        <f>_xlfn.XLOOKUP($C1199,[32]PSP!$C:$C,[32]PSP!$AF:$AF)</f>
        <v>0</v>
      </c>
      <c r="AG1199" s="27">
        <f>_xlfn.XLOOKUP($C1199,[32]PSP!$C:$C,[32]PSP!$AG:$AG)</f>
        <v>2007.21</v>
      </c>
      <c r="AH1199" s="28">
        <f t="shared" si="5044"/>
        <v>0</v>
      </c>
      <c r="AI1199" s="88"/>
      <c r="AJ1199" s="54" t="str">
        <f>_xlfn.XLOOKUP($C1199,[32]PSP!$C:$C,[32]PSP!$AJ:$AJ)</f>
        <v>0</v>
      </c>
      <c r="AK1199" s="27">
        <f>_xlfn.XLOOKUP($C1199,[32]PSP!$C:$C,[32]PSP!$AK:$AK)</f>
        <v>2007.21</v>
      </c>
      <c r="AL1199" s="28">
        <f t="shared" si="5045"/>
        <v>0</v>
      </c>
      <c r="AM1199" s="88"/>
      <c r="AN1199" s="54">
        <f>_xlfn.XLOOKUP($C1199,[32]PSP!$C:$C,[32]PSP!$AN:$AN)</f>
        <v>2.02</v>
      </c>
      <c r="AO1199" s="27">
        <f>_xlfn.XLOOKUP($C1199,[32]PSP!$C:$C,[32]PSP!$AO:$AO)</f>
        <v>2007.21</v>
      </c>
      <c r="AP1199" s="28">
        <f t="shared" si="5046"/>
        <v>4054.56</v>
      </c>
      <c r="AQ1199" s="88"/>
      <c r="AR1199" s="54" t="str">
        <f>_xlfn.XLOOKUP($C1199,[32]PSP!$C:$C,[32]PSP!$AR:$AR)</f>
        <v>0</v>
      </c>
      <c r="AS1199" s="27">
        <f>_xlfn.XLOOKUP($C1199,[32]PSP!$C:$C,[32]PSP!$AS:$AS)</f>
        <v>2007.21</v>
      </c>
      <c r="AT1199" s="28">
        <f t="shared" si="5047"/>
        <v>0</v>
      </c>
      <c r="AU1199" s="88"/>
      <c r="AV1199" s="54" t="str">
        <f>_xlfn.XLOOKUP($C1199,[32]PSP!$C:$C,[32]PSP!$AV:$AV)</f>
        <v>0</v>
      </c>
      <c r="AW1199" s="27">
        <f>_xlfn.XLOOKUP($C1199,[32]PSP!$C:$C,[32]PSP!$AW:$AW)</f>
        <v>2007.21</v>
      </c>
      <c r="AX1199" s="28">
        <f t="shared" si="5048"/>
        <v>0</v>
      </c>
      <c r="AY1199" s="88"/>
      <c r="AZ1199" s="54" t="str">
        <f>_xlfn.XLOOKUP($C1199,[32]PSP!$C:$C,[32]PSP!$AZ:$AZ)</f>
        <v>0</v>
      </c>
      <c r="BA1199" s="27">
        <f>_xlfn.XLOOKUP($C1199,[32]PSP!$C:$C,[32]PSP!$BA:$BA)</f>
        <v>2007.21</v>
      </c>
      <c r="BB1199" s="28">
        <f t="shared" si="5049"/>
        <v>0</v>
      </c>
      <c r="BC1199" s="88"/>
      <c r="BD1199" s="54">
        <f>_xlfn.XLOOKUP($C1199,[32]PSP!$C:$C,[32]PSP!$BD:$BD)</f>
        <v>2.02</v>
      </c>
      <c r="BE1199" s="27">
        <f>_xlfn.XLOOKUP($C1199,[32]PSP!$C:$C,[32]PSP!$BE:$BE)</f>
        <v>2007.21</v>
      </c>
      <c r="BF1199" s="28">
        <f t="shared" si="5050"/>
        <v>4054.56</v>
      </c>
      <c r="BG1199" s="88"/>
      <c r="BH1199" s="54">
        <f>_xlfn.XLOOKUP($C1199,[32]PSP!$C:$C,[32]PSP!$BH:$BH)</f>
        <v>2.02</v>
      </c>
      <c r="BI1199" s="27">
        <f>_xlfn.XLOOKUP($C1199,[32]PSP!$C:$C,[32]PSP!$BI:$BI)</f>
        <v>2007.21</v>
      </c>
      <c r="BJ1199" s="28">
        <f t="shared" si="5051"/>
        <v>4054.56</v>
      </c>
      <c r="BK1199" s="88"/>
      <c r="BL1199" s="54">
        <f>_xlfn.XLOOKUP($C1199,[32]PSP!$C:$C,[32]PSP!$BL:$BL)</f>
        <v>2.02</v>
      </c>
      <c r="BM1199" s="27">
        <f>_xlfn.XLOOKUP($C1199,[32]PSP!$C:$C,[32]PSP!$BM:$BM)</f>
        <v>2007.21</v>
      </c>
      <c r="BN1199" s="28">
        <f t="shared" si="5052"/>
        <v>4054.56</v>
      </c>
      <c r="BO1199" s="88"/>
      <c r="BP1199" s="54" t="str">
        <f>_xlfn.XLOOKUP($C1199,[32]PSP!$C:$C,[32]PSP!$BP:$BP)</f>
        <v>0</v>
      </c>
      <c r="BQ1199" s="27">
        <f>_xlfn.XLOOKUP($C1199,[32]PSP!$C:$C,[32]PSP!$BQ:$BQ)</f>
        <v>2007.21</v>
      </c>
      <c r="BR1199" s="28">
        <f t="shared" si="5053"/>
        <v>0</v>
      </c>
      <c r="BS1199" s="88"/>
      <c r="BT1199" s="54">
        <f>_xlfn.XLOOKUP($C1199,[32]PSP!$C:$C,[32]PSP!$BT:$BT)</f>
        <v>2.02</v>
      </c>
      <c r="BU1199" s="27">
        <f>_xlfn.XLOOKUP($C1199,[32]PSP!$C:$C,[32]PSP!$BU:$BU)</f>
        <v>2007.21</v>
      </c>
      <c r="BV1199" s="28">
        <f t="shared" si="5054"/>
        <v>4054.56</v>
      </c>
      <c r="BW1199" s="88"/>
      <c r="BX1199" s="54" t="str">
        <f>_xlfn.XLOOKUP($C1199,[32]PSP!$C:$C,[32]PSP!$BX:$BX)</f>
        <v>0</v>
      </c>
      <c r="BY1199" s="27">
        <f>_xlfn.XLOOKUP($C1199,[32]PSP!$C:$C,[32]PSP!$BY:$BY)</f>
        <v>2007.21</v>
      </c>
      <c r="BZ1199" s="28">
        <f t="shared" si="5055"/>
        <v>0</v>
      </c>
      <c r="CA1199" s="88"/>
      <c r="CB1199" s="54">
        <f>_xlfn.XLOOKUP($C1199,[32]PSP!$C:$C,[32]PSP!$CB:$CB)</f>
        <v>2.02</v>
      </c>
      <c r="CC1199" s="27">
        <f>_xlfn.XLOOKUP($C1199,[32]PSP!$C:$C,[32]PSP!$CC:$CC)</f>
        <v>2007.21</v>
      </c>
      <c r="CD1199" s="28">
        <f t="shared" si="5056"/>
        <v>4054.56</v>
      </c>
      <c r="CE1199" s="88"/>
      <c r="CF1199" s="54" t="str">
        <f>_xlfn.XLOOKUP($C1199,[32]PSP!$C:$C,[32]PSP!$CF:$CF)</f>
        <v>0</v>
      </c>
      <c r="CG1199" s="27">
        <f>_xlfn.XLOOKUP($C1199,[32]PSP!$C:$C,[32]PSP!$CG:$CG)</f>
        <v>2007.21</v>
      </c>
      <c r="CH1199" s="28">
        <f t="shared" si="5057"/>
        <v>0</v>
      </c>
      <c r="CI1199" s="88"/>
      <c r="CJ1199" s="54" t="str">
        <f>_xlfn.XLOOKUP($C1199,[32]PSP!$C:$C,[32]PSP!$CJ:$CJ)</f>
        <v>0</v>
      </c>
      <c r="CK1199" s="27">
        <f>_xlfn.XLOOKUP($C1199,[32]PSP!$C:$C,[32]PSP!$CK:$CK)</f>
        <v>2007.21</v>
      </c>
      <c r="CL1199" s="28">
        <f t="shared" si="5058"/>
        <v>0</v>
      </c>
      <c r="CM1199" s="88"/>
      <c r="CN1199" s="54">
        <f>_xlfn.XLOOKUP($C1199,[32]PSP!$C:$C,[32]PSP!$CN:$CN)</f>
        <v>2.02</v>
      </c>
      <c r="CO1199" s="27">
        <f>_xlfn.XLOOKUP($C1199,[32]PSP!$C:$C,[32]PSP!$CO:$CO)</f>
        <v>2007.21</v>
      </c>
      <c r="CP1199" s="28">
        <f t="shared" si="5059"/>
        <v>4054.56</v>
      </c>
      <c r="CQ1199" s="88"/>
      <c r="CR1199" s="54">
        <f>_xlfn.XLOOKUP($C1199,[32]PSP!$C:$C,[32]PSP!$CR:$CR)</f>
        <v>2.02</v>
      </c>
      <c r="CS1199" s="27">
        <f>_xlfn.XLOOKUP($C1199,[32]PSP!$C:$C,[32]PSP!$CS:$CS)</f>
        <v>2007.21</v>
      </c>
      <c r="CT1199" s="28">
        <f t="shared" si="5060"/>
        <v>4054.56</v>
      </c>
      <c r="CU1199" s="88"/>
      <c r="CV1199" s="54" t="str">
        <f>_xlfn.XLOOKUP($C1199,[32]PSP!$C:$C,[32]PSP!$CV:$CV)</f>
        <v>0</v>
      </c>
      <c r="CW1199" s="27">
        <f>_xlfn.XLOOKUP($C1199,[32]PSP!$C:$C,[32]PSP!$CW:$CW)</f>
        <v>2007.21</v>
      </c>
      <c r="CX1199" s="28">
        <f t="shared" si="5061"/>
        <v>0</v>
      </c>
      <c r="CY1199" s="88"/>
      <c r="CZ1199" s="54">
        <f>_xlfn.XLOOKUP($C1199,[32]PSP!$C:$C,[32]PSP!$CZ:$CZ)</f>
        <v>2.02</v>
      </c>
      <c r="DA1199" s="27">
        <f>_xlfn.XLOOKUP($C1199,[32]PSP!$C:$C,[32]PSP!$DA:$DA)</f>
        <v>2007.21</v>
      </c>
      <c r="DB1199" s="28">
        <f t="shared" si="5062"/>
        <v>4054.56</v>
      </c>
      <c r="DC1199" s="88"/>
      <c r="DD1199" s="54" t="str">
        <f>_xlfn.XLOOKUP($C1199,[32]PSP!$C:$C,[32]PSP!$DD:$DD)</f>
        <v>0</v>
      </c>
      <c r="DE1199" s="27">
        <f>_xlfn.XLOOKUP($C1199,[32]PSP!$C:$C,[32]PSP!$DE:$DE)</f>
        <v>2007.21</v>
      </c>
      <c r="DF1199" s="28">
        <f t="shared" si="5063"/>
        <v>0</v>
      </c>
      <c r="DG1199" s="88"/>
      <c r="DH1199" s="54" t="str">
        <f>_xlfn.XLOOKUP($C1199,[32]PSP!$C:$C,[32]PSP!$DH:$DH)</f>
        <v>0</v>
      </c>
      <c r="DI1199" s="27">
        <f>_xlfn.XLOOKUP($C1199,[32]PSP!$C:$C,[32]PSP!$DI:$DI)</f>
        <v>2007.21</v>
      </c>
      <c r="DJ1199" s="28">
        <f t="shared" si="5064"/>
        <v>0</v>
      </c>
      <c r="DK1199" s="88"/>
      <c r="DL1199" s="54" t="str">
        <f>_xlfn.XLOOKUP($C1199,[32]PSP!$C:$C,[32]PSP!$DL:$DL)</f>
        <v>0</v>
      </c>
      <c r="DM1199" s="27">
        <f>_xlfn.XLOOKUP($C1199,[32]PSP!$C:$C,[32]PSP!$DM:$DM)</f>
        <v>2007.21</v>
      </c>
      <c r="DN1199" s="28">
        <f t="shared" si="5065"/>
        <v>0</v>
      </c>
      <c r="DO1199" s="88"/>
      <c r="DP1199" s="54">
        <f>_xlfn.XLOOKUP($C1199,[32]PSP!$C:$C,[32]PSP!$DP:$DP)</f>
        <v>2.02</v>
      </c>
      <c r="DQ1199" s="27">
        <f>_xlfn.XLOOKUP($C1199,[32]PSP!$C:$C,[32]PSP!$DQ:$DQ)</f>
        <v>2007.21</v>
      </c>
      <c r="DR1199" s="28">
        <f t="shared" si="5066"/>
        <v>4054.56</v>
      </c>
      <c r="DS1199" s="88"/>
      <c r="DT1199" s="54" t="str">
        <f>_xlfn.XLOOKUP($C1199,[32]PSP!$C:$C,[32]PSP!$DT:$DT)</f>
        <v>0</v>
      </c>
      <c r="DU1199" s="27">
        <f>_xlfn.XLOOKUP($C1199,[32]PSP!$C:$C,[32]PSP!$DU:$DU)</f>
        <v>2007.21</v>
      </c>
      <c r="DV1199" s="28">
        <f t="shared" si="5067"/>
        <v>0</v>
      </c>
      <c r="DW1199" s="88"/>
      <c r="DX1199" s="54" t="str">
        <f>_xlfn.XLOOKUP($C1199,[32]PSP!$C:$C,[32]PSP!$DX:$DX)</f>
        <v>0</v>
      </c>
      <c r="DY1199" s="27">
        <f>_xlfn.XLOOKUP($C1199,[32]PSP!$C:$C,[32]PSP!$DY:$DY)</f>
        <v>2007.21</v>
      </c>
      <c r="DZ1199" s="28">
        <f t="shared" si="5068"/>
        <v>0</v>
      </c>
      <c r="EA1199" s="88"/>
      <c r="EB1199" s="54" t="str">
        <f>_xlfn.XLOOKUP($C1199,[32]PSP!$C:$C,[32]PSP!$EB:$EB)</f>
        <v>0</v>
      </c>
      <c r="EC1199" s="27">
        <f>_xlfn.XLOOKUP($C1199,[32]PSP!$C:$C,[32]PSP!$EC:$EC)</f>
        <v>2007.21</v>
      </c>
      <c r="ED1199" s="28">
        <f t="shared" si="5069"/>
        <v>0</v>
      </c>
      <c r="EE1199" s="88"/>
      <c r="EF1199" s="54" t="str">
        <f>_xlfn.XLOOKUP($C1199,[32]PSP!$C:$C,[32]PSP!$EF:$EF)</f>
        <v>0</v>
      </c>
      <c r="EG1199" s="27">
        <f>_xlfn.XLOOKUP($C1199,[32]PSP!$C:$C,[32]PSP!$EG:$EG)</f>
        <v>2007.21</v>
      </c>
      <c r="EH1199" s="28">
        <f t="shared" si="5070"/>
        <v>0</v>
      </c>
      <c r="EI1199" s="88"/>
      <c r="EJ1199" s="54" t="str">
        <f>_xlfn.XLOOKUP($C1199,[32]PSP!$C:$C,[32]PSP!$EJ:$EJ)</f>
        <v>0</v>
      </c>
      <c r="EK1199" s="27">
        <f>_xlfn.XLOOKUP($C1199,[32]PSP!$C:$C,[32]PSP!$EK:$EK)</f>
        <v>2007.21</v>
      </c>
      <c r="EL1199" s="28">
        <f t="shared" si="5071"/>
        <v>0</v>
      </c>
      <c r="EM1199" s="24"/>
      <c r="EO1199" s="29">
        <f t="shared" si="5073"/>
        <v>44600.159999999996</v>
      </c>
      <c r="EP1199" s="29">
        <f t="shared" si="5075"/>
        <v>44600.159999999996</v>
      </c>
      <c r="EQ1199" s="4" t="b">
        <f t="shared" si="5072"/>
        <v>1</v>
      </c>
      <c r="ES1199" s="118">
        <f t="shared" si="5074"/>
        <v>1</v>
      </c>
    </row>
    <row r="1200" spans="3:149" ht="12.75" customHeight="1" x14ac:dyDescent="0.25">
      <c r="C1200" s="24" t="s">
        <v>1232</v>
      </c>
      <c r="D1200" s="43" t="str">
        <f>_xlfn.XLOOKUP($C1200,[32]PSP!$C:$C,[32]PSP!D:D)</f>
        <v>COT.IS_44008</v>
      </c>
      <c r="E1200" s="24" t="str">
        <f>_xlfn.XLOOKUP($C1200,[32]PSP!$C:$C,[32]PSP!E:E)</f>
        <v>COTAÇÃO</v>
      </c>
      <c r="F1200" s="25" t="str">
        <f>_xlfn.XLOOKUP($C1200,[32]PSP!$C:$C,[32]PSP!F:F)</f>
        <v>TRANSPORTE DE EMULSÃO ASFÁLTICA RR-1C - ANP/DNIT</v>
      </c>
      <c r="G1200" s="26" t="str">
        <f>_xlfn.XLOOKUP($C1200,[32]PSP!$C:$C,[32]PSP!G:G)</f>
        <v>T</v>
      </c>
      <c r="H1200" s="53">
        <f>_xlfn.XLOOKUP($C1200,[32]PSP!$C:$C,[32]PSP!$H:$H)</f>
        <v>22.22</v>
      </c>
      <c r="I1200" s="28">
        <f>_xlfn.XLOOKUP($C1200,[32]PSP!$C:$C,[32]PSP!$I:$I)</f>
        <v>3747.1500000000005</v>
      </c>
      <c r="J1200" s="28">
        <f t="shared" si="5038"/>
        <v>3747.1500000000005</v>
      </c>
      <c r="K1200" s="88"/>
      <c r="L1200" s="54" t="str">
        <f>_xlfn.XLOOKUP($C1200,[32]PSP!$C:$C,[32]PSP!$L:$L)</f>
        <v>0</v>
      </c>
      <c r="M1200" s="27">
        <f>_xlfn.XLOOKUP($C1200,[32]PSP!$C:$C,[32]PSP!$M:$M)</f>
        <v>168.64</v>
      </c>
      <c r="N1200" s="28">
        <f t="shared" si="5039"/>
        <v>0</v>
      </c>
      <c r="O1200" s="88"/>
      <c r="P1200" s="54" t="str">
        <f>_xlfn.XLOOKUP($C1200,[32]PSP!$C:$C,[32]PSP!$P:$P)</f>
        <v>0</v>
      </c>
      <c r="Q1200" s="27">
        <f>_xlfn.XLOOKUP($C1200,[32]PSP!$C:$C,[32]PSP!$Q:$Q)</f>
        <v>168.64</v>
      </c>
      <c r="R1200" s="28">
        <f t="shared" si="5040"/>
        <v>0</v>
      </c>
      <c r="S1200" s="88"/>
      <c r="T1200" s="54" t="str">
        <f>_xlfn.XLOOKUP($C1200,[32]PSP!$C:$C,[32]PSP!$T:$T)</f>
        <v>0</v>
      </c>
      <c r="U1200" s="27">
        <f>_xlfn.XLOOKUP($C1200,[32]PSP!$C:$C,[32]PSP!$U:$U)</f>
        <v>168.64</v>
      </c>
      <c r="V1200" s="28">
        <f t="shared" si="5041"/>
        <v>0</v>
      </c>
      <c r="W1200" s="88"/>
      <c r="X1200" s="54">
        <f>_xlfn.XLOOKUP($C1200,[32]PSP!$C:$C,[32]PSP!$X:$X)</f>
        <v>2.02</v>
      </c>
      <c r="Y1200" s="27">
        <f>_xlfn.XLOOKUP($C1200,[32]PSP!$C:$C,[32]PSP!$Y:$Y)</f>
        <v>168.64</v>
      </c>
      <c r="Z1200" s="28">
        <f t="shared" si="5042"/>
        <v>340.65</v>
      </c>
      <c r="AA1200" s="88"/>
      <c r="AB1200" s="54" t="str">
        <f>_xlfn.XLOOKUP($C1200,[32]PSP!$C:$C,[32]PSP!$AB:$AB)</f>
        <v>0</v>
      </c>
      <c r="AC1200" s="27">
        <f>_xlfn.XLOOKUP($C1200,[32]PSP!$C:$C,[32]PSP!$AC:$AC)</f>
        <v>168.64</v>
      </c>
      <c r="AD1200" s="28">
        <f t="shared" si="5043"/>
        <v>0</v>
      </c>
      <c r="AE1200" s="88"/>
      <c r="AF1200" s="54" t="str">
        <f>_xlfn.XLOOKUP($C1200,[32]PSP!$C:$C,[32]PSP!$AF:$AF)</f>
        <v>0</v>
      </c>
      <c r="AG1200" s="27">
        <f>_xlfn.XLOOKUP($C1200,[32]PSP!$C:$C,[32]PSP!$AG:$AG)</f>
        <v>168.64</v>
      </c>
      <c r="AH1200" s="28">
        <f t="shared" si="5044"/>
        <v>0</v>
      </c>
      <c r="AI1200" s="88"/>
      <c r="AJ1200" s="54" t="str">
        <f>_xlfn.XLOOKUP($C1200,[32]PSP!$C:$C,[32]PSP!$AJ:$AJ)</f>
        <v>0</v>
      </c>
      <c r="AK1200" s="27">
        <f>_xlfn.XLOOKUP($C1200,[32]PSP!$C:$C,[32]PSP!$AK:$AK)</f>
        <v>168.64</v>
      </c>
      <c r="AL1200" s="28">
        <f t="shared" si="5045"/>
        <v>0</v>
      </c>
      <c r="AM1200" s="88"/>
      <c r="AN1200" s="54">
        <f>_xlfn.XLOOKUP($C1200,[32]PSP!$C:$C,[32]PSP!$AN:$AN)</f>
        <v>2.02</v>
      </c>
      <c r="AO1200" s="27">
        <f>_xlfn.XLOOKUP($C1200,[32]PSP!$C:$C,[32]PSP!$AO:$AO)</f>
        <v>168.64</v>
      </c>
      <c r="AP1200" s="28">
        <f t="shared" si="5046"/>
        <v>340.65</v>
      </c>
      <c r="AQ1200" s="88"/>
      <c r="AR1200" s="54" t="str">
        <f>_xlfn.XLOOKUP($C1200,[32]PSP!$C:$C,[32]PSP!$AR:$AR)</f>
        <v>0</v>
      </c>
      <c r="AS1200" s="27">
        <f>_xlfn.XLOOKUP($C1200,[32]PSP!$C:$C,[32]PSP!$AS:$AS)</f>
        <v>168.64</v>
      </c>
      <c r="AT1200" s="28">
        <f t="shared" si="5047"/>
        <v>0</v>
      </c>
      <c r="AU1200" s="88"/>
      <c r="AV1200" s="54" t="str">
        <f>_xlfn.XLOOKUP($C1200,[32]PSP!$C:$C,[32]PSP!$AV:$AV)</f>
        <v>0</v>
      </c>
      <c r="AW1200" s="27">
        <f>_xlfn.XLOOKUP($C1200,[32]PSP!$C:$C,[32]PSP!$AW:$AW)</f>
        <v>168.64</v>
      </c>
      <c r="AX1200" s="28">
        <f t="shared" si="5048"/>
        <v>0</v>
      </c>
      <c r="AY1200" s="88"/>
      <c r="AZ1200" s="54" t="str">
        <f>_xlfn.XLOOKUP($C1200,[32]PSP!$C:$C,[32]PSP!$AZ:$AZ)</f>
        <v>0</v>
      </c>
      <c r="BA1200" s="27">
        <f>_xlfn.XLOOKUP($C1200,[32]PSP!$C:$C,[32]PSP!$BA:$BA)</f>
        <v>168.64</v>
      </c>
      <c r="BB1200" s="28">
        <f t="shared" si="5049"/>
        <v>0</v>
      </c>
      <c r="BC1200" s="88"/>
      <c r="BD1200" s="54">
        <f>_xlfn.XLOOKUP($C1200,[32]PSP!$C:$C,[32]PSP!$BD:$BD)</f>
        <v>2.02</v>
      </c>
      <c r="BE1200" s="27">
        <f>_xlfn.XLOOKUP($C1200,[32]PSP!$C:$C,[32]PSP!$BE:$BE)</f>
        <v>168.64</v>
      </c>
      <c r="BF1200" s="28">
        <f t="shared" si="5050"/>
        <v>340.65</v>
      </c>
      <c r="BG1200" s="88"/>
      <c r="BH1200" s="54">
        <f>_xlfn.XLOOKUP($C1200,[32]PSP!$C:$C,[32]PSP!$BH:$BH)</f>
        <v>2.02</v>
      </c>
      <c r="BI1200" s="27">
        <f>_xlfn.XLOOKUP($C1200,[32]PSP!$C:$C,[32]PSP!$BI:$BI)</f>
        <v>168.64</v>
      </c>
      <c r="BJ1200" s="28">
        <f t="shared" si="5051"/>
        <v>340.65</v>
      </c>
      <c r="BK1200" s="88"/>
      <c r="BL1200" s="54">
        <f>_xlfn.XLOOKUP($C1200,[32]PSP!$C:$C,[32]PSP!$BL:$BL)</f>
        <v>2.02</v>
      </c>
      <c r="BM1200" s="27">
        <f>_xlfn.XLOOKUP($C1200,[32]PSP!$C:$C,[32]PSP!$BM:$BM)</f>
        <v>168.64</v>
      </c>
      <c r="BN1200" s="28">
        <f t="shared" si="5052"/>
        <v>340.65</v>
      </c>
      <c r="BO1200" s="88"/>
      <c r="BP1200" s="54" t="str">
        <f>_xlfn.XLOOKUP($C1200,[32]PSP!$C:$C,[32]PSP!$BP:$BP)</f>
        <v>0</v>
      </c>
      <c r="BQ1200" s="27">
        <f>_xlfn.XLOOKUP($C1200,[32]PSP!$C:$C,[32]PSP!$BQ:$BQ)</f>
        <v>168.64</v>
      </c>
      <c r="BR1200" s="28">
        <f t="shared" si="5053"/>
        <v>0</v>
      </c>
      <c r="BS1200" s="88"/>
      <c r="BT1200" s="54">
        <f>_xlfn.XLOOKUP($C1200,[32]PSP!$C:$C,[32]PSP!$BT:$BT)</f>
        <v>2.02</v>
      </c>
      <c r="BU1200" s="27">
        <f>_xlfn.XLOOKUP($C1200,[32]PSP!$C:$C,[32]PSP!$BU:$BU)</f>
        <v>168.64</v>
      </c>
      <c r="BV1200" s="28">
        <f t="shared" si="5054"/>
        <v>340.65</v>
      </c>
      <c r="BW1200" s="88"/>
      <c r="BX1200" s="54" t="str">
        <f>_xlfn.XLOOKUP($C1200,[32]PSP!$C:$C,[32]PSP!$BX:$BX)</f>
        <v>0</v>
      </c>
      <c r="BY1200" s="27">
        <f>_xlfn.XLOOKUP($C1200,[32]PSP!$C:$C,[32]PSP!$BY:$BY)</f>
        <v>168.64</v>
      </c>
      <c r="BZ1200" s="28">
        <f t="shared" si="5055"/>
        <v>0</v>
      </c>
      <c r="CA1200" s="88"/>
      <c r="CB1200" s="54">
        <f>_xlfn.XLOOKUP($C1200,[32]PSP!$C:$C,[32]PSP!$CB:$CB)</f>
        <v>2.02</v>
      </c>
      <c r="CC1200" s="27">
        <f>_xlfn.XLOOKUP($C1200,[32]PSP!$C:$C,[32]PSP!$CC:$CC)</f>
        <v>168.64</v>
      </c>
      <c r="CD1200" s="28">
        <f t="shared" si="5056"/>
        <v>340.65</v>
      </c>
      <c r="CE1200" s="88"/>
      <c r="CF1200" s="54" t="str">
        <f>_xlfn.XLOOKUP($C1200,[32]PSP!$C:$C,[32]PSP!$CF:$CF)</f>
        <v>0</v>
      </c>
      <c r="CG1200" s="27">
        <f>_xlfn.XLOOKUP($C1200,[32]PSP!$C:$C,[32]PSP!$CG:$CG)</f>
        <v>168.64</v>
      </c>
      <c r="CH1200" s="28">
        <f t="shared" si="5057"/>
        <v>0</v>
      </c>
      <c r="CI1200" s="88"/>
      <c r="CJ1200" s="54" t="str">
        <f>_xlfn.XLOOKUP($C1200,[32]PSP!$C:$C,[32]PSP!$CJ:$CJ)</f>
        <v>0</v>
      </c>
      <c r="CK1200" s="27">
        <f>_xlfn.XLOOKUP($C1200,[32]PSP!$C:$C,[32]PSP!$CK:$CK)</f>
        <v>168.64</v>
      </c>
      <c r="CL1200" s="28">
        <f t="shared" si="5058"/>
        <v>0</v>
      </c>
      <c r="CM1200" s="88"/>
      <c r="CN1200" s="54">
        <f>_xlfn.XLOOKUP($C1200,[32]PSP!$C:$C,[32]PSP!$CN:$CN)</f>
        <v>2.02</v>
      </c>
      <c r="CO1200" s="27">
        <f>_xlfn.XLOOKUP($C1200,[32]PSP!$C:$C,[32]PSP!$CO:$CO)</f>
        <v>168.64</v>
      </c>
      <c r="CP1200" s="28">
        <f t="shared" si="5059"/>
        <v>340.65</v>
      </c>
      <c r="CQ1200" s="88"/>
      <c r="CR1200" s="54">
        <f>_xlfn.XLOOKUP($C1200,[32]PSP!$C:$C,[32]PSP!$CR:$CR)</f>
        <v>2.02</v>
      </c>
      <c r="CS1200" s="27">
        <f>_xlfn.XLOOKUP($C1200,[32]PSP!$C:$C,[32]PSP!$CS:$CS)</f>
        <v>168.64</v>
      </c>
      <c r="CT1200" s="28">
        <f t="shared" si="5060"/>
        <v>340.65</v>
      </c>
      <c r="CU1200" s="88"/>
      <c r="CV1200" s="54" t="str">
        <f>_xlfn.XLOOKUP($C1200,[32]PSP!$C:$C,[32]PSP!$CV:$CV)</f>
        <v>0</v>
      </c>
      <c r="CW1200" s="27">
        <f>_xlfn.XLOOKUP($C1200,[32]PSP!$C:$C,[32]PSP!$CW:$CW)</f>
        <v>168.64</v>
      </c>
      <c r="CX1200" s="28">
        <f t="shared" si="5061"/>
        <v>0</v>
      </c>
      <c r="CY1200" s="88"/>
      <c r="CZ1200" s="54">
        <f>_xlfn.XLOOKUP($C1200,[32]PSP!$C:$C,[32]PSP!$CZ:$CZ)</f>
        <v>2.02</v>
      </c>
      <c r="DA1200" s="27">
        <f>_xlfn.XLOOKUP($C1200,[32]PSP!$C:$C,[32]PSP!$DA:$DA)</f>
        <v>168.64</v>
      </c>
      <c r="DB1200" s="28">
        <f t="shared" si="5062"/>
        <v>340.65</v>
      </c>
      <c r="DC1200" s="88"/>
      <c r="DD1200" s="54" t="str">
        <f>_xlfn.XLOOKUP($C1200,[32]PSP!$C:$C,[32]PSP!$DD:$DD)</f>
        <v>0</v>
      </c>
      <c r="DE1200" s="27">
        <f>_xlfn.XLOOKUP($C1200,[32]PSP!$C:$C,[32]PSP!$DE:$DE)</f>
        <v>168.64</v>
      </c>
      <c r="DF1200" s="28">
        <f t="shared" si="5063"/>
        <v>0</v>
      </c>
      <c r="DG1200" s="88"/>
      <c r="DH1200" s="54" t="str">
        <f>_xlfn.XLOOKUP($C1200,[32]PSP!$C:$C,[32]PSP!$DH:$DH)</f>
        <v>0</v>
      </c>
      <c r="DI1200" s="27">
        <f>_xlfn.XLOOKUP($C1200,[32]PSP!$C:$C,[32]PSP!$DI:$DI)</f>
        <v>168.64</v>
      </c>
      <c r="DJ1200" s="28">
        <f t="shared" si="5064"/>
        <v>0</v>
      </c>
      <c r="DK1200" s="88"/>
      <c r="DL1200" s="54" t="str">
        <f>_xlfn.XLOOKUP($C1200,[32]PSP!$C:$C,[32]PSP!$DL:$DL)</f>
        <v>0</v>
      </c>
      <c r="DM1200" s="27">
        <f>_xlfn.XLOOKUP($C1200,[32]PSP!$C:$C,[32]PSP!$DM:$DM)</f>
        <v>168.64</v>
      </c>
      <c r="DN1200" s="28">
        <f t="shared" si="5065"/>
        <v>0</v>
      </c>
      <c r="DO1200" s="88"/>
      <c r="DP1200" s="54">
        <f>_xlfn.XLOOKUP($C1200,[32]PSP!$C:$C,[32]PSP!$DP:$DP)</f>
        <v>2.02</v>
      </c>
      <c r="DQ1200" s="27">
        <f>_xlfn.XLOOKUP($C1200,[32]PSP!$C:$C,[32]PSP!$DQ:$DQ)</f>
        <v>168.64</v>
      </c>
      <c r="DR1200" s="28">
        <f t="shared" si="5066"/>
        <v>340.65</v>
      </c>
      <c r="DS1200" s="88"/>
      <c r="DT1200" s="54" t="str">
        <f>_xlfn.XLOOKUP($C1200,[32]PSP!$C:$C,[32]PSP!$DT:$DT)</f>
        <v>0</v>
      </c>
      <c r="DU1200" s="27">
        <f>_xlfn.XLOOKUP($C1200,[32]PSP!$C:$C,[32]PSP!$DU:$DU)</f>
        <v>168.64</v>
      </c>
      <c r="DV1200" s="28">
        <f t="shared" si="5067"/>
        <v>0</v>
      </c>
      <c r="DW1200" s="88"/>
      <c r="DX1200" s="54" t="str">
        <f>_xlfn.XLOOKUP($C1200,[32]PSP!$C:$C,[32]PSP!$DX:$DX)</f>
        <v>0</v>
      </c>
      <c r="DY1200" s="27">
        <f>_xlfn.XLOOKUP($C1200,[32]PSP!$C:$C,[32]PSP!$DY:$DY)</f>
        <v>168.64</v>
      </c>
      <c r="DZ1200" s="28">
        <f t="shared" si="5068"/>
        <v>0</v>
      </c>
      <c r="EA1200" s="88"/>
      <c r="EB1200" s="54" t="str">
        <f>_xlfn.XLOOKUP($C1200,[32]PSP!$C:$C,[32]PSP!$EB:$EB)</f>
        <v>0</v>
      </c>
      <c r="EC1200" s="27">
        <f>_xlfn.XLOOKUP($C1200,[32]PSP!$C:$C,[32]PSP!$EC:$EC)</f>
        <v>168.64</v>
      </c>
      <c r="ED1200" s="28">
        <f t="shared" si="5069"/>
        <v>0</v>
      </c>
      <c r="EE1200" s="88"/>
      <c r="EF1200" s="54" t="str">
        <f>_xlfn.XLOOKUP($C1200,[32]PSP!$C:$C,[32]PSP!$EF:$EF)</f>
        <v>0</v>
      </c>
      <c r="EG1200" s="27">
        <f>_xlfn.XLOOKUP($C1200,[32]PSP!$C:$C,[32]PSP!$EG:$EG)</f>
        <v>168.64</v>
      </c>
      <c r="EH1200" s="28">
        <f t="shared" si="5070"/>
        <v>0</v>
      </c>
      <c r="EI1200" s="88"/>
      <c r="EJ1200" s="54" t="str">
        <f>_xlfn.XLOOKUP($C1200,[32]PSP!$C:$C,[32]PSP!$EJ:$EJ)</f>
        <v>0</v>
      </c>
      <c r="EK1200" s="27">
        <f>_xlfn.XLOOKUP($C1200,[32]PSP!$C:$C,[32]PSP!$EK:$EK)</f>
        <v>168.64</v>
      </c>
      <c r="EL1200" s="28">
        <f t="shared" si="5071"/>
        <v>0</v>
      </c>
      <c r="EM1200" s="24"/>
      <c r="EO1200" s="29">
        <f t="shared" si="5073"/>
        <v>3747.1500000000005</v>
      </c>
      <c r="EP1200" s="29">
        <f t="shared" si="5075"/>
        <v>3747.1500000000005</v>
      </c>
      <c r="EQ1200" s="4" t="b">
        <f t="shared" si="5072"/>
        <v>1</v>
      </c>
      <c r="ES1200" s="118">
        <f t="shared" si="5074"/>
        <v>1</v>
      </c>
    </row>
    <row r="1201" spans="3:149" ht="12.75" customHeight="1" x14ac:dyDescent="0.25">
      <c r="C1201" s="111" t="s">
        <v>1233</v>
      </c>
      <c r="D1201" s="112"/>
      <c r="E1201" s="111"/>
      <c r="F1201" s="113" t="str">
        <f>_xlfn.XLOOKUP($C1201,[32]PSP!$C:$C,[32]PSP!F:F)</f>
        <v>BASE DE CONSERVAÇÃO</v>
      </c>
      <c r="G1201" s="114"/>
      <c r="H1201" s="114"/>
      <c r="I1201" s="115"/>
      <c r="J1201" s="115"/>
      <c r="K1201" s="1"/>
      <c r="L1201" s="68"/>
      <c r="M1201" s="69"/>
      <c r="N1201" s="67"/>
      <c r="O1201" s="1"/>
      <c r="P1201" s="68"/>
      <c r="Q1201" s="69"/>
      <c r="R1201" s="67"/>
      <c r="S1201" s="1"/>
      <c r="T1201" s="68"/>
      <c r="U1201" s="69"/>
      <c r="V1201" s="67"/>
      <c r="W1201" s="1"/>
      <c r="X1201" s="68"/>
      <c r="Y1201" s="69"/>
      <c r="Z1201" s="67"/>
      <c r="AA1201" s="1"/>
      <c r="AB1201" s="68"/>
      <c r="AC1201" s="69"/>
      <c r="AD1201" s="67"/>
      <c r="AE1201" s="1"/>
      <c r="AF1201" s="68"/>
      <c r="AG1201" s="69"/>
      <c r="AH1201" s="67"/>
      <c r="AI1201" s="1"/>
      <c r="AJ1201" s="68"/>
      <c r="AK1201" s="69"/>
      <c r="AL1201" s="67"/>
      <c r="AM1201" s="1"/>
      <c r="AN1201" s="68"/>
      <c r="AO1201" s="69"/>
      <c r="AP1201" s="67"/>
      <c r="AQ1201" s="1"/>
      <c r="AR1201" s="68"/>
      <c r="AS1201" s="69"/>
      <c r="AT1201" s="67"/>
      <c r="AU1201" s="1"/>
      <c r="AV1201" s="68"/>
      <c r="AW1201" s="69"/>
      <c r="AX1201" s="67"/>
      <c r="AY1201" s="1"/>
      <c r="AZ1201" s="68"/>
      <c r="BA1201" s="69"/>
      <c r="BB1201" s="67"/>
      <c r="BC1201" s="1"/>
      <c r="BD1201" s="68"/>
      <c r="BE1201" s="69"/>
      <c r="BF1201" s="67"/>
      <c r="BG1201" s="1"/>
      <c r="BH1201" s="68"/>
      <c r="BI1201" s="69"/>
      <c r="BJ1201" s="67"/>
      <c r="BK1201" s="1"/>
      <c r="BL1201" s="68"/>
      <c r="BM1201" s="69"/>
      <c r="BN1201" s="67"/>
      <c r="BO1201" s="1"/>
      <c r="BP1201" s="68"/>
      <c r="BQ1201" s="69"/>
      <c r="BR1201" s="67"/>
      <c r="BS1201" s="1"/>
      <c r="BT1201" s="68"/>
      <c r="BU1201" s="69"/>
      <c r="BV1201" s="67"/>
      <c r="BW1201" s="1"/>
      <c r="BX1201" s="68"/>
      <c r="BY1201" s="69"/>
      <c r="BZ1201" s="67"/>
      <c r="CA1201" s="1"/>
      <c r="CB1201" s="68"/>
      <c r="CC1201" s="69"/>
      <c r="CD1201" s="67"/>
      <c r="CE1201" s="1"/>
      <c r="CF1201" s="68"/>
      <c r="CG1201" s="69"/>
      <c r="CH1201" s="67"/>
      <c r="CI1201" s="1"/>
      <c r="CJ1201" s="68"/>
      <c r="CK1201" s="69"/>
      <c r="CL1201" s="67"/>
      <c r="CM1201" s="1"/>
      <c r="CN1201" s="68"/>
      <c r="CO1201" s="69"/>
      <c r="CP1201" s="67"/>
      <c r="CQ1201" s="1"/>
      <c r="CR1201" s="68"/>
      <c r="CS1201" s="69"/>
      <c r="CT1201" s="67"/>
      <c r="CU1201" s="1"/>
      <c r="CV1201" s="68"/>
      <c r="CW1201" s="69"/>
      <c r="CX1201" s="67"/>
      <c r="CY1201" s="1"/>
      <c r="CZ1201" s="68"/>
      <c r="DA1201" s="69"/>
      <c r="DB1201" s="67"/>
      <c r="DC1201" s="1"/>
      <c r="DD1201" s="68"/>
      <c r="DE1201" s="69"/>
      <c r="DF1201" s="67"/>
      <c r="DG1201" s="1"/>
      <c r="DH1201" s="68"/>
      <c r="DI1201" s="69"/>
      <c r="DJ1201" s="67"/>
      <c r="DK1201" s="1"/>
      <c r="DL1201" s="68"/>
      <c r="DM1201" s="69"/>
      <c r="DN1201" s="67"/>
      <c r="DO1201" s="1"/>
      <c r="DP1201" s="68"/>
      <c r="DQ1201" s="69"/>
      <c r="DR1201" s="67"/>
      <c r="DS1201" s="1"/>
      <c r="DT1201" s="68"/>
      <c r="DU1201" s="69"/>
      <c r="DV1201" s="67"/>
      <c r="DW1201" s="1"/>
      <c r="DX1201" s="68"/>
      <c r="DY1201" s="69"/>
      <c r="DZ1201" s="67"/>
      <c r="EA1201" s="1"/>
      <c r="EB1201" s="68"/>
      <c r="EC1201" s="69"/>
      <c r="ED1201" s="67"/>
      <c r="EE1201" s="1"/>
      <c r="EF1201" s="68"/>
      <c r="EG1201" s="69"/>
      <c r="EH1201" s="67"/>
      <c r="EI1201" s="1"/>
      <c r="EJ1201" s="68"/>
      <c r="EK1201" s="69"/>
      <c r="EL1201" s="67"/>
      <c r="EM1201" s="111"/>
      <c r="EO1201" s="29">
        <f t="shared" si="5073"/>
        <v>0</v>
      </c>
      <c r="EP1201" s="29">
        <f t="shared" si="5075"/>
        <v>0</v>
      </c>
      <c r="EQ1201" s="4" t="b">
        <f t="shared" si="5072"/>
        <v>1</v>
      </c>
      <c r="ES1201" s="118">
        <f t="shared" si="5074"/>
        <v>1.1767000000000001</v>
      </c>
    </row>
    <row r="1202" spans="3:149" ht="12.75" customHeight="1" x14ac:dyDescent="0.25">
      <c r="C1202" s="24" t="s">
        <v>1234</v>
      </c>
      <c r="D1202" s="43" t="str">
        <f>_xlfn.XLOOKUP($C1202,[32]PSP!$C:$C,[32]PSP!D:D)</f>
        <v>COT.SV_06001</v>
      </c>
      <c r="E1202" s="24" t="str">
        <f>_xlfn.XLOOKUP($C1202,[32]PSP!$C:$C,[32]PSP!E:E)</f>
        <v>COTAÇÃO</v>
      </c>
      <c r="F1202" s="25" t="str">
        <f>_xlfn.XLOOKUP($C1202,[32]PSP!$C:$C,[32]PSP!F:F)</f>
        <v>CUSTO MEDIO DA CONSTRUÇÃO CIVIL - SINAPI IBGE</v>
      </c>
      <c r="G1202" s="26" t="str">
        <f>_xlfn.XLOOKUP($C1202,[32]PSP!$C:$C,[32]PSP!G:G)</f>
        <v>M2</v>
      </c>
      <c r="H1202" s="53">
        <f>_xlfn.XLOOKUP($C1202,[32]PSP!$C:$C,[32]PSP!$H:$H)</f>
        <v>0</v>
      </c>
      <c r="I1202" s="28">
        <f>_xlfn.XLOOKUP($C1202,[32]PSP!$C:$C,[32]PSP!$I:$I)</f>
        <v>0</v>
      </c>
      <c r="J1202" s="28">
        <f t="shared" si="5038"/>
        <v>0</v>
      </c>
      <c r="K1202" s="88"/>
      <c r="L1202" s="54" t="str">
        <f>_xlfn.XLOOKUP($C1202,[32]PSP!$C:$C,[32]PSP!$L:$L)</f>
        <v>0</v>
      </c>
      <c r="M1202" s="27">
        <f>_xlfn.XLOOKUP($C1202,[32]PSP!$C:$C,[32]PSP!$M:$M)</f>
        <v>1295.48</v>
      </c>
      <c r="N1202" s="28">
        <f t="shared" si="5039"/>
        <v>0</v>
      </c>
      <c r="O1202" s="88"/>
      <c r="P1202" s="54" t="str">
        <f>_xlfn.XLOOKUP($C1202,[32]PSP!$C:$C,[32]PSP!$P:$P)</f>
        <v>0</v>
      </c>
      <c r="Q1202" s="27">
        <f>_xlfn.XLOOKUP($C1202,[32]PSP!$C:$C,[32]PSP!$Q:$Q)</f>
        <v>1295.48</v>
      </c>
      <c r="R1202" s="28">
        <f t="shared" si="5040"/>
        <v>0</v>
      </c>
      <c r="S1202" s="88"/>
      <c r="T1202" s="54" t="str">
        <f>_xlfn.XLOOKUP($C1202,[32]PSP!$C:$C,[32]PSP!$T:$T)</f>
        <v>0</v>
      </c>
      <c r="U1202" s="27">
        <f>_xlfn.XLOOKUP($C1202,[32]PSP!$C:$C,[32]PSP!$U:$U)</f>
        <v>1295.48</v>
      </c>
      <c r="V1202" s="28">
        <f t="shared" si="5041"/>
        <v>0</v>
      </c>
      <c r="W1202" s="88"/>
      <c r="X1202" s="54">
        <f>_xlfn.XLOOKUP($C1202,[32]PSP!$C:$C,[32]PSP!$X:$X)</f>
        <v>0</v>
      </c>
      <c r="Y1202" s="27">
        <f>_xlfn.XLOOKUP($C1202,[32]PSP!$C:$C,[32]PSP!$Y:$Y)</f>
        <v>1295.48</v>
      </c>
      <c r="Z1202" s="28">
        <f t="shared" si="5042"/>
        <v>0</v>
      </c>
      <c r="AA1202" s="88"/>
      <c r="AB1202" s="54" t="str">
        <f>_xlfn.XLOOKUP($C1202,[32]PSP!$C:$C,[32]PSP!$AB:$AB)</f>
        <v>0</v>
      </c>
      <c r="AC1202" s="27">
        <f>_xlfn.XLOOKUP($C1202,[32]PSP!$C:$C,[32]PSP!$AC:$AC)</f>
        <v>1295.48</v>
      </c>
      <c r="AD1202" s="28">
        <f t="shared" si="5043"/>
        <v>0</v>
      </c>
      <c r="AE1202" s="88"/>
      <c r="AF1202" s="54" t="str">
        <f>_xlfn.XLOOKUP($C1202,[32]PSP!$C:$C,[32]PSP!$AF:$AF)</f>
        <v>0</v>
      </c>
      <c r="AG1202" s="27">
        <f>_xlfn.XLOOKUP($C1202,[32]PSP!$C:$C,[32]PSP!$AG:$AG)</f>
        <v>1295.48</v>
      </c>
      <c r="AH1202" s="28">
        <f t="shared" si="5044"/>
        <v>0</v>
      </c>
      <c r="AI1202" s="88"/>
      <c r="AJ1202" s="54" t="str">
        <f>_xlfn.XLOOKUP($C1202,[32]PSP!$C:$C,[32]PSP!$AJ:$AJ)</f>
        <v>0</v>
      </c>
      <c r="AK1202" s="27">
        <f>_xlfn.XLOOKUP($C1202,[32]PSP!$C:$C,[32]PSP!$AK:$AK)</f>
        <v>1295.48</v>
      </c>
      <c r="AL1202" s="28">
        <f t="shared" si="5045"/>
        <v>0</v>
      </c>
      <c r="AM1202" s="88"/>
      <c r="AN1202" s="54">
        <f>_xlfn.XLOOKUP($C1202,[32]PSP!$C:$C,[32]PSP!$AN:$AN)</f>
        <v>0</v>
      </c>
      <c r="AO1202" s="27">
        <f>_xlfn.XLOOKUP($C1202,[32]PSP!$C:$C,[32]PSP!$AO:$AO)</f>
        <v>1295.48</v>
      </c>
      <c r="AP1202" s="28">
        <f t="shared" si="5046"/>
        <v>0</v>
      </c>
      <c r="AQ1202" s="88"/>
      <c r="AR1202" s="54" t="str">
        <f>_xlfn.XLOOKUP($C1202,[32]PSP!$C:$C,[32]PSP!$AR:$AR)</f>
        <v>0</v>
      </c>
      <c r="AS1202" s="27">
        <f>_xlfn.XLOOKUP($C1202,[32]PSP!$C:$C,[32]PSP!$AS:$AS)</f>
        <v>1295.48</v>
      </c>
      <c r="AT1202" s="28">
        <f t="shared" si="5047"/>
        <v>0</v>
      </c>
      <c r="AU1202" s="88"/>
      <c r="AV1202" s="54" t="str">
        <f>_xlfn.XLOOKUP($C1202,[32]PSP!$C:$C,[32]PSP!$AV:$AV)</f>
        <v>0</v>
      </c>
      <c r="AW1202" s="27">
        <f>_xlfn.XLOOKUP($C1202,[32]PSP!$C:$C,[32]PSP!$AW:$AW)</f>
        <v>1295.48</v>
      </c>
      <c r="AX1202" s="28">
        <f t="shared" si="5048"/>
        <v>0</v>
      </c>
      <c r="AY1202" s="88"/>
      <c r="AZ1202" s="54" t="str">
        <f>_xlfn.XLOOKUP($C1202,[32]PSP!$C:$C,[32]PSP!$AZ:$AZ)</f>
        <v>0</v>
      </c>
      <c r="BA1202" s="27">
        <f>_xlfn.XLOOKUP($C1202,[32]PSP!$C:$C,[32]PSP!$BA:$BA)</f>
        <v>1295.48</v>
      </c>
      <c r="BB1202" s="28">
        <f t="shared" si="5049"/>
        <v>0</v>
      </c>
      <c r="BC1202" s="88"/>
      <c r="BD1202" s="54">
        <f>_xlfn.XLOOKUP($C1202,[32]PSP!$C:$C,[32]PSP!$BD:$BD)</f>
        <v>0</v>
      </c>
      <c r="BE1202" s="27">
        <f>_xlfn.XLOOKUP($C1202,[32]PSP!$C:$C,[32]PSP!$BE:$BE)</f>
        <v>1295.48</v>
      </c>
      <c r="BF1202" s="28">
        <f t="shared" si="5050"/>
        <v>0</v>
      </c>
      <c r="BG1202" s="88"/>
      <c r="BH1202" s="54">
        <f>_xlfn.XLOOKUP($C1202,[32]PSP!$C:$C,[32]PSP!$BH:$BH)</f>
        <v>0</v>
      </c>
      <c r="BI1202" s="27">
        <f>_xlfn.XLOOKUP($C1202,[32]PSP!$C:$C,[32]PSP!$BI:$BI)</f>
        <v>1295.48</v>
      </c>
      <c r="BJ1202" s="28">
        <f t="shared" si="5051"/>
        <v>0</v>
      </c>
      <c r="BK1202" s="88"/>
      <c r="BL1202" s="54">
        <f>_xlfn.XLOOKUP($C1202,[32]PSP!$C:$C,[32]PSP!$BL:$BL)</f>
        <v>0</v>
      </c>
      <c r="BM1202" s="27">
        <f>_xlfn.XLOOKUP($C1202,[32]PSP!$C:$C,[32]PSP!$BM:$BM)</f>
        <v>1295.48</v>
      </c>
      <c r="BN1202" s="28">
        <f t="shared" si="5052"/>
        <v>0</v>
      </c>
      <c r="BO1202" s="88"/>
      <c r="BP1202" s="54" t="str">
        <f>_xlfn.XLOOKUP($C1202,[32]PSP!$C:$C,[32]PSP!$BP:$BP)</f>
        <v>0</v>
      </c>
      <c r="BQ1202" s="27">
        <f>_xlfn.XLOOKUP($C1202,[32]PSP!$C:$C,[32]PSP!$BQ:$BQ)</f>
        <v>1295.48</v>
      </c>
      <c r="BR1202" s="28">
        <f t="shared" si="5053"/>
        <v>0</v>
      </c>
      <c r="BS1202" s="88"/>
      <c r="BT1202" s="54">
        <f>_xlfn.XLOOKUP($C1202,[32]PSP!$C:$C,[32]PSP!$BT:$BT)</f>
        <v>0</v>
      </c>
      <c r="BU1202" s="27">
        <f>_xlfn.XLOOKUP($C1202,[32]PSP!$C:$C,[32]PSP!$BU:$BU)</f>
        <v>1295.48</v>
      </c>
      <c r="BV1202" s="28">
        <f t="shared" si="5054"/>
        <v>0</v>
      </c>
      <c r="BW1202" s="88"/>
      <c r="BX1202" s="54" t="str">
        <f>_xlfn.XLOOKUP($C1202,[32]PSP!$C:$C,[32]PSP!$BX:$BX)</f>
        <v>0</v>
      </c>
      <c r="BY1202" s="27">
        <f>_xlfn.XLOOKUP($C1202,[32]PSP!$C:$C,[32]PSP!$BY:$BY)</f>
        <v>1295.48</v>
      </c>
      <c r="BZ1202" s="28">
        <f t="shared" si="5055"/>
        <v>0</v>
      </c>
      <c r="CA1202" s="88"/>
      <c r="CB1202" s="54">
        <f>_xlfn.XLOOKUP($C1202,[32]PSP!$C:$C,[32]PSP!$CB:$CB)</f>
        <v>0</v>
      </c>
      <c r="CC1202" s="27">
        <f>_xlfn.XLOOKUP($C1202,[32]PSP!$C:$C,[32]PSP!$CC:$CC)</f>
        <v>1295.48</v>
      </c>
      <c r="CD1202" s="28">
        <f t="shared" si="5056"/>
        <v>0</v>
      </c>
      <c r="CE1202" s="88"/>
      <c r="CF1202" s="54" t="str">
        <f>_xlfn.XLOOKUP($C1202,[32]PSP!$C:$C,[32]PSP!$CF:$CF)</f>
        <v>0</v>
      </c>
      <c r="CG1202" s="27">
        <f>_xlfn.XLOOKUP($C1202,[32]PSP!$C:$C,[32]PSP!$CG:$CG)</f>
        <v>1295.48</v>
      </c>
      <c r="CH1202" s="28">
        <f t="shared" si="5057"/>
        <v>0</v>
      </c>
      <c r="CI1202" s="88"/>
      <c r="CJ1202" s="54" t="str">
        <f>_xlfn.XLOOKUP($C1202,[32]PSP!$C:$C,[32]PSP!$CJ:$CJ)</f>
        <v>0</v>
      </c>
      <c r="CK1202" s="27">
        <f>_xlfn.XLOOKUP($C1202,[32]PSP!$C:$C,[32]PSP!$CK:$CK)</f>
        <v>1295.48</v>
      </c>
      <c r="CL1202" s="28">
        <f t="shared" si="5058"/>
        <v>0</v>
      </c>
      <c r="CM1202" s="88"/>
      <c r="CN1202" s="54">
        <f>_xlfn.XLOOKUP($C1202,[32]PSP!$C:$C,[32]PSP!$CN:$CN)</f>
        <v>0</v>
      </c>
      <c r="CO1202" s="27">
        <f>_xlfn.XLOOKUP($C1202,[32]PSP!$C:$C,[32]PSP!$CO:$CO)</f>
        <v>1295.48</v>
      </c>
      <c r="CP1202" s="28">
        <f t="shared" si="5059"/>
        <v>0</v>
      </c>
      <c r="CQ1202" s="88"/>
      <c r="CR1202" s="54">
        <f>_xlfn.XLOOKUP($C1202,[32]PSP!$C:$C,[32]PSP!$CR:$CR)</f>
        <v>0</v>
      </c>
      <c r="CS1202" s="27">
        <f>_xlfn.XLOOKUP($C1202,[32]PSP!$C:$C,[32]PSP!$CS:$CS)</f>
        <v>1295.48</v>
      </c>
      <c r="CT1202" s="28">
        <f t="shared" si="5060"/>
        <v>0</v>
      </c>
      <c r="CU1202" s="88"/>
      <c r="CV1202" s="54" t="str">
        <f>_xlfn.XLOOKUP($C1202,[32]PSP!$C:$C,[32]PSP!$CV:$CV)</f>
        <v>0</v>
      </c>
      <c r="CW1202" s="27">
        <f>_xlfn.XLOOKUP($C1202,[32]PSP!$C:$C,[32]PSP!$CW:$CW)</f>
        <v>1295.48</v>
      </c>
      <c r="CX1202" s="28">
        <f t="shared" si="5061"/>
        <v>0</v>
      </c>
      <c r="CY1202" s="88"/>
      <c r="CZ1202" s="54">
        <f>_xlfn.XLOOKUP($C1202,[32]PSP!$C:$C,[32]PSP!$CZ:$CZ)</f>
        <v>0</v>
      </c>
      <c r="DA1202" s="27">
        <f>_xlfn.XLOOKUP($C1202,[32]PSP!$C:$C,[32]PSP!$DA:$DA)</f>
        <v>1295.48</v>
      </c>
      <c r="DB1202" s="28">
        <f t="shared" si="5062"/>
        <v>0</v>
      </c>
      <c r="DC1202" s="88"/>
      <c r="DD1202" s="54" t="str">
        <f>_xlfn.XLOOKUP($C1202,[32]PSP!$C:$C,[32]PSP!$DD:$DD)</f>
        <v>0</v>
      </c>
      <c r="DE1202" s="27">
        <f>_xlfn.XLOOKUP($C1202,[32]PSP!$C:$C,[32]PSP!$DE:$DE)</f>
        <v>1295.48</v>
      </c>
      <c r="DF1202" s="28">
        <f t="shared" si="5063"/>
        <v>0</v>
      </c>
      <c r="DG1202" s="88"/>
      <c r="DH1202" s="54" t="str">
        <f>_xlfn.XLOOKUP($C1202,[32]PSP!$C:$C,[32]PSP!$DH:$DH)</f>
        <v>0</v>
      </c>
      <c r="DI1202" s="27">
        <f>_xlfn.XLOOKUP($C1202,[32]PSP!$C:$C,[32]PSP!$DI:$DI)</f>
        <v>1295.48</v>
      </c>
      <c r="DJ1202" s="28">
        <f t="shared" si="5064"/>
        <v>0</v>
      </c>
      <c r="DK1202" s="88"/>
      <c r="DL1202" s="54" t="str">
        <f>_xlfn.XLOOKUP($C1202,[32]PSP!$C:$C,[32]PSP!$DL:$DL)</f>
        <v>0</v>
      </c>
      <c r="DM1202" s="27">
        <f>_xlfn.XLOOKUP($C1202,[32]PSP!$C:$C,[32]PSP!$DM:$DM)</f>
        <v>1295.48</v>
      </c>
      <c r="DN1202" s="28">
        <f t="shared" si="5065"/>
        <v>0</v>
      </c>
      <c r="DO1202" s="88"/>
      <c r="DP1202" s="54">
        <f>_xlfn.XLOOKUP($C1202,[32]PSP!$C:$C,[32]PSP!$DP:$DP)</f>
        <v>0</v>
      </c>
      <c r="DQ1202" s="27">
        <f>_xlfn.XLOOKUP($C1202,[32]PSP!$C:$C,[32]PSP!$DQ:$DQ)</f>
        <v>1295.48</v>
      </c>
      <c r="DR1202" s="28">
        <f t="shared" si="5066"/>
        <v>0</v>
      </c>
      <c r="DS1202" s="88"/>
      <c r="DT1202" s="54" t="str">
        <f>_xlfn.XLOOKUP($C1202,[32]PSP!$C:$C,[32]PSP!$DT:$DT)</f>
        <v>0</v>
      </c>
      <c r="DU1202" s="27">
        <f>_xlfn.XLOOKUP($C1202,[32]PSP!$C:$C,[32]PSP!$DU:$DU)</f>
        <v>1295.48</v>
      </c>
      <c r="DV1202" s="28">
        <f t="shared" si="5067"/>
        <v>0</v>
      </c>
      <c r="DW1202" s="88"/>
      <c r="DX1202" s="54" t="str">
        <f>_xlfn.XLOOKUP($C1202,[32]PSP!$C:$C,[32]PSP!$DX:$DX)</f>
        <v>0</v>
      </c>
      <c r="DY1202" s="27">
        <f>_xlfn.XLOOKUP($C1202,[32]PSP!$C:$C,[32]PSP!$DY:$DY)</f>
        <v>1295.48</v>
      </c>
      <c r="DZ1202" s="28">
        <f t="shared" si="5068"/>
        <v>0</v>
      </c>
      <c r="EA1202" s="88"/>
      <c r="EB1202" s="54" t="str">
        <f>_xlfn.XLOOKUP($C1202,[32]PSP!$C:$C,[32]PSP!$EB:$EB)</f>
        <v>0</v>
      </c>
      <c r="EC1202" s="27">
        <f>_xlfn.XLOOKUP($C1202,[32]PSP!$C:$C,[32]PSP!$EC:$EC)</f>
        <v>1295.48</v>
      </c>
      <c r="ED1202" s="28">
        <f t="shared" si="5069"/>
        <v>0</v>
      </c>
      <c r="EE1202" s="88"/>
      <c r="EF1202" s="54" t="str">
        <f>_xlfn.XLOOKUP($C1202,[32]PSP!$C:$C,[32]PSP!$EF:$EF)</f>
        <v>0</v>
      </c>
      <c r="EG1202" s="27">
        <f>_xlfn.XLOOKUP($C1202,[32]PSP!$C:$C,[32]PSP!$EG:$EG)</f>
        <v>1295.48</v>
      </c>
      <c r="EH1202" s="28">
        <f t="shared" si="5070"/>
        <v>0</v>
      </c>
      <c r="EI1202" s="88"/>
      <c r="EJ1202" s="54" t="str">
        <f>_xlfn.XLOOKUP($C1202,[32]PSP!$C:$C,[32]PSP!$EJ:$EJ)</f>
        <v>0</v>
      </c>
      <c r="EK1202" s="27">
        <f>_xlfn.XLOOKUP($C1202,[32]PSP!$C:$C,[32]PSP!$EK:$EK)</f>
        <v>1295.48</v>
      </c>
      <c r="EL1202" s="28">
        <f t="shared" si="5071"/>
        <v>0</v>
      </c>
      <c r="EM1202" s="24"/>
      <c r="EO1202" s="29">
        <f t="shared" si="5073"/>
        <v>0</v>
      </c>
      <c r="EP1202" s="29">
        <f t="shared" si="5075"/>
        <v>0</v>
      </c>
      <c r="EQ1202" s="4" t="b">
        <f t="shared" si="5072"/>
        <v>1</v>
      </c>
      <c r="ES1202" s="118">
        <f t="shared" si="5074"/>
        <v>1.1767000000000001</v>
      </c>
    </row>
    <row r="1203" spans="3:149" ht="12.75" customHeight="1" x14ac:dyDescent="0.25">
      <c r="C1203" s="111" t="s">
        <v>1235</v>
      </c>
      <c r="D1203" s="112"/>
      <c r="E1203" s="111"/>
      <c r="F1203" s="113" t="str">
        <f>_xlfn.XLOOKUP($C1203,[32]PSP!$C:$C,[32]PSP!F:F)</f>
        <v>POSTO DE POLÍCIA (PRF)</v>
      </c>
      <c r="G1203" s="114"/>
      <c r="H1203" s="114"/>
      <c r="I1203" s="115"/>
      <c r="J1203" s="115"/>
      <c r="K1203" s="1"/>
      <c r="L1203" s="68"/>
      <c r="M1203" s="69"/>
      <c r="N1203" s="67"/>
      <c r="O1203" s="1"/>
      <c r="P1203" s="68"/>
      <c r="Q1203" s="69"/>
      <c r="R1203" s="67"/>
      <c r="S1203" s="1"/>
      <c r="T1203" s="68"/>
      <c r="U1203" s="69"/>
      <c r="V1203" s="67"/>
      <c r="W1203" s="1"/>
      <c r="X1203" s="68"/>
      <c r="Y1203" s="69"/>
      <c r="Z1203" s="67"/>
      <c r="AA1203" s="1"/>
      <c r="AB1203" s="68"/>
      <c r="AC1203" s="69"/>
      <c r="AD1203" s="67"/>
      <c r="AE1203" s="1"/>
      <c r="AF1203" s="68"/>
      <c r="AG1203" s="69"/>
      <c r="AH1203" s="67"/>
      <c r="AI1203" s="1"/>
      <c r="AJ1203" s="68"/>
      <c r="AK1203" s="69"/>
      <c r="AL1203" s="67"/>
      <c r="AM1203" s="1"/>
      <c r="AN1203" s="68"/>
      <c r="AO1203" s="69"/>
      <c r="AP1203" s="67"/>
      <c r="AQ1203" s="1"/>
      <c r="AR1203" s="68"/>
      <c r="AS1203" s="69"/>
      <c r="AT1203" s="67"/>
      <c r="AU1203" s="1"/>
      <c r="AV1203" s="68"/>
      <c r="AW1203" s="69"/>
      <c r="AX1203" s="67"/>
      <c r="AY1203" s="1"/>
      <c r="AZ1203" s="68"/>
      <c r="BA1203" s="69"/>
      <c r="BB1203" s="67"/>
      <c r="BC1203" s="1"/>
      <c r="BD1203" s="68"/>
      <c r="BE1203" s="69"/>
      <c r="BF1203" s="67"/>
      <c r="BG1203" s="1"/>
      <c r="BH1203" s="68"/>
      <c r="BI1203" s="69"/>
      <c r="BJ1203" s="67"/>
      <c r="BK1203" s="1"/>
      <c r="BL1203" s="68"/>
      <c r="BM1203" s="69"/>
      <c r="BN1203" s="67"/>
      <c r="BO1203" s="1"/>
      <c r="BP1203" s="68"/>
      <c r="BQ1203" s="69"/>
      <c r="BR1203" s="67"/>
      <c r="BS1203" s="1"/>
      <c r="BT1203" s="68"/>
      <c r="BU1203" s="69"/>
      <c r="BV1203" s="67"/>
      <c r="BW1203" s="1"/>
      <c r="BX1203" s="68"/>
      <c r="BY1203" s="69"/>
      <c r="BZ1203" s="67"/>
      <c r="CA1203" s="1"/>
      <c r="CB1203" s="68"/>
      <c r="CC1203" s="69"/>
      <c r="CD1203" s="67"/>
      <c r="CE1203" s="1"/>
      <c r="CF1203" s="68"/>
      <c r="CG1203" s="69"/>
      <c r="CH1203" s="67"/>
      <c r="CI1203" s="1"/>
      <c r="CJ1203" s="68"/>
      <c r="CK1203" s="69"/>
      <c r="CL1203" s="67"/>
      <c r="CM1203" s="1"/>
      <c r="CN1203" s="68"/>
      <c r="CO1203" s="69"/>
      <c r="CP1203" s="67"/>
      <c r="CQ1203" s="1"/>
      <c r="CR1203" s="68"/>
      <c r="CS1203" s="69"/>
      <c r="CT1203" s="67"/>
      <c r="CU1203" s="1"/>
      <c r="CV1203" s="68"/>
      <c r="CW1203" s="69"/>
      <c r="CX1203" s="67"/>
      <c r="CY1203" s="1"/>
      <c r="CZ1203" s="68"/>
      <c r="DA1203" s="69"/>
      <c r="DB1203" s="67"/>
      <c r="DC1203" s="1"/>
      <c r="DD1203" s="68"/>
      <c r="DE1203" s="69"/>
      <c r="DF1203" s="67"/>
      <c r="DG1203" s="1"/>
      <c r="DH1203" s="68"/>
      <c r="DI1203" s="69"/>
      <c r="DJ1203" s="67"/>
      <c r="DK1203" s="1"/>
      <c r="DL1203" s="68"/>
      <c r="DM1203" s="69"/>
      <c r="DN1203" s="67"/>
      <c r="DO1203" s="1"/>
      <c r="DP1203" s="68"/>
      <c r="DQ1203" s="69"/>
      <c r="DR1203" s="67"/>
      <c r="DS1203" s="1"/>
      <c r="DT1203" s="68"/>
      <c r="DU1203" s="69"/>
      <c r="DV1203" s="67"/>
      <c r="DW1203" s="1"/>
      <c r="DX1203" s="68"/>
      <c r="DY1203" s="69"/>
      <c r="DZ1203" s="67"/>
      <c r="EA1203" s="1"/>
      <c r="EB1203" s="68"/>
      <c r="EC1203" s="69"/>
      <c r="ED1203" s="67"/>
      <c r="EE1203" s="1"/>
      <c r="EF1203" s="68"/>
      <c r="EG1203" s="69"/>
      <c r="EH1203" s="67"/>
      <c r="EI1203" s="1"/>
      <c r="EJ1203" s="68"/>
      <c r="EK1203" s="69"/>
      <c r="EL1203" s="67"/>
      <c r="EM1203" s="111"/>
      <c r="EO1203" s="29">
        <f t="shared" si="5073"/>
        <v>0</v>
      </c>
      <c r="EP1203" s="29">
        <f t="shared" si="5075"/>
        <v>0</v>
      </c>
      <c r="EQ1203" s="4" t="b">
        <f t="shared" si="5072"/>
        <v>1</v>
      </c>
      <c r="ES1203" s="118">
        <f t="shared" si="5074"/>
        <v>1.1767000000000001</v>
      </c>
    </row>
    <row r="1204" spans="3:149" ht="12.75" customHeight="1" x14ac:dyDescent="0.25">
      <c r="C1204" s="24" t="s">
        <v>1236</v>
      </c>
      <c r="D1204" s="43" t="str">
        <f>_xlfn.XLOOKUP($C1204,[32]PSP!$C:$C,[32]PSP!D:D)</f>
        <v>COT.SV_06001</v>
      </c>
      <c r="E1204" s="24" t="str">
        <f>_xlfn.XLOOKUP($C1204,[32]PSP!$C:$C,[32]PSP!E:E)</f>
        <v>COTAÇÃO</v>
      </c>
      <c r="F1204" s="25" t="str">
        <f>_xlfn.XLOOKUP($C1204,[32]PSP!$C:$C,[32]PSP!F:F)</f>
        <v>CUSTO MEDIO DA CONSTRUÇÃO CIVIL - SINAPI IBGE</v>
      </c>
      <c r="G1204" s="26" t="str">
        <f>_xlfn.XLOOKUP($C1204,[32]PSP!$C:$C,[32]PSP!G:G)</f>
        <v>M2</v>
      </c>
      <c r="H1204" s="53">
        <f>_xlfn.XLOOKUP($C1204,[32]PSP!$C:$C,[32]PSP!$H:$H)</f>
        <v>0</v>
      </c>
      <c r="I1204" s="28">
        <f>_xlfn.XLOOKUP($C1204,[32]PSP!$C:$C,[32]PSP!$I:$I)</f>
        <v>0</v>
      </c>
      <c r="J1204" s="28">
        <f t="shared" si="5038"/>
        <v>0</v>
      </c>
      <c r="K1204" s="88"/>
      <c r="L1204" s="54" t="str">
        <f>_xlfn.XLOOKUP($C1204,[32]PSP!$C:$C,[32]PSP!$L:$L)</f>
        <v>0</v>
      </c>
      <c r="M1204" s="27">
        <f>_xlfn.XLOOKUP($C1204,[32]PSP!$C:$C,[32]PSP!$M:$M)</f>
        <v>1295.48</v>
      </c>
      <c r="N1204" s="28">
        <f t="shared" si="5039"/>
        <v>0</v>
      </c>
      <c r="O1204" s="88"/>
      <c r="P1204" s="54" t="str">
        <f>_xlfn.XLOOKUP($C1204,[32]PSP!$C:$C,[32]PSP!$P:$P)</f>
        <v>0</v>
      </c>
      <c r="Q1204" s="27">
        <f>_xlfn.XLOOKUP($C1204,[32]PSP!$C:$C,[32]PSP!$Q:$Q)</f>
        <v>1295.48</v>
      </c>
      <c r="R1204" s="28">
        <f t="shared" si="5040"/>
        <v>0</v>
      </c>
      <c r="S1204" s="88"/>
      <c r="T1204" s="54" t="str">
        <f>_xlfn.XLOOKUP($C1204,[32]PSP!$C:$C,[32]PSP!$T:$T)</f>
        <v>0</v>
      </c>
      <c r="U1204" s="27">
        <f>_xlfn.XLOOKUP($C1204,[32]PSP!$C:$C,[32]PSP!$U:$U)</f>
        <v>1295.48</v>
      </c>
      <c r="V1204" s="28">
        <f t="shared" si="5041"/>
        <v>0</v>
      </c>
      <c r="W1204" s="88"/>
      <c r="X1204" s="54">
        <f>_xlfn.XLOOKUP($C1204,[32]PSP!$C:$C,[32]PSP!$X:$X)</f>
        <v>0</v>
      </c>
      <c r="Y1204" s="27">
        <f>_xlfn.XLOOKUP($C1204,[32]PSP!$C:$C,[32]PSP!$Y:$Y)</f>
        <v>1295.48</v>
      </c>
      <c r="Z1204" s="28">
        <f t="shared" si="5042"/>
        <v>0</v>
      </c>
      <c r="AA1204" s="88"/>
      <c r="AB1204" s="54" t="str">
        <f>_xlfn.XLOOKUP($C1204,[32]PSP!$C:$C,[32]PSP!$AB:$AB)</f>
        <v>0</v>
      </c>
      <c r="AC1204" s="27">
        <f>_xlfn.XLOOKUP($C1204,[32]PSP!$C:$C,[32]PSP!$AC:$AC)</f>
        <v>1295.48</v>
      </c>
      <c r="AD1204" s="28">
        <f t="shared" si="5043"/>
        <v>0</v>
      </c>
      <c r="AE1204" s="88"/>
      <c r="AF1204" s="54" t="str">
        <f>_xlfn.XLOOKUP($C1204,[32]PSP!$C:$C,[32]PSP!$AF:$AF)</f>
        <v>0</v>
      </c>
      <c r="AG1204" s="27">
        <f>_xlfn.XLOOKUP($C1204,[32]PSP!$C:$C,[32]PSP!$AG:$AG)</f>
        <v>1295.48</v>
      </c>
      <c r="AH1204" s="28">
        <f t="shared" si="5044"/>
        <v>0</v>
      </c>
      <c r="AI1204" s="88"/>
      <c r="AJ1204" s="54" t="str">
        <f>_xlfn.XLOOKUP($C1204,[32]PSP!$C:$C,[32]PSP!$AJ:$AJ)</f>
        <v>0</v>
      </c>
      <c r="AK1204" s="27">
        <f>_xlfn.XLOOKUP($C1204,[32]PSP!$C:$C,[32]PSP!$AK:$AK)</f>
        <v>1295.48</v>
      </c>
      <c r="AL1204" s="28">
        <f t="shared" si="5045"/>
        <v>0</v>
      </c>
      <c r="AM1204" s="88"/>
      <c r="AN1204" s="54">
        <f>_xlfn.XLOOKUP($C1204,[32]PSP!$C:$C,[32]PSP!$AN:$AN)</f>
        <v>0</v>
      </c>
      <c r="AO1204" s="27">
        <f>_xlfn.XLOOKUP($C1204,[32]PSP!$C:$C,[32]PSP!$AO:$AO)</f>
        <v>1295.48</v>
      </c>
      <c r="AP1204" s="28">
        <f t="shared" si="5046"/>
        <v>0</v>
      </c>
      <c r="AQ1204" s="88"/>
      <c r="AR1204" s="54" t="str">
        <f>_xlfn.XLOOKUP($C1204,[32]PSP!$C:$C,[32]PSP!$AR:$AR)</f>
        <v>0</v>
      </c>
      <c r="AS1204" s="27">
        <f>_xlfn.XLOOKUP($C1204,[32]PSP!$C:$C,[32]PSP!$AS:$AS)</f>
        <v>1295.48</v>
      </c>
      <c r="AT1204" s="28">
        <f t="shared" si="5047"/>
        <v>0</v>
      </c>
      <c r="AU1204" s="88"/>
      <c r="AV1204" s="54" t="str">
        <f>_xlfn.XLOOKUP($C1204,[32]PSP!$C:$C,[32]PSP!$AV:$AV)</f>
        <v>0</v>
      </c>
      <c r="AW1204" s="27">
        <f>_xlfn.XLOOKUP($C1204,[32]PSP!$C:$C,[32]PSP!$AW:$AW)</f>
        <v>1295.48</v>
      </c>
      <c r="AX1204" s="28">
        <f t="shared" si="5048"/>
        <v>0</v>
      </c>
      <c r="AY1204" s="88"/>
      <c r="AZ1204" s="54" t="str">
        <f>_xlfn.XLOOKUP($C1204,[32]PSP!$C:$C,[32]PSP!$AZ:$AZ)</f>
        <v>0</v>
      </c>
      <c r="BA1204" s="27">
        <f>_xlfn.XLOOKUP($C1204,[32]PSP!$C:$C,[32]PSP!$BA:$BA)</f>
        <v>1295.48</v>
      </c>
      <c r="BB1204" s="28">
        <f t="shared" si="5049"/>
        <v>0</v>
      </c>
      <c r="BC1204" s="88"/>
      <c r="BD1204" s="54">
        <f>_xlfn.XLOOKUP($C1204,[32]PSP!$C:$C,[32]PSP!$BD:$BD)</f>
        <v>0</v>
      </c>
      <c r="BE1204" s="27">
        <f>_xlfn.XLOOKUP($C1204,[32]PSP!$C:$C,[32]PSP!$BE:$BE)</f>
        <v>1295.48</v>
      </c>
      <c r="BF1204" s="28">
        <f t="shared" si="5050"/>
        <v>0</v>
      </c>
      <c r="BG1204" s="88"/>
      <c r="BH1204" s="54">
        <f>_xlfn.XLOOKUP($C1204,[32]PSP!$C:$C,[32]PSP!$BH:$BH)</f>
        <v>0</v>
      </c>
      <c r="BI1204" s="27">
        <f>_xlfn.XLOOKUP($C1204,[32]PSP!$C:$C,[32]PSP!$BI:$BI)</f>
        <v>1295.48</v>
      </c>
      <c r="BJ1204" s="28">
        <f t="shared" si="5051"/>
        <v>0</v>
      </c>
      <c r="BK1204" s="88"/>
      <c r="BL1204" s="54">
        <f>_xlfn.XLOOKUP($C1204,[32]PSP!$C:$C,[32]PSP!$BL:$BL)</f>
        <v>0</v>
      </c>
      <c r="BM1204" s="27">
        <f>_xlfn.XLOOKUP($C1204,[32]PSP!$C:$C,[32]PSP!$BM:$BM)</f>
        <v>1295.48</v>
      </c>
      <c r="BN1204" s="28">
        <f t="shared" si="5052"/>
        <v>0</v>
      </c>
      <c r="BO1204" s="88"/>
      <c r="BP1204" s="54" t="str">
        <f>_xlfn.XLOOKUP($C1204,[32]PSP!$C:$C,[32]PSP!$BP:$BP)</f>
        <v>0</v>
      </c>
      <c r="BQ1204" s="27">
        <f>_xlfn.XLOOKUP($C1204,[32]PSP!$C:$C,[32]PSP!$BQ:$BQ)</f>
        <v>1295.48</v>
      </c>
      <c r="BR1204" s="28">
        <f t="shared" si="5053"/>
        <v>0</v>
      </c>
      <c r="BS1204" s="88"/>
      <c r="BT1204" s="54">
        <f>_xlfn.XLOOKUP($C1204,[32]PSP!$C:$C,[32]PSP!$BT:$BT)</f>
        <v>0</v>
      </c>
      <c r="BU1204" s="27">
        <f>_xlfn.XLOOKUP($C1204,[32]PSP!$C:$C,[32]PSP!$BU:$BU)</f>
        <v>1295.48</v>
      </c>
      <c r="BV1204" s="28">
        <f t="shared" si="5054"/>
        <v>0</v>
      </c>
      <c r="BW1204" s="88"/>
      <c r="BX1204" s="54" t="str">
        <f>_xlfn.XLOOKUP($C1204,[32]PSP!$C:$C,[32]PSP!$BX:$BX)</f>
        <v>0</v>
      </c>
      <c r="BY1204" s="27">
        <f>_xlfn.XLOOKUP($C1204,[32]PSP!$C:$C,[32]PSP!$BY:$BY)</f>
        <v>1295.48</v>
      </c>
      <c r="BZ1204" s="28">
        <f t="shared" si="5055"/>
        <v>0</v>
      </c>
      <c r="CA1204" s="88"/>
      <c r="CB1204" s="54">
        <f>_xlfn.XLOOKUP($C1204,[32]PSP!$C:$C,[32]PSP!$CB:$CB)</f>
        <v>0</v>
      </c>
      <c r="CC1204" s="27">
        <f>_xlfn.XLOOKUP($C1204,[32]PSP!$C:$C,[32]PSP!$CC:$CC)</f>
        <v>1295.48</v>
      </c>
      <c r="CD1204" s="28">
        <f t="shared" si="5056"/>
        <v>0</v>
      </c>
      <c r="CE1204" s="88"/>
      <c r="CF1204" s="54" t="str">
        <f>_xlfn.XLOOKUP($C1204,[32]PSP!$C:$C,[32]PSP!$CF:$CF)</f>
        <v>0</v>
      </c>
      <c r="CG1204" s="27">
        <f>_xlfn.XLOOKUP($C1204,[32]PSP!$C:$C,[32]PSP!$CG:$CG)</f>
        <v>1295.48</v>
      </c>
      <c r="CH1204" s="28">
        <f t="shared" si="5057"/>
        <v>0</v>
      </c>
      <c r="CI1204" s="88"/>
      <c r="CJ1204" s="54" t="str">
        <f>_xlfn.XLOOKUP($C1204,[32]PSP!$C:$C,[32]PSP!$CJ:$CJ)</f>
        <v>0</v>
      </c>
      <c r="CK1204" s="27">
        <f>_xlfn.XLOOKUP($C1204,[32]PSP!$C:$C,[32]PSP!$CK:$CK)</f>
        <v>1295.48</v>
      </c>
      <c r="CL1204" s="28">
        <f t="shared" si="5058"/>
        <v>0</v>
      </c>
      <c r="CM1204" s="88"/>
      <c r="CN1204" s="54">
        <f>_xlfn.XLOOKUP($C1204,[32]PSP!$C:$C,[32]PSP!$CN:$CN)</f>
        <v>0</v>
      </c>
      <c r="CO1204" s="27">
        <f>_xlfn.XLOOKUP($C1204,[32]PSP!$C:$C,[32]PSP!$CO:$CO)</f>
        <v>1295.48</v>
      </c>
      <c r="CP1204" s="28">
        <f t="shared" si="5059"/>
        <v>0</v>
      </c>
      <c r="CQ1204" s="88"/>
      <c r="CR1204" s="54">
        <f>_xlfn.XLOOKUP($C1204,[32]PSP!$C:$C,[32]PSP!$CR:$CR)</f>
        <v>0</v>
      </c>
      <c r="CS1204" s="27">
        <f>_xlfn.XLOOKUP($C1204,[32]PSP!$C:$C,[32]PSP!$CS:$CS)</f>
        <v>1295.48</v>
      </c>
      <c r="CT1204" s="28">
        <f t="shared" si="5060"/>
        <v>0</v>
      </c>
      <c r="CU1204" s="88"/>
      <c r="CV1204" s="54" t="str">
        <f>_xlfn.XLOOKUP($C1204,[32]PSP!$C:$C,[32]PSP!$CV:$CV)</f>
        <v>0</v>
      </c>
      <c r="CW1204" s="27">
        <f>_xlfn.XLOOKUP($C1204,[32]PSP!$C:$C,[32]PSP!$CW:$CW)</f>
        <v>1295.48</v>
      </c>
      <c r="CX1204" s="28">
        <f t="shared" si="5061"/>
        <v>0</v>
      </c>
      <c r="CY1204" s="88"/>
      <c r="CZ1204" s="54">
        <f>_xlfn.XLOOKUP($C1204,[32]PSP!$C:$C,[32]PSP!$CZ:$CZ)</f>
        <v>0</v>
      </c>
      <c r="DA1204" s="27">
        <f>_xlfn.XLOOKUP($C1204,[32]PSP!$C:$C,[32]PSP!$DA:$DA)</f>
        <v>1295.48</v>
      </c>
      <c r="DB1204" s="28">
        <f t="shared" si="5062"/>
        <v>0</v>
      </c>
      <c r="DC1204" s="88"/>
      <c r="DD1204" s="54" t="str">
        <f>_xlfn.XLOOKUP($C1204,[32]PSP!$C:$C,[32]PSP!$DD:$DD)</f>
        <v>0</v>
      </c>
      <c r="DE1204" s="27">
        <f>_xlfn.XLOOKUP($C1204,[32]PSP!$C:$C,[32]PSP!$DE:$DE)</f>
        <v>1295.48</v>
      </c>
      <c r="DF1204" s="28">
        <f t="shared" si="5063"/>
        <v>0</v>
      </c>
      <c r="DG1204" s="88"/>
      <c r="DH1204" s="54" t="str">
        <f>_xlfn.XLOOKUP($C1204,[32]PSP!$C:$C,[32]PSP!$DH:$DH)</f>
        <v>0</v>
      </c>
      <c r="DI1204" s="27">
        <f>_xlfn.XLOOKUP($C1204,[32]PSP!$C:$C,[32]PSP!$DI:$DI)</f>
        <v>1295.48</v>
      </c>
      <c r="DJ1204" s="28">
        <f t="shared" si="5064"/>
        <v>0</v>
      </c>
      <c r="DK1204" s="88"/>
      <c r="DL1204" s="54" t="str">
        <f>_xlfn.XLOOKUP($C1204,[32]PSP!$C:$C,[32]PSP!$DL:$DL)</f>
        <v>0</v>
      </c>
      <c r="DM1204" s="27">
        <f>_xlfn.XLOOKUP($C1204,[32]PSP!$C:$C,[32]PSP!$DM:$DM)</f>
        <v>1295.48</v>
      </c>
      <c r="DN1204" s="28">
        <f t="shared" si="5065"/>
        <v>0</v>
      </c>
      <c r="DO1204" s="88"/>
      <c r="DP1204" s="54">
        <f>_xlfn.XLOOKUP($C1204,[32]PSP!$C:$C,[32]PSP!$DP:$DP)</f>
        <v>0</v>
      </c>
      <c r="DQ1204" s="27">
        <f>_xlfn.XLOOKUP($C1204,[32]PSP!$C:$C,[32]PSP!$DQ:$DQ)</f>
        <v>1295.48</v>
      </c>
      <c r="DR1204" s="28">
        <f t="shared" si="5066"/>
        <v>0</v>
      </c>
      <c r="DS1204" s="88"/>
      <c r="DT1204" s="54" t="str">
        <f>_xlfn.XLOOKUP($C1204,[32]PSP!$C:$C,[32]PSP!$DT:$DT)</f>
        <v>0</v>
      </c>
      <c r="DU1204" s="27">
        <f>_xlfn.XLOOKUP($C1204,[32]PSP!$C:$C,[32]PSP!$DU:$DU)</f>
        <v>1295.48</v>
      </c>
      <c r="DV1204" s="28">
        <f t="shared" si="5067"/>
        <v>0</v>
      </c>
      <c r="DW1204" s="88"/>
      <c r="DX1204" s="54" t="str">
        <f>_xlfn.XLOOKUP($C1204,[32]PSP!$C:$C,[32]PSP!$DX:$DX)</f>
        <v>0</v>
      </c>
      <c r="DY1204" s="27">
        <f>_xlfn.XLOOKUP($C1204,[32]PSP!$C:$C,[32]PSP!$DY:$DY)</f>
        <v>1295.48</v>
      </c>
      <c r="DZ1204" s="28">
        <f t="shared" si="5068"/>
        <v>0</v>
      </c>
      <c r="EA1204" s="88"/>
      <c r="EB1204" s="54" t="str">
        <f>_xlfn.XLOOKUP($C1204,[32]PSP!$C:$C,[32]PSP!$EB:$EB)</f>
        <v>0</v>
      </c>
      <c r="EC1204" s="27">
        <f>_xlfn.XLOOKUP($C1204,[32]PSP!$C:$C,[32]PSP!$EC:$EC)</f>
        <v>1295.48</v>
      </c>
      <c r="ED1204" s="28">
        <f t="shared" si="5069"/>
        <v>0</v>
      </c>
      <c r="EE1204" s="88"/>
      <c r="EF1204" s="54" t="str">
        <f>_xlfn.XLOOKUP($C1204,[32]PSP!$C:$C,[32]PSP!$EF:$EF)</f>
        <v>0</v>
      </c>
      <c r="EG1204" s="27">
        <f>_xlfn.XLOOKUP($C1204,[32]PSP!$C:$C,[32]PSP!$EG:$EG)</f>
        <v>1295.48</v>
      </c>
      <c r="EH1204" s="28">
        <f t="shared" si="5070"/>
        <v>0</v>
      </c>
      <c r="EI1204" s="88"/>
      <c r="EJ1204" s="54" t="str">
        <f>_xlfn.XLOOKUP($C1204,[32]PSP!$C:$C,[32]PSP!$EJ:$EJ)</f>
        <v>0</v>
      </c>
      <c r="EK1204" s="27">
        <f>_xlfn.XLOOKUP($C1204,[32]PSP!$C:$C,[32]PSP!$EK:$EK)</f>
        <v>1295.48</v>
      </c>
      <c r="EL1204" s="28">
        <f t="shared" si="5071"/>
        <v>0</v>
      </c>
      <c r="EM1204" s="24"/>
      <c r="EO1204" s="29">
        <f t="shared" si="5073"/>
        <v>0</v>
      </c>
      <c r="EP1204" s="29">
        <f t="shared" si="5075"/>
        <v>0</v>
      </c>
      <c r="EQ1204" s="4" t="b">
        <f t="shared" si="5072"/>
        <v>1</v>
      </c>
      <c r="ES1204" s="118">
        <f t="shared" si="5074"/>
        <v>1.1767000000000001</v>
      </c>
    </row>
    <row r="1205" spans="3:149" ht="12.75" customHeight="1" x14ac:dyDescent="0.25">
      <c r="C1205" s="111" t="s">
        <v>1237</v>
      </c>
      <c r="D1205" s="112"/>
      <c r="E1205" s="111"/>
      <c r="F1205" s="113" t="str">
        <f>_xlfn.XLOOKUP($C1205,[32]PSP!$C:$C,[32]PSP!F:F)</f>
        <v>BASE DE SERVIÇOS OPERACIONAIS COM INSTALAÇÕES DE ATENDIMENTO AOS USUÁRIOS</v>
      </c>
      <c r="G1205" s="114"/>
      <c r="H1205" s="114"/>
      <c r="I1205" s="115"/>
      <c r="J1205" s="115"/>
      <c r="K1205" s="1"/>
      <c r="L1205" s="68"/>
      <c r="M1205" s="69"/>
      <c r="N1205" s="67"/>
      <c r="O1205" s="1"/>
      <c r="P1205" s="68"/>
      <c r="Q1205" s="69"/>
      <c r="R1205" s="67"/>
      <c r="S1205" s="1"/>
      <c r="T1205" s="68"/>
      <c r="U1205" s="69"/>
      <c r="V1205" s="67"/>
      <c r="W1205" s="1"/>
      <c r="X1205" s="68"/>
      <c r="Y1205" s="69"/>
      <c r="Z1205" s="67"/>
      <c r="AA1205" s="1"/>
      <c r="AB1205" s="68"/>
      <c r="AC1205" s="69"/>
      <c r="AD1205" s="67"/>
      <c r="AE1205" s="1"/>
      <c r="AF1205" s="68"/>
      <c r="AG1205" s="69"/>
      <c r="AH1205" s="67"/>
      <c r="AI1205" s="1"/>
      <c r="AJ1205" s="68"/>
      <c r="AK1205" s="69"/>
      <c r="AL1205" s="67"/>
      <c r="AM1205" s="1"/>
      <c r="AN1205" s="68"/>
      <c r="AO1205" s="69"/>
      <c r="AP1205" s="67"/>
      <c r="AQ1205" s="1"/>
      <c r="AR1205" s="68"/>
      <c r="AS1205" s="69"/>
      <c r="AT1205" s="67"/>
      <c r="AU1205" s="1"/>
      <c r="AV1205" s="68"/>
      <c r="AW1205" s="69"/>
      <c r="AX1205" s="67"/>
      <c r="AY1205" s="1"/>
      <c r="AZ1205" s="68"/>
      <c r="BA1205" s="69"/>
      <c r="BB1205" s="67"/>
      <c r="BC1205" s="1"/>
      <c r="BD1205" s="68"/>
      <c r="BE1205" s="69"/>
      <c r="BF1205" s="67"/>
      <c r="BG1205" s="1"/>
      <c r="BH1205" s="68"/>
      <c r="BI1205" s="69"/>
      <c r="BJ1205" s="67"/>
      <c r="BK1205" s="1"/>
      <c r="BL1205" s="68"/>
      <c r="BM1205" s="69"/>
      <c r="BN1205" s="67"/>
      <c r="BO1205" s="1"/>
      <c r="BP1205" s="68"/>
      <c r="BQ1205" s="69"/>
      <c r="BR1205" s="67"/>
      <c r="BS1205" s="1"/>
      <c r="BT1205" s="68"/>
      <c r="BU1205" s="69"/>
      <c r="BV1205" s="67"/>
      <c r="BW1205" s="1"/>
      <c r="BX1205" s="68"/>
      <c r="BY1205" s="69"/>
      <c r="BZ1205" s="67"/>
      <c r="CA1205" s="1"/>
      <c r="CB1205" s="68"/>
      <c r="CC1205" s="69"/>
      <c r="CD1205" s="67"/>
      <c r="CE1205" s="1"/>
      <c r="CF1205" s="68"/>
      <c r="CG1205" s="69"/>
      <c r="CH1205" s="67"/>
      <c r="CI1205" s="1"/>
      <c r="CJ1205" s="68"/>
      <c r="CK1205" s="69"/>
      <c r="CL1205" s="67"/>
      <c r="CM1205" s="1"/>
      <c r="CN1205" s="68"/>
      <c r="CO1205" s="69"/>
      <c r="CP1205" s="67"/>
      <c r="CQ1205" s="1"/>
      <c r="CR1205" s="68"/>
      <c r="CS1205" s="69"/>
      <c r="CT1205" s="67"/>
      <c r="CU1205" s="1"/>
      <c r="CV1205" s="68"/>
      <c r="CW1205" s="69"/>
      <c r="CX1205" s="67"/>
      <c r="CY1205" s="1"/>
      <c r="CZ1205" s="68"/>
      <c r="DA1205" s="69"/>
      <c r="DB1205" s="67"/>
      <c r="DC1205" s="1"/>
      <c r="DD1205" s="68"/>
      <c r="DE1205" s="69"/>
      <c r="DF1205" s="67"/>
      <c r="DG1205" s="1"/>
      <c r="DH1205" s="68"/>
      <c r="DI1205" s="69"/>
      <c r="DJ1205" s="67"/>
      <c r="DK1205" s="1"/>
      <c r="DL1205" s="68"/>
      <c r="DM1205" s="69"/>
      <c r="DN1205" s="67"/>
      <c r="DO1205" s="1"/>
      <c r="DP1205" s="68"/>
      <c r="DQ1205" s="69"/>
      <c r="DR1205" s="67"/>
      <c r="DS1205" s="1"/>
      <c r="DT1205" s="68"/>
      <c r="DU1205" s="69"/>
      <c r="DV1205" s="67"/>
      <c r="DW1205" s="1"/>
      <c r="DX1205" s="68"/>
      <c r="DY1205" s="69"/>
      <c r="DZ1205" s="67"/>
      <c r="EA1205" s="1"/>
      <c r="EB1205" s="68"/>
      <c r="EC1205" s="69"/>
      <c r="ED1205" s="67"/>
      <c r="EE1205" s="1"/>
      <c r="EF1205" s="68"/>
      <c r="EG1205" s="69"/>
      <c r="EH1205" s="67"/>
      <c r="EI1205" s="1"/>
      <c r="EJ1205" s="68"/>
      <c r="EK1205" s="69"/>
      <c r="EL1205" s="67"/>
      <c r="EM1205" s="111"/>
      <c r="EO1205" s="29">
        <f t="shared" si="5073"/>
        <v>0</v>
      </c>
      <c r="EP1205" s="29">
        <f t="shared" si="5075"/>
        <v>0</v>
      </c>
      <c r="EQ1205" s="4" t="b">
        <f t="shared" si="5072"/>
        <v>1</v>
      </c>
      <c r="ES1205" s="118">
        <f t="shared" si="5074"/>
        <v>1.1767000000000001</v>
      </c>
    </row>
    <row r="1206" spans="3:149" ht="12.75" customHeight="1" x14ac:dyDescent="0.25">
      <c r="C1206" s="24" t="s">
        <v>1535</v>
      </c>
      <c r="D1206" s="43" t="str">
        <f>_xlfn.XLOOKUP($C1206,[32]PSP!$C:$C,[32]PSP!D:D)</f>
        <v>COT.SV_06001</v>
      </c>
      <c r="E1206" s="24" t="str">
        <f>_xlfn.XLOOKUP($C1206,[32]PSP!$C:$C,[32]PSP!E:E)</f>
        <v>COTAÇÃO</v>
      </c>
      <c r="F1206" s="25" t="str">
        <f>_xlfn.XLOOKUP($C1206,[32]PSP!$C:$C,[32]PSP!F:F)</f>
        <v>CUSTO MEDIO DA CONSTRUÇÃO CIVIL - SINAPI IBGE</v>
      </c>
      <c r="G1206" s="26" t="str">
        <f>_xlfn.XLOOKUP($C1206,[32]PSP!$C:$C,[32]PSP!G:G)</f>
        <v>M2</v>
      </c>
      <c r="H1206" s="53">
        <f>_xlfn.XLOOKUP($C1206,[32]PSP!$C:$C,[32]PSP!$H:$H)</f>
        <v>1712.2820000000002</v>
      </c>
      <c r="I1206" s="28">
        <f>_xlfn.XLOOKUP($C1206,[32]PSP!$C:$C,[32]PSP!$I:$I)</f>
        <v>2218227</v>
      </c>
      <c r="J1206" s="28">
        <f t="shared" si="5038"/>
        <v>2610187.7109000003</v>
      </c>
      <c r="K1206" s="88"/>
      <c r="L1206" s="54" t="str">
        <f>_xlfn.XLOOKUP($C1206,[32]PSP!$C:$C,[32]PSP!$L:$L)</f>
        <v>0</v>
      </c>
      <c r="M1206" s="27">
        <f>_xlfn.XLOOKUP($C1206,[32]PSP!$C:$C,[32]PSP!$M:$M)</f>
        <v>1295.48</v>
      </c>
      <c r="N1206" s="28">
        <f t="shared" si="5039"/>
        <v>0</v>
      </c>
      <c r="O1206" s="88"/>
      <c r="P1206" s="54" t="str">
        <f>_xlfn.XLOOKUP($C1206,[32]PSP!$C:$C,[32]PSP!$P:$P)</f>
        <v>0</v>
      </c>
      <c r="Q1206" s="27">
        <f>_xlfn.XLOOKUP($C1206,[32]PSP!$C:$C,[32]PSP!$Q:$Q)</f>
        <v>1295.48</v>
      </c>
      <c r="R1206" s="28">
        <f t="shared" si="5040"/>
        <v>0</v>
      </c>
      <c r="S1206" s="88"/>
      <c r="T1206" s="54" t="str">
        <f>_xlfn.XLOOKUP($C1206,[32]PSP!$C:$C,[32]PSP!$T:$T)</f>
        <v>0</v>
      </c>
      <c r="U1206" s="27">
        <f>_xlfn.XLOOKUP($C1206,[32]PSP!$C:$C,[32]PSP!$U:$U)</f>
        <v>1295.48</v>
      </c>
      <c r="V1206" s="28">
        <f t="shared" si="5041"/>
        <v>0</v>
      </c>
      <c r="W1206" s="88"/>
      <c r="X1206" s="54">
        <f>_xlfn.XLOOKUP($C1206,[32]PSP!$C:$C,[32]PSP!$X:$X)</f>
        <v>155.66200000000001</v>
      </c>
      <c r="Y1206" s="27">
        <f>_xlfn.XLOOKUP($C1206,[32]PSP!$C:$C,[32]PSP!$Y:$Y)</f>
        <v>1295.48</v>
      </c>
      <c r="Z1206" s="28">
        <f t="shared" si="5042"/>
        <v>201657</v>
      </c>
      <c r="AA1206" s="88"/>
      <c r="AB1206" s="54" t="str">
        <f>_xlfn.XLOOKUP($C1206,[32]PSP!$C:$C,[32]PSP!$AB:$AB)</f>
        <v>0</v>
      </c>
      <c r="AC1206" s="27">
        <f>_xlfn.XLOOKUP($C1206,[32]PSP!$C:$C,[32]PSP!$AC:$AC)</f>
        <v>1295.48</v>
      </c>
      <c r="AD1206" s="28">
        <f t="shared" si="5043"/>
        <v>0</v>
      </c>
      <c r="AE1206" s="88"/>
      <c r="AF1206" s="54" t="str">
        <f>_xlfn.XLOOKUP($C1206,[32]PSP!$C:$C,[32]PSP!$AF:$AF)</f>
        <v>0</v>
      </c>
      <c r="AG1206" s="27">
        <f>_xlfn.XLOOKUP($C1206,[32]PSP!$C:$C,[32]PSP!$AG:$AG)</f>
        <v>1295.48</v>
      </c>
      <c r="AH1206" s="28">
        <f t="shared" si="5044"/>
        <v>0</v>
      </c>
      <c r="AI1206" s="88"/>
      <c r="AJ1206" s="54" t="str">
        <f>_xlfn.XLOOKUP($C1206,[32]PSP!$C:$C,[32]PSP!$AJ:$AJ)</f>
        <v>0</v>
      </c>
      <c r="AK1206" s="27">
        <f>_xlfn.XLOOKUP($C1206,[32]PSP!$C:$C,[32]PSP!$AK:$AK)</f>
        <v>1295.48</v>
      </c>
      <c r="AL1206" s="28">
        <f t="shared" si="5045"/>
        <v>0</v>
      </c>
      <c r="AM1206" s="88"/>
      <c r="AN1206" s="54">
        <f>_xlfn.XLOOKUP($C1206,[32]PSP!$C:$C,[32]PSP!$AN:$AN)</f>
        <v>155.66200000000001</v>
      </c>
      <c r="AO1206" s="27">
        <f>_xlfn.XLOOKUP($C1206,[32]PSP!$C:$C,[32]PSP!$AO:$AO)</f>
        <v>1295.48</v>
      </c>
      <c r="AP1206" s="28">
        <f t="shared" si="5046"/>
        <v>201657</v>
      </c>
      <c r="AQ1206" s="88"/>
      <c r="AR1206" s="54" t="str">
        <f>_xlfn.XLOOKUP($C1206,[32]PSP!$C:$C,[32]PSP!$AR:$AR)</f>
        <v>0</v>
      </c>
      <c r="AS1206" s="27">
        <f>_xlfn.XLOOKUP($C1206,[32]PSP!$C:$C,[32]PSP!$AS:$AS)</f>
        <v>1295.48</v>
      </c>
      <c r="AT1206" s="28">
        <f t="shared" si="5047"/>
        <v>0</v>
      </c>
      <c r="AU1206" s="88"/>
      <c r="AV1206" s="54" t="str">
        <f>_xlfn.XLOOKUP($C1206,[32]PSP!$C:$C,[32]PSP!$AV:$AV)</f>
        <v>0</v>
      </c>
      <c r="AW1206" s="27">
        <f>_xlfn.XLOOKUP($C1206,[32]PSP!$C:$C,[32]PSP!$AW:$AW)</f>
        <v>1295.48</v>
      </c>
      <c r="AX1206" s="28">
        <f t="shared" si="5048"/>
        <v>0</v>
      </c>
      <c r="AY1206" s="88"/>
      <c r="AZ1206" s="54" t="str">
        <f>_xlfn.XLOOKUP($C1206,[32]PSP!$C:$C,[32]PSP!$AZ:$AZ)</f>
        <v>0</v>
      </c>
      <c r="BA1206" s="27">
        <f>_xlfn.XLOOKUP($C1206,[32]PSP!$C:$C,[32]PSP!$BA:$BA)</f>
        <v>1295.48</v>
      </c>
      <c r="BB1206" s="28">
        <f t="shared" si="5049"/>
        <v>0</v>
      </c>
      <c r="BC1206" s="88"/>
      <c r="BD1206" s="54">
        <f>_xlfn.XLOOKUP($C1206,[32]PSP!$C:$C,[32]PSP!$BD:$BD)</f>
        <v>155.66200000000001</v>
      </c>
      <c r="BE1206" s="27">
        <f>_xlfn.XLOOKUP($C1206,[32]PSP!$C:$C,[32]PSP!$BE:$BE)</f>
        <v>1295.48</v>
      </c>
      <c r="BF1206" s="28">
        <f t="shared" si="5050"/>
        <v>201657</v>
      </c>
      <c r="BG1206" s="88"/>
      <c r="BH1206" s="54">
        <f>_xlfn.XLOOKUP($C1206,[32]PSP!$C:$C,[32]PSP!$BH:$BH)</f>
        <v>155.66200000000001</v>
      </c>
      <c r="BI1206" s="27">
        <f>_xlfn.XLOOKUP($C1206,[32]PSP!$C:$C,[32]PSP!$BI:$BI)</f>
        <v>1295.48</v>
      </c>
      <c r="BJ1206" s="28">
        <f t="shared" si="5051"/>
        <v>201657</v>
      </c>
      <c r="BK1206" s="88"/>
      <c r="BL1206" s="54">
        <f>_xlfn.XLOOKUP($C1206,[32]PSP!$C:$C,[32]PSP!$BL:$BL)</f>
        <v>155.66200000000001</v>
      </c>
      <c r="BM1206" s="27">
        <f>_xlfn.XLOOKUP($C1206,[32]PSP!$C:$C,[32]PSP!$BM:$BM)</f>
        <v>1295.48</v>
      </c>
      <c r="BN1206" s="28">
        <f t="shared" si="5052"/>
        <v>201657</v>
      </c>
      <c r="BO1206" s="88"/>
      <c r="BP1206" s="54" t="str">
        <f>_xlfn.XLOOKUP($C1206,[32]PSP!$C:$C,[32]PSP!$BP:$BP)</f>
        <v>0</v>
      </c>
      <c r="BQ1206" s="27">
        <f>_xlfn.XLOOKUP($C1206,[32]PSP!$C:$C,[32]PSP!$BQ:$BQ)</f>
        <v>1295.48</v>
      </c>
      <c r="BR1206" s="28">
        <f t="shared" si="5053"/>
        <v>0</v>
      </c>
      <c r="BS1206" s="88"/>
      <c r="BT1206" s="54">
        <f>_xlfn.XLOOKUP($C1206,[32]PSP!$C:$C,[32]PSP!$BT:$BT)</f>
        <v>155.66200000000001</v>
      </c>
      <c r="BU1206" s="27">
        <f>_xlfn.XLOOKUP($C1206,[32]PSP!$C:$C,[32]PSP!$BU:$BU)</f>
        <v>1295.48</v>
      </c>
      <c r="BV1206" s="28">
        <f t="shared" si="5054"/>
        <v>201657</v>
      </c>
      <c r="BW1206" s="88"/>
      <c r="BX1206" s="54" t="str">
        <f>_xlfn.XLOOKUP($C1206,[32]PSP!$C:$C,[32]PSP!$BX:$BX)</f>
        <v>0</v>
      </c>
      <c r="BY1206" s="27">
        <f>_xlfn.XLOOKUP($C1206,[32]PSP!$C:$C,[32]PSP!$BY:$BY)</f>
        <v>1295.48</v>
      </c>
      <c r="BZ1206" s="28">
        <f t="shared" si="5055"/>
        <v>0</v>
      </c>
      <c r="CA1206" s="88"/>
      <c r="CB1206" s="54">
        <f>_xlfn.XLOOKUP($C1206,[32]PSP!$C:$C,[32]PSP!$CB:$CB)</f>
        <v>155.66200000000001</v>
      </c>
      <c r="CC1206" s="27">
        <f>_xlfn.XLOOKUP($C1206,[32]PSP!$C:$C,[32]PSP!$CC:$CC)</f>
        <v>1295.48</v>
      </c>
      <c r="CD1206" s="28">
        <f t="shared" si="5056"/>
        <v>201657</v>
      </c>
      <c r="CE1206" s="88"/>
      <c r="CF1206" s="54" t="str">
        <f>_xlfn.XLOOKUP($C1206,[32]PSP!$C:$C,[32]PSP!$CF:$CF)</f>
        <v>0</v>
      </c>
      <c r="CG1206" s="27">
        <f>_xlfn.XLOOKUP($C1206,[32]PSP!$C:$C,[32]PSP!$CG:$CG)</f>
        <v>1295.48</v>
      </c>
      <c r="CH1206" s="28">
        <f t="shared" si="5057"/>
        <v>0</v>
      </c>
      <c r="CI1206" s="88"/>
      <c r="CJ1206" s="54" t="str">
        <f>_xlfn.XLOOKUP($C1206,[32]PSP!$C:$C,[32]PSP!$CJ:$CJ)</f>
        <v>0</v>
      </c>
      <c r="CK1206" s="27">
        <f>_xlfn.XLOOKUP($C1206,[32]PSP!$C:$C,[32]PSP!$CK:$CK)</f>
        <v>1295.48</v>
      </c>
      <c r="CL1206" s="28">
        <f t="shared" si="5058"/>
        <v>0</v>
      </c>
      <c r="CM1206" s="88"/>
      <c r="CN1206" s="54">
        <f>_xlfn.XLOOKUP($C1206,[32]PSP!$C:$C,[32]PSP!$CN:$CN)</f>
        <v>155.66200000000001</v>
      </c>
      <c r="CO1206" s="27">
        <f>_xlfn.XLOOKUP($C1206,[32]PSP!$C:$C,[32]PSP!$CO:$CO)</f>
        <v>1295.48</v>
      </c>
      <c r="CP1206" s="28">
        <f t="shared" si="5059"/>
        <v>201657</v>
      </c>
      <c r="CQ1206" s="88"/>
      <c r="CR1206" s="54">
        <f>_xlfn.XLOOKUP($C1206,[32]PSP!$C:$C,[32]PSP!$CR:$CR)</f>
        <v>155.66200000000001</v>
      </c>
      <c r="CS1206" s="27">
        <f>_xlfn.XLOOKUP($C1206,[32]PSP!$C:$C,[32]PSP!$CS:$CS)</f>
        <v>1295.48</v>
      </c>
      <c r="CT1206" s="28">
        <f t="shared" si="5060"/>
        <v>201657</v>
      </c>
      <c r="CU1206" s="88"/>
      <c r="CV1206" s="54" t="str">
        <f>_xlfn.XLOOKUP($C1206,[32]PSP!$C:$C,[32]PSP!$CV:$CV)</f>
        <v>0</v>
      </c>
      <c r="CW1206" s="27">
        <f>_xlfn.XLOOKUP($C1206,[32]PSP!$C:$C,[32]PSP!$CW:$CW)</f>
        <v>1295.48</v>
      </c>
      <c r="CX1206" s="28">
        <f t="shared" si="5061"/>
        <v>0</v>
      </c>
      <c r="CY1206" s="88"/>
      <c r="CZ1206" s="54">
        <f>_xlfn.XLOOKUP($C1206,[32]PSP!$C:$C,[32]PSP!$CZ:$CZ)</f>
        <v>155.66200000000001</v>
      </c>
      <c r="DA1206" s="27">
        <f>_xlfn.XLOOKUP($C1206,[32]PSP!$C:$C,[32]PSP!$DA:$DA)</f>
        <v>1295.48</v>
      </c>
      <c r="DB1206" s="28">
        <f t="shared" si="5062"/>
        <v>201657</v>
      </c>
      <c r="DC1206" s="88"/>
      <c r="DD1206" s="54" t="str">
        <f>_xlfn.XLOOKUP($C1206,[32]PSP!$C:$C,[32]PSP!$DD:$DD)</f>
        <v>0</v>
      </c>
      <c r="DE1206" s="27">
        <f>_xlfn.XLOOKUP($C1206,[32]PSP!$C:$C,[32]PSP!$DE:$DE)</f>
        <v>1295.48</v>
      </c>
      <c r="DF1206" s="28">
        <f t="shared" si="5063"/>
        <v>0</v>
      </c>
      <c r="DG1206" s="88"/>
      <c r="DH1206" s="54" t="str">
        <f>_xlfn.XLOOKUP($C1206,[32]PSP!$C:$C,[32]PSP!$DH:$DH)</f>
        <v>0</v>
      </c>
      <c r="DI1206" s="27">
        <f>_xlfn.XLOOKUP($C1206,[32]PSP!$C:$C,[32]PSP!$DI:$DI)</f>
        <v>1295.48</v>
      </c>
      <c r="DJ1206" s="28">
        <f t="shared" si="5064"/>
        <v>0</v>
      </c>
      <c r="DK1206" s="88"/>
      <c r="DL1206" s="54" t="str">
        <f>_xlfn.XLOOKUP($C1206,[32]PSP!$C:$C,[32]PSP!$DL:$DL)</f>
        <v>0</v>
      </c>
      <c r="DM1206" s="27">
        <f>_xlfn.XLOOKUP($C1206,[32]PSP!$C:$C,[32]PSP!$DM:$DM)</f>
        <v>1295.48</v>
      </c>
      <c r="DN1206" s="28">
        <f t="shared" si="5065"/>
        <v>0</v>
      </c>
      <c r="DO1206" s="88"/>
      <c r="DP1206" s="54">
        <f>_xlfn.XLOOKUP($C1206,[32]PSP!$C:$C,[32]PSP!$DP:$DP)</f>
        <v>155.66200000000001</v>
      </c>
      <c r="DQ1206" s="27">
        <f>_xlfn.XLOOKUP($C1206,[32]PSP!$C:$C,[32]PSP!$DQ:$DQ)</f>
        <v>1295.48</v>
      </c>
      <c r="DR1206" s="28">
        <f t="shared" si="5066"/>
        <v>201657</v>
      </c>
      <c r="DS1206" s="88"/>
      <c r="DT1206" s="54" t="str">
        <f>_xlfn.XLOOKUP($C1206,[32]PSP!$C:$C,[32]PSP!$DT:$DT)</f>
        <v>0</v>
      </c>
      <c r="DU1206" s="27">
        <f>_xlfn.XLOOKUP($C1206,[32]PSP!$C:$C,[32]PSP!$DU:$DU)</f>
        <v>1295.48</v>
      </c>
      <c r="DV1206" s="28">
        <f t="shared" si="5067"/>
        <v>0</v>
      </c>
      <c r="DW1206" s="88"/>
      <c r="DX1206" s="54" t="str">
        <f>_xlfn.XLOOKUP($C1206,[32]PSP!$C:$C,[32]PSP!$DX:$DX)</f>
        <v>0</v>
      </c>
      <c r="DY1206" s="27">
        <f>_xlfn.XLOOKUP($C1206,[32]PSP!$C:$C,[32]PSP!$DY:$DY)</f>
        <v>1295.48</v>
      </c>
      <c r="DZ1206" s="28">
        <f t="shared" si="5068"/>
        <v>0</v>
      </c>
      <c r="EA1206" s="88"/>
      <c r="EB1206" s="54" t="str">
        <f>_xlfn.XLOOKUP($C1206,[32]PSP!$C:$C,[32]PSP!$EB:$EB)</f>
        <v>0</v>
      </c>
      <c r="EC1206" s="27">
        <f>_xlfn.XLOOKUP($C1206,[32]PSP!$C:$C,[32]PSP!$EC:$EC)</f>
        <v>1295.48</v>
      </c>
      <c r="ED1206" s="28">
        <f t="shared" si="5069"/>
        <v>0</v>
      </c>
      <c r="EE1206" s="88"/>
      <c r="EF1206" s="54" t="str">
        <f>_xlfn.XLOOKUP($C1206,[32]PSP!$C:$C,[32]PSP!$EF:$EF)</f>
        <v>0</v>
      </c>
      <c r="EG1206" s="27">
        <f>_xlfn.XLOOKUP($C1206,[32]PSP!$C:$C,[32]PSP!$EG:$EG)</f>
        <v>1295.48</v>
      </c>
      <c r="EH1206" s="28">
        <f t="shared" si="5070"/>
        <v>0</v>
      </c>
      <c r="EI1206" s="88"/>
      <c r="EJ1206" s="54" t="str">
        <f>_xlfn.XLOOKUP($C1206,[32]PSP!$C:$C,[32]PSP!$EJ:$EJ)</f>
        <v>0</v>
      </c>
      <c r="EK1206" s="27">
        <f>_xlfn.XLOOKUP($C1206,[32]PSP!$C:$C,[32]PSP!$EK:$EK)</f>
        <v>1295.48</v>
      </c>
      <c r="EL1206" s="28">
        <f t="shared" si="5071"/>
        <v>0</v>
      </c>
      <c r="EM1206" s="24"/>
      <c r="EO1206" s="29">
        <f t="shared" si="5073"/>
        <v>2218227</v>
      </c>
      <c r="EP1206" s="29">
        <f t="shared" si="5075"/>
        <v>2218227</v>
      </c>
      <c r="EQ1206" s="4" t="b">
        <f t="shared" si="5072"/>
        <v>1</v>
      </c>
      <c r="ES1206" s="118">
        <f t="shared" si="5074"/>
        <v>1.1767000000000001</v>
      </c>
    </row>
    <row r="1207" spans="3:149" ht="12.75" customHeight="1" x14ac:dyDescent="0.25">
      <c r="C1207" s="111" t="s">
        <v>1238</v>
      </c>
      <c r="D1207" s="112"/>
      <c r="E1207" s="111"/>
      <c r="F1207" s="113" t="str">
        <f>_xlfn.XLOOKUP($C1207,[32]PSP!$C:$C,[32]PSP!F:F)</f>
        <v>POSTO GERAL DE FISCALIZAÇÃO (PGF)</v>
      </c>
      <c r="G1207" s="114"/>
      <c r="H1207" s="114"/>
      <c r="I1207" s="115"/>
      <c r="J1207" s="115"/>
      <c r="K1207" s="1"/>
      <c r="L1207" s="68"/>
      <c r="M1207" s="69"/>
      <c r="N1207" s="67"/>
      <c r="O1207" s="1"/>
      <c r="P1207" s="68"/>
      <c r="Q1207" s="69"/>
      <c r="R1207" s="67"/>
      <c r="S1207" s="1"/>
      <c r="T1207" s="68"/>
      <c r="U1207" s="69"/>
      <c r="V1207" s="67"/>
      <c r="W1207" s="1"/>
      <c r="X1207" s="68"/>
      <c r="Y1207" s="69"/>
      <c r="Z1207" s="67"/>
      <c r="AA1207" s="1"/>
      <c r="AB1207" s="68"/>
      <c r="AC1207" s="69"/>
      <c r="AD1207" s="67"/>
      <c r="AE1207" s="1"/>
      <c r="AF1207" s="68"/>
      <c r="AG1207" s="69"/>
      <c r="AH1207" s="67"/>
      <c r="AI1207" s="1"/>
      <c r="AJ1207" s="68"/>
      <c r="AK1207" s="69"/>
      <c r="AL1207" s="67"/>
      <c r="AM1207" s="1"/>
      <c r="AN1207" s="68"/>
      <c r="AO1207" s="69"/>
      <c r="AP1207" s="67"/>
      <c r="AQ1207" s="1"/>
      <c r="AR1207" s="68"/>
      <c r="AS1207" s="69"/>
      <c r="AT1207" s="67"/>
      <c r="AU1207" s="1"/>
      <c r="AV1207" s="68"/>
      <c r="AW1207" s="69"/>
      <c r="AX1207" s="67"/>
      <c r="AY1207" s="1"/>
      <c r="AZ1207" s="68"/>
      <c r="BA1207" s="69"/>
      <c r="BB1207" s="67"/>
      <c r="BC1207" s="1"/>
      <c r="BD1207" s="68"/>
      <c r="BE1207" s="69"/>
      <c r="BF1207" s="67"/>
      <c r="BG1207" s="1"/>
      <c r="BH1207" s="68"/>
      <c r="BI1207" s="69"/>
      <c r="BJ1207" s="67"/>
      <c r="BK1207" s="1"/>
      <c r="BL1207" s="68"/>
      <c r="BM1207" s="69"/>
      <c r="BN1207" s="67"/>
      <c r="BO1207" s="1"/>
      <c r="BP1207" s="68"/>
      <c r="BQ1207" s="69"/>
      <c r="BR1207" s="67"/>
      <c r="BS1207" s="1"/>
      <c r="BT1207" s="68"/>
      <c r="BU1207" s="69"/>
      <c r="BV1207" s="67"/>
      <c r="BW1207" s="1"/>
      <c r="BX1207" s="68"/>
      <c r="BY1207" s="69"/>
      <c r="BZ1207" s="67"/>
      <c r="CA1207" s="1"/>
      <c r="CB1207" s="68"/>
      <c r="CC1207" s="69"/>
      <c r="CD1207" s="67"/>
      <c r="CE1207" s="1"/>
      <c r="CF1207" s="68"/>
      <c r="CG1207" s="69"/>
      <c r="CH1207" s="67"/>
      <c r="CI1207" s="1"/>
      <c r="CJ1207" s="68"/>
      <c r="CK1207" s="69"/>
      <c r="CL1207" s="67"/>
      <c r="CM1207" s="1"/>
      <c r="CN1207" s="68"/>
      <c r="CO1207" s="69"/>
      <c r="CP1207" s="67"/>
      <c r="CQ1207" s="1"/>
      <c r="CR1207" s="68"/>
      <c r="CS1207" s="69"/>
      <c r="CT1207" s="67"/>
      <c r="CU1207" s="1"/>
      <c r="CV1207" s="68"/>
      <c r="CW1207" s="69"/>
      <c r="CX1207" s="67"/>
      <c r="CY1207" s="1"/>
      <c r="CZ1207" s="68"/>
      <c r="DA1207" s="69"/>
      <c r="DB1207" s="67"/>
      <c r="DC1207" s="1"/>
      <c r="DD1207" s="68"/>
      <c r="DE1207" s="69"/>
      <c r="DF1207" s="67"/>
      <c r="DG1207" s="1"/>
      <c r="DH1207" s="68"/>
      <c r="DI1207" s="69"/>
      <c r="DJ1207" s="67"/>
      <c r="DK1207" s="1"/>
      <c r="DL1207" s="68"/>
      <c r="DM1207" s="69"/>
      <c r="DN1207" s="67"/>
      <c r="DO1207" s="1"/>
      <c r="DP1207" s="68"/>
      <c r="DQ1207" s="69"/>
      <c r="DR1207" s="67"/>
      <c r="DS1207" s="1"/>
      <c r="DT1207" s="68"/>
      <c r="DU1207" s="69"/>
      <c r="DV1207" s="67"/>
      <c r="DW1207" s="1"/>
      <c r="DX1207" s="68"/>
      <c r="DY1207" s="69"/>
      <c r="DZ1207" s="67"/>
      <c r="EA1207" s="1"/>
      <c r="EB1207" s="68"/>
      <c r="EC1207" s="69"/>
      <c r="ED1207" s="67"/>
      <c r="EE1207" s="1"/>
      <c r="EF1207" s="68"/>
      <c r="EG1207" s="69"/>
      <c r="EH1207" s="67"/>
      <c r="EI1207" s="1"/>
      <c r="EJ1207" s="68"/>
      <c r="EK1207" s="69"/>
      <c r="EL1207" s="67"/>
      <c r="EM1207" s="111"/>
      <c r="EO1207" s="29">
        <f t="shared" si="5073"/>
        <v>0</v>
      </c>
      <c r="EP1207" s="29">
        <f t="shared" si="5075"/>
        <v>0</v>
      </c>
      <c r="EQ1207" s="4" t="b">
        <f t="shared" si="5072"/>
        <v>1</v>
      </c>
      <c r="ES1207" s="118">
        <f t="shared" si="5074"/>
        <v>1.1767000000000001</v>
      </c>
    </row>
    <row r="1208" spans="3:149" ht="12.75" customHeight="1" x14ac:dyDescent="0.25">
      <c r="C1208" s="24" t="s">
        <v>1239</v>
      </c>
      <c r="D1208" s="43" t="str">
        <f>_xlfn.XLOOKUP($C1208,[32]PSP!$C:$C,[32]PSP!D:D)</f>
        <v>COT.SV_06001</v>
      </c>
      <c r="E1208" s="24" t="str">
        <f>_xlfn.XLOOKUP($C1208,[32]PSP!$C:$C,[32]PSP!E:E)</f>
        <v>COTAÇÃO</v>
      </c>
      <c r="F1208" s="25" t="str">
        <f>_xlfn.XLOOKUP($C1208,[32]PSP!$C:$C,[32]PSP!F:F)</f>
        <v>CUSTO MEDIO DA CONSTRUÇÃO CIVIL - SINAPI IBGE</v>
      </c>
      <c r="G1208" s="26" t="str">
        <f>_xlfn.XLOOKUP($C1208,[32]PSP!$C:$C,[32]PSP!G:G)</f>
        <v>M2</v>
      </c>
      <c r="H1208" s="53">
        <f>_xlfn.XLOOKUP($C1208,[32]PSP!$C:$C,[32]PSP!$H:$H)</f>
        <v>0</v>
      </c>
      <c r="I1208" s="28">
        <f>_xlfn.XLOOKUP($C1208,[32]PSP!$C:$C,[32]PSP!$I:$I)</f>
        <v>0</v>
      </c>
      <c r="J1208" s="28">
        <f t="shared" si="5038"/>
        <v>0</v>
      </c>
      <c r="K1208" s="88"/>
      <c r="L1208" s="54" t="str">
        <f>_xlfn.XLOOKUP($C1208,[32]PSP!$C:$C,[32]PSP!$L:$L)</f>
        <v>0</v>
      </c>
      <c r="M1208" s="27">
        <f>_xlfn.XLOOKUP($C1208,[32]PSP!$C:$C,[32]PSP!$M:$M)</f>
        <v>1295.48</v>
      </c>
      <c r="N1208" s="28">
        <f t="shared" si="5039"/>
        <v>0</v>
      </c>
      <c r="O1208" s="88"/>
      <c r="P1208" s="54" t="str">
        <f>_xlfn.XLOOKUP($C1208,[32]PSP!$C:$C,[32]PSP!$P:$P)</f>
        <v>0</v>
      </c>
      <c r="Q1208" s="27">
        <f>_xlfn.XLOOKUP($C1208,[32]PSP!$C:$C,[32]PSP!$Q:$Q)</f>
        <v>1295.48</v>
      </c>
      <c r="R1208" s="28">
        <f t="shared" si="5040"/>
        <v>0</v>
      </c>
      <c r="S1208" s="88"/>
      <c r="T1208" s="54" t="str">
        <f>_xlfn.XLOOKUP($C1208,[32]PSP!$C:$C,[32]PSP!$T:$T)</f>
        <v>0</v>
      </c>
      <c r="U1208" s="27">
        <f>_xlfn.XLOOKUP($C1208,[32]PSP!$C:$C,[32]PSP!$U:$U)</f>
        <v>1295.48</v>
      </c>
      <c r="V1208" s="28">
        <f t="shared" si="5041"/>
        <v>0</v>
      </c>
      <c r="W1208" s="88"/>
      <c r="X1208" s="54">
        <f>_xlfn.XLOOKUP($C1208,[32]PSP!$C:$C,[32]PSP!$X:$X)</f>
        <v>0</v>
      </c>
      <c r="Y1208" s="27">
        <f>_xlfn.XLOOKUP($C1208,[32]PSP!$C:$C,[32]PSP!$Y:$Y)</f>
        <v>1295.48</v>
      </c>
      <c r="Z1208" s="28">
        <f t="shared" si="5042"/>
        <v>0</v>
      </c>
      <c r="AA1208" s="88"/>
      <c r="AB1208" s="54" t="str">
        <f>_xlfn.XLOOKUP($C1208,[32]PSP!$C:$C,[32]PSP!$AB:$AB)</f>
        <v>0</v>
      </c>
      <c r="AC1208" s="27">
        <f>_xlfn.XLOOKUP($C1208,[32]PSP!$C:$C,[32]PSP!$AC:$AC)</f>
        <v>1295.48</v>
      </c>
      <c r="AD1208" s="28">
        <f t="shared" si="5043"/>
        <v>0</v>
      </c>
      <c r="AE1208" s="88"/>
      <c r="AF1208" s="54" t="str">
        <f>_xlfn.XLOOKUP($C1208,[32]PSP!$C:$C,[32]PSP!$AF:$AF)</f>
        <v>0</v>
      </c>
      <c r="AG1208" s="27">
        <f>_xlfn.XLOOKUP($C1208,[32]PSP!$C:$C,[32]PSP!$AG:$AG)</f>
        <v>1295.48</v>
      </c>
      <c r="AH1208" s="28">
        <f t="shared" si="5044"/>
        <v>0</v>
      </c>
      <c r="AI1208" s="88"/>
      <c r="AJ1208" s="54" t="str">
        <f>_xlfn.XLOOKUP($C1208,[32]PSP!$C:$C,[32]PSP!$AJ:$AJ)</f>
        <v>0</v>
      </c>
      <c r="AK1208" s="27">
        <f>_xlfn.XLOOKUP($C1208,[32]PSP!$C:$C,[32]PSP!$AK:$AK)</f>
        <v>1295.48</v>
      </c>
      <c r="AL1208" s="28">
        <f t="shared" si="5045"/>
        <v>0</v>
      </c>
      <c r="AM1208" s="88"/>
      <c r="AN1208" s="54">
        <f>_xlfn.XLOOKUP($C1208,[32]PSP!$C:$C,[32]PSP!$AN:$AN)</f>
        <v>0</v>
      </c>
      <c r="AO1208" s="27">
        <f>_xlfn.XLOOKUP($C1208,[32]PSP!$C:$C,[32]PSP!$AO:$AO)</f>
        <v>1295.48</v>
      </c>
      <c r="AP1208" s="28">
        <f t="shared" si="5046"/>
        <v>0</v>
      </c>
      <c r="AQ1208" s="88"/>
      <c r="AR1208" s="54" t="str">
        <f>_xlfn.XLOOKUP($C1208,[32]PSP!$C:$C,[32]PSP!$AR:$AR)</f>
        <v>0</v>
      </c>
      <c r="AS1208" s="27">
        <f>_xlfn.XLOOKUP($C1208,[32]PSP!$C:$C,[32]PSP!$AS:$AS)</f>
        <v>1295.48</v>
      </c>
      <c r="AT1208" s="28">
        <f t="shared" si="5047"/>
        <v>0</v>
      </c>
      <c r="AU1208" s="88"/>
      <c r="AV1208" s="54" t="str">
        <f>_xlfn.XLOOKUP($C1208,[32]PSP!$C:$C,[32]PSP!$AV:$AV)</f>
        <v>0</v>
      </c>
      <c r="AW1208" s="27">
        <f>_xlfn.XLOOKUP($C1208,[32]PSP!$C:$C,[32]PSP!$AW:$AW)</f>
        <v>1295.48</v>
      </c>
      <c r="AX1208" s="28">
        <f t="shared" si="5048"/>
        <v>0</v>
      </c>
      <c r="AY1208" s="88"/>
      <c r="AZ1208" s="54" t="str">
        <f>_xlfn.XLOOKUP($C1208,[32]PSP!$C:$C,[32]PSP!$AZ:$AZ)</f>
        <v>0</v>
      </c>
      <c r="BA1208" s="27">
        <f>_xlfn.XLOOKUP($C1208,[32]PSP!$C:$C,[32]PSP!$BA:$BA)</f>
        <v>1295.48</v>
      </c>
      <c r="BB1208" s="28">
        <f t="shared" si="5049"/>
        <v>0</v>
      </c>
      <c r="BC1208" s="88"/>
      <c r="BD1208" s="54">
        <f>_xlfn.XLOOKUP($C1208,[32]PSP!$C:$C,[32]PSP!$BD:$BD)</f>
        <v>0</v>
      </c>
      <c r="BE1208" s="27">
        <f>_xlfn.XLOOKUP($C1208,[32]PSP!$C:$C,[32]PSP!$BE:$BE)</f>
        <v>1295.48</v>
      </c>
      <c r="BF1208" s="28">
        <f t="shared" si="5050"/>
        <v>0</v>
      </c>
      <c r="BG1208" s="88"/>
      <c r="BH1208" s="54">
        <f>_xlfn.XLOOKUP($C1208,[32]PSP!$C:$C,[32]PSP!$BH:$BH)</f>
        <v>0</v>
      </c>
      <c r="BI1208" s="27">
        <f>_xlfn.XLOOKUP($C1208,[32]PSP!$C:$C,[32]PSP!$BI:$BI)</f>
        <v>1295.48</v>
      </c>
      <c r="BJ1208" s="28">
        <f t="shared" si="5051"/>
        <v>0</v>
      </c>
      <c r="BK1208" s="88"/>
      <c r="BL1208" s="54">
        <f>_xlfn.XLOOKUP($C1208,[32]PSP!$C:$C,[32]PSP!$BL:$BL)</f>
        <v>0</v>
      </c>
      <c r="BM1208" s="27">
        <f>_xlfn.XLOOKUP($C1208,[32]PSP!$C:$C,[32]PSP!$BM:$BM)</f>
        <v>1295.48</v>
      </c>
      <c r="BN1208" s="28">
        <f t="shared" si="5052"/>
        <v>0</v>
      </c>
      <c r="BO1208" s="88"/>
      <c r="BP1208" s="54" t="str">
        <f>_xlfn.XLOOKUP($C1208,[32]PSP!$C:$C,[32]PSP!$BP:$BP)</f>
        <v>0</v>
      </c>
      <c r="BQ1208" s="27">
        <f>_xlfn.XLOOKUP($C1208,[32]PSP!$C:$C,[32]PSP!$BQ:$BQ)</f>
        <v>1295.48</v>
      </c>
      <c r="BR1208" s="28">
        <f t="shared" si="5053"/>
        <v>0</v>
      </c>
      <c r="BS1208" s="88"/>
      <c r="BT1208" s="54">
        <f>_xlfn.XLOOKUP($C1208,[32]PSP!$C:$C,[32]PSP!$BT:$BT)</f>
        <v>0</v>
      </c>
      <c r="BU1208" s="27">
        <f>_xlfn.XLOOKUP($C1208,[32]PSP!$C:$C,[32]PSP!$BU:$BU)</f>
        <v>1295.48</v>
      </c>
      <c r="BV1208" s="28">
        <f t="shared" si="5054"/>
        <v>0</v>
      </c>
      <c r="BW1208" s="88"/>
      <c r="BX1208" s="54" t="str">
        <f>_xlfn.XLOOKUP($C1208,[32]PSP!$C:$C,[32]PSP!$BX:$BX)</f>
        <v>0</v>
      </c>
      <c r="BY1208" s="27">
        <f>_xlfn.XLOOKUP($C1208,[32]PSP!$C:$C,[32]PSP!$BY:$BY)</f>
        <v>1295.48</v>
      </c>
      <c r="BZ1208" s="28">
        <f t="shared" si="5055"/>
        <v>0</v>
      </c>
      <c r="CA1208" s="88"/>
      <c r="CB1208" s="54">
        <f>_xlfn.XLOOKUP($C1208,[32]PSP!$C:$C,[32]PSP!$CB:$CB)</f>
        <v>0</v>
      </c>
      <c r="CC1208" s="27">
        <f>_xlfn.XLOOKUP($C1208,[32]PSP!$C:$C,[32]PSP!$CC:$CC)</f>
        <v>1295.48</v>
      </c>
      <c r="CD1208" s="28">
        <f t="shared" si="5056"/>
        <v>0</v>
      </c>
      <c r="CE1208" s="88"/>
      <c r="CF1208" s="54" t="str">
        <f>_xlfn.XLOOKUP($C1208,[32]PSP!$C:$C,[32]PSP!$CF:$CF)</f>
        <v>0</v>
      </c>
      <c r="CG1208" s="27">
        <f>_xlfn.XLOOKUP($C1208,[32]PSP!$C:$C,[32]PSP!$CG:$CG)</f>
        <v>1295.48</v>
      </c>
      <c r="CH1208" s="28">
        <f t="shared" si="5057"/>
        <v>0</v>
      </c>
      <c r="CI1208" s="88"/>
      <c r="CJ1208" s="54" t="str">
        <f>_xlfn.XLOOKUP($C1208,[32]PSP!$C:$C,[32]PSP!$CJ:$CJ)</f>
        <v>0</v>
      </c>
      <c r="CK1208" s="27">
        <f>_xlfn.XLOOKUP($C1208,[32]PSP!$C:$C,[32]PSP!$CK:$CK)</f>
        <v>1295.48</v>
      </c>
      <c r="CL1208" s="28">
        <f t="shared" si="5058"/>
        <v>0</v>
      </c>
      <c r="CM1208" s="88"/>
      <c r="CN1208" s="54">
        <f>_xlfn.XLOOKUP($C1208,[32]PSP!$C:$C,[32]PSP!$CN:$CN)</f>
        <v>0</v>
      </c>
      <c r="CO1208" s="27">
        <f>_xlfn.XLOOKUP($C1208,[32]PSP!$C:$C,[32]PSP!$CO:$CO)</f>
        <v>1295.48</v>
      </c>
      <c r="CP1208" s="28">
        <f t="shared" si="5059"/>
        <v>0</v>
      </c>
      <c r="CQ1208" s="88"/>
      <c r="CR1208" s="54">
        <f>_xlfn.XLOOKUP($C1208,[32]PSP!$C:$C,[32]PSP!$CR:$CR)</f>
        <v>0</v>
      </c>
      <c r="CS1208" s="27">
        <f>_xlfn.XLOOKUP($C1208,[32]PSP!$C:$C,[32]PSP!$CS:$CS)</f>
        <v>1295.48</v>
      </c>
      <c r="CT1208" s="28">
        <f t="shared" si="5060"/>
        <v>0</v>
      </c>
      <c r="CU1208" s="88"/>
      <c r="CV1208" s="54" t="str">
        <f>_xlfn.XLOOKUP($C1208,[32]PSP!$C:$C,[32]PSP!$CV:$CV)</f>
        <v>0</v>
      </c>
      <c r="CW1208" s="27">
        <f>_xlfn.XLOOKUP($C1208,[32]PSP!$C:$C,[32]PSP!$CW:$CW)</f>
        <v>1295.48</v>
      </c>
      <c r="CX1208" s="28">
        <f t="shared" si="5061"/>
        <v>0</v>
      </c>
      <c r="CY1208" s="88"/>
      <c r="CZ1208" s="54">
        <f>_xlfn.XLOOKUP($C1208,[32]PSP!$C:$C,[32]PSP!$CZ:$CZ)</f>
        <v>0</v>
      </c>
      <c r="DA1208" s="27">
        <f>_xlfn.XLOOKUP($C1208,[32]PSP!$C:$C,[32]PSP!$DA:$DA)</f>
        <v>1295.48</v>
      </c>
      <c r="DB1208" s="28">
        <f t="shared" si="5062"/>
        <v>0</v>
      </c>
      <c r="DC1208" s="88"/>
      <c r="DD1208" s="54" t="str">
        <f>_xlfn.XLOOKUP($C1208,[32]PSP!$C:$C,[32]PSP!$DD:$DD)</f>
        <v>0</v>
      </c>
      <c r="DE1208" s="27">
        <f>_xlfn.XLOOKUP($C1208,[32]PSP!$C:$C,[32]PSP!$DE:$DE)</f>
        <v>1295.48</v>
      </c>
      <c r="DF1208" s="28">
        <f t="shared" si="5063"/>
        <v>0</v>
      </c>
      <c r="DG1208" s="88"/>
      <c r="DH1208" s="54" t="str">
        <f>_xlfn.XLOOKUP($C1208,[32]PSP!$C:$C,[32]PSP!$DH:$DH)</f>
        <v>0</v>
      </c>
      <c r="DI1208" s="27">
        <f>_xlfn.XLOOKUP($C1208,[32]PSP!$C:$C,[32]PSP!$DI:$DI)</f>
        <v>1295.48</v>
      </c>
      <c r="DJ1208" s="28">
        <f t="shared" si="5064"/>
        <v>0</v>
      </c>
      <c r="DK1208" s="88"/>
      <c r="DL1208" s="54" t="str">
        <f>_xlfn.XLOOKUP($C1208,[32]PSP!$C:$C,[32]PSP!$DL:$DL)</f>
        <v>0</v>
      </c>
      <c r="DM1208" s="27">
        <f>_xlfn.XLOOKUP($C1208,[32]PSP!$C:$C,[32]PSP!$DM:$DM)</f>
        <v>1295.48</v>
      </c>
      <c r="DN1208" s="28">
        <f t="shared" si="5065"/>
        <v>0</v>
      </c>
      <c r="DO1208" s="88"/>
      <c r="DP1208" s="54">
        <f>_xlfn.XLOOKUP($C1208,[32]PSP!$C:$C,[32]PSP!$DP:$DP)</f>
        <v>0</v>
      </c>
      <c r="DQ1208" s="27">
        <f>_xlfn.XLOOKUP($C1208,[32]PSP!$C:$C,[32]PSP!$DQ:$DQ)</f>
        <v>1295.48</v>
      </c>
      <c r="DR1208" s="28">
        <f t="shared" si="5066"/>
        <v>0</v>
      </c>
      <c r="DS1208" s="88"/>
      <c r="DT1208" s="54" t="str">
        <f>_xlfn.XLOOKUP($C1208,[32]PSP!$C:$C,[32]PSP!$DT:$DT)</f>
        <v>0</v>
      </c>
      <c r="DU1208" s="27">
        <f>_xlfn.XLOOKUP($C1208,[32]PSP!$C:$C,[32]PSP!$DU:$DU)</f>
        <v>1295.48</v>
      </c>
      <c r="DV1208" s="28">
        <f t="shared" si="5067"/>
        <v>0</v>
      </c>
      <c r="DW1208" s="88"/>
      <c r="DX1208" s="54" t="str">
        <f>_xlfn.XLOOKUP($C1208,[32]PSP!$C:$C,[32]PSP!$DX:$DX)</f>
        <v>0</v>
      </c>
      <c r="DY1208" s="27">
        <f>_xlfn.XLOOKUP($C1208,[32]PSP!$C:$C,[32]PSP!$DY:$DY)</f>
        <v>1295.48</v>
      </c>
      <c r="DZ1208" s="28">
        <f t="shared" si="5068"/>
        <v>0</v>
      </c>
      <c r="EA1208" s="88"/>
      <c r="EB1208" s="54" t="str">
        <f>_xlfn.XLOOKUP($C1208,[32]PSP!$C:$C,[32]PSP!$EB:$EB)</f>
        <v>0</v>
      </c>
      <c r="EC1208" s="27">
        <f>_xlfn.XLOOKUP($C1208,[32]PSP!$C:$C,[32]PSP!$EC:$EC)</f>
        <v>1295.48</v>
      </c>
      <c r="ED1208" s="28">
        <f t="shared" si="5069"/>
        <v>0</v>
      </c>
      <c r="EE1208" s="88"/>
      <c r="EF1208" s="54" t="str">
        <f>_xlfn.XLOOKUP($C1208,[32]PSP!$C:$C,[32]PSP!$EF:$EF)</f>
        <v>0</v>
      </c>
      <c r="EG1208" s="27">
        <f>_xlfn.XLOOKUP($C1208,[32]PSP!$C:$C,[32]PSP!$EG:$EG)</f>
        <v>1295.48</v>
      </c>
      <c r="EH1208" s="28">
        <f t="shared" si="5070"/>
        <v>0</v>
      </c>
      <c r="EI1208" s="88"/>
      <c r="EJ1208" s="54" t="str">
        <f>_xlfn.XLOOKUP($C1208,[32]PSP!$C:$C,[32]PSP!$EJ:$EJ)</f>
        <v>0</v>
      </c>
      <c r="EK1208" s="27">
        <f>_xlfn.XLOOKUP($C1208,[32]PSP!$C:$C,[32]PSP!$EK:$EK)</f>
        <v>1295.48</v>
      </c>
      <c r="EL1208" s="28">
        <f t="shared" si="5071"/>
        <v>0</v>
      </c>
      <c r="EM1208" s="24"/>
      <c r="EO1208" s="29">
        <f t="shared" si="5073"/>
        <v>0</v>
      </c>
      <c r="EP1208" s="29">
        <f t="shared" si="5075"/>
        <v>0</v>
      </c>
      <c r="EQ1208" s="4" t="b">
        <f t="shared" si="5072"/>
        <v>1</v>
      </c>
      <c r="ES1208" s="118">
        <f t="shared" si="5074"/>
        <v>1.1767000000000001</v>
      </c>
    </row>
    <row r="1209" spans="3:149" ht="12.75" customHeight="1" x14ac:dyDescent="0.25">
      <c r="C1209" s="111" t="s">
        <v>1240</v>
      </c>
      <c r="D1209" s="112"/>
      <c r="E1209" s="111"/>
      <c r="F1209" s="113" t="str">
        <f>_xlfn.XLOOKUP($C1209,[32]PSP!$C:$C,[32]PSP!F:F)</f>
        <v>PRAÇA DE PEDÁGIO</v>
      </c>
      <c r="G1209" s="114"/>
      <c r="H1209" s="114"/>
      <c r="I1209" s="115"/>
      <c r="J1209" s="115"/>
      <c r="K1209" s="1"/>
      <c r="L1209" s="68"/>
      <c r="M1209" s="69"/>
      <c r="N1209" s="67"/>
      <c r="O1209" s="1"/>
      <c r="P1209" s="68"/>
      <c r="Q1209" s="69"/>
      <c r="R1209" s="67"/>
      <c r="S1209" s="1"/>
      <c r="T1209" s="68"/>
      <c r="U1209" s="69"/>
      <c r="V1209" s="67"/>
      <c r="W1209" s="1"/>
      <c r="X1209" s="68"/>
      <c r="Y1209" s="69"/>
      <c r="Z1209" s="67"/>
      <c r="AA1209" s="1"/>
      <c r="AB1209" s="68"/>
      <c r="AC1209" s="69"/>
      <c r="AD1209" s="67"/>
      <c r="AE1209" s="1"/>
      <c r="AF1209" s="68"/>
      <c r="AG1209" s="69"/>
      <c r="AH1209" s="67"/>
      <c r="AI1209" s="1"/>
      <c r="AJ1209" s="68"/>
      <c r="AK1209" s="69"/>
      <c r="AL1209" s="67"/>
      <c r="AM1209" s="1"/>
      <c r="AN1209" s="68"/>
      <c r="AO1209" s="69"/>
      <c r="AP1209" s="67"/>
      <c r="AQ1209" s="1"/>
      <c r="AR1209" s="68"/>
      <c r="AS1209" s="69"/>
      <c r="AT1209" s="67"/>
      <c r="AU1209" s="1"/>
      <c r="AV1209" s="68"/>
      <c r="AW1209" s="69"/>
      <c r="AX1209" s="67"/>
      <c r="AY1209" s="1"/>
      <c r="AZ1209" s="68"/>
      <c r="BA1209" s="69"/>
      <c r="BB1209" s="67"/>
      <c r="BC1209" s="1"/>
      <c r="BD1209" s="68"/>
      <c r="BE1209" s="69"/>
      <c r="BF1209" s="67"/>
      <c r="BG1209" s="1"/>
      <c r="BH1209" s="68"/>
      <c r="BI1209" s="69"/>
      <c r="BJ1209" s="67"/>
      <c r="BK1209" s="1"/>
      <c r="BL1209" s="68"/>
      <c r="BM1209" s="69"/>
      <c r="BN1209" s="67"/>
      <c r="BO1209" s="1"/>
      <c r="BP1209" s="68"/>
      <c r="BQ1209" s="69"/>
      <c r="BR1209" s="67"/>
      <c r="BS1209" s="1"/>
      <c r="BT1209" s="68"/>
      <c r="BU1209" s="69"/>
      <c r="BV1209" s="67"/>
      <c r="BW1209" s="1"/>
      <c r="BX1209" s="68"/>
      <c r="BY1209" s="69"/>
      <c r="BZ1209" s="67"/>
      <c r="CA1209" s="1"/>
      <c r="CB1209" s="68"/>
      <c r="CC1209" s="69"/>
      <c r="CD1209" s="67"/>
      <c r="CE1209" s="1"/>
      <c r="CF1209" s="68"/>
      <c r="CG1209" s="69"/>
      <c r="CH1209" s="67"/>
      <c r="CI1209" s="1"/>
      <c r="CJ1209" s="68"/>
      <c r="CK1209" s="69"/>
      <c r="CL1209" s="67"/>
      <c r="CM1209" s="1"/>
      <c r="CN1209" s="68"/>
      <c r="CO1209" s="69"/>
      <c r="CP1209" s="67"/>
      <c r="CQ1209" s="1"/>
      <c r="CR1209" s="68"/>
      <c r="CS1209" s="69"/>
      <c r="CT1209" s="67"/>
      <c r="CU1209" s="1"/>
      <c r="CV1209" s="68"/>
      <c r="CW1209" s="69"/>
      <c r="CX1209" s="67"/>
      <c r="CY1209" s="1"/>
      <c r="CZ1209" s="68"/>
      <c r="DA1209" s="69"/>
      <c r="DB1209" s="67"/>
      <c r="DC1209" s="1"/>
      <c r="DD1209" s="68"/>
      <c r="DE1209" s="69"/>
      <c r="DF1209" s="67"/>
      <c r="DG1209" s="1"/>
      <c r="DH1209" s="68"/>
      <c r="DI1209" s="69"/>
      <c r="DJ1209" s="67"/>
      <c r="DK1209" s="1"/>
      <c r="DL1209" s="68"/>
      <c r="DM1209" s="69"/>
      <c r="DN1209" s="67"/>
      <c r="DO1209" s="1"/>
      <c r="DP1209" s="68"/>
      <c r="DQ1209" s="69"/>
      <c r="DR1209" s="67"/>
      <c r="DS1209" s="1"/>
      <c r="DT1209" s="68"/>
      <c r="DU1209" s="69"/>
      <c r="DV1209" s="67"/>
      <c r="DW1209" s="1"/>
      <c r="DX1209" s="68"/>
      <c r="DY1209" s="69"/>
      <c r="DZ1209" s="67"/>
      <c r="EA1209" s="1"/>
      <c r="EB1209" s="68"/>
      <c r="EC1209" s="69"/>
      <c r="ED1209" s="67"/>
      <c r="EE1209" s="1"/>
      <c r="EF1209" s="68"/>
      <c r="EG1209" s="69"/>
      <c r="EH1209" s="67"/>
      <c r="EI1209" s="1"/>
      <c r="EJ1209" s="68"/>
      <c r="EK1209" s="69"/>
      <c r="EL1209" s="67"/>
      <c r="EM1209" s="111"/>
      <c r="EO1209" s="29">
        <f t="shared" si="5073"/>
        <v>0</v>
      </c>
      <c r="EP1209" s="29">
        <f t="shared" si="5075"/>
        <v>0</v>
      </c>
      <c r="EQ1209" s="4" t="b">
        <f t="shared" si="5072"/>
        <v>1</v>
      </c>
      <c r="ES1209" s="118">
        <f t="shared" si="5074"/>
        <v>1.1767000000000001</v>
      </c>
    </row>
    <row r="1210" spans="3:149" ht="12.75" customHeight="1" x14ac:dyDescent="0.25">
      <c r="C1210" s="24" t="s">
        <v>1241</v>
      </c>
      <c r="D1210" s="43" t="str">
        <f>_xlfn.XLOOKUP($C1210,[32]PSP!$C:$C,[32]PSP!D:D)</f>
        <v>COT.SV_06001</v>
      </c>
      <c r="E1210" s="24" t="str">
        <f>_xlfn.XLOOKUP($C1210,[32]PSP!$C:$C,[32]PSP!E:E)</f>
        <v>COTAÇÃO</v>
      </c>
      <c r="F1210" s="25" t="str">
        <f>_xlfn.XLOOKUP($C1210,[32]PSP!$C:$C,[32]PSP!F:F)</f>
        <v>CUSTO MEDIO DA CONSTRUÇÃO CIVIL - SINAPI IBGE</v>
      </c>
      <c r="G1210" s="26" t="str">
        <f>_xlfn.XLOOKUP($C1210,[32]PSP!$C:$C,[32]PSP!G:G)</f>
        <v>M2</v>
      </c>
      <c r="H1210" s="53">
        <f>_xlfn.XLOOKUP($C1210,[32]PSP!$C:$C,[32]PSP!$H:$H)</f>
        <v>0</v>
      </c>
      <c r="I1210" s="28">
        <f>_xlfn.XLOOKUP($C1210,[32]PSP!$C:$C,[32]PSP!$I:$I)</f>
        <v>0</v>
      </c>
      <c r="J1210" s="28">
        <f t="shared" si="5038"/>
        <v>0</v>
      </c>
      <c r="K1210" s="88"/>
      <c r="L1210" s="54" t="str">
        <f>_xlfn.XLOOKUP($C1210,[32]PSP!$C:$C,[32]PSP!$L:$L)</f>
        <v>0</v>
      </c>
      <c r="M1210" s="27">
        <f>_xlfn.XLOOKUP($C1210,[32]PSP!$C:$C,[32]PSP!$M:$M)</f>
        <v>1295.48</v>
      </c>
      <c r="N1210" s="28">
        <f t="shared" si="5039"/>
        <v>0</v>
      </c>
      <c r="O1210" s="88"/>
      <c r="P1210" s="54" t="str">
        <f>_xlfn.XLOOKUP($C1210,[32]PSP!$C:$C,[32]PSP!$P:$P)</f>
        <v>0</v>
      </c>
      <c r="Q1210" s="27">
        <f>_xlfn.XLOOKUP($C1210,[32]PSP!$C:$C,[32]PSP!$Q:$Q)</f>
        <v>1295.48</v>
      </c>
      <c r="R1210" s="28">
        <f t="shared" si="5040"/>
        <v>0</v>
      </c>
      <c r="S1210" s="88"/>
      <c r="T1210" s="54" t="str">
        <f>_xlfn.XLOOKUP($C1210,[32]PSP!$C:$C,[32]PSP!$T:$T)</f>
        <v>0</v>
      </c>
      <c r="U1210" s="27">
        <f>_xlfn.XLOOKUP($C1210,[32]PSP!$C:$C,[32]PSP!$U:$U)</f>
        <v>1295.48</v>
      </c>
      <c r="V1210" s="28">
        <f t="shared" si="5041"/>
        <v>0</v>
      </c>
      <c r="W1210" s="88"/>
      <c r="X1210" s="54">
        <f>_xlfn.XLOOKUP($C1210,[32]PSP!$C:$C,[32]PSP!$X:$X)</f>
        <v>0</v>
      </c>
      <c r="Y1210" s="27">
        <f>_xlfn.XLOOKUP($C1210,[32]PSP!$C:$C,[32]PSP!$Y:$Y)</f>
        <v>1295.48</v>
      </c>
      <c r="Z1210" s="28">
        <f t="shared" si="5042"/>
        <v>0</v>
      </c>
      <c r="AA1210" s="88"/>
      <c r="AB1210" s="54" t="str">
        <f>_xlfn.XLOOKUP($C1210,[32]PSP!$C:$C,[32]PSP!$AB:$AB)</f>
        <v>0</v>
      </c>
      <c r="AC1210" s="27">
        <f>_xlfn.XLOOKUP($C1210,[32]PSP!$C:$C,[32]PSP!$AC:$AC)</f>
        <v>1295.48</v>
      </c>
      <c r="AD1210" s="28">
        <f t="shared" si="5043"/>
        <v>0</v>
      </c>
      <c r="AE1210" s="88"/>
      <c r="AF1210" s="54" t="str">
        <f>_xlfn.XLOOKUP($C1210,[32]PSP!$C:$C,[32]PSP!$AF:$AF)</f>
        <v>0</v>
      </c>
      <c r="AG1210" s="27">
        <f>_xlfn.XLOOKUP($C1210,[32]PSP!$C:$C,[32]PSP!$AG:$AG)</f>
        <v>1295.48</v>
      </c>
      <c r="AH1210" s="28">
        <f t="shared" si="5044"/>
        <v>0</v>
      </c>
      <c r="AI1210" s="88"/>
      <c r="AJ1210" s="54" t="str">
        <f>_xlfn.XLOOKUP($C1210,[32]PSP!$C:$C,[32]PSP!$AJ:$AJ)</f>
        <v>0</v>
      </c>
      <c r="AK1210" s="27">
        <f>_xlfn.XLOOKUP($C1210,[32]PSP!$C:$C,[32]PSP!$AK:$AK)</f>
        <v>1295.48</v>
      </c>
      <c r="AL1210" s="28">
        <f t="shared" si="5045"/>
        <v>0</v>
      </c>
      <c r="AM1210" s="88"/>
      <c r="AN1210" s="54">
        <f>_xlfn.XLOOKUP($C1210,[32]PSP!$C:$C,[32]PSP!$AN:$AN)</f>
        <v>0</v>
      </c>
      <c r="AO1210" s="27">
        <f>_xlfn.XLOOKUP($C1210,[32]PSP!$C:$C,[32]PSP!$AO:$AO)</f>
        <v>1295.48</v>
      </c>
      <c r="AP1210" s="28">
        <f t="shared" si="5046"/>
        <v>0</v>
      </c>
      <c r="AQ1210" s="88"/>
      <c r="AR1210" s="54" t="str">
        <f>_xlfn.XLOOKUP($C1210,[32]PSP!$C:$C,[32]PSP!$AR:$AR)</f>
        <v>0</v>
      </c>
      <c r="AS1210" s="27">
        <f>_xlfn.XLOOKUP($C1210,[32]PSP!$C:$C,[32]PSP!$AS:$AS)</f>
        <v>1295.48</v>
      </c>
      <c r="AT1210" s="28">
        <f t="shared" si="5047"/>
        <v>0</v>
      </c>
      <c r="AU1210" s="88"/>
      <c r="AV1210" s="54" t="str">
        <f>_xlfn.XLOOKUP($C1210,[32]PSP!$C:$C,[32]PSP!$AV:$AV)</f>
        <v>0</v>
      </c>
      <c r="AW1210" s="27">
        <f>_xlfn.XLOOKUP($C1210,[32]PSP!$C:$C,[32]PSP!$AW:$AW)</f>
        <v>1295.48</v>
      </c>
      <c r="AX1210" s="28">
        <f t="shared" si="5048"/>
        <v>0</v>
      </c>
      <c r="AY1210" s="88"/>
      <c r="AZ1210" s="54" t="str">
        <f>_xlfn.XLOOKUP($C1210,[32]PSP!$C:$C,[32]PSP!$AZ:$AZ)</f>
        <v>0</v>
      </c>
      <c r="BA1210" s="27">
        <f>_xlfn.XLOOKUP($C1210,[32]PSP!$C:$C,[32]PSP!$BA:$BA)</f>
        <v>1295.48</v>
      </c>
      <c r="BB1210" s="28">
        <f t="shared" si="5049"/>
        <v>0</v>
      </c>
      <c r="BC1210" s="88"/>
      <c r="BD1210" s="54">
        <f>_xlfn.XLOOKUP($C1210,[32]PSP!$C:$C,[32]PSP!$BD:$BD)</f>
        <v>0</v>
      </c>
      <c r="BE1210" s="27">
        <f>_xlfn.XLOOKUP($C1210,[32]PSP!$C:$C,[32]PSP!$BE:$BE)</f>
        <v>1295.48</v>
      </c>
      <c r="BF1210" s="28">
        <f t="shared" si="5050"/>
        <v>0</v>
      </c>
      <c r="BG1210" s="88"/>
      <c r="BH1210" s="54">
        <f>_xlfn.XLOOKUP($C1210,[32]PSP!$C:$C,[32]PSP!$BH:$BH)</f>
        <v>0</v>
      </c>
      <c r="BI1210" s="27">
        <f>_xlfn.XLOOKUP($C1210,[32]PSP!$C:$C,[32]PSP!$BI:$BI)</f>
        <v>1295.48</v>
      </c>
      <c r="BJ1210" s="28">
        <f t="shared" si="5051"/>
        <v>0</v>
      </c>
      <c r="BK1210" s="88"/>
      <c r="BL1210" s="54">
        <f>_xlfn.XLOOKUP($C1210,[32]PSP!$C:$C,[32]PSP!$BL:$BL)</f>
        <v>0</v>
      </c>
      <c r="BM1210" s="27">
        <f>_xlfn.XLOOKUP($C1210,[32]PSP!$C:$C,[32]PSP!$BM:$BM)</f>
        <v>1295.48</v>
      </c>
      <c r="BN1210" s="28">
        <f t="shared" si="5052"/>
        <v>0</v>
      </c>
      <c r="BO1210" s="88"/>
      <c r="BP1210" s="54" t="str">
        <f>_xlfn.XLOOKUP($C1210,[32]PSP!$C:$C,[32]PSP!$BP:$BP)</f>
        <v>0</v>
      </c>
      <c r="BQ1210" s="27">
        <f>_xlfn.XLOOKUP($C1210,[32]PSP!$C:$C,[32]PSP!$BQ:$BQ)</f>
        <v>1295.48</v>
      </c>
      <c r="BR1210" s="28">
        <f t="shared" si="5053"/>
        <v>0</v>
      </c>
      <c r="BS1210" s="88"/>
      <c r="BT1210" s="54">
        <f>_xlfn.XLOOKUP($C1210,[32]PSP!$C:$C,[32]PSP!$BT:$BT)</f>
        <v>0</v>
      </c>
      <c r="BU1210" s="27">
        <f>_xlfn.XLOOKUP($C1210,[32]PSP!$C:$C,[32]PSP!$BU:$BU)</f>
        <v>1295.48</v>
      </c>
      <c r="BV1210" s="28">
        <f t="shared" si="5054"/>
        <v>0</v>
      </c>
      <c r="BW1210" s="88"/>
      <c r="BX1210" s="54" t="str">
        <f>_xlfn.XLOOKUP($C1210,[32]PSP!$C:$C,[32]PSP!$BX:$BX)</f>
        <v>0</v>
      </c>
      <c r="BY1210" s="27">
        <f>_xlfn.XLOOKUP($C1210,[32]PSP!$C:$C,[32]PSP!$BY:$BY)</f>
        <v>1295.48</v>
      </c>
      <c r="BZ1210" s="28">
        <f t="shared" si="5055"/>
        <v>0</v>
      </c>
      <c r="CA1210" s="88"/>
      <c r="CB1210" s="54">
        <f>_xlfn.XLOOKUP($C1210,[32]PSP!$C:$C,[32]PSP!$CB:$CB)</f>
        <v>0</v>
      </c>
      <c r="CC1210" s="27">
        <f>_xlfn.XLOOKUP($C1210,[32]PSP!$C:$C,[32]PSP!$CC:$CC)</f>
        <v>1295.48</v>
      </c>
      <c r="CD1210" s="28">
        <f t="shared" si="5056"/>
        <v>0</v>
      </c>
      <c r="CE1210" s="88"/>
      <c r="CF1210" s="54" t="str">
        <f>_xlfn.XLOOKUP($C1210,[32]PSP!$C:$C,[32]PSP!$CF:$CF)</f>
        <v>0</v>
      </c>
      <c r="CG1210" s="27">
        <f>_xlfn.XLOOKUP($C1210,[32]PSP!$C:$C,[32]PSP!$CG:$CG)</f>
        <v>1295.48</v>
      </c>
      <c r="CH1210" s="28">
        <f t="shared" si="5057"/>
        <v>0</v>
      </c>
      <c r="CI1210" s="88"/>
      <c r="CJ1210" s="54" t="str">
        <f>_xlfn.XLOOKUP($C1210,[32]PSP!$C:$C,[32]PSP!$CJ:$CJ)</f>
        <v>0</v>
      </c>
      <c r="CK1210" s="27">
        <f>_xlfn.XLOOKUP($C1210,[32]PSP!$C:$C,[32]PSP!$CK:$CK)</f>
        <v>1295.48</v>
      </c>
      <c r="CL1210" s="28">
        <f t="shared" si="5058"/>
        <v>0</v>
      </c>
      <c r="CM1210" s="88"/>
      <c r="CN1210" s="54">
        <f>_xlfn.XLOOKUP($C1210,[32]PSP!$C:$C,[32]PSP!$CN:$CN)</f>
        <v>0</v>
      </c>
      <c r="CO1210" s="27">
        <f>_xlfn.XLOOKUP($C1210,[32]PSP!$C:$C,[32]PSP!$CO:$CO)</f>
        <v>1295.48</v>
      </c>
      <c r="CP1210" s="28">
        <f t="shared" si="5059"/>
        <v>0</v>
      </c>
      <c r="CQ1210" s="88"/>
      <c r="CR1210" s="54">
        <f>_xlfn.XLOOKUP($C1210,[32]PSP!$C:$C,[32]PSP!$CR:$CR)</f>
        <v>0</v>
      </c>
      <c r="CS1210" s="27">
        <f>_xlfn.XLOOKUP($C1210,[32]PSP!$C:$C,[32]PSP!$CS:$CS)</f>
        <v>1295.48</v>
      </c>
      <c r="CT1210" s="28">
        <f t="shared" si="5060"/>
        <v>0</v>
      </c>
      <c r="CU1210" s="88"/>
      <c r="CV1210" s="54" t="str">
        <f>_xlfn.XLOOKUP($C1210,[32]PSP!$C:$C,[32]PSP!$CV:$CV)</f>
        <v>0</v>
      </c>
      <c r="CW1210" s="27">
        <f>_xlfn.XLOOKUP($C1210,[32]PSP!$C:$C,[32]PSP!$CW:$CW)</f>
        <v>1295.48</v>
      </c>
      <c r="CX1210" s="28">
        <f t="shared" si="5061"/>
        <v>0</v>
      </c>
      <c r="CY1210" s="88"/>
      <c r="CZ1210" s="54">
        <f>_xlfn.XLOOKUP($C1210,[32]PSP!$C:$C,[32]PSP!$CZ:$CZ)</f>
        <v>0</v>
      </c>
      <c r="DA1210" s="27">
        <f>_xlfn.XLOOKUP($C1210,[32]PSP!$C:$C,[32]PSP!$DA:$DA)</f>
        <v>1295.48</v>
      </c>
      <c r="DB1210" s="28">
        <f t="shared" si="5062"/>
        <v>0</v>
      </c>
      <c r="DC1210" s="88"/>
      <c r="DD1210" s="54" t="str">
        <f>_xlfn.XLOOKUP($C1210,[32]PSP!$C:$C,[32]PSP!$DD:$DD)</f>
        <v>0</v>
      </c>
      <c r="DE1210" s="27">
        <f>_xlfn.XLOOKUP($C1210,[32]PSP!$C:$C,[32]PSP!$DE:$DE)</f>
        <v>1295.48</v>
      </c>
      <c r="DF1210" s="28">
        <f t="shared" si="5063"/>
        <v>0</v>
      </c>
      <c r="DG1210" s="88"/>
      <c r="DH1210" s="54" t="str">
        <f>_xlfn.XLOOKUP($C1210,[32]PSP!$C:$C,[32]PSP!$DH:$DH)</f>
        <v>0</v>
      </c>
      <c r="DI1210" s="27">
        <f>_xlfn.XLOOKUP($C1210,[32]PSP!$C:$C,[32]PSP!$DI:$DI)</f>
        <v>1295.48</v>
      </c>
      <c r="DJ1210" s="28">
        <f t="shared" si="5064"/>
        <v>0</v>
      </c>
      <c r="DK1210" s="88"/>
      <c r="DL1210" s="54" t="str">
        <f>_xlfn.XLOOKUP($C1210,[32]PSP!$C:$C,[32]PSP!$DL:$DL)</f>
        <v>0</v>
      </c>
      <c r="DM1210" s="27">
        <f>_xlfn.XLOOKUP($C1210,[32]PSP!$C:$C,[32]PSP!$DM:$DM)</f>
        <v>1295.48</v>
      </c>
      <c r="DN1210" s="28">
        <f t="shared" si="5065"/>
        <v>0</v>
      </c>
      <c r="DO1210" s="88"/>
      <c r="DP1210" s="54">
        <f>_xlfn.XLOOKUP($C1210,[32]PSP!$C:$C,[32]PSP!$DP:$DP)</f>
        <v>0</v>
      </c>
      <c r="DQ1210" s="27">
        <f>_xlfn.XLOOKUP($C1210,[32]PSP!$C:$C,[32]PSP!$DQ:$DQ)</f>
        <v>1295.48</v>
      </c>
      <c r="DR1210" s="28">
        <f t="shared" si="5066"/>
        <v>0</v>
      </c>
      <c r="DS1210" s="88"/>
      <c r="DT1210" s="54" t="str">
        <f>_xlfn.XLOOKUP($C1210,[32]PSP!$C:$C,[32]PSP!$DT:$DT)</f>
        <v>0</v>
      </c>
      <c r="DU1210" s="27">
        <f>_xlfn.XLOOKUP($C1210,[32]PSP!$C:$C,[32]PSP!$DU:$DU)</f>
        <v>1295.48</v>
      </c>
      <c r="DV1210" s="28">
        <f t="shared" si="5067"/>
        <v>0</v>
      </c>
      <c r="DW1210" s="88"/>
      <c r="DX1210" s="54" t="str">
        <f>_xlfn.XLOOKUP($C1210,[32]PSP!$C:$C,[32]PSP!$DX:$DX)</f>
        <v>0</v>
      </c>
      <c r="DY1210" s="27">
        <f>_xlfn.XLOOKUP($C1210,[32]PSP!$C:$C,[32]PSP!$DY:$DY)</f>
        <v>1295.48</v>
      </c>
      <c r="DZ1210" s="28">
        <f t="shared" si="5068"/>
        <v>0</v>
      </c>
      <c r="EA1210" s="88"/>
      <c r="EB1210" s="54" t="str">
        <f>_xlfn.XLOOKUP($C1210,[32]PSP!$C:$C,[32]PSP!$EB:$EB)</f>
        <v>0</v>
      </c>
      <c r="EC1210" s="27">
        <f>_xlfn.XLOOKUP($C1210,[32]PSP!$C:$C,[32]PSP!$EC:$EC)</f>
        <v>1295.48</v>
      </c>
      <c r="ED1210" s="28">
        <f t="shared" si="5069"/>
        <v>0</v>
      </c>
      <c r="EE1210" s="88"/>
      <c r="EF1210" s="54" t="str">
        <f>_xlfn.XLOOKUP($C1210,[32]PSP!$C:$C,[32]PSP!$EF:$EF)</f>
        <v>0</v>
      </c>
      <c r="EG1210" s="27">
        <f>_xlfn.XLOOKUP($C1210,[32]PSP!$C:$C,[32]PSP!$EG:$EG)</f>
        <v>1295.48</v>
      </c>
      <c r="EH1210" s="28">
        <f t="shared" si="5070"/>
        <v>0</v>
      </c>
      <c r="EI1210" s="88"/>
      <c r="EJ1210" s="54" t="str">
        <f>_xlfn.XLOOKUP($C1210,[32]PSP!$C:$C,[32]PSP!$EJ:$EJ)</f>
        <v>0</v>
      </c>
      <c r="EK1210" s="27">
        <f>_xlfn.XLOOKUP($C1210,[32]PSP!$C:$C,[32]PSP!$EK:$EK)</f>
        <v>1295.48</v>
      </c>
      <c r="EL1210" s="28">
        <f t="shared" si="5071"/>
        <v>0</v>
      </c>
      <c r="EM1210" s="24"/>
      <c r="EO1210" s="29">
        <f t="shared" si="5073"/>
        <v>0</v>
      </c>
      <c r="EP1210" s="29">
        <f t="shared" si="5075"/>
        <v>0</v>
      </c>
      <c r="EQ1210" s="4" t="b">
        <f t="shared" si="5072"/>
        <v>1</v>
      </c>
      <c r="ES1210" s="118">
        <f t="shared" si="5074"/>
        <v>1.1767000000000001</v>
      </c>
    </row>
    <row r="1211" spans="3:149" ht="12.75" customHeight="1" x14ac:dyDescent="0.25">
      <c r="C1211" s="111" t="s">
        <v>1242</v>
      </c>
      <c r="D1211" s="112"/>
      <c r="E1211" s="111"/>
      <c r="F1211" s="113" t="str">
        <f>_xlfn.XLOOKUP($C1211,[32]PSP!$C:$C,[32]PSP!F:F)</f>
        <v>SEDE DA CONCESSIONÁRIA</v>
      </c>
      <c r="G1211" s="114"/>
      <c r="H1211" s="114"/>
      <c r="I1211" s="115"/>
      <c r="J1211" s="115"/>
      <c r="K1211" s="1"/>
      <c r="L1211" s="68"/>
      <c r="M1211" s="69"/>
      <c r="N1211" s="67"/>
      <c r="O1211" s="1"/>
      <c r="P1211" s="68"/>
      <c r="Q1211" s="69"/>
      <c r="R1211" s="67"/>
      <c r="S1211" s="1"/>
      <c r="T1211" s="68"/>
      <c r="U1211" s="69"/>
      <c r="V1211" s="67"/>
      <c r="W1211" s="1"/>
      <c r="X1211" s="68"/>
      <c r="Y1211" s="69"/>
      <c r="Z1211" s="67"/>
      <c r="AA1211" s="1"/>
      <c r="AB1211" s="68"/>
      <c r="AC1211" s="69"/>
      <c r="AD1211" s="67"/>
      <c r="AE1211" s="1"/>
      <c r="AF1211" s="68"/>
      <c r="AG1211" s="69"/>
      <c r="AH1211" s="67"/>
      <c r="AI1211" s="1"/>
      <c r="AJ1211" s="68"/>
      <c r="AK1211" s="69"/>
      <c r="AL1211" s="67"/>
      <c r="AM1211" s="1"/>
      <c r="AN1211" s="68"/>
      <c r="AO1211" s="69"/>
      <c r="AP1211" s="67"/>
      <c r="AQ1211" s="1"/>
      <c r="AR1211" s="68"/>
      <c r="AS1211" s="69"/>
      <c r="AT1211" s="67"/>
      <c r="AU1211" s="1"/>
      <c r="AV1211" s="68"/>
      <c r="AW1211" s="69"/>
      <c r="AX1211" s="67"/>
      <c r="AY1211" s="1"/>
      <c r="AZ1211" s="68"/>
      <c r="BA1211" s="69"/>
      <c r="BB1211" s="67"/>
      <c r="BC1211" s="1"/>
      <c r="BD1211" s="68"/>
      <c r="BE1211" s="69"/>
      <c r="BF1211" s="67"/>
      <c r="BG1211" s="1"/>
      <c r="BH1211" s="68"/>
      <c r="BI1211" s="69"/>
      <c r="BJ1211" s="67"/>
      <c r="BK1211" s="1"/>
      <c r="BL1211" s="68"/>
      <c r="BM1211" s="69"/>
      <c r="BN1211" s="67"/>
      <c r="BO1211" s="1"/>
      <c r="BP1211" s="68"/>
      <c r="BQ1211" s="69"/>
      <c r="BR1211" s="67"/>
      <c r="BS1211" s="1"/>
      <c r="BT1211" s="68"/>
      <c r="BU1211" s="69"/>
      <c r="BV1211" s="67"/>
      <c r="BW1211" s="1"/>
      <c r="BX1211" s="68"/>
      <c r="BY1211" s="69"/>
      <c r="BZ1211" s="67"/>
      <c r="CA1211" s="1"/>
      <c r="CB1211" s="68"/>
      <c r="CC1211" s="69"/>
      <c r="CD1211" s="67"/>
      <c r="CE1211" s="1"/>
      <c r="CF1211" s="68"/>
      <c r="CG1211" s="69"/>
      <c r="CH1211" s="67"/>
      <c r="CI1211" s="1"/>
      <c r="CJ1211" s="68"/>
      <c r="CK1211" s="69"/>
      <c r="CL1211" s="67"/>
      <c r="CM1211" s="1"/>
      <c r="CN1211" s="68"/>
      <c r="CO1211" s="69"/>
      <c r="CP1211" s="67"/>
      <c r="CQ1211" s="1"/>
      <c r="CR1211" s="68"/>
      <c r="CS1211" s="69"/>
      <c r="CT1211" s="67"/>
      <c r="CU1211" s="1"/>
      <c r="CV1211" s="68"/>
      <c r="CW1211" s="69"/>
      <c r="CX1211" s="67"/>
      <c r="CY1211" s="1"/>
      <c r="CZ1211" s="68"/>
      <c r="DA1211" s="69"/>
      <c r="DB1211" s="67"/>
      <c r="DC1211" s="1"/>
      <c r="DD1211" s="68"/>
      <c r="DE1211" s="69"/>
      <c r="DF1211" s="67"/>
      <c r="DG1211" s="1"/>
      <c r="DH1211" s="68"/>
      <c r="DI1211" s="69"/>
      <c r="DJ1211" s="67"/>
      <c r="DK1211" s="1"/>
      <c r="DL1211" s="68"/>
      <c r="DM1211" s="69"/>
      <c r="DN1211" s="67"/>
      <c r="DO1211" s="1"/>
      <c r="DP1211" s="68"/>
      <c r="DQ1211" s="69"/>
      <c r="DR1211" s="67"/>
      <c r="DS1211" s="1"/>
      <c r="DT1211" s="68"/>
      <c r="DU1211" s="69"/>
      <c r="DV1211" s="67"/>
      <c r="DW1211" s="1"/>
      <c r="DX1211" s="68"/>
      <c r="DY1211" s="69"/>
      <c r="DZ1211" s="67"/>
      <c r="EA1211" s="1"/>
      <c r="EB1211" s="68"/>
      <c r="EC1211" s="69"/>
      <c r="ED1211" s="67"/>
      <c r="EE1211" s="1"/>
      <c r="EF1211" s="68"/>
      <c r="EG1211" s="69"/>
      <c r="EH1211" s="67"/>
      <c r="EI1211" s="1"/>
      <c r="EJ1211" s="68"/>
      <c r="EK1211" s="69"/>
      <c r="EL1211" s="67"/>
      <c r="EM1211" s="111"/>
      <c r="EO1211" s="29">
        <f t="shared" si="5073"/>
        <v>0</v>
      </c>
      <c r="EP1211" s="29">
        <f t="shared" si="5075"/>
        <v>0</v>
      </c>
      <c r="EQ1211" s="4" t="b">
        <f t="shared" si="5072"/>
        <v>1</v>
      </c>
      <c r="ES1211" s="118">
        <f t="shared" si="5074"/>
        <v>1.1767000000000001</v>
      </c>
    </row>
    <row r="1212" spans="3:149" ht="12.75" customHeight="1" x14ac:dyDescent="0.25">
      <c r="C1212" s="24" t="s">
        <v>1243</v>
      </c>
      <c r="D1212" s="43" t="str">
        <f>_xlfn.XLOOKUP($C1212,[32]PSP!$C:$C,[32]PSP!D:D)</f>
        <v>COT.SV_06001</v>
      </c>
      <c r="E1212" s="24" t="str">
        <f>_xlfn.XLOOKUP($C1212,[32]PSP!$C:$C,[32]PSP!E:E)</f>
        <v>COTAÇÃO</v>
      </c>
      <c r="F1212" s="25" t="str">
        <f>_xlfn.XLOOKUP($C1212,[32]PSP!$C:$C,[32]PSP!F:F)</f>
        <v>CUSTO MEDIO DA CONSTRUÇÃO CIVIL - SINAPI IBGE</v>
      </c>
      <c r="G1212" s="26" t="str">
        <f>_xlfn.XLOOKUP($C1212,[32]PSP!$C:$C,[32]PSP!G:G)</f>
        <v>M2</v>
      </c>
      <c r="H1212" s="53">
        <f>_xlfn.XLOOKUP($C1212,[32]PSP!$C:$C,[32]PSP!$H:$H)</f>
        <v>0</v>
      </c>
      <c r="I1212" s="28">
        <f>_xlfn.XLOOKUP($C1212,[32]PSP!$C:$C,[32]PSP!$I:$I)</f>
        <v>0</v>
      </c>
      <c r="J1212" s="28">
        <f t="shared" si="5038"/>
        <v>0</v>
      </c>
      <c r="K1212" s="88"/>
      <c r="L1212" s="54" t="str">
        <f>_xlfn.XLOOKUP($C1212,[32]PSP!$C:$C,[32]PSP!$L:$L)</f>
        <v>0</v>
      </c>
      <c r="M1212" s="27">
        <f>_xlfn.XLOOKUP($C1212,[32]PSP!$C:$C,[32]PSP!$M:$M)</f>
        <v>1295.48</v>
      </c>
      <c r="N1212" s="28">
        <f t="shared" si="5039"/>
        <v>0</v>
      </c>
      <c r="O1212" s="88"/>
      <c r="P1212" s="54" t="str">
        <f>_xlfn.XLOOKUP($C1212,[32]PSP!$C:$C,[32]PSP!$P:$P)</f>
        <v>0</v>
      </c>
      <c r="Q1212" s="27">
        <f>_xlfn.XLOOKUP($C1212,[32]PSP!$C:$C,[32]PSP!$Q:$Q)</f>
        <v>1295.48</v>
      </c>
      <c r="R1212" s="28">
        <f t="shared" si="5040"/>
        <v>0</v>
      </c>
      <c r="S1212" s="88"/>
      <c r="T1212" s="54" t="str">
        <f>_xlfn.XLOOKUP($C1212,[32]PSP!$C:$C,[32]PSP!$T:$T)</f>
        <v>0</v>
      </c>
      <c r="U1212" s="27">
        <f>_xlfn.XLOOKUP($C1212,[32]PSP!$C:$C,[32]PSP!$U:$U)</f>
        <v>1295.48</v>
      </c>
      <c r="V1212" s="28">
        <f t="shared" si="5041"/>
        <v>0</v>
      </c>
      <c r="W1212" s="88"/>
      <c r="X1212" s="54">
        <f>_xlfn.XLOOKUP($C1212,[32]PSP!$C:$C,[32]PSP!$X:$X)</f>
        <v>0</v>
      </c>
      <c r="Y1212" s="27">
        <f>_xlfn.XLOOKUP($C1212,[32]PSP!$C:$C,[32]PSP!$Y:$Y)</f>
        <v>1295.48</v>
      </c>
      <c r="Z1212" s="28">
        <f t="shared" si="5042"/>
        <v>0</v>
      </c>
      <c r="AA1212" s="88"/>
      <c r="AB1212" s="54" t="str">
        <f>_xlfn.XLOOKUP($C1212,[32]PSP!$C:$C,[32]PSP!$AB:$AB)</f>
        <v>0</v>
      </c>
      <c r="AC1212" s="27">
        <f>_xlfn.XLOOKUP($C1212,[32]PSP!$C:$C,[32]PSP!$AC:$AC)</f>
        <v>1295.48</v>
      </c>
      <c r="AD1212" s="28">
        <f t="shared" si="5043"/>
        <v>0</v>
      </c>
      <c r="AE1212" s="88"/>
      <c r="AF1212" s="54" t="str">
        <f>_xlfn.XLOOKUP($C1212,[32]PSP!$C:$C,[32]PSP!$AF:$AF)</f>
        <v>0</v>
      </c>
      <c r="AG1212" s="27">
        <f>_xlfn.XLOOKUP($C1212,[32]PSP!$C:$C,[32]PSP!$AG:$AG)</f>
        <v>1295.48</v>
      </c>
      <c r="AH1212" s="28">
        <f t="shared" si="5044"/>
        <v>0</v>
      </c>
      <c r="AI1212" s="88"/>
      <c r="AJ1212" s="54" t="str">
        <f>_xlfn.XLOOKUP($C1212,[32]PSP!$C:$C,[32]PSP!$AJ:$AJ)</f>
        <v>0</v>
      </c>
      <c r="AK1212" s="27">
        <f>_xlfn.XLOOKUP($C1212,[32]PSP!$C:$C,[32]PSP!$AK:$AK)</f>
        <v>1295.48</v>
      </c>
      <c r="AL1212" s="28">
        <f t="shared" si="5045"/>
        <v>0</v>
      </c>
      <c r="AM1212" s="88"/>
      <c r="AN1212" s="54">
        <f>_xlfn.XLOOKUP($C1212,[32]PSP!$C:$C,[32]PSP!$AN:$AN)</f>
        <v>0</v>
      </c>
      <c r="AO1212" s="27">
        <f>_xlfn.XLOOKUP($C1212,[32]PSP!$C:$C,[32]PSP!$AO:$AO)</f>
        <v>1295.48</v>
      </c>
      <c r="AP1212" s="28">
        <f t="shared" si="5046"/>
        <v>0</v>
      </c>
      <c r="AQ1212" s="88"/>
      <c r="AR1212" s="54" t="str">
        <f>_xlfn.XLOOKUP($C1212,[32]PSP!$C:$C,[32]PSP!$AR:$AR)</f>
        <v>0</v>
      </c>
      <c r="AS1212" s="27">
        <f>_xlfn.XLOOKUP($C1212,[32]PSP!$C:$C,[32]PSP!$AS:$AS)</f>
        <v>1295.48</v>
      </c>
      <c r="AT1212" s="28">
        <f t="shared" si="5047"/>
        <v>0</v>
      </c>
      <c r="AU1212" s="88"/>
      <c r="AV1212" s="54" t="str">
        <f>_xlfn.XLOOKUP($C1212,[32]PSP!$C:$C,[32]PSP!$AV:$AV)</f>
        <v>0</v>
      </c>
      <c r="AW1212" s="27">
        <f>_xlfn.XLOOKUP($C1212,[32]PSP!$C:$C,[32]PSP!$AW:$AW)</f>
        <v>1295.48</v>
      </c>
      <c r="AX1212" s="28">
        <f t="shared" si="5048"/>
        <v>0</v>
      </c>
      <c r="AY1212" s="88"/>
      <c r="AZ1212" s="54" t="str">
        <f>_xlfn.XLOOKUP($C1212,[32]PSP!$C:$C,[32]PSP!$AZ:$AZ)</f>
        <v>0</v>
      </c>
      <c r="BA1212" s="27">
        <f>_xlfn.XLOOKUP($C1212,[32]PSP!$C:$C,[32]PSP!$BA:$BA)</f>
        <v>1295.48</v>
      </c>
      <c r="BB1212" s="28">
        <f t="shared" si="5049"/>
        <v>0</v>
      </c>
      <c r="BC1212" s="88"/>
      <c r="BD1212" s="54">
        <f>_xlfn.XLOOKUP($C1212,[32]PSP!$C:$C,[32]PSP!$BD:$BD)</f>
        <v>0</v>
      </c>
      <c r="BE1212" s="27">
        <f>_xlfn.XLOOKUP($C1212,[32]PSP!$C:$C,[32]PSP!$BE:$BE)</f>
        <v>1295.48</v>
      </c>
      <c r="BF1212" s="28">
        <f t="shared" si="5050"/>
        <v>0</v>
      </c>
      <c r="BG1212" s="88"/>
      <c r="BH1212" s="54">
        <f>_xlfn.XLOOKUP($C1212,[32]PSP!$C:$C,[32]PSP!$BH:$BH)</f>
        <v>0</v>
      </c>
      <c r="BI1212" s="27">
        <f>_xlfn.XLOOKUP($C1212,[32]PSP!$C:$C,[32]PSP!$BI:$BI)</f>
        <v>1295.48</v>
      </c>
      <c r="BJ1212" s="28">
        <f t="shared" si="5051"/>
        <v>0</v>
      </c>
      <c r="BK1212" s="88"/>
      <c r="BL1212" s="54">
        <f>_xlfn.XLOOKUP($C1212,[32]PSP!$C:$C,[32]PSP!$BL:$BL)</f>
        <v>0</v>
      </c>
      <c r="BM1212" s="27">
        <f>_xlfn.XLOOKUP($C1212,[32]PSP!$C:$C,[32]PSP!$BM:$BM)</f>
        <v>1295.48</v>
      </c>
      <c r="BN1212" s="28">
        <f t="shared" si="5052"/>
        <v>0</v>
      </c>
      <c r="BO1212" s="88"/>
      <c r="BP1212" s="54" t="str">
        <f>_xlfn.XLOOKUP($C1212,[32]PSP!$C:$C,[32]PSP!$BP:$BP)</f>
        <v>0</v>
      </c>
      <c r="BQ1212" s="27">
        <f>_xlfn.XLOOKUP($C1212,[32]PSP!$C:$C,[32]PSP!$BQ:$BQ)</f>
        <v>1295.48</v>
      </c>
      <c r="BR1212" s="28">
        <f t="shared" si="5053"/>
        <v>0</v>
      </c>
      <c r="BS1212" s="88"/>
      <c r="BT1212" s="54">
        <f>_xlfn.XLOOKUP($C1212,[32]PSP!$C:$C,[32]PSP!$BT:$BT)</f>
        <v>0</v>
      </c>
      <c r="BU1212" s="27">
        <f>_xlfn.XLOOKUP($C1212,[32]PSP!$C:$C,[32]PSP!$BU:$BU)</f>
        <v>1295.48</v>
      </c>
      <c r="BV1212" s="28">
        <f t="shared" si="5054"/>
        <v>0</v>
      </c>
      <c r="BW1212" s="88"/>
      <c r="BX1212" s="54" t="str">
        <f>_xlfn.XLOOKUP($C1212,[32]PSP!$C:$C,[32]PSP!$BX:$BX)</f>
        <v>0</v>
      </c>
      <c r="BY1212" s="27">
        <f>_xlfn.XLOOKUP($C1212,[32]PSP!$C:$C,[32]PSP!$BY:$BY)</f>
        <v>1295.48</v>
      </c>
      <c r="BZ1212" s="28">
        <f t="shared" si="5055"/>
        <v>0</v>
      </c>
      <c r="CA1212" s="88"/>
      <c r="CB1212" s="54">
        <f>_xlfn.XLOOKUP($C1212,[32]PSP!$C:$C,[32]PSP!$CB:$CB)</f>
        <v>0</v>
      </c>
      <c r="CC1212" s="27">
        <f>_xlfn.XLOOKUP($C1212,[32]PSP!$C:$C,[32]PSP!$CC:$CC)</f>
        <v>1295.48</v>
      </c>
      <c r="CD1212" s="28">
        <f t="shared" si="5056"/>
        <v>0</v>
      </c>
      <c r="CE1212" s="88"/>
      <c r="CF1212" s="54" t="str">
        <f>_xlfn.XLOOKUP($C1212,[32]PSP!$C:$C,[32]PSP!$CF:$CF)</f>
        <v>0</v>
      </c>
      <c r="CG1212" s="27">
        <f>_xlfn.XLOOKUP($C1212,[32]PSP!$C:$C,[32]PSP!$CG:$CG)</f>
        <v>1295.48</v>
      </c>
      <c r="CH1212" s="28">
        <f t="shared" si="5057"/>
        <v>0</v>
      </c>
      <c r="CI1212" s="88"/>
      <c r="CJ1212" s="54" t="str">
        <f>_xlfn.XLOOKUP($C1212,[32]PSP!$C:$C,[32]PSP!$CJ:$CJ)</f>
        <v>0</v>
      </c>
      <c r="CK1212" s="27">
        <f>_xlfn.XLOOKUP($C1212,[32]PSP!$C:$C,[32]PSP!$CK:$CK)</f>
        <v>1295.48</v>
      </c>
      <c r="CL1212" s="28">
        <f t="shared" si="5058"/>
        <v>0</v>
      </c>
      <c r="CM1212" s="88"/>
      <c r="CN1212" s="54">
        <f>_xlfn.XLOOKUP($C1212,[32]PSP!$C:$C,[32]PSP!$CN:$CN)</f>
        <v>0</v>
      </c>
      <c r="CO1212" s="27">
        <f>_xlfn.XLOOKUP($C1212,[32]PSP!$C:$C,[32]PSP!$CO:$CO)</f>
        <v>1295.48</v>
      </c>
      <c r="CP1212" s="28">
        <f t="shared" si="5059"/>
        <v>0</v>
      </c>
      <c r="CQ1212" s="88"/>
      <c r="CR1212" s="54">
        <f>_xlfn.XLOOKUP($C1212,[32]PSP!$C:$C,[32]PSP!$CR:$CR)</f>
        <v>0</v>
      </c>
      <c r="CS1212" s="27">
        <f>_xlfn.XLOOKUP($C1212,[32]PSP!$C:$C,[32]PSP!$CS:$CS)</f>
        <v>1295.48</v>
      </c>
      <c r="CT1212" s="28">
        <f t="shared" si="5060"/>
        <v>0</v>
      </c>
      <c r="CU1212" s="88"/>
      <c r="CV1212" s="54" t="str">
        <f>_xlfn.XLOOKUP($C1212,[32]PSP!$C:$C,[32]PSP!$CV:$CV)</f>
        <v>0</v>
      </c>
      <c r="CW1212" s="27">
        <f>_xlfn.XLOOKUP($C1212,[32]PSP!$C:$C,[32]PSP!$CW:$CW)</f>
        <v>1295.48</v>
      </c>
      <c r="CX1212" s="28">
        <f t="shared" si="5061"/>
        <v>0</v>
      </c>
      <c r="CY1212" s="88"/>
      <c r="CZ1212" s="54">
        <f>_xlfn.XLOOKUP($C1212,[32]PSP!$C:$C,[32]PSP!$CZ:$CZ)</f>
        <v>0</v>
      </c>
      <c r="DA1212" s="27">
        <f>_xlfn.XLOOKUP($C1212,[32]PSP!$C:$C,[32]PSP!$DA:$DA)</f>
        <v>1295.48</v>
      </c>
      <c r="DB1212" s="28">
        <f t="shared" si="5062"/>
        <v>0</v>
      </c>
      <c r="DC1212" s="88"/>
      <c r="DD1212" s="54" t="str">
        <f>_xlfn.XLOOKUP($C1212,[32]PSP!$C:$C,[32]PSP!$DD:$DD)</f>
        <v>0</v>
      </c>
      <c r="DE1212" s="27">
        <f>_xlfn.XLOOKUP($C1212,[32]PSP!$C:$C,[32]PSP!$DE:$DE)</f>
        <v>1295.48</v>
      </c>
      <c r="DF1212" s="28">
        <f t="shared" si="5063"/>
        <v>0</v>
      </c>
      <c r="DG1212" s="88"/>
      <c r="DH1212" s="54" t="str">
        <f>_xlfn.XLOOKUP($C1212,[32]PSP!$C:$C,[32]PSP!$DH:$DH)</f>
        <v>0</v>
      </c>
      <c r="DI1212" s="27">
        <f>_xlfn.XLOOKUP($C1212,[32]PSP!$C:$C,[32]PSP!$DI:$DI)</f>
        <v>1295.48</v>
      </c>
      <c r="DJ1212" s="28">
        <f t="shared" si="5064"/>
        <v>0</v>
      </c>
      <c r="DK1212" s="88"/>
      <c r="DL1212" s="54" t="str">
        <f>_xlfn.XLOOKUP($C1212,[32]PSP!$C:$C,[32]PSP!$DL:$DL)</f>
        <v>0</v>
      </c>
      <c r="DM1212" s="27">
        <f>_xlfn.XLOOKUP($C1212,[32]PSP!$C:$C,[32]PSP!$DM:$DM)</f>
        <v>1295.48</v>
      </c>
      <c r="DN1212" s="28">
        <f t="shared" si="5065"/>
        <v>0</v>
      </c>
      <c r="DO1212" s="88"/>
      <c r="DP1212" s="54">
        <f>_xlfn.XLOOKUP($C1212,[32]PSP!$C:$C,[32]PSP!$DP:$DP)</f>
        <v>0</v>
      </c>
      <c r="DQ1212" s="27">
        <f>_xlfn.XLOOKUP($C1212,[32]PSP!$C:$C,[32]PSP!$DQ:$DQ)</f>
        <v>1295.48</v>
      </c>
      <c r="DR1212" s="28">
        <f t="shared" si="5066"/>
        <v>0</v>
      </c>
      <c r="DS1212" s="88"/>
      <c r="DT1212" s="54" t="str">
        <f>_xlfn.XLOOKUP($C1212,[32]PSP!$C:$C,[32]PSP!$DT:$DT)</f>
        <v>0</v>
      </c>
      <c r="DU1212" s="27">
        <f>_xlfn.XLOOKUP($C1212,[32]PSP!$C:$C,[32]PSP!$DU:$DU)</f>
        <v>1295.48</v>
      </c>
      <c r="DV1212" s="28">
        <f t="shared" si="5067"/>
        <v>0</v>
      </c>
      <c r="DW1212" s="88"/>
      <c r="DX1212" s="54" t="str">
        <f>_xlfn.XLOOKUP($C1212,[32]PSP!$C:$C,[32]PSP!$DX:$DX)</f>
        <v>0</v>
      </c>
      <c r="DY1212" s="27">
        <f>_xlfn.XLOOKUP($C1212,[32]PSP!$C:$C,[32]PSP!$DY:$DY)</f>
        <v>1295.48</v>
      </c>
      <c r="DZ1212" s="28">
        <f t="shared" si="5068"/>
        <v>0</v>
      </c>
      <c r="EA1212" s="88"/>
      <c r="EB1212" s="54" t="str">
        <f>_xlfn.XLOOKUP($C1212,[32]PSP!$C:$C,[32]PSP!$EB:$EB)</f>
        <v>0</v>
      </c>
      <c r="EC1212" s="27">
        <f>_xlfn.XLOOKUP($C1212,[32]PSP!$C:$C,[32]PSP!$EC:$EC)</f>
        <v>1295.48</v>
      </c>
      <c r="ED1212" s="28">
        <f t="shared" si="5069"/>
        <v>0</v>
      </c>
      <c r="EE1212" s="88"/>
      <c r="EF1212" s="54" t="str">
        <f>_xlfn.XLOOKUP($C1212,[32]PSP!$C:$C,[32]PSP!$EF:$EF)</f>
        <v>0</v>
      </c>
      <c r="EG1212" s="27">
        <f>_xlfn.XLOOKUP($C1212,[32]PSP!$C:$C,[32]PSP!$EG:$EG)</f>
        <v>1295.48</v>
      </c>
      <c r="EH1212" s="28">
        <f t="shared" si="5070"/>
        <v>0</v>
      </c>
      <c r="EI1212" s="88"/>
      <c r="EJ1212" s="54" t="str">
        <f>_xlfn.XLOOKUP($C1212,[32]PSP!$C:$C,[32]PSP!$EJ:$EJ)</f>
        <v>0</v>
      </c>
      <c r="EK1212" s="27">
        <f>_xlfn.XLOOKUP($C1212,[32]PSP!$C:$C,[32]PSP!$EK:$EK)</f>
        <v>1295.48</v>
      </c>
      <c r="EL1212" s="28">
        <f t="shared" si="5071"/>
        <v>0</v>
      </c>
      <c r="EM1212" s="24"/>
      <c r="EO1212" s="29">
        <f t="shared" si="5073"/>
        <v>0</v>
      </c>
      <c r="EP1212" s="29">
        <f t="shared" si="5075"/>
        <v>0</v>
      </c>
      <c r="EQ1212" s="4" t="b">
        <f t="shared" si="5072"/>
        <v>1</v>
      </c>
      <c r="ES1212" s="118">
        <f t="shared" si="5074"/>
        <v>1.1767000000000001</v>
      </c>
    </row>
    <row r="1213" spans="3:149" ht="12.75" customHeight="1" x14ac:dyDescent="0.25">
      <c r="C1213" s="111" t="s">
        <v>1244</v>
      </c>
      <c r="D1213" s="112"/>
      <c r="E1213" s="111"/>
      <c r="F1213" s="113" t="str">
        <f>_xlfn.XLOOKUP($C1213,[32]PSP!$C:$C,[32]PSP!F:F)</f>
        <v>PONTO DE PARADA E DESCANSO (PPD)</v>
      </c>
      <c r="G1213" s="114"/>
      <c r="H1213" s="114"/>
      <c r="I1213" s="115"/>
      <c r="J1213" s="115"/>
      <c r="K1213" s="1"/>
      <c r="L1213" s="68"/>
      <c r="M1213" s="69"/>
      <c r="N1213" s="67"/>
      <c r="O1213" s="1"/>
      <c r="P1213" s="68"/>
      <c r="Q1213" s="69"/>
      <c r="R1213" s="67"/>
      <c r="S1213" s="1"/>
      <c r="T1213" s="68"/>
      <c r="U1213" s="69"/>
      <c r="V1213" s="67"/>
      <c r="W1213" s="1"/>
      <c r="X1213" s="68"/>
      <c r="Y1213" s="69"/>
      <c r="Z1213" s="67"/>
      <c r="AA1213" s="1"/>
      <c r="AB1213" s="68"/>
      <c r="AC1213" s="69"/>
      <c r="AD1213" s="67"/>
      <c r="AE1213" s="1"/>
      <c r="AF1213" s="68"/>
      <c r="AG1213" s="69"/>
      <c r="AH1213" s="67"/>
      <c r="AI1213" s="1"/>
      <c r="AJ1213" s="68"/>
      <c r="AK1213" s="69"/>
      <c r="AL1213" s="67"/>
      <c r="AM1213" s="1"/>
      <c r="AN1213" s="68"/>
      <c r="AO1213" s="69"/>
      <c r="AP1213" s="67"/>
      <c r="AQ1213" s="1"/>
      <c r="AR1213" s="68"/>
      <c r="AS1213" s="69"/>
      <c r="AT1213" s="67"/>
      <c r="AU1213" s="1"/>
      <c r="AV1213" s="68"/>
      <c r="AW1213" s="69"/>
      <c r="AX1213" s="67"/>
      <c r="AY1213" s="1"/>
      <c r="AZ1213" s="68"/>
      <c r="BA1213" s="69"/>
      <c r="BB1213" s="67"/>
      <c r="BC1213" s="1"/>
      <c r="BD1213" s="68"/>
      <c r="BE1213" s="69"/>
      <c r="BF1213" s="67"/>
      <c r="BG1213" s="1"/>
      <c r="BH1213" s="68"/>
      <c r="BI1213" s="69"/>
      <c r="BJ1213" s="67"/>
      <c r="BK1213" s="1"/>
      <c r="BL1213" s="68"/>
      <c r="BM1213" s="69"/>
      <c r="BN1213" s="67"/>
      <c r="BO1213" s="1"/>
      <c r="BP1213" s="68"/>
      <c r="BQ1213" s="69"/>
      <c r="BR1213" s="67"/>
      <c r="BS1213" s="1"/>
      <c r="BT1213" s="68"/>
      <c r="BU1213" s="69"/>
      <c r="BV1213" s="67"/>
      <c r="BW1213" s="1"/>
      <c r="BX1213" s="68"/>
      <c r="BY1213" s="69"/>
      <c r="BZ1213" s="67"/>
      <c r="CA1213" s="1"/>
      <c r="CB1213" s="68"/>
      <c r="CC1213" s="69"/>
      <c r="CD1213" s="67"/>
      <c r="CE1213" s="1"/>
      <c r="CF1213" s="68"/>
      <c r="CG1213" s="69"/>
      <c r="CH1213" s="67"/>
      <c r="CI1213" s="1"/>
      <c r="CJ1213" s="68"/>
      <c r="CK1213" s="69"/>
      <c r="CL1213" s="67"/>
      <c r="CM1213" s="1"/>
      <c r="CN1213" s="68"/>
      <c r="CO1213" s="69"/>
      <c r="CP1213" s="67"/>
      <c r="CQ1213" s="1"/>
      <c r="CR1213" s="68"/>
      <c r="CS1213" s="69"/>
      <c r="CT1213" s="67"/>
      <c r="CU1213" s="1"/>
      <c r="CV1213" s="68"/>
      <c r="CW1213" s="69"/>
      <c r="CX1213" s="67"/>
      <c r="CY1213" s="1"/>
      <c r="CZ1213" s="68"/>
      <c r="DA1213" s="69"/>
      <c r="DB1213" s="67"/>
      <c r="DC1213" s="1"/>
      <c r="DD1213" s="68"/>
      <c r="DE1213" s="69"/>
      <c r="DF1213" s="67"/>
      <c r="DG1213" s="1"/>
      <c r="DH1213" s="68"/>
      <c r="DI1213" s="69"/>
      <c r="DJ1213" s="67"/>
      <c r="DK1213" s="1"/>
      <c r="DL1213" s="68"/>
      <c r="DM1213" s="69"/>
      <c r="DN1213" s="67"/>
      <c r="DO1213" s="1"/>
      <c r="DP1213" s="68"/>
      <c r="DQ1213" s="69"/>
      <c r="DR1213" s="67"/>
      <c r="DS1213" s="1"/>
      <c r="DT1213" s="68"/>
      <c r="DU1213" s="69"/>
      <c r="DV1213" s="67"/>
      <c r="DW1213" s="1"/>
      <c r="DX1213" s="68"/>
      <c r="DY1213" s="69"/>
      <c r="DZ1213" s="67"/>
      <c r="EA1213" s="1"/>
      <c r="EB1213" s="68"/>
      <c r="EC1213" s="69"/>
      <c r="ED1213" s="67"/>
      <c r="EE1213" s="1"/>
      <c r="EF1213" s="68"/>
      <c r="EG1213" s="69"/>
      <c r="EH1213" s="67"/>
      <c r="EI1213" s="1"/>
      <c r="EJ1213" s="68"/>
      <c r="EK1213" s="69"/>
      <c r="EL1213" s="67"/>
      <c r="EM1213" s="111"/>
      <c r="EO1213" s="29">
        <f t="shared" si="5073"/>
        <v>0</v>
      </c>
      <c r="EP1213" s="29">
        <f t="shared" si="5075"/>
        <v>0</v>
      </c>
      <c r="EQ1213" s="4" t="b">
        <f t="shared" si="5072"/>
        <v>1</v>
      </c>
      <c r="ES1213" s="118">
        <f t="shared" si="5074"/>
        <v>1.1767000000000001</v>
      </c>
    </row>
    <row r="1214" spans="3:149" ht="12.75" customHeight="1" x14ac:dyDescent="0.25">
      <c r="C1214" s="24" t="s">
        <v>1245</v>
      </c>
      <c r="D1214" s="43" t="str">
        <f>_xlfn.XLOOKUP($C1214,[32]PSP!$C:$C,[32]PSP!D:D)</f>
        <v>COT.SV_06001</v>
      </c>
      <c r="E1214" s="24" t="str">
        <f>_xlfn.XLOOKUP($C1214,[32]PSP!$C:$C,[32]PSP!E:E)</f>
        <v>COTAÇÃO</v>
      </c>
      <c r="F1214" s="25" t="str">
        <f>_xlfn.XLOOKUP($C1214,[32]PSP!$C:$C,[32]PSP!F:F)</f>
        <v>CUSTO MEDIO DA CONSTRUÇÃO CIVIL - SINAPI IBGE</v>
      </c>
      <c r="G1214" s="26" t="str">
        <f>_xlfn.XLOOKUP($C1214,[32]PSP!$C:$C,[32]PSP!G:G)</f>
        <v>M2</v>
      </c>
      <c r="H1214" s="53">
        <f>_xlfn.XLOOKUP($C1214,[32]PSP!$C:$C,[32]PSP!$H:$H)</f>
        <v>0</v>
      </c>
      <c r="I1214" s="28">
        <f>_xlfn.XLOOKUP($C1214,[32]PSP!$C:$C,[32]PSP!$I:$I)</f>
        <v>0</v>
      </c>
      <c r="J1214" s="28">
        <f t="shared" si="5038"/>
        <v>0</v>
      </c>
      <c r="K1214" s="88"/>
      <c r="L1214" s="54" t="str">
        <f>_xlfn.XLOOKUP($C1214,[32]PSP!$C:$C,[32]PSP!$L:$L)</f>
        <v>0</v>
      </c>
      <c r="M1214" s="27">
        <f>_xlfn.XLOOKUP($C1214,[32]PSP!$C:$C,[32]PSP!$M:$M)</f>
        <v>1295.48</v>
      </c>
      <c r="N1214" s="28">
        <f t="shared" si="5039"/>
        <v>0</v>
      </c>
      <c r="O1214" s="88"/>
      <c r="P1214" s="54" t="str">
        <f>_xlfn.XLOOKUP($C1214,[32]PSP!$C:$C,[32]PSP!$P:$P)</f>
        <v>0</v>
      </c>
      <c r="Q1214" s="27">
        <f>_xlfn.XLOOKUP($C1214,[32]PSP!$C:$C,[32]PSP!$Q:$Q)</f>
        <v>1295.48</v>
      </c>
      <c r="R1214" s="28">
        <f t="shared" si="5040"/>
        <v>0</v>
      </c>
      <c r="S1214" s="88"/>
      <c r="T1214" s="54" t="str">
        <f>_xlfn.XLOOKUP($C1214,[32]PSP!$C:$C,[32]PSP!$T:$T)</f>
        <v>0</v>
      </c>
      <c r="U1214" s="27">
        <f>_xlfn.XLOOKUP($C1214,[32]PSP!$C:$C,[32]PSP!$U:$U)</f>
        <v>1295.48</v>
      </c>
      <c r="V1214" s="28">
        <f t="shared" si="5041"/>
        <v>0</v>
      </c>
      <c r="W1214" s="88"/>
      <c r="X1214" s="54">
        <f>_xlfn.XLOOKUP($C1214,[32]PSP!$C:$C,[32]PSP!$X:$X)</f>
        <v>0</v>
      </c>
      <c r="Y1214" s="27">
        <f>_xlfn.XLOOKUP($C1214,[32]PSP!$C:$C,[32]PSP!$Y:$Y)</f>
        <v>1295.48</v>
      </c>
      <c r="Z1214" s="28">
        <f t="shared" si="5042"/>
        <v>0</v>
      </c>
      <c r="AA1214" s="88"/>
      <c r="AB1214" s="54" t="str">
        <f>_xlfn.XLOOKUP($C1214,[32]PSP!$C:$C,[32]PSP!$AB:$AB)</f>
        <v>0</v>
      </c>
      <c r="AC1214" s="27">
        <f>_xlfn.XLOOKUP($C1214,[32]PSP!$C:$C,[32]PSP!$AC:$AC)</f>
        <v>1295.48</v>
      </c>
      <c r="AD1214" s="28">
        <f t="shared" si="5043"/>
        <v>0</v>
      </c>
      <c r="AE1214" s="88"/>
      <c r="AF1214" s="54" t="str">
        <f>_xlfn.XLOOKUP($C1214,[32]PSP!$C:$C,[32]PSP!$AF:$AF)</f>
        <v>0</v>
      </c>
      <c r="AG1214" s="27">
        <f>_xlfn.XLOOKUP($C1214,[32]PSP!$C:$C,[32]PSP!$AG:$AG)</f>
        <v>1295.48</v>
      </c>
      <c r="AH1214" s="28">
        <f t="shared" si="5044"/>
        <v>0</v>
      </c>
      <c r="AI1214" s="88"/>
      <c r="AJ1214" s="54" t="str">
        <f>_xlfn.XLOOKUP($C1214,[32]PSP!$C:$C,[32]PSP!$AJ:$AJ)</f>
        <v>0</v>
      </c>
      <c r="AK1214" s="27">
        <f>_xlfn.XLOOKUP($C1214,[32]PSP!$C:$C,[32]PSP!$AK:$AK)</f>
        <v>1295.48</v>
      </c>
      <c r="AL1214" s="28">
        <f t="shared" si="5045"/>
        <v>0</v>
      </c>
      <c r="AM1214" s="88"/>
      <c r="AN1214" s="54">
        <f>_xlfn.XLOOKUP($C1214,[32]PSP!$C:$C,[32]PSP!$AN:$AN)</f>
        <v>0</v>
      </c>
      <c r="AO1214" s="27">
        <f>_xlfn.XLOOKUP($C1214,[32]PSP!$C:$C,[32]PSP!$AO:$AO)</f>
        <v>1295.48</v>
      </c>
      <c r="AP1214" s="28">
        <f t="shared" si="5046"/>
        <v>0</v>
      </c>
      <c r="AQ1214" s="88"/>
      <c r="AR1214" s="54" t="str">
        <f>_xlfn.XLOOKUP($C1214,[32]PSP!$C:$C,[32]PSP!$AR:$AR)</f>
        <v>0</v>
      </c>
      <c r="AS1214" s="27">
        <f>_xlfn.XLOOKUP($C1214,[32]PSP!$C:$C,[32]PSP!$AS:$AS)</f>
        <v>1295.48</v>
      </c>
      <c r="AT1214" s="28">
        <f t="shared" si="5047"/>
        <v>0</v>
      </c>
      <c r="AU1214" s="88"/>
      <c r="AV1214" s="54" t="str">
        <f>_xlfn.XLOOKUP($C1214,[32]PSP!$C:$C,[32]PSP!$AV:$AV)</f>
        <v>0</v>
      </c>
      <c r="AW1214" s="27">
        <f>_xlfn.XLOOKUP($C1214,[32]PSP!$C:$C,[32]PSP!$AW:$AW)</f>
        <v>1295.48</v>
      </c>
      <c r="AX1214" s="28">
        <f t="shared" si="5048"/>
        <v>0</v>
      </c>
      <c r="AY1214" s="88"/>
      <c r="AZ1214" s="54" t="str">
        <f>_xlfn.XLOOKUP($C1214,[32]PSP!$C:$C,[32]PSP!$AZ:$AZ)</f>
        <v>0</v>
      </c>
      <c r="BA1214" s="27">
        <f>_xlfn.XLOOKUP($C1214,[32]PSP!$C:$C,[32]PSP!$BA:$BA)</f>
        <v>1295.48</v>
      </c>
      <c r="BB1214" s="28">
        <f t="shared" si="5049"/>
        <v>0</v>
      </c>
      <c r="BC1214" s="88"/>
      <c r="BD1214" s="54">
        <f>_xlfn.XLOOKUP($C1214,[32]PSP!$C:$C,[32]PSP!$BD:$BD)</f>
        <v>0</v>
      </c>
      <c r="BE1214" s="27">
        <f>_xlfn.XLOOKUP($C1214,[32]PSP!$C:$C,[32]PSP!$BE:$BE)</f>
        <v>1295.48</v>
      </c>
      <c r="BF1214" s="28">
        <f t="shared" si="5050"/>
        <v>0</v>
      </c>
      <c r="BG1214" s="88"/>
      <c r="BH1214" s="54">
        <f>_xlfn.XLOOKUP($C1214,[32]PSP!$C:$C,[32]PSP!$BH:$BH)</f>
        <v>0</v>
      </c>
      <c r="BI1214" s="27">
        <f>_xlfn.XLOOKUP($C1214,[32]PSP!$C:$C,[32]PSP!$BI:$BI)</f>
        <v>1295.48</v>
      </c>
      <c r="BJ1214" s="28">
        <f t="shared" si="5051"/>
        <v>0</v>
      </c>
      <c r="BK1214" s="88"/>
      <c r="BL1214" s="54">
        <f>_xlfn.XLOOKUP($C1214,[32]PSP!$C:$C,[32]PSP!$BL:$BL)</f>
        <v>0</v>
      </c>
      <c r="BM1214" s="27">
        <f>_xlfn.XLOOKUP($C1214,[32]PSP!$C:$C,[32]PSP!$BM:$BM)</f>
        <v>1295.48</v>
      </c>
      <c r="BN1214" s="28">
        <f t="shared" si="5052"/>
        <v>0</v>
      </c>
      <c r="BO1214" s="88"/>
      <c r="BP1214" s="54" t="str">
        <f>_xlfn.XLOOKUP($C1214,[32]PSP!$C:$C,[32]PSP!$BP:$BP)</f>
        <v>0</v>
      </c>
      <c r="BQ1214" s="27">
        <f>_xlfn.XLOOKUP($C1214,[32]PSP!$C:$C,[32]PSP!$BQ:$BQ)</f>
        <v>1295.48</v>
      </c>
      <c r="BR1214" s="28">
        <f t="shared" si="5053"/>
        <v>0</v>
      </c>
      <c r="BS1214" s="88"/>
      <c r="BT1214" s="54">
        <f>_xlfn.XLOOKUP($C1214,[32]PSP!$C:$C,[32]PSP!$BT:$BT)</f>
        <v>0</v>
      </c>
      <c r="BU1214" s="27">
        <f>_xlfn.XLOOKUP($C1214,[32]PSP!$C:$C,[32]PSP!$BU:$BU)</f>
        <v>1295.48</v>
      </c>
      <c r="BV1214" s="28">
        <f t="shared" si="5054"/>
        <v>0</v>
      </c>
      <c r="BW1214" s="88"/>
      <c r="BX1214" s="54" t="str">
        <f>_xlfn.XLOOKUP($C1214,[32]PSP!$C:$C,[32]PSP!$BX:$BX)</f>
        <v>0</v>
      </c>
      <c r="BY1214" s="27">
        <f>_xlfn.XLOOKUP($C1214,[32]PSP!$C:$C,[32]PSP!$BY:$BY)</f>
        <v>1295.48</v>
      </c>
      <c r="BZ1214" s="28">
        <f t="shared" si="5055"/>
        <v>0</v>
      </c>
      <c r="CA1214" s="88"/>
      <c r="CB1214" s="54">
        <f>_xlfn.XLOOKUP($C1214,[32]PSP!$C:$C,[32]PSP!$CB:$CB)</f>
        <v>0</v>
      </c>
      <c r="CC1214" s="27">
        <f>_xlfn.XLOOKUP($C1214,[32]PSP!$C:$C,[32]PSP!$CC:$CC)</f>
        <v>1295.48</v>
      </c>
      <c r="CD1214" s="28">
        <f t="shared" si="5056"/>
        <v>0</v>
      </c>
      <c r="CE1214" s="88"/>
      <c r="CF1214" s="54" t="str">
        <f>_xlfn.XLOOKUP($C1214,[32]PSP!$C:$C,[32]PSP!$CF:$CF)</f>
        <v>0</v>
      </c>
      <c r="CG1214" s="27">
        <f>_xlfn.XLOOKUP($C1214,[32]PSP!$C:$C,[32]PSP!$CG:$CG)</f>
        <v>1295.48</v>
      </c>
      <c r="CH1214" s="28">
        <f t="shared" si="5057"/>
        <v>0</v>
      </c>
      <c r="CI1214" s="88"/>
      <c r="CJ1214" s="54" t="str">
        <f>_xlfn.XLOOKUP($C1214,[32]PSP!$C:$C,[32]PSP!$CJ:$CJ)</f>
        <v>0</v>
      </c>
      <c r="CK1214" s="27">
        <f>_xlfn.XLOOKUP($C1214,[32]PSP!$C:$C,[32]PSP!$CK:$CK)</f>
        <v>1295.48</v>
      </c>
      <c r="CL1214" s="28">
        <f t="shared" si="5058"/>
        <v>0</v>
      </c>
      <c r="CM1214" s="88"/>
      <c r="CN1214" s="54">
        <f>_xlfn.XLOOKUP($C1214,[32]PSP!$C:$C,[32]PSP!$CN:$CN)</f>
        <v>0</v>
      </c>
      <c r="CO1214" s="27">
        <f>_xlfn.XLOOKUP($C1214,[32]PSP!$C:$C,[32]PSP!$CO:$CO)</f>
        <v>1295.48</v>
      </c>
      <c r="CP1214" s="28">
        <f t="shared" si="5059"/>
        <v>0</v>
      </c>
      <c r="CQ1214" s="88"/>
      <c r="CR1214" s="54">
        <f>_xlfn.XLOOKUP($C1214,[32]PSP!$C:$C,[32]PSP!$CR:$CR)</f>
        <v>0</v>
      </c>
      <c r="CS1214" s="27">
        <f>_xlfn.XLOOKUP($C1214,[32]PSP!$C:$C,[32]PSP!$CS:$CS)</f>
        <v>1295.48</v>
      </c>
      <c r="CT1214" s="28">
        <f t="shared" si="5060"/>
        <v>0</v>
      </c>
      <c r="CU1214" s="88"/>
      <c r="CV1214" s="54" t="str">
        <f>_xlfn.XLOOKUP($C1214,[32]PSP!$C:$C,[32]PSP!$CV:$CV)</f>
        <v>0</v>
      </c>
      <c r="CW1214" s="27">
        <f>_xlfn.XLOOKUP($C1214,[32]PSP!$C:$C,[32]PSP!$CW:$CW)</f>
        <v>1295.48</v>
      </c>
      <c r="CX1214" s="28">
        <f t="shared" si="5061"/>
        <v>0</v>
      </c>
      <c r="CY1214" s="88"/>
      <c r="CZ1214" s="54">
        <f>_xlfn.XLOOKUP($C1214,[32]PSP!$C:$C,[32]PSP!$CZ:$CZ)</f>
        <v>0</v>
      </c>
      <c r="DA1214" s="27">
        <f>_xlfn.XLOOKUP($C1214,[32]PSP!$C:$C,[32]PSP!$DA:$DA)</f>
        <v>1295.48</v>
      </c>
      <c r="DB1214" s="28">
        <f t="shared" si="5062"/>
        <v>0</v>
      </c>
      <c r="DC1214" s="88"/>
      <c r="DD1214" s="54" t="str">
        <f>_xlfn.XLOOKUP($C1214,[32]PSP!$C:$C,[32]PSP!$DD:$DD)</f>
        <v>0</v>
      </c>
      <c r="DE1214" s="27">
        <f>_xlfn.XLOOKUP($C1214,[32]PSP!$C:$C,[32]PSP!$DE:$DE)</f>
        <v>1295.48</v>
      </c>
      <c r="DF1214" s="28">
        <f t="shared" si="5063"/>
        <v>0</v>
      </c>
      <c r="DG1214" s="88"/>
      <c r="DH1214" s="54" t="str">
        <f>_xlfn.XLOOKUP($C1214,[32]PSP!$C:$C,[32]PSP!$DH:$DH)</f>
        <v>0</v>
      </c>
      <c r="DI1214" s="27">
        <f>_xlfn.XLOOKUP($C1214,[32]PSP!$C:$C,[32]PSP!$DI:$DI)</f>
        <v>1295.48</v>
      </c>
      <c r="DJ1214" s="28">
        <f t="shared" si="5064"/>
        <v>0</v>
      </c>
      <c r="DK1214" s="88"/>
      <c r="DL1214" s="54" t="str">
        <f>_xlfn.XLOOKUP($C1214,[32]PSP!$C:$C,[32]PSP!$DL:$DL)</f>
        <v>0</v>
      </c>
      <c r="DM1214" s="27">
        <f>_xlfn.XLOOKUP($C1214,[32]PSP!$C:$C,[32]PSP!$DM:$DM)</f>
        <v>1295.48</v>
      </c>
      <c r="DN1214" s="28">
        <f t="shared" si="5065"/>
        <v>0</v>
      </c>
      <c r="DO1214" s="88"/>
      <c r="DP1214" s="54">
        <f>_xlfn.XLOOKUP($C1214,[32]PSP!$C:$C,[32]PSP!$DP:$DP)</f>
        <v>0</v>
      </c>
      <c r="DQ1214" s="27">
        <f>_xlfn.XLOOKUP($C1214,[32]PSP!$C:$C,[32]PSP!$DQ:$DQ)</f>
        <v>1295.48</v>
      </c>
      <c r="DR1214" s="28">
        <f t="shared" si="5066"/>
        <v>0</v>
      </c>
      <c r="DS1214" s="88"/>
      <c r="DT1214" s="54" t="str">
        <f>_xlfn.XLOOKUP($C1214,[32]PSP!$C:$C,[32]PSP!$DT:$DT)</f>
        <v>0</v>
      </c>
      <c r="DU1214" s="27">
        <f>_xlfn.XLOOKUP($C1214,[32]PSP!$C:$C,[32]PSP!$DU:$DU)</f>
        <v>1295.48</v>
      </c>
      <c r="DV1214" s="28">
        <f t="shared" si="5067"/>
        <v>0</v>
      </c>
      <c r="DW1214" s="88"/>
      <c r="DX1214" s="54" t="str">
        <f>_xlfn.XLOOKUP($C1214,[32]PSP!$C:$C,[32]PSP!$DX:$DX)</f>
        <v>0</v>
      </c>
      <c r="DY1214" s="27">
        <f>_xlfn.XLOOKUP($C1214,[32]PSP!$C:$C,[32]PSP!$DY:$DY)</f>
        <v>1295.48</v>
      </c>
      <c r="DZ1214" s="28">
        <f t="shared" si="5068"/>
        <v>0</v>
      </c>
      <c r="EA1214" s="88"/>
      <c r="EB1214" s="54" t="str">
        <f>_xlfn.XLOOKUP($C1214,[32]PSP!$C:$C,[32]PSP!$EB:$EB)</f>
        <v>0</v>
      </c>
      <c r="EC1214" s="27">
        <f>_xlfn.XLOOKUP($C1214,[32]PSP!$C:$C,[32]PSP!$EC:$EC)</f>
        <v>1295.48</v>
      </c>
      <c r="ED1214" s="28">
        <f t="shared" si="5069"/>
        <v>0</v>
      </c>
      <c r="EE1214" s="88"/>
      <c r="EF1214" s="54" t="str">
        <f>_xlfn.XLOOKUP($C1214,[32]PSP!$C:$C,[32]PSP!$EF:$EF)</f>
        <v>0</v>
      </c>
      <c r="EG1214" s="27">
        <f>_xlfn.XLOOKUP($C1214,[32]PSP!$C:$C,[32]PSP!$EG:$EG)</f>
        <v>1295.48</v>
      </c>
      <c r="EH1214" s="28">
        <f t="shared" si="5070"/>
        <v>0</v>
      </c>
      <c r="EI1214" s="88"/>
      <c r="EJ1214" s="54" t="str">
        <f>_xlfn.XLOOKUP($C1214,[32]PSP!$C:$C,[32]PSP!$EJ:$EJ)</f>
        <v>0</v>
      </c>
      <c r="EK1214" s="27">
        <f>_xlfn.XLOOKUP($C1214,[32]PSP!$C:$C,[32]PSP!$EK:$EK)</f>
        <v>1295.48</v>
      </c>
      <c r="EL1214" s="28">
        <f t="shared" si="5071"/>
        <v>0</v>
      </c>
      <c r="EM1214" s="24"/>
      <c r="EO1214" s="29">
        <f t="shared" si="5073"/>
        <v>0</v>
      </c>
      <c r="EP1214" s="29">
        <f t="shared" si="5075"/>
        <v>0</v>
      </c>
      <c r="EQ1214" s="4" t="b">
        <f t="shared" si="5072"/>
        <v>1</v>
      </c>
      <c r="ES1214" s="118">
        <f t="shared" si="5074"/>
        <v>1.1767000000000001</v>
      </c>
    </row>
    <row r="1215" spans="3:149" ht="14.25" x14ac:dyDescent="0.25">
      <c r="C1215" s="111" t="s">
        <v>1246</v>
      </c>
      <c r="D1215" s="112"/>
      <c r="E1215" s="111"/>
      <c r="F1215" s="113" t="str">
        <f>_xlfn.XLOOKUP($C1215,[32]PSP!$C:$C,[32]PSP!F:F)</f>
        <v>ILUMINAÇÃO</v>
      </c>
      <c r="G1215" s="114"/>
      <c r="H1215" s="114"/>
      <c r="I1215" s="115"/>
      <c r="J1215" s="115"/>
      <c r="K1215" s="1"/>
      <c r="L1215" s="68"/>
      <c r="M1215" s="69"/>
      <c r="N1215" s="67"/>
      <c r="O1215" s="1"/>
      <c r="P1215" s="68"/>
      <c r="Q1215" s="69"/>
      <c r="R1215" s="67"/>
      <c r="S1215" s="1"/>
      <c r="T1215" s="68"/>
      <c r="U1215" s="69"/>
      <c r="V1215" s="67"/>
      <c r="W1215" s="1"/>
      <c r="X1215" s="68"/>
      <c r="Y1215" s="69"/>
      <c r="Z1215" s="67"/>
      <c r="AA1215" s="1"/>
      <c r="AB1215" s="68"/>
      <c r="AC1215" s="69"/>
      <c r="AD1215" s="67"/>
      <c r="AE1215" s="1"/>
      <c r="AF1215" s="68"/>
      <c r="AG1215" s="69"/>
      <c r="AH1215" s="67"/>
      <c r="AI1215" s="1"/>
      <c r="AJ1215" s="68"/>
      <c r="AK1215" s="69"/>
      <c r="AL1215" s="67"/>
      <c r="AM1215" s="1"/>
      <c r="AN1215" s="68"/>
      <c r="AO1215" s="69"/>
      <c r="AP1215" s="67"/>
      <c r="AQ1215" s="1"/>
      <c r="AR1215" s="68"/>
      <c r="AS1215" s="69"/>
      <c r="AT1215" s="67"/>
      <c r="AU1215" s="1"/>
      <c r="AV1215" s="68"/>
      <c r="AW1215" s="69"/>
      <c r="AX1215" s="67"/>
      <c r="AY1215" s="1"/>
      <c r="AZ1215" s="68"/>
      <c r="BA1215" s="69"/>
      <c r="BB1215" s="67"/>
      <c r="BC1215" s="1"/>
      <c r="BD1215" s="68"/>
      <c r="BE1215" s="69"/>
      <c r="BF1215" s="67"/>
      <c r="BG1215" s="1"/>
      <c r="BH1215" s="68"/>
      <c r="BI1215" s="69"/>
      <c r="BJ1215" s="67"/>
      <c r="BK1215" s="1"/>
      <c r="BL1215" s="68"/>
      <c r="BM1215" s="69"/>
      <c r="BN1215" s="67"/>
      <c r="BO1215" s="1"/>
      <c r="BP1215" s="68"/>
      <c r="BQ1215" s="69"/>
      <c r="BR1215" s="67"/>
      <c r="BS1215" s="1"/>
      <c r="BT1215" s="68"/>
      <c r="BU1215" s="69"/>
      <c r="BV1215" s="67"/>
      <c r="BW1215" s="1"/>
      <c r="BX1215" s="68"/>
      <c r="BY1215" s="69"/>
      <c r="BZ1215" s="67"/>
      <c r="CA1215" s="1"/>
      <c r="CB1215" s="68"/>
      <c r="CC1215" s="69"/>
      <c r="CD1215" s="67"/>
      <c r="CE1215" s="1"/>
      <c r="CF1215" s="68"/>
      <c r="CG1215" s="69"/>
      <c r="CH1215" s="67"/>
      <c r="CI1215" s="1"/>
      <c r="CJ1215" s="68"/>
      <c r="CK1215" s="69"/>
      <c r="CL1215" s="67"/>
      <c r="CM1215" s="1"/>
      <c r="CN1215" s="68"/>
      <c r="CO1215" s="69"/>
      <c r="CP1215" s="67"/>
      <c r="CQ1215" s="1"/>
      <c r="CR1215" s="68"/>
      <c r="CS1215" s="69"/>
      <c r="CT1215" s="67"/>
      <c r="CU1215" s="1"/>
      <c r="CV1215" s="68"/>
      <c r="CW1215" s="69"/>
      <c r="CX1215" s="67"/>
      <c r="CY1215" s="1"/>
      <c r="CZ1215" s="68"/>
      <c r="DA1215" s="69"/>
      <c r="DB1215" s="67"/>
      <c r="DC1215" s="1"/>
      <c r="DD1215" s="68"/>
      <c r="DE1215" s="69"/>
      <c r="DF1215" s="67"/>
      <c r="DG1215" s="1"/>
      <c r="DH1215" s="68"/>
      <c r="DI1215" s="69"/>
      <c r="DJ1215" s="67"/>
      <c r="DK1215" s="1"/>
      <c r="DL1215" s="68"/>
      <c r="DM1215" s="69"/>
      <c r="DN1215" s="67"/>
      <c r="DO1215" s="1"/>
      <c r="DP1215" s="68"/>
      <c r="DQ1215" s="69"/>
      <c r="DR1215" s="67"/>
      <c r="DS1215" s="1"/>
      <c r="DT1215" s="68"/>
      <c r="DU1215" s="69"/>
      <c r="DV1215" s="67"/>
      <c r="DW1215" s="1"/>
      <c r="DX1215" s="68"/>
      <c r="DY1215" s="69"/>
      <c r="DZ1215" s="67"/>
      <c r="EA1215" s="1"/>
      <c r="EB1215" s="68"/>
      <c r="EC1215" s="69"/>
      <c r="ED1215" s="67"/>
      <c r="EE1215" s="1"/>
      <c r="EF1215" s="68"/>
      <c r="EG1215" s="69"/>
      <c r="EH1215" s="67"/>
      <c r="EI1215" s="1"/>
      <c r="EJ1215" s="68"/>
      <c r="EK1215" s="69"/>
      <c r="EL1215" s="67"/>
      <c r="EM1215" s="24"/>
      <c r="EO1215" s="29">
        <f>EL1216+EH1216+ED1216+DZ1216+DV1216+DR1216+DN1216+DJ1216+DF1216+DB1216+CX1216+CT1216+CP1216+CL1216+CH1216+CD1216+BZ1216+BV1216+BR1216+BN1216+BJ1216+BF1216+BB1216+AX1216+AT1216+AP1216+AL1216+AH1216+AD1216+Z1216+V1216+R1216+N1216</f>
        <v>0</v>
      </c>
      <c r="EP1215" s="29">
        <f>I1216</f>
        <v>0</v>
      </c>
      <c r="EQ1215" s="4" t="b">
        <f t="shared" si="5072"/>
        <v>1</v>
      </c>
      <c r="ES1215" s="118">
        <f>IF(LEFT(D1216,6)="COT.IS",1,1+$J$7)</f>
        <v>1.1767000000000001</v>
      </c>
    </row>
    <row r="1216" spans="3:149" ht="21" x14ac:dyDescent="0.25">
      <c r="C1216" s="24" t="s">
        <v>1247</v>
      </c>
      <c r="D1216" s="43" t="str">
        <f>_xlfn.XLOOKUP($C1216,[32]PSP!$C:$C,[32]PSP!D:D)</f>
        <v>COMP_06001</v>
      </c>
      <c r="E1216" s="24" t="str">
        <f>_xlfn.XLOOKUP($C1216,[32]PSP!$C:$C,[32]PSP!E:E)</f>
        <v>COMPOSIÇÃO</v>
      </c>
      <c r="F1216" s="25" t="str">
        <f>_xlfn.XLOOKUP($C1216,[32]PSP!$C:$C,[32]PSP!F:F)</f>
        <v>GERADOR PORTATIL MONOFASICO, POTENCIA 5500 VA, MOTOR A GASOLINA, POTENCIA DO MOTOR 13 CV - FORNECIMENTO E INSTALACAO</v>
      </c>
      <c r="G1216" s="26" t="str">
        <f>_xlfn.XLOOKUP($C1216,[32]PSP!$C:$C,[32]PSP!G:G)</f>
        <v>UN</v>
      </c>
      <c r="H1216" s="53">
        <f>_xlfn.XLOOKUP($C1216,[32]PSP!$C:$C,[32]PSP!$H:$H)</f>
        <v>0</v>
      </c>
      <c r="I1216" s="28">
        <f>_xlfn.XLOOKUP($C1216,[32]PSP!$C:$C,[32]PSP!$I:$I)</f>
        <v>0</v>
      </c>
      <c r="J1216" s="28">
        <f t="shared" ref="J1216:J1276" si="5076">IF(LEFT(D1216,6)="COT.IS",I1216,I1216*(1+$J$7))</f>
        <v>0</v>
      </c>
      <c r="K1216" s="88"/>
      <c r="L1216" s="54" t="str">
        <f>_xlfn.XLOOKUP($C1216,[32]PSP!$C:$C,[32]PSP!$L:$L)</f>
        <v>0</v>
      </c>
      <c r="M1216" s="27">
        <f>_xlfn.XLOOKUP($C1216,[32]PSP!$C:$C,[32]PSP!$M:$M)</f>
        <v>3607.39</v>
      </c>
      <c r="N1216" s="28">
        <f t="shared" ref="N1216:N1276" si="5077">TRUNC(M1216*L1216,2)</f>
        <v>0</v>
      </c>
      <c r="O1216" s="88"/>
      <c r="P1216" s="54" t="str">
        <f>_xlfn.XLOOKUP($C1216,[32]PSP!$C:$C,[32]PSP!$P:$P)</f>
        <v>0</v>
      </c>
      <c r="Q1216" s="27">
        <f>_xlfn.XLOOKUP($C1216,[32]PSP!$C:$C,[32]PSP!$Q:$Q)</f>
        <v>3607.39</v>
      </c>
      <c r="R1216" s="28">
        <f t="shared" ref="R1216:R1276" si="5078">TRUNC(Q1216*P1216,2)</f>
        <v>0</v>
      </c>
      <c r="S1216" s="88"/>
      <c r="T1216" s="54" t="str">
        <f>_xlfn.XLOOKUP($C1216,[32]PSP!$C:$C,[32]PSP!$T:$T)</f>
        <v>0</v>
      </c>
      <c r="U1216" s="27">
        <f>_xlfn.XLOOKUP($C1216,[32]PSP!$C:$C,[32]PSP!$U:$U)</f>
        <v>3607.39</v>
      </c>
      <c r="V1216" s="28">
        <f t="shared" ref="V1216:V1276" si="5079">TRUNC(U1216*T1216,2)</f>
        <v>0</v>
      </c>
      <c r="W1216" s="88"/>
      <c r="X1216" s="54">
        <f>_xlfn.XLOOKUP($C1216,[32]PSP!$C:$C,[32]PSP!$X:$X)</f>
        <v>0</v>
      </c>
      <c r="Y1216" s="27">
        <f>_xlfn.XLOOKUP($C1216,[32]PSP!$C:$C,[32]PSP!$Y:$Y)</f>
        <v>3607.39</v>
      </c>
      <c r="Z1216" s="28">
        <f t="shared" ref="Z1216:Z1276" si="5080">TRUNC(Y1216*X1216,2)</f>
        <v>0</v>
      </c>
      <c r="AA1216" s="88"/>
      <c r="AB1216" s="54" t="str">
        <f>_xlfn.XLOOKUP($C1216,[32]PSP!$C:$C,[32]PSP!$AB:$AB)</f>
        <v>0</v>
      </c>
      <c r="AC1216" s="27">
        <f>_xlfn.XLOOKUP($C1216,[32]PSP!$C:$C,[32]PSP!$AC:$AC)</f>
        <v>3607.39</v>
      </c>
      <c r="AD1216" s="28">
        <f t="shared" ref="AD1216:AD1276" si="5081">TRUNC(AC1216*AB1216,2)</f>
        <v>0</v>
      </c>
      <c r="AE1216" s="88"/>
      <c r="AF1216" s="54" t="str">
        <f>_xlfn.XLOOKUP($C1216,[32]PSP!$C:$C,[32]PSP!$AF:$AF)</f>
        <v>0</v>
      </c>
      <c r="AG1216" s="27">
        <f>_xlfn.XLOOKUP($C1216,[32]PSP!$C:$C,[32]PSP!$AG:$AG)</f>
        <v>3607.39</v>
      </c>
      <c r="AH1216" s="28">
        <f t="shared" ref="AH1216:AH1276" si="5082">TRUNC(AG1216*AF1216,2)</f>
        <v>0</v>
      </c>
      <c r="AI1216" s="88"/>
      <c r="AJ1216" s="54" t="str">
        <f>_xlfn.XLOOKUP($C1216,[32]PSP!$C:$C,[32]PSP!$AJ:$AJ)</f>
        <v>0</v>
      </c>
      <c r="AK1216" s="27">
        <f>_xlfn.XLOOKUP($C1216,[32]PSP!$C:$C,[32]PSP!$AK:$AK)</f>
        <v>3607.39</v>
      </c>
      <c r="AL1216" s="28">
        <f t="shared" ref="AL1216:AL1276" si="5083">TRUNC(AK1216*AJ1216,2)</f>
        <v>0</v>
      </c>
      <c r="AM1216" s="88"/>
      <c r="AN1216" s="54">
        <f>_xlfn.XLOOKUP($C1216,[32]PSP!$C:$C,[32]PSP!$AN:$AN)</f>
        <v>0</v>
      </c>
      <c r="AO1216" s="27">
        <f>_xlfn.XLOOKUP($C1216,[32]PSP!$C:$C,[32]PSP!$AO:$AO)</f>
        <v>3607.39</v>
      </c>
      <c r="AP1216" s="28">
        <f t="shared" ref="AP1216:AP1276" si="5084">TRUNC(AO1216*AN1216,2)</f>
        <v>0</v>
      </c>
      <c r="AQ1216" s="88"/>
      <c r="AR1216" s="54" t="str">
        <f>_xlfn.XLOOKUP($C1216,[32]PSP!$C:$C,[32]PSP!$AR:$AR)</f>
        <v>0</v>
      </c>
      <c r="AS1216" s="27">
        <f>_xlfn.XLOOKUP($C1216,[32]PSP!$C:$C,[32]PSP!$AS:$AS)</f>
        <v>3607.39</v>
      </c>
      <c r="AT1216" s="28">
        <f t="shared" ref="AT1216:AT1276" si="5085">TRUNC(AS1216*AR1216,2)</f>
        <v>0</v>
      </c>
      <c r="AU1216" s="88"/>
      <c r="AV1216" s="54" t="str">
        <f>_xlfn.XLOOKUP($C1216,[32]PSP!$C:$C,[32]PSP!$AV:$AV)</f>
        <v>0</v>
      </c>
      <c r="AW1216" s="27">
        <f>_xlfn.XLOOKUP($C1216,[32]PSP!$C:$C,[32]PSP!$AW:$AW)</f>
        <v>3607.39</v>
      </c>
      <c r="AX1216" s="28">
        <f t="shared" ref="AX1216:AX1276" si="5086">TRUNC(AW1216*AV1216,2)</f>
        <v>0</v>
      </c>
      <c r="AY1216" s="88"/>
      <c r="AZ1216" s="54" t="str">
        <f>_xlfn.XLOOKUP($C1216,[32]PSP!$C:$C,[32]PSP!$AZ:$AZ)</f>
        <v>0</v>
      </c>
      <c r="BA1216" s="27">
        <f>_xlfn.XLOOKUP($C1216,[32]PSP!$C:$C,[32]PSP!$BA:$BA)</f>
        <v>3607.39</v>
      </c>
      <c r="BB1216" s="28">
        <f t="shared" ref="BB1216:BB1276" si="5087">TRUNC(BA1216*AZ1216,2)</f>
        <v>0</v>
      </c>
      <c r="BC1216" s="88"/>
      <c r="BD1216" s="54">
        <f>_xlfn.XLOOKUP($C1216,[32]PSP!$C:$C,[32]PSP!$BD:$BD)</f>
        <v>0</v>
      </c>
      <c r="BE1216" s="27">
        <f>_xlfn.XLOOKUP($C1216,[32]PSP!$C:$C,[32]PSP!$BE:$BE)</f>
        <v>3607.39</v>
      </c>
      <c r="BF1216" s="28">
        <f t="shared" ref="BF1216:BF1276" si="5088">TRUNC(BE1216*BD1216,2)</f>
        <v>0</v>
      </c>
      <c r="BG1216" s="88"/>
      <c r="BH1216" s="54">
        <f>_xlfn.XLOOKUP($C1216,[32]PSP!$C:$C,[32]PSP!$BH:$BH)</f>
        <v>0</v>
      </c>
      <c r="BI1216" s="27">
        <f>_xlfn.XLOOKUP($C1216,[32]PSP!$C:$C,[32]PSP!$BI:$BI)</f>
        <v>3607.39</v>
      </c>
      <c r="BJ1216" s="28">
        <f t="shared" ref="BJ1216:BJ1276" si="5089">TRUNC(BI1216*BH1216,2)</f>
        <v>0</v>
      </c>
      <c r="BK1216" s="88"/>
      <c r="BL1216" s="54">
        <f>_xlfn.XLOOKUP($C1216,[32]PSP!$C:$C,[32]PSP!$BL:$BL)</f>
        <v>0</v>
      </c>
      <c r="BM1216" s="27">
        <f>_xlfn.XLOOKUP($C1216,[32]PSP!$C:$C,[32]PSP!$BM:$BM)</f>
        <v>3607.39</v>
      </c>
      <c r="BN1216" s="28">
        <f t="shared" ref="BN1216:BN1276" si="5090">TRUNC(BM1216*BL1216,2)</f>
        <v>0</v>
      </c>
      <c r="BO1216" s="88"/>
      <c r="BP1216" s="54" t="str">
        <f>_xlfn.XLOOKUP($C1216,[32]PSP!$C:$C,[32]PSP!$BP:$BP)</f>
        <v>0</v>
      </c>
      <c r="BQ1216" s="27">
        <f>_xlfn.XLOOKUP($C1216,[32]PSP!$C:$C,[32]PSP!$BQ:$BQ)</f>
        <v>3607.39</v>
      </c>
      <c r="BR1216" s="28">
        <f t="shared" ref="BR1216:BR1276" si="5091">TRUNC(BQ1216*BP1216,2)</f>
        <v>0</v>
      </c>
      <c r="BS1216" s="88"/>
      <c r="BT1216" s="54">
        <f>_xlfn.XLOOKUP($C1216,[32]PSP!$C:$C,[32]PSP!$BT:$BT)</f>
        <v>0</v>
      </c>
      <c r="BU1216" s="27">
        <f>_xlfn.XLOOKUP($C1216,[32]PSP!$C:$C,[32]PSP!$BU:$BU)</f>
        <v>3607.39</v>
      </c>
      <c r="BV1216" s="28">
        <f t="shared" ref="BV1216:BV1276" si="5092">TRUNC(BU1216*BT1216,2)</f>
        <v>0</v>
      </c>
      <c r="BW1216" s="88"/>
      <c r="BX1216" s="54" t="str">
        <f>_xlfn.XLOOKUP($C1216,[32]PSP!$C:$C,[32]PSP!$BX:$BX)</f>
        <v>0</v>
      </c>
      <c r="BY1216" s="27">
        <f>_xlfn.XLOOKUP($C1216,[32]PSP!$C:$C,[32]PSP!$BY:$BY)</f>
        <v>3607.39</v>
      </c>
      <c r="BZ1216" s="28">
        <f t="shared" ref="BZ1216:BZ1276" si="5093">TRUNC(BY1216*BX1216,2)</f>
        <v>0</v>
      </c>
      <c r="CA1216" s="88"/>
      <c r="CB1216" s="54">
        <f>_xlfn.XLOOKUP($C1216,[32]PSP!$C:$C,[32]PSP!$CB:$CB)</f>
        <v>0</v>
      </c>
      <c r="CC1216" s="27">
        <f>_xlfn.XLOOKUP($C1216,[32]PSP!$C:$C,[32]PSP!$CC:$CC)</f>
        <v>3607.39</v>
      </c>
      <c r="CD1216" s="28">
        <f t="shared" ref="CD1216:CD1276" si="5094">TRUNC(CC1216*CB1216,2)</f>
        <v>0</v>
      </c>
      <c r="CE1216" s="88"/>
      <c r="CF1216" s="54" t="str">
        <f>_xlfn.XLOOKUP($C1216,[32]PSP!$C:$C,[32]PSP!$CF:$CF)</f>
        <v>0</v>
      </c>
      <c r="CG1216" s="27">
        <f>_xlfn.XLOOKUP($C1216,[32]PSP!$C:$C,[32]PSP!$CG:$CG)</f>
        <v>3607.39</v>
      </c>
      <c r="CH1216" s="28">
        <f t="shared" ref="CH1216:CH1276" si="5095">TRUNC(CG1216*CF1216,2)</f>
        <v>0</v>
      </c>
      <c r="CI1216" s="88"/>
      <c r="CJ1216" s="54" t="str">
        <f>_xlfn.XLOOKUP($C1216,[32]PSP!$C:$C,[32]PSP!$CJ:$CJ)</f>
        <v>0</v>
      </c>
      <c r="CK1216" s="27">
        <f>_xlfn.XLOOKUP($C1216,[32]PSP!$C:$C,[32]PSP!$CK:$CK)</f>
        <v>3607.39</v>
      </c>
      <c r="CL1216" s="28">
        <f t="shared" ref="CL1216:CL1276" si="5096">TRUNC(CK1216*CJ1216,2)</f>
        <v>0</v>
      </c>
      <c r="CM1216" s="88"/>
      <c r="CN1216" s="54">
        <f>_xlfn.XLOOKUP($C1216,[32]PSP!$C:$C,[32]PSP!$CN:$CN)</f>
        <v>0</v>
      </c>
      <c r="CO1216" s="27">
        <f>_xlfn.XLOOKUP($C1216,[32]PSP!$C:$C,[32]PSP!$CO:$CO)</f>
        <v>3607.39</v>
      </c>
      <c r="CP1216" s="28">
        <f t="shared" ref="CP1216:CP1276" si="5097">TRUNC(CO1216*CN1216,2)</f>
        <v>0</v>
      </c>
      <c r="CQ1216" s="88"/>
      <c r="CR1216" s="54">
        <f>_xlfn.XLOOKUP($C1216,[32]PSP!$C:$C,[32]PSP!$CR:$CR)</f>
        <v>0</v>
      </c>
      <c r="CS1216" s="27">
        <f>_xlfn.XLOOKUP($C1216,[32]PSP!$C:$C,[32]PSP!$CS:$CS)</f>
        <v>3607.39</v>
      </c>
      <c r="CT1216" s="28">
        <f t="shared" ref="CT1216:CT1276" si="5098">TRUNC(CS1216*CR1216,2)</f>
        <v>0</v>
      </c>
      <c r="CU1216" s="88"/>
      <c r="CV1216" s="54" t="str">
        <f>_xlfn.XLOOKUP($C1216,[32]PSP!$C:$C,[32]PSP!$CV:$CV)</f>
        <v>0</v>
      </c>
      <c r="CW1216" s="27">
        <f>_xlfn.XLOOKUP($C1216,[32]PSP!$C:$C,[32]PSP!$CW:$CW)</f>
        <v>3607.39</v>
      </c>
      <c r="CX1216" s="28">
        <f t="shared" ref="CX1216:CX1276" si="5099">TRUNC(CW1216*CV1216,2)</f>
        <v>0</v>
      </c>
      <c r="CY1216" s="88"/>
      <c r="CZ1216" s="54">
        <f>_xlfn.XLOOKUP($C1216,[32]PSP!$C:$C,[32]PSP!$CZ:$CZ)</f>
        <v>0</v>
      </c>
      <c r="DA1216" s="27">
        <f>_xlfn.XLOOKUP($C1216,[32]PSP!$C:$C,[32]PSP!$DA:$DA)</f>
        <v>3607.39</v>
      </c>
      <c r="DB1216" s="28">
        <f t="shared" ref="DB1216:DB1276" si="5100">TRUNC(DA1216*CZ1216,2)</f>
        <v>0</v>
      </c>
      <c r="DC1216" s="88"/>
      <c r="DD1216" s="54" t="str">
        <f>_xlfn.XLOOKUP($C1216,[32]PSP!$C:$C,[32]PSP!$DD:$DD)</f>
        <v>0</v>
      </c>
      <c r="DE1216" s="27">
        <f>_xlfn.XLOOKUP($C1216,[32]PSP!$C:$C,[32]PSP!$DE:$DE)</f>
        <v>3607.39</v>
      </c>
      <c r="DF1216" s="28">
        <f t="shared" ref="DF1216:DF1276" si="5101">TRUNC(DE1216*DD1216,2)</f>
        <v>0</v>
      </c>
      <c r="DG1216" s="88"/>
      <c r="DH1216" s="54" t="str">
        <f>_xlfn.XLOOKUP($C1216,[32]PSP!$C:$C,[32]PSP!$DH:$DH)</f>
        <v>0</v>
      </c>
      <c r="DI1216" s="27">
        <f>_xlfn.XLOOKUP($C1216,[32]PSP!$C:$C,[32]PSP!$DI:$DI)</f>
        <v>3607.39</v>
      </c>
      <c r="DJ1216" s="28">
        <f t="shared" ref="DJ1216:DJ1276" si="5102">TRUNC(DI1216*DH1216,2)</f>
        <v>0</v>
      </c>
      <c r="DK1216" s="88"/>
      <c r="DL1216" s="54" t="str">
        <f>_xlfn.XLOOKUP($C1216,[32]PSP!$C:$C,[32]PSP!$DL:$DL)</f>
        <v>0</v>
      </c>
      <c r="DM1216" s="27">
        <f>_xlfn.XLOOKUP($C1216,[32]PSP!$C:$C,[32]PSP!$DM:$DM)</f>
        <v>3607.39</v>
      </c>
      <c r="DN1216" s="28">
        <f t="shared" ref="DN1216:DN1276" si="5103">TRUNC(DM1216*DL1216,2)</f>
        <v>0</v>
      </c>
      <c r="DO1216" s="88"/>
      <c r="DP1216" s="54">
        <f>_xlfn.XLOOKUP($C1216,[32]PSP!$C:$C,[32]PSP!$DP:$DP)</f>
        <v>0</v>
      </c>
      <c r="DQ1216" s="27">
        <f>_xlfn.XLOOKUP($C1216,[32]PSP!$C:$C,[32]PSP!$DQ:$DQ)</f>
        <v>3607.39</v>
      </c>
      <c r="DR1216" s="28">
        <f t="shared" ref="DR1216:DR1276" si="5104">TRUNC(DQ1216*DP1216,2)</f>
        <v>0</v>
      </c>
      <c r="DS1216" s="88"/>
      <c r="DT1216" s="54" t="str">
        <f>_xlfn.XLOOKUP($C1216,[32]PSP!$C:$C,[32]PSP!$DT:$DT)</f>
        <v>0</v>
      </c>
      <c r="DU1216" s="27">
        <f>_xlfn.XLOOKUP($C1216,[32]PSP!$C:$C,[32]PSP!$DU:$DU)</f>
        <v>3607.39</v>
      </c>
      <c r="DV1216" s="28">
        <f t="shared" ref="DV1216:DV1276" si="5105">TRUNC(DU1216*DT1216,2)</f>
        <v>0</v>
      </c>
      <c r="DW1216" s="88"/>
      <c r="DX1216" s="54" t="str">
        <f>_xlfn.XLOOKUP($C1216,[32]PSP!$C:$C,[32]PSP!$DX:$DX)</f>
        <v>0</v>
      </c>
      <c r="DY1216" s="27">
        <f>_xlfn.XLOOKUP($C1216,[32]PSP!$C:$C,[32]PSP!$DY:$DY)</f>
        <v>3607.39</v>
      </c>
      <c r="DZ1216" s="28">
        <f t="shared" ref="DZ1216:DZ1276" si="5106">TRUNC(DY1216*DX1216,2)</f>
        <v>0</v>
      </c>
      <c r="EA1216" s="88"/>
      <c r="EB1216" s="54" t="str">
        <f>_xlfn.XLOOKUP($C1216,[32]PSP!$C:$C,[32]PSP!$EB:$EB)</f>
        <v>0</v>
      </c>
      <c r="EC1216" s="27">
        <f>_xlfn.XLOOKUP($C1216,[32]PSP!$C:$C,[32]PSP!$EC:$EC)</f>
        <v>3607.39</v>
      </c>
      <c r="ED1216" s="28">
        <f t="shared" ref="ED1216:ED1276" si="5107">TRUNC(EC1216*EB1216,2)</f>
        <v>0</v>
      </c>
      <c r="EE1216" s="88"/>
      <c r="EF1216" s="54" t="str">
        <f>_xlfn.XLOOKUP($C1216,[32]PSP!$C:$C,[32]PSP!$EF:$EF)</f>
        <v>0</v>
      </c>
      <c r="EG1216" s="27">
        <f>_xlfn.XLOOKUP($C1216,[32]PSP!$C:$C,[32]PSP!$EG:$EG)</f>
        <v>3607.39</v>
      </c>
      <c r="EH1216" s="28">
        <f t="shared" ref="EH1216:EH1276" si="5108">TRUNC(EG1216*EF1216,2)</f>
        <v>0</v>
      </c>
      <c r="EI1216" s="88"/>
      <c r="EJ1216" s="54" t="str">
        <f>_xlfn.XLOOKUP($C1216,[32]PSP!$C:$C,[32]PSP!$EJ:$EJ)</f>
        <v>0</v>
      </c>
      <c r="EK1216" s="27">
        <f>_xlfn.XLOOKUP($C1216,[32]PSP!$C:$C,[32]PSP!$EK:$EK)</f>
        <v>3607.39</v>
      </c>
      <c r="EL1216" s="28">
        <f t="shared" ref="EL1216:EL1276" si="5109">TRUNC(EK1216*EJ1216,2)</f>
        <v>0</v>
      </c>
      <c r="EM1216" s="24"/>
      <c r="EO1216" s="29">
        <f>EL1217+EH1217+ED1217+DZ1217+DV1217+DR1217+DN1217+DJ1217+DF1217+DB1217+CX1217+CT1217+CP1217+CL1217+CH1217+CD1217+BZ1217+BV1217+BR1217+BN1217+BJ1217+BF1217+BB1217+AX1217+AT1217+AP1217+AL1217+AH1217+AD1217+Z1217+V1217+R1217+N1217</f>
        <v>151311.49</v>
      </c>
      <c r="EP1216" s="29">
        <f>I1217</f>
        <v>151311.49</v>
      </c>
      <c r="EQ1216" s="4" t="b">
        <f t="shared" si="5072"/>
        <v>1</v>
      </c>
      <c r="ES1216" s="118">
        <f>IF(LEFT(D1217,6)="COT.IS",1,1+$J$7)</f>
        <v>1.1767000000000001</v>
      </c>
    </row>
    <row r="1217" spans="3:149" ht="21" x14ac:dyDescent="0.25">
      <c r="C1217" s="24" t="s">
        <v>1248</v>
      </c>
      <c r="D1217" s="43" t="str">
        <f>_xlfn.XLOOKUP($C1217,[32]PSP!$C:$C,[32]PSP!D:D)</f>
        <v>COMP_06002</v>
      </c>
      <c r="E1217" s="24" t="str">
        <f>_xlfn.XLOOKUP($C1217,[32]PSP!$C:$C,[32]PSP!E:E)</f>
        <v>COMPOSIÇÃO</v>
      </c>
      <c r="F1217" s="25" t="str">
        <f>_xlfn.XLOOKUP($C1217,[32]PSP!$C:$C,[32]PSP!F:F)</f>
        <v>EXECUÇÃO DE POÇO ARTESIANO COM PROFUNDIDADE MÉDIA DE 15M E RESERVATÓRIO ELEVADO DE 5.000L</v>
      </c>
      <c r="G1217" s="26" t="str">
        <f>_xlfn.XLOOKUP($C1217,[32]PSP!$C:$C,[32]PSP!G:G)</f>
        <v>UN</v>
      </c>
      <c r="H1217" s="53">
        <f>_xlfn.XLOOKUP($C1217,[32]PSP!$C:$C,[32]PSP!$H:$H)</f>
        <v>11</v>
      </c>
      <c r="I1217" s="28">
        <f>_xlfn.XLOOKUP($C1217,[32]PSP!$C:$C,[32]PSP!$I:$I)</f>
        <v>151311.49</v>
      </c>
      <c r="J1217" s="28">
        <f t="shared" si="5076"/>
        <v>178048.23028300001</v>
      </c>
      <c r="K1217" s="88"/>
      <c r="L1217" s="54" t="str">
        <f>_xlfn.XLOOKUP($C1217,[32]PSP!$C:$C,[32]PSP!$L:$L)</f>
        <v>0</v>
      </c>
      <c r="M1217" s="27">
        <f>_xlfn.XLOOKUP($C1217,[32]PSP!$C:$C,[32]PSP!$M:$M)</f>
        <v>13755.59</v>
      </c>
      <c r="N1217" s="28">
        <f t="shared" si="5077"/>
        <v>0</v>
      </c>
      <c r="O1217" s="88"/>
      <c r="P1217" s="54" t="str">
        <f>_xlfn.XLOOKUP($C1217,[32]PSP!$C:$C,[32]PSP!$P:$P)</f>
        <v>0</v>
      </c>
      <c r="Q1217" s="27">
        <f>_xlfn.XLOOKUP($C1217,[32]PSP!$C:$C,[32]PSP!$Q:$Q)</f>
        <v>13755.59</v>
      </c>
      <c r="R1217" s="28">
        <f t="shared" si="5078"/>
        <v>0</v>
      </c>
      <c r="S1217" s="88"/>
      <c r="T1217" s="54" t="str">
        <f>_xlfn.XLOOKUP($C1217,[32]PSP!$C:$C,[32]PSP!$T:$T)</f>
        <v>0</v>
      </c>
      <c r="U1217" s="27">
        <f>_xlfn.XLOOKUP($C1217,[32]PSP!$C:$C,[32]PSP!$U:$U)</f>
        <v>13755.59</v>
      </c>
      <c r="V1217" s="28">
        <f t="shared" si="5079"/>
        <v>0</v>
      </c>
      <c r="W1217" s="88"/>
      <c r="X1217" s="54">
        <f>_xlfn.XLOOKUP($C1217,[32]PSP!$C:$C,[32]PSP!$X:$X)</f>
        <v>1</v>
      </c>
      <c r="Y1217" s="27">
        <f>_xlfn.XLOOKUP($C1217,[32]PSP!$C:$C,[32]PSP!$Y:$Y)</f>
        <v>13755.59</v>
      </c>
      <c r="Z1217" s="28">
        <f t="shared" si="5080"/>
        <v>13755.59</v>
      </c>
      <c r="AA1217" s="88"/>
      <c r="AB1217" s="54" t="str">
        <f>_xlfn.XLOOKUP($C1217,[32]PSP!$C:$C,[32]PSP!$AB:$AB)</f>
        <v>0</v>
      </c>
      <c r="AC1217" s="27">
        <f>_xlfn.XLOOKUP($C1217,[32]PSP!$C:$C,[32]PSP!$AC:$AC)</f>
        <v>13755.59</v>
      </c>
      <c r="AD1217" s="28">
        <f t="shared" si="5081"/>
        <v>0</v>
      </c>
      <c r="AE1217" s="88"/>
      <c r="AF1217" s="54" t="str">
        <f>_xlfn.XLOOKUP($C1217,[32]PSP!$C:$C,[32]PSP!$AF:$AF)</f>
        <v>0</v>
      </c>
      <c r="AG1217" s="27">
        <f>_xlfn.XLOOKUP($C1217,[32]PSP!$C:$C,[32]PSP!$AG:$AG)</f>
        <v>13755.59</v>
      </c>
      <c r="AH1217" s="28">
        <f t="shared" si="5082"/>
        <v>0</v>
      </c>
      <c r="AI1217" s="88"/>
      <c r="AJ1217" s="54" t="str">
        <f>_xlfn.XLOOKUP($C1217,[32]PSP!$C:$C,[32]PSP!$AJ:$AJ)</f>
        <v>0</v>
      </c>
      <c r="AK1217" s="27">
        <f>_xlfn.XLOOKUP($C1217,[32]PSP!$C:$C,[32]PSP!$AK:$AK)</f>
        <v>13755.59</v>
      </c>
      <c r="AL1217" s="28">
        <f t="shared" si="5083"/>
        <v>0</v>
      </c>
      <c r="AM1217" s="88"/>
      <c r="AN1217" s="54">
        <f>_xlfn.XLOOKUP($C1217,[32]PSP!$C:$C,[32]PSP!$AN:$AN)</f>
        <v>1</v>
      </c>
      <c r="AO1217" s="27">
        <f>_xlfn.XLOOKUP($C1217,[32]PSP!$C:$C,[32]PSP!$AO:$AO)</f>
        <v>13755.59</v>
      </c>
      <c r="AP1217" s="28">
        <f t="shared" si="5084"/>
        <v>13755.59</v>
      </c>
      <c r="AQ1217" s="88"/>
      <c r="AR1217" s="54" t="str">
        <f>_xlfn.XLOOKUP($C1217,[32]PSP!$C:$C,[32]PSP!$AR:$AR)</f>
        <v>0</v>
      </c>
      <c r="AS1217" s="27">
        <f>_xlfn.XLOOKUP($C1217,[32]PSP!$C:$C,[32]PSP!$AS:$AS)</f>
        <v>13755.59</v>
      </c>
      <c r="AT1217" s="28">
        <f t="shared" si="5085"/>
        <v>0</v>
      </c>
      <c r="AU1217" s="88"/>
      <c r="AV1217" s="54" t="str">
        <f>_xlfn.XLOOKUP($C1217,[32]PSP!$C:$C,[32]PSP!$AV:$AV)</f>
        <v>0</v>
      </c>
      <c r="AW1217" s="27">
        <f>_xlfn.XLOOKUP($C1217,[32]PSP!$C:$C,[32]PSP!$AW:$AW)</f>
        <v>13755.59</v>
      </c>
      <c r="AX1217" s="28">
        <f t="shared" si="5086"/>
        <v>0</v>
      </c>
      <c r="AY1217" s="88"/>
      <c r="AZ1217" s="54" t="str">
        <f>_xlfn.XLOOKUP($C1217,[32]PSP!$C:$C,[32]PSP!$AZ:$AZ)</f>
        <v>0</v>
      </c>
      <c r="BA1217" s="27">
        <f>_xlfn.XLOOKUP($C1217,[32]PSP!$C:$C,[32]PSP!$BA:$BA)</f>
        <v>13755.59</v>
      </c>
      <c r="BB1217" s="28">
        <f t="shared" si="5087"/>
        <v>0</v>
      </c>
      <c r="BC1217" s="88"/>
      <c r="BD1217" s="54">
        <f>_xlfn.XLOOKUP($C1217,[32]PSP!$C:$C,[32]PSP!$BD:$BD)</f>
        <v>1</v>
      </c>
      <c r="BE1217" s="27">
        <f>_xlfn.XLOOKUP($C1217,[32]PSP!$C:$C,[32]PSP!$BE:$BE)</f>
        <v>13755.59</v>
      </c>
      <c r="BF1217" s="28">
        <f t="shared" si="5088"/>
        <v>13755.59</v>
      </c>
      <c r="BG1217" s="88"/>
      <c r="BH1217" s="54">
        <f>_xlfn.XLOOKUP($C1217,[32]PSP!$C:$C,[32]PSP!$BH:$BH)</f>
        <v>1</v>
      </c>
      <c r="BI1217" s="27">
        <f>_xlfn.XLOOKUP($C1217,[32]PSP!$C:$C,[32]PSP!$BI:$BI)</f>
        <v>13755.59</v>
      </c>
      <c r="BJ1217" s="28">
        <f t="shared" si="5089"/>
        <v>13755.59</v>
      </c>
      <c r="BK1217" s="88"/>
      <c r="BL1217" s="54">
        <f>_xlfn.XLOOKUP($C1217,[32]PSP!$C:$C,[32]PSP!$BL:$BL)</f>
        <v>1</v>
      </c>
      <c r="BM1217" s="27">
        <f>_xlfn.XLOOKUP($C1217,[32]PSP!$C:$C,[32]PSP!$BM:$BM)</f>
        <v>13755.59</v>
      </c>
      <c r="BN1217" s="28">
        <f t="shared" si="5090"/>
        <v>13755.59</v>
      </c>
      <c r="BO1217" s="88"/>
      <c r="BP1217" s="54" t="str">
        <f>_xlfn.XLOOKUP($C1217,[32]PSP!$C:$C,[32]PSP!$BP:$BP)</f>
        <v>0</v>
      </c>
      <c r="BQ1217" s="27">
        <f>_xlfn.XLOOKUP($C1217,[32]PSP!$C:$C,[32]PSP!$BQ:$BQ)</f>
        <v>13755.59</v>
      </c>
      <c r="BR1217" s="28">
        <f t="shared" si="5091"/>
        <v>0</v>
      </c>
      <c r="BS1217" s="88"/>
      <c r="BT1217" s="54">
        <f>_xlfn.XLOOKUP($C1217,[32]PSP!$C:$C,[32]PSP!$BT:$BT)</f>
        <v>1</v>
      </c>
      <c r="BU1217" s="27">
        <f>_xlfn.XLOOKUP($C1217,[32]PSP!$C:$C,[32]PSP!$BU:$BU)</f>
        <v>13755.59</v>
      </c>
      <c r="BV1217" s="28">
        <f t="shared" si="5092"/>
        <v>13755.59</v>
      </c>
      <c r="BW1217" s="88"/>
      <c r="BX1217" s="54" t="str">
        <f>_xlfn.XLOOKUP($C1217,[32]PSP!$C:$C,[32]PSP!$BX:$BX)</f>
        <v>0</v>
      </c>
      <c r="BY1217" s="27">
        <f>_xlfn.XLOOKUP($C1217,[32]PSP!$C:$C,[32]PSP!$BY:$BY)</f>
        <v>13755.59</v>
      </c>
      <c r="BZ1217" s="28">
        <f t="shared" si="5093"/>
        <v>0</v>
      </c>
      <c r="CA1217" s="88"/>
      <c r="CB1217" s="54">
        <f>_xlfn.XLOOKUP($C1217,[32]PSP!$C:$C,[32]PSP!$CB:$CB)</f>
        <v>1</v>
      </c>
      <c r="CC1217" s="27">
        <f>_xlfn.XLOOKUP($C1217,[32]PSP!$C:$C,[32]PSP!$CC:$CC)</f>
        <v>13755.59</v>
      </c>
      <c r="CD1217" s="28">
        <f t="shared" si="5094"/>
        <v>13755.59</v>
      </c>
      <c r="CE1217" s="88"/>
      <c r="CF1217" s="54" t="str">
        <f>_xlfn.XLOOKUP($C1217,[32]PSP!$C:$C,[32]PSP!$CF:$CF)</f>
        <v>0</v>
      </c>
      <c r="CG1217" s="27">
        <f>_xlfn.XLOOKUP($C1217,[32]PSP!$C:$C,[32]PSP!$CG:$CG)</f>
        <v>13755.59</v>
      </c>
      <c r="CH1217" s="28">
        <f t="shared" si="5095"/>
        <v>0</v>
      </c>
      <c r="CI1217" s="88"/>
      <c r="CJ1217" s="54" t="str">
        <f>_xlfn.XLOOKUP($C1217,[32]PSP!$C:$C,[32]PSP!$CJ:$CJ)</f>
        <v>0</v>
      </c>
      <c r="CK1217" s="27">
        <f>_xlfn.XLOOKUP($C1217,[32]PSP!$C:$C,[32]PSP!$CK:$CK)</f>
        <v>13755.59</v>
      </c>
      <c r="CL1217" s="28">
        <f t="shared" si="5096"/>
        <v>0</v>
      </c>
      <c r="CM1217" s="88"/>
      <c r="CN1217" s="54">
        <f>_xlfn.XLOOKUP($C1217,[32]PSP!$C:$C,[32]PSP!$CN:$CN)</f>
        <v>1</v>
      </c>
      <c r="CO1217" s="27">
        <f>_xlfn.XLOOKUP($C1217,[32]PSP!$C:$C,[32]PSP!$CO:$CO)</f>
        <v>13755.59</v>
      </c>
      <c r="CP1217" s="28">
        <f t="shared" si="5097"/>
        <v>13755.59</v>
      </c>
      <c r="CQ1217" s="88"/>
      <c r="CR1217" s="54">
        <f>_xlfn.XLOOKUP($C1217,[32]PSP!$C:$C,[32]PSP!$CR:$CR)</f>
        <v>1</v>
      </c>
      <c r="CS1217" s="27">
        <f>_xlfn.XLOOKUP($C1217,[32]PSP!$C:$C,[32]PSP!$CS:$CS)</f>
        <v>13755.59</v>
      </c>
      <c r="CT1217" s="28">
        <f t="shared" si="5098"/>
        <v>13755.59</v>
      </c>
      <c r="CU1217" s="88"/>
      <c r="CV1217" s="54" t="str">
        <f>_xlfn.XLOOKUP($C1217,[32]PSP!$C:$C,[32]PSP!$CV:$CV)</f>
        <v>0</v>
      </c>
      <c r="CW1217" s="27">
        <f>_xlfn.XLOOKUP($C1217,[32]PSP!$C:$C,[32]PSP!$CW:$CW)</f>
        <v>13755.59</v>
      </c>
      <c r="CX1217" s="28">
        <f t="shared" si="5099"/>
        <v>0</v>
      </c>
      <c r="CY1217" s="88"/>
      <c r="CZ1217" s="54">
        <f>_xlfn.XLOOKUP($C1217,[32]PSP!$C:$C,[32]PSP!$CZ:$CZ)</f>
        <v>1</v>
      </c>
      <c r="DA1217" s="27">
        <f>_xlfn.XLOOKUP($C1217,[32]PSP!$C:$C,[32]PSP!$DA:$DA)</f>
        <v>13755.59</v>
      </c>
      <c r="DB1217" s="28">
        <f t="shared" si="5100"/>
        <v>13755.59</v>
      </c>
      <c r="DC1217" s="88"/>
      <c r="DD1217" s="54" t="str">
        <f>_xlfn.XLOOKUP($C1217,[32]PSP!$C:$C,[32]PSP!$DD:$DD)</f>
        <v>0</v>
      </c>
      <c r="DE1217" s="27">
        <f>_xlfn.XLOOKUP($C1217,[32]PSP!$C:$C,[32]PSP!$DE:$DE)</f>
        <v>13755.59</v>
      </c>
      <c r="DF1217" s="28">
        <f t="shared" si="5101"/>
        <v>0</v>
      </c>
      <c r="DG1217" s="88"/>
      <c r="DH1217" s="54" t="str">
        <f>_xlfn.XLOOKUP($C1217,[32]PSP!$C:$C,[32]PSP!$DH:$DH)</f>
        <v>0</v>
      </c>
      <c r="DI1217" s="27">
        <f>_xlfn.XLOOKUP($C1217,[32]PSP!$C:$C,[32]PSP!$DI:$DI)</f>
        <v>13755.59</v>
      </c>
      <c r="DJ1217" s="28">
        <f t="shared" si="5102"/>
        <v>0</v>
      </c>
      <c r="DK1217" s="88"/>
      <c r="DL1217" s="54" t="str">
        <f>_xlfn.XLOOKUP($C1217,[32]PSP!$C:$C,[32]PSP!$DL:$DL)</f>
        <v>0</v>
      </c>
      <c r="DM1217" s="27">
        <f>_xlfn.XLOOKUP($C1217,[32]PSP!$C:$C,[32]PSP!$DM:$DM)</f>
        <v>13755.59</v>
      </c>
      <c r="DN1217" s="28">
        <f t="shared" si="5103"/>
        <v>0</v>
      </c>
      <c r="DO1217" s="88"/>
      <c r="DP1217" s="54">
        <f>_xlfn.XLOOKUP($C1217,[32]PSP!$C:$C,[32]PSP!$DP:$DP)</f>
        <v>1</v>
      </c>
      <c r="DQ1217" s="27">
        <f>_xlfn.XLOOKUP($C1217,[32]PSP!$C:$C,[32]PSP!$DQ:$DQ)</f>
        <v>13755.59</v>
      </c>
      <c r="DR1217" s="28">
        <f t="shared" si="5104"/>
        <v>13755.59</v>
      </c>
      <c r="DS1217" s="88"/>
      <c r="DT1217" s="54" t="str">
        <f>_xlfn.XLOOKUP($C1217,[32]PSP!$C:$C,[32]PSP!$DT:$DT)</f>
        <v>0</v>
      </c>
      <c r="DU1217" s="27">
        <f>_xlfn.XLOOKUP($C1217,[32]PSP!$C:$C,[32]PSP!$DU:$DU)</f>
        <v>13755.59</v>
      </c>
      <c r="DV1217" s="28">
        <f t="shared" si="5105"/>
        <v>0</v>
      </c>
      <c r="DW1217" s="88"/>
      <c r="DX1217" s="54" t="str">
        <f>_xlfn.XLOOKUP($C1217,[32]PSP!$C:$C,[32]PSP!$DX:$DX)</f>
        <v>0</v>
      </c>
      <c r="DY1217" s="27">
        <f>_xlfn.XLOOKUP($C1217,[32]PSP!$C:$C,[32]PSP!$DY:$DY)</f>
        <v>13755.59</v>
      </c>
      <c r="DZ1217" s="28">
        <f t="shared" si="5106"/>
        <v>0</v>
      </c>
      <c r="EA1217" s="88"/>
      <c r="EB1217" s="54" t="str">
        <f>_xlfn.XLOOKUP($C1217,[32]PSP!$C:$C,[32]PSP!$EB:$EB)</f>
        <v>0</v>
      </c>
      <c r="EC1217" s="27">
        <f>_xlfn.XLOOKUP($C1217,[32]PSP!$C:$C,[32]PSP!$EC:$EC)</f>
        <v>13755.59</v>
      </c>
      <c r="ED1217" s="28">
        <f t="shared" si="5107"/>
        <v>0</v>
      </c>
      <c r="EE1217" s="88"/>
      <c r="EF1217" s="54" t="str">
        <f>_xlfn.XLOOKUP($C1217,[32]PSP!$C:$C,[32]PSP!$EF:$EF)</f>
        <v>0</v>
      </c>
      <c r="EG1217" s="27">
        <f>_xlfn.XLOOKUP($C1217,[32]PSP!$C:$C,[32]PSP!$EG:$EG)</f>
        <v>13755.59</v>
      </c>
      <c r="EH1217" s="28">
        <f t="shared" si="5108"/>
        <v>0</v>
      </c>
      <c r="EI1217" s="88"/>
      <c r="EJ1217" s="54" t="str">
        <f>_xlfn.XLOOKUP($C1217,[32]PSP!$C:$C,[32]PSP!$EJ:$EJ)</f>
        <v>0</v>
      </c>
      <c r="EK1217" s="27">
        <f>_xlfn.XLOOKUP($C1217,[32]PSP!$C:$C,[32]PSP!$EK:$EK)</f>
        <v>13755.59</v>
      </c>
      <c r="EL1217" s="28">
        <f t="shared" si="5109"/>
        <v>0</v>
      </c>
      <c r="EM1217" s="24"/>
      <c r="EO1217" s="29">
        <f>EL1218+EH1218+ED1218+DZ1218+DV1218+DR1218+DN1218+DJ1218+DF1218+DB1218+CX1218+CT1218+CP1218+CL1218+CH1218+CD1218+BZ1218+BV1218+BR1218+BN1218+BJ1218+BF1218+BB1218+AX1218+AT1218+AP1218+AL1218+AH1218+AD1218+Z1218+V1218+R1218+N1218</f>
        <v>0</v>
      </c>
      <c r="EP1217" s="29">
        <f>I1218</f>
        <v>0</v>
      </c>
      <c r="EQ1217" s="4" t="b">
        <f t="shared" si="5072"/>
        <v>1</v>
      </c>
      <c r="ES1217" s="118">
        <f>IF(LEFT(D1218,6)="COT.IS",1,1+$J$7)</f>
        <v>1.1767000000000001</v>
      </c>
    </row>
    <row r="1218" spans="3:149" ht="12.75" customHeight="1" x14ac:dyDescent="0.25">
      <c r="C1218" s="24" t="s">
        <v>1394</v>
      </c>
      <c r="D1218" s="43">
        <f>_xlfn.XLOOKUP($C1218,[32]PSP!$C:$C,[32]PSP!D:D)</f>
        <v>98522</v>
      </c>
      <c r="E1218" s="24" t="str">
        <f>_xlfn.XLOOKUP($C1218,[32]PSP!$C:$C,[32]PSP!E:E)</f>
        <v>SINAPI SERVIÇO</v>
      </c>
      <c r="F1218" s="25" t="str">
        <f>_xlfn.XLOOKUP($C1218,[32]PSP!$C:$C,[32]PSP!F:F)</f>
        <v>ALAMBRADO EM MOURÕES DE CONCRETO, COM TELA DE ARAME GALVANIZADO (INCLUSIVE MURETA EM CONCRETO). AF_05/2018</v>
      </c>
      <c r="G1218" s="26" t="str">
        <f>_xlfn.XLOOKUP($C1218,[32]PSP!$C:$C,[32]PSP!G:G)</f>
        <v>M</v>
      </c>
      <c r="H1218" s="53">
        <f>_xlfn.XLOOKUP($C1218,[32]PSP!$C:$C,[32]PSP!$H:$H)</f>
        <v>0</v>
      </c>
      <c r="I1218" s="28">
        <f>_xlfn.XLOOKUP($C1218,[32]PSP!$C:$C,[32]PSP!$I:$I)</f>
        <v>0</v>
      </c>
      <c r="J1218" s="28">
        <f t="shared" si="5076"/>
        <v>0</v>
      </c>
      <c r="K1218" s="88"/>
      <c r="L1218" s="54" t="str">
        <f>_xlfn.XLOOKUP($C1218,[32]PSP!$C:$C,[32]PSP!$L:$L)</f>
        <v>0</v>
      </c>
      <c r="M1218" s="27">
        <f>_xlfn.XLOOKUP($C1218,[32]PSP!$C:$C,[32]PSP!$M:$M)</f>
        <v>113.88</v>
      </c>
      <c r="N1218" s="28">
        <f t="shared" si="5077"/>
        <v>0</v>
      </c>
      <c r="O1218" s="88"/>
      <c r="P1218" s="54" t="str">
        <f>_xlfn.XLOOKUP($C1218,[32]PSP!$C:$C,[32]PSP!$P:$P)</f>
        <v>0</v>
      </c>
      <c r="Q1218" s="27">
        <f>_xlfn.XLOOKUP($C1218,[32]PSP!$C:$C,[32]PSP!$Q:$Q)</f>
        <v>113.88</v>
      </c>
      <c r="R1218" s="28">
        <f t="shared" si="5078"/>
        <v>0</v>
      </c>
      <c r="S1218" s="88"/>
      <c r="T1218" s="54" t="str">
        <f>_xlfn.XLOOKUP($C1218,[32]PSP!$C:$C,[32]PSP!$T:$T)</f>
        <v>0</v>
      </c>
      <c r="U1218" s="27">
        <f>_xlfn.XLOOKUP($C1218,[32]PSP!$C:$C,[32]PSP!$U:$U)</f>
        <v>113.88</v>
      </c>
      <c r="V1218" s="28">
        <f t="shared" si="5079"/>
        <v>0</v>
      </c>
      <c r="W1218" s="88"/>
      <c r="X1218" s="54">
        <f>_xlfn.XLOOKUP($C1218,[32]PSP!$C:$C,[32]PSP!$X:$X)</f>
        <v>0</v>
      </c>
      <c r="Y1218" s="27">
        <f>_xlfn.XLOOKUP($C1218,[32]PSP!$C:$C,[32]PSP!$Y:$Y)</f>
        <v>113.88</v>
      </c>
      <c r="Z1218" s="28">
        <f t="shared" si="5080"/>
        <v>0</v>
      </c>
      <c r="AA1218" s="88"/>
      <c r="AB1218" s="54" t="str">
        <f>_xlfn.XLOOKUP($C1218,[32]PSP!$C:$C,[32]PSP!$AB:$AB)</f>
        <v>0</v>
      </c>
      <c r="AC1218" s="27">
        <f>_xlfn.XLOOKUP($C1218,[32]PSP!$C:$C,[32]PSP!$AC:$AC)</f>
        <v>113.88</v>
      </c>
      <c r="AD1218" s="28">
        <f t="shared" si="5081"/>
        <v>0</v>
      </c>
      <c r="AE1218" s="88"/>
      <c r="AF1218" s="54" t="str">
        <f>_xlfn.XLOOKUP($C1218,[32]PSP!$C:$C,[32]PSP!$AF:$AF)</f>
        <v>0</v>
      </c>
      <c r="AG1218" s="27">
        <f>_xlfn.XLOOKUP($C1218,[32]PSP!$C:$C,[32]PSP!$AG:$AG)</f>
        <v>113.88</v>
      </c>
      <c r="AH1218" s="28">
        <f t="shared" si="5082"/>
        <v>0</v>
      </c>
      <c r="AI1218" s="88"/>
      <c r="AJ1218" s="54" t="str">
        <f>_xlfn.XLOOKUP($C1218,[32]PSP!$C:$C,[32]PSP!$AJ:$AJ)</f>
        <v>0</v>
      </c>
      <c r="AK1218" s="27">
        <f>_xlfn.XLOOKUP($C1218,[32]PSP!$C:$C,[32]PSP!$AK:$AK)</f>
        <v>113.88</v>
      </c>
      <c r="AL1218" s="28">
        <f t="shared" si="5083"/>
        <v>0</v>
      </c>
      <c r="AM1218" s="88"/>
      <c r="AN1218" s="54">
        <f>_xlfn.XLOOKUP($C1218,[32]PSP!$C:$C,[32]PSP!$AN:$AN)</f>
        <v>0</v>
      </c>
      <c r="AO1218" s="27">
        <f>_xlfn.XLOOKUP($C1218,[32]PSP!$C:$C,[32]PSP!$AO:$AO)</f>
        <v>113.88</v>
      </c>
      <c r="AP1218" s="28">
        <f t="shared" si="5084"/>
        <v>0</v>
      </c>
      <c r="AQ1218" s="88"/>
      <c r="AR1218" s="54" t="str">
        <f>_xlfn.XLOOKUP($C1218,[32]PSP!$C:$C,[32]PSP!$AR:$AR)</f>
        <v>0</v>
      </c>
      <c r="AS1218" s="27">
        <f>_xlfn.XLOOKUP($C1218,[32]PSP!$C:$C,[32]PSP!$AS:$AS)</f>
        <v>113.88</v>
      </c>
      <c r="AT1218" s="28">
        <f t="shared" si="5085"/>
        <v>0</v>
      </c>
      <c r="AU1218" s="88"/>
      <c r="AV1218" s="54" t="str">
        <f>_xlfn.XLOOKUP($C1218,[32]PSP!$C:$C,[32]PSP!$AV:$AV)</f>
        <v>0</v>
      </c>
      <c r="AW1218" s="27">
        <f>_xlfn.XLOOKUP($C1218,[32]PSP!$C:$C,[32]PSP!$AW:$AW)</f>
        <v>113.88</v>
      </c>
      <c r="AX1218" s="28">
        <f t="shared" si="5086"/>
        <v>0</v>
      </c>
      <c r="AY1218" s="88"/>
      <c r="AZ1218" s="54" t="str">
        <f>_xlfn.XLOOKUP($C1218,[32]PSP!$C:$C,[32]PSP!$AZ:$AZ)</f>
        <v>0</v>
      </c>
      <c r="BA1218" s="27">
        <f>_xlfn.XLOOKUP($C1218,[32]PSP!$C:$C,[32]PSP!$BA:$BA)</f>
        <v>113.88</v>
      </c>
      <c r="BB1218" s="28">
        <f t="shared" si="5087"/>
        <v>0</v>
      </c>
      <c r="BC1218" s="88"/>
      <c r="BD1218" s="54">
        <f>_xlfn.XLOOKUP($C1218,[32]PSP!$C:$C,[32]PSP!$BD:$BD)</f>
        <v>0</v>
      </c>
      <c r="BE1218" s="27">
        <f>_xlfn.XLOOKUP($C1218,[32]PSP!$C:$C,[32]PSP!$BE:$BE)</f>
        <v>113.88</v>
      </c>
      <c r="BF1218" s="28">
        <f t="shared" si="5088"/>
        <v>0</v>
      </c>
      <c r="BG1218" s="88"/>
      <c r="BH1218" s="54">
        <f>_xlfn.XLOOKUP($C1218,[32]PSP!$C:$C,[32]PSP!$BH:$BH)</f>
        <v>0</v>
      </c>
      <c r="BI1218" s="27">
        <f>_xlfn.XLOOKUP($C1218,[32]PSP!$C:$C,[32]PSP!$BI:$BI)</f>
        <v>113.88</v>
      </c>
      <c r="BJ1218" s="28">
        <f t="shared" si="5089"/>
        <v>0</v>
      </c>
      <c r="BK1218" s="88"/>
      <c r="BL1218" s="54">
        <f>_xlfn.XLOOKUP($C1218,[32]PSP!$C:$C,[32]PSP!$BL:$BL)</f>
        <v>0</v>
      </c>
      <c r="BM1218" s="27">
        <f>_xlfn.XLOOKUP($C1218,[32]PSP!$C:$C,[32]PSP!$BM:$BM)</f>
        <v>113.88</v>
      </c>
      <c r="BN1218" s="28">
        <f t="shared" si="5090"/>
        <v>0</v>
      </c>
      <c r="BO1218" s="88"/>
      <c r="BP1218" s="54" t="str">
        <f>_xlfn.XLOOKUP($C1218,[32]PSP!$C:$C,[32]PSP!$BP:$BP)</f>
        <v>0</v>
      </c>
      <c r="BQ1218" s="27">
        <f>_xlfn.XLOOKUP($C1218,[32]PSP!$C:$C,[32]PSP!$BQ:$BQ)</f>
        <v>113.88</v>
      </c>
      <c r="BR1218" s="28">
        <f t="shared" si="5091"/>
        <v>0</v>
      </c>
      <c r="BS1218" s="88"/>
      <c r="BT1218" s="54">
        <f>_xlfn.XLOOKUP($C1218,[32]PSP!$C:$C,[32]PSP!$BT:$BT)</f>
        <v>0</v>
      </c>
      <c r="BU1218" s="27">
        <f>_xlfn.XLOOKUP($C1218,[32]PSP!$C:$C,[32]PSP!$BU:$BU)</f>
        <v>113.88</v>
      </c>
      <c r="BV1218" s="28">
        <f t="shared" si="5092"/>
        <v>0</v>
      </c>
      <c r="BW1218" s="88"/>
      <c r="BX1218" s="54" t="str">
        <f>_xlfn.XLOOKUP($C1218,[32]PSP!$C:$C,[32]PSP!$BX:$BX)</f>
        <v>0</v>
      </c>
      <c r="BY1218" s="27">
        <f>_xlfn.XLOOKUP($C1218,[32]PSP!$C:$C,[32]PSP!$BY:$BY)</f>
        <v>113.88</v>
      </c>
      <c r="BZ1218" s="28">
        <f t="shared" si="5093"/>
        <v>0</v>
      </c>
      <c r="CA1218" s="88"/>
      <c r="CB1218" s="54">
        <f>_xlfn.XLOOKUP($C1218,[32]PSP!$C:$C,[32]PSP!$CB:$CB)</f>
        <v>0</v>
      </c>
      <c r="CC1218" s="27">
        <f>_xlfn.XLOOKUP($C1218,[32]PSP!$C:$C,[32]PSP!$CC:$CC)</f>
        <v>113.88</v>
      </c>
      <c r="CD1218" s="28">
        <f t="shared" si="5094"/>
        <v>0</v>
      </c>
      <c r="CE1218" s="88"/>
      <c r="CF1218" s="54" t="str">
        <f>_xlfn.XLOOKUP($C1218,[32]PSP!$C:$C,[32]PSP!$CF:$CF)</f>
        <v>0</v>
      </c>
      <c r="CG1218" s="27">
        <f>_xlfn.XLOOKUP($C1218,[32]PSP!$C:$C,[32]PSP!$CG:$CG)</f>
        <v>113.88</v>
      </c>
      <c r="CH1218" s="28">
        <f t="shared" si="5095"/>
        <v>0</v>
      </c>
      <c r="CI1218" s="88"/>
      <c r="CJ1218" s="54" t="str">
        <f>_xlfn.XLOOKUP($C1218,[32]PSP!$C:$C,[32]PSP!$CJ:$CJ)</f>
        <v>0</v>
      </c>
      <c r="CK1218" s="27">
        <f>_xlfn.XLOOKUP($C1218,[32]PSP!$C:$C,[32]PSP!$CK:$CK)</f>
        <v>113.88</v>
      </c>
      <c r="CL1218" s="28">
        <f t="shared" si="5096"/>
        <v>0</v>
      </c>
      <c r="CM1218" s="88"/>
      <c r="CN1218" s="54">
        <f>_xlfn.XLOOKUP($C1218,[32]PSP!$C:$C,[32]PSP!$CN:$CN)</f>
        <v>0</v>
      </c>
      <c r="CO1218" s="27">
        <f>_xlfn.XLOOKUP($C1218,[32]PSP!$C:$C,[32]PSP!$CO:$CO)</f>
        <v>113.88</v>
      </c>
      <c r="CP1218" s="28">
        <f t="shared" si="5097"/>
        <v>0</v>
      </c>
      <c r="CQ1218" s="88"/>
      <c r="CR1218" s="54">
        <f>_xlfn.XLOOKUP($C1218,[32]PSP!$C:$C,[32]PSP!$CR:$CR)</f>
        <v>0</v>
      </c>
      <c r="CS1218" s="27">
        <f>_xlfn.XLOOKUP($C1218,[32]PSP!$C:$C,[32]PSP!$CS:$CS)</f>
        <v>113.88</v>
      </c>
      <c r="CT1218" s="28">
        <f t="shared" si="5098"/>
        <v>0</v>
      </c>
      <c r="CU1218" s="88"/>
      <c r="CV1218" s="54" t="str">
        <f>_xlfn.XLOOKUP($C1218,[32]PSP!$C:$C,[32]PSP!$CV:$CV)</f>
        <v>0</v>
      </c>
      <c r="CW1218" s="27">
        <f>_xlfn.XLOOKUP($C1218,[32]PSP!$C:$C,[32]PSP!$CW:$CW)</f>
        <v>113.88</v>
      </c>
      <c r="CX1218" s="28">
        <f t="shared" si="5099"/>
        <v>0</v>
      </c>
      <c r="CY1218" s="88"/>
      <c r="CZ1218" s="54">
        <f>_xlfn.XLOOKUP($C1218,[32]PSP!$C:$C,[32]PSP!$CZ:$CZ)</f>
        <v>0</v>
      </c>
      <c r="DA1218" s="27">
        <f>_xlfn.XLOOKUP($C1218,[32]PSP!$C:$C,[32]PSP!$DA:$DA)</f>
        <v>113.88</v>
      </c>
      <c r="DB1218" s="28">
        <f t="shared" si="5100"/>
        <v>0</v>
      </c>
      <c r="DC1218" s="88"/>
      <c r="DD1218" s="54" t="str">
        <f>_xlfn.XLOOKUP($C1218,[32]PSP!$C:$C,[32]PSP!$DD:$DD)</f>
        <v>0</v>
      </c>
      <c r="DE1218" s="27">
        <f>_xlfn.XLOOKUP($C1218,[32]PSP!$C:$C,[32]PSP!$DE:$DE)</f>
        <v>113.88</v>
      </c>
      <c r="DF1218" s="28">
        <f t="shared" si="5101"/>
        <v>0</v>
      </c>
      <c r="DG1218" s="88"/>
      <c r="DH1218" s="54" t="str">
        <f>_xlfn.XLOOKUP($C1218,[32]PSP!$C:$C,[32]PSP!$DH:$DH)</f>
        <v>0</v>
      </c>
      <c r="DI1218" s="27">
        <f>_xlfn.XLOOKUP($C1218,[32]PSP!$C:$C,[32]PSP!$DI:$DI)</f>
        <v>113.88</v>
      </c>
      <c r="DJ1218" s="28">
        <f t="shared" si="5102"/>
        <v>0</v>
      </c>
      <c r="DK1218" s="88"/>
      <c r="DL1218" s="54" t="str">
        <f>_xlfn.XLOOKUP($C1218,[32]PSP!$C:$C,[32]PSP!$DL:$DL)</f>
        <v>0</v>
      </c>
      <c r="DM1218" s="27">
        <f>_xlfn.XLOOKUP($C1218,[32]PSP!$C:$C,[32]PSP!$DM:$DM)</f>
        <v>113.88</v>
      </c>
      <c r="DN1218" s="28">
        <f t="shared" si="5103"/>
        <v>0</v>
      </c>
      <c r="DO1218" s="88"/>
      <c r="DP1218" s="54">
        <f>_xlfn.XLOOKUP($C1218,[32]PSP!$C:$C,[32]PSP!$DP:$DP)</f>
        <v>0</v>
      </c>
      <c r="DQ1218" s="27">
        <f>_xlfn.XLOOKUP($C1218,[32]PSP!$C:$C,[32]PSP!$DQ:$DQ)</f>
        <v>113.88</v>
      </c>
      <c r="DR1218" s="28">
        <f t="shared" si="5104"/>
        <v>0</v>
      </c>
      <c r="DS1218" s="88"/>
      <c r="DT1218" s="54" t="str">
        <f>_xlfn.XLOOKUP($C1218,[32]PSP!$C:$C,[32]PSP!$DT:$DT)</f>
        <v>0</v>
      </c>
      <c r="DU1218" s="27">
        <f>_xlfn.XLOOKUP($C1218,[32]PSP!$C:$C,[32]PSP!$DU:$DU)</f>
        <v>113.88</v>
      </c>
      <c r="DV1218" s="28">
        <f t="shared" si="5105"/>
        <v>0</v>
      </c>
      <c r="DW1218" s="88"/>
      <c r="DX1218" s="54" t="str">
        <f>_xlfn.XLOOKUP($C1218,[32]PSP!$C:$C,[32]PSP!$DX:$DX)</f>
        <v>0</v>
      </c>
      <c r="DY1218" s="27">
        <f>_xlfn.XLOOKUP($C1218,[32]PSP!$C:$C,[32]PSP!$DY:$DY)</f>
        <v>113.88</v>
      </c>
      <c r="DZ1218" s="28">
        <f t="shared" si="5106"/>
        <v>0</v>
      </c>
      <c r="EA1218" s="88"/>
      <c r="EB1218" s="54" t="str">
        <f>_xlfn.XLOOKUP($C1218,[32]PSP!$C:$C,[32]PSP!$EB:$EB)</f>
        <v>0</v>
      </c>
      <c r="EC1218" s="27">
        <f>_xlfn.XLOOKUP($C1218,[32]PSP!$C:$C,[32]PSP!$EC:$EC)</f>
        <v>113.88</v>
      </c>
      <c r="ED1218" s="28">
        <f t="shared" si="5107"/>
        <v>0</v>
      </c>
      <c r="EE1218" s="88"/>
      <c r="EF1218" s="54" t="str">
        <f>_xlfn.XLOOKUP($C1218,[32]PSP!$C:$C,[32]PSP!$EF:$EF)</f>
        <v>0</v>
      </c>
      <c r="EG1218" s="27">
        <f>_xlfn.XLOOKUP($C1218,[32]PSP!$C:$C,[32]PSP!$EG:$EG)</f>
        <v>113.88</v>
      </c>
      <c r="EH1218" s="28">
        <f t="shared" si="5108"/>
        <v>0</v>
      </c>
      <c r="EI1218" s="88"/>
      <c r="EJ1218" s="54" t="str">
        <f>_xlfn.XLOOKUP($C1218,[32]PSP!$C:$C,[32]PSP!$EJ:$EJ)</f>
        <v>0</v>
      </c>
      <c r="EK1218" s="27">
        <f>_xlfn.XLOOKUP($C1218,[32]PSP!$C:$C,[32]PSP!$EK:$EK)</f>
        <v>113.88</v>
      </c>
      <c r="EL1218" s="28">
        <f t="shared" si="5109"/>
        <v>0</v>
      </c>
      <c r="EM1218" s="111"/>
      <c r="EO1218" s="29">
        <f>EL1215+EH1215+ED1215+DZ1215+DV1215+DR1215+DN1215+DJ1215+DF1215+DB1215+CX1215+CT1215+CP1215+CL1215+CH1215+CD1215+BZ1215+BV1215+BR1215+BN1215+BJ1215+BF1215+BB1215+AX1215+AT1215+AP1215+AL1215+AH1215+AD1215+Z1215+V1215+R1215+N1215</f>
        <v>0</v>
      </c>
      <c r="EP1218" s="29">
        <f>I1215</f>
        <v>0</v>
      </c>
      <c r="EQ1218" s="4" t="b">
        <f t="shared" si="5072"/>
        <v>1</v>
      </c>
      <c r="ES1218" s="118">
        <f>IF(LEFT(D1215,6)="COT.IS",1,1+$J$7)</f>
        <v>1.1767000000000001</v>
      </c>
    </row>
    <row r="1219" spans="3:149" ht="21" x14ac:dyDescent="0.25">
      <c r="C1219" s="24" t="s">
        <v>1395</v>
      </c>
      <c r="D1219" s="43">
        <f>_xlfn.XLOOKUP($C1219,[32]PSP!$C:$C,[32]PSP!D:D)</f>
        <v>101659</v>
      </c>
      <c r="E1219" s="24" t="str">
        <f>_xlfn.XLOOKUP($C1219,[32]PSP!$C:$C,[32]PSP!E:E)</f>
        <v>SINAPI SERVIÇO</v>
      </c>
      <c r="F1219" s="25" t="str">
        <f>_xlfn.XLOOKUP($C1219,[32]PSP!$C:$C,[32]PSP!F:F)</f>
        <v>LUMINÁRIA DE LED PARA ILUMINAÇÃO PÚBLICA, DE 181 W ATÉ 239 W - FORNECIMENTO E INSTALAÇÃO. AF_08/2020</v>
      </c>
      <c r="G1219" s="26" t="str">
        <f>_xlfn.XLOOKUP($C1219,[32]PSP!$C:$C,[32]PSP!G:G)</f>
        <v>UN</v>
      </c>
      <c r="H1219" s="53">
        <f>_xlfn.XLOOKUP($C1219,[32]PSP!$C:$C,[32]PSP!$H:$H)</f>
        <v>66</v>
      </c>
      <c r="I1219" s="28">
        <f>_xlfn.XLOOKUP($C1219,[32]PSP!$C:$C,[32]PSP!$I:$I)</f>
        <v>68504.699999999983</v>
      </c>
      <c r="J1219" s="28">
        <f t="shared" si="5076"/>
        <v>80609.480489999987</v>
      </c>
      <c r="K1219" s="88"/>
      <c r="L1219" s="54" t="str">
        <f>_xlfn.XLOOKUP($C1219,[32]PSP!$C:$C,[32]PSP!$L:$L)</f>
        <v>0</v>
      </c>
      <c r="M1219" s="27">
        <f>_xlfn.XLOOKUP($C1219,[32]PSP!$C:$C,[32]PSP!$M:$M)</f>
        <v>1037.95</v>
      </c>
      <c r="N1219" s="28">
        <f t="shared" si="5077"/>
        <v>0</v>
      </c>
      <c r="O1219" s="88"/>
      <c r="P1219" s="54" t="str">
        <f>_xlfn.XLOOKUP($C1219,[32]PSP!$C:$C,[32]PSP!$P:$P)</f>
        <v>0</v>
      </c>
      <c r="Q1219" s="27">
        <f>_xlfn.XLOOKUP($C1219,[32]PSP!$C:$C,[32]PSP!$Q:$Q)</f>
        <v>1037.95</v>
      </c>
      <c r="R1219" s="28">
        <f t="shared" si="5078"/>
        <v>0</v>
      </c>
      <c r="S1219" s="88"/>
      <c r="T1219" s="54" t="str">
        <f>_xlfn.XLOOKUP($C1219,[32]PSP!$C:$C,[32]PSP!$T:$T)</f>
        <v>0</v>
      </c>
      <c r="U1219" s="27">
        <f>_xlfn.XLOOKUP($C1219,[32]PSP!$C:$C,[32]PSP!$U:$U)</f>
        <v>1037.95</v>
      </c>
      <c r="V1219" s="28">
        <f t="shared" si="5079"/>
        <v>0</v>
      </c>
      <c r="W1219" s="88"/>
      <c r="X1219" s="54">
        <f>_xlfn.XLOOKUP($C1219,[32]PSP!$C:$C,[32]PSP!$X:$X)</f>
        <v>6</v>
      </c>
      <c r="Y1219" s="27">
        <f>_xlfn.XLOOKUP($C1219,[32]PSP!$C:$C,[32]PSP!$Y:$Y)</f>
        <v>1037.95</v>
      </c>
      <c r="Z1219" s="28">
        <f t="shared" si="5080"/>
        <v>6227.7</v>
      </c>
      <c r="AA1219" s="88"/>
      <c r="AB1219" s="54" t="str">
        <f>_xlfn.XLOOKUP($C1219,[32]PSP!$C:$C,[32]PSP!$AB:$AB)</f>
        <v>0</v>
      </c>
      <c r="AC1219" s="27">
        <f>_xlfn.XLOOKUP($C1219,[32]PSP!$C:$C,[32]PSP!$AC:$AC)</f>
        <v>1037.95</v>
      </c>
      <c r="AD1219" s="28">
        <f t="shared" si="5081"/>
        <v>0</v>
      </c>
      <c r="AE1219" s="88"/>
      <c r="AF1219" s="54" t="str">
        <f>_xlfn.XLOOKUP($C1219,[32]PSP!$C:$C,[32]PSP!$AF:$AF)</f>
        <v>0</v>
      </c>
      <c r="AG1219" s="27">
        <f>_xlfn.XLOOKUP($C1219,[32]PSP!$C:$C,[32]PSP!$AG:$AG)</f>
        <v>1037.95</v>
      </c>
      <c r="AH1219" s="28">
        <f t="shared" si="5082"/>
        <v>0</v>
      </c>
      <c r="AI1219" s="88"/>
      <c r="AJ1219" s="54" t="str">
        <f>_xlfn.XLOOKUP($C1219,[32]PSP!$C:$C,[32]PSP!$AJ:$AJ)</f>
        <v>0</v>
      </c>
      <c r="AK1219" s="27">
        <f>_xlfn.XLOOKUP($C1219,[32]PSP!$C:$C,[32]PSP!$AK:$AK)</f>
        <v>1037.95</v>
      </c>
      <c r="AL1219" s="28">
        <f t="shared" si="5083"/>
        <v>0</v>
      </c>
      <c r="AM1219" s="88"/>
      <c r="AN1219" s="54">
        <f>_xlfn.XLOOKUP($C1219,[32]PSP!$C:$C,[32]PSP!$AN:$AN)</f>
        <v>6</v>
      </c>
      <c r="AO1219" s="27">
        <f>_xlfn.XLOOKUP($C1219,[32]PSP!$C:$C,[32]PSP!$AO:$AO)</f>
        <v>1037.95</v>
      </c>
      <c r="AP1219" s="28">
        <f t="shared" si="5084"/>
        <v>6227.7</v>
      </c>
      <c r="AQ1219" s="88"/>
      <c r="AR1219" s="54" t="str">
        <f>_xlfn.XLOOKUP($C1219,[32]PSP!$C:$C,[32]PSP!$AR:$AR)</f>
        <v>0</v>
      </c>
      <c r="AS1219" s="27">
        <f>_xlfn.XLOOKUP($C1219,[32]PSP!$C:$C,[32]PSP!$AS:$AS)</f>
        <v>1037.95</v>
      </c>
      <c r="AT1219" s="28">
        <f t="shared" si="5085"/>
        <v>0</v>
      </c>
      <c r="AU1219" s="88"/>
      <c r="AV1219" s="54" t="str">
        <f>_xlfn.XLOOKUP($C1219,[32]PSP!$C:$C,[32]PSP!$AV:$AV)</f>
        <v>0</v>
      </c>
      <c r="AW1219" s="27">
        <f>_xlfn.XLOOKUP($C1219,[32]PSP!$C:$C,[32]PSP!$AW:$AW)</f>
        <v>1037.95</v>
      </c>
      <c r="AX1219" s="28">
        <f t="shared" si="5086"/>
        <v>0</v>
      </c>
      <c r="AY1219" s="88"/>
      <c r="AZ1219" s="54" t="str">
        <f>_xlfn.XLOOKUP($C1219,[32]PSP!$C:$C,[32]PSP!$AZ:$AZ)</f>
        <v>0</v>
      </c>
      <c r="BA1219" s="27">
        <f>_xlfn.XLOOKUP($C1219,[32]PSP!$C:$C,[32]PSP!$BA:$BA)</f>
        <v>1037.95</v>
      </c>
      <c r="BB1219" s="28">
        <f t="shared" si="5087"/>
        <v>0</v>
      </c>
      <c r="BC1219" s="88"/>
      <c r="BD1219" s="54">
        <f>_xlfn.XLOOKUP($C1219,[32]PSP!$C:$C,[32]PSP!$BD:$BD)</f>
        <v>6</v>
      </c>
      <c r="BE1219" s="27">
        <f>_xlfn.XLOOKUP($C1219,[32]PSP!$C:$C,[32]PSP!$BE:$BE)</f>
        <v>1037.95</v>
      </c>
      <c r="BF1219" s="28">
        <f t="shared" si="5088"/>
        <v>6227.7</v>
      </c>
      <c r="BG1219" s="88"/>
      <c r="BH1219" s="54">
        <f>_xlfn.XLOOKUP($C1219,[32]PSP!$C:$C,[32]PSP!$BH:$BH)</f>
        <v>6</v>
      </c>
      <c r="BI1219" s="27">
        <f>_xlfn.XLOOKUP($C1219,[32]PSP!$C:$C,[32]PSP!$BI:$BI)</f>
        <v>1037.95</v>
      </c>
      <c r="BJ1219" s="28">
        <f t="shared" si="5089"/>
        <v>6227.7</v>
      </c>
      <c r="BK1219" s="88"/>
      <c r="BL1219" s="54">
        <f>_xlfn.XLOOKUP($C1219,[32]PSP!$C:$C,[32]PSP!$BL:$BL)</f>
        <v>6</v>
      </c>
      <c r="BM1219" s="27">
        <f>_xlfn.XLOOKUP($C1219,[32]PSP!$C:$C,[32]PSP!$BM:$BM)</f>
        <v>1037.95</v>
      </c>
      <c r="BN1219" s="28">
        <f t="shared" si="5090"/>
        <v>6227.7</v>
      </c>
      <c r="BO1219" s="88"/>
      <c r="BP1219" s="54" t="str">
        <f>_xlfn.XLOOKUP($C1219,[32]PSP!$C:$C,[32]PSP!$BP:$BP)</f>
        <v>0</v>
      </c>
      <c r="BQ1219" s="27">
        <f>_xlfn.XLOOKUP($C1219,[32]PSP!$C:$C,[32]PSP!$BQ:$BQ)</f>
        <v>1037.95</v>
      </c>
      <c r="BR1219" s="28">
        <f t="shared" si="5091"/>
        <v>0</v>
      </c>
      <c r="BS1219" s="88"/>
      <c r="BT1219" s="54">
        <f>_xlfn.XLOOKUP($C1219,[32]PSP!$C:$C,[32]PSP!$BT:$BT)</f>
        <v>6</v>
      </c>
      <c r="BU1219" s="27">
        <f>_xlfn.XLOOKUP($C1219,[32]PSP!$C:$C,[32]PSP!$BU:$BU)</f>
        <v>1037.95</v>
      </c>
      <c r="BV1219" s="28">
        <f t="shared" si="5092"/>
        <v>6227.7</v>
      </c>
      <c r="BW1219" s="88"/>
      <c r="BX1219" s="54" t="str">
        <f>_xlfn.XLOOKUP($C1219,[32]PSP!$C:$C,[32]PSP!$BX:$BX)</f>
        <v>0</v>
      </c>
      <c r="BY1219" s="27">
        <f>_xlfn.XLOOKUP($C1219,[32]PSP!$C:$C,[32]PSP!$BY:$BY)</f>
        <v>1037.95</v>
      </c>
      <c r="BZ1219" s="28">
        <f t="shared" si="5093"/>
        <v>0</v>
      </c>
      <c r="CA1219" s="88"/>
      <c r="CB1219" s="54">
        <f>_xlfn.XLOOKUP($C1219,[32]PSP!$C:$C,[32]PSP!$CB:$CB)</f>
        <v>6</v>
      </c>
      <c r="CC1219" s="27">
        <f>_xlfn.XLOOKUP($C1219,[32]PSP!$C:$C,[32]PSP!$CC:$CC)</f>
        <v>1037.95</v>
      </c>
      <c r="CD1219" s="28">
        <f t="shared" si="5094"/>
        <v>6227.7</v>
      </c>
      <c r="CE1219" s="88"/>
      <c r="CF1219" s="54" t="str">
        <f>_xlfn.XLOOKUP($C1219,[32]PSP!$C:$C,[32]PSP!$CF:$CF)</f>
        <v>0</v>
      </c>
      <c r="CG1219" s="27">
        <f>_xlfn.XLOOKUP($C1219,[32]PSP!$C:$C,[32]PSP!$CG:$CG)</f>
        <v>1037.95</v>
      </c>
      <c r="CH1219" s="28">
        <f t="shared" si="5095"/>
        <v>0</v>
      </c>
      <c r="CI1219" s="88"/>
      <c r="CJ1219" s="54" t="str">
        <f>_xlfn.XLOOKUP($C1219,[32]PSP!$C:$C,[32]PSP!$CJ:$CJ)</f>
        <v>0</v>
      </c>
      <c r="CK1219" s="27">
        <f>_xlfn.XLOOKUP($C1219,[32]PSP!$C:$C,[32]PSP!$CK:$CK)</f>
        <v>1037.95</v>
      </c>
      <c r="CL1219" s="28">
        <f t="shared" si="5096"/>
        <v>0</v>
      </c>
      <c r="CM1219" s="88"/>
      <c r="CN1219" s="54">
        <f>_xlfn.XLOOKUP($C1219,[32]PSP!$C:$C,[32]PSP!$CN:$CN)</f>
        <v>6</v>
      </c>
      <c r="CO1219" s="27">
        <f>_xlfn.XLOOKUP($C1219,[32]PSP!$C:$C,[32]PSP!$CO:$CO)</f>
        <v>1037.95</v>
      </c>
      <c r="CP1219" s="28">
        <f t="shared" si="5097"/>
        <v>6227.7</v>
      </c>
      <c r="CQ1219" s="88"/>
      <c r="CR1219" s="54">
        <f>_xlfn.XLOOKUP($C1219,[32]PSP!$C:$C,[32]PSP!$CR:$CR)</f>
        <v>6</v>
      </c>
      <c r="CS1219" s="27">
        <f>_xlfn.XLOOKUP($C1219,[32]PSP!$C:$C,[32]PSP!$CS:$CS)</f>
        <v>1037.95</v>
      </c>
      <c r="CT1219" s="28">
        <f t="shared" si="5098"/>
        <v>6227.7</v>
      </c>
      <c r="CU1219" s="88"/>
      <c r="CV1219" s="54" t="str">
        <f>_xlfn.XLOOKUP($C1219,[32]PSP!$C:$C,[32]PSP!$CV:$CV)</f>
        <v>0</v>
      </c>
      <c r="CW1219" s="27">
        <f>_xlfn.XLOOKUP($C1219,[32]PSP!$C:$C,[32]PSP!$CW:$CW)</f>
        <v>1037.95</v>
      </c>
      <c r="CX1219" s="28">
        <f t="shared" si="5099"/>
        <v>0</v>
      </c>
      <c r="CY1219" s="88"/>
      <c r="CZ1219" s="54">
        <f>_xlfn.XLOOKUP($C1219,[32]PSP!$C:$C,[32]PSP!$CZ:$CZ)</f>
        <v>6</v>
      </c>
      <c r="DA1219" s="27">
        <f>_xlfn.XLOOKUP($C1219,[32]PSP!$C:$C,[32]PSP!$DA:$DA)</f>
        <v>1037.95</v>
      </c>
      <c r="DB1219" s="28">
        <f t="shared" si="5100"/>
        <v>6227.7</v>
      </c>
      <c r="DC1219" s="88"/>
      <c r="DD1219" s="54" t="str">
        <f>_xlfn.XLOOKUP($C1219,[32]PSP!$C:$C,[32]PSP!$DD:$DD)</f>
        <v>0</v>
      </c>
      <c r="DE1219" s="27">
        <f>_xlfn.XLOOKUP($C1219,[32]PSP!$C:$C,[32]PSP!$DE:$DE)</f>
        <v>1037.95</v>
      </c>
      <c r="DF1219" s="28">
        <f t="shared" si="5101"/>
        <v>0</v>
      </c>
      <c r="DG1219" s="88"/>
      <c r="DH1219" s="54" t="str">
        <f>_xlfn.XLOOKUP($C1219,[32]PSP!$C:$C,[32]PSP!$DH:$DH)</f>
        <v>0</v>
      </c>
      <c r="DI1219" s="27">
        <f>_xlfn.XLOOKUP($C1219,[32]PSP!$C:$C,[32]PSP!$DI:$DI)</f>
        <v>1037.95</v>
      </c>
      <c r="DJ1219" s="28">
        <f t="shared" si="5102"/>
        <v>0</v>
      </c>
      <c r="DK1219" s="88"/>
      <c r="DL1219" s="54" t="str">
        <f>_xlfn.XLOOKUP($C1219,[32]PSP!$C:$C,[32]PSP!$DL:$DL)</f>
        <v>0</v>
      </c>
      <c r="DM1219" s="27">
        <f>_xlfn.XLOOKUP($C1219,[32]PSP!$C:$C,[32]PSP!$DM:$DM)</f>
        <v>1037.95</v>
      </c>
      <c r="DN1219" s="28">
        <f t="shared" si="5103"/>
        <v>0</v>
      </c>
      <c r="DO1219" s="88"/>
      <c r="DP1219" s="54">
        <f>_xlfn.XLOOKUP($C1219,[32]PSP!$C:$C,[32]PSP!$DP:$DP)</f>
        <v>6</v>
      </c>
      <c r="DQ1219" s="27">
        <f>_xlfn.XLOOKUP($C1219,[32]PSP!$C:$C,[32]PSP!$DQ:$DQ)</f>
        <v>1037.95</v>
      </c>
      <c r="DR1219" s="28">
        <f t="shared" si="5104"/>
        <v>6227.7</v>
      </c>
      <c r="DS1219" s="88"/>
      <c r="DT1219" s="54" t="str">
        <f>_xlfn.XLOOKUP($C1219,[32]PSP!$C:$C,[32]PSP!$DT:$DT)</f>
        <v>0</v>
      </c>
      <c r="DU1219" s="27">
        <f>_xlfn.XLOOKUP($C1219,[32]PSP!$C:$C,[32]PSP!$DU:$DU)</f>
        <v>1037.95</v>
      </c>
      <c r="DV1219" s="28">
        <f t="shared" si="5105"/>
        <v>0</v>
      </c>
      <c r="DW1219" s="88"/>
      <c r="DX1219" s="54" t="str">
        <f>_xlfn.XLOOKUP($C1219,[32]PSP!$C:$C,[32]PSP!$DX:$DX)</f>
        <v>0</v>
      </c>
      <c r="DY1219" s="27">
        <f>_xlfn.XLOOKUP($C1219,[32]PSP!$C:$C,[32]PSP!$DY:$DY)</f>
        <v>1037.95</v>
      </c>
      <c r="DZ1219" s="28">
        <f t="shared" si="5106"/>
        <v>0</v>
      </c>
      <c r="EA1219" s="88"/>
      <c r="EB1219" s="54" t="str">
        <f>_xlfn.XLOOKUP($C1219,[32]PSP!$C:$C,[32]PSP!$EB:$EB)</f>
        <v>0</v>
      </c>
      <c r="EC1219" s="27">
        <f>_xlfn.XLOOKUP($C1219,[32]PSP!$C:$C,[32]PSP!$EC:$EC)</f>
        <v>1037.95</v>
      </c>
      <c r="ED1219" s="28">
        <f t="shared" si="5107"/>
        <v>0</v>
      </c>
      <c r="EE1219" s="88"/>
      <c r="EF1219" s="54" t="str">
        <f>_xlfn.XLOOKUP($C1219,[32]PSP!$C:$C,[32]PSP!$EF:$EF)</f>
        <v>0</v>
      </c>
      <c r="EG1219" s="27">
        <f>_xlfn.XLOOKUP($C1219,[32]PSP!$C:$C,[32]PSP!$EG:$EG)</f>
        <v>1037.95</v>
      </c>
      <c r="EH1219" s="28">
        <f t="shared" si="5108"/>
        <v>0</v>
      </c>
      <c r="EI1219" s="88"/>
      <c r="EJ1219" s="54" t="str">
        <f>_xlfn.XLOOKUP($C1219,[32]PSP!$C:$C,[32]PSP!$EJ:$EJ)</f>
        <v>0</v>
      </c>
      <c r="EK1219" s="27">
        <f>_xlfn.XLOOKUP($C1219,[32]PSP!$C:$C,[32]PSP!$EK:$EK)</f>
        <v>1037.95</v>
      </c>
      <c r="EL1219" s="28">
        <f t="shared" si="5109"/>
        <v>0</v>
      </c>
      <c r="EM1219" s="24"/>
      <c r="EO1219" s="29">
        <f t="shared" ref="EO1219:EO1250" si="5110">EL1219+EH1219+ED1219+DZ1219+DV1219+DR1219+DN1219+DJ1219+DF1219+DB1219+CX1219+CT1219+CP1219+CL1219+CH1219+CD1219+BZ1219+BV1219+BR1219+BN1219+BJ1219+BF1219+BB1219+AX1219+AT1219+AP1219+AL1219+AH1219+AD1219+Z1219+V1219+R1219+N1219</f>
        <v>68504.699999999983</v>
      </c>
      <c r="EP1219" s="29">
        <f t="shared" ref="EP1219:EP1250" si="5111">I1219</f>
        <v>68504.699999999983</v>
      </c>
      <c r="EQ1219" s="4" t="b">
        <f t="shared" ref="EQ1219:EQ1282" si="5112">EP1219=EO1219</f>
        <v>1</v>
      </c>
      <c r="ES1219" s="118">
        <f t="shared" ref="ES1219:ES1250" si="5113">IF(LEFT(D1219,6)="COT.IS",1,1+$J$7)</f>
        <v>1.1767000000000001</v>
      </c>
    </row>
    <row r="1220" spans="3:149" ht="21" x14ac:dyDescent="0.25">
      <c r="C1220" s="24" t="s">
        <v>1396</v>
      </c>
      <c r="D1220" s="43" t="str">
        <f>_xlfn.XLOOKUP($C1220,[32]PSP!$C:$C,[32]PSP!D:D)</f>
        <v>COMP_24005</v>
      </c>
      <c r="E1220" s="24" t="str">
        <f>_xlfn.XLOOKUP($C1220,[32]PSP!$C:$C,[32]PSP!E:E)</f>
        <v>COMPOSIÇÃO</v>
      </c>
      <c r="F1220" s="25" t="str">
        <f>_xlfn.XLOOKUP($C1220,[32]PSP!$C:$C,[32]PSP!F:F)</f>
        <v>POSTE DE AÇO CONICO CONTÍNUO CURVO SIMPLES, FLANGEADO, H=9M, EXCLUSIVE LUMINÁRIA - FORNECIMENTO E INSTALACAO.</v>
      </c>
      <c r="G1220" s="26" t="str">
        <f>_xlfn.XLOOKUP($C1220,[32]PSP!$C:$C,[32]PSP!G:G)</f>
        <v>UN</v>
      </c>
      <c r="H1220" s="53">
        <f>_xlfn.XLOOKUP($C1220,[32]PSP!$C:$C,[32]PSP!$H:$H)</f>
        <v>0</v>
      </c>
      <c r="I1220" s="28">
        <f>_xlfn.XLOOKUP($C1220,[32]PSP!$C:$C,[32]PSP!$I:$I)</f>
        <v>0</v>
      </c>
      <c r="J1220" s="28">
        <f t="shared" si="5076"/>
        <v>0</v>
      </c>
      <c r="K1220" s="88"/>
      <c r="L1220" s="54" t="str">
        <f>_xlfn.XLOOKUP($C1220,[32]PSP!$C:$C,[32]PSP!$L:$L)</f>
        <v>0</v>
      </c>
      <c r="M1220" s="27">
        <f>_xlfn.XLOOKUP($C1220,[32]PSP!$C:$C,[32]PSP!$M:$M)</f>
        <v>2184.2199999999998</v>
      </c>
      <c r="N1220" s="28">
        <f t="shared" si="5077"/>
        <v>0</v>
      </c>
      <c r="O1220" s="88"/>
      <c r="P1220" s="54" t="str">
        <f>_xlfn.XLOOKUP($C1220,[32]PSP!$C:$C,[32]PSP!$P:$P)</f>
        <v>0</v>
      </c>
      <c r="Q1220" s="27">
        <f>_xlfn.XLOOKUP($C1220,[32]PSP!$C:$C,[32]PSP!$Q:$Q)</f>
        <v>2184.2199999999998</v>
      </c>
      <c r="R1220" s="28">
        <f t="shared" si="5078"/>
        <v>0</v>
      </c>
      <c r="S1220" s="88"/>
      <c r="T1220" s="54" t="str">
        <f>_xlfn.XLOOKUP($C1220,[32]PSP!$C:$C,[32]PSP!$T:$T)</f>
        <v>0</v>
      </c>
      <c r="U1220" s="27">
        <f>_xlfn.XLOOKUP($C1220,[32]PSP!$C:$C,[32]PSP!$U:$U)</f>
        <v>2184.2199999999998</v>
      </c>
      <c r="V1220" s="28">
        <f t="shared" si="5079"/>
        <v>0</v>
      </c>
      <c r="W1220" s="88"/>
      <c r="X1220" s="54">
        <f>_xlfn.XLOOKUP($C1220,[32]PSP!$C:$C,[32]PSP!$X:$X)</f>
        <v>0</v>
      </c>
      <c r="Y1220" s="27">
        <f>_xlfn.XLOOKUP($C1220,[32]PSP!$C:$C,[32]PSP!$Y:$Y)</f>
        <v>2184.2199999999998</v>
      </c>
      <c r="Z1220" s="28">
        <f t="shared" si="5080"/>
        <v>0</v>
      </c>
      <c r="AA1220" s="88"/>
      <c r="AB1220" s="54" t="str">
        <f>_xlfn.XLOOKUP($C1220,[32]PSP!$C:$C,[32]PSP!$AB:$AB)</f>
        <v>0</v>
      </c>
      <c r="AC1220" s="27">
        <f>_xlfn.XLOOKUP($C1220,[32]PSP!$C:$C,[32]PSP!$AC:$AC)</f>
        <v>2184.2199999999998</v>
      </c>
      <c r="AD1220" s="28">
        <f t="shared" si="5081"/>
        <v>0</v>
      </c>
      <c r="AE1220" s="88"/>
      <c r="AF1220" s="54" t="str">
        <f>_xlfn.XLOOKUP($C1220,[32]PSP!$C:$C,[32]PSP!$AF:$AF)</f>
        <v>0</v>
      </c>
      <c r="AG1220" s="27">
        <f>_xlfn.XLOOKUP($C1220,[32]PSP!$C:$C,[32]PSP!$AG:$AG)</f>
        <v>2184.2199999999998</v>
      </c>
      <c r="AH1220" s="28">
        <f t="shared" si="5082"/>
        <v>0</v>
      </c>
      <c r="AI1220" s="88"/>
      <c r="AJ1220" s="54" t="str">
        <f>_xlfn.XLOOKUP($C1220,[32]PSP!$C:$C,[32]PSP!$AJ:$AJ)</f>
        <v>0</v>
      </c>
      <c r="AK1220" s="27">
        <f>_xlfn.XLOOKUP($C1220,[32]PSP!$C:$C,[32]PSP!$AK:$AK)</f>
        <v>2184.2199999999998</v>
      </c>
      <c r="AL1220" s="28">
        <f t="shared" si="5083"/>
        <v>0</v>
      </c>
      <c r="AM1220" s="88"/>
      <c r="AN1220" s="54">
        <f>_xlfn.XLOOKUP($C1220,[32]PSP!$C:$C,[32]PSP!$AN:$AN)</f>
        <v>0</v>
      </c>
      <c r="AO1220" s="27">
        <f>_xlfn.XLOOKUP($C1220,[32]PSP!$C:$C,[32]PSP!$AO:$AO)</f>
        <v>2184.2199999999998</v>
      </c>
      <c r="AP1220" s="28">
        <f t="shared" si="5084"/>
        <v>0</v>
      </c>
      <c r="AQ1220" s="88"/>
      <c r="AR1220" s="54" t="str">
        <f>_xlfn.XLOOKUP($C1220,[32]PSP!$C:$C,[32]PSP!$AR:$AR)</f>
        <v>0</v>
      </c>
      <c r="AS1220" s="27">
        <f>_xlfn.XLOOKUP($C1220,[32]PSP!$C:$C,[32]PSP!$AS:$AS)</f>
        <v>2184.2199999999998</v>
      </c>
      <c r="AT1220" s="28">
        <f t="shared" si="5085"/>
        <v>0</v>
      </c>
      <c r="AU1220" s="88"/>
      <c r="AV1220" s="54" t="str">
        <f>_xlfn.XLOOKUP($C1220,[32]PSP!$C:$C,[32]PSP!$AV:$AV)</f>
        <v>0</v>
      </c>
      <c r="AW1220" s="27">
        <f>_xlfn.XLOOKUP($C1220,[32]PSP!$C:$C,[32]PSP!$AW:$AW)</f>
        <v>2184.2199999999998</v>
      </c>
      <c r="AX1220" s="28">
        <f t="shared" si="5086"/>
        <v>0</v>
      </c>
      <c r="AY1220" s="88"/>
      <c r="AZ1220" s="54" t="str">
        <f>_xlfn.XLOOKUP($C1220,[32]PSP!$C:$C,[32]PSP!$AZ:$AZ)</f>
        <v>0</v>
      </c>
      <c r="BA1220" s="27">
        <f>_xlfn.XLOOKUP($C1220,[32]PSP!$C:$C,[32]PSP!$BA:$BA)</f>
        <v>2184.2199999999998</v>
      </c>
      <c r="BB1220" s="28">
        <f t="shared" si="5087"/>
        <v>0</v>
      </c>
      <c r="BC1220" s="88"/>
      <c r="BD1220" s="54">
        <f>_xlfn.XLOOKUP($C1220,[32]PSP!$C:$C,[32]PSP!$BD:$BD)</f>
        <v>0</v>
      </c>
      <c r="BE1220" s="27">
        <f>_xlfn.XLOOKUP($C1220,[32]PSP!$C:$C,[32]PSP!$BE:$BE)</f>
        <v>2184.2199999999998</v>
      </c>
      <c r="BF1220" s="28">
        <f t="shared" si="5088"/>
        <v>0</v>
      </c>
      <c r="BG1220" s="88"/>
      <c r="BH1220" s="54">
        <f>_xlfn.XLOOKUP($C1220,[32]PSP!$C:$C,[32]PSP!$BH:$BH)</f>
        <v>0</v>
      </c>
      <c r="BI1220" s="27">
        <f>_xlfn.XLOOKUP($C1220,[32]PSP!$C:$C,[32]PSP!$BI:$BI)</f>
        <v>2184.2199999999998</v>
      </c>
      <c r="BJ1220" s="28">
        <f t="shared" si="5089"/>
        <v>0</v>
      </c>
      <c r="BK1220" s="88"/>
      <c r="BL1220" s="54">
        <f>_xlfn.XLOOKUP($C1220,[32]PSP!$C:$C,[32]PSP!$BL:$BL)</f>
        <v>0</v>
      </c>
      <c r="BM1220" s="27">
        <f>_xlfn.XLOOKUP($C1220,[32]PSP!$C:$C,[32]PSP!$BM:$BM)</f>
        <v>2184.2199999999998</v>
      </c>
      <c r="BN1220" s="28">
        <f t="shared" si="5090"/>
        <v>0</v>
      </c>
      <c r="BO1220" s="88"/>
      <c r="BP1220" s="54" t="str">
        <f>_xlfn.XLOOKUP($C1220,[32]PSP!$C:$C,[32]PSP!$BP:$BP)</f>
        <v>0</v>
      </c>
      <c r="BQ1220" s="27">
        <f>_xlfn.XLOOKUP($C1220,[32]PSP!$C:$C,[32]PSP!$BQ:$BQ)</f>
        <v>2184.2199999999998</v>
      </c>
      <c r="BR1220" s="28">
        <f t="shared" si="5091"/>
        <v>0</v>
      </c>
      <c r="BS1220" s="88"/>
      <c r="BT1220" s="54">
        <f>_xlfn.XLOOKUP($C1220,[32]PSP!$C:$C,[32]PSP!$BT:$BT)</f>
        <v>0</v>
      </c>
      <c r="BU1220" s="27">
        <f>_xlfn.XLOOKUP($C1220,[32]PSP!$C:$C,[32]PSP!$BU:$BU)</f>
        <v>2184.2199999999998</v>
      </c>
      <c r="BV1220" s="28">
        <f t="shared" si="5092"/>
        <v>0</v>
      </c>
      <c r="BW1220" s="88"/>
      <c r="BX1220" s="54" t="str">
        <f>_xlfn.XLOOKUP($C1220,[32]PSP!$C:$C,[32]PSP!$BX:$BX)</f>
        <v>0</v>
      </c>
      <c r="BY1220" s="27">
        <f>_xlfn.XLOOKUP($C1220,[32]PSP!$C:$C,[32]PSP!$BY:$BY)</f>
        <v>2184.2199999999998</v>
      </c>
      <c r="BZ1220" s="28">
        <f t="shared" si="5093"/>
        <v>0</v>
      </c>
      <c r="CA1220" s="88"/>
      <c r="CB1220" s="54">
        <f>_xlfn.XLOOKUP($C1220,[32]PSP!$C:$C,[32]PSP!$CB:$CB)</f>
        <v>0</v>
      </c>
      <c r="CC1220" s="27">
        <f>_xlfn.XLOOKUP($C1220,[32]PSP!$C:$C,[32]PSP!$CC:$CC)</f>
        <v>2184.2199999999998</v>
      </c>
      <c r="CD1220" s="28">
        <f t="shared" si="5094"/>
        <v>0</v>
      </c>
      <c r="CE1220" s="88"/>
      <c r="CF1220" s="54" t="str">
        <f>_xlfn.XLOOKUP($C1220,[32]PSP!$C:$C,[32]PSP!$CF:$CF)</f>
        <v>0</v>
      </c>
      <c r="CG1220" s="27">
        <f>_xlfn.XLOOKUP($C1220,[32]PSP!$C:$C,[32]PSP!$CG:$CG)</f>
        <v>2184.2199999999998</v>
      </c>
      <c r="CH1220" s="28">
        <f t="shared" si="5095"/>
        <v>0</v>
      </c>
      <c r="CI1220" s="88"/>
      <c r="CJ1220" s="54" t="str">
        <f>_xlfn.XLOOKUP($C1220,[32]PSP!$C:$C,[32]PSP!$CJ:$CJ)</f>
        <v>0</v>
      </c>
      <c r="CK1220" s="27">
        <f>_xlfn.XLOOKUP($C1220,[32]PSP!$C:$C,[32]PSP!$CK:$CK)</f>
        <v>2184.2199999999998</v>
      </c>
      <c r="CL1220" s="28">
        <f t="shared" si="5096"/>
        <v>0</v>
      </c>
      <c r="CM1220" s="88"/>
      <c r="CN1220" s="54">
        <f>_xlfn.XLOOKUP($C1220,[32]PSP!$C:$C,[32]PSP!$CN:$CN)</f>
        <v>0</v>
      </c>
      <c r="CO1220" s="27">
        <f>_xlfn.XLOOKUP($C1220,[32]PSP!$C:$C,[32]PSP!$CO:$CO)</f>
        <v>2184.2199999999998</v>
      </c>
      <c r="CP1220" s="28">
        <f t="shared" si="5097"/>
        <v>0</v>
      </c>
      <c r="CQ1220" s="88"/>
      <c r="CR1220" s="54">
        <f>_xlfn.XLOOKUP($C1220,[32]PSP!$C:$C,[32]PSP!$CR:$CR)</f>
        <v>0</v>
      </c>
      <c r="CS1220" s="27">
        <f>_xlfn.XLOOKUP($C1220,[32]PSP!$C:$C,[32]PSP!$CS:$CS)</f>
        <v>2184.2199999999998</v>
      </c>
      <c r="CT1220" s="28">
        <f t="shared" si="5098"/>
        <v>0</v>
      </c>
      <c r="CU1220" s="88"/>
      <c r="CV1220" s="54" t="str">
        <f>_xlfn.XLOOKUP($C1220,[32]PSP!$C:$C,[32]PSP!$CV:$CV)</f>
        <v>0</v>
      </c>
      <c r="CW1220" s="27">
        <f>_xlfn.XLOOKUP($C1220,[32]PSP!$C:$C,[32]PSP!$CW:$CW)</f>
        <v>2184.2199999999998</v>
      </c>
      <c r="CX1220" s="28">
        <f t="shared" si="5099"/>
        <v>0</v>
      </c>
      <c r="CY1220" s="88"/>
      <c r="CZ1220" s="54">
        <f>_xlfn.XLOOKUP($C1220,[32]PSP!$C:$C,[32]PSP!$CZ:$CZ)</f>
        <v>0</v>
      </c>
      <c r="DA1220" s="27">
        <f>_xlfn.XLOOKUP($C1220,[32]PSP!$C:$C,[32]PSP!$DA:$DA)</f>
        <v>2184.2199999999998</v>
      </c>
      <c r="DB1220" s="28">
        <f t="shared" si="5100"/>
        <v>0</v>
      </c>
      <c r="DC1220" s="88"/>
      <c r="DD1220" s="54" t="str">
        <f>_xlfn.XLOOKUP($C1220,[32]PSP!$C:$C,[32]PSP!$DD:$DD)</f>
        <v>0</v>
      </c>
      <c r="DE1220" s="27">
        <f>_xlfn.XLOOKUP($C1220,[32]PSP!$C:$C,[32]PSP!$DE:$DE)</f>
        <v>2184.2199999999998</v>
      </c>
      <c r="DF1220" s="28">
        <f t="shared" si="5101"/>
        <v>0</v>
      </c>
      <c r="DG1220" s="88"/>
      <c r="DH1220" s="54" t="str">
        <f>_xlfn.XLOOKUP($C1220,[32]PSP!$C:$C,[32]PSP!$DH:$DH)</f>
        <v>0</v>
      </c>
      <c r="DI1220" s="27">
        <f>_xlfn.XLOOKUP($C1220,[32]PSP!$C:$C,[32]PSP!$DI:$DI)</f>
        <v>2184.2199999999998</v>
      </c>
      <c r="DJ1220" s="28">
        <f t="shared" si="5102"/>
        <v>0</v>
      </c>
      <c r="DK1220" s="88"/>
      <c r="DL1220" s="54" t="str">
        <f>_xlfn.XLOOKUP($C1220,[32]PSP!$C:$C,[32]PSP!$DL:$DL)</f>
        <v>0</v>
      </c>
      <c r="DM1220" s="27">
        <f>_xlfn.XLOOKUP($C1220,[32]PSP!$C:$C,[32]PSP!$DM:$DM)</f>
        <v>2184.2199999999998</v>
      </c>
      <c r="DN1220" s="28">
        <f t="shared" si="5103"/>
        <v>0</v>
      </c>
      <c r="DO1220" s="88"/>
      <c r="DP1220" s="54">
        <f>_xlfn.XLOOKUP($C1220,[32]PSP!$C:$C,[32]PSP!$DP:$DP)</f>
        <v>0</v>
      </c>
      <c r="DQ1220" s="27">
        <f>_xlfn.XLOOKUP($C1220,[32]PSP!$C:$C,[32]PSP!$DQ:$DQ)</f>
        <v>2184.2199999999998</v>
      </c>
      <c r="DR1220" s="28">
        <f t="shared" si="5104"/>
        <v>0</v>
      </c>
      <c r="DS1220" s="88"/>
      <c r="DT1220" s="54" t="str">
        <f>_xlfn.XLOOKUP($C1220,[32]PSP!$C:$C,[32]PSP!$DT:$DT)</f>
        <v>0</v>
      </c>
      <c r="DU1220" s="27">
        <f>_xlfn.XLOOKUP($C1220,[32]PSP!$C:$C,[32]PSP!$DU:$DU)</f>
        <v>2184.2199999999998</v>
      </c>
      <c r="DV1220" s="28">
        <f t="shared" si="5105"/>
        <v>0</v>
      </c>
      <c r="DW1220" s="88"/>
      <c r="DX1220" s="54" t="str">
        <f>_xlfn.XLOOKUP($C1220,[32]PSP!$C:$C,[32]PSP!$DX:$DX)</f>
        <v>0</v>
      </c>
      <c r="DY1220" s="27">
        <f>_xlfn.XLOOKUP($C1220,[32]PSP!$C:$C,[32]PSP!$DY:$DY)</f>
        <v>2184.2199999999998</v>
      </c>
      <c r="DZ1220" s="28">
        <f t="shared" si="5106"/>
        <v>0</v>
      </c>
      <c r="EA1220" s="88"/>
      <c r="EB1220" s="54" t="str">
        <f>_xlfn.XLOOKUP($C1220,[32]PSP!$C:$C,[32]PSP!$EB:$EB)</f>
        <v>0</v>
      </c>
      <c r="EC1220" s="27">
        <f>_xlfn.XLOOKUP($C1220,[32]PSP!$C:$C,[32]PSP!$EC:$EC)</f>
        <v>2184.2199999999998</v>
      </c>
      <c r="ED1220" s="28">
        <f t="shared" si="5107"/>
        <v>0</v>
      </c>
      <c r="EE1220" s="88"/>
      <c r="EF1220" s="54" t="str">
        <f>_xlfn.XLOOKUP($C1220,[32]PSP!$C:$C,[32]PSP!$EF:$EF)</f>
        <v>0</v>
      </c>
      <c r="EG1220" s="27">
        <f>_xlfn.XLOOKUP($C1220,[32]PSP!$C:$C,[32]PSP!$EG:$EG)</f>
        <v>2184.2199999999998</v>
      </c>
      <c r="EH1220" s="28">
        <f t="shared" si="5108"/>
        <v>0</v>
      </c>
      <c r="EI1220" s="88"/>
      <c r="EJ1220" s="54" t="str">
        <f>_xlfn.XLOOKUP($C1220,[32]PSP!$C:$C,[32]PSP!$EJ:$EJ)</f>
        <v>0</v>
      </c>
      <c r="EK1220" s="27">
        <f>_xlfn.XLOOKUP($C1220,[32]PSP!$C:$C,[32]PSP!$EK:$EK)</f>
        <v>2184.2199999999998</v>
      </c>
      <c r="EL1220" s="28">
        <f t="shared" si="5109"/>
        <v>0</v>
      </c>
      <c r="EM1220" s="24"/>
      <c r="EO1220" s="29">
        <f t="shared" si="5110"/>
        <v>0</v>
      </c>
      <c r="EP1220" s="29">
        <f t="shared" si="5111"/>
        <v>0</v>
      </c>
      <c r="EQ1220" s="4" t="b">
        <f t="shared" si="5112"/>
        <v>1</v>
      </c>
      <c r="ES1220" s="118">
        <f t="shared" si="5113"/>
        <v>1.1767000000000001</v>
      </c>
    </row>
    <row r="1221" spans="3:149" ht="12.75" customHeight="1" x14ac:dyDescent="0.25">
      <c r="C1221" s="64" t="s">
        <v>730</v>
      </c>
      <c r="D1221" s="65"/>
      <c r="E1221" s="64"/>
      <c r="F1221" s="66" t="str">
        <f>_xlfn.XLOOKUP($C1221,[32]PSP!$C:$C,[32]PSP!F:F)</f>
        <v>Ponto de Parada e Descanso (PPD)</v>
      </c>
      <c r="G1221" s="55"/>
      <c r="H1221" s="55"/>
      <c r="I1221" s="67"/>
      <c r="J1221" s="67"/>
      <c r="K1221" s="1"/>
      <c r="L1221" s="68"/>
      <c r="M1221" s="69"/>
      <c r="N1221" s="67">
        <f>SUMPRODUCT(N1223:N1288,$ES1223:$ES1288)</f>
        <v>0</v>
      </c>
      <c r="O1221" s="1"/>
      <c r="P1221" s="68"/>
      <c r="Q1221" s="69"/>
      <c r="R1221" s="67">
        <f>SUMPRODUCT(R1223:R1288,$ES1223:$ES1288)</f>
        <v>0</v>
      </c>
      <c r="S1221" s="1"/>
      <c r="T1221" s="68"/>
      <c r="U1221" s="69"/>
      <c r="V1221" s="67">
        <f>SUMPRODUCT(V1223:V1288,$ES1223:$ES1288)</f>
        <v>0</v>
      </c>
      <c r="W1221" s="1"/>
      <c r="X1221" s="68"/>
      <c r="Y1221" s="69"/>
      <c r="Z1221" s="67">
        <f>SUMPRODUCT(Z1223:Z1288,$ES1223:$ES1288)</f>
        <v>0</v>
      </c>
      <c r="AA1221" s="1"/>
      <c r="AB1221" s="68"/>
      <c r="AC1221" s="69"/>
      <c r="AD1221" s="67">
        <f>SUMPRODUCT(AD1223:AD1288,$ES1223:$ES1288)</f>
        <v>0</v>
      </c>
      <c r="AE1221" s="1"/>
      <c r="AF1221" s="68"/>
      <c r="AG1221" s="69"/>
      <c r="AH1221" s="67">
        <f>SUMPRODUCT(AH1223:AH1288,$ES1223:$ES1288)</f>
        <v>0</v>
      </c>
      <c r="AI1221" s="1"/>
      <c r="AJ1221" s="68"/>
      <c r="AK1221" s="69"/>
      <c r="AL1221" s="67">
        <f>SUMPRODUCT(AL1223:AL1288,$ES1223:$ES1288)</f>
        <v>0</v>
      </c>
      <c r="AM1221" s="1"/>
      <c r="AN1221" s="68"/>
      <c r="AO1221" s="69"/>
      <c r="AP1221" s="67">
        <f>SUMPRODUCT(AP1223:AP1288,$ES1223:$ES1288)</f>
        <v>0</v>
      </c>
      <c r="AQ1221" s="1"/>
      <c r="AR1221" s="68"/>
      <c r="AS1221" s="69"/>
      <c r="AT1221" s="67">
        <f>SUMPRODUCT(AT1223:AT1288,$ES1223:$ES1288)</f>
        <v>0</v>
      </c>
      <c r="AU1221" s="1"/>
      <c r="AV1221" s="68"/>
      <c r="AW1221" s="69"/>
      <c r="AX1221" s="67">
        <f>SUMPRODUCT(AX1223:AX1288,$ES1223:$ES1288)</f>
        <v>0</v>
      </c>
      <c r="AY1221" s="1"/>
      <c r="AZ1221" s="68"/>
      <c r="BA1221" s="69"/>
      <c r="BB1221" s="67">
        <f>SUMPRODUCT(BB1223:BB1288,$ES1223:$ES1288)</f>
        <v>0</v>
      </c>
      <c r="BC1221" s="1"/>
      <c r="BD1221" s="68"/>
      <c r="BE1221" s="69"/>
      <c r="BF1221" s="67">
        <f>SUMPRODUCT(BF1223:BF1288,$ES1223:$ES1288)</f>
        <v>0</v>
      </c>
      <c r="BG1221" s="1"/>
      <c r="BH1221" s="68"/>
      <c r="BI1221" s="69"/>
      <c r="BJ1221" s="67">
        <f>SUMPRODUCT(BJ1223:BJ1288,$ES1223:$ES1288)</f>
        <v>0</v>
      </c>
      <c r="BK1221" s="1"/>
      <c r="BL1221" s="68"/>
      <c r="BM1221" s="69"/>
      <c r="BN1221" s="67">
        <f>SUMPRODUCT(BN1223:BN1288,$ES1223:$ES1288)</f>
        <v>0</v>
      </c>
      <c r="BO1221" s="1"/>
      <c r="BP1221" s="68"/>
      <c r="BQ1221" s="69"/>
      <c r="BR1221" s="67">
        <f>SUMPRODUCT(BR1223:BR1288,$ES1223:$ES1288)</f>
        <v>0</v>
      </c>
      <c r="BS1221" s="1"/>
      <c r="BT1221" s="68"/>
      <c r="BU1221" s="69"/>
      <c r="BV1221" s="67">
        <f>SUMPRODUCT(BV1223:BV1288,$ES1223:$ES1288)</f>
        <v>0</v>
      </c>
      <c r="BW1221" s="1"/>
      <c r="BX1221" s="68"/>
      <c r="BY1221" s="69"/>
      <c r="BZ1221" s="67">
        <f>SUMPRODUCT(BZ1223:BZ1288,$ES1223:$ES1288)</f>
        <v>0</v>
      </c>
      <c r="CA1221" s="1"/>
      <c r="CB1221" s="68"/>
      <c r="CC1221" s="69"/>
      <c r="CD1221" s="67">
        <f>SUMPRODUCT(CD1223:CD1288,$ES1223:$ES1288)</f>
        <v>0</v>
      </c>
      <c r="CE1221" s="1"/>
      <c r="CF1221" s="68"/>
      <c r="CG1221" s="69"/>
      <c r="CH1221" s="67">
        <f>SUMPRODUCT(CH1223:CH1288,$ES1223:$ES1288)</f>
        <v>0</v>
      </c>
      <c r="CI1221" s="1"/>
      <c r="CJ1221" s="68"/>
      <c r="CK1221" s="69"/>
      <c r="CL1221" s="67">
        <f>SUMPRODUCT(CL1223:CL1288,$ES1223:$ES1288)</f>
        <v>0</v>
      </c>
      <c r="CM1221" s="1"/>
      <c r="CN1221" s="68"/>
      <c r="CO1221" s="69"/>
      <c r="CP1221" s="67">
        <f>SUMPRODUCT(CP1223:CP1288,$ES1223:$ES1288)</f>
        <v>3164019.5017080004</v>
      </c>
      <c r="CQ1221" s="1"/>
      <c r="CR1221" s="68"/>
      <c r="CS1221" s="69"/>
      <c r="CT1221" s="67">
        <f>SUMPRODUCT(CT1223:CT1288,$ES1223:$ES1288)</f>
        <v>0</v>
      </c>
      <c r="CU1221" s="1"/>
      <c r="CV1221" s="68"/>
      <c r="CW1221" s="69"/>
      <c r="CX1221" s="67">
        <f>SUMPRODUCT(CX1223:CX1288,$ES1223:$ES1288)</f>
        <v>0</v>
      </c>
      <c r="CY1221" s="1"/>
      <c r="CZ1221" s="68"/>
      <c r="DA1221" s="69"/>
      <c r="DB1221" s="67">
        <f>SUMPRODUCT(DB1223:DB1288,$ES1223:$ES1288)</f>
        <v>0</v>
      </c>
      <c r="DC1221" s="1"/>
      <c r="DD1221" s="68"/>
      <c r="DE1221" s="69"/>
      <c r="DF1221" s="67">
        <f>SUMPRODUCT(DF1223:DF1288,$ES1223:$ES1288)</f>
        <v>0</v>
      </c>
      <c r="DG1221" s="1"/>
      <c r="DH1221" s="68"/>
      <c r="DI1221" s="69"/>
      <c r="DJ1221" s="67">
        <f>SUMPRODUCT(DJ1223:DJ1288,$ES1223:$ES1288)</f>
        <v>0</v>
      </c>
      <c r="DK1221" s="1"/>
      <c r="DL1221" s="68"/>
      <c r="DM1221" s="69"/>
      <c r="DN1221" s="67">
        <f>SUMPRODUCT(DN1223:DN1288,$ES1223:$ES1288)</f>
        <v>0</v>
      </c>
      <c r="DO1221" s="1"/>
      <c r="DP1221" s="68"/>
      <c r="DQ1221" s="69"/>
      <c r="DR1221" s="67">
        <f>SUMPRODUCT(DR1223:DR1288,$ES1223:$ES1288)</f>
        <v>0</v>
      </c>
      <c r="DS1221" s="1"/>
      <c r="DT1221" s="68"/>
      <c r="DU1221" s="69"/>
      <c r="DV1221" s="67">
        <f>SUMPRODUCT(DV1223:DV1288,$ES1223:$ES1288)</f>
        <v>0</v>
      </c>
      <c r="DW1221" s="1"/>
      <c r="DX1221" s="68"/>
      <c r="DY1221" s="69"/>
      <c r="DZ1221" s="67">
        <f>SUMPRODUCT(DZ1223:DZ1288,$ES1223:$ES1288)</f>
        <v>0</v>
      </c>
      <c r="EA1221" s="1"/>
      <c r="EB1221" s="68"/>
      <c r="EC1221" s="69"/>
      <c r="ED1221" s="67">
        <f>SUMPRODUCT(ED1223:ED1288,$ES1223:$ES1288)</f>
        <v>0</v>
      </c>
      <c r="EE1221" s="1"/>
      <c r="EF1221" s="68"/>
      <c r="EG1221" s="69"/>
      <c r="EH1221" s="67">
        <f>SUMPRODUCT(EH1223:EH1288,$ES1223:$ES1288)</f>
        <v>0</v>
      </c>
      <c r="EI1221" s="1"/>
      <c r="EJ1221" s="68"/>
      <c r="EK1221" s="69"/>
      <c r="EL1221" s="67">
        <f>SUMPRODUCT(EL1223:EL1288,$ES1223:$ES1288)</f>
        <v>0</v>
      </c>
      <c r="EM1221" s="64"/>
      <c r="EO1221" s="29">
        <f t="shared" si="5110"/>
        <v>3164019.5017080004</v>
      </c>
      <c r="EP1221" s="29">
        <f t="shared" si="5111"/>
        <v>0</v>
      </c>
      <c r="EQ1221" s="4" t="b">
        <f t="shared" si="5112"/>
        <v>0</v>
      </c>
      <c r="ES1221" s="118">
        <f t="shared" si="5113"/>
        <v>1.1767000000000001</v>
      </c>
    </row>
    <row r="1222" spans="3:149" ht="12.75" customHeight="1" x14ac:dyDescent="0.25">
      <c r="C1222" s="111" t="s">
        <v>731</v>
      </c>
      <c r="D1222" s="112"/>
      <c r="E1222" s="111"/>
      <c r="F1222" s="113" t="str">
        <f>_xlfn.XLOOKUP($C1222,[32]PSP!$C:$C,[32]PSP!F:F)</f>
        <v>ESCAVAÇÃO</v>
      </c>
      <c r="G1222" s="114"/>
      <c r="H1222" s="114"/>
      <c r="I1222" s="115"/>
      <c r="J1222" s="115"/>
      <c r="K1222" s="1"/>
      <c r="L1222" s="68"/>
      <c r="M1222" s="69"/>
      <c r="N1222" s="67"/>
      <c r="O1222" s="1"/>
      <c r="P1222" s="68"/>
      <c r="Q1222" s="69"/>
      <c r="R1222" s="67"/>
      <c r="S1222" s="1"/>
      <c r="T1222" s="68"/>
      <c r="U1222" s="69"/>
      <c r="V1222" s="67"/>
      <c r="W1222" s="1"/>
      <c r="X1222" s="68"/>
      <c r="Y1222" s="69"/>
      <c r="Z1222" s="67"/>
      <c r="AA1222" s="1"/>
      <c r="AB1222" s="68"/>
      <c r="AC1222" s="69"/>
      <c r="AD1222" s="67"/>
      <c r="AE1222" s="1"/>
      <c r="AF1222" s="68"/>
      <c r="AG1222" s="69"/>
      <c r="AH1222" s="67"/>
      <c r="AI1222" s="1"/>
      <c r="AJ1222" s="68"/>
      <c r="AK1222" s="69"/>
      <c r="AL1222" s="67"/>
      <c r="AM1222" s="1"/>
      <c r="AN1222" s="68"/>
      <c r="AO1222" s="69"/>
      <c r="AP1222" s="67"/>
      <c r="AQ1222" s="1"/>
      <c r="AR1222" s="68"/>
      <c r="AS1222" s="69"/>
      <c r="AT1222" s="67"/>
      <c r="AU1222" s="1"/>
      <c r="AV1222" s="68"/>
      <c r="AW1222" s="69"/>
      <c r="AX1222" s="67"/>
      <c r="AY1222" s="1"/>
      <c r="AZ1222" s="68"/>
      <c r="BA1222" s="69"/>
      <c r="BB1222" s="67"/>
      <c r="BC1222" s="1"/>
      <c r="BD1222" s="68"/>
      <c r="BE1222" s="69"/>
      <c r="BF1222" s="67"/>
      <c r="BG1222" s="1"/>
      <c r="BH1222" s="68"/>
      <c r="BI1222" s="69"/>
      <c r="BJ1222" s="67"/>
      <c r="BK1222" s="1"/>
      <c r="BL1222" s="68"/>
      <c r="BM1222" s="69"/>
      <c r="BN1222" s="67"/>
      <c r="BO1222" s="1"/>
      <c r="BP1222" s="68"/>
      <c r="BQ1222" s="69"/>
      <c r="BR1222" s="67"/>
      <c r="BS1222" s="1"/>
      <c r="BT1222" s="68"/>
      <c r="BU1222" s="69"/>
      <c r="BV1222" s="67"/>
      <c r="BW1222" s="1"/>
      <c r="BX1222" s="68"/>
      <c r="BY1222" s="69"/>
      <c r="BZ1222" s="67"/>
      <c r="CA1222" s="1"/>
      <c r="CB1222" s="68"/>
      <c r="CC1222" s="69"/>
      <c r="CD1222" s="67"/>
      <c r="CE1222" s="1"/>
      <c r="CF1222" s="68"/>
      <c r="CG1222" s="69"/>
      <c r="CH1222" s="67"/>
      <c r="CI1222" s="1"/>
      <c r="CJ1222" s="68"/>
      <c r="CK1222" s="69"/>
      <c r="CL1222" s="67"/>
      <c r="CM1222" s="1"/>
      <c r="CN1222" s="68"/>
      <c r="CO1222" s="69"/>
      <c r="CP1222" s="67"/>
      <c r="CQ1222" s="1"/>
      <c r="CR1222" s="68"/>
      <c r="CS1222" s="69"/>
      <c r="CT1222" s="67"/>
      <c r="CU1222" s="1"/>
      <c r="CV1222" s="68"/>
      <c r="CW1222" s="69"/>
      <c r="CX1222" s="67"/>
      <c r="CY1222" s="1"/>
      <c r="CZ1222" s="68"/>
      <c r="DA1222" s="69"/>
      <c r="DB1222" s="67"/>
      <c r="DC1222" s="1"/>
      <c r="DD1222" s="68"/>
      <c r="DE1222" s="69"/>
      <c r="DF1222" s="67"/>
      <c r="DG1222" s="1"/>
      <c r="DH1222" s="68"/>
      <c r="DI1222" s="69"/>
      <c r="DJ1222" s="67"/>
      <c r="DK1222" s="1"/>
      <c r="DL1222" s="68"/>
      <c r="DM1222" s="69"/>
      <c r="DN1222" s="67"/>
      <c r="DO1222" s="1"/>
      <c r="DP1222" s="68"/>
      <c r="DQ1222" s="69"/>
      <c r="DR1222" s="67"/>
      <c r="DS1222" s="1"/>
      <c r="DT1222" s="68"/>
      <c r="DU1222" s="69"/>
      <c r="DV1222" s="67"/>
      <c r="DW1222" s="1"/>
      <c r="DX1222" s="68"/>
      <c r="DY1222" s="69"/>
      <c r="DZ1222" s="67"/>
      <c r="EA1222" s="1"/>
      <c r="EB1222" s="68"/>
      <c r="EC1222" s="69"/>
      <c r="ED1222" s="67"/>
      <c r="EE1222" s="1"/>
      <c r="EF1222" s="68"/>
      <c r="EG1222" s="69"/>
      <c r="EH1222" s="67"/>
      <c r="EI1222" s="1"/>
      <c r="EJ1222" s="68"/>
      <c r="EK1222" s="69"/>
      <c r="EL1222" s="67"/>
      <c r="EM1222" s="111"/>
      <c r="EO1222" s="29">
        <f t="shared" si="5110"/>
        <v>0</v>
      </c>
      <c r="EP1222" s="29">
        <f t="shared" si="5111"/>
        <v>0</v>
      </c>
      <c r="EQ1222" s="4" t="b">
        <f t="shared" si="5112"/>
        <v>1</v>
      </c>
      <c r="ES1222" s="118">
        <f t="shared" si="5113"/>
        <v>1.1767000000000001</v>
      </c>
    </row>
    <row r="1223" spans="3:149" ht="31.5" x14ac:dyDescent="0.25">
      <c r="C1223" s="24" t="s">
        <v>1249</v>
      </c>
      <c r="D1223" s="43">
        <f>_xlfn.XLOOKUP($C1223,[32]PSP!$C:$C,[32]PSP!D:D)</f>
        <v>5502136</v>
      </c>
      <c r="E1223" s="24" t="str">
        <f>_xlfn.XLOOKUP($C1223,[32]PSP!$C:$C,[32]PSP!E:E)</f>
        <v>SICRO SERVIÇO</v>
      </c>
      <c r="F1223" s="25" t="str">
        <f>_xlfn.XLOOKUP($C1223,[32]PSP!$C:$C,[32]PSP!F:F)</f>
        <v>ESCAVAÇÃO, CARGA E TRANSPORTE DE MATERIAL DE 1ª CATEGORIA - DMT DE 200 A 400 M - CAMINHO DE SERVIÇO EM REVESTIMENTO PRIMÁRIO - COM ESCAVADEIRA E CAMINHÃO BASCULANTE DE 14 M³</v>
      </c>
      <c r="G1223" s="26" t="str">
        <f>_xlfn.XLOOKUP($C1223,[32]PSP!$C:$C,[32]PSP!G:G)</f>
        <v>M³</v>
      </c>
      <c r="H1223" s="53">
        <f>_xlfn.XLOOKUP($C1223,[32]PSP!$C:$C,[32]PSP!$H:$H)</f>
        <v>18240</v>
      </c>
      <c r="I1223" s="28">
        <f>_xlfn.XLOOKUP($C1223,[32]PSP!$C:$C,[32]PSP!$I:$I)</f>
        <v>58368</v>
      </c>
      <c r="J1223" s="28">
        <f t="shared" si="5076"/>
        <v>68681.625599999999</v>
      </c>
      <c r="K1223" s="88"/>
      <c r="L1223" s="54">
        <f>_xlfn.XLOOKUP($C1223,[32]PSP!$C:$C,[32]PSP!$L:$L)</f>
        <v>0</v>
      </c>
      <c r="M1223" s="27">
        <f>_xlfn.XLOOKUP($C1223,[32]PSP!$C:$C,[32]PSP!$M:$M)</f>
        <v>3.2</v>
      </c>
      <c r="N1223" s="28">
        <f t="shared" si="5077"/>
        <v>0</v>
      </c>
      <c r="O1223" s="88"/>
      <c r="P1223" s="54">
        <f>_xlfn.XLOOKUP($C1223,[32]PSP!$C:$C,[32]PSP!$P:$P)</f>
        <v>0</v>
      </c>
      <c r="Q1223" s="27">
        <f>_xlfn.XLOOKUP($C1223,[32]PSP!$C:$C,[32]PSP!$Q:$Q)</f>
        <v>3.2</v>
      </c>
      <c r="R1223" s="28">
        <f t="shared" si="5078"/>
        <v>0</v>
      </c>
      <c r="S1223" s="88"/>
      <c r="T1223" s="54">
        <f>_xlfn.XLOOKUP($C1223,[32]PSP!$C:$C,[32]PSP!$T:$T)</f>
        <v>0</v>
      </c>
      <c r="U1223" s="27">
        <f>_xlfn.XLOOKUP($C1223,[32]PSP!$C:$C,[32]PSP!$U:$U)</f>
        <v>3.2</v>
      </c>
      <c r="V1223" s="28">
        <f t="shared" si="5079"/>
        <v>0</v>
      </c>
      <c r="W1223" s="88"/>
      <c r="X1223" s="54">
        <f>_xlfn.XLOOKUP($C1223,[32]PSP!$C:$C,[32]PSP!$X:$X)</f>
        <v>0</v>
      </c>
      <c r="Y1223" s="27">
        <f>_xlfn.XLOOKUP($C1223,[32]PSP!$C:$C,[32]PSP!$Y:$Y)</f>
        <v>3.2</v>
      </c>
      <c r="Z1223" s="28">
        <f t="shared" si="5080"/>
        <v>0</v>
      </c>
      <c r="AA1223" s="88"/>
      <c r="AB1223" s="54">
        <f>_xlfn.XLOOKUP($C1223,[32]PSP!$C:$C,[32]PSP!$AB:$AB)</f>
        <v>0</v>
      </c>
      <c r="AC1223" s="27">
        <f>_xlfn.XLOOKUP($C1223,[32]PSP!$C:$C,[32]PSP!$AC:$AC)</f>
        <v>3.2</v>
      </c>
      <c r="AD1223" s="28">
        <f t="shared" si="5081"/>
        <v>0</v>
      </c>
      <c r="AE1223" s="88"/>
      <c r="AF1223" s="54">
        <f>_xlfn.XLOOKUP($C1223,[32]PSP!$C:$C,[32]PSP!$AF:$AF)</f>
        <v>0</v>
      </c>
      <c r="AG1223" s="27">
        <f>_xlfn.XLOOKUP($C1223,[32]PSP!$C:$C,[32]PSP!$AG:$AG)</f>
        <v>3.2</v>
      </c>
      <c r="AH1223" s="28">
        <f t="shared" si="5082"/>
        <v>0</v>
      </c>
      <c r="AI1223" s="88"/>
      <c r="AJ1223" s="54">
        <f>_xlfn.XLOOKUP($C1223,[32]PSP!$C:$C,[32]PSP!$AJ:$AJ)</f>
        <v>0</v>
      </c>
      <c r="AK1223" s="27">
        <f>_xlfn.XLOOKUP($C1223,[32]PSP!$C:$C,[32]PSP!$AK:$AK)</f>
        <v>3.2</v>
      </c>
      <c r="AL1223" s="28">
        <f t="shared" si="5083"/>
        <v>0</v>
      </c>
      <c r="AM1223" s="88"/>
      <c r="AN1223" s="54">
        <f>_xlfn.XLOOKUP($C1223,[32]PSP!$C:$C,[32]PSP!$AN:$AN)</f>
        <v>0</v>
      </c>
      <c r="AO1223" s="27">
        <f>_xlfn.XLOOKUP($C1223,[32]PSP!$C:$C,[32]PSP!$AO:$AO)</f>
        <v>3.2</v>
      </c>
      <c r="AP1223" s="28">
        <f t="shared" si="5084"/>
        <v>0</v>
      </c>
      <c r="AQ1223" s="88"/>
      <c r="AR1223" s="54">
        <f>_xlfn.XLOOKUP($C1223,[32]PSP!$C:$C,[32]PSP!$AR:$AR)</f>
        <v>0</v>
      </c>
      <c r="AS1223" s="27">
        <f>_xlfn.XLOOKUP($C1223,[32]PSP!$C:$C,[32]PSP!$AS:$AS)</f>
        <v>3.2</v>
      </c>
      <c r="AT1223" s="28">
        <f t="shared" si="5085"/>
        <v>0</v>
      </c>
      <c r="AU1223" s="88"/>
      <c r="AV1223" s="54">
        <f>_xlfn.XLOOKUP($C1223,[32]PSP!$C:$C,[32]PSP!$AV:$AV)</f>
        <v>0</v>
      </c>
      <c r="AW1223" s="27">
        <f>_xlfn.XLOOKUP($C1223,[32]PSP!$C:$C,[32]PSP!$AW:$AW)</f>
        <v>3.2</v>
      </c>
      <c r="AX1223" s="28">
        <f t="shared" si="5086"/>
        <v>0</v>
      </c>
      <c r="AY1223" s="88"/>
      <c r="AZ1223" s="54">
        <f>_xlfn.XLOOKUP($C1223,[32]PSP!$C:$C,[32]PSP!$AZ:$AZ)</f>
        <v>0</v>
      </c>
      <c r="BA1223" s="27">
        <f>_xlfn.XLOOKUP($C1223,[32]PSP!$C:$C,[32]PSP!$BA:$BA)</f>
        <v>3.2</v>
      </c>
      <c r="BB1223" s="28">
        <f t="shared" si="5087"/>
        <v>0</v>
      </c>
      <c r="BC1223" s="88"/>
      <c r="BD1223" s="54">
        <f>_xlfn.XLOOKUP($C1223,[32]PSP!$C:$C,[32]PSP!$BD:$BD)</f>
        <v>0</v>
      </c>
      <c r="BE1223" s="27">
        <f>_xlfn.XLOOKUP($C1223,[32]PSP!$C:$C,[32]PSP!$BE:$BE)</f>
        <v>3.2</v>
      </c>
      <c r="BF1223" s="28">
        <f t="shared" si="5088"/>
        <v>0</v>
      </c>
      <c r="BG1223" s="88"/>
      <c r="BH1223" s="54">
        <f>_xlfn.XLOOKUP($C1223,[32]PSP!$C:$C,[32]PSP!$BH:$BH)</f>
        <v>0</v>
      </c>
      <c r="BI1223" s="27">
        <f>_xlfn.XLOOKUP($C1223,[32]PSP!$C:$C,[32]PSP!$BI:$BI)</f>
        <v>3.2</v>
      </c>
      <c r="BJ1223" s="28">
        <f t="shared" si="5089"/>
        <v>0</v>
      </c>
      <c r="BK1223" s="88"/>
      <c r="BL1223" s="54">
        <f>_xlfn.XLOOKUP($C1223,[32]PSP!$C:$C,[32]PSP!$BL:$BL)</f>
        <v>0</v>
      </c>
      <c r="BM1223" s="27">
        <f>_xlfn.XLOOKUP($C1223,[32]PSP!$C:$C,[32]PSP!$BM:$BM)</f>
        <v>3.2</v>
      </c>
      <c r="BN1223" s="28">
        <f t="shared" si="5090"/>
        <v>0</v>
      </c>
      <c r="BO1223" s="88"/>
      <c r="BP1223" s="54">
        <f>_xlfn.XLOOKUP($C1223,[32]PSP!$C:$C,[32]PSP!$BP:$BP)</f>
        <v>0</v>
      </c>
      <c r="BQ1223" s="27">
        <f>_xlfn.XLOOKUP($C1223,[32]PSP!$C:$C,[32]PSP!$BQ:$BQ)</f>
        <v>3.2</v>
      </c>
      <c r="BR1223" s="28">
        <f t="shared" si="5091"/>
        <v>0</v>
      </c>
      <c r="BS1223" s="88"/>
      <c r="BT1223" s="54">
        <f>_xlfn.XLOOKUP($C1223,[32]PSP!$C:$C,[32]PSP!$BT:$BT)</f>
        <v>0</v>
      </c>
      <c r="BU1223" s="27">
        <f>_xlfn.XLOOKUP($C1223,[32]PSP!$C:$C,[32]PSP!$BU:$BU)</f>
        <v>3.2</v>
      </c>
      <c r="BV1223" s="28">
        <f t="shared" si="5092"/>
        <v>0</v>
      </c>
      <c r="BW1223" s="88"/>
      <c r="BX1223" s="54">
        <f>_xlfn.XLOOKUP($C1223,[32]PSP!$C:$C,[32]PSP!$BX:$BX)</f>
        <v>0</v>
      </c>
      <c r="BY1223" s="27">
        <f>_xlfn.XLOOKUP($C1223,[32]PSP!$C:$C,[32]PSP!$BY:$BY)</f>
        <v>3.2</v>
      </c>
      <c r="BZ1223" s="28">
        <f t="shared" si="5093"/>
        <v>0</v>
      </c>
      <c r="CA1223" s="88"/>
      <c r="CB1223" s="54">
        <f>_xlfn.XLOOKUP($C1223,[32]PSP!$C:$C,[32]PSP!$CB:$CB)</f>
        <v>0</v>
      </c>
      <c r="CC1223" s="27">
        <f>_xlfn.XLOOKUP($C1223,[32]PSP!$C:$C,[32]PSP!$CC:$CC)</f>
        <v>3.2</v>
      </c>
      <c r="CD1223" s="28">
        <f t="shared" si="5094"/>
        <v>0</v>
      </c>
      <c r="CE1223" s="88"/>
      <c r="CF1223" s="54">
        <f>_xlfn.XLOOKUP($C1223,[32]PSP!$C:$C,[32]PSP!$CF:$CF)</f>
        <v>0</v>
      </c>
      <c r="CG1223" s="27">
        <f>_xlfn.XLOOKUP($C1223,[32]PSP!$C:$C,[32]PSP!$CG:$CG)</f>
        <v>3.2</v>
      </c>
      <c r="CH1223" s="28">
        <f t="shared" si="5095"/>
        <v>0</v>
      </c>
      <c r="CI1223" s="88"/>
      <c r="CJ1223" s="54">
        <f>_xlfn.XLOOKUP($C1223,[32]PSP!$C:$C,[32]PSP!$CJ:$CJ)</f>
        <v>0</v>
      </c>
      <c r="CK1223" s="27">
        <f>_xlfn.XLOOKUP($C1223,[32]PSP!$C:$C,[32]PSP!$CK:$CK)</f>
        <v>3.2</v>
      </c>
      <c r="CL1223" s="28">
        <f t="shared" si="5096"/>
        <v>0</v>
      </c>
      <c r="CM1223" s="88"/>
      <c r="CN1223" s="54">
        <f>_xlfn.XLOOKUP($C1223,[32]PSP!$C:$C,[32]PSP!$CN:$CN)</f>
        <v>18240</v>
      </c>
      <c r="CO1223" s="27">
        <f>_xlfn.XLOOKUP($C1223,[32]PSP!$C:$C,[32]PSP!$CO:$CO)</f>
        <v>3.2</v>
      </c>
      <c r="CP1223" s="28">
        <f t="shared" si="5097"/>
        <v>58368</v>
      </c>
      <c r="CQ1223" s="88"/>
      <c r="CR1223" s="54">
        <f>_xlfn.XLOOKUP($C1223,[32]PSP!$C:$C,[32]PSP!$CR:$CR)</f>
        <v>0</v>
      </c>
      <c r="CS1223" s="27">
        <f>_xlfn.XLOOKUP($C1223,[32]PSP!$C:$C,[32]PSP!$CS:$CS)</f>
        <v>3.2</v>
      </c>
      <c r="CT1223" s="28">
        <f t="shared" si="5098"/>
        <v>0</v>
      </c>
      <c r="CU1223" s="88"/>
      <c r="CV1223" s="54">
        <f>_xlfn.XLOOKUP($C1223,[32]PSP!$C:$C,[32]PSP!$CV:$CV)</f>
        <v>0</v>
      </c>
      <c r="CW1223" s="27">
        <f>_xlfn.XLOOKUP($C1223,[32]PSP!$C:$C,[32]PSP!$CW:$CW)</f>
        <v>3.2</v>
      </c>
      <c r="CX1223" s="28">
        <f t="shared" si="5099"/>
        <v>0</v>
      </c>
      <c r="CY1223" s="88"/>
      <c r="CZ1223" s="54">
        <f>_xlfn.XLOOKUP($C1223,[32]PSP!$C:$C,[32]PSP!$CZ:$CZ)</f>
        <v>0</v>
      </c>
      <c r="DA1223" s="27">
        <f>_xlfn.XLOOKUP($C1223,[32]PSP!$C:$C,[32]PSP!$DA:$DA)</f>
        <v>3.2</v>
      </c>
      <c r="DB1223" s="28">
        <f t="shared" si="5100"/>
        <v>0</v>
      </c>
      <c r="DC1223" s="88"/>
      <c r="DD1223" s="54">
        <f>_xlfn.XLOOKUP($C1223,[32]PSP!$C:$C,[32]PSP!$DD:$DD)</f>
        <v>0</v>
      </c>
      <c r="DE1223" s="27">
        <f>_xlfn.XLOOKUP($C1223,[32]PSP!$C:$C,[32]PSP!$DE:$DE)</f>
        <v>3.2</v>
      </c>
      <c r="DF1223" s="28">
        <f t="shared" si="5101"/>
        <v>0</v>
      </c>
      <c r="DG1223" s="88"/>
      <c r="DH1223" s="54">
        <f>_xlfn.XLOOKUP($C1223,[32]PSP!$C:$C,[32]PSP!$DH:$DH)</f>
        <v>0</v>
      </c>
      <c r="DI1223" s="27">
        <f>_xlfn.XLOOKUP($C1223,[32]PSP!$C:$C,[32]PSP!$DI:$DI)</f>
        <v>3.2</v>
      </c>
      <c r="DJ1223" s="28">
        <f t="shared" si="5102"/>
        <v>0</v>
      </c>
      <c r="DK1223" s="88"/>
      <c r="DL1223" s="54">
        <f>_xlfn.XLOOKUP($C1223,[32]PSP!$C:$C,[32]PSP!$DL:$DL)</f>
        <v>0</v>
      </c>
      <c r="DM1223" s="27">
        <f>_xlfn.XLOOKUP($C1223,[32]PSP!$C:$C,[32]PSP!$DM:$DM)</f>
        <v>3.2</v>
      </c>
      <c r="DN1223" s="28">
        <f t="shared" si="5103"/>
        <v>0</v>
      </c>
      <c r="DO1223" s="88"/>
      <c r="DP1223" s="54">
        <f>_xlfn.XLOOKUP($C1223,[32]PSP!$C:$C,[32]PSP!$DP:$DP)</f>
        <v>0</v>
      </c>
      <c r="DQ1223" s="27">
        <f>_xlfn.XLOOKUP($C1223,[32]PSP!$C:$C,[32]PSP!$DQ:$DQ)</f>
        <v>3.2</v>
      </c>
      <c r="DR1223" s="28">
        <f t="shared" si="5104"/>
        <v>0</v>
      </c>
      <c r="DS1223" s="88"/>
      <c r="DT1223" s="54">
        <f>_xlfn.XLOOKUP($C1223,[32]PSP!$C:$C,[32]PSP!$DT:$DT)</f>
        <v>0</v>
      </c>
      <c r="DU1223" s="27">
        <f>_xlfn.XLOOKUP($C1223,[32]PSP!$C:$C,[32]PSP!$DU:$DU)</f>
        <v>3.2</v>
      </c>
      <c r="DV1223" s="28">
        <f t="shared" si="5105"/>
        <v>0</v>
      </c>
      <c r="DW1223" s="88"/>
      <c r="DX1223" s="54">
        <f>_xlfn.XLOOKUP($C1223,[32]PSP!$C:$C,[32]PSP!$DX:$DX)</f>
        <v>0</v>
      </c>
      <c r="DY1223" s="27">
        <f>_xlfn.XLOOKUP($C1223,[32]PSP!$C:$C,[32]PSP!$DY:$DY)</f>
        <v>3.2</v>
      </c>
      <c r="DZ1223" s="28">
        <f t="shared" si="5106"/>
        <v>0</v>
      </c>
      <c r="EA1223" s="88"/>
      <c r="EB1223" s="54">
        <f>_xlfn.XLOOKUP($C1223,[32]PSP!$C:$C,[32]PSP!$EB:$EB)</f>
        <v>0</v>
      </c>
      <c r="EC1223" s="27">
        <f>_xlfn.XLOOKUP($C1223,[32]PSP!$C:$C,[32]PSP!$EC:$EC)</f>
        <v>3.2</v>
      </c>
      <c r="ED1223" s="28">
        <f t="shared" si="5107"/>
        <v>0</v>
      </c>
      <c r="EE1223" s="88"/>
      <c r="EF1223" s="54">
        <f>_xlfn.XLOOKUP($C1223,[32]PSP!$C:$C,[32]PSP!$EF:$EF)</f>
        <v>0</v>
      </c>
      <c r="EG1223" s="27">
        <f>_xlfn.XLOOKUP($C1223,[32]PSP!$C:$C,[32]PSP!$EG:$EG)</f>
        <v>3.2</v>
      </c>
      <c r="EH1223" s="28">
        <f t="shared" si="5108"/>
        <v>0</v>
      </c>
      <c r="EI1223" s="88"/>
      <c r="EJ1223" s="54">
        <f>_xlfn.XLOOKUP($C1223,[32]PSP!$C:$C,[32]PSP!$EJ:$EJ)</f>
        <v>0</v>
      </c>
      <c r="EK1223" s="27">
        <f>_xlfn.XLOOKUP($C1223,[32]PSP!$C:$C,[32]PSP!$EK:$EK)</f>
        <v>3.2</v>
      </c>
      <c r="EL1223" s="28">
        <f t="shared" si="5109"/>
        <v>0</v>
      </c>
      <c r="EM1223" s="24"/>
      <c r="EO1223" s="29">
        <f t="shared" si="5110"/>
        <v>58368</v>
      </c>
      <c r="EP1223" s="29">
        <f t="shared" si="5111"/>
        <v>58368</v>
      </c>
      <c r="EQ1223" s="4" t="b">
        <f t="shared" si="5112"/>
        <v>1</v>
      </c>
      <c r="ES1223" s="118">
        <f t="shared" si="5113"/>
        <v>1.1767000000000001</v>
      </c>
    </row>
    <row r="1224" spans="3:149" ht="31.5" x14ac:dyDescent="0.25">
      <c r="C1224" s="24" t="s">
        <v>1250</v>
      </c>
      <c r="D1224" s="43">
        <f>_xlfn.XLOOKUP($C1224,[32]PSP!$C:$C,[32]PSP!D:D)</f>
        <v>5501875</v>
      </c>
      <c r="E1224" s="24" t="str">
        <f>_xlfn.XLOOKUP($C1224,[32]PSP!$C:$C,[32]PSP!E:E)</f>
        <v>SICRO SERVIÇO</v>
      </c>
      <c r="F1224" s="25" t="str">
        <f>_xlfn.XLOOKUP($C1224,[32]PSP!$C:$C,[32]PSP!F:F)</f>
        <v>ESCAVAÇÃO, CARGA E TRANSPORTE DE MATERIAL DE 1ª CATEGORIA - DMT DE 50 A 200 M - CAMINHO DE SERVIÇO EM LEITO NATURAL - COM CARREGADEIRA E CAMINHÃO BASCULANTE DE 14 M³</v>
      </c>
      <c r="G1224" s="26" t="str">
        <f>_xlfn.XLOOKUP($C1224,[32]PSP!$C:$C,[32]PSP!G:G)</f>
        <v>M³</v>
      </c>
      <c r="H1224" s="53">
        <f>_xlfn.XLOOKUP($C1224,[32]PSP!$C:$C,[32]PSP!$H:$H)</f>
        <v>10944</v>
      </c>
      <c r="I1224" s="28">
        <f>_xlfn.XLOOKUP($C1224,[32]PSP!$C:$C,[32]PSP!$I:$I)</f>
        <v>53516.160000000003</v>
      </c>
      <c r="J1224" s="28">
        <f t="shared" si="5076"/>
        <v>62972.465472000011</v>
      </c>
      <c r="K1224" s="88"/>
      <c r="L1224" s="54">
        <f>_xlfn.XLOOKUP($C1224,[32]PSP!$C:$C,[32]PSP!$L:$L)</f>
        <v>0</v>
      </c>
      <c r="M1224" s="27">
        <f>_xlfn.XLOOKUP($C1224,[32]PSP!$C:$C,[32]PSP!$M:$M)</f>
        <v>4.8899999999999997</v>
      </c>
      <c r="N1224" s="28">
        <f t="shared" si="5077"/>
        <v>0</v>
      </c>
      <c r="O1224" s="88"/>
      <c r="P1224" s="54">
        <f>_xlfn.XLOOKUP($C1224,[32]PSP!$C:$C,[32]PSP!$P:$P)</f>
        <v>0</v>
      </c>
      <c r="Q1224" s="27">
        <f>_xlfn.XLOOKUP($C1224,[32]PSP!$C:$C,[32]PSP!$Q:$Q)</f>
        <v>4.8899999999999997</v>
      </c>
      <c r="R1224" s="28">
        <f t="shared" si="5078"/>
        <v>0</v>
      </c>
      <c r="S1224" s="88"/>
      <c r="T1224" s="54">
        <f>_xlfn.XLOOKUP($C1224,[32]PSP!$C:$C,[32]PSP!$T:$T)</f>
        <v>0</v>
      </c>
      <c r="U1224" s="27">
        <f>_xlfn.XLOOKUP($C1224,[32]PSP!$C:$C,[32]PSP!$U:$U)</f>
        <v>4.8899999999999997</v>
      </c>
      <c r="V1224" s="28">
        <f t="shared" si="5079"/>
        <v>0</v>
      </c>
      <c r="W1224" s="88"/>
      <c r="X1224" s="54">
        <f>_xlfn.XLOOKUP($C1224,[32]PSP!$C:$C,[32]PSP!$X:$X)</f>
        <v>0</v>
      </c>
      <c r="Y1224" s="27">
        <f>_xlfn.XLOOKUP($C1224,[32]PSP!$C:$C,[32]PSP!$Y:$Y)</f>
        <v>4.8899999999999997</v>
      </c>
      <c r="Z1224" s="28">
        <f t="shared" si="5080"/>
        <v>0</v>
      </c>
      <c r="AA1224" s="88"/>
      <c r="AB1224" s="54">
        <f>_xlfn.XLOOKUP($C1224,[32]PSP!$C:$C,[32]PSP!$AB:$AB)</f>
        <v>0</v>
      </c>
      <c r="AC1224" s="27">
        <f>_xlfn.XLOOKUP($C1224,[32]PSP!$C:$C,[32]PSP!$AC:$AC)</f>
        <v>4.8899999999999997</v>
      </c>
      <c r="AD1224" s="28">
        <f t="shared" si="5081"/>
        <v>0</v>
      </c>
      <c r="AE1224" s="88"/>
      <c r="AF1224" s="54">
        <f>_xlfn.XLOOKUP($C1224,[32]PSP!$C:$C,[32]PSP!$AF:$AF)</f>
        <v>0</v>
      </c>
      <c r="AG1224" s="27">
        <f>_xlfn.XLOOKUP($C1224,[32]PSP!$C:$C,[32]PSP!$AG:$AG)</f>
        <v>4.8899999999999997</v>
      </c>
      <c r="AH1224" s="28">
        <f t="shared" si="5082"/>
        <v>0</v>
      </c>
      <c r="AI1224" s="88"/>
      <c r="AJ1224" s="54">
        <f>_xlfn.XLOOKUP($C1224,[32]PSP!$C:$C,[32]PSP!$AJ:$AJ)</f>
        <v>0</v>
      </c>
      <c r="AK1224" s="27">
        <f>_xlfn.XLOOKUP($C1224,[32]PSP!$C:$C,[32]PSP!$AK:$AK)</f>
        <v>4.8899999999999997</v>
      </c>
      <c r="AL1224" s="28">
        <f t="shared" si="5083"/>
        <v>0</v>
      </c>
      <c r="AM1224" s="88"/>
      <c r="AN1224" s="54">
        <f>_xlfn.XLOOKUP($C1224,[32]PSP!$C:$C,[32]PSP!$AN:$AN)</f>
        <v>0</v>
      </c>
      <c r="AO1224" s="27">
        <f>_xlfn.XLOOKUP($C1224,[32]PSP!$C:$C,[32]PSP!$AO:$AO)</f>
        <v>4.8899999999999997</v>
      </c>
      <c r="AP1224" s="28">
        <f t="shared" si="5084"/>
        <v>0</v>
      </c>
      <c r="AQ1224" s="88"/>
      <c r="AR1224" s="54">
        <f>_xlfn.XLOOKUP($C1224,[32]PSP!$C:$C,[32]PSP!$AR:$AR)</f>
        <v>0</v>
      </c>
      <c r="AS1224" s="27">
        <f>_xlfn.XLOOKUP($C1224,[32]PSP!$C:$C,[32]PSP!$AS:$AS)</f>
        <v>4.8899999999999997</v>
      </c>
      <c r="AT1224" s="28">
        <f t="shared" si="5085"/>
        <v>0</v>
      </c>
      <c r="AU1224" s="88"/>
      <c r="AV1224" s="54">
        <f>_xlfn.XLOOKUP($C1224,[32]PSP!$C:$C,[32]PSP!$AV:$AV)</f>
        <v>0</v>
      </c>
      <c r="AW1224" s="27">
        <f>_xlfn.XLOOKUP($C1224,[32]PSP!$C:$C,[32]PSP!$AW:$AW)</f>
        <v>4.8899999999999997</v>
      </c>
      <c r="AX1224" s="28">
        <f t="shared" si="5086"/>
        <v>0</v>
      </c>
      <c r="AY1224" s="88"/>
      <c r="AZ1224" s="54">
        <f>_xlfn.XLOOKUP($C1224,[32]PSP!$C:$C,[32]PSP!$AZ:$AZ)</f>
        <v>0</v>
      </c>
      <c r="BA1224" s="27">
        <f>_xlfn.XLOOKUP($C1224,[32]PSP!$C:$C,[32]PSP!$BA:$BA)</f>
        <v>4.8899999999999997</v>
      </c>
      <c r="BB1224" s="28">
        <f t="shared" si="5087"/>
        <v>0</v>
      </c>
      <c r="BC1224" s="88"/>
      <c r="BD1224" s="54">
        <f>_xlfn.XLOOKUP($C1224,[32]PSP!$C:$C,[32]PSP!$BD:$BD)</f>
        <v>0</v>
      </c>
      <c r="BE1224" s="27">
        <f>_xlfn.XLOOKUP($C1224,[32]PSP!$C:$C,[32]PSP!$BE:$BE)</f>
        <v>4.8899999999999997</v>
      </c>
      <c r="BF1224" s="28">
        <f t="shared" si="5088"/>
        <v>0</v>
      </c>
      <c r="BG1224" s="88"/>
      <c r="BH1224" s="54">
        <f>_xlfn.XLOOKUP($C1224,[32]PSP!$C:$C,[32]PSP!$BH:$BH)</f>
        <v>0</v>
      </c>
      <c r="BI1224" s="27">
        <f>_xlfn.XLOOKUP($C1224,[32]PSP!$C:$C,[32]PSP!$BI:$BI)</f>
        <v>4.8899999999999997</v>
      </c>
      <c r="BJ1224" s="28">
        <f t="shared" si="5089"/>
        <v>0</v>
      </c>
      <c r="BK1224" s="88"/>
      <c r="BL1224" s="54">
        <f>_xlfn.XLOOKUP($C1224,[32]PSP!$C:$C,[32]PSP!$BL:$BL)</f>
        <v>0</v>
      </c>
      <c r="BM1224" s="27">
        <f>_xlfn.XLOOKUP($C1224,[32]PSP!$C:$C,[32]PSP!$BM:$BM)</f>
        <v>4.8899999999999997</v>
      </c>
      <c r="BN1224" s="28">
        <f t="shared" si="5090"/>
        <v>0</v>
      </c>
      <c r="BO1224" s="88"/>
      <c r="BP1224" s="54">
        <f>_xlfn.XLOOKUP($C1224,[32]PSP!$C:$C,[32]PSP!$BP:$BP)</f>
        <v>0</v>
      </c>
      <c r="BQ1224" s="27">
        <f>_xlfn.XLOOKUP($C1224,[32]PSP!$C:$C,[32]PSP!$BQ:$BQ)</f>
        <v>4.8899999999999997</v>
      </c>
      <c r="BR1224" s="28">
        <f t="shared" si="5091"/>
        <v>0</v>
      </c>
      <c r="BS1224" s="88"/>
      <c r="BT1224" s="54">
        <f>_xlfn.XLOOKUP($C1224,[32]PSP!$C:$C,[32]PSP!$BT:$BT)</f>
        <v>0</v>
      </c>
      <c r="BU1224" s="27">
        <f>_xlfn.XLOOKUP($C1224,[32]PSP!$C:$C,[32]PSP!$BU:$BU)</f>
        <v>4.8899999999999997</v>
      </c>
      <c r="BV1224" s="28">
        <f t="shared" si="5092"/>
        <v>0</v>
      </c>
      <c r="BW1224" s="88"/>
      <c r="BX1224" s="54">
        <f>_xlfn.XLOOKUP($C1224,[32]PSP!$C:$C,[32]PSP!$BX:$BX)</f>
        <v>0</v>
      </c>
      <c r="BY1224" s="27">
        <f>_xlfn.XLOOKUP($C1224,[32]PSP!$C:$C,[32]PSP!$BY:$BY)</f>
        <v>4.8899999999999997</v>
      </c>
      <c r="BZ1224" s="28">
        <f t="shared" si="5093"/>
        <v>0</v>
      </c>
      <c r="CA1224" s="88"/>
      <c r="CB1224" s="54">
        <f>_xlfn.XLOOKUP($C1224,[32]PSP!$C:$C,[32]PSP!$CB:$CB)</f>
        <v>0</v>
      </c>
      <c r="CC1224" s="27">
        <f>_xlfn.XLOOKUP($C1224,[32]PSP!$C:$C,[32]PSP!$CC:$CC)</f>
        <v>4.8899999999999997</v>
      </c>
      <c r="CD1224" s="28">
        <f t="shared" si="5094"/>
        <v>0</v>
      </c>
      <c r="CE1224" s="88"/>
      <c r="CF1224" s="54">
        <f>_xlfn.XLOOKUP($C1224,[32]PSP!$C:$C,[32]PSP!$CF:$CF)</f>
        <v>0</v>
      </c>
      <c r="CG1224" s="27">
        <f>_xlfn.XLOOKUP($C1224,[32]PSP!$C:$C,[32]PSP!$CG:$CG)</f>
        <v>4.8899999999999997</v>
      </c>
      <c r="CH1224" s="28">
        <f t="shared" si="5095"/>
        <v>0</v>
      </c>
      <c r="CI1224" s="88"/>
      <c r="CJ1224" s="54">
        <f>_xlfn.XLOOKUP($C1224,[32]PSP!$C:$C,[32]PSP!$CJ:$CJ)</f>
        <v>0</v>
      </c>
      <c r="CK1224" s="27">
        <f>_xlfn.XLOOKUP($C1224,[32]PSP!$C:$C,[32]PSP!$CK:$CK)</f>
        <v>4.8899999999999997</v>
      </c>
      <c r="CL1224" s="28">
        <f t="shared" si="5096"/>
        <v>0</v>
      </c>
      <c r="CM1224" s="88"/>
      <c r="CN1224" s="54">
        <f>_xlfn.XLOOKUP($C1224,[32]PSP!$C:$C,[32]PSP!$CN:$CN)</f>
        <v>10944</v>
      </c>
      <c r="CO1224" s="27">
        <f>_xlfn.XLOOKUP($C1224,[32]PSP!$C:$C,[32]PSP!$CO:$CO)</f>
        <v>4.8899999999999997</v>
      </c>
      <c r="CP1224" s="28">
        <f t="shared" si="5097"/>
        <v>53516.160000000003</v>
      </c>
      <c r="CQ1224" s="88"/>
      <c r="CR1224" s="54">
        <f>_xlfn.XLOOKUP($C1224,[32]PSP!$C:$C,[32]PSP!$CR:$CR)</f>
        <v>0</v>
      </c>
      <c r="CS1224" s="27">
        <f>_xlfn.XLOOKUP($C1224,[32]PSP!$C:$C,[32]PSP!$CS:$CS)</f>
        <v>4.8899999999999997</v>
      </c>
      <c r="CT1224" s="28">
        <f t="shared" si="5098"/>
        <v>0</v>
      </c>
      <c r="CU1224" s="88"/>
      <c r="CV1224" s="54">
        <f>_xlfn.XLOOKUP($C1224,[32]PSP!$C:$C,[32]PSP!$CV:$CV)</f>
        <v>0</v>
      </c>
      <c r="CW1224" s="27">
        <f>_xlfn.XLOOKUP($C1224,[32]PSP!$C:$C,[32]PSP!$CW:$CW)</f>
        <v>4.8899999999999997</v>
      </c>
      <c r="CX1224" s="28">
        <f t="shared" si="5099"/>
        <v>0</v>
      </c>
      <c r="CY1224" s="88"/>
      <c r="CZ1224" s="54">
        <f>_xlfn.XLOOKUP($C1224,[32]PSP!$C:$C,[32]PSP!$CZ:$CZ)</f>
        <v>0</v>
      </c>
      <c r="DA1224" s="27">
        <f>_xlfn.XLOOKUP($C1224,[32]PSP!$C:$C,[32]PSP!$DA:$DA)</f>
        <v>4.8899999999999997</v>
      </c>
      <c r="DB1224" s="28">
        <f t="shared" si="5100"/>
        <v>0</v>
      </c>
      <c r="DC1224" s="88"/>
      <c r="DD1224" s="54">
        <f>_xlfn.XLOOKUP($C1224,[32]PSP!$C:$C,[32]PSP!$DD:$DD)</f>
        <v>0</v>
      </c>
      <c r="DE1224" s="27">
        <f>_xlfn.XLOOKUP($C1224,[32]PSP!$C:$C,[32]PSP!$DE:$DE)</f>
        <v>4.8899999999999997</v>
      </c>
      <c r="DF1224" s="28">
        <f t="shared" si="5101"/>
        <v>0</v>
      </c>
      <c r="DG1224" s="88"/>
      <c r="DH1224" s="54">
        <f>_xlfn.XLOOKUP($C1224,[32]PSP!$C:$C,[32]PSP!$DH:$DH)</f>
        <v>0</v>
      </c>
      <c r="DI1224" s="27">
        <f>_xlfn.XLOOKUP($C1224,[32]PSP!$C:$C,[32]PSP!$DI:$DI)</f>
        <v>4.8899999999999997</v>
      </c>
      <c r="DJ1224" s="28">
        <f t="shared" si="5102"/>
        <v>0</v>
      </c>
      <c r="DK1224" s="88"/>
      <c r="DL1224" s="54">
        <f>_xlfn.XLOOKUP($C1224,[32]PSP!$C:$C,[32]PSP!$DL:$DL)</f>
        <v>0</v>
      </c>
      <c r="DM1224" s="27">
        <f>_xlfn.XLOOKUP($C1224,[32]PSP!$C:$C,[32]PSP!$DM:$DM)</f>
        <v>4.8899999999999997</v>
      </c>
      <c r="DN1224" s="28">
        <f t="shared" si="5103"/>
        <v>0</v>
      </c>
      <c r="DO1224" s="88"/>
      <c r="DP1224" s="54">
        <f>_xlfn.XLOOKUP($C1224,[32]PSP!$C:$C,[32]PSP!$DP:$DP)</f>
        <v>0</v>
      </c>
      <c r="DQ1224" s="27">
        <f>_xlfn.XLOOKUP($C1224,[32]PSP!$C:$C,[32]PSP!$DQ:$DQ)</f>
        <v>4.8899999999999997</v>
      </c>
      <c r="DR1224" s="28">
        <f t="shared" si="5104"/>
        <v>0</v>
      </c>
      <c r="DS1224" s="88"/>
      <c r="DT1224" s="54">
        <f>_xlfn.XLOOKUP($C1224,[32]PSP!$C:$C,[32]PSP!$DT:$DT)</f>
        <v>0</v>
      </c>
      <c r="DU1224" s="27">
        <f>_xlfn.XLOOKUP($C1224,[32]PSP!$C:$C,[32]PSP!$DU:$DU)</f>
        <v>4.8899999999999997</v>
      </c>
      <c r="DV1224" s="28">
        <f t="shared" si="5105"/>
        <v>0</v>
      </c>
      <c r="DW1224" s="88"/>
      <c r="DX1224" s="54">
        <f>_xlfn.XLOOKUP($C1224,[32]PSP!$C:$C,[32]PSP!$DX:$DX)</f>
        <v>0</v>
      </c>
      <c r="DY1224" s="27">
        <f>_xlfn.XLOOKUP($C1224,[32]PSP!$C:$C,[32]PSP!$DY:$DY)</f>
        <v>4.8899999999999997</v>
      </c>
      <c r="DZ1224" s="28">
        <f t="shared" si="5106"/>
        <v>0</v>
      </c>
      <c r="EA1224" s="88"/>
      <c r="EB1224" s="54">
        <f>_xlfn.XLOOKUP($C1224,[32]PSP!$C:$C,[32]PSP!$EB:$EB)</f>
        <v>0</v>
      </c>
      <c r="EC1224" s="27">
        <f>_xlfn.XLOOKUP($C1224,[32]PSP!$C:$C,[32]PSP!$EC:$EC)</f>
        <v>4.8899999999999997</v>
      </c>
      <c r="ED1224" s="28">
        <f t="shared" si="5107"/>
        <v>0</v>
      </c>
      <c r="EE1224" s="88"/>
      <c r="EF1224" s="54">
        <f>_xlfn.XLOOKUP($C1224,[32]PSP!$C:$C,[32]PSP!$EF:$EF)</f>
        <v>0</v>
      </c>
      <c r="EG1224" s="27">
        <f>_xlfn.XLOOKUP($C1224,[32]PSP!$C:$C,[32]PSP!$EG:$EG)</f>
        <v>4.8899999999999997</v>
      </c>
      <c r="EH1224" s="28">
        <f t="shared" si="5108"/>
        <v>0</v>
      </c>
      <c r="EI1224" s="88"/>
      <c r="EJ1224" s="54">
        <f>_xlfn.XLOOKUP($C1224,[32]PSP!$C:$C,[32]PSP!$EJ:$EJ)</f>
        <v>0</v>
      </c>
      <c r="EK1224" s="27">
        <f>_xlfn.XLOOKUP($C1224,[32]PSP!$C:$C,[32]PSP!$EK:$EK)</f>
        <v>4.8899999999999997</v>
      </c>
      <c r="EL1224" s="28">
        <f t="shared" si="5109"/>
        <v>0</v>
      </c>
      <c r="EM1224" s="24"/>
      <c r="EO1224" s="29">
        <f t="shared" si="5110"/>
        <v>53516.160000000003</v>
      </c>
      <c r="EP1224" s="29">
        <f t="shared" si="5111"/>
        <v>53516.160000000003</v>
      </c>
      <c r="EQ1224" s="4" t="b">
        <f t="shared" si="5112"/>
        <v>1</v>
      </c>
      <c r="ES1224" s="118">
        <f t="shared" si="5113"/>
        <v>1.1767000000000001</v>
      </c>
    </row>
    <row r="1225" spans="3:149" ht="31.5" x14ac:dyDescent="0.25">
      <c r="C1225" s="24" t="s">
        <v>1251</v>
      </c>
      <c r="D1225" s="43">
        <f>_xlfn.XLOOKUP($C1225,[32]PSP!$C:$C,[32]PSP!D:D)</f>
        <v>5502137</v>
      </c>
      <c r="E1225" s="24" t="str">
        <f>_xlfn.XLOOKUP($C1225,[32]PSP!$C:$C,[32]PSP!E:E)</f>
        <v>SICRO SERVIÇO</v>
      </c>
      <c r="F1225" s="25" t="str">
        <f>_xlfn.XLOOKUP($C1225,[32]PSP!$C:$C,[32]PSP!F:F)</f>
        <v>ESCAVAÇÃO, CARGA E TRANSPORTE DE MATERIAL DE 1ª CATEGORIA - DMT DE 400 A 600 M - CAMINHO DE SERVIÇO EM REVESTIMENTO PRIMÁRIO - COM ESCAVADEIRA E CAMINHÃO BASCULANTE DE 14 M³</v>
      </c>
      <c r="G1225" s="26" t="str">
        <f>_xlfn.XLOOKUP($C1225,[32]PSP!$C:$C,[32]PSP!G:G)</f>
        <v>M³</v>
      </c>
      <c r="H1225" s="53">
        <f>_xlfn.XLOOKUP($C1225,[32]PSP!$C:$C,[32]PSP!$H:$H)</f>
        <v>7296</v>
      </c>
      <c r="I1225" s="28">
        <f>_xlfn.XLOOKUP($C1225,[32]PSP!$C:$C,[32]PSP!$I:$I)</f>
        <v>24149.759999999998</v>
      </c>
      <c r="J1225" s="28">
        <f t="shared" si="5076"/>
        <v>28417.022592000001</v>
      </c>
      <c r="K1225" s="88"/>
      <c r="L1225" s="54">
        <f>_xlfn.XLOOKUP($C1225,[32]PSP!$C:$C,[32]PSP!$L:$L)</f>
        <v>0</v>
      </c>
      <c r="M1225" s="27">
        <f>_xlfn.XLOOKUP($C1225,[32]PSP!$C:$C,[32]PSP!$M:$M)</f>
        <v>3.31</v>
      </c>
      <c r="N1225" s="28">
        <f t="shared" si="5077"/>
        <v>0</v>
      </c>
      <c r="O1225" s="88"/>
      <c r="P1225" s="54">
        <f>_xlfn.XLOOKUP($C1225,[32]PSP!$C:$C,[32]PSP!$P:$P)</f>
        <v>0</v>
      </c>
      <c r="Q1225" s="27">
        <f>_xlfn.XLOOKUP($C1225,[32]PSP!$C:$C,[32]PSP!$Q:$Q)</f>
        <v>3.31</v>
      </c>
      <c r="R1225" s="28">
        <f t="shared" si="5078"/>
        <v>0</v>
      </c>
      <c r="S1225" s="88"/>
      <c r="T1225" s="54">
        <f>_xlfn.XLOOKUP($C1225,[32]PSP!$C:$C,[32]PSP!$T:$T)</f>
        <v>0</v>
      </c>
      <c r="U1225" s="27">
        <f>_xlfn.XLOOKUP($C1225,[32]PSP!$C:$C,[32]PSP!$U:$U)</f>
        <v>3.31</v>
      </c>
      <c r="V1225" s="28">
        <f t="shared" si="5079"/>
        <v>0</v>
      </c>
      <c r="W1225" s="88"/>
      <c r="X1225" s="54">
        <f>_xlfn.XLOOKUP($C1225,[32]PSP!$C:$C,[32]PSP!$X:$X)</f>
        <v>0</v>
      </c>
      <c r="Y1225" s="27">
        <f>_xlfn.XLOOKUP($C1225,[32]PSP!$C:$C,[32]PSP!$Y:$Y)</f>
        <v>3.31</v>
      </c>
      <c r="Z1225" s="28">
        <f t="shared" si="5080"/>
        <v>0</v>
      </c>
      <c r="AA1225" s="88"/>
      <c r="AB1225" s="54">
        <f>_xlfn.XLOOKUP($C1225,[32]PSP!$C:$C,[32]PSP!$AB:$AB)</f>
        <v>0</v>
      </c>
      <c r="AC1225" s="27">
        <f>_xlfn.XLOOKUP($C1225,[32]PSP!$C:$C,[32]PSP!$AC:$AC)</f>
        <v>3.31</v>
      </c>
      <c r="AD1225" s="28">
        <f t="shared" si="5081"/>
        <v>0</v>
      </c>
      <c r="AE1225" s="88"/>
      <c r="AF1225" s="54">
        <f>_xlfn.XLOOKUP($C1225,[32]PSP!$C:$C,[32]PSP!$AF:$AF)</f>
        <v>0</v>
      </c>
      <c r="AG1225" s="27">
        <f>_xlfn.XLOOKUP($C1225,[32]PSP!$C:$C,[32]PSP!$AG:$AG)</f>
        <v>3.31</v>
      </c>
      <c r="AH1225" s="28">
        <f t="shared" si="5082"/>
        <v>0</v>
      </c>
      <c r="AI1225" s="88"/>
      <c r="AJ1225" s="54">
        <f>_xlfn.XLOOKUP($C1225,[32]PSP!$C:$C,[32]PSP!$AJ:$AJ)</f>
        <v>0</v>
      </c>
      <c r="AK1225" s="27">
        <f>_xlfn.XLOOKUP($C1225,[32]PSP!$C:$C,[32]PSP!$AK:$AK)</f>
        <v>3.31</v>
      </c>
      <c r="AL1225" s="28">
        <f t="shared" si="5083"/>
        <v>0</v>
      </c>
      <c r="AM1225" s="88"/>
      <c r="AN1225" s="54">
        <f>_xlfn.XLOOKUP($C1225,[32]PSP!$C:$C,[32]PSP!$AN:$AN)</f>
        <v>0</v>
      </c>
      <c r="AO1225" s="27">
        <f>_xlfn.XLOOKUP($C1225,[32]PSP!$C:$C,[32]PSP!$AO:$AO)</f>
        <v>3.31</v>
      </c>
      <c r="AP1225" s="28">
        <f t="shared" si="5084"/>
        <v>0</v>
      </c>
      <c r="AQ1225" s="88"/>
      <c r="AR1225" s="54">
        <f>_xlfn.XLOOKUP($C1225,[32]PSP!$C:$C,[32]PSP!$AR:$AR)</f>
        <v>0</v>
      </c>
      <c r="AS1225" s="27">
        <f>_xlfn.XLOOKUP($C1225,[32]PSP!$C:$C,[32]PSP!$AS:$AS)</f>
        <v>3.31</v>
      </c>
      <c r="AT1225" s="28">
        <f t="shared" si="5085"/>
        <v>0</v>
      </c>
      <c r="AU1225" s="88"/>
      <c r="AV1225" s="54">
        <f>_xlfn.XLOOKUP($C1225,[32]PSP!$C:$C,[32]PSP!$AV:$AV)</f>
        <v>0</v>
      </c>
      <c r="AW1225" s="27">
        <f>_xlfn.XLOOKUP($C1225,[32]PSP!$C:$C,[32]PSP!$AW:$AW)</f>
        <v>3.31</v>
      </c>
      <c r="AX1225" s="28">
        <f t="shared" si="5086"/>
        <v>0</v>
      </c>
      <c r="AY1225" s="88"/>
      <c r="AZ1225" s="54">
        <f>_xlfn.XLOOKUP($C1225,[32]PSP!$C:$C,[32]PSP!$AZ:$AZ)</f>
        <v>0</v>
      </c>
      <c r="BA1225" s="27">
        <f>_xlfn.XLOOKUP($C1225,[32]PSP!$C:$C,[32]PSP!$BA:$BA)</f>
        <v>3.31</v>
      </c>
      <c r="BB1225" s="28">
        <f t="shared" si="5087"/>
        <v>0</v>
      </c>
      <c r="BC1225" s="88"/>
      <c r="BD1225" s="54">
        <f>_xlfn.XLOOKUP($C1225,[32]PSP!$C:$C,[32]PSP!$BD:$BD)</f>
        <v>0</v>
      </c>
      <c r="BE1225" s="27">
        <f>_xlfn.XLOOKUP($C1225,[32]PSP!$C:$C,[32]PSP!$BE:$BE)</f>
        <v>3.31</v>
      </c>
      <c r="BF1225" s="28">
        <f t="shared" si="5088"/>
        <v>0</v>
      </c>
      <c r="BG1225" s="88"/>
      <c r="BH1225" s="54">
        <f>_xlfn.XLOOKUP($C1225,[32]PSP!$C:$C,[32]PSP!$BH:$BH)</f>
        <v>0</v>
      </c>
      <c r="BI1225" s="27">
        <f>_xlfn.XLOOKUP($C1225,[32]PSP!$C:$C,[32]PSP!$BI:$BI)</f>
        <v>3.31</v>
      </c>
      <c r="BJ1225" s="28">
        <f t="shared" si="5089"/>
        <v>0</v>
      </c>
      <c r="BK1225" s="88"/>
      <c r="BL1225" s="54">
        <f>_xlfn.XLOOKUP($C1225,[32]PSP!$C:$C,[32]PSP!$BL:$BL)</f>
        <v>0</v>
      </c>
      <c r="BM1225" s="27">
        <f>_xlfn.XLOOKUP($C1225,[32]PSP!$C:$C,[32]PSP!$BM:$BM)</f>
        <v>3.31</v>
      </c>
      <c r="BN1225" s="28">
        <f t="shared" si="5090"/>
        <v>0</v>
      </c>
      <c r="BO1225" s="88"/>
      <c r="BP1225" s="54">
        <f>_xlfn.XLOOKUP($C1225,[32]PSP!$C:$C,[32]PSP!$BP:$BP)</f>
        <v>0</v>
      </c>
      <c r="BQ1225" s="27">
        <f>_xlfn.XLOOKUP($C1225,[32]PSP!$C:$C,[32]PSP!$BQ:$BQ)</f>
        <v>3.31</v>
      </c>
      <c r="BR1225" s="28">
        <f t="shared" si="5091"/>
        <v>0</v>
      </c>
      <c r="BS1225" s="88"/>
      <c r="BT1225" s="54">
        <f>_xlfn.XLOOKUP($C1225,[32]PSP!$C:$C,[32]PSP!$BT:$BT)</f>
        <v>0</v>
      </c>
      <c r="BU1225" s="27">
        <f>_xlfn.XLOOKUP($C1225,[32]PSP!$C:$C,[32]PSP!$BU:$BU)</f>
        <v>3.31</v>
      </c>
      <c r="BV1225" s="28">
        <f t="shared" si="5092"/>
        <v>0</v>
      </c>
      <c r="BW1225" s="88"/>
      <c r="BX1225" s="54">
        <f>_xlfn.XLOOKUP($C1225,[32]PSP!$C:$C,[32]PSP!$BX:$BX)</f>
        <v>0</v>
      </c>
      <c r="BY1225" s="27">
        <f>_xlfn.XLOOKUP($C1225,[32]PSP!$C:$C,[32]PSP!$BY:$BY)</f>
        <v>3.31</v>
      </c>
      <c r="BZ1225" s="28">
        <f t="shared" si="5093"/>
        <v>0</v>
      </c>
      <c r="CA1225" s="88"/>
      <c r="CB1225" s="54">
        <f>_xlfn.XLOOKUP($C1225,[32]PSP!$C:$C,[32]PSP!$CB:$CB)</f>
        <v>0</v>
      </c>
      <c r="CC1225" s="27">
        <f>_xlfn.XLOOKUP($C1225,[32]PSP!$C:$C,[32]PSP!$CC:$CC)</f>
        <v>3.31</v>
      </c>
      <c r="CD1225" s="28">
        <f t="shared" si="5094"/>
        <v>0</v>
      </c>
      <c r="CE1225" s="88"/>
      <c r="CF1225" s="54">
        <f>_xlfn.XLOOKUP($C1225,[32]PSP!$C:$C,[32]PSP!$CF:$CF)</f>
        <v>0</v>
      </c>
      <c r="CG1225" s="27">
        <f>_xlfn.XLOOKUP($C1225,[32]PSP!$C:$C,[32]PSP!$CG:$CG)</f>
        <v>3.31</v>
      </c>
      <c r="CH1225" s="28">
        <f t="shared" si="5095"/>
        <v>0</v>
      </c>
      <c r="CI1225" s="88"/>
      <c r="CJ1225" s="54">
        <f>_xlfn.XLOOKUP($C1225,[32]PSP!$C:$C,[32]PSP!$CJ:$CJ)</f>
        <v>0</v>
      </c>
      <c r="CK1225" s="27">
        <f>_xlfn.XLOOKUP($C1225,[32]PSP!$C:$C,[32]PSP!$CK:$CK)</f>
        <v>3.31</v>
      </c>
      <c r="CL1225" s="28">
        <f t="shared" si="5096"/>
        <v>0</v>
      </c>
      <c r="CM1225" s="88"/>
      <c r="CN1225" s="54">
        <f>_xlfn.XLOOKUP($C1225,[32]PSP!$C:$C,[32]PSP!$CN:$CN)</f>
        <v>7296</v>
      </c>
      <c r="CO1225" s="27">
        <f>_xlfn.XLOOKUP($C1225,[32]PSP!$C:$C,[32]PSP!$CO:$CO)</f>
        <v>3.31</v>
      </c>
      <c r="CP1225" s="28">
        <f t="shared" si="5097"/>
        <v>24149.759999999998</v>
      </c>
      <c r="CQ1225" s="88"/>
      <c r="CR1225" s="54">
        <f>_xlfn.XLOOKUP($C1225,[32]PSP!$C:$C,[32]PSP!$CR:$CR)</f>
        <v>0</v>
      </c>
      <c r="CS1225" s="27">
        <f>_xlfn.XLOOKUP($C1225,[32]PSP!$C:$C,[32]PSP!$CS:$CS)</f>
        <v>3.31</v>
      </c>
      <c r="CT1225" s="28">
        <f t="shared" si="5098"/>
        <v>0</v>
      </c>
      <c r="CU1225" s="88"/>
      <c r="CV1225" s="54">
        <f>_xlfn.XLOOKUP($C1225,[32]PSP!$C:$C,[32]PSP!$CV:$CV)</f>
        <v>0</v>
      </c>
      <c r="CW1225" s="27">
        <f>_xlfn.XLOOKUP($C1225,[32]PSP!$C:$C,[32]PSP!$CW:$CW)</f>
        <v>3.31</v>
      </c>
      <c r="CX1225" s="28">
        <f t="shared" si="5099"/>
        <v>0</v>
      </c>
      <c r="CY1225" s="88"/>
      <c r="CZ1225" s="54">
        <f>_xlfn.XLOOKUP($C1225,[32]PSP!$C:$C,[32]PSP!$CZ:$CZ)</f>
        <v>0</v>
      </c>
      <c r="DA1225" s="27">
        <f>_xlfn.XLOOKUP($C1225,[32]PSP!$C:$C,[32]PSP!$DA:$DA)</f>
        <v>3.31</v>
      </c>
      <c r="DB1225" s="28">
        <f t="shared" si="5100"/>
        <v>0</v>
      </c>
      <c r="DC1225" s="88"/>
      <c r="DD1225" s="54">
        <f>_xlfn.XLOOKUP($C1225,[32]PSP!$C:$C,[32]PSP!$DD:$DD)</f>
        <v>0</v>
      </c>
      <c r="DE1225" s="27">
        <f>_xlfn.XLOOKUP($C1225,[32]PSP!$C:$C,[32]PSP!$DE:$DE)</f>
        <v>3.31</v>
      </c>
      <c r="DF1225" s="28">
        <f t="shared" si="5101"/>
        <v>0</v>
      </c>
      <c r="DG1225" s="88"/>
      <c r="DH1225" s="54">
        <f>_xlfn.XLOOKUP($C1225,[32]PSP!$C:$C,[32]PSP!$DH:$DH)</f>
        <v>0</v>
      </c>
      <c r="DI1225" s="27">
        <f>_xlfn.XLOOKUP($C1225,[32]PSP!$C:$C,[32]PSP!$DI:$DI)</f>
        <v>3.31</v>
      </c>
      <c r="DJ1225" s="28">
        <f t="shared" si="5102"/>
        <v>0</v>
      </c>
      <c r="DK1225" s="88"/>
      <c r="DL1225" s="54">
        <f>_xlfn.XLOOKUP($C1225,[32]PSP!$C:$C,[32]PSP!$DL:$DL)</f>
        <v>0</v>
      </c>
      <c r="DM1225" s="27">
        <f>_xlfn.XLOOKUP($C1225,[32]PSP!$C:$C,[32]PSP!$DM:$DM)</f>
        <v>3.31</v>
      </c>
      <c r="DN1225" s="28">
        <f t="shared" si="5103"/>
        <v>0</v>
      </c>
      <c r="DO1225" s="88"/>
      <c r="DP1225" s="54">
        <f>_xlfn.XLOOKUP($C1225,[32]PSP!$C:$C,[32]PSP!$DP:$DP)</f>
        <v>0</v>
      </c>
      <c r="DQ1225" s="27">
        <f>_xlfn.XLOOKUP($C1225,[32]PSP!$C:$C,[32]PSP!$DQ:$DQ)</f>
        <v>3.31</v>
      </c>
      <c r="DR1225" s="28">
        <f t="shared" si="5104"/>
        <v>0</v>
      </c>
      <c r="DS1225" s="88"/>
      <c r="DT1225" s="54">
        <f>_xlfn.XLOOKUP($C1225,[32]PSP!$C:$C,[32]PSP!$DT:$DT)</f>
        <v>0</v>
      </c>
      <c r="DU1225" s="27">
        <f>_xlfn.XLOOKUP($C1225,[32]PSP!$C:$C,[32]PSP!$DU:$DU)</f>
        <v>3.31</v>
      </c>
      <c r="DV1225" s="28">
        <f t="shared" si="5105"/>
        <v>0</v>
      </c>
      <c r="DW1225" s="88"/>
      <c r="DX1225" s="54">
        <f>_xlfn.XLOOKUP($C1225,[32]PSP!$C:$C,[32]PSP!$DX:$DX)</f>
        <v>0</v>
      </c>
      <c r="DY1225" s="27">
        <f>_xlfn.XLOOKUP($C1225,[32]PSP!$C:$C,[32]PSP!$DY:$DY)</f>
        <v>3.31</v>
      </c>
      <c r="DZ1225" s="28">
        <f t="shared" si="5106"/>
        <v>0</v>
      </c>
      <c r="EA1225" s="88"/>
      <c r="EB1225" s="54">
        <f>_xlfn.XLOOKUP($C1225,[32]PSP!$C:$C,[32]PSP!$EB:$EB)</f>
        <v>0</v>
      </c>
      <c r="EC1225" s="27">
        <f>_xlfn.XLOOKUP($C1225,[32]PSP!$C:$C,[32]PSP!$EC:$EC)</f>
        <v>3.31</v>
      </c>
      <c r="ED1225" s="28">
        <f t="shared" si="5107"/>
        <v>0</v>
      </c>
      <c r="EE1225" s="88"/>
      <c r="EF1225" s="54">
        <f>_xlfn.XLOOKUP($C1225,[32]PSP!$C:$C,[32]PSP!$EF:$EF)</f>
        <v>0</v>
      </c>
      <c r="EG1225" s="27">
        <f>_xlfn.XLOOKUP($C1225,[32]PSP!$C:$C,[32]PSP!$EG:$EG)</f>
        <v>3.31</v>
      </c>
      <c r="EH1225" s="28">
        <f t="shared" si="5108"/>
        <v>0</v>
      </c>
      <c r="EI1225" s="88"/>
      <c r="EJ1225" s="54">
        <f>_xlfn.XLOOKUP($C1225,[32]PSP!$C:$C,[32]PSP!$EJ:$EJ)</f>
        <v>0</v>
      </c>
      <c r="EK1225" s="27">
        <f>_xlfn.XLOOKUP($C1225,[32]PSP!$C:$C,[32]PSP!$EK:$EK)</f>
        <v>3.31</v>
      </c>
      <c r="EL1225" s="28">
        <f t="shared" si="5109"/>
        <v>0</v>
      </c>
      <c r="EM1225" s="24"/>
      <c r="EO1225" s="29">
        <f t="shared" si="5110"/>
        <v>24149.759999999998</v>
      </c>
      <c r="EP1225" s="29">
        <f t="shared" si="5111"/>
        <v>24149.759999999998</v>
      </c>
      <c r="EQ1225" s="4" t="b">
        <f t="shared" si="5112"/>
        <v>1</v>
      </c>
      <c r="ES1225" s="118">
        <f t="shared" si="5113"/>
        <v>1.1767000000000001</v>
      </c>
    </row>
    <row r="1226" spans="3:149" ht="31.5" x14ac:dyDescent="0.25">
      <c r="C1226" s="24" t="s">
        <v>1252</v>
      </c>
      <c r="D1226" s="43">
        <f>_xlfn.XLOOKUP($C1226,[32]PSP!$C:$C,[32]PSP!D:D)</f>
        <v>5502351</v>
      </c>
      <c r="E1226" s="24" t="str">
        <f>_xlfn.XLOOKUP($C1226,[32]PSP!$C:$C,[32]PSP!E:E)</f>
        <v>SICRO SERVIÇO</v>
      </c>
      <c r="F1226" s="25" t="str">
        <f>_xlfn.XLOOKUP($C1226,[32]PSP!$C:$C,[32]PSP!F:F)</f>
        <v>ESCAVAÇÃO, CARGA E TRANSPORTE DE MATERIAL DE 2ª CATEGORIA - DMT DE 50 A 200 M - CAMINHO DE SERVIÇO EM LEITO NATURAL - COM CARREGADEIRA E CAMINHÃO BASCULANTE DE 14 M³</v>
      </c>
      <c r="G1226" s="26" t="str">
        <f>_xlfn.XLOOKUP($C1226,[32]PSP!$C:$C,[32]PSP!G:G)</f>
        <v>M³</v>
      </c>
      <c r="H1226" s="53">
        <f>_xlfn.XLOOKUP($C1226,[32]PSP!$C:$C,[32]PSP!$H:$H)</f>
        <v>2280</v>
      </c>
      <c r="I1226" s="28">
        <f>_xlfn.XLOOKUP($C1226,[32]PSP!$C:$C,[32]PSP!$I:$I)</f>
        <v>17920.8</v>
      </c>
      <c r="J1226" s="28">
        <f t="shared" si="5076"/>
        <v>21087.405360000001</v>
      </c>
      <c r="K1226" s="88"/>
      <c r="L1226" s="54">
        <f>_xlfn.XLOOKUP($C1226,[32]PSP!$C:$C,[32]PSP!$L:$L)</f>
        <v>0</v>
      </c>
      <c r="M1226" s="27">
        <f>_xlfn.XLOOKUP($C1226,[32]PSP!$C:$C,[32]PSP!$M:$M)</f>
        <v>7.86</v>
      </c>
      <c r="N1226" s="28">
        <f t="shared" si="5077"/>
        <v>0</v>
      </c>
      <c r="O1226" s="88"/>
      <c r="P1226" s="54">
        <f>_xlfn.XLOOKUP($C1226,[32]PSP!$C:$C,[32]PSP!$P:$P)</f>
        <v>0</v>
      </c>
      <c r="Q1226" s="27">
        <f>_xlfn.XLOOKUP($C1226,[32]PSP!$C:$C,[32]PSP!$Q:$Q)</f>
        <v>7.86</v>
      </c>
      <c r="R1226" s="28">
        <f t="shared" si="5078"/>
        <v>0</v>
      </c>
      <c r="S1226" s="88"/>
      <c r="T1226" s="54">
        <f>_xlfn.XLOOKUP($C1226,[32]PSP!$C:$C,[32]PSP!$T:$T)</f>
        <v>0</v>
      </c>
      <c r="U1226" s="27">
        <f>_xlfn.XLOOKUP($C1226,[32]PSP!$C:$C,[32]PSP!$U:$U)</f>
        <v>7.86</v>
      </c>
      <c r="V1226" s="28">
        <f t="shared" si="5079"/>
        <v>0</v>
      </c>
      <c r="W1226" s="88"/>
      <c r="X1226" s="54">
        <f>_xlfn.XLOOKUP($C1226,[32]PSP!$C:$C,[32]PSP!$X:$X)</f>
        <v>0</v>
      </c>
      <c r="Y1226" s="27">
        <f>_xlfn.XLOOKUP($C1226,[32]PSP!$C:$C,[32]PSP!$Y:$Y)</f>
        <v>7.86</v>
      </c>
      <c r="Z1226" s="28">
        <f t="shared" si="5080"/>
        <v>0</v>
      </c>
      <c r="AA1226" s="88"/>
      <c r="AB1226" s="54">
        <f>_xlfn.XLOOKUP($C1226,[32]PSP!$C:$C,[32]PSP!$AB:$AB)</f>
        <v>0</v>
      </c>
      <c r="AC1226" s="27">
        <f>_xlfn.XLOOKUP($C1226,[32]PSP!$C:$C,[32]PSP!$AC:$AC)</f>
        <v>7.86</v>
      </c>
      <c r="AD1226" s="28">
        <f t="shared" si="5081"/>
        <v>0</v>
      </c>
      <c r="AE1226" s="88"/>
      <c r="AF1226" s="54">
        <f>_xlfn.XLOOKUP($C1226,[32]PSP!$C:$C,[32]PSP!$AF:$AF)</f>
        <v>0</v>
      </c>
      <c r="AG1226" s="27">
        <f>_xlfn.XLOOKUP($C1226,[32]PSP!$C:$C,[32]PSP!$AG:$AG)</f>
        <v>7.86</v>
      </c>
      <c r="AH1226" s="28">
        <f t="shared" si="5082"/>
        <v>0</v>
      </c>
      <c r="AI1226" s="88"/>
      <c r="AJ1226" s="54">
        <f>_xlfn.XLOOKUP($C1226,[32]PSP!$C:$C,[32]PSP!$AJ:$AJ)</f>
        <v>0</v>
      </c>
      <c r="AK1226" s="27">
        <f>_xlfn.XLOOKUP($C1226,[32]PSP!$C:$C,[32]PSP!$AK:$AK)</f>
        <v>7.86</v>
      </c>
      <c r="AL1226" s="28">
        <f t="shared" si="5083"/>
        <v>0</v>
      </c>
      <c r="AM1226" s="88"/>
      <c r="AN1226" s="54">
        <f>_xlfn.XLOOKUP($C1226,[32]PSP!$C:$C,[32]PSP!$AN:$AN)</f>
        <v>0</v>
      </c>
      <c r="AO1226" s="27">
        <f>_xlfn.XLOOKUP($C1226,[32]PSP!$C:$C,[32]PSP!$AO:$AO)</f>
        <v>7.86</v>
      </c>
      <c r="AP1226" s="28">
        <f t="shared" si="5084"/>
        <v>0</v>
      </c>
      <c r="AQ1226" s="88"/>
      <c r="AR1226" s="54">
        <f>_xlfn.XLOOKUP($C1226,[32]PSP!$C:$C,[32]PSP!$AR:$AR)</f>
        <v>0</v>
      </c>
      <c r="AS1226" s="27">
        <f>_xlfn.XLOOKUP($C1226,[32]PSP!$C:$C,[32]PSP!$AS:$AS)</f>
        <v>7.86</v>
      </c>
      <c r="AT1226" s="28">
        <f t="shared" si="5085"/>
        <v>0</v>
      </c>
      <c r="AU1226" s="88"/>
      <c r="AV1226" s="54">
        <f>_xlfn.XLOOKUP($C1226,[32]PSP!$C:$C,[32]PSP!$AV:$AV)</f>
        <v>0</v>
      </c>
      <c r="AW1226" s="27">
        <f>_xlfn.XLOOKUP($C1226,[32]PSP!$C:$C,[32]PSP!$AW:$AW)</f>
        <v>7.86</v>
      </c>
      <c r="AX1226" s="28">
        <f t="shared" si="5086"/>
        <v>0</v>
      </c>
      <c r="AY1226" s="88"/>
      <c r="AZ1226" s="54">
        <f>_xlfn.XLOOKUP($C1226,[32]PSP!$C:$C,[32]PSP!$AZ:$AZ)</f>
        <v>0</v>
      </c>
      <c r="BA1226" s="27">
        <f>_xlfn.XLOOKUP($C1226,[32]PSP!$C:$C,[32]PSP!$BA:$BA)</f>
        <v>7.86</v>
      </c>
      <c r="BB1226" s="28">
        <f t="shared" si="5087"/>
        <v>0</v>
      </c>
      <c r="BC1226" s="88"/>
      <c r="BD1226" s="54">
        <f>_xlfn.XLOOKUP($C1226,[32]PSP!$C:$C,[32]PSP!$BD:$BD)</f>
        <v>0</v>
      </c>
      <c r="BE1226" s="27">
        <f>_xlfn.XLOOKUP($C1226,[32]PSP!$C:$C,[32]PSP!$BE:$BE)</f>
        <v>7.86</v>
      </c>
      <c r="BF1226" s="28">
        <f t="shared" si="5088"/>
        <v>0</v>
      </c>
      <c r="BG1226" s="88"/>
      <c r="BH1226" s="54">
        <f>_xlfn.XLOOKUP($C1226,[32]PSP!$C:$C,[32]PSP!$BH:$BH)</f>
        <v>0</v>
      </c>
      <c r="BI1226" s="27">
        <f>_xlfn.XLOOKUP($C1226,[32]PSP!$C:$C,[32]PSP!$BI:$BI)</f>
        <v>7.86</v>
      </c>
      <c r="BJ1226" s="28">
        <f t="shared" si="5089"/>
        <v>0</v>
      </c>
      <c r="BK1226" s="88"/>
      <c r="BL1226" s="54">
        <f>_xlfn.XLOOKUP($C1226,[32]PSP!$C:$C,[32]PSP!$BL:$BL)</f>
        <v>0</v>
      </c>
      <c r="BM1226" s="27">
        <f>_xlfn.XLOOKUP($C1226,[32]PSP!$C:$C,[32]PSP!$BM:$BM)</f>
        <v>7.86</v>
      </c>
      <c r="BN1226" s="28">
        <f t="shared" si="5090"/>
        <v>0</v>
      </c>
      <c r="BO1226" s="88"/>
      <c r="BP1226" s="54">
        <f>_xlfn.XLOOKUP($C1226,[32]PSP!$C:$C,[32]PSP!$BP:$BP)</f>
        <v>0</v>
      </c>
      <c r="BQ1226" s="27">
        <f>_xlfn.XLOOKUP($C1226,[32]PSP!$C:$C,[32]PSP!$BQ:$BQ)</f>
        <v>7.86</v>
      </c>
      <c r="BR1226" s="28">
        <f t="shared" si="5091"/>
        <v>0</v>
      </c>
      <c r="BS1226" s="88"/>
      <c r="BT1226" s="54">
        <f>_xlfn.XLOOKUP($C1226,[32]PSP!$C:$C,[32]PSP!$BT:$BT)</f>
        <v>0</v>
      </c>
      <c r="BU1226" s="27">
        <f>_xlfn.XLOOKUP($C1226,[32]PSP!$C:$C,[32]PSP!$BU:$BU)</f>
        <v>7.86</v>
      </c>
      <c r="BV1226" s="28">
        <f t="shared" si="5092"/>
        <v>0</v>
      </c>
      <c r="BW1226" s="88"/>
      <c r="BX1226" s="54">
        <f>_xlfn.XLOOKUP($C1226,[32]PSP!$C:$C,[32]PSP!$BX:$BX)</f>
        <v>0</v>
      </c>
      <c r="BY1226" s="27">
        <f>_xlfn.XLOOKUP($C1226,[32]PSP!$C:$C,[32]PSP!$BY:$BY)</f>
        <v>7.86</v>
      </c>
      <c r="BZ1226" s="28">
        <f t="shared" si="5093"/>
        <v>0</v>
      </c>
      <c r="CA1226" s="88"/>
      <c r="CB1226" s="54">
        <f>_xlfn.XLOOKUP($C1226,[32]PSP!$C:$C,[32]PSP!$CB:$CB)</f>
        <v>0</v>
      </c>
      <c r="CC1226" s="27">
        <f>_xlfn.XLOOKUP($C1226,[32]PSP!$C:$C,[32]PSP!$CC:$CC)</f>
        <v>7.86</v>
      </c>
      <c r="CD1226" s="28">
        <f t="shared" si="5094"/>
        <v>0</v>
      </c>
      <c r="CE1226" s="88"/>
      <c r="CF1226" s="54">
        <f>_xlfn.XLOOKUP($C1226,[32]PSP!$C:$C,[32]PSP!$CF:$CF)</f>
        <v>0</v>
      </c>
      <c r="CG1226" s="27">
        <f>_xlfn.XLOOKUP($C1226,[32]PSP!$C:$C,[32]PSP!$CG:$CG)</f>
        <v>7.86</v>
      </c>
      <c r="CH1226" s="28">
        <f t="shared" si="5095"/>
        <v>0</v>
      </c>
      <c r="CI1226" s="88"/>
      <c r="CJ1226" s="54">
        <f>_xlfn.XLOOKUP($C1226,[32]PSP!$C:$C,[32]PSP!$CJ:$CJ)</f>
        <v>0</v>
      </c>
      <c r="CK1226" s="27">
        <f>_xlfn.XLOOKUP($C1226,[32]PSP!$C:$C,[32]PSP!$CK:$CK)</f>
        <v>7.86</v>
      </c>
      <c r="CL1226" s="28">
        <f t="shared" si="5096"/>
        <v>0</v>
      </c>
      <c r="CM1226" s="88"/>
      <c r="CN1226" s="54">
        <f>_xlfn.XLOOKUP($C1226,[32]PSP!$C:$C,[32]PSP!$CN:$CN)</f>
        <v>2280</v>
      </c>
      <c r="CO1226" s="27">
        <f>_xlfn.XLOOKUP($C1226,[32]PSP!$C:$C,[32]PSP!$CO:$CO)</f>
        <v>7.86</v>
      </c>
      <c r="CP1226" s="28">
        <f t="shared" si="5097"/>
        <v>17920.8</v>
      </c>
      <c r="CQ1226" s="88"/>
      <c r="CR1226" s="54">
        <f>_xlfn.XLOOKUP($C1226,[32]PSP!$C:$C,[32]PSP!$CR:$CR)</f>
        <v>0</v>
      </c>
      <c r="CS1226" s="27">
        <f>_xlfn.XLOOKUP($C1226,[32]PSP!$C:$C,[32]PSP!$CS:$CS)</f>
        <v>7.86</v>
      </c>
      <c r="CT1226" s="28">
        <f t="shared" si="5098"/>
        <v>0</v>
      </c>
      <c r="CU1226" s="88"/>
      <c r="CV1226" s="54">
        <f>_xlfn.XLOOKUP($C1226,[32]PSP!$C:$C,[32]PSP!$CV:$CV)</f>
        <v>0</v>
      </c>
      <c r="CW1226" s="27">
        <f>_xlfn.XLOOKUP($C1226,[32]PSP!$C:$C,[32]PSP!$CW:$CW)</f>
        <v>7.86</v>
      </c>
      <c r="CX1226" s="28">
        <f t="shared" si="5099"/>
        <v>0</v>
      </c>
      <c r="CY1226" s="88"/>
      <c r="CZ1226" s="54">
        <f>_xlfn.XLOOKUP($C1226,[32]PSP!$C:$C,[32]PSP!$CZ:$CZ)</f>
        <v>0</v>
      </c>
      <c r="DA1226" s="27">
        <f>_xlfn.XLOOKUP($C1226,[32]PSP!$C:$C,[32]PSP!$DA:$DA)</f>
        <v>7.86</v>
      </c>
      <c r="DB1226" s="28">
        <f t="shared" si="5100"/>
        <v>0</v>
      </c>
      <c r="DC1226" s="88"/>
      <c r="DD1226" s="54">
        <f>_xlfn.XLOOKUP($C1226,[32]PSP!$C:$C,[32]PSP!$DD:$DD)</f>
        <v>0</v>
      </c>
      <c r="DE1226" s="27">
        <f>_xlfn.XLOOKUP($C1226,[32]PSP!$C:$C,[32]PSP!$DE:$DE)</f>
        <v>7.86</v>
      </c>
      <c r="DF1226" s="28">
        <f t="shared" si="5101"/>
        <v>0</v>
      </c>
      <c r="DG1226" s="88"/>
      <c r="DH1226" s="54">
        <f>_xlfn.XLOOKUP($C1226,[32]PSP!$C:$C,[32]PSP!$DH:$DH)</f>
        <v>0</v>
      </c>
      <c r="DI1226" s="27">
        <f>_xlfn.XLOOKUP($C1226,[32]PSP!$C:$C,[32]PSP!$DI:$DI)</f>
        <v>7.86</v>
      </c>
      <c r="DJ1226" s="28">
        <f t="shared" si="5102"/>
        <v>0</v>
      </c>
      <c r="DK1226" s="88"/>
      <c r="DL1226" s="54">
        <f>_xlfn.XLOOKUP($C1226,[32]PSP!$C:$C,[32]PSP!$DL:$DL)</f>
        <v>0</v>
      </c>
      <c r="DM1226" s="27">
        <f>_xlfn.XLOOKUP($C1226,[32]PSP!$C:$C,[32]PSP!$DM:$DM)</f>
        <v>7.86</v>
      </c>
      <c r="DN1226" s="28">
        <f t="shared" si="5103"/>
        <v>0</v>
      </c>
      <c r="DO1226" s="88"/>
      <c r="DP1226" s="54">
        <f>_xlfn.XLOOKUP($C1226,[32]PSP!$C:$C,[32]PSP!$DP:$DP)</f>
        <v>0</v>
      </c>
      <c r="DQ1226" s="27">
        <f>_xlfn.XLOOKUP($C1226,[32]PSP!$C:$C,[32]PSP!$DQ:$DQ)</f>
        <v>7.86</v>
      </c>
      <c r="DR1226" s="28">
        <f t="shared" si="5104"/>
        <v>0</v>
      </c>
      <c r="DS1226" s="88"/>
      <c r="DT1226" s="54">
        <f>_xlfn.XLOOKUP($C1226,[32]PSP!$C:$C,[32]PSP!$DT:$DT)</f>
        <v>0</v>
      </c>
      <c r="DU1226" s="27">
        <f>_xlfn.XLOOKUP($C1226,[32]PSP!$C:$C,[32]PSP!$DU:$DU)</f>
        <v>7.86</v>
      </c>
      <c r="DV1226" s="28">
        <f t="shared" si="5105"/>
        <v>0</v>
      </c>
      <c r="DW1226" s="88"/>
      <c r="DX1226" s="54">
        <f>_xlfn.XLOOKUP($C1226,[32]PSP!$C:$C,[32]PSP!$DX:$DX)</f>
        <v>0</v>
      </c>
      <c r="DY1226" s="27">
        <f>_xlfn.XLOOKUP($C1226,[32]PSP!$C:$C,[32]PSP!$DY:$DY)</f>
        <v>7.86</v>
      </c>
      <c r="DZ1226" s="28">
        <f t="shared" si="5106"/>
        <v>0</v>
      </c>
      <c r="EA1226" s="88"/>
      <c r="EB1226" s="54">
        <f>_xlfn.XLOOKUP($C1226,[32]PSP!$C:$C,[32]PSP!$EB:$EB)</f>
        <v>0</v>
      </c>
      <c r="EC1226" s="27">
        <f>_xlfn.XLOOKUP($C1226,[32]PSP!$C:$C,[32]PSP!$EC:$EC)</f>
        <v>7.86</v>
      </c>
      <c r="ED1226" s="28">
        <f t="shared" si="5107"/>
        <v>0</v>
      </c>
      <c r="EE1226" s="88"/>
      <c r="EF1226" s="54">
        <f>_xlfn.XLOOKUP($C1226,[32]PSP!$C:$C,[32]PSP!$EF:$EF)</f>
        <v>0</v>
      </c>
      <c r="EG1226" s="27">
        <f>_xlfn.XLOOKUP($C1226,[32]PSP!$C:$C,[32]PSP!$EG:$EG)</f>
        <v>7.86</v>
      </c>
      <c r="EH1226" s="28">
        <f t="shared" si="5108"/>
        <v>0</v>
      </c>
      <c r="EI1226" s="88"/>
      <c r="EJ1226" s="54">
        <f>_xlfn.XLOOKUP($C1226,[32]PSP!$C:$C,[32]PSP!$EJ:$EJ)</f>
        <v>0</v>
      </c>
      <c r="EK1226" s="27">
        <f>_xlfn.XLOOKUP($C1226,[32]PSP!$C:$C,[32]PSP!$EK:$EK)</f>
        <v>7.86</v>
      </c>
      <c r="EL1226" s="28">
        <f t="shared" si="5109"/>
        <v>0</v>
      </c>
      <c r="EM1226" s="24"/>
      <c r="EO1226" s="29">
        <f t="shared" si="5110"/>
        <v>17920.8</v>
      </c>
      <c r="EP1226" s="29">
        <f t="shared" si="5111"/>
        <v>17920.8</v>
      </c>
      <c r="EQ1226" s="4" t="b">
        <f t="shared" si="5112"/>
        <v>1</v>
      </c>
      <c r="ES1226" s="118">
        <f t="shared" si="5113"/>
        <v>1.1767000000000001</v>
      </c>
    </row>
    <row r="1227" spans="3:149" ht="31.5" x14ac:dyDescent="0.25">
      <c r="C1227" s="24" t="s">
        <v>1253</v>
      </c>
      <c r="D1227" s="43">
        <f>_xlfn.XLOOKUP($C1227,[32]PSP!$C:$C,[32]PSP!D:D)</f>
        <v>5502378</v>
      </c>
      <c r="E1227" s="24" t="str">
        <f>_xlfn.XLOOKUP($C1227,[32]PSP!$C:$C,[32]PSP!E:E)</f>
        <v>SICRO SERVIÇO</v>
      </c>
      <c r="F1227" s="25" t="str">
        <f>_xlfn.XLOOKUP($C1227,[32]PSP!$C:$C,[32]PSP!F:F)</f>
        <v>ESCAVAÇÃO, CARGA E TRANSPORTE DE MATERIAL DE 2ª CATEGORIA - DMT DE 200 A 400 M - CAMINHO DE SERVIÇO EM REVESTIMENTO PRIMÁRIO - COM CARREGADEIRA E CAMINHÃO BASCULANTE DE 14 M³</v>
      </c>
      <c r="G1227" s="26" t="str">
        <f>_xlfn.XLOOKUP($C1227,[32]PSP!$C:$C,[32]PSP!G:G)</f>
        <v>M³</v>
      </c>
      <c r="H1227" s="53">
        <f>_xlfn.XLOOKUP($C1227,[32]PSP!$C:$C,[32]PSP!$H:$H)</f>
        <v>1368</v>
      </c>
      <c r="I1227" s="28">
        <f>_xlfn.XLOOKUP($C1227,[32]PSP!$C:$C,[32]PSP!$I:$I)</f>
        <v>10752.48</v>
      </c>
      <c r="J1227" s="28">
        <f t="shared" si="5076"/>
        <v>12652.443216</v>
      </c>
      <c r="K1227" s="1"/>
      <c r="L1227" s="54">
        <f>_xlfn.XLOOKUP($C1227,[32]PSP!$C:$C,[32]PSP!$L:$L)</f>
        <v>0</v>
      </c>
      <c r="M1227" s="27">
        <f>_xlfn.XLOOKUP($C1227,[32]PSP!$C:$C,[32]PSP!$M:$M)</f>
        <v>7.86</v>
      </c>
      <c r="N1227" s="28">
        <f t="shared" si="5077"/>
        <v>0</v>
      </c>
      <c r="O1227" s="1"/>
      <c r="P1227" s="54">
        <f>_xlfn.XLOOKUP($C1227,[32]PSP!$C:$C,[32]PSP!$P:$P)</f>
        <v>0</v>
      </c>
      <c r="Q1227" s="27">
        <f>_xlfn.XLOOKUP($C1227,[32]PSP!$C:$C,[32]PSP!$Q:$Q)</f>
        <v>7.86</v>
      </c>
      <c r="R1227" s="28">
        <f t="shared" si="5078"/>
        <v>0</v>
      </c>
      <c r="S1227" s="1"/>
      <c r="T1227" s="54">
        <f>_xlfn.XLOOKUP($C1227,[32]PSP!$C:$C,[32]PSP!$T:$T)</f>
        <v>0</v>
      </c>
      <c r="U1227" s="27">
        <f>_xlfn.XLOOKUP($C1227,[32]PSP!$C:$C,[32]PSP!$U:$U)</f>
        <v>7.86</v>
      </c>
      <c r="V1227" s="28">
        <f t="shared" si="5079"/>
        <v>0</v>
      </c>
      <c r="W1227" s="1"/>
      <c r="X1227" s="54">
        <f>_xlfn.XLOOKUP($C1227,[32]PSP!$C:$C,[32]PSP!$X:$X)</f>
        <v>0</v>
      </c>
      <c r="Y1227" s="27">
        <f>_xlfn.XLOOKUP($C1227,[32]PSP!$C:$C,[32]PSP!$Y:$Y)</f>
        <v>7.86</v>
      </c>
      <c r="Z1227" s="28">
        <f t="shared" si="5080"/>
        <v>0</v>
      </c>
      <c r="AA1227" s="1"/>
      <c r="AB1227" s="54">
        <f>_xlfn.XLOOKUP($C1227,[32]PSP!$C:$C,[32]PSP!$AB:$AB)</f>
        <v>0</v>
      </c>
      <c r="AC1227" s="27">
        <f>_xlfn.XLOOKUP($C1227,[32]PSP!$C:$C,[32]PSP!$AC:$AC)</f>
        <v>7.86</v>
      </c>
      <c r="AD1227" s="28">
        <f t="shared" si="5081"/>
        <v>0</v>
      </c>
      <c r="AE1227" s="1"/>
      <c r="AF1227" s="54">
        <f>_xlfn.XLOOKUP($C1227,[32]PSP!$C:$C,[32]PSP!$AF:$AF)</f>
        <v>0</v>
      </c>
      <c r="AG1227" s="27">
        <f>_xlfn.XLOOKUP($C1227,[32]PSP!$C:$C,[32]PSP!$AG:$AG)</f>
        <v>7.86</v>
      </c>
      <c r="AH1227" s="28">
        <f t="shared" si="5082"/>
        <v>0</v>
      </c>
      <c r="AI1227" s="1"/>
      <c r="AJ1227" s="54">
        <f>_xlfn.XLOOKUP($C1227,[32]PSP!$C:$C,[32]PSP!$AJ:$AJ)</f>
        <v>0</v>
      </c>
      <c r="AK1227" s="27">
        <f>_xlfn.XLOOKUP($C1227,[32]PSP!$C:$C,[32]PSP!$AK:$AK)</f>
        <v>7.86</v>
      </c>
      <c r="AL1227" s="28">
        <f t="shared" si="5083"/>
        <v>0</v>
      </c>
      <c r="AM1227" s="1"/>
      <c r="AN1227" s="54">
        <f>_xlfn.XLOOKUP($C1227,[32]PSP!$C:$C,[32]PSP!$AN:$AN)</f>
        <v>0</v>
      </c>
      <c r="AO1227" s="27">
        <f>_xlfn.XLOOKUP($C1227,[32]PSP!$C:$C,[32]PSP!$AO:$AO)</f>
        <v>7.86</v>
      </c>
      <c r="AP1227" s="28">
        <f t="shared" si="5084"/>
        <v>0</v>
      </c>
      <c r="AQ1227" s="1"/>
      <c r="AR1227" s="54">
        <f>_xlfn.XLOOKUP($C1227,[32]PSP!$C:$C,[32]PSP!$AR:$AR)</f>
        <v>0</v>
      </c>
      <c r="AS1227" s="27">
        <f>_xlfn.XLOOKUP($C1227,[32]PSP!$C:$C,[32]PSP!$AS:$AS)</f>
        <v>7.86</v>
      </c>
      <c r="AT1227" s="28">
        <f t="shared" si="5085"/>
        <v>0</v>
      </c>
      <c r="AU1227" s="1"/>
      <c r="AV1227" s="54">
        <f>_xlfn.XLOOKUP($C1227,[32]PSP!$C:$C,[32]PSP!$AV:$AV)</f>
        <v>0</v>
      </c>
      <c r="AW1227" s="27">
        <f>_xlfn.XLOOKUP($C1227,[32]PSP!$C:$C,[32]PSP!$AW:$AW)</f>
        <v>7.86</v>
      </c>
      <c r="AX1227" s="28">
        <f t="shared" si="5086"/>
        <v>0</v>
      </c>
      <c r="AY1227" s="1"/>
      <c r="AZ1227" s="54">
        <f>_xlfn.XLOOKUP($C1227,[32]PSP!$C:$C,[32]PSP!$AZ:$AZ)</f>
        <v>0</v>
      </c>
      <c r="BA1227" s="27">
        <f>_xlfn.XLOOKUP($C1227,[32]PSP!$C:$C,[32]PSP!$BA:$BA)</f>
        <v>7.86</v>
      </c>
      <c r="BB1227" s="28">
        <f t="shared" si="5087"/>
        <v>0</v>
      </c>
      <c r="BC1227" s="1"/>
      <c r="BD1227" s="54">
        <f>_xlfn.XLOOKUP($C1227,[32]PSP!$C:$C,[32]PSP!$BD:$BD)</f>
        <v>0</v>
      </c>
      <c r="BE1227" s="27">
        <f>_xlfn.XLOOKUP($C1227,[32]PSP!$C:$C,[32]PSP!$BE:$BE)</f>
        <v>7.86</v>
      </c>
      <c r="BF1227" s="28">
        <f t="shared" si="5088"/>
        <v>0</v>
      </c>
      <c r="BG1227" s="1"/>
      <c r="BH1227" s="54">
        <f>_xlfn.XLOOKUP($C1227,[32]PSP!$C:$C,[32]PSP!$BH:$BH)</f>
        <v>0</v>
      </c>
      <c r="BI1227" s="27">
        <f>_xlfn.XLOOKUP($C1227,[32]PSP!$C:$C,[32]PSP!$BI:$BI)</f>
        <v>7.86</v>
      </c>
      <c r="BJ1227" s="28">
        <f t="shared" si="5089"/>
        <v>0</v>
      </c>
      <c r="BK1227" s="1"/>
      <c r="BL1227" s="54">
        <f>_xlfn.XLOOKUP($C1227,[32]PSP!$C:$C,[32]PSP!$BL:$BL)</f>
        <v>0</v>
      </c>
      <c r="BM1227" s="27">
        <f>_xlfn.XLOOKUP($C1227,[32]PSP!$C:$C,[32]PSP!$BM:$BM)</f>
        <v>7.86</v>
      </c>
      <c r="BN1227" s="28">
        <f t="shared" si="5090"/>
        <v>0</v>
      </c>
      <c r="BO1227" s="1"/>
      <c r="BP1227" s="54">
        <f>_xlfn.XLOOKUP($C1227,[32]PSP!$C:$C,[32]PSP!$BP:$BP)</f>
        <v>0</v>
      </c>
      <c r="BQ1227" s="27">
        <f>_xlfn.XLOOKUP($C1227,[32]PSP!$C:$C,[32]PSP!$BQ:$BQ)</f>
        <v>7.86</v>
      </c>
      <c r="BR1227" s="28">
        <f t="shared" si="5091"/>
        <v>0</v>
      </c>
      <c r="BS1227" s="1"/>
      <c r="BT1227" s="54">
        <f>_xlfn.XLOOKUP($C1227,[32]PSP!$C:$C,[32]PSP!$BT:$BT)</f>
        <v>0</v>
      </c>
      <c r="BU1227" s="27">
        <f>_xlfn.XLOOKUP($C1227,[32]PSP!$C:$C,[32]PSP!$BU:$BU)</f>
        <v>7.86</v>
      </c>
      <c r="BV1227" s="28">
        <f t="shared" si="5092"/>
        <v>0</v>
      </c>
      <c r="BW1227" s="1"/>
      <c r="BX1227" s="54">
        <f>_xlfn.XLOOKUP($C1227,[32]PSP!$C:$C,[32]PSP!$BX:$BX)</f>
        <v>0</v>
      </c>
      <c r="BY1227" s="27">
        <f>_xlfn.XLOOKUP($C1227,[32]PSP!$C:$C,[32]PSP!$BY:$BY)</f>
        <v>7.86</v>
      </c>
      <c r="BZ1227" s="28">
        <f t="shared" si="5093"/>
        <v>0</v>
      </c>
      <c r="CA1227" s="1"/>
      <c r="CB1227" s="54">
        <f>_xlfn.XLOOKUP($C1227,[32]PSP!$C:$C,[32]PSP!$CB:$CB)</f>
        <v>0</v>
      </c>
      <c r="CC1227" s="27">
        <f>_xlfn.XLOOKUP($C1227,[32]PSP!$C:$C,[32]PSP!$CC:$CC)</f>
        <v>7.86</v>
      </c>
      <c r="CD1227" s="28">
        <f t="shared" si="5094"/>
        <v>0</v>
      </c>
      <c r="CE1227" s="1"/>
      <c r="CF1227" s="54">
        <f>_xlfn.XLOOKUP($C1227,[32]PSP!$C:$C,[32]PSP!$CF:$CF)</f>
        <v>0</v>
      </c>
      <c r="CG1227" s="27">
        <f>_xlfn.XLOOKUP($C1227,[32]PSP!$C:$C,[32]PSP!$CG:$CG)</f>
        <v>7.86</v>
      </c>
      <c r="CH1227" s="28">
        <f t="shared" si="5095"/>
        <v>0</v>
      </c>
      <c r="CI1227" s="1"/>
      <c r="CJ1227" s="54">
        <f>_xlfn.XLOOKUP($C1227,[32]PSP!$C:$C,[32]PSP!$CJ:$CJ)</f>
        <v>0</v>
      </c>
      <c r="CK1227" s="27">
        <f>_xlfn.XLOOKUP($C1227,[32]PSP!$C:$C,[32]PSP!$CK:$CK)</f>
        <v>7.86</v>
      </c>
      <c r="CL1227" s="28">
        <f t="shared" si="5096"/>
        <v>0</v>
      </c>
      <c r="CM1227" s="1"/>
      <c r="CN1227" s="54">
        <f>_xlfn.XLOOKUP($C1227,[32]PSP!$C:$C,[32]PSP!$CN:$CN)</f>
        <v>1368</v>
      </c>
      <c r="CO1227" s="27">
        <f>_xlfn.XLOOKUP($C1227,[32]PSP!$C:$C,[32]PSP!$CO:$CO)</f>
        <v>7.86</v>
      </c>
      <c r="CP1227" s="28">
        <f t="shared" si="5097"/>
        <v>10752.48</v>
      </c>
      <c r="CQ1227" s="1"/>
      <c r="CR1227" s="54">
        <f>_xlfn.XLOOKUP($C1227,[32]PSP!$C:$C,[32]PSP!$CR:$CR)</f>
        <v>0</v>
      </c>
      <c r="CS1227" s="27">
        <f>_xlfn.XLOOKUP($C1227,[32]PSP!$C:$C,[32]PSP!$CS:$CS)</f>
        <v>7.86</v>
      </c>
      <c r="CT1227" s="28">
        <f t="shared" si="5098"/>
        <v>0</v>
      </c>
      <c r="CU1227" s="1"/>
      <c r="CV1227" s="54">
        <f>_xlfn.XLOOKUP($C1227,[32]PSP!$C:$C,[32]PSP!$CV:$CV)</f>
        <v>0</v>
      </c>
      <c r="CW1227" s="27">
        <f>_xlfn.XLOOKUP($C1227,[32]PSP!$C:$C,[32]PSP!$CW:$CW)</f>
        <v>7.86</v>
      </c>
      <c r="CX1227" s="28">
        <f t="shared" si="5099"/>
        <v>0</v>
      </c>
      <c r="CY1227" s="1"/>
      <c r="CZ1227" s="54">
        <f>_xlfn.XLOOKUP($C1227,[32]PSP!$C:$C,[32]PSP!$CZ:$CZ)</f>
        <v>0</v>
      </c>
      <c r="DA1227" s="27">
        <f>_xlfn.XLOOKUP($C1227,[32]PSP!$C:$C,[32]PSP!$DA:$DA)</f>
        <v>7.86</v>
      </c>
      <c r="DB1227" s="28">
        <f t="shared" si="5100"/>
        <v>0</v>
      </c>
      <c r="DC1227" s="1"/>
      <c r="DD1227" s="54">
        <f>_xlfn.XLOOKUP($C1227,[32]PSP!$C:$C,[32]PSP!$DD:$DD)</f>
        <v>0</v>
      </c>
      <c r="DE1227" s="27">
        <f>_xlfn.XLOOKUP($C1227,[32]PSP!$C:$C,[32]PSP!$DE:$DE)</f>
        <v>7.86</v>
      </c>
      <c r="DF1227" s="28">
        <f t="shared" si="5101"/>
        <v>0</v>
      </c>
      <c r="DG1227" s="1"/>
      <c r="DH1227" s="54">
        <f>_xlfn.XLOOKUP($C1227,[32]PSP!$C:$C,[32]PSP!$DH:$DH)</f>
        <v>0</v>
      </c>
      <c r="DI1227" s="27">
        <f>_xlfn.XLOOKUP($C1227,[32]PSP!$C:$C,[32]PSP!$DI:$DI)</f>
        <v>7.86</v>
      </c>
      <c r="DJ1227" s="28">
        <f t="shared" si="5102"/>
        <v>0</v>
      </c>
      <c r="DK1227" s="1"/>
      <c r="DL1227" s="54">
        <f>_xlfn.XLOOKUP($C1227,[32]PSP!$C:$C,[32]PSP!$DL:$DL)</f>
        <v>0</v>
      </c>
      <c r="DM1227" s="27">
        <f>_xlfn.XLOOKUP($C1227,[32]PSP!$C:$C,[32]PSP!$DM:$DM)</f>
        <v>7.86</v>
      </c>
      <c r="DN1227" s="28">
        <f t="shared" si="5103"/>
        <v>0</v>
      </c>
      <c r="DO1227" s="1"/>
      <c r="DP1227" s="54">
        <f>_xlfn.XLOOKUP($C1227,[32]PSP!$C:$C,[32]PSP!$DP:$DP)</f>
        <v>0</v>
      </c>
      <c r="DQ1227" s="27">
        <f>_xlfn.XLOOKUP($C1227,[32]PSP!$C:$C,[32]PSP!$DQ:$DQ)</f>
        <v>7.86</v>
      </c>
      <c r="DR1227" s="28">
        <f t="shared" si="5104"/>
        <v>0</v>
      </c>
      <c r="DS1227" s="1"/>
      <c r="DT1227" s="54">
        <f>_xlfn.XLOOKUP($C1227,[32]PSP!$C:$C,[32]PSP!$DT:$DT)</f>
        <v>0</v>
      </c>
      <c r="DU1227" s="27">
        <f>_xlfn.XLOOKUP($C1227,[32]PSP!$C:$C,[32]PSP!$DU:$DU)</f>
        <v>7.86</v>
      </c>
      <c r="DV1227" s="28">
        <f t="shared" si="5105"/>
        <v>0</v>
      </c>
      <c r="DW1227" s="1"/>
      <c r="DX1227" s="54">
        <f>_xlfn.XLOOKUP($C1227,[32]PSP!$C:$C,[32]PSP!$DX:$DX)</f>
        <v>0</v>
      </c>
      <c r="DY1227" s="27">
        <f>_xlfn.XLOOKUP($C1227,[32]PSP!$C:$C,[32]PSP!$DY:$DY)</f>
        <v>7.86</v>
      </c>
      <c r="DZ1227" s="28">
        <f t="shared" si="5106"/>
        <v>0</v>
      </c>
      <c r="EA1227" s="1"/>
      <c r="EB1227" s="54">
        <f>_xlfn.XLOOKUP($C1227,[32]PSP!$C:$C,[32]PSP!$EB:$EB)</f>
        <v>0</v>
      </c>
      <c r="EC1227" s="27">
        <f>_xlfn.XLOOKUP($C1227,[32]PSP!$C:$C,[32]PSP!$EC:$EC)</f>
        <v>7.86</v>
      </c>
      <c r="ED1227" s="28">
        <f t="shared" si="5107"/>
        <v>0</v>
      </c>
      <c r="EE1227" s="1"/>
      <c r="EF1227" s="54">
        <f>_xlfn.XLOOKUP($C1227,[32]PSP!$C:$C,[32]PSP!$EF:$EF)</f>
        <v>0</v>
      </c>
      <c r="EG1227" s="27">
        <f>_xlfn.XLOOKUP($C1227,[32]PSP!$C:$C,[32]PSP!$EG:$EG)</f>
        <v>7.86</v>
      </c>
      <c r="EH1227" s="28">
        <f t="shared" si="5108"/>
        <v>0</v>
      </c>
      <c r="EI1227" s="1"/>
      <c r="EJ1227" s="54">
        <f>_xlfn.XLOOKUP($C1227,[32]PSP!$C:$C,[32]PSP!$EJ:$EJ)</f>
        <v>0</v>
      </c>
      <c r="EK1227" s="27">
        <f>_xlfn.XLOOKUP($C1227,[32]PSP!$C:$C,[32]PSP!$EK:$EK)</f>
        <v>7.86</v>
      </c>
      <c r="EL1227" s="28">
        <f t="shared" si="5109"/>
        <v>0</v>
      </c>
      <c r="EM1227" s="24"/>
      <c r="EO1227" s="29">
        <f t="shared" si="5110"/>
        <v>10752.48</v>
      </c>
      <c r="EP1227" s="29">
        <f t="shared" si="5111"/>
        <v>10752.48</v>
      </c>
      <c r="EQ1227" s="4" t="b">
        <f t="shared" si="5112"/>
        <v>1</v>
      </c>
      <c r="ES1227" s="118">
        <f t="shared" si="5113"/>
        <v>1.1767000000000001</v>
      </c>
    </row>
    <row r="1228" spans="3:149" ht="31.5" x14ac:dyDescent="0.25">
      <c r="C1228" s="24" t="s">
        <v>1254</v>
      </c>
      <c r="D1228" s="43">
        <f>_xlfn.XLOOKUP($C1228,[32]PSP!$C:$C,[32]PSP!D:D)</f>
        <v>5502379</v>
      </c>
      <c r="E1228" s="24" t="str">
        <f>_xlfn.XLOOKUP($C1228,[32]PSP!$C:$C,[32]PSP!E:E)</f>
        <v>SICRO SERVIÇO</v>
      </c>
      <c r="F1228" s="25" t="str">
        <f>_xlfn.XLOOKUP($C1228,[32]PSP!$C:$C,[32]PSP!F:F)</f>
        <v>ESCAVAÇÃO, CARGA E TRANSPORTE DE MATERIAL DE 2ª CATEGORIA - DMT DE 400 A 600 M - CAMINHO DE SERVIÇO EM REVESTIMENTO PRIMÁRIO - COM CARREGADEIRA E CAMINHÃO BASCULANTE DE 14 M³</v>
      </c>
      <c r="G1228" s="26" t="str">
        <f>_xlfn.XLOOKUP($C1228,[32]PSP!$C:$C,[32]PSP!G:G)</f>
        <v>M³</v>
      </c>
      <c r="H1228" s="53">
        <f>_xlfn.XLOOKUP($C1228,[32]PSP!$C:$C,[32]PSP!$H:$H)</f>
        <v>912</v>
      </c>
      <c r="I1228" s="28">
        <f>_xlfn.XLOOKUP($C1228,[32]PSP!$C:$C,[32]PSP!$I:$I)</f>
        <v>7296</v>
      </c>
      <c r="J1228" s="28">
        <f t="shared" si="5076"/>
        <v>8585.2031999999999</v>
      </c>
      <c r="K1228" s="88"/>
      <c r="L1228" s="54">
        <f>_xlfn.XLOOKUP($C1228,[32]PSP!$C:$C,[32]PSP!$L:$L)</f>
        <v>0</v>
      </c>
      <c r="M1228" s="27">
        <f>_xlfn.XLOOKUP($C1228,[32]PSP!$C:$C,[32]PSP!$M:$M)</f>
        <v>8</v>
      </c>
      <c r="N1228" s="28">
        <f t="shared" si="5077"/>
        <v>0</v>
      </c>
      <c r="O1228" s="88"/>
      <c r="P1228" s="54">
        <f>_xlfn.XLOOKUP($C1228,[32]PSP!$C:$C,[32]PSP!$P:$P)</f>
        <v>0</v>
      </c>
      <c r="Q1228" s="27">
        <f>_xlfn.XLOOKUP($C1228,[32]PSP!$C:$C,[32]PSP!$Q:$Q)</f>
        <v>8</v>
      </c>
      <c r="R1228" s="28">
        <f t="shared" si="5078"/>
        <v>0</v>
      </c>
      <c r="S1228" s="88"/>
      <c r="T1228" s="54">
        <f>_xlfn.XLOOKUP($C1228,[32]PSP!$C:$C,[32]PSP!$T:$T)</f>
        <v>0</v>
      </c>
      <c r="U1228" s="27">
        <f>_xlfn.XLOOKUP($C1228,[32]PSP!$C:$C,[32]PSP!$U:$U)</f>
        <v>8</v>
      </c>
      <c r="V1228" s="28">
        <f t="shared" si="5079"/>
        <v>0</v>
      </c>
      <c r="W1228" s="88"/>
      <c r="X1228" s="54">
        <f>_xlfn.XLOOKUP($C1228,[32]PSP!$C:$C,[32]PSP!$X:$X)</f>
        <v>0</v>
      </c>
      <c r="Y1228" s="27">
        <f>_xlfn.XLOOKUP($C1228,[32]PSP!$C:$C,[32]PSP!$Y:$Y)</f>
        <v>8</v>
      </c>
      <c r="Z1228" s="28">
        <f t="shared" si="5080"/>
        <v>0</v>
      </c>
      <c r="AA1228" s="88"/>
      <c r="AB1228" s="54">
        <f>_xlfn.XLOOKUP($C1228,[32]PSP!$C:$C,[32]PSP!$AB:$AB)</f>
        <v>0</v>
      </c>
      <c r="AC1228" s="27">
        <f>_xlfn.XLOOKUP($C1228,[32]PSP!$C:$C,[32]PSP!$AC:$AC)</f>
        <v>8</v>
      </c>
      <c r="AD1228" s="28">
        <f t="shared" si="5081"/>
        <v>0</v>
      </c>
      <c r="AE1228" s="88"/>
      <c r="AF1228" s="54">
        <f>_xlfn.XLOOKUP($C1228,[32]PSP!$C:$C,[32]PSP!$AF:$AF)</f>
        <v>0</v>
      </c>
      <c r="AG1228" s="27">
        <f>_xlfn.XLOOKUP($C1228,[32]PSP!$C:$C,[32]PSP!$AG:$AG)</f>
        <v>8</v>
      </c>
      <c r="AH1228" s="28">
        <f t="shared" si="5082"/>
        <v>0</v>
      </c>
      <c r="AI1228" s="88"/>
      <c r="AJ1228" s="54">
        <f>_xlfn.XLOOKUP($C1228,[32]PSP!$C:$C,[32]PSP!$AJ:$AJ)</f>
        <v>0</v>
      </c>
      <c r="AK1228" s="27">
        <f>_xlfn.XLOOKUP($C1228,[32]PSP!$C:$C,[32]PSP!$AK:$AK)</f>
        <v>8</v>
      </c>
      <c r="AL1228" s="28">
        <f t="shared" si="5083"/>
        <v>0</v>
      </c>
      <c r="AM1228" s="88"/>
      <c r="AN1228" s="54">
        <f>_xlfn.XLOOKUP($C1228,[32]PSP!$C:$C,[32]PSP!$AN:$AN)</f>
        <v>0</v>
      </c>
      <c r="AO1228" s="27">
        <f>_xlfn.XLOOKUP($C1228,[32]PSP!$C:$C,[32]PSP!$AO:$AO)</f>
        <v>8</v>
      </c>
      <c r="AP1228" s="28">
        <f t="shared" si="5084"/>
        <v>0</v>
      </c>
      <c r="AQ1228" s="88"/>
      <c r="AR1228" s="54">
        <f>_xlfn.XLOOKUP($C1228,[32]PSP!$C:$C,[32]PSP!$AR:$AR)</f>
        <v>0</v>
      </c>
      <c r="AS1228" s="27">
        <f>_xlfn.XLOOKUP($C1228,[32]PSP!$C:$C,[32]PSP!$AS:$AS)</f>
        <v>8</v>
      </c>
      <c r="AT1228" s="28">
        <f t="shared" si="5085"/>
        <v>0</v>
      </c>
      <c r="AU1228" s="88"/>
      <c r="AV1228" s="54">
        <f>_xlfn.XLOOKUP($C1228,[32]PSP!$C:$C,[32]PSP!$AV:$AV)</f>
        <v>0</v>
      </c>
      <c r="AW1228" s="27">
        <f>_xlfn.XLOOKUP($C1228,[32]PSP!$C:$C,[32]PSP!$AW:$AW)</f>
        <v>8</v>
      </c>
      <c r="AX1228" s="28">
        <f t="shared" si="5086"/>
        <v>0</v>
      </c>
      <c r="AY1228" s="88"/>
      <c r="AZ1228" s="54">
        <f>_xlfn.XLOOKUP($C1228,[32]PSP!$C:$C,[32]PSP!$AZ:$AZ)</f>
        <v>0</v>
      </c>
      <c r="BA1228" s="27">
        <f>_xlfn.XLOOKUP($C1228,[32]PSP!$C:$C,[32]PSP!$BA:$BA)</f>
        <v>8</v>
      </c>
      <c r="BB1228" s="28">
        <f t="shared" si="5087"/>
        <v>0</v>
      </c>
      <c r="BC1228" s="88"/>
      <c r="BD1228" s="54">
        <f>_xlfn.XLOOKUP($C1228,[32]PSP!$C:$C,[32]PSP!$BD:$BD)</f>
        <v>0</v>
      </c>
      <c r="BE1228" s="27">
        <f>_xlfn.XLOOKUP($C1228,[32]PSP!$C:$C,[32]PSP!$BE:$BE)</f>
        <v>8</v>
      </c>
      <c r="BF1228" s="28">
        <f t="shared" si="5088"/>
        <v>0</v>
      </c>
      <c r="BG1228" s="88"/>
      <c r="BH1228" s="54">
        <f>_xlfn.XLOOKUP($C1228,[32]PSP!$C:$C,[32]PSP!$BH:$BH)</f>
        <v>0</v>
      </c>
      <c r="BI1228" s="27">
        <f>_xlfn.XLOOKUP($C1228,[32]PSP!$C:$C,[32]PSP!$BI:$BI)</f>
        <v>8</v>
      </c>
      <c r="BJ1228" s="28">
        <f t="shared" si="5089"/>
        <v>0</v>
      </c>
      <c r="BK1228" s="88"/>
      <c r="BL1228" s="54">
        <f>_xlfn.XLOOKUP($C1228,[32]PSP!$C:$C,[32]PSP!$BL:$BL)</f>
        <v>0</v>
      </c>
      <c r="BM1228" s="27">
        <f>_xlfn.XLOOKUP($C1228,[32]PSP!$C:$C,[32]PSP!$BM:$BM)</f>
        <v>8</v>
      </c>
      <c r="BN1228" s="28">
        <f t="shared" si="5090"/>
        <v>0</v>
      </c>
      <c r="BO1228" s="88"/>
      <c r="BP1228" s="54">
        <f>_xlfn.XLOOKUP($C1228,[32]PSP!$C:$C,[32]PSP!$BP:$BP)</f>
        <v>0</v>
      </c>
      <c r="BQ1228" s="27">
        <f>_xlfn.XLOOKUP($C1228,[32]PSP!$C:$C,[32]PSP!$BQ:$BQ)</f>
        <v>8</v>
      </c>
      <c r="BR1228" s="28">
        <f t="shared" si="5091"/>
        <v>0</v>
      </c>
      <c r="BS1228" s="88"/>
      <c r="BT1228" s="54">
        <f>_xlfn.XLOOKUP($C1228,[32]PSP!$C:$C,[32]PSP!$BT:$BT)</f>
        <v>0</v>
      </c>
      <c r="BU1228" s="27">
        <f>_xlfn.XLOOKUP($C1228,[32]PSP!$C:$C,[32]PSP!$BU:$BU)</f>
        <v>8</v>
      </c>
      <c r="BV1228" s="28">
        <f t="shared" si="5092"/>
        <v>0</v>
      </c>
      <c r="BW1228" s="88"/>
      <c r="BX1228" s="54">
        <f>_xlfn.XLOOKUP($C1228,[32]PSP!$C:$C,[32]PSP!$BX:$BX)</f>
        <v>0</v>
      </c>
      <c r="BY1228" s="27">
        <f>_xlfn.XLOOKUP($C1228,[32]PSP!$C:$C,[32]PSP!$BY:$BY)</f>
        <v>8</v>
      </c>
      <c r="BZ1228" s="28">
        <f t="shared" si="5093"/>
        <v>0</v>
      </c>
      <c r="CA1228" s="88"/>
      <c r="CB1228" s="54">
        <f>_xlfn.XLOOKUP($C1228,[32]PSP!$C:$C,[32]PSP!$CB:$CB)</f>
        <v>0</v>
      </c>
      <c r="CC1228" s="27">
        <f>_xlfn.XLOOKUP($C1228,[32]PSP!$C:$C,[32]PSP!$CC:$CC)</f>
        <v>8</v>
      </c>
      <c r="CD1228" s="28">
        <f t="shared" si="5094"/>
        <v>0</v>
      </c>
      <c r="CE1228" s="88"/>
      <c r="CF1228" s="54">
        <f>_xlfn.XLOOKUP($C1228,[32]PSP!$C:$C,[32]PSP!$CF:$CF)</f>
        <v>0</v>
      </c>
      <c r="CG1228" s="27">
        <f>_xlfn.XLOOKUP($C1228,[32]PSP!$C:$C,[32]PSP!$CG:$CG)</f>
        <v>8</v>
      </c>
      <c r="CH1228" s="28">
        <f t="shared" si="5095"/>
        <v>0</v>
      </c>
      <c r="CI1228" s="88"/>
      <c r="CJ1228" s="54">
        <f>_xlfn.XLOOKUP($C1228,[32]PSP!$C:$C,[32]PSP!$CJ:$CJ)</f>
        <v>0</v>
      </c>
      <c r="CK1228" s="27">
        <f>_xlfn.XLOOKUP($C1228,[32]PSP!$C:$C,[32]PSP!$CK:$CK)</f>
        <v>8</v>
      </c>
      <c r="CL1228" s="28">
        <f t="shared" si="5096"/>
        <v>0</v>
      </c>
      <c r="CM1228" s="88"/>
      <c r="CN1228" s="54">
        <f>_xlfn.XLOOKUP($C1228,[32]PSP!$C:$C,[32]PSP!$CN:$CN)</f>
        <v>912</v>
      </c>
      <c r="CO1228" s="27">
        <f>_xlfn.XLOOKUP($C1228,[32]PSP!$C:$C,[32]PSP!$CO:$CO)</f>
        <v>8</v>
      </c>
      <c r="CP1228" s="28">
        <f t="shared" si="5097"/>
        <v>7296</v>
      </c>
      <c r="CQ1228" s="88"/>
      <c r="CR1228" s="54">
        <f>_xlfn.XLOOKUP($C1228,[32]PSP!$C:$C,[32]PSP!$CR:$CR)</f>
        <v>0</v>
      </c>
      <c r="CS1228" s="27">
        <f>_xlfn.XLOOKUP($C1228,[32]PSP!$C:$C,[32]PSP!$CS:$CS)</f>
        <v>8</v>
      </c>
      <c r="CT1228" s="28">
        <f t="shared" si="5098"/>
        <v>0</v>
      </c>
      <c r="CU1228" s="88"/>
      <c r="CV1228" s="54">
        <f>_xlfn.XLOOKUP($C1228,[32]PSP!$C:$C,[32]PSP!$CV:$CV)</f>
        <v>0</v>
      </c>
      <c r="CW1228" s="27">
        <f>_xlfn.XLOOKUP($C1228,[32]PSP!$C:$C,[32]PSP!$CW:$CW)</f>
        <v>8</v>
      </c>
      <c r="CX1228" s="28">
        <f t="shared" si="5099"/>
        <v>0</v>
      </c>
      <c r="CY1228" s="88"/>
      <c r="CZ1228" s="54">
        <f>_xlfn.XLOOKUP($C1228,[32]PSP!$C:$C,[32]PSP!$CZ:$CZ)</f>
        <v>0</v>
      </c>
      <c r="DA1228" s="27">
        <f>_xlfn.XLOOKUP($C1228,[32]PSP!$C:$C,[32]PSP!$DA:$DA)</f>
        <v>8</v>
      </c>
      <c r="DB1228" s="28">
        <f t="shared" si="5100"/>
        <v>0</v>
      </c>
      <c r="DC1228" s="88"/>
      <c r="DD1228" s="54">
        <f>_xlfn.XLOOKUP($C1228,[32]PSP!$C:$C,[32]PSP!$DD:$DD)</f>
        <v>0</v>
      </c>
      <c r="DE1228" s="27">
        <f>_xlfn.XLOOKUP($C1228,[32]PSP!$C:$C,[32]PSP!$DE:$DE)</f>
        <v>8</v>
      </c>
      <c r="DF1228" s="28">
        <f t="shared" si="5101"/>
        <v>0</v>
      </c>
      <c r="DG1228" s="88"/>
      <c r="DH1228" s="54">
        <f>_xlfn.XLOOKUP($C1228,[32]PSP!$C:$C,[32]PSP!$DH:$DH)</f>
        <v>0</v>
      </c>
      <c r="DI1228" s="27">
        <f>_xlfn.XLOOKUP($C1228,[32]PSP!$C:$C,[32]PSP!$DI:$DI)</f>
        <v>8</v>
      </c>
      <c r="DJ1228" s="28">
        <f t="shared" si="5102"/>
        <v>0</v>
      </c>
      <c r="DK1228" s="88"/>
      <c r="DL1228" s="54">
        <f>_xlfn.XLOOKUP($C1228,[32]PSP!$C:$C,[32]PSP!$DL:$DL)</f>
        <v>0</v>
      </c>
      <c r="DM1228" s="27">
        <f>_xlfn.XLOOKUP($C1228,[32]PSP!$C:$C,[32]PSP!$DM:$DM)</f>
        <v>8</v>
      </c>
      <c r="DN1228" s="28">
        <f t="shared" si="5103"/>
        <v>0</v>
      </c>
      <c r="DO1228" s="88"/>
      <c r="DP1228" s="54">
        <f>_xlfn.XLOOKUP($C1228,[32]PSP!$C:$C,[32]PSP!$DP:$DP)</f>
        <v>0</v>
      </c>
      <c r="DQ1228" s="27">
        <f>_xlfn.XLOOKUP($C1228,[32]PSP!$C:$C,[32]PSP!$DQ:$DQ)</f>
        <v>8</v>
      </c>
      <c r="DR1228" s="28">
        <f t="shared" si="5104"/>
        <v>0</v>
      </c>
      <c r="DS1228" s="88"/>
      <c r="DT1228" s="54">
        <f>_xlfn.XLOOKUP($C1228,[32]PSP!$C:$C,[32]PSP!$DT:$DT)</f>
        <v>0</v>
      </c>
      <c r="DU1228" s="27">
        <f>_xlfn.XLOOKUP($C1228,[32]PSP!$C:$C,[32]PSP!$DU:$DU)</f>
        <v>8</v>
      </c>
      <c r="DV1228" s="28">
        <f t="shared" si="5105"/>
        <v>0</v>
      </c>
      <c r="DW1228" s="88"/>
      <c r="DX1228" s="54">
        <f>_xlfn.XLOOKUP($C1228,[32]PSP!$C:$C,[32]PSP!$DX:$DX)</f>
        <v>0</v>
      </c>
      <c r="DY1228" s="27">
        <f>_xlfn.XLOOKUP($C1228,[32]PSP!$C:$C,[32]PSP!$DY:$DY)</f>
        <v>8</v>
      </c>
      <c r="DZ1228" s="28">
        <f t="shared" si="5106"/>
        <v>0</v>
      </c>
      <c r="EA1228" s="88"/>
      <c r="EB1228" s="54">
        <f>_xlfn.XLOOKUP($C1228,[32]PSP!$C:$C,[32]PSP!$EB:$EB)</f>
        <v>0</v>
      </c>
      <c r="EC1228" s="27">
        <f>_xlfn.XLOOKUP($C1228,[32]PSP!$C:$C,[32]PSP!$EC:$EC)</f>
        <v>8</v>
      </c>
      <c r="ED1228" s="28">
        <f t="shared" si="5107"/>
        <v>0</v>
      </c>
      <c r="EE1228" s="88"/>
      <c r="EF1228" s="54">
        <f>_xlfn.XLOOKUP($C1228,[32]PSP!$C:$C,[32]PSP!$EF:$EF)</f>
        <v>0</v>
      </c>
      <c r="EG1228" s="27">
        <f>_xlfn.XLOOKUP($C1228,[32]PSP!$C:$C,[32]PSP!$EG:$EG)</f>
        <v>8</v>
      </c>
      <c r="EH1228" s="28">
        <f t="shared" si="5108"/>
        <v>0</v>
      </c>
      <c r="EI1228" s="88"/>
      <c r="EJ1228" s="54">
        <f>_xlfn.XLOOKUP($C1228,[32]PSP!$C:$C,[32]PSP!$EJ:$EJ)</f>
        <v>0</v>
      </c>
      <c r="EK1228" s="27">
        <f>_xlfn.XLOOKUP($C1228,[32]PSP!$C:$C,[32]PSP!$EK:$EK)</f>
        <v>8</v>
      </c>
      <c r="EL1228" s="28">
        <f t="shared" si="5109"/>
        <v>0</v>
      </c>
      <c r="EM1228" s="24"/>
      <c r="EO1228" s="29">
        <f t="shared" si="5110"/>
        <v>7296</v>
      </c>
      <c r="EP1228" s="29">
        <f t="shared" si="5111"/>
        <v>7296</v>
      </c>
      <c r="EQ1228" s="4" t="b">
        <f t="shared" si="5112"/>
        <v>1</v>
      </c>
      <c r="ES1228" s="118">
        <f t="shared" si="5113"/>
        <v>1.1767000000000001</v>
      </c>
    </row>
    <row r="1229" spans="3:149" ht="21" x14ac:dyDescent="0.25">
      <c r="C1229" s="24" t="s">
        <v>1255</v>
      </c>
      <c r="D1229" s="43">
        <f>_xlfn.XLOOKUP($C1229,[32]PSP!$C:$C,[32]PSP!D:D)</f>
        <v>5502742</v>
      </c>
      <c r="E1229" s="24" t="str">
        <f>_xlfn.XLOOKUP($C1229,[32]PSP!$C:$C,[32]PSP!E:E)</f>
        <v>SICRO SERVIÇO</v>
      </c>
      <c r="F1229" s="25" t="str">
        <f>_xlfn.XLOOKUP($C1229,[32]PSP!$C:$C,[32]PSP!F:F)</f>
        <v>ESCAVAÇÃO, CARGA E TRANSPORTE DE MATERIAL DE 3ª CATEGORIA - DMT DE 50 A 200 M - CAMINHO DE SERVIÇO EM LEITO NATURAL COM CAMINHÃO BASCULANTE DE 12 M³</v>
      </c>
      <c r="G1229" s="26" t="str">
        <f>_xlfn.XLOOKUP($C1229,[32]PSP!$C:$C,[32]PSP!G:G)</f>
        <v>M³</v>
      </c>
      <c r="H1229" s="53">
        <f>_xlfn.XLOOKUP($C1229,[32]PSP!$C:$C,[32]PSP!$H:$H)</f>
        <v>2280</v>
      </c>
      <c r="I1229" s="28">
        <f>_xlfn.XLOOKUP($C1229,[32]PSP!$C:$C,[32]PSP!$I:$I)</f>
        <v>60442.8</v>
      </c>
      <c r="J1229" s="28">
        <f t="shared" si="5076"/>
        <v>71123.042760000011</v>
      </c>
      <c r="K1229" s="88"/>
      <c r="L1229" s="54">
        <f>_xlfn.XLOOKUP($C1229,[32]PSP!$C:$C,[32]PSP!$L:$L)</f>
        <v>0</v>
      </c>
      <c r="M1229" s="27">
        <f>_xlfn.XLOOKUP($C1229,[32]PSP!$C:$C,[32]PSP!$M:$M)</f>
        <v>26.51</v>
      </c>
      <c r="N1229" s="28">
        <f t="shared" si="5077"/>
        <v>0</v>
      </c>
      <c r="O1229" s="88"/>
      <c r="P1229" s="54">
        <f>_xlfn.XLOOKUP($C1229,[32]PSP!$C:$C,[32]PSP!$P:$P)</f>
        <v>0</v>
      </c>
      <c r="Q1229" s="27">
        <f>_xlfn.XLOOKUP($C1229,[32]PSP!$C:$C,[32]PSP!$Q:$Q)</f>
        <v>26.51</v>
      </c>
      <c r="R1229" s="28">
        <f t="shared" si="5078"/>
        <v>0</v>
      </c>
      <c r="S1229" s="88"/>
      <c r="T1229" s="54">
        <f>_xlfn.XLOOKUP($C1229,[32]PSP!$C:$C,[32]PSP!$T:$T)</f>
        <v>0</v>
      </c>
      <c r="U1229" s="27">
        <f>_xlfn.XLOOKUP($C1229,[32]PSP!$C:$C,[32]PSP!$U:$U)</f>
        <v>26.51</v>
      </c>
      <c r="V1229" s="28">
        <f t="shared" si="5079"/>
        <v>0</v>
      </c>
      <c r="W1229" s="88"/>
      <c r="X1229" s="54">
        <f>_xlfn.XLOOKUP($C1229,[32]PSP!$C:$C,[32]PSP!$X:$X)</f>
        <v>0</v>
      </c>
      <c r="Y1229" s="27">
        <f>_xlfn.XLOOKUP($C1229,[32]PSP!$C:$C,[32]PSP!$Y:$Y)</f>
        <v>26.51</v>
      </c>
      <c r="Z1229" s="28">
        <f t="shared" si="5080"/>
        <v>0</v>
      </c>
      <c r="AA1229" s="88"/>
      <c r="AB1229" s="54">
        <f>_xlfn.XLOOKUP($C1229,[32]PSP!$C:$C,[32]PSP!$AB:$AB)</f>
        <v>0</v>
      </c>
      <c r="AC1229" s="27">
        <f>_xlfn.XLOOKUP($C1229,[32]PSP!$C:$C,[32]PSP!$AC:$AC)</f>
        <v>26.51</v>
      </c>
      <c r="AD1229" s="28">
        <f t="shared" si="5081"/>
        <v>0</v>
      </c>
      <c r="AE1229" s="88"/>
      <c r="AF1229" s="54">
        <f>_xlfn.XLOOKUP($C1229,[32]PSP!$C:$C,[32]PSP!$AF:$AF)</f>
        <v>0</v>
      </c>
      <c r="AG1229" s="27">
        <f>_xlfn.XLOOKUP($C1229,[32]PSP!$C:$C,[32]PSP!$AG:$AG)</f>
        <v>26.51</v>
      </c>
      <c r="AH1229" s="28">
        <f t="shared" si="5082"/>
        <v>0</v>
      </c>
      <c r="AI1229" s="88"/>
      <c r="AJ1229" s="54">
        <f>_xlfn.XLOOKUP($C1229,[32]PSP!$C:$C,[32]PSP!$AJ:$AJ)</f>
        <v>0</v>
      </c>
      <c r="AK1229" s="27">
        <f>_xlfn.XLOOKUP($C1229,[32]PSP!$C:$C,[32]PSP!$AK:$AK)</f>
        <v>26.51</v>
      </c>
      <c r="AL1229" s="28">
        <f t="shared" si="5083"/>
        <v>0</v>
      </c>
      <c r="AM1229" s="88"/>
      <c r="AN1229" s="54">
        <f>_xlfn.XLOOKUP($C1229,[32]PSP!$C:$C,[32]PSP!$AN:$AN)</f>
        <v>0</v>
      </c>
      <c r="AO1229" s="27">
        <f>_xlfn.XLOOKUP($C1229,[32]PSP!$C:$C,[32]PSP!$AO:$AO)</f>
        <v>26.51</v>
      </c>
      <c r="AP1229" s="28">
        <f t="shared" si="5084"/>
        <v>0</v>
      </c>
      <c r="AQ1229" s="88"/>
      <c r="AR1229" s="54">
        <f>_xlfn.XLOOKUP($C1229,[32]PSP!$C:$C,[32]PSP!$AR:$AR)</f>
        <v>0</v>
      </c>
      <c r="AS1229" s="27">
        <f>_xlfn.XLOOKUP($C1229,[32]PSP!$C:$C,[32]PSP!$AS:$AS)</f>
        <v>26.51</v>
      </c>
      <c r="AT1229" s="28">
        <f t="shared" si="5085"/>
        <v>0</v>
      </c>
      <c r="AU1229" s="88"/>
      <c r="AV1229" s="54">
        <f>_xlfn.XLOOKUP($C1229,[32]PSP!$C:$C,[32]PSP!$AV:$AV)</f>
        <v>0</v>
      </c>
      <c r="AW1229" s="27">
        <f>_xlfn.XLOOKUP($C1229,[32]PSP!$C:$C,[32]PSP!$AW:$AW)</f>
        <v>26.51</v>
      </c>
      <c r="AX1229" s="28">
        <f t="shared" si="5086"/>
        <v>0</v>
      </c>
      <c r="AY1229" s="88"/>
      <c r="AZ1229" s="54">
        <f>_xlfn.XLOOKUP($C1229,[32]PSP!$C:$C,[32]PSP!$AZ:$AZ)</f>
        <v>0</v>
      </c>
      <c r="BA1229" s="27">
        <f>_xlfn.XLOOKUP($C1229,[32]PSP!$C:$C,[32]PSP!$BA:$BA)</f>
        <v>26.51</v>
      </c>
      <c r="BB1229" s="28">
        <f t="shared" si="5087"/>
        <v>0</v>
      </c>
      <c r="BC1229" s="88"/>
      <c r="BD1229" s="54">
        <f>_xlfn.XLOOKUP($C1229,[32]PSP!$C:$C,[32]PSP!$BD:$BD)</f>
        <v>0</v>
      </c>
      <c r="BE1229" s="27">
        <f>_xlfn.XLOOKUP($C1229,[32]PSP!$C:$C,[32]PSP!$BE:$BE)</f>
        <v>26.51</v>
      </c>
      <c r="BF1229" s="28">
        <f t="shared" si="5088"/>
        <v>0</v>
      </c>
      <c r="BG1229" s="88"/>
      <c r="BH1229" s="54">
        <f>_xlfn.XLOOKUP($C1229,[32]PSP!$C:$C,[32]PSP!$BH:$BH)</f>
        <v>0</v>
      </c>
      <c r="BI1229" s="27">
        <f>_xlfn.XLOOKUP($C1229,[32]PSP!$C:$C,[32]PSP!$BI:$BI)</f>
        <v>26.51</v>
      </c>
      <c r="BJ1229" s="28">
        <f t="shared" si="5089"/>
        <v>0</v>
      </c>
      <c r="BK1229" s="88"/>
      <c r="BL1229" s="54">
        <f>_xlfn.XLOOKUP($C1229,[32]PSP!$C:$C,[32]PSP!$BL:$BL)</f>
        <v>0</v>
      </c>
      <c r="BM1229" s="27">
        <f>_xlfn.XLOOKUP($C1229,[32]PSP!$C:$C,[32]PSP!$BM:$BM)</f>
        <v>26.51</v>
      </c>
      <c r="BN1229" s="28">
        <f t="shared" si="5090"/>
        <v>0</v>
      </c>
      <c r="BO1229" s="88"/>
      <c r="BP1229" s="54">
        <f>_xlfn.XLOOKUP($C1229,[32]PSP!$C:$C,[32]PSP!$BP:$BP)</f>
        <v>0</v>
      </c>
      <c r="BQ1229" s="27">
        <f>_xlfn.XLOOKUP($C1229,[32]PSP!$C:$C,[32]PSP!$BQ:$BQ)</f>
        <v>26.51</v>
      </c>
      <c r="BR1229" s="28">
        <f t="shared" si="5091"/>
        <v>0</v>
      </c>
      <c r="BS1229" s="88"/>
      <c r="BT1229" s="54">
        <f>_xlfn.XLOOKUP($C1229,[32]PSP!$C:$C,[32]PSP!$BT:$BT)</f>
        <v>0</v>
      </c>
      <c r="BU1229" s="27">
        <f>_xlfn.XLOOKUP($C1229,[32]PSP!$C:$C,[32]PSP!$BU:$BU)</f>
        <v>26.51</v>
      </c>
      <c r="BV1229" s="28">
        <f t="shared" si="5092"/>
        <v>0</v>
      </c>
      <c r="BW1229" s="88"/>
      <c r="BX1229" s="54">
        <f>_xlfn.XLOOKUP($C1229,[32]PSP!$C:$C,[32]PSP!$BX:$BX)</f>
        <v>0</v>
      </c>
      <c r="BY1229" s="27">
        <f>_xlfn.XLOOKUP($C1229,[32]PSP!$C:$C,[32]PSP!$BY:$BY)</f>
        <v>26.51</v>
      </c>
      <c r="BZ1229" s="28">
        <f t="shared" si="5093"/>
        <v>0</v>
      </c>
      <c r="CA1229" s="88"/>
      <c r="CB1229" s="54">
        <f>_xlfn.XLOOKUP($C1229,[32]PSP!$C:$C,[32]PSP!$CB:$CB)</f>
        <v>0</v>
      </c>
      <c r="CC1229" s="27">
        <f>_xlfn.XLOOKUP($C1229,[32]PSP!$C:$C,[32]PSP!$CC:$CC)</f>
        <v>26.51</v>
      </c>
      <c r="CD1229" s="28">
        <f t="shared" si="5094"/>
        <v>0</v>
      </c>
      <c r="CE1229" s="88"/>
      <c r="CF1229" s="54">
        <f>_xlfn.XLOOKUP($C1229,[32]PSP!$C:$C,[32]PSP!$CF:$CF)</f>
        <v>0</v>
      </c>
      <c r="CG1229" s="27">
        <f>_xlfn.XLOOKUP($C1229,[32]PSP!$C:$C,[32]PSP!$CG:$CG)</f>
        <v>26.51</v>
      </c>
      <c r="CH1229" s="28">
        <f t="shared" si="5095"/>
        <v>0</v>
      </c>
      <c r="CI1229" s="88"/>
      <c r="CJ1229" s="54">
        <f>_xlfn.XLOOKUP($C1229,[32]PSP!$C:$C,[32]PSP!$CJ:$CJ)</f>
        <v>0</v>
      </c>
      <c r="CK1229" s="27">
        <f>_xlfn.XLOOKUP($C1229,[32]PSP!$C:$C,[32]PSP!$CK:$CK)</f>
        <v>26.51</v>
      </c>
      <c r="CL1229" s="28">
        <f t="shared" si="5096"/>
        <v>0</v>
      </c>
      <c r="CM1229" s="88"/>
      <c r="CN1229" s="54">
        <f>_xlfn.XLOOKUP($C1229,[32]PSP!$C:$C,[32]PSP!$CN:$CN)</f>
        <v>2280</v>
      </c>
      <c r="CO1229" s="27">
        <f>_xlfn.XLOOKUP($C1229,[32]PSP!$C:$C,[32]PSP!$CO:$CO)</f>
        <v>26.51</v>
      </c>
      <c r="CP1229" s="28">
        <f t="shared" si="5097"/>
        <v>60442.8</v>
      </c>
      <c r="CQ1229" s="88"/>
      <c r="CR1229" s="54">
        <f>_xlfn.XLOOKUP($C1229,[32]PSP!$C:$C,[32]PSP!$CR:$CR)</f>
        <v>0</v>
      </c>
      <c r="CS1229" s="27">
        <f>_xlfn.XLOOKUP($C1229,[32]PSP!$C:$C,[32]PSP!$CS:$CS)</f>
        <v>26.51</v>
      </c>
      <c r="CT1229" s="28">
        <f t="shared" si="5098"/>
        <v>0</v>
      </c>
      <c r="CU1229" s="88"/>
      <c r="CV1229" s="54">
        <f>_xlfn.XLOOKUP($C1229,[32]PSP!$C:$C,[32]PSP!$CV:$CV)</f>
        <v>0</v>
      </c>
      <c r="CW1229" s="27">
        <f>_xlfn.XLOOKUP($C1229,[32]PSP!$C:$C,[32]PSP!$CW:$CW)</f>
        <v>26.51</v>
      </c>
      <c r="CX1229" s="28">
        <f t="shared" si="5099"/>
        <v>0</v>
      </c>
      <c r="CY1229" s="88"/>
      <c r="CZ1229" s="54">
        <f>_xlfn.XLOOKUP($C1229,[32]PSP!$C:$C,[32]PSP!$CZ:$CZ)</f>
        <v>0</v>
      </c>
      <c r="DA1229" s="27">
        <f>_xlfn.XLOOKUP($C1229,[32]PSP!$C:$C,[32]PSP!$DA:$DA)</f>
        <v>26.51</v>
      </c>
      <c r="DB1229" s="28">
        <f t="shared" si="5100"/>
        <v>0</v>
      </c>
      <c r="DC1229" s="88"/>
      <c r="DD1229" s="54">
        <f>_xlfn.XLOOKUP($C1229,[32]PSP!$C:$C,[32]PSP!$DD:$DD)</f>
        <v>0</v>
      </c>
      <c r="DE1229" s="27">
        <f>_xlfn.XLOOKUP($C1229,[32]PSP!$C:$C,[32]PSP!$DE:$DE)</f>
        <v>26.51</v>
      </c>
      <c r="DF1229" s="28">
        <f t="shared" si="5101"/>
        <v>0</v>
      </c>
      <c r="DG1229" s="88"/>
      <c r="DH1229" s="54">
        <f>_xlfn.XLOOKUP($C1229,[32]PSP!$C:$C,[32]PSP!$DH:$DH)</f>
        <v>0</v>
      </c>
      <c r="DI1229" s="27">
        <f>_xlfn.XLOOKUP($C1229,[32]PSP!$C:$C,[32]PSP!$DI:$DI)</f>
        <v>26.51</v>
      </c>
      <c r="DJ1229" s="28">
        <f t="shared" si="5102"/>
        <v>0</v>
      </c>
      <c r="DK1229" s="88"/>
      <c r="DL1229" s="54">
        <f>_xlfn.XLOOKUP($C1229,[32]PSP!$C:$C,[32]PSP!$DL:$DL)</f>
        <v>0</v>
      </c>
      <c r="DM1229" s="27">
        <f>_xlfn.XLOOKUP($C1229,[32]PSP!$C:$C,[32]PSP!$DM:$DM)</f>
        <v>26.51</v>
      </c>
      <c r="DN1229" s="28">
        <f t="shared" si="5103"/>
        <v>0</v>
      </c>
      <c r="DO1229" s="88"/>
      <c r="DP1229" s="54">
        <f>_xlfn.XLOOKUP($C1229,[32]PSP!$C:$C,[32]PSP!$DP:$DP)</f>
        <v>0</v>
      </c>
      <c r="DQ1229" s="27">
        <f>_xlfn.XLOOKUP($C1229,[32]PSP!$C:$C,[32]PSP!$DQ:$DQ)</f>
        <v>26.51</v>
      </c>
      <c r="DR1229" s="28">
        <f t="shared" si="5104"/>
        <v>0</v>
      </c>
      <c r="DS1229" s="88"/>
      <c r="DT1229" s="54">
        <f>_xlfn.XLOOKUP($C1229,[32]PSP!$C:$C,[32]PSP!$DT:$DT)</f>
        <v>0</v>
      </c>
      <c r="DU1229" s="27">
        <f>_xlfn.XLOOKUP($C1229,[32]PSP!$C:$C,[32]PSP!$DU:$DU)</f>
        <v>26.51</v>
      </c>
      <c r="DV1229" s="28">
        <f t="shared" si="5105"/>
        <v>0</v>
      </c>
      <c r="DW1229" s="88"/>
      <c r="DX1229" s="54">
        <f>_xlfn.XLOOKUP($C1229,[32]PSP!$C:$C,[32]PSP!$DX:$DX)</f>
        <v>0</v>
      </c>
      <c r="DY1229" s="27">
        <f>_xlfn.XLOOKUP($C1229,[32]PSP!$C:$C,[32]PSP!$DY:$DY)</f>
        <v>26.51</v>
      </c>
      <c r="DZ1229" s="28">
        <f t="shared" si="5106"/>
        <v>0</v>
      </c>
      <c r="EA1229" s="88"/>
      <c r="EB1229" s="54">
        <f>_xlfn.XLOOKUP($C1229,[32]PSP!$C:$C,[32]PSP!$EB:$EB)</f>
        <v>0</v>
      </c>
      <c r="EC1229" s="27">
        <f>_xlfn.XLOOKUP($C1229,[32]PSP!$C:$C,[32]PSP!$EC:$EC)</f>
        <v>26.51</v>
      </c>
      <c r="ED1229" s="28">
        <f t="shared" si="5107"/>
        <v>0</v>
      </c>
      <c r="EE1229" s="88"/>
      <c r="EF1229" s="54">
        <f>_xlfn.XLOOKUP($C1229,[32]PSP!$C:$C,[32]PSP!$EF:$EF)</f>
        <v>0</v>
      </c>
      <c r="EG1229" s="27">
        <f>_xlfn.XLOOKUP($C1229,[32]PSP!$C:$C,[32]PSP!$EG:$EG)</f>
        <v>26.51</v>
      </c>
      <c r="EH1229" s="28">
        <f t="shared" si="5108"/>
        <v>0</v>
      </c>
      <c r="EI1229" s="88"/>
      <c r="EJ1229" s="54">
        <f>_xlfn.XLOOKUP($C1229,[32]PSP!$C:$C,[32]PSP!$EJ:$EJ)</f>
        <v>0</v>
      </c>
      <c r="EK1229" s="27">
        <f>_xlfn.XLOOKUP($C1229,[32]PSP!$C:$C,[32]PSP!$EK:$EK)</f>
        <v>26.51</v>
      </c>
      <c r="EL1229" s="28">
        <f t="shared" si="5109"/>
        <v>0</v>
      </c>
      <c r="EM1229" s="24"/>
      <c r="EO1229" s="29">
        <f t="shared" si="5110"/>
        <v>60442.8</v>
      </c>
      <c r="EP1229" s="29">
        <f t="shared" si="5111"/>
        <v>60442.8</v>
      </c>
      <c r="EQ1229" s="4" t="b">
        <f t="shared" si="5112"/>
        <v>1</v>
      </c>
      <c r="ES1229" s="118">
        <f t="shared" si="5113"/>
        <v>1.1767000000000001</v>
      </c>
    </row>
    <row r="1230" spans="3:149" ht="31.5" x14ac:dyDescent="0.25">
      <c r="C1230" s="24" t="s">
        <v>1256</v>
      </c>
      <c r="D1230" s="43">
        <f>_xlfn.XLOOKUP($C1230,[32]PSP!$C:$C,[32]PSP!D:D)</f>
        <v>5502769</v>
      </c>
      <c r="E1230" s="24" t="str">
        <f>_xlfn.XLOOKUP($C1230,[32]PSP!$C:$C,[32]PSP!E:E)</f>
        <v>SICRO SERVIÇO</v>
      </c>
      <c r="F1230" s="25" t="str">
        <f>_xlfn.XLOOKUP($C1230,[32]PSP!$C:$C,[32]PSP!F:F)</f>
        <v>ESCAVAÇÃO, CARGA E TRANSPORTE DE MATERIAL DE 3ª CATEGORIA - DMT DE 200 A 400 M - CAMINHO DE SERVIÇO EM REVESTIMENTO PRIMÁRIO - COM CAMINHÃO BASCULANTE DE 12 M³</v>
      </c>
      <c r="G1230" s="26" t="str">
        <f>_xlfn.XLOOKUP($C1230,[32]PSP!$C:$C,[32]PSP!G:G)</f>
        <v>M³</v>
      </c>
      <c r="H1230" s="53">
        <f>_xlfn.XLOOKUP($C1230,[32]PSP!$C:$C,[32]PSP!$H:$H)</f>
        <v>1368</v>
      </c>
      <c r="I1230" s="28">
        <f>_xlfn.XLOOKUP($C1230,[32]PSP!$C:$C,[32]PSP!$I:$I)</f>
        <v>36265.68</v>
      </c>
      <c r="J1230" s="28">
        <f t="shared" si="5076"/>
        <v>42673.825656000001</v>
      </c>
      <c r="K1230" s="88"/>
      <c r="L1230" s="54">
        <f>_xlfn.XLOOKUP($C1230,[32]PSP!$C:$C,[32]PSP!$L:$L)</f>
        <v>0</v>
      </c>
      <c r="M1230" s="27">
        <f>_xlfn.XLOOKUP($C1230,[32]PSP!$C:$C,[32]PSP!$M:$M)</f>
        <v>26.51</v>
      </c>
      <c r="N1230" s="28">
        <f t="shared" si="5077"/>
        <v>0</v>
      </c>
      <c r="O1230" s="88"/>
      <c r="P1230" s="54">
        <f>_xlfn.XLOOKUP($C1230,[32]PSP!$C:$C,[32]PSP!$P:$P)</f>
        <v>0</v>
      </c>
      <c r="Q1230" s="27">
        <f>_xlfn.XLOOKUP($C1230,[32]PSP!$C:$C,[32]PSP!$Q:$Q)</f>
        <v>26.51</v>
      </c>
      <c r="R1230" s="28">
        <f t="shared" si="5078"/>
        <v>0</v>
      </c>
      <c r="S1230" s="88"/>
      <c r="T1230" s="54">
        <f>_xlfn.XLOOKUP($C1230,[32]PSP!$C:$C,[32]PSP!$T:$T)</f>
        <v>0</v>
      </c>
      <c r="U1230" s="27">
        <f>_xlfn.XLOOKUP($C1230,[32]PSP!$C:$C,[32]PSP!$U:$U)</f>
        <v>26.51</v>
      </c>
      <c r="V1230" s="28">
        <f t="shared" si="5079"/>
        <v>0</v>
      </c>
      <c r="W1230" s="88"/>
      <c r="X1230" s="54">
        <f>_xlfn.XLOOKUP($C1230,[32]PSP!$C:$C,[32]PSP!$X:$X)</f>
        <v>0</v>
      </c>
      <c r="Y1230" s="27">
        <f>_xlfn.XLOOKUP($C1230,[32]PSP!$C:$C,[32]PSP!$Y:$Y)</f>
        <v>26.51</v>
      </c>
      <c r="Z1230" s="28">
        <f t="shared" si="5080"/>
        <v>0</v>
      </c>
      <c r="AA1230" s="88"/>
      <c r="AB1230" s="54">
        <f>_xlfn.XLOOKUP($C1230,[32]PSP!$C:$C,[32]PSP!$AB:$AB)</f>
        <v>0</v>
      </c>
      <c r="AC1230" s="27">
        <f>_xlfn.XLOOKUP($C1230,[32]PSP!$C:$C,[32]PSP!$AC:$AC)</f>
        <v>26.51</v>
      </c>
      <c r="AD1230" s="28">
        <f t="shared" si="5081"/>
        <v>0</v>
      </c>
      <c r="AE1230" s="88"/>
      <c r="AF1230" s="54">
        <f>_xlfn.XLOOKUP($C1230,[32]PSP!$C:$C,[32]PSP!$AF:$AF)</f>
        <v>0</v>
      </c>
      <c r="AG1230" s="27">
        <f>_xlfn.XLOOKUP($C1230,[32]PSP!$C:$C,[32]PSP!$AG:$AG)</f>
        <v>26.51</v>
      </c>
      <c r="AH1230" s="28">
        <f t="shared" si="5082"/>
        <v>0</v>
      </c>
      <c r="AI1230" s="88"/>
      <c r="AJ1230" s="54">
        <f>_xlfn.XLOOKUP($C1230,[32]PSP!$C:$C,[32]PSP!$AJ:$AJ)</f>
        <v>0</v>
      </c>
      <c r="AK1230" s="27">
        <f>_xlfn.XLOOKUP($C1230,[32]PSP!$C:$C,[32]PSP!$AK:$AK)</f>
        <v>26.51</v>
      </c>
      <c r="AL1230" s="28">
        <f t="shared" si="5083"/>
        <v>0</v>
      </c>
      <c r="AM1230" s="88"/>
      <c r="AN1230" s="54">
        <f>_xlfn.XLOOKUP($C1230,[32]PSP!$C:$C,[32]PSP!$AN:$AN)</f>
        <v>0</v>
      </c>
      <c r="AO1230" s="27">
        <f>_xlfn.XLOOKUP($C1230,[32]PSP!$C:$C,[32]PSP!$AO:$AO)</f>
        <v>26.51</v>
      </c>
      <c r="AP1230" s="28">
        <f t="shared" si="5084"/>
        <v>0</v>
      </c>
      <c r="AQ1230" s="88"/>
      <c r="AR1230" s="54">
        <f>_xlfn.XLOOKUP($C1230,[32]PSP!$C:$C,[32]PSP!$AR:$AR)</f>
        <v>0</v>
      </c>
      <c r="AS1230" s="27">
        <f>_xlfn.XLOOKUP($C1230,[32]PSP!$C:$C,[32]PSP!$AS:$AS)</f>
        <v>26.51</v>
      </c>
      <c r="AT1230" s="28">
        <f t="shared" si="5085"/>
        <v>0</v>
      </c>
      <c r="AU1230" s="88"/>
      <c r="AV1230" s="54">
        <f>_xlfn.XLOOKUP($C1230,[32]PSP!$C:$C,[32]PSP!$AV:$AV)</f>
        <v>0</v>
      </c>
      <c r="AW1230" s="27">
        <f>_xlfn.XLOOKUP($C1230,[32]PSP!$C:$C,[32]PSP!$AW:$AW)</f>
        <v>26.51</v>
      </c>
      <c r="AX1230" s="28">
        <f t="shared" si="5086"/>
        <v>0</v>
      </c>
      <c r="AY1230" s="88"/>
      <c r="AZ1230" s="54">
        <f>_xlfn.XLOOKUP($C1230,[32]PSP!$C:$C,[32]PSP!$AZ:$AZ)</f>
        <v>0</v>
      </c>
      <c r="BA1230" s="27">
        <f>_xlfn.XLOOKUP($C1230,[32]PSP!$C:$C,[32]PSP!$BA:$BA)</f>
        <v>26.51</v>
      </c>
      <c r="BB1230" s="28">
        <f t="shared" si="5087"/>
        <v>0</v>
      </c>
      <c r="BC1230" s="88"/>
      <c r="BD1230" s="54">
        <f>_xlfn.XLOOKUP($C1230,[32]PSP!$C:$C,[32]PSP!$BD:$BD)</f>
        <v>0</v>
      </c>
      <c r="BE1230" s="27">
        <f>_xlfn.XLOOKUP($C1230,[32]PSP!$C:$C,[32]PSP!$BE:$BE)</f>
        <v>26.51</v>
      </c>
      <c r="BF1230" s="28">
        <f t="shared" si="5088"/>
        <v>0</v>
      </c>
      <c r="BG1230" s="88"/>
      <c r="BH1230" s="54">
        <f>_xlfn.XLOOKUP($C1230,[32]PSP!$C:$C,[32]PSP!$BH:$BH)</f>
        <v>0</v>
      </c>
      <c r="BI1230" s="27">
        <f>_xlfn.XLOOKUP($C1230,[32]PSP!$C:$C,[32]PSP!$BI:$BI)</f>
        <v>26.51</v>
      </c>
      <c r="BJ1230" s="28">
        <f t="shared" si="5089"/>
        <v>0</v>
      </c>
      <c r="BK1230" s="88"/>
      <c r="BL1230" s="54">
        <f>_xlfn.XLOOKUP($C1230,[32]PSP!$C:$C,[32]PSP!$BL:$BL)</f>
        <v>0</v>
      </c>
      <c r="BM1230" s="27">
        <f>_xlfn.XLOOKUP($C1230,[32]PSP!$C:$C,[32]PSP!$BM:$BM)</f>
        <v>26.51</v>
      </c>
      <c r="BN1230" s="28">
        <f t="shared" si="5090"/>
        <v>0</v>
      </c>
      <c r="BO1230" s="88"/>
      <c r="BP1230" s="54">
        <f>_xlfn.XLOOKUP($C1230,[32]PSP!$C:$C,[32]PSP!$BP:$BP)</f>
        <v>0</v>
      </c>
      <c r="BQ1230" s="27">
        <f>_xlfn.XLOOKUP($C1230,[32]PSP!$C:$C,[32]PSP!$BQ:$BQ)</f>
        <v>26.51</v>
      </c>
      <c r="BR1230" s="28">
        <f t="shared" si="5091"/>
        <v>0</v>
      </c>
      <c r="BS1230" s="88"/>
      <c r="BT1230" s="54">
        <f>_xlfn.XLOOKUP($C1230,[32]PSP!$C:$C,[32]PSP!$BT:$BT)</f>
        <v>0</v>
      </c>
      <c r="BU1230" s="27">
        <f>_xlfn.XLOOKUP($C1230,[32]PSP!$C:$C,[32]PSP!$BU:$BU)</f>
        <v>26.51</v>
      </c>
      <c r="BV1230" s="28">
        <f t="shared" si="5092"/>
        <v>0</v>
      </c>
      <c r="BW1230" s="88"/>
      <c r="BX1230" s="54">
        <f>_xlfn.XLOOKUP($C1230,[32]PSP!$C:$C,[32]PSP!$BX:$BX)</f>
        <v>0</v>
      </c>
      <c r="BY1230" s="27">
        <f>_xlfn.XLOOKUP($C1230,[32]PSP!$C:$C,[32]PSP!$BY:$BY)</f>
        <v>26.51</v>
      </c>
      <c r="BZ1230" s="28">
        <f t="shared" si="5093"/>
        <v>0</v>
      </c>
      <c r="CA1230" s="88"/>
      <c r="CB1230" s="54">
        <f>_xlfn.XLOOKUP($C1230,[32]PSP!$C:$C,[32]PSP!$CB:$CB)</f>
        <v>0</v>
      </c>
      <c r="CC1230" s="27">
        <f>_xlfn.XLOOKUP($C1230,[32]PSP!$C:$C,[32]PSP!$CC:$CC)</f>
        <v>26.51</v>
      </c>
      <c r="CD1230" s="28">
        <f t="shared" si="5094"/>
        <v>0</v>
      </c>
      <c r="CE1230" s="88"/>
      <c r="CF1230" s="54">
        <f>_xlfn.XLOOKUP($C1230,[32]PSP!$C:$C,[32]PSP!$CF:$CF)</f>
        <v>0</v>
      </c>
      <c r="CG1230" s="27">
        <f>_xlfn.XLOOKUP($C1230,[32]PSP!$C:$C,[32]PSP!$CG:$CG)</f>
        <v>26.51</v>
      </c>
      <c r="CH1230" s="28">
        <f t="shared" si="5095"/>
        <v>0</v>
      </c>
      <c r="CI1230" s="88"/>
      <c r="CJ1230" s="54">
        <f>_xlfn.XLOOKUP($C1230,[32]PSP!$C:$C,[32]PSP!$CJ:$CJ)</f>
        <v>0</v>
      </c>
      <c r="CK1230" s="27">
        <f>_xlfn.XLOOKUP($C1230,[32]PSP!$C:$C,[32]PSP!$CK:$CK)</f>
        <v>26.51</v>
      </c>
      <c r="CL1230" s="28">
        <f t="shared" si="5096"/>
        <v>0</v>
      </c>
      <c r="CM1230" s="88"/>
      <c r="CN1230" s="54">
        <f>_xlfn.XLOOKUP($C1230,[32]PSP!$C:$C,[32]PSP!$CN:$CN)</f>
        <v>1368</v>
      </c>
      <c r="CO1230" s="27">
        <f>_xlfn.XLOOKUP($C1230,[32]PSP!$C:$C,[32]PSP!$CO:$CO)</f>
        <v>26.51</v>
      </c>
      <c r="CP1230" s="28">
        <f t="shared" si="5097"/>
        <v>36265.68</v>
      </c>
      <c r="CQ1230" s="88"/>
      <c r="CR1230" s="54">
        <f>_xlfn.XLOOKUP($C1230,[32]PSP!$C:$C,[32]PSP!$CR:$CR)</f>
        <v>0</v>
      </c>
      <c r="CS1230" s="27">
        <f>_xlfn.XLOOKUP($C1230,[32]PSP!$C:$C,[32]PSP!$CS:$CS)</f>
        <v>26.51</v>
      </c>
      <c r="CT1230" s="28">
        <f t="shared" si="5098"/>
        <v>0</v>
      </c>
      <c r="CU1230" s="88"/>
      <c r="CV1230" s="54">
        <f>_xlfn.XLOOKUP($C1230,[32]PSP!$C:$C,[32]PSP!$CV:$CV)</f>
        <v>0</v>
      </c>
      <c r="CW1230" s="27">
        <f>_xlfn.XLOOKUP($C1230,[32]PSP!$C:$C,[32]PSP!$CW:$CW)</f>
        <v>26.51</v>
      </c>
      <c r="CX1230" s="28">
        <f t="shared" si="5099"/>
        <v>0</v>
      </c>
      <c r="CY1230" s="88"/>
      <c r="CZ1230" s="54">
        <f>_xlfn.XLOOKUP($C1230,[32]PSP!$C:$C,[32]PSP!$CZ:$CZ)</f>
        <v>0</v>
      </c>
      <c r="DA1230" s="27">
        <f>_xlfn.XLOOKUP($C1230,[32]PSP!$C:$C,[32]PSP!$DA:$DA)</f>
        <v>26.51</v>
      </c>
      <c r="DB1230" s="28">
        <f t="shared" si="5100"/>
        <v>0</v>
      </c>
      <c r="DC1230" s="88"/>
      <c r="DD1230" s="54">
        <f>_xlfn.XLOOKUP($C1230,[32]PSP!$C:$C,[32]PSP!$DD:$DD)</f>
        <v>0</v>
      </c>
      <c r="DE1230" s="27">
        <f>_xlfn.XLOOKUP($C1230,[32]PSP!$C:$C,[32]PSP!$DE:$DE)</f>
        <v>26.51</v>
      </c>
      <c r="DF1230" s="28">
        <f t="shared" si="5101"/>
        <v>0</v>
      </c>
      <c r="DG1230" s="88"/>
      <c r="DH1230" s="54">
        <f>_xlfn.XLOOKUP($C1230,[32]PSP!$C:$C,[32]PSP!$DH:$DH)</f>
        <v>0</v>
      </c>
      <c r="DI1230" s="27">
        <f>_xlfn.XLOOKUP($C1230,[32]PSP!$C:$C,[32]PSP!$DI:$DI)</f>
        <v>26.51</v>
      </c>
      <c r="DJ1230" s="28">
        <f t="shared" si="5102"/>
        <v>0</v>
      </c>
      <c r="DK1230" s="88"/>
      <c r="DL1230" s="54">
        <f>_xlfn.XLOOKUP($C1230,[32]PSP!$C:$C,[32]PSP!$DL:$DL)</f>
        <v>0</v>
      </c>
      <c r="DM1230" s="27">
        <f>_xlfn.XLOOKUP($C1230,[32]PSP!$C:$C,[32]PSP!$DM:$DM)</f>
        <v>26.51</v>
      </c>
      <c r="DN1230" s="28">
        <f t="shared" si="5103"/>
        <v>0</v>
      </c>
      <c r="DO1230" s="88"/>
      <c r="DP1230" s="54">
        <f>_xlfn.XLOOKUP($C1230,[32]PSP!$C:$C,[32]PSP!$DP:$DP)</f>
        <v>0</v>
      </c>
      <c r="DQ1230" s="27">
        <f>_xlfn.XLOOKUP($C1230,[32]PSP!$C:$C,[32]PSP!$DQ:$DQ)</f>
        <v>26.51</v>
      </c>
      <c r="DR1230" s="28">
        <f t="shared" si="5104"/>
        <v>0</v>
      </c>
      <c r="DS1230" s="88"/>
      <c r="DT1230" s="54">
        <f>_xlfn.XLOOKUP($C1230,[32]PSP!$C:$C,[32]PSP!$DT:$DT)</f>
        <v>0</v>
      </c>
      <c r="DU1230" s="27">
        <f>_xlfn.XLOOKUP($C1230,[32]PSP!$C:$C,[32]PSP!$DU:$DU)</f>
        <v>26.51</v>
      </c>
      <c r="DV1230" s="28">
        <f t="shared" si="5105"/>
        <v>0</v>
      </c>
      <c r="DW1230" s="88"/>
      <c r="DX1230" s="54">
        <f>_xlfn.XLOOKUP($C1230,[32]PSP!$C:$C,[32]PSP!$DX:$DX)</f>
        <v>0</v>
      </c>
      <c r="DY1230" s="27">
        <f>_xlfn.XLOOKUP($C1230,[32]PSP!$C:$C,[32]PSP!$DY:$DY)</f>
        <v>26.51</v>
      </c>
      <c r="DZ1230" s="28">
        <f t="shared" si="5106"/>
        <v>0</v>
      </c>
      <c r="EA1230" s="88"/>
      <c r="EB1230" s="54">
        <f>_xlfn.XLOOKUP($C1230,[32]PSP!$C:$C,[32]PSP!$EB:$EB)</f>
        <v>0</v>
      </c>
      <c r="EC1230" s="27">
        <f>_xlfn.XLOOKUP($C1230,[32]PSP!$C:$C,[32]PSP!$EC:$EC)</f>
        <v>26.51</v>
      </c>
      <c r="ED1230" s="28">
        <f t="shared" si="5107"/>
        <v>0</v>
      </c>
      <c r="EE1230" s="88"/>
      <c r="EF1230" s="54">
        <f>_xlfn.XLOOKUP($C1230,[32]PSP!$C:$C,[32]PSP!$EF:$EF)</f>
        <v>0</v>
      </c>
      <c r="EG1230" s="27">
        <f>_xlfn.XLOOKUP($C1230,[32]PSP!$C:$C,[32]PSP!$EG:$EG)</f>
        <v>26.51</v>
      </c>
      <c r="EH1230" s="28">
        <f t="shared" si="5108"/>
        <v>0</v>
      </c>
      <c r="EI1230" s="88"/>
      <c r="EJ1230" s="54">
        <f>_xlfn.XLOOKUP($C1230,[32]PSP!$C:$C,[32]PSP!$EJ:$EJ)</f>
        <v>0</v>
      </c>
      <c r="EK1230" s="27">
        <f>_xlfn.XLOOKUP($C1230,[32]PSP!$C:$C,[32]PSP!$EK:$EK)</f>
        <v>26.51</v>
      </c>
      <c r="EL1230" s="28">
        <f t="shared" si="5109"/>
        <v>0</v>
      </c>
      <c r="EM1230" s="24"/>
      <c r="EO1230" s="29">
        <f t="shared" si="5110"/>
        <v>36265.68</v>
      </c>
      <c r="EP1230" s="29">
        <f t="shared" si="5111"/>
        <v>36265.68</v>
      </c>
      <c r="EQ1230" s="4" t="b">
        <f t="shared" si="5112"/>
        <v>1</v>
      </c>
      <c r="ES1230" s="118">
        <f t="shared" si="5113"/>
        <v>1.1767000000000001</v>
      </c>
    </row>
    <row r="1231" spans="3:149" ht="31.5" x14ac:dyDescent="0.25">
      <c r="C1231" s="24" t="s">
        <v>1257</v>
      </c>
      <c r="D1231" s="43">
        <f>_xlfn.XLOOKUP($C1231,[32]PSP!$C:$C,[32]PSP!D:D)</f>
        <v>5502770</v>
      </c>
      <c r="E1231" s="24" t="str">
        <f>_xlfn.XLOOKUP($C1231,[32]PSP!$C:$C,[32]PSP!E:E)</f>
        <v>SICRO SERVIÇO</v>
      </c>
      <c r="F1231" s="25" t="str">
        <f>_xlfn.XLOOKUP($C1231,[32]PSP!$C:$C,[32]PSP!F:F)</f>
        <v>ESCAVAÇÃO, CARGA E TRANSPORTE DE MATERIAL DE 3ª CATEGORIA - DMT DE 400 A 600 M - CAMINHO DE SERVIÇO EM REVESTIMENTO PRIMÁRIO - COM CAMINHÃO BASCULANTE DE 12 M³</v>
      </c>
      <c r="G1231" s="26" t="str">
        <f>_xlfn.XLOOKUP($C1231,[32]PSP!$C:$C,[32]PSP!G:G)</f>
        <v>M³</v>
      </c>
      <c r="H1231" s="53">
        <f>_xlfn.XLOOKUP($C1231,[32]PSP!$C:$C,[32]PSP!$H:$H)</f>
        <v>912</v>
      </c>
      <c r="I1231" s="28">
        <f>_xlfn.XLOOKUP($C1231,[32]PSP!$C:$C,[32]PSP!$I:$I)</f>
        <v>24396</v>
      </c>
      <c r="J1231" s="28">
        <f t="shared" si="5076"/>
        <v>28706.773200000003</v>
      </c>
      <c r="K1231" s="88"/>
      <c r="L1231" s="54">
        <f>_xlfn.XLOOKUP($C1231,[32]PSP!$C:$C,[32]PSP!$L:$L)</f>
        <v>0</v>
      </c>
      <c r="M1231" s="27">
        <f>_xlfn.XLOOKUP($C1231,[32]PSP!$C:$C,[32]PSP!$M:$M)</f>
        <v>26.75</v>
      </c>
      <c r="N1231" s="28">
        <f t="shared" si="5077"/>
        <v>0</v>
      </c>
      <c r="O1231" s="88"/>
      <c r="P1231" s="54">
        <f>_xlfn.XLOOKUP($C1231,[32]PSP!$C:$C,[32]PSP!$P:$P)</f>
        <v>0</v>
      </c>
      <c r="Q1231" s="27">
        <f>_xlfn.XLOOKUP($C1231,[32]PSP!$C:$C,[32]PSP!$Q:$Q)</f>
        <v>26.75</v>
      </c>
      <c r="R1231" s="28">
        <f t="shared" si="5078"/>
        <v>0</v>
      </c>
      <c r="S1231" s="88"/>
      <c r="T1231" s="54">
        <f>_xlfn.XLOOKUP($C1231,[32]PSP!$C:$C,[32]PSP!$T:$T)</f>
        <v>0</v>
      </c>
      <c r="U1231" s="27">
        <f>_xlfn.XLOOKUP($C1231,[32]PSP!$C:$C,[32]PSP!$U:$U)</f>
        <v>26.75</v>
      </c>
      <c r="V1231" s="28">
        <f t="shared" si="5079"/>
        <v>0</v>
      </c>
      <c r="W1231" s="88"/>
      <c r="X1231" s="54">
        <f>_xlfn.XLOOKUP($C1231,[32]PSP!$C:$C,[32]PSP!$X:$X)</f>
        <v>0</v>
      </c>
      <c r="Y1231" s="27">
        <f>_xlfn.XLOOKUP($C1231,[32]PSP!$C:$C,[32]PSP!$Y:$Y)</f>
        <v>26.75</v>
      </c>
      <c r="Z1231" s="28">
        <f t="shared" si="5080"/>
        <v>0</v>
      </c>
      <c r="AA1231" s="88"/>
      <c r="AB1231" s="54">
        <f>_xlfn.XLOOKUP($C1231,[32]PSP!$C:$C,[32]PSP!$AB:$AB)</f>
        <v>0</v>
      </c>
      <c r="AC1231" s="27">
        <f>_xlfn.XLOOKUP($C1231,[32]PSP!$C:$C,[32]PSP!$AC:$AC)</f>
        <v>26.75</v>
      </c>
      <c r="AD1231" s="28">
        <f t="shared" si="5081"/>
        <v>0</v>
      </c>
      <c r="AE1231" s="88"/>
      <c r="AF1231" s="54">
        <f>_xlfn.XLOOKUP($C1231,[32]PSP!$C:$C,[32]PSP!$AF:$AF)</f>
        <v>0</v>
      </c>
      <c r="AG1231" s="27">
        <f>_xlfn.XLOOKUP($C1231,[32]PSP!$C:$C,[32]PSP!$AG:$AG)</f>
        <v>26.75</v>
      </c>
      <c r="AH1231" s="28">
        <f t="shared" si="5082"/>
        <v>0</v>
      </c>
      <c r="AI1231" s="88"/>
      <c r="AJ1231" s="54">
        <f>_xlfn.XLOOKUP($C1231,[32]PSP!$C:$C,[32]PSP!$AJ:$AJ)</f>
        <v>0</v>
      </c>
      <c r="AK1231" s="27">
        <f>_xlfn.XLOOKUP($C1231,[32]PSP!$C:$C,[32]PSP!$AK:$AK)</f>
        <v>26.75</v>
      </c>
      <c r="AL1231" s="28">
        <f t="shared" si="5083"/>
        <v>0</v>
      </c>
      <c r="AM1231" s="88"/>
      <c r="AN1231" s="54">
        <f>_xlfn.XLOOKUP($C1231,[32]PSP!$C:$C,[32]PSP!$AN:$AN)</f>
        <v>0</v>
      </c>
      <c r="AO1231" s="27">
        <f>_xlfn.XLOOKUP($C1231,[32]PSP!$C:$C,[32]PSP!$AO:$AO)</f>
        <v>26.75</v>
      </c>
      <c r="AP1231" s="28">
        <f t="shared" si="5084"/>
        <v>0</v>
      </c>
      <c r="AQ1231" s="88"/>
      <c r="AR1231" s="54">
        <f>_xlfn.XLOOKUP($C1231,[32]PSP!$C:$C,[32]PSP!$AR:$AR)</f>
        <v>0</v>
      </c>
      <c r="AS1231" s="27">
        <f>_xlfn.XLOOKUP($C1231,[32]PSP!$C:$C,[32]PSP!$AS:$AS)</f>
        <v>26.75</v>
      </c>
      <c r="AT1231" s="28">
        <f t="shared" si="5085"/>
        <v>0</v>
      </c>
      <c r="AU1231" s="88"/>
      <c r="AV1231" s="54">
        <f>_xlfn.XLOOKUP($C1231,[32]PSP!$C:$C,[32]PSP!$AV:$AV)</f>
        <v>0</v>
      </c>
      <c r="AW1231" s="27">
        <f>_xlfn.XLOOKUP($C1231,[32]PSP!$C:$C,[32]PSP!$AW:$AW)</f>
        <v>26.75</v>
      </c>
      <c r="AX1231" s="28">
        <f t="shared" si="5086"/>
        <v>0</v>
      </c>
      <c r="AY1231" s="88"/>
      <c r="AZ1231" s="54">
        <f>_xlfn.XLOOKUP($C1231,[32]PSP!$C:$C,[32]PSP!$AZ:$AZ)</f>
        <v>0</v>
      </c>
      <c r="BA1231" s="27">
        <f>_xlfn.XLOOKUP($C1231,[32]PSP!$C:$C,[32]PSP!$BA:$BA)</f>
        <v>26.75</v>
      </c>
      <c r="BB1231" s="28">
        <f t="shared" si="5087"/>
        <v>0</v>
      </c>
      <c r="BC1231" s="88"/>
      <c r="BD1231" s="54">
        <f>_xlfn.XLOOKUP($C1231,[32]PSP!$C:$C,[32]PSP!$BD:$BD)</f>
        <v>0</v>
      </c>
      <c r="BE1231" s="27">
        <f>_xlfn.XLOOKUP($C1231,[32]PSP!$C:$C,[32]PSP!$BE:$BE)</f>
        <v>26.75</v>
      </c>
      <c r="BF1231" s="28">
        <f t="shared" si="5088"/>
        <v>0</v>
      </c>
      <c r="BG1231" s="88"/>
      <c r="BH1231" s="54">
        <f>_xlfn.XLOOKUP($C1231,[32]PSP!$C:$C,[32]PSP!$BH:$BH)</f>
        <v>0</v>
      </c>
      <c r="BI1231" s="27">
        <f>_xlfn.XLOOKUP($C1231,[32]PSP!$C:$C,[32]PSP!$BI:$BI)</f>
        <v>26.75</v>
      </c>
      <c r="BJ1231" s="28">
        <f t="shared" si="5089"/>
        <v>0</v>
      </c>
      <c r="BK1231" s="88"/>
      <c r="BL1231" s="54">
        <f>_xlfn.XLOOKUP($C1231,[32]PSP!$C:$C,[32]PSP!$BL:$BL)</f>
        <v>0</v>
      </c>
      <c r="BM1231" s="27">
        <f>_xlfn.XLOOKUP($C1231,[32]PSP!$C:$C,[32]PSP!$BM:$BM)</f>
        <v>26.75</v>
      </c>
      <c r="BN1231" s="28">
        <f t="shared" si="5090"/>
        <v>0</v>
      </c>
      <c r="BO1231" s="88"/>
      <c r="BP1231" s="54">
        <f>_xlfn.XLOOKUP($C1231,[32]PSP!$C:$C,[32]PSP!$BP:$BP)</f>
        <v>0</v>
      </c>
      <c r="BQ1231" s="27">
        <f>_xlfn.XLOOKUP($C1231,[32]PSP!$C:$C,[32]PSP!$BQ:$BQ)</f>
        <v>26.75</v>
      </c>
      <c r="BR1231" s="28">
        <f t="shared" si="5091"/>
        <v>0</v>
      </c>
      <c r="BS1231" s="88"/>
      <c r="BT1231" s="54">
        <f>_xlfn.XLOOKUP($C1231,[32]PSP!$C:$C,[32]PSP!$BT:$BT)</f>
        <v>0</v>
      </c>
      <c r="BU1231" s="27">
        <f>_xlfn.XLOOKUP($C1231,[32]PSP!$C:$C,[32]PSP!$BU:$BU)</f>
        <v>26.75</v>
      </c>
      <c r="BV1231" s="28">
        <f t="shared" si="5092"/>
        <v>0</v>
      </c>
      <c r="BW1231" s="88"/>
      <c r="BX1231" s="54">
        <f>_xlfn.XLOOKUP($C1231,[32]PSP!$C:$C,[32]PSP!$BX:$BX)</f>
        <v>0</v>
      </c>
      <c r="BY1231" s="27">
        <f>_xlfn.XLOOKUP($C1231,[32]PSP!$C:$C,[32]PSP!$BY:$BY)</f>
        <v>26.75</v>
      </c>
      <c r="BZ1231" s="28">
        <f t="shared" si="5093"/>
        <v>0</v>
      </c>
      <c r="CA1231" s="88"/>
      <c r="CB1231" s="54">
        <f>_xlfn.XLOOKUP($C1231,[32]PSP!$C:$C,[32]PSP!$CB:$CB)</f>
        <v>0</v>
      </c>
      <c r="CC1231" s="27">
        <f>_xlfn.XLOOKUP($C1231,[32]PSP!$C:$C,[32]PSP!$CC:$CC)</f>
        <v>26.75</v>
      </c>
      <c r="CD1231" s="28">
        <f t="shared" si="5094"/>
        <v>0</v>
      </c>
      <c r="CE1231" s="88"/>
      <c r="CF1231" s="54">
        <f>_xlfn.XLOOKUP($C1231,[32]PSP!$C:$C,[32]PSP!$CF:$CF)</f>
        <v>0</v>
      </c>
      <c r="CG1231" s="27">
        <f>_xlfn.XLOOKUP($C1231,[32]PSP!$C:$C,[32]PSP!$CG:$CG)</f>
        <v>26.75</v>
      </c>
      <c r="CH1231" s="28">
        <f t="shared" si="5095"/>
        <v>0</v>
      </c>
      <c r="CI1231" s="88"/>
      <c r="CJ1231" s="54">
        <f>_xlfn.XLOOKUP($C1231,[32]PSP!$C:$C,[32]PSP!$CJ:$CJ)</f>
        <v>0</v>
      </c>
      <c r="CK1231" s="27">
        <f>_xlfn.XLOOKUP($C1231,[32]PSP!$C:$C,[32]PSP!$CK:$CK)</f>
        <v>26.75</v>
      </c>
      <c r="CL1231" s="28">
        <f t="shared" si="5096"/>
        <v>0</v>
      </c>
      <c r="CM1231" s="88"/>
      <c r="CN1231" s="54">
        <f>_xlfn.XLOOKUP($C1231,[32]PSP!$C:$C,[32]PSP!$CN:$CN)</f>
        <v>912</v>
      </c>
      <c r="CO1231" s="27">
        <f>_xlfn.XLOOKUP($C1231,[32]PSP!$C:$C,[32]PSP!$CO:$CO)</f>
        <v>26.75</v>
      </c>
      <c r="CP1231" s="28">
        <f t="shared" si="5097"/>
        <v>24396</v>
      </c>
      <c r="CQ1231" s="88"/>
      <c r="CR1231" s="54">
        <f>_xlfn.XLOOKUP($C1231,[32]PSP!$C:$C,[32]PSP!$CR:$CR)</f>
        <v>0</v>
      </c>
      <c r="CS1231" s="27">
        <f>_xlfn.XLOOKUP($C1231,[32]PSP!$C:$C,[32]PSP!$CS:$CS)</f>
        <v>26.75</v>
      </c>
      <c r="CT1231" s="28">
        <f t="shared" si="5098"/>
        <v>0</v>
      </c>
      <c r="CU1231" s="88"/>
      <c r="CV1231" s="54">
        <f>_xlfn.XLOOKUP($C1231,[32]PSP!$C:$C,[32]PSP!$CV:$CV)</f>
        <v>0</v>
      </c>
      <c r="CW1231" s="27">
        <f>_xlfn.XLOOKUP($C1231,[32]PSP!$C:$C,[32]PSP!$CW:$CW)</f>
        <v>26.75</v>
      </c>
      <c r="CX1231" s="28">
        <f t="shared" si="5099"/>
        <v>0</v>
      </c>
      <c r="CY1231" s="88"/>
      <c r="CZ1231" s="54">
        <f>_xlfn.XLOOKUP($C1231,[32]PSP!$C:$C,[32]PSP!$CZ:$CZ)</f>
        <v>0</v>
      </c>
      <c r="DA1231" s="27">
        <f>_xlfn.XLOOKUP($C1231,[32]PSP!$C:$C,[32]PSP!$DA:$DA)</f>
        <v>26.75</v>
      </c>
      <c r="DB1231" s="28">
        <f t="shared" si="5100"/>
        <v>0</v>
      </c>
      <c r="DC1231" s="88"/>
      <c r="DD1231" s="54">
        <f>_xlfn.XLOOKUP($C1231,[32]PSP!$C:$C,[32]PSP!$DD:$DD)</f>
        <v>0</v>
      </c>
      <c r="DE1231" s="27">
        <f>_xlfn.XLOOKUP($C1231,[32]PSP!$C:$C,[32]PSP!$DE:$DE)</f>
        <v>26.75</v>
      </c>
      <c r="DF1231" s="28">
        <f t="shared" si="5101"/>
        <v>0</v>
      </c>
      <c r="DG1231" s="88"/>
      <c r="DH1231" s="54">
        <f>_xlfn.XLOOKUP($C1231,[32]PSP!$C:$C,[32]PSP!$DH:$DH)</f>
        <v>0</v>
      </c>
      <c r="DI1231" s="27">
        <f>_xlfn.XLOOKUP($C1231,[32]PSP!$C:$C,[32]PSP!$DI:$DI)</f>
        <v>26.75</v>
      </c>
      <c r="DJ1231" s="28">
        <f t="shared" si="5102"/>
        <v>0</v>
      </c>
      <c r="DK1231" s="88"/>
      <c r="DL1231" s="54">
        <f>_xlfn.XLOOKUP($C1231,[32]PSP!$C:$C,[32]PSP!$DL:$DL)</f>
        <v>0</v>
      </c>
      <c r="DM1231" s="27">
        <f>_xlfn.XLOOKUP($C1231,[32]PSP!$C:$C,[32]PSP!$DM:$DM)</f>
        <v>26.75</v>
      </c>
      <c r="DN1231" s="28">
        <f t="shared" si="5103"/>
        <v>0</v>
      </c>
      <c r="DO1231" s="88"/>
      <c r="DP1231" s="54">
        <f>_xlfn.XLOOKUP($C1231,[32]PSP!$C:$C,[32]PSP!$DP:$DP)</f>
        <v>0</v>
      </c>
      <c r="DQ1231" s="27">
        <f>_xlfn.XLOOKUP($C1231,[32]PSP!$C:$C,[32]PSP!$DQ:$DQ)</f>
        <v>26.75</v>
      </c>
      <c r="DR1231" s="28">
        <f t="shared" si="5104"/>
        <v>0</v>
      </c>
      <c r="DS1231" s="88"/>
      <c r="DT1231" s="54">
        <f>_xlfn.XLOOKUP($C1231,[32]PSP!$C:$C,[32]PSP!$DT:$DT)</f>
        <v>0</v>
      </c>
      <c r="DU1231" s="27">
        <f>_xlfn.XLOOKUP($C1231,[32]PSP!$C:$C,[32]PSP!$DU:$DU)</f>
        <v>26.75</v>
      </c>
      <c r="DV1231" s="28">
        <f t="shared" si="5105"/>
        <v>0</v>
      </c>
      <c r="DW1231" s="88"/>
      <c r="DX1231" s="54">
        <f>_xlfn.XLOOKUP($C1231,[32]PSP!$C:$C,[32]PSP!$DX:$DX)</f>
        <v>0</v>
      </c>
      <c r="DY1231" s="27">
        <f>_xlfn.XLOOKUP($C1231,[32]PSP!$C:$C,[32]PSP!$DY:$DY)</f>
        <v>26.75</v>
      </c>
      <c r="DZ1231" s="28">
        <f t="shared" si="5106"/>
        <v>0</v>
      </c>
      <c r="EA1231" s="88"/>
      <c r="EB1231" s="54">
        <f>_xlfn.XLOOKUP($C1231,[32]PSP!$C:$C,[32]PSP!$EB:$EB)</f>
        <v>0</v>
      </c>
      <c r="EC1231" s="27">
        <f>_xlfn.XLOOKUP($C1231,[32]PSP!$C:$C,[32]PSP!$EC:$EC)</f>
        <v>26.75</v>
      </c>
      <c r="ED1231" s="28">
        <f t="shared" si="5107"/>
        <v>0</v>
      </c>
      <c r="EE1231" s="88"/>
      <c r="EF1231" s="54">
        <f>_xlfn.XLOOKUP($C1231,[32]PSP!$C:$C,[32]PSP!$EF:$EF)</f>
        <v>0</v>
      </c>
      <c r="EG1231" s="27">
        <f>_xlfn.XLOOKUP($C1231,[32]PSP!$C:$C,[32]PSP!$EG:$EG)</f>
        <v>26.75</v>
      </c>
      <c r="EH1231" s="28">
        <f t="shared" si="5108"/>
        <v>0</v>
      </c>
      <c r="EI1231" s="88"/>
      <c r="EJ1231" s="54">
        <f>_xlfn.XLOOKUP($C1231,[32]PSP!$C:$C,[32]PSP!$EJ:$EJ)</f>
        <v>0</v>
      </c>
      <c r="EK1231" s="27">
        <f>_xlfn.XLOOKUP($C1231,[32]PSP!$C:$C,[32]PSP!$EK:$EK)</f>
        <v>26.75</v>
      </c>
      <c r="EL1231" s="28">
        <f t="shared" si="5109"/>
        <v>0</v>
      </c>
      <c r="EM1231" s="24"/>
      <c r="EO1231" s="29">
        <f t="shared" si="5110"/>
        <v>24396</v>
      </c>
      <c r="EP1231" s="29">
        <f t="shared" si="5111"/>
        <v>24396</v>
      </c>
      <c r="EQ1231" s="4" t="b">
        <f t="shared" si="5112"/>
        <v>1</v>
      </c>
      <c r="ES1231" s="118">
        <f t="shared" si="5113"/>
        <v>1.1767000000000001</v>
      </c>
    </row>
    <row r="1232" spans="3:149" ht="21" x14ac:dyDescent="0.25">
      <c r="C1232" s="24" t="s">
        <v>1258</v>
      </c>
      <c r="D1232" s="43">
        <f>_xlfn.XLOOKUP($C1232,[32]PSP!$C:$C,[32]PSP!D:D)</f>
        <v>5915373</v>
      </c>
      <c r="E1232" s="24" t="str">
        <f>_xlfn.XLOOKUP($C1232,[32]PSP!$C:$C,[32]PSP!E:E)</f>
        <v>SICRO SERVIÇO</v>
      </c>
      <c r="F1232" s="25" t="str">
        <f>_xlfn.XLOOKUP($C1232,[32]PSP!$C:$C,[32]PSP!F:F)</f>
        <v>CARGA, MANOBRA E DESCARGA DE MATERIAIS DIVERSOS EM CAMINHÃO CARROCERIA COM CAPACIDADE DE 7 T E COM GUINDAUTO DE 20 T.M</v>
      </c>
      <c r="G1232" s="26" t="str">
        <f>_xlfn.XLOOKUP($C1232,[32]PSP!$C:$C,[32]PSP!G:G)</f>
        <v>T</v>
      </c>
      <c r="H1232" s="53">
        <f>_xlfn.XLOOKUP($C1232,[32]PSP!$C:$C,[32]PSP!$H:$H)</f>
        <v>0</v>
      </c>
      <c r="I1232" s="28">
        <f>_xlfn.XLOOKUP($C1232,[32]PSP!$C:$C,[32]PSP!$I:$I)</f>
        <v>0</v>
      </c>
      <c r="J1232" s="28">
        <f t="shared" si="5076"/>
        <v>0</v>
      </c>
      <c r="K1232" s="1"/>
      <c r="L1232" s="54">
        <f>_xlfn.XLOOKUP($C1232,[32]PSP!$C:$C,[32]PSP!$L:$L)</f>
        <v>0</v>
      </c>
      <c r="M1232" s="27">
        <f>_xlfn.XLOOKUP($C1232,[32]PSP!$C:$C,[32]PSP!$M:$M)</f>
        <v>11.21</v>
      </c>
      <c r="N1232" s="28">
        <f t="shared" si="5077"/>
        <v>0</v>
      </c>
      <c r="O1232" s="1"/>
      <c r="P1232" s="54">
        <f>_xlfn.XLOOKUP($C1232,[32]PSP!$C:$C,[32]PSP!$P:$P)</f>
        <v>0</v>
      </c>
      <c r="Q1232" s="27">
        <f>_xlfn.XLOOKUP($C1232,[32]PSP!$C:$C,[32]PSP!$Q:$Q)</f>
        <v>11.21</v>
      </c>
      <c r="R1232" s="28">
        <f t="shared" si="5078"/>
        <v>0</v>
      </c>
      <c r="S1232" s="1"/>
      <c r="T1232" s="54">
        <f>_xlfn.XLOOKUP($C1232,[32]PSP!$C:$C,[32]PSP!$T:$T)</f>
        <v>0</v>
      </c>
      <c r="U1232" s="27">
        <f>_xlfn.XLOOKUP($C1232,[32]PSP!$C:$C,[32]PSP!$U:$U)</f>
        <v>11.21</v>
      </c>
      <c r="V1232" s="28">
        <f t="shared" si="5079"/>
        <v>0</v>
      </c>
      <c r="W1232" s="1"/>
      <c r="X1232" s="54">
        <f>_xlfn.XLOOKUP($C1232,[32]PSP!$C:$C,[32]PSP!$X:$X)</f>
        <v>0</v>
      </c>
      <c r="Y1232" s="27">
        <f>_xlfn.XLOOKUP($C1232,[32]PSP!$C:$C,[32]PSP!$Y:$Y)</f>
        <v>11.21</v>
      </c>
      <c r="Z1232" s="28">
        <f t="shared" si="5080"/>
        <v>0</v>
      </c>
      <c r="AA1232" s="1"/>
      <c r="AB1232" s="54">
        <f>_xlfn.XLOOKUP($C1232,[32]PSP!$C:$C,[32]PSP!$AB:$AB)</f>
        <v>0</v>
      </c>
      <c r="AC1232" s="27">
        <f>_xlfn.XLOOKUP($C1232,[32]PSP!$C:$C,[32]PSP!$AC:$AC)</f>
        <v>11.21</v>
      </c>
      <c r="AD1232" s="28">
        <f t="shared" si="5081"/>
        <v>0</v>
      </c>
      <c r="AE1232" s="1"/>
      <c r="AF1232" s="54">
        <f>_xlfn.XLOOKUP($C1232,[32]PSP!$C:$C,[32]PSP!$AF:$AF)</f>
        <v>0</v>
      </c>
      <c r="AG1232" s="27">
        <f>_xlfn.XLOOKUP($C1232,[32]PSP!$C:$C,[32]PSP!$AG:$AG)</f>
        <v>11.21</v>
      </c>
      <c r="AH1232" s="28">
        <f t="shared" si="5082"/>
        <v>0</v>
      </c>
      <c r="AI1232" s="1"/>
      <c r="AJ1232" s="54">
        <f>_xlfn.XLOOKUP($C1232,[32]PSP!$C:$C,[32]PSP!$AJ:$AJ)</f>
        <v>0</v>
      </c>
      <c r="AK1232" s="27">
        <f>_xlfn.XLOOKUP($C1232,[32]PSP!$C:$C,[32]PSP!$AK:$AK)</f>
        <v>11.21</v>
      </c>
      <c r="AL1232" s="28">
        <f t="shared" si="5083"/>
        <v>0</v>
      </c>
      <c r="AM1232" s="1"/>
      <c r="AN1232" s="54">
        <f>_xlfn.XLOOKUP($C1232,[32]PSP!$C:$C,[32]PSP!$AN:$AN)</f>
        <v>0</v>
      </c>
      <c r="AO1232" s="27">
        <f>_xlfn.XLOOKUP($C1232,[32]PSP!$C:$C,[32]PSP!$AO:$AO)</f>
        <v>11.21</v>
      </c>
      <c r="AP1232" s="28">
        <f t="shared" si="5084"/>
        <v>0</v>
      </c>
      <c r="AQ1232" s="1"/>
      <c r="AR1232" s="54">
        <f>_xlfn.XLOOKUP($C1232,[32]PSP!$C:$C,[32]PSP!$AR:$AR)</f>
        <v>0</v>
      </c>
      <c r="AS1232" s="27">
        <f>_xlfn.XLOOKUP($C1232,[32]PSP!$C:$C,[32]PSP!$AS:$AS)</f>
        <v>11.21</v>
      </c>
      <c r="AT1232" s="28">
        <f t="shared" si="5085"/>
        <v>0</v>
      </c>
      <c r="AU1232" s="1"/>
      <c r="AV1232" s="54">
        <f>_xlfn.XLOOKUP($C1232,[32]PSP!$C:$C,[32]PSP!$AV:$AV)</f>
        <v>0</v>
      </c>
      <c r="AW1232" s="27">
        <f>_xlfn.XLOOKUP($C1232,[32]PSP!$C:$C,[32]PSP!$AW:$AW)</f>
        <v>11.21</v>
      </c>
      <c r="AX1232" s="28">
        <f t="shared" si="5086"/>
        <v>0</v>
      </c>
      <c r="AY1232" s="1"/>
      <c r="AZ1232" s="54">
        <f>_xlfn.XLOOKUP($C1232,[32]PSP!$C:$C,[32]PSP!$AZ:$AZ)</f>
        <v>0</v>
      </c>
      <c r="BA1232" s="27">
        <f>_xlfn.XLOOKUP($C1232,[32]PSP!$C:$C,[32]PSP!$BA:$BA)</f>
        <v>11.21</v>
      </c>
      <c r="BB1232" s="28">
        <f t="shared" si="5087"/>
        <v>0</v>
      </c>
      <c r="BC1232" s="1"/>
      <c r="BD1232" s="54">
        <f>_xlfn.XLOOKUP($C1232,[32]PSP!$C:$C,[32]PSP!$BD:$BD)</f>
        <v>0</v>
      </c>
      <c r="BE1232" s="27">
        <f>_xlfn.XLOOKUP($C1232,[32]PSP!$C:$C,[32]PSP!$BE:$BE)</f>
        <v>11.21</v>
      </c>
      <c r="BF1232" s="28">
        <f t="shared" si="5088"/>
        <v>0</v>
      </c>
      <c r="BG1232" s="1"/>
      <c r="BH1232" s="54">
        <f>_xlfn.XLOOKUP($C1232,[32]PSP!$C:$C,[32]PSP!$BH:$BH)</f>
        <v>0</v>
      </c>
      <c r="BI1232" s="27">
        <f>_xlfn.XLOOKUP($C1232,[32]PSP!$C:$C,[32]PSP!$BI:$BI)</f>
        <v>11.21</v>
      </c>
      <c r="BJ1232" s="28">
        <f t="shared" si="5089"/>
        <v>0</v>
      </c>
      <c r="BK1232" s="1"/>
      <c r="BL1232" s="54">
        <f>_xlfn.XLOOKUP($C1232,[32]PSP!$C:$C,[32]PSP!$BL:$BL)</f>
        <v>0</v>
      </c>
      <c r="BM1232" s="27">
        <f>_xlfn.XLOOKUP($C1232,[32]PSP!$C:$C,[32]PSP!$BM:$BM)</f>
        <v>11.21</v>
      </c>
      <c r="BN1232" s="28">
        <f t="shared" si="5090"/>
        <v>0</v>
      </c>
      <c r="BO1232" s="1"/>
      <c r="BP1232" s="54">
        <f>_xlfn.XLOOKUP($C1232,[32]PSP!$C:$C,[32]PSP!$BP:$BP)</f>
        <v>0</v>
      </c>
      <c r="BQ1232" s="27">
        <f>_xlfn.XLOOKUP($C1232,[32]PSP!$C:$C,[32]PSP!$BQ:$BQ)</f>
        <v>11.21</v>
      </c>
      <c r="BR1232" s="28">
        <f t="shared" si="5091"/>
        <v>0</v>
      </c>
      <c r="BS1232" s="1"/>
      <c r="BT1232" s="54">
        <f>_xlfn.XLOOKUP($C1232,[32]PSP!$C:$C,[32]PSP!$BT:$BT)</f>
        <v>0</v>
      </c>
      <c r="BU1232" s="27">
        <f>_xlfn.XLOOKUP($C1232,[32]PSP!$C:$C,[32]PSP!$BU:$BU)</f>
        <v>11.21</v>
      </c>
      <c r="BV1232" s="28">
        <f t="shared" si="5092"/>
        <v>0</v>
      </c>
      <c r="BW1232" s="1"/>
      <c r="BX1232" s="54">
        <f>_xlfn.XLOOKUP($C1232,[32]PSP!$C:$C,[32]PSP!$BX:$BX)</f>
        <v>0</v>
      </c>
      <c r="BY1232" s="27">
        <f>_xlfn.XLOOKUP($C1232,[32]PSP!$C:$C,[32]PSP!$BY:$BY)</f>
        <v>11.21</v>
      </c>
      <c r="BZ1232" s="28">
        <f t="shared" si="5093"/>
        <v>0</v>
      </c>
      <c r="CA1232" s="1"/>
      <c r="CB1232" s="54">
        <f>_xlfn.XLOOKUP($C1232,[32]PSP!$C:$C,[32]PSP!$CB:$CB)</f>
        <v>0</v>
      </c>
      <c r="CC1232" s="27">
        <f>_xlfn.XLOOKUP($C1232,[32]PSP!$C:$C,[32]PSP!$CC:$CC)</f>
        <v>11.21</v>
      </c>
      <c r="CD1232" s="28">
        <f t="shared" si="5094"/>
        <v>0</v>
      </c>
      <c r="CE1232" s="1"/>
      <c r="CF1232" s="54">
        <f>_xlfn.XLOOKUP($C1232,[32]PSP!$C:$C,[32]PSP!$CF:$CF)</f>
        <v>0</v>
      </c>
      <c r="CG1232" s="27">
        <f>_xlfn.XLOOKUP($C1232,[32]PSP!$C:$C,[32]PSP!$CG:$CG)</f>
        <v>11.21</v>
      </c>
      <c r="CH1232" s="28">
        <f t="shared" si="5095"/>
        <v>0</v>
      </c>
      <c r="CI1232" s="1"/>
      <c r="CJ1232" s="54">
        <f>_xlfn.XLOOKUP($C1232,[32]PSP!$C:$C,[32]PSP!$CJ:$CJ)</f>
        <v>0</v>
      </c>
      <c r="CK1232" s="27">
        <f>_xlfn.XLOOKUP($C1232,[32]PSP!$C:$C,[32]PSP!$CK:$CK)</f>
        <v>11.21</v>
      </c>
      <c r="CL1232" s="28">
        <f t="shared" si="5096"/>
        <v>0</v>
      </c>
      <c r="CM1232" s="1"/>
      <c r="CN1232" s="54">
        <f>_xlfn.XLOOKUP($C1232,[32]PSP!$C:$C,[32]PSP!$CN:$CN)</f>
        <v>0</v>
      </c>
      <c r="CO1232" s="27">
        <f>_xlfn.XLOOKUP($C1232,[32]PSP!$C:$C,[32]PSP!$CO:$CO)</f>
        <v>11.21</v>
      </c>
      <c r="CP1232" s="28">
        <f t="shared" si="5097"/>
        <v>0</v>
      </c>
      <c r="CQ1232" s="1"/>
      <c r="CR1232" s="54">
        <f>_xlfn.XLOOKUP($C1232,[32]PSP!$C:$C,[32]PSP!$CR:$CR)</f>
        <v>0</v>
      </c>
      <c r="CS1232" s="27">
        <f>_xlfn.XLOOKUP($C1232,[32]PSP!$C:$C,[32]PSP!$CS:$CS)</f>
        <v>11.21</v>
      </c>
      <c r="CT1232" s="28">
        <f t="shared" si="5098"/>
        <v>0</v>
      </c>
      <c r="CU1232" s="1"/>
      <c r="CV1232" s="54">
        <f>_xlfn.XLOOKUP($C1232,[32]PSP!$C:$C,[32]PSP!$CV:$CV)</f>
        <v>0</v>
      </c>
      <c r="CW1232" s="27">
        <f>_xlfn.XLOOKUP($C1232,[32]PSP!$C:$C,[32]PSP!$CW:$CW)</f>
        <v>11.21</v>
      </c>
      <c r="CX1232" s="28">
        <f t="shared" si="5099"/>
        <v>0</v>
      </c>
      <c r="CY1232" s="1"/>
      <c r="CZ1232" s="54">
        <f>_xlfn.XLOOKUP($C1232,[32]PSP!$C:$C,[32]PSP!$CZ:$CZ)</f>
        <v>0</v>
      </c>
      <c r="DA1232" s="27">
        <f>_xlfn.XLOOKUP($C1232,[32]PSP!$C:$C,[32]PSP!$DA:$DA)</f>
        <v>11.21</v>
      </c>
      <c r="DB1232" s="28">
        <f t="shared" si="5100"/>
        <v>0</v>
      </c>
      <c r="DC1232" s="1"/>
      <c r="DD1232" s="54">
        <f>_xlfn.XLOOKUP($C1232,[32]PSP!$C:$C,[32]PSP!$DD:$DD)</f>
        <v>0</v>
      </c>
      <c r="DE1232" s="27">
        <f>_xlfn.XLOOKUP($C1232,[32]PSP!$C:$C,[32]PSP!$DE:$DE)</f>
        <v>11.21</v>
      </c>
      <c r="DF1232" s="28">
        <f t="shared" si="5101"/>
        <v>0</v>
      </c>
      <c r="DG1232" s="1"/>
      <c r="DH1232" s="54">
        <f>_xlfn.XLOOKUP($C1232,[32]PSP!$C:$C,[32]PSP!$DH:$DH)</f>
        <v>0</v>
      </c>
      <c r="DI1232" s="27">
        <f>_xlfn.XLOOKUP($C1232,[32]PSP!$C:$C,[32]PSP!$DI:$DI)</f>
        <v>11.21</v>
      </c>
      <c r="DJ1232" s="28">
        <f t="shared" si="5102"/>
        <v>0</v>
      </c>
      <c r="DK1232" s="1"/>
      <c r="DL1232" s="54">
        <f>_xlfn.XLOOKUP($C1232,[32]PSP!$C:$C,[32]PSP!$DL:$DL)</f>
        <v>0</v>
      </c>
      <c r="DM1232" s="27">
        <f>_xlfn.XLOOKUP($C1232,[32]PSP!$C:$C,[32]PSP!$DM:$DM)</f>
        <v>11.21</v>
      </c>
      <c r="DN1232" s="28">
        <f t="shared" si="5103"/>
        <v>0</v>
      </c>
      <c r="DO1232" s="1"/>
      <c r="DP1232" s="54">
        <f>_xlfn.XLOOKUP($C1232,[32]PSP!$C:$C,[32]PSP!$DP:$DP)</f>
        <v>0</v>
      </c>
      <c r="DQ1232" s="27">
        <f>_xlfn.XLOOKUP($C1232,[32]PSP!$C:$C,[32]PSP!$DQ:$DQ)</f>
        <v>11.21</v>
      </c>
      <c r="DR1232" s="28">
        <f t="shared" si="5104"/>
        <v>0</v>
      </c>
      <c r="DS1232" s="1"/>
      <c r="DT1232" s="54">
        <f>_xlfn.XLOOKUP($C1232,[32]PSP!$C:$C,[32]PSP!$DT:$DT)</f>
        <v>0</v>
      </c>
      <c r="DU1232" s="27">
        <f>_xlfn.XLOOKUP($C1232,[32]PSP!$C:$C,[32]PSP!$DU:$DU)</f>
        <v>11.21</v>
      </c>
      <c r="DV1232" s="28">
        <f t="shared" si="5105"/>
        <v>0</v>
      </c>
      <c r="DW1232" s="1"/>
      <c r="DX1232" s="54">
        <f>_xlfn.XLOOKUP($C1232,[32]PSP!$C:$C,[32]PSP!$DX:$DX)</f>
        <v>0</v>
      </c>
      <c r="DY1232" s="27">
        <f>_xlfn.XLOOKUP($C1232,[32]PSP!$C:$C,[32]PSP!$DY:$DY)</f>
        <v>11.21</v>
      </c>
      <c r="DZ1232" s="28">
        <f t="shared" si="5106"/>
        <v>0</v>
      </c>
      <c r="EA1232" s="1"/>
      <c r="EB1232" s="54">
        <f>_xlfn.XLOOKUP($C1232,[32]PSP!$C:$C,[32]PSP!$EB:$EB)</f>
        <v>0</v>
      </c>
      <c r="EC1232" s="27">
        <f>_xlfn.XLOOKUP($C1232,[32]PSP!$C:$C,[32]PSP!$EC:$EC)</f>
        <v>11.21</v>
      </c>
      <c r="ED1232" s="28">
        <f t="shared" si="5107"/>
        <v>0</v>
      </c>
      <c r="EE1232" s="1"/>
      <c r="EF1232" s="54">
        <f>_xlfn.XLOOKUP($C1232,[32]PSP!$C:$C,[32]PSP!$EF:$EF)</f>
        <v>0</v>
      </c>
      <c r="EG1232" s="27">
        <f>_xlfn.XLOOKUP($C1232,[32]PSP!$C:$C,[32]PSP!$EG:$EG)</f>
        <v>11.21</v>
      </c>
      <c r="EH1232" s="28">
        <f t="shared" si="5108"/>
        <v>0</v>
      </c>
      <c r="EI1232" s="1"/>
      <c r="EJ1232" s="54">
        <f>_xlfn.XLOOKUP($C1232,[32]PSP!$C:$C,[32]PSP!$EJ:$EJ)</f>
        <v>0</v>
      </c>
      <c r="EK1232" s="27">
        <f>_xlfn.XLOOKUP($C1232,[32]PSP!$C:$C,[32]PSP!$EK:$EK)</f>
        <v>11.21</v>
      </c>
      <c r="EL1232" s="28">
        <f t="shared" si="5109"/>
        <v>0</v>
      </c>
      <c r="EM1232" s="24"/>
      <c r="EO1232" s="29">
        <f t="shared" si="5110"/>
        <v>0</v>
      </c>
      <c r="EP1232" s="29">
        <f t="shared" si="5111"/>
        <v>0</v>
      </c>
      <c r="EQ1232" s="4" t="b">
        <f t="shared" si="5112"/>
        <v>1</v>
      </c>
      <c r="ES1232" s="118">
        <f t="shared" si="5113"/>
        <v>1.1767000000000001</v>
      </c>
    </row>
    <row r="1233" spans="3:149" ht="12.75" customHeight="1" x14ac:dyDescent="0.25">
      <c r="C1233" s="24" t="s">
        <v>1259</v>
      </c>
      <c r="D1233" s="43">
        <f>_xlfn.XLOOKUP($C1233,[32]PSP!$C:$C,[32]PSP!D:D)</f>
        <v>5914374</v>
      </c>
      <c r="E1233" s="24" t="str">
        <f>_xlfn.XLOOKUP($C1233,[32]PSP!$C:$C,[32]PSP!E:E)</f>
        <v>SICRO SERVIÇO</v>
      </c>
      <c r="F1233" s="25" t="str">
        <f>_xlfn.XLOOKUP($C1233,[32]PSP!$C:$C,[32]PSP!F:F)</f>
        <v>TRANSPORTE COM CAMINHÃO BASCULANTE DE 10 M³ - RODOVIA EM REVESTIMENTO PRIMÁRIO</v>
      </c>
      <c r="G1233" s="26" t="str">
        <f>_xlfn.XLOOKUP($C1233,[32]PSP!$C:$C,[32]PSP!G:G)</f>
        <v>TKM</v>
      </c>
      <c r="H1233" s="53">
        <f>_xlfn.XLOOKUP($C1233,[32]PSP!$C:$C,[32]PSP!$H:$H)</f>
        <v>0</v>
      </c>
      <c r="I1233" s="28">
        <f>_xlfn.XLOOKUP($C1233,[32]PSP!$C:$C,[32]PSP!$I:$I)</f>
        <v>0</v>
      </c>
      <c r="J1233" s="28">
        <f t="shared" si="5076"/>
        <v>0</v>
      </c>
      <c r="K1233" s="88"/>
      <c r="L1233" s="54">
        <f>_xlfn.XLOOKUP($C1233,[32]PSP!$C:$C,[32]PSP!$L:$L)</f>
        <v>0</v>
      </c>
      <c r="M1233" s="27">
        <f>_xlfn.XLOOKUP($C1233,[32]PSP!$C:$C,[32]PSP!$M:$M)</f>
        <v>0.5</v>
      </c>
      <c r="N1233" s="28">
        <f t="shared" si="5077"/>
        <v>0</v>
      </c>
      <c r="O1233" s="88"/>
      <c r="P1233" s="54">
        <f>_xlfn.XLOOKUP($C1233,[32]PSP!$C:$C,[32]PSP!$P:$P)</f>
        <v>0</v>
      </c>
      <c r="Q1233" s="27">
        <f>_xlfn.XLOOKUP($C1233,[32]PSP!$C:$C,[32]PSP!$Q:$Q)</f>
        <v>0.5</v>
      </c>
      <c r="R1233" s="28">
        <f t="shared" si="5078"/>
        <v>0</v>
      </c>
      <c r="S1233" s="88"/>
      <c r="T1233" s="54">
        <f>_xlfn.XLOOKUP($C1233,[32]PSP!$C:$C,[32]PSP!$T:$T)</f>
        <v>0</v>
      </c>
      <c r="U1233" s="27">
        <f>_xlfn.XLOOKUP($C1233,[32]PSP!$C:$C,[32]PSP!$U:$U)</f>
        <v>0.5</v>
      </c>
      <c r="V1233" s="28">
        <f t="shared" si="5079"/>
        <v>0</v>
      </c>
      <c r="W1233" s="88"/>
      <c r="X1233" s="54">
        <f>_xlfn.XLOOKUP($C1233,[32]PSP!$C:$C,[32]PSP!$X:$X)</f>
        <v>0</v>
      </c>
      <c r="Y1233" s="27">
        <f>_xlfn.XLOOKUP($C1233,[32]PSP!$C:$C,[32]PSP!$Y:$Y)</f>
        <v>0.5</v>
      </c>
      <c r="Z1233" s="28">
        <f t="shared" si="5080"/>
        <v>0</v>
      </c>
      <c r="AA1233" s="88"/>
      <c r="AB1233" s="54">
        <f>_xlfn.XLOOKUP($C1233,[32]PSP!$C:$C,[32]PSP!$AB:$AB)</f>
        <v>0</v>
      </c>
      <c r="AC1233" s="27">
        <f>_xlfn.XLOOKUP($C1233,[32]PSP!$C:$C,[32]PSP!$AC:$AC)</f>
        <v>0.5</v>
      </c>
      <c r="AD1233" s="28">
        <f t="shared" si="5081"/>
        <v>0</v>
      </c>
      <c r="AE1233" s="88"/>
      <c r="AF1233" s="54">
        <f>_xlfn.XLOOKUP($C1233,[32]PSP!$C:$C,[32]PSP!$AF:$AF)</f>
        <v>0</v>
      </c>
      <c r="AG1233" s="27">
        <f>_xlfn.XLOOKUP($C1233,[32]PSP!$C:$C,[32]PSP!$AG:$AG)</f>
        <v>0.5</v>
      </c>
      <c r="AH1233" s="28">
        <f t="shared" si="5082"/>
        <v>0</v>
      </c>
      <c r="AI1233" s="88"/>
      <c r="AJ1233" s="54">
        <f>_xlfn.XLOOKUP($C1233,[32]PSP!$C:$C,[32]PSP!$AJ:$AJ)</f>
        <v>0</v>
      </c>
      <c r="AK1233" s="27">
        <f>_xlfn.XLOOKUP($C1233,[32]PSP!$C:$C,[32]PSP!$AK:$AK)</f>
        <v>0.5</v>
      </c>
      <c r="AL1233" s="28">
        <f t="shared" si="5083"/>
        <v>0</v>
      </c>
      <c r="AM1233" s="88"/>
      <c r="AN1233" s="54">
        <f>_xlfn.XLOOKUP($C1233,[32]PSP!$C:$C,[32]PSP!$AN:$AN)</f>
        <v>0</v>
      </c>
      <c r="AO1233" s="27">
        <f>_xlfn.XLOOKUP($C1233,[32]PSP!$C:$C,[32]PSP!$AO:$AO)</f>
        <v>0.5</v>
      </c>
      <c r="AP1233" s="28">
        <f t="shared" si="5084"/>
        <v>0</v>
      </c>
      <c r="AQ1233" s="88"/>
      <c r="AR1233" s="54">
        <f>_xlfn.XLOOKUP($C1233,[32]PSP!$C:$C,[32]PSP!$AR:$AR)</f>
        <v>0</v>
      </c>
      <c r="AS1233" s="27">
        <f>_xlfn.XLOOKUP($C1233,[32]PSP!$C:$C,[32]PSP!$AS:$AS)</f>
        <v>0.5</v>
      </c>
      <c r="AT1233" s="28">
        <f t="shared" si="5085"/>
        <v>0</v>
      </c>
      <c r="AU1233" s="88"/>
      <c r="AV1233" s="54">
        <f>_xlfn.XLOOKUP($C1233,[32]PSP!$C:$C,[32]PSP!$AV:$AV)</f>
        <v>0</v>
      </c>
      <c r="AW1233" s="27">
        <f>_xlfn.XLOOKUP($C1233,[32]PSP!$C:$C,[32]PSP!$AW:$AW)</f>
        <v>0.5</v>
      </c>
      <c r="AX1233" s="28">
        <f t="shared" si="5086"/>
        <v>0</v>
      </c>
      <c r="AY1233" s="88"/>
      <c r="AZ1233" s="54">
        <f>_xlfn.XLOOKUP($C1233,[32]PSP!$C:$C,[32]PSP!$AZ:$AZ)</f>
        <v>0</v>
      </c>
      <c r="BA1233" s="27">
        <f>_xlfn.XLOOKUP($C1233,[32]PSP!$C:$C,[32]PSP!$BA:$BA)</f>
        <v>0.5</v>
      </c>
      <c r="BB1233" s="28">
        <f t="shared" si="5087"/>
        <v>0</v>
      </c>
      <c r="BC1233" s="88"/>
      <c r="BD1233" s="54">
        <f>_xlfn.XLOOKUP($C1233,[32]PSP!$C:$C,[32]PSP!$BD:$BD)</f>
        <v>0</v>
      </c>
      <c r="BE1233" s="27">
        <f>_xlfn.XLOOKUP($C1233,[32]PSP!$C:$C,[32]PSP!$BE:$BE)</f>
        <v>0.5</v>
      </c>
      <c r="BF1233" s="28">
        <f t="shared" si="5088"/>
        <v>0</v>
      </c>
      <c r="BG1233" s="88"/>
      <c r="BH1233" s="54">
        <f>_xlfn.XLOOKUP($C1233,[32]PSP!$C:$C,[32]PSP!$BH:$BH)</f>
        <v>0</v>
      </c>
      <c r="BI1233" s="27">
        <f>_xlfn.XLOOKUP($C1233,[32]PSP!$C:$C,[32]PSP!$BI:$BI)</f>
        <v>0.5</v>
      </c>
      <c r="BJ1233" s="28">
        <f t="shared" si="5089"/>
        <v>0</v>
      </c>
      <c r="BK1233" s="88"/>
      <c r="BL1233" s="54">
        <f>_xlfn.XLOOKUP($C1233,[32]PSP!$C:$C,[32]PSP!$BL:$BL)</f>
        <v>0</v>
      </c>
      <c r="BM1233" s="27">
        <f>_xlfn.XLOOKUP($C1233,[32]PSP!$C:$C,[32]PSP!$BM:$BM)</f>
        <v>0.5</v>
      </c>
      <c r="BN1233" s="28">
        <f t="shared" si="5090"/>
        <v>0</v>
      </c>
      <c r="BO1233" s="88"/>
      <c r="BP1233" s="54">
        <f>_xlfn.XLOOKUP($C1233,[32]PSP!$C:$C,[32]PSP!$BP:$BP)</f>
        <v>0</v>
      </c>
      <c r="BQ1233" s="27">
        <f>_xlfn.XLOOKUP($C1233,[32]PSP!$C:$C,[32]PSP!$BQ:$BQ)</f>
        <v>0.5</v>
      </c>
      <c r="BR1233" s="28">
        <f t="shared" si="5091"/>
        <v>0</v>
      </c>
      <c r="BS1233" s="88"/>
      <c r="BT1233" s="54">
        <f>_xlfn.XLOOKUP($C1233,[32]PSP!$C:$C,[32]PSP!$BT:$BT)</f>
        <v>0</v>
      </c>
      <c r="BU1233" s="27">
        <f>_xlfn.XLOOKUP($C1233,[32]PSP!$C:$C,[32]PSP!$BU:$BU)</f>
        <v>0.5</v>
      </c>
      <c r="BV1233" s="28">
        <f t="shared" si="5092"/>
        <v>0</v>
      </c>
      <c r="BW1233" s="88"/>
      <c r="BX1233" s="54">
        <f>_xlfn.XLOOKUP($C1233,[32]PSP!$C:$C,[32]PSP!$BX:$BX)</f>
        <v>0</v>
      </c>
      <c r="BY1233" s="27">
        <f>_xlfn.XLOOKUP($C1233,[32]PSP!$C:$C,[32]PSP!$BY:$BY)</f>
        <v>0.5</v>
      </c>
      <c r="BZ1233" s="28">
        <f t="shared" si="5093"/>
        <v>0</v>
      </c>
      <c r="CA1233" s="88"/>
      <c r="CB1233" s="54">
        <f>_xlfn.XLOOKUP($C1233,[32]PSP!$C:$C,[32]PSP!$CB:$CB)</f>
        <v>0</v>
      </c>
      <c r="CC1233" s="27">
        <f>_xlfn.XLOOKUP($C1233,[32]PSP!$C:$C,[32]PSP!$CC:$CC)</f>
        <v>0.5</v>
      </c>
      <c r="CD1233" s="28">
        <f t="shared" si="5094"/>
        <v>0</v>
      </c>
      <c r="CE1233" s="88"/>
      <c r="CF1233" s="54">
        <f>_xlfn.XLOOKUP($C1233,[32]PSP!$C:$C,[32]PSP!$CF:$CF)</f>
        <v>0</v>
      </c>
      <c r="CG1233" s="27">
        <f>_xlfn.XLOOKUP($C1233,[32]PSP!$C:$C,[32]PSP!$CG:$CG)</f>
        <v>0.5</v>
      </c>
      <c r="CH1233" s="28">
        <f t="shared" si="5095"/>
        <v>0</v>
      </c>
      <c r="CI1233" s="88"/>
      <c r="CJ1233" s="54">
        <f>_xlfn.XLOOKUP($C1233,[32]PSP!$C:$C,[32]PSP!$CJ:$CJ)</f>
        <v>0</v>
      </c>
      <c r="CK1233" s="27">
        <f>_xlfn.XLOOKUP($C1233,[32]PSP!$C:$C,[32]PSP!$CK:$CK)</f>
        <v>0.5</v>
      </c>
      <c r="CL1233" s="28">
        <f t="shared" si="5096"/>
        <v>0</v>
      </c>
      <c r="CM1233" s="88"/>
      <c r="CN1233" s="54">
        <f>_xlfn.XLOOKUP($C1233,[32]PSP!$C:$C,[32]PSP!$CN:$CN)</f>
        <v>0</v>
      </c>
      <c r="CO1233" s="27">
        <f>_xlfn.XLOOKUP($C1233,[32]PSP!$C:$C,[32]PSP!$CO:$CO)</f>
        <v>0.5</v>
      </c>
      <c r="CP1233" s="28">
        <f t="shared" si="5097"/>
        <v>0</v>
      </c>
      <c r="CQ1233" s="88"/>
      <c r="CR1233" s="54">
        <f>_xlfn.XLOOKUP($C1233,[32]PSP!$C:$C,[32]PSP!$CR:$CR)</f>
        <v>0</v>
      </c>
      <c r="CS1233" s="27">
        <f>_xlfn.XLOOKUP($C1233,[32]PSP!$C:$C,[32]PSP!$CS:$CS)</f>
        <v>0.5</v>
      </c>
      <c r="CT1233" s="28">
        <f t="shared" si="5098"/>
        <v>0</v>
      </c>
      <c r="CU1233" s="88"/>
      <c r="CV1233" s="54">
        <f>_xlfn.XLOOKUP($C1233,[32]PSP!$C:$C,[32]PSP!$CV:$CV)</f>
        <v>0</v>
      </c>
      <c r="CW1233" s="27">
        <f>_xlfn.XLOOKUP($C1233,[32]PSP!$C:$C,[32]PSP!$CW:$CW)</f>
        <v>0.5</v>
      </c>
      <c r="CX1233" s="28">
        <f t="shared" si="5099"/>
        <v>0</v>
      </c>
      <c r="CY1233" s="88"/>
      <c r="CZ1233" s="54">
        <f>_xlfn.XLOOKUP($C1233,[32]PSP!$C:$C,[32]PSP!$CZ:$CZ)</f>
        <v>0</v>
      </c>
      <c r="DA1233" s="27">
        <f>_xlfn.XLOOKUP($C1233,[32]PSP!$C:$C,[32]PSP!$DA:$DA)</f>
        <v>0.5</v>
      </c>
      <c r="DB1233" s="28">
        <f t="shared" si="5100"/>
        <v>0</v>
      </c>
      <c r="DC1233" s="88"/>
      <c r="DD1233" s="54">
        <f>_xlfn.XLOOKUP($C1233,[32]PSP!$C:$C,[32]PSP!$DD:$DD)</f>
        <v>0</v>
      </c>
      <c r="DE1233" s="27">
        <f>_xlfn.XLOOKUP($C1233,[32]PSP!$C:$C,[32]PSP!$DE:$DE)</f>
        <v>0.5</v>
      </c>
      <c r="DF1233" s="28">
        <f t="shared" si="5101"/>
        <v>0</v>
      </c>
      <c r="DG1233" s="88"/>
      <c r="DH1233" s="54">
        <f>_xlfn.XLOOKUP($C1233,[32]PSP!$C:$C,[32]PSP!$DH:$DH)</f>
        <v>0</v>
      </c>
      <c r="DI1233" s="27">
        <f>_xlfn.XLOOKUP($C1233,[32]PSP!$C:$C,[32]PSP!$DI:$DI)</f>
        <v>0.5</v>
      </c>
      <c r="DJ1233" s="28">
        <f t="shared" si="5102"/>
        <v>0</v>
      </c>
      <c r="DK1233" s="88"/>
      <c r="DL1233" s="54">
        <f>_xlfn.XLOOKUP($C1233,[32]PSP!$C:$C,[32]PSP!$DL:$DL)</f>
        <v>0</v>
      </c>
      <c r="DM1233" s="27">
        <f>_xlfn.XLOOKUP($C1233,[32]PSP!$C:$C,[32]PSP!$DM:$DM)</f>
        <v>0.5</v>
      </c>
      <c r="DN1233" s="28">
        <f t="shared" si="5103"/>
        <v>0</v>
      </c>
      <c r="DO1233" s="88"/>
      <c r="DP1233" s="54">
        <f>_xlfn.XLOOKUP($C1233,[32]PSP!$C:$C,[32]PSP!$DP:$DP)</f>
        <v>0</v>
      </c>
      <c r="DQ1233" s="27">
        <f>_xlfn.XLOOKUP($C1233,[32]PSP!$C:$C,[32]PSP!$DQ:$DQ)</f>
        <v>0.5</v>
      </c>
      <c r="DR1233" s="28">
        <f t="shared" si="5104"/>
        <v>0</v>
      </c>
      <c r="DS1233" s="88"/>
      <c r="DT1233" s="54">
        <f>_xlfn.XLOOKUP($C1233,[32]PSP!$C:$C,[32]PSP!$DT:$DT)</f>
        <v>0</v>
      </c>
      <c r="DU1233" s="27">
        <f>_xlfn.XLOOKUP($C1233,[32]PSP!$C:$C,[32]PSP!$DU:$DU)</f>
        <v>0.5</v>
      </c>
      <c r="DV1233" s="28">
        <f t="shared" si="5105"/>
        <v>0</v>
      </c>
      <c r="DW1233" s="88"/>
      <c r="DX1233" s="54">
        <f>_xlfn.XLOOKUP($C1233,[32]PSP!$C:$C,[32]PSP!$DX:$DX)</f>
        <v>0</v>
      </c>
      <c r="DY1233" s="27">
        <f>_xlfn.XLOOKUP($C1233,[32]PSP!$C:$C,[32]PSP!$DY:$DY)</f>
        <v>0.5</v>
      </c>
      <c r="DZ1233" s="28">
        <f t="shared" si="5106"/>
        <v>0</v>
      </c>
      <c r="EA1233" s="88"/>
      <c r="EB1233" s="54">
        <f>_xlfn.XLOOKUP($C1233,[32]PSP!$C:$C,[32]PSP!$EB:$EB)</f>
        <v>0</v>
      </c>
      <c r="EC1233" s="27">
        <f>_xlfn.XLOOKUP($C1233,[32]PSP!$C:$C,[32]PSP!$EC:$EC)</f>
        <v>0.5</v>
      </c>
      <c r="ED1233" s="28">
        <f t="shared" si="5107"/>
        <v>0</v>
      </c>
      <c r="EE1233" s="88"/>
      <c r="EF1233" s="54">
        <f>_xlfn.XLOOKUP($C1233,[32]PSP!$C:$C,[32]PSP!$EF:$EF)</f>
        <v>0</v>
      </c>
      <c r="EG1233" s="27">
        <f>_xlfn.XLOOKUP($C1233,[32]PSP!$C:$C,[32]PSP!$EG:$EG)</f>
        <v>0.5</v>
      </c>
      <c r="EH1233" s="28">
        <f t="shared" si="5108"/>
        <v>0</v>
      </c>
      <c r="EI1233" s="88"/>
      <c r="EJ1233" s="54">
        <f>_xlfn.XLOOKUP($C1233,[32]PSP!$C:$C,[32]PSP!$EJ:$EJ)</f>
        <v>0</v>
      </c>
      <c r="EK1233" s="27">
        <f>_xlfn.XLOOKUP($C1233,[32]PSP!$C:$C,[32]PSP!$EK:$EK)</f>
        <v>0.5</v>
      </c>
      <c r="EL1233" s="28">
        <f t="shared" si="5109"/>
        <v>0</v>
      </c>
      <c r="EM1233" s="24"/>
      <c r="EO1233" s="29">
        <f t="shared" si="5110"/>
        <v>0</v>
      </c>
      <c r="EP1233" s="29">
        <f t="shared" si="5111"/>
        <v>0</v>
      </c>
      <c r="EQ1233" s="4" t="b">
        <f t="shared" si="5112"/>
        <v>1</v>
      </c>
      <c r="ES1233" s="118">
        <f t="shared" si="5113"/>
        <v>1.1767000000000001</v>
      </c>
    </row>
    <row r="1234" spans="3:149" ht="12.75" customHeight="1" x14ac:dyDescent="0.25">
      <c r="C1234" s="24" t="s">
        <v>1260</v>
      </c>
      <c r="D1234" s="43">
        <f>_xlfn.XLOOKUP($C1234,[32]PSP!$C:$C,[32]PSP!D:D)</f>
        <v>4413984</v>
      </c>
      <c r="E1234" s="24" t="str">
        <f>_xlfn.XLOOKUP($C1234,[32]PSP!$C:$C,[32]PSP!E:E)</f>
        <v>SICRO SERVIÇO</v>
      </c>
      <c r="F1234" s="25" t="str">
        <f>_xlfn.XLOOKUP($C1234,[32]PSP!$C:$C,[32]PSP!F:F)</f>
        <v>REGULARIZAÇÃO DE BOTA-FORA COM ESPALHAMENTO E COMPACTAÇÃO</v>
      </c>
      <c r="G1234" s="26" t="str">
        <f>_xlfn.XLOOKUP($C1234,[32]PSP!$C:$C,[32]PSP!G:G)</f>
        <v>M³</v>
      </c>
      <c r="H1234" s="53">
        <f>_xlfn.XLOOKUP($C1234,[32]PSP!$C:$C,[32]PSP!$H:$H)</f>
        <v>0</v>
      </c>
      <c r="I1234" s="28">
        <f>_xlfn.XLOOKUP($C1234,[32]PSP!$C:$C,[32]PSP!$I:$I)</f>
        <v>0</v>
      </c>
      <c r="J1234" s="28">
        <f t="shared" si="5076"/>
        <v>0</v>
      </c>
      <c r="K1234" s="1"/>
      <c r="L1234" s="54">
        <f>_xlfn.XLOOKUP($C1234,[32]PSP!$C:$C,[32]PSP!$L:$L)</f>
        <v>0</v>
      </c>
      <c r="M1234" s="27">
        <f>_xlfn.XLOOKUP($C1234,[32]PSP!$C:$C,[32]PSP!$M:$M)</f>
        <v>2.25</v>
      </c>
      <c r="N1234" s="28">
        <f t="shared" si="5077"/>
        <v>0</v>
      </c>
      <c r="O1234" s="1"/>
      <c r="P1234" s="54">
        <f>_xlfn.XLOOKUP($C1234,[32]PSP!$C:$C,[32]PSP!$P:$P)</f>
        <v>0</v>
      </c>
      <c r="Q1234" s="27">
        <f>_xlfn.XLOOKUP($C1234,[32]PSP!$C:$C,[32]PSP!$Q:$Q)</f>
        <v>2.25</v>
      </c>
      <c r="R1234" s="28">
        <f t="shared" si="5078"/>
        <v>0</v>
      </c>
      <c r="S1234" s="1"/>
      <c r="T1234" s="54">
        <f>_xlfn.XLOOKUP($C1234,[32]PSP!$C:$C,[32]PSP!$T:$T)</f>
        <v>0</v>
      </c>
      <c r="U1234" s="27">
        <f>_xlfn.XLOOKUP($C1234,[32]PSP!$C:$C,[32]PSP!$U:$U)</f>
        <v>2.25</v>
      </c>
      <c r="V1234" s="28">
        <f t="shared" si="5079"/>
        <v>0</v>
      </c>
      <c r="W1234" s="1"/>
      <c r="X1234" s="54">
        <f>_xlfn.XLOOKUP($C1234,[32]PSP!$C:$C,[32]PSP!$X:$X)</f>
        <v>0</v>
      </c>
      <c r="Y1234" s="27">
        <f>_xlfn.XLOOKUP($C1234,[32]PSP!$C:$C,[32]PSP!$Y:$Y)</f>
        <v>2.25</v>
      </c>
      <c r="Z1234" s="28">
        <f t="shared" si="5080"/>
        <v>0</v>
      </c>
      <c r="AA1234" s="1"/>
      <c r="AB1234" s="54">
        <f>_xlfn.XLOOKUP($C1234,[32]PSP!$C:$C,[32]PSP!$AB:$AB)</f>
        <v>0</v>
      </c>
      <c r="AC1234" s="27">
        <f>_xlfn.XLOOKUP($C1234,[32]PSP!$C:$C,[32]PSP!$AC:$AC)</f>
        <v>2.25</v>
      </c>
      <c r="AD1234" s="28">
        <f t="shared" si="5081"/>
        <v>0</v>
      </c>
      <c r="AE1234" s="1"/>
      <c r="AF1234" s="54">
        <f>_xlfn.XLOOKUP($C1234,[32]PSP!$C:$C,[32]PSP!$AF:$AF)</f>
        <v>0</v>
      </c>
      <c r="AG1234" s="27">
        <f>_xlfn.XLOOKUP($C1234,[32]PSP!$C:$C,[32]PSP!$AG:$AG)</f>
        <v>2.25</v>
      </c>
      <c r="AH1234" s="28">
        <f t="shared" si="5082"/>
        <v>0</v>
      </c>
      <c r="AI1234" s="1"/>
      <c r="AJ1234" s="54">
        <f>_xlfn.XLOOKUP($C1234,[32]PSP!$C:$C,[32]PSP!$AJ:$AJ)</f>
        <v>0</v>
      </c>
      <c r="AK1234" s="27">
        <f>_xlfn.XLOOKUP($C1234,[32]PSP!$C:$C,[32]PSP!$AK:$AK)</f>
        <v>2.25</v>
      </c>
      <c r="AL1234" s="28">
        <f t="shared" si="5083"/>
        <v>0</v>
      </c>
      <c r="AM1234" s="1"/>
      <c r="AN1234" s="54">
        <f>_xlfn.XLOOKUP($C1234,[32]PSP!$C:$C,[32]PSP!$AN:$AN)</f>
        <v>0</v>
      </c>
      <c r="AO1234" s="27">
        <f>_xlfn.XLOOKUP($C1234,[32]PSP!$C:$C,[32]PSP!$AO:$AO)</f>
        <v>2.25</v>
      </c>
      <c r="AP1234" s="28">
        <f t="shared" si="5084"/>
        <v>0</v>
      </c>
      <c r="AQ1234" s="1"/>
      <c r="AR1234" s="54">
        <f>_xlfn.XLOOKUP($C1234,[32]PSP!$C:$C,[32]PSP!$AR:$AR)</f>
        <v>0</v>
      </c>
      <c r="AS1234" s="27">
        <f>_xlfn.XLOOKUP($C1234,[32]PSP!$C:$C,[32]PSP!$AS:$AS)</f>
        <v>2.25</v>
      </c>
      <c r="AT1234" s="28">
        <f t="shared" si="5085"/>
        <v>0</v>
      </c>
      <c r="AU1234" s="1"/>
      <c r="AV1234" s="54">
        <f>_xlfn.XLOOKUP($C1234,[32]PSP!$C:$C,[32]PSP!$AV:$AV)</f>
        <v>0</v>
      </c>
      <c r="AW1234" s="27">
        <f>_xlfn.XLOOKUP($C1234,[32]PSP!$C:$C,[32]PSP!$AW:$AW)</f>
        <v>2.25</v>
      </c>
      <c r="AX1234" s="28">
        <f t="shared" si="5086"/>
        <v>0</v>
      </c>
      <c r="AY1234" s="1"/>
      <c r="AZ1234" s="54">
        <f>_xlfn.XLOOKUP($C1234,[32]PSP!$C:$C,[32]PSP!$AZ:$AZ)</f>
        <v>0</v>
      </c>
      <c r="BA1234" s="27">
        <f>_xlfn.XLOOKUP($C1234,[32]PSP!$C:$C,[32]PSP!$BA:$BA)</f>
        <v>2.25</v>
      </c>
      <c r="BB1234" s="28">
        <f t="shared" si="5087"/>
        <v>0</v>
      </c>
      <c r="BC1234" s="1"/>
      <c r="BD1234" s="54">
        <f>_xlfn.XLOOKUP($C1234,[32]PSP!$C:$C,[32]PSP!$BD:$BD)</f>
        <v>0</v>
      </c>
      <c r="BE1234" s="27">
        <f>_xlfn.XLOOKUP($C1234,[32]PSP!$C:$C,[32]PSP!$BE:$BE)</f>
        <v>2.25</v>
      </c>
      <c r="BF1234" s="28">
        <f t="shared" si="5088"/>
        <v>0</v>
      </c>
      <c r="BG1234" s="1"/>
      <c r="BH1234" s="54">
        <f>_xlfn.XLOOKUP($C1234,[32]PSP!$C:$C,[32]PSP!$BH:$BH)</f>
        <v>0</v>
      </c>
      <c r="BI1234" s="27">
        <f>_xlfn.XLOOKUP($C1234,[32]PSP!$C:$C,[32]PSP!$BI:$BI)</f>
        <v>2.25</v>
      </c>
      <c r="BJ1234" s="28">
        <f t="shared" si="5089"/>
        <v>0</v>
      </c>
      <c r="BK1234" s="1"/>
      <c r="BL1234" s="54">
        <f>_xlfn.XLOOKUP($C1234,[32]PSP!$C:$C,[32]PSP!$BL:$BL)</f>
        <v>0</v>
      </c>
      <c r="BM1234" s="27">
        <f>_xlfn.XLOOKUP($C1234,[32]PSP!$C:$C,[32]PSP!$BM:$BM)</f>
        <v>2.25</v>
      </c>
      <c r="BN1234" s="28">
        <f t="shared" si="5090"/>
        <v>0</v>
      </c>
      <c r="BO1234" s="1"/>
      <c r="BP1234" s="54">
        <f>_xlfn.XLOOKUP($C1234,[32]PSP!$C:$C,[32]PSP!$BP:$BP)</f>
        <v>0</v>
      </c>
      <c r="BQ1234" s="27">
        <f>_xlfn.XLOOKUP($C1234,[32]PSP!$C:$C,[32]PSP!$BQ:$BQ)</f>
        <v>2.25</v>
      </c>
      <c r="BR1234" s="28">
        <f t="shared" si="5091"/>
        <v>0</v>
      </c>
      <c r="BS1234" s="1"/>
      <c r="BT1234" s="54">
        <f>_xlfn.XLOOKUP($C1234,[32]PSP!$C:$C,[32]PSP!$BT:$BT)</f>
        <v>0</v>
      </c>
      <c r="BU1234" s="27">
        <f>_xlfn.XLOOKUP($C1234,[32]PSP!$C:$C,[32]PSP!$BU:$BU)</f>
        <v>2.25</v>
      </c>
      <c r="BV1234" s="28">
        <f t="shared" si="5092"/>
        <v>0</v>
      </c>
      <c r="BW1234" s="1"/>
      <c r="BX1234" s="54">
        <f>_xlfn.XLOOKUP($C1234,[32]PSP!$C:$C,[32]PSP!$BX:$BX)</f>
        <v>0</v>
      </c>
      <c r="BY1234" s="27">
        <f>_xlfn.XLOOKUP($C1234,[32]PSP!$C:$C,[32]PSP!$BY:$BY)</f>
        <v>2.25</v>
      </c>
      <c r="BZ1234" s="28">
        <f t="shared" si="5093"/>
        <v>0</v>
      </c>
      <c r="CA1234" s="1"/>
      <c r="CB1234" s="54">
        <f>_xlfn.XLOOKUP($C1234,[32]PSP!$C:$C,[32]PSP!$CB:$CB)</f>
        <v>0</v>
      </c>
      <c r="CC1234" s="27">
        <f>_xlfn.XLOOKUP($C1234,[32]PSP!$C:$C,[32]PSP!$CC:$CC)</f>
        <v>2.25</v>
      </c>
      <c r="CD1234" s="28">
        <f t="shared" si="5094"/>
        <v>0</v>
      </c>
      <c r="CE1234" s="1"/>
      <c r="CF1234" s="54">
        <f>_xlfn.XLOOKUP($C1234,[32]PSP!$C:$C,[32]PSP!$CF:$CF)</f>
        <v>0</v>
      </c>
      <c r="CG1234" s="27">
        <f>_xlfn.XLOOKUP($C1234,[32]PSP!$C:$C,[32]PSP!$CG:$CG)</f>
        <v>2.25</v>
      </c>
      <c r="CH1234" s="28">
        <f t="shared" si="5095"/>
        <v>0</v>
      </c>
      <c r="CI1234" s="1"/>
      <c r="CJ1234" s="54">
        <f>_xlfn.XLOOKUP($C1234,[32]PSP!$C:$C,[32]PSP!$CJ:$CJ)</f>
        <v>0</v>
      </c>
      <c r="CK1234" s="27">
        <f>_xlfn.XLOOKUP($C1234,[32]PSP!$C:$C,[32]PSP!$CK:$CK)</f>
        <v>2.25</v>
      </c>
      <c r="CL1234" s="28">
        <f t="shared" si="5096"/>
        <v>0</v>
      </c>
      <c r="CM1234" s="1"/>
      <c r="CN1234" s="54">
        <f>_xlfn.XLOOKUP($C1234,[32]PSP!$C:$C,[32]PSP!$CN:$CN)</f>
        <v>0</v>
      </c>
      <c r="CO1234" s="27">
        <f>_xlfn.XLOOKUP($C1234,[32]PSP!$C:$C,[32]PSP!$CO:$CO)</f>
        <v>2.25</v>
      </c>
      <c r="CP1234" s="28">
        <f t="shared" si="5097"/>
        <v>0</v>
      </c>
      <c r="CQ1234" s="1"/>
      <c r="CR1234" s="54">
        <f>_xlfn.XLOOKUP($C1234,[32]PSP!$C:$C,[32]PSP!$CR:$CR)</f>
        <v>0</v>
      </c>
      <c r="CS1234" s="27">
        <f>_xlfn.XLOOKUP($C1234,[32]PSP!$C:$C,[32]PSP!$CS:$CS)</f>
        <v>2.25</v>
      </c>
      <c r="CT1234" s="28">
        <f t="shared" si="5098"/>
        <v>0</v>
      </c>
      <c r="CU1234" s="1"/>
      <c r="CV1234" s="54">
        <f>_xlfn.XLOOKUP($C1234,[32]PSP!$C:$C,[32]PSP!$CV:$CV)</f>
        <v>0</v>
      </c>
      <c r="CW1234" s="27">
        <f>_xlfn.XLOOKUP($C1234,[32]PSP!$C:$C,[32]PSP!$CW:$CW)</f>
        <v>2.25</v>
      </c>
      <c r="CX1234" s="28">
        <f t="shared" si="5099"/>
        <v>0</v>
      </c>
      <c r="CY1234" s="1"/>
      <c r="CZ1234" s="54">
        <f>_xlfn.XLOOKUP($C1234,[32]PSP!$C:$C,[32]PSP!$CZ:$CZ)</f>
        <v>0</v>
      </c>
      <c r="DA1234" s="27">
        <f>_xlfn.XLOOKUP($C1234,[32]PSP!$C:$C,[32]PSP!$DA:$DA)</f>
        <v>2.25</v>
      </c>
      <c r="DB1234" s="28">
        <f t="shared" si="5100"/>
        <v>0</v>
      </c>
      <c r="DC1234" s="1"/>
      <c r="DD1234" s="54">
        <f>_xlfn.XLOOKUP($C1234,[32]PSP!$C:$C,[32]PSP!$DD:$DD)</f>
        <v>0</v>
      </c>
      <c r="DE1234" s="27">
        <f>_xlfn.XLOOKUP($C1234,[32]PSP!$C:$C,[32]PSP!$DE:$DE)</f>
        <v>2.25</v>
      </c>
      <c r="DF1234" s="28">
        <f t="shared" si="5101"/>
        <v>0</v>
      </c>
      <c r="DG1234" s="1"/>
      <c r="DH1234" s="54">
        <f>_xlfn.XLOOKUP($C1234,[32]PSP!$C:$C,[32]PSP!$DH:$DH)</f>
        <v>0</v>
      </c>
      <c r="DI1234" s="27">
        <f>_xlfn.XLOOKUP($C1234,[32]PSP!$C:$C,[32]PSP!$DI:$DI)</f>
        <v>2.25</v>
      </c>
      <c r="DJ1234" s="28">
        <f t="shared" si="5102"/>
        <v>0</v>
      </c>
      <c r="DK1234" s="1"/>
      <c r="DL1234" s="54">
        <f>_xlfn.XLOOKUP($C1234,[32]PSP!$C:$C,[32]PSP!$DL:$DL)</f>
        <v>0</v>
      </c>
      <c r="DM1234" s="27">
        <f>_xlfn.XLOOKUP($C1234,[32]PSP!$C:$C,[32]PSP!$DM:$DM)</f>
        <v>2.25</v>
      </c>
      <c r="DN1234" s="28">
        <f t="shared" si="5103"/>
        <v>0</v>
      </c>
      <c r="DO1234" s="1"/>
      <c r="DP1234" s="54">
        <f>_xlfn.XLOOKUP($C1234,[32]PSP!$C:$C,[32]PSP!$DP:$DP)</f>
        <v>0</v>
      </c>
      <c r="DQ1234" s="27">
        <f>_xlfn.XLOOKUP($C1234,[32]PSP!$C:$C,[32]PSP!$DQ:$DQ)</f>
        <v>2.25</v>
      </c>
      <c r="DR1234" s="28">
        <f t="shared" si="5104"/>
        <v>0</v>
      </c>
      <c r="DS1234" s="1"/>
      <c r="DT1234" s="54">
        <f>_xlfn.XLOOKUP($C1234,[32]PSP!$C:$C,[32]PSP!$DT:$DT)</f>
        <v>0</v>
      </c>
      <c r="DU1234" s="27">
        <f>_xlfn.XLOOKUP($C1234,[32]PSP!$C:$C,[32]PSP!$DU:$DU)</f>
        <v>2.25</v>
      </c>
      <c r="DV1234" s="28">
        <f t="shared" si="5105"/>
        <v>0</v>
      </c>
      <c r="DW1234" s="1"/>
      <c r="DX1234" s="54">
        <f>_xlfn.XLOOKUP($C1234,[32]PSP!$C:$C,[32]PSP!$DX:$DX)</f>
        <v>0</v>
      </c>
      <c r="DY1234" s="27">
        <f>_xlfn.XLOOKUP($C1234,[32]PSP!$C:$C,[32]PSP!$DY:$DY)</f>
        <v>2.25</v>
      </c>
      <c r="DZ1234" s="28">
        <f t="shared" si="5106"/>
        <v>0</v>
      </c>
      <c r="EA1234" s="1"/>
      <c r="EB1234" s="54">
        <f>_xlfn.XLOOKUP($C1234,[32]PSP!$C:$C,[32]PSP!$EB:$EB)</f>
        <v>0</v>
      </c>
      <c r="EC1234" s="27">
        <f>_xlfn.XLOOKUP($C1234,[32]PSP!$C:$C,[32]PSP!$EC:$EC)</f>
        <v>2.25</v>
      </c>
      <c r="ED1234" s="28">
        <f t="shared" si="5107"/>
        <v>0</v>
      </c>
      <c r="EE1234" s="1"/>
      <c r="EF1234" s="54">
        <f>_xlfn.XLOOKUP($C1234,[32]PSP!$C:$C,[32]PSP!$EF:$EF)</f>
        <v>0</v>
      </c>
      <c r="EG1234" s="27">
        <f>_xlfn.XLOOKUP($C1234,[32]PSP!$C:$C,[32]PSP!$EG:$EG)</f>
        <v>2.25</v>
      </c>
      <c r="EH1234" s="28">
        <f t="shared" si="5108"/>
        <v>0</v>
      </c>
      <c r="EI1234" s="1"/>
      <c r="EJ1234" s="54">
        <f>_xlfn.XLOOKUP($C1234,[32]PSP!$C:$C,[32]PSP!$EJ:$EJ)</f>
        <v>0</v>
      </c>
      <c r="EK1234" s="27">
        <f>_xlfn.XLOOKUP($C1234,[32]PSP!$C:$C,[32]PSP!$EK:$EK)</f>
        <v>2.25</v>
      </c>
      <c r="EL1234" s="28">
        <f t="shared" si="5109"/>
        <v>0</v>
      </c>
      <c r="EM1234" s="24"/>
      <c r="EO1234" s="29">
        <f t="shared" si="5110"/>
        <v>0</v>
      </c>
      <c r="EP1234" s="29">
        <f t="shared" si="5111"/>
        <v>0</v>
      </c>
      <c r="EQ1234" s="4" t="b">
        <f t="shared" si="5112"/>
        <v>1</v>
      </c>
      <c r="ES1234" s="118">
        <f t="shared" si="5113"/>
        <v>1.1767000000000001</v>
      </c>
    </row>
    <row r="1235" spans="3:149" ht="12.75" customHeight="1" x14ac:dyDescent="0.25">
      <c r="C1235" s="111" t="s">
        <v>732</v>
      </c>
      <c r="D1235" s="112"/>
      <c r="E1235" s="111"/>
      <c r="F1235" s="113" t="str">
        <f>_xlfn.XLOOKUP($C1235,[32]PSP!$C:$C,[32]PSP!F:F)</f>
        <v>ATERRO</v>
      </c>
      <c r="G1235" s="114"/>
      <c r="H1235" s="114"/>
      <c r="I1235" s="115"/>
      <c r="J1235" s="115"/>
      <c r="K1235" s="1"/>
      <c r="L1235" s="68"/>
      <c r="M1235" s="69"/>
      <c r="N1235" s="67"/>
      <c r="O1235" s="1"/>
      <c r="P1235" s="68"/>
      <c r="Q1235" s="69"/>
      <c r="R1235" s="67"/>
      <c r="S1235" s="1"/>
      <c r="T1235" s="68"/>
      <c r="U1235" s="69"/>
      <c r="V1235" s="67"/>
      <c r="W1235" s="1"/>
      <c r="X1235" s="68"/>
      <c r="Y1235" s="69"/>
      <c r="Z1235" s="67"/>
      <c r="AA1235" s="1"/>
      <c r="AB1235" s="68"/>
      <c r="AC1235" s="69"/>
      <c r="AD1235" s="67"/>
      <c r="AE1235" s="1"/>
      <c r="AF1235" s="68"/>
      <c r="AG1235" s="69"/>
      <c r="AH1235" s="67"/>
      <c r="AI1235" s="1"/>
      <c r="AJ1235" s="68"/>
      <c r="AK1235" s="69"/>
      <c r="AL1235" s="67"/>
      <c r="AM1235" s="1"/>
      <c r="AN1235" s="68"/>
      <c r="AO1235" s="69"/>
      <c r="AP1235" s="67"/>
      <c r="AQ1235" s="1"/>
      <c r="AR1235" s="68"/>
      <c r="AS1235" s="69"/>
      <c r="AT1235" s="67"/>
      <c r="AU1235" s="1"/>
      <c r="AV1235" s="68"/>
      <c r="AW1235" s="69"/>
      <c r="AX1235" s="67"/>
      <c r="AY1235" s="1"/>
      <c r="AZ1235" s="68"/>
      <c r="BA1235" s="69"/>
      <c r="BB1235" s="67"/>
      <c r="BC1235" s="1"/>
      <c r="BD1235" s="68"/>
      <c r="BE1235" s="69"/>
      <c r="BF1235" s="67"/>
      <c r="BG1235" s="1"/>
      <c r="BH1235" s="68"/>
      <c r="BI1235" s="69"/>
      <c r="BJ1235" s="67"/>
      <c r="BK1235" s="1"/>
      <c r="BL1235" s="68"/>
      <c r="BM1235" s="69"/>
      <c r="BN1235" s="67"/>
      <c r="BO1235" s="1"/>
      <c r="BP1235" s="68"/>
      <c r="BQ1235" s="69"/>
      <c r="BR1235" s="67"/>
      <c r="BS1235" s="1"/>
      <c r="BT1235" s="68"/>
      <c r="BU1235" s="69"/>
      <c r="BV1235" s="67"/>
      <c r="BW1235" s="1"/>
      <c r="BX1235" s="68"/>
      <c r="BY1235" s="69"/>
      <c r="BZ1235" s="67"/>
      <c r="CA1235" s="1"/>
      <c r="CB1235" s="68"/>
      <c r="CC1235" s="69"/>
      <c r="CD1235" s="67"/>
      <c r="CE1235" s="1"/>
      <c r="CF1235" s="68"/>
      <c r="CG1235" s="69"/>
      <c r="CH1235" s="67"/>
      <c r="CI1235" s="1"/>
      <c r="CJ1235" s="68"/>
      <c r="CK1235" s="69"/>
      <c r="CL1235" s="67"/>
      <c r="CM1235" s="1"/>
      <c r="CN1235" s="68"/>
      <c r="CO1235" s="69"/>
      <c r="CP1235" s="67"/>
      <c r="CQ1235" s="1"/>
      <c r="CR1235" s="68"/>
      <c r="CS1235" s="69"/>
      <c r="CT1235" s="67"/>
      <c r="CU1235" s="1"/>
      <c r="CV1235" s="68"/>
      <c r="CW1235" s="69"/>
      <c r="CX1235" s="67"/>
      <c r="CY1235" s="1"/>
      <c r="CZ1235" s="68"/>
      <c r="DA1235" s="69"/>
      <c r="DB1235" s="67"/>
      <c r="DC1235" s="1"/>
      <c r="DD1235" s="68"/>
      <c r="DE1235" s="69"/>
      <c r="DF1235" s="67"/>
      <c r="DG1235" s="1"/>
      <c r="DH1235" s="68"/>
      <c r="DI1235" s="69"/>
      <c r="DJ1235" s="67"/>
      <c r="DK1235" s="1"/>
      <c r="DL1235" s="68"/>
      <c r="DM1235" s="69"/>
      <c r="DN1235" s="67"/>
      <c r="DO1235" s="1"/>
      <c r="DP1235" s="68"/>
      <c r="DQ1235" s="69"/>
      <c r="DR1235" s="67"/>
      <c r="DS1235" s="1"/>
      <c r="DT1235" s="68"/>
      <c r="DU1235" s="69"/>
      <c r="DV1235" s="67"/>
      <c r="DW1235" s="1"/>
      <c r="DX1235" s="68"/>
      <c r="DY1235" s="69"/>
      <c r="DZ1235" s="67"/>
      <c r="EA1235" s="1"/>
      <c r="EB1235" s="68"/>
      <c r="EC1235" s="69"/>
      <c r="ED1235" s="67"/>
      <c r="EE1235" s="1"/>
      <c r="EF1235" s="68"/>
      <c r="EG1235" s="69"/>
      <c r="EH1235" s="67"/>
      <c r="EI1235" s="1"/>
      <c r="EJ1235" s="68"/>
      <c r="EK1235" s="69"/>
      <c r="EL1235" s="67"/>
      <c r="EM1235" s="111"/>
      <c r="EO1235" s="29">
        <f t="shared" si="5110"/>
        <v>0</v>
      </c>
      <c r="EP1235" s="29">
        <f t="shared" si="5111"/>
        <v>0</v>
      </c>
      <c r="EQ1235" s="4" t="b">
        <f t="shared" si="5112"/>
        <v>1</v>
      </c>
      <c r="ES1235" s="118">
        <f t="shared" si="5113"/>
        <v>1.1767000000000001</v>
      </c>
    </row>
    <row r="1236" spans="3:149" ht="12.75" customHeight="1" x14ac:dyDescent="0.25">
      <c r="C1236" s="24" t="s">
        <v>1261</v>
      </c>
      <c r="D1236" s="43">
        <f>_xlfn.XLOOKUP($C1236,[32]PSP!$C:$C,[32]PSP!D:D)</f>
        <v>5502978</v>
      </c>
      <c r="E1236" s="24" t="str">
        <f>_xlfn.XLOOKUP($C1236,[32]PSP!$C:$C,[32]PSP!E:E)</f>
        <v>SICRO SERVIÇO</v>
      </c>
      <c r="F1236" s="25" t="str">
        <f>_xlfn.XLOOKUP($C1236,[32]PSP!$C:$C,[32]PSP!F:F)</f>
        <v>COMPACTAÇÃO DE ATERROS A 100% DO PROCTOR NORMAL</v>
      </c>
      <c r="G1236" s="26" t="str">
        <f>_xlfn.XLOOKUP($C1236,[32]PSP!$C:$C,[32]PSP!G:G)</f>
        <v>M³</v>
      </c>
      <c r="H1236" s="53">
        <f>_xlfn.XLOOKUP($C1236,[32]PSP!$C:$C,[32]PSP!$H:$H)</f>
        <v>36744.639999999999</v>
      </c>
      <c r="I1236" s="28">
        <f>_xlfn.XLOOKUP($C1236,[32]PSP!$C:$C,[32]PSP!$I:$I)</f>
        <v>111336.25</v>
      </c>
      <c r="J1236" s="28">
        <f t="shared" si="5076"/>
        <v>131009.36537500001</v>
      </c>
      <c r="K1236" s="88"/>
      <c r="L1236" s="54">
        <f>_xlfn.XLOOKUP($C1236,[32]PSP!$C:$C,[32]PSP!$L:$L)</f>
        <v>0</v>
      </c>
      <c r="M1236" s="27">
        <f>_xlfn.XLOOKUP($C1236,[32]PSP!$C:$C,[32]PSP!$M:$M)</f>
        <v>3.03</v>
      </c>
      <c r="N1236" s="28">
        <f t="shared" si="5077"/>
        <v>0</v>
      </c>
      <c r="O1236" s="88"/>
      <c r="P1236" s="54">
        <f>_xlfn.XLOOKUP($C1236,[32]PSP!$C:$C,[32]PSP!$P:$P)</f>
        <v>0</v>
      </c>
      <c r="Q1236" s="27">
        <f>_xlfn.XLOOKUP($C1236,[32]PSP!$C:$C,[32]PSP!$Q:$Q)</f>
        <v>3.03</v>
      </c>
      <c r="R1236" s="28">
        <f t="shared" si="5078"/>
        <v>0</v>
      </c>
      <c r="S1236" s="88"/>
      <c r="T1236" s="54">
        <f>_xlfn.XLOOKUP($C1236,[32]PSP!$C:$C,[32]PSP!$T:$T)</f>
        <v>0</v>
      </c>
      <c r="U1236" s="27">
        <f>_xlfn.XLOOKUP($C1236,[32]PSP!$C:$C,[32]PSP!$U:$U)</f>
        <v>3.03</v>
      </c>
      <c r="V1236" s="28">
        <f t="shared" si="5079"/>
        <v>0</v>
      </c>
      <c r="W1236" s="88"/>
      <c r="X1236" s="54">
        <f>_xlfn.XLOOKUP($C1236,[32]PSP!$C:$C,[32]PSP!$X:$X)</f>
        <v>0</v>
      </c>
      <c r="Y1236" s="27">
        <f>_xlfn.XLOOKUP($C1236,[32]PSP!$C:$C,[32]PSP!$Y:$Y)</f>
        <v>3.03</v>
      </c>
      <c r="Z1236" s="28">
        <f t="shared" si="5080"/>
        <v>0</v>
      </c>
      <c r="AA1236" s="88"/>
      <c r="AB1236" s="54">
        <f>_xlfn.XLOOKUP($C1236,[32]PSP!$C:$C,[32]PSP!$AB:$AB)</f>
        <v>0</v>
      </c>
      <c r="AC1236" s="27">
        <f>_xlfn.XLOOKUP($C1236,[32]PSP!$C:$C,[32]PSP!$AC:$AC)</f>
        <v>3.03</v>
      </c>
      <c r="AD1236" s="28">
        <f t="shared" si="5081"/>
        <v>0</v>
      </c>
      <c r="AE1236" s="88"/>
      <c r="AF1236" s="54">
        <f>_xlfn.XLOOKUP($C1236,[32]PSP!$C:$C,[32]PSP!$AF:$AF)</f>
        <v>0</v>
      </c>
      <c r="AG1236" s="27">
        <f>_xlfn.XLOOKUP($C1236,[32]PSP!$C:$C,[32]PSP!$AG:$AG)</f>
        <v>3.03</v>
      </c>
      <c r="AH1236" s="28">
        <f t="shared" si="5082"/>
        <v>0</v>
      </c>
      <c r="AI1236" s="88"/>
      <c r="AJ1236" s="54">
        <f>_xlfn.XLOOKUP($C1236,[32]PSP!$C:$C,[32]PSP!$AJ:$AJ)</f>
        <v>0</v>
      </c>
      <c r="AK1236" s="27">
        <f>_xlfn.XLOOKUP($C1236,[32]PSP!$C:$C,[32]PSP!$AK:$AK)</f>
        <v>3.03</v>
      </c>
      <c r="AL1236" s="28">
        <f t="shared" si="5083"/>
        <v>0</v>
      </c>
      <c r="AM1236" s="88"/>
      <c r="AN1236" s="54">
        <f>_xlfn.XLOOKUP($C1236,[32]PSP!$C:$C,[32]PSP!$AN:$AN)</f>
        <v>0</v>
      </c>
      <c r="AO1236" s="27">
        <f>_xlfn.XLOOKUP($C1236,[32]PSP!$C:$C,[32]PSP!$AO:$AO)</f>
        <v>3.03</v>
      </c>
      <c r="AP1236" s="28">
        <f t="shared" si="5084"/>
        <v>0</v>
      </c>
      <c r="AQ1236" s="88"/>
      <c r="AR1236" s="54">
        <f>_xlfn.XLOOKUP($C1236,[32]PSP!$C:$C,[32]PSP!$AR:$AR)</f>
        <v>0</v>
      </c>
      <c r="AS1236" s="27">
        <f>_xlfn.XLOOKUP($C1236,[32]PSP!$C:$C,[32]PSP!$AS:$AS)</f>
        <v>3.03</v>
      </c>
      <c r="AT1236" s="28">
        <f t="shared" si="5085"/>
        <v>0</v>
      </c>
      <c r="AU1236" s="88"/>
      <c r="AV1236" s="54">
        <f>_xlfn.XLOOKUP($C1236,[32]PSP!$C:$C,[32]PSP!$AV:$AV)</f>
        <v>0</v>
      </c>
      <c r="AW1236" s="27">
        <f>_xlfn.XLOOKUP($C1236,[32]PSP!$C:$C,[32]PSP!$AW:$AW)</f>
        <v>3.03</v>
      </c>
      <c r="AX1236" s="28">
        <f t="shared" si="5086"/>
        <v>0</v>
      </c>
      <c r="AY1236" s="88"/>
      <c r="AZ1236" s="54">
        <f>_xlfn.XLOOKUP($C1236,[32]PSP!$C:$C,[32]PSP!$AZ:$AZ)</f>
        <v>0</v>
      </c>
      <c r="BA1236" s="27">
        <f>_xlfn.XLOOKUP($C1236,[32]PSP!$C:$C,[32]PSP!$BA:$BA)</f>
        <v>3.03</v>
      </c>
      <c r="BB1236" s="28">
        <f t="shared" si="5087"/>
        <v>0</v>
      </c>
      <c r="BC1236" s="88"/>
      <c r="BD1236" s="54">
        <f>_xlfn.XLOOKUP($C1236,[32]PSP!$C:$C,[32]PSP!$BD:$BD)</f>
        <v>0</v>
      </c>
      <c r="BE1236" s="27">
        <f>_xlfn.XLOOKUP($C1236,[32]PSP!$C:$C,[32]PSP!$BE:$BE)</f>
        <v>3.03</v>
      </c>
      <c r="BF1236" s="28">
        <f t="shared" si="5088"/>
        <v>0</v>
      </c>
      <c r="BG1236" s="88"/>
      <c r="BH1236" s="54">
        <f>_xlfn.XLOOKUP($C1236,[32]PSP!$C:$C,[32]PSP!$BH:$BH)</f>
        <v>0</v>
      </c>
      <c r="BI1236" s="27">
        <f>_xlfn.XLOOKUP($C1236,[32]PSP!$C:$C,[32]PSP!$BI:$BI)</f>
        <v>3.03</v>
      </c>
      <c r="BJ1236" s="28">
        <f t="shared" si="5089"/>
        <v>0</v>
      </c>
      <c r="BK1236" s="88"/>
      <c r="BL1236" s="54">
        <f>_xlfn.XLOOKUP($C1236,[32]PSP!$C:$C,[32]PSP!$BL:$BL)</f>
        <v>0</v>
      </c>
      <c r="BM1236" s="27">
        <f>_xlfn.XLOOKUP($C1236,[32]PSP!$C:$C,[32]PSP!$BM:$BM)</f>
        <v>3.03</v>
      </c>
      <c r="BN1236" s="28">
        <f t="shared" si="5090"/>
        <v>0</v>
      </c>
      <c r="BO1236" s="88"/>
      <c r="BP1236" s="54">
        <f>_xlfn.XLOOKUP($C1236,[32]PSP!$C:$C,[32]PSP!$BP:$BP)</f>
        <v>0</v>
      </c>
      <c r="BQ1236" s="27">
        <f>_xlfn.XLOOKUP($C1236,[32]PSP!$C:$C,[32]PSP!$BQ:$BQ)</f>
        <v>3.03</v>
      </c>
      <c r="BR1236" s="28">
        <f t="shared" si="5091"/>
        <v>0</v>
      </c>
      <c r="BS1236" s="88"/>
      <c r="BT1236" s="54">
        <f>_xlfn.XLOOKUP($C1236,[32]PSP!$C:$C,[32]PSP!$BT:$BT)</f>
        <v>0</v>
      </c>
      <c r="BU1236" s="27">
        <f>_xlfn.XLOOKUP($C1236,[32]PSP!$C:$C,[32]PSP!$BU:$BU)</f>
        <v>3.03</v>
      </c>
      <c r="BV1236" s="28">
        <f t="shared" si="5092"/>
        <v>0</v>
      </c>
      <c r="BW1236" s="88"/>
      <c r="BX1236" s="54">
        <f>_xlfn.XLOOKUP($C1236,[32]PSP!$C:$C,[32]PSP!$BX:$BX)</f>
        <v>0</v>
      </c>
      <c r="BY1236" s="27">
        <f>_xlfn.XLOOKUP($C1236,[32]PSP!$C:$C,[32]PSP!$BY:$BY)</f>
        <v>3.03</v>
      </c>
      <c r="BZ1236" s="28">
        <f t="shared" si="5093"/>
        <v>0</v>
      </c>
      <c r="CA1236" s="88"/>
      <c r="CB1236" s="54">
        <f>_xlfn.XLOOKUP($C1236,[32]PSP!$C:$C,[32]PSP!$CB:$CB)</f>
        <v>0</v>
      </c>
      <c r="CC1236" s="27">
        <f>_xlfn.XLOOKUP($C1236,[32]PSP!$C:$C,[32]PSP!$CC:$CC)</f>
        <v>3.03</v>
      </c>
      <c r="CD1236" s="28">
        <f t="shared" si="5094"/>
        <v>0</v>
      </c>
      <c r="CE1236" s="88"/>
      <c r="CF1236" s="54">
        <f>_xlfn.XLOOKUP($C1236,[32]PSP!$C:$C,[32]PSP!$CF:$CF)</f>
        <v>0</v>
      </c>
      <c r="CG1236" s="27">
        <f>_xlfn.XLOOKUP($C1236,[32]PSP!$C:$C,[32]PSP!$CG:$CG)</f>
        <v>3.03</v>
      </c>
      <c r="CH1236" s="28">
        <f t="shared" si="5095"/>
        <v>0</v>
      </c>
      <c r="CI1236" s="88"/>
      <c r="CJ1236" s="54">
        <f>_xlfn.XLOOKUP($C1236,[32]PSP!$C:$C,[32]PSP!$CJ:$CJ)</f>
        <v>0</v>
      </c>
      <c r="CK1236" s="27">
        <f>_xlfn.XLOOKUP($C1236,[32]PSP!$C:$C,[32]PSP!$CK:$CK)</f>
        <v>3.03</v>
      </c>
      <c r="CL1236" s="28">
        <f t="shared" si="5096"/>
        <v>0</v>
      </c>
      <c r="CM1236" s="88"/>
      <c r="CN1236" s="54">
        <f>_xlfn.XLOOKUP($C1236,[32]PSP!$C:$C,[32]PSP!$CN:$CN)</f>
        <v>36744.639999999999</v>
      </c>
      <c r="CO1236" s="27">
        <f>_xlfn.XLOOKUP($C1236,[32]PSP!$C:$C,[32]PSP!$CO:$CO)</f>
        <v>3.03</v>
      </c>
      <c r="CP1236" s="28">
        <f t="shared" si="5097"/>
        <v>111336.25</v>
      </c>
      <c r="CQ1236" s="88"/>
      <c r="CR1236" s="54">
        <f>_xlfn.XLOOKUP($C1236,[32]PSP!$C:$C,[32]PSP!$CR:$CR)</f>
        <v>0</v>
      </c>
      <c r="CS1236" s="27">
        <f>_xlfn.XLOOKUP($C1236,[32]PSP!$C:$C,[32]PSP!$CS:$CS)</f>
        <v>3.03</v>
      </c>
      <c r="CT1236" s="28">
        <f t="shared" si="5098"/>
        <v>0</v>
      </c>
      <c r="CU1236" s="88"/>
      <c r="CV1236" s="54">
        <f>_xlfn.XLOOKUP($C1236,[32]PSP!$C:$C,[32]PSP!$CV:$CV)</f>
        <v>0</v>
      </c>
      <c r="CW1236" s="27">
        <f>_xlfn.XLOOKUP($C1236,[32]PSP!$C:$C,[32]PSP!$CW:$CW)</f>
        <v>3.03</v>
      </c>
      <c r="CX1236" s="28">
        <f t="shared" si="5099"/>
        <v>0</v>
      </c>
      <c r="CY1236" s="88"/>
      <c r="CZ1236" s="54">
        <f>_xlfn.XLOOKUP($C1236,[32]PSP!$C:$C,[32]PSP!$CZ:$CZ)</f>
        <v>0</v>
      </c>
      <c r="DA1236" s="27">
        <f>_xlfn.XLOOKUP($C1236,[32]PSP!$C:$C,[32]PSP!$DA:$DA)</f>
        <v>3.03</v>
      </c>
      <c r="DB1236" s="28">
        <f t="shared" si="5100"/>
        <v>0</v>
      </c>
      <c r="DC1236" s="88"/>
      <c r="DD1236" s="54">
        <f>_xlfn.XLOOKUP($C1236,[32]PSP!$C:$C,[32]PSP!$DD:$DD)</f>
        <v>0</v>
      </c>
      <c r="DE1236" s="27">
        <f>_xlfn.XLOOKUP($C1236,[32]PSP!$C:$C,[32]PSP!$DE:$DE)</f>
        <v>3.03</v>
      </c>
      <c r="DF1236" s="28">
        <f t="shared" si="5101"/>
        <v>0</v>
      </c>
      <c r="DG1236" s="88"/>
      <c r="DH1236" s="54">
        <f>_xlfn.XLOOKUP($C1236,[32]PSP!$C:$C,[32]PSP!$DH:$DH)</f>
        <v>0</v>
      </c>
      <c r="DI1236" s="27">
        <f>_xlfn.XLOOKUP($C1236,[32]PSP!$C:$C,[32]PSP!$DI:$DI)</f>
        <v>3.03</v>
      </c>
      <c r="DJ1236" s="28">
        <f t="shared" si="5102"/>
        <v>0</v>
      </c>
      <c r="DK1236" s="88"/>
      <c r="DL1236" s="54">
        <f>_xlfn.XLOOKUP($C1236,[32]PSP!$C:$C,[32]PSP!$DL:$DL)</f>
        <v>0</v>
      </c>
      <c r="DM1236" s="27">
        <f>_xlfn.XLOOKUP($C1236,[32]PSP!$C:$C,[32]PSP!$DM:$DM)</f>
        <v>3.03</v>
      </c>
      <c r="DN1236" s="28">
        <f t="shared" si="5103"/>
        <v>0</v>
      </c>
      <c r="DO1236" s="88"/>
      <c r="DP1236" s="54">
        <f>_xlfn.XLOOKUP($C1236,[32]PSP!$C:$C,[32]PSP!$DP:$DP)</f>
        <v>0</v>
      </c>
      <c r="DQ1236" s="27">
        <f>_xlfn.XLOOKUP($C1236,[32]PSP!$C:$C,[32]PSP!$DQ:$DQ)</f>
        <v>3.03</v>
      </c>
      <c r="DR1236" s="28">
        <f t="shared" si="5104"/>
        <v>0</v>
      </c>
      <c r="DS1236" s="88"/>
      <c r="DT1236" s="54">
        <f>_xlfn.XLOOKUP($C1236,[32]PSP!$C:$C,[32]PSP!$DT:$DT)</f>
        <v>0</v>
      </c>
      <c r="DU1236" s="27">
        <f>_xlfn.XLOOKUP($C1236,[32]PSP!$C:$C,[32]PSP!$DU:$DU)</f>
        <v>3.03</v>
      </c>
      <c r="DV1236" s="28">
        <f t="shared" si="5105"/>
        <v>0</v>
      </c>
      <c r="DW1236" s="88"/>
      <c r="DX1236" s="54">
        <f>_xlfn.XLOOKUP($C1236,[32]PSP!$C:$C,[32]PSP!$DX:$DX)</f>
        <v>0</v>
      </c>
      <c r="DY1236" s="27">
        <f>_xlfn.XLOOKUP($C1236,[32]PSP!$C:$C,[32]PSP!$DY:$DY)</f>
        <v>3.03</v>
      </c>
      <c r="DZ1236" s="28">
        <f t="shared" si="5106"/>
        <v>0</v>
      </c>
      <c r="EA1236" s="88"/>
      <c r="EB1236" s="54">
        <f>_xlfn.XLOOKUP($C1236,[32]PSP!$C:$C,[32]PSP!$EB:$EB)</f>
        <v>0</v>
      </c>
      <c r="EC1236" s="27">
        <f>_xlfn.XLOOKUP($C1236,[32]PSP!$C:$C,[32]PSP!$EC:$EC)</f>
        <v>3.03</v>
      </c>
      <c r="ED1236" s="28">
        <f t="shared" si="5107"/>
        <v>0</v>
      </c>
      <c r="EE1236" s="88"/>
      <c r="EF1236" s="54">
        <f>_xlfn.XLOOKUP($C1236,[32]PSP!$C:$C,[32]PSP!$EF:$EF)</f>
        <v>0</v>
      </c>
      <c r="EG1236" s="27">
        <f>_xlfn.XLOOKUP($C1236,[32]PSP!$C:$C,[32]PSP!$EG:$EG)</f>
        <v>3.03</v>
      </c>
      <c r="EH1236" s="28">
        <f t="shared" si="5108"/>
        <v>0</v>
      </c>
      <c r="EI1236" s="88"/>
      <c r="EJ1236" s="54">
        <f>_xlfn.XLOOKUP($C1236,[32]PSP!$C:$C,[32]PSP!$EJ:$EJ)</f>
        <v>0</v>
      </c>
      <c r="EK1236" s="27">
        <f>_xlfn.XLOOKUP($C1236,[32]PSP!$C:$C,[32]PSP!$EK:$EK)</f>
        <v>3.03</v>
      </c>
      <c r="EL1236" s="28">
        <f t="shared" si="5109"/>
        <v>0</v>
      </c>
      <c r="EM1236" s="24"/>
      <c r="EO1236" s="29">
        <f t="shared" si="5110"/>
        <v>111336.25</v>
      </c>
      <c r="EP1236" s="29">
        <f t="shared" si="5111"/>
        <v>111336.25</v>
      </c>
      <c r="EQ1236" s="4" t="b">
        <f t="shared" si="5112"/>
        <v>1</v>
      </c>
      <c r="ES1236" s="118">
        <f t="shared" si="5113"/>
        <v>1.1767000000000001</v>
      </c>
    </row>
    <row r="1237" spans="3:149" ht="12.75" customHeight="1" x14ac:dyDescent="0.25">
      <c r="C1237" s="24" t="s">
        <v>1262</v>
      </c>
      <c r="D1237" s="43">
        <f>_xlfn.XLOOKUP($C1237,[32]PSP!$C:$C,[32]PSP!D:D)</f>
        <v>4016096</v>
      </c>
      <c r="E1237" s="24" t="str">
        <f>_xlfn.XLOOKUP($C1237,[32]PSP!$C:$C,[32]PSP!E:E)</f>
        <v>SICRO SERVIÇO</v>
      </c>
      <c r="F1237" s="25" t="str">
        <f>_xlfn.XLOOKUP($C1237,[32]PSP!$C:$C,[32]PSP!F:F)</f>
        <v>ESCAVAÇÃO E CARGA DE MATERIAL DE JAZIDA COM ESCAVADEIRA HIDRÁULICA DE 1,56 M³</v>
      </c>
      <c r="G1237" s="26" t="str">
        <f>_xlfn.XLOOKUP($C1237,[32]PSP!$C:$C,[32]PSP!G:G)</f>
        <v>M³</v>
      </c>
      <c r="H1237" s="53">
        <f>_xlfn.XLOOKUP($C1237,[32]PSP!$C:$C,[32]PSP!$H:$H)</f>
        <v>36744.639999999999</v>
      </c>
      <c r="I1237" s="28">
        <f>_xlfn.XLOOKUP($C1237,[32]PSP!$C:$C,[32]PSP!$I:$I)</f>
        <v>32702.720000000001</v>
      </c>
      <c r="J1237" s="28">
        <f t="shared" si="5076"/>
        <v>38481.290624000001</v>
      </c>
      <c r="K1237" s="88"/>
      <c r="L1237" s="54">
        <f>_xlfn.XLOOKUP($C1237,[32]PSP!$C:$C,[32]PSP!$L:$L)</f>
        <v>0</v>
      </c>
      <c r="M1237" s="27">
        <f>_xlfn.XLOOKUP($C1237,[32]PSP!$C:$C,[32]PSP!$M:$M)</f>
        <v>0.89</v>
      </c>
      <c r="N1237" s="28">
        <f t="shared" si="5077"/>
        <v>0</v>
      </c>
      <c r="O1237" s="88"/>
      <c r="P1237" s="54">
        <f>_xlfn.XLOOKUP($C1237,[32]PSP!$C:$C,[32]PSP!$P:$P)</f>
        <v>0</v>
      </c>
      <c r="Q1237" s="27">
        <f>_xlfn.XLOOKUP($C1237,[32]PSP!$C:$C,[32]PSP!$Q:$Q)</f>
        <v>0.89</v>
      </c>
      <c r="R1237" s="28">
        <f t="shared" si="5078"/>
        <v>0</v>
      </c>
      <c r="S1237" s="88"/>
      <c r="T1237" s="54">
        <f>_xlfn.XLOOKUP($C1237,[32]PSP!$C:$C,[32]PSP!$T:$T)</f>
        <v>0</v>
      </c>
      <c r="U1237" s="27">
        <f>_xlfn.XLOOKUP($C1237,[32]PSP!$C:$C,[32]PSP!$U:$U)</f>
        <v>0.89</v>
      </c>
      <c r="V1237" s="28">
        <f t="shared" si="5079"/>
        <v>0</v>
      </c>
      <c r="W1237" s="88"/>
      <c r="X1237" s="54">
        <f>_xlfn.XLOOKUP($C1237,[32]PSP!$C:$C,[32]PSP!$X:$X)</f>
        <v>0</v>
      </c>
      <c r="Y1237" s="27">
        <f>_xlfn.XLOOKUP($C1237,[32]PSP!$C:$C,[32]PSP!$Y:$Y)</f>
        <v>0.89</v>
      </c>
      <c r="Z1237" s="28">
        <f t="shared" si="5080"/>
        <v>0</v>
      </c>
      <c r="AA1237" s="88"/>
      <c r="AB1237" s="54">
        <f>_xlfn.XLOOKUP($C1237,[32]PSP!$C:$C,[32]PSP!$AB:$AB)</f>
        <v>0</v>
      </c>
      <c r="AC1237" s="27">
        <f>_xlfn.XLOOKUP($C1237,[32]PSP!$C:$C,[32]PSP!$AC:$AC)</f>
        <v>0.89</v>
      </c>
      <c r="AD1237" s="28">
        <f t="shared" si="5081"/>
        <v>0</v>
      </c>
      <c r="AE1237" s="88"/>
      <c r="AF1237" s="54">
        <f>_xlfn.XLOOKUP($C1237,[32]PSP!$C:$C,[32]PSP!$AF:$AF)</f>
        <v>0</v>
      </c>
      <c r="AG1237" s="27">
        <f>_xlfn.XLOOKUP($C1237,[32]PSP!$C:$C,[32]PSP!$AG:$AG)</f>
        <v>0.89</v>
      </c>
      <c r="AH1237" s="28">
        <f t="shared" si="5082"/>
        <v>0</v>
      </c>
      <c r="AI1237" s="88"/>
      <c r="AJ1237" s="54">
        <f>_xlfn.XLOOKUP($C1237,[32]PSP!$C:$C,[32]PSP!$AJ:$AJ)</f>
        <v>0</v>
      </c>
      <c r="AK1237" s="27">
        <f>_xlfn.XLOOKUP($C1237,[32]PSP!$C:$C,[32]PSP!$AK:$AK)</f>
        <v>0.89</v>
      </c>
      <c r="AL1237" s="28">
        <f t="shared" si="5083"/>
        <v>0</v>
      </c>
      <c r="AM1237" s="88"/>
      <c r="AN1237" s="54">
        <f>_xlfn.XLOOKUP($C1237,[32]PSP!$C:$C,[32]PSP!$AN:$AN)</f>
        <v>0</v>
      </c>
      <c r="AO1237" s="27">
        <f>_xlfn.XLOOKUP($C1237,[32]PSP!$C:$C,[32]PSP!$AO:$AO)</f>
        <v>0.89</v>
      </c>
      <c r="AP1237" s="28">
        <f t="shared" si="5084"/>
        <v>0</v>
      </c>
      <c r="AQ1237" s="88"/>
      <c r="AR1237" s="54">
        <f>_xlfn.XLOOKUP($C1237,[32]PSP!$C:$C,[32]PSP!$AR:$AR)</f>
        <v>0</v>
      </c>
      <c r="AS1237" s="27">
        <f>_xlfn.XLOOKUP($C1237,[32]PSP!$C:$C,[32]PSP!$AS:$AS)</f>
        <v>0.89</v>
      </c>
      <c r="AT1237" s="28">
        <f t="shared" si="5085"/>
        <v>0</v>
      </c>
      <c r="AU1237" s="88"/>
      <c r="AV1237" s="54">
        <f>_xlfn.XLOOKUP($C1237,[32]PSP!$C:$C,[32]PSP!$AV:$AV)</f>
        <v>0</v>
      </c>
      <c r="AW1237" s="27">
        <f>_xlfn.XLOOKUP($C1237,[32]PSP!$C:$C,[32]PSP!$AW:$AW)</f>
        <v>0.89</v>
      </c>
      <c r="AX1237" s="28">
        <f t="shared" si="5086"/>
        <v>0</v>
      </c>
      <c r="AY1237" s="88"/>
      <c r="AZ1237" s="54">
        <f>_xlfn.XLOOKUP($C1237,[32]PSP!$C:$C,[32]PSP!$AZ:$AZ)</f>
        <v>0</v>
      </c>
      <c r="BA1237" s="27">
        <f>_xlfn.XLOOKUP($C1237,[32]PSP!$C:$C,[32]PSP!$BA:$BA)</f>
        <v>0.89</v>
      </c>
      <c r="BB1237" s="28">
        <f t="shared" si="5087"/>
        <v>0</v>
      </c>
      <c r="BC1237" s="88"/>
      <c r="BD1237" s="54">
        <f>_xlfn.XLOOKUP($C1237,[32]PSP!$C:$C,[32]PSP!$BD:$BD)</f>
        <v>0</v>
      </c>
      <c r="BE1237" s="27">
        <f>_xlfn.XLOOKUP($C1237,[32]PSP!$C:$C,[32]PSP!$BE:$BE)</f>
        <v>0.89</v>
      </c>
      <c r="BF1237" s="28">
        <f t="shared" si="5088"/>
        <v>0</v>
      </c>
      <c r="BG1237" s="88"/>
      <c r="BH1237" s="54">
        <f>_xlfn.XLOOKUP($C1237,[32]PSP!$C:$C,[32]PSP!$BH:$BH)</f>
        <v>0</v>
      </c>
      <c r="BI1237" s="27">
        <f>_xlfn.XLOOKUP($C1237,[32]PSP!$C:$C,[32]PSP!$BI:$BI)</f>
        <v>0.89</v>
      </c>
      <c r="BJ1237" s="28">
        <f t="shared" si="5089"/>
        <v>0</v>
      </c>
      <c r="BK1237" s="88"/>
      <c r="BL1237" s="54">
        <f>_xlfn.XLOOKUP($C1237,[32]PSP!$C:$C,[32]PSP!$BL:$BL)</f>
        <v>0</v>
      </c>
      <c r="BM1237" s="27">
        <f>_xlfn.XLOOKUP($C1237,[32]PSP!$C:$C,[32]PSP!$BM:$BM)</f>
        <v>0.89</v>
      </c>
      <c r="BN1237" s="28">
        <f t="shared" si="5090"/>
        <v>0</v>
      </c>
      <c r="BO1237" s="88"/>
      <c r="BP1237" s="54">
        <f>_xlfn.XLOOKUP($C1237,[32]PSP!$C:$C,[32]PSP!$BP:$BP)</f>
        <v>0</v>
      </c>
      <c r="BQ1237" s="27">
        <f>_xlfn.XLOOKUP($C1237,[32]PSP!$C:$C,[32]PSP!$BQ:$BQ)</f>
        <v>0.89</v>
      </c>
      <c r="BR1237" s="28">
        <f t="shared" si="5091"/>
        <v>0</v>
      </c>
      <c r="BS1237" s="88"/>
      <c r="BT1237" s="54">
        <f>_xlfn.XLOOKUP($C1237,[32]PSP!$C:$C,[32]PSP!$BT:$BT)</f>
        <v>0</v>
      </c>
      <c r="BU1237" s="27">
        <f>_xlfn.XLOOKUP($C1237,[32]PSP!$C:$C,[32]PSP!$BU:$BU)</f>
        <v>0.89</v>
      </c>
      <c r="BV1237" s="28">
        <f t="shared" si="5092"/>
        <v>0</v>
      </c>
      <c r="BW1237" s="88"/>
      <c r="BX1237" s="54">
        <f>_xlfn.XLOOKUP($C1237,[32]PSP!$C:$C,[32]PSP!$BX:$BX)</f>
        <v>0</v>
      </c>
      <c r="BY1237" s="27">
        <f>_xlfn.XLOOKUP($C1237,[32]PSP!$C:$C,[32]PSP!$BY:$BY)</f>
        <v>0.89</v>
      </c>
      <c r="BZ1237" s="28">
        <f t="shared" si="5093"/>
        <v>0</v>
      </c>
      <c r="CA1237" s="88"/>
      <c r="CB1237" s="54">
        <f>_xlfn.XLOOKUP($C1237,[32]PSP!$C:$C,[32]PSP!$CB:$CB)</f>
        <v>0</v>
      </c>
      <c r="CC1237" s="27">
        <f>_xlfn.XLOOKUP($C1237,[32]PSP!$C:$C,[32]PSP!$CC:$CC)</f>
        <v>0.89</v>
      </c>
      <c r="CD1237" s="28">
        <f t="shared" si="5094"/>
        <v>0</v>
      </c>
      <c r="CE1237" s="88"/>
      <c r="CF1237" s="54">
        <f>_xlfn.XLOOKUP($C1237,[32]PSP!$C:$C,[32]PSP!$CF:$CF)</f>
        <v>0</v>
      </c>
      <c r="CG1237" s="27">
        <f>_xlfn.XLOOKUP($C1237,[32]PSP!$C:$C,[32]PSP!$CG:$CG)</f>
        <v>0.89</v>
      </c>
      <c r="CH1237" s="28">
        <f t="shared" si="5095"/>
        <v>0</v>
      </c>
      <c r="CI1237" s="88"/>
      <c r="CJ1237" s="54">
        <f>_xlfn.XLOOKUP($C1237,[32]PSP!$C:$C,[32]PSP!$CJ:$CJ)</f>
        <v>0</v>
      </c>
      <c r="CK1237" s="27">
        <f>_xlfn.XLOOKUP($C1237,[32]PSP!$C:$C,[32]PSP!$CK:$CK)</f>
        <v>0.89</v>
      </c>
      <c r="CL1237" s="28">
        <f t="shared" si="5096"/>
        <v>0</v>
      </c>
      <c r="CM1237" s="88"/>
      <c r="CN1237" s="54">
        <f>_xlfn.XLOOKUP($C1237,[32]PSP!$C:$C,[32]PSP!$CN:$CN)</f>
        <v>36744.639999999999</v>
      </c>
      <c r="CO1237" s="27">
        <f>_xlfn.XLOOKUP($C1237,[32]PSP!$C:$C,[32]PSP!$CO:$CO)</f>
        <v>0.89</v>
      </c>
      <c r="CP1237" s="28">
        <f t="shared" si="5097"/>
        <v>32702.720000000001</v>
      </c>
      <c r="CQ1237" s="88"/>
      <c r="CR1237" s="54">
        <f>_xlfn.XLOOKUP($C1237,[32]PSP!$C:$C,[32]PSP!$CR:$CR)</f>
        <v>0</v>
      </c>
      <c r="CS1237" s="27">
        <f>_xlfn.XLOOKUP($C1237,[32]PSP!$C:$C,[32]PSP!$CS:$CS)</f>
        <v>0.89</v>
      </c>
      <c r="CT1237" s="28">
        <f t="shared" si="5098"/>
        <v>0</v>
      </c>
      <c r="CU1237" s="88"/>
      <c r="CV1237" s="54">
        <f>_xlfn.XLOOKUP($C1237,[32]PSP!$C:$C,[32]PSP!$CV:$CV)</f>
        <v>0</v>
      </c>
      <c r="CW1237" s="27">
        <f>_xlfn.XLOOKUP($C1237,[32]PSP!$C:$C,[32]PSP!$CW:$CW)</f>
        <v>0.89</v>
      </c>
      <c r="CX1237" s="28">
        <f t="shared" si="5099"/>
        <v>0</v>
      </c>
      <c r="CY1237" s="88"/>
      <c r="CZ1237" s="54">
        <f>_xlfn.XLOOKUP($C1237,[32]PSP!$C:$C,[32]PSP!$CZ:$CZ)</f>
        <v>0</v>
      </c>
      <c r="DA1237" s="27">
        <f>_xlfn.XLOOKUP($C1237,[32]PSP!$C:$C,[32]PSP!$DA:$DA)</f>
        <v>0.89</v>
      </c>
      <c r="DB1237" s="28">
        <f t="shared" si="5100"/>
        <v>0</v>
      </c>
      <c r="DC1237" s="88"/>
      <c r="DD1237" s="54">
        <f>_xlfn.XLOOKUP($C1237,[32]PSP!$C:$C,[32]PSP!$DD:$DD)</f>
        <v>0</v>
      </c>
      <c r="DE1237" s="27">
        <f>_xlfn.XLOOKUP($C1237,[32]PSP!$C:$C,[32]PSP!$DE:$DE)</f>
        <v>0.89</v>
      </c>
      <c r="DF1237" s="28">
        <f t="shared" si="5101"/>
        <v>0</v>
      </c>
      <c r="DG1237" s="88"/>
      <c r="DH1237" s="54">
        <f>_xlfn.XLOOKUP($C1237,[32]PSP!$C:$C,[32]PSP!$DH:$DH)</f>
        <v>0</v>
      </c>
      <c r="DI1237" s="27">
        <f>_xlfn.XLOOKUP($C1237,[32]PSP!$C:$C,[32]PSP!$DI:$DI)</f>
        <v>0.89</v>
      </c>
      <c r="DJ1237" s="28">
        <f t="shared" si="5102"/>
        <v>0</v>
      </c>
      <c r="DK1237" s="88"/>
      <c r="DL1237" s="54">
        <f>_xlfn.XLOOKUP($C1237,[32]PSP!$C:$C,[32]PSP!$DL:$DL)</f>
        <v>0</v>
      </c>
      <c r="DM1237" s="27">
        <f>_xlfn.XLOOKUP($C1237,[32]PSP!$C:$C,[32]PSP!$DM:$DM)</f>
        <v>0.89</v>
      </c>
      <c r="DN1237" s="28">
        <f t="shared" si="5103"/>
        <v>0</v>
      </c>
      <c r="DO1237" s="88"/>
      <c r="DP1237" s="54">
        <f>_xlfn.XLOOKUP($C1237,[32]PSP!$C:$C,[32]PSP!$DP:$DP)</f>
        <v>0</v>
      </c>
      <c r="DQ1237" s="27">
        <f>_xlfn.XLOOKUP($C1237,[32]PSP!$C:$C,[32]PSP!$DQ:$DQ)</f>
        <v>0.89</v>
      </c>
      <c r="DR1237" s="28">
        <f t="shared" si="5104"/>
        <v>0</v>
      </c>
      <c r="DS1237" s="88"/>
      <c r="DT1237" s="54">
        <f>_xlfn.XLOOKUP($C1237,[32]PSP!$C:$C,[32]PSP!$DT:$DT)</f>
        <v>0</v>
      </c>
      <c r="DU1237" s="27">
        <f>_xlfn.XLOOKUP($C1237,[32]PSP!$C:$C,[32]PSP!$DU:$DU)</f>
        <v>0.89</v>
      </c>
      <c r="DV1237" s="28">
        <f t="shared" si="5105"/>
        <v>0</v>
      </c>
      <c r="DW1237" s="88"/>
      <c r="DX1237" s="54">
        <f>_xlfn.XLOOKUP($C1237,[32]PSP!$C:$C,[32]PSP!$DX:$DX)</f>
        <v>0</v>
      </c>
      <c r="DY1237" s="27">
        <f>_xlfn.XLOOKUP($C1237,[32]PSP!$C:$C,[32]PSP!$DY:$DY)</f>
        <v>0.89</v>
      </c>
      <c r="DZ1237" s="28">
        <f t="shared" si="5106"/>
        <v>0</v>
      </c>
      <c r="EA1237" s="88"/>
      <c r="EB1237" s="54">
        <f>_xlfn.XLOOKUP($C1237,[32]PSP!$C:$C,[32]PSP!$EB:$EB)</f>
        <v>0</v>
      </c>
      <c r="EC1237" s="27">
        <f>_xlfn.XLOOKUP($C1237,[32]PSP!$C:$C,[32]PSP!$EC:$EC)</f>
        <v>0.89</v>
      </c>
      <c r="ED1237" s="28">
        <f t="shared" si="5107"/>
        <v>0</v>
      </c>
      <c r="EE1237" s="88"/>
      <c r="EF1237" s="54">
        <f>_xlfn.XLOOKUP($C1237,[32]PSP!$C:$C,[32]PSP!$EF:$EF)</f>
        <v>0</v>
      </c>
      <c r="EG1237" s="27">
        <f>_xlfn.XLOOKUP($C1237,[32]PSP!$C:$C,[32]PSP!$EG:$EG)</f>
        <v>0.89</v>
      </c>
      <c r="EH1237" s="28">
        <f t="shared" si="5108"/>
        <v>0</v>
      </c>
      <c r="EI1237" s="88"/>
      <c r="EJ1237" s="54">
        <f>_xlfn.XLOOKUP($C1237,[32]PSP!$C:$C,[32]PSP!$EJ:$EJ)</f>
        <v>0</v>
      </c>
      <c r="EK1237" s="27">
        <f>_xlfn.XLOOKUP($C1237,[32]PSP!$C:$C,[32]PSP!$EK:$EK)</f>
        <v>0.89</v>
      </c>
      <c r="EL1237" s="28">
        <f t="shared" si="5109"/>
        <v>0</v>
      </c>
      <c r="EM1237" s="24"/>
      <c r="EO1237" s="29">
        <f t="shared" si="5110"/>
        <v>32702.720000000001</v>
      </c>
      <c r="EP1237" s="29">
        <f t="shared" si="5111"/>
        <v>32702.720000000001</v>
      </c>
      <c r="EQ1237" s="4" t="b">
        <f t="shared" si="5112"/>
        <v>1</v>
      </c>
      <c r="ES1237" s="118">
        <f t="shared" si="5113"/>
        <v>1.1767000000000001</v>
      </c>
    </row>
    <row r="1238" spans="3:149" ht="12.75" customHeight="1" x14ac:dyDescent="0.25">
      <c r="C1238" s="24" t="s">
        <v>1263</v>
      </c>
      <c r="D1238" s="43">
        <f>_xlfn.XLOOKUP($C1238,[32]PSP!$C:$C,[32]PSP!D:D)</f>
        <v>5914389</v>
      </c>
      <c r="E1238" s="24" t="str">
        <f>_xlfn.XLOOKUP($C1238,[32]PSP!$C:$C,[32]PSP!E:E)</f>
        <v>SICRO SERVIÇO</v>
      </c>
      <c r="F1238" s="25" t="str">
        <f>_xlfn.XLOOKUP($C1238,[32]PSP!$C:$C,[32]PSP!F:F)</f>
        <v>TRANSPORTE COM CAMINHÃO BASCULANTE DE 10 M³ - RODOVIA PAVIMENTADA</v>
      </c>
      <c r="G1238" s="26" t="str">
        <f>_xlfn.XLOOKUP($C1238,[32]PSP!$C:$C,[32]PSP!G:G)</f>
        <v>TKM</v>
      </c>
      <c r="H1238" s="53">
        <f>_xlfn.XLOOKUP($C1238,[32]PSP!$C:$C,[32]PSP!$H:$H)</f>
        <v>992105.28</v>
      </c>
      <c r="I1238" s="28">
        <f>_xlfn.XLOOKUP($C1238,[32]PSP!$C:$C,[32]PSP!$I:$I)</f>
        <v>396842.11</v>
      </c>
      <c r="J1238" s="28">
        <f t="shared" si="5076"/>
        <v>466964.11083700001</v>
      </c>
      <c r="K1238" s="88"/>
      <c r="L1238" s="54">
        <f>_xlfn.XLOOKUP($C1238,[32]PSP!$C:$C,[32]PSP!$L:$L)</f>
        <v>0</v>
      </c>
      <c r="M1238" s="27">
        <f>_xlfn.XLOOKUP($C1238,[32]PSP!$C:$C,[32]PSP!$M:$M)</f>
        <v>0.4</v>
      </c>
      <c r="N1238" s="28">
        <f t="shared" si="5077"/>
        <v>0</v>
      </c>
      <c r="O1238" s="88"/>
      <c r="P1238" s="54">
        <f>_xlfn.XLOOKUP($C1238,[32]PSP!$C:$C,[32]PSP!$P:$P)</f>
        <v>0</v>
      </c>
      <c r="Q1238" s="27">
        <f>_xlfn.XLOOKUP($C1238,[32]PSP!$C:$C,[32]PSP!$Q:$Q)</f>
        <v>0.4</v>
      </c>
      <c r="R1238" s="28">
        <f t="shared" si="5078"/>
        <v>0</v>
      </c>
      <c r="S1238" s="88"/>
      <c r="T1238" s="54">
        <f>_xlfn.XLOOKUP($C1238,[32]PSP!$C:$C,[32]PSP!$T:$T)</f>
        <v>0</v>
      </c>
      <c r="U1238" s="27">
        <f>_xlfn.XLOOKUP($C1238,[32]PSP!$C:$C,[32]PSP!$U:$U)</f>
        <v>0.4</v>
      </c>
      <c r="V1238" s="28">
        <f t="shared" si="5079"/>
        <v>0</v>
      </c>
      <c r="W1238" s="88"/>
      <c r="X1238" s="54">
        <f>_xlfn.XLOOKUP($C1238,[32]PSP!$C:$C,[32]PSP!$X:$X)</f>
        <v>0</v>
      </c>
      <c r="Y1238" s="27">
        <f>_xlfn.XLOOKUP($C1238,[32]PSP!$C:$C,[32]PSP!$Y:$Y)</f>
        <v>0.4</v>
      </c>
      <c r="Z1238" s="28">
        <f t="shared" si="5080"/>
        <v>0</v>
      </c>
      <c r="AA1238" s="88"/>
      <c r="AB1238" s="54">
        <f>_xlfn.XLOOKUP($C1238,[32]PSP!$C:$C,[32]PSP!$AB:$AB)</f>
        <v>0</v>
      </c>
      <c r="AC1238" s="27">
        <f>_xlfn.XLOOKUP($C1238,[32]PSP!$C:$C,[32]PSP!$AC:$AC)</f>
        <v>0.4</v>
      </c>
      <c r="AD1238" s="28">
        <f t="shared" si="5081"/>
        <v>0</v>
      </c>
      <c r="AE1238" s="88"/>
      <c r="AF1238" s="54">
        <f>_xlfn.XLOOKUP($C1238,[32]PSP!$C:$C,[32]PSP!$AF:$AF)</f>
        <v>0</v>
      </c>
      <c r="AG1238" s="27">
        <f>_xlfn.XLOOKUP($C1238,[32]PSP!$C:$C,[32]PSP!$AG:$AG)</f>
        <v>0.4</v>
      </c>
      <c r="AH1238" s="28">
        <f t="shared" si="5082"/>
        <v>0</v>
      </c>
      <c r="AI1238" s="88"/>
      <c r="AJ1238" s="54">
        <f>_xlfn.XLOOKUP($C1238,[32]PSP!$C:$C,[32]PSP!$AJ:$AJ)</f>
        <v>0</v>
      </c>
      <c r="AK1238" s="27">
        <f>_xlfn.XLOOKUP($C1238,[32]PSP!$C:$C,[32]PSP!$AK:$AK)</f>
        <v>0.4</v>
      </c>
      <c r="AL1238" s="28">
        <f t="shared" si="5083"/>
        <v>0</v>
      </c>
      <c r="AM1238" s="88"/>
      <c r="AN1238" s="54">
        <f>_xlfn.XLOOKUP($C1238,[32]PSP!$C:$C,[32]PSP!$AN:$AN)</f>
        <v>0</v>
      </c>
      <c r="AO1238" s="27">
        <f>_xlfn.XLOOKUP($C1238,[32]PSP!$C:$C,[32]PSP!$AO:$AO)</f>
        <v>0.4</v>
      </c>
      <c r="AP1238" s="28">
        <f t="shared" si="5084"/>
        <v>0</v>
      </c>
      <c r="AQ1238" s="88"/>
      <c r="AR1238" s="54">
        <f>_xlfn.XLOOKUP($C1238,[32]PSP!$C:$C,[32]PSP!$AR:$AR)</f>
        <v>0</v>
      </c>
      <c r="AS1238" s="27">
        <f>_xlfn.XLOOKUP($C1238,[32]PSP!$C:$C,[32]PSP!$AS:$AS)</f>
        <v>0.4</v>
      </c>
      <c r="AT1238" s="28">
        <f t="shared" si="5085"/>
        <v>0</v>
      </c>
      <c r="AU1238" s="88"/>
      <c r="AV1238" s="54">
        <f>_xlfn.XLOOKUP($C1238,[32]PSP!$C:$C,[32]PSP!$AV:$AV)</f>
        <v>0</v>
      </c>
      <c r="AW1238" s="27">
        <f>_xlfn.XLOOKUP($C1238,[32]PSP!$C:$C,[32]PSP!$AW:$AW)</f>
        <v>0.4</v>
      </c>
      <c r="AX1238" s="28">
        <f t="shared" si="5086"/>
        <v>0</v>
      </c>
      <c r="AY1238" s="88"/>
      <c r="AZ1238" s="54">
        <f>_xlfn.XLOOKUP($C1238,[32]PSP!$C:$C,[32]PSP!$AZ:$AZ)</f>
        <v>0</v>
      </c>
      <c r="BA1238" s="27">
        <f>_xlfn.XLOOKUP($C1238,[32]PSP!$C:$C,[32]PSP!$BA:$BA)</f>
        <v>0.4</v>
      </c>
      <c r="BB1238" s="28">
        <f t="shared" si="5087"/>
        <v>0</v>
      </c>
      <c r="BC1238" s="88"/>
      <c r="BD1238" s="54">
        <f>_xlfn.XLOOKUP($C1238,[32]PSP!$C:$C,[32]PSP!$BD:$BD)</f>
        <v>0</v>
      </c>
      <c r="BE1238" s="27">
        <f>_xlfn.XLOOKUP($C1238,[32]PSP!$C:$C,[32]PSP!$BE:$BE)</f>
        <v>0.4</v>
      </c>
      <c r="BF1238" s="28">
        <f t="shared" si="5088"/>
        <v>0</v>
      </c>
      <c r="BG1238" s="88"/>
      <c r="BH1238" s="54">
        <f>_xlfn.XLOOKUP($C1238,[32]PSP!$C:$C,[32]PSP!$BH:$BH)</f>
        <v>0</v>
      </c>
      <c r="BI1238" s="27">
        <f>_xlfn.XLOOKUP($C1238,[32]PSP!$C:$C,[32]PSP!$BI:$BI)</f>
        <v>0.4</v>
      </c>
      <c r="BJ1238" s="28">
        <f t="shared" si="5089"/>
        <v>0</v>
      </c>
      <c r="BK1238" s="88"/>
      <c r="BL1238" s="54">
        <f>_xlfn.XLOOKUP($C1238,[32]PSP!$C:$C,[32]PSP!$BL:$BL)</f>
        <v>0</v>
      </c>
      <c r="BM1238" s="27">
        <f>_xlfn.XLOOKUP($C1238,[32]PSP!$C:$C,[32]PSP!$BM:$BM)</f>
        <v>0.4</v>
      </c>
      <c r="BN1238" s="28">
        <f t="shared" si="5090"/>
        <v>0</v>
      </c>
      <c r="BO1238" s="88"/>
      <c r="BP1238" s="54">
        <f>_xlfn.XLOOKUP($C1238,[32]PSP!$C:$C,[32]PSP!$BP:$BP)</f>
        <v>0</v>
      </c>
      <c r="BQ1238" s="27">
        <f>_xlfn.XLOOKUP($C1238,[32]PSP!$C:$C,[32]PSP!$BQ:$BQ)</f>
        <v>0.4</v>
      </c>
      <c r="BR1238" s="28">
        <f t="shared" si="5091"/>
        <v>0</v>
      </c>
      <c r="BS1238" s="88"/>
      <c r="BT1238" s="54">
        <f>_xlfn.XLOOKUP($C1238,[32]PSP!$C:$C,[32]PSP!$BT:$BT)</f>
        <v>0</v>
      </c>
      <c r="BU1238" s="27">
        <f>_xlfn.XLOOKUP($C1238,[32]PSP!$C:$C,[32]PSP!$BU:$BU)</f>
        <v>0.4</v>
      </c>
      <c r="BV1238" s="28">
        <f t="shared" si="5092"/>
        <v>0</v>
      </c>
      <c r="BW1238" s="88"/>
      <c r="BX1238" s="54">
        <f>_xlfn.XLOOKUP($C1238,[32]PSP!$C:$C,[32]PSP!$BX:$BX)</f>
        <v>0</v>
      </c>
      <c r="BY1238" s="27">
        <f>_xlfn.XLOOKUP($C1238,[32]PSP!$C:$C,[32]PSP!$BY:$BY)</f>
        <v>0.4</v>
      </c>
      <c r="BZ1238" s="28">
        <f t="shared" si="5093"/>
        <v>0</v>
      </c>
      <c r="CA1238" s="88"/>
      <c r="CB1238" s="54">
        <f>_xlfn.XLOOKUP($C1238,[32]PSP!$C:$C,[32]PSP!$CB:$CB)</f>
        <v>0</v>
      </c>
      <c r="CC1238" s="27">
        <f>_xlfn.XLOOKUP($C1238,[32]PSP!$C:$C,[32]PSP!$CC:$CC)</f>
        <v>0.4</v>
      </c>
      <c r="CD1238" s="28">
        <f t="shared" si="5094"/>
        <v>0</v>
      </c>
      <c r="CE1238" s="88"/>
      <c r="CF1238" s="54">
        <f>_xlfn.XLOOKUP($C1238,[32]PSP!$C:$C,[32]PSP!$CF:$CF)</f>
        <v>0</v>
      </c>
      <c r="CG1238" s="27">
        <f>_xlfn.XLOOKUP($C1238,[32]PSP!$C:$C,[32]PSP!$CG:$CG)</f>
        <v>0.4</v>
      </c>
      <c r="CH1238" s="28">
        <f t="shared" si="5095"/>
        <v>0</v>
      </c>
      <c r="CI1238" s="88"/>
      <c r="CJ1238" s="54">
        <f>_xlfn.XLOOKUP($C1238,[32]PSP!$C:$C,[32]PSP!$CJ:$CJ)</f>
        <v>0</v>
      </c>
      <c r="CK1238" s="27">
        <f>_xlfn.XLOOKUP($C1238,[32]PSP!$C:$C,[32]PSP!$CK:$CK)</f>
        <v>0.4</v>
      </c>
      <c r="CL1238" s="28">
        <f t="shared" si="5096"/>
        <v>0</v>
      </c>
      <c r="CM1238" s="88"/>
      <c r="CN1238" s="54">
        <f>_xlfn.XLOOKUP($C1238,[32]PSP!$C:$C,[32]PSP!$CN:$CN)</f>
        <v>992105.28</v>
      </c>
      <c r="CO1238" s="27">
        <f>_xlfn.XLOOKUP($C1238,[32]PSP!$C:$C,[32]PSP!$CO:$CO)</f>
        <v>0.4</v>
      </c>
      <c r="CP1238" s="28">
        <f t="shared" si="5097"/>
        <v>396842.11</v>
      </c>
      <c r="CQ1238" s="88"/>
      <c r="CR1238" s="54">
        <f>_xlfn.XLOOKUP($C1238,[32]PSP!$C:$C,[32]PSP!$CR:$CR)</f>
        <v>0</v>
      </c>
      <c r="CS1238" s="27">
        <f>_xlfn.XLOOKUP($C1238,[32]PSP!$C:$C,[32]PSP!$CS:$CS)</f>
        <v>0.4</v>
      </c>
      <c r="CT1238" s="28">
        <f t="shared" si="5098"/>
        <v>0</v>
      </c>
      <c r="CU1238" s="88"/>
      <c r="CV1238" s="54">
        <f>_xlfn.XLOOKUP($C1238,[32]PSP!$C:$C,[32]PSP!$CV:$CV)</f>
        <v>0</v>
      </c>
      <c r="CW1238" s="27">
        <f>_xlfn.XLOOKUP($C1238,[32]PSP!$C:$C,[32]PSP!$CW:$CW)</f>
        <v>0.4</v>
      </c>
      <c r="CX1238" s="28">
        <f t="shared" si="5099"/>
        <v>0</v>
      </c>
      <c r="CY1238" s="88"/>
      <c r="CZ1238" s="54">
        <f>_xlfn.XLOOKUP($C1238,[32]PSP!$C:$C,[32]PSP!$CZ:$CZ)</f>
        <v>0</v>
      </c>
      <c r="DA1238" s="27">
        <f>_xlfn.XLOOKUP($C1238,[32]PSP!$C:$C,[32]PSP!$DA:$DA)</f>
        <v>0.4</v>
      </c>
      <c r="DB1238" s="28">
        <f t="shared" si="5100"/>
        <v>0</v>
      </c>
      <c r="DC1238" s="88"/>
      <c r="DD1238" s="54">
        <f>_xlfn.XLOOKUP($C1238,[32]PSP!$C:$C,[32]PSP!$DD:$DD)</f>
        <v>0</v>
      </c>
      <c r="DE1238" s="27">
        <f>_xlfn.XLOOKUP($C1238,[32]PSP!$C:$C,[32]PSP!$DE:$DE)</f>
        <v>0.4</v>
      </c>
      <c r="DF1238" s="28">
        <f t="shared" si="5101"/>
        <v>0</v>
      </c>
      <c r="DG1238" s="88"/>
      <c r="DH1238" s="54">
        <f>_xlfn.XLOOKUP($C1238,[32]PSP!$C:$C,[32]PSP!$DH:$DH)</f>
        <v>0</v>
      </c>
      <c r="DI1238" s="27">
        <f>_xlfn.XLOOKUP($C1238,[32]PSP!$C:$C,[32]PSP!$DI:$DI)</f>
        <v>0.4</v>
      </c>
      <c r="DJ1238" s="28">
        <f t="shared" si="5102"/>
        <v>0</v>
      </c>
      <c r="DK1238" s="88"/>
      <c r="DL1238" s="54">
        <f>_xlfn.XLOOKUP($C1238,[32]PSP!$C:$C,[32]PSP!$DL:$DL)</f>
        <v>0</v>
      </c>
      <c r="DM1238" s="27">
        <f>_xlfn.XLOOKUP($C1238,[32]PSP!$C:$C,[32]PSP!$DM:$DM)</f>
        <v>0.4</v>
      </c>
      <c r="DN1238" s="28">
        <f t="shared" si="5103"/>
        <v>0</v>
      </c>
      <c r="DO1238" s="88"/>
      <c r="DP1238" s="54">
        <f>_xlfn.XLOOKUP($C1238,[32]PSP!$C:$C,[32]PSP!$DP:$DP)</f>
        <v>0</v>
      </c>
      <c r="DQ1238" s="27">
        <f>_xlfn.XLOOKUP($C1238,[32]PSP!$C:$C,[32]PSP!$DQ:$DQ)</f>
        <v>0.4</v>
      </c>
      <c r="DR1238" s="28">
        <f t="shared" si="5104"/>
        <v>0</v>
      </c>
      <c r="DS1238" s="88"/>
      <c r="DT1238" s="54">
        <f>_xlfn.XLOOKUP($C1238,[32]PSP!$C:$C,[32]PSP!$DT:$DT)</f>
        <v>0</v>
      </c>
      <c r="DU1238" s="27">
        <f>_xlfn.XLOOKUP($C1238,[32]PSP!$C:$C,[32]PSP!$DU:$DU)</f>
        <v>0.4</v>
      </c>
      <c r="DV1238" s="28">
        <f t="shared" si="5105"/>
        <v>0</v>
      </c>
      <c r="DW1238" s="88"/>
      <c r="DX1238" s="54">
        <f>_xlfn.XLOOKUP($C1238,[32]PSP!$C:$C,[32]PSP!$DX:$DX)</f>
        <v>0</v>
      </c>
      <c r="DY1238" s="27">
        <f>_xlfn.XLOOKUP($C1238,[32]PSP!$C:$C,[32]PSP!$DY:$DY)</f>
        <v>0.4</v>
      </c>
      <c r="DZ1238" s="28">
        <f t="shared" si="5106"/>
        <v>0</v>
      </c>
      <c r="EA1238" s="88"/>
      <c r="EB1238" s="54">
        <f>_xlfn.XLOOKUP($C1238,[32]PSP!$C:$C,[32]PSP!$EB:$EB)</f>
        <v>0</v>
      </c>
      <c r="EC1238" s="27">
        <f>_xlfn.XLOOKUP($C1238,[32]PSP!$C:$C,[32]PSP!$EC:$EC)</f>
        <v>0.4</v>
      </c>
      <c r="ED1238" s="28">
        <f t="shared" si="5107"/>
        <v>0</v>
      </c>
      <c r="EE1238" s="88"/>
      <c r="EF1238" s="54">
        <f>_xlfn.XLOOKUP($C1238,[32]PSP!$C:$C,[32]PSP!$EF:$EF)</f>
        <v>0</v>
      </c>
      <c r="EG1238" s="27">
        <f>_xlfn.XLOOKUP($C1238,[32]PSP!$C:$C,[32]PSP!$EG:$EG)</f>
        <v>0.4</v>
      </c>
      <c r="EH1238" s="28">
        <f t="shared" si="5108"/>
        <v>0</v>
      </c>
      <c r="EI1238" s="88"/>
      <c r="EJ1238" s="54">
        <f>_xlfn.XLOOKUP($C1238,[32]PSP!$C:$C,[32]PSP!$EJ:$EJ)</f>
        <v>0</v>
      </c>
      <c r="EK1238" s="27">
        <f>_xlfn.XLOOKUP($C1238,[32]PSP!$C:$C,[32]PSP!$EK:$EK)</f>
        <v>0.4</v>
      </c>
      <c r="EL1238" s="28">
        <f t="shared" si="5109"/>
        <v>0</v>
      </c>
      <c r="EM1238" s="24"/>
      <c r="EO1238" s="29">
        <f t="shared" si="5110"/>
        <v>396842.11</v>
      </c>
      <c r="EP1238" s="29">
        <f t="shared" si="5111"/>
        <v>396842.11</v>
      </c>
      <c r="EQ1238" s="4" t="b">
        <f t="shared" si="5112"/>
        <v>1</v>
      </c>
      <c r="ES1238" s="118">
        <f t="shared" si="5113"/>
        <v>1.1767000000000001</v>
      </c>
    </row>
    <row r="1239" spans="3:149" ht="12.75" customHeight="1" x14ac:dyDescent="0.25">
      <c r="C1239" s="111" t="s">
        <v>733</v>
      </c>
      <c r="D1239" s="112"/>
      <c r="E1239" s="111"/>
      <c r="F1239" s="113" t="str">
        <f>_xlfn.XLOOKUP($C1239,[32]PSP!$C:$C,[32]PSP!F:F)</f>
        <v>PAVIMENTO RIGIDO</v>
      </c>
      <c r="G1239" s="114"/>
      <c r="H1239" s="114"/>
      <c r="I1239" s="115"/>
      <c r="J1239" s="115"/>
      <c r="K1239" s="1"/>
      <c r="L1239" s="68"/>
      <c r="M1239" s="69"/>
      <c r="N1239" s="67"/>
      <c r="O1239" s="1"/>
      <c r="P1239" s="68"/>
      <c r="Q1239" s="69"/>
      <c r="R1239" s="67"/>
      <c r="S1239" s="1"/>
      <c r="T1239" s="68"/>
      <c r="U1239" s="69"/>
      <c r="V1239" s="67"/>
      <c r="W1239" s="1"/>
      <c r="X1239" s="68"/>
      <c r="Y1239" s="69"/>
      <c r="Z1239" s="67"/>
      <c r="AA1239" s="1"/>
      <c r="AB1239" s="68"/>
      <c r="AC1239" s="69"/>
      <c r="AD1239" s="67"/>
      <c r="AE1239" s="1"/>
      <c r="AF1239" s="68"/>
      <c r="AG1239" s="69"/>
      <c r="AH1239" s="67"/>
      <c r="AI1239" s="1"/>
      <c r="AJ1239" s="68"/>
      <c r="AK1239" s="69"/>
      <c r="AL1239" s="67"/>
      <c r="AM1239" s="1"/>
      <c r="AN1239" s="68"/>
      <c r="AO1239" s="69"/>
      <c r="AP1239" s="67"/>
      <c r="AQ1239" s="1"/>
      <c r="AR1239" s="68"/>
      <c r="AS1239" s="69"/>
      <c r="AT1239" s="67"/>
      <c r="AU1239" s="1"/>
      <c r="AV1239" s="68"/>
      <c r="AW1239" s="69"/>
      <c r="AX1239" s="67"/>
      <c r="AY1239" s="1"/>
      <c r="AZ1239" s="68"/>
      <c r="BA1239" s="69"/>
      <c r="BB1239" s="67"/>
      <c r="BC1239" s="1"/>
      <c r="BD1239" s="68"/>
      <c r="BE1239" s="69"/>
      <c r="BF1239" s="67"/>
      <c r="BG1239" s="1"/>
      <c r="BH1239" s="68"/>
      <c r="BI1239" s="69"/>
      <c r="BJ1239" s="67"/>
      <c r="BK1239" s="1"/>
      <c r="BL1239" s="68"/>
      <c r="BM1239" s="69"/>
      <c r="BN1239" s="67"/>
      <c r="BO1239" s="1"/>
      <c r="BP1239" s="68"/>
      <c r="BQ1239" s="69"/>
      <c r="BR1239" s="67"/>
      <c r="BS1239" s="1"/>
      <c r="BT1239" s="68"/>
      <c r="BU1239" s="69"/>
      <c r="BV1239" s="67"/>
      <c r="BW1239" s="1"/>
      <c r="BX1239" s="68"/>
      <c r="BY1239" s="69"/>
      <c r="BZ1239" s="67"/>
      <c r="CA1239" s="1"/>
      <c r="CB1239" s="68"/>
      <c r="CC1239" s="69"/>
      <c r="CD1239" s="67"/>
      <c r="CE1239" s="1"/>
      <c r="CF1239" s="68"/>
      <c r="CG1239" s="69"/>
      <c r="CH1239" s="67"/>
      <c r="CI1239" s="1"/>
      <c r="CJ1239" s="68"/>
      <c r="CK1239" s="69"/>
      <c r="CL1239" s="67"/>
      <c r="CM1239" s="1"/>
      <c r="CN1239" s="68"/>
      <c r="CO1239" s="69"/>
      <c r="CP1239" s="67"/>
      <c r="CQ1239" s="1"/>
      <c r="CR1239" s="68"/>
      <c r="CS1239" s="69"/>
      <c r="CT1239" s="67"/>
      <c r="CU1239" s="1"/>
      <c r="CV1239" s="68"/>
      <c r="CW1239" s="69"/>
      <c r="CX1239" s="67"/>
      <c r="CY1239" s="1"/>
      <c r="CZ1239" s="68"/>
      <c r="DA1239" s="69"/>
      <c r="DB1239" s="67"/>
      <c r="DC1239" s="1"/>
      <c r="DD1239" s="68"/>
      <c r="DE1239" s="69"/>
      <c r="DF1239" s="67"/>
      <c r="DG1239" s="1"/>
      <c r="DH1239" s="68"/>
      <c r="DI1239" s="69"/>
      <c r="DJ1239" s="67"/>
      <c r="DK1239" s="1"/>
      <c r="DL1239" s="68"/>
      <c r="DM1239" s="69"/>
      <c r="DN1239" s="67"/>
      <c r="DO1239" s="1"/>
      <c r="DP1239" s="68"/>
      <c r="DQ1239" s="69"/>
      <c r="DR1239" s="67"/>
      <c r="DS1239" s="1"/>
      <c r="DT1239" s="68"/>
      <c r="DU1239" s="69"/>
      <c r="DV1239" s="67"/>
      <c r="DW1239" s="1"/>
      <c r="DX1239" s="68"/>
      <c r="DY1239" s="69"/>
      <c r="DZ1239" s="67"/>
      <c r="EA1239" s="1"/>
      <c r="EB1239" s="68"/>
      <c r="EC1239" s="69"/>
      <c r="ED1239" s="67"/>
      <c r="EE1239" s="1"/>
      <c r="EF1239" s="68"/>
      <c r="EG1239" s="69"/>
      <c r="EH1239" s="67"/>
      <c r="EI1239" s="1"/>
      <c r="EJ1239" s="68"/>
      <c r="EK1239" s="69"/>
      <c r="EL1239" s="67"/>
      <c r="EM1239" s="111"/>
      <c r="EO1239" s="29">
        <f t="shared" si="5110"/>
        <v>0</v>
      </c>
      <c r="EP1239" s="29">
        <f t="shared" si="5111"/>
        <v>0</v>
      </c>
      <c r="EQ1239" s="4" t="b">
        <f t="shared" si="5112"/>
        <v>1</v>
      </c>
      <c r="ES1239" s="118">
        <f t="shared" si="5113"/>
        <v>1.1767000000000001</v>
      </c>
    </row>
    <row r="1240" spans="3:149" ht="12.75" customHeight="1" x14ac:dyDescent="0.25">
      <c r="C1240" s="24" t="s">
        <v>1264</v>
      </c>
      <c r="D1240" s="43">
        <f>_xlfn.XLOOKUP($C1240,[32]PSP!$C:$C,[32]PSP!D:D)</f>
        <v>4011211</v>
      </c>
      <c r="E1240" s="24" t="str">
        <f>_xlfn.XLOOKUP($C1240,[32]PSP!$C:$C,[32]PSP!E:E)</f>
        <v>SICRO SERVIÇO</v>
      </c>
      <c r="F1240" s="25" t="str">
        <f>_xlfn.XLOOKUP($C1240,[32]PSP!$C:$C,[32]PSP!F:F)</f>
        <v>REFORÇO DO SUBLEITO COM MATERIAL DE JAZIDA</v>
      </c>
      <c r="G1240" s="26" t="str">
        <f>_xlfn.XLOOKUP($C1240,[32]PSP!$C:$C,[32]PSP!G:G)</f>
        <v>M³</v>
      </c>
      <c r="H1240" s="53">
        <f>_xlfn.XLOOKUP($C1240,[32]PSP!$C:$C,[32]PSP!$H:$H)</f>
        <v>0</v>
      </c>
      <c r="I1240" s="28">
        <f>_xlfn.XLOOKUP($C1240,[32]PSP!$C:$C,[32]PSP!$I:$I)</f>
        <v>0</v>
      </c>
      <c r="J1240" s="28">
        <f t="shared" si="5076"/>
        <v>0</v>
      </c>
      <c r="K1240" s="88"/>
      <c r="L1240" s="54">
        <f>_xlfn.XLOOKUP($C1240,[32]PSP!$C:$C,[32]PSP!$L:$L)</f>
        <v>0</v>
      </c>
      <c r="M1240" s="27">
        <f>_xlfn.XLOOKUP($C1240,[32]PSP!$C:$C,[32]PSP!$M:$M)</f>
        <v>6.55</v>
      </c>
      <c r="N1240" s="28">
        <f t="shared" si="5077"/>
        <v>0</v>
      </c>
      <c r="O1240" s="88"/>
      <c r="P1240" s="54">
        <f>_xlfn.XLOOKUP($C1240,[32]PSP!$C:$C,[32]PSP!$P:$P)</f>
        <v>0</v>
      </c>
      <c r="Q1240" s="27">
        <f>_xlfn.XLOOKUP($C1240,[32]PSP!$C:$C,[32]PSP!$Q:$Q)</f>
        <v>6.55</v>
      </c>
      <c r="R1240" s="28">
        <f t="shared" si="5078"/>
        <v>0</v>
      </c>
      <c r="S1240" s="88"/>
      <c r="T1240" s="54">
        <f>_xlfn.XLOOKUP($C1240,[32]PSP!$C:$C,[32]PSP!$T:$T)</f>
        <v>0</v>
      </c>
      <c r="U1240" s="27">
        <f>_xlfn.XLOOKUP($C1240,[32]PSP!$C:$C,[32]PSP!$U:$U)</f>
        <v>6.55</v>
      </c>
      <c r="V1240" s="28">
        <f t="shared" si="5079"/>
        <v>0</v>
      </c>
      <c r="W1240" s="88"/>
      <c r="X1240" s="54">
        <f>_xlfn.XLOOKUP($C1240,[32]PSP!$C:$C,[32]PSP!$X:$X)</f>
        <v>0</v>
      </c>
      <c r="Y1240" s="27">
        <f>_xlfn.XLOOKUP($C1240,[32]PSP!$C:$C,[32]PSP!$Y:$Y)</f>
        <v>6.55</v>
      </c>
      <c r="Z1240" s="28">
        <f t="shared" si="5080"/>
        <v>0</v>
      </c>
      <c r="AA1240" s="88"/>
      <c r="AB1240" s="54">
        <f>_xlfn.XLOOKUP($C1240,[32]PSP!$C:$C,[32]PSP!$AB:$AB)</f>
        <v>0</v>
      </c>
      <c r="AC1240" s="27">
        <f>_xlfn.XLOOKUP($C1240,[32]PSP!$C:$C,[32]PSP!$AC:$AC)</f>
        <v>6.55</v>
      </c>
      <c r="AD1240" s="28">
        <f t="shared" si="5081"/>
        <v>0</v>
      </c>
      <c r="AE1240" s="88"/>
      <c r="AF1240" s="54">
        <f>_xlfn.XLOOKUP($C1240,[32]PSP!$C:$C,[32]PSP!$AF:$AF)</f>
        <v>0</v>
      </c>
      <c r="AG1240" s="27">
        <f>_xlfn.XLOOKUP($C1240,[32]PSP!$C:$C,[32]PSP!$AG:$AG)</f>
        <v>6.55</v>
      </c>
      <c r="AH1240" s="28">
        <f t="shared" si="5082"/>
        <v>0</v>
      </c>
      <c r="AI1240" s="88"/>
      <c r="AJ1240" s="54">
        <f>_xlfn.XLOOKUP($C1240,[32]PSP!$C:$C,[32]PSP!$AJ:$AJ)</f>
        <v>0</v>
      </c>
      <c r="AK1240" s="27">
        <f>_xlfn.XLOOKUP($C1240,[32]PSP!$C:$C,[32]PSP!$AK:$AK)</f>
        <v>6.55</v>
      </c>
      <c r="AL1240" s="28">
        <f t="shared" si="5083"/>
        <v>0</v>
      </c>
      <c r="AM1240" s="88"/>
      <c r="AN1240" s="54">
        <f>_xlfn.XLOOKUP($C1240,[32]PSP!$C:$C,[32]PSP!$AN:$AN)</f>
        <v>0</v>
      </c>
      <c r="AO1240" s="27">
        <f>_xlfn.XLOOKUP($C1240,[32]PSP!$C:$C,[32]PSP!$AO:$AO)</f>
        <v>6.55</v>
      </c>
      <c r="AP1240" s="28">
        <f t="shared" si="5084"/>
        <v>0</v>
      </c>
      <c r="AQ1240" s="88"/>
      <c r="AR1240" s="54">
        <f>_xlfn.XLOOKUP($C1240,[32]PSP!$C:$C,[32]PSP!$AR:$AR)</f>
        <v>0</v>
      </c>
      <c r="AS1240" s="27">
        <f>_xlfn.XLOOKUP($C1240,[32]PSP!$C:$C,[32]PSP!$AS:$AS)</f>
        <v>6.55</v>
      </c>
      <c r="AT1240" s="28">
        <f t="shared" si="5085"/>
        <v>0</v>
      </c>
      <c r="AU1240" s="88"/>
      <c r="AV1240" s="54">
        <f>_xlfn.XLOOKUP($C1240,[32]PSP!$C:$C,[32]PSP!$AV:$AV)</f>
        <v>0</v>
      </c>
      <c r="AW1240" s="27">
        <f>_xlfn.XLOOKUP($C1240,[32]PSP!$C:$C,[32]PSP!$AW:$AW)</f>
        <v>6.55</v>
      </c>
      <c r="AX1240" s="28">
        <f t="shared" si="5086"/>
        <v>0</v>
      </c>
      <c r="AY1240" s="88"/>
      <c r="AZ1240" s="54">
        <f>_xlfn.XLOOKUP($C1240,[32]PSP!$C:$C,[32]PSP!$AZ:$AZ)</f>
        <v>0</v>
      </c>
      <c r="BA1240" s="27">
        <f>_xlfn.XLOOKUP($C1240,[32]PSP!$C:$C,[32]PSP!$BA:$BA)</f>
        <v>6.55</v>
      </c>
      <c r="BB1240" s="28">
        <f t="shared" si="5087"/>
        <v>0</v>
      </c>
      <c r="BC1240" s="88"/>
      <c r="BD1240" s="54">
        <f>_xlfn.XLOOKUP($C1240,[32]PSP!$C:$C,[32]PSP!$BD:$BD)</f>
        <v>0</v>
      </c>
      <c r="BE1240" s="27">
        <f>_xlfn.XLOOKUP($C1240,[32]PSP!$C:$C,[32]PSP!$BE:$BE)</f>
        <v>6.55</v>
      </c>
      <c r="BF1240" s="28">
        <f t="shared" si="5088"/>
        <v>0</v>
      </c>
      <c r="BG1240" s="88"/>
      <c r="BH1240" s="54">
        <f>_xlfn.XLOOKUP($C1240,[32]PSP!$C:$C,[32]PSP!$BH:$BH)</f>
        <v>0</v>
      </c>
      <c r="BI1240" s="27">
        <f>_xlfn.XLOOKUP($C1240,[32]PSP!$C:$C,[32]PSP!$BI:$BI)</f>
        <v>6.55</v>
      </c>
      <c r="BJ1240" s="28">
        <f t="shared" si="5089"/>
        <v>0</v>
      </c>
      <c r="BK1240" s="88"/>
      <c r="BL1240" s="54">
        <f>_xlfn.XLOOKUP($C1240,[32]PSP!$C:$C,[32]PSP!$BL:$BL)</f>
        <v>0</v>
      </c>
      <c r="BM1240" s="27">
        <f>_xlfn.XLOOKUP($C1240,[32]PSP!$C:$C,[32]PSP!$BM:$BM)</f>
        <v>6.55</v>
      </c>
      <c r="BN1240" s="28">
        <f t="shared" si="5090"/>
        <v>0</v>
      </c>
      <c r="BO1240" s="88"/>
      <c r="BP1240" s="54">
        <f>_xlfn.XLOOKUP($C1240,[32]PSP!$C:$C,[32]PSP!$BP:$BP)</f>
        <v>0</v>
      </c>
      <c r="BQ1240" s="27">
        <f>_xlfn.XLOOKUP($C1240,[32]PSP!$C:$C,[32]PSP!$BQ:$BQ)</f>
        <v>6.55</v>
      </c>
      <c r="BR1240" s="28">
        <f t="shared" si="5091"/>
        <v>0</v>
      </c>
      <c r="BS1240" s="88"/>
      <c r="BT1240" s="54">
        <f>_xlfn.XLOOKUP($C1240,[32]PSP!$C:$C,[32]PSP!$BT:$BT)</f>
        <v>0</v>
      </c>
      <c r="BU1240" s="27">
        <f>_xlfn.XLOOKUP($C1240,[32]PSP!$C:$C,[32]PSP!$BU:$BU)</f>
        <v>6.55</v>
      </c>
      <c r="BV1240" s="28">
        <f t="shared" si="5092"/>
        <v>0</v>
      </c>
      <c r="BW1240" s="88"/>
      <c r="BX1240" s="54">
        <f>_xlfn.XLOOKUP($C1240,[32]PSP!$C:$C,[32]PSP!$BX:$BX)</f>
        <v>0</v>
      </c>
      <c r="BY1240" s="27">
        <f>_xlfn.XLOOKUP($C1240,[32]PSP!$C:$C,[32]PSP!$BY:$BY)</f>
        <v>6.55</v>
      </c>
      <c r="BZ1240" s="28">
        <f t="shared" si="5093"/>
        <v>0</v>
      </c>
      <c r="CA1240" s="88"/>
      <c r="CB1240" s="54">
        <f>_xlfn.XLOOKUP($C1240,[32]PSP!$C:$C,[32]PSP!$CB:$CB)</f>
        <v>0</v>
      </c>
      <c r="CC1240" s="27">
        <f>_xlfn.XLOOKUP($C1240,[32]PSP!$C:$C,[32]PSP!$CC:$CC)</f>
        <v>6.55</v>
      </c>
      <c r="CD1240" s="28">
        <f t="shared" si="5094"/>
        <v>0</v>
      </c>
      <c r="CE1240" s="88"/>
      <c r="CF1240" s="54">
        <f>_xlfn.XLOOKUP($C1240,[32]PSP!$C:$C,[32]PSP!$CF:$CF)</f>
        <v>0</v>
      </c>
      <c r="CG1240" s="27">
        <f>_xlfn.XLOOKUP($C1240,[32]PSP!$C:$C,[32]PSP!$CG:$CG)</f>
        <v>6.55</v>
      </c>
      <c r="CH1240" s="28">
        <f t="shared" si="5095"/>
        <v>0</v>
      </c>
      <c r="CI1240" s="88"/>
      <c r="CJ1240" s="54">
        <f>_xlfn.XLOOKUP($C1240,[32]PSP!$C:$C,[32]PSP!$CJ:$CJ)</f>
        <v>0</v>
      </c>
      <c r="CK1240" s="27">
        <f>_xlfn.XLOOKUP($C1240,[32]PSP!$C:$C,[32]PSP!$CK:$CK)</f>
        <v>6.55</v>
      </c>
      <c r="CL1240" s="28">
        <f t="shared" si="5096"/>
        <v>0</v>
      </c>
      <c r="CM1240" s="88"/>
      <c r="CN1240" s="54">
        <f>_xlfn.XLOOKUP($C1240,[32]PSP!$C:$C,[32]PSP!$CN:$CN)</f>
        <v>0</v>
      </c>
      <c r="CO1240" s="27">
        <f>_xlfn.XLOOKUP($C1240,[32]PSP!$C:$C,[32]PSP!$CO:$CO)</f>
        <v>6.55</v>
      </c>
      <c r="CP1240" s="28">
        <f t="shared" si="5097"/>
        <v>0</v>
      </c>
      <c r="CQ1240" s="88"/>
      <c r="CR1240" s="54">
        <f>_xlfn.XLOOKUP($C1240,[32]PSP!$C:$C,[32]PSP!$CR:$CR)</f>
        <v>0</v>
      </c>
      <c r="CS1240" s="27">
        <f>_xlfn.XLOOKUP($C1240,[32]PSP!$C:$C,[32]PSP!$CS:$CS)</f>
        <v>6.55</v>
      </c>
      <c r="CT1240" s="28">
        <f t="shared" si="5098"/>
        <v>0</v>
      </c>
      <c r="CU1240" s="88"/>
      <c r="CV1240" s="54">
        <f>_xlfn.XLOOKUP($C1240,[32]PSP!$C:$C,[32]PSP!$CV:$CV)</f>
        <v>0</v>
      </c>
      <c r="CW1240" s="27">
        <f>_xlfn.XLOOKUP($C1240,[32]PSP!$C:$C,[32]PSP!$CW:$CW)</f>
        <v>6.55</v>
      </c>
      <c r="CX1240" s="28">
        <f t="shared" si="5099"/>
        <v>0</v>
      </c>
      <c r="CY1240" s="88"/>
      <c r="CZ1240" s="54">
        <f>_xlfn.XLOOKUP($C1240,[32]PSP!$C:$C,[32]PSP!$CZ:$CZ)</f>
        <v>0</v>
      </c>
      <c r="DA1240" s="27">
        <f>_xlfn.XLOOKUP($C1240,[32]PSP!$C:$C,[32]PSP!$DA:$DA)</f>
        <v>6.55</v>
      </c>
      <c r="DB1240" s="28">
        <f t="shared" si="5100"/>
        <v>0</v>
      </c>
      <c r="DC1240" s="88"/>
      <c r="DD1240" s="54">
        <f>_xlfn.XLOOKUP($C1240,[32]PSP!$C:$C,[32]PSP!$DD:$DD)</f>
        <v>0</v>
      </c>
      <c r="DE1240" s="27">
        <f>_xlfn.XLOOKUP($C1240,[32]PSP!$C:$C,[32]PSP!$DE:$DE)</f>
        <v>6.55</v>
      </c>
      <c r="DF1240" s="28">
        <f t="shared" si="5101"/>
        <v>0</v>
      </c>
      <c r="DG1240" s="88"/>
      <c r="DH1240" s="54">
        <f>_xlfn.XLOOKUP($C1240,[32]PSP!$C:$C,[32]PSP!$DH:$DH)</f>
        <v>0</v>
      </c>
      <c r="DI1240" s="27">
        <f>_xlfn.XLOOKUP($C1240,[32]PSP!$C:$C,[32]PSP!$DI:$DI)</f>
        <v>6.55</v>
      </c>
      <c r="DJ1240" s="28">
        <f t="shared" si="5102"/>
        <v>0</v>
      </c>
      <c r="DK1240" s="88"/>
      <c r="DL1240" s="54">
        <f>_xlfn.XLOOKUP($C1240,[32]PSP!$C:$C,[32]PSP!$DL:$DL)</f>
        <v>0</v>
      </c>
      <c r="DM1240" s="27">
        <f>_xlfn.XLOOKUP($C1240,[32]PSP!$C:$C,[32]PSP!$DM:$DM)</f>
        <v>6.55</v>
      </c>
      <c r="DN1240" s="28">
        <f t="shared" si="5103"/>
        <v>0</v>
      </c>
      <c r="DO1240" s="88"/>
      <c r="DP1240" s="54">
        <f>_xlfn.XLOOKUP($C1240,[32]PSP!$C:$C,[32]PSP!$DP:$DP)</f>
        <v>0</v>
      </c>
      <c r="DQ1240" s="27">
        <f>_xlfn.XLOOKUP($C1240,[32]PSP!$C:$C,[32]PSP!$DQ:$DQ)</f>
        <v>6.55</v>
      </c>
      <c r="DR1240" s="28">
        <f t="shared" si="5104"/>
        <v>0</v>
      </c>
      <c r="DS1240" s="88"/>
      <c r="DT1240" s="54">
        <f>_xlfn.XLOOKUP($C1240,[32]PSP!$C:$C,[32]PSP!$DT:$DT)</f>
        <v>0</v>
      </c>
      <c r="DU1240" s="27">
        <f>_xlfn.XLOOKUP($C1240,[32]PSP!$C:$C,[32]PSP!$DU:$DU)</f>
        <v>6.55</v>
      </c>
      <c r="DV1240" s="28">
        <f t="shared" si="5105"/>
        <v>0</v>
      </c>
      <c r="DW1240" s="88"/>
      <c r="DX1240" s="54">
        <f>_xlfn.XLOOKUP($C1240,[32]PSP!$C:$C,[32]PSP!$DX:$DX)</f>
        <v>0</v>
      </c>
      <c r="DY1240" s="27">
        <f>_xlfn.XLOOKUP($C1240,[32]PSP!$C:$C,[32]PSP!$DY:$DY)</f>
        <v>6.55</v>
      </c>
      <c r="DZ1240" s="28">
        <f t="shared" si="5106"/>
        <v>0</v>
      </c>
      <c r="EA1240" s="88"/>
      <c r="EB1240" s="54">
        <f>_xlfn.XLOOKUP($C1240,[32]PSP!$C:$C,[32]PSP!$EB:$EB)</f>
        <v>0</v>
      </c>
      <c r="EC1240" s="27">
        <f>_xlfn.XLOOKUP($C1240,[32]PSP!$C:$C,[32]PSP!$EC:$EC)</f>
        <v>6.55</v>
      </c>
      <c r="ED1240" s="28">
        <f t="shared" si="5107"/>
        <v>0</v>
      </c>
      <c r="EE1240" s="88"/>
      <c r="EF1240" s="54">
        <f>_xlfn.XLOOKUP($C1240,[32]PSP!$C:$C,[32]PSP!$EF:$EF)</f>
        <v>0</v>
      </c>
      <c r="EG1240" s="27">
        <f>_xlfn.XLOOKUP($C1240,[32]PSP!$C:$C,[32]PSP!$EG:$EG)</f>
        <v>6.55</v>
      </c>
      <c r="EH1240" s="28">
        <f t="shared" si="5108"/>
        <v>0</v>
      </c>
      <c r="EI1240" s="88"/>
      <c r="EJ1240" s="54">
        <f>_xlfn.XLOOKUP($C1240,[32]PSP!$C:$C,[32]PSP!$EJ:$EJ)</f>
        <v>0</v>
      </c>
      <c r="EK1240" s="27">
        <f>_xlfn.XLOOKUP($C1240,[32]PSP!$C:$C,[32]PSP!$EK:$EK)</f>
        <v>6.55</v>
      </c>
      <c r="EL1240" s="28">
        <f t="shared" si="5109"/>
        <v>0</v>
      </c>
      <c r="EM1240" s="24"/>
      <c r="EO1240" s="29">
        <f t="shared" si="5110"/>
        <v>0</v>
      </c>
      <c r="EP1240" s="29">
        <f t="shared" si="5111"/>
        <v>0</v>
      </c>
      <c r="EQ1240" s="4" t="b">
        <f t="shared" si="5112"/>
        <v>1</v>
      </c>
      <c r="ES1240" s="118">
        <f t="shared" si="5113"/>
        <v>1.1767000000000001</v>
      </c>
    </row>
    <row r="1241" spans="3:149" ht="12.75" customHeight="1" x14ac:dyDescent="0.25">
      <c r="C1241" s="24" t="s">
        <v>1265</v>
      </c>
      <c r="D1241" s="43">
        <f>_xlfn.XLOOKUP($C1241,[32]PSP!$C:$C,[32]PSP!D:D)</f>
        <v>4011209</v>
      </c>
      <c r="E1241" s="24" t="str">
        <f>_xlfn.XLOOKUP($C1241,[32]PSP!$C:$C,[32]PSP!E:E)</f>
        <v>SICRO SERVIÇO</v>
      </c>
      <c r="F1241" s="25" t="str">
        <f>_xlfn.XLOOKUP($C1241,[32]PSP!$C:$C,[32]PSP!F:F)</f>
        <v>REGULARIZAÇÃO DO SUBLEITO</v>
      </c>
      <c r="G1241" s="26" t="str">
        <f>_xlfn.XLOOKUP($C1241,[32]PSP!$C:$C,[32]PSP!G:G)</f>
        <v>M²</v>
      </c>
      <c r="H1241" s="53">
        <f>_xlfn.XLOOKUP($C1241,[32]PSP!$C:$C,[32]PSP!$H:$H)</f>
        <v>0</v>
      </c>
      <c r="I1241" s="28">
        <f>_xlfn.XLOOKUP($C1241,[32]PSP!$C:$C,[32]PSP!$I:$I)</f>
        <v>0</v>
      </c>
      <c r="J1241" s="28">
        <f t="shared" si="5076"/>
        <v>0</v>
      </c>
      <c r="K1241" s="88"/>
      <c r="L1241" s="54">
        <f>_xlfn.XLOOKUP($C1241,[32]PSP!$C:$C,[32]PSP!$L:$L)</f>
        <v>0</v>
      </c>
      <c r="M1241" s="27">
        <f>_xlfn.XLOOKUP($C1241,[32]PSP!$C:$C,[32]PSP!$M:$M)</f>
        <v>0.68</v>
      </c>
      <c r="N1241" s="28">
        <f t="shared" si="5077"/>
        <v>0</v>
      </c>
      <c r="O1241" s="88"/>
      <c r="P1241" s="54">
        <f>_xlfn.XLOOKUP($C1241,[32]PSP!$C:$C,[32]PSP!$P:$P)</f>
        <v>0</v>
      </c>
      <c r="Q1241" s="27">
        <f>_xlfn.XLOOKUP($C1241,[32]PSP!$C:$C,[32]PSP!$Q:$Q)</f>
        <v>0.68</v>
      </c>
      <c r="R1241" s="28">
        <f t="shared" si="5078"/>
        <v>0</v>
      </c>
      <c r="S1241" s="88"/>
      <c r="T1241" s="54">
        <f>_xlfn.XLOOKUP($C1241,[32]PSP!$C:$C,[32]PSP!$T:$T)</f>
        <v>0</v>
      </c>
      <c r="U1241" s="27">
        <f>_xlfn.XLOOKUP($C1241,[32]PSP!$C:$C,[32]PSP!$U:$U)</f>
        <v>0.68</v>
      </c>
      <c r="V1241" s="28">
        <f t="shared" si="5079"/>
        <v>0</v>
      </c>
      <c r="W1241" s="88"/>
      <c r="X1241" s="54">
        <f>_xlfn.XLOOKUP($C1241,[32]PSP!$C:$C,[32]PSP!$X:$X)</f>
        <v>0</v>
      </c>
      <c r="Y1241" s="27">
        <f>_xlfn.XLOOKUP($C1241,[32]PSP!$C:$C,[32]PSP!$Y:$Y)</f>
        <v>0.68</v>
      </c>
      <c r="Z1241" s="28">
        <f t="shared" si="5080"/>
        <v>0</v>
      </c>
      <c r="AA1241" s="88"/>
      <c r="AB1241" s="54">
        <f>_xlfn.XLOOKUP($C1241,[32]PSP!$C:$C,[32]PSP!$AB:$AB)</f>
        <v>0</v>
      </c>
      <c r="AC1241" s="27">
        <f>_xlfn.XLOOKUP($C1241,[32]PSP!$C:$C,[32]PSP!$AC:$AC)</f>
        <v>0.68</v>
      </c>
      <c r="AD1241" s="28">
        <f t="shared" si="5081"/>
        <v>0</v>
      </c>
      <c r="AE1241" s="88"/>
      <c r="AF1241" s="54">
        <f>_xlfn.XLOOKUP($C1241,[32]PSP!$C:$C,[32]PSP!$AF:$AF)</f>
        <v>0</v>
      </c>
      <c r="AG1241" s="27">
        <f>_xlfn.XLOOKUP($C1241,[32]PSP!$C:$C,[32]PSP!$AG:$AG)</f>
        <v>0.68</v>
      </c>
      <c r="AH1241" s="28">
        <f t="shared" si="5082"/>
        <v>0</v>
      </c>
      <c r="AI1241" s="88"/>
      <c r="AJ1241" s="54">
        <f>_xlfn.XLOOKUP($C1241,[32]PSP!$C:$C,[32]PSP!$AJ:$AJ)</f>
        <v>0</v>
      </c>
      <c r="AK1241" s="27">
        <f>_xlfn.XLOOKUP($C1241,[32]PSP!$C:$C,[32]PSP!$AK:$AK)</f>
        <v>0.68</v>
      </c>
      <c r="AL1241" s="28">
        <f t="shared" si="5083"/>
        <v>0</v>
      </c>
      <c r="AM1241" s="88"/>
      <c r="AN1241" s="54">
        <f>_xlfn.XLOOKUP($C1241,[32]PSP!$C:$C,[32]PSP!$AN:$AN)</f>
        <v>0</v>
      </c>
      <c r="AO1241" s="27">
        <f>_xlfn.XLOOKUP($C1241,[32]PSP!$C:$C,[32]PSP!$AO:$AO)</f>
        <v>0.68</v>
      </c>
      <c r="AP1241" s="28">
        <f t="shared" si="5084"/>
        <v>0</v>
      </c>
      <c r="AQ1241" s="88"/>
      <c r="AR1241" s="54">
        <f>_xlfn.XLOOKUP($C1241,[32]PSP!$C:$C,[32]PSP!$AR:$AR)</f>
        <v>0</v>
      </c>
      <c r="AS1241" s="27">
        <f>_xlfn.XLOOKUP($C1241,[32]PSP!$C:$C,[32]PSP!$AS:$AS)</f>
        <v>0.68</v>
      </c>
      <c r="AT1241" s="28">
        <f t="shared" si="5085"/>
        <v>0</v>
      </c>
      <c r="AU1241" s="88"/>
      <c r="AV1241" s="54">
        <f>_xlfn.XLOOKUP($C1241,[32]PSP!$C:$C,[32]PSP!$AV:$AV)</f>
        <v>0</v>
      </c>
      <c r="AW1241" s="27">
        <f>_xlfn.XLOOKUP($C1241,[32]PSP!$C:$C,[32]PSP!$AW:$AW)</f>
        <v>0.68</v>
      </c>
      <c r="AX1241" s="28">
        <f t="shared" si="5086"/>
        <v>0</v>
      </c>
      <c r="AY1241" s="88"/>
      <c r="AZ1241" s="54">
        <f>_xlfn.XLOOKUP($C1241,[32]PSP!$C:$C,[32]PSP!$AZ:$AZ)</f>
        <v>0</v>
      </c>
      <c r="BA1241" s="27">
        <f>_xlfn.XLOOKUP($C1241,[32]PSP!$C:$C,[32]PSP!$BA:$BA)</f>
        <v>0.68</v>
      </c>
      <c r="BB1241" s="28">
        <f t="shared" si="5087"/>
        <v>0</v>
      </c>
      <c r="BC1241" s="88"/>
      <c r="BD1241" s="54">
        <f>_xlfn.XLOOKUP($C1241,[32]PSP!$C:$C,[32]PSP!$BD:$BD)</f>
        <v>0</v>
      </c>
      <c r="BE1241" s="27">
        <f>_xlfn.XLOOKUP($C1241,[32]PSP!$C:$C,[32]PSP!$BE:$BE)</f>
        <v>0.68</v>
      </c>
      <c r="BF1241" s="28">
        <f t="shared" si="5088"/>
        <v>0</v>
      </c>
      <c r="BG1241" s="88"/>
      <c r="BH1241" s="54">
        <f>_xlfn.XLOOKUP($C1241,[32]PSP!$C:$C,[32]PSP!$BH:$BH)</f>
        <v>0</v>
      </c>
      <c r="BI1241" s="27">
        <f>_xlfn.XLOOKUP($C1241,[32]PSP!$C:$C,[32]PSP!$BI:$BI)</f>
        <v>0.68</v>
      </c>
      <c r="BJ1241" s="28">
        <f t="shared" si="5089"/>
        <v>0</v>
      </c>
      <c r="BK1241" s="88"/>
      <c r="BL1241" s="54">
        <f>_xlfn.XLOOKUP($C1241,[32]PSP!$C:$C,[32]PSP!$BL:$BL)</f>
        <v>0</v>
      </c>
      <c r="BM1241" s="27">
        <f>_xlfn.XLOOKUP($C1241,[32]PSP!$C:$C,[32]PSP!$BM:$BM)</f>
        <v>0.68</v>
      </c>
      <c r="BN1241" s="28">
        <f t="shared" si="5090"/>
        <v>0</v>
      </c>
      <c r="BO1241" s="88"/>
      <c r="BP1241" s="54">
        <f>_xlfn.XLOOKUP($C1241,[32]PSP!$C:$C,[32]PSP!$BP:$BP)</f>
        <v>0</v>
      </c>
      <c r="BQ1241" s="27">
        <f>_xlfn.XLOOKUP($C1241,[32]PSP!$C:$C,[32]PSP!$BQ:$BQ)</f>
        <v>0.68</v>
      </c>
      <c r="BR1241" s="28">
        <f t="shared" si="5091"/>
        <v>0</v>
      </c>
      <c r="BS1241" s="88"/>
      <c r="BT1241" s="54">
        <f>_xlfn.XLOOKUP($C1241,[32]PSP!$C:$C,[32]PSP!$BT:$BT)</f>
        <v>0</v>
      </c>
      <c r="BU1241" s="27">
        <f>_xlfn.XLOOKUP($C1241,[32]PSP!$C:$C,[32]PSP!$BU:$BU)</f>
        <v>0.68</v>
      </c>
      <c r="BV1241" s="28">
        <f t="shared" si="5092"/>
        <v>0</v>
      </c>
      <c r="BW1241" s="88"/>
      <c r="BX1241" s="54">
        <f>_xlfn.XLOOKUP($C1241,[32]PSP!$C:$C,[32]PSP!$BX:$BX)</f>
        <v>0</v>
      </c>
      <c r="BY1241" s="27">
        <f>_xlfn.XLOOKUP($C1241,[32]PSP!$C:$C,[32]PSP!$BY:$BY)</f>
        <v>0.68</v>
      </c>
      <c r="BZ1241" s="28">
        <f t="shared" si="5093"/>
        <v>0</v>
      </c>
      <c r="CA1241" s="88"/>
      <c r="CB1241" s="54">
        <f>_xlfn.XLOOKUP($C1241,[32]PSP!$C:$C,[32]PSP!$CB:$CB)</f>
        <v>0</v>
      </c>
      <c r="CC1241" s="27">
        <f>_xlfn.XLOOKUP($C1241,[32]PSP!$C:$C,[32]PSP!$CC:$CC)</f>
        <v>0.68</v>
      </c>
      <c r="CD1241" s="28">
        <f t="shared" si="5094"/>
        <v>0</v>
      </c>
      <c r="CE1241" s="88"/>
      <c r="CF1241" s="54">
        <f>_xlfn.XLOOKUP($C1241,[32]PSP!$C:$C,[32]PSP!$CF:$CF)</f>
        <v>0</v>
      </c>
      <c r="CG1241" s="27">
        <f>_xlfn.XLOOKUP($C1241,[32]PSP!$C:$C,[32]PSP!$CG:$CG)</f>
        <v>0.68</v>
      </c>
      <c r="CH1241" s="28">
        <f t="shared" si="5095"/>
        <v>0</v>
      </c>
      <c r="CI1241" s="88"/>
      <c r="CJ1241" s="54">
        <f>_xlfn.XLOOKUP($C1241,[32]PSP!$C:$C,[32]PSP!$CJ:$CJ)</f>
        <v>0</v>
      </c>
      <c r="CK1241" s="27">
        <f>_xlfn.XLOOKUP($C1241,[32]PSP!$C:$C,[32]PSP!$CK:$CK)</f>
        <v>0.68</v>
      </c>
      <c r="CL1241" s="28">
        <f t="shared" si="5096"/>
        <v>0</v>
      </c>
      <c r="CM1241" s="88"/>
      <c r="CN1241" s="54">
        <f>_xlfn.XLOOKUP($C1241,[32]PSP!$C:$C,[32]PSP!$CN:$CN)</f>
        <v>0</v>
      </c>
      <c r="CO1241" s="27">
        <f>_xlfn.XLOOKUP($C1241,[32]PSP!$C:$C,[32]PSP!$CO:$CO)</f>
        <v>0.68</v>
      </c>
      <c r="CP1241" s="28">
        <f t="shared" si="5097"/>
        <v>0</v>
      </c>
      <c r="CQ1241" s="88"/>
      <c r="CR1241" s="54">
        <f>_xlfn.XLOOKUP($C1241,[32]PSP!$C:$C,[32]PSP!$CR:$CR)</f>
        <v>0</v>
      </c>
      <c r="CS1241" s="27">
        <f>_xlfn.XLOOKUP($C1241,[32]PSP!$C:$C,[32]PSP!$CS:$CS)</f>
        <v>0.68</v>
      </c>
      <c r="CT1241" s="28">
        <f t="shared" si="5098"/>
        <v>0</v>
      </c>
      <c r="CU1241" s="88"/>
      <c r="CV1241" s="54">
        <f>_xlfn.XLOOKUP($C1241,[32]PSP!$C:$C,[32]PSP!$CV:$CV)</f>
        <v>0</v>
      </c>
      <c r="CW1241" s="27">
        <f>_xlfn.XLOOKUP($C1241,[32]PSP!$C:$C,[32]PSP!$CW:$CW)</f>
        <v>0.68</v>
      </c>
      <c r="CX1241" s="28">
        <f t="shared" si="5099"/>
        <v>0</v>
      </c>
      <c r="CY1241" s="88"/>
      <c r="CZ1241" s="54">
        <f>_xlfn.XLOOKUP($C1241,[32]PSP!$C:$C,[32]PSP!$CZ:$CZ)</f>
        <v>0</v>
      </c>
      <c r="DA1241" s="27">
        <f>_xlfn.XLOOKUP($C1241,[32]PSP!$C:$C,[32]PSP!$DA:$DA)</f>
        <v>0.68</v>
      </c>
      <c r="DB1241" s="28">
        <f t="shared" si="5100"/>
        <v>0</v>
      </c>
      <c r="DC1241" s="88"/>
      <c r="DD1241" s="54">
        <f>_xlfn.XLOOKUP($C1241,[32]PSP!$C:$C,[32]PSP!$DD:$DD)</f>
        <v>0</v>
      </c>
      <c r="DE1241" s="27">
        <f>_xlfn.XLOOKUP($C1241,[32]PSP!$C:$C,[32]PSP!$DE:$DE)</f>
        <v>0.68</v>
      </c>
      <c r="DF1241" s="28">
        <f t="shared" si="5101"/>
        <v>0</v>
      </c>
      <c r="DG1241" s="88"/>
      <c r="DH1241" s="54">
        <f>_xlfn.XLOOKUP($C1241,[32]PSP!$C:$C,[32]PSP!$DH:$DH)</f>
        <v>0</v>
      </c>
      <c r="DI1241" s="27">
        <f>_xlfn.XLOOKUP($C1241,[32]PSP!$C:$C,[32]PSP!$DI:$DI)</f>
        <v>0.68</v>
      </c>
      <c r="DJ1241" s="28">
        <f t="shared" si="5102"/>
        <v>0</v>
      </c>
      <c r="DK1241" s="88"/>
      <c r="DL1241" s="54">
        <f>_xlfn.XLOOKUP($C1241,[32]PSP!$C:$C,[32]PSP!$DL:$DL)</f>
        <v>0</v>
      </c>
      <c r="DM1241" s="27">
        <f>_xlfn.XLOOKUP($C1241,[32]PSP!$C:$C,[32]PSP!$DM:$DM)</f>
        <v>0.68</v>
      </c>
      <c r="DN1241" s="28">
        <f t="shared" si="5103"/>
        <v>0</v>
      </c>
      <c r="DO1241" s="88"/>
      <c r="DP1241" s="54">
        <f>_xlfn.XLOOKUP($C1241,[32]PSP!$C:$C,[32]PSP!$DP:$DP)</f>
        <v>0</v>
      </c>
      <c r="DQ1241" s="27">
        <f>_xlfn.XLOOKUP($C1241,[32]PSP!$C:$C,[32]PSP!$DQ:$DQ)</f>
        <v>0.68</v>
      </c>
      <c r="DR1241" s="28">
        <f t="shared" si="5104"/>
        <v>0</v>
      </c>
      <c r="DS1241" s="88"/>
      <c r="DT1241" s="54">
        <f>_xlfn.XLOOKUP($C1241,[32]PSP!$C:$C,[32]PSP!$DT:$DT)</f>
        <v>0</v>
      </c>
      <c r="DU1241" s="27">
        <f>_xlfn.XLOOKUP($C1241,[32]PSP!$C:$C,[32]PSP!$DU:$DU)</f>
        <v>0.68</v>
      </c>
      <c r="DV1241" s="28">
        <f t="shared" si="5105"/>
        <v>0</v>
      </c>
      <c r="DW1241" s="88"/>
      <c r="DX1241" s="54">
        <f>_xlfn.XLOOKUP($C1241,[32]PSP!$C:$C,[32]PSP!$DX:$DX)</f>
        <v>0</v>
      </c>
      <c r="DY1241" s="27">
        <f>_xlfn.XLOOKUP($C1241,[32]PSP!$C:$C,[32]PSP!$DY:$DY)</f>
        <v>0.68</v>
      </c>
      <c r="DZ1241" s="28">
        <f t="shared" si="5106"/>
        <v>0</v>
      </c>
      <c r="EA1241" s="88"/>
      <c r="EB1241" s="54">
        <f>_xlfn.XLOOKUP($C1241,[32]PSP!$C:$C,[32]PSP!$EB:$EB)</f>
        <v>0</v>
      </c>
      <c r="EC1241" s="27">
        <f>_xlfn.XLOOKUP($C1241,[32]PSP!$C:$C,[32]PSP!$EC:$EC)</f>
        <v>0.68</v>
      </c>
      <c r="ED1241" s="28">
        <f t="shared" si="5107"/>
        <v>0</v>
      </c>
      <c r="EE1241" s="88"/>
      <c r="EF1241" s="54">
        <f>_xlfn.XLOOKUP($C1241,[32]PSP!$C:$C,[32]PSP!$EF:$EF)</f>
        <v>0</v>
      </c>
      <c r="EG1241" s="27">
        <f>_xlfn.XLOOKUP($C1241,[32]PSP!$C:$C,[32]PSP!$EG:$EG)</f>
        <v>0.68</v>
      </c>
      <c r="EH1241" s="28">
        <f t="shared" si="5108"/>
        <v>0</v>
      </c>
      <c r="EI1241" s="88"/>
      <c r="EJ1241" s="54">
        <f>_xlfn.XLOOKUP($C1241,[32]PSP!$C:$C,[32]PSP!$EJ:$EJ)</f>
        <v>0</v>
      </c>
      <c r="EK1241" s="27">
        <f>_xlfn.XLOOKUP($C1241,[32]PSP!$C:$C,[32]PSP!$EK:$EK)</f>
        <v>0.68</v>
      </c>
      <c r="EL1241" s="28">
        <f t="shared" si="5109"/>
        <v>0</v>
      </c>
      <c r="EM1241" s="24"/>
      <c r="EO1241" s="29">
        <f t="shared" si="5110"/>
        <v>0</v>
      </c>
      <c r="EP1241" s="29">
        <f t="shared" si="5111"/>
        <v>0</v>
      </c>
      <c r="EQ1241" s="4" t="b">
        <f t="shared" si="5112"/>
        <v>1</v>
      </c>
      <c r="ES1241" s="118">
        <f t="shared" si="5113"/>
        <v>1.1767000000000001</v>
      </c>
    </row>
    <row r="1242" spans="3:149" ht="12.75" customHeight="1" x14ac:dyDescent="0.25">
      <c r="C1242" s="24" t="s">
        <v>1266</v>
      </c>
      <c r="D1242" s="43">
        <f>_xlfn.XLOOKUP($C1242,[32]PSP!$C:$C,[32]PSP!D:D)</f>
        <v>4011276</v>
      </c>
      <c r="E1242" s="24" t="str">
        <f>_xlfn.XLOOKUP($C1242,[32]PSP!$C:$C,[32]PSP!E:E)</f>
        <v>SICRO SERVIÇO</v>
      </c>
      <c r="F1242" s="25" t="str">
        <f>_xlfn.XLOOKUP($C1242,[32]PSP!$C:$C,[32]PSP!F:F)</f>
        <v>BASE OU SUB-BASE DE BRITA GRADUADA COM BRITA COMERCIAL</v>
      </c>
      <c r="G1242" s="26" t="str">
        <f>_xlfn.XLOOKUP($C1242,[32]PSP!$C:$C,[32]PSP!G:G)</f>
        <v>M³</v>
      </c>
      <c r="H1242" s="53">
        <f>_xlfn.XLOOKUP($C1242,[32]PSP!$C:$C,[32]PSP!$H:$H)</f>
        <v>0</v>
      </c>
      <c r="I1242" s="28">
        <f>_xlfn.XLOOKUP($C1242,[32]PSP!$C:$C,[32]PSP!$I:$I)</f>
        <v>0</v>
      </c>
      <c r="J1242" s="28">
        <f t="shared" si="5076"/>
        <v>0</v>
      </c>
      <c r="K1242" s="88"/>
      <c r="L1242" s="54">
        <f>_xlfn.XLOOKUP($C1242,[32]PSP!$C:$C,[32]PSP!$L:$L)</f>
        <v>0</v>
      </c>
      <c r="M1242" s="27">
        <f>_xlfn.XLOOKUP($C1242,[32]PSP!$C:$C,[32]PSP!$M:$M)</f>
        <v>123.24</v>
      </c>
      <c r="N1242" s="28">
        <f t="shared" si="5077"/>
        <v>0</v>
      </c>
      <c r="O1242" s="88"/>
      <c r="P1242" s="54">
        <f>_xlfn.XLOOKUP($C1242,[32]PSP!$C:$C,[32]PSP!$P:$P)</f>
        <v>0</v>
      </c>
      <c r="Q1242" s="27">
        <f>_xlfn.XLOOKUP($C1242,[32]PSP!$C:$C,[32]PSP!$Q:$Q)</f>
        <v>123.24</v>
      </c>
      <c r="R1242" s="28">
        <f t="shared" si="5078"/>
        <v>0</v>
      </c>
      <c r="S1242" s="88"/>
      <c r="T1242" s="54">
        <f>_xlfn.XLOOKUP($C1242,[32]PSP!$C:$C,[32]PSP!$T:$T)</f>
        <v>0</v>
      </c>
      <c r="U1242" s="27">
        <f>_xlfn.XLOOKUP($C1242,[32]PSP!$C:$C,[32]PSP!$U:$U)</f>
        <v>123.24</v>
      </c>
      <c r="V1242" s="28">
        <f t="shared" si="5079"/>
        <v>0</v>
      </c>
      <c r="W1242" s="88"/>
      <c r="X1242" s="54">
        <f>_xlfn.XLOOKUP($C1242,[32]PSP!$C:$C,[32]PSP!$X:$X)</f>
        <v>0</v>
      </c>
      <c r="Y1242" s="27">
        <f>_xlfn.XLOOKUP($C1242,[32]PSP!$C:$C,[32]PSP!$Y:$Y)</f>
        <v>123.24</v>
      </c>
      <c r="Z1242" s="28">
        <f t="shared" si="5080"/>
        <v>0</v>
      </c>
      <c r="AA1242" s="88"/>
      <c r="AB1242" s="54">
        <f>_xlfn.XLOOKUP($C1242,[32]PSP!$C:$C,[32]PSP!$AB:$AB)</f>
        <v>0</v>
      </c>
      <c r="AC1242" s="27">
        <f>_xlfn.XLOOKUP($C1242,[32]PSP!$C:$C,[32]PSP!$AC:$AC)</f>
        <v>123.24</v>
      </c>
      <c r="AD1242" s="28">
        <f t="shared" si="5081"/>
        <v>0</v>
      </c>
      <c r="AE1242" s="88"/>
      <c r="AF1242" s="54">
        <f>_xlfn.XLOOKUP($C1242,[32]PSP!$C:$C,[32]PSP!$AF:$AF)</f>
        <v>0</v>
      </c>
      <c r="AG1242" s="27">
        <f>_xlfn.XLOOKUP($C1242,[32]PSP!$C:$C,[32]PSP!$AG:$AG)</f>
        <v>123.24</v>
      </c>
      <c r="AH1242" s="28">
        <f t="shared" si="5082"/>
        <v>0</v>
      </c>
      <c r="AI1242" s="88"/>
      <c r="AJ1242" s="54">
        <f>_xlfn.XLOOKUP($C1242,[32]PSP!$C:$C,[32]PSP!$AJ:$AJ)</f>
        <v>0</v>
      </c>
      <c r="AK1242" s="27">
        <f>_xlfn.XLOOKUP($C1242,[32]PSP!$C:$C,[32]PSP!$AK:$AK)</f>
        <v>123.24</v>
      </c>
      <c r="AL1242" s="28">
        <f t="shared" si="5083"/>
        <v>0</v>
      </c>
      <c r="AM1242" s="88"/>
      <c r="AN1242" s="54">
        <f>_xlfn.XLOOKUP($C1242,[32]PSP!$C:$C,[32]PSP!$AN:$AN)</f>
        <v>0</v>
      </c>
      <c r="AO1242" s="27">
        <f>_xlfn.XLOOKUP($C1242,[32]PSP!$C:$C,[32]PSP!$AO:$AO)</f>
        <v>123.24</v>
      </c>
      <c r="AP1242" s="28">
        <f t="shared" si="5084"/>
        <v>0</v>
      </c>
      <c r="AQ1242" s="88"/>
      <c r="AR1242" s="54">
        <f>_xlfn.XLOOKUP($C1242,[32]PSP!$C:$C,[32]PSP!$AR:$AR)</f>
        <v>0</v>
      </c>
      <c r="AS1242" s="27">
        <f>_xlfn.XLOOKUP($C1242,[32]PSP!$C:$C,[32]PSP!$AS:$AS)</f>
        <v>123.24</v>
      </c>
      <c r="AT1242" s="28">
        <f t="shared" si="5085"/>
        <v>0</v>
      </c>
      <c r="AU1242" s="88"/>
      <c r="AV1242" s="54">
        <f>_xlfn.XLOOKUP($C1242,[32]PSP!$C:$C,[32]PSP!$AV:$AV)</f>
        <v>0</v>
      </c>
      <c r="AW1242" s="27">
        <f>_xlfn.XLOOKUP($C1242,[32]PSP!$C:$C,[32]PSP!$AW:$AW)</f>
        <v>123.24</v>
      </c>
      <c r="AX1242" s="28">
        <f t="shared" si="5086"/>
        <v>0</v>
      </c>
      <c r="AY1242" s="88"/>
      <c r="AZ1242" s="54">
        <f>_xlfn.XLOOKUP($C1242,[32]PSP!$C:$C,[32]PSP!$AZ:$AZ)</f>
        <v>0</v>
      </c>
      <c r="BA1242" s="27">
        <f>_xlfn.XLOOKUP($C1242,[32]PSP!$C:$C,[32]PSP!$BA:$BA)</f>
        <v>123.24</v>
      </c>
      <c r="BB1242" s="28">
        <f t="shared" si="5087"/>
        <v>0</v>
      </c>
      <c r="BC1242" s="88"/>
      <c r="BD1242" s="54">
        <f>_xlfn.XLOOKUP($C1242,[32]PSP!$C:$C,[32]PSP!$BD:$BD)</f>
        <v>0</v>
      </c>
      <c r="BE1242" s="27">
        <f>_xlfn.XLOOKUP($C1242,[32]PSP!$C:$C,[32]PSP!$BE:$BE)</f>
        <v>123.24</v>
      </c>
      <c r="BF1242" s="28">
        <f t="shared" si="5088"/>
        <v>0</v>
      </c>
      <c r="BG1242" s="88"/>
      <c r="BH1242" s="54">
        <f>_xlfn.XLOOKUP($C1242,[32]PSP!$C:$C,[32]PSP!$BH:$BH)</f>
        <v>0</v>
      </c>
      <c r="BI1242" s="27">
        <f>_xlfn.XLOOKUP($C1242,[32]PSP!$C:$C,[32]PSP!$BI:$BI)</f>
        <v>123.24</v>
      </c>
      <c r="BJ1242" s="28">
        <f t="shared" si="5089"/>
        <v>0</v>
      </c>
      <c r="BK1242" s="88"/>
      <c r="BL1242" s="54">
        <f>_xlfn.XLOOKUP($C1242,[32]PSP!$C:$C,[32]PSP!$BL:$BL)</f>
        <v>0</v>
      </c>
      <c r="BM1242" s="27">
        <f>_xlfn.XLOOKUP($C1242,[32]PSP!$C:$C,[32]PSP!$BM:$BM)</f>
        <v>123.24</v>
      </c>
      <c r="BN1242" s="28">
        <f t="shared" si="5090"/>
        <v>0</v>
      </c>
      <c r="BO1242" s="88"/>
      <c r="BP1242" s="54">
        <f>_xlfn.XLOOKUP($C1242,[32]PSP!$C:$C,[32]PSP!$BP:$BP)</f>
        <v>0</v>
      </c>
      <c r="BQ1242" s="27">
        <f>_xlfn.XLOOKUP($C1242,[32]PSP!$C:$C,[32]PSP!$BQ:$BQ)</f>
        <v>123.24</v>
      </c>
      <c r="BR1242" s="28">
        <f t="shared" si="5091"/>
        <v>0</v>
      </c>
      <c r="BS1242" s="88"/>
      <c r="BT1242" s="54">
        <f>_xlfn.XLOOKUP($C1242,[32]PSP!$C:$C,[32]PSP!$BT:$BT)</f>
        <v>0</v>
      </c>
      <c r="BU1242" s="27">
        <f>_xlfn.XLOOKUP($C1242,[32]PSP!$C:$C,[32]PSP!$BU:$BU)</f>
        <v>123.24</v>
      </c>
      <c r="BV1242" s="28">
        <f t="shared" si="5092"/>
        <v>0</v>
      </c>
      <c r="BW1242" s="88"/>
      <c r="BX1242" s="54">
        <f>_xlfn.XLOOKUP($C1242,[32]PSP!$C:$C,[32]PSP!$BX:$BX)</f>
        <v>0</v>
      </c>
      <c r="BY1242" s="27">
        <f>_xlfn.XLOOKUP($C1242,[32]PSP!$C:$C,[32]PSP!$BY:$BY)</f>
        <v>123.24</v>
      </c>
      <c r="BZ1242" s="28">
        <f t="shared" si="5093"/>
        <v>0</v>
      </c>
      <c r="CA1242" s="88"/>
      <c r="CB1242" s="54">
        <f>_xlfn.XLOOKUP($C1242,[32]PSP!$C:$C,[32]PSP!$CB:$CB)</f>
        <v>0</v>
      </c>
      <c r="CC1242" s="27">
        <f>_xlfn.XLOOKUP($C1242,[32]PSP!$C:$C,[32]PSP!$CC:$CC)</f>
        <v>123.24</v>
      </c>
      <c r="CD1242" s="28">
        <f t="shared" si="5094"/>
        <v>0</v>
      </c>
      <c r="CE1242" s="88"/>
      <c r="CF1242" s="54">
        <f>_xlfn.XLOOKUP($C1242,[32]PSP!$C:$C,[32]PSP!$CF:$CF)</f>
        <v>0</v>
      </c>
      <c r="CG1242" s="27">
        <f>_xlfn.XLOOKUP($C1242,[32]PSP!$C:$C,[32]PSP!$CG:$CG)</f>
        <v>123.24</v>
      </c>
      <c r="CH1242" s="28">
        <f t="shared" si="5095"/>
        <v>0</v>
      </c>
      <c r="CI1242" s="88"/>
      <c r="CJ1242" s="54">
        <f>_xlfn.XLOOKUP($C1242,[32]PSP!$C:$C,[32]PSP!$CJ:$CJ)</f>
        <v>0</v>
      </c>
      <c r="CK1242" s="27">
        <f>_xlfn.XLOOKUP($C1242,[32]PSP!$C:$C,[32]PSP!$CK:$CK)</f>
        <v>123.24</v>
      </c>
      <c r="CL1242" s="28">
        <f t="shared" si="5096"/>
        <v>0</v>
      </c>
      <c r="CM1242" s="88"/>
      <c r="CN1242" s="54">
        <f>_xlfn.XLOOKUP($C1242,[32]PSP!$C:$C,[32]PSP!$CN:$CN)</f>
        <v>0</v>
      </c>
      <c r="CO1242" s="27">
        <f>_xlfn.XLOOKUP($C1242,[32]PSP!$C:$C,[32]PSP!$CO:$CO)</f>
        <v>123.24</v>
      </c>
      <c r="CP1242" s="28">
        <f t="shared" si="5097"/>
        <v>0</v>
      </c>
      <c r="CQ1242" s="88"/>
      <c r="CR1242" s="54">
        <f>_xlfn.XLOOKUP($C1242,[32]PSP!$C:$C,[32]PSP!$CR:$CR)</f>
        <v>0</v>
      </c>
      <c r="CS1242" s="27">
        <f>_xlfn.XLOOKUP($C1242,[32]PSP!$C:$C,[32]PSP!$CS:$CS)</f>
        <v>123.24</v>
      </c>
      <c r="CT1242" s="28">
        <f t="shared" si="5098"/>
        <v>0</v>
      </c>
      <c r="CU1242" s="88"/>
      <c r="CV1242" s="54">
        <f>_xlfn.XLOOKUP($C1242,[32]PSP!$C:$C,[32]PSP!$CV:$CV)</f>
        <v>0</v>
      </c>
      <c r="CW1242" s="27">
        <f>_xlfn.XLOOKUP($C1242,[32]PSP!$C:$C,[32]PSP!$CW:$CW)</f>
        <v>123.24</v>
      </c>
      <c r="CX1242" s="28">
        <f t="shared" si="5099"/>
        <v>0</v>
      </c>
      <c r="CY1242" s="88"/>
      <c r="CZ1242" s="54">
        <f>_xlfn.XLOOKUP($C1242,[32]PSP!$C:$C,[32]PSP!$CZ:$CZ)</f>
        <v>0</v>
      </c>
      <c r="DA1242" s="27">
        <f>_xlfn.XLOOKUP($C1242,[32]PSP!$C:$C,[32]PSP!$DA:$DA)</f>
        <v>123.24</v>
      </c>
      <c r="DB1242" s="28">
        <f t="shared" si="5100"/>
        <v>0</v>
      </c>
      <c r="DC1242" s="88"/>
      <c r="DD1242" s="54">
        <f>_xlfn.XLOOKUP($C1242,[32]PSP!$C:$C,[32]PSP!$DD:$DD)</f>
        <v>0</v>
      </c>
      <c r="DE1242" s="27">
        <f>_xlfn.XLOOKUP($C1242,[32]PSP!$C:$C,[32]PSP!$DE:$DE)</f>
        <v>123.24</v>
      </c>
      <c r="DF1242" s="28">
        <f t="shared" si="5101"/>
        <v>0</v>
      </c>
      <c r="DG1242" s="88"/>
      <c r="DH1242" s="54">
        <f>_xlfn.XLOOKUP($C1242,[32]PSP!$C:$C,[32]PSP!$DH:$DH)</f>
        <v>0</v>
      </c>
      <c r="DI1242" s="27">
        <f>_xlfn.XLOOKUP($C1242,[32]PSP!$C:$C,[32]PSP!$DI:$DI)</f>
        <v>123.24</v>
      </c>
      <c r="DJ1242" s="28">
        <f t="shared" si="5102"/>
        <v>0</v>
      </c>
      <c r="DK1242" s="88"/>
      <c r="DL1242" s="54">
        <f>_xlfn.XLOOKUP($C1242,[32]PSP!$C:$C,[32]PSP!$DL:$DL)</f>
        <v>0</v>
      </c>
      <c r="DM1242" s="27">
        <f>_xlfn.XLOOKUP($C1242,[32]PSP!$C:$C,[32]PSP!$DM:$DM)</f>
        <v>123.24</v>
      </c>
      <c r="DN1242" s="28">
        <f t="shared" si="5103"/>
        <v>0</v>
      </c>
      <c r="DO1242" s="88"/>
      <c r="DP1242" s="54">
        <f>_xlfn.XLOOKUP($C1242,[32]PSP!$C:$C,[32]PSP!$DP:$DP)</f>
        <v>0</v>
      </c>
      <c r="DQ1242" s="27">
        <f>_xlfn.XLOOKUP($C1242,[32]PSP!$C:$C,[32]PSP!$DQ:$DQ)</f>
        <v>123.24</v>
      </c>
      <c r="DR1242" s="28">
        <f t="shared" si="5104"/>
        <v>0</v>
      </c>
      <c r="DS1242" s="88"/>
      <c r="DT1242" s="54">
        <f>_xlfn.XLOOKUP($C1242,[32]PSP!$C:$C,[32]PSP!$DT:$DT)</f>
        <v>0</v>
      </c>
      <c r="DU1242" s="27">
        <f>_xlfn.XLOOKUP($C1242,[32]PSP!$C:$C,[32]PSP!$DU:$DU)</f>
        <v>123.24</v>
      </c>
      <c r="DV1242" s="28">
        <f t="shared" si="5105"/>
        <v>0</v>
      </c>
      <c r="DW1242" s="88"/>
      <c r="DX1242" s="54">
        <f>_xlfn.XLOOKUP($C1242,[32]PSP!$C:$C,[32]PSP!$DX:$DX)</f>
        <v>0</v>
      </c>
      <c r="DY1242" s="27">
        <f>_xlfn.XLOOKUP($C1242,[32]PSP!$C:$C,[32]PSP!$DY:$DY)</f>
        <v>123.24</v>
      </c>
      <c r="DZ1242" s="28">
        <f t="shared" si="5106"/>
        <v>0</v>
      </c>
      <c r="EA1242" s="88"/>
      <c r="EB1242" s="54">
        <f>_xlfn.XLOOKUP($C1242,[32]PSP!$C:$C,[32]PSP!$EB:$EB)</f>
        <v>0</v>
      </c>
      <c r="EC1242" s="27">
        <f>_xlfn.XLOOKUP($C1242,[32]PSP!$C:$C,[32]PSP!$EC:$EC)</f>
        <v>123.24</v>
      </c>
      <c r="ED1242" s="28">
        <f t="shared" si="5107"/>
        <v>0</v>
      </c>
      <c r="EE1242" s="88"/>
      <c r="EF1242" s="54">
        <f>_xlfn.XLOOKUP($C1242,[32]PSP!$C:$C,[32]PSP!$EF:$EF)</f>
        <v>0</v>
      </c>
      <c r="EG1242" s="27">
        <f>_xlfn.XLOOKUP($C1242,[32]PSP!$C:$C,[32]PSP!$EG:$EG)</f>
        <v>123.24</v>
      </c>
      <c r="EH1242" s="28">
        <f t="shared" si="5108"/>
        <v>0</v>
      </c>
      <c r="EI1242" s="88"/>
      <c r="EJ1242" s="54">
        <f>_xlfn.XLOOKUP($C1242,[32]PSP!$C:$C,[32]PSP!$EJ:$EJ)</f>
        <v>0</v>
      </c>
      <c r="EK1242" s="27">
        <f>_xlfn.XLOOKUP($C1242,[32]PSP!$C:$C,[32]PSP!$EK:$EK)</f>
        <v>123.24</v>
      </c>
      <c r="EL1242" s="28">
        <f t="shared" si="5109"/>
        <v>0</v>
      </c>
      <c r="EM1242" s="24"/>
      <c r="EO1242" s="29">
        <f t="shared" si="5110"/>
        <v>0</v>
      </c>
      <c r="EP1242" s="29">
        <f t="shared" si="5111"/>
        <v>0</v>
      </c>
      <c r="EQ1242" s="4" t="b">
        <f t="shared" si="5112"/>
        <v>1</v>
      </c>
      <c r="ES1242" s="118">
        <f t="shared" si="5113"/>
        <v>1.1767000000000001</v>
      </c>
    </row>
    <row r="1243" spans="3:149" ht="12.75" customHeight="1" x14ac:dyDescent="0.25">
      <c r="C1243" s="24" t="s">
        <v>1267</v>
      </c>
      <c r="D1243" s="43">
        <f>_xlfn.XLOOKUP($C1243,[32]PSP!$C:$C,[32]PSP!D:D)</f>
        <v>4011214</v>
      </c>
      <c r="E1243" s="24" t="str">
        <f>_xlfn.XLOOKUP($C1243,[32]PSP!$C:$C,[32]PSP!E:E)</f>
        <v>SICRO SERVIÇO</v>
      </c>
      <c r="F1243" s="25" t="str">
        <f>_xlfn.XLOOKUP($C1243,[32]PSP!$C:$C,[32]PSP!F:F)</f>
        <v>SUB-BASE DE CONCRETO COMPACTADO COM ROLO - BRITA COMERCIAL</v>
      </c>
      <c r="G1243" s="26" t="str">
        <f>_xlfn.XLOOKUP($C1243,[32]PSP!$C:$C,[32]PSP!G:G)</f>
        <v>M³</v>
      </c>
      <c r="H1243" s="53">
        <f>_xlfn.XLOOKUP($C1243,[32]PSP!$C:$C,[32]PSP!$H:$H)</f>
        <v>0</v>
      </c>
      <c r="I1243" s="28">
        <f>_xlfn.XLOOKUP($C1243,[32]PSP!$C:$C,[32]PSP!$I:$I)</f>
        <v>0</v>
      </c>
      <c r="J1243" s="28">
        <f t="shared" si="5076"/>
        <v>0</v>
      </c>
      <c r="K1243" s="88"/>
      <c r="L1243" s="54">
        <f>_xlfn.XLOOKUP($C1243,[32]PSP!$C:$C,[32]PSP!$L:$L)</f>
        <v>0</v>
      </c>
      <c r="M1243" s="27">
        <f>_xlfn.XLOOKUP($C1243,[32]PSP!$C:$C,[32]PSP!$M:$M)</f>
        <v>152.07</v>
      </c>
      <c r="N1243" s="28">
        <f t="shared" si="5077"/>
        <v>0</v>
      </c>
      <c r="O1243" s="88"/>
      <c r="P1243" s="54">
        <f>_xlfn.XLOOKUP($C1243,[32]PSP!$C:$C,[32]PSP!$P:$P)</f>
        <v>0</v>
      </c>
      <c r="Q1243" s="27">
        <f>_xlfn.XLOOKUP($C1243,[32]PSP!$C:$C,[32]PSP!$Q:$Q)</f>
        <v>152.07</v>
      </c>
      <c r="R1243" s="28">
        <f t="shared" si="5078"/>
        <v>0</v>
      </c>
      <c r="S1243" s="88"/>
      <c r="T1243" s="54">
        <f>_xlfn.XLOOKUP($C1243,[32]PSP!$C:$C,[32]PSP!$T:$T)</f>
        <v>0</v>
      </c>
      <c r="U1243" s="27">
        <f>_xlfn.XLOOKUP($C1243,[32]PSP!$C:$C,[32]PSP!$U:$U)</f>
        <v>152.07</v>
      </c>
      <c r="V1243" s="28">
        <f t="shared" si="5079"/>
        <v>0</v>
      </c>
      <c r="W1243" s="88"/>
      <c r="X1243" s="54">
        <f>_xlfn.XLOOKUP($C1243,[32]PSP!$C:$C,[32]PSP!$X:$X)</f>
        <v>0</v>
      </c>
      <c r="Y1243" s="27">
        <f>_xlfn.XLOOKUP($C1243,[32]PSP!$C:$C,[32]PSP!$Y:$Y)</f>
        <v>152.07</v>
      </c>
      <c r="Z1243" s="28">
        <f t="shared" si="5080"/>
        <v>0</v>
      </c>
      <c r="AA1243" s="88"/>
      <c r="AB1243" s="54">
        <f>_xlfn.XLOOKUP($C1243,[32]PSP!$C:$C,[32]PSP!$AB:$AB)</f>
        <v>0</v>
      </c>
      <c r="AC1243" s="27">
        <f>_xlfn.XLOOKUP($C1243,[32]PSP!$C:$C,[32]PSP!$AC:$AC)</f>
        <v>152.07</v>
      </c>
      <c r="AD1243" s="28">
        <f t="shared" si="5081"/>
        <v>0</v>
      </c>
      <c r="AE1243" s="88"/>
      <c r="AF1243" s="54">
        <f>_xlfn.XLOOKUP($C1243,[32]PSP!$C:$C,[32]PSP!$AF:$AF)</f>
        <v>0</v>
      </c>
      <c r="AG1243" s="27">
        <f>_xlfn.XLOOKUP($C1243,[32]PSP!$C:$C,[32]PSP!$AG:$AG)</f>
        <v>152.07</v>
      </c>
      <c r="AH1243" s="28">
        <f t="shared" si="5082"/>
        <v>0</v>
      </c>
      <c r="AI1243" s="88"/>
      <c r="AJ1243" s="54">
        <f>_xlfn.XLOOKUP($C1243,[32]PSP!$C:$C,[32]PSP!$AJ:$AJ)</f>
        <v>0</v>
      </c>
      <c r="AK1243" s="27">
        <f>_xlfn.XLOOKUP($C1243,[32]PSP!$C:$C,[32]PSP!$AK:$AK)</f>
        <v>152.07</v>
      </c>
      <c r="AL1243" s="28">
        <f t="shared" si="5083"/>
        <v>0</v>
      </c>
      <c r="AM1243" s="88"/>
      <c r="AN1243" s="54">
        <f>_xlfn.XLOOKUP($C1243,[32]PSP!$C:$C,[32]PSP!$AN:$AN)</f>
        <v>0</v>
      </c>
      <c r="AO1243" s="27">
        <f>_xlfn.XLOOKUP($C1243,[32]PSP!$C:$C,[32]PSP!$AO:$AO)</f>
        <v>152.07</v>
      </c>
      <c r="AP1243" s="28">
        <f t="shared" si="5084"/>
        <v>0</v>
      </c>
      <c r="AQ1243" s="88"/>
      <c r="AR1243" s="54">
        <f>_xlfn.XLOOKUP($C1243,[32]PSP!$C:$C,[32]PSP!$AR:$AR)</f>
        <v>0</v>
      </c>
      <c r="AS1243" s="27">
        <f>_xlfn.XLOOKUP($C1243,[32]PSP!$C:$C,[32]PSP!$AS:$AS)</f>
        <v>152.07</v>
      </c>
      <c r="AT1243" s="28">
        <f t="shared" si="5085"/>
        <v>0</v>
      </c>
      <c r="AU1243" s="88"/>
      <c r="AV1243" s="54">
        <f>_xlfn.XLOOKUP($C1243,[32]PSP!$C:$C,[32]PSP!$AV:$AV)</f>
        <v>0</v>
      </c>
      <c r="AW1243" s="27">
        <f>_xlfn.XLOOKUP($C1243,[32]PSP!$C:$C,[32]PSP!$AW:$AW)</f>
        <v>152.07</v>
      </c>
      <c r="AX1243" s="28">
        <f t="shared" si="5086"/>
        <v>0</v>
      </c>
      <c r="AY1243" s="88"/>
      <c r="AZ1243" s="54">
        <f>_xlfn.XLOOKUP($C1243,[32]PSP!$C:$C,[32]PSP!$AZ:$AZ)</f>
        <v>0</v>
      </c>
      <c r="BA1243" s="27">
        <f>_xlfn.XLOOKUP($C1243,[32]PSP!$C:$C,[32]PSP!$BA:$BA)</f>
        <v>152.07</v>
      </c>
      <c r="BB1243" s="28">
        <f t="shared" si="5087"/>
        <v>0</v>
      </c>
      <c r="BC1243" s="88"/>
      <c r="BD1243" s="54">
        <f>_xlfn.XLOOKUP($C1243,[32]PSP!$C:$C,[32]PSP!$BD:$BD)</f>
        <v>0</v>
      </c>
      <c r="BE1243" s="27">
        <f>_xlfn.XLOOKUP($C1243,[32]PSP!$C:$C,[32]PSP!$BE:$BE)</f>
        <v>152.07</v>
      </c>
      <c r="BF1243" s="28">
        <f t="shared" si="5088"/>
        <v>0</v>
      </c>
      <c r="BG1243" s="88"/>
      <c r="BH1243" s="54">
        <f>_xlfn.XLOOKUP($C1243,[32]PSP!$C:$C,[32]PSP!$BH:$BH)</f>
        <v>0</v>
      </c>
      <c r="BI1243" s="27">
        <f>_xlfn.XLOOKUP($C1243,[32]PSP!$C:$C,[32]PSP!$BI:$BI)</f>
        <v>152.07</v>
      </c>
      <c r="BJ1243" s="28">
        <f t="shared" si="5089"/>
        <v>0</v>
      </c>
      <c r="BK1243" s="88"/>
      <c r="BL1243" s="54">
        <f>_xlfn.XLOOKUP($C1243,[32]PSP!$C:$C,[32]PSP!$BL:$BL)</f>
        <v>0</v>
      </c>
      <c r="BM1243" s="27">
        <f>_xlfn.XLOOKUP($C1243,[32]PSP!$C:$C,[32]PSP!$BM:$BM)</f>
        <v>152.07</v>
      </c>
      <c r="BN1243" s="28">
        <f t="shared" si="5090"/>
        <v>0</v>
      </c>
      <c r="BO1243" s="88"/>
      <c r="BP1243" s="54">
        <f>_xlfn.XLOOKUP($C1243,[32]PSP!$C:$C,[32]PSP!$BP:$BP)</f>
        <v>0</v>
      </c>
      <c r="BQ1243" s="27">
        <f>_xlfn.XLOOKUP($C1243,[32]PSP!$C:$C,[32]PSP!$BQ:$BQ)</f>
        <v>152.07</v>
      </c>
      <c r="BR1243" s="28">
        <f t="shared" si="5091"/>
        <v>0</v>
      </c>
      <c r="BS1243" s="88"/>
      <c r="BT1243" s="54">
        <f>_xlfn.XLOOKUP($C1243,[32]PSP!$C:$C,[32]PSP!$BT:$BT)</f>
        <v>0</v>
      </c>
      <c r="BU1243" s="27">
        <f>_xlfn.XLOOKUP($C1243,[32]PSP!$C:$C,[32]PSP!$BU:$BU)</f>
        <v>152.07</v>
      </c>
      <c r="BV1243" s="28">
        <f t="shared" si="5092"/>
        <v>0</v>
      </c>
      <c r="BW1243" s="88"/>
      <c r="BX1243" s="54">
        <f>_xlfn.XLOOKUP($C1243,[32]PSP!$C:$C,[32]PSP!$BX:$BX)</f>
        <v>0</v>
      </c>
      <c r="BY1243" s="27">
        <f>_xlfn.XLOOKUP($C1243,[32]PSP!$C:$C,[32]PSP!$BY:$BY)</f>
        <v>152.07</v>
      </c>
      <c r="BZ1243" s="28">
        <f t="shared" si="5093"/>
        <v>0</v>
      </c>
      <c r="CA1243" s="88"/>
      <c r="CB1243" s="54">
        <f>_xlfn.XLOOKUP($C1243,[32]PSP!$C:$C,[32]PSP!$CB:$CB)</f>
        <v>0</v>
      </c>
      <c r="CC1243" s="27">
        <f>_xlfn.XLOOKUP($C1243,[32]PSP!$C:$C,[32]PSP!$CC:$CC)</f>
        <v>152.07</v>
      </c>
      <c r="CD1243" s="28">
        <f t="shared" si="5094"/>
        <v>0</v>
      </c>
      <c r="CE1243" s="88"/>
      <c r="CF1243" s="54">
        <f>_xlfn.XLOOKUP($C1243,[32]PSP!$C:$C,[32]PSP!$CF:$CF)</f>
        <v>0</v>
      </c>
      <c r="CG1243" s="27">
        <f>_xlfn.XLOOKUP($C1243,[32]PSP!$C:$C,[32]PSP!$CG:$CG)</f>
        <v>152.07</v>
      </c>
      <c r="CH1243" s="28">
        <f t="shared" si="5095"/>
        <v>0</v>
      </c>
      <c r="CI1243" s="88"/>
      <c r="CJ1243" s="54">
        <f>_xlfn.XLOOKUP($C1243,[32]PSP!$C:$C,[32]PSP!$CJ:$CJ)</f>
        <v>0</v>
      </c>
      <c r="CK1243" s="27">
        <f>_xlfn.XLOOKUP($C1243,[32]PSP!$C:$C,[32]PSP!$CK:$CK)</f>
        <v>152.07</v>
      </c>
      <c r="CL1243" s="28">
        <f t="shared" si="5096"/>
        <v>0</v>
      </c>
      <c r="CM1243" s="88"/>
      <c r="CN1243" s="54">
        <f>_xlfn.XLOOKUP($C1243,[32]PSP!$C:$C,[32]PSP!$CN:$CN)</f>
        <v>0</v>
      </c>
      <c r="CO1243" s="27">
        <f>_xlfn.XLOOKUP($C1243,[32]PSP!$C:$C,[32]PSP!$CO:$CO)</f>
        <v>152.07</v>
      </c>
      <c r="CP1243" s="28">
        <f t="shared" si="5097"/>
        <v>0</v>
      </c>
      <c r="CQ1243" s="88"/>
      <c r="CR1243" s="54">
        <f>_xlfn.XLOOKUP($C1243,[32]PSP!$C:$C,[32]PSP!$CR:$CR)</f>
        <v>0</v>
      </c>
      <c r="CS1243" s="27">
        <f>_xlfn.XLOOKUP($C1243,[32]PSP!$C:$C,[32]PSP!$CS:$CS)</f>
        <v>152.07</v>
      </c>
      <c r="CT1243" s="28">
        <f t="shared" si="5098"/>
        <v>0</v>
      </c>
      <c r="CU1243" s="88"/>
      <c r="CV1243" s="54">
        <f>_xlfn.XLOOKUP($C1243,[32]PSP!$C:$C,[32]PSP!$CV:$CV)</f>
        <v>0</v>
      </c>
      <c r="CW1243" s="27">
        <f>_xlfn.XLOOKUP($C1243,[32]PSP!$C:$C,[32]PSP!$CW:$CW)</f>
        <v>152.07</v>
      </c>
      <c r="CX1243" s="28">
        <f t="shared" si="5099"/>
        <v>0</v>
      </c>
      <c r="CY1243" s="88"/>
      <c r="CZ1243" s="54">
        <f>_xlfn.XLOOKUP($C1243,[32]PSP!$C:$C,[32]PSP!$CZ:$CZ)</f>
        <v>0</v>
      </c>
      <c r="DA1243" s="27">
        <f>_xlfn.XLOOKUP($C1243,[32]PSP!$C:$C,[32]PSP!$DA:$DA)</f>
        <v>152.07</v>
      </c>
      <c r="DB1243" s="28">
        <f t="shared" si="5100"/>
        <v>0</v>
      </c>
      <c r="DC1243" s="88"/>
      <c r="DD1243" s="54">
        <f>_xlfn.XLOOKUP($C1243,[32]PSP!$C:$C,[32]PSP!$DD:$DD)</f>
        <v>0</v>
      </c>
      <c r="DE1243" s="27">
        <f>_xlfn.XLOOKUP($C1243,[32]PSP!$C:$C,[32]PSP!$DE:$DE)</f>
        <v>152.07</v>
      </c>
      <c r="DF1243" s="28">
        <f t="shared" si="5101"/>
        <v>0</v>
      </c>
      <c r="DG1243" s="88"/>
      <c r="DH1243" s="54">
        <f>_xlfn.XLOOKUP($C1243,[32]PSP!$C:$C,[32]PSP!$DH:$DH)</f>
        <v>0</v>
      </c>
      <c r="DI1243" s="27">
        <f>_xlfn.XLOOKUP($C1243,[32]PSP!$C:$C,[32]PSP!$DI:$DI)</f>
        <v>152.07</v>
      </c>
      <c r="DJ1243" s="28">
        <f t="shared" si="5102"/>
        <v>0</v>
      </c>
      <c r="DK1243" s="88"/>
      <c r="DL1243" s="54">
        <f>_xlfn.XLOOKUP($C1243,[32]PSP!$C:$C,[32]PSP!$DL:$DL)</f>
        <v>0</v>
      </c>
      <c r="DM1243" s="27">
        <f>_xlfn.XLOOKUP($C1243,[32]PSP!$C:$C,[32]PSP!$DM:$DM)</f>
        <v>152.07</v>
      </c>
      <c r="DN1243" s="28">
        <f t="shared" si="5103"/>
        <v>0</v>
      </c>
      <c r="DO1243" s="88"/>
      <c r="DP1243" s="54">
        <f>_xlfn.XLOOKUP($C1243,[32]PSP!$C:$C,[32]PSP!$DP:$DP)</f>
        <v>0</v>
      </c>
      <c r="DQ1243" s="27">
        <f>_xlfn.XLOOKUP($C1243,[32]PSP!$C:$C,[32]PSP!$DQ:$DQ)</f>
        <v>152.07</v>
      </c>
      <c r="DR1243" s="28">
        <f t="shared" si="5104"/>
        <v>0</v>
      </c>
      <c r="DS1243" s="88"/>
      <c r="DT1243" s="54">
        <f>_xlfn.XLOOKUP($C1243,[32]PSP!$C:$C,[32]PSP!$DT:$DT)</f>
        <v>0</v>
      </c>
      <c r="DU1243" s="27">
        <f>_xlfn.XLOOKUP($C1243,[32]PSP!$C:$C,[32]PSP!$DU:$DU)</f>
        <v>152.07</v>
      </c>
      <c r="DV1243" s="28">
        <f t="shared" si="5105"/>
        <v>0</v>
      </c>
      <c r="DW1243" s="88"/>
      <c r="DX1243" s="54">
        <f>_xlfn.XLOOKUP($C1243,[32]PSP!$C:$C,[32]PSP!$DX:$DX)</f>
        <v>0</v>
      </c>
      <c r="DY1243" s="27">
        <f>_xlfn.XLOOKUP($C1243,[32]PSP!$C:$C,[32]PSP!$DY:$DY)</f>
        <v>152.07</v>
      </c>
      <c r="DZ1243" s="28">
        <f t="shared" si="5106"/>
        <v>0</v>
      </c>
      <c r="EA1243" s="88"/>
      <c r="EB1243" s="54">
        <f>_xlfn.XLOOKUP($C1243,[32]PSP!$C:$C,[32]PSP!$EB:$EB)</f>
        <v>0</v>
      </c>
      <c r="EC1243" s="27">
        <f>_xlfn.XLOOKUP($C1243,[32]PSP!$C:$C,[32]PSP!$EC:$EC)</f>
        <v>152.07</v>
      </c>
      <c r="ED1243" s="28">
        <f t="shared" si="5107"/>
        <v>0</v>
      </c>
      <c r="EE1243" s="88"/>
      <c r="EF1243" s="54">
        <f>_xlfn.XLOOKUP($C1243,[32]PSP!$C:$C,[32]PSP!$EF:$EF)</f>
        <v>0</v>
      </c>
      <c r="EG1243" s="27">
        <f>_xlfn.XLOOKUP($C1243,[32]PSP!$C:$C,[32]PSP!$EG:$EG)</f>
        <v>152.07</v>
      </c>
      <c r="EH1243" s="28">
        <f t="shared" si="5108"/>
        <v>0</v>
      </c>
      <c r="EI1243" s="88"/>
      <c r="EJ1243" s="54">
        <f>_xlfn.XLOOKUP($C1243,[32]PSP!$C:$C,[32]PSP!$EJ:$EJ)</f>
        <v>0</v>
      </c>
      <c r="EK1243" s="27">
        <f>_xlfn.XLOOKUP($C1243,[32]PSP!$C:$C,[32]PSP!$EK:$EK)</f>
        <v>152.07</v>
      </c>
      <c r="EL1243" s="28">
        <f t="shared" si="5109"/>
        <v>0</v>
      </c>
      <c r="EM1243" s="24"/>
      <c r="EO1243" s="29">
        <f t="shared" si="5110"/>
        <v>0</v>
      </c>
      <c r="EP1243" s="29">
        <f t="shared" si="5111"/>
        <v>0</v>
      </c>
      <c r="EQ1243" s="4" t="b">
        <f t="shared" si="5112"/>
        <v>1</v>
      </c>
      <c r="ES1243" s="118">
        <f t="shared" si="5113"/>
        <v>1.1767000000000001</v>
      </c>
    </row>
    <row r="1244" spans="3:149" ht="12.75" customHeight="1" x14ac:dyDescent="0.25">
      <c r="C1244" s="24" t="s">
        <v>1268</v>
      </c>
      <c r="D1244" s="43">
        <f>_xlfn.XLOOKUP($C1244,[32]PSP!$C:$C,[32]PSP!D:D)</f>
        <v>4011533</v>
      </c>
      <c r="E1244" s="24" t="str">
        <f>_xlfn.XLOOKUP($C1244,[32]PSP!$C:$C,[32]PSP!E:E)</f>
        <v>SICRO SERVIÇO</v>
      </c>
      <c r="F1244" s="25" t="str">
        <f>_xlfn.XLOOKUP($C1244,[32]PSP!$C:$C,[32]PSP!F:F)</f>
        <v>PAVIMENTO DE CONCRETO COM FÔRMAS DESLIZANTES - AREIA E BRITA COMERCIAIS</v>
      </c>
      <c r="G1244" s="26" t="str">
        <f>_xlfn.XLOOKUP($C1244,[32]PSP!$C:$C,[32]PSP!G:G)</f>
        <v>M³</v>
      </c>
      <c r="H1244" s="53">
        <f>_xlfn.XLOOKUP($C1244,[32]PSP!$C:$C,[32]PSP!$H:$H)</f>
        <v>0</v>
      </c>
      <c r="I1244" s="28">
        <f>_xlfn.XLOOKUP($C1244,[32]PSP!$C:$C,[32]PSP!$I:$I)</f>
        <v>0</v>
      </c>
      <c r="J1244" s="28">
        <f t="shared" si="5076"/>
        <v>0</v>
      </c>
      <c r="K1244" s="88"/>
      <c r="L1244" s="54">
        <f>_xlfn.XLOOKUP($C1244,[32]PSP!$C:$C,[32]PSP!$L:$L)</f>
        <v>0</v>
      </c>
      <c r="M1244" s="27">
        <f>_xlfn.XLOOKUP($C1244,[32]PSP!$C:$C,[32]PSP!$M:$M)</f>
        <v>231.76</v>
      </c>
      <c r="N1244" s="28">
        <f t="shared" si="5077"/>
        <v>0</v>
      </c>
      <c r="O1244" s="88"/>
      <c r="P1244" s="54">
        <f>_xlfn.XLOOKUP($C1244,[32]PSP!$C:$C,[32]PSP!$P:$P)</f>
        <v>0</v>
      </c>
      <c r="Q1244" s="27">
        <f>_xlfn.XLOOKUP($C1244,[32]PSP!$C:$C,[32]PSP!$Q:$Q)</f>
        <v>231.76</v>
      </c>
      <c r="R1244" s="28">
        <f t="shared" si="5078"/>
        <v>0</v>
      </c>
      <c r="S1244" s="88"/>
      <c r="T1244" s="54">
        <f>_xlfn.XLOOKUP($C1244,[32]PSP!$C:$C,[32]PSP!$T:$T)</f>
        <v>0</v>
      </c>
      <c r="U1244" s="27">
        <f>_xlfn.XLOOKUP($C1244,[32]PSP!$C:$C,[32]PSP!$U:$U)</f>
        <v>231.76</v>
      </c>
      <c r="V1244" s="28">
        <f t="shared" si="5079"/>
        <v>0</v>
      </c>
      <c r="W1244" s="88"/>
      <c r="X1244" s="54">
        <f>_xlfn.XLOOKUP($C1244,[32]PSP!$C:$C,[32]PSP!$X:$X)</f>
        <v>0</v>
      </c>
      <c r="Y1244" s="27">
        <f>_xlfn.XLOOKUP($C1244,[32]PSP!$C:$C,[32]PSP!$Y:$Y)</f>
        <v>231.76</v>
      </c>
      <c r="Z1244" s="28">
        <f t="shared" si="5080"/>
        <v>0</v>
      </c>
      <c r="AA1244" s="88"/>
      <c r="AB1244" s="54">
        <f>_xlfn.XLOOKUP($C1244,[32]PSP!$C:$C,[32]PSP!$AB:$AB)</f>
        <v>0</v>
      </c>
      <c r="AC1244" s="27">
        <f>_xlfn.XLOOKUP($C1244,[32]PSP!$C:$C,[32]PSP!$AC:$AC)</f>
        <v>231.76</v>
      </c>
      <c r="AD1244" s="28">
        <f t="shared" si="5081"/>
        <v>0</v>
      </c>
      <c r="AE1244" s="88"/>
      <c r="AF1244" s="54">
        <f>_xlfn.XLOOKUP($C1244,[32]PSP!$C:$C,[32]PSP!$AF:$AF)</f>
        <v>0</v>
      </c>
      <c r="AG1244" s="27">
        <f>_xlfn.XLOOKUP($C1244,[32]PSP!$C:$C,[32]PSP!$AG:$AG)</f>
        <v>231.76</v>
      </c>
      <c r="AH1244" s="28">
        <f t="shared" si="5082"/>
        <v>0</v>
      </c>
      <c r="AI1244" s="88"/>
      <c r="AJ1244" s="54">
        <f>_xlfn.XLOOKUP($C1244,[32]PSP!$C:$C,[32]PSP!$AJ:$AJ)</f>
        <v>0</v>
      </c>
      <c r="AK1244" s="27">
        <f>_xlfn.XLOOKUP($C1244,[32]PSP!$C:$C,[32]PSP!$AK:$AK)</f>
        <v>231.76</v>
      </c>
      <c r="AL1244" s="28">
        <f t="shared" si="5083"/>
        <v>0</v>
      </c>
      <c r="AM1244" s="88"/>
      <c r="AN1244" s="54">
        <f>_xlfn.XLOOKUP($C1244,[32]PSP!$C:$C,[32]PSP!$AN:$AN)</f>
        <v>0</v>
      </c>
      <c r="AO1244" s="27">
        <f>_xlfn.XLOOKUP($C1244,[32]PSP!$C:$C,[32]PSP!$AO:$AO)</f>
        <v>231.76</v>
      </c>
      <c r="AP1244" s="28">
        <f t="shared" si="5084"/>
        <v>0</v>
      </c>
      <c r="AQ1244" s="88"/>
      <c r="AR1244" s="54">
        <f>_xlfn.XLOOKUP($C1244,[32]PSP!$C:$C,[32]PSP!$AR:$AR)</f>
        <v>0</v>
      </c>
      <c r="AS1244" s="27">
        <f>_xlfn.XLOOKUP($C1244,[32]PSP!$C:$C,[32]PSP!$AS:$AS)</f>
        <v>231.76</v>
      </c>
      <c r="AT1244" s="28">
        <f t="shared" si="5085"/>
        <v>0</v>
      </c>
      <c r="AU1244" s="88"/>
      <c r="AV1244" s="54">
        <f>_xlfn.XLOOKUP($C1244,[32]PSP!$C:$C,[32]PSP!$AV:$AV)</f>
        <v>0</v>
      </c>
      <c r="AW1244" s="27">
        <f>_xlfn.XLOOKUP($C1244,[32]PSP!$C:$C,[32]PSP!$AW:$AW)</f>
        <v>231.76</v>
      </c>
      <c r="AX1244" s="28">
        <f t="shared" si="5086"/>
        <v>0</v>
      </c>
      <c r="AY1244" s="88"/>
      <c r="AZ1244" s="54">
        <f>_xlfn.XLOOKUP($C1244,[32]PSP!$C:$C,[32]PSP!$AZ:$AZ)</f>
        <v>0</v>
      </c>
      <c r="BA1244" s="27">
        <f>_xlfn.XLOOKUP($C1244,[32]PSP!$C:$C,[32]PSP!$BA:$BA)</f>
        <v>231.76</v>
      </c>
      <c r="BB1244" s="28">
        <f t="shared" si="5087"/>
        <v>0</v>
      </c>
      <c r="BC1244" s="88"/>
      <c r="BD1244" s="54">
        <f>_xlfn.XLOOKUP($C1244,[32]PSP!$C:$C,[32]PSP!$BD:$BD)</f>
        <v>0</v>
      </c>
      <c r="BE1244" s="27">
        <f>_xlfn.XLOOKUP($C1244,[32]PSP!$C:$C,[32]PSP!$BE:$BE)</f>
        <v>231.76</v>
      </c>
      <c r="BF1244" s="28">
        <f t="shared" si="5088"/>
        <v>0</v>
      </c>
      <c r="BG1244" s="88"/>
      <c r="BH1244" s="54">
        <f>_xlfn.XLOOKUP($C1244,[32]PSP!$C:$C,[32]PSP!$BH:$BH)</f>
        <v>0</v>
      </c>
      <c r="BI1244" s="27">
        <f>_xlfn.XLOOKUP($C1244,[32]PSP!$C:$C,[32]PSP!$BI:$BI)</f>
        <v>231.76</v>
      </c>
      <c r="BJ1244" s="28">
        <f t="shared" si="5089"/>
        <v>0</v>
      </c>
      <c r="BK1244" s="88"/>
      <c r="BL1244" s="54">
        <f>_xlfn.XLOOKUP($C1244,[32]PSP!$C:$C,[32]PSP!$BL:$BL)</f>
        <v>0</v>
      </c>
      <c r="BM1244" s="27">
        <f>_xlfn.XLOOKUP($C1244,[32]PSP!$C:$C,[32]PSP!$BM:$BM)</f>
        <v>231.76</v>
      </c>
      <c r="BN1244" s="28">
        <f t="shared" si="5090"/>
        <v>0</v>
      </c>
      <c r="BO1244" s="88"/>
      <c r="BP1244" s="54">
        <f>_xlfn.XLOOKUP($C1244,[32]PSP!$C:$C,[32]PSP!$BP:$BP)</f>
        <v>0</v>
      </c>
      <c r="BQ1244" s="27">
        <f>_xlfn.XLOOKUP($C1244,[32]PSP!$C:$C,[32]PSP!$BQ:$BQ)</f>
        <v>231.76</v>
      </c>
      <c r="BR1244" s="28">
        <f t="shared" si="5091"/>
        <v>0</v>
      </c>
      <c r="BS1244" s="88"/>
      <c r="BT1244" s="54">
        <f>_xlfn.XLOOKUP($C1244,[32]PSP!$C:$C,[32]PSP!$BT:$BT)</f>
        <v>0</v>
      </c>
      <c r="BU1244" s="27">
        <f>_xlfn.XLOOKUP($C1244,[32]PSP!$C:$C,[32]PSP!$BU:$BU)</f>
        <v>231.76</v>
      </c>
      <c r="BV1244" s="28">
        <f t="shared" si="5092"/>
        <v>0</v>
      </c>
      <c r="BW1244" s="88"/>
      <c r="BX1244" s="54">
        <f>_xlfn.XLOOKUP($C1244,[32]PSP!$C:$C,[32]PSP!$BX:$BX)</f>
        <v>0</v>
      </c>
      <c r="BY1244" s="27">
        <f>_xlfn.XLOOKUP($C1244,[32]PSP!$C:$C,[32]PSP!$BY:$BY)</f>
        <v>231.76</v>
      </c>
      <c r="BZ1244" s="28">
        <f t="shared" si="5093"/>
        <v>0</v>
      </c>
      <c r="CA1244" s="88"/>
      <c r="CB1244" s="54">
        <f>_xlfn.XLOOKUP($C1244,[32]PSP!$C:$C,[32]PSP!$CB:$CB)</f>
        <v>0</v>
      </c>
      <c r="CC1244" s="27">
        <f>_xlfn.XLOOKUP($C1244,[32]PSP!$C:$C,[32]PSP!$CC:$CC)</f>
        <v>231.76</v>
      </c>
      <c r="CD1244" s="28">
        <f t="shared" si="5094"/>
        <v>0</v>
      </c>
      <c r="CE1244" s="88"/>
      <c r="CF1244" s="54">
        <f>_xlfn.XLOOKUP($C1244,[32]PSP!$C:$C,[32]PSP!$CF:$CF)</f>
        <v>0</v>
      </c>
      <c r="CG1244" s="27">
        <f>_xlfn.XLOOKUP($C1244,[32]PSP!$C:$C,[32]PSP!$CG:$CG)</f>
        <v>231.76</v>
      </c>
      <c r="CH1244" s="28">
        <f t="shared" si="5095"/>
        <v>0</v>
      </c>
      <c r="CI1244" s="88"/>
      <c r="CJ1244" s="54">
        <f>_xlfn.XLOOKUP($C1244,[32]PSP!$C:$C,[32]PSP!$CJ:$CJ)</f>
        <v>0</v>
      </c>
      <c r="CK1244" s="27">
        <f>_xlfn.XLOOKUP($C1244,[32]PSP!$C:$C,[32]PSP!$CK:$CK)</f>
        <v>231.76</v>
      </c>
      <c r="CL1244" s="28">
        <f t="shared" si="5096"/>
        <v>0</v>
      </c>
      <c r="CM1244" s="88"/>
      <c r="CN1244" s="54">
        <f>_xlfn.XLOOKUP($C1244,[32]PSP!$C:$C,[32]PSP!$CN:$CN)</f>
        <v>0</v>
      </c>
      <c r="CO1244" s="27">
        <f>_xlfn.XLOOKUP($C1244,[32]PSP!$C:$C,[32]PSP!$CO:$CO)</f>
        <v>231.76</v>
      </c>
      <c r="CP1244" s="28">
        <f t="shared" si="5097"/>
        <v>0</v>
      </c>
      <c r="CQ1244" s="88"/>
      <c r="CR1244" s="54">
        <f>_xlfn.XLOOKUP($C1244,[32]PSP!$C:$C,[32]PSP!$CR:$CR)</f>
        <v>0</v>
      </c>
      <c r="CS1244" s="27">
        <f>_xlfn.XLOOKUP($C1244,[32]PSP!$C:$C,[32]PSP!$CS:$CS)</f>
        <v>231.76</v>
      </c>
      <c r="CT1244" s="28">
        <f t="shared" si="5098"/>
        <v>0</v>
      </c>
      <c r="CU1244" s="88"/>
      <c r="CV1244" s="54">
        <f>_xlfn.XLOOKUP($C1244,[32]PSP!$C:$C,[32]PSP!$CV:$CV)</f>
        <v>0</v>
      </c>
      <c r="CW1244" s="27">
        <f>_xlfn.XLOOKUP($C1244,[32]PSP!$C:$C,[32]PSP!$CW:$CW)</f>
        <v>231.76</v>
      </c>
      <c r="CX1244" s="28">
        <f t="shared" si="5099"/>
        <v>0</v>
      </c>
      <c r="CY1244" s="88"/>
      <c r="CZ1244" s="54">
        <f>_xlfn.XLOOKUP($C1244,[32]PSP!$C:$C,[32]PSP!$CZ:$CZ)</f>
        <v>0</v>
      </c>
      <c r="DA1244" s="27">
        <f>_xlfn.XLOOKUP($C1244,[32]PSP!$C:$C,[32]PSP!$DA:$DA)</f>
        <v>231.76</v>
      </c>
      <c r="DB1244" s="28">
        <f t="shared" si="5100"/>
        <v>0</v>
      </c>
      <c r="DC1244" s="88"/>
      <c r="DD1244" s="54">
        <f>_xlfn.XLOOKUP($C1244,[32]PSP!$C:$C,[32]PSP!$DD:$DD)</f>
        <v>0</v>
      </c>
      <c r="DE1244" s="27">
        <f>_xlfn.XLOOKUP($C1244,[32]PSP!$C:$C,[32]PSP!$DE:$DE)</f>
        <v>231.76</v>
      </c>
      <c r="DF1244" s="28">
        <f t="shared" si="5101"/>
        <v>0</v>
      </c>
      <c r="DG1244" s="88"/>
      <c r="DH1244" s="54">
        <f>_xlfn.XLOOKUP($C1244,[32]PSP!$C:$C,[32]PSP!$DH:$DH)</f>
        <v>0</v>
      </c>
      <c r="DI1244" s="27">
        <f>_xlfn.XLOOKUP($C1244,[32]PSP!$C:$C,[32]PSP!$DI:$DI)</f>
        <v>231.76</v>
      </c>
      <c r="DJ1244" s="28">
        <f t="shared" si="5102"/>
        <v>0</v>
      </c>
      <c r="DK1244" s="88"/>
      <c r="DL1244" s="54">
        <f>_xlfn.XLOOKUP($C1244,[32]PSP!$C:$C,[32]PSP!$DL:$DL)</f>
        <v>0</v>
      </c>
      <c r="DM1244" s="27">
        <f>_xlfn.XLOOKUP($C1244,[32]PSP!$C:$C,[32]PSP!$DM:$DM)</f>
        <v>231.76</v>
      </c>
      <c r="DN1244" s="28">
        <f t="shared" si="5103"/>
        <v>0</v>
      </c>
      <c r="DO1244" s="88"/>
      <c r="DP1244" s="54">
        <f>_xlfn.XLOOKUP($C1244,[32]PSP!$C:$C,[32]PSP!$DP:$DP)</f>
        <v>0</v>
      </c>
      <c r="DQ1244" s="27">
        <f>_xlfn.XLOOKUP($C1244,[32]PSP!$C:$C,[32]PSP!$DQ:$DQ)</f>
        <v>231.76</v>
      </c>
      <c r="DR1244" s="28">
        <f t="shared" si="5104"/>
        <v>0</v>
      </c>
      <c r="DS1244" s="88"/>
      <c r="DT1244" s="54">
        <f>_xlfn.XLOOKUP($C1244,[32]PSP!$C:$C,[32]PSP!$DT:$DT)</f>
        <v>0</v>
      </c>
      <c r="DU1244" s="27">
        <f>_xlfn.XLOOKUP($C1244,[32]PSP!$C:$C,[32]PSP!$DU:$DU)</f>
        <v>231.76</v>
      </c>
      <c r="DV1244" s="28">
        <f t="shared" si="5105"/>
        <v>0</v>
      </c>
      <c r="DW1244" s="88"/>
      <c r="DX1244" s="54">
        <f>_xlfn.XLOOKUP($C1244,[32]PSP!$C:$C,[32]PSP!$DX:$DX)</f>
        <v>0</v>
      </c>
      <c r="DY1244" s="27">
        <f>_xlfn.XLOOKUP($C1244,[32]PSP!$C:$C,[32]PSP!$DY:$DY)</f>
        <v>231.76</v>
      </c>
      <c r="DZ1244" s="28">
        <f t="shared" si="5106"/>
        <v>0</v>
      </c>
      <c r="EA1244" s="88"/>
      <c r="EB1244" s="54">
        <f>_xlfn.XLOOKUP($C1244,[32]PSP!$C:$C,[32]PSP!$EB:$EB)</f>
        <v>0</v>
      </c>
      <c r="EC1244" s="27">
        <f>_xlfn.XLOOKUP($C1244,[32]PSP!$C:$C,[32]PSP!$EC:$EC)</f>
        <v>231.76</v>
      </c>
      <c r="ED1244" s="28">
        <f t="shared" si="5107"/>
        <v>0</v>
      </c>
      <c r="EE1244" s="88"/>
      <c r="EF1244" s="54">
        <f>_xlfn.XLOOKUP($C1244,[32]PSP!$C:$C,[32]PSP!$EF:$EF)</f>
        <v>0</v>
      </c>
      <c r="EG1244" s="27">
        <f>_xlfn.XLOOKUP($C1244,[32]PSP!$C:$C,[32]PSP!$EG:$EG)</f>
        <v>231.76</v>
      </c>
      <c r="EH1244" s="28">
        <f t="shared" si="5108"/>
        <v>0</v>
      </c>
      <c r="EI1244" s="88"/>
      <c r="EJ1244" s="54">
        <f>_xlfn.XLOOKUP($C1244,[32]PSP!$C:$C,[32]PSP!$EJ:$EJ)</f>
        <v>0</v>
      </c>
      <c r="EK1244" s="27">
        <f>_xlfn.XLOOKUP($C1244,[32]PSP!$C:$C,[32]PSP!$EK:$EK)</f>
        <v>231.76</v>
      </c>
      <c r="EL1244" s="28">
        <f t="shared" si="5109"/>
        <v>0</v>
      </c>
      <c r="EM1244" s="24"/>
      <c r="EO1244" s="29">
        <f t="shared" si="5110"/>
        <v>0</v>
      </c>
      <c r="EP1244" s="29">
        <f t="shared" si="5111"/>
        <v>0</v>
      </c>
      <c r="EQ1244" s="4" t="b">
        <f t="shared" si="5112"/>
        <v>1</v>
      </c>
      <c r="ES1244" s="118">
        <f t="shared" si="5113"/>
        <v>1.1767000000000001</v>
      </c>
    </row>
    <row r="1245" spans="3:149" ht="12.75" customHeight="1" x14ac:dyDescent="0.25">
      <c r="C1245" s="24" t="s">
        <v>1269</v>
      </c>
      <c r="D1245" s="43">
        <f>_xlfn.XLOOKUP($C1245,[32]PSP!$C:$C,[32]PSP!D:D)</f>
        <v>407818</v>
      </c>
      <c r="E1245" s="24" t="str">
        <f>_xlfn.XLOOKUP($C1245,[32]PSP!$C:$C,[32]PSP!E:E)</f>
        <v>SICRO SERVIÇO</v>
      </c>
      <c r="F1245" s="25" t="str">
        <f>_xlfn.XLOOKUP($C1245,[32]PSP!$C:$C,[32]PSP!F:F)</f>
        <v>ARMAÇÃO EM AÇO CA-25 - FORNECIMENTO, PREPARO E COLOCAÇÃO</v>
      </c>
      <c r="G1245" s="26" t="str">
        <f>_xlfn.XLOOKUP($C1245,[32]PSP!$C:$C,[32]PSP!G:G)</f>
        <v>KG</v>
      </c>
      <c r="H1245" s="53">
        <f>_xlfn.XLOOKUP($C1245,[32]PSP!$C:$C,[32]PSP!$H:$H)</f>
        <v>0</v>
      </c>
      <c r="I1245" s="28">
        <f>_xlfn.XLOOKUP($C1245,[32]PSP!$C:$C,[32]PSP!$I:$I)</f>
        <v>0</v>
      </c>
      <c r="J1245" s="28">
        <f t="shared" si="5076"/>
        <v>0</v>
      </c>
      <c r="K1245" s="88"/>
      <c r="L1245" s="54">
        <f>_xlfn.XLOOKUP($C1245,[32]PSP!$C:$C,[32]PSP!$L:$L)</f>
        <v>0</v>
      </c>
      <c r="M1245" s="27">
        <f>_xlfn.XLOOKUP($C1245,[32]PSP!$C:$C,[32]PSP!$M:$M)</f>
        <v>9.26</v>
      </c>
      <c r="N1245" s="28">
        <f t="shared" si="5077"/>
        <v>0</v>
      </c>
      <c r="O1245" s="88"/>
      <c r="P1245" s="54">
        <f>_xlfn.XLOOKUP($C1245,[32]PSP!$C:$C,[32]PSP!$P:$P)</f>
        <v>0</v>
      </c>
      <c r="Q1245" s="27">
        <f>_xlfn.XLOOKUP($C1245,[32]PSP!$C:$C,[32]PSP!$Q:$Q)</f>
        <v>9.26</v>
      </c>
      <c r="R1245" s="28">
        <f t="shared" si="5078"/>
        <v>0</v>
      </c>
      <c r="S1245" s="88"/>
      <c r="T1245" s="54">
        <f>_xlfn.XLOOKUP($C1245,[32]PSP!$C:$C,[32]PSP!$T:$T)</f>
        <v>0</v>
      </c>
      <c r="U1245" s="27">
        <f>_xlfn.XLOOKUP($C1245,[32]PSP!$C:$C,[32]PSP!$U:$U)</f>
        <v>9.26</v>
      </c>
      <c r="V1245" s="28">
        <f t="shared" si="5079"/>
        <v>0</v>
      </c>
      <c r="W1245" s="88"/>
      <c r="X1245" s="54">
        <f>_xlfn.XLOOKUP($C1245,[32]PSP!$C:$C,[32]PSP!$X:$X)</f>
        <v>0</v>
      </c>
      <c r="Y1245" s="27">
        <f>_xlfn.XLOOKUP($C1245,[32]PSP!$C:$C,[32]PSP!$Y:$Y)</f>
        <v>9.26</v>
      </c>
      <c r="Z1245" s="28">
        <f t="shared" si="5080"/>
        <v>0</v>
      </c>
      <c r="AA1245" s="88"/>
      <c r="AB1245" s="54">
        <f>_xlfn.XLOOKUP($C1245,[32]PSP!$C:$C,[32]PSP!$AB:$AB)</f>
        <v>0</v>
      </c>
      <c r="AC1245" s="27">
        <f>_xlfn.XLOOKUP($C1245,[32]PSP!$C:$C,[32]PSP!$AC:$AC)</f>
        <v>9.26</v>
      </c>
      <c r="AD1245" s="28">
        <f t="shared" si="5081"/>
        <v>0</v>
      </c>
      <c r="AE1245" s="88"/>
      <c r="AF1245" s="54">
        <f>_xlfn.XLOOKUP($C1245,[32]PSP!$C:$C,[32]PSP!$AF:$AF)</f>
        <v>0</v>
      </c>
      <c r="AG1245" s="27">
        <f>_xlfn.XLOOKUP($C1245,[32]PSP!$C:$C,[32]PSP!$AG:$AG)</f>
        <v>9.26</v>
      </c>
      <c r="AH1245" s="28">
        <f t="shared" si="5082"/>
        <v>0</v>
      </c>
      <c r="AI1245" s="88"/>
      <c r="AJ1245" s="54">
        <f>_xlfn.XLOOKUP($C1245,[32]PSP!$C:$C,[32]PSP!$AJ:$AJ)</f>
        <v>0</v>
      </c>
      <c r="AK1245" s="27">
        <f>_xlfn.XLOOKUP($C1245,[32]PSP!$C:$C,[32]PSP!$AK:$AK)</f>
        <v>9.26</v>
      </c>
      <c r="AL1245" s="28">
        <f t="shared" si="5083"/>
        <v>0</v>
      </c>
      <c r="AM1245" s="88"/>
      <c r="AN1245" s="54">
        <f>_xlfn.XLOOKUP($C1245,[32]PSP!$C:$C,[32]PSP!$AN:$AN)</f>
        <v>0</v>
      </c>
      <c r="AO1245" s="27">
        <f>_xlfn.XLOOKUP($C1245,[32]PSP!$C:$C,[32]PSP!$AO:$AO)</f>
        <v>9.26</v>
      </c>
      <c r="AP1245" s="28">
        <f t="shared" si="5084"/>
        <v>0</v>
      </c>
      <c r="AQ1245" s="88"/>
      <c r="AR1245" s="54">
        <f>_xlfn.XLOOKUP($C1245,[32]PSP!$C:$C,[32]PSP!$AR:$AR)</f>
        <v>0</v>
      </c>
      <c r="AS1245" s="27">
        <f>_xlfn.XLOOKUP($C1245,[32]PSP!$C:$C,[32]PSP!$AS:$AS)</f>
        <v>9.26</v>
      </c>
      <c r="AT1245" s="28">
        <f t="shared" si="5085"/>
        <v>0</v>
      </c>
      <c r="AU1245" s="88"/>
      <c r="AV1245" s="54">
        <f>_xlfn.XLOOKUP($C1245,[32]PSP!$C:$C,[32]PSP!$AV:$AV)</f>
        <v>0</v>
      </c>
      <c r="AW1245" s="27">
        <f>_xlfn.XLOOKUP($C1245,[32]PSP!$C:$C,[32]PSP!$AW:$AW)</f>
        <v>9.26</v>
      </c>
      <c r="AX1245" s="28">
        <f t="shared" si="5086"/>
        <v>0</v>
      </c>
      <c r="AY1245" s="88"/>
      <c r="AZ1245" s="54">
        <f>_xlfn.XLOOKUP($C1245,[32]PSP!$C:$C,[32]PSP!$AZ:$AZ)</f>
        <v>0</v>
      </c>
      <c r="BA1245" s="27">
        <f>_xlfn.XLOOKUP($C1245,[32]PSP!$C:$C,[32]PSP!$BA:$BA)</f>
        <v>9.26</v>
      </c>
      <c r="BB1245" s="28">
        <f t="shared" si="5087"/>
        <v>0</v>
      </c>
      <c r="BC1245" s="88"/>
      <c r="BD1245" s="54">
        <f>_xlfn.XLOOKUP($C1245,[32]PSP!$C:$C,[32]PSP!$BD:$BD)</f>
        <v>0</v>
      </c>
      <c r="BE1245" s="27">
        <f>_xlfn.XLOOKUP($C1245,[32]PSP!$C:$C,[32]PSP!$BE:$BE)</f>
        <v>9.26</v>
      </c>
      <c r="BF1245" s="28">
        <f t="shared" si="5088"/>
        <v>0</v>
      </c>
      <c r="BG1245" s="88"/>
      <c r="BH1245" s="54">
        <f>_xlfn.XLOOKUP($C1245,[32]PSP!$C:$C,[32]PSP!$BH:$BH)</f>
        <v>0</v>
      </c>
      <c r="BI1245" s="27">
        <f>_xlfn.XLOOKUP($C1245,[32]PSP!$C:$C,[32]PSP!$BI:$BI)</f>
        <v>9.26</v>
      </c>
      <c r="BJ1245" s="28">
        <f t="shared" si="5089"/>
        <v>0</v>
      </c>
      <c r="BK1245" s="88"/>
      <c r="BL1245" s="54">
        <f>_xlfn.XLOOKUP($C1245,[32]PSP!$C:$C,[32]PSP!$BL:$BL)</f>
        <v>0</v>
      </c>
      <c r="BM1245" s="27">
        <f>_xlfn.XLOOKUP($C1245,[32]PSP!$C:$C,[32]PSP!$BM:$BM)</f>
        <v>9.26</v>
      </c>
      <c r="BN1245" s="28">
        <f t="shared" si="5090"/>
        <v>0</v>
      </c>
      <c r="BO1245" s="88"/>
      <c r="BP1245" s="54">
        <f>_xlfn.XLOOKUP($C1245,[32]PSP!$C:$C,[32]PSP!$BP:$BP)</f>
        <v>0</v>
      </c>
      <c r="BQ1245" s="27">
        <f>_xlfn.XLOOKUP($C1245,[32]PSP!$C:$C,[32]PSP!$BQ:$BQ)</f>
        <v>9.26</v>
      </c>
      <c r="BR1245" s="28">
        <f t="shared" si="5091"/>
        <v>0</v>
      </c>
      <c r="BS1245" s="88"/>
      <c r="BT1245" s="54">
        <f>_xlfn.XLOOKUP($C1245,[32]PSP!$C:$C,[32]PSP!$BT:$BT)</f>
        <v>0</v>
      </c>
      <c r="BU1245" s="27">
        <f>_xlfn.XLOOKUP($C1245,[32]PSP!$C:$C,[32]PSP!$BU:$BU)</f>
        <v>9.26</v>
      </c>
      <c r="BV1245" s="28">
        <f t="shared" si="5092"/>
        <v>0</v>
      </c>
      <c r="BW1245" s="88"/>
      <c r="BX1245" s="54">
        <f>_xlfn.XLOOKUP($C1245,[32]PSP!$C:$C,[32]PSP!$BX:$BX)</f>
        <v>0</v>
      </c>
      <c r="BY1245" s="27">
        <f>_xlfn.XLOOKUP($C1245,[32]PSP!$C:$C,[32]PSP!$BY:$BY)</f>
        <v>9.26</v>
      </c>
      <c r="BZ1245" s="28">
        <f t="shared" si="5093"/>
        <v>0</v>
      </c>
      <c r="CA1245" s="88"/>
      <c r="CB1245" s="54">
        <f>_xlfn.XLOOKUP($C1245,[32]PSP!$C:$C,[32]PSP!$CB:$CB)</f>
        <v>0</v>
      </c>
      <c r="CC1245" s="27">
        <f>_xlfn.XLOOKUP($C1245,[32]PSP!$C:$C,[32]PSP!$CC:$CC)</f>
        <v>9.26</v>
      </c>
      <c r="CD1245" s="28">
        <f t="shared" si="5094"/>
        <v>0</v>
      </c>
      <c r="CE1245" s="88"/>
      <c r="CF1245" s="54">
        <f>_xlfn.XLOOKUP($C1245,[32]PSP!$C:$C,[32]PSP!$CF:$CF)</f>
        <v>0</v>
      </c>
      <c r="CG1245" s="27">
        <f>_xlfn.XLOOKUP($C1245,[32]PSP!$C:$C,[32]PSP!$CG:$CG)</f>
        <v>9.26</v>
      </c>
      <c r="CH1245" s="28">
        <f t="shared" si="5095"/>
        <v>0</v>
      </c>
      <c r="CI1245" s="88"/>
      <c r="CJ1245" s="54">
        <f>_xlfn.XLOOKUP($C1245,[32]PSP!$C:$C,[32]PSP!$CJ:$CJ)</f>
        <v>0</v>
      </c>
      <c r="CK1245" s="27">
        <f>_xlfn.XLOOKUP($C1245,[32]PSP!$C:$C,[32]PSP!$CK:$CK)</f>
        <v>9.26</v>
      </c>
      <c r="CL1245" s="28">
        <f t="shared" si="5096"/>
        <v>0</v>
      </c>
      <c r="CM1245" s="88"/>
      <c r="CN1245" s="54">
        <f>_xlfn.XLOOKUP($C1245,[32]PSP!$C:$C,[32]PSP!$CN:$CN)</f>
        <v>0</v>
      </c>
      <c r="CO1245" s="27">
        <f>_xlfn.XLOOKUP($C1245,[32]PSP!$C:$C,[32]PSP!$CO:$CO)</f>
        <v>9.26</v>
      </c>
      <c r="CP1245" s="28">
        <f t="shared" si="5097"/>
        <v>0</v>
      </c>
      <c r="CQ1245" s="88"/>
      <c r="CR1245" s="54">
        <f>_xlfn.XLOOKUP($C1245,[32]PSP!$C:$C,[32]PSP!$CR:$CR)</f>
        <v>0</v>
      </c>
      <c r="CS1245" s="27">
        <f>_xlfn.XLOOKUP($C1245,[32]PSP!$C:$C,[32]PSP!$CS:$CS)</f>
        <v>9.26</v>
      </c>
      <c r="CT1245" s="28">
        <f t="shared" si="5098"/>
        <v>0</v>
      </c>
      <c r="CU1245" s="88"/>
      <c r="CV1245" s="54">
        <f>_xlfn.XLOOKUP($C1245,[32]PSP!$C:$C,[32]PSP!$CV:$CV)</f>
        <v>0</v>
      </c>
      <c r="CW1245" s="27">
        <f>_xlfn.XLOOKUP($C1245,[32]PSP!$C:$C,[32]PSP!$CW:$CW)</f>
        <v>9.26</v>
      </c>
      <c r="CX1245" s="28">
        <f t="shared" si="5099"/>
        <v>0</v>
      </c>
      <c r="CY1245" s="88"/>
      <c r="CZ1245" s="54">
        <f>_xlfn.XLOOKUP($C1245,[32]PSP!$C:$C,[32]PSP!$CZ:$CZ)</f>
        <v>0</v>
      </c>
      <c r="DA1245" s="27">
        <f>_xlfn.XLOOKUP($C1245,[32]PSP!$C:$C,[32]PSP!$DA:$DA)</f>
        <v>9.26</v>
      </c>
      <c r="DB1245" s="28">
        <f t="shared" si="5100"/>
        <v>0</v>
      </c>
      <c r="DC1245" s="88"/>
      <c r="DD1245" s="54">
        <f>_xlfn.XLOOKUP($C1245,[32]PSP!$C:$C,[32]PSP!$DD:$DD)</f>
        <v>0</v>
      </c>
      <c r="DE1245" s="27">
        <f>_xlfn.XLOOKUP($C1245,[32]PSP!$C:$C,[32]PSP!$DE:$DE)</f>
        <v>9.26</v>
      </c>
      <c r="DF1245" s="28">
        <f t="shared" si="5101"/>
        <v>0</v>
      </c>
      <c r="DG1245" s="88"/>
      <c r="DH1245" s="54">
        <f>_xlfn.XLOOKUP($C1245,[32]PSP!$C:$C,[32]PSP!$DH:$DH)</f>
        <v>0</v>
      </c>
      <c r="DI1245" s="27">
        <f>_xlfn.XLOOKUP($C1245,[32]PSP!$C:$C,[32]PSP!$DI:$DI)</f>
        <v>9.26</v>
      </c>
      <c r="DJ1245" s="28">
        <f t="shared" si="5102"/>
        <v>0</v>
      </c>
      <c r="DK1245" s="88"/>
      <c r="DL1245" s="54">
        <f>_xlfn.XLOOKUP($C1245,[32]PSP!$C:$C,[32]PSP!$DL:$DL)</f>
        <v>0</v>
      </c>
      <c r="DM1245" s="27">
        <f>_xlfn.XLOOKUP($C1245,[32]PSP!$C:$C,[32]PSP!$DM:$DM)</f>
        <v>9.26</v>
      </c>
      <c r="DN1245" s="28">
        <f t="shared" si="5103"/>
        <v>0</v>
      </c>
      <c r="DO1245" s="88"/>
      <c r="DP1245" s="54">
        <f>_xlfn.XLOOKUP($C1245,[32]PSP!$C:$C,[32]PSP!$DP:$DP)</f>
        <v>0</v>
      </c>
      <c r="DQ1245" s="27">
        <f>_xlfn.XLOOKUP($C1245,[32]PSP!$C:$C,[32]PSP!$DQ:$DQ)</f>
        <v>9.26</v>
      </c>
      <c r="DR1245" s="28">
        <f t="shared" si="5104"/>
        <v>0</v>
      </c>
      <c r="DS1245" s="88"/>
      <c r="DT1245" s="54">
        <f>_xlfn.XLOOKUP($C1245,[32]PSP!$C:$C,[32]PSP!$DT:$DT)</f>
        <v>0</v>
      </c>
      <c r="DU1245" s="27">
        <f>_xlfn.XLOOKUP($C1245,[32]PSP!$C:$C,[32]PSP!$DU:$DU)</f>
        <v>9.26</v>
      </c>
      <c r="DV1245" s="28">
        <f t="shared" si="5105"/>
        <v>0</v>
      </c>
      <c r="DW1245" s="88"/>
      <c r="DX1245" s="54">
        <f>_xlfn.XLOOKUP($C1245,[32]PSP!$C:$C,[32]PSP!$DX:$DX)</f>
        <v>0</v>
      </c>
      <c r="DY1245" s="27">
        <f>_xlfn.XLOOKUP($C1245,[32]PSP!$C:$C,[32]PSP!$DY:$DY)</f>
        <v>9.26</v>
      </c>
      <c r="DZ1245" s="28">
        <f t="shared" si="5106"/>
        <v>0</v>
      </c>
      <c r="EA1245" s="88"/>
      <c r="EB1245" s="54">
        <f>_xlfn.XLOOKUP($C1245,[32]PSP!$C:$C,[32]PSP!$EB:$EB)</f>
        <v>0</v>
      </c>
      <c r="EC1245" s="27">
        <f>_xlfn.XLOOKUP($C1245,[32]PSP!$C:$C,[32]PSP!$EC:$EC)</f>
        <v>9.26</v>
      </c>
      <c r="ED1245" s="28">
        <f t="shared" si="5107"/>
        <v>0</v>
      </c>
      <c r="EE1245" s="88"/>
      <c r="EF1245" s="54">
        <f>_xlfn.XLOOKUP($C1245,[32]PSP!$C:$C,[32]PSP!$EF:$EF)</f>
        <v>0</v>
      </c>
      <c r="EG1245" s="27">
        <f>_xlfn.XLOOKUP($C1245,[32]PSP!$C:$C,[32]PSP!$EG:$EG)</f>
        <v>9.26</v>
      </c>
      <c r="EH1245" s="28">
        <f t="shared" si="5108"/>
        <v>0</v>
      </c>
      <c r="EI1245" s="88"/>
      <c r="EJ1245" s="54">
        <f>_xlfn.XLOOKUP($C1245,[32]PSP!$C:$C,[32]PSP!$EJ:$EJ)</f>
        <v>0</v>
      </c>
      <c r="EK1245" s="27">
        <f>_xlfn.XLOOKUP($C1245,[32]PSP!$C:$C,[32]PSP!$EK:$EK)</f>
        <v>9.26</v>
      </c>
      <c r="EL1245" s="28">
        <f t="shared" si="5109"/>
        <v>0</v>
      </c>
      <c r="EM1245" s="24"/>
      <c r="EO1245" s="29">
        <f t="shared" si="5110"/>
        <v>0</v>
      </c>
      <c r="EP1245" s="29">
        <f t="shared" si="5111"/>
        <v>0</v>
      </c>
      <c r="EQ1245" s="4" t="b">
        <f t="shared" si="5112"/>
        <v>1</v>
      </c>
      <c r="ES1245" s="118">
        <f t="shared" si="5113"/>
        <v>1.1767000000000001</v>
      </c>
    </row>
    <row r="1246" spans="3:149" ht="12.75" customHeight="1" x14ac:dyDescent="0.25">
      <c r="C1246" s="24" t="s">
        <v>1270</v>
      </c>
      <c r="D1246" s="43">
        <f>_xlfn.XLOOKUP($C1246,[32]PSP!$C:$C,[32]PSP!D:D)</f>
        <v>407819</v>
      </c>
      <c r="E1246" s="24" t="str">
        <f>_xlfn.XLOOKUP($C1246,[32]PSP!$C:$C,[32]PSP!E:E)</f>
        <v>SICRO SERVIÇO</v>
      </c>
      <c r="F1246" s="25" t="str">
        <f>_xlfn.XLOOKUP($C1246,[32]PSP!$C:$C,[32]PSP!F:F)</f>
        <v>ARMAÇÃO EM AÇO CA-50 - FORNECIMENTO, PREPARO E COLOCAÇÃO</v>
      </c>
      <c r="G1246" s="26" t="str">
        <f>_xlfn.XLOOKUP($C1246,[32]PSP!$C:$C,[32]PSP!G:G)</f>
        <v>KG</v>
      </c>
      <c r="H1246" s="53">
        <f>_xlfn.XLOOKUP($C1246,[32]PSP!$C:$C,[32]PSP!$H:$H)</f>
        <v>0</v>
      </c>
      <c r="I1246" s="28">
        <f>_xlfn.XLOOKUP($C1246,[32]PSP!$C:$C,[32]PSP!$I:$I)</f>
        <v>0</v>
      </c>
      <c r="J1246" s="28">
        <f t="shared" si="5076"/>
        <v>0</v>
      </c>
      <c r="K1246" s="88"/>
      <c r="L1246" s="54">
        <f>_xlfn.XLOOKUP($C1246,[32]PSP!$C:$C,[32]PSP!$L:$L)</f>
        <v>0</v>
      </c>
      <c r="M1246" s="27">
        <f>_xlfn.XLOOKUP($C1246,[32]PSP!$C:$C,[32]PSP!$M:$M)</f>
        <v>9.43</v>
      </c>
      <c r="N1246" s="28">
        <f t="shared" si="5077"/>
        <v>0</v>
      </c>
      <c r="O1246" s="88"/>
      <c r="P1246" s="54">
        <f>_xlfn.XLOOKUP($C1246,[32]PSP!$C:$C,[32]PSP!$P:$P)</f>
        <v>0</v>
      </c>
      <c r="Q1246" s="27">
        <f>_xlfn.XLOOKUP($C1246,[32]PSP!$C:$C,[32]PSP!$Q:$Q)</f>
        <v>9.43</v>
      </c>
      <c r="R1246" s="28">
        <f t="shared" si="5078"/>
        <v>0</v>
      </c>
      <c r="S1246" s="88"/>
      <c r="T1246" s="54">
        <f>_xlfn.XLOOKUP($C1246,[32]PSP!$C:$C,[32]PSP!$T:$T)</f>
        <v>0</v>
      </c>
      <c r="U1246" s="27">
        <f>_xlfn.XLOOKUP($C1246,[32]PSP!$C:$C,[32]PSP!$U:$U)</f>
        <v>9.43</v>
      </c>
      <c r="V1246" s="28">
        <f t="shared" si="5079"/>
        <v>0</v>
      </c>
      <c r="W1246" s="88"/>
      <c r="X1246" s="54">
        <f>_xlfn.XLOOKUP($C1246,[32]PSP!$C:$C,[32]PSP!$X:$X)</f>
        <v>0</v>
      </c>
      <c r="Y1246" s="27">
        <f>_xlfn.XLOOKUP($C1246,[32]PSP!$C:$C,[32]PSP!$Y:$Y)</f>
        <v>9.43</v>
      </c>
      <c r="Z1246" s="28">
        <f t="shared" si="5080"/>
        <v>0</v>
      </c>
      <c r="AA1246" s="88"/>
      <c r="AB1246" s="54">
        <f>_xlfn.XLOOKUP($C1246,[32]PSP!$C:$C,[32]PSP!$AB:$AB)</f>
        <v>0</v>
      </c>
      <c r="AC1246" s="27">
        <f>_xlfn.XLOOKUP($C1246,[32]PSP!$C:$C,[32]PSP!$AC:$AC)</f>
        <v>9.43</v>
      </c>
      <c r="AD1246" s="28">
        <f t="shared" si="5081"/>
        <v>0</v>
      </c>
      <c r="AE1246" s="88"/>
      <c r="AF1246" s="54">
        <f>_xlfn.XLOOKUP($C1246,[32]PSP!$C:$C,[32]PSP!$AF:$AF)</f>
        <v>0</v>
      </c>
      <c r="AG1246" s="27">
        <f>_xlfn.XLOOKUP($C1246,[32]PSP!$C:$C,[32]PSP!$AG:$AG)</f>
        <v>9.43</v>
      </c>
      <c r="AH1246" s="28">
        <f t="shared" si="5082"/>
        <v>0</v>
      </c>
      <c r="AI1246" s="88"/>
      <c r="AJ1246" s="54">
        <f>_xlfn.XLOOKUP($C1246,[32]PSP!$C:$C,[32]PSP!$AJ:$AJ)</f>
        <v>0</v>
      </c>
      <c r="AK1246" s="27">
        <f>_xlfn.XLOOKUP($C1246,[32]PSP!$C:$C,[32]PSP!$AK:$AK)</f>
        <v>9.43</v>
      </c>
      <c r="AL1246" s="28">
        <f t="shared" si="5083"/>
        <v>0</v>
      </c>
      <c r="AM1246" s="88"/>
      <c r="AN1246" s="54">
        <f>_xlfn.XLOOKUP($C1246,[32]PSP!$C:$C,[32]PSP!$AN:$AN)</f>
        <v>0</v>
      </c>
      <c r="AO1246" s="27">
        <f>_xlfn.XLOOKUP($C1246,[32]PSP!$C:$C,[32]PSP!$AO:$AO)</f>
        <v>9.43</v>
      </c>
      <c r="AP1246" s="28">
        <f t="shared" si="5084"/>
        <v>0</v>
      </c>
      <c r="AQ1246" s="88"/>
      <c r="AR1246" s="54">
        <f>_xlfn.XLOOKUP($C1246,[32]PSP!$C:$C,[32]PSP!$AR:$AR)</f>
        <v>0</v>
      </c>
      <c r="AS1246" s="27">
        <f>_xlfn.XLOOKUP($C1246,[32]PSP!$C:$C,[32]PSP!$AS:$AS)</f>
        <v>9.43</v>
      </c>
      <c r="AT1246" s="28">
        <f t="shared" si="5085"/>
        <v>0</v>
      </c>
      <c r="AU1246" s="88"/>
      <c r="AV1246" s="54">
        <f>_xlfn.XLOOKUP($C1246,[32]PSP!$C:$C,[32]PSP!$AV:$AV)</f>
        <v>0</v>
      </c>
      <c r="AW1246" s="27">
        <f>_xlfn.XLOOKUP($C1246,[32]PSP!$C:$C,[32]PSP!$AW:$AW)</f>
        <v>9.43</v>
      </c>
      <c r="AX1246" s="28">
        <f t="shared" si="5086"/>
        <v>0</v>
      </c>
      <c r="AY1246" s="88"/>
      <c r="AZ1246" s="54">
        <f>_xlfn.XLOOKUP($C1246,[32]PSP!$C:$C,[32]PSP!$AZ:$AZ)</f>
        <v>0</v>
      </c>
      <c r="BA1246" s="27">
        <f>_xlfn.XLOOKUP($C1246,[32]PSP!$C:$C,[32]PSP!$BA:$BA)</f>
        <v>9.43</v>
      </c>
      <c r="BB1246" s="28">
        <f t="shared" si="5087"/>
        <v>0</v>
      </c>
      <c r="BC1246" s="88"/>
      <c r="BD1246" s="54">
        <f>_xlfn.XLOOKUP($C1246,[32]PSP!$C:$C,[32]PSP!$BD:$BD)</f>
        <v>0</v>
      </c>
      <c r="BE1246" s="27">
        <f>_xlfn.XLOOKUP($C1246,[32]PSP!$C:$C,[32]PSP!$BE:$BE)</f>
        <v>9.43</v>
      </c>
      <c r="BF1246" s="28">
        <f t="shared" si="5088"/>
        <v>0</v>
      </c>
      <c r="BG1246" s="88"/>
      <c r="BH1246" s="54">
        <f>_xlfn.XLOOKUP($C1246,[32]PSP!$C:$C,[32]PSP!$BH:$BH)</f>
        <v>0</v>
      </c>
      <c r="BI1246" s="27">
        <f>_xlfn.XLOOKUP($C1246,[32]PSP!$C:$C,[32]PSP!$BI:$BI)</f>
        <v>9.43</v>
      </c>
      <c r="BJ1246" s="28">
        <f t="shared" si="5089"/>
        <v>0</v>
      </c>
      <c r="BK1246" s="88"/>
      <c r="BL1246" s="54">
        <f>_xlfn.XLOOKUP($C1246,[32]PSP!$C:$C,[32]PSP!$BL:$BL)</f>
        <v>0</v>
      </c>
      <c r="BM1246" s="27">
        <f>_xlfn.XLOOKUP($C1246,[32]PSP!$C:$C,[32]PSP!$BM:$BM)</f>
        <v>9.43</v>
      </c>
      <c r="BN1246" s="28">
        <f t="shared" si="5090"/>
        <v>0</v>
      </c>
      <c r="BO1246" s="88"/>
      <c r="BP1246" s="54">
        <f>_xlfn.XLOOKUP($C1246,[32]PSP!$C:$C,[32]PSP!$BP:$BP)</f>
        <v>0</v>
      </c>
      <c r="BQ1246" s="27">
        <f>_xlfn.XLOOKUP($C1246,[32]PSP!$C:$C,[32]PSP!$BQ:$BQ)</f>
        <v>9.43</v>
      </c>
      <c r="BR1246" s="28">
        <f t="shared" si="5091"/>
        <v>0</v>
      </c>
      <c r="BS1246" s="88"/>
      <c r="BT1246" s="54">
        <f>_xlfn.XLOOKUP($C1246,[32]PSP!$C:$C,[32]PSP!$BT:$BT)</f>
        <v>0</v>
      </c>
      <c r="BU1246" s="27">
        <f>_xlfn.XLOOKUP($C1246,[32]PSP!$C:$C,[32]PSP!$BU:$BU)</f>
        <v>9.43</v>
      </c>
      <c r="BV1246" s="28">
        <f t="shared" si="5092"/>
        <v>0</v>
      </c>
      <c r="BW1246" s="88"/>
      <c r="BX1246" s="54">
        <f>_xlfn.XLOOKUP($C1246,[32]PSP!$C:$C,[32]PSP!$BX:$BX)</f>
        <v>0</v>
      </c>
      <c r="BY1246" s="27">
        <f>_xlfn.XLOOKUP($C1246,[32]PSP!$C:$C,[32]PSP!$BY:$BY)</f>
        <v>9.43</v>
      </c>
      <c r="BZ1246" s="28">
        <f t="shared" si="5093"/>
        <v>0</v>
      </c>
      <c r="CA1246" s="88"/>
      <c r="CB1246" s="54">
        <f>_xlfn.XLOOKUP($C1246,[32]PSP!$C:$C,[32]PSP!$CB:$CB)</f>
        <v>0</v>
      </c>
      <c r="CC1246" s="27">
        <f>_xlfn.XLOOKUP($C1246,[32]PSP!$C:$C,[32]PSP!$CC:$CC)</f>
        <v>9.43</v>
      </c>
      <c r="CD1246" s="28">
        <f t="shared" si="5094"/>
        <v>0</v>
      </c>
      <c r="CE1246" s="88"/>
      <c r="CF1246" s="54">
        <f>_xlfn.XLOOKUP($C1246,[32]PSP!$C:$C,[32]PSP!$CF:$CF)</f>
        <v>0</v>
      </c>
      <c r="CG1246" s="27">
        <f>_xlfn.XLOOKUP($C1246,[32]PSP!$C:$C,[32]PSP!$CG:$CG)</f>
        <v>9.43</v>
      </c>
      <c r="CH1246" s="28">
        <f t="shared" si="5095"/>
        <v>0</v>
      </c>
      <c r="CI1246" s="88"/>
      <c r="CJ1246" s="54">
        <f>_xlfn.XLOOKUP($C1246,[32]PSP!$C:$C,[32]PSP!$CJ:$CJ)</f>
        <v>0</v>
      </c>
      <c r="CK1246" s="27">
        <f>_xlfn.XLOOKUP($C1246,[32]PSP!$C:$C,[32]PSP!$CK:$CK)</f>
        <v>9.43</v>
      </c>
      <c r="CL1246" s="28">
        <f t="shared" si="5096"/>
        <v>0</v>
      </c>
      <c r="CM1246" s="88"/>
      <c r="CN1246" s="54">
        <f>_xlfn.XLOOKUP($C1246,[32]PSP!$C:$C,[32]PSP!$CN:$CN)</f>
        <v>0</v>
      </c>
      <c r="CO1246" s="27">
        <f>_xlfn.XLOOKUP($C1246,[32]PSP!$C:$C,[32]PSP!$CO:$CO)</f>
        <v>9.43</v>
      </c>
      <c r="CP1246" s="28">
        <f t="shared" si="5097"/>
        <v>0</v>
      </c>
      <c r="CQ1246" s="88"/>
      <c r="CR1246" s="54">
        <f>_xlfn.XLOOKUP($C1246,[32]PSP!$C:$C,[32]PSP!$CR:$CR)</f>
        <v>0</v>
      </c>
      <c r="CS1246" s="27">
        <f>_xlfn.XLOOKUP($C1246,[32]PSP!$C:$C,[32]PSP!$CS:$CS)</f>
        <v>9.43</v>
      </c>
      <c r="CT1246" s="28">
        <f t="shared" si="5098"/>
        <v>0</v>
      </c>
      <c r="CU1246" s="88"/>
      <c r="CV1246" s="54">
        <f>_xlfn.XLOOKUP($C1246,[32]PSP!$C:$C,[32]PSP!$CV:$CV)</f>
        <v>0</v>
      </c>
      <c r="CW1246" s="27">
        <f>_xlfn.XLOOKUP($C1246,[32]PSP!$C:$C,[32]PSP!$CW:$CW)</f>
        <v>9.43</v>
      </c>
      <c r="CX1246" s="28">
        <f t="shared" si="5099"/>
        <v>0</v>
      </c>
      <c r="CY1246" s="88"/>
      <c r="CZ1246" s="54">
        <f>_xlfn.XLOOKUP($C1246,[32]PSP!$C:$C,[32]PSP!$CZ:$CZ)</f>
        <v>0</v>
      </c>
      <c r="DA1246" s="27">
        <f>_xlfn.XLOOKUP($C1246,[32]PSP!$C:$C,[32]PSP!$DA:$DA)</f>
        <v>9.43</v>
      </c>
      <c r="DB1246" s="28">
        <f t="shared" si="5100"/>
        <v>0</v>
      </c>
      <c r="DC1246" s="88"/>
      <c r="DD1246" s="54">
        <f>_xlfn.XLOOKUP($C1246,[32]PSP!$C:$C,[32]PSP!$DD:$DD)</f>
        <v>0</v>
      </c>
      <c r="DE1246" s="27">
        <f>_xlfn.XLOOKUP($C1246,[32]PSP!$C:$C,[32]PSP!$DE:$DE)</f>
        <v>9.43</v>
      </c>
      <c r="DF1246" s="28">
        <f t="shared" si="5101"/>
        <v>0</v>
      </c>
      <c r="DG1246" s="88"/>
      <c r="DH1246" s="54">
        <f>_xlfn.XLOOKUP($C1246,[32]PSP!$C:$C,[32]PSP!$DH:$DH)</f>
        <v>0</v>
      </c>
      <c r="DI1246" s="27">
        <f>_xlfn.XLOOKUP($C1246,[32]PSP!$C:$C,[32]PSP!$DI:$DI)</f>
        <v>9.43</v>
      </c>
      <c r="DJ1246" s="28">
        <f t="shared" si="5102"/>
        <v>0</v>
      </c>
      <c r="DK1246" s="88"/>
      <c r="DL1246" s="54">
        <f>_xlfn.XLOOKUP($C1246,[32]PSP!$C:$C,[32]PSP!$DL:$DL)</f>
        <v>0</v>
      </c>
      <c r="DM1246" s="27">
        <f>_xlfn.XLOOKUP($C1246,[32]PSP!$C:$C,[32]PSP!$DM:$DM)</f>
        <v>9.43</v>
      </c>
      <c r="DN1246" s="28">
        <f t="shared" si="5103"/>
        <v>0</v>
      </c>
      <c r="DO1246" s="88"/>
      <c r="DP1246" s="54">
        <f>_xlfn.XLOOKUP($C1246,[32]PSP!$C:$C,[32]PSP!$DP:$DP)</f>
        <v>0</v>
      </c>
      <c r="DQ1246" s="27">
        <f>_xlfn.XLOOKUP($C1246,[32]PSP!$C:$C,[32]PSP!$DQ:$DQ)</f>
        <v>9.43</v>
      </c>
      <c r="DR1246" s="28">
        <f t="shared" si="5104"/>
        <v>0</v>
      </c>
      <c r="DS1246" s="88"/>
      <c r="DT1246" s="54">
        <f>_xlfn.XLOOKUP($C1246,[32]PSP!$C:$C,[32]PSP!$DT:$DT)</f>
        <v>0</v>
      </c>
      <c r="DU1246" s="27">
        <f>_xlfn.XLOOKUP($C1246,[32]PSP!$C:$C,[32]PSP!$DU:$DU)</f>
        <v>9.43</v>
      </c>
      <c r="DV1246" s="28">
        <f t="shared" si="5105"/>
        <v>0</v>
      </c>
      <c r="DW1246" s="88"/>
      <c r="DX1246" s="54">
        <f>_xlfn.XLOOKUP($C1246,[32]PSP!$C:$C,[32]PSP!$DX:$DX)</f>
        <v>0</v>
      </c>
      <c r="DY1246" s="27">
        <f>_xlfn.XLOOKUP($C1246,[32]PSP!$C:$C,[32]PSP!$DY:$DY)</f>
        <v>9.43</v>
      </c>
      <c r="DZ1246" s="28">
        <f t="shared" si="5106"/>
        <v>0</v>
      </c>
      <c r="EA1246" s="88"/>
      <c r="EB1246" s="54">
        <f>_xlfn.XLOOKUP($C1246,[32]PSP!$C:$C,[32]PSP!$EB:$EB)</f>
        <v>0</v>
      </c>
      <c r="EC1246" s="27">
        <f>_xlfn.XLOOKUP($C1246,[32]PSP!$C:$C,[32]PSP!$EC:$EC)</f>
        <v>9.43</v>
      </c>
      <c r="ED1246" s="28">
        <f t="shared" si="5107"/>
        <v>0</v>
      </c>
      <c r="EE1246" s="88"/>
      <c r="EF1246" s="54">
        <f>_xlfn.XLOOKUP($C1246,[32]PSP!$C:$C,[32]PSP!$EF:$EF)</f>
        <v>0</v>
      </c>
      <c r="EG1246" s="27">
        <f>_xlfn.XLOOKUP($C1246,[32]PSP!$C:$C,[32]PSP!$EG:$EG)</f>
        <v>9.43</v>
      </c>
      <c r="EH1246" s="28">
        <f t="shared" si="5108"/>
        <v>0</v>
      </c>
      <c r="EI1246" s="88"/>
      <c r="EJ1246" s="54">
        <f>_xlfn.XLOOKUP($C1246,[32]PSP!$C:$C,[32]PSP!$EJ:$EJ)</f>
        <v>0</v>
      </c>
      <c r="EK1246" s="27">
        <f>_xlfn.XLOOKUP($C1246,[32]PSP!$C:$C,[32]PSP!$EK:$EK)</f>
        <v>9.43</v>
      </c>
      <c r="EL1246" s="28">
        <f t="shared" si="5109"/>
        <v>0</v>
      </c>
      <c r="EM1246" s="24"/>
      <c r="EO1246" s="29">
        <f t="shared" si="5110"/>
        <v>0</v>
      </c>
      <c r="EP1246" s="29">
        <f t="shared" si="5111"/>
        <v>0</v>
      </c>
      <c r="EQ1246" s="4" t="b">
        <f t="shared" si="5112"/>
        <v>1</v>
      </c>
      <c r="ES1246" s="118">
        <f t="shared" si="5113"/>
        <v>1.1767000000000001</v>
      </c>
    </row>
    <row r="1247" spans="3:149" ht="12.75" customHeight="1" x14ac:dyDescent="0.25">
      <c r="C1247" s="24" t="s">
        <v>1271</v>
      </c>
      <c r="D1247" s="43">
        <f>_xlfn.XLOOKUP($C1247,[32]PSP!$C:$C,[32]PSP!D:D)</f>
        <v>408067</v>
      </c>
      <c r="E1247" s="24" t="str">
        <f>_xlfn.XLOOKUP($C1247,[32]PSP!$C:$C,[32]PSP!E:E)</f>
        <v>SICRO SERVIÇO</v>
      </c>
      <c r="F1247" s="25" t="str">
        <f>_xlfn.XLOOKUP($C1247,[32]PSP!$C:$C,[32]PSP!F:F)</f>
        <v>TELA DE AÇO ELETROSOLDADA - FORNECIMENTO, PREPARO E COLOCAÇÃO</v>
      </c>
      <c r="G1247" s="26" t="str">
        <f>_xlfn.XLOOKUP($C1247,[32]PSP!$C:$C,[32]PSP!G:G)</f>
        <v>KG</v>
      </c>
      <c r="H1247" s="53">
        <f>_xlfn.XLOOKUP($C1247,[32]PSP!$C:$C,[32]PSP!$H:$H)</f>
        <v>0</v>
      </c>
      <c r="I1247" s="28">
        <f>_xlfn.XLOOKUP($C1247,[32]PSP!$C:$C,[32]PSP!$I:$I)</f>
        <v>0</v>
      </c>
      <c r="J1247" s="28">
        <f t="shared" si="5076"/>
        <v>0</v>
      </c>
      <c r="K1247" s="88"/>
      <c r="L1247" s="54">
        <f>_xlfn.XLOOKUP($C1247,[32]PSP!$C:$C,[32]PSP!$L:$L)</f>
        <v>0</v>
      </c>
      <c r="M1247" s="27">
        <f>_xlfn.XLOOKUP($C1247,[32]PSP!$C:$C,[32]PSP!$M:$M)</f>
        <v>8.11</v>
      </c>
      <c r="N1247" s="28">
        <f t="shared" si="5077"/>
        <v>0</v>
      </c>
      <c r="O1247" s="88"/>
      <c r="P1247" s="54">
        <f>_xlfn.XLOOKUP($C1247,[32]PSP!$C:$C,[32]PSP!$P:$P)</f>
        <v>0</v>
      </c>
      <c r="Q1247" s="27">
        <f>_xlfn.XLOOKUP($C1247,[32]PSP!$C:$C,[32]PSP!$Q:$Q)</f>
        <v>8.11</v>
      </c>
      <c r="R1247" s="28">
        <f t="shared" si="5078"/>
        <v>0</v>
      </c>
      <c r="S1247" s="88"/>
      <c r="T1247" s="54">
        <f>_xlfn.XLOOKUP($C1247,[32]PSP!$C:$C,[32]PSP!$T:$T)</f>
        <v>0</v>
      </c>
      <c r="U1247" s="27">
        <f>_xlfn.XLOOKUP($C1247,[32]PSP!$C:$C,[32]PSP!$U:$U)</f>
        <v>8.11</v>
      </c>
      <c r="V1247" s="28">
        <f t="shared" si="5079"/>
        <v>0</v>
      </c>
      <c r="W1247" s="88"/>
      <c r="X1247" s="54">
        <f>_xlfn.XLOOKUP($C1247,[32]PSP!$C:$C,[32]PSP!$X:$X)</f>
        <v>0</v>
      </c>
      <c r="Y1247" s="27">
        <f>_xlfn.XLOOKUP($C1247,[32]PSP!$C:$C,[32]PSP!$Y:$Y)</f>
        <v>8.11</v>
      </c>
      <c r="Z1247" s="28">
        <f t="shared" si="5080"/>
        <v>0</v>
      </c>
      <c r="AA1247" s="88"/>
      <c r="AB1247" s="54">
        <f>_xlfn.XLOOKUP($C1247,[32]PSP!$C:$C,[32]PSP!$AB:$AB)</f>
        <v>0</v>
      </c>
      <c r="AC1247" s="27">
        <f>_xlfn.XLOOKUP($C1247,[32]PSP!$C:$C,[32]PSP!$AC:$AC)</f>
        <v>8.11</v>
      </c>
      <c r="AD1247" s="28">
        <f t="shared" si="5081"/>
        <v>0</v>
      </c>
      <c r="AE1247" s="88"/>
      <c r="AF1247" s="54">
        <f>_xlfn.XLOOKUP($C1247,[32]PSP!$C:$C,[32]PSP!$AF:$AF)</f>
        <v>0</v>
      </c>
      <c r="AG1247" s="27">
        <f>_xlfn.XLOOKUP($C1247,[32]PSP!$C:$C,[32]PSP!$AG:$AG)</f>
        <v>8.11</v>
      </c>
      <c r="AH1247" s="28">
        <f t="shared" si="5082"/>
        <v>0</v>
      </c>
      <c r="AI1247" s="88"/>
      <c r="AJ1247" s="54">
        <f>_xlfn.XLOOKUP($C1247,[32]PSP!$C:$C,[32]PSP!$AJ:$AJ)</f>
        <v>0</v>
      </c>
      <c r="AK1247" s="27">
        <f>_xlfn.XLOOKUP($C1247,[32]PSP!$C:$C,[32]PSP!$AK:$AK)</f>
        <v>8.11</v>
      </c>
      <c r="AL1247" s="28">
        <f t="shared" si="5083"/>
        <v>0</v>
      </c>
      <c r="AM1247" s="88"/>
      <c r="AN1247" s="54">
        <f>_xlfn.XLOOKUP($C1247,[32]PSP!$C:$C,[32]PSP!$AN:$AN)</f>
        <v>0</v>
      </c>
      <c r="AO1247" s="27">
        <f>_xlfn.XLOOKUP($C1247,[32]PSP!$C:$C,[32]PSP!$AO:$AO)</f>
        <v>8.11</v>
      </c>
      <c r="AP1247" s="28">
        <f t="shared" si="5084"/>
        <v>0</v>
      </c>
      <c r="AQ1247" s="88"/>
      <c r="AR1247" s="54">
        <f>_xlfn.XLOOKUP($C1247,[32]PSP!$C:$C,[32]PSP!$AR:$AR)</f>
        <v>0</v>
      </c>
      <c r="AS1247" s="27">
        <f>_xlfn.XLOOKUP($C1247,[32]PSP!$C:$C,[32]PSP!$AS:$AS)</f>
        <v>8.11</v>
      </c>
      <c r="AT1247" s="28">
        <f t="shared" si="5085"/>
        <v>0</v>
      </c>
      <c r="AU1247" s="88"/>
      <c r="AV1247" s="54">
        <f>_xlfn.XLOOKUP($C1247,[32]PSP!$C:$C,[32]PSP!$AV:$AV)</f>
        <v>0</v>
      </c>
      <c r="AW1247" s="27">
        <f>_xlfn.XLOOKUP($C1247,[32]PSP!$C:$C,[32]PSP!$AW:$AW)</f>
        <v>8.11</v>
      </c>
      <c r="AX1247" s="28">
        <f t="shared" si="5086"/>
        <v>0</v>
      </c>
      <c r="AY1247" s="88"/>
      <c r="AZ1247" s="54">
        <f>_xlfn.XLOOKUP($C1247,[32]PSP!$C:$C,[32]PSP!$AZ:$AZ)</f>
        <v>0</v>
      </c>
      <c r="BA1247" s="27">
        <f>_xlfn.XLOOKUP($C1247,[32]PSP!$C:$C,[32]PSP!$BA:$BA)</f>
        <v>8.11</v>
      </c>
      <c r="BB1247" s="28">
        <f t="shared" si="5087"/>
        <v>0</v>
      </c>
      <c r="BC1247" s="88"/>
      <c r="BD1247" s="54">
        <f>_xlfn.XLOOKUP($C1247,[32]PSP!$C:$C,[32]PSP!$BD:$BD)</f>
        <v>0</v>
      </c>
      <c r="BE1247" s="27">
        <f>_xlfn.XLOOKUP($C1247,[32]PSP!$C:$C,[32]PSP!$BE:$BE)</f>
        <v>8.11</v>
      </c>
      <c r="BF1247" s="28">
        <f t="shared" si="5088"/>
        <v>0</v>
      </c>
      <c r="BG1247" s="88"/>
      <c r="BH1247" s="54">
        <f>_xlfn.XLOOKUP($C1247,[32]PSP!$C:$C,[32]PSP!$BH:$BH)</f>
        <v>0</v>
      </c>
      <c r="BI1247" s="27">
        <f>_xlfn.XLOOKUP($C1247,[32]PSP!$C:$C,[32]PSP!$BI:$BI)</f>
        <v>8.11</v>
      </c>
      <c r="BJ1247" s="28">
        <f t="shared" si="5089"/>
        <v>0</v>
      </c>
      <c r="BK1247" s="88"/>
      <c r="BL1247" s="54">
        <f>_xlfn.XLOOKUP($C1247,[32]PSP!$C:$C,[32]PSP!$BL:$BL)</f>
        <v>0</v>
      </c>
      <c r="BM1247" s="27">
        <f>_xlfn.XLOOKUP($C1247,[32]PSP!$C:$C,[32]PSP!$BM:$BM)</f>
        <v>8.11</v>
      </c>
      <c r="BN1247" s="28">
        <f t="shared" si="5090"/>
        <v>0</v>
      </c>
      <c r="BO1247" s="88"/>
      <c r="BP1247" s="54">
        <f>_xlfn.XLOOKUP($C1247,[32]PSP!$C:$C,[32]PSP!$BP:$BP)</f>
        <v>0</v>
      </c>
      <c r="BQ1247" s="27">
        <f>_xlfn.XLOOKUP($C1247,[32]PSP!$C:$C,[32]PSP!$BQ:$BQ)</f>
        <v>8.11</v>
      </c>
      <c r="BR1247" s="28">
        <f t="shared" si="5091"/>
        <v>0</v>
      </c>
      <c r="BS1247" s="88"/>
      <c r="BT1247" s="54">
        <f>_xlfn.XLOOKUP($C1247,[32]PSP!$C:$C,[32]PSP!$BT:$BT)</f>
        <v>0</v>
      </c>
      <c r="BU1247" s="27">
        <f>_xlfn.XLOOKUP($C1247,[32]PSP!$C:$C,[32]PSP!$BU:$BU)</f>
        <v>8.11</v>
      </c>
      <c r="BV1247" s="28">
        <f t="shared" si="5092"/>
        <v>0</v>
      </c>
      <c r="BW1247" s="88"/>
      <c r="BX1247" s="54">
        <f>_xlfn.XLOOKUP($C1247,[32]PSP!$C:$C,[32]PSP!$BX:$BX)</f>
        <v>0</v>
      </c>
      <c r="BY1247" s="27">
        <f>_xlfn.XLOOKUP($C1247,[32]PSP!$C:$C,[32]PSP!$BY:$BY)</f>
        <v>8.11</v>
      </c>
      <c r="BZ1247" s="28">
        <f t="shared" si="5093"/>
        <v>0</v>
      </c>
      <c r="CA1247" s="88"/>
      <c r="CB1247" s="54">
        <f>_xlfn.XLOOKUP($C1247,[32]PSP!$C:$C,[32]PSP!$CB:$CB)</f>
        <v>0</v>
      </c>
      <c r="CC1247" s="27">
        <f>_xlfn.XLOOKUP($C1247,[32]PSP!$C:$C,[32]PSP!$CC:$CC)</f>
        <v>8.11</v>
      </c>
      <c r="CD1247" s="28">
        <f t="shared" si="5094"/>
        <v>0</v>
      </c>
      <c r="CE1247" s="88"/>
      <c r="CF1247" s="54">
        <f>_xlfn.XLOOKUP($C1247,[32]PSP!$C:$C,[32]PSP!$CF:$CF)</f>
        <v>0</v>
      </c>
      <c r="CG1247" s="27">
        <f>_xlfn.XLOOKUP($C1247,[32]PSP!$C:$C,[32]PSP!$CG:$CG)</f>
        <v>8.11</v>
      </c>
      <c r="CH1247" s="28">
        <f t="shared" si="5095"/>
        <v>0</v>
      </c>
      <c r="CI1247" s="88"/>
      <c r="CJ1247" s="54">
        <f>_xlfn.XLOOKUP($C1247,[32]PSP!$C:$C,[32]PSP!$CJ:$CJ)</f>
        <v>0</v>
      </c>
      <c r="CK1247" s="27">
        <f>_xlfn.XLOOKUP($C1247,[32]PSP!$C:$C,[32]PSP!$CK:$CK)</f>
        <v>8.11</v>
      </c>
      <c r="CL1247" s="28">
        <f t="shared" si="5096"/>
        <v>0</v>
      </c>
      <c r="CM1247" s="88"/>
      <c r="CN1247" s="54">
        <f>_xlfn.XLOOKUP($C1247,[32]PSP!$C:$C,[32]PSP!$CN:$CN)</f>
        <v>0</v>
      </c>
      <c r="CO1247" s="27">
        <f>_xlfn.XLOOKUP($C1247,[32]PSP!$C:$C,[32]PSP!$CO:$CO)</f>
        <v>8.11</v>
      </c>
      <c r="CP1247" s="28">
        <f t="shared" si="5097"/>
        <v>0</v>
      </c>
      <c r="CQ1247" s="88"/>
      <c r="CR1247" s="54">
        <f>_xlfn.XLOOKUP($C1247,[32]PSP!$C:$C,[32]PSP!$CR:$CR)</f>
        <v>0</v>
      </c>
      <c r="CS1247" s="27">
        <f>_xlfn.XLOOKUP($C1247,[32]PSP!$C:$C,[32]PSP!$CS:$CS)</f>
        <v>8.11</v>
      </c>
      <c r="CT1247" s="28">
        <f t="shared" si="5098"/>
        <v>0</v>
      </c>
      <c r="CU1247" s="88"/>
      <c r="CV1247" s="54">
        <f>_xlfn.XLOOKUP($C1247,[32]PSP!$C:$C,[32]PSP!$CV:$CV)</f>
        <v>0</v>
      </c>
      <c r="CW1247" s="27">
        <f>_xlfn.XLOOKUP($C1247,[32]PSP!$C:$C,[32]PSP!$CW:$CW)</f>
        <v>8.11</v>
      </c>
      <c r="CX1247" s="28">
        <f t="shared" si="5099"/>
        <v>0</v>
      </c>
      <c r="CY1247" s="88"/>
      <c r="CZ1247" s="54">
        <f>_xlfn.XLOOKUP($C1247,[32]PSP!$C:$C,[32]PSP!$CZ:$CZ)</f>
        <v>0</v>
      </c>
      <c r="DA1247" s="27">
        <f>_xlfn.XLOOKUP($C1247,[32]PSP!$C:$C,[32]PSP!$DA:$DA)</f>
        <v>8.11</v>
      </c>
      <c r="DB1247" s="28">
        <f t="shared" si="5100"/>
        <v>0</v>
      </c>
      <c r="DC1247" s="88"/>
      <c r="DD1247" s="54">
        <f>_xlfn.XLOOKUP($C1247,[32]PSP!$C:$C,[32]PSP!$DD:$DD)</f>
        <v>0</v>
      </c>
      <c r="DE1247" s="27">
        <f>_xlfn.XLOOKUP($C1247,[32]PSP!$C:$C,[32]PSP!$DE:$DE)</f>
        <v>8.11</v>
      </c>
      <c r="DF1247" s="28">
        <f t="shared" si="5101"/>
        <v>0</v>
      </c>
      <c r="DG1247" s="88"/>
      <c r="DH1247" s="54">
        <f>_xlfn.XLOOKUP($C1247,[32]PSP!$C:$C,[32]PSP!$DH:$DH)</f>
        <v>0</v>
      </c>
      <c r="DI1247" s="27">
        <f>_xlfn.XLOOKUP($C1247,[32]PSP!$C:$C,[32]PSP!$DI:$DI)</f>
        <v>8.11</v>
      </c>
      <c r="DJ1247" s="28">
        <f t="shared" si="5102"/>
        <v>0</v>
      </c>
      <c r="DK1247" s="88"/>
      <c r="DL1247" s="54">
        <f>_xlfn.XLOOKUP($C1247,[32]PSP!$C:$C,[32]PSP!$DL:$DL)</f>
        <v>0</v>
      </c>
      <c r="DM1247" s="27">
        <f>_xlfn.XLOOKUP($C1247,[32]PSP!$C:$C,[32]PSP!$DM:$DM)</f>
        <v>8.11</v>
      </c>
      <c r="DN1247" s="28">
        <f t="shared" si="5103"/>
        <v>0</v>
      </c>
      <c r="DO1247" s="88"/>
      <c r="DP1247" s="54">
        <f>_xlfn.XLOOKUP($C1247,[32]PSP!$C:$C,[32]PSP!$DP:$DP)</f>
        <v>0</v>
      </c>
      <c r="DQ1247" s="27">
        <f>_xlfn.XLOOKUP($C1247,[32]PSP!$C:$C,[32]PSP!$DQ:$DQ)</f>
        <v>8.11</v>
      </c>
      <c r="DR1247" s="28">
        <f t="shared" si="5104"/>
        <v>0</v>
      </c>
      <c r="DS1247" s="88"/>
      <c r="DT1247" s="54">
        <f>_xlfn.XLOOKUP($C1247,[32]PSP!$C:$C,[32]PSP!$DT:$DT)</f>
        <v>0</v>
      </c>
      <c r="DU1247" s="27">
        <f>_xlfn.XLOOKUP($C1247,[32]PSP!$C:$C,[32]PSP!$DU:$DU)</f>
        <v>8.11</v>
      </c>
      <c r="DV1247" s="28">
        <f t="shared" si="5105"/>
        <v>0</v>
      </c>
      <c r="DW1247" s="88"/>
      <c r="DX1247" s="54">
        <f>_xlfn.XLOOKUP($C1247,[32]PSP!$C:$C,[32]PSP!$DX:$DX)</f>
        <v>0</v>
      </c>
      <c r="DY1247" s="27">
        <f>_xlfn.XLOOKUP($C1247,[32]PSP!$C:$C,[32]PSP!$DY:$DY)</f>
        <v>8.11</v>
      </c>
      <c r="DZ1247" s="28">
        <f t="shared" si="5106"/>
        <v>0</v>
      </c>
      <c r="EA1247" s="88"/>
      <c r="EB1247" s="54">
        <f>_xlfn.XLOOKUP($C1247,[32]PSP!$C:$C,[32]PSP!$EB:$EB)</f>
        <v>0</v>
      </c>
      <c r="EC1247" s="27">
        <f>_xlfn.XLOOKUP($C1247,[32]PSP!$C:$C,[32]PSP!$EC:$EC)</f>
        <v>8.11</v>
      </c>
      <c r="ED1247" s="28">
        <f t="shared" si="5107"/>
        <v>0</v>
      </c>
      <c r="EE1247" s="88"/>
      <c r="EF1247" s="54">
        <f>_xlfn.XLOOKUP($C1247,[32]PSP!$C:$C,[32]PSP!$EF:$EF)</f>
        <v>0</v>
      </c>
      <c r="EG1247" s="27">
        <f>_xlfn.XLOOKUP($C1247,[32]PSP!$C:$C,[32]PSP!$EG:$EG)</f>
        <v>8.11</v>
      </c>
      <c r="EH1247" s="28">
        <f t="shared" si="5108"/>
        <v>0</v>
      </c>
      <c r="EI1247" s="88"/>
      <c r="EJ1247" s="54">
        <f>_xlfn.XLOOKUP($C1247,[32]PSP!$C:$C,[32]PSP!$EJ:$EJ)</f>
        <v>0</v>
      </c>
      <c r="EK1247" s="27">
        <f>_xlfn.XLOOKUP($C1247,[32]PSP!$C:$C,[32]PSP!$EK:$EK)</f>
        <v>8.11</v>
      </c>
      <c r="EL1247" s="28">
        <f t="shared" si="5109"/>
        <v>0</v>
      </c>
      <c r="EM1247" s="24"/>
      <c r="EO1247" s="29">
        <f t="shared" si="5110"/>
        <v>0</v>
      </c>
      <c r="EP1247" s="29">
        <f t="shared" si="5111"/>
        <v>0</v>
      </c>
      <c r="EQ1247" s="4" t="b">
        <f t="shared" si="5112"/>
        <v>1</v>
      </c>
      <c r="ES1247" s="118">
        <f t="shared" si="5113"/>
        <v>1.1767000000000001</v>
      </c>
    </row>
    <row r="1248" spans="3:149" ht="21" x14ac:dyDescent="0.25">
      <c r="C1248" s="24" t="s">
        <v>1272</v>
      </c>
      <c r="D1248" s="43">
        <f>_xlfn.XLOOKUP($C1248,[32]PSP!$C:$C,[32]PSP!D:D)</f>
        <v>407743</v>
      </c>
      <c r="E1248" s="24" t="str">
        <f>_xlfn.XLOOKUP($C1248,[32]PSP!$C:$C,[32]PSP!E:E)</f>
        <v>SICRO SERVIÇO</v>
      </c>
      <c r="F1248" s="25" t="str">
        <f>_xlfn.XLOOKUP($C1248,[32]PSP!$C:$C,[32]PSP!F:F)</f>
        <v>TRELIÇA NERVURADA TRÊS BARRAS LONGITUDINAIS INTERLIGADAS POR DUAS DIAGONAIS SINUSOIDAL - FORNECIMENTO E INSTALAÇÃO</v>
      </c>
      <c r="G1248" s="26" t="str">
        <f>_xlfn.XLOOKUP($C1248,[32]PSP!$C:$C,[32]PSP!G:G)</f>
        <v>KG</v>
      </c>
      <c r="H1248" s="53">
        <f>_xlfn.XLOOKUP($C1248,[32]PSP!$C:$C,[32]PSP!$H:$H)</f>
        <v>0</v>
      </c>
      <c r="I1248" s="28">
        <f>_xlfn.XLOOKUP($C1248,[32]PSP!$C:$C,[32]PSP!$I:$I)</f>
        <v>0</v>
      </c>
      <c r="J1248" s="28">
        <f t="shared" si="5076"/>
        <v>0</v>
      </c>
      <c r="K1248" s="88"/>
      <c r="L1248" s="54">
        <f>_xlfn.XLOOKUP($C1248,[32]PSP!$C:$C,[32]PSP!$L:$L)</f>
        <v>0</v>
      </c>
      <c r="M1248" s="27">
        <f>_xlfn.XLOOKUP($C1248,[32]PSP!$C:$C,[32]PSP!$M:$M)</f>
        <v>8.7100000000000009</v>
      </c>
      <c r="N1248" s="28">
        <f t="shared" si="5077"/>
        <v>0</v>
      </c>
      <c r="O1248" s="88"/>
      <c r="P1248" s="54">
        <f>_xlfn.XLOOKUP($C1248,[32]PSP!$C:$C,[32]PSP!$P:$P)</f>
        <v>0</v>
      </c>
      <c r="Q1248" s="27">
        <f>_xlfn.XLOOKUP($C1248,[32]PSP!$C:$C,[32]PSP!$Q:$Q)</f>
        <v>8.7100000000000009</v>
      </c>
      <c r="R1248" s="28">
        <f t="shared" si="5078"/>
        <v>0</v>
      </c>
      <c r="S1248" s="88"/>
      <c r="T1248" s="54">
        <f>_xlfn.XLOOKUP($C1248,[32]PSP!$C:$C,[32]PSP!$T:$T)</f>
        <v>0</v>
      </c>
      <c r="U1248" s="27">
        <f>_xlfn.XLOOKUP($C1248,[32]PSP!$C:$C,[32]PSP!$U:$U)</f>
        <v>8.7100000000000009</v>
      </c>
      <c r="V1248" s="28">
        <f t="shared" si="5079"/>
        <v>0</v>
      </c>
      <c r="W1248" s="88"/>
      <c r="X1248" s="54">
        <f>_xlfn.XLOOKUP($C1248,[32]PSP!$C:$C,[32]PSP!$X:$X)</f>
        <v>0</v>
      </c>
      <c r="Y1248" s="27">
        <f>_xlfn.XLOOKUP($C1248,[32]PSP!$C:$C,[32]PSP!$Y:$Y)</f>
        <v>8.7100000000000009</v>
      </c>
      <c r="Z1248" s="28">
        <f t="shared" si="5080"/>
        <v>0</v>
      </c>
      <c r="AA1248" s="88"/>
      <c r="AB1248" s="54">
        <f>_xlfn.XLOOKUP($C1248,[32]PSP!$C:$C,[32]PSP!$AB:$AB)</f>
        <v>0</v>
      </c>
      <c r="AC1248" s="27">
        <f>_xlfn.XLOOKUP($C1248,[32]PSP!$C:$C,[32]PSP!$AC:$AC)</f>
        <v>8.7100000000000009</v>
      </c>
      <c r="AD1248" s="28">
        <f t="shared" si="5081"/>
        <v>0</v>
      </c>
      <c r="AE1248" s="88"/>
      <c r="AF1248" s="54">
        <f>_xlfn.XLOOKUP($C1248,[32]PSP!$C:$C,[32]PSP!$AF:$AF)</f>
        <v>0</v>
      </c>
      <c r="AG1248" s="27">
        <f>_xlfn.XLOOKUP($C1248,[32]PSP!$C:$C,[32]PSP!$AG:$AG)</f>
        <v>8.7100000000000009</v>
      </c>
      <c r="AH1248" s="28">
        <f t="shared" si="5082"/>
        <v>0</v>
      </c>
      <c r="AI1248" s="88"/>
      <c r="AJ1248" s="54">
        <f>_xlfn.XLOOKUP($C1248,[32]PSP!$C:$C,[32]PSP!$AJ:$AJ)</f>
        <v>0</v>
      </c>
      <c r="AK1248" s="27">
        <f>_xlfn.XLOOKUP($C1248,[32]PSP!$C:$C,[32]PSP!$AK:$AK)</f>
        <v>8.7100000000000009</v>
      </c>
      <c r="AL1248" s="28">
        <f t="shared" si="5083"/>
        <v>0</v>
      </c>
      <c r="AM1248" s="88"/>
      <c r="AN1248" s="54">
        <f>_xlfn.XLOOKUP($C1248,[32]PSP!$C:$C,[32]PSP!$AN:$AN)</f>
        <v>0</v>
      </c>
      <c r="AO1248" s="27">
        <f>_xlfn.XLOOKUP($C1248,[32]PSP!$C:$C,[32]PSP!$AO:$AO)</f>
        <v>8.7100000000000009</v>
      </c>
      <c r="AP1248" s="28">
        <f t="shared" si="5084"/>
        <v>0</v>
      </c>
      <c r="AQ1248" s="88"/>
      <c r="AR1248" s="54">
        <f>_xlfn.XLOOKUP($C1248,[32]PSP!$C:$C,[32]PSP!$AR:$AR)</f>
        <v>0</v>
      </c>
      <c r="AS1248" s="27">
        <f>_xlfn.XLOOKUP($C1248,[32]PSP!$C:$C,[32]PSP!$AS:$AS)</f>
        <v>8.7100000000000009</v>
      </c>
      <c r="AT1248" s="28">
        <f t="shared" si="5085"/>
        <v>0</v>
      </c>
      <c r="AU1248" s="88"/>
      <c r="AV1248" s="54">
        <f>_xlfn.XLOOKUP($C1248,[32]PSP!$C:$C,[32]PSP!$AV:$AV)</f>
        <v>0</v>
      </c>
      <c r="AW1248" s="27">
        <f>_xlfn.XLOOKUP($C1248,[32]PSP!$C:$C,[32]PSP!$AW:$AW)</f>
        <v>8.7100000000000009</v>
      </c>
      <c r="AX1248" s="28">
        <f t="shared" si="5086"/>
        <v>0</v>
      </c>
      <c r="AY1248" s="88"/>
      <c r="AZ1248" s="54">
        <f>_xlfn.XLOOKUP($C1248,[32]PSP!$C:$C,[32]PSP!$AZ:$AZ)</f>
        <v>0</v>
      </c>
      <c r="BA1248" s="27">
        <f>_xlfn.XLOOKUP($C1248,[32]PSP!$C:$C,[32]PSP!$BA:$BA)</f>
        <v>8.7100000000000009</v>
      </c>
      <c r="BB1248" s="28">
        <f t="shared" si="5087"/>
        <v>0</v>
      </c>
      <c r="BC1248" s="88"/>
      <c r="BD1248" s="54">
        <f>_xlfn.XLOOKUP($C1248,[32]PSP!$C:$C,[32]PSP!$BD:$BD)</f>
        <v>0</v>
      </c>
      <c r="BE1248" s="27">
        <f>_xlfn.XLOOKUP($C1248,[32]PSP!$C:$C,[32]PSP!$BE:$BE)</f>
        <v>8.7100000000000009</v>
      </c>
      <c r="BF1248" s="28">
        <f t="shared" si="5088"/>
        <v>0</v>
      </c>
      <c r="BG1248" s="88"/>
      <c r="BH1248" s="54">
        <f>_xlfn.XLOOKUP($C1248,[32]PSP!$C:$C,[32]PSP!$BH:$BH)</f>
        <v>0</v>
      </c>
      <c r="BI1248" s="27">
        <f>_xlfn.XLOOKUP($C1248,[32]PSP!$C:$C,[32]PSP!$BI:$BI)</f>
        <v>8.7100000000000009</v>
      </c>
      <c r="BJ1248" s="28">
        <f t="shared" si="5089"/>
        <v>0</v>
      </c>
      <c r="BK1248" s="88"/>
      <c r="BL1248" s="54">
        <f>_xlfn.XLOOKUP($C1248,[32]PSP!$C:$C,[32]PSP!$BL:$BL)</f>
        <v>0</v>
      </c>
      <c r="BM1248" s="27">
        <f>_xlfn.XLOOKUP($C1248,[32]PSP!$C:$C,[32]PSP!$BM:$BM)</f>
        <v>8.7100000000000009</v>
      </c>
      <c r="BN1248" s="28">
        <f t="shared" si="5090"/>
        <v>0</v>
      </c>
      <c r="BO1248" s="88"/>
      <c r="BP1248" s="54">
        <f>_xlfn.XLOOKUP($C1248,[32]PSP!$C:$C,[32]PSP!$BP:$BP)</f>
        <v>0</v>
      </c>
      <c r="BQ1248" s="27">
        <f>_xlfn.XLOOKUP($C1248,[32]PSP!$C:$C,[32]PSP!$BQ:$BQ)</f>
        <v>8.7100000000000009</v>
      </c>
      <c r="BR1248" s="28">
        <f t="shared" si="5091"/>
        <v>0</v>
      </c>
      <c r="BS1248" s="88"/>
      <c r="BT1248" s="54">
        <f>_xlfn.XLOOKUP($C1248,[32]PSP!$C:$C,[32]PSP!$BT:$BT)</f>
        <v>0</v>
      </c>
      <c r="BU1248" s="27">
        <f>_xlfn.XLOOKUP($C1248,[32]PSP!$C:$C,[32]PSP!$BU:$BU)</f>
        <v>8.7100000000000009</v>
      </c>
      <c r="BV1248" s="28">
        <f t="shared" si="5092"/>
        <v>0</v>
      </c>
      <c r="BW1248" s="88"/>
      <c r="BX1248" s="54">
        <f>_xlfn.XLOOKUP($C1248,[32]PSP!$C:$C,[32]PSP!$BX:$BX)</f>
        <v>0</v>
      </c>
      <c r="BY1248" s="27">
        <f>_xlfn.XLOOKUP($C1248,[32]PSP!$C:$C,[32]PSP!$BY:$BY)</f>
        <v>8.7100000000000009</v>
      </c>
      <c r="BZ1248" s="28">
        <f t="shared" si="5093"/>
        <v>0</v>
      </c>
      <c r="CA1248" s="88"/>
      <c r="CB1248" s="54">
        <f>_xlfn.XLOOKUP($C1248,[32]PSP!$C:$C,[32]PSP!$CB:$CB)</f>
        <v>0</v>
      </c>
      <c r="CC1248" s="27">
        <f>_xlfn.XLOOKUP($C1248,[32]PSP!$C:$C,[32]PSP!$CC:$CC)</f>
        <v>8.7100000000000009</v>
      </c>
      <c r="CD1248" s="28">
        <f t="shared" si="5094"/>
        <v>0</v>
      </c>
      <c r="CE1248" s="88"/>
      <c r="CF1248" s="54">
        <f>_xlfn.XLOOKUP($C1248,[32]PSP!$C:$C,[32]PSP!$CF:$CF)</f>
        <v>0</v>
      </c>
      <c r="CG1248" s="27">
        <f>_xlfn.XLOOKUP($C1248,[32]PSP!$C:$C,[32]PSP!$CG:$CG)</f>
        <v>8.7100000000000009</v>
      </c>
      <c r="CH1248" s="28">
        <f t="shared" si="5095"/>
        <v>0</v>
      </c>
      <c r="CI1248" s="88"/>
      <c r="CJ1248" s="54">
        <f>_xlfn.XLOOKUP($C1248,[32]PSP!$C:$C,[32]PSP!$CJ:$CJ)</f>
        <v>0</v>
      </c>
      <c r="CK1248" s="27">
        <f>_xlfn.XLOOKUP($C1248,[32]PSP!$C:$C,[32]PSP!$CK:$CK)</f>
        <v>8.7100000000000009</v>
      </c>
      <c r="CL1248" s="28">
        <f t="shared" si="5096"/>
        <v>0</v>
      </c>
      <c r="CM1248" s="88"/>
      <c r="CN1248" s="54">
        <f>_xlfn.XLOOKUP($C1248,[32]PSP!$C:$C,[32]PSP!$CN:$CN)</f>
        <v>0</v>
      </c>
      <c r="CO1248" s="27">
        <f>_xlfn.XLOOKUP($C1248,[32]PSP!$C:$C,[32]PSP!$CO:$CO)</f>
        <v>8.7100000000000009</v>
      </c>
      <c r="CP1248" s="28">
        <f t="shared" si="5097"/>
        <v>0</v>
      </c>
      <c r="CQ1248" s="88"/>
      <c r="CR1248" s="54">
        <f>_xlfn.XLOOKUP($C1248,[32]PSP!$C:$C,[32]PSP!$CR:$CR)</f>
        <v>0</v>
      </c>
      <c r="CS1248" s="27">
        <f>_xlfn.XLOOKUP($C1248,[32]PSP!$C:$C,[32]PSP!$CS:$CS)</f>
        <v>8.7100000000000009</v>
      </c>
      <c r="CT1248" s="28">
        <f t="shared" si="5098"/>
        <v>0</v>
      </c>
      <c r="CU1248" s="88"/>
      <c r="CV1248" s="54">
        <f>_xlfn.XLOOKUP($C1248,[32]PSP!$C:$C,[32]PSP!$CV:$CV)</f>
        <v>0</v>
      </c>
      <c r="CW1248" s="27">
        <f>_xlfn.XLOOKUP($C1248,[32]PSP!$C:$C,[32]PSP!$CW:$CW)</f>
        <v>8.7100000000000009</v>
      </c>
      <c r="CX1248" s="28">
        <f t="shared" si="5099"/>
        <v>0</v>
      </c>
      <c r="CY1248" s="88"/>
      <c r="CZ1248" s="54">
        <f>_xlfn.XLOOKUP($C1248,[32]PSP!$C:$C,[32]PSP!$CZ:$CZ)</f>
        <v>0</v>
      </c>
      <c r="DA1248" s="27">
        <f>_xlfn.XLOOKUP($C1248,[32]PSP!$C:$C,[32]PSP!$DA:$DA)</f>
        <v>8.7100000000000009</v>
      </c>
      <c r="DB1248" s="28">
        <f t="shared" si="5100"/>
        <v>0</v>
      </c>
      <c r="DC1248" s="88"/>
      <c r="DD1248" s="54">
        <f>_xlfn.XLOOKUP($C1248,[32]PSP!$C:$C,[32]PSP!$DD:$DD)</f>
        <v>0</v>
      </c>
      <c r="DE1248" s="27">
        <f>_xlfn.XLOOKUP($C1248,[32]PSP!$C:$C,[32]PSP!$DE:$DE)</f>
        <v>8.7100000000000009</v>
      </c>
      <c r="DF1248" s="28">
        <f t="shared" si="5101"/>
        <v>0</v>
      </c>
      <c r="DG1248" s="88"/>
      <c r="DH1248" s="54">
        <f>_xlfn.XLOOKUP($C1248,[32]PSP!$C:$C,[32]PSP!$DH:$DH)</f>
        <v>0</v>
      </c>
      <c r="DI1248" s="27">
        <f>_xlfn.XLOOKUP($C1248,[32]PSP!$C:$C,[32]PSP!$DI:$DI)</f>
        <v>8.7100000000000009</v>
      </c>
      <c r="DJ1248" s="28">
        <f t="shared" si="5102"/>
        <v>0</v>
      </c>
      <c r="DK1248" s="88"/>
      <c r="DL1248" s="54">
        <f>_xlfn.XLOOKUP($C1248,[32]PSP!$C:$C,[32]PSP!$DL:$DL)</f>
        <v>0</v>
      </c>
      <c r="DM1248" s="27">
        <f>_xlfn.XLOOKUP($C1248,[32]PSP!$C:$C,[32]PSP!$DM:$DM)</f>
        <v>8.7100000000000009</v>
      </c>
      <c r="DN1248" s="28">
        <f t="shared" si="5103"/>
        <v>0</v>
      </c>
      <c r="DO1248" s="88"/>
      <c r="DP1248" s="54">
        <f>_xlfn.XLOOKUP($C1248,[32]PSP!$C:$C,[32]PSP!$DP:$DP)</f>
        <v>0</v>
      </c>
      <c r="DQ1248" s="27">
        <f>_xlfn.XLOOKUP($C1248,[32]PSP!$C:$C,[32]PSP!$DQ:$DQ)</f>
        <v>8.7100000000000009</v>
      </c>
      <c r="DR1248" s="28">
        <f t="shared" si="5104"/>
        <v>0</v>
      </c>
      <c r="DS1248" s="88"/>
      <c r="DT1248" s="54">
        <f>_xlfn.XLOOKUP($C1248,[32]PSP!$C:$C,[32]PSP!$DT:$DT)</f>
        <v>0</v>
      </c>
      <c r="DU1248" s="27">
        <f>_xlfn.XLOOKUP($C1248,[32]PSP!$C:$C,[32]PSP!$DU:$DU)</f>
        <v>8.7100000000000009</v>
      </c>
      <c r="DV1248" s="28">
        <f t="shared" si="5105"/>
        <v>0</v>
      </c>
      <c r="DW1248" s="88"/>
      <c r="DX1248" s="54">
        <f>_xlfn.XLOOKUP($C1248,[32]PSP!$C:$C,[32]PSP!$DX:$DX)</f>
        <v>0</v>
      </c>
      <c r="DY1248" s="27">
        <f>_xlfn.XLOOKUP($C1248,[32]PSP!$C:$C,[32]PSP!$DY:$DY)</f>
        <v>8.7100000000000009</v>
      </c>
      <c r="DZ1248" s="28">
        <f t="shared" si="5106"/>
        <v>0</v>
      </c>
      <c r="EA1248" s="88"/>
      <c r="EB1248" s="54">
        <f>_xlfn.XLOOKUP($C1248,[32]PSP!$C:$C,[32]PSP!$EB:$EB)</f>
        <v>0</v>
      </c>
      <c r="EC1248" s="27">
        <f>_xlfn.XLOOKUP($C1248,[32]PSP!$C:$C,[32]PSP!$EC:$EC)</f>
        <v>8.7100000000000009</v>
      </c>
      <c r="ED1248" s="28">
        <f t="shared" si="5107"/>
        <v>0</v>
      </c>
      <c r="EE1248" s="88"/>
      <c r="EF1248" s="54">
        <f>_xlfn.XLOOKUP($C1248,[32]PSP!$C:$C,[32]PSP!$EF:$EF)</f>
        <v>0</v>
      </c>
      <c r="EG1248" s="27">
        <f>_xlfn.XLOOKUP($C1248,[32]PSP!$C:$C,[32]PSP!$EG:$EG)</f>
        <v>8.7100000000000009</v>
      </c>
      <c r="EH1248" s="28">
        <f t="shared" si="5108"/>
        <v>0</v>
      </c>
      <c r="EI1248" s="88"/>
      <c r="EJ1248" s="54">
        <f>_xlfn.XLOOKUP($C1248,[32]PSP!$C:$C,[32]PSP!$EJ:$EJ)</f>
        <v>0</v>
      </c>
      <c r="EK1248" s="27">
        <f>_xlfn.XLOOKUP($C1248,[32]PSP!$C:$C,[32]PSP!$EK:$EK)</f>
        <v>8.7100000000000009</v>
      </c>
      <c r="EL1248" s="28">
        <f t="shared" si="5109"/>
        <v>0</v>
      </c>
      <c r="EM1248" s="24"/>
      <c r="EO1248" s="29">
        <f t="shared" si="5110"/>
        <v>0</v>
      </c>
      <c r="EP1248" s="29">
        <f t="shared" si="5111"/>
        <v>0</v>
      </c>
      <c r="EQ1248" s="4" t="b">
        <f t="shared" si="5112"/>
        <v>1</v>
      </c>
      <c r="ES1248" s="118">
        <f t="shared" si="5113"/>
        <v>1.1767000000000001</v>
      </c>
    </row>
    <row r="1249" spans="3:149" ht="21" x14ac:dyDescent="0.25">
      <c r="C1249" s="24" t="s">
        <v>1273</v>
      </c>
      <c r="D1249" s="43">
        <f>_xlfn.XLOOKUP($C1249,[32]PSP!$C:$C,[32]PSP!D:D)</f>
        <v>4011537</v>
      </c>
      <c r="E1249" s="24" t="str">
        <f>_xlfn.XLOOKUP($C1249,[32]PSP!$C:$C,[32]PSP!E:E)</f>
        <v>SICRO SERVIÇO</v>
      </c>
      <c r="F1249" s="25" t="str">
        <f>_xlfn.XLOOKUP($C1249,[32]PSP!$C:$C,[32]PSP!F:F)</f>
        <v>SERRAGEM DE JUNTAS EM PAVIMENTO DE CONCRETO, LIMPEZA E ENCHIMENTO COM SELANTE A FRIO</v>
      </c>
      <c r="G1249" s="26" t="str">
        <f>_xlfn.XLOOKUP($C1249,[32]PSP!$C:$C,[32]PSP!G:G)</f>
        <v>M</v>
      </c>
      <c r="H1249" s="53">
        <f>_xlfn.XLOOKUP($C1249,[32]PSP!$C:$C,[32]PSP!$H:$H)</f>
        <v>0</v>
      </c>
      <c r="I1249" s="28">
        <f>_xlfn.XLOOKUP($C1249,[32]PSP!$C:$C,[32]PSP!$I:$I)</f>
        <v>0</v>
      </c>
      <c r="J1249" s="28">
        <f t="shared" si="5076"/>
        <v>0</v>
      </c>
      <c r="K1249" s="88"/>
      <c r="L1249" s="54">
        <f>_xlfn.XLOOKUP($C1249,[32]PSP!$C:$C,[32]PSP!$L:$L)</f>
        <v>0</v>
      </c>
      <c r="M1249" s="27">
        <f>_xlfn.XLOOKUP($C1249,[32]PSP!$C:$C,[32]PSP!$M:$M)</f>
        <v>9.27</v>
      </c>
      <c r="N1249" s="28">
        <f t="shared" si="5077"/>
        <v>0</v>
      </c>
      <c r="O1249" s="88"/>
      <c r="P1249" s="54">
        <f>_xlfn.XLOOKUP($C1249,[32]PSP!$C:$C,[32]PSP!$P:$P)</f>
        <v>0</v>
      </c>
      <c r="Q1249" s="27">
        <f>_xlfn.XLOOKUP($C1249,[32]PSP!$C:$C,[32]PSP!$Q:$Q)</f>
        <v>9.27</v>
      </c>
      <c r="R1249" s="28">
        <f t="shared" si="5078"/>
        <v>0</v>
      </c>
      <c r="S1249" s="88"/>
      <c r="T1249" s="54">
        <f>_xlfn.XLOOKUP($C1249,[32]PSP!$C:$C,[32]PSP!$T:$T)</f>
        <v>0</v>
      </c>
      <c r="U1249" s="27">
        <f>_xlfn.XLOOKUP($C1249,[32]PSP!$C:$C,[32]PSP!$U:$U)</f>
        <v>9.27</v>
      </c>
      <c r="V1249" s="28">
        <f t="shared" si="5079"/>
        <v>0</v>
      </c>
      <c r="W1249" s="88"/>
      <c r="X1249" s="54">
        <f>_xlfn.XLOOKUP($C1249,[32]PSP!$C:$C,[32]PSP!$X:$X)</f>
        <v>0</v>
      </c>
      <c r="Y1249" s="27">
        <f>_xlfn.XLOOKUP($C1249,[32]PSP!$C:$C,[32]PSP!$Y:$Y)</f>
        <v>9.27</v>
      </c>
      <c r="Z1249" s="28">
        <f t="shared" si="5080"/>
        <v>0</v>
      </c>
      <c r="AA1249" s="88"/>
      <c r="AB1249" s="54">
        <f>_xlfn.XLOOKUP($C1249,[32]PSP!$C:$C,[32]PSP!$AB:$AB)</f>
        <v>0</v>
      </c>
      <c r="AC1249" s="27">
        <f>_xlfn.XLOOKUP($C1249,[32]PSP!$C:$C,[32]PSP!$AC:$AC)</f>
        <v>9.27</v>
      </c>
      <c r="AD1249" s="28">
        <f t="shared" si="5081"/>
        <v>0</v>
      </c>
      <c r="AE1249" s="88"/>
      <c r="AF1249" s="54">
        <f>_xlfn.XLOOKUP($C1249,[32]PSP!$C:$C,[32]PSP!$AF:$AF)</f>
        <v>0</v>
      </c>
      <c r="AG1249" s="27">
        <f>_xlfn.XLOOKUP($C1249,[32]PSP!$C:$C,[32]PSP!$AG:$AG)</f>
        <v>9.27</v>
      </c>
      <c r="AH1249" s="28">
        <f t="shared" si="5082"/>
        <v>0</v>
      </c>
      <c r="AI1249" s="88"/>
      <c r="AJ1249" s="54">
        <f>_xlfn.XLOOKUP($C1249,[32]PSP!$C:$C,[32]PSP!$AJ:$AJ)</f>
        <v>0</v>
      </c>
      <c r="AK1249" s="27">
        <f>_xlfn.XLOOKUP($C1249,[32]PSP!$C:$C,[32]PSP!$AK:$AK)</f>
        <v>9.27</v>
      </c>
      <c r="AL1249" s="28">
        <f t="shared" si="5083"/>
        <v>0</v>
      </c>
      <c r="AM1249" s="88"/>
      <c r="AN1249" s="54">
        <f>_xlfn.XLOOKUP($C1249,[32]PSP!$C:$C,[32]PSP!$AN:$AN)</f>
        <v>0</v>
      </c>
      <c r="AO1249" s="27">
        <f>_xlfn.XLOOKUP($C1249,[32]PSP!$C:$C,[32]PSP!$AO:$AO)</f>
        <v>9.27</v>
      </c>
      <c r="AP1249" s="28">
        <f t="shared" si="5084"/>
        <v>0</v>
      </c>
      <c r="AQ1249" s="88"/>
      <c r="AR1249" s="54">
        <f>_xlfn.XLOOKUP($C1249,[32]PSP!$C:$C,[32]PSP!$AR:$AR)</f>
        <v>0</v>
      </c>
      <c r="AS1249" s="27">
        <f>_xlfn.XLOOKUP($C1249,[32]PSP!$C:$C,[32]PSP!$AS:$AS)</f>
        <v>9.27</v>
      </c>
      <c r="AT1249" s="28">
        <f t="shared" si="5085"/>
        <v>0</v>
      </c>
      <c r="AU1249" s="88"/>
      <c r="AV1249" s="54">
        <f>_xlfn.XLOOKUP($C1249,[32]PSP!$C:$C,[32]PSP!$AV:$AV)</f>
        <v>0</v>
      </c>
      <c r="AW1249" s="27">
        <f>_xlfn.XLOOKUP($C1249,[32]PSP!$C:$C,[32]PSP!$AW:$AW)</f>
        <v>9.27</v>
      </c>
      <c r="AX1249" s="28">
        <f t="shared" si="5086"/>
        <v>0</v>
      </c>
      <c r="AY1249" s="88"/>
      <c r="AZ1249" s="54">
        <f>_xlfn.XLOOKUP($C1249,[32]PSP!$C:$C,[32]PSP!$AZ:$AZ)</f>
        <v>0</v>
      </c>
      <c r="BA1249" s="27">
        <f>_xlfn.XLOOKUP($C1249,[32]PSP!$C:$C,[32]PSP!$BA:$BA)</f>
        <v>9.27</v>
      </c>
      <c r="BB1249" s="28">
        <f t="shared" si="5087"/>
        <v>0</v>
      </c>
      <c r="BC1249" s="88"/>
      <c r="BD1249" s="54">
        <f>_xlfn.XLOOKUP($C1249,[32]PSP!$C:$C,[32]PSP!$BD:$BD)</f>
        <v>0</v>
      </c>
      <c r="BE1249" s="27">
        <f>_xlfn.XLOOKUP($C1249,[32]PSP!$C:$C,[32]PSP!$BE:$BE)</f>
        <v>9.27</v>
      </c>
      <c r="BF1249" s="28">
        <f t="shared" si="5088"/>
        <v>0</v>
      </c>
      <c r="BG1249" s="88"/>
      <c r="BH1249" s="54">
        <f>_xlfn.XLOOKUP($C1249,[32]PSP!$C:$C,[32]PSP!$BH:$BH)</f>
        <v>0</v>
      </c>
      <c r="BI1249" s="27">
        <f>_xlfn.XLOOKUP($C1249,[32]PSP!$C:$C,[32]PSP!$BI:$BI)</f>
        <v>9.27</v>
      </c>
      <c r="BJ1249" s="28">
        <f t="shared" si="5089"/>
        <v>0</v>
      </c>
      <c r="BK1249" s="88"/>
      <c r="BL1249" s="54">
        <f>_xlfn.XLOOKUP($C1249,[32]PSP!$C:$C,[32]PSP!$BL:$BL)</f>
        <v>0</v>
      </c>
      <c r="BM1249" s="27">
        <f>_xlfn.XLOOKUP($C1249,[32]PSP!$C:$C,[32]PSP!$BM:$BM)</f>
        <v>9.27</v>
      </c>
      <c r="BN1249" s="28">
        <f t="shared" si="5090"/>
        <v>0</v>
      </c>
      <c r="BO1249" s="88"/>
      <c r="BP1249" s="54">
        <f>_xlfn.XLOOKUP($C1249,[32]PSP!$C:$C,[32]PSP!$BP:$BP)</f>
        <v>0</v>
      </c>
      <c r="BQ1249" s="27">
        <f>_xlfn.XLOOKUP($C1249,[32]PSP!$C:$C,[32]PSP!$BQ:$BQ)</f>
        <v>9.27</v>
      </c>
      <c r="BR1249" s="28">
        <f t="shared" si="5091"/>
        <v>0</v>
      </c>
      <c r="BS1249" s="88"/>
      <c r="BT1249" s="54">
        <f>_xlfn.XLOOKUP($C1249,[32]PSP!$C:$C,[32]PSP!$BT:$BT)</f>
        <v>0</v>
      </c>
      <c r="BU1249" s="27">
        <f>_xlfn.XLOOKUP($C1249,[32]PSP!$C:$C,[32]PSP!$BU:$BU)</f>
        <v>9.27</v>
      </c>
      <c r="BV1249" s="28">
        <f t="shared" si="5092"/>
        <v>0</v>
      </c>
      <c r="BW1249" s="88"/>
      <c r="BX1249" s="54">
        <f>_xlfn.XLOOKUP($C1249,[32]PSP!$C:$C,[32]PSP!$BX:$BX)</f>
        <v>0</v>
      </c>
      <c r="BY1249" s="27">
        <f>_xlfn.XLOOKUP($C1249,[32]PSP!$C:$C,[32]PSP!$BY:$BY)</f>
        <v>9.27</v>
      </c>
      <c r="BZ1249" s="28">
        <f t="shared" si="5093"/>
        <v>0</v>
      </c>
      <c r="CA1249" s="88"/>
      <c r="CB1249" s="54">
        <f>_xlfn.XLOOKUP($C1249,[32]PSP!$C:$C,[32]PSP!$CB:$CB)</f>
        <v>0</v>
      </c>
      <c r="CC1249" s="27">
        <f>_xlfn.XLOOKUP($C1249,[32]PSP!$C:$C,[32]PSP!$CC:$CC)</f>
        <v>9.27</v>
      </c>
      <c r="CD1249" s="28">
        <f t="shared" si="5094"/>
        <v>0</v>
      </c>
      <c r="CE1249" s="88"/>
      <c r="CF1249" s="54">
        <f>_xlfn.XLOOKUP($C1249,[32]PSP!$C:$C,[32]PSP!$CF:$CF)</f>
        <v>0</v>
      </c>
      <c r="CG1249" s="27">
        <f>_xlfn.XLOOKUP($C1249,[32]PSP!$C:$C,[32]PSP!$CG:$CG)</f>
        <v>9.27</v>
      </c>
      <c r="CH1249" s="28">
        <f t="shared" si="5095"/>
        <v>0</v>
      </c>
      <c r="CI1249" s="88"/>
      <c r="CJ1249" s="54">
        <f>_xlfn.XLOOKUP($C1249,[32]PSP!$C:$C,[32]PSP!$CJ:$CJ)</f>
        <v>0</v>
      </c>
      <c r="CK1249" s="27">
        <f>_xlfn.XLOOKUP($C1249,[32]PSP!$C:$C,[32]PSP!$CK:$CK)</f>
        <v>9.27</v>
      </c>
      <c r="CL1249" s="28">
        <f t="shared" si="5096"/>
        <v>0</v>
      </c>
      <c r="CM1249" s="88"/>
      <c r="CN1249" s="54">
        <f>_xlfn.XLOOKUP($C1249,[32]PSP!$C:$C,[32]PSP!$CN:$CN)</f>
        <v>0</v>
      </c>
      <c r="CO1249" s="27">
        <f>_xlfn.XLOOKUP($C1249,[32]PSP!$C:$C,[32]PSP!$CO:$CO)</f>
        <v>9.27</v>
      </c>
      <c r="CP1249" s="28">
        <f t="shared" si="5097"/>
        <v>0</v>
      </c>
      <c r="CQ1249" s="88"/>
      <c r="CR1249" s="54">
        <f>_xlfn.XLOOKUP($C1249,[32]PSP!$C:$C,[32]PSP!$CR:$CR)</f>
        <v>0</v>
      </c>
      <c r="CS1249" s="27">
        <f>_xlfn.XLOOKUP($C1249,[32]PSP!$C:$C,[32]PSP!$CS:$CS)</f>
        <v>9.27</v>
      </c>
      <c r="CT1249" s="28">
        <f t="shared" si="5098"/>
        <v>0</v>
      </c>
      <c r="CU1249" s="88"/>
      <c r="CV1249" s="54">
        <f>_xlfn.XLOOKUP($C1249,[32]PSP!$C:$C,[32]PSP!$CV:$CV)</f>
        <v>0</v>
      </c>
      <c r="CW1249" s="27">
        <f>_xlfn.XLOOKUP($C1249,[32]PSP!$C:$C,[32]PSP!$CW:$CW)</f>
        <v>9.27</v>
      </c>
      <c r="CX1249" s="28">
        <f t="shared" si="5099"/>
        <v>0</v>
      </c>
      <c r="CY1249" s="88"/>
      <c r="CZ1249" s="54">
        <f>_xlfn.XLOOKUP($C1249,[32]PSP!$C:$C,[32]PSP!$CZ:$CZ)</f>
        <v>0</v>
      </c>
      <c r="DA1249" s="27">
        <f>_xlfn.XLOOKUP($C1249,[32]PSP!$C:$C,[32]PSP!$DA:$DA)</f>
        <v>9.27</v>
      </c>
      <c r="DB1249" s="28">
        <f t="shared" si="5100"/>
        <v>0</v>
      </c>
      <c r="DC1249" s="88"/>
      <c r="DD1249" s="54">
        <f>_xlfn.XLOOKUP($C1249,[32]PSP!$C:$C,[32]PSP!$DD:$DD)</f>
        <v>0</v>
      </c>
      <c r="DE1249" s="27">
        <f>_xlfn.XLOOKUP($C1249,[32]PSP!$C:$C,[32]PSP!$DE:$DE)</f>
        <v>9.27</v>
      </c>
      <c r="DF1249" s="28">
        <f t="shared" si="5101"/>
        <v>0</v>
      </c>
      <c r="DG1249" s="88"/>
      <c r="DH1249" s="54">
        <f>_xlfn.XLOOKUP($C1249,[32]PSP!$C:$C,[32]PSP!$DH:$DH)</f>
        <v>0</v>
      </c>
      <c r="DI1249" s="27">
        <f>_xlfn.XLOOKUP($C1249,[32]PSP!$C:$C,[32]PSP!$DI:$DI)</f>
        <v>9.27</v>
      </c>
      <c r="DJ1249" s="28">
        <f t="shared" si="5102"/>
        <v>0</v>
      </c>
      <c r="DK1249" s="88"/>
      <c r="DL1249" s="54">
        <f>_xlfn.XLOOKUP($C1249,[32]PSP!$C:$C,[32]PSP!$DL:$DL)</f>
        <v>0</v>
      </c>
      <c r="DM1249" s="27">
        <f>_xlfn.XLOOKUP($C1249,[32]PSP!$C:$C,[32]PSP!$DM:$DM)</f>
        <v>9.27</v>
      </c>
      <c r="DN1249" s="28">
        <f t="shared" si="5103"/>
        <v>0</v>
      </c>
      <c r="DO1249" s="88"/>
      <c r="DP1249" s="54">
        <f>_xlfn.XLOOKUP($C1249,[32]PSP!$C:$C,[32]PSP!$DP:$DP)</f>
        <v>0</v>
      </c>
      <c r="DQ1249" s="27">
        <f>_xlfn.XLOOKUP($C1249,[32]PSP!$C:$C,[32]PSP!$DQ:$DQ)</f>
        <v>9.27</v>
      </c>
      <c r="DR1249" s="28">
        <f t="shared" si="5104"/>
        <v>0</v>
      </c>
      <c r="DS1249" s="88"/>
      <c r="DT1249" s="54">
        <f>_xlfn.XLOOKUP($C1249,[32]PSP!$C:$C,[32]PSP!$DT:$DT)</f>
        <v>0</v>
      </c>
      <c r="DU1249" s="27">
        <f>_xlfn.XLOOKUP($C1249,[32]PSP!$C:$C,[32]PSP!$DU:$DU)</f>
        <v>9.27</v>
      </c>
      <c r="DV1249" s="28">
        <f t="shared" si="5105"/>
        <v>0</v>
      </c>
      <c r="DW1249" s="88"/>
      <c r="DX1249" s="54">
        <f>_xlfn.XLOOKUP($C1249,[32]PSP!$C:$C,[32]PSP!$DX:$DX)</f>
        <v>0</v>
      </c>
      <c r="DY1249" s="27">
        <f>_xlfn.XLOOKUP($C1249,[32]PSP!$C:$C,[32]PSP!$DY:$DY)</f>
        <v>9.27</v>
      </c>
      <c r="DZ1249" s="28">
        <f t="shared" si="5106"/>
        <v>0</v>
      </c>
      <c r="EA1249" s="88"/>
      <c r="EB1249" s="54">
        <f>_xlfn.XLOOKUP($C1249,[32]PSP!$C:$C,[32]PSP!$EB:$EB)</f>
        <v>0</v>
      </c>
      <c r="EC1249" s="27">
        <f>_xlfn.XLOOKUP($C1249,[32]PSP!$C:$C,[32]PSP!$EC:$EC)</f>
        <v>9.27</v>
      </c>
      <c r="ED1249" s="28">
        <f t="shared" si="5107"/>
        <v>0</v>
      </c>
      <c r="EE1249" s="88"/>
      <c r="EF1249" s="54">
        <f>_xlfn.XLOOKUP($C1249,[32]PSP!$C:$C,[32]PSP!$EF:$EF)</f>
        <v>0</v>
      </c>
      <c r="EG1249" s="27">
        <f>_xlfn.XLOOKUP($C1249,[32]PSP!$C:$C,[32]PSP!$EG:$EG)</f>
        <v>9.27</v>
      </c>
      <c r="EH1249" s="28">
        <f t="shared" si="5108"/>
        <v>0</v>
      </c>
      <c r="EI1249" s="88"/>
      <c r="EJ1249" s="54">
        <f>_xlfn.XLOOKUP($C1249,[32]PSP!$C:$C,[32]PSP!$EJ:$EJ)</f>
        <v>0</v>
      </c>
      <c r="EK1249" s="27">
        <f>_xlfn.XLOOKUP($C1249,[32]PSP!$C:$C,[32]PSP!$EK:$EK)</f>
        <v>9.27</v>
      </c>
      <c r="EL1249" s="28">
        <f t="shared" si="5109"/>
        <v>0</v>
      </c>
      <c r="EM1249" s="24"/>
      <c r="EO1249" s="29">
        <f t="shared" si="5110"/>
        <v>0</v>
      </c>
      <c r="EP1249" s="29">
        <f t="shared" si="5111"/>
        <v>0</v>
      </c>
      <c r="EQ1249" s="4" t="b">
        <f t="shared" si="5112"/>
        <v>1</v>
      </c>
      <c r="ES1249" s="118">
        <f t="shared" si="5113"/>
        <v>1.1767000000000001</v>
      </c>
    </row>
    <row r="1250" spans="3:149" ht="12.75" customHeight="1" x14ac:dyDescent="0.25">
      <c r="C1250" s="111" t="s">
        <v>734</v>
      </c>
      <c r="D1250" s="112"/>
      <c r="E1250" s="111"/>
      <c r="F1250" s="113" t="str">
        <f>_xlfn.XLOOKUP($C1250,[32]PSP!$C:$C,[32]PSP!F:F)</f>
        <v>PAVIMENTAÇÃO</v>
      </c>
      <c r="G1250" s="114"/>
      <c r="H1250" s="114"/>
      <c r="I1250" s="115"/>
      <c r="J1250" s="115"/>
      <c r="K1250" s="1"/>
      <c r="L1250" s="68"/>
      <c r="M1250" s="69"/>
      <c r="N1250" s="67"/>
      <c r="O1250" s="1"/>
      <c r="P1250" s="68"/>
      <c r="Q1250" s="69"/>
      <c r="R1250" s="67"/>
      <c r="S1250" s="1"/>
      <c r="T1250" s="68"/>
      <c r="U1250" s="69"/>
      <c r="V1250" s="67"/>
      <c r="W1250" s="1"/>
      <c r="X1250" s="68"/>
      <c r="Y1250" s="69"/>
      <c r="Z1250" s="67"/>
      <c r="AA1250" s="1"/>
      <c r="AB1250" s="68"/>
      <c r="AC1250" s="69"/>
      <c r="AD1250" s="67"/>
      <c r="AE1250" s="1"/>
      <c r="AF1250" s="68"/>
      <c r="AG1250" s="69"/>
      <c r="AH1250" s="67"/>
      <c r="AI1250" s="1"/>
      <c r="AJ1250" s="68"/>
      <c r="AK1250" s="69"/>
      <c r="AL1250" s="67"/>
      <c r="AM1250" s="1"/>
      <c r="AN1250" s="68"/>
      <c r="AO1250" s="69"/>
      <c r="AP1250" s="67"/>
      <c r="AQ1250" s="1"/>
      <c r="AR1250" s="68"/>
      <c r="AS1250" s="69"/>
      <c r="AT1250" s="67"/>
      <c r="AU1250" s="1"/>
      <c r="AV1250" s="68"/>
      <c r="AW1250" s="69"/>
      <c r="AX1250" s="67"/>
      <c r="AY1250" s="1"/>
      <c r="AZ1250" s="68"/>
      <c r="BA1250" s="69"/>
      <c r="BB1250" s="67"/>
      <c r="BC1250" s="1"/>
      <c r="BD1250" s="68"/>
      <c r="BE1250" s="69"/>
      <c r="BF1250" s="67"/>
      <c r="BG1250" s="1"/>
      <c r="BH1250" s="68"/>
      <c r="BI1250" s="69"/>
      <c r="BJ1250" s="67"/>
      <c r="BK1250" s="1"/>
      <c r="BL1250" s="68"/>
      <c r="BM1250" s="69"/>
      <c r="BN1250" s="67"/>
      <c r="BO1250" s="1"/>
      <c r="BP1250" s="68"/>
      <c r="BQ1250" s="69"/>
      <c r="BR1250" s="67"/>
      <c r="BS1250" s="1"/>
      <c r="BT1250" s="68"/>
      <c r="BU1250" s="69"/>
      <c r="BV1250" s="67"/>
      <c r="BW1250" s="1"/>
      <c r="BX1250" s="68"/>
      <c r="BY1250" s="69"/>
      <c r="BZ1250" s="67"/>
      <c r="CA1250" s="1"/>
      <c r="CB1250" s="68"/>
      <c r="CC1250" s="69"/>
      <c r="CD1250" s="67"/>
      <c r="CE1250" s="1"/>
      <c r="CF1250" s="68"/>
      <c r="CG1250" s="69"/>
      <c r="CH1250" s="67"/>
      <c r="CI1250" s="1"/>
      <c r="CJ1250" s="68"/>
      <c r="CK1250" s="69"/>
      <c r="CL1250" s="67"/>
      <c r="CM1250" s="1"/>
      <c r="CN1250" s="68"/>
      <c r="CO1250" s="69"/>
      <c r="CP1250" s="67"/>
      <c r="CQ1250" s="1"/>
      <c r="CR1250" s="68"/>
      <c r="CS1250" s="69"/>
      <c r="CT1250" s="67"/>
      <c r="CU1250" s="1"/>
      <c r="CV1250" s="68"/>
      <c r="CW1250" s="69"/>
      <c r="CX1250" s="67"/>
      <c r="CY1250" s="1"/>
      <c r="CZ1250" s="68"/>
      <c r="DA1250" s="69"/>
      <c r="DB1250" s="67"/>
      <c r="DC1250" s="1"/>
      <c r="DD1250" s="68"/>
      <c r="DE1250" s="69"/>
      <c r="DF1250" s="67"/>
      <c r="DG1250" s="1"/>
      <c r="DH1250" s="68"/>
      <c r="DI1250" s="69"/>
      <c r="DJ1250" s="67"/>
      <c r="DK1250" s="1"/>
      <c r="DL1250" s="68"/>
      <c r="DM1250" s="69"/>
      <c r="DN1250" s="67"/>
      <c r="DO1250" s="1"/>
      <c r="DP1250" s="68"/>
      <c r="DQ1250" s="69"/>
      <c r="DR1250" s="67"/>
      <c r="DS1250" s="1"/>
      <c r="DT1250" s="68"/>
      <c r="DU1250" s="69"/>
      <c r="DV1250" s="67"/>
      <c r="DW1250" s="1"/>
      <c r="DX1250" s="68"/>
      <c r="DY1250" s="69"/>
      <c r="DZ1250" s="67"/>
      <c r="EA1250" s="1"/>
      <c r="EB1250" s="68"/>
      <c r="EC1250" s="69"/>
      <c r="ED1250" s="67"/>
      <c r="EE1250" s="1"/>
      <c r="EF1250" s="68"/>
      <c r="EG1250" s="69"/>
      <c r="EH1250" s="67"/>
      <c r="EI1250" s="1"/>
      <c r="EJ1250" s="68"/>
      <c r="EK1250" s="69"/>
      <c r="EL1250" s="67"/>
      <c r="EM1250" s="111"/>
      <c r="EO1250" s="29">
        <f t="shared" si="5110"/>
        <v>0</v>
      </c>
      <c r="EP1250" s="29">
        <f t="shared" si="5111"/>
        <v>0</v>
      </c>
      <c r="EQ1250" s="4" t="b">
        <f t="shared" si="5112"/>
        <v>1</v>
      </c>
      <c r="ES1250" s="118">
        <f t="shared" si="5113"/>
        <v>1.1767000000000001</v>
      </c>
    </row>
    <row r="1251" spans="3:149" ht="12.75" customHeight="1" x14ac:dyDescent="0.25">
      <c r="C1251" s="24" t="s">
        <v>1274</v>
      </c>
      <c r="D1251" s="43">
        <f>_xlfn.XLOOKUP($C1251,[32]PSP!$C:$C,[32]PSP!D:D)</f>
        <v>4011211</v>
      </c>
      <c r="E1251" s="24" t="str">
        <f>_xlfn.XLOOKUP($C1251,[32]PSP!$C:$C,[32]PSP!E:E)</f>
        <v>SICRO SERVIÇO</v>
      </c>
      <c r="F1251" s="25" t="str">
        <f>_xlfn.XLOOKUP($C1251,[32]PSP!$C:$C,[32]PSP!F:F)</f>
        <v>REFORÇO DO SUBLEITO COM MATERIAL DE JAZIDA</v>
      </c>
      <c r="G1251" s="26" t="str">
        <f>_xlfn.XLOOKUP($C1251,[32]PSP!$C:$C,[32]PSP!G:G)</f>
        <v>M³</v>
      </c>
      <c r="H1251" s="53">
        <f>_xlfn.XLOOKUP($C1251,[32]PSP!$C:$C,[32]PSP!$H:$H)</f>
        <v>0</v>
      </c>
      <c r="I1251" s="28">
        <f>_xlfn.XLOOKUP($C1251,[32]PSP!$C:$C,[32]PSP!$I:$I)</f>
        <v>0</v>
      </c>
      <c r="J1251" s="28">
        <f t="shared" si="5076"/>
        <v>0</v>
      </c>
      <c r="K1251" s="88"/>
      <c r="L1251" s="54">
        <f>_xlfn.XLOOKUP($C1251,[32]PSP!$C:$C,[32]PSP!$L:$L)</f>
        <v>0</v>
      </c>
      <c r="M1251" s="27">
        <f>_xlfn.XLOOKUP($C1251,[32]PSP!$C:$C,[32]PSP!$M:$M)</f>
        <v>6.55</v>
      </c>
      <c r="N1251" s="28">
        <f t="shared" si="5077"/>
        <v>0</v>
      </c>
      <c r="O1251" s="88"/>
      <c r="P1251" s="54">
        <f>_xlfn.XLOOKUP($C1251,[32]PSP!$C:$C,[32]PSP!$P:$P)</f>
        <v>0</v>
      </c>
      <c r="Q1251" s="27">
        <f>_xlfn.XLOOKUP($C1251,[32]PSP!$C:$C,[32]PSP!$Q:$Q)</f>
        <v>6.55</v>
      </c>
      <c r="R1251" s="28">
        <f t="shared" si="5078"/>
        <v>0</v>
      </c>
      <c r="S1251" s="88"/>
      <c r="T1251" s="54">
        <f>_xlfn.XLOOKUP($C1251,[32]PSP!$C:$C,[32]PSP!$T:$T)</f>
        <v>0</v>
      </c>
      <c r="U1251" s="27">
        <f>_xlfn.XLOOKUP($C1251,[32]PSP!$C:$C,[32]PSP!$U:$U)</f>
        <v>6.55</v>
      </c>
      <c r="V1251" s="28">
        <f t="shared" si="5079"/>
        <v>0</v>
      </c>
      <c r="W1251" s="88"/>
      <c r="X1251" s="54">
        <f>_xlfn.XLOOKUP($C1251,[32]PSP!$C:$C,[32]PSP!$X:$X)</f>
        <v>0</v>
      </c>
      <c r="Y1251" s="27">
        <f>_xlfn.XLOOKUP($C1251,[32]PSP!$C:$C,[32]PSP!$Y:$Y)</f>
        <v>6.55</v>
      </c>
      <c r="Z1251" s="28">
        <f t="shared" si="5080"/>
        <v>0</v>
      </c>
      <c r="AA1251" s="88"/>
      <c r="AB1251" s="54">
        <f>_xlfn.XLOOKUP($C1251,[32]PSP!$C:$C,[32]PSP!$AB:$AB)</f>
        <v>0</v>
      </c>
      <c r="AC1251" s="27">
        <f>_xlfn.XLOOKUP($C1251,[32]PSP!$C:$C,[32]PSP!$AC:$AC)</f>
        <v>6.55</v>
      </c>
      <c r="AD1251" s="28">
        <f t="shared" si="5081"/>
        <v>0</v>
      </c>
      <c r="AE1251" s="88"/>
      <c r="AF1251" s="54">
        <f>_xlfn.XLOOKUP($C1251,[32]PSP!$C:$C,[32]PSP!$AF:$AF)</f>
        <v>0</v>
      </c>
      <c r="AG1251" s="27">
        <f>_xlfn.XLOOKUP($C1251,[32]PSP!$C:$C,[32]PSP!$AG:$AG)</f>
        <v>6.55</v>
      </c>
      <c r="AH1251" s="28">
        <f t="shared" si="5082"/>
        <v>0</v>
      </c>
      <c r="AI1251" s="88"/>
      <c r="AJ1251" s="54">
        <f>_xlfn.XLOOKUP($C1251,[32]PSP!$C:$C,[32]PSP!$AJ:$AJ)</f>
        <v>0</v>
      </c>
      <c r="AK1251" s="27">
        <f>_xlfn.XLOOKUP($C1251,[32]PSP!$C:$C,[32]PSP!$AK:$AK)</f>
        <v>6.55</v>
      </c>
      <c r="AL1251" s="28">
        <f t="shared" si="5083"/>
        <v>0</v>
      </c>
      <c r="AM1251" s="88"/>
      <c r="AN1251" s="54">
        <f>_xlfn.XLOOKUP($C1251,[32]PSP!$C:$C,[32]PSP!$AN:$AN)</f>
        <v>0</v>
      </c>
      <c r="AO1251" s="27">
        <f>_xlfn.XLOOKUP($C1251,[32]PSP!$C:$C,[32]PSP!$AO:$AO)</f>
        <v>6.55</v>
      </c>
      <c r="AP1251" s="28">
        <f t="shared" si="5084"/>
        <v>0</v>
      </c>
      <c r="AQ1251" s="88"/>
      <c r="AR1251" s="54">
        <f>_xlfn.XLOOKUP($C1251,[32]PSP!$C:$C,[32]PSP!$AR:$AR)</f>
        <v>0</v>
      </c>
      <c r="AS1251" s="27">
        <f>_xlfn.XLOOKUP($C1251,[32]PSP!$C:$C,[32]PSP!$AS:$AS)</f>
        <v>6.55</v>
      </c>
      <c r="AT1251" s="28">
        <f t="shared" si="5085"/>
        <v>0</v>
      </c>
      <c r="AU1251" s="88"/>
      <c r="AV1251" s="54">
        <f>_xlfn.XLOOKUP($C1251,[32]PSP!$C:$C,[32]PSP!$AV:$AV)</f>
        <v>0</v>
      </c>
      <c r="AW1251" s="27">
        <f>_xlfn.XLOOKUP($C1251,[32]PSP!$C:$C,[32]PSP!$AW:$AW)</f>
        <v>6.55</v>
      </c>
      <c r="AX1251" s="28">
        <f t="shared" si="5086"/>
        <v>0</v>
      </c>
      <c r="AY1251" s="88"/>
      <c r="AZ1251" s="54">
        <f>_xlfn.XLOOKUP($C1251,[32]PSP!$C:$C,[32]PSP!$AZ:$AZ)</f>
        <v>0</v>
      </c>
      <c r="BA1251" s="27">
        <f>_xlfn.XLOOKUP($C1251,[32]PSP!$C:$C,[32]PSP!$BA:$BA)</f>
        <v>6.55</v>
      </c>
      <c r="BB1251" s="28">
        <f t="shared" si="5087"/>
        <v>0</v>
      </c>
      <c r="BC1251" s="88"/>
      <c r="BD1251" s="54">
        <f>_xlfn.XLOOKUP($C1251,[32]PSP!$C:$C,[32]PSP!$BD:$BD)</f>
        <v>0</v>
      </c>
      <c r="BE1251" s="27">
        <f>_xlfn.XLOOKUP($C1251,[32]PSP!$C:$C,[32]PSP!$BE:$BE)</f>
        <v>6.55</v>
      </c>
      <c r="BF1251" s="28">
        <f t="shared" si="5088"/>
        <v>0</v>
      </c>
      <c r="BG1251" s="88"/>
      <c r="BH1251" s="54">
        <f>_xlfn.XLOOKUP($C1251,[32]PSP!$C:$C,[32]PSP!$BH:$BH)</f>
        <v>0</v>
      </c>
      <c r="BI1251" s="27">
        <f>_xlfn.XLOOKUP($C1251,[32]PSP!$C:$C,[32]PSP!$BI:$BI)</f>
        <v>6.55</v>
      </c>
      <c r="BJ1251" s="28">
        <f t="shared" si="5089"/>
        <v>0</v>
      </c>
      <c r="BK1251" s="88"/>
      <c r="BL1251" s="54">
        <f>_xlfn.XLOOKUP($C1251,[32]PSP!$C:$C,[32]PSP!$BL:$BL)</f>
        <v>0</v>
      </c>
      <c r="BM1251" s="27">
        <f>_xlfn.XLOOKUP($C1251,[32]PSP!$C:$C,[32]PSP!$BM:$BM)</f>
        <v>6.55</v>
      </c>
      <c r="BN1251" s="28">
        <f t="shared" si="5090"/>
        <v>0</v>
      </c>
      <c r="BO1251" s="88"/>
      <c r="BP1251" s="54">
        <f>_xlfn.XLOOKUP($C1251,[32]PSP!$C:$C,[32]PSP!$BP:$BP)</f>
        <v>0</v>
      </c>
      <c r="BQ1251" s="27">
        <f>_xlfn.XLOOKUP($C1251,[32]PSP!$C:$C,[32]PSP!$BQ:$BQ)</f>
        <v>6.55</v>
      </c>
      <c r="BR1251" s="28">
        <f t="shared" si="5091"/>
        <v>0</v>
      </c>
      <c r="BS1251" s="88"/>
      <c r="BT1251" s="54">
        <f>_xlfn.XLOOKUP($C1251,[32]PSP!$C:$C,[32]PSP!$BT:$BT)</f>
        <v>0</v>
      </c>
      <c r="BU1251" s="27">
        <f>_xlfn.XLOOKUP($C1251,[32]PSP!$C:$C,[32]PSP!$BU:$BU)</f>
        <v>6.55</v>
      </c>
      <c r="BV1251" s="28">
        <f t="shared" si="5092"/>
        <v>0</v>
      </c>
      <c r="BW1251" s="88"/>
      <c r="BX1251" s="54">
        <f>_xlfn.XLOOKUP($C1251,[32]PSP!$C:$C,[32]PSP!$BX:$BX)</f>
        <v>0</v>
      </c>
      <c r="BY1251" s="27">
        <f>_xlfn.XLOOKUP($C1251,[32]PSP!$C:$C,[32]PSP!$BY:$BY)</f>
        <v>6.55</v>
      </c>
      <c r="BZ1251" s="28">
        <f t="shared" si="5093"/>
        <v>0</v>
      </c>
      <c r="CA1251" s="88"/>
      <c r="CB1251" s="54">
        <f>_xlfn.XLOOKUP($C1251,[32]PSP!$C:$C,[32]PSP!$CB:$CB)</f>
        <v>0</v>
      </c>
      <c r="CC1251" s="27">
        <f>_xlfn.XLOOKUP($C1251,[32]PSP!$C:$C,[32]PSP!$CC:$CC)</f>
        <v>6.55</v>
      </c>
      <c r="CD1251" s="28">
        <f t="shared" si="5094"/>
        <v>0</v>
      </c>
      <c r="CE1251" s="88"/>
      <c r="CF1251" s="54">
        <f>_xlfn.XLOOKUP($C1251,[32]PSP!$C:$C,[32]PSP!$CF:$CF)</f>
        <v>0</v>
      </c>
      <c r="CG1251" s="27">
        <f>_xlfn.XLOOKUP($C1251,[32]PSP!$C:$C,[32]PSP!$CG:$CG)</f>
        <v>6.55</v>
      </c>
      <c r="CH1251" s="28">
        <f t="shared" si="5095"/>
        <v>0</v>
      </c>
      <c r="CI1251" s="88"/>
      <c r="CJ1251" s="54">
        <f>_xlfn.XLOOKUP($C1251,[32]PSP!$C:$C,[32]PSP!$CJ:$CJ)</f>
        <v>0</v>
      </c>
      <c r="CK1251" s="27">
        <f>_xlfn.XLOOKUP($C1251,[32]PSP!$C:$C,[32]PSP!$CK:$CK)</f>
        <v>6.55</v>
      </c>
      <c r="CL1251" s="28">
        <f t="shared" si="5096"/>
        <v>0</v>
      </c>
      <c r="CM1251" s="88"/>
      <c r="CN1251" s="54">
        <f>_xlfn.XLOOKUP($C1251,[32]PSP!$C:$C,[32]PSP!$CN:$CN)</f>
        <v>0</v>
      </c>
      <c r="CO1251" s="27">
        <f>_xlfn.XLOOKUP($C1251,[32]PSP!$C:$C,[32]PSP!$CO:$CO)</f>
        <v>6.55</v>
      </c>
      <c r="CP1251" s="28">
        <f t="shared" si="5097"/>
        <v>0</v>
      </c>
      <c r="CQ1251" s="88"/>
      <c r="CR1251" s="54">
        <f>_xlfn.XLOOKUP($C1251,[32]PSP!$C:$C,[32]PSP!$CR:$CR)</f>
        <v>0</v>
      </c>
      <c r="CS1251" s="27">
        <f>_xlfn.XLOOKUP($C1251,[32]PSP!$C:$C,[32]PSP!$CS:$CS)</f>
        <v>6.55</v>
      </c>
      <c r="CT1251" s="28">
        <f t="shared" si="5098"/>
        <v>0</v>
      </c>
      <c r="CU1251" s="88"/>
      <c r="CV1251" s="54">
        <f>_xlfn.XLOOKUP($C1251,[32]PSP!$C:$C,[32]PSP!$CV:$CV)</f>
        <v>0</v>
      </c>
      <c r="CW1251" s="27">
        <f>_xlfn.XLOOKUP($C1251,[32]PSP!$C:$C,[32]PSP!$CW:$CW)</f>
        <v>6.55</v>
      </c>
      <c r="CX1251" s="28">
        <f t="shared" si="5099"/>
        <v>0</v>
      </c>
      <c r="CY1251" s="88"/>
      <c r="CZ1251" s="54">
        <f>_xlfn.XLOOKUP($C1251,[32]PSP!$C:$C,[32]PSP!$CZ:$CZ)</f>
        <v>0</v>
      </c>
      <c r="DA1251" s="27">
        <f>_xlfn.XLOOKUP($C1251,[32]PSP!$C:$C,[32]PSP!$DA:$DA)</f>
        <v>6.55</v>
      </c>
      <c r="DB1251" s="28">
        <f t="shared" si="5100"/>
        <v>0</v>
      </c>
      <c r="DC1251" s="88"/>
      <c r="DD1251" s="54">
        <f>_xlfn.XLOOKUP($C1251,[32]PSP!$C:$C,[32]PSP!$DD:$DD)</f>
        <v>0</v>
      </c>
      <c r="DE1251" s="27">
        <f>_xlfn.XLOOKUP($C1251,[32]PSP!$C:$C,[32]PSP!$DE:$DE)</f>
        <v>6.55</v>
      </c>
      <c r="DF1251" s="28">
        <f t="shared" si="5101"/>
        <v>0</v>
      </c>
      <c r="DG1251" s="88"/>
      <c r="DH1251" s="54">
        <f>_xlfn.XLOOKUP($C1251,[32]PSP!$C:$C,[32]PSP!$DH:$DH)</f>
        <v>0</v>
      </c>
      <c r="DI1251" s="27">
        <f>_xlfn.XLOOKUP($C1251,[32]PSP!$C:$C,[32]PSP!$DI:$DI)</f>
        <v>6.55</v>
      </c>
      <c r="DJ1251" s="28">
        <f t="shared" si="5102"/>
        <v>0</v>
      </c>
      <c r="DK1251" s="88"/>
      <c r="DL1251" s="54">
        <f>_xlfn.XLOOKUP($C1251,[32]PSP!$C:$C,[32]PSP!$DL:$DL)</f>
        <v>0</v>
      </c>
      <c r="DM1251" s="27">
        <f>_xlfn.XLOOKUP($C1251,[32]PSP!$C:$C,[32]PSP!$DM:$DM)</f>
        <v>6.55</v>
      </c>
      <c r="DN1251" s="28">
        <f t="shared" si="5103"/>
        <v>0</v>
      </c>
      <c r="DO1251" s="88"/>
      <c r="DP1251" s="54">
        <f>_xlfn.XLOOKUP($C1251,[32]PSP!$C:$C,[32]PSP!$DP:$DP)</f>
        <v>0</v>
      </c>
      <c r="DQ1251" s="27">
        <f>_xlfn.XLOOKUP($C1251,[32]PSP!$C:$C,[32]PSP!$DQ:$DQ)</f>
        <v>6.55</v>
      </c>
      <c r="DR1251" s="28">
        <f t="shared" si="5104"/>
        <v>0</v>
      </c>
      <c r="DS1251" s="88"/>
      <c r="DT1251" s="54">
        <f>_xlfn.XLOOKUP($C1251,[32]PSP!$C:$C,[32]PSP!$DT:$DT)</f>
        <v>0</v>
      </c>
      <c r="DU1251" s="27">
        <f>_xlfn.XLOOKUP($C1251,[32]PSP!$C:$C,[32]PSP!$DU:$DU)</f>
        <v>6.55</v>
      </c>
      <c r="DV1251" s="28">
        <f t="shared" si="5105"/>
        <v>0</v>
      </c>
      <c r="DW1251" s="88"/>
      <c r="DX1251" s="54">
        <f>_xlfn.XLOOKUP($C1251,[32]PSP!$C:$C,[32]PSP!$DX:$DX)</f>
        <v>0</v>
      </c>
      <c r="DY1251" s="27">
        <f>_xlfn.XLOOKUP($C1251,[32]PSP!$C:$C,[32]PSP!$DY:$DY)</f>
        <v>6.55</v>
      </c>
      <c r="DZ1251" s="28">
        <f t="shared" si="5106"/>
        <v>0</v>
      </c>
      <c r="EA1251" s="88"/>
      <c r="EB1251" s="54">
        <f>_xlfn.XLOOKUP($C1251,[32]PSP!$C:$C,[32]PSP!$EB:$EB)</f>
        <v>0</v>
      </c>
      <c r="EC1251" s="27">
        <f>_xlfn.XLOOKUP($C1251,[32]PSP!$C:$C,[32]PSP!$EC:$EC)</f>
        <v>6.55</v>
      </c>
      <c r="ED1251" s="28">
        <f t="shared" si="5107"/>
        <v>0</v>
      </c>
      <c r="EE1251" s="88"/>
      <c r="EF1251" s="54">
        <f>_xlfn.XLOOKUP($C1251,[32]PSP!$C:$C,[32]PSP!$EF:$EF)</f>
        <v>0</v>
      </c>
      <c r="EG1251" s="27">
        <f>_xlfn.XLOOKUP($C1251,[32]PSP!$C:$C,[32]PSP!$EG:$EG)</f>
        <v>6.55</v>
      </c>
      <c r="EH1251" s="28">
        <f t="shared" si="5108"/>
        <v>0</v>
      </c>
      <c r="EI1251" s="88"/>
      <c r="EJ1251" s="54">
        <f>_xlfn.XLOOKUP($C1251,[32]PSP!$C:$C,[32]PSP!$EJ:$EJ)</f>
        <v>0</v>
      </c>
      <c r="EK1251" s="27">
        <f>_xlfn.XLOOKUP($C1251,[32]PSP!$C:$C,[32]PSP!$EK:$EK)</f>
        <v>6.55</v>
      </c>
      <c r="EL1251" s="28">
        <f t="shared" si="5109"/>
        <v>0</v>
      </c>
      <c r="EM1251" s="24"/>
      <c r="EO1251" s="29">
        <f t="shared" ref="EO1251:EO1282" si="5114">EL1251+EH1251+ED1251+DZ1251+DV1251+DR1251+DN1251+DJ1251+DF1251+DB1251+CX1251+CT1251+CP1251+CL1251+CH1251+CD1251+BZ1251+BV1251+BR1251+BN1251+BJ1251+BF1251+BB1251+AX1251+AT1251+AP1251+AL1251+AH1251+AD1251+Z1251+V1251+R1251+N1251</f>
        <v>0</v>
      </c>
      <c r="EP1251" s="29">
        <f t="shared" ref="EP1251:EP1282" si="5115">I1251</f>
        <v>0</v>
      </c>
      <c r="EQ1251" s="4" t="b">
        <f t="shared" si="5112"/>
        <v>1</v>
      </c>
      <c r="ES1251" s="118">
        <f t="shared" ref="ES1251:ES1282" si="5116">IF(LEFT(D1251,6)="COT.IS",1,1+$J$7)</f>
        <v>1.1767000000000001</v>
      </c>
    </row>
    <row r="1252" spans="3:149" ht="12.75" customHeight="1" x14ac:dyDescent="0.25">
      <c r="C1252" s="24" t="s">
        <v>1275</v>
      </c>
      <c r="D1252" s="43">
        <f>_xlfn.XLOOKUP($C1252,[32]PSP!$C:$C,[32]PSP!D:D)</f>
        <v>4011209</v>
      </c>
      <c r="E1252" s="24" t="str">
        <f>_xlfn.XLOOKUP($C1252,[32]PSP!$C:$C,[32]PSP!E:E)</f>
        <v>SICRO SERVIÇO</v>
      </c>
      <c r="F1252" s="25" t="str">
        <f>_xlfn.XLOOKUP($C1252,[32]PSP!$C:$C,[32]PSP!F:F)</f>
        <v>REGULARIZAÇÃO DO SUBLEITO</v>
      </c>
      <c r="G1252" s="26" t="str">
        <f>_xlfn.XLOOKUP($C1252,[32]PSP!$C:$C,[32]PSP!G:G)</f>
        <v>M²</v>
      </c>
      <c r="H1252" s="53">
        <f>_xlfn.XLOOKUP($C1252,[32]PSP!$C:$C,[32]PSP!$H:$H)</f>
        <v>20000</v>
      </c>
      <c r="I1252" s="28">
        <f>_xlfn.XLOOKUP($C1252,[32]PSP!$C:$C,[32]PSP!$I:$I)</f>
        <v>13600</v>
      </c>
      <c r="J1252" s="28">
        <f t="shared" si="5076"/>
        <v>16003.12</v>
      </c>
      <c r="K1252" s="88"/>
      <c r="L1252" s="54">
        <f>_xlfn.XLOOKUP($C1252,[32]PSP!$C:$C,[32]PSP!$L:$L)</f>
        <v>0</v>
      </c>
      <c r="M1252" s="27">
        <f>_xlfn.XLOOKUP($C1252,[32]PSP!$C:$C,[32]PSP!$M:$M)</f>
        <v>0.68</v>
      </c>
      <c r="N1252" s="28">
        <f t="shared" si="5077"/>
        <v>0</v>
      </c>
      <c r="O1252" s="88"/>
      <c r="P1252" s="54">
        <f>_xlfn.XLOOKUP($C1252,[32]PSP!$C:$C,[32]PSP!$P:$P)</f>
        <v>0</v>
      </c>
      <c r="Q1252" s="27">
        <f>_xlfn.XLOOKUP($C1252,[32]PSP!$C:$C,[32]PSP!$Q:$Q)</f>
        <v>0.68</v>
      </c>
      <c r="R1252" s="28">
        <f t="shared" si="5078"/>
        <v>0</v>
      </c>
      <c r="S1252" s="88"/>
      <c r="T1252" s="54">
        <f>_xlfn.XLOOKUP($C1252,[32]PSP!$C:$C,[32]PSP!$T:$T)</f>
        <v>0</v>
      </c>
      <c r="U1252" s="27">
        <f>_xlfn.XLOOKUP($C1252,[32]PSP!$C:$C,[32]PSP!$U:$U)</f>
        <v>0.68</v>
      </c>
      <c r="V1252" s="28">
        <f t="shared" si="5079"/>
        <v>0</v>
      </c>
      <c r="W1252" s="88"/>
      <c r="X1252" s="54">
        <f>_xlfn.XLOOKUP($C1252,[32]PSP!$C:$C,[32]PSP!$X:$X)</f>
        <v>0</v>
      </c>
      <c r="Y1252" s="27">
        <f>_xlfn.XLOOKUP($C1252,[32]PSP!$C:$C,[32]PSP!$Y:$Y)</f>
        <v>0.68</v>
      </c>
      <c r="Z1252" s="28">
        <f t="shared" si="5080"/>
        <v>0</v>
      </c>
      <c r="AA1252" s="88"/>
      <c r="AB1252" s="54">
        <f>_xlfn.XLOOKUP($C1252,[32]PSP!$C:$C,[32]PSP!$AB:$AB)</f>
        <v>0</v>
      </c>
      <c r="AC1252" s="27">
        <f>_xlfn.XLOOKUP($C1252,[32]PSP!$C:$C,[32]PSP!$AC:$AC)</f>
        <v>0.68</v>
      </c>
      <c r="AD1252" s="28">
        <f t="shared" si="5081"/>
        <v>0</v>
      </c>
      <c r="AE1252" s="88"/>
      <c r="AF1252" s="54">
        <f>_xlfn.XLOOKUP($C1252,[32]PSP!$C:$C,[32]PSP!$AF:$AF)</f>
        <v>0</v>
      </c>
      <c r="AG1252" s="27">
        <f>_xlfn.XLOOKUP($C1252,[32]PSP!$C:$C,[32]PSP!$AG:$AG)</f>
        <v>0.68</v>
      </c>
      <c r="AH1252" s="28">
        <f t="shared" si="5082"/>
        <v>0</v>
      </c>
      <c r="AI1252" s="88"/>
      <c r="AJ1252" s="54">
        <f>_xlfn.XLOOKUP($C1252,[32]PSP!$C:$C,[32]PSP!$AJ:$AJ)</f>
        <v>0</v>
      </c>
      <c r="AK1252" s="27">
        <f>_xlfn.XLOOKUP($C1252,[32]PSP!$C:$C,[32]PSP!$AK:$AK)</f>
        <v>0.68</v>
      </c>
      <c r="AL1252" s="28">
        <f t="shared" si="5083"/>
        <v>0</v>
      </c>
      <c r="AM1252" s="88"/>
      <c r="AN1252" s="54">
        <f>_xlfn.XLOOKUP($C1252,[32]PSP!$C:$C,[32]PSP!$AN:$AN)</f>
        <v>0</v>
      </c>
      <c r="AO1252" s="27">
        <f>_xlfn.XLOOKUP($C1252,[32]PSP!$C:$C,[32]PSP!$AO:$AO)</f>
        <v>0.68</v>
      </c>
      <c r="AP1252" s="28">
        <f t="shared" si="5084"/>
        <v>0</v>
      </c>
      <c r="AQ1252" s="88"/>
      <c r="AR1252" s="54">
        <f>_xlfn.XLOOKUP($C1252,[32]PSP!$C:$C,[32]PSP!$AR:$AR)</f>
        <v>0</v>
      </c>
      <c r="AS1252" s="27">
        <f>_xlfn.XLOOKUP($C1252,[32]PSP!$C:$C,[32]PSP!$AS:$AS)</f>
        <v>0.68</v>
      </c>
      <c r="AT1252" s="28">
        <f t="shared" si="5085"/>
        <v>0</v>
      </c>
      <c r="AU1252" s="88"/>
      <c r="AV1252" s="54">
        <f>_xlfn.XLOOKUP($C1252,[32]PSP!$C:$C,[32]PSP!$AV:$AV)</f>
        <v>0</v>
      </c>
      <c r="AW1252" s="27">
        <f>_xlfn.XLOOKUP($C1252,[32]PSP!$C:$C,[32]PSP!$AW:$AW)</f>
        <v>0.68</v>
      </c>
      <c r="AX1252" s="28">
        <f t="shared" si="5086"/>
        <v>0</v>
      </c>
      <c r="AY1252" s="88"/>
      <c r="AZ1252" s="54">
        <f>_xlfn.XLOOKUP($C1252,[32]PSP!$C:$C,[32]PSP!$AZ:$AZ)</f>
        <v>0</v>
      </c>
      <c r="BA1252" s="27">
        <f>_xlfn.XLOOKUP($C1252,[32]PSP!$C:$C,[32]PSP!$BA:$BA)</f>
        <v>0.68</v>
      </c>
      <c r="BB1252" s="28">
        <f t="shared" si="5087"/>
        <v>0</v>
      </c>
      <c r="BC1252" s="88"/>
      <c r="BD1252" s="54">
        <f>_xlfn.XLOOKUP($C1252,[32]PSP!$C:$C,[32]PSP!$BD:$BD)</f>
        <v>0</v>
      </c>
      <c r="BE1252" s="27">
        <f>_xlfn.XLOOKUP($C1252,[32]PSP!$C:$C,[32]PSP!$BE:$BE)</f>
        <v>0.68</v>
      </c>
      <c r="BF1252" s="28">
        <f t="shared" si="5088"/>
        <v>0</v>
      </c>
      <c r="BG1252" s="88"/>
      <c r="BH1252" s="54">
        <f>_xlfn.XLOOKUP($C1252,[32]PSP!$C:$C,[32]PSP!$BH:$BH)</f>
        <v>0</v>
      </c>
      <c r="BI1252" s="27">
        <f>_xlfn.XLOOKUP($C1252,[32]PSP!$C:$C,[32]PSP!$BI:$BI)</f>
        <v>0.68</v>
      </c>
      <c r="BJ1252" s="28">
        <f t="shared" si="5089"/>
        <v>0</v>
      </c>
      <c r="BK1252" s="88"/>
      <c r="BL1252" s="54">
        <f>_xlfn.XLOOKUP($C1252,[32]PSP!$C:$C,[32]PSP!$BL:$BL)</f>
        <v>0</v>
      </c>
      <c r="BM1252" s="27">
        <f>_xlfn.XLOOKUP($C1252,[32]PSP!$C:$C,[32]PSP!$BM:$BM)</f>
        <v>0.68</v>
      </c>
      <c r="BN1252" s="28">
        <f t="shared" si="5090"/>
        <v>0</v>
      </c>
      <c r="BO1252" s="88"/>
      <c r="BP1252" s="54">
        <f>_xlfn.XLOOKUP($C1252,[32]PSP!$C:$C,[32]PSP!$BP:$BP)</f>
        <v>0</v>
      </c>
      <c r="BQ1252" s="27">
        <f>_xlfn.XLOOKUP($C1252,[32]PSP!$C:$C,[32]PSP!$BQ:$BQ)</f>
        <v>0.68</v>
      </c>
      <c r="BR1252" s="28">
        <f t="shared" si="5091"/>
        <v>0</v>
      </c>
      <c r="BS1252" s="88"/>
      <c r="BT1252" s="54">
        <f>_xlfn.XLOOKUP($C1252,[32]PSP!$C:$C,[32]PSP!$BT:$BT)</f>
        <v>0</v>
      </c>
      <c r="BU1252" s="27">
        <f>_xlfn.XLOOKUP($C1252,[32]PSP!$C:$C,[32]PSP!$BU:$BU)</f>
        <v>0.68</v>
      </c>
      <c r="BV1252" s="28">
        <f t="shared" si="5092"/>
        <v>0</v>
      </c>
      <c r="BW1252" s="88"/>
      <c r="BX1252" s="54">
        <f>_xlfn.XLOOKUP($C1252,[32]PSP!$C:$C,[32]PSP!$BX:$BX)</f>
        <v>0</v>
      </c>
      <c r="BY1252" s="27">
        <f>_xlfn.XLOOKUP($C1252,[32]PSP!$C:$C,[32]PSP!$BY:$BY)</f>
        <v>0.68</v>
      </c>
      <c r="BZ1252" s="28">
        <f t="shared" si="5093"/>
        <v>0</v>
      </c>
      <c r="CA1252" s="88"/>
      <c r="CB1252" s="54">
        <f>_xlfn.XLOOKUP($C1252,[32]PSP!$C:$C,[32]PSP!$CB:$CB)</f>
        <v>0</v>
      </c>
      <c r="CC1252" s="27">
        <f>_xlfn.XLOOKUP($C1252,[32]PSP!$C:$C,[32]PSP!$CC:$CC)</f>
        <v>0.68</v>
      </c>
      <c r="CD1252" s="28">
        <f t="shared" si="5094"/>
        <v>0</v>
      </c>
      <c r="CE1252" s="88"/>
      <c r="CF1252" s="54">
        <f>_xlfn.XLOOKUP($C1252,[32]PSP!$C:$C,[32]PSP!$CF:$CF)</f>
        <v>0</v>
      </c>
      <c r="CG1252" s="27">
        <f>_xlfn.XLOOKUP($C1252,[32]PSP!$C:$C,[32]PSP!$CG:$CG)</f>
        <v>0.68</v>
      </c>
      <c r="CH1252" s="28">
        <f t="shared" si="5095"/>
        <v>0</v>
      </c>
      <c r="CI1252" s="88"/>
      <c r="CJ1252" s="54">
        <f>_xlfn.XLOOKUP($C1252,[32]PSP!$C:$C,[32]PSP!$CJ:$CJ)</f>
        <v>0</v>
      </c>
      <c r="CK1252" s="27">
        <f>_xlfn.XLOOKUP($C1252,[32]PSP!$C:$C,[32]PSP!$CK:$CK)</f>
        <v>0.68</v>
      </c>
      <c r="CL1252" s="28">
        <f t="shared" si="5096"/>
        <v>0</v>
      </c>
      <c r="CM1252" s="88"/>
      <c r="CN1252" s="54">
        <f>_xlfn.XLOOKUP($C1252,[32]PSP!$C:$C,[32]PSP!$CN:$CN)</f>
        <v>20000</v>
      </c>
      <c r="CO1252" s="27">
        <f>_xlfn.XLOOKUP($C1252,[32]PSP!$C:$C,[32]PSP!$CO:$CO)</f>
        <v>0.68</v>
      </c>
      <c r="CP1252" s="28">
        <f t="shared" si="5097"/>
        <v>13600</v>
      </c>
      <c r="CQ1252" s="88"/>
      <c r="CR1252" s="54">
        <f>_xlfn.XLOOKUP($C1252,[32]PSP!$C:$C,[32]PSP!$CR:$CR)</f>
        <v>0</v>
      </c>
      <c r="CS1252" s="27">
        <f>_xlfn.XLOOKUP($C1252,[32]PSP!$C:$C,[32]PSP!$CS:$CS)</f>
        <v>0.68</v>
      </c>
      <c r="CT1252" s="28">
        <f t="shared" si="5098"/>
        <v>0</v>
      </c>
      <c r="CU1252" s="88"/>
      <c r="CV1252" s="54">
        <f>_xlfn.XLOOKUP($C1252,[32]PSP!$C:$C,[32]PSP!$CV:$CV)</f>
        <v>0</v>
      </c>
      <c r="CW1252" s="27">
        <f>_xlfn.XLOOKUP($C1252,[32]PSP!$C:$C,[32]PSP!$CW:$CW)</f>
        <v>0.68</v>
      </c>
      <c r="CX1252" s="28">
        <f t="shared" si="5099"/>
        <v>0</v>
      </c>
      <c r="CY1252" s="88"/>
      <c r="CZ1252" s="54">
        <f>_xlfn.XLOOKUP($C1252,[32]PSP!$C:$C,[32]PSP!$CZ:$CZ)</f>
        <v>0</v>
      </c>
      <c r="DA1252" s="27">
        <f>_xlfn.XLOOKUP($C1252,[32]PSP!$C:$C,[32]PSP!$DA:$DA)</f>
        <v>0.68</v>
      </c>
      <c r="DB1252" s="28">
        <f t="shared" si="5100"/>
        <v>0</v>
      </c>
      <c r="DC1252" s="88"/>
      <c r="DD1252" s="54">
        <f>_xlfn.XLOOKUP($C1252,[32]PSP!$C:$C,[32]PSP!$DD:$DD)</f>
        <v>0</v>
      </c>
      <c r="DE1252" s="27">
        <f>_xlfn.XLOOKUP($C1252,[32]PSP!$C:$C,[32]PSP!$DE:$DE)</f>
        <v>0.68</v>
      </c>
      <c r="DF1252" s="28">
        <f t="shared" si="5101"/>
        <v>0</v>
      </c>
      <c r="DG1252" s="88"/>
      <c r="DH1252" s="54">
        <f>_xlfn.XLOOKUP($C1252,[32]PSP!$C:$C,[32]PSP!$DH:$DH)</f>
        <v>0</v>
      </c>
      <c r="DI1252" s="27">
        <f>_xlfn.XLOOKUP($C1252,[32]PSP!$C:$C,[32]PSP!$DI:$DI)</f>
        <v>0.68</v>
      </c>
      <c r="DJ1252" s="28">
        <f t="shared" si="5102"/>
        <v>0</v>
      </c>
      <c r="DK1252" s="88"/>
      <c r="DL1252" s="54">
        <f>_xlfn.XLOOKUP($C1252,[32]PSP!$C:$C,[32]PSP!$DL:$DL)</f>
        <v>0</v>
      </c>
      <c r="DM1252" s="27">
        <f>_xlfn.XLOOKUP($C1252,[32]PSP!$C:$C,[32]PSP!$DM:$DM)</f>
        <v>0.68</v>
      </c>
      <c r="DN1252" s="28">
        <f t="shared" si="5103"/>
        <v>0</v>
      </c>
      <c r="DO1252" s="88"/>
      <c r="DP1252" s="54">
        <f>_xlfn.XLOOKUP($C1252,[32]PSP!$C:$C,[32]PSP!$DP:$DP)</f>
        <v>0</v>
      </c>
      <c r="DQ1252" s="27">
        <f>_xlfn.XLOOKUP($C1252,[32]PSP!$C:$C,[32]PSP!$DQ:$DQ)</f>
        <v>0.68</v>
      </c>
      <c r="DR1252" s="28">
        <f t="shared" si="5104"/>
        <v>0</v>
      </c>
      <c r="DS1252" s="88"/>
      <c r="DT1252" s="54">
        <f>_xlfn.XLOOKUP($C1252,[32]PSP!$C:$C,[32]PSP!$DT:$DT)</f>
        <v>0</v>
      </c>
      <c r="DU1252" s="27">
        <f>_xlfn.XLOOKUP($C1252,[32]PSP!$C:$C,[32]PSP!$DU:$DU)</f>
        <v>0.68</v>
      </c>
      <c r="DV1252" s="28">
        <f t="shared" si="5105"/>
        <v>0</v>
      </c>
      <c r="DW1252" s="88"/>
      <c r="DX1252" s="54">
        <f>_xlfn.XLOOKUP($C1252,[32]PSP!$C:$C,[32]PSP!$DX:$DX)</f>
        <v>0</v>
      </c>
      <c r="DY1252" s="27">
        <f>_xlfn.XLOOKUP($C1252,[32]PSP!$C:$C,[32]PSP!$DY:$DY)</f>
        <v>0.68</v>
      </c>
      <c r="DZ1252" s="28">
        <f t="shared" si="5106"/>
        <v>0</v>
      </c>
      <c r="EA1252" s="88"/>
      <c r="EB1252" s="54">
        <f>_xlfn.XLOOKUP($C1252,[32]PSP!$C:$C,[32]PSP!$EB:$EB)</f>
        <v>0</v>
      </c>
      <c r="EC1252" s="27">
        <f>_xlfn.XLOOKUP($C1252,[32]PSP!$C:$C,[32]PSP!$EC:$EC)</f>
        <v>0.68</v>
      </c>
      <c r="ED1252" s="28">
        <f t="shared" si="5107"/>
        <v>0</v>
      </c>
      <c r="EE1252" s="88"/>
      <c r="EF1252" s="54">
        <f>_xlfn.XLOOKUP($C1252,[32]PSP!$C:$C,[32]PSP!$EF:$EF)</f>
        <v>0</v>
      </c>
      <c r="EG1252" s="27">
        <f>_xlfn.XLOOKUP($C1252,[32]PSP!$C:$C,[32]PSP!$EG:$EG)</f>
        <v>0.68</v>
      </c>
      <c r="EH1252" s="28">
        <f t="shared" si="5108"/>
        <v>0</v>
      </c>
      <c r="EI1252" s="88"/>
      <c r="EJ1252" s="54">
        <f>_xlfn.XLOOKUP($C1252,[32]PSP!$C:$C,[32]PSP!$EJ:$EJ)</f>
        <v>0</v>
      </c>
      <c r="EK1252" s="27">
        <f>_xlfn.XLOOKUP($C1252,[32]PSP!$C:$C,[32]PSP!$EK:$EK)</f>
        <v>0.68</v>
      </c>
      <c r="EL1252" s="28">
        <f t="shared" si="5109"/>
        <v>0</v>
      </c>
      <c r="EM1252" s="24"/>
      <c r="EO1252" s="29">
        <f t="shared" si="5114"/>
        <v>13600</v>
      </c>
      <c r="EP1252" s="29">
        <f t="shared" si="5115"/>
        <v>13600</v>
      </c>
      <c r="EQ1252" s="4" t="b">
        <f t="shared" si="5112"/>
        <v>1</v>
      </c>
      <c r="ES1252" s="118">
        <f t="shared" si="5116"/>
        <v>1.1767000000000001</v>
      </c>
    </row>
    <row r="1253" spans="3:149" ht="12.75" customHeight="1" x14ac:dyDescent="0.25">
      <c r="C1253" s="24" t="s">
        <v>1276</v>
      </c>
      <c r="D1253" s="43">
        <f>_xlfn.XLOOKUP($C1253,[32]PSP!$C:$C,[32]PSP!D:D)</f>
        <v>4011279</v>
      </c>
      <c r="E1253" s="24" t="str">
        <f>_xlfn.XLOOKUP($C1253,[32]PSP!$C:$C,[32]PSP!E:E)</f>
        <v>SICRO SERVIÇO</v>
      </c>
      <c r="F1253" s="25" t="str">
        <f>_xlfn.XLOOKUP($C1253,[32]PSP!$C:$C,[32]PSP!F:F)</f>
        <v>BASE OU SUB-BASE DE MACADAME SECO COM BRITA COMERCIAL</v>
      </c>
      <c r="G1253" s="26" t="str">
        <f>_xlfn.XLOOKUP($C1253,[32]PSP!$C:$C,[32]PSP!G:G)</f>
        <v>M³</v>
      </c>
      <c r="H1253" s="53">
        <f>_xlfn.XLOOKUP($C1253,[32]PSP!$C:$C,[32]PSP!$H:$H)</f>
        <v>0</v>
      </c>
      <c r="I1253" s="28">
        <f>_xlfn.XLOOKUP($C1253,[32]PSP!$C:$C,[32]PSP!$I:$I)</f>
        <v>0</v>
      </c>
      <c r="J1253" s="28">
        <f t="shared" si="5076"/>
        <v>0</v>
      </c>
      <c r="K1253" s="88"/>
      <c r="L1253" s="54">
        <f>_xlfn.XLOOKUP($C1253,[32]PSP!$C:$C,[32]PSP!$L:$L)</f>
        <v>0</v>
      </c>
      <c r="M1253" s="27">
        <f>_xlfn.XLOOKUP($C1253,[32]PSP!$C:$C,[32]PSP!$M:$M)</f>
        <v>100.51</v>
      </c>
      <c r="N1253" s="28">
        <f t="shared" si="5077"/>
        <v>0</v>
      </c>
      <c r="O1253" s="88"/>
      <c r="P1253" s="54">
        <f>_xlfn.XLOOKUP($C1253,[32]PSP!$C:$C,[32]PSP!$P:$P)</f>
        <v>0</v>
      </c>
      <c r="Q1253" s="27">
        <f>_xlfn.XLOOKUP($C1253,[32]PSP!$C:$C,[32]PSP!$Q:$Q)</f>
        <v>100.51</v>
      </c>
      <c r="R1253" s="28">
        <f t="shared" si="5078"/>
        <v>0</v>
      </c>
      <c r="S1253" s="88"/>
      <c r="T1253" s="54">
        <f>_xlfn.XLOOKUP($C1253,[32]PSP!$C:$C,[32]PSP!$T:$T)</f>
        <v>0</v>
      </c>
      <c r="U1253" s="27">
        <f>_xlfn.XLOOKUP($C1253,[32]PSP!$C:$C,[32]PSP!$U:$U)</f>
        <v>100.51</v>
      </c>
      <c r="V1253" s="28">
        <f t="shared" si="5079"/>
        <v>0</v>
      </c>
      <c r="W1253" s="88"/>
      <c r="X1253" s="54">
        <f>_xlfn.XLOOKUP($C1253,[32]PSP!$C:$C,[32]PSP!$X:$X)</f>
        <v>0</v>
      </c>
      <c r="Y1253" s="27">
        <f>_xlfn.XLOOKUP($C1253,[32]PSP!$C:$C,[32]PSP!$Y:$Y)</f>
        <v>100.51</v>
      </c>
      <c r="Z1253" s="28">
        <f t="shared" si="5080"/>
        <v>0</v>
      </c>
      <c r="AA1253" s="88"/>
      <c r="AB1253" s="54">
        <f>_xlfn.XLOOKUP($C1253,[32]PSP!$C:$C,[32]PSP!$AB:$AB)</f>
        <v>0</v>
      </c>
      <c r="AC1253" s="27">
        <f>_xlfn.XLOOKUP($C1253,[32]PSP!$C:$C,[32]PSP!$AC:$AC)</f>
        <v>100.51</v>
      </c>
      <c r="AD1253" s="28">
        <f t="shared" si="5081"/>
        <v>0</v>
      </c>
      <c r="AE1253" s="88"/>
      <c r="AF1253" s="54">
        <f>_xlfn.XLOOKUP($C1253,[32]PSP!$C:$C,[32]PSP!$AF:$AF)</f>
        <v>0</v>
      </c>
      <c r="AG1253" s="27">
        <f>_xlfn.XLOOKUP($C1253,[32]PSP!$C:$C,[32]PSP!$AG:$AG)</f>
        <v>100.51</v>
      </c>
      <c r="AH1253" s="28">
        <f t="shared" si="5082"/>
        <v>0</v>
      </c>
      <c r="AI1253" s="88"/>
      <c r="AJ1253" s="54">
        <f>_xlfn.XLOOKUP($C1253,[32]PSP!$C:$C,[32]PSP!$AJ:$AJ)</f>
        <v>0</v>
      </c>
      <c r="AK1253" s="27">
        <f>_xlfn.XLOOKUP($C1253,[32]PSP!$C:$C,[32]PSP!$AK:$AK)</f>
        <v>100.51</v>
      </c>
      <c r="AL1253" s="28">
        <f t="shared" si="5083"/>
        <v>0</v>
      </c>
      <c r="AM1253" s="88"/>
      <c r="AN1253" s="54">
        <f>_xlfn.XLOOKUP($C1253,[32]PSP!$C:$C,[32]PSP!$AN:$AN)</f>
        <v>0</v>
      </c>
      <c r="AO1253" s="27">
        <f>_xlfn.XLOOKUP($C1253,[32]PSP!$C:$C,[32]PSP!$AO:$AO)</f>
        <v>100.51</v>
      </c>
      <c r="AP1253" s="28">
        <f t="shared" si="5084"/>
        <v>0</v>
      </c>
      <c r="AQ1253" s="88"/>
      <c r="AR1253" s="54">
        <f>_xlfn.XLOOKUP($C1253,[32]PSP!$C:$C,[32]PSP!$AR:$AR)</f>
        <v>0</v>
      </c>
      <c r="AS1253" s="27">
        <f>_xlfn.XLOOKUP($C1253,[32]PSP!$C:$C,[32]PSP!$AS:$AS)</f>
        <v>100.51</v>
      </c>
      <c r="AT1253" s="28">
        <f t="shared" si="5085"/>
        <v>0</v>
      </c>
      <c r="AU1253" s="88"/>
      <c r="AV1253" s="54">
        <f>_xlfn.XLOOKUP($C1253,[32]PSP!$C:$C,[32]PSP!$AV:$AV)</f>
        <v>0</v>
      </c>
      <c r="AW1253" s="27">
        <f>_xlfn.XLOOKUP($C1253,[32]PSP!$C:$C,[32]PSP!$AW:$AW)</f>
        <v>100.51</v>
      </c>
      <c r="AX1253" s="28">
        <f t="shared" si="5086"/>
        <v>0</v>
      </c>
      <c r="AY1253" s="88"/>
      <c r="AZ1253" s="54">
        <f>_xlfn.XLOOKUP($C1253,[32]PSP!$C:$C,[32]PSP!$AZ:$AZ)</f>
        <v>0</v>
      </c>
      <c r="BA1253" s="27">
        <f>_xlfn.XLOOKUP($C1253,[32]PSP!$C:$C,[32]PSP!$BA:$BA)</f>
        <v>100.51</v>
      </c>
      <c r="BB1253" s="28">
        <f t="shared" si="5087"/>
        <v>0</v>
      </c>
      <c r="BC1253" s="88"/>
      <c r="BD1253" s="54">
        <f>_xlfn.XLOOKUP($C1253,[32]PSP!$C:$C,[32]PSP!$BD:$BD)</f>
        <v>0</v>
      </c>
      <c r="BE1253" s="27">
        <f>_xlfn.XLOOKUP($C1253,[32]PSP!$C:$C,[32]PSP!$BE:$BE)</f>
        <v>100.51</v>
      </c>
      <c r="BF1253" s="28">
        <f t="shared" si="5088"/>
        <v>0</v>
      </c>
      <c r="BG1253" s="88"/>
      <c r="BH1253" s="54">
        <f>_xlfn.XLOOKUP($C1253,[32]PSP!$C:$C,[32]PSP!$BH:$BH)</f>
        <v>0</v>
      </c>
      <c r="BI1253" s="27">
        <f>_xlfn.XLOOKUP($C1253,[32]PSP!$C:$C,[32]PSP!$BI:$BI)</f>
        <v>100.51</v>
      </c>
      <c r="BJ1253" s="28">
        <f t="shared" si="5089"/>
        <v>0</v>
      </c>
      <c r="BK1253" s="88"/>
      <c r="BL1253" s="54">
        <f>_xlfn.XLOOKUP($C1253,[32]PSP!$C:$C,[32]PSP!$BL:$BL)</f>
        <v>0</v>
      </c>
      <c r="BM1253" s="27">
        <f>_xlfn.XLOOKUP($C1253,[32]PSP!$C:$C,[32]PSP!$BM:$BM)</f>
        <v>100.51</v>
      </c>
      <c r="BN1253" s="28">
        <f t="shared" si="5090"/>
        <v>0</v>
      </c>
      <c r="BO1253" s="88"/>
      <c r="BP1253" s="54">
        <f>_xlfn.XLOOKUP($C1253,[32]PSP!$C:$C,[32]PSP!$BP:$BP)</f>
        <v>0</v>
      </c>
      <c r="BQ1253" s="27">
        <f>_xlfn.XLOOKUP($C1253,[32]PSP!$C:$C,[32]PSP!$BQ:$BQ)</f>
        <v>100.51</v>
      </c>
      <c r="BR1253" s="28">
        <f t="shared" si="5091"/>
        <v>0</v>
      </c>
      <c r="BS1253" s="88"/>
      <c r="BT1253" s="54">
        <f>_xlfn.XLOOKUP($C1253,[32]PSP!$C:$C,[32]PSP!$BT:$BT)</f>
        <v>0</v>
      </c>
      <c r="BU1253" s="27">
        <f>_xlfn.XLOOKUP($C1253,[32]PSP!$C:$C,[32]PSP!$BU:$BU)</f>
        <v>100.51</v>
      </c>
      <c r="BV1253" s="28">
        <f t="shared" si="5092"/>
        <v>0</v>
      </c>
      <c r="BW1253" s="88"/>
      <c r="BX1253" s="54">
        <f>_xlfn.XLOOKUP($C1253,[32]PSP!$C:$C,[32]PSP!$BX:$BX)</f>
        <v>0</v>
      </c>
      <c r="BY1253" s="27">
        <f>_xlfn.XLOOKUP($C1253,[32]PSP!$C:$C,[32]PSP!$BY:$BY)</f>
        <v>100.51</v>
      </c>
      <c r="BZ1253" s="28">
        <f t="shared" si="5093"/>
        <v>0</v>
      </c>
      <c r="CA1253" s="88"/>
      <c r="CB1253" s="54">
        <f>_xlfn.XLOOKUP($C1253,[32]PSP!$C:$C,[32]PSP!$CB:$CB)</f>
        <v>0</v>
      </c>
      <c r="CC1253" s="27">
        <f>_xlfn.XLOOKUP($C1253,[32]PSP!$C:$C,[32]PSP!$CC:$CC)</f>
        <v>100.51</v>
      </c>
      <c r="CD1253" s="28">
        <f t="shared" si="5094"/>
        <v>0</v>
      </c>
      <c r="CE1253" s="88"/>
      <c r="CF1253" s="54">
        <f>_xlfn.XLOOKUP($C1253,[32]PSP!$C:$C,[32]PSP!$CF:$CF)</f>
        <v>0</v>
      </c>
      <c r="CG1253" s="27">
        <f>_xlfn.XLOOKUP($C1253,[32]PSP!$C:$C,[32]PSP!$CG:$CG)</f>
        <v>100.51</v>
      </c>
      <c r="CH1253" s="28">
        <f t="shared" si="5095"/>
        <v>0</v>
      </c>
      <c r="CI1253" s="88"/>
      <c r="CJ1253" s="54">
        <f>_xlfn.XLOOKUP($C1253,[32]PSP!$C:$C,[32]PSP!$CJ:$CJ)</f>
        <v>0</v>
      </c>
      <c r="CK1253" s="27">
        <f>_xlfn.XLOOKUP($C1253,[32]PSP!$C:$C,[32]PSP!$CK:$CK)</f>
        <v>100.51</v>
      </c>
      <c r="CL1253" s="28">
        <f t="shared" si="5096"/>
        <v>0</v>
      </c>
      <c r="CM1253" s="88"/>
      <c r="CN1253" s="54">
        <f>_xlfn.XLOOKUP($C1253,[32]PSP!$C:$C,[32]PSP!$CN:$CN)</f>
        <v>0</v>
      </c>
      <c r="CO1253" s="27">
        <f>_xlfn.XLOOKUP($C1253,[32]PSP!$C:$C,[32]PSP!$CO:$CO)</f>
        <v>100.51</v>
      </c>
      <c r="CP1253" s="28">
        <f t="shared" si="5097"/>
        <v>0</v>
      </c>
      <c r="CQ1253" s="88"/>
      <c r="CR1253" s="54">
        <f>_xlfn.XLOOKUP($C1253,[32]PSP!$C:$C,[32]PSP!$CR:$CR)</f>
        <v>0</v>
      </c>
      <c r="CS1253" s="27">
        <f>_xlfn.XLOOKUP($C1253,[32]PSP!$C:$C,[32]PSP!$CS:$CS)</f>
        <v>100.51</v>
      </c>
      <c r="CT1253" s="28">
        <f t="shared" si="5098"/>
        <v>0</v>
      </c>
      <c r="CU1253" s="88"/>
      <c r="CV1253" s="54">
        <f>_xlfn.XLOOKUP($C1253,[32]PSP!$C:$C,[32]PSP!$CV:$CV)</f>
        <v>0</v>
      </c>
      <c r="CW1253" s="27">
        <f>_xlfn.XLOOKUP($C1253,[32]PSP!$C:$C,[32]PSP!$CW:$CW)</f>
        <v>100.51</v>
      </c>
      <c r="CX1253" s="28">
        <f t="shared" si="5099"/>
        <v>0</v>
      </c>
      <c r="CY1253" s="88"/>
      <c r="CZ1253" s="54">
        <f>_xlfn.XLOOKUP($C1253,[32]PSP!$C:$C,[32]PSP!$CZ:$CZ)</f>
        <v>0</v>
      </c>
      <c r="DA1253" s="27">
        <f>_xlfn.XLOOKUP($C1253,[32]PSP!$C:$C,[32]PSP!$DA:$DA)</f>
        <v>100.51</v>
      </c>
      <c r="DB1253" s="28">
        <f t="shared" si="5100"/>
        <v>0</v>
      </c>
      <c r="DC1253" s="88"/>
      <c r="DD1253" s="54">
        <f>_xlfn.XLOOKUP($C1253,[32]PSP!$C:$C,[32]PSP!$DD:$DD)</f>
        <v>0</v>
      </c>
      <c r="DE1253" s="27">
        <f>_xlfn.XLOOKUP($C1253,[32]PSP!$C:$C,[32]PSP!$DE:$DE)</f>
        <v>100.51</v>
      </c>
      <c r="DF1253" s="28">
        <f t="shared" si="5101"/>
        <v>0</v>
      </c>
      <c r="DG1253" s="88"/>
      <c r="DH1253" s="54">
        <f>_xlfn.XLOOKUP($C1253,[32]PSP!$C:$C,[32]PSP!$DH:$DH)</f>
        <v>0</v>
      </c>
      <c r="DI1253" s="27">
        <f>_xlfn.XLOOKUP($C1253,[32]PSP!$C:$C,[32]PSP!$DI:$DI)</f>
        <v>100.51</v>
      </c>
      <c r="DJ1253" s="28">
        <f t="shared" si="5102"/>
        <v>0</v>
      </c>
      <c r="DK1253" s="88"/>
      <c r="DL1253" s="54">
        <f>_xlfn.XLOOKUP($C1253,[32]PSP!$C:$C,[32]PSP!$DL:$DL)</f>
        <v>0</v>
      </c>
      <c r="DM1253" s="27">
        <f>_xlfn.XLOOKUP($C1253,[32]PSP!$C:$C,[32]PSP!$DM:$DM)</f>
        <v>100.51</v>
      </c>
      <c r="DN1253" s="28">
        <f t="shared" si="5103"/>
        <v>0</v>
      </c>
      <c r="DO1253" s="88"/>
      <c r="DP1253" s="54">
        <f>_xlfn.XLOOKUP($C1253,[32]PSP!$C:$C,[32]PSP!$DP:$DP)</f>
        <v>0</v>
      </c>
      <c r="DQ1253" s="27">
        <f>_xlfn.XLOOKUP($C1253,[32]PSP!$C:$C,[32]PSP!$DQ:$DQ)</f>
        <v>100.51</v>
      </c>
      <c r="DR1253" s="28">
        <f t="shared" si="5104"/>
        <v>0</v>
      </c>
      <c r="DS1253" s="88"/>
      <c r="DT1253" s="54">
        <f>_xlfn.XLOOKUP($C1253,[32]PSP!$C:$C,[32]PSP!$DT:$DT)</f>
        <v>0</v>
      </c>
      <c r="DU1253" s="27">
        <f>_xlfn.XLOOKUP($C1253,[32]PSP!$C:$C,[32]PSP!$DU:$DU)</f>
        <v>100.51</v>
      </c>
      <c r="DV1253" s="28">
        <f t="shared" si="5105"/>
        <v>0</v>
      </c>
      <c r="DW1253" s="88"/>
      <c r="DX1253" s="54">
        <f>_xlfn.XLOOKUP($C1253,[32]PSP!$C:$C,[32]PSP!$DX:$DX)</f>
        <v>0</v>
      </c>
      <c r="DY1253" s="27">
        <f>_xlfn.XLOOKUP($C1253,[32]PSP!$C:$C,[32]PSP!$DY:$DY)</f>
        <v>100.51</v>
      </c>
      <c r="DZ1253" s="28">
        <f t="shared" si="5106"/>
        <v>0</v>
      </c>
      <c r="EA1253" s="88"/>
      <c r="EB1253" s="54">
        <f>_xlfn.XLOOKUP($C1253,[32]PSP!$C:$C,[32]PSP!$EB:$EB)</f>
        <v>0</v>
      </c>
      <c r="EC1253" s="27">
        <f>_xlfn.XLOOKUP($C1253,[32]PSP!$C:$C,[32]PSP!$EC:$EC)</f>
        <v>100.51</v>
      </c>
      <c r="ED1253" s="28">
        <f t="shared" si="5107"/>
        <v>0</v>
      </c>
      <c r="EE1253" s="88"/>
      <c r="EF1253" s="54">
        <f>_xlfn.XLOOKUP($C1253,[32]PSP!$C:$C,[32]PSP!$EF:$EF)</f>
        <v>0</v>
      </c>
      <c r="EG1253" s="27">
        <f>_xlfn.XLOOKUP($C1253,[32]PSP!$C:$C,[32]PSP!$EG:$EG)</f>
        <v>100.51</v>
      </c>
      <c r="EH1253" s="28">
        <f t="shared" si="5108"/>
        <v>0</v>
      </c>
      <c r="EI1253" s="88"/>
      <c r="EJ1253" s="54">
        <f>_xlfn.XLOOKUP($C1253,[32]PSP!$C:$C,[32]PSP!$EJ:$EJ)</f>
        <v>0</v>
      </c>
      <c r="EK1253" s="27">
        <f>_xlfn.XLOOKUP($C1253,[32]PSP!$C:$C,[32]PSP!$EK:$EK)</f>
        <v>100.51</v>
      </c>
      <c r="EL1253" s="28">
        <f t="shared" si="5109"/>
        <v>0</v>
      </c>
      <c r="EM1253" s="24"/>
      <c r="EO1253" s="29">
        <f t="shared" si="5114"/>
        <v>0</v>
      </c>
      <c r="EP1253" s="29">
        <f t="shared" si="5115"/>
        <v>0</v>
      </c>
      <c r="EQ1253" s="4" t="b">
        <f t="shared" si="5112"/>
        <v>1</v>
      </c>
      <c r="ES1253" s="118">
        <f t="shared" si="5116"/>
        <v>1.1767000000000001</v>
      </c>
    </row>
    <row r="1254" spans="3:149" ht="12.75" customHeight="1" x14ac:dyDescent="0.25">
      <c r="C1254" s="24" t="s">
        <v>1277</v>
      </c>
      <c r="D1254" s="43">
        <f>_xlfn.XLOOKUP($C1254,[32]PSP!$C:$C,[32]PSP!D:D)</f>
        <v>4011276</v>
      </c>
      <c r="E1254" s="24" t="str">
        <f>_xlfn.XLOOKUP($C1254,[32]PSP!$C:$C,[32]PSP!E:E)</f>
        <v>SICRO SERVIÇO</v>
      </c>
      <c r="F1254" s="25" t="str">
        <f>_xlfn.XLOOKUP($C1254,[32]PSP!$C:$C,[32]PSP!F:F)</f>
        <v>BASE OU SUB-BASE DE BRITA GRADUADA COM BRITA COMERCIAL</v>
      </c>
      <c r="G1254" s="26" t="str">
        <f>_xlfn.XLOOKUP($C1254,[32]PSP!$C:$C,[32]PSP!G:G)</f>
        <v>M³</v>
      </c>
      <c r="H1254" s="53">
        <f>_xlfn.XLOOKUP($C1254,[32]PSP!$C:$C,[32]PSP!$H:$H)</f>
        <v>3000</v>
      </c>
      <c r="I1254" s="28">
        <f>_xlfn.XLOOKUP($C1254,[32]PSP!$C:$C,[32]PSP!$I:$I)</f>
        <v>369720</v>
      </c>
      <c r="J1254" s="28">
        <f t="shared" si="5076"/>
        <v>435049.52400000003</v>
      </c>
      <c r="K1254" s="88"/>
      <c r="L1254" s="54">
        <f>_xlfn.XLOOKUP($C1254,[32]PSP!$C:$C,[32]PSP!$L:$L)</f>
        <v>0</v>
      </c>
      <c r="M1254" s="27">
        <f>_xlfn.XLOOKUP($C1254,[32]PSP!$C:$C,[32]PSP!$M:$M)</f>
        <v>123.24</v>
      </c>
      <c r="N1254" s="28">
        <f t="shared" si="5077"/>
        <v>0</v>
      </c>
      <c r="O1254" s="88"/>
      <c r="P1254" s="54">
        <f>_xlfn.XLOOKUP($C1254,[32]PSP!$C:$C,[32]PSP!$P:$P)</f>
        <v>0</v>
      </c>
      <c r="Q1254" s="27">
        <f>_xlfn.XLOOKUP($C1254,[32]PSP!$C:$C,[32]PSP!$Q:$Q)</f>
        <v>123.24</v>
      </c>
      <c r="R1254" s="28">
        <f t="shared" si="5078"/>
        <v>0</v>
      </c>
      <c r="S1254" s="88"/>
      <c r="T1254" s="54">
        <f>_xlfn.XLOOKUP($C1254,[32]PSP!$C:$C,[32]PSP!$T:$T)</f>
        <v>0</v>
      </c>
      <c r="U1254" s="27">
        <f>_xlfn.XLOOKUP($C1254,[32]PSP!$C:$C,[32]PSP!$U:$U)</f>
        <v>123.24</v>
      </c>
      <c r="V1254" s="28">
        <f t="shared" si="5079"/>
        <v>0</v>
      </c>
      <c r="W1254" s="88"/>
      <c r="X1254" s="54">
        <f>_xlfn.XLOOKUP($C1254,[32]PSP!$C:$C,[32]PSP!$X:$X)</f>
        <v>0</v>
      </c>
      <c r="Y1254" s="27">
        <f>_xlfn.XLOOKUP($C1254,[32]PSP!$C:$C,[32]PSP!$Y:$Y)</f>
        <v>123.24</v>
      </c>
      <c r="Z1254" s="28">
        <f t="shared" si="5080"/>
        <v>0</v>
      </c>
      <c r="AA1254" s="88"/>
      <c r="AB1254" s="54">
        <f>_xlfn.XLOOKUP($C1254,[32]PSP!$C:$C,[32]PSP!$AB:$AB)</f>
        <v>0</v>
      </c>
      <c r="AC1254" s="27">
        <f>_xlfn.XLOOKUP($C1254,[32]PSP!$C:$C,[32]PSP!$AC:$AC)</f>
        <v>123.24</v>
      </c>
      <c r="AD1254" s="28">
        <f t="shared" si="5081"/>
        <v>0</v>
      </c>
      <c r="AE1254" s="88"/>
      <c r="AF1254" s="54">
        <f>_xlfn.XLOOKUP($C1254,[32]PSP!$C:$C,[32]PSP!$AF:$AF)</f>
        <v>0</v>
      </c>
      <c r="AG1254" s="27">
        <f>_xlfn.XLOOKUP($C1254,[32]PSP!$C:$C,[32]PSP!$AG:$AG)</f>
        <v>123.24</v>
      </c>
      <c r="AH1254" s="28">
        <f t="shared" si="5082"/>
        <v>0</v>
      </c>
      <c r="AI1254" s="88"/>
      <c r="AJ1254" s="54">
        <f>_xlfn.XLOOKUP($C1254,[32]PSP!$C:$C,[32]PSP!$AJ:$AJ)</f>
        <v>0</v>
      </c>
      <c r="AK1254" s="27">
        <f>_xlfn.XLOOKUP($C1254,[32]PSP!$C:$C,[32]PSP!$AK:$AK)</f>
        <v>123.24</v>
      </c>
      <c r="AL1254" s="28">
        <f t="shared" si="5083"/>
        <v>0</v>
      </c>
      <c r="AM1254" s="88"/>
      <c r="AN1254" s="54">
        <f>_xlfn.XLOOKUP($C1254,[32]PSP!$C:$C,[32]PSP!$AN:$AN)</f>
        <v>0</v>
      </c>
      <c r="AO1254" s="27">
        <f>_xlfn.XLOOKUP($C1254,[32]PSP!$C:$C,[32]PSP!$AO:$AO)</f>
        <v>123.24</v>
      </c>
      <c r="AP1254" s="28">
        <f t="shared" si="5084"/>
        <v>0</v>
      </c>
      <c r="AQ1254" s="88"/>
      <c r="AR1254" s="54">
        <f>_xlfn.XLOOKUP($C1254,[32]PSP!$C:$C,[32]PSP!$AR:$AR)</f>
        <v>0</v>
      </c>
      <c r="AS1254" s="27">
        <f>_xlfn.XLOOKUP($C1254,[32]PSP!$C:$C,[32]PSP!$AS:$AS)</f>
        <v>123.24</v>
      </c>
      <c r="AT1254" s="28">
        <f t="shared" si="5085"/>
        <v>0</v>
      </c>
      <c r="AU1254" s="88"/>
      <c r="AV1254" s="54">
        <f>_xlfn.XLOOKUP($C1254,[32]PSP!$C:$C,[32]PSP!$AV:$AV)</f>
        <v>0</v>
      </c>
      <c r="AW1254" s="27">
        <f>_xlfn.XLOOKUP($C1254,[32]PSP!$C:$C,[32]PSP!$AW:$AW)</f>
        <v>123.24</v>
      </c>
      <c r="AX1254" s="28">
        <f t="shared" si="5086"/>
        <v>0</v>
      </c>
      <c r="AY1254" s="88"/>
      <c r="AZ1254" s="54">
        <f>_xlfn.XLOOKUP($C1254,[32]PSP!$C:$C,[32]PSP!$AZ:$AZ)</f>
        <v>0</v>
      </c>
      <c r="BA1254" s="27">
        <f>_xlfn.XLOOKUP($C1254,[32]PSP!$C:$C,[32]PSP!$BA:$BA)</f>
        <v>123.24</v>
      </c>
      <c r="BB1254" s="28">
        <f t="shared" si="5087"/>
        <v>0</v>
      </c>
      <c r="BC1254" s="88"/>
      <c r="BD1254" s="54">
        <f>_xlfn.XLOOKUP($C1254,[32]PSP!$C:$C,[32]PSP!$BD:$BD)</f>
        <v>0</v>
      </c>
      <c r="BE1254" s="27">
        <f>_xlfn.XLOOKUP($C1254,[32]PSP!$C:$C,[32]PSP!$BE:$BE)</f>
        <v>123.24</v>
      </c>
      <c r="BF1254" s="28">
        <f t="shared" si="5088"/>
        <v>0</v>
      </c>
      <c r="BG1254" s="88"/>
      <c r="BH1254" s="54">
        <f>_xlfn.XLOOKUP($C1254,[32]PSP!$C:$C,[32]PSP!$BH:$BH)</f>
        <v>0</v>
      </c>
      <c r="BI1254" s="27">
        <f>_xlfn.XLOOKUP($C1254,[32]PSP!$C:$C,[32]PSP!$BI:$BI)</f>
        <v>123.24</v>
      </c>
      <c r="BJ1254" s="28">
        <f t="shared" si="5089"/>
        <v>0</v>
      </c>
      <c r="BK1254" s="88"/>
      <c r="BL1254" s="54">
        <f>_xlfn.XLOOKUP($C1254,[32]PSP!$C:$C,[32]PSP!$BL:$BL)</f>
        <v>0</v>
      </c>
      <c r="BM1254" s="27">
        <f>_xlfn.XLOOKUP($C1254,[32]PSP!$C:$C,[32]PSP!$BM:$BM)</f>
        <v>123.24</v>
      </c>
      <c r="BN1254" s="28">
        <f t="shared" si="5090"/>
        <v>0</v>
      </c>
      <c r="BO1254" s="88"/>
      <c r="BP1254" s="54">
        <f>_xlfn.XLOOKUP($C1254,[32]PSP!$C:$C,[32]PSP!$BP:$BP)</f>
        <v>0</v>
      </c>
      <c r="BQ1254" s="27">
        <f>_xlfn.XLOOKUP($C1254,[32]PSP!$C:$C,[32]PSP!$BQ:$BQ)</f>
        <v>123.24</v>
      </c>
      <c r="BR1254" s="28">
        <f t="shared" si="5091"/>
        <v>0</v>
      </c>
      <c r="BS1254" s="88"/>
      <c r="BT1254" s="54">
        <f>_xlfn.XLOOKUP($C1254,[32]PSP!$C:$C,[32]PSP!$BT:$BT)</f>
        <v>0</v>
      </c>
      <c r="BU1254" s="27">
        <f>_xlfn.XLOOKUP($C1254,[32]PSP!$C:$C,[32]PSP!$BU:$BU)</f>
        <v>123.24</v>
      </c>
      <c r="BV1254" s="28">
        <f t="shared" si="5092"/>
        <v>0</v>
      </c>
      <c r="BW1254" s="88"/>
      <c r="BX1254" s="54">
        <f>_xlfn.XLOOKUP($C1254,[32]PSP!$C:$C,[32]PSP!$BX:$BX)</f>
        <v>0</v>
      </c>
      <c r="BY1254" s="27">
        <f>_xlfn.XLOOKUP($C1254,[32]PSP!$C:$C,[32]PSP!$BY:$BY)</f>
        <v>123.24</v>
      </c>
      <c r="BZ1254" s="28">
        <f t="shared" si="5093"/>
        <v>0</v>
      </c>
      <c r="CA1254" s="88"/>
      <c r="CB1254" s="54">
        <f>_xlfn.XLOOKUP($C1254,[32]PSP!$C:$C,[32]PSP!$CB:$CB)</f>
        <v>0</v>
      </c>
      <c r="CC1254" s="27">
        <f>_xlfn.XLOOKUP($C1254,[32]PSP!$C:$C,[32]PSP!$CC:$CC)</f>
        <v>123.24</v>
      </c>
      <c r="CD1254" s="28">
        <f t="shared" si="5094"/>
        <v>0</v>
      </c>
      <c r="CE1254" s="88"/>
      <c r="CF1254" s="54">
        <f>_xlfn.XLOOKUP($C1254,[32]PSP!$C:$C,[32]PSP!$CF:$CF)</f>
        <v>0</v>
      </c>
      <c r="CG1254" s="27">
        <f>_xlfn.XLOOKUP($C1254,[32]PSP!$C:$C,[32]PSP!$CG:$CG)</f>
        <v>123.24</v>
      </c>
      <c r="CH1254" s="28">
        <f t="shared" si="5095"/>
        <v>0</v>
      </c>
      <c r="CI1254" s="88"/>
      <c r="CJ1254" s="54">
        <f>_xlfn.XLOOKUP($C1254,[32]PSP!$C:$C,[32]PSP!$CJ:$CJ)</f>
        <v>0</v>
      </c>
      <c r="CK1254" s="27">
        <f>_xlfn.XLOOKUP($C1254,[32]PSP!$C:$C,[32]PSP!$CK:$CK)</f>
        <v>123.24</v>
      </c>
      <c r="CL1254" s="28">
        <f t="shared" si="5096"/>
        <v>0</v>
      </c>
      <c r="CM1254" s="88"/>
      <c r="CN1254" s="54">
        <f>_xlfn.XLOOKUP($C1254,[32]PSP!$C:$C,[32]PSP!$CN:$CN)</f>
        <v>3000</v>
      </c>
      <c r="CO1254" s="27">
        <f>_xlfn.XLOOKUP($C1254,[32]PSP!$C:$C,[32]PSP!$CO:$CO)</f>
        <v>123.24</v>
      </c>
      <c r="CP1254" s="28">
        <f t="shared" si="5097"/>
        <v>369720</v>
      </c>
      <c r="CQ1254" s="88"/>
      <c r="CR1254" s="54">
        <f>_xlfn.XLOOKUP($C1254,[32]PSP!$C:$C,[32]PSP!$CR:$CR)</f>
        <v>0</v>
      </c>
      <c r="CS1254" s="27">
        <f>_xlfn.XLOOKUP($C1254,[32]PSP!$C:$C,[32]PSP!$CS:$CS)</f>
        <v>123.24</v>
      </c>
      <c r="CT1254" s="28">
        <f t="shared" si="5098"/>
        <v>0</v>
      </c>
      <c r="CU1254" s="88"/>
      <c r="CV1254" s="54">
        <f>_xlfn.XLOOKUP($C1254,[32]PSP!$C:$C,[32]PSP!$CV:$CV)</f>
        <v>0</v>
      </c>
      <c r="CW1254" s="27">
        <f>_xlfn.XLOOKUP($C1254,[32]PSP!$C:$C,[32]PSP!$CW:$CW)</f>
        <v>123.24</v>
      </c>
      <c r="CX1254" s="28">
        <f t="shared" si="5099"/>
        <v>0</v>
      </c>
      <c r="CY1254" s="88"/>
      <c r="CZ1254" s="54">
        <f>_xlfn.XLOOKUP($C1254,[32]PSP!$C:$C,[32]PSP!$CZ:$CZ)</f>
        <v>0</v>
      </c>
      <c r="DA1254" s="27">
        <f>_xlfn.XLOOKUP($C1254,[32]PSP!$C:$C,[32]PSP!$DA:$DA)</f>
        <v>123.24</v>
      </c>
      <c r="DB1254" s="28">
        <f t="shared" si="5100"/>
        <v>0</v>
      </c>
      <c r="DC1254" s="88"/>
      <c r="DD1254" s="54">
        <f>_xlfn.XLOOKUP($C1254,[32]PSP!$C:$C,[32]PSP!$DD:$DD)</f>
        <v>0</v>
      </c>
      <c r="DE1254" s="27">
        <f>_xlfn.XLOOKUP($C1254,[32]PSP!$C:$C,[32]PSP!$DE:$DE)</f>
        <v>123.24</v>
      </c>
      <c r="DF1254" s="28">
        <f t="shared" si="5101"/>
        <v>0</v>
      </c>
      <c r="DG1254" s="88"/>
      <c r="DH1254" s="54">
        <f>_xlfn.XLOOKUP($C1254,[32]PSP!$C:$C,[32]PSP!$DH:$DH)</f>
        <v>0</v>
      </c>
      <c r="DI1254" s="27">
        <f>_xlfn.XLOOKUP($C1254,[32]PSP!$C:$C,[32]PSP!$DI:$DI)</f>
        <v>123.24</v>
      </c>
      <c r="DJ1254" s="28">
        <f t="shared" si="5102"/>
        <v>0</v>
      </c>
      <c r="DK1254" s="88"/>
      <c r="DL1254" s="54">
        <f>_xlfn.XLOOKUP($C1254,[32]PSP!$C:$C,[32]PSP!$DL:$DL)</f>
        <v>0</v>
      </c>
      <c r="DM1254" s="27">
        <f>_xlfn.XLOOKUP($C1254,[32]PSP!$C:$C,[32]PSP!$DM:$DM)</f>
        <v>123.24</v>
      </c>
      <c r="DN1254" s="28">
        <f t="shared" si="5103"/>
        <v>0</v>
      </c>
      <c r="DO1254" s="88"/>
      <c r="DP1254" s="54">
        <f>_xlfn.XLOOKUP($C1254,[32]PSP!$C:$C,[32]PSP!$DP:$DP)</f>
        <v>0</v>
      </c>
      <c r="DQ1254" s="27">
        <f>_xlfn.XLOOKUP($C1254,[32]PSP!$C:$C,[32]PSP!$DQ:$DQ)</f>
        <v>123.24</v>
      </c>
      <c r="DR1254" s="28">
        <f t="shared" si="5104"/>
        <v>0</v>
      </c>
      <c r="DS1254" s="88"/>
      <c r="DT1254" s="54">
        <f>_xlfn.XLOOKUP($C1254,[32]PSP!$C:$C,[32]PSP!$DT:$DT)</f>
        <v>0</v>
      </c>
      <c r="DU1254" s="27">
        <f>_xlfn.XLOOKUP($C1254,[32]PSP!$C:$C,[32]PSP!$DU:$DU)</f>
        <v>123.24</v>
      </c>
      <c r="DV1254" s="28">
        <f t="shared" si="5105"/>
        <v>0</v>
      </c>
      <c r="DW1254" s="88"/>
      <c r="DX1254" s="54">
        <f>_xlfn.XLOOKUP($C1254,[32]PSP!$C:$C,[32]PSP!$DX:$DX)</f>
        <v>0</v>
      </c>
      <c r="DY1254" s="27">
        <f>_xlfn.XLOOKUP($C1254,[32]PSP!$C:$C,[32]PSP!$DY:$DY)</f>
        <v>123.24</v>
      </c>
      <c r="DZ1254" s="28">
        <f t="shared" si="5106"/>
        <v>0</v>
      </c>
      <c r="EA1254" s="88"/>
      <c r="EB1254" s="54">
        <f>_xlfn.XLOOKUP($C1254,[32]PSP!$C:$C,[32]PSP!$EB:$EB)</f>
        <v>0</v>
      </c>
      <c r="EC1254" s="27">
        <f>_xlfn.XLOOKUP($C1254,[32]PSP!$C:$C,[32]PSP!$EC:$EC)</f>
        <v>123.24</v>
      </c>
      <c r="ED1254" s="28">
        <f t="shared" si="5107"/>
        <v>0</v>
      </c>
      <c r="EE1254" s="88"/>
      <c r="EF1254" s="54">
        <f>_xlfn.XLOOKUP($C1254,[32]PSP!$C:$C,[32]PSP!$EF:$EF)</f>
        <v>0</v>
      </c>
      <c r="EG1254" s="27">
        <f>_xlfn.XLOOKUP($C1254,[32]PSP!$C:$C,[32]PSP!$EG:$EG)</f>
        <v>123.24</v>
      </c>
      <c r="EH1254" s="28">
        <f t="shared" si="5108"/>
        <v>0</v>
      </c>
      <c r="EI1254" s="88"/>
      <c r="EJ1254" s="54">
        <f>_xlfn.XLOOKUP($C1254,[32]PSP!$C:$C,[32]PSP!$EJ:$EJ)</f>
        <v>0</v>
      </c>
      <c r="EK1254" s="27">
        <f>_xlfn.XLOOKUP($C1254,[32]PSP!$C:$C,[32]PSP!$EK:$EK)</f>
        <v>123.24</v>
      </c>
      <c r="EL1254" s="28">
        <f t="shared" si="5109"/>
        <v>0</v>
      </c>
      <c r="EM1254" s="24"/>
      <c r="EO1254" s="29">
        <f t="shared" si="5114"/>
        <v>369720</v>
      </c>
      <c r="EP1254" s="29">
        <f t="shared" si="5115"/>
        <v>369720</v>
      </c>
      <c r="EQ1254" s="4" t="b">
        <f t="shared" si="5112"/>
        <v>1</v>
      </c>
      <c r="ES1254" s="118">
        <f t="shared" si="5116"/>
        <v>1.1767000000000001</v>
      </c>
    </row>
    <row r="1255" spans="3:149" ht="12.75" customHeight="1" x14ac:dyDescent="0.25">
      <c r="C1255" s="24" t="s">
        <v>1278</v>
      </c>
      <c r="D1255" s="43">
        <f>_xlfn.XLOOKUP($C1255,[32]PSP!$C:$C,[32]PSP!D:D)</f>
        <v>4011278</v>
      </c>
      <c r="E1255" s="24" t="str">
        <f>_xlfn.XLOOKUP($C1255,[32]PSP!$C:$C,[32]PSP!E:E)</f>
        <v>SICRO SERVIÇO</v>
      </c>
      <c r="F1255" s="25" t="str">
        <f>_xlfn.XLOOKUP($C1255,[32]PSP!$C:$C,[32]PSP!F:F)</f>
        <v>BASE OU SUB-BASE DE BRITA GRADUADA TRATADA COM CIMENTO COM BRITA COMERCIAL</v>
      </c>
      <c r="G1255" s="26" t="str">
        <f>_xlfn.XLOOKUP($C1255,[32]PSP!$C:$C,[32]PSP!G:G)</f>
        <v>M³</v>
      </c>
      <c r="H1255" s="53">
        <f>_xlfn.XLOOKUP($C1255,[32]PSP!$C:$C,[32]PSP!$H:$H)</f>
        <v>0</v>
      </c>
      <c r="I1255" s="28">
        <f>_xlfn.XLOOKUP($C1255,[32]PSP!$C:$C,[32]PSP!$I:$I)</f>
        <v>0</v>
      </c>
      <c r="J1255" s="28">
        <f t="shared" si="5076"/>
        <v>0</v>
      </c>
      <c r="K1255" s="88"/>
      <c r="L1255" s="54">
        <f>_xlfn.XLOOKUP($C1255,[32]PSP!$C:$C,[32]PSP!$L:$L)</f>
        <v>0</v>
      </c>
      <c r="M1255" s="27">
        <f>_xlfn.XLOOKUP($C1255,[32]PSP!$C:$C,[32]PSP!$M:$M)</f>
        <v>149.44</v>
      </c>
      <c r="N1255" s="28">
        <f t="shared" si="5077"/>
        <v>0</v>
      </c>
      <c r="O1255" s="88"/>
      <c r="P1255" s="54">
        <f>_xlfn.XLOOKUP($C1255,[32]PSP!$C:$C,[32]PSP!$P:$P)</f>
        <v>0</v>
      </c>
      <c r="Q1255" s="27">
        <f>_xlfn.XLOOKUP($C1255,[32]PSP!$C:$C,[32]PSP!$Q:$Q)</f>
        <v>149.44</v>
      </c>
      <c r="R1255" s="28">
        <f t="shared" si="5078"/>
        <v>0</v>
      </c>
      <c r="S1255" s="88"/>
      <c r="T1255" s="54">
        <f>_xlfn.XLOOKUP($C1255,[32]PSP!$C:$C,[32]PSP!$T:$T)</f>
        <v>0</v>
      </c>
      <c r="U1255" s="27">
        <f>_xlfn.XLOOKUP($C1255,[32]PSP!$C:$C,[32]PSP!$U:$U)</f>
        <v>149.44</v>
      </c>
      <c r="V1255" s="28">
        <f t="shared" si="5079"/>
        <v>0</v>
      </c>
      <c r="W1255" s="88"/>
      <c r="X1255" s="54">
        <f>_xlfn.XLOOKUP($C1255,[32]PSP!$C:$C,[32]PSP!$X:$X)</f>
        <v>0</v>
      </c>
      <c r="Y1255" s="27">
        <f>_xlfn.XLOOKUP($C1255,[32]PSP!$C:$C,[32]PSP!$Y:$Y)</f>
        <v>149.44</v>
      </c>
      <c r="Z1255" s="28">
        <f t="shared" si="5080"/>
        <v>0</v>
      </c>
      <c r="AA1255" s="88"/>
      <c r="AB1255" s="54">
        <f>_xlfn.XLOOKUP($C1255,[32]PSP!$C:$C,[32]PSP!$AB:$AB)</f>
        <v>0</v>
      </c>
      <c r="AC1255" s="27">
        <f>_xlfn.XLOOKUP($C1255,[32]PSP!$C:$C,[32]PSP!$AC:$AC)</f>
        <v>149.44</v>
      </c>
      <c r="AD1255" s="28">
        <f t="shared" si="5081"/>
        <v>0</v>
      </c>
      <c r="AE1255" s="88"/>
      <c r="AF1255" s="54">
        <f>_xlfn.XLOOKUP($C1255,[32]PSP!$C:$C,[32]PSP!$AF:$AF)</f>
        <v>0</v>
      </c>
      <c r="AG1255" s="27">
        <f>_xlfn.XLOOKUP($C1255,[32]PSP!$C:$C,[32]PSP!$AG:$AG)</f>
        <v>149.44</v>
      </c>
      <c r="AH1255" s="28">
        <f t="shared" si="5082"/>
        <v>0</v>
      </c>
      <c r="AI1255" s="88"/>
      <c r="AJ1255" s="54">
        <f>_xlfn.XLOOKUP($C1255,[32]PSP!$C:$C,[32]PSP!$AJ:$AJ)</f>
        <v>0</v>
      </c>
      <c r="AK1255" s="27">
        <f>_xlfn.XLOOKUP($C1255,[32]PSP!$C:$C,[32]PSP!$AK:$AK)</f>
        <v>149.44</v>
      </c>
      <c r="AL1255" s="28">
        <f t="shared" si="5083"/>
        <v>0</v>
      </c>
      <c r="AM1255" s="88"/>
      <c r="AN1255" s="54">
        <f>_xlfn.XLOOKUP($C1255,[32]PSP!$C:$C,[32]PSP!$AN:$AN)</f>
        <v>0</v>
      </c>
      <c r="AO1255" s="27">
        <f>_xlfn.XLOOKUP($C1255,[32]PSP!$C:$C,[32]PSP!$AO:$AO)</f>
        <v>149.44</v>
      </c>
      <c r="AP1255" s="28">
        <f t="shared" si="5084"/>
        <v>0</v>
      </c>
      <c r="AQ1255" s="88"/>
      <c r="AR1255" s="54">
        <f>_xlfn.XLOOKUP($C1255,[32]PSP!$C:$C,[32]PSP!$AR:$AR)</f>
        <v>0</v>
      </c>
      <c r="AS1255" s="27">
        <f>_xlfn.XLOOKUP($C1255,[32]PSP!$C:$C,[32]PSP!$AS:$AS)</f>
        <v>149.44</v>
      </c>
      <c r="AT1255" s="28">
        <f t="shared" si="5085"/>
        <v>0</v>
      </c>
      <c r="AU1255" s="88"/>
      <c r="AV1255" s="54">
        <f>_xlfn.XLOOKUP($C1255,[32]PSP!$C:$C,[32]PSP!$AV:$AV)</f>
        <v>0</v>
      </c>
      <c r="AW1255" s="27">
        <f>_xlfn.XLOOKUP($C1255,[32]PSP!$C:$C,[32]PSP!$AW:$AW)</f>
        <v>149.44</v>
      </c>
      <c r="AX1255" s="28">
        <f t="shared" si="5086"/>
        <v>0</v>
      </c>
      <c r="AY1255" s="88"/>
      <c r="AZ1255" s="54">
        <f>_xlfn.XLOOKUP($C1255,[32]PSP!$C:$C,[32]PSP!$AZ:$AZ)</f>
        <v>0</v>
      </c>
      <c r="BA1255" s="27">
        <f>_xlfn.XLOOKUP($C1255,[32]PSP!$C:$C,[32]PSP!$BA:$BA)</f>
        <v>149.44</v>
      </c>
      <c r="BB1255" s="28">
        <f t="shared" si="5087"/>
        <v>0</v>
      </c>
      <c r="BC1255" s="88"/>
      <c r="BD1255" s="54">
        <f>_xlfn.XLOOKUP($C1255,[32]PSP!$C:$C,[32]PSP!$BD:$BD)</f>
        <v>0</v>
      </c>
      <c r="BE1255" s="27">
        <f>_xlfn.XLOOKUP($C1255,[32]PSP!$C:$C,[32]PSP!$BE:$BE)</f>
        <v>149.44</v>
      </c>
      <c r="BF1255" s="28">
        <f t="shared" si="5088"/>
        <v>0</v>
      </c>
      <c r="BG1255" s="88"/>
      <c r="BH1255" s="54">
        <f>_xlfn.XLOOKUP($C1255,[32]PSP!$C:$C,[32]PSP!$BH:$BH)</f>
        <v>0</v>
      </c>
      <c r="BI1255" s="27">
        <f>_xlfn.XLOOKUP($C1255,[32]PSP!$C:$C,[32]PSP!$BI:$BI)</f>
        <v>149.44</v>
      </c>
      <c r="BJ1255" s="28">
        <f t="shared" si="5089"/>
        <v>0</v>
      </c>
      <c r="BK1255" s="88"/>
      <c r="BL1255" s="54">
        <f>_xlfn.XLOOKUP($C1255,[32]PSP!$C:$C,[32]PSP!$BL:$BL)</f>
        <v>0</v>
      </c>
      <c r="BM1255" s="27">
        <f>_xlfn.XLOOKUP($C1255,[32]PSP!$C:$C,[32]PSP!$BM:$BM)</f>
        <v>149.44</v>
      </c>
      <c r="BN1255" s="28">
        <f t="shared" si="5090"/>
        <v>0</v>
      </c>
      <c r="BO1255" s="88"/>
      <c r="BP1255" s="54">
        <f>_xlfn.XLOOKUP($C1255,[32]PSP!$C:$C,[32]PSP!$BP:$BP)</f>
        <v>0</v>
      </c>
      <c r="BQ1255" s="27">
        <f>_xlfn.XLOOKUP($C1255,[32]PSP!$C:$C,[32]PSP!$BQ:$BQ)</f>
        <v>149.44</v>
      </c>
      <c r="BR1255" s="28">
        <f t="shared" si="5091"/>
        <v>0</v>
      </c>
      <c r="BS1255" s="88"/>
      <c r="BT1255" s="54">
        <f>_xlfn.XLOOKUP($C1255,[32]PSP!$C:$C,[32]PSP!$BT:$BT)</f>
        <v>0</v>
      </c>
      <c r="BU1255" s="27">
        <f>_xlfn.XLOOKUP($C1255,[32]PSP!$C:$C,[32]PSP!$BU:$BU)</f>
        <v>149.44</v>
      </c>
      <c r="BV1255" s="28">
        <f t="shared" si="5092"/>
        <v>0</v>
      </c>
      <c r="BW1255" s="88"/>
      <c r="BX1255" s="54">
        <f>_xlfn.XLOOKUP($C1255,[32]PSP!$C:$C,[32]PSP!$BX:$BX)</f>
        <v>0</v>
      </c>
      <c r="BY1255" s="27">
        <f>_xlfn.XLOOKUP($C1255,[32]PSP!$C:$C,[32]PSP!$BY:$BY)</f>
        <v>149.44</v>
      </c>
      <c r="BZ1255" s="28">
        <f t="shared" si="5093"/>
        <v>0</v>
      </c>
      <c r="CA1255" s="88"/>
      <c r="CB1255" s="54">
        <f>_xlfn.XLOOKUP($C1255,[32]PSP!$C:$C,[32]PSP!$CB:$CB)</f>
        <v>0</v>
      </c>
      <c r="CC1255" s="27">
        <f>_xlfn.XLOOKUP($C1255,[32]PSP!$C:$C,[32]PSP!$CC:$CC)</f>
        <v>149.44</v>
      </c>
      <c r="CD1255" s="28">
        <f t="shared" si="5094"/>
        <v>0</v>
      </c>
      <c r="CE1255" s="88"/>
      <c r="CF1255" s="54">
        <f>_xlfn.XLOOKUP($C1255,[32]PSP!$C:$C,[32]PSP!$CF:$CF)</f>
        <v>0</v>
      </c>
      <c r="CG1255" s="27">
        <f>_xlfn.XLOOKUP($C1255,[32]PSP!$C:$C,[32]PSP!$CG:$CG)</f>
        <v>149.44</v>
      </c>
      <c r="CH1255" s="28">
        <f t="shared" si="5095"/>
        <v>0</v>
      </c>
      <c r="CI1255" s="88"/>
      <c r="CJ1255" s="54">
        <f>_xlfn.XLOOKUP($C1255,[32]PSP!$C:$C,[32]PSP!$CJ:$CJ)</f>
        <v>0</v>
      </c>
      <c r="CK1255" s="27">
        <f>_xlfn.XLOOKUP($C1255,[32]PSP!$C:$C,[32]PSP!$CK:$CK)</f>
        <v>149.44</v>
      </c>
      <c r="CL1255" s="28">
        <f t="shared" si="5096"/>
        <v>0</v>
      </c>
      <c r="CM1255" s="88"/>
      <c r="CN1255" s="54">
        <f>_xlfn.XLOOKUP($C1255,[32]PSP!$C:$C,[32]PSP!$CN:$CN)</f>
        <v>0</v>
      </c>
      <c r="CO1255" s="27">
        <f>_xlfn.XLOOKUP($C1255,[32]PSP!$C:$C,[32]PSP!$CO:$CO)</f>
        <v>149.44</v>
      </c>
      <c r="CP1255" s="28">
        <f t="shared" si="5097"/>
        <v>0</v>
      </c>
      <c r="CQ1255" s="88"/>
      <c r="CR1255" s="54">
        <f>_xlfn.XLOOKUP($C1255,[32]PSP!$C:$C,[32]PSP!$CR:$CR)</f>
        <v>0</v>
      </c>
      <c r="CS1255" s="27">
        <f>_xlfn.XLOOKUP($C1255,[32]PSP!$C:$C,[32]PSP!$CS:$CS)</f>
        <v>149.44</v>
      </c>
      <c r="CT1255" s="28">
        <f t="shared" si="5098"/>
        <v>0</v>
      </c>
      <c r="CU1255" s="88"/>
      <c r="CV1255" s="54">
        <f>_xlfn.XLOOKUP($C1255,[32]PSP!$C:$C,[32]PSP!$CV:$CV)</f>
        <v>0</v>
      </c>
      <c r="CW1255" s="27">
        <f>_xlfn.XLOOKUP($C1255,[32]PSP!$C:$C,[32]PSP!$CW:$CW)</f>
        <v>149.44</v>
      </c>
      <c r="CX1255" s="28">
        <f t="shared" si="5099"/>
        <v>0</v>
      </c>
      <c r="CY1255" s="88"/>
      <c r="CZ1255" s="54">
        <f>_xlfn.XLOOKUP($C1255,[32]PSP!$C:$C,[32]PSP!$CZ:$CZ)</f>
        <v>0</v>
      </c>
      <c r="DA1255" s="27">
        <f>_xlfn.XLOOKUP($C1255,[32]PSP!$C:$C,[32]PSP!$DA:$DA)</f>
        <v>149.44</v>
      </c>
      <c r="DB1255" s="28">
        <f t="shared" si="5100"/>
        <v>0</v>
      </c>
      <c r="DC1255" s="88"/>
      <c r="DD1255" s="54">
        <f>_xlfn.XLOOKUP($C1255,[32]PSP!$C:$C,[32]PSP!$DD:$DD)</f>
        <v>0</v>
      </c>
      <c r="DE1255" s="27">
        <f>_xlfn.XLOOKUP($C1255,[32]PSP!$C:$C,[32]PSP!$DE:$DE)</f>
        <v>149.44</v>
      </c>
      <c r="DF1255" s="28">
        <f t="shared" si="5101"/>
        <v>0</v>
      </c>
      <c r="DG1255" s="88"/>
      <c r="DH1255" s="54">
        <f>_xlfn.XLOOKUP($C1255,[32]PSP!$C:$C,[32]PSP!$DH:$DH)</f>
        <v>0</v>
      </c>
      <c r="DI1255" s="27">
        <f>_xlfn.XLOOKUP($C1255,[32]PSP!$C:$C,[32]PSP!$DI:$DI)</f>
        <v>149.44</v>
      </c>
      <c r="DJ1255" s="28">
        <f t="shared" si="5102"/>
        <v>0</v>
      </c>
      <c r="DK1255" s="88"/>
      <c r="DL1255" s="54">
        <f>_xlfn.XLOOKUP($C1255,[32]PSP!$C:$C,[32]PSP!$DL:$DL)</f>
        <v>0</v>
      </c>
      <c r="DM1255" s="27">
        <f>_xlfn.XLOOKUP($C1255,[32]PSP!$C:$C,[32]PSP!$DM:$DM)</f>
        <v>149.44</v>
      </c>
      <c r="DN1255" s="28">
        <f t="shared" si="5103"/>
        <v>0</v>
      </c>
      <c r="DO1255" s="88"/>
      <c r="DP1255" s="54">
        <f>_xlfn.XLOOKUP($C1255,[32]PSP!$C:$C,[32]PSP!$DP:$DP)</f>
        <v>0</v>
      </c>
      <c r="DQ1255" s="27">
        <f>_xlfn.XLOOKUP($C1255,[32]PSP!$C:$C,[32]PSP!$DQ:$DQ)</f>
        <v>149.44</v>
      </c>
      <c r="DR1255" s="28">
        <f t="shared" si="5104"/>
        <v>0</v>
      </c>
      <c r="DS1255" s="88"/>
      <c r="DT1255" s="54">
        <f>_xlfn.XLOOKUP($C1255,[32]PSP!$C:$C,[32]PSP!$DT:$DT)</f>
        <v>0</v>
      </c>
      <c r="DU1255" s="27">
        <f>_xlfn.XLOOKUP($C1255,[32]PSP!$C:$C,[32]PSP!$DU:$DU)</f>
        <v>149.44</v>
      </c>
      <c r="DV1255" s="28">
        <f t="shared" si="5105"/>
        <v>0</v>
      </c>
      <c r="DW1255" s="88"/>
      <c r="DX1255" s="54">
        <f>_xlfn.XLOOKUP($C1255,[32]PSP!$C:$C,[32]PSP!$DX:$DX)</f>
        <v>0</v>
      </c>
      <c r="DY1255" s="27">
        <f>_xlfn.XLOOKUP($C1255,[32]PSP!$C:$C,[32]PSP!$DY:$DY)</f>
        <v>149.44</v>
      </c>
      <c r="DZ1255" s="28">
        <f t="shared" si="5106"/>
        <v>0</v>
      </c>
      <c r="EA1255" s="88"/>
      <c r="EB1255" s="54">
        <f>_xlfn.XLOOKUP($C1255,[32]PSP!$C:$C,[32]PSP!$EB:$EB)</f>
        <v>0</v>
      </c>
      <c r="EC1255" s="27">
        <f>_xlfn.XLOOKUP($C1255,[32]PSP!$C:$C,[32]PSP!$EC:$EC)</f>
        <v>149.44</v>
      </c>
      <c r="ED1255" s="28">
        <f t="shared" si="5107"/>
        <v>0</v>
      </c>
      <c r="EE1255" s="88"/>
      <c r="EF1255" s="54">
        <f>_xlfn.XLOOKUP($C1255,[32]PSP!$C:$C,[32]PSP!$EF:$EF)</f>
        <v>0</v>
      </c>
      <c r="EG1255" s="27">
        <f>_xlfn.XLOOKUP($C1255,[32]PSP!$C:$C,[32]PSP!$EG:$EG)</f>
        <v>149.44</v>
      </c>
      <c r="EH1255" s="28">
        <f t="shared" si="5108"/>
        <v>0</v>
      </c>
      <c r="EI1255" s="88"/>
      <c r="EJ1255" s="54">
        <f>_xlfn.XLOOKUP($C1255,[32]PSP!$C:$C,[32]PSP!$EJ:$EJ)</f>
        <v>0</v>
      </c>
      <c r="EK1255" s="27">
        <f>_xlfn.XLOOKUP($C1255,[32]PSP!$C:$C,[32]PSP!$EK:$EK)</f>
        <v>149.44</v>
      </c>
      <c r="EL1255" s="28">
        <f t="shared" si="5109"/>
        <v>0</v>
      </c>
      <c r="EM1255" s="24"/>
      <c r="EO1255" s="29">
        <f t="shared" si="5114"/>
        <v>0</v>
      </c>
      <c r="EP1255" s="29">
        <f t="shared" si="5115"/>
        <v>0</v>
      </c>
      <c r="EQ1255" s="4" t="b">
        <f t="shared" si="5112"/>
        <v>1</v>
      </c>
      <c r="ES1255" s="118">
        <f t="shared" si="5116"/>
        <v>1.1767000000000001</v>
      </c>
    </row>
    <row r="1256" spans="3:149" ht="12.75" customHeight="1" x14ac:dyDescent="0.25">
      <c r="C1256" s="24" t="s">
        <v>1279</v>
      </c>
      <c r="D1256" s="43">
        <f>_xlfn.XLOOKUP($C1256,[32]PSP!$C:$C,[32]PSP!D:D)</f>
        <v>4011352</v>
      </c>
      <c r="E1256" s="24" t="str">
        <f>_xlfn.XLOOKUP($C1256,[32]PSP!$C:$C,[32]PSP!E:E)</f>
        <v>SICRO SERVIÇO</v>
      </c>
      <c r="F1256" s="25" t="str">
        <f>_xlfn.XLOOKUP($C1256,[32]PSP!$C:$C,[32]PSP!F:F)</f>
        <v>IMPRIMAÇÃO COM EMULSÃO ASFÁLTICA</v>
      </c>
      <c r="G1256" s="26" t="str">
        <f>_xlfn.XLOOKUP($C1256,[32]PSP!$C:$C,[32]PSP!G:G)</f>
        <v>M²</v>
      </c>
      <c r="H1256" s="53">
        <f>_xlfn.XLOOKUP($C1256,[32]PSP!$C:$C,[32]PSP!$H:$H)</f>
        <v>20000</v>
      </c>
      <c r="I1256" s="28">
        <f>_xlfn.XLOOKUP($C1256,[32]PSP!$C:$C,[32]PSP!$I:$I)</f>
        <v>4400</v>
      </c>
      <c r="J1256" s="28">
        <f t="shared" si="5076"/>
        <v>5177.4800000000005</v>
      </c>
      <c r="K1256" s="88"/>
      <c r="L1256" s="54">
        <f>_xlfn.XLOOKUP($C1256,[32]PSP!$C:$C,[32]PSP!$L:$L)</f>
        <v>0</v>
      </c>
      <c r="M1256" s="27">
        <f>_xlfn.XLOOKUP($C1256,[32]PSP!$C:$C,[32]PSP!$M:$M)</f>
        <v>0.22</v>
      </c>
      <c r="N1256" s="28">
        <f t="shared" si="5077"/>
        <v>0</v>
      </c>
      <c r="O1256" s="88"/>
      <c r="P1256" s="54">
        <f>_xlfn.XLOOKUP($C1256,[32]PSP!$C:$C,[32]PSP!$P:$P)</f>
        <v>0</v>
      </c>
      <c r="Q1256" s="27">
        <f>_xlfn.XLOOKUP($C1256,[32]PSP!$C:$C,[32]PSP!$Q:$Q)</f>
        <v>0.22</v>
      </c>
      <c r="R1256" s="28">
        <f t="shared" si="5078"/>
        <v>0</v>
      </c>
      <c r="S1256" s="88"/>
      <c r="T1256" s="54">
        <f>_xlfn.XLOOKUP($C1256,[32]PSP!$C:$C,[32]PSP!$T:$T)</f>
        <v>0</v>
      </c>
      <c r="U1256" s="27">
        <f>_xlfn.XLOOKUP($C1256,[32]PSP!$C:$C,[32]PSP!$U:$U)</f>
        <v>0.22</v>
      </c>
      <c r="V1256" s="28">
        <f t="shared" si="5079"/>
        <v>0</v>
      </c>
      <c r="W1256" s="88"/>
      <c r="X1256" s="54">
        <f>_xlfn.XLOOKUP($C1256,[32]PSP!$C:$C,[32]PSP!$X:$X)</f>
        <v>0</v>
      </c>
      <c r="Y1256" s="27">
        <f>_xlfn.XLOOKUP($C1256,[32]PSP!$C:$C,[32]PSP!$Y:$Y)</f>
        <v>0.22</v>
      </c>
      <c r="Z1256" s="28">
        <f t="shared" si="5080"/>
        <v>0</v>
      </c>
      <c r="AA1256" s="88"/>
      <c r="AB1256" s="54">
        <f>_xlfn.XLOOKUP($C1256,[32]PSP!$C:$C,[32]PSP!$AB:$AB)</f>
        <v>0</v>
      </c>
      <c r="AC1256" s="27">
        <f>_xlfn.XLOOKUP($C1256,[32]PSP!$C:$C,[32]PSP!$AC:$AC)</f>
        <v>0.22</v>
      </c>
      <c r="AD1256" s="28">
        <f t="shared" si="5081"/>
        <v>0</v>
      </c>
      <c r="AE1256" s="88"/>
      <c r="AF1256" s="54">
        <f>_xlfn.XLOOKUP($C1256,[32]PSP!$C:$C,[32]PSP!$AF:$AF)</f>
        <v>0</v>
      </c>
      <c r="AG1256" s="27">
        <f>_xlfn.XLOOKUP($C1256,[32]PSP!$C:$C,[32]PSP!$AG:$AG)</f>
        <v>0.22</v>
      </c>
      <c r="AH1256" s="28">
        <f t="shared" si="5082"/>
        <v>0</v>
      </c>
      <c r="AI1256" s="88"/>
      <c r="AJ1256" s="54">
        <f>_xlfn.XLOOKUP($C1256,[32]PSP!$C:$C,[32]PSP!$AJ:$AJ)</f>
        <v>0</v>
      </c>
      <c r="AK1256" s="27">
        <f>_xlfn.XLOOKUP($C1256,[32]PSP!$C:$C,[32]PSP!$AK:$AK)</f>
        <v>0.22</v>
      </c>
      <c r="AL1256" s="28">
        <f t="shared" si="5083"/>
        <v>0</v>
      </c>
      <c r="AM1256" s="88"/>
      <c r="AN1256" s="54">
        <f>_xlfn.XLOOKUP($C1256,[32]PSP!$C:$C,[32]PSP!$AN:$AN)</f>
        <v>0</v>
      </c>
      <c r="AO1256" s="27">
        <f>_xlfn.XLOOKUP($C1256,[32]PSP!$C:$C,[32]PSP!$AO:$AO)</f>
        <v>0.22</v>
      </c>
      <c r="AP1256" s="28">
        <f t="shared" si="5084"/>
        <v>0</v>
      </c>
      <c r="AQ1256" s="88"/>
      <c r="AR1256" s="54">
        <f>_xlfn.XLOOKUP($C1256,[32]PSP!$C:$C,[32]PSP!$AR:$AR)</f>
        <v>0</v>
      </c>
      <c r="AS1256" s="27">
        <f>_xlfn.XLOOKUP($C1256,[32]PSP!$C:$C,[32]PSP!$AS:$AS)</f>
        <v>0.22</v>
      </c>
      <c r="AT1256" s="28">
        <f t="shared" si="5085"/>
        <v>0</v>
      </c>
      <c r="AU1256" s="88"/>
      <c r="AV1256" s="54">
        <f>_xlfn.XLOOKUP($C1256,[32]PSP!$C:$C,[32]PSP!$AV:$AV)</f>
        <v>0</v>
      </c>
      <c r="AW1256" s="27">
        <f>_xlfn.XLOOKUP($C1256,[32]PSP!$C:$C,[32]PSP!$AW:$AW)</f>
        <v>0.22</v>
      </c>
      <c r="AX1256" s="28">
        <f t="shared" si="5086"/>
        <v>0</v>
      </c>
      <c r="AY1256" s="88"/>
      <c r="AZ1256" s="54">
        <f>_xlfn.XLOOKUP($C1256,[32]PSP!$C:$C,[32]PSP!$AZ:$AZ)</f>
        <v>0</v>
      </c>
      <c r="BA1256" s="27">
        <f>_xlfn.XLOOKUP($C1256,[32]PSP!$C:$C,[32]PSP!$BA:$BA)</f>
        <v>0.22</v>
      </c>
      <c r="BB1256" s="28">
        <f t="shared" si="5087"/>
        <v>0</v>
      </c>
      <c r="BC1256" s="88"/>
      <c r="BD1256" s="54">
        <f>_xlfn.XLOOKUP($C1256,[32]PSP!$C:$C,[32]PSP!$BD:$BD)</f>
        <v>0</v>
      </c>
      <c r="BE1256" s="27">
        <f>_xlfn.XLOOKUP($C1256,[32]PSP!$C:$C,[32]PSP!$BE:$BE)</f>
        <v>0.22</v>
      </c>
      <c r="BF1256" s="28">
        <f t="shared" si="5088"/>
        <v>0</v>
      </c>
      <c r="BG1256" s="88"/>
      <c r="BH1256" s="54">
        <f>_xlfn.XLOOKUP($C1256,[32]PSP!$C:$C,[32]PSP!$BH:$BH)</f>
        <v>0</v>
      </c>
      <c r="BI1256" s="27">
        <f>_xlfn.XLOOKUP($C1256,[32]PSP!$C:$C,[32]PSP!$BI:$BI)</f>
        <v>0.22</v>
      </c>
      <c r="BJ1256" s="28">
        <f t="shared" si="5089"/>
        <v>0</v>
      </c>
      <c r="BK1256" s="88"/>
      <c r="BL1256" s="54">
        <f>_xlfn.XLOOKUP($C1256,[32]PSP!$C:$C,[32]PSP!$BL:$BL)</f>
        <v>0</v>
      </c>
      <c r="BM1256" s="27">
        <f>_xlfn.XLOOKUP($C1256,[32]PSP!$C:$C,[32]PSP!$BM:$BM)</f>
        <v>0.22</v>
      </c>
      <c r="BN1256" s="28">
        <f t="shared" si="5090"/>
        <v>0</v>
      </c>
      <c r="BO1256" s="88"/>
      <c r="BP1256" s="54">
        <f>_xlfn.XLOOKUP($C1256,[32]PSP!$C:$C,[32]PSP!$BP:$BP)</f>
        <v>0</v>
      </c>
      <c r="BQ1256" s="27">
        <f>_xlfn.XLOOKUP($C1256,[32]PSP!$C:$C,[32]PSP!$BQ:$BQ)</f>
        <v>0.22</v>
      </c>
      <c r="BR1256" s="28">
        <f t="shared" si="5091"/>
        <v>0</v>
      </c>
      <c r="BS1256" s="88"/>
      <c r="BT1256" s="54">
        <f>_xlfn.XLOOKUP($C1256,[32]PSP!$C:$C,[32]PSP!$BT:$BT)</f>
        <v>0</v>
      </c>
      <c r="BU1256" s="27">
        <f>_xlfn.XLOOKUP($C1256,[32]PSP!$C:$C,[32]PSP!$BU:$BU)</f>
        <v>0.22</v>
      </c>
      <c r="BV1256" s="28">
        <f t="shared" si="5092"/>
        <v>0</v>
      </c>
      <c r="BW1256" s="88"/>
      <c r="BX1256" s="54">
        <f>_xlfn.XLOOKUP($C1256,[32]PSP!$C:$C,[32]PSP!$BX:$BX)</f>
        <v>0</v>
      </c>
      <c r="BY1256" s="27">
        <f>_xlfn.XLOOKUP($C1256,[32]PSP!$C:$C,[32]PSP!$BY:$BY)</f>
        <v>0.22</v>
      </c>
      <c r="BZ1256" s="28">
        <f t="shared" si="5093"/>
        <v>0</v>
      </c>
      <c r="CA1256" s="88"/>
      <c r="CB1256" s="54">
        <f>_xlfn.XLOOKUP($C1256,[32]PSP!$C:$C,[32]PSP!$CB:$CB)</f>
        <v>0</v>
      </c>
      <c r="CC1256" s="27">
        <f>_xlfn.XLOOKUP($C1256,[32]PSP!$C:$C,[32]PSP!$CC:$CC)</f>
        <v>0.22</v>
      </c>
      <c r="CD1256" s="28">
        <f t="shared" si="5094"/>
        <v>0</v>
      </c>
      <c r="CE1256" s="88"/>
      <c r="CF1256" s="54">
        <f>_xlfn.XLOOKUP($C1256,[32]PSP!$C:$C,[32]PSP!$CF:$CF)</f>
        <v>0</v>
      </c>
      <c r="CG1256" s="27">
        <f>_xlfn.XLOOKUP($C1256,[32]PSP!$C:$C,[32]PSP!$CG:$CG)</f>
        <v>0.22</v>
      </c>
      <c r="CH1256" s="28">
        <f t="shared" si="5095"/>
        <v>0</v>
      </c>
      <c r="CI1256" s="88"/>
      <c r="CJ1256" s="54">
        <f>_xlfn.XLOOKUP($C1256,[32]PSP!$C:$C,[32]PSP!$CJ:$CJ)</f>
        <v>0</v>
      </c>
      <c r="CK1256" s="27">
        <f>_xlfn.XLOOKUP($C1256,[32]PSP!$C:$C,[32]PSP!$CK:$CK)</f>
        <v>0.22</v>
      </c>
      <c r="CL1256" s="28">
        <f t="shared" si="5096"/>
        <v>0</v>
      </c>
      <c r="CM1256" s="88"/>
      <c r="CN1256" s="54">
        <f>_xlfn.XLOOKUP($C1256,[32]PSP!$C:$C,[32]PSP!$CN:$CN)</f>
        <v>20000</v>
      </c>
      <c r="CO1256" s="27">
        <f>_xlfn.XLOOKUP($C1256,[32]PSP!$C:$C,[32]PSP!$CO:$CO)</f>
        <v>0.22</v>
      </c>
      <c r="CP1256" s="28">
        <f t="shared" si="5097"/>
        <v>4400</v>
      </c>
      <c r="CQ1256" s="88"/>
      <c r="CR1256" s="54">
        <f>_xlfn.XLOOKUP($C1256,[32]PSP!$C:$C,[32]PSP!$CR:$CR)</f>
        <v>0</v>
      </c>
      <c r="CS1256" s="27">
        <f>_xlfn.XLOOKUP($C1256,[32]PSP!$C:$C,[32]PSP!$CS:$CS)</f>
        <v>0.22</v>
      </c>
      <c r="CT1256" s="28">
        <f t="shared" si="5098"/>
        <v>0</v>
      </c>
      <c r="CU1256" s="88"/>
      <c r="CV1256" s="54">
        <f>_xlfn.XLOOKUP($C1256,[32]PSP!$C:$C,[32]PSP!$CV:$CV)</f>
        <v>0</v>
      </c>
      <c r="CW1256" s="27">
        <f>_xlfn.XLOOKUP($C1256,[32]PSP!$C:$C,[32]PSP!$CW:$CW)</f>
        <v>0.22</v>
      </c>
      <c r="CX1256" s="28">
        <f t="shared" si="5099"/>
        <v>0</v>
      </c>
      <c r="CY1256" s="88"/>
      <c r="CZ1256" s="54">
        <f>_xlfn.XLOOKUP($C1256,[32]PSP!$C:$C,[32]PSP!$CZ:$CZ)</f>
        <v>0</v>
      </c>
      <c r="DA1256" s="27">
        <f>_xlfn.XLOOKUP($C1256,[32]PSP!$C:$C,[32]PSP!$DA:$DA)</f>
        <v>0.22</v>
      </c>
      <c r="DB1256" s="28">
        <f t="shared" si="5100"/>
        <v>0</v>
      </c>
      <c r="DC1256" s="88"/>
      <c r="DD1256" s="54">
        <f>_xlfn.XLOOKUP($C1256,[32]PSP!$C:$C,[32]PSP!$DD:$DD)</f>
        <v>0</v>
      </c>
      <c r="DE1256" s="27">
        <f>_xlfn.XLOOKUP($C1256,[32]PSP!$C:$C,[32]PSP!$DE:$DE)</f>
        <v>0.22</v>
      </c>
      <c r="DF1256" s="28">
        <f t="shared" si="5101"/>
        <v>0</v>
      </c>
      <c r="DG1256" s="88"/>
      <c r="DH1256" s="54">
        <f>_xlfn.XLOOKUP($C1256,[32]PSP!$C:$C,[32]PSP!$DH:$DH)</f>
        <v>0</v>
      </c>
      <c r="DI1256" s="27">
        <f>_xlfn.XLOOKUP($C1256,[32]PSP!$C:$C,[32]PSP!$DI:$DI)</f>
        <v>0.22</v>
      </c>
      <c r="DJ1256" s="28">
        <f t="shared" si="5102"/>
        <v>0</v>
      </c>
      <c r="DK1256" s="88"/>
      <c r="DL1256" s="54">
        <f>_xlfn.XLOOKUP($C1256,[32]PSP!$C:$C,[32]PSP!$DL:$DL)</f>
        <v>0</v>
      </c>
      <c r="DM1256" s="27">
        <f>_xlfn.XLOOKUP($C1256,[32]PSP!$C:$C,[32]PSP!$DM:$DM)</f>
        <v>0.22</v>
      </c>
      <c r="DN1256" s="28">
        <f t="shared" si="5103"/>
        <v>0</v>
      </c>
      <c r="DO1256" s="88"/>
      <c r="DP1256" s="54">
        <f>_xlfn.XLOOKUP($C1256,[32]PSP!$C:$C,[32]PSP!$DP:$DP)</f>
        <v>0</v>
      </c>
      <c r="DQ1256" s="27">
        <f>_xlfn.XLOOKUP($C1256,[32]PSP!$C:$C,[32]PSP!$DQ:$DQ)</f>
        <v>0.22</v>
      </c>
      <c r="DR1256" s="28">
        <f t="shared" si="5104"/>
        <v>0</v>
      </c>
      <c r="DS1256" s="88"/>
      <c r="DT1256" s="54">
        <f>_xlfn.XLOOKUP($C1256,[32]PSP!$C:$C,[32]PSP!$DT:$DT)</f>
        <v>0</v>
      </c>
      <c r="DU1256" s="27">
        <f>_xlfn.XLOOKUP($C1256,[32]PSP!$C:$C,[32]PSP!$DU:$DU)</f>
        <v>0.22</v>
      </c>
      <c r="DV1256" s="28">
        <f t="shared" si="5105"/>
        <v>0</v>
      </c>
      <c r="DW1256" s="88"/>
      <c r="DX1256" s="54">
        <f>_xlfn.XLOOKUP($C1256,[32]PSP!$C:$C,[32]PSP!$DX:$DX)</f>
        <v>0</v>
      </c>
      <c r="DY1256" s="27">
        <f>_xlfn.XLOOKUP($C1256,[32]PSP!$C:$C,[32]PSP!$DY:$DY)</f>
        <v>0.22</v>
      </c>
      <c r="DZ1256" s="28">
        <f t="shared" si="5106"/>
        <v>0</v>
      </c>
      <c r="EA1256" s="88"/>
      <c r="EB1256" s="54">
        <f>_xlfn.XLOOKUP($C1256,[32]PSP!$C:$C,[32]PSP!$EB:$EB)</f>
        <v>0</v>
      </c>
      <c r="EC1256" s="27">
        <f>_xlfn.XLOOKUP($C1256,[32]PSP!$C:$C,[32]PSP!$EC:$EC)</f>
        <v>0.22</v>
      </c>
      <c r="ED1256" s="28">
        <f t="shared" si="5107"/>
        <v>0</v>
      </c>
      <c r="EE1256" s="88"/>
      <c r="EF1256" s="54">
        <f>_xlfn.XLOOKUP($C1256,[32]PSP!$C:$C,[32]PSP!$EF:$EF)</f>
        <v>0</v>
      </c>
      <c r="EG1256" s="27">
        <f>_xlfn.XLOOKUP($C1256,[32]PSP!$C:$C,[32]PSP!$EG:$EG)</f>
        <v>0.22</v>
      </c>
      <c r="EH1256" s="28">
        <f t="shared" si="5108"/>
        <v>0</v>
      </c>
      <c r="EI1256" s="88"/>
      <c r="EJ1256" s="54">
        <f>_xlfn.XLOOKUP($C1256,[32]PSP!$C:$C,[32]PSP!$EJ:$EJ)</f>
        <v>0</v>
      </c>
      <c r="EK1256" s="27">
        <f>_xlfn.XLOOKUP($C1256,[32]PSP!$C:$C,[32]PSP!$EK:$EK)</f>
        <v>0.22</v>
      </c>
      <c r="EL1256" s="28">
        <f t="shared" si="5109"/>
        <v>0</v>
      </c>
      <c r="EM1256" s="24"/>
      <c r="EO1256" s="29">
        <f t="shared" si="5114"/>
        <v>4400</v>
      </c>
      <c r="EP1256" s="29">
        <f t="shared" si="5115"/>
        <v>4400</v>
      </c>
      <c r="EQ1256" s="4" t="b">
        <f t="shared" si="5112"/>
        <v>1</v>
      </c>
      <c r="ES1256" s="118">
        <f t="shared" si="5116"/>
        <v>1.1767000000000001</v>
      </c>
    </row>
    <row r="1257" spans="3:149" ht="12.75" customHeight="1" x14ac:dyDescent="0.25">
      <c r="C1257" s="24" t="s">
        <v>1280</v>
      </c>
      <c r="D1257" s="43">
        <f>_xlfn.XLOOKUP($C1257,[32]PSP!$C:$C,[32]PSP!D:D)</f>
        <v>4011353</v>
      </c>
      <c r="E1257" s="24" t="str">
        <f>_xlfn.XLOOKUP($C1257,[32]PSP!$C:$C,[32]PSP!E:E)</f>
        <v>SICRO SERVIÇO</v>
      </c>
      <c r="F1257" s="25" t="str">
        <f>_xlfn.XLOOKUP($C1257,[32]PSP!$C:$C,[32]PSP!F:F)</f>
        <v>PINTURA DE LIGAÇÃO</v>
      </c>
      <c r="G1257" s="26" t="str">
        <f>_xlfn.XLOOKUP($C1257,[32]PSP!$C:$C,[32]PSP!G:G)</f>
        <v>M²</v>
      </c>
      <c r="H1257" s="53">
        <f>_xlfn.XLOOKUP($C1257,[32]PSP!$C:$C,[32]PSP!$H:$H)</f>
        <v>20000</v>
      </c>
      <c r="I1257" s="28">
        <f>_xlfn.XLOOKUP($C1257,[32]PSP!$C:$C,[32]PSP!$I:$I)</f>
        <v>3000</v>
      </c>
      <c r="J1257" s="28">
        <f t="shared" si="5076"/>
        <v>3530.1000000000004</v>
      </c>
      <c r="K1257" s="88"/>
      <c r="L1257" s="54">
        <f>_xlfn.XLOOKUP($C1257,[32]PSP!$C:$C,[32]PSP!$L:$L)</f>
        <v>0</v>
      </c>
      <c r="M1257" s="27">
        <f>_xlfn.XLOOKUP($C1257,[32]PSP!$C:$C,[32]PSP!$M:$M)</f>
        <v>0.15</v>
      </c>
      <c r="N1257" s="28">
        <f t="shared" si="5077"/>
        <v>0</v>
      </c>
      <c r="O1257" s="88"/>
      <c r="P1257" s="54">
        <f>_xlfn.XLOOKUP($C1257,[32]PSP!$C:$C,[32]PSP!$P:$P)</f>
        <v>0</v>
      </c>
      <c r="Q1257" s="27">
        <f>_xlfn.XLOOKUP($C1257,[32]PSP!$C:$C,[32]PSP!$Q:$Q)</f>
        <v>0.15</v>
      </c>
      <c r="R1257" s="28">
        <f t="shared" si="5078"/>
        <v>0</v>
      </c>
      <c r="S1257" s="88"/>
      <c r="T1257" s="54">
        <f>_xlfn.XLOOKUP($C1257,[32]PSP!$C:$C,[32]PSP!$T:$T)</f>
        <v>0</v>
      </c>
      <c r="U1257" s="27">
        <f>_xlfn.XLOOKUP($C1257,[32]PSP!$C:$C,[32]PSP!$U:$U)</f>
        <v>0.15</v>
      </c>
      <c r="V1257" s="28">
        <f t="shared" si="5079"/>
        <v>0</v>
      </c>
      <c r="W1257" s="88"/>
      <c r="X1257" s="54">
        <f>_xlfn.XLOOKUP($C1257,[32]PSP!$C:$C,[32]PSP!$X:$X)</f>
        <v>0</v>
      </c>
      <c r="Y1257" s="27">
        <f>_xlfn.XLOOKUP($C1257,[32]PSP!$C:$C,[32]PSP!$Y:$Y)</f>
        <v>0.15</v>
      </c>
      <c r="Z1257" s="28">
        <f t="shared" si="5080"/>
        <v>0</v>
      </c>
      <c r="AA1257" s="88"/>
      <c r="AB1257" s="54">
        <f>_xlfn.XLOOKUP($C1257,[32]PSP!$C:$C,[32]PSP!$AB:$AB)</f>
        <v>0</v>
      </c>
      <c r="AC1257" s="27">
        <f>_xlfn.XLOOKUP($C1257,[32]PSP!$C:$C,[32]PSP!$AC:$AC)</f>
        <v>0.15</v>
      </c>
      <c r="AD1257" s="28">
        <f t="shared" si="5081"/>
        <v>0</v>
      </c>
      <c r="AE1257" s="88"/>
      <c r="AF1257" s="54">
        <f>_xlfn.XLOOKUP($C1257,[32]PSP!$C:$C,[32]PSP!$AF:$AF)</f>
        <v>0</v>
      </c>
      <c r="AG1257" s="27">
        <f>_xlfn.XLOOKUP($C1257,[32]PSP!$C:$C,[32]PSP!$AG:$AG)</f>
        <v>0.15</v>
      </c>
      <c r="AH1257" s="28">
        <f t="shared" si="5082"/>
        <v>0</v>
      </c>
      <c r="AI1257" s="88"/>
      <c r="AJ1257" s="54">
        <f>_xlfn.XLOOKUP($C1257,[32]PSP!$C:$C,[32]PSP!$AJ:$AJ)</f>
        <v>0</v>
      </c>
      <c r="AK1257" s="27">
        <f>_xlfn.XLOOKUP($C1257,[32]PSP!$C:$C,[32]PSP!$AK:$AK)</f>
        <v>0.15</v>
      </c>
      <c r="AL1257" s="28">
        <f t="shared" si="5083"/>
        <v>0</v>
      </c>
      <c r="AM1257" s="88"/>
      <c r="AN1257" s="54">
        <f>_xlfn.XLOOKUP($C1257,[32]PSP!$C:$C,[32]PSP!$AN:$AN)</f>
        <v>0</v>
      </c>
      <c r="AO1257" s="27">
        <f>_xlfn.XLOOKUP($C1257,[32]PSP!$C:$C,[32]PSP!$AO:$AO)</f>
        <v>0.15</v>
      </c>
      <c r="AP1257" s="28">
        <f t="shared" si="5084"/>
        <v>0</v>
      </c>
      <c r="AQ1257" s="88"/>
      <c r="AR1257" s="54">
        <f>_xlfn.XLOOKUP($C1257,[32]PSP!$C:$C,[32]PSP!$AR:$AR)</f>
        <v>0</v>
      </c>
      <c r="AS1257" s="27">
        <f>_xlfn.XLOOKUP($C1257,[32]PSP!$C:$C,[32]PSP!$AS:$AS)</f>
        <v>0.15</v>
      </c>
      <c r="AT1257" s="28">
        <f t="shared" si="5085"/>
        <v>0</v>
      </c>
      <c r="AU1257" s="88"/>
      <c r="AV1257" s="54">
        <f>_xlfn.XLOOKUP($C1257,[32]PSP!$C:$C,[32]PSP!$AV:$AV)</f>
        <v>0</v>
      </c>
      <c r="AW1257" s="27">
        <f>_xlfn.XLOOKUP($C1257,[32]PSP!$C:$C,[32]PSP!$AW:$AW)</f>
        <v>0.15</v>
      </c>
      <c r="AX1257" s="28">
        <f t="shared" si="5086"/>
        <v>0</v>
      </c>
      <c r="AY1257" s="88"/>
      <c r="AZ1257" s="54">
        <f>_xlfn.XLOOKUP($C1257,[32]PSP!$C:$C,[32]PSP!$AZ:$AZ)</f>
        <v>0</v>
      </c>
      <c r="BA1257" s="27">
        <f>_xlfn.XLOOKUP($C1257,[32]PSP!$C:$C,[32]PSP!$BA:$BA)</f>
        <v>0.15</v>
      </c>
      <c r="BB1257" s="28">
        <f t="shared" si="5087"/>
        <v>0</v>
      </c>
      <c r="BC1257" s="88"/>
      <c r="BD1257" s="54">
        <f>_xlfn.XLOOKUP($C1257,[32]PSP!$C:$C,[32]PSP!$BD:$BD)</f>
        <v>0</v>
      </c>
      <c r="BE1257" s="27">
        <f>_xlfn.XLOOKUP($C1257,[32]PSP!$C:$C,[32]PSP!$BE:$BE)</f>
        <v>0.15</v>
      </c>
      <c r="BF1257" s="28">
        <f t="shared" si="5088"/>
        <v>0</v>
      </c>
      <c r="BG1257" s="88"/>
      <c r="BH1257" s="54">
        <f>_xlfn.XLOOKUP($C1257,[32]PSP!$C:$C,[32]PSP!$BH:$BH)</f>
        <v>0</v>
      </c>
      <c r="BI1257" s="27">
        <f>_xlfn.XLOOKUP($C1257,[32]PSP!$C:$C,[32]PSP!$BI:$BI)</f>
        <v>0.15</v>
      </c>
      <c r="BJ1257" s="28">
        <f t="shared" si="5089"/>
        <v>0</v>
      </c>
      <c r="BK1257" s="88"/>
      <c r="BL1257" s="54">
        <f>_xlfn.XLOOKUP($C1257,[32]PSP!$C:$C,[32]PSP!$BL:$BL)</f>
        <v>0</v>
      </c>
      <c r="BM1257" s="27">
        <f>_xlfn.XLOOKUP($C1257,[32]PSP!$C:$C,[32]PSP!$BM:$BM)</f>
        <v>0.15</v>
      </c>
      <c r="BN1257" s="28">
        <f t="shared" si="5090"/>
        <v>0</v>
      </c>
      <c r="BO1257" s="88"/>
      <c r="BP1257" s="54">
        <f>_xlfn.XLOOKUP($C1257,[32]PSP!$C:$C,[32]PSP!$BP:$BP)</f>
        <v>0</v>
      </c>
      <c r="BQ1257" s="27">
        <f>_xlfn.XLOOKUP($C1257,[32]PSP!$C:$C,[32]PSP!$BQ:$BQ)</f>
        <v>0.15</v>
      </c>
      <c r="BR1257" s="28">
        <f t="shared" si="5091"/>
        <v>0</v>
      </c>
      <c r="BS1257" s="88"/>
      <c r="BT1257" s="54">
        <f>_xlfn.XLOOKUP($C1257,[32]PSP!$C:$C,[32]PSP!$BT:$BT)</f>
        <v>0</v>
      </c>
      <c r="BU1257" s="27">
        <f>_xlfn.XLOOKUP($C1257,[32]PSP!$C:$C,[32]PSP!$BU:$BU)</f>
        <v>0.15</v>
      </c>
      <c r="BV1257" s="28">
        <f t="shared" si="5092"/>
        <v>0</v>
      </c>
      <c r="BW1257" s="88"/>
      <c r="BX1257" s="54">
        <f>_xlfn.XLOOKUP($C1257,[32]PSP!$C:$C,[32]PSP!$BX:$BX)</f>
        <v>0</v>
      </c>
      <c r="BY1257" s="27">
        <f>_xlfn.XLOOKUP($C1257,[32]PSP!$C:$C,[32]PSP!$BY:$BY)</f>
        <v>0.15</v>
      </c>
      <c r="BZ1257" s="28">
        <f t="shared" si="5093"/>
        <v>0</v>
      </c>
      <c r="CA1257" s="88"/>
      <c r="CB1257" s="54">
        <f>_xlfn.XLOOKUP($C1257,[32]PSP!$C:$C,[32]PSP!$CB:$CB)</f>
        <v>0</v>
      </c>
      <c r="CC1257" s="27">
        <f>_xlfn.XLOOKUP($C1257,[32]PSP!$C:$C,[32]PSP!$CC:$CC)</f>
        <v>0.15</v>
      </c>
      <c r="CD1257" s="28">
        <f t="shared" si="5094"/>
        <v>0</v>
      </c>
      <c r="CE1257" s="88"/>
      <c r="CF1257" s="54">
        <f>_xlfn.XLOOKUP($C1257,[32]PSP!$C:$C,[32]PSP!$CF:$CF)</f>
        <v>0</v>
      </c>
      <c r="CG1257" s="27">
        <f>_xlfn.XLOOKUP($C1257,[32]PSP!$C:$C,[32]PSP!$CG:$CG)</f>
        <v>0.15</v>
      </c>
      <c r="CH1257" s="28">
        <f t="shared" si="5095"/>
        <v>0</v>
      </c>
      <c r="CI1257" s="88"/>
      <c r="CJ1257" s="54">
        <f>_xlfn.XLOOKUP($C1257,[32]PSP!$C:$C,[32]PSP!$CJ:$CJ)</f>
        <v>0</v>
      </c>
      <c r="CK1257" s="27">
        <f>_xlfn.XLOOKUP($C1257,[32]PSP!$C:$C,[32]PSP!$CK:$CK)</f>
        <v>0.15</v>
      </c>
      <c r="CL1257" s="28">
        <f t="shared" si="5096"/>
        <v>0</v>
      </c>
      <c r="CM1257" s="88"/>
      <c r="CN1257" s="54">
        <f>_xlfn.XLOOKUP($C1257,[32]PSP!$C:$C,[32]PSP!$CN:$CN)</f>
        <v>20000</v>
      </c>
      <c r="CO1257" s="27">
        <f>_xlfn.XLOOKUP($C1257,[32]PSP!$C:$C,[32]PSP!$CO:$CO)</f>
        <v>0.15</v>
      </c>
      <c r="CP1257" s="28">
        <f t="shared" si="5097"/>
        <v>3000</v>
      </c>
      <c r="CQ1257" s="88"/>
      <c r="CR1257" s="54">
        <f>_xlfn.XLOOKUP($C1257,[32]PSP!$C:$C,[32]PSP!$CR:$CR)</f>
        <v>0</v>
      </c>
      <c r="CS1257" s="27">
        <f>_xlfn.XLOOKUP($C1257,[32]PSP!$C:$C,[32]PSP!$CS:$CS)</f>
        <v>0.15</v>
      </c>
      <c r="CT1257" s="28">
        <f t="shared" si="5098"/>
        <v>0</v>
      </c>
      <c r="CU1257" s="88"/>
      <c r="CV1257" s="54">
        <f>_xlfn.XLOOKUP($C1257,[32]PSP!$C:$C,[32]PSP!$CV:$CV)</f>
        <v>0</v>
      </c>
      <c r="CW1257" s="27">
        <f>_xlfn.XLOOKUP($C1257,[32]PSP!$C:$C,[32]PSP!$CW:$CW)</f>
        <v>0.15</v>
      </c>
      <c r="CX1257" s="28">
        <f t="shared" si="5099"/>
        <v>0</v>
      </c>
      <c r="CY1257" s="88"/>
      <c r="CZ1257" s="54">
        <f>_xlfn.XLOOKUP($C1257,[32]PSP!$C:$C,[32]PSP!$CZ:$CZ)</f>
        <v>0</v>
      </c>
      <c r="DA1257" s="27">
        <f>_xlfn.XLOOKUP($C1257,[32]PSP!$C:$C,[32]PSP!$DA:$DA)</f>
        <v>0.15</v>
      </c>
      <c r="DB1257" s="28">
        <f t="shared" si="5100"/>
        <v>0</v>
      </c>
      <c r="DC1257" s="88"/>
      <c r="DD1257" s="54">
        <f>_xlfn.XLOOKUP($C1257,[32]PSP!$C:$C,[32]PSP!$DD:$DD)</f>
        <v>0</v>
      </c>
      <c r="DE1257" s="27">
        <f>_xlfn.XLOOKUP($C1257,[32]PSP!$C:$C,[32]PSP!$DE:$DE)</f>
        <v>0.15</v>
      </c>
      <c r="DF1257" s="28">
        <f t="shared" si="5101"/>
        <v>0</v>
      </c>
      <c r="DG1257" s="88"/>
      <c r="DH1257" s="54">
        <f>_xlfn.XLOOKUP($C1257,[32]PSP!$C:$C,[32]PSP!$DH:$DH)</f>
        <v>0</v>
      </c>
      <c r="DI1257" s="27">
        <f>_xlfn.XLOOKUP($C1257,[32]PSP!$C:$C,[32]PSP!$DI:$DI)</f>
        <v>0.15</v>
      </c>
      <c r="DJ1257" s="28">
        <f t="shared" si="5102"/>
        <v>0</v>
      </c>
      <c r="DK1257" s="88"/>
      <c r="DL1257" s="54">
        <f>_xlfn.XLOOKUP($C1257,[32]PSP!$C:$C,[32]PSP!$DL:$DL)</f>
        <v>0</v>
      </c>
      <c r="DM1257" s="27">
        <f>_xlfn.XLOOKUP($C1257,[32]PSP!$C:$C,[32]PSP!$DM:$DM)</f>
        <v>0.15</v>
      </c>
      <c r="DN1257" s="28">
        <f t="shared" si="5103"/>
        <v>0</v>
      </c>
      <c r="DO1257" s="88"/>
      <c r="DP1257" s="54">
        <f>_xlfn.XLOOKUP($C1257,[32]PSP!$C:$C,[32]PSP!$DP:$DP)</f>
        <v>0</v>
      </c>
      <c r="DQ1257" s="27">
        <f>_xlfn.XLOOKUP($C1257,[32]PSP!$C:$C,[32]PSP!$DQ:$DQ)</f>
        <v>0.15</v>
      </c>
      <c r="DR1257" s="28">
        <f t="shared" si="5104"/>
        <v>0</v>
      </c>
      <c r="DS1257" s="88"/>
      <c r="DT1257" s="54">
        <f>_xlfn.XLOOKUP($C1257,[32]PSP!$C:$C,[32]PSP!$DT:$DT)</f>
        <v>0</v>
      </c>
      <c r="DU1257" s="27">
        <f>_xlfn.XLOOKUP($C1257,[32]PSP!$C:$C,[32]PSP!$DU:$DU)</f>
        <v>0.15</v>
      </c>
      <c r="DV1257" s="28">
        <f t="shared" si="5105"/>
        <v>0</v>
      </c>
      <c r="DW1257" s="88"/>
      <c r="DX1257" s="54">
        <f>_xlfn.XLOOKUP($C1257,[32]PSP!$C:$C,[32]PSP!$DX:$DX)</f>
        <v>0</v>
      </c>
      <c r="DY1257" s="27">
        <f>_xlfn.XLOOKUP($C1257,[32]PSP!$C:$C,[32]PSP!$DY:$DY)</f>
        <v>0.15</v>
      </c>
      <c r="DZ1257" s="28">
        <f t="shared" si="5106"/>
        <v>0</v>
      </c>
      <c r="EA1257" s="88"/>
      <c r="EB1257" s="54">
        <f>_xlfn.XLOOKUP($C1257,[32]PSP!$C:$C,[32]PSP!$EB:$EB)</f>
        <v>0</v>
      </c>
      <c r="EC1257" s="27">
        <f>_xlfn.XLOOKUP($C1257,[32]PSP!$C:$C,[32]PSP!$EC:$EC)</f>
        <v>0.15</v>
      </c>
      <c r="ED1257" s="28">
        <f t="shared" si="5107"/>
        <v>0</v>
      </c>
      <c r="EE1257" s="88"/>
      <c r="EF1257" s="54">
        <f>_xlfn.XLOOKUP($C1257,[32]PSP!$C:$C,[32]PSP!$EF:$EF)</f>
        <v>0</v>
      </c>
      <c r="EG1257" s="27">
        <f>_xlfn.XLOOKUP($C1257,[32]PSP!$C:$C,[32]PSP!$EG:$EG)</f>
        <v>0.15</v>
      </c>
      <c r="EH1257" s="28">
        <f t="shared" si="5108"/>
        <v>0</v>
      </c>
      <c r="EI1257" s="88"/>
      <c r="EJ1257" s="54">
        <f>_xlfn.XLOOKUP($C1257,[32]PSP!$C:$C,[32]PSP!$EJ:$EJ)</f>
        <v>0</v>
      </c>
      <c r="EK1257" s="27">
        <f>_xlfn.XLOOKUP($C1257,[32]PSP!$C:$C,[32]PSP!$EK:$EK)</f>
        <v>0.15</v>
      </c>
      <c r="EL1257" s="28">
        <f t="shared" si="5109"/>
        <v>0</v>
      </c>
      <c r="EM1257" s="24"/>
      <c r="EO1257" s="29">
        <f t="shared" si="5114"/>
        <v>3000</v>
      </c>
      <c r="EP1257" s="29">
        <f t="shared" si="5115"/>
        <v>3000</v>
      </c>
      <c r="EQ1257" s="4" t="b">
        <f t="shared" si="5112"/>
        <v>1</v>
      </c>
      <c r="ES1257" s="118">
        <f t="shared" si="5116"/>
        <v>1.1767000000000001</v>
      </c>
    </row>
    <row r="1258" spans="3:149" ht="12.75" customHeight="1" x14ac:dyDescent="0.25">
      <c r="C1258" s="24" t="s">
        <v>1281</v>
      </c>
      <c r="D1258" s="43">
        <f>_xlfn.XLOOKUP($C1258,[32]PSP!$C:$C,[32]PSP!D:D)</f>
        <v>4011459</v>
      </c>
      <c r="E1258" s="24" t="str">
        <f>_xlfn.XLOOKUP($C1258,[32]PSP!$C:$C,[32]PSP!E:E)</f>
        <v>SICRO SERVIÇO</v>
      </c>
      <c r="F1258" s="25" t="str">
        <f>_xlfn.XLOOKUP($C1258,[32]PSP!$C:$C,[32]PSP!F:F)</f>
        <v>CONCRETO ASFÁLTICO - FAIXA B - AREIA E BRITA COMERCIAIS</v>
      </c>
      <c r="G1258" s="26" t="str">
        <f>_xlfn.XLOOKUP($C1258,[32]PSP!$C:$C,[32]PSP!G:G)</f>
        <v>T</v>
      </c>
      <c r="H1258" s="53">
        <f>_xlfn.XLOOKUP($C1258,[32]PSP!$C:$C,[32]PSP!$H:$H)</f>
        <v>1920</v>
      </c>
      <c r="I1258" s="28">
        <f>_xlfn.XLOOKUP($C1258,[32]PSP!$C:$C,[32]PSP!$I:$I)</f>
        <v>231936</v>
      </c>
      <c r="J1258" s="28">
        <f t="shared" si="5076"/>
        <v>272919.09120000002</v>
      </c>
      <c r="K1258" s="88"/>
      <c r="L1258" s="54">
        <f>_xlfn.XLOOKUP($C1258,[32]PSP!$C:$C,[32]PSP!$L:$L)</f>
        <v>0</v>
      </c>
      <c r="M1258" s="27">
        <f>_xlfn.XLOOKUP($C1258,[32]PSP!$C:$C,[32]PSP!$M:$M)</f>
        <v>120.8</v>
      </c>
      <c r="N1258" s="28">
        <f t="shared" si="5077"/>
        <v>0</v>
      </c>
      <c r="O1258" s="88"/>
      <c r="P1258" s="54">
        <f>_xlfn.XLOOKUP($C1258,[32]PSP!$C:$C,[32]PSP!$P:$P)</f>
        <v>0</v>
      </c>
      <c r="Q1258" s="27">
        <f>_xlfn.XLOOKUP($C1258,[32]PSP!$C:$C,[32]PSP!$Q:$Q)</f>
        <v>120.8</v>
      </c>
      <c r="R1258" s="28">
        <f t="shared" si="5078"/>
        <v>0</v>
      </c>
      <c r="S1258" s="88"/>
      <c r="T1258" s="54">
        <f>_xlfn.XLOOKUP($C1258,[32]PSP!$C:$C,[32]PSP!$T:$T)</f>
        <v>0</v>
      </c>
      <c r="U1258" s="27">
        <f>_xlfn.XLOOKUP($C1258,[32]PSP!$C:$C,[32]PSP!$U:$U)</f>
        <v>120.8</v>
      </c>
      <c r="V1258" s="28">
        <f t="shared" si="5079"/>
        <v>0</v>
      </c>
      <c r="W1258" s="88"/>
      <c r="X1258" s="54">
        <f>_xlfn.XLOOKUP($C1258,[32]PSP!$C:$C,[32]PSP!$X:$X)</f>
        <v>0</v>
      </c>
      <c r="Y1258" s="27">
        <f>_xlfn.XLOOKUP($C1258,[32]PSP!$C:$C,[32]PSP!$Y:$Y)</f>
        <v>120.8</v>
      </c>
      <c r="Z1258" s="28">
        <f t="shared" si="5080"/>
        <v>0</v>
      </c>
      <c r="AA1258" s="88"/>
      <c r="AB1258" s="54">
        <f>_xlfn.XLOOKUP($C1258,[32]PSP!$C:$C,[32]PSP!$AB:$AB)</f>
        <v>0</v>
      </c>
      <c r="AC1258" s="27">
        <f>_xlfn.XLOOKUP($C1258,[32]PSP!$C:$C,[32]PSP!$AC:$AC)</f>
        <v>120.8</v>
      </c>
      <c r="AD1258" s="28">
        <f t="shared" si="5081"/>
        <v>0</v>
      </c>
      <c r="AE1258" s="88"/>
      <c r="AF1258" s="54">
        <f>_xlfn.XLOOKUP($C1258,[32]PSP!$C:$C,[32]PSP!$AF:$AF)</f>
        <v>0</v>
      </c>
      <c r="AG1258" s="27">
        <f>_xlfn.XLOOKUP($C1258,[32]PSP!$C:$C,[32]PSP!$AG:$AG)</f>
        <v>120.8</v>
      </c>
      <c r="AH1258" s="28">
        <f t="shared" si="5082"/>
        <v>0</v>
      </c>
      <c r="AI1258" s="88"/>
      <c r="AJ1258" s="54">
        <f>_xlfn.XLOOKUP($C1258,[32]PSP!$C:$C,[32]PSP!$AJ:$AJ)</f>
        <v>0</v>
      </c>
      <c r="AK1258" s="27">
        <f>_xlfn.XLOOKUP($C1258,[32]PSP!$C:$C,[32]PSP!$AK:$AK)</f>
        <v>120.8</v>
      </c>
      <c r="AL1258" s="28">
        <f t="shared" si="5083"/>
        <v>0</v>
      </c>
      <c r="AM1258" s="88"/>
      <c r="AN1258" s="54">
        <f>_xlfn.XLOOKUP($C1258,[32]PSP!$C:$C,[32]PSP!$AN:$AN)</f>
        <v>0</v>
      </c>
      <c r="AO1258" s="27">
        <f>_xlfn.XLOOKUP($C1258,[32]PSP!$C:$C,[32]PSP!$AO:$AO)</f>
        <v>120.8</v>
      </c>
      <c r="AP1258" s="28">
        <f t="shared" si="5084"/>
        <v>0</v>
      </c>
      <c r="AQ1258" s="88"/>
      <c r="AR1258" s="54">
        <f>_xlfn.XLOOKUP($C1258,[32]PSP!$C:$C,[32]PSP!$AR:$AR)</f>
        <v>0</v>
      </c>
      <c r="AS1258" s="27">
        <f>_xlfn.XLOOKUP($C1258,[32]PSP!$C:$C,[32]PSP!$AS:$AS)</f>
        <v>120.8</v>
      </c>
      <c r="AT1258" s="28">
        <f t="shared" si="5085"/>
        <v>0</v>
      </c>
      <c r="AU1258" s="88"/>
      <c r="AV1258" s="54">
        <f>_xlfn.XLOOKUP($C1258,[32]PSP!$C:$C,[32]PSP!$AV:$AV)</f>
        <v>0</v>
      </c>
      <c r="AW1258" s="27">
        <f>_xlfn.XLOOKUP($C1258,[32]PSP!$C:$C,[32]PSP!$AW:$AW)</f>
        <v>120.8</v>
      </c>
      <c r="AX1258" s="28">
        <f t="shared" si="5086"/>
        <v>0</v>
      </c>
      <c r="AY1258" s="88"/>
      <c r="AZ1258" s="54">
        <f>_xlfn.XLOOKUP($C1258,[32]PSP!$C:$C,[32]PSP!$AZ:$AZ)</f>
        <v>0</v>
      </c>
      <c r="BA1258" s="27">
        <f>_xlfn.XLOOKUP($C1258,[32]PSP!$C:$C,[32]PSP!$BA:$BA)</f>
        <v>120.8</v>
      </c>
      <c r="BB1258" s="28">
        <f t="shared" si="5087"/>
        <v>0</v>
      </c>
      <c r="BC1258" s="88"/>
      <c r="BD1258" s="54">
        <f>_xlfn.XLOOKUP($C1258,[32]PSP!$C:$C,[32]PSP!$BD:$BD)</f>
        <v>0</v>
      </c>
      <c r="BE1258" s="27">
        <f>_xlfn.XLOOKUP($C1258,[32]PSP!$C:$C,[32]PSP!$BE:$BE)</f>
        <v>120.8</v>
      </c>
      <c r="BF1258" s="28">
        <f t="shared" si="5088"/>
        <v>0</v>
      </c>
      <c r="BG1258" s="88"/>
      <c r="BH1258" s="54">
        <f>_xlfn.XLOOKUP($C1258,[32]PSP!$C:$C,[32]PSP!$BH:$BH)</f>
        <v>0</v>
      </c>
      <c r="BI1258" s="27">
        <f>_xlfn.XLOOKUP($C1258,[32]PSP!$C:$C,[32]PSP!$BI:$BI)</f>
        <v>120.8</v>
      </c>
      <c r="BJ1258" s="28">
        <f t="shared" si="5089"/>
        <v>0</v>
      </c>
      <c r="BK1258" s="88"/>
      <c r="BL1258" s="54">
        <f>_xlfn.XLOOKUP($C1258,[32]PSP!$C:$C,[32]PSP!$BL:$BL)</f>
        <v>0</v>
      </c>
      <c r="BM1258" s="27">
        <f>_xlfn.XLOOKUP($C1258,[32]PSP!$C:$C,[32]PSP!$BM:$BM)</f>
        <v>120.8</v>
      </c>
      <c r="BN1258" s="28">
        <f t="shared" si="5090"/>
        <v>0</v>
      </c>
      <c r="BO1258" s="88"/>
      <c r="BP1258" s="54">
        <f>_xlfn.XLOOKUP($C1258,[32]PSP!$C:$C,[32]PSP!$BP:$BP)</f>
        <v>0</v>
      </c>
      <c r="BQ1258" s="27">
        <f>_xlfn.XLOOKUP($C1258,[32]PSP!$C:$C,[32]PSP!$BQ:$BQ)</f>
        <v>120.8</v>
      </c>
      <c r="BR1258" s="28">
        <f t="shared" si="5091"/>
        <v>0</v>
      </c>
      <c r="BS1258" s="88"/>
      <c r="BT1258" s="54">
        <f>_xlfn.XLOOKUP($C1258,[32]PSP!$C:$C,[32]PSP!$BT:$BT)</f>
        <v>0</v>
      </c>
      <c r="BU1258" s="27">
        <f>_xlfn.XLOOKUP($C1258,[32]PSP!$C:$C,[32]PSP!$BU:$BU)</f>
        <v>120.8</v>
      </c>
      <c r="BV1258" s="28">
        <f t="shared" si="5092"/>
        <v>0</v>
      </c>
      <c r="BW1258" s="88"/>
      <c r="BX1258" s="54">
        <f>_xlfn.XLOOKUP($C1258,[32]PSP!$C:$C,[32]PSP!$BX:$BX)</f>
        <v>0</v>
      </c>
      <c r="BY1258" s="27">
        <f>_xlfn.XLOOKUP($C1258,[32]PSP!$C:$C,[32]PSP!$BY:$BY)</f>
        <v>120.8</v>
      </c>
      <c r="BZ1258" s="28">
        <f t="shared" si="5093"/>
        <v>0</v>
      </c>
      <c r="CA1258" s="88"/>
      <c r="CB1258" s="54">
        <f>_xlfn.XLOOKUP($C1258,[32]PSP!$C:$C,[32]PSP!$CB:$CB)</f>
        <v>0</v>
      </c>
      <c r="CC1258" s="27">
        <f>_xlfn.XLOOKUP($C1258,[32]PSP!$C:$C,[32]PSP!$CC:$CC)</f>
        <v>120.8</v>
      </c>
      <c r="CD1258" s="28">
        <f t="shared" si="5094"/>
        <v>0</v>
      </c>
      <c r="CE1258" s="88"/>
      <c r="CF1258" s="54">
        <f>_xlfn.XLOOKUP($C1258,[32]PSP!$C:$C,[32]PSP!$CF:$CF)</f>
        <v>0</v>
      </c>
      <c r="CG1258" s="27">
        <f>_xlfn.XLOOKUP($C1258,[32]PSP!$C:$C,[32]PSP!$CG:$CG)</f>
        <v>120.8</v>
      </c>
      <c r="CH1258" s="28">
        <f t="shared" si="5095"/>
        <v>0</v>
      </c>
      <c r="CI1258" s="88"/>
      <c r="CJ1258" s="54">
        <f>_xlfn.XLOOKUP($C1258,[32]PSP!$C:$C,[32]PSP!$CJ:$CJ)</f>
        <v>0</v>
      </c>
      <c r="CK1258" s="27">
        <f>_xlfn.XLOOKUP($C1258,[32]PSP!$C:$C,[32]PSP!$CK:$CK)</f>
        <v>120.8</v>
      </c>
      <c r="CL1258" s="28">
        <f t="shared" si="5096"/>
        <v>0</v>
      </c>
      <c r="CM1258" s="88"/>
      <c r="CN1258" s="54">
        <f>_xlfn.XLOOKUP($C1258,[32]PSP!$C:$C,[32]PSP!$CN:$CN)</f>
        <v>1920</v>
      </c>
      <c r="CO1258" s="27">
        <f>_xlfn.XLOOKUP($C1258,[32]PSP!$C:$C,[32]PSP!$CO:$CO)</f>
        <v>120.8</v>
      </c>
      <c r="CP1258" s="28">
        <f t="shared" si="5097"/>
        <v>231936</v>
      </c>
      <c r="CQ1258" s="88"/>
      <c r="CR1258" s="54">
        <f>_xlfn.XLOOKUP($C1258,[32]PSP!$C:$C,[32]PSP!$CR:$CR)</f>
        <v>0</v>
      </c>
      <c r="CS1258" s="27">
        <f>_xlfn.XLOOKUP($C1258,[32]PSP!$C:$C,[32]PSP!$CS:$CS)</f>
        <v>120.8</v>
      </c>
      <c r="CT1258" s="28">
        <f t="shared" si="5098"/>
        <v>0</v>
      </c>
      <c r="CU1258" s="88"/>
      <c r="CV1258" s="54">
        <f>_xlfn.XLOOKUP($C1258,[32]PSP!$C:$C,[32]PSP!$CV:$CV)</f>
        <v>0</v>
      </c>
      <c r="CW1258" s="27">
        <f>_xlfn.XLOOKUP($C1258,[32]PSP!$C:$C,[32]PSP!$CW:$CW)</f>
        <v>120.8</v>
      </c>
      <c r="CX1258" s="28">
        <f t="shared" si="5099"/>
        <v>0</v>
      </c>
      <c r="CY1258" s="88"/>
      <c r="CZ1258" s="54">
        <f>_xlfn.XLOOKUP($C1258,[32]PSP!$C:$C,[32]PSP!$CZ:$CZ)</f>
        <v>0</v>
      </c>
      <c r="DA1258" s="27">
        <f>_xlfn.XLOOKUP($C1258,[32]PSP!$C:$C,[32]PSP!$DA:$DA)</f>
        <v>120.8</v>
      </c>
      <c r="DB1258" s="28">
        <f t="shared" si="5100"/>
        <v>0</v>
      </c>
      <c r="DC1258" s="88"/>
      <c r="DD1258" s="54">
        <f>_xlfn.XLOOKUP($C1258,[32]PSP!$C:$C,[32]PSP!$DD:$DD)</f>
        <v>0</v>
      </c>
      <c r="DE1258" s="27">
        <f>_xlfn.XLOOKUP($C1258,[32]PSP!$C:$C,[32]PSP!$DE:$DE)</f>
        <v>120.8</v>
      </c>
      <c r="DF1258" s="28">
        <f t="shared" si="5101"/>
        <v>0</v>
      </c>
      <c r="DG1258" s="88"/>
      <c r="DH1258" s="54">
        <f>_xlfn.XLOOKUP($C1258,[32]PSP!$C:$C,[32]PSP!$DH:$DH)</f>
        <v>0</v>
      </c>
      <c r="DI1258" s="27">
        <f>_xlfn.XLOOKUP($C1258,[32]PSP!$C:$C,[32]PSP!$DI:$DI)</f>
        <v>120.8</v>
      </c>
      <c r="DJ1258" s="28">
        <f t="shared" si="5102"/>
        <v>0</v>
      </c>
      <c r="DK1258" s="88"/>
      <c r="DL1258" s="54">
        <f>_xlfn.XLOOKUP($C1258,[32]PSP!$C:$C,[32]PSP!$DL:$DL)</f>
        <v>0</v>
      </c>
      <c r="DM1258" s="27">
        <f>_xlfn.XLOOKUP($C1258,[32]PSP!$C:$C,[32]PSP!$DM:$DM)</f>
        <v>120.8</v>
      </c>
      <c r="DN1258" s="28">
        <f t="shared" si="5103"/>
        <v>0</v>
      </c>
      <c r="DO1258" s="88"/>
      <c r="DP1258" s="54">
        <f>_xlfn.XLOOKUP($C1258,[32]PSP!$C:$C,[32]PSP!$DP:$DP)</f>
        <v>0</v>
      </c>
      <c r="DQ1258" s="27">
        <f>_xlfn.XLOOKUP($C1258,[32]PSP!$C:$C,[32]PSP!$DQ:$DQ)</f>
        <v>120.8</v>
      </c>
      <c r="DR1258" s="28">
        <f t="shared" si="5104"/>
        <v>0</v>
      </c>
      <c r="DS1258" s="88"/>
      <c r="DT1258" s="54">
        <f>_xlfn.XLOOKUP($C1258,[32]PSP!$C:$C,[32]PSP!$DT:$DT)</f>
        <v>0</v>
      </c>
      <c r="DU1258" s="27">
        <f>_xlfn.XLOOKUP($C1258,[32]PSP!$C:$C,[32]PSP!$DU:$DU)</f>
        <v>120.8</v>
      </c>
      <c r="DV1258" s="28">
        <f t="shared" si="5105"/>
        <v>0</v>
      </c>
      <c r="DW1258" s="88"/>
      <c r="DX1258" s="54">
        <f>_xlfn.XLOOKUP($C1258,[32]PSP!$C:$C,[32]PSP!$DX:$DX)</f>
        <v>0</v>
      </c>
      <c r="DY1258" s="27">
        <f>_xlfn.XLOOKUP($C1258,[32]PSP!$C:$C,[32]PSP!$DY:$DY)</f>
        <v>120.8</v>
      </c>
      <c r="DZ1258" s="28">
        <f t="shared" si="5106"/>
        <v>0</v>
      </c>
      <c r="EA1258" s="88"/>
      <c r="EB1258" s="54">
        <f>_xlfn.XLOOKUP($C1258,[32]PSP!$C:$C,[32]PSP!$EB:$EB)</f>
        <v>0</v>
      </c>
      <c r="EC1258" s="27">
        <f>_xlfn.XLOOKUP($C1258,[32]PSP!$C:$C,[32]PSP!$EC:$EC)</f>
        <v>120.8</v>
      </c>
      <c r="ED1258" s="28">
        <f t="shared" si="5107"/>
        <v>0</v>
      </c>
      <c r="EE1258" s="88"/>
      <c r="EF1258" s="54">
        <f>_xlfn.XLOOKUP($C1258,[32]PSP!$C:$C,[32]PSP!$EF:$EF)</f>
        <v>0</v>
      </c>
      <c r="EG1258" s="27">
        <f>_xlfn.XLOOKUP($C1258,[32]PSP!$C:$C,[32]PSP!$EG:$EG)</f>
        <v>120.8</v>
      </c>
      <c r="EH1258" s="28">
        <f t="shared" si="5108"/>
        <v>0</v>
      </c>
      <c r="EI1258" s="88"/>
      <c r="EJ1258" s="54">
        <f>_xlfn.XLOOKUP($C1258,[32]PSP!$C:$C,[32]PSP!$EJ:$EJ)</f>
        <v>0</v>
      </c>
      <c r="EK1258" s="27">
        <f>_xlfn.XLOOKUP($C1258,[32]PSP!$C:$C,[32]PSP!$EK:$EK)</f>
        <v>120.8</v>
      </c>
      <c r="EL1258" s="28">
        <f t="shared" si="5109"/>
        <v>0</v>
      </c>
      <c r="EM1258" s="24"/>
      <c r="EO1258" s="29">
        <f t="shared" si="5114"/>
        <v>231936</v>
      </c>
      <c r="EP1258" s="29">
        <f t="shared" si="5115"/>
        <v>231936</v>
      </c>
      <c r="EQ1258" s="4" t="b">
        <f t="shared" si="5112"/>
        <v>1</v>
      </c>
      <c r="ES1258" s="118">
        <f t="shared" si="5116"/>
        <v>1.1767000000000001</v>
      </c>
    </row>
    <row r="1259" spans="3:149" ht="12.75" customHeight="1" x14ac:dyDescent="0.25">
      <c r="C1259" s="24" t="s">
        <v>1282</v>
      </c>
      <c r="D1259" s="43">
        <f>_xlfn.XLOOKUP($C1259,[32]PSP!$C:$C,[32]PSP!D:D)</f>
        <v>4011463</v>
      </c>
      <c r="E1259" s="24" t="str">
        <f>_xlfn.XLOOKUP($C1259,[32]PSP!$C:$C,[32]PSP!E:E)</f>
        <v>SICRO SERVIÇO</v>
      </c>
      <c r="F1259" s="25" t="str">
        <f>_xlfn.XLOOKUP($C1259,[32]PSP!$C:$C,[32]PSP!F:F)</f>
        <v>CONCRETO ASFÁLTICO - FAIXA C - AREIA E BRITA COMERCIAIS</v>
      </c>
      <c r="G1259" s="26" t="str">
        <f>_xlfn.XLOOKUP($C1259,[32]PSP!$C:$C,[32]PSP!G:G)</f>
        <v>T</v>
      </c>
      <c r="H1259" s="53">
        <f>_xlfn.XLOOKUP($C1259,[32]PSP!$C:$C,[32]PSP!$H:$H)</f>
        <v>1920</v>
      </c>
      <c r="I1259" s="28">
        <f>_xlfn.XLOOKUP($C1259,[32]PSP!$C:$C,[32]PSP!$I:$I)</f>
        <v>234604.79999999999</v>
      </c>
      <c r="J1259" s="28">
        <f t="shared" si="5076"/>
        <v>276059.46815999999</v>
      </c>
      <c r="K1259" s="88"/>
      <c r="L1259" s="54">
        <f>_xlfn.XLOOKUP($C1259,[32]PSP!$C:$C,[32]PSP!$L:$L)</f>
        <v>0</v>
      </c>
      <c r="M1259" s="27">
        <f>_xlfn.XLOOKUP($C1259,[32]PSP!$C:$C,[32]PSP!$M:$M)</f>
        <v>122.19</v>
      </c>
      <c r="N1259" s="28">
        <f t="shared" si="5077"/>
        <v>0</v>
      </c>
      <c r="O1259" s="88"/>
      <c r="P1259" s="54">
        <f>_xlfn.XLOOKUP($C1259,[32]PSP!$C:$C,[32]PSP!$P:$P)</f>
        <v>0</v>
      </c>
      <c r="Q1259" s="27">
        <f>_xlfn.XLOOKUP($C1259,[32]PSP!$C:$C,[32]PSP!$Q:$Q)</f>
        <v>122.19</v>
      </c>
      <c r="R1259" s="28">
        <f t="shared" si="5078"/>
        <v>0</v>
      </c>
      <c r="S1259" s="88"/>
      <c r="T1259" s="54">
        <f>_xlfn.XLOOKUP($C1259,[32]PSP!$C:$C,[32]PSP!$T:$T)</f>
        <v>0</v>
      </c>
      <c r="U1259" s="27">
        <f>_xlfn.XLOOKUP($C1259,[32]PSP!$C:$C,[32]PSP!$U:$U)</f>
        <v>122.19</v>
      </c>
      <c r="V1259" s="28">
        <f t="shared" si="5079"/>
        <v>0</v>
      </c>
      <c r="W1259" s="88"/>
      <c r="X1259" s="54">
        <f>_xlfn.XLOOKUP($C1259,[32]PSP!$C:$C,[32]PSP!$X:$X)</f>
        <v>0</v>
      </c>
      <c r="Y1259" s="27">
        <f>_xlfn.XLOOKUP($C1259,[32]PSP!$C:$C,[32]PSP!$Y:$Y)</f>
        <v>122.19</v>
      </c>
      <c r="Z1259" s="28">
        <f t="shared" si="5080"/>
        <v>0</v>
      </c>
      <c r="AA1259" s="88"/>
      <c r="AB1259" s="54">
        <f>_xlfn.XLOOKUP($C1259,[32]PSP!$C:$C,[32]PSP!$AB:$AB)</f>
        <v>0</v>
      </c>
      <c r="AC1259" s="27">
        <f>_xlfn.XLOOKUP($C1259,[32]PSP!$C:$C,[32]PSP!$AC:$AC)</f>
        <v>122.19</v>
      </c>
      <c r="AD1259" s="28">
        <f t="shared" si="5081"/>
        <v>0</v>
      </c>
      <c r="AE1259" s="88"/>
      <c r="AF1259" s="54">
        <f>_xlfn.XLOOKUP($C1259,[32]PSP!$C:$C,[32]PSP!$AF:$AF)</f>
        <v>0</v>
      </c>
      <c r="AG1259" s="27">
        <f>_xlfn.XLOOKUP($C1259,[32]PSP!$C:$C,[32]PSP!$AG:$AG)</f>
        <v>122.19</v>
      </c>
      <c r="AH1259" s="28">
        <f t="shared" si="5082"/>
        <v>0</v>
      </c>
      <c r="AI1259" s="88"/>
      <c r="AJ1259" s="54">
        <f>_xlfn.XLOOKUP($C1259,[32]PSP!$C:$C,[32]PSP!$AJ:$AJ)</f>
        <v>0</v>
      </c>
      <c r="AK1259" s="27">
        <f>_xlfn.XLOOKUP($C1259,[32]PSP!$C:$C,[32]PSP!$AK:$AK)</f>
        <v>122.19</v>
      </c>
      <c r="AL1259" s="28">
        <f t="shared" si="5083"/>
        <v>0</v>
      </c>
      <c r="AM1259" s="88"/>
      <c r="AN1259" s="54">
        <f>_xlfn.XLOOKUP($C1259,[32]PSP!$C:$C,[32]PSP!$AN:$AN)</f>
        <v>0</v>
      </c>
      <c r="AO1259" s="27">
        <f>_xlfn.XLOOKUP($C1259,[32]PSP!$C:$C,[32]PSP!$AO:$AO)</f>
        <v>122.19</v>
      </c>
      <c r="AP1259" s="28">
        <f t="shared" si="5084"/>
        <v>0</v>
      </c>
      <c r="AQ1259" s="88"/>
      <c r="AR1259" s="54">
        <f>_xlfn.XLOOKUP($C1259,[32]PSP!$C:$C,[32]PSP!$AR:$AR)</f>
        <v>0</v>
      </c>
      <c r="AS1259" s="27">
        <f>_xlfn.XLOOKUP($C1259,[32]PSP!$C:$C,[32]PSP!$AS:$AS)</f>
        <v>122.19</v>
      </c>
      <c r="AT1259" s="28">
        <f t="shared" si="5085"/>
        <v>0</v>
      </c>
      <c r="AU1259" s="88"/>
      <c r="AV1259" s="54">
        <f>_xlfn.XLOOKUP($C1259,[32]PSP!$C:$C,[32]PSP!$AV:$AV)</f>
        <v>0</v>
      </c>
      <c r="AW1259" s="27">
        <f>_xlfn.XLOOKUP($C1259,[32]PSP!$C:$C,[32]PSP!$AW:$AW)</f>
        <v>122.19</v>
      </c>
      <c r="AX1259" s="28">
        <f t="shared" si="5086"/>
        <v>0</v>
      </c>
      <c r="AY1259" s="88"/>
      <c r="AZ1259" s="54">
        <f>_xlfn.XLOOKUP($C1259,[32]PSP!$C:$C,[32]PSP!$AZ:$AZ)</f>
        <v>0</v>
      </c>
      <c r="BA1259" s="27">
        <f>_xlfn.XLOOKUP($C1259,[32]PSP!$C:$C,[32]PSP!$BA:$BA)</f>
        <v>122.19</v>
      </c>
      <c r="BB1259" s="28">
        <f t="shared" si="5087"/>
        <v>0</v>
      </c>
      <c r="BC1259" s="88"/>
      <c r="BD1259" s="54">
        <f>_xlfn.XLOOKUP($C1259,[32]PSP!$C:$C,[32]PSP!$BD:$BD)</f>
        <v>0</v>
      </c>
      <c r="BE1259" s="27">
        <f>_xlfn.XLOOKUP($C1259,[32]PSP!$C:$C,[32]PSP!$BE:$BE)</f>
        <v>122.19</v>
      </c>
      <c r="BF1259" s="28">
        <f t="shared" si="5088"/>
        <v>0</v>
      </c>
      <c r="BG1259" s="88"/>
      <c r="BH1259" s="54">
        <f>_xlfn.XLOOKUP($C1259,[32]PSP!$C:$C,[32]PSP!$BH:$BH)</f>
        <v>0</v>
      </c>
      <c r="BI1259" s="27">
        <f>_xlfn.XLOOKUP($C1259,[32]PSP!$C:$C,[32]PSP!$BI:$BI)</f>
        <v>122.19</v>
      </c>
      <c r="BJ1259" s="28">
        <f t="shared" si="5089"/>
        <v>0</v>
      </c>
      <c r="BK1259" s="88"/>
      <c r="BL1259" s="54">
        <f>_xlfn.XLOOKUP($C1259,[32]PSP!$C:$C,[32]PSP!$BL:$BL)</f>
        <v>0</v>
      </c>
      <c r="BM1259" s="27">
        <f>_xlfn.XLOOKUP($C1259,[32]PSP!$C:$C,[32]PSP!$BM:$BM)</f>
        <v>122.19</v>
      </c>
      <c r="BN1259" s="28">
        <f t="shared" si="5090"/>
        <v>0</v>
      </c>
      <c r="BO1259" s="88"/>
      <c r="BP1259" s="54">
        <f>_xlfn.XLOOKUP($C1259,[32]PSP!$C:$C,[32]PSP!$BP:$BP)</f>
        <v>0</v>
      </c>
      <c r="BQ1259" s="27">
        <f>_xlfn.XLOOKUP($C1259,[32]PSP!$C:$C,[32]PSP!$BQ:$BQ)</f>
        <v>122.19</v>
      </c>
      <c r="BR1259" s="28">
        <f t="shared" si="5091"/>
        <v>0</v>
      </c>
      <c r="BS1259" s="88"/>
      <c r="BT1259" s="54">
        <f>_xlfn.XLOOKUP($C1259,[32]PSP!$C:$C,[32]PSP!$BT:$BT)</f>
        <v>0</v>
      </c>
      <c r="BU1259" s="27">
        <f>_xlfn.XLOOKUP($C1259,[32]PSP!$C:$C,[32]PSP!$BU:$BU)</f>
        <v>122.19</v>
      </c>
      <c r="BV1259" s="28">
        <f t="shared" si="5092"/>
        <v>0</v>
      </c>
      <c r="BW1259" s="88"/>
      <c r="BX1259" s="54">
        <f>_xlfn.XLOOKUP($C1259,[32]PSP!$C:$C,[32]PSP!$BX:$BX)</f>
        <v>0</v>
      </c>
      <c r="BY1259" s="27">
        <f>_xlfn.XLOOKUP($C1259,[32]PSP!$C:$C,[32]PSP!$BY:$BY)</f>
        <v>122.19</v>
      </c>
      <c r="BZ1259" s="28">
        <f t="shared" si="5093"/>
        <v>0</v>
      </c>
      <c r="CA1259" s="88"/>
      <c r="CB1259" s="54">
        <f>_xlfn.XLOOKUP($C1259,[32]PSP!$C:$C,[32]PSP!$CB:$CB)</f>
        <v>0</v>
      </c>
      <c r="CC1259" s="27">
        <f>_xlfn.XLOOKUP($C1259,[32]PSP!$C:$C,[32]PSP!$CC:$CC)</f>
        <v>122.19</v>
      </c>
      <c r="CD1259" s="28">
        <f t="shared" si="5094"/>
        <v>0</v>
      </c>
      <c r="CE1259" s="88"/>
      <c r="CF1259" s="54">
        <f>_xlfn.XLOOKUP($C1259,[32]PSP!$C:$C,[32]PSP!$CF:$CF)</f>
        <v>0</v>
      </c>
      <c r="CG1259" s="27">
        <f>_xlfn.XLOOKUP($C1259,[32]PSP!$C:$C,[32]PSP!$CG:$CG)</f>
        <v>122.19</v>
      </c>
      <c r="CH1259" s="28">
        <f t="shared" si="5095"/>
        <v>0</v>
      </c>
      <c r="CI1259" s="88"/>
      <c r="CJ1259" s="54">
        <f>_xlfn.XLOOKUP($C1259,[32]PSP!$C:$C,[32]PSP!$CJ:$CJ)</f>
        <v>0</v>
      </c>
      <c r="CK1259" s="27">
        <f>_xlfn.XLOOKUP($C1259,[32]PSP!$C:$C,[32]PSP!$CK:$CK)</f>
        <v>122.19</v>
      </c>
      <c r="CL1259" s="28">
        <f t="shared" si="5096"/>
        <v>0</v>
      </c>
      <c r="CM1259" s="88"/>
      <c r="CN1259" s="54">
        <f>_xlfn.XLOOKUP($C1259,[32]PSP!$C:$C,[32]PSP!$CN:$CN)</f>
        <v>1920</v>
      </c>
      <c r="CO1259" s="27">
        <f>_xlfn.XLOOKUP($C1259,[32]PSP!$C:$C,[32]PSP!$CO:$CO)</f>
        <v>122.19</v>
      </c>
      <c r="CP1259" s="28">
        <f t="shared" si="5097"/>
        <v>234604.79999999999</v>
      </c>
      <c r="CQ1259" s="88"/>
      <c r="CR1259" s="54">
        <f>_xlfn.XLOOKUP($C1259,[32]PSP!$C:$C,[32]PSP!$CR:$CR)</f>
        <v>0</v>
      </c>
      <c r="CS1259" s="27">
        <f>_xlfn.XLOOKUP($C1259,[32]PSP!$C:$C,[32]PSP!$CS:$CS)</f>
        <v>122.19</v>
      </c>
      <c r="CT1259" s="28">
        <f t="shared" si="5098"/>
        <v>0</v>
      </c>
      <c r="CU1259" s="88"/>
      <c r="CV1259" s="54">
        <f>_xlfn.XLOOKUP($C1259,[32]PSP!$C:$C,[32]PSP!$CV:$CV)</f>
        <v>0</v>
      </c>
      <c r="CW1259" s="27">
        <f>_xlfn.XLOOKUP($C1259,[32]PSP!$C:$C,[32]PSP!$CW:$CW)</f>
        <v>122.19</v>
      </c>
      <c r="CX1259" s="28">
        <f t="shared" si="5099"/>
        <v>0</v>
      </c>
      <c r="CY1259" s="88"/>
      <c r="CZ1259" s="54">
        <f>_xlfn.XLOOKUP($C1259,[32]PSP!$C:$C,[32]PSP!$CZ:$CZ)</f>
        <v>0</v>
      </c>
      <c r="DA1259" s="27">
        <f>_xlfn.XLOOKUP($C1259,[32]PSP!$C:$C,[32]PSP!$DA:$DA)</f>
        <v>122.19</v>
      </c>
      <c r="DB1259" s="28">
        <f t="shared" si="5100"/>
        <v>0</v>
      </c>
      <c r="DC1259" s="88"/>
      <c r="DD1259" s="54">
        <f>_xlfn.XLOOKUP($C1259,[32]PSP!$C:$C,[32]PSP!$DD:$DD)</f>
        <v>0</v>
      </c>
      <c r="DE1259" s="27">
        <f>_xlfn.XLOOKUP($C1259,[32]PSP!$C:$C,[32]PSP!$DE:$DE)</f>
        <v>122.19</v>
      </c>
      <c r="DF1259" s="28">
        <f t="shared" si="5101"/>
        <v>0</v>
      </c>
      <c r="DG1259" s="88"/>
      <c r="DH1259" s="54">
        <f>_xlfn.XLOOKUP($C1259,[32]PSP!$C:$C,[32]PSP!$DH:$DH)</f>
        <v>0</v>
      </c>
      <c r="DI1259" s="27">
        <f>_xlfn.XLOOKUP($C1259,[32]PSP!$C:$C,[32]PSP!$DI:$DI)</f>
        <v>122.19</v>
      </c>
      <c r="DJ1259" s="28">
        <f t="shared" si="5102"/>
        <v>0</v>
      </c>
      <c r="DK1259" s="88"/>
      <c r="DL1259" s="54">
        <f>_xlfn.XLOOKUP($C1259,[32]PSP!$C:$C,[32]PSP!$DL:$DL)</f>
        <v>0</v>
      </c>
      <c r="DM1259" s="27">
        <f>_xlfn.XLOOKUP($C1259,[32]PSP!$C:$C,[32]PSP!$DM:$DM)</f>
        <v>122.19</v>
      </c>
      <c r="DN1259" s="28">
        <f t="shared" si="5103"/>
        <v>0</v>
      </c>
      <c r="DO1259" s="88"/>
      <c r="DP1259" s="54">
        <f>_xlfn.XLOOKUP($C1259,[32]PSP!$C:$C,[32]PSP!$DP:$DP)</f>
        <v>0</v>
      </c>
      <c r="DQ1259" s="27">
        <f>_xlfn.XLOOKUP($C1259,[32]PSP!$C:$C,[32]PSP!$DQ:$DQ)</f>
        <v>122.19</v>
      </c>
      <c r="DR1259" s="28">
        <f t="shared" si="5104"/>
        <v>0</v>
      </c>
      <c r="DS1259" s="88"/>
      <c r="DT1259" s="54">
        <f>_xlfn.XLOOKUP($C1259,[32]PSP!$C:$C,[32]PSP!$DT:$DT)</f>
        <v>0</v>
      </c>
      <c r="DU1259" s="27">
        <f>_xlfn.XLOOKUP($C1259,[32]PSP!$C:$C,[32]PSP!$DU:$DU)</f>
        <v>122.19</v>
      </c>
      <c r="DV1259" s="28">
        <f t="shared" si="5105"/>
        <v>0</v>
      </c>
      <c r="DW1259" s="88"/>
      <c r="DX1259" s="54">
        <f>_xlfn.XLOOKUP($C1259,[32]PSP!$C:$C,[32]PSP!$DX:$DX)</f>
        <v>0</v>
      </c>
      <c r="DY1259" s="27">
        <f>_xlfn.XLOOKUP($C1259,[32]PSP!$C:$C,[32]PSP!$DY:$DY)</f>
        <v>122.19</v>
      </c>
      <c r="DZ1259" s="28">
        <f t="shared" si="5106"/>
        <v>0</v>
      </c>
      <c r="EA1259" s="88"/>
      <c r="EB1259" s="54">
        <f>_xlfn.XLOOKUP($C1259,[32]PSP!$C:$C,[32]PSP!$EB:$EB)</f>
        <v>0</v>
      </c>
      <c r="EC1259" s="27">
        <f>_xlfn.XLOOKUP($C1259,[32]PSP!$C:$C,[32]PSP!$EC:$EC)</f>
        <v>122.19</v>
      </c>
      <c r="ED1259" s="28">
        <f t="shared" si="5107"/>
        <v>0</v>
      </c>
      <c r="EE1259" s="88"/>
      <c r="EF1259" s="54">
        <f>_xlfn.XLOOKUP($C1259,[32]PSP!$C:$C,[32]PSP!$EF:$EF)</f>
        <v>0</v>
      </c>
      <c r="EG1259" s="27">
        <f>_xlfn.XLOOKUP($C1259,[32]PSP!$C:$C,[32]PSP!$EG:$EG)</f>
        <v>122.19</v>
      </c>
      <c r="EH1259" s="28">
        <f t="shared" si="5108"/>
        <v>0</v>
      </c>
      <c r="EI1259" s="88"/>
      <c r="EJ1259" s="54">
        <f>_xlfn.XLOOKUP($C1259,[32]PSP!$C:$C,[32]PSP!$EJ:$EJ)</f>
        <v>0</v>
      </c>
      <c r="EK1259" s="27">
        <f>_xlfn.XLOOKUP($C1259,[32]PSP!$C:$C,[32]PSP!$EK:$EK)</f>
        <v>122.19</v>
      </c>
      <c r="EL1259" s="28">
        <f t="shared" si="5109"/>
        <v>0</v>
      </c>
      <c r="EM1259" s="24"/>
      <c r="EO1259" s="29">
        <f t="shared" si="5114"/>
        <v>234604.79999999999</v>
      </c>
      <c r="EP1259" s="29">
        <f t="shared" si="5115"/>
        <v>234604.79999999999</v>
      </c>
      <c r="EQ1259" s="4" t="b">
        <f t="shared" si="5112"/>
        <v>1</v>
      </c>
      <c r="ES1259" s="118">
        <f t="shared" si="5116"/>
        <v>1.1767000000000001</v>
      </c>
    </row>
    <row r="1260" spans="3:149" ht="12.75" customHeight="1" x14ac:dyDescent="0.25">
      <c r="C1260" s="111" t="s">
        <v>735</v>
      </c>
      <c r="D1260" s="112"/>
      <c r="E1260" s="111"/>
      <c r="F1260" s="113" t="str">
        <f>_xlfn.XLOOKUP($C1260,[32]PSP!$C:$C,[32]PSP!F:F)</f>
        <v>MATERIAIS ASFALTICOS</v>
      </c>
      <c r="G1260" s="114"/>
      <c r="H1260" s="114"/>
      <c r="I1260" s="115"/>
      <c r="J1260" s="115"/>
      <c r="K1260" s="1"/>
      <c r="L1260" s="68"/>
      <c r="M1260" s="69"/>
      <c r="N1260" s="67"/>
      <c r="O1260" s="1"/>
      <c r="P1260" s="68"/>
      <c r="Q1260" s="69"/>
      <c r="R1260" s="67"/>
      <c r="S1260" s="1"/>
      <c r="T1260" s="68"/>
      <c r="U1260" s="69"/>
      <c r="V1260" s="67"/>
      <c r="W1260" s="1"/>
      <c r="X1260" s="68"/>
      <c r="Y1260" s="69"/>
      <c r="Z1260" s="67"/>
      <c r="AA1260" s="1"/>
      <c r="AB1260" s="68"/>
      <c r="AC1260" s="69"/>
      <c r="AD1260" s="67"/>
      <c r="AE1260" s="1"/>
      <c r="AF1260" s="68"/>
      <c r="AG1260" s="69"/>
      <c r="AH1260" s="67"/>
      <c r="AI1260" s="1"/>
      <c r="AJ1260" s="68"/>
      <c r="AK1260" s="69"/>
      <c r="AL1260" s="67"/>
      <c r="AM1260" s="1"/>
      <c r="AN1260" s="68"/>
      <c r="AO1260" s="69"/>
      <c r="AP1260" s="67"/>
      <c r="AQ1260" s="1"/>
      <c r="AR1260" s="68"/>
      <c r="AS1260" s="69"/>
      <c r="AT1260" s="67"/>
      <c r="AU1260" s="1"/>
      <c r="AV1260" s="68"/>
      <c r="AW1260" s="69"/>
      <c r="AX1260" s="67"/>
      <c r="AY1260" s="1"/>
      <c r="AZ1260" s="68"/>
      <c r="BA1260" s="69"/>
      <c r="BB1260" s="67"/>
      <c r="BC1260" s="1"/>
      <c r="BD1260" s="68"/>
      <c r="BE1260" s="69"/>
      <c r="BF1260" s="67"/>
      <c r="BG1260" s="1"/>
      <c r="BH1260" s="68"/>
      <c r="BI1260" s="69"/>
      <c r="BJ1260" s="67"/>
      <c r="BK1260" s="1"/>
      <c r="BL1260" s="68"/>
      <c r="BM1260" s="69"/>
      <c r="BN1260" s="67"/>
      <c r="BO1260" s="1"/>
      <c r="BP1260" s="68"/>
      <c r="BQ1260" s="69"/>
      <c r="BR1260" s="67"/>
      <c r="BS1260" s="1"/>
      <c r="BT1260" s="68"/>
      <c r="BU1260" s="69"/>
      <c r="BV1260" s="67"/>
      <c r="BW1260" s="1"/>
      <c r="BX1260" s="68"/>
      <c r="BY1260" s="69"/>
      <c r="BZ1260" s="67"/>
      <c r="CA1260" s="1"/>
      <c r="CB1260" s="68"/>
      <c r="CC1260" s="69"/>
      <c r="CD1260" s="67"/>
      <c r="CE1260" s="1"/>
      <c r="CF1260" s="68"/>
      <c r="CG1260" s="69"/>
      <c r="CH1260" s="67"/>
      <c r="CI1260" s="1"/>
      <c r="CJ1260" s="68"/>
      <c r="CK1260" s="69"/>
      <c r="CL1260" s="67"/>
      <c r="CM1260" s="1"/>
      <c r="CN1260" s="68"/>
      <c r="CO1260" s="69"/>
      <c r="CP1260" s="67"/>
      <c r="CQ1260" s="1"/>
      <c r="CR1260" s="68"/>
      <c r="CS1260" s="69"/>
      <c r="CT1260" s="67"/>
      <c r="CU1260" s="1"/>
      <c r="CV1260" s="68"/>
      <c r="CW1260" s="69"/>
      <c r="CX1260" s="67"/>
      <c r="CY1260" s="1"/>
      <c r="CZ1260" s="68"/>
      <c r="DA1260" s="69"/>
      <c r="DB1260" s="67"/>
      <c r="DC1260" s="1"/>
      <c r="DD1260" s="68"/>
      <c r="DE1260" s="69"/>
      <c r="DF1260" s="67"/>
      <c r="DG1260" s="1"/>
      <c r="DH1260" s="68"/>
      <c r="DI1260" s="69"/>
      <c r="DJ1260" s="67"/>
      <c r="DK1260" s="1"/>
      <c r="DL1260" s="68"/>
      <c r="DM1260" s="69"/>
      <c r="DN1260" s="67"/>
      <c r="DO1260" s="1"/>
      <c r="DP1260" s="68"/>
      <c r="DQ1260" s="69"/>
      <c r="DR1260" s="67"/>
      <c r="DS1260" s="1"/>
      <c r="DT1260" s="68"/>
      <c r="DU1260" s="69"/>
      <c r="DV1260" s="67"/>
      <c r="DW1260" s="1"/>
      <c r="DX1260" s="68"/>
      <c r="DY1260" s="69"/>
      <c r="DZ1260" s="67"/>
      <c r="EA1260" s="1"/>
      <c r="EB1260" s="68"/>
      <c r="EC1260" s="69"/>
      <c r="ED1260" s="67"/>
      <c r="EE1260" s="1"/>
      <c r="EF1260" s="68"/>
      <c r="EG1260" s="69"/>
      <c r="EH1260" s="67"/>
      <c r="EI1260" s="1"/>
      <c r="EJ1260" s="68"/>
      <c r="EK1260" s="69"/>
      <c r="EL1260" s="67"/>
      <c r="EM1260" s="111"/>
      <c r="EO1260" s="29">
        <f t="shared" si="5114"/>
        <v>0</v>
      </c>
      <c r="EP1260" s="29">
        <f t="shared" si="5115"/>
        <v>0</v>
      </c>
      <c r="EQ1260" s="4" t="b">
        <f t="shared" si="5112"/>
        <v>1</v>
      </c>
      <c r="ES1260" s="118">
        <f t="shared" si="5116"/>
        <v>1.1767000000000001</v>
      </c>
    </row>
    <row r="1261" spans="3:149" ht="12.75" customHeight="1" x14ac:dyDescent="0.25">
      <c r="C1261" s="24" t="s">
        <v>1283</v>
      </c>
      <c r="D1261" s="43" t="str">
        <f>_xlfn.XLOOKUP($C1261,[32]PSP!$C:$C,[32]PSP!D:D)</f>
        <v>COT.IS_44001</v>
      </c>
      <c r="E1261" s="24" t="str">
        <f>_xlfn.XLOOKUP($C1261,[32]PSP!$C:$C,[32]PSP!E:E)</f>
        <v>COTAÇÃO</v>
      </c>
      <c r="F1261" s="25" t="str">
        <f>_xlfn.XLOOKUP($C1261,[32]PSP!$C:$C,[32]PSP!F:F)</f>
        <v>FORNECIMENTO DE CAP 50/70 - ANP/DNIT</v>
      </c>
      <c r="G1261" s="26" t="str">
        <f>_xlfn.XLOOKUP($C1261,[32]PSP!$C:$C,[32]PSP!G:G)</f>
        <v>T</v>
      </c>
      <c r="H1261" s="53">
        <f>_xlfn.XLOOKUP($C1261,[32]PSP!$C:$C,[32]PSP!$H:$H)</f>
        <v>234.675072</v>
      </c>
      <c r="I1261" s="28">
        <f>_xlfn.XLOOKUP($C1261,[32]PSP!$C:$C,[32]PSP!$I:$I)</f>
        <v>645424.5</v>
      </c>
      <c r="J1261" s="28">
        <f t="shared" si="5076"/>
        <v>645424.5</v>
      </c>
      <c r="K1261" s="88"/>
      <c r="L1261" s="54">
        <f>_xlfn.XLOOKUP($C1261,[32]PSP!$C:$C,[32]PSP!$L:$L)</f>
        <v>0</v>
      </c>
      <c r="M1261" s="27">
        <f>_xlfn.XLOOKUP($C1261,[32]PSP!$C:$C,[32]PSP!$M:$M)</f>
        <v>2750.29</v>
      </c>
      <c r="N1261" s="28">
        <f t="shared" si="5077"/>
        <v>0</v>
      </c>
      <c r="O1261" s="88"/>
      <c r="P1261" s="54">
        <f>_xlfn.XLOOKUP($C1261,[32]PSP!$C:$C,[32]PSP!$P:$P)</f>
        <v>0</v>
      </c>
      <c r="Q1261" s="27">
        <f>_xlfn.XLOOKUP($C1261,[32]PSP!$C:$C,[32]PSP!$Q:$Q)</f>
        <v>2750.29</v>
      </c>
      <c r="R1261" s="28">
        <f t="shared" si="5078"/>
        <v>0</v>
      </c>
      <c r="S1261" s="88"/>
      <c r="T1261" s="54">
        <f>_xlfn.XLOOKUP($C1261,[32]PSP!$C:$C,[32]PSP!$T:$T)</f>
        <v>0</v>
      </c>
      <c r="U1261" s="27">
        <f>_xlfn.XLOOKUP($C1261,[32]PSP!$C:$C,[32]PSP!$U:$U)</f>
        <v>2750.29</v>
      </c>
      <c r="V1261" s="28">
        <f t="shared" si="5079"/>
        <v>0</v>
      </c>
      <c r="W1261" s="88"/>
      <c r="X1261" s="54">
        <f>_xlfn.XLOOKUP($C1261,[32]PSP!$C:$C,[32]PSP!$X:$X)</f>
        <v>0</v>
      </c>
      <c r="Y1261" s="27">
        <f>_xlfn.XLOOKUP($C1261,[32]PSP!$C:$C,[32]PSP!$Y:$Y)</f>
        <v>2750.29</v>
      </c>
      <c r="Z1261" s="28">
        <f t="shared" si="5080"/>
        <v>0</v>
      </c>
      <c r="AA1261" s="88"/>
      <c r="AB1261" s="54">
        <f>_xlfn.XLOOKUP($C1261,[32]PSP!$C:$C,[32]PSP!$AB:$AB)</f>
        <v>0</v>
      </c>
      <c r="AC1261" s="27">
        <f>_xlfn.XLOOKUP($C1261,[32]PSP!$C:$C,[32]PSP!$AC:$AC)</f>
        <v>2750.29</v>
      </c>
      <c r="AD1261" s="28">
        <f t="shared" si="5081"/>
        <v>0</v>
      </c>
      <c r="AE1261" s="88"/>
      <c r="AF1261" s="54">
        <f>_xlfn.XLOOKUP($C1261,[32]PSP!$C:$C,[32]PSP!$AF:$AF)</f>
        <v>0</v>
      </c>
      <c r="AG1261" s="27">
        <f>_xlfn.XLOOKUP($C1261,[32]PSP!$C:$C,[32]PSP!$AG:$AG)</f>
        <v>2750.29</v>
      </c>
      <c r="AH1261" s="28">
        <f t="shared" si="5082"/>
        <v>0</v>
      </c>
      <c r="AI1261" s="88"/>
      <c r="AJ1261" s="54">
        <f>_xlfn.XLOOKUP($C1261,[32]PSP!$C:$C,[32]PSP!$AJ:$AJ)</f>
        <v>0</v>
      </c>
      <c r="AK1261" s="27">
        <f>_xlfn.XLOOKUP($C1261,[32]PSP!$C:$C,[32]PSP!$AK:$AK)</f>
        <v>2750.29</v>
      </c>
      <c r="AL1261" s="28">
        <f t="shared" si="5083"/>
        <v>0</v>
      </c>
      <c r="AM1261" s="88"/>
      <c r="AN1261" s="54">
        <f>_xlfn.XLOOKUP($C1261,[32]PSP!$C:$C,[32]PSP!$AN:$AN)</f>
        <v>0</v>
      </c>
      <c r="AO1261" s="27">
        <f>_xlfn.XLOOKUP($C1261,[32]PSP!$C:$C,[32]PSP!$AO:$AO)</f>
        <v>2750.29</v>
      </c>
      <c r="AP1261" s="28">
        <f t="shared" si="5084"/>
        <v>0</v>
      </c>
      <c r="AQ1261" s="88"/>
      <c r="AR1261" s="54">
        <f>_xlfn.XLOOKUP($C1261,[32]PSP!$C:$C,[32]PSP!$AR:$AR)</f>
        <v>0</v>
      </c>
      <c r="AS1261" s="27">
        <f>_xlfn.XLOOKUP($C1261,[32]PSP!$C:$C,[32]PSP!$AS:$AS)</f>
        <v>2750.29</v>
      </c>
      <c r="AT1261" s="28">
        <f t="shared" si="5085"/>
        <v>0</v>
      </c>
      <c r="AU1261" s="88"/>
      <c r="AV1261" s="54">
        <f>_xlfn.XLOOKUP($C1261,[32]PSP!$C:$C,[32]PSP!$AV:$AV)</f>
        <v>0</v>
      </c>
      <c r="AW1261" s="27">
        <f>_xlfn.XLOOKUP($C1261,[32]PSP!$C:$C,[32]PSP!$AW:$AW)</f>
        <v>2750.29</v>
      </c>
      <c r="AX1261" s="28">
        <f t="shared" si="5086"/>
        <v>0</v>
      </c>
      <c r="AY1261" s="88"/>
      <c r="AZ1261" s="54">
        <f>_xlfn.XLOOKUP($C1261,[32]PSP!$C:$C,[32]PSP!$AZ:$AZ)</f>
        <v>0</v>
      </c>
      <c r="BA1261" s="27">
        <f>_xlfn.XLOOKUP($C1261,[32]PSP!$C:$C,[32]PSP!$BA:$BA)</f>
        <v>2750.29</v>
      </c>
      <c r="BB1261" s="28">
        <f t="shared" si="5087"/>
        <v>0</v>
      </c>
      <c r="BC1261" s="88"/>
      <c r="BD1261" s="54">
        <f>_xlfn.XLOOKUP($C1261,[32]PSP!$C:$C,[32]PSP!$BD:$BD)</f>
        <v>0</v>
      </c>
      <c r="BE1261" s="27">
        <f>_xlfn.XLOOKUP($C1261,[32]PSP!$C:$C,[32]PSP!$BE:$BE)</f>
        <v>2750.29</v>
      </c>
      <c r="BF1261" s="28">
        <f t="shared" si="5088"/>
        <v>0</v>
      </c>
      <c r="BG1261" s="88"/>
      <c r="BH1261" s="54">
        <f>_xlfn.XLOOKUP($C1261,[32]PSP!$C:$C,[32]PSP!$BH:$BH)</f>
        <v>0</v>
      </c>
      <c r="BI1261" s="27">
        <f>_xlfn.XLOOKUP($C1261,[32]PSP!$C:$C,[32]PSP!$BI:$BI)</f>
        <v>2750.29</v>
      </c>
      <c r="BJ1261" s="28">
        <f t="shared" si="5089"/>
        <v>0</v>
      </c>
      <c r="BK1261" s="88"/>
      <c r="BL1261" s="54">
        <f>_xlfn.XLOOKUP($C1261,[32]PSP!$C:$C,[32]PSP!$BL:$BL)</f>
        <v>0</v>
      </c>
      <c r="BM1261" s="27">
        <f>_xlfn.XLOOKUP($C1261,[32]PSP!$C:$C,[32]PSP!$BM:$BM)</f>
        <v>2750.29</v>
      </c>
      <c r="BN1261" s="28">
        <f t="shared" si="5090"/>
        <v>0</v>
      </c>
      <c r="BO1261" s="88"/>
      <c r="BP1261" s="54">
        <f>_xlfn.XLOOKUP($C1261,[32]PSP!$C:$C,[32]PSP!$BP:$BP)</f>
        <v>0</v>
      </c>
      <c r="BQ1261" s="27">
        <f>_xlfn.XLOOKUP($C1261,[32]PSP!$C:$C,[32]PSP!$BQ:$BQ)</f>
        <v>2750.29</v>
      </c>
      <c r="BR1261" s="28">
        <f t="shared" si="5091"/>
        <v>0</v>
      </c>
      <c r="BS1261" s="88"/>
      <c r="BT1261" s="54">
        <f>_xlfn.XLOOKUP($C1261,[32]PSP!$C:$C,[32]PSP!$BT:$BT)</f>
        <v>0</v>
      </c>
      <c r="BU1261" s="27">
        <f>_xlfn.XLOOKUP($C1261,[32]PSP!$C:$C,[32]PSP!$BU:$BU)</f>
        <v>2750.29</v>
      </c>
      <c r="BV1261" s="28">
        <f t="shared" si="5092"/>
        <v>0</v>
      </c>
      <c r="BW1261" s="88"/>
      <c r="BX1261" s="54">
        <f>_xlfn.XLOOKUP($C1261,[32]PSP!$C:$C,[32]PSP!$BX:$BX)</f>
        <v>0</v>
      </c>
      <c r="BY1261" s="27">
        <f>_xlfn.XLOOKUP($C1261,[32]PSP!$C:$C,[32]PSP!$BY:$BY)</f>
        <v>2750.29</v>
      </c>
      <c r="BZ1261" s="28">
        <f t="shared" si="5093"/>
        <v>0</v>
      </c>
      <c r="CA1261" s="88"/>
      <c r="CB1261" s="54">
        <f>_xlfn.XLOOKUP($C1261,[32]PSP!$C:$C,[32]PSP!$CB:$CB)</f>
        <v>0</v>
      </c>
      <c r="CC1261" s="27">
        <f>_xlfn.XLOOKUP($C1261,[32]PSP!$C:$C,[32]PSP!$CC:$CC)</f>
        <v>2750.29</v>
      </c>
      <c r="CD1261" s="28">
        <f t="shared" si="5094"/>
        <v>0</v>
      </c>
      <c r="CE1261" s="88"/>
      <c r="CF1261" s="54">
        <f>_xlfn.XLOOKUP($C1261,[32]PSP!$C:$C,[32]PSP!$CF:$CF)</f>
        <v>0</v>
      </c>
      <c r="CG1261" s="27">
        <f>_xlfn.XLOOKUP($C1261,[32]PSP!$C:$C,[32]PSP!$CG:$CG)</f>
        <v>2750.29</v>
      </c>
      <c r="CH1261" s="28">
        <f t="shared" si="5095"/>
        <v>0</v>
      </c>
      <c r="CI1261" s="88"/>
      <c r="CJ1261" s="54">
        <f>_xlfn.XLOOKUP($C1261,[32]PSP!$C:$C,[32]PSP!$CJ:$CJ)</f>
        <v>0</v>
      </c>
      <c r="CK1261" s="27">
        <f>_xlfn.XLOOKUP($C1261,[32]PSP!$C:$C,[32]PSP!$CK:$CK)</f>
        <v>2750.29</v>
      </c>
      <c r="CL1261" s="28">
        <f t="shared" si="5096"/>
        <v>0</v>
      </c>
      <c r="CM1261" s="88"/>
      <c r="CN1261" s="54">
        <f>_xlfn.XLOOKUP($C1261,[32]PSP!$C:$C,[32]PSP!$CN:$CN)</f>
        <v>234.675072</v>
      </c>
      <c r="CO1261" s="27">
        <f>_xlfn.XLOOKUP($C1261,[32]PSP!$C:$C,[32]PSP!$CO:$CO)</f>
        <v>2750.29</v>
      </c>
      <c r="CP1261" s="28">
        <f t="shared" si="5097"/>
        <v>645424.5</v>
      </c>
      <c r="CQ1261" s="88"/>
      <c r="CR1261" s="54">
        <f>_xlfn.XLOOKUP($C1261,[32]PSP!$C:$C,[32]PSP!$CR:$CR)</f>
        <v>0</v>
      </c>
      <c r="CS1261" s="27">
        <f>_xlfn.XLOOKUP($C1261,[32]PSP!$C:$C,[32]PSP!$CS:$CS)</f>
        <v>2750.29</v>
      </c>
      <c r="CT1261" s="28">
        <f t="shared" si="5098"/>
        <v>0</v>
      </c>
      <c r="CU1261" s="88"/>
      <c r="CV1261" s="54">
        <f>_xlfn.XLOOKUP($C1261,[32]PSP!$C:$C,[32]PSP!$CV:$CV)</f>
        <v>0</v>
      </c>
      <c r="CW1261" s="27">
        <f>_xlfn.XLOOKUP($C1261,[32]PSP!$C:$C,[32]PSP!$CW:$CW)</f>
        <v>2750.29</v>
      </c>
      <c r="CX1261" s="28">
        <f t="shared" si="5099"/>
        <v>0</v>
      </c>
      <c r="CY1261" s="88"/>
      <c r="CZ1261" s="54">
        <f>_xlfn.XLOOKUP($C1261,[32]PSP!$C:$C,[32]PSP!$CZ:$CZ)</f>
        <v>0</v>
      </c>
      <c r="DA1261" s="27">
        <f>_xlfn.XLOOKUP($C1261,[32]PSP!$C:$C,[32]PSP!$DA:$DA)</f>
        <v>2750.29</v>
      </c>
      <c r="DB1261" s="28">
        <f t="shared" si="5100"/>
        <v>0</v>
      </c>
      <c r="DC1261" s="88"/>
      <c r="DD1261" s="54">
        <f>_xlfn.XLOOKUP($C1261,[32]PSP!$C:$C,[32]PSP!$DD:$DD)</f>
        <v>0</v>
      </c>
      <c r="DE1261" s="27">
        <f>_xlfn.XLOOKUP($C1261,[32]PSP!$C:$C,[32]PSP!$DE:$DE)</f>
        <v>2750.29</v>
      </c>
      <c r="DF1261" s="28">
        <f t="shared" si="5101"/>
        <v>0</v>
      </c>
      <c r="DG1261" s="88"/>
      <c r="DH1261" s="54">
        <f>_xlfn.XLOOKUP($C1261,[32]PSP!$C:$C,[32]PSP!$DH:$DH)</f>
        <v>0</v>
      </c>
      <c r="DI1261" s="27">
        <f>_xlfn.XLOOKUP($C1261,[32]PSP!$C:$C,[32]PSP!$DI:$DI)</f>
        <v>2750.29</v>
      </c>
      <c r="DJ1261" s="28">
        <f t="shared" si="5102"/>
        <v>0</v>
      </c>
      <c r="DK1261" s="88"/>
      <c r="DL1261" s="54">
        <f>_xlfn.XLOOKUP($C1261,[32]PSP!$C:$C,[32]PSP!$DL:$DL)</f>
        <v>0</v>
      </c>
      <c r="DM1261" s="27">
        <f>_xlfn.XLOOKUP($C1261,[32]PSP!$C:$C,[32]PSP!$DM:$DM)</f>
        <v>2750.29</v>
      </c>
      <c r="DN1261" s="28">
        <f t="shared" si="5103"/>
        <v>0</v>
      </c>
      <c r="DO1261" s="88"/>
      <c r="DP1261" s="54">
        <f>_xlfn.XLOOKUP($C1261,[32]PSP!$C:$C,[32]PSP!$DP:$DP)</f>
        <v>0</v>
      </c>
      <c r="DQ1261" s="27">
        <f>_xlfn.XLOOKUP($C1261,[32]PSP!$C:$C,[32]PSP!$DQ:$DQ)</f>
        <v>2750.29</v>
      </c>
      <c r="DR1261" s="28">
        <f t="shared" si="5104"/>
        <v>0</v>
      </c>
      <c r="DS1261" s="88"/>
      <c r="DT1261" s="54">
        <f>_xlfn.XLOOKUP($C1261,[32]PSP!$C:$C,[32]PSP!$DT:$DT)</f>
        <v>0</v>
      </c>
      <c r="DU1261" s="27">
        <f>_xlfn.XLOOKUP($C1261,[32]PSP!$C:$C,[32]PSP!$DU:$DU)</f>
        <v>2750.29</v>
      </c>
      <c r="DV1261" s="28">
        <f t="shared" si="5105"/>
        <v>0</v>
      </c>
      <c r="DW1261" s="88"/>
      <c r="DX1261" s="54">
        <f>_xlfn.XLOOKUP($C1261,[32]PSP!$C:$C,[32]PSP!$DX:$DX)</f>
        <v>0</v>
      </c>
      <c r="DY1261" s="27">
        <f>_xlfn.XLOOKUP($C1261,[32]PSP!$C:$C,[32]PSP!$DY:$DY)</f>
        <v>2750.29</v>
      </c>
      <c r="DZ1261" s="28">
        <f t="shared" si="5106"/>
        <v>0</v>
      </c>
      <c r="EA1261" s="88"/>
      <c r="EB1261" s="54">
        <f>_xlfn.XLOOKUP($C1261,[32]PSP!$C:$C,[32]PSP!$EB:$EB)</f>
        <v>0</v>
      </c>
      <c r="EC1261" s="27">
        <f>_xlfn.XLOOKUP($C1261,[32]PSP!$C:$C,[32]PSP!$EC:$EC)</f>
        <v>2750.29</v>
      </c>
      <c r="ED1261" s="28">
        <f t="shared" si="5107"/>
        <v>0</v>
      </c>
      <c r="EE1261" s="88"/>
      <c r="EF1261" s="54">
        <f>_xlfn.XLOOKUP($C1261,[32]PSP!$C:$C,[32]PSP!$EF:$EF)</f>
        <v>0</v>
      </c>
      <c r="EG1261" s="27">
        <f>_xlfn.XLOOKUP($C1261,[32]PSP!$C:$C,[32]PSP!$EG:$EG)</f>
        <v>2750.29</v>
      </c>
      <c r="EH1261" s="28">
        <f t="shared" si="5108"/>
        <v>0</v>
      </c>
      <c r="EI1261" s="88"/>
      <c r="EJ1261" s="54">
        <f>_xlfn.XLOOKUP($C1261,[32]PSP!$C:$C,[32]PSP!$EJ:$EJ)</f>
        <v>0</v>
      </c>
      <c r="EK1261" s="27">
        <f>_xlfn.XLOOKUP($C1261,[32]PSP!$C:$C,[32]PSP!$EK:$EK)</f>
        <v>2750.29</v>
      </c>
      <c r="EL1261" s="28">
        <f t="shared" si="5109"/>
        <v>0</v>
      </c>
      <c r="EM1261" s="24"/>
      <c r="EO1261" s="29">
        <f t="shared" si="5114"/>
        <v>645424.5</v>
      </c>
      <c r="EP1261" s="29">
        <f t="shared" si="5115"/>
        <v>645424.5</v>
      </c>
      <c r="EQ1261" s="4" t="b">
        <f t="shared" si="5112"/>
        <v>1</v>
      </c>
      <c r="ES1261" s="118">
        <f t="shared" si="5116"/>
        <v>1</v>
      </c>
    </row>
    <row r="1262" spans="3:149" ht="12.75" customHeight="1" x14ac:dyDescent="0.25">
      <c r="C1262" s="24" t="s">
        <v>1284</v>
      </c>
      <c r="D1262" s="43" t="str">
        <f>_xlfn.XLOOKUP($C1262,[32]PSP!$C:$C,[32]PSP!D:D)</f>
        <v>COT.IS_44002</v>
      </c>
      <c r="E1262" s="24" t="str">
        <f>_xlfn.XLOOKUP($C1262,[32]PSP!$C:$C,[32]PSP!E:E)</f>
        <v>COTAÇÃO</v>
      </c>
      <c r="F1262" s="25" t="str">
        <f>_xlfn.XLOOKUP($C1262,[32]PSP!$C:$C,[32]PSP!F:F)</f>
        <v>TRANSPORTE DE CAP 50/70 - ANP/DNIT</v>
      </c>
      <c r="G1262" s="26" t="str">
        <f>_xlfn.XLOOKUP($C1262,[32]PSP!$C:$C,[32]PSP!G:G)</f>
        <v>T</v>
      </c>
      <c r="H1262" s="53">
        <f>_xlfn.XLOOKUP($C1262,[32]PSP!$C:$C,[32]PSP!$H:$H)</f>
        <v>234.675072</v>
      </c>
      <c r="I1262" s="28">
        <f>_xlfn.XLOOKUP($C1262,[32]PSP!$C:$C,[32]PSP!$I:$I)</f>
        <v>38078.370000000003</v>
      </c>
      <c r="J1262" s="28">
        <f t="shared" si="5076"/>
        <v>38078.370000000003</v>
      </c>
      <c r="K1262" s="88"/>
      <c r="L1262" s="54">
        <f>_xlfn.XLOOKUP($C1262,[32]PSP!$C:$C,[32]PSP!$L:$L)</f>
        <v>0</v>
      </c>
      <c r="M1262" s="27">
        <f>_xlfn.XLOOKUP($C1262,[32]PSP!$C:$C,[32]PSP!$M:$M)</f>
        <v>162.26</v>
      </c>
      <c r="N1262" s="28">
        <f t="shared" si="5077"/>
        <v>0</v>
      </c>
      <c r="O1262" s="88"/>
      <c r="P1262" s="54">
        <f>_xlfn.XLOOKUP($C1262,[32]PSP!$C:$C,[32]PSP!$P:$P)</f>
        <v>0</v>
      </c>
      <c r="Q1262" s="27">
        <f>_xlfn.XLOOKUP($C1262,[32]PSP!$C:$C,[32]PSP!$Q:$Q)</f>
        <v>162.26</v>
      </c>
      <c r="R1262" s="28">
        <f t="shared" si="5078"/>
        <v>0</v>
      </c>
      <c r="S1262" s="88"/>
      <c r="T1262" s="54">
        <f>_xlfn.XLOOKUP($C1262,[32]PSP!$C:$C,[32]PSP!$T:$T)</f>
        <v>0</v>
      </c>
      <c r="U1262" s="27">
        <f>_xlfn.XLOOKUP($C1262,[32]PSP!$C:$C,[32]PSP!$U:$U)</f>
        <v>162.26</v>
      </c>
      <c r="V1262" s="28">
        <f t="shared" si="5079"/>
        <v>0</v>
      </c>
      <c r="W1262" s="88"/>
      <c r="X1262" s="54">
        <f>_xlfn.XLOOKUP($C1262,[32]PSP!$C:$C,[32]PSP!$X:$X)</f>
        <v>0</v>
      </c>
      <c r="Y1262" s="27">
        <f>_xlfn.XLOOKUP($C1262,[32]PSP!$C:$C,[32]PSP!$Y:$Y)</f>
        <v>162.26</v>
      </c>
      <c r="Z1262" s="28">
        <f t="shared" si="5080"/>
        <v>0</v>
      </c>
      <c r="AA1262" s="88"/>
      <c r="AB1262" s="54">
        <f>_xlfn.XLOOKUP($C1262,[32]PSP!$C:$C,[32]PSP!$AB:$AB)</f>
        <v>0</v>
      </c>
      <c r="AC1262" s="27">
        <f>_xlfn.XLOOKUP($C1262,[32]PSP!$C:$C,[32]PSP!$AC:$AC)</f>
        <v>162.26</v>
      </c>
      <c r="AD1262" s="28">
        <f t="shared" si="5081"/>
        <v>0</v>
      </c>
      <c r="AE1262" s="88"/>
      <c r="AF1262" s="54">
        <f>_xlfn.XLOOKUP($C1262,[32]PSP!$C:$C,[32]PSP!$AF:$AF)</f>
        <v>0</v>
      </c>
      <c r="AG1262" s="27">
        <f>_xlfn.XLOOKUP($C1262,[32]PSP!$C:$C,[32]PSP!$AG:$AG)</f>
        <v>162.26</v>
      </c>
      <c r="AH1262" s="28">
        <f t="shared" si="5082"/>
        <v>0</v>
      </c>
      <c r="AI1262" s="88"/>
      <c r="AJ1262" s="54">
        <f>_xlfn.XLOOKUP($C1262,[32]PSP!$C:$C,[32]PSP!$AJ:$AJ)</f>
        <v>0</v>
      </c>
      <c r="AK1262" s="27">
        <f>_xlfn.XLOOKUP($C1262,[32]PSP!$C:$C,[32]PSP!$AK:$AK)</f>
        <v>162.26</v>
      </c>
      <c r="AL1262" s="28">
        <f t="shared" si="5083"/>
        <v>0</v>
      </c>
      <c r="AM1262" s="88"/>
      <c r="AN1262" s="54">
        <f>_xlfn.XLOOKUP($C1262,[32]PSP!$C:$C,[32]PSP!$AN:$AN)</f>
        <v>0</v>
      </c>
      <c r="AO1262" s="27">
        <f>_xlfn.XLOOKUP($C1262,[32]PSP!$C:$C,[32]PSP!$AO:$AO)</f>
        <v>162.26</v>
      </c>
      <c r="AP1262" s="28">
        <f t="shared" si="5084"/>
        <v>0</v>
      </c>
      <c r="AQ1262" s="88"/>
      <c r="AR1262" s="54">
        <f>_xlfn.XLOOKUP($C1262,[32]PSP!$C:$C,[32]PSP!$AR:$AR)</f>
        <v>0</v>
      </c>
      <c r="AS1262" s="27">
        <f>_xlfn.XLOOKUP($C1262,[32]PSP!$C:$C,[32]PSP!$AS:$AS)</f>
        <v>162.26</v>
      </c>
      <c r="AT1262" s="28">
        <f t="shared" si="5085"/>
        <v>0</v>
      </c>
      <c r="AU1262" s="88"/>
      <c r="AV1262" s="54">
        <f>_xlfn.XLOOKUP($C1262,[32]PSP!$C:$C,[32]PSP!$AV:$AV)</f>
        <v>0</v>
      </c>
      <c r="AW1262" s="27">
        <f>_xlfn.XLOOKUP($C1262,[32]PSP!$C:$C,[32]PSP!$AW:$AW)</f>
        <v>162.26</v>
      </c>
      <c r="AX1262" s="28">
        <f t="shared" si="5086"/>
        <v>0</v>
      </c>
      <c r="AY1262" s="88"/>
      <c r="AZ1262" s="54">
        <f>_xlfn.XLOOKUP($C1262,[32]PSP!$C:$C,[32]PSP!$AZ:$AZ)</f>
        <v>0</v>
      </c>
      <c r="BA1262" s="27">
        <f>_xlfn.XLOOKUP($C1262,[32]PSP!$C:$C,[32]PSP!$BA:$BA)</f>
        <v>162.26</v>
      </c>
      <c r="BB1262" s="28">
        <f t="shared" si="5087"/>
        <v>0</v>
      </c>
      <c r="BC1262" s="88"/>
      <c r="BD1262" s="54">
        <f>_xlfn.XLOOKUP($C1262,[32]PSP!$C:$C,[32]PSP!$BD:$BD)</f>
        <v>0</v>
      </c>
      <c r="BE1262" s="27">
        <f>_xlfn.XLOOKUP($C1262,[32]PSP!$C:$C,[32]PSP!$BE:$BE)</f>
        <v>162.26</v>
      </c>
      <c r="BF1262" s="28">
        <f t="shared" si="5088"/>
        <v>0</v>
      </c>
      <c r="BG1262" s="88"/>
      <c r="BH1262" s="54">
        <f>_xlfn.XLOOKUP($C1262,[32]PSP!$C:$C,[32]PSP!$BH:$BH)</f>
        <v>0</v>
      </c>
      <c r="BI1262" s="27">
        <f>_xlfn.XLOOKUP($C1262,[32]PSP!$C:$C,[32]PSP!$BI:$BI)</f>
        <v>162.26</v>
      </c>
      <c r="BJ1262" s="28">
        <f t="shared" si="5089"/>
        <v>0</v>
      </c>
      <c r="BK1262" s="88"/>
      <c r="BL1262" s="54">
        <f>_xlfn.XLOOKUP($C1262,[32]PSP!$C:$C,[32]PSP!$BL:$BL)</f>
        <v>0</v>
      </c>
      <c r="BM1262" s="27">
        <f>_xlfn.XLOOKUP($C1262,[32]PSP!$C:$C,[32]PSP!$BM:$BM)</f>
        <v>162.26</v>
      </c>
      <c r="BN1262" s="28">
        <f t="shared" si="5090"/>
        <v>0</v>
      </c>
      <c r="BO1262" s="88"/>
      <c r="BP1262" s="54">
        <f>_xlfn.XLOOKUP($C1262,[32]PSP!$C:$C,[32]PSP!$BP:$BP)</f>
        <v>0</v>
      </c>
      <c r="BQ1262" s="27">
        <f>_xlfn.XLOOKUP($C1262,[32]PSP!$C:$C,[32]PSP!$BQ:$BQ)</f>
        <v>162.26</v>
      </c>
      <c r="BR1262" s="28">
        <f t="shared" si="5091"/>
        <v>0</v>
      </c>
      <c r="BS1262" s="88"/>
      <c r="BT1262" s="54">
        <f>_xlfn.XLOOKUP($C1262,[32]PSP!$C:$C,[32]PSP!$BT:$BT)</f>
        <v>0</v>
      </c>
      <c r="BU1262" s="27">
        <f>_xlfn.XLOOKUP($C1262,[32]PSP!$C:$C,[32]PSP!$BU:$BU)</f>
        <v>162.26</v>
      </c>
      <c r="BV1262" s="28">
        <f t="shared" si="5092"/>
        <v>0</v>
      </c>
      <c r="BW1262" s="88"/>
      <c r="BX1262" s="54">
        <f>_xlfn.XLOOKUP($C1262,[32]PSP!$C:$C,[32]PSP!$BX:$BX)</f>
        <v>0</v>
      </c>
      <c r="BY1262" s="27">
        <f>_xlfn.XLOOKUP($C1262,[32]PSP!$C:$C,[32]PSP!$BY:$BY)</f>
        <v>162.26</v>
      </c>
      <c r="BZ1262" s="28">
        <f t="shared" si="5093"/>
        <v>0</v>
      </c>
      <c r="CA1262" s="88"/>
      <c r="CB1262" s="54">
        <f>_xlfn.XLOOKUP($C1262,[32]PSP!$C:$C,[32]PSP!$CB:$CB)</f>
        <v>0</v>
      </c>
      <c r="CC1262" s="27">
        <f>_xlfn.XLOOKUP($C1262,[32]PSP!$C:$C,[32]PSP!$CC:$CC)</f>
        <v>162.26</v>
      </c>
      <c r="CD1262" s="28">
        <f t="shared" si="5094"/>
        <v>0</v>
      </c>
      <c r="CE1262" s="88"/>
      <c r="CF1262" s="54">
        <f>_xlfn.XLOOKUP($C1262,[32]PSP!$C:$C,[32]PSP!$CF:$CF)</f>
        <v>0</v>
      </c>
      <c r="CG1262" s="27">
        <f>_xlfn.XLOOKUP($C1262,[32]PSP!$C:$C,[32]PSP!$CG:$CG)</f>
        <v>162.26</v>
      </c>
      <c r="CH1262" s="28">
        <f t="shared" si="5095"/>
        <v>0</v>
      </c>
      <c r="CI1262" s="88"/>
      <c r="CJ1262" s="54">
        <f>_xlfn.XLOOKUP($C1262,[32]PSP!$C:$C,[32]PSP!$CJ:$CJ)</f>
        <v>0</v>
      </c>
      <c r="CK1262" s="27">
        <f>_xlfn.XLOOKUP($C1262,[32]PSP!$C:$C,[32]PSP!$CK:$CK)</f>
        <v>162.26</v>
      </c>
      <c r="CL1262" s="28">
        <f t="shared" si="5096"/>
        <v>0</v>
      </c>
      <c r="CM1262" s="88"/>
      <c r="CN1262" s="54">
        <f>_xlfn.XLOOKUP($C1262,[32]PSP!$C:$C,[32]PSP!$CN:$CN)</f>
        <v>234.675072</v>
      </c>
      <c r="CO1262" s="27">
        <f>_xlfn.XLOOKUP($C1262,[32]PSP!$C:$C,[32]PSP!$CO:$CO)</f>
        <v>162.26</v>
      </c>
      <c r="CP1262" s="28">
        <f t="shared" si="5097"/>
        <v>38078.370000000003</v>
      </c>
      <c r="CQ1262" s="88"/>
      <c r="CR1262" s="54">
        <f>_xlfn.XLOOKUP($C1262,[32]PSP!$C:$C,[32]PSP!$CR:$CR)</f>
        <v>0</v>
      </c>
      <c r="CS1262" s="27">
        <f>_xlfn.XLOOKUP($C1262,[32]PSP!$C:$C,[32]PSP!$CS:$CS)</f>
        <v>162.26</v>
      </c>
      <c r="CT1262" s="28">
        <f t="shared" si="5098"/>
        <v>0</v>
      </c>
      <c r="CU1262" s="88"/>
      <c r="CV1262" s="54">
        <f>_xlfn.XLOOKUP($C1262,[32]PSP!$C:$C,[32]PSP!$CV:$CV)</f>
        <v>0</v>
      </c>
      <c r="CW1262" s="27">
        <f>_xlfn.XLOOKUP($C1262,[32]PSP!$C:$C,[32]PSP!$CW:$CW)</f>
        <v>162.26</v>
      </c>
      <c r="CX1262" s="28">
        <f t="shared" si="5099"/>
        <v>0</v>
      </c>
      <c r="CY1262" s="88"/>
      <c r="CZ1262" s="54">
        <f>_xlfn.XLOOKUP($C1262,[32]PSP!$C:$C,[32]PSP!$CZ:$CZ)</f>
        <v>0</v>
      </c>
      <c r="DA1262" s="27">
        <f>_xlfn.XLOOKUP($C1262,[32]PSP!$C:$C,[32]PSP!$DA:$DA)</f>
        <v>162.26</v>
      </c>
      <c r="DB1262" s="28">
        <f t="shared" si="5100"/>
        <v>0</v>
      </c>
      <c r="DC1262" s="88"/>
      <c r="DD1262" s="54">
        <f>_xlfn.XLOOKUP($C1262,[32]PSP!$C:$C,[32]PSP!$DD:$DD)</f>
        <v>0</v>
      </c>
      <c r="DE1262" s="27">
        <f>_xlfn.XLOOKUP($C1262,[32]PSP!$C:$C,[32]PSP!$DE:$DE)</f>
        <v>162.26</v>
      </c>
      <c r="DF1262" s="28">
        <f t="shared" si="5101"/>
        <v>0</v>
      </c>
      <c r="DG1262" s="88"/>
      <c r="DH1262" s="54">
        <f>_xlfn.XLOOKUP($C1262,[32]PSP!$C:$C,[32]PSP!$DH:$DH)</f>
        <v>0</v>
      </c>
      <c r="DI1262" s="27">
        <f>_xlfn.XLOOKUP($C1262,[32]PSP!$C:$C,[32]PSP!$DI:$DI)</f>
        <v>162.26</v>
      </c>
      <c r="DJ1262" s="28">
        <f t="shared" si="5102"/>
        <v>0</v>
      </c>
      <c r="DK1262" s="88"/>
      <c r="DL1262" s="54">
        <f>_xlfn.XLOOKUP($C1262,[32]PSP!$C:$C,[32]PSP!$DL:$DL)</f>
        <v>0</v>
      </c>
      <c r="DM1262" s="27">
        <f>_xlfn.XLOOKUP($C1262,[32]PSP!$C:$C,[32]PSP!$DM:$DM)</f>
        <v>162.26</v>
      </c>
      <c r="DN1262" s="28">
        <f t="shared" si="5103"/>
        <v>0</v>
      </c>
      <c r="DO1262" s="88"/>
      <c r="DP1262" s="54">
        <f>_xlfn.XLOOKUP($C1262,[32]PSP!$C:$C,[32]PSP!$DP:$DP)</f>
        <v>0</v>
      </c>
      <c r="DQ1262" s="27">
        <f>_xlfn.XLOOKUP($C1262,[32]PSP!$C:$C,[32]PSP!$DQ:$DQ)</f>
        <v>162.26</v>
      </c>
      <c r="DR1262" s="28">
        <f t="shared" si="5104"/>
        <v>0</v>
      </c>
      <c r="DS1262" s="88"/>
      <c r="DT1262" s="54">
        <f>_xlfn.XLOOKUP($C1262,[32]PSP!$C:$C,[32]PSP!$DT:$DT)</f>
        <v>0</v>
      </c>
      <c r="DU1262" s="27">
        <f>_xlfn.XLOOKUP($C1262,[32]PSP!$C:$C,[32]PSP!$DU:$DU)</f>
        <v>162.26</v>
      </c>
      <c r="DV1262" s="28">
        <f t="shared" si="5105"/>
        <v>0</v>
      </c>
      <c r="DW1262" s="88"/>
      <c r="DX1262" s="54">
        <f>_xlfn.XLOOKUP($C1262,[32]PSP!$C:$C,[32]PSP!$DX:$DX)</f>
        <v>0</v>
      </c>
      <c r="DY1262" s="27">
        <f>_xlfn.XLOOKUP($C1262,[32]PSP!$C:$C,[32]PSP!$DY:$DY)</f>
        <v>162.26</v>
      </c>
      <c r="DZ1262" s="28">
        <f t="shared" si="5106"/>
        <v>0</v>
      </c>
      <c r="EA1262" s="88"/>
      <c r="EB1262" s="54">
        <f>_xlfn.XLOOKUP($C1262,[32]PSP!$C:$C,[32]PSP!$EB:$EB)</f>
        <v>0</v>
      </c>
      <c r="EC1262" s="27">
        <f>_xlfn.XLOOKUP($C1262,[32]PSP!$C:$C,[32]PSP!$EC:$EC)</f>
        <v>162.26</v>
      </c>
      <c r="ED1262" s="28">
        <f t="shared" si="5107"/>
        <v>0</v>
      </c>
      <c r="EE1262" s="88"/>
      <c r="EF1262" s="54">
        <f>_xlfn.XLOOKUP($C1262,[32]PSP!$C:$C,[32]PSP!$EF:$EF)</f>
        <v>0</v>
      </c>
      <c r="EG1262" s="27">
        <f>_xlfn.XLOOKUP($C1262,[32]PSP!$C:$C,[32]PSP!$EG:$EG)</f>
        <v>162.26</v>
      </c>
      <c r="EH1262" s="28">
        <f t="shared" si="5108"/>
        <v>0</v>
      </c>
      <c r="EI1262" s="88"/>
      <c r="EJ1262" s="54">
        <f>_xlfn.XLOOKUP($C1262,[32]PSP!$C:$C,[32]PSP!$EJ:$EJ)</f>
        <v>0</v>
      </c>
      <c r="EK1262" s="27">
        <f>_xlfn.XLOOKUP($C1262,[32]PSP!$C:$C,[32]PSP!$EK:$EK)</f>
        <v>162.26</v>
      </c>
      <c r="EL1262" s="28">
        <f t="shared" si="5109"/>
        <v>0</v>
      </c>
      <c r="EM1262" s="24"/>
      <c r="EO1262" s="29">
        <f t="shared" si="5114"/>
        <v>38078.370000000003</v>
      </c>
      <c r="EP1262" s="29">
        <f t="shared" si="5115"/>
        <v>38078.370000000003</v>
      </c>
      <c r="EQ1262" s="4" t="b">
        <f t="shared" si="5112"/>
        <v>1</v>
      </c>
      <c r="ES1262" s="118">
        <f t="shared" si="5116"/>
        <v>1</v>
      </c>
    </row>
    <row r="1263" spans="3:149" ht="12.75" customHeight="1" x14ac:dyDescent="0.25">
      <c r="C1263" s="24" t="s">
        <v>1285</v>
      </c>
      <c r="D1263" s="43" t="str">
        <f>_xlfn.XLOOKUP($C1263,[32]PSP!$C:$C,[32]PSP!D:D)</f>
        <v>COT.IS_44003</v>
      </c>
      <c r="E1263" s="24" t="str">
        <f>_xlfn.XLOOKUP($C1263,[32]PSP!$C:$C,[32]PSP!E:E)</f>
        <v>COTAÇÃO</v>
      </c>
      <c r="F1263" s="25" t="str">
        <f>_xlfn.XLOOKUP($C1263,[32]PSP!$C:$C,[32]PSP!F:F)</f>
        <v>FORNECIMENTO DE CAP COM POLIMERO SBS - ANP/DNIT</v>
      </c>
      <c r="G1263" s="26" t="str">
        <f>_xlfn.XLOOKUP($C1263,[32]PSP!$C:$C,[32]PSP!G:G)</f>
        <v>T</v>
      </c>
      <c r="H1263" s="53">
        <f>_xlfn.XLOOKUP($C1263,[32]PSP!$C:$C,[32]PSP!$H:$H)</f>
        <v>0</v>
      </c>
      <c r="I1263" s="28">
        <f>_xlfn.XLOOKUP($C1263,[32]PSP!$C:$C,[32]PSP!$I:$I)</f>
        <v>0</v>
      </c>
      <c r="J1263" s="28">
        <f t="shared" si="5076"/>
        <v>0</v>
      </c>
      <c r="K1263" s="88"/>
      <c r="L1263" s="54">
        <f>_xlfn.XLOOKUP($C1263,[32]PSP!$C:$C,[32]PSP!$L:$L)</f>
        <v>0</v>
      </c>
      <c r="M1263" s="27">
        <f>_xlfn.XLOOKUP($C1263,[32]PSP!$C:$C,[32]PSP!$M:$M)</f>
        <v>3867.3</v>
      </c>
      <c r="N1263" s="28">
        <f t="shared" si="5077"/>
        <v>0</v>
      </c>
      <c r="O1263" s="88"/>
      <c r="P1263" s="54">
        <f>_xlfn.XLOOKUP($C1263,[32]PSP!$C:$C,[32]PSP!$P:$P)</f>
        <v>0</v>
      </c>
      <c r="Q1263" s="27">
        <f>_xlfn.XLOOKUP($C1263,[32]PSP!$C:$C,[32]PSP!$Q:$Q)</f>
        <v>3867.3</v>
      </c>
      <c r="R1263" s="28">
        <f t="shared" si="5078"/>
        <v>0</v>
      </c>
      <c r="S1263" s="88"/>
      <c r="T1263" s="54">
        <f>_xlfn.XLOOKUP($C1263,[32]PSP!$C:$C,[32]PSP!$T:$T)</f>
        <v>0</v>
      </c>
      <c r="U1263" s="27">
        <f>_xlfn.XLOOKUP($C1263,[32]PSP!$C:$C,[32]PSP!$U:$U)</f>
        <v>3867.3</v>
      </c>
      <c r="V1263" s="28">
        <f t="shared" si="5079"/>
        <v>0</v>
      </c>
      <c r="W1263" s="88"/>
      <c r="X1263" s="54">
        <f>_xlfn.XLOOKUP($C1263,[32]PSP!$C:$C,[32]PSP!$X:$X)</f>
        <v>0</v>
      </c>
      <c r="Y1263" s="27">
        <f>_xlfn.XLOOKUP($C1263,[32]PSP!$C:$C,[32]PSP!$Y:$Y)</f>
        <v>3867.3</v>
      </c>
      <c r="Z1263" s="28">
        <f t="shared" si="5080"/>
        <v>0</v>
      </c>
      <c r="AA1263" s="88"/>
      <c r="AB1263" s="54">
        <f>_xlfn.XLOOKUP($C1263,[32]PSP!$C:$C,[32]PSP!$AB:$AB)</f>
        <v>0</v>
      </c>
      <c r="AC1263" s="27">
        <f>_xlfn.XLOOKUP($C1263,[32]PSP!$C:$C,[32]PSP!$AC:$AC)</f>
        <v>3867.3</v>
      </c>
      <c r="AD1263" s="28">
        <f t="shared" si="5081"/>
        <v>0</v>
      </c>
      <c r="AE1263" s="88"/>
      <c r="AF1263" s="54">
        <f>_xlfn.XLOOKUP($C1263,[32]PSP!$C:$C,[32]PSP!$AF:$AF)</f>
        <v>0</v>
      </c>
      <c r="AG1263" s="27">
        <f>_xlfn.XLOOKUP($C1263,[32]PSP!$C:$C,[32]PSP!$AG:$AG)</f>
        <v>3867.3</v>
      </c>
      <c r="AH1263" s="28">
        <f t="shared" si="5082"/>
        <v>0</v>
      </c>
      <c r="AI1263" s="88"/>
      <c r="AJ1263" s="54">
        <f>_xlfn.XLOOKUP($C1263,[32]PSP!$C:$C,[32]PSP!$AJ:$AJ)</f>
        <v>0</v>
      </c>
      <c r="AK1263" s="27">
        <f>_xlfn.XLOOKUP($C1263,[32]PSP!$C:$C,[32]PSP!$AK:$AK)</f>
        <v>3867.3</v>
      </c>
      <c r="AL1263" s="28">
        <f t="shared" si="5083"/>
        <v>0</v>
      </c>
      <c r="AM1263" s="88"/>
      <c r="AN1263" s="54">
        <f>_xlfn.XLOOKUP($C1263,[32]PSP!$C:$C,[32]PSP!$AN:$AN)</f>
        <v>0</v>
      </c>
      <c r="AO1263" s="27">
        <f>_xlfn.XLOOKUP($C1263,[32]PSP!$C:$C,[32]PSP!$AO:$AO)</f>
        <v>3867.3</v>
      </c>
      <c r="AP1263" s="28">
        <f t="shared" si="5084"/>
        <v>0</v>
      </c>
      <c r="AQ1263" s="88"/>
      <c r="AR1263" s="54">
        <f>_xlfn.XLOOKUP($C1263,[32]PSP!$C:$C,[32]PSP!$AR:$AR)</f>
        <v>0</v>
      </c>
      <c r="AS1263" s="27">
        <f>_xlfn.XLOOKUP($C1263,[32]PSP!$C:$C,[32]PSP!$AS:$AS)</f>
        <v>3867.3</v>
      </c>
      <c r="AT1263" s="28">
        <f t="shared" si="5085"/>
        <v>0</v>
      </c>
      <c r="AU1263" s="88"/>
      <c r="AV1263" s="54">
        <f>_xlfn.XLOOKUP($C1263,[32]PSP!$C:$C,[32]PSP!$AV:$AV)</f>
        <v>0</v>
      </c>
      <c r="AW1263" s="27">
        <f>_xlfn.XLOOKUP($C1263,[32]PSP!$C:$C,[32]PSP!$AW:$AW)</f>
        <v>3867.3</v>
      </c>
      <c r="AX1263" s="28">
        <f t="shared" si="5086"/>
        <v>0</v>
      </c>
      <c r="AY1263" s="88"/>
      <c r="AZ1263" s="54">
        <f>_xlfn.XLOOKUP($C1263,[32]PSP!$C:$C,[32]PSP!$AZ:$AZ)</f>
        <v>0</v>
      </c>
      <c r="BA1263" s="27">
        <f>_xlfn.XLOOKUP($C1263,[32]PSP!$C:$C,[32]PSP!$BA:$BA)</f>
        <v>3867.3</v>
      </c>
      <c r="BB1263" s="28">
        <f t="shared" si="5087"/>
        <v>0</v>
      </c>
      <c r="BC1263" s="88"/>
      <c r="BD1263" s="54">
        <f>_xlfn.XLOOKUP($C1263,[32]PSP!$C:$C,[32]PSP!$BD:$BD)</f>
        <v>0</v>
      </c>
      <c r="BE1263" s="27">
        <f>_xlfn.XLOOKUP($C1263,[32]PSP!$C:$C,[32]PSP!$BE:$BE)</f>
        <v>3867.3</v>
      </c>
      <c r="BF1263" s="28">
        <f t="shared" si="5088"/>
        <v>0</v>
      </c>
      <c r="BG1263" s="88"/>
      <c r="BH1263" s="54">
        <f>_xlfn.XLOOKUP($C1263,[32]PSP!$C:$C,[32]PSP!$BH:$BH)</f>
        <v>0</v>
      </c>
      <c r="BI1263" s="27">
        <f>_xlfn.XLOOKUP($C1263,[32]PSP!$C:$C,[32]PSP!$BI:$BI)</f>
        <v>3867.3</v>
      </c>
      <c r="BJ1263" s="28">
        <f t="shared" si="5089"/>
        <v>0</v>
      </c>
      <c r="BK1263" s="88"/>
      <c r="BL1263" s="54">
        <f>_xlfn.XLOOKUP($C1263,[32]PSP!$C:$C,[32]PSP!$BL:$BL)</f>
        <v>0</v>
      </c>
      <c r="BM1263" s="27">
        <f>_xlfn.XLOOKUP($C1263,[32]PSP!$C:$C,[32]PSP!$BM:$BM)</f>
        <v>3867.3</v>
      </c>
      <c r="BN1263" s="28">
        <f t="shared" si="5090"/>
        <v>0</v>
      </c>
      <c r="BO1263" s="88"/>
      <c r="BP1263" s="54">
        <f>_xlfn.XLOOKUP($C1263,[32]PSP!$C:$C,[32]PSP!$BP:$BP)</f>
        <v>0</v>
      </c>
      <c r="BQ1263" s="27">
        <f>_xlfn.XLOOKUP($C1263,[32]PSP!$C:$C,[32]PSP!$BQ:$BQ)</f>
        <v>3867.3</v>
      </c>
      <c r="BR1263" s="28">
        <f t="shared" si="5091"/>
        <v>0</v>
      </c>
      <c r="BS1263" s="88"/>
      <c r="BT1263" s="54">
        <f>_xlfn.XLOOKUP($C1263,[32]PSP!$C:$C,[32]PSP!$BT:$BT)</f>
        <v>0</v>
      </c>
      <c r="BU1263" s="27">
        <f>_xlfn.XLOOKUP($C1263,[32]PSP!$C:$C,[32]PSP!$BU:$BU)</f>
        <v>3867.3</v>
      </c>
      <c r="BV1263" s="28">
        <f t="shared" si="5092"/>
        <v>0</v>
      </c>
      <c r="BW1263" s="88"/>
      <c r="BX1263" s="54">
        <f>_xlfn.XLOOKUP($C1263,[32]PSP!$C:$C,[32]PSP!$BX:$BX)</f>
        <v>0</v>
      </c>
      <c r="BY1263" s="27">
        <f>_xlfn.XLOOKUP($C1263,[32]PSP!$C:$C,[32]PSP!$BY:$BY)</f>
        <v>3867.3</v>
      </c>
      <c r="BZ1263" s="28">
        <f t="shared" si="5093"/>
        <v>0</v>
      </c>
      <c r="CA1263" s="88"/>
      <c r="CB1263" s="54">
        <f>_xlfn.XLOOKUP($C1263,[32]PSP!$C:$C,[32]PSP!$CB:$CB)</f>
        <v>0</v>
      </c>
      <c r="CC1263" s="27">
        <f>_xlfn.XLOOKUP($C1263,[32]PSP!$C:$C,[32]PSP!$CC:$CC)</f>
        <v>3867.3</v>
      </c>
      <c r="CD1263" s="28">
        <f t="shared" si="5094"/>
        <v>0</v>
      </c>
      <c r="CE1263" s="88"/>
      <c r="CF1263" s="54">
        <f>_xlfn.XLOOKUP($C1263,[32]PSP!$C:$C,[32]PSP!$CF:$CF)</f>
        <v>0</v>
      </c>
      <c r="CG1263" s="27">
        <f>_xlfn.XLOOKUP($C1263,[32]PSP!$C:$C,[32]PSP!$CG:$CG)</f>
        <v>3867.3</v>
      </c>
      <c r="CH1263" s="28">
        <f t="shared" si="5095"/>
        <v>0</v>
      </c>
      <c r="CI1263" s="88"/>
      <c r="CJ1263" s="54">
        <f>_xlfn.XLOOKUP($C1263,[32]PSP!$C:$C,[32]PSP!$CJ:$CJ)</f>
        <v>0</v>
      </c>
      <c r="CK1263" s="27">
        <f>_xlfn.XLOOKUP($C1263,[32]PSP!$C:$C,[32]PSP!$CK:$CK)</f>
        <v>3867.3</v>
      </c>
      <c r="CL1263" s="28">
        <f t="shared" si="5096"/>
        <v>0</v>
      </c>
      <c r="CM1263" s="88"/>
      <c r="CN1263" s="54">
        <f>_xlfn.XLOOKUP($C1263,[32]PSP!$C:$C,[32]PSP!$CN:$CN)</f>
        <v>0</v>
      </c>
      <c r="CO1263" s="27">
        <f>_xlfn.XLOOKUP($C1263,[32]PSP!$C:$C,[32]PSP!$CO:$CO)</f>
        <v>3867.3</v>
      </c>
      <c r="CP1263" s="28">
        <f t="shared" si="5097"/>
        <v>0</v>
      </c>
      <c r="CQ1263" s="88"/>
      <c r="CR1263" s="54">
        <f>_xlfn.XLOOKUP($C1263,[32]PSP!$C:$C,[32]PSP!$CR:$CR)</f>
        <v>0</v>
      </c>
      <c r="CS1263" s="27">
        <f>_xlfn.XLOOKUP($C1263,[32]PSP!$C:$C,[32]PSP!$CS:$CS)</f>
        <v>3867.3</v>
      </c>
      <c r="CT1263" s="28">
        <f t="shared" si="5098"/>
        <v>0</v>
      </c>
      <c r="CU1263" s="88"/>
      <c r="CV1263" s="54">
        <f>_xlfn.XLOOKUP($C1263,[32]PSP!$C:$C,[32]PSP!$CV:$CV)</f>
        <v>0</v>
      </c>
      <c r="CW1263" s="27">
        <f>_xlfn.XLOOKUP($C1263,[32]PSP!$C:$C,[32]PSP!$CW:$CW)</f>
        <v>3867.3</v>
      </c>
      <c r="CX1263" s="28">
        <f t="shared" si="5099"/>
        <v>0</v>
      </c>
      <c r="CY1263" s="88"/>
      <c r="CZ1263" s="54">
        <f>_xlfn.XLOOKUP($C1263,[32]PSP!$C:$C,[32]PSP!$CZ:$CZ)</f>
        <v>0</v>
      </c>
      <c r="DA1263" s="27">
        <f>_xlfn.XLOOKUP($C1263,[32]PSP!$C:$C,[32]PSP!$DA:$DA)</f>
        <v>3867.3</v>
      </c>
      <c r="DB1263" s="28">
        <f t="shared" si="5100"/>
        <v>0</v>
      </c>
      <c r="DC1263" s="88"/>
      <c r="DD1263" s="54">
        <f>_xlfn.XLOOKUP($C1263,[32]PSP!$C:$C,[32]PSP!$DD:$DD)</f>
        <v>0</v>
      </c>
      <c r="DE1263" s="27">
        <f>_xlfn.XLOOKUP($C1263,[32]PSP!$C:$C,[32]PSP!$DE:$DE)</f>
        <v>3867.3</v>
      </c>
      <c r="DF1263" s="28">
        <f t="shared" si="5101"/>
        <v>0</v>
      </c>
      <c r="DG1263" s="88"/>
      <c r="DH1263" s="54">
        <f>_xlfn.XLOOKUP($C1263,[32]PSP!$C:$C,[32]PSP!$DH:$DH)</f>
        <v>0</v>
      </c>
      <c r="DI1263" s="27">
        <f>_xlfn.XLOOKUP($C1263,[32]PSP!$C:$C,[32]PSP!$DI:$DI)</f>
        <v>3867.3</v>
      </c>
      <c r="DJ1263" s="28">
        <f t="shared" si="5102"/>
        <v>0</v>
      </c>
      <c r="DK1263" s="88"/>
      <c r="DL1263" s="54">
        <f>_xlfn.XLOOKUP($C1263,[32]PSP!$C:$C,[32]PSP!$DL:$DL)</f>
        <v>0</v>
      </c>
      <c r="DM1263" s="27">
        <f>_xlfn.XLOOKUP($C1263,[32]PSP!$C:$C,[32]PSP!$DM:$DM)</f>
        <v>3867.3</v>
      </c>
      <c r="DN1263" s="28">
        <f t="shared" si="5103"/>
        <v>0</v>
      </c>
      <c r="DO1263" s="88"/>
      <c r="DP1263" s="54">
        <f>_xlfn.XLOOKUP($C1263,[32]PSP!$C:$C,[32]PSP!$DP:$DP)</f>
        <v>0</v>
      </c>
      <c r="DQ1263" s="27">
        <f>_xlfn.XLOOKUP($C1263,[32]PSP!$C:$C,[32]PSP!$DQ:$DQ)</f>
        <v>3867.3</v>
      </c>
      <c r="DR1263" s="28">
        <f t="shared" si="5104"/>
        <v>0</v>
      </c>
      <c r="DS1263" s="88"/>
      <c r="DT1263" s="54">
        <f>_xlfn.XLOOKUP($C1263,[32]PSP!$C:$C,[32]PSP!$DT:$DT)</f>
        <v>0</v>
      </c>
      <c r="DU1263" s="27">
        <f>_xlfn.XLOOKUP($C1263,[32]PSP!$C:$C,[32]PSP!$DU:$DU)</f>
        <v>3867.3</v>
      </c>
      <c r="DV1263" s="28">
        <f t="shared" si="5105"/>
        <v>0</v>
      </c>
      <c r="DW1263" s="88"/>
      <c r="DX1263" s="54">
        <f>_xlfn.XLOOKUP($C1263,[32]PSP!$C:$C,[32]PSP!$DX:$DX)</f>
        <v>0</v>
      </c>
      <c r="DY1263" s="27">
        <f>_xlfn.XLOOKUP($C1263,[32]PSP!$C:$C,[32]PSP!$DY:$DY)</f>
        <v>3867.3</v>
      </c>
      <c r="DZ1263" s="28">
        <f t="shared" si="5106"/>
        <v>0</v>
      </c>
      <c r="EA1263" s="88"/>
      <c r="EB1263" s="54">
        <f>_xlfn.XLOOKUP($C1263,[32]PSP!$C:$C,[32]PSP!$EB:$EB)</f>
        <v>0</v>
      </c>
      <c r="EC1263" s="27">
        <f>_xlfn.XLOOKUP($C1263,[32]PSP!$C:$C,[32]PSP!$EC:$EC)</f>
        <v>3867.3</v>
      </c>
      <c r="ED1263" s="28">
        <f t="shared" si="5107"/>
        <v>0</v>
      </c>
      <c r="EE1263" s="88"/>
      <c r="EF1263" s="54">
        <f>_xlfn.XLOOKUP($C1263,[32]PSP!$C:$C,[32]PSP!$EF:$EF)</f>
        <v>0</v>
      </c>
      <c r="EG1263" s="27">
        <f>_xlfn.XLOOKUP($C1263,[32]PSP!$C:$C,[32]PSP!$EG:$EG)</f>
        <v>3867.3</v>
      </c>
      <c r="EH1263" s="28">
        <f t="shared" si="5108"/>
        <v>0</v>
      </c>
      <c r="EI1263" s="88"/>
      <c r="EJ1263" s="54">
        <f>_xlfn.XLOOKUP($C1263,[32]PSP!$C:$C,[32]PSP!$EJ:$EJ)</f>
        <v>0</v>
      </c>
      <c r="EK1263" s="27">
        <f>_xlfn.XLOOKUP($C1263,[32]PSP!$C:$C,[32]PSP!$EK:$EK)</f>
        <v>3867.3</v>
      </c>
      <c r="EL1263" s="28">
        <f t="shared" si="5109"/>
        <v>0</v>
      </c>
      <c r="EM1263" s="24"/>
      <c r="EO1263" s="29">
        <f t="shared" si="5114"/>
        <v>0</v>
      </c>
      <c r="EP1263" s="29">
        <f t="shared" si="5115"/>
        <v>0</v>
      </c>
      <c r="EQ1263" s="4" t="b">
        <f t="shared" si="5112"/>
        <v>1</v>
      </c>
      <c r="ES1263" s="118">
        <f t="shared" si="5116"/>
        <v>1</v>
      </c>
    </row>
    <row r="1264" spans="3:149" ht="12.75" customHeight="1" x14ac:dyDescent="0.25">
      <c r="C1264" s="24" t="s">
        <v>1286</v>
      </c>
      <c r="D1264" s="43" t="str">
        <f>_xlfn.XLOOKUP($C1264,[32]PSP!$C:$C,[32]PSP!D:D)</f>
        <v>COT.IS_44004</v>
      </c>
      <c r="E1264" s="24" t="str">
        <f>_xlfn.XLOOKUP($C1264,[32]PSP!$C:$C,[32]PSP!E:E)</f>
        <v>COTAÇÃO</v>
      </c>
      <c r="F1264" s="25" t="str">
        <f>_xlfn.XLOOKUP($C1264,[32]PSP!$C:$C,[32]PSP!F:F)</f>
        <v>TRANSPORTE DE CAP COM POLIMERO SBS - ANP/DNIT</v>
      </c>
      <c r="G1264" s="26" t="str">
        <f>_xlfn.XLOOKUP($C1264,[32]PSP!$C:$C,[32]PSP!G:G)</f>
        <v>T</v>
      </c>
      <c r="H1264" s="53">
        <f>_xlfn.XLOOKUP($C1264,[32]PSP!$C:$C,[32]PSP!$H:$H)</f>
        <v>0</v>
      </c>
      <c r="I1264" s="28">
        <f>_xlfn.XLOOKUP($C1264,[32]PSP!$C:$C,[32]PSP!$I:$I)</f>
        <v>0</v>
      </c>
      <c r="J1264" s="28">
        <f t="shared" si="5076"/>
        <v>0</v>
      </c>
      <c r="K1264" s="88"/>
      <c r="L1264" s="54">
        <f>_xlfn.XLOOKUP($C1264,[32]PSP!$C:$C,[32]PSP!$L:$L)</f>
        <v>0</v>
      </c>
      <c r="M1264" s="27">
        <f>_xlfn.XLOOKUP($C1264,[32]PSP!$C:$C,[32]PSP!$M:$M)</f>
        <v>147.63</v>
      </c>
      <c r="N1264" s="28">
        <f t="shared" si="5077"/>
        <v>0</v>
      </c>
      <c r="O1264" s="88"/>
      <c r="P1264" s="54">
        <f>_xlfn.XLOOKUP($C1264,[32]PSP!$C:$C,[32]PSP!$P:$P)</f>
        <v>0</v>
      </c>
      <c r="Q1264" s="27">
        <f>_xlfn.XLOOKUP($C1264,[32]PSP!$C:$C,[32]PSP!$Q:$Q)</f>
        <v>147.63</v>
      </c>
      <c r="R1264" s="28">
        <f t="shared" si="5078"/>
        <v>0</v>
      </c>
      <c r="S1264" s="88"/>
      <c r="T1264" s="54">
        <f>_xlfn.XLOOKUP($C1264,[32]PSP!$C:$C,[32]PSP!$T:$T)</f>
        <v>0</v>
      </c>
      <c r="U1264" s="27">
        <f>_xlfn.XLOOKUP($C1264,[32]PSP!$C:$C,[32]PSP!$U:$U)</f>
        <v>147.63</v>
      </c>
      <c r="V1264" s="28">
        <f t="shared" si="5079"/>
        <v>0</v>
      </c>
      <c r="W1264" s="88"/>
      <c r="X1264" s="54">
        <f>_xlfn.XLOOKUP($C1264,[32]PSP!$C:$C,[32]PSP!$X:$X)</f>
        <v>0</v>
      </c>
      <c r="Y1264" s="27">
        <f>_xlfn.XLOOKUP($C1264,[32]PSP!$C:$C,[32]PSP!$Y:$Y)</f>
        <v>147.63</v>
      </c>
      <c r="Z1264" s="28">
        <f t="shared" si="5080"/>
        <v>0</v>
      </c>
      <c r="AA1264" s="88"/>
      <c r="AB1264" s="54">
        <f>_xlfn.XLOOKUP($C1264,[32]PSP!$C:$C,[32]PSP!$AB:$AB)</f>
        <v>0</v>
      </c>
      <c r="AC1264" s="27">
        <f>_xlfn.XLOOKUP($C1264,[32]PSP!$C:$C,[32]PSP!$AC:$AC)</f>
        <v>147.63</v>
      </c>
      <c r="AD1264" s="28">
        <f t="shared" si="5081"/>
        <v>0</v>
      </c>
      <c r="AE1264" s="88"/>
      <c r="AF1264" s="54">
        <f>_xlfn.XLOOKUP($C1264,[32]PSP!$C:$C,[32]PSP!$AF:$AF)</f>
        <v>0</v>
      </c>
      <c r="AG1264" s="27">
        <f>_xlfn.XLOOKUP($C1264,[32]PSP!$C:$C,[32]PSP!$AG:$AG)</f>
        <v>147.63</v>
      </c>
      <c r="AH1264" s="28">
        <f t="shared" si="5082"/>
        <v>0</v>
      </c>
      <c r="AI1264" s="88"/>
      <c r="AJ1264" s="54">
        <f>_xlfn.XLOOKUP($C1264,[32]PSP!$C:$C,[32]PSP!$AJ:$AJ)</f>
        <v>0</v>
      </c>
      <c r="AK1264" s="27">
        <f>_xlfn.XLOOKUP($C1264,[32]PSP!$C:$C,[32]PSP!$AK:$AK)</f>
        <v>147.63</v>
      </c>
      <c r="AL1264" s="28">
        <f t="shared" si="5083"/>
        <v>0</v>
      </c>
      <c r="AM1264" s="88"/>
      <c r="AN1264" s="54">
        <f>_xlfn.XLOOKUP($C1264,[32]PSP!$C:$C,[32]PSP!$AN:$AN)</f>
        <v>0</v>
      </c>
      <c r="AO1264" s="27">
        <f>_xlfn.XLOOKUP($C1264,[32]PSP!$C:$C,[32]PSP!$AO:$AO)</f>
        <v>147.63</v>
      </c>
      <c r="AP1264" s="28">
        <f t="shared" si="5084"/>
        <v>0</v>
      </c>
      <c r="AQ1264" s="88"/>
      <c r="AR1264" s="54">
        <f>_xlfn.XLOOKUP($C1264,[32]PSP!$C:$C,[32]PSP!$AR:$AR)</f>
        <v>0</v>
      </c>
      <c r="AS1264" s="27">
        <f>_xlfn.XLOOKUP($C1264,[32]PSP!$C:$C,[32]PSP!$AS:$AS)</f>
        <v>147.63</v>
      </c>
      <c r="AT1264" s="28">
        <f t="shared" si="5085"/>
        <v>0</v>
      </c>
      <c r="AU1264" s="88"/>
      <c r="AV1264" s="54">
        <f>_xlfn.XLOOKUP($C1264,[32]PSP!$C:$C,[32]PSP!$AV:$AV)</f>
        <v>0</v>
      </c>
      <c r="AW1264" s="27">
        <f>_xlfn.XLOOKUP($C1264,[32]PSP!$C:$C,[32]PSP!$AW:$AW)</f>
        <v>147.63</v>
      </c>
      <c r="AX1264" s="28">
        <f t="shared" si="5086"/>
        <v>0</v>
      </c>
      <c r="AY1264" s="88"/>
      <c r="AZ1264" s="54">
        <f>_xlfn.XLOOKUP($C1264,[32]PSP!$C:$C,[32]PSP!$AZ:$AZ)</f>
        <v>0</v>
      </c>
      <c r="BA1264" s="27">
        <f>_xlfn.XLOOKUP($C1264,[32]PSP!$C:$C,[32]PSP!$BA:$BA)</f>
        <v>147.63</v>
      </c>
      <c r="BB1264" s="28">
        <f t="shared" si="5087"/>
        <v>0</v>
      </c>
      <c r="BC1264" s="88"/>
      <c r="BD1264" s="54">
        <f>_xlfn.XLOOKUP($C1264,[32]PSP!$C:$C,[32]PSP!$BD:$BD)</f>
        <v>0</v>
      </c>
      <c r="BE1264" s="27">
        <f>_xlfn.XLOOKUP($C1264,[32]PSP!$C:$C,[32]PSP!$BE:$BE)</f>
        <v>147.63</v>
      </c>
      <c r="BF1264" s="28">
        <f t="shared" si="5088"/>
        <v>0</v>
      </c>
      <c r="BG1264" s="88"/>
      <c r="BH1264" s="54">
        <f>_xlfn.XLOOKUP($C1264,[32]PSP!$C:$C,[32]PSP!$BH:$BH)</f>
        <v>0</v>
      </c>
      <c r="BI1264" s="27">
        <f>_xlfn.XLOOKUP($C1264,[32]PSP!$C:$C,[32]PSP!$BI:$BI)</f>
        <v>147.63</v>
      </c>
      <c r="BJ1264" s="28">
        <f t="shared" si="5089"/>
        <v>0</v>
      </c>
      <c r="BK1264" s="88"/>
      <c r="BL1264" s="54">
        <f>_xlfn.XLOOKUP($C1264,[32]PSP!$C:$C,[32]PSP!$BL:$BL)</f>
        <v>0</v>
      </c>
      <c r="BM1264" s="27">
        <f>_xlfn.XLOOKUP($C1264,[32]PSP!$C:$C,[32]PSP!$BM:$BM)</f>
        <v>147.63</v>
      </c>
      <c r="BN1264" s="28">
        <f t="shared" si="5090"/>
        <v>0</v>
      </c>
      <c r="BO1264" s="88"/>
      <c r="BP1264" s="54">
        <f>_xlfn.XLOOKUP($C1264,[32]PSP!$C:$C,[32]PSP!$BP:$BP)</f>
        <v>0</v>
      </c>
      <c r="BQ1264" s="27">
        <f>_xlfn.XLOOKUP($C1264,[32]PSP!$C:$C,[32]PSP!$BQ:$BQ)</f>
        <v>147.63</v>
      </c>
      <c r="BR1264" s="28">
        <f t="shared" si="5091"/>
        <v>0</v>
      </c>
      <c r="BS1264" s="88"/>
      <c r="BT1264" s="54">
        <f>_xlfn.XLOOKUP($C1264,[32]PSP!$C:$C,[32]PSP!$BT:$BT)</f>
        <v>0</v>
      </c>
      <c r="BU1264" s="27">
        <f>_xlfn.XLOOKUP($C1264,[32]PSP!$C:$C,[32]PSP!$BU:$BU)</f>
        <v>147.63</v>
      </c>
      <c r="BV1264" s="28">
        <f t="shared" si="5092"/>
        <v>0</v>
      </c>
      <c r="BW1264" s="88"/>
      <c r="BX1264" s="54">
        <f>_xlfn.XLOOKUP($C1264,[32]PSP!$C:$C,[32]PSP!$BX:$BX)</f>
        <v>0</v>
      </c>
      <c r="BY1264" s="27">
        <f>_xlfn.XLOOKUP($C1264,[32]PSP!$C:$C,[32]PSP!$BY:$BY)</f>
        <v>147.63</v>
      </c>
      <c r="BZ1264" s="28">
        <f t="shared" si="5093"/>
        <v>0</v>
      </c>
      <c r="CA1264" s="88"/>
      <c r="CB1264" s="54">
        <f>_xlfn.XLOOKUP($C1264,[32]PSP!$C:$C,[32]PSP!$CB:$CB)</f>
        <v>0</v>
      </c>
      <c r="CC1264" s="27">
        <f>_xlfn.XLOOKUP($C1264,[32]PSP!$C:$C,[32]PSP!$CC:$CC)</f>
        <v>147.63</v>
      </c>
      <c r="CD1264" s="28">
        <f t="shared" si="5094"/>
        <v>0</v>
      </c>
      <c r="CE1264" s="88"/>
      <c r="CF1264" s="54">
        <f>_xlfn.XLOOKUP($C1264,[32]PSP!$C:$C,[32]PSP!$CF:$CF)</f>
        <v>0</v>
      </c>
      <c r="CG1264" s="27">
        <f>_xlfn.XLOOKUP($C1264,[32]PSP!$C:$C,[32]PSP!$CG:$CG)</f>
        <v>147.63</v>
      </c>
      <c r="CH1264" s="28">
        <f t="shared" si="5095"/>
        <v>0</v>
      </c>
      <c r="CI1264" s="88"/>
      <c r="CJ1264" s="54">
        <f>_xlfn.XLOOKUP($C1264,[32]PSP!$C:$C,[32]PSP!$CJ:$CJ)</f>
        <v>0</v>
      </c>
      <c r="CK1264" s="27">
        <f>_xlfn.XLOOKUP($C1264,[32]PSP!$C:$C,[32]PSP!$CK:$CK)</f>
        <v>147.63</v>
      </c>
      <c r="CL1264" s="28">
        <f t="shared" si="5096"/>
        <v>0</v>
      </c>
      <c r="CM1264" s="88"/>
      <c r="CN1264" s="54">
        <f>_xlfn.XLOOKUP($C1264,[32]PSP!$C:$C,[32]PSP!$CN:$CN)</f>
        <v>0</v>
      </c>
      <c r="CO1264" s="27">
        <f>_xlfn.XLOOKUP($C1264,[32]PSP!$C:$C,[32]PSP!$CO:$CO)</f>
        <v>147.63</v>
      </c>
      <c r="CP1264" s="28">
        <f t="shared" si="5097"/>
        <v>0</v>
      </c>
      <c r="CQ1264" s="88"/>
      <c r="CR1264" s="54">
        <f>_xlfn.XLOOKUP($C1264,[32]PSP!$C:$C,[32]PSP!$CR:$CR)</f>
        <v>0</v>
      </c>
      <c r="CS1264" s="27">
        <f>_xlfn.XLOOKUP($C1264,[32]PSP!$C:$C,[32]PSP!$CS:$CS)</f>
        <v>147.63</v>
      </c>
      <c r="CT1264" s="28">
        <f t="shared" si="5098"/>
        <v>0</v>
      </c>
      <c r="CU1264" s="88"/>
      <c r="CV1264" s="54">
        <f>_xlfn.XLOOKUP($C1264,[32]PSP!$C:$C,[32]PSP!$CV:$CV)</f>
        <v>0</v>
      </c>
      <c r="CW1264" s="27">
        <f>_xlfn.XLOOKUP($C1264,[32]PSP!$C:$C,[32]PSP!$CW:$CW)</f>
        <v>147.63</v>
      </c>
      <c r="CX1264" s="28">
        <f t="shared" si="5099"/>
        <v>0</v>
      </c>
      <c r="CY1264" s="88"/>
      <c r="CZ1264" s="54">
        <f>_xlfn.XLOOKUP($C1264,[32]PSP!$C:$C,[32]PSP!$CZ:$CZ)</f>
        <v>0</v>
      </c>
      <c r="DA1264" s="27">
        <f>_xlfn.XLOOKUP($C1264,[32]PSP!$C:$C,[32]PSP!$DA:$DA)</f>
        <v>147.63</v>
      </c>
      <c r="DB1264" s="28">
        <f t="shared" si="5100"/>
        <v>0</v>
      </c>
      <c r="DC1264" s="88"/>
      <c r="DD1264" s="54">
        <f>_xlfn.XLOOKUP($C1264,[32]PSP!$C:$C,[32]PSP!$DD:$DD)</f>
        <v>0</v>
      </c>
      <c r="DE1264" s="27">
        <f>_xlfn.XLOOKUP($C1264,[32]PSP!$C:$C,[32]PSP!$DE:$DE)</f>
        <v>147.63</v>
      </c>
      <c r="DF1264" s="28">
        <f t="shared" si="5101"/>
        <v>0</v>
      </c>
      <c r="DG1264" s="88"/>
      <c r="DH1264" s="54">
        <f>_xlfn.XLOOKUP($C1264,[32]PSP!$C:$C,[32]PSP!$DH:$DH)</f>
        <v>0</v>
      </c>
      <c r="DI1264" s="27">
        <f>_xlfn.XLOOKUP($C1264,[32]PSP!$C:$C,[32]PSP!$DI:$DI)</f>
        <v>147.63</v>
      </c>
      <c r="DJ1264" s="28">
        <f t="shared" si="5102"/>
        <v>0</v>
      </c>
      <c r="DK1264" s="88"/>
      <c r="DL1264" s="54">
        <f>_xlfn.XLOOKUP($C1264,[32]PSP!$C:$C,[32]PSP!$DL:$DL)</f>
        <v>0</v>
      </c>
      <c r="DM1264" s="27">
        <f>_xlfn.XLOOKUP($C1264,[32]PSP!$C:$C,[32]PSP!$DM:$DM)</f>
        <v>147.63</v>
      </c>
      <c r="DN1264" s="28">
        <f t="shared" si="5103"/>
        <v>0</v>
      </c>
      <c r="DO1264" s="88"/>
      <c r="DP1264" s="54">
        <f>_xlfn.XLOOKUP($C1264,[32]PSP!$C:$C,[32]PSP!$DP:$DP)</f>
        <v>0</v>
      </c>
      <c r="DQ1264" s="27">
        <f>_xlfn.XLOOKUP($C1264,[32]PSP!$C:$C,[32]PSP!$DQ:$DQ)</f>
        <v>147.63</v>
      </c>
      <c r="DR1264" s="28">
        <f t="shared" si="5104"/>
        <v>0</v>
      </c>
      <c r="DS1264" s="88"/>
      <c r="DT1264" s="54">
        <f>_xlfn.XLOOKUP($C1264,[32]PSP!$C:$C,[32]PSP!$DT:$DT)</f>
        <v>0</v>
      </c>
      <c r="DU1264" s="27">
        <f>_xlfn.XLOOKUP($C1264,[32]PSP!$C:$C,[32]PSP!$DU:$DU)</f>
        <v>147.63</v>
      </c>
      <c r="DV1264" s="28">
        <f t="shared" si="5105"/>
        <v>0</v>
      </c>
      <c r="DW1264" s="88"/>
      <c r="DX1264" s="54">
        <f>_xlfn.XLOOKUP($C1264,[32]PSP!$C:$C,[32]PSP!$DX:$DX)</f>
        <v>0</v>
      </c>
      <c r="DY1264" s="27">
        <f>_xlfn.XLOOKUP($C1264,[32]PSP!$C:$C,[32]PSP!$DY:$DY)</f>
        <v>147.63</v>
      </c>
      <c r="DZ1264" s="28">
        <f t="shared" si="5106"/>
        <v>0</v>
      </c>
      <c r="EA1264" s="88"/>
      <c r="EB1264" s="54">
        <f>_xlfn.XLOOKUP($C1264,[32]PSP!$C:$C,[32]PSP!$EB:$EB)</f>
        <v>0</v>
      </c>
      <c r="EC1264" s="27">
        <f>_xlfn.XLOOKUP($C1264,[32]PSP!$C:$C,[32]PSP!$EC:$EC)</f>
        <v>147.63</v>
      </c>
      <c r="ED1264" s="28">
        <f t="shared" si="5107"/>
        <v>0</v>
      </c>
      <c r="EE1264" s="88"/>
      <c r="EF1264" s="54">
        <f>_xlfn.XLOOKUP($C1264,[32]PSP!$C:$C,[32]PSP!$EF:$EF)</f>
        <v>0</v>
      </c>
      <c r="EG1264" s="27">
        <f>_xlfn.XLOOKUP($C1264,[32]PSP!$C:$C,[32]PSP!$EG:$EG)</f>
        <v>147.63</v>
      </c>
      <c r="EH1264" s="28">
        <f t="shared" si="5108"/>
        <v>0</v>
      </c>
      <c r="EI1264" s="88"/>
      <c r="EJ1264" s="54">
        <f>_xlfn.XLOOKUP($C1264,[32]PSP!$C:$C,[32]PSP!$EJ:$EJ)</f>
        <v>0</v>
      </c>
      <c r="EK1264" s="27">
        <f>_xlfn.XLOOKUP($C1264,[32]PSP!$C:$C,[32]PSP!$EK:$EK)</f>
        <v>147.63</v>
      </c>
      <c r="EL1264" s="28">
        <f t="shared" si="5109"/>
        <v>0</v>
      </c>
      <c r="EM1264" s="24"/>
      <c r="EO1264" s="29">
        <f t="shared" si="5114"/>
        <v>0</v>
      </c>
      <c r="EP1264" s="29">
        <f t="shared" si="5115"/>
        <v>0</v>
      </c>
      <c r="EQ1264" s="4" t="b">
        <f t="shared" si="5112"/>
        <v>1</v>
      </c>
      <c r="ES1264" s="118">
        <f t="shared" si="5116"/>
        <v>1</v>
      </c>
    </row>
    <row r="1265" spans="3:149" ht="12.75" customHeight="1" x14ac:dyDescent="0.25">
      <c r="C1265" s="24" t="s">
        <v>1287</v>
      </c>
      <c r="D1265" s="43" t="str">
        <f>_xlfn.XLOOKUP($C1265,[32]PSP!$C:$C,[32]PSP!D:D)</f>
        <v>COT.IS_44005</v>
      </c>
      <c r="E1265" s="24" t="str">
        <f>_xlfn.XLOOKUP($C1265,[32]PSP!$C:$C,[32]PSP!E:E)</f>
        <v>COTAÇÃO</v>
      </c>
      <c r="F1265" s="25" t="str">
        <f>_xlfn.XLOOKUP($C1265,[32]PSP!$C:$C,[32]PSP!F:F)</f>
        <v>FORNECIMENTO DE ASFALTO DILUIDO CM-30 - ANP/DNIT</v>
      </c>
      <c r="G1265" s="26" t="str">
        <f>_xlfn.XLOOKUP($C1265,[32]PSP!$C:$C,[32]PSP!G:G)</f>
        <v>T</v>
      </c>
      <c r="H1265" s="53">
        <f>_xlfn.XLOOKUP($C1265,[32]PSP!$C:$C,[32]PSP!$H:$H)</f>
        <v>23.999999999999996</v>
      </c>
      <c r="I1265" s="28">
        <f>_xlfn.XLOOKUP($C1265,[32]PSP!$C:$C,[32]PSP!$I:$I)</f>
        <v>122609.04</v>
      </c>
      <c r="J1265" s="28">
        <f t="shared" si="5076"/>
        <v>122609.04</v>
      </c>
      <c r="K1265" s="88"/>
      <c r="L1265" s="54">
        <f>_xlfn.XLOOKUP($C1265,[32]PSP!$C:$C,[32]PSP!$L:$L)</f>
        <v>0</v>
      </c>
      <c r="M1265" s="27">
        <f>_xlfn.XLOOKUP($C1265,[32]PSP!$C:$C,[32]PSP!$M:$M)</f>
        <v>5108.71</v>
      </c>
      <c r="N1265" s="28">
        <f t="shared" si="5077"/>
        <v>0</v>
      </c>
      <c r="O1265" s="88"/>
      <c r="P1265" s="54">
        <f>_xlfn.XLOOKUP($C1265,[32]PSP!$C:$C,[32]PSP!$P:$P)</f>
        <v>0</v>
      </c>
      <c r="Q1265" s="27">
        <f>_xlfn.XLOOKUP($C1265,[32]PSP!$C:$C,[32]PSP!$Q:$Q)</f>
        <v>5108.71</v>
      </c>
      <c r="R1265" s="28">
        <f t="shared" si="5078"/>
        <v>0</v>
      </c>
      <c r="S1265" s="88"/>
      <c r="T1265" s="54">
        <f>_xlfn.XLOOKUP($C1265,[32]PSP!$C:$C,[32]PSP!$T:$T)</f>
        <v>0</v>
      </c>
      <c r="U1265" s="27">
        <f>_xlfn.XLOOKUP($C1265,[32]PSP!$C:$C,[32]PSP!$U:$U)</f>
        <v>5108.71</v>
      </c>
      <c r="V1265" s="28">
        <f t="shared" si="5079"/>
        <v>0</v>
      </c>
      <c r="W1265" s="88"/>
      <c r="X1265" s="54">
        <f>_xlfn.XLOOKUP($C1265,[32]PSP!$C:$C,[32]PSP!$X:$X)</f>
        <v>0</v>
      </c>
      <c r="Y1265" s="27">
        <f>_xlfn.XLOOKUP($C1265,[32]PSP!$C:$C,[32]PSP!$Y:$Y)</f>
        <v>5108.71</v>
      </c>
      <c r="Z1265" s="28">
        <f t="shared" si="5080"/>
        <v>0</v>
      </c>
      <c r="AA1265" s="88"/>
      <c r="AB1265" s="54">
        <f>_xlfn.XLOOKUP($C1265,[32]PSP!$C:$C,[32]PSP!$AB:$AB)</f>
        <v>0</v>
      </c>
      <c r="AC1265" s="27">
        <f>_xlfn.XLOOKUP($C1265,[32]PSP!$C:$C,[32]PSP!$AC:$AC)</f>
        <v>5108.71</v>
      </c>
      <c r="AD1265" s="28">
        <f t="shared" si="5081"/>
        <v>0</v>
      </c>
      <c r="AE1265" s="88"/>
      <c r="AF1265" s="54">
        <f>_xlfn.XLOOKUP($C1265,[32]PSP!$C:$C,[32]PSP!$AF:$AF)</f>
        <v>0</v>
      </c>
      <c r="AG1265" s="27">
        <f>_xlfn.XLOOKUP($C1265,[32]PSP!$C:$C,[32]PSP!$AG:$AG)</f>
        <v>5108.71</v>
      </c>
      <c r="AH1265" s="28">
        <f t="shared" si="5082"/>
        <v>0</v>
      </c>
      <c r="AI1265" s="88"/>
      <c r="AJ1265" s="54">
        <f>_xlfn.XLOOKUP($C1265,[32]PSP!$C:$C,[32]PSP!$AJ:$AJ)</f>
        <v>0</v>
      </c>
      <c r="AK1265" s="27">
        <f>_xlfn.XLOOKUP($C1265,[32]PSP!$C:$C,[32]PSP!$AK:$AK)</f>
        <v>5108.71</v>
      </c>
      <c r="AL1265" s="28">
        <f t="shared" si="5083"/>
        <v>0</v>
      </c>
      <c r="AM1265" s="88"/>
      <c r="AN1265" s="54">
        <f>_xlfn.XLOOKUP($C1265,[32]PSP!$C:$C,[32]PSP!$AN:$AN)</f>
        <v>0</v>
      </c>
      <c r="AO1265" s="27">
        <f>_xlfn.XLOOKUP($C1265,[32]PSP!$C:$C,[32]PSP!$AO:$AO)</f>
        <v>5108.71</v>
      </c>
      <c r="AP1265" s="28">
        <f t="shared" si="5084"/>
        <v>0</v>
      </c>
      <c r="AQ1265" s="88"/>
      <c r="AR1265" s="54">
        <f>_xlfn.XLOOKUP($C1265,[32]PSP!$C:$C,[32]PSP!$AR:$AR)</f>
        <v>0</v>
      </c>
      <c r="AS1265" s="27">
        <f>_xlfn.XLOOKUP($C1265,[32]PSP!$C:$C,[32]PSP!$AS:$AS)</f>
        <v>5108.71</v>
      </c>
      <c r="AT1265" s="28">
        <f t="shared" si="5085"/>
        <v>0</v>
      </c>
      <c r="AU1265" s="88"/>
      <c r="AV1265" s="54">
        <f>_xlfn.XLOOKUP($C1265,[32]PSP!$C:$C,[32]PSP!$AV:$AV)</f>
        <v>0</v>
      </c>
      <c r="AW1265" s="27">
        <f>_xlfn.XLOOKUP($C1265,[32]PSP!$C:$C,[32]PSP!$AW:$AW)</f>
        <v>5108.71</v>
      </c>
      <c r="AX1265" s="28">
        <f t="shared" si="5086"/>
        <v>0</v>
      </c>
      <c r="AY1265" s="88"/>
      <c r="AZ1265" s="54">
        <f>_xlfn.XLOOKUP($C1265,[32]PSP!$C:$C,[32]PSP!$AZ:$AZ)</f>
        <v>0</v>
      </c>
      <c r="BA1265" s="27">
        <f>_xlfn.XLOOKUP($C1265,[32]PSP!$C:$C,[32]PSP!$BA:$BA)</f>
        <v>5108.71</v>
      </c>
      <c r="BB1265" s="28">
        <f t="shared" si="5087"/>
        <v>0</v>
      </c>
      <c r="BC1265" s="88"/>
      <c r="BD1265" s="54">
        <f>_xlfn.XLOOKUP($C1265,[32]PSP!$C:$C,[32]PSP!$BD:$BD)</f>
        <v>0</v>
      </c>
      <c r="BE1265" s="27">
        <f>_xlfn.XLOOKUP($C1265,[32]PSP!$C:$C,[32]PSP!$BE:$BE)</f>
        <v>5108.71</v>
      </c>
      <c r="BF1265" s="28">
        <f t="shared" si="5088"/>
        <v>0</v>
      </c>
      <c r="BG1265" s="88"/>
      <c r="BH1265" s="54">
        <f>_xlfn.XLOOKUP($C1265,[32]PSP!$C:$C,[32]PSP!$BH:$BH)</f>
        <v>0</v>
      </c>
      <c r="BI1265" s="27">
        <f>_xlfn.XLOOKUP($C1265,[32]PSP!$C:$C,[32]PSP!$BI:$BI)</f>
        <v>5108.71</v>
      </c>
      <c r="BJ1265" s="28">
        <f t="shared" si="5089"/>
        <v>0</v>
      </c>
      <c r="BK1265" s="88"/>
      <c r="BL1265" s="54">
        <f>_xlfn.XLOOKUP($C1265,[32]PSP!$C:$C,[32]PSP!$BL:$BL)</f>
        <v>0</v>
      </c>
      <c r="BM1265" s="27">
        <f>_xlfn.XLOOKUP($C1265,[32]PSP!$C:$C,[32]PSP!$BM:$BM)</f>
        <v>5108.71</v>
      </c>
      <c r="BN1265" s="28">
        <f t="shared" si="5090"/>
        <v>0</v>
      </c>
      <c r="BO1265" s="88"/>
      <c r="BP1265" s="54">
        <f>_xlfn.XLOOKUP($C1265,[32]PSP!$C:$C,[32]PSP!$BP:$BP)</f>
        <v>0</v>
      </c>
      <c r="BQ1265" s="27">
        <f>_xlfn.XLOOKUP($C1265,[32]PSP!$C:$C,[32]PSP!$BQ:$BQ)</f>
        <v>5108.71</v>
      </c>
      <c r="BR1265" s="28">
        <f t="shared" si="5091"/>
        <v>0</v>
      </c>
      <c r="BS1265" s="88"/>
      <c r="BT1265" s="54">
        <f>_xlfn.XLOOKUP($C1265,[32]PSP!$C:$C,[32]PSP!$BT:$BT)</f>
        <v>0</v>
      </c>
      <c r="BU1265" s="27">
        <f>_xlfn.XLOOKUP($C1265,[32]PSP!$C:$C,[32]PSP!$BU:$BU)</f>
        <v>5108.71</v>
      </c>
      <c r="BV1265" s="28">
        <f t="shared" si="5092"/>
        <v>0</v>
      </c>
      <c r="BW1265" s="88"/>
      <c r="BX1265" s="54">
        <f>_xlfn.XLOOKUP($C1265,[32]PSP!$C:$C,[32]PSP!$BX:$BX)</f>
        <v>0</v>
      </c>
      <c r="BY1265" s="27">
        <f>_xlfn.XLOOKUP($C1265,[32]PSP!$C:$C,[32]PSP!$BY:$BY)</f>
        <v>5108.71</v>
      </c>
      <c r="BZ1265" s="28">
        <f t="shared" si="5093"/>
        <v>0</v>
      </c>
      <c r="CA1265" s="88"/>
      <c r="CB1265" s="54">
        <f>_xlfn.XLOOKUP($C1265,[32]PSP!$C:$C,[32]PSP!$CB:$CB)</f>
        <v>0</v>
      </c>
      <c r="CC1265" s="27">
        <f>_xlfn.XLOOKUP($C1265,[32]PSP!$C:$C,[32]PSP!$CC:$CC)</f>
        <v>5108.71</v>
      </c>
      <c r="CD1265" s="28">
        <f t="shared" si="5094"/>
        <v>0</v>
      </c>
      <c r="CE1265" s="88"/>
      <c r="CF1265" s="54">
        <f>_xlfn.XLOOKUP($C1265,[32]PSP!$C:$C,[32]PSP!$CF:$CF)</f>
        <v>0</v>
      </c>
      <c r="CG1265" s="27">
        <f>_xlfn.XLOOKUP($C1265,[32]PSP!$C:$C,[32]PSP!$CG:$CG)</f>
        <v>5108.71</v>
      </c>
      <c r="CH1265" s="28">
        <f t="shared" si="5095"/>
        <v>0</v>
      </c>
      <c r="CI1265" s="88"/>
      <c r="CJ1265" s="54">
        <f>_xlfn.XLOOKUP($C1265,[32]PSP!$C:$C,[32]PSP!$CJ:$CJ)</f>
        <v>0</v>
      </c>
      <c r="CK1265" s="27">
        <f>_xlfn.XLOOKUP($C1265,[32]PSP!$C:$C,[32]PSP!$CK:$CK)</f>
        <v>5108.71</v>
      </c>
      <c r="CL1265" s="28">
        <f t="shared" si="5096"/>
        <v>0</v>
      </c>
      <c r="CM1265" s="88"/>
      <c r="CN1265" s="54">
        <f>_xlfn.XLOOKUP($C1265,[32]PSP!$C:$C,[32]PSP!$CN:$CN)</f>
        <v>23.999999999999996</v>
      </c>
      <c r="CO1265" s="27">
        <f>_xlfn.XLOOKUP($C1265,[32]PSP!$C:$C,[32]PSP!$CO:$CO)</f>
        <v>5108.71</v>
      </c>
      <c r="CP1265" s="28">
        <f t="shared" si="5097"/>
        <v>122609.04</v>
      </c>
      <c r="CQ1265" s="88"/>
      <c r="CR1265" s="54">
        <f>_xlfn.XLOOKUP($C1265,[32]PSP!$C:$C,[32]PSP!$CR:$CR)</f>
        <v>0</v>
      </c>
      <c r="CS1265" s="27">
        <f>_xlfn.XLOOKUP($C1265,[32]PSP!$C:$C,[32]PSP!$CS:$CS)</f>
        <v>5108.71</v>
      </c>
      <c r="CT1265" s="28">
        <f t="shared" si="5098"/>
        <v>0</v>
      </c>
      <c r="CU1265" s="88"/>
      <c r="CV1265" s="54">
        <f>_xlfn.XLOOKUP($C1265,[32]PSP!$C:$C,[32]PSP!$CV:$CV)</f>
        <v>0</v>
      </c>
      <c r="CW1265" s="27">
        <f>_xlfn.XLOOKUP($C1265,[32]PSP!$C:$C,[32]PSP!$CW:$CW)</f>
        <v>5108.71</v>
      </c>
      <c r="CX1265" s="28">
        <f t="shared" si="5099"/>
        <v>0</v>
      </c>
      <c r="CY1265" s="88"/>
      <c r="CZ1265" s="54">
        <f>_xlfn.XLOOKUP($C1265,[32]PSP!$C:$C,[32]PSP!$CZ:$CZ)</f>
        <v>0</v>
      </c>
      <c r="DA1265" s="27">
        <f>_xlfn.XLOOKUP($C1265,[32]PSP!$C:$C,[32]PSP!$DA:$DA)</f>
        <v>5108.71</v>
      </c>
      <c r="DB1265" s="28">
        <f t="shared" si="5100"/>
        <v>0</v>
      </c>
      <c r="DC1265" s="88"/>
      <c r="DD1265" s="54">
        <f>_xlfn.XLOOKUP($C1265,[32]PSP!$C:$C,[32]PSP!$DD:$DD)</f>
        <v>0</v>
      </c>
      <c r="DE1265" s="27">
        <f>_xlfn.XLOOKUP($C1265,[32]PSP!$C:$C,[32]PSP!$DE:$DE)</f>
        <v>5108.71</v>
      </c>
      <c r="DF1265" s="28">
        <f t="shared" si="5101"/>
        <v>0</v>
      </c>
      <c r="DG1265" s="88"/>
      <c r="DH1265" s="54">
        <f>_xlfn.XLOOKUP($C1265,[32]PSP!$C:$C,[32]PSP!$DH:$DH)</f>
        <v>0</v>
      </c>
      <c r="DI1265" s="27">
        <f>_xlfn.XLOOKUP($C1265,[32]PSP!$C:$C,[32]PSP!$DI:$DI)</f>
        <v>5108.71</v>
      </c>
      <c r="DJ1265" s="28">
        <f t="shared" si="5102"/>
        <v>0</v>
      </c>
      <c r="DK1265" s="88"/>
      <c r="DL1265" s="54">
        <f>_xlfn.XLOOKUP($C1265,[32]PSP!$C:$C,[32]PSP!$DL:$DL)</f>
        <v>0</v>
      </c>
      <c r="DM1265" s="27">
        <f>_xlfn.XLOOKUP($C1265,[32]PSP!$C:$C,[32]PSP!$DM:$DM)</f>
        <v>5108.71</v>
      </c>
      <c r="DN1265" s="28">
        <f t="shared" si="5103"/>
        <v>0</v>
      </c>
      <c r="DO1265" s="88"/>
      <c r="DP1265" s="54">
        <f>_xlfn.XLOOKUP($C1265,[32]PSP!$C:$C,[32]PSP!$DP:$DP)</f>
        <v>0</v>
      </c>
      <c r="DQ1265" s="27">
        <f>_xlfn.XLOOKUP($C1265,[32]PSP!$C:$C,[32]PSP!$DQ:$DQ)</f>
        <v>5108.71</v>
      </c>
      <c r="DR1265" s="28">
        <f t="shared" si="5104"/>
        <v>0</v>
      </c>
      <c r="DS1265" s="88"/>
      <c r="DT1265" s="54">
        <f>_xlfn.XLOOKUP($C1265,[32]PSP!$C:$C,[32]PSP!$DT:$DT)</f>
        <v>0</v>
      </c>
      <c r="DU1265" s="27">
        <f>_xlfn.XLOOKUP($C1265,[32]PSP!$C:$C,[32]PSP!$DU:$DU)</f>
        <v>5108.71</v>
      </c>
      <c r="DV1265" s="28">
        <f t="shared" si="5105"/>
        <v>0</v>
      </c>
      <c r="DW1265" s="88"/>
      <c r="DX1265" s="54">
        <f>_xlfn.XLOOKUP($C1265,[32]PSP!$C:$C,[32]PSP!$DX:$DX)</f>
        <v>0</v>
      </c>
      <c r="DY1265" s="27">
        <f>_xlfn.XLOOKUP($C1265,[32]PSP!$C:$C,[32]PSP!$DY:$DY)</f>
        <v>5108.71</v>
      </c>
      <c r="DZ1265" s="28">
        <f t="shared" si="5106"/>
        <v>0</v>
      </c>
      <c r="EA1265" s="88"/>
      <c r="EB1265" s="54">
        <f>_xlfn.XLOOKUP($C1265,[32]PSP!$C:$C,[32]PSP!$EB:$EB)</f>
        <v>0</v>
      </c>
      <c r="EC1265" s="27">
        <f>_xlfn.XLOOKUP($C1265,[32]PSP!$C:$C,[32]PSP!$EC:$EC)</f>
        <v>5108.71</v>
      </c>
      <c r="ED1265" s="28">
        <f t="shared" si="5107"/>
        <v>0</v>
      </c>
      <c r="EE1265" s="88"/>
      <c r="EF1265" s="54">
        <f>_xlfn.XLOOKUP($C1265,[32]PSP!$C:$C,[32]PSP!$EF:$EF)</f>
        <v>0</v>
      </c>
      <c r="EG1265" s="27">
        <f>_xlfn.XLOOKUP($C1265,[32]PSP!$C:$C,[32]PSP!$EG:$EG)</f>
        <v>5108.71</v>
      </c>
      <c r="EH1265" s="28">
        <f t="shared" si="5108"/>
        <v>0</v>
      </c>
      <c r="EI1265" s="88"/>
      <c r="EJ1265" s="54">
        <f>_xlfn.XLOOKUP($C1265,[32]PSP!$C:$C,[32]PSP!$EJ:$EJ)</f>
        <v>0</v>
      </c>
      <c r="EK1265" s="27">
        <f>_xlfn.XLOOKUP($C1265,[32]PSP!$C:$C,[32]PSP!$EK:$EK)</f>
        <v>5108.71</v>
      </c>
      <c r="EL1265" s="28">
        <f t="shared" si="5109"/>
        <v>0</v>
      </c>
      <c r="EM1265" s="24"/>
      <c r="EO1265" s="29">
        <f t="shared" si="5114"/>
        <v>122609.04</v>
      </c>
      <c r="EP1265" s="29">
        <f t="shared" si="5115"/>
        <v>122609.04</v>
      </c>
      <c r="EQ1265" s="4" t="b">
        <f t="shared" si="5112"/>
        <v>1</v>
      </c>
      <c r="ES1265" s="118">
        <f t="shared" si="5116"/>
        <v>1</v>
      </c>
    </row>
    <row r="1266" spans="3:149" ht="12.75" customHeight="1" x14ac:dyDescent="0.25">
      <c r="C1266" s="24" t="s">
        <v>1288</v>
      </c>
      <c r="D1266" s="43" t="str">
        <f>_xlfn.XLOOKUP($C1266,[32]PSP!$C:$C,[32]PSP!D:D)</f>
        <v>COT.IS_44006</v>
      </c>
      <c r="E1266" s="24" t="str">
        <f>_xlfn.XLOOKUP($C1266,[32]PSP!$C:$C,[32]PSP!E:E)</f>
        <v>COTAÇÃO</v>
      </c>
      <c r="F1266" s="25" t="str">
        <f>_xlfn.XLOOKUP($C1266,[32]PSP!$C:$C,[32]PSP!F:F)</f>
        <v>TRANSPORTE DE ASFALTO DILUIDO CM-30 - ANP/DNIT</v>
      </c>
      <c r="G1266" s="26" t="str">
        <f>_xlfn.XLOOKUP($C1266,[32]PSP!$C:$C,[32]PSP!G:G)</f>
        <v>T</v>
      </c>
      <c r="H1266" s="53">
        <f>_xlfn.XLOOKUP($C1266,[32]PSP!$C:$C,[32]PSP!$H:$H)</f>
        <v>23.999999999999996</v>
      </c>
      <c r="I1266" s="28">
        <f>_xlfn.XLOOKUP($C1266,[32]PSP!$C:$C,[32]PSP!$I:$I)</f>
        <v>3894.24</v>
      </c>
      <c r="J1266" s="28">
        <f t="shared" si="5076"/>
        <v>3894.24</v>
      </c>
      <c r="K1266" s="88"/>
      <c r="L1266" s="54">
        <f>_xlfn.XLOOKUP($C1266,[32]PSP!$C:$C,[32]PSP!$L:$L)</f>
        <v>0</v>
      </c>
      <c r="M1266" s="27">
        <f>_xlfn.XLOOKUP($C1266,[32]PSP!$C:$C,[32]PSP!$M:$M)</f>
        <v>162.26</v>
      </c>
      <c r="N1266" s="28">
        <f t="shared" si="5077"/>
        <v>0</v>
      </c>
      <c r="O1266" s="88"/>
      <c r="P1266" s="54">
        <f>_xlfn.XLOOKUP($C1266,[32]PSP!$C:$C,[32]PSP!$P:$P)</f>
        <v>0</v>
      </c>
      <c r="Q1266" s="27">
        <f>_xlfn.XLOOKUP($C1266,[32]PSP!$C:$C,[32]PSP!$Q:$Q)</f>
        <v>162.26</v>
      </c>
      <c r="R1266" s="28">
        <f t="shared" si="5078"/>
        <v>0</v>
      </c>
      <c r="S1266" s="88"/>
      <c r="T1266" s="54">
        <f>_xlfn.XLOOKUP($C1266,[32]PSP!$C:$C,[32]PSP!$T:$T)</f>
        <v>0</v>
      </c>
      <c r="U1266" s="27">
        <f>_xlfn.XLOOKUP($C1266,[32]PSP!$C:$C,[32]PSP!$U:$U)</f>
        <v>162.26</v>
      </c>
      <c r="V1266" s="28">
        <f t="shared" si="5079"/>
        <v>0</v>
      </c>
      <c r="W1266" s="88"/>
      <c r="X1266" s="54">
        <f>_xlfn.XLOOKUP($C1266,[32]PSP!$C:$C,[32]PSP!$X:$X)</f>
        <v>0</v>
      </c>
      <c r="Y1266" s="27">
        <f>_xlfn.XLOOKUP($C1266,[32]PSP!$C:$C,[32]PSP!$Y:$Y)</f>
        <v>162.26</v>
      </c>
      <c r="Z1266" s="28">
        <f t="shared" si="5080"/>
        <v>0</v>
      </c>
      <c r="AA1266" s="88"/>
      <c r="AB1266" s="54">
        <f>_xlfn.XLOOKUP($C1266,[32]PSP!$C:$C,[32]PSP!$AB:$AB)</f>
        <v>0</v>
      </c>
      <c r="AC1266" s="27">
        <f>_xlfn.XLOOKUP($C1266,[32]PSP!$C:$C,[32]PSP!$AC:$AC)</f>
        <v>162.26</v>
      </c>
      <c r="AD1266" s="28">
        <f t="shared" si="5081"/>
        <v>0</v>
      </c>
      <c r="AE1266" s="88"/>
      <c r="AF1266" s="54">
        <f>_xlfn.XLOOKUP($C1266,[32]PSP!$C:$C,[32]PSP!$AF:$AF)</f>
        <v>0</v>
      </c>
      <c r="AG1266" s="27">
        <f>_xlfn.XLOOKUP($C1266,[32]PSP!$C:$C,[32]PSP!$AG:$AG)</f>
        <v>162.26</v>
      </c>
      <c r="AH1266" s="28">
        <f t="shared" si="5082"/>
        <v>0</v>
      </c>
      <c r="AI1266" s="88"/>
      <c r="AJ1266" s="54">
        <f>_xlfn.XLOOKUP($C1266,[32]PSP!$C:$C,[32]PSP!$AJ:$AJ)</f>
        <v>0</v>
      </c>
      <c r="AK1266" s="27">
        <f>_xlfn.XLOOKUP($C1266,[32]PSP!$C:$C,[32]PSP!$AK:$AK)</f>
        <v>162.26</v>
      </c>
      <c r="AL1266" s="28">
        <f t="shared" si="5083"/>
        <v>0</v>
      </c>
      <c r="AM1266" s="88"/>
      <c r="AN1266" s="54">
        <f>_xlfn.XLOOKUP($C1266,[32]PSP!$C:$C,[32]PSP!$AN:$AN)</f>
        <v>0</v>
      </c>
      <c r="AO1266" s="27">
        <f>_xlfn.XLOOKUP($C1266,[32]PSP!$C:$C,[32]PSP!$AO:$AO)</f>
        <v>162.26</v>
      </c>
      <c r="AP1266" s="28">
        <f t="shared" si="5084"/>
        <v>0</v>
      </c>
      <c r="AQ1266" s="88"/>
      <c r="AR1266" s="54">
        <f>_xlfn.XLOOKUP($C1266,[32]PSP!$C:$C,[32]PSP!$AR:$AR)</f>
        <v>0</v>
      </c>
      <c r="AS1266" s="27">
        <f>_xlfn.XLOOKUP($C1266,[32]PSP!$C:$C,[32]PSP!$AS:$AS)</f>
        <v>162.26</v>
      </c>
      <c r="AT1266" s="28">
        <f t="shared" si="5085"/>
        <v>0</v>
      </c>
      <c r="AU1266" s="88"/>
      <c r="AV1266" s="54">
        <f>_xlfn.XLOOKUP($C1266,[32]PSP!$C:$C,[32]PSP!$AV:$AV)</f>
        <v>0</v>
      </c>
      <c r="AW1266" s="27">
        <f>_xlfn.XLOOKUP($C1266,[32]PSP!$C:$C,[32]PSP!$AW:$AW)</f>
        <v>162.26</v>
      </c>
      <c r="AX1266" s="28">
        <f t="shared" si="5086"/>
        <v>0</v>
      </c>
      <c r="AY1266" s="88"/>
      <c r="AZ1266" s="54">
        <f>_xlfn.XLOOKUP($C1266,[32]PSP!$C:$C,[32]PSP!$AZ:$AZ)</f>
        <v>0</v>
      </c>
      <c r="BA1266" s="27">
        <f>_xlfn.XLOOKUP($C1266,[32]PSP!$C:$C,[32]PSP!$BA:$BA)</f>
        <v>162.26</v>
      </c>
      <c r="BB1266" s="28">
        <f t="shared" si="5087"/>
        <v>0</v>
      </c>
      <c r="BC1266" s="88"/>
      <c r="BD1266" s="54">
        <f>_xlfn.XLOOKUP($C1266,[32]PSP!$C:$C,[32]PSP!$BD:$BD)</f>
        <v>0</v>
      </c>
      <c r="BE1266" s="27">
        <f>_xlfn.XLOOKUP($C1266,[32]PSP!$C:$C,[32]PSP!$BE:$BE)</f>
        <v>162.26</v>
      </c>
      <c r="BF1266" s="28">
        <f t="shared" si="5088"/>
        <v>0</v>
      </c>
      <c r="BG1266" s="88"/>
      <c r="BH1266" s="54">
        <f>_xlfn.XLOOKUP($C1266,[32]PSP!$C:$C,[32]PSP!$BH:$BH)</f>
        <v>0</v>
      </c>
      <c r="BI1266" s="27">
        <f>_xlfn.XLOOKUP($C1266,[32]PSP!$C:$C,[32]PSP!$BI:$BI)</f>
        <v>162.26</v>
      </c>
      <c r="BJ1266" s="28">
        <f t="shared" si="5089"/>
        <v>0</v>
      </c>
      <c r="BK1266" s="88"/>
      <c r="BL1266" s="54">
        <f>_xlfn.XLOOKUP($C1266,[32]PSP!$C:$C,[32]PSP!$BL:$BL)</f>
        <v>0</v>
      </c>
      <c r="BM1266" s="27">
        <f>_xlfn.XLOOKUP($C1266,[32]PSP!$C:$C,[32]PSP!$BM:$BM)</f>
        <v>162.26</v>
      </c>
      <c r="BN1266" s="28">
        <f t="shared" si="5090"/>
        <v>0</v>
      </c>
      <c r="BO1266" s="88"/>
      <c r="BP1266" s="54">
        <f>_xlfn.XLOOKUP($C1266,[32]PSP!$C:$C,[32]PSP!$BP:$BP)</f>
        <v>0</v>
      </c>
      <c r="BQ1266" s="27">
        <f>_xlfn.XLOOKUP($C1266,[32]PSP!$C:$C,[32]PSP!$BQ:$BQ)</f>
        <v>162.26</v>
      </c>
      <c r="BR1266" s="28">
        <f t="shared" si="5091"/>
        <v>0</v>
      </c>
      <c r="BS1266" s="88"/>
      <c r="BT1266" s="54">
        <f>_xlfn.XLOOKUP($C1266,[32]PSP!$C:$C,[32]PSP!$BT:$BT)</f>
        <v>0</v>
      </c>
      <c r="BU1266" s="27">
        <f>_xlfn.XLOOKUP($C1266,[32]PSP!$C:$C,[32]PSP!$BU:$BU)</f>
        <v>162.26</v>
      </c>
      <c r="BV1266" s="28">
        <f t="shared" si="5092"/>
        <v>0</v>
      </c>
      <c r="BW1266" s="88"/>
      <c r="BX1266" s="54">
        <f>_xlfn.XLOOKUP($C1266,[32]PSP!$C:$C,[32]PSP!$BX:$BX)</f>
        <v>0</v>
      </c>
      <c r="BY1266" s="27">
        <f>_xlfn.XLOOKUP($C1266,[32]PSP!$C:$C,[32]PSP!$BY:$BY)</f>
        <v>162.26</v>
      </c>
      <c r="BZ1266" s="28">
        <f t="shared" si="5093"/>
        <v>0</v>
      </c>
      <c r="CA1266" s="88"/>
      <c r="CB1266" s="54">
        <f>_xlfn.XLOOKUP($C1266,[32]PSP!$C:$C,[32]PSP!$CB:$CB)</f>
        <v>0</v>
      </c>
      <c r="CC1266" s="27">
        <f>_xlfn.XLOOKUP($C1266,[32]PSP!$C:$C,[32]PSP!$CC:$CC)</f>
        <v>162.26</v>
      </c>
      <c r="CD1266" s="28">
        <f t="shared" si="5094"/>
        <v>0</v>
      </c>
      <c r="CE1266" s="88"/>
      <c r="CF1266" s="54">
        <f>_xlfn.XLOOKUP($C1266,[32]PSP!$C:$C,[32]PSP!$CF:$CF)</f>
        <v>0</v>
      </c>
      <c r="CG1266" s="27">
        <f>_xlfn.XLOOKUP($C1266,[32]PSP!$C:$C,[32]PSP!$CG:$CG)</f>
        <v>162.26</v>
      </c>
      <c r="CH1266" s="28">
        <f t="shared" si="5095"/>
        <v>0</v>
      </c>
      <c r="CI1266" s="88"/>
      <c r="CJ1266" s="54">
        <f>_xlfn.XLOOKUP($C1266,[32]PSP!$C:$C,[32]PSP!$CJ:$CJ)</f>
        <v>0</v>
      </c>
      <c r="CK1266" s="27">
        <f>_xlfn.XLOOKUP($C1266,[32]PSP!$C:$C,[32]PSP!$CK:$CK)</f>
        <v>162.26</v>
      </c>
      <c r="CL1266" s="28">
        <f t="shared" si="5096"/>
        <v>0</v>
      </c>
      <c r="CM1266" s="88"/>
      <c r="CN1266" s="54">
        <f>_xlfn.XLOOKUP($C1266,[32]PSP!$C:$C,[32]PSP!$CN:$CN)</f>
        <v>23.999999999999996</v>
      </c>
      <c r="CO1266" s="27">
        <f>_xlfn.XLOOKUP($C1266,[32]PSP!$C:$C,[32]PSP!$CO:$CO)</f>
        <v>162.26</v>
      </c>
      <c r="CP1266" s="28">
        <f t="shared" si="5097"/>
        <v>3894.24</v>
      </c>
      <c r="CQ1266" s="88"/>
      <c r="CR1266" s="54">
        <f>_xlfn.XLOOKUP($C1266,[32]PSP!$C:$C,[32]PSP!$CR:$CR)</f>
        <v>0</v>
      </c>
      <c r="CS1266" s="27">
        <f>_xlfn.XLOOKUP($C1266,[32]PSP!$C:$C,[32]PSP!$CS:$CS)</f>
        <v>162.26</v>
      </c>
      <c r="CT1266" s="28">
        <f t="shared" si="5098"/>
        <v>0</v>
      </c>
      <c r="CU1266" s="88"/>
      <c r="CV1266" s="54">
        <f>_xlfn.XLOOKUP($C1266,[32]PSP!$C:$C,[32]PSP!$CV:$CV)</f>
        <v>0</v>
      </c>
      <c r="CW1266" s="27">
        <f>_xlfn.XLOOKUP($C1266,[32]PSP!$C:$C,[32]PSP!$CW:$CW)</f>
        <v>162.26</v>
      </c>
      <c r="CX1266" s="28">
        <f t="shared" si="5099"/>
        <v>0</v>
      </c>
      <c r="CY1266" s="88"/>
      <c r="CZ1266" s="54">
        <f>_xlfn.XLOOKUP($C1266,[32]PSP!$C:$C,[32]PSP!$CZ:$CZ)</f>
        <v>0</v>
      </c>
      <c r="DA1266" s="27">
        <f>_xlfn.XLOOKUP($C1266,[32]PSP!$C:$C,[32]PSP!$DA:$DA)</f>
        <v>162.26</v>
      </c>
      <c r="DB1266" s="28">
        <f t="shared" si="5100"/>
        <v>0</v>
      </c>
      <c r="DC1266" s="88"/>
      <c r="DD1266" s="54">
        <f>_xlfn.XLOOKUP($C1266,[32]PSP!$C:$C,[32]PSP!$DD:$DD)</f>
        <v>0</v>
      </c>
      <c r="DE1266" s="27">
        <f>_xlfn.XLOOKUP($C1266,[32]PSP!$C:$C,[32]PSP!$DE:$DE)</f>
        <v>162.26</v>
      </c>
      <c r="DF1266" s="28">
        <f t="shared" si="5101"/>
        <v>0</v>
      </c>
      <c r="DG1266" s="88"/>
      <c r="DH1266" s="54">
        <f>_xlfn.XLOOKUP($C1266,[32]PSP!$C:$C,[32]PSP!$DH:$DH)</f>
        <v>0</v>
      </c>
      <c r="DI1266" s="27">
        <f>_xlfn.XLOOKUP($C1266,[32]PSP!$C:$C,[32]PSP!$DI:$DI)</f>
        <v>162.26</v>
      </c>
      <c r="DJ1266" s="28">
        <f t="shared" si="5102"/>
        <v>0</v>
      </c>
      <c r="DK1266" s="88"/>
      <c r="DL1266" s="54">
        <f>_xlfn.XLOOKUP($C1266,[32]PSP!$C:$C,[32]PSP!$DL:$DL)</f>
        <v>0</v>
      </c>
      <c r="DM1266" s="27">
        <f>_xlfn.XLOOKUP($C1266,[32]PSP!$C:$C,[32]PSP!$DM:$DM)</f>
        <v>162.26</v>
      </c>
      <c r="DN1266" s="28">
        <f t="shared" si="5103"/>
        <v>0</v>
      </c>
      <c r="DO1266" s="88"/>
      <c r="DP1266" s="54">
        <f>_xlfn.XLOOKUP($C1266,[32]PSP!$C:$C,[32]PSP!$DP:$DP)</f>
        <v>0</v>
      </c>
      <c r="DQ1266" s="27">
        <f>_xlfn.XLOOKUP($C1266,[32]PSP!$C:$C,[32]PSP!$DQ:$DQ)</f>
        <v>162.26</v>
      </c>
      <c r="DR1266" s="28">
        <f t="shared" si="5104"/>
        <v>0</v>
      </c>
      <c r="DS1266" s="88"/>
      <c r="DT1266" s="54">
        <f>_xlfn.XLOOKUP($C1266,[32]PSP!$C:$C,[32]PSP!$DT:$DT)</f>
        <v>0</v>
      </c>
      <c r="DU1266" s="27">
        <f>_xlfn.XLOOKUP($C1266,[32]PSP!$C:$C,[32]PSP!$DU:$DU)</f>
        <v>162.26</v>
      </c>
      <c r="DV1266" s="28">
        <f t="shared" si="5105"/>
        <v>0</v>
      </c>
      <c r="DW1266" s="88"/>
      <c r="DX1266" s="54">
        <f>_xlfn.XLOOKUP($C1266,[32]PSP!$C:$C,[32]PSP!$DX:$DX)</f>
        <v>0</v>
      </c>
      <c r="DY1266" s="27">
        <f>_xlfn.XLOOKUP($C1266,[32]PSP!$C:$C,[32]PSP!$DY:$DY)</f>
        <v>162.26</v>
      </c>
      <c r="DZ1266" s="28">
        <f t="shared" si="5106"/>
        <v>0</v>
      </c>
      <c r="EA1266" s="88"/>
      <c r="EB1266" s="54">
        <f>_xlfn.XLOOKUP($C1266,[32]PSP!$C:$C,[32]PSP!$EB:$EB)</f>
        <v>0</v>
      </c>
      <c r="EC1266" s="27">
        <f>_xlfn.XLOOKUP($C1266,[32]PSP!$C:$C,[32]PSP!$EC:$EC)</f>
        <v>162.26</v>
      </c>
      <c r="ED1266" s="28">
        <f t="shared" si="5107"/>
        <v>0</v>
      </c>
      <c r="EE1266" s="88"/>
      <c r="EF1266" s="54">
        <f>_xlfn.XLOOKUP($C1266,[32]PSP!$C:$C,[32]PSP!$EF:$EF)</f>
        <v>0</v>
      </c>
      <c r="EG1266" s="27">
        <f>_xlfn.XLOOKUP($C1266,[32]PSP!$C:$C,[32]PSP!$EG:$EG)</f>
        <v>162.26</v>
      </c>
      <c r="EH1266" s="28">
        <f t="shared" si="5108"/>
        <v>0</v>
      </c>
      <c r="EI1266" s="88"/>
      <c r="EJ1266" s="54">
        <f>_xlfn.XLOOKUP($C1266,[32]PSP!$C:$C,[32]PSP!$EJ:$EJ)</f>
        <v>0</v>
      </c>
      <c r="EK1266" s="27">
        <f>_xlfn.XLOOKUP($C1266,[32]PSP!$C:$C,[32]PSP!$EK:$EK)</f>
        <v>162.26</v>
      </c>
      <c r="EL1266" s="28">
        <f t="shared" si="5109"/>
        <v>0</v>
      </c>
      <c r="EM1266" s="24"/>
      <c r="EO1266" s="29">
        <f t="shared" si="5114"/>
        <v>3894.24</v>
      </c>
      <c r="EP1266" s="29">
        <f t="shared" si="5115"/>
        <v>3894.24</v>
      </c>
      <c r="EQ1266" s="4" t="b">
        <f t="shared" si="5112"/>
        <v>1</v>
      </c>
      <c r="ES1266" s="118">
        <f t="shared" si="5116"/>
        <v>1</v>
      </c>
    </row>
    <row r="1267" spans="3:149" ht="12.75" customHeight="1" x14ac:dyDescent="0.25">
      <c r="C1267" s="24" t="s">
        <v>1289</v>
      </c>
      <c r="D1267" s="43" t="str">
        <f>_xlfn.XLOOKUP($C1267,[32]PSP!$C:$C,[32]PSP!D:D)</f>
        <v>COT.IS_44007</v>
      </c>
      <c r="E1267" s="24" t="str">
        <f>_xlfn.XLOOKUP($C1267,[32]PSP!$C:$C,[32]PSP!E:E)</f>
        <v>COTAÇÃO</v>
      </c>
      <c r="F1267" s="25" t="str">
        <f>_xlfn.XLOOKUP($C1267,[32]PSP!$C:$C,[32]PSP!F:F)</f>
        <v>FORNECIMENTO DE EMULSÃO ASFÁLTICA RR-1C - ANP/DNIT</v>
      </c>
      <c r="G1267" s="26" t="str">
        <f>_xlfn.XLOOKUP($C1267,[32]PSP!$C:$C,[32]PSP!G:G)</f>
        <v>T</v>
      </c>
      <c r="H1267" s="53">
        <f>_xlfn.XLOOKUP($C1267,[32]PSP!$C:$C,[32]PSP!$H:$H)</f>
        <v>9</v>
      </c>
      <c r="I1267" s="28">
        <f>_xlfn.XLOOKUP($C1267,[32]PSP!$C:$C,[32]PSP!$I:$I)</f>
        <v>18064.89</v>
      </c>
      <c r="J1267" s="28">
        <f t="shared" si="5076"/>
        <v>18064.89</v>
      </c>
      <c r="K1267" s="88"/>
      <c r="L1267" s="54">
        <f>_xlfn.XLOOKUP($C1267,[32]PSP!$C:$C,[32]PSP!$L:$L)</f>
        <v>0</v>
      </c>
      <c r="M1267" s="27">
        <f>_xlfn.XLOOKUP($C1267,[32]PSP!$C:$C,[32]PSP!$M:$M)</f>
        <v>2007.21</v>
      </c>
      <c r="N1267" s="28">
        <f t="shared" si="5077"/>
        <v>0</v>
      </c>
      <c r="O1267" s="88"/>
      <c r="P1267" s="54">
        <f>_xlfn.XLOOKUP($C1267,[32]PSP!$C:$C,[32]PSP!$P:$P)</f>
        <v>0</v>
      </c>
      <c r="Q1267" s="27">
        <f>_xlfn.XLOOKUP($C1267,[32]PSP!$C:$C,[32]PSP!$Q:$Q)</f>
        <v>2007.21</v>
      </c>
      <c r="R1267" s="28">
        <f t="shared" si="5078"/>
        <v>0</v>
      </c>
      <c r="S1267" s="88"/>
      <c r="T1267" s="54">
        <f>_xlfn.XLOOKUP($C1267,[32]PSP!$C:$C,[32]PSP!$T:$T)</f>
        <v>0</v>
      </c>
      <c r="U1267" s="27">
        <f>_xlfn.XLOOKUP($C1267,[32]PSP!$C:$C,[32]PSP!$U:$U)</f>
        <v>2007.21</v>
      </c>
      <c r="V1267" s="28">
        <f t="shared" si="5079"/>
        <v>0</v>
      </c>
      <c r="W1267" s="88"/>
      <c r="X1267" s="54">
        <f>_xlfn.XLOOKUP($C1267,[32]PSP!$C:$C,[32]PSP!$X:$X)</f>
        <v>0</v>
      </c>
      <c r="Y1267" s="27">
        <f>_xlfn.XLOOKUP($C1267,[32]PSP!$C:$C,[32]PSP!$Y:$Y)</f>
        <v>2007.21</v>
      </c>
      <c r="Z1267" s="28">
        <f t="shared" si="5080"/>
        <v>0</v>
      </c>
      <c r="AA1267" s="88"/>
      <c r="AB1267" s="54">
        <f>_xlfn.XLOOKUP($C1267,[32]PSP!$C:$C,[32]PSP!$AB:$AB)</f>
        <v>0</v>
      </c>
      <c r="AC1267" s="27">
        <f>_xlfn.XLOOKUP($C1267,[32]PSP!$C:$C,[32]PSP!$AC:$AC)</f>
        <v>2007.21</v>
      </c>
      <c r="AD1267" s="28">
        <f t="shared" si="5081"/>
        <v>0</v>
      </c>
      <c r="AE1267" s="88"/>
      <c r="AF1267" s="54">
        <f>_xlfn.XLOOKUP($C1267,[32]PSP!$C:$C,[32]PSP!$AF:$AF)</f>
        <v>0</v>
      </c>
      <c r="AG1267" s="27">
        <f>_xlfn.XLOOKUP($C1267,[32]PSP!$C:$C,[32]PSP!$AG:$AG)</f>
        <v>2007.21</v>
      </c>
      <c r="AH1267" s="28">
        <f t="shared" si="5082"/>
        <v>0</v>
      </c>
      <c r="AI1267" s="88"/>
      <c r="AJ1267" s="54">
        <f>_xlfn.XLOOKUP($C1267,[32]PSP!$C:$C,[32]PSP!$AJ:$AJ)</f>
        <v>0</v>
      </c>
      <c r="AK1267" s="27">
        <f>_xlfn.XLOOKUP($C1267,[32]PSP!$C:$C,[32]PSP!$AK:$AK)</f>
        <v>2007.21</v>
      </c>
      <c r="AL1267" s="28">
        <f t="shared" si="5083"/>
        <v>0</v>
      </c>
      <c r="AM1267" s="88"/>
      <c r="AN1267" s="54">
        <f>_xlfn.XLOOKUP($C1267,[32]PSP!$C:$C,[32]PSP!$AN:$AN)</f>
        <v>0</v>
      </c>
      <c r="AO1267" s="27">
        <f>_xlfn.XLOOKUP($C1267,[32]PSP!$C:$C,[32]PSP!$AO:$AO)</f>
        <v>2007.21</v>
      </c>
      <c r="AP1267" s="28">
        <f t="shared" si="5084"/>
        <v>0</v>
      </c>
      <c r="AQ1267" s="88"/>
      <c r="AR1267" s="54">
        <f>_xlfn.XLOOKUP($C1267,[32]PSP!$C:$C,[32]PSP!$AR:$AR)</f>
        <v>0</v>
      </c>
      <c r="AS1267" s="27">
        <f>_xlfn.XLOOKUP($C1267,[32]PSP!$C:$C,[32]PSP!$AS:$AS)</f>
        <v>2007.21</v>
      </c>
      <c r="AT1267" s="28">
        <f t="shared" si="5085"/>
        <v>0</v>
      </c>
      <c r="AU1267" s="88"/>
      <c r="AV1267" s="54">
        <f>_xlfn.XLOOKUP($C1267,[32]PSP!$C:$C,[32]PSP!$AV:$AV)</f>
        <v>0</v>
      </c>
      <c r="AW1267" s="27">
        <f>_xlfn.XLOOKUP($C1267,[32]PSP!$C:$C,[32]PSP!$AW:$AW)</f>
        <v>2007.21</v>
      </c>
      <c r="AX1267" s="28">
        <f t="shared" si="5086"/>
        <v>0</v>
      </c>
      <c r="AY1267" s="88"/>
      <c r="AZ1267" s="54">
        <f>_xlfn.XLOOKUP($C1267,[32]PSP!$C:$C,[32]PSP!$AZ:$AZ)</f>
        <v>0</v>
      </c>
      <c r="BA1267" s="27">
        <f>_xlfn.XLOOKUP($C1267,[32]PSP!$C:$C,[32]PSP!$BA:$BA)</f>
        <v>2007.21</v>
      </c>
      <c r="BB1267" s="28">
        <f t="shared" si="5087"/>
        <v>0</v>
      </c>
      <c r="BC1267" s="88"/>
      <c r="BD1267" s="54">
        <f>_xlfn.XLOOKUP($C1267,[32]PSP!$C:$C,[32]PSP!$BD:$BD)</f>
        <v>0</v>
      </c>
      <c r="BE1267" s="27">
        <f>_xlfn.XLOOKUP($C1267,[32]PSP!$C:$C,[32]PSP!$BE:$BE)</f>
        <v>2007.21</v>
      </c>
      <c r="BF1267" s="28">
        <f t="shared" si="5088"/>
        <v>0</v>
      </c>
      <c r="BG1267" s="88"/>
      <c r="BH1267" s="54">
        <f>_xlfn.XLOOKUP($C1267,[32]PSP!$C:$C,[32]PSP!$BH:$BH)</f>
        <v>0</v>
      </c>
      <c r="BI1267" s="27">
        <f>_xlfn.XLOOKUP($C1267,[32]PSP!$C:$C,[32]PSP!$BI:$BI)</f>
        <v>2007.21</v>
      </c>
      <c r="BJ1267" s="28">
        <f t="shared" si="5089"/>
        <v>0</v>
      </c>
      <c r="BK1267" s="88"/>
      <c r="BL1267" s="54">
        <f>_xlfn.XLOOKUP($C1267,[32]PSP!$C:$C,[32]PSP!$BL:$BL)</f>
        <v>0</v>
      </c>
      <c r="BM1267" s="27">
        <f>_xlfn.XLOOKUP($C1267,[32]PSP!$C:$C,[32]PSP!$BM:$BM)</f>
        <v>2007.21</v>
      </c>
      <c r="BN1267" s="28">
        <f t="shared" si="5090"/>
        <v>0</v>
      </c>
      <c r="BO1267" s="88"/>
      <c r="BP1267" s="54">
        <f>_xlfn.XLOOKUP($C1267,[32]PSP!$C:$C,[32]PSP!$BP:$BP)</f>
        <v>0</v>
      </c>
      <c r="BQ1267" s="27">
        <f>_xlfn.XLOOKUP($C1267,[32]PSP!$C:$C,[32]PSP!$BQ:$BQ)</f>
        <v>2007.21</v>
      </c>
      <c r="BR1267" s="28">
        <f t="shared" si="5091"/>
        <v>0</v>
      </c>
      <c r="BS1267" s="88"/>
      <c r="BT1267" s="54">
        <f>_xlfn.XLOOKUP($C1267,[32]PSP!$C:$C,[32]PSP!$BT:$BT)</f>
        <v>0</v>
      </c>
      <c r="BU1267" s="27">
        <f>_xlfn.XLOOKUP($C1267,[32]PSP!$C:$C,[32]PSP!$BU:$BU)</f>
        <v>2007.21</v>
      </c>
      <c r="BV1267" s="28">
        <f t="shared" si="5092"/>
        <v>0</v>
      </c>
      <c r="BW1267" s="88"/>
      <c r="BX1267" s="54">
        <f>_xlfn.XLOOKUP($C1267,[32]PSP!$C:$C,[32]PSP!$BX:$BX)</f>
        <v>0</v>
      </c>
      <c r="BY1267" s="27">
        <f>_xlfn.XLOOKUP($C1267,[32]PSP!$C:$C,[32]PSP!$BY:$BY)</f>
        <v>2007.21</v>
      </c>
      <c r="BZ1267" s="28">
        <f t="shared" si="5093"/>
        <v>0</v>
      </c>
      <c r="CA1267" s="88"/>
      <c r="CB1267" s="54">
        <f>_xlfn.XLOOKUP($C1267,[32]PSP!$C:$C,[32]PSP!$CB:$CB)</f>
        <v>0</v>
      </c>
      <c r="CC1267" s="27">
        <f>_xlfn.XLOOKUP($C1267,[32]PSP!$C:$C,[32]PSP!$CC:$CC)</f>
        <v>2007.21</v>
      </c>
      <c r="CD1267" s="28">
        <f t="shared" si="5094"/>
        <v>0</v>
      </c>
      <c r="CE1267" s="88"/>
      <c r="CF1267" s="54">
        <f>_xlfn.XLOOKUP($C1267,[32]PSP!$C:$C,[32]PSP!$CF:$CF)</f>
        <v>0</v>
      </c>
      <c r="CG1267" s="27">
        <f>_xlfn.XLOOKUP($C1267,[32]PSP!$C:$C,[32]PSP!$CG:$CG)</f>
        <v>2007.21</v>
      </c>
      <c r="CH1267" s="28">
        <f t="shared" si="5095"/>
        <v>0</v>
      </c>
      <c r="CI1267" s="88"/>
      <c r="CJ1267" s="54">
        <f>_xlfn.XLOOKUP($C1267,[32]PSP!$C:$C,[32]PSP!$CJ:$CJ)</f>
        <v>0</v>
      </c>
      <c r="CK1267" s="27">
        <f>_xlfn.XLOOKUP($C1267,[32]PSP!$C:$C,[32]PSP!$CK:$CK)</f>
        <v>2007.21</v>
      </c>
      <c r="CL1267" s="28">
        <f t="shared" si="5096"/>
        <v>0</v>
      </c>
      <c r="CM1267" s="88"/>
      <c r="CN1267" s="54">
        <f>_xlfn.XLOOKUP($C1267,[32]PSP!$C:$C,[32]PSP!$CN:$CN)</f>
        <v>9</v>
      </c>
      <c r="CO1267" s="27">
        <f>_xlfn.XLOOKUP($C1267,[32]PSP!$C:$C,[32]PSP!$CO:$CO)</f>
        <v>2007.21</v>
      </c>
      <c r="CP1267" s="28">
        <f t="shared" si="5097"/>
        <v>18064.89</v>
      </c>
      <c r="CQ1267" s="88"/>
      <c r="CR1267" s="54">
        <f>_xlfn.XLOOKUP($C1267,[32]PSP!$C:$C,[32]PSP!$CR:$CR)</f>
        <v>0</v>
      </c>
      <c r="CS1267" s="27">
        <f>_xlfn.XLOOKUP($C1267,[32]PSP!$C:$C,[32]PSP!$CS:$CS)</f>
        <v>2007.21</v>
      </c>
      <c r="CT1267" s="28">
        <f t="shared" si="5098"/>
        <v>0</v>
      </c>
      <c r="CU1267" s="88"/>
      <c r="CV1267" s="54">
        <f>_xlfn.XLOOKUP($C1267,[32]PSP!$C:$C,[32]PSP!$CV:$CV)</f>
        <v>0</v>
      </c>
      <c r="CW1267" s="27">
        <f>_xlfn.XLOOKUP($C1267,[32]PSP!$C:$C,[32]PSP!$CW:$CW)</f>
        <v>2007.21</v>
      </c>
      <c r="CX1267" s="28">
        <f t="shared" si="5099"/>
        <v>0</v>
      </c>
      <c r="CY1267" s="88"/>
      <c r="CZ1267" s="54">
        <f>_xlfn.XLOOKUP($C1267,[32]PSP!$C:$C,[32]PSP!$CZ:$CZ)</f>
        <v>0</v>
      </c>
      <c r="DA1267" s="27">
        <f>_xlfn.XLOOKUP($C1267,[32]PSP!$C:$C,[32]PSP!$DA:$DA)</f>
        <v>2007.21</v>
      </c>
      <c r="DB1267" s="28">
        <f t="shared" si="5100"/>
        <v>0</v>
      </c>
      <c r="DC1267" s="88"/>
      <c r="DD1267" s="54">
        <f>_xlfn.XLOOKUP($C1267,[32]PSP!$C:$C,[32]PSP!$DD:$DD)</f>
        <v>0</v>
      </c>
      <c r="DE1267" s="27">
        <f>_xlfn.XLOOKUP($C1267,[32]PSP!$C:$C,[32]PSP!$DE:$DE)</f>
        <v>2007.21</v>
      </c>
      <c r="DF1267" s="28">
        <f t="shared" si="5101"/>
        <v>0</v>
      </c>
      <c r="DG1267" s="88"/>
      <c r="DH1267" s="54">
        <f>_xlfn.XLOOKUP($C1267,[32]PSP!$C:$C,[32]PSP!$DH:$DH)</f>
        <v>0</v>
      </c>
      <c r="DI1267" s="27">
        <f>_xlfn.XLOOKUP($C1267,[32]PSP!$C:$C,[32]PSP!$DI:$DI)</f>
        <v>2007.21</v>
      </c>
      <c r="DJ1267" s="28">
        <f t="shared" si="5102"/>
        <v>0</v>
      </c>
      <c r="DK1267" s="88"/>
      <c r="DL1267" s="54">
        <f>_xlfn.XLOOKUP($C1267,[32]PSP!$C:$C,[32]PSP!$DL:$DL)</f>
        <v>0</v>
      </c>
      <c r="DM1267" s="27">
        <f>_xlfn.XLOOKUP($C1267,[32]PSP!$C:$C,[32]PSP!$DM:$DM)</f>
        <v>2007.21</v>
      </c>
      <c r="DN1267" s="28">
        <f t="shared" si="5103"/>
        <v>0</v>
      </c>
      <c r="DO1267" s="88"/>
      <c r="DP1267" s="54">
        <f>_xlfn.XLOOKUP($C1267,[32]PSP!$C:$C,[32]PSP!$DP:$DP)</f>
        <v>0</v>
      </c>
      <c r="DQ1267" s="27">
        <f>_xlfn.XLOOKUP($C1267,[32]PSP!$C:$C,[32]PSP!$DQ:$DQ)</f>
        <v>2007.21</v>
      </c>
      <c r="DR1267" s="28">
        <f t="shared" si="5104"/>
        <v>0</v>
      </c>
      <c r="DS1267" s="88"/>
      <c r="DT1267" s="54">
        <f>_xlfn.XLOOKUP($C1267,[32]PSP!$C:$C,[32]PSP!$DT:$DT)</f>
        <v>0</v>
      </c>
      <c r="DU1267" s="27">
        <f>_xlfn.XLOOKUP($C1267,[32]PSP!$C:$C,[32]PSP!$DU:$DU)</f>
        <v>2007.21</v>
      </c>
      <c r="DV1267" s="28">
        <f t="shared" si="5105"/>
        <v>0</v>
      </c>
      <c r="DW1267" s="88"/>
      <c r="DX1267" s="54">
        <f>_xlfn.XLOOKUP($C1267,[32]PSP!$C:$C,[32]PSP!$DX:$DX)</f>
        <v>0</v>
      </c>
      <c r="DY1267" s="27">
        <f>_xlfn.XLOOKUP($C1267,[32]PSP!$C:$C,[32]PSP!$DY:$DY)</f>
        <v>2007.21</v>
      </c>
      <c r="DZ1267" s="28">
        <f t="shared" si="5106"/>
        <v>0</v>
      </c>
      <c r="EA1267" s="88"/>
      <c r="EB1267" s="54">
        <f>_xlfn.XLOOKUP($C1267,[32]PSP!$C:$C,[32]PSP!$EB:$EB)</f>
        <v>0</v>
      </c>
      <c r="EC1267" s="27">
        <f>_xlfn.XLOOKUP($C1267,[32]PSP!$C:$C,[32]PSP!$EC:$EC)</f>
        <v>2007.21</v>
      </c>
      <c r="ED1267" s="28">
        <f t="shared" si="5107"/>
        <v>0</v>
      </c>
      <c r="EE1267" s="88"/>
      <c r="EF1267" s="54">
        <f>_xlfn.XLOOKUP($C1267,[32]PSP!$C:$C,[32]PSP!$EF:$EF)</f>
        <v>0</v>
      </c>
      <c r="EG1267" s="27">
        <f>_xlfn.XLOOKUP($C1267,[32]PSP!$C:$C,[32]PSP!$EG:$EG)</f>
        <v>2007.21</v>
      </c>
      <c r="EH1267" s="28">
        <f t="shared" si="5108"/>
        <v>0</v>
      </c>
      <c r="EI1267" s="88"/>
      <c r="EJ1267" s="54">
        <f>_xlfn.XLOOKUP($C1267,[32]PSP!$C:$C,[32]PSP!$EJ:$EJ)</f>
        <v>0</v>
      </c>
      <c r="EK1267" s="27">
        <f>_xlfn.XLOOKUP($C1267,[32]PSP!$C:$C,[32]PSP!$EK:$EK)</f>
        <v>2007.21</v>
      </c>
      <c r="EL1267" s="28">
        <f t="shared" si="5109"/>
        <v>0</v>
      </c>
      <c r="EM1267" s="24"/>
      <c r="EO1267" s="29">
        <f t="shared" si="5114"/>
        <v>18064.89</v>
      </c>
      <c r="EP1267" s="29">
        <f t="shared" si="5115"/>
        <v>18064.89</v>
      </c>
      <c r="EQ1267" s="4" t="b">
        <f t="shared" si="5112"/>
        <v>1</v>
      </c>
      <c r="ES1267" s="118">
        <f t="shared" si="5116"/>
        <v>1</v>
      </c>
    </row>
    <row r="1268" spans="3:149" ht="12.75" customHeight="1" x14ac:dyDescent="0.25">
      <c r="C1268" s="24" t="s">
        <v>1290</v>
      </c>
      <c r="D1268" s="43" t="str">
        <f>_xlfn.XLOOKUP($C1268,[32]PSP!$C:$C,[32]PSP!D:D)</f>
        <v>COT.IS_44008</v>
      </c>
      <c r="E1268" s="24" t="str">
        <f>_xlfn.XLOOKUP($C1268,[32]PSP!$C:$C,[32]PSP!E:E)</f>
        <v>COTAÇÃO</v>
      </c>
      <c r="F1268" s="25" t="str">
        <f>_xlfn.XLOOKUP($C1268,[32]PSP!$C:$C,[32]PSP!F:F)</f>
        <v>TRANSPORTE DE EMULSÃO ASFÁLTICA RR-1C - ANP/DNIT</v>
      </c>
      <c r="G1268" s="26" t="str">
        <f>_xlfn.XLOOKUP($C1268,[32]PSP!$C:$C,[32]PSP!G:G)</f>
        <v>T</v>
      </c>
      <c r="H1268" s="53">
        <f>_xlfn.XLOOKUP($C1268,[32]PSP!$C:$C,[32]PSP!$H:$H)</f>
        <v>9</v>
      </c>
      <c r="I1268" s="28">
        <f>_xlfn.XLOOKUP($C1268,[32]PSP!$C:$C,[32]PSP!$I:$I)</f>
        <v>1517.76</v>
      </c>
      <c r="J1268" s="28">
        <f t="shared" si="5076"/>
        <v>1517.76</v>
      </c>
      <c r="K1268" s="88"/>
      <c r="L1268" s="54">
        <f>_xlfn.XLOOKUP($C1268,[32]PSP!$C:$C,[32]PSP!$L:$L)</f>
        <v>0</v>
      </c>
      <c r="M1268" s="27">
        <f>_xlfn.XLOOKUP($C1268,[32]PSP!$C:$C,[32]PSP!$M:$M)</f>
        <v>168.64</v>
      </c>
      <c r="N1268" s="28">
        <f t="shared" si="5077"/>
        <v>0</v>
      </c>
      <c r="O1268" s="88"/>
      <c r="P1268" s="54">
        <f>_xlfn.XLOOKUP($C1268,[32]PSP!$C:$C,[32]PSP!$P:$P)</f>
        <v>0</v>
      </c>
      <c r="Q1268" s="27">
        <f>_xlfn.XLOOKUP($C1268,[32]PSP!$C:$C,[32]PSP!$Q:$Q)</f>
        <v>168.64</v>
      </c>
      <c r="R1268" s="28">
        <f t="shared" si="5078"/>
        <v>0</v>
      </c>
      <c r="S1268" s="88"/>
      <c r="T1268" s="54">
        <f>_xlfn.XLOOKUP($C1268,[32]PSP!$C:$C,[32]PSP!$T:$T)</f>
        <v>0</v>
      </c>
      <c r="U1268" s="27">
        <f>_xlfn.XLOOKUP($C1268,[32]PSP!$C:$C,[32]PSP!$U:$U)</f>
        <v>168.64</v>
      </c>
      <c r="V1268" s="28">
        <f t="shared" si="5079"/>
        <v>0</v>
      </c>
      <c r="W1268" s="88"/>
      <c r="X1268" s="54">
        <f>_xlfn.XLOOKUP($C1268,[32]PSP!$C:$C,[32]PSP!$X:$X)</f>
        <v>0</v>
      </c>
      <c r="Y1268" s="27">
        <f>_xlfn.XLOOKUP($C1268,[32]PSP!$C:$C,[32]PSP!$Y:$Y)</f>
        <v>168.64</v>
      </c>
      <c r="Z1268" s="28">
        <f t="shared" si="5080"/>
        <v>0</v>
      </c>
      <c r="AA1268" s="88"/>
      <c r="AB1268" s="54">
        <f>_xlfn.XLOOKUP($C1268,[32]PSP!$C:$C,[32]PSP!$AB:$AB)</f>
        <v>0</v>
      </c>
      <c r="AC1268" s="27">
        <f>_xlfn.XLOOKUP($C1268,[32]PSP!$C:$C,[32]PSP!$AC:$AC)</f>
        <v>168.64</v>
      </c>
      <c r="AD1268" s="28">
        <f t="shared" si="5081"/>
        <v>0</v>
      </c>
      <c r="AE1268" s="88"/>
      <c r="AF1268" s="54">
        <f>_xlfn.XLOOKUP($C1268,[32]PSP!$C:$C,[32]PSP!$AF:$AF)</f>
        <v>0</v>
      </c>
      <c r="AG1268" s="27">
        <f>_xlfn.XLOOKUP($C1268,[32]PSP!$C:$C,[32]PSP!$AG:$AG)</f>
        <v>168.64</v>
      </c>
      <c r="AH1268" s="28">
        <f t="shared" si="5082"/>
        <v>0</v>
      </c>
      <c r="AI1268" s="88"/>
      <c r="AJ1268" s="54">
        <f>_xlfn.XLOOKUP($C1268,[32]PSP!$C:$C,[32]PSP!$AJ:$AJ)</f>
        <v>0</v>
      </c>
      <c r="AK1268" s="27">
        <f>_xlfn.XLOOKUP($C1268,[32]PSP!$C:$C,[32]PSP!$AK:$AK)</f>
        <v>168.64</v>
      </c>
      <c r="AL1268" s="28">
        <f t="shared" si="5083"/>
        <v>0</v>
      </c>
      <c r="AM1268" s="88"/>
      <c r="AN1268" s="54">
        <f>_xlfn.XLOOKUP($C1268,[32]PSP!$C:$C,[32]PSP!$AN:$AN)</f>
        <v>0</v>
      </c>
      <c r="AO1268" s="27">
        <f>_xlfn.XLOOKUP($C1268,[32]PSP!$C:$C,[32]PSP!$AO:$AO)</f>
        <v>168.64</v>
      </c>
      <c r="AP1268" s="28">
        <f t="shared" si="5084"/>
        <v>0</v>
      </c>
      <c r="AQ1268" s="88"/>
      <c r="AR1268" s="54">
        <f>_xlfn.XLOOKUP($C1268,[32]PSP!$C:$C,[32]PSP!$AR:$AR)</f>
        <v>0</v>
      </c>
      <c r="AS1268" s="27">
        <f>_xlfn.XLOOKUP($C1268,[32]PSP!$C:$C,[32]PSP!$AS:$AS)</f>
        <v>168.64</v>
      </c>
      <c r="AT1268" s="28">
        <f t="shared" si="5085"/>
        <v>0</v>
      </c>
      <c r="AU1268" s="88"/>
      <c r="AV1268" s="54">
        <f>_xlfn.XLOOKUP($C1268,[32]PSP!$C:$C,[32]PSP!$AV:$AV)</f>
        <v>0</v>
      </c>
      <c r="AW1268" s="27">
        <f>_xlfn.XLOOKUP($C1268,[32]PSP!$C:$C,[32]PSP!$AW:$AW)</f>
        <v>168.64</v>
      </c>
      <c r="AX1268" s="28">
        <f t="shared" si="5086"/>
        <v>0</v>
      </c>
      <c r="AY1268" s="88"/>
      <c r="AZ1268" s="54">
        <f>_xlfn.XLOOKUP($C1268,[32]PSP!$C:$C,[32]PSP!$AZ:$AZ)</f>
        <v>0</v>
      </c>
      <c r="BA1268" s="27">
        <f>_xlfn.XLOOKUP($C1268,[32]PSP!$C:$C,[32]PSP!$BA:$BA)</f>
        <v>168.64</v>
      </c>
      <c r="BB1268" s="28">
        <f t="shared" si="5087"/>
        <v>0</v>
      </c>
      <c r="BC1268" s="88"/>
      <c r="BD1268" s="54">
        <f>_xlfn.XLOOKUP($C1268,[32]PSP!$C:$C,[32]PSP!$BD:$BD)</f>
        <v>0</v>
      </c>
      <c r="BE1268" s="27">
        <f>_xlfn.XLOOKUP($C1268,[32]PSP!$C:$C,[32]PSP!$BE:$BE)</f>
        <v>168.64</v>
      </c>
      <c r="BF1268" s="28">
        <f t="shared" si="5088"/>
        <v>0</v>
      </c>
      <c r="BG1268" s="88"/>
      <c r="BH1268" s="54">
        <f>_xlfn.XLOOKUP($C1268,[32]PSP!$C:$C,[32]PSP!$BH:$BH)</f>
        <v>0</v>
      </c>
      <c r="BI1268" s="27">
        <f>_xlfn.XLOOKUP($C1268,[32]PSP!$C:$C,[32]PSP!$BI:$BI)</f>
        <v>168.64</v>
      </c>
      <c r="BJ1268" s="28">
        <f t="shared" si="5089"/>
        <v>0</v>
      </c>
      <c r="BK1268" s="88"/>
      <c r="BL1268" s="54">
        <f>_xlfn.XLOOKUP($C1268,[32]PSP!$C:$C,[32]PSP!$BL:$BL)</f>
        <v>0</v>
      </c>
      <c r="BM1268" s="27">
        <f>_xlfn.XLOOKUP($C1268,[32]PSP!$C:$C,[32]PSP!$BM:$BM)</f>
        <v>168.64</v>
      </c>
      <c r="BN1268" s="28">
        <f t="shared" si="5090"/>
        <v>0</v>
      </c>
      <c r="BO1268" s="88"/>
      <c r="BP1268" s="54">
        <f>_xlfn.XLOOKUP($C1268,[32]PSP!$C:$C,[32]PSP!$BP:$BP)</f>
        <v>0</v>
      </c>
      <c r="BQ1268" s="27">
        <f>_xlfn.XLOOKUP($C1268,[32]PSP!$C:$C,[32]PSP!$BQ:$BQ)</f>
        <v>168.64</v>
      </c>
      <c r="BR1268" s="28">
        <f t="shared" si="5091"/>
        <v>0</v>
      </c>
      <c r="BS1268" s="88"/>
      <c r="BT1268" s="54">
        <f>_xlfn.XLOOKUP($C1268,[32]PSP!$C:$C,[32]PSP!$BT:$BT)</f>
        <v>0</v>
      </c>
      <c r="BU1268" s="27">
        <f>_xlfn.XLOOKUP($C1268,[32]PSP!$C:$C,[32]PSP!$BU:$BU)</f>
        <v>168.64</v>
      </c>
      <c r="BV1268" s="28">
        <f t="shared" si="5092"/>
        <v>0</v>
      </c>
      <c r="BW1268" s="88"/>
      <c r="BX1268" s="54">
        <f>_xlfn.XLOOKUP($C1268,[32]PSP!$C:$C,[32]PSP!$BX:$BX)</f>
        <v>0</v>
      </c>
      <c r="BY1268" s="27">
        <f>_xlfn.XLOOKUP($C1268,[32]PSP!$C:$C,[32]PSP!$BY:$BY)</f>
        <v>168.64</v>
      </c>
      <c r="BZ1268" s="28">
        <f t="shared" si="5093"/>
        <v>0</v>
      </c>
      <c r="CA1268" s="88"/>
      <c r="CB1268" s="54">
        <f>_xlfn.XLOOKUP($C1268,[32]PSP!$C:$C,[32]PSP!$CB:$CB)</f>
        <v>0</v>
      </c>
      <c r="CC1268" s="27">
        <f>_xlfn.XLOOKUP($C1268,[32]PSP!$C:$C,[32]PSP!$CC:$CC)</f>
        <v>168.64</v>
      </c>
      <c r="CD1268" s="28">
        <f t="shared" si="5094"/>
        <v>0</v>
      </c>
      <c r="CE1268" s="88"/>
      <c r="CF1268" s="54">
        <f>_xlfn.XLOOKUP($C1268,[32]PSP!$C:$C,[32]PSP!$CF:$CF)</f>
        <v>0</v>
      </c>
      <c r="CG1268" s="27">
        <f>_xlfn.XLOOKUP($C1268,[32]PSP!$C:$C,[32]PSP!$CG:$CG)</f>
        <v>168.64</v>
      </c>
      <c r="CH1268" s="28">
        <f t="shared" si="5095"/>
        <v>0</v>
      </c>
      <c r="CI1268" s="88"/>
      <c r="CJ1268" s="54">
        <f>_xlfn.XLOOKUP($C1268,[32]PSP!$C:$C,[32]PSP!$CJ:$CJ)</f>
        <v>0</v>
      </c>
      <c r="CK1268" s="27">
        <f>_xlfn.XLOOKUP($C1268,[32]PSP!$C:$C,[32]PSP!$CK:$CK)</f>
        <v>168.64</v>
      </c>
      <c r="CL1268" s="28">
        <f t="shared" si="5096"/>
        <v>0</v>
      </c>
      <c r="CM1268" s="88"/>
      <c r="CN1268" s="54">
        <f>_xlfn.XLOOKUP($C1268,[32]PSP!$C:$C,[32]PSP!$CN:$CN)</f>
        <v>9</v>
      </c>
      <c r="CO1268" s="27">
        <f>_xlfn.XLOOKUP($C1268,[32]PSP!$C:$C,[32]PSP!$CO:$CO)</f>
        <v>168.64</v>
      </c>
      <c r="CP1268" s="28">
        <f t="shared" si="5097"/>
        <v>1517.76</v>
      </c>
      <c r="CQ1268" s="88"/>
      <c r="CR1268" s="54">
        <f>_xlfn.XLOOKUP($C1268,[32]PSP!$C:$C,[32]PSP!$CR:$CR)</f>
        <v>0</v>
      </c>
      <c r="CS1268" s="27">
        <f>_xlfn.XLOOKUP($C1268,[32]PSP!$C:$C,[32]PSP!$CS:$CS)</f>
        <v>168.64</v>
      </c>
      <c r="CT1268" s="28">
        <f t="shared" si="5098"/>
        <v>0</v>
      </c>
      <c r="CU1268" s="88"/>
      <c r="CV1268" s="54">
        <f>_xlfn.XLOOKUP($C1268,[32]PSP!$C:$C,[32]PSP!$CV:$CV)</f>
        <v>0</v>
      </c>
      <c r="CW1268" s="27">
        <f>_xlfn.XLOOKUP($C1268,[32]PSP!$C:$C,[32]PSP!$CW:$CW)</f>
        <v>168.64</v>
      </c>
      <c r="CX1268" s="28">
        <f t="shared" si="5099"/>
        <v>0</v>
      </c>
      <c r="CY1268" s="88"/>
      <c r="CZ1268" s="54">
        <f>_xlfn.XLOOKUP($C1268,[32]PSP!$C:$C,[32]PSP!$CZ:$CZ)</f>
        <v>0</v>
      </c>
      <c r="DA1268" s="27">
        <f>_xlfn.XLOOKUP($C1268,[32]PSP!$C:$C,[32]PSP!$DA:$DA)</f>
        <v>168.64</v>
      </c>
      <c r="DB1268" s="28">
        <f t="shared" si="5100"/>
        <v>0</v>
      </c>
      <c r="DC1268" s="88"/>
      <c r="DD1268" s="54">
        <f>_xlfn.XLOOKUP($C1268,[32]PSP!$C:$C,[32]PSP!$DD:$DD)</f>
        <v>0</v>
      </c>
      <c r="DE1268" s="27">
        <f>_xlfn.XLOOKUP($C1268,[32]PSP!$C:$C,[32]PSP!$DE:$DE)</f>
        <v>168.64</v>
      </c>
      <c r="DF1268" s="28">
        <f t="shared" si="5101"/>
        <v>0</v>
      </c>
      <c r="DG1268" s="88"/>
      <c r="DH1268" s="54">
        <f>_xlfn.XLOOKUP($C1268,[32]PSP!$C:$C,[32]PSP!$DH:$DH)</f>
        <v>0</v>
      </c>
      <c r="DI1268" s="27">
        <f>_xlfn.XLOOKUP($C1268,[32]PSP!$C:$C,[32]PSP!$DI:$DI)</f>
        <v>168.64</v>
      </c>
      <c r="DJ1268" s="28">
        <f t="shared" si="5102"/>
        <v>0</v>
      </c>
      <c r="DK1268" s="88"/>
      <c r="DL1268" s="54">
        <f>_xlfn.XLOOKUP($C1268,[32]PSP!$C:$C,[32]PSP!$DL:$DL)</f>
        <v>0</v>
      </c>
      <c r="DM1268" s="27">
        <f>_xlfn.XLOOKUP($C1268,[32]PSP!$C:$C,[32]PSP!$DM:$DM)</f>
        <v>168.64</v>
      </c>
      <c r="DN1268" s="28">
        <f t="shared" si="5103"/>
        <v>0</v>
      </c>
      <c r="DO1268" s="88"/>
      <c r="DP1268" s="54">
        <f>_xlfn.XLOOKUP($C1268,[32]PSP!$C:$C,[32]PSP!$DP:$DP)</f>
        <v>0</v>
      </c>
      <c r="DQ1268" s="27">
        <f>_xlfn.XLOOKUP($C1268,[32]PSP!$C:$C,[32]PSP!$DQ:$DQ)</f>
        <v>168.64</v>
      </c>
      <c r="DR1268" s="28">
        <f t="shared" si="5104"/>
        <v>0</v>
      </c>
      <c r="DS1268" s="88"/>
      <c r="DT1268" s="54">
        <f>_xlfn.XLOOKUP($C1268,[32]PSP!$C:$C,[32]PSP!$DT:$DT)</f>
        <v>0</v>
      </c>
      <c r="DU1268" s="27">
        <f>_xlfn.XLOOKUP($C1268,[32]PSP!$C:$C,[32]PSP!$DU:$DU)</f>
        <v>168.64</v>
      </c>
      <c r="DV1268" s="28">
        <f t="shared" si="5105"/>
        <v>0</v>
      </c>
      <c r="DW1268" s="88"/>
      <c r="DX1268" s="54">
        <f>_xlfn.XLOOKUP($C1268,[32]PSP!$C:$C,[32]PSP!$DX:$DX)</f>
        <v>0</v>
      </c>
      <c r="DY1268" s="27">
        <f>_xlfn.XLOOKUP($C1268,[32]PSP!$C:$C,[32]PSP!$DY:$DY)</f>
        <v>168.64</v>
      </c>
      <c r="DZ1268" s="28">
        <f t="shared" si="5106"/>
        <v>0</v>
      </c>
      <c r="EA1268" s="88"/>
      <c r="EB1268" s="54">
        <f>_xlfn.XLOOKUP($C1268,[32]PSP!$C:$C,[32]PSP!$EB:$EB)</f>
        <v>0</v>
      </c>
      <c r="EC1268" s="27">
        <f>_xlfn.XLOOKUP($C1268,[32]PSP!$C:$C,[32]PSP!$EC:$EC)</f>
        <v>168.64</v>
      </c>
      <c r="ED1268" s="28">
        <f t="shared" si="5107"/>
        <v>0</v>
      </c>
      <c r="EE1268" s="88"/>
      <c r="EF1268" s="54">
        <f>_xlfn.XLOOKUP($C1268,[32]PSP!$C:$C,[32]PSP!$EF:$EF)</f>
        <v>0</v>
      </c>
      <c r="EG1268" s="27">
        <f>_xlfn.XLOOKUP($C1268,[32]PSP!$C:$C,[32]PSP!$EG:$EG)</f>
        <v>168.64</v>
      </c>
      <c r="EH1268" s="28">
        <f t="shared" si="5108"/>
        <v>0</v>
      </c>
      <c r="EI1268" s="88"/>
      <c r="EJ1268" s="54">
        <f>_xlfn.XLOOKUP($C1268,[32]PSP!$C:$C,[32]PSP!$EJ:$EJ)</f>
        <v>0</v>
      </c>
      <c r="EK1268" s="27">
        <f>_xlfn.XLOOKUP($C1268,[32]PSP!$C:$C,[32]PSP!$EK:$EK)</f>
        <v>168.64</v>
      </c>
      <c r="EL1268" s="28">
        <f t="shared" si="5109"/>
        <v>0</v>
      </c>
      <c r="EM1268" s="24"/>
      <c r="EO1268" s="29">
        <f t="shared" si="5114"/>
        <v>1517.76</v>
      </c>
      <c r="EP1268" s="29">
        <f t="shared" si="5115"/>
        <v>1517.76</v>
      </c>
      <c r="EQ1268" s="4" t="b">
        <f t="shared" si="5112"/>
        <v>1</v>
      </c>
      <c r="ES1268" s="118">
        <f t="shared" si="5116"/>
        <v>1</v>
      </c>
    </row>
    <row r="1269" spans="3:149" ht="12.75" customHeight="1" x14ac:dyDescent="0.25">
      <c r="C1269" s="111" t="s">
        <v>736</v>
      </c>
      <c r="D1269" s="112"/>
      <c r="E1269" s="111"/>
      <c r="F1269" s="113" t="str">
        <f>_xlfn.XLOOKUP($C1269,[32]PSP!$C:$C,[32]PSP!F:F)</f>
        <v>BASE DE CONSERVAÇÃO</v>
      </c>
      <c r="G1269" s="114"/>
      <c r="H1269" s="114"/>
      <c r="I1269" s="115"/>
      <c r="J1269" s="115"/>
      <c r="K1269" s="1"/>
      <c r="L1269" s="68"/>
      <c r="M1269" s="69"/>
      <c r="N1269" s="67"/>
      <c r="O1269" s="1"/>
      <c r="P1269" s="68"/>
      <c r="Q1269" s="69"/>
      <c r="R1269" s="67"/>
      <c r="S1269" s="1"/>
      <c r="T1269" s="68"/>
      <c r="U1269" s="69"/>
      <c r="V1269" s="67"/>
      <c r="W1269" s="1"/>
      <c r="X1269" s="68"/>
      <c r="Y1269" s="69"/>
      <c r="Z1269" s="67"/>
      <c r="AA1269" s="1"/>
      <c r="AB1269" s="68"/>
      <c r="AC1269" s="69"/>
      <c r="AD1269" s="67"/>
      <c r="AE1269" s="1"/>
      <c r="AF1269" s="68"/>
      <c r="AG1269" s="69"/>
      <c r="AH1269" s="67"/>
      <c r="AI1269" s="1"/>
      <c r="AJ1269" s="68"/>
      <c r="AK1269" s="69"/>
      <c r="AL1269" s="67"/>
      <c r="AM1269" s="1"/>
      <c r="AN1269" s="68"/>
      <c r="AO1269" s="69"/>
      <c r="AP1269" s="67"/>
      <c r="AQ1269" s="1"/>
      <c r="AR1269" s="68"/>
      <c r="AS1269" s="69"/>
      <c r="AT1269" s="67"/>
      <c r="AU1269" s="1"/>
      <c r="AV1269" s="68"/>
      <c r="AW1269" s="69"/>
      <c r="AX1269" s="67"/>
      <c r="AY1269" s="1"/>
      <c r="AZ1269" s="68"/>
      <c r="BA1269" s="69"/>
      <c r="BB1269" s="67"/>
      <c r="BC1269" s="1"/>
      <c r="BD1269" s="68"/>
      <c r="BE1269" s="69"/>
      <c r="BF1269" s="67"/>
      <c r="BG1269" s="1"/>
      <c r="BH1269" s="68"/>
      <c r="BI1269" s="69"/>
      <c r="BJ1269" s="67"/>
      <c r="BK1269" s="1"/>
      <c r="BL1269" s="68"/>
      <c r="BM1269" s="69"/>
      <c r="BN1269" s="67"/>
      <c r="BO1269" s="1"/>
      <c r="BP1269" s="68"/>
      <c r="BQ1269" s="69"/>
      <c r="BR1269" s="67"/>
      <c r="BS1269" s="1"/>
      <c r="BT1269" s="68"/>
      <c r="BU1269" s="69"/>
      <c r="BV1269" s="67"/>
      <c r="BW1269" s="1"/>
      <c r="BX1269" s="68"/>
      <c r="BY1269" s="69"/>
      <c r="BZ1269" s="67"/>
      <c r="CA1269" s="1"/>
      <c r="CB1269" s="68"/>
      <c r="CC1269" s="69"/>
      <c r="CD1269" s="67"/>
      <c r="CE1269" s="1"/>
      <c r="CF1269" s="68"/>
      <c r="CG1269" s="69"/>
      <c r="CH1269" s="67"/>
      <c r="CI1269" s="1"/>
      <c r="CJ1269" s="68"/>
      <c r="CK1269" s="69"/>
      <c r="CL1269" s="67"/>
      <c r="CM1269" s="1"/>
      <c r="CN1269" s="68"/>
      <c r="CO1269" s="69"/>
      <c r="CP1269" s="67"/>
      <c r="CQ1269" s="1"/>
      <c r="CR1269" s="68"/>
      <c r="CS1269" s="69"/>
      <c r="CT1269" s="67"/>
      <c r="CU1269" s="1"/>
      <c r="CV1269" s="68"/>
      <c r="CW1269" s="69"/>
      <c r="CX1269" s="67"/>
      <c r="CY1269" s="1"/>
      <c r="CZ1269" s="68"/>
      <c r="DA1269" s="69"/>
      <c r="DB1269" s="67"/>
      <c r="DC1269" s="1"/>
      <c r="DD1269" s="68"/>
      <c r="DE1269" s="69"/>
      <c r="DF1269" s="67"/>
      <c r="DG1269" s="1"/>
      <c r="DH1269" s="68"/>
      <c r="DI1269" s="69"/>
      <c r="DJ1269" s="67"/>
      <c r="DK1269" s="1"/>
      <c r="DL1269" s="68"/>
      <c r="DM1269" s="69"/>
      <c r="DN1269" s="67"/>
      <c r="DO1269" s="1"/>
      <c r="DP1269" s="68"/>
      <c r="DQ1269" s="69"/>
      <c r="DR1269" s="67"/>
      <c r="DS1269" s="1"/>
      <c r="DT1269" s="68"/>
      <c r="DU1269" s="69"/>
      <c r="DV1269" s="67"/>
      <c r="DW1269" s="1"/>
      <c r="DX1269" s="68"/>
      <c r="DY1269" s="69"/>
      <c r="DZ1269" s="67"/>
      <c r="EA1269" s="1"/>
      <c r="EB1269" s="68"/>
      <c r="EC1269" s="69"/>
      <c r="ED1269" s="67"/>
      <c r="EE1269" s="1"/>
      <c r="EF1269" s="68"/>
      <c r="EG1269" s="69"/>
      <c r="EH1269" s="67"/>
      <c r="EI1269" s="1"/>
      <c r="EJ1269" s="68"/>
      <c r="EK1269" s="69"/>
      <c r="EL1269" s="67"/>
      <c r="EM1269" s="111"/>
      <c r="EO1269" s="29">
        <f t="shared" si="5114"/>
        <v>0</v>
      </c>
      <c r="EP1269" s="29">
        <f t="shared" si="5115"/>
        <v>0</v>
      </c>
      <c r="EQ1269" s="4" t="b">
        <f t="shared" si="5112"/>
        <v>1</v>
      </c>
      <c r="ES1269" s="118">
        <f t="shared" si="5116"/>
        <v>1.1767000000000001</v>
      </c>
    </row>
    <row r="1270" spans="3:149" ht="12.75" customHeight="1" x14ac:dyDescent="0.25">
      <c r="C1270" s="24" t="s">
        <v>1291</v>
      </c>
      <c r="D1270" s="43" t="str">
        <f>_xlfn.XLOOKUP($C1270,[32]PSP!$C:$C,[32]PSP!D:D)</f>
        <v>COT.SV_06001</v>
      </c>
      <c r="E1270" s="24" t="str">
        <f>_xlfn.XLOOKUP($C1270,[32]PSP!$C:$C,[32]PSP!E:E)</f>
        <v>COTAÇÃO</v>
      </c>
      <c r="F1270" s="25" t="str">
        <f>_xlfn.XLOOKUP($C1270,[32]PSP!$C:$C,[32]PSP!F:F)</f>
        <v>CUSTO MEDIO DA CONSTRUÇÃO CIVIL - SINAPI IBGE</v>
      </c>
      <c r="G1270" s="26" t="str">
        <f>_xlfn.XLOOKUP($C1270,[32]PSP!$C:$C,[32]PSP!G:G)</f>
        <v>M2</v>
      </c>
      <c r="H1270" s="53">
        <f>_xlfn.XLOOKUP($C1270,[32]PSP!$C:$C,[32]PSP!$H:$H)</f>
        <v>0</v>
      </c>
      <c r="I1270" s="28">
        <f>_xlfn.XLOOKUP($C1270,[32]PSP!$C:$C,[32]PSP!$I:$I)</f>
        <v>0</v>
      </c>
      <c r="J1270" s="28">
        <f t="shared" si="5076"/>
        <v>0</v>
      </c>
      <c r="K1270" s="88"/>
      <c r="L1270" s="54">
        <f>_xlfn.XLOOKUP($C1270,[32]PSP!$C:$C,[32]PSP!$L:$L)</f>
        <v>0</v>
      </c>
      <c r="M1270" s="27">
        <f>_xlfn.XLOOKUP($C1270,[32]PSP!$C:$C,[32]PSP!$M:$M)</f>
        <v>1295.48</v>
      </c>
      <c r="N1270" s="28">
        <f t="shared" si="5077"/>
        <v>0</v>
      </c>
      <c r="O1270" s="88"/>
      <c r="P1270" s="54">
        <f>_xlfn.XLOOKUP($C1270,[32]PSP!$C:$C,[32]PSP!$P:$P)</f>
        <v>0</v>
      </c>
      <c r="Q1270" s="27">
        <f>_xlfn.XLOOKUP($C1270,[32]PSP!$C:$C,[32]PSP!$Q:$Q)</f>
        <v>1295.48</v>
      </c>
      <c r="R1270" s="28">
        <f t="shared" si="5078"/>
        <v>0</v>
      </c>
      <c r="S1270" s="88"/>
      <c r="T1270" s="54">
        <f>_xlfn.XLOOKUP($C1270,[32]PSP!$C:$C,[32]PSP!$T:$T)</f>
        <v>0</v>
      </c>
      <c r="U1270" s="27">
        <f>_xlfn.XLOOKUP($C1270,[32]PSP!$C:$C,[32]PSP!$U:$U)</f>
        <v>1295.48</v>
      </c>
      <c r="V1270" s="28">
        <f t="shared" si="5079"/>
        <v>0</v>
      </c>
      <c r="W1270" s="88"/>
      <c r="X1270" s="54">
        <f>_xlfn.XLOOKUP($C1270,[32]PSP!$C:$C,[32]PSP!$X:$X)</f>
        <v>0</v>
      </c>
      <c r="Y1270" s="27">
        <f>_xlfn.XLOOKUP($C1270,[32]PSP!$C:$C,[32]PSP!$Y:$Y)</f>
        <v>1295.48</v>
      </c>
      <c r="Z1270" s="28">
        <f t="shared" si="5080"/>
        <v>0</v>
      </c>
      <c r="AA1270" s="88"/>
      <c r="AB1270" s="54">
        <f>_xlfn.XLOOKUP($C1270,[32]PSP!$C:$C,[32]PSP!$AB:$AB)</f>
        <v>0</v>
      </c>
      <c r="AC1270" s="27">
        <f>_xlfn.XLOOKUP($C1270,[32]PSP!$C:$C,[32]PSP!$AC:$AC)</f>
        <v>1295.48</v>
      </c>
      <c r="AD1270" s="28">
        <f t="shared" si="5081"/>
        <v>0</v>
      </c>
      <c r="AE1270" s="88"/>
      <c r="AF1270" s="54">
        <f>_xlfn.XLOOKUP($C1270,[32]PSP!$C:$C,[32]PSP!$AF:$AF)</f>
        <v>0</v>
      </c>
      <c r="AG1270" s="27">
        <f>_xlfn.XLOOKUP($C1270,[32]PSP!$C:$C,[32]PSP!$AG:$AG)</f>
        <v>1295.48</v>
      </c>
      <c r="AH1270" s="28">
        <f t="shared" si="5082"/>
        <v>0</v>
      </c>
      <c r="AI1270" s="88"/>
      <c r="AJ1270" s="54">
        <f>_xlfn.XLOOKUP($C1270,[32]PSP!$C:$C,[32]PSP!$AJ:$AJ)</f>
        <v>0</v>
      </c>
      <c r="AK1270" s="27">
        <f>_xlfn.XLOOKUP($C1270,[32]PSP!$C:$C,[32]PSP!$AK:$AK)</f>
        <v>1295.48</v>
      </c>
      <c r="AL1270" s="28">
        <f t="shared" si="5083"/>
        <v>0</v>
      </c>
      <c r="AM1270" s="88"/>
      <c r="AN1270" s="54">
        <f>_xlfn.XLOOKUP($C1270,[32]PSP!$C:$C,[32]PSP!$AN:$AN)</f>
        <v>0</v>
      </c>
      <c r="AO1270" s="27">
        <f>_xlfn.XLOOKUP($C1270,[32]PSP!$C:$C,[32]PSP!$AO:$AO)</f>
        <v>1295.48</v>
      </c>
      <c r="AP1270" s="28">
        <f t="shared" si="5084"/>
        <v>0</v>
      </c>
      <c r="AQ1270" s="88"/>
      <c r="AR1270" s="54">
        <f>_xlfn.XLOOKUP($C1270,[32]PSP!$C:$C,[32]PSP!$AR:$AR)</f>
        <v>0</v>
      </c>
      <c r="AS1270" s="27">
        <f>_xlfn.XLOOKUP($C1270,[32]PSP!$C:$C,[32]PSP!$AS:$AS)</f>
        <v>1295.48</v>
      </c>
      <c r="AT1270" s="28">
        <f t="shared" si="5085"/>
        <v>0</v>
      </c>
      <c r="AU1270" s="88"/>
      <c r="AV1270" s="54">
        <f>_xlfn.XLOOKUP($C1270,[32]PSP!$C:$C,[32]PSP!$AV:$AV)</f>
        <v>0</v>
      </c>
      <c r="AW1270" s="27">
        <f>_xlfn.XLOOKUP($C1270,[32]PSP!$C:$C,[32]PSP!$AW:$AW)</f>
        <v>1295.48</v>
      </c>
      <c r="AX1270" s="28">
        <f t="shared" si="5086"/>
        <v>0</v>
      </c>
      <c r="AY1270" s="88"/>
      <c r="AZ1270" s="54">
        <f>_xlfn.XLOOKUP($C1270,[32]PSP!$C:$C,[32]PSP!$AZ:$AZ)</f>
        <v>0</v>
      </c>
      <c r="BA1270" s="27">
        <f>_xlfn.XLOOKUP($C1270,[32]PSP!$C:$C,[32]PSP!$BA:$BA)</f>
        <v>1295.48</v>
      </c>
      <c r="BB1270" s="28">
        <f t="shared" si="5087"/>
        <v>0</v>
      </c>
      <c r="BC1270" s="88"/>
      <c r="BD1270" s="54">
        <f>_xlfn.XLOOKUP($C1270,[32]PSP!$C:$C,[32]PSP!$BD:$BD)</f>
        <v>0</v>
      </c>
      <c r="BE1270" s="27">
        <f>_xlfn.XLOOKUP($C1270,[32]PSP!$C:$C,[32]PSP!$BE:$BE)</f>
        <v>1295.48</v>
      </c>
      <c r="BF1270" s="28">
        <f t="shared" si="5088"/>
        <v>0</v>
      </c>
      <c r="BG1270" s="88"/>
      <c r="BH1270" s="54">
        <f>_xlfn.XLOOKUP($C1270,[32]PSP!$C:$C,[32]PSP!$BH:$BH)</f>
        <v>0</v>
      </c>
      <c r="BI1270" s="27">
        <f>_xlfn.XLOOKUP($C1270,[32]PSP!$C:$C,[32]PSP!$BI:$BI)</f>
        <v>1295.48</v>
      </c>
      <c r="BJ1270" s="28">
        <f t="shared" si="5089"/>
        <v>0</v>
      </c>
      <c r="BK1270" s="88"/>
      <c r="BL1270" s="54">
        <f>_xlfn.XLOOKUP($C1270,[32]PSP!$C:$C,[32]PSP!$BL:$BL)</f>
        <v>0</v>
      </c>
      <c r="BM1270" s="27">
        <f>_xlfn.XLOOKUP($C1270,[32]PSP!$C:$C,[32]PSP!$BM:$BM)</f>
        <v>1295.48</v>
      </c>
      <c r="BN1270" s="28">
        <f t="shared" si="5090"/>
        <v>0</v>
      </c>
      <c r="BO1270" s="88"/>
      <c r="BP1270" s="54">
        <f>_xlfn.XLOOKUP($C1270,[32]PSP!$C:$C,[32]PSP!$BP:$BP)</f>
        <v>0</v>
      </c>
      <c r="BQ1270" s="27">
        <f>_xlfn.XLOOKUP($C1270,[32]PSP!$C:$C,[32]PSP!$BQ:$BQ)</f>
        <v>1295.48</v>
      </c>
      <c r="BR1270" s="28">
        <f t="shared" si="5091"/>
        <v>0</v>
      </c>
      <c r="BS1270" s="88"/>
      <c r="BT1270" s="54">
        <f>_xlfn.XLOOKUP($C1270,[32]PSP!$C:$C,[32]PSP!$BT:$BT)</f>
        <v>0</v>
      </c>
      <c r="BU1270" s="27">
        <f>_xlfn.XLOOKUP($C1270,[32]PSP!$C:$C,[32]PSP!$BU:$BU)</f>
        <v>1295.48</v>
      </c>
      <c r="BV1270" s="28">
        <f t="shared" si="5092"/>
        <v>0</v>
      </c>
      <c r="BW1270" s="88"/>
      <c r="BX1270" s="54">
        <f>_xlfn.XLOOKUP($C1270,[32]PSP!$C:$C,[32]PSP!$BX:$BX)</f>
        <v>0</v>
      </c>
      <c r="BY1270" s="27">
        <f>_xlfn.XLOOKUP($C1270,[32]PSP!$C:$C,[32]PSP!$BY:$BY)</f>
        <v>1295.48</v>
      </c>
      <c r="BZ1270" s="28">
        <f t="shared" si="5093"/>
        <v>0</v>
      </c>
      <c r="CA1270" s="88"/>
      <c r="CB1270" s="54">
        <f>_xlfn.XLOOKUP($C1270,[32]PSP!$C:$C,[32]PSP!$CB:$CB)</f>
        <v>0</v>
      </c>
      <c r="CC1270" s="27">
        <f>_xlfn.XLOOKUP($C1270,[32]PSP!$C:$C,[32]PSP!$CC:$CC)</f>
        <v>1295.48</v>
      </c>
      <c r="CD1270" s="28">
        <f t="shared" si="5094"/>
        <v>0</v>
      </c>
      <c r="CE1270" s="88"/>
      <c r="CF1270" s="54">
        <f>_xlfn.XLOOKUP($C1270,[32]PSP!$C:$C,[32]PSP!$CF:$CF)</f>
        <v>0</v>
      </c>
      <c r="CG1270" s="27">
        <f>_xlfn.XLOOKUP($C1270,[32]PSP!$C:$C,[32]PSP!$CG:$CG)</f>
        <v>1295.48</v>
      </c>
      <c r="CH1270" s="28">
        <f t="shared" si="5095"/>
        <v>0</v>
      </c>
      <c r="CI1270" s="88"/>
      <c r="CJ1270" s="54">
        <f>_xlfn.XLOOKUP($C1270,[32]PSP!$C:$C,[32]PSP!$CJ:$CJ)</f>
        <v>0</v>
      </c>
      <c r="CK1270" s="27">
        <f>_xlfn.XLOOKUP($C1270,[32]PSP!$C:$C,[32]PSP!$CK:$CK)</f>
        <v>1295.48</v>
      </c>
      <c r="CL1270" s="28">
        <f t="shared" si="5096"/>
        <v>0</v>
      </c>
      <c r="CM1270" s="88"/>
      <c r="CN1270" s="54">
        <f>_xlfn.XLOOKUP($C1270,[32]PSP!$C:$C,[32]PSP!$CN:$CN)</f>
        <v>0</v>
      </c>
      <c r="CO1270" s="27">
        <f>_xlfn.XLOOKUP($C1270,[32]PSP!$C:$C,[32]PSP!$CO:$CO)</f>
        <v>1295.48</v>
      </c>
      <c r="CP1270" s="28">
        <f t="shared" si="5097"/>
        <v>0</v>
      </c>
      <c r="CQ1270" s="88"/>
      <c r="CR1270" s="54">
        <f>_xlfn.XLOOKUP($C1270,[32]PSP!$C:$C,[32]PSP!$CR:$CR)</f>
        <v>0</v>
      </c>
      <c r="CS1270" s="27">
        <f>_xlfn.XLOOKUP($C1270,[32]PSP!$C:$C,[32]PSP!$CS:$CS)</f>
        <v>1295.48</v>
      </c>
      <c r="CT1270" s="28">
        <f t="shared" si="5098"/>
        <v>0</v>
      </c>
      <c r="CU1270" s="88"/>
      <c r="CV1270" s="54">
        <f>_xlfn.XLOOKUP($C1270,[32]PSP!$C:$C,[32]PSP!$CV:$CV)</f>
        <v>0</v>
      </c>
      <c r="CW1270" s="27">
        <f>_xlfn.XLOOKUP($C1270,[32]PSP!$C:$C,[32]PSP!$CW:$CW)</f>
        <v>1295.48</v>
      </c>
      <c r="CX1270" s="28">
        <f t="shared" si="5099"/>
        <v>0</v>
      </c>
      <c r="CY1270" s="88"/>
      <c r="CZ1270" s="54">
        <f>_xlfn.XLOOKUP($C1270,[32]PSP!$C:$C,[32]PSP!$CZ:$CZ)</f>
        <v>0</v>
      </c>
      <c r="DA1270" s="27">
        <f>_xlfn.XLOOKUP($C1270,[32]PSP!$C:$C,[32]PSP!$DA:$DA)</f>
        <v>1295.48</v>
      </c>
      <c r="DB1270" s="28">
        <f t="shared" si="5100"/>
        <v>0</v>
      </c>
      <c r="DC1270" s="88"/>
      <c r="DD1270" s="54">
        <f>_xlfn.XLOOKUP($C1270,[32]PSP!$C:$C,[32]PSP!$DD:$DD)</f>
        <v>0</v>
      </c>
      <c r="DE1270" s="27">
        <f>_xlfn.XLOOKUP($C1270,[32]PSP!$C:$C,[32]PSP!$DE:$DE)</f>
        <v>1295.48</v>
      </c>
      <c r="DF1270" s="28">
        <f t="shared" si="5101"/>
        <v>0</v>
      </c>
      <c r="DG1270" s="88"/>
      <c r="DH1270" s="54">
        <f>_xlfn.XLOOKUP($C1270,[32]PSP!$C:$C,[32]PSP!$DH:$DH)</f>
        <v>0</v>
      </c>
      <c r="DI1270" s="27">
        <f>_xlfn.XLOOKUP($C1270,[32]PSP!$C:$C,[32]PSP!$DI:$DI)</f>
        <v>1295.48</v>
      </c>
      <c r="DJ1270" s="28">
        <f t="shared" si="5102"/>
        <v>0</v>
      </c>
      <c r="DK1270" s="88"/>
      <c r="DL1270" s="54">
        <f>_xlfn.XLOOKUP($C1270,[32]PSP!$C:$C,[32]PSP!$DL:$DL)</f>
        <v>0</v>
      </c>
      <c r="DM1270" s="27">
        <f>_xlfn.XLOOKUP($C1270,[32]PSP!$C:$C,[32]PSP!$DM:$DM)</f>
        <v>1295.48</v>
      </c>
      <c r="DN1270" s="28">
        <f t="shared" si="5103"/>
        <v>0</v>
      </c>
      <c r="DO1270" s="88"/>
      <c r="DP1270" s="54">
        <f>_xlfn.XLOOKUP($C1270,[32]PSP!$C:$C,[32]PSP!$DP:$DP)</f>
        <v>0</v>
      </c>
      <c r="DQ1270" s="27">
        <f>_xlfn.XLOOKUP($C1270,[32]PSP!$C:$C,[32]PSP!$DQ:$DQ)</f>
        <v>1295.48</v>
      </c>
      <c r="DR1270" s="28">
        <f t="shared" si="5104"/>
        <v>0</v>
      </c>
      <c r="DS1270" s="88"/>
      <c r="DT1270" s="54">
        <f>_xlfn.XLOOKUP($C1270,[32]PSP!$C:$C,[32]PSP!$DT:$DT)</f>
        <v>0</v>
      </c>
      <c r="DU1270" s="27">
        <f>_xlfn.XLOOKUP($C1270,[32]PSP!$C:$C,[32]PSP!$DU:$DU)</f>
        <v>1295.48</v>
      </c>
      <c r="DV1270" s="28">
        <f t="shared" si="5105"/>
        <v>0</v>
      </c>
      <c r="DW1270" s="88"/>
      <c r="DX1270" s="54">
        <f>_xlfn.XLOOKUP($C1270,[32]PSP!$C:$C,[32]PSP!$DX:$DX)</f>
        <v>0</v>
      </c>
      <c r="DY1270" s="27">
        <f>_xlfn.XLOOKUP($C1270,[32]PSP!$C:$C,[32]PSP!$DY:$DY)</f>
        <v>1295.48</v>
      </c>
      <c r="DZ1270" s="28">
        <f t="shared" si="5106"/>
        <v>0</v>
      </c>
      <c r="EA1270" s="88"/>
      <c r="EB1270" s="54">
        <f>_xlfn.XLOOKUP($C1270,[32]PSP!$C:$C,[32]PSP!$EB:$EB)</f>
        <v>0</v>
      </c>
      <c r="EC1270" s="27">
        <f>_xlfn.XLOOKUP($C1270,[32]PSP!$C:$C,[32]PSP!$EC:$EC)</f>
        <v>1295.48</v>
      </c>
      <c r="ED1270" s="28">
        <f t="shared" si="5107"/>
        <v>0</v>
      </c>
      <c r="EE1270" s="88"/>
      <c r="EF1270" s="54">
        <f>_xlfn.XLOOKUP($C1270,[32]PSP!$C:$C,[32]PSP!$EF:$EF)</f>
        <v>0</v>
      </c>
      <c r="EG1270" s="27">
        <f>_xlfn.XLOOKUP($C1270,[32]PSP!$C:$C,[32]PSP!$EG:$EG)</f>
        <v>1295.48</v>
      </c>
      <c r="EH1270" s="28">
        <f t="shared" si="5108"/>
        <v>0</v>
      </c>
      <c r="EI1270" s="88"/>
      <c r="EJ1270" s="54">
        <f>_xlfn.XLOOKUP($C1270,[32]PSP!$C:$C,[32]PSP!$EJ:$EJ)</f>
        <v>0</v>
      </c>
      <c r="EK1270" s="27">
        <f>_xlfn.XLOOKUP($C1270,[32]PSP!$C:$C,[32]PSP!$EK:$EK)</f>
        <v>1295.48</v>
      </c>
      <c r="EL1270" s="28">
        <f t="shared" si="5109"/>
        <v>0</v>
      </c>
      <c r="EM1270" s="24"/>
      <c r="EO1270" s="29">
        <f t="shared" si="5114"/>
        <v>0</v>
      </c>
      <c r="EP1270" s="29">
        <f t="shared" si="5115"/>
        <v>0</v>
      </c>
      <c r="EQ1270" s="4" t="b">
        <f t="shared" si="5112"/>
        <v>1</v>
      </c>
      <c r="ES1270" s="118">
        <f t="shared" si="5116"/>
        <v>1.1767000000000001</v>
      </c>
    </row>
    <row r="1271" spans="3:149" ht="12.75" customHeight="1" x14ac:dyDescent="0.25">
      <c r="C1271" s="111" t="s">
        <v>737</v>
      </c>
      <c r="D1271" s="112"/>
      <c r="E1271" s="111"/>
      <c r="F1271" s="113" t="str">
        <f>_xlfn.XLOOKUP($C1271,[32]PSP!$C:$C,[32]PSP!F:F)</f>
        <v>POSTO DE POLÍCIA (PRF)</v>
      </c>
      <c r="G1271" s="114"/>
      <c r="H1271" s="114"/>
      <c r="I1271" s="115"/>
      <c r="J1271" s="115"/>
      <c r="K1271" s="1"/>
      <c r="L1271" s="68"/>
      <c r="M1271" s="69"/>
      <c r="N1271" s="67"/>
      <c r="O1271" s="1"/>
      <c r="P1271" s="68"/>
      <c r="Q1271" s="69"/>
      <c r="R1271" s="67"/>
      <c r="S1271" s="1"/>
      <c r="T1271" s="68"/>
      <c r="U1271" s="69"/>
      <c r="V1271" s="67"/>
      <c r="W1271" s="1"/>
      <c r="X1271" s="68"/>
      <c r="Y1271" s="69"/>
      <c r="Z1271" s="67"/>
      <c r="AA1271" s="1"/>
      <c r="AB1271" s="68"/>
      <c r="AC1271" s="69"/>
      <c r="AD1271" s="67"/>
      <c r="AE1271" s="1"/>
      <c r="AF1271" s="68"/>
      <c r="AG1271" s="69"/>
      <c r="AH1271" s="67"/>
      <c r="AI1271" s="1"/>
      <c r="AJ1271" s="68"/>
      <c r="AK1271" s="69"/>
      <c r="AL1271" s="67"/>
      <c r="AM1271" s="1"/>
      <c r="AN1271" s="68"/>
      <c r="AO1271" s="69"/>
      <c r="AP1271" s="67"/>
      <c r="AQ1271" s="1"/>
      <c r="AR1271" s="68"/>
      <c r="AS1271" s="69"/>
      <c r="AT1271" s="67"/>
      <c r="AU1271" s="1"/>
      <c r="AV1271" s="68"/>
      <c r="AW1271" s="69"/>
      <c r="AX1271" s="67"/>
      <c r="AY1271" s="1"/>
      <c r="AZ1271" s="68"/>
      <c r="BA1271" s="69"/>
      <c r="BB1271" s="67"/>
      <c r="BC1271" s="1"/>
      <c r="BD1271" s="68"/>
      <c r="BE1271" s="69"/>
      <c r="BF1271" s="67"/>
      <c r="BG1271" s="1"/>
      <c r="BH1271" s="68"/>
      <c r="BI1271" s="69"/>
      <c r="BJ1271" s="67"/>
      <c r="BK1271" s="1"/>
      <c r="BL1271" s="68"/>
      <c r="BM1271" s="69"/>
      <c r="BN1271" s="67"/>
      <c r="BO1271" s="1"/>
      <c r="BP1271" s="68"/>
      <c r="BQ1271" s="69"/>
      <c r="BR1271" s="67"/>
      <c r="BS1271" s="1"/>
      <c r="BT1271" s="68"/>
      <c r="BU1271" s="69"/>
      <c r="BV1271" s="67"/>
      <c r="BW1271" s="1"/>
      <c r="BX1271" s="68"/>
      <c r="BY1271" s="69"/>
      <c r="BZ1271" s="67"/>
      <c r="CA1271" s="1"/>
      <c r="CB1271" s="68"/>
      <c r="CC1271" s="69"/>
      <c r="CD1271" s="67"/>
      <c r="CE1271" s="1"/>
      <c r="CF1271" s="68"/>
      <c r="CG1271" s="69"/>
      <c r="CH1271" s="67"/>
      <c r="CI1271" s="1"/>
      <c r="CJ1271" s="68"/>
      <c r="CK1271" s="69"/>
      <c r="CL1271" s="67"/>
      <c r="CM1271" s="1"/>
      <c r="CN1271" s="68"/>
      <c r="CO1271" s="69"/>
      <c r="CP1271" s="67"/>
      <c r="CQ1271" s="1"/>
      <c r="CR1271" s="68"/>
      <c r="CS1271" s="69"/>
      <c r="CT1271" s="67"/>
      <c r="CU1271" s="1"/>
      <c r="CV1271" s="68"/>
      <c r="CW1271" s="69"/>
      <c r="CX1271" s="67"/>
      <c r="CY1271" s="1"/>
      <c r="CZ1271" s="68"/>
      <c r="DA1271" s="69"/>
      <c r="DB1271" s="67"/>
      <c r="DC1271" s="1"/>
      <c r="DD1271" s="68"/>
      <c r="DE1271" s="69"/>
      <c r="DF1271" s="67"/>
      <c r="DG1271" s="1"/>
      <c r="DH1271" s="68"/>
      <c r="DI1271" s="69"/>
      <c r="DJ1271" s="67"/>
      <c r="DK1271" s="1"/>
      <c r="DL1271" s="68"/>
      <c r="DM1271" s="69"/>
      <c r="DN1271" s="67"/>
      <c r="DO1271" s="1"/>
      <c r="DP1271" s="68"/>
      <c r="DQ1271" s="69"/>
      <c r="DR1271" s="67"/>
      <c r="DS1271" s="1"/>
      <c r="DT1271" s="68"/>
      <c r="DU1271" s="69"/>
      <c r="DV1271" s="67"/>
      <c r="DW1271" s="1"/>
      <c r="DX1271" s="68"/>
      <c r="DY1271" s="69"/>
      <c r="DZ1271" s="67"/>
      <c r="EA1271" s="1"/>
      <c r="EB1271" s="68"/>
      <c r="EC1271" s="69"/>
      <c r="ED1271" s="67"/>
      <c r="EE1271" s="1"/>
      <c r="EF1271" s="68"/>
      <c r="EG1271" s="69"/>
      <c r="EH1271" s="67"/>
      <c r="EI1271" s="1"/>
      <c r="EJ1271" s="68"/>
      <c r="EK1271" s="69"/>
      <c r="EL1271" s="67"/>
      <c r="EM1271" s="111"/>
      <c r="EO1271" s="29">
        <f t="shared" si="5114"/>
        <v>0</v>
      </c>
      <c r="EP1271" s="29">
        <f t="shared" si="5115"/>
        <v>0</v>
      </c>
      <c r="EQ1271" s="4" t="b">
        <f t="shared" si="5112"/>
        <v>1</v>
      </c>
      <c r="ES1271" s="118">
        <f t="shared" si="5116"/>
        <v>1.1767000000000001</v>
      </c>
    </row>
    <row r="1272" spans="3:149" ht="12.75" customHeight="1" x14ac:dyDescent="0.25">
      <c r="C1272" s="24" t="s">
        <v>1292</v>
      </c>
      <c r="D1272" s="43" t="str">
        <f>_xlfn.XLOOKUP($C1272,[32]PSP!$C:$C,[32]PSP!D:D)</f>
        <v>COT.SV_06001</v>
      </c>
      <c r="E1272" s="24" t="str">
        <f>_xlfn.XLOOKUP($C1272,[32]PSP!$C:$C,[32]PSP!E:E)</f>
        <v>COTAÇÃO</v>
      </c>
      <c r="F1272" s="25" t="str">
        <f>_xlfn.XLOOKUP($C1272,[32]PSP!$C:$C,[32]PSP!F:F)</f>
        <v>CUSTO MEDIO DA CONSTRUÇÃO CIVIL - SINAPI IBGE</v>
      </c>
      <c r="G1272" s="26" t="str">
        <f>_xlfn.XLOOKUP($C1272,[32]PSP!$C:$C,[32]PSP!G:G)</f>
        <v>M2</v>
      </c>
      <c r="H1272" s="53">
        <f>_xlfn.XLOOKUP($C1272,[32]PSP!$C:$C,[32]PSP!$H:$H)</f>
        <v>0</v>
      </c>
      <c r="I1272" s="28">
        <f>_xlfn.XLOOKUP($C1272,[32]PSP!$C:$C,[32]PSP!$I:$I)</f>
        <v>0</v>
      </c>
      <c r="J1272" s="28">
        <f t="shared" si="5076"/>
        <v>0</v>
      </c>
      <c r="K1272" s="88"/>
      <c r="L1272" s="54">
        <f>_xlfn.XLOOKUP($C1272,[32]PSP!$C:$C,[32]PSP!$L:$L)</f>
        <v>0</v>
      </c>
      <c r="M1272" s="27">
        <f>_xlfn.XLOOKUP($C1272,[32]PSP!$C:$C,[32]PSP!$M:$M)</f>
        <v>1295.48</v>
      </c>
      <c r="N1272" s="28">
        <f t="shared" si="5077"/>
        <v>0</v>
      </c>
      <c r="O1272" s="88"/>
      <c r="P1272" s="54">
        <f>_xlfn.XLOOKUP($C1272,[32]PSP!$C:$C,[32]PSP!$P:$P)</f>
        <v>0</v>
      </c>
      <c r="Q1272" s="27">
        <f>_xlfn.XLOOKUP($C1272,[32]PSP!$C:$C,[32]PSP!$Q:$Q)</f>
        <v>1295.48</v>
      </c>
      <c r="R1272" s="28">
        <f t="shared" si="5078"/>
        <v>0</v>
      </c>
      <c r="S1272" s="88"/>
      <c r="T1272" s="54">
        <f>_xlfn.XLOOKUP($C1272,[32]PSP!$C:$C,[32]PSP!$T:$T)</f>
        <v>0</v>
      </c>
      <c r="U1272" s="27">
        <f>_xlfn.XLOOKUP($C1272,[32]PSP!$C:$C,[32]PSP!$U:$U)</f>
        <v>1295.48</v>
      </c>
      <c r="V1272" s="28">
        <f t="shared" si="5079"/>
        <v>0</v>
      </c>
      <c r="W1272" s="88"/>
      <c r="X1272" s="54">
        <f>_xlfn.XLOOKUP($C1272,[32]PSP!$C:$C,[32]PSP!$X:$X)</f>
        <v>0</v>
      </c>
      <c r="Y1272" s="27">
        <f>_xlfn.XLOOKUP($C1272,[32]PSP!$C:$C,[32]PSP!$Y:$Y)</f>
        <v>1295.48</v>
      </c>
      <c r="Z1272" s="28">
        <f t="shared" si="5080"/>
        <v>0</v>
      </c>
      <c r="AA1272" s="88"/>
      <c r="AB1272" s="54">
        <f>_xlfn.XLOOKUP($C1272,[32]PSP!$C:$C,[32]PSP!$AB:$AB)</f>
        <v>0</v>
      </c>
      <c r="AC1272" s="27">
        <f>_xlfn.XLOOKUP($C1272,[32]PSP!$C:$C,[32]PSP!$AC:$AC)</f>
        <v>1295.48</v>
      </c>
      <c r="AD1272" s="28">
        <f t="shared" si="5081"/>
        <v>0</v>
      </c>
      <c r="AE1272" s="88"/>
      <c r="AF1272" s="54">
        <f>_xlfn.XLOOKUP($C1272,[32]PSP!$C:$C,[32]PSP!$AF:$AF)</f>
        <v>0</v>
      </c>
      <c r="AG1272" s="27">
        <f>_xlfn.XLOOKUP($C1272,[32]PSP!$C:$C,[32]PSP!$AG:$AG)</f>
        <v>1295.48</v>
      </c>
      <c r="AH1272" s="28">
        <f t="shared" si="5082"/>
        <v>0</v>
      </c>
      <c r="AI1272" s="88"/>
      <c r="AJ1272" s="54">
        <f>_xlfn.XLOOKUP($C1272,[32]PSP!$C:$C,[32]PSP!$AJ:$AJ)</f>
        <v>0</v>
      </c>
      <c r="AK1272" s="27">
        <f>_xlfn.XLOOKUP($C1272,[32]PSP!$C:$C,[32]PSP!$AK:$AK)</f>
        <v>1295.48</v>
      </c>
      <c r="AL1272" s="28">
        <f t="shared" si="5083"/>
        <v>0</v>
      </c>
      <c r="AM1272" s="88"/>
      <c r="AN1272" s="54">
        <f>_xlfn.XLOOKUP($C1272,[32]PSP!$C:$C,[32]PSP!$AN:$AN)</f>
        <v>0</v>
      </c>
      <c r="AO1272" s="27">
        <f>_xlfn.XLOOKUP($C1272,[32]PSP!$C:$C,[32]PSP!$AO:$AO)</f>
        <v>1295.48</v>
      </c>
      <c r="AP1272" s="28">
        <f t="shared" si="5084"/>
        <v>0</v>
      </c>
      <c r="AQ1272" s="88"/>
      <c r="AR1272" s="54">
        <f>_xlfn.XLOOKUP($C1272,[32]PSP!$C:$C,[32]PSP!$AR:$AR)</f>
        <v>0</v>
      </c>
      <c r="AS1272" s="27">
        <f>_xlfn.XLOOKUP($C1272,[32]PSP!$C:$C,[32]PSP!$AS:$AS)</f>
        <v>1295.48</v>
      </c>
      <c r="AT1272" s="28">
        <f t="shared" si="5085"/>
        <v>0</v>
      </c>
      <c r="AU1272" s="88"/>
      <c r="AV1272" s="54">
        <f>_xlfn.XLOOKUP($C1272,[32]PSP!$C:$C,[32]PSP!$AV:$AV)</f>
        <v>0</v>
      </c>
      <c r="AW1272" s="27">
        <f>_xlfn.XLOOKUP($C1272,[32]PSP!$C:$C,[32]PSP!$AW:$AW)</f>
        <v>1295.48</v>
      </c>
      <c r="AX1272" s="28">
        <f t="shared" si="5086"/>
        <v>0</v>
      </c>
      <c r="AY1272" s="88"/>
      <c r="AZ1272" s="54">
        <f>_xlfn.XLOOKUP($C1272,[32]PSP!$C:$C,[32]PSP!$AZ:$AZ)</f>
        <v>0</v>
      </c>
      <c r="BA1272" s="27">
        <f>_xlfn.XLOOKUP($C1272,[32]PSP!$C:$C,[32]PSP!$BA:$BA)</f>
        <v>1295.48</v>
      </c>
      <c r="BB1272" s="28">
        <f t="shared" si="5087"/>
        <v>0</v>
      </c>
      <c r="BC1272" s="88"/>
      <c r="BD1272" s="54">
        <f>_xlfn.XLOOKUP($C1272,[32]PSP!$C:$C,[32]PSP!$BD:$BD)</f>
        <v>0</v>
      </c>
      <c r="BE1272" s="27">
        <f>_xlfn.XLOOKUP($C1272,[32]PSP!$C:$C,[32]PSP!$BE:$BE)</f>
        <v>1295.48</v>
      </c>
      <c r="BF1272" s="28">
        <f t="shared" si="5088"/>
        <v>0</v>
      </c>
      <c r="BG1272" s="88"/>
      <c r="BH1272" s="54">
        <f>_xlfn.XLOOKUP($C1272,[32]PSP!$C:$C,[32]PSP!$BH:$BH)</f>
        <v>0</v>
      </c>
      <c r="BI1272" s="27">
        <f>_xlfn.XLOOKUP($C1272,[32]PSP!$C:$C,[32]PSP!$BI:$BI)</f>
        <v>1295.48</v>
      </c>
      <c r="BJ1272" s="28">
        <f t="shared" si="5089"/>
        <v>0</v>
      </c>
      <c r="BK1272" s="88"/>
      <c r="BL1272" s="54">
        <f>_xlfn.XLOOKUP($C1272,[32]PSP!$C:$C,[32]PSP!$BL:$BL)</f>
        <v>0</v>
      </c>
      <c r="BM1272" s="27">
        <f>_xlfn.XLOOKUP($C1272,[32]PSP!$C:$C,[32]PSP!$BM:$BM)</f>
        <v>1295.48</v>
      </c>
      <c r="BN1272" s="28">
        <f t="shared" si="5090"/>
        <v>0</v>
      </c>
      <c r="BO1272" s="88"/>
      <c r="BP1272" s="54">
        <f>_xlfn.XLOOKUP($C1272,[32]PSP!$C:$C,[32]PSP!$BP:$BP)</f>
        <v>0</v>
      </c>
      <c r="BQ1272" s="27">
        <f>_xlfn.XLOOKUP($C1272,[32]PSP!$C:$C,[32]PSP!$BQ:$BQ)</f>
        <v>1295.48</v>
      </c>
      <c r="BR1272" s="28">
        <f t="shared" si="5091"/>
        <v>0</v>
      </c>
      <c r="BS1272" s="88"/>
      <c r="BT1272" s="54">
        <f>_xlfn.XLOOKUP($C1272,[32]PSP!$C:$C,[32]PSP!$BT:$BT)</f>
        <v>0</v>
      </c>
      <c r="BU1272" s="27">
        <f>_xlfn.XLOOKUP($C1272,[32]PSP!$C:$C,[32]PSP!$BU:$BU)</f>
        <v>1295.48</v>
      </c>
      <c r="BV1272" s="28">
        <f t="shared" si="5092"/>
        <v>0</v>
      </c>
      <c r="BW1272" s="88"/>
      <c r="BX1272" s="54">
        <f>_xlfn.XLOOKUP($C1272,[32]PSP!$C:$C,[32]PSP!$BX:$BX)</f>
        <v>0</v>
      </c>
      <c r="BY1272" s="27">
        <f>_xlfn.XLOOKUP($C1272,[32]PSP!$C:$C,[32]PSP!$BY:$BY)</f>
        <v>1295.48</v>
      </c>
      <c r="BZ1272" s="28">
        <f t="shared" si="5093"/>
        <v>0</v>
      </c>
      <c r="CA1272" s="88"/>
      <c r="CB1272" s="54">
        <f>_xlfn.XLOOKUP($C1272,[32]PSP!$C:$C,[32]PSP!$CB:$CB)</f>
        <v>0</v>
      </c>
      <c r="CC1272" s="27">
        <f>_xlfn.XLOOKUP($C1272,[32]PSP!$C:$C,[32]PSP!$CC:$CC)</f>
        <v>1295.48</v>
      </c>
      <c r="CD1272" s="28">
        <f t="shared" si="5094"/>
        <v>0</v>
      </c>
      <c r="CE1272" s="88"/>
      <c r="CF1272" s="54">
        <f>_xlfn.XLOOKUP($C1272,[32]PSP!$C:$C,[32]PSP!$CF:$CF)</f>
        <v>0</v>
      </c>
      <c r="CG1272" s="27">
        <f>_xlfn.XLOOKUP($C1272,[32]PSP!$C:$C,[32]PSP!$CG:$CG)</f>
        <v>1295.48</v>
      </c>
      <c r="CH1272" s="28">
        <f t="shared" si="5095"/>
        <v>0</v>
      </c>
      <c r="CI1272" s="88"/>
      <c r="CJ1272" s="54">
        <f>_xlfn.XLOOKUP($C1272,[32]PSP!$C:$C,[32]PSP!$CJ:$CJ)</f>
        <v>0</v>
      </c>
      <c r="CK1272" s="27">
        <f>_xlfn.XLOOKUP($C1272,[32]PSP!$C:$C,[32]PSP!$CK:$CK)</f>
        <v>1295.48</v>
      </c>
      <c r="CL1272" s="28">
        <f t="shared" si="5096"/>
        <v>0</v>
      </c>
      <c r="CM1272" s="88"/>
      <c r="CN1272" s="54">
        <f>_xlfn.XLOOKUP($C1272,[32]PSP!$C:$C,[32]PSP!$CN:$CN)</f>
        <v>0</v>
      </c>
      <c r="CO1272" s="27">
        <f>_xlfn.XLOOKUP($C1272,[32]PSP!$C:$C,[32]PSP!$CO:$CO)</f>
        <v>1295.48</v>
      </c>
      <c r="CP1272" s="28">
        <f t="shared" si="5097"/>
        <v>0</v>
      </c>
      <c r="CQ1272" s="88"/>
      <c r="CR1272" s="54">
        <f>_xlfn.XLOOKUP($C1272,[32]PSP!$C:$C,[32]PSP!$CR:$CR)</f>
        <v>0</v>
      </c>
      <c r="CS1272" s="27">
        <f>_xlfn.XLOOKUP($C1272,[32]PSP!$C:$C,[32]PSP!$CS:$CS)</f>
        <v>1295.48</v>
      </c>
      <c r="CT1272" s="28">
        <f t="shared" si="5098"/>
        <v>0</v>
      </c>
      <c r="CU1272" s="88"/>
      <c r="CV1272" s="54">
        <f>_xlfn.XLOOKUP($C1272,[32]PSP!$C:$C,[32]PSP!$CV:$CV)</f>
        <v>0</v>
      </c>
      <c r="CW1272" s="27">
        <f>_xlfn.XLOOKUP($C1272,[32]PSP!$C:$C,[32]PSP!$CW:$CW)</f>
        <v>1295.48</v>
      </c>
      <c r="CX1272" s="28">
        <f t="shared" si="5099"/>
        <v>0</v>
      </c>
      <c r="CY1272" s="88"/>
      <c r="CZ1272" s="54">
        <f>_xlfn.XLOOKUP($C1272,[32]PSP!$C:$C,[32]PSP!$CZ:$CZ)</f>
        <v>0</v>
      </c>
      <c r="DA1272" s="27">
        <f>_xlfn.XLOOKUP($C1272,[32]PSP!$C:$C,[32]PSP!$DA:$DA)</f>
        <v>1295.48</v>
      </c>
      <c r="DB1272" s="28">
        <f t="shared" si="5100"/>
        <v>0</v>
      </c>
      <c r="DC1272" s="88"/>
      <c r="DD1272" s="54">
        <f>_xlfn.XLOOKUP($C1272,[32]PSP!$C:$C,[32]PSP!$DD:$DD)</f>
        <v>0</v>
      </c>
      <c r="DE1272" s="27">
        <f>_xlfn.XLOOKUP($C1272,[32]PSP!$C:$C,[32]PSP!$DE:$DE)</f>
        <v>1295.48</v>
      </c>
      <c r="DF1272" s="28">
        <f t="shared" si="5101"/>
        <v>0</v>
      </c>
      <c r="DG1272" s="88"/>
      <c r="DH1272" s="54">
        <f>_xlfn.XLOOKUP($C1272,[32]PSP!$C:$C,[32]PSP!$DH:$DH)</f>
        <v>0</v>
      </c>
      <c r="DI1272" s="27">
        <f>_xlfn.XLOOKUP($C1272,[32]PSP!$C:$C,[32]PSP!$DI:$DI)</f>
        <v>1295.48</v>
      </c>
      <c r="DJ1272" s="28">
        <f t="shared" si="5102"/>
        <v>0</v>
      </c>
      <c r="DK1272" s="88"/>
      <c r="DL1272" s="54">
        <f>_xlfn.XLOOKUP($C1272,[32]PSP!$C:$C,[32]PSP!$DL:$DL)</f>
        <v>0</v>
      </c>
      <c r="DM1272" s="27">
        <f>_xlfn.XLOOKUP($C1272,[32]PSP!$C:$C,[32]PSP!$DM:$DM)</f>
        <v>1295.48</v>
      </c>
      <c r="DN1272" s="28">
        <f t="shared" si="5103"/>
        <v>0</v>
      </c>
      <c r="DO1272" s="88"/>
      <c r="DP1272" s="54">
        <f>_xlfn.XLOOKUP($C1272,[32]PSP!$C:$C,[32]PSP!$DP:$DP)</f>
        <v>0</v>
      </c>
      <c r="DQ1272" s="27">
        <f>_xlfn.XLOOKUP($C1272,[32]PSP!$C:$C,[32]PSP!$DQ:$DQ)</f>
        <v>1295.48</v>
      </c>
      <c r="DR1272" s="28">
        <f t="shared" si="5104"/>
        <v>0</v>
      </c>
      <c r="DS1272" s="88"/>
      <c r="DT1272" s="54">
        <f>_xlfn.XLOOKUP($C1272,[32]PSP!$C:$C,[32]PSP!$DT:$DT)</f>
        <v>0</v>
      </c>
      <c r="DU1272" s="27">
        <f>_xlfn.XLOOKUP($C1272,[32]PSP!$C:$C,[32]PSP!$DU:$DU)</f>
        <v>1295.48</v>
      </c>
      <c r="DV1272" s="28">
        <f t="shared" si="5105"/>
        <v>0</v>
      </c>
      <c r="DW1272" s="88"/>
      <c r="DX1272" s="54">
        <f>_xlfn.XLOOKUP($C1272,[32]PSP!$C:$C,[32]PSP!$DX:$DX)</f>
        <v>0</v>
      </c>
      <c r="DY1272" s="27">
        <f>_xlfn.XLOOKUP($C1272,[32]PSP!$C:$C,[32]PSP!$DY:$DY)</f>
        <v>1295.48</v>
      </c>
      <c r="DZ1272" s="28">
        <f t="shared" si="5106"/>
        <v>0</v>
      </c>
      <c r="EA1272" s="88"/>
      <c r="EB1272" s="54">
        <f>_xlfn.XLOOKUP($C1272,[32]PSP!$C:$C,[32]PSP!$EB:$EB)</f>
        <v>0</v>
      </c>
      <c r="EC1272" s="27">
        <f>_xlfn.XLOOKUP($C1272,[32]PSP!$C:$C,[32]PSP!$EC:$EC)</f>
        <v>1295.48</v>
      </c>
      <c r="ED1272" s="28">
        <f t="shared" si="5107"/>
        <v>0</v>
      </c>
      <c r="EE1272" s="88"/>
      <c r="EF1272" s="54">
        <f>_xlfn.XLOOKUP($C1272,[32]PSP!$C:$C,[32]PSP!$EF:$EF)</f>
        <v>0</v>
      </c>
      <c r="EG1272" s="27">
        <f>_xlfn.XLOOKUP($C1272,[32]PSP!$C:$C,[32]PSP!$EG:$EG)</f>
        <v>1295.48</v>
      </c>
      <c r="EH1272" s="28">
        <f t="shared" si="5108"/>
        <v>0</v>
      </c>
      <c r="EI1272" s="88"/>
      <c r="EJ1272" s="54">
        <f>_xlfn.XLOOKUP($C1272,[32]PSP!$C:$C,[32]PSP!$EJ:$EJ)</f>
        <v>0</v>
      </c>
      <c r="EK1272" s="27">
        <f>_xlfn.XLOOKUP($C1272,[32]PSP!$C:$C,[32]PSP!$EK:$EK)</f>
        <v>1295.48</v>
      </c>
      <c r="EL1272" s="28">
        <f t="shared" si="5109"/>
        <v>0</v>
      </c>
      <c r="EM1272" s="24"/>
      <c r="EO1272" s="29">
        <f t="shared" si="5114"/>
        <v>0</v>
      </c>
      <c r="EP1272" s="29">
        <f t="shared" si="5115"/>
        <v>0</v>
      </c>
      <c r="EQ1272" s="4" t="b">
        <f t="shared" si="5112"/>
        <v>1</v>
      </c>
      <c r="ES1272" s="118">
        <f t="shared" si="5116"/>
        <v>1.1767000000000001</v>
      </c>
    </row>
    <row r="1273" spans="3:149" ht="12.75" customHeight="1" x14ac:dyDescent="0.25">
      <c r="C1273" s="111" t="s">
        <v>738</v>
      </c>
      <c r="D1273" s="112"/>
      <c r="E1273" s="111"/>
      <c r="F1273" s="113" t="str">
        <f>_xlfn.XLOOKUP($C1273,[32]PSP!$C:$C,[32]PSP!F:F)</f>
        <v>BASE DE SERVIÇOS OPERACIONAIS COM INSTALAÇÕES DE ATENDIMENTO AOS USUÁRIOS</v>
      </c>
      <c r="G1273" s="114"/>
      <c r="H1273" s="114"/>
      <c r="I1273" s="115"/>
      <c r="J1273" s="115"/>
      <c r="K1273" s="1"/>
      <c r="L1273" s="68"/>
      <c r="M1273" s="69"/>
      <c r="N1273" s="67"/>
      <c r="O1273" s="1"/>
      <c r="P1273" s="68"/>
      <c r="Q1273" s="69"/>
      <c r="R1273" s="67"/>
      <c r="S1273" s="1"/>
      <c r="T1273" s="68"/>
      <c r="U1273" s="69"/>
      <c r="V1273" s="67"/>
      <c r="W1273" s="1"/>
      <c r="X1273" s="68"/>
      <c r="Y1273" s="69"/>
      <c r="Z1273" s="67"/>
      <c r="AA1273" s="1"/>
      <c r="AB1273" s="68"/>
      <c r="AC1273" s="69"/>
      <c r="AD1273" s="67"/>
      <c r="AE1273" s="1"/>
      <c r="AF1273" s="68"/>
      <c r="AG1273" s="69"/>
      <c r="AH1273" s="67"/>
      <c r="AI1273" s="1"/>
      <c r="AJ1273" s="68"/>
      <c r="AK1273" s="69"/>
      <c r="AL1273" s="67"/>
      <c r="AM1273" s="1"/>
      <c r="AN1273" s="68"/>
      <c r="AO1273" s="69"/>
      <c r="AP1273" s="67"/>
      <c r="AQ1273" s="1"/>
      <c r="AR1273" s="68"/>
      <c r="AS1273" s="69"/>
      <c r="AT1273" s="67"/>
      <c r="AU1273" s="1"/>
      <c r="AV1273" s="68"/>
      <c r="AW1273" s="69"/>
      <c r="AX1273" s="67"/>
      <c r="AY1273" s="1"/>
      <c r="AZ1273" s="68"/>
      <c r="BA1273" s="69"/>
      <c r="BB1273" s="67"/>
      <c r="BC1273" s="1"/>
      <c r="BD1273" s="68"/>
      <c r="BE1273" s="69"/>
      <c r="BF1273" s="67"/>
      <c r="BG1273" s="1"/>
      <c r="BH1273" s="68"/>
      <c r="BI1273" s="69"/>
      <c r="BJ1273" s="67"/>
      <c r="BK1273" s="1"/>
      <c r="BL1273" s="68"/>
      <c r="BM1273" s="69"/>
      <c r="BN1273" s="67"/>
      <c r="BO1273" s="1"/>
      <c r="BP1273" s="68"/>
      <c r="BQ1273" s="69"/>
      <c r="BR1273" s="67"/>
      <c r="BS1273" s="1"/>
      <c r="BT1273" s="68"/>
      <c r="BU1273" s="69"/>
      <c r="BV1273" s="67"/>
      <c r="BW1273" s="1"/>
      <c r="BX1273" s="68"/>
      <c r="BY1273" s="69"/>
      <c r="BZ1273" s="67"/>
      <c r="CA1273" s="1"/>
      <c r="CB1273" s="68"/>
      <c r="CC1273" s="69"/>
      <c r="CD1273" s="67"/>
      <c r="CE1273" s="1"/>
      <c r="CF1273" s="68"/>
      <c r="CG1273" s="69"/>
      <c r="CH1273" s="67"/>
      <c r="CI1273" s="1"/>
      <c r="CJ1273" s="68"/>
      <c r="CK1273" s="69"/>
      <c r="CL1273" s="67"/>
      <c r="CM1273" s="1"/>
      <c r="CN1273" s="68"/>
      <c r="CO1273" s="69"/>
      <c r="CP1273" s="67"/>
      <c r="CQ1273" s="1"/>
      <c r="CR1273" s="68"/>
      <c r="CS1273" s="69"/>
      <c r="CT1273" s="67"/>
      <c r="CU1273" s="1"/>
      <c r="CV1273" s="68"/>
      <c r="CW1273" s="69"/>
      <c r="CX1273" s="67"/>
      <c r="CY1273" s="1"/>
      <c r="CZ1273" s="68"/>
      <c r="DA1273" s="69"/>
      <c r="DB1273" s="67"/>
      <c r="DC1273" s="1"/>
      <c r="DD1273" s="68"/>
      <c r="DE1273" s="69"/>
      <c r="DF1273" s="67"/>
      <c r="DG1273" s="1"/>
      <c r="DH1273" s="68"/>
      <c r="DI1273" s="69"/>
      <c r="DJ1273" s="67"/>
      <c r="DK1273" s="1"/>
      <c r="DL1273" s="68"/>
      <c r="DM1273" s="69"/>
      <c r="DN1273" s="67"/>
      <c r="DO1273" s="1"/>
      <c r="DP1273" s="68"/>
      <c r="DQ1273" s="69"/>
      <c r="DR1273" s="67"/>
      <c r="DS1273" s="1"/>
      <c r="DT1273" s="68"/>
      <c r="DU1273" s="69"/>
      <c r="DV1273" s="67"/>
      <c r="DW1273" s="1"/>
      <c r="DX1273" s="68"/>
      <c r="DY1273" s="69"/>
      <c r="DZ1273" s="67"/>
      <c r="EA1273" s="1"/>
      <c r="EB1273" s="68"/>
      <c r="EC1273" s="69"/>
      <c r="ED1273" s="67"/>
      <c r="EE1273" s="1"/>
      <c r="EF1273" s="68"/>
      <c r="EG1273" s="69"/>
      <c r="EH1273" s="67"/>
      <c r="EI1273" s="1"/>
      <c r="EJ1273" s="68"/>
      <c r="EK1273" s="69"/>
      <c r="EL1273" s="67"/>
      <c r="EM1273" s="111"/>
      <c r="EO1273" s="29">
        <f t="shared" si="5114"/>
        <v>0</v>
      </c>
      <c r="EP1273" s="29">
        <f t="shared" si="5115"/>
        <v>0</v>
      </c>
      <c r="EQ1273" s="4" t="b">
        <f t="shared" si="5112"/>
        <v>1</v>
      </c>
      <c r="ES1273" s="118">
        <f t="shared" si="5116"/>
        <v>1.1767000000000001</v>
      </c>
    </row>
    <row r="1274" spans="3:149" ht="12.75" customHeight="1" x14ac:dyDescent="0.25">
      <c r="C1274" s="24" t="s">
        <v>1536</v>
      </c>
      <c r="D1274" s="43" t="str">
        <f>_xlfn.XLOOKUP($C1274,[32]PSP!$C:$C,[32]PSP!D:D)</f>
        <v>COT.SV_06001</v>
      </c>
      <c r="E1274" s="24" t="str">
        <f>_xlfn.XLOOKUP($C1274,[32]PSP!$C:$C,[32]PSP!E:E)</f>
        <v>COTAÇÃO</v>
      </c>
      <c r="F1274" s="25" t="str">
        <f>_xlfn.XLOOKUP($C1274,[32]PSP!$C:$C,[32]PSP!F:F)</f>
        <v>CUSTO MEDIO DA CONSTRUÇÃO CIVIL - SINAPI IBGE</v>
      </c>
      <c r="G1274" s="26" t="str">
        <f>_xlfn.XLOOKUP($C1274,[32]PSP!$C:$C,[32]PSP!G:G)</f>
        <v>M2</v>
      </c>
      <c r="H1274" s="53">
        <f>_xlfn.XLOOKUP($C1274,[32]PSP!$C:$C,[32]PSP!$H:$H)</f>
        <v>0</v>
      </c>
      <c r="I1274" s="28">
        <f>_xlfn.XLOOKUP($C1274,[32]PSP!$C:$C,[32]PSP!$I:$I)</f>
        <v>0</v>
      </c>
      <c r="J1274" s="28">
        <f t="shared" si="5076"/>
        <v>0</v>
      </c>
      <c r="K1274" s="88"/>
      <c r="L1274" s="54">
        <f>_xlfn.XLOOKUP($C1274,[32]PSP!$C:$C,[32]PSP!$L:$L)</f>
        <v>0</v>
      </c>
      <c r="M1274" s="27">
        <f>_xlfn.XLOOKUP($C1274,[32]PSP!$C:$C,[32]PSP!$M:$M)</f>
        <v>1295.48</v>
      </c>
      <c r="N1274" s="28">
        <f t="shared" si="5077"/>
        <v>0</v>
      </c>
      <c r="O1274" s="88"/>
      <c r="P1274" s="54">
        <f>_xlfn.XLOOKUP($C1274,[32]PSP!$C:$C,[32]PSP!$P:$P)</f>
        <v>0</v>
      </c>
      <c r="Q1274" s="27">
        <f>_xlfn.XLOOKUP($C1274,[32]PSP!$C:$C,[32]PSP!$Q:$Q)</f>
        <v>1295.48</v>
      </c>
      <c r="R1274" s="28">
        <f t="shared" si="5078"/>
        <v>0</v>
      </c>
      <c r="S1274" s="88"/>
      <c r="T1274" s="54">
        <f>_xlfn.XLOOKUP($C1274,[32]PSP!$C:$C,[32]PSP!$T:$T)</f>
        <v>0</v>
      </c>
      <c r="U1274" s="27">
        <f>_xlfn.XLOOKUP($C1274,[32]PSP!$C:$C,[32]PSP!$U:$U)</f>
        <v>1295.48</v>
      </c>
      <c r="V1274" s="28">
        <f t="shared" si="5079"/>
        <v>0</v>
      </c>
      <c r="W1274" s="88"/>
      <c r="X1274" s="54">
        <f>_xlfn.XLOOKUP($C1274,[32]PSP!$C:$C,[32]PSP!$X:$X)</f>
        <v>0</v>
      </c>
      <c r="Y1274" s="27">
        <f>_xlfn.XLOOKUP($C1274,[32]PSP!$C:$C,[32]PSP!$Y:$Y)</f>
        <v>1295.48</v>
      </c>
      <c r="Z1274" s="28">
        <f t="shared" si="5080"/>
        <v>0</v>
      </c>
      <c r="AA1274" s="88"/>
      <c r="AB1274" s="54">
        <f>_xlfn.XLOOKUP($C1274,[32]PSP!$C:$C,[32]PSP!$AB:$AB)</f>
        <v>0</v>
      </c>
      <c r="AC1274" s="27">
        <f>_xlfn.XLOOKUP($C1274,[32]PSP!$C:$C,[32]PSP!$AC:$AC)</f>
        <v>1295.48</v>
      </c>
      <c r="AD1274" s="28">
        <f t="shared" si="5081"/>
        <v>0</v>
      </c>
      <c r="AE1274" s="88"/>
      <c r="AF1274" s="54">
        <f>_xlfn.XLOOKUP($C1274,[32]PSP!$C:$C,[32]PSP!$AF:$AF)</f>
        <v>0</v>
      </c>
      <c r="AG1274" s="27">
        <f>_xlfn.XLOOKUP($C1274,[32]PSP!$C:$C,[32]PSP!$AG:$AG)</f>
        <v>1295.48</v>
      </c>
      <c r="AH1274" s="28">
        <f t="shared" si="5082"/>
        <v>0</v>
      </c>
      <c r="AI1274" s="88"/>
      <c r="AJ1274" s="54">
        <f>_xlfn.XLOOKUP($C1274,[32]PSP!$C:$C,[32]PSP!$AJ:$AJ)</f>
        <v>0</v>
      </c>
      <c r="AK1274" s="27">
        <f>_xlfn.XLOOKUP($C1274,[32]PSP!$C:$C,[32]PSP!$AK:$AK)</f>
        <v>1295.48</v>
      </c>
      <c r="AL1274" s="28">
        <f t="shared" si="5083"/>
        <v>0</v>
      </c>
      <c r="AM1274" s="88"/>
      <c r="AN1274" s="54">
        <f>_xlfn.XLOOKUP($C1274,[32]PSP!$C:$C,[32]PSP!$AN:$AN)</f>
        <v>0</v>
      </c>
      <c r="AO1274" s="27">
        <f>_xlfn.XLOOKUP($C1274,[32]PSP!$C:$C,[32]PSP!$AO:$AO)</f>
        <v>1295.48</v>
      </c>
      <c r="AP1274" s="28">
        <f t="shared" si="5084"/>
        <v>0</v>
      </c>
      <c r="AQ1274" s="88"/>
      <c r="AR1274" s="54">
        <f>_xlfn.XLOOKUP($C1274,[32]PSP!$C:$C,[32]PSP!$AR:$AR)</f>
        <v>0</v>
      </c>
      <c r="AS1274" s="27">
        <f>_xlfn.XLOOKUP($C1274,[32]PSP!$C:$C,[32]PSP!$AS:$AS)</f>
        <v>1295.48</v>
      </c>
      <c r="AT1274" s="28">
        <f t="shared" si="5085"/>
        <v>0</v>
      </c>
      <c r="AU1274" s="88"/>
      <c r="AV1274" s="54">
        <f>_xlfn.XLOOKUP($C1274,[32]PSP!$C:$C,[32]PSP!$AV:$AV)</f>
        <v>0</v>
      </c>
      <c r="AW1274" s="27">
        <f>_xlfn.XLOOKUP($C1274,[32]PSP!$C:$C,[32]PSP!$AW:$AW)</f>
        <v>1295.48</v>
      </c>
      <c r="AX1274" s="28">
        <f t="shared" si="5086"/>
        <v>0</v>
      </c>
      <c r="AY1274" s="88"/>
      <c r="AZ1274" s="54">
        <f>_xlfn.XLOOKUP($C1274,[32]PSP!$C:$C,[32]PSP!$AZ:$AZ)</f>
        <v>0</v>
      </c>
      <c r="BA1274" s="27">
        <f>_xlfn.XLOOKUP($C1274,[32]PSP!$C:$C,[32]PSP!$BA:$BA)</f>
        <v>1295.48</v>
      </c>
      <c r="BB1274" s="28">
        <f t="shared" si="5087"/>
        <v>0</v>
      </c>
      <c r="BC1274" s="88"/>
      <c r="BD1274" s="54">
        <f>_xlfn.XLOOKUP($C1274,[32]PSP!$C:$C,[32]PSP!$BD:$BD)</f>
        <v>0</v>
      </c>
      <c r="BE1274" s="27">
        <f>_xlfn.XLOOKUP($C1274,[32]PSP!$C:$C,[32]PSP!$BE:$BE)</f>
        <v>1295.48</v>
      </c>
      <c r="BF1274" s="28">
        <f t="shared" si="5088"/>
        <v>0</v>
      </c>
      <c r="BG1274" s="88"/>
      <c r="BH1274" s="54">
        <f>_xlfn.XLOOKUP($C1274,[32]PSP!$C:$C,[32]PSP!$BH:$BH)</f>
        <v>0</v>
      </c>
      <c r="BI1274" s="27">
        <f>_xlfn.XLOOKUP($C1274,[32]PSP!$C:$C,[32]PSP!$BI:$BI)</f>
        <v>1295.48</v>
      </c>
      <c r="BJ1274" s="28">
        <f t="shared" si="5089"/>
        <v>0</v>
      </c>
      <c r="BK1274" s="88"/>
      <c r="BL1274" s="54">
        <f>_xlfn.XLOOKUP($C1274,[32]PSP!$C:$C,[32]PSP!$BL:$BL)</f>
        <v>0</v>
      </c>
      <c r="BM1274" s="27">
        <f>_xlfn.XLOOKUP($C1274,[32]PSP!$C:$C,[32]PSP!$BM:$BM)</f>
        <v>1295.48</v>
      </c>
      <c r="BN1274" s="28">
        <f t="shared" si="5090"/>
        <v>0</v>
      </c>
      <c r="BO1274" s="88"/>
      <c r="BP1274" s="54">
        <f>_xlfn.XLOOKUP($C1274,[32]PSP!$C:$C,[32]PSP!$BP:$BP)</f>
        <v>0</v>
      </c>
      <c r="BQ1274" s="27">
        <f>_xlfn.XLOOKUP($C1274,[32]PSP!$C:$C,[32]PSP!$BQ:$BQ)</f>
        <v>1295.48</v>
      </c>
      <c r="BR1274" s="28">
        <f t="shared" si="5091"/>
        <v>0</v>
      </c>
      <c r="BS1274" s="88"/>
      <c r="BT1274" s="54">
        <f>_xlfn.XLOOKUP($C1274,[32]PSP!$C:$C,[32]PSP!$BT:$BT)</f>
        <v>0</v>
      </c>
      <c r="BU1274" s="27">
        <f>_xlfn.XLOOKUP($C1274,[32]PSP!$C:$C,[32]PSP!$BU:$BU)</f>
        <v>1295.48</v>
      </c>
      <c r="BV1274" s="28">
        <f t="shared" si="5092"/>
        <v>0</v>
      </c>
      <c r="BW1274" s="88"/>
      <c r="BX1274" s="54">
        <f>_xlfn.XLOOKUP($C1274,[32]PSP!$C:$C,[32]PSP!$BX:$BX)</f>
        <v>0</v>
      </c>
      <c r="BY1274" s="27">
        <f>_xlfn.XLOOKUP($C1274,[32]PSP!$C:$C,[32]PSP!$BY:$BY)</f>
        <v>1295.48</v>
      </c>
      <c r="BZ1274" s="28">
        <f t="shared" si="5093"/>
        <v>0</v>
      </c>
      <c r="CA1274" s="88"/>
      <c r="CB1274" s="54">
        <f>_xlfn.XLOOKUP($C1274,[32]PSP!$C:$C,[32]PSP!$CB:$CB)</f>
        <v>0</v>
      </c>
      <c r="CC1274" s="27">
        <f>_xlfn.XLOOKUP($C1274,[32]PSP!$C:$C,[32]PSP!$CC:$CC)</f>
        <v>1295.48</v>
      </c>
      <c r="CD1274" s="28">
        <f t="shared" si="5094"/>
        <v>0</v>
      </c>
      <c r="CE1274" s="88"/>
      <c r="CF1274" s="54">
        <f>_xlfn.XLOOKUP($C1274,[32]PSP!$C:$C,[32]PSP!$CF:$CF)</f>
        <v>0</v>
      </c>
      <c r="CG1274" s="27">
        <f>_xlfn.XLOOKUP($C1274,[32]PSP!$C:$C,[32]PSP!$CG:$CG)</f>
        <v>1295.48</v>
      </c>
      <c r="CH1274" s="28">
        <f t="shared" si="5095"/>
        <v>0</v>
      </c>
      <c r="CI1274" s="88"/>
      <c r="CJ1274" s="54">
        <f>_xlfn.XLOOKUP($C1274,[32]PSP!$C:$C,[32]PSP!$CJ:$CJ)</f>
        <v>0</v>
      </c>
      <c r="CK1274" s="27">
        <f>_xlfn.XLOOKUP($C1274,[32]PSP!$C:$C,[32]PSP!$CK:$CK)</f>
        <v>1295.48</v>
      </c>
      <c r="CL1274" s="28">
        <f t="shared" si="5096"/>
        <v>0</v>
      </c>
      <c r="CM1274" s="88"/>
      <c r="CN1274" s="54">
        <f>_xlfn.XLOOKUP($C1274,[32]PSP!$C:$C,[32]PSP!$CN:$CN)</f>
        <v>0</v>
      </c>
      <c r="CO1274" s="27">
        <f>_xlfn.XLOOKUP($C1274,[32]PSP!$C:$C,[32]PSP!$CO:$CO)</f>
        <v>1295.48</v>
      </c>
      <c r="CP1274" s="28">
        <f t="shared" si="5097"/>
        <v>0</v>
      </c>
      <c r="CQ1274" s="88"/>
      <c r="CR1274" s="54">
        <f>_xlfn.XLOOKUP($C1274,[32]PSP!$C:$C,[32]PSP!$CR:$CR)</f>
        <v>0</v>
      </c>
      <c r="CS1274" s="27">
        <f>_xlfn.XLOOKUP($C1274,[32]PSP!$C:$C,[32]PSP!$CS:$CS)</f>
        <v>1295.48</v>
      </c>
      <c r="CT1274" s="28">
        <f t="shared" si="5098"/>
        <v>0</v>
      </c>
      <c r="CU1274" s="88"/>
      <c r="CV1274" s="54">
        <f>_xlfn.XLOOKUP($C1274,[32]PSP!$C:$C,[32]PSP!$CV:$CV)</f>
        <v>0</v>
      </c>
      <c r="CW1274" s="27">
        <f>_xlfn.XLOOKUP($C1274,[32]PSP!$C:$C,[32]PSP!$CW:$CW)</f>
        <v>1295.48</v>
      </c>
      <c r="CX1274" s="28">
        <f t="shared" si="5099"/>
        <v>0</v>
      </c>
      <c r="CY1274" s="88"/>
      <c r="CZ1274" s="54">
        <f>_xlfn.XLOOKUP($C1274,[32]PSP!$C:$C,[32]PSP!$CZ:$CZ)</f>
        <v>0</v>
      </c>
      <c r="DA1274" s="27">
        <f>_xlfn.XLOOKUP($C1274,[32]PSP!$C:$C,[32]PSP!$DA:$DA)</f>
        <v>1295.48</v>
      </c>
      <c r="DB1274" s="28">
        <f t="shared" si="5100"/>
        <v>0</v>
      </c>
      <c r="DC1274" s="88"/>
      <c r="DD1274" s="54">
        <f>_xlfn.XLOOKUP($C1274,[32]PSP!$C:$C,[32]PSP!$DD:$DD)</f>
        <v>0</v>
      </c>
      <c r="DE1274" s="27">
        <f>_xlfn.XLOOKUP($C1274,[32]PSP!$C:$C,[32]PSP!$DE:$DE)</f>
        <v>1295.48</v>
      </c>
      <c r="DF1274" s="28">
        <f t="shared" si="5101"/>
        <v>0</v>
      </c>
      <c r="DG1274" s="88"/>
      <c r="DH1274" s="54">
        <f>_xlfn.XLOOKUP($C1274,[32]PSP!$C:$C,[32]PSP!$DH:$DH)</f>
        <v>0</v>
      </c>
      <c r="DI1274" s="27">
        <f>_xlfn.XLOOKUP($C1274,[32]PSP!$C:$C,[32]PSP!$DI:$DI)</f>
        <v>1295.48</v>
      </c>
      <c r="DJ1274" s="28">
        <f t="shared" si="5102"/>
        <v>0</v>
      </c>
      <c r="DK1274" s="88"/>
      <c r="DL1274" s="54">
        <f>_xlfn.XLOOKUP($C1274,[32]PSP!$C:$C,[32]PSP!$DL:$DL)</f>
        <v>0</v>
      </c>
      <c r="DM1274" s="27">
        <f>_xlfn.XLOOKUP($C1274,[32]PSP!$C:$C,[32]PSP!$DM:$DM)</f>
        <v>1295.48</v>
      </c>
      <c r="DN1274" s="28">
        <f t="shared" si="5103"/>
        <v>0</v>
      </c>
      <c r="DO1274" s="88"/>
      <c r="DP1274" s="54">
        <f>_xlfn.XLOOKUP($C1274,[32]PSP!$C:$C,[32]PSP!$DP:$DP)</f>
        <v>0</v>
      </c>
      <c r="DQ1274" s="27">
        <f>_xlfn.XLOOKUP($C1274,[32]PSP!$C:$C,[32]PSP!$DQ:$DQ)</f>
        <v>1295.48</v>
      </c>
      <c r="DR1274" s="28">
        <f t="shared" si="5104"/>
        <v>0</v>
      </c>
      <c r="DS1274" s="88"/>
      <c r="DT1274" s="54">
        <f>_xlfn.XLOOKUP($C1274,[32]PSP!$C:$C,[32]PSP!$DT:$DT)</f>
        <v>0</v>
      </c>
      <c r="DU1274" s="27">
        <f>_xlfn.XLOOKUP($C1274,[32]PSP!$C:$C,[32]PSP!$DU:$DU)</f>
        <v>1295.48</v>
      </c>
      <c r="DV1274" s="28">
        <f t="shared" si="5105"/>
        <v>0</v>
      </c>
      <c r="DW1274" s="88"/>
      <c r="DX1274" s="54">
        <f>_xlfn.XLOOKUP($C1274,[32]PSP!$C:$C,[32]PSP!$DX:$DX)</f>
        <v>0</v>
      </c>
      <c r="DY1274" s="27">
        <f>_xlfn.XLOOKUP($C1274,[32]PSP!$C:$C,[32]PSP!$DY:$DY)</f>
        <v>1295.48</v>
      </c>
      <c r="DZ1274" s="28">
        <f t="shared" si="5106"/>
        <v>0</v>
      </c>
      <c r="EA1274" s="88"/>
      <c r="EB1274" s="54">
        <f>_xlfn.XLOOKUP($C1274,[32]PSP!$C:$C,[32]PSP!$EB:$EB)</f>
        <v>0</v>
      </c>
      <c r="EC1274" s="27">
        <f>_xlfn.XLOOKUP($C1274,[32]PSP!$C:$C,[32]PSP!$EC:$EC)</f>
        <v>1295.48</v>
      </c>
      <c r="ED1274" s="28">
        <f t="shared" si="5107"/>
        <v>0</v>
      </c>
      <c r="EE1274" s="88"/>
      <c r="EF1274" s="54">
        <f>_xlfn.XLOOKUP($C1274,[32]PSP!$C:$C,[32]PSP!$EF:$EF)</f>
        <v>0</v>
      </c>
      <c r="EG1274" s="27">
        <f>_xlfn.XLOOKUP($C1274,[32]PSP!$C:$C,[32]PSP!$EG:$EG)</f>
        <v>1295.48</v>
      </c>
      <c r="EH1274" s="28">
        <f t="shared" si="5108"/>
        <v>0</v>
      </c>
      <c r="EI1274" s="88"/>
      <c r="EJ1274" s="54">
        <f>_xlfn.XLOOKUP($C1274,[32]PSP!$C:$C,[32]PSP!$EJ:$EJ)</f>
        <v>0</v>
      </c>
      <c r="EK1274" s="27">
        <f>_xlfn.XLOOKUP($C1274,[32]PSP!$C:$C,[32]PSP!$EK:$EK)</f>
        <v>1295.48</v>
      </c>
      <c r="EL1274" s="28">
        <f t="shared" si="5109"/>
        <v>0</v>
      </c>
      <c r="EM1274" s="24"/>
      <c r="EO1274" s="29">
        <f t="shared" si="5114"/>
        <v>0</v>
      </c>
      <c r="EP1274" s="29">
        <f t="shared" si="5115"/>
        <v>0</v>
      </c>
      <c r="EQ1274" s="4" t="b">
        <f t="shared" si="5112"/>
        <v>1</v>
      </c>
      <c r="ES1274" s="118">
        <f t="shared" si="5116"/>
        <v>1.1767000000000001</v>
      </c>
    </row>
    <row r="1275" spans="3:149" ht="12.75" customHeight="1" x14ac:dyDescent="0.25">
      <c r="C1275" s="111" t="s">
        <v>739</v>
      </c>
      <c r="D1275" s="112"/>
      <c r="E1275" s="111"/>
      <c r="F1275" s="113" t="str">
        <f>_xlfn.XLOOKUP($C1275,[32]PSP!$C:$C,[32]PSP!F:F)</f>
        <v>POSTO GERAL DE FISCALIZAÇÃO (PGF)</v>
      </c>
      <c r="G1275" s="114"/>
      <c r="H1275" s="114"/>
      <c r="I1275" s="115"/>
      <c r="J1275" s="115"/>
      <c r="K1275" s="1"/>
      <c r="L1275" s="68"/>
      <c r="M1275" s="69"/>
      <c r="N1275" s="67"/>
      <c r="O1275" s="1"/>
      <c r="P1275" s="68"/>
      <c r="Q1275" s="69"/>
      <c r="R1275" s="67"/>
      <c r="S1275" s="1"/>
      <c r="T1275" s="68"/>
      <c r="U1275" s="69"/>
      <c r="V1275" s="67"/>
      <c r="W1275" s="1"/>
      <c r="X1275" s="68"/>
      <c r="Y1275" s="69"/>
      <c r="Z1275" s="67"/>
      <c r="AA1275" s="1"/>
      <c r="AB1275" s="68"/>
      <c r="AC1275" s="69"/>
      <c r="AD1275" s="67"/>
      <c r="AE1275" s="1"/>
      <c r="AF1275" s="68"/>
      <c r="AG1275" s="69"/>
      <c r="AH1275" s="67"/>
      <c r="AI1275" s="1"/>
      <c r="AJ1275" s="68"/>
      <c r="AK1275" s="69"/>
      <c r="AL1275" s="67"/>
      <c r="AM1275" s="1"/>
      <c r="AN1275" s="68"/>
      <c r="AO1275" s="69"/>
      <c r="AP1275" s="67"/>
      <c r="AQ1275" s="1"/>
      <c r="AR1275" s="68"/>
      <c r="AS1275" s="69"/>
      <c r="AT1275" s="67"/>
      <c r="AU1275" s="1"/>
      <c r="AV1275" s="68"/>
      <c r="AW1275" s="69"/>
      <c r="AX1275" s="67"/>
      <c r="AY1275" s="1"/>
      <c r="AZ1275" s="68"/>
      <c r="BA1275" s="69"/>
      <c r="BB1275" s="67"/>
      <c r="BC1275" s="1"/>
      <c r="BD1275" s="68"/>
      <c r="BE1275" s="69"/>
      <c r="BF1275" s="67"/>
      <c r="BG1275" s="1"/>
      <c r="BH1275" s="68"/>
      <c r="BI1275" s="69"/>
      <c r="BJ1275" s="67"/>
      <c r="BK1275" s="1"/>
      <c r="BL1275" s="68"/>
      <c r="BM1275" s="69"/>
      <c r="BN1275" s="67"/>
      <c r="BO1275" s="1"/>
      <c r="BP1275" s="68"/>
      <c r="BQ1275" s="69"/>
      <c r="BR1275" s="67"/>
      <c r="BS1275" s="1"/>
      <c r="BT1275" s="68"/>
      <c r="BU1275" s="69"/>
      <c r="BV1275" s="67"/>
      <c r="BW1275" s="1"/>
      <c r="BX1275" s="68"/>
      <c r="BY1275" s="69"/>
      <c r="BZ1275" s="67"/>
      <c r="CA1275" s="1"/>
      <c r="CB1275" s="68"/>
      <c r="CC1275" s="69"/>
      <c r="CD1275" s="67"/>
      <c r="CE1275" s="1"/>
      <c r="CF1275" s="68"/>
      <c r="CG1275" s="69"/>
      <c r="CH1275" s="67"/>
      <c r="CI1275" s="1"/>
      <c r="CJ1275" s="68"/>
      <c r="CK1275" s="69"/>
      <c r="CL1275" s="67"/>
      <c r="CM1275" s="1"/>
      <c r="CN1275" s="68"/>
      <c r="CO1275" s="69"/>
      <c r="CP1275" s="67"/>
      <c r="CQ1275" s="1"/>
      <c r="CR1275" s="68"/>
      <c r="CS1275" s="69"/>
      <c r="CT1275" s="67"/>
      <c r="CU1275" s="1"/>
      <c r="CV1275" s="68"/>
      <c r="CW1275" s="69"/>
      <c r="CX1275" s="67"/>
      <c r="CY1275" s="1"/>
      <c r="CZ1275" s="68"/>
      <c r="DA1275" s="69"/>
      <c r="DB1275" s="67"/>
      <c r="DC1275" s="1"/>
      <c r="DD1275" s="68"/>
      <c r="DE1275" s="69"/>
      <c r="DF1275" s="67"/>
      <c r="DG1275" s="1"/>
      <c r="DH1275" s="68"/>
      <c r="DI1275" s="69"/>
      <c r="DJ1275" s="67"/>
      <c r="DK1275" s="1"/>
      <c r="DL1275" s="68"/>
      <c r="DM1275" s="69"/>
      <c r="DN1275" s="67"/>
      <c r="DO1275" s="1"/>
      <c r="DP1275" s="68"/>
      <c r="DQ1275" s="69"/>
      <c r="DR1275" s="67"/>
      <c r="DS1275" s="1"/>
      <c r="DT1275" s="68"/>
      <c r="DU1275" s="69"/>
      <c r="DV1275" s="67"/>
      <c r="DW1275" s="1"/>
      <c r="DX1275" s="68"/>
      <c r="DY1275" s="69"/>
      <c r="DZ1275" s="67"/>
      <c r="EA1275" s="1"/>
      <c r="EB1275" s="68"/>
      <c r="EC1275" s="69"/>
      <c r="ED1275" s="67"/>
      <c r="EE1275" s="1"/>
      <c r="EF1275" s="68"/>
      <c r="EG1275" s="69"/>
      <c r="EH1275" s="67"/>
      <c r="EI1275" s="1"/>
      <c r="EJ1275" s="68"/>
      <c r="EK1275" s="69"/>
      <c r="EL1275" s="67"/>
      <c r="EM1275" s="111"/>
      <c r="EO1275" s="29">
        <f t="shared" si="5114"/>
        <v>0</v>
      </c>
      <c r="EP1275" s="29">
        <f t="shared" si="5115"/>
        <v>0</v>
      </c>
      <c r="EQ1275" s="4" t="b">
        <f t="shared" si="5112"/>
        <v>1</v>
      </c>
      <c r="ES1275" s="118">
        <f t="shared" si="5116"/>
        <v>1.1767000000000001</v>
      </c>
    </row>
    <row r="1276" spans="3:149" ht="12.75" customHeight="1" x14ac:dyDescent="0.25">
      <c r="C1276" s="24" t="s">
        <v>1293</v>
      </c>
      <c r="D1276" s="43" t="str">
        <f>_xlfn.XLOOKUP($C1276,[32]PSP!$C:$C,[32]PSP!D:D)</f>
        <v>COT.SV_06001</v>
      </c>
      <c r="E1276" s="24" t="str">
        <f>_xlfn.XLOOKUP($C1276,[32]PSP!$C:$C,[32]PSP!E:E)</f>
        <v>COTAÇÃO</v>
      </c>
      <c r="F1276" s="25" t="str">
        <f>_xlfn.XLOOKUP($C1276,[32]PSP!$C:$C,[32]PSP!F:F)</f>
        <v>CUSTO MEDIO DA CONSTRUÇÃO CIVIL - SINAPI IBGE</v>
      </c>
      <c r="G1276" s="26" t="str">
        <f>_xlfn.XLOOKUP($C1276,[32]PSP!$C:$C,[32]PSP!G:G)</f>
        <v>M2</v>
      </c>
      <c r="H1276" s="53">
        <f>_xlfn.XLOOKUP($C1276,[32]PSP!$C:$C,[32]PSP!$H:$H)</f>
        <v>0</v>
      </c>
      <c r="I1276" s="28">
        <f>_xlfn.XLOOKUP($C1276,[32]PSP!$C:$C,[32]PSP!$I:$I)</f>
        <v>0</v>
      </c>
      <c r="J1276" s="28">
        <f t="shared" si="5076"/>
        <v>0</v>
      </c>
      <c r="K1276" s="88"/>
      <c r="L1276" s="54">
        <f>_xlfn.XLOOKUP($C1276,[32]PSP!$C:$C,[32]PSP!$L:$L)</f>
        <v>0</v>
      </c>
      <c r="M1276" s="27">
        <f>_xlfn.XLOOKUP($C1276,[32]PSP!$C:$C,[32]PSP!$M:$M)</f>
        <v>1295.48</v>
      </c>
      <c r="N1276" s="28">
        <f t="shared" si="5077"/>
        <v>0</v>
      </c>
      <c r="O1276" s="88"/>
      <c r="P1276" s="54">
        <f>_xlfn.XLOOKUP($C1276,[32]PSP!$C:$C,[32]PSP!$P:$P)</f>
        <v>0</v>
      </c>
      <c r="Q1276" s="27">
        <f>_xlfn.XLOOKUP($C1276,[32]PSP!$C:$C,[32]PSP!$Q:$Q)</f>
        <v>1295.48</v>
      </c>
      <c r="R1276" s="28">
        <f t="shared" si="5078"/>
        <v>0</v>
      </c>
      <c r="S1276" s="88"/>
      <c r="T1276" s="54">
        <f>_xlfn.XLOOKUP($C1276,[32]PSP!$C:$C,[32]PSP!$T:$T)</f>
        <v>0</v>
      </c>
      <c r="U1276" s="27">
        <f>_xlfn.XLOOKUP($C1276,[32]PSP!$C:$C,[32]PSP!$U:$U)</f>
        <v>1295.48</v>
      </c>
      <c r="V1276" s="28">
        <f t="shared" si="5079"/>
        <v>0</v>
      </c>
      <c r="W1276" s="88"/>
      <c r="X1276" s="54">
        <f>_xlfn.XLOOKUP($C1276,[32]PSP!$C:$C,[32]PSP!$X:$X)</f>
        <v>0</v>
      </c>
      <c r="Y1276" s="27">
        <f>_xlfn.XLOOKUP($C1276,[32]PSP!$C:$C,[32]PSP!$Y:$Y)</f>
        <v>1295.48</v>
      </c>
      <c r="Z1276" s="28">
        <f t="shared" si="5080"/>
        <v>0</v>
      </c>
      <c r="AA1276" s="88"/>
      <c r="AB1276" s="54">
        <f>_xlfn.XLOOKUP($C1276,[32]PSP!$C:$C,[32]PSP!$AB:$AB)</f>
        <v>0</v>
      </c>
      <c r="AC1276" s="27">
        <f>_xlfn.XLOOKUP($C1276,[32]PSP!$C:$C,[32]PSP!$AC:$AC)</f>
        <v>1295.48</v>
      </c>
      <c r="AD1276" s="28">
        <f t="shared" si="5081"/>
        <v>0</v>
      </c>
      <c r="AE1276" s="88"/>
      <c r="AF1276" s="54">
        <f>_xlfn.XLOOKUP($C1276,[32]PSP!$C:$C,[32]PSP!$AF:$AF)</f>
        <v>0</v>
      </c>
      <c r="AG1276" s="27">
        <f>_xlfn.XLOOKUP($C1276,[32]PSP!$C:$C,[32]PSP!$AG:$AG)</f>
        <v>1295.48</v>
      </c>
      <c r="AH1276" s="28">
        <f t="shared" si="5082"/>
        <v>0</v>
      </c>
      <c r="AI1276" s="88"/>
      <c r="AJ1276" s="54">
        <f>_xlfn.XLOOKUP($C1276,[32]PSP!$C:$C,[32]PSP!$AJ:$AJ)</f>
        <v>0</v>
      </c>
      <c r="AK1276" s="27">
        <f>_xlfn.XLOOKUP($C1276,[32]PSP!$C:$C,[32]PSP!$AK:$AK)</f>
        <v>1295.48</v>
      </c>
      <c r="AL1276" s="28">
        <f t="shared" si="5083"/>
        <v>0</v>
      </c>
      <c r="AM1276" s="88"/>
      <c r="AN1276" s="54">
        <f>_xlfn.XLOOKUP($C1276,[32]PSP!$C:$C,[32]PSP!$AN:$AN)</f>
        <v>0</v>
      </c>
      <c r="AO1276" s="27">
        <f>_xlfn.XLOOKUP($C1276,[32]PSP!$C:$C,[32]PSP!$AO:$AO)</f>
        <v>1295.48</v>
      </c>
      <c r="AP1276" s="28">
        <f t="shared" si="5084"/>
        <v>0</v>
      </c>
      <c r="AQ1276" s="88"/>
      <c r="AR1276" s="54">
        <f>_xlfn.XLOOKUP($C1276,[32]PSP!$C:$C,[32]PSP!$AR:$AR)</f>
        <v>0</v>
      </c>
      <c r="AS1276" s="27">
        <f>_xlfn.XLOOKUP($C1276,[32]PSP!$C:$C,[32]PSP!$AS:$AS)</f>
        <v>1295.48</v>
      </c>
      <c r="AT1276" s="28">
        <f t="shared" si="5085"/>
        <v>0</v>
      </c>
      <c r="AU1276" s="88"/>
      <c r="AV1276" s="54">
        <f>_xlfn.XLOOKUP($C1276,[32]PSP!$C:$C,[32]PSP!$AV:$AV)</f>
        <v>0</v>
      </c>
      <c r="AW1276" s="27">
        <f>_xlfn.XLOOKUP($C1276,[32]PSP!$C:$C,[32]PSP!$AW:$AW)</f>
        <v>1295.48</v>
      </c>
      <c r="AX1276" s="28">
        <f t="shared" si="5086"/>
        <v>0</v>
      </c>
      <c r="AY1276" s="88"/>
      <c r="AZ1276" s="54">
        <f>_xlfn.XLOOKUP($C1276,[32]PSP!$C:$C,[32]PSP!$AZ:$AZ)</f>
        <v>0</v>
      </c>
      <c r="BA1276" s="27">
        <f>_xlfn.XLOOKUP($C1276,[32]PSP!$C:$C,[32]PSP!$BA:$BA)</f>
        <v>1295.48</v>
      </c>
      <c r="BB1276" s="28">
        <f t="shared" si="5087"/>
        <v>0</v>
      </c>
      <c r="BC1276" s="88"/>
      <c r="BD1276" s="54">
        <f>_xlfn.XLOOKUP($C1276,[32]PSP!$C:$C,[32]PSP!$BD:$BD)</f>
        <v>0</v>
      </c>
      <c r="BE1276" s="27">
        <f>_xlfn.XLOOKUP($C1276,[32]PSP!$C:$C,[32]PSP!$BE:$BE)</f>
        <v>1295.48</v>
      </c>
      <c r="BF1276" s="28">
        <f t="shared" si="5088"/>
        <v>0</v>
      </c>
      <c r="BG1276" s="88"/>
      <c r="BH1276" s="54">
        <f>_xlfn.XLOOKUP($C1276,[32]PSP!$C:$C,[32]PSP!$BH:$BH)</f>
        <v>0</v>
      </c>
      <c r="BI1276" s="27">
        <f>_xlfn.XLOOKUP($C1276,[32]PSP!$C:$C,[32]PSP!$BI:$BI)</f>
        <v>1295.48</v>
      </c>
      <c r="BJ1276" s="28">
        <f t="shared" si="5089"/>
        <v>0</v>
      </c>
      <c r="BK1276" s="88"/>
      <c r="BL1276" s="54">
        <f>_xlfn.XLOOKUP($C1276,[32]PSP!$C:$C,[32]PSP!$BL:$BL)</f>
        <v>0</v>
      </c>
      <c r="BM1276" s="27">
        <f>_xlfn.XLOOKUP($C1276,[32]PSP!$C:$C,[32]PSP!$BM:$BM)</f>
        <v>1295.48</v>
      </c>
      <c r="BN1276" s="28">
        <f t="shared" si="5090"/>
        <v>0</v>
      </c>
      <c r="BO1276" s="88"/>
      <c r="BP1276" s="54">
        <f>_xlfn.XLOOKUP($C1276,[32]PSP!$C:$C,[32]PSP!$BP:$BP)</f>
        <v>0</v>
      </c>
      <c r="BQ1276" s="27">
        <f>_xlfn.XLOOKUP($C1276,[32]PSP!$C:$C,[32]PSP!$BQ:$BQ)</f>
        <v>1295.48</v>
      </c>
      <c r="BR1276" s="28">
        <f t="shared" si="5091"/>
        <v>0</v>
      </c>
      <c r="BS1276" s="88"/>
      <c r="BT1276" s="54">
        <f>_xlfn.XLOOKUP($C1276,[32]PSP!$C:$C,[32]PSP!$BT:$BT)</f>
        <v>0</v>
      </c>
      <c r="BU1276" s="27">
        <f>_xlfn.XLOOKUP($C1276,[32]PSP!$C:$C,[32]PSP!$BU:$BU)</f>
        <v>1295.48</v>
      </c>
      <c r="BV1276" s="28">
        <f t="shared" si="5092"/>
        <v>0</v>
      </c>
      <c r="BW1276" s="88"/>
      <c r="BX1276" s="54">
        <f>_xlfn.XLOOKUP($C1276,[32]PSP!$C:$C,[32]PSP!$BX:$BX)</f>
        <v>0</v>
      </c>
      <c r="BY1276" s="27">
        <f>_xlfn.XLOOKUP($C1276,[32]PSP!$C:$C,[32]PSP!$BY:$BY)</f>
        <v>1295.48</v>
      </c>
      <c r="BZ1276" s="28">
        <f t="shared" si="5093"/>
        <v>0</v>
      </c>
      <c r="CA1276" s="88"/>
      <c r="CB1276" s="54">
        <f>_xlfn.XLOOKUP($C1276,[32]PSP!$C:$C,[32]PSP!$CB:$CB)</f>
        <v>0</v>
      </c>
      <c r="CC1276" s="27">
        <f>_xlfn.XLOOKUP($C1276,[32]PSP!$C:$C,[32]PSP!$CC:$CC)</f>
        <v>1295.48</v>
      </c>
      <c r="CD1276" s="28">
        <f t="shared" si="5094"/>
        <v>0</v>
      </c>
      <c r="CE1276" s="88"/>
      <c r="CF1276" s="54">
        <f>_xlfn.XLOOKUP($C1276,[32]PSP!$C:$C,[32]PSP!$CF:$CF)</f>
        <v>0</v>
      </c>
      <c r="CG1276" s="27">
        <f>_xlfn.XLOOKUP($C1276,[32]PSP!$C:$C,[32]PSP!$CG:$CG)</f>
        <v>1295.48</v>
      </c>
      <c r="CH1276" s="28">
        <f t="shared" si="5095"/>
        <v>0</v>
      </c>
      <c r="CI1276" s="88"/>
      <c r="CJ1276" s="54">
        <f>_xlfn.XLOOKUP($C1276,[32]PSP!$C:$C,[32]PSP!$CJ:$CJ)</f>
        <v>0</v>
      </c>
      <c r="CK1276" s="27">
        <f>_xlfn.XLOOKUP($C1276,[32]PSP!$C:$C,[32]PSP!$CK:$CK)</f>
        <v>1295.48</v>
      </c>
      <c r="CL1276" s="28">
        <f t="shared" si="5096"/>
        <v>0</v>
      </c>
      <c r="CM1276" s="88"/>
      <c r="CN1276" s="54">
        <f>_xlfn.XLOOKUP($C1276,[32]PSP!$C:$C,[32]PSP!$CN:$CN)</f>
        <v>0</v>
      </c>
      <c r="CO1276" s="27">
        <f>_xlfn.XLOOKUP($C1276,[32]PSP!$C:$C,[32]PSP!$CO:$CO)</f>
        <v>1295.48</v>
      </c>
      <c r="CP1276" s="28">
        <f t="shared" si="5097"/>
        <v>0</v>
      </c>
      <c r="CQ1276" s="88"/>
      <c r="CR1276" s="54">
        <f>_xlfn.XLOOKUP($C1276,[32]PSP!$C:$C,[32]PSP!$CR:$CR)</f>
        <v>0</v>
      </c>
      <c r="CS1276" s="27">
        <f>_xlfn.XLOOKUP($C1276,[32]PSP!$C:$C,[32]PSP!$CS:$CS)</f>
        <v>1295.48</v>
      </c>
      <c r="CT1276" s="28">
        <f t="shared" si="5098"/>
        <v>0</v>
      </c>
      <c r="CU1276" s="88"/>
      <c r="CV1276" s="54">
        <f>_xlfn.XLOOKUP($C1276,[32]PSP!$C:$C,[32]PSP!$CV:$CV)</f>
        <v>0</v>
      </c>
      <c r="CW1276" s="27">
        <f>_xlfn.XLOOKUP($C1276,[32]PSP!$C:$C,[32]PSP!$CW:$CW)</f>
        <v>1295.48</v>
      </c>
      <c r="CX1276" s="28">
        <f t="shared" si="5099"/>
        <v>0</v>
      </c>
      <c r="CY1276" s="88"/>
      <c r="CZ1276" s="54">
        <f>_xlfn.XLOOKUP($C1276,[32]PSP!$C:$C,[32]PSP!$CZ:$CZ)</f>
        <v>0</v>
      </c>
      <c r="DA1276" s="27">
        <f>_xlfn.XLOOKUP($C1276,[32]PSP!$C:$C,[32]PSP!$DA:$DA)</f>
        <v>1295.48</v>
      </c>
      <c r="DB1276" s="28">
        <f t="shared" si="5100"/>
        <v>0</v>
      </c>
      <c r="DC1276" s="88"/>
      <c r="DD1276" s="54">
        <f>_xlfn.XLOOKUP($C1276,[32]PSP!$C:$C,[32]PSP!$DD:$DD)</f>
        <v>0</v>
      </c>
      <c r="DE1276" s="27">
        <f>_xlfn.XLOOKUP($C1276,[32]PSP!$C:$C,[32]PSP!$DE:$DE)</f>
        <v>1295.48</v>
      </c>
      <c r="DF1276" s="28">
        <f t="shared" si="5101"/>
        <v>0</v>
      </c>
      <c r="DG1276" s="88"/>
      <c r="DH1276" s="54">
        <f>_xlfn.XLOOKUP($C1276,[32]PSP!$C:$C,[32]PSP!$DH:$DH)</f>
        <v>0</v>
      </c>
      <c r="DI1276" s="27">
        <f>_xlfn.XLOOKUP($C1276,[32]PSP!$C:$C,[32]PSP!$DI:$DI)</f>
        <v>1295.48</v>
      </c>
      <c r="DJ1276" s="28">
        <f t="shared" si="5102"/>
        <v>0</v>
      </c>
      <c r="DK1276" s="88"/>
      <c r="DL1276" s="54">
        <f>_xlfn.XLOOKUP($C1276,[32]PSP!$C:$C,[32]PSP!$DL:$DL)</f>
        <v>0</v>
      </c>
      <c r="DM1276" s="27">
        <f>_xlfn.XLOOKUP($C1276,[32]PSP!$C:$C,[32]PSP!$DM:$DM)</f>
        <v>1295.48</v>
      </c>
      <c r="DN1276" s="28">
        <f t="shared" si="5103"/>
        <v>0</v>
      </c>
      <c r="DO1276" s="88"/>
      <c r="DP1276" s="54">
        <f>_xlfn.XLOOKUP($C1276,[32]PSP!$C:$C,[32]PSP!$DP:$DP)</f>
        <v>0</v>
      </c>
      <c r="DQ1276" s="27">
        <f>_xlfn.XLOOKUP($C1276,[32]PSP!$C:$C,[32]PSP!$DQ:$DQ)</f>
        <v>1295.48</v>
      </c>
      <c r="DR1276" s="28">
        <f t="shared" si="5104"/>
        <v>0</v>
      </c>
      <c r="DS1276" s="88"/>
      <c r="DT1276" s="54">
        <f>_xlfn.XLOOKUP($C1276,[32]PSP!$C:$C,[32]PSP!$DT:$DT)</f>
        <v>0</v>
      </c>
      <c r="DU1276" s="27">
        <f>_xlfn.XLOOKUP($C1276,[32]PSP!$C:$C,[32]PSP!$DU:$DU)</f>
        <v>1295.48</v>
      </c>
      <c r="DV1276" s="28">
        <f t="shared" si="5105"/>
        <v>0</v>
      </c>
      <c r="DW1276" s="88"/>
      <c r="DX1276" s="54">
        <f>_xlfn.XLOOKUP($C1276,[32]PSP!$C:$C,[32]PSP!$DX:$DX)</f>
        <v>0</v>
      </c>
      <c r="DY1276" s="27">
        <f>_xlfn.XLOOKUP($C1276,[32]PSP!$C:$C,[32]PSP!$DY:$DY)</f>
        <v>1295.48</v>
      </c>
      <c r="DZ1276" s="28">
        <f t="shared" si="5106"/>
        <v>0</v>
      </c>
      <c r="EA1276" s="88"/>
      <c r="EB1276" s="54">
        <f>_xlfn.XLOOKUP($C1276,[32]PSP!$C:$C,[32]PSP!$EB:$EB)</f>
        <v>0</v>
      </c>
      <c r="EC1276" s="27">
        <f>_xlfn.XLOOKUP($C1276,[32]PSP!$C:$C,[32]PSP!$EC:$EC)</f>
        <v>1295.48</v>
      </c>
      <c r="ED1276" s="28">
        <f t="shared" si="5107"/>
        <v>0</v>
      </c>
      <c r="EE1276" s="88"/>
      <c r="EF1276" s="54">
        <f>_xlfn.XLOOKUP($C1276,[32]PSP!$C:$C,[32]PSP!$EF:$EF)</f>
        <v>0</v>
      </c>
      <c r="EG1276" s="27">
        <f>_xlfn.XLOOKUP($C1276,[32]PSP!$C:$C,[32]PSP!$EG:$EG)</f>
        <v>1295.48</v>
      </c>
      <c r="EH1276" s="28">
        <f t="shared" si="5108"/>
        <v>0</v>
      </c>
      <c r="EI1276" s="88"/>
      <c r="EJ1276" s="54">
        <f>_xlfn.XLOOKUP($C1276,[32]PSP!$C:$C,[32]PSP!$EJ:$EJ)</f>
        <v>0</v>
      </c>
      <c r="EK1276" s="27">
        <f>_xlfn.XLOOKUP($C1276,[32]PSP!$C:$C,[32]PSP!$EK:$EK)</f>
        <v>1295.48</v>
      </c>
      <c r="EL1276" s="28">
        <f t="shared" si="5109"/>
        <v>0</v>
      </c>
      <c r="EM1276" s="24"/>
      <c r="EO1276" s="29">
        <f t="shared" si="5114"/>
        <v>0</v>
      </c>
      <c r="EP1276" s="29">
        <f t="shared" si="5115"/>
        <v>0</v>
      </c>
      <c r="EQ1276" s="4" t="b">
        <f t="shared" si="5112"/>
        <v>1</v>
      </c>
      <c r="ES1276" s="118">
        <f t="shared" si="5116"/>
        <v>1.1767000000000001</v>
      </c>
    </row>
    <row r="1277" spans="3:149" ht="12.75" customHeight="1" x14ac:dyDescent="0.25">
      <c r="C1277" s="111" t="s">
        <v>1294</v>
      </c>
      <c r="D1277" s="112"/>
      <c r="E1277" s="111"/>
      <c r="F1277" s="113" t="str">
        <f>_xlfn.XLOOKUP($C1277,[32]PSP!$C:$C,[32]PSP!F:F)</f>
        <v>PRAÇA DE PEDÁGIO</v>
      </c>
      <c r="G1277" s="114"/>
      <c r="H1277" s="114"/>
      <c r="I1277" s="115"/>
      <c r="J1277" s="115"/>
      <c r="K1277" s="1"/>
      <c r="L1277" s="68"/>
      <c r="M1277" s="69"/>
      <c r="N1277" s="67"/>
      <c r="O1277" s="1"/>
      <c r="P1277" s="68"/>
      <c r="Q1277" s="69"/>
      <c r="R1277" s="67"/>
      <c r="S1277" s="1"/>
      <c r="T1277" s="68"/>
      <c r="U1277" s="69"/>
      <c r="V1277" s="67"/>
      <c r="W1277" s="1"/>
      <c r="X1277" s="68"/>
      <c r="Y1277" s="69"/>
      <c r="Z1277" s="67"/>
      <c r="AA1277" s="1"/>
      <c r="AB1277" s="68"/>
      <c r="AC1277" s="69"/>
      <c r="AD1277" s="67"/>
      <c r="AE1277" s="1"/>
      <c r="AF1277" s="68"/>
      <c r="AG1277" s="69"/>
      <c r="AH1277" s="67"/>
      <c r="AI1277" s="1"/>
      <c r="AJ1277" s="68"/>
      <c r="AK1277" s="69"/>
      <c r="AL1277" s="67"/>
      <c r="AM1277" s="1"/>
      <c r="AN1277" s="68"/>
      <c r="AO1277" s="69"/>
      <c r="AP1277" s="67"/>
      <c r="AQ1277" s="1"/>
      <c r="AR1277" s="68"/>
      <c r="AS1277" s="69"/>
      <c r="AT1277" s="67"/>
      <c r="AU1277" s="1"/>
      <c r="AV1277" s="68"/>
      <c r="AW1277" s="69"/>
      <c r="AX1277" s="67"/>
      <c r="AY1277" s="1"/>
      <c r="AZ1277" s="68"/>
      <c r="BA1277" s="69"/>
      <c r="BB1277" s="67"/>
      <c r="BC1277" s="1"/>
      <c r="BD1277" s="68"/>
      <c r="BE1277" s="69"/>
      <c r="BF1277" s="67"/>
      <c r="BG1277" s="1"/>
      <c r="BH1277" s="68"/>
      <c r="BI1277" s="69"/>
      <c r="BJ1277" s="67"/>
      <c r="BK1277" s="1"/>
      <c r="BL1277" s="68"/>
      <c r="BM1277" s="69"/>
      <c r="BN1277" s="67"/>
      <c r="BO1277" s="1"/>
      <c r="BP1277" s="68"/>
      <c r="BQ1277" s="69"/>
      <c r="BR1277" s="67"/>
      <c r="BS1277" s="1"/>
      <c r="BT1277" s="68"/>
      <c r="BU1277" s="69"/>
      <c r="BV1277" s="67"/>
      <c r="BW1277" s="1"/>
      <c r="BX1277" s="68"/>
      <c r="BY1277" s="69"/>
      <c r="BZ1277" s="67"/>
      <c r="CA1277" s="1"/>
      <c r="CB1277" s="68"/>
      <c r="CC1277" s="69"/>
      <c r="CD1277" s="67"/>
      <c r="CE1277" s="1"/>
      <c r="CF1277" s="68"/>
      <c r="CG1277" s="69"/>
      <c r="CH1277" s="67"/>
      <c r="CI1277" s="1"/>
      <c r="CJ1277" s="68"/>
      <c r="CK1277" s="69"/>
      <c r="CL1277" s="67"/>
      <c r="CM1277" s="1"/>
      <c r="CN1277" s="68"/>
      <c r="CO1277" s="69"/>
      <c r="CP1277" s="67"/>
      <c r="CQ1277" s="1"/>
      <c r="CR1277" s="68"/>
      <c r="CS1277" s="69"/>
      <c r="CT1277" s="67"/>
      <c r="CU1277" s="1"/>
      <c r="CV1277" s="68"/>
      <c r="CW1277" s="69"/>
      <c r="CX1277" s="67"/>
      <c r="CY1277" s="1"/>
      <c r="CZ1277" s="68"/>
      <c r="DA1277" s="69"/>
      <c r="DB1277" s="67"/>
      <c r="DC1277" s="1"/>
      <c r="DD1277" s="68"/>
      <c r="DE1277" s="69"/>
      <c r="DF1277" s="67"/>
      <c r="DG1277" s="1"/>
      <c r="DH1277" s="68"/>
      <c r="DI1277" s="69"/>
      <c r="DJ1277" s="67"/>
      <c r="DK1277" s="1"/>
      <c r="DL1277" s="68"/>
      <c r="DM1277" s="69"/>
      <c r="DN1277" s="67"/>
      <c r="DO1277" s="1"/>
      <c r="DP1277" s="68"/>
      <c r="DQ1277" s="69"/>
      <c r="DR1277" s="67"/>
      <c r="DS1277" s="1"/>
      <c r="DT1277" s="68"/>
      <c r="DU1277" s="69"/>
      <c r="DV1277" s="67"/>
      <c r="DW1277" s="1"/>
      <c r="DX1277" s="68"/>
      <c r="DY1277" s="69"/>
      <c r="DZ1277" s="67"/>
      <c r="EA1277" s="1"/>
      <c r="EB1277" s="68"/>
      <c r="EC1277" s="69"/>
      <c r="ED1277" s="67"/>
      <c r="EE1277" s="1"/>
      <c r="EF1277" s="68"/>
      <c r="EG1277" s="69"/>
      <c r="EH1277" s="67"/>
      <c r="EI1277" s="1"/>
      <c r="EJ1277" s="68"/>
      <c r="EK1277" s="69"/>
      <c r="EL1277" s="67"/>
      <c r="EM1277" s="111"/>
      <c r="EO1277" s="29">
        <f t="shared" si="5114"/>
        <v>0</v>
      </c>
      <c r="EP1277" s="29">
        <f t="shared" si="5115"/>
        <v>0</v>
      </c>
      <c r="EQ1277" s="4" t="b">
        <f t="shared" si="5112"/>
        <v>1</v>
      </c>
      <c r="ES1277" s="118">
        <f t="shared" si="5116"/>
        <v>1.1767000000000001</v>
      </c>
    </row>
    <row r="1278" spans="3:149" ht="12.75" customHeight="1" x14ac:dyDescent="0.25">
      <c r="C1278" s="24" t="s">
        <v>1295</v>
      </c>
      <c r="D1278" s="43" t="str">
        <f>_xlfn.XLOOKUP($C1278,[32]PSP!$C:$C,[32]PSP!D:D)</f>
        <v>COT.SV_06001</v>
      </c>
      <c r="E1278" s="24" t="str">
        <f>_xlfn.XLOOKUP($C1278,[32]PSP!$C:$C,[32]PSP!E:E)</f>
        <v>COTAÇÃO</v>
      </c>
      <c r="F1278" s="25" t="str">
        <f>_xlfn.XLOOKUP($C1278,[32]PSP!$C:$C,[32]PSP!F:F)</f>
        <v>CUSTO MEDIO DA CONSTRUÇÃO CIVIL - SINAPI IBGE</v>
      </c>
      <c r="G1278" s="26" t="str">
        <f>_xlfn.XLOOKUP($C1278,[32]PSP!$C:$C,[32]PSP!G:G)</f>
        <v>M2</v>
      </c>
      <c r="H1278" s="53">
        <f>_xlfn.XLOOKUP($C1278,[32]PSP!$C:$C,[32]PSP!$H:$H)</f>
        <v>0</v>
      </c>
      <c r="I1278" s="28">
        <f>_xlfn.XLOOKUP($C1278,[32]PSP!$C:$C,[32]PSP!$I:$I)</f>
        <v>0</v>
      </c>
      <c r="J1278" s="28">
        <f t="shared" ref="J1278:J1288" si="5117">IF(LEFT(D1278,6)="COT.IS",I1278,I1278*(1+$J$7))</f>
        <v>0</v>
      </c>
      <c r="K1278" s="88"/>
      <c r="L1278" s="54">
        <f>_xlfn.XLOOKUP($C1278,[32]PSP!$C:$C,[32]PSP!$L:$L)</f>
        <v>0</v>
      </c>
      <c r="M1278" s="27">
        <f>_xlfn.XLOOKUP($C1278,[32]PSP!$C:$C,[32]PSP!$M:$M)</f>
        <v>1295.48</v>
      </c>
      <c r="N1278" s="28">
        <f t="shared" ref="N1278:N1288" si="5118">TRUNC(M1278*L1278,2)</f>
        <v>0</v>
      </c>
      <c r="O1278" s="88"/>
      <c r="P1278" s="54">
        <f>_xlfn.XLOOKUP($C1278,[32]PSP!$C:$C,[32]PSP!$P:$P)</f>
        <v>0</v>
      </c>
      <c r="Q1278" s="27">
        <f>_xlfn.XLOOKUP($C1278,[32]PSP!$C:$C,[32]PSP!$Q:$Q)</f>
        <v>1295.48</v>
      </c>
      <c r="R1278" s="28">
        <f t="shared" ref="R1278:R1288" si="5119">TRUNC(Q1278*P1278,2)</f>
        <v>0</v>
      </c>
      <c r="S1278" s="88"/>
      <c r="T1278" s="54">
        <f>_xlfn.XLOOKUP($C1278,[32]PSP!$C:$C,[32]PSP!$T:$T)</f>
        <v>0</v>
      </c>
      <c r="U1278" s="27">
        <f>_xlfn.XLOOKUP($C1278,[32]PSP!$C:$C,[32]PSP!$U:$U)</f>
        <v>1295.48</v>
      </c>
      <c r="V1278" s="28">
        <f t="shared" ref="V1278:V1288" si="5120">TRUNC(U1278*T1278,2)</f>
        <v>0</v>
      </c>
      <c r="W1278" s="88"/>
      <c r="X1278" s="54">
        <f>_xlfn.XLOOKUP($C1278,[32]PSP!$C:$C,[32]PSP!$X:$X)</f>
        <v>0</v>
      </c>
      <c r="Y1278" s="27">
        <f>_xlfn.XLOOKUP($C1278,[32]PSP!$C:$C,[32]PSP!$Y:$Y)</f>
        <v>1295.48</v>
      </c>
      <c r="Z1278" s="28">
        <f t="shared" ref="Z1278:Z1288" si="5121">TRUNC(Y1278*X1278,2)</f>
        <v>0</v>
      </c>
      <c r="AA1278" s="88"/>
      <c r="AB1278" s="54">
        <f>_xlfn.XLOOKUP($C1278,[32]PSP!$C:$C,[32]PSP!$AB:$AB)</f>
        <v>0</v>
      </c>
      <c r="AC1278" s="27">
        <f>_xlfn.XLOOKUP($C1278,[32]PSP!$C:$C,[32]PSP!$AC:$AC)</f>
        <v>1295.48</v>
      </c>
      <c r="AD1278" s="28">
        <f t="shared" ref="AD1278:AD1288" si="5122">TRUNC(AC1278*AB1278,2)</f>
        <v>0</v>
      </c>
      <c r="AE1278" s="88"/>
      <c r="AF1278" s="54">
        <f>_xlfn.XLOOKUP($C1278,[32]PSP!$C:$C,[32]PSP!$AF:$AF)</f>
        <v>0</v>
      </c>
      <c r="AG1278" s="27">
        <f>_xlfn.XLOOKUP($C1278,[32]PSP!$C:$C,[32]PSP!$AG:$AG)</f>
        <v>1295.48</v>
      </c>
      <c r="AH1278" s="28">
        <f t="shared" ref="AH1278:AH1288" si="5123">TRUNC(AG1278*AF1278,2)</f>
        <v>0</v>
      </c>
      <c r="AI1278" s="88"/>
      <c r="AJ1278" s="54">
        <f>_xlfn.XLOOKUP($C1278,[32]PSP!$C:$C,[32]PSP!$AJ:$AJ)</f>
        <v>0</v>
      </c>
      <c r="AK1278" s="27">
        <f>_xlfn.XLOOKUP($C1278,[32]PSP!$C:$C,[32]PSP!$AK:$AK)</f>
        <v>1295.48</v>
      </c>
      <c r="AL1278" s="28">
        <f t="shared" ref="AL1278:AL1288" si="5124">TRUNC(AK1278*AJ1278,2)</f>
        <v>0</v>
      </c>
      <c r="AM1278" s="88"/>
      <c r="AN1278" s="54">
        <f>_xlfn.XLOOKUP($C1278,[32]PSP!$C:$C,[32]PSP!$AN:$AN)</f>
        <v>0</v>
      </c>
      <c r="AO1278" s="27">
        <f>_xlfn.XLOOKUP($C1278,[32]PSP!$C:$C,[32]PSP!$AO:$AO)</f>
        <v>1295.48</v>
      </c>
      <c r="AP1278" s="28">
        <f t="shared" ref="AP1278:AP1288" si="5125">TRUNC(AO1278*AN1278,2)</f>
        <v>0</v>
      </c>
      <c r="AQ1278" s="88"/>
      <c r="AR1278" s="54">
        <f>_xlfn.XLOOKUP($C1278,[32]PSP!$C:$C,[32]PSP!$AR:$AR)</f>
        <v>0</v>
      </c>
      <c r="AS1278" s="27">
        <f>_xlfn.XLOOKUP($C1278,[32]PSP!$C:$C,[32]PSP!$AS:$AS)</f>
        <v>1295.48</v>
      </c>
      <c r="AT1278" s="28">
        <f t="shared" ref="AT1278:AT1288" si="5126">TRUNC(AS1278*AR1278,2)</f>
        <v>0</v>
      </c>
      <c r="AU1278" s="88"/>
      <c r="AV1278" s="54">
        <f>_xlfn.XLOOKUP($C1278,[32]PSP!$C:$C,[32]PSP!$AV:$AV)</f>
        <v>0</v>
      </c>
      <c r="AW1278" s="27">
        <f>_xlfn.XLOOKUP($C1278,[32]PSP!$C:$C,[32]PSP!$AW:$AW)</f>
        <v>1295.48</v>
      </c>
      <c r="AX1278" s="28">
        <f t="shared" ref="AX1278:AX1288" si="5127">TRUNC(AW1278*AV1278,2)</f>
        <v>0</v>
      </c>
      <c r="AY1278" s="88"/>
      <c r="AZ1278" s="54">
        <f>_xlfn.XLOOKUP($C1278,[32]PSP!$C:$C,[32]PSP!$AZ:$AZ)</f>
        <v>0</v>
      </c>
      <c r="BA1278" s="27">
        <f>_xlfn.XLOOKUP($C1278,[32]PSP!$C:$C,[32]PSP!$BA:$BA)</f>
        <v>1295.48</v>
      </c>
      <c r="BB1278" s="28">
        <f t="shared" ref="BB1278:BB1288" si="5128">TRUNC(BA1278*AZ1278,2)</f>
        <v>0</v>
      </c>
      <c r="BC1278" s="88"/>
      <c r="BD1278" s="54">
        <f>_xlfn.XLOOKUP($C1278,[32]PSP!$C:$C,[32]PSP!$BD:$BD)</f>
        <v>0</v>
      </c>
      <c r="BE1278" s="27">
        <f>_xlfn.XLOOKUP($C1278,[32]PSP!$C:$C,[32]PSP!$BE:$BE)</f>
        <v>1295.48</v>
      </c>
      <c r="BF1278" s="28">
        <f t="shared" ref="BF1278:BF1288" si="5129">TRUNC(BE1278*BD1278,2)</f>
        <v>0</v>
      </c>
      <c r="BG1278" s="88"/>
      <c r="BH1278" s="54">
        <f>_xlfn.XLOOKUP($C1278,[32]PSP!$C:$C,[32]PSP!$BH:$BH)</f>
        <v>0</v>
      </c>
      <c r="BI1278" s="27">
        <f>_xlfn.XLOOKUP($C1278,[32]PSP!$C:$C,[32]PSP!$BI:$BI)</f>
        <v>1295.48</v>
      </c>
      <c r="BJ1278" s="28">
        <f t="shared" ref="BJ1278:BJ1288" si="5130">TRUNC(BI1278*BH1278,2)</f>
        <v>0</v>
      </c>
      <c r="BK1278" s="88"/>
      <c r="BL1278" s="54">
        <f>_xlfn.XLOOKUP($C1278,[32]PSP!$C:$C,[32]PSP!$BL:$BL)</f>
        <v>0</v>
      </c>
      <c r="BM1278" s="27">
        <f>_xlfn.XLOOKUP($C1278,[32]PSP!$C:$C,[32]PSP!$BM:$BM)</f>
        <v>1295.48</v>
      </c>
      <c r="BN1278" s="28">
        <f t="shared" ref="BN1278:BN1288" si="5131">TRUNC(BM1278*BL1278,2)</f>
        <v>0</v>
      </c>
      <c r="BO1278" s="88"/>
      <c r="BP1278" s="54">
        <f>_xlfn.XLOOKUP($C1278,[32]PSP!$C:$C,[32]PSP!$BP:$BP)</f>
        <v>0</v>
      </c>
      <c r="BQ1278" s="27">
        <f>_xlfn.XLOOKUP($C1278,[32]PSP!$C:$C,[32]PSP!$BQ:$BQ)</f>
        <v>1295.48</v>
      </c>
      <c r="BR1278" s="28">
        <f t="shared" ref="BR1278:BR1288" si="5132">TRUNC(BQ1278*BP1278,2)</f>
        <v>0</v>
      </c>
      <c r="BS1278" s="88"/>
      <c r="BT1278" s="54">
        <f>_xlfn.XLOOKUP($C1278,[32]PSP!$C:$C,[32]PSP!$BT:$BT)</f>
        <v>0</v>
      </c>
      <c r="BU1278" s="27">
        <f>_xlfn.XLOOKUP($C1278,[32]PSP!$C:$C,[32]PSP!$BU:$BU)</f>
        <v>1295.48</v>
      </c>
      <c r="BV1278" s="28">
        <f t="shared" ref="BV1278:BV1288" si="5133">TRUNC(BU1278*BT1278,2)</f>
        <v>0</v>
      </c>
      <c r="BW1278" s="88"/>
      <c r="BX1278" s="54">
        <f>_xlfn.XLOOKUP($C1278,[32]PSP!$C:$C,[32]PSP!$BX:$BX)</f>
        <v>0</v>
      </c>
      <c r="BY1278" s="27">
        <f>_xlfn.XLOOKUP($C1278,[32]PSP!$C:$C,[32]PSP!$BY:$BY)</f>
        <v>1295.48</v>
      </c>
      <c r="BZ1278" s="28">
        <f t="shared" ref="BZ1278:BZ1288" si="5134">TRUNC(BY1278*BX1278,2)</f>
        <v>0</v>
      </c>
      <c r="CA1278" s="88"/>
      <c r="CB1278" s="54">
        <f>_xlfn.XLOOKUP($C1278,[32]PSP!$C:$C,[32]PSP!$CB:$CB)</f>
        <v>0</v>
      </c>
      <c r="CC1278" s="27">
        <f>_xlfn.XLOOKUP($C1278,[32]PSP!$C:$C,[32]PSP!$CC:$CC)</f>
        <v>1295.48</v>
      </c>
      <c r="CD1278" s="28">
        <f t="shared" ref="CD1278:CD1288" si="5135">TRUNC(CC1278*CB1278,2)</f>
        <v>0</v>
      </c>
      <c r="CE1278" s="88"/>
      <c r="CF1278" s="54">
        <f>_xlfn.XLOOKUP($C1278,[32]PSP!$C:$C,[32]PSP!$CF:$CF)</f>
        <v>0</v>
      </c>
      <c r="CG1278" s="27">
        <f>_xlfn.XLOOKUP($C1278,[32]PSP!$C:$C,[32]PSP!$CG:$CG)</f>
        <v>1295.48</v>
      </c>
      <c r="CH1278" s="28">
        <f t="shared" ref="CH1278:CH1288" si="5136">TRUNC(CG1278*CF1278,2)</f>
        <v>0</v>
      </c>
      <c r="CI1278" s="88"/>
      <c r="CJ1278" s="54">
        <f>_xlfn.XLOOKUP($C1278,[32]PSP!$C:$C,[32]PSP!$CJ:$CJ)</f>
        <v>0</v>
      </c>
      <c r="CK1278" s="27">
        <f>_xlfn.XLOOKUP($C1278,[32]PSP!$C:$C,[32]PSP!$CK:$CK)</f>
        <v>1295.48</v>
      </c>
      <c r="CL1278" s="28">
        <f t="shared" ref="CL1278:CL1288" si="5137">TRUNC(CK1278*CJ1278,2)</f>
        <v>0</v>
      </c>
      <c r="CM1278" s="88"/>
      <c r="CN1278" s="54">
        <f>_xlfn.XLOOKUP($C1278,[32]PSP!$C:$C,[32]PSP!$CN:$CN)</f>
        <v>0</v>
      </c>
      <c r="CO1278" s="27">
        <f>_xlfn.XLOOKUP($C1278,[32]PSP!$C:$C,[32]PSP!$CO:$CO)</f>
        <v>1295.48</v>
      </c>
      <c r="CP1278" s="28">
        <f t="shared" ref="CP1278:CP1288" si="5138">TRUNC(CO1278*CN1278,2)</f>
        <v>0</v>
      </c>
      <c r="CQ1278" s="88"/>
      <c r="CR1278" s="54">
        <f>_xlfn.XLOOKUP($C1278,[32]PSP!$C:$C,[32]PSP!$CR:$CR)</f>
        <v>0</v>
      </c>
      <c r="CS1278" s="27">
        <f>_xlfn.XLOOKUP($C1278,[32]PSP!$C:$C,[32]PSP!$CS:$CS)</f>
        <v>1295.48</v>
      </c>
      <c r="CT1278" s="28">
        <f t="shared" ref="CT1278:CT1288" si="5139">TRUNC(CS1278*CR1278,2)</f>
        <v>0</v>
      </c>
      <c r="CU1278" s="88"/>
      <c r="CV1278" s="54">
        <f>_xlfn.XLOOKUP($C1278,[32]PSP!$C:$C,[32]PSP!$CV:$CV)</f>
        <v>0</v>
      </c>
      <c r="CW1278" s="27">
        <f>_xlfn.XLOOKUP($C1278,[32]PSP!$C:$C,[32]PSP!$CW:$CW)</f>
        <v>1295.48</v>
      </c>
      <c r="CX1278" s="28">
        <f t="shared" ref="CX1278:CX1288" si="5140">TRUNC(CW1278*CV1278,2)</f>
        <v>0</v>
      </c>
      <c r="CY1278" s="88"/>
      <c r="CZ1278" s="54">
        <f>_xlfn.XLOOKUP($C1278,[32]PSP!$C:$C,[32]PSP!$CZ:$CZ)</f>
        <v>0</v>
      </c>
      <c r="DA1278" s="27">
        <f>_xlfn.XLOOKUP($C1278,[32]PSP!$C:$C,[32]PSP!$DA:$DA)</f>
        <v>1295.48</v>
      </c>
      <c r="DB1278" s="28">
        <f t="shared" ref="DB1278:DB1288" si="5141">TRUNC(DA1278*CZ1278,2)</f>
        <v>0</v>
      </c>
      <c r="DC1278" s="88"/>
      <c r="DD1278" s="54">
        <f>_xlfn.XLOOKUP($C1278,[32]PSP!$C:$C,[32]PSP!$DD:$DD)</f>
        <v>0</v>
      </c>
      <c r="DE1278" s="27">
        <f>_xlfn.XLOOKUP($C1278,[32]PSP!$C:$C,[32]PSP!$DE:$DE)</f>
        <v>1295.48</v>
      </c>
      <c r="DF1278" s="28">
        <f t="shared" ref="DF1278:DF1288" si="5142">TRUNC(DE1278*DD1278,2)</f>
        <v>0</v>
      </c>
      <c r="DG1278" s="88"/>
      <c r="DH1278" s="54">
        <f>_xlfn.XLOOKUP($C1278,[32]PSP!$C:$C,[32]PSP!$DH:$DH)</f>
        <v>0</v>
      </c>
      <c r="DI1278" s="27">
        <f>_xlfn.XLOOKUP($C1278,[32]PSP!$C:$C,[32]PSP!$DI:$DI)</f>
        <v>1295.48</v>
      </c>
      <c r="DJ1278" s="28">
        <f t="shared" ref="DJ1278:DJ1288" si="5143">TRUNC(DI1278*DH1278,2)</f>
        <v>0</v>
      </c>
      <c r="DK1278" s="88"/>
      <c r="DL1278" s="54">
        <f>_xlfn.XLOOKUP($C1278,[32]PSP!$C:$C,[32]PSP!$DL:$DL)</f>
        <v>0</v>
      </c>
      <c r="DM1278" s="27">
        <f>_xlfn.XLOOKUP($C1278,[32]PSP!$C:$C,[32]PSP!$DM:$DM)</f>
        <v>1295.48</v>
      </c>
      <c r="DN1278" s="28">
        <f t="shared" ref="DN1278:DN1288" si="5144">TRUNC(DM1278*DL1278,2)</f>
        <v>0</v>
      </c>
      <c r="DO1278" s="88"/>
      <c r="DP1278" s="54">
        <f>_xlfn.XLOOKUP($C1278,[32]PSP!$C:$C,[32]PSP!$DP:$DP)</f>
        <v>0</v>
      </c>
      <c r="DQ1278" s="27">
        <f>_xlfn.XLOOKUP($C1278,[32]PSP!$C:$C,[32]PSP!$DQ:$DQ)</f>
        <v>1295.48</v>
      </c>
      <c r="DR1278" s="28">
        <f t="shared" ref="DR1278:DR1288" si="5145">TRUNC(DQ1278*DP1278,2)</f>
        <v>0</v>
      </c>
      <c r="DS1278" s="88"/>
      <c r="DT1278" s="54">
        <f>_xlfn.XLOOKUP($C1278,[32]PSP!$C:$C,[32]PSP!$DT:$DT)</f>
        <v>0</v>
      </c>
      <c r="DU1278" s="27">
        <f>_xlfn.XLOOKUP($C1278,[32]PSP!$C:$C,[32]PSP!$DU:$DU)</f>
        <v>1295.48</v>
      </c>
      <c r="DV1278" s="28">
        <f t="shared" ref="DV1278:DV1288" si="5146">TRUNC(DU1278*DT1278,2)</f>
        <v>0</v>
      </c>
      <c r="DW1278" s="88"/>
      <c r="DX1278" s="54">
        <f>_xlfn.XLOOKUP($C1278,[32]PSP!$C:$C,[32]PSP!$DX:$DX)</f>
        <v>0</v>
      </c>
      <c r="DY1278" s="27">
        <f>_xlfn.XLOOKUP($C1278,[32]PSP!$C:$C,[32]PSP!$DY:$DY)</f>
        <v>1295.48</v>
      </c>
      <c r="DZ1278" s="28">
        <f t="shared" ref="DZ1278:DZ1288" si="5147">TRUNC(DY1278*DX1278,2)</f>
        <v>0</v>
      </c>
      <c r="EA1278" s="88"/>
      <c r="EB1278" s="54">
        <f>_xlfn.XLOOKUP($C1278,[32]PSP!$C:$C,[32]PSP!$EB:$EB)</f>
        <v>0</v>
      </c>
      <c r="EC1278" s="27">
        <f>_xlfn.XLOOKUP($C1278,[32]PSP!$C:$C,[32]PSP!$EC:$EC)</f>
        <v>1295.48</v>
      </c>
      <c r="ED1278" s="28">
        <f t="shared" ref="ED1278:ED1288" si="5148">TRUNC(EC1278*EB1278,2)</f>
        <v>0</v>
      </c>
      <c r="EE1278" s="88"/>
      <c r="EF1278" s="54">
        <f>_xlfn.XLOOKUP($C1278,[32]PSP!$C:$C,[32]PSP!$EF:$EF)</f>
        <v>0</v>
      </c>
      <c r="EG1278" s="27">
        <f>_xlfn.XLOOKUP($C1278,[32]PSP!$C:$C,[32]PSP!$EG:$EG)</f>
        <v>1295.48</v>
      </c>
      <c r="EH1278" s="28">
        <f t="shared" ref="EH1278:EH1288" si="5149">TRUNC(EG1278*EF1278,2)</f>
        <v>0</v>
      </c>
      <c r="EI1278" s="88"/>
      <c r="EJ1278" s="54">
        <f>_xlfn.XLOOKUP($C1278,[32]PSP!$C:$C,[32]PSP!$EJ:$EJ)</f>
        <v>0</v>
      </c>
      <c r="EK1278" s="27">
        <f>_xlfn.XLOOKUP($C1278,[32]PSP!$C:$C,[32]PSP!$EK:$EK)</f>
        <v>1295.48</v>
      </c>
      <c r="EL1278" s="28">
        <f t="shared" ref="EL1278:EL1288" si="5150">TRUNC(EK1278*EJ1278,2)</f>
        <v>0</v>
      </c>
      <c r="EM1278" s="24"/>
      <c r="EO1278" s="29">
        <f t="shared" si="5114"/>
        <v>0</v>
      </c>
      <c r="EP1278" s="29">
        <f t="shared" si="5115"/>
        <v>0</v>
      </c>
      <c r="EQ1278" s="4" t="b">
        <f t="shared" si="5112"/>
        <v>1</v>
      </c>
      <c r="ES1278" s="118">
        <f t="shared" si="5116"/>
        <v>1.1767000000000001</v>
      </c>
    </row>
    <row r="1279" spans="3:149" ht="12.75" customHeight="1" x14ac:dyDescent="0.25">
      <c r="C1279" s="111" t="s">
        <v>1296</v>
      </c>
      <c r="D1279" s="112"/>
      <c r="E1279" s="111"/>
      <c r="F1279" s="113" t="str">
        <f>_xlfn.XLOOKUP($C1279,[32]PSP!$C:$C,[32]PSP!F:F)</f>
        <v>SEDE DA CONCESSIONÁRIA</v>
      </c>
      <c r="G1279" s="114"/>
      <c r="H1279" s="114"/>
      <c r="I1279" s="115"/>
      <c r="J1279" s="115"/>
      <c r="K1279" s="1"/>
      <c r="L1279" s="68"/>
      <c r="M1279" s="69"/>
      <c r="N1279" s="67"/>
      <c r="O1279" s="1"/>
      <c r="P1279" s="68"/>
      <c r="Q1279" s="69"/>
      <c r="R1279" s="67"/>
      <c r="S1279" s="1"/>
      <c r="T1279" s="68"/>
      <c r="U1279" s="69"/>
      <c r="V1279" s="67"/>
      <c r="W1279" s="1"/>
      <c r="X1279" s="68"/>
      <c r="Y1279" s="69"/>
      <c r="Z1279" s="67"/>
      <c r="AA1279" s="1"/>
      <c r="AB1279" s="68"/>
      <c r="AC1279" s="69"/>
      <c r="AD1279" s="67"/>
      <c r="AE1279" s="1"/>
      <c r="AF1279" s="68"/>
      <c r="AG1279" s="69"/>
      <c r="AH1279" s="67"/>
      <c r="AI1279" s="1"/>
      <c r="AJ1279" s="68"/>
      <c r="AK1279" s="69"/>
      <c r="AL1279" s="67"/>
      <c r="AM1279" s="1"/>
      <c r="AN1279" s="68"/>
      <c r="AO1279" s="69"/>
      <c r="AP1279" s="67"/>
      <c r="AQ1279" s="1"/>
      <c r="AR1279" s="68"/>
      <c r="AS1279" s="69"/>
      <c r="AT1279" s="67"/>
      <c r="AU1279" s="1"/>
      <c r="AV1279" s="68"/>
      <c r="AW1279" s="69"/>
      <c r="AX1279" s="67"/>
      <c r="AY1279" s="1"/>
      <c r="AZ1279" s="68"/>
      <c r="BA1279" s="69"/>
      <c r="BB1279" s="67"/>
      <c r="BC1279" s="1"/>
      <c r="BD1279" s="68"/>
      <c r="BE1279" s="69"/>
      <c r="BF1279" s="67"/>
      <c r="BG1279" s="1"/>
      <c r="BH1279" s="68"/>
      <c r="BI1279" s="69"/>
      <c r="BJ1279" s="67"/>
      <c r="BK1279" s="1"/>
      <c r="BL1279" s="68"/>
      <c r="BM1279" s="69"/>
      <c r="BN1279" s="67"/>
      <c r="BO1279" s="1"/>
      <c r="BP1279" s="68"/>
      <c r="BQ1279" s="69"/>
      <c r="BR1279" s="67"/>
      <c r="BS1279" s="1"/>
      <c r="BT1279" s="68"/>
      <c r="BU1279" s="69"/>
      <c r="BV1279" s="67"/>
      <c r="BW1279" s="1"/>
      <c r="BX1279" s="68"/>
      <c r="BY1279" s="69"/>
      <c r="BZ1279" s="67"/>
      <c r="CA1279" s="1"/>
      <c r="CB1279" s="68"/>
      <c r="CC1279" s="69"/>
      <c r="CD1279" s="67"/>
      <c r="CE1279" s="1"/>
      <c r="CF1279" s="68"/>
      <c r="CG1279" s="69"/>
      <c r="CH1279" s="67"/>
      <c r="CI1279" s="1"/>
      <c r="CJ1279" s="68"/>
      <c r="CK1279" s="69"/>
      <c r="CL1279" s="67"/>
      <c r="CM1279" s="1"/>
      <c r="CN1279" s="68"/>
      <c r="CO1279" s="69"/>
      <c r="CP1279" s="67"/>
      <c r="CQ1279" s="1"/>
      <c r="CR1279" s="68"/>
      <c r="CS1279" s="69"/>
      <c r="CT1279" s="67"/>
      <c r="CU1279" s="1"/>
      <c r="CV1279" s="68"/>
      <c r="CW1279" s="69"/>
      <c r="CX1279" s="67"/>
      <c r="CY1279" s="1"/>
      <c r="CZ1279" s="68"/>
      <c r="DA1279" s="69"/>
      <c r="DB1279" s="67"/>
      <c r="DC1279" s="1"/>
      <c r="DD1279" s="68"/>
      <c r="DE1279" s="69"/>
      <c r="DF1279" s="67"/>
      <c r="DG1279" s="1"/>
      <c r="DH1279" s="68"/>
      <c r="DI1279" s="69"/>
      <c r="DJ1279" s="67"/>
      <c r="DK1279" s="1"/>
      <c r="DL1279" s="68"/>
      <c r="DM1279" s="69"/>
      <c r="DN1279" s="67"/>
      <c r="DO1279" s="1"/>
      <c r="DP1279" s="68"/>
      <c r="DQ1279" s="69"/>
      <c r="DR1279" s="67"/>
      <c r="DS1279" s="1"/>
      <c r="DT1279" s="68"/>
      <c r="DU1279" s="69"/>
      <c r="DV1279" s="67"/>
      <c r="DW1279" s="1"/>
      <c r="DX1279" s="68"/>
      <c r="DY1279" s="69"/>
      <c r="DZ1279" s="67"/>
      <c r="EA1279" s="1"/>
      <c r="EB1279" s="68"/>
      <c r="EC1279" s="69"/>
      <c r="ED1279" s="67"/>
      <c r="EE1279" s="1"/>
      <c r="EF1279" s="68"/>
      <c r="EG1279" s="69"/>
      <c r="EH1279" s="67"/>
      <c r="EI1279" s="1"/>
      <c r="EJ1279" s="68"/>
      <c r="EK1279" s="69"/>
      <c r="EL1279" s="67"/>
      <c r="EM1279" s="111"/>
      <c r="EO1279" s="29">
        <f t="shared" si="5114"/>
        <v>0</v>
      </c>
      <c r="EP1279" s="29">
        <f t="shared" si="5115"/>
        <v>0</v>
      </c>
      <c r="EQ1279" s="4" t="b">
        <f t="shared" si="5112"/>
        <v>1</v>
      </c>
      <c r="ES1279" s="118">
        <f t="shared" si="5116"/>
        <v>1.1767000000000001</v>
      </c>
    </row>
    <row r="1280" spans="3:149" ht="12.75" customHeight="1" x14ac:dyDescent="0.25">
      <c r="C1280" s="24" t="s">
        <v>1297</v>
      </c>
      <c r="D1280" s="43" t="str">
        <f>_xlfn.XLOOKUP($C1280,[32]PSP!$C:$C,[32]PSP!D:D)</f>
        <v>COT.SV_06001</v>
      </c>
      <c r="E1280" s="24" t="str">
        <f>_xlfn.XLOOKUP($C1280,[32]PSP!$C:$C,[32]PSP!E:E)</f>
        <v>COTAÇÃO</v>
      </c>
      <c r="F1280" s="25" t="str">
        <f>_xlfn.XLOOKUP($C1280,[32]PSP!$C:$C,[32]PSP!F:F)</f>
        <v>CUSTO MEDIO DA CONSTRUÇÃO CIVIL - SINAPI IBGE</v>
      </c>
      <c r="G1280" s="26" t="str">
        <f>_xlfn.XLOOKUP($C1280,[32]PSP!$C:$C,[32]PSP!G:G)</f>
        <v>M2</v>
      </c>
      <c r="H1280" s="53">
        <f>_xlfn.XLOOKUP($C1280,[32]PSP!$C:$C,[32]PSP!$H:$H)</f>
        <v>0</v>
      </c>
      <c r="I1280" s="28">
        <f>_xlfn.XLOOKUP($C1280,[32]PSP!$C:$C,[32]PSP!$I:$I)</f>
        <v>0</v>
      </c>
      <c r="J1280" s="28">
        <f t="shared" si="5117"/>
        <v>0</v>
      </c>
      <c r="K1280" s="88"/>
      <c r="L1280" s="54">
        <f>_xlfn.XLOOKUP($C1280,[32]PSP!$C:$C,[32]PSP!$L:$L)</f>
        <v>0</v>
      </c>
      <c r="M1280" s="27">
        <f>_xlfn.XLOOKUP($C1280,[32]PSP!$C:$C,[32]PSP!$M:$M)</f>
        <v>1295.48</v>
      </c>
      <c r="N1280" s="28">
        <f t="shared" si="5118"/>
        <v>0</v>
      </c>
      <c r="O1280" s="88"/>
      <c r="P1280" s="54">
        <f>_xlfn.XLOOKUP($C1280,[32]PSP!$C:$C,[32]PSP!$P:$P)</f>
        <v>0</v>
      </c>
      <c r="Q1280" s="27">
        <f>_xlfn.XLOOKUP($C1280,[32]PSP!$C:$C,[32]PSP!$Q:$Q)</f>
        <v>1295.48</v>
      </c>
      <c r="R1280" s="28">
        <f t="shared" si="5119"/>
        <v>0</v>
      </c>
      <c r="S1280" s="88"/>
      <c r="T1280" s="54">
        <f>_xlfn.XLOOKUP($C1280,[32]PSP!$C:$C,[32]PSP!$T:$T)</f>
        <v>0</v>
      </c>
      <c r="U1280" s="27">
        <f>_xlfn.XLOOKUP($C1280,[32]PSP!$C:$C,[32]PSP!$U:$U)</f>
        <v>1295.48</v>
      </c>
      <c r="V1280" s="28">
        <f t="shared" si="5120"/>
        <v>0</v>
      </c>
      <c r="W1280" s="88"/>
      <c r="X1280" s="54">
        <f>_xlfn.XLOOKUP($C1280,[32]PSP!$C:$C,[32]PSP!$X:$X)</f>
        <v>0</v>
      </c>
      <c r="Y1280" s="27">
        <f>_xlfn.XLOOKUP($C1280,[32]PSP!$C:$C,[32]PSP!$Y:$Y)</f>
        <v>1295.48</v>
      </c>
      <c r="Z1280" s="28">
        <f t="shared" si="5121"/>
        <v>0</v>
      </c>
      <c r="AA1280" s="88"/>
      <c r="AB1280" s="54">
        <f>_xlfn.XLOOKUP($C1280,[32]PSP!$C:$C,[32]PSP!$AB:$AB)</f>
        <v>0</v>
      </c>
      <c r="AC1280" s="27">
        <f>_xlfn.XLOOKUP($C1280,[32]PSP!$C:$C,[32]PSP!$AC:$AC)</f>
        <v>1295.48</v>
      </c>
      <c r="AD1280" s="28">
        <f t="shared" si="5122"/>
        <v>0</v>
      </c>
      <c r="AE1280" s="88"/>
      <c r="AF1280" s="54">
        <f>_xlfn.XLOOKUP($C1280,[32]PSP!$C:$C,[32]PSP!$AF:$AF)</f>
        <v>0</v>
      </c>
      <c r="AG1280" s="27">
        <f>_xlfn.XLOOKUP($C1280,[32]PSP!$C:$C,[32]PSP!$AG:$AG)</f>
        <v>1295.48</v>
      </c>
      <c r="AH1280" s="28">
        <f t="shared" si="5123"/>
        <v>0</v>
      </c>
      <c r="AI1280" s="88"/>
      <c r="AJ1280" s="54">
        <f>_xlfn.XLOOKUP($C1280,[32]PSP!$C:$C,[32]PSP!$AJ:$AJ)</f>
        <v>0</v>
      </c>
      <c r="AK1280" s="27">
        <f>_xlfn.XLOOKUP($C1280,[32]PSP!$C:$C,[32]PSP!$AK:$AK)</f>
        <v>1295.48</v>
      </c>
      <c r="AL1280" s="28">
        <f t="shared" si="5124"/>
        <v>0</v>
      </c>
      <c r="AM1280" s="88"/>
      <c r="AN1280" s="54">
        <f>_xlfn.XLOOKUP($C1280,[32]PSP!$C:$C,[32]PSP!$AN:$AN)</f>
        <v>0</v>
      </c>
      <c r="AO1280" s="27">
        <f>_xlfn.XLOOKUP($C1280,[32]PSP!$C:$C,[32]PSP!$AO:$AO)</f>
        <v>1295.48</v>
      </c>
      <c r="AP1280" s="28">
        <f t="shared" si="5125"/>
        <v>0</v>
      </c>
      <c r="AQ1280" s="88"/>
      <c r="AR1280" s="54">
        <f>_xlfn.XLOOKUP($C1280,[32]PSP!$C:$C,[32]PSP!$AR:$AR)</f>
        <v>0</v>
      </c>
      <c r="AS1280" s="27">
        <f>_xlfn.XLOOKUP($C1280,[32]PSP!$C:$C,[32]PSP!$AS:$AS)</f>
        <v>1295.48</v>
      </c>
      <c r="AT1280" s="28">
        <f t="shared" si="5126"/>
        <v>0</v>
      </c>
      <c r="AU1280" s="88"/>
      <c r="AV1280" s="54">
        <f>_xlfn.XLOOKUP($C1280,[32]PSP!$C:$C,[32]PSP!$AV:$AV)</f>
        <v>0</v>
      </c>
      <c r="AW1280" s="27">
        <f>_xlfn.XLOOKUP($C1280,[32]PSP!$C:$C,[32]PSP!$AW:$AW)</f>
        <v>1295.48</v>
      </c>
      <c r="AX1280" s="28">
        <f t="shared" si="5127"/>
        <v>0</v>
      </c>
      <c r="AY1280" s="88"/>
      <c r="AZ1280" s="54">
        <f>_xlfn.XLOOKUP($C1280,[32]PSP!$C:$C,[32]PSP!$AZ:$AZ)</f>
        <v>0</v>
      </c>
      <c r="BA1280" s="27">
        <f>_xlfn.XLOOKUP($C1280,[32]PSP!$C:$C,[32]PSP!$BA:$BA)</f>
        <v>1295.48</v>
      </c>
      <c r="BB1280" s="28">
        <f t="shared" si="5128"/>
        <v>0</v>
      </c>
      <c r="BC1280" s="88"/>
      <c r="BD1280" s="54">
        <f>_xlfn.XLOOKUP($C1280,[32]PSP!$C:$C,[32]PSP!$BD:$BD)</f>
        <v>0</v>
      </c>
      <c r="BE1280" s="27">
        <f>_xlfn.XLOOKUP($C1280,[32]PSP!$C:$C,[32]PSP!$BE:$BE)</f>
        <v>1295.48</v>
      </c>
      <c r="BF1280" s="28">
        <f t="shared" si="5129"/>
        <v>0</v>
      </c>
      <c r="BG1280" s="88"/>
      <c r="BH1280" s="54">
        <f>_xlfn.XLOOKUP($C1280,[32]PSP!$C:$C,[32]PSP!$BH:$BH)</f>
        <v>0</v>
      </c>
      <c r="BI1280" s="27">
        <f>_xlfn.XLOOKUP($C1280,[32]PSP!$C:$C,[32]PSP!$BI:$BI)</f>
        <v>1295.48</v>
      </c>
      <c r="BJ1280" s="28">
        <f t="shared" si="5130"/>
        <v>0</v>
      </c>
      <c r="BK1280" s="88"/>
      <c r="BL1280" s="54">
        <f>_xlfn.XLOOKUP($C1280,[32]PSP!$C:$C,[32]PSP!$BL:$BL)</f>
        <v>0</v>
      </c>
      <c r="BM1280" s="27">
        <f>_xlfn.XLOOKUP($C1280,[32]PSP!$C:$C,[32]PSP!$BM:$BM)</f>
        <v>1295.48</v>
      </c>
      <c r="BN1280" s="28">
        <f t="shared" si="5131"/>
        <v>0</v>
      </c>
      <c r="BO1280" s="88"/>
      <c r="BP1280" s="54">
        <f>_xlfn.XLOOKUP($C1280,[32]PSP!$C:$C,[32]PSP!$BP:$BP)</f>
        <v>0</v>
      </c>
      <c r="BQ1280" s="27">
        <f>_xlfn.XLOOKUP($C1280,[32]PSP!$C:$C,[32]PSP!$BQ:$BQ)</f>
        <v>1295.48</v>
      </c>
      <c r="BR1280" s="28">
        <f t="shared" si="5132"/>
        <v>0</v>
      </c>
      <c r="BS1280" s="88"/>
      <c r="BT1280" s="54">
        <f>_xlfn.XLOOKUP($C1280,[32]PSP!$C:$C,[32]PSP!$BT:$BT)</f>
        <v>0</v>
      </c>
      <c r="BU1280" s="27">
        <f>_xlfn.XLOOKUP($C1280,[32]PSP!$C:$C,[32]PSP!$BU:$BU)</f>
        <v>1295.48</v>
      </c>
      <c r="BV1280" s="28">
        <f t="shared" si="5133"/>
        <v>0</v>
      </c>
      <c r="BW1280" s="88"/>
      <c r="BX1280" s="54">
        <f>_xlfn.XLOOKUP($C1280,[32]PSP!$C:$C,[32]PSP!$BX:$BX)</f>
        <v>0</v>
      </c>
      <c r="BY1280" s="27">
        <f>_xlfn.XLOOKUP($C1280,[32]PSP!$C:$C,[32]PSP!$BY:$BY)</f>
        <v>1295.48</v>
      </c>
      <c r="BZ1280" s="28">
        <f t="shared" si="5134"/>
        <v>0</v>
      </c>
      <c r="CA1280" s="88"/>
      <c r="CB1280" s="54">
        <f>_xlfn.XLOOKUP($C1280,[32]PSP!$C:$C,[32]PSP!$CB:$CB)</f>
        <v>0</v>
      </c>
      <c r="CC1280" s="27">
        <f>_xlfn.XLOOKUP($C1280,[32]PSP!$C:$C,[32]PSP!$CC:$CC)</f>
        <v>1295.48</v>
      </c>
      <c r="CD1280" s="28">
        <f t="shared" si="5135"/>
        <v>0</v>
      </c>
      <c r="CE1280" s="88"/>
      <c r="CF1280" s="54">
        <f>_xlfn.XLOOKUP($C1280,[32]PSP!$C:$C,[32]PSP!$CF:$CF)</f>
        <v>0</v>
      </c>
      <c r="CG1280" s="27">
        <f>_xlfn.XLOOKUP($C1280,[32]PSP!$C:$C,[32]PSP!$CG:$CG)</f>
        <v>1295.48</v>
      </c>
      <c r="CH1280" s="28">
        <f t="shared" si="5136"/>
        <v>0</v>
      </c>
      <c r="CI1280" s="88"/>
      <c r="CJ1280" s="54">
        <f>_xlfn.XLOOKUP($C1280,[32]PSP!$C:$C,[32]PSP!$CJ:$CJ)</f>
        <v>0</v>
      </c>
      <c r="CK1280" s="27">
        <f>_xlfn.XLOOKUP($C1280,[32]PSP!$C:$C,[32]PSP!$CK:$CK)</f>
        <v>1295.48</v>
      </c>
      <c r="CL1280" s="28">
        <f t="shared" si="5137"/>
        <v>0</v>
      </c>
      <c r="CM1280" s="88"/>
      <c r="CN1280" s="54">
        <f>_xlfn.XLOOKUP($C1280,[32]PSP!$C:$C,[32]PSP!$CN:$CN)</f>
        <v>0</v>
      </c>
      <c r="CO1280" s="27">
        <f>_xlfn.XLOOKUP($C1280,[32]PSP!$C:$C,[32]PSP!$CO:$CO)</f>
        <v>1295.48</v>
      </c>
      <c r="CP1280" s="28">
        <f t="shared" si="5138"/>
        <v>0</v>
      </c>
      <c r="CQ1280" s="88"/>
      <c r="CR1280" s="54">
        <f>_xlfn.XLOOKUP($C1280,[32]PSP!$C:$C,[32]PSP!$CR:$CR)</f>
        <v>0</v>
      </c>
      <c r="CS1280" s="27">
        <f>_xlfn.XLOOKUP($C1280,[32]PSP!$C:$C,[32]PSP!$CS:$CS)</f>
        <v>1295.48</v>
      </c>
      <c r="CT1280" s="28">
        <f t="shared" si="5139"/>
        <v>0</v>
      </c>
      <c r="CU1280" s="88"/>
      <c r="CV1280" s="54">
        <f>_xlfn.XLOOKUP($C1280,[32]PSP!$C:$C,[32]PSP!$CV:$CV)</f>
        <v>0</v>
      </c>
      <c r="CW1280" s="27">
        <f>_xlfn.XLOOKUP($C1280,[32]PSP!$C:$C,[32]PSP!$CW:$CW)</f>
        <v>1295.48</v>
      </c>
      <c r="CX1280" s="28">
        <f t="shared" si="5140"/>
        <v>0</v>
      </c>
      <c r="CY1280" s="88"/>
      <c r="CZ1280" s="54">
        <f>_xlfn.XLOOKUP($C1280,[32]PSP!$C:$C,[32]PSP!$CZ:$CZ)</f>
        <v>0</v>
      </c>
      <c r="DA1280" s="27">
        <f>_xlfn.XLOOKUP($C1280,[32]PSP!$C:$C,[32]PSP!$DA:$DA)</f>
        <v>1295.48</v>
      </c>
      <c r="DB1280" s="28">
        <f t="shared" si="5141"/>
        <v>0</v>
      </c>
      <c r="DC1280" s="88"/>
      <c r="DD1280" s="54">
        <f>_xlfn.XLOOKUP($C1280,[32]PSP!$C:$C,[32]PSP!$DD:$DD)</f>
        <v>0</v>
      </c>
      <c r="DE1280" s="27">
        <f>_xlfn.XLOOKUP($C1280,[32]PSP!$C:$C,[32]PSP!$DE:$DE)</f>
        <v>1295.48</v>
      </c>
      <c r="DF1280" s="28">
        <f t="shared" si="5142"/>
        <v>0</v>
      </c>
      <c r="DG1280" s="88"/>
      <c r="DH1280" s="54">
        <f>_xlfn.XLOOKUP($C1280,[32]PSP!$C:$C,[32]PSP!$DH:$DH)</f>
        <v>0</v>
      </c>
      <c r="DI1280" s="27">
        <f>_xlfn.XLOOKUP($C1280,[32]PSP!$C:$C,[32]PSP!$DI:$DI)</f>
        <v>1295.48</v>
      </c>
      <c r="DJ1280" s="28">
        <f t="shared" si="5143"/>
        <v>0</v>
      </c>
      <c r="DK1280" s="88"/>
      <c r="DL1280" s="54">
        <f>_xlfn.XLOOKUP($C1280,[32]PSP!$C:$C,[32]PSP!$DL:$DL)</f>
        <v>0</v>
      </c>
      <c r="DM1280" s="27">
        <f>_xlfn.XLOOKUP($C1280,[32]PSP!$C:$C,[32]PSP!$DM:$DM)</f>
        <v>1295.48</v>
      </c>
      <c r="DN1280" s="28">
        <f t="shared" si="5144"/>
        <v>0</v>
      </c>
      <c r="DO1280" s="88"/>
      <c r="DP1280" s="54">
        <f>_xlfn.XLOOKUP($C1280,[32]PSP!$C:$C,[32]PSP!$DP:$DP)</f>
        <v>0</v>
      </c>
      <c r="DQ1280" s="27">
        <f>_xlfn.XLOOKUP($C1280,[32]PSP!$C:$C,[32]PSP!$DQ:$DQ)</f>
        <v>1295.48</v>
      </c>
      <c r="DR1280" s="28">
        <f t="shared" si="5145"/>
        <v>0</v>
      </c>
      <c r="DS1280" s="88"/>
      <c r="DT1280" s="54">
        <f>_xlfn.XLOOKUP($C1280,[32]PSP!$C:$C,[32]PSP!$DT:$DT)</f>
        <v>0</v>
      </c>
      <c r="DU1280" s="27">
        <f>_xlfn.XLOOKUP($C1280,[32]PSP!$C:$C,[32]PSP!$DU:$DU)</f>
        <v>1295.48</v>
      </c>
      <c r="DV1280" s="28">
        <f t="shared" si="5146"/>
        <v>0</v>
      </c>
      <c r="DW1280" s="88"/>
      <c r="DX1280" s="54">
        <f>_xlfn.XLOOKUP($C1280,[32]PSP!$C:$C,[32]PSP!$DX:$DX)</f>
        <v>0</v>
      </c>
      <c r="DY1280" s="27">
        <f>_xlfn.XLOOKUP($C1280,[32]PSP!$C:$C,[32]PSP!$DY:$DY)</f>
        <v>1295.48</v>
      </c>
      <c r="DZ1280" s="28">
        <f t="shared" si="5147"/>
        <v>0</v>
      </c>
      <c r="EA1280" s="88"/>
      <c r="EB1280" s="54">
        <f>_xlfn.XLOOKUP($C1280,[32]PSP!$C:$C,[32]PSP!$EB:$EB)</f>
        <v>0</v>
      </c>
      <c r="EC1280" s="27">
        <f>_xlfn.XLOOKUP($C1280,[32]PSP!$C:$C,[32]PSP!$EC:$EC)</f>
        <v>1295.48</v>
      </c>
      <c r="ED1280" s="28">
        <f t="shared" si="5148"/>
        <v>0</v>
      </c>
      <c r="EE1280" s="88"/>
      <c r="EF1280" s="54">
        <f>_xlfn.XLOOKUP($C1280,[32]PSP!$C:$C,[32]PSP!$EF:$EF)</f>
        <v>0</v>
      </c>
      <c r="EG1280" s="27">
        <f>_xlfn.XLOOKUP($C1280,[32]PSP!$C:$C,[32]PSP!$EG:$EG)</f>
        <v>1295.48</v>
      </c>
      <c r="EH1280" s="28">
        <f t="shared" si="5149"/>
        <v>0</v>
      </c>
      <c r="EI1280" s="88"/>
      <c r="EJ1280" s="54">
        <f>_xlfn.XLOOKUP($C1280,[32]PSP!$C:$C,[32]PSP!$EJ:$EJ)</f>
        <v>0</v>
      </c>
      <c r="EK1280" s="27">
        <f>_xlfn.XLOOKUP($C1280,[32]PSP!$C:$C,[32]PSP!$EK:$EK)</f>
        <v>1295.48</v>
      </c>
      <c r="EL1280" s="28">
        <f t="shared" si="5150"/>
        <v>0</v>
      </c>
      <c r="EM1280" s="24"/>
      <c r="EO1280" s="29">
        <f t="shared" si="5114"/>
        <v>0</v>
      </c>
      <c r="EP1280" s="29">
        <f t="shared" si="5115"/>
        <v>0</v>
      </c>
      <c r="EQ1280" s="4" t="b">
        <f t="shared" si="5112"/>
        <v>1</v>
      </c>
      <c r="ES1280" s="118">
        <f t="shared" si="5116"/>
        <v>1.1767000000000001</v>
      </c>
    </row>
    <row r="1281" spans="3:149" ht="12.75" customHeight="1" x14ac:dyDescent="0.25">
      <c r="C1281" s="111" t="s">
        <v>1298</v>
      </c>
      <c r="D1281" s="112"/>
      <c r="E1281" s="111"/>
      <c r="F1281" s="113" t="str">
        <f>_xlfn.XLOOKUP($C1281,[32]PSP!$C:$C,[32]PSP!F:F)</f>
        <v>PONTO DE PARADA E DESCANSO (PPD)</v>
      </c>
      <c r="G1281" s="114"/>
      <c r="H1281" s="114"/>
      <c r="I1281" s="115"/>
      <c r="J1281" s="115"/>
      <c r="K1281" s="1"/>
      <c r="L1281" s="68"/>
      <c r="M1281" s="69"/>
      <c r="N1281" s="67"/>
      <c r="O1281" s="1"/>
      <c r="P1281" s="68"/>
      <c r="Q1281" s="69"/>
      <c r="R1281" s="67"/>
      <c r="S1281" s="1"/>
      <c r="T1281" s="68"/>
      <c r="U1281" s="69"/>
      <c r="V1281" s="67"/>
      <c r="W1281" s="1"/>
      <c r="X1281" s="68"/>
      <c r="Y1281" s="69"/>
      <c r="Z1281" s="67"/>
      <c r="AA1281" s="1"/>
      <c r="AB1281" s="68"/>
      <c r="AC1281" s="69"/>
      <c r="AD1281" s="67"/>
      <c r="AE1281" s="1"/>
      <c r="AF1281" s="68"/>
      <c r="AG1281" s="69"/>
      <c r="AH1281" s="67"/>
      <c r="AI1281" s="1"/>
      <c r="AJ1281" s="68"/>
      <c r="AK1281" s="69"/>
      <c r="AL1281" s="67"/>
      <c r="AM1281" s="1"/>
      <c r="AN1281" s="68"/>
      <c r="AO1281" s="69"/>
      <c r="AP1281" s="67"/>
      <c r="AQ1281" s="1"/>
      <c r="AR1281" s="68"/>
      <c r="AS1281" s="69"/>
      <c r="AT1281" s="67"/>
      <c r="AU1281" s="1"/>
      <c r="AV1281" s="68"/>
      <c r="AW1281" s="69"/>
      <c r="AX1281" s="67"/>
      <c r="AY1281" s="1"/>
      <c r="AZ1281" s="68"/>
      <c r="BA1281" s="69"/>
      <c r="BB1281" s="67"/>
      <c r="BC1281" s="1"/>
      <c r="BD1281" s="68"/>
      <c r="BE1281" s="69"/>
      <c r="BF1281" s="67"/>
      <c r="BG1281" s="1"/>
      <c r="BH1281" s="68"/>
      <c r="BI1281" s="69"/>
      <c r="BJ1281" s="67"/>
      <c r="BK1281" s="1"/>
      <c r="BL1281" s="68"/>
      <c r="BM1281" s="69"/>
      <c r="BN1281" s="67"/>
      <c r="BO1281" s="1"/>
      <c r="BP1281" s="68"/>
      <c r="BQ1281" s="69"/>
      <c r="BR1281" s="67"/>
      <c r="BS1281" s="1"/>
      <c r="BT1281" s="68"/>
      <c r="BU1281" s="69"/>
      <c r="BV1281" s="67"/>
      <c r="BW1281" s="1"/>
      <c r="BX1281" s="68"/>
      <c r="BY1281" s="69"/>
      <c r="BZ1281" s="67"/>
      <c r="CA1281" s="1"/>
      <c r="CB1281" s="68"/>
      <c r="CC1281" s="69"/>
      <c r="CD1281" s="67"/>
      <c r="CE1281" s="1"/>
      <c r="CF1281" s="68"/>
      <c r="CG1281" s="69"/>
      <c r="CH1281" s="67"/>
      <c r="CI1281" s="1"/>
      <c r="CJ1281" s="68"/>
      <c r="CK1281" s="69"/>
      <c r="CL1281" s="67"/>
      <c r="CM1281" s="1"/>
      <c r="CN1281" s="68"/>
      <c r="CO1281" s="69"/>
      <c r="CP1281" s="67"/>
      <c r="CQ1281" s="1"/>
      <c r="CR1281" s="68"/>
      <c r="CS1281" s="69"/>
      <c r="CT1281" s="67"/>
      <c r="CU1281" s="1"/>
      <c r="CV1281" s="68"/>
      <c r="CW1281" s="69"/>
      <c r="CX1281" s="67"/>
      <c r="CY1281" s="1"/>
      <c r="CZ1281" s="68"/>
      <c r="DA1281" s="69"/>
      <c r="DB1281" s="67"/>
      <c r="DC1281" s="1"/>
      <c r="DD1281" s="68"/>
      <c r="DE1281" s="69"/>
      <c r="DF1281" s="67"/>
      <c r="DG1281" s="1"/>
      <c r="DH1281" s="68"/>
      <c r="DI1281" s="69"/>
      <c r="DJ1281" s="67"/>
      <c r="DK1281" s="1"/>
      <c r="DL1281" s="68"/>
      <c r="DM1281" s="69"/>
      <c r="DN1281" s="67"/>
      <c r="DO1281" s="1"/>
      <c r="DP1281" s="68"/>
      <c r="DQ1281" s="69"/>
      <c r="DR1281" s="67"/>
      <c r="DS1281" s="1"/>
      <c r="DT1281" s="68"/>
      <c r="DU1281" s="69"/>
      <c r="DV1281" s="67"/>
      <c r="DW1281" s="1"/>
      <c r="DX1281" s="68"/>
      <c r="DY1281" s="69"/>
      <c r="DZ1281" s="67"/>
      <c r="EA1281" s="1"/>
      <c r="EB1281" s="68"/>
      <c r="EC1281" s="69"/>
      <c r="ED1281" s="67"/>
      <c r="EE1281" s="1"/>
      <c r="EF1281" s="68"/>
      <c r="EG1281" s="69"/>
      <c r="EH1281" s="67"/>
      <c r="EI1281" s="1"/>
      <c r="EJ1281" s="68"/>
      <c r="EK1281" s="69"/>
      <c r="EL1281" s="67"/>
      <c r="EM1281" s="111"/>
      <c r="EO1281" s="29">
        <f t="shared" si="5114"/>
        <v>0</v>
      </c>
      <c r="EP1281" s="29">
        <f t="shared" si="5115"/>
        <v>0</v>
      </c>
      <c r="EQ1281" s="4" t="b">
        <f t="shared" si="5112"/>
        <v>1</v>
      </c>
      <c r="ES1281" s="118">
        <f t="shared" si="5116"/>
        <v>1.1767000000000001</v>
      </c>
    </row>
    <row r="1282" spans="3:149" ht="12.75" customHeight="1" x14ac:dyDescent="0.25">
      <c r="C1282" s="24" t="s">
        <v>1299</v>
      </c>
      <c r="D1282" s="43" t="str">
        <f>_xlfn.XLOOKUP($C1282,[32]PSP!$C:$C,[32]PSP!D:D)</f>
        <v>COT.SV_06001</v>
      </c>
      <c r="E1282" s="24" t="str">
        <f>_xlfn.XLOOKUP($C1282,[32]PSP!$C:$C,[32]PSP!E:E)</f>
        <v>COTAÇÃO</v>
      </c>
      <c r="F1282" s="25" t="str">
        <f>_xlfn.XLOOKUP($C1282,[32]PSP!$C:$C,[32]PSP!F:F)</f>
        <v>CUSTO MEDIO DA CONSTRUÇÃO CIVIL - SINAPI IBGE</v>
      </c>
      <c r="G1282" s="26" t="str">
        <f>_xlfn.XLOOKUP($C1282,[32]PSP!$C:$C,[32]PSP!G:G)</f>
        <v>M2</v>
      </c>
      <c r="H1282" s="53">
        <f>_xlfn.XLOOKUP($C1282,[32]PSP!$C:$C,[32]PSP!$H:$H)</f>
        <v>158.72</v>
      </c>
      <c r="I1282" s="28">
        <f>_xlfn.XLOOKUP($C1282,[32]PSP!$C:$C,[32]PSP!$I:$I)</f>
        <v>205618.58</v>
      </c>
      <c r="J1282" s="28">
        <f t="shared" si="5117"/>
        <v>241951.38308599999</v>
      </c>
      <c r="K1282" s="88"/>
      <c r="L1282" s="54">
        <f>_xlfn.XLOOKUP($C1282,[32]PSP!$C:$C,[32]PSP!$L:$L)</f>
        <v>0</v>
      </c>
      <c r="M1282" s="27">
        <f>_xlfn.XLOOKUP($C1282,[32]PSP!$C:$C,[32]PSP!$M:$M)</f>
        <v>1295.48</v>
      </c>
      <c r="N1282" s="28">
        <f t="shared" si="5118"/>
        <v>0</v>
      </c>
      <c r="O1282" s="88"/>
      <c r="P1282" s="54">
        <f>_xlfn.XLOOKUP($C1282,[32]PSP!$C:$C,[32]PSP!$P:$P)</f>
        <v>0</v>
      </c>
      <c r="Q1282" s="27">
        <f>_xlfn.XLOOKUP($C1282,[32]PSP!$C:$C,[32]PSP!$Q:$Q)</f>
        <v>1295.48</v>
      </c>
      <c r="R1282" s="28">
        <f t="shared" si="5119"/>
        <v>0</v>
      </c>
      <c r="S1282" s="88"/>
      <c r="T1282" s="54">
        <f>_xlfn.XLOOKUP($C1282,[32]PSP!$C:$C,[32]PSP!$T:$T)</f>
        <v>0</v>
      </c>
      <c r="U1282" s="27">
        <f>_xlfn.XLOOKUP($C1282,[32]PSP!$C:$C,[32]PSP!$U:$U)</f>
        <v>1295.48</v>
      </c>
      <c r="V1282" s="28">
        <f t="shared" si="5120"/>
        <v>0</v>
      </c>
      <c r="W1282" s="88"/>
      <c r="X1282" s="54">
        <f>_xlfn.XLOOKUP($C1282,[32]PSP!$C:$C,[32]PSP!$X:$X)</f>
        <v>0</v>
      </c>
      <c r="Y1282" s="27">
        <f>_xlfn.XLOOKUP($C1282,[32]PSP!$C:$C,[32]PSP!$Y:$Y)</f>
        <v>1295.48</v>
      </c>
      <c r="Z1282" s="28">
        <f t="shared" si="5121"/>
        <v>0</v>
      </c>
      <c r="AA1282" s="88"/>
      <c r="AB1282" s="54">
        <f>_xlfn.XLOOKUP($C1282,[32]PSP!$C:$C,[32]PSP!$AB:$AB)</f>
        <v>0</v>
      </c>
      <c r="AC1282" s="27">
        <f>_xlfn.XLOOKUP($C1282,[32]PSP!$C:$C,[32]PSP!$AC:$AC)</f>
        <v>1295.48</v>
      </c>
      <c r="AD1282" s="28">
        <f t="shared" si="5122"/>
        <v>0</v>
      </c>
      <c r="AE1282" s="88"/>
      <c r="AF1282" s="54">
        <f>_xlfn.XLOOKUP($C1282,[32]PSP!$C:$C,[32]PSP!$AF:$AF)</f>
        <v>0</v>
      </c>
      <c r="AG1282" s="27">
        <f>_xlfn.XLOOKUP($C1282,[32]PSP!$C:$C,[32]PSP!$AG:$AG)</f>
        <v>1295.48</v>
      </c>
      <c r="AH1282" s="28">
        <f t="shared" si="5123"/>
        <v>0</v>
      </c>
      <c r="AI1282" s="88"/>
      <c r="AJ1282" s="54">
        <f>_xlfn.XLOOKUP($C1282,[32]PSP!$C:$C,[32]PSP!$AJ:$AJ)</f>
        <v>0</v>
      </c>
      <c r="AK1282" s="27">
        <f>_xlfn.XLOOKUP($C1282,[32]PSP!$C:$C,[32]PSP!$AK:$AK)</f>
        <v>1295.48</v>
      </c>
      <c r="AL1282" s="28">
        <f t="shared" si="5124"/>
        <v>0</v>
      </c>
      <c r="AM1282" s="88"/>
      <c r="AN1282" s="54">
        <f>_xlfn.XLOOKUP($C1282,[32]PSP!$C:$C,[32]PSP!$AN:$AN)</f>
        <v>0</v>
      </c>
      <c r="AO1282" s="27">
        <f>_xlfn.XLOOKUP($C1282,[32]PSP!$C:$C,[32]PSP!$AO:$AO)</f>
        <v>1295.48</v>
      </c>
      <c r="AP1282" s="28">
        <f t="shared" si="5125"/>
        <v>0</v>
      </c>
      <c r="AQ1282" s="88"/>
      <c r="AR1282" s="54">
        <f>_xlfn.XLOOKUP($C1282,[32]PSP!$C:$C,[32]PSP!$AR:$AR)</f>
        <v>0</v>
      </c>
      <c r="AS1282" s="27">
        <f>_xlfn.XLOOKUP($C1282,[32]PSP!$C:$C,[32]PSP!$AS:$AS)</f>
        <v>1295.48</v>
      </c>
      <c r="AT1282" s="28">
        <f t="shared" si="5126"/>
        <v>0</v>
      </c>
      <c r="AU1282" s="88"/>
      <c r="AV1282" s="54">
        <f>_xlfn.XLOOKUP($C1282,[32]PSP!$C:$C,[32]PSP!$AV:$AV)</f>
        <v>0</v>
      </c>
      <c r="AW1282" s="27">
        <f>_xlfn.XLOOKUP($C1282,[32]PSP!$C:$C,[32]PSP!$AW:$AW)</f>
        <v>1295.48</v>
      </c>
      <c r="AX1282" s="28">
        <f t="shared" si="5127"/>
        <v>0</v>
      </c>
      <c r="AY1282" s="88"/>
      <c r="AZ1282" s="54">
        <f>_xlfn.XLOOKUP($C1282,[32]PSP!$C:$C,[32]PSP!$AZ:$AZ)</f>
        <v>0</v>
      </c>
      <c r="BA1282" s="27">
        <f>_xlfn.XLOOKUP($C1282,[32]PSP!$C:$C,[32]PSP!$BA:$BA)</f>
        <v>1295.48</v>
      </c>
      <c r="BB1282" s="28">
        <f t="shared" si="5128"/>
        <v>0</v>
      </c>
      <c r="BC1282" s="88"/>
      <c r="BD1282" s="54">
        <f>_xlfn.XLOOKUP($C1282,[32]PSP!$C:$C,[32]PSP!$BD:$BD)</f>
        <v>0</v>
      </c>
      <c r="BE1282" s="27">
        <f>_xlfn.XLOOKUP($C1282,[32]PSP!$C:$C,[32]PSP!$BE:$BE)</f>
        <v>1295.48</v>
      </c>
      <c r="BF1282" s="28">
        <f t="shared" si="5129"/>
        <v>0</v>
      </c>
      <c r="BG1282" s="88"/>
      <c r="BH1282" s="54">
        <f>_xlfn.XLOOKUP($C1282,[32]PSP!$C:$C,[32]PSP!$BH:$BH)</f>
        <v>0</v>
      </c>
      <c r="BI1282" s="27">
        <f>_xlfn.XLOOKUP($C1282,[32]PSP!$C:$C,[32]PSP!$BI:$BI)</f>
        <v>1295.48</v>
      </c>
      <c r="BJ1282" s="28">
        <f t="shared" si="5130"/>
        <v>0</v>
      </c>
      <c r="BK1282" s="88"/>
      <c r="BL1282" s="54">
        <f>_xlfn.XLOOKUP($C1282,[32]PSP!$C:$C,[32]PSP!$BL:$BL)</f>
        <v>0</v>
      </c>
      <c r="BM1282" s="27">
        <f>_xlfn.XLOOKUP($C1282,[32]PSP!$C:$C,[32]PSP!$BM:$BM)</f>
        <v>1295.48</v>
      </c>
      <c r="BN1282" s="28">
        <f t="shared" si="5131"/>
        <v>0</v>
      </c>
      <c r="BO1282" s="88"/>
      <c r="BP1282" s="54">
        <f>_xlfn.XLOOKUP($C1282,[32]PSP!$C:$C,[32]PSP!$BP:$BP)</f>
        <v>0</v>
      </c>
      <c r="BQ1282" s="27">
        <f>_xlfn.XLOOKUP($C1282,[32]PSP!$C:$C,[32]PSP!$BQ:$BQ)</f>
        <v>1295.48</v>
      </c>
      <c r="BR1282" s="28">
        <f t="shared" si="5132"/>
        <v>0</v>
      </c>
      <c r="BS1282" s="88"/>
      <c r="BT1282" s="54">
        <f>_xlfn.XLOOKUP($C1282,[32]PSP!$C:$C,[32]PSP!$BT:$BT)</f>
        <v>0</v>
      </c>
      <c r="BU1282" s="27">
        <f>_xlfn.XLOOKUP($C1282,[32]PSP!$C:$C,[32]PSP!$BU:$BU)</f>
        <v>1295.48</v>
      </c>
      <c r="BV1282" s="28">
        <f t="shared" si="5133"/>
        <v>0</v>
      </c>
      <c r="BW1282" s="88"/>
      <c r="BX1282" s="54">
        <f>_xlfn.XLOOKUP($C1282,[32]PSP!$C:$C,[32]PSP!$BX:$BX)</f>
        <v>0</v>
      </c>
      <c r="BY1282" s="27">
        <f>_xlfn.XLOOKUP($C1282,[32]PSP!$C:$C,[32]PSP!$BY:$BY)</f>
        <v>1295.48</v>
      </c>
      <c r="BZ1282" s="28">
        <f t="shared" si="5134"/>
        <v>0</v>
      </c>
      <c r="CA1282" s="88"/>
      <c r="CB1282" s="54">
        <f>_xlfn.XLOOKUP($C1282,[32]PSP!$C:$C,[32]PSP!$CB:$CB)</f>
        <v>0</v>
      </c>
      <c r="CC1282" s="27">
        <f>_xlfn.XLOOKUP($C1282,[32]PSP!$C:$C,[32]PSP!$CC:$CC)</f>
        <v>1295.48</v>
      </c>
      <c r="CD1282" s="28">
        <f t="shared" si="5135"/>
        <v>0</v>
      </c>
      <c r="CE1282" s="88"/>
      <c r="CF1282" s="54">
        <f>_xlfn.XLOOKUP($C1282,[32]PSP!$C:$C,[32]PSP!$CF:$CF)</f>
        <v>0</v>
      </c>
      <c r="CG1282" s="27">
        <f>_xlfn.XLOOKUP($C1282,[32]PSP!$C:$C,[32]PSP!$CG:$CG)</f>
        <v>1295.48</v>
      </c>
      <c r="CH1282" s="28">
        <f t="shared" si="5136"/>
        <v>0</v>
      </c>
      <c r="CI1282" s="88"/>
      <c r="CJ1282" s="54">
        <f>_xlfn.XLOOKUP($C1282,[32]PSP!$C:$C,[32]PSP!$CJ:$CJ)</f>
        <v>0</v>
      </c>
      <c r="CK1282" s="27">
        <f>_xlfn.XLOOKUP($C1282,[32]PSP!$C:$C,[32]PSP!$CK:$CK)</f>
        <v>1295.48</v>
      </c>
      <c r="CL1282" s="28">
        <f t="shared" si="5137"/>
        <v>0</v>
      </c>
      <c r="CM1282" s="88"/>
      <c r="CN1282" s="54">
        <f>_xlfn.XLOOKUP($C1282,[32]PSP!$C:$C,[32]PSP!$CN:$CN)</f>
        <v>158.72</v>
      </c>
      <c r="CO1282" s="27">
        <f>_xlfn.XLOOKUP($C1282,[32]PSP!$C:$C,[32]PSP!$CO:$CO)</f>
        <v>1295.48</v>
      </c>
      <c r="CP1282" s="28">
        <f t="shared" si="5138"/>
        <v>205618.58</v>
      </c>
      <c r="CQ1282" s="88"/>
      <c r="CR1282" s="54">
        <f>_xlfn.XLOOKUP($C1282,[32]PSP!$C:$C,[32]PSP!$CR:$CR)</f>
        <v>0</v>
      </c>
      <c r="CS1282" s="27">
        <f>_xlfn.XLOOKUP($C1282,[32]PSP!$C:$C,[32]PSP!$CS:$CS)</f>
        <v>1295.48</v>
      </c>
      <c r="CT1282" s="28">
        <f t="shared" si="5139"/>
        <v>0</v>
      </c>
      <c r="CU1282" s="88"/>
      <c r="CV1282" s="54">
        <f>_xlfn.XLOOKUP($C1282,[32]PSP!$C:$C,[32]PSP!$CV:$CV)</f>
        <v>0</v>
      </c>
      <c r="CW1282" s="27">
        <f>_xlfn.XLOOKUP($C1282,[32]PSP!$C:$C,[32]PSP!$CW:$CW)</f>
        <v>1295.48</v>
      </c>
      <c r="CX1282" s="28">
        <f t="shared" si="5140"/>
        <v>0</v>
      </c>
      <c r="CY1282" s="88"/>
      <c r="CZ1282" s="54">
        <f>_xlfn.XLOOKUP($C1282,[32]PSP!$C:$C,[32]PSP!$CZ:$CZ)</f>
        <v>0</v>
      </c>
      <c r="DA1282" s="27">
        <f>_xlfn.XLOOKUP($C1282,[32]PSP!$C:$C,[32]PSP!$DA:$DA)</f>
        <v>1295.48</v>
      </c>
      <c r="DB1282" s="28">
        <f t="shared" si="5141"/>
        <v>0</v>
      </c>
      <c r="DC1282" s="88"/>
      <c r="DD1282" s="54">
        <f>_xlfn.XLOOKUP($C1282,[32]PSP!$C:$C,[32]PSP!$DD:$DD)</f>
        <v>0</v>
      </c>
      <c r="DE1282" s="27">
        <f>_xlfn.XLOOKUP($C1282,[32]PSP!$C:$C,[32]PSP!$DE:$DE)</f>
        <v>1295.48</v>
      </c>
      <c r="DF1282" s="28">
        <f t="shared" si="5142"/>
        <v>0</v>
      </c>
      <c r="DG1282" s="88"/>
      <c r="DH1282" s="54">
        <f>_xlfn.XLOOKUP($C1282,[32]PSP!$C:$C,[32]PSP!$DH:$DH)</f>
        <v>0</v>
      </c>
      <c r="DI1282" s="27">
        <f>_xlfn.XLOOKUP($C1282,[32]PSP!$C:$C,[32]PSP!$DI:$DI)</f>
        <v>1295.48</v>
      </c>
      <c r="DJ1282" s="28">
        <f t="shared" si="5143"/>
        <v>0</v>
      </c>
      <c r="DK1282" s="88"/>
      <c r="DL1282" s="54">
        <f>_xlfn.XLOOKUP($C1282,[32]PSP!$C:$C,[32]PSP!$DL:$DL)</f>
        <v>0</v>
      </c>
      <c r="DM1282" s="27">
        <f>_xlfn.XLOOKUP($C1282,[32]PSP!$C:$C,[32]PSP!$DM:$DM)</f>
        <v>1295.48</v>
      </c>
      <c r="DN1282" s="28">
        <f t="shared" si="5144"/>
        <v>0</v>
      </c>
      <c r="DO1282" s="88"/>
      <c r="DP1282" s="54">
        <f>_xlfn.XLOOKUP($C1282,[32]PSP!$C:$C,[32]PSP!$DP:$DP)</f>
        <v>0</v>
      </c>
      <c r="DQ1282" s="27">
        <f>_xlfn.XLOOKUP($C1282,[32]PSP!$C:$C,[32]PSP!$DQ:$DQ)</f>
        <v>1295.48</v>
      </c>
      <c r="DR1282" s="28">
        <f t="shared" si="5145"/>
        <v>0</v>
      </c>
      <c r="DS1282" s="88"/>
      <c r="DT1282" s="54">
        <f>_xlfn.XLOOKUP($C1282,[32]PSP!$C:$C,[32]PSP!$DT:$DT)</f>
        <v>0</v>
      </c>
      <c r="DU1282" s="27">
        <f>_xlfn.XLOOKUP($C1282,[32]PSP!$C:$C,[32]PSP!$DU:$DU)</f>
        <v>1295.48</v>
      </c>
      <c r="DV1282" s="28">
        <f t="shared" si="5146"/>
        <v>0</v>
      </c>
      <c r="DW1282" s="88"/>
      <c r="DX1282" s="54">
        <f>_xlfn.XLOOKUP($C1282,[32]PSP!$C:$C,[32]PSP!$DX:$DX)</f>
        <v>0</v>
      </c>
      <c r="DY1282" s="27">
        <f>_xlfn.XLOOKUP($C1282,[32]PSP!$C:$C,[32]PSP!$DY:$DY)</f>
        <v>1295.48</v>
      </c>
      <c r="DZ1282" s="28">
        <f t="shared" si="5147"/>
        <v>0</v>
      </c>
      <c r="EA1282" s="88"/>
      <c r="EB1282" s="54">
        <f>_xlfn.XLOOKUP($C1282,[32]PSP!$C:$C,[32]PSP!$EB:$EB)</f>
        <v>0</v>
      </c>
      <c r="EC1282" s="27">
        <f>_xlfn.XLOOKUP($C1282,[32]PSP!$C:$C,[32]PSP!$EC:$EC)</f>
        <v>1295.48</v>
      </c>
      <c r="ED1282" s="28">
        <f t="shared" si="5148"/>
        <v>0</v>
      </c>
      <c r="EE1282" s="88"/>
      <c r="EF1282" s="54">
        <f>_xlfn.XLOOKUP($C1282,[32]PSP!$C:$C,[32]PSP!$EF:$EF)</f>
        <v>0</v>
      </c>
      <c r="EG1282" s="27">
        <f>_xlfn.XLOOKUP($C1282,[32]PSP!$C:$C,[32]PSP!$EG:$EG)</f>
        <v>1295.48</v>
      </c>
      <c r="EH1282" s="28">
        <f t="shared" si="5149"/>
        <v>0</v>
      </c>
      <c r="EI1282" s="88"/>
      <c r="EJ1282" s="54">
        <f>_xlfn.XLOOKUP($C1282,[32]PSP!$C:$C,[32]PSP!$EJ:$EJ)</f>
        <v>0</v>
      </c>
      <c r="EK1282" s="27">
        <f>_xlfn.XLOOKUP($C1282,[32]PSP!$C:$C,[32]PSP!$EK:$EK)</f>
        <v>1295.48</v>
      </c>
      <c r="EL1282" s="28">
        <f t="shared" si="5150"/>
        <v>0</v>
      </c>
      <c r="EM1282" s="24"/>
      <c r="EO1282" s="29">
        <f t="shared" si="5114"/>
        <v>205618.58</v>
      </c>
      <c r="EP1282" s="29">
        <f t="shared" si="5115"/>
        <v>205618.58</v>
      </c>
      <c r="EQ1282" s="4" t="b">
        <f t="shared" si="5112"/>
        <v>1</v>
      </c>
      <c r="ES1282" s="118">
        <f t="shared" si="5116"/>
        <v>1.1767000000000001</v>
      </c>
    </row>
    <row r="1283" spans="3:149" ht="14.25" x14ac:dyDescent="0.25">
      <c r="C1283" s="111" t="s">
        <v>1300</v>
      </c>
      <c r="D1283" s="112"/>
      <c r="E1283" s="111"/>
      <c r="F1283" s="113" t="str">
        <f>_xlfn.XLOOKUP($C1283,[32]PSP!$C:$C,[32]PSP!F:F)</f>
        <v>ILUMINAÇÃO</v>
      </c>
      <c r="G1283" s="114"/>
      <c r="H1283" s="114"/>
      <c r="I1283" s="115"/>
      <c r="J1283" s="115"/>
      <c r="K1283" s="1"/>
      <c r="L1283" s="68"/>
      <c r="M1283" s="69"/>
      <c r="N1283" s="67"/>
      <c r="O1283" s="1"/>
      <c r="P1283" s="68"/>
      <c r="Q1283" s="69"/>
      <c r="R1283" s="67"/>
      <c r="S1283" s="1"/>
      <c r="T1283" s="68"/>
      <c r="U1283" s="69"/>
      <c r="V1283" s="67"/>
      <c r="W1283" s="1"/>
      <c r="X1283" s="68"/>
      <c r="Y1283" s="69"/>
      <c r="Z1283" s="67"/>
      <c r="AA1283" s="1"/>
      <c r="AB1283" s="68"/>
      <c r="AC1283" s="69"/>
      <c r="AD1283" s="67"/>
      <c r="AE1283" s="1"/>
      <c r="AF1283" s="68"/>
      <c r="AG1283" s="69"/>
      <c r="AH1283" s="67"/>
      <c r="AI1283" s="1"/>
      <c r="AJ1283" s="68"/>
      <c r="AK1283" s="69"/>
      <c r="AL1283" s="67"/>
      <c r="AM1283" s="1"/>
      <c r="AN1283" s="68"/>
      <c r="AO1283" s="69"/>
      <c r="AP1283" s="67"/>
      <c r="AQ1283" s="1"/>
      <c r="AR1283" s="68"/>
      <c r="AS1283" s="69"/>
      <c r="AT1283" s="67"/>
      <c r="AU1283" s="1"/>
      <c r="AV1283" s="68"/>
      <c r="AW1283" s="69"/>
      <c r="AX1283" s="67"/>
      <c r="AY1283" s="1"/>
      <c r="AZ1283" s="68"/>
      <c r="BA1283" s="69"/>
      <c r="BB1283" s="67"/>
      <c r="BC1283" s="1"/>
      <c r="BD1283" s="68"/>
      <c r="BE1283" s="69"/>
      <c r="BF1283" s="67"/>
      <c r="BG1283" s="1"/>
      <c r="BH1283" s="68"/>
      <c r="BI1283" s="69"/>
      <c r="BJ1283" s="67"/>
      <c r="BK1283" s="1"/>
      <c r="BL1283" s="68"/>
      <c r="BM1283" s="69"/>
      <c r="BN1283" s="67"/>
      <c r="BO1283" s="1"/>
      <c r="BP1283" s="68"/>
      <c r="BQ1283" s="69"/>
      <c r="BR1283" s="67"/>
      <c r="BS1283" s="1"/>
      <c r="BT1283" s="68"/>
      <c r="BU1283" s="69"/>
      <c r="BV1283" s="67"/>
      <c r="BW1283" s="1"/>
      <c r="BX1283" s="68"/>
      <c r="BY1283" s="69"/>
      <c r="BZ1283" s="67"/>
      <c r="CA1283" s="1"/>
      <c r="CB1283" s="68"/>
      <c r="CC1283" s="69"/>
      <c r="CD1283" s="67"/>
      <c r="CE1283" s="1"/>
      <c r="CF1283" s="68"/>
      <c r="CG1283" s="69"/>
      <c r="CH1283" s="67"/>
      <c r="CI1283" s="1"/>
      <c r="CJ1283" s="68"/>
      <c r="CK1283" s="69"/>
      <c r="CL1283" s="67"/>
      <c r="CM1283" s="1"/>
      <c r="CN1283" s="68"/>
      <c r="CO1283" s="69"/>
      <c r="CP1283" s="67"/>
      <c r="CQ1283" s="1"/>
      <c r="CR1283" s="68"/>
      <c r="CS1283" s="69"/>
      <c r="CT1283" s="67"/>
      <c r="CU1283" s="1"/>
      <c r="CV1283" s="68"/>
      <c r="CW1283" s="69"/>
      <c r="CX1283" s="67"/>
      <c r="CY1283" s="1"/>
      <c r="CZ1283" s="68"/>
      <c r="DA1283" s="69"/>
      <c r="DB1283" s="67"/>
      <c r="DC1283" s="1"/>
      <c r="DD1283" s="68"/>
      <c r="DE1283" s="69"/>
      <c r="DF1283" s="67"/>
      <c r="DG1283" s="1"/>
      <c r="DH1283" s="68"/>
      <c r="DI1283" s="69"/>
      <c r="DJ1283" s="67"/>
      <c r="DK1283" s="1"/>
      <c r="DL1283" s="68"/>
      <c r="DM1283" s="69"/>
      <c r="DN1283" s="67"/>
      <c r="DO1283" s="1"/>
      <c r="DP1283" s="68"/>
      <c r="DQ1283" s="69"/>
      <c r="DR1283" s="67"/>
      <c r="DS1283" s="1"/>
      <c r="DT1283" s="68"/>
      <c r="DU1283" s="69"/>
      <c r="DV1283" s="67"/>
      <c r="DW1283" s="1"/>
      <c r="DX1283" s="68"/>
      <c r="DY1283" s="69"/>
      <c r="DZ1283" s="67"/>
      <c r="EA1283" s="1"/>
      <c r="EB1283" s="68"/>
      <c r="EC1283" s="69"/>
      <c r="ED1283" s="67"/>
      <c r="EE1283" s="1"/>
      <c r="EF1283" s="68"/>
      <c r="EG1283" s="69"/>
      <c r="EH1283" s="67"/>
      <c r="EI1283" s="1"/>
      <c r="EJ1283" s="68"/>
      <c r="EK1283" s="69"/>
      <c r="EL1283" s="67"/>
      <c r="EM1283" s="24"/>
      <c r="EO1283" s="29">
        <f>EL1284+EH1284+ED1284+DZ1284+DV1284+DR1284+DN1284+DJ1284+DF1284+DB1284+CX1284+CT1284+CP1284+CL1284+CH1284+CD1284+BZ1284+BV1284+BR1284+BN1284+BJ1284+BF1284+BB1284+AX1284+AT1284+AP1284+AL1284+AH1284+AD1284+Z1284+V1284+R1284+N1284</f>
        <v>0</v>
      </c>
      <c r="EP1283" s="29">
        <f>I1284</f>
        <v>0</v>
      </c>
      <c r="EQ1283" s="4" t="b">
        <f t="shared" ref="EQ1283:EQ1288" si="5151">EP1283=EO1283</f>
        <v>1</v>
      </c>
      <c r="ES1283" s="118">
        <f>IF(LEFT(D1284,6)="COT.IS",1,1+$J$7)</f>
        <v>1.1767000000000001</v>
      </c>
    </row>
    <row r="1284" spans="3:149" ht="21" x14ac:dyDescent="0.25">
      <c r="C1284" s="24" t="s">
        <v>1301</v>
      </c>
      <c r="D1284" s="43" t="str">
        <f>_xlfn.XLOOKUP($C1284,[32]PSP!$C:$C,[32]PSP!D:D)</f>
        <v>COMP_06001</v>
      </c>
      <c r="E1284" s="24" t="str">
        <f>_xlfn.XLOOKUP($C1284,[32]PSP!$C:$C,[32]PSP!E:E)</f>
        <v>COMPOSIÇÃO</v>
      </c>
      <c r="F1284" s="25" t="str">
        <f>_xlfn.XLOOKUP($C1284,[32]PSP!$C:$C,[32]PSP!F:F)</f>
        <v>GERADOR PORTATIL MONOFASICO, POTENCIA 5500 VA, MOTOR A GASOLINA, POTENCIA DO MOTOR 13 CV - FORNECIMENTO E INSTALACAO</v>
      </c>
      <c r="G1284" s="26" t="str">
        <f>_xlfn.XLOOKUP($C1284,[32]PSP!$C:$C,[32]PSP!G:G)</f>
        <v>UN</v>
      </c>
      <c r="H1284" s="53">
        <f>_xlfn.XLOOKUP($C1284,[32]PSP!$C:$C,[32]PSP!$H:$H)</f>
        <v>0</v>
      </c>
      <c r="I1284" s="28">
        <f>_xlfn.XLOOKUP($C1284,[32]PSP!$C:$C,[32]PSP!$I:$I)</f>
        <v>0</v>
      </c>
      <c r="J1284" s="28">
        <f t="shared" si="5117"/>
        <v>0</v>
      </c>
      <c r="K1284" s="88"/>
      <c r="L1284" s="54">
        <f>_xlfn.XLOOKUP($C1284,[32]PSP!$C:$C,[32]PSP!$L:$L)</f>
        <v>0</v>
      </c>
      <c r="M1284" s="27">
        <f>_xlfn.XLOOKUP($C1284,[32]PSP!$C:$C,[32]PSP!$M:$M)</f>
        <v>3607.39</v>
      </c>
      <c r="N1284" s="28">
        <f t="shared" si="5118"/>
        <v>0</v>
      </c>
      <c r="O1284" s="88"/>
      <c r="P1284" s="54">
        <f>_xlfn.XLOOKUP($C1284,[32]PSP!$C:$C,[32]PSP!$P:$P)</f>
        <v>0</v>
      </c>
      <c r="Q1284" s="27">
        <f>_xlfn.XLOOKUP($C1284,[32]PSP!$C:$C,[32]PSP!$Q:$Q)</f>
        <v>3607.39</v>
      </c>
      <c r="R1284" s="28">
        <f t="shared" si="5119"/>
        <v>0</v>
      </c>
      <c r="S1284" s="88"/>
      <c r="T1284" s="54">
        <f>_xlfn.XLOOKUP($C1284,[32]PSP!$C:$C,[32]PSP!$T:$T)</f>
        <v>0</v>
      </c>
      <c r="U1284" s="27">
        <f>_xlfn.XLOOKUP($C1284,[32]PSP!$C:$C,[32]PSP!$U:$U)</f>
        <v>3607.39</v>
      </c>
      <c r="V1284" s="28">
        <f t="shared" si="5120"/>
        <v>0</v>
      </c>
      <c r="W1284" s="88"/>
      <c r="X1284" s="54">
        <f>_xlfn.XLOOKUP($C1284,[32]PSP!$C:$C,[32]PSP!$X:$X)</f>
        <v>0</v>
      </c>
      <c r="Y1284" s="27">
        <f>_xlfn.XLOOKUP($C1284,[32]PSP!$C:$C,[32]PSP!$Y:$Y)</f>
        <v>3607.39</v>
      </c>
      <c r="Z1284" s="28">
        <f t="shared" si="5121"/>
        <v>0</v>
      </c>
      <c r="AA1284" s="88"/>
      <c r="AB1284" s="54">
        <f>_xlfn.XLOOKUP($C1284,[32]PSP!$C:$C,[32]PSP!$AB:$AB)</f>
        <v>0</v>
      </c>
      <c r="AC1284" s="27">
        <f>_xlfn.XLOOKUP($C1284,[32]PSP!$C:$C,[32]PSP!$AC:$AC)</f>
        <v>3607.39</v>
      </c>
      <c r="AD1284" s="28">
        <f t="shared" si="5122"/>
        <v>0</v>
      </c>
      <c r="AE1284" s="88"/>
      <c r="AF1284" s="54">
        <f>_xlfn.XLOOKUP($C1284,[32]PSP!$C:$C,[32]PSP!$AF:$AF)</f>
        <v>0</v>
      </c>
      <c r="AG1284" s="27">
        <f>_xlfn.XLOOKUP($C1284,[32]PSP!$C:$C,[32]PSP!$AG:$AG)</f>
        <v>3607.39</v>
      </c>
      <c r="AH1284" s="28">
        <f t="shared" si="5123"/>
        <v>0</v>
      </c>
      <c r="AI1284" s="88"/>
      <c r="AJ1284" s="54">
        <f>_xlfn.XLOOKUP($C1284,[32]PSP!$C:$C,[32]PSP!$AJ:$AJ)</f>
        <v>0</v>
      </c>
      <c r="AK1284" s="27">
        <f>_xlfn.XLOOKUP($C1284,[32]PSP!$C:$C,[32]PSP!$AK:$AK)</f>
        <v>3607.39</v>
      </c>
      <c r="AL1284" s="28">
        <f t="shared" si="5124"/>
        <v>0</v>
      </c>
      <c r="AM1284" s="88"/>
      <c r="AN1284" s="54">
        <f>_xlfn.XLOOKUP($C1284,[32]PSP!$C:$C,[32]PSP!$AN:$AN)</f>
        <v>0</v>
      </c>
      <c r="AO1284" s="27">
        <f>_xlfn.XLOOKUP($C1284,[32]PSP!$C:$C,[32]PSP!$AO:$AO)</f>
        <v>3607.39</v>
      </c>
      <c r="AP1284" s="28">
        <f t="shared" si="5125"/>
        <v>0</v>
      </c>
      <c r="AQ1284" s="88"/>
      <c r="AR1284" s="54">
        <f>_xlfn.XLOOKUP($C1284,[32]PSP!$C:$C,[32]PSP!$AR:$AR)</f>
        <v>0</v>
      </c>
      <c r="AS1284" s="27">
        <f>_xlfn.XLOOKUP($C1284,[32]PSP!$C:$C,[32]PSP!$AS:$AS)</f>
        <v>3607.39</v>
      </c>
      <c r="AT1284" s="28">
        <f t="shared" si="5126"/>
        <v>0</v>
      </c>
      <c r="AU1284" s="88"/>
      <c r="AV1284" s="54">
        <f>_xlfn.XLOOKUP($C1284,[32]PSP!$C:$C,[32]PSP!$AV:$AV)</f>
        <v>0</v>
      </c>
      <c r="AW1284" s="27">
        <f>_xlfn.XLOOKUP($C1284,[32]PSP!$C:$C,[32]PSP!$AW:$AW)</f>
        <v>3607.39</v>
      </c>
      <c r="AX1284" s="28">
        <f t="shared" si="5127"/>
        <v>0</v>
      </c>
      <c r="AY1284" s="88"/>
      <c r="AZ1284" s="54">
        <f>_xlfn.XLOOKUP($C1284,[32]PSP!$C:$C,[32]PSP!$AZ:$AZ)</f>
        <v>0</v>
      </c>
      <c r="BA1284" s="27">
        <f>_xlfn.XLOOKUP($C1284,[32]PSP!$C:$C,[32]PSP!$BA:$BA)</f>
        <v>3607.39</v>
      </c>
      <c r="BB1284" s="28">
        <f t="shared" si="5128"/>
        <v>0</v>
      </c>
      <c r="BC1284" s="88"/>
      <c r="BD1284" s="54">
        <f>_xlfn.XLOOKUP($C1284,[32]PSP!$C:$C,[32]PSP!$BD:$BD)</f>
        <v>0</v>
      </c>
      <c r="BE1284" s="27">
        <f>_xlfn.XLOOKUP($C1284,[32]PSP!$C:$C,[32]PSP!$BE:$BE)</f>
        <v>3607.39</v>
      </c>
      <c r="BF1284" s="28">
        <f t="shared" si="5129"/>
        <v>0</v>
      </c>
      <c r="BG1284" s="88"/>
      <c r="BH1284" s="54">
        <f>_xlfn.XLOOKUP($C1284,[32]PSP!$C:$C,[32]PSP!$BH:$BH)</f>
        <v>0</v>
      </c>
      <c r="BI1284" s="27">
        <f>_xlfn.XLOOKUP($C1284,[32]PSP!$C:$C,[32]PSP!$BI:$BI)</f>
        <v>3607.39</v>
      </c>
      <c r="BJ1284" s="28">
        <f t="shared" si="5130"/>
        <v>0</v>
      </c>
      <c r="BK1284" s="88"/>
      <c r="BL1284" s="54">
        <f>_xlfn.XLOOKUP($C1284,[32]PSP!$C:$C,[32]PSP!$BL:$BL)</f>
        <v>0</v>
      </c>
      <c r="BM1284" s="27">
        <f>_xlfn.XLOOKUP($C1284,[32]PSP!$C:$C,[32]PSP!$BM:$BM)</f>
        <v>3607.39</v>
      </c>
      <c r="BN1284" s="28">
        <f t="shared" si="5131"/>
        <v>0</v>
      </c>
      <c r="BO1284" s="88"/>
      <c r="BP1284" s="54">
        <f>_xlfn.XLOOKUP($C1284,[32]PSP!$C:$C,[32]PSP!$BP:$BP)</f>
        <v>0</v>
      </c>
      <c r="BQ1284" s="27">
        <f>_xlfn.XLOOKUP($C1284,[32]PSP!$C:$C,[32]PSP!$BQ:$BQ)</f>
        <v>3607.39</v>
      </c>
      <c r="BR1284" s="28">
        <f t="shared" si="5132"/>
        <v>0</v>
      </c>
      <c r="BS1284" s="88"/>
      <c r="BT1284" s="54">
        <f>_xlfn.XLOOKUP($C1284,[32]PSP!$C:$C,[32]PSP!$BT:$BT)</f>
        <v>0</v>
      </c>
      <c r="BU1284" s="27">
        <f>_xlfn.XLOOKUP($C1284,[32]PSP!$C:$C,[32]PSP!$BU:$BU)</f>
        <v>3607.39</v>
      </c>
      <c r="BV1284" s="28">
        <f t="shared" si="5133"/>
        <v>0</v>
      </c>
      <c r="BW1284" s="88"/>
      <c r="BX1284" s="54">
        <f>_xlfn.XLOOKUP($C1284,[32]PSP!$C:$C,[32]PSP!$BX:$BX)</f>
        <v>0</v>
      </c>
      <c r="BY1284" s="27">
        <f>_xlfn.XLOOKUP($C1284,[32]PSP!$C:$C,[32]PSP!$BY:$BY)</f>
        <v>3607.39</v>
      </c>
      <c r="BZ1284" s="28">
        <f t="shared" si="5134"/>
        <v>0</v>
      </c>
      <c r="CA1284" s="88"/>
      <c r="CB1284" s="54">
        <f>_xlfn.XLOOKUP($C1284,[32]PSP!$C:$C,[32]PSP!$CB:$CB)</f>
        <v>0</v>
      </c>
      <c r="CC1284" s="27">
        <f>_xlfn.XLOOKUP($C1284,[32]PSP!$C:$C,[32]PSP!$CC:$CC)</f>
        <v>3607.39</v>
      </c>
      <c r="CD1284" s="28">
        <f t="shared" si="5135"/>
        <v>0</v>
      </c>
      <c r="CE1284" s="88"/>
      <c r="CF1284" s="54">
        <f>_xlfn.XLOOKUP($C1284,[32]PSP!$C:$C,[32]PSP!$CF:$CF)</f>
        <v>0</v>
      </c>
      <c r="CG1284" s="27">
        <f>_xlfn.XLOOKUP($C1284,[32]PSP!$C:$C,[32]PSP!$CG:$CG)</f>
        <v>3607.39</v>
      </c>
      <c r="CH1284" s="28">
        <f t="shared" si="5136"/>
        <v>0</v>
      </c>
      <c r="CI1284" s="88"/>
      <c r="CJ1284" s="54">
        <f>_xlfn.XLOOKUP($C1284,[32]PSP!$C:$C,[32]PSP!$CJ:$CJ)</f>
        <v>0</v>
      </c>
      <c r="CK1284" s="27">
        <f>_xlfn.XLOOKUP($C1284,[32]PSP!$C:$C,[32]PSP!$CK:$CK)</f>
        <v>3607.39</v>
      </c>
      <c r="CL1284" s="28">
        <f t="shared" si="5137"/>
        <v>0</v>
      </c>
      <c r="CM1284" s="88"/>
      <c r="CN1284" s="54">
        <f>_xlfn.XLOOKUP($C1284,[32]PSP!$C:$C,[32]PSP!$CN:$CN)</f>
        <v>0</v>
      </c>
      <c r="CO1284" s="27">
        <f>_xlfn.XLOOKUP($C1284,[32]PSP!$C:$C,[32]PSP!$CO:$CO)</f>
        <v>3607.39</v>
      </c>
      <c r="CP1284" s="28">
        <f t="shared" si="5138"/>
        <v>0</v>
      </c>
      <c r="CQ1284" s="88"/>
      <c r="CR1284" s="54">
        <f>_xlfn.XLOOKUP($C1284,[32]PSP!$C:$C,[32]PSP!$CR:$CR)</f>
        <v>0</v>
      </c>
      <c r="CS1284" s="27">
        <f>_xlfn.XLOOKUP($C1284,[32]PSP!$C:$C,[32]PSP!$CS:$CS)</f>
        <v>3607.39</v>
      </c>
      <c r="CT1284" s="28">
        <f t="shared" si="5139"/>
        <v>0</v>
      </c>
      <c r="CU1284" s="88"/>
      <c r="CV1284" s="54">
        <f>_xlfn.XLOOKUP($C1284,[32]PSP!$C:$C,[32]PSP!$CV:$CV)</f>
        <v>0</v>
      </c>
      <c r="CW1284" s="27">
        <f>_xlfn.XLOOKUP($C1284,[32]PSP!$C:$C,[32]PSP!$CW:$CW)</f>
        <v>3607.39</v>
      </c>
      <c r="CX1284" s="28">
        <f t="shared" si="5140"/>
        <v>0</v>
      </c>
      <c r="CY1284" s="88"/>
      <c r="CZ1284" s="54">
        <f>_xlfn.XLOOKUP($C1284,[32]PSP!$C:$C,[32]PSP!$CZ:$CZ)</f>
        <v>0</v>
      </c>
      <c r="DA1284" s="27">
        <f>_xlfn.XLOOKUP($C1284,[32]PSP!$C:$C,[32]PSP!$DA:$DA)</f>
        <v>3607.39</v>
      </c>
      <c r="DB1284" s="28">
        <f t="shared" si="5141"/>
        <v>0</v>
      </c>
      <c r="DC1284" s="88"/>
      <c r="DD1284" s="54">
        <f>_xlfn.XLOOKUP($C1284,[32]PSP!$C:$C,[32]PSP!$DD:$DD)</f>
        <v>0</v>
      </c>
      <c r="DE1284" s="27">
        <f>_xlfn.XLOOKUP($C1284,[32]PSP!$C:$C,[32]PSP!$DE:$DE)</f>
        <v>3607.39</v>
      </c>
      <c r="DF1284" s="28">
        <f t="shared" si="5142"/>
        <v>0</v>
      </c>
      <c r="DG1284" s="88"/>
      <c r="DH1284" s="54">
        <f>_xlfn.XLOOKUP($C1284,[32]PSP!$C:$C,[32]PSP!$DH:$DH)</f>
        <v>0</v>
      </c>
      <c r="DI1284" s="27">
        <f>_xlfn.XLOOKUP($C1284,[32]PSP!$C:$C,[32]PSP!$DI:$DI)</f>
        <v>3607.39</v>
      </c>
      <c r="DJ1284" s="28">
        <f t="shared" si="5143"/>
        <v>0</v>
      </c>
      <c r="DK1284" s="88"/>
      <c r="DL1284" s="54">
        <f>_xlfn.XLOOKUP($C1284,[32]PSP!$C:$C,[32]PSP!$DL:$DL)</f>
        <v>0</v>
      </c>
      <c r="DM1284" s="27">
        <f>_xlfn.XLOOKUP($C1284,[32]PSP!$C:$C,[32]PSP!$DM:$DM)</f>
        <v>3607.39</v>
      </c>
      <c r="DN1284" s="28">
        <f t="shared" si="5144"/>
        <v>0</v>
      </c>
      <c r="DO1284" s="88"/>
      <c r="DP1284" s="54">
        <f>_xlfn.XLOOKUP($C1284,[32]PSP!$C:$C,[32]PSP!$DP:$DP)</f>
        <v>0</v>
      </c>
      <c r="DQ1284" s="27">
        <f>_xlfn.XLOOKUP($C1284,[32]PSP!$C:$C,[32]PSP!$DQ:$DQ)</f>
        <v>3607.39</v>
      </c>
      <c r="DR1284" s="28">
        <f t="shared" si="5145"/>
        <v>0</v>
      </c>
      <c r="DS1284" s="88"/>
      <c r="DT1284" s="54">
        <f>_xlfn.XLOOKUP($C1284,[32]PSP!$C:$C,[32]PSP!$DT:$DT)</f>
        <v>0</v>
      </c>
      <c r="DU1284" s="27">
        <f>_xlfn.XLOOKUP($C1284,[32]PSP!$C:$C,[32]PSP!$DU:$DU)</f>
        <v>3607.39</v>
      </c>
      <c r="DV1284" s="28">
        <f t="shared" si="5146"/>
        <v>0</v>
      </c>
      <c r="DW1284" s="88"/>
      <c r="DX1284" s="54">
        <f>_xlfn.XLOOKUP($C1284,[32]PSP!$C:$C,[32]PSP!$DX:$DX)</f>
        <v>0</v>
      </c>
      <c r="DY1284" s="27">
        <f>_xlfn.XLOOKUP($C1284,[32]PSP!$C:$C,[32]PSP!$DY:$DY)</f>
        <v>3607.39</v>
      </c>
      <c r="DZ1284" s="28">
        <f t="shared" si="5147"/>
        <v>0</v>
      </c>
      <c r="EA1284" s="88"/>
      <c r="EB1284" s="54">
        <f>_xlfn.XLOOKUP($C1284,[32]PSP!$C:$C,[32]PSP!$EB:$EB)</f>
        <v>0</v>
      </c>
      <c r="EC1284" s="27">
        <f>_xlfn.XLOOKUP($C1284,[32]PSP!$C:$C,[32]PSP!$EC:$EC)</f>
        <v>3607.39</v>
      </c>
      <c r="ED1284" s="28">
        <f t="shared" si="5148"/>
        <v>0</v>
      </c>
      <c r="EE1284" s="88"/>
      <c r="EF1284" s="54">
        <f>_xlfn.XLOOKUP($C1284,[32]PSP!$C:$C,[32]PSP!$EF:$EF)</f>
        <v>0</v>
      </c>
      <c r="EG1284" s="27">
        <f>_xlfn.XLOOKUP($C1284,[32]PSP!$C:$C,[32]PSP!$EG:$EG)</f>
        <v>3607.39</v>
      </c>
      <c r="EH1284" s="28">
        <f t="shared" si="5149"/>
        <v>0</v>
      </c>
      <c r="EI1284" s="88"/>
      <c r="EJ1284" s="54">
        <f>_xlfn.XLOOKUP($C1284,[32]PSP!$C:$C,[32]PSP!$EJ:$EJ)</f>
        <v>0</v>
      </c>
      <c r="EK1284" s="27">
        <f>_xlfn.XLOOKUP($C1284,[32]PSP!$C:$C,[32]PSP!$EK:$EK)</f>
        <v>3607.39</v>
      </c>
      <c r="EL1284" s="28">
        <f t="shared" si="5150"/>
        <v>0</v>
      </c>
      <c r="EM1284" s="24"/>
      <c r="EO1284" s="29">
        <f>EL1285+EH1285+ED1285+DZ1285+DV1285+DR1285+DN1285+DJ1285+DF1285+DB1285+CX1285+CT1285+CP1285+CL1285+CH1285+CD1285+BZ1285+BV1285+BR1285+BN1285+BJ1285+BF1285+BB1285+AX1285+AT1285+AP1285+AL1285+AH1285+AD1285+Z1285+V1285+R1285+N1285</f>
        <v>0</v>
      </c>
      <c r="EP1284" s="29">
        <f>I1285</f>
        <v>0</v>
      </c>
      <c r="EQ1284" s="4" t="b">
        <f t="shared" si="5151"/>
        <v>1</v>
      </c>
      <c r="ES1284" s="118">
        <f>IF(LEFT(D1285,6)="COT.IS",1,1+$J$7)</f>
        <v>1.1767000000000001</v>
      </c>
    </row>
    <row r="1285" spans="3:149" ht="21" x14ac:dyDescent="0.25">
      <c r="C1285" s="24" t="s">
        <v>1302</v>
      </c>
      <c r="D1285" s="43" t="str">
        <f>_xlfn.XLOOKUP($C1285,[32]PSP!$C:$C,[32]PSP!D:D)</f>
        <v>COMP_06002</v>
      </c>
      <c r="E1285" s="24" t="str">
        <f>_xlfn.XLOOKUP($C1285,[32]PSP!$C:$C,[32]PSP!E:E)</f>
        <v>COMPOSIÇÃO</v>
      </c>
      <c r="F1285" s="25" t="str">
        <f>_xlfn.XLOOKUP($C1285,[32]PSP!$C:$C,[32]PSP!F:F)</f>
        <v>EXECUÇÃO DE POÇO ARTESIANO COM PROFUNDIDADE MÉDIA DE 15M E RESERVATÓRIO ELEVADO DE 5.000L</v>
      </c>
      <c r="G1285" s="26" t="str">
        <f>_xlfn.XLOOKUP($C1285,[32]PSP!$C:$C,[32]PSP!G:G)</f>
        <v>UN</v>
      </c>
      <c r="H1285" s="53">
        <f>_xlfn.XLOOKUP($C1285,[32]PSP!$C:$C,[32]PSP!$H:$H)</f>
        <v>0</v>
      </c>
      <c r="I1285" s="28">
        <f>_xlfn.XLOOKUP($C1285,[32]PSP!$C:$C,[32]PSP!$I:$I)</f>
        <v>0</v>
      </c>
      <c r="J1285" s="28">
        <f t="shared" si="5117"/>
        <v>0</v>
      </c>
      <c r="K1285" s="88"/>
      <c r="L1285" s="54">
        <f>_xlfn.XLOOKUP($C1285,[32]PSP!$C:$C,[32]PSP!$L:$L)</f>
        <v>0</v>
      </c>
      <c r="M1285" s="27">
        <f>_xlfn.XLOOKUP($C1285,[32]PSP!$C:$C,[32]PSP!$M:$M)</f>
        <v>13755.59</v>
      </c>
      <c r="N1285" s="28">
        <f t="shared" si="5118"/>
        <v>0</v>
      </c>
      <c r="O1285" s="88"/>
      <c r="P1285" s="54">
        <f>_xlfn.XLOOKUP($C1285,[32]PSP!$C:$C,[32]PSP!$P:$P)</f>
        <v>0</v>
      </c>
      <c r="Q1285" s="27">
        <f>_xlfn.XLOOKUP($C1285,[32]PSP!$C:$C,[32]PSP!$Q:$Q)</f>
        <v>13755.59</v>
      </c>
      <c r="R1285" s="28">
        <f t="shared" si="5119"/>
        <v>0</v>
      </c>
      <c r="S1285" s="88"/>
      <c r="T1285" s="54">
        <f>_xlfn.XLOOKUP($C1285,[32]PSP!$C:$C,[32]PSP!$T:$T)</f>
        <v>0</v>
      </c>
      <c r="U1285" s="27">
        <f>_xlfn.XLOOKUP($C1285,[32]PSP!$C:$C,[32]PSP!$U:$U)</f>
        <v>13755.59</v>
      </c>
      <c r="V1285" s="28">
        <f t="shared" si="5120"/>
        <v>0</v>
      </c>
      <c r="W1285" s="88"/>
      <c r="X1285" s="54">
        <f>_xlfn.XLOOKUP($C1285,[32]PSP!$C:$C,[32]PSP!$X:$X)</f>
        <v>0</v>
      </c>
      <c r="Y1285" s="27">
        <f>_xlfn.XLOOKUP($C1285,[32]PSP!$C:$C,[32]PSP!$Y:$Y)</f>
        <v>13755.59</v>
      </c>
      <c r="Z1285" s="28">
        <f t="shared" si="5121"/>
        <v>0</v>
      </c>
      <c r="AA1285" s="88"/>
      <c r="AB1285" s="54">
        <f>_xlfn.XLOOKUP($C1285,[32]PSP!$C:$C,[32]PSP!$AB:$AB)</f>
        <v>0</v>
      </c>
      <c r="AC1285" s="27">
        <f>_xlfn.XLOOKUP($C1285,[32]PSP!$C:$C,[32]PSP!$AC:$AC)</f>
        <v>13755.59</v>
      </c>
      <c r="AD1285" s="28">
        <f t="shared" si="5122"/>
        <v>0</v>
      </c>
      <c r="AE1285" s="88"/>
      <c r="AF1285" s="54">
        <f>_xlfn.XLOOKUP($C1285,[32]PSP!$C:$C,[32]PSP!$AF:$AF)</f>
        <v>0</v>
      </c>
      <c r="AG1285" s="27">
        <f>_xlfn.XLOOKUP($C1285,[32]PSP!$C:$C,[32]PSP!$AG:$AG)</f>
        <v>13755.59</v>
      </c>
      <c r="AH1285" s="28">
        <f t="shared" si="5123"/>
        <v>0</v>
      </c>
      <c r="AI1285" s="88"/>
      <c r="AJ1285" s="54">
        <f>_xlfn.XLOOKUP($C1285,[32]PSP!$C:$C,[32]PSP!$AJ:$AJ)</f>
        <v>0</v>
      </c>
      <c r="AK1285" s="27">
        <f>_xlfn.XLOOKUP($C1285,[32]PSP!$C:$C,[32]PSP!$AK:$AK)</f>
        <v>13755.59</v>
      </c>
      <c r="AL1285" s="28">
        <f t="shared" si="5124"/>
        <v>0</v>
      </c>
      <c r="AM1285" s="88"/>
      <c r="AN1285" s="54">
        <f>_xlfn.XLOOKUP($C1285,[32]PSP!$C:$C,[32]PSP!$AN:$AN)</f>
        <v>0</v>
      </c>
      <c r="AO1285" s="27">
        <f>_xlfn.XLOOKUP($C1285,[32]PSP!$C:$C,[32]PSP!$AO:$AO)</f>
        <v>13755.59</v>
      </c>
      <c r="AP1285" s="28">
        <f t="shared" si="5125"/>
        <v>0</v>
      </c>
      <c r="AQ1285" s="88"/>
      <c r="AR1285" s="54">
        <f>_xlfn.XLOOKUP($C1285,[32]PSP!$C:$C,[32]PSP!$AR:$AR)</f>
        <v>0</v>
      </c>
      <c r="AS1285" s="27">
        <f>_xlfn.XLOOKUP($C1285,[32]PSP!$C:$C,[32]PSP!$AS:$AS)</f>
        <v>13755.59</v>
      </c>
      <c r="AT1285" s="28">
        <f t="shared" si="5126"/>
        <v>0</v>
      </c>
      <c r="AU1285" s="88"/>
      <c r="AV1285" s="54">
        <f>_xlfn.XLOOKUP($C1285,[32]PSP!$C:$C,[32]PSP!$AV:$AV)</f>
        <v>0</v>
      </c>
      <c r="AW1285" s="27">
        <f>_xlfn.XLOOKUP($C1285,[32]PSP!$C:$C,[32]PSP!$AW:$AW)</f>
        <v>13755.59</v>
      </c>
      <c r="AX1285" s="28">
        <f t="shared" si="5127"/>
        <v>0</v>
      </c>
      <c r="AY1285" s="88"/>
      <c r="AZ1285" s="54">
        <f>_xlfn.XLOOKUP($C1285,[32]PSP!$C:$C,[32]PSP!$AZ:$AZ)</f>
        <v>0</v>
      </c>
      <c r="BA1285" s="27">
        <f>_xlfn.XLOOKUP($C1285,[32]PSP!$C:$C,[32]PSP!$BA:$BA)</f>
        <v>13755.59</v>
      </c>
      <c r="BB1285" s="28">
        <f t="shared" si="5128"/>
        <v>0</v>
      </c>
      <c r="BC1285" s="88"/>
      <c r="BD1285" s="54">
        <f>_xlfn.XLOOKUP($C1285,[32]PSP!$C:$C,[32]PSP!$BD:$BD)</f>
        <v>0</v>
      </c>
      <c r="BE1285" s="27">
        <f>_xlfn.XLOOKUP($C1285,[32]PSP!$C:$C,[32]PSP!$BE:$BE)</f>
        <v>13755.59</v>
      </c>
      <c r="BF1285" s="28">
        <f t="shared" si="5129"/>
        <v>0</v>
      </c>
      <c r="BG1285" s="88"/>
      <c r="BH1285" s="54">
        <f>_xlfn.XLOOKUP($C1285,[32]PSP!$C:$C,[32]PSP!$BH:$BH)</f>
        <v>0</v>
      </c>
      <c r="BI1285" s="27">
        <f>_xlfn.XLOOKUP($C1285,[32]PSP!$C:$C,[32]PSP!$BI:$BI)</f>
        <v>13755.59</v>
      </c>
      <c r="BJ1285" s="28">
        <f t="shared" si="5130"/>
        <v>0</v>
      </c>
      <c r="BK1285" s="88"/>
      <c r="BL1285" s="54">
        <f>_xlfn.XLOOKUP($C1285,[32]PSP!$C:$C,[32]PSP!$BL:$BL)</f>
        <v>0</v>
      </c>
      <c r="BM1285" s="27">
        <f>_xlfn.XLOOKUP($C1285,[32]PSP!$C:$C,[32]PSP!$BM:$BM)</f>
        <v>13755.59</v>
      </c>
      <c r="BN1285" s="28">
        <f t="shared" si="5131"/>
        <v>0</v>
      </c>
      <c r="BO1285" s="88"/>
      <c r="BP1285" s="54">
        <f>_xlfn.XLOOKUP($C1285,[32]PSP!$C:$C,[32]PSP!$BP:$BP)</f>
        <v>0</v>
      </c>
      <c r="BQ1285" s="27">
        <f>_xlfn.XLOOKUP($C1285,[32]PSP!$C:$C,[32]PSP!$BQ:$BQ)</f>
        <v>13755.59</v>
      </c>
      <c r="BR1285" s="28">
        <f t="shared" si="5132"/>
        <v>0</v>
      </c>
      <c r="BS1285" s="88"/>
      <c r="BT1285" s="54">
        <f>_xlfn.XLOOKUP($C1285,[32]PSP!$C:$C,[32]PSP!$BT:$BT)</f>
        <v>0</v>
      </c>
      <c r="BU1285" s="27">
        <f>_xlfn.XLOOKUP($C1285,[32]PSP!$C:$C,[32]PSP!$BU:$BU)</f>
        <v>13755.59</v>
      </c>
      <c r="BV1285" s="28">
        <f t="shared" si="5133"/>
        <v>0</v>
      </c>
      <c r="BW1285" s="88"/>
      <c r="BX1285" s="54">
        <f>_xlfn.XLOOKUP($C1285,[32]PSP!$C:$C,[32]PSP!$BX:$BX)</f>
        <v>0</v>
      </c>
      <c r="BY1285" s="27">
        <f>_xlfn.XLOOKUP($C1285,[32]PSP!$C:$C,[32]PSP!$BY:$BY)</f>
        <v>13755.59</v>
      </c>
      <c r="BZ1285" s="28">
        <f t="shared" si="5134"/>
        <v>0</v>
      </c>
      <c r="CA1285" s="88"/>
      <c r="CB1285" s="54">
        <f>_xlfn.XLOOKUP($C1285,[32]PSP!$C:$C,[32]PSP!$CB:$CB)</f>
        <v>0</v>
      </c>
      <c r="CC1285" s="27">
        <f>_xlfn.XLOOKUP($C1285,[32]PSP!$C:$C,[32]PSP!$CC:$CC)</f>
        <v>13755.59</v>
      </c>
      <c r="CD1285" s="28">
        <f t="shared" si="5135"/>
        <v>0</v>
      </c>
      <c r="CE1285" s="88"/>
      <c r="CF1285" s="54">
        <f>_xlfn.XLOOKUP($C1285,[32]PSP!$C:$C,[32]PSP!$CF:$CF)</f>
        <v>0</v>
      </c>
      <c r="CG1285" s="27">
        <f>_xlfn.XLOOKUP($C1285,[32]PSP!$C:$C,[32]PSP!$CG:$CG)</f>
        <v>13755.59</v>
      </c>
      <c r="CH1285" s="28">
        <f t="shared" si="5136"/>
        <v>0</v>
      </c>
      <c r="CI1285" s="88"/>
      <c r="CJ1285" s="54">
        <f>_xlfn.XLOOKUP($C1285,[32]PSP!$C:$C,[32]PSP!$CJ:$CJ)</f>
        <v>0</v>
      </c>
      <c r="CK1285" s="27">
        <f>_xlfn.XLOOKUP($C1285,[32]PSP!$C:$C,[32]PSP!$CK:$CK)</f>
        <v>13755.59</v>
      </c>
      <c r="CL1285" s="28">
        <f t="shared" si="5137"/>
        <v>0</v>
      </c>
      <c r="CM1285" s="88"/>
      <c r="CN1285" s="54">
        <f>_xlfn.XLOOKUP($C1285,[32]PSP!$C:$C,[32]PSP!$CN:$CN)</f>
        <v>0</v>
      </c>
      <c r="CO1285" s="27">
        <f>_xlfn.XLOOKUP($C1285,[32]PSP!$C:$C,[32]PSP!$CO:$CO)</f>
        <v>13755.59</v>
      </c>
      <c r="CP1285" s="28">
        <f t="shared" si="5138"/>
        <v>0</v>
      </c>
      <c r="CQ1285" s="88"/>
      <c r="CR1285" s="54">
        <f>_xlfn.XLOOKUP($C1285,[32]PSP!$C:$C,[32]PSP!$CR:$CR)</f>
        <v>0</v>
      </c>
      <c r="CS1285" s="27">
        <f>_xlfn.XLOOKUP($C1285,[32]PSP!$C:$C,[32]PSP!$CS:$CS)</f>
        <v>13755.59</v>
      </c>
      <c r="CT1285" s="28">
        <f t="shared" si="5139"/>
        <v>0</v>
      </c>
      <c r="CU1285" s="88"/>
      <c r="CV1285" s="54">
        <f>_xlfn.XLOOKUP($C1285,[32]PSP!$C:$C,[32]PSP!$CV:$CV)</f>
        <v>0</v>
      </c>
      <c r="CW1285" s="27">
        <f>_xlfn.XLOOKUP($C1285,[32]PSP!$C:$C,[32]PSP!$CW:$CW)</f>
        <v>13755.59</v>
      </c>
      <c r="CX1285" s="28">
        <f t="shared" si="5140"/>
        <v>0</v>
      </c>
      <c r="CY1285" s="88"/>
      <c r="CZ1285" s="54">
        <f>_xlfn.XLOOKUP($C1285,[32]PSP!$C:$C,[32]PSP!$CZ:$CZ)</f>
        <v>0</v>
      </c>
      <c r="DA1285" s="27">
        <f>_xlfn.XLOOKUP($C1285,[32]PSP!$C:$C,[32]PSP!$DA:$DA)</f>
        <v>13755.59</v>
      </c>
      <c r="DB1285" s="28">
        <f t="shared" si="5141"/>
        <v>0</v>
      </c>
      <c r="DC1285" s="88"/>
      <c r="DD1285" s="54">
        <f>_xlfn.XLOOKUP($C1285,[32]PSP!$C:$C,[32]PSP!$DD:$DD)</f>
        <v>0</v>
      </c>
      <c r="DE1285" s="27">
        <f>_xlfn.XLOOKUP($C1285,[32]PSP!$C:$C,[32]PSP!$DE:$DE)</f>
        <v>13755.59</v>
      </c>
      <c r="DF1285" s="28">
        <f t="shared" si="5142"/>
        <v>0</v>
      </c>
      <c r="DG1285" s="88"/>
      <c r="DH1285" s="54">
        <f>_xlfn.XLOOKUP($C1285,[32]PSP!$C:$C,[32]PSP!$DH:$DH)</f>
        <v>0</v>
      </c>
      <c r="DI1285" s="27">
        <f>_xlfn.XLOOKUP($C1285,[32]PSP!$C:$C,[32]PSP!$DI:$DI)</f>
        <v>13755.59</v>
      </c>
      <c r="DJ1285" s="28">
        <f t="shared" si="5143"/>
        <v>0</v>
      </c>
      <c r="DK1285" s="88"/>
      <c r="DL1285" s="54">
        <f>_xlfn.XLOOKUP($C1285,[32]PSP!$C:$C,[32]PSP!$DL:$DL)</f>
        <v>0</v>
      </c>
      <c r="DM1285" s="27">
        <f>_xlfn.XLOOKUP($C1285,[32]PSP!$C:$C,[32]PSP!$DM:$DM)</f>
        <v>13755.59</v>
      </c>
      <c r="DN1285" s="28">
        <f t="shared" si="5144"/>
        <v>0</v>
      </c>
      <c r="DO1285" s="88"/>
      <c r="DP1285" s="54">
        <f>_xlfn.XLOOKUP($C1285,[32]PSP!$C:$C,[32]PSP!$DP:$DP)</f>
        <v>0</v>
      </c>
      <c r="DQ1285" s="27">
        <f>_xlfn.XLOOKUP($C1285,[32]PSP!$C:$C,[32]PSP!$DQ:$DQ)</f>
        <v>13755.59</v>
      </c>
      <c r="DR1285" s="28">
        <f t="shared" si="5145"/>
        <v>0</v>
      </c>
      <c r="DS1285" s="88"/>
      <c r="DT1285" s="54">
        <f>_xlfn.XLOOKUP($C1285,[32]PSP!$C:$C,[32]PSP!$DT:$DT)</f>
        <v>0</v>
      </c>
      <c r="DU1285" s="27">
        <f>_xlfn.XLOOKUP($C1285,[32]PSP!$C:$C,[32]PSP!$DU:$DU)</f>
        <v>13755.59</v>
      </c>
      <c r="DV1285" s="28">
        <f t="shared" si="5146"/>
        <v>0</v>
      </c>
      <c r="DW1285" s="88"/>
      <c r="DX1285" s="54">
        <f>_xlfn.XLOOKUP($C1285,[32]PSP!$C:$C,[32]PSP!$DX:$DX)</f>
        <v>0</v>
      </c>
      <c r="DY1285" s="27">
        <f>_xlfn.XLOOKUP($C1285,[32]PSP!$C:$C,[32]PSP!$DY:$DY)</f>
        <v>13755.59</v>
      </c>
      <c r="DZ1285" s="28">
        <f t="shared" si="5147"/>
        <v>0</v>
      </c>
      <c r="EA1285" s="88"/>
      <c r="EB1285" s="54">
        <f>_xlfn.XLOOKUP($C1285,[32]PSP!$C:$C,[32]PSP!$EB:$EB)</f>
        <v>0</v>
      </c>
      <c r="EC1285" s="27">
        <f>_xlfn.XLOOKUP($C1285,[32]PSP!$C:$C,[32]PSP!$EC:$EC)</f>
        <v>13755.59</v>
      </c>
      <c r="ED1285" s="28">
        <f t="shared" si="5148"/>
        <v>0</v>
      </c>
      <c r="EE1285" s="88"/>
      <c r="EF1285" s="54">
        <f>_xlfn.XLOOKUP($C1285,[32]PSP!$C:$C,[32]PSP!$EF:$EF)</f>
        <v>0</v>
      </c>
      <c r="EG1285" s="27">
        <f>_xlfn.XLOOKUP($C1285,[32]PSP!$C:$C,[32]PSP!$EG:$EG)</f>
        <v>13755.59</v>
      </c>
      <c r="EH1285" s="28">
        <f t="shared" si="5149"/>
        <v>0</v>
      </c>
      <c r="EI1285" s="88"/>
      <c r="EJ1285" s="54">
        <f>_xlfn.XLOOKUP($C1285,[32]PSP!$C:$C,[32]PSP!$EJ:$EJ)</f>
        <v>0</v>
      </c>
      <c r="EK1285" s="27">
        <f>_xlfn.XLOOKUP($C1285,[32]PSP!$C:$C,[32]PSP!$EK:$EK)</f>
        <v>13755.59</v>
      </c>
      <c r="EL1285" s="28">
        <f t="shared" si="5150"/>
        <v>0</v>
      </c>
      <c r="EM1285" s="24"/>
      <c r="EO1285" s="29">
        <f>EL1286+EH1286+ED1286+DZ1286+DV1286+DR1286+DN1286+DJ1286+DF1286+DB1286+CX1286+CT1286+CP1286+CL1286+CH1286+CD1286+BZ1286+BV1286+BR1286+BN1286+BJ1286+BF1286+BB1286+AX1286+AT1286+AP1286+AL1286+AH1286+AD1286+Z1286+V1286+R1286+N1286</f>
        <v>68328</v>
      </c>
      <c r="EP1285" s="29">
        <f>I1286</f>
        <v>68328</v>
      </c>
      <c r="EQ1285" s="4" t="b">
        <f t="shared" si="5151"/>
        <v>1</v>
      </c>
      <c r="ES1285" s="118">
        <f>IF(LEFT(D1286,6)="COT.IS",1,1+$J$7)</f>
        <v>1.1767000000000001</v>
      </c>
    </row>
    <row r="1286" spans="3:149" ht="12.75" customHeight="1" x14ac:dyDescent="0.25">
      <c r="C1286" s="24" t="s">
        <v>1397</v>
      </c>
      <c r="D1286" s="43">
        <f>_xlfn.XLOOKUP($C1286,[32]PSP!$C:$C,[32]PSP!D:D)</f>
        <v>98522</v>
      </c>
      <c r="E1286" s="24" t="str">
        <f>_xlfn.XLOOKUP($C1286,[32]PSP!$C:$C,[32]PSP!E:E)</f>
        <v>SINAPI SERVIÇO</v>
      </c>
      <c r="F1286" s="25" t="str">
        <f>_xlfn.XLOOKUP($C1286,[32]PSP!$C:$C,[32]PSP!F:F)</f>
        <v>ALAMBRADO EM MOURÕES DE CONCRETO, COM TELA DE ARAME GALVANIZADO (INCLUSIVE MURETA EM CONCRETO). AF_05/2018</v>
      </c>
      <c r="G1286" s="26" t="str">
        <f>_xlfn.XLOOKUP($C1286,[32]PSP!$C:$C,[32]PSP!G:G)</f>
        <v>M</v>
      </c>
      <c r="H1286" s="53">
        <f>_xlfn.XLOOKUP($C1286,[32]PSP!$C:$C,[32]PSP!$H:$H)</f>
        <v>600</v>
      </c>
      <c r="I1286" s="28">
        <f>_xlfn.XLOOKUP($C1286,[32]PSP!$C:$C,[32]PSP!$I:$I)</f>
        <v>68328</v>
      </c>
      <c r="J1286" s="28">
        <f t="shared" si="5117"/>
        <v>80401.5576</v>
      </c>
      <c r="K1286" s="88"/>
      <c r="L1286" s="54">
        <f>_xlfn.XLOOKUP($C1286,[32]PSP!$C:$C,[32]PSP!$L:$L)</f>
        <v>0</v>
      </c>
      <c r="M1286" s="27">
        <f>_xlfn.XLOOKUP($C1286,[32]PSP!$C:$C,[32]PSP!$M:$M)</f>
        <v>113.88</v>
      </c>
      <c r="N1286" s="28">
        <f t="shared" si="5118"/>
        <v>0</v>
      </c>
      <c r="O1286" s="88"/>
      <c r="P1286" s="54">
        <f>_xlfn.XLOOKUP($C1286,[32]PSP!$C:$C,[32]PSP!$P:$P)</f>
        <v>0</v>
      </c>
      <c r="Q1286" s="27">
        <f>_xlfn.XLOOKUP($C1286,[32]PSP!$C:$C,[32]PSP!$Q:$Q)</f>
        <v>113.88</v>
      </c>
      <c r="R1286" s="28">
        <f t="shared" si="5119"/>
        <v>0</v>
      </c>
      <c r="S1286" s="88"/>
      <c r="T1286" s="54">
        <f>_xlfn.XLOOKUP($C1286,[32]PSP!$C:$C,[32]PSP!$T:$T)</f>
        <v>0</v>
      </c>
      <c r="U1286" s="27">
        <f>_xlfn.XLOOKUP($C1286,[32]PSP!$C:$C,[32]PSP!$U:$U)</f>
        <v>113.88</v>
      </c>
      <c r="V1286" s="28">
        <f t="shared" si="5120"/>
        <v>0</v>
      </c>
      <c r="W1286" s="88"/>
      <c r="X1286" s="54">
        <f>_xlfn.XLOOKUP($C1286,[32]PSP!$C:$C,[32]PSP!$X:$X)</f>
        <v>0</v>
      </c>
      <c r="Y1286" s="27">
        <f>_xlfn.XLOOKUP($C1286,[32]PSP!$C:$C,[32]PSP!$Y:$Y)</f>
        <v>113.88</v>
      </c>
      <c r="Z1286" s="28">
        <f t="shared" si="5121"/>
        <v>0</v>
      </c>
      <c r="AA1286" s="88"/>
      <c r="AB1286" s="54">
        <f>_xlfn.XLOOKUP($C1286,[32]PSP!$C:$C,[32]PSP!$AB:$AB)</f>
        <v>0</v>
      </c>
      <c r="AC1286" s="27">
        <f>_xlfn.XLOOKUP($C1286,[32]PSP!$C:$C,[32]PSP!$AC:$AC)</f>
        <v>113.88</v>
      </c>
      <c r="AD1286" s="28">
        <f t="shared" si="5122"/>
        <v>0</v>
      </c>
      <c r="AE1286" s="88"/>
      <c r="AF1286" s="54">
        <f>_xlfn.XLOOKUP($C1286,[32]PSP!$C:$C,[32]PSP!$AF:$AF)</f>
        <v>0</v>
      </c>
      <c r="AG1286" s="27">
        <f>_xlfn.XLOOKUP($C1286,[32]PSP!$C:$C,[32]PSP!$AG:$AG)</f>
        <v>113.88</v>
      </c>
      <c r="AH1286" s="28">
        <f t="shared" si="5123"/>
        <v>0</v>
      </c>
      <c r="AI1286" s="88"/>
      <c r="AJ1286" s="54">
        <f>_xlfn.XLOOKUP($C1286,[32]PSP!$C:$C,[32]PSP!$AJ:$AJ)</f>
        <v>0</v>
      </c>
      <c r="AK1286" s="27">
        <f>_xlfn.XLOOKUP($C1286,[32]PSP!$C:$C,[32]PSP!$AK:$AK)</f>
        <v>113.88</v>
      </c>
      <c r="AL1286" s="28">
        <f t="shared" si="5124"/>
        <v>0</v>
      </c>
      <c r="AM1286" s="88"/>
      <c r="AN1286" s="54">
        <f>_xlfn.XLOOKUP($C1286,[32]PSP!$C:$C,[32]PSP!$AN:$AN)</f>
        <v>0</v>
      </c>
      <c r="AO1286" s="27">
        <f>_xlfn.XLOOKUP($C1286,[32]PSP!$C:$C,[32]PSP!$AO:$AO)</f>
        <v>113.88</v>
      </c>
      <c r="AP1286" s="28">
        <f t="shared" si="5125"/>
        <v>0</v>
      </c>
      <c r="AQ1286" s="88"/>
      <c r="AR1286" s="54">
        <f>_xlfn.XLOOKUP($C1286,[32]PSP!$C:$C,[32]PSP!$AR:$AR)</f>
        <v>0</v>
      </c>
      <c r="AS1286" s="27">
        <f>_xlfn.XLOOKUP($C1286,[32]PSP!$C:$C,[32]PSP!$AS:$AS)</f>
        <v>113.88</v>
      </c>
      <c r="AT1286" s="28">
        <f t="shared" si="5126"/>
        <v>0</v>
      </c>
      <c r="AU1286" s="88"/>
      <c r="AV1286" s="54">
        <f>_xlfn.XLOOKUP($C1286,[32]PSP!$C:$C,[32]PSP!$AV:$AV)</f>
        <v>0</v>
      </c>
      <c r="AW1286" s="27">
        <f>_xlfn.XLOOKUP($C1286,[32]PSP!$C:$C,[32]PSP!$AW:$AW)</f>
        <v>113.88</v>
      </c>
      <c r="AX1286" s="28">
        <f t="shared" si="5127"/>
        <v>0</v>
      </c>
      <c r="AY1286" s="88"/>
      <c r="AZ1286" s="54">
        <f>_xlfn.XLOOKUP($C1286,[32]PSP!$C:$C,[32]PSP!$AZ:$AZ)</f>
        <v>0</v>
      </c>
      <c r="BA1286" s="27">
        <f>_xlfn.XLOOKUP($C1286,[32]PSP!$C:$C,[32]PSP!$BA:$BA)</f>
        <v>113.88</v>
      </c>
      <c r="BB1286" s="28">
        <f t="shared" si="5128"/>
        <v>0</v>
      </c>
      <c r="BC1286" s="88"/>
      <c r="BD1286" s="54">
        <f>_xlfn.XLOOKUP($C1286,[32]PSP!$C:$C,[32]PSP!$BD:$BD)</f>
        <v>0</v>
      </c>
      <c r="BE1286" s="27">
        <f>_xlfn.XLOOKUP($C1286,[32]PSP!$C:$C,[32]PSP!$BE:$BE)</f>
        <v>113.88</v>
      </c>
      <c r="BF1286" s="28">
        <f t="shared" si="5129"/>
        <v>0</v>
      </c>
      <c r="BG1286" s="88"/>
      <c r="BH1286" s="54">
        <f>_xlfn.XLOOKUP($C1286,[32]PSP!$C:$C,[32]PSP!$BH:$BH)</f>
        <v>0</v>
      </c>
      <c r="BI1286" s="27">
        <f>_xlfn.XLOOKUP($C1286,[32]PSP!$C:$C,[32]PSP!$BI:$BI)</f>
        <v>113.88</v>
      </c>
      <c r="BJ1286" s="28">
        <f t="shared" si="5130"/>
        <v>0</v>
      </c>
      <c r="BK1286" s="88"/>
      <c r="BL1286" s="54">
        <f>_xlfn.XLOOKUP($C1286,[32]PSP!$C:$C,[32]PSP!$BL:$BL)</f>
        <v>0</v>
      </c>
      <c r="BM1286" s="27">
        <f>_xlfn.XLOOKUP($C1286,[32]PSP!$C:$C,[32]PSP!$BM:$BM)</f>
        <v>113.88</v>
      </c>
      <c r="BN1286" s="28">
        <f t="shared" si="5131"/>
        <v>0</v>
      </c>
      <c r="BO1286" s="88"/>
      <c r="BP1286" s="54">
        <f>_xlfn.XLOOKUP($C1286,[32]PSP!$C:$C,[32]PSP!$BP:$BP)</f>
        <v>0</v>
      </c>
      <c r="BQ1286" s="27">
        <f>_xlfn.XLOOKUP($C1286,[32]PSP!$C:$C,[32]PSP!$BQ:$BQ)</f>
        <v>113.88</v>
      </c>
      <c r="BR1286" s="28">
        <f t="shared" si="5132"/>
        <v>0</v>
      </c>
      <c r="BS1286" s="88"/>
      <c r="BT1286" s="54">
        <f>_xlfn.XLOOKUP($C1286,[32]PSP!$C:$C,[32]PSP!$BT:$BT)</f>
        <v>0</v>
      </c>
      <c r="BU1286" s="27">
        <f>_xlfn.XLOOKUP($C1286,[32]PSP!$C:$C,[32]PSP!$BU:$BU)</f>
        <v>113.88</v>
      </c>
      <c r="BV1286" s="28">
        <f t="shared" si="5133"/>
        <v>0</v>
      </c>
      <c r="BW1286" s="88"/>
      <c r="BX1286" s="54">
        <f>_xlfn.XLOOKUP($C1286,[32]PSP!$C:$C,[32]PSP!$BX:$BX)</f>
        <v>0</v>
      </c>
      <c r="BY1286" s="27">
        <f>_xlfn.XLOOKUP($C1286,[32]PSP!$C:$C,[32]PSP!$BY:$BY)</f>
        <v>113.88</v>
      </c>
      <c r="BZ1286" s="28">
        <f t="shared" si="5134"/>
        <v>0</v>
      </c>
      <c r="CA1286" s="88"/>
      <c r="CB1286" s="54">
        <f>_xlfn.XLOOKUP($C1286,[32]PSP!$C:$C,[32]PSP!$CB:$CB)</f>
        <v>0</v>
      </c>
      <c r="CC1286" s="27">
        <f>_xlfn.XLOOKUP($C1286,[32]PSP!$C:$C,[32]PSP!$CC:$CC)</f>
        <v>113.88</v>
      </c>
      <c r="CD1286" s="28">
        <f t="shared" si="5135"/>
        <v>0</v>
      </c>
      <c r="CE1286" s="88"/>
      <c r="CF1286" s="54">
        <f>_xlfn.XLOOKUP($C1286,[32]PSP!$C:$C,[32]PSP!$CF:$CF)</f>
        <v>0</v>
      </c>
      <c r="CG1286" s="27">
        <f>_xlfn.XLOOKUP($C1286,[32]PSP!$C:$C,[32]PSP!$CG:$CG)</f>
        <v>113.88</v>
      </c>
      <c r="CH1286" s="28">
        <f t="shared" si="5136"/>
        <v>0</v>
      </c>
      <c r="CI1286" s="88"/>
      <c r="CJ1286" s="54">
        <f>_xlfn.XLOOKUP($C1286,[32]PSP!$C:$C,[32]PSP!$CJ:$CJ)</f>
        <v>0</v>
      </c>
      <c r="CK1286" s="27">
        <f>_xlfn.XLOOKUP($C1286,[32]PSP!$C:$C,[32]PSP!$CK:$CK)</f>
        <v>113.88</v>
      </c>
      <c r="CL1286" s="28">
        <f t="shared" si="5137"/>
        <v>0</v>
      </c>
      <c r="CM1286" s="88"/>
      <c r="CN1286" s="54">
        <f>_xlfn.XLOOKUP($C1286,[32]PSP!$C:$C,[32]PSP!$CN:$CN)</f>
        <v>600</v>
      </c>
      <c r="CO1286" s="27">
        <f>_xlfn.XLOOKUP($C1286,[32]PSP!$C:$C,[32]PSP!$CO:$CO)</f>
        <v>113.88</v>
      </c>
      <c r="CP1286" s="28">
        <f t="shared" si="5138"/>
        <v>68328</v>
      </c>
      <c r="CQ1286" s="88"/>
      <c r="CR1286" s="54">
        <f>_xlfn.XLOOKUP($C1286,[32]PSP!$C:$C,[32]PSP!$CR:$CR)</f>
        <v>0</v>
      </c>
      <c r="CS1286" s="27">
        <f>_xlfn.XLOOKUP($C1286,[32]PSP!$C:$C,[32]PSP!$CS:$CS)</f>
        <v>113.88</v>
      </c>
      <c r="CT1286" s="28">
        <f t="shared" si="5139"/>
        <v>0</v>
      </c>
      <c r="CU1286" s="88"/>
      <c r="CV1286" s="54">
        <f>_xlfn.XLOOKUP($C1286,[32]PSP!$C:$C,[32]PSP!$CV:$CV)</f>
        <v>0</v>
      </c>
      <c r="CW1286" s="27">
        <f>_xlfn.XLOOKUP($C1286,[32]PSP!$C:$C,[32]PSP!$CW:$CW)</f>
        <v>113.88</v>
      </c>
      <c r="CX1286" s="28">
        <f t="shared" si="5140"/>
        <v>0</v>
      </c>
      <c r="CY1286" s="88"/>
      <c r="CZ1286" s="54">
        <f>_xlfn.XLOOKUP($C1286,[32]PSP!$C:$C,[32]PSP!$CZ:$CZ)</f>
        <v>0</v>
      </c>
      <c r="DA1286" s="27">
        <f>_xlfn.XLOOKUP($C1286,[32]PSP!$C:$C,[32]PSP!$DA:$DA)</f>
        <v>113.88</v>
      </c>
      <c r="DB1286" s="28">
        <f t="shared" si="5141"/>
        <v>0</v>
      </c>
      <c r="DC1286" s="88"/>
      <c r="DD1286" s="54">
        <f>_xlfn.XLOOKUP($C1286,[32]PSP!$C:$C,[32]PSP!$DD:$DD)</f>
        <v>0</v>
      </c>
      <c r="DE1286" s="27">
        <f>_xlfn.XLOOKUP($C1286,[32]PSP!$C:$C,[32]PSP!$DE:$DE)</f>
        <v>113.88</v>
      </c>
      <c r="DF1286" s="28">
        <f t="shared" si="5142"/>
        <v>0</v>
      </c>
      <c r="DG1286" s="88"/>
      <c r="DH1286" s="54">
        <f>_xlfn.XLOOKUP($C1286,[32]PSP!$C:$C,[32]PSP!$DH:$DH)</f>
        <v>0</v>
      </c>
      <c r="DI1286" s="27">
        <f>_xlfn.XLOOKUP($C1286,[32]PSP!$C:$C,[32]PSP!$DI:$DI)</f>
        <v>113.88</v>
      </c>
      <c r="DJ1286" s="28">
        <f t="shared" si="5143"/>
        <v>0</v>
      </c>
      <c r="DK1286" s="88"/>
      <c r="DL1286" s="54">
        <f>_xlfn.XLOOKUP($C1286,[32]PSP!$C:$C,[32]PSP!$DL:$DL)</f>
        <v>0</v>
      </c>
      <c r="DM1286" s="27">
        <f>_xlfn.XLOOKUP($C1286,[32]PSP!$C:$C,[32]PSP!$DM:$DM)</f>
        <v>113.88</v>
      </c>
      <c r="DN1286" s="28">
        <f t="shared" si="5144"/>
        <v>0</v>
      </c>
      <c r="DO1286" s="88"/>
      <c r="DP1286" s="54">
        <f>_xlfn.XLOOKUP($C1286,[32]PSP!$C:$C,[32]PSP!$DP:$DP)</f>
        <v>0</v>
      </c>
      <c r="DQ1286" s="27">
        <f>_xlfn.XLOOKUP($C1286,[32]PSP!$C:$C,[32]PSP!$DQ:$DQ)</f>
        <v>113.88</v>
      </c>
      <c r="DR1286" s="28">
        <f t="shared" si="5145"/>
        <v>0</v>
      </c>
      <c r="DS1286" s="88"/>
      <c r="DT1286" s="54">
        <f>_xlfn.XLOOKUP($C1286,[32]PSP!$C:$C,[32]PSP!$DT:$DT)</f>
        <v>0</v>
      </c>
      <c r="DU1286" s="27">
        <f>_xlfn.XLOOKUP($C1286,[32]PSP!$C:$C,[32]PSP!$DU:$DU)</f>
        <v>113.88</v>
      </c>
      <c r="DV1286" s="28">
        <f t="shared" si="5146"/>
        <v>0</v>
      </c>
      <c r="DW1286" s="88"/>
      <c r="DX1286" s="54">
        <f>_xlfn.XLOOKUP($C1286,[32]PSP!$C:$C,[32]PSP!$DX:$DX)</f>
        <v>0</v>
      </c>
      <c r="DY1286" s="27">
        <f>_xlfn.XLOOKUP($C1286,[32]PSP!$C:$C,[32]PSP!$DY:$DY)</f>
        <v>113.88</v>
      </c>
      <c r="DZ1286" s="28">
        <f t="shared" si="5147"/>
        <v>0</v>
      </c>
      <c r="EA1286" s="88"/>
      <c r="EB1286" s="54">
        <f>_xlfn.XLOOKUP($C1286,[32]PSP!$C:$C,[32]PSP!$EB:$EB)</f>
        <v>0</v>
      </c>
      <c r="EC1286" s="27">
        <f>_xlfn.XLOOKUP($C1286,[32]PSP!$C:$C,[32]PSP!$EC:$EC)</f>
        <v>113.88</v>
      </c>
      <c r="ED1286" s="28">
        <f t="shared" si="5148"/>
        <v>0</v>
      </c>
      <c r="EE1286" s="88"/>
      <c r="EF1286" s="54">
        <f>_xlfn.XLOOKUP($C1286,[32]PSP!$C:$C,[32]PSP!$EF:$EF)</f>
        <v>0</v>
      </c>
      <c r="EG1286" s="27">
        <f>_xlfn.XLOOKUP($C1286,[32]PSP!$C:$C,[32]PSP!$EG:$EG)</f>
        <v>113.88</v>
      </c>
      <c r="EH1286" s="28">
        <f t="shared" si="5149"/>
        <v>0</v>
      </c>
      <c r="EI1286" s="88"/>
      <c r="EJ1286" s="54">
        <f>_xlfn.XLOOKUP($C1286,[32]PSP!$C:$C,[32]PSP!$EJ:$EJ)</f>
        <v>0</v>
      </c>
      <c r="EK1286" s="27">
        <f>_xlfn.XLOOKUP($C1286,[32]PSP!$C:$C,[32]PSP!$EK:$EK)</f>
        <v>113.88</v>
      </c>
      <c r="EL1286" s="28">
        <f t="shared" si="5150"/>
        <v>0</v>
      </c>
      <c r="EM1286" s="111"/>
      <c r="EO1286" s="29">
        <f>EL1283+EH1283+ED1283+DZ1283+DV1283+DR1283+DN1283+DJ1283+DF1283+DB1283+CX1283+CT1283+CP1283+CL1283+CH1283+CD1283+BZ1283+BV1283+BR1283+BN1283+BJ1283+BF1283+BB1283+AX1283+AT1283+AP1283+AL1283+AH1283+AD1283+Z1283+V1283+R1283+N1283</f>
        <v>0</v>
      </c>
      <c r="EP1286" s="29">
        <f>I1283</f>
        <v>0</v>
      </c>
      <c r="EQ1286" s="4" t="b">
        <f t="shared" si="5151"/>
        <v>1</v>
      </c>
      <c r="ES1286" s="118">
        <f>IF(LEFT(D1283,6)="COT.IS",1,1+$J$7)</f>
        <v>1.1767000000000001</v>
      </c>
    </row>
    <row r="1287" spans="3:149" ht="21" x14ac:dyDescent="0.25">
      <c r="C1287" s="24" t="s">
        <v>1398</v>
      </c>
      <c r="D1287" s="43">
        <f>_xlfn.XLOOKUP($C1287,[32]PSP!$C:$C,[32]PSP!D:D)</f>
        <v>101659</v>
      </c>
      <c r="E1287" s="24" t="str">
        <f>_xlfn.XLOOKUP($C1287,[32]PSP!$C:$C,[32]PSP!E:E)</f>
        <v>SINAPI SERVIÇO</v>
      </c>
      <c r="F1287" s="25" t="str">
        <f>_xlfn.XLOOKUP($C1287,[32]PSP!$C:$C,[32]PSP!F:F)</f>
        <v>LUMINÁRIA DE LED PARA ILUMINAÇÃO PÚBLICA, DE 181 W ATÉ 239 W - FORNECIMENTO E INSTALAÇÃO. AF_08/2020</v>
      </c>
      <c r="G1287" s="26" t="str">
        <f>_xlfn.XLOOKUP($C1287,[32]PSP!$C:$C,[32]PSP!G:G)</f>
        <v>UN</v>
      </c>
      <c r="H1287" s="53">
        <f>_xlfn.XLOOKUP($C1287,[32]PSP!$C:$C,[32]PSP!$H:$H)</f>
        <v>18</v>
      </c>
      <c r="I1287" s="28">
        <f>_xlfn.XLOOKUP($C1287,[32]PSP!$C:$C,[32]PSP!$I:$I)</f>
        <v>18683.099999999999</v>
      </c>
      <c r="J1287" s="28">
        <f t="shared" si="5117"/>
        <v>21984.403770000001</v>
      </c>
      <c r="K1287" s="88"/>
      <c r="L1287" s="54">
        <f>_xlfn.XLOOKUP($C1287,[32]PSP!$C:$C,[32]PSP!$L:$L)</f>
        <v>0</v>
      </c>
      <c r="M1287" s="27">
        <f>_xlfn.XLOOKUP($C1287,[32]PSP!$C:$C,[32]PSP!$M:$M)</f>
        <v>1037.95</v>
      </c>
      <c r="N1287" s="28">
        <f t="shared" si="5118"/>
        <v>0</v>
      </c>
      <c r="O1287" s="88"/>
      <c r="P1287" s="54">
        <f>_xlfn.XLOOKUP($C1287,[32]PSP!$C:$C,[32]PSP!$P:$P)</f>
        <v>0</v>
      </c>
      <c r="Q1287" s="27">
        <f>_xlfn.XLOOKUP($C1287,[32]PSP!$C:$C,[32]PSP!$Q:$Q)</f>
        <v>1037.95</v>
      </c>
      <c r="R1287" s="28">
        <f t="shared" si="5119"/>
        <v>0</v>
      </c>
      <c r="S1287" s="88"/>
      <c r="T1287" s="54">
        <f>_xlfn.XLOOKUP($C1287,[32]PSP!$C:$C,[32]PSP!$T:$T)</f>
        <v>0</v>
      </c>
      <c r="U1287" s="27">
        <f>_xlfn.XLOOKUP($C1287,[32]PSP!$C:$C,[32]PSP!$U:$U)</f>
        <v>1037.95</v>
      </c>
      <c r="V1287" s="28">
        <f t="shared" si="5120"/>
        <v>0</v>
      </c>
      <c r="W1287" s="88"/>
      <c r="X1287" s="54">
        <f>_xlfn.XLOOKUP($C1287,[32]PSP!$C:$C,[32]PSP!$X:$X)</f>
        <v>0</v>
      </c>
      <c r="Y1287" s="27">
        <f>_xlfn.XLOOKUP($C1287,[32]PSP!$C:$C,[32]PSP!$Y:$Y)</f>
        <v>1037.95</v>
      </c>
      <c r="Z1287" s="28">
        <f t="shared" si="5121"/>
        <v>0</v>
      </c>
      <c r="AA1287" s="88"/>
      <c r="AB1287" s="54">
        <f>_xlfn.XLOOKUP($C1287,[32]PSP!$C:$C,[32]PSP!$AB:$AB)</f>
        <v>0</v>
      </c>
      <c r="AC1287" s="27">
        <f>_xlfn.XLOOKUP($C1287,[32]PSP!$C:$C,[32]PSP!$AC:$AC)</f>
        <v>1037.95</v>
      </c>
      <c r="AD1287" s="28">
        <f t="shared" si="5122"/>
        <v>0</v>
      </c>
      <c r="AE1287" s="88"/>
      <c r="AF1287" s="54">
        <f>_xlfn.XLOOKUP($C1287,[32]PSP!$C:$C,[32]PSP!$AF:$AF)</f>
        <v>0</v>
      </c>
      <c r="AG1287" s="27">
        <f>_xlfn.XLOOKUP($C1287,[32]PSP!$C:$C,[32]PSP!$AG:$AG)</f>
        <v>1037.95</v>
      </c>
      <c r="AH1287" s="28">
        <f t="shared" si="5123"/>
        <v>0</v>
      </c>
      <c r="AI1287" s="88"/>
      <c r="AJ1287" s="54">
        <f>_xlfn.XLOOKUP($C1287,[32]PSP!$C:$C,[32]PSP!$AJ:$AJ)</f>
        <v>0</v>
      </c>
      <c r="AK1287" s="27">
        <f>_xlfn.XLOOKUP($C1287,[32]PSP!$C:$C,[32]PSP!$AK:$AK)</f>
        <v>1037.95</v>
      </c>
      <c r="AL1287" s="28">
        <f t="shared" si="5124"/>
        <v>0</v>
      </c>
      <c r="AM1287" s="88"/>
      <c r="AN1287" s="54">
        <f>_xlfn.XLOOKUP($C1287,[32]PSP!$C:$C,[32]PSP!$AN:$AN)</f>
        <v>0</v>
      </c>
      <c r="AO1287" s="27">
        <f>_xlfn.XLOOKUP($C1287,[32]PSP!$C:$C,[32]PSP!$AO:$AO)</f>
        <v>1037.95</v>
      </c>
      <c r="AP1287" s="28">
        <f t="shared" si="5125"/>
        <v>0</v>
      </c>
      <c r="AQ1287" s="88"/>
      <c r="AR1287" s="54">
        <f>_xlfn.XLOOKUP($C1287,[32]PSP!$C:$C,[32]PSP!$AR:$AR)</f>
        <v>0</v>
      </c>
      <c r="AS1287" s="27">
        <f>_xlfn.XLOOKUP($C1287,[32]PSP!$C:$C,[32]PSP!$AS:$AS)</f>
        <v>1037.95</v>
      </c>
      <c r="AT1287" s="28">
        <f t="shared" si="5126"/>
        <v>0</v>
      </c>
      <c r="AU1287" s="88"/>
      <c r="AV1287" s="54">
        <f>_xlfn.XLOOKUP($C1287,[32]PSP!$C:$C,[32]PSP!$AV:$AV)</f>
        <v>0</v>
      </c>
      <c r="AW1287" s="27">
        <f>_xlfn.XLOOKUP($C1287,[32]PSP!$C:$C,[32]PSP!$AW:$AW)</f>
        <v>1037.95</v>
      </c>
      <c r="AX1287" s="28">
        <f t="shared" si="5127"/>
        <v>0</v>
      </c>
      <c r="AY1287" s="88"/>
      <c r="AZ1287" s="54">
        <f>_xlfn.XLOOKUP($C1287,[32]PSP!$C:$C,[32]PSP!$AZ:$AZ)</f>
        <v>0</v>
      </c>
      <c r="BA1287" s="27">
        <f>_xlfn.XLOOKUP($C1287,[32]PSP!$C:$C,[32]PSP!$BA:$BA)</f>
        <v>1037.95</v>
      </c>
      <c r="BB1287" s="28">
        <f t="shared" si="5128"/>
        <v>0</v>
      </c>
      <c r="BC1287" s="88"/>
      <c r="BD1287" s="54">
        <f>_xlfn.XLOOKUP($C1287,[32]PSP!$C:$C,[32]PSP!$BD:$BD)</f>
        <v>0</v>
      </c>
      <c r="BE1287" s="27">
        <f>_xlfn.XLOOKUP($C1287,[32]PSP!$C:$C,[32]PSP!$BE:$BE)</f>
        <v>1037.95</v>
      </c>
      <c r="BF1287" s="28">
        <f t="shared" si="5129"/>
        <v>0</v>
      </c>
      <c r="BG1287" s="88"/>
      <c r="BH1287" s="54">
        <f>_xlfn.XLOOKUP($C1287,[32]PSP!$C:$C,[32]PSP!$BH:$BH)</f>
        <v>0</v>
      </c>
      <c r="BI1287" s="27">
        <f>_xlfn.XLOOKUP($C1287,[32]PSP!$C:$C,[32]PSP!$BI:$BI)</f>
        <v>1037.95</v>
      </c>
      <c r="BJ1287" s="28">
        <f t="shared" si="5130"/>
        <v>0</v>
      </c>
      <c r="BK1287" s="88"/>
      <c r="BL1287" s="54">
        <f>_xlfn.XLOOKUP($C1287,[32]PSP!$C:$C,[32]PSP!$BL:$BL)</f>
        <v>0</v>
      </c>
      <c r="BM1287" s="27">
        <f>_xlfn.XLOOKUP($C1287,[32]PSP!$C:$C,[32]PSP!$BM:$BM)</f>
        <v>1037.95</v>
      </c>
      <c r="BN1287" s="28">
        <f t="shared" si="5131"/>
        <v>0</v>
      </c>
      <c r="BO1287" s="88"/>
      <c r="BP1287" s="54">
        <f>_xlfn.XLOOKUP($C1287,[32]PSP!$C:$C,[32]PSP!$BP:$BP)</f>
        <v>0</v>
      </c>
      <c r="BQ1287" s="27">
        <f>_xlfn.XLOOKUP($C1287,[32]PSP!$C:$C,[32]PSP!$BQ:$BQ)</f>
        <v>1037.95</v>
      </c>
      <c r="BR1287" s="28">
        <f t="shared" si="5132"/>
        <v>0</v>
      </c>
      <c r="BS1287" s="88"/>
      <c r="BT1287" s="54">
        <f>_xlfn.XLOOKUP($C1287,[32]PSP!$C:$C,[32]PSP!$BT:$BT)</f>
        <v>0</v>
      </c>
      <c r="BU1287" s="27">
        <f>_xlfn.XLOOKUP($C1287,[32]PSP!$C:$C,[32]PSP!$BU:$BU)</f>
        <v>1037.95</v>
      </c>
      <c r="BV1287" s="28">
        <f t="shared" si="5133"/>
        <v>0</v>
      </c>
      <c r="BW1287" s="88"/>
      <c r="BX1287" s="54">
        <f>_xlfn.XLOOKUP($C1287,[32]PSP!$C:$C,[32]PSP!$BX:$BX)</f>
        <v>0</v>
      </c>
      <c r="BY1287" s="27">
        <f>_xlfn.XLOOKUP($C1287,[32]PSP!$C:$C,[32]PSP!$BY:$BY)</f>
        <v>1037.95</v>
      </c>
      <c r="BZ1287" s="28">
        <f t="shared" si="5134"/>
        <v>0</v>
      </c>
      <c r="CA1287" s="88"/>
      <c r="CB1287" s="54">
        <f>_xlfn.XLOOKUP($C1287,[32]PSP!$C:$C,[32]PSP!$CB:$CB)</f>
        <v>0</v>
      </c>
      <c r="CC1287" s="27">
        <f>_xlfn.XLOOKUP($C1287,[32]PSP!$C:$C,[32]PSP!$CC:$CC)</f>
        <v>1037.95</v>
      </c>
      <c r="CD1287" s="28">
        <f t="shared" si="5135"/>
        <v>0</v>
      </c>
      <c r="CE1287" s="88"/>
      <c r="CF1287" s="54">
        <f>_xlfn.XLOOKUP($C1287,[32]PSP!$C:$C,[32]PSP!$CF:$CF)</f>
        <v>0</v>
      </c>
      <c r="CG1287" s="27">
        <f>_xlfn.XLOOKUP($C1287,[32]PSP!$C:$C,[32]PSP!$CG:$CG)</f>
        <v>1037.95</v>
      </c>
      <c r="CH1287" s="28">
        <f t="shared" si="5136"/>
        <v>0</v>
      </c>
      <c r="CI1287" s="88"/>
      <c r="CJ1287" s="54">
        <f>_xlfn.XLOOKUP($C1287,[32]PSP!$C:$C,[32]PSP!$CJ:$CJ)</f>
        <v>0</v>
      </c>
      <c r="CK1287" s="27">
        <f>_xlfn.XLOOKUP($C1287,[32]PSP!$C:$C,[32]PSP!$CK:$CK)</f>
        <v>1037.95</v>
      </c>
      <c r="CL1287" s="28">
        <f t="shared" si="5137"/>
        <v>0</v>
      </c>
      <c r="CM1287" s="88"/>
      <c r="CN1287" s="54">
        <f>_xlfn.XLOOKUP($C1287,[32]PSP!$C:$C,[32]PSP!$CN:$CN)</f>
        <v>18</v>
      </c>
      <c r="CO1287" s="27">
        <f>_xlfn.XLOOKUP($C1287,[32]PSP!$C:$C,[32]PSP!$CO:$CO)</f>
        <v>1037.95</v>
      </c>
      <c r="CP1287" s="28">
        <f t="shared" si="5138"/>
        <v>18683.099999999999</v>
      </c>
      <c r="CQ1287" s="88"/>
      <c r="CR1287" s="54">
        <f>_xlfn.XLOOKUP($C1287,[32]PSP!$C:$C,[32]PSP!$CR:$CR)</f>
        <v>0</v>
      </c>
      <c r="CS1287" s="27">
        <f>_xlfn.XLOOKUP($C1287,[32]PSP!$C:$C,[32]PSP!$CS:$CS)</f>
        <v>1037.95</v>
      </c>
      <c r="CT1287" s="28">
        <f t="shared" si="5139"/>
        <v>0</v>
      </c>
      <c r="CU1287" s="88"/>
      <c r="CV1287" s="54">
        <f>_xlfn.XLOOKUP($C1287,[32]PSP!$C:$C,[32]PSP!$CV:$CV)</f>
        <v>0</v>
      </c>
      <c r="CW1287" s="27">
        <f>_xlfn.XLOOKUP($C1287,[32]PSP!$C:$C,[32]PSP!$CW:$CW)</f>
        <v>1037.95</v>
      </c>
      <c r="CX1287" s="28">
        <f t="shared" si="5140"/>
        <v>0</v>
      </c>
      <c r="CY1287" s="88"/>
      <c r="CZ1287" s="54">
        <f>_xlfn.XLOOKUP($C1287,[32]PSP!$C:$C,[32]PSP!$CZ:$CZ)</f>
        <v>0</v>
      </c>
      <c r="DA1287" s="27">
        <f>_xlfn.XLOOKUP($C1287,[32]PSP!$C:$C,[32]PSP!$DA:$DA)</f>
        <v>1037.95</v>
      </c>
      <c r="DB1287" s="28">
        <f t="shared" si="5141"/>
        <v>0</v>
      </c>
      <c r="DC1287" s="88"/>
      <c r="DD1287" s="54">
        <f>_xlfn.XLOOKUP($C1287,[32]PSP!$C:$C,[32]PSP!$DD:$DD)</f>
        <v>0</v>
      </c>
      <c r="DE1287" s="27">
        <f>_xlfn.XLOOKUP($C1287,[32]PSP!$C:$C,[32]PSP!$DE:$DE)</f>
        <v>1037.95</v>
      </c>
      <c r="DF1287" s="28">
        <f t="shared" si="5142"/>
        <v>0</v>
      </c>
      <c r="DG1287" s="88"/>
      <c r="DH1287" s="54">
        <f>_xlfn.XLOOKUP($C1287,[32]PSP!$C:$C,[32]PSP!$DH:$DH)</f>
        <v>0</v>
      </c>
      <c r="DI1287" s="27">
        <f>_xlfn.XLOOKUP($C1287,[32]PSP!$C:$C,[32]PSP!$DI:$DI)</f>
        <v>1037.95</v>
      </c>
      <c r="DJ1287" s="28">
        <f t="shared" si="5143"/>
        <v>0</v>
      </c>
      <c r="DK1287" s="88"/>
      <c r="DL1287" s="54">
        <f>_xlfn.XLOOKUP($C1287,[32]PSP!$C:$C,[32]PSP!$DL:$DL)</f>
        <v>0</v>
      </c>
      <c r="DM1287" s="27">
        <f>_xlfn.XLOOKUP($C1287,[32]PSP!$C:$C,[32]PSP!$DM:$DM)</f>
        <v>1037.95</v>
      </c>
      <c r="DN1287" s="28">
        <f t="shared" si="5144"/>
        <v>0</v>
      </c>
      <c r="DO1287" s="88"/>
      <c r="DP1287" s="54">
        <f>_xlfn.XLOOKUP($C1287,[32]PSP!$C:$C,[32]PSP!$DP:$DP)</f>
        <v>0</v>
      </c>
      <c r="DQ1287" s="27">
        <f>_xlfn.XLOOKUP($C1287,[32]PSP!$C:$C,[32]PSP!$DQ:$DQ)</f>
        <v>1037.95</v>
      </c>
      <c r="DR1287" s="28">
        <f t="shared" si="5145"/>
        <v>0</v>
      </c>
      <c r="DS1287" s="88"/>
      <c r="DT1287" s="54">
        <f>_xlfn.XLOOKUP($C1287,[32]PSP!$C:$C,[32]PSP!$DT:$DT)</f>
        <v>0</v>
      </c>
      <c r="DU1287" s="27">
        <f>_xlfn.XLOOKUP($C1287,[32]PSP!$C:$C,[32]PSP!$DU:$DU)</f>
        <v>1037.95</v>
      </c>
      <c r="DV1287" s="28">
        <f t="shared" si="5146"/>
        <v>0</v>
      </c>
      <c r="DW1287" s="88"/>
      <c r="DX1287" s="54">
        <f>_xlfn.XLOOKUP($C1287,[32]PSP!$C:$C,[32]PSP!$DX:$DX)</f>
        <v>0</v>
      </c>
      <c r="DY1287" s="27">
        <f>_xlfn.XLOOKUP($C1287,[32]PSP!$C:$C,[32]PSP!$DY:$DY)</f>
        <v>1037.95</v>
      </c>
      <c r="DZ1287" s="28">
        <f t="shared" si="5147"/>
        <v>0</v>
      </c>
      <c r="EA1287" s="88"/>
      <c r="EB1287" s="54">
        <f>_xlfn.XLOOKUP($C1287,[32]PSP!$C:$C,[32]PSP!$EB:$EB)</f>
        <v>0</v>
      </c>
      <c r="EC1287" s="27">
        <f>_xlfn.XLOOKUP($C1287,[32]PSP!$C:$C,[32]PSP!$EC:$EC)</f>
        <v>1037.95</v>
      </c>
      <c r="ED1287" s="28">
        <f t="shared" si="5148"/>
        <v>0</v>
      </c>
      <c r="EE1287" s="88"/>
      <c r="EF1287" s="54">
        <f>_xlfn.XLOOKUP($C1287,[32]PSP!$C:$C,[32]PSP!$EF:$EF)</f>
        <v>0</v>
      </c>
      <c r="EG1287" s="27">
        <f>_xlfn.XLOOKUP($C1287,[32]PSP!$C:$C,[32]PSP!$EG:$EG)</f>
        <v>1037.95</v>
      </c>
      <c r="EH1287" s="28">
        <f t="shared" si="5149"/>
        <v>0</v>
      </c>
      <c r="EI1287" s="88"/>
      <c r="EJ1287" s="54">
        <f>_xlfn.XLOOKUP($C1287,[32]PSP!$C:$C,[32]PSP!$EJ:$EJ)</f>
        <v>0</v>
      </c>
      <c r="EK1287" s="27">
        <f>_xlfn.XLOOKUP($C1287,[32]PSP!$C:$C,[32]PSP!$EK:$EK)</f>
        <v>1037.95</v>
      </c>
      <c r="EL1287" s="28">
        <f t="shared" si="5150"/>
        <v>0</v>
      </c>
      <c r="EM1287" s="24"/>
      <c r="EO1287" s="29">
        <f>EL1287+EH1287+ED1287+DZ1287+DV1287+DR1287+DN1287+DJ1287+DF1287+DB1287+CX1287+CT1287+CP1287+CL1287+CH1287+CD1287+BZ1287+BV1287+BR1287+BN1287+BJ1287+BF1287+BB1287+AX1287+AT1287+AP1287+AL1287+AH1287+AD1287+Z1287+V1287+R1287+N1287</f>
        <v>18683.099999999999</v>
      </c>
      <c r="EP1287" s="29">
        <f>I1287</f>
        <v>18683.099999999999</v>
      </c>
      <c r="EQ1287" s="4" t="b">
        <f t="shared" si="5151"/>
        <v>1</v>
      </c>
      <c r="ES1287" s="118">
        <f>IF(LEFT(D1287,6)="COT.IS",1,1+$J$7)</f>
        <v>1.1767000000000001</v>
      </c>
    </row>
    <row r="1288" spans="3:149" ht="21" x14ac:dyDescent="0.25">
      <c r="C1288" s="24" t="s">
        <v>1399</v>
      </c>
      <c r="D1288" s="43" t="str">
        <f>_xlfn.XLOOKUP($C1288,[32]PSP!$C:$C,[32]PSP!D:D)</f>
        <v>COMP_24005</v>
      </c>
      <c r="E1288" s="24" t="str">
        <f>_xlfn.XLOOKUP($C1288,[32]PSP!$C:$C,[32]PSP!E:E)</f>
        <v>COMPOSIÇÃO</v>
      </c>
      <c r="F1288" s="25" t="str">
        <f>_xlfn.XLOOKUP($C1288,[32]PSP!$C:$C,[32]PSP!F:F)</f>
        <v>POSTE DE AÇO CONICO CONTÍNUO CURVO SIMPLES, FLANGEADO, H=9M, EXCLUSIVE LUMINÁRIA - FORNECIMENTO E INSTALACAO.</v>
      </c>
      <c r="G1288" s="26" t="str">
        <f>_xlfn.XLOOKUP($C1288,[32]PSP!$C:$C,[32]PSP!G:G)</f>
        <v>UN</v>
      </c>
      <c r="H1288" s="53">
        <f>_xlfn.XLOOKUP($C1288,[32]PSP!$C:$C,[32]PSP!$H:$H)</f>
        <v>0</v>
      </c>
      <c r="I1288" s="28">
        <f>_xlfn.XLOOKUP($C1288,[32]PSP!$C:$C,[32]PSP!$I:$I)</f>
        <v>0</v>
      </c>
      <c r="J1288" s="28">
        <f t="shared" si="5117"/>
        <v>0</v>
      </c>
      <c r="K1288" s="88"/>
      <c r="L1288" s="54">
        <f>_xlfn.XLOOKUP($C1288,[32]PSP!$C:$C,[32]PSP!$L:$L)</f>
        <v>0</v>
      </c>
      <c r="M1288" s="27">
        <f>_xlfn.XLOOKUP($C1288,[32]PSP!$C:$C,[32]PSP!$M:$M)</f>
        <v>2184.2199999999998</v>
      </c>
      <c r="N1288" s="28">
        <f t="shared" si="5118"/>
        <v>0</v>
      </c>
      <c r="O1288" s="88"/>
      <c r="P1288" s="54">
        <f>_xlfn.XLOOKUP($C1288,[32]PSP!$C:$C,[32]PSP!$P:$P)</f>
        <v>0</v>
      </c>
      <c r="Q1288" s="27">
        <f>_xlfn.XLOOKUP($C1288,[32]PSP!$C:$C,[32]PSP!$Q:$Q)</f>
        <v>2184.2199999999998</v>
      </c>
      <c r="R1288" s="28">
        <f t="shared" si="5119"/>
        <v>0</v>
      </c>
      <c r="S1288" s="88"/>
      <c r="T1288" s="54">
        <f>_xlfn.XLOOKUP($C1288,[32]PSP!$C:$C,[32]PSP!$T:$T)</f>
        <v>0</v>
      </c>
      <c r="U1288" s="27">
        <f>_xlfn.XLOOKUP($C1288,[32]PSP!$C:$C,[32]PSP!$U:$U)</f>
        <v>2184.2199999999998</v>
      </c>
      <c r="V1288" s="28">
        <f t="shared" si="5120"/>
        <v>0</v>
      </c>
      <c r="W1288" s="88"/>
      <c r="X1288" s="54">
        <f>_xlfn.XLOOKUP($C1288,[32]PSP!$C:$C,[32]PSP!$X:$X)</f>
        <v>0</v>
      </c>
      <c r="Y1288" s="27">
        <f>_xlfn.XLOOKUP($C1288,[32]PSP!$C:$C,[32]PSP!$Y:$Y)</f>
        <v>2184.2199999999998</v>
      </c>
      <c r="Z1288" s="28">
        <f t="shared" si="5121"/>
        <v>0</v>
      </c>
      <c r="AA1288" s="88"/>
      <c r="AB1288" s="54">
        <f>_xlfn.XLOOKUP($C1288,[32]PSP!$C:$C,[32]PSP!$AB:$AB)</f>
        <v>0</v>
      </c>
      <c r="AC1288" s="27">
        <f>_xlfn.XLOOKUP($C1288,[32]PSP!$C:$C,[32]PSP!$AC:$AC)</f>
        <v>2184.2199999999998</v>
      </c>
      <c r="AD1288" s="28">
        <f t="shared" si="5122"/>
        <v>0</v>
      </c>
      <c r="AE1288" s="88"/>
      <c r="AF1288" s="54">
        <f>_xlfn.XLOOKUP($C1288,[32]PSP!$C:$C,[32]PSP!$AF:$AF)</f>
        <v>0</v>
      </c>
      <c r="AG1288" s="27">
        <f>_xlfn.XLOOKUP($C1288,[32]PSP!$C:$C,[32]PSP!$AG:$AG)</f>
        <v>2184.2199999999998</v>
      </c>
      <c r="AH1288" s="28">
        <f t="shared" si="5123"/>
        <v>0</v>
      </c>
      <c r="AI1288" s="88"/>
      <c r="AJ1288" s="54">
        <f>_xlfn.XLOOKUP($C1288,[32]PSP!$C:$C,[32]PSP!$AJ:$AJ)</f>
        <v>0</v>
      </c>
      <c r="AK1288" s="27">
        <f>_xlfn.XLOOKUP($C1288,[32]PSP!$C:$C,[32]PSP!$AK:$AK)</f>
        <v>2184.2199999999998</v>
      </c>
      <c r="AL1288" s="28">
        <f t="shared" si="5124"/>
        <v>0</v>
      </c>
      <c r="AM1288" s="88"/>
      <c r="AN1288" s="54">
        <f>_xlfn.XLOOKUP($C1288,[32]PSP!$C:$C,[32]PSP!$AN:$AN)</f>
        <v>0</v>
      </c>
      <c r="AO1288" s="27">
        <f>_xlfn.XLOOKUP($C1288,[32]PSP!$C:$C,[32]PSP!$AO:$AO)</f>
        <v>2184.2199999999998</v>
      </c>
      <c r="AP1288" s="28">
        <f t="shared" si="5125"/>
        <v>0</v>
      </c>
      <c r="AQ1288" s="88"/>
      <c r="AR1288" s="54">
        <f>_xlfn.XLOOKUP($C1288,[32]PSP!$C:$C,[32]PSP!$AR:$AR)</f>
        <v>0</v>
      </c>
      <c r="AS1288" s="27">
        <f>_xlfn.XLOOKUP($C1288,[32]PSP!$C:$C,[32]PSP!$AS:$AS)</f>
        <v>2184.2199999999998</v>
      </c>
      <c r="AT1288" s="28">
        <f t="shared" si="5126"/>
        <v>0</v>
      </c>
      <c r="AU1288" s="88"/>
      <c r="AV1288" s="54">
        <f>_xlfn.XLOOKUP($C1288,[32]PSP!$C:$C,[32]PSP!$AV:$AV)</f>
        <v>0</v>
      </c>
      <c r="AW1288" s="27">
        <f>_xlfn.XLOOKUP($C1288,[32]PSP!$C:$C,[32]PSP!$AW:$AW)</f>
        <v>2184.2199999999998</v>
      </c>
      <c r="AX1288" s="28">
        <f t="shared" si="5127"/>
        <v>0</v>
      </c>
      <c r="AY1288" s="88"/>
      <c r="AZ1288" s="54">
        <f>_xlfn.XLOOKUP($C1288,[32]PSP!$C:$C,[32]PSP!$AZ:$AZ)</f>
        <v>0</v>
      </c>
      <c r="BA1288" s="27">
        <f>_xlfn.XLOOKUP($C1288,[32]PSP!$C:$C,[32]PSP!$BA:$BA)</f>
        <v>2184.2199999999998</v>
      </c>
      <c r="BB1288" s="28">
        <f t="shared" si="5128"/>
        <v>0</v>
      </c>
      <c r="BC1288" s="88"/>
      <c r="BD1288" s="54">
        <f>_xlfn.XLOOKUP($C1288,[32]PSP!$C:$C,[32]PSP!$BD:$BD)</f>
        <v>0</v>
      </c>
      <c r="BE1288" s="27">
        <f>_xlfn.XLOOKUP($C1288,[32]PSP!$C:$C,[32]PSP!$BE:$BE)</f>
        <v>2184.2199999999998</v>
      </c>
      <c r="BF1288" s="28">
        <f t="shared" si="5129"/>
        <v>0</v>
      </c>
      <c r="BG1288" s="88"/>
      <c r="BH1288" s="54">
        <f>_xlfn.XLOOKUP($C1288,[32]PSP!$C:$C,[32]PSP!$BH:$BH)</f>
        <v>0</v>
      </c>
      <c r="BI1288" s="27">
        <f>_xlfn.XLOOKUP($C1288,[32]PSP!$C:$C,[32]PSP!$BI:$BI)</f>
        <v>2184.2199999999998</v>
      </c>
      <c r="BJ1288" s="28">
        <f t="shared" si="5130"/>
        <v>0</v>
      </c>
      <c r="BK1288" s="88"/>
      <c r="BL1288" s="54">
        <f>_xlfn.XLOOKUP($C1288,[32]PSP!$C:$C,[32]PSP!$BL:$BL)</f>
        <v>0</v>
      </c>
      <c r="BM1288" s="27">
        <f>_xlfn.XLOOKUP($C1288,[32]PSP!$C:$C,[32]PSP!$BM:$BM)</f>
        <v>2184.2199999999998</v>
      </c>
      <c r="BN1288" s="28">
        <f t="shared" si="5131"/>
        <v>0</v>
      </c>
      <c r="BO1288" s="88"/>
      <c r="BP1288" s="54">
        <f>_xlfn.XLOOKUP($C1288,[32]PSP!$C:$C,[32]PSP!$BP:$BP)</f>
        <v>0</v>
      </c>
      <c r="BQ1288" s="27">
        <f>_xlfn.XLOOKUP($C1288,[32]PSP!$C:$C,[32]PSP!$BQ:$BQ)</f>
        <v>2184.2199999999998</v>
      </c>
      <c r="BR1288" s="28">
        <f t="shared" si="5132"/>
        <v>0</v>
      </c>
      <c r="BS1288" s="88"/>
      <c r="BT1288" s="54">
        <f>_xlfn.XLOOKUP($C1288,[32]PSP!$C:$C,[32]PSP!$BT:$BT)</f>
        <v>0</v>
      </c>
      <c r="BU1288" s="27">
        <f>_xlfn.XLOOKUP($C1288,[32]PSP!$C:$C,[32]PSP!$BU:$BU)</f>
        <v>2184.2199999999998</v>
      </c>
      <c r="BV1288" s="28">
        <f t="shared" si="5133"/>
        <v>0</v>
      </c>
      <c r="BW1288" s="88"/>
      <c r="BX1288" s="54">
        <f>_xlfn.XLOOKUP($C1288,[32]PSP!$C:$C,[32]PSP!$BX:$BX)</f>
        <v>0</v>
      </c>
      <c r="BY1288" s="27">
        <f>_xlfn.XLOOKUP($C1288,[32]PSP!$C:$C,[32]PSP!$BY:$BY)</f>
        <v>2184.2199999999998</v>
      </c>
      <c r="BZ1288" s="28">
        <f t="shared" si="5134"/>
        <v>0</v>
      </c>
      <c r="CA1288" s="88"/>
      <c r="CB1288" s="54">
        <f>_xlfn.XLOOKUP($C1288,[32]PSP!$C:$C,[32]PSP!$CB:$CB)</f>
        <v>0</v>
      </c>
      <c r="CC1288" s="27">
        <f>_xlfn.XLOOKUP($C1288,[32]PSP!$C:$C,[32]PSP!$CC:$CC)</f>
        <v>2184.2199999999998</v>
      </c>
      <c r="CD1288" s="28">
        <f t="shared" si="5135"/>
        <v>0</v>
      </c>
      <c r="CE1288" s="88"/>
      <c r="CF1288" s="54">
        <f>_xlfn.XLOOKUP($C1288,[32]PSP!$C:$C,[32]PSP!$CF:$CF)</f>
        <v>0</v>
      </c>
      <c r="CG1288" s="27">
        <f>_xlfn.XLOOKUP($C1288,[32]PSP!$C:$C,[32]PSP!$CG:$CG)</f>
        <v>2184.2199999999998</v>
      </c>
      <c r="CH1288" s="28">
        <f t="shared" si="5136"/>
        <v>0</v>
      </c>
      <c r="CI1288" s="88"/>
      <c r="CJ1288" s="54">
        <f>_xlfn.XLOOKUP($C1288,[32]PSP!$C:$C,[32]PSP!$CJ:$CJ)</f>
        <v>0</v>
      </c>
      <c r="CK1288" s="27">
        <f>_xlfn.XLOOKUP($C1288,[32]PSP!$C:$C,[32]PSP!$CK:$CK)</f>
        <v>2184.2199999999998</v>
      </c>
      <c r="CL1288" s="28">
        <f t="shared" si="5137"/>
        <v>0</v>
      </c>
      <c r="CM1288" s="88"/>
      <c r="CN1288" s="54">
        <f>_xlfn.XLOOKUP($C1288,[32]PSP!$C:$C,[32]PSP!$CN:$CN)</f>
        <v>0</v>
      </c>
      <c r="CO1288" s="27">
        <f>_xlfn.XLOOKUP($C1288,[32]PSP!$C:$C,[32]PSP!$CO:$CO)</f>
        <v>2184.2199999999998</v>
      </c>
      <c r="CP1288" s="28">
        <f t="shared" si="5138"/>
        <v>0</v>
      </c>
      <c r="CQ1288" s="88"/>
      <c r="CR1288" s="54">
        <f>_xlfn.XLOOKUP($C1288,[32]PSP!$C:$C,[32]PSP!$CR:$CR)</f>
        <v>0</v>
      </c>
      <c r="CS1288" s="27">
        <f>_xlfn.XLOOKUP($C1288,[32]PSP!$C:$C,[32]PSP!$CS:$CS)</f>
        <v>2184.2199999999998</v>
      </c>
      <c r="CT1288" s="28">
        <f t="shared" si="5139"/>
        <v>0</v>
      </c>
      <c r="CU1288" s="88"/>
      <c r="CV1288" s="54">
        <f>_xlfn.XLOOKUP($C1288,[32]PSP!$C:$C,[32]PSP!$CV:$CV)</f>
        <v>0</v>
      </c>
      <c r="CW1288" s="27">
        <f>_xlfn.XLOOKUP($C1288,[32]PSP!$C:$C,[32]PSP!$CW:$CW)</f>
        <v>2184.2199999999998</v>
      </c>
      <c r="CX1288" s="28">
        <f t="shared" si="5140"/>
        <v>0</v>
      </c>
      <c r="CY1288" s="88"/>
      <c r="CZ1288" s="54">
        <f>_xlfn.XLOOKUP($C1288,[32]PSP!$C:$C,[32]PSP!$CZ:$CZ)</f>
        <v>0</v>
      </c>
      <c r="DA1288" s="27">
        <f>_xlfn.XLOOKUP($C1288,[32]PSP!$C:$C,[32]PSP!$DA:$DA)</f>
        <v>2184.2199999999998</v>
      </c>
      <c r="DB1288" s="28">
        <f t="shared" si="5141"/>
        <v>0</v>
      </c>
      <c r="DC1288" s="88"/>
      <c r="DD1288" s="54">
        <f>_xlfn.XLOOKUP($C1288,[32]PSP!$C:$C,[32]PSP!$DD:$DD)</f>
        <v>0</v>
      </c>
      <c r="DE1288" s="27">
        <f>_xlfn.XLOOKUP($C1288,[32]PSP!$C:$C,[32]PSP!$DE:$DE)</f>
        <v>2184.2199999999998</v>
      </c>
      <c r="DF1288" s="28">
        <f t="shared" si="5142"/>
        <v>0</v>
      </c>
      <c r="DG1288" s="88"/>
      <c r="DH1288" s="54">
        <f>_xlfn.XLOOKUP($C1288,[32]PSP!$C:$C,[32]PSP!$DH:$DH)</f>
        <v>0</v>
      </c>
      <c r="DI1288" s="27">
        <f>_xlfn.XLOOKUP($C1288,[32]PSP!$C:$C,[32]PSP!$DI:$DI)</f>
        <v>2184.2199999999998</v>
      </c>
      <c r="DJ1288" s="28">
        <f t="shared" si="5143"/>
        <v>0</v>
      </c>
      <c r="DK1288" s="88"/>
      <c r="DL1288" s="54">
        <f>_xlfn.XLOOKUP($C1288,[32]PSP!$C:$C,[32]PSP!$DL:$DL)</f>
        <v>0</v>
      </c>
      <c r="DM1288" s="27">
        <f>_xlfn.XLOOKUP($C1288,[32]PSP!$C:$C,[32]PSP!$DM:$DM)</f>
        <v>2184.2199999999998</v>
      </c>
      <c r="DN1288" s="28">
        <f t="shared" si="5144"/>
        <v>0</v>
      </c>
      <c r="DO1288" s="88"/>
      <c r="DP1288" s="54">
        <f>_xlfn.XLOOKUP($C1288,[32]PSP!$C:$C,[32]PSP!$DP:$DP)</f>
        <v>0</v>
      </c>
      <c r="DQ1288" s="27">
        <f>_xlfn.XLOOKUP($C1288,[32]PSP!$C:$C,[32]PSP!$DQ:$DQ)</f>
        <v>2184.2199999999998</v>
      </c>
      <c r="DR1288" s="28">
        <f t="shared" si="5145"/>
        <v>0</v>
      </c>
      <c r="DS1288" s="88"/>
      <c r="DT1288" s="54">
        <f>_xlfn.XLOOKUP($C1288,[32]PSP!$C:$C,[32]PSP!$DT:$DT)</f>
        <v>0</v>
      </c>
      <c r="DU1288" s="27">
        <f>_xlfn.XLOOKUP($C1288,[32]PSP!$C:$C,[32]PSP!$DU:$DU)</f>
        <v>2184.2199999999998</v>
      </c>
      <c r="DV1288" s="28">
        <f t="shared" si="5146"/>
        <v>0</v>
      </c>
      <c r="DW1288" s="88"/>
      <c r="DX1288" s="54">
        <f>_xlfn.XLOOKUP($C1288,[32]PSP!$C:$C,[32]PSP!$DX:$DX)</f>
        <v>0</v>
      </c>
      <c r="DY1288" s="27">
        <f>_xlfn.XLOOKUP($C1288,[32]PSP!$C:$C,[32]PSP!$DY:$DY)</f>
        <v>2184.2199999999998</v>
      </c>
      <c r="DZ1288" s="28">
        <f t="shared" si="5147"/>
        <v>0</v>
      </c>
      <c r="EA1288" s="88"/>
      <c r="EB1288" s="54">
        <f>_xlfn.XLOOKUP($C1288,[32]PSP!$C:$C,[32]PSP!$EB:$EB)</f>
        <v>0</v>
      </c>
      <c r="EC1288" s="27">
        <f>_xlfn.XLOOKUP($C1288,[32]PSP!$C:$C,[32]PSP!$EC:$EC)</f>
        <v>2184.2199999999998</v>
      </c>
      <c r="ED1288" s="28">
        <f t="shared" si="5148"/>
        <v>0</v>
      </c>
      <c r="EE1288" s="88"/>
      <c r="EF1288" s="54">
        <f>_xlfn.XLOOKUP($C1288,[32]PSP!$C:$C,[32]PSP!$EF:$EF)</f>
        <v>0</v>
      </c>
      <c r="EG1288" s="27">
        <f>_xlfn.XLOOKUP($C1288,[32]PSP!$C:$C,[32]PSP!$EG:$EG)</f>
        <v>2184.2199999999998</v>
      </c>
      <c r="EH1288" s="28">
        <f t="shared" si="5149"/>
        <v>0</v>
      </c>
      <c r="EI1288" s="88"/>
      <c r="EJ1288" s="54">
        <f>_xlfn.XLOOKUP($C1288,[32]PSP!$C:$C,[32]PSP!$EJ:$EJ)</f>
        <v>0</v>
      </c>
      <c r="EK1288" s="27">
        <f>_xlfn.XLOOKUP($C1288,[32]PSP!$C:$C,[32]PSP!$EK:$EK)</f>
        <v>2184.2199999999998</v>
      </c>
      <c r="EL1288" s="28">
        <f t="shared" si="5150"/>
        <v>0</v>
      </c>
      <c r="EM1288" s="24"/>
      <c r="EO1288" s="29">
        <f>EL1288+EH1288+ED1288+DZ1288+DV1288+DR1288+DN1288+DJ1288+DF1288+DB1288+CX1288+CT1288+CP1288+CL1288+CH1288+CD1288+BZ1288+BV1288+BR1288+BN1288+BJ1288+BF1288+BB1288+AX1288+AT1288+AP1288+AL1288+AH1288+AD1288+Z1288+V1288+R1288+N1288</f>
        <v>0</v>
      </c>
      <c r="EP1288" s="29">
        <f>I1288</f>
        <v>0</v>
      </c>
      <c r="EQ1288" s="4" t="b">
        <f t="shared" si="5151"/>
        <v>1</v>
      </c>
      <c r="ES1288" s="118">
        <f>IF(LEFT(D1288,6)="COT.IS",1,1+$J$7)</f>
        <v>1.1767000000000001</v>
      </c>
    </row>
    <row r="1289" spans="3:149" s="56" customFormat="1" ht="3" customHeight="1" x14ac:dyDescent="0.25">
      <c r="C1289" s="24"/>
      <c r="D1289" s="43"/>
      <c r="E1289" s="43"/>
      <c r="F1289" s="25"/>
      <c r="G1289" s="43"/>
      <c r="H1289" s="53"/>
      <c r="I1289" s="28"/>
      <c r="J1289" s="28"/>
      <c r="K1289" s="29"/>
      <c r="L1289" s="54"/>
      <c r="M1289" s="27"/>
      <c r="N1289" s="28"/>
      <c r="O1289" s="29"/>
      <c r="P1289" s="54"/>
      <c r="Q1289" s="27"/>
      <c r="R1289" s="28"/>
      <c r="S1289" s="29"/>
      <c r="T1289" s="54"/>
      <c r="U1289" s="27"/>
      <c r="V1289" s="28"/>
      <c r="W1289" s="29"/>
      <c r="X1289" s="54"/>
      <c r="Y1289" s="27"/>
      <c r="Z1289" s="28"/>
      <c r="AA1289" s="29"/>
      <c r="AB1289" s="54"/>
      <c r="AC1289" s="27"/>
      <c r="AD1289" s="28"/>
      <c r="AE1289" s="29"/>
      <c r="AF1289" s="54"/>
      <c r="AG1289" s="27"/>
      <c r="AH1289" s="28"/>
      <c r="AI1289" s="29"/>
      <c r="AJ1289" s="54"/>
      <c r="AK1289" s="27"/>
      <c r="AL1289" s="28"/>
      <c r="AM1289" s="29"/>
      <c r="AN1289" s="54"/>
      <c r="AO1289" s="27"/>
      <c r="AP1289" s="28"/>
      <c r="AQ1289" s="29"/>
      <c r="AR1289" s="54"/>
      <c r="AS1289" s="27"/>
      <c r="AT1289" s="28"/>
      <c r="AU1289" s="29"/>
      <c r="AV1289" s="54"/>
      <c r="AW1289" s="27"/>
      <c r="AX1289" s="28"/>
      <c r="AY1289" s="29"/>
      <c r="AZ1289" s="54"/>
      <c r="BA1289" s="27"/>
      <c r="BB1289" s="28"/>
      <c r="BC1289" s="29"/>
      <c r="BD1289" s="54"/>
      <c r="BE1289" s="27"/>
      <c r="BF1289" s="28"/>
      <c r="BG1289" s="29"/>
      <c r="BH1289" s="54"/>
      <c r="BI1289" s="27"/>
      <c r="BJ1289" s="28"/>
      <c r="BK1289" s="29"/>
      <c r="BL1289" s="54"/>
      <c r="BM1289" s="27"/>
      <c r="BN1289" s="28"/>
      <c r="BO1289" s="29"/>
      <c r="BP1289" s="54"/>
      <c r="BQ1289" s="27"/>
      <c r="BR1289" s="28"/>
      <c r="BS1289" s="29"/>
      <c r="BT1289" s="54"/>
      <c r="BU1289" s="27"/>
      <c r="BV1289" s="28"/>
      <c r="BW1289" s="29"/>
      <c r="BX1289" s="54"/>
      <c r="BY1289" s="27"/>
      <c r="BZ1289" s="28"/>
      <c r="CA1289" s="29"/>
      <c r="CB1289" s="54"/>
      <c r="CC1289" s="27"/>
      <c r="CD1289" s="28"/>
      <c r="CE1289" s="29"/>
      <c r="CF1289" s="54"/>
      <c r="CG1289" s="27"/>
      <c r="CH1289" s="28"/>
      <c r="CI1289" s="29"/>
      <c r="CJ1289" s="54"/>
      <c r="CK1289" s="27"/>
      <c r="CL1289" s="28"/>
      <c r="CM1289" s="29"/>
      <c r="CN1289" s="54"/>
      <c r="CO1289" s="27"/>
      <c r="CP1289" s="28"/>
      <c r="CQ1289" s="29"/>
      <c r="CR1289" s="54"/>
      <c r="CS1289" s="27"/>
      <c r="CT1289" s="28"/>
      <c r="CU1289" s="29"/>
      <c r="CV1289" s="54"/>
      <c r="CW1289" s="27"/>
      <c r="CX1289" s="28"/>
      <c r="CY1289" s="29"/>
      <c r="CZ1289" s="54"/>
      <c r="DA1289" s="27"/>
      <c r="DB1289" s="28"/>
      <c r="DC1289" s="29"/>
      <c r="DD1289" s="54"/>
      <c r="DE1289" s="27"/>
      <c r="DF1289" s="28"/>
      <c r="DG1289" s="29"/>
      <c r="DH1289" s="54"/>
      <c r="DI1289" s="27"/>
      <c r="DJ1289" s="28"/>
      <c r="DK1289" s="29"/>
      <c r="DL1289" s="54"/>
      <c r="DM1289" s="27"/>
      <c r="DN1289" s="28"/>
      <c r="DO1289" s="29"/>
      <c r="DP1289" s="54"/>
      <c r="DQ1289" s="27"/>
      <c r="DR1289" s="28"/>
      <c r="DS1289" s="29"/>
      <c r="DT1289" s="54"/>
      <c r="DU1289" s="27"/>
      <c r="DV1289" s="28"/>
      <c r="DW1289" s="29"/>
      <c r="DX1289" s="54"/>
      <c r="DY1289" s="27"/>
      <c r="DZ1289" s="28"/>
      <c r="EA1289" s="29"/>
      <c r="EB1289" s="54"/>
      <c r="EC1289" s="27"/>
      <c r="ED1289" s="28"/>
      <c r="EE1289" s="29"/>
      <c r="EF1289" s="54"/>
      <c r="EG1289" s="27"/>
      <c r="EH1289" s="28"/>
      <c r="EI1289" s="29"/>
      <c r="EJ1289" s="54"/>
      <c r="EK1289" s="27"/>
      <c r="EL1289" s="28"/>
      <c r="EM1289" s="29"/>
      <c r="EN1289" s="106"/>
      <c r="EO1289" s="29" t="e">
        <f>EL1426+EH1426+ED1426+DZ1426+DV1426+DR1426+DN1426+DJ1426+DF1426+DB1426+CX1426+CT1426+CP1426+CL1426+CH1426+CD1426+BZ1426+BV1426+BR1426+BN1426+BJ1426+BF1426+BB1426+AX1426+AT1426+AP1426+AL1426+AH1426+AD1426+Z1426+V1426+R1426+N1426</f>
        <v>#VALUE!</v>
      </c>
      <c r="EP1289" s="57">
        <f>I1426</f>
        <v>0</v>
      </c>
      <c r="EQ1289" s="57"/>
      <c r="ER1289" s="57"/>
      <c r="ES1289" s="118">
        <f t="shared" ref="ES1289:ES1352" si="5152">IF(LEFT(D1289,6)="COT.IS",1,1+$J$7)</f>
        <v>1.1767000000000001</v>
      </c>
    </row>
    <row r="1290" spans="3:149" ht="14.25" x14ac:dyDescent="0.25">
      <c r="C1290" s="64" t="s">
        <v>1533</v>
      </c>
      <c r="D1290" s="65"/>
      <c r="E1290" s="64"/>
      <c r="F1290" s="66" t="str">
        <f>_xlfn.XLOOKUP($C1290,[32]PSP!$C:$C,[32]PSP!F:F)</f>
        <v>Sede da Concessionária</v>
      </c>
      <c r="G1290" s="55"/>
      <c r="H1290" s="55"/>
      <c r="I1290" s="67"/>
      <c r="J1290" s="67"/>
      <c r="K1290" s="1"/>
      <c r="L1290" s="68"/>
      <c r="M1290" s="69"/>
      <c r="N1290" s="67">
        <f>SUMPRODUCT(N1292:N1357,$ES1292:$ES1357)</f>
        <v>0</v>
      </c>
      <c r="O1290" s="1"/>
      <c r="P1290" s="68"/>
      <c r="Q1290" s="69"/>
      <c r="R1290" s="67">
        <f>SUMPRODUCT(R1292:R1357,$ES1292:$ES1357)</f>
        <v>0</v>
      </c>
      <c r="S1290" s="1"/>
      <c r="T1290" s="68"/>
      <c r="U1290" s="69"/>
      <c r="V1290" s="67">
        <f>SUMPRODUCT(V1292:V1357,$ES1292:$ES1357)</f>
        <v>0</v>
      </c>
      <c r="W1290" s="1"/>
      <c r="X1290" s="68"/>
      <c r="Y1290" s="69"/>
      <c r="Z1290" s="67">
        <f>SUMPRODUCT(Z1292:Z1357,$ES1292:$ES1357)</f>
        <v>0</v>
      </c>
      <c r="AA1290" s="1"/>
      <c r="AB1290" s="68"/>
      <c r="AC1290" s="69"/>
      <c r="AD1290" s="67">
        <f>SUMPRODUCT(AD1292:AD1357,$ES1292:$ES1357)</f>
        <v>0</v>
      </c>
      <c r="AE1290" s="1"/>
      <c r="AF1290" s="68"/>
      <c r="AG1290" s="69"/>
      <c r="AH1290" s="67">
        <f>SUMPRODUCT(AH1292:AH1357,$ES1292:$ES1357)</f>
        <v>0</v>
      </c>
      <c r="AI1290" s="1"/>
      <c r="AJ1290" s="68"/>
      <c r="AK1290" s="69"/>
      <c r="AL1290" s="67">
        <f>SUMPRODUCT(AL1292:AL1357,$ES1292:$ES1357)</f>
        <v>0</v>
      </c>
      <c r="AM1290" s="1"/>
      <c r="AN1290" s="68"/>
      <c r="AO1290" s="69"/>
      <c r="AP1290" s="67">
        <f>SUMPRODUCT(AP1292:AP1357,$ES1292:$ES1357)</f>
        <v>0</v>
      </c>
      <c r="AQ1290" s="1"/>
      <c r="AR1290" s="68"/>
      <c r="AS1290" s="69"/>
      <c r="AT1290" s="67">
        <f>SUMPRODUCT(AT1292:AT1357,$ES1292:$ES1357)</f>
        <v>803724.57023500011</v>
      </c>
      <c r="AU1290" s="1"/>
      <c r="AV1290" s="68"/>
      <c r="AW1290" s="69"/>
      <c r="AX1290" s="67">
        <f>SUMPRODUCT(AX1292:AX1357,$ES1292:$ES1357)</f>
        <v>0</v>
      </c>
      <c r="AY1290" s="1"/>
      <c r="AZ1290" s="68"/>
      <c r="BA1290" s="69"/>
      <c r="BB1290" s="67">
        <f>SUMPRODUCT(BB1292:BB1357,$ES1292:$ES1357)</f>
        <v>0</v>
      </c>
      <c r="BC1290" s="1"/>
      <c r="BD1290" s="68"/>
      <c r="BE1290" s="69"/>
      <c r="BF1290" s="67">
        <f>SUMPRODUCT(BF1292:BF1357,$ES1292:$ES1357)</f>
        <v>0</v>
      </c>
      <c r="BG1290" s="1"/>
      <c r="BH1290" s="68"/>
      <c r="BI1290" s="69"/>
      <c r="BJ1290" s="67">
        <f>SUMPRODUCT(BJ1292:BJ1357,$ES1292:$ES1357)</f>
        <v>0</v>
      </c>
      <c r="BK1290" s="1"/>
      <c r="BL1290" s="68"/>
      <c r="BM1290" s="69"/>
      <c r="BN1290" s="67">
        <f>SUMPRODUCT(BN1292:BN1357,$ES1292:$ES1357)</f>
        <v>0</v>
      </c>
      <c r="BO1290" s="1"/>
      <c r="BP1290" s="68"/>
      <c r="BQ1290" s="69"/>
      <c r="BR1290" s="67">
        <f>SUMPRODUCT(BR1292:BR1357,$ES1292:$ES1357)</f>
        <v>0</v>
      </c>
      <c r="BS1290" s="1"/>
      <c r="BT1290" s="68"/>
      <c r="BU1290" s="69"/>
      <c r="BV1290" s="67">
        <f>SUMPRODUCT(BV1292:BV1357,$ES1292:$ES1357)</f>
        <v>0</v>
      </c>
      <c r="BW1290" s="1"/>
      <c r="BX1290" s="68"/>
      <c r="BY1290" s="69"/>
      <c r="BZ1290" s="67">
        <f>SUMPRODUCT(BZ1292:BZ1357,$ES1292:$ES1357)</f>
        <v>0</v>
      </c>
      <c r="CA1290" s="1"/>
      <c r="CB1290" s="68"/>
      <c r="CC1290" s="69"/>
      <c r="CD1290" s="67">
        <f>SUMPRODUCT(CD1292:CD1357,$ES1292:$ES1357)</f>
        <v>0</v>
      </c>
      <c r="CE1290" s="1"/>
      <c r="CF1290" s="68"/>
      <c r="CG1290" s="69"/>
      <c r="CH1290" s="67">
        <f>SUMPRODUCT(CH1292:CH1357,$ES1292:$ES1357)</f>
        <v>0</v>
      </c>
      <c r="CI1290" s="1"/>
      <c r="CJ1290" s="68"/>
      <c r="CK1290" s="69"/>
      <c r="CL1290" s="67">
        <f>SUMPRODUCT(CL1292:CL1357,$ES1292:$ES1357)</f>
        <v>0</v>
      </c>
      <c r="CM1290" s="1"/>
      <c r="CN1290" s="68"/>
      <c r="CO1290" s="69"/>
      <c r="CP1290" s="67">
        <f>SUMPRODUCT(CP1292:CP1357,$ES1292:$ES1357)</f>
        <v>0</v>
      </c>
      <c r="CQ1290" s="1"/>
      <c r="CR1290" s="68"/>
      <c r="CS1290" s="69"/>
      <c r="CT1290" s="67">
        <f>SUMPRODUCT(CT1292:CT1357,$ES1292:$ES1357)</f>
        <v>0</v>
      </c>
      <c r="CU1290" s="1"/>
      <c r="CV1290" s="68"/>
      <c r="CW1290" s="69"/>
      <c r="CX1290" s="67">
        <f>SUMPRODUCT(CX1292:CX1357,$ES1292:$ES1357)</f>
        <v>0</v>
      </c>
      <c r="CY1290" s="1"/>
      <c r="CZ1290" s="68"/>
      <c r="DA1290" s="69"/>
      <c r="DB1290" s="67">
        <f>SUMPRODUCT(DB1292:DB1357,$ES1292:$ES1357)</f>
        <v>0</v>
      </c>
      <c r="DC1290" s="1"/>
      <c r="DD1290" s="68"/>
      <c r="DE1290" s="69"/>
      <c r="DF1290" s="67">
        <f>SUMPRODUCT(DF1292:DF1357,$ES1292:$ES1357)</f>
        <v>0</v>
      </c>
      <c r="DG1290" s="1"/>
      <c r="DH1290" s="68"/>
      <c r="DI1290" s="69"/>
      <c r="DJ1290" s="67">
        <f>SUMPRODUCT(DJ1292:DJ1357,$ES1292:$ES1357)</f>
        <v>0</v>
      </c>
      <c r="DK1290" s="1"/>
      <c r="DL1290" s="68"/>
      <c r="DM1290" s="69"/>
      <c r="DN1290" s="67">
        <f>SUMPRODUCT(DN1292:DN1357,$ES1292:$ES1357)</f>
        <v>0</v>
      </c>
      <c r="DO1290" s="1"/>
      <c r="DP1290" s="68"/>
      <c r="DQ1290" s="69"/>
      <c r="DR1290" s="67">
        <f>SUMPRODUCT(DR1292:DR1357,$ES1292:$ES1357)</f>
        <v>0</v>
      </c>
      <c r="DS1290" s="1"/>
      <c r="DT1290" s="68"/>
      <c r="DU1290" s="69"/>
      <c r="DV1290" s="67">
        <f>SUMPRODUCT(DV1292:DV1357,$ES1292:$ES1357)</f>
        <v>0</v>
      </c>
      <c r="DW1290" s="1"/>
      <c r="DX1290" s="68"/>
      <c r="DY1290" s="69"/>
      <c r="DZ1290" s="67">
        <f>SUMPRODUCT(DZ1292:DZ1357,$ES1292:$ES1357)</f>
        <v>0</v>
      </c>
      <c r="EA1290" s="1"/>
      <c r="EB1290" s="68"/>
      <c r="EC1290" s="69"/>
      <c r="ED1290" s="67">
        <f>SUMPRODUCT(ED1292:ED1357,$ES1292:$ES1357)</f>
        <v>0</v>
      </c>
      <c r="EE1290" s="1"/>
      <c r="EF1290" s="68"/>
      <c r="EG1290" s="69"/>
      <c r="EH1290" s="67">
        <f>SUMPRODUCT(EH1292:EH1357,$ES1292:$ES1357)</f>
        <v>0</v>
      </c>
      <c r="EI1290" s="1"/>
      <c r="EJ1290" s="68"/>
      <c r="EK1290" s="69"/>
      <c r="EL1290" s="67">
        <f>SUMPRODUCT(EL1292:EL1357,$ES1292:$ES1357)</f>
        <v>0</v>
      </c>
      <c r="EM1290" s="64"/>
      <c r="ES1290" s="118">
        <f t="shared" si="5152"/>
        <v>1.1767000000000001</v>
      </c>
    </row>
    <row r="1291" spans="3:149" ht="14.25" x14ac:dyDescent="0.25">
      <c r="C1291" s="111" t="s">
        <v>1400</v>
      </c>
      <c r="D1291" s="112"/>
      <c r="E1291" s="111"/>
      <c r="F1291" s="113" t="str">
        <f>_xlfn.XLOOKUP($C1291,[32]PSP!$C:$C,[32]PSP!F:F)</f>
        <v>ESCAVAÇÃO</v>
      </c>
      <c r="G1291" s="114"/>
      <c r="H1291" s="114"/>
      <c r="I1291" s="115"/>
      <c r="J1291" s="115"/>
      <c r="K1291" s="1"/>
      <c r="L1291" s="68"/>
      <c r="M1291" s="69"/>
      <c r="N1291" s="67"/>
      <c r="O1291" s="1"/>
      <c r="P1291" s="68"/>
      <c r="Q1291" s="69"/>
      <c r="R1291" s="67"/>
      <c r="S1291" s="1"/>
      <c r="T1291" s="68"/>
      <c r="U1291" s="69"/>
      <c r="V1291" s="67"/>
      <c r="W1291" s="1"/>
      <c r="X1291" s="68"/>
      <c r="Y1291" s="69"/>
      <c r="Z1291" s="67"/>
      <c r="AA1291" s="1"/>
      <c r="AB1291" s="68"/>
      <c r="AC1291" s="69"/>
      <c r="AD1291" s="67"/>
      <c r="AE1291" s="1"/>
      <c r="AF1291" s="68"/>
      <c r="AG1291" s="69"/>
      <c r="AH1291" s="67"/>
      <c r="AI1291" s="1"/>
      <c r="AJ1291" s="68"/>
      <c r="AK1291" s="69"/>
      <c r="AL1291" s="67"/>
      <c r="AM1291" s="1"/>
      <c r="AN1291" s="68"/>
      <c r="AO1291" s="69"/>
      <c r="AP1291" s="67"/>
      <c r="AQ1291" s="1"/>
      <c r="AR1291" s="68"/>
      <c r="AS1291" s="69"/>
      <c r="AT1291" s="67"/>
      <c r="AU1291" s="1"/>
      <c r="AV1291" s="68"/>
      <c r="AW1291" s="69"/>
      <c r="AX1291" s="67"/>
      <c r="AY1291" s="1"/>
      <c r="AZ1291" s="68"/>
      <c r="BA1291" s="69"/>
      <c r="BB1291" s="67"/>
      <c r="BC1291" s="1"/>
      <c r="BD1291" s="68"/>
      <c r="BE1291" s="69"/>
      <c r="BF1291" s="67"/>
      <c r="BG1291" s="1"/>
      <c r="BH1291" s="68"/>
      <c r="BI1291" s="69"/>
      <c r="BJ1291" s="67"/>
      <c r="BK1291" s="1"/>
      <c r="BL1291" s="68"/>
      <c r="BM1291" s="69"/>
      <c r="BN1291" s="67"/>
      <c r="BO1291" s="1"/>
      <c r="BP1291" s="68"/>
      <c r="BQ1291" s="69"/>
      <c r="BR1291" s="67"/>
      <c r="BS1291" s="1"/>
      <c r="BT1291" s="68"/>
      <c r="BU1291" s="69"/>
      <c r="BV1291" s="67"/>
      <c r="BW1291" s="1"/>
      <c r="BX1291" s="68"/>
      <c r="BY1291" s="69"/>
      <c r="BZ1291" s="67"/>
      <c r="CA1291" s="1"/>
      <c r="CB1291" s="68"/>
      <c r="CC1291" s="69"/>
      <c r="CD1291" s="67"/>
      <c r="CE1291" s="1"/>
      <c r="CF1291" s="68"/>
      <c r="CG1291" s="69"/>
      <c r="CH1291" s="67"/>
      <c r="CI1291" s="1"/>
      <c r="CJ1291" s="68"/>
      <c r="CK1291" s="69"/>
      <c r="CL1291" s="67"/>
      <c r="CM1291" s="1"/>
      <c r="CN1291" s="68"/>
      <c r="CO1291" s="69"/>
      <c r="CP1291" s="67"/>
      <c r="CQ1291" s="1"/>
      <c r="CR1291" s="68"/>
      <c r="CS1291" s="69"/>
      <c r="CT1291" s="67"/>
      <c r="CU1291" s="1"/>
      <c r="CV1291" s="68"/>
      <c r="CW1291" s="69"/>
      <c r="CX1291" s="67"/>
      <c r="CY1291" s="1"/>
      <c r="CZ1291" s="68"/>
      <c r="DA1291" s="69"/>
      <c r="DB1291" s="67"/>
      <c r="DC1291" s="1"/>
      <c r="DD1291" s="68"/>
      <c r="DE1291" s="69"/>
      <c r="DF1291" s="67"/>
      <c r="DG1291" s="1"/>
      <c r="DH1291" s="68"/>
      <c r="DI1291" s="69"/>
      <c r="DJ1291" s="67"/>
      <c r="DK1291" s="1"/>
      <c r="DL1291" s="68"/>
      <c r="DM1291" s="69"/>
      <c r="DN1291" s="67"/>
      <c r="DO1291" s="1"/>
      <c r="DP1291" s="68"/>
      <c r="DQ1291" s="69"/>
      <c r="DR1291" s="67"/>
      <c r="DS1291" s="1"/>
      <c r="DT1291" s="68"/>
      <c r="DU1291" s="69"/>
      <c r="DV1291" s="67"/>
      <c r="DW1291" s="1"/>
      <c r="DX1291" s="68"/>
      <c r="DY1291" s="69"/>
      <c r="DZ1291" s="67"/>
      <c r="EA1291" s="1"/>
      <c r="EB1291" s="68"/>
      <c r="EC1291" s="69"/>
      <c r="ED1291" s="67"/>
      <c r="EE1291" s="1"/>
      <c r="EF1291" s="68"/>
      <c r="EG1291" s="69"/>
      <c r="EH1291" s="67"/>
      <c r="EI1291" s="1"/>
      <c r="EJ1291" s="68"/>
      <c r="EK1291" s="69"/>
      <c r="EL1291" s="67"/>
      <c r="EM1291" s="111"/>
      <c r="ES1291" s="118">
        <f t="shared" si="5152"/>
        <v>1.1767000000000001</v>
      </c>
    </row>
    <row r="1292" spans="3:149" ht="31.5" x14ac:dyDescent="0.25">
      <c r="C1292" s="24" t="s">
        <v>1401</v>
      </c>
      <c r="D1292" s="43">
        <f>_xlfn.XLOOKUP($C1292,[32]PSP!$C:$C,[32]PSP!D:D)</f>
        <v>5502136</v>
      </c>
      <c r="E1292" s="24" t="str">
        <f>_xlfn.XLOOKUP($C1292,[32]PSP!$C:$C,[32]PSP!E:E)</f>
        <v>SICRO SERVIÇO</v>
      </c>
      <c r="F1292" s="25" t="str">
        <f>_xlfn.XLOOKUP($C1292,[32]PSP!$C:$C,[32]PSP!F:F)</f>
        <v>ESCAVAÇÃO, CARGA E TRANSPORTE DE MATERIAL DE 1ª CATEGORIA - DMT DE 200 A 400 M - CAMINHO DE SERVIÇO EM REVESTIMENTO PRIMÁRIO - COM ESCAVADEIRA E CAMINHÃO BASCULANTE DE 14 M³</v>
      </c>
      <c r="G1292" s="26" t="str">
        <f>_xlfn.XLOOKUP($C1292,[32]PSP!$C:$C,[32]PSP!G:G)</f>
        <v>M³</v>
      </c>
      <c r="H1292" s="53">
        <f>_xlfn.XLOOKUP($C1292,[32]PSP!$C:$C,[32]PSP!$H:$H)</f>
        <v>1950</v>
      </c>
      <c r="I1292" s="28">
        <f>_xlfn.XLOOKUP($C1292,[32]PSP!$C:$C,[32]PSP!$I:$I)</f>
        <v>6240</v>
      </c>
      <c r="J1292" s="28">
        <f t="shared" ref="J1292:J1303" si="5153">IF(LEFT(D1292,6)="COT.IS",I1292,I1292*(1+$J$7))</f>
        <v>7342.6080000000002</v>
      </c>
      <c r="K1292" s="88"/>
      <c r="L1292" s="54">
        <f>_xlfn.XLOOKUP($C1292,[32]PSP!$C:$C,[32]PSP!$L:$L)</f>
        <v>0</v>
      </c>
      <c r="M1292" s="27">
        <f>_xlfn.XLOOKUP($C1292,[32]PSP!$C:$C,[32]PSP!$M:$M)</f>
        <v>3.2</v>
      </c>
      <c r="N1292" s="28">
        <f t="shared" ref="N1292:N1303" si="5154">TRUNC(M1292*L1292,2)</f>
        <v>0</v>
      </c>
      <c r="O1292" s="88"/>
      <c r="P1292" s="54">
        <f>_xlfn.XLOOKUP($C1292,[32]PSP!$C:$C,[32]PSP!$P:$P)</f>
        <v>0</v>
      </c>
      <c r="Q1292" s="27">
        <f>_xlfn.XLOOKUP($C1292,[32]PSP!$C:$C,[32]PSP!$Q:$Q)</f>
        <v>3.2</v>
      </c>
      <c r="R1292" s="28">
        <f t="shared" ref="R1292:R1303" si="5155">TRUNC(Q1292*P1292,2)</f>
        <v>0</v>
      </c>
      <c r="S1292" s="88"/>
      <c r="T1292" s="54">
        <f>_xlfn.XLOOKUP($C1292,[32]PSP!$C:$C,[32]PSP!$T:$T)</f>
        <v>0</v>
      </c>
      <c r="U1292" s="27">
        <f>_xlfn.XLOOKUP($C1292,[32]PSP!$C:$C,[32]PSP!$U:$U)</f>
        <v>3.2</v>
      </c>
      <c r="V1292" s="28">
        <f t="shared" ref="V1292:V1303" si="5156">TRUNC(U1292*T1292,2)</f>
        <v>0</v>
      </c>
      <c r="W1292" s="88"/>
      <c r="X1292" s="54">
        <f>_xlfn.XLOOKUP($C1292,[32]PSP!$C:$C,[32]PSP!$X:$X)</f>
        <v>0</v>
      </c>
      <c r="Y1292" s="27">
        <f>_xlfn.XLOOKUP($C1292,[32]PSP!$C:$C,[32]PSP!$Y:$Y)</f>
        <v>3.2</v>
      </c>
      <c r="Z1292" s="28">
        <f t="shared" ref="Z1292:Z1303" si="5157">TRUNC(Y1292*X1292,2)</f>
        <v>0</v>
      </c>
      <c r="AA1292" s="88"/>
      <c r="AB1292" s="54">
        <f>_xlfn.XLOOKUP($C1292,[32]PSP!$C:$C,[32]PSP!$AB:$AB)</f>
        <v>0</v>
      </c>
      <c r="AC1292" s="27">
        <f>_xlfn.XLOOKUP($C1292,[32]PSP!$C:$C,[32]PSP!$AC:$AC)</f>
        <v>3.2</v>
      </c>
      <c r="AD1292" s="28">
        <f t="shared" ref="AD1292:AD1303" si="5158">TRUNC(AC1292*AB1292,2)</f>
        <v>0</v>
      </c>
      <c r="AE1292" s="88"/>
      <c r="AF1292" s="54">
        <f>_xlfn.XLOOKUP($C1292,[32]PSP!$C:$C,[32]PSP!$AF:$AF)</f>
        <v>0</v>
      </c>
      <c r="AG1292" s="27">
        <f>_xlfn.XLOOKUP($C1292,[32]PSP!$C:$C,[32]PSP!$AG:$AG)</f>
        <v>3.2</v>
      </c>
      <c r="AH1292" s="28">
        <f t="shared" ref="AH1292:AH1303" si="5159">TRUNC(AG1292*AF1292,2)</f>
        <v>0</v>
      </c>
      <c r="AI1292" s="88"/>
      <c r="AJ1292" s="54">
        <f>_xlfn.XLOOKUP($C1292,[32]PSP!$C:$C,[32]PSP!$AJ:$AJ)</f>
        <v>0</v>
      </c>
      <c r="AK1292" s="27">
        <f>_xlfn.XLOOKUP($C1292,[32]PSP!$C:$C,[32]PSP!$AK:$AK)</f>
        <v>3.2</v>
      </c>
      <c r="AL1292" s="28">
        <f t="shared" ref="AL1292:AL1303" si="5160">TRUNC(AK1292*AJ1292,2)</f>
        <v>0</v>
      </c>
      <c r="AM1292" s="88"/>
      <c r="AN1292" s="54">
        <f>_xlfn.XLOOKUP($C1292,[32]PSP!$C:$C,[32]PSP!$AN:$AN)</f>
        <v>0</v>
      </c>
      <c r="AO1292" s="27">
        <f>_xlfn.XLOOKUP($C1292,[32]PSP!$C:$C,[32]PSP!$AO:$AO)</f>
        <v>3.2</v>
      </c>
      <c r="AP1292" s="28">
        <f t="shared" ref="AP1292:AP1303" si="5161">TRUNC(AO1292*AN1292,2)</f>
        <v>0</v>
      </c>
      <c r="AQ1292" s="88"/>
      <c r="AR1292" s="54">
        <f>_xlfn.XLOOKUP($C1292,[32]PSP!$C:$C,[32]PSP!$AR:$AR)</f>
        <v>1950</v>
      </c>
      <c r="AS1292" s="27">
        <f>_xlfn.XLOOKUP($C1292,[32]PSP!$C:$C,[32]PSP!$AS:$AS)</f>
        <v>3.2</v>
      </c>
      <c r="AT1292" s="28">
        <f t="shared" ref="AT1292:AT1303" si="5162">TRUNC(AS1292*AR1292,2)</f>
        <v>6240</v>
      </c>
      <c r="AU1292" s="88"/>
      <c r="AV1292" s="54">
        <f>_xlfn.XLOOKUP($C1292,[32]PSP!$C:$C,[32]PSP!$AV:$AV)</f>
        <v>0</v>
      </c>
      <c r="AW1292" s="27">
        <f>_xlfn.XLOOKUP($C1292,[32]PSP!$C:$C,[32]PSP!$AW:$AW)</f>
        <v>3.2</v>
      </c>
      <c r="AX1292" s="28">
        <f t="shared" ref="AX1292:AX1303" si="5163">TRUNC(AW1292*AV1292,2)</f>
        <v>0</v>
      </c>
      <c r="AY1292" s="88"/>
      <c r="AZ1292" s="54">
        <f>_xlfn.XLOOKUP($C1292,[32]PSP!$C:$C,[32]PSP!$AZ:$AZ)</f>
        <v>0</v>
      </c>
      <c r="BA1292" s="27">
        <f>_xlfn.XLOOKUP($C1292,[32]PSP!$C:$C,[32]PSP!$BA:$BA)</f>
        <v>3.2</v>
      </c>
      <c r="BB1292" s="28">
        <f t="shared" ref="BB1292:BB1303" si="5164">TRUNC(BA1292*AZ1292,2)</f>
        <v>0</v>
      </c>
      <c r="BC1292" s="88"/>
      <c r="BD1292" s="54">
        <f>_xlfn.XLOOKUP($C1292,[32]PSP!$C:$C,[32]PSP!$BD:$BD)</f>
        <v>0</v>
      </c>
      <c r="BE1292" s="27">
        <f>_xlfn.XLOOKUP($C1292,[32]PSP!$C:$C,[32]PSP!$BE:$BE)</f>
        <v>3.2</v>
      </c>
      <c r="BF1292" s="28">
        <f t="shared" ref="BF1292:BF1303" si="5165">TRUNC(BE1292*BD1292,2)</f>
        <v>0</v>
      </c>
      <c r="BG1292" s="88"/>
      <c r="BH1292" s="54">
        <f>_xlfn.XLOOKUP($C1292,[32]PSP!$C:$C,[32]PSP!$BH:$BH)</f>
        <v>0</v>
      </c>
      <c r="BI1292" s="27">
        <f>_xlfn.XLOOKUP($C1292,[32]PSP!$C:$C,[32]PSP!$BI:$BI)</f>
        <v>3.2</v>
      </c>
      <c r="BJ1292" s="28">
        <f t="shared" ref="BJ1292:BJ1303" si="5166">TRUNC(BI1292*BH1292,2)</f>
        <v>0</v>
      </c>
      <c r="BK1292" s="88"/>
      <c r="BL1292" s="54">
        <f>_xlfn.XLOOKUP($C1292,[32]PSP!$C:$C,[32]PSP!$BL:$BL)</f>
        <v>0</v>
      </c>
      <c r="BM1292" s="27">
        <f>_xlfn.XLOOKUP($C1292,[32]PSP!$C:$C,[32]PSP!$BM:$BM)</f>
        <v>3.2</v>
      </c>
      <c r="BN1292" s="28">
        <f t="shared" ref="BN1292:BN1303" si="5167">TRUNC(BM1292*BL1292,2)</f>
        <v>0</v>
      </c>
      <c r="BO1292" s="88"/>
      <c r="BP1292" s="54">
        <f>_xlfn.XLOOKUP($C1292,[32]PSP!$C:$C,[32]PSP!$BP:$BP)</f>
        <v>0</v>
      </c>
      <c r="BQ1292" s="27">
        <f>_xlfn.XLOOKUP($C1292,[32]PSP!$C:$C,[32]PSP!$BQ:$BQ)</f>
        <v>3.2</v>
      </c>
      <c r="BR1292" s="28">
        <f t="shared" ref="BR1292:BR1303" si="5168">TRUNC(BQ1292*BP1292,2)</f>
        <v>0</v>
      </c>
      <c r="BS1292" s="88"/>
      <c r="BT1292" s="54">
        <f>_xlfn.XLOOKUP($C1292,[32]PSP!$C:$C,[32]PSP!$BT:$BT)</f>
        <v>0</v>
      </c>
      <c r="BU1292" s="27">
        <f>_xlfn.XLOOKUP($C1292,[32]PSP!$C:$C,[32]PSP!$BU:$BU)</f>
        <v>3.2</v>
      </c>
      <c r="BV1292" s="28">
        <f t="shared" ref="BV1292:BV1303" si="5169">TRUNC(BU1292*BT1292,2)</f>
        <v>0</v>
      </c>
      <c r="BW1292" s="88"/>
      <c r="BX1292" s="54">
        <f>_xlfn.XLOOKUP($C1292,[32]PSP!$C:$C,[32]PSP!$BX:$BX)</f>
        <v>0</v>
      </c>
      <c r="BY1292" s="27">
        <f>_xlfn.XLOOKUP($C1292,[32]PSP!$C:$C,[32]PSP!$BY:$BY)</f>
        <v>3.2</v>
      </c>
      <c r="BZ1292" s="28">
        <f t="shared" ref="BZ1292:BZ1303" si="5170">TRUNC(BY1292*BX1292,2)</f>
        <v>0</v>
      </c>
      <c r="CA1292" s="88"/>
      <c r="CB1292" s="54">
        <f>_xlfn.XLOOKUP($C1292,[32]PSP!$C:$C,[32]PSP!$CB:$CB)</f>
        <v>0</v>
      </c>
      <c r="CC1292" s="27">
        <f>_xlfn.XLOOKUP($C1292,[32]PSP!$C:$C,[32]PSP!$CC:$CC)</f>
        <v>3.2</v>
      </c>
      <c r="CD1292" s="28">
        <f t="shared" ref="CD1292:CD1303" si="5171">TRUNC(CC1292*CB1292,2)</f>
        <v>0</v>
      </c>
      <c r="CE1292" s="88"/>
      <c r="CF1292" s="54">
        <f>_xlfn.XLOOKUP($C1292,[32]PSP!$C:$C,[32]PSP!$CF:$CF)</f>
        <v>0</v>
      </c>
      <c r="CG1292" s="27">
        <f>_xlfn.XLOOKUP($C1292,[32]PSP!$C:$C,[32]PSP!$CG:$CG)</f>
        <v>3.2</v>
      </c>
      <c r="CH1292" s="28">
        <f t="shared" ref="CH1292:CH1303" si="5172">TRUNC(CG1292*CF1292,2)</f>
        <v>0</v>
      </c>
      <c r="CI1292" s="88"/>
      <c r="CJ1292" s="54">
        <f>_xlfn.XLOOKUP($C1292,[32]PSP!$C:$C,[32]PSP!$CJ:$CJ)</f>
        <v>0</v>
      </c>
      <c r="CK1292" s="27">
        <f>_xlfn.XLOOKUP($C1292,[32]PSP!$C:$C,[32]PSP!$CK:$CK)</f>
        <v>3.2</v>
      </c>
      <c r="CL1292" s="28">
        <f t="shared" ref="CL1292:CL1303" si="5173">TRUNC(CK1292*CJ1292,2)</f>
        <v>0</v>
      </c>
      <c r="CM1292" s="88"/>
      <c r="CN1292" s="54">
        <f>_xlfn.XLOOKUP($C1292,[32]PSP!$C:$C,[32]PSP!$CN:$CN)</f>
        <v>0</v>
      </c>
      <c r="CO1292" s="27">
        <f>_xlfn.XLOOKUP($C1292,[32]PSP!$C:$C,[32]PSP!$CO:$CO)</f>
        <v>3.2</v>
      </c>
      <c r="CP1292" s="28">
        <f t="shared" ref="CP1292:CP1303" si="5174">TRUNC(CO1292*CN1292,2)</f>
        <v>0</v>
      </c>
      <c r="CQ1292" s="88"/>
      <c r="CR1292" s="54">
        <f>_xlfn.XLOOKUP($C1292,[32]PSP!$C:$C,[32]PSP!$CR:$CR)</f>
        <v>0</v>
      </c>
      <c r="CS1292" s="27">
        <f>_xlfn.XLOOKUP($C1292,[32]PSP!$C:$C,[32]PSP!$CS:$CS)</f>
        <v>3.2</v>
      </c>
      <c r="CT1292" s="28">
        <f t="shared" ref="CT1292:CT1303" si="5175">TRUNC(CS1292*CR1292,2)</f>
        <v>0</v>
      </c>
      <c r="CU1292" s="88"/>
      <c r="CV1292" s="54">
        <f>_xlfn.XLOOKUP($C1292,[32]PSP!$C:$C,[32]PSP!$CV:$CV)</f>
        <v>0</v>
      </c>
      <c r="CW1292" s="27">
        <f>_xlfn.XLOOKUP($C1292,[32]PSP!$C:$C,[32]PSP!$CW:$CW)</f>
        <v>3.2</v>
      </c>
      <c r="CX1292" s="28">
        <f t="shared" ref="CX1292:CX1303" si="5176">TRUNC(CW1292*CV1292,2)</f>
        <v>0</v>
      </c>
      <c r="CY1292" s="88"/>
      <c r="CZ1292" s="54">
        <f>_xlfn.XLOOKUP($C1292,[32]PSP!$C:$C,[32]PSP!$CZ:$CZ)</f>
        <v>0</v>
      </c>
      <c r="DA1292" s="27">
        <f>_xlfn.XLOOKUP($C1292,[32]PSP!$C:$C,[32]PSP!$DA:$DA)</f>
        <v>3.2</v>
      </c>
      <c r="DB1292" s="28">
        <f t="shared" ref="DB1292:DB1303" si="5177">TRUNC(DA1292*CZ1292,2)</f>
        <v>0</v>
      </c>
      <c r="DC1292" s="88"/>
      <c r="DD1292" s="54">
        <f>_xlfn.XLOOKUP($C1292,[32]PSP!$C:$C,[32]PSP!$DD:$DD)</f>
        <v>0</v>
      </c>
      <c r="DE1292" s="27">
        <f>_xlfn.XLOOKUP($C1292,[32]PSP!$C:$C,[32]PSP!$DE:$DE)</f>
        <v>3.2</v>
      </c>
      <c r="DF1292" s="28">
        <f t="shared" ref="DF1292:DF1303" si="5178">TRUNC(DE1292*DD1292,2)</f>
        <v>0</v>
      </c>
      <c r="DG1292" s="88"/>
      <c r="DH1292" s="54">
        <f>_xlfn.XLOOKUP($C1292,[32]PSP!$C:$C,[32]PSP!$DH:$DH)</f>
        <v>0</v>
      </c>
      <c r="DI1292" s="27">
        <f>_xlfn.XLOOKUP($C1292,[32]PSP!$C:$C,[32]PSP!$DI:$DI)</f>
        <v>3.2</v>
      </c>
      <c r="DJ1292" s="28">
        <f t="shared" ref="DJ1292:DJ1303" si="5179">TRUNC(DI1292*DH1292,2)</f>
        <v>0</v>
      </c>
      <c r="DK1292" s="88"/>
      <c r="DL1292" s="54">
        <f>_xlfn.XLOOKUP($C1292,[32]PSP!$C:$C,[32]PSP!$DL:$DL)</f>
        <v>0</v>
      </c>
      <c r="DM1292" s="27">
        <f>_xlfn.XLOOKUP($C1292,[32]PSP!$C:$C,[32]PSP!$DM:$DM)</f>
        <v>3.2</v>
      </c>
      <c r="DN1292" s="28">
        <f t="shared" ref="DN1292:DN1303" si="5180">TRUNC(DM1292*DL1292,2)</f>
        <v>0</v>
      </c>
      <c r="DO1292" s="88"/>
      <c r="DP1292" s="54">
        <f>_xlfn.XLOOKUP($C1292,[32]PSP!$C:$C,[32]PSP!$DP:$DP)</f>
        <v>0</v>
      </c>
      <c r="DQ1292" s="27">
        <f>_xlfn.XLOOKUP($C1292,[32]PSP!$C:$C,[32]PSP!$DQ:$DQ)</f>
        <v>3.2</v>
      </c>
      <c r="DR1292" s="28">
        <f t="shared" ref="DR1292:DR1303" si="5181">TRUNC(DQ1292*DP1292,2)</f>
        <v>0</v>
      </c>
      <c r="DS1292" s="88"/>
      <c r="DT1292" s="54">
        <f>_xlfn.XLOOKUP($C1292,[32]PSP!$C:$C,[32]PSP!$DT:$DT)</f>
        <v>0</v>
      </c>
      <c r="DU1292" s="27">
        <f>_xlfn.XLOOKUP($C1292,[32]PSP!$C:$C,[32]PSP!$DU:$DU)</f>
        <v>3.2</v>
      </c>
      <c r="DV1292" s="28">
        <f t="shared" ref="DV1292:DV1303" si="5182">TRUNC(DU1292*DT1292,2)</f>
        <v>0</v>
      </c>
      <c r="DW1292" s="88"/>
      <c r="DX1292" s="54">
        <f>_xlfn.XLOOKUP($C1292,[32]PSP!$C:$C,[32]PSP!$DX:$DX)</f>
        <v>0</v>
      </c>
      <c r="DY1292" s="27">
        <f>_xlfn.XLOOKUP($C1292,[32]PSP!$C:$C,[32]PSP!$DY:$DY)</f>
        <v>3.2</v>
      </c>
      <c r="DZ1292" s="28">
        <f t="shared" ref="DZ1292:DZ1303" si="5183">TRUNC(DY1292*DX1292,2)</f>
        <v>0</v>
      </c>
      <c r="EA1292" s="88"/>
      <c r="EB1292" s="54">
        <f>_xlfn.XLOOKUP($C1292,[32]PSP!$C:$C,[32]PSP!$EB:$EB)</f>
        <v>0</v>
      </c>
      <c r="EC1292" s="27">
        <f>_xlfn.XLOOKUP($C1292,[32]PSP!$C:$C,[32]PSP!$EC:$EC)</f>
        <v>3.2</v>
      </c>
      <c r="ED1292" s="28">
        <f t="shared" ref="ED1292:ED1303" si="5184">TRUNC(EC1292*EB1292,2)</f>
        <v>0</v>
      </c>
      <c r="EE1292" s="88"/>
      <c r="EF1292" s="54">
        <f>_xlfn.XLOOKUP($C1292,[32]PSP!$C:$C,[32]PSP!$EF:$EF)</f>
        <v>0</v>
      </c>
      <c r="EG1292" s="27">
        <f>_xlfn.XLOOKUP($C1292,[32]PSP!$C:$C,[32]PSP!$EG:$EG)</f>
        <v>3.2</v>
      </c>
      <c r="EH1292" s="28">
        <f t="shared" ref="EH1292:EH1303" si="5185">TRUNC(EG1292*EF1292,2)</f>
        <v>0</v>
      </c>
      <c r="EI1292" s="88"/>
      <c r="EJ1292" s="54">
        <f>_xlfn.XLOOKUP($C1292,[32]PSP!$C:$C,[32]PSP!$EJ:$EJ)</f>
        <v>0</v>
      </c>
      <c r="EK1292" s="27">
        <f>_xlfn.XLOOKUP($C1292,[32]PSP!$C:$C,[32]PSP!$EK:$EK)</f>
        <v>3.2</v>
      </c>
      <c r="EL1292" s="28">
        <f t="shared" ref="EL1292:EL1303" si="5186">TRUNC(EK1292*EJ1292,2)</f>
        <v>0</v>
      </c>
      <c r="EM1292" s="24"/>
      <c r="ES1292" s="118">
        <f t="shared" si="5152"/>
        <v>1.1767000000000001</v>
      </c>
    </row>
    <row r="1293" spans="3:149" ht="31.5" x14ac:dyDescent="0.25">
      <c r="C1293" s="24" t="s">
        <v>1402</v>
      </c>
      <c r="D1293" s="43">
        <f>_xlfn.XLOOKUP($C1293,[32]PSP!$C:$C,[32]PSP!D:D)</f>
        <v>5501875</v>
      </c>
      <c r="E1293" s="24" t="str">
        <f>_xlfn.XLOOKUP($C1293,[32]PSP!$C:$C,[32]PSP!E:E)</f>
        <v>SICRO SERVIÇO</v>
      </c>
      <c r="F1293" s="25" t="str">
        <f>_xlfn.XLOOKUP($C1293,[32]PSP!$C:$C,[32]PSP!F:F)</f>
        <v>ESCAVAÇÃO, CARGA E TRANSPORTE DE MATERIAL DE 1ª CATEGORIA - DMT DE 50 A 200 M - CAMINHO DE SERVIÇO EM LEITO NATURAL - COM CARREGADEIRA E CAMINHÃO BASCULANTE DE 14 M³</v>
      </c>
      <c r="G1293" s="26" t="str">
        <f>_xlfn.XLOOKUP($C1293,[32]PSP!$C:$C,[32]PSP!G:G)</f>
        <v>M³</v>
      </c>
      <c r="H1293" s="53">
        <f>_xlfn.XLOOKUP($C1293,[32]PSP!$C:$C,[32]PSP!$H:$H)</f>
        <v>0</v>
      </c>
      <c r="I1293" s="28">
        <f>_xlfn.XLOOKUP($C1293,[32]PSP!$C:$C,[32]PSP!$I:$I)</f>
        <v>0</v>
      </c>
      <c r="J1293" s="28">
        <f t="shared" si="5153"/>
        <v>0</v>
      </c>
      <c r="K1293" s="88"/>
      <c r="L1293" s="54">
        <f>_xlfn.XLOOKUP($C1293,[32]PSP!$C:$C,[32]PSP!$L:$L)</f>
        <v>0</v>
      </c>
      <c r="M1293" s="27">
        <f>_xlfn.XLOOKUP($C1293,[32]PSP!$C:$C,[32]PSP!$M:$M)</f>
        <v>4.8899999999999997</v>
      </c>
      <c r="N1293" s="28">
        <f t="shared" si="5154"/>
        <v>0</v>
      </c>
      <c r="O1293" s="88"/>
      <c r="P1293" s="54">
        <f>_xlfn.XLOOKUP($C1293,[32]PSP!$C:$C,[32]PSP!$P:$P)</f>
        <v>0</v>
      </c>
      <c r="Q1293" s="27">
        <f>_xlfn.XLOOKUP($C1293,[32]PSP!$C:$C,[32]PSP!$Q:$Q)</f>
        <v>4.8899999999999997</v>
      </c>
      <c r="R1293" s="28">
        <f t="shared" si="5155"/>
        <v>0</v>
      </c>
      <c r="S1293" s="88"/>
      <c r="T1293" s="54">
        <f>_xlfn.XLOOKUP($C1293,[32]PSP!$C:$C,[32]PSP!$T:$T)</f>
        <v>0</v>
      </c>
      <c r="U1293" s="27">
        <f>_xlfn.XLOOKUP($C1293,[32]PSP!$C:$C,[32]PSP!$U:$U)</f>
        <v>4.8899999999999997</v>
      </c>
      <c r="V1293" s="28">
        <f t="shared" si="5156"/>
        <v>0</v>
      </c>
      <c r="W1293" s="88"/>
      <c r="X1293" s="54">
        <f>_xlfn.XLOOKUP($C1293,[32]PSP!$C:$C,[32]PSP!$X:$X)</f>
        <v>0</v>
      </c>
      <c r="Y1293" s="27">
        <f>_xlfn.XLOOKUP($C1293,[32]PSP!$C:$C,[32]PSP!$Y:$Y)</f>
        <v>4.8899999999999997</v>
      </c>
      <c r="Z1293" s="28">
        <f t="shared" si="5157"/>
        <v>0</v>
      </c>
      <c r="AA1293" s="88"/>
      <c r="AB1293" s="54">
        <f>_xlfn.XLOOKUP($C1293,[32]PSP!$C:$C,[32]PSP!$AB:$AB)</f>
        <v>0</v>
      </c>
      <c r="AC1293" s="27">
        <f>_xlfn.XLOOKUP($C1293,[32]PSP!$C:$C,[32]PSP!$AC:$AC)</f>
        <v>4.8899999999999997</v>
      </c>
      <c r="AD1293" s="28">
        <f t="shared" si="5158"/>
        <v>0</v>
      </c>
      <c r="AE1293" s="88"/>
      <c r="AF1293" s="54">
        <f>_xlfn.XLOOKUP($C1293,[32]PSP!$C:$C,[32]PSP!$AF:$AF)</f>
        <v>0</v>
      </c>
      <c r="AG1293" s="27">
        <f>_xlfn.XLOOKUP($C1293,[32]PSP!$C:$C,[32]PSP!$AG:$AG)</f>
        <v>4.8899999999999997</v>
      </c>
      <c r="AH1293" s="28">
        <f t="shared" si="5159"/>
        <v>0</v>
      </c>
      <c r="AI1293" s="88"/>
      <c r="AJ1293" s="54">
        <f>_xlfn.XLOOKUP($C1293,[32]PSP!$C:$C,[32]PSP!$AJ:$AJ)</f>
        <v>0</v>
      </c>
      <c r="AK1293" s="27">
        <f>_xlfn.XLOOKUP($C1293,[32]PSP!$C:$C,[32]PSP!$AK:$AK)</f>
        <v>4.8899999999999997</v>
      </c>
      <c r="AL1293" s="28">
        <f t="shared" si="5160"/>
        <v>0</v>
      </c>
      <c r="AM1293" s="88"/>
      <c r="AN1293" s="54">
        <f>_xlfn.XLOOKUP($C1293,[32]PSP!$C:$C,[32]PSP!$AN:$AN)</f>
        <v>0</v>
      </c>
      <c r="AO1293" s="27">
        <f>_xlfn.XLOOKUP($C1293,[32]PSP!$C:$C,[32]PSP!$AO:$AO)</f>
        <v>4.8899999999999997</v>
      </c>
      <c r="AP1293" s="28">
        <f t="shared" si="5161"/>
        <v>0</v>
      </c>
      <c r="AQ1293" s="88"/>
      <c r="AR1293" s="54">
        <f>_xlfn.XLOOKUP($C1293,[32]PSP!$C:$C,[32]PSP!$AR:$AR)</f>
        <v>0</v>
      </c>
      <c r="AS1293" s="27">
        <f>_xlfn.XLOOKUP($C1293,[32]PSP!$C:$C,[32]PSP!$AS:$AS)</f>
        <v>4.8899999999999997</v>
      </c>
      <c r="AT1293" s="28">
        <f t="shared" si="5162"/>
        <v>0</v>
      </c>
      <c r="AU1293" s="88"/>
      <c r="AV1293" s="54">
        <f>_xlfn.XLOOKUP($C1293,[32]PSP!$C:$C,[32]PSP!$AV:$AV)</f>
        <v>0</v>
      </c>
      <c r="AW1293" s="27">
        <f>_xlfn.XLOOKUP($C1293,[32]PSP!$C:$C,[32]PSP!$AW:$AW)</f>
        <v>4.8899999999999997</v>
      </c>
      <c r="AX1293" s="28">
        <f t="shared" si="5163"/>
        <v>0</v>
      </c>
      <c r="AY1293" s="88"/>
      <c r="AZ1293" s="54">
        <f>_xlfn.XLOOKUP($C1293,[32]PSP!$C:$C,[32]PSP!$AZ:$AZ)</f>
        <v>0</v>
      </c>
      <c r="BA1293" s="27">
        <f>_xlfn.XLOOKUP($C1293,[32]PSP!$C:$C,[32]PSP!$BA:$BA)</f>
        <v>4.8899999999999997</v>
      </c>
      <c r="BB1293" s="28">
        <f t="shared" si="5164"/>
        <v>0</v>
      </c>
      <c r="BC1293" s="88"/>
      <c r="BD1293" s="54">
        <f>_xlfn.XLOOKUP($C1293,[32]PSP!$C:$C,[32]PSP!$BD:$BD)</f>
        <v>0</v>
      </c>
      <c r="BE1293" s="27">
        <f>_xlfn.XLOOKUP($C1293,[32]PSP!$C:$C,[32]PSP!$BE:$BE)</f>
        <v>4.8899999999999997</v>
      </c>
      <c r="BF1293" s="28">
        <f t="shared" si="5165"/>
        <v>0</v>
      </c>
      <c r="BG1293" s="88"/>
      <c r="BH1293" s="54">
        <f>_xlfn.XLOOKUP($C1293,[32]PSP!$C:$C,[32]PSP!$BH:$BH)</f>
        <v>0</v>
      </c>
      <c r="BI1293" s="27">
        <f>_xlfn.XLOOKUP($C1293,[32]PSP!$C:$C,[32]PSP!$BI:$BI)</f>
        <v>4.8899999999999997</v>
      </c>
      <c r="BJ1293" s="28">
        <f t="shared" si="5166"/>
        <v>0</v>
      </c>
      <c r="BK1293" s="88"/>
      <c r="BL1293" s="54">
        <f>_xlfn.XLOOKUP($C1293,[32]PSP!$C:$C,[32]PSP!$BL:$BL)</f>
        <v>0</v>
      </c>
      <c r="BM1293" s="27">
        <f>_xlfn.XLOOKUP($C1293,[32]PSP!$C:$C,[32]PSP!$BM:$BM)</f>
        <v>4.8899999999999997</v>
      </c>
      <c r="BN1293" s="28">
        <f t="shared" si="5167"/>
        <v>0</v>
      </c>
      <c r="BO1293" s="88"/>
      <c r="BP1293" s="54">
        <f>_xlfn.XLOOKUP($C1293,[32]PSP!$C:$C,[32]PSP!$BP:$BP)</f>
        <v>0</v>
      </c>
      <c r="BQ1293" s="27">
        <f>_xlfn.XLOOKUP($C1293,[32]PSP!$C:$C,[32]PSP!$BQ:$BQ)</f>
        <v>4.8899999999999997</v>
      </c>
      <c r="BR1293" s="28">
        <f t="shared" si="5168"/>
        <v>0</v>
      </c>
      <c r="BS1293" s="88"/>
      <c r="BT1293" s="54">
        <f>_xlfn.XLOOKUP($C1293,[32]PSP!$C:$C,[32]PSP!$BT:$BT)</f>
        <v>0</v>
      </c>
      <c r="BU1293" s="27">
        <f>_xlfn.XLOOKUP($C1293,[32]PSP!$C:$C,[32]PSP!$BU:$BU)</f>
        <v>4.8899999999999997</v>
      </c>
      <c r="BV1293" s="28">
        <f t="shared" si="5169"/>
        <v>0</v>
      </c>
      <c r="BW1293" s="88"/>
      <c r="BX1293" s="54">
        <f>_xlfn.XLOOKUP($C1293,[32]PSP!$C:$C,[32]PSP!$BX:$BX)</f>
        <v>0</v>
      </c>
      <c r="BY1293" s="27">
        <f>_xlfn.XLOOKUP($C1293,[32]PSP!$C:$C,[32]PSP!$BY:$BY)</f>
        <v>4.8899999999999997</v>
      </c>
      <c r="BZ1293" s="28">
        <f t="shared" si="5170"/>
        <v>0</v>
      </c>
      <c r="CA1293" s="88"/>
      <c r="CB1293" s="54">
        <f>_xlfn.XLOOKUP($C1293,[32]PSP!$C:$C,[32]PSP!$CB:$CB)</f>
        <v>0</v>
      </c>
      <c r="CC1293" s="27">
        <f>_xlfn.XLOOKUP($C1293,[32]PSP!$C:$C,[32]PSP!$CC:$CC)</f>
        <v>4.8899999999999997</v>
      </c>
      <c r="CD1293" s="28">
        <f t="shared" si="5171"/>
        <v>0</v>
      </c>
      <c r="CE1293" s="88"/>
      <c r="CF1293" s="54">
        <f>_xlfn.XLOOKUP($C1293,[32]PSP!$C:$C,[32]PSP!$CF:$CF)</f>
        <v>0</v>
      </c>
      <c r="CG1293" s="27">
        <f>_xlfn.XLOOKUP($C1293,[32]PSP!$C:$C,[32]PSP!$CG:$CG)</f>
        <v>4.8899999999999997</v>
      </c>
      <c r="CH1293" s="28">
        <f t="shared" si="5172"/>
        <v>0</v>
      </c>
      <c r="CI1293" s="88"/>
      <c r="CJ1293" s="54">
        <f>_xlfn.XLOOKUP($C1293,[32]PSP!$C:$C,[32]PSP!$CJ:$CJ)</f>
        <v>0</v>
      </c>
      <c r="CK1293" s="27">
        <f>_xlfn.XLOOKUP($C1293,[32]PSP!$C:$C,[32]PSP!$CK:$CK)</f>
        <v>4.8899999999999997</v>
      </c>
      <c r="CL1293" s="28">
        <f t="shared" si="5173"/>
        <v>0</v>
      </c>
      <c r="CM1293" s="88"/>
      <c r="CN1293" s="54">
        <f>_xlfn.XLOOKUP($C1293,[32]PSP!$C:$C,[32]PSP!$CN:$CN)</f>
        <v>0</v>
      </c>
      <c r="CO1293" s="27">
        <f>_xlfn.XLOOKUP($C1293,[32]PSP!$C:$C,[32]PSP!$CO:$CO)</f>
        <v>4.8899999999999997</v>
      </c>
      <c r="CP1293" s="28">
        <f t="shared" si="5174"/>
        <v>0</v>
      </c>
      <c r="CQ1293" s="88"/>
      <c r="CR1293" s="54">
        <f>_xlfn.XLOOKUP($C1293,[32]PSP!$C:$C,[32]PSP!$CR:$CR)</f>
        <v>0</v>
      </c>
      <c r="CS1293" s="27">
        <f>_xlfn.XLOOKUP($C1293,[32]PSP!$C:$C,[32]PSP!$CS:$CS)</f>
        <v>4.8899999999999997</v>
      </c>
      <c r="CT1293" s="28">
        <f t="shared" si="5175"/>
        <v>0</v>
      </c>
      <c r="CU1293" s="88"/>
      <c r="CV1293" s="54">
        <f>_xlfn.XLOOKUP($C1293,[32]PSP!$C:$C,[32]PSP!$CV:$CV)</f>
        <v>0</v>
      </c>
      <c r="CW1293" s="27">
        <f>_xlfn.XLOOKUP($C1293,[32]PSP!$C:$C,[32]PSP!$CW:$CW)</f>
        <v>4.8899999999999997</v>
      </c>
      <c r="CX1293" s="28">
        <f t="shared" si="5176"/>
        <v>0</v>
      </c>
      <c r="CY1293" s="88"/>
      <c r="CZ1293" s="54">
        <f>_xlfn.XLOOKUP($C1293,[32]PSP!$C:$C,[32]PSP!$CZ:$CZ)</f>
        <v>0</v>
      </c>
      <c r="DA1293" s="27">
        <f>_xlfn.XLOOKUP($C1293,[32]PSP!$C:$C,[32]PSP!$DA:$DA)</f>
        <v>4.8899999999999997</v>
      </c>
      <c r="DB1293" s="28">
        <f t="shared" si="5177"/>
        <v>0</v>
      </c>
      <c r="DC1293" s="88"/>
      <c r="DD1293" s="54">
        <f>_xlfn.XLOOKUP($C1293,[32]PSP!$C:$C,[32]PSP!$DD:$DD)</f>
        <v>0</v>
      </c>
      <c r="DE1293" s="27">
        <f>_xlfn.XLOOKUP($C1293,[32]PSP!$C:$C,[32]PSP!$DE:$DE)</f>
        <v>4.8899999999999997</v>
      </c>
      <c r="DF1293" s="28">
        <f t="shared" si="5178"/>
        <v>0</v>
      </c>
      <c r="DG1293" s="88"/>
      <c r="DH1293" s="54">
        <f>_xlfn.XLOOKUP($C1293,[32]PSP!$C:$C,[32]PSP!$DH:$DH)</f>
        <v>0</v>
      </c>
      <c r="DI1293" s="27">
        <f>_xlfn.XLOOKUP($C1293,[32]PSP!$C:$C,[32]PSP!$DI:$DI)</f>
        <v>4.8899999999999997</v>
      </c>
      <c r="DJ1293" s="28">
        <f t="shared" si="5179"/>
        <v>0</v>
      </c>
      <c r="DK1293" s="88"/>
      <c r="DL1293" s="54">
        <f>_xlfn.XLOOKUP($C1293,[32]PSP!$C:$C,[32]PSP!$DL:$DL)</f>
        <v>0</v>
      </c>
      <c r="DM1293" s="27">
        <f>_xlfn.XLOOKUP($C1293,[32]PSP!$C:$C,[32]PSP!$DM:$DM)</f>
        <v>4.8899999999999997</v>
      </c>
      <c r="DN1293" s="28">
        <f t="shared" si="5180"/>
        <v>0</v>
      </c>
      <c r="DO1293" s="88"/>
      <c r="DP1293" s="54">
        <f>_xlfn.XLOOKUP($C1293,[32]PSP!$C:$C,[32]PSP!$DP:$DP)</f>
        <v>0</v>
      </c>
      <c r="DQ1293" s="27">
        <f>_xlfn.XLOOKUP($C1293,[32]PSP!$C:$C,[32]PSP!$DQ:$DQ)</f>
        <v>4.8899999999999997</v>
      </c>
      <c r="DR1293" s="28">
        <f t="shared" si="5181"/>
        <v>0</v>
      </c>
      <c r="DS1293" s="88"/>
      <c r="DT1293" s="54">
        <f>_xlfn.XLOOKUP($C1293,[32]PSP!$C:$C,[32]PSP!$DT:$DT)</f>
        <v>0</v>
      </c>
      <c r="DU1293" s="27">
        <f>_xlfn.XLOOKUP($C1293,[32]PSP!$C:$C,[32]PSP!$DU:$DU)</f>
        <v>4.8899999999999997</v>
      </c>
      <c r="DV1293" s="28">
        <f t="shared" si="5182"/>
        <v>0</v>
      </c>
      <c r="DW1293" s="88"/>
      <c r="DX1293" s="54">
        <f>_xlfn.XLOOKUP($C1293,[32]PSP!$C:$C,[32]PSP!$DX:$DX)</f>
        <v>0</v>
      </c>
      <c r="DY1293" s="27">
        <f>_xlfn.XLOOKUP($C1293,[32]PSP!$C:$C,[32]PSP!$DY:$DY)</f>
        <v>4.8899999999999997</v>
      </c>
      <c r="DZ1293" s="28">
        <f t="shared" si="5183"/>
        <v>0</v>
      </c>
      <c r="EA1293" s="88"/>
      <c r="EB1293" s="54">
        <f>_xlfn.XLOOKUP($C1293,[32]PSP!$C:$C,[32]PSP!$EB:$EB)</f>
        <v>0</v>
      </c>
      <c r="EC1293" s="27">
        <f>_xlfn.XLOOKUP($C1293,[32]PSP!$C:$C,[32]PSP!$EC:$EC)</f>
        <v>4.8899999999999997</v>
      </c>
      <c r="ED1293" s="28">
        <f t="shared" si="5184"/>
        <v>0</v>
      </c>
      <c r="EE1293" s="88"/>
      <c r="EF1293" s="54">
        <f>_xlfn.XLOOKUP($C1293,[32]PSP!$C:$C,[32]PSP!$EF:$EF)</f>
        <v>0</v>
      </c>
      <c r="EG1293" s="27">
        <f>_xlfn.XLOOKUP($C1293,[32]PSP!$C:$C,[32]PSP!$EG:$EG)</f>
        <v>4.8899999999999997</v>
      </c>
      <c r="EH1293" s="28">
        <f t="shared" si="5185"/>
        <v>0</v>
      </c>
      <c r="EI1293" s="88"/>
      <c r="EJ1293" s="54">
        <f>_xlfn.XLOOKUP($C1293,[32]PSP!$C:$C,[32]PSP!$EJ:$EJ)</f>
        <v>0</v>
      </c>
      <c r="EK1293" s="27">
        <f>_xlfn.XLOOKUP($C1293,[32]PSP!$C:$C,[32]PSP!$EK:$EK)</f>
        <v>4.8899999999999997</v>
      </c>
      <c r="EL1293" s="28">
        <f t="shared" si="5186"/>
        <v>0</v>
      </c>
      <c r="EM1293" s="24"/>
      <c r="ES1293" s="118">
        <f t="shared" si="5152"/>
        <v>1.1767000000000001</v>
      </c>
    </row>
    <row r="1294" spans="3:149" ht="31.5" x14ac:dyDescent="0.25">
      <c r="C1294" s="24" t="s">
        <v>1403</v>
      </c>
      <c r="D1294" s="43">
        <f>_xlfn.XLOOKUP($C1294,[32]PSP!$C:$C,[32]PSP!D:D)</f>
        <v>5502137</v>
      </c>
      <c r="E1294" s="24" t="str">
        <f>_xlfn.XLOOKUP($C1294,[32]PSP!$C:$C,[32]PSP!E:E)</f>
        <v>SICRO SERVIÇO</v>
      </c>
      <c r="F1294" s="25" t="str">
        <f>_xlfn.XLOOKUP($C1294,[32]PSP!$C:$C,[32]PSP!F:F)</f>
        <v>ESCAVAÇÃO, CARGA E TRANSPORTE DE MATERIAL DE 1ª CATEGORIA - DMT DE 400 A 600 M - CAMINHO DE SERVIÇO EM REVESTIMENTO PRIMÁRIO - COM ESCAVADEIRA E CAMINHÃO BASCULANTE DE 14 M³</v>
      </c>
      <c r="G1294" s="26" t="str">
        <f>_xlfn.XLOOKUP($C1294,[32]PSP!$C:$C,[32]PSP!G:G)</f>
        <v>M³</v>
      </c>
      <c r="H1294" s="53">
        <f>_xlfn.XLOOKUP($C1294,[32]PSP!$C:$C,[32]PSP!$H:$H)</f>
        <v>0</v>
      </c>
      <c r="I1294" s="28">
        <f>_xlfn.XLOOKUP($C1294,[32]PSP!$C:$C,[32]PSP!$I:$I)</f>
        <v>0</v>
      </c>
      <c r="J1294" s="28">
        <f t="shared" si="5153"/>
        <v>0</v>
      </c>
      <c r="K1294" s="88"/>
      <c r="L1294" s="54">
        <f>_xlfn.XLOOKUP($C1294,[32]PSP!$C:$C,[32]PSP!$L:$L)</f>
        <v>0</v>
      </c>
      <c r="M1294" s="27">
        <f>_xlfn.XLOOKUP($C1294,[32]PSP!$C:$C,[32]PSP!$M:$M)</f>
        <v>3.31</v>
      </c>
      <c r="N1294" s="28">
        <f t="shared" si="5154"/>
        <v>0</v>
      </c>
      <c r="O1294" s="88"/>
      <c r="P1294" s="54">
        <f>_xlfn.XLOOKUP($C1294,[32]PSP!$C:$C,[32]PSP!$P:$P)</f>
        <v>0</v>
      </c>
      <c r="Q1294" s="27">
        <f>_xlfn.XLOOKUP($C1294,[32]PSP!$C:$C,[32]PSP!$Q:$Q)</f>
        <v>3.31</v>
      </c>
      <c r="R1294" s="28">
        <f t="shared" si="5155"/>
        <v>0</v>
      </c>
      <c r="S1294" s="88"/>
      <c r="T1294" s="54">
        <f>_xlfn.XLOOKUP($C1294,[32]PSP!$C:$C,[32]PSP!$T:$T)</f>
        <v>0</v>
      </c>
      <c r="U1294" s="27">
        <f>_xlfn.XLOOKUP($C1294,[32]PSP!$C:$C,[32]PSP!$U:$U)</f>
        <v>3.31</v>
      </c>
      <c r="V1294" s="28">
        <f t="shared" si="5156"/>
        <v>0</v>
      </c>
      <c r="W1294" s="88"/>
      <c r="X1294" s="54">
        <f>_xlfn.XLOOKUP($C1294,[32]PSP!$C:$C,[32]PSP!$X:$X)</f>
        <v>0</v>
      </c>
      <c r="Y1294" s="27">
        <f>_xlfn.XLOOKUP($C1294,[32]PSP!$C:$C,[32]PSP!$Y:$Y)</f>
        <v>3.31</v>
      </c>
      <c r="Z1294" s="28">
        <f t="shared" si="5157"/>
        <v>0</v>
      </c>
      <c r="AA1294" s="88"/>
      <c r="AB1294" s="54">
        <f>_xlfn.XLOOKUP($C1294,[32]PSP!$C:$C,[32]PSP!$AB:$AB)</f>
        <v>0</v>
      </c>
      <c r="AC1294" s="27">
        <f>_xlfn.XLOOKUP($C1294,[32]PSP!$C:$C,[32]PSP!$AC:$AC)</f>
        <v>3.31</v>
      </c>
      <c r="AD1294" s="28">
        <f t="shared" si="5158"/>
        <v>0</v>
      </c>
      <c r="AE1294" s="88"/>
      <c r="AF1294" s="54">
        <f>_xlfn.XLOOKUP($C1294,[32]PSP!$C:$C,[32]PSP!$AF:$AF)</f>
        <v>0</v>
      </c>
      <c r="AG1294" s="27">
        <f>_xlfn.XLOOKUP($C1294,[32]PSP!$C:$C,[32]PSP!$AG:$AG)</f>
        <v>3.31</v>
      </c>
      <c r="AH1294" s="28">
        <f t="shared" si="5159"/>
        <v>0</v>
      </c>
      <c r="AI1294" s="88"/>
      <c r="AJ1294" s="54">
        <f>_xlfn.XLOOKUP($C1294,[32]PSP!$C:$C,[32]PSP!$AJ:$AJ)</f>
        <v>0</v>
      </c>
      <c r="AK1294" s="27">
        <f>_xlfn.XLOOKUP($C1294,[32]PSP!$C:$C,[32]PSP!$AK:$AK)</f>
        <v>3.31</v>
      </c>
      <c r="AL1294" s="28">
        <f t="shared" si="5160"/>
        <v>0</v>
      </c>
      <c r="AM1294" s="88"/>
      <c r="AN1294" s="54">
        <f>_xlfn.XLOOKUP($C1294,[32]PSP!$C:$C,[32]PSP!$AN:$AN)</f>
        <v>0</v>
      </c>
      <c r="AO1294" s="27">
        <f>_xlfn.XLOOKUP($C1294,[32]PSP!$C:$C,[32]PSP!$AO:$AO)</f>
        <v>3.31</v>
      </c>
      <c r="AP1294" s="28">
        <f t="shared" si="5161"/>
        <v>0</v>
      </c>
      <c r="AQ1294" s="88"/>
      <c r="AR1294" s="54">
        <f>_xlfn.XLOOKUP($C1294,[32]PSP!$C:$C,[32]PSP!$AR:$AR)</f>
        <v>0</v>
      </c>
      <c r="AS1294" s="27">
        <f>_xlfn.XLOOKUP($C1294,[32]PSP!$C:$C,[32]PSP!$AS:$AS)</f>
        <v>3.31</v>
      </c>
      <c r="AT1294" s="28">
        <f t="shared" si="5162"/>
        <v>0</v>
      </c>
      <c r="AU1294" s="88"/>
      <c r="AV1294" s="54">
        <f>_xlfn.XLOOKUP($C1294,[32]PSP!$C:$C,[32]PSP!$AV:$AV)</f>
        <v>0</v>
      </c>
      <c r="AW1294" s="27">
        <f>_xlfn.XLOOKUP($C1294,[32]PSP!$C:$C,[32]PSP!$AW:$AW)</f>
        <v>3.31</v>
      </c>
      <c r="AX1294" s="28">
        <f t="shared" si="5163"/>
        <v>0</v>
      </c>
      <c r="AY1294" s="88"/>
      <c r="AZ1294" s="54">
        <f>_xlfn.XLOOKUP($C1294,[32]PSP!$C:$C,[32]PSP!$AZ:$AZ)</f>
        <v>0</v>
      </c>
      <c r="BA1294" s="27">
        <f>_xlfn.XLOOKUP($C1294,[32]PSP!$C:$C,[32]PSP!$BA:$BA)</f>
        <v>3.31</v>
      </c>
      <c r="BB1294" s="28">
        <f t="shared" si="5164"/>
        <v>0</v>
      </c>
      <c r="BC1294" s="88"/>
      <c r="BD1294" s="54">
        <f>_xlfn.XLOOKUP($C1294,[32]PSP!$C:$C,[32]PSP!$BD:$BD)</f>
        <v>0</v>
      </c>
      <c r="BE1294" s="27">
        <f>_xlfn.XLOOKUP($C1294,[32]PSP!$C:$C,[32]PSP!$BE:$BE)</f>
        <v>3.31</v>
      </c>
      <c r="BF1294" s="28">
        <f t="shared" si="5165"/>
        <v>0</v>
      </c>
      <c r="BG1294" s="88"/>
      <c r="BH1294" s="54">
        <f>_xlfn.XLOOKUP($C1294,[32]PSP!$C:$C,[32]PSP!$BH:$BH)</f>
        <v>0</v>
      </c>
      <c r="BI1294" s="27">
        <f>_xlfn.XLOOKUP($C1294,[32]PSP!$C:$C,[32]PSP!$BI:$BI)</f>
        <v>3.31</v>
      </c>
      <c r="BJ1294" s="28">
        <f t="shared" si="5166"/>
        <v>0</v>
      </c>
      <c r="BK1294" s="88"/>
      <c r="BL1294" s="54">
        <f>_xlfn.XLOOKUP($C1294,[32]PSP!$C:$C,[32]PSP!$BL:$BL)</f>
        <v>0</v>
      </c>
      <c r="BM1294" s="27">
        <f>_xlfn.XLOOKUP($C1294,[32]PSP!$C:$C,[32]PSP!$BM:$BM)</f>
        <v>3.31</v>
      </c>
      <c r="BN1294" s="28">
        <f t="shared" si="5167"/>
        <v>0</v>
      </c>
      <c r="BO1294" s="88"/>
      <c r="BP1294" s="54">
        <f>_xlfn.XLOOKUP($C1294,[32]PSP!$C:$C,[32]PSP!$BP:$BP)</f>
        <v>0</v>
      </c>
      <c r="BQ1294" s="27">
        <f>_xlfn.XLOOKUP($C1294,[32]PSP!$C:$C,[32]PSP!$BQ:$BQ)</f>
        <v>3.31</v>
      </c>
      <c r="BR1294" s="28">
        <f t="shared" si="5168"/>
        <v>0</v>
      </c>
      <c r="BS1294" s="88"/>
      <c r="BT1294" s="54">
        <f>_xlfn.XLOOKUP($C1294,[32]PSP!$C:$C,[32]PSP!$BT:$BT)</f>
        <v>0</v>
      </c>
      <c r="BU1294" s="27">
        <f>_xlfn.XLOOKUP($C1294,[32]PSP!$C:$C,[32]PSP!$BU:$BU)</f>
        <v>3.31</v>
      </c>
      <c r="BV1294" s="28">
        <f t="shared" si="5169"/>
        <v>0</v>
      </c>
      <c r="BW1294" s="88"/>
      <c r="BX1294" s="54">
        <f>_xlfn.XLOOKUP($C1294,[32]PSP!$C:$C,[32]PSP!$BX:$BX)</f>
        <v>0</v>
      </c>
      <c r="BY1294" s="27">
        <f>_xlfn.XLOOKUP($C1294,[32]PSP!$C:$C,[32]PSP!$BY:$BY)</f>
        <v>3.31</v>
      </c>
      <c r="BZ1294" s="28">
        <f t="shared" si="5170"/>
        <v>0</v>
      </c>
      <c r="CA1294" s="88"/>
      <c r="CB1294" s="54">
        <f>_xlfn.XLOOKUP($C1294,[32]PSP!$C:$C,[32]PSP!$CB:$CB)</f>
        <v>0</v>
      </c>
      <c r="CC1294" s="27">
        <f>_xlfn.XLOOKUP($C1294,[32]PSP!$C:$C,[32]PSP!$CC:$CC)</f>
        <v>3.31</v>
      </c>
      <c r="CD1294" s="28">
        <f t="shared" si="5171"/>
        <v>0</v>
      </c>
      <c r="CE1294" s="88"/>
      <c r="CF1294" s="54">
        <f>_xlfn.XLOOKUP($C1294,[32]PSP!$C:$C,[32]PSP!$CF:$CF)</f>
        <v>0</v>
      </c>
      <c r="CG1294" s="27">
        <f>_xlfn.XLOOKUP($C1294,[32]PSP!$C:$C,[32]PSP!$CG:$CG)</f>
        <v>3.31</v>
      </c>
      <c r="CH1294" s="28">
        <f t="shared" si="5172"/>
        <v>0</v>
      </c>
      <c r="CI1294" s="88"/>
      <c r="CJ1294" s="54">
        <f>_xlfn.XLOOKUP($C1294,[32]PSP!$C:$C,[32]PSP!$CJ:$CJ)</f>
        <v>0</v>
      </c>
      <c r="CK1294" s="27">
        <f>_xlfn.XLOOKUP($C1294,[32]PSP!$C:$C,[32]PSP!$CK:$CK)</f>
        <v>3.31</v>
      </c>
      <c r="CL1294" s="28">
        <f t="shared" si="5173"/>
        <v>0</v>
      </c>
      <c r="CM1294" s="88"/>
      <c r="CN1294" s="54">
        <f>_xlfn.XLOOKUP($C1294,[32]PSP!$C:$C,[32]PSP!$CN:$CN)</f>
        <v>0</v>
      </c>
      <c r="CO1294" s="27">
        <f>_xlfn.XLOOKUP($C1294,[32]PSP!$C:$C,[32]PSP!$CO:$CO)</f>
        <v>3.31</v>
      </c>
      <c r="CP1294" s="28">
        <f t="shared" si="5174"/>
        <v>0</v>
      </c>
      <c r="CQ1294" s="88"/>
      <c r="CR1294" s="54">
        <f>_xlfn.XLOOKUP($C1294,[32]PSP!$C:$C,[32]PSP!$CR:$CR)</f>
        <v>0</v>
      </c>
      <c r="CS1294" s="27">
        <f>_xlfn.XLOOKUP($C1294,[32]PSP!$C:$C,[32]PSP!$CS:$CS)</f>
        <v>3.31</v>
      </c>
      <c r="CT1294" s="28">
        <f t="shared" si="5175"/>
        <v>0</v>
      </c>
      <c r="CU1294" s="88"/>
      <c r="CV1294" s="54">
        <f>_xlfn.XLOOKUP($C1294,[32]PSP!$C:$C,[32]PSP!$CV:$CV)</f>
        <v>0</v>
      </c>
      <c r="CW1294" s="27">
        <f>_xlfn.XLOOKUP($C1294,[32]PSP!$C:$C,[32]PSP!$CW:$CW)</f>
        <v>3.31</v>
      </c>
      <c r="CX1294" s="28">
        <f t="shared" si="5176"/>
        <v>0</v>
      </c>
      <c r="CY1294" s="88"/>
      <c r="CZ1294" s="54">
        <f>_xlfn.XLOOKUP($C1294,[32]PSP!$C:$C,[32]PSP!$CZ:$CZ)</f>
        <v>0</v>
      </c>
      <c r="DA1294" s="27">
        <f>_xlfn.XLOOKUP($C1294,[32]PSP!$C:$C,[32]PSP!$DA:$DA)</f>
        <v>3.31</v>
      </c>
      <c r="DB1294" s="28">
        <f t="shared" si="5177"/>
        <v>0</v>
      </c>
      <c r="DC1294" s="88"/>
      <c r="DD1294" s="54">
        <f>_xlfn.XLOOKUP($C1294,[32]PSP!$C:$C,[32]PSP!$DD:$DD)</f>
        <v>0</v>
      </c>
      <c r="DE1294" s="27">
        <f>_xlfn.XLOOKUP($C1294,[32]PSP!$C:$C,[32]PSP!$DE:$DE)</f>
        <v>3.31</v>
      </c>
      <c r="DF1294" s="28">
        <f t="shared" si="5178"/>
        <v>0</v>
      </c>
      <c r="DG1294" s="88"/>
      <c r="DH1294" s="54">
        <f>_xlfn.XLOOKUP($C1294,[32]PSP!$C:$C,[32]PSP!$DH:$DH)</f>
        <v>0</v>
      </c>
      <c r="DI1294" s="27">
        <f>_xlfn.XLOOKUP($C1294,[32]PSP!$C:$C,[32]PSP!$DI:$DI)</f>
        <v>3.31</v>
      </c>
      <c r="DJ1294" s="28">
        <f t="shared" si="5179"/>
        <v>0</v>
      </c>
      <c r="DK1294" s="88"/>
      <c r="DL1294" s="54">
        <f>_xlfn.XLOOKUP($C1294,[32]PSP!$C:$C,[32]PSP!$DL:$DL)</f>
        <v>0</v>
      </c>
      <c r="DM1294" s="27">
        <f>_xlfn.XLOOKUP($C1294,[32]PSP!$C:$C,[32]PSP!$DM:$DM)</f>
        <v>3.31</v>
      </c>
      <c r="DN1294" s="28">
        <f t="shared" si="5180"/>
        <v>0</v>
      </c>
      <c r="DO1294" s="88"/>
      <c r="DP1294" s="54">
        <f>_xlfn.XLOOKUP($C1294,[32]PSP!$C:$C,[32]PSP!$DP:$DP)</f>
        <v>0</v>
      </c>
      <c r="DQ1294" s="27">
        <f>_xlfn.XLOOKUP($C1294,[32]PSP!$C:$C,[32]PSP!$DQ:$DQ)</f>
        <v>3.31</v>
      </c>
      <c r="DR1294" s="28">
        <f t="shared" si="5181"/>
        <v>0</v>
      </c>
      <c r="DS1294" s="88"/>
      <c r="DT1294" s="54">
        <f>_xlfn.XLOOKUP($C1294,[32]PSP!$C:$C,[32]PSP!$DT:$DT)</f>
        <v>0</v>
      </c>
      <c r="DU1294" s="27">
        <f>_xlfn.XLOOKUP($C1294,[32]PSP!$C:$C,[32]PSP!$DU:$DU)</f>
        <v>3.31</v>
      </c>
      <c r="DV1294" s="28">
        <f t="shared" si="5182"/>
        <v>0</v>
      </c>
      <c r="DW1294" s="88"/>
      <c r="DX1294" s="54">
        <f>_xlfn.XLOOKUP($C1294,[32]PSP!$C:$C,[32]PSP!$DX:$DX)</f>
        <v>0</v>
      </c>
      <c r="DY1294" s="27">
        <f>_xlfn.XLOOKUP($C1294,[32]PSP!$C:$C,[32]PSP!$DY:$DY)</f>
        <v>3.31</v>
      </c>
      <c r="DZ1294" s="28">
        <f t="shared" si="5183"/>
        <v>0</v>
      </c>
      <c r="EA1294" s="88"/>
      <c r="EB1294" s="54">
        <f>_xlfn.XLOOKUP($C1294,[32]PSP!$C:$C,[32]PSP!$EB:$EB)</f>
        <v>0</v>
      </c>
      <c r="EC1294" s="27">
        <f>_xlfn.XLOOKUP($C1294,[32]PSP!$C:$C,[32]PSP!$EC:$EC)</f>
        <v>3.31</v>
      </c>
      <c r="ED1294" s="28">
        <f t="shared" si="5184"/>
        <v>0</v>
      </c>
      <c r="EE1294" s="88"/>
      <c r="EF1294" s="54">
        <f>_xlfn.XLOOKUP($C1294,[32]PSP!$C:$C,[32]PSP!$EF:$EF)</f>
        <v>0</v>
      </c>
      <c r="EG1294" s="27">
        <f>_xlfn.XLOOKUP($C1294,[32]PSP!$C:$C,[32]PSP!$EG:$EG)</f>
        <v>3.31</v>
      </c>
      <c r="EH1294" s="28">
        <f t="shared" si="5185"/>
        <v>0</v>
      </c>
      <c r="EI1294" s="88"/>
      <c r="EJ1294" s="54">
        <f>_xlfn.XLOOKUP($C1294,[32]PSP!$C:$C,[32]PSP!$EJ:$EJ)</f>
        <v>0</v>
      </c>
      <c r="EK1294" s="27">
        <f>_xlfn.XLOOKUP($C1294,[32]PSP!$C:$C,[32]PSP!$EK:$EK)</f>
        <v>3.31</v>
      </c>
      <c r="EL1294" s="28">
        <f t="shared" si="5186"/>
        <v>0</v>
      </c>
      <c r="EM1294" s="24"/>
      <c r="ES1294" s="118">
        <f t="shared" si="5152"/>
        <v>1.1767000000000001</v>
      </c>
    </row>
    <row r="1295" spans="3:149" ht="31.5" x14ac:dyDescent="0.25">
      <c r="C1295" s="24" t="s">
        <v>1404</v>
      </c>
      <c r="D1295" s="43">
        <f>_xlfn.XLOOKUP($C1295,[32]PSP!$C:$C,[32]PSP!D:D)</f>
        <v>5502351</v>
      </c>
      <c r="E1295" s="24" t="str">
        <f>_xlfn.XLOOKUP($C1295,[32]PSP!$C:$C,[32]PSP!E:E)</f>
        <v>SICRO SERVIÇO</v>
      </c>
      <c r="F1295" s="25" t="str">
        <f>_xlfn.XLOOKUP($C1295,[32]PSP!$C:$C,[32]PSP!F:F)</f>
        <v>ESCAVAÇÃO, CARGA E TRANSPORTE DE MATERIAL DE 2ª CATEGORIA - DMT DE 50 A 200 M - CAMINHO DE SERVIÇO EM LEITO NATURAL - COM CARREGADEIRA E CAMINHÃO BASCULANTE DE 14 M³</v>
      </c>
      <c r="G1295" s="26" t="str">
        <f>_xlfn.XLOOKUP($C1295,[32]PSP!$C:$C,[32]PSP!G:G)</f>
        <v>M³</v>
      </c>
      <c r="H1295" s="53">
        <f>_xlfn.XLOOKUP($C1295,[32]PSP!$C:$C,[32]PSP!$H:$H)</f>
        <v>0</v>
      </c>
      <c r="I1295" s="28">
        <f>_xlfn.XLOOKUP($C1295,[32]PSP!$C:$C,[32]PSP!$I:$I)</f>
        <v>0</v>
      </c>
      <c r="J1295" s="28">
        <f t="shared" si="5153"/>
        <v>0</v>
      </c>
      <c r="K1295" s="88"/>
      <c r="L1295" s="54">
        <f>_xlfn.XLOOKUP($C1295,[32]PSP!$C:$C,[32]PSP!$L:$L)</f>
        <v>0</v>
      </c>
      <c r="M1295" s="27">
        <f>_xlfn.XLOOKUP($C1295,[32]PSP!$C:$C,[32]PSP!$M:$M)</f>
        <v>7.86</v>
      </c>
      <c r="N1295" s="28">
        <f t="shared" si="5154"/>
        <v>0</v>
      </c>
      <c r="O1295" s="88"/>
      <c r="P1295" s="54">
        <f>_xlfn.XLOOKUP($C1295,[32]PSP!$C:$C,[32]PSP!$P:$P)</f>
        <v>0</v>
      </c>
      <c r="Q1295" s="27">
        <f>_xlfn.XLOOKUP($C1295,[32]PSP!$C:$C,[32]PSP!$Q:$Q)</f>
        <v>7.86</v>
      </c>
      <c r="R1295" s="28">
        <f t="shared" si="5155"/>
        <v>0</v>
      </c>
      <c r="S1295" s="88"/>
      <c r="T1295" s="54">
        <f>_xlfn.XLOOKUP($C1295,[32]PSP!$C:$C,[32]PSP!$T:$T)</f>
        <v>0</v>
      </c>
      <c r="U1295" s="27">
        <f>_xlfn.XLOOKUP($C1295,[32]PSP!$C:$C,[32]PSP!$U:$U)</f>
        <v>7.86</v>
      </c>
      <c r="V1295" s="28">
        <f t="shared" si="5156"/>
        <v>0</v>
      </c>
      <c r="W1295" s="88"/>
      <c r="X1295" s="54">
        <f>_xlfn.XLOOKUP($C1295,[32]PSP!$C:$C,[32]PSP!$X:$X)</f>
        <v>0</v>
      </c>
      <c r="Y1295" s="27">
        <f>_xlfn.XLOOKUP($C1295,[32]PSP!$C:$C,[32]PSP!$Y:$Y)</f>
        <v>7.86</v>
      </c>
      <c r="Z1295" s="28">
        <f t="shared" si="5157"/>
        <v>0</v>
      </c>
      <c r="AA1295" s="88"/>
      <c r="AB1295" s="54">
        <f>_xlfn.XLOOKUP($C1295,[32]PSP!$C:$C,[32]PSP!$AB:$AB)</f>
        <v>0</v>
      </c>
      <c r="AC1295" s="27">
        <f>_xlfn.XLOOKUP($C1295,[32]PSP!$C:$C,[32]PSP!$AC:$AC)</f>
        <v>7.86</v>
      </c>
      <c r="AD1295" s="28">
        <f t="shared" si="5158"/>
        <v>0</v>
      </c>
      <c r="AE1295" s="88"/>
      <c r="AF1295" s="54">
        <f>_xlfn.XLOOKUP($C1295,[32]PSP!$C:$C,[32]PSP!$AF:$AF)</f>
        <v>0</v>
      </c>
      <c r="AG1295" s="27">
        <f>_xlfn.XLOOKUP($C1295,[32]PSP!$C:$C,[32]PSP!$AG:$AG)</f>
        <v>7.86</v>
      </c>
      <c r="AH1295" s="28">
        <f t="shared" si="5159"/>
        <v>0</v>
      </c>
      <c r="AI1295" s="88"/>
      <c r="AJ1295" s="54">
        <f>_xlfn.XLOOKUP($C1295,[32]PSP!$C:$C,[32]PSP!$AJ:$AJ)</f>
        <v>0</v>
      </c>
      <c r="AK1295" s="27">
        <f>_xlfn.XLOOKUP($C1295,[32]PSP!$C:$C,[32]PSP!$AK:$AK)</f>
        <v>7.86</v>
      </c>
      <c r="AL1295" s="28">
        <f t="shared" si="5160"/>
        <v>0</v>
      </c>
      <c r="AM1295" s="88"/>
      <c r="AN1295" s="54">
        <f>_xlfn.XLOOKUP($C1295,[32]PSP!$C:$C,[32]PSP!$AN:$AN)</f>
        <v>0</v>
      </c>
      <c r="AO1295" s="27">
        <f>_xlfn.XLOOKUP($C1295,[32]PSP!$C:$C,[32]PSP!$AO:$AO)</f>
        <v>7.86</v>
      </c>
      <c r="AP1295" s="28">
        <f t="shared" si="5161"/>
        <v>0</v>
      </c>
      <c r="AQ1295" s="88"/>
      <c r="AR1295" s="54">
        <f>_xlfn.XLOOKUP($C1295,[32]PSP!$C:$C,[32]PSP!$AR:$AR)</f>
        <v>0</v>
      </c>
      <c r="AS1295" s="27">
        <f>_xlfn.XLOOKUP($C1295,[32]PSP!$C:$C,[32]PSP!$AS:$AS)</f>
        <v>7.86</v>
      </c>
      <c r="AT1295" s="28">
        <f t="shared" si="5162"/>
        <v>0</v>
      </c>
      <c r="AU1295" s="88"/>
      <c r="AV1295" s="54">
        <f>_xlfn.XLOOKUP($C1295,[32]PSP!$C:$C,[32]PSP!$AV:$AV)</f>
        <v>0</v>
      </c>
      <c r="AW1295" s="27">
        <f>_xlfn.XLOOKUP($C1295,[32]PSP!$C:$C,[32]PSP!$AW:$AW)</f>
        <v>7.86</v>
      </c>
      <c r="AX1295" s="28">
        <f t="shared" si="5163"/>
        <v>0</v>
      </c>
      <c r="AY1295" s="88"/>
      <c r="AZ1295" s="54">
        <f>_xlfn.XLOOKUP($C1295,[32]PSP!$C:$C,[32]PSP!$AZ:$AZ)</f>
        <v>0</v>
      </c>
      <c r="BA1295" s="27">
        <f>_xlfn.XLOOKUP($C1295,[32]PSP!$C:$C,[32]PSP!$BA:$BA)</f>
        <v>7.86</v>
      </c>
      <c r="BB1295" s="28">
        <f t="shared" si="5164"/>
        <v>0</v>
      </c>
      <c r="BC1295" s="88"/>
      <c r="BD1295" s="54">
        <f>_xlfn.XLOOKUP($C1295,[32]PSP!$C:$C,[32]PSP!$BD:$BD)</f>
        <v>0</v>
      </c>
      <c r="BE1295" s="27">
        <f>_xlfn.XLOOKUP($C1295,[32]PSP!$C:$C,[32]PSP!$BE:$BE)</f>
        <v>7.86</v>
      </c>
      <c r="BF1295" s="28">
        <f t="shared" si="5165"/>
        <v>0</v>
      </c>
      <c r="BG1295" s="88"/>
      <c r="BH1295" s="54">
        <f>_xlfn.XLOOKUP($C1295,[32]PSP!$C:$C,[32]PSP!$BH:$BH)</f>
        <v>0</v>
      </c>
      <c r="BI1295" s="27">
        <f>_xlfn.XLOOKUP($C1295,[32]PSP!$C:$C,[32]PSP!$BI:$BI)</f>
        <v>7.86</v>
      </c>
      <c r="BJ1295" s="28">
        <f t="shared" si="5166"/>
        <v>0</v>
      </c>
      <c r="BK1295" s="88"/>
      <c r="BL1295" s="54">
        <f>_xlfn.XLOOKUP($C1295,[32]PSP!$C:$C,[32]PSP!$BL:$BL)</f>
        <v>0</v>
      </c>
      <c r="BM1295" s="27">
        <f>_xlfn.XLOOKUP($C1295,[32]PSP!$C:$C,[32]PSP!$BM:$BM)</f>
        <v>7.86</v>
      </c>
      <c r="BN1295" s="28">
        <f t="shared" si="5167"/>
        <v>0</v>
      </c>
      <c r="BO1295" s="88"/>
      <c r="BP1295" s="54">
        <f>_xlfn.XLOOKUP($C1295,[32]PSP!$C:$C,[32]PSP!$BP:$BP)</f>
        <v>0</v>
      </c>
      <c r="BQ1295" s="27">
        <f>_xlfn.XLOOKUP($C1295,[32]PSP!$C:$C,[32]PSP!$BQ:$BQ)</f>
        <v>7.86</v>
      </c>
      <c r="BR1295" s="28">
        <f t="shared" si="5168"/>
        <v>0</v>
      </c>
      <c r="BS1295" s="88"/>
      <c r="BT1295" s="54">
        <f>_xlfn.XLOOKUP($C1295,[32]PSP!$C:$C,[32]PSP!$BT:$BT)</f>
        <v>0</v>
      </c>
      <c r="BU1295" s="27">
        <f>_xlfn.XLOOKUP($C1295,[32]PSP!$C:$C,[32]PSP!$BU:$BU)</f>
        <v>7.86</v>
      </c>
      <c r="BV1295" s="28">
        <f t="shared" si="5169"/>
        <v>0</v>
      </c>
      <c r="BW1295" s="88"/>
      <c r="BX1295" s="54">
        <f>_xlfn.XLOOKUP($C1295,[32]PSP!$C:$C,[32]PSP!$BX:$BX)</f>
        <v>0</v>
      </c>
      <c r="BY1295" s="27">
        <f>_xlfn.XLOOKUP($C1295,[32]PSP!$C:$C,[32]PSP!$BY:$BY)</f>
        <v>7.86</v>
      </c>
      <c r="BZ1295" s="28">
        <f t="shared" si="5170"/>
        <v>0</v>
      </c>
      <c r="CA1295" s="88"/>
      <c r="CB1295" s="54">
        <f>_xlfn.XLOOKUP($C1295,[32]PSP!$C:$C,[32]PSP!$CB:$CB)</f>
        <v>0</v>
      </c>
      <c r="CC1295" s="27">
        <f>_xlfn.XLOOKUP($C1295,[32]PSP!$C:$C,[32]PSP!$CC:$CC)</f>
        <v>7.86</v>
      </c>
      <c r="CD1295" s="28">
        <f t="shared" si="5171"/>
        <v>0</v>
      </c>
      <c r="CE1295" s="88"/>
      <c r="CF1295" s="54">
        <f>_xlfn.XLOOKUP($C1295,[32]PSP!$C:$C,[32]PSP!$CF:$CF)</f>
        <v>0</v>
      </c>
      <c r="CG1295" s="27">
        <f>_xlfn.XLOOKUP($C1295,[32]PSP!$C:$C,[32]PSP!$CG:$CG)</f>
        <v>7.86</v>
      </c>
      <c r="CH1295" s="28">
        <f t="shared" si="5172"/>
        <v>0</v>
      </c>
      <c r="CI1295" s="88"/>
      <c r="CJ1295" s="54">
        <f>_xlfn.XLOOKUP($C1295,[32]PSP!$C:$C,[32]PSP!$CJ:$CJ)</f>
        <v>0</v>
      </c>
      <c r="CK1295" s="27">
        <f>_xlfn.XLOOKUP($C1295,[32]PSP!$C:$C,[32]PSP!$CK:$CK)</f>
        <v>7.86</v>
      </c>
      <c r="CL1295" s="28">
        <f t="shared" si="5173"/>
        <v>0</v>
      </c>
      <c r="CM1295" s="88"/>
      <c r="CN1295" s="54">
        <f>_xlfn.XLOOKUP($C1295,[32]PSP!$C:$C,[32]PSP!$CN:$CN)</f>
        <v>0</v>
      </c>
      <c r="CO1295" s="27">
        <f>_xlfn.XLOOKUP($C1295,[32]PSP!$C:$C,[32]PSP!$CO:$CO)</f>
        <v>7.86</v>
      </c>
      <c r="CP1295" s="28">
        <f t="shared" si="5174"/>
        <v>0</v>
      </c>
      <c r="CQ1295" s="88"/>
      <c r="CR1295" s="54">
        <f>_xlfn.XLOOKUP($C1295,[32]PSP!$C:$C,[32]PSP!$CR:$CR)</f>
        <v>0</v>
      </c>
      <c r="CS1295" s="27">
        <f>_xlfn.XLOOKUP($C1295,[32]PSP!$C:$C,[32]PSP!$CS:$CS)</f>
        <v>7.86</v>
      </c>
      <c r="CT1295" s="28">
        <f t="shared" si="5175"/>
        <v>0</v>
      </c>
      <c r="CU1295" s="88"/>
      <c r="CV1295" s="54">
        <f>_xlfn.XLOOKUP($C1295,[32]PSP!$C:$C,[32]PSP!$CV:$CV)</f>
        <v>0</v>
      </c>
      <c r="CW1295" s="27">
        <f>_xlfn.XLOOKUP($C1295,[32]PSP!$C:$C,[32]PSP!$CW:$CW)</f>
        <v>7.86</v>
      </c>
      <c r="CX1295" s="28">
        <f t="shared" si="5176"/>
        <v>0</v>
      </c>
      <c r="CY1295" s="88"/>
      <c r="CZ1295" s="54">
        <f>_xlfn.XLOOKUP($C1295,[32]PSP!$C:$C,[32]PSP!$CZ:$CZ)</f>
        <v>0</v>
      </c>
      <c r="DA1295" s="27">
        <f>_xlfn.XLOOKUP($C1295,[32]PSP!$C:$C,[32]PSP!$DA:$DA)</f>
        <v>7.86</v>
      </c>
      <c r="DB1295" s="28">
        <f t="shared" si="5177"/>
        <v>0</v>
      </c>
      <c r="DC1295" s="88"/>
      <c r="DD1295" s="54">
        <f>_xlfn.XLOOKUP($C1295,[32]PSP!$C:$C,[32]PSP!$DD:$DD)</f>
        <v>0</v>
      </c>
      <c r="DE1295" s="27">
        <f>_xlfn.XLOOKUP($C1295,[32]PSP!$C:$C,[32]PSP!$DE:$DE)</f>
        <v>7.86</v>
      </c>
      <c r="DF1295" s="28">
        <f t="shared" si="5178"/>
        <v>0</v>
      </c>
      <c r="DG1295" s="88"/>
      <c r="DH1295" s="54">
        <f>_xlfn.XLOOKUP($C1295,[32]PSP!$C:$C,[32]PSP!$DH:$DH)</f>
        <v>0</v>
      </c>
      <c r="DI1295" s="27">
        <f>_xlfn.XLOOKUP($C1295,[32]PSP!$C:$C,[32]PSP!$DI:$DI)</f>
        <v>7.86</v>
      </c>
      <c r="DJ1295" s="28">
        <f t="shared" si="5179"/>
        <v>0</v>
      </c>
      <c r="DK1295" s="88"/>
      <c r="DL1295" s="54">
        <f>_xlfn.XLOOKUP($C1295,[32]PSP!$C:$C,[32]PSP!$DL:$DL)</f>
        <v>0</v>
      </c>
      <c r="DM1295" s="27">
        <f>_xlfn.XLOOKUP($C1295,[32]PSP!$C:$C,[32]PSP!$DM:$DM)</f>
        <v>7.86</v>
      </c>
      <c r="DN1295" s="28">
        <f t="shared" si="5180"/>
        <v>0</v>
      </c>
      <c r="DO1295" s="88"/>
      <c r="DP1295" s="54">
        <f>_xlfn.XLOOKUP($C1295,[32]PSP!$C:$C,[32]PSP!$DP:$DP)</f>
        <v>0</v>
      </c>
      <c r="DQ1295" s="27">
        <f>_xlfn.XLOOKUP($C1295,[32]PSP!$C:$C,[32]PSP!$DQ:$DQ)</f>
        <v>7.86</v>
      </c>
      <c r="DR1295" s="28">
        <f t="shared" si="5181"/>
        <v>0</v>
      </c>
      <c r="DS1295" s="88"/>
      <c r="DT1295" s="54">
        <f>_xlfn.XLOOKUP($C1295,[32]PSP!$C:$C,[32]PSP!$DT:$DT)</f>
        <v>0</v>
      </c>
      <c r="DU1295" s="27">
        <f>_xlfn.XLOOKUP($C1295,[32]PSP!$C:$C,[32]PSP!$DU:$DU)</f>
        <v>7.86</v>
      </c>
      <c r="DV1295" s="28">
        <f t="shared" si="5182"/>
        <v>0</v>
      </c>
      <c r="DW1295" s="88"/>
      <c r="DX1295" s="54">
        <f>_xlfn.XLOOKUP($C1295,[32]PSP!$C:$C,[32]PSP!$DX:$DX)</f>
        <v>0</v>
      </c>
      <c r="DY1295" s="27">
        <f>_xlfn.XLOOKUP($C1295,[32]PSP!$C:$C,[32]PSP!$DY:$DY)</f>
        <v>7.86</v>
      </c>
      <c r="DZ1295" s="28">
        <f t="shared" si="5183"/>
        <v>0</v>
      </c>
      <c r="EA1295" s="88"/>
      <c r="EB1295" s="54">
        <f>_xlfn.XLOOKUP($C1295,[32]PSP!$C:$C,[32]PSP!$EB:$EB)</f>
        <v>0</v>
      </c>
      <c r="EC1295" s="27">
        <f>_xlfn.XLOOKUP($C1295,[32]PSP!$C:$C,[32]PSP!$EC:$EC)</f>
        <v>7.86</v>
      </c>
      <c r="ED1295" s="28">
        <f t="shared" si="5184"/>
        <v>0</v>
      </c>
      <c r="EE1295" s="88"/>
      <c r="EF1295" s="54">
        <f>_xlfn.XLOOKUP($C1295,[32]PSP!$C:$C,[32]PSP!$EF:$EF)</f>
        <v>0</v>
      </c>
      <c r="EG1295" s="27">
        <f>_xlfn.XLOOKUP($C1295,[32]PSP!$C:$C,[32]PSP!$EG:$EG)</f>
        <v>7.86</v>
      </c>
      <c r="EH1295" s="28">
        <f t="shared" si="5185"/>
        <v>0</v>
      </c>
      <c r="EI1295" s="88"/>
      <c r="EJ1295" s="54">
        <f>_xlfn.XLOOKUP($C1295,[32]PSP!$C:$C,[32]PSP!$EJ:$EJ)</f>
        <v>0</v>
      </c>
      <c r="EK1295" s="27">
        <f>_xlfn.XLOOKUP($C1295,[32]PSP!$C:$C,[32]PSP!$EK:$EK)</f>
        <v>7.86</v>
      </c>
      <c r="EL1295" s="28">
        <f t="shared" si="5186"/>
        <v>0</v>
      </c>
      <c r="EM1295" s="24"/>
      <c r="ES1295" s="118">
        <f t="shared" si="5152"/>
        <v>1.1767000000000001</v>
      </c>
    </row>
    <row r="1296" spans="3:149" ht="31.5" x14ac:dyDescent="0.25">
      <c r="C1296" s="24" t="s">
        <v>1405</v>
      </c>
      <c r="D1296" s="43">
        <f>_xlfn.XLOOKUP($C1296,[32]PSP!$C:$C,[32]PSP!D:D)</f>
        <v>5502378</v>
      </c>
      <c r="E1296" s="24" t="str">
        <f>_xlfn.XLOOKUP($C1296,[32]PSP!$C:$C,[32]PSP!E:E)</f>
        <v>SICRO SERVIÇO</v>
      </c>
      <c r="F1296" s="25" t="str">
        <f>_xlfn.XLOOKUP($C1296,[32]PSP!$C:$C,[32]PSP!F:F)</f>
        <v>ESCAVAÇÃO, CARGA E TRANSPORTE DE MATERIAL DE 2ª CATEGORIA - DMT DE 200 A 400 M - CAMINHO DE SERVIÇO EM REVESTIMENTO PRIMÁRIO - COM CARREGADEIRA E CAMINHÃO BASCULANTE DE 14 M³</v>
      </c>
      <c r="G1296" s="26" t="str">
        <f>_xlfn.XLOOKUP($C1296,[32]PSP!$C:$C,[32]PSP!G:G)</f>
        <v>M³</v>
      </c>
      <c r="H1296" s="53">
        <f>_xlfn.XLOOKUP($C1296,[32]PSP!$C:$C,[32]PSP!$H:$H)</f>
        <v>0</v>
      </c>
      <c r="I1296" s="28">
        <f>_xlfn.XLOOKUP($C1296,[32]PSP!$C:$C,[32]PSP!$I:$I)</f>
        <v>0</v>
      </c>
      <c r="J1296" s="28">
        <f t="shared" si="5153"/>
        <v>0</v>
      </c>
      <c r="K1296" s="1"/>
      <c r="L1296" s="54">
        <f>_xlfn.XLOOKUP($C1296,[32]PSP!$C:$C,[32]PSP!$L:$L)</f>
        <v>0</v>
      </c>
      <c r="M1296" s="27">
        <f>_xlfn.XLOOKUP($C1296,[32]PSP!$C:$C,[32]PSP!$M:$M)</f>
        <v>7.86</v>
      </c>
      <c r="N1296" s="28">
        <f t="shared" si="5154"/>
        <v>0</v>
      </c>
      <c r="O1296" s="1"/>
      <c r="P1296" s="54">
        <f>_xlfn.XLOOKUP($C1296,[32]PSP!$C:$C,[32]PSP!$P:$P)</f>
        <v>0</v>
      </c>
      <c r="Q1296" s="27">
        <f>_xlfn.XLOOKUP($C1296,[32]PSP!$C:$C,[32]PSP!$Q:$Q)</f>
        <v>7.86</v>
      </c>
      <c r="R1296" s="28">
        <f t="shared" si="5155"/>
        <v>0</v>
      </c>
      <c r="S1296" s="1"/>
      <c r="T1296" s="54">
        <f>_xlfn.XLOOKUP($C1296,[32]PSP!$C:$C,[32]PSP!$T:$T)</f>
        <v>0</v>
      </c>
      <c r="U1296" s="27">
        <f>_xlfn.XLOOKUP($C1296,[32]PSP!$C:$C,[32]PSP!$U:$U)</f>
        <v>7.86</v>
      </c>
      <c r="V1296" s="28">
        <f t="shared" si="5156"/>
        <v>0</v>
      </c>
      <c r="W1296" s="1"/>
      <c r="X1296" s="54">
        <f>_xlfn.XLOOKUP($C1296,[32]PSP!$C:$C,[32]PSP!$X:$X)</f>
        <v>0</v>
      </c>
      <c r="Y1296" s="27">
        <f>_xlfn.XLOOKUP($C1296,[32]PSP!$C:$C,[32]PSP!$Y:$Y)</f>
        <v>7.86</v>
      </c>
      <c r="Z1296" s="28">
        <f t="shared" si="5157"/>
        <v>0</v>
      </c>
      <c r="AA1296" s="1"/>
      <c r="AB1296" s="54">
        <f>_xlfn.XLOOKUP($C1296,[32]PSP!$C:$C,[32]PSP!$AB:$AB)</f>
        <v>0</v>
      </c>
      <c r="AC1296" s="27">
        <f>_xlfn.XLOOKUP($C1296,[32]PSP!$C:$C,[32]PSP!$AC:$AC)</f>
        <v>7.86</v>
      </c>
      <c r="AD1296" s="28">
        <f t="shared" si="5158"/>
        <v>0</v>
      </c>
      <c r="AE1296" s="1"/>
      <c r="AF1296" s="54">
        <f>_xlfn.XLOOKUP($C1296,[32]PSP!$C:$C,[32]PSP!$AF:$AF)</f>
        <v>0</v>
      </c>
      <c r="AG1296" s="27">
        <f>_xlfn.XLOOKUP($C1296,[32]PSP!$C:$C,[32]PSP!$AG:$AG)</f>
        <v>7.86</v>
      </c>
      <c r="AH1296" s="28">
        <f t="shared" si="5159"/>
        <v>0</v>
      </c>
      <c r="AI1296" s="1"/>
      <c r="AJ1296" s="54">
        <f>_xlfn.XLOOKUP($C1296,[32]PSP!$C:$C,[32]PSP!$AJ:$AJ)</f>
        <v>0</v>
      </c>
      <c r="AK1296" s="27">
        <f>_xlfn.XLOOKUP($C1296,[32]PSP!$C:$C,[32]PSP!$AK:$AK)</f>
        <v>7.86</v>
      </c>
      <c r="AL1296" s="28">
        <f t="shared" si="5160"/>
        <v>0</v>
      </c>
      <c r="AM1296" s="1"/>
      <c r="AN1296" s="54">
        <f>_xlfn.XLOOKUP($C1296,[32]PSP!$C:$C,[32]PSP!$AN:$AN)</f>
        <v>0</v>
      </c>
      <c r="AO1296" s="27">
        <f>_xlfn.XLOOKUP($C1296,[32]PSP!$C:$C,[32]PSP!$AO:$AO)</f>
        <v>7.86</v>
      </c>
      <c r="AP1296" s="28">
        <f t="shared" si="5161"/>
        <v>0</v>
      </c>
      <c r="AQ1296" s="1"/>
      <c r="AR1296" s="54">
        <f>_xlfn.XLOOKUP($C1296,[32]PSP!$C:$C,[32]PSP!$AR:$AR)</f>
        <v>0</v>
      </c>
      <c r="AS1296" s="27">
        <f>_xlfn.XLOOKUP($C1296,[32]PSP!$C:$C,[32]PSP!$AS:$AS)</f>
        <v>7.86</v>
      </c>
      <c r="AT1296" s="28">
        <f t="shared" si="5162"/>
        <v>0</v>
      </c>
      <c r="AU1296" s="1"/>
      <c r="AV1296" s="54">
        <f>_xlfn.XLOOKUP($C1296,[32]PSP!$C:$C,[32]PSP!$AV:$AV)</f>
        <v>0</v>
      </c>
      <c r="AW1296" s="27">
        <f>_xlfn.XLOOKUP($C1296,[32]PSP!$C:$C,[32]PSP!$AW:$AW)</f>
        <v>7.86</v>
      </c>
      <c r="AX1296" s="28">
        <f t="shared" si="5163"/>
        <v>0</v>
      </c>
      <c r="AY1296" s="1"/>
      <c r="AZ1296" s="54">
        <f>_xlfn.XLOOKUP($C1296,[32]PSP!$C:$C,[32]PSP!$AZ:$AZ)</f>
        <v>0</v>
      </c>
      <c r="BA1296" s="27">
        <f>_xlfn.XLOOKUP($C1296,[32]PSP!$C:$C,[32]PSP!$BA:$BA)</f>
        <v>7.86</v>
      </c>
      <c r="BB1296" s="28">
        <f t="shared" si="5164"/>
        <v>0</v>
      </c>
      <c r="BC1296" s="1"/>
      <c r="BD1296" s="54">
        <f>_xlfn.XLOOKUP($C1296,[32]PSP!$C:$C,[32]PSP!$BD:$BD)</f>
        <v>0</v>
      </c>
      <c r="BE1296" s="27">
        <f>_xlfn.XLOOKUP($C1296,[32]PSP!$C:$C,[32]PSP!$BE:$BE)</f>
        <v>7.86</v>
      </c>
      <c r="BF1296" s="28">
        <f t="shared" si="5165"/>
        <v>0</v>
      </c>
      <c r="BG1296" s="1"/>
      <c r="BH1296" s="54">
        <f>_xlfn.XLOOKUP($C1296,[32]PSP!$C:$C,[32]PSP!$BH:$BH)</f>
        <v>0</v>
      </c>
      <c r="BI1296" s="27">
        <f>_xlfn.XLOOKUP($C1296,[32]PSP!$C:$C,[32]PSP!$BI:$BI)</f>
        <v>7.86</v>
      </c>
      <c r="BJ1296" s="28">
        <f t="shared" si="5166"/>
        <v>0</v>
      </c>
      <c r="BK1296" s="1"/>
      <c r="BL1296" s="54">
        <f>_xlfn.XLOOKUP($C1296,[32]PSP!$C:$C,[32]PSP!$BL:$BL)</f>
        <v>0</v>
      </c>
      <c r="BM1296" s="27">
        <f>_xlfn.XLOOKUP($C1296,[32]PSP!$C:$C,[32]PSP!$BM:$BM)</f>
        <v>7.86</v>
      </c>
      <c r="BN1296" s="28">
        <f t="shared" si="5167"/>
        <v>0</v>
      </c>
      <c r="BO1296" s="1"/>
      <c r="BP1296" s="54">
        <f>_xlfn.XLOOKUP($C1296,[32]PSP!$C:$C,[32]PSP!$BP:$BP)</f>
        <v>0</v>
      </c>
      <c r="BQ1296" s="27">
        <f>_xlfn.XLOOKUP($C1296,[32]PSP!$C:$C,[32]PSP!$BQ:$BQ)</f>
        <v>7.86</v>
      </c>
      <c r="BR1296" s="28">
        <f t="shared" si="5168"/>
        <v>0</v>
      </c>
      <c r="BS1296" s="1"/>
      <c r="BT1296" s="54">
        <f>_xlfn.XLOOKUP($C1296,[32]PSP!$C:$C,[32]PSP!$BT:$BT)</f>
        <v>0</v>
      </c>
      <c r="BU1296" s="27">
        <f>_xlfn.XLOOKUP($C1296,[32]PSP!$C:$C,[32]PSP!$BU:$BU)</f>
        <v>7.86</v>
      </c>
      <c r="BV1296" s="28">
        <f t="shared" si="5169"/>
        <v>0</v>
      </c>
      <c r="BW1296" s="1"/>
      <c r="BX1296" s="54">
        <f>_xlfn.XLOOKUP($C1296,[32]PSP!$C:$C,[32]PSP!$BX:$BX)</f>
        <v>0</v>
      </c>
      <c r="BY1296" s="27">
        <f>_xlfn.XLOOKUP($C1296,[32]PSP!$C:$C,[32]PSP!$BY:$BY)</f>
        <v>7.86</v>
      </c>
      <c r="BZ1296" s="28">
        <f t="shared" si="5170"/>
        <v>0</v>
      </c>
      <c r="CA1296" s="1"/>
      <c r="CB1296" s="54">
        <f>_xlfn.XLOOKUP($C1296,[32]PSP!$C:$C,[32]PSP!$CB:$CB)</f>
        <v>0</v>
      </c>
      <c r="CC1296" s="27">
        <f>_xlfn.XLOOKUP($C1296,[32]PSP!$C:$C,[32]PSP!$CC:$CC)</f>
        <v>7.86</v>
      </c>
      <c r="CD1296" s="28">
        <f t="shared" si="5171"/>
        <v>0</v>
      </c>
      <c r="CE1296" s="1"/>
      <c r="CF1296" s="54">
        <f>_xlfn.XLOOKUP($C1296,[32]PSP!$C:$C,[32]PSP!$CF:$CF)</f>
        <v>0</v>
      </c>
      <c r="CG1296" s="27">
        <f>_xlfn.XLOOKUP($C1296,[32]PSP!$C:$C,[32]PSP!$CG:$CG)</f>
        <v>7.86</v>
      </c>
      <c r="CH1296" s="28">
        <f t="shared" si="5172"/>
        <v>0</v>
      </c>
      <c r="CI1296" s="1"/>
      <c r="CJ1296" s="54">
        <f>_xlfn.XLOOKUP($C1296,[32]PSP!$C:$C,[32]PSP!$CJ:$CJ)</f>
        <v>0</v>
      </c>
      <c r="CK1296" s="27">
        <f>_xlfn.XLOOKUP($C1296,[32]PSP!$C:$C,[32]PSP!$CK:$CK)</f>
        <v>7.86</v>
      </c>
      <c r="CL1296" s="28">
        <f t="shared" si="5173"/>
        <v>0</v>
      </c>
      <c r="CM1296" s="1"/>
      <c r="CN1296" s="54">
        <f>_xlfn.XLOOKUP($C1296,[32]PSP!$C:$C,[32]PSP!$CN:$CN)</f>
        <v>0</v>
      </c>
      <c r="CO1296" s="27">
        <f>_xlfn.XLOOKUP($C1296,[32]PSP!$C:$C,[32]PSP!$CO:$CO)</f>
        <v>7.86</v>
      </c>
      <c r="CP1296" s="28">
        <f t="shared" si="5174"/>
        <v>0</v>
      </c>
      <c r="CQ1296" s="1"/>
      <c r="CR1296" s="54">
        <f>_xlfn.XLOOKUP($C1296,[32]PSP!$C:$C,[32]PSP!$CR:$CR)</f>
        <v>0</v>
      </c>
      <c r="CS1296" s="27">
        <f>_xlfn.XLOOKUP($C1296,[32]PSP!$C:$C,[32]PSP!$CS:$CS)</f>
        <v>7.86</v>
      </c>
      <c r="CT1296" s="28">
        <f t="shared" si="5175"/>
        <v>0</v>
      </c>
      <c r="CU1296" s="1"/>
      <c r="CV1296" s="54">
        <f>_xlfn.XLOOKUP($C1296,[32]PSP!$C:$C,[32]PSP!$CV:$CV)</f>
        <v>0</v>
      </c>
      <c r="CW1296" s="27">
        <f>_xlfn.XLOOKUP($C1296,[32]PSP!$C:$C,[32]PSP!$CW:$CW)</f>
        <v>7.86</v>
      </c>
      <c r="CX1296" s="28">
        <f t="shared" si="5176"/>
        <v>0</v>
      </c>
      <c r="CY1296" s="1"/>
      <c r="CZ1296" s="54">
        <f>_xlfn.XLOOKUP($C1296,[32]PSP!$C:$C,[32]PSP!$CZ:$CZ)</f>
        <v>0</v>
      </c>
      <c r="DA1296" s="27">
        <f>_xlfn.XLOOKUP($C1296,[32]PSP!$C:$C,[32]PSP!$DA:$DA)</f>
        <v>7.86</v>
      </c>
      <c r="DB1296" s="28">
        <f t="shared" si="5177"/>
        <v>0</v>
      </c>
      <c r="DC1296" s="1"/>
      <c r="DD1296" s="54">
        <f>_xlfn.XLOOKUP($C1296,[32]PSP!$C:$C,[32]PSP!$DD:$DD)</f>
        <v>0</v>
      </c>
      <c r="DE1296" s="27">
        <f>_xlfn.XLOOKUP($C1296,[32]PSP!$C:$C,[32]PSP!$DE:$DE)</f>
        <v>7.86</v>
      </c>
      <c r="DF1296" s="28">
        <f t="shared" si="5178"/>
        <v>0</v>
      </c>
      <c r="DG1296" s="1"/>
      <c r="DH1296" s="54">
        <f>_xlfn.XLOOKUP($C1296,[32]PSP!$C:$C,[32]PSP!$DH:$DH)</f>
        <v>0</v>
      </c>
      <c r="DI1296" s="27">
        <f>_xlfn.XLOOKUP($C1296,[32]PSP!$C:$C,[32]PSP!$DI:$DI)</f>
        <v>7.86</v>
      </c>
      <c r="DJ1296" s="28">
        <f t="shared" si="5179"/>
        <v>0</v>
      </c>
      <c r="DK1296" s="1"/>
      <c r="DL1296" s="54">
        <f>_xlfn.XLOOKUP($C1296,[32]PSP!$C:$C,[32]PSP!$DL:$DL)</f>
        <v>0</v>
      </c>
      <c r="DM1296" s="27">
        <f>_xlfn.XLOOKUP($C1296,[32]PSP!$C:$C,[32]PSP!$DM:$DM)</f>
        <v>7.86</v>
      </c>
      <c r="DN1296" s="28">
        <f t="shared" si="5180"/>
        <v>0</v>
      </c>
      <c r="DO1296" s="1"/>
      <c r="DP1296" s="54">
        <f>_xlfn.XLOOKUP($C1296,[32]PSP!$C:$C,[32]PSP!$DP:$DP)</f>
        <v>0</v>
      </c>
      <c r="DQ1296" s="27">
        <f>_xlfn.XLOOKUP($C1296,[32]PSP!$C:$C,[32]PSP!$DQ:$DQ)</f>
        <v>7.86</v>
      </c>
      <c r="DR1296" s="28">
        <f t="shared" si="5181"/>
        <v>0</v>
      </c>
      <c r="DS1296" s="1"/>
      <c r="DT1296" s="54">
        <f>_xlfn.XLOOKUP($C1296,[32]PSP!$C:$C,[32]PSP!$DT:$DT)</f>
        <v>0</v>
      </c>
      <c r="DU1296" s="27">
        <f>_xlfn.XLOOKUP($C1296,[32]PSP!$C:$C,[32]PSP!$DU:$DU)</f>
        <v>7.86</v>
      </c>
      <c r="DV1296" s="28">
        <f t="shared" si="5182"/>
        <v>0</v>
      </c>
      <c r="DW1296" s="1"/>
      <c r="DX1296" s="54">
        <f>_xlfn.XLOOKUP($C1296,[32]PSP!$C:$C,[32]PSP!$DX:$DX)</f>
        <v>0</v>
      </c>
      <c r="DY1296" s="27">
        <f>_xlfn.XLOOKUP($C1296,[32]PSP!$C:$C,[32]PSP!$DY:$DY)</f>
        <v>7.86</v>
      </c>
      <c r="DZ1296" s="28">
        <f t="shared" si="5183"/>
        <v>0</v>
      </c>
      <c r="EA1296" s="1"/>
      <c r="EB1296" s="54">
        <f>_xlfn.XLOOKUP($C1296,[32]PSP!$C:$C,[32]PSP!$EB:$EB)</f>
        <v>0</v>
      </c>
      <c r="EC1296" s="27">
        <f>_xlfn.XLOOKUP($C1296,[32]PSP!$C:$C,[32]PSP!$EC:$EC)</f>
        <v>7.86</v>
      </c>
      <c r="ED1296" s="28">
        <f t="shared" si="5184"/>
        <v>0</v>
      </c>
      <c r="EE1296" s="1"/>
      <c r="EF1296" s="54">
        <f>_xlfn.XLOOKUP($C1296,[32]PSP!$C:$C,[32]PSP!$EF:$EF)</f>
        <v>0</v>
      </c>
      <c r="EG1296" s="27">
        <f>_xlfn.XLOOKUP($C1296,[32]PSP!$C:$C,[32]PSP!$EG:$EG)</f>
        <v>7.86</v>
      </c>
      <c r="EH1296" s="28">
        <f t="shared" si="5185"/>
        <v>0</v>
      </c>
      <c r="EI1296" s="1"/>
      <c r="EJ1296" s="54">
        <f>_xlfn.XLOOKUP($C1296,[32]PSP!$C:$C,[32]PSP!$EJ:$EJ)</f>
        <v>0</v>
      </c>
      <c r="EK1296" s="27">
        <f>_xlfn.XLOOKUP($C1296,[32]PSP!$C:$C,[32]PSP!$EK:$EK)</f>
        <v>7.86</v>
      </c>
      <c r="EL1296" s="28">
        <f t="shared" si="5186"/>
        <v>0</v>
      </c>
      <c r="EM1296" s="24"/>
      <c r="ES1296" s="118">
        <f t="shared" si="5152"/>
        <v>1.1767000000000001</v>
      </c>
    </row>
    <row r="1297" spans="3:149" ht="31.5" x14ac:dyDescent="0.25">
      <c r="C1297" s="24" t="s">
        <v>1406</v>
      </c>
      <c r="D1297" s="43">
        <f>_xlfn.XLOOKUP($C1297,[32]PSP!$C:$C,[32]PSP!D:D)</f>
        <v>5502379</v>
      </c>
      <c r="E1297" s="24" t="str">
        <f>_xlfn.XLOOKUP($C1297,[32]PSP!$C:$C,[32]PSP!E:E)</f>
        <v>SICRO SERVIÇO</v>
      </c>
      <c r="F1297" s="25" t="str">
        <f>_xlfn.XLOOKUP($C1297,[32]PSP!$C:$C,[32]PSP!F:F)</f>
        <v>ESCAVAÇÃO, CARGA E TRANSPORTE DE MATERIAL DE 2ª CATEGORIA - DMT DE 400 A 600 M - CAMINHO DE SERVIÇO EM REVESTIMENTO PRIMÁRIO - COM CARREGADEIRA E CAMINHÃO BASCULANTE DE 14 M³</v>
      </c>
      <c r="G1297" s="26" t="str">
        <f>_xlfn.XLOOKUP($C1297,[32]PSP!$C:$C,[32]PSP!G:G)</f>
        <v>M³</v>
      </c>
      <c r="H1297" s="53">
        <f>_xlfn.XLOOKUP($C1297,[32]PSP!$C:$C,[32]PSP!$H:$H)</f>
        <v>0</v>
      </c>
      <c r="I1297" s="28">
        <f>_xlfn.XLOOKUP($C1297,[32]PSP!$C:$C,[32]PSP!$I:$I)</f>
        <v>0</v>
      </c>
      <c r="J1297" s="28">
        <f t="shared" si="5153"/>
        <v>0</v>
      </c>
      <c r="K1297" s="88"/>
      <c r="L1297" s="54">
        <f>_xlfn.XLOOKUP($C1297,[32]PSP!$C:$C,[32]PSP!$L:$L)</f>
        <v>0</v>
      </c>
      <c r="M1297" s="27">
        <f>_xlfn.XLOOKUP($C1297,[32]PSP!$C:$C,[32]PSP!$M:$M)</f>
        <v>8</v>
      </c>
      <c r="N1297" s="28">
        <f t="shared" si="5154"/>
        <v>0</v>
      </c>
      <c r="O1297" s="88"/>
      <c r="P1297" s="54">
        <f>_xlfn.XLOOKUP($C1297,[32]PSP!$C:$C,[32]PSP!$P:$P)</f>
        <v>0</v>
      </c>
      <c r="Q1297" s="27">
        <f>_xlfn.XLOOKUP($C1297,[32]PSP!$C:$C,[32]PSP!$Q:$Q)</f>
        <v>8</v>
      </c>
      <c r="R1297" s="28">
        <f t="shared" si="5155"/>
        <v>0</v>
      </c>
      <c r="S1297" s="88"/>
      <c r="T1297" s="54">
        <f>_xlfn.XLOOKUP($C1297,[32]PSP!$C:$C,[32]PSP!$T:$T)</f>
        <v>0</v>
      </c>
      <c r="U1297" s="27">
        <f>_xlfn.XLOOKUP($C1297,[32]PSP!$C:$C,[32]PSP!$U:$U)</f>
        <v>8</v>
      </c>
      <c r="V1297" s="28">
        <f t="shared" si="5156"/>
        <v>0</v>
      </c>
      <c r="W1297" s="88"/>
      <c r="X1297" s="54">
        <f>_xlfn.XLOOKUP($C1297,[32]PSP!$C:$C,[32]PSP!$X:$X)</f>
        <v>0</v>
      </c>
      <c r="Y1297" s="27">
        <f>_xlfn.XLOOKUP($C1297,[32]PSP!$C:$C,[32]PSP!$Y:$Y)</f>
        <v>8</v>
      </c>
      <c r="Z1297" s="28">
        <f t="shared" si="5157"/>
        <v>0</v>
      </c>
      <c r="AA1297" s="88"/>
      <c r="AB1297" s="54">
        <f>_xlfn.XLOOKUP($C1297,[32]PSP!$C:$C,[32]PSP!$AB:$AB)</f>
        <v>0</v>
      </c>
      <c r="AC1297" s="27">
        <f>_xlfn.XLOOKUP($C1297,[32]PSP!$C:$C,[32]PSP!$AC:$AC)</f>
        <v>8</v>
      </c>
      <c r="AD1297" s="28">
        <f t="shared" si="5158"/>
        <v>0</v>
      </c>
      <c r="AE1297" s="88"/>
      <c r="AF1297" s="54">
        <f>_xlfn.XLOOKUP($C1297,[32]PSP!$C:$C,[32]PSP!$AF:$AF)</f>
        <v>0</v>
      </c>
      <c r="AG1297" s="27">
        <f>_xlfn.XLOOKUP($C1297,[32]PSP!$C:$C,[32]PSP!$AG:$AG)</f>
        <v>8</v>
      </c>
      <c r="AH1297" s="28">
        <f t="shared" si="5159"/>
        <v>0</v>
      </c>
      <c r="AI1297" s="88"/>
      <c r="AJ1297" s="54">
        <f>_xlfn.XLOOKUP($C1297,[32]PSP!$C:$C,[32]PSP!$AJ:$AJ)</f>
        <v>0</v>
      </c>
      <c r="AK1297" s="27">
        <f>_xlfn.XLOOKUP($C1297,[32]PSP!$C:$C,[32]PSP!$AK:$AK)</f>
        <v>8</v>
      </c>
      <c r="AL1297" s="28">
        <f t="shared" si="5160"/>
        <v>0</v>
      </c>
      <c r="AM1297" s="88"/>
      <c r="AN1297" s="54">
        <f>_xlfn.XLOOKUP($C1297,[32]PSP!$C:$C,[32]PSP!$AN:$AN)</f>
        <v>0</v>
      </c>
      <c r="AO1297" s="27">
        <f>_xlfn.XLOOKUP($C1297,[32]PSP!$C:$C,[32]PSP!$AO:$AO)</f>
        <v>8</v>
      </c>
      <c r="AP1297" s="28">
        <f t="shared" si="5161"/>
        <v>0</v>
      </c>
      <c r="AQ1297" s="88"/>
      <c r="AR1297" s="54">
        <f>_xlfn.XLOOKUP($C1297,[32]PSP!$C:$C,[32]PSP!$AR:$AR)</f>
        <v>0</v>
      </c>
      <c r="AS1297" s="27">
        <f>_xlfn.XLOOKUP($C1297,[32]PSP!$C:$C,[32]PSP!$AS:$AS)</f>
        <v>8</v>
      </c>
      <c r="AT1297" s="28">
        <f t="shared" si="5162"/>
        <v>0</v>
      </c>
      <c r="AU1297" s="88"/>
      <c r="AV1297" s="54">
        <f>_xlfn.XLOOKUP($C1297,[32]PSP!$C:$C,[32]PSP!$AV:$AV)</f>
        <v>0</v>
      </c>
      <c r="AW1297" s="27">
        <f>_xlfn.XLOOKUP($C1297,[32]PSP!$C:$C,[32]PSP!$AW:$AW)</f>
        <v>8</v>
      </c>
      <c r="AX1297" s="28">
        <f t="shared" si="5163"/>
        <v>0</v>
      </c>
      <c r="AY1297" s="88"/>
      <c r="AZ1297" s="54">
        <f>_xlfn.XLOOKUP($C1297,[32]PSP!$C:$C,[32]PSP!$AZ:$AZ)</f>
        <v>0</v>
      </c>
      <c r="BA1297" s="27">
        <f>_xlfn.XLOOKUP($C1297,[32]PSP!$C:$C,[32]PSP!$BA:$BA)</f>
        <v>8</v>
      </c>
      <c r="BB1297" s="28">
        <f t="shared" si="5164"/>
        <v>0</v>
      </c>
      <c r="BC1297" s="88"/>
      <c r="BD1297" s="54">
        <f>_xlfn.XLOOKUP($C1297,[32]PSP!$C:$C,[32]PSP!$BD:$BD)</f>
        <v>0</v>
      </c>
      <c r="BE1297" s="27">
        <f>_xlfn.XLOOKUP($C1297,[32]PSP!$C:$C,[32]PSP!$BE:$BE)</f>
        <v>8</v>
      </c>
      <c r="BF1297" s="28">
        <f t="shared" si="5165"/>
        <v>0</v>
      </c>
      <c r="BG1297" s="88"/>
      <c r="BH1297" s="54">
        <f>_xlfn.XLOOKUP($C1297,[32]PSP!$C:$C,[32]PSP!$BH:$BH)</f>
        <v>0</v>
      </c>
      <c r="BI1297" s="27">
        <f>_xlfn.XLOOKUP($C1297,[32]PSP!$C:$C,[32]PSP!$BI:$BI)</f>
        <v>8</v>
      </c>
      <c r="BJ1297" s="28">
        <f t="shared" si="5166"/>
        <v>0</v>
      </c>
      <c r="BK1297" s="88"/>
      <c r="BL1297" s="54">
        <f>_xlfn.XLOOKUP($C1297,[32]PSP!$C:$C,[32]PSP!$BL:$BL)</f>
        <v>0</v>
      </c>
      <c r="BM1297" s="27">
        <f>_xlfn.XLOOKUP($C1297,[32]PSP!$C:$C,[32]PSP!$BM:$BM)</f>
        <v>8</v>
      </c>
      <c r="BN1297" s="28">
        <f t="shared" si="5167"/>
        <v>0</v>
      </c>
      <c r="BO1297" s="88"/>
      <c r="BP1297" s="54">
        <f>_xlfn.XLOOKUP($C1297,[32]PSP!$C:$C,[32]PSP!$BP:$BP)</f>
        <v>0</v>
      </c>
      <c r="BQ1297" s="27">
        <f>_xlfn.XLOOKUP($C1297,[32]PSP!$C:$C,[32]PSP!$BQ:$BQ)</f>
        <v>8</v>
      </c>
      <c r="BR1297" s="28">
        <f t="shared" si="5168"/>
        <v>0</v>
      </c>
      <c r="BS1297" s="88"/>
      <c r="BT1297" s="54">
        <f>_xlfn.XLOOKUP($C1297,[32]PSP!$C:$C,[32]PSP!$BT:$BT)</f>
        <v>0</v>
      </c>
      <c r="BU1297" s="27">
        <f>_xlfn.XLOOKUP($C1297,[32]PSP!$C:$C,[32]PSP!$BU:$BU)</f>
        <v>8</v>
      </c>
      <c r="BV1297" s="28">
        <f t="shared" si="5169"/>
        <v>0</v>
      </c>
      <c r="BW1297" s="88"/>
      <c r="BX1297" s="54">
        <f>_xlfn.XLOOKUP($C1297,[32]PSP!$C:$C,[32]PSP!$BX:$BX)</f>
        <v>0</v>
      </c>
      <c r="BY1297" s="27">
        <f>_xlfn.XLOOKUP($C1297,[32]PSP!$C:$C,[32]PSP!$BY:$BY)</f>
        <v>8</v>
      </c>
      <c r="BZ1297" s="28">
        <f t="shared" si="5170"/>
        <v>0</v>
      </c>
      <c r="CA1297" s="88"/>
      <c r="CB1297" s="54">
        <f>_xlfn.XLOOKUP($C1297,[32]PSP!$C:$C,[32]PSP!$CB:$CB)</f>
        <v>0</v>
      </c>
      <c r="CC1297" s="27">
        <f>_xlfn.XLOOKUP($C1297,[32]PSP!$C:$C,[32]PSP!$CC:$CC)</f>
        <v>8</v>
      </c>
      <c r="CD1297" s="28">
        <f t="shared" si="5171"/>
        <v>0</v>
      </c>
      <c r="CE1297" s="88"/>
      <c r="CF1297" s="54">
        <f>_xlfn.XLOOKUP($C1297,[32]PSP!$C:$C,[32]PSP!$CF:$CF)</f>
        <v>0</v>
      </c>
      <c r="CG1297" s="27">
        <f>_xlfn.XLOOKUP($C1297,[32]PSP!$C:$C,[32]PSP!$CG:$CG)</f>
        <v>8</v>
      </c>
      <c r="CH1297" s="28">
        <f t="shared" si="5172"/>
        <v>0</v>
      </c>
      <c r="CI1297" s="88"/>
      <c r="CJ1297" s="54">
        <f>_xlfn.XLOOKUP($C1297,[32]PSP!$C:$C,[32]PSP!$CJ:$CJ)</f>
        <v>0</v>
      </c>
      <c r="CK1297" s="27">
        <f>_xlfn.XLOOKUP($C1297,[32]PSP!$C:$C,[32]PSP!$CK:$CK)</f>
        <v>8</v>
      </c>
      <c r="CL1297" s="28">
        <f t="shared" si="5173"/>
        <v>0</v>
      </c>
      <c r="CM1297" s="88"/>
      <c r="CN1297" s="54">
        <f>_xlfn.XLOOKUP($C1297,[32]PSP!$C:$C,[32]PSP!$CN:$CN)</f>
        <v>0</v>
      </c>
      <c r="CO1297" s="27">
        <f>_xlfn.XLOOKUP($C1297,[32]PSP!$C:$C,[32]PSP!$CO:$CO)</f>
        <v>8</v>
      </c>
      <c r="CP1297" s="28">
        <f t="shared" si="5174"/>
        <v>0</v>
      </c>
      <c r="CQ1297" s="88"/>
      <c r="CR1297" s="54">
        <f>_xlfn.XLOOKUP($C1297,[32]PSP!$C:$C,[32]PSP!$CR:$CR)</f>
        <v>0</v>
      </c>
      <c r="CS1297" s="27">
        <f>_xlfn.XLOOKUP($C1297,[32]PSP!$C:$C,[32]PSP!$CS:$CS)</f>
        <v>8</v>
      </c>
      <c r="CT1297" s="28">
        <f t="shared" si="5175"/>
        <v>0</v>
      </c>
      <c r="CU1297" s="88"/>
      <c r="CV1297" s="54">
        <f>_xlfn.XLOOKUP($C1297,[32]PSP!$C:$C,[32]PSP!$CV:$CV)</f>
        <v>0</v>
      </c>
      <c r="CW1297" s="27">
        <f>_xlfn.XLOOKUP($C1297,[32]PSP!$C:$C,[32]PSP!$CW:$CW)</f>
        <v>8</v>
      </c>
      <c r="CX1297" s="28">
        <f t="shared" si="5176"/>
        <v>0</v>
      </c>
      <c r="CY1297" s="88"/>
      <c r="CZ1297" s="54">
        <f>_xlfn.XLOOKUP($C1297,[32]PSP!$C:$C,[32]PSP!$CZ:$CZ)</f>
        <v>0</v>
      </c>
      <c r="DA1297" s="27">
        <f>_xlfn.XLOOKUP($C1297,[32]PSP!$C:$C,[32]PSP!$DA:$DA)</f>
        <v>8</v>
      </c>
      <c r="DB1297" s="28">
        <f t="shared" si="5177"/>
        <v>0</v>
      </c>
      <c r="DC1297" s="88"/>
      <c r="DD1297" s="54">
        <f>_xlfn.XLOOKUP($C1297,[32]PSP!$C:$C,[32]PSP!$DD:$DD)</f>
        <v>0</v>
      </c>
      <c r="DE1297" s="27">
        <f>_xlfn.XLOOKUP($C1297,[32]PSP!$C:$C,[32]PSP!$DE:$DE)</f>
        <v>8</v>
      </c>
      <c r="DF1297" s="28">
        <f t="shared" si="5178"/>
        <v>0</v>
      </c>
      <c r="DG1297" s="88"/>
      <c r="DH1297" s="54">
        <f>_xlfn.XLOOKUP($C1297,[32]PSP!$C:$C,[32]PSP!$DH:$DH)</f>
        <v>0</v>
      </c>
      <c r="DI1297" s="27">
        <f>_xlfn.XLOOKUP($C1297,[32]PSP!$C:$C,[32]PSP!$DI:$DI)</f>
        <v>8</v>
      </c>
      <c r="DJ1297" s="28">
        <f t="shared" si="5179"/>
        <v>0</v>
      </c>
      <c r="DK1297" s="88"/>
      <c r="DL1297" s="54">
        <f>_xlfn.XLOOKUP($C1297,[32]PSP!$C:$C,[32]PSP!$DL:$DL)</f>
        <v>0</v>
      </c>
      <c r="DM1297" s="27">
        <f>_xlfn.XLOOKUP($C1297,[32]PSP!$C:$C,[32]PSP!$DM:$DM)</f>
        <v>8</v>
      </c>
      <c r="DN1297" s="28">
        <f t="shared" si="5180"/>
        <v>0</v>
      </c>
      <c r="DO1297" s="88"/>
      <c r="DP1297" s="54">
        <f>_xlfn.XLOOKUP($C1297,[32]PSP!$C:$C,[32]PSP!$DP:$DP)</f>
        <v>0</v>
      </c>
      <c r="DQ1297" s="27">
        <f>_xlfn.XLOOKUP($C1297,[32]PSP!$C:$C,[32]PSP!$DQ:$DQ)</f>
        <v>8</v>
      </c>
      <c r="DR1297" s="28">
        <f t="shared" si="5181"/>
        <v>0</v>
      </c>
      <c r="DS1297" s="88"/>
      <c r="DT1297" s="54">
        <f>_xlfn.XLOOKUP($C1297,[32]PSP!$C:$C,[32]PSP!$DT:$DT)</f>
        <v>0</v>
      </c>
      <c r="DU1297" s="27">
        <f>_xlfn.XLOOKUP($C1297,[32]PSP!$C:$C,[32]PSP!$DU:$DU)</f>
        <v>8</v>
      </c>
      <c r="DV1297" s="28">
        <f t="shared" si="5182"/>
        <v>0</v>
      </c>
      <c r="DW1297" s="88"/>
      <c r="DX1297" s="54">
        <f>_xlfn.XLOOKUP($C1297,[32]PSP!$C:$C,[32]PSP!$DX:$DX)</f>
        <v>0</v>
      </c>
      <c r="DY1297" s="27">
        <f>_xlfn.XLOOKUP($C1297,[32]PSP!$C:$C,[32]PSP!$DY:$DY)</f>
        <v>8</v>
      </c>
      <c r="DZ1297" s="28">
        <f t="shared" si="5183"/>
        <v>0</v>
      </c>
      <c r="EA1297" s="88"/>
      <c r="EB1297" s="54">
        <f>_xlfn.XLOOKUP($C1297,[32]PSP!$C:$C,[32]PSP!$EB:$EB)</f>
        <v>0</v>
      </c>
      <c r="EC1297" s="27">
        <f>_xlfn.XLOOKUP($C1297,[32]PSP!$C:$C,[32]PSP!$EC:$EC)</f>
        <v>8</v>
      </c>
      <c r="ED1297" s="28">
        <f t="shared" si="5184"/>
        <v>0</v>
      </c>
      <c r="EE1297" s="88"/>
      <c r="EF1297" s="54">
        <f>_xlfn.XLOOKUP($C1297,[32]PSP!$C:$C,[32]PSP!$EF:$EF)</f>
        <v>0</v>
      </c>
      <c r="EG1297" s="27">
        <f>_xlfn.XLOOKUP($C1297,[32]PSP!$C:$C,[32]PSP!$EG:$EG)</f>
        <v>8</v>
      </c>
      <c r="EH1297" s="28">
        <f t="shared" si="5185"/>
        <v>0</v>
      </c>
      <c r="EI1297" s="88"/>
      <c r="EJ1297" s="54">
        <f>_xlfn.XLOOKUP($C1297,[32]PSP!$C:$C,[32]PSP!$EJ:$EJ)</f>
        <v>0</v>
      </c>
      <c r="EK1297" s="27">
        <f>_xlfn.XLOOKUP($C1297,[32]PSP!$C:$C,[32]PSP!$EK:$EK)</f>
        <v>8</v>
      </c>
      <c r="EL1297" s="28">
        <f t="shared" si="5186"/>
        <v>0</v>
      </c>
      <c r="EM1297" s="24"/>
      <c r="ES1297" s="118">
        <f t="shared" si="5152"/>
        <v>1.1767000000000001</v>
      </c>
    </row>
    <row r="1298" spans="3:149" ht="21" x14ac:dyDescent="0.25">
      <c r="C1298" s="24" t="s">
        <v>1407</v>
      </c>
      <c r="D1298" s="43">
        <f>_xlfn.XLOOKUP($C1298,[32]PSP!$C:$C,[32]PSP!D:D)</f>
        <v>5502742</v>
      </c>
      <c r="E1298" s="24" t="str">
        <f>_xlfn.XLOOKUP($C1298,[32]PSP!$C:$C,[32]PSP!E:E)</f>
        <v>SICRO SERVIÇO</v>
      </c>
      <c r="F1298" s="25" t="str">
        <f>_xlfn.XLOOKUP($C1298,[32]PSP!$C:$C,[32]PSP!F:F)</f>
        <v>ESCAVAÇÃO, CARGA E TRANSPORTE DE MATERIAL DE 3ª CATEGORIA - DMT DE 50 A 200 M - CAMINHO DE SERVIÇO EM LEITO NATURAL COM CAMINHÃO BASCULANTE DE 12 M³</v>
      </c>
      <c r="G1298" s="26" t="str">
        <f>_xlfn.XLOOKUP($C1298,[32]PSP!$C:$C,[32]PSP!G:G)</f>
        <v>M³</v>
      </c>
      <c r="H1298" s="53">
        <f>_xlfn.XLOOKUP($C1298,[32]PSP!$C:$C,[32]PSP!$H:$H)</f>
        <v>0</v>
      </c>
      <c r="I1298" s="28">
        <f>_xlfn.XLOOKUP($C1298,[32]PSP!$C:$C,[32]PSP!$I:$I)</f>
        <v>0</v>
      </c>
      <c r="J1298" s="28">
        <f t="shared" si="5153"/>
        <v>0</v>
      </c>
      <c r="K1298" s="88"/>
      <c r="L1298" s="54">
        <f>_xlfn.XLOOKUP($C1298,[32]PSP!$C:$C,[32]PSP!$L:$L)</f>
        <v>0</v>
      </c>
      <c r="M1298" s="27">
        <f>_xlfn.XLOOKUP($C1298,[32]PSP!$C:$C,[32]PSP!$M:$M)</f>
        <v>26.51</v>
      </c>
      <c r="N1298" s="28">
        <f t="shared" si="5154"/>
        <v>0</v>
      </c>
      <c r="O1298" s="88"/>
      <c r="P1298" s="54">
        <f>_xlfn.XLOOKUP($C1298,[32]PSP!$C:$C,[32]PSP!$P:$P)</f>
        <v>0</v>
      </c>
      <c r="Q1298" s="27">
        <f>_xlfn.XLOOKUP($C1298,[32]PSP!$C:$C,[32]PSP!$Q:$Q)</f>
        <v>26.51</v>
      </c>
      <c r="R1298" s="28">
        <f t="shared" si="5155"/>
        <v>0</v>
      </c>
      <c r="S1298" s="88"/>
      <c r="T1298" s="54">
        <f>_xlfn.XLOOKUP($C1298,[32]PSP!$C:$C,[32]PSP!$T:$T)</f>
        <v>0</v>
      </c>
      <c r="U1298" s="27">
        <f>_xlfn.XLOOKUP($C1298,[32]PSP!$C:$C,[32]PSP!$U:$U)</f>
        <v>26.51</v>
      </c>
      <c r="V1298" s="28">
        <f t="shared" si="5156"/>
        <v>0</v>
      </c>
      <c r="W1298" s="88"/>
      <c r="X1298" s="54">
        <f>_xlfn.XLOOKUP($C1298,[32]PSP!$C:$C,[32]PSP!$X:$X)</f>
        <v>0</v>
      </c>
      <c r="Y1298" s="27">
        <f>_xlfn.XLOOKUP($C1298,[32]PSP!$C:$C,[32]PSP!$Y:$Y)</f>
        <v>26.51</v>
      </c>
      <c r="Z1298" s="28">
        <f t="shared" si="5157"/>
        <v>0</v>
      </c>
      <c r="AA1298" s="88"/>
      <c r="AB1298" s="54">
        <f>_xlfn.XLOOKUP($C1298,[32]PSP!$C:$C,[32]PSP!$AB:$AB)</f>
        <v>0</v>
      </c>
      <c r="AC1298" s="27">
        <f>_xlfn.XLOOKUP($C1298,[32]PSP!$C:$C,[32]PSP!$AC:$AC)</f>
        <v>26.51</v>
      </c>
      <c r="AD1298" s="28">
        <f t="shared" si="5158"/>
        <v>0</v>
      </c>
      <c r="AE1298" s="88"/>
      <c r="AF1298" s="54">
        <f>_xlfn.XLOOKUP($C1298,[32]PSP!$C:$C,[32]PSP!$AF:$AF)</f>
        <v>0</v>
      </c>
      <c r="AG1298" s="27">
        <f>_xlfn.XLOOKUP($C1298,[32]PSP!$C:$C,[32]PSP!$AG:$AG)</f>
        <v>26.51</v>
      </c>
      <c r="AH1298" s="28">
        <f t="shared" si="5159"/>
        <v>0</v>
      </c>
      <c r="AI1298" s="88"/>
      <c r="AJ1298" s="54">
        <f>_xlfn.XLOOKUP($C1298,[32]PSP!$C:$C,[32]PSP!$AJ:$AJ)</f>
        <v>0</v>
      </c>
      <c r="AK1298" s="27">
        <f>_xlfn.XLOOKUP($C1298,[32]PSP!$C:$C,[32]PSP!$AK:$AK)</f>
        <v>26.51</v>
      </c>
      <c r="AL1298" s="28">
        <f t="shared" si="5160"/>
        <v>0</v>
      </c>
      <c r="AM1298" s="88"/>
      <c r="AN1298" s="54">
        <f>_xlfn.XLOOKUP($C1298,[32]PSP!$C:$C,[32]PSP!$AN:$AN)</f>
        <v>0</v>
      </c>
      <c r="AO1298" s="27">
        <f>_xlfn.XLOOKUP($C1298,[32]PSP!$C:$C,[32]PSP!$AO:$AO)</f>
        <v>26.51</v>
      </c>
      <c r="AP1298" s="28">
        <f t="shared" si="5161"/>
        <v>0</v>
      </c>
      <c r="AQ1298" s="88"/>
      <c r="AR1298" s="54">
        <f>_xlfn.XLOOKUP($C1298,[32]PSP!$C:$C,[32]PSP!$AR:$AR)</f>
        <v>0</v>
      </c>
      <c r="AS1298" s="27">
        <f>_xlfn.XLOOKUP($C1298,[32]PSP!$C:$C,[32]PSP!$AS:$AS)</f>
        <v>26.51</v>
      </c>
      <c r="AT1298" s="28">
        <f t="shared" si="5162"/>
        <v>0</v>
      </c>
      <c r="AU1298" s="88"/>
      <c r="AV1298" s="54">
        <f>_xlfn.XLOOKUP($C1298,[32]PSP!$C:$C,[32]PSP!$AV:$AV)</f>
        <v>0</v>
      </c>
      <c r="AW1298" s="27">
        <f>_xlfn.XLOOKUP($C1298,[32]PSP!$C:$C,[32]PSP!$AW:$AW)</f>
        <v>26.51</v>
      </c>
      <c r="AX1298" s="28">
        <f t="shared" si="5163"/>
        <v>0</v>
      </c>
      <c r="AY1298" s="88"/>
      <c r="AZ1298" s="54">
        <f>_xlfn.XLOOKUP($C1298,[32]PSP!$C:$C,[32]PSP!$AZ:$AZ)</f>
        <v>0</v>
      </c>
      <c r="BA1298" s="27">
        <f>_xlfn.XLOOKUP($C1298,[32]PSP!$C:$C,[32]PSP!$BA:$BA)</f>
        <v>26.51</v>
      </c>
      <c r="BB1298" s="28">
        <f t="shared" si="5164"/>
        <v>0</v>
      </c>
      <c r="BC1298" s="88"/>
      <c r="BD1298" s="54">
        <f>_xlfn.XLOOKUP($C1298,[32]PSP!$C:$C,[32]PSP!$BD:$BD)</f>
        <v>0</v>
      </c>
      <c r="BE1298" s="27">
        <f>_xlfn.XLOOKUP($C1298,[32]PSP!$C:$C,[32]PSP!$BE:$BE)</f>
        <v>26.51</v>
      </c>
      <c r="BF1298" s="28">
        <f t="shared" si="5165"/>
        <v>0</v>
      </c>
      <c r="BG1298" s="88"/>
      <c r="BH1298" s="54">
        <f>_xlfn.XLOOKUP($C1298,[32]PSP!$C:$C,[32]PSP!$BH:$BH)</f>
        <v>0</v>
      </c>
      <c r="BI1298" s="27">
        <f>_xlfn.XLOOKUP($C1298,[32]PSP!$C:$C,[32]PSP!$BI:$BI)</f>
        <v>26.51</v>
      </c>
      <c r="BJ1298" s="28">
        <f t="shared" si="5166"/>
        <v>0</v>
      </c>
      <c r="BK1298" s="88"/>
      <c r="BL1298" s="54">
        <f>_xlfn.XLOOKUP($C1298,[32]PSP!$C:$C,[32]PSP!$BL:$BL)</f>
        <v>0</v>
      </c>
      <c r="BM1298" s="27">
        <f>_xlfn.XLOOKUP($C1298,[32]PSP!$C:$C,[32]PSP!$BM:$BM)</f>
        <v>26.51</v>
      </c>
      <c r="BN1298" s="28">
        <f t="shared" si="5167"/>
        <v>0</v>
      </c>
      <c r="BO1298" s="88"/>
      <c r="BP1298" s="54">
        <f>_xlfn.XLOOKUP($C1298,[32]PSP!$C:$C,[32]PSP!$BP:$BP)</f>
        <v>0</v>
      </c>
      <c r="BQ1298" s="27">
        <f>_xlfn.XLOOKUP($C1298,[32]PSP!$C:$C,[32]PSP!$BQ:$BQ)</f>
        <v>26.51</v>
      </c>
      <c r="BR1298" s="28">
        <f t="shared" si="5168"/>
        <v>0</v>
      </c>
      <c r="BS1298" s="88"/>
      <c r="BT1298" s="54">
        <f>_xlfn.XLOOKUP($C1298,[32]PSP!$C:$C,[32]PSP!$BT:$BT)</f>
        <v>0</v>
      </c>
      <c r="BU1298" s="27">
        <f>_xlfn.XLOOKUP($C1298,[32]PSP!$C:$C,[32]PSP!$BU:$BU)</f>
        <v>26.51</v>
      </c>
      <c r="BV1298" s="28">
        <f t="shared" si="5169"/>
        <v>0</v>
      </c>
      <c r="BW1298" s="88"/>
      <c r="BX1298" s="54">
        <f>_xlfn.XLOOKUP($C1298,[32]PSP!$C:$C,[32]PSP!$BX:$BX)</f>
        <v>0</v>
      </c>
      <c r="BY1298" s="27">
        <f>_xlfn.XLOOKUP($C1298,[32]PSP!$C:$C,[32]PSP!$BY:$BY)</f>
        <v>26.51</v>
      </c>
      <c r="BZ1298" s="28">
        <f t="shared" si="5170"/>
        <v>0</v>
      </c>
      <c r="CA1298" s="88"/>
      <c r="CB1298" s="54">
        <f>_xlfn.XLOOKUP($C1298,[32]PSP!$C:$C,[32]PSP!$CB:$CB)</f>
        <v>0</v>
      </c>
      <c r="CC1298" s="27">
        <f>_xlfn.XLOOKUP($C1298,[32]PSP!$C:$C,[32]PSP!$CC:$CC)</f>
        <v>26.51</v>
      </c>
      <c r="CD1298" s="28">
        <f t="shared" si="5171"/>
        <v>0</v>
      </c>
      <c r="CE1298" s="88"/>
      <c r="CF1298" s="54">
        <f>_xlfn.XLOOKUP($C1298,[32]PSP!$C:$C,[32]PSP!$CF:$CF)</f>
        <v>0</v>
      </c>
      <c r="CG1298" s="27">
        <f>_xlfn.XLOOKUP($C1298,[32]PSP!$C:$C,[32]PSP!$CG:$CG)</f>
        <v>26.51</v>
      </c>
      <c r="CH1298" s="28">
        <f t="shared" si="5172"/>
        <v>0</v>
      </c>
      <c r="CI1298" s="88"/>
      <c r="CJ1298" s="54">
        <f>_xlfn.XLOOKUP($C1298,[32]PSP!$C:$C,[32]PSP!$CJ:$CJ)</f>
        <v>0</v>
      </c>
      <c r="CK1298" s="27">
        <f>_xlfn.XLOOKUP($C1298,[32]PSP!$C:$C,[32]PSP!$CK:$CK)</f>
        <v>26.51</v>
      </c>
      <c r="CL1298" s="28">
        <f t="shared" si="5173"/>
        <v>0</v>
      </c>
      <c r="CM1298" s="88"/>
      <c r="CN1298" s="54">
        <f>_xlfn.XLOOKUP($C1298,[32]PSP!$C:$C,[32]PSP!$CN:$CN)</f>
        <v>0</v>
      </c>
      <c r="CO1298" s="27">
        <f>_xlfn.XLOOKUP($C1298,[32]PSP!$C:$C,[32]PSP!$CO:$CO)</f>
        <v>26.51</v>
      </c>
      <c r="CP1298" s="28">
        <f t="shared" si="5174"/>
        <v>0</v>
      </c>
      <c r="CQ1298" s="88"/>
      <c r="CR1298" s="54">
        <f>_xlfn.XLOOKUP($C1298,[32]PSP!$C:$C,[32]PSP!$CR:$CR)</f>
        <v>0</v>
      </c>
      <c r="CS1298" s="27">
        <f>_xlfn.XLOOKUP($C1298,[32]PSP!$C:$C,[32]PSP!$CS:$CS)</f>
        <v>26.51</v>
      </c>
      <c r="CT1298" s="28">
        <f t="shared" si="5175"/>
        <v>0</v>
      </c>
      <c r="CU1298" s="88"/>
      <c r="CV1298" s="54">
        <f>_xlfn.XLOOKUP($C1298,[32]PSP!$C:$C,[32]PSP!$CV:$CV)</f>
        <v>0</v>
      </c>
      <c r="CW1298" s="27">
        <f>_xlfn.XLOOKUP($C1298,[32]PSP!$C:$C,[32]PSP!$CW:$CW)</f>
        <v>26.51</v>
      </c>
      <c r="CX1298" s="28">
        <f t="shared" si="5176"/>
        <v>0</v>
      </c>
      <c r="CY1298" s="88"/>
      <c r="CZ1298" s="54">
        <f>_xlfn.XLOOKUP($C1298,[32]PSP!$C:$C,[32]PSP!$CZ:$CZ)</f>
        <v>0</v>
      </c>
      <c r="DA1298" s="27">
        <f>_xlfn.XLOOKUP($C1298,[32]PSP!$C:$C,[32]PSP!$DA:$DA)</f>
        <v>26.51</v>
      </c>
      <c r="DB1298" s="28">
        <f t="shared" si="5177"/>
        <v>0</v>
      </c>
      <c r="DC1298" s="88"/>
      <c r="DD1298" s="54">
        <f>_xlfn.XLOOKUP($C1298,[32]PSP!$C:$C,[32]PSP!$DD:$DD)</f>
        <v>0</v>
      </c>
      <c r="DE1298" s="27">
        <f>_xlfn.XLOOKUP($C1298,[32]PSP!$C:$C,[32]PSP!$DE:$DE)</f>
        <v>26.51</v>
      </c>
      <c r="DF1298" s="28">
        <f t="shared" si="5178"/>
        <v>0</v>
      </c>
      <c r="DG1298" s="88"/>
      <c r="DH1298" s="54">
        <f>_xlfn.XLOOKUP($C1298,[32]PSP!$C:$C,[32]PSP!$DH:$DH)</f>
        <v>0</v>
      </c>
      <c r="DI1298" s="27">
        <f>_xlfn.XLOOKUP($C1298,[32]PSP!$C:$C,[32]PSP!$DI:$DI)</f>
        <v>26.51</v>
      </c>
      <c r="DJ1298" s="28">
        <f t="shared" si="5179"/>
        <v>0</v>
      </c>
      <c r="DK1298" s="88"/>
      <c r="DL1298" s="54">
        <f>_xlfn.XLOOKUP($C1298,[32]PSP!$C:$C,[32]PSP!$DL:$DL)</f>
        <v>0</v>
      </c>
      <c r="DM1298" s="27">
        <f>_xlfn.XLOOKUP($C1298,[32]PSP!$C:$C,[32]PSP!$DM:$DM)</f>
        <v>26.51</v>
      </c>
      <c r="DN1298" s="28">
        <f t="shared" si="5180"/>
        <v>0</v>
      </c>
      <c r="DO1298" s="88"/>
      <c r="DP1298" s="54">
        <f>_xlfn.XLOOKUP($C1298,[32]PSP!$C:$C,[32]PSP!$DP:$DP)</f>
        <v>0</v>
      </c>
      <c r="DQ1298" s="27">
        <f>_xlfn.XLOOKUP($C1298,[32]PSP!$C:$C,[32]PSP!$DQ:$DQ)</f>
        <v>26.51</v>
      </c>
      <c r="DR1298" s="28">
        <f t="shared" si="5181"/>
        <v>0</v>
      </c>
      <c r="DS1298" s="88"/>
      <c r="DT1298" s="54">
        <f>_xlfn.XLOOKUP($C1298,[32]PSP!$C:$C,[32]PSP!$DT:$DT)</f>
        <v>0</v>
      </c>
      <c r="DU1298" s="27">
        <f>_xlfn.XLOOKUP($C1298,[32]PSP!$C:$C,[32]PSP!$DU:$DU)</f>
        <v>26.51</v>
      </c>
      <c r="DV1298" s="28">
        <f t="shared" si="5182"/>
        <v>0</v>
      </c>
      <c r="DW1298" s="88"/>
      <c r="DX1298" s="54">
        <f>_xlfn.XLOOKUP($C1298,[32]PSP!$C:$C,[32]PSP!$DX:$DX)</f>
        <v>0</v>
      </c>
      <c r="DY1298" s="27">
        <f>_xlfn.XLOOKUP($C1298,[32]PSP!$C:$C,[32]PSP!$DY:$DY)</f>
        <v>26.51</v>
      </c>
      <c r="DZ1298" s="28">
        <f t="shared" si="5183"/>
        <v>0</v>
      </c>
      <c r="EA1298" s="88"/>
      <c r="EB1298" s="54">
        <f>_xlfn.XLOOKUP($C1298,[32]PSP!$C:$C,[32]PSP!$EB:$EB)</f>
        <v>0</v>
      </c>
      <c r="EC1298" s="27">
        <f>_xlfn.XLOOKUP($C1298,[32]PSP!$C:$C,[32]PSP!$EC:$EC)</f>
        <v>26.51</v>
      </c>
      <c r="ED1298" s="28">
        <f t="shared" si="5184"/>
        <v>0</v>
      </c>
      <c r="EE1298" s="88"/>
      <c r="EF1298" s="54">
        <f>_xlfn.XLOOKUP($C1298,[32]PSP!$C:$C,[32]PSP!$EF:$EF)</f>
        <v>0</v>
      </c>
      <c r="EG1298" s="27">
        <f>_xlfn.XLOOKUP($C1298,[32]PSP!$C:$C,[32]PSP!$EG:$EG)</f>
        <v>26.51</v>
      </c>
      <c r="EH1298" s="28">
        <f t="shared" si="5185"/>
        <v>0</v>
      </c>
      <c r="EI1298" s="88"/>
      <c r="EJ1298" s="54">
        <f>_xlfn.XLOOKUP($C1298,[32]PSP!$C:$C,[32]PSP!$EJ:$EJ)</f>
        <v>0</v>
      </c>
      <c r="EK1298" s="27">
        <f>_xlfn.XLOOKUP($C1298,[32]PSP!$C:$C,[32]PSP!$EK:$EK)</f>
        <v>26.51</v>
      </c>
      <c r="EL1298" s="28">
        <f t="shared" si="5186"/>
        <v>0</v>
      </c>
      <c r="EM1298" s="24"/>
      <c r="ES1298" s="118">
        <f t="shared" si="5152"/>
        <v>1.1767000000000001</v>
      </c>
    </row>
    <row r="1299" spans="3:149" ht="31.5" x14ac:dyDescent="0.25">
      <c r="C1299" s="24" t="s">
        <v>1408</v>
      </c>
      <c r="D1299" s="43">
        <f>_xlfn.XLOOKUP($C1299,[32]PSP!$C:$C,[32]PSP!D:D)</f>
        <v>5502769</v>
      </c>
      <c r="E1299" s="24" t="str">
        <f>_xlfn.XLOOKUP($C1299,[32]PSP!$C:$C,[32]PSP!E:E)</f>
        <v>SICRO SERVIÇO</v>
      </c>
      <c r="F1299" s="25" t="str">
        <f>_xlfn.XLOOKUP($C1299,[32]PSP!$C:$C,[32]PSP!F:F)</f>
        <v>ESCAVAÇÃO, CARGA E TRANSPORTE DE MATERIAL DE 3ª CATEGORIA - DMT DE 200 A 400 M - CAMINHO DE SERVIÇO EM REVESTIMENTO PRIMÁRIO - COM CAMINHÃO BASCULANTE DE 12 M³</v>
      </c>
      <c r="G1299" s="26" t="str">
        <f>_xlfn.XLOOKUP($C1299,[32]PSP!$C:$C,[32]PSP!G:G)</f>
        <v>M³</v>
      </c>
      <c r="H1299" s="53">
        <f>_xlfn.XLOOKUP($C1299,[32]PSP!$C:$C,[32]PSP!$H:$H)</f>
        <v>0</v>
      </c>
      <c r="I1299" s="28">
        <f>_xlfn.XLOOKUP($C1299,[32]PSP!$C:$C,[32]PSP!$I:$I)</f>
        <v>0</v>
      </c>
      <c r="J1299" s="28">
        <f t="shared" si="5153"/>
        <v>0</v>
      </c>
      <c r="K1299" s="88"/>
      <c r="L1299" s="54">
        <f>_xlfn.XLOOKUP($C1299,[32]PSP!$C:$C,[32]PSP!$L:$L)</f>
        <v>0</v>
      </c>
      <c r="M1299" s="27">
        <f>_xlfn.XLOOKUP($C1299,[32]PSP!$C:$C,[32]PSP!$M:$M)</f>
        <v>26.51</v>
      </c>
      <c r="N1299" s="28">
        <f t="shared" si="5154"/>
        <v>0</v>
      </c>
      <c r="O1299" s="88"/>
      <c r="P1299" s="54">
        <f>_xlfn.XLOOKUP($C1299,[32]PSP!$C:$C,[32]PSP!$P:$P)</f>
        <v>0</v>
      </c>
      <c r="Q1299" s="27">
        <f>_xlfn.XLOOKUP($C1299,[32]PSP!$C:$C,[32]PSP!$Q:$Q)</f>
        <v>26.51</v>
      </c>
      <c r="R1299" s="28">
        <f t="shared" si="5155"/>
        <v>0</v>
      </c>
      <c r="S1299" s="88"/>
      <c r="T1299" s="54">
        <f>_xlfn.XLOOKUP($C1299,[32]PSP!$C:$C,[32]PSP!$T:$T)</f>
        <v>0</v>
      </c>
      <c r="U1299" s="27">
        <f>_xlfn.XLOOKUP($C1299,[32]PSP!$C:$C,[32]PSP!$U:$U)</f>
        <v>26.51</v>
      </c>
      <c r="V1299" s="28">
        <f t="shared" si="5156"/>
        <v>0</v>
      </c>
      <c r="W1299" s="88"/>
      <c r="X1299" s="54">
        <f>_xlfn.XLOOKUP($C1299,[32]PSP!$C:$C,[32]PSP!$X:$X)</f>
        <v>0</v>
      </c>
      <c r="Y1299" s="27">
        <f>_xlfn.XLOOKUP($C1299,[32]PSP!$C:$C,[32]PSP!$Y:$Y)</f>
        <v>26.51</v>
      </c>
      <c r="Z1299" s="28">
        <f t="shared" si="5157"/>
        <v>0</v>
      </c>
      <c r="AA1299" s="88"/>
      <c r="AB1299" s="54">
        <f>_xlfn.XLOOKUP($C1299,[32]PSP!$C:$C,[32]PSP!$AB:$AB)</f>
        <v>0</v>
      </c>
      <c r="AC1299" s="27">
        <f>_xlfn.XLOOKUP($C1299,[32]PSP!$C:$C,[32]PSP!$AC:$AC)</f>
        <v>26.51</v>
      </c>
      <c r="AD1299" s="28">
        <f t="shared" si="5158"/>
        <v>0</v>
      </c>
      <c r="AE1299" s="88"/>
      <c r="AF1299" s="54">
        <f>_xlfn.XLOOKUP($C1299,[32]PSP!$C:$C,[32]PSP!$AF:$AF)</f>
        <v>0</v>
      </c>
      <c r="AG1299" s="27">
        <f>_xlfn.XLOOKUP($C1299,[32]PSP!$C:$C,[32]PSP!$AG:$AG)</f>
        <v>26.51</v>
      </c>
      <c r="AH1299" s="28">
        <f t="shared" si="5159"/>
        <v>0</v>
      </c>
      <c r="AI1299" s="88"/>
      <c r="AJ1299" s="54">
        <f>_xlfn.XLOOKUP($C1299,[32]PSP!$C:$C,[32]PSP!$AJ:$AJ)</f>
        <v>0</v>
      </c>
      <c r="AK1299" s="27">
        <f>_xlfn.XLOOKUP($C1299,[32]PSP!$C:$C,[32]PSP!$AK:$AK)</f>
        <v>26.51</v>
      </c>
      <c r="AL1299" s="28">
        <f t="shared" si="5160"/>
        <v>0</v>
      </c>
      <c r="AM1299" s="88"/>
      <c r="AN1299" s="54">
        <f>_xlfn.XLOOKUP($C1299,[32]PSP!$C:$C,[32]PSP!$AN:$AN)</f>
        <v>0</v>
      </c>
      <c r="AO1299" s="27">
        <f>_xlfn.XLOOKUP($C1299,[32]PSP!$C:$C,[32]PSP!$AO:$AO)</f>
        <v>26.51</v>
      </c>
      <c r="AP1299" s="28">
        <f t="shared" si="5161"/>
        <v>0</v>
      </c>
      <c r="AQ1299" s="88"/>
      <c r="AR1299" s="54">
        <f>_xlfn.XLOOKUP($C1299,[32]PSP!$C:$C,[32]PSP!$AR:$AR)</f>
        <v>0</v>
      </c>
      <c r="AS1299" s="27">
        <f>_xlfn.XLOOKUP($C1299,[32]PSP!$C:$C,[32]PSP!$AS:$AS)</f>
        <v>26.51</v>
      </c>
      <c r="AT1299" s="28">
        <f t="shared" si="5162"/>
        <v>0</v>
      </c>
      <c r="AU1299" s="88"/>
      <c r="AV1299" s="54">
        <f>_xlfn.XLOOKUP($C1299,[32]PSP!$C:$C,[32]PSP!$AV:$AV)</f>
        <v>0</v>
      </c>
      <c r="AW1299" s="27">
        <f>_xlfn.XLOOKUP($C1299,[32]PSP!$C:$C,[32]PSP!$AW:$AW)</f>
        <v>26.51</v>
      </c>
      <c r="AX1299" s="28">
        <f t="shared" si="5163"/>
        <v>0</v>
      </c>
      <c r="AY1299" s="88"/>
      <c r="AZ1299" s="54">
        <f>_xlfn.XLOOKUP($C1299,[32]PSP!$C:$C,[32]PSP!$AZ:$AZ)</f>
        <v>0</v>
      </c>
      <c r="BA1299" s="27">
        <f>_xlfn.XLOOKUP($C1299,[32]PSP!$C:$C,[32]PSP!$BA:$BA)</f>
        <v>26.51</v>
      </c>
      <c r="BB1299" s="28">
        <f t="shared" si="5164"/>
        <v>0</v>
      </c>
      <c r="BC1299" s="88"/>
      <c r="BD1299" s="54">
        <f>_xlfn.XLOOKUP($C1299,[32]PSP!$C:$C,[32]PSP!$BD:$BD)</f>
        <v>0</v>
      </c>
      <c r="BE1299" s="27">
        <f>_xlfn.XLOOKUP($C1299,[32]PSP!$C:$C,[32]PSP!$BE:$BE)</f>
        <v>26.51</v>
      </c>
      <c r="BF1299" s="28">
        <f t="shared" si="5165"/>
        <v>0</v>
      </c>
      <c r="BG1299" s="88"/>
      <c r="BH1299" s="54">
        <f>_xlfn.XLOOKUP($C1299,[32]PSP!$C:$C,[32]PSP!$BH:$BH)</f>
        <v>0</v>
      </c>
      <c r="BI1299" s="27">
        <f>_xlfn.XLOOKUP($C1299,[32]PSP!$C:$C,[32]PSP!$BI:$BI)</f>
        <v>26.51</v>
      </c>
      <c r="BJ1299" s="28">
        <f t="shared" si="5166"/>
        <v>0</v>
      </c>
      <c r="BK1299" s="88"/>
      <c r="BL1299" s="54">
        <f>_xlfn.XLOOKUP($C1299,[32]PSP!$C:$C,[32]PSP!$BL:$BL)</f>
        <v>0</v>
      </c>
      <c r="BM1299" s="27">
        <f>_xlfn.XLOOKUP($C1299,[32]PSP!$C:$C,[32]PSP!$BM:$BM)</f>
        <v>26.51</v>
      </c>
      <c r="BN1299" s="28">
        <f t="shared" si="5167"/>
        <v>0</v>
      </c>
      <c r="BO1299" s="88"/>
      <c r="BP1299" s="54">
        <f>_xlfn.XLOOKUP($C1299,[32]PSP!$C:$C,[32]PSP!$BP:$BP)</f>
        <v>0</v>
      </c>
      <c r="BQ1299" s="27">
        <f>_xlfn.XLOOKUP($C1299,[32]PSP!$C:$C,[32]PSP!$BQ:$BQ)</f>
        <v>26.51</v>
      </c>
      <c r="BR1299" s="28">
        <f t="shared" si="5168"/>
        <v>0</v>
      </c>
      <c r="BS1299" s="88"/>
      <c r="BT1299" s="54">
        <f>_xlfn.XLOOKUP($C1299,[32]PSP!$C:$C,[32]PSP!$BT:$BT)</f>
        <v>0</v>
      </c>
      <c r="BU1299" s="27">
        <f>_xlfn.XLOOKUP($C1299,[32]PSP!$C:$C,[32]PSP!$BU:$BU)</f>
        <v>26.51</v>
      </c>
      <c r="BV1299" s="28">
        <f t="shared" si="5169"/>
        <v>0</v>
      </c>
      <c r="BW1299" s="88"/>
      <c r="BX1299" s="54">
        <f>_xlfn.XLOOKUP($C1299,[32]PSP!$C:$C,[32]PSP!$BX:$BX)</f>
        <v>0</v>
      </c>
      <c r="BY1299" s="27">
        <f>_xlfn.XLOOKUP($C1299,[32]PSP!$C:$C,[32]PSP!$BY:$BY)</f>
        <v>26.51</v>
      </c>
      <c r="BZ1299" s="28">
        <f t="shared" si="5170"/>
        <v>0</v>
      </c>
      <c r="CA1299" s="88"/>
      <c r="CB1299" s="54">
        <f>_xlfn.XLOOKUP($C1299,[32]PSP!$C:$C,[32]PSP!$CB:$CB)</f>
        <v>0</v>
      </c>
      <c r="CC1299" s="27">
        <f>_xlfn.XLOOKUP($C1299,[32]PSP!$C:$C,[32]PSP!$CC:$CC)</f>
        <v>26.51</v>
      </c>
      <c r="CD1299" s="28">
        <f t="shared" si="5171"/>
        <v>0</v>
      </c>
      <c r="CE1299" s="88"/>
      <c r="CF1299" s="54">
        <f>_xlfn.XLOOKUP($C1299,[32]PSP!$C:$C,[32]PSP!$CF:$CF)</f>
        <v>0</v>
      </c>
      <c r="CG1299" s="27">
        <f>_xlfn.XLOOKUP($C1299,[32]PSP!$C:$C,[32]PSP!$CG:$CG)</f>
        <v>26.51</v>
      </c>
      <c r="CH1299" s="28">
        <f t="shared" si="5172"/>
        <v>0</v>
      </c>
      <c r="CI1299" s="88"/>
      <c r="CJ1299" s="54">
        <f>_xlfn.XLOOKUP($C1299,[32]PSP!$C:$C,[32]PSP!$CJ:$CJ)</f>
        <v>0</v>
      </c>
      <c r="CK1299" s="27">
        <f>_xlfn.XLOOKUP($C1299,[32]PSP!$C:$C,[32]PSP!$CK:$CK)</f>
        <v>26.51</v>
      </c>
      <c r="CL1299" s="28">
        <f t="shared" si="5173"/>
        <v>0</v>
      </c>
      <c r="CM1299" s="88"/>
      <c r="CN1299" s="54">
        <f>_xlfn.XLOOKUP($C1299,[32]PSP!$C:$C,[32]PSP!$CN:$CN)</f>
        <v>0</v>
      </c>
      <c r="CO1299" s="27">
        <f>_xlfn.XLOOKUP($C1299,[32]PSP!$C:$C,[32]PSP!$CO:$CO)</f>
        <v>26.51</v>
      </c>
      <c r="CP1299" s="28">
        <f t="shared" si="5174"/>
        <v>0</v>
      </c>
      <c r="CQ1299" s="88"/>
      <c r="CR1299" s="54">
        <f>_xlfn.XLOOKUP($C1299,[32]PSP!$C:$C,[32]PSP!$CR:$CR)</f>
        <v>0</v>
      </c>
      <c r="CS1299" s="27">
        <f>_xlfn.XLOOKUP($C1299,[32]PSP!$C:$C,[32]PSP!$CS:$CS)</f>
        <v>26.51</v>
      </c>
      <c r="CT1299" s="28">
        <f t="shared" si="5175"/>
        <v>0</v>
      </c>
      <c r="CU1299" s="88"/>
      <c r="CV1299" s="54">
        <f>_xlfn.XLOOKUP($C1299,[32]PSP!$C:$C,[32]PSP!$CV:$CV)</f>
        <v>0</v>
      </c>
      <c r="CW1299" s="27">
        <f>_xlfn.XLOOKUP($C1299,[32]PSP!$C:$C,[32]PSP!$CW:$CW)</f>
        <v>26.51</v>
      </c>
      <c r="CX1299" s="28">
        <f t="shared" si="5176"/>
        <v>0</v>
      </c>
      <c r="CY1299" s="88"/>
      <c r="CZ1299" s="54">
        <f>_xlfn.XLOOKUP($C1299,[32]PSP!$C:$C,[32]PSP!$CZ:$CZ)</f>
        <v>0</v>
      </c>
      <c r="DA1299" s="27">
        <f>_xlfn.XLOOKUP($C1299,[32]PSP!$C:$C,[32]PSP!$DA:$DA)</f>
        <v>26.51</v>
      </c>
      <c r="DB1299" s="28">
        <f t="shared" si="5177"/>
        <v>0</v>
      </c>
      <c r="DC1299" s="88"/>
      <c r="DD1299" s="54">
        <f>_xlfn.XLOOKUP($C1299,[32]PSP!$C:$C,[32]PSP!$DD:$DD)</f>
        <v>0</v>
      </c>
      <c r="DE1299" s="27">
        <f>_xlfn.XLOOKUP($C1299,[32]PSP!$C:$C,[32]PSP!$DE:$DE)</f>
        <v>26.51</v>
      </c>
      <c r="DF1299" s="28">
        <f t="shared" si="5178"/>
        <v>0</v>
      </c>
      <c r="DG1299" s="88"/>
      <c r="DH1299" s="54">
        <f>_xlfn.XLOOKUP($C1299,[32]PSP!$C:$C,[32]PSP!$DH:$DH)</f>
        <v>0</v>
      </c>
      <c r="DI1299" s="27">
        <f>_xlfn.XLOOKUP($C1299,[32]PSP!$C:$C,[32]PSP!$DI:$DI)</f>
        <v>26.51</v>
      </c>
      <c r="DJ1299" s="28">
        <f t="shared" si="5179"/>
        <v>0</v>
      </c>
      <c r="DK1299" s="88"/>
      <c r="DL1299" s="54">
        <f>_xlfn.XLOOKUP($C1299,[32]PSP!$C:$C,[32]PSP!$DL:$DL)</f>
        <v>0</v>
      </c>
      <c r="DM1299" s="27">
        <f>_xlfn.XLOOKUP($C1299,[32]PSP!$C:$C,[32]PSP!$DM:$DM)</f>
        <v>26.51</v>
      </c>
      <c r="DN1299" s="28">
        <f t="shared" si="5180"/>
        <v>0</v>
      </c>
      <c r="DO1299" s="88"/>
      <c r="DP1299" s="54">
        <f>_xlfn.XLOOKUP($C1299,[32]PSP!$C:$C,[32]PSP!$DP:$DP)</f>
        <v>0</v>
      </c>
      <c r="DQ1299" s="27">
        <f>_xlfn.XLOOKUP($C1299,[32]PSP!$C:$C,[32]PSP!$DQ:$DQ)</f>
        <v>26.51</v>
      </c>
      <c r="DR1299" s="28">
        <f t="shared" si="5181"/>
        <v>0</v>
      </c>
      <c r="DS1299" s="88"/>
      <c r="DT1299" s="54">
        <f>_xlfn.XLOOKUP($C1299,[32]PSP!$C:$C,[32]PSP!$DT:$DT)</f>
        <v>0</v>
      </c>
      <c r="DU1299" s="27">
        <f>_xlfn.XLOOKUP($C1299,[32]PSP!$C:$C,[32]PSP!$DU:$DU)</f>
        <v>26.51</v>
      </c>
      <c r="DV1299" s="28">
        <f t="shared" si="5182"/>
        <v>0</v>
      </c>
      <c r="DW1299" s="88"/>
      <c r="DX1299" s="54">
        <f>_xlfn.XLOOKUP($C1299,[32]PSP!$C:$C,[32]PSP!$DX:$DX)</f>
        <v>0</v>
      </c>
      <c r="DY1299" s="27">
        <f>_xlfn.XLOOKUP($C1299,[32]PSP!$C:$C,[32]PSP!$DY:$DY)</f>
        <v>26.51</v>
      </c>
      <c r="DZ1299" s="28">
        <f t="shared" si="5183"/>
        <v>0</v>
      </c>
      <c r="EA1299" s="88"/>
      <c r="EB1299" s="54">
        <f>_xlfn.XLOOKUP($C1299,[32]PSP!$C:$C,[32]PSP!$EB:$EB)</f>
        <v>0</v>
      </c>
      <c r="EC1299" s="27">
        <f>_xlfn.XLOOKUP($C1299,[32]PSP!$C:$C,[32]PSP!$EC:$EC)</f>
        <v>26.51</v>
      </c>
      <c r="ED1299" s="28">
        <f t="shared" si="5184"/>
        <v>0</v>
      </c>
      <c r="EE1299" s="88"/>
      <c r="EF1299" s="54">
        <f>_xlfn.XLOOKUP($C1299,[32]PSP!$C:$C,[32]PSP!$EF:$EF)</f>
        <v>0</v>
      </c>
      <c r="EG1299" s="27">
        <f>_xlfn.XLOOKUP($C1299,[32]PSP!$C:$C,[32]PSP!$EG:$EG)</f>
        <v>26.51</v>
      </c>
      <c r="EH1299" s="28">
        <f t="shared" si="5185"/>
        <v>0</v>
      </c>
      <c r="EI1299" s="88"/>
      <c r="EJ1299" s="54">
        <f>_xlfn.XLOOKUP($C1299,[32]PSP!$C:$C,[32]PSP!$EJ:$EJ)</f>
        <v>0</v>
      </c>
      <c r="EK1299" s="27">
        <f>_xlfn.XLOOKUP($C1299,[32]PSP!$C:$C,[32]PSP!$EK:$EK)</f>
        <v>26.51</v>
      </c>
      <c r="EL1299" s="28">
        <f t="shared" si="5186"/>
        <v>0</v>
      </c>
      <c r="EM1299" s="24"/>
      <c r="ES1299" s="118">
        <f t="shared" si="5152"/>
        <v>1.1767000000000001</v>
      </c>
    </row>
    <row r="1300" spans="3:149" ht="31.5" x14ac:dyDescent="0.25">
      <c r="C1300" s="24" t="s">
        <v>1409</v>
      </c>
      <c r="D1300" s="43">
        <f>_xlfn.XLOOKUP($C1300,[32]PSP!$C:$C,[32]PSP!D:D)</f>
        <v>5502770</v>
      </c>
      <c r="E1300" s="24" t="str">
        <f>_xlfn.XLOOKUP($C1300,[32]PSP!$C:$C,[32]PSP!E:E)</f>
        <v>SICRO SERVIÇO</v>
      </c>
      <c r="F1300" s="25" t="str">
        <f>_xlfn.XLOOKUP($C1300,[32]PSP!$C:$C,[32]PSP!F:F)</f>
        <v>ESCAVAÇÃO, CARGA E TRANSPORTE DE MATERIAL DE 3ª CATEGORIA - DMT DE 400 A 600 M - CAMINHO DE SERVIÇO EM REVESTIMENTO PRIMÁRIO - COM CAMINHÃO BASCULANTE DE 12 M³</v>
      </c>
      <c r="G1300" s="26" t="str">
        <f>_xlfn.XLOOKUP($C1300,[32]PSP!$C:$C,[32]PSP!G:G)</f>
        <v>M³</v>
      </c>
      <c r="H1300" s="53">
        <f>_xlfn.XLOOKUP($C1300,[32]PSP!$C:$C,[32]PSP!$H:$H)</f>
        <v>0</v>
      </c>
      <c r="I1300" s="28">
        <f>_xlfn.XLOOKUP($C1300,[32]PSP!$C:$C,[32]PSP!$I:$I)</f>
        <v>0</v>
      </c>
      <c r="J1300" s="28">
        <f t="shared" si="5153"/>
        <v>0</v>
      </c>
      <c r="K1300" s="88"/>
      <c r="L1300" s="54">
        <f>_xlfn.XLOOKUP($C1300,[32]PSP!$C:$C,[32]PSP!$L:$L)</f>
        <v>0</v>
      </c>
      <c r="M1300" s="27">
        <f>_xlfn.XLOOKUP($C1300,[32]PSP!$C:$C,[32]PSP!$M:$M)</f>
        <v>26.75</v>
      </c>
      <c r="N1300" s="28">
        <f t="shared" si="5154"/>
        <v>0</v>
      </c>
      <c r="O1300" s="88"/>
      <c r="P1300" s="54">
        <f>_xlfn.XLOOKUP($C1300,[32]PSP!$C:$C,[32]PSP!$P:$P)</f>
        <v>0</v>
      </c>
      <c r="Q1300" s="27">
        <f>_xlfn.XLOOKUP($C1300,[32]PSP!$C:$C,[32]PSP!$Q:$Q)</f>
        <v>26.75</v>
      </c>
      <c r="R1300" s="28">
        <f t="shared" si="5155"/>
        <v>0</v>
      </c>
      <c r="S1300" s="88"/>
      <c r="T1300" s="54">
        <f>_xlfn.XLOOKUP($C1300,[32]PSP!$C:$C,[32]PSP!$T:$T)</f>
        <v>0</v>
      </c>
      <c r="U1300" s="27">
        <f>_xlfn.XLOOKUP($C1300,[32]PSP!$C:$C,[32]PSP!$U:$U)</f>
        <v>26.75</v>
      </c>
      <c r="V1300" s="28">
        <f t="shared" si="5156"/>
        <v>0</v>
      </c>
      <c r="W1300" s="88"/>
      <c r="X1300" s="54">
        <f>_xlfn.XLOOKUP($C1300,[32]PSP!$C:$C,[32]PSP!$X:$X)</f>
        <v>0</v>
      </c>
      <c r="Y1300" s="27">
        <f>_xlfn.XLOOKUP($C1300,[32]PSP!$C:$C,[32]PSP!$Y:$Y)</f>
        <v>26.75</v>
      </c>
      <c r="Z1300" s="28">
        <f t="shared" si="5157"/>
        <v>0</v>
      </c>
      <c r="AA1300" s="88"/>
      <c r="AB1300" s="54">
        <f>_xlfn.XLOOKUP($C1300,[32]PSP!$C:$C,[32]PSP!$AB:$AB)</f>
        <v>0</v>
      </c>
      <c r="AC1300" s="27">
        <f>_xlfn.XLOOKUP($C1300,[32]PSP!$C:$C,[32]PSP!$AC:$AC)</f>
        <v>26.75</v>
      </c>
      <c r="AD1300" s="28">
        <f t="shared" si="5158"/>
        <v>0</v>
      </c>
      <c r="AE1300" s="88"/>
      <c r="AF1300" s="54">
        <f>_xlfn.XLOOKUP($C1300,[32]PSP!$C:$C,[32]PSP!$AF:$AF)</f>
        <v>0</v>
      </c>
      <c r="AG1300" s="27">
        <f>_xlfn.XLOOKUP($C1300,[32]PSP!$C:$C,[32]PSP!$AG:$AG)</f>
        <v>26.75</v>
      </c>
      <c r="AH1300" s="28">
        <f t="shared" si="5159"/>
        <v>0</v>
      </c>
      <c r="AI1300" s="88"/>
      <c r="AJ1300" s="54">
        <f>_xlfn.XLOOKUP($C1300,[32]PSP!$C:$C,[32]PSP!$AJ:$AJ)</f>
        <v>0</v>
      </c>
      <c r="AK1300" s="27">
        <f>_xlfn.XLOOKUP($C1300,[32]PSP!$C:$C,[32]PSP!$AK:$AK)</f>
        <v>26.75</v>
      </c>
      <c r="AL1300" s="28">
        <f t="shared" si="5160"/>
        <v>0</v>
      </c>
      <c r="AM1300" s="88"/>
      <c r="AN1300" s="54">
        <f>_xlfn.XLOOKUP($C1300,[32]PSP!$C:$C,[32]PSP!$AN:$AN)</f>
        <v>0</v>
      </c>
      <c r="AO1300" s="27">
        <f>_xlfn.XLOOKUP($C1300,[32]PSP!$C:$C,[32]PSP!$AO:$AO)</f>
        <v>26.75</v>
      </c>
      <c r="AP1300" s="28">
        <f t="shared" si="5161"/>
        <v>0</v>
      </c>
      <c r="AQ1300" s="88"/>
      <c r="AR1300" s="54">
        <f>_xlfn.XLOOKUP($C1300,[32]PSP!$C:$C,[32]PSP!$AR:$AR)</f>
        <v>0</v>
      </c>
      <c r="AS1300" s="27">
        <f>_xlfn.XLOOKUP($C1300,[32]PSP!$C:$C,[32]PSP!$AS:$AS)</f>
        <v>26.75</v>
      </c>
      <c r="AT1300" s="28">
        <f t="shared" si="5162"/>
        <v>0</v>
      </c>
      <c r="AU1300" s="88"/>
      <c r="AV1300" s="54">
        <f>_xlfn.XLOOKUP($C1300,[32]PSP!$C:$C,[32]PSP!$AV:$AV)</f>
        <v>0</v>
      </c>
      <c r="AW1300" s="27">
        <f>_xlfn.XLOOKUP($C1300,[32]PSP!$C:$C,[32]PSP!$AW:$AW)</f>
        <v>26.75</v>
      </c>
      <c r="AX1300" s="28">
        <f t="shared" si="5163"/>
        <v>0</v>
      </c>
      <c r="AY1300" s="88"/>
      <c r="AZ1300" s="54">
        <f>_xlfn.XLOOKUP($C1300,[32]PSP!$C:$C,[32]PSP!$AZ:$AZ)</f>
        <v>0</v>
      </c>
      <c r="BA1300" s="27">
        <f>_xlfn.XLOOKUP($C1300,[32]PSP!$C:$C,[32]PSP!$BA:$BA)</f>
        <v>26.75</v>
      </c>
      <c r="BB1300" s="28">
        <f t="shared" si="5164"/>
        <v>0</v>
      </c>
      <c r="BC1300" s="88"/>
      <c r="BD1300" s="54">
        <f>_xlfn.XLOOKUP($C1300,[32]PSP!$C:$C,[32]PSP!$BD:$BD)</f>
        <v>0</v>
      </c>
      <c r="BE1300" s="27">
        <f>_xlfn.XLOOKUP($C1300,[32]PSP!$C:$C,[32]PSP!$BE:$BE)</f>
        <v>26.75</v>
      </c>
      <c r="BF1300" s="28">
        <f t="shared" si="5165"/>
        <v>0</v>
      </c>
      <c r="BG1300" s="88"/>
      <c r="BH1300" s="54">
        <f>_xlfn.XLOOKUP($C1300,[32]PSP!$C:$C,[32]PSP!$BH:$BH)</f>
        <v>0</v>
      </c>
      <c r="BI1300" s="27">
        <f>_xlfn.XLOOKUP($C1300,[32]PSP!$C:$C,[32]PSP!$BI:$BI)</f>
        <v>26.75</v>
      </c>
      <c r="BJ1300" s="28">
        <f t="shared" si="5166"/>
        <v>0</v>
      </c>
      <c r="BK1300" s="88"/>
      <c r="BL1300" s="54">
        <f>_xlfn.XLOOKUP($C1300,[32]PSP!$C:$C,[32]PSP!$BL:$BL)</f>
        <v>0</v>
      </c>
      <c r="BM1300" s="27">
        <f>_xlfn.XLOOKUP($C1300,[32]PSP!$C:$C,[32]PSP!$BM:$BM)</f>
        <v>26.75</v>
      </c>
      <c r="BN1300" s="28">
        <f t="shared" si="5167"/>
        <v>0</v>
      </c>
      <c r="BO1300" s="88"/>
      <c r="BP1300" s="54">
        <f>_xlfn.XLOOKUP($C1300,[32]PSP!$C:$C,[32]PSP!$BP:$BP)</f>
        <v>0</v>
      </c>
      <c r="BQ1300" s="27">
        <f>_xlfn.XLOOKUP($C1300,[32]PSP!$C:$C,[32]PSP!$BQ:$BQ)</f>
        <v>26.75</v>
      </c>
      <c r="BR1300" s="28">
        <f t="shared" si="5168"/>
        <v>0</v>
      </c>
      <c r="BS1300" s="88"/>
      <c r="BT1300" s="54">
        <f>_xlfn.XLOOKUP($C1300,[32]PSP!$C:$C,[32]PSP!$BT:$BT)</f>
        <v>0</v>
      </c>
      <c r="BU1300" s="27">
        <f>_xlfn.XLOOKUP($C1300,[32]PSP!$C:$C,[32]PSP!$BU:$BU)</f>
        <v>26.75</v>
      </c>
      <c r="BV1300" s="28">
        <f t="shared" si="5169"/>
        <v>0</v>
      </c>
      <c r="BW1300" s="88"/>
      <c r="BX1300" s="54">
        <f>_xlfn.XLOOKUP($C1300,[32]PSP!$C:$C,[32]PSP!$BX:$BX)</f>
        <v>0</v>
      </c>
      <c r="BY1300" s="27">
        <f>_xlfn.XLOOKUP($C1300,[32]PSP!$C:$C,[32]PSP!$BY:$BY)</f>
        <v>26.75</v>
      </c>
      <c r="BZ1300" s="28">
        <f t="shared" si="5170"/>
        <v>0</v>
      </c>
      <c r="CA1300" s="88"/>
      <c r="CB1300" s="54">
        <f>_xlfn.XLOOKUP($C1300,[32]PSP!$C:$C,[32]PSP!$CB:$CB)</f>
        <v>0</v>
      </c>
      <c r="CC1300" s="27">
        <f>_xlfn.XLOOKUP($C1300,[32]PSP!$C:$C,[32]PSP!$CC:$CC)</f>
        <v>26.75</v>
      </c>
      <c r="CD1300" s="28">
        <f t="shared" si="5171"/>
        <v>0</v>
      </c>
      <c r="CE1300" s="88"/>
      <c r="CF1300" s="54">
        <f>_xlfn.XLOOKUP($C1300,[32]PSP!$C:$C,[32]PSP!$CF:$CF)</f>
        <v>0</v>
      </c>
      <c r="CG1300" s="27">
        <f>_xlfn.XLOOKUP($C1300,[32]PSP!$C:$C,[32]PSP!$CG:$CG)</f>
        <v>26.75</v>
      </c>
      <c r="CH1300" s="28">
        <f t="shared" si="5172"/>
        <v>0</v>
      </c>
      <c r="CI1300" s="88"/>
      <c r="CJ1300" s="54">
        <f>_xlfn.XLOOKUP($C1300,[32]PSP!$C:$C,[32]PSP!$CJ:$CJ)</f>
        <v>0</v>
      </c>
      <c r="CK1300" s="27">
        <f>_xlfn.XLOOKUP($C1300,[32]PSP!$C:$C,[32]PSP!$CK:$CK)</f>
        <v>26.75</v>
      </c>
      <c r="CL1300" s="28">
        <f t="shared" si="5173"/>
        <v>0</v>
      </c>
      <c r="CM1300" s="88"/>
      <c r="CN1300" s="54">
        <f>_xlfn.XLOOKUP($C1300,[32]PSP!$C:$C,[32]PSP!$CN:$CN)</f>
        <v>0</v>
      </c>
      <c r="CO1300" s="27">
        <f>_xlfn.XLOOKUP($C1300,[32]PSP!$C:$C,[32]PSP!$CO:$CO)</f>
        <v>26.75</v>
      </c>
      <c r="CP1300" s="28">
        <f t="shared" si="5174"/>
        <v>0</v>
      </c>
      <c r="CQ1300" s="88"/>
      <c r="CR1300" s="54">
        <f>_xlfn.XLOOKUP($C1300,[32]PSP!$C:$C,[32]PSP!$CR:$CR)</f>
        <v>0</v>
      </c>
      <c r="CS1300" s="27">
        <f>_xlfn.XLOOKUP($C1300,[32]PSP!$C:$C,[32]PSP!$CS:$CS)</f>
        <v>26.75</v>
      </c>
      <c r="CT1300" s="28">
        <f t="shared" si="5175"/>
        <v>0</v>
      </c>
      <c r="CU1300" s="88"/>
      <c r="CV1300" s="54">
        <f>_xlfn.XLOOKUP($C1300,[32]PSP!$C:$C,[32]PSP!$CV:$CV)</f>
        <v>0</v>
      </c>
      <c r="CW1300" s="27">
        <f>_xlfn.XLOOKUP($C1300,[32]PSP!$C:$C,[32]PSP!$CW:$CW)</f>
        <v>26.75</v>
      </c>
      <c r="CX1300" s="28">
        <f t="shared" si="5176"/>
        <v>0</v>
      </c>
      <c r="CY1300" s="88"/>
      <c r="CZ1300" s="54">
        <f>_xlfn.XLOOKUP($C1300,[32]PSP!$C:$C,[32]PSP!$CZ:$CZ)</f>
        <v>0</v>
      </c>
      <c r="DA1300" s="27">
        <f>_xlfn.XLOOKUP($C1300,[32]PSP!$C:$C,[32]PSP!$DA:$DA)</f>
        <v>26.75</v>
      </c>
      <c r="DB1300" s="28">
        <f t="shared" si="5177"/>
        <v>0</v>
      </c>
      <c r="DC1300" s="88"/>
      <c r="DD1300" s="54">
        <f>_xlfn.XLOOKUP($C1300,[32]PSP!$C:$C,[32]PSP!$DD:$DD)</f>
        <v>0</v>
      </c>
      <c r="DE1300" s="27">
        <f>_xlfn.XLOOKUP($C1300,[32]PSP!$C:$C,[32]PSP!$DE:$DE)</f>
        <v>26.75</v>
      </c>
      <c r="DF1300" s="28">
        <f t="shared" si="5178"/>
        <v>0</v>
      </c>
      <c r="DG1300" s="88"/>
      <c r="DH1300" s="54">
        <f>_xlfn.XLOOKUP($C1300,[32]PSP!$C:$C,[32]PSP!$DH:$DH)</f>
        <v>0</v>
      </c>
      <c r="DI1300" s="27">
        <f>_xlfn.XLOOKUP($C1300,[32]PSP!$C:$C,[32]PSP!$DI:$DI)</f>
        <v>26.75</v>
      </c>
      <c r="DJ1300" s="28">
        <f t="shared" si="5179"/>
        <v>0</v>
      </c>
      <c r="DK1300" s="88"/>
      <c r="DL1300" s="54">
        <f>_xlfn.XLOOKUP($C1300,[32]PSP!$C:$C,[32]PSP!$DL:$DL)</f>
        <v>0</v>
      </c>
      <c r="DM1300" s="27">
        <f>_xlfn.XLOOKUP($C1300,[32]PSP!$C:$C,[32]PSP!$DM:$DM)</f>
        <v>26.75</v>
      </c>
      <c r="DN1300" s="28">
        <f t="shared" si="5180"/>
        <v>0</v>
      </c>
      <c r="DO1300" s="88"/>
      <c r="DP1300" s="54">
        <f>_xlfn.XLOOKUP($C1300,[32]PSP!$C:$C,[32]PSP!$DP:$DP)</f>
        <v>0</v>
      </c>
      <c r="DQ1300" s="27">
        <f>_xlfn.XLOOKUP($C1300,[32]PSP!$C:$C,[32]PSP!$DQ:$DQ)</f>
        <v>26.75</v>
      </c>
      <c r="DR1300" s="28">
        <f t="shared" si="5181"/>
        <v>0</v>
      </c>
      <c r="DS1300" s="88"/>
      <c r="DT1300" s="54">
        <f>_xlfn.XLOOKUP($C1300,[32]PSP!$C:$C,[32]PSP!$DT:$DT)</f>
        <v>0</v>
      </c>
      <c r="DU1300" s="27">
        <f>_xlfn.XLOOKUP($C1300,[32]PSP!$C:$C,[32]PSP!$DU:$DU)</f>
        <v>26.75</v>
      </c>
      <c r="DV1300" s="28">
        <f t="shared" si="5182"/>
        <v>0</v>
      </c>
      <c r="DW1300" s="88"/>
      <c r="DX1300" s="54">
        <f>_xlfn.XLOOKUP($C1300,[32]PSP!$C:$C,[32]PSP!$DX:$DX)</f>
        <v>0</v>
      </c>
      <c r="DY1300" s="27">
        <f>_xlfn.XLOOKUP($C1300,[32]PSP!$C:$C,[32]PSP!$DY:$DY)</f>
        <v>26.75</v>
      </c>
      <c r="DZ1300" s="28">
        <f t="shared" si="5183"/>
        <v>0</v>
      </c>
      <c r="EA1300" s="88"/>
      <c r="EB1300" s="54">
        <f>_xlfn.XLOOKUP($C1300,[32]PSP!$C:$C,[32]PSP!$EB:$EB)</f>
        <v>0</v>
      </c>
      <c r="EC1300" s="27">
        <f>_xlfn.XLOOKUP($C1300,[32]PSP!$C:$C,[32]PSP!$EC:$EC)</f>
        <v>26.75</v>
      </c>
      <c r="ED1300" s="28">
        <f t="shared" si="5184"/>
        <v>0</v>
      </c>
      <c r="EE1300" s="88"/>
      <c r="EF1300" s="54">
        <f>_xlfn.XLOOKUP($C1300,[32]PSP!$C:$C,[32]PSP!$EF:$EF)</f>
        <v>0</v>
      </c>
      <c r="EG1300" s="27">
        <f>_xlfn.XLOOKUP($C1300,[32]PSP!$C:$C,[32]PSP!$EG:$EG)</f>
        <v>26.75</v>
      </c>
      <c r="EH1300" s="28">
        <f t="shared" si="5185"/>
        <v>0</v>
      </c>
      <c r="EI1300" s="88"/>
      <c r="EJ1300" s="54">
        <f>_xlfn.XLOOKUP($C1300,[32]PSP!$C:$C,[32]PSP!$EJ:$EJ)</f>
        <v>0</v>
      </c>
      <c r="EK1300" s="27">
        <f>_xlfn.XLOOKUP($C1300,[32]PSP!$C:$C,[32]PSP!$EK:$EK)</f>
        <v>26.75</v>
      </c>
      <c r="EL1300" s="28">
        <f t="shared" si="5186"/>
        <v>0</v>
      </c>
      <c r="EM1300" s="24"/>
      <c r="ES1300" s="118">
        <f t="shared" si="5152"/>
        <v>1.1767000000000001</v>
      </c>
    </row>
    <row r="1301" spans="3:149" ht="21" x14ac:dyDescent="0.25">
      <c r="C1301" s="24" t="s">
        <v>1410</v>
      </c>
      <c r="D1301" s="43">
        <f>_xlfn.XLOOKUP($C1301,[32]PSP!$C:$C,[32]PSP!D:D)</f>
        <v>5915373</v>
      </c>
      <c r="E1301" s="24" t="str">
        <f>_xlfn.XLOOKUP($C1301,[32]PSP!$C:$C,[32]PSP!E:E)</f>
        <v>SICRO SERVIÇO</v>
      </c>
      <c r="F1301" s="25" t="str">
        <f>_xlfn.XLOOKUP($C1301,[32]PSP!$C:$C,[32]PSP!F:F)</f>
        <v>CARGA, MANOBRA E DESCARGA DE MATERIAIS DIVERSOS EM CAMINHÃO CARROCERIA COM CAPACIDADE DE 7 T E COM GUINDAUTO DE 20 T.M</v>
      </c>
      <c r="G1301" s="26" t="str">
        <f>_xlfn.XLOOKUP($C1301,[32]PSP!$C:$C,[32]PSP!G:G)</f>
        <v>T</v>
      </c>
      <c r="H1301" s="53">
        <f>_xlfn.XLOOKUP($C1301,[32]PSP!$C:$C,[32]PSP!$H:$H)</f>
        <v>0</v>
      </c>
      <c r="I1301" s="28">
        <f>_xlfn.XLOOKUP($C1301,[32]PSP!$C:$C,[32]PSP!$I:$I)</f>
        <v>0</v>
      </c>
      <c r="J1301" s="28">
        <f t="shared" si="5153"/>
        <v>0</v>
      </c>
      <c r="K1301" s="1"/>
      <c r="L1301" s="54">
        <f>_xlfn.XLOOKUP($C1301,[32]PSP!$C:$C,[32]PSP!$L:$L)</f>
        <v>0</v>
      </c>
      <c r="M1301" s="27">
        <f>_xlfn.XLOOKUP($C1301,[32]PSP!$C:$C,[32]PSP!$M:$M)</f>
        <v>11.21</v>
      </c>
      <c r="N1301" s="28">
        <f t="shared" si="5154"/>
        <v>0</v>
      </c>
      <c r="O1301" s="1"/>
      <c r="P1301" s="54">
        <f>_xlfn.XLOOKUP($C1301,[32]PSP!$C:$C,[32]PSP!$P:$P)</f>
        <v>0</v>
      </c>
      <c r="Q1301" s="27">
        <f>_xlfn.XLOOKUP($C1301,[32]PSP!$C:$C,[32]PSP!$Q:$Q)</f>
        <v>11.21</v>
      </c>
      <c r="R1301" s="28">
        <f t="shared" si="5155"/>
        <v>0</v>
      </c>
      <c r="S1301" s="1"/>
      <c r="T1301" s="54">
        <f>_xlfn.XLOOKUP($C1301,[32]PSP!$C:$C,[32]PSP!$T:$T)</f>
        <v>0</v>
      </c>
      <c r="U1301" s="27">
        <f>_xlfn.XLOOKUP($C1301,[32]PSP!$C:$C,[32]PSP!$U:$U)</f>
        <v>11.21</v>
      </c>
      <c r="V1301" s="28">
        <f t="shared" si="5156"/>
        <v>0</v>
      </c>
      <c r="W1301" s="1"/>
      <c r="X1301" s="54">
        <f>_xlfn.XLOOKUP($C1301,[32]PSP!$C:$C,[32]PSP!$X:$X)</f>
        <v>0</v>
      </c>
      <c r="Y1301" s="27">
        <f>_xlfn.XLOOKUP($C1301,[32]PSP!$C:$C,[32]PSP!$Y:$Y)</f>
        <v>11.21</v>
      </c>
      <c r="Z1301" s="28">
        <f t="shared" si="5157"/>
        <v>0</v>
      </c>
      <c r="AA1301" s="1"/>
      <c r="AB1301" s="54">
        <f>_xlfn.XLOOKUP($C1301,[32]PSP!$C:$C,[32]PSP!$AB:$AB)</f>
        <v>0</v>
      </c>
      <c r="AC1301" s="27">
        <f>_xlfn.XLOOKUP($C1301,[32]PSP!$C:$C,[32]PSP!$AC:$AC)</f>
        <v>11.21</v>
      </c>
      <c r="AD1301" s="28">
        <f t="shared" si="5158"/>
        <v>0</v>
      </c>
      <c r="AE1301" s="1"/>
      <c r="AF1301" s="54">
        <f>_xlfn.XLOOKUP($C1301,[32]PSP!$C:$C,[32]PSP!$AF:$AF)</f>
        <v>0</v>
      </c>
      <c r="AG1301" s="27">
        <f>_xlfn.XLOOKUP($C1301,[32]PSP!$C:$C,[32]PSP!$AG:$AG)</f>
        <v>11.21</v>
      </c>
      <c r="AH1301" s="28">
        <f t="shared" si="5159"/>
        <v>0</v>
      </c>
      <c r="AI1301" s="1"/>
      <c r="AJ1301" s="54">
        <f>_xlfn.XLOOKUP($C1301,[32]PSP!$C:$C,[32]PSP!$AJ:$AJ)</f>
        <v>0</v>
      </c>
      <c r="AK1301" s="27">
        <f>_xlfn.XLOOKUP($C1301,[32]PSP!$C:$C,[32]PSP!$AK:$AK)</f>
        <v>11.21</v>
      </c>
      <c r="AL1301" s="28">
        <f t="shared" si="5160"/>
        <v>0</v>
      </c>
      <c r="AM1301" s="1"/>
      <c r="AN1301" s="54">
        <f>_xlfn.XLOOKUP($C1301,[32]PSP!$C:$C,[32]PSP!$AN:$AN)</f>
        <v>0</v>
      </c>
      <c r="AO1301" s="27">
        <f>_xlfn.XLOOKUP($C1301,[32]PSP!$C:$C,[32]PSP!$AO:$AO)</f>
        <v>11.21</v>
      </c>
      <c r="AP1301" s="28">
        <f t="shared" si="5161"/>
        <v>0</v>
      </c>
      <c r="AQ1301" s="1"/>
      <c r="AR1301" s="54">
        <f>_xlfn.XLOOKUP($C1301,[32]PSP!$C:$C,[32]PSP!$AR:$AR)</f>
        <v>0</v>
      </c>
      <c r="AS1301" s="27">
        <f>_xlfn.XLOOKUP($C1301,[32]PSP!$C:$C,[32]PSP!$AS:$AS)</f>
        <v>11.21</v>
      </c>
      <c r="AT1301" s="28">
        <f t="shared" si="5162"/>
        <v>0</v>
      </c>
      <c r="AU1301" s="1"/>
      <c r="AV1301" s="54">
        <f>_xlfn.XLOOKUP($C1301,[32]PSP!$C:$C,[32]PSP!$AV:$AV)</f>
        <v>0</v>
      </c>
      <c r="AW1301" s="27">
        <f>_xlfn.XLOOKUP($C1301,[32]PSP!$C:$C,[32]PSP!$AW:$AW)</f>
        <v>11.21</v>
      </c>
      <c r="AX1301" s="28">
        <f t="shared" si="5163"/>
        <v>0</v>
      </c>
      <c r="AY1301" s="1"/>
      <c r="AZ1301" s="54">
        <f>_xlfn.XLOOKUP($C1301,[32]PSP!$C:$C,[32]PSP!$AZ:$AZ)</f>
        <v>0</v>
      </c>
      <c r="BA1301" s="27">
        <f>_xlfn.XLOOKUP($C1301,[32]PSP!$C:$C,[32]PSP!$BA:$BA)</f>
        <v>11.21</v>
      </c>
      <c r="BB1301" s="28">
        <f t="shared" si="5164"/>
        <v>0</v>
      </c>
      <c r="BC1301" s="1"/>
      <c r="BD1301" s="54">
        <f>_xlfn.XLOOKUP($C1301,[32]PSP!$C:$C,[32]PSP!$BD:$BD)</f>
        <v>0</v>
      </c>
      <c r="BE1301" s="27">
        <f>_xlfn.XLOOKUP($C1301,[32]PSP!$C:$C,[32]PSP!$BE:$BE)</f>
        <v>11.21</v>
      </c>
      <c r="BF1301" s="28">
        <f t="shared" si="5165"/>
        <v>0</v>
      </c>
      <c r="BG1301" s="1"/>
      <c r="BH1301" s="54">
        <f>_xlfn.XLOOKUP($C1301,[32]PSP!$C:$C,[32]PSP!$BH:$BH)</f>
        <v>0</v>
      </c>
      <c r="BI1301" s="27">
        <f>_xlfn.XLOOKUP($C1301,[32]PSP!$C:$C,[32]PSP!$BI:$BI)</f>
        <v>11.21</v>
      </c>
      <c r="BJ1301" s="28">
        <f t="shared" si="5166"/>
        <v>0</v>
      </c>
      <c r="BK1301" s="1"/>
      <c r="BL1301" s="54">
        <f>_xlfn.XLOOKUP($C1301,[32]PSP!$C:$C,[32]PSP!$BL:$BL)</f>
        <v>0</v>
      </c>
      <c r="BM1301" s="27">
        <f>_xlfn.XLOOKUP($C1301,[32]PSP!$C:$C,[32]PSP!$BM:$BM)</f>
        <v>11.21</v>
      </c>
      <c r="BN1301" s="28">
        <f t="shared" si="5167"/>
        <v>0</v>
      </c>
      <c r="BO1301" s="1"/>
      <c r="BP1301" s="54">
        <f>_xlfn.XLOOKUP($C1301,[32]PSP!$C:$C,[32]PSP!$BP:$BP)</f>
        <v>0</v>
      </c>
      <c r="BQ1301" s="27">
        <f>_xlfn.XLOOKUP($C1301,[32]PSP!$C:$C,[32]PSP!$BQ:$BQ)</f>
        <v>11.21</v>
      </c>
      <c r="BR1301" s="28">
        <f t="shared" si="5168"/>
        <v>0</v>
      </c>
      <c r="BS1301" s="1"/>
      <c r="BT1301" s="54">
        <f>_xlfn.XLOOKUP($C1301,[32]PSP!$C:$C,[32]PSP!$BT:$BT)</f>
        <v>0</v>
      </c>
      <c r="BU1301" s="27">
        <f>_xlfn.XLOOKUP($C1301,[32]PSP!$C:$C,[32]PSP!$BU:$BU)</f>
        <v>11.21</v>
      </c>
      <c r="BV1301" s="28">
        <f t="shared" si="5169"/>
        <v>0</v>
      </c>
      <c r="BW1301" s="1"/>
      <c r="BX1301" s="54">
        <f>_xlfn.XLOOKUP($C1301,[32]PSP!$C:$C,[32]PSP!$BX:$BX)</f>
        <v>0</v>
      </c>
      <c r="BY1301" s="27">
        <f>_xlfn.XLOOKUP($C1301,[32]PSP!$C:$C,[32]PSP!$BY:$BY)</f>
        <v>11.21</v>
      </c>
      <c r="BZ1301" s="28">
        <f t="shared" si="5170"/>
        <v>0</v>
      </c>
      <c r="CA1301" s="1"/>
      <c r="CB1301" s="54">
        <f>_xlfn.XLOOKUP($C1301,[32]PSP!$C:$C,[32]PSP!$CB:$CB)</f>
        <v>0</v>
      </c>
      <c r="CC1301" s="27">
        <f>_xlfn.XLOOKUP($C1301,[32]PSP!$C:$C,[32]PSP!$CC:$CC)</f>
        <v>11.21</v>
      </c>
      <c r="CD1301" s="28">
        <f t="shared" si="5171"/>
        <v>0</v>
      </c>
      <c r="CE1301" s="1"/>
      <c r="CF1301" s="54">
        <f>_xlfn.XLOOKUP($C1301,[32]PSP!$C:$C,[32]PSP!$CF:$CF)</f>
        <v>0</v>
      </c>
      <c r="CG1301" s="27">
        <f>_xlfn.XLOOKUP($C1301,[32]PSP!$C:$C,[32]PSP!$CG:$CG)</f>
        <v>11.21</v>
      </c>
      <c r="CH1301" s="28">
        <f t="shared" si="5172"/>
        <v>0</v>
      </c>
      <c r="CI1301" s="1"/>
      <c r="CJ1301" s="54">
        <f>_xlfn.XLOOKUP($C1301,[32]PSP!$C:$C,[32]PSP!$CJ:$CJ)</f>
        <v>0</v>
      </c>
      <c r="CK1301" s="27">
        <f>_xlfn.XLOOKUP($C1301,[32]PSP!$C:$C,[32]PSP!$CK:$CK)</f>
        <v>11.21</v>
      </c>
      <c r="CL1301" s="28">
        <f t="shared" si="5173"/>
        <v>0</v>
      </c>
      <c r="CM1301" s="1"/>
      <c r="CN1301" s="54">
        <f>_xlfn.XLOOKUP($C1301,[32]PSP!$C:$C,[32]PSP!$CN:$CN)</f>
        <v>0</v>
      </c>
      <c r="CO1301" s="27">
        <f>_xlfn.XLOOKUP($C1301,[32]PSP!$C:$C,[32]PSP!$CO:$CO)</f>
        <v>11.21</v>
      </c>
      <c r="CP1301" s="28">
        <f t="shared" si="5174"/>
        <v>0</v>
      </c>
      <c r="CQ1301" s="1"/>
      <c r="CR1301" s="54">
        <f>_xlfn.XLOOKUP($C1301,[32]PSP!$C:$C,[32]PSP!$CR:$CR)</f>
        <v>0</v>
      </c>
      <c r="CS1301" s="27">
        <f>_xlfn.XLOOKUP($C1301,[32]PSP!$C:$C,[32]PSP!$CS:$CS)</f>
        <v>11.21</v>
      </c>
      <c r="CT1301" s="28">
        <f t="shared" si="5175"/>
        <v>0</v>
      </c>
      <c r="CU1301" s="1"/>
      <c r="CV1301" s="54">
        <f>_xlfn.XLOOKUP($C1301,[32]PSP!$C:$C,[32]PSP!$CV:$CV)</f>
        <v>0</v>
      </c>
      <c r="CW1301" s="27">
        <f>_xlfn.XLOOKUP($C1301,[32]PSP!$C:$C,[32]PSP!$CW:$CW)</f>
        <v>11.21</v>
      </c>
      <c r="CX1301" s="28">
        <f t="shared" si="5176"/>
        <v>0</v>
      </c>
      <c r="CY1301" s="1"/>
      <c r="CZ1301" s="54">
        <f>_xlfn.XLOOKUP($C1301,[32]PSP!$C:$C,[32]PSP!$CZ:$CZ)</f>
        <v>0</v>
      </c>
      <c r="DA1301" s="27">
        <f>_xlfn.XLOOKUP($C1301,[32]PSP!$C:$C,[32]PSP!$DA:$DA)</f>
        <v>11.21</v>
      </c>
      <c r="DB1301" s="28">
        <f t="shared" si="5177"/>
        <v>0</v>
      </c>
      <c r="DC1301" s="1"/>
      <c r="DD1301" s="54">
        <f>_xlfn.XLOOKUP($C1301,[32]PSP!$C:$C,[32]PSP!$DD:$DD)</f>
        <v>0</v>
      </c>
      <c r="DE1301" s="27">
        <f>_xlfn.XLOOKUP($C1301,[32]PSP!$C:$C,[32]PSP!$DE:$DE)</f>
        <v>11.21</v>
      </c>
      <c r="DF1301" s="28">
        <f t="shared" si="5178"/>
        <v>0</v>
      </c>
      <c r="DG1301" s="1"/>
      <c r="DH1301" s="54">
        <f>_xlfn.XLOOKUP($C1301,[32]PSP!$C:$C,[32]PSP!$DH:$DH)</f>
        <v>0</v>
      </c>
      <c r="DI1301" s="27">
        <f>_xlfn.XLOOKUP($C1301,[32]PSP!$C:$C,[32]PSP!$DI:$DI)</f>
        <v>11.21</v>
      </c>
      <c r="DJ1301" s="28">
        <f t="shared" si="5179"/>
        <v>0</v>
      </c>
      <c r="DK1301" s="1"/>
      <c r="DL1301" s="54">
        <f>_xlfn.XLOOKUP($C1301,[32]PSP!$C:$C,[32]PSP!$DL:$DL)</f>
        <v>0</v>
      </c>
      <c r="DM1301" s="27">
        <f>_xlfn.XLOOKUP($C1301,[32]PSP!$C:$C,[32]PSP!$DM:$DM)</f>
        <v>11.21</v>
      </c>
      <c r="DN1301" s="28">
        <f t="shared" si="5180"/>
        <v>0</v>
      </c>
      <c r="DO1301" s="1"/>
      <c r="DP1301" s="54">
        <f>_xlfn.XLOOKUP($C1301,[32]PSP!$C:$C,[32]PSP!$DP:$DP)</f>
        <v>0</v>
      </c>
      <c r="DQ1301" s="27">
        <f>_xlfn.XLOOKUP($C1301,[32]PSP!$C:$C,[32]PSP!$DQ:$DQ)</f>
        <v>11.21</v>
      </c>
      <c r="DR1301" s="28">
        <f t="shared" si="5181"/>
        <v>0</v>
      </c>
      <c r="DS1301" s="1"/>
      <c r="DT1301" s="54">
        <f>_xlfn.XLOOKUP($C1301,[32]PSP!$C:$C,[32]PSP!$DT:$DT)</f>
        <v>0</v>
      </c>
      <c r="DU1301" s="27">
        <f>_xlfn.XLOOKUP($C1301,[32]PSP!$C:$C,[32]PSP!$DU:$DU)</f>
        <v>11.21</v>
      </c>
      <c r="DV1301" s="28">
        <f t="shared" si="5182"/>
        <v>0</v>
      </c>
      <c r="DW1301" s="1"/>
      <c r="DX1301" s="54">
        <f>_xlfn.XLOOKUP($C1301,[32]PSP!$C:$C,[32]PSP!$DX:$DX)</f>
        <v>0</v>
      </c>
      <c r="DY1301" s="27">
        <f>_xlfn.XLOOKUP($C1301,[32]PSP!$C:$C,[32]PSP!$DY:$DY)</f>
        <v>11.21</v>
      </c>
      <c r="DZ1301" s="28">
        <f t="shared" si="5183"/>
        <v>0</v>
      </c>
      <c r="EA1301" s="1"/>
      <c r="EB1301" s="54">
        <f>_xlfn.XLOOKUP($C1301,[32]PSP!$C:$C,[32]PSP!$EB:$EB)</f>
        <v>0</v>
      </c>
      <c r="EC1301" s="27">
        <f>_xlfn.XLOOKUP($C1301,[32]PSP!$C:$C,[32]PSP!$EC:$EC)</f>
        <v>11.21</v>
      </c>
      <c r="ED1301" s="28">
        <f t="shared" si="5184"/>
        <v>0</v>
      </c>
      <c r="EE1301" s="1"/>
      <c r="EF1301" s="54">
        <f>_xlfn.XLOOKUP($C1301,[32]PSP!$C:$C,[32]PSP!$EF:$EF)</f>
        <v>0</v>
      </c>
      <c r="EG1301" s="27">
        <f>_xlfn.XLOOKUP($C1301,[32]PSP!$C:$C,[32]PSP!$EG:$EG)</f>
        <v>11.21</v>
      </c>
      <c r="EH1301" s="28">
        <f t="shared" si="5185"/>
        <v>0</v>
      </c>
      <c r="EI1301" s="1"/>
      <c r="EJ1301" s="54">
        <f>_xlfn.XLOOKUP($C1301,[32]PSP!$C:$C,[32]PSP!$EJ:$EJ)</f>
        <v>0</v>
      </c>
      <c r="EK1301" s="27">
        <f>_xlfn.XLOOKUP($C1301,[32]PSP!$C:$C,[32]PSP!$EK:$EK)</f>
        <v>11.21</v>
      </c>
      <c r="EL1301" s="28">
        <f t="shared" si="5186"/>
        <v>0</v>
      </c>
      <c r="EM1301" s="24"/>
      <c r="ES1301" s="118">
        <f t="shared" si="5152"/>
        <v>1.1767000000000001</v>
      </c>
    </row>
    <row r="1302" spans="3:149" ht="21" x14ac:dyDescent="0.25">
      <c r="C1302" s="24" t="s">
        <v>1411</v>
      </c>
      <c r="D1302" s="43">
        <f>_xlfn.XLOOKUP($C1302,[32]PSP!$C:$C,[32]PSP!D:D)</f>
        <v>5914374</v>
      </c>
      <c r="E1302" s="24" t="str">
        <f>_xlfn.XLOOKUP($C1302,[32]PSP!$C:$C,[32]PSP!E:E)</f>
        <v>SICRO SERVIÇO</v>
      </c>
      <c r="F1302" s="25" t="str">
        <f>_xlfn.XLOOKUP($C1302,[32]PSP!$C:$C,[32]PSP!F:F)</f>
        <v>TRANSPORTE COM CAMINHÃO BASCULANTE DE 10 M³ - RODOVIA EM REVESTIMENTO PRIMÁRIO</v>
      </c>
      <c r="G1302" s="26" t="str">
        <f>_xlfn.XLOOKUP($C1302,[32]PSP!$C:$C,[32]PSP!G:G)</f>
        <v>TKM</v>
      </c>
      <c r="H1302" s="53">
        <f>_xlfn.XLOOKUP($C1302,[32]PSP!$C:$C,[32]PSP!$H:$H)</f>
        <v>0</v>
      </c>
      <c r="I1302" s="28">
        <f>_xlfn.XLOOKUP($C1302,[32]PSP!$C:$C,[32]PSP!$I:$I)</f>
        <v>0</v>
      </c>
      <c r="J1302" s="28">
        <f t="shared" si="5153"/>
        <v>0</v>
      </c>
      <c r="K1302" s="88"/>
      <c r="L1302" s="54">
        <f>_xlfn.XLOOKUP($C1302,[32]PSP!$C:$C,[32]PSP!$L:$L)</f>
        <v>0</v>
      </c>
      <c r="M1302" s="27">
        <f>_xlfn.XLOOKUP($C1302,[32]PSP!$C:$C,[32]PSP!$M:$M)</f>
        <v>0.5</v>
      </c>
      <c r="N1302" s="28">
        <f t="shared" si="5154"/>
        <v>0</v>
      </c>
      <c r="O1302" s="88"/>
      <c r="P1302" s="54">
        <f>_xlfn.XLOOKUP($C1302,[32]PSP!$C:$C,[32]PSP!$P:$P)</f>
        <v>0</v>
      </c>
      <c r="Q1302" s="27">
        <f>_xlfn.XLOOKUP($C1302,[32]PSP!$C:$C,[32]PSP!$Q:$Q)</f>
        <v>0.5</v>
      </c>
      <c r="R1302" s="28">
        <f t="shared" si="5155"/>
        <v>0</v>
      </c>
      <c r="S1302" s="88"/>
      <c r="T1302" s="54">
        <f>_xlfn.XLOOKUP($C1302,[32]PSP!$C:$C,[32]PSP!$T:$T)</f>
        <v>0</v>
      </c>
      <c r="U1302" s="27">
        <f>_xlfn.XLOOKUP($C1302,[32]PSP!$C:$C,[32]PSP!$U:$U)</f>
        <v>0.5</v>
      </c>
      <c r="V1302" s="28">
        <f t="shared" si="5156"/>
        <v>0</v>
      </c>
      <c r="W1302" s="88"/>
      <c r="X1302" s="54">
        <f>_xlfn.XLOOKUP($C1302,[32]PSP!$C:$C,[32]PSP!$X:$X)</f>
        <v>0</v>
      </c>
      <c r="Y1302" s="27">
        <f>_xlfn.XLOOKUP($C1302,[32]PSP!$C:$C,[32]PSP!$Y:$Y)</f>
        <v>0.5</v>
      </c>
      <c r="Z1302" s="28">
        <f t="shared" si="5157"/>
        <v>0</v>
      </c>
      <c r="AA1302" s="88"/>
      <c r="AB1302" s="54">
        <f>_xlfn.XLOOKUP($C1302,[32]PSP!$C:$C,[32]PSP!$AB:$AB)</f>
        <v>0</v>
      </c>
      <c r="AC1302" s="27">
        <f>_xlfn.XLOOKUP($C1302,[32]PSP!$C:$C,[32]PSP!$AC:$AC)</f>
        <v>0.5</v>
      </c>
      <c r="AD1302" s="28">
        <f t="shared" si="5158"/>
        <v>0</v>
      </c>
      <c r="AE1302" s="88"/>
      <c r="AF1302" s="54">
        <f>_xlfn.XLOOKUP($C1302,[32]PSP!$C:$C,[32]PSP!$AF:$AF)</f>
        <v>0</v>
      </c>
      <c r="AG1302" s="27">
        <f>_xlfn.XLOOKUP($C1302,[32]PSP!$C:$C,[32]PSP!$AG:$AG)</f>
        <v>0.5</v>
      </c>
      <c r="AH1302" s="28">
        <f t="shared" si="5159"/>
        <v>0</v>
      </c>
      <c r="AI1302" s="88"/>
      <c r="AJ1302" s="54">
        <f>_xlfn.XLOOKUP($C1302,[32]PSP!$C:$C,[32]PSP!$AJ:$AJ)</f>
        <v>0</v>
      </c>
      <c r="AK1302" s="27">
        <f>_xlfn.XLOOKUP($C1302,[32]PSP!$C:$C,[32]PSP!$AK:$AK)</f>
        <v>0.5</v>
      </c>
      <c r="AL1302" s="28">
        <f t="shared" si="5160"/>
        <v>0</v>
      </c>
      <c r="AM1302" s="88"/>
      <c r="AN1302" s="54">
        <f>_xlfn.XLOOKUP($C1302,[32]PSP!$C:$C,[32]PSP!$AN:$AN)</f>
        <v>0</v>
      </c>
      <c r="AO1302" s="27">
        <f>_xlfn.XLOOKUP($C1302,[32]PSP!$C:$C,[32]PSP!$AO:$AO)</f>
        <v>0.5</v>
      </c>
      <c r="AP1302" s="28">
        <f t="shared" si="5161"/>
        <v>0</v>
      </c>
      <c r="AQ1302" s="88"/>
      <c r="AR1302" s="54">
        <f>_xlfn.XLOOKUP($C1302,[32]PSP!$C:$C,[32]PSP!$AR:$AR)</f>
        <v>0</v>
      </c>
      <c r="AS1302" s="27">
        <f>_xlfn.XLOOKUP($C1302,[32]PSP!$C:$C,[32]PSP!$AS:$AS)</f>
        <v>0.5</v>
      </c>
      <c r="AT1302" s="28">
        <f t="shared" si="5162"/>
        <v>0</v>
      </c>
      <c r="AU1302" s="88"/>
      <c r="AV1302" s="54">
        <f>_xlfn.XLOOKUP($C1302,[32]PSP!$C:$C,[32]PSP!$AV:$AV)</f>
        <v>0</v>
      </c>
      <c r="AW1302" s="27">
        <f>_xlfn.XLOOKUP($C1302,[32]PSP!$C:$C,[32]PSP!$AW:$AW)</f>
        <v>0.5</v>
      </c>
      <c r="AX1302" s="28">
        <f t="shared" si="5163"/>
        <v>0</v>
      </c>
      <c r="AY1302" s="88"/>
      <c r="AZ1302" s="54">
        <f>_xlfn.XLOOKUP($C1302,[32]PSP!$C:$C,[32]PSP!$AZ:$AZ)</f>
        <v>0</v>
      </c>
      <c r="BA1302" s="27">
        <f>_xlfn.XLOOKUP($C1302,[32]PSP!$C:$C,[32]PSP!$BA:$BA)</f>
        <v>0.5</v>
      </c>
      <c r="BB1302" s="28">
        <f t="shared" si="5164"/>
        <v>0</v>
      </c>
      <c r="BC1302" s="88"/>
      <c r="BD1302" s="54">
        <f>_xlfn.XLOOKUP($C1302,[32]PSP!$C:$C,[32]PSP!$BD:$BD)</f>
        <v>0</v>
      </c>
      <c r="BE1302" s="27">
        <f>_xlfn.XLOOKUP($C1302,[32]PSP!$C:$C,[32]PSP!$BE:$BE)</f>
        <v>0.5</v>
      </c>
      <c r="BF1302" s="28">
        <f t="shared" si="5165"/>
        <v>0</v>
      </c>
      <c r="BG1302" s="88"/>
      <c r="BH1302" s="54">
        <f>_xlfn.XLOOKUP($C1302,[32]PSP!$C:$C,[32]PSP!$BH:$BH)</f>
        <v>0</v>
      </c>
      <c r="BI1302" s="27">
        <f>_xlfn.XLOOKUP($C1302,[32]PSP!$C:$C,[32]PSP!$BI:$BI)</f>
        <v>0.5</v>
      </c>
      <c r="BJ1302" s="28">
        <f t="shared" si="5166"/>
        <v>0</v>
      </c>
      <c r="BK1302" s="88"/>
      <c r="BL1302" s="54">
        <f>_xlfn.XLOOKUP($C1302,[32]PSP!$C:$C,[32]PSP!$BL:$BL)</f>
        <v>0</v>
      </c>
      <c r="BM1302" s="27">
        <f>_xlfn.XLOOKUP($C1302,[32]PSP!$C:$C,[32]PSP!$BM:$BM)</f>
        <v>0.5</v>
      </c>
      <c r="BN1302" s="28">
        <f t="shared" si="5167"/>
        <v>0</v>
      </c>
      <c r="BO1302" s="88"/>
      <c r="BP1302" s="54">
        <f>_xlfn.XLOOKUP($C1302,[32]PSP!$C:$C,[32]PSP!$BP:$BP)</f>
        <v>0</v>
      </c>
      <c r="BQ1302" s="27">
        <f>_xlfn.XLOOKUP($C1302,[32]PSP!$C:$C,[32]PSP!$BQ:$BQ)</f>
        <v>0.5</v>
      </c>
      <c r="BR1302" s="28">
        <f t="shared" si="5168"/>
        <v>0</v>
      </c>
      <c r="BS1302" s="88"/>
      <c r="BT1302" s="54">
        <f>_xlfn.XLOOKUP($C1302,[32]PSP!$C:$C,[32]PSP!$BT:$BT)</f>
        <v>0</v>
      </c>
      <c r="BU1302" s="27">
        <f>_xlfn.XLOOKUP($C1302,[32]PSP!$C:$C,[32]PSP!$BU:$BU)</f>
        <v>0.5</v>
      </c>
      <c r="BV1302" s="28">
        <f t="shared" si="5169"/>
        <v>0</v>
      </c>
      <c r="BW1302" s="88"/>
      <c r="BX1302" s="54">
        <f>_xlfn.XLOOKUP($C1302,[32]PSP!$C:$C,[32]PSP!$BX:$BX)</f>
        <v>0</v>
      </c>
      <c r="BY1302" s="27">
        <f>_xlfn.XLOOKUP($C1302,[32]PSP!$C:$C,[32]PSP!$BY:$BY)</f>
        <v>0.5</v>
      </c>
      <c r="BZ1302" s="28">
        <f t="shared" si="5170"/>
        <v>0</v>
      </c>
      <c r="CA1302" s="88"/>
      <c r="CB1302" s="54">
        <f>_xlfn.XLOOKUP($C1302,[32]PSP!$C:$C,[32]PSP!$CB:$CB)</f>
        <v>0</v>
      </c>
      <c r="CC1302" s="27">
        <f>_xlfn.XLOOKUP($C1302,[32]PSP!$C:$C,[32]PSP!$CC:$CC)</f>
        <v>0.5</v>
      </c>
      <c r="CD1302" s="28">
        <f t="shared" si="5171"/>
        <v>0</v>
      </c>
      <c r="CE1302" s="88"/>
      <c r="CF1302" s="54">
        <f>_xlfn.XLOOKUP($C1302,[32]PSP!$C:$C,[32]PSP!$CF:$CF)</f>
        <v>0</v>
      </c>
      <c r="CG1302" s="27">
        <f>_xlfn.XLOOKUP($C1302,[32]PSP!$C:$C,[32]PSP!$CG:$CG)</f>
        <v>0.5</v>
      </c>
      <c r="CH1302" s="28">
        <f t="shared" si="5172"/>
        <v>0</v>
      </c>
      <c r="CI1302" s="88"/>
      <c r="CJ1302" s="54">
        <f>_xlfn.XLOOKUP($C1302,[32]PSP!$C:$C,[32]PSP!$CJ:$CJ)</f>
        <v>0</v>
      </c>
      <c r="CK1302" s="27">
        <f>_xlfn.XLOOKUP($C1302,[32]PSP!$C:$C,[32]PSP!$CK:$CK)</f>
        <v>0.5</v>
      </c>
      <c r="CL1302" s="28">
        <f t="shared" si="5173"/>
        <v>0</v>
      </c>
      <c r="CM1302" s="88"/>
      <c r="CN1302" s="54">
        <f>_xlfn.XLOOKUP($C1302,[32]PSP!$C:$C,[32]PSP!$CN:$CN)</f>
        <v>0</v>
      </c>
      <c r="CO1302" s="27">
        <f>_xlfn.XLOOKUP($C1302,[32]PSP!$C:$C,[32]PSP!$CO:$CO)</f>
        <v>0.5</v>
      </c>
      <c r="CP1302" s="28">
        <f t="shared" si="5174"/>
        <v>0</v>
      </c>
      <c r="CQ1302" s="88"/>
      <c r="CR1302" s="54">
        <f>_xlfn.XLOOKUP($C1302,[32]PSP!$C:$C,[32]PSP!$CR:$CR)</f>
        <v>0</v>
      </c>
      <c r="CS1302" s="27">
        <f>_xlfn.XLOOKUP($C1302,[32]PSP!$C:$C,[32]PSP!$CS:$CS)</f>
        <v>0.5</v>
      </c>
      <c r="CT1302" s="28">
        <f t="shared" si="5175"/>
        <v>0</v>
      </c>
      <c r="CU1302" s="88"/>
      <c r="CV1302" s="54">
        <f>_xlfn.XLOOKUP($C1302,[32]PSP!$C:$C,[32]PSP!$CV:$CV)</f>
        <v>0</v>
      </c>
      <c r="CW1302" s="27">
        <f>_xlfn.XLOOKUP($C1302,[32]PSP!$C:$C,[32]PSP!$CW:$CW)</f>
        <v>0.5</v>
      </c>
      <c r="CX1302" s="28">
        <f t="shared" si="5176"/>
        <v>0</v>
      </c>
      <c r="CY1302" s="88"/>
      <c r="CZ1302" s="54">
        <f>_xlfn.XLOOKUP($C1302,[32]PSP!$C:$C,[32]PSP!$CZ:$CZ)</f>
        <v>0</v>
      </c>
      <c r="DA1302" s="27">
        <f>_xlfn.XLOOKUP($C1302,[32]PSP!$C:$C,[32]PSP!$DA:$DA)</f>
        <v>0.5</v>
      </c>
      <c r="DB1302" s="28">
        <f t="shared" si="5177"/>
        <v>0</v>
      </c>
      <c r="DC1302" s="88"/>
      <c r="DD1302" s="54">
        <f>_xlfn.XLOOKUP($C1302,[32]PSP!$C:$C,[32]PSP!$DD:$DD)</f>
        <v>0</v>
      </c>
      <c r="DE1302" s="27">
        <f>_xlfn.XLOOKUP($C1302,[32]PSP!$C:$C,[32]PSP!$DE:$DE)</f>
        <v>0.5</v>
      </c>
      <c r="DF1302" s="28">
        <f t="shared" si="5178"/>
        <v>0</v>
      </c>
      <c r="DG1302" s="88"/>
      <c r="DH1302" s="54">
        <f>_xlfn.XLOOKUP($C1302,[32]PSP!$C:$C,[32]PSP!$DH:$DH)</f>
        <v>0</v>
      </c>
      <c r="DI1302" s="27">
        <f>_xlfn.XLOOKUP($C1302,[32]PSP!$C:$C,[32]PSP!$DI:$DI)</f>
        <v>0.5</v>
      </c>
      <c r="DJ1302" s="28">
        <f t="shared" si="5179"/>
        <v>0</v>
      </c>
      <c r="DK1302" s="88"/>
      <c r="DL1302" s="54">
        <f>_xlfn.XLOOKUP($C1302,[32]PSP!$C:$C,[32]PSP!$DL:$DL)</f>
        <v>0</v>
      </c>
      <c r="DM1302" s="27">
        <f>_xlfn.XLOOKUP($C1302,[32]PSP!$C:$C,[32]PSP!$DM:$DM)</f>
        <v>0.5</v>
      </c>
      <c r="DN1302" s="28">
        <f t="shared" si="5180"/>
        <v>0</v>
      </c>
      <c r="DO1302" s="88"/>
      <c r="DP1302" s="54">
        <f>_xlfn.XLOOKUP($C1302,[32]PSP!$C:$C,[32]PSP!$DP:$DP)</f>
        <v>0</v>
      </c>
      <c r="DQ1302" s="27">
        <f>_xlfn.XLOOKUP($C1302,[32]PSP!$C:$C,[32]PSP!$DQ:$DQ)</f>
        <v>0.5</v>
      </c>
      <c r="DR1302" s="28">
        <f t="shared" si="5181"/>
        <v>0</v>
      </c>
      <c r="DS1302" s="88"/>
      <c r="DT1302" s="54">
        <f>_xlfn.XLOOKUP($C1302,[32]PSP!$C:$C,[32]PSP!$DT:$DT)</f>
        <v>0</v>
      </c>
      <c r="DU1302" s="27">
        <f>_xlfn.XLOOKUP($C1302,[32]PSP!$C:$C,[32]PSP!$DU:$DU)</f>
        <v>0.5</v>
      </c>
      <c r="DV1302" s="28">
        <f t="shared" si="5182"/>
        <v>0</v>
      </c>
      <c r="DW1302" s="88"/>
      <c r="DX1302" s="54">
        <f>_xlfn.XLOOKUP($C1302,[32]PSP!$C:$C,[32]PSP!$DX:$DX)</f>
        <v>0</v>
      </c>
      <c r="DY1302" s="27">
        <f>_xlfn.XLOOKUP($C1302,[32]PSP!$C:$C,[32]PSP!$DY:$DY)</f>
        <v>0.5</v>
      </c>
      <c r="DZ1302" s="28">
        <f t="shared" si="5183"/>
        <v>0</v>
      </c>
      <c r="EA1302" s="88"/>
      <c r="EB1302" s="54">
        <f>_xlfn.XLOOKUP($C1302,[32]PSP!$C:$C,[32]PSP!$EB:$EB)</f>
        <v>0</v>
      </c>
      <c r="EC1302" s="27">
        <f>_xlfn.XLOOKUP($C1302,[32]PSP!$C:$C,[32]PSP!$EC:$EC)</f>
        <v>0.5</v>
      </c>
      <c r="ED1302" s="28">
        <f t="shared" si="5184"/>
        <v>0</v>
      </c>
      <c r="EE1302" s="88"/>
      <c r="EF1302" s="54">
        <f>_xlfn.XLOOKUP($C1302,[32]PSP!$C:$C,[32]PSP!$EF:$EF)</f>
        <v>0</v>
      </c>
      <c r="EG1302" s="27">
        <f>_xlfn.XLOOKUP($C1302,[32]PSP!$C:$C,[32]PSP!$EG:$EG)</f>
        <v>0.5</v>
      </c>
      <c r="EH1302" s="28">
        <f t="shared" si="5185"/>
        <v>0</v>
      </c>
      <c r="EI1302" s="88"/>
      <c r="EJ1302" s="54">
        <f>_xlfn.XLOOKUP($C1302,[32]PSP!$C:$C,[32]PSP!$EJ:$EJ)</f>
        <v>0</v>
      </c>
      <c r="EK1302" s="27">
        <f>_xlfn.XLOOKUP($C1302,[32]PSP!$C:$C,[32]PSP!$EK:$EK)</f>
        <v>0.5</v>
      </c>
      <c r="EL1302" s="28">
        <f t="shared" si="5186"/>
        <v>0</v>
      </c>
      <c r="EM1302" s="24"/>
      <c r="ES1302" s="118">
        <f t="shared" si="5152"/>
        <v>1.1767000000000001</v>
      </c>
    </row>
    <row r="1303" spans="3:149" ht="14.25" x14ac:dyDescent="0.25">
      <c r="C1303" s="24" t="s">
        <v>1412</v>
      </c>
      <c r="D1303" s="43">
        <f>_xlfn.XLOOKUP($C1303,[32]PSP!$C:$C,[32]PSP!D:D)</f>
        <v>4413984</v>
      </c>
      <c r="E1303" s="24" t="str">
        <f>_xlfn.XLOOKUP($C1303,[32]PSP!$C:$C,[32]PSP!E:E)</f>
        <v>SICRO SERVIÇO</v>
      </c>
      <c r="F1303" s="25" t="str">
        <f>_xlfn.XLOOKUP($C1303,[32]PSP!$C:$C,[32]PSP!F:F)</f>
        <v>REGULARIZAÇÃO DE BOTA-FORA COM ESPALHAMENTO E COMPACTAÇÃO</v>
      </c>
      <c r="G1303" s="26" t="str">
        <f>_xlfn.XLOOKUP($C1303,[32]PSP!$C:$C,[32]PSP!G:G)</f>
        <v>M³</v>
      </c>
      <c r="H1303" s="53">
        <f>_xlfn.XLOOKUP($C1303,[32]PSP!$C:$C,[32]PSP!$H:$H)</f>
        <v>0</v>
      </c>
      <c r="I1303" s="28">
        <f>_xlfn.XLOOKUP($C1303,[32]PSP!$C:$C,[32]PSP!$I:$I)</f>
        <v>0</v>
      </c>
      <c r="J1303" s="28">
        <f t="shared" si="5153"/>
        <v>0</v>
      </c>
      <c r="K1303" s="1"/>
      <c r="L1303" s="54">
        <f>_xlfn.XLOOKUP($C1303,[32]PSP!$C:$C,[32]PSP!$L:$L)</f>
        <v>0</v>
      </c>
      <c r="M1303" s="27">
        <f>_xlfn.XLOOKUP($C1303,[32]PSP!$C:$C,[32]PSP!$M:$M)</f>
        <v>2.25</v>
      </c>
      <c r="N1303" s="28">
        <f t="shared" si="5154"/>
        <v>0</v>
      </c>
      <c r="O1303" s="1"/>
      <c r="P1303" s="54">
        <f>_xlfn.XLOOKUP($C1303,[32]PSP!$C:$C,[32]PSP!$P:$P)</f>
        <v>0</v>
      </c>
      <c r="Q1303" s="27">
        <f>_xlfn.XLOOKUP($C1303,[32]PSP!$C:$C,[32]PSP!$Q:$Q)</f>
        <v>2.25</v>
      </c>
      <c r="R1303" s="28">
        <f t="shared" si="5155"/>
        <v>0</v>
      </c>
      <c r="S1303" s="1"/>
      <c r="T1303" s="54">
        <f>_xlfn.XLOOKUP($C1303,[32]PSP!$C:$C,[32]PSP!$T:$T)</f>
        <v>0</v>
      </c>
      <c r="U1303" s="27">
        <f>_xlfn.XLOOKUP($C1303,[32]PSP!$C:$C,[32]PSP!$U:$U)</f>
        <v>2.25</v>
      </c>
      <c r="V1303" s="28">
        <f t="shared" si="5156"/>
        <v>0</v>
      </c>
      <c r="W1303" s="1"/>
      <c r="X1303" s="54">
        <f>_xlfn.XLOOKUP($C1303,[32]PSP!$C:$C,[32]PSP!$X:$X)</f>
        <v>0</v>
      </c>
      <c r="Y1303" s="27">
        <f>_xlfn.XLOOKUP($C1303,[32]PSP!$C:$C,[32]PSP!$Y:$Y)</f>
        <v>2.25</v>
      </c>
      <c r="Z1303" s="28">
        <f t="shared" si="5157"/>
        <v>0</v>
      </c>
      <c r="AA1303" s="1"/>
      <c r="AB1303" s="54">
        <f>_xlfn.XLOOKUP($C1303,[32]PSP!$C:$C,[32]PSP!$AB:$AB)</f>
        <v>0</v>
      </c>
      <c r="AC1303" s="27">
        <f>_xlfn.XLOOKUP($C1303,[32]PSP!$C:$C,[32]PSP!$AC:$AC)</f>
        <v>2.25</v>
      </c>
      <c r="AD1303" s="28">
        <f t="shared" si="5158"/>
        <v>0</v>
      </c>
      <c r="AE1303" s="1"/>
      <c r="AF1303" s="54">
        <f>_xlfn.XLOOKUP($C1303,[32]PSP!$C:$C,[32]PSP!$AF:$AF)</f>
        <v>0</v>
      </c>
      <c r="AG1303" s="27">
        <f>_xlfn.XLOOKUP($C1303,[32]PSP!$C:$C,[32]PSP!$AG:$AG)</f>
        <v>2.25</v>
      </c>
      <c r="AH1303" s="28">
        <f t="shared" si="5159"/>
        <v>0</v>
      </c>
      <c r="AI1303" s="1"/>
      <c r="AJ1303" s="54">
        <f>_xlfn.XLOOKUP($C1303,[32]PSP!$C:$C,[32]PSP!$AJ:$AJ)</f>
        <v>0</v>
      </c>
      <c r="AK1303" s="27">
        <f>_xlfn.XLOOKUP($C1303,[32]PSP!$C:$C,[32]PSP!$AK:$AK)</f>
        <v>2.25</v>
      </c>
      <c r="AL1303" s="28">
        <f t="shared" si="5160"/>
        <v>0</v>
      </c>
      <c r="AM1303" s="1"/>
      <c r="AN1303" s="54">
        <f>_xlfn.XLOOKUP($C1303,[32]PSP!$C:$C,[32]PSP!$AN:$AN)</f>
        <v>0</v>
      </c>
      <c r="AO1303" s="27">
        <f>_xlfn.XLOOKUP($C1303,[32]PSP!$C:$C,[32]PSP!$AO:$AO)</f>
        <v>2.25</v>
      </c>
      <c r="AP1303" s="28">
        <f t="shared" si="5161"/>
        <v>0</v>
      </c>
      <c r="AQ1303" s="1"/>
      <c r="AR1303" s="54">
        <f>_xlfn.XLOOKUP($C1303,[32]PSP!$C:$C,[32]PSP!$AR:$AR)</f>
        <v>0</v>
      </c>
      <c r="AS1303" s="27">
        <f>_xlfn.XLOOKUP($C1303,[32]PSP!$C:$C,[32]PSP!$AS:$AS)</f>
        <v>2.25</v>
      </c>
      <c r="AT1303" s="28">
        <f t="shared" si="5162"/>
        <v>0</v>
      </c>
      <c r="AU1303" s="1"/>
      <c r="AV1303" s="54">
        <f>_xlfn.XLOOKUP($C1303,[32]PSP!$C:$C,[32]PSP!$AV:$AV)</f>
        <v>0</v>
      </c>
      <c r="AW1303" s="27">
        <f>_xlfn.XLOOKUP($C1303,[32]PSP!$C:$C,[32]PSP!$AW:$AW)</f>
        <v>2.25</v>
      </c>
      <c r="AX1303" s="28">
        <f t="shared" si="5163"/>
        <v>0</v>
      </c>
      <c r="AY1303" s="1"/>
      <c r="AZ1303" s="54">
        <f>_xlfn.XLOOKUP($C1303,[32]PSP!$C:$C,[32]PSP!$AZ:$AZ)</f>
        <v>0</v>
      </c>
      <c r="BA1303" s="27">
        <f>_xlfn.XLOOKUP($C1303,[32]PSP!$C:$C,[32]PSP!$BA:$BA)</f>
        <v>2.25</v>
      </c>
      <c r="BB1303" s="28">
        <f t="shared" si="5164"/>
        <v>0</v>
      </c>
      <c r="BC1303" s="1"/>
      <c r="BD1303" s="54">
        <f>_xlfn.XLOOKUP($C1303,[32]PSP!$C:$C,[32]PSP!$BD:$BD)</f>
        <v>0</v>
      </c>
      <c r="BE1303" s="27">
        <f>_xlfn.XLOOKUP($C1303,[32]PSP!$C:$C,[32]PSP!$BE:$BE)</f>
        <v>2.25</v>
      </c>
      <c r="BF1303" s="28">
        <f t="shared" si="5165"/>
        <v>0</v>
      </c>
      <c r="BG1303" s="1"/>
      <c r="BH1303" s="54">
        <f>_xlfn.XLOOKUP($C1303,[32]PSP!$C:$C,[32]PSP!$BH:$BH)</f>
        <v>0</v>
      </c>
      <c r="BI1303" s="27">
        <f>_xlfn.XLOOKUP($C1303,[32]PSP!$C:$C,[32]PSP!$BI:$BI)</f>
        <v>2.25</v>
      </c>
      <c r="BJ1303" s="28">
        <f t="shared" si="5166"/>
        <v>0</v>
      </c>
      <c r="BK1303" s="1"/>
      <c r="BL1303" s="54">
        <f>_xlfn.XLOOKUP($C1303,[32]PSP!$C:$C,[32]PSP!$BL:$BL)</f>
        <v>0</v>
      </c>
      <c r="BM1303" s="27">
        <f>_xlfn.XLOOKUP($C1303,[32]PSP!$C:$C,[32]PSP!$BM:$BM)</f>
        <v>2.25</v>
      </c>
      <c r="BN1303" s="28">
        <f t="shared" si="5167"/>
        <v>0</v>
      </c>
      <c r="BO1303" s="1"/>
      <c r="BP1303" s="54">
        <f>_xlfn.XLOOKUP($C1303,[32]PSP!$C:$C,[32]PSP!$BP:$BP)</f>
        <v>0</v>
      </c>
      <c r="BQ1303" s="27">
        <f>_xlfn.XLOOKUP($C1303,[32]PSP!$C:$C,[32]PSP!$BQ:$BQ)</f>
        <v>2.25</v>
      </c>
      <c r="BR1303" s="28">
        <f t="shared" si="5168"/>
        <v>0</v>
      </c>
      <c r="BS1303" s="1"/>
      <c r="BT1303" s="54">
        <f>_xlfn.XLOOKUP($C1303,[32]PSP!$C:$C,[32]PSP!$BT:$BT)</f>
        <v>0</v>
      </c>
      <c r="BU1303" s="27">
        <f>_xlfn.XLOOKUP($C1303,[32]PSP!$C:$C,[32]PSP!$BU:$BU)</f>
        <v>2.25</v>
      </c>
      <c r="BV1303" s="28">
        <f t="shared" si="5169"/>
        <v>0</v>
      </c>
      <c r="BW1303" s="1"/>
      <c r="BX1303" s="54">
        <f>_xlfn.XLOOKUP($C1303,[32]PSP!$C:$C,[32]PSP!$BX:$BX)</f>
        <v>0</v>
      </c>
      <c r="BY1303" s="27">
        <f>_xlfn.XLOOKUP($C1303,[32]PSP!$C:$C,[32]PSP!$BY:$BY)</f>
        <v>2.25</v>
      </c>
      <c r="BZ1303" s="28">
        <f t="shared" si="5170"/>
        <v>0</v>
      </c>
      <c r="CA1303" s="1"/>
      <c r="CB1303" s="54">
        <f>_xlfn.XLOOKUP($C1303,[32]PSP!$C:$C,[32]PSP!$CB:$CB)</f>
        <v>0</v>
      </c>
      <c r="CC1303" s="27">
        <f>_xlfn.XLOOKUP($C1303,[32]PSP!$C:$C,[32]PSP!$CC:$CC)</f>
        <v>2.25</v>
      </c>
      <c r="CD1303" s="28">
        <f t="shared" si="5171"/>
        <v>0</v>
      </c>
      <c r="CE1303" s="1"/>
      <c r="CF1303" s="54">
        <f>_xlfn.XLOOKUP($C1303,[32]PSP!$C:$C,[32]PSP!$CF:$CF)</f>
        <v>0</v>
      </c>
      <c r="CG1303" s="27">
        <f>_xlfn.XLOOKUP($C1303,[32]PSP!$C:$C,[32]PSP!$CG:$CG)</f>
        <v>2.25</v>
      </c>
      <c r="CH1303" s="28">
        <f t="shared" si="5172"/>
        <v>0</v>
      </c>
      <c r="CI1303" s="1"/>
      <c r="CJ1303" s="54">
        <f>_xlfn.XLOOKUP($C1303,[32]PSP!$C:$C,[32]PSP!$CJ:$CJ)</f>
        <v>0</v>
      </c>
      <c r="CK1303" s="27">
        <f>_xlfn.XLOOKUP($C1303,[32]PSP!$C:$C,[32]PSP!$CK:$CK)</f>
        <v>2.25</v>
      </c>
      <c r="CL1303" s="28">
        <f t="shared" si="5173"/>
        <v>0</v>
      </c>
      <c r="CM1303" s="1"/>
      <c r="CN1303" s="54">
        <f>_xlfn.XLOOKUP($C1303,[32]PSP!$C:$C,[32]PSP!$CN:$CN)</f>
        <v>0</v>
      </c>
      <c r="CO1303" s="27">
        <f>_xlfn.XLOOKUP($C1303,[32]PSP!$C:$C,[32]PSP!$CO:$CO)</f>
        <v>2.25</v>
      </c>
      <c r="CP1303" s="28">
        <f t="shared" si="5174"/>
        <v>0</v>
      </c>
      <c r="CQ1303" s="1"/>
      <c r="CR1303" s="54">
        <f>_xlfn.XLOOKUP($C1303,[32]PSP!$C:$C,[32]PSP!$CR:$CR)</f>
        <v>0</v>
      </c>
      <c r="CS1303" s="27">
        <f>_xlfn.XLOOKUP($C1303,[32]PSP!$C:$C,[32]PSP!$CS:$CS)</f>
        <v>2.25</v>
      </c>
      <c r="CT1303" s="28">
        <f t="shared" si="5175"/>
        <v>0</v>
      </c>
      <c r="CU1303" s="1"/>
      <c r="CV1303" s="54">
        <f>_xlfn.XLOOKUP($C1303,[32]PSP!$C:$C,[32]PSP!$CV:$CV)</f>
        <v>0</v>
      </c>
      <c r="CW1303" s="27">
        <f>_xlfn.XLOOKUP($C1303,[32]PSP!$C:$C,[32]PSP!$CW:$CW)</f>
        <v>2.25</v>
      </c>
      <c r="CX1303" s="28">
        <f t="shared" si="5176"/>
        <v>0</v>
      </c>
      <c r="CY1303" s="1"/>
      <c r="CZ1303" s="54">
        <f>_xlfn.XLOOKUP($C1303,[32]PSP!$C:$C,[32]PSP!$CZ:$CZ)</f>
        <v>0</v>
      </c>
      <c r="DA1303" s="27">
        <f>_xlfn.XLOOKUP($C1303,[32]PSP!$C:$C,[32]PSP!$DA:$DA)</f>
        <v>2.25</v>
      </c>
      <c r="DB1303" s="28">
        <f t="shared" si="5177"/>
        <v>0</v>
      </c>
      <c r="DC1303" s="1"/>
      <c r="DD1303" s="54">
        <f>_xlfn.XLOOKUP($C1303,[32]PSP!$C:$C,[32]PSP!$DD:$DD)</f>
        <v>0</v>
      </c>
      <c r="DE1303" s="27">
        <f>_xlfn.XLOOKUP($C1303,[32]PSP!$C:$C,[32]PSP!$DE:$DE)</f>
        <v>2.25</v>
      </c>
      <c r="DF1303" s="28">
        <f t="shared" si="5178"/>
        <v>0</v>
      </c>
      <c r="DG1303" s="1"/>
      <c r="DH1303" s="54">
        <f>_xlfn.XLOOKUP($C1303,[32]PSP!$C:$C,[32]PSP!$DH:$DH)</f>
        <v>0</v>
      </c>
      <c r="DI1303" s="27">
        <f>_xlfn.XLOOKUP($C1303,[32]PSP!$C:$C,[32]PSP!$DI:$DI)</f>
        <v>2.25</v>
      </c>
      <c r="DJ1303" s="28">
        <f t="shared" si="5179"/>
        <v>0</v>
      </c>
      <c r="DK1303" s="1"/>
      <c r="DL1303" s="54">
        <f>_xlfn.XLOOKUP($C1303,[32]PSP!$C:$C,[32]PSP!$DL:$DL)</f>
        <v>0</v>
      </c>
      <c r="DM1303" s="27">
        <f>_xlfn.XLOOKUP($C1303,[32]PSP!$C:$C,[32]PSP!$DM:$DM)</f>
        <v>2.25</v>
      </c>
      <c r="DN1303" s="28">
        <f t="shared" si="5180"/>
        <v>0</v>
      </c>
      <c r="DO1303" s="1"/>
      <c r="DP1303" s="54">
        <f>_xlfn.XLOOKUP($C1303,[32]PSP!$C:$C,[32]PSP!$DP:$DP)</f>
        <v>0</v>
      </c>
      <c r="DQ1303" s="27">
        <f>_xlfn.XLOOKUP($C1303,[32]PSP!$C:$C,[32]PSP!$DQ:$DQ)</f>
        <v>2.25</v>
      </c>
      <c r="DR1303" s="28">
        <f t="shared" si="5181"/>
        <v>0</v>
      </c>
      <c r="DS1303" s="1"/>
      <c r="DT1303" s="54">
        <f>_xlfn.XLOOKUP($C1303,[32]PSP!$C:$C,[32]PSP!$DT:$DT)</f>
        <v>0</v>
      </c>
      <c r="DU1303" s="27">
        <f>_xlfn.XLOOKUP($C1303,[32]PSP!$C:$C,[32]PSP!$DU:$DU)</f>
        <v>2.25</v>
      </c>
      <c r="DV1303" s="28">
        <f t="shared" si="5182"/>
        <v>0</v>
      </c>
      <c r="DW1303" s="1"/>
      <c r="DX1303" s="54">
        <f>_xlfn.XLOOKUP($C1303,[32]PSP!$C:$C,[32]PSP!$DX:$DX)</f>
        <v>0</v>
      </c>
      <c r="DY1303" s="27">
        <f>_xlfn.XLOOKUP($C1303,[32]PSP!$C:$C,[32]PSP!$DY:$DY)</f>
        <v>2.25</v>
      </c>
      <c r="DZ1303" s="28">
        <f t="shared" si="5183"/>
        <v>0</v>
      </c>
      <c r="EA1303" s="1"/>
      <c r="EB1303" s="54">
        <f>_xlfn.XLOOKUP($C1303,[32]PSP!$C:$C,[32]PSP!$EB:$EB)</f>
        <v>0</v>
      </c>
      <c r="EC1303" s="27">
        <f>_xlfn.XLOOKUP($C1303,[32]PSP!$C:$C,[32]PSP!$EC:$EC)</f>
        <v>2.25</v>
      </c>
      <c r="ED1303" s="28">
        <f t="shared" si="5184"/>
        <v>0</v>
      </c>
      <c r="EE1303" s="1"/>
      <c r="EF1303" s="54">
        <f>_xlfn.XLOOKUP($C1303,[32]PSP!$C:$C,[32]PSP!$EF:$EF)</f>
        <v>0</v>
      </c>
      <c r="EG1303" s="27">
        <f>_xlfn.XLOOKUP($C1303,[32]PSP!$C:$C,[32]PSP!$EG:$EG)</f>
        <v>2.25</v>
      </c>
      <c r="EH1303" s="28">
        <f t="shared" si="5185"/>
        <v>0</v>
      </c>
      <c r="EI1303" s="1"/>
      <c r="EJ1303" s="54">
        <f>_xlfn.XLOOKUP($C1303,[32]PSP!$C:$C,[32]PSP!$EJ:$EJ)</f>
        <v>0</v>
      </c>
      <c r="EK1303" s="27">
        <f>_xlfn.XLOOKUP($C1303,[32]PSP!$C:$C,[32]PSP!$EK:$EK)</f>
        <v>2.25</v>
      </c>
      <c r="EL1303" s="28">
        <f t="shared" si="5186"/>
        <v>0</v>
      </c>
      <c r="EM1303" s="24"/>
      <c r="ES1303" s="118">
        <f t="shared" si="5152"/>
        <v>1.1767000000000001</v>
      </c>
    </row>
    <row r="1304" spans="3:149" ht="14.25" x14ac:dyDescent="0.25">
      <c r="C1304" s="111" t="s">
        <v>1413</v>
      </c>
      <c r="D1304" s="112"/>
      <c r="E1304" s="111"/>
      <c r="F1304" s="113" t="str">
        <f>_xlfn.XLOOKUP($C1304,[32]PSP!$C:$C,[32]PSP!F:F)</f>
        <v>ATERRO</v>
      </c>
      <c r="G1304" s="114"/>
      <c r="H1304" s="114"/>
      <c r="I1304" s="115"/>
      <c r="J1304" s="115"/>
      <c r="K1304" s="1"/>
      <c r="L1304" s="68"/>
      <c r="M1304" s="69"/>
      <c r="N1304" s="67"/>
      <c r="O1304" s="1"/>
      <c r="P1304" s="68"/>
      <c r="Q1304" s="69"/>
      <c r="R1304" s="67"/>
      <c r="S1304" s="1"/>
      <c r="T1304" s="68"/>
      <c r="U1304" s="69"/>
      <c r="V1304" s="67"/>
      <c r="W1304" s="1"/>
      <c r="X1304" s="68"/>
      <c r="Y1304" s="69"/>
      <c r="Z1304" s="67"/>
      <c r="AA1304" s="1"/>
      <c r="AB1304" s="68"/>
      <c r="AC1304" s="69"/>
      <c r="AD1304" s="67"/>
      <c r="AE1304" s="1"/>
      <c r="AF1304" s="68"/>
      <c r="AG1304" s="69"/>
      <c r="AH1304" s="67"/>
      <c r="AI1304" s="1"/>
      <c r="AJ1304" s="68"/>
      <c r="AK1304" s="69"/>
      <c r="AL1304" s="67"/>
      <c r="AM1304" s="1"/>
      <c r="AN1304" s="68"/>
      <c r="AO1304" s="69"/>
      <c r="AP1304" s="67"/>
      <c r="AQ1304" s="1"/>
      <c r="AR1304" s="68"/>
      <c r="AS1304" s="69"/>
      <c r="AT1304" s="67"/>
      <c r="AU1304" s="1"/>
      <c r="AV1304" s="68"/>
      <c r="AW1304" s="69"/>
      <c r="AX1304" s="67"/>
      <c r="AY1304" s="1"/>
      <c r="AZ1304" s="68"/>
      <c r="BA1304" s="69"/>
      <c r="BB1304" s="67"/>
      <c r="BC1304" s="1"/>
      <c r="BD1304" s="68"/>
      <c r="BE1304" s="69"/>
      <c r="BF1304" s="67"/>
      <c r="BG1304" s="1"/>
      <c r="BH1304" s="68"/>
      <c r="BI1304" s="69"/>
      <c r="BJ1304" s="67"/>
      <c r="BK1304" s="1"/>
      <c r="BL1304" s="68"/>
      <c r="BM1304" s="69"/>
      <c r="BN1304" s="67"/>
      <c r="BO1304" s="1"/>
      <c r="BP1304" s="68"/>
      <c r="BQ1304" s="69"/>
      <c r="BR1304" s="67"/>
      <c r="BS1304" s="1"/>
      <c r="BT1304" s="68"/>
      <c r="BU1304" s="69"/>
      <c r="BV1304" s="67"/>
      <c r="BW1304" s="1"/>
      <c r="BX1304" s="68"/>
      <c r="BY1304" s="69"/>
      <c r="BZ1304" s="67"/>
      <c r="CA1304" s="1"/>
      <c r="CB1304" s="68"/>
      <c r="CC1304" s="69"/>
      <c r="CD1304" s="67"/>
      <c r="CE1304" s="1"/>
      <c r="CF1304" s="68"/>
      <c r="CG1304" s="69"/>
      <c r="CH1304" s="67"/>
      <c r="CI1304" s="1"/>
      <c r="CJ1304" s="68"/>
      <c r="CK1304" s="69"/>
      <c r="CL1304" s="67"/>
      <c r="CM1304" s="1"/>
      <c r="CN1304" s="68"/>
      <c r="CO1304" s="69"/>
      <c r="CP1304" s="67"/>
      <c r="CQ1304" s="1"/>
      <c r="CR1304" s="68"/>
      <c r="CS1304" s="69"/>
      <c r="CT1304" s="67"/>
      <c r="CU1304" s="1"/>
      <c r="CV1304" s="68"/>
      <c r="CW1304" s="69"/>
      <c r="CX1304" s="67"/>
      <c r="CY1304" s="1"/>
      <c r="CZ1304" s="68"/>
      <c r="DA1304" s="69"/>
      <c r="DB1304" s="67"/>
      <c r="DC1304" s="1"/>
      <c r="DD1304" s="68"/>
      <c r="DE1304" s="69"/>
      <c r="DF1304" s="67"/>
      <c r="DG1304" s="1"/>
      <c r="DH1304" s="68"/>
      <c r="DI1304" s="69"/>
      <c r="DJ1304" s="67"/>
      <c r="DK1304" s="1"/>
      <c r="DL1304" s="68"/>
      <c r="DM1304" s="69"/>
      <c r="DN1304" s="67"/>
      <c r="DO1304" s="1"/>
      <c r="DP1304" s="68"/>
      <c r="DQ1304" s="69"/>
      <c r="DR1304" s="67"/>
      <c r="DS1304" s="1"/>
      <c r="DT1304" s="68"/>
      <c r="DU1304" s="69"/>
      <c r="DV1304" s="67"/>
      <c r="DW1304" s="1"/>
      <c r="DX1304" s="68"/>
      <c r="DY1304" s="69"/>
      <c r="DZ1304" s="67"/>
      <c r="EA1304" s="1"/>
      <c r="EB1304" s="68"/>
      <c r="EC1304" s="69"/>
      <c r="ED1304" s="67"/>
      <c r="EE1304" s="1"/>
      <c r="EF1304" s="68"/>
      <c r="EG1304" s="69"/>
      <c r="EH1304" s="67"/>
      <c r="EI1304" s="1"/>
      <c r="EJ1304" s="68"/>
      <c r="EK1304" s="69"/>
      <c r="EL1304" s="67"/>
      <c r="EM1304" s="111"/>
      <c r="ES1304" s="118">
        <f t="shared" si="5152"/>
        <v>1.1767000000000001</v>
      </c>
    </row>
    <row r="1305" spans="3:149" ht="14.25" x14ac:dyDescent="0.25">
      <c r="C1305" s="24" t="s">
        <v>1414</v>
      </c>
      <c r="D1305" s="43">
        <f>_xlfn.XLOOKUP($C1305,[32]PSP!$C:$C,[32]PSP!D:D)</f>
        <v>5502978</v>
      </c>
      <c r="E1305" s="24" t="str">
        <f>_xlfn.XLOOKUP($C1305,[32]PSP!$C:$C,[32]PSP!E:E)</f>
        <v>SICRO SERVIÇO</v>
      </c>
      <c r="F1305" s="25" t="str">
        <f>_xlfn.XLOOKUP($C1305,[32]PSP!$C:$C,[32]PSP!F:F)</f>
        <v>COMPACTAÇÃO DE ATERROS A 100% DO PROCTOR NORMAL</v>
      </c>
      <c r="G1305" s="26" t="str">
        <f>_xlfn.XLOOKUP($C1305,[32]PSP!$C:$C,[32]PSP!G:G)</f>
        <v>M³</v>
      </c>
      <c r="H1305" s="53">
        <f>_xlfn.XLOOKUP($C1305,[32]PSP!$C:$C,[32]PSP!$H:$H)</f>
        <v>3900</v>
      </c>
      <c r="I1305" s="28">
        <f>_xlfn.XLOOKUP($C1305,[32]PSP!$C:$C,[32]PSP!$I:$I)</f>
        <v>11817</v>
      </c>
      <c r="J1305" s="28">
        <f t="shared" ref="J1305:J1307" si="5187">IF(LEFT(D1305,6)="COT.IS",I1305,I1305*(1+$J$7))</f>
        <v>13905.063900000001</v>
      </c>
      <c r="K1305" s="88"/>
      <c r="L1305" s="54">
        <f>_xlfn.XLOOKUP($C1305,[32]PSP!$C:$C,[32]PSP!$L:$L)</f>
        <v>0</v>
      </c>
      <c r="M1305" s="27">
        <f>_xlfn.XLOOKUP($C1305,[32]PSP!$C:$C,[32]PSP!$M:$M)</f>
        <v>3.03</v>
      </c>
      <c r="N1305" s="28">
        <f t="shared" ref="N1305:N1307" si="5188">TRUNC(M1305*L1305,2)</f>
        <v>0</v>
      </c>
      <c r="O1305" s="88"/>
      <c r="P1305" s="54">
        <f>_xlfn.XLOOKUP($C1305,[32]PSP!$C:$C,[32]PSP!$P:$P)</f>
        <v>0</v>
      </c>
      <c r="Q1305" s="27">
        <f>_xlfn.XLOOKUP($C1305,[32]PSP!$C:$C,[32]PSP!$Q:$Q)</f>
        <v>3.03</v>
      </c>
      <c r="R1305" s="28">
        <f t="shared" ref="R1305:R1307" si="5189">TRUNC(Q1305*P1305,2)</f>
        <v>0</v>
      </c>
      <c r="S1305" s="88"/>
      <c r="T1305" s="54">
        <f>_xlfn.XLOOKUP($C1305,[32]PSP!$C:$C,[32]PSP!$T:$T)</f>
        <v>0</v>
      </c>
      <c r="U1305" s="27">
        <f>_xlfn.XLOOKUP($C1305,[32]PSP!$C:$C,[32]PSP!$U:$U)</f>
        <v>3.03</v>
      </c>
      <c r="V1305" s="28">
        <f t="shared" ref="V1305:V1307" si="5190">TRUNC(U1305*T1305,2)</f>
        <v>0</v>
      </c>
      <c r="W1305" s="88"/>
      <c r="X1305" s="54">
        <f>_xlfn.XLOOKUP($C1305,[32]PSP!$C:$C,[32]PSP!$X:$X)</f>
        <v>0</v>
      </c>
      <c r="Y1305" s="27">
        <f>_xlfn.XLOOKUP($C1305,[32]PSP!$C:$C,[32]PSP!$Y:$Y)</f>
        <v>3.03</v>
      </c>
      <c r="Z1305" s="28">
        <f t="shared" ref="Z1305:Z1307" si="5191">TRUNC(Y1305*X1305,2)</f>
        <v>0</v>
      </c>
      <c r="AA1305" s="88"/>
      <c r="AB1305" s="54">
        <f>_xlfn.XLOOKUP($C1305,[32]PSP!$C:$C,[32]PSP!$AB:$AB)</f>
        <v>0</v>
      </c>
      <c r="AC1305" s="27">
        <f>_xlfn.XLOOKUP($C1305,[32]PSP!$C:$C,[32]PSP!$AC:$AC)</f>
        <v>3.03</v>
      </c>
      <c r="AD1305" s="28">
        <f t="shared" ref="AD1305:AD1307" si="5192">TRUNC(AC1305*AB1305,2)</f>
        <v>0</v>
      </c>
      <c r="AE1305" s="88"/>
      <c r="AF1305" s="54">
        <f>_xlfn.XLOOKUP($C1305,[32]PSP!$C:$C,[32]PSP!$AF:$AF)</f>
        <v>0</v>
      </c>
      <c r="AG1305" s="27">
        <f>_xlfn.XLOOKUP($C1305,[32]PSP!$C:$C,[32]PSP!$AG:$AG)</f>
        <v>3.03</v>
      </c>
      <c r="AH1305" s="28">
        <f t="shared" ref="AH1305:AH1307" si="5193">TRUNC(AG1305*AF1305,2)</f>
        <v>0</v>
      </c>
      <c r="AI1305" s="88"/>
      <c r="AJ1305" s="54">
        <f>_xlfn.XLOOKUP($C1305,[32]PSP!$C:$C,[32]PSP!$AJ:$AJ)</f>
        <v>0</v>
      </c>
      <c r="AK1305" s="27">
        <f>_xlfn.XLOOKUP($C1305,[32]PSP!$C:$C,[32]PSP!$AK:$AK)</f>
        <v>3.03</v>
      </c>
      <c r="AL1305" s="28">
        <f t="shared" ref="AL1305:AL1307" si="5194">TRUNC(AK1305*AJ1305,2)</f>
        <v>0</v>
      </c>
      <c r="AM1305" s="88"/>
      <c r="AN1305" s="54">
        <f>_xlfn.XLOOKUP($C1305,[32]PSP!$C:$C,[32]PSP!$AN:$AN)</f>
        <v>0</v>
      </c>
      <c r="AO1305" s="27">
        <f>_xlfn.XLOOKUP($C1305,[32]PSP!$C:$C,[32]PSP!$AO:$AO)</f>
        <v>3.03</v>
      </c>
      <c r="AP1305" s="28">
        <f t="shared" ref="AP1305:AP1307" si="5195">TRUNC(AO1305*AN1305,2)</f>
        <v>0</v>
      </c>
      <c r="AQ1305" s="88"/>
      <c r="AR1305" s="54">
        <f>_xlfn.XLOOKUP($C1305,[32]PSP!$C:$C,[32]PSP!$AR:$AR)</f>
        <v>3900</v>
      </c>
      <c r="AS1305" s="27">
        <f>_xlfn.XLOOKUP($C1305,[32]PSP!$C:$C,[32]PSP!$AS:$AS)</f>
        <v>3.03</v>
      </c>
      <c r="AT1305" s="28">
        <f t="shared" ref="AT1305:AT1307" si="5196">TRUNC(AS1305*AR1305,2)</f>
        <v>11817</v>
      </c>
      <c r="AU1305" s="88"/>
      <c r="AV1305" s="54">
        <f>_xlfn.XLOOKUP($C1305,[32]PSP!$C:$C,[32]PSP!$AV:$AV)</f>
        <v>0</v>
      </c>
      <c r="AW1305" s="27">
        <f>_xlfn.XLOOKUP($C1305,[32]PSP!$C:$C,[32]PSP!$AW:$AW)</f>
        <v>3.03</v>
      </c>
      <c r="AX1305" s="28">
        <f t="shared" ref="AX1305:AX1307" si="5197">TRUNC(AW1305*AV1305,2)</f>
        <v>0</v>
      </c>
      <c r="AY1305" s="88"/>
      <c r="AZ1305" s="54">
        <f>_xlfn.XLOOKUP($C1305,[32]PSP!$C:$C,[32]PSP!$AZ:$AZ)</f>
        <v>0</v>
      </c>
      <c r="BA1305" s="27">
        <f>_xlfn.XLOOKUP($C1305,[32]PSP!$C:$C,[32]PSP!$BA:$BA)</f>
        <v>3.03</v>
      </c>
      <c r="BB1305" s="28">
        <f t="shared" ref="BB1305:BB1307" si="5198">TRUNC(BA1305*AZ1305,2)</f>
        <v>0</v>
      </c>
      <c r="BC1305" s="88"/>
      <c r="BD1305" s="54">
        <f>_xlfn.XLOOKUP($C1305,[32]PSP!$C:$C,[32]PSP!$BD:$BD)</f>
        <v>0</v>
      </c>
      <c r="BE1305" s="27">
        <f>_xlfn.XLOOKUP($C1305,[32]PSP!$C:$C,[32]PSP!$BE:$BE)</f>
        <v>3.03</v>
      </c>
      <c r="BF1305" s="28">
        <f t="shared" ref="BF1305:BF1307" si="5199">TRUNC(BE1305*BD1305,2)</f>
        <v>0</v>
      </c>
      <c r="BG1305" s="88"/>
      <c r="BH1305" s="54">
        <f>_xlfn.XLOOKUP($C1305,[32]PSP!$C:$C,[32]PSP!$BH:$BH)</f>
        <v>0</v>
      </c>
      <c r="BI1305" s="27">
        <f>_xlfn.XLOOKUP($C1305,[32]PSP!$C:$C,[32]PSP!$BI:$BI)</f>
        <v>3.03</v>
      </c>
      <c r="BJ1305" s="28">
        <f t="shared" ref="BJ1305:BJ1307" si="5200">TRUNC(BI1305*BH1305,2)</f>
        <v>0</v>
      </c>
      <c r="BK1305" s="88"/>
      <c r="BL1305" s="54">
        <f>_xlfn.XLOOKUP($C1305,[32]PSP!$C:$C,[32]PSP!$BL:$BL)</f>
        <v>0</v>
      </c>
      <c r="BM1305" s="27">
        <f>_xlfn.XLOOKUP($C1305,[32]PSP!$C:$C,[32]PSP!$BM:$BM)</f>
        <v>3.03</v>
      </c>
      <c r="BN1305" s="28">
        <f t="shared" ref="BN1305:BN1307" si="5201">TRUNC(BM1305*BL1305,2)</f>
        <v>0</v>
      </c>
      <c r="BO1305" s="88"/>
      <c r="BP1305" s="54">
        <f>_xlfn.XLOOKUP($C1305,[32]PSP!$C:$C,[32]PSP!$BP:$BP)</f>
        <v>0</v>
      </c>
      <c r="BQ1305" s="27">
        <f>_xlfn.XLOOKUP($C1305,[32]PSP!$C:$C,[32]PSP!$BQ:$BQ)</f>
        <v>3.03</v>
      </c>
      <c r="BR1305" s="28">
        <f t="shared" ref="BR1305:BR1307" si="5202">TRUNC(BQ1305*BP1305,2)</f>
        <v>0</v>
      </c>
      <c r="BS1305" s="88"/>
      <c r="BT1305" s="54">
        <f>_xlfn.XLOOKUP($C1305,[32]PSP!$C:$C,[32]PSP!$BT:$BT)</f>
        <v>0</v>
      </c>
      <c r="BU1305" s="27">
        <f>_xlfn.XLOOKUP($C1305,[32]PSP!$C:$C,[32]PSP!$BU:$BU)</f>
        <v>3.03</v>
      </c>
      <c r="BV1305" s="28">
        <f t="shared" ref="BV1305:BV1307" si="5203">TRUNC(BU1305*BT1305,2)</f>
        <v>0</v>
      </c>
      <c r="BW1305" s="88"/>
      <c r="BX1305" s="54">
        <f>_xlfn.XLOOKUP($C1305,[32]PSP!$C:$C,[32]PSP!$BX:$BX)</f>
        <v>0</v>
      </c>
      <c r="BY1305" s="27">
        <f>_xlfn.XLOOKUP($C1305,[32]PSP!$C:$C,[32]PSP!$BY:$BY)</f>
        <v>3.03</v>
      </c>
      <c r="BZ1305" s="28">
        <f t="shared" ref="BZ1305:BZ1307" si="5204">TRUNC(BY1305*BX1305,2)</f>
        <v>0</v>
      </c>
      <c r="CA1305" s="88"/>
      <c r="CB1305" s="54">
        <f>_xlfn.XLOOKUP($C1305,[32]PSP!$C:$C,[32]PSP!$CB:$CB)</f>
        <v>0</v>
      </c>
      <c r="CC1305" s="27">
        <f>_xlfn.XLOOKUP($C1305,[32]PSP!$C:$C,[32]PSP!$CC:$CC)</f>
        <v>3.03</v>
      </c>
      <c r="CD1305" s="28">
        <f t="shared" ref="CD1305:CD1307" si="5205">TRUNC(CC1305*CB1305,2)</f>
        <v>0</v>
      </c>
      <c r="CE1305" s="88"/>
      <c r="CF1305" s="54">
        <f>_xlfn.XLOOKUP($C1305,[32]PSP!$C:$C,[32]PSP!$CF:$CF)</f>
        <v>0</v>
      </c>
      <c r="CG1305" s="27">
        <f>_xlfn.XLOOKUP($C1305,[32]PSP!$C:$C,[32]PSP!$CG:$CG)</f>
        <v>3.03</v>
      </c>
      <c r="CH1305" s="28">
        <f t="shared" ref="CH1305:CH1307" si="5206">TRUNC(CG1305*CF1305,2)</f>
        <v>0</v>
      </c>
      <c r="CI1305" s="88"/>
      <c r="CJ1305" s="54">
        <f>_xlfn.XLOOKUP($C1305,[32]PSP!$C:$C,[32]PSP!$CJ:$CJ)</f>
        <v>0</v>
      </c>
      <c r="CK1305" s="27">
        <f>_xlfn.XLOOKUP($C1305,[32]PSP!$C:$C,[32]PSP!$CK:$CK)</f>
        <v>3.03</v>
      </c>
      <c r="CL1305" s="28">
        <f t="shared" ref="CL1305:CL1307" si="5207">TRUNC(CK1305*CJ1305,2)</f>
        <v>0</v>
      </c>
      <c r="CM1305" s="88"/>
      <c r="CN1305" s="54">
        <f>_xlfn.XLOOKUP($C1305,[32]PSP!$C:$C,[32]PSP!$CN:$CN)</f>
        <v>0</v>
      </c>
      <c r="CO1305" s="27">
        <f>_xlfn.XLOOKUP($C1305,[32]PSP!$C:$C,[32]PSP!$CO:$CO)</f>
        <v>3.03</v>
      </c>
      <c r="CP1305" s="28">
        <f t="shared" ref="CP1305:CP1307" si="5208">TRUNC(CO1305*CN1305,2)</f>
        <v>0</v>
      </c>
      <c r="CQ1305" s="88"/>
      <c r="CR1305" s="54">
        <f>_xlfn.XLOOKUP($C1305,[32]PSP!$C:$C,[32]PSP!$CR:$CR)</f>
        <v>0</v>
      </c>
      <c r="CS1305" s="27">
        <f>_xlfn.XLOOKUP($C1305,[32]PSP!$C:$C,[32]PSP!$CS:$CS)</f>
        <v>3.03</v>
      </c>
      <c r="CT1305" s="28">
        <f t="shared" ref="CT1305:CT1307" si="5209">TRUNC(CS1305*CR1305,2)</f>
        <v>0</v>
      </c>
      <c r="CU1305" s="88"/>
      <c r="CV1305" s="54">
        <f>_xlfn.XLOOKUP($C1305,[32]PSP!$C:$C,[32]PSP!$CV:$CV)</f>
        <v>0</v>
      </c>
      <c r="CW1305" s="27">
        <f>_xlfn.XLOOKUP($C1305,[32]PSP!$C:$C,[32]PSP!$CW:$CW)</f>
        <v>3.03</v>
      </c>
      <c r="CX1305" s="28">
        <f t="shared" ref="CX1305:CX1307" si="5210">TRUNC(CW1305*CV1305,2)</f>
        <v>0</v>
      </c>
      <c r="CY1305" s="88"/>
      <c r="CZ1305" s="54">
        <f>_xlfn.XLOOKUP($C1305,[32]PSP!$C:$C,[32]PSP!$CZ:$CZ)</f>
        <v>0</v>
      </c>
      <c r="DA1305" s="27">
        <f>_xlfn.XLOOKUP($C1305,[32]PSP!$C:$C,[32]PSP!$DA:$DA)</f>
        <v>3.03</v>
      </c>
      <c r="DB1305" s="28">
        <f t="shared" ref="DB1305:DB1307" si="5211">TRUNC(DA1305*CZ1305,2)</f>
        <v>0</v>
      </c>
      <c r="DC1305" s="88"/>
      <c r="DD1305" s="54">
        <f>_xlfn.XLOOKUP($C1305,[32]PSP!$C:$C,[32]PSP!$DD:$DD)</f>
        <v>0</v>
      </c>
      <c r="DE1305" s="27">
        <f>_xlfn.XLOOKUP($C1305,[32]PSP!$C:$C,[32]PSP!$DE:$DE)</f>
        <v>3.03</v>
      </c>
      <c r="DF1305" s="28">
        <f t="shared" ref="DF1305:DF1307" si="5212">TRUNC(DE1305*DD1305,2)</f>
        <v>0</v>
      </c>
      <c r="DG1305" s="88"/>
      <c r="DH1305" s="54">
        <f>_xlfn.XLOOKUP($C1305,[32]PSP!$C:$C,[32]PSP!$DH:$DH)</f>
        <v>0</v>
      </c>
      <c r="DI1305" s="27">
        <f>_xlfn.XLOOKUP($C1305,[32]PSP!$C:$C,[32]PSP!$DI:$DI)</f>
        <v>3.03</v>
      </c>
      <c r="DJ1305" s="28">
        <f t="shared" ref="DJ1305:DJ1307" si="5213">TRUNC(DI1305*DH1305,2)</f>
        <v>0</v>
      </c>
      <c r="DK1305" s="88"/>
      <c r="DL1305" s="54">
        <f>_xlfn.XLOOKUP($C1305,[32]PSP!$C:$C,[32]PSP!$DL:$DL)</f>
        <v>0</v>
      </c>
      <c r="DM1305" s="27">
        <f>_xlfn.XLOOKUP($C1305,[32]PSP!$C:$C,[32]PSP!$DM:$DM)</f>
        <v>3.03</v>
      </c>
      <c r="DN1305" s="28">
        <f t="shared" ref="DN1305:DN1307" si="5214">TRUNC(DM1305*DL1305,2)</f>
        <v>0</v>
      </c>
      <c r="DO1305" s="88"/>
      <c r="DP1305" s="54">
        <f>_xlfn.XLOOKUP($C1305,[32]PSP!$C:$C,[32]PSP!$DP:$DP)</f>
        <v>0</v>
      </c>
      <c r="DQ1305" s="27">
        <f>_xlfn.XLOOKUP($C1305,[32]PSP!$C:$C,[32]PSP!$DQ:$DQ)</f>
        <v>3.03</v>
      </c>
      <c r="DR1305" s="28">
        <f t="shared" ref="DR1305:DR1307" si="5215">TRUNC(DQ1305*DP1305,2)</f>
        <v>0</v>
      </c>
      <c r="DS1305" s="88"/>
      <c r="DT1305" s="54">
        <f>_xlfn.XLOOKUP($C1305,[32]PSP!$C:$C,[32]PSP!$DT:$DT)</f>
        <v>0</v>
      </c>
      <c r="DU1305" s="27">
        <f>_xlfn.XLOOKUP($C1305,[32]PSP!$C:$C,[32]PSP!$DU:$DU)</f>
        <v>3.03</v>
      </c>
      <c r="DV1305" s="28">
        <f t="shared" ref="DV1305:DV1307" si="5216">TRUNC(DU1305*DT1305,2)</f>
        <v>0</v>
      </c>
      <c r="DW1305" s="88"/>
      <c r="DX1305" s="54">
        <f>_xlfn.XLOOKUP($C1305,[32]PSP!$C:$C,[32]PSP!$DX:$DX)</f>
        <v>0</v>
      </c>
      <c r="DY1305" s="27">
        <f>_xlfn.XLOOKUP($C1305,[32]PSP!$C:$C,[32]PSP!$DY:$DY)</f>
        <v>3.03</v>
      </c>
      <c r="DZ1305" s="28">
        <f t="shared" ref="DZ1305:DZ1307" si="5217">TRUNC(DY1305*DX1305,2)</f>
        <v>0</v>
      </c>
      <c r="EA1305" s="88"/>
      <c r="EB1305" s="54">
        <f>_xlfn.XLOOKUP($C1305,[32]PSP!$C:$C,[32]PSP!$EB:$EB)</f>
        <v>0</v>
      </c>
      <c r="EC1305" s="27">
        <f>_xlfn.XLOOKUP($C1305,[32]PSP!$C:$C,[32]PSP!$EC:$EC)</f>
        <v>3.03</v>
      </c>
      <c r="ED1305" s="28">
        <f t="shared" ref="ED1305:ED1307" si="5218">TRUNC(EC1305*EB1305,2)</f>
        <v>0</v>
      </c>
      <c r="EE1305" s="88"/>
      <c r="EF1305" s="54">
        <f>_xlfn.XLOOKUP($C1305,[32]PSP!$C:$C,[32]PSP!$EF:$EF)</f>
        <v>0</v>
      </c>
      <c r="EG1305" s="27">
        <f>_xlfn.XLOOKUP($C1305,[32]PSP!$C:$C,[32]PSP!$EG:$EG)</f>
        <v>3.03</v>
      </c>
      <c r="EH1305" s="28">
        <f t="shared" ref="EH1305:EH1307" si="5219">TRUNC(EG1305*EF1305,2)</f>
        <v>0</v>
      </c>
      <c r="EI1305" s="88"/>
      <c r="EJ1305" s="54">
        <f>_xlfn.XLOOKUP($C1305,[32]PSP!$C:$C,[32]PSP!$EJ:$EJ)</f>
        <v>0</v>
      </c>
      <c r="EK1305" s="27">
        <f>_xlfn.XLOOKUP($C1305,[32]PSP!$C:$C,[32]PSP!$EK:$EK)</f>
        <v>3.03</v>
      </c>
      <c r="EL1305" s="28">
        <f t="shared" ref="EL1305:EL1307" si="5220">TRUNC(EK1305*EJ1305,2)</f>
        <v>0</v>
      </c>
      <c r="EM1305" s="24"/>
      <c r="ES1305" s="118">
        <f t="shared" si="5152"/>
        <v>1.1767000000000001</v>
      </c>
    </row>
    <row r="1306" spans="3:149" ht="21" x14ac:dyDescent="0.25">
      <c r="C1306" s="24" t="s">
        <v>1415</v>
      </c>
      <c r="D1306" s="43">
        <f>_xlfn.XLOOKUP($C1306,[32]PSP!$C:$C,[32]PSP!D:D)</f>
        <v>4016096</v>
      </c>
      <c r="E1306" s="24" t="str">
        <f>_xlfn.XLOOKUP($C1306,[32]PSP!$C:$C,[32]PSP!E:E)</f>
        <v>SICRO SERVIÇO</v>
      </c>
      <c r="F1306" s="25" t="str">
        <f>_xlfn.XLOOKUP($C1306,[32]PSP!$C:$C,[32]PSP!F:F)</f>
        <v>ESCAVAÇÃO E CARGA DE MATERIAL DE JAZIDA COM ESCAVADEIRA HIDRÁULICA DE 1,56 M³</v>
      </c>
      <c r="G1306" s="26" t="str">
        <f>_xlfn.XLOOKUP($C1306,[32]PSP!$C:$C,[32]PSP!G:G)</f>
        <v>M³</v>
      </c>
      <c r="H1306" s="53">
        <f>_xlfn.XLOOKUP($C1306,[32]PSP!$C:$C,[32]PSP!$H:$H)</f>
        <v>2925</v>
      </c>
      <c r="I1306" s="28">
        <f>_xlfn.XLOOKUP($C1306,[32]PSP!$C:$C,[32]PSP!$I:$I)</f>
        <v>2603.25</v>
      </c>
      <c r="J1306" s="28">
        <f t="shared" si="5187"/>
        <v>3063.244275</v>
      </c>
      <c r="K1306" s="88"/>
      <c r="L1306" s="54">
        <f>_xlfn.XLOOKUP($C1306,[32]PSP!$C:$C,[32]PSP!$L:$L)</f>
        <v>0</v>
      </c>
      <c r="M1306" s="27">
        <f>_xlfn.XLOOKUP($C1306,[32]PSP!$C:$C,[32]PSP!$M:$M)</f>
        <v>0.89</v>
      </c>
      <c r="N1306" s="28">
        <f t="shared" si="5188"/>
        <v>0</v>
      </c>
      <c r="O1306" s="88"/>
      <c r="P1306" s="54">
        <f>_xlfn.XLOOKUP($C1306,[32]PSP!$C:$C,[32]PSP!$P:$P)</f>
        <v>0</v>
      </c>
      <c r="Q1306" s="27">
        <f>_xlfn.XLOOKUP($C1306,[32]PSP!$C:$C,[32]PSP!$Q:$Q)</f>
        <v>0.89</v>
      </c>
      <c r="R1306" s="28">
        <f t="shared" si="5189"/>
        <v>0</v>
      </c>
      <c r="S1306" s="88"/>
      <c r="T1306" s="54">
        <f>_xlfn.XLOOKUP($C1306,[32]PSP!$C:$C,[32]PSP!$T:$T)</f>
        <v>0</v>
      </c>
      <c r="U1306" s="27">
        <f>_xlfn.XLOOKUP($C1306,[32]PSP!$C:$C,[32]PSP!$U:$U)</f>
        <v>0.89</v>
      </c>
      <c r="V1306" s="28">
        <f t="shared" si="5190"/>
        <v>0</v>
      </c>
      <c r="W1306" s="88"/>
      <c r="X1306" s="54">
        <f>_xlfn.XLOOKUP($C1306,[32]PSP!$C:$C,[32]PSP!$X:$X)</f>
        <v>0</v>
      </c>
      <c r="Y1306" s="27">
        <f>_xlfn.XLOOKUP($C1306,[32]PSP!$C:$C,[32]PSP!$Y:$Y)</f>
        <v>0.89</v>
      </c>
      <c r="Z1306" s="28">
        <f t="shared" si="5191"/>
        <v>0</v>
      </c>
      <c r="AA1306" s="88"/>
      <c r="AB1306" s="54">
        <f>_xlfn.XLOOKUP($C1306,[32]PSP!$C:$C,[32]PSP!$AB:$AB)</f>
        <v>0</v>
      </c>
      <c r="AC1306" s="27">
        <f>_xlfn.XLOOKUP($C1306,[32]PSP!$C:$C,[32]PSP!$AC:$AC)</f>
        <v>0.89</v>
      </c>
      <c r="AD1306" s="28">
        <f t="shared" si="5192"/>
        <v>0</v>
      </c>
      <c r="AE1306" s="88"/>
      <c r="AF1306" s="54">
        <f>_xlfn.XLOOKUP($C1306,[32]PSP!$C:$C,[32]PSP!$AF:$AF)</f>
        <v>0</v>
      </c>
      <c r="AG1306" s="27">
        <f>_xlfn.XLOOKUP($C1306,[32]PSP!$C:$C,[32]PSP!$AG:$AG)</f>
        <v>0.89</v>
      </c>
      <c r="AH1306" s="28">
        <f t="shared" si="5193"/>
        <v>0</v>
      </c>
      <c r="AI1306" s="88"/>
      <c r="AJ1306" s="54">
        <f>_xlfn.XLOOKUP($C1306,[32]PSP!$C:$C,[32]PSP!$AJ:$AJ)</f>
        <v>0</v>
      </c>
      <c r="AK1306" s="27">
        <f>_xlfn.XLOOKUP($C1306,[32]PSP!$C:$C,[32]PSP!$AK:$AK)</f>
        <v>0.89</v>
      </c>
      <c r="AL1306" s="28">
        <f t="shared" si="5194"/>
        <v>0</v>
      </c>
      <c r="AM1306" s="88"/>
      <c r="AN1306" s="54">
        <f>_xlfn.XLOOKUP($C1306,[32]PSP!$C:$C,[32]PSP!$AN:$AN)</f>
        <v>0</v>
      </c>
      <c r="AO1306" s="27">
        <f>_xlfn.XLOOKUP($C1306,[32]PSP!$C:$C,[32]PSP!$AO:$AO)</f>
        <v>0.89</v>
      </c>
      <c r="AP1306" s="28">
        <f t="shared" si="5195"/>
        <v>0</v>
      </c>
      <c r="AQ1306" s="88"/>
      <c r="AR1306" s="54">
        <f>_xlfn.XLOOKUP($C1306,[32]PSP!$C:$C,[32]PSP!$AR:$AR)</f>
        <v>2925</v>
      </c>
      <c r="AS1306" s="27">
        <f>_xlfn.XLOOKUP($C1306,[32]PSP!$C:$C,[32]PSP!$AS:$AS)</f>
        <v>0.89</v>
      </c>
      <c r="AT1306" s="28">
        <f t="shared" si="5196"/>
        <v>2603.25</v>
      </c>
      <c r="AU1306" s="88"/>
      <c r="AV1306" s="54">
        <f>_xlfn.XLOOKUP($C1306,[32]PSP!$C:$C,[32]PSP!$AV:$AV)</f>
        <v>0</v>
      </c>
      <c r="AW1306" s="27">
        <f>_xlfn.XLOOKUP($C1306,[32]PSP!$C:$C,[32]PSP!$AW:$AW)</f>
        <v>0.89</v>
      </c>
      <c r="AX1306" s="28">
        <f t="shared" si="5197"/>
        <v>0</v>
      </c>
      <c r="AY1306" s="88"/>
      <c r="AZ1306" s="54">
        <f>_xlfn.XLOOKUP($C1306,[32]PSP!$C:$C,[32]PSP!$AZ:$AZ)</f>
        <v>0</v>
      </c>
      <c r="BA1306" s="27">
        <f>_xlfn.XLOOKUP($C1306,[32]PSP!$C:$C,[32]PSP!$BA:$BA)</f>
        <v>0.89</v>
      </c>
      <c r="BB1306" s="28">
        <f t="shared" si="5198"/>
        <v>0</v>
      </c>
      <c r="BC1306" s="88"/>
      <c r="BD1306" s="54">
        <f>_xlfn.XLOOKUP($C1306,[32]PSP!$C:$C,[32]PSP!$BD:$BD)</f>
        <v>0</v>
      </c>
      <c r="BE1306" s="27">
        <f>_xlfn.XLOOKUP($C1306,[32]PSP!$C:$C,[32]PSP!$BE:$BE)</f>
        <v>0.89</v>
      </c>
      <c r="BF1306" s="28">
        <f t="shared" si="5199"/>
        <v>0</v>
      </c>
      <c r="BG1306" s="88"/>
      <c r="BH1306" s="54">
        <f>_xlfn.XLOOKUP($C1306,[32]PSP!$C:$C,[32]PSP!$BH:$BH)</f>
        <v>0</v>
      </c>
      <c r="BI1306" s="27">
        <f>_xlfn.XLOOKUP($C1306,[32]PSP!$C:$C,[32]PSP!$BI:$BI)</f>
        <v>0.89</v>
      </c>
      <c r="BJ1306" s="28">
        <f t="shared" si="5200"/>
        <v>0</v>
      </c>
      <c r="BK1306" s="88"/>
      <c r="BL1306" s="54">
        <f>_xlfn.XLOOKUP($C1306,[32]PSP!$C:$C,[32]PSP!$BL:$BL)</f>
        <v>0</v>
      </c>
      <c r="BM1306" s="27">
        <f>_xlfn.XLOOKUP($C1306,[32]PSP!$C:$C,[32]PSP!$BM:$BM)</f>
        <v>0.89</v>
      </c>
      <c r="BN1306" s="28">
        <f t="shared" si="5201"/>
        <v>0</v>
      </c>
      <c r="BO1306" s="88"/>
      <c r="BP1306" s="54">
        <f>_xlfn.XLOOKUP($C1306,[32]PSP!$C:$C,[32]PSP!$BP:$BP)</f>
        <v>0</v>
      </c>
      <c r="BQ1306" s="27">
        <f>_xlfn.XLOOKUP($C1306,[32]PSP!$C:$C,[32]PSP!$BQ:$BQ)</f>
        <v>0.89</v>
      </c>
      <c r="BR1306" s="28">
        <f t="shared" si="5202"/>
        <v>0</v>
      </c>
      <c r="BS1306" s="88"/>
      <c r="BT1306" s="54">
        <f>_xlfn.XLOOKUP($C1306,[32]PSP!$C:$C,[32]PSP!$BT:$BT)</f>
        <v>0</v>
      </c>
      <c r="BU1306" s="27">
        <f>_xlfn.XLOOKUP($C1306,[32]PSP!$C:$C,[32]PSP!$BU:$BU)</f>
        <v>0.89</v>
      </c>
      <c r="BV1306" s="28">
        <f t="shared" si="5203"/>
        <v>0</v>
      </c>
      <c r="BW1306" s="88"/>
      <c r="BX1306" s="54">
        <f>_xlfn.XLOOKUP($C1306,[32]PSP!$C:$C,[32]PSP!$BX:$BX)</f>
        <v>0</v>
      </c>
      <c r="BY1306" s="27">
        <f>_xlfn.XLOOKUP($C1306,[32]PSP!$C:$C,[32]PSP!$BY:$BY)</f>
        <v>0.89</v>
      </c>
      <c r="BZ1306" s="28">
        <f t="shared" si="5204"/>
        <v>0</v>
      </c>
      <c r="CA1306" s="88"/>
      <c r="CB1306" s="54">
        <f>_xlfn.XLOOKUP($C1306,[32]PSP!$C:$C,[32]PSP!$CB:$CB)</f>
        <v>0</v>
      </c>
      <c r="CC1306" s="27">
        <f>_xlfn.XLOOKUP($C1306,[32]PSP!$C:$C,[32]PSP!$CC:$CC)</f>
        <v>0.89</v>
      </c>
      <c r="CD1306" s="28">
        <f t="shared" si="5205"/>
        <v>0</v>
      </c>
      <c r="CE1306" s="88"/>
      <c r="CF1306" s="54">
        <f>_xlfn.XLOOKUP($C1306,[32]PSP!$C:$C,[32]PSP!$CF:$CF)</f>
        <v>0</v>
      </c>
      <c r="CG1306" s="27">
        <f>_xlfn.XLOOKUP($C1306,[32]PSP!$C:$C,[32]PSP!$CG:$CG)</f>
        <v>0.89</v>
      </c>
      <c r="CH1306" s="28">
        <f t="shared" si="5206"/>
        <v>0</v>
      </c>
      <c r="CI1306" s="88"/>
      <c r="CJ1306" s="54">
        <f>_xlfn.XLOOKUP($C1306,[32]PSP!$C:$C,[32]PSP!$CJ:$CJ)</f>
        <v>0</v>
      </c>
      <c r="CK1306" s="27">
        <f>_xlfn.XLOOKUP($C1306,[32]PSP!$C:$C,[32]PSP!$CK:$CK)</f>
        <v>0.89</v>
      </c>
      <c r="CL1306" s="28">
        <f t="shared" si="5207"/>
        <v>0</v>
      </c>
      <c r="CM1306" s="88"/>
      <c r="CN1306" s="54">
        <f>_xlfn.XLOOKUP($C1306,[32]PSP!$C:$C,[32]PSP!$CN:$CN)</f>
        <v>0</v>
      </c>
      <c r="CO1306" s="27">
        <f>_xlfn.XLOOKUP($C1306,[32]PSP!$C:$C,[32]PSP!$CO:$CO)</f>
        <v>0.89</v>
      </c>
      <c r="CP1306" s="28">
        <f t="shared" si="5208"/>
        <v>0</v>
      </c>
      <c r="CQ1306" s="88"/>
      <c r="CR1306" s="54">
        <f>_xlfn.XLOOKUP($C1306,[32]PSP!$C:$C,[32]PSP!$CR:$CR)</f>
        <v>0</v>
      </c>
      <c r="CS1306" s="27">
        <f>_xlfn.XLOOKUP($C1306,[32]PSP!$C:$C,[32]PSP!$CS:$CS)</f>
        <v>0.89</v>
      </c>
      <c r="CT1306" s="28">
        <f t="shared" si="5209"/>
        <v>0</v>
      </c>
      <c r="CU1306" s="88"/>
      <c r="CV1306" s="54">
        <f>_xlfn.XLOOKUP($C1306,[32]PSP!$C:$C,[32]PSP!$CV:$CV)</f>
        <v>0</v>
      </c>
      <c r="CW1306" s="27">
        <f>_xlfn.XLOOKUP($C1306,[32]PSP!$C:$C,[32]PSP!$CW:$CW)</f>
        <v>0.89</v>
      </c>
      <c r="CX1306" s="28">
        <f t="shared" si="5210"/>
        <v>0</v>
      </c>
      <c r="CY1306" s="88"/>
      <c r="CZ1306" s="54">
        <f>_xlfn.XLOOKUP($C1306,[32]PSP!$C:$C,[32]PSP!$CZ:$CZ)</f>
        <v>0</v>
      </c>
      <c r="DA1306" s="27">
        <f>_xlfn.XLOOKUP($C1306,[32]PSP!$C:$C,[32]PSP!$DA:$DA)</f>
        <v>0.89</v>
      </c>
      <c r="DB1306" s="28">
        <f t="shared" si="5211"/>
        <v>0</v>
      </c>
      <c r="DC1306" s="88"/>
      <c r="DD1306" s="54">
        <f>_xlfn.XLOOKUP($C1306,[32]PSP!$C:$C,[32]PSP!$DD:$DD)</f>
        <v>0</v>
      </c>
      <c r="DE1306" s="27">
        <f>_xlfn.XLOOKUP($C1306,[32]PSP!$C:$C,[32]PSP!$DE:$DE)</f>
        <v>0.89</v>
      </c>
      <c r="DF1306" s="28">
        <f t="shared" si="5212"/>
        <v>0</v>
      </c>
      <c r="DG1306" s="88"/>
      <c r="DH1306" s="54">
        <f>_xlfn.XLOOKUP($C1306,[32]PSP!$C:$C,[32]PSP!$DH:$DH)</f>
        <v>0</v>
      </c>
      <c r="DI1306" s="27">
        <f>_xlfn.XLOOKUP($C1306,[32]PSP!$C:$C,[32]PSP!$DI:$DI)</f>
        <v>0.89</v>
      </c>
      <c r="DJ1306" s="28">
        <f t="shared" si="5213"/>
        <v>0</v>
      </c>
      <c r="DK1306" s="88"/>
      <c r="DL1306" s="54">
        <f>_xlfn.XLOOKUP($C1306,[32]PSP!$C:$C,[32]PSP!$DL:$DL)</f>
        <v>0</v>
      </c>
      <c r="DM1306" s="27">
        <f>_xlfn.XLOOKUP($C1306,[32]PSP!$C:$C,[32]PSP!$DM:$DM)</f>
        <v>0.89</v>
      </c>
      <c r="DN1306" s="28">
        <f t="shared" si="5214"/>
        <v>0</v>
      </c>
      <c r="DO1306" s="88"/>
      <c r="DP1306" s="54">
        <f>_xlfn.XLOOKUP($C1306,[32]PSP!$C:$C,[32]PSP!$DP:$DP)</f>
        <v>0</v>
      </c>
      <c r="DQ1306" s="27">
        <f>_xlfn.XLOOKUP($C1306,[32]PSP!$C:$C,[32]PSP!$DQ:$DQ)</f>
        <v>0.89</v>
      </c>
      <c r="DR1306" s="28">
        <f t="shared" si="5215"/>
        <v>0</v>
      </c>
      <c r="DS1306" s="88"/>
      <c r="DT1306" s="54">
        <f>_xlfn.XLOOKUP($C1306,[32]PSP!$C:$C,[32]PSP!$DT:$DT)</f>
        <v>0</v>
      </c>
      <c r="DU1306" s="27">
        <f>_xlfn.XLOOKUP($C1306,[32]PSP!$C:$C,[32]PSP!$DU:$DU)</f>
        <v>0.89</v>
      </c>
      <c r="DV1306" s="28">
        <f t="shared" si="5216"/>
        <v>0</v>
      </c>
      <c r="DW1306" s="88"/>
      <c r="DX1306" s="54">
        <f>_xlfn.XLOOKUP($C1306,[32]PSP!$C:$C,[32]PSP!$DX:$DX)</f>
        <v>0</v>
      </c>
      <c r="DY1306" s="27">
        <f>_xlfn.XLOOKUP($C1306,[32]PSP!$C:$C,[32]PSP!$DY:$DY)</f>
        <v>0.89</v>
      </c>
      <c r="DZ1306" s="28">
        <f t="shared" si="5217"/>
        <v>0</v>
      </c>
      <c r="EA1306" s="88"/>
      <c r="EB1306" s="54">
        <f>_xlfn.XLOOKUP($C1306,[32]PSP!$C:$C,[32]PSP!$EB:$EB)</f>
        <v>0</v>
      </c>
      <c r="EC1306" s="27">
        <f>_xlfn.XLOOKUP($C1306,[32]PSP!$C:$C,[32]PSP!$EC:$EC)</f>
        <v>0.89</v>
      </c>
      <c r="ED1306" s="28">
        <f t="shared" si="5218"/>
        <v>0</v>
      </c>
      <c r="EE1306" s="88"/>
      <c r="EF1306" s="54">
        <f>_xlfn.XLOOKUP($C1306,[32]PSP!$C:$C,[32]PSP!$EF:$EF)</f>
        <v>0</v>
      </c>
      <c r="EG1306" s="27">
        <f>_xlfn.XLOOKUP($C1306,[32]PSP!$C:$C,[32]PSP!$EG:$EG)</f>
        <v>0.89</v>
      </c>
      <c r="EH1306" s="28">
        <f t="shared" si="5219"/>
        <v>0</v>
      </c>
      <c r="EI1306" s="88"/>
      <c r="EJ1306" s="54">
        <f>_xlfn.XLOOKUP($C1306,[32]PSP!$C:$C,[32]PSP!$EJ:$EJ)</f>
        <v>0</v>
      </c>
      <c r="EK1306" s="27">
        <f>_xlfn.XLOOKUP($C1306,[32]PSP!$C:$C,[32]PSP!$EK:$EK)</f>
        <v>0.89</v>
      </c>
      <c r="EL1306" s="28">
        <f t="shared" si="5220"/>
        <v>0</v>
      </c>
      <c r="EM1306" s="24"/>
      <c r="ES1306" s="118">
        <f t="shared" si="5152"/>
        <v>1.1767000000000001</v>
      </c>
    </row>
    <row r="1307" spans="3:149" ht="14.25" x14ac:dyDescent="0.25">
      <c r="C1307" s="24" t="s">
        <v>1416</v>
      </c>
      <c r="D1307" s="43">
        <f>_xlfn.XLOOKUP($C1307,[32]PSP!$C:$C,[32]PSP!D:D)</f>
        <v>5914389</v>
      </c>
      <c r="E1307" s="24" t="str">
        <f>_xlfn.XLOOKUP($C1307,[32]PSP!$C:$C,[32]PSP!E:E)</f>
        <v>SICRO SERVIÇO</v>
      </c>
      <c r="F1307" s="25" t="str">
        <f>_xlfn.XLOOKUP($C1307,[32]PSP!$C:$C,[32]PSP!F:F)</f>
        <v>TRANSPORTE COM CAMINHÃO BASCULANTE DE 10 M³ - RODOVIA PAVIMENTADA</v>
      </c>
      <c r="G1307" s="26" t="str">
        <f>_xlfn.XLOOKUP($C1307,[32]PSP!$C:$C,[32]PSP!G:G)</f>
        <v>TKM</v>
      </c>
      <c r="H1307" s="53">
        <f>_xlfn.XLOOKUP($C1307,[32]PSP!$C:$C,[32]PSP!$H:$H)</f>
        <v>52650</v>
      </c>
      <c r="I1307" s="28">
        <f>_xlfn.XLOOKUP($C1307,[32]PSP!$C:$C,[32]PSP!$I:$I)</f>
        <v>21060</v>
      </c>
      <c r="J1307" s="28">
        <f t="shared" si="5187"/>
        <v>24781.302000000003</v>
      </c>
      <c r="K1307" s="88"/>
      <c r="L1307" s="54">
        <f>_xlfn.XLOOKUP($C1307,[32]PSP!$C:$C,[32]PSP!$L:$L)</f>
        <v>0</v>
      </c>
      <c r="M1307" s="27">
        <f>_xlfn.XLOOKUP($C1307,[32]PSP!$C:$C,[32]PSP!$M:$M)</f>
        <v>0.4</v>
      </c>
      <c r="N1307" s="28">
        <f t="shared" si="5188"/>
        <v>0</v>
      </c>
      <c r="O1307" s="88"/>
      <c r="P1307" s="54">
        <f>_xlfn.XLOOKUP($C1307,[32]PSP!$C:$C,[32]PSP!$P:$P)</f>
        <v>0</v>
      </c>
      <c r="Q1307" s="27">
        <f>_xlfn.XLOOKUP($C1307,[32]PSP!$C:$C,[32]PSP!$Q:$Q)</f>
        <v>0.4</v>
      </c>
      <c r="R1307" s="28">
        <f t="shared" si="5189"/>
        <v>0</v>
      </c>
      <c r="S1307" s="88"/>
      <c r="T1307" s="54">
        <f>_xlfn.XLOOKUP($C1307,[32]PSP!$C:$C,[32]PSP!$T:$T)</f>
        <v>0</v>
      </c>
      <c r="U1307" s="27">
        <f>_xlfn.XLOOKUP($C1307,[32]PSP!$C:$C,[32]PSP!$U:$U)</f>
        <v>0.4</v>
      </c>
      <c r="V1307" s="28">
        <f t="shared" si="5190"/>
        <v>0</v>
      </c>
      <c r="W1307" s="88"/>
      <c r="X1307" s="54">
        <f>_xlfn.XLOOKUP($C1307,[32]PSP!$C:$C,[32]PSP!$X:$X)</f>
        <v>0</v>
      </c>
      <c r="Y1307" s="27">
        <f>_xlfn.XLOOKUP($C1307,[32]PSP!$C:$C,[32]PSP!$Y:$Y)</f>
        <v>0.4</v>
      </c>
      <c r="Z1307" s="28">
        <f t="shared" si="5191"/>
        <v>0</v>
      </c>
      <c r="AA1307" s="88"/>
      <c r="AB1307" s="54">
        <f>_xlfn.XLOOKUP($C1307,[32]PSP!$C:$C,[32]PSP!$AB:$AB)</f>
        <v>0</v>
      </c>
      <c r="AC1307" s="27">
        <f>_xlfn.XLOOKUP($C1307,[32]PSP!$C:$C,[32]PSP!$AC:$AC)</f>
        <v>0.4</v>
      </c>
      <c r="AD1307" s="28">
        <f t="shared" si="5192"/>
        <v>0</v>
      </c>
      <c r="AE1307" s="88"/>
      <c r="AF1307" s="54">
        <f>_xlfn.XLOOKUP($C1307,[32]PSP!$C:$C,[32]PSP!$AF:$AF)</f>
        <v>0</v>
      </c>
      <c r="AG1307" s="27">
        <f>_xlfn.XLOOKUP($C1307,[32]PSP!$C:$C,[32]PSP!$AG:$AG)</f>
        <v>0.4</v>
      </c>
      <c r="AH1307" s="28">
        <f t="shared" si="5193"/>
        <v>0</v>
      </c>
      <c r="AI1307" s="88"/>
      <c r="AJ1307" s="54">
        <f>_xlfn.XLOOKUP($C1307,[32]PSP!$C:$C,[32]PSP!$AJ:$AJ)</f>
        <v>0</v>
      </c>
      <c r="AK1307" s="27">
        <f>_xlfn.XLOOKUP($C1307,[32]PSP!$C:$C,[32]PSP!$AK:$AK)</f>
        <v>0.4</v>
      </c>
      <c r="AL1307" s="28">
        <f t="shared" si="5194"/>
        <v>0</v>
      </c>
      <c r="AM1307" s="88"/>
      <c r="AN1307" s="54">
        <f>_xlfn.XLOOKUP($C1307,[32]PSP!$C:$C,[32]PSP!$AN:$AN)</f>
        <v>0</v>
      </c>
      <c r="AO1307" s="27">
        <f>_xlfn.XLOOKUP($C1307,[32]PSP!$C:$C,[32]PSP!$AO:$AO)</f>
        <v>0.4</v>
      </c>
      <c r="AP1307" s="28">
        <f t="shared" si="5195"/>
        <v>0</v>
      </c>
      <c r="AQ1307" s="88"/>
      <c r="AR1307" s="54">
        <f>_xlfn.XLOOKUP($C1307,[32]PSP!$C:$C,[32]PSP!$AR:$AR)</f>
        <v>52650</v>
      </c>
      <c r="AS1307" s="27">
        <f>_xlfn.XLOOKUP($C1307,[32]PSP!$C:$C,[32]PSP!$AS:$AS)</f>
        <v>0.4</v>
      </c>
      <c r="AT1307" s="28">
        <f t="shared" si="5196"/>
        <v>21060</v>
      </c>
      <c r="AU1307" s="88"/>
      <c r="AV1307" s="54">
        <f>_xlfn.XLOOKUP($C1307,[32]PSP!$C:$C,[32]PSP!$AV:$AV)</f>
        <v>0</v>
      </c>
      <c r="AW1307" s="27">
        <f>_xlfn.XLOOKUP($C1307,[32]PSP!$C:$C,[32]PSP!$AW:$AW)</f>
        <v>0.4</v>
      </c>
      <c r="AX1307" s="28">
        <f t="shared" si="5197"/>
        <v>0</v>
      </c>
      <c r="AY1307" s="88"/>
      <c r="AZ1307" s="54">
        <f>_xlfn.XLOOKUP($C1307,[32]PSP!$C:$C,[32]PSP!$AZ:$AZ)</f>
        <v>0</v>
      </c>
      <c r="BA1307" s="27">
        <f>_xlfn.XLOOKUP($C1307,[32]PSP!$C:$C,[32]PSP!$BA:$BA)</f>
        <v>0.4</v>
      </c>
      <c r="BB1307" s="28">
        <f t="shared" si="5198"/>
        <v>0</v>
      </c>
      <c r="BC1307" s="88"/>
      <c r="BD1307" s="54">
        <f>_xlfn.XLOOKUP($C1307,[32]PSP!$C:$C,[32]PSP!$BD:$BD)</f>
        <v>0</v>
      </c>
      <c r="BE1307" s="27">
        <f>_xlfn.XLOOKUP($C1307,[32]PSP!$C:$C,[32]PSP!$BE:$BE)</f>
        <v>0.4</v>
      </c>
      <c r="BF1307" s="28">
        <f t="shared" si="5199"/>
        <v>0</v>
      </c>
      <c r="BG1307" s="88"/>
      <c r="BH1307" s="54">
        <f>_xlfn.XLOOKUP($C1307,[32]PSP!$C:$C,[32]PSP!$BH:$BH)</f>
        <v>0</v>
      </c>
      <c r="BI1307" s="27">
        <f>_xlfn.XLOOKUP($C1307,[32]PSP!$C:$C,[32]PSP!$BI:$BI)</f>
        <v>0.4</v>
      </c>
      <c r="BJ1307" s="28">
        <f t="shared" si="5200"/>
        <v>0</v>
      </c>
      <c r="BK1307" s="88"/>
      <c r="BL1307" s="54">
        <f>_xlfn.XLOOKUP($C1307,[32]PSP!$C:$C,[32]PSP!$BL:$BL)</f>
        <v>0</v>
      </c>
      <c r="BM1307" s="27">
        <f>_xlfn.XLOOKUP($C1307,[32]PSP!$C:$C,[32]PSP!$BM:$BM)</f>
        <v>0.4</v>
      </c>
      <c r="BN1307" s="28">
        <f t="shared" si="5201"/>
        <v>0</v>
      </c>
      <c r="BO1307" s="88"/>
      <c r="BP1307" s="54">
        <f>_xlfn.XLOOKUP($C1307,[32]PSP!$C:$C,[32]PSP!$BP:$BP)</f>
        <v>0</v>
      </c>
      <c r="BQ1307" s="27">
        <f>_xlfn.XLOOKUP($C1307,[32]PSP!$C:$C,[32]PSP!$BQ:$BQ)</f>
        <v>0.4</v>
      </c>
      <c r="BR1307" s="28">
        <f t="shared" si="5202"/>
        <v>0</v>
      </c>
      <c r="BS1307" s="88"/>
      <c r="BT1307" s="54">
        <f>_xlfn.XLOOKUP($C1307,[32]PSP!$C:$C,[32]PSP!$BT:$BT)</f>
        <v>0</v>
      </c>
      <c r="BU1307" s="27">
        <f>_xlfn.XLOOKUP($C1307,[32]PSP!$C:$C,[32]PSP!$BU:$BU)</f>
        <v>0.4</v>
      </c>
      <c r="BV1307" s="28">
        <f t="shared" si="5203"/>
        <v>0</v>
      </c>
      <c r="BW1307" s="88"/>
      <c r="BX1307" s="54">
        <f>_xlfn.XLOOKUP($C1307,[32]PSP!$C:$C,[32]PSP!$BX:$BX)</f>
        <v>0</v>
      </c>
      <c r="BY1307" s="27">
        <f>_xlfn.XLOOKUP($C1307,[32]PSP!$C:$C,[32]PSP!$BY:$BY)</f>
        <v>0.4</v>
      </c>
      <c r="BZ1307" s="28">
        <f t="shared" si="5204"/>
        <v>0</v>
      </c>
      <c r="CA1307" s="88"/>
      <c r="CB1307" s="54">
        <f>_xlfn.XLOOKUP($C1307,[32]PSP!$C:$C,[32]PSP!$CB:$CB)</f>
        <v>0</v>
      </c>
      <c r="CC1307" s="27">
        <f>_xlfn.XLOOKUP($C1307,[32]PSP!$C:$C,[32]PSP!$CC:$CC)</f>
        <v>0.4</v>
      </c>
      <c r="CD1307" s="28">
        <f t="shared" si="5205"/>
        <v>0</v>
      </c>
      <c r="CE1307" s="88"/>
      <c r="CF1307" s="54">
        <f>_xlfn.XLOOKUP($C1307,[32]PSP!$C:$C,[32]PSP!$CF:$CF)</f>
        <v>0</v>
      </c>
      <c r="CG1307" s="27">
        <f>_xlfn.XLOOKUP($C1307,[32]PSP!$C:$C,[32]PSP!$CG:$CG)</f>
        <v>0.4</v>
      </c>
      <c r="CH1307" s="28">
        <f t="shared" si="5206"/>
        <v>0</v>
      </c>
      <c r="CI1307" s="88"/>
      <c r="CJ1307" s="54">
        <f>_xlfn.XLOOKUP($C1307,[32]PSP!$C:$C,[32]PSP!$CJ:$CJ)</f>
        <v>0</v>
      </c>
      <c r="CK1307" s="27">
        <f>_xlfn.XLOOKUP($C1307,[32]PSP!$C:$C,[32]PSP!$CK:$CK)</f>
        <v>0.4</v>
      </c>
      <c r="CL1307" s="28">
        <f t="shared" si="5207"/>
        <v>0</v>
      </c>
      <c r="CM1307" s="88"/>
      <c r="CN1307" s="54">
        <f>_xlfn.XLOOKUP($C1307,[32]PSP!$C:$C,[32]PSP!$CN:$CN)</f>
        <v>0</v>
      </c>
      <c r="CO1307" s="27">
        <f>_xlfn.XLOOKUP($C1307,[32]PSP!$C:$C,[32]PSP!$CO:$CO)</f>
        <v>0.4</v>
      </c>
      <c r="CP1307" s="28">
        <f t="shared" si="5208"/>
        <v>0</v>
      </c>
      <c r="CQ1307" s="88"/>
      <c r="CR1307" s="54">
        <f>_xlfn.XLOOKUP($C1307,[32]PSP!$C:$C,[32]PSP!$CR:$CR)</f>
        <v>0</v>
      </c>
      <c r="CS1307" s="27">
        <f>_xlfn.XLOOKUP($C1307,[32]PSP!$C:$C,[32]PSP!$CS:$CS)</f>
        <v>0.4</v>
      </c>
      <c r="CT1307" s="28">
        <f t="shared" si="5209"/>
        <v>0</v>
      </c>
      <c r="CU1307" s="88"/>
      <c r="CV1307" s="54">
        <f>_xlfn.XLOOKUP($C1307,[32]PSP!$C:$C,[32]PSP!$CV:$CV)</f>
        <v>0</v>
      </c>
      <c r="CW1307" s="27">
        <f>_xlfn.XLOOKUP($C1307,[32]PSP!$C:$C,[32]PSP!$CW:$CW)</f>
        <v>0.4</v>
      </c>
      <c r="CX1307" s="28">
        <f t="shared" si="5210"/>
        <v>0</v>
      </c>
      <c r="CY1307" s="88"/>
      <c r="CZ1307" s="54">
        <f>_xlfn.XLOOKUP($C1307,[32]PSP!$C:$C,[32]PSP!$CZ:$CZ)</f>
        <v>0</v>
      </c>
      <c r="DA1307" s="27">
        <f>_xlfn.XLOOKUP($C1307,[32]PSP!$C:$C,[32]PSP!$DA:$DA)</f>
        <v>0.4</v>
      </c>
      <c r="DB1307" s="28">
        <f t="shared" si="5211"/>
        <v>0</v>
      </c>
      <c r="DC1307" s="88"/>
      <c r="DD1307" s="54">
        <f>_xlfn.XLOOKUP($C1307,[32]PSP!$C:$C,[32]PSP!$DD:$DD)</f>
        <v>0</v>
      </c>
      <c r="DE1307" s="27">
        <f>_xlfn.XLOOKUP($C1307,[32]PSP!$C:$C,[32]PSP!$DE:$DE)</f>
        <v>0.4</v>
      </c>
      <c r="DF1307" s="28">
        <f t="shared" si="5212"/>
        <v>0</v>
      </c>
      <c r="DG1307" s="88"/>
      <c r="DH1307" s="54">
        <f>_xlfn.XLOOKUP($C1307,[32]PSP!$C:$C,[32]PSP!$DH:$DH)</f>
        <v>0</v>
      </c>
      <c r="DI1307" s="27">
        <f>_xlfn.XLOOKUP($C1307,[32]PSP!$C:$C,[32]PSP!$DI:$DI)</f>
        <v>0.4</v>
      </c>
      <c r="DJ1307" s="28">
        <f t="shared" si="5213"/>
        <v>0</v>
      </c>
      <c r="DK1307" s="88"/>
      <c r="DL1307" s="54">
        <f>_xlfn.XLOOKUP($C1307,[32]PSP!$C:$C,[32]PSP!$DL:$DL)</f>
        <v>0</v>
      </c>
      <c r="DM1307" s="27">
        <f>_xlfn.XLOOKUP($C1307,[32]PSP!$C:$C,[32]PSP!$DM:$DM)</f>
        <v>0.4</v>
      </c>
      <c r="DN1307" s="28">
        <f t="shared" si="5214"/>
        <v>0</v>
      </c>
      <c r="DO1307" s="88"/>
      <c r="DP1307" s="54">
        <f>_xlfn.XLOOKUP($C1307,[32]PSP!$C:$C,[32]PSP!$DP:$DP)</f>
        <v>0</v>
      </c>
      <c r="DQ1307" s="27">
        <f>_xlfn.XLOOKUP($C1307,[32]PSP!$C:$C,[32]PSP!$DQ:$DQ)</f>
        <v>0.4</v>
      </c>
      <c r="DR1307" s="28">
        <f t="shared" si="5215"/>
        <v>0</v>
      </c>
      <c r="DS1307" s="88"/>
      <c r="DT1307" s="54">
        <f>_xlfn.XLOOKUP($C1307,[32]PSP!$C:$C,[32]PSP!$DT:$DT)</f>
        <v>0</v>
      </c>
      <c r="DU1307" s="27">
        <f>_xlfn.XLOOKUP($C1307,[32]PSP!$C:$C,[32]PSP!$DU:$DU)</f>
        <v>0.4</v>
      </c>
      <c r="DV1307" s="28">
        <f t="shared" si="5216"/>
        <v>0</v>
      </c>
      <c r="DW1307" s="88"/>
      <c r="DX1307" s="54">
        <f>_xlfn.XLOOKUP($C1307,[32]PSP!$C:$C,[32]PSP!$DX:$DX)</f>
        <v>0</v>
      </c>
      <c r="DY1307" s="27">
        <f>_xlfn.XLOOKUP($C1307,[32]PSP!$C:$C,[32]PSP!$DY:$DY)</f>
        <v>0.4</v>
      </c>
      <c r="DZ1307" s="28">
        <f t="shared" si="5217"/>
        <v>0</v>
      </c>
      <c r="EA1307" s="88"/>
      <c r="EB1307" s="54">
        <f>_xlfn.XLOOKUP($C1307,[32]PSP!$C:$C,[32]PSP!$EB:$EB)</f>
        <v>0</v>
      </c>
      <c r="EC1307" s="27">
        <f>_xlfn.XLOOKUP($C1307,[32]PSP!$C:$C,[32]PSP!$EC:$EC)</f>
        <v>0.4</v>
      </c>
      <c r="ED1307" s="28">
        <f t="shared" si="5218"/>
        <v>0</v>
      </c>
      <c r="EE1307" s="88"/>
      <c r="EF1307" s="54">
        <f>_xlfn.XLOOKUP($C1307,[32]PSP!$C:$C,[32]PSP!$EF:$EF)</f>
        <v>0</v>
      </c>
      <c r="EG1307" s="27">
        <f>_xlfn.XLOOKUP($C1307,[32]PSP!$C:$C,[32]PSP!$EG:$EG)</f>
        <v>0.4</v>
      </c>
      <c r="EH1307" s="28">
        <f t="shared" si="5219"/>
        <v>0</v>
      </c>
      <c r="EI1307" s="88"/>
      <c r="EJ1307" s="54">
        <f>_xlfn.XLOOKUP($C1307,[32]PSP!$C:$C,[32]PSP!$EJ:$EJ)</f>
        <v>0</v>
      </c>
      <c r="EK1307" s="27">
        <f>_xlfn.XLOOKUP($C1307,[32]PSP!$C:$C,[32]PSP!$EK:$EK)</f>
        <v>0.4</v>
      </c>
      <c r="EL1307" s="28">
        <f t="shared" si="5220"/>
        <v>0</v>
      </c>
      <c r="EM1307" s="24"/>
      <c r="ES1307" s="118">
        <f t="shared" si="5152"/>
        <v>1.1767000000000001</v>
      </c>
    </row>
    <row r="1308" spans="3:149" ht="14.25" x14ac:dyDescent="0.25">
      <c r="C1308" s="111" t="s">
        <v>1417</v>
      </c>
      <c r="D1308" s="112"/>
      <c r="E1308" s="111"/>
      <c r="F1308" s="113" t="str">
        <f>_xlfn.XLOOKUP($C1308,[32]PSP!$C:$C,[32]PSP!F:F)</f>
        <v>PAVIMENTO RIGIDO</v>
      </c>
      <c r="G1308" s="114"/>
      <c r="H1308" s="114"/>
      <c r="I1308" s="115"/>
      <c r="J1308" s="115"/>
      <c r="K1308" s="1"/>
      <c r="L1308" s="68"/>
      <c r="M1308" s="69"/>
      <c r="N1308" s="67"/>
      <c r="O1308" s="1"/>
      <c r="P1308" s="68"/>
      <c r="Q1308" s="69"/>
      <c r="R1308" s="67"/>
      <c r="S1308" s="1"/>
      <c r="T1308" s="68"/>
      <c r="U1308" s="69"/>
      <c r="V1308" s="67"/>
      <c r="W1308" s="1"/>
      <c r="X1308" s="68"/>
      <c r="Y1308" s="69"/>
      <c r="Z1308" s="67"/>
      <c r="AA1308" s="1"/>
      <c r="AB1308" s="68"/>
      <c r="AC1308" s="69"/>
      <c r="AD1308" s="67"/>
      <c r="AE1308" s="1"/>
      <c r="AF1308" s="68"/>
      <c r="AG1308" s="69"/>
      <c r="AH1308" s="67"/>
      <c r="AI1308" s="1"/>
      <c r="AJ1308" s="68"/>
      <c r="AK1308" s="69"/>
      <c r="AL1308" s="67"/>
      <c r="AM1308" s="1"/>
      <c r="AN1308" s="68"/>
      <c r="AO1308" s="69"/>
      <c r="AP1308" s="67"/>
      <c r="AQ1308" s="1"/>
      <c r="AR1308" s="68"/>
      <c r="AS1308" s="69"/>
      <c r="AT1308" s="67"/>
      <c r="AU1308" s="1"/>
      <c r="AV1308" s="68"/>
      <c r="AW1308" s="69"/>
      <c r="AX1308" s="67"/>
      <c r="AY1308" s="1"/>
      <c r="AZ1308" s="68"/>
      <c r="BA1308" s="69"/>
      <c r="BB1308" s="67"/>
      <c r="BC1308" s="1"/>
      <c r="BD1308" s="68"/>
      <c r="BE1308" s="69"/>
      <c r="BF1308" s="67"/>
      <c r="BG1308" s="1"/>
      <c r="BH1308" s="68"/>
      <c r="BI1308" s="69"/>
      <c r="BJ1308" s="67"/>
      <c r="BK1308" s="1"/>
      <c r="BL1308" s="68"/>
      <c r="BM1308" s="69"/>
      <c r="BN1308" s="67"/>
      <c r="BO1308" s="1"/>
      <c r="BP1308" s="68"/>
      <c r="BQ1308" s="69"/>
      <c r="BR1308" s="67"/>
      <c r="BS1308" s="1"/>
      <c r="BT1308" s="68"/>
      <c r="BU1308" s="69"/>
      <c r="BV1308" s="67"/>
      <c r="BW1308" s="1"/>
      <c r="BX1308" s="68"/>
      <c r="BY1308" s="69"/>
      <c r="BZ1308" s="67"/>
      <c r="CA1308" s="1"/>
      <c r="CB1308" s="68"/>
      <c r="CC1308" s="69"/>
      <c r="CD1308" s="67"/>
      <c r="CE1308" s="1"/>
      <c r="CF1308" s="68"/>
      <c r="CG1308" s="69"/>
      <c r="CH1308" s="67"/>
      <c r="CI1308" s="1"/>
      <c r="CJ1308" s="68"/>
      <c r="CK1308" s="69"/>
      <c r="CL1308" s="67"/>
      <c r="CM1308" s="1"/>
      <c r="CN1308" s="68"/>
      <c r="CO1308" s="69"/>
      <c r="CP1308" s="67"/>
      <c r="CQ1308" s="1"/>
      <c r="CR1308" s="68"/>
      <c r="CS1308" s="69"/>
      <c r="CT1308" s="67"/>
      <c r="CU1308" s="1"/>
      <c r="CV1308" s="68"/>
      <c r="CW1308" s="69"/>
      <c r="CX1308" s="67"/>
      <c r="CY1308" s="1"/>
      <c r="CZ1308" s="68"/>
      <c r="DA1308" s="69"/>
      <c r="DB1308" s="67"/>
      <c r="DC1308" s="1"/>
      <c r="DD1308" s="68"/>
      <c r="DE1308" s="69"/>
      <c r="DF1308" s="67"/>
      <c r="DG1308" s="1"/>
      <c r="DH1308" s="68"/>
      <c r="DI1308" s="69"/>
      <c r="DJ1308" s="67"/>
      <c r="DK1308" s="1"/>
      <c r="DL1308" s="68"/>
      <c r="DM1308" s="69"/>
      <c r="DN1308" s="67"/>
      <c r="DO1308" s="1"/>
      <c r="DP1308" s="68"/>
      <c r="DQ1308" s="69"/>
      <c r="DR1308" s="67"/>
      <c r="DS1308" s="1"/>
      <c r="DT1308" s="68"/>
      <c r="DU1308" s="69"/>
      <c r="DV1308" s="67"/>
      <c r="DW1308" s="1"/>
      <c r="DX1308" s="68"/>
      <c r="DY1308" s="69"/>
      <c r="DZ1308" s="67"/>
      <c r="EA1308" s="1"/>
      <c r="EB1308" s="68"/>
      <c r="EC1308" s="69"/>
      <c r="ED1308" s="67"/>
      <c r="EE1308" s="1"/>
      <c r="EF1308" s="68"/>
      <c r="EG1308" s="69"/>
      <c r="EH1308" s="67"/>
      <c r="EI1308" s="1"/>
      <c r="EJ1308" s="68"/>
      <c r="EK1308" s="69"/>
      <c r="EL1308" s="67"/>
      <c r="EM1308" s="111"/>
      <c r="ES1308" s="118">
        <f t="shared" si="5152"/>
        <v>1.1767000000000001</v>
      </c>
    </row>
    <row r="1309" spans="3:149" ht="14.25" x14ac:dyDescent="0.25">
      <c r="C1309" s="24" t="s">
        <v>1418</v>
      </c>
      <c r="D1309" s="43">
        <f>_xlfn.XLOOKUP($C1309,[32]PSP!$C:$C,[32]PSP!D:D)</f>
        <v>4011211</v>
      </c>
      <c r="E1309" s="24" t="str">
        <f>_xlfn.XLOOKUP($C1309,[32]PSP!$C:$C,[32]PSP!E:E)</f>
        <v>SICRO SERVIÇO</v>
      </c>
      <c r="F1309" s="25" t="str">
        <f>_xlfn.XLOOKUP($C1309,[32]PSP!$C:$C,[32]PSP!F:F)</f>
        <v>REFORÇO DO SUBLEITO COM MATERIAL DE JAZIDA</v>
      </c>
      <c r="G1309" s="26" t="str">
        <f>_xlfn.XLOOKUP($C1309,[32]PSP!$C:$C,[32]PSP!G:G)</f>
        <v>M³</v>
      </c>
      <c r="H1309" s="53">
        <f>_xlfn.XLOOKUP($C1309,[32]PSP!$C:$C,[32]PSP!$H:$H)</f>
        <v>0</v>
      </c>
      <c r="I1309" s="28">
        <f>_xlfn.XLOOKUP($C1309,[32]PSP!$C:$C,[32]PSP!$I:$I)</f>
        <v>0</v>
      </c>
      <c r="J1309" s="28">
        <f t="shared" ref="J1309:J1318" si="5221">IF(LEFT(D1309,6)="COT.IS",I1309,I1309*(1+$J$7))</f>
        <v>0</v>
      </c>
      <c r="K1309" s="88"/>
      <c r="L1309" s="54">
        <f>_xlfn.XLOOKUP($C1309,[32]PSP!$C:$C,[32]PSP!$L:$L)</f>
        <v>0</v>
      </c>
      <c r="M1309" s="27">
        <f>_xlfn.XLOOKUP($C1309,[32]PSP!$C:$C,[32]PSP!$M:$M)</f>
        <v>6.55</v>
      </c>
      <c r="N1309" s="28">
        <f t="shared" ref="N1309:N1318" si="5222">TRUNC(M1309*L1309,2)</f>
        <v>0</v>
      </c>
      <c r="O1309" s="88"/>
      <c r="P1309" s="54">
        <f>_xlfn.XLOOKUP($C1309,[32]PSP!$C:$C,[32]PSP!$P:$P)</f>
        <v>0</v>
      </c>
      <c r="Q1309" s="27">
        <f>_xlfn.XLOOKUP($C1309,[32]PSP!$C:$C,[32]PSP!$Q:$Q)</f>
        <v>6.55</v>
      </c>
      <c r="R1309" s="28">
        <f t="shared" ref="R1309:R1318" si="5223">TRUNC(Q1309*P1309,2)</f>
        <v>0</v>
      </c>
      <c r="S1309" s="88"/>
      <c r="T1309" s="54">
        <f>_xlfn.XLOOKUP($C1309,[32]PSP!$C:$C,[32]PSP!$T:$T)</f>
        <v>0</v>
      </c>
      <c r="U1309" s="27">
        <f>_xlfn.XLOOKUP($C1309,[32]PSP!$C:$C,[32]PSP!$U:$U)</f>
        <v>6.55</v>
      </c>
      <c r="V1309" s="28">
        <f t="shared" ref="V1309:V1318" si="5224">TRUNC(U1309*T1309,2)</f>
        <v>0</v>
      </c>
      <c r="W1309" s="88"/>
      <c r="X1309" s="54">
        <f>_xlfn.XLOOKUP($C1309,[32]PSP!$C:$C,[32]PSP!$X:$X)</f>
        <v>0</v>
      </c>
      <c r="Y1309" s="27">
        <f>_xlfn.XLOOKUP($C1309,[32]PSP!$C:$C,[32]PSP!$Y:$Y)</f>
        <v>6.55</v>
      </c>
      <c r="Z1309" s="28">
        <f t="shared" ref="Z1309:Z1318" si="5225">TRUNC(Y1309*X1309,2)</f>
        <v>0</v>
      </c>
      <c r="AA1309" s="88"/>
      <c r="AB1309" s="54">
        <f>_xlfn.XLOOKUP($C1309,[32]PSP!$C:$C,[32]PSP!$AB:$AB)</f>
        <v>0</v>
      </c>
      <c r="AC1309" s="27">
        <f>_xlfn.XLOOKUP($C1309,[32]PSP!$C:$C,[32]PSP!$AC:$AC)</f>
        <v>6.55</v>
      </c>
      <c r="AD1309" s="28">
        <f t="shared" ref="AD1309:AD1318" si="5226">TRUNC(AC1309*AB1309,2)</f>
        <v>0</v>
      </c>
      <c r="AE1309" s="88"/>
      <c r="AF1309" s="54">
        <f>_xlfn.XLOOKUP($C1309,[32]PSP!$C:$C,[32]PSP!$AF:$AF)</f>
        <v>0</v>
      </c>
      <c r="AG1309" s="27">
        <f>_xlfn.XLOOKUP($C1309,[32]PSP!$C:$C,[32]PSP!$AG:$AG)</f>
        <v>6.55</v>
      </c>
      <c r="AH1309" s="28">
        <f t="shared" ref="AH1309:AH1318" si="5227">TRUNC(AG1309*AF1309,2)</f>
        <v>0</v>
      </c>
      <c r="AI1309" s="88"/>
      <c r="AJ1309" s="54">
        <f>_xlfn.XLOOKUP($C1309,[32]PSP!$C:$C,[32]PSP!$AJ:$AJ)</f>
        <v>0</v>
      </c>
      <c r="AK1309" s="27">
        <f>_xlfn.XLOOKUP($C1309,[32]PSP!$C:$C,[32]PSP!$AK:$AK)</f>
        <v>6.55</v>
      </c>
      <c r="AL1309" s="28">
        <f t="shared" ref="AL1309:AL1318" si="5228">TRUNC(AK1309*AJ1309,2)</f>
        <v>0</v>
      </c>
      <c r="AM1309" s="88"/>
      <c r="AN1309" s="54">
        <f>_xlfn.XLOOKUP($C1309,[32]PSP!$C:$C,[32]PSP!$AN:$AN)</f>
        <v>0</v>
      </c>
      <c r="AO1309" s="27">
        <f>_xlfn.XLOOKUP($C1309,[32]PSP!$C:$C,[32]PSP!$AO:$AO)</f>
        <v>6.55</v>
      </c>
      <c r="AP1309" s="28">
        <f t="shared" ref="AP1309:AP1318" si="5229">TRUNC(AO1309*AN1309,2)</f>
        <v>0</v>
      </c>
      <c r="AQ1309" s="88"/>
      <c r="AR1309" s="54">
        <f>_xlfn.XLOOKUP($C1309,[32]PSP!$C:$C,[32]PSP!$AR:$AR)</f>
        <v>0</v>
      </c>
      <c r="AS1309" s="27">
        <f>_xlfn.XLOOKUP($C1309,[32]PSP!$C:$C,[32]PSP!$AS:$AS)</f>
        <v>6.55</v>
      </c>
      <c r="AT1309" s="28">
        <f t="shared" ref="AT1309:AT1318" si="5230">TRUNC(AS1309*AR1309,2)</f>
        <v>0</v>
      </c>
      <c r="AU1309" s="88"/>
      <c r="AV1309" s="54">
        <f>_xlfn.XLOOKUP($C1309,[32]PSP!$C:$C,[32]PSP!$AV:$AV)</f>
        <v>0</v>
      </c>
      <c r="AW1309" s="27">
        <f>_xlfn.XLOOKUP($C1309,[32]PSP!$C:$C,[32]PSP!$AW:$AW)</f>
        <v>6.55</v>
      </c>
      <c r="AX1309" s="28">
        <f t="shared" ref="AX1309:AX1318" si="5231">TRUNC(AW1309*AV1309,2)</f>
        <v>0</v>
      </c>
      <c r="AY1309" s="88"/>
      <c r="AZ1309" s="54">
        <f>_xlfn.XLOOKUP($C1309,[32]PSP!$C:$C,[32]PSP!$AZ:$AZ)</f>
        <v>0</v>
      </c>
      <c r="BA1309" s="27">
        <f>_xlfn.XLOOKUP($C1309,[32]PSP!$C:$C,[32]PSP!$BA:$BA)</f>
        <v>6.55</v>
      </c>
      <c r="BB1309" s="28">
        <f t="shared" ref="BB1309:BB1318" si="5232">TRUNC(BA1309*AZ1309,2)</f>
        <v>0</v>
      </c>
      <c r="BC1309" s="88"/>
      <c r="BD1309" s="54">
        <f>_xlfn.XLOOKUP($C1309,[32]PSP!$C:$C,[32]PSP!$BD:$BD)</f>
        <v>0</v>
      </c>
      <c r="BE1309" s="27">
        <f>_xlfn.XLOOKUP($C1309,[32]PSP!$C:$C,[32]PSP!$BE:$BE)</f>
        <v>6.55</v>
      </c>
      <c r="BF1309" s="28">
        <f t="shared" ref="BF1309:BF1318" si="5233">TRUNC(BE1309*BD1309,2)</f>
        <v>0</v>
      </c>
      <c r="BG1309" s="88"/>
      <c r="BH1309" s="54">
        <f>_xlfn.XLOOKUP($C1309,[32]PSP!$C:$C,[32]PSP!$BH:$BH)</f>
        <v>0</v>
      </c>
      <c r="BI1309" s="27">
        <f>_xlfn.XLOOKUP($C1309,[32]PSP!$C:$C,[32]PSP!$BI:$BI)</f>
        <v>6.55</v>
      </c>
      <c r="BJ1309" s="28">
        <f t="shared" ref="BJ1309:BJ1318" si="5234">TRUNC(BI1309*BH1309,2)</f>
        <v>0</v>
      </c>
      <c r="BK1309" s="88"/>
      <c r="BL1309" s="54">
        <f>_xlfn.XLOOKUP($C1309,[32]PSP!$C:$C,[32]PSP!$BL:$BL)</f>
        <v>0</v>
      </c>
      <c r="BM1309" s="27">
        <f>_xlfn.XLOOKUP($C1309,[32]PSP!$C:$C,[32]PSP!$BM:$BM)</f>
        <v>6.55</v>
      </c>
      <c r="BN1309" s="28">
        <f t="shared" ref="BN1309:BN1318" si="5235">TRUNC(BM1309*BL1309,2)</f>
        <v>0</v>
      </c>
      <c r="BO1309" s="88"/>
      <c r="BP1309" s="54">
        <f>_xlfn.XLOOKUP($C1309,[32]PSP!$C:$C,[32]PSP!$BP:$BP)</f>
        <v>0</v>
      </c>
      <c r="BQ1309" s="27">
        <f>_xlfn.XLOOKUP($C1309,[32]PSP!$C:$C,[32]PSP!$BQ:$BQ)</f>
        <v>6.55</v>
      </c>
      <c r="BR1309" s="28">
        <f t="shared" ref="BR1309:BR1318" si="5236">TRUNC(BQ1309*BP1309,2)</f>
        <v>0</v>
      </c>
      <c r="BS1309" s="88"/>
      <c r="BT1309" s="54">
        <f>_xlfn.XLOOKUP($C1309,[32]PSP!$C:$C,[32]PSP!$BT:$BT)</f>
        <v>0</v>
      </c>
      <c r="BU1309" s="27">
        <f>_xlfn.XLOOKUP($C1309,[32]PSP!$C:$C,[32]PSP!$BU:$BU)</f>
        <v>6.55</v>
      </c>
      <c r="BV1309" s="28">
        <f t="shared" ref="BV1309:BV1318" si="5237">TRUNC(BU1309*BT1309,2)</f>
        <v>0</v>
      </c>
      <c r="BW1309" s="88"/>
      <c r="BX1309" s="54">
        <f>_xlfn.XLOOKUP($C1309,[32]PSP!$C:$C,[32]PSP!$BX:$BX)</f>
        <v>0</v>
      </c>
      <c r="BY1309" s="27">
        <f>_xlfn.XLOOKUP($C1309,[32]PSP!$C:$C,[32]PSP!$BY:$BY)</f>
        <v>6.55</v>
      </c>
      <c r="BZ1309" s="28">
        <f t="shared" ref="BZ1309:BZ1318" si="5238">TRUNC(BY1309*BX1309,2)</f>
        <v>0</v>
      </c>
      <c r="CA1309" s="88"/>
      <c r="CB1309" s="54">
        <f>_xlfn.XLOOKUP($C1309,[32]PSP!$C:$C,[32]PSP!$CB:$CB)</f>
        <v>0</v>
      </c>
      <c r="CC1309" s="27">
        <f>_xlfn.XLOOKUP($C1309,[32]PSP!$C:$C,[32]PSP!$CC:$CC)</f>
        <v>6.55</v>
      </c>
      <c r="CD1309" s="28">
        <f t="shared" ref="CD1309:CD1318" si="5239">TRUNC(CC1309*CB1309,2)</f>
        <v>0</v>
      </c>
      <c r="CE1309" s="88"/>
      <c r="CF1309" s="54">
        <f>_xlfn.XLOOKUP($C1309,[32]PSP!$C:$C,[32]PSP!$CF:$CF)</f>
        <v>0</v>
      </c>
      <c r="CG1309" s="27">
        <f>_xlfn.XLOOKUP($C1309,[32]PSP!$C:$C,[32]PSP!$CG:$CG)</f>
        <v>6.55</v>
      </c>
      <c r="CH1309" s="28">
        <f t="shared" ref="CH1309:CH1318" si="5240">TRUNC(CG1309*CF1309,2)</f>
        <v>0</v>
      </c>
      <c r="CI1309" s="88"/>
      <c r="CJ1309" s="54">
        <f>_xlfn.XLOOKUP($C1309,[32]PSP!$C:$C,[32]PSP!$CJ:$CJ)</f>
        <v>0</v>
      </c>
      <c r="CK1309" s="27">
        <f>_xlfn.XLOOKUP($C1309,[32]PSP!$C:$C,[32]PSP!$CK:$CK)</f>
        <v>6.55</v>
      </c>
      <c r="CL1309" s="28">
        <f t="shared" ref="CL1309:CL1318" si="5241">TRUNC(CK1309*CJ1309,2)</f>
        <v>0</v>
      </c>
      <c r="CM1309" s="88"/>
      <c r="CN1309" s="54">
        <f>_xlfn.XLOOKUP($C1309,[32]PSP!$C:$C,[32]PSP!$CN:$CN)</f>
        <v>0</v>
      </c>
      <c r="CO1309" s="27">
        <f>_xlfn.XLOOKUP($C1309,[32]PSP!$C:$C,[32]PSP!$CO:$CO)</f>
        <v>6.55</v>
      </c>
      <c r="CP1309" s="28">
        <f t="shared" ref="CP1309:CP1318" si="5242">TRUNC(CO1309*CN1309,2)</f>
        <v>0</v>
      </c>
      <c r="CQ1309" s="88"/>
      <c r="CR1309" s="54">
        <f>_xlfn.XLOOKUP($C1309,[32]PSP!$C:$C,[32]PSP!$CR:$CR)</f>
        <v>0</v>
      </c>
      <c r="CS1309" s="27">
        <f>_xlfn.XLOOKUP($C1309,[32]PSP!$C:$C,[32]PSP!$CS:$CS)</f>
        <v>6.55</v>
      </c>
      <c r="CT1309" s="28">
        <f t="shared" ref="CT1309:CT1318" si="5243">TRUNC(CS1309*CR1309,2)</f>
        <v>0</v>
      </c>
      <c r="CU1309" s="88"/>
      <c r="CV1309" s="54">
        <f>_xlfn.XLOOKUP($C1309,[32]PSP!$C:$C,[32]PSP!$CV:$CV)</f>
        <v>0</v>
      </c>
      <c r="CW1309" s="27">
        <f>_xlfn.XLOOKUP($C1309,[32]PSP!$C:$C,[32]PSP!$CW:$CW)</f>
        <v>6.55</v>
      </c>
      <c r="CX1309" s="28">
        <f t="shared" ref="CX1309:CX1318" si="5244">TRUNC(CW1309*CV1309,2)</f>
        <v>0</v>
      </c>
      <c r="CY1309" s="88"/>
      <c r="CZ1309" s="54">
        <f>_xlfn.XLOOKUP($C1309,[32]PSP!$C:$C,[32]PSP!$CZ:$CZ)</f>
        <v>0</v>
      </c>
      <c r="DA1309" s="27">
        <f>_xlfn.XLOOKUP($C1309,[32]PSP!$C:$C,[32]PSP!$DA:$DA)</f>
        <v>6.55</v>
      </c>
      <c r="DB1309" s="28">
        <f t="shared" ref="DB1309:DB1318" si="5245">TRUNC(DA1309*CZ1309,2)</f>
        <v>0</v>
      </c>
      <c r="DC1309" s="88"/>
      <c r="DD1309" s="54">
        <f>_xlfn.XLOOKUP($C1309,[32]PSP!$C:$C,[32]PSP!$DD:$DD)</f>
        <v>0</v>
      </c>
      <c r="DE1309" s="27">
        <f>_xlfn.XLOOKUP($C1309,[32]PSP!$C:$C,[32]PSP!$DE:$DE)</f>
        <v>6.55</v>
      </c>
      <c r="DF1309" s="28">
        <f t="shared" ref="DF1309:DF1318" si="5246">TRUNC(DE1309*DD1309,2)</f>
        <v>0</v>
      </c>
      <c r="DG1309" s="88"/>
      <c r="DH1309" s="54">
        <f>_xlfn.XLOOKUP($C1309,[32]PSP!$C:$C,[32]PSP!$DH:$DH)</f>
        <v>0</v>
      </c>
      <c r="DI1309" s="27">
        <f>_xlfn.XLOOKUP($C1309,[32]PSP!$C:$C,[32]PSP!$DI:$DI)</f>
        <v>6.55</v>
      </c>
      <c r="DJ1309" s="28">
        <f t="shared" ref="DJ1309:DJ1318" si="5247">TRUNC(DI1309*DH1309,2)</f>
        <v>0</v>
      </c>
      <c r="DK1309" s="88"/>
      <c r="DL1309" s="54">
        <f>_xlfn.XLOOKUP($C1309,[32]PSP!$C:$C,[32]PSP!$DL:$DL)</f>
        <v>0</v>
      </c>
      <c r="DM1309" s="27">
        <f>_xlfn.XLOOKUP($C1309,[32]PSP!$C:$C,[32]PSP!$DM:$DM)</f>
        <v>6.55</v>
      </c>
      <c r="DN1309" s="28">
        <f t="shared" ref="DN1309:DN1318" si="5248">TRUNC(DM1309*DL1309,2)</f>
        <v>0</v>
      </c>
      <c r="DO1309" s="88"/>
      <c r="DP1309" s="54">
        <f>_xlfn.XLOOKUP($C1309,[32]PSP!$C:$C,[32]PSP!$DP:$DP)</f>
        <v>0</v>
      </c>
      <c r="DQ1309" s="27">
        <f>_xlfn.XLOOKUP($C1309,[32]PSP!$C:$C,[32]PSP!$DQ:$DQ)</f>
        <v>6.55</v>
      </c>
      <c r="DR1309" s="28">
        <f t="shared" ref="DR1309:DR1318" si="5249">TRUNC(DQ1309*DP1309,2)</f>
        <v>0</v>
      </c>
      <c r="DS1309" s="88"/>
      <c r="DT1309" s="54">
        <f>_xlfn.XLOOKUP($C1309,[32]PSP!$C:$C,[32]PSP!$DT:$DT)</f>
        <v>0</v>
      </c>
      <c r="DU1309" s="27">
        <f>_xlfn.XLOOKUP($C1309,[32]PSP!$C:$C,[32]PSP!$DU:$DU)</f>
        <v>6.55</v>
      </c>
      <c r="DV1309" s="28">
        <f t="shared" ref="DV1309:DV1318" si="5250">TRUNC(DU1309*DT1309,2)</f>
        <v>0</v>
      </c>
      <c r="DW1309" s="88"/>
      <c r="DX1309" s="54">
        <f>_xlfn.XLOOKUP($C1309,[32]PSP!$C:$C,[32]PSP!$DX:$DX)</f>
        <v>0</v>
      </c>
      <c r="DY1309" s="27">
        <f>_xlfn.XLOOKUP($C1309,[32]PSP!$C:$C,[32]PSP!$DY:$DY)</f>
        <v>6.55</v>
      </c>
      <c r="DZ1309" s="28">
        <f t="shared" ref="DZ1309:DZ1318" si="5251">TRUNC(DY1309*DX1309,2)</f>
        <v>0</v>
      </c>
      <c r="EA1309" s="88"/>
      <c r="EB1309" s="54">
        <f>_xlfn.XLOOKUP($C1309,[32]PSP!$C:$C,[32]PSP!$EB:$EB)</f>
        <v>0</v>
      </c>
      <c r="EC1309" s="27">
        <f>_xlfn.XLOOKUP($C1309,[32]PSP!$C:$C,[32]PSP!$EC:$EC)</f>
        <v>6.55</v>
      </c>
      <c r="ED1309" s="28">
        <f t="shared" ref="ED1309:ED1318" si="5252">TRUNC(EC1309*EB1309,2)</f>
        <v>0</v>
      </c>
      <c r="EE1309" s="88"/>
      <c r="EF1309" s="54">
        <f>_xlfn.XLOOKUP($C1309,[32]PSP!$C:$C,[32]PSP!$EF:$EF)</f>
        <v>0</v>
      </c>
      <c r="EG1309" s="27">
        <f>_xlfn.XLOOKUP($C1309,[32]PSP!$C:$C,[32]PSP!$EG:$EG)</f>
        <v>6.55</v>
      </c>
      <c r="EH1309" s="28">
        <f t="shared" ref="EH1309:EH1318" si="5253">TRUNC(EG1309*EF1309,2)</f>
        <v>0</v>
      </c>
      <c r="EI1309" s="88"/>
      <c r="EJ1309" s="54">
        <f>_xlfn.XLOOKUP($C1309,[32]PSP!$C:$C,[32]PSP!$EJ:$EJ)</f>
        <v>0</v>
      </c>
      <c r="EK1309" s="27">
        <f>_xlfn.XLOOKUP($C1309,[32]PSP!$C:$C,[32]PSP!$EK:$EK)</f>
        <v>6.55</v>
      </c>
      <c r="EL1309" s="28">
        <f t="shared" ref="EL1309:EL1318" si="5254">TRUNC(EK1309*EJ1309,2)</f>
        <v>0</v>
      </c>
      <c r="EM1309" s="24"/>
      <c r="ES1309" s="118">
        <f t="shared" si="5152"/>
        <v>1.1767000000000001</v>
      </c>
    </row>
    <row r="1310" spans="3:149" ht="14.25" x14ac:dyDescent="0.25">
      <c r="C1310" s="24" t="s">
        <v>1419</v>
      </c>
      <c r="D1310" s="43">
        <f>_xlfn.XLOOKUP($C1310,[32]PSP!$C:$C,[32]PSP!D:D)</f>
        <v>4011209</v>
      </c>
      <c r="E1310" s="24" t="str">
        <f>_xlfn.XLOOKUP($C1310,[32]PSP!$C:$C,[32]PSP!E:E)</f>
        <v>SICRO SERVIÇO</v>
      </c>
      <c r="F1310" s="25" t="str">
        <f>_xlfn.XLOOKUP($C1310,[32]PSP!$C:$C,[32]PSP!F:F)</f>
        <v>REGULARIZAÇÃO DO SUBLEITO</v>
      </c>
      <c r="G1310" s="26" t="str">
        <f>_xlfn.XLOOKUP($C1310,[32]PSP!$C:$C,[32]PSP!G:G)</f>
        <v>M²</v>
      </c>
      <c r="H1310" s="53">
        <f>_xlfn.XLOOKUP($C1310,[32]PSP!$C:$C,[32]PSP!$H:$H)</f>
        <v>0</v>
      </c>
      <c r="I1310" s="28">
        <f>_xlfn.XLOOKUP($C1310,[32]PSP!$C:$C,[32]PSP!$I:$I)</f>
        <v>0</v>
      </c>
      <c r="J1310" s="28">
        <f t="shared" si="5221"/>
        <v>0</v>
      </c>
      <c r="K1310" s="88"/>
      <c r="L1310" s="54">
        <f>_xlfn.XLOOKUP($C1310,[32]PSP!$C:$C,[32]PSP!$L:$L)</f>
        <v>0</v>
      </c>
      <c r="M1310" s="27">
        <f>_xlfn.XLOOKUP($C1310,[32]PSP!$C:$C,[32]PSP!$M:$M)</f>
        <v>0.68</v>
      </c>
      <c r="N1310" s="28">
        <f t="shared" si="5222"/>
        <v>0</v>
      </c>
      <c r="O1310" s="88"/>
      <c r="P1310" s="54">
        <f>_xlfn.XLOOKUP($C1310,[32]PSP!$C:$C,[32]PSP!$P:$P)</f>
        <v>0</v>
      </c>
      <c r="Q1310" s="27">
        <f>_xlfn.XLOOKUP($C1310,[32]PSP!$C:$C,[32]PSP!$Q:$Q)</f>
        <v>0.68</v>
      </c>
      <c r="R1310" s="28">
        <f t="shared" si="5223"/>
        <v>0</v>
      </c>
      <c r="S1310" s="88"/>
      <c r="T1310" s="54">
        <f>_xlfn.XLOOKUP($C1310,[32]PSP!$C:$C,[32]PSP!$T:$T)</f>
        <v>0</v>
      </c>
      <c r="U1310" s="27">
        <f>_xlfn.XLOOKUP($C1310,[32]PSP!$C:$C,[32]PSP!$U:$U)</f>
        <v>0.68</v>
      </c>
      <c r="V1310" s="28">
        <f t="shared" si="5224"/>
        <v>0</v>
      </c>
      <c r="W1310" s="88"/>
      <c r="X1310" s="54">
        <f>_xlfn.XLOOKUP($C1310,[32]PSP!$C:$C,[32]PSP!$X:$X)</f>
        <v>0</v>
      </c>
      <c r="Y1310" s="27">
        <f>_xlfn.XLOOKUP($C1310,[32]PSP!$C:$C,[32]PSP!$Y:$Y)</f>
        <v>0.68</v>
      </c>
      <c r="Z1310" s="28">
        <f t="shared" si="5225"/>
        <v>0</v>
      </c>
      <c r="AA1310" s="88"/>
      <c r="AB1310" s="54">
        <f>_xlfn.XLOOKUP($C1310,[32]PSP!$C:$C,[32]PSP!$AB:$AB)</f>
        <v>0</v>
      </c>
      <c r="AC1310" s="27">
        <f>_xlfn.XLOOKUP($C1310,[32]PSP!$C:$C,[32]PSP!$AC:$AC)</f>
        <v>0.68</v>
      </c>
      <c r="AD1310" s="28">
        <f t="shared" si="5226"/>
        <v>0</v>
      </c>
      <c r="AE1310" s="88"/>
      <c r="AF1310" s="54">
        <f>_xlfn.XLOOKUP($C1310,[32]PSP!$C:$C,[32]PSP!$AF:$AF)</f>
        <v>0</v>
      </c>
      <c r="AG1310" s="27">
        <f>_xlfn.XLOOKUP($C1310,[32]PSP!$C:$C,[32]PSP!$AG:$AG)</f>
        <v>0.68</v>
      </c>
      <c r="AH1310" s="28">
        <f t="shared" si="5227"/>
        <v>0</v>
      </c>
      <c r="AI1310" s="88"/>
      <c r="AJ1310" s="54">
        <f>_xlfn.XLOOKUP($C1310,[32]PSP!$C:$C,[32]PSP!$AJ:$AJ)</f>
        <v>0</v>
      </c>
      <c r="AK1310" s="27">
        <f>_xlfn.XLOOKUP($C1310,[32]PSP!$C:$C,[32]PSP!$AK:$AK)</f>
        <v>0.68</v>
      </c>
      <c r="AL1310" s="28">
        <f t="shared" si="5228"/>
        <v>0</v>
      </c>
      <c r="AM1310" s="88"/>
      <c r="AN1310" s="54">
        <f>_xlfn.XLOOKUP($C1310,[32]PSP!$C:$C,[32]PSP!$AN:$AN)</f>
        <v>0</v>
      </c>
      <c r="AO1310" s="27">
        <f>_xlfn.XLOOKUP($C1310,[32]PSP!$C:$C,[32]PSP!$AO:$AO)</f>
        <v>0.68</v>
      </c>
      <c r="AP1310" s="28">
        <f t="shared" si="5229"/>
        <v>0</v>
      </c>
      <c r="AQ1310" s="88"/>
      <c r="AR1310" s="54">
        <f>_xlfn.XLOOKUP($C1310,[32]PSP!$C:$C,[32]PSP!$AR:$AR)</f>
        <v>0</v>
      </c>
      <c r="AS1310" s="27">
        <f>_xlfn.XLOOKUP($C1310,[32]PSP!$C:$C,[32]PSP!$AS:$AS)</f>
        <v>0.68</v>
      </c>
      <c r="AT1310" s="28">
        <f t="shared" si="5230"/>
        <v>0</v>
      </c>
      <c r="AU1310" s="88"/>
      <c r="AV1310" s="54">
        <f>_xlfn.XLOOKUP($C1310,[32]PSP!$C:$C,[32]PSP!$AV:$AV)</f>
        <v>0</v>
      </c>
      <c r="AW1310" s="27">
        <f>_xlfn.XLOOKUP($C1310,[32]PSP!$C:$C,[32]PSP!$AW:$AW)</f>
        <v>0.68</v>
      </c>
      <c r="AX1310" s="28">
        <f t="shared" si="5231"/>
        <v>0</v>
      </c>
      <c r="AY1310" s="88"/>
      <c r="AZ1310" s="54">
        <f>_xlfn.XLOOKUP($C1310,[32]PSP!$C:$C,[32]PSP!$AZ:$AZ)</f>
        <v>0</v>
      </c>
      <c r="BA1310" s="27">
        <f>_xlfn.XLOOKUP($C1310,[32]PSP!$C:$C,[32]PSP!$BA:$BA)</f>
        <v>0.68</v>
      </c>
      <c r="BB1310" s="28">
        <f t="shared" si="5232"/>
        <v>0</v>
      </c>
      <c r="BC1310" s="88"/>
      <c r="BD1310" s="54">
        <f>_xlfn.XLOOKUP($C1310,[32]PSP!$C:$C,[32]PSP!$BD:$BD)</f>
        <v>0</v>
      </c>
      <c r="BE1310" s="27">
        <f>_xlfn.XLOOKUP($C1310,[32]PSP!$C:$C,[32]PSP!$BE:$BE)</f>
        <v>0.68</v>
      </c>
      <c r="BF1310" s="28">
        <f t="shared" si="5233"/>
        <v>0</v>
      </c>
      <c r="BG1310" s="88"/>
      <c r="BH1310" s="54">
        <f>_xlfn.XLOOKUP($C1310,[32]PSP!$C:$C,[32]PSP!$BH:$BH)</f>
        <v>0</v>
      </c>
      <c r="BI1310" s="27">
        <f>_xlfn.XLOOKUP($C1310,[32]PSP!$C:$C,[32]PSP!$BI:$BI)</f>
        <v>0.68</v>
      </c>
      <c r="BJ1310" s="28">
        <f t="shared" si="5234"/>
        <v>0</v>
      </c>
      <c r="BK1310" s="88"/>
      <c r="BL1310" s="54">
        <f>_xlfn.XLOOKUP($C1310,[32]PSP!$C:$C,[32]PSP!$BL:$BL)</f>
        <v>0</v>
      </c>
      <c r="BM1310" s="27">
        <f>_xlfn.XLOOKUP($C1310,[32]PSP!$C:$C,[32]PSP!$BM:$BM)</f>
        <v>0.68</v>
      </c>
      <c r="BN1310" s="28">
        <f t="shared" si="5235"/>
        <v>0</v>
      </c>
      <c r="BO1310" s="88"/>
      <c r="BP1310" s="54">
        <f>_xlfn.XLOOKUP($C1310,[32]PSP!$C:$C,[32]PSP!$BP:$BP)</f>
        <v>0</v>
      </c>
      <c r="BQ1310" s="27">
        <f>_xlfn.XLOOKUP($C1310,[32]PSP!$C:$C,[32]PSP!$BQ:$BQ)</f>
        <v>0.68</v>
      </c>
      <c r="BR1310" s="28">
        <f t="shared" si="5236"/>
        <v>0</v>
      </c>
      <c r="BS1310" s="88"/>
      <c r="BT1310" s="54">
        <f>_xlfn.XLOOKUP($C1310,[32]PSP!$C:$C,[32]PSP!$BT:$BT)</f>
        <v>0</v>
      </c>
      <c r="BU1310" s="27">
        <f>_xlfn.XLOOKUP($C1310,[32]PSP!$C:$C,[32]PSP!$BU:$BU)</f>
        <v>0.68</v>
      </c>
      <c r="BV1310" s="28">
        <f t="shared" si="5237"/>
        <v>0</v>
      </c>
      <c r="BW1310" s="88"/>
      <c r="BX1310" s="54">
        <f>_xlfn.XLOOKUP($C1310,[32]PSP!$C:$C,[32]PSP!$BX:$BX)</f>
        <v>0</v>
      </c>
      <c r="BY1310" s="27">
        <f>_xlfn.XLOOKUP($C1310,[32]PSP!$C:$C,[32]PSP!$BY:$BY)</f>
        <v>0.68</v>
      </c>
      <c r="BZ1310" s="28">
        <f t="shared" si="5238"/>
        <v>0</v>
      </c>
      <c r="CA1310" s="88"/>
      <c r="CB1310" s="54">
        <f>_xlfn.XLOOKUP($C1310,[32]PSP!$C:$C,[32]PSP!$CB:$CB)</f>
        <v>0</v>
      </c>
      <c r="CC1310" s="27">
        <f>_xlfn.XLOOKUP($C1310,[32]PSP!$C:$C,[32]PSP!$CC:$CC)</f>
        <v>0.68</v>
      </c>
      <c r="CD1310" s="28">
        <f t="shared" si="5239"/>
        <v>0</v>
      </c>
      <c r="CE1310" s="88"/>
      <c r="CF1310" s="54">
        <f>_xlfn.XLOOKUP($C1310,[32]PSP!$C:$C,[32]PSP!$CF:$CF)</f>
        <v>0</v>
      </c>
      <c r="CG1310" s="27">
        <f>_xlfn.XLOOKUP($C1310,[32]PSP!$C:$C,[32]PSP!$CG:$CG)</f>
        <v>0.68</v>
      </c>
      <c r="CH1310" s="28">
        <f t="shared" si="5240"/>
        <v>0</v>
      </c>
      <c r="CI1310" s="88"/>
      <c r="CJ1310" s="54">
        <f>_xlfn.XLOOKUP($C1310,[32]PSP!$C:$C,[32]PSP!$CJ:$CJ)</f>
        <v>0</v>
      </c>
      <c r="CK1310" s="27">
        <f>_xlfn.XLOOKUP($C1310,[32]PSP!$C:$C,[32]PSP!$CK:$CK)</f>
        <v>0.68</v>
      </c>
      <c r="CL1310" s="28">
        <f t="shared" si="5241"/>
        <v>0</v>
      </c>
      <c r="CM1310" s="88"/>
      <c r="CN1310" s="54">
        <f>_xlfn.XLOOKUP($C1310,[32]PSP!$C:$C,[32]PSP!$CN:$CN)</f>
        <v>0</v>
      </c>
      <c r="CO1310" s="27">
        <f>_xlfn.XLOOKUP($C1310,[32]PSP!$C:$C,[32]PSP!$CO:$CO)</f>
        <v>0.68</v>
      </c>
      <c r="CP1310" s="28">
        <f t="shared" si="5242"/>
        <v>0</v>
      </c>
      <c r="CQ1310" s="88"/>
      <c r="CR1310" s="54">
        <f>_xlfn.XLOOKUP($C1310,[32]PSP!$C:$C,[32]PSP!$CR:$CR)</f>
        <v>0</v>
      </c>
      <c r="CS1310" s="27">
        <f>_xlfn.XLOOKUP($C1310,[32]PSP!$C:$C,[32]PSP!$CS:$CS)</f>
        <v>0.68</v>
      </c>
      <c r="CT1310" s="28">
        <f t="shared" si="5243"/>
        <v>0</v>
      </c>
      <c r="CU1310" s="88"/>
      <c r="CV1310" s="54">
        <f>_xlfn.XLOOKUP($C1310,[32]PSP!$C:$C,[32]PSP!$CV:$CV)</f>
        <v>0</v>
      </c>
      <c r="CW1310" s="27">
        <f>_xlfn.XLOOKUP($C1310,[32]PSP!$C:$C,[32]PSP!$CW:$CW)</f>
        <v>0.68</v>
      </c>
      <c r="CX1310" s="28">
        <f t="shared" si="5244"/>
        <v>0</v>
      </c>
      <c r="CY1310" s="88"/>
      <c r="CZ1310" s="54">
        <f>_xlfn.XLOOKUP($C1310,[32]PSP!$C:$C,[32]PSP!$CZ:$CZ)</f>
        <v>0</v>
      </c>
      <c r="DA1310" s="27">
        <f>_xlfn.XLOOKUP($C1310,[32]PSP!$C:$C,[32]PSP!$DA:$DA)</f>
        <v>0.68</v>
      </c>
      <c r="DB1310" s="28">
        <f t="shared" si="5245"/>
        <v>0</v>
      </c>
      <c r="DC1310" s="88"/>
      <c r="DD1310" s="54">
        <f>_xlfn.XLOOKUP($C1310,[32]PSP!$C:$C,[32]PSP!$DD:$DD)</f>
        <v>0</v>
      </c>
      <c r="DE1310" s="27">
        <f>_xlfn.XLOOKUP($C1310,[32]PSP!$C:$C,[32]PSP!$DE:$DE)</f>
        <v>0.68</v>
      </c>
      <c r="DF1310" s="28">
        <f t="shared" si="5246"/>
        <v>0</v>
      </c>
      <c r="DG1310" s="88"/>
      <c r="DH1310" s="54">
        <f>_xlfn.XLOOKUP($C1310,[32]PSP!$C:$C,[32]PSP!$DH:$DH)</f>
        <v>0</v>
      </c>
      <c r="DI1310" s="27">
        <f>_xlfn.XLOOKUP($C1310,[32]PSP!$C:$C,[32]PSP!$DI:$DI)</f>
        <v>0.68</v>
      </c>
      <c r="DJ1310" s="28">
        <f t="shared" si="5247"/>
        <v>0</v>
      </c>
      <c r="DK1310" s="88"/>
      <c r="DL1310" s="54">
        <f>_xlfn.XLOOKUP($C1310,[32]PSP!$C:$C,[32]PSP!$DL:$DL)</f>
        <v>0</v>
      </c>
      <c r="DM1310" s="27">
        <f>_xlfn.XLOOKUP($C1310,[32]PSP!$C:$C,[32]PSP!$DM:$DM)</f>
        <v>0.68</v>
      </c>
      <c r="DN1310" s="28">
        <f t="shared" si="5248"/>
        <v>0</v>
      </c>
      <c r="DO1310" s="88"/>
      <c r="DP1310" s="54">
        <f>_xlfn.XLOOKUP($C1310,[32]PSP!$C:$C,[32]PSP!$DP:$DP)</f>
        <v>0</v>
      </c>
      <c r="DQ1310" s="27">
        <f>_xlfn.XLOOKUP($C1310,[32]PSP!$C:$C,[32]PSP!$DQ:$DQ)</f>
        <v>0.68</v>
      </c>
      <c r="DR1310" s="28">
        <f t="shared" si="5249"/>
        <v>0</v>
      </c>
      <c r="DS1310" s="88"/>
      <c r="DT1310" s="54">
        <f>_xlfn.XLOOKUP($C1310,[32]PSP!$C:$C,[32]PSP!$DT:$DT)</f>
        <v>0</v>
      </c>
      <c r="DU1310" s="27">
        <f>_xlfn.XLOOKUP($C1310,[32]PSP!$C:$C,[32]PSP!$DU:$DU)</f>
        <v>0.68</v>
      </c>
      <c r="DV1310" s="28">
        <f t="shared" si="5250"/>
        <v>0</v>
      </c>
      <c r="DW1310" s="88"/>
      <c r="DX1310" s="54">
        <f>_xlfn.XLOOKUP($C1310,[32]PSP!$C:$C,[32]PSP!$DX:$DX)</f>
        <v>0</v>
      </c>
      <c r="DY1310" s="27">
        <f>_xlfn.XLOOKUP($C1310,[32]PSP!$C:$C,[32]PSP!$DY:$DY)</f>
        <v>0.68</v>
      </c>
      <c r="DZ1310" s="28">
        <f t="shared" si="5251"/>
        <v>0</v>
      </c>
      <c r="EA1310" s="88"/>
      <c r="EB1310" s="54">
        <f>_xlfn.XLOOKUP($C1310,[32]PSP!$C:$C,[32]PSP!$EB:$EB)</f>
        <v>0</v>
      </c>
      <c r="EC1310" s="27">
        <f>_xlfn.XLOOKUP($C1310,[32]PSP!$C:$C,[32]PSP!$EC:$EC)</f>
        <v>0.68</v>
      </c>
      <c r="ED1310" s="28">
        <f t="shared" si="5252"/>
        <v>0</v>
      </c>
      <c r="EE1310" s="88"/>
      <c r="EF1310" s="54">
        <f>_xlfn.XLOOKUP($C1310,[32]PSP!$C:$C,[32]PSP!$EF:$EF)</f>
        <v>0</v>
      </c>
      <c r="EG1310" s="27">
        <f>_xlfn.XLOOKUP($C1310,[32]PSP!$C:$C,[32]PSP!$EG:$EG)</f>
        <v>0.68</v>
      </c>
      <c r="EH1310" s="28">
        <f t="shared" si="5253"/>
        <v>0</v>
      </c>
      <c r="EI1310" s="88"/>
      <c r="EJ1310" s="54">
        <f>_xlfn.XLOOKUP($C1310,[32]PSP!$C:$C,[32]PSP!$EJ:$EJ)</f>
        <v>0</v>
      </c>
      <c r="EK1310" s="27">
        <f>_xlfn.XLOOKUP($C1310,[32]PSP!$C:$C,[32]PSP!$EK:$EK)</f>
        <v>0.68</v>
      </c>
      <c r="EL1310" s="28">
        <f t="shared" si="5254"/>
        <v>0</v>
      </c>
      <c r="EM1310" s="24"/>
      <c r="ES1310" s="118">
        <f t="shared" si="5152"/>
        <v>1.1767000000000001</v>
      </c>
    </row>
    <row r="1311" spans="3:149" ht="14.25" x14ac:dyDescent="0.25">
      <c r="C1311" s="24" t="s">
        <v>1420</v>
      </c>
      <c r="D1311" s="43">
        <f>_xlfn.XLOOKUP($C1311,[32]PSP!$C:$C,[32]PSP!D:D)</f>
        <v>4011276</v>
      </c>
      <c r="E1311" s="24" t="str">
        <f>_xlfn.XLOOKUP($C1311,[32]PSP!$C:$C,[32]PSP!E:E)</f>
        <v>SICRO SERVIÇO</v>
      </c>
      <c r="F1311" s="25" t="str">
        <f>_xlfn.XLOOKUP($C1311,[32]PSP!$C:$C,[32]PSP!F:F)</f>
        <v>BASE OU SUB-BASE DE BRITA GRADUADA COM BRITA COMERCIAL</v>
      </c>
      <c r="G1311" s="26" t="str">
        <f>_xlfn.XLOOKUP($C1311,[32]PSP!$C:$C,[32]PSP!G:G)</f>
        <v>M³</v>
      </c>
      <c r="H1311" s="53">
        <f>_xlfn.XLOOKUP($C1311,[32]PSP!$C:$C,[32]PSP!$H:$H)</f>
        <v>0</v>
      </c>
      <c r="I1311" s="28">
        <f>_xlfn.XLOOKUP($C1311,[32]PSP!$C:$C,[32]PSP!$I:$I)</f>
        <v>0</v>
      </c>
      <c r="J1311" s="28">
        <f t="shared" si="5221"/>
        <v>0</v>
      </c>
      <c r="K1311" s="88"/>
      <c r="L1311" s="54">
        <f>_xlfn.XLOOKUP($C1311,[32]PSP!$C:$C,[32]PSP!$L:$L)</f>
        <v>0</v>
      </c>
      <c r="M1311" s="27">
        <f>_xlfn.XLOOKUP($C1311,[32]PSP!$C:$C,[32]PSP!$M:$M)</f>
        <v>123.24</v>
      </c>
      <c r="N1311" s="28">
        <f t="shared" si="5222"/>
        <v>0</v>
      </c>
      <c r="O1311" s="88"/>
      <c r="P1311" s="54">
        <f>_xlfn.XLOOKUP($C1311,[32]PSP!$C:$C,[32]PSP!$P:$P)</f>
        <v>0</v>
      </c>
      <c r="Q1311" s="27">
        <f>_xlfn.XLOOKUP($C1311,[32]PSP!$C:$C,[32]PSP!$Q:$Q)</f>
        <v>123.24</v>
      </c>
      <c r="R1311" s="28">
        <f t="shared" si="5223"/>
        <v>0</v>
      </c>
      <c r="S1311" s="88"/>
      <c r="T1311" s="54">
        <f>_xlfn.XLOOKUP($C1311,[32]PSP!$C:$C,[32]PSP!$T:$T)</f>
        <v>0</v>
      </c>
      <c r="U1311" s="27">
        <f>_xlfn.XLOOKUP($C1311,[32]PSP!$C:$C,[32]PSP!$U:$U)</f>
        <v>123.24</v>
      </c>
      <c r="V1311" s="28">
        <f t="shared" si="5224"/>
        <v>0</v>
      </c>
      <c r="W1311" s="88"/>
      <c r="X1311" s="54">
        <f>_xlfn.XLOOKUP($C1311,[32]PSP!$C:$C,[32]PSP!$X:$X)</f>
        <v>0</v>
      </c>
      <c r="Y1311" s="27">
        <f>_xlfn.XLOOKUP($C1311,[32]PSP!$C:$C,[32]PSP!$Y:$Y)</f>
        <v>123.24</v>
      </c>
      <c r="Z1311" s="28">
        <f t="shared" si="5225"/>
        <v>0</v>
      </c>
      <c r="AA1311" s="88"/>
      <c r="AB1311" s="54">
        <f>_xlfn.XLOOKUP($C1311,[32]PSP!$C:$C,[32]PSP!$AB:$AB)</f>
        <v>0</v>
      </c>
      <c r="AC1311" s="27">
        <f>_xlfn.XLOOKUP($C1311,[32]PSP!$C:$C,[32]PSP!$AC:$AC)</f>
        <v>123.24</v>
      </c>
      <c r="AD1311" s="28">
        <f t="shared" si="5226"/>
        <v>0</v>
      </c>
      <c r="AE1311" s="88"/>
      <c r="AF1311" s="54">
        <f>_xlfn.XLOOKUP($C1311,[32]PSP!$C:$C,[32]PSP!$AF:$AF)</f>
        <v>0</v>
      </c>
      <c r="AG1311" s="27">
        <f>_xlfn.XLOOKUP($C1311,[32]PSP!$C:$C,[32]PSP!$AG:$AG)</f>
        <v>123.24</v>
      </c>
      <c r="AH1311" s="28">
        <f t="shared" si="5227"/>
        <v>0</v>
      </c>
      <c r="AI1311" s="88"/>
      <c r="AJ1311" s="54">
        <f>_xlfn.XLOOKUP($C1311,[32]PSP!$C:$C,[32]PSP!$AJ:$AJ)</f>
        <v>0</v>
      </c>
      <c r="AK1311" s="27">
        <f>_xlfn.XLOOKUP($C1311,[32]PSP!$C:$C,[32]PSP!$AK:$AK)</f>
        <v>123.24</v>
      </c>
      <c r="AL1311" s="28">
        <f t="shared" si="5228"/>
        <v>0</v>
      </c>
      <c r="AM1311" s="88"/>
      <c r="AN1311" s="54">
        <f>_xlfn.XLOOKUP($C1311,[32]PSP!$C:$C,[32]PSP!$AN:$AN)</f>
        <v>0</v>
      </c>
      <c r="AO1311" s="27">
        <f>_xlfn.XLOOKUP($C1311,[32]PSP!$C:$C,[32]PSP!$AO:$AO)</f>
        <v>123.24</v>
      </c>
      <c r="AP1311" s="28">
        <f t="shared" si="5229"/>
        <v>0</v>
      </c>
      <c r="AQ1311" s="88"/>
      <c r="AR1311" s="54">
        <f>_xlfn.XLOOKUP($C1311,[32]PSP!$C:$C,[32]PSP!$AR:$AR)</f>
        <v>0</v>
      </c>
      <c r="AS1311" s="27">
        <f>_xlfn.XLOOKUP($C1311,[32]PSP!$C:$C,[32]PSP!$AS:$AS)</f>
        <v>123.24</v>
      </c>
      <c r="AT1311" s="28">
        <f t="shared" si="5230"/>
        <v>0</v>
      </c>
      <c r="AU1311" s="88"/>
      <c r="AV1311" s="54">
        <f>_xlfn.XLOOKUP($C1311,[32]PSP!$C:$C,[32]PSP!$AV:$AV)</f>
        <v>0</v>
      </c>
      <c r="AW1311" s="27">
        <f>_xlfn.XLOOKUP($C1311,[32]PSP!$C:$C,[32]PSP!$AW:$AW)</f>
        <v>123.24</v>
      </c>
      <c r="AX1311" s="28">
        <f t="shared" si="5231"/>
        <v>0</v>
      </c>
      <c r="AY1311" s="88"/>
      <c r="AZ1311" s="54">
        <f>_xlfn.XLOOKUP($C1311,[32]PSP!$C:$C,[32]PSP!$AZ:$AZ)</f>
        <v>0</v>
      </c>
      <c r="BA1311" s="27">
        <f>_xlfn.XLOOKUP($C1311,[32]PSP!$C:$C,[32]PSP!$BA:$BA)</f>
        <v>123.24</v>
      </c>
      <c r="BB1311" s="28">
        <f t="shared" si="5232"/>
        <v>0</v>
      </c>
      <c r="BC1311" s="88"/>
      <c r="BD1311" s="54">
        <f>_xlfn.XLOOKUP($C1311,[32]PSP!$C:$C,[32]PSP!$BD:$BD)</f>
        <v>0</v>
      </c>
      <c r="BE1311" s="27">
        <f>_xlfn.XLOOKUP($C1311,[32]PSP!$C:$C,[32]PSP!$BE:$BE)</f>
        <v>123.24</v>
      </c>
      <c r="BF1311" s="28">
        <f t="shared" si="5233"/>
        <v>0</v>
      </c>
      <c r="BG1311" s="88"/>
      <c r="BH1311" s="54">
        <f>_xlfn.XLOOKUP($C1311,[32]PSP!$C:$C,[32]PSP!$BH:$BH)</f>
        <v>0</v>
      </c>
      <c r="BI1311" s="27">
        <f>_xlfn.XLOOKUP($C1311,[32]PSP!$C:$C,[32]PSP!$BI:$BI)</f>
        <v>123.24</v>
      </c>
      <c r="BJ1311" s="28">
        <f t="shared" si="5234"/>
        <v>0</v>
      </c>
      <c r="BK1311" s="88"/>
      <c r="BL1311" s="54">
        <f>_xlfn.XLOOKUP($C1311,[32]PSP!$C:$C,[32]PSP!$BL:$BL)</f>
        <v>0</v>
      </c>
      <c r="BM1311" s="27">
        <f>_xlfn.XLOOKUP($C1311,[32]PSP!$C:$C,[32]PSP!$BM:$BM)</f>
        <v>123.24</v>
      </c>
      <c r="BN1311" s="28">
        <f t="shared" si="5235"/>
        <v>0</v>
      </c>
      <c r="BO1311" s="88"/>
      <c r="BP1311" s="54">
        <f>_xlfn.XLOOKUP($C1311,[32]PSP!$C:$C,[32]PSP!$BP:$BP)</f>
        <v>0</v>
      </c>
      <c r="BQ1311" s="27">
        <f>_xlfn.XLOOKUP($C1311,[32]PSP!$C:$C,[32]PSP!$BQ:$BQ)</f>
        <v>123.24</v>
      </c>
      <c r="BR1311" s="28">
        <f t="shared" si="5236"/>
        <v>0</v>
      </c>
      <c r="BS1311" s="88"/>
      <c r="BT1311" s="54">
        <f>_xlfn.XLOOKUP($C1311,[32]PSP!$C:$C,[32]PSP!$BT:$BT)</f>
        <v>0</v>
      </c>
      <c r="BU1311" s="27">
        <f>_xlfn.XLOOKUP($C1311,[32]PSP!$C:$C,[32]PSP!$BU:$BU)</f>
        <v>123.24</v>
      </c>
      <c r="BV1311" s="28">
        <f t="shared" si="5237"/>
        <v>0</v>
      </c>
      <c r="BW1311" s="88"/>
      <c r="BX1311" s="54">
        <f>_xlfn.XLOOKUP($C1311,[32]PSP!$C:$C,[32]PSP!$BX:$BX)</f>
        <v>0</v>
      </c>
      <c r="BY1311" s="27">
        <f>_xlfn.XLOOKUP($C1311,[32]PSP!$C:$C,[32]PSP!$BY:$BY)</f>
        <v>123.24</v>
      </c>
      <c r="BZ1311" s="28">
        <f t="shared" si="5238"/>
        <v>0</v>
      </c>
      <c r="CA1311" s="88"/>
      <c r="CB1311" s="54">
        <f>_xlfn.XLOOKUP($C1311,[32]PSP!$C:$C,[32]PSP!$CB:$CB)</f>
        <v>0</v>
      </c>
      <c r="CC1311" s="27">
        <f>_xlfn.XLOOKUP($C1311,[32]PSP!$C:$C,[32]PSP!$CC:$CC)</f>
        <v>123.24</v>
      </c>
      <c r="CD1311" s="28">
        <f t="shared" si="5239"/>
        <v>0</v>
      </c>
      <c r="CE1311" s="88"/>
      <c r="CF1311" s="54">
        <f>_xlfn.XLOOKUP($C1311,[32]PSP!$C:$C,[32]PSP!$CF:$CF)</f>
        <v>0</v>
      </c>
      <c r="CG1311" s="27">
        <f>_xlfn.XLOOKUP($C1311,[32]PSP!$C:$C,[32]PSP!$CG:$CG)</f>
        <v>123.24</v>
      </c>
      <c r="CH1311" s="28">
        <f t="shared" si="5240"/>
        <v>0</v>
      </c>
      <c r="CI1311" s="88"/>
      <c r="CJ1311" s="54">
        <f>_xlfn.XLOOKUP($C1311,[32]PSP!$C:$C,[32]PSP!$CJ:$CJ)</f>
        <v>0</v>
      </c>
      <c r="CK1311" s="27">
        <f>_xlfn.XLOOKUP($C1311,[32]PSP!$C:$C,[32]PSP!$CK:$CK)</f>
        <v>123.24</v>
      </c>
      <c r="CL1311" s="28">
        <f t="shared" si="5241"/>
        <v>0</v>
      </c>
      <c r="CM1311" s="88"/>
      <c r="CN1311" s="54">
        <f>_xlfn.XLOOKUP($C1311,[32]PSP!$C:$C,[32]PSP!$CN:$CN)</f>
        <v>0</v>
      </c>
      <c r="CO1311" s="27">
        <f>_xlfn.XLOOKUP($C1311,[32]PSP!$C:$C,[32]PSP!$CO:$CO)</f>
        <v>123.24</v>
      </c>
      <c r="CP1311" s="28">
        <f t="shared" si="5242"/>
        <v>0</v>
      </c>
      <c r="CQ1311" s="88"/>
      <c r="CR1311" s="54">
        <f>_xlfn.XLOOKUP($C1311,[32]PSP!$C:$C,[32]PSP!$CR:$CR)</f>
        <v>0</v>
      </c>
      <c r="CS1311" s="27">
        <f>_xlfn.XLOOKUP($C1311,[32]PSP!$C:$C,[32]PSP!$CS:$CS)</f>
        <v>123.24</v>
      </c>
      <c r="CT1311" s="28">
        <f t="shared" si="5243"/>
        <v>0</v>
      </c>
      <c r="CU1311" s="88"/>
      <c r="CV1311" s="54">
        <f>_xlfn.XLOOKUP($C1311,[32]PSP!$C:$C,[32]PSP!$CV:$CV)</f>
        <v>0</v>
      </c>
      <c r="CW1311" s="27">
        <f>_xlfn.XLOOKUP($C1311,[32]PSP!$C:$C,[32]PSP!$CW:$CW)</f>
        <v>123.24</v>
      </c>
      <c r="CX1311" s="28">
        <f t="shared" si="5244"/>
        <v>0</v>
      </c>
      <c r="CY1311" s="88"/>
      <c r="CZ1311" s="54">
        <f>_xlfn.XLOOKUP($C1311,[32]PSP!$C:$C,[32]PSP!$CZ:$CZ)</f>
        <v>0</v>
      </c>
      <c r="DA1311" s="27">
        <f>_xlfn.XLOOKUP($C1311,[32]PSP!$C:$C,[32]PSP!$DA:$DA)</f>
        <v>123.24</v>
      </c>
      <c r="DB1311" s="28">
        <f t="shared" si="5245"/>
        <v>0</v>
      </c>
      <c r="DC1311" s="88"/>
      <c r="DD1311" s="54">
        <f>_xlfn.XLOOKUP($C1311,[32]PSP!$C:$C,[32]PSP!$DD:$DD)</f>
        <v>0</v>
      </c>
      <c r="DE1311" s="27">
        <f>_xlfn.XLOOKUP($C1311,[32]PSP!$C:$C,[32]PSP!$DE:$DE)</f>
        <v>123.24</v>
      </c>
      <c r="DF1311" s="28">
        <f t="shared" si="5246"/>
        <v>0</v>
      </c>
      <c r="DG1311" s="88"/>
      <c r="DH1311" s="54">
        <f>_xlfn.XLOOKUP($C1311,[32]PSP!$C:$C,[32]PSP!$DH:$DH)</f>
        <v>0</v>
      </c>
      <c r="DI1311" s="27">
        <f>_xlfn.XLOOKUP($C1311,[32]PSP!$C:$C,[32]PSP!$DI:$DI)</f>
        <v>123.24</v>
      </c>
      <c r="DJ1311" s="28">
        <f t="shared" si="5247"/>
        <v>0</v>
      </c>
      <c r="DK1311" s="88"/>
      <c r="DL1311" s="54">
        <f>_xlfn.XLOOKUP($C1311,[32]PSP!$C:$C,[32]PSP!$DL:$DL)</f>
        <v>0</v>
      </c>
      <c r="DM1311" s="27">
        <f>_xlfn.XLOOKUP($C1311,[32]PSP!$C:$C,[32]PSP!$DM:$DM)</f>
        <v>123.24</v>
      </c>
      <c r="DN1311" s="28">
        <f t="shared" si="5248"/>
        <v>0</v>
      </c>
      <c r="DO1311" s="88"/>
      <c r="DP1311" s="54">
        <f>_xlfn.XLOOKUP($C1311,[32]PSP!$C:$C,[32]PSP!$DP:$DP)</f>
        <v>0</v>
      </c>
      <c r="DQ1311" s="27">
        <f>_xlfn.XLOOKUP($C1311,[32]PSP!$C:$C,[32]PSP!$DQ:$DQ)</f>
        <v>123.24</v>
      </c>
      <c r="DR1311" s="28">
        <f t="shared" si="5249"/>
        <v>0</v>
      </c>
      <c r="DS1311" s="88"/>
      <c r="DT1311" s="54">
        <f>_xlfn.XLOOKUP($C1311,[32]PSP!$C:$C,[32]PSP!$DT:$DT)</f>
        <v>0</v>
      </c>
      <c r="DU1311" s="27">
        <f>_xlfn.XLOOKUP($C1311,[32]PSP!$C:$C,[32]PSP!$DU:$DU)</f>
        <v>123.24</v>
      </c>
      <c r="DV1311" s="28">
        <f t="shared" si="5250"/>
        <v>0</v>
      </c>
      <c r="DW1311" s="88"/>
      <c r="DX1311" s="54">
        <f>_xlfn.XLOOKUP($C1311,[32]PSP!$C:$C,[32]PSP!$DX:$DX)</f>
        <v>0</v>
      </c>
      <c r="DY1311" s="27">
        <f>_xlfn.XLOOKUP($C1311,[32]PSP!$C:$C,[32]PSP!$DY:$DY)</f>
        <v>123.24</v>
      </c>
      <c r="DZ1311" s="28">
        <f t="shared" si="5251"/>
        <v>0</v>
      </c>
      <c r="EA1311" s="88"/>
      <c r="EB1311" s="54">
        <f>_xlfn.XLOOKUP($C1311,[32]PSP!$C:$C,[32]PSP!$EB:$EB)</f>
        <v>0</v>
      </c>
      <c r="EC1311" s="27">
        <f>_xlfn.XLOOKUP($C1311,[32]PSP!$C:$C,[32]PSP!$EC:$EC)</f>
        <v>123.24</v>
      </c>
      <c r="ED1311" s="28">
        <f t="shared" si="5252"/>
        <v>0</v>
      </c>
      <c r="EE1311" s="88"/>
      <c r="EF1311" s="54">
        <f>_xlfn.XLOOKUP($C1311,[32]PSP!$C:$C,[32]PSP!$EF:$EF)</f>
        <v>0</v>
      </c>
      <c r="EG1311" s="27">
        <f>_xlfn.XLOOKUP($C1311,[32]PSP!$C:$C,[32]PSP!$EG:$EG)</f>
        <v>123.24</v>
      </c>
      <c r="EH1311" s="28">
        <f t="shared" si="5253"/>
        <v>0</v>
      </c>
      <c r="EI1311" s="88"/>
      <c r="EJ1311" s="54">
        <f>_xlfn.XLOOKUP($C1311,[32]PSP!$C:$C,[32]PSP!$EJ:$EJ)</f>
        <v>0</v>
      </c>
      <c r="EK1311" s="27">
        <f>_xlfn.XLOOKUP($C1311,[32]PSP!$C:$C,[32]PSP!$EK:$EK)</f>
        <v>123.24</v>
      </c>
      <c r="EL1311" s="28">
        <f t="shared" si="5254"/>
        <v>0</v>
      </c>
      <c r="EM1311" s="24"/>
      <c r="ES1311" s="118">
        <f t="shared" si="5152"/>
        <v>1.1767000000000001</v>
      </c>
    </row>
    <row r="1312" spans="3:149" ht="14.25" x14ac:dyDescent="0.25">
      <c r="C1312" s="24" t="s">
        <v>1421</v>
      </c>
      <c r="D1312" s="43">
        <f>_xlfn.XLOOKUP($C1312,[32]PSP!$C:$C,[32]PSP!D:D)</f>
        <v>4011214</v>
      </c>
      <c r="E1312" s="24" t="str">
        <f>_xlfn.XLOOKUP($C1312,[32]PSP!$C:$C,[32]PSP!E:E)</f>
        <v>SICRO SERVIÇO</v>
      </c>
      <c r="F1312" s="25" t="str">
        <f>_xlfn.XLOOKUP($C1312,[32]PSP!$C:$C,[32]PSP!F:F)</f>
        <v>SUB-BASE DE CONCRETO COMPACTADO COM ROLO - BRITA COMERCIAL</v>
      </c>
      <c r="G1312" s="26" t="str">
        <f>_xlfn.XLOOKUP($C1312,[32]PSP!$C:$C,[32]PSP!G:G)</f>
        <v>M³</v>
      </c>
      <c r="H1312" s="53">
        <f>_xlfn.XLOOKUP($C1312,[32]PSP!$C:$C,[32]PSP!$H:$H)</f>
        <v>0</v>
      </c>
      <c r="I1312" s="28">
        <f>_xlfn.XLOOKUP($C1312,[32]PSP!$C:$C,[32]PSP!$I:$I)</f>
        <v>0</v>
      </c>
      <c r="J1312" s="28">
        <f t="shared" si="5221"/>
        <v>0</v>
      </c>
      <c r="K1312" s="88"/>
      <c r="L1312" s="54">
        <f>_xlfn.XLOOKUP($C1312,[32]PSP!$C:$C,[32]PSP!$L:$L)</f>
        <v>0</v>
      </c>
      <c r="M1312" s="27">
        <f>_xlfn.XLOOKUP($C1312,[32]PSP!$C:$C,[32]PSP!$M:$M)</f>
        <v>152.07</v>
      </c>
      <c r="N1312" s="28">
        <f t="shared" si="5222"/>
        <v>0</v>
      </c>
      <c r="O1312" s="88"/>
      <c r="P1312" s="54">
        <f>_xlfn.XLOOKUP($C1312,[32]PSP!$C:$C,[32]PSP!$P:$P)</f>
        <v>0</v>
      </c>
      <c r="Q1312" s="27">
        <f>_xlfn.XLOOKUP($C1312,[32]PSP!$C:$C,[32]PSP!$Q:$Q)</f>
        <v>152.07</v>
      </c>
      <c r="R1312" s="28">
        <f t="shared" si="5223"/>
        <v>0</v>
      </c>
      <c r="S1312" s="88"/>
      <c r="T1312" s="54">
        <f>_xlfn.XLOOKUP($C1312,[32]PSP!$C:$C,[32]PSP!$T:$T)</f>
        <v>0</v>
      </c>
      <c r="U1312" s="27">
        <f>_xlfn.XLOOKUP($C1312,[32]PSP!$C:$C,[32]PSP!$U:$U)</f>
        <v>152.07</v>
      </c>
      <c r="V1312" s="28">
        <f t="shared" si="5224"/>
        <v>0</v>
      </c>
      <c r="W1312" s="88"/>
      <c r="X1312" s="54">
        <f>_xlfn.XLOOKUP($C1312,[32]PSP!$C:$C,[32]PSP!$X:$X)</f>
        <v>0</v>
      </c>
      <c r="Y1312" s="27">
        <f>_xlfn.XLOOKUP($C1312,[32]PSP!$C:$C,[32]PSP!$Y:$Y)</f>
        <v>152.07</v>
      </c>
      <c r="Z1312" s="28">
        <f t="shared" si="5225"/>
        <v>0</v>
      </c>
      <c r="AA1312" s="88"/>
      <c r="AB1312" s="54">
        <f>_xlfn.XLOOKUP($C1312,[32]PSP!$C:$C,[32]PSP!$AB:$AB)</f>
        <v>0</v>
      </c>
      <c r="AC1312" s="27">
        <f>_xlfn.XLOOKUP($C1312,[32]PSP!$C:$C,[32]PSP!$AC:$AC)</f>
        <v>152.07</v>
      </c>
      <c r="AD1312" s="28">
        <f t="shared" si="5226"/>
        <v>0</v>
      </c>
      <c r="AE1312" s="88"/>
      <c r="AF1312" s="54">
        <f>_xlfn.XLOOKUP($C1312,[32]PSP!$C:$C,[32]PSP!$AF:$AF)</f>
        <v>0</v>
      </c>
      <c r="AG1312" s="27">
        <f>_xlfn.XLOOKUP($C1312,[32]PSP!$C:$C,[32]PSP!$AG:$AG)</f>
        <v>152.07</v>
      </c>
      <c r="AH1312" s="28">
        <f t="shared" si="5227"/>
        <v>0</v>
      </c>
      <c r="AI1312" s="88"/>
      <c r="AJ1312" s="54">
        <f>_xlfn.XLOOKUP($C1312,[32]PSP!$C:$C,[32]PSP!$AJ:$AJ)</f>
        <v>0</v>
      </c>
      <c r="AK1312" s="27">
        <f>_xlfn.XLOOKUP($C1312,[32]PSP!$C:$C,[32]PSP!$AK:$AK)</f>
        <v>152.07</v>
      </c>
      <c r="AL1312" s="28">
        <f t="shared" si="5228"/>
        <v>0</v>
      </c>
      <c r="AM1312" s="88"/>
      <c r="AN1312" s="54">
        <f>_xlfn.XLOOKUP($C1312,[32]PSP!$C:$C,[32]PSP!$AN:$AN)</f>
        <v>0</v>
      </c>
      <c r="AO1312" s="27">
        <f>_xlfn.XLOOKUP($C1312,[32]PSP!$C:$C,[32]PSP!$AO:$AO)</f>
        <v>152.07</v>
      </c>
      <c r="AP1312" s="28">
        <f t="shared" si="5229"/>
        <v>0</v>
      </c>
      <c r="AQ1312" s="88"/>
      <c r="AR1312" s="54">
        <f>_xlfn.XLOOKUP($C1312,[32]PSP!$C:$C,[32]PSP!$AR:$AR)</f>
        <v>0</v>
      </c>
      <c r="AS1312" s="27">
        <f>_xlfn.XLOOKUP($C1312,[32]PSP!$C:$C,[32]PSP!$AS:$AS)</f>
        <v>152.07</v>
      </c>
      <c r="AT1312" s="28">
        <f t="shared" si="5230"/>
        <v>0</v>
      </c>
      <c r="AU1312" s="88"/>
      <c r="AV1312" s="54">
        <f>_xlfn.XLOOKUP($C1312,[32]PSP!$C:$C,[32]PSP!$AV:$AV)</f>
        <v>0</v>
      </c>
      <c r="AW1312" s="27">
        <f>_xlfn.XLOOKUP($C1312,[32]PSP!$C:$C,[32]PSP!$AW:$AW)</f>
        <v>152.07</v>
      </c>
      <c r="AX1312" s="28">
        <f t="shared" si="5231"/>
        <v>0</v>
      </c>
      <c r="AY1312" s="88"/>
      <c r="AZ1312" s="54">
        <f>_xlfn.XLOOKUP($C1312,[32]PSP!$C:$C,[32]PSP!$AZ:$AZ)</f>
        <v>0</v>
      </c>
      <c r="BA1312" s="27">
        <f>_xlfn.XLOOKUP($C1312,[32]PSP!$C:$C,[32]PSP!$BA:$BA)</f>
        <v>152.07</v>
      </c>
      <c r="BB1312" s="28">
        <f t="shared" si="5232"/>
        <v>0</v>
      </c>
      <c r="BC1312" s="88"/>
      <c r="BD1312" s="54">
        <f>_xlfn.XLOOKUP($C1312,[32]PSP!$C:$C,[32]PSP!$BD:$BD)</f>
        <v>0</v>
      </c>
      <c r="BE1312" s="27">
        <f>_xlfn.XLOOKUP($C1312,[32]PSP!$C:$C,[32]PSP!$BE:$BE)</f>
        <v>152.07</v>
      </c>
      <c r="BF1312" s="28">
        <f t="shared" si="5233"/>
        <v>0</v>
      </c>
      <c r="BG1312" s="88"/>
      <c r="BH1312" s="54">
        <f>_xlfn.XLOOKUP($C1312,[32]PSP!$C:$C,[32]PSP!$BH:$BH)</f>
        <v>0</v>
      </c>
      <c r="BI1312" s="27">
        <f>_xlfn.XLOOKUP($C1312,[32]PSP!$C:$C,[32]PSP!$BI:$BI)</f>
        <v>152.07</v>
      </c>
      <c r="BJ1312" s="28">
        <f t="shared" si="5234"/>
        <v>0</v>
      </c>
      <c r="BK1312" s="88"/>
      <c r="BL1312" s="54">
        <f>_xlfn.XLOOKUP($C1312,[32]PSP!$C:$C,[32]PSP!$BL:$BL)</f>
        <v>0</v>
      </c>
      <c r="BM1312" s="27">
        <f>_xlfn.XLOOKUP($C1312,[32]PSP!$C:$C,[32]PSP!$BM:$BM)</f>
        <v>152.07</v>
      </c>
      <c r="BN1312" s="28">
        <f t="shared" si="5235"/>
        <v>0</v>
      </c>
      <c r="BO1312" s="88"/>
      <c r="BP1312" s="54">
        <f>_xlfn.XLOOKUP($C1312,[32]PSP!$C:$C,[32]PSP!$BP:$BP)</f>
        <v>0</v>
      </c>
      <c r="BQ1312" s="27">
        <f>_xlfn.XLOOKUP($C1312,[32]PSP!$C:$C,[32]PSP!$BQ:$BQ)</f>
        <v>152.07</v>
      </c>
      <c r="BR1312" s="28">
        <f t="shared" si="5236"/>
        <v>0</v>
      </c>
      <c r="BS1312" s="88"/>
      <c r="BT1312" s="54">
        <f>_xlfn.XLOOKUP($C1312,[32]PSP!$C:$C,[32]PSP!$BT:$BT)</f>
        <v>0</v>
      </c>
      <c r="BU1312" s="27">
        <f>_xlfn.XLOOKUP($C1312,[32]PSP!$C:$C,[32]PSP!$BU:$BU)</f>
        <v>152.07</v>
      </c>
      <c r="BV1312" s="28">
        <f t="shared" si="5237"/>
        <v>0</v>
      </c>
      <c r="BW1312" s="88"/>
      <c r="BX1312" s="54">
        <f>_xlfn.XLOOKUP($C1312,[32]PSP!$C:$C,[32]PSP!$BX:$BX)</f>
        <v>0</v>
      </c>
      <c r="BY1312" s="27">
        <f>_xlfn.XLOOKUP($C1312,[32]PSP!$C:$C,[32]PSP!$BY:$BY)</f>
        <v>152.07</v>
      </c>
      <c r="BZ1312" s="28">
        <f t="shared" si="5238"/>
        <v>0</v>
      </c>
      <c r="CA1312" s="88"/>
      <c r="CB1312" s="54">
        <f>_xlfn.XLOOKUP($C1312,[32]PSP!$C:$C,[32]PSP!$CB:$CB)</f>
        <v>0</v>
      </c>
      <c r="CC1312" s="27">
        <f>_xlfn.XLOOKUP($C1312,[32]PSP!$C:$C,[32]PSP!$CC:$CC)</f>
        <v>152.07</v>
      </c>
      <c r="CD1312" s="28">
        <f t="shared" si="5239"/>
        <v>0</v>
      </c>
      <c r="CE1312" s="88"/>
      <c r="CF1312" s="54">
        <f>_xlfn.XLOOKUP($C1312,[32]PSP!$C:$C,[32]PSP!$CF:$CF)</f>
        <v>0</v>
      </c>
      <c r="CG1312" s="27">
        <f>_xlfn.XLOOKUP($C1312,[32]PSP!$C:$C,[32]PSP!$CG:$CG)</f>
        <v>152.07</v>
      </c>
      <c r="CH1312" s="28">
        <f t="shared" si="5240"/>
        <v>0</v>
      </c>
      <c r="CI1312" s="88"/>
      <c r="CJ1312" s="54">
        <f>_xlfn.XLOOKUP($C1312,[32]PSP!$C:$C,[32]PSP!$CJ:$CJ)</f>
        <v>0</v>
      </c>
      <c r="CK1312" s="27">
        <f>_xlfn.XLOOKUP($C1312,[32]PSP!$C:$C,[32]PSP!$CK:$CK)</f>
        <v>152.07</v>
      </c>
      <c r="CL1312" s="28">
        <f t="shared" si="5241"/>
        <v>0</v>
      </c>
      <c r="CM1312" s="88"/>
      <c r="CN1312" s="54">
        <f>_xlfn.XLOOKUP($C1312,[32]PSP!$C:$C,[32]PSP!$CN:$CN)</f>
        <v>0</v>
      </c>
      <c r="CO1312" s="27">
        <f>_xlfn.XLOOKUP($C1312,[32]PSP!$C:$C,[32]PSP!$CO:$CO)</f>
        <v>152.07</v>
      </c>
      <c r="CP1312" s="28">
        <f t="shared" si="5242"/>
        <v>0</v>
      </c>
      <c r="CQ1312" s="88"/>
      <c r="CR1312" s="54">
        <f>_xlfn.XLOOKUP($C1312,[32]PSP!$C:$C,[32]PSP!$CR:$CR)</f>
        <v>0</v>
      </c>
      <c r="CS1312" s="27">
        <f>_xlfn.XLOOKUP($C1312,[32]PSP!$C:$C,[32]PSP!$CS:$CS)</f>
        <v>152.07</v>
      </c>
      <c r="CT1312" s="28">
        <f t="shared" si="5243"/>
        <v>0</v>
      </c>
      <c r="CU1312" s="88"/>
      <c r="CV1312" s="54">
        <f>_xlfn.XLOOKUP($C1312,[32]PSP!$C:$C,[32]PSP!$CV:$CV)</f>
        <v>0</v>
      </c>
      <c r="CW1312" s="27">
        <f>_xlfn.XLOOKUP($C1312,[32]PSP!$C:$C,[32]PSP!$CW:$CW)</f>
        <v>152.07</v>
      </c>
      <c r="CX1312" s="28">
        <f t="shared" si="5244"/>
        <v>0</v>
      </c>
      <c r="CY1312" s="88"/>
      <c r="CZ1312" s="54">
        <f>_xlfn.XLOOKUP($C1312,[32]PSP!$C:$C,[32]PSP!$CZ:$CZ)</f>
        <v>0</v>
      </c>
      <c r="DA1312" s="27">
        <f>_xlfn.XLOOKUP($C1312,[32]PSP!$C:$C,[32]PSP!$DA:$DA)</f>
        <v>152.07</v>
      </c>
      <c r="DB1312" s="28">
        <f t="shared" si="5245"/>
        <v>0</v>
      </c>
      <c r="DC1312" s="88"/>
      <c r="DD1312" s="54">
        <f>_xlfn.XLOOKUP($C1312,[32]PSP!$C:$C,[32]PSP!$DD:$DD)</f>
        <v>0</v>
      </c>
      <c r="DE1312" s="27">
        <f>_xlfn.XLOOKUP($C1312,[32]PSP!$C:$C,[32]PSP!$DE:$DE)</f>
        <v>152.07</v>
      </c>
      <c r="DF1312" s="28">
        <f t="shared" si="5246"/>
        <v>0</v>
      </c>
      <c r="DG1312" s="88"/>
      <c r="DH1312" s="54">
        <f>_xlfn.XLOOKUP($C1312,[32]PSP!$C:$C,[32]PSP!$DH:$DH)</f>
        <v>0</v>
      </c>
      <c r="DI1312" s="27">
        <f>_xlfn.XLOOKUP($C1312,[32]PSP!$C:$C,[32]PSP!$DI:$DI)</f>
        <v>152.07</v>
      </c>
      <c r="DJ1312" s="28">
        <f t="shared" si="5247"/>
        <v>0</v>
      </c>
      <c r="DK1312" s="88"/>
      <c r="DL1312" s="54">
        <f>_xlfn.XLOOKUP($C1312,[32]PSP!$C:$C,[32]PSP!$DL:$DL)</f>
        <v>0</v>
      </c>
      <c r="DM1312" s="27">
        <f>_xlfn.XLOOKUP($C1312,[32]PSP!$C:$C,[32]PSP!$DM:$DM)</f>
        <v>152.07</v>
      </c>
      <c r="DN1312" s="28">
        <f t="shared" si="5248"/>
        <v>0</v>
      </c>
      <c r="DO1312" s="88"/>
      <c r="DP1312" s="54">
        <f>_xlfn.XLOOKUP($C1312,[32]PSP!$C:$C,[32]PSP!$DP:$DP)</f>
        <v>0</v>
      </c>
      <c r="DQ1312" s="27">
        <f>_xlfn.XLOOKUP($C1312,[32]PSP!$C:$C,[32]PSP!$DQ:$DQ)</f>
        <v>152.07</v>
      </c>
      <c r="DR1312" s="28">
        <f t="shared" si="5249"/>
        <v>0</v>
      </c>
      <c r="DS1312" s="88"/>
      <c r="DT1312" s="54">
        <f>_xlfn.XLOOKUP($C1312,[32]PSP!$C:$C,[32]PSP!$DT:$DT)</f>
        <v>0</v>
      </c>
      <c r="DU1312" s="27">
        <f>_xlfn.XLOOKUP($C1312,[32]PSP!$C:$C,[32]PSP!$DU:$DU)</f>
        <v>152.07</v>
      </c>
      <c r="DV1312" s="28">
        <f t="shared" si="5250"/>
        <v>0</v>
      </c>
      <c r="DW1312" s="88"/>
      <c r="DX1312" s="54">
        <f>_xlfn.XLOOKUP($C1312,[32]PSP!$C:$C,[32]PSP!$DX:$DX)</f>
        <v>0</v>
      </c>
      <c r="DY1312" s="27">
        <f>_xlfn.XLOOKUP($C1312,[32]PSP!$C:$C,[32]PSP!$DY:$DY)</f>
        <v>152.07</v>
      </c>
      <c r="DZ1312" s="28">
        <f t="shared" si="5251"/>
        <v>0</v>
      </c>
      <c r="EA1312" s="88"/>
      <c r="EB1312" s="54">
        <f>_xlfn.XLOOKUP($C1312,[32]PSP!$C:$C,[32]PSP!$EB:$EB)</f>
        <v>0</v>
      </c>
      <c r="EC1312" s="27">
        <f>_xlfn.XLOOKUP($C1312,[32]PSP!$C:$C,[32]PSP!$EC:$EC)</f>
        <v>152.07</v>
      </c>
      <c r="ED1312" s="28">
        <f t="shared" si="5252"/>
        <v>0</v>
      </c>
      <c r="EE1312" s="88"/>
      <c r="EF1312" s="54">
        <f>_xlfn.XLOOKUP($C1312,[32]PSP!$C:$C,[32]PSP!$EF:$EF)</f>
        <v>0</v>
      </c>
      <c r="EG1312" s="27">
        <f>_xlfn.XLOOKUP($C1312,[32]PSP!$C:$C,[32]PSP!$EG:$EG)</f>
        <v>152.07</v>
      </c>
      <c r="EH1312" s="28">
        <f t="shared" si="5253"/>
        <v>0</v>
      </c>
      <c r="EI1312" s="88"/>
      <c r="EJ1312" s="54">
        <f>_xlfn.XLOOKUP($C1312,[32]PSP!$C:$C,[32]PSP!$EJ:$EJ)</f>
        <v>0</v>
      </c>
      <c r="EK1312" s="27">
        <f>_xlfn.XLOOKUP($C1312,[32]PSP!$C:$C,[32]PSP!$EK:$EK)</f>
        <v>152.07</v>
      </c>
      <c r="EL1312" s="28">
        <f t="shared" si="5254"/>
        <v>0</v>
      </c>
      <c r="EM1312" s="24"/>
      <c r="ES1312" s="118">
        <f t="shared" si="5152"/>
        <v>1.1767000000000001</v>
      </c>
    </row>
    <row r="1313" spans="3:149" ht="14.25" x14ac:dyDescent="0.25">
      <c r="C1313" s="24" t="s">
        <v>1422</v>
      </c>
      <c r="D1313" s="43">
        <f>_xlfn.XLOOKUP($C1313,[32]PSP!$C:$C,[32]PSP!D:D)</f>
        <v>4011533</v>
      </c>
      <c r="E1313" s="24" t="str">
        <f>_xlfn.XLOOKUP($C1313,[32]PSP!$C:$C,[32]PSP!E:E)</f>
        <v>SICRO SERVIÇO</v>
      </c>
      <c r="F1313" s="25" t="str">
        <f>_xlfn.XLOOKUP($C1313,[32]PSP!$C:$C,[32]PSP!F:F)</f>
        <v>PAVIMENTO DE CONCRETO COM FÔRMAS DESLIZANTES - AREIA E BRITA COMERCIAIS</v>
      </c>
      <c r="G1313" s="26" t="str">
        <f>_xlfn.XLOOKUP($C1313,[32]PSP!$C:$C,[32]PSP!G:G)</f>
        <v>M³</v>
      </c>
      <c r="H1313" s="53">
        <f>_xlfn.XLOOKUP($C1313,[32]PSP!$C:$C,[32]PSP!$H:$H)</f>
        <v>0</v>
      </c>
      <c r="I1313" s="28">
        <f>_xlfn.XLOOKUP($C1313,[32]PSP!$C:$C,[32]PSP!$I:$I)</f>
        <v>0</v>
      </c>
      <c r="J1313" s="28">
        <f t="shared" si="5221"/>
        <v>0</v>
      </c>
      <c r="K1313" s="88"/>
      <c r="L1313" s="54">
        <f>_xlfn.XLOOKUP($C1313,[32]PSP!$C:$C,[32]PSP!$L:$L)</f>
        <v>0</v>
      </c>
      <c r="M1313" s="27">
        <f>_xlfn.XLOOKUP($C1313,[32]PSP!$C:$C,[32]PSP!$M:$M)</f>
        <v>231.76</v>
      </c>
      <c r="N1313" s="28">
        <f t="shared" si="5222"/>
        <v>0</v>
      </c>
      <c r="O1313" s="88"/>
      <c r="P1313" s="54">
        <f>_xlfn.XLOOKUP($C1313,[32]PSP!$C:$C,[32]PSP!$P:$P)</f>
        <v>0</v>
      </c>
      <c r="Q1313" s="27">
        <f>_xlfn.XLOOKUP($C1313,[32]PSP!$C:$C,[32]PSP!$Q:$Q)</f>
        <v>231.76</v>
      </c>
      <c r="R1313" s="28">
        <f t="shared" si="5223"/>
        <v>0</v>
      </c>
      <c r="S1313" s="88"/>
      <c r="T1313" s="54">
        <f>_xlfn.XLOOKUP($C1313,[32]PSP!$C:$C,[32]PSP!$T:$T)</f>
        <v>0</v>
      </c>
      <c r="U1313" s="27">
        <f>_xlfn.XLOOKUP($C1313,[32]PSP!$C:$C,[32]PSP!$U:$U)</f>
        <v>231.76</v>
      </c>
      <c r="V1313" s="28">
        <f t="shared" si="5224"/>
        <v>0</v>
      </c>
      <c r="W1313" s="88"/>
      <c r="X1313" s="54">
        <f>_xlfn.XLOOKUP($C1313,[32]PSP!$C:$C,[32]PSP!$X:$X)</f>
        <v>0</v>
      </c>
      <c r="Y1313" s="27">
        <f>_xlfn.XLOOKUP($C1313,[32]PSP!$C:$C,[32]PSP!$Y:$Y)</f>
        <v>231.76</v>
      </c>
      <c r="Z1313" s="28">
        <f t="shared" si="5225"/>
        <v>0</v>
      </c>
      <c r="AA1313" s="88"/>
      <c r="AB1313" s="54">
        <f>_xlfn.XLOOKUP($C1313,[32]PSP!$C:$C,[32]PSP!$AB:$AB)</f>
        <v>0</v>
      </c>
      <c r="AC1313" s="27">
        <f>_xlfn.XLOOKUP($C1313,[32]PSP!$C:$C,[32]PSP!$AC:$AC)</f>
        <v>231.76</v>
      </c>
      <c r="AD1313" s="28">
        <f t="shared" si="5226"/>
        <v>0</v>
      </c>
      <c r="AE1313" s="88"/>
      <c r="AF1313" s="54">
        <f>_xlfn.XLOOKUP($C1313,[32]PSP!$C:$C,[32]PSP!$AF:$AF)</f>
        <v>0</v>
      </c>
      <c r="AG1313" s="27">
        <f>_xlfn.XLOOKUP($C1313,[32]PSP!$C:$C,[32]PSP!$AG:$AG)</f>
        <v>231.76</v>
      </c>
      <c r="AH1313" s="28">
        <f t="shared" si="5227"/>
        <v>0</v>
      </c>
      <c r="AI1313" s="88"/>
      <c r="AJ1313" s="54">
        <f>_xlfn.XLOOKUP($C1313,[32]PSP!$C:$C,[32]PSP!$AJ:$AJ)</f>
        <v>0</v>
      </c>
      <c r="AK1313" s="27">
        <f>_xlfn.XLOOKUP($C1313,[32]PSP!$C:$C,[32]PSP!$AK:$AK)</f>
        <v>231.76</v>
      </c>
      <c r="AL1313" s="28">
        <f t="shared" si="5228"/>
        <v>0</v>
      </c>
      <c r="AM1313" s="88"/>
      <c r="AN1313" s="54">
        <f>_xlfn.XLOOKUP($C1313,[32]PSP!$C:$C,[32]PSP!$AN:$AN)</f>
        <v>0</v>
      </c>
      <c r="AO1313" s="27">
        <f>_xlfn.XLOOKUP($C1313,[32]PSP!$C:$C,[32]PSP!$AO:$AO)</f>
        <v>231.76</v>
      </c>
      <c r="AP1313" s="28">
        <f t="shared" si="5229"/>
        <v>0</v>
      </c>
      <c r="AQ1313" s="88"/>
      <c r="AR1313" s="54">
        <f>_xlfn.XLOOKUP($C1313,[32]PSP!$C:$C,[32]PSP!$AR:$AR)</f>
        <v>0</v>
      </c>
      <c r="AS1313" s="27">
        <f>_xlfn.XLOOKUP($C1313,[32]PSP!$C:$C,[32]PSP!$AS:$AS)</f>
        <v>231.76</v>
      </c>
      <c r="AT1313" s="28">
        <f t="shared" si="5230"/>
        <v>0</v>
      </c>
      <c r="AU1313" s="88"/>
      <c r="AV1313" s="54">
        <f>_xlfn.XLOOKUP($C1313,[32]PSP!$C:$C,[32]PSP!$AV:$AV)</f>
        <v>0</v>
      </c>
      <c r="AW1313" s="27">
        <f>_xlfn.XLOOKUP($C1313,[32]PSP!$C:$C,[32]PSP!$AW:$AW)</f>
        <v>231.76</v>
      </c>
      <c r="AX1313" s="28">
        <f t="shared" si="5231"/>
        <v>0</v>
      </c>
      <c r="AY1313" s="88"/>
      <c r="AZ1313" s="54">
        <f>_xlfn.XLOOKUP($C1313,[32]PSP!$C:$C,[32]PSP!$AZ:$AZ)</f>
        <v>0</v>
      </c>
      <c r="BA1313" s="27">
        <f>_xlfn.XLOOKUP($C1313,[32]PSP!$C:$C,[32]PSP!$BA:$BA)</f>
        <v>231.76</v>
      </c>
      <c r="BB1313" s="28">
        <f t="shared" si="5232"/>
        <v>0</v>
      </c>
      <c r="BC1313" s="88"/>
      <c r="BD1313" s="54">
        <f>_xlfn.XLOOKUP($C1313,[32]PSP!$C:$C,[32]PSP!$BD:$BD)</f>
        <v>0</v>
      </c>
      <c r="BE1313" s="27">
        <f>_xlfn.XLOOKUP($C1313,[32]PSP!$C:$C,[32]PSP!$BE:$BE)</f>
        <v>231.76</v>
      </c>
      <c r="BF1313" s="28">
        <f t="shared" si="5233"/>
        <v>0</v>
      </c>
      <c r="BG1313" s="88"/>
      <c r="BH1313" s="54">
        <f>_xlfn.XLOOKUP($C1313,[32]PSP!$C:$C,[32]PSP!$BH:$BH)</f>
        <v>0</v>
      </c>
      <c r="BI1313" s="27">
        <f>_xlfn.XLOOKUP($C1313,[32]PSP!$C:$C,[32]PSP!$BI:$BI)</f>
        <v>231.76</v>
      </c>
      <c r="BJ1313" s="28">
        <f t="shared" si="5234"/>
        <v>0</v>
      </c>
      <c r="BK1313" s="88"/>
      <c r="BL1313" s="54">
        <f>_xlfn.XLOOKUP($C1313,[32]PSP!$C:$C,[32]PSP!$BL:$BL)</f>
        <v>0</v>
      </c>
      <c r="BM1313" s="27">
        <f>_xlfn.XLOOKUP($C1313,[32]PSP!$C:$C,[32]PSP!$BM:$BM)</f>
        <v>231.76</v>
      </c>
      <c r="BN1313" s="28">
        <f t="shared" si="5235"/>
        <v>0</v>
      </c>
      <c r="BO1313" s="88"/>
      <c r="BP1313" s="54">
        <f>_xlfn.XLOOKUP($C1313,[32]PSP!$C:$C,[32]PSP!$BP:$BP)</f>
        <v>0</v>
      </c>
      <c r="BQ1313" s="27">
        <f>_xlfn.XLOOKUP($C1313,[32]PSP!$C:$C,[32]PSP!$BQ:$BQ)</f>
        <v>231.76</v>
      </c>
      <c r="BR1313" s="28">
        <f t="shared" si="5236"/>
        <v>0</v>
      </c>
      <c r="BS1313" s="88"/>
      <c r="BT1313" s="54">
        <f>_xlfn.XLOOKUP($C1313,[32]PSP!$C:$C,[32]PSP!$BT:$BT)</f>
        <v>0</v>
      </c>
      <c r="BU1313" s="27">
        <f>_xlfn.XLOOKUP($C1313,[32]PSP!$C:$C,[32]PSP!$BU:$BU)</f>
        <v>231.76</v>
      </c>
      <c r="BV1313" s="28">
        <f t="shared" si="5237"/>
        <v>0</v>
      </c>
      <c r="BW1313" s="88"/>
      <c r="BX1313" s="54">
        <f>_xlfn.XLOOKUP($C1313,[32]PSP!$C:$C,[32]PSP!$BX:$BX)</f>
        <v>0</v>
      </c>
      <c r="BY1313" s="27">
        <f>_xlfn.XLOOKUP($C1313,[32]PSP!$C:$C,[32]PSP!$BY:$BY)</f>
        <v>231.76</v>
      </c>
      <c r="BZ1313" s="28">
        <f t="shared" si="5238"/>
        <v>0</v>
      </c>
      <c r="CA1313" s="88"/>
      <c r="CB1313" s="54">
        <f>_xlfn.XLOOKUP($C1313,[32]PSP!$C:$C,[32]PSP!$CB:$CB)</f>
        <v>0</v>
      </c>
      <c r="CC1313" s="27">
        <f>_xlfn.XLOOKUP($C1313,[32]PSP!$C:$C,[32]PSP!$CC:$CC)</f>
        <v>231.76</v>
      </c>
      <c r="CD1313" s="28">
        <f t="shared" si="5239"/>
        <v>0</v>
      </c>
      <c r="CE1313" s="88"/>
      <c r="CF1313" s="54">
        <f>_xlfn.XLOOKUP($C1313,[32]PSP!$C:$C,[32]PSP!$CF:$CF)</f>
        <v>0</v>
      </c>
      <c r="CG1313" s="27">
        <f>_xlfn.XLOOKUP($C1313,[32]PSP!$C:$C,[32]PSP!$CG:$CG)</f>
        <v>231.76</v>
      </c>
      <c r="CH1313" s="28">
        <f t="shared" si="5240"/>
        <v>0</v>
      </c>
      <c r="CI1313" s="88"/>
      <c r="CJ1313" s="54">
        <f>_xlfn.XLOOKUP($C1313,[32]PSP!$C:$C,[32]PSP!$CJ:$CJ)</f>
        <v>0</v>
      </c>
      <c r="CK1313" s="27">
        <f>_xlfn.XLOOKUP($C1313,[32]PSP!$C:$C,[32]PSP!$CK:$CK)</f>
        <v>231.76</v>
      </c>
      <c r="CL1313" s="28">
        <f t="shared" si="5241"/>
        <v>0</v>
      </c>
      <c r="CM1313" s="88"/>
      <c r="CN1313" s="54">
        <f>_xlfn.XLOOKUP($C1313,[32]PSP!$C:$C,[32]PSP!$CN:$CN)</f>
        <v>0</v>
      </c>
      <c r="CO1313" s="27">
        <f>_xlfn.XLOOKUP($C1313,[32]PSP!$C:$C,[32]PSP!$CO:$CO)</f>
        <v>231.76</v>
      </c>
      <c r="CP1313" s="28">
        <f t="shared" si="5242"/>
        <v>0</v>
      </c>
      <c r="CQ1313" s="88"/>
      <c r="CR1313" s="54">
        <f>_xlfn.XLOOKUP($C1313,[32]PSP!$C:$C,[32]PSP!$CR:$CR)</f>
        <v>0</v>
      </c>
      <c r="CS1313" s="27">
        <f>_xlfn.XLOOKUP($C1313,[32]PSP!$C:$C,[32]PSP!$CS:$CS)</f>
        <v>231.76</v>
      </c>
      <c r="CT1313" s="28">
        <f t="shared" si="5243"/>
        <v>0</v>
      </c>
      <c r="CU1313" s="88"/>
      <c r="CV1313" s="54">
        <f>_xlfn.XLOOKUP($C1313,[32]PSP!$C:$C,[32]PSP!$CV:$CV)</f>
        <v>0</v>
      </c>
      <c r="CW1313" s="27">
        <f>_xlfn.XLOOKUP($C1313,[32]PSP!$C:$C,[32]PSP!$CW:$CW)</f>
        <v>231.76</v>
      </c>
      <c r="CX1313" s="28">
        <f t="shared" si="5244"/>
        <v>0</v>
      </c>
      <c r="CY1313" s="88"/>
      <c r="CZ1313" s="54">
        <f>_xlfn.XLOOKUP($C1313,[32]PSP!$C:$C,[32]PSP!$CZ:$CZ)</f>
        <v>0</v>
      </c>
      <c r="DA1313" s="27">
        <f>_xlfn.XLOOKUP($C1313,[32]PSP!$C:$C,[32]PSP!$DA:$DA)</f>
        <v>231.76</v>
      </c>
      <c r="DB1313" s="28">
        <f t="shared" si="5245"/>
        <v>0</v>
      </c>
      <c r="DC1313" s="88"/>
      <c r="DD1313" s="54">
        <f>_xlfn.XLOOKUP($C1313,[32]PSP!$C:$C,[32]PSP!$DD:$DD)</f>
        <v>0</v>
      </c>
      <c r="DE1313" s="27">
        <f>_xlfn.XLOOKUP($C1313,[32]PSP!$C:$C,[32]PSP!$DE:$DE)</f>
        <v>231.76</v>
      </c>
      <c r="DF1313" s="28">
        <f t="shared" si="5246"/>
        <v>0</v>
      </c>
      <c r="DG1313" s="88"/>
      <c r="DH1313" s="54">
        <f>_xlfn.XLOOKUP($C1313,[32]PSP!$C:$C,[32]PSP!$DH:$DH)</f>
        <v>0</v>
      </c>
      <c r="DI1313" s="27">
        <f>_xlfn.XLOOKUP($C1313,[32]PSP!$C:$C,[32]PSP!$DI:$DI)</f>
        <v>231.76</v>
      </c>
      <c r="DJ1313" s="28">
        <f t="shared" si="5247"/>
        <v>0</v>
      </c>
      <c r="DK1313" s="88"/>
      <c r="DL1313" s="54">
        <f>_xlfn.XLOOKUP($C1313,[32]PSP!$C:$C,[32]PSP!$DL:$DL)</f>
        <v>0</v>
      </c>
      <c r="DM1313" s="27">
        <f>_xlfn.XLOOKUP($C1313,[32]PSP!$C:$C,[32]PSP!$DM:$DM)</f>
        <v>231.76</v>
      </c>
      <c r="DN1313" s="28">
        <f t="shared" si="5248"/>
        <v>0</v>
      </c>
      <c r="DO1313" s="88"/>
      <c r="DP1313" s="54">
        <f>_xlfn.XLOOKUP($C1313,[32]PSP!$C:$C,[32]PSP!$DP:$DP)</f>
        <v>0</v>
      </c>
      <c r="DQ1313" s="27">
        <f>_xlfn.XLOOKUP($C1313,[32]PSP!$C:$C,[32]PSP!$DQ:$DQ)</f>
        <v>231.76</v>
      </c>
      <c r="DR1313" s="28">
        <f t="shared" si="5249"/>
        <v>0</v>
      </c>
      <c r="DS1313" s="88"/>
      <c r="DT1313" s="54">
        <f>_xlfn.XLOOKUP($C1313,[32]PSP!$C:$C,[32]PSP!$DT:$DT)</f>
        <v>0</v>
      </c>
      <c r="DU1313" s="27">
        <f>_xlfn.XLOOKUP($C1313,[32]PSP!$C:$C,[32]PSP!$DU:$DU)</f>
        <v>231.76</v>
      </c>
      <c r="DV1313" s="28">
        <f t="shared" si="5250"/>
        <v>0</v>
      </c>
      <c r="DW1313" s="88"/>
      <c r="DX1313" s="54">
        <f>_xlfn.XLOOKUP($C1313,[32]PSP!$C:$C,[32]PSP!$DX:$DX)</f>
        <v>0</v>
      </c>
      <c r="DY1313" s="27">
        <f>_xlfn.XLOOKUP($C1313,[32]PSP!$C:$C,[32]PSP!$DY:$DY)</f>
        <v>231.76</v>
      </c>
      <c r="DZ1313" s="28">
        <f t="shared" si="5251"/>
        <v>0</v>
      </c>
      <c r="EA1313" s="88"/>
      <c r="EB1313" s="54">
        <f>_xlfn.XLOOKUP($C1313,[32]PSP!$C:$C,[32]PSP!$EB:$EB)</f>
        <v>0</v>
      </c>
      <c r="EC1313" s="27">
        <f>_xlfn.XLOOKUP($C1313,[32]PSP!$C:$C,[32]PSP!$EC:$EC)</f>
        <v>231.76</v>
      </c>
      <c r="ED1313" s="28">
        <f t="shared" si="5252"/>
        <v>0</v>
      </c>
      <c r="EE1313" s="88"/>
      <c r="EF1313" s="54">
        <f>_xlfn.XLOOKUP($C1313,[32]PSP!$C:$C,[32]PSP!$EF:$EF)</f>
        <v>0</v>
      </c>
      <c r="EG1313" s="27">
        <f>_xlfn.XLOOKUP($C1313,[32]PSP!$C:$C,[32]PSP!$EG:$EG)</f>
        <v>231.76</v>
      </c>
      <c r="EH1313" s="28">
        <f t="shared" si="5253"/>
        <v>0</v>
      </c>
      <c r="EI1313" s="88"/>
      <c r="EJ1313" s="54">
        <f>_xlfn.XLOOKUP($C1313,[32]PSP!$C:$C,[32]PSP!$EJ:$EJ)</f>
        <v>0</v>
      </c>
      <c r="EK1313" s="27">
        <f>_xlfn.XLOOKUP($C1313,[32]PSP!$C:$C,[32]PSP!$EK:$EK)</f>
        <v>231.76</v>
      </c>
      <c r="EL1313" s="28">
        <f t="shared" si="5254"/>
        <v>0</v>
      </c>
      <c r="EM1313" s="24"/>
      <c r="ES1313" s="118">
        <f t="shared" si="5152"/>
        <v>1.1767000000000001</v>
      </c>
    </row>
    <row r="1314" spans="3:149" ht="14.25" x14ac:dyDescent="0.25">
      <c r="C1314" s="24" t="s">
        <v>1423</v>
      </c>
      <c r="D1314" s="43">
        <f>_xlfn.XLOOKUP($C1314,[32]PSP!$C:$C,[32]PSP!D:D)</f>
        <v>407818</v>
      </c>
      <c r="E1314" s="24" t="str">
        <f>_xlfn.XLOOKUP($C1314,[32]PSP!$C:$C,[32]PSP!E:E)</f>
        <v>SICRO SERVIÇO</v>
      </c>
      <c r="F1314" s="25" t="str">
        <f>_xlfn.XLOOKUP($C1314,[32]PSP!$C:$C,[32]PSP!F:F)</f>
        <v>ARMAÇÃO EM AÇO CA-25 - FORNECIMENTO, PREPARO E COLOCAÇÃO</v>
      </c>
      <c r="G1314" s="26" t="str">
        <f>_xlfn.XLOOKUP($C1314,[32]PSP!$C:$C,[32]PSP!G:G)</f>
        <v>KG</v>
      </c>
      <c r="H1314" s="53">
        <f>_xlfn.XLOOKUP($C1314,[32]PSP!$C:$C,[32]PSP!$H:$H)</f>
        <v>0</v>
      </c>
      <c r="I1314" s="28">
        <f>_xlfn.XLOOKUP($C1314,[32]PSP!$C:$C,[32]PSP!$I:$I)</f>
        <v>0</v>
      </c>
      <c r="J1314" s="28">
        <f t="shared" si="5221"/>
        <v>0</v>
      </c>
      <c r="K1314" s="88"/>
      <c r="L1314" s="54">
        <f>_xlfn.XLOOKUP($C1314,[32]PSP!$C:$C,[32]PSP!$L:$L)</f>
        <v>0</v>
      </c>
      <c r="M1314" s="27">
        <f>_xlfn.XLOOKUP($C1314,[32]PSP!$C:$C,[32]PSP!$M:$M)</f>
        <v>9.26</v>
      </c>
      <c r="N1314" s="28">
        <f t="shared" si="5222"/>
        <v>0</v>
      </c>
      <c r="O1314" s="88"/>
      <c r="P1314" s="54">
        <f>_xlfn.XLOOKUP($C1314,[32]PSP!$C:$C,[32]PSP!$P:$P)</f>
        <v>0</v>
      </c>
      <c r="Q1314" s="27">
        <f>_xlfn.XLOOKUP($C1314,[32]PSP!$C:$C,[32]PSP!$Q:$Q)</f>
        <v>9.26</v>
      </c>
      <c r="R1314" s="28">
        <f t="shared" si="5223"/>
        <v>0</v>
      </c>
      <c r="S1314" s="88"/>
      <c r="T1314" s="54">
        <f>_xlfn.XLOOKUP($C1314,[32]PSP!$C:$C,[32]PSP!$T:$T)</f>
        <v>0</v>
      </c>
      <c r="U1314" s="27">
        <f>_xlfn.XLOOKUP($C1314,[32]PSP!$C:$C,[32]PSP!$U:$U)</f>
        <v>9.26</v>
      </c>
      <c r="V1314" s="28">
        <f t="shared" si="5224"/>
        <v>0</v>
      </c>
      <c r="W1314" s="88"/>
      <c r="X1314" s="54">
        <f>_xlfn.XLOOKUP($C1314,[32]PSP!$C:$C,[32]PSP!$X:$X)</f>
        <v>0</v>
      </c>
      <c r="Y1314" s="27">
        <f>_xlfn.XLOOKUP($C1314,[32]PSP!$C:$C,[32]PSP!$Y:$Y)</f>
        <v>9.26</v>
      </c>
      <c r="Z1314" s="28">
        <f t="shared" si="5225"/>
        <v>0</v>
      </c>
      <c r="AA1314" s="88"/>
      <c r="AB1314" s="54">
        <f>_xlfn.XLOOKUP($C1314,[32]PSP!$C:$C,[32]PSP!$AB:$AB)</f>
        <v>0</v>
      </c>
      <c r="AC1314" s="27">
        <f>_xlfn.XLOOKUP($C1314,[32]PSP!$C:$C,[32]PSP!$AC:$AC)</f>
        <v>9.26</v>
      </c>
      <c r="AD1314" s="28">
        <f t="shared" si="5226"/>
        <v>0</v>
      </c>
      <c r="AE1314" s="88"/>
      <c r="AF1314" s="54">
        <f>_xlfn.XLOOKUP($C1314,[32]PSP!$C:$C,[32]PSP!$AF:$AF)</f>
        <v>0</v>
      </c>
      <c r="AG1314" s="27">
        <f>_xlfn.XLOOKUP($C1314,[32]PSP!$C:$C,[32]PSP!$AG:$AG)</f>
        <v>9.26</v>
      </c>
      <c r="AH1314" s="28">
        <f t="shared" si="5227"/>
        <v>0</v>
      </c>
      <c r="AI1314" s="88"/>
      <c r="AJ1314" s="54">
        <f>_xlfn.XLOOKUP($C1314,[32]PSP!$C:$C,[32]PSP!$AJ:$AJ)</f>
        <v>0</v>
      </c>
      <c r="AK1314" s="27">
        <f>_xlfn.XLOOKUP($C1314,[32]PSP!$C:$C,[32]PSP!$AK:$AK)</f>
        <v>9.26</v>
      </c>
      <c r="AL1314" s="28">
        <f t="shared" si="5228"/>
        <v>0</v>
      </c>
      <c r="AM1314" s="88"/>
      <c r="AN1314" s="54">
        <f>_xlfn.XLOOKUP($C1314,[32]PSP!$C:$C,[32]PSP!$AN:$AN)</f>
        <v>0</v>
      </c>
      <c r="AO1314" s="27">
        <f>_xlfn.XLOOKUP($C1314,[32]PSP!$C:$C,[32]PSP!$AO:$AO)</f>
        <v>9.26</v>
      </c>
      <c r="AP1314" s="28">
        <f t="shared" si="5229"/>
        <v>0</v>
      </c>
      <c r="AQ1314" s="88"/>
      <c r="AR1314" s="54">
        <f>_xlfn.XLOOKUP($C1314,[32]PSP!$C:$C,[32]PSP!$AR:$AR)</f>
        <v>0</v>
      </c>
      <c r="AS1314" s="27">
        <f>_xlfn.XLOOKUP($C1314,[32]PSP!$C:$C,[32]PSP!$AS:$AS)</f>
        <v>9.26</v>
      </c>
      <c r="AT1314" s="28">
        <f t="shared" si="5230"/>
        <v>0</v>
      </c>
      <c r="AU1314" s="88"/>
      <c r="AV1314" s="54">
        <f>_xlfn.XLOOKUP($C1314,[32]PSP!$C:$C,[32]PSP!$AV:$AV)</f>
        <v>0</v>
      </c>
      <c r="AW1314" s="27">
        <f>_xlfn.XLOOKUP($C1314,[32]PSP!$C:$C,[32]PSP!$AW:$AW)</f>
        <v>9.26</v>
      </c>
      <c r="AX1314" s="28">
        <f t="shared" si="5231"/>
        <v>0</v>
      </c>
      <c r="AY1314" s="88"/>
      <c r="AZ1314" s="54">
        <f>_xlfn.XLOOKUP($C1314,[32]PSP!$C:$C,[32]PSP!$AZ:$AZ)</f>
        <v>0</v>
      </c>
      <c r="BA1314" s="27">
        <f>_xlfn.XLOOKUP($C1314,[32]PSP!$C:$C,[32]PSP!$BA:$BA)</f>
        <v>9.26</v>
      </c>
      <c r="BB1314" s="28">
        <f t="shared" si="5232"/>
        <v>0</v>
      </c>
      <c r="BC1314" s="88"/>
      <c r="BD1314" s="54">
        <f>_xlfn.XLOOKUP($C1314,[32]PSP!$C:$C,[32]PSP!$BD:$BD)</f>
        <v>0</v>
      </c>
      <c r="BE1314" s="27">
        <f>_xlfn.XLOOKUP($C1314,[32]PSP!$C:$C,[32]PSP!$BE:$BE)</f>
        <v>9.26</v>
      </c>
      <c r="BF1314" s="28">
        <f t="shared" si="5233"/>
        <v>0</v>
      </c>
      <c r="BG1314" s="88"/>
      <c r="BH1314" s="54">
        <f>_xlfn.XLOOKUP($C1314,[32]PSP!$C:$C,[32]PSP!$BH:$BH)</f>
        <v>0</v>
      </c>
      <c r="BI1314" s="27">
        <f>_xlfn.XLOOKUP($C1314,[32]PSP!$C:$C,[32]PSP!$BI:$BI)</f>
        <v>9.26</v>
      </c>
      <c r="BJ1314" s="28">
        <f t="shared" si="5234"/>
        <v>0</v>
      </c>
      <c r="BK1314" s="88"/>
      <c r="BL1314" s="54">
        <f>_xlfn.XLOOKUP($C1314,[32]PSP!$C:$C,[32]PSP!$BL:$BL)</f>
        <v>0</v>
      </c>
      <c r="BM1314" s="27">
        <f>_xlfn.XLOOKUP($C1314,[32]PSP!$C:$C,[32]PSP!$BM:$BM)</f>
        <v>9.26</v>
      </c>
      <c r="BN1314" s="28">
        <f t="shared" si="5235"/>
        <v>0</v>
      </c>
      <c r="BO1314" s="88"/>
      <c r="BP1314" s="54">
        <f>_xlfn.XLOOKUP($C1314,[32]PSP!$C:$C,[32]PSP!$BP:$BP)</f>
        <v>0</v>
      </c>
      <c r="BQ1314" s="27">
        <f>_xlfn.XLOOKUP($C1314,[32]PSP!$C:$C,[32]PSP!$BQ:$BQ)</f>
        <v>9.26</v>
      </c>
      <c r="BR1314" s="28">
        <f t="shared" si="5236"/>
        <v>0</v>
      </c>
      <c r="BS1314" s="88"/>
      <c r="BT1314" s="54">
        <f>_xlfn.XLOOKUP($C1314,[32]PSP!$C:$C,[32]PSP!$BT:$BT)</f>
        <v>0</v>
      </c>
      <c r="BU1314" s="27">
        <f>_xlfn.XLOOKUP($C1314,[32]PSP!$C:$C,[32]PSP!$BU:$BU)</f>
        <v>9.26</v>
      </c>
      <c r="BV1314" s="28">
        <f t="shared" si="5237"/>
        <v>0</v>
      </c>
      <c r="BW1314" s="88"/>
      <c r="BX1314" s="54">
        <f>_xlfn.XLOOKUP($C1314,[32]PSP!$C:$C,[32]PSP!$BX:$BX)</f>
        <v>0</v>
      </c>
      <c r="BY1314" s="27">
        <f>_xlfn.XLOOKUP($C1314,[32]PSP!$C:$C,[32]PSP!$BY:$BY)</f>
        <v>9.26</v>
      </c>
      <c r="BZ1314" s="28">
        <f t="shared" si="5238"/>
        <v>0</v>
      </c>
      <c r="CA1314" s="88"/>
      <c r="CB1314" s="54">
        <f>_xlfn.XLOOKUP($C1314,[32]PSP!$C:$C,[32]PSP!$CB:$CB)</f>
        <v>0</v>
      </c>
      <c r="CC1314" s="27">
        <f>_xlfn.XLOOKUP($C1314,[32]PSP!$C:$C,[32]PSP!$CC:$CC)</f>
        <v>9.26</v>
      </c>
      <c r="CD1314" s="28">
        <f t="shared" si="5239"/>
        <v>0</v>
      </c>
      <c r="CE1314" s="88"/>
      <c r="CF1314" s="54">
        <f>_xlfn.XLOOKUP($C1314,[32]PSP!$C:$C,[32]PSP!$CF:$CF)</f>
        <v>0</v>
      </c>
      <c r="CG1314" s="27">
        <f>_xlfn.XLOOKUP($C1314,[32]PSP!$C:$C,[32]PSP!$CG:$CG)</f>
        <v>9.26</v>
      </c>
      <c r="CH1314" s="28">
        <f t="shared" si="5240"/>
        <v>0</v>
      </c>
      <c r="CI1314" s="88"/>
      <c r="CJ1314" s="54">
        <f>_xlfn.XLOOKUP($C1314,[32]PSP!$C:$C,[32]PSP!$CJ:$CJ)</f>
        <v>0</v>
      </c>
      <c r="CK1314" s="27">
        <f>_xlfn.XLOOKUP($C1314,[32]PSP!$C:$C,[32]PSP!$CK:$CK)</f>
        <v>9.26</v>
      </c>
      <c r="CL1314" s="28">
        <f t="shared" si="5241"/>
        <v>0</v>
      </c>
      <c r="CM1314" s="88"/>
      <c r="CN1314" s="54">
        <f>_xlfn.XLOOKUP($C1314,[32]PSP!$C:$C,[32]PSP!$CN:$CN)</f>
        <v>0</v>
      </c>
      <c r="CO1314" s="27">
        <f>_xlfn.XLOOKUP($C1314,[32]PSP!$C:$C,[32]PSP!$CO:$CO)</f>
        <v>9.26</v>
      </c>
      <c r="CP1314" s="28">
        <f t="shared" si="5242"/>
        <v>0</v>
      </c>
      <c r="CQ1314" s="88"/>
      <c r="CR1314" s="54">
        <f>_xlfn.XLOOKUP($C1314,[32]PSP!$C:$C,[32]PSP!$CR:$CR)</f>
        <v>0</v>
      </c>
      <c r="CS1314" s="27">
        <f>_xlfn.XLOOKUP($C1314,[32]PSP!$C:$C,[32]PSP!$CS:$CS)</f>
        <v>9.26</v>
      </c>
      <c r="CT1314" s="28">
        <f t="shared" si="5243"/>
        <v>0</v>
      </c>
      <c r="CU1314" s="88"/>
      <c r="CV1314" s="54">
        <f>_xlfn.XLOOKUP($C1314,[32]PSP!$C:$C,[32]PSP!$CV:$CV)</f>
        <v>0</v>
      </c>
      <c r="CW1314" s="27">
        <f>_xlfn.XLOOKUP($C1314,[32]PSP!$C:$C,[32]PSP!$CW:$CW)</f>
        <v>9.26</v>
      </c>
      <c r="CX1314" s="28">
        <f t="shared" si="5244"/>
        <v>0</v>
      </c>
      <c r="CY1314" s="88"/>
      <c r="CZ1314" s="54">
        <f>_xlfn.XLOOKUP($C1314,[32]PSP!$C:$C,[32]PSP!$CZ:$CZ)</f>
        <v>0</v>
      </c>
      <c r="DA1314" s="27">
        <f>_xlfn.XLOOKUP($C1314,[32]PSP!$C:$C,[32]PSP!$DA:$DA)</f>
        <v>9.26</v>
      </c>
      <c r="DB1314" s="28">
        <f t="shared" si="5245"/>
        <v>0</v>
      </c>
      <c r="DC1314" s="88"/>
      <c r="DD1314" s="54">
        <f>_xlfn.XLOOKUP($C1314,[32]PSP!$C:$C,[32]PSP!$DD:$DD)</f>
        <v>0</v>
      </c>
      <c r="DE1314" s="27">
        <f>_xlfn.XLOOKUP($C1314,[32]PSP!$C:$C,[32]PSP!$DE:$DE)</f>
        <v>9.26</v>
      </c>
      <c r="DF1314" s="28">
        <f t="shared" si="5246"/>
        <v>0</v>
      </c>
      <c r="DG1314" s="88"/>
      <c r="DH1314" s="54">
        <f>_xlfn.XLOOKUP($C1314,[32]PSP!$C:$C,[32]PSP!$DH:$DH)</f>
        <v>0</v>
      </c>
      <c r="DI1314" s="27">
        <f>_xlfn.XLOOKUP($C1314,[32]PSP!$C:$C,[32]PSP!$DI:$DI)</f>
        <v>9.26</v>
      </c>
      <c r="DJ1314" s="28">
        <f t="shared" si="5247"/>
        <v>0</v>
      </c>
      <c r="DK1314" s="88"/>
      <c r="DL1314" s="54">
        <f>_xlfn.XLOOKUP($C1314,[32]PSP!$C:$C,[32]PSP!$DL:$DL)</f>
        <v>0</v>
      </c>
      <c r="DM1314" s="27">
        <f>_xlfn.XLOOKUP($C1314,[32]PSP!$C:$C,[32]PSP!$DM:$DM)</f>
        <v>9.26</v>
      </c>
      <c r="DN1314" s="28">
        <f t="shared" si="5248"/>
        <v>0</v>
      </c>
      <c r="DO1314" s="88"/>
      <c r="DP1314" s="54">
        <f>_xlfn.XLOOKUP($C1314,[32]PSP!$C:$C,[32]PSP!$DP:$DP)</f>
        <v>0</v>
      </c>
      <c r="DQ1314" s="27">
        <f>_xlfn.XLOOKUP($C1314,[32]PSP!$C:$C,[32]PSP!$DQ:$DQ)</f>
        <v>9.26</v>
      </c>
      <c r="DR1314" s="28">
        <f t="shared" si="5249"/>
        <v>0</v>
      </c>
      <c r="DS1314" s="88"/>
      <c r="DT1314" s="54">
        <f>_xlfn.XLOOKUP($C1314,[32]PSP!$C:$C,[32]PSP!$DT:$DT)</f>
        <v>0</v>
      </c>
      <c r="DU1314" s="27">
        <f>_xlfn.XLOOKUP($C1314,[32]PSP!$C:$C,[32]PSP!$DU:$DU)</f>
        <v>9.26</v>
      </c>
      <c r="DV1314" s="28">
        <f t="shared" si="5250"/>
        <v>0</v>
      </c>
      <c r="DW1314" s="88"/>
      <c r="DX1314" s="54">
        <f>_xlfn.XLOOKUP($C1314,[32]PSP!$C:$C,[32]PSP!$DX:$DX)</f>
        <v>0</v>
      </c>
      <c r="DY1314" s="27">
        <f>_xlfn.XLOOKUP($C1314,[32]PSP!$C:$C,[32]PSP!$DY:$DY)</f>
        <v>9.26</v>
      </c>
      <c r="DZ1314" s="28">
        <f t="shared" si="5251"/>
        <v>0</v>
      </c>
      <c r="EA1314" s="88"/>
      <c r="EB1314" s="54">
        <f>_xlfn.XLOOKUP($C1314,[32]PSP!$C:$C,[32]PSP!$EB:$EB)</f>
        <v>0</v>
      </c>
      <c r="EC1314" s="27">
        <f>_xlfn.XLOOKUP($C1314,[32]PSP!$C:$C,[32]PSP!$EC:$EC)</f>
        <v>9.26</v>
      </c>
      <c r="ED1314" s="28">
        <f t="shared" si="5252"/>
        <v>0</v>
      </c>
      <c r="EE1314" s="88"/>
      <c r="EF1314" s="54">
        <f>_xlfn.XLOOKUP($C1314,[32]PSP!$C:$C,[32]PSP!$EF:$EF)</f>
        <v>0</v>
      </c>
      <c r="EG1314" s="27">
        <f>_xlfn.XLOOKUP($C1314,[32]PSP!$C:$C,[32]PSP!$EG:$EG)</f>
        <v>9.26</v>
      </c>
      <c r="EH1314" s="28">
        <f t="shared" si="5253"/>
        <v>0</v>
      </c>
      <c r="EI1314" s="88"/>
      <c r="EJ1314" s="54">
        <f>_xlfn.XLOOKUP($C1314,[32]PSP!$C:$C,[32]PSP!$EJ:$EJ)</f>
        <v>0</v>
      </c>
      <c r="EK1314" s="27">
        <f>_xlfn.XLOOKUP($C1314,[32]PSP!$C:$C,[32]PSP!$EK:$EK)</f>
        <v>9.26</v>
      </c>
      <c r="EL1314" s="28">
        <f t="shared" si="5254"/>
        <v>0</v>
      </c>
      <c r="EM1314" s="24"/>
      <c r="ES1314" s="118">
        <f t="shared" si="5152"/>
        <v>1.1767000000000001</v>
      </c>
    </row>
    <row r="1315" spans="3:149" ht="14.25" x14ac:dyDescent="0.25">
      <c r="C1315" s="24" t="s">
        <v>1424</v>
      </c>
      <c r="D1315" s="43">
        <f>_xlfn.XLOOKUP($C1315,[32]PSP!$C:$C,[32]PSP!D:D)</f>
        <v>407819</v>
      </c>
      <c r="E1315" s="24" t="str">
        <f>_xlfn.XLOOKUP($C1315,[32]PSP!$C:$C,[32]PSP!E:E)</f>
        <v>SICRO SERVIÇO</v>
      </c>
      <c r="F1315" s="25" t="str">
        <f>_xlfn.XLOOKUP($C1315,[32]PSP!$C:$C,[32]PSP!F:F)</f>
        <v>ARMAÇÃO EM AÇO CA-50 - FORNECIMENTO, PREPARO E COLOCAÇÃO</v>
      </c>
      <c r="G1315" s="26" t="str">
        <f>_xlfn.XLOOKUP($C1315,[32]PSP!$C:$C,[32]PSP!G:G)</f>
        <v>KG</v>
      </c>
      <c r="H1315" s="53">
        <f>_xlfn.XLOOKUP($C1315,[32]PSP!$C:$C,[32]PSP!$H:$H)</f>
        <v>0</v>
      </c>
      <c r="I1315" s="28">
        <f>_xlfn.XLOOKUP($C1315,[32]PSP!$C:$C,[32]PSP!$I:$I)</f>
        <v>0</v>
      </c>
      <c r="J1315" s="28">
        <f t="shared" si="5221"/>
        <v>0</v>
      </c>
      <c r="K1315" s="88"/>
      <c r="L1315" s="54">
        <f>_xlfn.XLOOKUP($C1315,[32]PSP!$C:$C,[32]PSP!$L:$L)</f>
        <v>0</v>
      </c>
      <c r="M1315" s="27">
        <f>_xlfn.XLOOKUP($C1315,[32]PSP!$C:$C,[32]PSP!$M:$M)</f>
        <v>9.43</v>
      </c>
      <c r="N1315" s="28">
        <f t="shared" si="5222"/>
        <v>0</v>
      </c>
      <c r="O1315" s="88"/>
      <c r="P1315" s="54">
        <f>_xlfn.XLOOKUP($C1315,[32]PSP!$C:$C,[32]PSP!$P:$P)</f>
        <v>0</v>
      </c>
      <c r="Q1315" s="27">
        <f>_xlfn.XLOOKUP($C1315,[32]PSP!$C:$C,[32]PSP!$Q:$Q)</f>
        <v>9.43</v>
      </c>
      <c r="R1315" s="28">
        <f t="shared" si="5223"/>
        <v>0</v>
      </c>
      <c r="S1315" s="88"/>
      <c r="T1315" s="54">
        <f>_xlfn.XLOOKUP($C1315,[32]PSP!$C:$C,[32]PSP!$T:$T)</f>
        <v>0</v>
      </c>
      <c r="U1315" s="27">
        <f>_xlfn.XLOOKUP($C1315,[32]PSP!$C:$C,[32]PSP!$U:$U)</f>
        <v>9.43</v>
      </c>
      <c r="V1315" s="28">
        <f t="shared" si="5224"/>
        <v>0</v>
      </c>
      <c r="W1315" s="88"/>
      <c r="X1315" s="54">
        <f>_xlfn.XLOOKUP($C1315,[32]PSP!$C:$C,[32]PSP!$X:$X)</f>
        <v>0</v>
      </c>
      <c r="Y1315" s="27">
        <f>_xlfn.XLOOKUP($C1315,[32]PSP!$C:$C,[32]PSP!$Y:$Y)</f>
        <v>9.43</v>
      </c>
      <c r="Z1315" s="28">
        <f t="shared" si="5225"/>
        <v>0</v>
      </c>
      <c r="AA1315" s="88"/>
      <c r="AB1315" s="54">
        <f>_xlfn.XLOOKUP($C1315,[32]PSP!$C:$C,[32]PSP!$AB:$AB)</f>
        <v>0</v>
      </c>
      <c r="AC1315" s="27">
        <f>_xlfn.XLOOKUP($C1315,[32]PSP!$C:$C,[32]PSP!$AC:$AC)</f>
        <v>9.43</v>
      </c>
      <c r="AD1315" s="28">
        <f t="shared" si="5226"/>
        <v>0</v>
      </c>
      <c r="AE1315" s="88"/>
      <c r="AF1315" s="54">
        <f>_xlfn.XLOOKUP($C1315,[32]PSP!$C:$C,[32]PSP!$AF:$AF)</f>
        <v>0</v>
      </c>
      <c r="AG1315" s="27">
        <f>_xlfn.XLOOKUP($C1315,[32]PSP!$C:$C,[32]PSP!$AG:$AG)</f>
        <v>9.43</v>
      </c>
      <c r="AH1315" s="28">
        <f t="shared" si="5227"/>
        <v>0</v>
      </c>
      <c r="AI1315" s="88"/>
      <c r="AJ1315" s="54">
        <f>_xlfn.XLOOKUP($C1315,[32]PSP!$C:$C,[32]PSP!$AJ:$AJ)</f>
        <v>0</v>
      </c>
      <c r="AK1315" s="27">
        <f>_xlfn.XLOOKUP($C1315,[32]PSP!$C:$C,[32]PSP!$AK:$AK)</f>
        <v>9.43</v>
      </c>
      <c r="AL1315" s="28">
        <f t="shared" si="5228"/>
        <v>0</v>
      </c>
      <c r="AM1315" s="88"/>
      <c r="AN1315" s="54">
        <f>_xlfn.XLOOKUP($C1315,[32]PSP!$C:$C,[32]PSP!$AN:$AN)</f>
        <v>0</v>
      </c>
      <c r="AO1315" s="27">
        <f>_xlfn.XLOOKUP($C1315,[32]PSP!$C:$C,[32]PSP!$AO:$AO)</f>
        <v>9.43</v>
      </c>
      <c r="AP1315" s="28">
        <f t="shared" si="5229"/>
        <v>0</v>
      </c>
      <c r="AQ1315" s="88"/>
      <c r="AR1315" s="54">
        <f>_xlfn.XLOOKUP($C1315,[32]PSP!$C:$C,[32]PSP!$AR:$AR)</f>
        <v>0</v>
      </c>
      <c r="AS1315" s="27">
        <f>_xlfn.XLOOKUP($C1315,[32]PSP!$C:$C,[32]PSP!$AS:$AS)</f>
        <v>9.43</v>
      </c>
      <c r="AT1315" s="28">
        <f t="shared" si="5230"/>
        <v>0</v>
      </c>
      <c r="AU1315" s="88"/>
      <c r="AV1315" s="54">
        <f>_xlfn.XLOOKUP($C1315,[32]PSP!$C:$C,[32]PSP!$AV:$AV)</f>
        <v>0</v>
      </c>
      <c r="AW1315" s="27">
        <f>_xlfn.XLOOKUP($C1315,[32]PSP!$C:$C,[32]PSP!$AW:$AW)</f>
        <v>9.43</v>
      </c>
      <c r="AX1315" s="28">
        <f t="shared" si="5231"/>
        <v>0</v>
      </c>
      <c r="AY1315" s="88"/>
      <c r="AZ1315" s="54">
        <f>_xlfn.XLOOKUP($C1315,[32]PSP!$C:$C,[32]PSP!$AZ:$AZ)</f>
        <v>0</v>
      </c>
      <c r="BA1315" s="27">
        <f>_xlfn.XLOOKUP($C1315,[32]PSP!$C:$C,[32]PSP!$BA:$BA)</f>
        <v>9.43</v>
      </c>
      <c r="BB1315" s="28">
        <f t="shared" si="5232"/>
        <v>0</v>
      </c>
      <c r="BC1315" s="88"/>
      <c r="BD1315" s="54">
        <f>_xlfn.XLOOKUP($C1315,[32]PSP!$C:$C,[32]PSP!$BD:$BD)</f>
        <v>0</v>
      </c>
      <c r="BE1315" s="27">
        <f>_xlfn.XLOOKUP($C1315,[32]PSP!$C:$C,[32]PSP!$BE:$BE)</f>
        <v>9.43</v>
      </c>
      <c r="BF1315" s="28">
        <f t="shared" si="5233"/>
        <v>0</v>
      </c>
      <c r="BG1315" s="88"/>
      <c r="BH1315" s="54">
        <f>_xlfn.XLOOKUP($C1315,[32]PSP!$C:$C,[32]PSP!$BH:$BH)</f>
        <v>0</v>
      </c>
      <c r="BI1315" s="27">
        <f>_xlfn.XLOOKUP($C1315,[32]PSP!$C:$C,[32]PSP!$BI:$BI)</f>
        <v>9.43</v>
      </c>
      <c r="BJ1315" s="28">
        <f t="shared" si="5234"/>
        <v>0</v>
      </c>
      <c r="BK1315" s="88"/>
      <c r="BL1315" s="54">
        <f>_xlfn.XLOOKUP($C1315,[32]PSP!$C:$C,[32]PSP!$BL:$BL)</f>
        <v>0</v>
      </c>
      <c r="BM1315" s="27">
        <f>_xlfn.XLOOKUP($C1315,[32]PSP!$C:$C,[32]PSP!$BM:$BM)</f>
        <v>9.43</v>
      </c>
      <c r="BN1315" s="28">
        <f t="shared" si="5235"/>
        <v>0</v>
      </c>
      <c r="BO1315" s="88"/>
      <c r="BP1315" s="54">
        <f>_xlfn.XLOOKUP($C1315,[32]PSP!$C:$C,[32]PSP!$BP:$BP)</f>
        <v>0</v>
      </c>
      <c r="BQ1315" s="27">
        <f>_xlfn.XLOOKUP($C1315,[32]PSP!$C:$C,[32]PSP!$BQ:$BQ)</f>
        <v>9.43</v>
      </c>
      <c r="BR1315" s="28">
        <f t="shared" si="5236"/>
        <v>0</v>
      </c>
      <c r="BS1315" s="88"/>
      <c r="BT1315" s="54">
        <f>_xlfn.XLOOKUP($C1315,[32]PSP!$C:$C,[32]PSP!$BT:$BT)</f>
        <v>0</v>
      </c>
      <c r="BU1315" s="27">
        <f>_xlfn.XLOOKUP($C1315,[32]PSP!$C:$C,[32]PSP!$BU:$BU)</f>
        <v>9.43</v>
      </c>
      <c r="BV1315" s="28">
        <f t="shared" si="5237"/>
        <v>0</v>
      </c>
      <c r="BW1315" s="88"/>
      <c r="BX1315" s="54">
        <f>_xlfn.XLOOKUP($C1315,[32]PSP!$C:$C,[32]PSP!$BX:$BX)</f>
        <v>0</v>
      </c>
      <c r="BY1315" s="27">
        <f>_xlfn.XLOOKUP($C1315,[32]PSP!$C:$C,[32]PSP!$BY:$BY)</f>
        <v>9.43</v>
      </c>
      <c r="BZ1315" s="28">
        <f t="shared" si="5238"/>
        <v>0</v>
      </c>
      <c r="CA1315" s="88"/>
      <c r="CB1315" s="54">
        <f>_xlfn.XLOOKUP($C1315,[32]PSP!$C:$C,[32]PSP!$CB:$CB)</f>
        <v>0</v>
      </c>
      <c r="CC1315" s="27">
        <f>_xlfn.XLOOKUP($C1315,[32]PSP!$C:$C,[32]PSP!$CC:$CC)</f>
        <v>9.43</v>
      </c>
      <c r="CD1315" s="28">
        <f t="shared" si="5239"/>
        <v>0</v>
      </c>
      <c r="CE1315" s="88"/>
      <c r="CF1315" s="54">
        <f>_xlfn.XLOOKUP($C1315,[32]PSP!$C:$C,[32]PSP!$CF:$CF)</f>
        <v>0</v>
      </c>
      <c r="CG1315" s="27">
        <f>_xlfn.XLOOKUP($C1315,[32]PSP!$C:$C,[32]PSP!$CG:$CG)</f>
        <v>9.43</v>
      </c>
      <c r="CH1315" s="28">
        <f t="shared" si="5240"/>
        <v>0</v>
      </c>
      <c r="CI1315" s="88"/>
      <c r="CJ1315" s="54">
        <f>_xlfn.XLOOKUP($C1315,[32]PSP!$C:$C,[32]PSP!$CJ:$CJ)</f>
        <v>0</v>
      </c>
      <c r="CK1315" s="27">
        <f>_xlfn.XLOOKUP($C1315,[32]PSP!$C:$C,[32]PSP!$CK:$CK)</f>
        <v>9.43</v>
      </c>
      <c r="CL1315" s="28">
        <f t="shared" si="5241"/>
        <v>0</v>
      </c>
      <c r="CM1315" s="88"/>
      <c r="CN1315" s="54">
        <f>_xlfn.XLOOKUP($C1315,[32]PSP!$C:$C,[32]PSP!$CN:$CN)</f>
        <v>0</v>
      </c>
      <c r="CO1315" s="27">
        <f>_xlfn.XLOOKUP($C1315,[32]PSP!$C:$C,[32]PSP!$CO:$CO)</f>
        <v>9.43</v>
      </c>
      <c r="CP1315" s="28">
        <f t="shared" si="5242"/>
        <v>0</v>
      </c>
      <c r="CQ1315" s="88"/>
      <c r="CR1315" s="54">
        <f>_xlfn.XLOOKUP($C1315,[32]PSP!$C:$C,[32]PSP!$CR:$CR)</f>
        <v>0</v>
      </c>
      <c r="CS1315" s="27">
        <f>_xlfn.XLOOKUP($C1315,[32]PSP!$C:$C,[32]PSP!$CS:$CS)</f>
        <v>9.43</v>
      </c>
      <c r="CT1315" s="28">
        <f t="shared" si="5243"/>
        <v>0</v>
      </c>
      <c r="CU1315" s="88"/>
      <c r="CV1315" s="54">
        <f>_xlfn.XLOOKUP($C1315,[32]PSP!$C:$C,[32]PSP!$CV:$CV)</f>
        <v>0</v>
      </c>
      <c r="CW1315" s="27">
        <f>_xlfn.XLOOKUP($C1315,[32]PSP!$C:$C,[32]PSP!$CW:$CW)</f>
        <v>9.43</v>
      </c>
      <c r="CX1315" s="28">
        <f t="shared" si="5244"/>
        <v>0</v>
      </c>
      <c r="CY1315" s="88"/>
      <c r="CZ1315" s="54">
        <f>_xlfn.XLOOKUP($C1315,[32]PSP!$C:$C,[32]PSP!$CZ:$CZ)</f>
        <v>0</v>
      </c>
      <c r="DA1315" s="27">
        <f>_xlfn.XLOOKUP($C1315,[32]PSP!$C:$C,[32]PSP!$DA:$DA)</f>
        <v>9.43</v>
      </c>
      <c r="DB1315" s="28">
        <f t="shared" si="5245"/>
        <v>0</v>
      </c>
      <c r="DC1315" s="88"/>
      <c r="DD1315" s="54">
        <f>_xlfn.XLOOKUP($C1315,[32]PSP!$C:$C,[32]PSP!$DD:$DD)</f>
        <v>0</v>
      </c>
      <c r="DE1315" s="27">
        <f>_xlfn.XLOOKUP($C1315,[32]PSP!$C:$C,[32]PSP!$DE:$DE)</f>
        <v>9.43</v>
      </c>
      <c r="DF1315" s="28">
        <f t="shared" si="5246"/>
        <v>0</v>
      </c>
      <c r="DG1315" s="88"/>
      <c r="DH1315" s="54">
        <f>_xlfn.XLOOKUP($C1315,[32]PSP!$C:$C,[32]PSP!$DH:$DH)</f>
        <v>0</v>
      </c>
      <c r="DI1315" s="27">
        <f>_xlfn.XLOOKUP($C1315,[32]PSP!$C:$C,[32]PSP!$DI:$DI)</f>
        <v>9.43</v>
      </c>
      <c r="DJ1315" s="28">
        <f t="shared" si="5247"/>
        <v>0</v>
      </c>
      <c r="DK1315" s="88"/>
      <c r="DL1315" s="54">
        <f>_xlfn.XLOOKUP($C1315,[32]PSP!$C:$C,[32]PSP!$DL:$DL)</f>
        <v>0</v>
      </c>
      <c r="DM1315" s="27">
        <f>_xlfn.XLOOKUP($C1315,[32]PSP!$C:$C,[32]PSP!$DM:$DM)</f>
        <v>9.43</v>
      </c>
      <c r="DN1315" s="28">
        <f t="shared" si="5248"/>
        <v>0</v>
      </c>
      <c r="DO1315" s="88"/>
      <c r="DP1315" s="54">
        <f>_xlfn.XLOOKUP($C1315,[32]PSP!$C:$C,[32]PSP!$DP:$DP)</f>
        <v>0</v>
      </c>
      <c r="DQ1315" s="27">
        <f>_xlfn.XLOOKUP($C1315,[32]PSP!$C:$C,[32]PSP!$DQ:$DQ)</f>
        <v>9.43</v>
      </c>
      <c r="DR1315" s="28">
        <f t="shared" si="5249"/>
        <v>0</v>
      </c>
      <c r="DS1315" s="88"/>
      <c r="DT1315" s="54">
        <f>_xlfn.XLOOKUP($C1315,[32]PSP!$C:$C,[32]PSP!$DT:$DT)</f>
        <v>0</v>
      </c>
      <c r="DU1315" s="27">
        <f>_xlfn.XLOOKUP($C1315,[32]PSP!$C:$C,[32]PSP!$DU:$DU)</f>
        <v>9.43</v>
      </c>
      <c r="DV1315" s="28">
        <f t="shared" si="5250"/>
        <v>0</v>
      </c>
      <c r="DW1315" s="88"/>
      <c r="DX1315" s="54">
        <f>_xlfn.XLOOKUP($C1315,[32]PSP!$C:$C,[32]PSP!$DX:$DX)</f>
        <v>0</v>
      </c>
      <c r="DY1315" s="27">
        <f>_xlfn.XLOOKUP($C1315,[32]PSP!$C:$C,[32]PSP!$DY:$DY)</f>
        <v>9.43</v>
      </c>
      <c r="DZ1315" s="28">
        <f t="shared" si="5251"/>
        <v>0</v>
      </c>
      <c r="EA1315" s="88"/>
      <c r="EB1315" s="54">
        <f>_xlfn.XLOOKUP($C1315,[32]PSP!$C:$C,[32]PSP!$EB:$EB)</f>
        <v>0</v>
      </c>
      <c r="EC1315" s="27">
        <f>_xlfn.XLOOKUP($C1315,[32]PSP!$C:$C,[32]PSP!$EC:$EC)</f>
        <v>9.43</v>
      </c>
      <c r="ED1315" s="28">
        <f t="shared" si="5252"/>
        <v>0</v>
      </c>
      <c r="EE1315" s="88"/>
      <c r="EF1315" s="54">
        <f>_xlfn.XLOOKUP($C1315,[32]PSP!$C:$C,[32]PSP!$EF:$EF)</f>
        <v>0</v>
      </c>
      <c r="EG1315" s="27">
        <f>_xlfn.XLOOKUP($C1315,[32]PSP!$C:$C,[32]PSP!$EG:$EG)</f>
        <v>9.43</v>
      </c>
      <c r="EH1315" s="28">
        <f t="shared" si="5253"/>
        <v>0</v>
      </c>
      <c r="EI1315" s="88"/>
      <c r="EJ1315" s="54">
        <f>_xlfn.XLOOKUP($C1315,[32]PSP!$C:$C,[32]PSP!$EJ:$EJ)</f>
        <v>0</v>
      </c>
      <c r="EK1315" s="27">
        <f>_xlfn.XLOOKUP($C1315,[32]PSP!$C:$C,[32]PSP!$EK:$EK)</f>
        <v>9.43</v>
      </c>
      <c r="EL1315" s="28">
        <f t="shared" si="5254"/>
        <v>0</v>
      </c>
      <c r="EM1315" s="24"/>
      <c r="ES1315" s="118">
        <f t="shared" si="5152"/>
        <v>1.1767000000000001</v>
      </c>
    </row>
    <row r="1316" spans="3:149" ht="14.25" x14ac:dyDescent="0.25">
      <c r="C1316" s="24" t="s">
        <v>1425</v>
      </c>
      <c r="D1316" s="43">
        <f>_xlfn.XLOOKUP($C1316,[32]PSP!$C:$C,[32]PSP!D:D)</f>
        <v>408067</v>
      </c>
      <c r="E1316" s="24" t="str">
        <f>_xlfn.XLOOKUP($C1316,[32]PSP!$C:$C,[32]PSP!E:E)</f>
        <v>SICRO SERVIÇO</v>
      </c>
      <c r="F1316" s="25" t="str">
        <f>_xlfn.XLOOKUP($C1316,[32]PSP!$C:$C,[32]PSP!F:F)</f>
        <v>TELA DE AÇO ELETROSOLDADA - FORNECIMENTO, PREPARO E COLOCAÇÃO</v>
      </c>
      <c r="G1316" s="26" t="str">
        <f>_xlfn.XLOOKUP($C1316,[32]PSP!$C:$C,[32]PSP!G:G)</f>
        <v>KG</v>
      </c>
      <c r="H1316" s="53">
        <f>_xlfn.XLOOKUP($C1316,[32]PSP!$C:$C,[32]PSP!$H:$H)</f>
        <v>0</v>
      </c>
      <c r="I1316" s="28">
        <f>_xlfn.XLOOKUP($C1316,[32]PSP!$C:$C,[32]PSP!$I:$I)</f>
        <v>0</v>
      </c>
      <c r="J1316" s="28">
        <f t="shared" si="5221"/>
        <v>0</v>
      </c>
      <c r="K1316" s="88"/>
      <c r="L1316" s="54">
        <f>_xlfn.XLOOKUP($C1316,[32]PSP!$C:$C,[32]PSP!$L:$L)</f>
        <v>0</v>
      </c>
      <c r="M1316" s="27">
        <f>_xlfn.XLOOKUP($C1316,[32]PSP!$C:$C,[32]PSP!$M:$M)</f>
        <v>8.11</v>
      </c>
      <c r="N1316" s="28">
        <f t="shared" si="5222"/>
        <v>0</v>
      </c>
      <c r="O1316" s="88"/>
      <c r="P1316" s="54">
        <f>_xlfn.XLOOKUP($C1316,[32]PSP!$C:$C,[32]PSP!$P:$P)</f>
        <v>0</v>
      </c>
      <c r="Q1316" s="27">
        <f>_xlfn.XLOOKUP($C1316,[32]PSP!$C:$C,[32]PSP!$Q:$Q)</f>
        <v>8.11</v>
      </c>
      <c r="R1316" s="28">
        <f t="shared" si="5223"/>
        <v>0</v>
      </c>
      <c r="S1316" s="88"/>
      <c r="T1316" s="54">
        <f>_xlfn.XLOOKUP($C1316,[32]PSP!$C:$C,[32]PSP!$T:$T)</f>
        <v>0</v>
      </c>
      <c r="U1316" s="27">
        <f>_xlfn.XLOOKUP($C1316,[32]PSP!$C:$C,[32]PSP!$U:$U)</f>
        <v>8.11</v>
      </c>
      <c r="V1316" s="28">
        <f t="shared" si="5224"/>
        <v>0</v>
      </c>
      <c r="W1316" s="88"/>
      <c r="X1316" s="54">
        <f>_xlfn.XLOOKUP($C1316,[32]PSP!$C:$C,[32]PSP!$X:$X)</f>
        <v>0</v>
      </c>
      <c r="Y1316" s="27">
        <f>_xlfn.XLOOKUP($C1316,[32]PSP!$C:$C,[32]PSP!$Y:$Y)</f>
        <v>8.11</v>
      </c>
      <c r="Z1316" s="28">
        <f t="shared" si="5225"/>
        <v>0</v>
      </c>
      <c r="AA1316" s="88"/>
      <c r="AB1316" s="54">
        <f>_xlfn.XLOOKUP($C1316,[32]PSP!$C:$C,[32]PSP!$AB:$AB)</f>
        <v>0</v>
      </c>
      <c r="AC1316" s="27">
        <f>_xlfn.XLOOKUP($C1316,[32]PSP!$C:$C,[32]PSP!$AC:$AC)</f>
        <v>8.11</v>
      </c>
      <c r="AD1316" s="28">
        <f t="shared" si="5226"/>
        <v>0</v>
      </c>
      <c r="AE1316" s="88"/>
      <c r="AF1316" s="54">
        <f>_xlfn.XLOOKUP($C1316,[32]PSP!$C:$C,[32]PSP!$AF:$AF)</f>
        <v>0</v>
      </c>
      <c r="AG1316" s="27">
        <f>_xlfn.XLOOKUP($C1316,[32]PSP!$C:$C,[32]PSP!$AG:$AG)</f>
        <v>8.11</v>
      </c>
      <c r="AH1316" s="28">
        <f t="shared" si="5227"/>
        <v>0</v>
      </c>
      <c r="AI1316" s="88"/>
      <c r="AJ1316" s="54">
        <f>_xlfn.XLOOKUP($C1316,[32]PSP!$C:$C,[32]PSP!$AJ:$AJ)</f>
        <v>0</v>
      </c>
      <c r="AK1316" s="27">
        <f>_xlfn.XLOOKUP($C1316,[32]PSP!$C:$C,[32]PSP!$AK:$AK)</f>
        <v>8.11</v>
      </c>
      <c r="AL1316" s="28">
        <f t="shared" si="5228"/>
        <v>0</v>
      </c>
      <c r="AM1316" s="88"/>
      <c r="AN1316" s="54">
        <f>_xlfn.XLOOKUP($C1316,[32]PSP!$C:$C,[32]PSP!$AN:$AN)</f>
        <v>0</v>
      </c>
      <c r="AO1316" s="27">
        <f>_xlfn.XLOOKUP($C1316,[32]PSP!$C:$C,[32]PSP!$AO:$AO)</f>
        <v>8.11</v>
      </c>
      <c r="AP1316" s="28">
        <f t="shared" si="5229"/>
        <v>0</v>
      </c>
      <c r="AQ1316" s="88"/>
      <c r="AR1316" s="54">
        <f>_xlfn.XLOOKUP($C1316,[32]PSP!$C:$C,[32]PSP!$AR:$AR)</f>
        <v>0</v>
      </c>
      <c r="AS1316" s="27">
        <f>_xlfn.XLOOKUP($C1316,[32]PSP!$C:$C,[32]PSP!$AS:$AS)</f>
        <v>8.11</v>
      </c>
      <c r="AT1316" s="28">
        <f t="shared" si="5230"/>
        <v>0</v>
      </c>
      <c r="AU1316" s="88"/>
      <c r="AV1316" s="54">
        <f>_xlfn.XLOOKUP($C1316,[32]PSP!$C:$C,[32]PSP!$AV:$AV)</f>
        <v>0</v>
      </c>
      <c r="AW1316" s="27">
        <f>_xlfn.XLOOKUP($C1316,[32]PSP!$C:$C,[32]PSP!$AW:$AW)</f>
        <v>8.11</v>
      </c>
      <c r="AX1316" s="28">
        <f t="shared" si="5231"/>
        <v>0</v>
      </c>
      <c r="AY1316" s="88"/>
      <c r="AZ1316" s="54">
        <f>_xlfn.XLOOKUP($C1316,[32]PSP!$C:$C,[32]PSP!$AZ:$AZ)</f>
        <v>0</v>
      </c>
      <c r="BA1316" s="27">
        <f>_xlfn.XLOOKUP($C1316,[32]PSP!$C:$C,[32]PSP!$BA:$BA)</f>
        <v>8.11</v>
      </c>
      <c r="BB1316" s="28">
        <f t="shared" si="5232"/>
        <v>0</v>
      </c>
      <c r="BC1316" s="88"/>
      <c r="BD1316" s="54">
        <f>_xlfn.XLOOKUP($C1316,[32]PSP!$C:$C,[32]PSP!$BD:$BD)</f>
        <v>0</v>
      </c>
      <c r="BE1316" s="27">
        <f>_xlfn.XLOOKUP($C1316,[32]PSP!$C:$C,[32]PSP!$BE:$BE)</f>
        <v>8.11</v>
      </c>
      <c r="BF1316" s="28">
        <f t="shared" si="5233"/>
        <v>0</v>
      </c>
      <c r="BG1316" s="88"/>
      <c r="BH1316" s="54">
        <f>_xlfn.XLOOKUP($C1316,[32]PSP!$C:$C,[32]PSP!$BH:$BH)</f>
        <v>0</v>
      </c>
      <c r="BI1316" s="27">
        <f>_xlfn.XLOOKUP($C1316,[32]PSP!$C:$C,[32]PSP!$BI:$BI)</f>
        <v>8.11</v>
      </c>
      <c r="BJ1316" s="28">
        <f t="shared" si="5234"/>
        <v>0</v>
      </c>
      <c r="BK1316" s="88"/>
      <c r="BL1316" s="54">
        <f>_xlfn.XLOOKUP($C1316,[32]PSP!$C:$C,[32]PSP!$BL:$BL)</f>
        <v>0</v>
      </c>
      <c r="BM1316" s="27">
        <f>_xlfn.XLOOKUP($C1316,[32]PSP!$C:$C,[32]PSP!$BM:$BM)</f>
        <v>8.11</v>
      </c>
      <c r="BN1316" s="28">
        <f t="shared" si="5235"/>
        <v>0</v>
      </c>
      <c r="BO1316" s="88"/>
      <c r="BP1316" s="54">
        <f>_xlfn.XLOOKUP($C1316,[32]PSP!$C:$C,[32]PSP!$BP:$BP)</f>
        <v>0</v>
      </c>
      <c r="BQ1316" s="27">
        <f>_xlfn.XLOOKUP($C1316,[32]PSP!$C:$C,[32]PSP!$BQ:$BQ)</f>
        <v>8.11</v>
      </c>
      <c r="BR1316" s="28">
        <f t="shared" si="5236"/>
        <v>0</v>
      </c>
      <c r="BS1316" s="88"/>
      <c r="BT1316" s="54">
        <f>_xlfn.XLOOKUP($C1316,[32]PSP!$C:$C,[32]PSP!$BT:$BT)</f>
        <v>0</v>
      </c>
      <c r="BU1316" s="27">
        <f>_xlfn.XLOOKUP($C1316,[32]PSP!$C:$C,[32]PSP!$BU:$BU)</f>
        <v>8.11</v>
      </c>
      <c r="BV1316" s="28">
        <f t="shared" si="5237"/>
        <v>0</v>
      </c>
      <c r="BW1316" s="88"/>
      <c r="BX1316" s="54">
        <f>_xlfn.XLOOKUP($C1316,[32]PSP!$C:$C,[32]PSP!$BX:$BX)</f>
        <v>0</v>
      </c>
      <c r="BY1316" s="27">
        <f>_xlfn.XLOOKUP($C1316,[32]PSP!$C:$C,[32]PSP!$BY:$BY)</f>
        <v>8.11</v>
      </c>
      <c r="BZ1316" s="28">
        <f t="shared" si="5238"/>
        <v>0</v>
      </c>
      <c r="CA1316" s="88"/>
      <c r="CB1316" s="54">
        <f>_xlfn.XLOOKUP($C1316,[32]PSP!$C:$C,[32]PSP!$CB:$CB)</f>
        <v>0</v>
      </c>
      <c r="CC1316" s="27">
        <f>_xlfn.XLOOKUP($C1316,[32]PSP!$C:$C,[32]PSP!$CC:$CC)</f>
        <v>8.11</v>
      </c>
      <c r="CD1316" s="28">
        <f t="shared" si="5239"/>
        <v>0</v>
      </c>
      <c r="CE1316" s="88"/>
      <c r="CF1316" s="54">
        <f>_xlfn.XLOOKUP($C1316,[32]PSP!$C:$C,[32]PSP!$CF:$CF)</f>
        <v>0</v>
      </c>
      <c r="CG1316" s="27">
        <f>_xlfn.XLOOKUP($C1316,[32]PSP!$C:$C,[32]PSP!$CG:$CG)</f>
        <v>8.11</v>
      </c>
      <c r="CH1316" s="28">
        <f t="shared" si="5240"/>
        <v>0</v>
      </c>
      <c r="CI1316" s="88"/>
      <c r="CJ1316" s="54">
        <f>_xlfn.XLOOKUP($C1316,[32]PSP!$C:$C,[32]PSP!$CJ:$CJ)</f>
        <v>0</v>
      </c>
      <c r="CK1316" s="27">
        <f>_xlfn.XLOOKUP($C1316,[32]PSP!$C:$C,[32]PSP!$CK:$CK)</f>
        <v>8.11</v>
      </c>
      <c r="CL1316" s="28">
        <f t="shared" si="5241"/>
        <v>0</v>
      </c>
      <c r="CM1316" s="88"/>
      <c r="CN1316" s="54">
        <f>_xlfn.XLOOKUP($C1316,[32]PSP!$C:$C,[32]PSP!$CN:$CN)</f>
        <v>0</v>
      </c>
      <c r="CO1316" s="27">
        <f>_xlfn.XLOOKUP($C1316,[32]PSP!$C:$C,[32]PSP!$CO:$CO)</f>
        <v>8.11</v>
      </c>
      <c r="CP1316" s="28">
        <f t="shared" si="5242"/>
        <v>0</v>
      </c>
      <c r="CQ1316" s="88"/>
      <c r="CR1316" s="54">
        <f>_xlfn.XLOOKUP($C1316,[32]PSP!$C:$C,[32]PSP!$CR:$CR)</f>
        <v>0</v>
      </c>
      <c r="CS1316" s="27">
        <f>_xlfn.XLOOKUP($C1316,[32]PSP!$C:$C,[32]PSP!$CS:$CS)</f>
        <v>8.11</v>
      </c>
      <c r="CT1316" s="28">
        <f t="shared" si="5243"/>
        <v>0</v>
      </c>
      <c r="CU1316" s="88"/>
      <c r="CV1316" s="54">
        <f>_xlfn.XLOOKUP($C1316,[32]PSP!$C:$C,[32]PSP!$CV:$CV)</f>
        <v>0</v>
      </c>
      <c r="CW1316" s="27">
        <f>_xlfn.XLOOKUP($C1316,[32]PSP!$C:$C,[32]PSP!$CW:$CW)</f>
        <v>8.11</v>
      </c>
      <c r="CX1316" s="28">
        <f t="shared" si="5244"/>
        <v>0</v>
      </c>
      <c r="CY1316" s="88"/>
      <c r="CZ1316" s="54">
        <f>_xlfn.XLOOKUP($C1316,[32]PSP!$C:$C,[32]PSP!$CZ:$CZ)</f>
        <v>0</v>
      </c>
      <c r="DA1316" s="27">
        <f>_xlfn.XLOOKUP($C1316,[32]PSP!$C:$C,[32]PSP!$DA:$DA)</f>
        <v>8.11</v>
      </c>
      <c r="DB1316" s="28">
        <f t="shared" si="5245"/>
        <v>0</v>
      </c>
      <c r="DC1316" s="88"/>
      <c r="DD1316" s="54">
        <f>_xlfn.XLOOKUP($C1316,[32]PSP!$C:$C,[32]PSP!$DD:$DD)</f>
        <v>0</v>
      </c>
      <c r="DE1316" s="27">
        <f>_xlfn.XLOOKUP($C1316,[32]PSP!$C:$C,[32]PSP!$DE:$DE)</f>
        <v>8.11</v>
      </c>
      <c r="DF1316" s="28">
        <f t="shared" si="5246"/>
        <v>0</v>
      </c>
      <c r="DG1316" s="88"/>
      <c r="DH1316" s="54">
        <f>_xlfn.XLOOKUP($C1316,[32]PSP!$C:$C,[32]PSP!$DH:$DH)</f>
        <v>0</v>
      </c>
      <c r="DI1316" s="27">
        <f>_xlfn.XLOOKUP($C1316,[32]PSP!$C:$C,[32]PSP!$DI:$DI)</f>
        <v>8.11</v>
      </c>
      <c r="DJ1316" s="28">
        <f t="shared" si="5247"/>
        <v>0</v>
      </c>
      <c r="DK1316" s="88"/>
      <c r="DL1316" s="54">
        <f>_xlfn.XLOOKUP($C1316,[32]PSP!$C:$C,[32]PSP!$DL:$DL)</f>
        <v>0</v>
      </c>
      <c r="DM1316" s="27">
        <f>_xlfn.XLOOKUP($C1316,[32]PSP!$C:$C,[32]PSP!$DM:$DM)</f>
        <v>8.11</v>
      </c>
      <c r="DN1316" s="28">
        <f t="shared" si="5248"/>
        <v>0</v>
      </c>
      <c r="DO1316" s="88"/>
      <c r="DP1316" s="54">
        <f>_xlfn.XLOOKUP($C1316,[32]PSP!$C:$C,[32]PSP!$DP:$DP)</f>
        <v>0</v>
      </c>
      <c r="DQ1316" s="27">
        <f>_xlfn.XLOOKUP($C1316,[32]PSP!$C:$C,[32]PSP!$DQ:$DQ)</f>
        <v>8.11</v>
      </c>
      <c r="DR1316" s="28">
        <f t="shared" si="5249"/>
        <v>0</v>
      </c>
      <c r="DS1316" s="88"/>
      <c r="DT1316" s="54">
        <f>_xlfn.XLOOKUP($C1316,[32]PSP!$C:$C,[32]PSP!$DT:$DT)</f>
        <v>0</v>
      </c>
      <c r="DU1316" s="27">
        <f>_xlfn.XLOOKUP($C1316,[32]PSP!$C:$C,[32]PSP!$DU:$DU)</f>
        <v>8.11</v>
      </c>
      <c r="DV1316" s="28">
        <f t="shared" si="5250"/>
        <v>0</v>
      </c>
      <c r="DW1316" s="88"/>
      <c r="DX1316" s="54">
        <f>_xlfn.XLOOKUP($C1316,[32]PSP!$C:$C,[32]PSP!$DX:$DX)</f>
        <v>0</v>
      </c>
      <c r="DY1316" s="27">
        <f>_xlfn.XLOOKUP($C1316,[32]PSP!$C:$C,[32]PSP!$DY:$DY)</f>
        <v>8.11</v>
      </c>
      <c r="DZ1316" s="28">
        <f t="shared" si="5251"/>
        <v>0</v>
      </c>
      <c r="EA1316" s="88"/>
      <c r="EB1316" s="54">
        <f>_xlfn.XLOOKUP($C1316,[32]PSP!$C:$C,[32]PSP!$EB:$EB)</f>
        <v>0</v>
      </c>
      <c r="EC1316" s="27">
        <f>_xlfn.XLOOKUP($C1316,[32]PSP!$C:$C,[32]PSP!$EC:$EC)</f>
        <v>8.11</v>
      </c>
      <c r="ED1316" s="28">
        <f t="shared" si="5252"/>
        <v>0</v>
      </c>
      <c r="EE1316" s="88"/>
      <c r="EF1316" s="54">
        <f>_xlfn.XLOOKUP($C1316,[32]PSP!$C:$C,[32]PSP!$EF:$EF)</f>
        <v>0</v>
      </c>
      <c r="EG1316" s="27">
        <f>_xlfn.XLOOKUP($C1316,[32]PSP!$C:$C,[32]PSP!$EG:$EG)</f>
        <v>8.11</v>
      </c>
      <c r="EH1316" s="28">
        <f t="shared" si="5253"/>
        <v>0</v>
      </c>
      <c r="EI1316" s="88"/>
      <c r="EJ1316" s="54">
        <f>_xlfn.XLOOKUP($C1316,[32]PSP!$C:$C,[32]PSP!$EJ:$EJ)</f>
        <v>0</v>
      </c>
      <c r="EK1316" s="27">
        <f>_xlfn.XLOOKUP($C1316,[32]PSP!$C:$C,[32]PSP!$EK:$EK)</f>
        <v>8.11</v>
      </c>
      <c r="EL1316" s="28">
        <f t="shared" si="5254"/>
        <v>0</v>
      </c>
      <c r="EM1316" s="24"/>
      <c r="ES1316" s="118">
        <f t="shared" si="5152"/>
        <v>1.1767000000000001</v>
      </c>
    </row>
    <row r="1317" spans="3:149" ht="21" x14ac:dyDescent="0.25">
      <c r="C1317" s="24" t="s">
        <v>1426</v>
      </c>
      <c r="D1317" s="43">
        <f>_xlfn.XLOOKUP($C1317,[32]PSP!$C:$C,[32]PSP!D:D)</f>
        <v>407743</v>
      </c>
      <c r="E1317" s="24" t="str">
        <f>_xlfn.XLOOKUP($C1317,[32]PSP!$C:$C,[32]PSP!E:E)</f>
        <v>SICRO SERVIÇO</v>
      </c>
      <c r="F1317" s="25" t="str">
        <f>_xlfn.XLOOKUP($C1317,[32]PSP!$C:$C,[32]PSP!F:F)</f>
        <v>TRELIÇA NERVURADA TRÊS BARRAS LONGITUDINAIS INTERLIGADAS POR DUAS DIAGONAIS SINUSOIDAL - FORNECIMENTO E INSTALAÇÃO</v>
      </c>
      <c r="G1317" s="26" t="str">
        <f>_xlfn.XLOOKUP($C1317,[32]PSP!$C:$C,[32]PSP!G:G)</f>
        <v>KG</v>
      </c>
      <c r="H1317" s="53">
        <f>_xlfn.XLOOKUP($C1317,[32]PSP!$C:$C,[32]PSP!$H:$H)</f>
        <v>0</v>
      </c>
      <c r="I1317" s="28">
        <f>_xlfn.XLOOKUP($C1317,[32]PSP!$C:$C,[32]PSP!$I:$I)</f>
        <v>0</v>
      </c>
      <c r="J1317" s="28">
        <f t="shared" si="5221"/>
        <v>0</v>
      </c>
      <c r="K1317" s="88"/>
      <c r="L1317" s="54">
        <f>_xlfn.XLOOKUP($C1317,[32]PSP!$C:$C,[32]PSP!$L:$L)</f>
        <v>0</v>
      </c>
      <c r="M1317" s="27">
        <f>_xlfn.XLOOKUP($C1317,[32]PSP!$C:$C,[32]PSP!$M:$M)</f>
        <v>8.7100000000000009</v>
      </c>
      <c r="N1317" s="28">
        <f t="shared" si="5222"/>
        <v>0</v>
      </c>
      <c r="O1317" s="88"/>
      <c r="P1317" s="54">
        <f>_xlfn.XLOOKUP($C1317,[32]PSP!$C:$C,[32]PSP!$P:$P)</f>
        <v>0</v>
      </c>
      <c r="Q1317" s="27">
        <f>_xlfn.XLOOKUP($C1317,[32]PSP!$C:$C,[32]PSP!$Q:$Q)</f>
        <v>8.7100000000000009</v>
      </c>
      <c r="R1317" s="28">
        <f t="shared" si="5223"/>
        <v>0</v>
      </c>
      <c r="S1317" s="88"/>
      <c r="T1317" s="54">
        <f>_xlfn.XLOOKUP($C1317,[32]PSP!$C:$C,[32]PSP!$T:$T)</f>
        <v>0</v>
      </c>
      <c r="U1317" s="27">
        <f>_xlfn.XLOOKUP($C1317,[32]PSP!$C:$C,[32]PSP!$U:$U)</f>
        <v>8.7100000000000009</v>
      </c>
      <c r="V1317" s="28">
        <f t="shared" si="5224"/>
        <v>0</v>
      </c>
      <c r="W1317" s="88"/>
      <c r="X1317" s="54">
        <f>_xlfn.XLOOKUP($C1317,[32]PSP!$C:$C,[32]PSP!$X:$X)</f>
        <v>0</v>
      </c>
      <c r="Y1317" s="27">
        <f>_xlfn.XLOOKUP($C1317,[32]PSP!$C:$C,[32]PSP!$Y:$Y)</f>
        <v>8.7100000000000009</v>
      </c>
      <c r="Z1317" s="28">
        <f t="shared" si="5225"/>
        <v>0</v>
      </c>
      <c r="AA1317" s="88"/>
      <c r="AB1317" s="54">
        <f>_xlfn.XLOOKUP($C1317,[32]PSP!$C:$C,[32]PSP!$AB:$AB)</f>
        <v>0</v>
      </c>
      <c r="AC1317" s="27">
        <f>_xlfn.XLOOKUP($C1317,[32]PSP!$C:$C,[32]PSP!$AC:$AC)</f>
        <v>8.7100000000000009</v>
      </c>
      <c r="AD1317" s="28">
        <f t="shared" si="5226"/>
        <v>0</v>
      </c>
      <c r="AE1317" s="88"/>
      <c r="AF1317" s="54">
        <f>_xlfn.XLOOKUP($C1317,[32]PSP!$C:$C,[32]PSP!$AF:$AF)</f>
        <v>0</v>
      </c>
      <c r="AG1317" s="27">
        <f>_xlfn.XLOOKUP($C1317,[32]PSP!$C:$C,[32]PSP!$AG:$AG)</f>
        <v>8.7100000000000009</v>
      </c>
      <c r="AH1317" s="28">
        <f t="shared" si="5227"/>
        <v>0</v>
      </c>
      <c r="AI1317" s="88"/>
      <c r="AJ1317" s="54">
        <f>_xlfn.XLOOKUP($C1317,[32]PSP!$C:$C,[32]PSP!$AJ:$AJ)</f>
        <v>0</v>
      </c>
      <c r="AK1317" s="27">
        <f>_xlfn.XLOOKUP($C1317,[32]PSP!$C:$C,[32]PSP!$AK:$AK)</f>
        <v>8.7100000000000009</v>
      </c>
      <c r="AL1317" s="28">
        <f t="shared" si="5228"/>
        <v>0</v>
      </c>
      <c r="AM1317" s="88"/>
      <c r="AN1317" s="54">
        <f>_xlfn.XLOOKUP($C1317,[32]PSP!$C:$C,[32]PSP!$AN:$AN)</f>
        <v>0</v>
      </c>
      <c r="AO1317" s="27">
        <f>_xlfn.XLOOKUP($C1317,[32]PSP!$C:$C,[32]PSP!$AO:$AO)</f>
        <v>8.7100000000000009</v>
      </c>
      <c r="AP1317" s="28">
        <f t="shared" si="5229"/>
        <v>0</v>
      </c>
      <c r="AQ1317" s="88"/>
      <c r="AR1317" s="54">
        <f>_xlfn.XLOOKUP($C1317,[32]PSP!$C:$C,[32]PSP!$AR:$AR)</f>
        <v>0</v>
      </c>
      <c r="AS1317" s="27">
        <f>_xlfn.XLOOKUP($C1317,[32]PSP!$C:$C,[32]PSP!$AS:$AS)</f>
        <v>8.7100000000000009</v>
      </c>
      <c r="AT1317" s="28">
        <f t="shared" si="5230"/>
        <v>0</v>
      </c>
      <c r="AU1317" s="88"/>
      <c r="AV1317" s="54">
        <f>_xlfn.XLOOKUP($C1317,[32]PSP!$C:$C,[32]PSP!$AV:$AV)</f>
        <v>0</v>
      </c>
      <c r="AW1317" s="27">
        <f>_xlfn.XLOOKUP($C1317,[32]PSP!$C:$C,[32]PSP!$AW:$AW)</f>
        <v>8.7100000000000009</v>
      </c>
      <c r="AX1317" s="28">
        <f t="shared" si="5231"/>
        <v>0</v>
      </c>
      <c r="AY1317" s="88"/>
      <c r="AZ1317" s="54">
        <f>_xlfn.XLOOKUP($C1317,[32]PSP!$C:$C,[32]PSP!$AZ:$AZ)</f>
        <v>0</v>
      </c>
      <c r="BA1317" s="27">
        <f>_xlfn.XLOOKUP($C1317,[32]PSP!$C:$C,[32]PSP!$BA:$BA)</f>
        <v>8.7100000000000009</v>
      </c>
      <c r="BB1317" s="28">
        <f t="shared" si="5232"/>
        <v>0</v>
      </c>
      <c r="BC1317" s="88"/>
      <c r="BD1317" s="54">
        <f>_xlfn.XLOOKUP($C1317,[32]PSP!$C:$C,[32]PSP!$BD:$BD)</f>
        <v>0</v>
      </c>
      <c r="BE1317" s="27">
        <f>_xlfn.XLOOKUP($C1317,[32]PSP!$C:$C,[32]PSP!$BE:$BE)</f>
        <v>8.7100000000000009</v>
      </c>
      <c r="BF1317" s="28">
        <f t="shared" si="5233"/>
        <v>0</v>
      </c>
      <c r="BG1317" s="88"/>
      <c r="BH1317" s="54">
        <f>_xlfn.XLOOKUP($C1317,[32]PSP!$C:$C,[32]PSP!$BH:$BH)</f>
        <v>0</v>
      </c>
      <c r="BI1317" s="27">
        <f>_xlfn.XLOOKUP($C1317,[32]PSP!$C:$C,[32]PSP!$BI:$BI)</f>
        <v>8.7100000000000009</v>
      </c>
      <c r="BJ1317" s="28">
        <f t="shared" si="5234"/>
        <v>0</v>
      </c>
      <c r="BK1317" s="88"/>
      <c r="BL1317" s="54">
        <f>_xlfn.XLOOKUP($C1317,[32]PSP!$C:$C,[32]PSP!$BL:$BL)</f>
        <v>0</v>
      </c>
      <c r="BM1317" s="27">
        <f>_xlfn.XLOOKUP($C1317,[32]PSP!$C:$C,[32]PSP!$BM:$BM)</f>
        <v>8.7100000000000009</v>
      </c>
      <c r="BN1317" s="28">
        <f t="shared" si="5235"/>
        <v>0</v>
      </c>
      <c r="BO1317" s="88"/>
      <c r="BP1317" s="54">
        <f>_xlfn.XLOOKUP($C1317,[32]PSP!$C:$C,[32]PSP!$BP:$BP)</f>
        <v>0</v>
      </c>
      <c r="BQ1317" s="27">
        <f>_xlfn.XLOOKUP($C1317,[32]PSP!$C:$C,[32]PSP!$BQ:$BQ)</f>
        <v>8.7100000000000009</v>
      </c>
      <c r="BR1317" s="28">
        <f t="shared" si="5236"/>
        <v>0</v>
      </c>
      <c r="BS1317" s="88"/>
      <c r="BT1317" s="54">
        <f>_xlfn.XLOOKUP($C1317,[32]PSP!$C:$C,[32]PSP!$BT:$BT)</f>
        <v>0</v>
      </c>
      <c r="BU1317" s="27">
        <f>_xlfn.XLOOKUP($C1317,[32]PSP!$C:$C,[32]PSP!$BU:$BU)</f>
        <v>8.7100000000000009</v>
      </c>
      <c r="BV1317" s="28">
        <f t="shared" si="5237"/>
        <v>0</v>
      </c>
      <c r="BW1317" s="88"/>
      <c r="BX1317" s="54">
        <f>_xlfn.XLOOKUP($C1317,[32]PSP!$C:$C,[32]PSP!$BX:$BX)</f>
        <v>0</v>
      </c>
      <c r="BY1317" s="27">
        <f>_xlfn.XLOOKUP($C1317,[32]PSP!$C:$C,[32]PSP!$BY:$BY)</f>
        <v>8.7100000000000009</v>
      </c>
      <c r="BZ1317" s="28">
        <f t="shared" si="5238"/>
        <v>0</v>
      </c>
      <c r="CA1317" s="88"/>
      <c r="CB1317" s="54">
        <f>_xlfn.XLOOKUP($C1317,[32]PSP!$C:$C,[32]PSP!$CB:$CB)</f>
        <v>0</v>
      </c>
      <c r="CC1317" s="27">
        <f>_xlfn.XLOOKUP($C1317,[32]PSP!$C:$C,[32]PSP!$CC:$CC)</f>
        <v>8.7100000000000009</v>
      </c>
      <c r="CD1317" s="28">
        <f t="shared" si="5239"/>
        <v>0</v>
      </c>
      <c r="CE1317" s="88"/>
      <c r="CF1317" s="54">
        <f>_xlfn.XLOOKUP($C1317,[32]PSP!$C:$C,[32]PSP!$CF:$CF)</f>
        <v>0</v>
      </c>
      <c r="CG1317" s="27">
        <f>_xlfn.XLOOKUP($C1317,[32]PSP!$C:$C,[32]PSP!$CG:$CG)</f>
        <v>8.7100000000000009</v>
      </c>
      <c r="CH1317" s="28">
        <f t="shared" si="5240"/>
        <v>0</v>
      </c>
      <c r="CI1317" s="88"/>
      <c r="CJ1317" s="54">
        <f>_xlfn.XLOOKUP($C1317,[32]PSP!$C:$C,[32]PSP!$CJ:$CJ)</f>
        <v>0</v>
      </c>
      <c r="CK1317" s="27">
        <f>_xlfn.XLOOKUP($C1317,[32]PSP!$C:$C,[32]PSP!$CK:$CK)</f>
        <v>8.7100000000000009</v>
      </c>
      <c r="CL1317" s="28">
        <f t="shared" si="5241"/>
        <v>0</v>
      </c>
      <c r="CM1317" s="88"/>
      <c r="CN1317" s="54">
        <f>_xlfn.XLOOKUP($C1317,[32]PSP!$C:$C,[32]PSP!$CN:$CN)</f>
        <v>0</v>
      </c>
      <c r="CO1317" s="27">
        <f>_xlfn.XLOOKUP($C1317,[32]PSP!$C:$C,[32]PSP!$CO:$CO)</f>
        <v>8.7100000000000009</v>
      </c>
      <c r="CP1317" s="28">
        <f t="shared" si="5242"/>
        <v>0</v>
      </c>
      <c r="CQ1317" s="88"/>
      <c r="CR1317" s="54">
        <f>_xlfn.XLOOKUP($C1317,[32]PSP!$C:$C,[32]PSP!$CR:$CR)</f>
        <v>0</v>
      </c>
      <c r="CS1317" s="27">
        <f>_xlfn.XLOOKUP($C1317,[32]PSP!$C:$C,[32]PSP!$CS:$CS)</f>
        <v>8.7100000000000009</v>
      </c>
      <c r="CT1317" s="28">
        <f t="shared" si="5243"/>
        <v>0</v>
      </c>
      <c r="CU1317" s="88"/>
      <c r="CV1317" s="54">
        <f>_xlfn.XLOOKUP($C1317,[32]PSP!$C:$C,[32]PSP!$CV:$CV)</f>
        <v>0</v>
      </c>
      <c r="CW1317" s="27">
        <f>_xlfn.XLOOKUP($C1317,[32]PSP!$C:$C,[32]PSP!$CW:$CW)</f>
        <v>8.7100000000000009</v>
      </c>
      <c r="CX1317" s="28">
        <f t="shared" si="5244"/>
        <v>0</v>
      </c>
      <c r="CY1317" s="88"/>
      <c r="CZ1317" s="54">
        <f>_xlfn.XLOOKUP($C1317,[32]PSP!$C:$C,[32]PSP!$CZ:$CZ)</f>
        <v>0</v>
      </c>
      <c r="DA1317" s="27">
        <f>_xlfn.XLOOKUP($C1317,[32]PSP!$C:$C,[32]PSP!$DA:$DA)</f>
        <v>8.7100000000000009</v>
      </c>
      <c r="DB1317" s="28">
        <f t="shared" si="5245"/>
        <v>0</v>
      </c>
      <c r="DC1317" s="88"/>
      <c r="DD1317" s="54">
        <f>_xlfn.XLOOKUP($C1317,[32]PSP!$C:$C,[32]PSP!$DD:$DD)</f>
        <v>0</v>
      </c>
      <c r="DE1317" s="27">
        <f>_xlfn.XLOOKUP($C1317,[32]PSP!$C:$C,[32]PSP!$DE:$DE)</f>
        <v>8.7100000000000009</v>
      </c>
      <c r="DF1317" s="28">
        <f t="shared" si="5246"/>
        <v>0</v>
      </c>
      <c r="DG1317" s="88"/>
      <c r="DH1317" s="54">
        <f>_xlfn.XLOOKUP($C1317,[32]PSP!$C:$C,[32]PSP!$DH:$DH)</f>
        <v>0</v>
      </c>
      <c r="DI1317" s="27">
        <f>_xlfn.XLOOKUP($C1317,[32]PSP!$C:$C,[32]PSP!$DI:$DI)</f>
        <v>8.7100000000000009</v>
      </c>
      <c r="DJ1317" s="28">
        <f t="shared" si="5247"/>
        <v>0</v>
      </c>
      <c r="DK1317" s="88"/>
      <c r="DL1317" s="54">
        <f>_xlfn.XLOOKUP($C1317,[32]PSP!$C:$C,[32]PSP!$DL:$DL)</f>
        <v>0</v>
      </c>
      <c r="DM1317" s="27">
        <f>_xlfn.XLOOKUP($C1317,[32]PSP!$C:$C,[32]PSP!$DM:$DM)</f>
        <v>8.7100000000000009</v>
      </c>
      <c r="DN1317" s="28">
        <f t="shared" si="5248"/>
        <v>0</v>
      </c>
      <c r="DO1317" s="88"/>
      <c r="DP1317" s="54">
        <f>_xlfn.XLOOKUP($C1317,[32]PSP!$C:$C,[32]PSP!$DP:$DP)</f>
        <v>0</v>
      </c>
      <c r="DQ1317" s="27">
        <f>_xlfn.XLOOKUP($C1317,[32]PSP!$C:$C,[32]PSP!$DQ:$DQ)</f>
        <v>8.7100000000000009</v>
      </c>
      <c r="DR1317" s="28">
        <f t="shared" si="5249"/>
        <v>0</v>
      </c>
      <c r="DS1317" s="88"/>
      <c r="DT1317" s="54">
        <f>_xlfn.XLOOKUP($C1317,[32]PSP!$C:$C,[32]PSP!$DT:$DT)</f>
        <v>0</v>
      </c>
      <c r="DU1317" s="27">
        <f>_xlfn.XLOOKUP($C1317,[32]PSP!$C:$C,[32]PSP!$DU:$DU)</f>
        <v>8.7100000000000009</v>
      </c>
      <c r="DV1317" s="28">
        <f t="shared" si="5250"/>
        <v>0</v>
      </c>
      <c r="DW1317" s="88"/>
      <c r="DX1317" s="54">
        <f>_xlfn.XLOOKUP($C1317,[32]PSP!$C:$C,[32]PSP!$DX:$DX)</f>
        <v>0</v>
      </c>
      <c r="DY1317" s="27">
        <f>_xlfn.XLOOKUP($C1317,[32]PSP!$C:$C,[32]PSP!$DY:$DY)</f>
        <v>8.7100000000000009</v>
      </c>
      <c r="DZ1317" s="28">
        <f t="shared" si="5251"/>
        <v>0</v>
      </c>
      <c r="EA1317" s="88"/>
      <c r="EB1317" s="54">
        <f>_xlfn.XLOOKUP($C1317,[32]PSP!$C:$C,[32]PSP!$EB:$EB)</f>
        <v>0</v>
      </c>
      <c r="EC1317" s="27">
        <f>_xlfn.XLOOKUP($C1317,[32]PSP!$C:$C,[32]PSP!$EC:$EC)</f>
        <v>8.7100000000000009</v>
      </c>
      <c r="ED1317" s="28">
        <f t="shared" si="5252"/>
        <v>0</v>
      </c>
      <c r="EE1317" s="88"/>
      <c r="EF1317" s="54">
        <f>_xlfn.XLOOKUP($C1317,[32]PSP!$C:$C,[32]PSP!$EF:$EF)</f>
        <v>0</v>
      </c>
      <c r="EG1317" s="27">
        <f>_xlfn.XLOOKUP($C1317,[32]PSP!$C:$C,[32]PSP!$EG:$EG)</f>
        <v>8.7100000000000009</v>
      </c>
      <c r="EH1317" s="28">
        <f t="shared" si="5253"/>
        <v>0</v>
      </c>
      <c r="EI1317" s="88"/>
      <c r="EJ1317" s="54">
        <f>_xlfn.XLOOKUP($C1317,[32]PSP!$C:$C,[32]PSP!$EJ:$EJ)</f>
        <v>0</v>
      </c>
      <c r="EK1317" s="27">
        <f>_xlfn.XLOOKUP($C1317,[32]PSP!$C:$C,[32]PSP!$EK:$EK)</f>
        <v>8.7100000000000009</v>
      </c>
      <c r="EL1317" s="28">
        <f t="shared" si="5254"/>
        <v>0</v>
      </c>
      <c r="EM1317" s="24"/>
      <c r="ES1317" s="118">
        <f t="shared" si="5152"/>
        <v>1.1767000000000001</v>
      </c>
    </row>
    <row r="1318" spans="3:149" ht="21" x14ac:dyDescent="0.25">
      <c r="C1318" s="24" t="s">
        <v>1427</v>
      </c>
      <c r="D1318" s="43">
        <f>_xlfn.XLOOKUP($C1318,[32]PSP!$C:$C,[32]PSP!D:D)</f>
        <v>4011537</v>
      </c>
      <c r="E1318" s="24" t="str">
        <f>_xlfn.XLOOKUP($C1318,[32]PSP!$C:$C,[32]PSP!E:E)</f>
        <v>SICRO SERVIÇO</v>
      </c>
      <c r="F1318" s="25" t="str">
        <f>_xlfn.XLOOKUP($C1318,[32]PSP!$C:$C,[32]PSP!F:F)</f>
        <v>SERRAGEM DE JUNTAS EM PAVIMENTO DE CONCRETO, LIMPEZA E ENCHIMENTO COM SELANTE A FRIO</v>
      </c>
      <c r="G1318" s="26" t="str">
        <f>_xlfn.XLOOKUP($C1318,[32]PSP!$C:$C,[32]PSP!G:G)</f>
        <v>M</v>
      </c>
      <c r="H1318" s="53">
        <f>_xlfn.XLOOKUP($C1318,[32]PSP!$C:$C,[32]PSP!$H:$H)</f>
        <v>0</v>
      </c>
      <c r="I1318" s="28">
        <f>_xlfn.XLOOKUP($C1318,[32]PSP!$C:$C,[32]PSP!$I:$I)</f>
        <v>0</v>
      </c>
      <c r="J1318" s="28">
        <f t="shared" si="5221"/>
        <v>0</v>
      </c>
      <c r="K1318" s="88"/>
      <c r="L1318" s="54">
        <f>_xlfn.XLOOKUP($C1318,[32]PSP!$C:$C,[32]PSP!$L:$L)</f>
        <v>0</v>
      </c>
      <c r="M1318" s="27">
        <f>_xlfn.XLOOKUP($C1318,[32]PSP!$C:$C,[32]PSP!$M:$M)</f>
        <v>9.27</v>
      </c>
      <c r="N1318" s="28">
        <f t="shared" si="5222"/>
        <v>0</v>
      </c>
      <c r="O1318" s="88"/>
      <c r="P1318" s="54">
        <f>_xlfn.XLOOKUP($C1318,[32]PSP!$C:$C,[32]PSP!$P:$P)</f>
        <v>0</v>
      </c>
      <c r="Q1318" s="27">
        <f>_xlfn.XLOOKUP($C1318,[32]PSP!$C:$C,[32]PSP!$Q:$Q)</f>
        <v>9.27</v>
      </c>
      <c r="R1318" s="28">
        <f t="shared" si="5223"/>
        <v>0</v>
      </c>
      <c r="S1318" s="88"/>
      <c r="T1318" s="54">
        <f>_xlfn.XLOOKUP($C1318,[32]PSP!$C:$C,[32]PSP!$T:$T)</f>
        <v>0</v>
      </c>
      <c r="U1318" s="27">
        <f>_xlfn.XLOOKUP($C1318,[32]PSP!$C:$C,[32]PSP!$U:$U)</f>
        <v>9.27</v>
      </c>
      <c r="V1318" s="28">
        <f t="shared" si="5224"/>
        <v>0</v>
      </c>
      <c r="W1318" s="88"/>
      <c r="X1318" s="54">
        <f>_xlfn.XLOOKUP($C1318,[32]PSP!$C:$C,[32]PSP!$X:$X)</f>
        <v>0</v>
      </c>
      <c r="Y1318" s="27">
        <f>_xlfn.XLOOKUP($C1318,[32]PSP!$C:$C,[32]PSP!$Y:$Y)</f>
        <v>9.27</v>
      </c>
      <c r="Z1318" s="28">
        <f t="shared" si="5225"/>
        <v>0</v>
      </c>
      <c r="AA1318" s="88"/>
      <c r="AB1318" s="54">
        <f>_xlfn.XLOOKUP($C1318,[32]PSP!$C:$C,[32]PSP!$AB:$AB)</f>
        <v>0</v>
      </c>
      <c r="AC1318" s="27">
        <f>_xlfn.XLOOKUP($C1318,[32]PSP!$C:$C,[32]PSP!$AC:$AC)</f>
        <v>9.27</v>
      </c>
      <c r="AD1318" s="28">
        <f t="shared" si="5226"/>
        <v>0</v>
      </c>
      <c r="AE1318" s="88"/>
      <c r="AF1318" s="54">
        <f>_xlfn.XLOOKUP($C1318,[32]PSP!$C:$C,[32]PSP!$AF:$AF)</f>
        <v>0</v>
      </c>
      <c r="AG1318" s="27">
        <f>_xlfn.XLOOKUP($C1318,[32]PSP!$C:$C,[32]PSP!$AG:$AG)</f>
        <v>9.27</v>
      </c>
      <c r="AH1318" s="28">
        <f t="shared" si="5227"/>
        <v>0</v>
      </c>
      <c r="AI1318" s="88"/>
      <c r="AJ1318" s="54">
        <f>_xlfn.XLOOKUP($C1318,[32]PSP!$C:$C,[32]PSP!$AJ:$AJ)</f>
        <v>0</v>
      </c>
      <c r="AK1318" s="27">
        <f>_xlfn.XLOOKUP($C1318,[32]PSP!$C:$C,[32]PSP!$AK:$AK)</f>
        <v>9.27</v>
      </c>
      <c r="AL1318" s="28">
        <f t="shared" si="5228"/>
        <v>0</v>
      </c>
      <c r="AM1318" s="88"/>
      <c r="AN1318" s="54">
        <f>_xlfn.XLOOKUP($C1318,[32]PSP!$C:$C,[32]PSP!$AN:$AN)</f>
        <v>0</v>
      </c>
      <c r="AO1318" s="27">
        <f>_xlfn.XLOOKUP($C1318,[32]PSP!$C:$C,[32]PSP!$AO:$AO)</f>
        <v>9.27</v>
      </c>
      <c r="AP1318" s="28">
        <f t="shared" si="5229"/>
        <v>0</v>
      </c>
      <c r="AQ1318" s="88"/>
      <c r="AR1318" s="54">
        <f>_xlfn.XLOOKUP($C1318,[32]PSP!$C:$C,[32]PSP!$AR:$AR)</f>
        <v>0</v>
      </c>
      <c r="AS1318" s="27">
        <f>_xlfn.XLOOKUP($C1318,[32]PSP!$C:$C,[32]PSP!$AS:$AS)</f>
        <v>9.27</v>
      </c>
      <c r="AT1318" s="28">
        <f t="shared" si="5230"/>
        <v>0</v>
      </c>
      <c r="AU1318" s="88"/>
      <c r="AV1318" s="54">
        <f>_xlfn.XLOOKUP($C1318,[32]PSP!$C:$C,[32]PSP!$AV:$AV)</f>
        <v>0</v>
      </c>
      <c r="AW1318" s="27">
        <f>_xlfn.XLOOKUP($C1318,[32]PSP!$C:$C,[32]PSP!$AW:$AW)</f>
        <v>9.27</v>
      </c>
      <c r="AX1318" s="28">
        <f t="shared" si="5231"/>
        <v>0</v>
      </c>
      <c r="AY1318" s="88"/>
      <c r="AZ1318" s="54">
        <f>_xlfn.XLOOKUP($C1318,[32]PSP!$C:$C,[32]PSP!$AZ:$AZ)</f>
        <v>0</v>
      </c>
      <c r="BA1318" s="27">
        <f>_xlfn.XLOOKUP($C1318,[32]PSP!$C:$C,[32]PSP!$BA:$BA)</f>
        <v>9.27</v>
      </c>
      <c r="BB1318" s="28">
        <f t="shared" si="5232"/>
        <v>0</v>
      </c>
      <c r="BC1318" s="88"/>
      <c r="BD1318" s="54">
        <f>_xlfn.XLOOKUP($C1318,[32]PSP!$C:$C,[32]PSP!$BD:$BD)</f>
        <v>0</v>
      </c>
      <c r="BE1318" s="27">
        <f>_xlfn.XLOOKUP($C1318,[32]PSP!$C:$C,[32]PSP!$BE:$BE)</f>
        <v>9.27</v>
      </c>
      <c r="BF1318" s="28">
        <f t="shared" si="5233"/>
        <v>0</v>
      </c>
      <c r="BG1318" s="88"/>
      <c r="BH1318" s="54">
        <f>_xlfn.XLOOKUP($C1318,[32]PSP!$C:$C,[32]PSP!$BH:$BH)</f>
        <v>0</v>
      </c>
      <c r="BI1318" s="27">
        <f>_xlfn.XLOOKUP($C1318,[32]PSP!$C:$C,[32]PSP!$BI:$BI)</f>
        <v>9.27</v>
      </c>
      <c r="BJ1318" s="28">
        <f t="shared" si="5234"/>
        <v>0</v>
      </c>
      <c r="BK1318" s="88"/>
      <c r="BL1318" s="54">
        <f>_xlfn.XLOOKUP($C1318,[32]PSP!$C:$C,[32]PSP!$BL:$BL)</f>
        <v>0</v>
      </c>
      <c r="BM1318" s="27">
        <f>_xlfn.XLOOKUP($C1318,[32]PSP!$C:$C,[32]PSP!$BM:$BM)</f>
        <v>9.27</v>
      </c>
      <c r="BN1318" s="28">
        <f t="shared" si="5235"/>
        <v>0</v>
      </c>
      <c r="BO1318" s="88"/>
      <c r="BP1318" s="54">
        <f>_xlfn.XLOOKUP($C1318,[32]PSP!$C:$C,[32]PSP!$BP:$BP)</f>
        <v>0</v>
      </c>
      <c r="BQ1318" s="27">
        <f>_xlfn.XLOOKUP($C1318,[32]PSP!$C:$C,[32]PSP!$BQ:$BQ)</f>
        <v>9.27</v>
      </c>
      <c r="BR1318" s="28">
        <f t="shared" si="5236"/>
        <v>0</v>
      </c>
      <c r="BS1318" s="88"/>
      <c r="BT1318" s="54">
        <f>_xlfn.XLOOKUP($C1318,[32]PSP!$C:$C,[32]PSP!$BT:$BT)</f>
        <v>0</v>
      </c>
      <c r="BU1318" s="27">
        <f>_xlfn.XLOOKUP($C1318,[32]PSP!$C:$C,[32]PSP!$BU:$BU)</f>
        <v>9.27</v>
      </c>
      <c r="BV1318" s="28">
        <f t="shared" si="5237"/>
        <v>0</v>
      </c>
      <c r="BW1318" s="88"/>
      <c r="BX1318" s="54">
        <f>_xlfn.XLOOKUP($C1318,[32]PSP!$C:$C,[32]PSP!$BX:$BX)</f>
        <v>0</v>
      </c>
      <c r="BY1318" s="27">
        <f>_xlfn.XLOOKUP($C1318,[32]PSP!$C:$C,[32]PSP!$BY:$BY)</f>
        <v>9.27</v>
      </c>
      <c r="BZ1318" s="28">
        <f t="shared" si="5238"/>
        <v>0</v>
      </c>
      <c r="CA1318" s="88"/>
      <c r="CB1318" s="54">
        <f>_xlfn.XLOOKUP($C1318,[32]PSP!$C:$C,[32]PSP!$CB:$CB)</f>
        <v>0</v>
      </c>
      <c r="CC1318" s="27">
        <f>_xlfn.XLOOKUP($C1318,[32]PSP!$C:$C,[32]PSP!$CC:$CC)</f>
        <v>9.27</v>
      </c>
      <c r="CD1318" s="28">
        <f t="shared" si="5239"/>
        <v>0</v>
      </c>
      <c r="CE1318" s="88"/>
      <c r="CF1318" s="54">
        <f>_xlfn.XLOOKUP($C1318,[32]PSP!$C:$C,[32]PSP!$CF:$CF)</f>
        <v>0</v>
      </c>
      <c r="CG1318" s="27">
        <f>_xlfn.XLOOKUP($C1318,[32]PSP!$C:$C,[32]PSP!$CG:$CG)</f>
        <v>9.27</v>
      </c>
      <c r="CH1318" s="28">
        <f t="shared" si="5240"/>
        <v>0</v>
      </c>
      <c r="CI1318" s="88"/>
      <c r="CJ1318" s="54">
        <f>_xlfn.XLOOKUP($C1318,[32]PSP!$C:$C,[32]PSP!$CJ:$CJ)</f>
        <v>0</v>
      </c>
      <c r="CK1318" s="27">
        <f>_xlfn.XLOOKUP($C1318,[32]PSP!$C:$C,[32]PSP!$CK:$CK)</f>
        <v>9.27</v>
      </c>
      <c r="CL1318" s="28">
        <f t="shared" si="5241"/>
        <v>0</v>
      </c>
      <c r="CM1318" s="88"/>
      <c r="CN1318" s="54">
        <f>_xlfn.XLOOKUP($C1318,[32]PSP!$C:$C,[32]PSP!$CN:$CN)</f>
        <v>0</v>
      </c>
      <c r="CO1318" s="27">
        <f>_xlfn.XLOOKUP($C1318,[32]PSP!$C:$C,[32]PSP!$CO:$CO)</f>
        <v>9.27</v>
      </c>
      <c r="CP1318" s="28">
        <f t="shared" si="5242"/>
        <v>0</v>
      </c>
      <c r="CQ1318" s="88"/>
      <c r="CR1318" s="54">
        <f>_xlfn.XLOOKUP($C1318,[32]PSP!$C:$C,[32]PSP!$CR:$CR)</f>
        <v>0</v>
      </c>
      <c r="CS1318" s="27">
        <f>_xlfn.XLOOKUP($C1318,[32]PSP!$C:$C,[32]PSP!$CS:$CS)</f>
        <v>9.27</v>
      </c>
      <c r="CT1318" s="28">
        <f t="shared" si="5243"/>
        <v>0</v>
      </c>
      <c r="CU1318" s="88"/>
      <c r="CV1318" s="54">
        <f>_xlfn.XLOOKUP($C1318,[32]PSP!$C:$C,[32]PSP!$CV:$CV)</f>
        <v>0</v>
      </c>
      <c r="CW1318" s="27">
        <f>_xlfn.XLOOKUP($C1318,[32]PSP!$C:$C,[32]PSP!$CW:$CW)</f>
        <v>9.27</v>
      </c>
      <c r="CX1318" s="28">
        <f t="shared" si="5244"/>
        <v>0</v>
      </c>
      <c r="CY1318" s="88"/>
      <c r="CZ1318" s="54">
        <f>_xlfn.XLOOKUP($C1318,[32]PSP!$C:$C,[32]PSP!$CZ:$CZ)</f>
        <v>0</v>
      </c>
      <c r="DA1318" s="27">
        <f>_xlfn.XLOOKUP($C1318,[32]PSP!$C:$C,[32]PSP!$DA:$DA)</f>
        <v>9.27</v>
      </c>
      <c r="DB1318" s="28">
        <f t="shared" si="5245"/>
        <v>0</v>
      </c>
      <c r="DC1318" s="88"/>
      <c r="DD1318" s="54">
        <f>_xlfn.XLOOKUP($C1318,[32]PSP!$C:$C,[32]PSP!$DD:$DD)</f>
        <v>0</v>
      </c>
      <c r="DE1318" s="27">
        <f>_xlfn.XLOOKUP($C1318,[32]PSP!$C:$C,[32]PSP!$DE:$DE)</f>
        <v>9.27</v>
      </c>
      <c r="DF1318" s="28">
        <f t="shared" si="5246"/>
        <v>0</v>
      </c>
      <c r="DG1318" s="88"/>
      <c r="DH1318" s="54">
        <f>_xlfn.XLOOKUP($C1318,[32]PSP!$C:$C,[32]PSP!$DH:$DH)</f>
        <v>0</v>
      </c>
      <c r="DI1318" s="27">
        <f>_xlfn.XLOOKUP($C1318,[32]PSP!$C:$C,[32]PSP!$DI:$DI)</f>
        <v>9.27</v>
      </c>
      <c r="DJ1318" s="28">
        <f t="shared" si="5247"/>
        <v>0</v>
      </c>
      <c r="DK1318" s="88"/>
      <c r="DL1318" s="54">
        <f>_xlfn.XLOOKUP($C1318,[32]PSP!$C:$C,[32]PSP!$DL:$DL)</f>
        <v>0</v>
      </c>
      <c r="DM1318" s="27">
        <f>_xlfn.XLOOKUP($C1318,[32]PSP!$C:$C,[32]PSP!$DM:$DM)</f>
        <v>9.27</v>
      </c>
      <c r="DN1318" s="28">
        <f t="shared" si="5248"/>
        <v>0</v>
      </c>
      <c r="DO1318" s="88"/>
      <c r="DP1318" s="54">
        <f>_xlfn.XLOOKUP($C1318,[32]PSP!$C:$C,[32]PSP!$DP:$DP)</f>
        <v>0</v>
      </c>
      <c r="DQ1318" s="27">
        <f>_xlfn.XLOOKUP($C1318,[32]PSP!$C:$C,[32]PSP!$DQ:$DQ)</f>
        <v>9.27</v>
      </c>
      <c r="DR1318" s="28">
        <f t="shared" si="5249"/>
        <v>0</v>
      </c>
      <c r="DS1318" s="88"/>
      <c r="DT1318" s="54">
        <f>_xlfn.XLOOKUP($C1318,[32]PSP!$C:$C,[32]PSP!$DT:$DT)</f>
        <v>0</v>
      </c>
      <c r="DU1318" s="27">
        <f>_xlfn.XLOOKUP($C1318,[32]PSP!$C:$C,[32]PSP!$DU:$DU)</f>
        <v>9.27</v>
      </c>
      <c r="DV1318" s="28">
        <f t="shared" si="5250"/>
        <v>0</v>
      </c>
      <c r="DW1318" s="88"/>
      <c r="DX1318" s="54">
        <f>_xlfn.XLOOKUP($C1318,[32]PSP!$C:$C,[32]PSP!$DX:$DX)</f>
        <v>0</v>
      </c>
      <c r="DY1318" s="27">
        <f>_xlfn.XLOOKUP($C1318,[32]PSP!$C:$C,[32]PSP!$DY:$DY)</f>
        <v>9.27</v>
      </c>
      <c r="DZ1318" s="28">
        <f t="shared" si="5251"/>
        <v>0</v>
      </c>
      <c r="EA1318" s="88"/>
      <c r="EB1318" s="54">
        <f>_xlfn.XLOOKUP($C1318,[32]PSP!$C:$C,[32]PSP!$EB:$EB)</f>
        <v>0</v>
      </c>
      <c r="EC1318" s="27">
        <f>_xlfn.XLOOKUP($C1318,[32]PSP!$C:$C,[32]PSP!$EC:$EC)</f>
        <v>9.27</v>
      </c>
      <c r="ED1318" s="28">
        <f t="shared" si="5252"/>
        <v>0</v>
      </c>
      <c r="EE1318" s="88"/>
      <c r="EF1318" s="54">
        <f>_xlfn.XLOOKUP($C1318,[32]PSP!$C:$C,[32]PSP!$EF:$EF)</f>
        <v>0</v>
      </c>
      <c r="EG1318" s="27">
        <f>_xlfn.XLOOKUP($C1318,[32]PSP!$C:$C,[32]PSP!$EG:$EG)</f>
        <v>9.27</v>
      </c>
      <c r="EH1318" s="28">
        <f t="shared" si="5253"/>
        <v>0</v>
      </c>
      <c r="EI1318" s="88"/>
      <c r="EJ1318" s="54">
        <f>_xlfn.XLOOKUP($C1318,[32]PSP!$C:$C,[32]PSP!$EJ:$EJ)</f>
        <v>0</v>
      </c>
      <c r="EK1318" s="27">
        <f>_xlfn.XLOOKUP($C1318,[32]PSP!$C:$C,[32]PSP!$EK:$EK)</f>
        <v>9.27</v>
      </c>
      <c r="EL1318" s="28">
        <f t="shared" si="5254"/>
        <v>0</v>
      </c>
      <c r="EM1318" s="24"/>
      <c r="ES1318" s="118">
        <f t="shared" si="5152"/>
        <v>1.1767000000000001</v>
      </c>
    </row>
    <row r="1319" spans="3:149" ht="14.25" x14ac:dyDescent="0.25">
      <c r="C1319" s="111" t="s">
        <v>1428</v>
      </c>
      <c r="D1319" s="112"/>
      <c r="E1319" s="111"/>
      <c r="F1319" s="113" t="str">
        <f>_xlfn.XLOOKUP($C1319,[32]PSP!$C:$C,[32]PSP!F:F)</f>
        <v>PAVIMENTAÇÃO</v>
      </c>
      <c r="G1319" s="114"/>
      <c r="H1319" s="114"/>
      <c r="I1319" s="115"/>
      <c r="J1319" s="115"/>
      <c r="K1319" s="1"/>
      <c r="L1319" s="68"/>
      <c r="M1319" s="69"/>
      <c r="N1319" s="67"/>
      <c r="O1319" s="1"/>
      <c r="P1319" s="68"/>
      <c r="Q1319" s="69"/>
      <c r="R1319" s="67"/>
      <c r="S1319" s="1"/>
      <c r="T1319" s="68"/>
      <c r="U1319" s="69"/>
      <c r="V1319" s="67"/>
      <c r="W1319" s="1"/>
      <c r="X1319" s="68"/>
      <c r="Y1319" s="69"/>
      <c r="Z1319" s="67"/>
      <c r="AA1319" s="1"/>
      <c r="AB1319" s="68"/>
      <c r="AC1319" s="69"/>
      <c r="AD1319" s="67"/>
      <c r="AE1319" s="1"/>
      <c r="AF1319" s="68"/>
      <c r="AG1319" s="69"/>
      <c r="AH1319" s="67"/>
      <c r="AI1319" s="1"/>
      <c r="AJ1319" s="68"/>
      <c r="AK1319" s="69"/>
      <c r="AL1319" s="67"/>
      <c r="AM1319" s="1"/>
      <c r="AN1319" s="68"/>
      <c r="AO1319" s="69"/>
      <c r="AP1319" s="67"/>
      <c r="AQ1319" s="1"/>
      <c r="AR1319" s="68"/>
      <c r="AS1319" s="69"/>
      <c r="AT1319" s="67"/>
      <c r="AU1319" s="1"/>
      <c r="AV1319" s="68"/>
      <c r="AW1319" s="69"/>
      <c r="AX1319" s="67"/>
      <c r="AY1319" s="1"/>
      <c r="AZ1319" s="68"/>
      <c r="BA1319" s="69"/>
      <c r="BB1319" s="67"/>
      <c r="BC1319" s="1"/>
      <c r="BD1319" s="68"/>
      <c r="BE1319" s="69"/>
      <c r="BF1319" s="67"/>
      <c r="BG1319" s="1"/>
      <c r="BH1319" s="68"/>
      <c r="BI1319" s="69"/>
      <c r="BJ1319" s="67"/>
      <c r="BK1319" s="1"/>
      <c r="BL1319" s="68"/>
      <c r="BM1319" s="69"/>
      <c r="BN1319" s="67"/>
      <c r="BO1319" s="1"/>
      <c r="BP1319" s="68"/>
      <c r="BQ1319" s="69"/>
      <c r="BR1319" s="67"/>
      <c r="BS1319" s="1"/>
      <c r="BT1319" s="68"/>
      <c r="BU1319" s="69"/>
      <c r="BV1319" s="67"/>
      <c r="BW1319" s="1"/>
      <c r="BX1319" s="68"/>
      <c r="BY1319" s="69"/>
      <c r="BZ1319" s="67"/>
      <c r="CA1319" s="1"/>
      <c r="CB1319" s="68"/>
      <c r="CC1319" s="69"/>
      <c r="CD1319" s="67"/>
      <c r="CE1319" s="1"/>
      <c r="CF1319" s="68"/>
      <c r="CG1319" s="69"/>
      <c r="CH1319" s="67"/>
      <c r="CI1319" s="1"/>
      <c r="CJ1319" s="68"/>
      <c r="CK1319" s="69"/>
      <c r="CL1319" s="67"/>
      <c r="CM1319" s="1"/>
      <c r="CN1319" s="68"/>
      <c r="CO1319" s="69"/>
      <c r="CP1319" s="67"/>
      <c r="CQ1319" s="1"/>
      <c r="CR1319" s="68"/>
      <c r="CS1319" s="69"/>
      <c r="CT1319" s="67"/>
      <c r="CU1319" s="1"/>
      <c r="CV1319" s="68"/>
      <c r="CW1319" s="69"/>
      <c r="CX1319" s="67"/>
      <c r="CY1319" s="1"/>
      <c r="CZ1319" s="68"/>
      <c r="DA1319" s="69"/>
      <c r="DB1319" s="67"/>
      <c r="DC1319" s="1"/>
      <c r="DD1319" s="68"/>
      <c r="DE1319" s="69"/>
      <c r="DF1319" s="67"/>
      <c r="DG1319" s="1"/>
      <c r="DH1319" s="68"/>
      <c r="DI1319" s="69"/>
      <c r="DJ1319" s="67"/>
      <c r="DK1319" s="1"/>
      <c r="DL1319" s="68"/>
      <c r="DM1319" s="69"/>
      <c r="DN1319" s="67"/>
      <c r="DO1319" s="1"/>
      <c r="DP1319" s="68"/>
      <c r="DQ1319" s="69"/>
      <c r="DR1319" s="67"/>
      <c r="DS1319" s="1"/>
      <c r="DT1319" s="68"/>
      <c r="DU1319" s="69"/>
      <c r="DV1319" s="67"/>
      <c r="DW1319" s="1"/>
      <c r="DX1319" s="68"/>
      <c r="DY1319" s="69"/>
      <c r="DZ1319" s="67"/>
      <c r="EA1319" s="1"/>
      <c r="EB1319" s="68"/>
      <c r="EC1319" s="69"/>
      <c r="ED1319" s="67"/>
      <c r="EE1319" s="1"/>
      <c r="EF1319" s="68"/>
      <c r="EG1319" s="69"/>
      <c r="EH1319" s="67"/>
      <c r="EI1319" s="1"/>
      <c r="EJ1319" s="68"/>
      <c r="EK1319" s="69"/>
      <c r="EL1319" s="67"/>
      <c r="EM1319" s="111"/>
      <c r="ES1319" s="118">
        <f t="shared" si="5152"/>
        <v>1.1767000000000001</v>
      </c>
    </row>
    <row r="1320" spans="3:149" ht="14.25" x14ac:dyDescent="0.25">
      <c r="C1320" s="24" t="s">
        <v>1429</v>
      </c>
      <c r="D1320" s="43">
        <f>_xlfn.XLOOKUP($C1320,[32]PSP!$C:$C,[32]PSP!D:D)</f>
        <v>4011211</v>
      </c>
      <c r="E1320" s="24" t="str">
        <f>_xlfn.XLOOKUP($C1320,[32]PSP!$C:$C,[32]PSP!E:E)</f>
        <v>SICRO SERVIÇO</v>
      </c>
      <c r="F1320" s="25" t="str">
        <f>_xlfn.XLOOKUP($C1320,[32]PSP!$C:$C,[32]PSP!F:F)</f>
        <v>REFORÇO DO SUBLEITO COM MATERIAL DE JAZIDA</v>
      </c>
      <c r="G1320" s="26" t="str">
        <f>_xlfn.XLOOKUP($C1320,[32]PSP!$C:$C,[32]PSP!G:G)</f>
        <v>M³</v>
      </c>
      <c r="H1320" s="53">
        <f>_xlfn.XLOOKUP($C1320,[32]PSP!$C:$C,[32]PSP!$H:$H)</f>
        <v>0</v>
      </c>
      <c r="I1320" s="28">
        <f>_xlfn.XLOOKUP($C1320,[32]PSP!$C:$C,[32]PSP!$I:$I)</f>
        <v>0</v>
      </c>
      <c r="J1320" s="28">
        <f t="shared" ref="J1320:J1328" si="5255">IF(LEFT(D1320,6)="COT.IS",I1320,I1320*(1+$J$7))</f>
        <v>0</v>
      </c>
      <c r="K1320" s="88"/>
      <c r="L1320" s="54">
        <f>_xlfn.XLOOKUP($C1320,[32]PSP!$C:$C,[32]PSP!$L:$L)</f>
        <v>0</v>
      </c>
      <c r="M1320" s="27">
        <f>_xlfn.XLOOKUP($C1320,[32]PSP!$C:$C,[32]PSP!$M:$M)</f>
        <v>6.55</v>
      </c>
      <c r="N1320" s="28">
        <f t="shared" ref="N1320:N1328" si="5256">TRUNC(M1320*L1320,2)</f>
        <v>0</v>
      </c>
      <c r="O1320" s="88"/>
      <c r="P1320" s="54">
        <f>_xlfn.XLOOKUP($C1320,[32]PSP!$C:$C,[32]PSP!$P:$P)</f>
        <v>0</v>
      </c>
      <c r="Q1320" s="27">
        <f>_xlfn.XLOOKUP($C1320,[32]PSP!$C:$C,[32]PSP!$Q:$Q)</f>
        <v>6.55</v>
      </c>
      <c r="R1320" s="28">
        <f t="shared" ref="R1320:R1328" si="5257">TRUNC(Q1320*P1320,2)</f>
        <v>0</v>
      </c>
      <c r="S1320" s="88"/>
      <c r="T1320" s="54">
        <f>_xlfn.XLOOKUP($C1320,[32]PSP!$C:$C,[32]PSP!$T:$T)</f>
        <v>0</v>
      </c>
      <c r="U1320" s="27">
        <f>_xlfn.XLOOKUP($C1320,[32]PSP!$C:$C,[32]PSP!$U:$U)</f>
        <v>6.55</v>
      </c>
      <c r="V1320" s="28">
        <f t="shared" ref="V1320:V1328" si="5258">TRUNC(U1320*T1320,2)</f>
        <v>0</v>
      </c>
      <c r="W1320" s="88"/>
      <c r="X1320" s="54">
        <f>_xlfn.XLOOKUP($C1320,[32]PSP!$C:$C,[32]PSP!$X:$X)</f>
        <v>0</v>
      </c>
      <c r="Y1320" s="27">
        <f>_xlfn.XLOOKUP($C1320,[32]PSP!$C:$C,[32]PSP!$Y:$Y)</f>
        <v>6.55</v>
      </c>
      <c r="Z1320" s="28">
        <f t="shared" ref="Z1320:Z1328" si="5259">TRUNC(Y1320*X1320,2)</f>
        <v>0</v>
      </c>
      <c r="AA1320" s="88"/>
      <c r="AB1320" s="54">
        <f>_xlfn.XLOOKUP($C1320,[32]PSP!$C:$C,[32]PSP!$AB:$AB)</f>
        <v>0</v>
      </c>
      <c r="AC1320" s="27">
        <f>_xlfn.XLOOKUP($C1320,[32]PSP!$C:$C,[32]PSP!$AC:$AC)</f>
        <v>6.55</v>
      </c>
      <c r="AD1320" s="28">
        <f t="shared" ref="AD1320:AD1328" si="5260">TRUNC(AC1320*AB1320,2)</f>
        <v>0</v>
      </c>
      <c r="AE1320" s="88"/>
      <c r="AF1320" s="54">
        <f>_xlfn.XLOOKUP($C1320,[32]PSP!$C:$C,[32]PSP!$AF:$AF)</f>
        <v>0</v>
      </c>
      <c r="AG1320" s="27">
        <f>_xlfn.XLOOKUP($C1320,[32]PSP!$C:$C,[32]PSP!$AG:$AG)</f>
        <v>6.55</v>
      </c>
      <c r="AH1320" s="28">
        <f t="shared" ref="AH1320:AH1328" si="5261">TRUNC(AG1320*AF1320,2)</f>
        <v>0</v>
      </c>
      <c r="AI1320" s="88"/>
      <c r="AJ1320" s="54">
        <f>_xlfn.XLOOKUP($C1320,[32]PSP!$C:$C,[32]PSP!$AJ:$AJ)</f>
        <v>0</v>
      </c>
      <c r="AK1320" s="27">
        <f>_xlfn.XLOOKUP($C1320,[32]PSP!$C:$C,[32]PSP!$AK:$AK)</f>
        <v>6.55</v>
      </c>
      <c r="AL1320" s="28">
        <f t="shared" ref="AL1320:AL1328" si="5262">TRUNC(AK1320*AJ1320,2)</f>
        <v>0</v>
      </c>
      <c r="AM1320" s="88"/>
      <c r="AN1320" s="54">
        <f>_xlfn.XLOOKUP($C1320,[32]PSP!$C:$C,[32]PSP!$AN:$AN)</f>
        <v>0</v>
      </c>
      <c r="AO1320" s="27">
        <f>_xlfn.XLOOKUP($C1320,[32]PSP!$C:$C,[32]PSP!$AO:$AO)</f>
        <v>6.55</v>
      </c>
      <c r="AP1320" s="28">
        <f t="shared" ref="AP1320:AP1328" si="5263">TRUNC(AO1320*AN1320,2)</f>
        <v>0</v>
      </c>
      <c r="AQ1320" s="88"/>
      <c r="AR1320" s="54">
        <f>_xlfn.XLOOKUP($C1320,[32]PSP!$C:$C,[32]PSP!$AR:$AR)</f>
        <v>0</v>
      </c>
      <c r="AS1320" s="27">
        <f>_xlfn.XLOOKUP($C1320,[32]PSP!$C:$C,[32]PSP!$AS:$AS)</f>
        <v>6.55</v>
      </c>
      <c r="AT1320" s="28">
        <f t="shared" ref="AT1320:AT1328" si="5264">TRUNC(AS1320*AR1320,2)</f>
        <v>0</v>
      </c>
      <c r="AU1320" s="88"/>
      <c r="AV1320" s="54">
        <f>_xlfn.XLOOKUP($C1320,[32]PSP!$C:$C,[32]PSP!$AV:$AV)</f>
        <v>0</v>
      </c>
      <c r="AW1320" s="27">
        <f>_xlfn.XLOOKUP($C1320,[32]PSP!$C:$C,[32]PSP!$AW:$AW)</f>
        <v>6.55</v>
      </c>
      <c r="AX1320" s="28">
        <f t="shared" ref="AX1320:AX1328" si="5265">TRUNC(AW1320*AV1320,2)</f>
        <v>0</v>
      </c>
      <c r="AY1320" s="88"/>
      <c r="AZ1320" s="54">
        <f>_xlfn.XLOOKUP($C1320,[32]PSP!$C:$C,[32]PSP!$AZ:$AZ)</f>
        <v>0</v>
      </c>
      <c r="BA1320" s="27">
        <f>_xlfn.XLOOKUP($C1320,[32]PSP!$C:$C,[32]PSP!$BA:$BA)</f>
        <v>6.55</v>
      </c>
      <c r="BB1320" s="28">
        <f t="shared" ref="BB1320:BB1328" si="5266">TRUNC(BA1320*AZ1320,2)</f>
        <v>0</v>
      </c>
      <c r="BC1320" s="88"/>
      <c r="BD1320" s="54">
        <f>_xlfn.XLOOKUP($C1320,[32]PSP!$C:$C,[32]PSP!$BD:$BD)</f>
        <v>0</v>
      </c>
      <c r="BE1320" s="27">
        <f>_xlfn.XLOOKUP($C1320,[32]PSP!$C:$C,[32]PSP!$BE:$BE)</f>
        <v>6.55</v>
      </c>
      <c r="BF1320" s="28">
        <f t="shared" ref="BF1320:BF1328" si="5267">TRUNC(BE1320*BD1320,2)</f>
        <v>0</v>
      </c>
      <c r="BG1320" s="88"/>
      <c r="BH1320" s="54">
        <f>_xlfn.XLOOKUP($C1320,[32]PSP!$C:$C,[32]PSP!$BH:$BH)</f>
        <v>0</v>
      </c>
      <c r="BI1320" s="27">
        <f>_xlfn.XLOOKUP($C1320,[32]PSP!$C:$C,[32]PSP!$BI:$BI)</f>
        <v>6.55</v>
      </c>
      <c r="BJ1320" s="28">
        <f t="shared" ref="BJ1320:BJ1328" si="5268">TRUNC(BI1320*BH1320,2)</f>
        <v>0</v>
      </c>
      <c r="BK1320" s="88"/>
      <c r="BL1320" s="54">
        <f>_xlfn.XLOOKUP($C1320,[32]PSP!$C:$C,[32]PSP!$BL:$BL)</f>
        <v>0</v>
      </c>
      <c r="BM1320" s="27">
        <f>_xlfn.XLOOKUP($C1320,[32]PSP!$C:$C,[32]PSP!$BM:$BM)</f>
        <v>6.55</v>
      </c>
      <c r="BN1320" s="28">
        <f t="shared" ref="BN1320:BN1328" si="5269">TRUNC(BM1320*BL1320,2)</f>
        <v>0</v>
      </c>
      <c r="BO1320" s="88"/>
      <c r="BP1320" s="54">
        <f>_xlfn.XLOOKUP($C1320,[32]PSP!$C:$C,[32]PSP!$BP:$BP)</f>
        <v>0</v>
      </c>
      <c r="BQ1320" s="27">
        <f>_xlfn.XLOOKUP($C1320,[32]PSP!$C:$C,[32]PSP!$BQ:$BQ)</f>
        <v>6.55</v>
      </c>
      <c r="BR1320" s="28">
        <f t="shared" ref="BR1320:BR1328" si="5270">TRUNC(BQ1320*BP1320,2)</f>
        <v>0</v>
      </c>
      <c r="BS1320" s="88"/>
      <c r="BT1320" s="54">
        <f>_xlfn.XLOOKUP($C1320,[32]PSP!$C:$C,[32]PSP!$BT:$BT)</f>
        <v>0</v>
      </c>
      <c r="BU1320" s="27">
        <f>_xlfn.XLOOKUP($C1320,[32]PSP!$C:$C,[32]PSP!$BU:$BU)</f>
        <v>6.55</v>
      </c>
      <c r="BV1320" s="28">
        <f t="shared" ref="BV1320:BV1328" si="5271">TRUNC(BU1320*BT1320,2)</f>
        <v>0</v>
      </c>
      <c r="BW1320" s="88"/>
      <c r="BX1320" s="54">
        <f>_xlfn.XLOOKUP($C1320,[32]PSP!$C:$C,[32]PSP!$BX:$BX)</f>
        <v>0</v>
      </c>
      <c r="BY1320" s="27">
        <f>_xlfn.XLOOKUP($C1320,[32]PSP!$C:$C,[32]PSP!$BY:$BY)</f>
        <v>6.55</v>
      </c>
      <c r="BZ1320" s="28">
        <f t="shared" ref="BZ1320:BZ1328" si="5272">TRUNC(BY1320*BX1320,2)</f>
        <v>0</v>
      </c>
      <c r="CA1320" s="88"/>
      <c r="CB1320" s="54">
        <f>_xlfn.XLOOKUP($C1320,[32]PSP!$C:$C,[32]PSP!$CB:$CB)</f>
        <v>0</v>
      </c>
      <c r="CC1320" s="27">
        <f>_xlfn.XLOOKUP($C1320,[32]PSP!$C:$C,[32]PSP!$CC:$CC)</f>
        <v>6.55</v>
      </c>
      <c r="CD1320" s="28">
        <f t="shared" ref="CD1320:CD1328" si="5273">TRUNC(CC1320*CB1320,2)</f>
        <v>0</v>
      </c>
      <c r="CE1320" s="88"/>
      <c r="CF1320" s="54">
        <f>_xlfn.XLOOKUP($C1320,[32]PSP!$C:$C,[32]PSP!$CF:$CF)</f>
        <v>0</v>
      </c>
      <c r="CG1320" s="27">
        <f>_xlfn.XLOOKUP($C1320,[32]PSP!$C:$C,[32]PSP!$CG:$CG)</f>
        <v>6.55</v>
      </c>
      <c r="CH1320" s="28">
        <f t="shared" ref="CH1320:CH1328" si="5274">TRUNC(CG1320*CF1320,2)</f>
        <v>0</v>
      </c>
      <c r="CI1320" s="88"/>
      <c r="CJ1320" s="54">
        <f>_xlfn.XLOOKUP($C1320,[32]PSP!$C:$C,[32]PSP!$CJ:$CJ)</f>
        <v>0</v>
      </c>
      <c r="CK1320" s="27">
        <f>_xlfn.XLOOKUP($C1320,[32]PSP!$C:$C,[32]PSP!$CK:$CK)</f>
        <v>6.55</v>
      </c>
      <c r="CL1320" s="28">
        <f t="shared" ref="CL1320:CL1328" si="5275">TRUNC(CK1320*CJ1320,2)</f>
        <v>0</v>
      </c>
      <c r="CM1320" s="88"/>
      <c r="CN1320" s="54">
        <f>_xlfn.XLOOKUP($C1320,[32]PSP!$C:$C,[32]PSP!$CN:$CN)</f>
        <v>0</v>
      </c>
      <c r="CO1320" s="27">
        <f>_xlfn.XLOOKUP($C1320,[32]PSP!$C:$C,[32]PSP!$CO:$CO)</f>
        <v>6.55</v>
      </c>
      <c r="CP1320" s="28">
        <f t="shared" ref="CP1320:CP1328" si="5276">TRUNC(CO1320*CN1320,2)</f>
        <v>0</v>
      </c>
      <c r="CQ1320" s="88"/>
      <c r="CR1320" s="54">
        <f>_xlfn.XLOOKUP($C1320,[32]PSP!$C:$C,[32]PSP!$CR:$CR)</f>
        <v>0</v>
      </c>
      <c r="CS1320" s="27">
        <f>_xlfn.XLOOKUP($C1320,[32]PSP!$C:$C,[32]PSP!$CS:$CS)</f>
        <v>6.55</v>
      </c>
      <c r="CT1320" s="28">
        <f t="shared" ref="CT1320:CT1328" si="5277">TRUNC(CS1320*CR1320,2)</f>
        <v>0</v>
      </c>
      <c r="CU1320" s="88"/>
      <c r="CV1320" s="54">
        <f>_xlfn.XLOOKUP($C1320,[32]PSP!$C:$C,[32]PSP!$CV:$CV)</f>
        <v>0</v>
      </c>
      <c r="CW1320" s="27">
        <f>_xlfn.XLOOKUP($C1320,[32]PSP!$C:$C,[32]PSP!$CW:$CW)</f>
        <v>6.55</v>
      </c>
      <c r="CX1320" s="28">
        <f t="shared" ref="CX1320:CX1328" si="5278">TRUNC(CW1320*CV1320,2)</f>
        <v>0</v>
      </c>
      <c r="CY1320" s="88"/>
      <c r="CZ1320" s="54">
        <f>_xlfn.XLOOKUP($C1320,[32]PSP!$C:$C,[32]PSP!$CZ:$CZ)</f>
        <v>0</v>
      </c>
      <c r="DA1320" s="27">
        <f>_xlfn.XLOOKUP($C1320,[32]PSP!$C:$C,[32]PSP!$DA:$DA)</f>
        <v>6.55</v>
      </c>
      <c r="DB1320" s="28">
        <f t="shared" ref="DB1320:DB1328" si="5279">TRUNC(DA1320*CZ1320,2)</f>
        <v>0</v>
      </c>
      <c r="DC1320" s="88"/>
      <c r="DD1320" s="54">
        <f>_xlfn.XLOOKUP($C1320,[32]PSP!$C:$C,[32]PSP!$DD:$DD)</f>
        <v>0</v>
      </c>
      <c r="DE1320" s="27">
        <f>_xlfn.XLOOKUP($C1320,[32]PSP!$C:$C,[32]PSP!$DE:$DE)</f>
        <v>6.55</v>
      </c>
      <c r="DF1320" s="28">
        <f t="shared" ref="DF1320:DF1328" si="5280">TRUNC(DE1320*DD1320,2)</f>
        <v>0</v>
      </c>
      <c r="DG1320" s="88"/>
      <c r="DH1320" s="54">
        <f>_xlfn.XLOOKUP($C1320,[32]PSP!$C:$C,[32]PSP!$DH:$DH)</f>
        <v>0</v>
      </c>
      <c r="DI1320" s="27">
        <f>_xlfn.XLOOKUP($C1320,[32]PSP!$C:$C,[32]PSP!$DI:$DI)</f>
        <v>6.55</v>
      </c>
      <c r="DJ1320" s="28">
        <f t="shared" ref="DJ1320:DJ1328" si="5281">TRUNC(DI1320*DH1320,2)</f>
        <v>0</v>
      </c>
      <c r="DK1320" s="88"/>
      <c r="DL1320" s="54">
        <f>_xlfn.XLOOKUP($C1320,[32]PSP!$C:$C,[32]PSP!$DL:$DL)</f>
        <v>0</v>
      </c>
      <c r="DM1320" s="27">
        <f>_xlfn.XLOOKUP($C1320,[32]PSP!$C:$C,[32]PSP!$DM:$DM)</f>
        <v>6.55</v>
      </c>
      <c r="DN1320" s="28">
        <f t="shared" ref="DN1320:DN1328" si="5282">TRUNC(DM1320*DL1320,2)</f>
        <v>0</v>
      </c>
      <c r="DO1320" s="88"/>
      <c r="DP1320" s="54">
        <f>_xlfn.XLOOKUP($C1320,[32]PSP!$C:$C,[32]PSP!$DP:$DP)</f>
        <v>0</v>
      </c>
      <c r="DQ1320" s="27">
        <f>_xlfn.XLOOKUP($C1320,[32]PSP!$C:$C,[32]PSP!$DQ:$DQ)</f>
        <v>6.55</v>
      </c>
      <c r="DR1320" s="28">
        <f t="shared" ref="DR1320:DR1328" si="5283">TRUNC(DQ1320*DP1320,2)</f>
        <v>0</v>
      </c>
      <c r="DS1320" s="88"/>
      <c r="DT1320" s="54">
        <f>_xlfn.XLOOKUP($C1320,[32]PSP!$C:$C,[32]PSP!$DT:$DT)</f>
        <v>0</v>
      </c>
      <c r="DU1320" s="27">
        <f>_xlfn.XLOOKUP($C1320,[32]PSP!$C:$C,[32]PSP!$DU:$DU)</f>
        <v>6.55</v>
      </c>
      <c r="DV1320" s="28">
        <f t="shared" ref="DV1320:DV1328" si="5284">TRUNC(DU1320*DT1320,2)</f>
        <v>0</v>
      </c>
      <c r="DW1320" s="88"/>
      <c r="DX1320" s="54">
        <f>_xlfn.XLOOKUP($C1320,[32]PSP!$C:$C,[32]PSP!$DX:$DX)</f>
        <v>0</v>
      </c>
      <c r="DY1320" s="27">
        <f>_xlfn.XLOOKUP($C1320,[32]PSP!$C:$C,[32]PSP!$DY:$DY)</f>
        <v>6.55</v>
      </c>
      <c r="DZ1320" s="28">
        <f t="shared" ref="DZ1320:DZ1328" si="5285">TRUNC(DY1320*DX1320,2)</f>
        <v>0</v>
      </c>
      <c r="EA1320" s="88"/>
      <c r="EB1320" s="54">
        <f>_xlfn.XLOOKUP($C1320,[32]PSP!$C:$C,[32]PSP!$EB:$EB)</f>
        <v>0</v>
      </c>
      <c r="EC1320" s="27">
        <f>_xlfn.XLOOKUP($C1320,[32]PSP!$C:$C,[32]PSP!$EC:$EC)</f>
        <v>6.55</v>
      </c>
      <c r="ED1320" s="28">
        <f t="shared" ref="ED1320:ED1328" si="5286">TRUNC(EC1320*EB1320,2)</f>
        <v>0</v>
      </c>
      <c r="EE1320" s="88"/>
      <c r="EF1320" s="54">
        <f>_xlfn.XLOOKUP($C1320,[32]PSP!$C:$C,[32]PSP!$EF:$EF)</f>
        <v>0</v>
      </c>
      <c r="EG1320" s="27">
        <f>_xlfn.XLOOKUP($C1320,[32]PSP!$C:$C,[32]PSP!$EG:$EG)</f>
        <v>6.55</v>
      </c>
      <c r="EH1320" s="28">
        <f t="shared" ref="EH1320:EH1328" si="5287">TRUNC(EG1320*EF1320,2)</f>
        <v>0</v>
      </c>
      <c r="EI1320" s="88"/>
      <c r="EJ1320" s="54">
        <f>_xlfn.XLOOKUP($C1320,[32]PSP!$C:$C,[32]PSP!$EJ:$EJ)</f>
        <v>0</v>
      </c>
      <c r="EK1320" s="27">
        <f>_xlfn.XLOOKUP($C1320,[32]PSP!$C:$C,[32]PSP!$EK:$EK)</f>
        <v>6.55</v>
      </c>
      <c r="EL1320" s="28">
        <f t="shared" ref="EL1320:EL1328" si="5288">TRUNC(EK1320*EJ1320,2)</f>
        <v>0</v>
      </c>
      <c r="EM1320" s="24"/>
      <c r="ES1320" s="118">
        <f t="shared" si="5152"/>
        <v>1.1767000000000001</v>
      </c>
    </row>
    <row r="1321" spans="3:149" ht="14.25" x14ac:dyDescent="0.25">
      <c r="C1321" s="24" t="s">
        <v>1430</v>
      </c>
      <c r="D1321" s="43">
        <f>_xlfn.XLOOKUP($C1321,[32]PSP!$C:$C,[32]PSP!D:D)</f>
        <v>4011209</v>
      </c>
      <c r="E1321" s="24" t="str">
        <f>_xlfn.XLOOKUP($C1321,[32]PSP!$C:$C,[32]PSP!E:E)</f>
        <v>SICRO SERVIÇO</v>
      </c>
      <c r="F1321" s="25" t="str">
        <f>_xlfn.XLOOKUP($C1321,[32]PSP!$C:$C,[32]PSP!F:F)</f>
        <v>REGULARIZAÇÃO DO SUBLEITO</v>
      </c>
      <c r="G1321" s="26" t="str">
        <f>_xlfn.XLOOKUP($C1321,[32]PSP!$C:$C,[32]PSP!G:G)</f>
        <v>M²</v>
      </c>
      <c r="H1321" s="53">
        <f>_xlfn.XLOOKUP($C1321,[32]PSP!$C:$C,[32]PSP!$H:$H)</f>
        <v>720</v>
      </c>
      <c r="I1321" s="28">
        <f>_xlfn.XLOOKUP($C1321,[32]PSP!$C:$C,[32]PSP!$I:$I)</f>
        <v>489.6</v>
      </c>
      <c r="J1321" s="28">
        <f t="shared" si="5255"/>
        <v>576.11232000000007</v>
      </c>
      <c r="K1321" s="88"/>
      <c r="L1321" s="54">
        <f>_xlfn.XLOOKUP($C1321,[32]PSP!$C:$C,[32]PSP!$L:$L)</f>
        <v>0</v>
      </c>
      <c r="M1321" s="27">
        <f>_xlfn.XLOOKUP($C1321,[32]PSP!$C:$C,[32]PSP!$M:$M)</f>
        <v>0.68</v>
      </c>
      <c r="N1321" s="28">
        <f t="shared" si="5256"/>
        <v>0</v>
      </c>
      <c r="O1321" s="88"/>
      <c r="P1321" s="54">
        <f>_xlfn.XLOOKUP($C1321,[32]PSP!$C:$C,[32]PSP!$P:$P)</f>
        <v>0</v>
      </c>
      <c r="Q1321" s="27">
        <f>_xlfn.XLOOKUP($C1321,[32]PSP!$C:$C,[32]PSP!$Q:$Q)</f>
        <v>0.68</v>
      </c>
      <c r="R1321" s="28">
        <f t="shared" si="5257"/>
        <v>0</v>
      </c>
      <c r="S1321" s="88"/>
      <c r="T1321" s="54">
        <f>_xlfn.XLOOKUP($C1321,[32]PSP!$C:$C,[32]PSP!$T:$T)</f>
        <v>0</v>
      </c>
      <c r="U1321" s="27">
        <f>_xlfn.XLOOKUP($C1321,[32]PSP!$C:$C,[32]PSP!$U:$U)</f>
        <v>0.68</v>
      </c>
      <c r="V1321" s="28">
        <f t="shared" si="5258"/>
        <v>0</v>
      </c>
      <c r="W1321" s="88"/>
      <c r="X1321" s="54">
        <f>_xlfn.XLOOKUP($C1321,[32]PSP!$C:$C,[32]PSP!$X:$X)</f>
        <v>0</v>
      </c>
      <c r="Y1321" s="27">
        <f>_xlfn.XLOOKUP($C1321,[32]PSP!$C:$C,[32]PSP!$Y:$Y)</f>
        <v>0.68</v>
      </c>
      <c r="Z1321" s="28">
        <f t="shared" si="5259"/>
        <v>0</v>
      </c>
      <c r="AA1321" s="88"/>
      <c r="AB1321" s="54">
        <f>_xlfn.XLOOKUP($C1321,[32]PSP!$C:$C,[32]PSP!$AB:$AB)</f>
        <v>0</v>
      </c>
      <c r="AC1321" s="27">
        <f>_xlfn.XLOOKUP($C1321,[32]PSP!$C:$C,[32]PSP!$AC:$AC)</f>
        <v>0.68</v>
      </c>
      <c r="AD1321" s="28">
        <f t="shared" si="5260"/>
        <v>0</v>
      </c>
      <c r="AE1321" s="88"/>
      <c r="AF1321" s="54">
        <f>_xlfn.XLOOKUP($C1321,[32]PSP!$C:$C,[32]PSP!$AF:$AF)</f>
        <v>0</v>
      </c>
      <c r="AG1321" s="27">
        <f>_xlfn.XLOOKUP($C1321,[32]PSP!$C:$C,[32]PSP!$AG:$AG)</f>
        <v>0.68</v>
      </c>
      <c r="AH1321" s="28">
        <f t="shared" si="5261"/>
        <v>0</v>
      </c>
      <c r="AI1321" s="88"/>
      <c r="AJ1321" s="54">
        <f>_xlfn.XLOOKUP($C1321,[32]PSP!$C:$C,[32]PSP!$AJ:$AJ)</f>
        <v>0</v>
      </c>
      <c r="AK1321" s="27">
        <f>_xlfn.XLOOKUP($C1321,[32]PSP!$C:$C,[32]PSP!$AK:$AK)</f>
        <v>0.68</v>
      </c>
      <c r="AL1321" s="28">
        <f t="shared" si="5262"/>
        <v>0</v>
      </c>
      <c r="AM1321" s="88"/>
      <c r="AN1321" s="54">
        <f>_xlfn.XLOOKUP($C1321,[32]PSP!$C:$C,[32]PSP!$AN:$AN)</f>
        <v>0</v>
      </c>
      <c r="AO1321" s="27">
        <f>_xlfn.XLOOKUP($C1321,[32]PSP!$C:$C,[32]PSP!$AO:$AO)</f>
        <v>0.68</v>
      </c>
      <c r="AP1321" s="28">
        <f t="shared" si="5263"/>
        <v>0</v>
      </c>
      <c r="AQ1321" s="88"/>
      <c r="AR1321" s="54">
        <f>_xlfn.XLOOKUP($C1321,[32]PSP!$C:$C,[32]PSP!$AR:$AR)</f>
        <v>720</v>
      </c>
      <c r="AS1321" s="27">
        <f>_xlfn.XLOOKUP($C1321,[32]PSP!$C:$C,[32]PSP!$AS:$AS)</f>
        <v>0.68</v>
      </c>
      <c r="AT1321" s="28">
        <f t="shared" si="5264"/>
        <v>489.6</v>
      </c>
      <c r="AU1321" s="88"/>
      <c r="AV1321" s="54">
        <f>_xlfn.XLOOKUP($C1321,[32]PSP!$C:$C,[32]PSP!$AV:$AV)</f>
        <v>0</v>
      </c>
      <c r="AW1321" s="27">
        <f>_xlfn.XLOOKUP($C1321,[32]PSP!$C:$C,[32]PSP!$AW:$AW)</f>
        <v>0.68</v>
      </c>
      <c r="AX1321" s="28">
        <f t="shared" si="5265"/>
        <v>0</v>
      </c>
      <c r="AY1321" s="88"/>
      <c r="AZ1321" s="54">
        <f>_xlfn.XLOOKUP($C1321,[32]PSP!$C:$C,[32]PSP!$AZ:$AZ)</f>
        <v>0</v>
      </c>
      <c r="BA1321" s="27">
        <f>_xlfn.XLOOKUP($C1321,[32]PSP!$C:$C,[32]PSP!$BA:$BA)</f>
        <v>0.68</v>
      </c>
      <c r="BB1321" s="28">
        <f t="shared" si="5266"/>
        <v>0</v>
      </c>
      <c r="BC1321" s="88"/>
      <c r="BD1321" s="54">
        <f>_xlfn.XLOOKUP($C1321,[32]PSP!$C:$C,[32]PSP!$BD:$BD)</f>
        <v>0</v>
      </c>
      <c r="BE1321" s="27">
        <f>_xlfn.XLOOKUP($C1321,[32]PSP!$C:$C,[32]PSP!$BE:$BE)</f>
        <v>0.68</v>
      </c>
      <c r="BF1321" s="28">
        <f t="shared" si="5267"/>
        <v>0</v>
      </c>
      <c r="BG1321" s="88"/>
      <c r="BH1321" s="54">
        <f>_xlfn.XLOOKUP($C1321,[32]PSP!$C:$C,[32]PSP!$BH:$BH)</f>
        <v>0</v>
      </c>
      <c r="BI1321" s="27">
        <f>_xlfn.XLOOKUP($C1321,[32]PSP!$C:$C,[32]PSP!$BI:$BI)</f>
        <v>0.68</v>
      </c>
      <c r="BJ1321" s="28">
        <f t="shared" si="5268"/>
        <v>0</v>
      </c>
      <c r="BK1321" s="88"/>
      <c r="BL1321" s="54">
        <f>_xlfn.XLOOKUP($C1321,[32]PSP!$C:$C,[32]PSP!$BL:$BL)</f>
        <v>0</v>
      </c>
      <c r="BM1321" s="27">
        <f>_xlfn.XLOOKUP($C1321,[32]PSP!$C:$C,[32]PSP!$BM:$BM)</f>
        <v>0.68</v>
      </c>
      <c r="BN1321" s="28">
        <f t="shared" si="5269"/>
        <v>0</v>
      </c>
      <c r="BO1321" s="88"/>
      <c r="BP1321" s="54">
        <f>_xlfn.XLOOKUP($C1321,[32]PSP!$C:$C,[32]PSP!$BP:$BP)</f>
        <v>0</v>
      </c>
      <c r="BQ1321" s="27">
        <f>_xlfn.XLOOKUP($C1321,[32]PSP!$C:$C,[32]PSP!$BQ:$BQ)</f>
        <v>0.68</v>
      </c>
      <c r="BR1321" s="28">
        <f t="shared" si="5270"/>
        <v>0</v>
      </c>
      <c r="BS1321" s="88"/>
      <c r="BT1321" s="54">
        <f>_xlfn.XLOOKUP($C1321,[32]PSP!$C:$C,[32]PSP!$BT:$BT)</f>
        <v>0</v>
      </c>
      <c r="BU1321" s="27">
        <f>_xlfn.XLOOKUP($C1321,[32]PSP!$C:$C,[32]PSP!$BU:$BU)</f>
        <v>0.68</v>
      </c>
      <c r="BV1321" s="28">
        <f t="shared" si="5271"/>
        <v>0</v>
      </c>
      <c r="BW1321" s="88"/>
      <c r="BX1321" s="54">
        <f>_xlfn.XLOOKUP($C1321,[32]PSP!$C:$C,[32]PSP!$BX:$BX)</f>
        <v>0</v>
      </c>
      <c r="BY1321" s="27">
        <f>_xlfn.XLOOKUP($C1321,[32]PSP!$C:$C,[32]PSP!$BY:$BY)</f>
        <v>0.68</v>
      </c>
      <c r="BZ1321" s="28">
        <f t="shared" si="5272"/>
        <v>0</v>
      </c>
      <c r="CA1321" s="88"/>
      <c r="CB1321" s="54">
        <f>_xlfn.XLOOKUP($C1321,[32]PSP!$C:$C,[32]PSP!$CB:$CB)</f>
        <v>0</v>
      </c>
      <c r="CC1321" s="27">
        <f>_xlfn.XLOOKUP($C1321,[32]PSP!$C:$C,[32]PSP!$CC:$CC)</f>
        <v>0.68</v>
      </c>
      <c r="CD1321" s="28">
        <f t="shared" si="5273"/>
        <v>0</v>
      </c>
      <c r="CE1321" s="88"/>
      <c r="CF1321" s="54">
        <f>_xlfn.XLOOKUP($C1321,[32]PSP!$C:$C,[32]PSP!$CF:$CF)</f>
        <v>0</v>
      </c>
      <c r="CG1321" s="27">
        <f>_xlfn.XLOOKUP($C1321,[32]PSP!$C:$C,[32]PSP!$CG:$CG)</f>
        <v>0.68</v>
      </c>
      <c r="CH1321" s="28">
        <f t="shared" si="5274"/>
        <v>0</v>
      </c>
      <c r="CI1321" s="88"/>
      <c r="CJ1321" s="54">
        <f>_xlfn.XLOOKUP($C1321,[32]PSP!$C:$C,[32]PSP!$CJ:$CJ)</f>
        <v>0</v>
      </c>
      <c r="CK1321" s="27">
        <f>_xlfn.XLOOKUP($C1321,[32]PSP!$C:$C,[32]PSP!$CK:$CK)</f>
        <v>0.68</v>
      </c>
      <c r="CL1321" s="28">
        <f t="shared" si="5275"/>
        <v>0</v>
      </c>
      <c r="CM1321" s="88"/>
      <c r="CN1321" s="54">
        <f>_xlfn.XLOOKUP($C1321,[32]PSP!$C:$C,[32]PSP!$CN:$CN)</f>
        <v>0</v>
      </c>
      <c r="CO1321" s="27">
        <f>_xlfn.XLOOKUP($C1321,[32]PSP!$C:$C,[32]PSP!$CO:$CO)</f>
        <v>0.68</v>
      </c>
      <c r="CP1321" s="28">
        <f t="shared" si="5276"/>
        <v>0</v>
      </c>
      <c r="CQ1321" s="88"/>
      <c r="CR1321" s="54">
        <f>_xlfn.XLOOKUP($C1321,[32]PSP!$C:$C,[32]PSP!$CR:$CR)</f>
        <v>0</v>
      </c>
      <c r="CS1321" s="27">
        <f>_xlfn.XLOOKUP($C1321,[32]PSP!$C:$C,[32]PSP!$CS:$CS)</f>
        <v>0.68</v>
      </c>
      <c r="CT1321" s="28">
        <f t="shared" si="5277"/>
        <v>0</v>
      </c>
      <c r="CU1321" s="88"/>
      <c r="CV1321" s="54">
        <f>_xlfn.XLOOKUP($C1321,[32]PSP!$C:$C,[32]PSP!$CV:$CV)</f>
        <v>0</v>
      </c>
      <c r="CW1321" s="27">
        <f>_xlfn.XLOOKUP($C1321,[32]PSP!$C:$C,[32]PSP!$CW:$CW)</f>
        <v>0.68</v>
      </c>
      <c r="CX1321" s="28">
        <f t="shared" si="5278"/>
        <v>0</v>
      </c>
      <c r="CY1321" s="88"/>
      <c r="CZ1321" s="54">
        <f>_xlfn.XLOOKUP($C1321,[32]PSP!$C:$C,[32]PSP!$CZ:$CZ)</f>
        <v>0</v>
      </c>
      <c r="DA1321" s="27">
        <f>_xlfn.XLOOKUP($C1321,[32]PSP!$C:$C,[32]PSP!$DA:$DA)</f>
        <v>0.68</v>
      </c>
      <c r="DB1321" s="28">
        <f t="shared" si="5279"/>
        <v>0</v>
      </c>
      <c r="DC1321" s="88"/>
      <c r="DD1321" s="54">
        <f>_xlfn.XLOOKUP($C1321,[32]PSP!$C:$C,[32]PSP!$DD:$DD)</f>
        <v>0</v>
      </c>
      <c r="DE1321" s="27">
        <f>_xlfn.XLOOKUP($C1321,[32]PSP!$C:$C,[32]PSP!$DE:$DE)</f>
        <v>0.68</v>
      </c>
      <c r="DF1321" s="28">
        <f t="shared" si="5280"/>
        <v>0</v>
      </c>
      <c r="DG1321" s="88"/>
      <c r="DH1321" s="54">
        <f>_xlfn.XLOOKUP($C1321,[32]PSP!$C:$C,[32]PSP!$DH:$DH)</f>
        <v>0</v>
      </c>
      <c r="DI1321" s="27">
        <f>_xlfn.XLOOKUP($C1321,[32]PSP!$C:$C,[32]PSP!$DI:$DI)</f>
        <v>0.68</v>
      </c>
      <c r="DJ1321" s="28">
        <f t="shared" si="5281"/>
        <v>0</v>
      </c>
      <c r="DK1321" s="88"/>
      <c r="DL1321" s="54">
        <f>_xlfn.XLOOKUP($C1321,[32]PSP!$C:$C,[32]PSP!$DL:$DL)</f>
        <v>0</v>
      </c>
      <c r="DM1321" s="27">
        <f>_xlfn.XLOOKUP($C1321,[32]PSP!$C:$C,[32]PSP!$DM:$DM)</f>
        <v>0.68</v>
      </c>
      <c r="DN1321" s="28">
        <f t="shared" si="5282"/>
        <v>0</v>
      </c>
      <c r="DO1321" s="88"/>
      <c r="DP1321" s="54">
        <f>_xlfn.XLOOKUP($C1321,[32]PSP!$C:$C,[32]PSP!$DP:$DP)</f>
        <v>0</v>
      </c>
      <c r="DQ1321" s="27">
        <f>_xlfn.XLOOKUP($C1321,[32]PSP!$C:$C,[32]PSP!$DQ:$DQ)</f>
        <v>0.68</v>
      </c>
      <c r="DR1321" s="28">
        <f t="shared" si="5283"/>
        <v>0</v>
      </c>
      <c r="DS1321" s="88"/>
      <c r="DT1321" s="54">
        <f>_xlfn.XLOOKUP($C1321,[32]PSP!$C:$C,[32]PSP!$DT:$DT)</f>
        <v>0</v>
      </c>
      <c r="DU1321" s="27">
        <f>_xlfn.XLOOKUP($C1321,[32]PSP!$C:$C,[32]PSP!$DU:$DU)</f>
        <v>0.68</v>
      </c>
      <c r="DV1321" s="28">
        <f t="shared" si="5284"/>
        <v>0</v>
      </c>
      <c r="DW1321" s="88"/>
      <c r="DX1321" s="54">
        <f>_xlfn.XLOOKUP($C1321,[32]PSP!$C:$C,[32]PSP!$DX:$DX)</f>
        <v>0</v>
      </c>
      <c r="DY1321" s="27">
        <f>_xlfn.XLOOKUP($C1321,[32]PSP!$C:$C,[32]PSP!$DY:$DY)</f>
        <v>0.68</v>
      </c>
      <c r="DZ1321" s="28">
        <f t="shared" si="5285"/>
        <v>0</v>
      </c>
      <c r="EA1321" s="88"/>
      <c r="EB1321" s="54">
        <f>_xlfn.XLOOKUP($C1321,[32]PSP!$C:$C,[32]PSP!$EB:$EB)</f>
        <v>0</v>
      </c>
      <c r="EC1321" s="27">
        <f>_xlfn.XLOOKUP($C1321,[32]PSP!$C:$C,[32]PSP!$EC:$EC)</f>
        <v>0.68</v>
      </c>
      <c r="ED1321" s="28">
        <f t="shared" si="5286"/>
        <v>0</v>
      </c>
      <c r="EE1321" s="88"/>
      <c r="EF1321" s="54">
        <f>_xlfn.XLOOKUP($C1321,[32]PSP!$C:$C,[32]PSP!$EF:$EF)</f>
        <v>0</v>
      </c>
      <c r="EG1321" s="27">
        <f>_xlfn.XLOOKUP($C1321,[32]PSP!$C:$C,[32]PSP!$EG:$EG)</f>
        <v>0.68</v>
      </c>
      <c r="EH1321" s="28">
        <f t="shared" si="5287"/>
        <v>0</v>
      </c>
      <c r="EI1321" s="88"/>
      <c r="EJ1321" s="54">
        <f>_xlfn.XLOOKUP($C1321,[32]PSP!$C:$C,[32]PSP!$EJ:$EJ)</f>
        <v>0</v>
      </c>
      <c r="EK1321" s="27">
        <f>_xlfn.XLOOKUP($C1321,[32]PSP!$C:$C,[32]PSP!$EK:$EK)</f>
        <v>0.68</v>
      </c>
      <c r="EL1321" s="28">
        <f t="shared" si="5288"/>
        <v>0</v>
      </c>
      <c r="EM1321" s="24"/>
      <c r="ES1321" s="118">
        <f t="shared" si="5152"/>
        <v>1.1767000000000001</v>
      </c>
    </row>
    <row r="1322" spans="3:149" ht="14.25" x14ac:dyDescent="0.25">
      <c r="C1322" s="24" t="s">
        <v>1431</v>
      </c>
      <c r="D1322" s="43">
        <f>_xlfn.XLOOKUP($C1322,[32]PSP!$C:$C,[32]PSP!D:D)</f>
        <v>4011279</v>
      </c>
      <c r="E1322" s="24" t="str">
        <f>_xlfn.XLOOKUP($C1322,[32]PSP!$C:$C,[32]PSP!E:E)</f>
        <v>SICRO SERVIÇO</v>
      </c>
      <c r="F1322" s="25" t="str">
        <f>_xlfn.XLOOKUP($C1322,[32]PSP!$C:$C,[32]PSP!F:F)</f>
        <v>BASE OU SUB-BASE DE MACADAME SECO COM BRITA COMERCIAL</v>
      </c>
      <c r="G1322" s="26" t="str">
        <f>_xlfn.XLOOKUP($C1322,[32]PSP!$C:$C,[32]PSP!G:G)</f>
        <v>M³</v>
      </c>
      <c r="H1322" s="53">
        <f>_xlfn.XLOOKUP($C1322,[32]PSP!$C:$C,[32]PSP!$H:$H)</f>
        <v>108</v>
      </c>
      <c r="I1322" s="28">
        <f>_xlfn.XLOOKUP($C1322,[32]PSP!$C:$C,[32]PSP!$I:$I)</f>
        <v>10855.08</v>
      </c>
      <c r="J1322" s="28">
        <f t="shared" si="5255"/>
        <v>12773.172636000001</v>
      </c>
      <c r="K1322" s="88"/>
      <c r="L1322" s="54">
        <f>_xlfn.XLOOKUP($C1322,[32]PSP!$C:$C,[32]PSP!$L:$L)</f>
        <v>0</v>
      </c>
      <c r="M1322" s="27">
        <f>_xlfn.XLOOKUP($C1322,[32]PSP!$C:$C,[32]PSP!$M:$M)</f>
        <v>100.51</v>
      </c>
      <c r="N1322" s="28">
        <f t="shared" si="5256"/>
        <v>0</v>
      </c>
      <c r="O1322" s="88"/>
      <c r="P1322" s="54">
        <f>_xlfn.XLOOKUP($C1322,[32]PSP!$C:$C,[32]PSP!$P:$P)</f>
        <v>0</v>
      </c>
      <c r="Q1322" s="27">
        <f>_xlfn.XLOOKUP($C1322,[32]PSP!$C:$C,[32]PSP!$Q:$Q)</f>
        <v>100.51</v>
      </c>
      <c r="R1322" s="28">
        <f t="shared" si="5257"/>
        <v>0</v>
      </c>
      <c r="S1322" s="88"/>
      <c r="T1322" s="54">
        <f>_xlfn.XLOOKUP($C1322,[32]PSP!$C:$C,[32]PSP!$T:$T)</f>
        <v>0</v>
      </c>
      <c r="U1322" s="27">
        <f>_xlfn.XLOOKUP($C1322,[32]PSP!$C:$C,[32]PSP!$U:$U)</f>
        <v>100.51</v>
      </c>
      <c r="V1322" s="28">
        <f t="shared" si="5258"/>
        <v>0</v>
      </c>
      <c r="W1322" s="88"/>
      <c r="X1322" s="54">
        <f>_xlfn.XLOOKUP($C1322,[32]PSP!$C:$C,[32]PSP!$X:$X)</f>
        <v>0</v>
      </c>
      <c r="Y1322" s="27">
        <f>_xlfn.XLOOKUP($C1322,[32]PSP!$C:$C,[32]PSP!$Y:$Y)</f>
        <v>100.51</v>
      </c>
      <c r="Z1322" s="28">
        <f t="shared" si="5259"/>
        <v>0</v>
      </c>
      <c r="AA1322" s="88"/>
      <c r="AB1322" s="54">
        <f>_xlfn.XLOOKUP($C1322,[32]PSP!$C:$C,[32]PSP!$AB:$AB)</f>
        <v>0</v>
      </c>
      <c r="AC1322" s="27">
        <f>_xlfn.XLOOKUP($C1322,[32]PSP!$C:$C,[32]PSP!$AC:$AC)</f>
        <v>100.51</v>
      </c>
      <c r="AD1322" s="28">
        <f t="shared" si="5260"/>
        <v>0</v>
      </c>
      <c r="AE1322" s="88"/>
      <c r="AF1322" s="54">
        <f>_xlfn.XLOOKUP($C1322,[32]PSP!$C:$C,[32]PSP!$AF:$AF)</f>
        <v>0</v>
      </c>
      <c r="AG1322" s="27">
        <f>_xlfn.XLOOKUP($C1322,[32]PSP!$C:$C,[32]PSP!$AG:$AG)</f>
        <v>100.51</v>
      </c>
      <c r="AH1322" s="28">
        <f t="shared" si="5261"/>
        <v>0</v>
      </c>
      <c r="AI1322" s="88"/>
      <c r="AJ1322" s="54">
        <f>_xlfn.XLOOKUP($C1322,[32]PSP!$C:$C,[32]PSP!$AJ:$AJ)</f>
        <v>0</v>
      </c>
      <c r="AK1322" s="27">
        <f>_xlfn.XLOOKUP($C1322,[32]PSP!$C:$C,[32]PSP!$AK:$AK)</f>
        <v>100.51</v>
      </c>
      <c r="AL1322" s="28">
        <f t="shared" si="5262"/>
        <v>0</v>
      </c>
      <c r="AM1322" s="88"/>
      <c r="AN1322" s="54">
        <f>_xlfn.XLOOKUP($C1322,[32]PSP!$C:$C,[32]PSP!$AN:$AN)</f>
        <v>0</v>
      </c>
      <c r="AO1322" s="27">
        <f>_xlfn.XLOOKUP($C1322,[32]PSP!$C:$C,[32]PSP!$AO:$AO)</f>
        <v>100.51</v>
      </c>
      <c r="AP1322" s="28">
        <f t="shared" si="5263"/>
        <v>0</v>
      </c>
      <c r="AQ1322" s="88"/>
      <c r="AR1322" s="54">
        <f>_xlfn.XLOOKUP($C1322,[32]PSP!$C:$C,[32]PSP!$AR:$AR)</f>
        <v>108</v>
      </c>
      <c r="AS1322" s="27">
        <f>_xlfn.XLOOKUP($C1322,[32]PSP!$C:$C,[32]PSP!$AS:$AS)</f>
        <v>100.51</v>
      </c>
      <c r="AT1322" s="28">
        <f t="shared" si="5264"/>
        <v>10855.08</v>
      </c>
      <c r="AU1322" s="88"/>
      <c r="AV1322" s="54">
        <f>_xlfn.XLOOKUP($C1322,[32]PSP!$C:$C,[32]PSP!$AV:$AV)</f>
        <v>0</v>
      </c>
      <c r="AW1322" s="27">
        <f>_xlfn.XLOOKUP($C1322,[32]PSP!$C:$C,[32]PSP!$AW:$AW)</f>
        <v>100.51</v>
      </c>
      <c r="AX1322" s="28">
        <f t="shared" si="5265"/>
        <v>0</v>
      </c>
      <c r="AY1322" s="88"/>
      <c r="AZ1322" s="54">
        <f>_xlfn.XLOOKUP($C1322,[32]PSP!$C:$C,[32]PSP!$AZ:$AZ)</f>
        <v>0</v>
      </c>
      <c r="BA1322" s="27">
        <f>_xlfn.XLOOKUP($C1322,[32]PSP!$C:$C,[32]PSP!$BA:$BA)</f>
        <v>100.51</v>
      </c>
      <c r="BB1322" s="28">
        <f t="shared" si="5266"/>
        <v>0</v>
      </c>
      <c r="BC1322" s="88"/>
      <c r="BD1322" s="54">
        <f>_xlfn.XLOOKUP($C1322,[32]PSP!$C:$C,[32]PSP!$BD:$BD)</f>
        <v>0</v>
      </c>
      <c r="BE1322" s="27">
        <f>_xlfn.XLOOKUP($C1322,[32]PSP!$C:$C,[32]PSP!$BE:$BE)</f>
        <v>100.51</v>
      </c>
      <c r="BF1322" s="28">
        <f t="shared" si="5267"/>
        <v>0</v>
      </c>
      <c r="BG1322" s="88"/>
      <c r="BH1322" s="54">
        <f>_xlfn.XLOOKUP($C1322,[32]PSP!$C:$C,[32]PSP!$BH:$BH)</f>
        <v>0</v>
      </c>
      <c r="BI1322" s="27">
        <f>_xlfn.XLOOKUP($C1322,[32]PSP!$C:$C,[32]PSP!$BI:$BI)</f>
        <v>100.51</v>
      </c>
      <c r="BJ1322" s="28">
        <f t="shared" si="5268"/>
        <v>0</v>
      </c>
      <c r="BK1322" s="88"/>
      <c r="BL1322" s="54">
        <f>_xlfn.XLOOKUP($C1322,[32]PSP!$C:$C,[32]PSP!$BL:$BL)</f>
        <v>0</v>
      </c>
      <c r="BM1322" s="27">
        <f>_xlfn.XLOOKUP($C1322,[32]PSP!$C:$C,[32]PSP!$BM:$BM)</f>
        <v>100.51</v>
      </c>
      <c r="BN1322" s="28">
        <f t="shared" si="5269"/>
        <v>0</v>
      </c>
      <c r="BO1322" s="88"/>
      <c r="BP1322" s="54">
        <f>_xlfn.XLOOKUP($C1322,[32]PSP!$C:$C,[32]PSP!$BP:$BP)</f>
        <v>0</v>
      </c>
      <c r="BQ1322" s="27">
        <f>_xlfn.XLOOKUP($C1322,[32]PSP!$C:$C,[32]PSP!$BQ:$BQ)</f>
        <v>100.51</v>
      </c>
      <c r="BR1322" s="28">
        <f t="shared" si="5270"/>
        <v>0</v>
      </c>
      <c r="BS1322" s="88"/>
      <c r="BT1322" s="54">
        <f>_xlfn.XLOOKUP($C1322,[32]PSP!$C:$C,[32]PSP!$BT:$BT)</f>
        <v>0</v>
      </c>
      <c r="BU1322" s="27">
        <f>_xlfn.XLOOKUP($C1322,[32]PSP!$C:$C,[32]PSP!$BU:$BU)</f>
        <v>100.51</v>
      </c>
      <c r="BV1322" s="28">
        <f t="shared" si="5271"/>
        <v>0</v>
      </c>
      <c r="BW1322" s="88"/>
      <c r="BX1322" s="54">
        <f>_xlfn.XLOOKUP($C1322,[32]PSP!$C:$C,[32]PSP!$BX:$BX)</f>
        <v>0</v>
      </c>
      <c r="BY1322" s="27">
        <f>_xlfn.XLOOKUP($C1322,[32]PSP!$C:$C,[32]PSP!$BY:$BY)</f>
        <v>100.51</v>
      </c>
      <c r="BZ1322" s="28">
        <f t="shared" si="5272"/>
        <v>0</v>
      </c>
      <c r="CA1322" s="88"/>
      <c r="CB1322" s="54">
        <f>_xlfn.XLOOKUP($C1322,[32]PSP!$C:$C,[32]PSP!$CB:$CB)</f>
        <v>0</v>
      </c>
      <c r="CC1322" s="27">
        <f>_xlfn.XLOOKUP($C1322,[32]PSP!$C:$C,[32]PSP!$CC:$CC)</f>
        <v>100.51</v>
      </c>
      <c r="CD1322" s="28">
        <f t="shared" si="5273"/>
        <v>0</v>
      </c>
      <c r="CE1322" s="88"/>
      <c r="CF1322" s="54">
        <f>_xlfn.XLOOKUP($C1322,[32]PSP!$C:$C,[32]PSP!$CF:$CF)</f>
        <v>0</v>
      </c>
      <c r="CG1322" s="27">
        <f>_xlfn.XLOOKUP($C1322,[32]PSP!$C:$C,[32]PSP!$CG:$CG)</f>
        <v>100.51</v>
      </c>
      <c r="CH1322" s="28">
        <f t="shared" si="5274"/>
        <v>0</v>
      </c>
      <c r="CI1322" s="88"/>
      <c r="CJ1322" s="54">
        <f>_xlfn.XLOOKUP($C1322,[32]PSP!$C:$C,[32]PSP!$CJ:$CJ)</f>
        <v>0</v>
      </c>
      <c r="CK1322" s="27">
        <f>_xlfn.XLOOKUP($C1322,[32]PSP!$C:$C,[32]PSP!$CK:$CK)</f>
        <v>100.51</v>
      </c>
      <c r="CL1322" s="28">
        <f t="shared" si="5275"/>
        <v>0</v>
      </c>
      <c r="CM1322" s="88"/>
      <c r="CN1322" s="54">
        <f>_xlfn.XLOOKUP($C1322,[32]PSP!$C:$C,[32]PSP!$CN:$CN)</f>
        <v>0</v>
      </c>
      <c r="CO1322" s="27">
        <f>_xlfn.XLOOKUP($C1322,[32]PSP!$C:$C,[32]PSP!$CO:$CO)</f>
        <v>100.51</v>
      </c>
      <c r="CP1322" s="28">
        <f t="shared" si="5276"/>
        <v>0</v>
      </c>
      <c r="CQ1322" s="88"/>
      <c r="CR1322" s="54">
        <f>_xlfn.XLOOKUP($C1322,[32]PSP!$C:$C,[32]PSP!$CR:$CR)</f>
        <v>0</v>
      </c>
      <c r="CS1322" s="27">
        <f>_xlfn.XLOOKUP($C1322,[32]PSP!$C:$C,[32]PSP!$CS:$CS)</f>
        <v>100.51</v>
      </c>
      <c r="CT1322" s="28">
        <f t="shared" si="5277"/>
        <v>0</v>
      </c>
      <c r="CU1322" s="88"/>
      <c r="CV1322" s="54">
        <f>_xlfn.XLOOKUP($C1322,[32]PSP!$C:$C,[32]PSP!$CV:$CV)</f>
        <v>0</v>
      </c>
      <c r="CW1322" s="27">
        <f>_xlfn.XLOOKUP($C1322,[32]PSP!$C:$C,[32]PSP!$CW:$CW)</f>
        <v>100.51</v>
      </c>
      <c r="CX1322" s="28">
        <f t="shared" si="5278"/>
        <v>0</v>
      </c>
      <c r="CY1322" s="88"/>
      <c r="CZ1322" s="54">
        <f>_xlfn.XLOOKUP($C1322,[32]PSP!$C:$C,[32]PSP!$CZ:$CZ)</f>
        <v>0</v>
      </c>
      <c r="DA1322" s="27">
        <f>_xlfn.XLOOKUP($C1322,[32]PSP!$C:$C,[32]PSP!$DA:$DA)</f>
        <v>100.51</v>
      </c>
      <c r="DB1322" s="28">
        <f t="shared" si="5279"/>
        <v>0</v>
      </c>
      <c r="DC1322" s="88"/>
      <c r="DD1322" s="54">
        <f>_xlfn.XLOOKUP($C1322,[32]PSP!$C:$C,[32]PSP!$DD:$DD)</f>
        <v>0</v>
      </c>
      <c r="DE1322" s="27">
        <f>_xlfn.XLOOKUP($C1322,[32]PSP!$C:$C,[32]PSP!$DE:$DE)</f>
        <v>100.51</v>
      </c>
      <c r="DF1322" s="28">
        <f t="shared" si="5280"/>
        <v>0</v>
      </c>
      <c r="DG1322" s="88"/>
      <c r="DH1322" s="54">
        <f>_xlfn.XLOOKUP($C1322,[32]PSP!$C:$C,[32]PSP!$DH:$DH)</f>
        <v>0</v>
      </c>
      <c r="DI1322" s="27">
        <f>_xlfn.XLOOKUP($C1322,[32]PSP!$C:$C,[32]PSP!$DI:$DI)</f>
        <v>100.51</v>
      </c>
      <c r="DJ1322" s="28">
        <f t="shared" si="5281"/>
        <v>0</v>
      </c>
      <c r="DK1322" s="88"/>
      <c r="DL1322" s="54">
        <f>_xlfn.XLOOKUP($C1322,[32]PSP!$C:$C,[32]PSP!$DL:$DL)</f>
        <v>0</v>
      </c>
      <c r="DM1322" s="27">
        <f>_xlfn.XLOOKUP($C1322,[32]PSP!$C:$C,[32]PSP!$DM:$DM)</f>
        <v>100.51</v>
      </c>
      <c r="DN1322" s="28">
        <f t="shared" si="5282"/>
        <v>0</v>
      </c>
      <c r="DO1322" s="88"/>
      <c r="DP1322" s="54">
        <f>_xlfn.XLOOKUP($C1322,[32]PSP!$C:$C,[32]PSP!$DP:$DP)</f>
        <v>0</v>
      </c>
      <c r="DQ1322" s="27">
        <f>_xlfn.XLOOKUP($C1322,[32]PSP!$C:$C,[32]PSP!$DQ:$DQ)</f>
        <v>100.51</v>
      </c>
      <c r="DR1322" s="28">
        <f t="shared" si="5283"/>
        <v>0</v>
      </c>
      <c r="DS1322" s="88"/>
      <c r="DT1322" s="54">
        <f>_xlfn.XLOOKUP($C1322,[32]PSP!$C:$C,[32]PSP!$DT:$DT)</f>
        <v>0</v>
      </c>
      <c r="DU1322" s="27">
        <f>_xlfn.XLOOKUP($C1322,[32]PSP!$C:$C,[32]PSP!$DU:$DU)</f>
        <v>100.51</v>
      </c>
      <c r="DV1322" s="28">
        <f t="shared" si="5284"/>
        <v>0</v>
      </c>
      <c r="DW1322" s="88"/>
      <c r="DX1322" s="54">
        <f>_xlfn.XLOOKUP($C1322,[32]PSP!$C:$C,[32]PSP!$DX:$DX)</f>
        <v>0</v>
      </c>
      <c r="DY1322" s="27">
        <f>_xlfn.XLOOKUP($C1322,[32]PSP!$C:$C,[32]PSP!$DY:$DY)</f>
        <v>100.51</v>
      </c>
      <c r="DZ1322" s="28">
        <f t="shared" si="5285"/>
        <v>0</v>
      </c>
      <c r="EA1322" s="88"/>
      <c r="EB1322" s="54">
        <f>_xlfn.XLOOKUP($C1322,[32]PSP!$C:$C,[32]PSP!$EB:$EB)</f>
        <v>0</v>
      </c>
      <c r="EC1322" s="27">
        <f>_xlfn.XLOOKUP($C1322,[32]PSP!$C:$C,[32]PSP!$EC:$EC)</f>
        <v>100.51</v>
      </c>
      <c r="ED1322" s="28">
        <f t="shared" si="5286"/>
        <v>0</v>
      </c>
      <c r="EE1322" s="88"/>
      <c r="EF1322" s="54">
        <f>_xlfn.XLOOKUP($C1322,[32]PSP!$C:$C,[32]PSP!$EF:$EF)</f>
        <v>0</v>
      </c>
      <c r="EG1322" s="27">
        <f>_xlfn.XLOOKUP($C1322,[32]PSP!$C:$C,[32]PSP!$EG:$EG)</f>
        <v>100.51</v>
      </c>
      <c r="EH1322" s="28">
        <f t="shared" si="5287"/>
        <v>0</v>
      </c>
      <c r="EI1322" s="88"/>
      <c r="EJ1322" s="54">
        <f>_xlfn.XLOOKUP($C1322,[32]PSP!$C:$C,[32]PSP!$EJ:$EJ)</f>
        <v>0</v>
      </c>
      <c r="EK1322" s="27">
        <f>_xlfn.XLOOKUP($C1322,[32]PSP!$C:$C,[32]PSP!$EK:$EK)</f>
        <v>100.51</v>
      </c>
      <c r="EL1322" s="28">
        <f t="shared" si="5288"/>
        <v>0</v>
      </c>
      <c r="EM1322" s="24"/>
      <c r="ES1322" s="118">
        <f t="shared" si="5152"/>
        <v>1.1767000000000001</v>
      </c>
    </row>
    <row r="1323" spans="3:149" ht="14.25" x14ac:dyDescent="0.25">
      <c r="C1323" s="24" t="s">
        <v>1432</v>
      </c>
      <c r="D1323" s="43">
        <f>_xlfn.XLOOKUP($C1323,[32]PSP!$C:$C,[32]PSP!D:D)</f>
        <v>4011276</v>
      </c>
      <c r="E1323" s="24" t="str">
        <f>_xlfn.XLOOKUP($C1323,[32]PSP!$C:$C,[32]PSP!E:E)</f>
        <v>SICRO SERVIÇO</v>
      </c>
      <c r="F1323" s="25" t="str">
        <f>_xlfn.XLOOKUP($C1323,[32]PSP!$C:$C,[32]PSP!F:F)</f>
        <v>BASE OU SUB-BASE DE BRITA GRADUADA COM BRITA COMERCIAL</v>
      </c>
      <c r="G1323" s="26" t="str">
        <f>_xlfn.XLOOKUP($C1323,[32]PSP!$C:$C,[32]PSP!G:G)</f>
        <v>M³</v>
      </c>
      <c r="H1323" s="53">
        <f>_xlfn.XLOOKUP($C1323,[32]PSP!$C:$C,[32]PSP!$H:$H)</f>
        <v>108</v>
      </c>
      <c r="I1323" s="28">
        <f>_xlfn.XLOOKUP($C1323,[32]PSP!$C:$C,[32]PSP!$I:$I)</f>
        <v>13309.92</v>
      </c>
      <c r="J1323" s="28">
        <f t="shared" si="5255"/>
        <v>15661.782864000001</v>
      </c>
      <c r="K1323" s="88"/>
      <c r="L1323" s="54">
        <f>_xlfn.XLOOKUP($C1323,[32]PSP!$C:$C,[32]PSP!$L:$L)</f>
        <v>0</v>
      </c>
      <c r="M1323" s="27">
        <f>_xlfn.XLOOKUP($C1323,[32]PSP!$C:$C,[32]PSP!$M:$M)</f>
        <v>123.24</v>
      </c>
      <c r="N1323" s="28">
        <f t="shared" si="5256"/>
        <v>0</v>
      </c>
      <c r="O1323" s="88"/>
      <c r="P1323" s="54">
        <f>_xlfn.XLOOKUP($C1323,[32]PSP!$C:$C,[32]PSP!$P:$P)</f>
        <v>0</v>
      </c>
      <c r="Q1323" s="27">
        <f>_xlfn.XLOOKUP($C1323,[32]PSP!$C:$C,[32]PSP!$Q:$Q)</f>
        <v>123.24</v>
      </c>
      <c r="R1323" s="28">
        <f t="shared" si="5257"/>
        <v>0</v>
      </c>
      <c r="S1323" s="88"/>
      <c r="T1323" s="54">
        <f>_xlfn.XLOOKUP($C1323,[32]PSP!$C:$C,[32]PSP!$T:$T)</f>
        <v>0</v>
      </c>
      <c r="U1323" s="27">
        <f>_xlfn.XLOOKUP($C1323,[32]PSP!$C:$C,[32]PSP!$U:$U)</f>
        <v>123.24</v>
      </c>
      <c r="V1323" s="28">
        <f t="shared" si="5258"/>
        <v>0</v>
      </c>
      <c r="W1323" s="88"/>
      <c r="X1323" s="54">
        <f>_xlfn.XLOOKUP($C1323,[32]PSP!$C:$C,[32]PSP!$X:$X)</f>
        <v>0</v>
      </c>
      <c r="Y1323" s="27">
        <f>_xlfn.XLOOKUP($C1323,[32]PSP!$C:$C,[32]PSP!$Y:$Y)</f>
        <v>123.24</v>
      </c>
      <c r="Z1323" s="28">
        <f t="shared" si="5259"/>
        <v>0</v>
      </c>
      <c r="AA1323" s="88"/>
      <c r="AB1323" s="54">
        <f>_xlfn.XLOOKUP($C1323,[32]PSP!$C:$C,[32]PSP!$AB:$AB)</f>
        <v>0</v>
      </c>
      <c r="AC1323" s="27">
        <f>_xlfn.XLOOKUP($C1323,[32]PSP!$C:$C,[32]PSP!$AC:$AC)</f>
        <v>123.24</v>
      </c>
      <c r="AD1323" s="28">
        <f t="shared" si="5260"/>
        <v>0</v>
      </c>
      <c r="AE1323" s="88"/>
      <c r="AF1323" s="54">
        <f>_xlfn.XLOOKUP($C1323,[32]PSP!$C:$C,[32]PSP!$AF:$AF)</f>
        <v>0</v>
      </c>
      <c r="AG1323" s="27">
        <f>_xlfn.XLOOKUP($C1323,[32]PSP!$C:$C,[32]PSP!$AG:$AG)</f>
        <v>123.24</v>
      </c>
      <c r="AH1323" s="28">
        <f t="shared" si="5261"/>
        <v>0</v>
      </c>
      <c r="AI1323" s="88"/>
      <c r="AJ1323" s="54">
        <f>_xlfn.XLOOKUP($C1323,[32]PSP!$C:$C,[32]PSP!$AJ:$AJ)</f>
        <v>0</v>
      </c>
      <c r="AK1323" s="27">
        <f>_xlfn.XLOOKUP($C1323,[32]PSP!$C:$C,[32]PSP!$AK:$AK)</f>
        <v>123.24</v>
      </c>
      <c r="AL1323" s="28">
        <f t="shared" si="5262"/>
        <v>0</v>
      </c>
      <c r="AM1323" s="88"/>
      <c r="AN1323" s="54">
        <f>_xlfn.XLOOKUP($C1323,[32]PSP!$C:$C,[32]PSP!$AN:$AN)</f>
        <v>0</v>
      </c>
      <c r="AO1323" s="27">
        <f>_xlfn.XLOOKUP($C1323,[32]PSP!$C:$C,[32]PSP!$AO:$AO)</f>
        <v>123.24</v>
      </c>
      <c r="AP1323" s="28">
        <f t="shared" si="5263"/>
        <v>0</v>
      </c>
      <c r="AQ1323" s="88"/>
      <c r="AR1323" s="54">
        <f>_xlfn.XLOOKUP($C1323,[32]PSP!$C:$C,[32]PSP!$AR:$AR)</f>
        <v>108</v>
      </c>
      <c r="AS1323" s="27">
        <f>_xlfn.XLOOKUP($C1323,[32]PSP!$C:$C,[32]PSP!$AS:$AS)</f>
        <v>123.24</v>
      </c>
      <c r="AT1323" s="28">
        <f t="shared" si="5264"/>
        <v>13309.92</v>
      </c>
      <c r="AU1323" s="88"/>
      <c r="AV1323" s="54">
        <f>_xlfn.XLOOKUP($C1323,[32]PSP!$C:$C,[32]PSP!$AV:$AV)</f>
        <v>0</v>
      </c>
      <c r="AW1323" s="27">
        <f>_xlfn.XLOOKUP($C1323,[32]PSP!$C:$C,[32]PSP!$AW:$AW)</f>
        <v>123.24</v>
      </c>
      <c r="AX1323" s="28">
        <f t="shared" si="5265"/>
        <v>0</v>
      </c>
      <c r="AY1323" s="88"/>
      <c r="AZ1323" s="54">
        <f>_xlfn.XLOOKUP($C1323,[32]PSP!$C:$C,[32]PSP!$AZ:$AZ)</f>
        <v>0</v>
      </c>
      <c r="BA1323" s="27">
        <f>_xlfn.XLOOKUP($C1323,[32]PSP!$C:$C,[32]PSP!$BA:$BA)</f>
        <v>123.24</v>
      </c>
      <c r="BB1323" s="28">
        <f t="shared" si="5266"/>
        <v>0</v>
      </c>
      <c r="BC1323" s="88"/>
      <c r="BD1323" s="54">
        <f>_xlfn.XLOOKUP($C1323,[32]PSP!$C:$C,[32]PSP!$BD:$BD)</f>
        <v>0</v>
      </c>
      <c r="BE1323" s="27">
        <f>_xlfn.XLOOKUP($C1323,[32]PSP!$C:$C,[32]PSP!$BE:$BE)</f>
        <v>123.24</v>
      </c>
      <c r="BF1323" s="28">
        <f t="shared" si="5267"/>
        <v>0</v>
      </c>
      <c r="BG1323" s="88"/>
      <c r="BH1323" s="54">
        <f>_xlfn.XLOOKUP($C1323,[32]PSP!$C:$C,[32]PSP!$BH:$BH)</f>
        <v>0</v>
      </c>
      <c r="BI1323" s="27">
        <f>_xlfn.XLOOKUP($C1323,[32]PSP!$C:$C,[32]PSP!$BI:$BI)</f>
        <v>123.24</v>
      </c>
      <c r="BJ1323" s="28">
        <f t="shared" si="5268"/>
        <v>0</v>
      </c>
      <c r="BK1323" s="88"/>
      <c r="BL1323" s="54">
        <f>_xlfn.XLOOKUP($C1323,[32]PSP!$C:$C,[32]PSP!$BL:$BL)</f>
        <v>0</v>
      </c>
      <c r="BM1323" s="27">
        <f>_xlfn.XLOOKUP($C1323,[32]PSP!$C:$C,[32]PSP!$BM:$BM)</f>
        <v>123.24</v>
      </c>
      <c r="BN1323" s="28">
        <f t="shared" si="5269"/>
        <v>0</v>
      </c>
      <c r="BO1323" s="88"/>
      <c r="BP1323" s="54">
        <f>_xlfn.XLOOKUP($C1323,[32]PSP!$C:$C,[32]PSP!$BP:$BP)</f>
        <v>0</v>
      </c>
      <c r="BQ1323" s="27">
        <f>_xlfn.XLOOKUP($C1323,[32]PSP!$C:$C,[32]PSP!$BQ:$BQ)</f>
        <v>123.24</v>
      </c>
      <c r="BR1323" s="28">
        <f t="shared" si="5270"/>
        <v>0</v>
      </c>
      <c r="BS1323" s="88"/>
      <c r="BT1323" s="54">
        <f>_xlfn.XLOOKUP($C1323,[32]PSP!$C:$C,[32]PSP!$BT:$BT)</f>
        <v>0</v>
      </c>
      <c r="BU1323" s="27">
        <f>_xlfn.XLOOKUP($C1323,[32]PSP!$C:$C,[32]PSP!$BU:$BU)</f>
        <v>123.24</v>
      </c>
      <c r="BV1323" s="28">
        <f t="shared" si="5271"/>
        <v>0</v>
      </c>
      <c r="BW1323" s="88"/>
      <c r="BX1323" s="54">
        <f>_xlfn.XLOOKUP($C1323,[32]PSP!$C:$C,[32]PSP!$BX:$BX)</f>
        <v>0</v>
      </c>
      <c r="BY1323" s="27">
        <f>_xlfn.XLOOKUP($C1323,[32]PSP!$C:$C,[32]PSP!$BY:$BY)</f>
        <v>123.24</v>
      </c>
      <c r="BZ1323" s="28">
        <f t="shared" si="5272"/>
        <v>0</v>
      </c>
      <c r="CA1323" s="88"/>
      <c r="CB1323" s="54">
        <f>_xlfn.XLOOKUP($C1323,[32]PSP!$C:$C,[32]PSP!$CB:$CB)</f>
        <v>0</v>
      </c>
      <c r="CC1323" s="27">
        <f>_xlfn.XLOOKUP($C1323,[32]PSP!$C:$C,[32]PSP!$CC:$CC)</f>
        <v>123.24</v>
      </c>
      <c r="CD1323" s="28">
        <f t="shared" si="5273"/>
        <v>0</v>
      </c>
      <c r="CE1323" s="88"/>
      <c r="CF1323" s="54">
        <f>_xlfn.XLOOKUP($C1323,[32]PSP!$C:$C,[32]PSP!$CF:$CF)</f>
        <v>0</v>
      </c>
      <c r="CG1323" s="27">
        <f>_xlfn.XLOOKUP($C1323,[32]PSP!$C:$C,[32]PSP!$CG:$CG)</f>
        <v>123.24</v>
      </c>
      <c r="CH1323" s="28">
        <f t="shared" si="5274"/>
        <v>0</v>
      </c>
      <c r="CI1323" s="88"/>
      <c r="CJ1323" s="54">
        <f>_xlfn.XLOOKUP($C1323,[32]PSP!$C:$C,[32]PSP!$CJ:$CJ)</f>
        <v>0</v>
      </c>
      <c r="CK1323" s="27">
        <f>_xlfn.XLOOKUP($C1323,[32]PSP!$C:$C,[32]PSP!$CK:$CK)</f>
        <v>123.24</v>
      </c>
      <c r="CL1323" s="28">
        <f t="shared" si="5275"/>
        <v>0</v>
      </c>
      <c r="CM1323" s="88"/>
      <c r="CN1323" s="54">
        <f>_xlfn.XLOOKUP($C1323,[32]PSP!$C:$C,[32]PSP!$CN:$CN)</f>
        <v>0</v>
      </c>
      <c r="CO1323" s="27">
        <f>_xlfn.XLOOKUP($C1323,[32]PSP!$C:$C,[32]PSP!$CO:$CO)</f>
        <v>123.24</v>
      </c>
      <c r="CP1323" s="28">
        <f t="shared" si="5276"/>
        <v>0</v>
      </c>
      <c r="CQ1323" s="88"/>
      <c r="CR1323" s="54">
        <f>_xlfn.XLOOKUP($C1323,[32]PSP!$C:$C,[32]PSP!$CR:$CR)</f>
        <v>0</v>
      </c>
      <c r="CS1323" s="27">
        <f>_xlfn.XLOOKUP($C1323,[32]PSP!$C:$C,[32]PSP!$CS:$CS)</f>
        <v>123.24</v>
      </c>
      <c r="CT1323" s="28">
        <f t="shared" si="5277"/>
        <v>0</v>
      </c>
      <c r="CU1323" s="88"/>
      <c r="CV1323" s="54">
        <f>_xlfn.XLOOKUP($C1323,[32]PSP!$C:$C,[32]PSP!$CV:$CV)</f>
        <v>0</v>
      </c>
      <c r="CW1323" s="27">
        <f>_xlfn.XLOOKUP($C1323,[32]PSP!$C:$C,[32]PSP!$CW:$CW)</f>
        <v>123.24</v>
      </c>
      <c r="CX1323" s="28">
        <f t="shared" si="5278"/>
        <v>0</v>
      </c>
      <c r="CY1323" s="88"/>
      <c r="CZ1323" s="54">
        <f>_xlfn.XLOOKUP($C1323,[32]PSP!$C:$C,[32]PSP!$CZ:$CZ)</f>
        <v>0</v>
      </c>
      <c r="DA1323" s="27">
        <f>_xlfn.XLOOKUP($C1323,[32]PSP!$C:$C,[32]PSP!$DA:$DA)</f>
        <v>123.24</v>
      </c>
      <c r="DB1323" s="28">
        <f t="shared" si="5279"/>
        <v>0</v>
      </c>
      <c r="DC1323" s="88"/>
      <c r="DD1323" s="54">
        <f>_xlfn.XLOOKUP($C1323,[32]PSP!$C:$C,[32]PSP!$DD:$DD)</f>
        <v>0</v>
      </c>
      <c r="DE1323" s="27">
        <f>_xlfn.XLOOKUP($C1323,[32]PSP!$C:$C,[32]PSP!$DE:$DE)</f>
        <v>123.24</v>
      </c>
      <c r="DF1323" s="28">
        <f t="shared" si="5280"/>
        <v>0</v>
      </c>
      <c r="DG1323" s="88"/>
      <c r="DH1323" s="54">
        <f>_xlfn.XLOOKUP($C1323,[32]PSP!$C:$C,[32]PSP!$DH:$DH)</f>
        <v>0</v>
      </c>
      <c r="DI1323" s="27">
        <f>_xlfn.XLOOKUP($C1323,[32]PSP!$C:$C,[32]PSP!$DI:$DI)</f>
        <v>123.24</v>
      </c>
      <c r="DJ1323" s="28">
        <f t="shared" si="5281"/>
        <v>0</v>
      </c>
      <c r="DK1323" s="88"/>
      <c r="DL1323" s="54">
        <f>_xlfn.XLOOKUP($C1323,[32]PSP!$C:$C,[32]PSP!$DL:$DL)</f>
        <v>0</v>
      </c>
      <c r="DM1323" s="27">
        <f>_xlfn.XLOOKUP($C1323,[32]PSP!$C:$C,[32]PSP!$DM:$DM)</f>
        <v>123.24</v>
      </c>
      <c r="DN1323" s="28">
        <f t="shared" si="5282"/>
        <v>0</v>
      </c>
      <c r="DO1323" s="88"/>
      <c r="DP1323" s="54">
        <f>_xlfn.XLOOKUP($C1323,[32]PSP!$C:$C,[32]PSP!$DP:$DP)</f>
        <v>0</v>
      </c>
      <c r="DQ1323" s="27">
        <f>_xlfn.XLOOKUP($C1323,[32]PSP!$C:$C,[32]PSP!$DQ:$DQ)</f>
        <v>123.24</v>
      </c>
      <c r="DR1323" s="28">
        <f t="shared" si="5283"/>
        <v>0</v>
      </c>
      <c r="DS1323" s="88"/>
      <c r="DT1323" s="54">
        <f>_xlfn.XLOOKUP($C1323,[32]PSP!$C:$C,[32]PSP!$DT:$DT)</f>
        <v>0</v>
      </c>
      <c r="DU1323" s="27">
        <f>_xlfn.XLOOKUP($C1323,[32]PSP!$C:$C,[32]PSP!$DU:$DU)</f>
        <v>123.24</v>
      </c>
      <c r="DV1323" s="28">
        <f t="shared" si="5284"/>
        <v>0</v>
      </c>
      <c r="DW1323" s="88"/>
      <c r="DX1323" s="54">
        <f>_xlfn.XLOOKUP($C1323,[32]PSP!$C:$C,[32]PSP!$DX:$DX)</f>
        <v>0</v>
      </c>
      <c r="DY1323" s="27">
        <f>_xlfn.XLOOKUP($C1323,[32]PSP!$C:$C,[32]PSP!$DY:$DY)</f>
        <v>123.24</v>
      </c>
      <c r="DZ1323" s="28">
        <f t="shared" si="5285"/>
        <v>0</v>
      </c>
      <c r="EA1323" s="88"/>
      <c r="EB1323" s="54">
        <f>_xlfn.XLOOKUP($C1323,[32]PSP!$C:$C,[32]PSP!$EB:$EB)</f>
        <v>0</v>
      </c>
      <c r="EC1323" s="27">
        <f>_xlfn.XLOOKUP($C1323,[32]PSP!$C:$C,[32]PSP!$EC:$EC)</f>
        <v>123.24</v>
      </c>
      <c r="ED1323" s="28">
        <f t="shared" si="5286"/>
        <v>0</v>
      </c>
      <c r="EE1323" s="88"/>
      <c r="EF1323" s="54">
        <f>_xlfn.XLOOKUP($C1323,[32]PSP!$C:$C,[32]PSP!$EF:$EF)</f>
        <v>0</v>
      </c>
      <c r="EG1323" s="27">
        <f>_xlfn.XLOOKUP($C1323,[32]PSP!$C:$C,[32]PSP!$EG:$EG)</f>
        <v>123.24</v>
      </c>
      <c r="EH1323" s="28">
        <f t="shared" si="5287"/>
        <v>0</v>
      </c>
      <c r="EI1323" s="88"/>
      <c r="EJ1323" s="54">
        <f>_xlfn.XLOOKUP($C1323,[32]PSP!$C:$C,[32]PSP!$EJ:$EJ)</f>
        <v>0</v>
      </c>
      <c r="EK1323" s="27">
        <f>_xlfn.XLOOKUP($C1323,[32]PSP!$C:$C,[32]PSP!$EK:$EK)</f>
        <v>123.24</v>
      </c>
      <c r="EL1323" s="28">
        <f t="shared" si="5288"/>
        <v>0</v>
      </c>
      <c r="EM1323" s="24"/>
      <c r="ES1323" s="118">
        <f t="shared" si="5152"/>
        <v>1.1767000000000001</v>
      </c>
    </row>
    <row r="1324" spans="3:149" ht="21" x14ac:dyDescent="0.25">
      <c r="C1324" s="24" t="s">
        <v>1433</v>
      </c>
      <c r="D1324" s="43">
        <f>_xlfn.XLOOKUP($C1324,[32]PSP!$C:$C,[32]PSP!D:D)</f>
        <v>4011278</v>
      </c>
      <c r="E1324" s="24" t="str">
        <f>_xlfn.XLOOKUP($C1324,[32]PSP!$C:$C,[32]PSP!E:E)</f>
        <v>SICRO SERVIÇO</v>
      </c>
      <c r="F1324" s="25" t="str">
        <f>_xlfn.XLOOKUP($C1324,[32]PSP!$C:$C,[32]PSP!F:F)</f>
        <v>BASE OU SUB-BASE DE BRITA GRADUADA TRATADA COM CIMENTO COM BRITA COMERCIAL</v>
      </c>
      <c r="G1324" s="26" t="str">
        <f>_xlfn.XLOOKUP($C1324,[32]PSP!$C:$C,[32]PSP!G:G)</f>
        <v>M³</v>
      </c>
      <c r="H1324" s="53">
        <f>_xlfn.XLOOKUP($C1324,[32]PSP!$C:$C,[32]PSP!$H:$H)</f>
        <v>0</v>
      </c>
      <c r="I1324" s="28">
        <f>_xlfn.XLOOKUP($C1324,[32]PSP!$C:$C,[32]PSP!$I:$I)</f>
        <v>0</v>
      </c>
      <c r="J1324" s="28">
        <f t="shared" si="5255"/>
        <v>0</v>
      </c>
      <c r="K1324" s="88"/>
      <c r="L1324" s="54">
        <f>_xlfn.XLOOKUP($C1324,[32]PSP!$C:$C,[32]PSP!$L:$L)</f>
        <v>0</v>
      </c>
      <c r="M1324" s="27">
        <f>_xlfn.XLOOKUP($C1324,[32]PSP!$C:$C,[32]PSP!$M:$M)</f>
        <v>149.44</v>
      </c>
      <c r="N1324" s="28">
        <f t="shared" si="5256"/>
        <v>0</v>
      </c>
      <c r="O1324" s="88"/>
      <c r="P1324" s="54">
        <f>_xlfn.XLOOKUP($C1324,[32]PSP!$C:$C,[32]PSP!$P:$P)</f>
        <v>0</v>
      </c>
      <c r="Q1324" s="27">
        <f>_xlfn.XLOOKUP($C1324,[32]PSP!$C:$C,[32]PSP!$Q:$Q)</f>
        <v>149.44</v>
      </c>
      <c r="R1324" s="28">
        <f t="shared" si="5257"/>
        <v>0</v>
      </c>
      <c r="S1324" s="88"/>
      <c r="T1324" s="54">
        <f>_xlfn.XLOOKUP($C1324,[32]PSP!$C:$C,[32]PSP!$T:$T)</f>
        <v>0</v>
      </c>
      <c r="U1324" s="27">
        <f>_xlfn.XLOOKUP($C1324,[32]PSP!$C:$C,[32]PSP!$U:$U)</f>
        <v>149.44</v>
      </c>
      <c r="V1324" s="28">
        <f t="shared" si="5258"/>
        <v>0</v>
      </c>
      <c r="W1324" s="88"/>
      <c r="X1324" s="54">
        <f>_xlfn.XLOOKUP($C1324,[32]PSP!$C:$C,[32]PSP!$X:$X)</f>
        <v>0</v>
      </c>
      <c r="Y1324" s="27">
        <f>_xlfn.XLOOKUP($C1324,[32]PSP!$C:$C,[32]PSP!$Y:$Y)</f>
        <v>149.44</v>
      </c>
      <c r="Z1324" s="28">
        <f t="shared" si="5259"/>
        <v>0</v>
      </c>
      <c r="AA1324" s="88"/>
      <c r="AB1324" s="54">
        <f>_xlfn.XLOOKUP($C1324,[32]PSP!$C:$C,[32]PSP!$AB:$AB)</f>
        <v>0</v>
      </c>
      <c r="AC1324" s="27">
        <f>_xlfn.XLOOKUP($C1324,[32]PSP!$C:$C,[32]PSP!$AC:$AC)</f>
        <v>149.44</v>
      </c>
      <c r="AD1324" s="28">
        <f t="shared" si="5260"/>
        <v>0</v>
      </c>
      <c r="AE1324" s="88"/>
      <c r="AF1324" s="54">
        <f>_xlfn.XLOOKUP($C1324,[32]PSP!$C:$C,[32]PSP!$AF:$AF)</f>
        <v>0</v>
      </c>
      <c r="AG1324" s="27">
        <f>_xlfn.XLOOKUP($C1324,[32]PSP!$C:$C,[32]PSP!$AG:$AG)</f>
        <v>149.44</v>
      </c>
      <c r="AH1324" s="28">
        <f t="shared" si="5261"/>
        <v>0</v>
      </c>
      <c r="AI1324" s="88"/>
      <c r="AJ1324" s="54">
        <f>_xlfn.XLOOKUP($C1324,[32]PSP!$C:$C,[32]PSP!$AJ:$AJ)</f>
        <v>0</v>
      </c>
      <c r="AK1324" s="27">
        <f>_xlfn.XLOOKUP($C1324,[32]PSP!$C:$C,[32]PSP!$AK:$AK)</f>
        <v>149.44</v>
      </c>
      <c r="AL1324" s="28">
        <f t="shared" si="5262"/>
        <v>0</v>
      </c>
      <c r="AM1324" s="88"/>
      <c r="AN1324" s="54">
        <f>_xlfn.XLOOKUP($C1324,[32]PSP!$C:$C,[32]PSP!$AN:$AN)</f>
        <v>0</v>
      </c>
      <c r="AO1324" s="27">
        <f>_xlfn.XLOOKUP($C1324,[32]PSP!$C:$C,[32]PSP!$AO:$AO)</f>
        <v>149.44</v>
      </c>
      <c r="AP1324" s="28">
        <f t="shared" si="5263"/>
        <v>0</v>
      </c>
      <c r="AQ1324" s="88"/>
      <c r="AR1324" s="54">
        <f>_xlfn.XLOOKUP($C1324,[32]PSP!$C:$C,[32]PSP!$AR:$AR)</f>
        <v>0</v>
      </c>
      <c r="AS1324" s="27">
        <f>_xlfn.XLOOKUP($C1324,[32]PSP!$C:$C,[32]PSP!$AS:$AS)</f>
        <v>149.44</v>
      </c>
      <c r="AT1324" s="28">
        <f t="shared" si="5264"/>
        <v>0</v>
      </c>
      <c r="AU1324" s="88"/>
      <c r="AV1324" s="54">
        <f>_xlfn.XLOOKUP($C1324,[32]PSP!$C:$C,[32]PSP!$AV:$AV)</f>
        <v>0</v>
      </c>
      <c r="AW1324" s="27">
        <f>_xlfn.XLOOKUP($C1324,[32]PSP!$C:$C,[32]PSP!$AW:$AW)</f>
        <v>149.44</v>
      </c>
      <c r="AX1324" s="28">
        <f t="shared" si="5265"/>
        <v>0</v>
      </c>
      <c r="AY1324" s="88"/>
      <c r="AZ1324" s="54">
        <f>_xlfn.XLOOKUP($C1324,[32]PSP!$C:$C,[32]PSP!$AZ:$AZ)</f>
        <v>0</v>
      </c>
      <c r="BA1324" s="27">
        <f>_xlfn.XLOOKUP($C1324,[32]PSP!$C:$C,[32]PSP!$BA:$BA)</f>
        <v>149.44</v>
      </c>
      <c r="BB1324" s="28">
        <f t="shared" si="5266"/>
        <v>0</v>
      </c>
      <c r="BC1324" s="88"/>
      <c r="BD1324" s="54">
        <f>_xlfn.XLOOKUP($C1324,[32]PSP!$C:$C,[32]PSP!$BD:$BD)</f>
        <v>0</v>
      </c>
      <c r="BE1324" s="27">
        <f>_xlfn.XLOOKUP($C1324,[32]PSP!$C:$C,[32]PSP!$BE:$BE)</f>
        <v>149.44</v>
      </c>
      <c r="BF1324" s="28">
        <f t="shared" si="5267"/>
        <v>0</v>
      </c>
      <c r="BG1324" s="88"/>
      <c r="BH1324" s="54">
        <f>_xlfn.XLOOKUP($C1324,[32]PSP!$C:$C,[32]PSP!$BH:$BH)</f>
        <v>0</v>
      </c>
      <c r="BI1324" s="27">
        <f>_xlfn.XLOOKUP($C1324,[32]PSP!$C:$C,[32]PSP!$BI:$BI)</f>
        <v>149.44</v>
      </c>
      <c r="BJ1324" s="28">
        <f t="shared" si="5268"/>
        <v>0</v>
      </c>
      <c r="BK1324" s="88"/>
      <c r="BL1324" s="54">
        <f>_xlfn.XLOOKUP($C1324,[32]PSP!$C:$C,[32]PSP!$BL:$BL)</f>
        <v>0</v>
      </c>
      <c r="BM1324" s="27">
        <f>_xlfn.XLOOKUP($C1324,[32]PSP!$C:$C,[32]PSP!$BM:$BM)</f>
        <v>149.44</v>
      </c>
      <c r="BN1324" s="28">
        <f t="shared" si="5269"/>
        <v>0</v>
      </c>
      <c r="BO1324" s="88"/>
      <c r="BP1324" s="54">
        <f>_xlfn.XLOOKUP($C1324,[32]PSP!$C:$C,[32]PSP!$BP:$BP)</f>
        <v>0</v>
      </c>
      <c r="BQ1324" s="27">
        <f>_xlfn.XLOOKUP($C1324,[32]PSP!$C:$C,[32]PSP!$BQ:$BQ)</f>
        <v>149.44</v>
      </c>
      <c r="BR1324" s="28">
        <f t="shared" si="5270"/>
        <v>0</v>
      </c>
      <c r="BS1324" s="88"/>
      <c r="BT1324" s="54">
        <f>_xlfn.XLOOKUP($C1324,[32]PSP!$C:$C,[32]PSP!$BT:$BT)</f>
        <v>0</v>
      </c>
      <c r="BU1324" s="27">
        <f>_xlfn.XLOOKUP($C1324,[32]PSP!$C:$C,[32]PSP!$BU:$BU)</f>
        <v>149.44</v>
      </c>
      <c r="BV1324" s="28">
        <f t="shared" si="5271"/>
        <v>0</v>
      </c>
      <c r="BW1324" s="88"/>
      <c r="BX1324" s="54">
        <f>_xlfn.XLOOKUP($C1324,[32]PSP!$C:$C,[32]PSP!$BX:$BX)</f>
        <v>0</v>
      </c>
      <c r="BY1324" s="27">
        <f>_xlfn.XLOOKUP($C1324,[32]PSP!$C:$C,[32]PSP!$BY:$BY)</f>
        <v>149.44</v>
      </c>
      <c r="BZ1324" s="28">
        <f t="shared" si="5272"/>
        <v>0</v>
      </c>
      <c r="CA1324" s="88"/>
      <c r="CB1324" s="54">
        <f>_xlfn.XLOOKUP($C1324,[32]PSP!$C:$C,[32]PSP!$CB:$CB)</f>
        <v>0</v>
      </c>
      <c r="CC1324" s="27">
        <f>_xlfn.XLOOKUP($C1324,[32]PSP!$C:$C,[32]PSP!$CC:$CC)</f>
        <v>149.44</v>
      </c>
      <c r="CD1324" s="28">
        <f t="shared" si="5273"/>
        <v>0</v>
      </c>
      <c r="CE1324" s="88"/>
      <c r="CF1324" s="54">
        <f>_xlfn.XLOOKUP($C1324,[32]PSP!$C:$C,[32]PSP!$CF:$CF)</f>
        <v>0</v>
      </c>
      <c r="CG1324" s="27">
        <f>_xlfn.XLOOKUP($C1324,[32]PSP!$C:$C,[32]PSP!$CG:$CG)</f>
        <v>149.44</v>
      </c>
      <c r="CH1324" s="28">
        <f t="shared" si="5274"/>
        <v>0</v>
      </c>
      <c r="CI1324" s="88"/>
      <c r="CJ1324" s="54">
        <f>_xlfn.XLOOKUP($C1324,[32]PSP!$C:$C,[32]PSP!$CJ:$CJ)</f>
        <v>0</v>
      </c>
      <c r="CK1324" s="27">
        <f>_xlfn.XLOOKUP($C1324,[32]PSP!$C:$C,[32]PSP!$CK:$CK)</f>
        <v>149.44</v>
      </c>
      <c r="CL1324" s="28">
        <f t="shared" si="5275"/>
        <v>0</v>
      </c>
      <c r="CM1324" s="88"/>
      <c r="CN1324" s="54">
        <f>_xlfn.XLOOKUP($C1324,[32]PSP!$C:$C,[32]PSP!$CN:$CN)</f>
        <v>0</v>
      </c>
      <c r="CO1324" s="27">
        <f>_xlfn.XLOOKUP($C1324,[32]PSP!$C:$C,[32]PSP!$CO:$CO)</f>
        <v>149.44</v>
      </c>
      <c r="CP1324" s="28">
        <f t="shared" si="5276"/>
        <v>0</v>
      </c>
      <c r="CQ1324" s="88"/>
      <c r="CR1324" s="54">
        <f>_xlfn.XLOOKUP($C1324,[32]PSP!$C:$C,[32]PSP!$CR:$CR)</f>
        <v>0</v>
      </c>
      <c r="CS1324" s="27">
        <f>_xlfn.XLOOKUP($C1324,[32]PSP!$C:$C,[32]PSP!$CS:$CS)</f>
        <v>149.44</v>
      </c>
      <c r="CT1324" s="28">
        <f t="shared" si="5277"/>
        <v>0</v>
      </c>
      <c r="CU1324" s="88"/>
      <c r="CV1324" s="54">
        <f>_xlfn.XLOOKUP($C1324,[32]PSP!$C:$C,[32]PSP!$CV:$CV)</f>
        <v>0</v>
      </c>
      <c r="CW1324" s="27">
        <f>_xlfn.XLOOKUP($C1324,[32]PSP!$C:$C,[32]PSP!$CW:$CW)</f>
        <v>149.44</v>
      </c>
      <c r="CX1324" s="28">
        <f t="shared" si="5278"/>
        <v>0</v>
      </c>
      <c r="CY1324" s="88"/>
      <c r="CZ1324" s="54">
        <f>_xlfn.XLOOKUP($C1324,[32]PSP!$C:$C,[32]PSP!$CZ:$CZ)</f>
        <v>0</v>
      </c>
      <c r="DA1324" s="27">
        <f>_xlfn.XLOOKUP($C1324,[32]PSP!$C:$C,[32]PSP!$DA:$DA)</f>
        <v>149.44</v>
      </c>
      <c r="DB1324" s="28">
        <f t="shared" si="5279"/>
        <v>0</v>
      </c>
      <c r="DC1324" s="88"/>
      <c r="DD1324" s="54">
        <f>_xlfn.XLOOKUP($C1324,[32]PSP!$C:$C,[32]PSP!$DD:$DD)</f>
        <v>0</v>
      </c>
      <c r="DE1324" s="27">
        <f>_xlfn.XLOOKUP($C1324,[32]PSP!$C:$C,[32]PSP!$DE:$DE)</f>
        <v>149.44</v>
      </c>
      <c r="DF1324" s="28">
        <f t="shared" si="5280"/>
        <v>0</v>
      </c>
      <c r="DG1324" s="88"/>
      <c r="DH1324" s="54">
        <f>_xlfn.XLOOKUP($C1324,[32]PSP!$C:$C,[32]PSP!$DH:$DH)</f>
        <v>0</v>
      </c>
      <c r="DI1324" s="27">
        <f>_xlfn.XLOOKUP($C1324,[32]PSP!$C:$C,[32]PSP!$DI:$DI)</f>
        <v>149.44</v>
      </c>
      <c r="DJ1324" s="28">
        <f t="shared" si="5281"/>
        <v>0</v>
      </c>
      <c r="DK1324" s="88"/>
      <c r="DL1324" s="54">
        <f>_xlfn.XLOOKUP($C1324,[32]PSP!$C:$C,[32]PSP!$DL:$DL)</f>
        <v>0</v>
      </c>
      <c r="DM1324" s="27">
        <f>_xlfn.XLOOKUP($C1324,[32]PSP!$C:$C,[32]PSP!$DM:$DM)</f>
        <v>149.44</v>
      </c>
      <c r="DN1324" s="28">
        <f t="shared" si="5282"/>
        <v>0</v>
      </c>
      <c r="DO1324" s="88"/>
      <c r="DP1324" s="54">
        <f>_xlfn.XLOOKUP($C1324,[32]PSP!$C:$C,[32]PSP!$DP:$DP)</f>
        <v>0</v>
      </c>
      <c r="DQ1324" s="27">
        <f>_xlfn.XLOOKUP($C1324,[32]PSP!$C:$C,[32]PSP!$DQ:$DQ)</f>
        <v>149.44</v>
      </c>
      <c r="DR1324" s="28">
        <f t="shared" si="5283"/>
        <v>0</v>
      </c>
      <c r="DS1324" s="88"/>
      <c r="DT1324" s="54">
        <f>_xlfn.XLOOKUP($C1324,[32]PSP!$C:$C,[32]PSP!$DT:$DT)</f>
        <v>0</v>
      </c>
      <c r="DU1324" s="27">
        <f>_xlfn.XLOOKUP($C1324,[32]PSP!$C:$C,[32]PSP!$DU:$DU)</f>
        <v>149.44</v>
      </c>
      <c r="DV1324" s="28">
        <f t="shared" si="5284"/>
        <v>0</v>
      </c>
      <c r="DW1324" s="88"/>
      <c r="DX1324" s="54">
        <f>_xlfn.XLOOKUP($C1324,[32]PSP!$C:$C,[32]PSP!$DX:$DX)</f>
        <v>0</v>
      </c>
      <c r="DY1324" s="27">
        <f>_xlfn.XLOOKUP($C1324,[32]PSP!$C:$C,[32]PSP!$DY:$DY)</f>
        <v>149.44</v>
      </c>
      <c r="DZ1324" s="28">
        <f t="shared" si="5285"/>
        <v>0</v>
      </c>
      <c r="EA1324" s="88"/>
      <c r="EB1324" s="54">
        <f>_xlfn.XLOOKUP($C1324,[32]PSP!$C:$C,[32]PSP!$EB:$EB)</f>
        <v>0</v>
      </c>
      <c r="EC1324" s="27">
        <f>_xlfn.XLOOKUP($C1324,[32]PSP!$C:$C,[32]PSP!$EC:$EC)</f>
        <v>149.44</v>
      </c>
      <c r="ED1324" s="28">
        <f t="shared" si="5286"/>
        <v>0</v>
      </c>
      <c r="EE1324" s="88"/>
      <c r="EF1324" s="54">
        <f>_xlfn.XLOOKUP($C1324,[32]PSP!$C:$C,[32]PSP!$EF:$EF)</f>
        <v>0</v>
      </c>
      <c r="EG1324" s="27">
        <f>_xlfn.XLOOKUP($C1324,[32]PSP!$C:$C,[32]PSP!$EG:$EG)</f>
        <v>149.44</v>
      </c>
      <c r="EH1324" s="28">
        <f t="shared" si="5287"/>
        <v>0</v>
      </c>
      <c r="EI1324" s="88"/>
      <c r="EJ1324" s="54">
        <f>_xlfn.XLOOKUP($C1324,[32]PSP!$C:$C,[32]PSP!$EJ:$EJ)</f>
        <v>0</v>
      </c>
      <c r="EK1324" s="27">
        <f>_xlfn.XLOOKUP($C1324,[32]PSP!$C:$C,[32]PSP!$EK:$EK)</f>
        <v>149.44</v>
      </c>
      <c r="EL1324" s="28">
        <f t="shared" si="5288"/>
        <v>0</v>
      </c>
      <c r="EM1324" s="24"/>
      <c r="ES1324" s="118">
        <f t="shared" si="5152"/>
        <v>1.1767000000000001</v>
      </c>
    </row>
    <row r="1325" spans="3:149" ht="14.25" x14ac:dyDescent="0.25">
      <c r="C1325" s="24" t="s">
        <v>1434</v>
      </c>
      <c r="D1325" s="43">
        <f>_xlfn.XLOOKUP($C1325,[32]PSP!$C:$C,[32]PSP!D:D)</f>
        <v>4011352</v>
      </c>
      <c r="E1325" s="24" t="str">
        <f>_xlfn.XLOOKUP($C1325,[32]PSP!$C:$C,[32]PSP!E:E)</f>
        <v>SICRO SERVIÇO</v>
      </c>
      <c r="F1325" s="25" t="str">
        <f>_xlfn.XLOOKUP($C1325,[32]PSP!$C:$C,[32]PSP!F:F)</f>
        <v>IMPRIMAÇÃO COM EMULSÃO ASFÁLTICA</v>
      </c>
      <c r="G1325" s="26" t="str">
        <f>_xlfn.XLOOKUP($C1325,[32]PSP!$C:$C,[32]PSP!G:G)</f>
        <v>M²</v>
      </c>
      <c r="H1325" s="53">
        <f>_xlfn.XLOOKUP($C1325,[32]PSP!$C:$C,[32]PSP!$H:$H)</f>
        <v>720</v>
      </c>
      <c r="I1325" s="28">
        <f>_xlfn.XLOOKUP($C1325,[32]PSP!$C:$C,[32]PSP!$I:$I)</f>
        <v>158.4</v>
      </c>
      <c r="J1325" s="28">
        <f t="shared" si="5255"/>
        <v>186.38928000000001</v>
      </c>
      <c r="K1325" s="88"/>
      <c r="L1325" s="54">
        <f>_xlfn.XLOOKUP($C1325,[32]PSP!$C:$C,[32]PSP!$L:$L)</f>
        <v>0</v>
      </c>
      <c r="M1325" s="27">
        <f>_xlfn.XLOOKUP($C1325,[32]PSP!$C:$C,[32]PSP!$M:$M)</f>
        <v>0.22</v>
      </c>
      <c r="N1325" s="28">
        <f t="shared" si="5256"/>
        <v>0</v>
      </c>
      <c r="O1325" s="88"/>
      <c r="P1325" s="54">
        <f>_xlfn.XLOOKUP($C1325,[32]PSP!$C:$C,[32]PSP!$P:$P)</f>
        <v>0</v>
      </c>
      <c r="Q1325" s="27">
        <f>_xlfn.XLOOKUP($C1325,[32]PSP!$C:$C,[32]PSP!$Q:$Q)</f>
        <v>0.22</v>
      </c>
      <c r="R1325" s="28">
        <f t="shared" si="5257"/>
        <v>0</v>
      </c>
      <c r="S1325" s="88"/>
      <c r="T1325" s="54">
        <f>_xlfn.XLOOKUP($C1325,[32]PSP!$C:$C,[32]PSP!$T:$T)</f>
        <v>0</v>
      </c>
      <c r="U1325" s="27">
        <f>_xlfn.XLOOKUP($C1325,[32]PSP!$C:$C,[32]PSP!$U:$U)</f>
        <v>0.22</v>
      </c>
      <c r="V1325" s="28">
        <f t="shared" si="5258"/>
        <v>0</v>
      </c>
      <c r="W1325" s="88"/>
      <c r="X1325" s="54">
        <f>_xlfn.XLOOKUP($C1325,[32]PSP!$C:$C,[32]PSP!$X:$X)</f>
        <v>0</v>
      </c>
      <c r="Y1325" s="27">
        <f>_xlfn.XLOOKUP($C1325,[32]PSP!$C:$C,[32]PSP!$Y:$Y)</f>
        <v>0.22</v>
      </c>
      <c r="Z1325" s="28">
        <f t="shared" si="5259"/>
        <v>0</v>
      </c>
      <c r="AA1325" s="88"/>
      <c r="AB1325" s="54">
        <f>_xlfn.XLOOKUP($C1325,[32]PSP!$C:$C,[32]PSP!$AB:$AB)</f>
        <v>0</v>
      </c>
      <c r="AC1325" s="27">
        <f>_xlfn.XLOOKUP($C1325,[32]PSP!$C:$C,[32]PSP!$AC:$AC)</f>
        <v>0.22</v>
      </c>
      <c r="AD1325" s="28">
        <f t="shared" si="5260"/>
        <v>0</v>
      </c>
      <c r="AE1325" s="88"/>
      <c r="AF1325" s="54">
        <f>_xlfn.XLOOKUP($C1325,[32]PSP!$C:$C,[32]PSP!$AF:$AF)</f>
        <v>0</v>
      </c>
      <c r="AG1325" s="27">
        <f>_xlfn.XLOOKUP($C1325,[32]PSP!$C:$C,[32]PSP!$AG:$AG)</f>
        <v>0.22</v>
      </c>
      <c r="AH1325" s="28">
        <f t="shared" si="5261"/>
        <v>0</v>
      </c>
      <c r="AI1325" s="88"/>
      <c r="AJ1325" s="54">
        <f>_xlfn.XLOOKUP($C1325,[32]PSP!$C:$C,[32]PSP!$AJ:$AJ)</f>
        <v>0</v>
      </c>
      <c r="AK1325" s="27">
        <f>_xlfn.XLOOKUP($C1325,[32]PSP!$C:$C,[32]PSP!$AK:$AK)</f>
        <v>0.22</v>
      </c>
      <c r="AL1325" s="28">
        <f t="shared" si="5262"/>
        <v>0</v>
      </c>
      <c r="AM1325" s="88"/>
      <c r="AN1325" s="54">
        <f>_xlfn.XLOOKUP($C1325,[32]PSP!$C:$C,[32]PSP!$AN:$AN)</f>
        <v>0</v>
      </c>
      <c r="AO1325" s="27">
        <f>_xlfn.XLOOKUP($C1325,[32]PSP!$C:$C,[32]PSP!$AO:$AO)</f>
        <v>0.22</v>
      </c>
      <c r="AP1325" s="28">
        <f t="shared" si="5263"/>
        <v>0</v>
      </c>
      <c r="AQ1325" s="88"/>
      <c r="AR1325" s="54">
        <f>_xlfn.XLOOKUP($C1325,[32]PSP!$C:$C,[32]PSP!$AR:$AR)</f>
        <v>720</v>
      </c>
      <c r="AS1325" s="27">
        <f>_xlfn.XLOOKUP($C1325,[32]PSP!$C:$C,[32]PSP!$AS:$AS)</f>
        <v>0.22</v>
      </c>
      <c r="AT1325" s="28">
        <f t="shared" si="5264"/>
        <v>158.4</v>
      </c>
      <c r="AU1325" s="88"/>
      <c r="AV1325" s="54">
        <f>_xlfn.XLOOKUP($C1325,[32]PSP!$C:$C,[32]PSP!$AV:$AV)</f>
        <v>0</v>
      </c>
      <c r="AW1325" s="27">
        <f>_xlfn.XLOOKUP($C1325,[32]PSP!$C:$C,[32]PSP!$AW:$AW)</f>
        <v>0.22</v>
      </c>
      <c r="AX1325" s="28">
        <f t="shared" si="5265"/>
        <v>0</v>
      </c>
      <c r="AY1325" s="88"/>
      <c r="AZ1325" s="54">
        <f>_xlfn.XLOOKUP($C1325,[32]PSP!$C:$C,[32]PSP!$AZ:$AZ)</f>
        <v>0</v>
      </c>
      <c r="BA1325" s="27">
        <f>_xlfn.XLOOKUP($C1325,[32]PSP!$C:$C,[32]PSP!$BA:$BA)</f>
        <v>0.22</v>
      </c>
      <c r="BB1325" s="28">
        <f t="shared" si="5266"/>
        <v>0</v>
      </c>
      <c r="BC1325" s="88"/>
      <c r="BD1325" s="54">
        <f>_xlfn.XLOOKUP($C1325,[32]PSP!$C:$C,[32]PSP!$BD:$BD)</f>
        <v>0</v>
      </c>
      <c r="BE1325" s="27">
        <f>_xlfn.XLOOKUP($C1325,[32]PSP!$C:$C,[32]PSP!$BE:$BE)</f>
        <v>0.22</v>
      </c>
      <c r="BF1325" s="28">
        <f t="shared" si="5267"/>
        <v>0</v>
      </c>
      <c r="BG1325" s="88"/>
      <c r="BH1325" s="54">
        <f>_xlfn.XLOOKUP($C1325,[32]PSP!$C:$C,[32]PSP!$BH:$BH)</f>
        <v>0</v>
      </c>
      <c r="BI1325" s="27">
        <f>_xlfn.XLOOKUP($C1325,[32]PSP!$C:$C,[32]PSP!$BI:$BI)</f>
        <v>0.22</v>
      </c>
      <c r="BJ1325" s="28">
        <f t="shared" si="5268"/>
        <v>0</v>
      </c>
      <c r="BK1325" s="88"/>
      <c r="BL1325" s="54">
        <f>_xlfn.XLOOKUP($C1325,[32]PSP!$C:$C,[32]PSP!$BL:$BL)</f>
        <v>0</v>
      </c>
      <c r="BM1325" s="27">
        <f>_xlfn.XLOOKUP($C1325,[32]PSP!$C:$C,[32]PSP!$BM:$BM)</f>
        <v>0.22</v>
      </c>
      <c r="BN1325" s="28">
        <f t="shared" si="5269"/>
        <v>0</v>
      </c>
      <c r="BO1325" s="88"/>
      <c r="BP1325" s="54">
        <f>_xlfn.XLOOKUP($C1325,[32]PSP!$C:$C,[32]PSP!$BP:$BP)</f>
        <v>0</v>
      </c>
      <c r="BQ1325" s="27">
        <f>_xlfn.XLOOKUP($C1325,[32]PSP!$C:$C,[32]PSP!$BQ:$BQ)</f>
        <v>0.22</v>
      </c>
      <c r="BR1325" s="28">
        <f t="shared" si="5270"/>
        <v>0</v>
      </c>
      <c r="BS1325" s="88"/>
      <c r="BT1325" s="54">
        <f>_xlfn.XLOOKUP($C1325,[32]PSP!$C:$C,[32]PSP!$BT:$BT)</f>
        <v>0</v>
      </c>
      <c r="BU1325" s="27">
        <f>_xlfn.XLOOKUP($C1325,[32]PSP!$C:$C,[32]PSP!$BU:$BU)</f>
        <v>0.22</v>
      </c>
      <c r="BV1325" s="28">
        <f t="shared" si="5271"/>
        <v>0</v>
      </c>
      <c r="BW1325" s="88"/>
      <c r="BX1325" s="54">
        <f>_xlfn.XLOOKUP($C1325,[32]PSP!$C:$C,[32]PSP!$BX:$BX)</f>
        <v>0</v>
      </c>
      <c r="BY1325" s="27">
        <f>_xlfn.XLOOKUP($C1325,[32]PSP!$C:$C,[32]PSP!$BY:$BY)</f>
        <v>0.22</v>
      </c>
      <c r="BZ1325" s="28">
        <f t="shared" si="5272"/>
        <v>0</v>
      </c>
      <c r="CA1325" s="88"/>
      <c r="CB1325" s="54">
        <f>_xlfn.XLOOKUP($C1325,[32]PSP!$C:$C,[32]PSP!$CB:$CB)</f>
        <v>0</v>
      </c>
      <c r="CC1325" s="27">
        <f>_xlfn.XLOOKUP($C1325,[32]PSP!$C:$C,[32]PSP!$CC:$CC)</f>
        <v>0.22</v>
      </c>
      <c r="CD1325" s="28">
        <f t="shared" si="5273"/>
        <v>0</v>
      </c>
      <c r="CE1325" s="88"/>
      <c r="CF1325" s="54">
        <f>_xlfn.XLOOKUP($C1325,[32]PSP!$C:$C,[32]PSP!$CF:$CF)</f>
        <v>0</v>
      </c>
      <c r="CG1325" s="27">
        <f>_xlfn.XLOOKUP($C1325,[32]PSP!$C:$C,[32]PSP!$CG:$CG)</f>
        <v>0.22</v>
      </c>
      <c r="CH1325" s="28">
        <f t="shared" si="5274"/>
        <v>0</v>
      </c>
      <c r="CI1325" s="88"/>
      <c r="CJ1325" s="54">
        <f>_xlfn.XLOOKUP($C1325,[32]PSP!$C:$C,[32]PSP!$CJ:$CJ)</f>
        <v>0</v>
      </c>
      <c r="CK1325" s="27">
        <f>_xlfn.XLOOKUP($C1325,[32]PSP!$C:$C,[32]PSP!$CK:$CK)</f>
        <v>0.22</v>
      </c>
      <c r="CL1325" s="28">
        <f t="shared" si="5275"/>
        <v>0</v>
      </c>
      <c r="CM1325" s="88"/>
      <c r="CN1325" s="54">
        <f>_xlfn.XLOOKUP($C1325,[32]PSP!$C:$C,[32]PSP!$CN:$CN)</f>
        <v>0</v>
      </c>
      <c r="CO1325" s="27">
        <f>_xlfn.XLOOKUP($C1325,[32]PSP!$C:$C,[32]PSP!$CO:$CO)</f>
        <v>0.22</v>
      </c>
      <c r="CP1325" s="28">
        <f t="shared" si="5276"/>
        <v>0</v>
      </c>
      <c r="CQ1325" s="88"/>
      <c r="CR1325" s="54">
        <f>_xlfn.XLOOKUP($C1325,[32]PSP!$C:$C,[32]PSP!$CR:$CR)</f>
        <v>0</v>
      </c>
      <c r="CS1325" s="27">
        <f>_xlfn.XLOOKUP($C1325,[32]PSP!$C:$C,[32]PSP!$CS:$CS)</f>
        <v>0.22</v>
      </c>
      <c r="CT1325" s="28">
        <f t="shared" si="5277"/>
        <v>0</v>
      </c>
      <c r="CU1325" s="88"/>
      <c r="CV1325" s="54">
        <f>_xlfn.XLOOKUP($C1325,[32]PSP!$C:$C,[32]PSP!$CV:$CV)</f>
        <v>0</v>
      </c>
      <c r="CW1325" s="27">
        <f>_xlfn.XLOOKUP($C1325,[32]PSP!$C:$C,[32]PSP!$CW:$CW)</f>
        <v>0.22</v>
      </c>
      <c r="CX1325" s="28">
        <f t="shared" si="5278"/>
        <v>0</v>
      </c>
      <c r="CY1325" s="88"/>
      <c r="CZ1325" s="54">
        <f>_xlfn.XLOOKUP($C1325,[32]PSP!$C:$C,[32]PSP!$CZ:$CZ)</f>
        <v>0</v>
      </c>
      <c r="DA1325" s="27">
        <f>_xlfn.XLOOKUP($C1325,[32]PSP!$C:$C,[32]PSP!$DA:$DA)</f>
        <v>0.22</v>
      </c>
      <c r="DB1325" s="28">
        <f t="shared" si="5279"/>
        <v>0</v>
      </c>
      <c r="DC1325" s="88"/>
      <c r="DD1325" s="54">
        <f>_xlfn.XLOOKUP($C1325,[32]PSP!$C:$C,[32]PSP!$DD:$DD)</f>
        <v>0</v>
      </c>
      <c r="DE1325" s="27">
        <f>_xlfn.XLOOKUP($C1325,[32]PSP!$C:$C,[32]PSP!$DE:$DE)</f>
        <v>0.22</v>
      </c>
      <c r="DF1325" s="28">
        <f t="shared" si="5280"/>
        <v>0</v>
      </c>
      <c r="DG1325" s="88"/>
      <c r="DH1325" s="54">
        <f>_xlfn.XLOOKUP($C1325,[32]PSP!$C:$C,[32]PSP!$DH:$DH)</f>
        <v>0</v>
      </c>
      <c r="DI1325" s="27">
        <f>_xlfn.XLOOKUP($C1325,[32]PSP!$C:$C,[32]PSP!$DI:$DI)</f>
        <v>0.22</v>
      </c>
      <c r="DJ1325" s="28">
        <f t="shared" si="5281"/>
        <v>0</v>
      </c>
      <c r="DK1325" s="88"/>
      <c r="DL1325" s="54">
        <f>_xlfn.XLOOKUP($C1325,[32]PSP!$C:$C,[32]PSP!$DL:$DL)</f>
        <v>0</v>
      </c>
      <c r="DM1325" s="27">
        <f>_xlfn.XLOOKUP($C1325,[32]PSP!$C:$C,[32]PSP!$DM:$DM)</f>
        <v>0.22</v>
      </c>
      <c r="DN1325" s="28">
        <f t="shared" si="5282"/>
        <v>0</v>
      </c>
      <c r="DO1325" s="88"/>
      <c r="DP1325" s="54">
        <f>_xlfn.XLOOKUP($C1325,[32]PSP!$C:$C,[32]PSP!$DP:$DP)</f>
        <v>0</v>
      </c>
      <c r="DQ1325" s="27">
        <f>_xlfn.XLOOKUP($C1325,[32]PSP!$C:$C,[32]PSP!$DQ:$DQ)</f>
        <v>0.22</v>
      </c>
      <c r="DR1325" s="28">
        <f t="shared" si="5283"/>
        <v>0</v>
      </c>
      <c r="DS1325" s="88"/>
      <c r="DT1325" s="54">
        <f>_xlfn.XLOOKUP($C1325,[32]PSP!$C:$C,[32]PSP!$DT:$DT)</f>
        <v>0</v>
      </c>
      <c r="DU1325" s="27">
        <f>_xlfn.XLOOKUP($C1325,[32]PSP!$C:$C,[32]PSP!$DU:$DU)</f>
        <v>0.22</v>
      </c>
      <c r="DV1325" s="28">
        <f t="shared" si="5284"/>
        <v>0</v>
      </c>
      <c r="DW1325" s="88"/>
      <c r="DX1325" s="54">
        <f>_xlfn.XLOOKUP($C1325,[32]PSP!$C:$C,[32]PSP!$DX:$DX)</f>
        <v>0</v>
      </c>
      <c r="DY1325" s="27">
        <f>_xlfn.XLOOKUP($C1325,[32]PSP!$C:$C,[32]PSP!$DY:$DY)</f>
        <v>0.22</v>
      </c>
      <c r="DZ1325" s="28">
        <f t="shared" si="5285"/>
        <v>0</v>
      </c>
      <c r="EA1325" s="88"/>
      <c r="EB1325" s="54">
        <f>_xlfn.XLOOKUP($C1325,[32]PSP!$C:$C,[32]PSP!$EB:$EB)</f>
        <v>0</v>
      </c>
      <c r="EC1325" s="27">
        <f>_xlfn.XLOOKUP($C1325,[32]PSP!$C:$C,[32]PSP!$EC:$EC)</f>
        <v>0.22</v>
      </c>
      <c r="ED1325" s="28">
        <f t="shared" si="5286"/>
        <v>0</v>
      </c>
      <c r="EE1325" s="88"/>
      <c r="EF1325" s="54">
        <f>_xlfn.XLOOKUP($C1325,[32]PSP!$C:$C,[32]PSP!$EF:$EF)</f>
        <v>0</v>
      </c>
      <c r="EG1325" s="27">
        <f>_xlfn.XLOOKUP($C1325,[32]PSP!$C:$C,[32]PSP!$EG:$EG)</f>
        <v>0.22</v>
      </c>
      <c r="EH1325" s="28">
        <f t="shared" si="5287"/>
        <v>0</v>
      </c>
      <c r="EI1325" s="88"/>
      <c r="EJ1325" s="54">
        <f>_xlfn.XLOOKUP($C1325,[32]PSP!$C:$C,[32]PSP!$EJ:$EJ)</f>
        <v>0</v>
      </c>
      <c r="EK1325" s="27">
        <f>_xlfn.XLOOKUP($C1325,[32]PSP!$C:$C,[32]PSP!$EK:$EK)</f>
        <v>0.22</v>
      </c>
      <c r="EL1325" s="28">
        <f t="shared" si="5288"/>
        <v>0</v>
      </c>
      <c r="EM1325" s="24"/>
      <c r="ES1325" s="118">
        <f t="shared" si="5152"/>
        <v>1.1767000000000001</v>
      </c>
    </row>
    <row r="1326" spans="3:149" ht="14.25" x14ac:dyDescent="0.25">
      <c r="C1326" s="24" t="s">
        <v>1435</v>
      </c>
      <c r="D1326" s="43">
        <f>_xlfn.XLOOKUP($C1326,[32]PSP!$C:$C,[32]PSP!D:D)</f>
        <v>4011353</v>
      </c>
      <c r="E1326" s="24" t="str">
        <f>_xlfn.XLOOKUP($C1326,[32]PSP!$C:$C,[32]PSP!E:E)</f>
        <v>SICRO SERVIÇO</v>
      </c>
      <c r="F1326" s="25" t="str">
        <f>_xlfn.XLOOKUP($C1326,[32]PSP!$C:$C,[32]PSP!F:F)</f>
        <v>PINTURA DE LIGAÇÃO</v>
      </c>
      <c r="G1326" s="26" t="str">
        <f>_xlfn.XLOOKUP($C1326,[32]PSP!$C:$C,[32]PSP!G:G)</f>
        <v>M²</v>
      </c>
      <c r="H1326" s="53">
        <f>_xlfn.XLOOKUP($C1326,[32]PSP!$C:$C,[32]PSP!$H:$H)</f>
        <v>720</v>
      </c>
      <c r="I1326" s="28">
        <f>_xlfn.XLOOKUP($C1326,[32]PSP!$C:$C,[32]PSP!$I:$I)</f>
        <v>108</v>
      </c>
      <c r="J1326" s="28">
        <f t="shared" si="5255"/>
        <v>127.0836</v>
      </c>
      <c r="K1326" s="88"/>
      <c r="L1326" s="54">
        <f>_xlfn.XLOOKUP($C1326,[32]PSP!$C:$C,[32]PSP!$L:$L)</f>
        <v>0</v>
      </c>
      <c r="M1326" s="27">
        <f>_xlfn.XLOOKUP($C1326,[32]PSP!$C:$C,[32]PSP!$M:$M)</f>
        <v>0.15</v>
      </c>
      <c r="N1326" s="28">
        <f t="shared" si="5256"/>
        <v>0</v>
      </c>
      <c r="O1326" s="88"/>
      <c r="P1326" s="54">
        <f>_xlfn.XLOOKUP($C1326,[32]PSP!$C:$C,[32]PSP!$P:$P)</f>
        <v>0</v>
      </c>
      <c r="Q1326" s="27">
        <f>_xlfn.XLOOKUP($C1326,[32]PSP!$C:$C,[32]PSP!$Q:$Q)</f>
        <v>0.15</v>
      </c>
      <c r="R1326" s="28">
        <f t="shared" si="5257"/>
        <v>0</v>
      </c>
      <c r="S1326" s="88"/>
      <c r="T1326" s="54">
        <f>_xlfn.XLOOKUP($C1326,[32]PSP!$C:$C,[32]PSP!$T:$T)</f>
        <v>0</v>
      </c>
      <c r="U1326" s="27">
        <f>_xlfn.XLOOKUP($C1326,[32]PSP!$C:$C,[32]PSP!$U:$U)</f>
        <v>0.15</v>
      </c>
      <c r="V1326" s="28">
        <f t="shared" si="5258"/>
        <v>0</v>
      </c>
      <c r="W1326" s="88"/>
      <c r="X1326" s="54">
        <f>_xlfn.XLOOKUP($C1326,[32]PSP!$C:$C,[32]PSP!$X:$X)</f>
        <v>0</v>
      </c>
      <c r="Y1326" s="27">
        <f>_xlfn.XLOOKUP($C1326,[32]PSP!$C:$C,[32]PSP!$Y:$Y)</f>
        <v>0.15</v>
      </c>
      <c r="Z1326" s="28">
        <f t="shared" si="5259"/>
        <v>0</v>
      </c>
      <c r="AA1326" s="88"/>
      <c r="AB1326" s="54">
        <f>_xlfn.XLOOKUP($C1326,[32]PSP!$C:$C,[32]PSP!$AB:$AB)</f>
        <v>0</v>
      </c>
      <c r="AC1326" s="27">
        <f>_xlfn.XLOOKUP($C1326,[32]PSP!$C:$C,[32]PSP!$AC:$AC)</f>
        <v>0.15</v>
      </c>
      <c r="AD1326" s="28">
        <f t="shared" si="5260"/>
        <v>0</v>
      </c>
      <c r="AE1326" s="88"/>
      <c r="AF1326" s="54">
        <f>_xlfn.XLOOKUP($C1326,[32]PSP!$C:$C,[32]PSP!$AF:$AF)</f>
        <v>0</v>
      </c>
      <c r="AG1326" s="27">
        <f>_xlfn.XLOOKUP($C1326,[32]PSP!$C:$C,[32]PSP!$AG:$AG)</f>
        <v>0.15</v>
      </c>
      <c r="AH1326" s="28">
        <f t="shared" si="5261"/>
        <v>0</v>
      </c>
      <c r="AI1326" s="88"/>
      <c r="AJ1326" s="54">
        <f>_xlfn.XLOOKUP($C1326,[32]PSP!$C:$C,[32]PSP!$AJ:$AJ)</f>
        <v>0</v>
      </c>
      <c r="AK1326" s="27">
        <f>_xlfn.XLOOKUP($C1326,[32]PSP!$C:$C,[32]PSP!$AK:$AK)</f>
        <v>0.15</v>
      </c>
      <c r="AL1326" s="28">
        <f t="shared" si="5262"/>
        <v>0</v>
      </c>
      <c r="AM1326" s="88"/>
      <c r="AN1326" s="54">
        <f>_xlfn.XLOOKUP($C1326,[32]PSP!$C:$C,[32]PSP!$AN:$AN)</f>
        <v>0</v>
      </c>
      <c r="AO1326" s="27">
        <f>_xlfn.XLOOKUP($C1326,[32]PSP!$C:$C,[32]PSP!$AO:$AO)</f>
        <v>0.15</v>
      </c>
      <c r="AP1326" s="28">
        <f t="shared" si="5263"/>
        <v>0</v>
      </c>
      <c r="AQ1326" s="88"/>
      <c r="AR1326" s="54">
        <f>_xlfn.XLOOKUP($C1326,[32]PSP!$C:$C,[32]PSP!$AR:$AR)</f>
        <v>720</v>
      </c>
      <c r="AS1326" s="27">
        <f>_xlfn.XLOOKUP($C1326,[32]PSP!$C:$C,[32]PSP!$AS:$AS)</f>
        <v>0.15</v>
      </c>
      <c r="AT1326" s="28">
        <f t="shared" si="5264"/>
        <v>108</v>
      </c>
      <c r="AU1326" s="88"/>
      <c r="AV1326" s="54">
        <f>_xlfn.XLOOKUP($C1326,[32]PSP!$C:$C,[32]PSP!$AV:$AV)</f>
        <v>0</v>
      </c>
      <c r="AW1326" s="27">
        <f>_xlfn.XLOOKUP($C1326,[32]PSP!$C:$C,[32]PSP!$AW:$AW)</f>
        <v>0.15</v>
      </c>
      <c r="AX1326" s="28">
        <f t="shared" si="5265"/>
        <v>0</v>
      </c>
      <c r="AY1326" s="88"/>
      <c r="AZ1326" s="54">
        <f>_xlfn.XLOOKUP($C1326,[32]PSP!$C:$C,[32]PSP!$AZ:$AZ)</f>
        <v>0</v>
      </c>
      <c r="BA1326" s="27">
        <f>_xlfn.XLOOKUP($C1326,[32]PSP!$C:$C,[32]PSP!$BA:$BA)</f>
        <v>0.15</v>
      </c>
      <c r="BB1326" s="28">
        <f t="shared" si="5266"/>
        <v>0</v>
      </c>
      <c r="BC1326" s="88"/>
      <c r="BD1326" s="54">
        <f>_xlfn.XLOOKUP($C1326,[32]PSP!$C:$C,[32]PSP!$BD:$BD)</f>
        <v>0</v>
      </c>
      <c r="BE1326" s="27">
        <f>_xlfn.XLOOKUP($C1326,[32]PSP!$C:$C,[32]PSP!$BE:$BE)</f>
        <v>0.15</v>
      </c>
      <c r="BF1326" s="28">
        <f t="shared" si="5267"/>
        <v>0</v>
      </c>
      <c r="BG1326" s="88"/>
      <c r="BH1326" s="54">
        <f>_xlfn.XLOOKUP($C1326,[32]PSP!$C:$C,[32]PSP!$BH:$BH)</f>
        <v>0</v>
      </c>
      <c r="BI1326" s="27">
        <f>_xlfn.XLOOKUP($C1326,[32]PSP!$C:$C,[32]PSP!$BI:$BI)</f>
        <v>0.15</v>
      </c>
      <c r="BJ1326" s="28">
        <f t="shared" si="5268"/>
        <v>0</v>
      </c>
      <c r="BK1326" s="88"/>
      <c r="BL1326" s="54">
        <f>_xlfn.XLOOKUP($C1326,[32]PSP!$C:$C,[32]PSP!$BL:$BL)</f>
        <v>0</v>
      </c>
      <c r="BM1326" s="27">
        <f>_xlfn.XLOOKUP($C1326,[32]PSP!$C:$C,[32]PSP!$BM:$BM)</f>
        <v>0.15</v>
      </c>
      <c r="BN1326" s="28">
        <f t="shared" si="5269"/>
        <v>0</v>
      </c>
      <c r="BO1326" s="88"/>
      <c r="BP1326" s="54">
        <f>_xlfn.XLOOKUP($C1326,[32]PSP!$C:$C,[32]PSP!$BP:$BP)</f>
        <v>0</v>
      </c>
      <c r="BQ1326" s="27">
        <f>_xlfn.XLOOKUP($C1326,[32]PSP!$C:$C,[32]PSP!$BQ:$BQ)</f>
        <v>0.15</v>
      </c>
      <c r="BR1326" s="28">
        <f t="shared" si="5270"/>
        <v>0</v>
      </c>
      <c r="BS1326" s="88"/>
      <c r="BT1326" s="54">
        <f>_xlfn.XLOOKUP($C1326,[32]PSP!$C:$C,[32]PSP!$BT:$BT)</f>
        <v>0</v>
      </c>
      <c r="BU1326" s="27">
        <f>_xlfn.XLOOKUP($C1326,[32]PSP!$C:$C,[32]PSP!$BU:$BU)</f>
        <v>0.15</v>
      </c>
      <c r="BV1326" s="28">
        <f t="shared" si="5271"/>
        <v>0</v>
      </c>
      <c r="BW1326" s="88"/>
      <c r="BX1326" s="54">
        <f>_xlfn.XLOOKUP($C1326,[32]PSP!$C:$C,[32]PSP!$BX:$BX)</f>
        <v>0</v>
      </c>
      <c r="BY1326" s="27">
        <f>_xlfn.XLOOKUP($C1326,[32]PSP!$C:$C,[32]PSP!$BY:$BY)</f>
        <v>0.15</v>
      </c>
      <c r="BZ1326" s="28">
        <f t="shared" si="5272"/>
        <v>0</v>
      </c>
      <c r="CA1326" s="88"/>
      <c r="CB1326" s="54">
        <f>_xlfn.XLOOKUP($C1326,[32]PSP!$C:$C,[32]PSP!$CB:$CB)</f>
        <v>0</v>
      </c>
      <c r="CC1326" s="27">
        <f>_xlfn.XLOOKUP($C1326,[32]PSP!$C:$C,[32]PSP!$CC:$CC)</f>
        <v>0.15</v>
      </c>
      <c r="CD1326" s="28">
        <f t="shared" si="5273"/>
        <v>0</v>
      </c>
      <c r="CE1326" s="88"/>
      <c r="CF1326" s="54">
        <f>_xlfn.XLOOKUP($C1326,[32]PSP!$C:$C,[32]PSP!$CF:$CF)</f>
        <v>0</v>
      </c>
      <c r="CG1326" s="27">
        <f>_xlfn.XLOOKUP($C1326,[32]PSP!$C:$C,[32]PSP!$CG:$CG)</f>
        <v>0.15</v>
      </c>
      <c r="CH1326" s="28">
        <f t="shared" si="5274"/>
        <v>0</v>
      </c>
      <c r="CI1326" s="88"/>
      <c r="CJ1326" s="54">
        <f>_xlfn.XLOOKUP($C1326,[32]PSP!$C:$C,[32]PSP!$CJ:$CJ)</f>
        <v>0</v>
      </c>
      <c r="CK1326" s="27">
        <f>_xlfn.XLOOKUP($C1326,[32]PSP!$C:$C,[32]PSP!$CK:$CK)</f>
        <v>0.15</v>
      </c>
      <c r="CL1326" s="28">
        <f t="shared" si="5275"/>
        <v>0</v>
      </c>
      <c r="CM1326" s="88"/>
      <c r="CN1326" s="54">
        <f>_xlfn.XLOOKUP($C1326,[32]PSP!$C:$C,[32]PSP!$CN:$CN)</f>
        <v>0</v>
      </c>
      <c r="CO1326" s="27">
        <f>_xlfn.XLOOKUP($C1326,[32]PSP!$C:$C,[32]PSP!$CO:$CO)</f>
        <v>0.15</v>
      </c>
      <c r="CP1326" s="28">
        <f t="shared" si="5276"/>
        <v>0</v>
      </c>
      <c r="CQ1326" s="88"/>
      <c r="CR1326" s="54">
        <f>_xlfn.XLOOKUP($C1326,[32]PSP!$C:$C,[32]PSP!$CR:$CR)</f>
        <v>0</v>
      </c>
      <c r="CS1326" s="27">
        <f>_xlfn.XLOOKUP($C1326,[32]PSP!$C:$C,[32]PSP!$CS:$CS)</f>
        <v>0.15</v>
      </c>
      <c r="CT1326" s="28">
        <f t="shared" si="5277"/>
        <v>0</v>
      </c>
      <c r="CU1326" s="88"/>
      <c r="CV1326" s="54">
        <f>_xlfn.XLOOKUP($C1326,[32]PSP!$C:$C,[32]PSP!$CV:$CV)</f>
        <v>0</v>
      </c>
      <c r="CW1326" s="27">
        <f>_xlfn.XLOOKUP($C1326,[32]PSP!$C:$C,[32]PSP!$CW:$CW)</f>
        <v>0.15</v>
      </c>
      <c r="CX1326" s="28">
        <f t="shared" si="5278"/>
        <v>0</v>
      </c>
      <c r="CY1326" s="88"/>
      <c r="CZ1326" s="54">
        <f>_xlfn.XLOOKUP($C1326,[32]PSP!$C:$C,[32]PSP!$CZ:$CZ)</f>
        <v>0</v>
      </c>
      <c r="DA1326" s="27">
        <f>_xlfn.XLOOKUP($C1326,[32]PSP!$C:$C,[32]PSP!$DA:$DA)</f>
        <v>0.15</v>
      </c>
      <c r="DB1326" s="28">
        <f t="shared" si="5279"/>
        <v>0</v>
      </c>
      <c r="DC1326" s="88"/>
      <c r="DD1326" s="54">
        <f>_xlfn.XLOOKUP($C1326,[32]PSP!$C:$C,[32]PSP!$DD:$DD)</f>
        <v>0</v>
      </c>
      <c r="DE1326" s="27">
        <f>_xlfn.XLOOKUP($C1326,[32]PSP!$C:$C,[32]PSP!$DE:$DE)</f>
        <v>0.15</v>
      </c>
      <c r="DF1326" s="28">
        <f t="shared" si="5280"/>
        <v>0</v>
      </c>
      <c r="DG1326" s="88"/>
      <c r="DH1326" s="54">
        <f>_xlfn.XLOOKUP($C1326,[32]PSP!$C:$C,[32]PSP!$DH:$DH)</f>
        <v>0</v>
      </c>
      <c r="DI1326" s="27">
        <f>_xlfn.XLOOKUP($C1326,[32]PSP!$C:$C,[32]PSP!$DI:$DI)</f>
        <v>0.15</v>
      </c>
      <c r="DJ1326" s="28">
        <f t="shared" si="5281"/>
        <v>0</v>
      </c>
      <c r="DK1326" s="88"/>
      <c r="DL1326" s="54">
        <f>_xlfn.XLOOKUP($C1326,[32]PSP!$C:$C,[32]PSP!$DL:$DL)</f>
        <v>0</v>
      </c>
      <c r="DM1326" s="27">
        <f>_xlfn.XLOOKUP($C1326,[32]PSP!$C:$C,[32]PSP!$DM:$DM)</f>
        <v>0.15</v>
      </c>
      <c r="DN1326" s="28">
        <f t="shared" si="5282"/>
        <v>0</v>
      </c>
      <c r="DO1326" s="88"/>
      <c r="DP1326" s="54">
        <f>_xlfn.XLOOKUP($C1326,[32]PSP!$C:$C,[32]PSP!$DP:$DP)</f>
        <v>0</v>
      </c>
      <c r="DQ1326" s="27">
        <f>_xlfn.XLOOKUP($C1326,[32]PSP!$C:$C,[32]PSP!$DQ:$DQ)</f>
        <v>0.15</v>
      </c>
      <c r="DR1326" s="28">
        <f t="shared" si="5283"/>
        <v>0</v>
      </c>
      <c r="DS1326" s="88"/>
      <c r="DT1326" s="54">
        <f>_xlfn.XLOOKUP($C1326,[32]PSP!$C:$C,[32]PSP!$DT:$DT)</f>
        <v>0</v>
      </c>
      <c r="DU1326" s="27">
        <f>_xlfn.XLOOKUP($C1326,[32]PSP!$C:$C,[32]PSP!$DU:$DU)</f>
        <v>0.15</v>
      </c>
      <c r="DV1326" s="28">
        <f t="shared" si="5284"/>
        <v>0</v>
      </c>
      <c r="DW1326" s="88"/>
      <c r="DX1326" s="54">
        <f>_xlfn.XLOOKUP($C1326,[32]PSP!$C:$C,[32]PSP!$DX:$DX)</f>
        <v>0</v>
      </c>
      <c r="DY1326" s="27">
        <f>_xlfn.XLOOKUP($C1326,[32]PSP!$C:$C,[32]PSP!$DY:$DY)</f>
        <v>0.15</v>
      </c>
      <c r="DZ1326" s="28">
        <f t="shared" si="5285"/>
        <v>0</v>
      </c>
      <c r="EA1326" s="88"/>
      <c r="EB1326" s="54">
        <f>_xlfn.XLOOKUP($C1326,[32]PSP!$C:$C,[32]PSP!$EB:$EB)</f>
        <v>0</v>
      </c>
      <c r="EC1326" s="27">
        <f>_xlfn.XLOOKUP($C1326,[32]PSP!$C:$C,[32]PSP!$EC:$EC)</f>
        <v>0.15</v>
      </c>
      <c r="ED1326" s="28">
        <f t="shared" si="5286"/>
        <v>0</v>
      </c>
      <c r="EE1326" s="88"/>
      <c r="EF1326" s="54">
        <f>_xlfn.XLOOKUP($C1326,[32]PSP!$C:$C,[32]PSP!$EF:$EF)</f>
        <v>0</v>
      </c>
      <c r="EG1326" s="27">
        <f>_xlfn.XLOOKUP($C1326,[32]PSP!$C:$C,[32]PSP!$EG:$EG)</f>
        <v>0.15</v>
      </c>
      <c r="EH1326" s="28">
        <f t="shared" si="5287"/>
        <v>0</v>
      </c>
      <c r="EI1326" s="88"/>
      <c r="EJ1326" s="54">
        <f>_xlfn.XLOOKUP($C1326,[32]PSP!$C:$C,[32]PSP!$EJ:$EJ)</f>
        <v>0</v>
      </c>
      <c r="EK1326" s="27">
        <f>_xlfn.XLOOKUP($C1326,[32]PSP!$C:$C,[32]PSP!$EK:$EK)</f>
        <v>0.15</v>
      </c>
      <c r="EL1326" s="28">
        <f t="shared" si="5288"/>
        <v>0</v>
      </c>
      <c r="EM1326" s="24"/>
      <c r="ES1326" s="118">
        <f t="shared" si="5152"/>
        <v>1.1767000000000001</v>
      </c>
    </row>
    <row r="1327" spans="3:149" ht="14.25" x14ac:dyDescent="0.25">
      <c r="C1327" s="24" t="s">
        <v>1436</v>
      </c>
      <c r="D1327" s="43">
        <f>_xlfn.XLOOKUP($C1327,[32]PSP!$C:$C,[32]PSP!D:D)</f>
        <v>4011459</v>
      </c>
      <c r="E1327" s="24" t="str">
        <f>_xlfn.XLOOKUP($C1327,[32]PSP!$C:$C,[32]PSP!E:E)</f>
        <v>SICRO SERVIÇO</v>
      </c>
      <c r="F1327" s="25" t="str">
        <f>_xlfn.XLOOKUP($C1327,[32]PSP!$C:$C,[32]PSP!F:F)</f>
        <v>CONCRETO ASFÁLTICO - FAIXA B - AREIA E BRITA COMERCIAIS</v>
      </c>
      <c r="G1327" s="26" t="str">
        <f>_xlfn.XLOOKUP($C1327,[32]PSP!$C:$C,[32]PSP!G:G)</f>
        <v>T</v>
      </c>
      <c r="H1327" s="53">
        <f>_xlfn.XLOOKUP($C1327,[32]PSP!$C:$C,[32]PSP!$H:$H)</f>
        <v>0</v>
      </c>
      <c r="I1327" s="28">
        <f>_xlfn.XLOOKUP($C1327,[32]PSP!$C:$C,[32]PSP!$I:$I)</f>
        <v>0</v>
      </c>
      <c r="J1327" s="28">
        <f t="shared" si="5255"/>
        <v>0</v>
      </c>
      <c r="K1327" s="88"/>
      <c r="L1327" s="54">
        <f>_xlfn.XLOOKUP($C1327,[32]PSP!$C:$C,[32]PSP!$L:$L)</f>
        <v>0</v>
      </c>
      <c r="M1327" s="27">
        <f>_xlfn.XLOOKUP($C1327,[32]PSP!$C:$C,[32]PSP!$M:$M)</f>
        <v>120.8</v>
      </c>
      <c r="N1327" s="28">
        <f t="shared" si="5256"/>
        <v>0</v>
      </c>
      <c r="O1327" s="88"/>
      <c r="P1327" s="54">
        <f>_xlfn.XLOOKUP($C1327,[32]PSP!$C:$C,[32]PSP!$P:$P)</f>
        <v>0</v>
      </c>
      <c r="Q1327" s="27">
        <f>_xlfn.XLOOKUP($C1327,[32]PSP!$C:$C,[32]PSP!$Q:$Q)</f>
        <v>120.8</v>
      </c>
      <c r="R1327" s="28">
        <f t="shared" si="5257"/>
        <v>0</v>
      </c>
      <c r="S1327" s="88"/>
      <c r="T1327" s="54">
        <f>_xlfn.XLOOKUP($C1327,[32]PSP!$C:$C,[32]PSP!$T:$T)</f>
        <v>0</v>
      </c>
      <c r="U1327" s="27">
        <f>_xlfn.XLOOKUP($C1327,[32]PSP!$C:$C,[32]PSP!$U:$U)</f>
        <v>120.8</v>
      </c>
      <c r="V1327" s="28">
        <f t="shared" si="5258"/>
        <v>0</v>
      </c>
      <c r="W1327" s="88"/>
      <c r="X1327" s="54">
        <f>_xlfn.XLOOKUP($C1327,[32]PSP!$C:$C,[32]PSP!$X:$X)</f>
        <v>0</v>
      </c>
      <c r="Y1327" s="27">
        <f>_xlfn.XLOOKUP($C1327,[32]PSP!$C:$C,[32]PSP!$Y:$Y)</f>
        <v>120.8</v>
      </c>
      <c r="Z1327" s="28">
        <f t="shared" si="5259"/>
        <v>0</v>
      </c>
      <c r="AA1327" s="88"/>
      <c r="AB1327" s="54">
        <f>_xlfn.XLOOKUP($C1327,[32]PSP!$C:$C,[32]PSP!$AB:$AB)</f>
        <v>0</v>
      </c>
      <c r="AC1327" s="27">
        <f>_xlfn.XLOOKUP($C1327,[32]PSP!$C:$C,[32]PSP!$AC:$AC)</f>
        <v>120.8</v>
      </c>
      <c r="AD1327" s="28">
        <f t="shared" si="5260"/>
        <v>0</v>
      </c>
      <c r="AE1327" s="88"/>
      <c r="AF1327" s="54">
        <f>_xlfn.XLOOKUP($C1327,[32]PSP!$C:$C,[32]PSP!$AF:$AF)</f>
        <v>0</v>
      </c>
      <c r="AG1327" s="27">
        <f>_xlfn.XLOOKUP($C1327,[32]PSP!$C:$C,[32]PSP!$AG:$AG)</f>
        <v>120.8</v>
      </c>
      <c r="AH1327" s="28">
        <f t="shared" si="5261"/>
        <v>0</v>
      </c>
      <c r="AI1327" s="88"/>
      <c r="AJ1327" s="54">
        <f>_xlfn.XLOOKUP($C1327,[32]PSP!$C:$C,[32]PSP!$AJ:$AJ)</f>
        <v>0</v>
      </c>
      <c r="AK1327" s="27">
        <f>_xlfn.XLOOKUP($C1327,[32]PSP!$C:$C,[32]PSP!$AK:$AK)</f>
        <v>120.8</v>
      </c>
      <c r="AL1327" s="28">
        <f t="shared" si="5262"/>
        <v>0</v>
      </c>
      <c r="AM1327" s="88"/>
      <c r="AN1327" s="54">
        <f>_xlfn.XLOOKUP($C1327,[32]PSP!$C:$C,[32]PSP!$AN:$AN)</f>
        <v>0</v>
      </c>
      <c r="AO1327" s="27">
        <f>_xlfn.XLOOKUP($C1327,[32]PSP!$C:$C,[32]PSP!$AO:$AO)</f>
        <v>120.8</v>
      </c>
      <c r="AP1327" s="28">
        <f t="shared" si="5263"/>
        <v>0</v>
      </c>
      <c r="AQ1327" s="88"/>
      <c r="AR1327" s="54">
        <f>_xlfn.XLOOKUP($C1327,[32]PSP!$C:$C,[32]PSP!$AR:$AR)</f>
        <v>0</v>
      </c>
      <c r="AS1327" s="27">
        <f>_xlfn.XLOOKUP($C1327,[32]PSP!$C:$C,[32]PSP!$AS:$AS)</f>
        <v>120.8</v>
      </c>
      <c r="AT1327" s="28">
        <f t="shared" si="5264"/>
        <v>0</v>
      </c>
      <c r="AU1327" s="88"/>
      <c r="AV1327" s="54">
        <f>_xlfn.XLOOKUP($C1327,[32]PSP!$C:$C,[32]PSP!$AV:$AV)</f>
        <v>0</v>
      </c>
      <c r="AW1327" s="27">
        <f>_xlfn.XLOOKUP($C1327,[32]PSP!$C:$C,[32]PSP!$AW:$AW)</f>
        <v>120.8</v>
      </c>
      <c r="AX1327" s="28">
        <f t="shared" si="5265"/>
        <v>0</v>
      </c>
      <c r="AY1327" s="88"/>
      <c r="AZ1327" s="54">
        <f>_xlfn.XLOOKUP($C1327,[32]PSP!$C:$C,[32]PSP!$AZ:$AZ)</f>
        <v>0</v>
      </c>
      <c r="BA1327" s="27">
        <f>_xlfn.XLOOKUP($C1327,[32]PSP!$C:$C,[32]PSP!$BA:$BA)</f>
        <v>120.8</v>
      </c>
      <c r="BB1327" s="28">
        <f t="shared" si="5266"/>
        <v>0</v>
      </c>
      <c r="BC1327" s="88"/>
      <c r="BD1327" s="54">
        <f>_xlfn.XLOOKUP($C1327,[32]PSP!$C:$C,[32]PSP!$BD:$BD)</f>
        <v>0</v>
      </c>
      <c r="BE1327" s="27">
        <f>_xlfn.XLOOKUP($C1327,[32]PSP!$C:$C,[32]PSP!$BE:$BE)</f>
        <v>120.8</v>
      </c>
      <c r="BF1327" s="28">
        <f t="shared" si="5267"/>
        <v>0</v>
      </c>
      <c r="BG1327" s="88"/>
      <c r="BH1327" s="54">
        <f>_xlfn.XLOOKUP($C1327,[32]PSP!$C:$C,[32]PSP!$BH:$BH)</f>
        <v>0</v>
      </c>
      <c r="BI1327" s="27">
        <f>_xlfn.XLOOKUP($C1327,[32]PSP!$C:$C,[32]PSP!$BI:$BI)</f>
        <v>120.8</v>
      </c>
      <c r="BJ1327" s="28">
        <f t="shared" si="5268"/>
        <v>0</v>
      </c>
      <c r="BK1327" s="88"/>
      <c r="BL1327" s="54">
        <f>_xlfn.XLOOKUP($C1327,[32]PSP!$C:$C,[32]PSP!$BL:$BL)</f>
        <v>0</v>
      </c>
      <c r="BM1327" s="27">
        <f>_xlfn.XLOOKUP($C1327,[32]PSP!$C:$C,[32]PSP!$BM:$BM)</f>
        <v>120.8</v>
      </c>
      <c r="BN1327" s="28">
        <f t="shared" si="5269"/>
        <v>0</v>
      </c>
      <c r="BO1327" s="88"/>
      <c r="BP1327" s="54">
        <f>_xlfn.XLOOKUP($C1327,[32]PSP!$C:$C,[32]PSP!$BP:$BP)</f>
        <v>0</v>
      </c>
      <c r="BQ1327" s="27">
        <f>_xlfn.XLOOKUP($C1327,[32]PSP!$C:$C,[32]PSP!$BQ:$BQ)</f>
        <v>120.8</v>
      </c>
      <c r="BR1327" s="28">
        <f t="shared" si="5270"/>
        <v>0</v>
      </c>
      <c r="BS1327" s="88"/>
      <c r="BT1327" s="54">
        <f>_xlfn.XLOOKUP($C1327,[32]PSP!$C:$C,[32]PSP!$BT:$BT)</f>
        <v>0</v>
      </c>
      <c r="BU1327" s="27">
        <f>_xlfn.XLOOKUP($C1327,[32]PSP!$C:$C,[32]PSP!$BU:$BU)</f>
        <v>120.8</v>
      </c>
      <c r="BV1327" s="28">
        <f t="shared" si="5271"/>
        <v>0</v>
      </c>
      <c r="BW1327" s="88"/>
      <c r="BX1327" s="54">
        <f>_xlfn.XLOOKUP($C1327,[32]PSP!$C:$C,[32]PSP!$BX:$BX)</f>
        <v>0</v>
      </c>
      <c r="BY1327" s="27">
        <f>_xlfn.XLOOKUP($C1327,[32]PSP!$C:$C,[32]PSP!$BY:$BY)</f>
        <v>120.8</v>
      </c>
      <c r="BZ1327" s="28">
        <f t="shared" si="5272"/>
        <v>0</v>
      </c>
      <c r="CA1327" s="88"/>
      <c r="CB1327" s="54">
        <f>_xlfn.XLOOKUP($C1327,[32]PSP!$C:$C,[32]PSP!$CB:$CB)</f>
        <v>0</v>
      </c>
      <c r="CC1327" s="27">
        <f>_xlfn.XLOOKUP($C1327,[32]PSP!$C:$C,[32]PSP!$CC:$CC)</f>
        <v>120.8</v>
      </c>
      <c r="CD1327" s="28">
        <f t="shared" si="5273"/>
        <v>0</v>
      </c>
      <c r="CE1327" s="88"/>
      <c r="CF1327" s="54">
        <f>_xlfn.XLOOKUP($C1327,[32]PSP!$C:$C,[32]PSP!$CF:$CF)</f>
        <v>0</v>
      </c>
      <c r="CG1327" s="27">
        <f>_xlfn.XLOOKUP($C1327,[32]PSP!$C:$C,[32]PSP!$CG:$CG)</f>
        <v>120.8</v>
      </c>
      <c r="CH1327" s="28">
        <f t="shared" si="5274"/>
        <v>0</v>
      </c>
      <c r="CI1327" s="88"/>
      <c r="CJ1327" s="54">
        <f>_xlfn.XLOOKUP($C1327,[32]PSP!$C:$C,[32]PSP!$CJ:$CJ)</f>
        <v>0</v>
      </c>
      <c r="CK1327" s="27">
        <f>_xlfn.XLOOKUP($C1327,[32]PSP!$C:$C,[32]PSP!$CK:$CK)</f>
        <v>120.8</v>
      </c>
      <c r="CL1327" s="28">
        <f t="shared" si="5275"/>
        <v>0</v>
      </c>
      <c r="CM1327" s="88"/>
      <c r="CN1327" s="54">
        <f>_xlfn.XLOOKUP($C1327,[32]PSP!$C:$C,[32]PSP!$CN:$CN)</f>
        <v>0</v>
      </c>
      <c r="CO1327" s="27">
        <f>_xlfn.XLOOKUP($C1327,[32]PSP!$C:$C,[32]PSP!$CO:$CO)</f>
        <v>120.8</v>
      </c>
      <c r="CP1327" s="28">
        <f t="shared" si="5276"/>
        <v>0</v>
      </c>
      <c r="CQ1327" s="88"/>
      <c r="CR1327" s="54">
        <f>_xlfn.XLOOKUP($C1327,[32]PSP!$C:$C,[32]PSP!$CR:$CR)</f>
        <v>0</v>
      </c>
      <c r="CS1327" s="27">
        <f>_xlfn.XLOOKUP($C1327,[32]PSP!$C:$C,[32]PSP!$CS:$CS)</f>
        <v>120.8</v>
      </c>
      <c r="CT1327" s="28">
        <f t="shared" si="5277"/>
        <v>0</v>
      </c>
      <c r="CU1327" s="88"/>
      <c r="CV1327" s="54">
        <f>_xlfn.XLOOKUP($C1327,[32]PSP!$C:$C,[32]PSP!$CV:$CV)</f>
        <v>0</v>
      </c>
      <c r="CW1327" s="27">
        <f>_xlfn.XLOOKUP($C1327,[32]PSP!$C:$C,[32]PSP!$CW:$CW)</f>
        <v>120.8</v>
      </c>
      <c r="CX1327" s="28">
        <f t="shared" si="5278"/>
        <v>0</v>
      </c>
      <c r="CY1327" s="88"/>
      <c r="CZ1327" s="54">
        <f>_xlfn.XLOOKUP($C1327,[32]PSP!$C:$C,[32]PSP!$CZ:$CZ)</f>
        <v>0</v>
      </c>
      <c r="DA1327" s="27">
        <f>_xlfn.XLOOKUP($C1327,[32]PSP!$C:$C,[32]PSP!$DA:$DA)</f>
        <v>120.8</v>
      </c>
      <c r="DB1327" s="28">
        <f t="shared" si="5279"/>
        <v>0</v>
      </c>
      <c r="DC1327" s="88"/>
      <c r="DD1327" s="54">
        <f>_xlfn.XLOOKUP($C1327,[32]PSP!$C:$C,[32]PSP!$DD:$DD)</f>
        <v>0</v>
      </c>
      <c r="DE1327" s="27">
        <f>_xlfn.XLOOKUP($C1327,[32]PSP!$C:$C,[32]PSP!$DE:$DE)</f>
        <v>120.8</v>
      </c>
      <c r="DF1327" s="28">
        <f t="shared" si="5280"/>
        <v>0</v>
      </c>
      <c r="DG1327" s="88"/>
      <c r="DH1327" s="54">
        <f>_xlfn.XLOOKUP($C1327,[32]PSP!$C:$C,[32]PSP!$DH:$DH)</f>
        <v>0</v>
      </c>
      <c r="DI1327" s="27">
        <f>_xlfn.XLOOKUP($C1327,[32]PSP!$C:$C,[32]PSP!$DI:$DI)</f>
        <v>120.8</v>
      </c>
      <c r="DJ1327" s="28">
        <f t="shared" si="5281"/>
        <v>0</v>
      </c>
      <c r="DK1327" s="88"/>
      <c r="DL1327" s="54">
        <f>_xlfn.XLOOKUP($C1327,[32]PSP!$C:$C,[32]PSP!$DL:$DL)</f>
        <v>0</v>
      </c>
      <c r="DM1327" s="27">
        <f>_xlfn.XLOOKUP($C1327,[32]PSP!$C:$C,[32]PSP!$DM:$DM)</f>
        <v>120.8</v>
      </c>
      <c r="DN1327" s="28">
        <f t="shared" si="5282"/>
        <v>0</v>
      </c>
      <c r="DO1327" s="88"/>
      <c r="DP1327" s="54">
        <f>_xlfn.XLOOKUP($C1327,[32]PSP!$C:$C,[32]PSP!$DP:$DP)</f>
        <v>0</v>
      </c>
      <c r="DQ1327" s="27">
        <f>_xlfn.XLOOKUP($C1327,[32]PSP!$C:$C,[32]PSP!$DQ:$DQ)</f>
        <v>120.8</v>
      </c>
      <c r="DR1327" s="28">
        <f t="shared" si="5283"/>
        <v>0</v>
      </c>
      <c r="DS1327" s="88"/>
      <c r="DT1327" s="54">
        <f>_xlfn.XLOOKUP($C1327,[32]PSP!$C:$C,[32]PSP!$DT:$DT)</f>
        <v>0</v>
      </c>
      <c r="DU1327" s="27">
        <f>_xlfn.XLOOKUP($C1327,[32]PSP!$C:$C,[32]PSP!$DU:$DU)</f>
        <v>120.8</v>
      </c>
      <c r="DV1327" s="28">
        <f t="shared" si="5284"/>
        <v>0</v>
      </c>
      <c r="DW1327" s="88"/>
      <c r="DX1327" s="54">
        <f>_xlfn.XLOOKUP($C1327,[32]PSP!$C:$C,[32]PSP!$DX:$DX)</f>
        <v>0</v>
      </c>
      <c r="DY1327" s="27">
        <f>_xlfn.XLOOKUP($C1327,[32]PSP!$C:$C,[32]PSP!$DY:$DY)</f>
        <v>120.8</v>
      </c>
      <c r="DZ1327" s="28">
        <f t="shared" si="5285"/>
        <v>0</v>
      </c>
      <c r="EA1327" s="88"/>
      <c r="EB1327" s="54">
        <f>_xlfn.XLOOKUP($C1327,[32]PSP!$C:$C,[32]PSP!$EB:$EB)</f>
        <v>0</v>
      </c>
      <c r="EC1327" s="27">
        <f>_xlfn.XLOOKUP($C1327,[32]PSP!$C:$C,[32]PSP!$EC:$EC)</f>
        <v>120.8</v>
      </c>
      <c r="ED1327" s="28">
        <f t="shared" si="5286"/>
        <v>0</v>
      </c>
      <c r="EE1327" s="88"/>
      <c r="EF1327" s="54">
        <f>_xlfn.XLOOKUP($C1327,[32]PSP!$C:$C,[32]PSP!$EF:$EF)</f>
        <v>0</v>
      </c>
      <c r="EG1327" s="27">
        <f>_xlfn.XLOOKUP($C1327,[32]PSP!$C:$C,[32]PSP!$EG:$EG)</f>
        <v>120.8</v>
      </c>
      <c r="EH1327" s="28">
        <f t="shared" si="5287"/>
        <v>0</v>
      </c>
      <c r="EI1327" s="88"/>
      <c r="EJ1327" s="54">
        <f>_xlfn.XLOOKUP($C1327,[32]PSP!$C:$C,[32]PSP!$EJ:$EJ)</f>
        <v>0</v>
      </c>
      <c r="EK1327" s="27">
        <f>_xlfn.XLOOKUP($C1327,[32]PSP!$C:$C,[32]PSP!$EK:$EK)</f>
        <v>120.8</v>
      </c>
      <c r="EL1327" s="28">
        <f t="shared" si="5288"/>
        <v>0</v>
      </c>
      <c r="EM1327" s="24"/>
      <c r="ES1327" s="118">
        <f t="shared" si="5152"/>
        <v>1.1767000000000001</v>
      </c>
    </row>
    <row r="1328" spans="3:149" ht="14.25" x14ac:dyDescent="0.25">
      <c r="C1328" s="24" t="s">
        <v>1437</v>
      </c>
      <c r="D1328" s="43">
        <f>_xlfn.XLOOKUP($C1328,[32]PSP!$C:$C,[32]PSP!D:D)</f>
        <v>4011463</v>
      </c>
      <c r="E1328" s="24" t="str">
        <f>_xlfn.XLOOKUP($C1328,[32]PSP!$C:$C,[32]PSP!E:E)</f>
        <v>SICRO SERVIÇO</v>
      </c>
      <c r="F1328" s="25" t="str">
        <f>_xlfn.XLOOKUP($C1328,[32]PSP!$C:$C,[32]PSP!F:F)</f>
        <v>CONCRETO ASFÁLTICO - FAIXA C - AREIA E BRITA COMERCIAIS</v>
      </c>
      <c r="G1328" s="26" t="str">
        <f>_xlfn.XLOOKUP($C1328,[32]PSP!$C:$C,[32]PSP!G:G)</f>
        <v>T</v>
      </c>
      <c r="H1328" s="53">
        <f>_xlfn.XLOOKUP($C1328,[32]PSP!$C:$C,[32]PSP!$H:$H)</f>
        <v>162</v>
      </c>
      <c r="I1328" s="28">
        <f>_xlfn.XLOOKUP($C1328,[32]PSP!$C:$C,[32]PSP!$I:$I)</f>
        <v>19794.78</v>
      </c>
      <c r="J1328" s="28">
        <f t="shared" si="5255"/>
        <v>23292.517626000001</v>
      </c>
      <c r="K1328" s="88"/>
      <c r="L1328" s="54">
        <f>_xlfn.XLOOKUP($C1328,[32]PSP!$C:$C,[32]PSP!$L:$L)</f>
        <v>0</v>
      </c>
      <c r="M1328" s="27">
        <f>_xlfn.XLOOKUP($C1328,[32]PSP!$C:$C,[32]PSP!$M:$M)</f>
        <v>122.19</v>
      </c>
      <c r="N1328" s="28">
        <f t="shared" si="5256"/>
        <v>0</v>
      </c>
      <c r="O1328" s="88"/>
      <c r="P1328" s="54">
        <f>_xlfn.XLOOKUP($C1328,[32]PSP!$C:$C,[32]PSP!$P:$P)</f>
        <v>0</v>
      </c>
      <c r="Q1328" s="27">
        <f>_xlfn.XLOOKUP($C1328,[32]PSP!$C:$C,[32]PSP!$Q:$Q)</f>
        <v>122.19</v>
      </c>
      <c r="R1328" s="28">
        <f t="shared" si="5257"/>
        <v>0</v>
      </c>
      <c r="S1328" s="88"/>
      <c r="T1328" s="54">
        <f>_xlfn.XLOOKUP($C1328,[32]PSP!$C:$C,[32]PSP!$T:$T)</f>
        <v>0</v>
      </c>
      <c r="U1328" s="27">
        <f>_xlfn.XLOOKUP($C1328,[32]PSP!$C:$C,[32]PSP!$U:$U)</f>
        <v>122.19</v>
      </c>
      <c r="V1328" s="28">
        <f t="shared" si="5258"/>
        <v>0</v>
      </c>
      <c r="W1328" s="88"/>
      <c r="X1328" s="54">
        <f>_xlfn.XLOOKUP($C1328,[32]PSP!$C:$C,[32]PSP!$X:$X)</f>
        <v>0</v>
      </c>
      <c r="Y1328" s="27">
        <f>_xlfn.XLOOKUP($C1328,[32]PSP!$C:$C,[32]PSP!$Y:$Y)</f>
        <v>122.19</v>
      </c>
      <c r="Z1328" s="28">
        <f t="shared" si="5259"/>
        <v>0</v>
      </c>
      <c r="AA1328" s="88"/>
      <c r="AB1328" s="54">
        <f>_xlfn.XLOOKUP($C1328,[32]PSP!$C:$C,[32]PSP!$AB:$AB)</f>
        <v>0</v>
      </c>
      <c r="AC1328" s="27">
        <f>_xlfn.XLOOKUP($C1328,[32]PSP!$C:$C,[32]PSP!$AC:$AC)</f>
        <v>122.19</v>
      </c>
      <c r="AD1328" s="28">
        <f t="shared" si="5260"/>
        <v>0</v>
      </c>
      <c r="AE1328" s="88"/>
      <c r="AF1328" s="54">
        <f>_xlfn.XLOOKUP($C1328,[32]PSP!$C:$C,[32]PSP!$AF:$AF)</f>
        <v>0</v>
      </c>
      <c r="AG1328" s="27">
        <f>_xlfn.XLOOKUP($C1328,[32]PSP!$C:$C,[32]PSP!$AG:$AG)</f>
        <v>122.19</v>
      </c>
      <c r="AH1328" s="28">
        <f t="shared" si="5261"/>
        <v>0</v>
      </c>
      <c r="AI1328" s="88"/>
      <c r="AJ1328" s="54">
        <f>_xlfn.XLOOKUP($C1328,[32]PSP!$C:$C,[32]PSP!$AJ:$AJ)</f>
        <v>0</v>
      </c>
      <c r="AK1328" s="27">
        <f>_xlfn.XLOOKUP($C1328,[32]PSP!$C:$C,[32]PSP!$AK:$AK)</f>
        <v>122.19</v>
      </c>
      <c r="AL1328" s="28">
        <f t="shared" si="5262"/>
        <v>0</v>
      </c>
      <c r="AM1328" s="88"/>
      <c r="AN1328" s="54">
        <f>_xlfn.XLOOKUP($C1328,[32]PSP!$C:$C,[32]PSP!$AN:$AN)</f>
        <v>0</v>
      </c>
      <c r="AO1328" s="27">
        <f>_xlfn.XLOOKUP($C1328,[32]PSP!$C:$C,[32]PSP!$AO:$AO)</f>
        <v>122.19</v>
      </c>
      <c r="AP1328" s="28">
        <f t="shared" si="5263"/>
        <v>0</v>
      </c>
      <c r="AQ1328" s="88"/>
      <c r="AR1328" s="54">
        <f>_xlfn.XLOOKUP($C1328,[32]PSP!$C:$C,[32]PSP!$AR:$AR)</f>
        <v>162</v>
      </c>
      <c r="AS1328" s="27">
        <f>_xlfn.XLOOKUP($C1328,[32]PSP!$C:$C,[32]PSP!$AS:$AS)</f>
        <v>122.19</v>
      </c>
      <c r="AT1328" s="28">
        <f t="shared" si="5264"/>
        <v>19794.78</v>
      </c>
      <c r="AU1328" s="88"/>
      <c r="AV1328" s="54">
        <f>_xlfn.XLOOKUP($C1328,[32]PSP!$C:$C,[32]PSP!$AV:$AV)</f>
        <v>0</v>
      </c>
      <c r="AW1328" s="27">
        <f>_xlfn.XLOOKUP($C1328,[32]PSP!$C:$C,[32]PSP!$AW:$AW)</f>
        <v>122.19</v>
      </c>
      <c r="AX1328" s="28">
        <f t="shared" si="5265"/>
        <v>0</v>
      </c>
      <c r="AY1328" s="88"/>
      <c r="AZ1328" s="54">
        <f>_xlfn.XLOOKUP($C1328,[32]PSP!$C:$C,[32]PSP!$AZ:$AZ)</f>
        <v>0</v>
      </c>
      <c r="BA1328" s="27">
        <f>_xlfn.XLOOKUP($C1328,[32]PSP!$C:$C,[32]PSP!$BA:$BA)</f>
        <v>122.19</v>
      </c>
      <c r="BB1328" s="28">
        <f t="shared" si="5266"/>
        <v>0</v>
      </c>
      <c r="BC1328" s="88"/>
      <c r="BD1328" s="54">
        <f>_xlfn.XLOOKUP($C1328,[32]PSP!$C:$C,[32]PSP!$BD:$BD)</f>
        <v>0</v>
      </c>
      <c r="BE1328" s="27">
        <f>_xlfn.XLOOKUP($C1328,[32]PSP!$C:$C,[32]PSP!$BE:$BE)</f>
        <v>122.19</v>
      </c>
      <c r="BF1328" s="28">
        <f t="shared" si="5267"/>
        <v>0</v>
      </c>
      <c r="BG1328" s="88"/>
      <c r="BH1328" s="54">
        <f>_xlfn.XLOOKUP($C1328,[32]PSP!$C:$C,[32]PSP!$BH:$BH)</f>
        <v>0</v>
      </c>
      <c r="BI1328" s="27">
        <f>_xlfn.XLOOKUP($C1328,[32]PSP!$C:$C,[32]PSP!$BI:$BI)</f>
        <v>122.19</v>
      </c>
      <c r="BJ1328" s="28">
        <f t="shared" si="5268"/>
        <v>0</v>
      </c>
      <c r="BK1328" s="88"/>
      <c r="BL1328" s="54">
        <f>_xlfn.XLOOKUP($C1328,[32]PSP!$C:$C,[32]PSP!$BL:$BL)</f>
        <v>0</v>
      </c>
      <c r="BM1328" s="27">
        <f>_xlfn.XLOOKUP($C1328,[32]PSP!$C:$C,[32]PSP!$BM:$BM)</f>
        <v>122.19</v>
      </c>
      <c r="BN1328" s="28">
        <f t="shared" si="5269"/>
        <v>0</v>
      </c>
      <c r="BO1328" s="88"/>
      <c r="BP1328" s="54">
        <f>_xlfn.XLOOKUP($C1328,[32]PSP!$C:$C,[32]PSP!$BP:$BP)</f>
        <v>0</v>
      </c>
      <c r="BQ1328" s="27">
        <f>_xlfn.XLOOKUP($C1328,[32]PSP!$C:$C,[32]PSP!$BQ:$BQ)</f>
        <v>122.19</v>
      </c>
      <c r="BR1328" s="28">
        <f t="shared" si="5270"/>
        <v>0</v>
      </c>
      <c r="BS1328" s="88"/>
      <c r="BT1328" s="54">
        <f>_xlfn.XLOOKUP($C1328,[32]PSP!$C:$C,[32]PSP!$BT:$BT)</f>
        <v>0</v>
      </c>
      <c r="BU1328" s="27">
        <f>_xlfn.XLOOKUP($C1328,[32]PSP!$C:$C,[32]PSP!$BU:$BU)</f>
        <v>122.19</v>
      </c>
      <c r="BV1328" s="28">
        <f t="shared" si="5271"/>
        <v>0</v>
      </c>
      <c r="BW1328" s="88"/>
      <c r="BX1328" s="54">
        <f>_xlfn.XLOOKUP($C1328,[32]PSP!$C:$C,[32]PSP!$BX:$BX)</f>
        <v>0</v>
      </c>
      <c r="BY1328" s="27">
        <f>_xlfn.XLOOKUP($C1328,[32]PSP!$C:$C,[32]PSP!$BY:$BY)</f>
        <v>122.19</v>
      </c>
      <c r="BZ1328" s="28">
        <f t="shared" si="5272"/>
        <v>0</v>
      </c>
      <c r="CA1328" s="88"/>
      <c r="CB1328" s="54">
        <f>_xlfn.XLOOKUP($C1328,[32]PSP!$C:$C,[32]PSP!$CB:$CB)</f>
        <v>0</v>
      </c>
      <c r="CC1328" s="27">
        <f>_xlfn.XLOOKUP($C1328,[32]PSP!$C:$C,[32]PSP!$CC:$CC)</f>
        <v>122.19</v>
      </c>
      <c r="CD1328" s="28">
        <f t="shared" si="5273"/>
        <v>0</v>
      </c>
      <c r="CE1328" s="88"/>
      <c r="CF1328" s="54">
        <f>_xlfn.XLOOKUP($C1328,[32]PSP!$C:$C,[32]PSP!$CF:$CF)</f>
        <v>0</v>
      </c>
      <c r="CG1328" s="27">
        <f>_xlfn.XLOOKUP($C1328,[32]PSP!$C:$C,[32]PSP!$CG:$CG)</f>
        <v>122.19</v>
      </c>
      <c r="CH1328" s="28">
        <f t="shared" si="5274"/>
        <v>0</v>
      </c>
      <c r="CI1328" s="88"/>
      <c r="CJ1328" s="54">
        <f>_xlfn.XLOOKUP($C1328,[32]PSP!$C:$C,[32]PSP!$CJ:$CJ)</f>
        <v>0</v>
      </c>
      <c r="CK1328" s="27">
        <f>_xlfn.XLOOKUP($C1328,[32]PSP!$C:$C,[32]PSP!$CK:$CK)</f>
        <v>122.19</v>
      </c>
      <c r="CL1328" s="28">
        <f t="shared" si="5275"/>
        <v>0</v>
      </c>
      <c r="CM1328" s="88"/>
      <c r="CN1328" s="54">
        <f>_xlfn.XLOOKUP($C1328,[32]PSP!$C:$C,[32]PSP!$CN:$CN)</f>
        <v>0</v>
      </c>
      <c r="CO1328" s="27">
        <f>_xlfn.XLOOKUP($C1328,[32]PSP!$C:$C,[32]PSP!$CO:$CO)</f>
        <v>122.19</v>
      </c>
      <c r="CP1328" s="28">
        <f t="shared" si="5276"/>
        <v>0</v>
      </c>
      <c r="CQ1328" s="88"/>
      <c r="CR1328" s="54">
        <f>_xlfn.XLOOKUP($C1328,[32]PSP!$C:$C,[32]PSP!$CR:$CR)</f>
        <v>0</v>
      </c>
      <c r="CS1328" s="27">
        <f>_xlfn.XLOOKUP($C1328,[32]PSP!$C:$C,[32]PSP!$CS:$CS)</f>
        <v>122.19</v>
      </c>
      <c r="CT1328" s="28">
        <f t="shared" si="5277"/>
        <v>0</v>
      </c>
      <c r="CU1328" s="88"/>
      <c r="CV1328" s="54">
        <f>_xlfn.XLOOKUP($C1328,[32]PSP!$C:$C,[32]PSP!$CV:$CV)</f>
        <v>0</v>
      </c>
      <c r="CW1328" s="27">
        <f>_xlfn.XLOOKUP($C1328,[32]PSP!$C:$C,[32]PSP!$CW:$CW)</f>
        <v>122.19</v>
      </c>
      <c r="CX1328" s="28">
        <f t="shared" si="5278"/>
        <v>0</v>
      </c>
      <c r="CY1328" s="88"/>
      <c r="CZ1328" s="54">
        <f>_xlfn.XLOOKUP($C1328,[32]PSP!$C:$C,[32]PSP!$CZ:$CZ)</f>
        <v>0</v>
      </c>
      <c r="DA1328" s="27">
        <f>_xlfn.XLOOKUP($C1328,[32]PSP!$C:$C,[32]PSP!$DA:$DA)</f>
        <v>122.19</v>
      </c>
      <c r="DB1328" s="28">
        <f t="shared" si="5279"/>
        <v>0</v>
      </c>
      <c r="DC1328" s="88"/>
      <c r="DD1328" s="54">
        <f>_xlfn.XLOOKUP($C1328,[32]PSP!$C:$C,[32]PSP!$DD:$DD)</f>
        <v>0</v>
      </c>
      <c r="DE1328" s="27">
        <f>_xlfn.XLOOKUP($C1328,[32]PSP!$C:$C,[32]PSP!$DE:$DE)</f>
        <v>122.19</v>
      </c>
      <c r="DF1328" s="28">
        <f t="shared" si="5280"/>
        <v>0</v>
      </c>
      <c r="DG1328" s="88"/>
      <c r="DH1328" s="54">
        <f>_xlfn.XLOOKUP($C1328,[32]PSP!$C:$C,[32]PSP!$DH:$DH)</f>
        <v>0</v>
      </c>
      <c r="DI1328" s="27">
        <f>_xlfn.XLOOKUP($C1328,[32]PSP!$C:$C,[32]PSP!$DI:$DI)</f>
        <v>122.19</v>
      </c>
      <c r="DJ1328" s="28">
        <f t="shared" si="5281"/>
        <v>0</v>
      </c>
      <c r="DK1328" s="88"/>
      <c r="DL1328" s="54">
        <f>_xlfn.XLOOKUP($C1328,[32]PSP!$C:$C,[32]PSP!$DL:$DL)</f>
        <v>0</v>
      </c>
      <c r="DM1328" s="27">
        <f>_xlfn.XLOOKUP($C1328,[32]PSP!$C:$C,[32]PSP!$DM:$DM)</f>
        <v>122.19</v>
      </c>
      <c r="DN1328" s="28">
        <f t="shared" si="5282"/>
        <v>0</v>
      </c>
      <c r="DO1328" s="88"/>
      <c r="DP1328" s="54">
        <f>_xlfn.XLOOKUP($C1328,[32]PSP!$C:$C,[32]PSP!$DP:$DP)</f>
        <v>0</v>
      </c>
      <c r="DQ1328" s="27">
        <f>_xlfn.XLOOKUP($C1328,[32]PSP!$C:$C,[32]PSP!$DQ:$DQ)</f>
        <v>122.19</v>
      </c>
      <c r="DR1328" s="28">
        <f t="shared" si="5283"/>
        <v>0</v>
      </c>
      <c r="DS1328" s="88"/>
      <c r="DT1328" s="54">
        <f>_xlfn.XLOOKUP($C1328,[32]PSP!$C:$C,[32]PSP!$DT:$DT)</f>
        <v>0</v>
      </c>
      <c r="DU1328" s="27">
        <f>_xlfn.XLOOKUP($C1328,[32]PSP!$C:$C,[32]PSP!$DU:$DU)</f>
        <v>122.19</v>
      </c>
      <c r="DV1328" s="28">
        <f t="shared" si="5284"/>
        <v>0</v>
      </c>
      <c r="DW1328" s="88"/>
      <c r="DX1328" s="54">
        <f>_xlfn.XLOOKUP($C1328,[32]PSP!$C:$C,[32]PSP!$DX:$DX)</f>
        <v>0</v>
      </c>
      <c r="DY1328" s="27">
        <f>_xlfn.XLOOKUP($C1328,[32]PSP!$C:$C,[32]PSP!$DY:$DY)</f>
        <v>122.19</v>
      </c>
      <c r="DZ1328" s="28">
        <f t="shared" si="5285"/>
        <v>0</v>
      </c>
      <c r="EA1328" s="88"/>
      <c r="EB1328" s="54">
        <f>_xlfn.XLOOKUP($C1328,[32]PSP!$C:$C,[32]PSP!$EB:$EB)</f>
        <v>0</v>
      </c>
      <c r="EC1328" s="27">
        <f>_xlfn.XLOOKUP($C1328,[32]PSP!$C:$C,[32]PSP!$EC:$EC)</f>
        <v>122.19</v>
      </c>
      <c r="ED1328" s="28">
        <f t="shared" si="5286"/>
        <v>0</v>
      </c>
      <c r="EE1328" s="88"/>
      <c r="EF1328" s="54">
        <f>_xlfn.XLOOKUP($C1328,[32]PSP!$C:$C,[32]PSP!$EF:$EF)</f>
        <v>0</v>
      </c>
      <c r="EG1328" s="27">
        <f>_xlfn.XLOOKUP($C1328,[32]PSP!$C:$C,[32]PSP!$EG:$EG)</f>
        <v>122.19</v>
      </c>
      <c r="EH1328" s="28">
        <f t="shared" si="5287"/>
        <v>0</v>
      </c>
      <c r="EI1328" s="88"/>
      <c r="EJ1328" s="54">
        <f>_xlfn.XLOOKUP($C1328,[32]PSP!$C:$C,[32]PSP!$EJ:$EJ)</f>
        <v>0</v>
      </c>
      <c r="EK1328" s="27">
        <f>_xlfn.XLOOKUP($C1328,[32]PSP!$C:$C,[32]PSP!$EK:$EK)</f>
        <v>122.19</v>
      </c>
      <c r="EL1328" s="28">
        <f t="shared" si="5288"/>
        <v>0</v>
      </c>
      <c r="EM1328" s="24"/>
      <c r="ES1328" s="118">
        <f t="shared" si="5152"/>
        <v>1.1767000000000001</v>
      </c>
    </row>
    <row r="1329" spans="3:149" ht="14.25" x14ac:dyDescent="0.25">
      <c r="C1329" s="111" t="s">
        <v>1438</v>
      </c>
      <c r="D1329" s="112"/>
      <c r="E1329" s="111"/>
      <c r="F1329" s="113" t="str">
        <f>_xlfn.XLOOKUP($C1329,[32]PSP!$C:$C,[32]PSP!F:F)</f>
        <v>MATERIAIS ASFALTICOS</v>
      </c>
      <c r="G1329" s="114"/>
      <c r="H1329" s="114"/>
      <c r="I1329" s="115"/>
      <c r="J1329" s="115"/>
      <c r="K1329" s="1"/>
      <c r="L1329" s="68"/>
      <c r="M1329" s="69"/>
      <c r="N1329" s="67"/>
      <c r="O1329" s="1"/>
      <c r="P1329" s="68"/>
      <c r="Q1329" s="69"/>
      <c r="R1329" s="67"/>
      <c r="S1329" s="1"/>
      <c r="T1329" s="68"/>
      <c r="U1329" s="69"/>
      <c r="V1329" s="67"/>
      <c r="W1329" s="1"/>
      <c r="X1329" s="68"/>
      <c r="Y1329" s="69"/>
      <c r="Z1329" s="67"/>
      <c r="AA1329" s="1"/>
      <c r="AB1329" s="68"/>
      <c r="AC1329" s="69"/>
      <c r="AD1329" s="67"/>
      <c r="AE1329" s="1"/>
      <c r="AF1329" s="68"/>
      <c r="AG1329" s="69"/>
      <c r="AH1329" s="67"/>
      <c r="AI1329" s="1"/>
      <c r="AJ1329" s="68"/>
      <c r="AK1329" s="69"/>
      <c r="AL1329" s="67"/>
      <c r="AM1329" s="1"/>
      <c r="AN1329" s="68"/>
      <c r="AO1329" s="69"/>
      <c r="AP1329" s="67"/>
      <c r="AQ1329" s="1"/>
      <c r="AR1329" s="68"/>
      <c r="AS1329" s="69"/>
      <c r="AT1329" s="67"/>
      <c r="AU1329" s="1"/>
      <c r="AV1329" s="68"/>
      <c r="AW1329" s="69"/>
      <c r="AX1329" s="67"/>
      <c r="AY1329" s="1"/>
      <c r="AZ1329" s="68"/>
      <c r="BA1329" s="69"/>
      <c r="BB1329" s="67"/>
      <c r="BC1329" s="1"/>
      <c r="BD1329" s="68"/>
      <c r="BE1329" s="69"/>
      <c r="BF1329" s="67"/>
      <c r="BG1329" s="1"/>
      <c r="BH1329" s="68"/>
      <c r="BI1329" s="69"/>
      <c r="BJ1329" s="67"/>
      <c r="BK1329" s="1"/>
      <c r="BL1329" s="68"/>
      <c r="BM1329" s="69"/>
      <c r="BN1329" s="67"/>
      <c r="BO1329" s="1"/>
      <c r="BP1329" s="68"/>
      <c r="BQ1329" s="69"/>
      <c r="BR1329" s="67"/>
      <c r="BS1329" s="1"/>
      <c r="BT1329" s="68"/>
      <c r="BU1329" s="69"/>
      <c r="BV1329" s="67"/>
      <c r="BW1329" s="1"/>
      <c r="BX1329" s="68"/>
      <c r="BY1329" s="69"/>
      <c r="BZ1329" s="67"/>
      <c r="CA1329" s="1"/>
      <c r="CB1329" s="68"/>
      <c r="CC1329" s="69"/>
      <c r="CD1329" s="67"/>
      <c r="CE1329" s="1"/>
      <c r="CF1329" s="68"/>
      <c r="CG1329" s="69"/>
      <c r="CH1329" s="67"/>
      <c r="CI1329" s="1"/>
      <c r="CJ1329" s="68"/>
      <c r="CK1329" s="69"/>
      <c r="CL1329" s="67"/>
      <c r="CM1329" s="1"/>
      <c r="CN1329" s="68"/>
      <c r="CO1329" s="69"/>
      <c r="CP1329" s="67"/>
      <c r="CQ1329" s="1"/>
      <c r="CR1329" s="68"/>
      <c r="CS1329" s="69"/>
      <c r="CT1329" s="67"/>
      <c r="CU1329" s="1"/>
      <c r="CV1329" s="68"/>
      <c r="CW1329" s="69"/>
      <c r="CX1329" s="67"/>
      <c r="CY1329" s="1"/>
      <c r="CZ1329" s="68"/>
      <c r="DA1329" s="69"/>
      <c r="DB1329" s="67"/>
      <c r="DC1329" s="1"/>
      <c r="DD1329" s="68"/>
      <c r="DE1329" s="69"/>
      <c r="DF1329" s="67"/>
      <c r="DG1329" s="1"/>
      <c r="DH1329" s="68"/>
      <c r="DI1329" s="69"/>
      <c r="DJ1329" s="67"/>
      <c r="DK1329" s="1"/>
      <c r="DL1329" s="68"/>
      <c r="DM1329" s="69"/>
      <c r="DN1329" s="67"/>
      <c r="DO1329" s="1"/>
      <c r="DP1329" s="68"/>
      <c r="DQ1329" s="69"/>
      <c r="DR1329" s="67"/>
      <c r="DS1329" s="1"/>
      <c r="DT1329" s="68"/>
      <c r="DU1329" s="69"/>
      <c r="DV1329" s="67"/>
      <c r="DW1329" s="1"/>
      <c r="DX1329" s="68"/>
      <c r="DY1329" s="69"/>
      <c r="DZ1329" s="67"/>
      <c r="EA1329" s="1"/>
      <c r="EB1329" s="68"/>
      <c r="EC1329" s="69"/>
      <c r="ED1329" s="67"/>
      <c r="EE1329" s="1"/>
      <c r="EF1329" s="68"/>
      <c r="EG1329" s="69"/>
      <c r="EH1329" s="67"/>
      <c r="EI1329" s="1"/>
      <c r="EJ1329" s="68"/>
      <c r="EK1329" s="69"/>
      <c r="EL1329" s="67"/>
      <c r="EM1329" s="111"/>
      <c r="ES1329" s="118">
        <f t="shared" si="5152"/>
        <v>1.1767000000000001</v>
      </c>
    </row>
    <row r="1330" spans="3:149" ht="14.25" x14ac:dyDescent="0.25">
      <c r="C1330" s="24" t="s">
        <v>1439</v>
      </c>
      <c r="D1330" s="43" t="str">
        <f>_xlfn.XLOOKUP($C1330,[32]PSP!$C:$C,[32]PSP!D:D)</f>
        <v>COT.IS_44001</v>
      </c>
      <c r="E1330" s="24" t="str">
        <f>_xlfn.XLOOKUP($C1330,[32]PSP!$C:$C,[32]PSP!E:E)</f>
        <v>COTAÇÃO</v>
      </c>
      <c r="F1330" s="25" t="str">
        <f>_xlfn.XLOOKUP($C1330,[32]PSP!$C:$C,[32]PSP!F:F)</f>
        <v>FORNECIMENTO DE CAP 50/70 - ANP/DNIT</v>
      </c>
      <c r="G1330" s="26" t="str">
        <f>_xlfn.XLOOKUP($C1330,[32]PSP!$C:$C,[32]PSP!G:G)</f>
        <v>T</v>
      </c>
      <c r="H1330" s="53">
        <f>_xlfn.XLOOKUP($C1330,[32]PSP!$C:$C,[32]PSP!$H:$H)</f>
        <v>0</v>
      </c>
      <c r="I1330" s="28">
        <f>_xlfn.XLOOKUP($C1330,[32]PSP!$C:$C,[32]PSP!$I:$I)</f>
        <v>0</v>
      </c>
      <c r="J1330" s="28">
        <f t="shared" ref="J1330:J1337" si="5289">IF(LEFT(D1330,6)="COT.IS",I1330,I1330*(1+$J$7))</f>
        <v>0</v>
      </c>
      <c r="K1330" s="88"/>
      <c r="L1330" s="54">
        <f>_xlfn.XLOOKUP($C1330,[32]PSP!$C:$C,[32]PSP!$L:$L)</f>
        <v>0</v>
      </c>
      <c r="M1330" s="27">
        <f>_xlfn.XLOOKUP($C1330,[32]PSP!$C:$C,[32]PSP!$M:$M)</f>
        <v>2750.29</v>
      </c>
      <c r="N1330" s="28">
        <f t="shared" ref="N1330:N1337" si="5290">TRUNC(M1330*L1330,2)</f>
        <v>0</v>
      </c>
      <c r="O1330" s="88"/>
      <c r="P1330" s="54">
        <f>_xlfn.XLOOKUP($C1330,[32]PSP!$C:$C,[32]PSP!$P:$P)</f>
        <v>0</v>
      </c>
      <c r="Q1330" s="27">
        <f>_xlfn.XLOOKUP($C1330,[32]PSP!$C:$C,[32]PSP!$Q:$Q)</f>
        <v>2750.29</v>
      </c>
      <c r="R1330" s="28">
        <f t="shared" ref="R1330:R1337" si="5291">TRUNC(Q1330*P1330,2)</f>
        <v>0</v>
      </c>
      <c r="S1330" s="88"/>
      <c r="T1330" s="54">
        <f>_xlfn.XLOOKUP($C1330,[32]PSP!$C:$C,[32]PSP!$T:$T)</f>
        <v>0</v>
      </c>
      <c r="U1330" s="27">
        <f>_xlfn.XLOOKUP($C1330,[32]PSP!$C:$C,[32]PSP!$U:$U)</f>
        <v>2750.29</v>
      </c>
      <c r="V1330" s="28">
        <f t="shared" ref="V1330:V1337" si="5292">TRUNC(U1330*T1330,2)</f>
        <v>0</v>
      </c>
      <c r="W1330" s="88"/>
      <c r="X1330" s="54">
        <f>_xlfn.XLOOKUP($C1330,[32]PSP!$C:$C,[32]PSP!$X:$X)</f>
        <v>0</v>
      </c>
      <c r="Y1330" s="27">
        <f>_xlfn.XLOOKUP($C1330,[32]PSP!$C:$C,[32]PSP!$Y:$Y)</f>
        <v>2750.29</v>
      </c>
      <c r="Z1330" s="28">
        <f t="shared" ref="Z1330:Z1337" si="5293">TRUNC(Y1330*X1330,2)</f>
        <v>0</v>
      </c>
      <c r="AA1330" s="88"/>
      <c r="AB1330" s="54">
        <f>_xlfn.XLOOKUP($C1330,[32]PSP!$C:$C,[32]PSP!$AB:$AB)</f>
        <v>0</v>
      </c>
      <c r="AC1330" s="27">
        <f>_xlfn.XLOOKUP($C1330,[32]PSP!$C:$C,[32]PSP!$AC:$AC)</f>
        <v>2750.29</v>
      </c>
      <c r="AD1330" s="28">
        <f t="shared" ref="AD1330:AD1337" si="5294">TRUNC(AC1330*AB1330,2)</f>
        <v>0</v>
      </c>
      <c r="AE1330" s="88"/>
      <c r="AF1330" s="54">
        <f>_xlfn.XLOOKUP($C1330,[32]PSP!$C:$C,[32]PSP!$AF:$AF)</f>
        <v>0</v>
      </c>
      <c r="AG1330" s="27">
        <f>_xlfn.XLOOKUP($C1330,[32]PSP!$C:$C,[32]PSP!$AG:$AG)</f>
        <v>2750.29</v>
      </c>
      <c r="AH1330" s="28">
        <f t="shared" ref="AH1330:AH1337" si="5295">TRUNC(AG1330*AF1330,2)</f>
        <v>0</v>
      </c>
      <c r="AI1330" s="88"/>
      <c r="AJ1330" s="54">
        <f>_xlfn.XLOOKUP($C1330,[32]PSP!$C:$C,[32]PSP!$AJ:$AJ)</f>
        <v>0</v>
      </c>
      <c r="AK1330" s="27">
        <f>_xlfn.XLOOKUP($C1330,[32]PSP!$C:$C,[32]PSP!$AK:$AK)</f>
        <v>2750.29</v>
      </c>
      <c r="AL1330" s="28">
        <f t="shared" ref="AL1330:AL1337" si="5296">TRUNC(AK1330*AJ1330,2)</f>
        <v>0</v>
      </c>
      <c r="AM1330" s="88"/>
      <c r="AN1330" s="54">
        <f>_xlfn.XLOOKUP($C1330,[32]PSP!$C:$C,[32]PSP!$AN:$AN)</f>
        <v>0</v>
      </c>
      <c r="AO1330" s="27">
        <f>_xlfn.XLOOKUP($C1330,[32]PSP!$C:$C,[32]PSP!$AO:$AO)</f>
        <v>2750.29</v>
      </c>
      <c r="AP1330" s="28">
        <f t="shared" ref="AP1330:AP1337" si="5297">TRUNC(AO1330*AN1330,2)</f>
        <v>0</v>
      </c>
      <c r="AQ1330" s="88"/>
      <c r="AR1330" s="54">
        <f>_xlfn.XLOOKUP($C1330,[32]PSP!$C:$C,[32]PSP!$AR:$AR)</f>
        <v>0</v>
      </c>
      <c r="AS1330" s="27">
        <f>_xlfn.XLOOKUP($C1330,[32]PSP!$C:$C,[32]PSP!$AS:$AS)</f>
        <v>2750.29</v>
      </c>
      <c r="AT1330" s="28">
        <f t="shared" ref="AT1330:AT1337" si="5298">TRUNC(AS1330*AR1330,2)</f>
        <v>0</v>
      </c>
      <c r="AU1330" s="88"/>
      <c r="AV1330" s="54">
        <f>_xlfn.XLOOKUP($C1330,[32]PSP!$C:$C,[32]PSP!$AV:$AV)</f>
        <v>0</v>
      </c>
      <c r="AW1330" s="27">
        <f>_xlfn.XLOOKUP($C1330,[32]PSP!$C:$C,[32]PSP!$AW:$AW)</f>
        <v>2750.29</v>
      </c>
      <c r="AX1330" s="28">
        <f t="shared" ref="AX1330:AX1337" si="5299">TRUNC(AW1330*AV1330,2)</f>
        <v>0</v>
      </c>
      <c r="AY1330" s="88"/>
      <c r="AZ1330" s="54">
        <f>_xlfn.XLOOKUP($C1330,[32]PSP!$C:$C,[32]PSP!$AZ:$AZ)</f>
        <v>0</v>
      </c>
      <c r="BA1330" s="27">
        <f>_xlfn.XLOOKUP($C1330,[32]PSP!$C:$C,[32]PSP!$BA:$BA)</f>
        <v>2750.29</v>
      </c>
      <c r="BB1330" s="28">
        <f t="shared" ref="BB1330:BB1337" si="5300">TRUNC(BA1330*AZ1330,2)</f>
        <v>0</v>
      </c>
      <c r="BC1330" s="88"/>
      <c r="BD1330" s="54">
        <f>_xlfn.XLOOKUP($C1330,[32]PSP!$C:$C,[32]PSP!$BD:$BD)</f>
        <v>0</v>
      </c>
      <c r="BE1330" s="27">
        <f>_xlfn.XLOOKUP($C1330,[32]PSP!$C:$C,[32]PSP!$BE:$BE)</f>
        <v>2750.29</v>
      </c>
      <c r="BF1330" s="28">
        <f t="shared" ref="BF1330:BF1337" si="5301">TRUNC(BE1330*BD1330,2)</f>
        <v>0</v>
      </c>
      <c r="BG1330" s="88"/>
      <c r="BH1330" s="54">
        <f>_xlfn.XLOOKUP($C1330,[32]PSP!$C:$C,[32]PSP!$BH:$BH)</f>
        <v>0</v>
      </c>
      <c r="BI1330" s="27">
        <f>_xlfn.XLOOKUP($C1330,[32]PSP!$C:$C,[32]PSP!$BI:$BI)</f>
        <v>2750.29</v>
      </c>
      <c r="BJ1330" s="28">
        <f t="shared" ref="BJ1330:BJ1337" si="5302">TRUNC(BI1330*BH1330,2)</f>
        <v>0</v>
      </c>
      <c r="BK1330" s="88"/>
      <c r="BL1330" s="54">
        <f>_xlfn.XLOOKUP($C1330,[32]PSP!$C:$C,[32]PSP!$BL:$BL)</f>
        <v>0</v>
      </c>
      <c r="BM1330" s="27">
        <f>_xlfn.XLOOKUP($C1330,[32]PSP!$C:$C,[32]PSP!$BM:$BM)</f>
        <v>2750.29</v>
      </c>
      <c r="BN1330" s="28">
        <f t="shared" ref="BN1330:BN1337" si="5303">TRUNC(BM1330*BL1330,2)</f>
        <v>0</v>
      </c>
      <c r="BO1330" s="88"/>
      <c r="BP1330" s="54">
        <f>_xlfn.XLOOKUP($C1330,[32]PSP!$C:$C,[32]PSP!$BP:$BP)</f>
        <v>0</v>
      </c>
      <c r="BQ1330" s="27">
        <f>_xlfn.XLOOKUP($C1330,[32]PSP!$C:$C,[32]PSP!$BQ:$BQ)</f>
        <v>2750.29</v>
      </c>
      <c r="BR1330" s="28">
        <f t="shared" ref="BR1330:BR1337" si="5304">TRUNC(BQ1330*BP1330,2)</f>
        <v>0</v>
      </c>
      <c r="BS1330" s="88"/>
      <c r="BT1330" s="54">
        <f>_xlfn.XLOOKUP($C1330,[32]PSP!$C:$C,[32]PSP!$BT:$BT)</f>
        <v>0</v>
      </c>
      <c r="BU1330" s="27">
        <f>_xlfn.XLOOKUP($C1330,[32]PSP!$C:$C,[32]PSP!$BU:$BU)</f>
        <v>2750.29</v>
      </c>
      <c r="BV1330" s="28">
        <f t="shared" ref="BV1330:BV1337" si="5305">TRUNC(BU1330*BT1330,2)</f>
        <v>0</v>
      </c>
      <c r="BW1330" s="88"/>
      <c r="BX1330" s="54">
        <f>_xlfn.XLOOKUP($C1330,[32]PSP!$C:$C,[32]PSP!$BX:$BX)</f>
        <v>0</v>
      </c>
      <c r="BY1330" s="27">
        <f>_xlfn.XLOOKUP($C1330,[32]PSP!$C:$C,[32]PSP!$BY:$BY)</f>
        <v>2750.29</v>
      </c>
      <c r="BZ1330" s="28">
        <f t="shared" ref="BZ1330:BZ1337" si="5306">TRUNC(BY1330*BX1330,2)</f>
        <v>0</v>
      </c>
      <c r="CA1330" s="88"/>
      <c r="CB1330" s="54">
        <f>_xlfn.XLOOKUP($C1330,[32]PSP!$C:$C,[32]PSP!$CB:$CB)</f>
        <v>0</v>
      </c>
      <c r="CC1330" s="27">
        <f>_xlfn.XLOOKUP($C1330,[32]PSP!$C:$C,[32]PSP!$CC:$CC)</f>
        <v>2750.29</v>
      </c>
      <c r="CD1330" s="28">
        <f t="shared" ref="CD1330:CD1337" si="5307">TRUNC(CC1330*CB1330,2)</f>
        <v>0</v>
      </c>
      <c r="CE1330" s="88"/>
      <c r="CF1330" s="54">
        <f>_xlfn.XLOOKUP($C1330,[32]PSP!$C:$C,[32]PSP!$CF:$CF)</f>
        <v>0</v>
      </c>
      <c r="CG1330" s="27">
        <f>_xlfn.XLOOKUP($C1330,[32]PSP!$C:$C,[32]PSP!$CG:$CG)</f>
        <v>2750.29</v>
      </c>
      <c r="CH1330" s="28">
        <f t="shared" ref="CH1330:CH1337" si="5308">TRUNC(CG1330*CF1330,2)</f>
        <v>0</v>
      </c>
      <c r="CI1330" s="88"/>
      <c r="CJ1330" s="54">
        <f>_xlfn.XLOOKUP($C1330,[32]PSP!$C:$C,[32]PSP!$CJ:$CJ)</f>
        <v>0</v>
      </c>
      <c r="CK1330" s="27">
        <f>_xlfn.XLOOKUP($C1330,[32]PSP!$C:$C,[32]PSP!$CK:$CK)</f>
        <v>2750.29</v>
      </c>
      <c r="CL1330" s="28">
        <f t="shared" ref="CL1330:CL1337" si="5309">TRUNC(CK1330*CJ1330,2)</f>
        <v>0</v>
      </c>
      <c r="CM1330" s="88"/>
      <c r="CN1330" s="54">
        <f>_xlfn.XLOOKUP($C1330,[32]PSP!$C:$C,[32]PSP!$CN:$CN)</f>
        <v>0</v>
      </c>
      <c r="CO1330" s="27">
        <f>_xlfn.XLOOKUP($C1330,[32]PSP!$C:$C,[32]PSP!$CO:$CO)</f>
        <v>2750.29</v>
      </c>
      <c r="CP1330" s="28">
        <f t="shared" ref="CP1330:CP1337" si="5310">TRUNC(CO1330*CN1330,2)</f>
        <v>0</v>
      </c>
      <c r="CQ1330" s="88"/>
      <c r="CR1330" s="54">
        <f>_xlfn.XLOOKUP($C1330,[32]PSP!$C:$C,[32]PSP!$CR:$CR)</f>
        <v>0</v>
      </c>
      <c r="CS1330" s="27">
        <f>_xlfn.XLOOKUP($C1330,[32]PSP!$C:$C,[32]PSP!$CS:$CS)</f>
        <v>2750.29</v>
      </c>
      <c r="CT1330" s="28">
        <f t="shared" ref="CT1330:CT1337" si="5311">TRUNC(CS1330*CR1330,2)</f>
        <v>0</v>
      </c>
      <c r="CU1330" s="88"/>
      <c r="CV1330" s="54">
        <f>_xlfn.XLOOKUP($C1330,[32]PSP!$C:$C,[32]PSP!$CV:$CV)</f>
        <v>0</v>
      </c>
      <c r="CW1330" s="27">
        <f>_xlfn.XLOOKUP($C1330,[32]PSP!$C:$C,[32]PSP!$CW:$CW)</f>
        <v>2750.29</v>
      </c>
      <c r="CX1330" s="28">
        <f t="shared" ref="CX1330:CX1337" si="5312">TRUNC(CW1330*CV1330,2)</f>
        <v>0</v>
      </c>
      <c r="CY1330" s="88"/>
      <c r="CZ1330" s="54">
        <f>_xlfn.XLOOKUP($C1330,[32]PSP!$C:$C,[32]PSP!$CZ:$CZ)</f>
        <v>0</v>
      </c>
      <c r="DA1330" s="27">
        <f>_xlfn.XLOOKUP($C1330,[32]PSP!$C:$C,[32]PSP!$DA:$DA)</f>
        <v>2750.29</v>
      </c>
      <c r="DB1330" s="28">
        <f t="shared" ref="DB1330:DB1337" si="5313">TRUNC(DA1330*CZ1330,2)</f>
        <v>0</v>
      </c>
      <c r="DC1330" s="88"/>
      <c r="DD1330" s="54">
        <f>_xlfn.XLOOKUP($C1330,[32]PSP!$C:$C,[32]PSP!$DD:$DD)</f>
        <v>0</v>
      </c>
      <c r="DE1330" s="27">
        <f>_xlfn.XLOOKUP($C1330,[32]PSP!$C:$C,[32]PSP!$DE:$DE)</f>
        <v>2750.29</v>
      </c>
      <c r="DF1330" s="28">
        <f t="shared" ref="DF1330:DF1337" si="5314">TRUNC(DE1330*DD1330,2)</f>
        <v>0</v>
      </c>
      <c r="DG1330" s="88"/>
      <c r="DH1330" s="54">
        <f>_xlfn.XLOOKUP($C1330,[32]PSP!$C:$C,[32]PSP!$DH:$DH)</f>
        <v>0</v>
      </c>
      <c r="DI1330" s="27">
        <f>_xlfn.XLOOKUP($C1330,[32]PSP!$C:$C,[32]PSP!$DI:$DI)</f>
        <v>2750.29</v>
      </c>
      <c r="DJ1330" s="28">
        <f t="shared" ref="DJ1330:DJ1337" si="5315">TRUNC(DI1330*DH1330,2)</f>
        <v>0</v>
      </c>
      <c r="DK1330" s="88"/>
      <c r="DL1330" s="54">
        <f>_xlfn.XLOOKUP($C1330,[32]PSP!$C:$C,[32]PSP!$DL:$DL)</f>
        <v>0</v>
      </c>
      <c r="DM1330" s="27">
        <f>_xlfn.XLOOKUP($C1330,[32]PSP!$C:$C,[32]PSP!$DM:$DM)</f>
        <v>2750.29</v>
      </c>
      <c r="DN1330" s="28">
        <f t="shared" ref="DN1330:DN1337" si="5316">TRUNC(DM1330*DL1330,2)</f>
        <v>0</v>
      </c>
      <c r="DO1330" s="88"/>
      <c r="DP1330" s="54">
        <f>_xlfn.XLOOKUP($C1330,[32]PSP!$C:$C,[32]PSP!$DP:$DP)</f>
        <v>0</v>
      </c>
      <c r="DQ1330" s="27">
        <f>_xlfn.XLOOKUP($C1330,[32]PSP!$C:$C,[32]PSP!$DQ:$DQ)</f>
        <v>2750.29</v>
      </c>
      <c r="DR1330" s="28">
        <f t="shared" ref="DR1330:DR1337" si="5317">TRUNC(DQ1330*DP1330,2)</f>
        <v>0</v>
      </c>
      <c r="DS1330" s="88"/>
      <c r="DT1330" s="54">
        <f>_xlfn.XLOOKUP($C1330,[32]PSP!$C:$C,[32]PSP!$DT:$DT)</f>
        <v>0</v>
      </c>
      <c r="DU1330" s="27">
        <f>_xlfn.XLOOKUP($C1330,[32]PSP!$C:$C,[32]PSP!$DU:$DU)</f>
        <v>2750.29</v>
      </c>
      <c r="DV1330" s="28">
        <f t="shared" ref="DV1330:DV1337" si="5318">TRUNC(DU1330*DT1330,2)</f>
        <v>0</v>
      </c>
      <c r="DW1330" s="88"/>
      <c r="DX1330" s="54">
        <f>_xlfn.XLOOKUP($C1330,[32]PSP!$C:$C,[32]PSP!$DX:$DX)</f>
        <v>0</v>
      </c>
      <c r="DY1330" s="27">
        <f>_xlfn.XLOOKUP($C1330,[32]PSP!$C:$C,[32]PSP!$DY:$DY)</f>
        <v>2750.29</v>
      </c>
      <c r="DZ1330" s="28">
        <f t="shared" ref="DZ1330:DZ1337" si="5319">TRUNC(DY1330*DX1330,2)</f>
        <v>0</v>
      </c>
      <c r="EA1330" s="88"/>
      <c r="EB1330" s="54">
        <f>_xlfn.XLOOKUP($C1330,[32]PSP!$C:$C,[32]PSP!$EB:$EB)</f>
        <v>0</v>
      </c>
      <c r="EC1330" s="27">
        <f>_xlfn.XLOOKUP($C1330,[32]PSP!$C:$C,[32]PSP!$EC:$EC)</f>
        <v>2750.29</v>
      </c>
      <c r="ED1330" s="28">
        <f t="shared" ref="ED1330:ED1337" si="5320">TRUNC(EC1330*EB1330,2)</f>
        <v>0</v>
      </c>
      <c r="EE1330" s="88"/>
      <c r="EF1330" s="54">
        <f>_xlfn.XLOOKUP($C1330,[32]PSP!$C:$C,[32]PSP!$EF:$EF)</f>
        <v>0</v>
      </c>
      <c r="EG1330" s="27">
        <f>_xlfn.XLOOKUP($C1330,[32]PSP!$C:$C,[32]PSP!$EG:$EG)</f>
        <v>2750.29</v>
      </c>
      <c r="EH1330" s="28">
        <f t="shared" ref="EH1330:EH1337" si="5321">TRUNC(EG1330*EF1330,2)</f>
        <v>0</v>
      </c>
      <c r="EI1330" s="88"/>
      <c r="EJ1330" s="54">
        <f>_xlfn.XLOOKUP($C1330,[32]PSP!$C:$C,[32]PSP!$EJ:$EJ)</f>
        <v>0</v>
      </c>
      <c r="EK1330" s="27">
        <f>_xlfn.XLOOKUP($C1330,[32]PSP!$C:$C,[32]PSP!$EK:$EK)</f>
        <v>2750.29</v>
      </c>
      <c r="EL1330" s="28">
        <f t="shared" ref="EL1330:EL1337" si="5322">TRUNC(EK1330*EJ1330,2)</f>
        <v>0</v>
      </c>
      <c r="EM1330" s="24"/>
      <c r="ES1330" s="118">
        <f t="shared" si="5152"/>
        <v>1</v>
      </c>
    </row>
    <row r="1331" spans="3:149" ht="14.25" x14ac:dyDescent="0.25">
      <c r="C1331" s="24" t="s">
        <v>1440</v>
      </c>
      <c r="D1331" s="43" t="str">
        <f>_xlfn.XLOOKUP($C1331,[32]PSP!$C:$C,[32]PSP!D:D)</f>
        <v>COT.IS_44002</v>
      </c>
      <c r="E1331" s="24" t="str">
        <f>_xlfn.XLOOKUP($C1331,[32]PSP!$C:$C,[32]PSP!E:E)</f>
        <v>COTAÇÃO</v>
      </c>
      <c r="F1331" s="25" t="str">
        <f>_xlfn.XLOOKUP($C1331,[32]PSP!$C:$C,[32]PSP!F:F)</f>
        <v>TRANSPORTE DE CAP 50/70 - ANP/DNIT</v>
      </c>
      <c r="G1331" s="26" t="str">
        <f>_xlfn.XLOOKUP($C1331,[32]PSP!$C:$C,[32]PSP!G:G)</f>
        <v>T</v>
      </c>
      <c r="H1331" s="53">
        <f>_xlfn.XLOOKUP($C1331,[32]PSP!$C:$C,[32]PSP!$H:$H)</f>
        <v>0</v>
      </c>
      <c r="I1331" s="28">
        <f>_xlfn.XLOOKUP($C1331,[32]PSP!$C:$C,[32]PSP!$I:$I)</f>
        <v>0</v>
      </c>
      <c r="J1331" s="28">
        <f t="shared" si="5289"/>
        <v>0</v>
      </c>
      <c r="K1331" s="88"/>
      <c r="L1331" s="54">
        <f>_xlfn.XLOOKUP($C1331,[32]PSP!$C:$C,[32]PSP!$L:$L)</f>
        <v>0</v>
      </c>
      <c r="M1331" s="27">
        <f>_xlfn.XLOOKUP($C1331,[32]PSP!$C:$C,[32]PSP!$M:$M)</f>
        <v>162.26</v>
      </c>
      <c r="N1331" s="28">
        <f t="shared" si="5290"/>
        <v>0</v>
      </c>
      <c r="O1331" s="88"/>
      <c r="P1331" s="54">
        <f>_xlfn.XLOOKUP($C1331,[32]PSP!$C:$C,[32]PSP!$P:$P)</f>
        <v>0</v>
      </c>
      <c r="Q1331" s="27">
        <f>_xlfn.XLOOKUP($C1331,[32]PSP!$C:$C,[32]PSP!$Q:$Q)</f>
        <v>162.26</v>
      </c>
      <c r="R1331" s="28">
        <f t="shared" si="5291"/>
        <v>0</v>
      </c>
      <c r="S1331" s="88"/>
      <c r="T1331" s="54">
        <f>_xlfn.XLOOKUP($C1331,[32]PSP!$C:$C,[32]PSP!$T:$T)</f>
        <v>0</v>
      </c>
      <c r="U1331" s="27">
        <f>_xlfn.XLOOKUP($C1331,[32]PSP!$C:$C,[32]PSP!$U:$U)</f>
        <v>162.26</v>
      </c>
      <c r="V1331" s="28">
        <f t="shared" si="5292"/>
        <v>0</v>
      </c>
      <c r="W1331" s="88"/>
      <c r="X1331" s="54">
        <f>_xlfn.XLOOKUP($C1331,[32]PSP!$C:$C,[32]PSP!$X:$X)</f>
        <v>0</v>
      </c>
      <c r="Y1331" s="27">
        <f>_xlfn.XLOOKUP($C1331,[32]PSP!$C:$C,[32]PSP!$Y:$Y)</f>
        <v>162.26</v>
      </c>
      <c r="Z1331" s="28">
        <f t="shared" si="5293"/>
        <v>0</v>
      </c>
      <c r="AA1331" s="88"/>
      <c r="AB1331" s="54">
        <f>_xlfn.XLOOKUP($C1331,[32]PSP!$C:$C,[32]PSP!$AB:$AB)</f>
        <v>0</v>
      </c>
      <c r="AC1331" s="27">
        <f>_xlfn.XLOOKUP($C1331,[32]PSP!$C:$C,[32]PSP!$AC:$AC)</f>
        <v>162.26</v>
      </c>
      <c r="AD1331" s="28">
        <f t="shared" si="5294"/>
        <v>0</v>
      </c>
      <c r="AE1331" s="88"/>
      <c r="AF1331" s="54">
        <f>_xlfn.XLOOKUP($C1331,[32]PSP!$C:$C,[32]PSP!$AF:$AF)</f>
        <v>0</v>
      </c>
      <c r="AG1331" s="27">
        <f>_xlfn.XLOOKUP($C1331,[32]PSP!$C:$C,[32]PSP!$AG:$AG)</f>
        <v>162.26</v>
      </c>
      <c r="AH1331" s="28">
        <f t="shared" si="5295"/>
        <v>0</v>
      </c>
      <c r="AI1331" s="88"/>
      <c r="AJ1331" s="54">
        <f>_xlfn.XLOOKUP($C1331,[32]PSP!$C:$C,[32]PSP!$AJ:$AJ)</f>
        <v>0</v>
      </c>
      <c r="AK1331" s="27">
        <f>_xlfn.XLOOKUP($C1331,[32]PSP!$C:$C,[32]PSP!$AK:$AK)</f>
        <v>162.26</v>
      </c>
      <c r="AL1331" s="28">
        <f t="shared" si="5296"/>
        <v>0</v>
      </c>
      <c r="AM1331" s="88"/>
      <c r="AN1331" s="54">
        <f>_xlfn.XLOOKUP($C1331,[32]PSP!$C:$C,[32]PSP!$AN:$AN)</f>
        <v>0</v>
      </c>
      <c r="AO1331" s="27">
        <f>_xlfn.XLOOKUP($C1331,[32]PSP!$C:$C,[32]PSP!$AO:$AO)</f>
        <v>162.26</v>
      </c>
      <c r="AP1331" s="28">
        <f t="shared" si="5297"/>
        <v>0</v>
      </c>
      <c r="AQ1331" s="88"/>
      <c r="AR1331" s="54">
        <f>_xlfn.XLOOKUP($C1331,[32]PSP!$C:$C,[32]PSP!$AR:$AR)</f>
        <v>0</v>
      </c>
      <c r="AS1331" s="27">
        <f>_xlfn.XLOOKUP($C1331,[32]PSP!$C:$C,[32]PSP!$AS:$AS)</f>
        <v>162.26</v>
      </c>
      <c r="AT1331" s="28">
        <f t="shared" si="5298"/>
        <v>0</v>
      </c>
      <c r="AU1331" s="88"/>
      <c r="AV1331" s="54">
        <f>_xlfn.XLOOKUP($C1331,[32]PSP!$C:$C,[32]PSP!$AV:$AV)</f>
        <v>0</v>
      </c>
      <c r="AW1331" s="27">
        <f>_xlfn.XLOOKUP($C1331,[32]PSP!$C:$C,[32]PSP!$AW:$AW)</f>
        <v>162.26</v>
      </c>
      <c r="AX1331" s="28">
        <f t="shared" si="5299"/>
        <v>0</v>
      </c>
      <c r="AY1331" s="88"/>
      <c r="AZ1331" s="54">
        <f>_xlfn.XLOOKUP($C1331,[32]PSP!$C:$C,[32]PSP!$AZ:$AZ)</f>
        <v>0</v>
      </c>
      <c r="BA1331" s="27">
        <f>_xlfn.XLOOKUP($C1331,[32]PSP!$C:$C,[32]PSP!$BA:$BA)</f>
        <v>162.26</v>
      </c>
      <c r="BB1331" s="28">
        <f t="shared" si="5300"/>
        <v>0</v>
      </c>
      <c r="BC1331" s="88"/>
      <c r="BD1331" s="54">
        <f>_xlfn.XLOOKUP($C1331,[32]PSP!$C:$C,[32]PSP!$BD:$BD)</f>
        <v>0</v>
      </c>
      <c r="BE1331" s="27">
        <f>_xlfn.XLOOKUP($C1331,[32]PSP!$C:$C,[32]PSP!$BE:$BE)</f>
        <v>162.26</v>
      </c>
      <c r="BF1331" s="28">
        <f t="shared" si="5301"/>
        <v>0</v>
      </c>
      <c r="BG1331" s="88"/>
      <c r="BH1331" s="54">
        <f>_xlfn.XLOOKUP($C1331,[32]PSP!$C:$C,[32]PSP!$BH:$BH)</f>
        <v>0</v>
      </c>
      <c r="BI1331" s="27">
        <f>_xlfn.XLOOKUP($C1331,[32]PSP!$C:$C,[32]PSP!$BI:$BI)</f>
        <v>162.26</v>
      </c>
      <c r="BJ1331" s="28">
        <f t="shared" si="5302"/>
        <v>0</v>
      </c>
      <c r="BK1331" s="88"/>
      <c r="BL1331" s="54">
        <f>_xlfn.XLOOKUP($C1331,[32]PSP!$C:$C,[32]PSP!$BL:$BL)</f>
        <v>0</v>
      </c>
      <c r="BM1331" s="27">
        <f>_xlfn.XLOOKUP($C1331,[32]PSP!$C:$C,[32]PSP!$BM:$BM)</f>
        <v>162.26</v>
      </c>
      <c r="BN1331" s="28">
        <f t="shared" si="5303"/>
        <v>0</v>
      </c>
      <c r="BO1331" s="88"/>
      <c r="BP1331" s="54">
        <f>_xlfn.XLOOKUP($C1331,[32]PSP!$C:$C,[32]PSP!$BP:$BP)</f>
        <v>0</v>
      </c>
      <c r="BQ1331" s="27">
        <f>_xlfn.XLOOKUP($C1331,[32]PSP!$C:$C,[32]PSP!$BQ:$BQ)</f>
        <v>162.26</v>
      </c>
      <c r="BR1331" s="28">
        <f t="shared" si="5304"/>
        <v>0</v>
      </c>
      <c r="BS1331" s="88"/>
      <c r="BT1331" s="54">
        <f>_xlfn.XLOOKUP($C1331,[32]PSP!$C:$C,[32]PSP!$BT:$BT)</f>
        <v>0</v>
      </c>
      <c r="BU1331" s="27">
        <f>_xlfn.XLOOKUP($C1331,[32]PSP!$C:$C,[32]PSP!$BU:$BU)</f>
        <v>162.26</v>
      </c>
      <c r="BV1331" s="28">
        <f t="shared" si="5305"/>
        <v>0</v>
      </c>
      <c r="BW1331" s="88"/>
      <c r="BX1331" s="54">
        <f>_xlfn.XLOOKUP($C1331,[32]PSP!$C:$C,[32]PSP!$BX:$BX)</f>
        <v>0</v>
      </c>
      <c r="BY1331" s="27">
        <f>_xlfn.XLOOKUP($C1331,[32]PSP!$C:$C,[32]PSP!$BY:$BY)</f>
        <v>162.26</v>
      </c>
      <c r="BZ1331" s="28">
        <f t="shared" si="5306"/>
        <v>0</v>
      </c>
      <c r="CA1331" s="88"/>
      <c r="CB1331" s="54">
        <f>_xlfn.XLOOKUP($C1331,[32]PSP!$C:$C,[32]PSP!$CB:$CB)</f>
        <v>0</v>
      </c>
      <c r="CC1331" s="27">
        <f>_xlfn.XLOOKUP($C1331,[32]PSP!$C:$C,[32]PSP!$CC:$CC)</f>
        <v>162.26</v>
      </c>
      <c r="CD1331" s="28">
        <f t="shared" si="5307"/>
        <v>0</v>
      </c>
      <c r="CE1331" s="88"/>
      <c r="CF1331" s="54">
        <f>_xlfn.XLOOKUP($C1331,[32]PSP!$C:$C,[32]PSP!$CF:$CF)</f>
        <v>0</v>
      </c>
      <c r="CG1331" s="27">
        <f>_xlfn.XLOOKUP($C1331,[32]PSP!$C:$C,[32]PSP!$CG:$CG)</f>
        <v>162.26</v>
      </c>
      <c r="CH1331" s="28">
        <f t="shared" si="5308"/>
        <v>0</v>
      </c>
      <c r="CI1331" s="88"/>
      <c r="CJ1331" s="54">
        <f>_xlfn.XLOOKUP($C1331,[32]PSP!$C:$C,[32]PSP!$CJ:$CJ)</f>
        <v>0</v>
      </c>
      <c r="CK1331" s="27">
        <f>_xlfn.XLOOKUP($C1331,[32]PSP!$C:$C,[32]PSP!$CK:$CK)</f>
        <v>162.26</v>
      </c>
      <c r="CL1331" s="28">
        <f t="shared" si="5309"/>
        <v>0</v>
      </c>
      <c r="CM1331" s="88"/>
      <c r="CN1331" s="54">
        <f>_xlfn.XLOOKUP($C1331,[32]PSP!$C:$C,[32]PSP!$CN:$CN)</f>
        <v>0</v>
      </c>
      <c r="CO1331" s="27">
        <f>_xlfn.XLOOKUP($C1331,[32]PSP!$C:$C,[32]PSP!$CO:$CO)</f>
        <v>162.26</v>
      </c>
      <c r="CP1331" s="28">
        <f t="shared" si="5310"/>
        <v>0</v>
      </c>
      <c r="CQ1331" s="88"/>
      <c r="CR1331" s="54">
        <f>_xlfn.XLOOKUP($C1331,[32]PSP!$C:$C,[32]PSP!$CR:$CR)</f>
        <v>0</v>
      </c>
      <c r="CS1331" s="27">
        <f>_xlfn.XLOOKUP($C1331,[32]PSP!$C:$C,[32]PSP!$CS:$CS)</f>
        <v>162.26</v>
      </c>
      <c r="CT1331" s="28">
        <f t="shared" si="5311"/>
        <v>0</v>
      </c>
      <c r="CU1331" s="88"/>
      <c r="CV1331" s="54">
        <f>_xlfn.XLOOKUP($C1331,[32]PSP!$C:$C,[32]PSP!$CV:$CV)</f>
        <v>0</v>
      </c>
      <c r="CW1331" s="27">
        <f>_xlfn.XLOOKUP($C1331,[32]PSP!$C:$C,[32]PSP!$CW:$CW)</f>
        <v>162.26</v>
      </c>
      <c r="CX1331" s="28">
        <f t="shared" si="5312"/>
        <v>0</v>
      </c>
      <c r="CY1331" s="88"/>
      <c r="CZ1331" s="54">
        <f>_xlfn.XLOOKUP($C1331,[32]PSP!$C:$C,[32]PSP!$CZ:$CZ)</f>
        <v>0</v>
      </c>
      <c r="DA1331" s="27">
        <f>_xlfn.XLOOKUP($C1331,[32]PSP!$C:$C,[32]PSP!$DA:$DA)</f>
        <v>162.26</v>
      </c>
      <c r="DB1331" s="28">
        <f t="shared" si="5313"/>
        <v>0</v>
      </c>
      <c r="DC1331" s="88"/>
      <c r="DD1331" s="54">
        <f>_xlfn.XLOOKUP($C1331,[32]PSP!$C:$C,[32]PSP!$DD:$DD)</f>
        <v>0</v>
      </c>
      <c r="DE1331" s="27">
        <f>_xlfn.XLOOKUP($C1331,[32]PSP!$C:$C,[32]PSP!$DE:$DE)</f>
        <v>162.26</v>
      </c>
      <c r="DF1331" s="28">
        <f t="shared" si="5314"/>
        <v>0</v>
      </c>
      <c r="DG1331" s="88"/>
      <c r="DH1331" s="54">
        <f>_xlfn.XLOOKUP($C1331,[32]PSP!$C:$C,[32]PSP!$DH:$DH)</f>
        <v>0</v>
      </c>
      <c r="DI1331" s="27">
        <f>_xlfn.XLOOKUP($C1331,[32]PSP!$C:$C,[32]PSP!$DI:$DI)</f>
        <v>162.26</v>
      </c>
      <c r="DJ1331" s="28">
        <f t="shared" si="5315"/>
        <v>0</v>
      </c>
      <c r="DK1331" s="88"/>
      <c r="DL1331" s="54">
        <f>_xlfn.XLOOKUP($C1331,[32]PSP!$C:$C,[32]PSP!$DL:$DL)</f>
        <v>0</v>
      </c>
      <c r="DM1331" s="27">
        <f>_xlfn.XLOOKUP($C1331,[32]PSP!$C:$C,[32]PSP!$DM:$DM)</f>
        <v>162.26</v>
      </c>
      <c r="DN1331" s="28">
        <f t="shared" si="5316"/>
        <v>0</v>
      </c>
      <c r="DO1331" s="88"/>
      <c r="DP1331" s="54">
        <f>_xlfn.XLOOKUP($C1331,[32]PSP!$C:$C,[32]PSP!$DP:$DP)</f>
        <v>0</v>
      </c>
      <c r="DQ1331" s="27">
        <f>_xlfn.XLOOKUP($C1331,[32]PSP!$C:$C,[32]PSP!$DQ:$DQ)</f>
        <v>162.26</v>
      </c>
      <c r="DR1331" s="28">
        <f t="shared" si="5317"/>
        <v>0</v>
      </c>
      <c r="DS1331" s="88"/>
      <c r="DT1331" s="54">
        <f>_xlfn.XLOOKUP($C1331,[32]PSP!$C:$C,[32]PSP!$DT:$DT)</f>
        <v>0</v>
      </c>
      <c r="DU1331" s="27">
        <f>_xlfn.XLOOKUP($C1331,[32]PSP!$C:$C,[32]PSP!$DU:$DU)</f>
        <v>162.26</v>
      </c>
      <c r="DV1331" s="28">
        <f t="shared" si="5318"/>
        <v>0</v>
      </c>
      <c r="DW1331" s="88"/>
      <c r="DX1331" s="54">
        <f>_xlfn.XLOOKUP($C1331,[32]PSP!$C:$C,[32]PSP!$DX:$DX)</f>
        <v>0</v>
      </c>
      <c r="DY1331" s="27">
        <f>_xlfn.XLOOKUP($C1331,[32]PSP!$C:$C,[32]PSP!$DY:$DY)</f>
        <v>162.26</v>
      </c>
      <c r="DZ1331" s="28">
        <f t="shared" si="5319"/>
        <v>0</v>
      </c>
      <c r="EA1331" s="88"/>
      <c r="EB1331" s="54">
        <f>_xlfn.XLOOKUP($C1331,[32]PSP!$C:$C,[32]PSP!$EB:$EB)</f>
        <v>0</v>
      </c>
      <c r="EC1331" s="27">
        <f>_xlfn.XLOOKUP($C1331,[32]PSP!$C:$C,[32]PSP!$EC:$EC)</f>
        <v>162.26</v>
      </c>
      <c r="ED1331" s="28">
        <f t="shared" si="5320"/>
        <v>0</v>
      </c>
      <c r="EE1331" s="88"/>
      <c r="EF1331" s="54">
        <f>_xlfn.XLOOKUP($C1331,[32]PSP!$C:$C,[32]PSP!$EF:$EF)</f>
        <v>0</v>
      </c>
      <c r="EG1331" s="27">
        <f>_xlfn.XLOOKUP($C1331,[32]PSP!$C:$C,[32]PSP!$EG:$EG)</f>
        <v>162.26</v>
      </c>
      <c r="EH1331" s="28">
        <f t="shared" si="5321"/>
        <v>0</v>
      </c>
      <c r="EI1331" s="88"/>
      <c r="EJ1331" s="54">
        <f>_xlfn.XLOOKUP($C1331,[32]PSP!$C:$C,[32]PSP!$EJ:$EJ)</f>
        <v>0</v>
      </c>
      <c r="EK1331" s="27">
        <f>_xlfn.XLOOKUP($C1331,[32]PSP!$C:$C,[32]PSP!$EK:$EK)</f>
        <v>162.26</v>
      </c>
      <c r="EL1331" s="28">
        <f t="shared" si="5322"/>
        <v>0</v>
      </c>
      <c r="EM1331" s="24"/>
      <c r="ES1331" s="118">
        <f t="shared" si="5152"/>
        <v>1</v>
      </c>
    </row>
    <row r="1332" spans="3:149" ht="14.25" x14ac:dyDescent="0.25">
      <c r="C1332" s="24" t="s">
        <v>1441</v>
      </c>
      <c r="D1332" s="43" t="str">
        <f>_xlfn.XLOOKUP($C1332,[32]PSP!$C:$C,[32]PSP!D:D)</f>
        <v>COT.IS_44003</v>
      </c>
      <c r="E1332" s="24" t="str">
        <f>_xlfn.XLOOKUP($C1332,[32]PSP!$C:$C,[32]PSP!E:E)</f>
        <v>COTAÇÃO</v>
      </c>
      <c r="F1332" s="25" t="str">
        <f>_xlfn.XLOOKUP($C1332,[32]PSP!$C:$C,[32]PSP!F:F)</f>
        <v>FORNECIMENTO DE CAP COM POLIMERO SBS - ANP/DNIT</v>
      </c>
      <c r="G1332" s="26" t="str">
        <f>_xlfn.XLOOKUP($C1332,[32]PSP!$C:$C,[32]PSP!G:G)</f>
        <v>T</v>
      </c>
      <c r="H1332" s="53">
        <f>_xlfn.XLOOKUP($C1332,[32]PSP!$C:$C,[32]PSP!$H:$H)</f>
        <v>9.17</v>
      </c>
      <c r="I1332" s="28">
        <f>_xlfn.XLOOKUP($C1332,[32]PSP!$C:$C,[32]PSP!$I:$I)</f>
        <v>35463.14</v>
      </c>
      <c r="J1332" s="28">
        <f t="shared" si="5289"/>
        <v>35463.14</v>
      </c>
      <c r="K1332" s="88"/>
      <c r="L1332" s="54">
        <f>_xlfn.XLOOKUP($C1332,[32]PSP!$C:$C,[32]PSP!$L:$L)</f>
        <v>0</v>
      </c>
      <c r="M1332" s="27">
        <f>_xlfn.XLOOKUP($C1332,[32]PSP!$C:$C,[32]PSP!$M:$M)</f>
        <v>3867.3</v>
      </c>
      <c r="N1332" s="28">
        <f t="shared" si="5290"/>
        <v>0</v>
      </c>
      <c r="O1332" s="88"/>
      <c r="P1332" s="54">
        <f>_xlfn.XLOOKUP($C1332,[32]PSP!$C:$C,[32]PSP!$P:$P)</f>
        <v>0</v>
      </c>
      <c r="Q1332" s="27">
        <f>_xlfn.XLOOKUP($C1332,[32]PSP!$C:$C,[32]PSP!$Q:$Q)</f>
        <v>3867.3</v>
      </c>
      <c r="R1332" s="28">
        <f t="shared" si="5291"/>
        <v>0</v>
      </c>
      <c r="S1332" s="88"/>
      <c r="T1332" s="54">
        <f>_xlfn.XLOOKUP($C1332,[32]PSP!$C:$C,[32]PSP!$T:$T)</f>
        <v>0</v>
      </c>
      <c r="U1332" s="27">
        <f>_xlfn.XLOOKUP($C1332,[32]PSP!$C:$C,[32]PSP!$U:$U)</f>
        <v>3867.3</v>
      </c>
      <c r="V1332" s="28">
        <f t="shared" si="5292"/>
        <v>0</v>
      </c>
      <c r="W1332" s="88"/>
      <c r="X1332" s="54">
        <f>_xlfn.XLOOKUP($C1332,[32]PSP!$C:$C,[32]PSP!$X:$X)</f>
        <v>0</v>
      </c>
      <c r="Y1332" s="27">
        <f>_xlfn.XLOOKUP($C1332,[32]PSP!$C:$C,[32]PSP!$Y:$Y)</f>
        <v>3867.3</v>
      </c>
      <c r="Z1332" s="28">
        <f t="shared" si="5293"/>
        <v>0</v>
      </c>
      <c r="AA1332" s="88"/>
      <c r="AB1332" s="54">
        <f>_xlfn.XLOOKUP($C1332,[32]PSP!$C:$C,[32]PSP!$AB:$AB)</f>
        <v>0</v>
      </c>
      <c r="AC1332" s="27">
        <f>_xlfn.XLOOKUP($C1332,[32]PSP!$C:$C,[32]PSP!$AC:$AC)</f>
        <v>3867.3</v>
      </c>
      <c r="AD1332" s="28">
        <f t="shared" si="5294"/>
        <v>0</v>
      </c>
      <c r="AE1332" s="88"/>
      <c r="AF1332" s="54">
        <f>_xlfn.XLOOKUP($C1332,[32]PSP!$C:$C,[32]PSP!$AF:$AF)</f>
        <v>0</v>
      </c>
      <c r="AG1332" s="27">
        <f>_xlfn.XLOOKUP($C1332,[32]PSP!$C:$C,[32]PSP!$AG:$AG)</f>
        <v>3867.3</v>
      </c>
      <c r="AH1332" s="28">
        <f t="shared" si="5295"/>
        <v>0</v>
      </c>
      <c r="AI1332" s="88"/>
      <c r="AJ1332" s="54">
        <f>_xlfn.XLOOKUP($C1332,[32]PSP!$C:$C,[32]PSP!$AJ:$AJ)</f>
        <v>0</v>
      </c>
      <c r="AK1332" s="27">
        <f>_xlfn.XLOOKUP($C1332,[32]PSP!$C:$C,[32]PSP!$AK:$AK)</f>
        <v>3867.3</v>
      </c>
      <c r="AL1332" s="28">
        <f t="shared" si="5296"/>
        <v>0</v>
      </c>
      <c r="AM1332" s="88"/>
      <c r="AN1332" s="54">
        <f>_xlfn.XLOOKUP($C1332,[32]PSP!$C:$C,[32]PSP!$AN:$AN)</f>
        <v>0</v>
      </c>
      <c r="AO1332" s="27">
        <f>_xlfn.XLOOKUP($C1332,[32]PSP!$C:$C,[32]PSP!$AO:$AO)</f>
        <v>3867.3</v>
      </c>
      <c r="AP1332" s="28">
        <f t="shared" si="5297"/>
        <v>0</v>
      </c>
      <c r="AQ1332" s="88"/>
      <c r="AR1332" s="54">
        <f>_xlfn.XLOOKUP($C1332,[32]PSP!$C:$C,[32]PSP!$AR:$AR)</f>
        <v>9.17</v>
      </c>
      <c r="AS1332" s="27">
        <f>_xlfn.XLOOKUP($C1332,[32]PSP!$C:$C,[32]PSP!$AS:$AS)</f>
        <v>3867.3</v>
      </c>
      <c r="AT1332" s="28">
        <f t="shared" si="5298"/>
        <v>35463.14</v>
      </c>
      <c r="AU1332" s="88"/>
      <c r="AV1332" s="54">
        <f>_xlfn.XLOOKUP($C1332,[32]PSP!$C:$C,[32]PSP!$AV:$AV)</f>
        <v>0</v>
      </c>
      <c r="AW1332" s="27">
        <f>_xlfn.XLOOKUP($C1332,[32]PSP!$C:$C,[32]PSP!$AW:$AW)</f>
        <v>3867.3</v>
      </c>
      <c r="AX1332" s="28">
        <f t="shared" si="5299"/>
        <v>0</v>
      </c>
      <c r="AY1332" s="88"/>
      <c r="AZ1332" s="54">
        <f>_xlfn.XLOOKUP($C1332,[32]PSP!$C:$C,[32]PSP!$AZ:$AZ)</f>
        <v>0</v>
      </c>
      <c r="BA1332" s="27">
        <f>_xlfn.XLOOKUP($C1332,[32]PSP!$C:$C,[32]PSP!$BA:$BA)</f>
        <v>3867.3</v>
      </c>
      <c r="BB1332" s="28">
        <f t="shared" si="5300"/>
        <v>0</v>
      </c>
      <c r="BC1332" s="88"/>
      <c r="BD1332" s="54">
        <f>_xlfn.XLOOKUP($C1332,[32]PSP!$C:$C,[32]PSP!$BD:$BD)</f>
        <v>0</v>
      </c>
      <c r="BE1332" s="27">
        <f>_xlfn.XLOOKUP($C1332,[32]PSP!$C:$C,[32]PSP!$BE:$BE)</f>
        <v>3867.3</v>
      </c>
      <c r="BF1332" s="28">
        <f t="shared" si="5301"/>
        <v>0</v>
      </c>
      <c r="BG1332" s="88"/>
      <c r="BH1332" s="54">
        <f>_xlfn.XLOOKUP($C1332,[32]PSP!$C:$C,[32]PSP!$BH:$BH)</f>
        <v>0</v>
      </c>
      <c r="BI1332" s="27">
        <f>_xlfn.XLOOKUP($C1332,[32]PSP!$C:$C,[32]PSP!$BI:$BI)</f>
        <v>3867.3</v>
      </c>
      <c r="BJ1332" s="28">
        <f t="shared" si="5302"/>
        <v>0</v>
      </c>
      <c r="BK1332" s="88"/>
      <c r="BL1332" s="54">
        <f>_xlfn.XLOOKUP($C1332,[32]PSP!$C:$C,[32]PSP!$BL:$BL)</f>
        <v>0</v>
      </c>
      <c r="BM1332" s="27">
        <f>_xlfn.XLOOKUP($C1332,[32]PSP!$C:$C,[32]PSP!$BM:$BM)</f>
        <v>3867.3</v>
      </c>
      <c r="BN1332" s="28">
        <f t="shared" si="5303"/>
        <v>0</v>
      </c>
      <c r="BO1332" s="88"/>
      <c r="BP1332" s="54">
        <f>_xlfn.XLOOKUP($C1332,[32]PSP!$C:$C,[32]PSP!$BP:$BP)</f>
        <v>0</v>
      </c>
      <c r="BQ1332" s="27">
        <f>_xlfn.XLOOKUP($C1332,[32]PSP!$C:$C,[32]PSP!$BQ:$BQ)</f>
        <v>3867.3</v>
      </c>
      <c r="BR1332" s="28">
        <f t="shared" si="5304"/>
        <v>0</v>
      </c>
      <c r="BS1332" s="88"/>
      <c r="BT1332" s="54">
        <f>_xlfn.XLOOKUP($C1332,[32]PSP!$C:$C,[32]PSP!$BT:$BT)</f>
        <v>0</v>
      </c>
      <c r="BU1332" s="27">
        <f>_xlfn.XLOOKUP($C1332,[32]PSP!$C:$C,[32]PSP!$BU:$BU)</f>
        <v>3867.3</v>
      </c>
      <c r="BV1332" s="28">
        <f t="shared" si="5305"/>
        <v>0</v>
      </c>
      <c r="BW1332" s="88"/>
      <c r="BX1332" s="54">
        <f>_xlfn.XLOOKUP($C1332,[32]PSP!$C:$C,[32]PSP!$BX:$BX)</f>
        <v>0</v>
      </c>
      <c r="BY1332" s="27">
        <f>_xlfn.XLOOKUP($C1332,[32]PSP!$C:$C,[32]PSP!$BY:$BY)</f>
        <v>3867.3</v>
      </c>
      <c r="BZ1332" s="28">
        <f t="shared" si="5306"/>
        <v>0</v>
      </c>
      <c r="CA1332" s="88"/>
      <c r="CB1332" s="54">
        <f>_xlfn.XLOOKUP($C1332,[32]PSP!$C:$C,[32]PSP!$CB:$CB)</f>
        <v>0</v>
      </c>
      <c r="CC1332" s="27">
        <f>_xlfn.XLOOKUP($C1332,[32]PSP!$C:$C,[32]PSP!$CC:$CC)</f>
        <v>3867.3</v>
      </c>
      <c r="CD1332" s="28">
        <f t="shared" si="5307"/>
        <v>0</v>
      </c>
      <c r="CE1332" s="88"/>
      <c r="CF1332" s="54">
        <f>_xlfn.XLOOKUP($C1332,[32]PSP!$C:$C,[32]PSP!$CF:$CF)</f>
        <v>0</v>
      </c>
      <c r="CG1332" s="27">
        <f>_xlfn.XLOOKUP($C1332,[32]PSP!$C:$C,[32]PSP!$CG:$CG)</f>
        <v>3867.3</v>
      </c>
      <c r="CH1332" s="28">
        <f t="shared" si="5308"/>
        <v>0</v>
      </c>
      <c r="CI1332" s="88"/>
      <c r="CJ1332" s="54">
        <f>_xlfn.XLOOKUP($C1332,[32]PSP!$C:$C,[32]PSP!$CJ:$CJ)</f>
        <v>0</v>
      </c>
      <c r="CK1332" s="27">
        <f>_xlfn.XLOOKUP($C1332,[32]PSP!$C:$C,[32]PSP!$CK:$CK)</f>
        <v>3867.3</v>
      </c>
      <c r="CL1332" s="28">
        <f t="shared" si="5309"/>
        <v>0</v>
      </c>
      <c r="CM1332" s="88"/>
      <c r="CN1332" s="54">
        <f>_xlfn.XLOOKUP($C1332,[32]PSP!$C:$C,[32]PSP!$CN:$CN)</f>
        <v>0</v>
      </c>
      <c r="CO1332" s="27">
        <f>_xlfn.XLOOKUP($C1332,[32]PSP!$C:$C,[32]PSP!$CO:$CO)</f>
        <v>3867.3</v>
      </c>
      <c r="CP1332" s="28">
        <f t="shared" si="5310"/>
        <v>0</v>
      </c>
      <c r="CQ1332" s="88"/>
      <c r="CR1332" s="54">
        <f>_xlfn.XLOOKUP($C1332,[32]PSP!$C:$C,[32]PSP!$CR:$CR)</f>
        <v>0</v>
      </c>
      <c r="CS1332" s="27">
        <f>_xlfn.XLOOKUP($C1332,[32]PSP!$C:$C,[32]PSP!$CS:$CS)</f>
        <v>3867.3</v>
      </c>
      <c r="CT1332" s="28">
        <f t="shared" si="5311"/>
        <v>0</v>
      </c>
      <c r="CU1332" s="88"/>
      <c r="CV1332" s="54">
        <f>_xlfn.XLOOKUP($C1332,[32]PSP!$C:$C,[32]PSP!$CV:$CV)</f>
        <v>0</v>
      </c>
      <c r="CW1332" s="27">
        <f>_xlfn.XLOOKUP($C1332,[32]PSP!$C:$C,[32]PSP!$CW:$CW)</f>
        <v>3867.3</v>
      </c>
      <c r="CX1332" s="28">
        <f t="shared" si="5312"/>
        <v>0</v>
      </c>
      <c r="CY1332" s="88"/>
      <c r="CZ1332" s="54">
        <f>_xlfn.XLOOKUP($C1332,[32]PSP!$C:$C,[32]PSP!$CZ:$CZ)</f>
        <v>0</v>
      </c>
      <c r="DA1332" s="27">
        <f>_xlfn.XLOOKUP($C1332,[32]PSP!$C:$C,[32]PSP!$DA:$DA)</f>
        <v>3867.3</v>
      </c>
      <c r="DB1332" s="28">
        <f t="shared" si="5313"/>
        <v>0</v>
      </c>
      <c r="DC1332" s="88"/>
      <c r="DD1332" s="54">
        <f>_xlfn.XLOOKUP($C1332,[32]PSP!$C:$C,[32]PSP!$DD:$DD)</f>
        <v>0</v>
      </c>
      <c r="DE1332" s="27">
        <f>_xlfn.XLOOKUP($C1332,[32]PSP!$C:$C,[32]PSP!$DE:$DE)</f>
        <v>3867.3</v>
      </c>
      <c r="DF1332" s="28">
        <f t="shared" si="5314"/>
        <v>0</v>
      </c>
      <c r="DG1332" s="88"/>
      <c r="DH1332" s="54">
        <f>_xlfn.XLOOKUP($C1332,[32]PSP!$C:$C,[32]PSP!$DH:$DH)</f>
        <v>0</v>
      </c>
      <c r="DI1332" s="27">
        <f>_xlfn.XLOOKUP($C1332,[32]PSP!$C:$C,[32]PSP!$DI:$DI)</f>
        <v>3867.3</v>
      </c>
      <c r="DJ1332" s="28">
        <f t="shared" si="5315"/>
        <v>0</v>
      </c>
      <c r="DK1332" s="88"/>
      <c r="DL1332" s="54">
        <f>_xlfn.XLOOKUP($C1332,[32]PSP!$C:$C,[32]PSP!$DL:$DL)</f>
        <v>0</v>
      </c>
      <c r="DM1332" s="27">
        <f>_xlfn.XLOOKUP($C1332,[32]PSP!$C:$C,[32]PSP!$DM:$DM)</f>
        <v>3867.3</v>
      </c>
      <c r="DN1332" s="28">
        <f t="shared" si="5316"/>
        <v>0</v>
      </c>
      <c r="DO1332" s="88"/>
      <c r="DP1332" s="54">
        <f>_xlfn.XLOOKUP($C1332,[32]PSP!$C:$C,[32]PSP!$DP:$DP)</f>
        <v>0</v>
      </c>
      <c r="DQ1332" s="27">
        <f>_xlfn.XLOOKUP($C1332,[32]PSP!$C:$C,[32]PSP!$DQ:$DQ)</f>
        <v>3867.3</v>
      </c>
      <c r="DR1332" s="28">
        <f t="shared" si="5317"/>
        <v>0</v>
      </c>
      <c r="DS1332" s="88"/>
      <c r="DT1332" s="54">
        <f>_xlfn.XLOOKUP($C1332,[32]PSP!$C:$C,[32]PSP!$DT:$DT)</f>
        <v>0</v>
      </c>
      <c r="DU1332" s="27">
        <f>_xlfn.XLOOKUP($C1332,[32]PSP!$C:$C,[32]PSP!$DU:$DU)</f>
        <v>3867.3</v>
      </c>
      <c r="DV1332" s="28">
        <f t="shared" si="5318"/>
        <v>0</v>
      </c>
      <c r="DW1332" s="88"/>
      <c r="DX1332" s="54">
        <f>_xlfn.XLOOKUP($C1332,[32]PSP!$C:$C,[32]PSP!$DX:$DX)</f>
        <v>0</v>
      </c>
      <c r="DY1332" s="27">
        <f>_xlfn.XLOOKUP($C1332,[32]PSP!$C:$C,[32]PSP!$DY:$DY)</f>
        <v>3867.3</v>
      </c>
      <c r="DZ1332" s="28">
        <f t="shared" si="5319"/>
        <v>0</v>
      </c>
      <c r="EA1332" s="88"/>
      <c r="EB1332" s="54">
        <f>_xlfn.XLOOKUP($C1332,[32]PSP!$C:$C,[32]PSP!$EB:$EB)</f>
        <v>0</v>
      </c>
      <c r="EC1332" s="27">
        <f>_xlfn.XLOOKUP($C1332,[32]PSP!$C:$C,[32]PSP!$EC:$EC)</f>
        <v>3867.3</v>
      </c>
      <c r="ED1332" s="28">
        <f t="shared" si="5320"/>
        <v>0</v>
      </c>
      <c r="EE1332" s="88"/>
      <c r="EF1332" s="54">
        <f>_xlfn.XLOOKUP($C1332,[32]PSP!$C:$C,[32]PSP!$EF:$EF)</f>
        <v>0</v>
      </c>
      <c r="EG1332" s="27">
        <f>_xlfn.XLOOKUP($C1332,[32]PSP!$C:$C,[32]PSP!$EG:$EG)</f>
        <v>3867.3</v>
      </c>
      <c r="EH1332" s="28">
        <f t="shared" si="5321"/>
        <v>0</v>
      </c>
      <c r="EI1332" s="88"/>
      <c r="EJ1332" s="54">
        <f>_xlfn.XLOOKUP($C1332,[32]PSP!$C:$C,[32]PSP!$EJ:$EJ)</f>
        <v>0</v>
      </c>
      <c r="EK1332" s="27">
        <f>_xlfn.XLOOKUP($C1332,[32]PSP!$C:$C,[32]PSP!$EK:$EK)</f>
        <v>3867.3</v>
      </c>
      <c r="EL1332" s="28">
        <f t="shared" si="5322"/>
        <v>0</v>
      </c>
      <c r="EM1332" s="24"/>
      <c r="ES1332" s="118">
        <f t="shared" si="5152"/>
        <v>1</v>
      </c>
    </row>
    <row r="1333" spans="3:149" ht="14.25" x14ac:dyDescent="0.25">
      <c r="C1333" s="24" t="s">
        <v>1442</v>
      </c>
      <c r="D1333" s="43" t="str">
        <f>_xlfn.XLOOKUP($C1333,[32]PSP!$C:$C,[32]PSP!D:D)</f>
        <v>COT.IS_44004</v>
      </c>
      <c r="E1333" s="24" t="str">
        <f>_xlfn.XLOOKUP($C1333,[32]PSP!$C:$C,[32]PSP!E:E)</f>
        <v>COTAÇÃO</v>
      </c>
      <c r="F1333" s="25" t="str">
        <f>_xlfn.XLOOKUP($C1333,[32]PSP!$C:$C,[32]PSP!F:F)</f>
        <v>TRANSPORTE DE CAP COM POLIMERO SBS - ANP/DNIT</v>
      </c>
      <c r="G1333" s="26" t="str">
        <f>_xlfn.XLOOKUP($C1333,[32]PSP!$C:$C,[32]PSP!G:G)</f>
        <v>T</v>
      </c>
      <c r="H1333" s="53">
        <f>_xlfn.XLOOKUP($C1333,[32]PSP!$C:$C,[32]PSP!$H:$H)</f>
        <v>9.17</v>
      </c>
      <c r="I1333" s="28">
        <f>_xlfn.XLOOKUP($C1333,[32]PSP!$C:$C,[32]PSP!$I:$I)</f>
        <v>1353.76</v>
      </c>
      <c r="J1333" s="28">
        <f t="shared" si="5289"/>
        <v>1353.76</v>
      </c>
      <c r="K1333" s="88"/>
      <c r="L1333" s="54">
        <f>_xlfn.XLOOKUP($C1333,[32]PSP!$C:$C,[32]PSP!$L:$L)</f>
        <v>0</v>
      </c>
      <c r="M1333" s="27">
        <f>_xlfn.XLOOKUP($C1333,[32]PSP!$C:$C,[32]PSP!$M:$M)</f>
        <v>147.63</v>
      </c>
      <c r="N1333" s="28">
        <f t="shared" si="5290"/>
        <v>0</v>
      </c>
      <c r="O1333" s="88"/>
      <c r="P1333" s="54">
        <f>_xlfn.XLOOKUP($C1333,[32]PSP!$C:$C,[32]PSP!$P:$P)</f>
        <v>0</v>
      </c>
      <c r="Q1333" s="27">
        <f>_xlfn.XLOOKUP($C1333,[32]PSP!$C:$C,[32]PSP!$Q:$Q)</f>
        <v>147.63</v>
      </c>
      <c r="R1333" s="28">
        <f t="shared" si="5291"/>
        <v>0</v>
      </c>
      <c r="S1333" s="88"/>
      <c r="T1333" s="54">
        <f>_xlfn.XLOOKUP($C1333,[32]PSP!$C:$C,[32]PSP!$T:$T)</f>
        <v>0</v>
      </c>
      <c r="U1333" s="27">
        <f>_xlfn.XLOOKUP($C1333,[32]PSP!$C:$C,[32]PSP!$U:$U)</f>
        <v>147.63</v>
      </c>
      <c r="V1333" s="28">
        <f t="shared" si="5292"/>
        <v>0</v>
      </c>
      <c r="W1333" s="88"/>
      <c r="X1333" s="54">
        <f>_xlfn.XLOOKUP($C1333,[32]PSP!$C:$C,[32]PSP!$X:$X)</f>
        <v>0</v>
      </c>
      <c r="Y1333" s="27">
        <f>_xlfn.XLOOKUP($C1333,[32]PSP!$C:$C,[32]PSP!$Y:$Y)</f>
        <v>147.63</v>
      </c>
      <c r="Z1333" s="28">
        <f t="shared" si="5293"/>
        <v>0</v>
      </c>
      <c r="AA1333" s="88"/>
      <c r="AB1333" s="54">
        <f>_xlfn.XLOOKUP($C1333,[32]PSP!$C:$C,[32]PSP!$AB:$AB)</f>
        <v>0</v>
      </c>
      <c r="AC1333" s="27">
        <f>_xlfn.XLOOKUP($C1333,[32]PSP!$C:$C,[32]PSP!$AC:$AC)</f>
        <v>147.63</v>
      </c>
      <c r="AD1333" s="28">
        <f t="shared" si="5294"/>
        <v>0</v>
      </c>
      <c r="AE1333" s="88"/>
      <c r="AF1333" s="54">
        <f>_xlfn.XLOOKUP($C1333,[32]PSP!$C:$C,[32]PSP!$AF:$AF)</f>
        <v>0</v>
      </c>
      <c r="AG1333" s="27">
        <f>_xlfn.XLOOKUP($C1333,[32]PSP!$C:$C,[32]PSP!$AG:$AG)</f>
        <v>147.63</v>
      </c>
      <c r="AH1333" s="28">
        <f t="shared" si="5295"/>
        <v>0</v>
      </c>
      <c r="AI1333" s="88"/>
      <c r="AJ1333" s="54">
        <f>_xlfn.XLOOKUP($C1333,[32]PSP!$C:$C,[32]PSP!$AJ:$AJ)</f>
        <v>0</v>
      </c>
      <c r="AK1333" s="27">
        <f>_xlfn.XLOOKUP($C1333,[32]PSP!$C:$C,[32]PSP!$AK:$AK)</f>
        <v>147.63</v>
      </c>
      <c r="AL1333" s="28">
        <f t="shared" si="5296"/>
        <v>0</v>
      </c>
      <c r="AM1333" s="88"/>
      <c r="AN1333" s="54">
        <f>_xlfn.XLOOKUP($C1333,[32]PSP!$C:$C,[32]PSP!$AN:$AN)</f>
        <v>0</v>
      </c>
      <c r="AO1333" s="27">
        <f>_xlfn.XLOOKUP($C1333,[32]PSP!$C:$C,[32]PSP!$AO:$AO)</f>
        <v>147.63</v>
      </c>
      <c r="AP1333" s="28">
        <f t="shared" si="5297"/>
        <v>0</v>
      </c>
      <c r="AQ1333" s="88"/>
      <c r="AR1333" s="54">
        <f>_xlfn.XLOOKUP($C1333,[32]PSP!$C:$C,[32]PSP!$AR:$AR)</f>
        <v>9.17</v>
      </c>
      <c r="AS1333" s="27">
        <f>_xlfn.XLOOKUP($C1333,[32]PSP!$C:$C,[32]PSP!$AS:$AS)</f>
        <v>147.63</v>
      </c>
      <c r="AT1333" s="28">
        <f t="shared" si="5298"/>
        <v>1353.76</v>
      </c>
      <c r="AU1333" s="88"/>
      <c r="AV1333" s="54">
        <f>_xlfn.XLOOKUP($C1333,[32]PSP!$C:$C,[32]PSP!$AV:$AV)</f>
        <v>0</v>
      </c>
      <c r="AW1333" s="27">
        <f>_xlfn.XLOOKUP($C1333,[32]PSP!$C:$C,[32]PSP!$AW:$AW)</f>
        <v>147.63</v>
      </c>
      <c r="AX1333" s="28">
        <f t="shared" si="5299"/>
        <v>0</v>
      </c>
      <c r="AY1333" s="88"/>
      <c r="AZ1333" s="54">
        <f>_xlfn.XLOOKUP($C1333,[32]PSP!$C:$C,[32]PSP!$AZ:$AZ)</f>
        <v>0</v>
      </c>
      <c r="BA1333" s="27">
        <f>_xlfn.XLOOKUP($C1333,[32]PSP!$C:$C,[32]PSP!$BA:$BA)</f>
        <v>147.63</v>
      </c>
      <c r="BB1333" s="28">
        <f t="shared" si="5300"/>
        <v>0</v>
      </c>
      <c r="BC1333" s="88"/>
      <c r="BD1333" s="54">
        <f>_xlfn.XLOOKUP($C1333,[32]PSP!$C:$C,[32]PSP!$BD:$BD)</f>
        <v>0</v>
      </c>
      <c r="BE1333" s="27">
        <f>_xlfn.XLOOKUP($C1333,[32]PSP!$C:$C,[32]PSP!$BE:$BE)</f>
        <v>147.63</v>
      </c>
      <c r="BF1333" s="28">
        <f t="shared" si="5301"/>
        <v>0</v>
      </c>
      <c r="BG1333" s="88"/>
      <c r="BH1333" s="54">
        <f>_xlfn.XLOOKUP($C1333,[32]PSP!$C:$C,[32]PSP!$BH:$BH)</f>
        <v>0</v>
      </c>
      <c r="BI1333" s="27">
        <f>_xlfn.XLOOKUP($C1333,[32]PSP!$C:$C,[32]PSP!$BI:$BI)</f>
        <v>147.63</v>
      </c>
      <c r="BJ1333" s="28">
        <f t="shared" si="5302"/>
        <v>0</v>
      </c>
      <c r="BK1333" s="88"/>
      <c r="BL1333" s="54">
        <f>_xlfn.XLOOKUP($C1333,[32]PSP!$C:$C,[32]PSP!$BL:$BL)</f>
        <v>0</v>
      </c>
      <c r="BM1333" s="27">
        <f>_xlfn.XLOOKUP($C1333,[32]PSP!$C:$C,[32]PSP!$BM:$BM)</f>
        <v>147.63</v>
      </c>
      <c r="BN1333" s="28">
        <f t="shared" si="5303"/>
        <v>0</v>
      </c>
      <c r="BO1333" s="88"/>
      <c r="BP1333" s="54">
        <f>_xlfn.XLOOKUP($C1333,[32]PSP!$C:$C,[32]PSP!$BP:$BP)</f>
        <v>0</v>
      </c>
      <c r="BQ1333" s="27">
        <f>_xlfn.XLOOKUP($C1333,[32]PSP!$C:$C,[32]PSP!$BQ:$BQ)</f>
        <v>147.63</v>
      </c>
      <c r="BR1333" s="28">
        <f t="shared" si="5304"/>
        <v>0</v>
      </c>
      <c r="BS1333" s="88"/>
      <c r="BT1333" s="54">
        <f>_xlfn.XLOOKUP($C1333,[32]PSP!$C:$C,[32]PSP!$BT:$BT)</f>
        <v>0</v>
      </c>
      <c r="BU1333" s="27">
        <f>_xlfn.XLOOKUP($C1333,[32]PSP!$C:$C,[32]PSP!$BU:$BU)</f>
        <v>147.63</v>
      </c>
      <c r="BV1333" s="28">
        <f t="shared" si="5305"/>
        <v>0</v>
      </c>
      <c r="BW1333" s="88"/>
      <c r="BX1333" s="54">
        <f>_xlfn.XLOOKUP($C1333,[32]PSP!$C:$C,[32]PSP!$BX:$BX)</f>
        <v>0</v>
      </c>
      <c r="BY1333" s="27">
        <f>_xlfn.XLOOKUP($C1333,[32]PSP!$C:$C,[32]PSP!$BY:$BY)</f>
        <v>147.63</v>
      </c>
      <c r="BZ1333" s="28">
        <f t="shared" si="5306"/>
        <v>0</v>
      </c>
      <c r="CA1333" s="88"/>
      <c r="CB1333" s="54">
        <f>_xlfn.XLOOKUP($C1333,[32]PSP!$C:$C,[32]PSP!$CB:$CB)</f>
        <v>0</v>
      </c>
      <c r="CC1333" s="27">
        <f>_xlfn.XLOOKUP($C1333,[32]PSP!$C:$C,[32]PSP!$CC:$CC)</f>
        <v>147.63</v>
      </c>
      <c r="CD1333" s="28">
        <f t="shared" si="5307"/>
        <v>0</v>
      </c>
      <c r="CE1333" s="88"/>
      <c r="CF1333" s="54">
        <f>_xlfn.XLOOKUP($C1333,[32]PSP!$C:$C,[32]PSP!$CF:$CF)</f>
        <v>0</v>
      </c>
      <c r="CG1333" s="27">
        <f>_xlfn.XLOOKUP($C1333,[32]PSP!$C:$C,[32]PSP!$CG:$CG)</f>
        <v>147.63</v>
      </c>
      <c r="CH1333" s="28">
        <f t="shared" si="5308"/>
        <v>0</v>
      </c>
      <c r="CI1333" s="88"/>
      <c r="CJ1333" s="54">
        <f>_xlfn.XLOOKUP($C1333,[32]PSP!$C:$C,[32]PSP!$CJ:$CJ)</f>
        <v>0</v>
      </c>
      <c r="CK1333" s="27">
        <f>_xlfn.XLOOKUP($C1333,[32]PSP!$C:$C,[32]PSP!$CK:$CK)</f>
        <v>147.63</v>
      </c>
      <c r="CL1333" s="28">
        <f t="shared" si="5309"/>
        <v>0</v>
      </c>
      <c r="CM1333" s="88"/>
      <c r="CN1333" s="54">
        <f>_xlfn.XLOOKUP($C1333,[32]PSP!$C:$C,[32]PSP!$CN:$CN)</f>
        <v>0</v>
      </c>
      <c r="CO1333" s="27">
        <f>_xlfn.XLOOKUP($C1333,[32]PSP!$C:$C,[32]PSP!$CO:$CO)</f>
        <v>147.63</v>
      </c>
      <c r="CP1333" s="28">
        <f t="shared" si="5310"/>
        <v>0</v>
      </c>
      <c r="CQ1333" s="88"/>
      <c r="CR1333" s="54">
        <f>_xlfn.XLOOKUP($C1333,[32]PSP!$C:$C,[32]PSP!$CR:$CR)</f>
        <v>0</v>
      </c>
      <c r="CS1333" s="27">
        <f>_xlfn.XLOOKUP($C1333,[32]PSP!$C:$C,[32]PSP!$CS:$CS)</f>
        <v>147.63</v>
      </c>
      <c r="CT1333" s="28">
        <f t="shared" si="5311"/>
        <v>0</v>
      </c>
      <c r="CU1333" s="88"/>
      <c r="CV1333" s="54">
        <f>_xlfn.XLOOKUP($C1333,[32]PSP!$C:$C,[32]PSP!$CV:$CV)</f>
        <v>0</v>
      </c>
      <c r="CW1333" s="27">
        <f>_xlfn.XLOOKUP($C1333,[32]PSP!$C:$C,[32]PSP!$CW:$CW)</f>
        <v>147.63</v>
      </c>
      <c r="CX1333" s="28">
        <f t="shared" si="5312"/>
        <v>0</v>
      </c>
      <c r="CY1333" s="88"/>
      <c r="CZ1333" s="54">
        <f>_xlfn.XLOOKUP($C1333,[32]PSP!$C:$C,[32]PSP!$CZ:$CZ)</f>
        <v>0</v>
      </c>
      <c r="DA1333" s="27">
        <f>_xlfn.XLOOKUP($C1333,[32]PSP!$C:$C,[32]PSP!$DA:$DA)</f>
        <v>147.63</v>
      </c>
      <c r="DB1333" s="28">
        <f t="shared" si="5313"/>
        <v>0</v>
      </c>
      <c r="DC1333" s="88"/>
      <c r="DD1333" s="54">
        <f>_xlfn.XLOOKUP($C1333,[32]PSP!$C:$C,[32]PSP!$DD:$DD)</f>
        <v>0</v>
      </c>
      <c r="DE1333" s="27">
        <f>_xlfn.XLOOKUP($C1333,[32]PSP!$C:$C,[32]PSP!$DE:$DE)</f>
        <v>147.63</v>
      </c>
      <c r="DF1333" s="28">
        <f t="shared" si="5314"/>
        <v>0</v>
      </c>
      <c r="DG1333" s="88"/>
      <c r="DH1333" s="54">
        <f>_xlfn.XLOOKUP($C1333,[32]PSP!$C:$C,[32]PSP!$DH:$DH)</f>
        <v>0</v>
      </c>
      <c r="DI1333" s="27">
        <f>_xlfn.XLOOKUP($C1333,[32]PSP!$C:$C,[32]PSP!$DI:$DI)</f>
        <v>147.63</v>
      </c>
      <c r="DJ1333" s="28">
        <f t="shared" si="5315"/>
        <v>0</v>
      </c>
      <c r="DK1333" s="88"/>
      <c r="DL1333" s="54">
        <f>_xlfn.XLOOKUP($C1333,[32]PSP!$C:$C,[32]PSP!$DL:$DL)</f>
        <v>0</v>
      </c>
      <c r="DM1333" s="27">
        <f>_xlfn.XLOOKUP($C1333,[32]PSP!$C:$C,[32]PSP!$DM:$DM)</f>
        <v>147.63</v>
      </c>
      <c r="DN1333" s="28">
        <f t="shared" si="5316"/>
        <v>0</v>
      </c>
      <c r="DO1333" s="88"/>
      <c r="DP1333" s="54">
        <f>_xlfn.XLOOKUP($C1333,[32]PSP!$C:$C,[32]PSP!$DP:$DP)</f>
        <v>0</v>
      </c>
      <c r="DQ1333" s="27">
        <f>_xlfn.XLOOKUP($C1333,[32]PSP!$C:$C,[32]PSP!$DQ:$DQ)</f>
        <v>147.63</v>
      </c>
      <c r="DR1333" s="28">
        <f t="shared" si="5317"/>
        <v>0</v>
      </c>
      <c r="DS1333" s="88"/>
      <c r="DT1333" s="54">
        <f>_xlfn.XLOOKUP($C1333,[32]PSP!$C:$C,[32]PSP!$DT:$DT)</f>
        <v>0</v>
      </c>
      <c r="DU1333" s="27">
        <f>_xlfn.XLOOKUP($C1333,[32]PSP!$C:$C,[32]PSP!$DU:$DU)</f>
        <v>147.63</v>
      </c>
      <c r="DV1333" s="28">
        <f t="shared" si="5318"/>
        <v>0</v>
      </c>
      <c r="DW1333" s="88"/>
      <c r="DX1333" s="54">
        <f>_xlfn.XLOOKUP($C1333,[32]PSP!$C:$C,[32]PSP!$DX:$DX)</f>
        <v>0</v>
      </c>
      <c r="DY1333" s="27">
        <f>_xlfn.XLOOKUP($C1333,[32]PSP!$C:$C,[32]PSP!$DY:$DY)</f>
        <v>147.63</v>
      </c>
      <c r="DZ1333" s="28">
        <f t="shared" si="5319"/>
        <v>0</v>
      </c>
      <c r="EA1333" s="88"/>
      <c r="EB1333" s="54">
        <f>_xlfn.XLOOKUP($C1333,[32]PSP!$C:$C,[32]PSP!$EB:$EB)</f>
        <v>0</v>
      </c>
      <c r="EC1333" s="27">
        <f>_xlfn.XLOOKUP($C1333,[32]PSP!$C:$C,[32]PSP!$EC:$EC)</f>
        <v>147.63</v>
      </c>
      <c r="ED1333" s="28">
        <f t="shared" si="5320"/>
        <v>0</v>
      </c>
      <c r="EE1333" s="88"/>
      <c r="EF1333" s="54">
        <f>_xlfn.XLOOKUP($C1333,[32]PSP!$C:$C,[32]PSP!$EF:$EF)</f>
        <v>0</v>
      </c>
      <c r="EG1333" s="27">
        <f>_xlfn.XLOOKUP($C1333,[32]PSP!$C:$C,[32]PSP!$EG:$EG)</f>
        <v>147.63</v>
      </c>
      <c r="EH1333" s="28">
        <f t="shared" si="5321"/>
        <v>0</v>
      </c>
      <c r="EI1333" s="88"/>
      <c r="EJ1333" s="54">
        <f>_xlfn.XLOOKUP($C1333,[32]PSP!$C:$C,[32]PSP!$EJ:$EJ)</f>
        <v>0</v>
      </c>
      <c r="EK1333" s="27">
        <f>_xlfn.XLOOKUP($C1333,[32]PSP!$C:$C,[32]PSP!$EK:$EK)</f>
        <v>147.63</v>
      </c>
      <c r="EL1333" s="28">
        <f t="shared" si="5322"/>
        <v>0</v>
      </c>
      <c r="EM1333" s="24"/>
      <c r="ES1333" s="118">
        <f t="shared" si="5152"/>
        <v>1</v>
      </c>
    </row>
    <row r="1334" spans="3:149" ht="14.25" x14ac:dyDescent="0.25">
      <c r="C1334" s="24" t="s">
        <v>1443</v>
      </c>
      <c r="D1334" s="43" t="str">
        <f>_xlfn.XLOOKUP($C1334,[32]PSP!$C:$C,[32]PSP!D:D)</f>
        <v>COT.IS_44005</v>
      </c>
      <c r="E1334" s="24" t="str">
        <f>_xlfn.XLOOKUP($C1334,[32]PSP!$C:$C,[32]PSP!E:E)</f>
        <v>COTAÇÃO</v>
      </c>
      <c r="F1334" s="25" t="str">
        <f>_xlfn.XLOOKUP($C1334,[32]PSP!$C:$C,[32]PSP!F:F)</f>
        <v>FORNECIMENTO DE ASFALTO DILUIDO CM-30 - ANP/DNIT</v>
      </c>
      <c r="G1334" s="26" t="str">
        <f>_xlfn.XLOOKUP($C1334,[32]PSP!$C:$C,[32]PSP!G:G)</f>
        <v>T</v>
      </c>
      <c r="H1334" s="53">
        <f>_xlfn.XLOOKUP($C1334,[32]PSP!$C:$C,[32]PSP!$H:$H)</f>
        <v>0.94</v>
      </c>
      <c r="I1334" s="28">
        <f>_xlfn.XLOOKUP($C1334,[32]PSP!$C:$C,[32]PSP!$I:$I)</f>
        <v>4802.18</v>
      </c>
      <c r="J1334" s="28">
        <f t="shared" si="5289"/>
        <v>4802.18</v>
      </c>
      <c r="K1334" s="88"/>
      <c r="L1334" s="54">
        <f>_xlfn.XLOOKUP($C1334,[32]PSP!$C:$C,[32]PSP!$L:$L)</f>
        <v>0</v>
      </c>
      <c r="M1334" s="27">
        <f>_xlfn.XLOOKUP($C1334,[32]PSP!$C:$C,[32]PSP!$M:$M)</f>
        <v>5108.71</v>
      </c>
      <c r="N1334" s="28">
        <f t="shared" si="5290"/>
        <v>0</v>
      </c>
      <c r="O1334" s="88"/>
      <c r="P1334" s="54">
        <f>_xlfn.XLOOKUP($C1334,[32]PSP!$C:$C,[32]PSP!$P:$P)</f>
        <v>0</v>
      </c>
      <c r="Q1334" s="27">
        <f>_xlfn.XLOOKUP($C1334,[32]PSP!$C:$C,[32]PSP!$Q:$Q)</f>
        <v>5108.71</v>
      </c>
      <c r="R1334" s="28">
        <f t="shared" si="5291"/>
        <v>0</v>
      </c>
      <c r="S1334" s="88"/>
      <c r="T1334" s="54">
        <f>_xlfn.XLOOKUP($C1334,[32]PSP!$C:$C,[32]PSP!$T:$T)</f>
        <v>0</v>
      </c>
      <c r="U1334" s="27">
        <f>_xlfn.XLOOKUP($C1334,[32]PSP!$C:$C,[32]PSP!$U:$U)</f>
        <v>5108.71</v>
      </c>
      <c r="V1334" s="28">
        <f t="shared" si="5292"/>
        <v>0</v>
      </c>
      <c r="W1334" s="88"/>
      <c r="X1334" s="54">
        <f>_xlfn.XLOOKUP($C1334,[32]PSP!$C:$C,[32]PSP!$X:$X)</f>
        <v>0</v>
      </c>
      <c r="Y1334" s="27">
        <f>_xlfn.XLOOKUP($C1334,[32]PSP!$C:$C,[32]PSP!$Y:$Y)</f>
        <v>5108.71</v>
      </c>
      <c r="Z1334" s="28">
        <f t="shared" si="5293"/>
        <v>0</v>
      </c>
      <c r="AA1334" s="88"/>
      <c r="AB1334" s="54">
        <f>_xlfn.XLOOKUP($C1334,[32]PSP!$C:$C,[32]PSP!$AB:$AB)</f>
        <v>0</v>
      </c>
      <c r="AC1334" s="27">
        <f>_xlfn.XLOOKUP($C1334,[32]PSP!$C:$C,[32]PSP!$AC:$AC)</f>
        <v>5108.71</v>
      </c>
      <c r="AD1334" s="28">
        <f t="shared" si="5294"/>
        <v>0</v>
      </c>
      <c r="AE1334" s="88"/>
      <c r="AF1334" s="54">
        <f>_xlfn.XLOOKUP($C1334,[32]PSP!$C:$C,[32]PSP!$AF:$AF)</f>
        <v>0</v>
      </c>
      <c r="AG1334" s="27">
        <f>_xlfn.XLOOKUP($C1334,[32]PSP!$C:$C,[32]PSP!$AG:$AG)</f>
        <v>5108.71</v>
      </c>
      <c r="AH1334" s="28">
        <f t="shared" si="5295"/>
        <v>0</v>
      </c>
      <c r="AI1334" s="88"/>
      <c r="AJ1334" s="54">
        <f>_xlfn.XLOOKUP($C1334,[32]PSP!$C:$C,[32]PSP!$AJ:$AJ)</f>
        <v>0</v>
      </c>
      <c r="AK1334" s="27">
        <f>_xlfn.XLOOKUP($C1334,[32]PSP!$C:$C,[32]PSP!$AK:$AK)</f>
        <v>5108.71</v>
      </c>
      <c r="AL1334" s="28">
        <f t="shared" si="5296"/>
        <v>0</v>
      </c>
      <c r="AM1334" s="88"/>
      <c r="AN1334" s="54">
        <f>_xlfn.XLOOKUP($C1334,[32]PSP!$C:$C,[32]PSP!$AN:$AN)</f>
        <v>0</v>
      </c>
      <c r="AO1334" s="27">
        <f>_xlfn.XLOOKUP($C1334,[32]PSP!$C:$C,[32]PSP!$AO:$AO)</f>
        <v>5108.71</v>
      </c>
      <c r="AP1334" s="28">
        <f t="shared" si="5297"/>
        <v>0</v>
      </c>
      <c r="AQ1334" s="88"/>
      <c r="AR1334" s="54">
        <f>_xlfn.XLOOKUP($C1334,[32]PSP!$C:$C,[32]PSP!$AR:$AR)</f>
        <v>0.94</v>
      </c>
      <c r="AS1334" s="27">
        <f>_xlfn.XLOOKUP($C1334,[32]PSP!$C:$C,[32]PSP!$AS:$AS)</f>
        <v>5108.71</v>
      </c>
      <c r="AT1334" s="28">
        <f t="shared" si="5298"/>
        <v>4802.18</v>
      </c>
      <c r="AU1334" s="88"/>
      <c r="AV1334" s="54">
        <f>_xlfn.XLOOKUP($C1334,[32]PSP!$C:$C,[32]PSP!$AV:$AV)</f>
        <v>0</v>
      </c>
      <c r="AW1334" s="27">
        <f>_xlfn.XLOOKUP($C1334,[32]PSP!$C:$C,[32]PSP!$AW:$AW)</f>
        <v>5108.71</v>
      </c>
      <c r="AX1334" s="28">
        <f t="shared" si="5299"/>
        <v>0</v>
      </c>
      <c r="AY1334" s="88"/>
      <c r="AZ1334" s="54">
        <f>_xlfn.XLOOKUP($C1334,[32]PSP!$C:$C,[32]PSP!$AZ:$AZ)</f>
        <v>0</v>
      </c>
      <c r="BA1334" s="27">
        <f>_xlfn.XLOOKUP($C1334,[32]PSP!$C:$C,[32]PSP!$BA:$BA)</f>
        <v>5108.71</v>
      </c>
      <c r="BB1334" s="28">
        <f t="shared" si="5300"/>
        <v>0</v>
      </c>
      <c r="BC1334" s="88"/>
      <c r="BD1334" s="54">
        <f>_xlfn.XLOOKUP($C1334,[32]PSP!$C:$C,[32]PSP!$BD:$BD)</f>
        <v>0</v>
      </c>
      <c r="BE1334" s="27">
        <f>_xlfn.XLOOKUP($C1334,[32]PSP!$C:$C,[32]PSP!$BE:$BE)</f>
        <v>5108.71</v>
      </c>
      <c r="BF1334" s="28">
        <f t="shared" si="5301"/>
        <v>0</v>
      </c>
      <c r="BG1334" s="88"/>
      <c r="BH1334" s="54">
        <f>_xlfn.XLOOKUP($C1334,[32]PSP!$C:$C,[32]PSP!$BH:$BH)</f>
        <v>0</v>
      </c>
      <c r="BI1334" s="27">
        <f>_xlfn.XLOOKUP($C1334,[32]PSP!$C:$C,[32]PSP!$BI:$BI)</f>
        <v>5108.71</v>
      </c>
      <c r="BJ1334" s="28">
        <f t="shared" si="5302"/>
        <v>0</v>
      </c>
      <c r="BK1334" s="88"/>
      <c r="BL1334" s="54">
        <f>_xlfn.XLOOKUP($C1334,[32]PSP!$C:$C,[32]PSP!$BL:$BL)</f>
        <v>0</v>
      </c>
      <c r="BM1334" s="27">
        <f>_xlfn.XLOOKUP($C1334,[32]PSP!$C:$C,[32]PSP!$BM:$BM)</f>
        <v>5108.71</v>
      </c>
      <c r="BN1334" s="28">
        <f t="shared" si="5303"/>
        <v>0</v>
      </c>
      <c r="BO1334" s="88"/>
      <c r="BP1334" s="54">
        <f>_xlfn.XLOOKUP($C1334,[32]PSP!$C:$C,[32]PSP!$BP:$BP)</f>
        <v>0</v>
      </c>
      <c r="BQ1334" s="27">
        <f>_xlfn.XLOOKUP($C1334,[32]PSP!$C:$C,[32]PSP!$BQ:$BQ)</f>
        <v>5108.71</v>
      </c>
      <c r="BR1334" s="28">
        <f t="shared" si="5304"/>
        <v>0</v>
      </c>
      <c r="BS1334" s="88"/>
      <c r="BT1334" s="54">
        <f>_xlfn.XLOOKUP($C1334,[32]PSP!$C:$C,[32]PSP!$BT:$BT)</f>
        <v>0</v>
      </c>
      <c r="BU1334" s="27">
        <f>_xlfn.XLOOKUP($C1334,[32]PSP!$C:$C,[32]PSP!$BU:$BU)</f>
        <v>5108.71</v>
      </c>
      <c r="BV1334" s="28">
        <f t="shared" si="5305"/>
        <v>0</v>
      </c>
      <c r="BW1334" s="88"/>
      <c r="BX1334" s="54">
        <f>_xlfn.XLOOKUP($C1334,[32]PSP!$C:$C,[32]PSP!$BX:$BX)</f>
        <v>0</v>
      </c>
      <c r="BY1334" s="27">
        <f>_xlfn.XLOOKUP($C1334,[32]PSP!$C:$C,[32]PSP!$BY:$BY)</f>
        <v>5108.71</v>
      </c>
      <c r="BZ1334" s="28">
        <f t="shared" si="5306"/>
        <v>0</v>
      </c>
      <c r="CA1334" s="88"/>
      <c r="CB1334" s="54">
        <f>_xlfn.XLOOKUP($C1334,[32]PSP!$C:$C,[32]PSP!$CB:$CB)</f>
        <v>0</v>
      </c>
      <c r="CC1334" s="27">
        <f>_xlfn.XLOOKUP($C1334,[32]PSP!$C:$C,[32]PSP!$CC:$CC)</f>
        <v>5108.71</v>
      </c>
      <c r="CD1334" s="28">
        <f t="shared" si="5307"/>
        <v>0</v>
      </c>
      <c r="CE1334" s="88"/>
      <c r="CF1334" s="54">
        <f>_xlfn.XLOOKUP($C1334,[32]PSP!$C:$C,[32]PSP!$CF:$CF)</f>
        <v>0</v>
      </c>
      <c r="CG1334" s="27">
        <f>_xlfn.XLOOKUP($C1334,[32]PSP!$C:$C,[32]PSP!$CG:$CG)</f>
        <v>5108.71</v>
      </c>
      <c r="CH1334" s="28">
        <f t="shared" si="5308"/>
        <v>0</v>
      </c>
      <c r="CI1334" s="88"/>
      <c r="CJ1334" s="54">
        <f>_xlfn.XLOOKUP($C1334,[32]PSP!$C:$C,[32]PSP!$CJ:$CJ)</f>
        <v>0</v>
      </c>
      <c r="CK1334" s="27">
        <f>_xlfn.XLOOKUP($C1334,[32]PSP!$C:$C,[32]PSP!$CK:$CK)</f>
        <v>5108.71</v>
      </c>
      <c r="CL1334" s="28">
        <f t="shared" si="5309"/>
        <v>0</v>
      </c>
      <c r="CM1334" s="88"/>
      <c r="CN1334" s="54">
        <f>_xlfn.XLOOKUP($C1334,[32]PSP!$C:$C,[32]PSP!$CN:$CN)</f>
        <v>0</v>
      </c>
      <c r="CO1334" s="27">
        <f>_xlfn.XLOOKUP($C1334,[32]PSP!$C:$C,[32]PSP!$CO:$CO)</f>
        <v>5108.71</v>
      </c>
      <c r="CP1334" s="28">
        <f t="shared" si="5310"/>
        <v>0</v>
      </c>
      <c r="CQ1334" s="88"/>
      <c r="CR1334" s="54">
        <f>_xlfn.XLOOKUP($C1334,[32]PSP!$C:$C,[32]PSP!$CR:$CR)</f>
        <v>0</v>
      </c>
      <c r="CS1334" s="27">
        <f>_xlfn.XLOOKUP($C1334,[32]PSP!$C:$C,[32]PSP!$CS:$CS)</f>
        <v>5108.71</v>
      </c>
      <c r="CT1334" s="28">
        <f t="shared" si="5311"/>
        <v>0</v>
      </c>
      <c r="CU1334" s="88"/>
      <c r="CV1334" s="54">
        <f>_xlfn.XLOOKUP($C1334,[32]PSP!$C:$C,[32]PSP!$CV:$CV)</f>
        <v>0</v>
      </c>
      <c r="CW1334" s="27">
        <f>_xlfn.XLOOKUP($C1334,[32]PSP!$C:$C,[32]PSP!$CW:$CW)</f>
        <v>5108.71</v>
      </c>
      <c r="CX1334" s="28">
        <f t="shared" si="5312"/>
        <v>0</v>
      </c>
      <c r="CY1334" s="88"/>
      <c r="CZ1334" s="54">
        <f>_xlfn.XLOOKUP($C1334,[32]PSP!$C:$C,[32]PSP!$CZ:$CZ)</f>
        <v>0</v>
      </c>
      <c r="DA1334" s="27">
        <f>_xlfn.XLOOKUP($C1334,[32]PSP!$C:$C,[32]PSP!$DA:$DA)</f>
        <v>5108.71</v>
      </c>
      <c r="DB1334" s="28">
        <f t="shared" si="5313"/>
        <v>0</v>
      </c>
      <c r="DC1334" s="88"/>
      <c r="DD1334" s="54">
        <f>_xlfn.XLOOKUP($C1334,[32]PSP!$C:$C,[32]PSP!$DD:$DD)</f>
        <v>0</v>
      </c>
      <c r="DE1334" s="27">
        <f>_xlfn.XLOOKUP($C1334,[32]PSP!$C:$C,[32]PSP!$DE:$DE)</f>
        <v>5108.71</v>
      </c>
      <c r="DF1334" s="28">
        <f t="shared" si="5314"/>
        <v>0</v>
      </c>
      <c r="DG1334" s="88"/>
      <c r="DH1334" s="54">
        <f>_xlfn.XLOOKUP($C1334,[32]PSP!$C:$C,[32]PSP!$DH:$DH)</f>
        <v>0</v>
      </c>
      <c r="DI1334" s="27">
        <f>_xlfn.XLOOKUP($C1334,[32]PSP!$C:$C,[32]PSP!$DI:$DI)</f>
        <v>5108.71</v>
      </c>
      <c r="DJ1334" s="28">
        <f t="shared" si="5315"/>
        <v>0</v>
      </c>
      <c r="DK1334" s="88"/>
      <c r="DL1334" s="54">
        <f>_xlfn.XLOOKUP($C1334,[32]PSP!$C:$C,[32]PSP!$DL:$DL)</f>
        <v>0</v>
      </c>
      <c r="DM1334" s="27">
        <f>_xlfn.XLOOKUP($C1334,[32]PSP!$C:$C,[32]PSP!$DM:$DM)</f>
        <v>5108.71</v>
      </c>
      <c r="DN1334" s="28">
        <f t="shared" si="5316"/>
        <v>0</v>
      </c>
      <c r="DO1334" s="88"/>
      <c r="DP1334" s="54">
        <f>_xlfn.XLOOKUP($C1334,[32]PSP!$C:$C,[32]PSP!$DP:$DP)</f>
        <v>0</v>
      </c>
      <c r="DQ1334" s="27">
        <f>_xlfn.XLOOKUP($C1334,[32]PSP!$C:$C,[32]PSP!$DQ:$DQ)</f>
        <v>5108.71</v>
      </c>
      <c r="DR1334" s="28">
        <f t="shared" si="5317"/>
        <v>0</v>
      </c>
      <c r="DS1334" s="88"/>
      <c r="DT1334" s="54">
        <f>_xlfn.XLOOKUP($C1334,[32]PSP!$C:$C,[32]PSP!$DT:$DT)</f>
        <v>0</v>
      </c>
      <c r="DU1334" s="27">
        <f>_xlfn.XLOOKUP($C1334,[32]PSP!$C:$C,[32]PSP!$DU:$DU)</f>
        <v>5108.71</v>
      </c>
      <c r="DV1334" s="28">
        <f t="shared" si="5318"/>
        <v>0</v>
      </c>
      <c r="DW1334" s="88"/>
      <c r="DX1334" s="54">
        <f>_xlfn.XLOOKUP($C1334,[32]PSP!$C:$C,[32]PSP!$DX:$DX)</f>
        <v>0</v>
      </c>
      <c r="DY1334" s="27">
        <f>_xlfn.XLOOKUP($C1334,[32]PSP!$C:$C,[32]PSP!$DY:$DY)</f>
        <v>5108.71</v>
      </c>
      <c r="DZ1334" s="28">
        <f t="shared" si="5319"/>
        <v>0</v>
      </c>
      <c r="EA1334" s="88"/>
      <c r="EB1334" s="54">
        <f>_xlfn.XLOOKUP($C1334,[32]PSP!$C:$C,[32]PSP!$EB:$EB)</f>
        <v>0</v>
      </c>
      <c r="EC1334" s="27">
        <f>_xlfn.XLOOKUP($C1334,[32]PSP!$C:$C,[32]PSP!$EC:$EC)</f>
        <v>5108.71</v>
      </c>
      <c r="ED1334" s="28">
        <f t="shared" si="5320"/>
        <v>0</v>
      </c>
      <c r="EE1334" s="88"/>
      <c r="EF1334" s="54">
        <f>_xlfn.XLOOKUP($C1334,[32]PSP!$C:$C,[32]PSP!$EF:$EF)</f>
        <v>0</v>
      </c>
      <c r="EG1334" s="27">
        <f>_xlfn.XLOOKUP($C1334,[32]PSP!$C:$C,[32]PSP!$EG:$EG)</f>
        <v>5108.71</v>
      </c>
      <c r="EH1334" s="28">
        <f t="shared" si="5321"/>
        <v>0</v>
      </c>
      <c r="EI1334" s="88"/>
      <c r="EJ1334" s="54">
        <f>_xlfn.XLOOKUP($C1334,[32]PSP!$C:$C,[32]PSP!$EJ:$EJ)</f>
        <v>0</v>
      </c>
      <c r="EK1334" s="27">
        <f>_xlfn.XLOOKUP($C1334,[32]PSP!$C:$C,[32]PSP!$EK:$EK)</f>
        <v>5108.71</v>
      </c>
      <c r="EL1334" s="28">
        <f t="shared" si="5322"/>
        <v>0</v>
      </c>
      <c r="EM1334" s="24"/>
      <c r="ES1334" s="118">
        <f t="shared" si="5152"/>
        <v>1</v>
      </c>
    </row>
    <row r="1335" spans="3:149" ht="14.25" x14ac:dyDescent="0.25">
      <c r="C1335" s="24" t="s">
        <v>1444</v>
      </c>
      <c r="D1335" s="43" t="str">
        <f>_xlfn.XLOOKUP($C1335,[32]PSP!$C:$C,[32]PSP!D:D)</f>
        <v>COT.IS_44006</v>
      </c>
      <c r="E1335" s="24" t="str">
        <f>_xlfn.XLOOKUP($C1335,[32]PSP!$C:$C,[32]PSP!E:E)</f>
        <v>COTAÇÃO</v>
      </c>
      <c r="F1335" s="25" t="str">
        <f>_xlfn.XLOOKUP($C1335,[32]PSP!$C:$C,[32]PSP!F:F)</f>
        <v>TRANSPORTE DE ASFALTO DILUIDO CM-30 - ANP/DNIT</v>
      </c>
      <c r="G1335" s="26" t="str">
        <f>_xlfn.XLOOKUP($C1335,[32]PSP!$C:$C,[32]PSP!G:G)</f>
        <v>T</v>
      </c>
      <c r="H1335" s="53">
        <f>_xlfn.XLOOKUP($C1335,[32]PSP!$C:$C,[32]PSP!$H:$H)</f>
        <v>0.94</v>
      </c>
      <c r="I1335" s="28">
        <f>_xlfn.XLOOKUP($C1335,[32]PSP!$C:$C,[32]PSP!$I:$I)</f>
        <v>152.52000000000001</v>
      </c>
      <c r="J1335" s="28">
        <f t="shared" si="5289"/>
        <v>152.52000000000001</v>
      </c>
      <c r="K1335" s="88"/>
      <c r="L1335" s="54">
        <f>_xlfn.XLOOKUP($C1335,[32]PSP!$C:$C,[32]PSP!$L:$L)</f>
        <v>0</v>
      </c>
      <c r="M1335" s="27">
        <f>_xlfn.XLOOKUP($C1335,[32]PSP!$C:$C,[32]PSP!$M:$M)</f>
        <v>162.26</v>
      </c>
      <c r="N1335" s="28">
        <f t="shared" si="5290"/>
        <v>0</v>
      </c>
      <c r="O1335" s="88"/>
      <c r="P1335" s="54">
        <f>_xlfn.XLOOKUP($C1335,[32]PSP!$C:$C,[32]PSP!$P:$P)</f>
        <v>0</v>
      </c>
      <c r="Q1335" s="27">
        <f>_xlfn.XLOOKUP($C1335,[32]PSP!$C:$C,[32]PSP!$Q:$Q)</f>
        <v>162.26</v>
      </c>
      <c r="R1335" s="28">
        <f t="shared" si="5291"/>
        <v>0</v>
      </c>
      <c r="S1335" s="88"/>
      <c r="T1335" s="54">
        <f>_xlfn.XLOOKUP($C1335,[32]PSP!$C:$C,[32]PSP!$T:$T)</f>
        <v>0</v>
      </c>
      <c r="U1335" s="27">
        <f>_xlfn.XLOOKUP($C1335,[32]PSP!$C:$C,[32]PSP!$U:$U)</f>
        <v>162.26</v>
      </c>
      <c r="V1335" s="28">
        <f t="shared" si="5292"/>
        <v>0</v>
      </c>
      <c r="W1335" s="88"/>
      <c r="X1335" s="54">
        <f>_xlfn.XLOOKUP($C1335,[32]PSP!$C:$C,[32]PSP!$X:$X)</f>
        <v>0</v>
      </c>
      <c r="Y1335" s="27">
        <f>_xlfn.XLOOKUP($C1335,[32]PSP!$C:$C,[32]PSP!$Y:$Y)</f>
        <v>162.26</v>
      </c>
      <c r="Z1335" s="28">
        <f t="shared" si="5293"/>
        <v>0</v>
      </c>
      <c r="AA1335" s="88"/>
      <c r="AB1335" s="54">
        <f>_xlfn.XLOOKUP($C1335,[32]PSP!$C:$C,[32]PSP!$AB:$AB)</f>
        <v>0</v>
      </c>
      <c r="AC1335" s="27">
        <f>_xlfn.XLOOKUP($C1335,[32]PSP!$C:$C,[32]PSP!$AC:$AC)</f>
        <v>162.26</v>
      </c>
      <c r="AD1335" s="28">
        <f t="shared" si="5294"/>
        <v>0</v>
      </c>
      <c r="AE1335" s="88"/>
      <c r="AF1335" s="54">
        <f>_xlfn.XLOOKUP($C1335,[32]PSP!$C:$C,[32]PSP!$AF:$AF)</f>
        <v>0</v>
      </c>
      <c r="AG1335" s="27">
        <f>_xlfn.XLOOKUP($C1335,[32]PSP!$C:$C,[32]PSP!$AG:$AG)</f>
        <v>162.26</v>
      </c>
      <c r="AH1335" s="28">
        <f t="shared" si="5295"/>
        <v>0</v>
      </c>
      <c r="AI1335" s="88"/>
      <c r="AJ1335" s="54">
        <f>_xlfn.XLOOKUP($C1335,[32]PSP!$C:$C,[32]PSP!$AJ:$AJ)</f>
        <v>0</v>
      </c>
      <c r="AK1335" s="27">
        <f>_xlfn.XLOOKUP($C1335,[32]PSP!$C:$C,[32]PSP!$AK:$AK)</f>
        <v>162.26</v>
      </c>
      <c r="AL1335" s="28">
        <f t="shared" si="5296"/>
        <v>0</v>
      </c>
      <c r="AM1335" s="88"/>
      <c r="AN1335" s="54">
        <f>_xlfn.XLOOKUP($C1335,[32]PSP!$C:$C,[32]PSP!$AN:$AN)</f>
        <v>0</v>
      </c>
      <c r="AO1335" s="27">
        <f>_xlfn.XLOOKUP($C1335,[32]PSP!$C:$C,[32]PSP!$AO:$AO)</f>
        <v>162.26</v>
      </c>
      <c r="AP1335" s="28">
        <f t="shared" si="5297"/>
        <v>0</v>
      </c>
      <c r="AQ1335" s="88"/>
      <c r="AR1335" s="54">
        <f>_xlfn.XLOOKUP($C1335,[32]PSP!$C:$C,[32]PSP!$AR:$AR)</f>
        <v>0.94</v>
      </c>
      <c r="AS1335" s="27">
        <f>_xlfn.XLOOKUP($C1335,[32]PSP!$C:$C,[32]PSP!$AS:$AS)</f>
        <v>162.26</v>
      </c>
      <c r="AT1335" s="28">
        <f t="shared" si="5298"/>
        <v>152.52000000000001</v>
      </c>
      <c r="AU1335" s="88"/>
      <c r="AV1335" s="54">
        <f>_xlfn.XLOOKUP($C1335,[32]PSP!$C:$C,[32]PSP!$AV:$AV)</f>
        <v>0</v>
      </c>
      <c r="AW1335" s="27">
        <f>_xlfn.XLOOKUP($C1335,[32]PSP!$C:$C,[32]PSP!$AW:$AW)</f>
        <v>162.26</v>
      </c>
      <c r="AX1335" s="28">
        <f t="shared" si="5299"/>
        <v>0</v>
      </c>
      <c r="AY1335" s="88"/>
      <c r="AZ1335" s="54">
        <f>_xlfn.XLOOKUP($C1335,[32]PSP!$C:$C,[32]PSP!$AZ:$AZ)</f>
        <v>0</v>
      </c>
      <c r="BA1335" s="27">
        <f>_xlfn.XLOOKUP($C1335,[32]PSP!$C:$C,[32]PSP!$BA:$BA)</f>
        <v>162.26</v>
      </c>
      <c r="BB1335" s="28">
        <f t="shared" si="5300"/>
        <v>0</v>
      </c>
      <c r="BC1335" s="88"/>
      <c r="BD1335" s="54">
        <f>_xlfn.XLOOKUP($C1335,[32]PSP!$C:$C,[32]PSP!$BD:$BD)</f>
        <v>0</v>
      </c>
      <c r="BE1335" s="27">
        <f>_xlfn.XLOOKUP($C1335,[32]PSP!$C:$C,[32]PSP!$BE:$BE)</f>
        <v>162.26</v>
      </c>
      <c r="BF1335" s="28">
        <f t="shared" si="5301"/>
        <v>0</v>
      </c>
      <c r="BG1335" s="88"/>
      <c r="BH1335" s="54">
        <f>_xlfn.XLOOKUP($C1335,[32]PSP!$C:$C,[32]PSP!$BH:$BH)</f>
        <v>0</v>
      </c>
      <c r="BI1335" s="27">
        <f>_xlfn.XLOOKUP($C1335,[32]PSP!$C:$C,[32]PSP!$BI:$BI)</f>
        <v>162.26</v>
      </c>
      <c r="BJ1335" s="28">
        <f t="shared" si="5302"/>
        <v>0</v>
      </c>
      <c r="BK1335" s="88"/>
      <c r="BL1335" s="54">
        <f>_xlfn.XLOOKUP($C1335,[32]PSP!$C:$C,[32]PSP!$BL:$BL)</f>
        <v>0</v>
      </c>
      <c r="BM1335" s="27">
        <f>_xlfn.XLOOKUP($C1335,[32]PSP!$C:$C,[32]PSP!$BM:$BM)</f>
        <v>162.26</v>
      </c>
      <c r="BN1335" s="28">
        <f t="shared" si="5303"/>
        <v>0</v>
      </c>
      <c r="BO1335" s="88"/>
      <c r="BP1335" s="54">
        <f>_xlfn.XLOOKUP($C1335,[32]PSP!$C:$C,[32]PSP!$BP:$BP)</f>
        <v>0</v>
      </c>
      <c r="BQ1335" s="27">
        <f>_xlfn.XLOOKUP($C1335,[32]PSP!$C:$C,[32]PSP!$BQ:$BQ)</f>
        <v>162.26</v>
      </c>
      <c r="BR1335" s="28">
        <f t="shared" si="5304"/>
        <v>0</v>
      </c>
      <c r="BS1335" s="88"/>
      <c r="BT1335" s="54">
        <f>_xlfn.XLOOKUP($C1335,[32]PSP!$C:$C,[32]PSP!$BT:$BT)</f>
        <v>0</v>
      </c>
      <c r="BU1335" s="27">
        <f>_xlfn.XLOOKUP($C1335,[32]PSP!$C:$C,[32]PSP!$BU:$BU)</f>
        <v>162.26</v>
      </c>
      <c r="BV1335" s="28">
        <f t="shared" si="5305"/>
        <v>0</v>
      </c>
      <c r="BW1335" s="88"/>
      <c r="BX1335" s="54">
        <f>_xlfn.XLOOKUP($C1335,[32]PSP!$C:$C,[32]PSP!$BX:$BX)</f>
        <v>0</v>
      </c>
      <c r="BY1335" s="27">
        <f>_xlfn.XLOOKUP($C1335,[32]PSP!$C:$C,[32]PSP!$BY:$BY)</f>
        <v>162.26</v>
      </c>
      <c r="BZ1335" s="28">
        <f t="shared" si="5306"/>
        <v>0</v>
      </c>
      <c r="CA1335" s="88"/>
      <c r="CB1335" s="54">
        <f>_xlfn.XLOOKUP($C1335,[32]PSP!$C:$C,[32]PSP!$CB:$CB)</f>
        <v>0</v>
      </c>
      <c r="CC1335" s="27">
        <f>_xlfn.XLOOKUP($C1335,[32]PSP!$C:$C,[32]PSP!$CC:$CC)</f>
        <v>162.26</v>
      </c>
      <c r="CD1335" s="28">
        <f t="shared" si="5307"/>
        <v>0</v>
      </c>
      <c r="CE1335" s="88"/>
      <c r="CF1335" s="54">
        <f>_xlfn.XLOOKUP($C1335,[32]PSP!$C:$C,[32]PSP!$CF:$CF)</f>
        <v>0</v>
      </c>
      <c r="CG1335" s="27">
        <f>_xlfn.XLOOKUP($C1335,[32]PSP!$C:$C,[32]PSP!$CG:$CG)</f>
        <v>162.26</v>
      </c>
      <c r="CH1335" s="28">
        <f t="shared" si="5308"/>
        <v>0</v>
      </c>
      <c r="CI1335" s="88"/>
      <c r="CJ1335" s="54">
        <f>_xlfn.XLOOKUP($C1335,[32]PSP!$C:$C,[32]PSP!$CJ:$CJ)</f>
        <v>0</v>
      </c>
      <c r="CK1335" s="27">
        <f>_xlfn.XLOOKUP($C1335,[32]PSP!$C:$C,[32]PSP!$CK:$CK)</f>
        <v>162.26</v>
      </c>
      <c r="CL1335" s="28">
        <f t="shared" si="5309"/>
        <v>0</v>
      </c>
      <c r="CM1335" s="88"/>
      <c r="CN1335" s="54">
        <f>_xlfn.XLOOKUP($C1335,[32]PSP!$C:$C,[32]PSP!$CN:$CN)</f>
        <v>0</v>
      </c>
      <c r="CO1335" s="27">
        <f>_xlfn.XLOOKUP($C1335,[32]PSP!$C:$C,[32]PSP!$CO:$CO)</f>
        <v>162.26</v>
      </c>
      <c r="CP1335" s="28">
        <f t="shared" si="5310"/>
        <v>0</v>
      </c>
      <c r="CQ1335" s="88"/>
      <c r="CR1335" s="54">
        <f>_xlfn.XLOOKUP($C1335,[32]PSP!$C:$C,[32]PSP!$CR:$CR)</f>
        <v>0</v>
      </c>
      <c r="CS1335" s="27">
        <f>_xlfn.XLOOKUP($C1335,[32]PSP!$C:$C,[32]PSP!$CS:$CS)</f>
        <v>162.26</v>
      </c>
      <c r="CT1335" s="28">
        <f t="shared" si="5311"/>
        <v>0</v>
      </c>
      <c r="CU1335" s="88"/>
      <c r="CV1335" s="54">
        <f>_xlfn.XLOOKUP($C1335,[32]PSP!$C:$C,[32]PSP!$CV:$CV)</f>
        <v>0</v>
      </c>
      <c r="CW1335" s="27">
        <f>_xlfn.XLOOKUP($C1335,[32]PSP!$C:$C,[32]PSP!$CW:$CW)</f>
        <v>162.26</v>
      </c>
      <c r="CX1335" s="28">
        <f t="shared" si="5312"/>
        <v>0</v>
      </c>
      <c r="CY1335" s="88"/>
      <c r="CZ1335" s="54">
        <f>_xlfn.XLOOKUP($C1335,[32]PSP!$C:$C,[32]PSP!$CZ:$CZ)</f>
        <v>0</v>
      </c>
      <c r="DA1335" s="27">
        <f>_xlfn.XLOOKUP($C1335,[32]PSP!$C:$C,[32]PSP!$DA:$DA)</f>
        <v>162.26</v>
      </c>
      <c r="DB1335" s="28">
        <f t="shared" si="5313"/>
        <v>0</v>
      </c>
      <c r="DC1335" s="88"/>
      <c r="DD1335" s="54">
        <f>_xlfn.XLOOKUP($C1335,[32]PSP!$C:$C,[32]PSP!$DD:$DD)</f>
        <v>0</v>
      </c>
      <c r="DE1335" s="27">
        <f>_xlfn.XLOOKUP($C1335,[32]PSP!$C:$C,[32]PSP!$DE:$DE)</f>
        <v>162.26</v>
      </c>
      <c r="DF1335" s="28">
        <f t="shared" si="5314"/>
        <v>0</v>
      </c>
      <c r="DG1335" s="88"/>
      <c r="DH1335" s="54">
        <f>_xlfn.XLOOKUP($C1335,[32]PSP!$C:$C,[32]PSP!$DH:$DH)</f>
        <v>0</v>
      </c>
      <c r="DI1335" s="27">
        <f>_xlfn.XLOOKUP($C1335,[32]PSP!$C:$C,[32]PSP!$DI:$DI)</f>
        <v>162.26</v>
      </c>
      <c r="DJ1335" s="28">
        <f t="shared" si="5315"/>
        <v>0</v>
      </c>
      <c r="DK1335" s="88"/>
      <c r="DL1335" s="54">
        <f>_xlfn.XLOOKUP($C1335,[32]PSP!$C:$C,[32]PSP!$DL:$DL)</f>
        <v>0</v>
      </c>
      <c r="DM1335" s="27">
        <f>_xlfn.XLOOKUP($C1335,[32]PSP!$C:$C,[32]PSP!$DM:$DM)</f>
        <v>162.26</v>
      </c>
      <c r="DN1335" s="28">
        <f t="shared" si="5316"/>
        <v>0</v>
      </c>
      <c r="DO1335" s="88"/>
      <c r="DP1335" s="54">
        <f>_xlfn.XLOOKUP($C1335,[32]PSP!$C:$C,[32]PSP!$DP:$DP)</f>
        <v>0</v>
      </c>
      <c r="DQ1335" s="27">
        <f>_xlfn.XLOOKUP($C1335,[32]PSP!$C:$C,[32]PSP!$DQ:$DQ)</f>
        <v>162.26</v>
      </c>
      <c r="DR1335" s="28">
        <f t="shared" si="5317"/>
        <v>0</v>
      </c>
      <c r="DS1335" s="88"/>
      <c r="DT1335" s="54">
        <f>_xlfn.XLOOKUP($C1335,[32]PSP!$C:$C,[32]PSP!$DT:$DT)</f>
        <v>0</v>
      </c>
      <c r="DU1335" s="27">
        <f>_xlfn.XLOOKUP($C1335,[32]PSP!$C:$C,[32]PSP!$DU:$DU)</f>
        <v>162.26</v>
      </c>
      <c r="DV1335" s="28">
        <f t="shared" si="5318"/>
        <v>0</v>
      </c>
      <c r="DW1335" s="88"/>
      <c r="DX1335" s="54">
        <f>_xlfn.XLOOKUP($C1335,[32]PSP!$C:$C,[32]PSP!$DX:$DX)</f>
        <v>0</v>
      </c>
      <c r="DY1335" s="27">
        <f>_xlfn.XLOOKUP($C1335,[32]PSP!$C:$C,[32]PSP!$DY:$DY)</f>
        <v>162.26</v>
      </c>
      <c r="DZ1335" s="28">
        <f t="shared" si="5319"/>
        <v>0</v>
      </c>
      <c r="EA1335" s="88"/>
      <c r="EB1335" s="54">
        <f>_xlfn.XLOOKUP($C1335,[32]PSP!$C:$C,[32]PSP!$EB:$EB)</f>
        <v>0</v>
      </c>
      <c r="EC1335" s="27">
        <f>_xlfn.XLOOKUP($C1335,[32]PSP!$C:$C,[32]PSP!$EC:$EC)</f>
        <v>162.26</v>
      </c>
      <c r="ED1335" s="28">
        <f t="shared" si="5320"/>
        <v>0</v>
      </c>
      <c r="EE1335" s="88"/>
      <c r="EF1335" s="54">
        <f>_xlfn.XLOOKUP($C1335,[32]PSP!$C:$C,[32]PSP!$EF:$EF)</f>
        <v>0</v>
      </c>
      <c r="EG1335" s="27">
        <f>_xlfn.XLOOKUP($C1335,[32]PSP!$C:$C,[32]PSP!$EG:$EG)</f>
        <v>162.26</v>
      </c>
      <c r="EH1335" s="28">
        <f t="shared" si="5321"/>
        <v>0</v>
      </c>
      <c r="EI1335" s="88"/>
      <c r="EJ1335" s="54">
        <f>_xlfn.XLOOKUP($C1335,[32]PSP!$C:$C,[32]PSP!$EJ:$EJ)</f>
        <v>0</v>
      </c>
      <c r="EK1335" s="27">
        <f>_xlfn.XLOOKUP($C1335,[32]PSP!$C:$C,[32]PSP!$EK:$EK)</f>
        <v>162.26</v>
      </c>
      <c r="EL1335" s="28">
        <f t="shared" si="5322"/>
        <v>0</v>
      </c>
      <c r="EM1335" s="24"/>
      <c r="ES1335" s="118">
        <f t="shared" si="5152"/>
        <v>1</v>
      </c>
    </row>
    <row r="1336" spans="3:149" ht="14.25" x14ac:dyDescent="0.25">
      <c r="C1336" s="24" t="s">
        <v>1445</v>
      </c>
      <c r="D1336" s="43" t="str">
        <f>_xlfn.XLOOKUP($C1336,[32]PSP!$C:$C,[32]PSP!D:D)</f>
        <v>COT.IS_44007</v>
      </c>
      <c r="E1336" s="24" t="str">
        <f>_xlfn.XLOOKUP($C1336,[32]PSP!$C:$C,[32]PSP!E:E)</f>
        <v>COTAÇÃO</v>
      </c>
      <c r="F1336" s="25" t="str">
        <f>_xlfn.XLOOKUP($C1336,[32]PSP!$C:$C,[32]PSP!F:F)</f>
        <v>FORNECIMENTO DE EMULSÃO ASFÁLTICA RR-1C - ANP/DNIT</v>
      </c>
      <c r="G1336" s="26" t="str">
        <f>_xlfn.XLOOKUP($C1336,[32]PSP!$C:$C,[32]PSP!G:G)</f>
        <v>T</v>
      </c>
      <c r="H1336" s="53">
        <f>_xlfn.XLOOKUP($C1336,[32]PSP!$C:$C,[32]PSP!$H:$H)</f>
        <v>0.32</v>
      </c>
      <c r="I1336" s="28">
        <f>_xlfn.XLOOKUP($C1336,[32]PSP!$C:$C,[32]PSP!$I:$I)</f>
        <v>642.29999999999995</v>
      </c>
      <c r="J1336" s="28">
        <f t="shared" si="5289"/>
        <v>642.29999999999995</v>
      </c>
      <c r="K1336" s="88"/>
      <c r="L1336" s="54">
        <f>_xlfn.XLOOKUP($C1336,[32]PSP!$C:$C,[32]PSP!$L:$L)</f>
        <v>0</v>
      </c>
      <c r="M1336" s="27">
        <f>_xlfn.XLOOKUP($C1336,[32]PSP!$C:$C,[32]PSP!$M:$M)</f>
        <v>2007.21</v>
      </c>
      <c r="N1336" s="28">
        <f t="shared" si="5290"/>
        <v>0</v>
      </c>
      <c r="O1336" s="88"/>
      <c r="P1336" s="54">
        <f>_xlfn.XLOOKUP($C1336,[32]PSP!$C:$C,[32]PSP!$P:$P)</f>
        <v>0</v>
      </c>
      <c r="Q1336" s="27">
        <f>_xlfn.XLOOKUP($C1336,[32]PSP!$C:$C,[32]PSP!$Q:$Q)</f>
        <v>2007.21</v>
      </c>
      <c r="R1336" s="28">
        <f t="shared" si="5291"/>
        <v>0</v>
      </c>
      <c r="S1336" s="88"/>
      <c r="T1336" s="54">
        <f>_xlfn.XLOOKUP($C1336,[32]PSP!$C:$C,[32]PSP!$T:$T)</f>
        <v>0</v>
      </c>
      <c r="U1336" s="27">
        <f>_xlfn.XLOOKUP($C1336,[32]PSP!$C:$C,[32]PSP!$U:$U)</f>
        <v>2007.21</v>
      </c>
      <c r="V1336" s="28">
        <f t="shared" si="5292"/>
        <v>0</v>
      </c>
      <c r="W1336" s="88"/>
      <c r="X1336" s="54">
        <f>_xlfn.XLOOKUP($C1336,[32]PSP!$C:$C,[32]PSP!$X:$X)</f>
        <v>0</v>
      </c>
      <c r="Y1336" s="27">
        <f>_xlfn.XLOOKUP($C1336,[32]PSP!$C:$C,[32]PSP!$Y:$Y)</f>
        <v>2007.21</v>
      </c>
      <c r="Z1336" s="28">
        <f t="shared" si="5293"/>
        <v>0</v>
      </c>
      <c r="AA1336" s="88"/>
      <c r="AB1336" s="54">
        <f>_xlfn.XLOOKUP($C1336,[32]PSP!$C:$C,[32]PSP!$AB:$AB)</f>
        <v>0</v>
      </c>
      <c r="AC1336" s="27">
        <f>_xlfn.XLOOKUP($C1336,[32]PSP!$C:$C,[32]PSP!$AC:$AC)</f>
        <v>2007.21</v>
      </c>
      <c r="AD1336" s="28">
        <f t="shared" si="5294"/>
        <v>0</v>
      </c>
      <c r="AE1336" s="88"/>
      <c r="AF1336" s="54">
        <f>_xlfn.XLOOKUP($C1336,[32]PSP!$C:$C,[32]PSP!$AF:$AF)</f>
        <v>0</v>
      </c>
      <c r="AG1336" s="27">
        <f>_xlfn.XLOOKUP($C1336,[32]PSP!$C:$C,[32]PSP!$AG:$AG)</f>
        <v>2007.21</v>
      </c>
      <c r="AH1336" s="28">
        <f t="shared" si="5295"/>
        <v>0</v>
      </c>
      <c r="AI1336" s="88"/>
      <c r="AJ1336" s="54">
        <f>_xlfn.XLOOKUP($C1336,[32]PSP!$C:$C,[32]PSP!$AJ:$AJ)</f>
        <v>0</v>
      </c>
      <c r="AK1336" s="27">
        <f>_xlfn.XLOOKUP($C1336,[32]PSP!$C:$C,[32]PSP!$AK:$AK)</f>
        <v>2007.21</v>
      </c>
      <c r="AL1336" s="28">
        <f t="shared" si="5296"/>
        <v>0</v>
      </c>
      <c r="AM1336" s="88"/>
      <c r="AN1336" s="54">
        <f>_xlfn.XLOOKUP($C1336,[32]PSP!$C:$C,[32]PSP!$AN:$AN)</f>
        <v>0</v>
      </c>
      <c r="AO1336" s="27">
        <f>_xlfn.XLOOKUP($C1336,[32]PSP!$C:$C,[32]PSP!$AO:$AO)</f>
        <v>2007.21</v>
      </c>
      <c r="AP1336" s="28">
        <f t="shared" si="5297"/>
        <v>0</v>
      </c>
      <c r="AQ1336" s="88"/>
      <c r="AR1336" s="54">
        <f>_xlfn.XLOOKUP($C1336,[32]PSP!$C:$C,[32]PSP!$AR:$AR)</f>
        <v>0.32</v>
      </c>
      <c r="AS1336" s="27">
        <f>_xlfn.XLOOKUP($C1336,[32]PSP!$C:$C,[32]PSP!$AS:$AS)</f>
        <v>2007.21</v>
      </c>
      <c r="AT1336" s="28">
        <f t="shared" si="5298"/>
        <v>642.29999999999995</v>
      </c>
      <c r="AU1336" s="88"/>
      <c r="AV1336" s="54">
        <f>_xlfn.XLOOKUP($C1336,[32]PSP!$C:$C,[32]PSP!$AV:$AV)</f>
        <v>0</v>
      </c>
      <c r="AW1336" s="27">
        <f>_xlfn.XLOOKUP($C1336,[32]PSP!$C:$C,[32]PSP!$AW:$AW)</f>
        <v>2007.21</v>
      </c>
      <c r="AX1336" s="28">
        <f t="shared" si="5299"/>
        <v>0</v>
      </c>
      <c r="AY1336" s="88"/>
      <c r="AZ1336" s="54">
        <f>_xlfn.XLOOKUP($C1336,[32]PSP!$C:$C,[32]PSP!$AZ:$AZ)</f>
        <v>0</v>
      </c>
      <c r="BA1336" s="27">
        <f>_xlfn.XLOOKUP($C1336,[32]PSP!$C:$C,[32]PSP!$BA:$BA)</f>
        <v>2007.21</v>
      </c>
      <c r="BB1336" s="28">
        <f t="shared" si="5300"/>
        <v>0</v>
      </c>
      <c r="BC1336" s="88"/>
      <c r="BD1336" s="54">
        <f>_xlfn.XLOOKUP($C1336,[32]PSP!$C:$C,[32]PSP!$BD:$BD)</f>
        <v>0</v>
      </c>
      <c r="BE1336" s="27">
        <f>_xlfn.XLOOKUP($C1336,[32]PSP!$C:$C,[32]PSP!$BE:$BE)</f>
        <v>2007.21</v>
      </c>
      <c r="BF1336" s="28">
        <f t="shared" si="5301"/>
        <v>0</v>
      </c>
      <c r="BG1336" s="88"/>
      <c r="BH1336" s="54">
        <f>_xlfn.XLOOKUP($C1336,[32]PSP!$C:$C,[32]PSP!$BH:$BH)</f>
        <v>0</v>
      </c>
      <c r="BI1336" s="27">
        <f>_xlfn.XLOOKUP($C1336,[32]PSP!$C:$C,[32]PSP!$BI:$BI)</f>
        <v>2007.21</v>
      </c>
      <c r="BJ1336" s="28">
        <f t="shared" si="5302"/>
        <v>0</v>
      </c>
      <c r="BK1336" s="88"/>
      <c r="BL1336" s="54">
        <f>_xlfn.XLOOKUP($C1336,[32]PSP!$C:$C,[32]PSP!$BL:$BL)</f>
        <v>0</v>
      </c>
      <c r="BM1336" s="27">
        <f>_xlfn.XLOOKUP($C1336,[32]PSP!$C:$C,[32]PSP!$BM:$BM)</f>
        <v>2007.21</v>
      </c>
      <c r="BN1336" s="28">
        <f t="shared" si="5303"/>
        <v>0</v>
      </c>
      <c r="BO1336" s="88"/>
      <c r="BP1336" s="54">
        <f>_xlfn.XLOOKUP($C1336,[32]PSP!$C:$C,[32]PSP!$BP:$BP)</f>
        <v>0</v>
      </c>
      <c r="BQ1336" s="27">
        <f>_xlfn.XLOOKUP($C1336,[32]PSP!$C:$C,[32]PSP!$BQ:$BQ)</f>
        <v>2007.21</v>
      </c>
      <c r="BR1336" s="28">
        <f t="shared" si="5304"/>
        <v>0</v>
      </c>
      <c r="BS1336" s="88"/>
      <c r="BT1336" s="54">
        <f>_xlfn.XLOOKUP($C1336,[32]PSP!$C:$C,[32]PSP!$BT:$BT)</f>
        <v>0</v>
      </c>
      <c r="BU1336" s="27">
        <f>_xlfn.XLOOKUP($C1336,[32]PSP!$C:$C,[32]PSP!$BU:$BU)</f>
        <v>2007.21</v>
      </c>
      <c r="BV1336" s="28">
        <f t="shared" si="5305"/>
        <v>0</v>
      </c>
      <c r="BW1336" s="88"/>
      <c r="BX1336" s="54">
        <f>_xlfn.XLOOKUP($C1336,[32]PSP!$C:$C,[32]PSP!$BX:$BX)</f>
        <v>0</v>
      </c>
      <c r="BY1336" s="27">
        <f>_xlfn.XLOOKUP($C1336,[32]PSP!$C:$C,[32]PSP!$BY:$BY)</f>
        <v>2007.21</v>
      </c>
      <c r="BZ1336" s="28">
        <f t="shared" si="5306"/>
        <v>0</v>
      </c>
      <c r="CA1336" s="88"/>
      <c r="CB1336" s="54">
        <f>_xlfn.XLOOKUP($C1336,[32]PSP!$C:$C,[32]PSP!$CB:$CB)</f>
        <v>0</v>
      </c>
      <c r="CC1336" s="27">
        <f>_xlfn.XLOOKUP($C1336,[32]PSP!$C:$C,[32]PSP!$CC:$CC)</f>
        <v>2007.21</v>
      </c>
      <c r="CD1336" s="28">
        <f t="shared" si="5307"/>
        <v>0</v>
      </c>
      <c r="CE1336" s="88"/>
      <c r="CF1336" s="54">
        <f>_xlfn.XLOOKUP($C1336,[32]PSP!$C:$C,[32]PSP!$CF:$CF)</f>
        <v>0</v>
      </c>
      <c r="CG1336" s="27">
        <f>_xlfn.XLOOKUP($C1336,[32]PSP!$C:$C,[32]PSP!$CG:$CG)</f>
        <v>2007.21</v>
      </c>
      <c r="CH1336" s="28">
        <f t="shared" si="5308"/>
        <v>0</v>
      </c>
      <c r="CI1336" s="88"/>
      <c r="CJ1336" s="54">
        <f>_xlfn.XLOOKUP($C1336,[32]PSP!$C:$C,[32]PSP!$CJ:$CJ)</f>
        <v>0</v>
      </c>
      <c r="CK1336" s="27">
        <f>_xlfn.XLOOKUP($C1336,[32]PSP!$C:$C,[32]PSP!$CK:$CK)</f>
        <v>2007.21</v>
      </c>
      <c r="CL1336" s="28">
        <f t="shared" si="5309"/>
        <v>0</v>
      </c>
      <c r="CM1336" s="88"/>
      <c r="CN1336" s="54">
        <f>_xlfn.XLOOKUP($C1336,[32]PSP!$C:$C,[32]PSP!$CN:$CN)</f>
        <v>0</v>
      </c>
      <c r="CO1336" s="27">
        <f>_xlfn.XLOOKUP($C1336,[32]PSP!$C:$C,[32]PSP!$CO:$CO)</f>
        <v>2007.21</v>
      </c>
      <c r="CP1336" s="28">
        <f t="shared" si="5310"/>
        <v>0</v>
      </c>
      <c r="CQ1336" s="88"/>
      <c r="CR1336" s="54">
        <f>_xlfn.XLOOKUP($C1336,[32]PSP!$C:$C,[32]PSP!$CR:$CR)</f>
        <v>0</v>
      </c>
      <c r="CS1336" s="27">
        <f>_xlfn.XLOOKUP($C1336,[32]PSP!$C:$C,[32]PSP!$CS:$CS)</f>
        <v>2007.21</v>
      </c>
      <c r="CT1336" s="28">
        <f t="shared" si="5311"/>
        <v>0</v>
      </c>
      <c r="CU1336" s="88"/>
      <c r="CV1336" s="54">
        <f>_xlfn.XLOOKUP($C1336,[32]PSP!$C:$C,[32]PSP!$CV:$CV)</f>
        <v>0</v>
      </c>
      <c r="CW1336" s="27">
        <f>_xlfn.XLOOKUP($C1336,[32]PSP!$C:$C,[32]PSP!$CW:$CW)</f>
        <v>2007.21</v>
      </c>
      <c r="CX1336" s="28">
        <f t="shared" si="5312"/>
        <v>0</v>
      </c>
      <c r="CY1336" s="88"/>
      <c r="CZ1336" s="54">
        <f>_xlfn.XLOOKUP($C1336,[32]PSP!$C:$C,[32]PSP!$CZ:$CZ)</f>
        <v>0</v>
      </c>
      <c r="DA1336" s="27">
        <f>_xlfn.XLOOKUP($C1336,[32]PSP!$C:$C,[32]PSP!$DA:$DA)</f>
        <v>2007.21</v>
      </c>
      <c r="DB1336" s="28">
        <f t="shared" si="5313"/>
        <v>0</v>
      </c>
      <c r="DC1336" s="88"/>
      <c r="DD1336" s="54">
        <f>_xlfn.XLOOKUP($C1336,[32]PSP!$C:$C,[32]PSP!$DD:$DD)</f>
        <v>0</v>
      </c>
      <c r="DE1336" s="27">
        <f>_xlfn.XLOOKUP($C1336,[32]PSP!$C:$C,[32]PSP!$DE:$DE)</f>
        <v>2007.21</v>
      </c>
      <c r="DF1336" s="28">
        <f t="shared" si="5314"/>
        <v>0</v>
      </c>
      <c r="DG1336" s="88"/>
      <c r="DH1336" s="54">
        <f>_xlfn.XLOOKUP($C1336,[32]PSP!$C:$C,[32]PSP!$DH:$DH)</f>
        <v>0</v>
      </c>
      <c r="DI1336" s="27">
        <f>_xlfn.XLOOKUP($C1336,[32]PSP!$C:$C,[32]PSP!$DI:$DI)</f>
        <v>2007.21</v>
      </c>
      <c r="DJ1336" s="28">
        <f t="shared" si="5315"/>
        <v>0</v>
      </c>
      <c r="DK1336" s="88"/>
      <c r="DL1336" s="54">
        <f>_xlfn.XLOOKUP($C1336,[32]PSP!$C:$C,[32]PSP!$DL:$DL)</f>
        <v>0</v>
      </c>
      <c r="DM1336" s="27">
        <f>_xlfn.XLOOKUP($C1336,[32]PSP!$C:$C,[32]PSP!$DM:$DM)</f>
        <v>2007.21</v>
      </c>
      <c r="DN1336" s="28">
        <f t="shared" si="5316"/>
        <v>0</v>
      </c>
      <c r="DO1336" s="88"/>
      <c r="DP1336" s="54">
        <f>_xlfn.XLOOKUP($C1336,[32]PSP!$C:$C,[32]PSP!$DP:$DP)</f>
        <v>0</v>
      </c>
      <c r="DQ1336" s="27">
        <f>_xlfn.XLOOKUP($C1336,[32]PSP!$C:$C,[32]PSP!$DQ:$DQ)</f>
        <v>2007.21</v>
      </c>
      <c r="DR1336" s="28">
        <f t="shared" si="5317"/>
        <v>0</v>
      </c>
      <c r="DS1336" s="88"/>
      <c r="DT1336" s="54">
        <f>_xlfn.XLOOKUP($C1336,[32]PSP!$C:$C,[32]PSP!$DT:$DT)</f>
        <v>0</v>
      </c>
      <c r="DU1336" s="27">
        <f>_xlfn.XLOOKUP($C1336,[32]PSP!$C:$C,[32]PSP!$DU:$DU)</f>
        <v>2007.21</v>
      </c>
      <c r="DV1336" s="28">
        <f t="shared" si="5318"/>
        <v>0</v>
      </c>
      <c r="DW1336" s="88"/>
      <c r="DX1336" s="54">
        <f>_xlfn.XLOOKUP($C1336,[32]PSP!$C:$C,[32]PSP!$DX:$DX)</f>
        <v>0</v>
      </c>
      <c r="DY1336" s="27">
        <f>_xlfn.XLOOKUP($C1336,[32]PSP!$C:$C,[32]PSP!$DY:$DY)</f>
        <v>2007.21</v>
      </c>
      <c r="DZ1336" s="28">
        <f t="shared" si="5319"/>
        <v>0</v>
      </c>
      <c r="EA1336" s="88"/>
      <c r="EB1336" s="54">
        <f>_xlfn.XLOOKUP($C1336,[32]PSP!$C:$C,[32]PSP!$EB:$EB)</f>
        <v>0</v>
      </c>
      <c r="EC1336" s="27">
        <f>_xlfn.XLOOKUP($C1336,[32]PSP!$C:$C,[32]PSP!$EC:$EC)</f>
        <v>2007.21</v>
      </c>
      <c r="ED1336" s="28">
        <f t="shared" si="5320"/>
        <v>0</v>
      </c>
      <c r="EE1336" s="88"/>
      <c r="EF1336" s="54">
        <f>_xlfn.XLOOKUP($C1336,[32]PSP!$C:$C,[32]PSP!$EF:$EF)</f>
        <v>0</v>
      </c>
      <c r="EG1336" s="27">
        <f>_xlfn.XLOOKUP($C1336,[32]PSP!$C:$C,[32]PSP!$EG:$EG)</f>
        <v>2007.21</v>
      </c>
      <c r="EH1336" s="28">
        <f t="shared" si="5321"/>
        <v>0</v>
      </c>
      <c r="EI1336" s="88"/>
      <c r="EJ1336" s="54">
        <f>_xlfn.XLOOKUP($C1336,[32]PSP!$C:$C,[32]PSP!$EJ:$EJ)</f>
        <v>0</v>
      </c>
      <c r="EK1336" s="27">
        <f>_xlfn.XLOOKUP($C1336,[32]PSP!$C:$C,[32]PSP!$EK:$EK)</f>
        <v>2007.21</v>
      </c>
      <c r="EL1336" s="28">
        <f t="shared" si="5322"/>
        <v>0</v>
      </c>
      <c r="EM1336" s="24"/>
      <c r="ES1336" s="118">
        <f t="shared" si="5152"/>
        <v>1</v>
      </c>
    </row>
    <row r="1337" spans="3:149" ht="14.25" x14ac:dyDescent="0.25">
      <c r="C1337" s="24" t="s">
        <v>1446</v>
      </c>
      <c r="D1337" s="43" t="str">
        <f>_xlfn.XLOOKUP($C1337,[32]PSP!$C:$C,[32]PSP!D:D)</f>
        <v>COT.IS_44008</v>
      </c>
      <c r="E1337" s="24" t="str">
        <f>_xlfn.XLOOKUP($C1337,[32]PSP!$C:$C,[32]PSP!E:E)</f>
        <v>COTAÇÃO</v>
      </c>
      <c r="F1337" s="25" t="str">
        <f>_xlfn.XLOOKUP($C1337,[32]PSP!$C:$C,[32]PSP!F:F)</f>
        <v>TRANSPORTE DE EMULSÃO ASFÁLTICA RR-1C - ANP/DNIT</v>
      </c>
      <c r="G1337" s="26" t="str">
        <f>_xlfn.XLOOKUP($C1337,[32]PSP!$C:$C,[32]PSP!G:G)</f>
        <v>T</v>
      </c>
      <c r="H1337" s="53">
        <f>_xlfn.XLOOKUP($C1337,[32]PSP!$C:$C,[32]PSP!$H:$H)</f>
        <v>0.32</v>
      </c>
      <c r="I1337" s="28">
        <f>_xlfn.XLOOKUP($C1337,[32]PSP!$C:$C,[32]PSP!$I:$I)</f>
        <v>53.96</v>
      </c>
      <c r="J1337" s="28">
        <f t="shared" si="5289"/>
        <v>53.96</v>
      </c>
      <c r="K1337" s="88"/>
      <c r="L1337" s="54">
        <f>_xlfn.XLOOKUP($C1337,[32]PSP!$C:$C,[32]PSP!$L:$L)</f>
        <v>0</v>
      </c>
      <c r="M1337" s="27">
        <f>_xlfn.XLOOKUP($C1337,[32]PSP!$C:$C,[32]PSP!$M:$M)</f>
        <v>168.64</v>
      </c>
      <c r="N1337" s="28">
        <f t="shared" si="5290"/>
        <v>0</v>
      </c>
      <c r="O1337" s="88"/>
      <c r="P1337" s="54">
        <f>_xlfn.XLOOKUP($C1337,[32]PSP!$C:$C,[32]PSP!$P:$P)</f>
        <v>0</v>
      </c>
      <c r="Q1337" s="27">
        <f>_xlfn.XLOOKUP($C1337,[32]PSP!$C:$C,[32]PSP!$Q:$Q)</f>
        <v>168.64</v>
      </c>
      <c r="R1337" s="28">
        <f t="shared" si="5291"/>
        <v>0</v>
      </c>
      <c r="S1337" s="88"/>
      <c r="T1337" s="54">
        <f>_xlfn.XLOOKUP($C1337,[32]PSP!$C:$C,[32]PSP!$T:$T)</f>
        <v>0</v>
      </c>
      <c r="U1337" s="27">
        <f>_xlfn.XLOOKUP($C1337,[32]PSP!$C:$C,[32]PSP!$U:$U)</f>
        <v>168.64</v>
      </c>
      <c r="V1337" s="28">
        <f t="shared" si="5292"/>
        <v>0</v>
      </c>
      <c r="W1337" s="88"/>
      <c r="X1337" s="54">
        <f>_xlfn.XLOOKUP($C1337,[32]PSP!$C:$C,[32]PSP!$X:$X)</f>
        <v>0</v>
      </c>
      <c r="Y1337" s="27">
        <f>_xlfn.XLOOKUP($C1337,[32]PSP!$C:$C,[32]PSP!$Y:$Y)</f>
        <v>168.64</v>
      </c>
      <c r="Z1337" s="28">
        <f t="shared" si="5293"/>
        <v>0</v>
      </c>
      <c r="AA1337" s="88"/>
      <c r="AB1337" s="54">
        <f>_xlfn.XLOOKUP($C1337,[32]PSP!$C:$C,[32]PSP!$AB:$AB)</f>
        <v>0</v>
      </c>
      <c r="AC1337" s="27">
        <f>_xlfn.XLOOKUP($C1337,[32]PSP!$C:$C,[32]PSP!$AC:$AC)</f>
        <v>168.64</v>
      </c>
      <c r="AD1337" s="28">
        <f t="shared" si="5294"/>
        <v>0</v>
      </c>
      <c r="AE1337" s="88"/>
      <c r="AF1337" s="54">
        <f>_xlfn.XLOOKUP($C1337,[32]PSP!$C:$C,[32]PSP!$AF:$AF)</f>
        <v>0</v>
      </c>
      <c r="AG1337" s="27">
        <f>_xlfn.XLOOKUP($C1337,[32]PSP!$C:$C,[32]PSP!$AG:$AG)</f>
        <v>168.64</v>
      </c>
      <c r="AH1337" s="28">
        <f t="shared" si="5295"/>
        <v>0</v>
      </c>
      <c r="AI1337" s="88"/>
      <c r="AJ1337" s="54">
        <f>_xlfn.XLOOKUP($C1337,[32]PSP!$C:$C,[32]PSP!$AJ:$AJ)</f>
        <v>0</v>
      </c>
      <c r="AK1337" s="27">
        <f>_xlfn.XLOOKUP($C1337,[32]PSP!$C:$C,[32]PSP!$AK:$AK)</f>
        <v>168.64</v>
      </c>
      <c r="AL1337" s="28">
        <f t="shared" si="5296"/>
        <v>0</v>
      </c>
      <c r="AM1337" s="88"/>
      <c r="AN1337" s="54">
        <f>_xlfn.XLOOKUP($C1337,[32]PSP!$C:$C,[32]PSP!$AN:$AN)</f>
        <v>0</v>
      </c>
      <c r="AO1337" s="27">
        <f>_xlfn.XLOOKUP($C1337,[32]PSP!$C:$C,[32]PSP!$AO:$AO)</f>
        <v>168.64</v>
      </c>
      <c r="AP1337" s="28">
        <f t="shared" si="5297"/>
        <v>0</v>
      </c>
      <c r="AQ1337" s="88"/>
      <c r="AR1337" s="54">
        <f>_xlfn.XLOOKUP($C1337,[32]PSP!$C:$C,[32]PSP!$AR:$AR)</f>
        <v>0.32</v>
      </c>
      <c r="AS1337" s="27">
        <f>_xlfn.XLOOKUP($C1337,[32]PSP!$C:$C,[32]PSP!$AS:$AS)</f>
        <v>168.64</v>
      </c>
      <c r="AT1337" s="28">
        <f t="shared" si="5298"/>
        <v>53.96</v>
      </c>
      <c r="AU1337" s="88"/>
      <c r="AV1337" s="54">
        <f>_xlfn.XLOOKUP($C1337,[32]PSP!$C:$C,[32]PSP!$AV:$AV)</f>
        <v>0</v>
      </c>
      <c r="AW1337" s="27">
        <f>_xlfn.XLOOKUP($C1337,[32]PSP!$C:$C,[32]PSP!$AW:$AW)</f>
        <v>168.64</v>
      </c>
      <c r="AX1337" s="28">
        <f t="shared" si="5299"/>
        <v>0</v>
      </c>
      <c r="AY1337" s="88"/>
      <c r="AZ1337" s="54">
        <f>_xlfn.XLOOKUP($C1337,[32]PSP!$C:$C,[32]PSP!$AZ:$AZ)</f>
        <v>0</v>
      </c>
      <c r="BA1337" s="27">
        <f>_xlfn.XLOOKUP($C1337,[32]PSP!$C:$C,[32]PSP!$BA:$BA)</f>
        <v>168.64</v>
      </c>
      <c r="BB1337" s="28">
        <f t="shared" si="5300"/>
        <v>0</v>
      </c>
      <c r="BC1337" s="88"/>
      <c r="BD1337" s="54">
        <f>_xlfn.XLOOKUP($C1337,[32]PSP!$C:$C,[32]PSP!$BD:$BD)</f>
        <v>0</v>
      </c>
      <c r="BE1337" s="27">
        <f>_xlfn.XLOOKUP($C1337,[32]PSP!$C:$C,[32]PSP!$BE:$BE)</f>
        <v>168.64</v>
      </c>
      <c r="BF1337" s="28">
        <f t="shared" si="5301"/>
        <v>0</v>
      </c>
      <c r="BG1337" s="88"/>
      <c r="BH1337" s="54">
        <f>_xlfn.XLOOKUP($C1337,[32]PSP!$C:$C,[32]PSP!$BH:$BH)</f>
        <v>0</v>
      </c>
      <c r="BI1337" s="27">
        <f>_xlfn.XLOOKUP($C1337,[32]PSP!$C:$C,[32]PSP!$BI:$BI)</f>
        <v>168.64</v>
      </c>
      <c r="BJ1337" s="28">
        <f t="shared" si="5302"/>
        <v>0</v>
      </c>
      <c r="BK1337" s="88"/>
      <c r="BL1337" s="54">
        <f>_xlfn.XLOOKUP($C1337,[32]PSP!$C:$C,[32]PSP!$BL:$BL)</f>
        <v>0</v>
      </c>
      <c r="BM1337" s="27">
        <f>_xlfn.XLOOKUP($C1337,[32]PSP!$C:$C,[32]PSP!$BM:$BM)</f>
        <v>168.64</v>
      </c>
      <c r="BN1337" s="28">
        <f t="shared" si="5303"/>
        <v>0</v>
      </c>
      <c r="BO1337" s="88"/>
      <c r="BP1337" s="54">
        <f>_xlfn.XLOOKUP($C1337,[32]PSP!$C:$C,[32]PSP!$BP:$BP)</f>
        <v>0</v>
      </c>
      <c r="BQ1337" s="27">
        <f>_xlfn.XLOOKUP($C1337,[32]PSP!$C:$C,[32]PSP!$BQ:$BQ)</f>
        <v>168.64</v>
      </c>
      <c r="BR1337" s="28">
        <f t="shared" si="5304"/>
        <v>0</v>
      </c>
      <c r="BS1337" s="88"/>
      <c r="BT1337" s="54">
        <f>_xlfn.XLOOKUP($C1337,[32]PSP!$C:$C,[32]PSP!$BT:$BT)</f>
        <v>0</v>
      </c>
      <c r="BU1337" s="27">
        <f>_xlfn.XLOOKUP($C1337,[32]PSP!$C:$C,[32]PSP!$BU:$BU)</f>
        <v>168.64</v>
      </c>
      <c r="BV1337" s="28">
        <f t="shared" si="5305"/>
        <v>0</v>
      </c>
      <c r="BW1337" s="88"/>
      <c r="BX1337" s="54">
        <f>_xlfn.XLOOKUP($C1337,[32]PSP!$C:$C,[32]PSP!$BX:$BX)</f>
        <v>0</v>
      </c>
      <c r="BY1337" s="27">
        <f>_xlfn.XLOOKUP($C1337,[32]PSP!$C:$C,[32]PSP!$BY:$BY)</f>
        <v>168.64</v>
      </c>
      <c r="BZ1337" s="28">
        <f t="shared" si="5306"/>
        <v>0</v>
      </c>
      <c r="CA1337" s="88"/>
      <c r="CB1337" s="54">
        <f>_xlfn.XLOOKUP($C1337,[32]PSP!$C:$C,[32]PSP!$CB:$CB)</f>
        <v>0</v>
      </c>
      <c r="CC1337" s="27">
        <f>_xlfn.XLOOKUP($C1337,[32]PSP!$C:$C,[32]PSP!$CC:$CC)</f>
        <v>168.64</v>
      </c>
      <c r="CD1337" s="28">
        <f t="shared" si="5307"/>
        <v>0</v>
      </c>
      <c r="CE1337" s="88"/>
      <c r="CF1337" s="54">
        <f>_xlfn.XLOOKUP($C1337,[32]PSP!$C:$C,[32]PSP!$CF:$CF)</f>
        <v>0</v>
      </c>
      <c r="CG1337" s="27">
        <f>_xlfn.XLOOKUP($C1337,[32]PSP!$C:$C,[32]PSP!$CG:$CG)</f>
        <v>168.64</v>
      </c>
      <c r="CH1337" s="28">
        <f t="shared" si="5308"/>
        <v>0</v>
      </c>
      <c r="CI1337" s="88"/>
      <c r="CJ1337" s="54">
        <f>_xlfn.XLOOKUP($C1337,[32]PSP!$C:$C,[32]PSP!$CJ:$CJ)</f>
        <v>0</v>
      </c>
      <c r="CK1337" s="27">
        <f>_xlfn.XLOOKUP($C1337,[32]PSP!$C:$C,[32]PSP!$CK:$CK)</f>
        <v>168.64</v>
      </c>
      <c r="CL1337" s="28">
        <f t="shared" si="5309"/>
        <v>0</v>
      </c>
      <c r="CM1337" s="88"/>
      <c r="CN1337" s="54">
        <f>_xlfn.XLOOKUP($C1337,[32]PSP!$C:$C,[32]PSP!$CN:$CN)</f>
        <v>0</v>
      </c>
      <c r="CO1337" s="27">
        <f>_xlfn.XLOOKUP($C1337,[32]PSP!$C:$C,[32]PSP!$CO:$CO)</f>
        <v>168.64</v>
      </c>
      <c r="CP1337" s="28">
        <f t="shared" si="5310"/>
        <v>0</v>
      </c>
      <c r="CQ1337" s="88"/>
      <c r="CR1337" s="54">
        <f>_xlfn.XLOOKUP($C1337,[32]PSP!$C:$C,[32]PSP!$CR:$CR)</f>
        <v>0</v>
      </c>
      <c r="CS1337" s="27">
        <f>_xlfn.XLOOKUP($C1337,[32]PSP!$C:$C,[32]PSP!$CS:$CS)</f>
        <v>168.64</v>
      </c>
      <c r="CT1337" s="28">
        <f t="shared" si="5311"/>
        <v>0</v>
      </c>
      <c r="CU1337" s="88"/>
      <c r="CV1337" s="54">
        <f>_xlfn.XLOOKUP($C1337,[32]PSP!$C:$C,[32]PSP!$CV:$CV)</f>
        <v>0</v>
      </c>
      <c r="CW1337" s="27">
        <f>_xlfn.XLOOKUP($C1337,[32]PSP!$C:$C,[32]PSP!$CW:$CW)</f>
        <v>168.64</v>
      </c>
      <c r="CX1337" s="28">
        <f t="shared" si="5312"/>
        <v>0</v>
      </c>
      <c r="CY1337" s="88"/>
      <c r="CZ1337" s="54">
        <f>_xlfn.XLOOKUP($C1337,[32]PSP!$C:$C,[32]PSP!$CZ:$CZ)</f>
        <v>0</v>
      </c>
      <c r="DA1337" s="27">
        <f>_xlfn.XLOOKUP($C1337,[32]PSP!$C:$C,[32]PSP!$DA:$DA)</f>
        <v>168.64</v>
      </c>
      <c r="DB1337" s="28">
        <f t="shared" si="5313"/>
        <v>0</v>
      </c>
      <c r="DC1337" s="88"/>
      <c r="DD1337" s="54">
        <f>_xlfn.XLOOKUP($C1337,[32]PSP!$C:$C,[32]PSP!$DD:$DD)</f>
        <v>0</v>
      </c>
      <c r="DE1337" s="27">
        <f>_xlfn.XLOOKUP($C1337,[32]PSP!$C:$C,[32]PSP!$DE:$DE)</f>
        <v>168.64</v>
      </c>
      <c r="DF1337" s="28">
        <f t="shared" si="5314"/>
        <v>0</v>
      </c>
      <c r="DG1337" s="88"/>
      <c r="DH1337" s="54">
        <f>_xlfn.XLOOKUP($C1337,[32]PSP!$C:$C,[32]PSP!$DH:$DH)</f>
        <v>0</v>
      </c>
      <c r="DI1337" s="27">
        <f>_xlfn.XLOOKUP($C1337,[32]PSP!$C:$C,[32]PSP!$DI:$DI)</f>
        <v>168.64</v>
      </c>
      <c r="DJ1337" s="28">
        <f t="shared" si="5315"/>
        <v>0</v>
      </c>
      <c r="DK1337" s="88"/>
      <c r="DL1337" s="54">
        <f>_xlfn.XLOOKUP($C1337,[32]PSP!$C:$C,[32]PSP!$DL:$DL)</f>
        <v>0</v>
      </c>
      <c r="DM1337" s="27">
        <f>_xlfn.XLOOKUP($C1337,[32]PSP!$C:$C,[32]PSP!$DM:$DM)</f>
        <v>168.64</v>
      </c>
      <c r="DN1337" s="28">
        <f t="shared" si="5316"/>
        <v>0</v>
      </c>
      <c r="DO1337" s="88"/>
      <c r="DP1337" s="54">
        <f>_xlfn.XLOOKUP($C1337,[32]PSP!$C:$C,[32]PSP!$DP:$DP)</f>
        <v>0</v>
      </c>
      <c r="DQ1337" s="27">
        <f>_xlfn.XLOOKUP($C1337,[32]PSP!$C:$C,[32]PSP!$DQ:$DQ)</f>
        <v>168.64</v>
      </c>
      <c r="DR1337" s="28">
        <f t="shared" si="5317"/>
        <v>0</v>
      </c>
      <c r="DS1337" s="88"/>
      <c r="DT1337" s="54">
        <f>_xlfn.XLOOKUP($C1337,[32]PSP!$C:$C,[32]PSP!$DT:$DT)</f>
        <v>0</v>
      </c>
      <c r="DU1337" s="27">
        <f>_xlfn.XLOOKUP($C1337,[32]PSP!$C:$C,[32]PSP!$DU:$DU)</f>
        <v>168.64</v>
      </c>
      <c r="DV1337" s="28">
        <f t="shared" si="5318"/>
        <v>0</v>
      </c>
      <c r="DW1337" s="88"/>
      <c r="DX1337" s="54">
        <f>_xlfn.XLOOKUP($C1337,[32]PSP!$C:$C,[32]PSP!$DX:$DX)</f>
        <v>0</v>
      </c>
      <c r="DY1337" s="27">
        <f>_xlfn.XLOOKUP($C1337,[32]PSP!$C:$C,[32]PSP!$DY:$DY)</f>
        <v>168.64</v>
      </c>
      <c r="DZ1337" s="28">
        <f t="shared" si="5319"/>
        <v>0</v>
      </c>
      <c r="EA1337" s="88"/>
      <c r="EB1337" s="54">
        <f>_xlfn.XLOOKUP($C1337,[32]PSP!$C:$C,[32]PSP!$EB:$EB)</f>
        <v>0</v>
      </c>
      <c r="EC1337" s="27">
        <f>_xlfn.XLOOKUP($C1337,[32]PSP!$C:$C,[32]PSP!$EC:$EC)</f>
        <v>168.64</v>
      </c>
      <c r="ED1337" s="28">
        <f t="shared" si="5320"/>
        <v>0</v>
      </c>
      <c r="EE1337" s="88"/>
      <c r="EF1337" s="54">
        <f>_xlfn.XLOOKUP($C1337,[32]PSP!$C:$C,[32]PSP!$EF:$EF)</f>
        <v>0</v>
      </c>
      <c r="EG1337" s="27">
        <f>_xlfn.XLOOKUP($C1337,[32]PSP!$C:$C,[32]PSP!$EG:$EG)</f>
        <v>168.64</v>
      </c>
      <c r="EH1337" s="28">
        <f t="shared" si="5321"/>
        <v>0</v>
      </c>
      <c r="EI1337" s="88"/>
      <c r="EJ1337" s="54">
        <f>_xlfn.XLOOKUP($C1337,[32]PSP!$C:$C,[32]PSP!$EJ:$EJ)</f>
        <v>0</v>
      </c>
      <c r="EK1337" s="27">
        <f>_xlfn.XLOOKUP($C1337,[32]PSP!$C:$C,[32]PSP!$EK:$EK)</f>
        <v>168.64</v>
      </c>
      <c r="EL1337" s="28">
        <f t="shared" si="5322"/>
        <v>0</v>
      </c>
      <c r="EM1337" s="24"/>
      <c r="ES1337" s="118">
        <f t="shared" si="5152"/>
        <v>1</v>
      </c>
    </row>
    <row r="1338" spans="3:149" ht="14.25" x14ac:dyDescent="0.25">
      <c r="C1338" s="111" t="s">
        <v>1447</v>
      </c>
      <c r="D1338" s="112"/>
      <c r="E1338" s="111"/>
      <c r="F1338" s="113" t="str">
        <f>_xlfn.XLOOKUP($C1338,[32]PSP!$C:$C,[32]PSP!F:F)</f>
        <v>BASE DE CONSERVAÇÃO</v>
      </c>
      <c r="G1338" s="114"/>
      <c r="H1338" s="114"/>
      <c r="I1338" s="115"/>
      <c r="J1338" s="115"/>
      <c r="K1338" s="1"/>
      <c r="L1338" s="68"/>
      <c r="M1338" s="69"/>
      <c r="N1338" s="67"/>
      <c r="O1338" s="1"/>
      <c r="P1338" s="68"/>
      <c r="Q1338" s="69"/>
      <c r="R1338" s="67"/>
      <c r="S1338" s="1"/>
      <c r="T1338" s="68"/>
      <c r="U1338" s="69"/>
      <c r="V1338" s="67"/>
      <c r="W1338" s="1"/>
      <c r="X1338" s="68"/>
      <c r="Y1338" s="69"/>
      <c r="Z1338" s="67"/>
      <c r="AA1338" s="1"/>
      <c r="AB1338" s="68"/>
      <c r="AC1338" s="69"/>
      <c r="AD1338" s="67"/>
      <c r="AE1338" s="1"/>
      <c r="AF1338" s="68"/>
      <c r="AG1338" s="69"/>
      <c r="AH1338" s="67"/>
      <c r="AI1338" s="1"/>
      <c r="AJ1338" s="68"/>
      <c r="AK1338" s="69"/>
      <c r="AL1338" s="67"/>
      <c r="AM1338" s="1"/>
      <c r="AN1338" s="68"/>
      <c r="AO1338" s="69"/>
      <c r="AP1338" s="67"/>
      <c r="AQ1338" s="1"/>
      <c r="AR1338" s="68"/>
      <c r="AS1338" s="69"/>
      <c r="AT1338" s="67"/>
      <c r="AU1338" s="1"/>
      <c r="AV1338" s="68"/>
      <c r="AW1338" s="69"/>
      <c r="AX1338" s="67"/>
      <c r="AY1338" s="1"/>
      <c r="AZ1338" s="68"/>
      <c r="BA1338" s="69"/>
      <c r="BB1338" s="67"/>
      <c r="BC1338" s="1"/>
      <c r="BD1338" s="68"/>
      <c r="BE1338" s="69"/>
      <c r="BF1338" s="67"/>
      <c r="BG1338" s="1"/>
      <c r="BH1338" s="68"/>
      <c r="BI1338" s="69"/>
      <c r="BJ1338" s="67"/>
      <c r="BK1338" s="1"/>
      <c r="BL1338" s="68"/>
      <c r="BM1338" s="69"/>
      <c r="BN1338" s="67"/>
      <c r="BO1338" s="1"/>
      <c r="BP1338" s="68"/>
      <c r="BQ1338" s="69"/>
      <c r="BR1338" s="67"/>
      <c r="BS1338" s="1"/>
      <c r="BT1338" s="68"/>
      <c r="BU1338" s="69"/>
      <c r="BV1338" s="67"/>
      <c r="BW1338" s="1"/>
      <c r="BX1338" s="68"/>
      <c r="BY1338" s="69"/>
      <c r="BZ1338" s="67"/>
      <c r="CA1338" s="1"/>
      <c r="CB1338" s="68"/>
      <c r="CC1338" s="69"/>
      <c r="CD1338" s="67"/>
      <c r="CE1338" s="1"/>
      <c r="CF1338" s="68"/>
      <c r="CG1338" s="69"/>
      <c r="CH1338" s="67"/>
      <c r="CI1338" s="1"/>
      <c r="CJ1338" s="68"/>
      <c r="CK1338" s="69"/>
      <c r="CL1338" s="67"/>
      <c r="CM1338" s="1"/>
      <c r="CN1338" s="68"/>
      <c r="CO1338" s="69"/>
      <c r="CP1338" s="67"/>
      <c r="CQ1338" s="1"/>
      <c r="CR1338" s="68"/>
      <c r="CS1338" s="69"/>
      <c r="CT1338" s="67"/>
      <c r="CU1338" s="1"/>
      <c r="CV1338" s="68"/>
      <c r="CW1338" s="69"/>
      <c r="CX1338" s="67"/>
      <c r="CY1338" s="1"/>
      <c r="CZ1338" s="68"/>
      <c r="DA1338" s="69"/>
      <c r="DB1338" s="67"/>
      <c r="DC1338" s="1"/>
      <c r="DD1338" s="68"/>
      <c r="DE1338" s="69"/>
      <c r="DF1338" s="67"/>
      <c r="DG1338" s="1"/>
      <c r="DH1338" s="68"/>
      <c r="DI1338" s="69"/>
      <c r="DJ1338" s="67"/>
      <c r="DK1338" s="1"/>
      <c r="DL1338" s="68"/>
      <c r="DM1338" s="69"/>
      <c r="DN1338" s="67"/>
      <c r="DO1338" s="1"/>
      <c r="DP1338" s="68"/>
      <c r="DQ1338" s="69"/>
      <c r="DR1338" s="67"/>
      <c r="DS1338" s="1"/>
      <c r="DT1338" s="68"/>
      <c r="DU1338" s="69"/>
      <c r="DV1338" s="67"/>
      <c r="DW1338" s="1"/>
      <c r="DX1338" s="68"/>
      <c r="DY1338" s="69"/>
      <c r="DZ1338" s="67"/>
      <c r="EA1338" s="1"/>
      <c r="EB1338" s="68"/>
      <c r="EC1338" s="69"/>
      <c r="ED1338" s="67"/>
      <c r="EE1338" s="1"/>
      <c r="EF1338" s="68"/>
      <c r="EG1338" s="69"/>
      <c r="EH1338" s="67"/>
      <c r="EI1338" s="1"/>
      <c r="EJ1338" s="68"/>
      <c r="EK1338" s="69"/>
      <c r="EL1338" s="67"/>
      <c r="EM1338" s="111"/>
      <c r="ES1338" s="118">
        <f t="shared" si="5152"/>
        <v>1.1767000000000001</v>
      </c>
    </row>
    <row r="1339" spans="3:149" ht="14.25" x14ac:dyDescent="0.25">
      <c r="C1339" s="24" t="s">
        <v>1448</v>
      </c>
      <c r="D1339" s="43" t="str">
        <f>_xlfn.XLOOKUP($C1339,[32]PSP!$C:$C,[32]PSP!D:D)</f>
        <v>COT.SV_06001</v>
      </c>
      <c r="E1339" s="24" t="str">
        <f>_xlfn.XLOOKUP($C1339,[32]PSP!$C:$C,[32]PSP!E:E)</f>
        <v>COTAÇÃO</v>
      </c>
      <c r="F1339" s="25" t="str">
        <f>_xlfn.XLOOKUP($C1339,[32]PSP!$C:$C,[32]PSP!F:F)</f>
        <v>CUSTO MEDIO DA CONSTRUÇÃO CIVIL - SINAPI IBGE</v>
      </c>
      <c r="G1339" s="26" t="str">
        <f>_xlfn.XLOOKUP($C1339,[32]PSP!$C:$C,[32]PSP!G:G)</f>
        <v>M2</v>
      </c>
      <c r="H1339" s="53">
        <f>_xlfn.XLOOKUP($C1339,[32]PSP!$C:$C,[32]PSP!$H:$H)</f>
        <v>0</v>
      </c>
      <c r="I1339" s="28">
        <f>_xlfn.XLOOKUP($C1339,[32]PSP!$C:$C,[32]PSP!$I:$I)</f>
        <v>0</v>
      </c>
      <c r="J1339" s="28">
        <f t="shared" ref="J1339" si="5323">IF(LEFT(D1339,6)="COT.IS",I1339,I1339*(1+$J$7))</f>
        <v>0</v>
      </c>
      <c r="K1339" s="88"/>
      <c r="L1339" s="54">
        <f>_xlfn.XLOOKUP($C1339,[32]PSP!$C:$C,[32]PSP!$L:$L)</f>
        <v>0</v>
      </c>
      <c r="M1339" s="27">
        <f>_xlfn.XLOOKUP($C1339,[32]PSP!$C:$C,[32]PSP!$M:$M)</f>
        <v>1295.48</v>
      </c>
      <c r="N1339" s="28">
        <f t="shared" ref="N1339" si="5324">TRUNC(M1339*L1339,2)</f>
        <v>0</v>
      </c>
      <c r="O1339" s="88"/>
      <c r="P1339" s="54">
        <f>_xlfn.XLOOKUP($C1339,[32]PSP!$C:$C,[32]PSP!$P:$P)</f>
        <v>0</v>
      </c>
      <c r="Q1339" s="27">
        <f>_xlfn.XLOOKUP($C1339,[32]PSP!$C:$C,[32]PSP!$Q:$Q)</f>
        <v>1295.48</v>
      </c>
      <c r="R1339" s="28">
        <f t="shared" ref="R1339" si="5325">TRUNC(Q1339*P1339,2)</f>
        <v>0</v>
      </c>
      <c r="S1339" s="88"/>
      <c r="T1339" s="54">
        <f>_xlfn.XLOOKUP($C1339,[32]PSP!$C:$C,[32]PSP!$T:$T)</f>
        <v>0</v>
      </c>
      <c r="U1339" s="27">
        <f>_xlfn.XLOOKUP($C1339,[32]PSP!$C:$C,[32]PSP!$U:$U)</f>
        <v>1295.48</v>
      </c>
      <c r="V1339" s="28">
        <f t="shared" ref="V1339" si="5326">TRUNC(U1339*T1339,2)</f>
        <v>0</v>
      </c>
      <c r="W1339" s="88"/>
      <c r="X1339" s="54">
        <f>_xlfn.XLOOKUP($C1339,[32]PSP!$C:$C,[32]PSP!$X:$X)</f>
        <v>0</v>
      </c>
      <c r="Y1339" s="27">
        <f>_xlfn.XLOOKUP($C1339,[32]PSP!$C:$C,[32]PSP!$Y:$Y)</f>
        <v>1295.48</v>
      </c>
      <c r="Z1339" s="28">
        <f t="shared" ref="Z1339" si="5327">TRUNC(Y1339*X1339,2)</f>
        <v>0</v>
      </c>
      <c r="AA1339" s="88"/>
      <c r="AB1339" s="54">
        <f>_xlfn.XLOOKUP($C1339,[32]PSP!$C:$C,[32]PSP!$AB:$AB)</f>
        <v>0</v>
      </c>
      <c r="AC1339" s="27">
        <f>_xlfn.XLOOKUP($C1339,[32]PSP!$C:$C,[32]PSP!$AC:$AC)</f>
        <v>1295.48</v>
      </c>
      <c r="AD1339" s="28">
        <f t="shared" ref="AD1339" si="5328">TRUNC(AC1339*AB1339,2)</f>
        <v>0</v>
      </c>
      <c r="AE1339" s="88"/>
      <c r="AF1339" s="54">
        <f>_xlfn.XLOOKUP($C1339,[32]PSP!$C:$C,[32]PSP!$AF:$AF)</f>
        <v>0</v>
      </c>
      <c r="AG1339" s="27">
        <f>_xlfn.XLOOKUP($C1339,[32]PSP!$C:$C,[32]PSP!$AG:$AG)</f>
        <v>1295.48</v>
      </c>
      <c r="AH1339" s="28">
        <f t="shared" ref="AH1339" si="5329">TRUNC(AG1339*AF1339,2)</f>
        <v>0</v>
      </c>
      <c r="AI1339" s="88"/>
      <c r="AJ1339" s="54">
        <f>_xlfn.XLOOKUP($C1339,[32]PSP!$C:$C,[32]PSP!$AJ:$AJ)</f>
        <v>0</v>
      </c>
      <c r="AK1339" s="27">
        <f>_xlfn.XLOOKUP($C1339,[32]PSP!$C:$C,[32]PSP!$AK:$AK)</f>
        <v>1295.48</v>
      </c>
      <c r="AL1339" s="28">
        <f t="shared" ref="AL1339" si="5330">TRUNC(AK1339*AJ1339,2)</f>
        <v>0</v>
      </c>
      <c r="AM1339" s="88"/>
      <c r="AN1339" s="54">
        <f>_xlfn.XLOOKUP($C1339,[32]PSP!$C:$C,[32]PSP!$AN:$AN)</f>
        <v>0</v>
      </c>
      <c r="AO1339" s="27">
        <f>_xlfn.XLOOKUP($C1339,[32]PSP!$C:$C,[32]PSP!$AO:$AO)</f>
        <v>1295.48</v>
      </c>
      <c r="AP1339" s="28">
        <f t="shared" ref="AP1339" si="5331">TRUNC(AO1339*AN1339,2)</f>
        <v>0</v>
      </c>
      <c r="AQ1339" s="88"/>
      <c r="AR1339" s="54">
        <f>_xlfn.XLOOKUP($C1339,[32]PSP!$C:$C,[32]PSP!$AR:$AR)</f>
        <v>0</v>
      </c>
      <c r="AS1339" s="27">
        <f>_xlfn.XLOOKUP($C1339,[32]PSP!$C:$C,[32]PSP!$AS:$AS)</f>
        <v>1295.48</v>
      </c>
      <c r="AT1339" s="28">
        <f t="shared" ref="AT1339" si="5332">TRUNC(AS1339*AR1339,2)</f>
        <v>0</v>
      </c>
      <c r="AU1339" s="88"/>
      <c r="AV1339" s="54">
        <f>_xlfn.XLOOKUP($C1339,[32]PSP!$C:$C,[32]PSP!$AV:$AV)</f>
        <v>0</v>
      </c>
      <c r="AW1339" s="27">
        <f>_xlfn.XLOOKUP($C1339,[32]PSP!$C:$C,[32]PSP!$AW:$AW)</f>
        <v>1295.48</v>
      </c>
      <c r="AX1339" s="28">
        <f t="shared" ref="AX1339" si="5333">TRUNC(AW1339*AV1339,2)</f>
        <v>0</v>
      </c>
      <c r="AY1339" s="88"/>
      <c r="AZ1339" s="54">
        <f>_xlfn.XLOOKUP($C1339,[32]PSP!$C:$C,[32]PSP!$AZ:$AZ)</f>
        <v>0</v>
      </c>
      <c r="BA1339" s="27">
        <f>_xlfn.XLOOKUP($C1339,[32]PSP!$C:$C,[32]PSP!$BA:$BA)</f>
        <v>1295.48</v>
      </c>
      <c r="BB1339" s="28">
        <f t="shared" ref="BB1339" si="5334">TRUNC(BA1339*AZ1339,2)</f>
        <v>0</v>
      </c>
      <c r="BC1339" s="88"/>
      <c r="BD1339" s="54">
        <f>_xlfn.XLOOKUP($C1339,[32]PSP!$C:$C,[32]PSP!$BD:$BD)</f>
        <v>0</v>
      </c>
      <c r="BE1339" s="27">
        <f>_xlfn.XLOOKUP($C1339,[32]PSP!$C:$C,[32]PSP!$BE:$BE)</f>
        <v>1295.48</v>
      </c>
      <c r="BF1339" s="28">
        <f t="shared" ref="BF1339" si="5335">TRUNC(BE1339*BD1339,2)</f>
        <v>0</v>
      </c>
      <c r="BG1339" s="88"/>
      <c r="BH1339" s="54">
        <f>_xlfn.XLOOKUP($C1339,[32]PSP!$C:$C,[32]PSP!$BH:$BH)</f>
        <v>0</v>
      </c>
      <c r="BI1339" s="27">
        <f>_xlfn.XLOOKUP($C1339,[32]PSP!$C:$C,[32]PSP!$BI:$BI)</f>
        <v>1295.48</v>
      </c>
      <c r="BJ1339" s="28">
        <f t="shared" ref="BJ1339" si="5336">TRUNC(BI1339*BH1339,2)</f>
        <v>0</v>
      </c>
      <c r="BK1339" s="88"/>
      <c r="BL1339" s="54">
        <f>_xlfn.XLOOKUP($C1339,[32]PSP!$C:$C,[32]PSP!$BL:$BL)</f>
        <v>0</v>
      </c>
      <c r="BM1339" s="27">
        <f>_xlfn.XLOOKUP($C1339,[32]PSP!$C:$C,[32]PSP!$BM:$BM)</f>
        <v>1295.48</v>
      </c>
      <c r="BN1339" s="28">
        <f t="shared" ref="BN1339" si="5337">TRUNC(BM1339*BL1339,2)</f>
        <v>0</v>
      </c>
      <c r="BO1339" s="88"/>
      <c r="BP1339" s="54">
        <f>_xlfn.XLOOKUP($C1339,[32]PSP!$C:$C,[32]PSP!$BP:$BP)</f>
        <v>0</v>
      </c>
      <c r="BQ1339" s="27">
        <f>_xlfn.XLOOKUP($C1339,[32]PSP!$C:$C,[32]PSP!$BQ:$BQ)</f>
        <v>1295.48</v>
      </c>
      <c r="BR1339" s="28">
        <f t="shared" ref="BR1339" si="5338">TRUNC(BQ1339*BP1339,2)</f>
        <v>0</v>
      </c>
      <c r="BS1339" s="88"/>
      <c r="BT1339" s="54">
        <f>_xlfn.XLOOKUP($C1339,[32]PSP!$C:$C,[32]PSP!$BT:$BT)</f>
        <v>0</v>
      </c>
      <c r="BU1339" s="27">
        <f>_xlfn.XLOOKUP($C1339,[32]PSP!$C:$C,[32]PSP!$BU:$BU)</f>
        <v>1295.48</v>
      </c>
      <c r="BV1339" s="28">
        <f t="shared" ref="BV1339" si="5339">TRUNC(BU1339*BT1339,2)</f>
        <v>0</v>
      </c>
      <c r="BW1339" s="88"/>
      <c r="BX1339" s="54">
        <f>_xlfn.XLOOKUP($C1339,[32]PSP!$C:$C,[32]PSP!$BX:$BX)</f>
        <v>0</v>
      </c>
      <c r="BY1339" s="27">
        <f>_xlfn.XLOOKUP($C1339,[32]PSP!$C:$C,[32]PSP!$BY:$BY)</f>
        <v>1295.48</v>
      </c>
      <c r="BZ1339" s="28">
        <f t="shared" ref="BZ1339" si="5340">TRUNC(BY1339*BX1339,2)</f>
        <v>0</v>
      </c>
      <c r="CA1339" s="88"/>
      <c r="CB1339" s="54">
        <f>_xlfn.XLOOKUP($C1339,[32]PSP!$C:$C,[32]PSP!$CB:$CB)</f>
        <v>0</v>
      </c>
      <c r="CC1339" s="27">
        <f>_xlfn.XLOOKUP($C1339,[32]PSP!$C:$C,[32]PSP!$CC:$CC)</f>
        <v>1295.48</v>
      </c>
      <c r="CD1339" s="28">
        <f t="shared" ref="CD1339" si="5341">TRUNC(CC1339*CB1339,2)</f>
        <v>0</v>
      </c>
      <c r="CE1339" s="88"/>
      <c r="CF1339" s="54">
        <f>_xlfn.XLOOKUP($C1339,[32]PSP!$C:$C,[32]PSP!$CF:$CF)</f>
        <v>0</v>
      </c>
      <c r="CG1339" s="27">
        <f>_xlfn.XLOOKUP($C1339,[32]PSP!$C:$C,[32]PSP!$CG:$CG)</f>
        <v>1295.48</v>
      </c>
      <c r="CH1339" s="28">
        <f t="shared" ref="CH1339" si="5342">TRUNC(CG1339*CF1339,2)</f>
        <v>0</v>
      </c>
      <c r="CI1339" s="88"/>
      <c r="CJ1339" s="54">
        <f>_xlfn.XLOOKUP($C1339,[32]PSP!$C:$C,[32]PSP!$CJ:$CJ)</f>
        <v>0</v>
      </c>
      <c r="CK1339" s="27">
        <f>_xlfn.XLOOKUP($C1339,[32]PSP!$C:$C,[32]PSP!$CK:$CK)</f>
        <v>1295.48</v>
      </c>
      <c r="CL1339" s="28">
        <f t="shared" ref="CL1339" si="5343">TRUNC(CK1339*CJ1339,2)</f>
        <v>0</v>
      </c>
      <c r="CM1339" s="88"/>
      <c r="CN1339" s="54">
        <f>_xlfn.XLOOKUP($C1339,[32]PSP!$C:$C,[32]PSP!$CN:$CN)</f>
        <v>0</v>
      </c>
      <c r="CO1339" s="27">
        <f>_xlfn.XLOOKUP($C1339,[32]PSP!$C:$C,[32]PSP!$CO:$CO)</f>
        <v>1295.48</v>
      </c>
      <c r="CP1339" s="28">
        <f t="shared" ref="CP1339" si="5344">TRUNC(CO1339*CN1339,2)</f>
        <v>0</v>
      </c>
      <c r="CQ1339" s="88"/>
      <c r="CR1339" s="54">
        <f>_xlfn.XLOOKUP($C1339,[32]PSP!$C:$C,[32]PSP!$CR:$CR)</f>
        <v>0</v>
      </c>
      <c r="CS1339" s="27">
        <f>_xlfn.XLOOKUP($C1339,[32]PSP!$C:$C,[32]PSP!$CS:$CS)</f>
        <v>1295.48</v>
      </c>
      <c r="CT1339" s="28">
        <f t="shared" ref="CT1339" si="5345">TRUNC(CS1339*CR1339,2)</f>
        <v>0</v>
      </c>
      <c r="CU1339" s="88"/>
      <c r="CV1339" s="54">
        <f>_xlfn.XLOOKUP($C1339,[32]PSP!$C:$C,[32]PSP!$CV:$CV)</f>
        <v>0</v>
      </c>
      <c r="CW1339" s="27">
        <f>_xlfn.XLOOKUP($C1339,[32]PSP!$C:$C,[32]PSP!$CW:$CW)</f>
        <v>1295.48</v>
      </c>
      <c r="CX1339" s="28">
        <f t="shared" ref="CX1339" si="5346">TRUNC(CW1339*CV1339,2)</f>
        <v>0</v>
      </c>
      <c r="CY1339" s="88"/>
      <c r="CZ1339" s="54">
        <f>_xlfn.XLOOKUP($C1339,[32]PSP!$C:$C,[32]PSP!$CZ:$CZ)</f>
        <v>0</v>
      </c>
      <c r="DA1339" s="27">
        <f>_xlfn.XLOOKUP($C1339,[32]PSP!$C:$C,[32]PSP!$DA:$DA)</f>
        <v>1295.48</v>
      </c>
      <c r="DB1339" s="28">
        <f t="shared" ref="DB1339" si="5347">TRUNC(DA1339*CZ1339,2)</f>
        <v>0</v>
      </c>
      <c r="DC1339" s="88"/>
      <c r="DD1339" s="54">
        <f>_xlfn.XLOOKUP($C1339,[32]PSP!$C:$C,[32]PSP!$DD:$DD)</f>
        <v>0</v>
      </c>
      <c r="DE1339" s="27">
        <f>_xlfn.XLOOKUP($C1339,[32]PSP!$C:$C,[32]PSP!$DE:$DE)</f>
        <v>1295.48</v>
      </c>
      <c r="DF1339" s="28">
        <f t="shared" ref="DF1339" si="5348">TRUNC(DE1339*DD1339,2)</f>
        <v>0</v>
      </c>
      <c r="DG1339" s="88"/>
      <c r="DH1339" s="54">
        <f>_xlfn.XLOOKUP($C1339,[32]PSP!$C:$C,[32]PSP!$DH:$DH)</f>
        <v>0</v>
      </c>
      <c r="DI1339" s="27">
        <f>_xlfn.XLOOKUP($C1339,[32]PSP!$C:$C,[32]PSP!$DI:$DI)</f>
        <v>1295.48</v>
      </c>
      <c r="DJ1339" s="28">
        <f t="shared" ref="DJ1339" si="5349">TRUNC(DI1339*DH1339,2)</f>
        <v>0</v>
      </c>
      <c r="DK1339" s="88"/>
      <c r="DL1339" s="54">
        <f>_xlfn.XLOOKUP($C1339,[32]PSP!$C:$C,[32]PSP!$DL:$DL)</f>
        <v>0</v>
      </c>
      <c r="DM1339" s="27">
        <f>_xlfn.XLOOKUP($C1339,[32]PSP!$C:$C,[32]PSP!$DM:$DM)</f>
        <v>1295.48</v>
      </c>
      <c r="DN1339" s="28">
        <f t="shared" ref="DN1339" si="5350">TRUNC(DM1339*DL1339,2)</f>
        <v>0</v>
      </c>
      <c r="DO1339" s="88"/>
      <c r="DP1339" s="54">
        <f>_xlfn.XLOOKUP($C1339,[32]PSP!$C:$C,[32]PSP!$DP:$DP)</f>
        <v>0</v>
      </c>
      <c r="DQ1339" s="27">
        <f>_xlfn.XLOOKUP($C1339,[32]PSP!$C:$C,[32]PSP!$DQ:$DQ)</f>
        <v>1295.48</v>
      </c>
      <c r="DR1339" s="28">
        <f t="shared" ref="DR1339" si="5351">TRUNC(DQ1339*DP1339,2)</f>
        <v>0</v>
      </c>
      <c r="DS1339" s="88"/>
      <c r="DT1339" s="54">
        <f>_xlfn.XLOOKUP($C1339,[32]PSP!$C:$C,[32]PSP!$DT:$DT)</f>
        <v>0</v>
      </c>
      <c r="DU1339" s="27">
        <f>_xlfn.XLOOKUP($C1339,[32]PSP!$C:$C,[32]PSP!$DU:$DU)</f>
        <v>1295.48</v>
      </c>
      <c r="DV1339" s="28">
        <f t="shared" ref="DV1339" si="5352">TRUNC(DU1339*DT1339,2)</f>
        <v>0</v>
      </c>
      <c r="DW1339" s="88"/>
      <c r="DX1339" s="54">
        <f>_xlfn.XLOOKUP($C1339,[32]PSP!$C:$C,[32]PSP!$DX:$DX)</f>
        <v>0</v>
      </c>
      <c r="DY1339" s="27">
        <f>_xlfn.XLOOKUP($C1339,[32]PSP!$C:$C,[32]PSP!$DY:$DY)</f>
        <v>1295.48</v>
      </c>
      <c r="DZ1339" s="28">
        <f t="shared" ref="DZ1339" si="5353">TRUNC(DY1339*DX1339,2)</f>
        <v>0</v>
      </c>
      <c r="EA1339" s="88"/>
      <c r="EB1339" s="54">
        <f>_xlfn.XLOOKUP($C1339,[32]PSP!$C:$C,[32]PSP!$EB:$EB)</f>
        <v>0</v>
      </c>
      <c r="EC1339" s="27">
        <f>_xlfn.XLOOKUP($C1339,[32]PSP!$C:$C,[32]PSP!$EC:$EC)</f>
        <v>1295.48</v>
      </c>
      <c r="ED1339" s="28">
        <f t="shared" ref="ED1339" si="5354">TRUNC(EC1339*EB1339,2)</f>
        <v>0</v>
      </c>
      <c r="EE1339" s="88"/>
      <c r="EF1339" s="54">
        <f>_xlfn.XLOOKUP($C1339,[32]PSP!$C:$C,[32]PSP!$EF:$EF)</f>
        <v>0</v>
      </c>
      <c r="EG1339" s="27">
        <f>_xlfn.XLOOKUP($C1339,[32]PSP!$C:$C,[32]PSP!$EG:$EG)</f>
        <v>1295.48</v>
      </c>
      <c r="EH1339" s="28">
        <f t="shared" ref="EH1339" si="5355">TRUNC(EG1339*EF1339,2)</f>
        <v>0</v>
      </c>
      <c r="EI1339" s="88"/>
      <c r="EJ1339" s="54">
        <f>_xlfn.XLOOKUP($C1339,[32]PSP!$C:$C,[32]PSP!$EJ:$EJ)</f>
        <v>0</v>
      </c>
      <c r="EK1339" s="27">
        <f>_xlfn.XLOOKUP($C1339,[32]PSP!$C:$C,[32]PSP!$EK:$EK)</f>
        <v>1295.48</v>
      </c>
      <c r="EL1339" s="28">
        <f t="shared" ref="EL1339" si="5356">TRUNC(EK1339*EJ1339,2)</f>
        <v>0</v>
      </c>
      <c r="EM1339" s="24"/>
      <c r="ES1339" s="118">
        <f t="shared" si="5152"/>
        <v>1.1767000000000001</v>
      </c>
    </row>
    <row r="1340" spans="3:149" ht="14.25" x14ac:dyDescent="0.25">
      <c r="C1340" s="111" t="s">
        <v>1449</v>
      </c>
      <c r="D1340" s="112"/>
      <c r="E1340" s="111"/>
      <c r="F1340" s="113" t="str">
        <f>_xlfn.XLOOKUP($C1340,[32]PSP!$C:$C,[32]PSP!F:F)</f>
        <v>POSTO DE POLÍCIA (PRF)</v>
      </c>
      <c r="G1340" s="114"/>
      <c r="H1340" s="114"/>
      <c r="I1340" s="115"/>
      <c r="J1340" s="115"/>
      <c r="K1340" s="1"/>
      <c r="L1340" s="68"/>
      <c r="M1340" s="69"/>
      <c r="N1340" s="67"/>
      <c r="O1340" s="1"/>
      <c r="P1340" s="68"/>
      <c r="Q1340" s="69"/>
      <c r="R1340" s="67"/>
      <c r="S1340" s="1"/>
      <c r="T1340" s="68"/>
      <c r="U1340" s="69"/>
      <c r="V1340" s="67"/>
      <c r="W1340" s="1"/>
      <c r="X1340" s="68"/>
      <c r="Y1340" s="69"/>
      <c r="Z1340" s="67"/>
      <c r="AA1340" s="1"/>
      <c r="AB1340" s="68"/>
      <c r="AC1340" s="69"/>
      <c r="AD1340" s="67"/>
      <c r="AE1340" s="1"/>
      <c r="AF1340" s="68"/>
      <c r="AG1340" s="69"/>
      <c r="AH1340" s="67"/>
      <c r="AI1340" s="1"/>
      <c r="AJ1340" s="68"/>
      <c r="AK1340" s="69"/>
      <c r="AL1340" s="67"/>
      <c r="AM1340" s="1"/>
      <c r="AN1340" s="68"/>
      <c r="AO1340" s="69"/>
      <c r="AP1340" s="67"/>
      <c r="AQ1340" s="1"/>
      <c r="AR1340" s="68"/>
      <c r="AS1340" s="69"/>
      <c r="AT1340" s="67"/>
      <c r="AU1340" s="1"/>
      <c r="AV1340" s="68"/>
      <c r="AW1340" s="69"/>
      <c r="AX1340" s="67"/>
      <c r="AY1340" s="1"/>
      <c r="AZ1340" s="68"/>
      <c r="BA1340" s="69"/>
      <c r="BB1340" s="67"/>
      <c r="BC1340" s="1"/>
      <c r="BD1340" s="68"/>
      <c r="BE1340" s="69"/>
      <c r="BF1340" s="67"/>
      <c r="BG1340" s="1"/>
      <c r="BH1340" s="68"/>
      <c r="BI1340" s="69"/>
      <c r="BJ1340" s="67"/>
      <c r="BK1340" s="1"/>
      <c r="BL1340" s="68"/>
      <c r="BM1340" s="69"/>
      <c r="BN1340" s="67"/>
      <c r="BO1340" s="1"/>
      <c r="BP1340" s="68"/>
      <c r="BQ1340" s="69"/>
      <c r="BR1340" s="67"/>
      <c r="BS1340" s="1"/>
      <c r="BT1340" s="68"/>
      <c r="BU1340" s="69"/>
      <c r="BV1340" s="67"/>
      <c r="BW1340" s="1"/>
      <c r="BX1340" s="68"/>
      <c r="BY1340" s="69"/>
      <c r="BZ1340" s="67"/>
      <c r="CA1340" s="1"/>
      <c r="CB1340" s="68"/>
      <c r="CC1340" s="69"/>
      <c r="CD1340" s="67"/>
      <c r="CE1340" s="1"/>
      <c r="CF1340" s="68"/>
      <c r="CG1340" s="69"/>
      <c r="CH1340" s="67"/>
      <c r="CI1340" s="1"/>
      <c r="CJ1340" s="68"/>
      <c r="CK1340" s="69"/>
      <c r="CL1340" s="67"/>
      <c r="CM1340" s="1"/>
      <c r="CN1340" s="68"/>
      <c r="CO1340" s="69"/>
      <c r="CP1340" s="67"/>
      <c r="CQ1340" s="1"/>
      <c r="CR1340" s="68"/>
      <c r="CS1340" s="69"/>
      <c r="CT1340" s="67"/>
      <c r="CU1340" s="1"/>
      <c r="CV1340" s="68"/>
      <c r="CW1340" s="69"/>
      <c r="CX1340" s="67"/>
      <c r="CY1340" s="1"/>
      <c r="CZ1340" s="68"/>
      <c r="DA1340" s="69"/>
      <c r="DB1340" s="67"/>
      <c r="DC1340" s="1"/>
      <c r="DD1340" s="68"/>
      <c r="DE1340" s="69"/>
      <c r="DF1340" s="67"/>
      <c r="DG1340" s="1"/>
      <c r="DH1340" s="68"/>
      <c r="DI1340" s="69"/>
      <c r="DJ1340" s="67"/>
      <c r="DK1340" s="1"/>
      <c r="DL1340" s="68"/>
      <c r="DM1340" s="69"/>
      <c r="DN1340" s="67"/>
      <c r="DO1340" s="1"/>
      <c r="DP1340" s="68"/>
      <c r="DQ1340" s="69"/>
      <c r="DR1340" s="67"/>
      <c r="DS1340" s="1"/>
      <c r="DT1340" s="68"/>
      <c r="DU1340" s="69"/>
      <c r="DV1340" s="67"/>
      <c r="DW1340" s="1"/>
      <c r="DX1340" s="68"/>
      <c r="DY1340" s="69"/>
      <c r="DZ1340" s="67"/>
      <c r="EA1340" s="1"/>
      <c r="EB1340" s="68"/>
      <c r="EC1340" s="69"/>
      <c r="ED1340" s="67"/>
      <c r="EE1340" s="1"/>
      <c r="EF1340" s="68"/>
      <c r="EG1340" s="69"/>
      <c r="EH1340" s="67"/>
      <c r="EI1340" s="1"/>
      <c r="EJ1340" s="68"/>
      <c r="EK1340" s="69"/>
      <c r="EL1340" s="67"/>
      <c r="EM1340" s="111"/>
      <c r="ES1340" s="118">
        <f t="shared" si="5152"/>
        <v>1.1767000000000001</v>
      </c>
    </row>
    <row r="1341" spans="3:149" ht="14.25" x14ac:dyDescent="0.25">
      <c r="C1341" s="24" t="s">
        <v>1450</v>
      </c>
      <c r="D1341" s="43" t="str">
        <f>_xlfn.XLOOKUP($C1341,[32]PSP!$C:$C,[32]PSP!D:D)</f>
        <v>COT.SV_06001</v>
      </c>
      <c r="E1341" s="24" t="str">
        <f>_xlfn.XLOOKUP($C1341,[32]PSP!$C:$C,[32]PSP!E:E)</f>
        <v>COTAÇÃO</v>
      </c>
      <c r="F1341" s="25" t="str">
        <f>_xlfn.XLOOKUP($C1341,[32]PSP!$C:$C,[32]PSP!F:F)</f>
        <v>CUSTO MEDIO DA CONSTRUÇÃO CIVIL - SINAPI IBGE</v>
      </c>
      <c r="G1341" s="26" t="str">
        <f>_xlfn.XLOOKUP($C1341,[32]PSP!$C:$C,[32]PSP!G:G)</f>
        <v>M2</v>
      </c>
      <c r="H1341" s="53">
        <f>_xlfn.XLOOKUP($C1341,[32]PSP!$C:$C,[32]PSP!$H:$H)</f>
        <v>0</v>
      </c>
      <c r="I1341" s="28">
        <f>_xlfn.XLOOKUP($C1341,[32]PSP!$C:$C,[32]PSP!$I:$I)</f>
        <v>0</v>
      </c>
      <c r="J1341" s="28">
        <f t="shared" ref="J1341" si="5357">IF(LEFT(D1341,6)="COT.IS",I1341,I1341*(1+$J$7))</f>
        <v>0</v>
      </c>
      <c r="K1341" s="88"/>
      <c r="L1341" s="54">
        <f>_xlfn.XLOOKUP($C1341,[32]PSP!$C:$C,[32]PSP!$L:$L)</f>
        <v>0</v>
      </c>
      <c r="M1341" s="27">
        <f>_xlfn.XLOOKUP($C1341,[32]PSP!$C:$C,[32]PSP!$M:$M)</f>
        <v>1295.48</v>
      </c>
      <c r="N1341" s="28">
        <f t="shared" ref="N1341" si="5358">TRUNC(M1341*L1341,2)</f>
        <v>0</v>
      </c>
      <c r="O1341" s="88"/>
      <c r="P1341" s="54">
        <f>_xlfn.XLOOKUP($C1341,[32]PSP!$C:$C,[32]PSP!$P:$P)</f>
        <v>0</v>
      </c>
      <c r="Q1341" s="27">
        <f>_xlfn.XLOOKUP($C1341,[32]PSP!$C:$C,[32]PSP!$Q:$Q)</f>
        <v>1295.48</v>
      </c>
      <c r="R1341" s="28">
        <f t="shared" ref="R1341" si="5359">TRUNC(Q1341*P1341,2)</f>
        <v>0</v>
      </c>
      <c r="S1341" s="88"/>
      <c r="T1341" s="54">
        <f>_xlfn.XLOOKUP($C1341,[32]PSP!$C:$C,[32]PSP!$T:$T)</f>
        <v>0</v>
      </c>
      <c r="U1341" s="27">
        <f>_xlfn.XLOOKUP($C1341,[32]PSP!$C:$C,[32]PSP!$U:$U)</f>
        <v>1295.48</v>
      </c>
      <c r="V1341" s="28">
        <f t="shared" ref="V1341" si="5360">TRUNC(U1341*T1341,2)</f>
        <v>0</v>
      </c>
      <c r="W1341" s="88"/>
      <c r="X1341" s="54">
        <f>_xlfn.XLOOKUP($C1341,[32]PSP!$C:$C,[32]PSP!$X:$X)</f>
        <v>0</v>
      </c>
      <c r="Y1341" s="27">
        <f>_xlfn.XLOOKUP($C1341,[32]PSP!$C:$C,[32]PSP!$Y:$Y)</f>
        <v>1295.48</v>
      </c>
      <c r="Z1341" s="28">
        <f t="shared" ref="Z1341" si="5361">TRUNC(Y1341*X1341,2)</f>
        <v>0</v>
      </c>
      <c r="AA1341" s="88"/>
      <c r="AB1341" s="54">
        <f>_xlfn.XLOOKUP($C1341,[32]PSP!$C:$C,[32]PSP!$AB:$AB)</f>
        <v>0</v>
      </c>
      <c r="AC1341" s="27">
        <f>_xlfn.XLOOKUP($C1341,[32]PSP!$C:$C,[32]PSP!$AC:$AC)</f>
        <v>1295.48</v>
      </c>
      <c r="AD1341" s="28">
        <f t="shared" ref="AD1341" si="5362">TRUNC(AC1341*AB1341,2)</f>
        <v>0</v>
      </c>
      <c r="AE1341" s="88"/>
      <c r="AF1341" s="54">
        <f>_xlfn.XLOOKUP($C1341,[32]PSP!$C:$C,[32]PSP!$AF:$AF)</f>
        <v>0</v>
      </c>
      <c r="AG1341" s="27">
        <f>_xlfn.XLOOKUP($C1341,[32]PSP!$C:$C,[32]PSP!$AG:$AG)</f>
        <v>1295.48</v>
      </c>
      <c r="AH1341" s="28">
        <f t="shared" ref="AH1341" si="5363">TRUNC(AG1341*AF1341,2)</f>
        <v>0</v>
      </c>
      <c r="AI1341" s="88"/>
      <c r="AJ1341" s="54">
        <f>_xlfn.XLOOKUP($C1341,[32]PSP!$C:$C,[32]PSP!$AJ:$AJ)</f>
        <v>0</v>
      </c>
      <c r="AK1341" s="27">
        <f>_xlfn.XLOOKUP($C1341,[32]PSP!$C:$C,[32]PSP!$AK:$AK)</f>
        <v>1295.48</v>
      </c>
      <c r="AL1341" s="28">
        <f t="shared" ref="AL1341" si="5364">TRUNC(AK1341*AJ1341,2)</f>
        <v>0</v>
      </c>
      <c r="AM1341" s="88"/>
      <c r="AN1341" s="54">
        <f>_xlfn.XLOOKUP($C1341,[32]PSP!$C:$C,[32]PSP!$AN:$AN)</f>
        <v>0</v>
      </c>
      <c r="AO1341" s="27">
        <f>_xlfn.XLOOKUP($C1341,[32]PSP!$C:$C,[32]PSP!$AO:$AO)</f>
        <v>1295.48</v>
      </c>
      <c r="AP1341" s="28">
        <f t="shared" ref="AP1341" si="5365">TRUNC(AO1341*AN1341,2)</f>
        <v>0</v>
      </c>
      <c r="AQ1341" s="88"/>
      <c r="AR1341" s="54">
        <f>_xlfn.XLOOKUP($C1341,[32]PSP!$C:$C,[32]PSP!$AR:$AR)</f>
        <v>0</v>
      </c>
      <c r="AS1341" s="27">
        <f>_xlfn.XLOOKUP($C1341,[32]PSP!$C:$C,[32]PSP!$AS:$AS)</f>
        <v>1295.48</v>
      </c>
      <c r="AT1341" s="28">
        <f t="shared" ref="AT1341" si="5366">TRUNC(AS1341*AR1341,2)</f>
        <v>0</v>
      </c>
      <c r="AU1341" s="88"/>
      <c r="AV1341" s="54">
        <f>_xlfn.XLOOKUP($C1341,[32]PSP!$C:$C,[32]PSP!$AV:$AV)</f>
        <v>0</v>
      </c>
      <c r="AW1341" s="27">
        <f>_xlfn.XLOOKUP($C1341,[32]PSP!$C:$C,[32]PSP!$AW:$AW)</f>
        <v>1295.48</v>
      </c>
      <c r="AX1341" s="28">
        <f t="shared" ref="AX1341" si="5367">TRUNC(AW1341*AV1341,2)</f>
        <v>0</v>
      </c>
      <c r="AY1341" s="88"/>
      <c r="AZ1341" s="54">
        <f>_xlfn.XLOOKUP($C1341,[32]PSP!$C:$C,[32]PSP!$AZ:$AZ)</f>
        <v>0</v>
      </c>
      <c r="BA1341" s="27">
        <f>_xlfn.XLOOKUP($C1341,[32]PSP!$C:$C,[32]PSP!$BA:$BA)</f>
        <v>1295.48</v>
      </c>
      <c r="BB1341" s="28">
        <f t="shared" ref="BB1341" si="5368">TRUNC(BA1341*AZ1341,2)</f>
        <v>0</v>
      </c>
      <c r="BC1341" s="88"/>
      <c r="BD1341" s="54">
        <f>_xlfn.XLOOKUP($C1341,[32]PSP!$C:$C,[32]PSP!$BD:$BD)</f>
        <v>0</v>
      </c>
      <c r="BE1341" s="27">
        <f>_xlfn.XLOOKUP($C1341,[32]PSP!$C:$C,[32]PSP!$BE:$BE)</f>
        <v>1295.48</v>
      </c>
      <c r="BF1341" s="28">
        <f t="shared" ref="BF1341" si="5369">TRUNC(BE1341*BD1341,2)</f>
        <v>0</v>
      </c>
      <c r="BG1341" s="88"/>
      <c r="BH1341" s="54">
        <f>_xlfn.XLOOKUP($C1341,[32]PSP!$C:$C,[32]PSP!$BH:$BH)</f>
        <v>0</v>
      </c>
      <c r="BI1341" s="27">
        <f>_xlfn.XLOOKUP($C1341,[32]PSP!$C:$C,[32]PSP!$BI:$BI)</f>
        <v>1295.48</v>
      </c>
      <c r="BJ1341" s="28">
        <f t="shared" ref="BJ1341" si="5370">TRUNC(BI1341*BH1341,2)</f>
        <v>0</v>
      </c>
      <c r="BK1341" s="88"/>
      <c r="BL1341" s="54">
        <f>_xlfn.XLOOKUP($C1341,[32]PSP!$C:$C,[32]PSP!$BL:$BL)</f>
        <v>0</v>
      </c>
      <c r="BM1341" s="27">
        <f>_xlfn.XLOOKUP($C1341,[32]PSP!$C:$C,[32]PSP!$BM:$BM)</f>
        <v>1295.48</v>
      </c>
      <c r="BN1341" s="28">
        <f t="shared" ref="BN1341" si="5371">TRUNC(BM1341*BL1341,2)</f>
        <v>0</v>
      </c>
      <c r="BO1341" s="88"/>
      <c r="BP1341" s="54">
        <f>_xlfn.XLOOKUP($C1341,[32]PSP!$C:$C,[32]PSP!$BP:$BP)</f>
        <v>0</v>
      </c>
      <c r="BQ1341" s="27">
        <f>_xlfn.XLOOKUP($C1341,[32]PSP!$C:$C,[32]PSP!$BQ:$BQ)</f>
        <v>1295.48</v>
      </c>
      <c r="BR1341" s="28">
        <f t="shared" ref="BR1341" si="5372">TRUNC(BQ1341*BP1341,2)</f>
        <v>0</v>
      </c>
      <c r="BS1341" s="88"/>
      <c r="BT1341" s="54">
        <f>_xlfn.XLOOKUP($C1341,[32]PSP!$C:$C,[32]PSP!$BT:$BT)</f>
        <v>0</v>
      </c>
      <c r="BU1341" s="27">
        <f>_xlfn.XLOOKUP($C1341,[32]PSP!$C:$C,[32]PSP!$BU:$BU)</f>
        <v>1295.48</v>
      </c>
      <c r="BV1341" s="28">
        <f t="shared" ref="BV1341" si="5373">TRUNC(BU1341*BT1341,2)</f>
        <v>0</v>
      </c>
      <c r="BW1341" s="88"/>
      <c r="BX1341" s="54">
        <f>_xlfn.XLOOKUP($C1341,[32]PSP!$C:$C,[32]PSP!$BX:$BX)</f>
        <v>0</v>
      </c>
      <c r="BY1341" s="27">
        <f>_xlfn.XLOOKUP($C1341,[32]PSP!$C:$C,[32]PSP!$BY:$BY)</f>
        <v>1295.48</v>
      </c>
      <c r="BZ1341" s="28">
        <f t="shared" ref="BZ1341" si="5374">TRUNC(BY1341*BX1341,2)</f>
        <v>0</v>
      </c>
      <c r="CA1341" s="88"/>
      <c r="CB1341" s="54">
        <f>_xlfn.XLOOKUP($C1341,[32]PSP!$C:$C,[32]PSP!$CB:$CB)</f>
        <v>0</v>
      </c>
      <c r="CC1341" s="27">
        <f>_xlfn.XLOOKUP($C1341,[32]PSP!$C:$C,[32]PSP!$CC:$CC)</f>
        <v>1295.48</v>
      </c>
      <c r="CD1341" s="28">
        <f t="shared" ref="CD1341" si="5375">TRUNC(CC1341*CB1341,2)</f>
        <v>0</v>
      </c>
      <c r="CE1341" s="88"/>
      <c r="CF1341" s="54">
        <f>_xlfn.XLOOKUP($C1341,[32]PSP!$C:$C,[32]PSP!$CF:$CF)</f>
        <v>0</v>
      </c>
      <c r="CG1341" s="27">
        <f>_xlfn.XLOOKUP($C1341,[32]PSP!$C:$C,[32]PSP!$CG:$CG)</f>
        <v>1295.48</v>
      </c>
      <c r="CH1341" s="28">
        <f t="shared" ref="CH1341" si="5376">TRUNC(CG1341*CF1341,2)</f>
        <v>0</v>
      </c>
      <c r="CI1341" s="88"/>
      <c r="CJ1341" s="54">
        <f>_xlfn.XLOOKUP($C1341,[32]PSP!$C:$C,[32]PSP!$CJ:$CJ)</f>
        <v>0</v>
      </c>
      <c r="CK1341" s="27">
        <f>_xlfn.XLOOKUP($C1341,[32]PSP!$C:$C,[32]PSP!$CK:$CK)</f>
        <v>1295.48</v>
      </c>
      <c r="CL1341" s="28">
        <f t="shared" ref="CL1341" si="5377">TRUNC(CK1341*CJ1341,2)</f>
        <v>0</v>
      </c>
      <c r="CM1341" s="88"/>
      <c r="CN1341" s="54">
        <f>_xlfn.XLOOKUP($C1341,[32]PSP!$C:$C,[32]PSP!$CN:$CN)</f>
        <v>0</v>
      </c>
      <c r="CO1341" s="27">
        <f>_xlfn.XLOOKUP($C1341,[32]PSP!$C:$C,[32]PSP!$CO:$CO)</f>
        <v>1295.48</v>
      </c>
      <c r="CP1341" s="28">
        <f t="shared" ref="CP1341" si="5378">TRUNC(CO1341*CN1341,2)</f>
        <v>0</v>
      </c>
      <c r="CQ1341" s="88"/>
      <c r="CR1341" s="54">
        <f>_xlfn.XLOOKUP($C1341,[32]PSP!$C:$C,[32]PSP!$CR:$CR)</f>
        <v>0</v>
      </c>
      <c r="CS1341" s="27">
        <f>_xlfn.XLOOKUP($C1341,[32]PSP!$C:$C,[32]PSP!$CS:$CS)</f>
        <v>1295.48</v>
      </c>
      <c r="CT1341" s="28">
        <f t="shared" ref="CT1341" si="5379">TRUNC(CS1341*CR1341,2)</f>
        <v>0</v>
      </c>
      <c r="CU1341" s="88"/>
      <c r="CV1341" s="54">
        <f>_xlfn.XLOOKUP($C1341,[32]PSP!$C:$C,[32]PSP!$CV:$CV)</f>
        <v>0</v>
      </c>
      <c r="CW1341" s="27">
        <f>_xlfn.XLOOKUP($C1341,[32]PSP!$C:$C,[32]PSP!$CW:$CW)</f>
        <v>1295.48</v>
      </c>
      <c r="CX1341" s="28">
        <f t="shared" ref="CX1341" si="5380">TRUNC(CW1341*CV1341,2)</f>
        <v>0</v>
      </c>
      <c r="CY1341" s="88"/>
      <c r="CZ1341" s="54">
        <f>_xlfn.XLOOKUP($C1341,[32]PSP!$C:$C,[32]PSP!$CZ:$CZ)</f>
        <v>0</v>
      </c>
      <c r="DA1341" s="27">
        <f>_xlfn.XLOOKUP($C1341,[32]PSP!$C:$C,[32]PSP!$DA:$DA)</f>
        <v>1295.48</v>
      </c>
      <c r="DB1341" s="28">
        <f t="shared" ref="DB1341" si="5381">TRUNC(DA1341*CZ1341,2)</f>
        <v>0</v>
      </c>
      <c r="DC1341" s="88"/>
      <c r="DD1341" s="54">
        <f>_xlfn.XLOOKUP($C1341,[32]PSP!$C:$C,[32]PSP!$DD:$DD)</f>
        <v>0</v>
      </c>
      <c r="DE1341" s="27">
        <f>_xlfn.XLOOKUP($C1341,[32]PSP!$C:$C,[32]PSP!$DE:$DE)</f>
        <v>1295.48</v>
      </c>
      <c r="DF1341" s="28">
        <f t="shared" ref="DF1341" si="5382">TRUNC(DE1341*DD1341,2)</f>
        <v>0</v>
      </c>
      <c r="DG1341" s="88"/>
      <c r="DH1341" s="54">
        <f>_xlfn.XLOOKUP($C1341,[32]PSP!$C:$C,[32]PSP!$DH:$DH)</f>
        <v>0</v>
      </c>
      <c r="DI1341" s="27">
        <f>_xlfn.XLOOKUP($C1341,[32]PSP!$C:$C,[32]PSP!$DI:$DI)</f>
        <v>1295.48</v>
      </c>
      <c r="DJ1341" s="28">
        <f t="shared" ref="DJ1341" si="5383">TRUNC(DI1341*DH1341,2)</f>
        <v>0</v>
      </c>
      <c r="DK1341" s="88"/>
      <c r="DL1341" s="54">
        <f>_xlfn.XLOOKUP($C1341,[32]PSP!$C:$C,[32]PSP!$DL:$DL)</f>
        <v>0</v>
      </c>
      <c r="DM1341" s="27">
        <f>_xlfn.XLOOKUP($C1341,[32]PSP!$C:$C,[32]PSP!$DM:$DM)</f>
        <v>1295.48</v>
      </c>
      <c r="DN1341" s="28">
        <f t="shared" ref="DN1341" si="5384">TRUNC(DM1341*DL1341,2)</f>
        <v>0</v>
      </c>
      <c r="DO1341" s="88"/>
      <c r="DP1341" s="54">
        <f>_xlfn.XLOOKUP($C1341,[32]PSP!$C:$C,[32]PSP!$DP:$DP)</f>
        <v>0</v>
      </c>
      <c r="DQ1341" s="27">
        <f>_xlfn.XLOOKUP($C1341,[32]PSP!$C:$C,[32]PSP!$DQ:$DQ)</f>
        <v>1295.48</v>
      </c>
      <c r="DR1341" s="28">
        <f t="shared" ref="DR1341" si="5385">TRUNC(DQ1341*DP1341,2)</f>
        <v>0</v>
      </c>
      <c r="DS1341" s="88"/>
      <c r="DT1341" s="54">
        <f>_xlfn.XLOOKUP($C1341,[32]PSP!$C:$C,[32]PSP!$DT:$DT)</f>
        <v>0</v>
      </c>
      <c r="DU1341" s="27">
        <f>_xlfn.XLOOKUP($C1341,[32]PSP!$C:$C,[32]PSP!$DU:$DU)</f>
        <v>1295.48</v>
      </c>
      <c r="DV1341" s="28">
        <f t="shared" ref="DV1341" si="5386">TRUNC(DU1341*DT1341,2)</f>
        <v>0</v>
      </c>
      <c r="DW1341" s="88"/>
      <c r="DX1341" s="54">
        <f>_xlfn.XLOOKUP($C1341,[32]PSP!$C:$C,[32]PSP!$DX:$DX)</f>
        <v>0</v>
      </c>
      <c r="DY1341" s="27">
        <f>_xlfn.XLOOKUP($C1341,[32]PSP!$C:$C,[32]PSP!$DY:$DY)</f>
        <v>1295.48</v>
      </c>
      <c r="DZ1341" s="28">
        <f t="shared" ref="DZ1341" si="5387">TRUNC(DY1341*DX1341,2)</f>
        <v>0</v>
      </c>
      <c r="EA1341" s="88"/>
      <c r="EB1341" s="54">
        <f>_xlfn.XLOOKUP($C1341,[32]PSP!$C:$C,[32]PSP!$EB:$EB)</f>
        <v>0</v>
      </c>
      <c r="EC1341" s="27">
        <f>_xlfn.XLOOKUP($C1341,[32]PSP!$C:$C,[32]PSP!$EC:$EC)</f>
        <v>1295.48</v>
      </c>
      <c r="ED1341" s="28">
        <f t="shared" ref="ED1341" si="5388">TRUNC(EC1341*EB1341,2)</f>
        <v>0</v>
      </c>
      <c r="EE1341" s="88"/>
      <c r="EF1341" s="54">
        <f>_xlfn.XLOOKUP($C1341,[32]PSP!$C:$C,[32]PSP!$EF:$EF)</f>
        <v>0</v>
      </c>
      <c r="EG1341" s="27">
        <f>_xlfn.XLOOKUP($C1341,[32]PSP!$C:$C,[32]PSP!$EG:$EG)</f>
        <v>1295.48</v>
      </c>
      <c r="EH1341" s="28">
        <f t="shared" ref="EH1341" si="5389">TRUNC(EG1341*EF1341,2)</f>
        <v>0</v>
      </c>
      <c r="EI1341" s="88"/>
      <c r="EJ1341" s="54">
        <f>_xlfn.XLOOKUP($C1341,[32]PSP!$C:$C,[32]PSP!$EJ:$EJ)</f>
        <v>0</v>
      </c>
      <c r="EK1341" s="27">
        <f>_xlfn.XLOOKUP($C1341,[32]PSP!$C:$C,[32]PSP!$EK:$EK)</f>
        <v>1295.48</v>
      </c>
      <c r="EL1341" s="28">
        <f t="shared" ref="EL1341" si="5390">TRUNC(EK1341*EJ1341,2)</f>
        <v>0</v>
      </c>
      <c r="EM1341" s="24"/>
      <c r="ES1341" s="118">
        <f t="shared" si="5152"/>
        <v>1.1767000000000001</v>
      </c>
    </row>
    <row r="1342" spans="3:149" ht="14.25" x14ac:dyDescent="0.25">
      <c r="C1342" s="111" t="s">
        <v>1451</v>
      </c>
      <c r="D1342" s="112"/>
      <c r="E1342" s="111"/>
      <c r="F1342" s="113" t="str">
        <f>_xlfn.XLOOKUP($C1342,[32]PSP!$C:$C,[32]PSP!F:F)</f>
        <v>BASE DE SERVIÇOS OPERACIONAIS COM INSTALAÇÕES DE ATENDIMENTO AOS USUÁRIOS</v>
      </c>
      <c r="G1342" s="114"/>
      <c r="H1342" s="114"/>
      <c r="I1342" s="115"/>
      <c r="J1342" s="115"/>
      <c r="K1342" s="1"/>
      <c r="L1342" s="68"/>
      <c r="M1342" s="69"/>
      <c r="N1342" s="67"/>
      <c r="O1342" s="1"/>
      <c r="P1342" s="68"/>
      <c r="Q1342" s="69"/>
      <c r="R1342" s="67"/>
      <c r="S1342" s="1"/>
      <c r="T1342" s="68"/>
      <c r="U1342" s="69"/>
      <c r="V1342" s="67"/>
      <c r="W1342" s="1"/>
      <c r="X1342" s="68"/>
      <c r="Y1342" s="69"/>
      <c r="Z1342" s="67"/>
      <c r="AA1342" s="1"/>
      <c r="AB1342" s="68"/>
      <c r="AC1342" s="69"/>
      <c r="AD1342" s="67"/>
      <c r="AE1342" s="1"/>
      <c r="AF1342" s="68"/>
      <c r="AG1342" s="69"/>
      <c r="AH1342" s="67"/>
      <c r="AI1342" s="1"/>
      <c r="AJ1342" s="68"/>
      <c r="AK1342" s="69"/>
      <c r="AL1342" s="67"/>
      <c r="AM1342" s="1"/>
      <c r="AN1342" s="68"/>
      <c r="AO1342" s="69"/>
      <c r="AP1342" s="67"/>
      <c r="AQ1342" s="1"/>
      <c r="AR1342" s="68"/>
      <c r="AS1342" s="69"/>
      <c r="AT1342" s="67"/>
      <c r="AU1342" s="1"/>
      <c r="AV1342" s="68"/>
      <c r="AW1342" s="69"/>
      <c r="AX1342" s="67"/>
      <c r="AY1342" s="1"/>
      <c r="AZ1342" s="68"/>
      <c r="BA1342" s="69"/>
      <c r="BB1342" s="67"/>
      <c r="BC1342" s="1"/>
      <c r="BD1342" s="68"/>
      <c r="BE1342" s="69"/>
      <c r="BF1342" s="67"/>
      <c r="BG1342" s="1"/>
      <c r="BH1342" s="68"/>
      <c r="BI1342" s="69"/>
      <c r="BJ1342" s="67"/>
      <c r="BK1342" s="1"/>
      <c r="BL1342" s="68"/>
      <c r="BM1342" s="69"/>
      <c r="BN1342" s="67"/>
      <c r="BO1342" s="1"/>
      <c r="BP1342" s="68"/>
      <c r="BQ1342" s="69"/>
      <c r="BR1342" s="67"/>
      <c r="BS1342" s="1"/>
      <c r="BT1342" s="68"/>
      <c r="BU1342" s="69"/>
      <c r="BV1342" s="67"/>
      <c r="BW1342" s="1"/>
      <c r="BX1342" s="68"/>
      <c r="BY1342" s="69"/>
      <c r="BZ1342" s="67"/>
      <c r="CA1342" s="1"/>
      <c r="CB1342" s="68"/>
      <c r="CC1342" s="69"/>
      <c r="CD1342" s="67"/>
      <c r="CE1342" s="1"/>
      <c r="CF1342" s="68"/>
      <c r="CG1342" s="69"/>
      <c r="CH1342" s="67"/>
      <c r="CI1342" s="1"/>
      <c r="CJ1342" s="68"/>
      <c r="CK1342" s="69"/>
      <c r="CL1342" s="67"/>
      <c r="CM1342" s="1"/>
      <c r="CN1342" s="68"/>
      <c r="CO1342" s="69"/>
      <c r="CP1342" s="67"/>
      <c r="CQ1342" s="1"/>
      <c r="CR1342" s="68"/>
      <c r="CS1342" s="69"/>
      <c r="CT1342" s="67"/>
      <c r="CU1342" s="1"/>
      <c r="CV1342" s="68"/>
      <c r="CW1342" s="69"/>
      <c r="CX1342" s="67"/>
      <c r="CY1342" s="1"/>
      <c r="CZ1342" s="68"/>
      <c r="DA1342" s="69"/>
      <c r="DB1342" s="67"/>
      <c r="DC1342" s="1"/>
      <c r="DD1342" s="68"/>
      <c r="DE1342" s="69"/>
      <c r="DF1342" s="67"/>
      <c r="DG1342" s="1"/>
      <c r="DH1342" s="68"/>
      <c r="DI1342" s="69"/>
      <c r="DJ1342" s="67"/>
      <c r="DK1342" s="1"/>
      <c r="DL1342" s="68"/>
      <c r="DM1342" s="69"/>
      <c r="DN1342" s="67"/>
      <c r="DO1342" s="1"/>
      <c r="DP1342" s="68"/>
      <c r="DQ1342" s="69"/>
      <c r="DR1342" s="67"/>
      <c r="DS1342" s="1"/>
      <c r="DT1342" s="68"/>
      <c r="DU1342" s="69"/>
      <c r="DV1342" s="67"/>
      <c r="DW1342" s="1"/>
      <c r="DX1342" s="68"/>
      <c r="DY1342" s="69"/>
      <c r="DZ1342" s="67"/>
      <c r="EA1342" s="1"/>
      <c r="EB1342" s="68"/>
      <c r="EC1342" s="69"/>
      <c r="ED1342" s="67"/>
      <c r="EE1342" s="1"/>
      <c r="EF1342" s="68"/>
      <c r="EG1342" s="69"/>
      <c r="EH1342" s="67"/>
      <c r="EI1342" s="1"/>
      <c r="EJ1342" s="68"/>
      <c r="EK1342" s="69"/>
      <c r="EL1342" s="67"/>
      <c r="EM1342" s="111"/>
      <c r="ES1342" s="118">
        <f t="shared" si="5152"/>
        <v>1.1767000000000001</v>
      </c>
    </row>
    <row r="1343" spans="3:149" ht="14.25" x14ac:dyDescent="0.25">
      <c r="C1343" s="24" t="s">
        <v>1534</v>
      </c>
      <c r="D1343" s="43" t="str">
        <f>_xlfn.XLOOKUP($C1343,[32]PSP!$C:$C,[32]PSP!D:D)</f>
        <v>COT.SV_06001</v>
      </c>
      <c r="E1343" s="24" t="str">
        <f>_xlfn.XLOOKUP($C1343,[32]PSP!$C:$C,[32]PSP!E:E)</f>
        <v>COTAÇÃO</v>
      </c>
      <c r="F1343" s="25" t="str">
        <f>_xlfn.XLOOKUP($C1343,[32]PSP!$C:$C,[32]PSP!F:F)</f>
        <v>CUSTO MEDIO DA CONSTRUÇÃO CIVIL - SINAPI IBGE</v>
      </c>
      <c r="G1343" s="26" t="str">
        <f>_xlfn.XLOOKUP($C1343,[32]PSP!$C:$C,[32]PSP!G:G)</f>
        <v>M2</v>
      </c>
      <c r="H1343" s="53">
        <f>_xlfn.XLOOKUP($C1343,[32]PSP!$C:$C,[32]PSP!$H:$H)</f>
        <v>0</v>
      </c>
      <c r="I1343" s="28">
        <f>_xlfn.XLOOKUP($C1343,[32]PSP!$C:$C,[32]PSP!$I:$I)</f>
        <v>0</v>
      </c>
      <c r="J1343" s="28">
        <f t="shared" ref="J1343" si="5391">IF(LEFT(D1343,6)="COT.IS",I1343,I1343*(1+$J$7))</f>
        <v>0</v>
      </c>
      <c r="K1343" s="88"/>
      <c r="L1343" s="54">
        <f>_xlfn.XLOOKUP($C1343,[32]PSP!$C:$C,[32]PSP!$L:$L)</f>
        <v>0</v>
      </c>
      <c r="M1343" s="27">
        <f>_xlfn.XLOOKUP($C1343,[32]PSP!$C:$C,[32]PSP!$M:$M)</f>
        <v>1295.48</v>
      </c>
      <c r="N1343" s="28">
        <f t="shared" ref="N1343" si="5392">TRUNC(M1343*L1343,2)</f>
        <v>0</v>
      </c>
      <c r="O1343" s="88"/>
      <c r="P1343" s="54">
        <f>_xlfn.XLOOKUP($C1343,[32]PSP!$C:$C,[32]PSP!$P:$P)</f>
        <v>0</v>
      </c>
      <c r="Q1343" s="27">
        <f>_xlfn.XLOOKUP($C1343,[32]PSP!$C:$C,[32]PSP!$Q:$Q)</f>
        <v>1295.48</v>
      </c>
      <c r="R1343" s="28">
        <f t="shared" ref="R1343" si="5393">TRUNC(Q1343*P1343,2)</f>
        <v>0</v>
      </c>
      <c r="S1343" s="88"/>
      <c r="T1343" s="54">
        <f>_xlfn.XLOOKUP($C1343,[32]PSP!$C:$C,[32]PSP!$T:$T)</f>
        <v>0</v>
      </c>
      <c r="U1343" s="27">
        <f>_xlfn.XLOOKUP($C1343,[32]PSP!$C:$C,[32]PSP!$U:$U)</f>
        <v>1295.48</v>
      </c>
      <c r="V1343" s="28">
        <f t="shared" ref="V1343" si="5394">TRUNC(U1343*T1343,2)</f>
        <v>0</v>
      </c>
      <c r="W1343" s="88"/>
      <c r="X1343" s="54">
        <f>_xlfn.XLOOKUP($C1343,[32]PSP!$C:$C,[32]PSP!$X:$X)</f>
        <v>0</v>
      </c>
      <c r="Y1343" s="27">
        <f>_xlfn.XLOOKUP($C1343,[32]PSP!$C:$C,[32]PSP!$Y:$Y)</f>
        <v>1295.48</v>
      </c>
      <c r="Z1343" s="28">
        <f t="shared" ref="Z1343" si="5395">TRUNC(Y1343*X1343,2)</f>
        <v>0</v>
      </c>
      <c r="AA1343" s="88"/>
      <c r="AB1343" s="54">
        <f>_xlfn.XLOOKUP($C1343,[32]PSP!$C:$C,[32]PSP!$AB:$AB)</f>
        <v>0</v>
      </c>
      <c r="AC1343" s="27">
        <f>_xlfn.XLOOKUP($C1343,[32]PSP!$C:$C,[32]PSP!$AC:$AC)</f>
        <v>1295.48</v>
      </c>
      <c r="AD1343" s="28">
        <f t="shared" ref="AD1343" si="5396">TRUNC(AC1343*AB1343,2)</f>
        <v>0</v>
      </c>
      <c r="AE1343" s="88"/>
      <c r="AF1343" s="54">
        <f>_xlfn.XLOOKUP($C1343,[32]PSP!$C:$C,[32]PSP!$AF:$AF)</f>
        <v>0</v>
      </c>
      <c r="AG1343" s="27">
        <f>_xlfn.XLOOKUP($C1343,[32]PSP!$C:$C,[32]PSP!$AG:$AG)</f>
        <v>1295.48</v>
      </c>
      <c r="AH1343" s="28">
        <f t="shared" ref="AH1343" si="5397">TRUNC(AG1343*AF1343,2)</f>
        <v>0</v>
      </c>
      <c r="AI1343" s="88"/>
      <c r="AJ1343" s="54">
        <f>_xlfn.XLOOKUP($C1343,[32]PSP!$C:$C,[32]PSP!$AJ:$AJ)</f>
        <v>0</v>
      </c>
      <c r="AK1343" s="27">
        <f>_xlfn.XLOOKUP($C1343,[32]PSP!$C:$C,[32]PSP!$AK:$AK)</f>
        <v>1295.48</v>
      </c>
      <c r="AL1343" s="28">
        <f t="shared" ref="AL1343" si="5398">TRUNC(AK1343*AJ1343,2)</f>
        <v>0</v>
      </c>
      <c r="AM1343" s="88"/>
      <c r="AN1343" s="54">
        <f>_xlfn.XLOOKUP($C1343,[32]PSP!$C:$C,[32]PSP!$AN:$AN)</f>
        <v>0</v>
      </c>
      <c r="AO1343" s="27">
        <f>_xlfn.XLOOKUP($C1343,[32]PSP!$C:$C,[32]PSP!$AO:$AO)</f>
        <v>1295.48</v>
      </c>
      <c r="AP1343" s="28">
        <f t="shared" ref="AP1343" si="5399">TRUNC(AO1343*AN1343,2)</f>
        <v>0</v>
      </c>
      <c r="AQ1343" s="88"/>
      <c r="AR1343" s="54">
        <f>_xlfn.XLOOKUP($C1343,[32]PSP!$C:$C,[32]PSP!$AR:$AR)</f>
        <v>0</v>
      </c>
      <c r="AS1343" s="27">
        <f>_xlfn.XLOOKUP($C1343,[32]PSP!$C:$C,[32]PSP!$AS:$AS)</f>
        <v>1295.48</v>
      </c>
      <c r="AT1343" s="28">
        <f t="shared" ref="AT1343" si="5400">TRUNC(AS1343*AR1343,2)</f>
        <v>0</v>
      </c>
      <c r="AU1343" s="88"/>
      <c r="AV1343" s="54">
        <f>_xlfn.XLOOKUP($C1343,[32]PSP!$C:$C,[32]PSP!$AV:$AV)</f>
        <v>0</v>
      </c>
      <c r="AW1343" s="27">
        <f>_xlfn.XLOOKUP($C1343,[32]PSP!$C:$C,[32]PSP!$AW:$AW)</f>
        <v>1295.48</v>
      </c>
      <c r="AX1343" s="28">
        <f t="shared" ref="AX1343" si="5401">TRUNC(AW1343*AV1343,2)</f>
        <v>0</v>
      </c>
      <c r="AY1343" s="88"/>
      <c r="AZ1343" s="54">
        <f>_xlfn.XLOOKUP($C1343,[32]PSP!$C:$C,[32]PSP!$AZ:$AZ)</f>
        <v>0</v>
      </c>
      <c r="BA1343" s="27">
        <f>_xlfn.XLOOKUP($C1343,[32]PSP!$C:$C,[32]PSP!$BA:$BA)</f>
        <v>1295.48</v>
      </c>
      <c r="BB1343" s="28">
        <f t="shared" ref="BB1343" si="5402">TRUNC(BA1343*AZ1343,2)</f>
        <v>0</v>
      </c>
      <c r="BC1343" s="88"/>
      <c r="BD1343" s="54">
        <f>_xlfn.XLOOKUP($C1343,[32]PSP!$C:$C,[32]PSP!$BD:$BD)</f>
        <v>0</v>
      </c>
      <c r="BE1343" s="27">
        <f>_xlfn.XLOOKUP($C1343,[32]PSP!$C:$C,[32]PSP!$BE:$BE)</f>
        <v>1295.48</v>
      </c>
      <c r="BF1343" s="28">
        <f t="shared" ref="BF1343" si="5403">TRUNC(BE1343*BD1343,2)</f>
        <v>0</v>
      </c>
      <c r="BG1343" s="88"/>
      <c r="BH1343" s="54">
        <f>_xlfn.XLOOKUP($C1343,[32]PSP!$C:$C,[32]PSP!$BH:$BH)</f>
        <v>0</v>
      </c>
      <c r="BI1343" s="27">
        <f>_xlfn.XLOOKUP($C1343,[32]PSP!$C:$C,[32]PSP!$BI:$BI)</f>
        <v>1295.48</v>
      </c>
      <c r="BJ1343" s="28">
        <f t="shared" ref="BJ1343" si="5404">TRUNC(BI1343*BH1343,2)</f>
        <v>0</v>
      </c>
      <c r="BK1343" s="88"/>
      <c r="BL1343" s="54">
        <f>_xlfn.XLOOKUP($C1343,[32]PSP!$C:$C,[32]PSP!$BL:$BL)</f>
        <v>0</v>
      </c>
      <c r="BM1343" s="27">
        <f>_xlfn.XLOOKUP($C1343,[32]PSP!$C:$C,[32]PSP!$BM:$BM)</f>
        <v>1295.48</v>
      </c>
      <c r="BN1343" s="28">
        <f t="shared" ref="BN1343" si="5405">TRUNC(BM1343*BL1343,2)</f>
        <v>0</v>
      </c>
      <c r="BO1343" s="88"/>
      <c r="BP1343" s="54">
        <f>_xlfn.XLOOKUP($C1343,[32]PSP!$C:$C,[32]PSP!$BP:$BP)</f>
        <v>0</v>
      </c>
      <c r="BQ1343" s="27">
        <f>_xlfn.XLOOKUP($C1343,[32]PSP!$C:$C,[32]PSP!$BQ:$BQ)</f>
        <v>1295.48</v>
      </c>
      <c r="BR1343" s="28">
        <f t="shared" ref="BR1343" si="5406">TRUNC(BQ1343*BP1343,2)</f>
        <v>0</v>
      </c>
      <c r="BS1343" s="88"/>
      <c r="BT1343" s="54">
        <f>_xlfn.XLOOKUP($C1343,[32]PSP!$C:$C,[32]PSP!$BT:$BT)</f>
        <v>0</v>
      </c>
      <c r="BU1343" s="27">
        <f>_xlfn.XLOOKUP($C1343,[32]PSP!$C:$C,[32]PSP!$BU:$BU)</f>
        <v>1295.48</v>
      </c>
      <c r="BV1343" s="28">
        <f t="shared" ref="BV1343" si="5407">TRUNC(BU1343*BT1343,2)</f>
        <v>0</v>
      </c>
      <c r="BW1343" s="88"/>
      <c r="BX1343" s="54">
        <f>_xlfn.XLOOKUP($C1343,[32]PSP!$C:$C,[32]PSP!$BX:$BX)</f>
        <v>0</v>
      </c>
      <c r="BY1343" s="27">
        <f>_xlfn.XLOOKUP($C1343,[32]PSP!$C:$C,[32]PSP!$BY:$BY)</f>
        <v>1295.48</v>
      </c>
      <c r="BZ1343" s="28">
        <f t="shared" ref="BZ1343" si="5408">TRUNC(BY1343*BX1343,2)</f>
        <v>0</v>
      </c>
      <c r="CA1343" s="88"/>
      <c r="CB1343" s="54">
        <f>_xlfn.XLOOKUP($C1343,[32]PSP!$C:$C,[32]PSP!$CB:$CB)</f>
        <v>0</v>
      </c>
      <c r="CC1343" s="27">
        <f>_xlfn.XLOOKUP($C1343,[32]PSP!$C:$C,[32]PSP!$CC:$CC)</f>
        <v>1295.48</v>
      </c>
      <c r="CD1343" s="28">
        <f t="shared" ref="CD1343" si="5409">TRUNC(CC1343*CB1343,2)</f>
        <v>0</v>
      </c>
      <c r="CE1343" s="88"/>
      <c r="CF1343" s="54">
        <f>_xlfn.XLOOKUP($C1343,[32]PSP!$C:$C,[32]PSP!$CF:$CF)</f>
        <v>0</v>
      </c>
      <c r="CG1343" s="27">
        <f>_xlfn.XLOOKUP($C1343,[32]PSP!$C:$C,[32]PSP!$CG:$CG)</f>
        <v>1295.48</v>
      </c>
      <c r="CH1343" s="28">
        <f t="shared" ref="CH1343" si="5410">TRUNC(CG1343*CF1343,2)</f>
        <v>0</v>
      </c>
      <c r="CI1343" s="88"/>
      <c r="CJ1343" s="54">
        <f>_xlfn.XLOOKUP($C1343,[32]PSP!$C:$C,[32]PSP!$CJ:$CJ)</f>
        <v>0</v>
      </c>
      <c r="CK1343" s="27">
        <f>_xlfn.XLOOKUP($C1343,[32]PSP!$C:$C,[32]PSP!$CK:$CK)</f>
        <v>1295.48</v>
      </c>
      <c r="CL1343" s="28">
        <f t="shared" ref="CL1343" si="5411">TRUNC(CK1343*CJ1343,2)</f>
        <v>0</v>
      </c>
      <c r="CM1343" s="88"/>
      <c r="CN1343" s="54">
        <f>_xlfn.XLOOKUP($C1343,[32]PSP!$C:$C,[32]PSP!$CN:$CN)</f>
        <v>0</v>
      </c>
      <c r="CO1343" s="27">
        <f>_xlfn.XLOOKUP($C1343,[32]PSP!$C:$C,[32]PSP!$CO:$CO)</f>
        <v>1295.48</v>
      </c>
      <c r="CP1343" s="28">
        <f t="shared" ref="CP1343" si="5412">TRUNC(CO1343*CN1343,2)</f>
        <v>0</v>
      </c>
      <c r="CQ1343" s="88"/>
      <c r="CR1343" s="54">
        <f>_xlfn.XLOOKUP($C1343,[32]PSP!$C:$C,[32]PSP!$CR:$CR)</f>
        <v>0</v>
      </c>
      <c r="CS1343" s="27">
        <f>_xlfn.XLOOKUP($C1343,[32]PSP!$C:$C,[32]PSP!$CS:$CS)</f>
        <v>1295.48</v>
      </c>
      <c r="CT1343" s="28">
        <f t="shared" ref="CT1343" si="5413">TRUNC(CS1343*CR1343,2)</f>
        <v>0</v>
      </c>
      <c r="CU1343" s="88"/>
      <c r="CV1343" s="54">
        <f>_xlfn.XLOOKUP($C1343,[32]PSP!$C:$C,[32]PSP!$CV:$CV)</f>
        <v>0</v>
      </c>
      <c r="CW1343" s="27">
        <f>_xlfn.XLOOKUP($C1343,[32]PSP!$C:$C,[32]PSP!$CW:$CW)</f>
        <v>1295.48</v>
      </c>
      <c r="CX1343" s="28">
        <f t="shared" ref="CX1343" si="5414">TRUNC(CW1343*CV1343,2)</f>
        <v>0</v>
      </c>
      <c r="CY1343" s="88"/>
      <c r="CZ1343" s="54">
        <f>_xlfn.XLOOKUP($C1343,[32]PSP!$C:$C,[32]PSP!$CZ:$CZ)</f>
        <v>0</v>
      </c>
      <c r="DA1343" s="27">
        <f>_xlfn.XLOOKUP($C1343,[32]PSP!$C:$C,[32]PSP!$DA:$DA)</f>
        <v>1295.48</v>
      </c>
      <c r="DB1343" s="28">
        <f t="shared" ref="DB1343" si="5415">TRUNC(DA1343*CZ1343,2)</f>
        <v>0</v>
      </c>
      <c r="DC1343" s="88"/>
      <c r="DD1343" s="54">
        <f>_xlfn.XLOOKUP($C1343,[32]PSP!$C:$C,[32]PSP!$DD:$DD)</f>
        <v>0</v>
      </c>
      <c r="DE1343" s="27">
        <f>_xlfn.XLOOKUP($C1343,[32]PSP!$C:$C,[32]PSP!$DE:$DE)</f>
        <v>1295.48</v>
      </c>
      <c r="DF1343" s="28">
        <f t="shared" ref="DF1343" si="5416">TRUNC(DE1343*DD1343,2)</f>
        <v>0</v>
      </c>
      <c r="DG1343" s="88"/>
      <c r="DH1343" s="54">
        <f>_xlfn.XLOOKUP($C1343,[32]PSP!$C:$C,[32]PSP!$DH:$DH)</f>
        <v>0</v>
      </c>
      <c r="DI1343" s="27">
        <f>_xlfn.XLOOKUP($C1343,[32]PSP!$C:$C,[32]PSP!$DI:$DI)</f>
        <v>1295.48</v>
      </c>
      <c r="DJ1343" s="28">
        <f t="shared" ref="DJ1343" si="5417">TRUNC(DI1343*DH1343,2)</f>
        <v>0</v>
      </c>
      <c r="DK1343" s="88"/>
      <c r="DL1343" s="54">
        <f>_xlfn.XLOOKUP($C1343,[32]PSP!$C:$C,[32]PSP!$DL:$DL)</f>
        <v>0</v>
      </c>
      <c r="DM1343" s="27">
        <f>_xlfn.XLOOKUP($C1343,[32]PSP!$C:$C,[32]PSP!$DM:$DM)</f>
        <v>1295.48</v>
      </c>
      <c r="DN1343" s="28">
        <f t="shared" ref="DN1343" si="5418">TRUNC(DM1343*DL1343,2)</f>
        <v>0</v>
      </c>
      <c r="DO1343" s="88"/>
      <c r="DP1343" s="54">
        <f>_xlfn.XLOOKUP($C1343,[32]PSP!$C:$C,[32]PSP!$DP:$DP)</f>
        <v>0</v>
      </c>
      <c r="DQ1343" s="27">
        <f>_xlfn.XLOOKUP($C1343,[32]PSP!$C:$C,[32]PSP!$DQ:$DQ)</f>
        <v>1295.48</v>
      </c>
      <c r="DR1343" s="28">
        <f t="shared" ref="DR1343" si="5419">TRUNC(DQ1343*DP1343,2)</f>
        <v>0</v>
      </c>
      <c r="DS1343" s="88"/>
      <c r="DT1343" s="54">
        <f>_xlfn.XLOOKUP($C1343,[32]PSP!$C:$C,[32]PSP!$DT:$DT)</f>
        <v>0</v>
      </c>
      <c r="DU1343" s="27">
        <f>_xlfn.XLOOKUP($C1343,[32]PSP!$C:$C,[32]PSP!$DU:$DU)</f>
        <v>1295.48</v>
      </c>
      <c r="DV1343" s="28">
        <f t="shared" ref="DV1343" si="5420">TRUNC(DU1343*DT1343,2)</f>
        <v>0</v>
      </c>
      <c r="DW1343" s="88"/>
      <c r="DX1343" s="54">
        <f>_xlfn.XLOOKUP($C1343,[32]PSP!$C:$C,[32]PSP!$DX:$DX)</f>
        <v>0</v>
      </c>
      <c r="DY1343" s="27">
        <f>_xlfn.XLOOKUP($C1343,[32]PSP!$C:$C,[32]PSP!$DY:$DY)</f>
        <v>1295.48</v>
      </c>
      <c r="DZ1343" s="28">
        <f t="shared" ref="DZ1343" si="5421">TRUNC(DY1343*DX1343,2)</f>
        <v>0</v>
      </c>
      <c r="EA1343" s="88"/>
      <c r="EB1343" s="54">
        <f>_xlfn.XLOOKUP($C1343,[32]PSP!$C:$C,[32]PSP!$EB:$EB)</f>
        <v>0</v>
      </c>
      <c r="EC1343" s="27">
        <f>_xlfn.XLOOKUP($C1343,[32]PSP!$C:$C,[32]PSP!$EC:$EC)</f>
        <v>1295.48</v>
      </c>
      <c r="ED1343" s="28">
        <f t="shared" ref="ED1343" si="5422">TRUNC(EC1343*EB1343,2)</f>
        <v>0</v>
      </c>
      <c r="EE1343" s="88"/>
      <c r="EF1343" s="54">
        <f>_xlfn.XLOOKUP($C1343,[32]PSP!$C:$C,[32]PSP!$EF:$EF)</f>
        <v>0</v>
      </c>
      <c r="EG1343" s="27">
        <f>_xlfn.XLOOKUP($C1343,[32]PSP!$C:$C,[32]PSP!$EG:$EG)</f>
        <v>1295.48</v>
      </c>
      <c r="EH1343" s="28">
        <f t="shared" ref="EH1343" si="5423">TRUNC(EG1343*EF1343,2)</f>
        <v>0</v>
      </c>
      <c r="EI1343" s="88"/>
      <c r="EJ1343" s="54">
        <f>_xlfn.XLOOKUP($C1343,[32]PSP!$C:$C,[32]PSP!$EJ:$EJ)</f>
        <v>0</v>
      </c>
      <c r="EK1343" s="27">
        <f>_xlfn.XLOOKUP($C1343,[32]PSP!$C:$C,[32]PSP!$EK:$EK)</f>
        <v>1295.48</v>
      </c>
      <c r="EL1343" s="28">
        <f t="shared" ref="EL1343" si="5424">TRUNC(EK1343*EJ1343,2)</f>
        <v>0</v>
      </c>
      <c r="EM1343" s="24"/>
      <c r="ES1343" s="118">
        <f t="shared" si="5152"/>
        <v>1.1767000000000001</v>
      </c>
    </row>
    <row r="1344" spans="3:149" ht="14.25" x14ac:dyDescent="0.25">
      <c r="C1344" s="111" t="s">
        <v>1452</v>
      </c>
      <c r="D1344" s="112"/>
      <c r="E1344" s="111"/>
      <c r="F1344" s="113" t="str">
        <f>_xlfn.XLOOKUP($C1344,[32]PSP!$C:$C,[32]PSP!F:F)</f>
        <v>POSTO GERAL DE FISCALIZAÇÃO (PGF)</v>
      </c>
      <c r="G1344" s="114"/>
      <c r="H1344" s="114"/>
      <c r="I1344" s="115"/>
      <c r="J1344" s="115"/>
      <c r="K1344" s="1"/>
      <c r="L1344" s="68"/>
      <c r="M1344" s="69"/>
      <c r="N1344" s="67"/>
      <c r="O1344" s="1"/>
      <c r="P1344" s="68"/>
      <c r="Q1344" s="69"/>
      <c r="R1344" s="67"/>
      <c r="S1344" s="1"/>
      <c r="T1344" s="68"/>
      <c r="U1344" s="69"/>
      <c r="V1344" s="67"/>
      <c r="W1344" s="1"/>
      <c r="X1344" s="68"/>
      <c r="Y1344" s="69"/>
      <c r="Z1344" s="67"/>
      <c r="AA1344" s="1"/>
      <c r="AB1344" s="68"/>
      <c r="AC1344" s="69"/>
      <c r="AD1344" s="67"/>
      <c r="AE1344" s="1"/>
      <c r="AF1344" s="68"/>
      <c r="AG1344" s="69"/>
      <c r="AH1344" s="67"/>
      <c r="AI1344" s="1"/>
      <c r="AJ1344" s="68"/>
      <c r="AK1344" s="69"/>
      <c r="AL1344" s="67"/>
      <c r="AM1344" s="1"/>
      <c r="AN1344" s="68"/>
      <c r="AO1344" s="69"/>
      <c r="AP1344" s="67"/>
      <c r="AQ1344" s="1"/>
      <c r="AR1344" s="68"/>
      <c r="AS1344" s="69"/>
      <c r="AT1344" s="67"/>
      <c r="AU1344" s="1"/>
      <c r="AV1344" s="68"/>
      <c r="AW1344" s="69"/>
      <c r="AX1344" s="67"/>
      <c r="AY1344" s="1"/>
      <c r="AZ1344" s="68"/>
      <c r="BA1344" s="69"/>
      <c r="BB1344" s="67"/>
      <c r="BC1344" s="1"/>
      <c r="BD1344" s="68"/>
      <c r="BE1344" s="69"/>
      <c r="BF1344" s="67"/>
      <c r="BG1344" s="1"/>
      <c r="BH1344" s="68"/>
      <c r="BI1344" s="69"/>
      <c r="BJ1344" s="67"/>
      <c r="BK1344" s="1"/>
      <c r="BL1344" s="68"/>
      <c r="BM1344" s="69"/>
      <c r="BN1344" s="67"/>
      <c r="BO1344" s="1"/>
      <c r="BP1344" s="68"/>
      <c r="BQ1344" s="69"/>
      <c r="BR1344" s="67"/>
      <c r="BS1344" s="1"/>
      <c r="BT1344" s="68"/>
      <c r="BU1344" s="69"/>
      <c r="BV1344" s="67"/>
      <c r="BW1344" s="1"/>
      <c r="BX1344" s="68"/>
      <c r="BY1344" s="69"/>
      <c r="BZ1344" s="67"/>
      <c r="CA1344" s="1"/>
      <c r="CB1344" s="68"/>
      <c r="CC1344" s="69"/>
      <c r="CD1344" s="67"/>
      <c r="CE1344" s="1"/>
      <c r="CF1344" s="68"/>
      <c r="CG1344" s="69"/>
      <c r="CH1344" s="67"/>
      <c r="CI1344" s="1"/>
      <c r="CJ1344" s="68"/>
      <c r="CK1344" s="69"/>
      <c r="CL1344" s="67"/>
      <c r="CM1344" s="1"/>
      <c r="CN1344" s="68"/>
      <c r="CO1344" s="69"/>
      <c r="CP1344" s="67"/>
      <c r="CQ1344" s="1"/>
      <c r="CR1344" s="68"/>
      <c r="CS1344" s="69"/>
      <c r="CT1344" s="67"/>
      <c r="CU1344" s="1"/>
      <c r="CV1344" s="68"/>
      <c r="CW1344" s="69"/>
      <c r="CX1344" s="67"/>
      <c r="CY1344" s="1"/>
      <c r="CZ1344" s="68"/>
      <c r="DA1344" s="69"/>
      <c r="DB1344" s="67"/>
      <c r="DC1344" s="1"/>
      <c r="DD1344" s="68"/>
      <c r="DE1344" s="69"/>
      <c r="DF1344" s="67"/>
      <c r="DG1344" s="1"/>
      <c r="DH1344" s="68"/>
      <c r="DI1344" s="69"/>
      <c r="DJ1344" s="67"/>
      <c r="DK1344" s="1"/>
      <c r="DL1344" s="68"/>
      <c r="DM1344" s="69"/>
      <c r="DN1344" s="67"/>
      <c r="DO1344" s="1"/>
      <c r="DP1344" s="68"/>
      <c r="DQ1344" s="69"/>
      <c r="DR1344" s="67"/>
      <c r="DS1344" s="1"/>
      <c r="DT1344" s="68"/>
      <c r="DU1344" s="69"/>
      <c r="DV1344" s="67"/>
      <c r="DW1344" s="1"/>
      <c r="DX1344" s="68"/>
      <c r="DY1344" s="69"/>
      <c r="DZ1344" s="67"/>
      <c r="EA1344" s="1"/>
      <c r="EB1344" s="68"/>
      <c r="EC1344" s="69"/>
      <c r="ED1344" s="67"/>
      <c r="EE1344" s="1"/>
      <c r="EF1344" s="68"/>
      <c r="EG1344" s="69"/>
      <c r="EH1344" s="67"/>
      <c r="EI1344" s="1"/>
      <c r="EJ1344" s="68"/>
      <c r="EK1344" s="69"/>
      <c r="EL1344" s="67"/>
      <c r="EM1344" s="111"/>
      <c r="ES1344" s="118">
        <f t="shared" si="5152"/>
        <v>1.1767000000000001</v>
      </c>
    </row>
    <row r="1345" spans="3:149" ht="14.25" x14ac:dyDescent="0.25">
      <c r="C1345" s="24" t="s">
        <v>1453</v>
      </c>
      <c r="D1345" s="43" t="str">
        <f>_xlfn.XLOOKUP($C1345,[32]PSP!$C:$C,[32]PSP!D:D)</f>
        <v>COT.SV_06001</v>
      </c>
      <c r="E1345" s="24" t="str">
        <f>_xlfn.XLOOKUP($C1345,[32]PSP!$C:$C,[32]PSP!E:E)</f>
        <v>COTAÇÃO</v>
      </c>
      <c r="F1345" s="25" t="str">
        <f>_xlfn.XLOOKUP($C1345,[32]PSP!$C:$C,[32]PSP!F:F)</f>
        <v>CUSTO MEDIO DA CONSTRUÇÃO CIVIL - SINAPI IBGE</v>
      </c>
      <c r="G1345" s="26" t="str">
        <f>_xlfn.XLOOKUP($C1345,[32]PSP!$C:$C,[32]PSP!G:G)</f>
        <v>M2</v>
      </c>
      <c r="H1345" s="53">
        <f>_xlfn.XLOOKUP($C1345,[32]PSP!$C:$C,[32]PSP!$H:$H)</f>
        <v>0</v>
      </c>
      <c r="I1345" s="28">
        <f>_xlfn.XLOOKUP($C1345,[32]PSP!$C:$C,[32]PSP!$I:$I)</f>
        <v>0</v>
      </c>
      <c r="J1345" s="28">
        <f t="shared" ref="J1345" si="5425">IF(LEFT(D1345,6)="COT.IS",I1345,I1345*(1+$J$7))</f>
        <v>0</v>
      </c>
      <c r="K1345" s="88"/>
      <c r="L1345" s="54">
        <f>_xlfn.XLOOKUP($C1345,[32]PSP!$C:$C,[32]PSP!$L:$L)</f>
        <v>0</v>
      </c>
      <c r="M1345" s="27">
        <f>_xlfn.XLOOKUP($C1345,[32]PSP!$C:$C,[32]PSP!$M:$M)</f>
        <v>1295.48</v>
      </c>
      <c r="N1345" s="28">
        <f t="shared" ref="N1345" si="5426">TRUNC(M1345*L1345,2)</f>
        <v>0</v>
      </c>
      <c r="O1345" s="88"/>
      <c r="P1345" s="54">
        <f>_xlfn.XLOOKUP($C1345,[32]PSP!$C:$C,[32]PSP!$P:$P)</f>
        <v>0</v>
      </c>
      <c r="Q1345" s="27">
        <f>_xlfn.XLOOKUP($C1345,[32]PSP!$C:$C,[32]PSP!$Q:$Q)</f>
        <v>1295.48</v>
      </c>
      <c r="R1345" s="28">
        <f t="shared" ref="R1345" si="5427">TRUNC(Q1345*P1345,2)</f>
        <v>0</v>
      </c>
      <c r="S1345" s="88"/>
      <c r="T1345" s="54">
        <f>_xlfn.XLOOKUP($C1345,[32]PSP!$C:$C,[32]PSP!$T:$T)</f>
        <v>0</v>
      </c>
      <c r="U1345" s="27">
        <f>_xlfn.XLOOKUP($C1345,[32]PSP!$C:$C,[32]PSP!$U:$U)</f>
        <v>1295.48</v>
      </c>
      <c r="V1345" s="28">
        <f t="shared" ref="V1345" si="5428">TRUNC(U1345*T1345,2)</f>
        <v>0</v>
      </c>
      <c r="W1345" s="88"/>
      <c r="X1345" s="54">
        <f>_xlfn.XLOOKUP($C1345,[32]PSP!$C:$C,[32]PSP!$X:$X)</f>
        <v>0</v>
      </c>
      <c r="Y1345" s="27">
        <f>_xlfn.XLOOKUP($C1345,[32]PSP!$C:$C,[32]PSP!$Y:$Y)</f>
        <v>1295.48</v>
      </c>
      <c r="Z1345" s="28">
        <f t="shared" ref="Z1345" si="5429">TRUNC(Y1345*X1345,2)</f>
        <v>0</v>
      </c>
      <c r="AA1345" s="88"/>
      <c r="AB1345" s="54">
        <f>_xlfn.XLOOKUP($C1345,[32]PSP!$C:$C,[32]PSP!$AB:$AB)</f>
        <v>0</v>
      </c>
      <c r="AC1345" s="27">
        <f>_xlfn.XLOOKUP($C1345,[32]PSP!$C:$C,[32]PSP!$AC:$AC)</f>
        <v>1295.48</v>
      </c>
      <c r="AD1345" s="28">
        <f t="shared" ref="AD1345" si="5430">TRUNC(AC1345*AB1345,2)</f>
        <v>0</v>
      </c>
      <c r="AE1345" s="88"/>
      <c r="AF1345" s="54">
        <f>_xlfn.XLOOKUP($C1345,[32]PSP!$C:$C,[32]PSP!$AF:$AF)</f>
        <v>0</v>
      </c>
      <c r="AG1345" s="27">
        <f>_xlfn.XLOOKUP($C1345,[32]PSP!$C:$C,[32]PSP!$AG:$AG)</f>
        <v>1295.48</v>
      </c>
      <c r="AH1345" s="28">
        <f t="shared" ref="AH1345" si="5431">TRUNC(AG1345*AF1345,2)</f>
        <v>0</v>
      </c>
      <c r="AI1345" s="88"/>
      <c r="AJ1345" s="54">
        <f>_xlfn.XLOOKUP($C1345,[32]PSP!$C:$C,[32]PSP!$AJ:$AJ)</f>
        <v>0</v>
      </c>
      <c r="AK1345" s="27">
        <f>_xlfn.XLOOKUP($C1345,[32]PSP!$C:$C,[32]PSP!$AK:$AK)</f>
        <v>1295.48</v>
      </c>
      <c r="AL1345" s="28">
        <f t="shared" ref="AL1345" si="5432">TRUNC(AK1345*AJ1345,2)</f>
        <v>0</v>
      </c>
      <c r="AM1345" s="88"/>
      <c r="AN1345" s="54">
        <f>_xlfn.XLOOKUP($C1345,[32]PSP!$C:$C,[32]PSP!$AN:$AN)</f>
        <v>0</v>
      </c>
      <c r="AO1345" s="27">
        <f>_xlfn.XLOOKUP($C1345,[32]PSP!$C:$C,[32]PSP!$AO:$AO)</f>
        <v>1295.48</v>
      </c>
      <c r="AP1345" s="28">
        <f t="shared" ref="AP1345" si="5433">TRUNC(AO1345*AN1345,2)</f>
        <v>0</v>
      </c>
      <c r="AQ1345" s="88"/>
      <c r="AR1345" s="54">
        <f>_xlfn.XLOOKUP($C1345,[32]PSP!$C:$C,[32]PSP!$AR:$AR)</f>
        <v>0</v>
      </c>
      <c r="AS1345" s="27">
        <f>_xlfn.XLOOKUP($C1345,[32]PSP!$C:$C,[32]PSP!$AS:$AS)</f>
        <v>1295.48</v>
      </c>
      <c r="AT1345" s="28">
        <f t="shared" ref="AT1345" si="5434">TRUNC(AS1345*AR1345,2)</f>
        <v>0</v>
      </c>
      <c r="AU1345" s="88"/>
      <c r="AV1345" s="54">
        <f>_xlfn.XLOOKUP($C1345,[32]PSP!$C:$C,[32]PSP!$AV:$AV)</f>
        <v>0</v>
      </c>
      <c r="AW1345" s="27">
        <f>_xlfn.XLOOKUP($C1345,[32]PSP!$C:$C,[32]PSP!$AW:$AW)</f>
        <v>1295.48</v>
      </c>
      <c r="AX1345" s="28">
        <f t="shared" ref="AX1345" si="5435">TRUNC(AW1345*AV1345,2)</f>
        <v>0</v>
      </c>
      <c r="AY1345" s="88"/>
      <c r="AZ1345" s="54">
        <f>_xlfn.XLOOKUP($C1345,[32]PSP!$C:$C,[32]PSP!$AZ:$AZ)</f>
        <v>0</v>
      </c>
      <c r="BA1345" s="27">
        <f>_xlfn.XLOOKUP($C1345,[32]PSP!$C:$C,[32]PSP!$BA:$BA)</f>
        <v>1295.48</v>
      </c>
      <c r="BB1345" s="28">
        <f t="shared" ref="BB1345" si="5436">TRUNC(BA1345*AZ1345,2)</f>
        <v>0</v>
      </c>
      <c r="BC1345" s="88"/>
      <c r="BD1345" s="54">
        <f>_xlfn.XLOOKUP($C1345,[32]PSP!$C:$C,[32]PSP!$BD:$BD)</f>
        <v>0</v>
      </c>
      <c r="BE1345" s="27">
        <f>_xlfn.XLOOKUP($C1345,[32]PSP!$C:$C,[32]PSP!$BE:$BE)</f>
        <v>1295.48</v>
      </c>
      <c r="BF1345" s="28">
        <f t="shared" ref="BF1345" si="5437">TRUNC(BE1345*BD1345,2)</f>
        <v>0</v>
      </c>
      <c r="BG1345" s="88"/>
      <c r="BH1345" s="54">
        <f>_xlfn.XLOOKUP($C1345,[32]PSP!$C:$C,[32]PSP!$BH:$BH)</f>
        <v>0</v>
      </c>
      <c r="BI1345" s="27">
        <f>_xlfn.XLOOKUP($C1345,[32]PSP!$C:$C,[32]PSP!$BI:$BI)</f>
        <v>1295.48</v>
      </c>
      <c r="BJ1345" s="28">
        <f t="shared" ref="BJ1345" si="5438">TRUNC(BI1345*BH1345,2)</f>
        <v>0</v>
      </c>
      <c r="BK1345" s="88"/>
      <c r="BL1345" s="54">
        <f>_xlfn.XLOOKUP($C1345,[32]PSP!$C:$C,[32]PSP!$BL:$BL)</f>
        <v>0</v>
      </c>
      <c r="BM1345" s="27">
        <f>_xlfn.XLOOKUP($C1345,[32]PSP!$C:$C,[32]PSP!$BM:$BM)</f>
        <v>1295.48</v>
      </c>
      <c r="BN1345" s="28">
        <f t="shared" ref="BN1345" si="5439">TRUNC(BM1345*BL1345,2)</f>
        <v>0</v>
      </c>
      <c r="BO1345" s="88"/>
      <c r="BP1345" s="54">
        <f>_xlfn.XLOOKUP($C1345,[32]PSP!$C:$C,[32]PSP!$BP:$BP)</f>
        <v>0</v>
      </c>
      <c r="BQ1345" s="27">
        <f>_xlfn.XLOOKUP($C1345,[32]PSP!$C:$C,[32]PSP!$BQ:$BQ)</f>
        <v>1295.48</v>
      </c>
      <c r="BR1345" s="28">
        <f t="shared" ref="BR1345" si="5440">TRUNC(BQ1345*BP1345,2)</f>
        <v>0</v>
      </c>
      <c r="BS1345" s="88"/>
      <c r="BT1345" s="54">
        <f>_xlfn.XLOOKUP($C1345,[32]PSP!$C:$C,[32]PSP!$BT:$BT)</f>
        <v>0</v>
      </c>
      <c r="BU1345" s="27">
        <f>_xlfn.XLOOKUP($C1345,[32]PSP!$C:$C,[32]PSP!$BU:$BU)</f>
        <v>1295.48</v>
      </c>
      <c r="BV1345" s="28">
        <f t="shared" ref="BV1345" si="5441">TRUNC(BU1345*BT1345,2)</f>
        <v>0</v>
      </c>
      <c r="BW1345" s="88"/>
      <c r="BX1345" s="54">
        <f>_xlfn.XLOOKUP($C1345,[32]PSP!$C:$C,[32]PSP!$BX:$BX)</f>
        <v>0</v>
      </c>
      <c r="BY1345" s="27">
        <f>_xlfn.XLOOKUP($C1345,[32]PSP!$C:$C,[32]PSP!$BY:$BY)</f>
        <v>1295.48</v>
      </c>
      <c r="BZ1345" s="28">
        <f t="shared" ref="BZ1345" si="5442">TRUNC(BY1345*BX1345,2)</f>
        <v>0</v>
      </c>
      <c r="CA1345" s="88"/>
      <c r="CB1345" s="54">
        <f>_xlfn.XLOOKUP($C1345,[32]PSP!$C:$C,[32]PSP!$CB:$CB)</f>
        <v>0</v>
      </c>
      <c r="CC1345" s="27">
        <f>_xlfn.XLOOKUP($C1345,[32]PSP!$C:$C,[32]PSP!$CC:$CC)</f>
        <v>1295.48</v>
      </c>
      <c r="CD1345" s="28">
        <f t="shared" ref="CD1345" si="5443">TRUNC(CC1345*CB1345,2)</f>
        <v>0</v>
      </c>
      <c r="CE1345" s="88"/>
      <c r="CF1345" s="54">
        <f>_xlfn.XLOOKUP($C1345,[32]PSP!$C:$C,[32]PSP!$CF:$CF)</f>
        <v>0</v>
      </c>
      <c r="CG1345" s="27">
        <f>_xlfn.XLOOKUP($C1345,[32]PSP!$C:$C,[32]PSP!$CG:$CG)</f>
        <v>1295.48</v>
      </c>
      <c r="CH1345" s="28">
        <f t="shared" ref="CH1345" si="5444">TRUNC(CG1345*CF1345,2)</f>
        <v>0</v>
      </c>
      <c r="CI1345" s="88"/>
      <c r="CJ1345" s="54">
        <f>_xlfn.XLOOKUP($C1345,[32]PSP!$C:$C,[32]PSP!$CJ:$CJ)</f>
        <v>0</v>
      </c>
      <c r="CK1345" s="27">
        <f>_xlfn.XLOOKUP($C1345,[32]PSP!$C:$C,[32]PSP!$CK:$CK)</f>
        <v>1295.48</v>
      </c>
      <c r="CL1345" s="28">
        <f t="shared" ref="CL1345" si="5445">TRUNC(CK1345*CJ1345,2)</f>
        <v>0</v>
      </c>
      <c r="CM1345" s="88"/>
      <c r="CN1345" s="54">
        <f>_xlfn.XLOOKUP($C1345,[32]PSP!$C:$C,[32]PSP!$CN:$CN)</f>
        <v>0</v>
      </c>
      <c r="CO1345" s="27">
        <f>_xlfn.XLOOKUP($C1345,[32]PSP!$C:$C,[32]PSP!$CO:$CO)</f>
        <v>1295.48</v>
      </c>
      <c r="CP1345" s="28">
        <f t="shared" ref="CP1345" si="5446">TRUNC(CO1345*CN1345,2)</f>
        <v>0</v>
      </c>
      <c r="CQ1345" s="88"/>
      <c r="CR1345" s="54">
        <f>_xlfn.XLOOKUP($C1345,[32]PSP!$C:$C,[32]PSP!$CR:$CR)</f>
        <v>0</v>
      </c>
      <c r="CS1345" s="27">
        <f>_xlfn.XLOOKUP($C1345,[32]PSP!$C:$C,[32]PSP!$CS:$CS)</f>
        <v>1295.48</v>
      </c>
      <c r="CT1345" s="28">
        <f t="shared" ref="CT1345" si="5447">TRUNC(CS1345*CR1345,2)</f>
        <v>0</v>
      </c>
      <c r="CU1345" s="88"/>
      <c r="CV1345" s="54">
        <f>_xlfn.XLOOKUP($C1345,[32]PSP!$C:$C,[32]PSP!$CV:$CV)</f>
        <v>0</v>
      </c>
      <c r="CW1345" s="27">
        <f>_xlfn.XLOOKUP($C1345,[32]PSP!$C:$C,[32]PSP!$CW:$CW)</f>
        <v>1295.48</v>
      </c>
      <c r="CX1345" s="28">
        <f t="shared" ref="CX1345" si="5448">TRUNC(CW1345*CV1345,2)</f>
        <v>0</v>
      </c>
      <c r="CY1345" s="88"/>
      <c r="CZ1345" s="54">
        <f>_xlfn.XLOOKUP($C1345,[32]PSP!$C:$C,[32]PSP!$CZ:$CZ)</f>
        <v>0</v>
      </c>
      <c r="DA1345" s="27">
        <f>_xlfn.XLOOKUP($C1345,[32]PSP!$C:$C,[32]PSP!$DA:$DA)</f>
        <v>1295.48</v>
      </c>
      <c r="DB1345" s="28">
        <f t="shared" ref="DB1345" si="5449">TRUNC(DA1345*CZ1345,2)</f>
        <v>0</v>
      </c>
      <c r="DC1345" s="88"/>
      <c r="DD1345" s="54">
        <f>_xlfn.XLOOKUP($C1345,[32]PSP!$C:$C,[32]PSP!$DD:$DD)</f>
        <v>0</v>
      </c>
      <c r="DE1345" s="27">
        <f>_xlfn.XLOOKUP($C1345,[32]PSP!$C:$C,[32]PSP!$DE:$DE)</f>
        <v>1295.48</v>
      </c>
      <c r="DF1345" s="28">
        <f t="shared" ref="DF1345" si="5450">TRUNC(DE1345*DD1345,2)</f>
        <v>0</v>
      </c>
      <c r="DG1345" s="88"/>
      <c r="DH1345" s="54">
        <f>_xlfn.XLOOKUP($C1345,[32]PSP!$C:$C,[32]PSP!$DH:$DH)</f>
        <v>0</v>
      </c>
      <c r="DI1345" s="27">
        <f>_xlfn.XLOOKUP($C1345,[32]PSP!$C:$C,[32]PSP!$DI:$DI)</f>
        <v>1295.48</v>
      </c>
      <c r="DJ1345" s="28">
        <f t="shared" ref="DJ1345" si="5451">TRUNC(DI1345*DH1345,2)</f>
        <v>0</v>
      </c>
      <c r="DK1345" s="88"/>
      <c r="DL1345" s="54">
        <f>_xlfn.XLOOKUP($C1345,[32]PSP!$C:$C,[32]PSP!$DL:$DL)</f>
        <v>0</v>
      </c>
      <c r="DM1345" s="27">
        <f>_xlfn.XLOOKUP($C1345,[32]PSP!$C:$C,[32]PSP!$DM:$DM)</f>
        <v>1295.48</v>
      </c>
      <c r="DN1345" s="28">
        <f t="shared" ref="DN1345" si="5452">TRUNC(DM1345*DL1345,2)</f>
        <v>0</v>
      </c>
      <c r="DO1345" s="88"/>
      <c r="DP1345" s="54">
        <f>_xlfn.XLOOKUP($C1345,[32]PSP!$C:$C,[32]PSP!$DP:$DP)</f>
        <v>0</v>
      </c>
      <c r="DQ1345" s="27">
        <f>_xlfn.XLOOKUP($C1345,[32]PSP!$C:$C,[32]PSP!$DQ:$DQ)</f>
        <v>1295.48</v>
      </c>
      <c r="DR1345" s="28">
        <f t="shared" ref="DR1345" si="5453">TRUNC(DQ1345*DP1345,2)</f>
        <v>0</v>
      </c>
      <c r="DS1345" s="88"/>
      <c r="DT1345" s="54">
        <f>_xlfn.XLOOKUP($C1345,[32]PSP!$C:$C,[32]PSP!$DT:$DT)</f>
        <v>0</v>
      </c>
      <c r="DU1345" s="27">
        <f>_xlfn.XLOOKUP($C1345,[32]PSP!$C:$C,[32]PSP!$DU:$DU)</f>
        <v>1295.48</v>
      </c>
      <c r="DV1345" s="28">
        <f t="shared" ref="DV1345" si="5454">TRUNC(DU1345*DT1345,2)</f>
        <v>0</v>
      </c>
      <c r="DW1345" s="88"/>
      <c r="DX1345" s="54">
        <f>_xlfn.XLOOKUP($C1345,[32]PSP!$C:$C,[32]PSP!$DX:$DX)</f>
        <v>0</v>
      </c>
      <c r="DY1345" s="27">
        <f>_xlfn.XLOOKUP($C1345,[32]PSP!$C:$C,[32]PSP!$DY:$DY)</f>
        <v>1295.48</v>
      </c>
      <c r="DZ1345" s="28">
        <f t="shared" ref="DZ1345" si="5455">TRUNC(DY1345*DX1345,2)</f>
        <v>0</v>
      </c>
      <c r="EA1345" s="88"/>
      <c r="EB1345" s="54">
        <f>_xlfn.XLOOKUP($C1345,[32]PSP!$C:$C,[32]PSP!$EB:$EB)</f>
        <v>0</v>
      </c>
      <c r="EC1345" s="27">
        <f>_xlfn.XLOOKUP($C1345,[32]PSP!$C:$C,[32]PSP!$EC:$EC)</f>
        <v>1295.48</v>
      </c>
      <c r="ED1345" s="28">
        <f t="shared" ref="ED1345" si="5456">TRUNC(EC1345*EB1345,2)</f>
        <v>0</v>
      </c>
      <c r="EE1345" s="88"/>
      <c r="EF1345" s="54">
        <f>_xlfn.XLOOKUP($C1345,[32]PSP!$C:$C,[32]PSP!$EF:$EF)</f>
        <v>0</v>
      </c>
      <c r="EG1345" s="27">
        <f>_xlfn.XLOOKUP($C1345,[32]PSP!$C:$C,[32]PSP!$EG:$EG)</f>
        <v>1295.48</v>
      </c>
      <c r="EH1345" s="28">
        <f t="shared" ref="EH1345" si="5457">TRUNC(EG1345*EF1345,2)</f>
        <v>0</v>
      </c>
      <c r="EI1345" s="88"/>
      <c r="EJ1345" s="54">
        <f>_xlfn.XLOOKUP($C1345,[32]PSP!$C:$C,[32]PSP!$EJ:$EJ)</f>
        <v>0</v>
      </c>
      <c r="EK1345" s="27">
        <f>_xlfn.XLOOKUP($C1345,[32]PSP!$C:$C,[32]PSP!$EK:$EK)</f>
        <v>1295.48</v>
      </c>
      <c r="EL1345" s="28">
        <f t="shared" ref="EL1345" si="5458">TRUNC(EK1345*EJ1345,2)</f>
        <v>0</v>
      </c>
      <c r="EM1345" s="24"/>
      <c r="ES1345" s="118">
        <f t="shared" si="5152"/>
        <v>1.1767000000000001</v>
      </c>
    </row>
    <row r="1346" spans="3:149" ht="14.25" x14ac:dyDescent="0.25">
      <c r="C1346" s="111" t="s">
        <v>1454</v>
      </c>
      <c r="D1346" s="112"/>
      <c r="E1346" s="111"/>
      <c r="F1346" s="113" t="str">
        <f>_xlfn.XLOOKUP($C1346,[32]PSP!$C:$C,[32]PSP!F:F)</f>
        <v>PRAÇA DE PEDÁGIO</v>
      </c>
      <c r="G1346" s="114"/>
      <c r="H1346" s="114"/>
      <c r="I1346" s="115"/>
      <c r="J1346" s="115"/>
      <c r="K1346" s="1"/>
      <c r="L1346" s="68"/>
      <c r="M1346" s="69"/>
      <c r="N1346" s="67"/>
      <c r="O1346" s="1"/>
      <c r="P1346" s="68"/>
      <c r="Q1346" s="69"/>
      <c r="R1346" s="67"/>
      <c r="S1346" s="1"/>
      <c r="T1346" s="68"/>
      <c r="U1346" s="69"/>
      <c r="V1346" s="67"/>
      <c r="W1346" s="1"/>
      <c r="X1346" s="68"/>
      <c r="Y1346" s="69"/>
      <c r="Z1346" s="67"/>
      <c r="AA1346" s="1"/>
      <c r="AB1346" s="68"/>
      <c r="AC1346" s="69"/>
      <c r="AD1346" s="67"/>
      <c r="AE1346" s="1"/>
      <c r="AF1346" s="68"/>
      <c r="AG1346" s="69"/>
      <c r="AH1346" s="67"/>
      <c r="AI1346" s="1"/>
      <c r="AJ1346" s="68"/>
      <c r="AK1346" s="69"/>
      <c r="AL1346" s="67"/>
      <c r="AM1346" s="1"/>
      <c r="AN1346" s="68"/>
      <c r="AO1346" s="69"/>
      <c r="AP1346" s="67"/>
      <c r="AQ1346" s="1"/>
      <c r="AR1346" s="68"/>
      <c r="AS1346" s="69"/>
      <c r="AT1346" s="67"/>
      <c r="AU1346" s="1"/>
      <c r="AV1346" s="68"/>
      <c r="AW1346" s="69"/>
      <c r="AX1346" s="67"/>
      <c r="AY1346" s="1"/>
      <c r="AZ1346" s="68"/>
      <c r="BA1346" s="69"/>
      <c r="BB1346" s="67"/>
      <c r="BC1346" s="1"/>
      <c r="BD1346" s="68"/>
      <c r="BE1346" s="69"/>
      <c r="BF1346" s="67"/>
      <c r="BG1346" s="1"/>
      <c r="BH1346" s="68"/>
      <c r="BI1346" s="69"/>
      <c r="BJ1346" s="67"/>
      <c r="BK1346" s="1"/>
      <c r="BL1346" s="68"/>
      <c r="BM1346" s="69"/>
      <c r="BN1346" s="67"/>
      <c r="BO1346" s="1"/>
      <c r="BP1346" s="68"/>
      <c r="BQ1346" s="69"/>
      <c r="BR1346" s="67"/>
      <c r="BS1346" s="1"/>
      <c r="BT1346" s="68"/>
      <c r="BU1346" s="69"/>
      <c r="BV1346" s="67"/>
      <c r="BW1346" s="1"/>
      <c r="BX1346" s="68"/>
      <c r="BY1346" s="69"/>
      <c r="BZ1346" s="67"/>
      <c r="CA1346" s="1"/>
      <c r="CB1346" s="68"/>
      <c r="CC1346" s="69"/>
      <c r="CD1346" s="67"/>
      <c r="CE1346" s="1"/>
      <c r="CF1346" s="68"/>
      <c r="CG1346" s="69"/>
      <c r="CH1346" s="67"/>
      <c r="CI1346" s="1"/>
      <c r="CJ1346" s="68"/>
      <c r="CK1346" s="69"/>
      <c r="CL1346" s="67"/>
      <c r="CM1346" s="1"/>
      <c r="CN1346" s="68"/>
      <c r="CO1346" s="69"/>
      <c r="CP1346" s="67"/>
      <c r="CQ1346" s="1"/>
      <c r="CR1346" s="68"/>
      <c r="CS1346" s="69"/>
      <c r="CT1346" s="67"/>
      <c r="CU1346" s="1"/>
      <c r="CV1346" s="68"/>
      <c r="CW1346" s="69"/>
      <c r="CX1346" s="67"/>
      <c r="CY1346" s="1"/>
      <c r="CZ1346" s="68"/>
      <c r="DA1346" s="69"/>
      <c r="DB1346" s="67"/>
      <c r="DC1346" s="1"/>
      <c r="DD1346" s="68"/>
      <c r="DE1346" s="69"/>
      <c r="DF1346" s="67"/>
      <c r="DG1346" s="1"/>
      <c r="DH1346" s="68"/>
      <c r="DI1346" s="69"/>
      <c r="DJ1346" s="67"/>
      <c r="DK1346" s="1"/>
      <c r="DL1346" s="68"/>
      <c r="DM1346" s="69"/>
      <c r="DN1346" s="67"/>
      <c r="DO1346" s="1"/>
      <c r="DP1346" s="68"/>
      <c r="DQ1346" s="69"/>
      <c r="DR1346" s="67"/>
      <c r="DS1346" s="1"/>
      <c r="DT1346" s="68"/>
      <c r="DU1346" s="69"/>
      <c r="DV1346" s="67"/>
      <c r="DW1346" s="1"/>
      <c r="DX1346" s="68"/>
      <c r="DY1346" s="69"/>
      <c r="DZ1346" s="67"/>
      <c r="EA1346" s="1"/>
      <c r="EB1346" s="68"/>
      <c r="EC1346" s="69"/>
      <c r="ED1346" s="67"/>
      <c r="EE1346" s="1"/>
      <c r="EF1346" s="68"/>
      <c r="EG1346" s="69"/>
      <c r="EH1346" s="67"/>
      <c r="EI1346" s="1"/>
      <c r="EJ1346" s="68"/>
      <c r="EK1346" s="69"/>
      <c r="EL1346" s="67"/>
      <c r="EM1346" s="111"/>
      <c r="ES1346" s="118">
        <f t="shared" si="5152"/>
        <v>1.1767000000000001</v>
      </c>
    </row>
    <row r="1347" spans="3:149" ht="14.25" x14ac:dyDescent="0.25">
      <c r="C1347" s="24" t="s">
        <v>1455</v>
      </c>
      <c r="D1347" s="43" t="str">
        <f>_xlfn.XLOOKUP($C1347,[32]PSP!$C:$C,[32]PSP!D:D)</f>
        <v>COT.SV_06001</v>
      </c>
      <c r="E1347" s="24" t="str">
        <f>_xlfn.XLOOKUP($C1347,[32]PSP!$C:$C,[32]PSP!E:E)</f>
        <v>COTAÇÃO</v>
      </c>
      <c r="F1347" s="25" t="str">
        <f>_xlfn.XLOOKUP($C1347,[32]PSP!$C:$C,[32]PSP!F:F)</f>
        <v>CUSTO MEDIO DA CONSTRUÇÃO CIVIL - SINAPI IBGE</v>
      </c>
      <c r="G1347" s="26" t="str">
        <f>_xlfn.XLOOKUP($C1347,[32]PSP!$C:$C,[32]PSP!G:G)</f>
        <v>M2</v>
      </c>
      <c r="H1347" s="53">
        <f>_xlfn.XLOOKUP($C1347,[32]PSP!$C:$C,[32]PSP!$H:$H)</f>
        <v>0</v>
      </c>
      <c r="I1347" s="28">
        <f>_xlfn.XLOOKUP($C1347,[32]PSP!$C:$C,[32]PSP!$I:$I)</f>
        <v>0</v>
      </c>
      <c r="J1347" s="28">
        <f t="shared" ref="J1347" si="5459">IF(LEFT(D1347,6)="COT.IS",I1347,I1347*(1+$J$7))</f>
        <v>0</v>
      </c>
      <c r="K1347" s="88"/>
      <c r="L1347" s="54">
        <f>_xlfn.XLOOKUP($C1347,[32]PSP!$C:$C,[32]PSP!$L:$L)</f>
        <v>0</v>
      </c>
      <c r="M1347" s="27">
        <f>_xlfn.XLOOKUP($C1347,[32]PSP!$C:$C,[32]PSP!$M:$M)</f>
        <v>1295.48</v>
      </c>
      <c r="N1347" s="28">
        <f t="shared" ref="N1347" si="5460">TRUNC(M1347*L1347,2)</f>
        <v>0</v>
      </c>
      <c r="O1347" s="88"/>
      <c r="P1347" s="54">
        <f>_xlfn.XLOOKUP($C1347,[32]PSP!$C:$C,[32]PSP!$P:$P)</f>
        <v>0</v>
      </c>
      <c r="Q1347" s="27">
        <f>_xlfn.XLOOKUP($C1347,[32]PSP!$C:$C,[32]PSP!$Q:$Q)</f>
        <v>1295.48</v>
      </c>
      <c r="R1347" s="28">
        <f t="shared" ref="R1347" si="5461">TRUNC(Q1347*P1347,2)</f>
        <v>0</v>
      </c>
      <c r="S1347" s="88"/>
      <c r="T1347" s="54">
        <f>_xlfn.XLOOKUP($C1347,[32]PSP!$C:$C,[32]PSP!$T:$T)</f>
        <v>0</v>
      </c>
      <c r="U1347" s="27">
        <f>_xlfn.XLOOKUP($C1347,[32]PSP!$C:$C,[32]PSP!$U:$U)</f>
        <v>1295.48</v>
      </c>
      <c r="V1347" s="28">
        <f t="shared" ref="V1347" si="5462">TRUNC(U1347*T1347,2)</f>
        <v>0</v>
      </c>
      <c r="W1347" s="88"/>
      <c r="X1347" s="54">
        <f>_xlfn.XLOOKUP($C1347,[32]PSP!$C:$C,[32]PSP!$X:$X)</f>
        <v>0</v>
      </c>
      <c r="Y1347" s="27">
        <f>_xlfn.XLOOKUP($C1347,[32]PSP!$C:$C,[32]PSP!$Y:$Y)</f>
        <v>1295.48</v>
      </c>
      <c r="Z1347" s="28">
        <f t="shared" ref="Z1347" si="5463">TRUNC(Y1347*X1347,2)</f>
        <v>0</v>
      </c>
      <c r="AA1347" s="88"/>
      <c r="AB1347" s="54">
        <f>_xlfn.XLOOKUP($C1347,[32]PSP!$C:$C,[32]PSP!$AB:$AB)</f>
        <v>0</v>
      </c>
      <c r="AC1347" s="27">
        <f>_xlfn.XLOOKUP($C1347,[32]PSP!$C:$C,[32]PSP!$AC:$AC)</f>
        <v>1295.48</v>
      </c>
      <c r="AD1347" s="28">
        <f t="shared" ref="AD1347" si="5464">TRUNC(AC1347*AB1347,2)</f>
        <v>0</v>
      </c>
      <c r="AE1347" s="88"/>
      <c r="AF1347" s="54">
        <f>_xlfn.XLOOKUP($C1347,[32]PSP!$C:$C,[32]PSP!$AF:$AF)</f>
        <v>0</v>
      </c>
      <c r="AG1347" s="27">
        <f>_xlfn.XLOOKUP($C1347,[32]PSP!$C:$C,[32]PSP!$AG:$AG)</f>
        <v>1295.48</v>
      </c>
      <c r="AH1347" s="28">
        <f t="shared" ref="AH1347" si="5465">TRUNC(AG1347*AF1347,2)</f>
        <v>0</v>
      </c>
      <c r="AI1347" s="88"/>
      <c r="AJ1347" s="54">
        <f>_xlfn.XLOOKUP($C1347,[32]PSP!$C:$C,[32]PSP!$AJ:$AJ)</f>
        <v>0</v>
      </c>
      <c r="AK1347" s="27">
        <f>_xlfn.XLOOKUP($C1347,[32]PSP!$C:$C,[32]PSP!$AK:$AK)</f>
        <v>1295.48</v>
      </c>
      <c r="AL1347" s="28">
        <f t="shared" ref="AL1347" si="5466">TRUNC(AK1347*AJ1347,2)</f>
        <v>0</v>
      </c>
      <c r="AM1347" s="88"/>
      <c r="AN1347" s="54">
        <f>_xlfn.XLOOKUP($C1347,[32]PSP!$C:$C,[32]PSP!$AN:$AN)</f>
        <v>0</v>
      </c>
      <c r="AO1347" s="27">
        <f>_xlfn.XLOOKUP($C1347,[32]PSP!$C:$C,[32]PSP!$AO:$AO)</f>
        <v>1295.48</v>
      </c>
      <c r="AP1347" s="28">
        <f t="shared" ref="AP1347" si="5467">TRUNC(AO1347*AN1347,2)</f>
        <v>0</v>
      </c>
      <c r="AQ1347" s="88"/>
      <c r="AR1347" s="54">
        <f>_xlfn.XLOOKUP($C1347,[32]PSP!$C:$C,[32]PSP!$AR:$AR)</f>
        <v>0</v>
      </c>
      <c r="AS1347" s="27">
        <f>_xlfn.XLOOKUP($C1347,[32]PSP!$C:$C,[32]PSP!$AS:$AS)</f>
        <v>1295.48</v>
      </c>
      <c r="AT1347" s="28">
        <f t="shared" ref="AT1347" si="5468">TRUNC(AS1347*AR1347,2)</f>
        <v>0</v>
      </c>
      <c r="AU1347" s="88"/>
      <c r="AV1347" s="54">
        <f>_xlfn.XLOOKUP($C1347,[32]PSP!$C:$C,[32]PSP!$AV:$AV)</f>
        <v>0</v>
      </c>
      <c r="AW1347" s="27">
        <f>_xlfn.XLOOKUP($C1347,[32]PSP!$C:$C,[32]PSP!$AW:$AW)</f>
        <v>1295.48</v>
      </c>
      <c r="AX1347" s="28">
        <f t="shared" ref="AX1347" si="5469">TRUNC(AW1347*AV1347,2)</f>
        <v>0</v>
      </c>
      <c r="AY1347" s="88"/>
      <c r="AZ1347" s="54">
        <f>_xlfn.XLOOKUP($C1347,[32]PSP!$C:$C,[32]PSP!$AZ:$AZ)</f>
        <v>0</v>
      </c>
      <c r="BA1347" s="27">
        <f>_xlfn.XLOOKUP($C1347,[32]PSP!$C:$C,[32]PSP!$BA:$BA)</f>
        <v>1295.48</v>
      </c>
      <c r="BB1347" s="28">
        <f t="shared" ref="BB1347" si="5470">TRUNC(BA1347*AZ1347,2)</f>
        <v>0</v>
      </c>
      <c r="BC1347" s="88"/>
      <c r="BD1347" s="54">
        <f>_xlfn.XLOOKUP($C1347,[32]PSP!$C:$C,[32]PSP!$BD:$BD)</f>
        <v>0</v>
      </c>
      <c r="BE1347" s="27">
        <f>_xlfn.XLOOKUP($C1347,[32]PSP!$C:$C,[32]PSP!$BE:$BE)</f>
        <v>1295.48</v>
      </c>
      <c r="BF1347" s="28">
        <f t="shared" ref="BF1347" si="5471">TRUNC(BE1347*BD1347,2)</f>
        <v>0</v>
      </c>
      <c r="BG1347" s="88"/>
      <c r="BH1347" s="54">
        <f>_xlfn.XLOOKUP($C1347,[32]PSP!$C:$C,[32]PSP!$BH:$BH)</f>
        <v>0</v>
      </c>
      <c r="BI1347" s="27">
        <f>_xlfn.XLOOKUP($C1347,[32]PSP!$C:$C,[32]PSP!$BI:$BI)</f>
        <v>1295.48</v>
      </c>
      <c r="BJ1347" s="28">
        <f t="shared" ref="BJ1347" si="5472">TRUNC(BI1347*BH1347,2)</f>
        <v>0</v>
      </c>
      <c r="BK1347" s="88"/>
      <c r="BL1347" s="54">
        <f>_xlfn.XLOOKUP($C1347,[32]PSP!$C:$C,[32]PSP!$BL:$BL)</f>
        <v>0</v>
      </c>
      <c r="BM1347" s="27">
        <f>_xlfn.XLOOKUP($C1347,[32]PSP!$C:$C,[32]PSP!$BM:$BM)</f>
        <v>1295.48</v>
      </c>
      <c r="BN1347" s="28">
        <f t="shared" ref="BN1347" si="5473">TRUNC(BM1347*BL1347,2)</f>
        <v>0</v>
      </c>
      <c r="BO1347" s="88"/>
      <c r="BP1347" s="54">
        <f>_xlfn.XLOOKUP($C1347,[32]PSP!$C:$C,[32]PSP!$BP:$BP)</f>
        <v>0</v>
      </c>
      <c r="BQ1347" s="27">
        <f>_xlfn.XLOOKUP($C1347,[32]PSP!$C:$C,[32]PSP!$BQ:$BQ)</f>
        <v>1295.48</v>
      </c>
      <c r="BR1347" s="28">
        <f t="shared" ref="BR1347" si="5474">TRUNC(BQ1347*BP1347,2)</f>
        <v>0</v>
      </c>
      <c r="BS1347" s="88"/>
      <c r="BT1347" s="54">
        <f>_xlfn.XLOOKUP($C1347,[32]PSP!$C:$C,[32]PSP!$BT:$BT)</f>
        <v>0</v>
      </c>
      <c r="BU1347" s="27">
        <f>_xlfn.XLOOKUP($C1347,[32]PSP!$C:$C,[32]PSP!$BU:$BU)</f>
        <v>1295.48</v>
      </c>
      <c r="BV1347" s="28">
        <f t="shared" ref="BV1347" si="5475">TRUNC(BU1347*BT1347,2)</f>
        <v>0</v>
      </c>
      <c r="BW1347" s="88"/>
      <c r="BX1347" s="54">
        <f>_xlfn.XLOOKUP($C1347,[32]PSP!$C:$C,[32]PSP!$BX:$BX)</f>
        <v>0</v>
      </c>
      <c r="BY1347" s="27">
        <f>_xlfn.XLOOKUP($C1347,[32]PSP!$C:$C,[32]PSP!$BY:$BY)</f>
        <v>1295.48</v>
      </c>
      <c r="BZ1347" s="28">
        <f t="shared" ref="BZ1347" si="5476">TRUNC(BY1347*BX1347,2)</f>
        <v>0</v>
      </c>
      <c r="CA1347" s="88"/>
      <c r="CB1347" s="54">
        <f>_xlfn.XLOOKUP($C1347,[32]PSP!$C:$C,[32]PSP!$CB:$CB)</f>
        <v>0</v>
      </c>
      <c r="CC1347" s="27">
        <f>_xlfn.XLOOKUP($C1347,[32]PSP!$C:$C,[32]PSP!$CC:$CC)</f>
        <v>1295.48</v>
      </c>
      <c r="CD1347" s="28">
        <f t="shared" ref="CD1347" si="5477">TRUNC(CC1347*CB1347,2)</f>
        <v>0</v>
      </c>
      <c r="CE1347" s="88"/>
      <c r="CF1347" s="54">
        <f>_xlfn.XLOOKUP($C1347,[32]PSP!$C:$C,[32]PSP!$CF:$CF)</f>
        <v>0</v>
      </c>
      <c r="CG1347" s="27">
        <f>_xlfn.XLOOKUP($C1347,[32]PSP!$C:$C,[32]PSP!$CG:$CG)</f>
        <v>1295.48</v>
      </c>
      <c r="CH1347" s="28">
        <f t="shared" ref="CH1347" si="5478">TRUNC(CG1347*CF1347,2)</f>
        <v>0</v>
      </c>
      <c r="CI1347" s="88"/>
      <c r="CJ1347" s="54">
        <f>_xlfn.XLOOKUP($C1347,[32]PSP!$C:$C,[32]PSP!$CJ:$CJ)</f>
        <v>0</v>
      </c>
      <c r="CK1347" s="27">
        <f>_xlfn.XLOOKUP($C1347,[32]PSP!$C:$C,[32]PSP!$CK:$CK)</f>
        <v>1295.48</v>
      </c>
      <c r="CL1347" s="28">
        <f t="shared" ref="CL1347" si="5479">TRUNC(CK1347*CJ1347,2)</f>
        <v>0</v>
      </c>
      <c r="CM1347" s="88"/>
      <c r="CN1347" s="54">
        <f>_xlfn.XLOOKUP($C1347,[32]PSP!$C:$C,[32]PSP!$CN:$CN)</f>
        <v>0</v>
      </c>
      <c r="CO1347" s="27">
        <f>_xlfn.XLOOKUP($C1347,[32]PSP!$C:$C,[32]PSP!$CO:$CO)</f>
        <v>1295.48</v>
      </c>
      <c r="CP1347" s="28">
        <f t="shared" ref="CP1347" si="5480">TRUNC(CO1347*CN1347,2)</f>
        <v>0</v>
      </c>
      <c r="CQ1347" s="88"/>
      <c r="CR1347" s="54">
        <f>_xlfn.XLOOKUP($C1347,[32]PSP!$C:$C,[32]PSP!$CR:$CR)</f>
        <v>0</v>
      </c>
      <c r="CS1347" s="27">
        <f>_xlfn.XLOOKUP($C1347,[32]PSP!$C:$C,[32]PSP!$CS:$CS)</f>
        <v>1295.48</v>
      </c>
      <c r="CT1347" s="28">
        <f t="shared" ref="CT1347" si="5481">TRUNC(CS1347*CR1347,2)</f>
        <v>0</v>
      </c>
      <c r="CU1347" s="88"/>
      <c r="CV1347" s="54">
        <f>_xlfn.XLOOKUP($C1347,[32]PSP!$C:$C,[32]PSP!$CV:$CV)</f>
        <v>0</v>
      </c>
      <c r="CW1347" s="27">
        <f>_xlfn.XLOOKUP($C1347,[32]PSP!$C:$C,[32]PSP!$CW:$CW)</f>
        <v>1295.48</v>
      </c>
      <c r="CX1347" s="28">
        <f t="shared" ref="CX1347" si="5482">TRUNC(CW1347*CV1347,2)</f>
        <v>0</v>
      </c>
      <c r="CY1347" s="88"/>
      <c r="CZ1347" s="54">
        <f>_xlfn.XLOOKUP($C1347,[32]PSP!$C:$C,[32]PSP!$CZ:$CZ)</f>
        <v>0</v>
      </c>
      <c r="DA1347" s="27">
        <f>_xlfn.XLOOKUP($C1347,[32]PSP!$C:$C,[32]PSP!$DA:$DA)</f>
        <v>1295.48</v>
      </c>
      <c r="DB1347" s="28">
        <f t="shared" ref="DB1347" si="5483">TRUNC(DA1347*CZ1347,2)</f>
        <v>0</v>
      </c>
      <c r="DC1347" s="88"/>
      <c r="DD1347" s="54">
        <f>_xlfn.XLOOKUP($C1347,[32]PSP!$C:$C,[32]PSP!$DD:$DD)</f>
        <v>0</v>
      </c>
      <c r="DE1347" s="27">
        <f>_xlfn.XLOOKUP($C1347,[32]PSP!$C:$C,[32]PSP!$DE:$DE)</f>
        <v>1295.48</v>
      </c>
      <c r="DF1347" s="28">
        <f t="shared" ref="DF1347" si="5484">TRUNC(DE1347*DD1347,2)</f>
        <v>0</v>
      </c>
      <c r="DG1347" s="88"/>
      <c r="DH1347" s="54">
        <f>_xlfn.XLOOKUP($C1347,[32]PSP!$C:$C,[32]PSP!$DH:$DH)</f>
        <v>0</v>
      </c>
      <c r="DI1347" s="27">
        <f>_xlfn.XLOOKUP($C1347,[32]PSP!$C:$C,[32]PSP!$DI:$DI)</f>
        <v>1295.48</v>
      </c>
      <c r="DJ1347" s="28">
        <f t="shared" ref="DJ1347" si="5485">TRUNC(DI1347*DH1347,2)</f>
        <v>0</v>
      </c>
      <c r="DK1347" s="88"/>
      <c r="DL1347" s="54">
        <f>_xlfn.XLOOKUP($C1347,[32]PSP!$C:$C,[32]PSP!$DL:$DL)</f>
        <v>0</v>
      </c>
      <c r="DM1347" s="27">
        <f>_xlfn.XLOOKUP($C1347,[32]PSP!$C:$C,[32]PSP!$DM:$DM)</f>
        <v>1295.48</v>
      </c>
      <c r="DN1347" s="28">
        <f t="shared" ref="DN1347" si="5486">TRUNC(DM1347*DL1347,2)</f>
        <v>0</v>
      </c>
      <c r="DO1347" s="88"/>
      <c r="DP1347" s="54">
        <f>_xlfn.XLOOKUP($C1347,[32]PSP!$C:$C,[32]PSP!$DP:$DP)</f>
        <v>0</v>
      </c>
      <c r="DQ1347" s="27">
        <f>_xlfn.XLOOKUP($C1347,[32]PSP!$C:$C,[32]PSP!$DQ:$DQ)</f>
        <v>1295.48</v>
      </c>
      <c r="DR1347" s="28">
        <f t="shared" ref="DR1347" si="5487">TRUNC(DQ1347*DP1347,2)</f>
        <v>0</v>
      </c>
      <c r="DS1347" s="88"/>
      <c r="DT1347" s="54">
        <f>_xlfn.XLOOKUP($C1347,[32]PSP!$C:$C,[32]PSP!$DT:$DT)</f>
        <v>0</v>
      </c>
      <c r="DU1347" s="27">
        <f>_xlfn.XLOOKUP($C1347,[32]PSP!$C:$C,[32]PSP!$DU:$DU)</f>
        <v>1295.48</v>
      </c>
      <c r="DV1347" s="28">
        <f t="shared" ref="DV1347" si="5488">TRUNC(DU1347*DT1347,2)</f>
        <v>0</v>
      </c>
      <c r="DW1347" s="88"/>
      <c r="DX1347" s="54">
        <f>_xlfn.XLOOKUP($C1347,[32]PSP!$C:$C,[32]PSP!$DX:$DX)</f>
        <v>0</v>
      </c>
      <c r="DY1347" s="27">
        <f>_xlfn.XLOOKUP($C1347,[32]PSP!$C:$C,[32]PSP!$DY:$DY)</f>
        <v>1295.48</v>
      </c>
      <c r="DZ1347" s="28">
        <f t="shared" ref="DZ1347" si="5489">TRUNC(DY1347*DX1347,2)</f>
        <v>0</v>
      </c>
      <c r="EA1347" s="88"/>
      <c r="EB1347" s="54">
        <f>_xlfn.XLOOKUP($C1347,[32]PSP!$C:$C,[32]PSP!$EB:$EB)</f>
        <v>0</v>
      </c>
      <c r="EC1347" s="27">
        <f>_xlfn.XLOOKUP($C1347,[32]PSP!$C:$C,[32]PSP!$EC:$EC)</f>
        <v>1295.48</v>
      </c>
      <c r="ED1347" s="28">
        <f t="shared" ref="ED1347" si="5490">TRUNC(EC1347*EB1347,2)</f>
        <v>0</v>
      </c>
      <c r="EE1347" s="88"/>
      <c r="EF1347" s="54">
        <f>_xlfn.XLOOKUP($C1347,[32]PSP!$C:$C,[32]PSP!$EF:$EF)</f>
        <v>0</v>
      </c>
      <c r="EG1347" s="27">
        <f>_xlfn.XLOOKUP($C1347,[32]PSP!$C:$C,[32]PSP!$EG:$EG)</f>
        <v>1295.48</v>
      </c>
      <c r="EH1347" s="28">
        <f t="shared" ref="EH1347" si="5491">TRUNC(EG1347*EF1347,2)</f>
        <v>0</v>
      </c>
      <c r="EI1347" s="88"/>
      <c r="EJ1347" s="54">
        <f>_xlfn.XLOOKUP($C1347,[32]PSP!$C:$C,[32]PSP!$EJ:$EJ)</f>
        <v>0</v>
      </c>
      <c r="EK1347" s="27">
        <f>_xlfn.XLOOKUP($C1347,[32]PSP!$C:$C,[32]PSP!$EK:$EK)</f>
        <v>1295.48</v>
      </c>
      <c r="EL1347" s="28">
        <f t="shared" ref="EL1347" si="5492">TRUNC(EK1347*EJ1347,2)</f>
        <v>0</v>
      </c>
      <c r="EM1347" s="24"/>
      <c r="ES1347" s="118">
        <f t="shared" si="5152"/>
        <v>1.1767000000000001</v>
      </c>
    </row>
    <row r="1348" spans="3:149" ht="14.25" x14ac:dyDescent="0.25">
      <c r="C1348" s="111" t="s">
        <v>1456</v>
      </c>
      <c r="D1348" s="112"/>
      <c r="E1348" s="111"/>
      <c r="F1348" s="113" t="str">
        <f>_xlfn.XLOOKUP($C1348,[32]PSP!$C:$C,[32]PSP!F:F)</f>
        <v>SEDE DA CONCESSIONÁRIA</v>
      </c>
      <c r="G1348" s="114"/>
      <c r="H1348" s="114"/>
      <c r="I1348" s="115"/>
      <c r="J1348" s="115"/>
      <c r="K1348" s="1"/>
      <c r="L1348" s="68"/>
      <c r="M1348" s="69"/>
      <c r="N1348" s="67"/>
      <c r="O1348" s="1"/>
      <c r="P1348" s="68"/>
      <c r="Q1348" s="69"/>
      <c r="R1348" s="67"/>
      <c r="S1348" s="1"/>
      <c r="T1348" s="68"/>
      <c r="U1348" s="69"/>
      <c r="V1348" s="67"/>
      <c r="W1348" s="1"/>
      <c r="X1348" s="68"/>
      <c r="Y1348" s="69"/>
      <c r="Z1348" s="67"/>
      <c r="AA1348" s="1"/>
      <c r="AB1348" s="68"/>
      <c r="AC1348" s="69"/>
      <c r="AD1348" s="67"/>
      <c r="AE1348" s="1"/>
      <c r="AF1348" s="68"/>
      <c r="AG1348" s="69"/>
      <c r="AH1348" s="67"/>
      <c r="AI1348" s="1"/>
      <c r="AJ1348" s="68"/>
      <c r="AK1348" s="69"/>
      <c r="AL1348" s="67"/>
      <c r="AM1348" s="1"/>
      <c r="AN1348" s="68"/>
      <c r="AO1348" s="69"/>
      <c r="AP1348" s="67"/>
      <c r="AQ1348" s="1"/>
      <c r="AR1348" s="68"/>
      <c r="AS1348" s="69"/>
      <c r="AT1348" s="67"/>
      <c r="AU1348" s="1"/>
      <c r="AV1348" s="68"/>
      <c r="AW1348" s="69"/>
      <c r="AX1348" s="67"/>
      <c r="AY1348" s="1"/>
      <c r="AZ1348" s="68"/>
      <c r="BA1348" s="69"/>
      <c r="BB1348" s="67"/>
      <c r="BC1348" s="1"/>
      <c r="BD1348" s="68"/>
      <c r="BE1348" s="69"/>
      <c r="BF1348" s="67"/>
      <c r="BG1348" s="1"/>
      <c r="BH1348" s="68"/>
      <c r="BI1348" s="69"/>
      <c r="BJ1348" s="67"/>
      <c r="BK1348" s="1"/>
      <c r="BL1348" s="68"/>
      <c r="BM1348" s="69"/>
      <c r="BN1348" s="67"/>
      <c r="BO1348" s="1"/>
      <c r="BP1348" s="68"/>
      <c r="BQ1348" s="69"/>
      <c r="BR1348" s="67"/>
      <c r="BS1348" s="1"/>
      <c r="BT1348" s="68"/>
      <c r="BU1348" s="69"/>
      <c r="BV1348" s="67"/>
      <c r="BW1348" s="1"/>
      <c r="BX1348" s="68"/>
      <c r="BY1348" s="69"/>
      <c r="BZ1348" s="67"/>
      <c r="CA1348" s="1"/>
      <c r="CB1348" s="68"/>
      <c r="CC1348" s="69"/>
      <c r="CD1348" s="67"/>
      <c r="CE1348" s="1"/>
      <c r="CF1348" s="68"/>
      <c r="CG1348" s="69"/>
      <c r="CH1348" s="67"/>
      <c r="CI1348" s="1"/>
      <c r="CJ1348" s="68"/>
      <c r="CK1348" s="69"/>
      <c r="CL1348" s="67"/>
      <c r="CM1348" s="1"/>
      <c r="CN1348" s="68"/>
      <c r="CO1348" s="69"/>
      <c r="CP1348" s="67"/>
      <c r="CQ1348" s="1"/>
      <c r="CR1348" s="68"/>
      <c r="CS1348" s="69"/>
      <c r="CT1348" s="67"/>
      <c r="CU1348" s="1"/>
      <c r="CV1348" s="68"/>
      <c r="CW1348" s="69"/>
      <c r="CX1348" s="67"/>
      <c r="CY1348" s="1"/>
      <c r="CZ1348" s="68"/>
      <c r="DA1348" s="69"/>
      <c r="DB1348" s="67"/>
      <c r="DC1348" s="1"/>
      <c r="DD1348" s="68"/>
      <c r="DE1348" s="69"/>
      <c r="DF1348" s="67"/>
      <c r="DG1348" s="1"/>
      <c r="DH1348" s="68"/>
      <c r="DI1348" s="69"/>
      <c r="DJ1348" s="67"/>
      <c r="DK1348" s="1"/>
      <c r="DL1348" s="68"/>
      <c r="DM1348" s="69"/>
      <c r="DN1348" s="67"/>
      <c r="DO1348" s="1"/>
      <c r="DP1348" s="68"/>
      <c r="DQ1348" s="69"/>
      <c r="DR1348" s="67"/>
      <c r="DS1348" s="1"/>
      <c r="DT1348" s="68"/>
      <c r="DU1348" s="69"/>
      <c r="DV1348" s="67"/>
      <c r="DW1348" s="1"/>
      <c r="DX1348" s="68"/>
      <c r="DY1348" s="69"/>
      <c r="DZ1348" s="67"/>
      <c r="EA1348" s="1"/>
      <c r="EB1348" s="68"/>
      <c r="EC1348" s="69"/>
      <c r="ED1348" s="67"/>
      <c r="EE1348" s="1"/>
      <c r="EF1348" s="68"/>
      <c r="EG1348" s="69"/>
      <c r="EH1348" s="67"/>
      <c r="EI1348" s="1"/>
      <c r="EJ1348" s="68"/>
      <c r="EK1348" s="69"/>
      <c r="EL1348" s="67"/>
      <c r="EM1348" s="111"/>
      <c r="ES1348" s="118">
        <f t="shared" si="5152"/>
        <v>1.1767000000000001</v>
      </c>
    </row>
    <row r="1349" spans="3:149" ht="14.25" x14ac:dyDescent="0.25">
      <c r="C1349" s="24" t="s">
        <v>1457</v>
      </c>
      <c r="D1349" s="43" t="str">
        <f>_xlfn.XLOOKUP($C1349,[32]PSP!$C:$C,[32]PSP!D:D)</f>
        <v>COT.SV_06001</v>
      </c>
      <c r="E1349" s="24" t="str">
        <f>_xlfn.XLOOKUP($C1349,[32]PSP!$C:$C,[32]PSP!E:E)</f>
        <v>COTAÇÃO</v>
      </c>
      <c r="F1349" s="25" t="str">
        <f>_xlfn.XLOOKUP($C1349,[32]PSP!$C:$C,[32]PSP!F:F)</f>
        <v>CUSTO MEDIO DA CONSTRUÇÃO CIVIL - SINAPI IBGE</v>
      </c>
      <c r="G1349" s="26" t="str">
        <f>_xlfn.XLOOKUP($C1349,[32]PSP!$C:$C,[32]PSP!G:G)</f>
        <v>M2</v>
      </c>
      <c r="H1349" s="53">
        <f>_xlfn.XLOOKUP($C1349,[32]PSP!$C:$C,[32]PSP!$H:$H)</f>
        <v>370.5</v>
      </c>
      <c r="I1349" s="28">
        <f>_xlfn.XLOOKUP($C1349,[32]PSP!$C:$C,[32]PSP!$I:$I)</f>
        <v>479975.34</v>
      </c>
      <c r="J1349" s="28">
        <f t="shared" ref="J1349" si="5493">IF(LEFT(D1349,6)="COT.IS",I1349,I1349*(1+$J$7))</f>
        <v>564786.98257800005</v>
      </c>
      <c r="K1349" s="88"/>
      <c r="L1349" s="54">
        <f>_xlfn.XLOOKUP($C1349,[32]PSP!$C:$C,[32]PSP!$L:$L)</f>
        <v>0</v>
      </c>
      <c r="M1349" s="27">
        <f>_xlfn.XLOOKUP($C1349,[32]PSP!$C:$C,[32]PSP!$M:$M)</f>
        <v>1295.48</v>
      </c>
      <c r="N1349" s="28">
        <f t="shared" ref="N1349" si="5494">TRUNC(M1349*L1349,2)</f>
        <v>0</v>
      </c>
      <c r="O1349" s="88"/>
      <c r="P1349" s="54">
        <f>_xlfn.XLOOKUP($C1349,[32]PSP!$C:$C,[32]PSP!$P:$P)</f>
        <v>0</v>
      </c>
      <c r="Q1349" s="27">
        <f>_xlfn.XLOOKUP($C1349,[32]PSP!$C:$C,[32]PSP!$Q:$Q)</f>
        <v>1295.48</v>
      </c>
      <c r="R1349" s="28">
        <f t="shared" ref="R1349" si="5495">TRUNC(Q1349*P1349,2)</f>
        <v>0</v>
      </c>
      <c r="S1349" s="88"/>
      <c r="T1349" s="54">
        <f>_xlfn.XLOOKUP($C1349,[32]PSP!$C:$C,[32]PSP!$T:$T)</f>
        <v>0</v>
      </c>
      <c r="U1349" s="27">
        <f>_xlfn.XLOOKUP($C1349,[32]PSP!$C:$C,[32]PSP!$U:$U)</f>
        <v>1295.48</v>
      </c>
      <c r="V1349" s="28">
        <f t="shared" ref="V1349" si="5496">TRUNC(U1349*T1349,2)</f>
        <v>0</v>
      </c>
      <c r="W1349" s="88"/>
      <c r="X1349" s="54">
        <f>_xlfn.XLOOKUP($C1349,[32]PSP!$C:$C,[32]PSP!$X:$X)</f>
        <v>0</v>
      </c>
      <c r="Y1349" s="27">
        <f>_xlfn.XLOOKUP($C1349,[32]PSP!$C:$C,[32]PSP!$Y:$Y)</f>
        <v>1295.48</v>
      </c>
      <c r="Z1349" s="28">
        <f t="shared" ref="Z1349" si="5497">TRUNC(Y1349*X1349,2)</f>
        <v>0</v>
      </c>
      <c r="AA1349" s="88"/>
      <c r="AB1349" s="54">
        <f>_xlfn.XLOOKUP($C1349,[32]PSP!$C:$C,[32]PSP!$AB:$AB)</f>
        <v>0</v>
      </c>
      <c r="AC1349" s="27">
        <f>_xlfn.XLOOKUP($C1349,[32]PSP!$C:$C,[32]PSP!$AC:$AC)</f>
        <v>1295.48</v>
      </c>
      <c r="AD1349" s="28">
        <f t="shared" ref="AD1349" si="5498">TRUNC(AC1349*AB1349,2)</f>
        <v>0</v>
      </c>
      <c r="AE1349" s="88"/>
      <c r="AF1349" s="54">
        <f>_xlfn.XLOOKUP($C1349,[32]PSP!$C:$C,[32]PSP!$AF:$AF)</f>
        <v>0</v>
      </c>
      <c r="AG1349" s="27">
        <f>_xlfn.XLOOKUP($C1349,[32]PSP!$C:$C,[32]PSP!$AG:$AG)</f>
        <v>1295.48</v>
      </c>
      <c r="AH1349" s="28">
        <f t="shared" ref="AH1349" si="5499">TRUNC(AG1349*AF1349,2)</f>
        <v>0</v>
      </c>
      <c r="AI1349" s="88"/>
      <c r="AJ1349" s="54">
        <f>_xlfn.XLOOKUP($C1349,[32]PSP!$C:$C,[32]PSP!$AJ:$AJ)</f>
        <v>0</v>
      </c>
      <c r="AK1349" s="27">
        <f>_xlfn.XLOOKUP($C1349,[32]PSP!$C:$C,[32]PSP!$AK:$AK)</f>
        <v>1295.48</v>
      </c>
      <c r="AL1349" s="28">
        <f t="shared" ref="AL1349" si="5500">TRUNC(AK1349*AJ1349,2)</f>
        <v>0</v>
      </c>
      <c r="AM1349" s="88"/>
      <c r="AN1349" s="54">
        <f>_xlfn.XLOOKUP($C1349,[32]PSP!$C:$C,[32]PSP!$AN:$AN)</f>
        <v>0</v>
      </c>
      <c r="AO1349" s="27">
        <f>_xlfn.XLOOKUP($C1349,[32]PSP!$C:$C,[32]PSP!$AO:$AO)</f>
        <v>1295.48</v>
      </c>
      <c r="AP1349" s="28">
        <f t="shared" ref="AP1349" si="5501">TRUNC(AO1349*AN1349,2)</f>
        <v>0</v>
      </c>
      <c r="AQ1349" s="88"/>
      <c r="AR1349" s="54">
        <f>_xlfn.XLOOKUP($C1349,[32]PSP!$C:$C,[32]PSP!$AR:$AR)</f>
        <v>370.5</v>
      </c>
      <c r="AS1349" s="27">
        <f>_xlfn.XLOOKUP($C1349,[32]PSP!$C:$C,[32]PSP!$AS:$AS)</f>
        <v>1295.48</v>
      </c>
      <c r="AT1349" s="28">
        <f t="shared" ref="AT1349" si="5502">TRUNC(AS1349*AR1349,2)</f>
        <v>479975.34</v>
      </c>
      <c r="AU1349" s="88"/>
      <c r="AV1349" s="54">
        <f>_xlfn.XLOOKUP($C1349,[32]PSP!$C:$C,[32]PSP!$AV:$AV)</f>
        <v>0</v>
      </c>
      <c r="AW1349" s="27">
        <f>_xlfn.XLOOKUP($C1349,[32]PSP!$C:$C,[32]PSP!$AW:$AW)</f>
        <v>1295.48</v>
      </c>
      <c r="AX1349" s="28">
        <f t="shared" ref="AX1349" si="5503">TRUNC(AW1349*AV1349,2)</f>
        <v>0</v>
      </c>
      <c r="AY1349" s="88"/>
      <c r="AZ1349" s="54">
        <f>_xlfn.XLOOKUP($C1349,[32]PSP!$C:$C,[32]PSP!$AZ:$AZ)</f>
        <v>0</v>
      </c>
      <c r="BA1349" s="27">
        <f>_xlfn.XLOOKUP($C1349,[32]PSP!$C:$C,[32]PSP!$BA:$BA)</f>
        <v>1295.48</v>
      </c>
      <c r="BB1349" s="28">
        <f t="shared" ref="BB1349" si="5504">TRUNC(BA1349*AZ1349,2)</f>
        <v>0</v>
      </c>
      <c r="BC1349" s="88"/>
      <c r="BD1349" s="54">
        <f>_xlfn.XLOOKUP($C1349,[32]PSP!$C:$C,[32]PSP!$BD:$BD)</f>
        <v>0</v>
      </c>
      <c r="BE1349" s="27">
        <f>_xlfn.XLOOKUP($C1349,[32]PSP!$C:$C,[32]PSP!$BE:$BE)</f>
        <v>1295.48</v>
      </c>
      <c r="BF1349" s="28">
        <f t="shared" ref="BF1349" si="5505">TRUNC(BE1349*BD1349,2)</f>
        <v>0</v>
      </c>
      <c r="BG1349" s="88"/>
      <c r="BH1349" s="54">
        <f>_xlfn.XLOOKUP($C1349,[32]PSP!$C:$C,[32]PSP!$BH:$BH)</f>
        <v>0</v>
      </c>
      <c r="BI1349" s="27">
        <f>_xlfn.XLOOKUP($C1349,[32]PSP!$C:$C,[32]PSP!$BI:$BI)</f>
        <v>1295.48</v>
      </c>
      <c r="BJ1349" s="28">
        <f t="shared" ref="BJ1349" si="5506">TRUNC(BI1349*BH1349,2)</f>
        <v>0</v>
      </c>
      <c r="BK1349" s="88"/>
      <c r="BL1349" s="54">
        <f>_xlfn.XLOOKUP($C1349,[32]PSP!$C:$C,[32]PSP!$BL:$BL)</f>
        <v>0</v>
      </c>
      <c r="BM1349" s="27">
        <f>_xlfn.XLOOKUP($C1349,[32]PSP!$C:$C,[32]PSP!$BM:$BM)</f>
        <v>1295.48</v>
      </c>
      <c r="BN1349" s="28">
        <f t="shared" ref="BN1349" si="5507">TRUNC(BM1349*BL1349,2)</f>
        <v>0</v>
      </c>
      <c r="BO1349" s="88"/>
      <c r="BP1349" s="54">
        <f>_xlfn.XLOOKUP($C1349,[32]PSP!$C:$C,[32]PSP!$BP:$BP)</f>
        <v>0</v>
      </c>
      <c r="BQ1349" s="27">
        <f>_xlfn.XLOOKUP($C1349,[32]PSP!$C:$C,[32]PSP!$BQ:$BQ)</f>
        <v>1295.48</v>
      </c>
      <c r="BR1349" s="28">
        <f t="shared" ref="BR1349" si="5508">TRUNC(BQ1349*BP1349,2)</f>
        <v>0</v>
      </c>
      <c r="BS1349" s="88"/>
      <c r="BT1349" s="54">
        <f>_xlfn.XLOOKUP($C1349,[32]PSP!$C:$C,[32]PSP!$BT:$BT)</f>
        <v>0</v>
      </c>
      <c r="BU1349" s="27">
        <f>_xlfn.XLOOKUP($C1349,[32]PSP!$C:$C,[32]PSP!$BU:$BU)</f>
        <v>1295.48</v>
      </c>
      <c r="BV1349" s="28">
        <f t="shared" ref="BV1349" si="5509">TRUNC(BU1349*BT1349,2)</f>
        <v>0</v>
      </c>
      <c r="BW1349" s="88"/>
      <c r="BX1349" s="54">
        <f>_xlfn.XLOOKUP($C1349,[32]PSP!$C:$C,[32]PSP!$BX:$BX)</f>
        <v>0</v>
      </c>
      <c r="BY1349" s="27">
        <f>_xlfn.XLOOKUP($C1349,[32]PSP!$C:$C,[32]PSP!$BY:$BY)</f>
        <v>1295.48</v>
      </c>
      <c r="BZ1349" s="28">
        <f t="shared" ref="BZ1349" si="5510">TRUNC(BY1349*BX1349,2)</f>
        <v>0</v>
      </c>
      <c r="CA1349" s="88"/>
      <c r="CB1349" s="54">
        <f>_xlfn.XLOOKUP($C1349,[32]PSP!$C:$C,[32]PSP!$CB:$CB)</f>
        <v>0</v>
      </c>
      <c r="CC1349" s="27">
        <f>_xlfn.XLOOKUP($C1349,[32]PSP!$C:$C,[32]PSP!$CC:$CC)</f>
        <v>1295.48</v>
      </c>
      <c r="CD1349" s="28">
        <f t="shared" ref="CD1349" si="5511">TRUNC(CC1349*CB1349,2)</f>
        <v>0</v>
      </c>
      <c r="CE1349" s="88"/>
      <c r="CF1349" s="54">
        <f>_xlfn.XLOOKUP($C1349,[32]PSP!$C:$C,[32]PSP!$CF:$CF)</f>
        <v>0</v>
      </c>
      <c r="CG1349" s="27">
        <f>_xlfn.XLOOKUP($C1349,[32]PSP!$C:$C,[32]PSP!$CG:$CG)</f>
        <v>1295.48</v>
      </c>
      <c r="CH1349" s="28">
        <f t="shared" ref="CH1349" si="5512">TRUNC(CG1349*CF1349,2)</f>
        <v>0</v>
      </c>
      <c r="CI1349" s="88"/>
      <c r="CJ1349" s="54">
        <f>_xlfn.XLOOKUP($C1349,[32]PSP!$C:$C,[32]PSP!$CJ:$CJ)</f>
        <v>0</v>
      </c>
      <c r="CK1349" s="27">
        <f>_xlfn.XLOOKUP($C1349,[32]PSP!$C:$C,[32]PSP!$CK:$CK)</f>
        <v>1295.48</v>
      </c>
      <c r="CL1349" s="28">
        <f t="shared" ref="CL1349" si="5513">TRUNC(CK1349*CJ1349,2)</f>
        <v>0</v>
      </c>
      <c r="CM1349" s="88"/>
      <c r="CN1349" s="54">
        <f>_xlfn.XLOOKUP($C1349,[32]PSP!$C:$C,[32]PSP!$CN:$CN)</f>
        <v>0</v>
      </c>
      <c r="CO1349" s="27">
        <f>_xlfn.XLOOKUP($C1349,[32]PSP!$C:$C,[32]PSP!$CO:$CO)</f>
        <v>1295.48</v>
      </c>
      <c r="CP1349" s="28">
        <f t="shared" ref="CP1349" si="5514">TRUNC(CO1349*CN1349,2)</f>
        <v>0</v>
      </c>
      <c r="CQ1349" s="88"/>
      <c r="CR1349" s="54">
        <f>_xlfn.XLOOKUP($C1349,[32]PSP!$C:$C,[32]PSP!$CR:$CR)</f>
        <v>0</v>
      </c>
      <c r="CS1349" s="27">
        <f>_xlfn.XLOOKUP($C1349,[32]PSP!$C:$C,[32]PSP!$CS:$CS)</f>
        <v>1295.48</v>
      </c>
      <c r="CT1349" s="28">
        <f t="shared" ref="CT1349" si="5515">TRUNC(CS1349*CR1349,2)</f>
        <v>0</v>
      </c>
      <c r="CU1349" s="88"/>
      <c r="CV1349" s="54">
        <f>_xlfn.XLOOKUP($C1349,[32]PSP!$C:$C,[32]PSP!$CV:$CV)</f>
        <v>0</v>
      </c>
      <c r="CW1349" s="27">
        <f>_xlfn.XLOOKUP($C1349,[32]PSP!$C:$C,[32]PSP!$CW:$CW)</f>
        <v>1295.48</v>
      </c>
      <c r="CX1349" s="28">
        <f t="shared" ref="CX1349" si="5516">TRUNC(CW1349*CV1349,2)</f>
        <v>0</v>
      </c>
      <c r="CY1349" s="88"/>
      <c r="CZ1349" s="54">
        <f>_xlfn.XLOOKUP($C1349,[32]PSP!$C:$C,[32]PSP!$CZ:$CZ)</f>
        <v>0</v>
      </c>
      <c r="DA1349" s="27">
        <f>_xlfn.XLOOKUP($C1349,[32]PSP!$C:$C,[32]PSP!$DA:$DA)</f>
        <v>1295.48</v>
      </c>
      <c r="DB1349" s="28">
        <f t="shared" ref="DB1349" si="5517">TRUNC(DA1349*CZ1349,2)</f>
        <v>0</v>
      </c>
      <c r="DC1349" s="88"/>
      <c r="DD1349" s="54">
        <f>_xlfn.XLOOKUP($C1349,[32]PSP!$C:$C,[32]PSP!$DD:$DD)</f>
        <v>0</v>
      </c>
      <c r="DE1349" s="27">
        <f>_xlfn.XLOOKUP($C1349,[32]PSP!$C:$C,[32]PSP!$DE:$DE)</f>
        <v>1295.48</v>
      </c>
      <c r="DF1349" s="28">
        <f t="shared" ref="DF1349" si="5518">TRUNC(DE1349*DD1349,2)</f>
        <v>0</v>
      </c>
      <c r="DG1349" s="88"/>
      <c r="DH1349" s="54">
        <f>_xlfn.XLOOKUP($C1349,[32]PSP!$C:$C,[32]PSP!$DH:$DH)</f>
        <v>0</v>
      </c>
      <c r="DI1349" s="27">
        <f>_xlfn.XLOOKUP($C1349,[32]PSP!$C:$C,[32]PSP!$DI:$DI)</f>
        <v>1295.48</v>
      </c>
      <c r="DJ1349" s="28">
        <f t="shared" ref="DJ1349" si="5519">TRUNC(DI1349*DH1349,2)</f>
        <v>0</v>
      </c>
      <c r="DK1349" s="88"/>
      <c r="DL1349" s="54">
        <f>_xlfn.XLOOKUP($C1349,[32]PSP!$C:$C,[32]PSP!$DL:$DL)</f>
        <v>0</v>
      </c>
      <c r="DM1349" s="27">
        <f>_xlfn.XLOOKUP($C1349,[32]PSP!$C:$C,[32]PSP!$DM:$DM)</f>
        <v>1295.48</v>
      </c>
      <c r="DN1349" s="28">
        <f t="shared" ref="DN1349" si="5520">TRUNC(DM1349*DL1349,2)</f>
        <v>0</v>
      </c>
      <c r="DO1349" s="88"/>
      <c r="DP1349" s="54">
        <f>_xlfn.XLOOKUP($C1349,[32]PSP!$C:$C,[32]PSP!$DP:$DP)</f>
        <v>0</v>
      </c>
      <c r="DQ1349" s="27">
        <f>_xlfn.XLOOKUP($C1349,[32]PSP!$C:$C,[32]PSP!$DQ:$DQ)</f>
        <v>1295.48</v>
      </c>
      <c r="DR1349" s="28">
        <f t="shared" ref="DR1349" si="5521">TRUNC(DQ1349*DP1349,2)</f>
        <v>0</v>
      </c>
      <c r="DS1349" s="88"/>
      <c r="DT1349" s="54">
        <f>_xlfn.XLOOKUP($C1349,[32]PSP!$C:$C,[32]PSP!$DT:$DT)</f>
        <v>0</v>
      </c>
      <c r="DU1349" s="27">
        <f>_xlfn.XLOOKUP($C1349,[32]PSP!$C:$C,[32]PSP!$DU:$DU)</f>
        <v>1295.48</v>
      </c>
      <c r="DV1349" s="28">
        <f t="shared" ref="DV1349" si="5522">TRUNC(DU1349*DT1349,2)</f>
        <v>0</v>
      </c>
      <c r="DW1349" s="88"/>
      <c r="DX1349" s="54">
        <f>_xlfn.XLOOKUP($C1349,[32]PSP!$C:$C,[32]PSP!$DX:$DX)</f>
        <v>0</v>
      </c>
      <c r="DY1349" s="27">
        <f>_xlfn.XLOOKUP($C1349,[32]PSP!$C:$C,[32]PSP!$DY:$DY)</f>
        <v>1295.48</v>
      </c>
      <c r="DZ1349" s="28">
        <f t="shared" ref="DZ1349" si="5523">TRUNC(DY1349*DX1349,2)</f>
        <v>0</v>
      </c>
      <c r="EA1349" s="88"/>
      <c r="EB1349" s="54">
        <f>_xlfn.XLOOKUP($C1349,[32]PSP!$C:$C,[32]PSP!$EB:$EB)</f>
        <v>0</v>
      </c>
      <c r="EC1349" s="27">
        <f>_xlfn.XLOOKUP($C1349,[32]PSP!$C:$C,[32]PSP!$EC:$EC)</f>
        <v>1295.48</v>
      </c>
      <c r="ED1349" s="28">
        <f t="shared" ref="ED1349" si="5524">TRUNC(EC1349*EB1349,2)</f>
        <v>0</v>
      </c>
      <c r="EE1349" s="88"/>
      <c r="EF1349" s="54">
        <f>_xlfn.XLOOKUP($C1349,[32]PSP!$C:$C,[32]PSP!$EF:$EF)</f>
        <v>0</v>
      </c>
      <c r="EG1349" s="27">
        <f>_xlfn.XLOOKUP($C1349,[32]PSP!$C:$C,[32]PSP!$EG:$EG)</f>
        <v>1295.48</v>
      </c>
      <c r="EH1349" s="28">
        <f t="shared" ref="EH1349" si="5525">TRUNC(EG1349*EF1349,2)</f>
        <v>0</v>
      </c>
      <c r="EI1349" s="88"/>
      <c r="EJ1349" s="54">
        <f>_xlfn.XLOOKUP($C1349,[32]PSP!$C:$C,[32]PSP!$EJ:$EJ)</f>
        <v>0</v>
      </c>
      <c r="EK1349" s="27">
        <f>_xlfn.XLOOKUP($C1349,[32]PSP!$C:$C,[32]PSP!$EK:$EK)</f>
        <v>1295.48</v>
      </c>
      <c r="EL1349" s="28">
        <f t="shared" ref="EL1349" si="5526">TRUNC(EK1349*EJ1349,2)</f>
        <v>0</v>
      </c>
      <c r="EM1349" s="24"/>
      <c r="ES1349" s="118">
        <f t="shared" si="5152"/>
        <v>1.1767000000000001</v>
      </c>
    </row>
    <row r="1350" spans="3:149" ht="14.25" x14ac:dyDescent="0.25">
      <c r="C1350" s="111" t="s">
        <v>1458</v>
      </c>
      <c r="D1350" s="112"/>
      <c r="E1350" s="111"/>
      <c r="F1350" s="113" t="str">
        <f>_xlfn.XLOOKUP($C1350,[32]PSP!$C:$C,[32]PSP!F:F)</f>
        <v>PONTO DE PARADA E DESCANSO (PPD)</v>
      </c>
      <c r="G1350" s="114"/>
      <c r="H1350" s="114"/>
      <c r="I1350" s="115"/>
      <c r="J1350" s="115"/>
      <c r="K1350" s="1"/>
      <c r="L1350" s="68"/>
      <c r="M1350" s="69"/>
      <c r="N1350" s="67"/>
      <c r="O1350" s="1"/>
      <c r="P1350" s="68"/>
      <c r="Q1350" s="69"/>
      <c r="R1350" s="67"/>
      <c r="S1350" s="1"/>
      <c r="T1350" s="68"/>
      <c r="U1350" s="69"/>
      <c r="V1350" s="67"/>
      <c r="W1350" s="1"/>
      <c r="X1350" s="68"/>
      <c r="Y1350" s="69"/>
      <c r="Z1350" s="67"/>
      <c r="AA1350" s="1"/>
      <c r="AB1350" s="68"/>
      <c r="AC1350" s="69"/>
      <c r="AD1350" s="67"/>
      <c r="AE1350" s="1"/>
      <c r="AF1350" s="68"/>
      <c r="AG1350" s="69"/>
      <c r="AH1350" s="67"/>
      <c r="AI1350" s="1"/>
      <c r="AJ1350" s="68"/>
      <c r="AK1350" s="69"/>
      <c r="AL1350" s="67"/>
      <c r="AM1350" s="1"/>
      <c r="AN1350" s="68"/>
      <c r="AO1350" s="69"/>
      <c r="AP1350" s="67"/>
      <c r="AQ1350" s="1"/>
      <c r="AR1350" s="68"/>
      <c r="AS1350" s="69"/>
      <c r="AT1350" s="67"/>
      <c r="AU1350" s="1"/>
      <c r="AV1350" s="68"/>
      <c r="AW1350" s="69"/>
      <c r="AX1350" s="67"/>
      <c r="AY1350" s="1"/>
      <c r="AZ1350" s="68"/>
      <c r="BA1350" s="69"/>
      <c r="BB1350" s="67"/>
      <c r="BC1350" s="1"/>
      <c r="BD1350" s="68"/>
      <c r="BE1350" s="69"/>
      <c r="BF1350" s="67"/>
      <c r="BG1350" s="1"/>
      <c r="BH1350" s="68"/>
      <c r="BI1350" s="69"/>
      <c r="BJ1350" s="67"/>
      <c r="BK1350" s="1"/>
      <c r="BL1350" s="68"/>
      <c r="BM1350" s="69"/>
      <c r="BN1350" s="67"/>
      <c r="BO1350" s="1"/>
      <c r="BP1350" s="68"/>
      <c r="BQ1350" s="69"/>
      <c r="BR1350" s="67"/>
      <c r="BS1350" s="1"/>
      <c r="BT1350" s="68"/>
      <c r="BU1350" s="69"/>
      <c r="BV1350" s="67"/>
      <c r="BW1350" s="1"/>
      <c r="BX1350" s="68"/>
      <c r="BY1350" s="69"/>
      <c r="BZ1350" s="67"/>
      <c r="CA1350" s="1"/>
      <c r="CB1350" s="68"/>
      <c r="CC1350" s="69"/>
      <c r="CD1350" s="67"/>
      <c r="CE1350" s="1"/>
      <c r="CF1350" s="68"/>
      <c r="CG1350" s="69"/>
      <c r="CH1350" s="67"/>
      <c r="CI1350" s="1"/>
      <c r="CJ1350" s="68"/>
      <c r="CK1350" s="69"/>
      <c r="CL1350" s="67"/>
      <c r="CM1350" s="1"/>
      <c r="CN1350" s="68"/>
      <c r="CO1350" s="69"/>
      <c r="CP1350" s="67"/>
      <c r="CQ1350" s="1"/>
      <c r="CR1350" s="68"/>
      <c r="CS1350" s="69"/>
      <c r="CT1350" s="67"/>
      <c r="CU1350" s="1"/>
      <c r="CV1350" s="68"/>
      <c r="CW1350" s="69"/>
      <c r="CX1350" s="67"/>
      <c r="CY1350" s="1"/>
      <c r="CZ1350" s="68"/>
      <c r="DA1350" s="69"/>
      <c r="DB1350" s="67"/>
      <c r="DC1350" s="1"/>
      <c r="DD1350" s="68"/>
      <c r="DE1350" s="69"/>
      <c r="DF1350" s="67"/>
      <c r="DG1350" s="1"/>
      <c r="DH1350" s="68"/>
      <c r="DI1350" s="69"/>
      <c r="DJ1350" s="67"/>
      <c r="DK1350" s="1"/>
      <c r="DL1350" s="68"/>
      <c r="DM1350" s="69"/>
      <c r="DN1350" s="67"/>
      <c r="DO1350" s="1"/>
      <c r="DP1350" s="68"/>
      <c r="DQ1350" s="69"/>
      <c r="DR1350" s="67"/>
      <c r="DS1350" s="1"/>
      <c r="DT1350" s="68"/>
      <c r="DU1350" s="69"/>
      <c r="DV1350" s="67"/>
      <c r="DW1350" s="1"/>
      <c r="DX1350" s="68"/>
      <c r="DY1350" s="69"/>
      <c r="DZ1350" s="67"/>
      <c r="EA1350" s="1"/>
      <c r="EB1350" s="68"/>
      <c r="EC1350" s="69"/>
      <c r="ED1350" s="67"/>
      <c r="EE1350" s="1"/>
      <c r="EF1350" s="68"/>
      <c r="EG1350" s="69"/>
      <c r="EH1350" s="67"/>
      <c r="EI1350" s="1"/>
      <c r="EJ1350" s="68"/>
      <c r="EK1350" s="69"/>
      <c r="EL1350" s="67"/>
      <c r="EM1350" s="111"/>
      <c r="ES1350" s="118">
        <f t="shared" si="5152"/>
        <v>1.1767000000000001</v>
      </c>
    </row>
    <row r="1351" spans="3:149" ht="14.25" x14ac:dyDescent="0.25">
      <c r="C1351" s="24" t="s">
        <v>1459</v>
      </c>
      <c r="D1351" s="43" t="str">
        <f>_xlfn.XLOOKUP($C1351,[32]PSP!$C:$C,[32]PSP!D:D)</f>
        <v>COT.SV_06001</v>
      </c>
      <c r="E1351" s="24" t="str">
        <f>_xlfn.XLOOKUP($C1351,[32]PSP!$C:$C,[32]PSP!E:E)</f>
        <v>COTAÇÃO</v>
      </c>
      <c r="F1351" s="25" t="str">
        <f>_xlfn.XLOOKUP($C1351,[32]PSP!$C:$C,[32]PSP!F:F)</f>
        <v>CUSTO MEDIO DA CONSTRUÇÃO CIVIL - SINAPI IBGE</v>
      </c>
      <c r="G1351" s="26" t="str">
        <f>_xlfn.XLOOKUP($C1351,[32]PSP!$C:$C,[32]PSP!G:G)</f>
        <v>M2</v>
      </c>
      <c r="H1351" s="53">
        <f>_xlfn.XLOOKUP($C1351,[32]PSP!$C:$C,[32]PSP!$H:$H)</f>
        <v>0</v>
      </c>
      <c r="I1351" s="28">
        <f>_xlfn.XLOOKUP($C1351,[32]PSP!$C:$C,[32]PSP!$I:$I)</f>
        <v>0</v>
      </c>
      <c r="J1351" s="28">
        <f t="shared" ref="J1351" si="5527">IF(LEFT(D1351,6)="COT.IS",I1351,I1351*(1+$J$7))</f>
        <v>0</v>
      </c>
      <c r="K1351" s="88"/>
      <c r="L1351" s="54">
        <f>_xlfn.XLOOKUP($C1351,[32]PSP!$C:$C,[32]PSP!$L:$L)</f>
        <v>0</v>
      </c>
      <c r="M1351" s="27">
        <f>_xlfn.XLOOKUP($C1351,[32]PSP!$C:$C,[32]PSP!$M:$M)</f>
        <v>1295.48</v>
      </c>
      <c r="N1351" s="28">
        <f t="shared" ref="N1351" si="5528">TRUNC(M1351*L1351,2)</f>
        <v>0</v>
      </c>
      <c r="O1351" s="88"/>
      <c r="P1351" s="54">
        <f>_xlfn.XLOOKUP($C1351,[32]PSP!$C:$C,[32]PSP!$P:$P)</f>
        <v>0</v>
      </c>
      <c r="Q1351" s="27">
        <f>_xlfn.XLOOKUP($C1351,[32]PSP!$C:$C,[32]PSP!$Q:$Q)</f>
        <v>1295.48</v>
      </c>
      <c r="R1351" s="28">
        <f t="shared" ref="R1351" si="5529">TRUNC(Q1351*P1351,2)</f>
        <v>0</v>
      </c>
      <c r="S1351" s="88"/>
      <c r="T1351" s="54">
        <f>_xlfn.XLOOKUP($C1351,[32]PSP!$C:$C,[32]PSP!$T:$T)</f>
        <v>0</v>
      </c>
      <c r="U1351" s="27">
        <f>_xlfn.XLOOKUP($C1351,[32]PSP!$C:$C,[32]PSP!$U:$U)</f>
        <v>1295.48</v>
      </c>
      <c r="V1351" s="28">
        <f t="shared" ref="V1351" si="5530">TRUNC(U1351*T1351,2)</f>
        <v>0</v>
      </c>
      <c r="W1351" s="88"/>
      <c r="X1351" s="54">
        <f>_xlfn.XLOOKUP($C1351,[32]PSP!$C:$C,[32]PSP!$X:$X)</f>
        <v>0</v>
      </c>
      <c r="Y1351" s="27">
        <f>_xlfn.XLOOKUP($C1351,[32]PSP!$C:$C,[32]PSP!$Y:$Y)</f>
        <v>1295.48</v>
      </c>
      <c r="Z1351" s="28">
        <f t="shared" ref="Z1351" si="5531">TRUNC(Y1351*X1351,2)</f>
        <v>0</v>
      </c>
      <c r="AA1351" s="88"/>
      <c r="AB1351" s="54">
        <f>_xlfn.XLOOKUP($C1351,[32]PSP!$C:$C,[32]PSP!$AB:$AB)</f>
        <v>0</v>
      </c>
      <c r="AC1351" s="27">
        <f>_xlfn.XLOOKUP($C1351,[32]PSP!$C:$C,[32]PSP!$AC:$AC)</f>
        <v>1295.48</v>
      </c>
      <c r="AD1351" s="28">
        <f t="shared" ref="AD1351" si="5532">TRUNC(AC1351*AB1351,2)</f>
        <v>0</v>
      </c>
      <c r="AE1351" s="88"/>
      <c r="AF1351" s="54">
        <f>_xlfn.XLOOKUP($C1351,[32]PSP!$C:$C,[32]PSP!$AF:$AF)</f>
        <v>0</v>
      </c>
      <c r="AG1351" s="27">
        <f>_xlfn.XLOOKUP($C1351,[32]PSP!$C:$C,[32]PSP!$AG:$AG)</f>
        <v>1295.48</v>
      </c>
      <c r="AH1351" s="28">
        <f t="shared" ref="AH1351" si="5533">TRUNC(AG1351*AF1351,2)</f>
        <v>0</v>
      </c>
      <c r="AI1351" s="88"/>
      <c r="AJ1351" s="54">
        <f>_xlfn.XLOOKUP($C1351,[32]PSP!$C:$C,[32]PSP!$AJ:$AJ)</f>
        <v>0</v>
      </c>
      <c r="AK1351" s="27">
        <f>_xlfn.XLOOKUP($C1351,[32]PSP!$C:$C,[32]PSP!$AK:$AK)</f>
        <v>1295.48</v>
      </c>
      <c r="AL1351" s="28">
        <f t="shared" ref="AL1351" si="5534">TRUNC(AK1351*AJ1351,2)</f>
        <v>0</v>
      </c>
      <c r="AM1351" s="88"/>
      <c r="AN1351" s="54">
        <f>_xlfn.XLOOKUP($C1351,[32]PSP!$C:$C,[32]PSP!$AN:$AN)</f>
        <v>0</v>
      </c>
      <c r="AO1351" s="27">
        <f>_xlfn.XLOOKUP($C1351,[32]PSP!$C:$C,[32]PSP!$AO:$AO)</f>
        <v>1295.48</v>
      </c>
      <c r="AP1351" s="28">
        <f t="shared" ref="AP1351" si="5535">TRUNC(AO1351*AN1351,2)</f>
        <v>0</v>
      </c>
      <c r="AQ1351" s="88"/>
      <c r="AR1351" s="54">
        <f>_xlfn.XLOOKUP($C1351,[32]PSP!$C:$C,[32]PSP!$AR:$AR)</f>
        <v>0</v>
      </c>
      <c r="AS1351" s="27">
        <f>_xlfn.XLOOKUP($C1351,[32]PSP!$C:$C,[32]PSP!$AS:$AS)</f>
        <v>1295.48</v>
      </c>
      <c r="AT1351" s="28">
        <f t="shared" ref="AT1351" si="5536">TRUNC(AS1351*AR1351,2)</f>
        <v>0</v>
      </c>
      <c r="AU1351" s="88"/>
      <c r="AV1351" s="54">
        <f>_xlfn.XLOOKUP($C1351,[32]PSP!$C:$C,[32]PSP!$AV:$AV)</f>
        <v>0</v>
      </c>
      <c r="AW1351" s="27">
        <f>_xlfn.XLOOKUP($C1351,[32]PSP!$C:$C,[32]PSP!$AW:$AW)</f>
        <v>1295.48</v>
      </c>
      <c r="AX1351" s="28">
        <f t="shared" ref="AX1351" si="5537">TRUNC(AW1351*AV1351,2)</f>
        <v>0</v>
      </c>
      <c r="AY1351" s="88"/>
      <c r="AZ1351" s="54">
        <f>_xlfn.XLOOKUP($C1351,[32]PSP!$C:$C,[32]PSP!$AZ:$AZ)</f>
        <v>0</v>
      </c>
      <c r="BA1351" s="27">
        <f>_xlfn.XLOOKUP($C1351,[32]PSP!$C:$C,[32]PSP!$BA:$BA)</f>
        <v>1295.48</v>
      </c>
      <c r="BB1351" s="28">
        <f t="shared" ref="BB1351" si="5538">TRUNC(BA1351*AZ1351,2)</f>
        <v>0</v>
      </c>
      <c r="BC1351" s="88"/>
      <c r="BD1351" s="54">
        <f>_xlfn.XLOOKUP($C1351,[32]PSP!$C:$C,[32]PSP!$BD:$BD)</f>
        <v>0</v>
      </c>
      <c r="BE1351" s="27">
        <f>_xlfn.XLOOKUP($C1351,[32]PSP!$C:$C,[32]PSP!$BE:$BE)</f>
        <v>1295.48</v>
      </c>
      <c r="BF1351" s="28">
        <f t="shared" ref="BF1351" si="5539">TRUNC(BE1351*BD1351,2)</f>
        <v>0</v>
      </c>
      <c r="BG1351" s="88"/>
      <c r="BH1351" s="54">
        <f>_xlfn.XLOOKUP($C1351,[32]PSP!$C:$C,[32]PSP!$BH:$BH)</f>
        <v>0</v>
      </c>
      <c r="BI1351" s="27">
        <f>_xlfn.XLOOKUP($C1351,[32]PSP!$C:$C,[32]PSP!$BI:$BI)</f>
        <v>1295.48</v>
      </c>
      <c r="BJ1351" s="28">
        <f t="shared" ref="BJ1351" si="5540">TRUNC(BI1351*BH1351,2)</f>
        <v>0</v>
      </c>
      <c r="BK1351" s="88"/>
      <c r="BL1351" s="54">
        <f>_xlfn.XLOOKUP($C1351,[32]PSP!$C:$C,[32]PSP!$BL:$BL)</f>
        <v>0</v>
      </c>
      <c r="BM1351" s="27">
        <f>_xlfn.XLOOKUP($C1351,[32]PSP!$C:$C,[32]PSP!$BM:$BM)</f>
        <v>1295.48</v>
      </c>
      <c r="BN1351" s="28">
        <f t="shared" ref="BN1351" si="5541">TRUNC(BM1351*BL1351,2)</f>
        <v>0</v>
      </c>
      <c r="BO1351" s="88"/>
      <c r="BP1351" s="54">
        <f>_xlfn.XLOOKUP($C1351,[32]PSP!$C:$C,[32]PSP!$BP:$BP)</f>
        <v>0</v>
      </c>
      <c r="BQ1351" s="27">
        <f>_xlfn.XLOOKUP($C1351,[32]PSP!$C:$C,[32]PSP!$BQ:$BQ)</f>
        <v>1295.48</v>
      </c>
      <c r="BR1351" s="28">
        <f t="shared" ref="BR1351" si="5542">TRUNC(BQ1351*BP1351,2)</f>
        <v>0</v>
      </c>
      <c r="BS1351" s="88"/>
      <c r="BT1351" s="54">
        <f>_xlfn.XLOOKUP($C1351,[32]PSP!$C:$C,[32]PSP!$BT:$BT)</f>
        <v>0</v>
      </c>
      <c r="BU1351" s="27">
        <f>_xlfn.XLOOKUP($C1351,[32]PSP!$C:$C,[32]PSP!$BU:$BU)</f>
        <v>1295.48</v>
      </c>
      <c r="BV1351" s="28">
        <f t="shared" ref="BV1351" si="5543">TRUNC(BU1351*BT1351,2)</f>
        <v>0</v>
      </c>
      <c r="BW1351" s="88"/>
      <c r="BX1351" s="54">
        <f>_xlfn.XLOOKUP($C1351,[32]PSP!$C:$C,[32]PSP!$BX:$BX)</f>
        <v>0</v>
      </c>
      <c r="BY1351" s="27">
        <f>_xlfn.XLOOKUP($C1351,[32]PSP!$C:$C,[32]PSP!$BY:$BY)</f>
        <v>1295.48</v>
      </c>
      <c r="BZ1351" s="28">
        <f t="shared" ref="BZ1351" si="5544">TRUNC(BY1351*BX1351,2)</f>
        <v>0</v>
      </c>
      <c r="CA1351" s="88"/>
      <c r="CB1351" s="54">
        <f>_xlfn.XLOOKUP($C1351,[32]PSP!$C:$C,[32]PSP!$CB:$CB)</f>
        <v>0</v>
      </c>
      <c r="CC1351" s="27">
        <f>_xlfn.XLOOKUP($C1351,[32]PSP!$C:$C,[32]PSP!$CC:$CC)</f>
        <v>1295.48</v>
      </c>
      <c r="CD1351" s="28">
        <f t="shared" ref="CD1351" si="5545">TRUNC(CC1351*CB1351,2)</f>
        <v>0</v>
      </c>
      <c r="CE1351" s="88"/>
      <c r="CF1351" s="54">
        <f>_xlfn.XLOOKUP($C1351,[32]PSP!$C:$C,[32]PSP!$CF:$CF)</f>
        <v>0</v>
      </c>
      <c r="CG1351" s="27">
        <f>_xlfn.XLOOKUP($C1351,[32]PSP!$C:$C,[32]PSP!$CG:$CG)</f>
        <v>1295.48</v>
      </c>
      <c r="CH1351" s="28">
        <f t="shared" ref="CH1351" si="5546">TRUNC(CG1351*CF1351,2)</f>
        <v>0</v>
      </c>
      <c r="CI1351" s="88"/>
      <c r="CJ1351" s="54">
        <f>_xlfn.XLOOKUP($C1351,[32]PSP!$C:$C,[32]PSP!$CJ:$CJ)</f>
        <v>0</v>
      </c>
      <c r="CK1351" s="27">
        <f>_xlfn.XLOOKUP($C1351,[32]PSP!$C:$C,[32]PSP!$CK:$CK)</f>
        <v>1295.48</v>
      </c>
      <c r="CL1351" s="28">
        <f t="shared" ref="CL1351" si="5547">TRUNC(CK1351*CJ1351,2)</f>
        <v>0</v>
      </c>
      <c r="CM1351" s="88"/>
      <c r="CN1351" s="54">
        <f>_xlfn.XLOOKUP($C1351,[32]PSP!$C:$C,[32]PSP!$CN:$CN)</f>
        <v>0</v>
      </c>
      <c r="CO1351" s="27">
        <f>_xlfn.XLOOKUP($C1351,[32]PSP!$C:$C,[32]PSP!$CO:$CO)</f>
        <v>1295.48</v>
      </c>
      <c r="CP1351" s="28">
        <f t="shared" ref="CP1351" si="5548">TRUNC(CO1351*CN1351,2)</f>
        <v>0</v>
      </c>
      <c r="CQ1351" s="88"/>
      <c r="CR1351" s="54">
        <f>_xlfn.XLOOKUP($C1351,[32]PSP!$C:$C,[32]PSP!$CR:$CR)</f>
        <v>0</v>
      </c>
      <c r="CS1351" s="27">
        <f>_xlfn.XLOOKUP($C1351,[32]PSP!$C:$C,[32]PSP!$CS:$CS)</f>
        <v>1295.48</v>
      </c>
      <c r="CT1351" s="28">
        <f t="shared" ref="CT1351" si="5549">TRUNC(CS1351*CR1351,2)</f>
        <v>0</v>
      </c>
      <c r="CU1351" s="88"/>
      <c r="CV1351" s="54">
        <f>_xlfn.XLOOKUP($C1351,[32]PSP!$C:$C,[32]PSP!$CV:$CV)</f>
        <v>0</v>
      </c>
      <c r="CW1351" s="27">
        <f>_xlfn.XLOOKUP($C1351,[32]PSP!$C:$C,[32]PSP!$CW:$CW)</f>
        <v>1295.48</v>
      </c>
      <c r="CX1351" s="28">
        <f t="shared" ref="CX1351" si="5550">TRUNC(CW1351*CV1351,2)</f>
        <v>0</v>
      </c>
      <c r="CY1351" s="88"/>
      <c r="CZ1351" s="54">
        <f>_xlfn.XLOOKUP($C1351,[32]PSP!$C:$C,[32]PSP!$CZ:$CZ)</f>
        <v>0</v>
      </c>
      <c r="DA1351" s="27">
        <f>_xlfn.XLOOKUP($C1351,[32]PSP!$C:$C,[32]PSP!$DA:$DA)</f>
        <v>1295.48</v>
      </c>
      <c r="DB1351" s="28">
        <f t="shared" ref="DB1351" si="5551">TRUNC(DA1351*CZ1351,2)</f>
        <v>0</v>
      </c>
      <c r="DC1351" s="88"/>
      <c r="DD1351" s="54">
        <f>_xlfn.XLOOKUP($C1351,[32]PSP!$C:$C,[32]PSP!$DD:$DD)</f>
        <v>0</v>
      </c>
      <c r="DE1351" s="27">
        <f>_xlfn.XLOOKUP($C1351,[32]PSP!$C:$C,[32]PSP!$DE:$DE)</f>
        <v>1295.48</v>
      </c>
      <c r="DF1351" s="28">
        <f t="shared" ref="DF1351" si="5552">TRUNC(DE1351*DD1351,2)</f>
        <v>0</v>
      </c>
      <c r="DG1351" s="88"/>
      <c r="DH1351" s="54">
        <f>_xlfn.XLOOKUP($C1351,[32]PSP!$C:$C,[32]PSP!$DH:$DH)</f>
        <v>0</v>
      </c>
      <c r="DI1351" s="27">
        <f>_xlfn.XLOOKUP($C1351,[32]PSP!$C:$C,[32]PSP!$DI:$DI)</f>
        <v>1295.48</v>
      </c>
      <c r="DJ1351" s="28">
        <f t="shared" ref="DJ1351" si="5553">TRUNC(DI1351*DH1351,2)</f>
        <v>0</v>
      </c>
      <c r="DK1351" s="88"/>
      <c r="DL1351" s="54">
        <f>_xlfn.XLOOKUP($C1351,[32]PSP!$C:$C,[32]PSP!$DL:$DL)</f>
        <v>0</v>
      </c>
      <c r="DM1351" s="27">
        <f>_xlfn.XLOOKUP($C1351,[32]PSP!$C:$C,[32]PSP!$DM:$DM)</f>
        <v>1295.48</v>
      </c>
      <c r="DN1351" s="28">
        <f t="shared" ref="DN1351" si="5554">TRUNC(DM1351*DL1351,2)</f>
        <v>0</v>
      </c>
      <c r="DO1351" s="88"/>
      <c r="DP1351" s="54">
        <f>_xlfn.XLOOKUP($C1351,[32]PSP!$C:$C,[32]PSP!$DP:$DP)</f>
        <v>0</v>
      </c>
      <c r="DQ1351" s="27">
        <f>_xlfn.XLOOKUP($C1351,[32]PSP!$C:$C,[32]PSP!$DQ:$DQ)</f>
        <v>1295.48</v>
      </c>
      <c r="DR1351" s="28">
        <f t="shared" ref="DR1351" si="5555">TRUNC(DQ1351*DP1351,2)</f>
        <v>0</v>
      </c>
      <c r="DS1351" s="88"/>
      <c r="DT1351" s="54">
        <f>_xlfn.XLOOKUP($C1351,[32]PSP!$C:$C,[32]PSP!$DT:$DT)</f>
        <v>0</v>
      </c>
      <c r="DU1351" s="27">
        <f>_xlfn.XLOOKUP($C1351,[32]PSP!$C:$C,[32]PSP!$DU:$DU)</f>
        <v>1295.48</v>
      </c>
      <c r="DV1351" s="28">
        <f t="shared" ref="DV1351" si="5556">TRUNC(DU1351*DT1351,2)</f>
        <v>0</v>
      </c>
      <c r="DW1351" s="88"/>
      <c r="DX1351" s="54">
        <f>_xlfn.XLOOKUP($C1351,[32]PSP!$C:$C,[32]PSP!$DX:$DX)</f>
        <v>0</v>
      </c>
      <c r="DY1351" s="27">
        <f>_xlfn.XLOOKUP($C1351,[32]PSP!$C:$C,[32]PSP!$DY:$DY)</f>
        <v>1295.48</v>
      </c>
      <c r="DZ1351" s="28">
        <f t="shared" ref="DZ1351" si="5557">TRUNC(DY1351*DX1351,2)</f>
        <v>0</v>
      </c>
      <c r="EA1351" s="88"/>
      <c r="EB1351" s="54">
        <f>_xlfn.XLOOKUP($C1351,[32]PSP!$C:$C,[32]PSP!$EB:$EB)</f>
        <v>0</v>
      </c>
      <c r="EC1351" s="27">
        <f>_xlfn.XLOOKUP($C1351,[32]PSP!$C:$C,[32]PSP!$EC:$EC)</f>
        <v>1295.48</v>
      </c>
      <c r="ED1351" s="28">
        <f t="shared" ref="ED1351" si="5558">TRUNC(EC1351*EB1351,2)</f>
        <v>0</v>
      </c>
      <c r="EE1351" s="88"/>
      <c r="EF1351" s="54">
        <f>_xlfn.XLOOKUP($C1351,[32]PSP!$C:$C,[32]PSP!$EF:$EF)</f>
        <v>0</v>
      </c>
      <c r="EG1351" s="27">
        <f>_xlfn.XLOOKUP($C1351,[32]PSP!$C:$C,[32]PSP!$EG:$EG)</f>
        <v>1295.48</v>
      </c>
      <c r="EH1351" s="28">
        <f t="shared" ref="EH1351" si="5559">TRUNC(EG1351*EF1351,2)</f>
        <v>0</v>
      </c>
      <c r="EI1351" s="88"/>
      <c r="EJ1351" s="54">
        <f>_xlfn.XLOOKUP($C1351,[32]PSP!$C:$C,[32]PSP!$EJ:$EJ)</f>
        <v>0</v>
      </c>
      <c r="EK1351" s="27">
        <f>_xlfn.XLOOKUP($C1351,[32]PSP!$C:$C,[32]PSP!$EK:$EK)</f>
        <v>1295.48</v>
      </c>
      <c r="EL1351" s="28">
        <f t="shared" ref="EL1351" si="5560">TRUNC(EK1351*EJ1351,2)</f>
        <v>0</v>
      </c>
      <c r="EM1351" s="24"/>
      <c r="ES1351" s="118">
        <f t="shared" si="5152"/>
        <v>1.1767000000000001</v>
      </c>
    </row>
    <row r="1352" spans="3:149" ht="14.25" x14ac:dyDescent="0.25">
      <c r="C1352" s="111" t="s">
        <v>1460</v>
      </c>
      <c r="D1352" s="112"/>
      <c r="E1352" s="111"/>
      <c r="F1352" s="113" t="str">
        <f>_xlfn.XLOOKUP($C1352,[32]PSP!$C:$C,[32]PSP!F:F)</f>
        <v>ILUMINAÇÃO</v>
      </c>
      <c r="G1352" s="114"/>
      <c r="H1352" s="114"/>
      <c r="I1352" s="115"/>
      <c r="J1352" s="115"/>
      <c r="K1352" s="1"/>
      <c r="L1352" s="68"/>
      <c r="M1352" s="69"/>
      <c r="N1352" s="67"/>
      <c r="O1352" s="1"/>
      <c r="P1352" s="68"/>
      <c r="Q1352" s="69"/>
      <c r="R1352" s="67"/>
      <c r="S1352" s="1"/>
      <c r="T1352" s="68"/>
      <c r="U1352" s="69"/>
      <c r="V1352" s="67"/>
      <c r="W1352" s="1"/>
      <c r="X1352" s="68"/>
      <c r="Y1352" s="69"/>
      <c r="Z1352" s="67"/>
      <c r="AA1352" s="1"/>
      <c r="AB1352" s="68"/>
      <c r="AC1352" s="69"/>
      <c r="AD1352" s="67"/>
      <c r="AE1352" s="1"/>
      <c r="AF1352" s="68"/>
      <c r="AG1352" s="69"/>
      <c r="AH1352" s="67"/>
      <c r="AI1352" s="1"/>
      <c r="AJ1352" s="68"/>
      <c r="AK1352" s="69"/>
      <c r="AL1352" s="67"/>
      <c r="AM1352" s="1"/>
      <c r="AN1352" s="68"/>
      <c r="AO1352" s="69"/>
      <c r="AP1352" s="67"/>
      <c r="AQ1352" s="1"/>
      <c r="AR1352" s="68"/>
      <c r="AS1352" s="69"/>
      <c r="AT1352" s="67"/>
      <c r="AU1352" s="1"/>
      <c r="AV1352" s="68"/>
      <c r="AW1352" s="69"/>
      <c r="AX1352" s="67"/>
      <c r="AY1352" s="1"/>
      <c r="AZ1352" s="68"/>
      <c r="BA1352" s="69"/>
      <c r="BB1352" s="67"/>
      <c r="BC1352" s="1"/>
      <c r="BD1352" s="68"/>
      <c r="BE1352" s="69"/>
      <c r="BF1352" s="67"/>
      <c r="BG1352" s="1"/>
      <c r="BH1352" s="68"/>
      <c r="BI1352" s="69"/>
      <c r="BJ1352" s="67"/>
      <c r="BK1352" s="1"/>
      <c r="BL1352" s="68"/>
      <c r="BM1352" s="69"/>
      <c r="BN1352" s="67"/>
      <c r="BO1352" s="1"/>
      <c r="BP1352" s="68"/>
      <c r="BQ1352" s="69"/>
      <c r="BR1352" s="67"/>
      <c r="BS1352" s="1"/>
      <c r="BT1352" s="68"/>
      <c r="BU1352" s="69"/>
      <c r="BV1352" s="67"/>
      <c r="BW1352" s="1"/>
      <c r="BX1352" s="68"/>
      <c r="BY1352" s="69"/>
      <c r="BZ1352" s="67"/>
      <c r="CA1352" s="1"/>
      <c r="CB1352" s="68"/>
      <c r="CC1352" s="69"/>
      <c r="CD1352" s="67"/>
      <c r="CE1352" s="1"/>
      <c r="CF1352" s="68"/>
      <c r="CG1352" s="69"/>
      <c r="CH1352" s="67"/>
      <c r="CI1352" s="1"/>
      <c r="CJ1352" s="68"/>
      <c r="CK1352" s="69"/>
      <c r="CL1352" s="67"/>
      <c r="CM1352" s="1"/>
      <c r="CN1352" s="68"/>
      <c r="CO1352" s="69"/>
      <c r="CP1352" s="67"/>
      <c r="CQ1352" s="1"/>
      <c r="CR1352" s="68"/>
      <c r="CS1352" s="69"/>
      <c r="CT1352" s="67"/>
      <c r="CU1352" s="1"/>
      <c r="CV1352" s="68"/>
      <c r="CW1352" s="69"/>
      <c r="CX1352" s="67"/>
      <c r="CY1352" s="1"/>
      <c r="CZ1352" s="68"/>
      <c r="DA1352" s="69"/>
      <c r="DB1352" s="67"/>
      <c r="DC1352" s="1"/>
      <c r="DD1352" s="68"/>
      <c r="DE1352" s="69"/>
      <c r="DF1352" s="67"/>
      <c r="DG1352" s="1"/>
      <c r="DH1352" s="68"/>
      <c r="DI1352" s="69"/>
      <c r="DJ1352" s="67"/>
      <c r="DK1352" s="1"/>
      <c r="DL1352" s="68"/>
      <c r="DM1352" s="69"/>
      <c r="DN1352" s="67"/>
      <c r="DO1352" s="1"/>
      <c r="DP1352" s="68"/>
      <c r="DQ1352" s="69"/>
      <c r="DR1352" s="67"/>
      <c r="DS1352" s="1"/>
      <c r="DT1352" s="68"/>
      <c r="DU1352" s="69"/>
      <c r="DV1352" s="67"/>
      <c r="DW1352" s="1"/>
      <c r="DX1352" s="68"/>
      <c r="DY1352" s="69"/>
      <c r="DZ1352" s="67"/>
      <c r="EA1352" s="1"/>
      <c r="EB1352" s="68"/>
      <c r="EC1352" s="69"/>
      <c r="ED1352" s="67"/>
      <c r="EE1352" s="1"/>
      <c r="EF1352" s="68"/>
      <c r="EG1352" s="69"/>
      <c r="EH1352" s="67"/>
      <c r="EI1352" s="1"/>
      <c r="EJ1352" s="68"/>
      <c r="EK1352" s="69"/>
      <c r="EL1352" s="67"/>
      <c r="EM1352" s="24"/>
      <c r="ES1352" s="118">
        <f t="shared" si="5152"/>
        <v>1.1767000000000001</v>
      </c>
    </row>
    <row r="1353" spans="3:149" ht="21" x14ac:dyDescent="0.25">
      <c r="C1353" s="24" t="s">
        <v>1461</v>
      </c>
      <c r="D1353" s="43" t="str">
        <f>_xlfn.XLOOKUP($C1353,[32]PSP!$C:$C,[32]PSP!D:D)</f>
        <v>COMP_06001</v>
      </c>
      <c r="E1353" s="24" t="str">
        <f>_xlfn.XLOOKUP($C1353,[32]PSP!$C:$C,[32]PSP!E:E)</f>
        <v>COMPOSIÇÃO</v>
      </c>
      <c r="F1353" s="25" t="str">
        <f>_xlfn.XLOOKUP($C1353,[32]PSP!$C:$C,[32]PSP!F:F)</f>
        <v>GERADOR PORTATIL MONOFASICO, POTENCIA 5500 VA, MOTOR A GASOLINA, POTENCIA DO MOTOR 13 CV - FORNECIMENTO E INSTALACAO</v>
      </c>
      <c r="G1353" s="26" t="str">
        <f>_xlfn.XLOOKUP($C1353,[32]PSP!$C:$C,[32]PSP!G:G)</f>
        <v>UN</v>
      </c>
      <c r="H1353" s="53">
        <f>_xlfn.XLOOKUP($C1353,[32]PSP!$C:$C,[32]PSP!$H:$H)</f>
        <v>1</v>
      </c>
      <c r="I1353" s="28">
        <f>_xlfn.XLOOKUP($C1353,[32]PSP!$C:$C,[32]PSP!$I:$I)</f>
        <v>3607.39</v>
      </c>
      <c r="J1353" s="28">
        <f t="shared" ref="J1353:J1357" si="5561">IF(LEFT(D1353,6)="COT.IS",I1353,I1353*(1+$J$7))</f>
        <v>4244.8158130000002</v>
      </c>
      <c r="K1353" s="88"/>
      <c r="L1353" s="54">
        <f>_xlfn.XLOOKUP($C1353,[32]PSP!$C:$C,[32]PSP!$L:$L)</f>
        <v>0</v>
      </c>
      <c r="M1353" s="27">
        <f>_xlfn.XLOOKUP($C1353,[32]PSP!$C:$C,[32]PSP!$M:$M)</f>
        <v>3607.39</v>
      </c>
      <c r="N1353" s="28">
        <f t="shared" ref="N1353:N1357" si="5562">TRUNC(M1353*L1353,2)</f>
        <v>0</v>
      </c>
      <c r="O1353" s="88"/>
      <c r="P1353" s="54">
        <f>_xlfn.XLOOKUP($C1353,[32]PSP!$C:$C,[32]PSP!$P:$P)</f>
        <v>0</v>
      </c>
      <c r="Q1353" s="27">
        <f>_xlfn.XLOOKUP($C1353,[32]PSP!$C:$C,[32]PSP!$Q:$Q)</f>
        <v>3607.39</v>
      </c>
      <c r="R1353" s="28">
        <f t="shared" ref="R1353:R1357" si="5563">TRUNC(Q1353*P1353,2)</f>
        <v>0</v>
      </c>
      <c r="S1353" s="88"/>
      <c r="T1353" s="54">
        <f>_xlfn.XLOOKUP($C1353,[32]PSP!$C:$C,[32]PSP!$T:$T)</f>
        <v>0</v>
      </c>
      <c r="U1353" s="27">
        <f>_xlfn.XLOOKUP($C1353,[32]PSP!$C:$C,[32]PSP!$U:$U)</f>
        <v>3607.39</v>
      </c>
      <c r="V1353" s="28">
        <f t="shared" ref="V1353:V1357" si="5564">TRUNC(U1353*T1353,2)</f>
        <v>0</v>
      </c>
      <c r="W1353" s="88"/>
      <c r="X1353" s="54">
        <f>_xlfn.XLOOKUP($C1353,[32]PSP!$C:$C,[32]PSP!$X:$X)</f>
        <v>0</v>
      </c>
      <c r="Y1353" s="27">
        <f>_xlfn.XLOOKUP($C1353,[32]PSP!$C:$C,[32]PSP!$Y:$Y)</f>
        <v>3607.39</v>
      </c>
      <c r="Z1353" s="28">
        <f t="shared" ref="Z1353:Z1357" si="5565">TRUNC(Y1353*X1353,2)</f>
        <v>0</v>
      </c>
      <c r="AA1353" s="88"/>
      <c r="AB1353" s="54">
        <f>_xlfn.XLOOKUP($C1353,[32]PSP!$C:$C,[32]PSP!$AB:$AB)</f>
        <v>0</v>
      </c>
      <c r="AC1353" s="27">
        <f>_xlfn.XLOOKUP($C1353,[32]PSP!$C:$C,[32]PSP!$AC:$AC)</f>
        <v>3607.39</v>
      </c>
      <c r="AD1353" s="28">
        <f t="shared" ref="AD1353:AD1357" si="5566">TRUNC(AC1353*AB1353,2)</f>
        <v>0</v>
      </c>
      <c r="AE1353" s="88"/>
      <c r="AF1353" s="54">
        <f>_xlfn.XLOOKUP($C1353,[32]PSP!$C:$C,[32]PSP!$AF:$AF)</f>
        <v>0</v>
      </c>
      <c r="AG1353" s="27">
        <f>_xlfn.XLOOKUP($C1353,[32]PSP!$C:$C,[32]PSP!$AG:$AG)</f>
        <v>3607.39</v>
      </c>
      <c r="AH1353" s="28">
        <f t="shared" ref="AH1353:AH1357" si="5567">TRUNC(AG1353*AF1353,2)</f>
        <v>0</v>
      </c>
      <c r="AI1353" s="88"/>
      <c r="AJ1353" s="54">
        <f>_xlfn.XLOOKUP($C1353,[32]PSP!$C:$C,[32]PSP!$AJ:$AJ)</f>
        <v>0</v>
      </c>
      <c r="AK1353" s="27">
        <f>_xlfn.XLOOKUP($C1353,[32]PSP!$C:$C,[32]PSP!$AK:$AK)</f>
        <v>3607.39</v>
      </c>
      <c r="AL1353" s="28">
        <f t="shared" ref="AL1353:AL1357" si="5568">TRUNC(AK1353*AJ1353,2)</f>
        <v>0</v>
      </c>
      <c r="AM1353" s="88"/>
      <c r="AN1353" s="54">
        <f>_xlfn.XLOOKUP($C1353,[32]PSP!$C:$C,[32]PSP!$AN:$AN)</f>
        <v>0</v>
      </c>
      <c r="AO1353" s="27">
        <f>_xlfn.XLOOKUP($C1353,[32]PSP!$C:$C,[32]PSP!$AO:$AO)</f>
        <v>3607.39</v>
      </c>
      <c r="AP1353" s="28">
        <f t="shared" ref="AP1353:AP1357" si="5569">TRUNC(AO1353*AN1353,2)</f>
        <v>0</v>
      </c>
      <c r="AQ1353" s="88"/>
      <c r="AR1353" s="54">
        <f>_xlfn.XLOOKUP($C1353,[32]PSP!$C:$C,[32]PSP!$AR:$AR)</f>
        <v>1</v>
      </c>
      <c r="AS1353" s="27">
        <f>_xlfn.XLOOKUP($C1353,[32]PSP!$C:$C,[32]PSP!$AS:$AS)</f>
        <v>3607.39</v>
      </c>
      <c r="AT1353" s="28">
        <f t="shared" ref="AT1353:AT1357" si="5570">TRUNC(AS1353*AR1353,2)</f>
        <v>3607.39</v>
      </c>
      <c r="AU1353" s="88"/>
      <c r="AV1353" s="54">
        <f>_xlfn.XLOOKUP($C1353,[32]PSP!$C:$C,[32]PSP!$AV:$AV)</f>
        <v>0</v>
      </c>
      <c r="AW1353" s="27">
        <f>_xlfn.XLOOKUP($C1353,[32]PSP!$C:$C,[32]PSP!$AW:$AW)</f>
        <v>3607.39</v>
      </c>
      <c r="AX1353" s="28">
        <f t="shared" ref="AX1353:AX1357" si="5571">TRUNC(AW1353*AV1353,2)</f>
        <v>0</v>
      </c>
      <c r="AY1353" s="88"/>
      <c r="AZ1353" s="54">
        <f>_xlfn.XLOOKUP($C1353,[32]PSP!$C:$C,[32]PSP!$AZ:$AZ)</f>
        <v>0</v>
      </c>
      <c r="BA1353" s="27">
        <f>_xlfn.XLOOKUP($C1353,[32]PSP!$C:$C,[32]PSP!$BA:$BA)</f>
        <v>3607.39</v>
      </c>
      <c r="BB1353" s="28">
        <f t="shared" ref="BB1353:BB1357" si="5572">TRUNC(BA1353*AZ1353,2)</f>
        <v>0</v>
      </c>
      <c r="BC1353" s="88"/>
      <c r="BD1353" s="54">
        <f>_xlfn.XLOOKUP($C1353,[32]PSP!$C:$C,[32]PSP!$BD:$BD)</f>
        <v>0</v>
      </c>
      <c r="BE1353" s="27">
        <f>_xlfn.XLOOKUP($C1353,[32]PSP!$C:$C,[32]PSP!$BE:$BE)</f>
        <v>3607.39</v>
      </c>
      <c r="BF1353" s="28">
        <f t="shared" ref="BF1353:BF1357" si="5573">TRUNC(BE1353*BD1353,2)</f>
        <v>0</v>
      </c>
      <c r="BG1353" s="88"/>
      <c r="BH1353" s="54">
        <f>_xlfn.XLOOKUP($C1353,[32]PSP!$C:$C,[32]PSP!$BH:$BH)</f>
        <v>0</v>
      </c>
      <c r="BI1353" s="27">
        <f>_xlfn.XLOOKUP($C1353,[32]PSP!$C:$C,[32]PSP!$BI:$BI)</f>
        <v>3607.39</v>
      </c>
      <c r="BJ1353" s="28">
        <f t="shared" ref="BJ1353:BJ1357" si="5574">TRUNC(BI1353*BH1353,2)</f>
        <v>0</v>
      </c>
      <c r="BK1353" s="88"/>
      <c r="BL1353" s="54">
        <f>_xlfn.XLOOKUP($C1353,[32]PSP!$C:$C,[32]PSP!$BL:$BL)</f>
        <v>0</v>
      </c>
      <c r="BM1353" s="27">
        <f>_xlfn.XLOOKUP($C1353,[32]PSP!$C:$C,[32]PSP!$BM:$BM)</f>
        <v>3607.39</v>
      </c>
      <c r="BN1353" s="28">
        <f t="shared" ref="BN1353:BN1357" si="5575">TRUNC(BM1353*BL1353,2)</f>
        <v>0</v>
      </c>
      <c r="BO1353" s="88"/>
      <c r="BP1353" s="54">
        <f>_xlfn.XLOOKUP($C1353,[32]PSP!$C:$C,[32]PSP!$BP:$BP)</f>
        <v>0</v>
      </c>
      <c r="BQ1353" s="27">
        <f>_xlfn.XLOOKUP($C1353,[32]PSP!$C:$C,[32]PSP!$BQ:$BQ)</f>
        <v>3607.39</v>
      </c>
      <c r="BR1353" s="28">
        <f t="shared" ref="BR1353:BR1357" si="5576">TRUNC(BQ1353*BP1353,2)</f>
        <v>0</v>
      </c>
      <c r="BS1353" s="88"/>
      <c r="BT1353" s="54">
        <f>_xlfn.XLOOKUP($C1353,[32]PSP!$C:$C,[32]PSP!$BT:$BT)</f>
        <v>0</v>
      </c>
      <c r="BU1353" s="27">
        <f>_xlfn.XLOOKUP($C1353,[32]PSP!$C:$C,[32]PSP!$BU:$BU)</f>
        <v>3607.39</v>
      </c>
      <c r="BV1353" s="28">
        <f t="shared" ref="BV1353:BV1357" si="5577">TRUNC(BU1353*BT1353,2)</f>
        <v>0</v>
      </c>
      <c r="BW1353" s="88"/>
      <c r="BX1353" s="54">
        <f>_xlfn.XLOOKUP($C1353,[32]PSP!$C:$C,[32]PSP!$BX:$BX)</f>
        <v>0</v>
      </c>
      <c r="BY1353" s="27">
        <f>_xlfn.XLOOKUP($C1353,[32]PSP!$C:$C,[32]PSP!$BY:$BY)</f>
        <v>3607.39</v>
      </c>
      <c r="BZ1353" s="28">
        <f t="shared" ref="BZ1353:BZ1357" si="5578">TRUNC(BY1353*BX1353,2)</f>
        <v>0</v>
      </c>
      <c r="CA1353" s="88"/>
      <c r="CB1353" s="54">
        <f>_xlfn.XLOOKUP($C1353,[32]PSP!$C:$C,[32]PSP!$CB:$CB)</f>
        <v>0</v>
      </c>
      <c r="CC1353" s="27">
        <f>_xlfn.XLOOKUP($C1353,[32]PSP!$C:$C,[32]PSP!$CC:$CC)</f>
        <v>3607.39</v>
      </c>
      <c r="CD1353" s="28">
        <f t="shared" ref="CD1353:CD1357" si="5579">TRUNC(CC1353*CB1353,2)</f>
        <v>0</v>
      </c>
      <c r="CE1353" s="88"/>
      <c r="CF1353" s="54">
        <f>_xlfn.XLOOKUP($C1353,[32]PSP!$C:$C,[32]PSP!$CF:$CF)</f>
        <v>0</v>
      </c>
      <c r="CG1353" s="27">
        <f>_xlfn.XLOOKUP($C1353,[32]PSP!$C:$C,[32]PSP!$CG:$CG)</f>
        <v>3607.39</v>
      </c>
      <c r="CH1353" s="28">
        <f t="shared" ref="CH1353:CH1357" si="5580">TRUNC(CG1353*CF1353,2)</f>
        <v>0</v>
      </c>
      <c r="CI1353" s="88"/>
      <c r="CJ1353" s="54">
        <f>_xlfn.XLOOKUP($C1353,[32]PSP!$C:$C,[32]PSP!$CJ:$CJ)</f>
        <v>0</v>
      </c>
      <c r="CK1353" s="27">
        <f>_xlfn.XLOOKUP($C1353,[32]PSP!$C:$C,[32]PSP!$CK:$CK)</f>
        <v>3607.39</v>
      </c>
      <c r="CL1353" s="28">
        <f t="shared" ref="CL1353:CL1357" si="5581">TRUNC(CK1353*CJ1353,2)</f>
        <v>0</v>
      </c>
      <c r="CM1353" s="88"/>
      <c r="CN1353" s="54">
        <f>_xlfn.XLOOKUP($C1353,[32]PSP!$C:$C,[32]PSP!$CN:$CN)</f>
        <v>0</v>
      </c>
      <c r="CO1353" s="27">
        <f>_xlfn.XLOOKUP($C1353,[32]PSP!$C:$C,[32]PSP!$CO:$CO)</f>
        <v>3607.39</v>
      </c>
      <c r="CP1353" s="28">
        <f t="shared" ref="CP1353:CP1357" si="5582">TRUNC(CO1353*CN1353,2)</f>
        <v>0</v>
      </c>
      <c r="CQ1353" s="88"/>
      <c r="CR1353" s="54">
        <f>_xlfn.XLOOKUP($C1353,[32]PSP!$C:$C,[32]PSP!$CR:$CR)</f>
        <v>0</v>
      </c>
      <c r="CS1353" s="27">
        <f>_xlfn.XLOOKUP($C1353,[32]PSP!$C:$C,[32]PSP!$CS:$CS)</f>
        <v>3607.39</v>
      </c>
      <c r="CT1353" s="28">
        <f t="shared" ref="CT1353:CT1357" si="5583">TRUNC(CS1353*CR1353,2)</f>
        <v>0</v>
      </c>
      <c r="CU1353" s="88"/>
      <c r="CV1353" s="54">
        <f>_xlfn.XLOOKUP($C1353,[32]PSP!$C:$C,[32]PSP!$CV:$CV)</f>
        <v>0</v>
      </c>
      <c r="CW1353" s="27">
        <f>_xlfn.XLOOKUP($C1353,[32]PSP!$C:$C,[32]PSP!$CW:$CW)</f>
        <v>3607.39</v>
      </c>
      <c r="CX1353" s="28">
        <f t="shared" ref="CX1353:CX1357" si="5584">TRUNC(CW1353*CV1353,2)</f>
        <v>0</v>
      </c>
      <c r="CY1353" s="88"/>
      <c r="CZ1353" s="54">
        <f>_xlfn.XLOOKUP($C1353,[32]PSP!$C:$C,[32]PSP!$CZ:$CZ)</f>
        <v>0</v>
      </c>
      <c r="DA1353" s="27">
        <f>_xlfn.XLOOKUP($C1353,[32]PSP!$C:$C,[32]PSP!$DA:$DA)</f>
        <v>3607.39</v>
      </c>
      <c r="DB1353" s="28">
        <f t="shared" ref="DB1353:DB1357" si="5585">TRUNC(DA1353*CZ1353,2)</f>
        <v>0</v>
      </c>
      <c r="DC1353" s="88"/>
      <c r="DD1353" s="54">
        <f>_xlfn.XLOOKUP($C1353,[32]PSP!$C:$C,[32]PSP!$DD:$DD)</f>
        <v>0</v>
      </c>
      <c r="DE1353" s="27">
        <f>_xlfn.XLOOKUP($C1353,[32]PSP!$C:$C,[32]PSP!$DE:$DE)</f>
        <v>3607.39</v>
      </c>
      <c r="DF1353" s="28">
        <f t="shared" ref="DF1353:DF1357" si="5586">TRUNC(DE1353*DD1353,2)</f>
        <v>0</v>
      </c>
      <c r="DG1353" s="88"/>
      <c r="DH1353" s="54">
        <f>_xlfn.XLOOKUP($C1353,[32]PSP!$C:$C,[32]PSP!$DH:$DH)</f>
        <v>0</v>
      </c>
      <c r="DI1353" s="27">
        <f>_xlfn.XLOOKUP($C1353,[32]PSP!$C:$C,[32]PSP!$DI:$DI)</f>
        <v>3607.39</v>
      </c>
      <c r="DJ1353" s="28">
        <f t="shared" ref="DJ1353:DJ1357" si="5587">TRUNC(DI1353*DH1353,2)</f>
        <v>0</v>
      </c>
      <c r="DK1353" s="88"/>
      <c r="DL1353" s="54">
        <f>_xlfn.XLOOKUP($C1353,[32]PSP!$C:$C,[32]PSP!$DL:$DL)</f>
        <v>0</v>
      </c>
      <c r="DM1353" s="27">
        <f>_xlfn.XLOOKUP($C1353,[32]PSP!$C:$C,[32]PSP!$DM:$DM)</f>
        <v>3607.39</v>
      </c>
      <c r="DN1353" s="28">
        <f t="shared" ref="DN1353:DN1357" si="5588">TRUNC(DM1353*DL1353,2)</f>
        <v>0</v>
      </c>
      <c r="DO1353" s="88"/>
      <c r="DP1353" s="54">
        <f>_xlfn.XLOOKUP($C1353,[32]PSP!$C:$C,[32]PSP!$DP:$DP)</f>
        <v>0</v>
      </c>
      <c r="DQ1353" s="27">
        <f>_xlfn.XLOOKUP($C1353,[32]PSP!$C:$C,[32]PSP!$DQ:$DQ)</f>
        <v>3607.39</v>
      </c>
      <c r="DR1353" s="28">
        <f t="shared" ref="DR1353:DR1357" si="5589">TRUNC(DQ1353*DP1353,2)</f>
        <v>0</v>
      </c>
      <c r="DS1353" s="88"/>
      <c r="DT1353" s="54">
        <f>_xlfn.XLOOKUP($C1353,[32]PSP!$C:$C,[32]PSP!$DT:$DT)</f>
        <v>0</v>
      </c>
      <c r="DU1353" s="27">
        <f>_xlfn.XLOOKUP($C1353,[32]PSP!$C:$C,[32]PSP!$DU:$DU)</f>
        <v>3607.39</v>
      </c>
      <c r="DV1353" s="28">
        <f t="shared" ref="DV1353:DV1357" si="5590">TRUNC(DU1353*DT1353,2)</f>
        <v>0</v>
      </c>
      <c r="DW1353" s="88"/>
      <c r="DX1353" s="54">
        <f>_xlfn.XLOOKUP($C1353,[32]PSP!$C:$C,[32]PSP!$DX:$DX)</f>
        <v>0</v>
      </c>
      <c r="DY1353" s="27">
        <f>_xlfn.XLOOKUP($C1353,[32]PSP!$C:$C,[32]PSP!$DY:$DY)</f>
        <v>3607.39</v>
      </c>
      <c r="DZ1353" s="28">
        <f t="shared" ref="DZ1353:DZ1357" si="5591">TRUNC(DY1353*DX1353,2)</f>
        <v>0</v>
      </c>
      <c r="EA1353" s="88"/>
      <c r="EB1353" s="54">
        <f>_xlfn.XLOOKUP($C1353,[32]PSP!$C:$C,[32]PSP!$EB:$EB)</f>
        <v>0</v>
      </c>
      <c r="EC1353" s="27">
        <f>_xlfn.XLOOKUP($C1353,[32]PSP!$C:$C,[32]PSP!$EC:$EC)</f>
        <v>3607.39</v>
      </c>
      <c r="ED1353" s="28">
        <f t="shared" ref="ED1353:ED1357" si="5592">TRUNC(EC1353*EB1353,2)</f>
        <v>0</v>
      </c>
      <c r="EE1353" s="88"/>
      <c r="EF1353" s="54">
        <f>_xlfn.XLOOKUP($C1353,[32]PSP!$C:$C,[32]PSP!$EF:$EF)</f>
        <v>0</v>
      </c>
      <c r="EG1353" s="27">
        <f>_xlfn.XLOOKUP($C1353,[32]PSP!$C:$C,[32]PSP!$EG:$EG)</f>
        <v>3607.39</v>
      </c>
      <c r="EH1353" s="28">
        <f t="shared" ref="EH1353:EH1357" si="5593">TRUNC(EG1353*EF1353,2)</f>
        <v>0</v>
      </c>
      <c r="EI1353" s="88"/>
      <c r="EJ1353" s="54">
        <f>_xlfn.XLOOKUP($C1353,[32]PSP!$C:$C,[32]PSP!$EJ:$EJ)</f>
        <v>0</v>
      </c>
      <c r="EK1353" s="27">
        <f>_xlfn.XLOOKUP($C1353,[32]PSP!$C:$C,[32]PSP!$EK:$EK)</f>
        <v>3607.39</v>
      </c>
      <c r="EL1353" s="28">
        <f t="shared" ref="EL1353:EL1357" si="5594">TRUNC(EK1353*EJ1353,2)</f>
        <v>0</v>
      </c>
      <c r="EM1353" s="24"/>
      <c r="ES1353" s="118">
        <f t="shared" ref="ES1353:ES1416" si="5595">IF(LEFT(D1353,6)="COT.IS",1,1+$J$7)</f>
        <v>1.1767000000000001</v>
      </c>
    </row>
    <row r="1354" spans="3:149" ht="21" x14ac:dyDescent="0.25">
      <c r="C1354" s="24" t="s">
        <v>1462</v>
      </c>
      <c r="D1354" s="43" t="str">
        <f>_xlfn.XLOOKUP($C1354,[32]PSP!$C:$C,[32]PSP!D:D)</f>
        <v>COMP_06002</v>
      </c>
      <c r="E1354" s="24" t="str">
        <f>_xlfn.XLOOKUP($C1354,[32]PSP!$C:$C,[32]PSP!E:E)</f>
        <v>COMPOSIÇÃO</v>
      </c>
      <c r="F1354" s="25" t="str">
        <f>_xlfn.XLOOKUP($C1354,[32]PSP!$C:$C,[32]PSP!F:F)</f>
        <v>EXECUÇÃO DE POÇO ARTESIANO COM PROFUNDIDADE MÉDIA DE 15M E RESERVATÓRIO ELEVADO DE 5.000L</v>
      </c>
      <c r="G1354" s="26" t="str">
        <f>_xlfn.XLOOKUP($C1354,[32]PSP!$C:$C,[32]PSP!G:G)</f>
        <v>UN</v>
      </c>
      <c r="H1354" s="53">
        <f>_xlfn.XLOOKUP($C1354,[32]PSP!$C:$C,[32]PSP!$H:$H)</f>
        <v>1</v>
      </c>
      <c r="I1354" s="28">
        <f>_xlfn.XLOOKUP($C1354,[32]PSP!$C:$C,[32]PSP!$I:$I)</f>
        <v>13755.59</v>
      </c>
      <c r="J1354" s="28">
        <f t="shared" si="5561"/>
        <v>16186.202753000001</v>
      </c>
      <c r="K1354" s="88"/>
      <c r="L1354" s="54">
        <f>_xlfn.XLOOKUP($C1354,[32]PSP!$C:$C,[32]PSP!$L:$L)</f>
        <v>0</v>
      </c>
      <c r="M1354" s="27">
        <f>_xlfn.XLOOKUP($C1354,[32]PSP!$C:$C,[32]PSP!$M:$M)</f>
        <v>13755.59</v>
      </c>
      <c r="N1354" s="28">
        <f t="shared" si="5562"/>
        <v>0</v>
      </c>
      <c r="O1354" s="88"/>
      <c r="P1354" s="54">
        <f>_xlfn.XLOOKUP($C1354,[32]PSP!$C:$C,[32]PSP!$P:$P)</f>
        <v>0</v>
      </c>
      <c r="Q1354" s="27">
        <f>_xlfn.XLOOKUP($C1354,[32]PSP!$C:$C,[32]PSP!$Q:$Q)</f>
        <v>13755.59</v>
      </c>
      <c r="R1354" s="28">
        <f t="shared" si="5563"/>
        <v>0</v>
      </c>
      <c r="S1354" s="88"/>
      <c r="T1354" s="54">
        <f>_xlfn.XLOOKUP($C1354,[32]PSP!$C:$C,[32]PSP!$T:$T)</f>
        <v>0</v>
      </c>
      <c r="U1354" s="27">
        <f>_xlfn.XLOOKUP($C1354,[32]PSP!$C:$C,[32]PSP!$U:$U)</f>
        <v>13755.59</v>
      </c>
      <c r="V1354" s="28">
        <f t="shared" si="5564"/>
        <v>0</v>
      </c>
      <c r="W1354" s="88"/>
      <c r="X1354" s="54">
        <f>_xlfn.XLOOKUP($C1354,[32]PSP!$C:$C,[32]PSP!$X:$X)</f>
        <v>0</v>
      </c>
      <c r="Y1354" s="27">
        <f>_xlfn.XLOOKUP($C1354,[32]PSP!$C:$C,[32]PSP!$Y:$Y)</f>
        <v>13755.59</v>
      </c>
      <c r="Z1354" s="28">
        <f t="shared" si="5565"/>
        <v>0</v>
      </c>
      <c r="AA1354" s="88"/>
      <c r="AB1354" s="54">
        <f>_xlfn.XLOOKUP($C1354,[32]PSP!$C:$C,[32]PSP!$AB:$AB)</f>
        <v>0</v>
      </c>
      <c r="AC1354" s="27">
        <f>_xlfn.XLOOKUP($C1354,[32]PSP!$C:$C,[32]PSP!$AC:$AC)</f>
        <v>13755.59</v>
      </c>
      <c r="AD1354" s="28">
        <f t="shared" si="5566"/>
        <v>0</v>
      </c>
      <c r="AE1354" s="88"/>
      <c r="AF1354" s="54">
        <f>_xlfn.XLOOKUP($C1354,[32]PSP!$C:$C,[32]PSP!$AF:$AF)</f>
        <v>0</v>
      </c>
      <c r="AG1354" s="27">
        <f>_xlfn.XLOOKUP($C1354,[32]PSP!$C:$C,[32]PSP!$AG:$AG)</f>
        <v>13755.59</v>
      </c>
      <c r="AH1354" s="28">
        <f t="shared" si="5567"/>
        <v>0</v>
      </c>
      <c r="AI1354" s="88"/>
      <c r="AJ1354" s="54">
        <f>_xlfn.XLOOKUP($C1354,[32]PSP!$C:$C,[32]PSP!$AJ:$AJ)</f>
        <v>0</v>
      </c>
      <c r="AK1354" s="27">
        <f>_xlfn.XLOOKUP($C1354,[32]PSP!$C:$C,[32]PSP!$AK:$AK)</f>
        <v>13755.59</v>
      </c>
      <c r="AL1354" s="28">
        <f t="shared" si="5568"/>
        <v>0</v>
      </c>
      <c r="AM1354" s="88"/>
      <c r="AN1354" s="54">
        <f>_xlfn.XLOOKUP($C1354,[32]PSP!$C:$C,[32]PSP!$AN:$AN)</f>
        <v>0</v>
      </c>
      <c r="AO1354" s="27">
        <f>_xlfn.XLOOKUP($C1354,[32]PSP!$C:$C,[32]PSP!$AO:$AO)</f>
        <v>13755.59</v>
      </c>
      <c r="AP1354" s="28">
        <f t="shared" si="5569"/>
        <v>0</v>
      </c>
      <c r="AQ1354" s="88"/>
      <c r="AR1354" s="54">
        <f>_xlfn.XLOOKUP($C1354,[32]PSP!$C:$C,[32]PSP!$AR:$AR)</f>
        <v>1</v>
      </c>
      <c r="AS1354" s="27">
        <f>_xlfn.XLOOKUP($C1354,[32]PSP!$C:$C,[32]PSP!$AS:$AS)</f>
        <v>13755.59</v>
      </c>
      <c r="AT1354" s="28">
        <f t="shared" si="5570"/>
        <v>13755.59</v>
      </c>
      <c r="AU1354" s="88"/>
      <c r="AV1354" s="54">
        <f>_xlfn.XLOOKUP($C1354,[32]PSP!$C:$C,[32]PSP!$AV:$AV)</f>
        <v>0</v>
      </c>
      <c r="AW1354" s="27">
        <f>_xlfn.XLOOKUP($C1354,[32]PSP!$C:$C,[32]PSP!$AW:$AW)</f>
        <v>13755.59</v>
      </c>
      <c r="AX1354" s="28">
        <f t="shared" si="5571"/>
        <v>0</v>
      </c>
      <c r="AY1354" s="88"/>
      <c r="AZ1354" s="54">
        <f>_xlfn.XLOOKUP($C1354,[32]PSP!$C:$C,[32]PSP!$AZ:$AZ)</f>
        <v>0</v>
      </c>
      <c r="BA1354" s="27">
        <f>_xlfn.XLOOKUP($C1354,[32]PSP!$C:$C,[32]PSP!$BA:$BA)</f>
        <v>13755.59</v>
      </c>
      <c r="BB1354" s="28">
        <f t="shared" si="5572"/>
        <v>0</v>
      </c>
      <c r="BC1354" s="88"/>
      <c r="BD1354" s="54">
        <f>_xlfn.XLOOKUP($C1354,[32]PSP!$C:$C,[32]PSP!$BD:$BD)</f>
        <v>0</v>
      </c>
      <c r="BE1354" s="27">
        <f>_xlfn.XLOOKUP($C1354,[32]PSP!$C:$C,[32]PSP!$BE:$BE)</f>
        <v>13755.59</v>
      </c>
      <c r="BF1354" s="28">
        <f t="shared" si="5573"/>
        <v>0</v>
      </c>
      <c r="BG1354" s="88"/>
      <c r="BH1354" s="54">
        <f>_xlfn.XLOOKUP($C1354,[32]PSP!$C:$C,[32]PSP!$BH:$BH)</f>
        <v>0</v>
      </c>
      <c r="BI1354" s="27">
        <f>_xlfn.XLOOKUP($C1354,[32]PSP!$C:$C,[32]PSP!$BI:$BI)</f>
        <v>13755.59</v>
      </c>
      <c r="BJ1354" s="28">
        <f t="shared" si="5574"/>
        <v>0</v>
      </c>
      <c r="BK1354" s="88"/>
      <c r="BL1354" s="54">
        <f>_xlfn.XLOOKUP($C1354,[32]PSP!$C:$C,[32]PSP!$BL:$BL)</f>
        <v>0</v>
      </c>
      <c r="BM1354" s="27">
        <f>_xlfn.XLOOKUP($C1354,[32]PSP!$C:$C,[32]PSP!$BM:$BM)</f>
        <v>13755.59</v>
      </c>
      <c r="BN1354" s="28">
        <f t="shared" si="5575"/>
        <v>0</v>
      </c>
      <c r="BO1354" s="88"/>
      <c r="BP1354" s="54">
        <f>_xlfn.XLOOKUP($C1354,[32]PSP!$C:$C,[32]PSP!$BP:$BP)</f>
        <v>0</v>
      </c>
      <c r="BQ1354" s="27">
        <f>_xlfn.XLOOKUP($C1354,[32]PSP!$C:$C,[32]PSP!$BQ:$BQ)</f>
        <v>13755.59</v>
      </c>
      <c r="BR1354" s="28">
        <f t="shared" si="5576"/>
        <v>0</v>
      </c>
      <c r="BS1354" s="88"/>
      <c r="BT1354" s="54">
        <f>_xlfn.XLOOKUP($C1354,[32]PSP!$C:$C,[32]PSP!$BT:$BT)</f>
        <v>0</v>
      </c>
      <c r="BU1354" s="27">
        <f>_xlfn.XLOOKUP($C1354,[32]PSP!$C:$C,[32]PSP!$BU:$BU)</f>
        <v>13755.59</v>
      </c>
      <c r="BV1354" s="28">
        <f t="shared" si="5577"/>
        <v>0</v>
      </c>
      <c r="BW1354" s="88"/>
      <c r="BX1354" s="54">
        <f>_xlfn.XLOOKUP($C1354,[32]PSP!$C:$C,[32]PSP!$BX:$BX)</f>
        <v>0</v>
      </c>
      <c r="BY1354" s="27">
        <f>_xlfn.XLOOKUP($C1354,[32]PSP!$C:$C,[32]PSP!$BY:$BY)</f>
        <v>13755.59</v>
      </c>
      <c r="BZ1354" s="28">
        <f t="shared" si="5578"/>
        <v>0</v>
      </c>
      <c r="CA1354" s="88"/>
      <c r="CB1354" s="54">
        <f>_xlfn.XLOOKUP($C1354,[32]PSP!$C:$C,[32]PSP!$CB:$CB)</f>
        <v>0</v>
      </c>
      <c r="CC1354" s="27">
        <f>_xlfn.XLOOKUP($C1354,[32]PSP!$C:$C,[32]PSP!$CC:$CC)</f>
        <v>13755.59</v>
      </c>
      <c r="CD1354" s="28">
        <f t="shared" si="5579"/>
        <v>0</v>
      </c>
      <c r="CE1354" s="88"/>
      <c r="CF1354" s="54">
        <f>_xlfn.XLOOKUP($C1354,[32]PSP!$C:$C,[32]PSP!$CF:$CF)</f>
        <v>0</v>
      </c>
      <c r="CG1354" s="27">
        <f>_xlfn.XLOOKUP($C1354,[32]PSP!$C:$C,[32]PSP!$CG:$CG)</f>
        <v>13755.59</v>
      </c>
      <c r="CH1354" s="28">
        <f t="shared" si="5580"/>
        <v>0</v>
      </c>
      <c r="CI1354" s="88"/>
      <c r="CJ1354" s="54">
        <f>_xlfn.XLOOKUP($C1354,[32]PSP!$C:$C,[32]PSP!$CJ:$CJ)</f>
        <v>0</v>
      </c>
      <c r="CK1354" s="27">
        <f>_xlfn.XLOOKUP($C1354,[32]PSP!$C:$C,[32]PSP!$CK:$CK)</f>
        <v>13755.59</v>
      </c>
      <c r="CL1354" s="28">
        <f t="shared" si="5581"/>
        <v>0</v>
      </c>
      <c r="CM1354" s="88"/>
      <c r="CN1354" s="54">
        <f>_xlfn.XLOOKUP($C1354,[32]PSP!$C:$C,[32]PSP!$CN:$CN)</f>
        <v>0</v>
      </c>
      <c r="CO1354" s="27">
        <f>_xlfn.XLOOKUP($C1354,[32]PSP!$C:$C,[32]PSP!$CO:$CO)</f>
        <v>13755.59</v>
      </c>
      <c r="CP1354" s="28">
        <f t="shared" si="5582"/>
        <v>0</v>
      </c>
      <c r="CQ1354" s="88"/>
      <c r="CR1354" s="54">
        <f>_xlfn.XLOOKUP($C1354,[32]PSP!$C:$C,[32]PSP!$CR:$CR)</f>
        <v>0</v>
      </c>
      <c r="CS1354" s="27">
        <f>_xlfn.XLOOKUP($C1354,[32]PSP!$C:$C,[32]PSP!$CS:$CS)</f>
        <v>13755.59</v>
      </c>
      <c r="CT1354" s="28">
        <f t="shared" si="5583"/>
        <v>0</v>
      </c>
      <c r="CU1354" s="88"/>
      <c r="CV1354" s="54">
        <f>_xlfn.XLOOKUP($C1354,[32]PSP!$C:$C,[32]PSP!$CV:$CV)</f>
        <v>0</v>
      </c>
      <c r="CW1354" s="27">
        <f>_xlfn.XLOOKUP($C1354,[32]PSP!$C:$C,[32]PSP!$CW:$CW)</f>
        <v>13755.59</v>
      </c>
      <c r="CX1354" s="28">
        <f t="shared" si="5584"/>
        <v>0</v>
      </c>
      <c r="CY1354" s="88"/>
      <c r="CZ1354" s="54">
        <f>_xlfn.XLOOKUP($C1354,[32]PSP!$C:$C,[32]PSP!$CZ:$CZ)</f>
        <v>0</v>
      </c>
      <c r="DA1354" s="27">
        <f>_xlfn.XLOOKUP($C1354,[32]PSP!$C:$C,[32]PSP!$DA:$DA)</f>
        <v>13755.59</v>
      </c>
      <c r="DB1354" s="28">
        <f t="shared" si="5585"/>
        <v>0</v>
      </c>
      <c r="DC1354" s="88"/>
      <c r="DD1354" s="54">
        <f>_xlfn.XLOOKUP($C1354,[32]PSP!$C:$C,[32]PSP!$DD:$DD)</f>
        <v>0</v>
      </c>
      <c r="DE1354" s="27">
        <f>_xlfn.XLOOKUP($C1354,[32]PSP!$C:$C,[32]PSP!$DE:$DE)</f>
        <v>13755.59</v>
      </c>
      <c r="DF1354" s="28">
        <f t="shared" si="5586"/>
        <v>0</v>
      </c>
      <c r="DG1354" s="88"/>
      <c r="DH1354" s="54">
        <f>_xlfn.XLOOKUP($C1354,[32]PSP!$C:$C,[32]PSP!$DH:$DH)</f>
        <v>0</v>
      </c>
      <c r="DI1354" s="27">
        <f>_xlfn.XLOOKUP($C1354,[32]PSP!$C:$C,[32]PSP!$DI:$DI)</f>
        <v>13755.59</v>
      </c>
      <c r="DJ1354" s="28">
        <f t="shared" si="5587"/>
        <v>0</v>
      </c>
      <c r="DK1354" s="88"/>
      <c r="DL1354" s="54">
        <f>_xlfn.XLOOKUP($C1354,[32]PSP!$C:$C,[32]PSP!$DL:$DL)</f>
        <v>0</v>
      </c>
      <c r="DM1354" s="27">
        <f>_xlfn.XLOOKUP($C1354,[32]PSP!$C:$C,[32]PSP!$DM:$DM)</f>
        <v>13755.59</v>
      </c>
      <c r="DN1354" s="28">
        <f t="shared" si="5588"/>
        <v>0</v>
      </c>
      <c r="DO1354" s="88"/>
      <c r="DP1354" s="54">
        <f>_xlfn.XLOOKUP($C1354,[32]PSP!$C:$C,[32]PSP!$DP:$DP)</f>
        <v>0</v>
      </c>
      <c r="DQ1354" s="27">
        <f>_xlfn.XLOOKUP($C1354,[32]PSP!$C:$C,[32]PSP!$DQ:$DQ)</f>
        <v>13755.59</v>
      </c>
      <c r="DR1354" s="28">
        <f t="shared" si="5589"/>
        <v>0</v>
      </c>
      <c r="DS1354" s="88"/>
      <c r="DT1354" s="54">
        <f>_xlfn.XLOOKUP($C1354,[32]PSP!$C:$C,[32]PSP!$DT:$DT)</f>
        <v>0</v>
      </c>
      <c r="DU1354" s="27">
        <f>_xlfn.XLOOKUP($C1354,[32]PSP!$C:$C,[32]PSP!$DU:$DU)</f>
        <v>13755.59</v>
      </c>
      <c r="DV1354" s="28">
        <f t="shared" si="5590"/>
        <v>0</v>
      </c>
      <c r="DW1354" s="88"/>
      <c r="DX1354" s="54">
        <f>_xlfn.XLOOKUP($C1354,[32]PSP!$C:$C,[32]PSP!$DX:$DX)</f>
        <v>0</v>
      </c>
      <c r="DY1354" s="27">
        <f>_xlfn.XLOOKUP($C1354,[32]PSP!$C:$C,[32]PSP!$DY:$DY)</f>
        <v>13755.59</v>
      </c>
      <c r="DZ1354" s="28">
        <f t="shared" si="5591"/>
        <v>0</v>
      </c>
      <c r="EA1354" s="88"/>
      <c r="EB1354" s="54">
        <f>_xlfn.XLOOKUP($C1354,[32]PSP!$C:$C,[32]PSP!$EB:$EB)</f>
        <v>0</v>
      </c>
      <c r="EC1354" s="27">
        <f>_xlfn.XLOOKUP($C1354,[32]PSP!$C:$C,[32]PSP!$EC:$EC)</f>
        <v>13755.59</v>
      </c>
      <c r="ED1354" s="28">
        <f t="shared" si="5592"/>
        <v>0</v>
      </c>
      <c r="EE1354" s="88"/>
      <c r="EF1354" s="54">
        <f>_xlfn.XLOOKUP($C1354,[32]PSP!$C:$C,[32]PSP!$EF:$EF)</f>
        <v>0</v>
      </c>
      <c r="EG1354" s="27">
        <f>_xlfn.XLOOKUP($C1354,[32]PSP!$C:$C,[32]PSP!$EG:$EG)</f>
        <v>13755.59</v>
      </c>
      <c r="EH1354" s="28">
        <f t="shared" si="5593"/>
        <v>0</v>
      </c>
      <c r="EI1354" s="88"/>
      <c r="EJ1354" s="54">
        <f>_xlfn.XLOOKUP($C1354,[32]PSP!$C:$C,[32]PSP!$EJ:$EJ)</f>
        <v>0</v>
      </c>
      <c r="EK1354" s="27">
        <f>_xlfn.XLOOKUP($C1354,[32]PSP!$C:$C,[32]PSP!$EK:$EK)</f>
        <v>13755.59</v>
      </c>
      <c r="EL1354" s="28">
        <f t="shared" si="5594"/>
        <v>0</v>
      </c>
      <c r="EM1354" s="24"/>
      <c r="ES1354" s="118">
        <f t="shared" si="5595"/>
        <v>1.1767000000000001</v>
      </c>
    </row>
    <row r="1355" spans="3:149" ht="21" x14ac:dyDescent="0.25">
      <c r="C1355" s="24" t="s">
        <v>1463</v>
      </c>
      <c r="D1355" s="43">
        <f>_xlfn.XLOOKUP($C1355,[32]PSP!$C:$C,[32]PSP!D:D)</f>
        <v>98522</v>
      </c>
      <c r="E1355" s="24" t="str">
        <f>_xlfn.XLOOKUP($C1355,[32]PSP!$C:$C,[32]PSP!E:E)</f>
        <v>SINAPI SERVIÇO</v>
      </c>
      <c r="F1355" s="25" t="str">
        <f>_xlfn.XLOOKUP($C1355,[32]PSP!$C:$C,[32]PSP!F:F)</f>
        <v>ALAMBRADO EM MOURÕES DE CONCRETO, COM TELA DE ARAME GALVANIZADO (INCLUSIVE MURETA EM CONCRETO). AF_05/2018</v>
      </c>
      <c r="G1355" s="26" t="str">
        <f>_xlfn.XLOOKUP($C1355,[32]PSP!$C:$C,[32]PSP!G:G)</f>
        <v>M</v>
      </c>
      <c r="H1355" s="53">
        <f>_xlfn.XLOOKUP($C1355,[32]PSP!$C:$C,[32]PSP!$H:$H)</f>
        <v>500</v>
      </c>
      <c r="I1355" s="28">
        <f>_xlfn.XLOOKUP($C1355,[32]PSP!$C:$C,[32]PSP!$I:$I)</f>
        <v>56940</v>
      </c>
      <c r="J1355" s="28">
        <f t="shared" si="5561"/>
        <v>67001.29800000001</v>
      </c>
      <c r="K1355" s="88"/>
      <c r="L1355" s="54">
        <f>_xlfn.XLOOKUP($C1355,[32]PSP!$C:$C,[32]PSP!$L:$L)</f>
        <v>0</v>
      </c>
      <c r="M1355" s="27">
        <f>_xlfn.XLOOKUP($C1355,[32]PSP!$C:$C,[32]PSP!$M:$M)</f>
        <v>113.88</v>
      </c>
      <c r="N1355" s="28">
        <f t="shared" si="5562"/>
        <v>0</v>
      </c>
      <c r="O1355" s="88"/>
      <c r="P1355" s="54">
        <f>_xlfn.XLOOKUP($C1355,[32]PSP!$C:$C,[32]PSP!$P:$P)</f>
        <v>0</v>
      </c>
      <c r="Q1355" s="27">
        <f>_xlfn.XLOOKUP($C1355,[32]PSP!$C:$C,[32]PSP!$Q:$Q)</f>
        <v>113.88</v>
      </c>
      <c r="R1355" s="28">
        <f t="shared" si="5563"/>
        <v>0</v>
      </c>
      <c r="S1355" s="88"/>
      <c r="T1355" s="54">
        <f>_xlfn.XLOOKUP($C1355,[32]PSP!$C:$C,[32]PSP!$T:$T)</f>
        <v>0</v>
      </c>
      <c r="U1355" s="27">
        <f>_xlfn.XLOOKUP($C1355,[32]PSP!$C:$C,[32]PSP!$U:$U)</f>
        <v>113.88</v>
      </c>
      <c r="V1355" s="28">
        <f t="shared" si="5564"/>
        <v>0</v>
      </c>
      <c r="W1355" s="88"/>
      <c r="X1355" s="54">
        <f>_xlfn.XLOOKUP($C1355,[32]PSP!$C:$C,[32]PSP!$X:$X)</f>
        <v>0</v>
      </c>
      <c r="Y1355" s="27">
        <f>_xlfn.XLOOKUP($C1355,[32]PSP!$C:$C,[32]PSP!$Y:$Y)</f>
        <v>113.88</v>
      </c>
      <c r="Z1355" s="28">
        <f t="shared" si="5565"/>
        <v>0</v>
      </c>
      <c r="AA1355" s="88"/>
      <c r="AB1355" s="54">
        <f>_xlfn.XLOOKUP($C1355,[32]PSP!$C:$C,[32]PSP!$AB:$AB)</f>
        <v>0</v>
      </c>
      <c r="AC1355" s="27">
        <f>_xlfn.XLOOKUP($C1355,[32]PSP!$C:$C,[32]PSP!$AC:$AC)</f>
        <v>113.88</v>
      </c>
      <c r="AD1355" s="28">
        <f t="shared" si="5566"/>
        <v>0</v>
      </c>
      <c r="AE1355" s="88"/>
      <c r="AF1355" s="54">
        <f>_xlfn.XLOOKUP($C1355,[32]PSP!$C:$C,[32]PSP!$AF:$AF)</f>
        <v>0</v>
      </c>
      <c r="AG1355" s="27">
        <f>_xlfn.XLOOKUP($C1355,[32]PSP!$C:$C,[32]PSP!$AG:$AG)</f>
        <v>113.88</v>
      </c>
      <c r="AH1355" s="28">
        <f t="shared" si="5567"/>
        <v>0</v>
      </c>
      <c r="AI1355" s="88"/>
      <c r="AJ1355" s="54">
        <f>_xlfn.XLOOKUP($C1355,[32]PSP!$C:$C,[32]PSP!$AJ:$AJ)</f>
        <v>0</v>
      </c>
      <c r="AK1355" s="27">
        <f>_xlfn.XLOOKUP($C1355,[32]PSP!$C:$C,[32]PSP!$AK:$AK)</f>
        <v>113.88</v>
      </c>
      <c r="AL1355" s="28">
        <f t="shared" si="5568"/>
        <v>0</v>
      </c>
      <c r="AM1355" s="88"/>
      <c r="AN1355" s="54">
        <f>_xlfn.XLOOKUP($C1355,[32]PSP!$C:$C,[32]PSP!$AN:$AN)</f>
        <v>0</v>
      </c>
      <c r="AO1355" s="27">
        <f>_xlfn.XLOOKUP($C1355,[32]PSP!$C:$C,[32]PSP!$AO:$AO)</f>
        <v>113.88</v>
      </c>
      <c r="AP1355" s="28">
        <f t="shared" si="5569"/>
        <v>0</v>
      </c>
      <c r="AQ1355" s="88"/>
      <c r="AR1355" s="54">
        <f>_xlfn.XLOOKUP($C1355,[32]PSP!$C:$C,[32]PSP!$AR:$AR)</f>
        <v>500</v>
      </c>
      <c r="AS1355" s="27">
        <f>_xlfn.XLOOKUP($C1355,[32]PSP!$C:$C,[32]PSP!$AS:$AS)</f>
        <v>113.88</v>
      </c>
      <c r="AT1355" s="28">
        <f t="shared" si="5570"/>
        <v>56940</v>
      </c>
      <c r="AU1355" s="88"/>
      <c r="AV1355" s="54">
        <f>_xlfn.XLOOKUP($C1355,[32]PSP!$C:$C,[32]PSP!$AV:$AV)</f>
        <v>0</v>
      </c>
      <c r="AW1355" s="27">
        <f>_xlfn.XLOOKUP($C1355,[32]PSP!$C:$C,[32]PSP!$AW:$AW)</f>
        <v>113.88</v>
      </c>
      <c r="AX1355" s="28">
        <f t="shared" si="5571"/>
        <v>0</v>
      </c>
      <c r="AY1355" s="88"/>
      <c r="AZ1355" s="54">
        <f>_xlfn.XLOOKUP($C1355,[32]PSP!$C:$C,[32]PSP!$AZ:$AZ)</f>
        <v>0</v>
      </c>
      <c r="BA1355" s="27">
        <f>_xlfn.XLOOKUP($C1355,[32]PSP!$C:$C,[32]PSP!$BA:$BA)</f>
        <v>113.88</v>
      </c>
      <c r="BB1355" s="28">
        <f t="shared" si="5572"/>
        <v>0</v>
      </c>
      <c r="BC1355" s="88"/>
      <c r="BD1355" s="54">
        <f>_xlfn.XLOOKUP($C1355,[32]PSP!$C:$C,[32]PSP!$BD:$BD)</f>
        <v>0</v>
      </c>
      <c r="BE1355" s="27">
        <f>_xlfn.XLOOKUP($C1355,[32]PSP!$C:$C,[32]PSP!$BE:$BE)</f>
        <v>113.88</v>
      </c>
      <c r="BF1355" s="28">
        <f t="shared" si="5573"/>
        <v>0</v>
      </c>
      <c r="BG1355" s="88"/>
      <c r="BH1355" s="54">
        <f>_xlfn.XLOOKUP($C1355,[32]PSP!$C:$C,[32]PSP!$BH:$BH)</f>
        <v>0</v>
      </c>
      <c r="BI1355" s="27">
        <f>_xlfn.XLOOKUP($C1355,[32]PSP!$C:$C,[32]PSP!$BI:$BI)</f>
        <v>113.88</v>
      </c>
      <c r="BJ1355" s="28">
        <f t="shared" si="5574"/>
        <v>0</v>
      </c>
      <c r="BK1355" s="88"/>
      <c r="BL1355" s="54">
        <f>_xlfn.XLOOKUP($C1355,[32]PSP!$C:$C,[32]PSP!$BL:$BL)</f>
        <v>0</v>
      </c>
      <c r="BM1355" s="27">
        <f>_xlfn.XLOOKUP($C1355,[32]PSP!$C:$C,[32]PSP!$BM:$BM)</f>
        <v>113.88</v>
      </c>
      <c r="BN1355" s="28">
        <f t="shared" si="5575"/>
        <v>0</v>
      </c>
      <c r="BO1355" s="88"/>
      <c r="BP1355" s="54">
        <f>_xlfn.XLOOKUP($C1355,[32]PSP!$C:$C,[32]PSP!$BP:$BP)</f>
        <v>0</v>
      </c>
      <c r="BQ1355" s="27">
        <f>_xlfn.XLOOKUP($C1355,[32]PSP!$C:$C,[32]PSP!$BQ:$BQ)</f>
        <v>113.88</v>
      </c>
      <c r="BR1355" s="28">
        <f t="shared" si="5576"/>
        <v>0</v>
      </c>
      <c r="BS1355" s="88"/>
      <c r="BT1355" s="54">
        <f>_xlfn.XLOOKUP($C1355,[32]PSP!$C:$C,[32]PSP!$BT:$BT)</f>
        <v>0</v>
      </c>
      <c r="BU1355" s="27">
        <f>_xlfn.XLOOKUP($C1355,[32]PSP!$C:$C,[32]PSP!$BU:$BU)</f>
        <v>113.88</v>
      </c>
      <c r="BV1355" s="28">
        <f t="shared" si="5577"/>
        <v>0</v>
      </c>
      <c r="BW1355" s="88"/>
      <c r="BX1355" s="54">
        <f>_xlfn.XLOOKUP($C1355,[32]PSP!$C:$C,[32]PSP!$BX:$BX)</f>
        <v>0</v>
      </c>
      <c r="BY1355" s="27">
        <f>_xlfn.XLOOKUP($C1355,[32]PSP!$C:$C,[32]PSP!$BY:$BY)</f>
        <v>113.88</v>
      </c>
      <c r="BZ1355" s="28">
        <f t="shared" si="5578"/>
        <v>0</v>
      </c>
      <c r="CA1355" s="88"/>
      <c r="CB1355" s="54">
        <f>_xlfn.XLOOKUP($C1355,[32]PSP!$C:$C,[32]PSP!$CB:$CB)</f>
        <v>0</v>
      </c>
      <c r="CC1355" s="27">
        <f>_xlfn.XLOOKUP($C1355,[32]PSP!$C:$C,[32]PSP!$CC:$CC)</f>
        <v>113.88</v>
      </c>
      <c r="CD1355" s="28">
        <f t="shared" si="5579"/>
        <v>0</v>
      </c>
      <c r="CE1355" s="88"/>
      <c r="CF1355" s="54">
        <f>_xlfn.XLOOKUP($C1355,[32]PSP!$C:$C,[32]PSP!$CF:$CF)</f>
        <v>0</v>
      </c>
      <c r="CG1355" s="27">
        <f>_xlfn.XLOOKUP($C1355,[32]PSP!$C:$C,[32]PSP!$CG:$CG)</f>
        <v>113.88</v>
      </c>
      <c r="CH1355" s="28">
        <f t="shared" si="5580"/>
        <v>0</v>
      </c>
      <c r="CI1355" s="88"/>
      <c r="CJ1355" s="54">
        <f>_xlfn.XLOOKUP($C1355,[32]PSP!$C:$C,[32]PSP!$CJ:$CJ)</f>
        <v>0</v>
      </c>
      <c r="CK1355" s="27">
        <f>_xlfn.XLOOKUP($C1355,[32]PSP!$C:$C,[32]PSP!$CK:$CK)</f>
        <v>113.88</v>
      </c>
      <c r="CL1355" s="28">
        <f t="shared" si="5581"/>
        <v>0</v>
      </c>
      <c r="CM1355" s="88"/>
      <c r="CN1355" s="54">
        <f>_xlfn.XLOOKUP($C1355,[32]PSP!$C:$C,[32]PSP!$CN:$CN)</f>
        <v>0</v>
      </c>
      <c r="CO1355" s="27">
        <f>_xlfn.XLOOKUP($C1355,[32]PSP!$C:$C,[32]PSP!$CO:$CO)</f>
        <v>113.88</v>
      </c>
      <c r="CP1355" s="28">
        <f t="shared" si="5582"/>
        <v>0</v>
      </c>
      <c r="CQ1355" s="88"/>
      <c r="CR1355" s="54">
        <f>_xlfn.XLOOKUP($C1355,[32]PSP!$C:$C,[32]PSP!$CR:$CR)</f>
        <v>0</v>
      </c>
      <c r="CS1355" s="27">
        <f>_xlfn.XLOOKUP($C1355,[32]PSP!$C:$C,[32]PSP!$CS:$CS)</f>
        <v>113.88</v>
      </c>
      <c r="CT1355" s="28">
        <f t="shared" si="5583"/>
        <v>0</v>
      </c>
      <c r="CU1355" s="88"/>
      <c r="CV1355" s="54">
        <f>_xlfn.XLOOKUP($C1355,[32]PSP!$C:$C,[32]PSP!$CV:$CV)</f>
        <v>0</v>
      </c>
      <c r="CW1355" s="27">
        <f>_xlfn.XLOOKUP($C1355,[32]PSP!$C:$C,[32]PSP!$CW:$CW)</f>
        <v>113.88</v>
      </c>
      <c r="CX1355" s="28">
        <f t="shared" si="5584"/>
        <v>0</v>
      </c>
      <c r="CY1355" s="88"/>
      <c r="CZ1355" s="54">
        <f>_xlfn.XLOOKUP($C1355,[32]PSP!$C:$C,[32]PSP!$CZ:$CZ)</f>
        <v>0</v>
      </c>
      <c r="DA1355" s="27">
        <f>_xlfn.XLOOKUP($C1355,[32]PSP!$C:$C,[32]PSP!$DA:$DA)</f>
        <v>113.88</v>
      </c>
      <c r="DB1355" s="28">
        <f t="shared" si="5585"/>
        <v>0</v>
      </c>
      <c r="DC1355" s="88"/>
      <c r="DD1355" s="54">
        <f>_xlfn.XLOOKUP($C1355,[32]PSP!$C:$C,[32]PSP!$DD:$DD)</f>
        <v>0</v>
      </c>
      <c r="DE1355" s="27">
        <f>_xlfn.XLOOKUP($C1355,[32]PSP!$C:$C,[32]PSP!$DE:$DE)</f>
        <v>113.88</v>
      </c>
      <c r="DF1355" s="28">
        <f t="shared" si="5586"/>
        <v>0</v>
      </c>
      <c r="DG1355" s="88"/>
      <c r="DH1355" s="54">
        <f>_xlfn.XLOOKUP($C1355,[32]PSP!$C:$C,[32]PSP!$DH:$DH)</f>
        <v>0</v>
      </c>
      <c r="DI1355" s="27">
        <f>_xlfn.XLOOKUP($C1355,[32]PSP!$C:$C,[32]PSP!$DI:$DI)</f>
        <v>113.88</v>
      </c>
      <c r="DJ1355" s="28">
        <f t="shared" si="5587"/>
        <v>0</v>
      </c>
      <c r="DK1355" s="88"/>
      <c r="DL1355" s="54">
        <f>_xlfn.XLOOKUP($C1355,[32]PSP!$C:$C,[32]PSP!$DL:$DL)</f>
        <v>0</v>
      </c>
      <c r="DM1355" s="27">
        <f>_xlfn.XLOOKUP($C1355,[32]PSP!$C:$C,[32]PSP!$DM:$DM)</f>
        <v>113.88</v>
      </c>
      <c r="DN1355" s="28">
        <f t="shared" si="5588"/>
        <v>0</v>
      </c>
      <c r="DO1355" s="88"/>
      <c r="DP1355" s="54">
        <f>_xlfn.XLOOKUP($C1355,[32]PSP!$C:$C,[32]PSP!$DP:$DP)</f>
        <v>0</v>
      </c>
      <c r="DQ1355" s="27">
        <f>_xlfn.XLOOKUP($C1355,[32]PSP!$C:$C,[32]PSP!$DQ:$DQ)</f>
        <v>113.88</v>
      </c>
      <c r="DR1355" s="28">
        <f t="shared" si="5589"/>
        <v>0</v>
      </c>
      <c r="DS1355" s="88"/>
      <c r="DT1355" s="54">
        <f>_xlfn.XLOOKUP($C1355,[32]PSP!$C:$C,[32]PSP!$DT:$DT)</f>
        <v>0</v>
      </c>
      <c r="DU1355" s="27">
        <f>_xlfn.XLOOKUP($C1355,[32]PSP!$C:$C,[32]PSP!$DU:$DU)</f>
        <v>113.88</v>
      </c>
      <c r="DV1355" s="28">
        <f t="shared" si="5590"/>
        <v>0</v>
      </c>
      <c r="DW1355" s="88"/>
      <c r="DX1355" s="54">
        <f>_xlfn.XLOOKUP($C1355,[32]PSP!$C:$C,[32]PSP!$DX:$DX)</f>
        <v>0</v>
      </c>
      <c r="DY1355" s="27">
        <f>_xlfn.XLOOKUP($C1355,[32]PSP!$C:$C,[32]PSP!$DY:$DY)</f>
        <v>113.88</v>
      </c>
      <c r="DZ1355" s="28">
        <f t="shared" si="5591"/>
        <v>0</v>
      </c>
      <c r="EA1355" s="88"/>
      <c r="EB1355" s="54">
        <f>_xlfn.XLOOKUP($C1355,[32]PSP!$C:$C,[32]PSP!$EB:$EB)</f>
        <v>0</v>
      </c>
      <c r="EC1355" s="27">
        <f>_xlfn.XLOOKUP($C1355,[32]PSP!$C:$C,[32]PSP!$EC:$EC)</f>
        <v>113.88</v>
      </c>
      <c r="ED1355" s="28">
        <f t="shared" si="5592"/>
        <v>0</v>
      </c>
      <c r="EE1355" s="88"/>
      <c r="EF1355" s="54">
        <f>_xlfn.XLOOKUP($C1355,[32]PSP!$C:$C,[32]PSP!$EF:$EF)</f>
        <v>0</v>
      </c>
      <c r="EG1355" s="27">
        <f>_xlfn.XLOOKUP($C1355,[32]PSP!$C:$C,[32]PSP!$EG:$EG)</f>
        <v>113.88</v>
      </c>
      <c r="EH1355" s="28">
        <f t="shared" si="5593"/>
        <v>0</v>
      </c>
      <c r="EI1355" s="88"/>
      <c r="EJ1355" s="54">
        <f>_xlfn.XLOOKUP($C1355,[32]PSP!$C:$C,[32]PSP!$EJ:$EJ)</f>
        <v>0</v>
      </c>
      <c r="EK1355" s="27">
        <f>_xlfn.XLOOKUP($C1355,[32]PSP!$C:$C,[32]PSP!$EK:$EK)</f>
        <v>113.88</v>
      </c>
      <c r="EL1355" s="28">
        <f t="shared" si="5594"/>
        <v>0</v>
      </c>
      <c r="EM1355" s="111"/>
      <c r="ES1355" s="118">
        <f t="shared" si="5595"/>
        <v>1.1767000000000001</v>
      </c>
    </row>
    <row r="1356" spans="3:149" ht="21" x14ac:dyDescent="0.25">
      <c r="C1356" s="24" t="s">
        <v>1464</v>
      </c>
      <c r="D1356" s="43">
        <f>_xlfn.XLOOKUP($C1356,[32]PSP!$C:$C,[32]PSP!D:D)</f>
        <v>101659</v>
      </c>
      <c r="E1356" s="24" t="str">
        <f>_xlfn.XLOOKUP($C1356,[32]PSP!$C:$C,[32]PSP!E:E)</f>
        <v>SINAPI SERVIÇO</v>
      </c>
      <c r="F1356" s="25" t="str">
        <f>_xlfn.XLOOKUP($C1356,[32]PSP!$C:$C,[32]PSP!F:F)</f>
        <v>LUMINÁRIA DE LED PARA ILUMINAÇÃO PÚBLICA, DE 181 W ATÉ 239 W - FORNECIMENTO E INSTALAÇÃO. AF_08/2020</v>
      </c>
      <c r="G1356" s="26" t="str">
        <f>_xlfn.XLOOKUP($C1356,[32]PSP!$C:$C,[32]PSP!G:G)</f>
        <v>UN</v>
      </c>
      <c r="H1356" s="53">
        <f>_xlfn.XLOOKUP($C1356,[32]PSP!$C:$C,[32]PSP!$H:$H)</f>
        <v>6</v>
      </c>
      <c r="I1356" s="28">
        <f>_xlfn.XLOOKUP($C1356,[32]PSP!$C:$C,[32]PSP!$I:$I)</f>
        <v>6227.7</v>
      </c>
      <c r="J1356" s="28">
        <f t="shared" si="5561"/>
        <v>7328.1345900000006</v>
      </c>
      <c r="K1356" s="88"/>
      <c r="L1356" s="54">
        <f>_xlfn.XLOOKUP($C1356,[32]PSP!$C:$C,[32]PSP!$L:$L)</f>
        <v>0</v>
      </c>
      <c r="M1356" s="27">
        <f>_xlfn.XLOOKUP($C1356,[32]PSP!$C:$C,[32]PSP!$M:$M)</f>
        <v>1037.95</v>
      </c>
      <c r="N1356" s="28">
        <f t="shared" si="5562"/>
        <v>0</v>
      </c>
      <c r="O1356" s="88"/>
      <c r="P1356" s="54">
        <f>_xlfn.XLOOKUP($C1356,[32]PSP!$C:$C,[32]PSP!$P:$P)</f>
        <v>0</v>
      </c>
      <c r="Q1356" s="27">
        <f>_xlfn.XLOOKUP($C1356,[32]PSP!$C:$C,[32]PSP!$Q:$Q)</f>
        <v>1037.95</v>
      </c>
      <c r="R1356" s="28">
        <f t="shared" si="5563"/>
        <v>0</v>
      </c>
      <c r="S1356" s="88"/>
      <c r="T1356" s="54">
        <f>_xlfn.XLOOKUP($C1356,[32]PSP!$C:$C,[32]PSP!$T:$T)</f>
        <v>0</v>
      </c>
      <c r="U1356" s="27">
        <f>_xlfn.XLOOKUP($C1356,[32]PSP!$C:$C,[32]PSP!$U:$U)</f>
        <v>1037.95</v>
      </c>
      <c r="V1356" s="28">
        <f t="shared" si="5564"/>
        <v>0</v>
      </c>
      <c r="W1356" s="88"/>
      <c r="X1356" s="54">
        <f>_xlfn.XLOOKUP($C1356,[32]PSP!$C:$C,[32]PSP!$X:$X)</f>
        <v>0</v>
      </c>
      <c r="Y1356" s="27">
        <f>_xlfn.XLOOKUP($C1356,[32]PSP!$C:$C,[32]PSP!$Y:$Y)</f>
        <v>1037.95</v>
      </c>
      <c r="Z1356" s="28">
        <f t="shared" si="5565"/>
        <v>0</v>
      </c>
      <c r="AA1356" s="88"/>
      <c r="AB1356" s="54">
        <f>_xlfn.XLOOKUP($C1356,[32]PSP!$C:$C,[32]PSP!$AB:$AB)</f>
        <v>0</v>
      </c>
      <c r="AC1356" s="27">
        <f>_xlfn.XLOOKUP($C1356,[32]PSP!$C:$C,[32]PSP!$AC:$AC)</f>
        <v>1037.95</v>
      </c>
      <c r="AD1356" s="28">
        <f t="shared" si="5566"/>
        <v>0</v>
      </c>
      <c r="AE1356" s="88"/>
      <c r="AF1356" s="54">
        <f>_xlfn.XLOOKUP($C1356,[32]PSP!$C:$C,[32]PSP!$AF:$AF)</f>
        <v>0</v>
      </c>
      <c r="AG1356" s="27">
        <f>_xlfn.XLOOKUP($C1356,[32]PSP!$C:$C,[32]PSP!$AG:$AG)</f>
        <v>1037.95</v>
      </c>
      <c r="AH1356" s="28">
        <f t="shared" si="5567"/>
        <v>0</v>
      </c>
      <c r="AI1356" s="88"/>
      <c r="AJ1356" s="54">
        <f>_xlfn.XLOOKUP($C1356,[32]PSP!$C:$C,[32]PSP!$AJ:$AJ)</f>
        <v>0</v>
      </c>
      <c r="AK1356" s="27">
        <f>_xlfn.XLOOKUP($C1356,[32]PSP!$C:$C,[32]PSP!$AK:$AK)</f>
        <v>1037.95</v>
      </c>
      <c r="AL1356" s="28">
        <f t="shared" si="5568"/>
        <v>0</v>
      </c>
      <c r="AM1356" s="88"/>
      <c r="AN1356" s="54">
        <f>_xlfn.XLOOKUP($C1356,[32]PSP!$C:$C,[32]PSP!$AN:$AN)</f>
        <v>0</v>
      </c>
      <c r="AO1356" s="27">
        <f>_xlfn.XLOOKUP($C1356,[32]PSP!$C:$C,[32]PSP!$AO:$AO)</f>
        <v>1037.95</v>
      </c>
      <c r="AP1356" s="28">
        <f t="shared" si="5569"/>
        <v>0</v>
      </c>
      <c r="AQ1356" s="88"/>
      <c r="AR1356" s="54">
        <f>_xlfn.XLOOKUP($C1356,[32]PSP!$C:$C,[32]PSP!$AR:$AR)</f>
        <v>6</v>
      </c>
      <c r="AS1356" s="27">
        <f>_xlfn.XLOOKUP($C1356,[32]PSP!$C:$C,[32]PSP!$AS:$AS)</f>
        <v>1037.95</v>
      </c>
      <c r="AT1356" s="28">
        <f t="shared" si="5570"/>
        <v>6227.7</v>
      </c>
      <c r="AU1356" s="88"/>
      <c r="AV1356" s="54">
        <f>_xlfn.XLOOKUP($C1356,[32]PSP!$C:$C,[32]PSP!$AV:$AV)</f>
        <v>0</v>
      </c>
      <c r="AW1356" s="27">
        <f>_xlfn.XLOOKUP($C1356,[32]PSP!$C:$C,[32]PSP!$AW:$AW)</f>
        <v>1037.95</v>
      </c>
      <c r="AX1356" s="28">
        <f t="shared" si="5571"/>
        <v>0</v>
      </c>
      <c r="AY1356" s="88"/>
      <c r="AZ1356" s="54">
        <f>_xlfn.XLOOKUP($C1356,[32]PSP!$C:$C,[32]PSP!$AZ:$AZ)</f>
        <v>0</v>
      </c>
      <c r="BA1356" s="27">
        <f>_xlfn.XLOOKUP($C1356,[32]PSP!$C:$C,[32]PSP!$BA:$BA)</f>
        <v>1037.95</v>
      </c>
      <c r="BB1356" s="28">
        <f t="shared" si="5572"/>
        <v>0</v>
      </c>
      <c r="BC1356" s="88"/>
      <c r="BD1356" s="54">
        <f>_xlfn.XLOOKUP($C1356,[32]PSP!$C:$C,[32]PSP!$BD:$BD)</f>
        <v>0</v>
      </c>
      <c r="BE1356" s="27">
        <f>_xlfn.XLOOKUP($C1356,[32]PSP!$C:$C,[32]PSP!$BE:$BE)</f>
        <v>1037.95</v>
      </c>
      <c r="BF1356" s="28">
        <f t="shared" si="5573"/>
        <v>0</v>
      </c>
      <c r="BG1356" s="88"/>
      <c r="BH1356" s="54">
        <f>_xlfn.XLOOKUP($C1356,[32]PSP!$C:$C,[32]PSP!$BH:$BH)</f>
        <v>0</v>
      </c>
      <c r="BI1356" s="27">
        <f>_xlfn.XLOOKUP($C1356,[32]PSP!$C:$C,[32]PSP!$BI:$BI)</f>
        <v>1037.95</v>
      </c>
      <c r="BJ1356" s="28">
        <f t="shared" si="5574"/>
        <v>0</v>
      </c>
      <c r="BK1356" s="88"/>
      <c r="BL1356" s="54">
        <f>_xlfn.XLOOKUP($C1356,[32]PSP!$C:$C,[32]PSP!$BL:$BL)</f>
        <v>0</v>
      </c>
      <c r="BM1356" s="27">
        <f>_xlfn.XLOOKUP($C1356,[32]PSP!$C:$C,[32]PSP!$BM:$BM)</f>
        <v>1037.95</v>
      </c>
      <c r="BN1356" s="28">
        <f t="shared" si="5575"/>
        <v>0</v>
      </c>
      <c r="BO1356" s="88"/>
      <c r="BP1356" s="54">
        <f>_xlfn.XLOOKUP($C1356,[32]PSP!$C:$C,[32]PSP!$BP:$BP)</f>
        <v>0</v>
      </c>
      <c r="BQ1356" s="27">
        <f>_xlfn.XLOOKUP($C1356,[32]PSP!$C:$C,[32]PSP!$BQ:$BQ)</f>
        <v>1037.95</v>
      </c>
      <c r="BR1356" s="28">
        <f t="shared" si="5576"/>
        <v>0</v>
      </c>
      <c r="BS1356" s="88"/>
      <c r="BT1356" s="54">
        <f>_xlfn.XLOOKUP($C1356,[32]PSP!$C:$C,[32]PSP!$BT:$BT)</f>
        <v>0</v>
      </c>
      <c r="BU1356" s="27">
        <f>_xlfn.XLOOKUP($C1356,[32]PSP!$C:$C,[32]PSP!$BU:$BU)</f>
        <v>1037.95</v>
      </c>
      <c r="BV1356" s="28">
        <f t="shared" si="5577"/>
        <v>0</v>
      </c>
      <c r="BW1356" s="88"/>
      <c r="BX1356" s="54">
        <f>_xlfn.XLOOKUP($C1356,[32]PSP!$C:$C,[32]PSP!$BX:$BX)</f>
        <v>0</v>
      </c>
      <c r="BY1356" s="27">
        <f>_xlfn.XLOOKUP($C1356,[32]PSP!$C:$C,[32]PSP!$BY:$BY)</f>
        <v>1037.95</v>
      </c>
      <c r="BZ1356" s="28">
        <f t="shared" si="5578"/>
        <v>0</v>
      </c>
      <c r="CA1356" s="88"/>
      <c r="CB1356" s="54">
        <f>_xlfn.XLOOKUP($C1356,[32]PSP!$C:$C,[32]PSP!$CB:$CB)</f>
        <v>0</v>
      </c>
      <c r="CC1356" s="27">
        <f>_xlfn.XLOOKUP($C1356,[32]PSP!$C:$C,[32]PSP!$CC:$CC)</f>
        <v>1037.95</v>
      </c>
      <c r="CD1356" s="28">
        <f t="shared" si="5579"/>
        <v>0</v>
      </c>
      <c r="CE1356" s="88"/>
      <c r="CF1356" s="54">
        <f>_xlfn.XLOOKUP($C1356,[32]PSP!$C:$C,[32]PSP!$CF:$CF)</f>
        <v>0</v>
      </c>
      <c r="CG1356" s="27">
        <f>_xlfn.XLOOKUP($C1356,[32]PSP!$C:$C,[32]PSP!$CG:$CG)</f>
        <v>1037.95</v>
      </c>
      <c r="CH1356" s="28">
        <f t="shared" si="5580"/>
        <v>0</v>
      </c>
      <c r="CI1356" s="88"/>
      <c r="CJ1356" s="54">
        <f>_xlfn.XLOOKUP($C1356,[32]PSP!$C:$C,[32]PSP!$CJ:$CJ)</f>
        <v>0</v>
      </c>
      <c r="CK1356" s="27">
        <f>_xlfn.XLOOKUP($C1356,[32]PSP!$C:$C,[32]PSP!$CK:$CK)</f>
        <v>1037.95</v>
      </c>
      <c r="CL1356" s="28">
        <f t="shared" si="5581"/>
        <v>0</v>
      </c>
      <c r="CM1356" s="88"/>
      <c r="CN1356" s="54">
        <f>_xlfn.XLOOKUP($C1356,[32]PSP!$C:$C,[32]PSP!$CN:$CN)</f>
        <v>0</v>
      </c>
      <c r="CO1356" s="27">
        <f>_xlfn.XLOOKUP($C1356,[32]PSP!$C:$C,[32]PSP!$CO:$CO)</f>
        <v>1037.95</v>
      </c>
      <c r="CP1356" s="28">
        <f t="shared" si="5582"/>
        <v>0</v>
      </c>
      <c r="CQ1356" s="88"/>
      <c r="CR1356" s="54">
        <f>_xlfn.XLOOKUP($C1356,[32]PSP!$C:$C,[32]PSP!$CR:$CR)</f>
        <v>0</v>
      </c>
      <c r="CS1356" s="27">
        <f>_xlfn.XLOOKUP($C1356,[32]PSP!$C:$C,[32]PSP!$CS:$CS)</f>
        <v>1037.95</v>
      </c>
      <c r="CT1356" s="28">
        <f t="shared" si="5583"/>
        <v>0</v>
      </c>
      <c r="CU1356" s="88"/>
      <c r="CV1356" s="54">
        <f>_xlfn.XLOOKUP($C1356,[32]PSP!$C:$C,[32]PSP!$CV:$CV)</f>
        <v>0</v>
      </c>
      <c r="CW1356" s="27">
        <f>_xlfn.XLOOKUP($C1356,[32]PSP!$C:$C,[32]PSP!$CW:$CW)</f>
        <v>1037.95</v>
      </c>
      <c r="CX1356" s="28">
        <f t="shared" si="5584"/>
        <v>0</v>
      </c>
      <c r="CY1356" s="88"/>
      <c r="CZ1356" s="54">
        <f>_xlfn.XLOOKUP($C1356,[32]PSP!$C:$C,[32]PSP!$CZ:$CZ)</f>
        <v>0</v>
      </c>
      <c r="DA1356" s="27">
        <f>_xlfn.XLOOKUP($C1356,[32]PSP!$C:$C,[32]PSP!$DA:$DA)</f>
        <v>1037.95</v>
      </c>
      <c r="DB1356" s="28">
        <f t="shared" si="5585"/>
        <v>0</v>
      </c>
      <c r="DC1356" s="88"/>
      <c r="DD1356" s="54">
        <f>_xlfn.XLOOKUP($C1356,[32]PSP!$C:$C,[32]PSP!$DD:$DD)</f>
        <v>0</v>
      </c>
      <c r="DE1356" s="27">
        <f>_xlfn.XLOOKUP($C1356,[32]PSP!$C:$C,[32]PSP!$DE:$DE)</f>
        <v>1037.95</v>
      </c>
      <c r="DF1356" s="28">
        <f t="shared" si="5586"/>
        <v>0</v>
      </c>
      <c r="DG1356" s="88"/>
      <c r="DH1356" s="54">
        <f>_xlfn.XLOOKUP($C1356,[32]PSP!$C:$C,[32]PSP!$DH:$DH)</f>
        <v>0</v>
      </c>
      <c r="DI1356" s="27">
        <f>_xlfn.XLOOKUP($C1356,[32]PSP!$C:$C,[32]PSP!$DI:$DI)</f>
        <v>1037.95</v>
      </c>
      <c r="DJ1356" s="28">
        <f t="shared" si="5587"/>
        <v>0</v>
      </c>
      <c r="DK1356" s="88"/>
      <c r="DL1356" s="54">
        <f>_xlfn.XLOOKUP($C1356,[32]PSP!$C:$C,[32]PSP!$DL:$DL)</f>
        <v>0</v>
      </c>
      <c r="DM1356" s="27">
        <f>_xlfn.XLOOKUP($C1356,[32]PSP!$C:$C,[32]PSP!$DM:$DM)</f>
        <v>1037.95</v>
      </c>
      <c r="DN1356" s="28">
        <f t="shared" si="5588"/>
        <v>0</v>
      </c>
      <c r="DO1356" s="88"/>
      <c r="DP1356" s="54">
        <f>_xlfn.XLOOKUP($C1356,[32]PSP!$C:$C,[32]PSP!$DP:$DP)</f>
        <v>0</v>
      </c>
      <c r="DQ1356" s="27">
        <f>_xlfn.XLOOKUP($C1356,[32]PSP!$C:$C,[32]PSP!$DQ:$DQ)</f>
        <v>1037.95</v>
      </c>
      <c r="DR1356" s="28">
        <f t="shared" si="5589"/>
        <v>0</v>
      </c>
      <c r="DS1356" s="88"/>
      <c r="DT1356" s="54">
        <f>_xlfn.XLOOKUP($C1356,[32]PSP!$C:$C,[32]PSP!$DT:$DT)</f>
        <v>0</v>
      </c>
      <c r="DU1356" s="27">
        <f>_xlfn.XLOOKUP($C1356,[32]PSP!$C:$C,[32]PSP!$DU:$DU)</f>
        <v>1037.95</v>
      </c>
      <c r="DV1356" s="28">
        <f t="shared" si="5590"/>
        <v>0</v>
      </c>
      <c r="DW1356" s="88"/>
      <c r="DX1356" s="54">
        <f>_xlfn.XLOOKUP($C1356,[32]PSP!$C:$C,[32]PSP!$DX:$DX)</f>
        <v>0</v>
      </c>
      <c r="DY1356" s="27">
        <f>_xlfn.XLOOKUP($C1356,[32]PSP!$C:$C,[32]PSP!$DY:$DY)</f>
        <v>1037.95</v>
      </c>
      <c r="DZ1356" s="28">
        <f t="shared" si="5591"/>
        <v>0</v>
      </c>
      <c r="EA1356" s="88"/>
      <c r="EB1356" s="54">
        <f>_xlfn.XLOOKUP($C1356,[32]PSP!$C:$C,[32]PSP!$EB:$EB)</f>
        <v>0</v>
      </c>
      <c r="EC1356" s="27">
        <f>_xlfn.XLOOKUP($C1356,[32]PSP!$C:$C,[32]PSP!$EC:$EC)</f>
        <v>1037.95</v>
      </c>
      <c r="ED1356" s="28">
        <f t="shared" si="5592"/>
        <v>0</v>
      </c>
      <c r="EE1356" s="88"/>
      <c r="EF1356" s="54">
        <f>_xlfn.XLOOKUP($C1356,[32]PSP!$C:$C,[32]PSP!$EF:$EF)</f>
        <v>0</v>
      </c>
      <c r="EG1356" s="27">
        <f>_xlfn.XLOOKUP($C1356,[32]PSP!$C:$C,[32]PSP!$EG:$EG)</f>
        <v>1037.95</v>
      </c>
      <c r="EH1356" s="28">
        <f t="shared" si="5593"/>
        <v>0</v>
      </c>
      <c r="EI1356" s="88"/>
      <c r="EJ1356" s="54">
        <f>_xlfn.XLOOKUP($C1356,[32]PSP!$C:$C,[32]PSP!$EJ:$EJ)</f>
        <v>0</v>
      </c>
      <c r="EK1356" s="27">
        <f>_xlfn.XLOOKUP($C1356,[32]PSP!$C:$C,[32]PSP!$EK:$EK)</f>
        <v>1037.95</v>
      </c>
      <c r="EL1356" s="28">
        <f t="shared" si="5594"/>
        <v>0</v>
      </c>
      <c r="EM1356" s="24"/>
      <c r="ES1356" s="118">
        <f t="shared" si="5595"/>
        <v>1.1767000000000001</v>
      </c>
    </row>
    <row r="1357" spans="3:149" ht="21" x14ac:dyDescent="0.25">
      <c r="C1357" s="24" t="s">
        <v>1465</v>
      </c>
      <c r="D1357" s="43" t="str">
        <f>_xlfn.XLOOKUP($C1357,[32]PSP!$C:$C,[32]PSP!D:D)</f>
        <v>COMP_24005</v>
      </c>
      <c r="E1357" s="24" t="str">
        <f>_xlfn.XLOOKUP($C1357,[32]PSP!$C:$C,[32]PSP!E:E)</f>
        <v>COMPOSIÇÃO</v>
      </c>
      <c r="F1357" s="25" t="str">
        <f>_xlfn.XLOOKUP($C1357,[32]PSP!$C:$C,[32]PSP!F:F)</f>
        <v>POSTE DE AÇO CONICO CONTÍNUO CURVO SIMPLES, FLANGEADO, H=9M, EXCLUSIVE LUMINÁRIA - FORNECIMENTO E INSTALACAO.</v>
      </c>
      <c r="G1357" s="26" t="str">
        <f>_xlfn.XLOOKUP($C1357,[32]PSP!$C:$C,[32]PSP!G:G)</f>
        <v>UN</v>
      </c>
      <c r="H1357" s="53">
        <f>_xlfn.XLOOKUP($C1357,[32]PSP!$C:$C,[32]PSP!$H:$H)</f>
        <v>0</v>
      </c>
      <c r="I1357" s="28">
        <f>_xlfn.XLOOKUP($C1357,[32]PSP!$C:$C,[32]PSP!$I:$I)</f>
        <v>0</v>
      </c>
      <c r="J1357" s="28">
        <f t="shared" si="5561"/>
        <v>0</v>
      </c>
      <c r="K1357" s="88"/>
      <c r="L1357" s="54">
        <f>_xlfn.XLOOKUP($C1357,[32]PSP!$C:$C,[32]PSP!$L:$L)</f>
        <v>0</v>
      </c>
      <c r="M1357" s="27">
        <f>_xlfn.XLOOKUP($C1357,[32]PSP!$C:$C,[32]PSP!$M:$M)</f>
        <v>2184.2199999999998</v>
      </c>
      <c r="N1357" s="28">
        <f t="shared" si="5562"/>
        <v>0</v>
      </c>
      <c r="O1357" s="88"/>
      <c r="P1357" s="54">
        <f>_xlfn.XLOOKUP($C1357,[32]PSP!$C:$C,[32]PSP!$P:$P)</f>
        <v>0</v>
      </c>
      <c r="Q1357" s="27">
        <f>_xlfn.XLOOKUP($C1357,[32]PSP!$C:$C,[32]PSP!$Q:$Q)</f>
        <v>2184.2199999999998</v>
      </c>
      <c r="R1357" s="28">
        <f t="shared" si="5563"/>
        <v>0</v>
      </c>
      <c r="S1357" s="88"/>
      <c r="T1357" s="54">
        <f>_xlfn.XLOOKUP($C1357,[32]PSP!$C:$C,[32]PSP!$T:$T)</f>
        <v>0</v>
      </c>
      <c r="U1357" s="27">
        <f>_xlfn.XLOOKUP($C1357,[32]PSP!$C:$C,[32]PSP!$U:$U)</f>
        <v>2184.2199999999998</v>
      </c>
      <c r="V1357" s="28">
        <f t="shared" si="5564"/>
        <v>0</v>
      </c>
      <c r="W1357" s="88"/>
      <c r="X1357" s="54">
        <f>_xlfn.XLOOKUP($C1357,[32]PSP!$C:$C,[32]PSP!$X:$X)</f>
        <v>0</v>
      </c>
      <c r="Y1357" s="27">
        <f>_xlfn.XLOOKUP($C1357,[32]PSP!$C:$C,[32]PSP!$Y:$Y)</f>
        <v>2184.2199999999998</v>
      </c>
      <c r="Z1357" s="28">
        <f t="shared" si="5565"/>
        <v>0</v>
      </c>
      <c r="AA1357" s="88"/>
      <c r="AB1357" s="54">
        <f>_xlfn.XLOOKUP($C1357,[32]PSP!$C:$C,[32]PSP!$AB:$AB)</f>
        <v>0</v>
      </c>
      <c r="AC1357" s="27">
        <f>_xlfn.XLOOKUP($C1357,[32]PSP!$C:$C,[32]PSP!$AC:$AC)</f>
        <v>2184.2199999999998</v>
      </c>
      <c r="AD1357" s="28">
        <f t="shared" si="5566"/>
        <v>0</v>
      </c>
      <c r="AE1357" s="88"/>
      <c r="AF1357" s="54">
        <f>_xlfn.XLOOKUP($C1357,[32]PSP!$C:$C,[32]PSP!$AF:$AF)</f>
        <v>0</v>
      </c>
      <c r="AG1357" s="27">
        <f>_xlfn.XLOOKUP($C1357,[32]PSP!$C:$C,[32]PSP!$AG:$AG)</f>
        <v>2184.2199999999998</v>
      </c>
      <c r="AH1357" s="28">
        <f t="shared" si="5567"/>
        <v>0</v>
      </c>
      <c r="AI1357" s="88"/>
      <c r="AJ1357" s="54">
        <f>_xlfn.XLOOKUP($C1357,[32]PSP!$C:$C,[32]PSP!$AJ:$AJ)</f>
        <v>0</v>
      </c>
      <c r="AK1357" s="27">
        <f>_xlfn.XLOOKUP($C1357,[32]PSP!$C:$C,[32]PSP!$AK:$AK)</f>
        <v>2184.2199999999998</v>
      </c>
      <c r="AL1357" s="28">
        <f t="shared" si="5568"/>
        <v>0</v>
      </c>
      <c r="AM1357" s="88"/>
      <c r="AN1357" s="54">
        <f>_xlfn.XLOOKUP($C1357,[32]PSP!$C:$C,[32]PSP!$AN:$AN)</f>
        <v>0</v>
      </c>
      <c r="AO1357" s="27">
        <f>_xlfn.XLOOKUP($C1357,[32]PSP!$C:$C,[32]PSP!$AO:$AO)</f>
        <v>2184.2199999999998</v>
      </c>
      <c r="AP1357" s="28">
        <f t="shared" si="5569"/>
        <v>0</v>
      </c>
      <c r="AQ1357" s="88"/>
      <c r="AR1357" s="54">
        <f>_xlfn.XLOOKUP($C1357,[32]PSP!$C:$C,[32]PSP!$AR:$AR)</f>
        <v>0</v>
      </c>
      <c r="AS1357" s="27">
        <f>_xlfn.XLOOKUP($C1357,[32]PSP!$C:$C,[32]PSP!$AS:$AS)</f>
        <v>2184.2199999999998</v>
      </c>
      <c r="AT1357" s="28">
        <f t="shared" si="5570"/>
        <v>0</v>
      </c>
      <c r="AU1357" s="88"/>
      <c r="AV1357" s="54">
        <f>_xlfn.XLOOKUP($C1357,[32]PSP!$C:$C,[32]PSP!$AV:$AV)</f>
        <v>0</v>
      </c>
      <c r="AW1357" s="27">
        <f>_xlfn.XLOOKUP($C1357,[32]PSP!$C:$C,[32]PSP!$AW:$AW)</f>
        <v>2184.2199999999998</v>
      </c>
      <c r="AX1357" s="28">
        <f t="shared" si="5571"/>
        <v>0</v>
      </c>
      <c r="AY1357" s="88"/>
      <c r="AZ1357" s="54">
        <f>_xlfn.XLOOKUP($C1357,[32]PSP!$C:$C,[32]PSP!$AZ:$AZ)</f>
        <v>0</v>
      </c>
      <c r="BA1357" s="27">
        <f>_xlfn.XLOOKUP($C1357,[32]PSP!$C:$C,[32]PSP!$BA:$BA)</f>
        <v>2184.2199999999998</v>
      </c>
      <c r="BB1357" s="28">
        <f t="shared" si="5572"/>
        <v>0</v>
      </c>
      <c r="BC1357" s="88"/>
      <c r="BD1357" s="54">
        <f>_xlfn.XLOOKUP($C1357,[32]PSP!$C:$C,[32]PSP!$BD:$BD)</f>
        <v>0</v>
      </c>
      <c r="BE1357" s="27">
        <f>_xlfn.XLOOKUP($C1357,[32]PSP!$C:$C,[32]PSP!$BE:$BE)</f>
        <v>2184.2199999999998</v>
      </c>
      <c r="BF1357" s="28">
        <f t="shared" si="5573"/>
        <v>0</v>
      </c>
      <c r="BG1357" s="88"/>
      <c r="BH1357" s="54">
        <f>_xlfn.XLOOKUP($C1357,[32]PSP!$C:$C,[32]PSP!$BH:$BH)</f>
        <v>0</v>
      </c>
      <c r="BI1357" s="27">
        <f>_xlfn.XLOOKUP($C1357,[32]PSP!$C:$C,[32]PSP!$BI:$BI)</f>
        <v>2184.2199999999998</v>
      </c>
      <c r="BJ1357" s="28">
        <f t="shared" si="5574"/>
        <v>0</v>
      </c>
      <c r="BK1357" s="88"/>
      <c r="BL1357" s="54">
        <f>_xlfn.XLOOKUP($C1357,[32]PSP!$C:$C,[32]PSP!$BL:$BL)</f>
        <v>0</v>
      </c>
      <c r="BM1357" s="27">
        <f>_xlfn.XLOOKUP($C1357,[32]PSP!$C:$C,[32]PSP!$BM:$BM)</f>
        <v>2184.2199999999998</v>
      </c>
      <c r="BN1357" s="28">
        <f t="shared" si="5575"/>
        <v>0</v>
      </c>
      <c r="BO1357" s="88"/>
      <c r="BP1357" s="54">
        <f>_xlfn.XLOOKUP($C1357,[32]PSP!$C:$C,[32]PSP!$BP:$BP)</f>
        <v>0</v>
      </c>
      <c r="BQ1357" s="27">
        <f>_xlfn.XLOOKUP($C1357,[32]PSP!$C:$C,[32]PSP!$BQ:$BQ)</f>
        <v>2184.2199999999998</v>
      </c>
      <c r="BR1357" s="28">
        <f t="shared" si="5576"/>
        <v>0</v>
      </c>
      <c r="BS1357" s="88"/>
      <c r="BT1357" s="54">
        <f>_xlfn.XLOOKUP($C1357,[32]PSP!$C:$C,[32]PSP!$BT:$BT)</f>
        <v>0</v>
      </c>
      <c r="BU1357" s="27">
        <f>_xlfn.XLOOKUP($C1357,[32]PSP!$C:$C,[32]PSP!$BU:$BU)</f>
        <v>2184.2199999999998</v>
      </c>
      <c r="BV1357" s="28">
        <f t="shared" si="5577"/>
        <v>0</v>
      </c>
      <c r="BW1357" s="88"/>
      <c r="BX1357" s="54">
        <f>_xlfn.XLOOKUP($C1357,[32]PSP!$C:$C,[32]PSP!$BX:$BX)</f>
        <v>0</v>
      </c>
      <c r="BY1357" s="27">
        <f>_xlfn.XLOOKUP($C1357,[32]PSP!$C:$C,[32]PSP!$BY:$BY)</f>
        <v>2184.2199999999998</v>
      </c>
      <c r="BZ1357" s="28">
        <f t="shared" si="5578"/>
        <v>0</v>
      </c>
      <c r="CA1357" s="88"/>
      <c r="CB1357" s="54">
        <f>_xlfn.XLOOKUP($C1357,[32]PSP!$C:$C,[32]PSP!$CB:$CB)</f>
        <v>0</v>
      </c>
      <c r="CC1357" s="27">
        <f>_xlfn.XLOOKUP($C1357,[32]PSP!$C:$C,[32]PSP!$CC:$CC)</f>
        <v>2184.2199999999998</v>
      </c>
      <c r="CD1357" s="28">
        <f t="shared" si="5579"/>
        <v>0</v>
      </c>
      <c r="CE1357" s="88"/>
      <c r="CF1357" s="54">
        <f>_xlfn.XLOOKUP($C1357,[32]PSP!$C:$C,[32]PSP!$CF:$CF)</f>
        <v>0</v>
      </c>
      <c r="CG1357" s="27">
        <f>_xlfn.XLOOKUP($C1357,[32]PSP!$C:$C,[32]PSP!$CG:$CG)</f>
        <v>2184.2199999999998</v>
      </c>
      <c r="CH1357" s="28">
        <f t="shared" si="5580"/>
        <v>0</v>
      </c>
      <c r="CI1357" s="88"/>
      <c r="CJ1357" s="54">
        <f>_xlfn.XLOOKUP($C1357,[32]PSP!$C:$C,[32]PSP!$CJ:$CJ)</f>
        <v>0</v>
      </c>
      <c r="CK1357" s="27">
        <f>_xlfn.XLOOKUP($C1357,[32]PSP!$C:$C,[32]PSP!$CK:$CK)</f>
        <v>2184.2199999999998</v>
      </c>
      <c r="CL1357" s="28">
        <f t="shared" si="5581"/>
        <v>0</v>
      </c>
      <c r="CM1357" s="88"/>
      <c r="CN1357" s="54">
        <f>_xlfn.XLOOKUP($C1357,[32]PSP!$C:$C,[32]PSP!$CN:$CN)</f>
        <v>0</v>
      </c>
      <c r="CO1357" s="27">
        <f>_xlfn.XLOOKUP($C1357,[32]PSP!$C:$C,[32]PSP!$CO:$CO)</f>
        <v>2184.2199999999998</v>
      </c>
      <c r="CP1357" s="28">
        <f t="shared" si="5582"/>
        <v>0</v>
      </c>
      <c r="CQ1357" s="88"/>
      <c r="CR1357" s="54">
        <f>_xlfn.XLOOKUP($C1357,[32]PSP!$C:$C,[32]PSP!$CR:$CR)</f>
        <v>0</v>
      </c>
      <c r="CS1357" s="27">
        <f>_xlfn.XLOOKUP($C1357,[32]PSP!$C:$C,[32]PSP!$CS:$CS)</f>
        <v>2184.2199999999998</v>
      </c>
      <c r="CT1357" s="28">
        <f t="shared" si="5583"/>
        <v>0</v>
      </c>
      <c r="CU1357" s="88"/>
      <c r="CV1357" s="54">
        <f>_xlfn.XLOOKUP($C1357,[32]PSP!$C:$C,[32]PSP!$CV:$CV)</f>
        <v>0</v>
      </c>
      <c r="CW1357" s="27">
        <f>_xlfn.XLOOKUP($C1357,[32]PSP!$C:$C,[32]PSP!$CW:$CW)</f>
        <v>2184.2199999999998</v>
      </c>
      <c r="CX1357" s="28">
        <f t="shared" si="5584"/>
        <v>0</v>
      </c>
      <c r="CY1357" s="88"/>
      <c r="CZ1357" s="54">
        <f>_xlfn.XLOOKUP($C1357,[32]PSP!$C:$C,[32]PSP!$CZ:$CZ)</f>
        <v>0</v>
      </c>
      <c r="DA1357" s="27">
        <f>_xlfn.XLOOKUP($C1357,[32]PSP!$C:$C,[32]PSP!$DA:$DA)</f>
        <v>2184.2199999999998</v>
      </c>
      <c r="DB1357" s="28">
        <f t="shared" si="5585"/>
        <v>0</v>
      </c>
      <c r="DC1357" s="88"/>
      <c r="DD1357" s="54">
        <f>_xlfn.XLOOKUP($C1357,[32]PSP!$C:$C,[32]PSP!$DD:$DD)</f>
        <v>0</v>
      </c>
      <c r="DE1357" s="27">
        <f>_xlfn.XLOOKUP($C1357,[32]PSP!$C:$C,[32]PSP!$DE:$DE)</f>
        <v>2184.2199999999998</v>
      </c>
      <c r="DF1357" s="28">
        <f t="shared" si="5586"/>
        <v>0</v>
      </c>
      <c r="DG1357" s="88"/>
      <c r="DH1357" s="54">
        <f>_xlfn.XLOOKUP($C1357,[32]PSP!$C:$C,[32]PSP!$DH:$DH)</f>
        <v>0</v>
      </c>
      <c r="DI1357" s="27">
        <f>_xlfn.XLOOKUP($C1357,[32]PSP!$C:$C,[32]PSP!$DI:$DI)</f>
        <v>2184.2199999999998</v>
      </c>
      <c r="DJ1357" s="28">
        <f t="shared" si="5587"/>
        <v>0</v>
      </c>
      <c r="DK1357" s="88"/>
      <c r="DL1357" s="54">
        <f>_xlfn.XLOOKUP($C1357,[32]PSP!$C:$C,[32]PSP!$DL:$DL)</f>
        <v>0</v>
      </c>
      <c r="DM1357" s="27">
        <f>_xlfn.XLOOKUP($C1357,[32]PSP!$C:$C,[32]PSP!$DM:$DM)</f>
        <v>2184.2199999999998</v>
      </c>
      <c r="DN1357" s="28">
        <f t="shared" si="5588"/>
        <v>0</v>
      </c>
      <c r="DO1357" s="88"/>
      <c r="DP1357" s="54">
        <f>_xlfn.XLOOKUP($C1357,[32]PSP!$C:$C,[32]PSP!$DP:$DP)</f>
        <v>0</v>
      </c>
      <c r="DQ1357" s="27">
        <f>_xlfn.XLOOKUP($C1357,[32]PSP!$C:$C,[32]PSP!$DQ:$DQ)</f>
        <v>2184.2199999999998</v>
      </c>
      <c r="DR1357" s="28">
        <f t="shared" si="5589"/>
        <v>0</v>
      </c>
      <c r="DS1357" s="88"/>
      <c r="DT1357" s="54">
        <f>_xlfn.XLOOKUP($C1357,[32]PSP!$C:$C,[32]PSP!$DT:$DT)</f>
        <v>0</v>
      </c>
      <c r="DU1357" s="27">
        <f>_xlfn.XLOOKUP($C1357,[32]PSP!$C:$C,[32]PSP!$DU:$DU)</f>
        <v>2184.2199999999998</v>
      </c>
      <c r="DV1357" s="28">
        <f t="shared" si="5590"/>
        <v>0</v>
      </c>
      <c r="DW1357" s="88"/>
      <c r="DX1357" s="54">
        <f>_xlfn.XLOOKUP($C1357,[32]PSP!$C:$C,[32]PSP!$DX:$DX)</f>
        <v>0</v>
      </c>
      <c r="DY1357" s="27">
        <f>_xlfn.XLOOKUP($C1357,[32]PSP!$C:$C,[32]PSP!$DY:$DY)</f>
        <v>2184.2199999999998</v>
      </c>
      <c r="DZ1357" s="28">
        <f t="shared" si="5591"/>
        <v>0</v>
      </c>
      <c r="EA1357" s="88"/>
      <c r="EB1357" s="54">
        <f>_xlfn.XLOOKUP($C1357,[32]PSP!$C:$C,[32]PSP!$EB:$EB)</f>
        <v>0</v>
      </c>
      <c r="EC1357" s="27">
        <f>_xlfn.XLOOKUP($C1357,[32]PSP!$C:$C,[32]PSP!$EC:$EC)</f>
        <v>2184.2199999999998</v>
      </c>
      <c r="ED1357" s="28">
        <f t="shared" si="5592"/>
        <v>0</v>
      </c>
      <c r="EE1357" s="88"/>
      <c r="EF1357" s="54">
        <f>_xlfn.XLOOKUP($C1357,[32]PSP!$C:$C,[32]PSP!$EF:$EF)</f>
        <v>0</v>
      </c>
      <c r="EG1357" s="27">
        <f>_xlfn.XLOOKUP($C1357,[32]PSP!$C:$C,[32]PSP!$EG:$EG)</f>
        <v>2184.2199999999998</v>
      </c>
      <c r="EH1357" s="28">
        <f t="shared" si="5593"/>
        <v>0</v>
      </c>
      <c r="EI1357" s="88"/>
      <c r="EJ1357" s="54">
        <f>_xlfn.XLOOKUP($C1357,[32]PSP!$C:$C,[32]PSP!$EJ:$EJ)</f>
        <v>0</v>
      </c>
      <c r="EK1357" s="27">
        <f>_xlfn.XLOOKUP($C1357,[32]PSP!$C:$C,[32]PSP!$EK:$EK)</f>
        <v>2184.2199999999998</v>
      </c>
      <c r="EL1357" s="28">
        <f t="shared" si="5594"/>
        <v>0</v>
      </c>
      <c r="EM1357" s="24"/>
      <c r="ES1357" s="118">
        <f t="shared" si="5595"/>
        <v>1.1767000000000001</v>
      </c>
    </row>
    <row r="1358" spans="3:149" ht="14.25" x14ac:dyDescent="0.25">
      <c r="C1358" s="64" t="s">
        <v>1532</v>
      </c>
      <c r="D1358" s="65"/>
      <c r="E1358" s="64"/>
      <c r="F1358" s="66" t="str">
        <f>_xlfn.XLOOKUP($C1358,[32]PSP!$C:$C,[32]PSP!F:F)</f>
        <v>Posto Geral de Fiscalização (PGF)</v>
      </c>
      <c r="G1358" s="55"/>
      <c r="H1358" s="55"/>
      <c r="I1358" s="67"/>
      <c r="J1358" s="67"/>
      <c r="K1358" s="1"/>
      <c r="L1358" s="68"/>
      <c r="M1358" s="69"/>
      <c r="N1358" s="67">
        <f>SUMPRODUCT(N1360:N1425,$ES1360:$ES1425)</f>
        <v>0</v>
      </c>
      <c r="O1358" s="1"/>
      <c r="P1358" s="68"/>
      <c r="Q1358" s="69"/>
      <c r="R1358" s="67">
        <f>SUMPRODUCT(R1360:R1425,$ES1360:$ES1425)</f>
        <v>0</v>
      </c>
      <c r="S1358" s="1"/>
      <c r="T1358" s="68"/>
      <c r="U1358" s="69"/>
      <c r="V1358" s="67">
        <f>SUMPRODUCT(V1360:V1425,$ES1360:$ES1425)</f>
        <v>0</v>
      </c>
      <c r="W1358" s="1"/>
      <c r="X1358" s="68"/>
      <c r="Y1358" s="69"/>
      <c r="Z1358" s="67">
        <f>SUMPRODUCT(Z1360:Z1425,$ES1360:$ES1425)</f>
        <v>0</v>
      </c>
      <c r="AA1358" s="1"/>
      <c r="AB1358" s="68"/>
      <c r="AC1358" s="69"/>
      <c r="AD1358" s="67">
        <f>SUMPRODUCT(AD1360:AD1425,$ES1360:$ES1425)</f>
        <v>0</v>
      </c>
      <c r="AE1358" s="1"/>
      <c r="AF1358" s="68"/>
      <c r="AG1358" s="69"/>
      <c r="AH1358" s="67">
        <f>SUMPRODUCT(AH1360:AH1425,$ES1360:$ES1425)</f>
        <v>0</v>
      </c>
      <c r="AI1358" s="1"/>
      <c r="AJ1358" s="68"/>
      <c r="AK1358" s="69"/>
      <c r="AL1358" s="67">
        <f>SUMPRODUCT(AL1360:AL1425,$ES1360:$ES1425)</f>
        <v>0</v>
      </c>
      <c r="AM1358" s="1"/>
      <c r="AN1358" s="68"/>
      <c r="AO1358" s="69"/>
      <c r="AP1358" s="67">
        <f>SUMPRODUCT(AP1360:AP1425,$ES1360:$ES1425)</f>
        <v>0</v>
      </c>
      <c r="AQ1358" s="1"/>
      <c r="AR1358" s="68"/>
      <c r="AS1358" s="69"/>
      <c r="AT1358" s="67">
        <f>SUMPRODUCT(AT1360:AT1425,$ES1360:$ES1425)</f>
        <v>0</v>
      </c>
      <c r="AU1358" s="1"/>
      <c r="AV1358" s="68"/>
      <c r="AW1358" s="69"/>
      <c r="AX1358" s="67">
        <f>SUMPRODUCT(AX1360:AX1425,$ES1360:$ES1425)</f>
        <v>0</v>
      </c>
      <c r="AY1358" s="1"/>
      <c r="AZ1358" s="68"/>
      <c r="BA1358" s="69"/>
      <c r="BB1358" s="67">
        <f>SUMPRODUCT(BB1360:BB1425,$ES1360:$ES1425)</f>
        <v>0</v>
      </c>
      <c r="BC1358" s="1"/>
      <c r="BD1358" s="68"/>
      <c r="BE1358" s="69"/>
      <c r="BF1358" s="67">
        <f>SUMPRODUCT(BF1360:BF1425,$ES1360:$ES1425)</f>
        <v>0</v>
      </c>
      <c r="BG1358" s="1"/>
      <c r="BH1358" s="68"/>
      <c r="BI1358" s="69"/>
      <c r="BJ1358" s="67">
        <f>SUMPRODUCT(BJ1360:BJ1425,$ES1360:$ES1425)</f>
        <v>0</v>
      </c>
      <c r="BK1358" s="1"/>
      <c r="BL1358" s="68"/>
      <c r="BM1358" s="69"/>
      <c r="BN1358" s="67">
        <f>SUMPRODUCT(BN1360:BN1425,$ES1360:$ES1425)</f>
        <v>0</v>
      </c>
      <c r="BO1358" s="1"/>
      <c r="BP1358" s="68"/>
      <c r="BQ1358" s="69"/>
      <c r="BR1358" s="67">
        <f>SUMPRODUCT(BR1360:BR1425,$ES1360:$ES1425)</f>
        <v>0</v>
      </c>
      <c r="BS1358" s="1"/>
      <c r="BT1358" s="68"/>
      <c r="BU1358" s="69"/>
      <c r="BV1358" s="67">
        <f>SUMPRODUCT(BV1360:BV1425,$ES1360:$ES1425)</f>
        <v>0</v>
      </c>
      <c r="BW1358" s="1"/>
      <c r="BX1358" s="68"/>
      <c r="BY1358" s="69"/>
      <c r="BZ1358" s="67">
        <f>SUMPRODUCT(BZ1360:BZ1425,$ES1360:$ES1425)</f>
        <v>0</v>
      </c>
      <c r="CA1358" s="1"/>
      <c r="CB1358" s="68"/>
      <c r="CC1358" s="69"/>
      <c r="CD1358" s="67">
        <f>SUMPRODUCT(CD1360:CD1425,$ES1360:$ES1425)</f>
        <v>0</v>
      </c>
      <c r="CE1358" s="1"/>
      <c r="CF1358" s="68"/>
      <c r="CG1358" s="69"/>
      <c r="CH1358" s="67">
        <f>SUMPRODUCT(CH1360:CH1425,$ES1360:$ES1425)</f>
        <v>0</v>
      </c>
      <c r="CI1358" s="1"/>
      <c r="CJ1358" s="68"/>
      <c r="CK1358" s="69"/>
      <c r="CL1358" s="67">
        <f>SUMPRODUCT(CL1360:CL1425,$ES1360:$ES1425)</f>
        <v>0</v>
      </c>
      <c r="CM1358" s="1"/>
      <c r="CN1358" s="68"/>
      <c r="CO1358" s="69"/>
      <c r="CP1358" s="67">
        <f>SUMPRODUCT(CP1360:CP1425,$ES1360:$ES1425)</f>
        <v>90379.361715999999</v>
      </c>
      <c r="CQ1358" s="1"/>
      <c r="CR1358" s="68"/>
      <c r="CS1358" s="69"/>
      <c r="CT1358" s="67">
        <f>SUMPRODUCT(CT1360:CT1425,$ES1360:$ES1425)</f>
        <v>0</v>
      </c>
      <c r="CU1358" s="1"/>
      <c r="CV1358" s="68"/>
      <c r="CW1358" s="69"/>
      <c r="CX1358" s="67">
        <f>SUMPRODUCT(CX1360:CX1425,$ES1360:$ES1425)</f>
        <v>0</v>
      </c>
      <c r="CY1358" s="1"/>
      <c r="CZ1358" s="68"/>
      <c r="DA1358" s="69"/>
      <c r="DB1358" s="67">
        <f>SUMPRODUCT(DB1360:DB1425,$ES1360:$ES1425)</f>
        <v>0</v>
      </c>
      <c r="DC1358" s="1"/>
      <c r="DD1358" s="68"/>
      <c r="DE1358" s="69"/>
      <c r="DF1358" s="67">
        <f>SUMPRODUCT(DF1360:DF1425,$ES1360:$ES1425)</f>
        <v>0</v>
      </c>
      <c r="DG1358" s="1"/>
      <c r="DH1358" s="68"/>
      <c r="DI1358" s="69"/>
      <c r="DJ1358" s="67">
        <f>SUMPRODUCT(DJ1360:DJ1425,$ES1360:$ES1425)</f>
        <v>0</v>
      </c>
      <c r="DK1358" s="1"/>
      <c r="DL1358" s="68"/>
      <c r="DM1358" s="69"/>
      <c r="DN1358" s="67">
        <f>SUMPRODUCT(DN1360:DN1425,$ES1360:$ES1425)</f>
        <v>0</v>
      </c>
      <c r="DO1358" s="1"/>
      <c r="DP1358" s="68"/>
      <c r="DQ1358" s="69"/>
      <c r="DR1358" s="67">
        <f>SUMPRODUCT(DR1360:DR1425,$ES1360:$ES1425)</f>
        <v>0</v>
      </c>
      <c r="DS1358" s="1"/>
      <c r="DT1358" s="68"/>
      <c r="DU1358" s="69"/>
      <c r="DV1358" s="67">
        <f>SUMPRODUCT(DV1360:DV1425,$ES1360:$ES1425)</f>
        <v>90379.361715999999</v>
      </c>
      <c r="DW1358" s="1"/>
      <c r="DX1358" s="68"/>
      <c r="DY1358" s="69"/>
      <c r="DZ1358" s="67">
        <f>SUMPRODUCT(DZ1360:DZ1425,$ES1360:$ES1425)</f>
        <v>0</v>
      </c>
      <c r="EA1358" s="1"/>
      <c r="EB1358" s="68"/>
      <c r="EC1358" s="69"/>
      <c r="ED1358" s="67">
        <f>SUMPRODUCT(ED1360:ED1425,$ES1360:$ES1425)</f>
        <v>0</v>
      </c>
      <c r="EE1358" s="1"/>
      <c r="EF1358" s="68"/>
      <c r="EG1358" s="69"/>
      <c r="EH1358" s="67">
        <f>SUMPRODUCT(EH1360:EH1425,$ES1360:$ES1425)</f>
        <v>0</v>
      </c>
      <c r="EI1358" s="1"/>
      <c r="EJ1358" s="68"/>
      <c r="EK1358" s="69"/>
      <c r="EL1358" s="67">
        <f>SUMPRODUCT(EL1360:EL1425,$ES1360:$ES1425)</f>
        <v>0</v>
      </c>
      <c r="EM1358" s="64"/>
      <c r="ES1358" s="118">
        <f t="shared" si="5595"/>
        <v>1.1767000000000001</v>
      </c>
    </row>
    <row r="1359" spans="3:149" ht="14.25" x14ac:dyDescent="0.25">
      <c r="C1359" s="111" t="s">
        <v>1466</v>
      </c>
      <c r="D1359" s="112"/>
      <c r="E1359" s="111"/>
      <c r="F1359" s="113" t="str">
        <f>_xlfn.XLOOKUP($C1359,[32]PSP!$C:$C,[32]PSP!F:F)</f>
        <v>ESCAVAÇÃO</v>
      </c>
      <c r="G1359" s="114"/>
      <c r="H1359" s="114"/>
      <c r="I1359" s="115"/>
      <c r="J1359" s="115"/>
      <c r="K1359" s="1"/>
      <c r="L1359" s="68"/>
      <c r="M1359" s="69"/>
      <c r="N1359" s="67"/>
      <c r="O1359" s="1"/>
      <c r="P1359" s="68"/>
      <c r="Q1359" s="69"/>
      <c r="R1359" s="67"/>
      <c r="S1359" s="1"/>
      <c r="T1359" s="68"/>
      <c r="U1359" s="69"/>
      <c r="V1359" s="67"/>
      <c r="W1359" s="1"/>
      <c r="X1359" s="68"/>
      <c r="Y1359" s="69"/>
      <c r="Z1359" s="67"/>
      <c r="AA1359" s="1"/>
      <c r="AB1359" s="68"/>
      <c r="AC1359" s="69"/>
      <c r="AD1359" s="67"/>
      <c r="AE1359" s="1"/>
      <c r="AF1359" s="68"/>
      <c r="AG1359" s="69"/>
      <c r="AH1359" s="67"/>
      <c r="AI1359" s="1"/>
      <c r="AJ1359" s="68"/>
      <c r="AK1359" s="69"/>
      <c r="AL1359" s="67"/>
      <c r="AM1359" s="1"/>
      <c r="AN1359" s="68"/>
      <c r="AO1359" s="69"/>
      <c r="AP1359" s="67"/>
      <c r="AQ1359" s="1"/>
      <c r="AR1359" s="68"/>
      <c r="AS1359" s="69"/>
      <c r="AT1359" s="67"/>
      <c r="AU1359" s="1"/>
      <c r="AV1359" s="68"/>
      <c r="AW1359" s="69"/>
      <c r="AX1359" s="67"/>
      <c r="AY1359" s="1"/>
      <c r="AZ1359" s="68"/>
      <c r="BA1359" s="69"/>
      <c r="BB1359" s="67"/>
      <c r="BC1359" s="1"/>
      <c r="BD1359" s="68"/>
      <c r="BE1359" s="69"/>
      <c r="BF1359" s="67"/>
      <c r="BG1359" s="1"/>
      <c r="BH1359" s="68"/>
      <c r="BI1359" s="69"/>
      <c r="BJ1359" s="67"/>
      <c r="BK1359" s="1"/>
      <c r="BL1359" s="68"/>
      <c r="BM1359" s="69"/>
      <c r="BN1359" s="67"/>
      <c r="BO1359" s="1"/>
      <c r="BP1359" s="68"/>
      <c r="BQ1359" s="69"/>
      <c r="BR1359" s="67"/>
      <c r="BS1359" s="1"/>
      <c r="BT1359" s="68"/>
      <c r="BU1359" s="69"/>
      <c r="BV1359" s="67"/>
      <c r="BW1359" s="1"/>
      <c r="BX1359" s="68"/>
      <c r="BY1359" s="69"/>
      <c r="BZ1359" s="67"/>
      <c r="CA1359" s="1"/>
      <c r="CB1359" s="68"/>
      <c r="CC1359" s="69"/>
      <c r="CD1359" s="67"/>
      <c r="CE1359" s="1"/>
      <c r="CF1359" s="68"/>
      <c r="CG1359" s="69"/>
      <c r="CH1359" s="67"/>
      <c r="CI1359" s="1"/>
      <c r="CJ1359" s="68"/>
      <c r="CK1359" s="69"/>
      <c r="CL1359" s="67"/>
      <c r="CM1359" s="1"/>
      <c r="CN1359" s="68"/>
      <c r="CO1359" s="69"/>
      <c r="CP1359" s="67"/>
      <c r="CQ1359" s="1"/>
      <c r="CR1359" s="68"/>
      <c r="CS1359" s="69"/>
      <c r="CT1359" s="67"/>
      <c r="CU1359" s="1"/>
      <c r="CV1359" s="68"/>
      <c r="CW1359" s="69"/>
      <c r="CX1359" s="67"/>
      <c r="CY1359" s="1"/>
      <c r="CZ1359" s="68"/>
      <c r="DA1359" s="69"/>
      <c r="DB1359" s="67"/>
      <c r="DC1359" s="1"/>
      <c r="DD1359" s="68"/>
      <c r="DE1359" s="69"/>
      <c r="DF1359" s="67"/>
      <c r="DG1359" s="1"/>
      <c r="DH1359" s="68"/>
      <c r="DI1359" s="69"/>
      <c r="DJ1359" s="67"/>
      <c r="DK1359" s="1"/>
      <c r="DL1359" s="68"/>
      <c r="DM1359" s="69"/>
      <c r="DN1359" s="67"/>
      <c r="DO1359" s="1"/>
      <c r="DP1359" s="68"/>
      <c r="DQ1359" s="69"/>
      <c r="DR1359" s="67"/>
      <c r="DS1359" s="1"/>
      <c r="DT1359" s="68"/>
      <c r="DU1359" s="69"/>
      <c r="DV1359" s="67"/>
      <c r="DW1359" s="1"/>
      <c r="DX1359" s="68"/>
      <c r="DY1359" s="69"/>
      <c r="DZ1359" s="67"/>
      <c r="EA1359" s="1"/>
      <c r="EB1359" s="68"/>
      <c r="EC1359" s="69"/>
      <c r="ED1359" s="67"/>
      <c r="EE1359" s="1"/>
      <c r="EF1359" s="68"/>
      <c r="EG1359" s="69"/>
      <c r="EH1359" s="67"/>
      <c r="EI1359" s="1"/>
      <c r="EJ1359" s="68"/>
      <c r="EK1359" s="69"/>
      <c r="EL1359" s="67"/>
      <c r="EM1359" s="111"/>
      <c r="ES1359" s="118">
        <f t="shared" si="5595"/>
        <v>1.1767000000000001</v>
      </c>
    </row>
    <row r="1360" spans="3:149" ht="31.5" x14ac:dyDescent="0.25">
      <c r="C1360" s="24" t="s">
        <v>1467</v>
      </c>
      <c r="D1360" s="43">
        <f>_xlfn.XLOOKUP($C1360,[32]PSP!$C:$C,[32]PSP!D:D)</f>
        <v>5502136</v>
      </c>
      <c r="E1360" s="24" t="str">
        <f>_xlfn.XLOOKUP($C1360,[32]PSP!$C:$C,[32]PSP!E:E)</f>
        <v>SICRO SERVIÇO</v>
      </c>
      <c r="F1360" s="25" t="str">
        <f>_xlfn.XLOOKUP($C1360,[32]PSP!$C:$C,[32]PSP!F:F)</f>
        <v>ESCAVAÇÃO, CARGA E TRANSPORTE DE MATERIAL DE 1ª CATEGORIA - DMT DE 200 A 400 M - CAMINHO DE SERVIÇO EM REVESTIMENTO PRIMÁRIO - COM ESCAVADEIRA E CAMINHÃO BASCULANTE DE 14 M³</v>
      </c>
      <c r="G1360" s="26" t="str">
        <f>_xlfn.XLOOKUP($C1360,[32]PSP!$C:$C,[32]PSP!G:G)</f>
        <v>M³</v>
      </c>
      <c r="H1360" s="53">
        <f>_xlfn.XLOOKUP($C1360,[32]PSP!$C:$C,[32]PSP!$H:$H)</f>
        <v>0</v>
      </c>
      <c r="I1360" s="28">
        <f>_xlfn.XLOOKUP($C1360,[32]PSP!$C:$C,[32]PSP!$I:$I)</f>
        <v>0</v>
      </c>
      <c r="J1360" s="28">
        <f t="shared" ref="J1360:J1371" si="5596">IF(LEFT(D1360,6)="COT.IS",I1360,I1360*(1+$J$7))</f>
        <v>0</v>
      </c>
      <c r="K1360" s="88"/>
      <c r="L1360" s="54">
        <f>_xlfn.XLOOKUP($C1360,[32]PSP!$C:$C,[32]PSP!$L:$L)</f>
        <v>0</v>
      </c>
      <c r="M1360" s="27">
        <f>_xlfn.XLOOKUP($C1360,[32]PSP!$C:$C,[32]PSP!$M:$M)</f>
        <v>3.2</v>
      </c>
      <c r="N1360" s="28">
        <f t="shared" ref="N1360:N1371" si="5597">TRUNC(M1360*L1360,2)</f>
        <v>0</v>
      </c>
      <c r="O1360" s="88"/>
      <c r="P1360" s="54">
        <f>_xlfn.XLOOKUP($C1360,[32]PSP!$C:$C,[32]PSP!$P:$P)</f>
        <v>0</v>
      </c>
      <c r="Q1360" s="27">
        <f>_xlfn.XLOOKUP($C1360,[32]PSP!$C:$C,[32]PSP!$Q:$Q)</f>
        <v>3.2</v>
      </c>
      <c r="R1360" s="28">
        <f t="shared" ref="R1360:R1371" si="5598">TRUNC(Q1360*P1360,2)</f>
        <v>0</v>
      </c>
      <c r="S1360" s="88"/>
      <c r="T1360" s="54">
        <f>_xlfn.XLOOKUP($C1360,[32]PSP!$C:$C,[32]PSP!$T:$T)</f>
        <v>0</v>
      </c>
      <c r="U1360" s="27">
        <f>_xlfn.XLOOKUP($C1360,[32]PSP!$C:$C,[32]PSP!$U:$U)</f>
        <v>3.2</v>
      </c>
      <c r="V1360" s="28">
        <f t="shared" ref="V1360:V1371" si="5599">TRUNC(U1360*T1360,2)</f>
        <v>0</v>
      </c>
      <c r="W1360" s="88"/>
      <c r="X1360" s="54">
        <f>_xlfn.XLOOKUP($C1360,[32]PSP!$C:$C,[32]PSP!$X:$X)</f>
        <v>0</v>
      </c>
      <c r="Y1360" s="27">
        <f>_xlfn.XLOOKUP($C1360,[32]PSP!$C:$C,[32]PSP!$Y:$Y)</f>
        <v>3.2</v>
      </c>
      <c r="Z1360" s="28">
        <f t="shared" ref="Z1360:Z1371" si="5600">TRUNC(Y1360*X1360,2)</f>
        <v>0</v>
      </c>
      <c r="AA1360" s="88"/>
      <c r="AB1360" s="54">
        <f>_xlfn.XLOOKUP($C1360,[32]PSP!$C:$C,[32]PSP!$AB:$AB)</f>
        <v>0</v>
      </c>
      <c r="AC1360" s="27">
        <f>_xlfn.XLOOKUP($C1360,[32]PSP!$C:$C,[32]PSP!$AC:$AC)</f>
        <v>3.2</v>
      </c>
      <c r="AD1360" s="28">
        <f t="shared" ref="AD1360:AD1371" si="5601">TRUNC(AC1360*AB1360,2)</f>
        <v>0</v>
      </c>
      <c r="AE1360" s="88"/>
      <c r="AF1360" s="54">
        <f>_xlfn.XLOOKUP($C1360,[32]PSP!$C:$C,[32]PSP!$AF:$AF)</f>
        <v>0</v>
      </c>
      <c r="AG1360" s="27">
        <f>_xlfn.XLOOKUP($C1360,[32]PSP!$C:$C,[32]PSP!$AG:$AG)</f>
        <v>3.2</v>
      </c>
      <c r="AH1360" s="28">
        <f t="shared" ref="AH1360:AH1371" si="5602">TRUNC(AG1360*AF1360,2)</f>
        <v>0</v>
      </c>
      <c r="AI1360" s="88"/>
      <c r="AJ1360" s="54">
        <f>_xlfn.XLOOKUP($C1360,[32]PSP!$C:$C,[32]PSP!$AJ:$AJ)</f>
        <v>0</v>
      </c>
      <c r="AK1360" s="27">
        <f>_xlfn.XLOOKUP($C1360,[32]PSP!$C:$C,[32]PSP!$AK:$AK)</f>
        <v>3.2</v>
      </c>
      <c r="AL1360" s="28">
        <f t="shared" ref="AL1360:AL1371" si="5603">TRUNC(AK1360*AJ1360,2)</f>
        <v>0</v>
      </c>
      <c r="AM1360" s="88"/>
      <c r="AN1360" s="54">
        <f>_xlfn.XLOOKUP($C1360,[32]PSP!$C:$C,[32]PSP!$AN:$AN)</f>
        <v>0</v>
      </c>
      <c r="AO1360" s="27">
        <f>_xlfn.XLOOKUP($C1360,[32]PSP!$C:$C,[32]PSP!$AO:$AO)</f>
        <v>3.2</v>
      </c>
      <c r="AP1360" s="28">
        <f t="shared" ref="AP1360:AP1371" si="5604">TRUNC(AO1360*AN1360,2)</f>
        <v>0</v>
      </c>
      <c r="AQ1360" s="88"/>
      <c r="AR1360" s="54">
        <f>_xlfn.XLOOKUP($C1360,[32]PSP!$C:$C,[32]PSP!$AR:$AR)</f>
        <v>0</v>
      </c>
      <c r="AS1360" s="27">
        <f>_xlfn.XLOOKUP($C1360,[32]PSP!$C:$C,[32]PSP!$AS:$AS)</f>
        <v>3.2</v>
      </c>
      <c r="AT1360" s="28">
        <f t="shared" ref="AT1360:AT1371" si="5605">TRUNC(AS1360*AR1360,2)</f>
        <v>0</v>
      </c>
      <c r="AU1360" s="88"/>
      <c r="AV1360" s="54">
        <f>_xlfn.XLOOKUP($C1360,[32]PSP!$C:$C,[32]PSP!$AV:$AV)</f>
        <v>0</v>
      </c>
      <c r="AW1360" s="27">
        <f>_xlfn.XLOOKUP($C1360,[32]PSP!$C:$C,[32]PSP!$AW:$AW)</f>
        <v>3.2</v>
      </c>
      <c r="AX1360" s="28">
        <f t="shared" ref="AX1360:AX1371" si="5606">TRUNC(AW1360*AV1360,2)</f>
        <v>0</v>
      </c>
      <c r="AY1360" s="88"/>
      <c r="AZ1360" s="54">
        <f>_xlfn.XLOOKUP($C1360,[32]PSP!$C:$C,[32]PSP!$AZ:$AZ)</f>
        <v>0</v>
      </c>
      <c r="BA1360" s="27">
        <f>_xlfn.XLOOKUP($C1360,[32]PSP!$C:$C,[32]PSP!$BA:$BA)</f>
        <v>3.2</v>
      </c>
      <c r="BB1360" s="28">
        <f t="shared" ref="BB1360:BB1371" si="5607">TRUNC(BA1360*AZ1360,2)</f>
        <v>0</v>
      </c>
      <c r="BC1360" s="88"/>
      <c r="BD1360" s="54">
        <f>_xlfn.XLOOKUP($C1360,[32]PSP!$C:$C,[32]PSP!$BD:$BD)</f>
        <v>0</v>
      </c>
      <c r="BE1360" s="27">
        <f>_xlfn.XLOOKUP($C1360,[32]PSP!$C:$C,[32]PSP!$BE:$BE)</f>
        <v>3.2</v>
      </c>
      <c r="BF1360" s="28">
        <f t="shared" ref="BF1360:BF1371" si="5608">TRUNC(BE1360*BD1360,2)</f>
        <v>0</v>
      </c>
      <c r="BG1360" s="88"/>
      <c r="BH1360" s="54">
        <f>_xlfn.XLOOKUP($C1360,[32]PSP!$C:$C,[32]PSP!$BH:$BH)</f>
        <v>0</v>
      </c>
      <c r="BI1360" s="27">
        <f>_xlfn.XLOOKUP($C1360,[32]PSP!$C:$C,[32]PSP!$BI:$BI)</f>
        <v>3.2</v>
      </c>
      <c r="BJ1360" s="28">
        <f t="shared" ref="BJ1360:BJ1371" si="5609">TRUNC(BI1360*BH1360,2)</f>
        <v>0</v>
      </c>
      <c r="BK1360" s="88"/>
      <c r="BL1360" s="54">
        <f>_xlfn.XLOOKUP($C1360,[32]PSP!$C:$C,[32]PSP!$BL:$BL)</f>
        <v>0</v>
      </c>
      <c r="BM1360" s="27">
        <f>_xlfn.XLOOKUP($C1360,[32]PSP!$C:$C,[32]PSP!$BM:$BM)</f>
        <v>3.2</v>
      </c>
      <c r="BN1360" s="28">
        <f t="shared" ref="BN1360:BN1371" si="5610">TRUNC(BM1360*BL1360,2)</f>
        <v>0</v>
      </c>
      <c r="BO1360" s="88"/>
      <c r="BP1360" s="54">
        <f>_xlfn.XLOOKUP($C1360,[32]PSP!$C:$C,[32]PSP!$BP:$BP)</f>
        <v>0</v>
      </c>
      <c r="BQ1360" s="27">
        <f>_xlfn.XLOOKUP($C1360,[32]PSP!$C:$C,[32]PSP!$BQ:$BQ)</f>
        <v>3.2</v>
      </c>
      <c r="BR1360" s="28">
        <f t="shared" ref="BR1360:BR1371" si="5611">TRUNC(BQ1360*BP1360,2)</f>
        <v>0</v>
      </c>
      <c r="BS1360" s="88"/>
      <c r="BT1360" s="54">
        <f>_xlfn.XLOOKUP($C1360,[32]PSP!$C:$C,[32]PSP!$BT:$BT)</f>
        <v>0</v>
      </c>
      <c r="BU1360" s="27">
        <f>_xlfn.XLOOKUP($C1360,[32]PSP!$C:$C,[32]PSP!$BU:$BU)</f>
        <v>3.2</v>
      </c>
      <c r="BV1360" s="28">
        <f t="shared" ref="BV1360:BV1371" si="5612">TRUNC(BU1360*BT1360,2)</f>
        <v>0</v>
      </c>
      <c r="BW1360" s="88"/>
      <c r="BX1360" s="54">
        <f>_xlfn.XLOOKUP($C1360,[32]PSP!$C:$C,[32]PSP!$BX:$BX)</f>
        <v>0</v>
      </c>
      <c r="BY1360" s="27">
        <f>_xlfn.XLOOKUP($C1360,[32]PSP!$C:$C,[32]PSP!$BY:$BY)</f>
        <v>3.2</v>
      </c>
      <c r="BZ1360" s="28">
        <f t="shared" ref="BZ1360:BZ1371" si="5613">TRUNC(BY1360*BX1360,2)</f>
        <v>0</v>
      </c>
      <c r="CA1360" s="88"/>
      <c r="CB1360" s="54">
        <f>_xlfn.XLOOKUP($C1360,[32]PSP!$C:$C,[32]PSP!$CB:$CB)</f>
        <v>0</v>
      </c>
      <c r="CC1360" s="27">
        <f>_xlfn.XLOOKUP($C1360,[32]PSP!$C:$C,[32]PSP!$CC:$CC)</f>
        <v>3.2</v>
      </c>
      <c r="CD1360" s="28">
        <f t="shared" ref="CD1360:CD1371" si="5614">TRUNC(CC1360*CB1360,2)</f>
        <v>0</v>
      </c>
      <c r="CE1360" s="88"/>
      <c r="CF1360" s="54">
        <f>_xlfn.XLOOKUP($C1360,[32]PSP!$C:$C,[32]PSP!$CF:$CF)</f>
        <v>0</v>
      </c>
      <c r="CG1360" s="27">
        <f>_xlfn.XLOOKUP($C1360,[32]PSP!$C:$C,[32]PSP!$CG:$CG)</f>
        <v>3.2</v>
      </c>
      <c r="CH1360" s="28">
        <f t="shared" ref="CH1360:CH1371" si="5615">TRUNC(CG1360*CF1360,2)</f>
        <v>0</v>
      </c>
      <c r="CI1360" s="88"/>
      <c r="CJ1360" s="54">
        <f>_xlfn.XLOOKUP($C1360,[32]PSP!$C:$C,[32]PSP!$CJ:$CJ)</f>
        <v>0</v>
      </c>
      <c r="CK1360" s="27">
        <f>_xlfn.XLOOKUP($C1360,[32]PSP!$C:$C,[32]PSP!$CK:$CK)</f>
        <v>3.2</v>
      </c>
      <c r="CL1360" s="28">
        <f t="shared" ref="CL1360:CL1371" si="5616">TRUNC(CK1360*CJ1360,2)</f>
        <v>0</v>
      </c>
      <c r="CM1360" s="88"/>
      <c r="CN1360" s="54">
        <f>_xlfn.XLOOKUP($C1360,[32]PSP!$C:$C,[32]PSP!$CN:$CN)</f>
        <v>0</v>
      </c>
      <c r="CO1360" s="27">
        <f>_xlfn.XLOOKUP($C1360,[32]PSP!$C:$C,[32]PSP!$CO:$CO)</f>
        <v>3.2</v>
      </c>
      <c r="CP1360" s="28">
        <f t="shared" ref="CP1360:CP1371" si="5617">TRUNC(CO1360*CN1360,2)</f>
        <v>0</v>
      </c>
      <c r="CQ1360" s="88"/>
      <c r="CR1360" s="54">
        <f>_xlfn.XLOOKUP($C1360,[32]PSP!$C:$C,[32]PSP!$CR:$CR)</f>
        <v>0</v>
      </c>
      <c r="CS1360" s="27">
        <f>_xlfn.XLOOKUP($C1360,[32]PSP!$C:$C,[32]PSP!$CS:$CS)</f>
        <v>3.2</v>
      </c>
      <c r="CT1360" s="28">
        <f t="shared" ref="CT1360:CT1371" si="5618">TRUNC(CS1360*CR1360,2)</f>
        <v>0</v>
      </c>
      <c r="CU1360" s="88"/>
      <c r="CV1360" s="54">
        <f>_xlfn.XLOOKUP($C1360,[32]PSP!$C:$C,[32]PSP!$CV:$CV)</f>
        <v>0</v>
      </c>
      <c r="CW1360" s="27">
        <f>_xlfn.XLOOKUP($C1360,[32]PSP!$C:$C,[32]PSP!$CW:$CW)</f>
        <v>3.2</v>
      </c>
      <c r="CX1360" s="28">
        <f t="shared" ref="CX1360:CX1371" si="5619">TRUNC(CW1360*CV1360,2)</f>
        <v>0</v>
      </c>
      <c r="CY1360" s="88"/>
      <c r="CZ1360" s="54">
        <f>_xlfn.XLOOKUP($C1360,[32]PSP!$C:$C,[32]PSP!$CZ:$CZ)</f>
        <v>0</v>
      </c>
      <c r="DA1360" s="27">
        <f>_xlfn.XLOOKUP($C1360,[32]PSP!$C:$C,[32]PSP!$DA:$DA)</f>
        <v>3.2</v>
      </c>
      <c r="DB1360" s="28">
        <f t="shared" ref="DB1360:DB1371" si="5620">TRUNC(DA1360*CZ1360,2)</f>
        <v>0</v>
      </c>
      <c r="DC1360" s="88"/>
      <c r="DD1360" s="54">
        <f>_xlfn.XLOOKUP($C1360,[32]PSP!$C:$C,[32]PSP!$DD:$DD)</f>
        <v>0</v>
      </c>
      <c r="DE1360" s="27">
        <f>_xlfn.XLOOKUP($C1360,[32]PSP!$C:$C,[32]PSP!$DE:$DE)</f>
        <v>3.2</v>
      </c>
      <c r="DF1360" s="28">
        <f t="shared" ref="DF1360:DF1371" si="5621">TRUNC(DE1360*DD1360,2)</f>
        <v>0</v>
      </c>
      <c r="DG1360" s="88"/>
      <c r="DH1360" s="54">
        <f>_xlfn.XLOOKUP($C1360,[32]PSP!$C:$C,[32]PSP!$DH:$DH)</f>
        <v>0</v>
      </c>
      <c r="DI1360" s="27">
        <f>_xlfn.XLOOKUP($C1360,[32]PSP!$C:$C,[32]PSP!$DI:$DI)</f>
        <v>3.2</v>
      </c>
      <c r="DJ1360" s="28">
        <f t="shared" ref="DJ1360:DJ1371" si="5622">TRUNC(DI1360*DH1360,2)</f>
        <v>0</v>
      </c>
      <c r="DK1360" s="88"/>
      <c r="DL1360" s="54">
        <f>_xlfn.XLOOKUP($C1360,[32]PSP!$C:$C,[32]PSP!$DL:$DL)</f>
        <v>0</v>
      </c>
      <c r="DM1360" s="27">
        <f>_xlfn.XLOOKUP($C1360,[32]PSP!$C:$C,[32]PSP!$DM:$DM)</f>
        <v>3.2</v>
      </c>
      <c r="DN1360" s="28">
        <f t="shared" ref="DN1360:DN1371" si="5623">TRUNC(DM1360*DL1360,2)</f>
        <v>0</v>
      </c>
      <c r="DO1360" s="88"/>
      <c r="DP1360" s="54">
        <f>_xlfn.XLOOKUP($C1360,[32]PSP!$C:$C,[32]PSP!$DP:$DP)</f>
        <v>0</v>
      </c>
      <c r="DQ1360" s="27">
        <f>_xlfn.XLOOKUP($C1360,[32]PSP!$C:$C,[32]PSP!$DQ:$DQ)</f>
        <v>3.2</v>
      </c>
      <c r="DR1360" s="28">
        <f t="shared" ref="DR1360:DR1371" si="5624">TRUNC(DQ1360*DP1360,2)</f>
        <v>0</v>
      </c>
      <c r="DS1360" s="88"/>
      <c r="DT1360" s="54">
        <f>_xlfn.XLOOKUP($C1360,[32]PSP!$C:$C,[32]PSP!$DT:$DT)</f>
        <v>0</v>
      </c>
      <c r="DU1360" s="27">
        <f>_xlfn.XLOOKUP($C1360,[32]PSP!$C:$C,[32]PSP!$DU:$DU)</f>
        <v>3.2</v>
      </c>
      <c r="DV1360" s="28">
        <f t="shared" ref="DV1360:DV1371" si="5625">TRUNC(DU1360*DT1360,2)</f>
        <v>0</v>
      </c>
      <c r="DW1360" s="88"/>
      <c r="DX1360" s="54">
        <f>_xlfn.XLOOKUP($C1360,[32]PSP!$C:$C,[32]PSP!$DX:$DX)</f>
        <v>0</v>
      </c>
      <c r="DY1360" s="27">
        <f>_xlfn.XLOOKUP($C1360,[32]PSP!$C:$C,[32]PSP!$DY:$DY)</f>
        <v>3.2</v>
      </c>
      <c r="DZ1360" s="28">
        <f t="shared" ref="DZ1360:DZ1371" si="5626">TRUNC(DY1360*DX1360,2)</f>
        <v>0</v>
      </c>
      <c r="EA1360" s="88"/>
      <c r="EB1360" s="54">
        <f>_xlfn.XLOOKUP($C1360,[32]PSP!$C:$C,[32]PSP!$EB:$EB)</f>
        <v>0</v>
      </c>
      <c r="EC1360" s="27">
        <f>_xlfn.XLOOKUP($C1360,[32]PSP!$C:$C,[32]PSP!$EC:$EC)</f>
        <v>3.2</v>
      </c>
      <c r="ED1360" s="28">
        <f t="shared" ref="ED1360:ED1371" si="5627">TRUNC(EC1360*EB1360,2)</f>
        <v>0</v>
      </c>
      <c r="EE1360" s="88"/>
      <c r="EF1360" s="54">
        <f>_xlfn.XLOOKUP($C1360,[32]PSP!$C:$C,[32]PSP!$EF:$EF)</f>
        <v>0</v>
      </c>
      <c r="EG1360" s="27">
        <f>_xlfn.XLOOKUP($C1360,[32]PSP!$C:$C,[32]PSP!$EG:$EG)</f>
        <v>3.2</v>
      </c>
      <c r="EH1360" s="28">
        <f t="shared" ref="EH1360:EH1371" si="5628">TRUNC(EG1360*EF1360,2)</f>
        <v>0</v>
      </c>
      <c r="EI1360" s="88"/>
      <c r="EJ1360" s="54">
        <f>_xlfn.XLOOKUP($C1360,[32]PSP!$C:$C,[32]PSP!$EJ:$EJ)</f>
        <v>0</v>
      </c>
      <c r="EK1360" s="27">
        <f>_xlfn.XLOOKUP($C1360,[32]PSP!$C:$C,[32]PSP!$EK:$EK)</f>
        <v>3.2</v>
      </c>
      <c r="EL1360" s="28">
        <f t="shared" ref="EL1360:EL1371" si="5629">TRUNC(EK1360*EJ1360,2)</f>
        <v>0</v>
      </c>
      <c r="EM1360" s="24"/>
      <c r="ES1360" s="118">
        <f t="shared" si="5595"/>
        <v>1.1767000000000001</v>
      </c>
    </row>
    <row r="1361" spans="3:149" ht="31.5" x14ac:dyDescent="0.25">
      <c r="C1361" s="24" t="s">
        <v>1468</v>
      </c>
      <c r="D1361" s="43">
        <f>_xlfn.XLOOKUP($C1361,[32]PSP!$C:$C,[32]PSP!D:D)</f>
        <v>5501875</v>
      </c>
      <c r="E1361" s="24" t="str">
        <f>_xlfn.XLOOKUP($C1361,[32]PSP!$C:$C,[32]PSP!E:E)</f>
        <v>SICRO SERVIÇO</v>
      </c>
      <c r="F1361" s="25" t="str">
        <f>_xlfn.XLOOKUP($C1361,[32]PSP!$C:$C,[32]PSP!F:F)</f>
        <v>ESCAVAÇÃO, CARGA E TRANSPORTE DE MATERIAL DE 1ª CATEGORIA - DMT DE 50 A 200 M - CAMINHO DE SERVIÇO EM LEITO NATURAL - COM CARREGADEIRA E CAMINHÃO BASCULANTE DE 14 M³</v>
      </c>
      <c r="G1361" s="26" t="str">
        <f>_xlfn.XLOOKUP($C1361,[32]PSP!$C:$C,[32]PSP!G:G)</f>
        <v>M³</v>
      </c>
      <c r="H1361" s="53">
        <f>_xlfn.XLOOKUP($C1361,[32]PSP!$C:$C,[32]PSP!$H:$H)</f>
        <v>0</v>
      </c>
      <c r="I1361" s="28">
        <f>_xlfn.XLOOKUP($C1361,[32]PSP!$C:$C,[32]PSP!$I:$I)</f>
        <v>0</v>
      </c>
      <c r="J1361" s="28">
        <f t="shared" si="5596"/>
        <v>0</v>
      </c>
      <c r="K1361" s="88"/>
      <c r="L1361" s="54">
        <f>_xlfn.XLOOKUP($C1361,[32]PSP!$C:$C,[32]PSP!$L:$L)</f>
        <v>0</v>
      </c>
      <c r="M1361" s="27">
        <f>_xlfn.XLOOKUP($C1361,[32]PSP!$C:$C,[32]PSP!$M:$M)</f>
        <v>4.8899999999999997</v>
      </c>
      <c r="N1361" s="28">
        <f t="shared" si="5597"/>
        <v>0</v>
      </c>
      <c r="O1361" s="88"/>
      <c r="P1361" s="54">
        <f>_xlfn.XLOOKUP($C1361,[32]PSP!$C:$C,[32]PSP!$P:$P)</f>
        <v>0</v>
      </c>
      <c r="Q1361" s="27">
        <f>_xlfn.XLOOKUP($C1361,[32]PSP!$C:$C,[32]PSP!$Q:$Q)</f>
        <v>4.8899999999999997</v>
      </c>
      <c r="R1361" s="28">
        <f t="shared" si="5598"/>
        <v>0</v>
      </c>
      <c r="S1361" s="88"/>
      <c r="T1361" s="54">
        <f>_xlfn.XLOOKUP($C1361,[32]PSP!$C:$C,[32]PSP!$T:$T)</f>
        <v>0</v>
      </c>
      <c r="U1361" s="27">
        <f>_xlfn.XLOOKUP($C1361,[32]PSP!$C:$C,[32]PSP!$U:$U)</f>
        <v>4.8899999999999997</v>
      </c>
      <c r="V1361" s="28">
        <f t="shared" si="5599"/>
        <v>0</v>
      </c>
      <c r="W1361" s="88"/>
      <c r="X1361" s="54">
        <f>_xlfn.XLOOKUP($C1361,[32]PSP!$C:$C,[32]PSP!$X:$X)</f>
        <v>0</v>
      </c>
      <c r="Y1361" s="27">
        <f>_xlfn.XLOOKUP($C1361,[32]PSP!$C:$C,[32]PSP!$Y:$Y)</f>
        <v>4.8899999999999997</v>
      </c>
      <c r="Z1361" s="28">
        <f t="shared" si="5600"/>
        <v>0</v>
      </c>
      <c r="AA1361" s="88"/>
      <c r="AB1361" s="54">
        <f>_xlfn.XLOOKUP($C1361,[32]PSP!$C:$C,[32]PSP!$AB:$AB)</f>
        <v>0</v>
      </c>
      <c r="AC1361" s="27">
        <f>_xlfn.XLOOKUP($C1361,[32]PSP!$C:$C,[32]PSP!$AC:$AC)</f>
        <v>4.8899999999999997</v>
      </c>
      <c r="AD1361" s="28">
        <f t="shared" si="5601"/>
        <v>0</v>
      </c>
      <c r="AE1361" s="88"/>
      <c r="AF1361" s="54">
        <f>_xlfn.XLOOKUP($C1361,[32]PSP!$C:$C,[32]PSP!$AF:$AF)</f>
        <v>0</v>
      </c>
      <c r="AG1361" s="27">
        <f>_xlfn.XLOOKUP($C1361,[32]PSP!$C:$C,[32]PSP!$AG:$AG)</f>
        <v>4.8899999999999997</v>
      </c>
      <c r="AH1361" s="28">
        <f t="shared" si="5602"/>
        <v>0</v>
      </c>
      <c r="AI1361" s="88"/>
      <c r="AJ1361" s="54">
        <f>_xlfn.XLOOKUP($C1361,[32]PSP!$C:$C,[32]PSP!$AJ:$AJ)</f>
        <v>0</v>
      </c>
      <c r="AK1361" s="27">
        <f>_xlfn.XLOOKUP($C1361,[32]PSP!$C:$C,[32]PSP!$AK:$AK)</f>
        <v>4.8899999999999997</v>
      </c>
      <c r="AL1361" s="28">
        <f t="shared" si="5603"/>
        <v>0</v>
      </c>
      <c r="AM1361" s="88"/>
      <c r="AN1361" s="54">
        <f>_xlfn.XLOOKUP($C1361,[32]PSP!$C:$C,[32]PSP!$AN:$AN)</f>
        <v>0</v>
      </c>
      <c r="AO1361" s="27">
        <f>_xlfn.XLOOKUP($C1361,[32]PSP!$C:$C,[32]PSP!$AO:$AO)</f>
        <v>4.8899999999999997</v>
      </c>
      <c r="AP1361" s="28">
        <f t="shared" si="5604"/>
        <v>0</v>
      </c>
      <c r="AQ1361" s="88"/>
      <c r="AR1361" s="54">
        <f>_xlfn.XLOOKUP($C1361,[32]PSP!$C:$C,[32]PSP!$AR:$AR)</f>
        <v>0</v>
      </c>
      <c r="AS1361" s="27">
        <f>_xlfn.XLOOKUP($C1361,[32]PSP!$C:$C,[32]PSP!$AS:$AS)</f>
        <v>4.8899999999999997</v>
      </c>
      <c r="AT1361" s="28">
        <f t="shared" si="5605"/>
        <v>0</v>
      </c>
      <c r="AU1361" s="88"/>
      <c r="AV1361" s="54">
        <f>_xlfn.XLOOKUP($C1361,[32]PSP!$C:$C,[32]PSP!$AV:$AV)</f>
        <v>0</v>
      </c>
      <c r="AW1361" s="27">
        <f>_xlfn.XLOOKUP($C1361,[32]PSP!$C:$C,[32]PSP!$AW:$AW)</f>
        <v>4.8899999999999997</v>
      </c>
      <c r="AX1361" s="28">
        <f t="shared" si="5606"/>
        <v>0</v>
      </c>
      <c r="AY1361" s="88"/>
      <c r="AZ1361" s="54">
        <f>_xlfn.XLOOKUP($C1361,[32]PSP!$C:$C,[32]PSP!$AZ:$AZ)</f>
        <v>0</v>
      </c>
      <c r="BA1361" s="27">
        <f>_xlfn.XLOOKUP($C1361,[32]PSP!$C:$C,[32]PSP!$BA:$BA)</f>
        <v>4.8899999999999997</v>
      </c>
      <c r="BB1361" s="28">
        <f t="shared" si="5607"/>
        <v>0</v>
      </c>
      <c r="BC1361" s="88"/>
      <c r="BD1361" s="54">
        <f>_xlfn.XLOOKUP($C1361,[32]PSP!$C:$C,[32]PSP!$BD:$BD)</f>
        <v>0</v>
      </c>
      <c r="BE1361" s="27">
        <f>_xlfn.XLOOKUP($C1361,[32]PSP!$C:$C,[32]PSP!$BE:$BE)</f>
        <v>4.8899999999999997</v>
      </c>
      <c r="BF1361" s="28">
        <f t="shared" si="5608"/>
        <v>0</v>
      </c>
      <c r="BG1361" s="88"/>
      <c r="BH1361" s="54">
        <f>_xlfn.XLOOKUP($C1361,[32]PSP!$C:$C,[32]PSP!$BH:$BH)</f>
        <v>0</v>
      </c>
      <c r="BI1361" s="27">
        <f>_xlfn.XLOOKUP($C1361,[32]PSP!$C:$C,[32]PSP!$BI:$BI)</f>
        <v>4.8899999999999997</v>
      </c>
      <c r="BJ1361" s="28">
        <f t="shared" si="5609"/>
        <v>0</v>
      </c>
      <c r="BK1361" s="88"/>
      <c r="BL1361" s="54">
        <f>_xlfn.XLOOKUP($C1361,[32]PSP!$C:$C,[32]PSP!$BL:$BL)</f>
        <v>0</v>
      </c>
      <c r="BM1361" s="27">
        <f>_xlfn.XLOOKUP($C1361,[32]PSP!$C:$C,[32]PSP!$BM:$BM)</f>
        <v>4.8899999999999997</v>
      </c>
      <c r="BN1361" s="28">
        <f t="shared" si="5610"/>
        <v>0</v>
      </c>
      <c r="BO1361" s="88"/>
      <c r="BP1361" s="54">
        <f>_xlfn.XLOOKUP($C1361,[32]PSP!$C:$C,[32]PSP!$BP:$BP)</f>
        <v>0</v>
      </c>
      <c r="BQ1361" s="27">
        <f>_xlfn.XLOOKUP($C1361,[32]PSP!$C:$C,[32]PSP!$BQ:$BQ)</f>
        <v>4.8899999999999997</v>
      </c>
      <c r="BR1361" s="28">
        <f t="shared" si="5611"/>
        <v>0</v>
      </c>
      <c r="BS1361" s="88"/>
      <c r="BT1361" s="54">
        <f>_xlfn.XLOOKUP($C1361,[32]PSP!$C:$C,[32]PSP!$BT:$BT)</f>
        <v>0</v>
      </c>
      <c r="BU1361" s="27">
        <f>_xlfn.XLOOKUP($C1361,[32]PSP!$C:$C,[32]PSP!$BU:$BU)</f>
        <v>4.8899999999999997</v>
      </c>
      <c r="BV1361" s="28">
        <f t="shared" si="5612"/>
        <v>0</v>
      </c>
      <c r="BW1361" s="88"/>
      <c r="BX1361" s="54">
        <f>_xlfn.XLOOKUP($C1361,[32]PSP!$C:$C,[32]PSP!$BX:$BX)</f>
        <v>0</v>
      </c>
      <c r="BY1361" s="27">
        <f>_xlfn.XLOOKUP($C1361,[32]PSP!$C:$C,[32]PSP!$BY:$BY)</f>
        <v>4.8899999999999997</v>
      </c>
      <c r="BZ1361" s="28">
        <f t="shared" si="5613"/>
        <v>0</v>
      </c>
      <c r="CA1361" s="88"/>
      <c r="CB1361" s="54">
        <f>_xlfn.XLOOKUP($C1361,[32]PSP!$C:$C,[32]PSP!$CB:$CB)</f>
        <v>0</v>
      </c>
      <c r="CC1361" s="27">
        <f>_xlfn.XLOOKUP($C1361,[32]PSP!$C:$C,[32]PSP!$CC:$CC)</f>
        <v>4.8899999999999997</v>
      </c>
      <c r="CD1361" s="28">
        <f t="shared" si="5614"/>
        <v>0</v>
      </c>
      <c r="CE1361" s="88"/>
      <c r="CF1361" s="54">
        <f>_xlfn.XLOOKUP($C1361,[32]PSP!$C:$C,[32]PSP!$CF:$CF)</f>
        <v>0</v>
      </c>
      <c r="CG1361" s="27">
        <f>_xlfn.XLOOKUP($C1361,[32]PSP!$C:$C,[32]PSP!$CG:$CG)</f>
        <v>4.8899999999999997</v>
      </c>
      <c r="CH1361" s="28">
        <f t="shared" si="5615"/>
        <v>0</v>
      </c>
      <c r="CI1361" s="88"/>
      <c r="CJ1361" s="54">
        <f>_xlfn.XLOOKUP($C1361,[32]PSP!$C:$C,[32]PSP!$CJ:$CJ)</f>
        <v>0</v>
      </c>
      <c r="CK1361" s="27">
        <f>_xlfn.XLOOKUP($C1361,[32]PSP!$C:$C,[32]PSP!$CK:$CK)</f>
        <v>4.8899999999999997</v>
      </c>
      <c r="CL1361" s="28">
        <f t="shared" si="5616"/>
        <v>0</v>
      </c>
      <c r="CM1361" s="88"/>
      <c r="CN1361" s="54">
        <f>_xlfn.XLOOKUP($C1361,[32]PSP!$C:$C,[32]PSP!$CN:$CN)</f>
        <v>0</v>
      </c>
      <c r="CO1361" s="27">
        <f>_xlfn.XLOOKUP($C1361,[32]PSP!$C:$C,[32]PSP!$CO:$CO)</f>
        <v>4.8899999999999997</v>
      </c>
      <c r="CP1361" s="28">
        <f t="shared" si="5617"/>
        <v>0</v>
      </c>
      <c r="CQ1361" s="88"/>
      <c r="CR1361" s="54">
        <f>_xlfn.XLOOKUP($C1361,[32]PSP!$C:$C,[32]PSP!$CR:$CR)</f>
        <v>0</v>
      </c>
      <c r="CS1361" s="27">
        <f>_xlfn.XLOOKUP($C1361,[32]PSP!$C:$C,[32]PSP!$CS:$CS)</f>
        <v>4.8899999999999997</v>
      </c>
      <c r="CT1361" s="28">
        <f t="shared" si="5618"/>
        <v>0</v>
      </c>
      <c r="CU1361" s="88"/>
      <c r="CV1361" s="54">
        <f>_xlfn.XLOOKUP($C1361,[32]PSP!$C:$C,[32]PSP!$CV:$CV)</f>
        <v>0</v>
      </c>
      <c r="CW1361" s="27">
        <f>_xlfn.XLOOKUP($C1361,[32]PSP!$C:$C,[32]PSP!$CW:$CW)</f>
        <v>4.8899999999999997</v>
      </c>
      <c r="CX1361" s="28">
        <f t="shared" si="5619"/>
        <v>0</v>
      </c>
      <c r="CY1361" s="88"/>
      <c r="CZ1361" s="54">
        <f>_xlfn.XLOOKUP($C1361,[32]PSP!$C:$C,[32]PSP!$CZ:$CZ)</f>
        <v>0</v>
      </c>
      <c r="DA1361" s="27">
        <f>_xlfn.XLOOKUP($C1361,[32]PSP!$C:$C,[32]PSP!$DA:$DA)</f>
        <v>4.8899999999999997</v>
      </c>
      <c r="DB1361" s="28">
        <f t="shared" si="5620"/>
        <v>0</v>
      </c>
      <c r="DC1361" s="88"/>
      <c r="DD1361" s="54">
        <f>_xlfn.XLOOKUP($C1361,[32]PSP!$C:$C,[32]PSP!$DD:$DD)</f>
        <v>0</v>
      </c>
      <c r="DE1361" s="27">
        <f>_xlfn.XLOOKUP($C1361,[32]PSP!$C:$C,[32]PSP!$DE:$DE)</f>
        <v>4.8899999999999997</v>
      </c>
      <c r="DF1361" s="28">
        <f t="shared" si="5621"/>
        <v>0</v>
      </c>
      <c r="DG1361" s="88"/>
      <c r="DH1361" s="54">
        <f>_xlfn.XLOOKUP($C1361,[32]PSP!$C:$C,[32]PSP!$DH:$DH)</f>
        <v>0</v>
      </c>
      <c r="DI1361" s="27">
        <f>_xlfn.XLOOKUP($C1361,[32]PSP!$C:$C,[32]PSP!$DI:$DI)</f>
        <v>4.8899999999999997</v>
      </c>
      <c r="DJ1361" s="28">
        <f t="shared" si="5622"/>
        <v>0</v>
      </c>
      <c r="DK1361" s="88"/>
      <c r="DL1361" s="54">
        <f>_xlfn.XLOOKUP($C1361,[32]PSP!$C:$C,[32]PSP!$DL:$DL)</f>
        <v>0</v>
      </c>
      <c r="DM1361" s="27">
        <f>_xlfn.XLOOKUP($C1361,[32]PSP!$C:$C,[32]PSP!$DM:$DM)</f>
        <v>4.8899999999999997</v>
      </c>
      <c r="DN1361" s="28">
        <f t="shared" si="5623"/>
        <v>0</v>
      </c>
      <c r="DO1361" s="88"/>
      <c r="DP1361" s="54">
        <f>_xlfn.XLOOKUP($C1361,[32]PSP!$C:$C,[32]PSP!$DP:$DP)</f>
        <v>0</v>
      </c>
      <c r="DQ1361" s="27">
        <f>_xlfn.XLOOKUP($C1361,[32]PSP!$C:$C,[32]PSP!$DQ:$DQ)</f>
        <v>4.8899999999999997</v>
      </c>
      <c r="DR1361" s="28">
        <f t="shared" si="5624"/>
        <v>0</v>
      </c>
      <c r="DS1361" s="88"/>
      <c r="DT1361" s="54">
        <f>_xlfn.XLOOKUP($C1361,[32]PSP!$C:$C,[32]PSP!$DT:$DT)</f>
        <v>0</v>
      </c>
      <c r="DU1361" s="27">
        <f>_xlfn.XLOOKUP($C1361,[32]PSP!$C:$C,[32]PSP!$DU:$DU)</f>
        <v>4.8899999999999997</v>
      </c>
      <c r="DV1361" s="28">
        <f t="shared" si="5625"/>
        <v>0</v>
      </c>
      <c r="DW1361" s="88"/>
      <c r="DX1361" s="54">
        <f>_xlfn.XLOOKUP($C1361,[32]PSP!$C:$C,[32]PSP!$DX:$DX)</f>
        <v>0</v>
      </c>
      <c r="DY1361" s="27">
        <f>_xlfn.XLOOKUP($C1361,[32]PSP!$C:$C,[32]PSP!$DY:$DY)</f>
        <v>4.8899999999999997</v>
      </c>
      <c r="DZ1361" s="28">
        <f t="shared" si="5626"/>
        <v>0</v>
      </c>
      <c r="EA1361" s="88"/>
      <c r="EB1361" s="54">
        <f>_xlfn.XLOOKUP($C1361,[32]PSP!$C:$C,[32]PSP!$EB:$EB)</f>
        <v>0</v>
      </c>
      <c r="EC1361" s="27">
        <f>_xlfn.XLOOKUP($C1361,[32]PSP!$C:$C,[32]PSP!$EC:$EC)</f>
        <v>4.8899999999999997</v>
      </c>
      <c r="ED1361" s="28">
        <f t="shared" si="5627"/>
        <v>0</v>
      </c>
      <c r="EE1361" s="88"/>
      <c r="EF1361" s="54">
        <f>_xlfn.XLOOKUP($C1361,[32]PSP!$C:$C,[32]PSP!$EF:$EF)</f>
        <v>0</v>
      </c>
      <c r="EG1361" s="27">
        <f>_xlfn.XLOOKUP($C1361,[32]PSP!$C:$C,[32]PSP!$EG:$EG)</f>
        <v>4.8899999999999997</v>
      </c>
      <c r="EH1361" s="28">
        <f t="shared" si="5628"/>
        <v>0</v>
      </c>
      <c r="EI1361" s="88"/>
      <c r="EJ1361" s="54">
        <f>_xlfn.XLOOKUP($C1361,[32]PSP!$C:$C,[32]PSP!$EJ:$EJ)</f>
        <v>0</v>
      </c>
      <c r="EK1361" s="27">
        <f>_xlfn.XLOOKUP($C1361,[32]PSP!$C:$C,[32]PSP!$EK:$EK)</f>
        <v>4.8899999999999997</v>
      </c>
      <c r="EL1361" s="28">
        <f t="shared" si="5629"/>
        <v>0</v>
      </c>
      <c r="EM1361" s="24"/>
      <c r="ES1361" s="118">
        <f t="shared" si="5595"/>
        <v>1.1767000000000001</v>
      </c>
    </row>
    <row r="1362" spans="3:149" ht="31.5" x14ac:dyDescent="0.25">
      <c r="C1362" s="24" t="s">
        <v>1469</v>
      </c>
      <c r="D1362" s="43">
        <f>_xlfn.XLOOKUP($C1362,[32]PSP!$C:$C,[32]PSP!D:D)</f>
        <v>5502137</v>
      </c>
      <c r="E1362" s="24" t="str">
        <f>_xlfn.XLOOKUP($C1362,[32]PSP!$C:$C,[32]PSP!E:E)</f>
        <v>SICRO SERVIÇO</v>
      </c>
      <c r="F1362" s="25" t="str">
        <f>_xlfn.XLOOKUP($C1362,[32]PSP!$C:$C,[32]PSP!F:F)</f>
        <v>ESCAVAÇÃO, CARGA E TRANSPORTE DE MATERIAL DE 1ª CATEGORIA - DMT DE 400 A 600 M - CAMINHO DE SERVIÇO EM REVESTIMENTO PRIMÁRIO - COM ESCAVADEIRA E CAMINHÃO BASCULANTE DE 14 M³</v>
      </c>
      <c r="G1362" s="26" t="str">
        <f>_xlfn.XLOOKUP($C1362,[32]PSP!$C:$C,[32]PSP!G:G)</f>
        <v>M³</v>
      </c>
      <c r="H1362" s="53">
        <f>_xlfn.XLOOKUP($C1362,[32]PSP!$C:$C,[32]PSP!$H:$H)</f>
        <v>0</v>
      </c>
      <c r="I1362" s="28">
        <f>_xlfn.XLOOKUP($C1362,[32]PSP!$C:$C,[32]PSP!$I:$I)</f>
        <v>0</v>
      </c>
      <c r="J1362" s="28">
        <f t="shared" si="5596"/>
        <v>0</v>
      </c>
      <c r="K1362" s="88"/>
      <c r="L1362" s="54">
        <f>_xlfn.XLOOKUP($C1362,[32]PSP!$C:$C,[32]PSP!$L:$L)</f>
        <v>0</v>
      </c>
      <c r="M1362" s="27">
        <f>_xlfn.XLOOKUP($C1362,[32]PSP!$C:$C,[32]PSP!$M:$M)</f>
        <v>3.31</v>
      </c>
      <c r="N1362" s="28">
        <f t="shared" si="5597"/>
        <v>0</v>
      </c>
      <c r="O1362" s="88"/>
      <c r="P1362" s="54">
        <f>_xlfn.XLOOKUP($C1362,[32]PSP!$C:$C,[32]PSP!$P:$P)</f>
        <v>0</v>
      </c>
      <c r="Q1362" s="27">
        <f>_xlfn.XLOOKUP($C1362,[32]PSP!$C:$C,[32]PSP!$Q:$Q)</f>
        <v>3.31</v>
      </c>
      <c r="R1362" s="28">
        <f t="shared" si="5598"/>
        <v>0</v>
      </c>
      <c r="S1362" s="88"/>
      <c r="T1362" s="54">
        <f>_xlfn.XLOOKUP($C1362,[32]PSP!$C:$C,[32]PSP!$T:$T)</f>
        <v>0</v>
      </c>
      <c r="U1362" s="27">
        <f>_xlfn.XLOOKUP($C1362,[32]PSP!$C:$C,[32]PSP!$U:$U)</f>
        <v>3.31</v>
      </c>
      <c r="V1362" s="28">
        <f t="shared" si="5599"/>
        <v>0</v>
      </c>
      <c r="W1362" s="88"/>
      <c r="X1362" s="54">
        <f>_xlfn.XLOOKUP($C1362,[32]PSP!$C:$C,[32]PSP!$X:$X)</f>
        <v>0</v>
      </c>
      <c r="Y1362" s="27">
        <f>_xlfn.XLOOKUP($C1362,[32]PSP!$C:$C,[32]PSP!$Y:$Y)</f>
        <v>3.31</v>
      </c>
      <c r="Z1362" s="28">
        <f t="shared" si="5600"/>
        <v>0</v>
      </c>
      <c r="AA1362" s="88"/>
      <c r="AB1362" s="54">
        <f>_xlfn.XLOOKUP($C1362,[32]PSP!$C:$C,[32]PSP!$AB:$AB)</f>
        <v>0</v>
      </c>
      <c r="AC1362" s="27">
        <f>_xlfn.XLOOKUP($C1362,[32]PSP!$C:$C,[32]PSP!$AC:$AC)</f>
        <v>3.31</v>
      </c>
      <c r="AD1362" s="28">
        <f t="shared" si="5601"/>
        <v>0</v>
      </c>
      <c r="AE1362" s="88"/>
      <c r="AF1362" s="54">
        <f>_xlfn.XLOOKUP($C1362,[32]PSP!$C:$C,[32]PSP!$AF:$AF)</f>
        <v>0</v>
      </c>
      <c r="AG1362" s="27">
        <f>_xlfn.XLOOKUP($C1362,[32]PSP!$C:$C,[32]PSP!$AG:$AG)</f>
        <v>3.31</v>
      </c>
      <c r="AH1362" s="28">
        <f t="shared" si="5602"/>
        <v>0</v>
      </c>
      <c r="AI1362" s="88"/>
      <c r="AJ1362" s="54">
        <f>_xlfn.XLOOKUP($C1362,[32]PSP!$C:$C,[32]PSP!$AJ:$AJ)</f>
        <v>0</v>
      </c>
      <c r="AK1362" s="27">
        <f>_xlfn.XLOOKUP($C1362,[32]PSP!$C:$C,[32]PSP!$AK:$AK)</f>
        <v>3.31</v>
      </c>
      <c r="AL1362" s="28">
        <f t="shared" si="5603"/>
        <v>0</v>
      </c>
      <c r="AM1362" s="88"/>
      <c r="AN1362" s="54">
        <f>_xlfn.XLOOKUP($C1362,[32]PSP!$C:$C,[32]PSP!$AN:$AN)</f>
        <v>0</v>
      </c>
      <c r="AO1362" s="27">
        <f>_xlfn.XLOOKUP($C1362,[32]PSP!$C:$C,[32]PSP!$AO:$AO)</f>
        <v>3.31</v>
      </c>
      <c r="AP1362" s="28">
        <f t="shared" si="5604"/>
        <v>0</v>
      </c>
      <c r="AQ1362" s="88"/>
      <c r="AR1362" s="54">
        <f>_xlfn.XLOOKUP($C1362,[32]PSP!$C:$C,[32]PSP!$AR:$AR)</f>
        <v>0</v>
      </c>
      <c r="AS1362" s="27">
        <f>_xlfn.XLOOKUP($C1362,[32]PSP!$C:$C,[32]PSP!$AS:$AS)</f>
        <v>3.31</v>
      </c>
      <c r="AT1362" s="28">
        <f t="shared" si="5605"/>
        <v>0</v>
      </c>
      <c r="AU1362" s="88"/>
      <c r="AV1362" s="54">
        <f>_xlfn.XLOOKUP($C1362,[32]PSP!$C:$C,[32]PSP!$AV:$AV)</f>
        <v>0</v>
      </c>
      <c r="AW1362" s="27">
        <f>_xlfn.XLOOKUP($C1362,[32]PSP!$C:$C,[32]PSP!$AW:$AW)</f>
        <v>3.31</v>
      </c>
      <c r="AX1362" s="28">
        <f t="shared" si="5606"/>
        <v>0</v>
      </c>
      <c r="AY1362" s="88"/>
      <c r="AZ1362" s="54">
        <f>_xlfn.XLOOKUP($C1362,[32]PSP!$C:$C,[32]PSP!$AZ:$AZ)</f>
        <v>0</v>
      </c>
      <c r="BA1362" s="27">
        <f>_xlfn.XLOOKUP($C1362,[32]PSP!$C:$C,[32]PSP!$BA:$BA)</f>
        <v>3.31</v>
      </c>
      <c r="BB1362" s="28">
        <f t="shared" si="5607"/>
        <v>0</v>
      </c>
      <c r="BC1362" s="88"/>
      <c r="BD1362" s="54">
        <f>_xlfn.XLOOKUP($C1362,[32]PSP!$C:$C,[32]PSP!$BD:$BD)</f>
        <v>0</v>
      </c>
      <c r="BE1362" s="27">
        <f>_xlfn.XLOOKUP($C1362,[32]PSP!$C:$C,[32]PSP!$BE:$BE)</f>
        <v>3.31</v>
      </c>
      <c r="BF1362" s="28">
        <f t="shared" si="5608"/>
        <v>0</v>
      </c>
      <c r="BG1362" s="88"/>
      <c r="BH1362" s="54">
        <f>_xlfn.XLOOKUP($C1362,[32]PSP!$C:$C,[32]PSP!$BH:$BH)</f>
        <v>0</v>
      </c>
      <c r="BI1362" s="27">
        <f>_xlfn.XLOOKUP($C1362,[32]PSP!$C:$C,[32]PSP!$BI:$BI)</f>
        <v>3.31</v>
      </c>
      <c r="BJ1362" s="28">
        <f t="shared" si="5609"/>
        <v>0</v>
      </c>
      <c r="BK1362" s="88"/>
      <c r="BL1362" s="54">
        <f>_xlfn.XLOOKUP($C1362,[32]PSP!$C:$C,[32]PSP!$BL:$BL)</f>
        <v>0</v>
      </c>
      <c r="BM1362" s="27">
        <f>_xlfn.XLOOKUP($C1362,[32]PSP!$C:$C,[32]PSP!$BM:$BM)</f>
        <v>3.31</v>
      </c>
      <c r="BN1362" s="28">
        <f t="shared" si="5610"/>
        <v>0</v>
      </c>
      <c r="BO1362" s="88"/>
      <c r="BP1362" s="54">
        <f>_xlfn.XLOOKUP($C1362,[32]PSP!$C:$C,[32]PSP!$BP:$BP)</f>
        <v>0</v>
      </c>
      <c r="BQ1362" s="27">
        <f>_xlfn.XLOOKUP($C1362,[32]PSP!$C:$C,[32]PSP!$BQ:$BQ)</f>
        <v>3.31</v>
      </c>
      <c r="BR1362" s="28">
        <f t="shared" si="5611"/>
        <v>0</v>
      </c>
      <c r="BS1362" s="88"/>
      <c r="BT1362" s="54">
        <f>_xlfn.XLOOKUP($C1362,[32]PSP!$C:$C,[32]PSP!$BT:$BT)</f>
        <v>0</v>
      </c>
      <c r="BU1362" s="27">
        <f>_xlfn.XLOOKUP($C1362,[32]PSP!$C:$C,[32]PSP!$BU:$BU)</f>
        <v>3.31</v>
      </c>
      <c r="BV1362" s="28">
        <f t="shared" si="5612"/>
        <v>0</v>
      </c>
      <c r="BW1362" s="88"/>
      <c r="BX1362" s="54">
        <f>_xlfn.XLOOKUP($C1362,[32]PSP!$C:$C,[32]PSP!$BX:$BX)</f>
        <v>0</v>
      </c>
      <c r="BY1362" s="27">
        <f>_xlfn.XLOOKUP($C1362,[32]PSP!$C:$C,[32]PSP!$BY:$BY)</f>
        <v>3.31</v>
      </c>
      <c r="BZ1362" s="28">
        <f t="shared" si="5613"/>
        <v>0</v>
      </c>
      <c r="CA1362" s="88"/>
      <c r="CB1362" s="54">
        <f>_xlfn.XLOOKUP($C1362,[32]PSP!$C:$C,[32]PSP!$CB:$CB)</f>
        <v>0</v>
      </c>
      <c r="CC1362" s="27">
        <f>_xlfn.XLOOKUP($C1362,[32]PSP!$C:$C,[32]PSP!$CC:$CC)</f>
        <v>3.31</v>
      </c>
      <c r="CD1362" s="28">
        <f t="shared" si="5614"/>
        <v>0</v>
      </c>
      <c r="CE1362" s="88"/>
      <c r="CF1362" s="54">
        <f>_xlfn.XLOOKUP($C1362,[32]PSP!$C:$C,[32]PSP!$CF:$CF)</f>
        <v>0</v>
      </c>
      <c r="CG1362" s="27">
        <f>_xlfn.XLOOKUP($C1362,[32]PSP!$C:$C,[32]PSP!$CG:$CG)</f>
        <v>3.31</v>
      </c>
      <c r="CH1362" s="28">
        <f t="shared" si="5615"/>
        <v>0</v>
      </c>
      <c r="CI1362" s="88"/>
      <c r="CJ1362" s="54">
        <f>_xlfn.XLOOKUP($C1362,[32]PSP!$C:$C,[32]PSP!$CJ:$CJ)</f>
        <v>0</v>
      </c>
      <c r="CK1362" s="27">
        <f>_xlfn.XLOOKUP($C1362,[32]PSP!$C:$C,[32]PSP!$CK:$CK)</f>
        <v>3.31</v>
      </c>
      <c r="CL1362" s="28">
        <f t="shared" si="5616"/>
        <v>0</v>
      </c>
      <c r="CM1362" s="88"/>
      <c r="CN1362" s="54">
        <f>_xlfn.XLOOKUP($C1362,[32]PSP!$C:$C,[32]PSP!$CN:$CN)</f>
        <v>0</v>
      </c>
      <c r="CO1362" s="27">
        <f>_xlfn.XLOOKUP($C1362,[32]PSP!$C:$C,[32]PSP!$CO:$CO)</f>
        <v>3.31</v>
      </c>
      <c r="CP1362" s="28">
        <f t="shared" si="5617"/>
        <v>0</v>
      </c>
      <c r="CQ1362" s="88"/>
      <c r="CR1362" s="54">
        <f>_xlfn.XLOOKUP($C1362,[32]PSP!$C:$C,[32]PSP!$CR:$CR)</f>
        <v>0</v>
      </c>
      <c r="CS1362" s="27">
        <f>_xlfn.XLOOKUP($C1362,[32]PSP!$C:$C,[32]PSP!$CS:$CS)</f>
        <v>3.31</v>
      </c>
      <c r="CT1362" s="28">
        <f t="shared" si="5618"/>
        <v>0</v>
      </c>
      <c r="CU1362" s="88"/>
      <c r="CV1362" s="54">
        <f>_xlfn.XLOOKUP($C1362,[32]PSP!$C:$C,[32]PSP!$CV:$CV)</f>
        <v>0</v>
      </c>
      <c r="CW1362" s="27">
        <f>_xlfn.XLOOKUP($C1362,[32]PSP!$C:$C,[32]PSP!$CW:$CW)</f>
        <v>3.31</v>
      </c>
      <c r="CX1362" s="28">
        <f t="shared" si="5619"/>
        <v>0</v>
      </c>
      <c r="CY1362" s="88"/>
      <c r="CZ1362" s="54">
        <f>_xlfn.XLOOKUP($C1362,[32]PSP!$C:$C,[32]PSP!$CZ:$CZ)</f>
        <v>0</v>
      </c>
      <c r="DA1362" s="27">
        <f>_xlfn.XLOOKUP($C1362,[32]PSP!$C:$C,[32]PSP!$DA:$DA)</f>
        <v>3.31</v>
      </c>
      <c r="DB1362" s="28">
        <f t="shared" si="5620"/>
        <v>0</v>
      </c>
      <c r="DC1362" s="88"/>
      <c r="DD1362" s="54">
        <f>_xlfn.XLOOKUP($C1362,[32]PSP!$C:$C,[32]PSP!$DD:$DD)</f>
        <v>0</v>
      </c>
      <c r="DE1362" s="27">
        <f>_xlfn.XLOOKUP($C1362,[32]PSP!$C:$C,[32]PSP!$DE:$DE)</f>
        <v>3.31</v>
      </c>
      <c r="DF1362" s="28">
        <f t="shared" si="5621"/>
        <v>0</v>
      </c>
      <c r="DG1362" s="88"/>
      <c r="DH1362" s="54">
        <f>_xlfn.XLOOKUP($C1362,[32]PSP!$C:$C,[32]PSP!$DH:$DH)</f>
        <v>0</v>
      </c>
      <c r="DI1362" s="27">
        <f>_xlfn.XLOOKUP($C1362,[32]PSP!$C:$C,[32]PSP!$DI:$DI)</f>
        <v>3.31</v>
      </c>
      <c r="DJ1362" s="28">
        <f t="shared" si="5622"/>
        <v>0</v>
      </c>
      <c r="DK1362" s="88"/>
      <c r="DL1362" s="54">
        <f>_xlfn.XLOOKUP($C1362,[32]PSP!$C:$C,[32]PSP!$DL:$DL)</f>
        <v>0</v>
      </c>
      <c r="DM1362" s="27">
        <f>_xlfn.XLOOKUP($C1362,[32]PSP!$C:$C,[32]PSP!$DM:$DM)</f>
        <v>3.31</v>
      </c>
      <c r="DN1362" s="28">
        <f t="shared" si="5623"/>
        <v>0</v>
      </c>
      <c r="DO1362" s="88"/>
      <c r="DP1362" s="54">
        <f>_xlfn.XLOOKUP($C1362,[32]PSP!$C:$C,[32]PSP!$DP:$DP)</f>
        <v>0</v>
      </c>
      <c r="DQ1362" s="27">
        <f>_xlfn.XLOOKUP($C1362,[32]PSP!$C:$C,[32]PSP!$DQ:$DQ)</f>
        <v>3.31</v>
      </c>
      <c r="DR1362" s="28">
        <f t="shared" si="5624"/>
        <v>0</v>
      </c>
      <c r="DS1362" s="88"/>
      <c r="DT1362" s="54">
        <f>_xlfn.XLOOKUP($C1362,[32]PSP!$C:$C,[32]PSP!$DT:$DT)</f>
        <v>0</v>
      </c>
      <c r="DU1362" s="27">
        <f>_xlfn.XLOOKUP($C1362,[32]PSP!$C:$C,[32]PSP!$DU:$DU)</f>
        <v>3.31</v>
      </c>
      <c r="DV1362" s="28">
        <f t="shared" si="5625"/>
        <v>0</v>
      </c>
      <c r="DW1362" s="88"/>
      <c r="DX1362" s="54">
        <f>_xlfn.XLOOKUP($C1362,[32]PSP!$C:$C,[32]PSP!$DX:$DX)</f>
        <v>0</v>
      </c>
      <c r="DY1362" s="27">
        <f>_xlfn.XLOOKUP($C1362,[32]PSP!$C:$C,[32]PSP!$DY:$DY)</f>
        <v>3.31</v>
      </c>
      <c r="DZ1362" s="28">
        <f t="shared" si="5626"/>
        <v>0</v>
      </c>
      <c r="EA1362" s="88"/>
      <c r="EB1362" s="54">
        <f>_xlfn.XLOOKUP($C1362,[32]PSP!$C:$C,[32]PSP!$EB:$EB)</f>
        <v>0</v>
      </c>
      <c r="EC1362" s="27">
        <f>_xlfn.XLOOKUP($C1362,[32]PSP!$C:$C,[32]PSP!$EC:$EC)</f>
        <v>3.31</v>
      </c>
      <c r="ED1362" s="28">
        <f t="shared" si="5627"/>
        <v>0</v>
      </c>
      <c r="EE1362" s="88"/>
      <c r="EF1362" s="54">
        <f>_xlfn.XLOOKUP($C1362,[32]PSP!$C:$C,[32]PSP!$EF:$EF)</f>
        <v>0</v>
      </c>
      <c r="EG1362" s="27">
        <f>_xlfn.XLOOKUP($C1362,[32]PSP!$C:$C,[32]PSP!$EG:$EG)</f>
        <v>3.31</v>
      </c>
      <c r="EH1362" s="28">
        <f t="shared" si="5628"/>
        <v>0</v>
      </c>
      <c r="EI1362" s="88"/>
      <c r="EJ1362" s="54">
        <f>_xlfn.XLOOKUP($C1362,[32]PSP!$C:$C,[32]PSP!$EJ:$EJ)</f>
        <v>0</v>
      </c>
      <c r="EK1362" s="27">
        <f>_xlfn.XLOOKUP($C1362,[32]PSP!$C:$C,[32]PSP!$EK:$EK)</f>
        <v>3.31</v>
      </c>
      <c r="EL1362" s="28">
        <f t="shared" si="5629"/>
        <v>0</v>
      </c>
      <c r="EM1362" s="24"/>
      <c r="ES1362" s="118">
        <f t="shared" si="5595"/>
        <v>1.1767000000000001</v>
      </c>
    </row>
    <row r="1363" spans="3:149" ht="31.5" x14ac:dyDescent="0.25">
      <c r="C1363" s="24" t="s">
        <v>1470</v>
      </c>
      <c r="D1363" s="43">
        <f>_xlfn.XLOOKUP($C1363,[32]PSP!$C:$C,[32]PSP!D:D)</f>
        <v>5502351</v>
      </c>
      <c r="E1363" s="24" t="str">
        <f>_xlfn.XLOOKUP($C1363,[32]PSP!$C:$C,[32]PSP!E:E)</f>
        <v>SICRO SERVIÇO</v>
      </c>
      <c r="F1363" s="25" t="str">
        <f>_xlfn.XLOOKUP($C1363,[32]PSP!$C:$C,[32]PSP!F:F)</f>
        <v>ESCAVAÇÃO, CARGA E TRANSPORTE DE MATERIAL DE 2ª CATEGORIA - DMT DE 50 A 200 M - CAMINHO DE SERVIÇO EM LEITO NATURAL - COM CARREGADEIRA E CAMINHÃO BASCULANTE DE 14 M³</v>
      </c>
      <c r="G1363" s="26" t="str">
        <f>_xlfn.XLOOKUP($C1363,[32]PSP!$C:$C,[32]PSP!G:G)</f>
        <v>M³</v>
      </c>
      <c r="H1363" s="53">
        <f>_xlfn.XLOOKUP($C1363,[32]PSP!$C:$C,[32]PSP!$H:$H)</f>
        <v>0</v>
      </c>
      <c r="I1363" s="28">
        <f>_xlfn.XLOOKUP($C1363,[32]PSP!$C:$C,[32]PSP!$I:$I)</f>
        <v>0</v>
      </c>
      <c r="J1363" s="28">
        <f t="shared" si="5596"/>
        <v>0</v>
      </c>
      <c r="K1363" s="88"/>
      <c r="L1363" s="54">
        <f>_xlfn.XLOOKUP($C1363,[32]PSP!$C:$C,[32]PSP!$L:$L)</f>
        <v>0</v>
      </c>
      <c r="M1363" s="27">
        <f>_xlfn.XLOOKUP($C1363,[32]PSP!$C:$C,[32]PSP!$M:$M)</f>
        <v>7.86</v>
      </c>
      <c r="N1363" s="28">
        <f t="shared" si="5597"/>
        <v>0</v>
      </c>
      <c r="O1363" s="88"/>
      <c r="P1363" s="54">
        <f>_xlfn.XLOOKUP($C1363,[32]PSP!$C:$C,[32]PSP!$P:$P)</f>
        <v>0</v>
      </c>
      <c r="Q1363" s="27">
        <f>_xlfn.XLOOKUP($C1363,[32]PSP!$C:$C,[32]PSP!$Q:$Q)</f>
        <v>7.86</v>
      </c>
      <c r="R1363" s="28">
        <f t="shared" si="5598"/>
        <v>0</v>
      </c>
      <c r="S1363" s="88"/>
      <c r="T1363" s="54">
        <f>_xlfn.XLOOKUP($C1363,[32]PSP!$C:$C,[32]PSP!$T:$T)</f>
        <v>0</v>
      </c>
      <c r="U1363" s="27">
        <f>_xlfn.XLOOKUP($C1363,[32]PSP!$C:$C,[32]PSP!$U:$U)</f>
        <v>7.86</v>
      </c>
      <c r="V1363" s="28">
        <f t="shared" si="5599"/>
        <v>0</v>
      </c>
      <c r="W1363" s="88"/>
      <c r="X1363" s="54">
        <f>_xlfn.XLOOKUP($C1363,[32]PSP!$C:$C,[32]PSP!$X:$X)</f>
        <v>0</v>
      </c>
      <c r="Y1363" s="27">
        <f>_xlfn.XLOOKUP($C1363,[32]PSP!$C:$C,[32]PSP!$Y:$Y)</f>
        <v>7.86</v>
      </c>
      <c r="Z1363" s="28">
        <f t="shared" si="5600"/>
        <v>0</v>
      </c>
      <c r="AA1363" s="88"/>
      <c r="AB1363" s="54">
        <f>_xlfn.XLOOKUP($C1363,[32]PSP!$C:$C,[32]PSP!$AB:$AB)</f>
        <v>0</v>
      </c>
      <c r="AC1363" s="27">
        <f>_xlfn.XLOOKUP($C1363,[32]PSP!$C:$C,[32]PSP!$AC:$AC)</f>
        <v>7.86</v>
      </c>
      <c r="AD1363" s="28">
        <f t="shared" si="5601"/>
        <v>0</v>
      </c>
      <c r="AE1363" s="88"/>
      <c r="AF1363" s="54">
        <f>_xlfn.XLOOKUP($C1363,[32]PSP!$C:$C,[32]PSP!$AF:$AF)</f>
        <v>0</v>
      </c>
      <c r="AG1363" s="27">
        <f>_xlfn.XLOOKUP($C1363,[32]PSP!$C:$C,[32]PSP!$AG:$AG)</f>
        <v>7.86</v>
      </c>
      <c r="AH1363" s="28">
        <f t="shared" si="5602"/>
        <v>0</v>
      </c>
      <c r="AI1363" s="88"/>
      <c r="AJ1363" s="54">
        <f>_xlfn.XLOOKUP($C1363,[32]PSP!$C:$C,[32]PSP!$AJ:$AJ)</f>
        <v>0</v>
      </c>
      <c r="AK1363" s="27">
        <f>_xlfn.XLOOKUP($C1363,[32]PSP!$C:$C,[32]PSP!$AK:$AK)</f>
        <v>7.86</v>
      </c>
      <c r="AL1363" s="28">
        <f t="shared" si="5603"/>
        <v>0</v>
      </c>
      <c r="AM1363" s="88"/>
      <c r="AN1363" s="54">
        <f>_xlfn.XLOOKUP($C1363,[32]PSP!$C:$C,[32]PSP!$AN:$AN)</f>
        <v>0</v>
      </c>
      <c r="AO1363" s="27">
        <f>_xlfn.XLOOKUP($C1363,[32]PSP!$C:$C,[32]PSP!$AO:$AO)</f>
        <v>7.86</v>
      </c>
      <c r="AP1363" s="28">
        <f t="shared" si="5604"/>
        <v>0</v>
      </c>
      <c r="AQ1363" s="88"/>
      <c r="AR1363" s="54">
        <f>_xlfn.XLOOKUP($C1363,[32]PSP!$C:$C,[32]PSP!$AR:$AR)</f>
        <v>0</v>
      </c>
      <c r="AS1363" s="27">
        <f>_xlfn.XLOOKUP($C1363,[32]PSP!$C:$C,[32]PSP!$AS:$AS)</f>
        <v>7.86</v>
      </c>
      <c r="AT1363" s="28">
        <f t="shared" si="5605"/>
        <v>0</v>
      </c>
      <c r="AU1363" s="88"/>
      <c r="AV1363" s="54">
        <f>_xlfn.XLOOKUP($C1363,[32]PSP!$C:$C,[32]PSP!$AV:$AV)</f>
        <v>0</v>
      </c>
      <c r="AW1363" s="27">
        <f>_xlfn.XLOOKUP($C1363,[32]PSP!$C:$C,[32]PSP!$AW:$AW)</f>
        <v>7.86</v>
      </c>
      <c r="AX1363" s="28">
        <f t="shared" si="5606"/>
        <v>0</v>
      </c>
      <c r="AY1363" s="88"/>
      <c r="AZ1363" s="54">
        <f>_xlfn.XLOOKUP($C1363,[32]PSP!$C:$C,[32]PSP!$AZ:$AZ)</f>
        <v>0</v>
      </c>
      <c r="BA1363" s="27">
        <f>_xlfn.XLOOKUP($C1363,[32]PSP!$C:$C,[32]PSP!$BA:$BA)</f>
        <v>7.86</v>
      </c>
      <c r="BB1363" s="28">
        <f t="shared" si="5607"/>
        <v>0</v>
      </c>
      <c r="BC1363" s="88"/>
      <c r="BD1363" s="54">
        <f>_xlfn.XLOOKUP($C1363,[32]PSP!$C:$C,[32]PSP!$BD:$BD)</f>
        <v>0</v>
      </c>
      <c r="BE1363" s="27">
        <f>_xlfn.XLOOKUP($C1363,[32]PSP!$C:$C,[32]PSP!$BE:$BE)</f>
        <v>7.86</v>
      </c>
      <c r="BF1363" s="28">
        <f t="shared" si="5608"/>
        <v>0</v>
      </c>
      <c r="BG1363" s="88"/>
      <c r="BH1363" s="54">
        <f>_xlfn.XLOOKUP($C1363,[32]PSP!$C:$C,[32]PSP!$BH:$BH)</f>
        <v>0</v>
      </c>
      <c r="BI1363" s="27">
        <f>_xlfn.XLOOKUP($C1363,[32]PSP!$C:$C,[32]PSP!$BI:$BI)</f>
        <v>7.86</v>
      </c>
      <c r="BJ1363" s="28">
        <f t="shared" si="5609"/>
        <v>0</v>
      </c>
      <c r="BK1363" s="88"/>
      <c r="BL1363" s="54">
        <f>_xlfn.XLOOKUP($C1363,[32]PSP!$C:$C,[32]PSP!$BL:$BL)</f>
        <v>0</v>
      </c>
      <c r="BM1363" s="27">
        <f>_xlfn.XLOOKUP($C1363,[32]PSP!$C:$C,[32]PSP!$BM:$BM)</f>
        <v>7.86</v>
      </c>
      <c r="BN1363" s="28">
        <f t="shared" si="5610"/>
        <v>0</v>
      </c>
      <c r="BO1363" s="88"/>
      <c r="BP1363" s="54">
        <f>_xlfn.XLOOKUP($C1363,[32]PSP!$C:$C,[32]PSP!$BP:$BP)</f>
        <v>0</v>
      </c>
      <c r="BQ1363" s="27">
        <f>_xlfn.XLOOKUP($C1363,[32]PSP!$C:$C,[32]PSP!$BQ:$BQ)</f>
        <v>7.86</v>
      </c>
      <c r="BR1363" s="28">
        <f t="shared" si="5611"/>
        <v>0</v>
      </c>
      <c r="BS1363" s="88"/>
      <c r="BT1363" s="54">
        <f>_xlfn.XLOOKUP($C1363,[32]PSP!$C:$C,[32]PSP!$BT:$BT)</f>
        <v>0</v>
      </c>
      <c r="BU1363" s="27">
        <f>_xlfn.XLOOKUP($C1363,[32]PSP!$C:$C,[32]PSP!$BU:$BU)</f>
        <v>7.86</v>
      </c>
      <c r="BV1363" s="28">
        <f t="shared" si="5612"/>
        <v>0</v>
      </c>
      <c r="BW1363" s="88"/>
      <c r="BX1363" s="54">
        <f>_xlfn.XLOOKUP($C1363,[32]PSP!$C:$C,[32]PSP!$BX:$BX)</f>
        <v>0</v>
      </c>
      <c r="BY1363" s="27">
        <f>_xlfn.XLOOKUP($C1363,[32]PSP!$C:$C,[32]PSP!$BY:$BY)</f>
        <v>7.86</v>
      </c>
      <c r="BZ1363" s="28">
        <f t="shared" si="5613"/>
        <v>0</v>
      </c>
      <c r="CA1363" s="88"/>
      <c r="CB1363" s="54">
        <f>_xlfn.XLOOKUP($C1363,[32]PSP!$C:$C,[32]PSP!$CB:$CB)</f>
        <v>0</v>
      </c>
      <c r="CC1363" s="27">
        <f>_xlfn.XLOOKUP($C1363,[32]PSP!$C:$C,[32]PSP!$CC:$CC)</f>
        <v>7.86</v>
      </c>
      <c r="CD1363" s="28">
        <f t="shared" si="5614"/>
        <v>0</v>
      </c>
      <c r="CE1363" s="88"/>
      <c r="CF1363" s="54">
        <f>_xlfn.XLOOKUP($C1363,[32]PSP!$C:$C,[32]PSP!$CF:$CF)</f>
        <v>0</v>
      </c>
      <c r="CG1363" s="27">
        <f>_xlfn.XLOOKUP($C1363,[32]PSP!$C:$C,[32]PSP!$CG:$CG)</f>
        <v>7.86</v>
      </c>
      <c r="CH1363" s="28">
        <f t="shared" si="5615"/>
        <v>0</v>
      </c>
      <c r="CI1363" s="88"/>
      <c r="CJ1363" s="54">
        <f>_xlfn.XLOOKUP($C1363,[32]PSP!$C:$C,[32]PSP!$CJ:$CJ)</f>
        <v>0</v>
      </c>
      <c r="CK1363" s="27">
        <f>_xlfn.XLOOKUP($C1363,[32]PSP!$C:$C,[32]PSP!$CK:$CK)</f>
        <v>7.86</v>
      </c>
      <c r="CL1363" s="28">
        <f t="shared" si="5616"/>
        <v>0</v>
      </c>
      <c r="CM1363" s="88"/>
      <c r="CN1363" s="54">
        <f>_xlfn.XLOOKUP($C1363,[32]PSP!$C:$C,[32]PSP!$CN:$CN)</f>
        <v>0</v>
      </c>
      <c r="CO1363" s="27">
        <f>_xlfn.XLOOKUP($C1363,[32]PSP!$C:$C,[32]PSP!$CO:$CO)</f>
        <v>7.86</v>
      </c>
      <c r="CP1363" s="28">
        <f t="shared" si="5617"/>
        <v>0</v>
      </c>
      <c r="CQ1363" s="88"/>
      <c r="CR1363" s="54">
        <f>_xlfn.XLOOKUP($C1363,[32]PSP!$C:$C,[32]PSP!$CR:$CR)</f>
        <v>0</v>
      </c>
      <c r="CS1363" s="27">
        <f>_xlfn.XLOOKUP($C1363,[32]PSP!$C:$C,[32]PSP!$CS:$CS)</f>
        <v>7.86</v>
      </c>
      <c r="CT1363" s="28">
        <f t="shared" si="5618"/>
        <v>0</v>
      </c>
      <c r="CU1363" s="88"/>
      <c r="CV1363" s="54">
        <f>_xlfn.XLOOKUP($C1363,[32]PSP!$C:$C,[32]PSP!$CV:$CV)</f>
        <v>0</v>
      </c>
      <c r="CW1363" s="27">
        <f>_xlfn.XLOOKUP($C1363,[32]PSP!$C:$C,[32]PSP!$CW:$CW)</f>
        <v>7.86</v>
      </c>
      <c r="CX1363" s="28">
        <f t="shared" si="5619"/>
        <v>0</v>
      </c>
      <c r="CY1363" s="88"/>
      <c r="CZ1363" s="54">
        <f>_xlfn.XLOOKUP($C1363,[32]PSP!$C:$C,[32]PSP!$CZ:$CZ)</f>
        <v>0</v>
      </c>
      <c r="DA1363" s="27">
        <f>_xlfn.XLOOKUP($C1363,[32]PSP!$C:$C,[32]PSP!$DA:$DA)</f>
        <v>7.86</v>
      </c>
      <c r="DB1363" s="28">
        <f t="shared" si="5620"/>
        <v>0</v>
      </c>
      <c r="DC1363" s="88"/>
      <c r="DD1363" s="54">
        <f>_xlfn.XLOOKUP($C1363,[32]PSP!$C:$C,[32]PSP!$DD:$DD)</f>
        <v>0</v>
      </c>
      <c r="DE1363" s="27">
        <f>_xlfn.XLOOKUP($C1363,[32]PSP!$C:$C,[32]PSP!$DE:$DE)</f>
        <v>7.86</v>
      </c>
      <c r="DF1363" s="28">
        <f t="shared" si="5621"/>
        <v>0</v>
      </c>
      <c r="DG1363" s="88"/>
      <c r="DH1363" s="54">
        <f>_xlfn.XLOOKUP($C1363,[32]PSP!$C:$C,[32]PSP!$DH:$DH)</f>
        <v>0</v>
      </c>
      <c r="DI1363" s="27">
        <f>_xlfn.XLOOKUP($C1363,[32]PSP!$C:$C,[32]PSP!$DI:$DI)</f>
        <v>7.86</v>
      </c>
      <c r="DJ1363" s="28">
        <f t="shared" si="5622"/>
        <v>0</v>
      </c>
      <c r="DK1363" s="88"/>
      <c r="DL1363" s="54">
        <f>_xlfn.XLOOKUP($C1363,[32]PSP!$C:$C,[32]PSP!$DL:$DL)</f>
        <v>0</v>
      </c>
      <c r="DM1363" s="27">
        <f>_xlfn.XLOOKUP($C1363,[32]PSP!$C:$C,[32]PSP!$DM:$DM)</f>
        <v>7.86</v>
      </c>
      <c r="DN1363" s="28">
        <f t="shared" si="5623"/>
        <v>0</v>
      </c>
      <c r="DO1363" s="88"/>
      <c r="DP1363" s="54">
        <f>_xlfn.XLOOKUP($C1363,[32]PSP!$C:$C,[32]PSP!$DP:$DP)</f>
        <v>0</v>
      </c>
      <c r="DQ1363" s="27">
        <f>_xlfn.XLOOKUP($C1363,[32]PSP!$C:$C,[32]PSP!$DQ:$DQ)</f>
        <v>7.86</v>
      </c>
      <c r="DR1363" s="28">
        <f t="shared" si="5624"/>
        <v>0</v>
      </c>
      <c r="DS1363" s="88"/>
      <c r="DT1363" s="54">
        <f>_xlfn.XLOOKUP($C1363,[32]PSP!$C:$C,[32]PSP!$DT:$DT)</f>
        <v>0</v>
      </c>
      <c r="DU1363" s="27">
        <f>_xlfn.XLOOKUP($C1363,[32]PSP!$C:$C,[32]PSP!$DU:$DU)</f>
        <v>7.86</v>
      </c>
      <c r="DV1363" s="28">
        <f t="shared" si="5625"/>
        <v>0</v>
      </c>
      <c r="DW1363" s="88"/>
      <c r="DX1363" s="54">
        <f>_xlfn.XLOOKUP($C1363,[32]PSP!$C:$C,[32]PSP!$DX:$DX)</f>
        <v>0</v>
      </c>
      <c r="DY1363" s="27">
        <f>_xlfn.XLOOKUP($C1363,[32]PSP!$C:$C,[32]PSP!$DY:$DY)</f>
        <v>7.86</v>
      </c>
      <c r="DZ1363" s="28">
        <f t="shared" si="5626"/>
        <v>0</v>
      </c>
      <c r="EA1363" s="88"/>
      <c r="EB1363" s="54">
        <f>_xlfn.XLOOKUP($C1363,[32]PSP!$C:$C,[32]PSP!$EB:$EB)</f>
        <v>0</v>
      </c>
      <c r="EC1363" s="27">
        <f>_xlfn.XLOOKUP($C1363,[32]PSP!$C:$C,[32]PSP!$EC:$EC)</f>
        <v>7.86</v>
      </c>
      <c r="ED1363" s="28">
        <f t="shared" si="5627"/>
        <v>0</v>
      </c>
      <c r="EE1363" s="88"/>
      <c r="EF1363" s="54">
        <f>_xlfn.XLOOKUP($C1363,[32]PSP!$C:$C,[32]PSP!$EF:$EF)</f>
        <v>0</v>
      </c>
      <c r="EG1363" s="27">
        <f>_xlfn.XLOOKUP($C1363,[32]PSP!$C:$C,[32]PSP!$EG:$EG)</f>
        <v>7.86</v>
      </c>
      <c r="EH1363" s="28">
        <f t="shared" si="5628"/>
        <v>0</v>
      </c>
      <c r="EI1363" s="88"/>
      <c r="EJ1363" s="54">
        <f>_xlfn.XLOOKUP($C1363,[32]PSP!$C:$C,[32]PSP!$EJ:$EJ)</f>
        <v>0</v>
      </c>
      <c r="EK1363" s="27">
        <f>_xlfn.XLOOKUP($C1363,[32]PSP!$C:$C,[32]PSP!$EK:$EK)</f>
        <v>7.86</v>
      </c>
      <c r="EL1363" s="28">
        <f t="shared" si="5629"/>
        <v>0</v>
      </c>
      <c r="EM1363" s="24"/>
      <c r="ES1363" s="118">
        <f t="shared" si="5595"/>
        <v>1.1767000000000001</v>
      </c>
    </row>
    <row r="1364" spans="3:149" ht="31.5" x14ac:dyDescent="0.25">
      <c r="C1364" s="24" t="s">
        <v>1471</v>
      </c>
      <c r="D1364" s="43">
        <f>_xlfn.XLOOKUP($C1364,[32]PSP!$C:$C,[32]PSP!D:D)</f>
        <v>5502378</v>
      </c>
      <c r="E1364" s="24" t="str">
        <f>_xlfn.XLOOKUP($C1364,[32]PSP!$C:$C,[32]PSP!E:E)</f>
        <v>SICRO SERVIÇO</v>
      </c>
      <c r="F1364" s="25" t="str">
        <f>_xlfn.XLOOKUP($C1364,[32]PSP!$C:$C,[32]PSP!F:F)</f>
        <v>ESCAVAÇÃO, CARGA E TRANSPORTE DE MATERIAL DE 2ª CATEGORIA - DMT DE 200 A 400 M - CAMINHO DE SERVIÇO EM REVESTIMENTO PRIMÁRIO - COM CARREGADEIRA E CAMINHÃO BASCULANTE DE 14 M³</v>
      </c>
      <c r="G1364" s="26" t="str">
        <f>_xlfn.XLOOKUP($C1364,[32]PSP!$C:$C,[32]PSP!G:G)</f>
        <v>M³</v>
      </c>
      <c r="H1364" s="53">
        <f>_xlfn.XLOOKUP($C1364,[32]PSP!$C:$C,[32]PSP!$H:$H)</f>
        <v>0</v>
      </c>
      <c r="I1364" s="28">
        <f>_xlfn.XLOOKUP($C1364,[32]PSP!$C:$C,[32]PSP!$I:$I)</f>
        <v>0</v>
      </c>
      <c r="J1364" s="28">
        <f t="shared" si="5596"/>
        <v>0</v>
      </c>
      <c r="K1364" s="1"/>
      <c r="L1364" s="54">
        <f>_xlfn.XLOOKUP($C1364,[32]PSP!$C:$C,[32]PSP!$L:$L)</f>
        <v>0</v>
      </c>
      <c r="M1364" s="27">
        <f>_xlfn.XLOOKUP($C1364,[32]PSP!$C:$C,[32]PSP!$M:$M)</f>
        <v>7.86</v>
      </c>
      <c r="N1364" s="28">
        <f t="shared" si="5597"/>
        <v>0</v>
      </c>
      <c r="O1364" s="1"/>
      <c r="P1364" s="54">
        <f>_xlfn.XLOOKUP($C1364,[32]PSP!$C:$C,[32]PSP!$P:$P)</f>
        <v>0</v>
      </c>
      <c r="Q1364" s="27">
        <f>_xlfn.XLOOKUP($C1364,[32]PSP!$C:$C,[32]PSP!$Q:$Q)</f>
        <v>7.86</v>
      </c>
      <c r="R1364" s="28">
        <f t="shared" si="5598"/>
        <v>0</v>
      </c>
      <c r="S1364" s="1"/>
      <c r="T1364" s="54">
        <f>_xlfn.XLOOKUP($C1364,[32]PSP!$C:$C,[32]PSP!$T:$T)</f>
        <v>0</v>
      </c>
      <c r="U1364" s="27">
        <f>_xlfn.XLOOKUP($C1364,[32]PSP!$C:$C,[32]PSP!$U:$U)</f>
        <v>7.86</v>
      </c>
      <c r="V1364" s="28">
        <f t="shared" si="5599"/>
        <v>0</v>
      </c>
      <c r="W1364" s="1"/>
      <c r="X1364" s="54">
        <f>_xlfn.XLOOKUP($C1364,[32]PSP!$C:$C,[32]PSP!$X:$X)</f>
        <v>0</v>
      </c>
      <c r="Y1364" s="27">
        <f>_xlfn.XLOOKUP($C1364,[32]PSP!$C:$C,[32]PSP!$Y:$Y)</f>
        <v>7.86</v>
      </c>
      <c r="Z1364" s="28">
        <f t="shared" si="5600"/>
        <v>0</v>
      </c>
      <c r="AA1364" s="1"/>
      <c r="AB1364" s="54">
        <f>_xlfn.XLOOKUP($C1364,[32]PSP!$C:$C,[32]PSP!$AB:$AB)</f>
        <v>0</v>
      </c>
      <c r="AC1364" s="27">
        <f>_xlfn.XLOOKUP($C1364,[32]PSP!$C:$C,[32]PSP!$AC:$AC)</f>
        <v>7.86</v>
      </c>
      <c r="AD1364" s="28">
        <f t="shared" si="5601"/>
        <v>0</v>
      </c>
      <c r="AE1364" s="1"/>
      <c r="AF1364" s="54">
        <f>_xlfn.XLOOKUP($C1364,[32]PSP!$C:$C,[32]PSP!$AF:$AF)</f>
        <v>0</v>
      </c>
      <c r="AG1364" s="27">
        <f>_xlfn.XLOOKUP($C1364,[32]PSP!$C:$C,[32]PSP!$AG:$AG)</f>
        <v>7.86</v>
      </c>
      <c r="AH1364" s="28">
        <f t="shared" si="5602"/>
        <v>0</v>
      </c>
      <c r="AI1364" s="1"/>
      <c r="AJ1364" s="54">
        <f>_xlfn.XLOOKUP($C1364,[32]PSP!$C:$C,[32]PSP!$AJ:$AJ)</f>
        <v>0</v>
      </c>
      <c r="AK1364" s="27">
        <f>_xlfn.XLOOKUP($C1364,[32]PSP!$C:$C,[32]PSP!$AK:$AK)</f>
        <v>7.86</v>
      </c>
      <c r="AL1364" s="28">
        <f t="shared" si="5603"/>
        <v>0</v>
      </c>
      <c r="AM1364" s="1"/>
      <c r="AN1364" s="54">
        <f>_xlfn.XLOOKUP($C1364,[32]PSP!$C:$C,[32]PSP!$AN:$AN)</f>
        <v>0</v>
      </c>
      <c r="AO1364" s="27">
        <f>_xlfn.XLOOKUP($C1364,[32]PSP!$C:$C,[32]PSP!$AO:$AO)</f>
        <v>7.86</v>
      </c>
      <c r="AP1364" s="28">
        <f t="shared" si="5604"/>
        <v>0</v>
      </c>
      <c r="AQ1364" s="1"/>
      <c r="AR1364" s="54">
        <f>_xlfn.XLOOKUP($C1364,[32]PSP!$C:$C,[32]PSP!$AR:$AR)</f>
        <v>0</v>
      </c>
      <c r="AS1364" s="27">
        <f>_xlfn.XLOOKUP($C1364,[32]PSP!$C:$C,[32]PSP!$AS:$AS)</f>
        <v>7.86</v>
      </c>
      <c r="AT1364" s="28">
        <f t="shared" si="5605"/>
        <v>0</v>
      </c>
      <c r="AU1364" s="1"/>
      <c r="AV1364" s="54">
        <f>_xlfn.XLOOKUP($C1364,[32]PSP!$C:$C,[32]PSP!$AV:$AV)</f>
        <v>0</v>
      </c>
      <c r="AW1364" s="27">
        <f>_xlfn.XLOOKUP($C1364,[32]PSP!$C:$C,[32]PSP!$AW:$AW)</f>
        <v>7.86</v>
      </c>
      <c r="AX1364" s="28">
        <f t="shared" si="5606"/>
        <v>0</v>
      </c>
      <c r="AY1364" s="1"/>
      <c r="AZ1364" s="54">
        <f>_xlfn.XLOOKUP($C1364,[32]PSP!$C:$C,[32]PSP!$AZ:$AZ)</f>
        <v>0</v>
      </c>
      <c r="BA1364" s="27">
        <f>_xlfn.XLOOKUP($C1364,[32]PSP!$C:$C,[32]PSP!$BA:$BA)</f>
        <v>7.86</v>
      </c>
      <c r="BB1364" s="28">
        <f t="shared" si="5607"/>
        <v>0</v>
      </c>
      <c r="BC1364" s="1"/>
      <c r="BD1364" s="54">
        <f>_xlfn.XLOOKUP($C1364,[32]PSP!$C:$C,[32]PSP!$BD:$BD)</f>
        <v>0</v>
      </c>
      <c r="BE1364" s="27">
        <f>_xlfn.XLOOKUP($C1364,[32]PSP!$C:$C,[32]PSP!$BE:$BE)</f>
        <v>7.86</v>
      </c>
      <c r="BF1364" s="28">
        <f t="shared" si="5608"/>
        <v>0</v>
      </c>
      <c r="BG1364" s="1"/>
      <c r="BH1364" s="54">
        <f>_xlfn.XLOOKUP($C1364,[32]PSP!$C:$C,[32]PSP!$BH:$BH)</f>
        <v>0</v>
      </c>
      <c r="BI1364" s="27">
        <f>_xlfn.XLOOKUP($C1364,[32]PSP!$C:$C,[32]PSP!$BI:$BI)</f>
        <v>7.86</v>
      </c>
      <c r="BJ1364" s="28">
        <f t="shared" si="5609"/>
        <v>0</v>
      </c>
      <c r="BK1364" s="1"/>
      <c r="BL1364" s="54">
        <f>_xlfn.XLOOKUP($C1364,[32]PSP!$C:$C,[32]PSP!$BL:$BL)</f>
        <v>0</v>
      </c>
      <c r="BM1364" s="27">
        <f>_xlfn.XLOOKUP($C1364,[32]PSP!$C:$C,[32]PSP!$BM:$BM)</f>
        <v>7.86</v>
      </c>
      <c r="BN1364" s="28">
        <f t="shared" si="5610"/>
        <v>0</v>
      </c>
      <c r="BO1364" s="1"/>
      <c r="BP1364" s="54">
        <f>_xlfn.XLOOKUP($C1364,[32]PSP!$C:$C,[32]PSP!$BP:$BP)</f>
        <v>0</v>
      </c>
      <c r="BQ1364" s="27">
        <f>_xlfn.XLOOKUP($C1364,[32]PSP!$C:$C,[32]PSP!$BQ:$BQ)</f>
        <v>7.86</v>
      </c>
      <c r="BR1364" s="28">
        <f t="shared" si="5611"/>
        <v>0</v>
      </c>
      <c r="BS1364" s="1"/>
      <c r="BT1364" s="54">
        <f>_xlfn.XLOOKUP($C1364,[32]PSP!$C:$C,[32]PSP!$BT:$BT)</f>
        <v>0</v>
      </c>
      <c r="BU1364" s="27">
        <f>_xlfn.XLOOKUP($C1364,[32]PSP!$C:$C,[32]PSP!$BU:$BU)</f>
        <v>7.86</v>
      </c>
      <c r="BV1364" s="28">
        <f t="shared" si="5612"/>
        <v>0</v>
      </c>
      <c r="BW1364" s="1"/>
      <c r="BX1364" s="54">
        <f>_xlfn.XLOOKUP($C1364,[32]PSP!$C:$C,[32]PSP!$BX:$BX)</f>
        <v>0</v>
      </c>
      <c r="BY1364" s="27">
        <f>_xlfn.XLOOKUP($C1364,[32]PSP!$C:$C,[32]PSP!$BY:$BY)</f>
        <v>7.86</v>
      </c>
      <c r="BZ1364" s="28">
        <f t="shared" si="5613"/>
        <v>0</v>
      </c>
      <c r="CA1364" s="1"/>
      <c r="CB1364" s="54">
        <f>_xlfn.XLOOKUP($C1364,[32]PSP!$C:$C,[32]PSP!$CB:$CB)</f>
        <v>0</v>
      </c>
      <c r="CC1364" s="27">
        <f>_xlfn.XLOOKUP($C1364,[32]PSP!$C:$C,[32]PSP!$CC:$CC)</f>
        <v>7.86</v>
      </c>
      <c r="CD1364" s="28">
        <f t="shared" si="5614"/>
        <v>0</v>
      </c>
      <c r="CE1364" s="1"/>
      <c r="CF1364" s="54">
        <f>_xlfn.XLOOKUP($C1364,[32]PSP!$C:$C,[32]PSP!$CF:$CF)</f>
        <v>0</v>
      </c>
      <c r="CG1364" s="27">
        <f>_xlfn.XLOOKUP($C1364,[32]PSP!$C:$C,[32]PSP!$CG:$CG)</f>
        <v>7.86</v>
      </c>
      <c r="CH1364" s="28">
        <f t="shared" si="5615"/>
        <v>0</v>
      </c>
      <c r="CI1364" s="1"/>
      <c r="CJ1364" s="54">
        <f>_xlfn.XLOOKUP($C1364,[32]PSP!$C:$C,[32]PSP!$CJ:$CJ)</f>
        <v>0</v>
      </c>
      <c r="CK1364" s="27">
        <f>_xlfn.XLOOKUP($C1364,[32]PSP!$C:$C,[32]PSP!$CK:$CK)</f>
        <v>7.86</v>
      </c>
      <c r="CL1364" s="28">
        <f t="shared" si="5616"/>
        <v>0</v>
      </c>
      <c r="CM1364" s="1"/>
      <c r="CN1364" s="54">
        <f>_xlfn.XLOOKUP($C1364,[32]PSP!$C:$C,[32]PSP!$CN:$CN)</f>
        <v>0</v>
      </c>
      <c r="CO1364" s="27">
        <f>_xlfn.XLOOKUP($C1364,[32]PSP!$C:$C,[32]PSP!$CO:$CO)</f>
        <v>7.86</v>
      </c>
      <c r="CP1364" s="28">
        <f t="shared" si="5617"/>
        <v>0</v>
      </c>
      <c r="CQ1364" s="1"/>
      <c r="CR1364" s="54">
        <f>_xlfn.XLOOKUP($C1364,[32]PSP!$C:$C,[32]PSP!$CR:$CR)</f>
        <v>0</v>
      </c>
      <c r="CS1364" s="27">
        <f>_xlfn.XLOOKUP($C1364,[32]PSP!$C:$C,[32]PSP!$CS:$CS)</f>
        <v>7.86</v>
      </c>
      <c r="CT1364" s="28">
        <f t="shared" si="5618"/>
        <v>0</v>
      </c>
      <c r="CU1364" s="1"/>
      <c r="CV1364" s="54">
        <f>_xlfn.XLOOKUP($C1364,[32]PSP!$C:$C,[32]PSP!$CV:$CV)</f>
        <v>0</v>
      </c>
      <c r="CW1364" s="27">
        <f>_xlfn.XLOOKUP($C1364,[32]PSP!$C:$C,[32]PSP!$CW:$CW)</f>
        <v>7.86</v>
      </c>
      <c r="CX1364" s="28">
        <f t="shared" si="5619"/>
        <v>0</v>
      </c>
      <c r="CY1364" s="1"/>
      <c r="CZ1364" s="54">
        <f>_xlfn.XLOOKUP($C1364,[32]PSP!$C:$C,[32]PSP!$CZ:$CZ)</f>
        <v>0</v>
      </c>
      <c r="DA1364" s="27">
        <f>_xlfn.XLOOKUP($C1364,[32]PSP!$C:$C,[32]PSP!$DA:$DA)</f>
        <v>7.86</v>
      </c>
      <c r="DB1364" s="28">
        <f t="shared" si="5620"/>
        <v>0</v>
      </c>
      <c r="DC1364" s="1"/>
      <c r="DD1364" s="54">
        <f>_xlfn.XLOOKUP($C1364,[32]PSP!$C:$C,[32]PSP!$DD:$DD)</f>
        <v>0</v>
      </c>
      <c r="DE1364" s="27">
        <f>_xlfn.XLOOKUP($C1364,[32]PSP!$C:$C,[32]PSP!$DE:$DE)</f>
        <v>7.86</v>
      </c>
      <c r="DF1364" s="28">
        <f t="shared" si="5621"/>
        <v>0</v>
      </c>
      <c r="DG1364" s="1"/>
      <c r="DH1364" s="54">
        <f>_xlfn.XLOOKUP($C1364,[32]PSP!$C:$C,[32]PSP!$DH:$DH)</f>
        <v>0</v>
      </c>
      <c r="DI1364" s="27">
        <f>_xlfn.XLOOKUP($C1364,[32]PSP!$C:$C,[32]PSP!$DI:$DI)</f>
        <v>7.86</v>
      </c>
      <c r="DJ1364" s="28">
        <f t="shared" si="5622"/>
        <v>0</v>
      </c>
      <c r="DK1364" s="1"/>
      <c r="DL1364" s="54">
        <f>_xlfn.XLOOKUP($C1364,[32]PSP!$C:$C,[32]PSP!$DL:$DL)</f>
        <v>0</v>
      </c>
      <c r="DM1364" s="27">
        <f>_xlfn.XLOOKUP($C1364,[32]PSP!$C:$C,[32]PSP!$DM:$DM)</f>
        <v>7.86</v>
      </c>
      <c r="DN1364" s="28">
        <f t="shared" si="5623"/>
        <v>0</v>
      </c>
      <c r="DO1364" s="1"/>
      <c r="DP1364" s="54">
        <f>_xlfn.XLOOKUP($C1364,[32]PSP!$C:$C,[32]PSP!$DP:$DP)</f>
        <v>0</v>
      </c>
      <c r="DQ1364" s="27">
        <f>_xlfn.XLOOKUP($C1364,[32]PSP!$C:$C,[32]PSP!$DQ:$DQ)</f>
        <v>7.86</v>
      </c>
      <c r="DR1364" s="28">
        <f t="shared" si="5624"/>
        <v>0</v>
      </c>
      <c r="DS1364" s="1"/>
      <c r="DT1364" s="54">
        <f>_xlfn.XLOOKUP($C1364,[32]PSP!$C:$C,[32]PSP!$DT:$DT)</f>
        <v>0</v>
      </c>
      <c r="DU1364" s="27">
        <f>_xlfn.XLOOKUP($C1364,[32]PSP!$C:$C,[32]PSP!$DU:$DU)</f>
        <v>7.86</v>
      </c>
      <c r="DV1364" s="28">
        <f t="shared" si="5625"/>
        <v>0</v>
      </c>
      <c r="DW1364" s="1"/>
      <c r="DX1364" s="54">
        <f>_xlfn.XLOOKUP($C1364,[32]PSP!$C:$C,[32]PSP!$DX:$DX)</f>
        <v>0</v>
      </c>
      <c r="DY1364" s="27">
        <f>_xlfn.XLOOKUP($C1364,[32]PSP!$C:$C,[32]PSP!$DY:$DY)</f>
        <v>7.86</v>
      </c>
      <c r="DZ1364" s="28">
        <f t="shared" si="5626"/>
        <v>0</v>
      </c>
      <c r="EA1364" s="1"/>
      <c r="EB1364" s="54">
        <f>_xlfn.XLOOKUP($C1364,[32]PSP!$C:$C,[32]PSP!$EB:$EB)</f>
        <v>0</v>
      </c>
      <c r="EC1364" s="27">
        <f>_xlfn.XLOOKUP($C1364,[32]PSP!$C:$C,[32]PSP!$EC:$EC)</f>
        <v>7.86</v>
      </c>
      <c r="ED1364" s="28">
        <f t="shared" si="5627"/>
        <v>0</v>
      </c>
      <c r="EE1364" s="1"/>
      <c r="EF1364" s="54">
        <f>_xlfn.XLOOKUP($C1364,[32]PSP!$C:$C,[32]PSP!$EF:$EF)</f>
        <v>0</v>
      </c>
      <c r="EG1364" s="27">
        <f>_xlfn.XLOOKUP($C1364,[32]PSP!$C:$C,[32]PSP!$EG:$EG)</f>
        <v>7.86</v>
      </c>
      <c r="EH1364" s="28">
        <f t="shared" si="5628"/>
        <v>0</v>
      </c>
      <c r="EI1364" s="1"/>
      <c r="EJ1364" s="54">
        <f>_xlfn.XLOOKUP($C1364,[32]PSP!$C:$C,[32]PSP!$EJ:$EJ)</f>
        <v>0</v>
      </c>
      <c r="EK1364" s="27">
        <f>_xlfn.XLOOKUP($C1364,[32]PSP!$C:$C,[32]PSP!$EK:$EK)</f>
        <v>7.86</v>
      </c>
      <c r="EL1364" s="28">
        <f t="shared" si="5629"/>
        <v>0</v>
      </c>
      <c r="EM1364" s="24"/>
      <c r="ES1364" s="118">
        <f t="shared" si="5595"/>
        <v>1.1767000000000001</v>
      </c>
    </row>
    <row r="1365" spans="3:149" ht="31.5" x14ac:dyDescent="0.25">
      <c r="C1365" s="24" t="s">
        <v>1472</v>
      </c>
      <c r="D1365" s="43">
        <f>_xlfn.XLOOKUP($C1365,[32]PSP!$C:$C,[32]PSP!D:D)</f>
        <v>5502379</v>
      </c>
      <c r="E1365" s="24" t="str">
        <f>_xlfn.XLOOKUP($C1365,[32]PSP!$C:$C,[32]PSP!E:E)</f>
        <v>SICRO SERVIÇO</v>
      </c>
      <c r="F1365" s="25" t="str">
        <f>_xlfn.XLOOKUP($C1365,[32]PSP!$C:$C,[32]PSP!F:F)</f>
        <v>ESCAVAÇÃO, CARGA E TRANSPORTE DE MATERIAL DE 2ª CATEGORIA - DMT DE 400 A 600 M - CAMINHO DE SERVIÇO EM REVESTIMENTO PRIMÁRIO - COM CARREGADEIRA E CAMINHÃO BASCULANTE DE 14 M³</v>
      </c>
      <c r="G1365" s="26" t="str">
        <f>_xlfn.XLOOKUP($C1365,[32]PSP!$C:$C,[32]PSP!G:G)</f>
        <v>M³</v>
      </c>
      <c r="H1365" s="53">
        <f>_xlfn.XLOOKUP($C1365,[32]PSP!$C:$C,[32]PSP!$H:$H)</f>
        <v>0</v>
      </c>
      <c r="I1365" s="28">
        <f>_xlfn.XLOOKUP($C1365,[32]PSP!$C:$C,[32]PSP!$I:$I)</f>
        <v>0</v>
      </c>
      <c r="J1365" s="28">
        <f t="shared" si="5596"/>
        <v>0</v>
      </c>
      <c r="K1365" s="88"/>
      <c r="L1365" s="54">
        <f>_xlfn.XLOOKUP($C1365,[32]PSP!$C:$C,[32]PSP!$L:$L)</f>
        <v>0</v>
      </c>
      <c r="M1365" s="27">
        <f>_xlfn.XLOOKUP($C1365,[32]PSP!$C:$C,[32]PSP!$M:$M)</f>
        <v>8</v>
      </c>
      <c r="N1365" s="28">
        <f t="shared" si="5597"/>
        <v>0</v>
      </c>
      <c r="O1365" s="88"/>
      <c r="P1365" s="54">
        <f>_xlfn.XLOOKUP($C1365,[32]PSP!$C:$C,[32]PSP!$P:$P)</f>
        <v>0</v>
      </c>
      <c r="Q1365" s="27">
        <f>_xlfn.XLOOKUP($C1365,[32]PSP!$C:$C,[32]PSP!$Q:$Q)</f>
        <v>8</v>
      </c>
      <c r="R1365" s="28">
        <f t="shared" si="5598"/>
        <v>0</v>
      </c>
      <c r="S1365" s="88"/>
      <c r="T1365" s="54">
        <f>_xlfn.XLOOKUP($C1365,[32]PSP!$C:$C,[32]PSP!$T:$T)</f>
        <v>0</v>
      </c>
      <c r="U1365" s="27">
        <f>_xlfn.XLOOKUP($C1365,[32]PSP!$C:$C,[32]PSP!$U:$U)</f>
        <v>8</v>
      </c>
      <c r="V1365" s="28">
        <f t="shared" si="5599"/>
        <v>0</v>
      </c>
      <c r="W1365" s="88"/>
      <c r="X1365" s="54">
        <f>_xlfn.XLOOKUP($C1365,[32]PSP!$C:$C,[32]PSP!$X:$X)</f>
        <v>0</v>
      </c>
      <c r="Y1365" s="27">
        <f>_xlfn.XLOOKUP($C1365,[32]PSP!$C:$C,[32]PSP!$Y:$Y)</f>
        <v>8</v>
      </c>
      <c r="Z1365" s="28">
        <f t="shared" si="5600"/>
        <v>0</v>
      </c>
      <c r="AA1365" s="88"/>
      <c r="AB1365" s="54">
        <f>_xlfn.XLOOKUP($C1365,[32]PSP!$C:$C,[32]PSP!$AB:$AB)</f>
        <v>0</v>
      </c>
      <c r="AC1365" s="27">
        <f>_xlfn.XLOOKUP($C1365,[32]PSP!$C:$C,[32]PSP!$AC:$AC)</f>
        <v>8</v>
      </c>
      <c r="AD1365" s="28">
        <f t="shared" si="5601"/>
        <v>0</v>
      </c>
      <c r="AE1365" s="88"/>
      <c r="AF1365" s="54">
        <f>_xlfn.XLOOKUP($C1365,[32]PSP!$C:$C,[32]PSP!$AF:$AF)</f>
        <v>0</v>
      </c>
      <c r="AG1365" s="27">
        <f>_xlfn.XLOOKUP($C1365,[32]PSP!$C:$C,[32]PSP!$AG:$AG)</f>
        <v>8</v>
      </c>
      <c r="AH1365" s="28">
        <f t="shared" si="5602"/>
        <v>0</v>
      </c>
      <c r="AI1365" s="88"/>
      <c r="AJ1365" s="54">
        <f>_xlfn.XLOOKUP($C1365,[32]PSP!$C:$C,[32]PSP!$AJ:$AJ)</f>
        <v>0</v>
      </c>
      <c r="AK1365" s="27">
        <f>_xlfn.XLOOKUP($C1365,[32]PSP!$C:$C,[32]PSP!$AK:$AK)</f>
        <v>8</v>
      </c>
      <c r="AL1365" s="28">
        <f t="shared" si="5603"/>
        <v>0</v>
      </c>
      <c r="AM1365" s="88"/>
      <c r="AN1365" s="54">
        <f>_xlfn.XLOOKUP($C1365,[32]PSP!$C:$C,[32]PSP!$AN:$AN)</f>
        <v>0</v>
      </c>
      <c r="AO1365" s="27">
        <f>_xlfn.XLOOKUP($C1365,[32]PSP!$C:$C,[32]PSP!$AO:$AO)</f>
        <v>8</v>
      </c>
      <c r="AP1365" s="28">
        <f t="shared" si="5604"/>
        <v>0</v>
      </c>
      <c r="AQ1365" s="88"/>
      <c r="AR1365" s="54">
        <f>_xlfn.XLOOKUP($C1365,[32]PSP!$C:$C,[32]PSP!$AR:$AR)</f>
        <v>0</v>
      </c>
      <c r="AS1365" s="27">
        <f>_xlfn.XLOOKUP($C1365,[32]PSP!$C:$C,[32]PSP!$AS:$AS)</f>
        <v>8</v>
      </c>
      <c r="AT1365" s="28">
        <f t="shared" si="5605"/>
        <v>0</v>
      </c>
      <c r="AU1365" s="88"/>
      <c r="AV1365" s="54">
        <f>_xlfn.XLOOKUP($C1365,[32]PSP!$C:$C,[32]PSP!$AV:$AV)</f>
        <v>0</v>
      </c>
      <c r="AW1365" s="27">
        <f>_xlfn.XLOOKUP($C1365,[32]PSP!$C:$C,[32]PSP!$AW:$AW)</f>
        <v>8</v>
      </c>
      <c r="AX1365" s="28">
        <f t="shared" si="5606"/>
        <v>0</v>
      </c>
      <c r="AY1365" s="88"/>
      <c r="AZ1365" s="54">
        <f>_xlfn.XLOOKUP($C1365,[32]PSP!$C:$C,[32]PSP!$AZ:$AZ)</f>
        <v>0</v>
      </c>
      <c r="BA1365" s="27">
        <f>_xlfn.XLOOKUP($C1365,[32]PSP!$C:$C,[32]PSP!$BA:$BA)</f>
        <v>8</v>
      </c>
      <c r="BB1365" s="28">
        <f t="shared" si="5607"/>
        <v>0</v>
      </c>
      <c r="BC1365" s="88"/>
      <c r="BD1365" s="54">
        <f>_xlfn.XLOOKUP($C1365,[32]PSP!$C:$C,[32]PSP!$BD:$BD)</f>
        <v>0</v>
      </c>
      <c r="BE1365" s="27">
        <f>_xlfn.XLOOKUP($C1365,[32]PSP!$C:$C,[32]PSP!$BE:$BE)</f>
        <v>8</v>
      </c>
      <c r="BF1365" s="28">
        <f t="shared" si="5608"/>
        <v>0</v>
      </c>
      <c r="BG1365" s="88"/>
      <c r="BH1365" s="54">
        <f>_xlfn.XLOOKUP($C1365,[32]PSP!$C:$C,[32]PSP!$BH:$BH)</f>
        <v>0</v>
      </c>
      <c r="BI1365" s="27">
        <f>_xlfn.XLOOKUP($C1365,[32]PSP!$C:$C,[32]PSP!$BI:$BI)</f>
        <v>8</v>
      </c>
      <c r="BJ1365" s="28">
        <f t="shared" si="5609"/>
        <v>0</v>
      </c>
      <c r="BK1365" s="88"/>
      <c r="BL1365" s="54">
        <f>_xlfn.XLOOKUP($C1365,[32]PSP!$C:$C,[32]PSP!$BL:$BL)</f>
        <v>0</v>
      </c>
      <c r="BM1365" s="27">
        <f>_xlfn.XLOOKUP($C1365,[32]PSP!$C:$C,[32]PSP!$BM:$BM)</f>
        <v>8</v>
      </c>
      <c r="BN1365" s="28">
        <f t="shared" si="5610"/>
        <v>0</v>
      </c>
      <c r="BO1365" s="88"/>
      <c r="BP1365" s="54">
        <f>_xlfn.XLOOKUP($C1365,[32]PSP!$C:$C,[32]PSP!$BP:$BP)</f>
        <v>0</v>
      </c>
      <c r="BQ1365" s="27">
        <f>_xlfn.XLOOKUP($C1365,[32]PSP!$C:$C,[32]PSP!$BQ:$BQ)</f>
        <v>8</v>
      </c>
      <c r="BR1365" s="28">
        <f t="shared" si="5611"/>
        <v>0</v>
      </c>
      <c r="BS1365" s="88"/>
      <c r="BT1365" s="54">
        <f>_xlfn.XLOOKUP($C1365,[32]PSP!$C:$C,[32]PSP!$BT:$BT)</f>
        <v>0</v>
      </c>
      <c r="BU1365" s="27">
        <f>_xlfn.XLOOKUP($C1365,[32]PSP!$C:$C,[32]PSP!$BU:$BU)</f>
        <v>8</v>
      </c>
      <c r="BV1365" s="28">
        <f t="shared" si="5612"/>
        <v>0</v>
      </c>
      <c r="BW1365" s="88"/>
      <c r="BX1365" s="54">
        <f>_xlfn.XLOOKUP($C1365,[32]PSP!$C:$C,[32]PSP!$BX:$BX)</f>
        <v>0</v>
      </c>
      <c r="BY1365" s="27">
        <f>_xlfn.XLOOKUP($C1365,[32]PSP!$C:$C,[32]PSP!$BY:$BY)</f>
        <v>8</v>
      </c>
      <c r="BZ1365" s="28">
        <f t="shared" si="5613"/>
        <v>0</v>
      </c>
      <c r="CA1365" s="88"/>
      <c r="CB1365" s="54">
        <f>_xlfn.XLOOKUP($C1365,[32]PSP!$C:$C,[32]PSP!$CB:$CB)</f>
        <v>0</v>
      </c>
      <c r="CC1365" s="27">
        <f>_xlfn.XLOOKUP($C1365,[32]PSP!$C:$C,[32]PSP!$CC:$CC)</f>
        <v>8</v>
      </c>
      <c r="CD1365" s="28">
        <f t="shared" si="5614"/>
        <v>0</v>
      </c>
      <c r="CE1365" s="88"/>
      <c r="CF1365" s="54">
        <f>_xlfn.XLOOKUP($C1365,[32]PSP!$C:$C,[32]PSP!$CF:$CF)</f>
        <v>0</v>
      </c>
      <c r="CG1365" s="27">
        <f>_xlfn.XLOOKUP($C1365,[32]PSP!$C:$C,[32]PSP!$CG:$CG)</f>
        <v>8</v>
      </c>
      <c r="CH1365" s="28">
        <f t="shared" si="5615"/>
        <v>0</v>
      </c>
      <c r="CI1365" s="88"/>
      <c r="CJ1365" s="54">
        <f>_xlfn.XLOOKUP($C1365,[32]PSP!$C:$C,[32]PSP!$CJ:$CJ)</f>
        <v>0</v>
      </c>
      <c r="CK1365" s="27">
        <f>_xlfn.XLOOKUP($C1365,[32]PSP!$C:$C,[32]PSP!$CK:$CK)</f>
        <v>8</v>
      </c>
      <c r="CL1365" s="28">
        <f t="shared" si="5616"/>
        <v>0</v>
      </c>
      <c r="CM1365" s="88"/>
      <c r="CN1365" s="54">
        <f>_xlfn.XLOOKUP($C1365,[32]PSP!$C:$C,[32]PSP!$CN:$CN)</f>
        <v>0</v>
      </c>
      <c r="CO1365" s="27">
        <f>_xlfn.XLOOKUP($C1365,[32]PSP!$C:$C,[32]PSP!$CO:$CO)</f>
        <v>8</v>
      </c>
      <c r="CP1365" s="28">
        <f t="shared" si="5617"/>
        <v>0</v>
      </c>
      <c r="CQ1365" s="88"/>
      <c r="CR1365" s="54">
        <f>_xlfn.XLOOKUP($C1365,[32]PSP!$C:$C,[32]PSP!$CR:$CR)</f>
        <v>0</v>
      </c>
      <c r="CS1365" s="27">
        <f>_xlfn.XLOOKUP($C1365,[32]PSP!$C:$C,[32]PSP!$CS:$CS)</f>
        <v>8</v>
      </c>
      <c r="CT1365" s="28">
        <f t="shared" si="5618"/>
        <v>0</v>
      </c>
      <c r="CU1365" s="88"/>
      <c r="CV1365" s="54">
        <f>_xlfn.XLOOKUP($C1365,[32]PSP!$C:$C,[32]PSP!$CV:$CV)</f>
        <v>0</v>
      </c>
      <c r="CW1365" s="27">
        <f>_xlfn.XLOOKUP($C1365,[32]PSP!$C:$C,[32]PSP!$CW:$CW)</f>
        <v>8</v>
      </c>
      <c r="CX1365" s="28">
        <f t="shared" si="5619"/>
        <v>0</v>
      </c>
      <c r="CY1365" s="88"/>
      <c r="CZ1365" s="54">
        <f>_xlfn.XLOOKUP($C1365,[32]PSP!$C:$C,[32]PSP!$CZ:$CZ)</f>
        <v>0</v>
      </c>
      <c r="DA1365" s="27">
        <f>_xlfn.XLOOKUP($C1365,[32]PSP!$C:$C,[32]PSP!$DA:$DA)</f>
        <v>8</v>
      </c>
      <c r="DB1365" s="28">
        <f t="shared" si="5620"/>
        <v>0</v>
      </c>
      <c r="DC1365" s="88"/>
      <c r="DD1365" s="54">
        <f>_xlfn.XLOOKUP($C1365,[32]PSP!$C:$C,[32]PSP!$DD:$DD)</f>
        <v>0</v>
      </c>
      <c r="DE1365" s="27">
        <f>_xlfn.XLOOKUP($C1365,[32]PSP!$C:$C,[32]PSP!$DE:$DE)</f>
        <v>8</v>
      </c>
      <c r="DF1365" s="28">
        <f t="shared" si="5621"/>
        <v>0</v>
      </c>
      <c r="DG1365" s="88"/>
      <c r="DH1365" s="54">
        <f>_xlfn.XLOOKUP($C1365,[32]PSP!$C:$C,[32]PSP!$DH:$DH)</f>
        <v>0</v>
      </c>
      <c r="DI1365" s="27">
        <f>_xlfn.XLOOKUP($C1365,[32]PSP!$C:$C,[32]PSP!$DI:$DI)</f>
        <v>8</v>
      </c>
      <c r="DJ1365" s="28">
        <f t="shared" si="5622"/>
        <v>0</v>
      </c>
      <c r="DK1365" s="88"/>
      <c r="DL1365" s="54">
        <f>_xlfn.XLOOKUP($C1365,[32]PSP!$C:$C,[32]PSP!$DL:$DL)</f>
        <v>0</v>
      </c>
      <c r="DM1365" s="27">
        <f>_xlfn.XLOOKUP($C1365,[32]PSP!$C:$C,[32]PSP!$DM:$DM)</f>
        <v>8</v>
      </c>
      <c r="DN1365" s="28">
        <f t="shared" si="5623"/>
        <v>0</v>
      </c>
      <c r="DO1365" s="88"/>
      <c r="DP1365" s="54">
        <f>_xlfn.XLOOKUP($C1365,[32]PSP!$C:$C,[32]PSP!$DP:$DP)</f>
        <v>0</v>
      </c>
      <c r="DQ1365" s="27">
        <f>_xlfn.XLOOKUP($C1365,[32]PSP!$C:$C,[32]PSP!$DQ:$DQ)</f>
        <v>8</v>
      </c>
      <c r="DR1365" s="28">
        <f t="shared" si="5624"/>
        <v>0</v>
      </c>
      <c r="DS1365" s="88"/>
      <c r="DT1365" s="54">
        <f>_xlfn.XLOOKUP($C1365,[32]PSP!$C:$C,[32]PSP!$DT:$DT)</f>
        <v>0</v>
      </c>
      <c r="DU1365" s="27">
        <f>_xlfn.XLOOKUP($C1365,[32]PSP!$C:$C,[32]PSP!$DU:$DU)</f>
        <v>8</v>
      </c>
      <c r="DV1365" s="28">
        <f t="shared" si="5625"/>
        <v>0</v>
      </c>
      <c r="DW1365" s="88"/>
      <c r="DX1365" s="54">
        <f>_xlfn.XLOOKUP($C1365,[32]PSP!$C:$C,[32]PSP!$DX:$DX)</f>
        <v>0</v>
      </c>
      <c r="DY1365" s="27">
        <f>_xlfn.XLOOKUP($C1365,[32]PSP!$C:$C,[32]PSP!$DY:$DY)</f>
        <v>8</v>
      </c>
      <c r="DZ1365" s="28">
        <f t="shared" si="5626"/>
        <v>0</v>
      </c>
      <c r="EA1365" s="88"/>
      <c r="EB1365" s="54">
        <f>_xlfn.XLOOKUP($C1365,[32]PSP!$C:$C,[32]PSP!$EB:$EB)</f>
        <v>0</v>
      </c>
      <c r="EC1365" s="27">
        <f>_xlfn.XLOOKUP($C1365,[32]PSP!$C:$C,[32]PSP!$EC:$EC)</f>
        <v>8</v>
      </c>
      <c r="ED1365" s="28">
        <f t="shared" si="5627"/>
        <v>0</v>
      </c>
      <c r="EE1365" s="88"/>
      <c r="EF1365" s="54">
        <f>_xlfn.XLOOKUP($C1365,[32]PSP!$C:$C,[32]PSP!$EF:$EF)</f>
        <v>0</v>
      </c>
      <c r="EG1365" s="27">
        <f>_xlfn.XLOOKUP($C1365,[32]PSP!$C:$C,[32]PSP!$EG:$EG)</f>
        <v>8</v>
      </c>
      <c r="EH1365" s="28">
        <f t="shared" si="5628"/>
        <v>0</v>
      </c>
      <c r="EI1365" s="88"/>
      <c r="EJ1365" s="54">
        <f>_xlfn.XLOOKUP($C1365,[32]PSP!$C:$C,[32]PSP!$EJ:$EJ)</f>
        <v>0</v>
      </c>
      <c r="EK1365" s="27">
        <f>_xlfn.XLOOKUP($C1365,[32]PSP!$C:$C,[32]PSP!$EK:$EK)</f>
        <v>8</v>
      </c>
      <c r="EL1365" s="28">
        <f t="shared" si="5629"/>
        <v>0</v>
      </c>
      <c r="EM1365" s="24"/>
      <c r="ES1365" s="118">
        <f t="shared" si="5595"/>
        <v>1.1767000000000001</v>
      </c>
    </row>
    <row r="1366" spans="3:149" ht="21" x14ac:dyDescent="0.25">
      <c r="C1366" s="24" t="s">
        <v>1473</v>
      </c>
      <c r="D1366" s="43">
        <f>_xlfn.XLOOKUP($C1366,[32]PSP!$C:$C,[32]PSP!D:D)</f>
        <v>5502742</v>
      </c>
      <c r="E1366" s="24" t="str">
        <f>_xlfn.XLOOKUP($C1366,[32]PSP!$C:$C,[32]PSP!E:E)</f>
        <v>SICRO SERVIÇO</v>
      </c>
      <c r="F1366" s="25" t="str">
        <f>_xlfn.XLOOKUP($C1366,[32]PSP!$C:$C,[32]PSP!F:F)</f>
        <v>ESCAVAÇÃO, CARGA E TRANSPORTE DE MATERIAL DE 3ª CATEGORIA - DMT DE 50 A 200 M - CAMINHO DE SERVIÇO EM LEITO NATURAL COM CAMINHÃO BASCULANTE DE 12 M³</v>
      </c>
      <c r="G1366" s="26" t="str">
        <f>_xlfn.XLOOKUP($C1366,[32]PSP!$C:$C,[32]PSP!G:G)</f>
        <v>M³</v>
      </c>
      <c r="H1366" s="53">
        <f>_xlfn.XLOOKUP($C1366,[32]PSP!$C:$C,[32]PSP!$H:$H)</f>
        <v>0</v>
      </c>
      <c r="I1366" s="28">
        <f>_xlfn.XLOOKUP($C1366,[32]PSP!$C:$C,[32]PSP!$I:$I)</f>
        <v>0</v>
      </c>
      <c r="J1366" s="28">
        <f t="shared" si="5596"/>
        <v>0</v>
      </c>
      <c r="K1366" s="88"/>
      <c r="L1366" s="54">
        <f>_xlfn.XLOOKUP($C1366,[32]PSP!$C:$C,[32]PSP!$L:$L)</f>
        <v>0</v>
      </c>
      <c r="M1366" s="27">
        <f>_xlfn.XLOOKUP($C1366,[32]PSP!$C:$C,[32]PSP!$M:$M)</f>
        <v>26.51</v>
      </c>
      <c r="N1366" s="28">
        <f t="shared" si="5597"/>
        <v>0</v>
      </c>
      <c r="O1366" s="88"/>
      <c r="P1366" s="54">
        <f>_xlfn.XLOOKUP($C1366,[32]PSP!$C:$C,[32]PSP!$P:$P)</f>
        <v>0</v>
      </c>
      <c r="Q1366" s="27">
        <f>_xlfn.XLOOKUP($C1366,[32]PSP!$C:$C,[32]PSP!$Q:$Q)</f>
        <v>26.51</v>
      </c>
      <c r="R1366" s="28">
        <f t="shared" si="5598"/>
        <v>0</v>
      </c>
      <c r="S1366" s="88"/>
      <c r="T1366" s="54">
        <f>_xlfn.XLOOKUP($C1366,[32]PSP!$C:$C,[32]PSP!$T:$T)</f>
        <v>0</v>
      </c>
      <c r="U1366" s="27">
        <f>_xlfn.XLOOKUP($C1366,[32]PSP!$C:$C,[32]PSP!$U:$U)</f>
        <v>26.51</v>
      </c>
      <c r="V1366" s="28">
        <f t="shared" si="5599"/>
        <v>0</v>
      </c>
      <c r="W1366" s="88"/>
      <c r="X1366" s="54">
        <f>_xlfn.XLOOKUP($C1366,[32]PSP!$C:$C,[32]PSP!$X:$X)</f>
        <v>0</v>
      </c>
      <c r="Y1366" s="27">
        <f>_xlfn.XLOOKUP($C1366,[32]PSP!$C:$C,[32]PSP!$Y:$Y)</f>
        <v>26.51</v>
      </c>
      <c r="Z1366" s="28">
        <f t="shared" si="5600"/>
        <v>0</v>
      </c>
      <c r="AA1366" s="88"/>
      <c r="AB1366" s="54">
        <f>_xlfn.XLOOKUP($C1366,[32]PSP!$C:$C,[32]PSP!$AB:$AB)</f>
        <v>0</v>
      </c>
      <c r="AC1366" s="27">
        <f>_xlfn.XLOOKUP($C1366,[32]PSP!$C:$C,[32]PSP!$AC:$AC)</f>
        <v>26.51</v>
      </c>
      <c r="AD1366" s="28">
        <f t="shared" si="5601"/>
        <v>0</v>
      </c>
      <c r="AE1366" s="88"/>
      <c r="AF1366" s="54">
        <f>_xlfn.XLOOKUP($C1366,[32]PSP!$C:$C,[32]PSP!$AF:$AF)</f>
        <v>0</v>
      </c>
      <c r="AG1366" s="27">
        <f>_xlfn.XLOOKUP($C1366,[32]PSP!$C:$C,[32]PSP!$AG:$AG)</f>
        <v>26.51</v>
      </c>
      <c r="AH1366" s="28">
        <f t="shared" si="5602"/>
        <v>0</v>
      </c>
      <c r="AI1366" s="88"/>
      <c r="AJ1366" s="54">
        <f>_xlfn.XLOOKUP($C1366,[32]PSP!$C:$C,[32]PSP!$AJ:$AJ)</f>
        <v>0</v>
      </c>
      <c r="AK1366" s="27">
        <f>_xlfn.XLOOKUP($C1366,[32]PSP!$C:$C,[32]PSP!$AK:$AK)</f>
        <v>26.51</v>
      </c>
      <c r="AL1366" s="28">
        <f t="shared" si="5603"/>
        <v>0</v>
      </c>
      <c r="AM1366" s="88"/>
      <c r="AN1366" s="54">
        <f>_xlfn.XLOOKUP($C1366,[32]PSP!$C:$C,[32]PSP!$AN:$AN)</f>
        <v>0</v>
      </c>
      <c r="AO1366" s="27">
        <f>_xlfn.XLOOKUP($C1366,[32]PSP!$C:$C,[32]PSP!$AO:$AO)</f>
        <v>26.51</v>
      </c>
      <c r="AP1366" s="28">
        <f t="shared" si="5604"/>
        <v>0</v>
      </c>
      <c r="AQ1366" s="88"/>
      <c r="AR1366" s="54">
        <f>_xlfn.XLOOKUP($C1366,[32]PSP!$C:$C,[32]PSP!$AR:$AR)</f>
        <v>0</v>
      </c>
      <c r="AS1366" s="27">
        <f>_xlfn.XLOOKUP($C1366,[32]PSP!$C:$C,[32]PSP!$AS:$AS)</f>
        <v>26.51</v>
      </c>
      <c r="AT1366" s="28">
        <f t="shared" si="5605"/>
        <v>0</v>
      </c>
      <c r="AU1366" s="88"/>
      <c r="AV1366" s="54">
        <f>_xlfn.XLOOKUP($C1366,[32]PSP!$C:$C,[32]PSP!$AV:$AV)</f>
        <v>0</v>
      </c>
      <c r="AW1366" s="27">
        <f>_xlfn.XLOOKUP($C1366,[32]PSP!$C:$C,[32]PSP!$AW:$AW)</f>
        <v>26.51</v>
      </c>
      <c r="AX1366" s="28">
        <f t="shared" si="5606"/>
        <v>0</v>
      </c>
      <c r="AY1366" s="88"/>
      <c r="AZ1366" s="54">
        <f>_xlfn.XLOOKUP($C1366,[32]PSP!$C:$C,[32]PSP!$AZ:$AZ)</f>
        <v>0</v>
      </c>
      <c r="BA1366" s="27">
        <f>_xlfn.XLOOKUP($C1366,[32]PSP!$C:$C,[32]PSP!$BA:$BA)</f>
        <v>26.51</v>
      </c>
      <c r="BB1366" s="28">
        <f t="shared" si="5607"/>
        <v>0</v>
      </c>
      <c r="BC1366" s="88"/>
      <c r="BD1366" s="54">
        <f>_xlfn.XLOOKUP($C1366,[32]PSP!$C:$C,[32]PSP!$BD:$BD)</f>
        <v>0</v>
      </c>
      <c r="BE1366" s="27">
        <f>_xlfn.XLOOKUP($C1366,[32]PSP!$C:$C,[32]PSP!$BE:$BE)</f>
        <v>26.51</v>
      </c>
      <c r="BF1366" s="28">
        <f t="shared" si="5608"/>
        <v>0</v>
      </c>
      <c r="BG1366" s="88"/>
      <c r="BH1366" s="54">
        <f>_xlfn.XLOOKUP($C1366,[32]PSP!$C:$C,[32]PSP!$BH:$BH)</f>
        <v>0</v>
      </c>
      <c r="BI1366" s="27">
        <f>_xlfn.XLOOKUP($C1366,[32]PSP!$C:$C,[32]PSP!$BI:$BI)</f>
        <v>26.51</v>
      </c>
      <c r="BJ1366" s="28">
        <f t="shared" si="5609"/>
        <v>0</v>
      </c>
      <c r="BK1366" s="88"/>
      <c r="BL1366" s="54">
        <f>_xlfn.XLOOKUP($C1366,[32]PSP!$C:$C,[32]PSP!$BL:$BL)</f>
        <v>0</v>
      </c>
      <c r="BM1366" s="27">
        <f>_xlfn.XLOOKUP($C1366,[32]PSP!$C:$C,[32]PSP!$BM:$BM)</f>
        <v>26.51</v>
      </c>
      <c r="BN1366" s="28">
        <f t="shared" si="5610"/>
        <v>0</v>
      </c>
      <c r="BO1366" s="88"/>
      <c r="BP1366" s="54">
        <f>_xlfn.XLOOKUP($C1366,[32]PSP!$C:$C,[32]PSP!$BP:$BP)</f>
        <v>0</v>
      </c>
      <c r="BQ1366" s="27">
        <f>_xlfn.XLOOKUP($C1366,[32]PSP!$C:$C,[32]PSP!$BQ:$BQ)</f>
        <v>26.51</v>
      </c>
      <c r="BR1366" s="28">
        <f t="shared" si="5611"/>
        <v>0</v>
      </c>
      <c r="BS1366" s="88"/>
      <c r="BT1366" s="54">
        <f>_xlfn.XLOOKUP($C1366,[32]PSP!$C:$C,[32]PSP!$BT:$BT)</f>
        <v>0</v>
      </c>
      <c r="BU1366" s="27">
        <f>_xlfn.XLOOKUP($C1366,[32]PSP!$C:$C,[32]PSP!$BU:$BU)</f>
        <v>26.51</v>
      </c>
      <c r="BV1366" s="28">
        <f t="shared" si="5612"/>
        <v>0</v>
      </c>
      <c r="BW1366" s="88"/>
      <c r="BX1366" s="54">
        <f>_xlfn.XLOOKUP($C1366,[32]PSP!$C:$C,[32]PSP!$BX:$BX)</f>
        <v>0</v>
      </c>
      <c r="BY1366" s="27">
        <f>_xlfn.XLOOKUP($C1366,[32]PSP!$C:$C,[32]PSP!$BY:$BY)</f>
        <v>26.51</v>
      </c>
      <c r="BZ1366" s="28">
        <f t="shared" si="5613"/>
        <v>0</v>
      </c>
      <c r="CA1366" s="88"/>
      <c r="CB1366" s="54">
        <f>_xlfn.XLOOKUP($C1366,[32]PSP!$C:$C,[32]PSP!$CB:$CB)</f>
        <v>0</v>
      </c>
      <c r="CC1366" s="27">
        <f>_xlfn.XLOOKUP($C1366,[32]PSP!$C:$C,[32]PSP!$CC:$CC)</f>
        <v>26.51</v>
      </c>
      <c r="CD1366" s="28">
        <f t="shared" si="5614"/>
        <v>0</v>
      </c>
      <c r="CE1366" s="88"/>
      <c r="CF1366" s="54">
        <f>_xlfn.XLOOKUP($C1366,[32]PSP!$C:$C,[32]PSP!$CF:$CF)</f>
        <v>0</v>
      </c>
      <c r="CG1366" s="27">
        <f>_xlfn.XLOOKUP($C1366,[32]PSP!$C:$C,[32]PSP!$CG:$CG)</f>
        <v>26.51</v>
      </c>
      <c r="CH1366" s="28">
        <f t="shared" si="5615"/>
        <v>0</v>
      </c>
      <c r="CI1366" s="88"/>
      <c r="CJ1366" s="54">
        <f>_xlfn.XLOOKUP($C1366,[32]PSP!$C:$C,[32]PSP!$CJ:$CJ)</f>
        <v>0</v>
      </c>
      <c r="CK1366" s="27">
        <f>_xlfn.XLOOKUP($C1366,[32]PSP!$C:$C,[32]PSP!$CK:$CK)</f>
        <v>26.51</v>
      </c>
      <c r="CL1366" s="28">
        <f t="shared" si="5616"/>
        <v>0</v>
      </c>
      <c r="CM1366" s="88"/>
      <c r="CN1366" s="54">
        <f>_xlfn.XLOOKUP($C1366,[32]PSP!$C:$C,[32]PSP!$CN:$CN)</f>
        <v>0</v>
      </c>
      <c r="CO1366" s="27">
        <f>_xlfn.XLOOKUP($C1366,[32]PSP!$C:$C,[32]PSP!$CO:$CO)</f>
        <v>26.51</v>
      </c>
      <c r="CP1366" s="28">
        <f t="shared" si="5617"/>
        <v>0</v>
      </c>
      <c r="CQ1366" s="88"/>
      <c r="CR1366" s="54">
        <f>_xlfn.XLOOKUP($C1366,[32]PSP!$C:$C,[32]PSP!$CR:$CR)</f>
        <v>0</v>
      </c>
      <c r="CS1366" s="27">
        <f>_xlfn.XLOOKUP($C1366,[32]PSP!$C:$C,[32]PSP!$CS:$CS)</f>
        <v>26.51</v>
      </c>
      <c r="CT1366" s="28">
        <f t="shared" si="5618"/>
        <v>0</v>
      </c>
      <c r="CU1366" s="88"/>
      <c r="CV1366" s="54">
        <f>_xlfn.XLOOKUP($C1366,[32]PSP!$C:$C,[32]PSP!$CV:$CV)</f>
        <v>0</v>
      </c>
      <c r="CW1366" s="27">
        <f>_xlfn.XLOOKUP($C1366,[32]PSP!$C:$C,[32]PSP!$CW:$CW)</f>
        <v>26.51</v>
      </c>
      <c r="CX1366" s="28">
        <f t="shared" si="5619"/>
        <v>0</v>
      </c>
      <c r="CY1366" s="88"/>
      <c r="CZ1366" s="54">
        <f>_xlfn.XLOOKUP($C1366,[32]PSP!$C:$C,[32]PSP!$CZ:$CZ)</f>
        <v>0</v>
      </c>
      <c r="DA1366" s="27">
        <f>_xlfn.XLOOKUP($C1366,[32]PSP!$C:$C,[32]PSP!$DA:$DA)</f>
        <v>26.51</v>
      </c>
      <c r="DB1366" s="28">
        <f t="shared" si="5620"/>
        <v>0</v>
      </c>
      <c r="DC1366" s="88"/>
      <c r="DD1366" s="54">
        <f>_xlfn.XLOOKUP($C1366,[32]PSP!$C:$C,[32]PSP!$DD:$DD)</f>
        <v>0</v>
      </c>
      <c r="DE1366" s="27">
        <f>_xlfn.XLOOKUP($C1366,[32]PSP!$C:$C,[32]PSP!$DE:$DE)</f>
        <v>26.51</v>
      </c>
      <c r="DF1366" s="28">
        <f t="shared" si="5621"/>
        <v>0</v>
      </c>
      <c r="DG1366" s="88"/>
      <c r="DH1366" s="54">
        <f>_xlfn.XLOOKUP($C1366,[32]PSP!$C:$C,[32]PSP!$DH:$DH)</f>
        <v>0</v>
      </c>
      <c r="DI1366" s="27">
        <f>_xlfn.XLOOKUP($C1366,[32]PSP!$C:$C,[32]PSP!$DI:$DI)</f>
        <v>26.51</v>
      </c>
      <c r="DJ1366" s="28">
        <f t="shared" si="5622"/>
        <v>0</v>
      </c>
      <c r="DK1366" s="88"/>
      <c r="DL1366" s="54">
        <f>_xlfn.XLOOKUP($C1366,[32]PSP!$C:$C,[32]PSP!$DL:$DL)</f>
        <v>0</v>
      </c>
      <c r="DM1366" s="27">
        <f>_xlfn.XLOOKUP($C1366,[32]PSP!$C:$C,[32]PSP!$DM:$DM)</f>
        <v>26.51</v>
      </c>
      <c r="DN1366" s="28">
        <f t="shared" si="5623"/>
        <v>0</v>
      </c>
      <c r="DO1366" s="88"/>
      <c r="DP1366" s="54">
        <f>_xlfn.XLOOKUP($C1366,[32]PSP!$C:$C,[32]PSP!$DP:$DP)</f>
        <v>0</v>
      </c>
      <c r="DQ1366" s="27">
        <f>_xlfn.XLOOKUP($C1366,[32]PSP!$C:$C,[32]PSP!$DQ:$DQ)</f>
        <v>26.51</v>
      </c>
      <c r="DR1366" s="28">
        <f t="shared" si="5624"/>
        <v>0</v>
      </c>
      <c r="DS1366" s="88"/>
      <c r="DT1366" s="54">
        <f>_xlfn.XLOOKUP($C1366,[32]PSP!$C:$C,[32]PSP!$DT:$DT)</f>
        <v>0</v>
      </c>
      <c r="DU1366" s="27">
        <f>_xlfn.XLOOKUP($C1366,[32]PSP!$C:$C,[32]PSP!$DU:$DU)</f>
        <v>26.51</v>
      </c>
      <c r="DV1366" s="28">
        <f t="shared" si="5625"/>
        <v>0</v>
      </c>
      <c r="DW1366" s="88"/>
      <c r="DX1366" s="54">
        <f>_xlfn.XLOOKUP($C1366,[32]PSP!$C:$C,[32]PSP!$DX:$DX)</f>
        <v>0</v>
      </c>
      <c r="DY1366" s="27">
        <f>_xlfn.XLOOKUP($C1366,[32]PSP!$C:$C,[32]PSP!$DY:$DY)</f>
        <v>26.51</v>
      </c>
      <c r="DZ1366" s="28">
        <f t="shared" si="5626"/>
        <v>0</v>
      </c>
      <c r="EA1366" s="88"/>
      <c r="EB1366" s="54">
        <f>_xlfn.XLOOKUP($C1366,[32]PSP!$C:$C,[32]PSP!$EB:$EB)</f>
        <v>0</v>
      </c>
      <c r="EC1366" s="27">
        <f>_xlfn.XLOOKUP($C1366,[32]PSP!$C:$C,[32]PSP!$EC:$EC)</f>
        <v>26.51</v>
      </c>
      <c r="ED1366" s="28">
        <f t="shared" si="5627"/>
        <v>0</v>
      </c>
      <c r="EE1366" s="88"/>
      <c r="EF1366" s="54">
        <f>_xlfn.XLOOKUP($C1366,[32]PSP!$C:$C,[32]PSP!$EF:$EF)</f>
        <v>0</v>
      </c>
      <c r="EG1366" s="27">
        <f>_xlfn.XLOOKUP($C1366,[32]PSP!$C:$C,[32]PSP!$EG:$EG)</f>
        <v>26.51</v>
      </c>
      <c r="EH1366" s="28">
        <f t="shared" si="5628"/>
        <v>0</v>
      </c>
      <c r="EI1366" s="88"/>
      <c r="EJ1366" s="54">
        <f>_xlfn.XLOOKUP($C1366,[32]PSP!$C:$C,[32]PSP!$EJ:$EJ)</f>
        <v>0</v>
      </c>
      <c r="EK1366" s="27">
        <f>_xlfn.XLOOKUP($C1366,[32]PSP!$C:$C,[32]PSP!$EK:$EK)</f>
        <v>26.51</v>
      </c>
      <c r="EL1366" s="28">
        <f t="shared" si="5629"/>
        <v>0</v>
      </c>
      <c r="EM1366" s="24"/>
      <c r="ES1366" s="118">
        <f t="shared" si="5595"/>
        <v>1.1767000000000001</v>
      </c>
    </row>
    <row r="1367" spans="3:149" ht="31.5" x14ac:dyDescent="0.25">
      <c r="C1367" s="24" t="s">
        <v>1474</v>
      </c>
      <c r="D1367" s="43">
        <f>_xlfn.XLOOKUP($C1367,[32]PSP!$C:$C,[32]PSP!D:D)</f>
        <v>5502769</v>
      </c>
      <c r="E1367" s="24" t="str">
        <f>_xlfn.XLOOKUP($C1367,[32]PSP!$C:$C,[32]PSP!E:E)</f>
        <v>SICRO SERVIÇO</v>
      </c>
      <c r="F1367" s="25" t="str">
        <f>_xlfn.XLOOKUP($C1367,[32]PSP!$C:$C,[32]PSP!F:F)</f>
        <v>ESCAVAÇÃO, CARGA E TRANSPORTE DE MATERIAL DE 3ª CATEGORIA - DMT DE 200 A 400 M - CAMINHO DE SERVIÇO EM REVESTIMENTO PRIMÁRIO - COM CAMINHÃO BASCULANTE DE 12 M³</v>
      </c>
      <c r="G1367" s="26" t="str">
        <f>_xlfn.XLOOKUP($C1367,[32]PSP!$C:$C,[32]PSP!G:G)</f>
        <v>M³</v>
      </c>
      <c r="H1367" s="53">
        <f>_xlfn.XLOOKUP($C1367,[32]PSP!$C:$C,[32]PSP!$H:$H)</f>
        <v>0</v>
      </c>
      <c r="I1367" s="28">
        <f>_xlfn.XLOOKUP($C1367,[32]PSP!$C:$C,[32]PSP!$I:$I)</f>
        <v>0</v>
      </c>
      <c r="J1367" s="28">
        <f t="shared" si="5596"/>
        <v>0</v>
      </c>
      <c r="K1367" s="88"/>
      <c r="L1367" s="54">
        <f>_xlfn.XLOOKUP($C1367,[32]PSP!$C:$C,[32]PSP!$L:$L)</f>
        <v>0</v>
      </c>
      <c r="M1367" s="27">
        <f>_xlfn.XLOOKUP($C1367,[32]PSP!$C:$C,[32]PSP!$M:$M)</f>
        <v>26.51</v>
      </c>
      <c r="N1367" s="28">
        <f t="shared" si="5597"/>
        <v>0</v>
      </c>
      <c r="O1367" s="88"/>
      <c r="P1367" s="54">
        <f>_xlfn.XLOOKUP($C1367,[32]PSP!$C:$C,[32]PSP!$P:$P)</f>
        <v>0</v>
      </c>
      <c r="Q1367" s="27">
        <f>_xlfn.XLOOKUP($C1367,[32]PSP!$C:$C,[32]PSP!$Q:$Q)</f>
        <v>26.51</v>
      </c>
      <c r="R1367" s="28">
        <f t="shared" si="5598"/>
        <v>0</v>
      </c>
      <c r="S1367" s="88"/>
      <c r="T1367" s="54">
        <f>_xlfn.XLOOKUP($C1367,[32]PSP!$C:$C,[32]PSP!$T:$T)</f>
        <v>0</v>
      </c>
      <c r="U1367" s="27">
        <f>_xlfn.XLOOKUP($C1367,[32]PSP!$C:$C,[32]PSP!$U:$U)</f>
        <v>26.51</v>
      </c>
      <c r="V1367" s="28">
        <f t="shared" si="5599"/>
        <v>0</v>
      </c>
      <c r="W1367" s="88"/>
      <c r="X1367" s="54">
        <f>_xlfn.XLOOKUP($C1367,[32]PSP!$C:$C,[32]PSP!$X:$X)</f>
        <v>0</v>
      </c>
      <c r="Y1367" s="27">
        <f>_xlfn.XLOOKUP($C1367,[32]PSP!$C:$C,[32]PSP!$Y:$Y)</f>
        <v>26.51</v>
      </c>
      <c r="Z1367" s="28">
        <f t="shared" si="5600"/>
        <v>0</v>
      </c>
      <c r="AA1367" s="88"/>
      <c r="AB1367" s="54">
        <f>_xlfn.XLOOKUP($C1367,[32]PSP!$C:$C,[32]PSP!$AB:$AB)</f>
        <v>0</v>
      </c>
      <c r="AC1367" s="27">
        <f>_xlfn.XLOOKUP($C1367,[32]PSP!$C:$C,[32]PSP!$AC:$AC)</f>
        <v>26.51</v>
      </c>
      <c r="AD1367" s="28">
        <f t="shared" si="5601"/>
        <v>0</v>
      </c>
      <c r="AE1367" s="88"/>
      <c r="AF1367" s="54">
        <f>_xlfn.XLOOKUP($C1367,[32]PSP!$C:$C,[32]PSP!$AF:$AF)</f>
        <v>0</v>
      </c>
      <c r="AG1367" s="27">
        <f>_xlfn.XLOOKUP($C1367,[32]PSP!$C:$C,[32]PSP!$AG:$AG)</f>
        <v>26.51</v>
      </c>
      <c r="AH1367" s="28">
        <f t="shared" si="5602"/>
        <v>0</v>
      </c>
      <c r="AI1367" s="88"/>
      <c r="AJ1367" s="54">
        <f>_xlfn.XLOOKUP($C1367,[32]PSP!$C:$C,[32]PSP!$AJ:$AJ)</f>
        <v>0</v>
      </c>
      <c r="AK1367" s="27">
        <f>_xlfn.XLOOKUP($C1367,[32]PSP!$C:$C,[32]PSP!$AK:$AK)</f>
        <v>26.51</v>
      </c>
      <c r="AL1367" s="28">
        <f t="shared" si="5603"/>
        <v>0</v>
      </c>
      <c r="AM1367" s="88"/>
      <c r="AN1367" s="54">
        <f>_xlfn.XLOOKUP($C1367,[32]PSP!$C:$C,[32]PSP!$AN:$AN)</f>
        <v>0</v>
      </c>
      <c r="AO1367" s="27">
        <f>_xlfn.XLOOKUP($C1367,[32]PSP!$C:$C,[32]PSP!$AO:$AO)</f>
        <v>26.51</v>
      </c>
      <c r="AP1367" s="28">
        <f t="shared" si="5604"/>
        <v>0</v>
      </c>
      <c r="AQ1367" s="88"/>
      <c r="AR1367" s="54">
        <f>_xlfn.XLOOKUP($C1367,[32]PSP!$C:$C,[32]PSP!$AR:$AR)</f>
        <v>0</v>
      </c>
      <c r="AS1367" s="27">
        <f>_xlfn.XLOOKUP($C1367,[32]PSP!$C:$C,[32]PSP!$AS:$AS)</f>
        <v>26.51</v>
      </c>
      <c r="AT1367" s="28">
        <f t="shared" si="5605"/>
        <v>0</v>
      </c>
      <c r="AU1367" s="88"/>
      <c r="AV1367" s="54">
        <f>_xlfn.XLOOKUP($C1367,[32]PSP!$C:$C,[32]PSP!$AV:$AV)</f>
        <v>0</v>
      </c>
      <c r="AW1367" s="27">
        <f>_xlfn.XLOOKUP($C1367,[32]PSP!$C:$C,[32]PSP!$AW:$AW)</f>
        <v>26.51</v>
      </c>
      <c r="AX1367" s="28">
        <f t="shared" si="5606"/>
        <v>0</v>
      </c>
      <c r="AY1367" s="88"/>
      <c r="AZ1367" s="54">
        <f>_xlfn.XLOOKUP($C1367,[32]PSP!$C:$C,[32]PSP!$AZ:$AZ)</f>
        <v>0</v>
      </c>
      <c r="BA1367" s="27">
        <f>_xlfn.XLOOKUP($C1367,[32]PSP!$C:$C,[32]PSP!$BA:$BA)</f>
        <v>26.51</v>
      </c>
      <c r="BB1367" s="28">
        <f t="shared" si="5607"/>
        <v>0</v>
      </c>
      <c r="BC1367" s="88"/>
      <c r="BD1367" s="54">
        <f>_xlfn.XLOOKUP($C1367,[32]PSP!$C:$C,[32]PSP!$BD:$BD)</f>
        <v>0</v>
      </c>
      <c r="BE1367" s="27">
        <f>_xlfn.XLOOKUP($C1367,[32]PSP!$C:$C,[32]PSP!$BE:$BE)</f>
        <v>26.51</v>
      </c>
      <c r="BF1367" s="28">
        <f t="shared" si="5608"/>
        <v>0</v>
      </c>
      <c r="BG1367" s="88"/>
      <c r="BH1367" s="54">
        <f>_xlfn.XLOOKUP($C1367,[32]PSP!$C:$C,[32]PSP!$BH:$BH)</f>
        <v>0</v>
      </c>
      <c r="BI1367" s="27">
        <f>_xlfn.XLOOKUP($C1367,[32]PSP!$C:$C,[32]PSP!$BI:$BI)</f>
        <v>26.51</v>
      </c>
      <c r="BJ1367" s="28">
        <f t="shared" si="5609"/>
        <v>0</v>
      </c>
      <c r="BK1367" s="88"/>
      <c r="BL1367" s="54">
        <f>_xlfn.XLOOKUP($C1367,[32]PSP!$C:$C,[32]PSP!$BL:$BL)</f>
        <v>0</v>
      </c>
      <c r="BM1367" s="27">
        <f>_xlfn.XLOOKUP($C1367,[32]PSP!$C:$C,[32]PSP!$BM:$BM)</f>
        <v>26.51</v>
      </c>
      <c r="BN1367" s="28">
        <f t="shared" si="5610"/>
        <v>0</v>
      </c>
      <c r="BO1367" s="88"/>
      <c r="BP1367" s="54">
        <f>_xlfn.XLOOKUP($C1367,[32]PSP!$C:$C,[32]PSP!$BP:$BP)</f>
        <v>0</v>
      </c>
      <c r="BQ1367" s="27">
        <f>_xlfn.XLOOKUP($C1367,[32]PSP!$C:$C,[32]PSP!$BQ:$BQ)</f>
        <v>26.51</v>
      </c>
      <c r="BR1367" s="28">
        <f t="shared" si="5611"/>
        <v>0</v>
      </c>
      <c r="BS1367" s="88"/>
      <c r="BT1367" s="54">
        <f>_xlfn.XLOOKUP($C1367,[32]PSP!$C:$C,[32]PSP!$BT:$BT)</f>
        <v>0</v>
      </c>
      <c r="BU1367" s="27">
        <f>_xlfn.XLOOKUP($C1367,[32]PSP!$C:$C,[32]PSP!$BU:$BU)</f>
        <v>26.51</v>
      </c>
      <c r="BV1367" s="28">
        <f t="shared" si="5612"/>
        <v>0</v>
      </c>
      <c r="BW1367" s="88"/>
      <c r="BX1367" s="54">
        <f>_xlfn.XLOOKUP($C1367,[32]PSP!$C:$C,[32]PSP!$BX:$BX)</f>
        <v>0</v>
      </c>
      <c r="BY1367" s="27">
        <f>_xlfn.XLOOKUP($C1367,[32]PSP!$C:$C,[32]PSP!$BY:$BY)</f>
        <v>26.51</v>
      </c>
      <c r="BZ1367" s="28">
        <f t="shared" si="5613"/>
        <v>0</v>
      </c>
      <c r="CA1367" s="88"/>
      <c r="CB1367" s="54">
        <f>_xlfn.XLOOKUP($C1367,[32]PSP!$C:$C,[32]PSP!$CB:$CB)</f>
        <v>0</v>
      </c>
      <c r="CC1367" s="27">
        <f>_xlfn.XLOOKUP($C1367,[32]PSP!$C:$C,[32]PSP!$CC:$CC)</f>
        <v>26.51</v>
      </c>
      <c r="CD1367" s="28">
        <f t="shared" si="5614"/>
        <v>0</v>
      </c>
      <c r="CE1367" s="88"/>
      <c r="CF1367" s="54">
        <f>_xlfn.XLOOKUP($C1367,[32]PSP!$C:$C,[32]PSP!$CF:$CF)</f>
        <v>0</v>
      </c>
      <c r="CG1367" s="27">
        <f>_xlfn.XLOOKUP($C1367,[32]PSP!$C:$C,[32]PSP!$CG:$CG)</f>
        <v>26.51</v>
      </c>
      <c r="CH1367" s="28">
        <f t="shared" si="5615"/>
        <v>0</v>
      </c>
      <c r="CI1367" s="88"/>
      <c r="CJ1367" s="54">
        <f>_xlfn.XLOOKUP($C1367,[32]PSP!$C:$C,[32]PSP!$CJ:$CJ)</f>
        <v>0</v>
      </c>
      <c r="CK1367" s="27">
        <f>_xlfn.XLOOKUP($C1367,[32]PSP!$C:$C,[32]PSP!$CK:$CK)</f>
        <v>26.51</v>
      </c>
      <c r="CL1367" s="28">
        <f t="shared" si="5616"/>
        <v>0</v>
      </c>
      <c r="CM1367" s="88"/>
      <c r="CN1367" s="54">
        <f>_xlfn.XLOOKUP($C1367,[32]PSP!$C:$C,[32]PSP!$CN:$CN)</f>
        <v>0</v>
      </c>
      <c r="CO1367" s="27">
        <f>_xlfn.XLOOKUP($C1367,[32]PSP!$C:$C,[32]PSP!$CO:$CO)</f>
        <v>26.51</v>
      </c>
      <c r="CP1367" s="28">
        <f t="shared" si="5617"/>
        <v>0</v>
      </c>
      <c r="CQ1367" s="88"/>
      <c r="CR1367" s="54">
        <f>_xlfn.XLOOKUP($C1367,[32]PSP!$C:$C,[32]PSP!$CR:$CR)</f>
        <v>0</v>
      </c>
      <c r="CS1367" s="27">
        <f>_xlfn.XLOOKUP($C1367,[32]PSP!$C:$C,[32]PSP!$CS:$CS)</f>
        <v>26.51</v>
      </c>
      <c r="CT1367" s="28">
        <f t="shared" si="5618"/>
        <v>0</v>
      </c>
      <c r="CU1367" s="88"/>
      <c r="CV1367" s="54">
        <f>_xlfn.XLOOKUP($C1367,[32]PSP!$C:$C,[32]PSP!$CV:$CV)</f>
        <v>0</v>
      </c>
      <c r="CW1367" s="27">
        <f>_xlfn.XLOOKUP($C1367,[32]PSP!$C:$C,[32]PSP!$CW:$CW)</f>
        <v>26.51</v>
      </c>
      <c r="CX1367" s="28">
        <f t="shared" si="5619"/>
        <v>0</v>
      </c>
      <c r="CY1367" s="88"/>
      <c r="CZ1367" s="54">
        <f>_xlfn.XLOOKUP($C1367,[32]PSP!$C:$C,[32]PSP!$CZ:$CZ)</f>
        <v>0</v>
      </c>
      <c r="DA1367" s="27">
        <f>_xlfn.XLOOKUP($C1367,[32]PSP!$C:$C,[32]PSP!$DA:$DA)</f>
        <v>26.51</v>
      </c>
      <c r="DB1367" s="28">
        <f t="shared" si="5620"/>
        <v>0</v>
      </c>
      <c r="DC1367" s="88"/>
      <c r="DD1367" s="54">
        <f>_xlfn.XLOOKUP($C1367,[32]PSP!$C:$C,[32]PSP!$DD:$DD)</f>
        <v>0</v>
      </c>
      <c r="DE1367" s="27">
        <f>_xlfn.XLOOKUP($C1367,[32]PSP!$C:$C,[32]PSP!$DE:$DE)</f>
        <v>26.51</v>
      </c>
      <c r="DF1367" s="28">
        <f t="shared" si="5621"/>
        <v>0</v>
      </c>
      <c r="DG1367" s="88"/>
      <c r="DH1367" s="54">
        <f>_xlfn.XLOOKUP($C1367,[32]PSP!$C:$C,[32]PSP!$DH:$DH)</f>
        <v>0</v>
      </c>
      <c r="DI1367" s="27">
        <f>_xlfn.XLOOKUP($C1367,[32]PSP!$C:$C,[32]PSP!$DI:$DI)</f>
        <v>26.51</v>
      </c>
      <c r="DJ1367" s="28">
        <f t="shared" si="5622"/>
        <v>0</v>
      </c>
      <c r="DK1367" s="88"/>
      <c r="DL1367" s="54">
        <f>_xlfn.XLOOKUP($C1367,[32]PSP!$C:$C,[32]PSP!$DL:$DL)</f>
        <v>0</v>
      </c>
      <c r="DM1367" s="27">
        <f>_xlfn.XLOOKUP($C1367,[32]PSP!$C:$C,[32]PSP!$DM:$DM)</f>
        <v>26.51</v>
      </c>
      <c r="DN1367" s="28">
        <f t="shared" si="5623"/>
        <v>0</v>
      </c>
      <c r="DO1367" s="88"/>
      <c r="DP1367" s="54">
        <f>_xlfn.XLOOKUP($C1367,[32]PSP!$C:$C,[32]PSP!$DP:$DP)</f>
        <v>0</v>
      </c>
      <c r="DQ1367" s="27">
        <f>_xlfn.XLOOKUP($C1367,[32]PSP!$C:$C,[32]PSP!$DQ:$DQ)</f>
        <v>26.51</v>
      </c>
      <c r="DR1367" s="28">
        <f t="shared" si="5624"/>
        <v>0</v>
      </c>
      <c r="DS1367" s="88"/>
      <c r="DT1367" s="54">
        <f>_xlfn.XLOOKUP($C1367,[32]PSP!$C:$C,[32]PSP!$DT:$DT)</f>
        <v>0</v>
      </c>
      <c r="DU1367" s="27">
        <f>_xlfn.XLOOKUP($C1367,[32]PSP!$C:$C,[32]PSP!$DU:$DU)</f>
        <v>26.51</v>
      </c>
      <c r="DV1367" s="28">
        <f t="shared" si="5625"/>
        <v>0</v>
      </c>
      <c r="DW1367" s="88"/>
      <c r="DX1367" s="54">
        <f>_xlfn.XLOOKUP($C1367,[32]PSP!$C:$C,[32]PSP!$DX:$DX)</f>
        <v>0</v>
      </c>
      <c r="DY1367" s="27">
        <f>_xlfn.XLOOKUP($C1367,[32]PSP!$C:$C,[32]PSP!$DY:$DY)</f>
        <v>26.51</v>
      </c>
      <c r="DZ1367" s="28">
        <f t="shared" si="5626"/>
        <v>0</v>
      </c>
      <c r="EA1367" s="88"/>
      <c r="EB1367" s="54">
        <f>_xlfn.XLOOKUP($C1367,[32]PSP!$C:$C,[32]PSP!$EB:$EB)</f>
        <v>0</v>
      </c>
      <c r="EC1367" s="27">
        <f>_xlfn.XLOOKUP($C1367,[32]PSP!$C:$C,[32]PSP!$EC:$EC)</f>
        <v>26.51</v>
      </c>
      <c r="ED1367" s="28">
        <f t="shared" si="5627"/>
        <v>0</v>
      </c>
      <c r="EE1367" s="88"/>
      <c r="EF1367" s="54">
        <f>_xlfn.XLOOKUP($C1367,[32]PSP!$C:$C,[32]PSP!$EF:$EF)</f>
        <v>0</v>
      </c>
      <c r="EG1367" s="27">
        <f>_xlfn.XLOOKUP($C1367,[32]PSP!$C:$C,[32]PSP!$EG:$EG)</f>
        <v>26.51</v>
      </c>
      <c r="EH1367" s="28">
        <f t="shared" si="5628"/>
        <v>0</v>
      </c>
      <c r="EI1367" s="88"/>
      <c r="EJ1367" s="54">
        <f>_xlfn.XLOOKUP($C1367,[32]PSP!$C:$C,[32]PSP!$EJ:$EJ)</f>
        <v>0</v>
      </c>
      <c r="EK1367" s="27">
        <f>_xlfn.XLOOKUP($C1367,[32]PSP!$C:$C,[32]PSP!$EK:$EK)</f>
        <v>26.51</v>
      </c>
      <c r="EL1367" s="28">
        <f t="shared" si="5629"/>
        <v>0</v>
      </c>
      <c r="EM1367" s="24"/>
      <c r="ES1367" s="118">
        <f t="shared" si="5595"/>
        <v>1.1767000000000001</v>
      </c>
    </row>
    <row r="1368" spans="3:149" ht="31.5" x14ac:dyDescent="0.25">
      <c r="C1368" s="24" t="s">
        <v>1475</v>
      </c>
      <c r="D1368" s="43">
        <f>_xlfn.XLOOKUP($C1368,[32]PSP!$C:$C,[32]PSP!D:D)</f>
        <v>5502770</v>
      </c>
      <c r="E1368" s="24" t="str">
        <f>_xlfn.XLOOKUP($C1368,[32]PSP!$C:$C,[32]PSP!E:E)</f>
        <v>SICRO SERVIÇO</v>
      </c>
      <c r="F1368" s="25" t="str">
        <f>_xlfn.XLOOKUP($C1368,[32]PSP!$C:$C,[32]PSP!F:F)</f>
        <v>ESCAVAÇÃO, CARGA E TRANSPORTE DE MATERIAL DE 3ª CATEGORIA - DMT DE 400 A 600 M - CAMINHO DE SERVIÇO EM REVESTIMENTO PRIMÁRIO - COM CAMINHÃO BASCULANTE DE 12 M³</v>
      </c>
      <c r="G1368" s="26" t="str">
        <f>_xlfn.XLOOKUP($C1368,[32]PSP!$C:$C,[32]PSP!G:G)</f>
        <v>M³</v>
      </c>
      <c r="H1368" s="53">
        <f>_xlfn.XLOOKUP($C1368,[32]PSP!$C:$C,[32]PSP!$H:$H)</f>
        <v>0</v>
      </c>
      <c r="I1368" s="28">
        <f>_xlfn.XLOOKUP($C1368,[32]PSP!$C:$C,[32]PSP!$I:$I)</f>
        <v>0</v>
      </c>
      <c r="J1368" s="28">
        <f t="shared" si="5596"/>
        <v>0</v>
      </c>
      <c r="K1368" s="88"/>
      <c r="L1368" s="54">
        <f>_xlfn.XLOOKUP($C1368,[32]PSP!$C:$C,[32]PSP!$L:$L)</f>
        <v>0</v>
      </c>
      <c r="M1368" s="27">
        <f>_xlfn.XLOOKUP($C1368,[32]PSP!$C:$C,[32]PSP!$M:$M)</f>
        <v>26.75</v>
      </c>
      <c r="N1368" s="28">
        <f t="shared" si="5597"/>
        <v>0</v>
      </c>
      <c r="O1368" s="88"/>
      <c r="P1368" s="54">
        <f>_xlfn.XLOOKUP($C1368,[32]PSP!$C:$C,[32]PSP!$P:$P)</f>
        <v>0</v>
      </c>
      <c r="Q1368" s="27">
        <f>_xlfn.XLOOKUP($C1368,[32]PSP!$C:$C,[32]PSP!$Q:$Q)</f>
        <v>26.75</v>
      </c>
      <c r="R1368" s="28">
        <f t="shared" si="5598"/>
        <v>0</v>
      </c>
      <c r="S1368" s="88"/>
      <c r="T1368" s="54">
        <f>_xlfn.XLOOKUP($C1368,[32]PSP!$C:$C,[32]PSP!$T:$T)</f>
        <v>0</v>
      </c>
      <c r="U1368" s="27">
        <f>_xlfn.XLOOKUP($C1368,[32]PSP!$C:$C,[32]PSP!$U:$U)</f>
        <v>26.75</v>
      </c>
      <c r="V1368" s="28">
        <f t="shared" si="5599"/>
        <v>0</v>
      </c>
      <c r="W1368" s="88"/>
      <c r="X1368" s="54">
        <f>_xlfn.XLOOKUP($C1368,[32]PSP!$C:$C,[32]PSP!$X:$X)</f>
        <v>0</v>
      </c>
      <c r="Y1368" s="27">
        <f>_xlfn.XLOOKUP($C1368,[32]PSP!$C:$C,[32]PSP!$Y:$Y)</f>
        <v>26.75</v>
      </c>
      <c r="Z1368" s="28">
        <f t="shared" si="5600"/>
        <v>0</v>
      </c>
      <c r="AA1368" s="88"/>
      <c r="AB1368" s="54">
        <f>_xlfn.XLOOKUP($C1368,[32]PSP!$C:$C,[32]PSP!$AB:$AB)</f>
        <v>0</v>
      </c>
      <c r="AC1368" s="27">
        <f>_xlfn.XLOOKUP($C1368,[32]PSP!$C:$C,[32]PSP!$AC:$AC)</f>
        <v>26.75</v>
      </c>
      <c r="AD1368" s="28">
        <f t="shared" si="5601"/>
        <v>0</v>
      </c>
      <c r="AE1368" s="88"/>
      <c r="AF1368" s="54">
        <f>_xlfn.XLOOKUP($C1368,[32]PSP!$C:$C,[32]PSP!$AF:$AF)</f>
        <v>0</v>
      </c>
      <c r="AG1368" s="27">
        <f>_xlfn.XLOOKUP($C1368,[32]PSP!$C:$C,[32]PSP!$AG:$AG)</f>
        <v>26.75</v>
      </c>
      <c r="AH1368" s="28">
        <f t="shared" si="5602"/>
        <v>0</v>
      </c>
      <c r="AI1368" s="88"/>
      <c r="AJ1368" s="54">
        <f>_xlfn.XLOOKUP($C1368,[32]PSP!$C:$C,[32]PSP!$AJ:$AJ)</f>
        <v>0</v>
      </c>
      <c r="AK1368" s="27">
        <f>_xlfn.XLOOKUP($C1368,[32]PSP!$C:$C,[32]PSP!$AK:$AK)</f>
        <v>26.75</v>
      </c>
      <c r="AL1368" s="28">
        <f t="shared" si="5603"/>
        <v>0</v>
      </c>
      <c r="AM1368" s="88"/>
      <c r="AN1368" s="54">
        <f>_xlfn.XLOOKUP($C1368,[32]PSP!$C:$C,[32]PSP!$AN:$AN)</f>
        <v>0</v>
      </c>
      <c r="AO1368" s="27">
        <f>_xlfn.XLOOKUP($C1368,[32]PSP!$C:$C,[32]PSP!$AO:$AO)</f>
        <v>26.75</v>
      </c>
      <c r="AP1368" s="28">
        <f t="shared" si="5604"/>
        <v>0</v>
      </c>
      <c r="AQ1368" s="88"/>
      <c r="AR1368" s="54">
        <f>_xlfn.XLOOKUP($C1368,[32]PSP!$C:$C,[32]PSP!$AR:$AR)</f>
        <v>0</v>
      </c>
      <c r="AS1368" s="27">
        <f>_xlfn.XLOOKUP($C1368,[32]PSP!$C:$C,[32]PSP!$AS:$AS)</f>
        <v>26.75</v>
      </c>
      <c r="AT1368" s="28">
        <f t="shared" si="5605"/>
        <v>0</v>
      </c>
      <c r="AU1368" s="88"/>
      <c r="AV1368" s="54">
        <f>_xlfn.XLOOKUP($C1368,[32]PSP!$C:$C,[32]PSP!$AV:$AV)</f>
        <v>0</v>
      </c>
      <c r="AW1368" s="27">
        <f>_xlfn.XLOOKUP($C1368,[32]PSP!$C:$C,[32]PSP!$AW:$AW)</f>
        <v>26.75</v>
      </c>
      <c r="AX1368" s="28">
        <f t="shared" si="5606"/>
        <v>0</v>
      </c>
      <c r="AY1368" s="88"/>
      <c r="AZ1368" s="54">
        <f>_xlfn.XLOOKUP($C1368,[32]PSP!$C:$C,[32]PSP!$AZ:$AZ)</f>
        <v>0</v>
      </c>
      <c r="BA1368" s="27">
        <f>_xlfn.XLOOKUP($C1368,[32]PSP!$C:$C,[32]PSP!$BA:$BA)</f>
        <v>26.75</v>
      </c>
      <c r="BB1368" s="28">
        <f t="shared" si="5607"/>
        <v>0</v>
      </c>
      <c r="BC1368" s="88"/>
      <c r="BD1368" s="54">
        <f>_xlfn.XLOOKUP($C1368,[32]PSP!$C:$C,[32]PSP!$BD:$BD)</f>
        <v>0</v>
      </c>
      <c r="BE1368" s="27">
        <f>_xlfn.XLOOKUP($C1368,[32]PSP!$C:$C,[32]PSP!$BE:$BE)</f>
        <v>26.75</v>
      </c>
      <c r="BF1368" s="28">
        <f t="shared" si="5608"/>
        <v>0</v>
      </c>
      <c r="BG1368" s="88"/>
      <c r="BH1368" s="54">
        <f>_xlfn.XLOOKUP($C1368,[32]PSP!$C:$C,[32]PSP!$BH:$BH)</f>
        <v>0</v>
      </c>
      <c r="BI1368" s="27">
        <f>_xlfn.XLOOKUP($C1368,[32]PSP!$C:$C,[32]PSP!$BI:$BI)</f>
        <v>26.75</v>
      </c>
      <c r="BJ1368" s="28">
        <f t="shared" si="5609"/>
        <v>0</v>
      </c>
      <c r="BK1368" s="88"/>
      <c r="BL1368" s="54">
        <f>_xlfn.XLOOKUP($C1368,[32]PSP!$C:$C,[32]PSP!$BL:$BL)</f>
        <v>0</v>
      </c>
      <c r="BM1368" s="27">
        <f>_xlfn.XLOOKUP($C1368,[32]PSP!$C:$C,[32]PSP!$BM:$BM)</f>
        <v>26.75</v>
      </c>
      <c r="BN1368" s="28">
        <f t="shared" si="5610"/>
        <v>0</v>
      </c>
      <c r="BO1368" s="88"/>
      <c r="BP1368" s="54">
        <f>_xlfn.XLOOKUP($C1368,[32]PSP!$C:$C,[32]PSP!$BP:$BP)</f>
        <v>0</v>
      </c>
      <c r="BQ1368" s="27">
        <f>_xlfn.XLOOKUP($C1368,[32]PSP!$C:$C,[32]PSP!$BQ:$BQ)</f>
        <v>26.75</v>
      </c>
      <c r="BR1368" s="28">
        <f t="shared" si="5611"/>
        <v>0</v>
      </c>
      <c r="BS1368" s="88"/>
      <c r="BT1368" s="54">
        <f>_xlfn.XLOOKUP($C1368,[32]PSP!$C:$C,[32]PSP!$BT:$BT)</f>
        <v>0</v>
      </c>
      <c r="BU1368" s="27">
        <f>_xlfn.XLOOKUP($C1368,[32]PSP!$C:$C,[32]PSP!$BU:$BU)</f>
        <v>26.75</v>
      </c>
      <c r="BV1368" s="28">
        <f t="shared" si="5612"/>
        <v>0</v>
      </c>
      <c r="BW1368" s="88"/>
      <c r="BX1368" s="54">
        <f>_xlfn.XLOOKUP($C1368,[32]PSP!$C:$C,[32]PSP!$BX:$BX)</f>
        <v>0</v>
      </c>
      <c r="BY1368" s="27">
        <f>_xlfn.XLOOKUP($C1368,[32]PSP!$C:$C,[32]PSP!$BY:$BY)</f>
        <v>26.75</v>
      </c>
      <c r="BZ1368" s="28">
        <f t="shared" si="5613"/>
        <v>0</v>
      </c>
      <c r="CA1368" s="88"/>
      <c r="CB1368" s="54">
        <f>_xlfn.XLOOKUP($C1368,[32]PSP!$C:$C,[32]PSP!$CB:$CB)</f>
        <v>0</v>
      </c>
      <c r="CC1368" s="27">
        <f>_xlfn.XLOOKUP($C1368,[32]PSP!$C:$C,[32]PSP!$CC:$CC)</f>
        <v>26.75</v>
      </c>
      <c r="CD1368" s="28">
        <f t="shared" si="5614"/>
        <v>0</v>
      </c>
      <c r="CE1368" s="88"/>
      <c r="CF1368" s="54">
        <f>_xlfn.XLOOKUP($C1368,[32]PSP!$C:$C,[32]PSP!$CF:$CF)</f>
        <v>0</v>
      </c>
      <c r="CG1368" s="27">
        <f>_xlfn.XLOOKUP($C1368,[32]PSP!$C:$C,[32]PSP!$CG:$CG)</f>
        <v>26.75</v>
      </c>
      <c r="CH1368" s="28">
        <f t="shared" si="5615"/>
        <v>0</v>
      </c>
      <c r="CI1368" s="88"/>
      <c r="CJ1368" s="54">
        <f>_xlfn.XLOOKUP($C1368,[32]PSP!$C:$C,[32]PSP!$CJ:$CJ)</f>
        <v>0</v>
      </c>
      <c r="CK1368" s="27">
        <f>_xlfn.XLOOKUP($C1368,[32]PSP!$C:$C,[32]PSP!$CK:$CK)</f>
        <v>26.75</v>
      </c>
      <c r="CL1368" s="28">
        <f t="shared" si="5616"/>
        <v>0</v>
      </c>
      <c r="CM1368" s="88"/>
      <c r="CN1368" s="54">
        <f>_xlfn.XLOOKUP($C1368,[32]PSP!$C:$C,[32]PSP!$CN:$CN)</f>
        <v>0</v>
      </c>
      <c r="CO1368" s="27">
        <f>_xlfn.XLOOKUP($C1368,[32]PSP!$C:$C,[32]PSP!$CO:$CO)</f>
        <v>26.75</v>
      </c>
      <c r="CP1368" s="28">
        <f t="shared" si="5617"/>
        <v>0</v>
      </c>
      <c r="CQ1368" s="88"/>
      <c r="CR1368" s="54">
        <f>_xlfn.XLOOKUP($C1368,[32]PSP!$C:$C,[32]PSP!$CR:$CR)</f>
        <v>0</v>
      </c>
      <c r="CS1368" s="27">
        <f>_xlfn.XLOOKUP($C1368,[32]PSP!$C:$C,[32]PSP!$CS:$CS)</f>
        <v>26.75</v>
      </c>
      <c r="CT1368" s="28">
        <f t="shared" si="5618"/>
        <v>0</v>
      </c>
      <c r="CU1368" s="88"/>
      <c r="CV1368" s="54">
        <f>_xlfn.XLOOKUP($C1368,[32]PSP!$C:$C,[32]PSP!$CV:$CV)</f>
        <v>0</v>
      </c>
      <c r="CW1368" s="27">
        <f>_xlfn.XLOOKUP($C1368,[32]PSP!$C:$C,[32]PSP!$CW:$CW)</f>
        <v>26.75</v>
      </c>
      <c r="CX1368" s="28">
        <f t="shared" si="5619"/>
        <v>0</v>
      </c>
      <c r="CY1368" s="88"/>
      <c r="CZ1368" s="54">
        <f>_xlfn.XLOOKUP($C1368,[32]PSP!$C:$C,[32]PSP!$CZ:$CZ)</f>
        <v>0</v>
      </c>
      <c r="DA1368" s="27">
        <f>_xlfn.XLOOKUP($C1368,[32]PSP!$C:$C,[32]PSP!$DA:$DA)</f>
        <v>26.75</v>
      </c>
      <c r="DB1368" s="28">
        <f t="shared" si="5620"/>
        <v>0</v>
      </c>
      <c r="DC1368" s="88"/>
      <c r="DD1368" s="54">
        <f>_xlfn.XLOOKUP($C1368,[32]PSP!$C:$C,[32]PSP!$DD:$DD)</f>
        <v>0</v>
      </c>
      <c r="DE1368" s="27">
        <f>_xlfn.XLOOKUP($C1368,[32]PSP!$C:$C,[32]PSP!$DE:$DE)</f>
        <v>26.75</v>
      </c>
      <c r="DF1368" s="28">
        <f t="shared" si="5621"/>
        <v>0</v>
      </c>
      <c r="DG1368" s="88"/>
      <c r="DH1368" s="54">
        <f>_xlfn.XLOOKUP($C1368,[32]PSP!$C:$C,[32]PSP!$DH:$DH)</f>
        <v>0</v>
      </c>
      <c r="DI1368" s="27">
        <f>_xlfn.XLOOKUP($C1368,[32]PSP!$C:$C,[32]PSP!$DI:$DI)</f>
        <v>26.75</v>
      </c>
      <c r="DJ1368" s="28">
        <f t="shared" si="5622"/>
        <v>0</v>
      </c>
      <c r="DK1368" s="88"/>
      <c r="DL1368" s="54">
        <f>_xlfn.XLOOKUP($C1368,[32]PSP!$C:$C,[32]PSP!$DL:$DL)</f>
        <v>0</v>
      </c>
      <c r="DM1368" s="27">
        <f>_xlfn.XLOOKUP($C1368,[32]PSP!$C:$C,[32]PSP!$DM:$DM)</f>
        <v>26.75</v>
      </c>
      <c r="DN1368" s="28">
        <f t="shared" si="5623"/>
        <v>0</v>
      </c>
      <c r="DO1368" s="88"/>
      <c r="DP1368" s="54">
        <f>_xlfn.XLOOKUP($C1368,[32]PSP!$C:$C,[32]PSP!$DP:$DP)</f>
        <v>0</v>
      </c>
      <c r="DQ1368" s="27">
        <f>_xlfn.XLOOKUP($C1368,[32]PSP!$C:$C,[32]PSP!$DQ:$DQ)</f>
        <v>26.75</v>
      </c>
      <c r="DR1368" s="28">
        <f t="shared" si="5624"/>
        <v>0</v>
      </c>
      <c r="DS1368" s="88"/>
      <c r="DT1368" s="54">
        <f>_xlfn.XLOOKUP($C1368,[32]PSP!$C:$C,[32]PSP!$DT:$DT)</f>
        <v>0</v>
      </c>
      <c r="DU1368" s="27">
        <f>_xlfn.XLOOKUP($C1368,[32]PSP!$C:$C,[32]PSP!$DU:$DU)</f>
        <v>26.75</v>
      </c>
      <c r="DV1368" s="28">
        <f t="shared" si="5625"/>
        <v>0</v>
      </c>
      <c r="DW1368" s="88"/>
      <c r="DX1368" s="54">
        <f>_xlfn.XLOOKUP($C1368,[32]PSP!$C:$C,[32]PSP!$DX:$DX)</f>
        <v>0</v>
      </c>
      <c r="DY1368" s="27">
        <f>_xlfn.XLOOKUP($C1368,[32]PSP!$C:$C,[32]PSP!$DY:$DY)</f>
        <v>26.75</v>
      </c>
      <c r="DZ1368" s="28">
        <f t="shared" si="5626"/>
        <v>0</v>
      </c>
      <c r="EA1368" s="88"/>
      <c r="EB1368" s="54">
        <f>_xlfn.XLOOKUP($C1368,[32]PSP!$C:$C,[32]PSP!$EB:$EB)</f>
        <v>0</v>
      </c>
      <c r="EC1368" s="27">
        <f>_xlfn.XLOOKUP($C1368,[32]PSP!$C:$C,[32]PSP!$EC:$EC)</f>
        <v>26.75</v>
      </c>
      <c r="ED1368" s="28">
        <f t="shared" si="5627"/>
        <v>0</v>
      </c>
      <c r="EE1368" s="88"/>
      <c r="EF1368" s="54">
        <f>_xlfn.XLOOKUP($C1368,[32]PSP!$C:$C,[32]PSP!$EF:$EF)</f>
        <v>0</v>
      </c>
      <c r="EG1368" s="27">
        <f>_xlfn.XLOOKUP($C1368,[32]PSP!$C:$C,[32]PSP!$EG:$EG)</f>
        <v>26.75</v>
      </c>
      <c r="EH1368" s="28">
        <f t="shared" si="5628"/>
        <v>0</v>
      </c>
      <c r="EI1368" s="88"/>
      <c r="EJ1368" s="54">
        <f>_xlfn.XLOOKUP($C1368,[32]PSP!$C:$C,[32]PSP!$EJ:$EJ)</f>
        <v>0</v>
      </c>
      <c r="EK1368" s="27">
        <f>_xlfn.XLOOKUP($C1368,[32]PSP!$C:$C,[32]PSP!$EK:$EK)</f>
        <v>26.75</v>
      </c>
      <c r="EL1368" s="28">
        <f t="shared" si="5629"/>
        <v>0</v>
      </c>
      <c r="EM1368" s="24"/>
      <c r="ES1368" s="118">
        <f t="shared" si="5595"/>
        <v>1.1767000000000001</v>
      </c>
    </row>
    <row r="1369" spans="3:149" ht="21" x14ac:dyDescent="0.25">
      <c r="C1369" s="24" t="s">
        <v>1476</v>
      </c>
      <c r="D1369" s="43">
        <f>_xlfn.XLOOKUP($C1369,[32]PSP!$C:$C,[32]PSP!D:D)</f>
        <v>5915373</v>
      </c>
      <c r="E1369" s="24" t="str">
        <f>_xlfn.XLOOKUP($C1369,[32]PSP!$C:$C,[32]PSP!E:E)</f>
        <v>SICRO SERVIÇO</v>
      </c>
      <c r="F1369" s="25" t="str">
        <f>_xlfn.XLOOKUP($C1369,[32]PSP!$C:$C,[32]PSP!F:F)</f>
        <v>CARGA, MANOBRA E DESCARGA DE MATERIAIS DIVERSOS EM CAMINHÃO CARROCERIA COM CAPACIDADE DE 7 T E COM GUINDAUTO DE 20 T.M</v>
      </c>
      <c r="G1369" s="26" t="str">
        <f>_xlfn.XLOOKUP($C1369,[32]PSP!$C:$C,[32]PSP!G:G)</f>
        <v>T</v>
      </c>
      <c r="H1369" s="53">
        <f>_xlfn.XLOOKUP($C1369,[32]PSP!$C:$C,[32]PSP!$H:$H)</f>
        <v>0</v>
      </c>
      <c r="I1369" s="28">
        <f>_xlfn.XLOOKUP($C1369,[32]PSP!$C:$C,[32]PSP!$I:$I)</f>
        <v>0</v>
      </c>
      <c r="J1369" s="28">
        <f t="shared" si="5596"/>
        <v>0</v>
      </c>
      <c r="K1369" s="1"/>
      <c r="L1369" s="54">
        <f>_xlfn.XLOOKUP($C1369,[32]PSP!$C:$C,[32]PSP!$L:$L)</f>
        <v>0</v>
      </c>
      <c r="M1369" s="27">
        <f>_xlfn.XLOOKUP($C1369,[32]PSP!$C:$C,[32]PSP!$M:$M)</f>
        <v>11.21</v>
      </c>
      <c r="N1369" s="28">
        <f t="shared" si="5597"/>
        <v>0</v>
      </c>
      <c r="O1369" s="1"/>
      <c r="P1369" s="54">
        <f>_xlfn.XLOOKUP($C1369,[32]PSP!$C:$C,[32]PSP!$P:$P)</f>
        <v>0</v>
      </c>
      <c r="Q1369" s="27">
        <f>_xlfn.XLOOKUP($C1369,[32]PSP!$C:$C,[32]PSP!$Q:$Q)</f>
        <v>11.21</v>
      </c>
      <c r="R1369" s="28">
        <f t="shared" si="5598"/>
        <v>0</v>
      </c>
      <c r="S1369" s="1"/>
      <c r="T1369" s="54">
        <f>_xlfn.XLOOKUP($C1369,[32]PSP!$C:$C,[32]PSP!$T:$T)</f>
        <v>0</v>
      </c>
      <c r="U1369" s="27">
        <f>_xlfn.XLOOKUP($C1369,[32]PSP!$C:$C,[32]PSP!$U:$U)</f>
        <v>11.21</v>
      </c>
      <c r="V1369" s="28">
        <f t="shared" si="5599"/>
        <v>0</v>
      </c>
      <c r="W1369" s="1"/>
      <c r="X1369" s="54">
        <f>_xlfn.XLOOKUP($C1369,[32]PSP!$C:$C,[32]PSP!$X:$X)</f>
        <v>0</v>
      </c>
      <c r="Y1369" s="27">
        <f>_xlfn.XLOOKUP($C1369,[32]PSP!$C:$C,[32]PSP!$Y:$Y)</f>
        <v>11.21</v>
      </c>
      <c r="Z1369" s="28">
        <f t="shared" si="5600"/>
        <v>0</v>
      </c>
      <c r="AA1369" s="1"/>
      <c r="AB1369" s="54">
        <f>_xlfn.XLOOKUP($C1369,[32]PSP!$C:$C,[32]PSP!$AB:$AB)</f>
        <v>0</v>
      </c>
      <c r="AC1369" s="27">
        <f>_xlfn.XLOOKUP($C1369,[32]PSP!$C:$C,[32]PSP!$AC:$AC)</f>
        <v>11.21</v>
      </c>
      <c r="AD1369" s="28">
        <f t="shared" si="5601"/>
        <v>0</v>
      </c>
      <c r="AE1369" s="1"/>
      <c r="AF1369" s="54">
        <f>_xlfn.XLOOKUP($C1369,[32]PSP!$C:$C,[32]PSP!$AF:$AF)</f>
        <v>0</v>
      </c>
      <c r="AG1369" s="27">
        <f>_xlfn.XLOOKUP($C1369,[32]PSP!$C:$C,[32]PSP!$AG:$AG)</f>
        <v>11.21</v>
      </c>
      <c r="AH1369" s="28">
        <f t="shared" si="5602"/>
        <v>0</v>
      </c>
      <c r="AI1369" s="1"/>
      <c r="AJ1369" s="54">
        <f>_xlfn.XLOOKUP($C1369,[32]PSP!$C:$C,[32]PSP!$AJ:$AJ)</f>
        <v>0</v>
      </c>
      <c r="AK1369" s="27">
        <f>_xlfn.XLOOKUP($C1369,[32]PSP!$C:$C,[32]PSP!$AK:$AK)</f>
        <v>11.21</v>
      </c>
      <c r="AL1369" s="28">
        <f t="shared" si="5603"/>
        <v>0</v>
      </c>
      <c r="AM1369" s="1"/>
      <c r="AN1369" s="54">
        <f>_xlfn.XLOOKUP($C1369,[32]PSP!$C:$C,[32]PSP!$AN:$AN)</f>
        <v>0</v>
      </c>
      <c r="AO1369" s="27">
        <f>_xlfn.XLOOKUP($C1369,[32]PSP!$C:$C,[32]PSP!$AO:$AO)</f>
        <v>11.21</v>
      </c>
      <c r="AP1369" s="28">
        <f t="shared" si="5604"/>
        <v>0</v>
      </c>
      <c r="AQ1369" s="1"/>
      <c r="AR1369" s="54">
        <f>_xlfn.XLOOKUP($C1369,[32]PSP!$C:$C,[32]PSP!$AR:$AR)</f>
        <v>0</v>
      </c>
      <c r="AS1369" s="27">
        <f>_xlfn.XLOOKUP($C1369,[32]PSP!$C:$C,[32]PSP!$AS:$AS)</f>
        <v>11.21</v>
      </c>
      <c r="AT1369" s="28">
        <f t="shared" si="5605"/>
        <v>0</v>
      </c>
      <c r="AU1369" s="1"/>
      <c r="AV1369" s="54">
        <f>_xlfn.XLOOKUP($C1369,[32]PSP!$C:$C,[32]PSP!$AV:$AV)</f>
        <v>0</v>
      </c>
      <c r="AW1369" s="27">
        <f>_xlfn.XLOOKUP($C1369,[32]PSP!$C:$C,[32]PSP!$AW:$AW)</f>
        <v>11.21</v>
      </c>
      <c r="AX1369" s="28">
        <f t="shared" si="5606"/>
        <v>0</v>
      </c>
      <c r="AY1369" s="1"/>
      <c r="AZ1369" s="54">
        <f>_xlfn.XLOOKUP($C1369,[32]PSP!$C:$C,[32]PSP!$AZ:$AZ)</f>
        <v>0</v>
      </c>
      <c r="BA1369" s="27">
        <f>_xlfn.XLOOKUP($C1369,[32]PSP!$C:$C,[32]PSP!$BA:$BA)</f>
        <v>11.21</v>
      </c>
      <c r="BB1369" s="28">
        <f t="shared" si="5607"/>
        <v>0</v>
      </c>
      <c r="BC1369" s="1"/>
      <c r="BD1369" s="54">
        <f>_xlfn.XLOOKUP($C1369,[32]PSP!$C:$C,[32]PSP!$BD:$BD)</f>
        <v>0</v>
      </c>
      <c r="BE1369" s="27">
        <f>_xlfn.XLOOKUP($C1369,[32]PSP!$C:$C,[32]PSP!$BE:$BE)</f>
        <v>11.21</v>
      </c>
      <c r="BF1369" s="28">
        <f t="shared" si="5608"/>
        <v>0</v>
      </c>
      <c r="BG1369" s="1"/>
      <c r="BH1369" s="54">
        <f>_xlfn.XLOOKUP($C1369,[32]PSP!$C:$C,[32]PSP!$BH:$BH)</f>
        <v>0</v>
      </c>
      <c r="BI1369" s="27">
        <f>_xlfn.XLOOKUP($C1369,[32]PSP!$C:$C,[32]PSP!$BI:$BI)</f>
        <v>11.21</v>
      </c>
      <c r="BJ1369" s="28">
        <f t="shared" si="5609"/>
        <v>0</v>
      </c>
      <c r="BK1369" s="1"/>
      <c r="BL1369" s="54">
        <f>_xlfn.XLOOKUP($C1369,[32]PSP!$C:$C,[32]PSP!$BL:$BL)</f>
        <v>0</v>
      </c>
      <c r="BM1369" s="27">
        <f>_xlfn.XLOOKUP($C1369,[32]PSP!$C:$C,[32]PSP!$BM:$BM)</f>
        <v>11.21</v>
      </c>
      <c r="BN1369" s="28">
        <f t="shared" si="5610"/>
        <v>0</v>
      </c>
      <c r="BO1369" s="1"/>
      <c r="BP1369" s="54">
        <f>_xlfn.XLOOKUP($C1369,[32]PSP!$C:$C,[32]PSP!$BP:$BP)</f>
        <v>0</v>
      </c>
      <c r="BQ1369" s="27">
        <f>_xlfn.XLOOKUP($C1369,[32]PSP!$C:$C,[32]PSP!$BQ:$BQ)</f>
        <v>11.21</v>
      </c>
      <c r="BR1369" s="28">
        <f t="shared" si="5611"/>
        <v>0</v>
      </c>
      <c r="BS1369" s="1"/>
      <c r="BT1369" s="54">
        <f>_xlfn.XLOOKUP($C1369,[32]PSP!$C:$C,[32]PSP!$BT:$BT)</f>
        <v>0</v>
      </c>
      <c r="BU1369" s="27">
        <f>_xlfn.XLOOKUP($C1369,[32]PSP!$C:$C,[32]PSP!$BU:$BU)</f>
        <v>11.21</v>
      </c>
      <c r="BV1369" s="28">
        <f t="shared" si="5612"/>
        <v>0</v>
      </c>
      <c r="BW1369" s="1"/>
      <c r="BX1369" s="54">
        <f>_xlfn.XLOOKUP($C1369,[32]PSP!$C:$C,[32]PSP!$BX:$BX)</f>
        <v>0</v>
      </c>
      <c r="BY1369" s="27">
        <f>_xlfn.XLOOKUP($C1369,[32]PSP!$C:$C,[32]PSP!$BY:$BY)</f>
        <v>11.21</v>
      </c>
      <c r="BZ1369" s="28">
        <f t="shared" si="5613"/>
        <v>0</v>
      </c>
      <c r="CA1369" s="1"/>
      <c r="CB1369" s="54">
        <f>_xlfn.XLOOKUP($C1369,[32]PSP!$C:$C,[32]PSP!$CB:$CB)</f>
        <v>0</v>
      </c>
      <c r="CC1369" s="27">
        <f>_xlfn.XLOOKUP($C1369,[32]PSP!$C:$C,[32]PSP!$CC:$CC)</f>
        <v>11.21</v>
      </c>
      <c r="CD1369" s="28">
        <f t="shared" si="5614"/>
        <v>0</v>
      </c>
      <c r="CE1369" s="1"/>
      <c r="CF1369" s="54">
        <f>_xlfn.XLOOKUP($C1369,[32]PSP!$C:$C,[32]PSP!$CF:$CF)</f>
        <v>0</v>
      </c>
      <c r="CG1369" s="27">
        <f>_xlfn.XLOOKUP($C1369,[32]PSP!$C:$C,[32]PSP!$CG:$CG)</f>
        <v>11.21</v>
      </c>
      <c r="CH1369" s="28">
        <f t="shared" si="5615"/>
        <v>0</v>
      </c>
      <c r="CI1369" s="1"/>
      <c r="CJ1369" s="54">
        <f>_xlfn.XLOOKUP($C1369,[32]PSP!$C:$C,[32]PSP!$CJ:$CJ)</f>
        <v>0</v>
      </c>
      <c r="CK1369" s="27">
        <f>_xlfn.XLOOKUP($C1369,[32]PSP!$C:$C,[32]PSP!$CK:$CK)</f>
        <v>11.21</v>
      </c>
      <c r="CL1369" s="28">
        <f t="shared" si="5616"/>
        <v>0</v>
      </c>
      <c r="CM1369" s="1"/>
      <c r="CN1369" s="54">
        <f>_xlfn.XLOOKUP($C1369,[32]PSP!$C:$C,[32]PSP!$CN:$CN)</f>
        <v>0</v>
      </c>
      <c r="CO1369" s="27">
        <f>_xlfn.XLOOKUP($C1369,[32]PSP!$C:$C,[32]PSP!$CO:$CO)</f>
        <v>11.21</v>
      </c>
      <c r="CP1369" s="28">
        <f t="shared" si="5617"/>
        <v>0</v>
      </c>
      <c r="CQ1369" s="1"/>
      <c r="CR1369" s="54">
        <f>_xlfn.XLOOKUP($C1369,[32]PSP!$C:$C,[32]PSP!$CR:$CR)</f>
        <v>0</v>
      </c>
      <c r="CS1369" s="27">
        <f>_xlfn.XLOOKUP($C1369,[32]PSP!$C:$C,[32]PSP!$CS:$CS)</f>
        <v>11.21</v>
      </c>
      <c r="CT1369" s="28">
        <f t="shared" si="5618"/>
        <v>0</v>
      </c>
      <c r="CU1369" s="1"/>
      <c r="CV1369" s="54">
        <f>_xlfn.XLOOKUP($C1369,[32]PSP!$C:$C,[32]PSP!$CV:$CV)</f>
        <v>0</v>
      </c>
      <c r="CW1369" s="27">
        <f>_xlfn.XLOOKUP($C1369,[32]PSP!$C:$C,[32]PSP!$CW:$CW)</f>
        <v>11.21</v>
      </c>
      <c r="CX1369" s="28">
        <f t="shared" si="5619"/>
        <v>0</v>
      </c>
      <c r="CY1369" s="1"/>
      <c r="CZ1369" s="54">
        <f>_xlfn.XLOOKUP($C1369,[32]PSP!$C:$C,[32]PSP!$CZ:$CZ)</f>
        <v>0</v>
      </c>
      <c r="DA1369" s="27">
        <f>_xlfn.XLOOKUP($C1369,[32]PSP!$C:$C,[32]PSP!$DA:$DA)</f>
        <v>11.21</v>
      </c>
      <c r="DB1369" s="28">
        <f t="shared" si="5620"/>
        <v>0</v>
      </c>
      <c r="DC1369" s="1"/>
      <c r="DD1369" s="54">
        <f>_xlfn.XLOOKUP($C1369,[32]PSP!$C:$C,[32]PSP!$DD:$DD)</f>
        <v>0</v>
      </c>
      <c r="DE1369" s="27">
        <f>_xlfn.XLOOKUP($C1369,[32]PSP!$C:$C,[32]PSP!$DE:$DE)</f>
        <v>11.21</v>
      </c>
      <c r="DF1369" s="28">
        <f t="shared" si="5621"/>
        <v>0</v>
      </c>
      <c r="DG1369" s="1"/>
      <c r="DH1369" s="54">
        <f>_xlfn.XLOOKUP($C1369,[32]PSP!$C:$C,[32]PSP!$DH:$DH)</f>
        <v>0</v>
      </c>
      <c r="DI1369" s="27">
        <f>_xlfn.XLOOKUP($C1369,[32]PSP!$C:$C,[32]PSP!$DI:$DI)</f>
        <v>11.21</v>
      </c>
      <c r="DJ1369" s="28">
        <f t="shared" si="5622"/>
        <v>0</v>
      </c>
      <c r="DK1369" s="1"/>
      <c r="DL1369" s="54">
        <f>_xlfn.XLOOKUP($C1369,[32]PSP!$C:$C,[32]PSP!$DL:$DL)</f>
        <v>0</v>
      </c>
      <c r="DM1369" s="27">
        <f>_xlfn.XLOOKUP($C1369,[32]PSP!$C:$C,[32]PSP!$DM:$DM)</f>
        <v>11.21</v>
      </c>
      <c r="DN1369" s="28">
        <f t="shared" si="5623"/>
        <v>0</v>
      </c>
      <c r="DO1369" s="1"/>
      <c r="DP1369" s="54">
        <f>_xlfn.XLOOKUP($C1369,[32]PSP!$C:$C,[32]PSP!$DP:$DP)</f>
        <v>0</v>
      </c>
      <c r="DQ1369" s="27">
        <f>_xlfn.XLOOKUP($C1369,[32]PSP!$C:$C,[32]PSP!$DQ:$DQ)</f>
        <v>11.21</v>
      </c>
      <c r="DR1369" s="28">
        <f t="shared" si="5624"/>
        <v>0</v>
      </c>
      <c r="DS1369" s="1"/>
      <c r="DT1369" s="54">
        <f>_xlfn.XLOOKUP($C1369,[32]PSP!$C:$C,[32]PSP!$DT:$DT)</f>
        <v>0</v>
      </c>
      <c r="DU1369" s="27">
        <f>_xlfn.XLOOKUP($C1369,[32]PSP!$C:$C,[32]PSP!$DU:$DU)</f>
        <v>11.21</v>
      </c>
      <c r="DV1369" s="28">
        <f t="shared" si="5625"/>
        <v>0</v>
      </c>
      <c r="DW1369" s="1"/>
      <c r="DX1369" s="54">
        <f>_xlfn.XLOOKUP($C1369,[32]PSP!$C:$C,[32]PSP!$DX:$DX)</f>
        <v>0</v>
      </c>
      <c r="DY1369" s="27">
        <f>_xlfn.XLOOKUP($C1369,[32]PSP!$C:$C,[32]PSP!$DY:$DY)</f>
        <v>11.21</v>
      </c>
      <c r="DZ1369" s="28">
        <f t="shared" si="5626"/>
        <v>0</v>
      </c>
      <c r="EA1369" s="1"/>
      <c r="EB1369" s="54">
        <f>_xlfn.XLOOKUP($C1369,[32]PSP!$C:$C,[32]PSP!$EB:$EB)</f>
        <v>0</v>
      </c>
      <c r="EC1369" s="27">
        <f>_xlfn.XLOOKUP($C1369,[32]PSP!$C:$C,[32]PSP!$EC:$EC)</f>
        <v>11.21</v>
      </c>
      <c r="ED1369" s="28">
        <f t="shared" si="5627"/>
        <v>0</v>
      </c>
      <c r="EE1369" s="1"/>
      <c r="EF1369" s="54">
        <f>_xlfn.XLOOKUP($C1369,[32]PSP!$C:$C,[32]PSP!$EF:$EF)</f>
        <v>0</v>
      </c>
      <c r="EG1369" s="27">
        <f>_xlfn.XLOOKUP($C1369,[32]PSP!$C:$C,[32]PSP!$EG:$EG)</f>
        <v>11.21</v>
      </c>
      <c r="EH1369" s="28">
        <f t="shared" si="5628"/>
        <v>0</v>
      </c>
      <c r="EI1369" s="1"/>
      <c r="EJ1369" s="54">
        <f>_xlfn.XLOOKUP($C1369,[32]PSP!$C:$C,[32]PSP!$EJ:$EJ)</f>
        <v>0</v>
      </c>
      <c r="EK1369" s="27">
        <f>_xlfn.XLOOKUP($C1369,[32]PSP!$C:$C,[32]PSP!$EK:$EK)</f>
        <v>11.21</v>
      </c>
      <c r="EL1369" s="28">
        <f t="shared" si="5629"/>
        <v>0</v>
      </c>
      <c r="EM1369" s="24"/>
      <c r="ES1369" s="118">
        <f t="shared" si="5595"/>
        <v>1.1767000000000001</v>
      </c>
    </row>
    <row r="1370" spans="3:149" ht="21" x14ac:dyDescent="0.25">
      <c r="C1370" s="24" t="s">
        <v>1477</v>
      </c>
      <c r="D1370" s="43">
        <f>_xlfn.XLOOKUP($C1370,[32]PSP!$C:$C,[32]PSP!D:D)</f>
        <v>5914374</v>
      </c>
      <c r="E1370" s="24" t="str">
        <f>_xlfn.XLOOKUP($C1370,[32]PSP!$C:$C,[32]PSP!E:E)</f>
        <v>SICRO SERVIÇO</v>
      </c>
      <c r="F1370" s="25" t="str">
        <f>_xlfn.XLOOKUP($C1370,[32]PSP!$C:$C,[32]PSP!F:F)</f>
        <v>TRANSPORTE COM CAMINHÃO BASCULANTE DE 10 M³ - RODOVIA EM REVESTIMENTO PRIMÁRIO</v>
      </c>
      <c r="G1370" s="26" t="str">
        <f>_xlfn.XLOOKUP($C1370,[32]PSP!$C:$C,[32]PSP!G:G)</f>
        <v>TKM</v>
      </c>
      <c r="H1370" s="53">
        <f>_xlfn.XLOOKUP($C1370,[32]PSP!$C:$C,[32]PSP!$H:$H)</f>
        <v>0</v>
      </c>
      <c r="I1370" s="28">
        <f>_xlfn.XLOOKUP($C1370,[32]PSP!$C:$C,[32]PSP!$I:$I)</f>
        <v>0</v>
      </c>
      <c r="J1370" s="28">
        <f t="shared" si="5596"/>
        <v>0</v>
      </c>
      <c r="K1370" s="88"/>
      <c r="L1370" s="54">
        <f>_xlfn.XLOOKUP($C1370,[32]PSP!$C:$C,[32]PSP!$L:$L)</f>
        <v>0</v>
      </c>
      <c r="M1370" s="27">
        <f>_xlfn.XLOOKUP($C1370,[32]PSP!$C:$C,[32]PSP!$M:$M)</f>
        <v>0.5</v>
      </c>
      <c r="N1370" s="28">
        <f t="shared" si="5597"/>
        <v>0</v>
      </c>
      <c r="O1370" s="88"/>
      <c r="P1370" s="54">
        <f>_xlfn.XLOOKUP($C1370,[32]PSP!$C:$C,[32]PSP!$P:$P)</f>
        <v>0</v>
      </c>
      <c r="Q1370" s="27">
        <f>_xlfn.XLOOKUP($C1370,[32]PSP!$C:$C,[32]PSP!$Q:$Q)</f>
        <v>0.5</v>
      </c>
      <c r="R1370" s="28">
        <f t="shared" si="5598"/>
        <v>0</v>
      </c>
      <c r="S1370" s="88"/>
      <c r="T1370" s="54">
        <f>_xlfn.XLOOKUP($C1370,[32]PSP!$C:$C,[32]PSP!$T:$T)</f>
        <v>0</v>
      </c>
      <c r="U1370" s="27">
        <f>_xlfn.XLOOKUP($C1370,[32]PSP!$C:$C,[32]PSP!$U:$U)</f>
        <v>0.5</v>
      </c>
      <c r="V1370" s="28">
        <f t="shared" si="5599"/>
        <v>0</v>
      </c>
      <c r="W1370" s="88"/>
      <c r="X1370" s="54">
        <f>_xlfn.XLOOKUP($C1370,[32]PSP!$C:$C,[32]PSP!$X:$X)</f>
        <v>0</v>
      </c>
      <c r="Y1370" s="27">
        <f>_xlfn.XLOOKUP($C1370,[32]PSP!$C:$C,[32]PSP!$Y:$Y)</f>
        <v>0.5</v>
      </c>
      <c r="Z1370" s="28">
        <f t="shared" si="5600"/>
        <v>0</v>
      </c>
      <c r="AA1370" s="88"/>
      <c r="AB1370" s="54">
        <f>_xlfn.XLOOKUP($C1370,[32]PSP!$C:$C,[32]PSP!$AB:$AB)</f>
        <v>0</v>
      </c>
      <c r="AC1370" s="27">
        <f>_xlfn.XLOOKUP($C1370,[32]PSP!$C:$C,[32]PSP!$AC:$AC)</f>
        <v>0.5</v>
      </c>
      <c r="AD1370" s="28">
        <f t="shared" si="5601"/>
        <v>0</v>
      </c>
      <c r="AE1370" s="88"/>
      <c r="AF1370" s="54">
        <f>_xlfn.XLOOKUP($C1370,[32]PSP!$C:$C,[32]PSP!$AF:$AF)</f>
        <v>0</v>
      </c>
      <c r="AG1370" s="27">
        <f>_xlfn.XLOOKUP($C1370,[32]PSP!$C:$C,[32]PSP!$AG:$AG)</f>
        <v>0.5</v>
      </c>
      <c r="AH1370" s="28">
        <f t="shared" si="5602"/>
        <v>0</v>
      </c>
      <c r="AI1370" s="88"/>
      <c r="AJ1370" s="54">
        <f>_xlfn.XLOOKUP($C1370,[32]PSP!$C:$C,[32]PSP!$AJ:$AJ)</f>
        <v>0</v>
      </c>
      <c r="AK1370" s="27">
        <f>_xlfn.XLOOKUP($C1370,[32]PSP!$C:$C,[32]PSP!$AK:$AK)</f>
        <v>0.5</v>
      </c>
      <c r="AL1370" s="28">
        <f t="shared" si="5603"/>
        <v>0</v>
      </c>
      <c r="AM1370" s="88"/>
      <c r="AN1370" s="54">
        <f>_xlfn.XLOOKUP($C1370,[32]PSP!$C:$C,[32]PSP!$AN:$AN)</f>
        <v>0</v>
      </c>
      <c r="AO1370" s="27">
        <f>_xlfn.XLOOKUP($C1370,[32]PSP!$C:$C,[32]PSP!$AO:$AO)</f>
        <v>0.5</v>
      </c>
      <c r="AP1370" s="28">
        <f t="shared" si="5604"/>
        <v>0</v>
      </c>
      <c r="AQ1370" s="88"/>
      <c r="AR1370" s="54">
        <f>_xlfn.XLOOKUP($C1370,[32]PSP!$C:$C,[32]PSP!$AR:$AR)</f>
        <v>0</v>
      </c>
      <c r="AS1370" s="27">
        <f>_xlfn.XLOOKUP($C1370,[32]PSP!$C:$C,[32]PSP!$AS:$AS)</f>
        <v>0.5</v>
      </c>
      <c r="AT1370" s="28">
        <f t="shared" si="5605"/>
        <v>0</v>
      </c>
      <c r="AU1370" s="88"/>
      <c r="AV1370" s="54">
        <f>_xlfn.XLOOKUP($C1370,[32]PSP!$C:$C,[32]PSP!$AV:$AV)</f>
        <v>0</v>
      </c>
      <c r="AW1370" s="27">
        <f>_xlfn.XLOOKUP($C1370,[32]PSP!$C:$C,[32]PSP!$AW:$AW)</f>
        <v>0.5</v>
      </c>
      <c r="AX1370" s="28">
        <f t="shared" si="5606"/>
        <v>0</v>
      </c>
      <c r="AY1370" s="88"/>
      <c r="AZ1370" s="54">
        <f>_xlfn.XLOOKUP($C1370,[32]PSP!$C:$C,[32]PSP!$AZ:$AZ)</f>
        <v>0</v>
      </c>
      <c r="BA1370" s="27">
        <f>_xlfn.XLOOKUP($C1370,[32]PSP!$C:$C,[32]PSP!$BA:$BA)</f>
        <v>0.5</v>
      </c>
      <c r="BB1370" s="28">
        <f t="shared" si="5607"/>
        <v>0</v>
      </c>
      <c r="BC1370" s="88"/>
      <c r="BD1370" s="54">
        <f>_xlfn.XLOOKUP($C1370,[32]PSP!$C:$C,[32]PSP!$BD:$BD)</f>
        <v>0</v>
      </c>
      <c r="BE1370" s="27">
        <f>_xlfn.XLOOKUP($C1370,[32]PSP!$C:$C,[32]PSP!$BE:$BE)</f>
        <v>0.5</v>
      </c>
      <c r="BF1370" s="28">
        <f t="shared" si="5608"/>
        <v>0</v>
      </c>
      <c r="BG1370" s="88"/>
      <c r="BH1370" s="54">
        <f>_xlfn.XLOOKUP($C1370,[32]PSP!$C:$C,[32]PSP!$BH:$BH)</f>
        <v>0</v>
      </c>
      <c r="BI1370" s="27">
        <f>_xlfn.XLOOKUP($C1370,[32]PSP!$C:$C,[32]PSP!$BI:$BI)</f>
        <v>0.5</v>
      </c>
      <c r="BJ1370" s="28">
        <f t="shared" si="5609"/>
        <v>0</v>
      </c>
      <c r="BK1370" s="88"/>
      <c r="BL1370" s="54">
        <f>_xlfn.XLOOKUP($C1370,[32]PSP!$C:$C,[32]PSP!$BL:$BL)</f>
        <v>0</v>
      </c>
      <c r="BM1370" s="27">
        <f>_xlfn.XLOOKUP($C1370,[32]PSP!$C:$C,[32]PSP!$BM:$BM)</f>
        <v>0.5</v>
      </c>
      <c r="BN1370" s="28">
        <f t="shared" si="5610"/>
        <v>0</v>
      </c>
      <c r="BO1370" s="88"/>
      <c r="BP1370" s="54">
        <f>_xlfn.XLOOKUP($C1370,[32]PSP!$C:$C,[32]PSP!$BP:$BP)</f>
        <v>0</v>
      </c>
      <c r="BQ1370" s="27">
        <f>_xlfn.XLOOKUP($C1370,[32]PSP!$C:$C,[32]PSP!$BQ:$BQ)</f>
        <v>0.5</v>
      </c>
      <c r="BR1370" s="28">
        <f t="shared" si="5611"/>
        <v>0</v>
      </c>
      <c r="BS1370" s="88"/>
      <c r="BT1370" s="54">
        <f>_xlfn.XLOOKUP($C1370,[32]PSP!$C:$C,[32]PSP!$BT:$BT)</f>
        <v>0</v>
      </c>
      <c r="BU1370" s="27">
        <f>_xlfn.XLOOKUP($C1370,[32]PSP!$C:$C,[32]PSP!$BU:$BU)</f>
        <v>0.5</v>
      </c>
      <c r="BV1370" s="28">
        <f t="shared" si="5612"/>
        <v>0</v>
      </c>
      <c r="BW1370" s="88"/>
      <c r="BX1370" s="54">
        <f>_xlfn.XLOOKUP($C1370,[32]PSP!$C:$C,[32]PSP!$BX:$BX)</f>
        <v>0</v>
      </c>
      <c r="BY1370" s="27">
        <f>_xlfn.XLOOKUP($C1370,[32]PSP!$C:$C,[32]PSP!$BY:$BY)</f>
        <v>0.5</v>
      </c>
      <c r="BZ1370" s="28">
        <f t="shared" si="5613"/>
        <v>0</v>
      </c>
      <c r="CA1370" s="88"/>
      <c r="CB1370" s="54">
        <f>_xlfn.XLOOKUP($C1370,[32]PSP!$C:$C,[32]PSP!$CB:$CB)</f>
        <v>0</v>
      </c>
      <c r="CC1370" s="27">
        <f>_xlfn.XLOOKUP($C1370,[32]PSP!$C:$C,[32]PSP!$CC:$CC)</f>
        <v>0.5</v>
      </c>
      <c r="CD1370" s="28">
        <f t="shared" si="5614"/>
        <v>0</v>
      </c>
      <c r="CE1370" s="88"/>
      <c r="CF1370" s="54">
        <f>_xlfn.XLOOKUP($C1370,[32]PSP!$C:$C,[32]PSP!$CF:$CF)</f>
        <v>0</v>
      </c>
      <c r="CG1370" s="27">
        <f>_xlfn.XLOOKUP($C1370,[32]PSP!$C:$C,[32]PSP!$CG:$CG)</f>
        <v>0.5</v>
      </c>
      <c r="CH1370" s="28">
        <f t="shared" si="5615"/>
        <v>0</v>
      </c>
      <c r="CI1370" s="88"/>
      <c r="CJ1370" s="54">
        <f>_xlfn.XLOOKUP($C1370,[32]PSP!$C:$C,[32]PSP!$CJ:$CJ)</f>
        <v>0</v>
      </c>
      <c r="CK1370" s="27">
        <f>_xlfn.XLOOKUP($C1370,[32]PSP!$C:$C,[32]PSP!$CK:$CK)</f>
        <v>0.5</v>
      </c>
      <c r="CL1370" s="28">
        <f t="shared" si="5616"/>
        <v>0</v>
      </c>
      <c r="CM1370" s="88"/>
      <c r="CN1370" s="54">
        <f>_xlfn.XLOOKUP($C1370,[32]PSP!$C:$C,[32]PSP!$CN:$CN)</f>
        <v>0</v>
      </c>
      <c r="CO1370" s="27">
        <f>_xlfn.XLOOKUP($C1370,[32]PSP!$C:$C,[32]PSP!$CO:$CO)</f>
        <v>0.5</v>
      </c>
      <c r="CP1370" s="28">
        <f t="shared" si="5617"/>
        <v>0</v>
      </c>
      <c r="CQ1370" s="88"/>
      <c r="CR1370" s="54">
        <f>_xlfn.XLOOKUP($C1370,[32]PSP!$C:$C,[32]PSP!$CR:$CR)</f>
        <v>0</v>
      </c>
      <c r="CS1370" s="27">
        <f>_xlfn.XLOOKUP($C1370,[32]PSP!$C:$C,[32]PSP!$CS:$CS)</f>
        <v>0.5</v>
      </c>
      <c r="CT1370" s="28">
        <f t="shared" si="5618"/>
        <v>0</v>
      </c>
      <c r="CU1370" s="88"/>
      <c r="CV1370" s="54">
        <f>_xlfn.XLOOKUP($C1370,[32]PSP!$C:$C,[32]PSP!$CV:$CV)</f>
        <v>0</v>
      </c>
      <c r="CW1370" s="27">
        <f>_xlfn.XLOOKUP($C1370,[32]PSP!$C:$C,[32]PSP!$CW:$CW)</f>
        <v>0.5</v>
      </c>
      <c r="CX1370" s="28">
        <f t="shared" si="5619"/>
        <v>0</v>
      </c>
      <c r="CY1370" s="88"/>
      <c r="CZ1370" s="54">
        <f>_xlfn.XLOOKUP($C1370,[32]PSP!$C:$C,[32]PSP!$CZ:$CZ)</f>
        <v>0</v>
      </c>
      <c r="DA1370" s="27">
        <f>_xlfn.XLOOKUP($C1370,[32]PSP!$C:$C,[32]PSP!$DA:$DA)</f>
        <v>0.5</v>
      </c>
      <c r="DB1370" s="28">
        <f t="shared" si="5620"/>
        <v>0</v>
      </c>
      <c r="DC1370" s="88"/>
      <c r="DD1370" s="54">
        <f>_xlfn.XLOOKUP($C1370,[32]PSP!$C:$C,[32]PSP!$DD:$DD)</f>
        <v>0</v>
      </c>
      <c r="DE1370" s="27">
        <f>_xlfn.XLOOKUP($C1370,[32]PSP!$C:$C,[32]PSP!$DE:$DE)</f>
        <v>0.5</v>
      </c>
      <c r="DF1370" s="28">
        <f t="shared" si="5621"/>
        <v>0</v>
      </c>
      <c r="DG1370" s="88"/>
      <c r="DH1370" s="54">
        <f>_xlfn.XLOOKUP($C1370,[32]PSP!$C:$C,[32]PSP!$DH:$DH)</f>
        <v>0</v>
      </c>
      <c r="DI1370" s="27">
        <f>_xlfn.XLOOKUP($C1370,[32]PSP!$C:$C,[32]PSP!$DI:$DI)</f>
        <v>0.5</v>
      </c>
      <c r="DJ1370" s="28">
        <f t="shared" si="5622"/>
        <v>0</v>
      </c>
      <c r="DK1370" s="88"/>
      <c r="DL1370" s="54">
        <f>_xlfn.XLOOKUP($C1370,[32]PSP!$C:$C,[32]PSP!$DL:$DL)</f>
        <v>0</v>
      </c>
      <c r="DM1370" s="27">
        <f>_xlfn.XLOOKUP($C1370,[32]PSP!$C:$C,[32]PSP!$DM:$DM)</f>
        <v>0.5</v>
      </c>
      <c r="DN1370" s="28">
        <f t="shared" si="5623"/>
        <v>0</v>
      </c>
      <c r="DO1370" s="88"/>
      <c r="DP1370" s="54">
        <f>_xlfn.XLOOKUP($C1370,[32]PSP!$C:$C,[32]PSP!$DP:$DP)</f>
        <v>0</v>
      </c>
      <c r="DQ1370" s="27">
        <f>_xlfn.XLOOKUP($C1370,[32]PSP!$C:$C,[32]PSP!$DQ:$DQ)</f>
        <v>0.5</v>
      </c>
      <c r="DR1370" s="28">
        <f t="shared" si="5624"/>
        <v>0</v>
      </c>
      <c r="DS1370" s="88"/>
      <c r="DT1370" s="54">
        <f>_xlfn.XLOOKUP($C1370,[32]PSP!$C:$C,[32]PSP!$DT:$DT)</f>
        <v>0</v>
      </c>
      <c r="DU1370" s="27">
        <f>_xlfn.XLOOKUP($C1370,[32]PSP!$C:$C,[32]PSP!$DU:$DU)</f>
        <v>0.5</v>
      </c>
      <c r="DV1370" s="28">
        <f t="shared" si="5625"/>
        <v>0</v>
      </c>
      <c r="DW1370" s="88"/>
      <c r="DX1370" s="54">
        <f>_xlfn.XLOOKUP($C1370,[32]PSP!$C:$C,[32]PSP!$DX:$DX)</f>
        <v>0</v>
      </c>
      <c r="DY1370" s="27">
        <f>_xlfn.XLOOKUP($C1370,[32]PSP!$C:$C,[32]PSP!$DY:$DY)</f>
        <v>0.5</v>
      </c>
      <c r="DZ1370" s="28">
        <f t="shared" si="5626"/>
        <v>0</v>
      </c>
      <c r="EA1370" s="88"/>
      <c r="EB1370" s="54">
        <f>_xlfn.XLOOKUP($C1370,[32]PSP!$C:$C,[32]PSP!$EB:$EB)</f>
        <v>0</v>
      </c>
      <c r="EC1370" s="27">
        <f>_xlfn.XLOOKUP($C1370,[32]PSP!$C:$C,[32]PSP!$EC:$EC)</f>
        <v>0.5</v>
      </c>
      <c r="ED1370" s="28">
        <f t="shared" si="5627"/>
        <v>0</v>
      </c>
      <c r="EE1370" s="88"/>
      <c r="EF1370" s="54">
        <f>_xlfn.XLOOKUP($C1370,[32]PSP!$C:$C,[32]PSP!$EF:$EF)</f>
        <v>0</v>
      </c>
      <c r="EG1370" s="27">
        <f>_xlfn.XLOOKUP($C1370,[32]PSP!$C:$C,[32]PSP!$EG:$EG)</f>
        <v>0.5</v>
      </c>
      <c r="EH1370" s="28">
        <f t="shared" si="5628"/>
        <v>0</v>
      </c>
      <c r="EI1370" s="88"/>
      <c r="EJ1370" s="54">
        <f>_xlfn.XLOOKUP($C1370,[32]PSP!$C:$C,[32]PSP!$EJ:$EJ)</f>
        <v>0</v>
      </c>
      <c r="EK1370" s="27">
        <f>_xlfn.XLOOKUP($C1370,[32]PSP!$C:$C,[32]PSP!$EK:$EK)</f>
        <v>0.5</v>
      </c>
      <c r="EL1370" s="28">
        <f t="shared" si="5629"/>
        <v>0</v>
      </c>
      <c r="EM1370" s="24"/>
      <c r="ES1370" s="118">
        <f t="shared" si="5595"/>
        <v>1.1767000000000001</v>
      </c>
    </row>
    <row r="1371" spans="3:149" ht="14.25" x14ac:dyDescent="0.25">
      <c r="C1371" s="24" t="s">
        <v>1478</v>
      </c>
      <c r="D1371" s="43">
        <f>_xlfn.XLOOKUP($C1371,[32]PSP!$C:$C,[32]PSP!D:D)</f>
        <v>4413984</v>
      </c>
      <c r="E1371" s="24" t="str">
        <f>_xlfn.XLOOKUP($C1371,[32]PSP!$C:$C,[32]PSP!E:E)</f>
        <v>SICRO SERVIÇO</v>
      </c>
      <c r="F1371" s="25" t="str">
        <f>_xlfn.XLOOKUP($C1371,[32]PSP!$C:$C,[32]PSP!F:F)</f>
        <v>REGULARIZAÇÃO DE BOTA-FORA COM ESPALHAMENTO E COMPACTAÇÃO</v>
      </c>
      <c r="G1371" s="26" t="str">
        <f>_xlfn.XLOOKUP($C1371,[32]PSP!$C:$C,[32]PSP!G:G)</f>
        <v>M³</v>
      </c>
      <c r="H1371" s="53">
        <f>_xlfn.XLOOKUP($C1371,[32]PSP!$C:$C,[32]PSP!$H:$H)</f>
        <v>0</v>
      </c>
      <c r="I1371" s="28">
        <f>_xlfn.XLOOKUP($C1371,[32]PSP!$C:$C,[32]PSP!$I:$I)</f>
        <v>0</v>
      </c>
      <c r="J1371" s="28">
        <f t="shared" si="5596"/>
        <v>0</v>
      </c>
      <c r="K1371" s="1"/>
      <c r="L1371" s="54">
        <f>_xlfn.XLOOKUP($C1371,[32]PSP!$C:$C,[32]PSP!$L:$L)</f>
        <v>0</v>
      </c>
      <c r="M1371" s="27">
        <f>_xlfn.XLOOKUP($C1371,[32]PSP!$C:$C,[32]PSP!$M:$M)</f>
        <v>2.25</v>
      </c>
      <c r="N1371" s="28">
        <f t="shared" si="5597"/>
        <v>0</v>
      </c>
      <c r="O1371" s="1"/>
      <c r="P1371" s="54">
        <f>_xlfn.XLOOKUP($C1371,[32]PSP!$C:$C,[32]PSP!$P:$P)</f>
        <v>0</v>
      </c>
      <c r="Q1371" s="27">
        <f>_xlfn.XLOOKUP($C1371,[32]PSP!$C:$C,[32]PSP!$Q:$Q)</f>
        <v>2.25</v>
      </c>
      <c r="R1371" s="28">
        <f t="shared" si="5598"/>
        <v>0</v>
      </c>
      <c r="S1371" s="1"/>
      <c r="T1371" s="54">
        <f>_xlfn.XLOOKUP($C1371,[32]PSP!$C:$C,[32]PSP!$T:$T)</f>
        <v>0</v>
      </c>
      <c r="U1371" s="27">
        <f>_xlfn.XLOOKUP($C1371,[32]PSP!$C:$C,[32]PSP!$U:$U)</f>
        <v>2.25</v>
      </c>
      <c r="V1371" s="28">
        <f t="shared" si="5599"/>
        <v>0</v>
      </c>
      <c r="W1371" s="1"/>
      <c r="X1371" s="54">
        <f>_xlfn.XLOOKUP($C1371,[32]PSP!$C:$C,[32]PSP!$X:$X)</f>
        <v>0</v>
      </c>
      <c r="Y1371" s="27">
        <f>_xlfn.XLOOKUP($C1371,[32]PSP!$C:$C,[32]PSP!$Y:$Y)</f>
        <v>2.25</v>
      </c>
      <c r="Z1371" s="28">
        <f t="shared" si="5600"/>
        <v>0</v>
      </c>
      <c r="AA1371" s="1"/>
      <c r="AB1371" s="54">
        <f>_xlfn.XLOOKUP($C1371,[32]PSP!$C:$C,[32]PSP!$AB:$AB)</f>
        <v>0</v>
      </c>
      <c r="AC1371" s="27">
        <f>_xlfn.XLOOKUP($C1371,[32]PSP!$C:$C,[32]PSP!$AC:$AC)</f>
        <v>2.25</v>
      </c>
      <c r="AD1371" s="28">
        <f t="shared" si="5601"/>
        <v>0</v>
      </c>
      <c r="AE1371" s="1"/>
      <c r="AF1371" s="54">
        <f>_xlfn.XLOOKUP($C1371,[32]PSP!$C:$C,[32]PSP!$AF:$AF)</f>
        <v>0</v>
      </c>
      <c r="AG1371" s="27">
        <f>_xlfn.XLOOKUP($C1371,[32]PSP!$C:$C,[32]PSP!$AG:$AG)</f>
        <v>2.25</v>
      </c>
      <c r="AH1371" s="28">
        <f t="shared" si="5602"/>
        <v>0</v>
      </c>
      <c r="AI1371" s="1"/>
      <c r="AJ1371" s="54">
        <f>_xlfn.XLOOKUP($C1371,[32]PSP!$C:$C,[32]PSP!$AJ:$AJ)</f>
        <v>0</v>
      </c>
      <c r="AK1371" s="27">
        <f>_xlfn.XLOOKUP($C1371,[32]PSP!$C:$C,[32]PSP!$AK:$AK)</f>
        <v>2.25</v>
      </c>
      <c r="AL1371" s="28">
        <f t="shared" si="5603"/>
        <v>0</v>
      </c>
      <c r="AM1371" s="1"/>
      <c r="AN1371" s="54">
        <f>_xlfn.XLOOKUP($C1371,[32]PSP!$C:$C,[32]PSP!$AN:$AN)</f>
        <v>0</v>
      </c>
      <c r="AO1371" s="27">
        <f>_xlfn.XLOOKUP($C1371,[32]PSP!$C:$C,[32]PSP!$AO:$AO)</f>
        <v>2.25</v>
      </c>
      <c r="AP1371" s="28">
        <f t="shared" si="5604"/>
        <v>0</v>
      </c>
      <c r="AQ1371" s="1"/>
      <c r="AR1371" s="54">
        <f>_xlfn.XLOOKUP($C1371,[32]PSP!$C:$C,[32]PSP!$AR:$AR)</f>
        <v>0</v>
      </c>
      <c r="AS1371" s="27">
        <f>_xlfn.XLOOKUP($C1371,[32]PSP!$C:$C,[32]PSP!$AS:$AS)</f>
        <v>2.25</v>
      </c>
      <c r="AT1371" s="28">
        <f t="shared" si="5605"/>
        <v>0</v>
      </c>
      <c r="AU1371" s="1"/>
      <c r="AV1371" s="54">
        <f>_xlfn.XLOOKUP($C1371,[32]PSP!$C:$C,[32]PSP!$AV:$AV)</f>
        <v>0</v>
      </c>
      <c r="AW1371" s="27">
        <f>_xlfn.XLOOKUP($C1371,[32]PSP!$C:$C,[32]PSP!$AW:$AW)</f>
        <v>2.25</v>
      </c>
      <c r="AX1371" s="28">
        <f t="shared" si="5606"/>
        <v>0</v>
      </c>
      <c r="AY1371" s="1"/>
      <c r="AZ1371" s="54">
        <f>_xlfn.XLOOKUP($C1371,[32]PSP!$C:$C,[32]PSP!$AZ:$AZ)</f>
        <v>0</v>
      </c>
      <c r="BA1371" s="27">
        <f>_xlfn.XLOOKUP($C1371,[32]PSP!$C:$C,[32]PSP!$BA:$BA)</f>
        <v>2.25</v>
      </c>
      <c r="BB1371" s="28">
        <f t="shared" si="5607"/>
        <v>0</v>
      </c>
      <c r="BC1371" s="1"/>
      <c r="BD1371" s="54">
        <f>_xlfn.XLOOKUP($C1371,[32]PSP!$C:$C,[32]PSP!$BD:$BD)</f>
        <v>0</v>
      </c>
      <c r="BE1371" s="27">
        <f>_xlfn.XLOOKUP($C1371,[32]PSP!$C:$C,[32]PSP!$BE:$BE)</f>
        <v>2.25</v>
      </c>
      <c r="BF1371" s="28">
        <f t="shared" si="5608"/>
        <v>0</v>
      </c>
      <c r="BG1371" s="1"/>
      <c r="BH1371" s="54">
        <f>_xlfn.XLOOKUP($C1371,[32]PSP!$C:$C,[32]PSP!$BH:$BH)</f>
        <v>0</v>
      </c>
      <c r="BI1371" s="27">
        <f>_xlfn.XLOOKUP($C1371,[32]PSP!$C:$C,[32]PSP!$BI:$BI)</f>
        <v>2.25</v>
      </c>
      <c r="BJ1371" s="28">
        <f t="shared" si="5609"/>
        <v>0</v>
      </c>
      <c r="BK1371" s="1"/>
      <c r="BL1371" s="54">
        <f>_xlfn.XLOOKUP($C1371,[32]PSP!$C:$C,[32]PSP!$BL:$BL)</f>
        <v>0</v>
      </c>
      <c r="BM1371" s="27">
        <f>_xlfn.XLOOKUP($C1371,[32]PSP!$C:$C,[32]PSP!$BM:$BM)</f>
        <v>2.25</v>
      </c>
      <c r="BN1371" s="28">
        <f t="shared" si="5610"/>
        <v>0</v>
      </c>
      <c r="BO1371" s="1"/>
      <c r="BP1371" s="54">
        <f>_xlfn.XLOOKUP($C1371,[32]PSP!$C:$C,[32]PSP!$BP:$BP)</f>
        <v>0</v>
      </c>
      <c r="BQ1371" s="27">
        <f>_xlfn.XLOOKUP($C1371,[32]PSP!$C:$C,[32]PSP!$BQ:$BQ)</f>
        <v>2.25</v>
      </c>
      <c r="BR1371" s="28">
        <f t="shared" si="5611"/>
        <v>0</v>
      </c>
      <c r="BS1371" s="1"/>
      <c r="BT1371" s="54">
        <f>_xlfn.XLOOKUP($C1371,[32]PSP!$C:$C,[32]PSP!$BT:$BT)</f>
        <v>0</v>
      </c>
      <c r="BU1371" s="27">
        <f>_xlfn.XLOOKUP($C1371,[32]PSP!$C:$C,[32]PSP!$BU:$BU)</f>
        <v>2.25</v>
      </c>
      <c r="BV1371" s="28">
        <f t="shared" si="5612"/>
        <v>0</v>
      </c>
      <c r="BW1371" s="1"/>
      <c r="BX1371" s="54">
        <f>_xlfn.XLOOKUP($C1371,[32]PSP!$C:$C,[32]PSP!$BX:$BX)</f>
        <v>0</v>
      </c>
      <c r="BY1371" s="27">
        <f>_xlfn.XLOOKUP($C1371,[32]PSP!$C:$C,[32]PSP!$BY:$BY)</f>
        <v>2.25</v>
      </c>
      <c r="BZ1371" s="28">
        <f t="shared" si="5613"/>
        <v>0</v>
      </c>
      <c r="CA1371" s="1"/>
      <c r="CB1371" s="54">
        <f>_xlfn.XLOOKUP($C1371,[32]PSP!$C:$C,[32]PSP!$CB:$CB)</f>
        <v>0</v>
      </c>
      <c r="CC1371" s="27">
        <f>_xlfn.XLOOKUP($C1371,[32]PSP!$C:$C,[32]PSP!$CC:$CC)</f>
        <v>2.25</v>
      </c>
      <c r="CD1371" s="28">
        <f t="shared" si="5614"/>
        <v>0</v>
      </c>
      <c r="CE1371" s="1"/>
      <c r="CF1371" s="54">
        <f>_xlfn.XLOOKUP($C1371,[32]PSP!$C:$C,[32]PSP!$CF:$CF)</f>
        <v>0</v>
      </c>
      <c r="CG1371" s="27">
        <f>_xlfn.XLOOKUP($C1371,[32]PSP!$C:$C,[32]PSP!$CG:$CG)</f>
        <v>2.25</v>
      </c>
      <c r="CH1371" s="28">
        <f t="shared" si="5615"/>
        <v>0</v>
      </c>
      <c r="CI1371" s="1"/>
      <c r="CJ1371" s="54">
        <f>_xlfn.XLOOKUP($C1371,[32]PSP!$C:$C,[32]PSP!$CJ:$CJ)</f>
        <v>0</v>
      </c>
      <c r="CK1371" s="27">
        <f>_xlfn.XLOOKUP($C1371,[32]PSP!$C:$C,[32]PSP!$CK:$CK)</f>
        <v>2.25</v>
      </c>
      <c r="CL1371" s="28">
        <f t="shared" si="5616"/>
        <v>0</v>
      </c>
      <c r="CM1371" s="1"/>
      <c r="CN1371" s="54">
        <f>_xlfn.XLOOKUP($C1371,[32]PSP!$C:$C,[32]PSP!$CN:$CN)</f>
        <v>0</v>
      </c>
      <c r="CO1371" s="27">
        <f>_xlfn.XLOOKUP($C1371,[32]PSP!$C:$C,[32]PSP!$CO:$CO)</f>
        <v>2.25</v>
      </c>
      <c r="CP1371" s="28">
        <f t="shared" si="5617"/>
        <v>0</v>
      </c>
      <c r="CQ1371" s="1"/>
      <c r="CR1371" s="54">
        <f>_xlfn.XLOOKUP($C1371,[32]PSP!$C:$C,[32]PSP!$CR:$CR)</f>
        <v>0</v>
      </c>
      <c r="CS1371" s="27">
        <f>_xlfn.XLOOKUP($C1371,[32]PSP!$C:$C,[32]PSP!$CS:$CS)</f>
        <v>2.25</v>
      </c>
      <c r="CT1371" s="28">
        <f t="shared" si="5618"/>
        <v>0</v>
      </c>
      <c r="CU1371" s="1"/>
      <c r="CV1371" s="54">
        <f>_xlfn.XLOOKUP($C1371,[32]PSP!$C:$C,[32]PSP!$CV:$CV)</f>
        <v>0</v>
      </c>
      <c r="CW1371" s="27">
        <f>_xlfn.XLOOKUP($C1371,[32]PSP!$C:$C,[32]PSP!$CW:$CW)</f>
        <v>2.25</v>
      </c>
      <c r="CX1371" s="28">
        <f t="shared" si="5619"/>
        <v>0</v>
      </c>
      <c r="CY1371" s="1"/>
      <c r="CZ1371" s="54">
        <f>_xlfn.XLOOKUP($C1371,[32]PSP!$C:$C,[32]PSP!$CZ:$CZ)</f>
        <v>0</v>
      </c>
      <c r="DA1371" s="27">
        <f>_xlfn.XLOOKUP($C1371,[32]PSP!$C:$C,[32]PSP!$DA:$DA)</f>
        <v>2.25</v>
      </c>
      <c r="DB1371" s="28">
        <f t="shared" si="5620"/>
        <v>0</v>
      </c>
      <c r="DC1371" s="1"/>
      <c r="DD1371" s="54">
        <f>_xlfn.XLOOKUP($C1371,[32]PSP!$C:$C,[32]PSP!$DD:$DD)</f>
        <v>0</v>
      </c>
      <c r="DE1371" s="27">
        <f>_xlfn.XLOOKUP($C1371,[32]PSP!$C:$C,[32]PSP!$DE:$DE)</f>
        <v>2.25</v>
      </c>
      <c r="DF1371" s="28">
        <f t="shared" si="5621"/>
        <v>0</v>
      </c>
      <c r="DG1371" s="1"/>
      <c r="DH1371" s="54">
        <f>_xlfn.XLOOKUP($C1371,[32]PSP!$C:$C,[32]PSP!$DH:$DH)</f>
        <v>0</v>
      </c>
      <c r="DI1371" s="27">
        <f>_xlfn.XLOOKUP($C1371,[32]PSP!$C:$C,[32]PSP!$DI:$DI)</f>
        <v>2.25</v>
      </c>
      <c r="DJ1371" s="28">
        <f t="shared" si="5622"/>
        <v>0</v>
      </c>
      <c r="DK1371" s="1"/>
      <c r="DL1371" s="54">
        <f>_xlfn.XLOOKUP($C1371,[32]PSP!$C:$C,[32]PSP!$DL:$DL)</f>
        <v>0</v>
      </c>
      <c r="DM1371" s="27">
        <f>_xlfn.XLOOKUP($C1371,[32]PSP!$C:$C,[32]PSP!$DM:$DM)</f>
        <v>2.25</v>
      </c>
      <c r="DN1371" s="28">
        <f t="shared" si="5623"/>
        <v>0</v>
      </c>
      <c r="DO1371" s="1"/>
      <c r="DP1371" s="54">
        <f>_xlfn.XLOOKUP($C1371,[32]PSP!$C:$C,[32]PSP!$DP:$DP)</f>
        <v>0</v>
      </c>
      <c r="DQ1371" s="27">
        <f>_xlfn.XLOOKUP($C1371,[32]PSP!$C:$C,[32]PSP!$DQ:$DQ)</f>
        <v>2.25</v>
      </c>
      <c r="DR1371" s="28">
        <f t="shared" si="5624"/>
        <v>0</v>
      </c>
      <c r="DS1371" s="1"/>
      <c r="DT1371" s="54">
        <f>_xlfn.XLOOKUP($C1371,[32]PSP!$C:$C,[32]PSP!$DT:$DT)</f>
        <v>0</v>
      </c>
      <c r="DU1371" s="27">
        <f>_xlfn.XLOOKUP($C1371,[32]PSP!$C:$C,[32]PSP!$DU:$DU)</f>
        <v>2.25</v>
      </c>
      <c r="DV1371" s="28">
        <f t="shared" si="5625"/>
        <v>0</v>
      </c>
      <c r="DW1371" s="1"/>
      <c r="DX1371" s="54">
        <f>_xlfn.XLOOKUP($C1371,[32]PSP!$C:$C,[32]PSP!$DX:$DX)</f>
        <v>0</v>
      </c>
      <c r="DY1371" s="27">
        <f>_xlfn.XLOOKUP($C1371,[32]PSP!$C:$C,[32]PSP!$DY:$DY)</f>
        <v>2.25</v>
      </c>
      <c r="DZ1371" s="28">
        <f t="shared" si="5626"/>
        <v>0</v>
      </c>
      <c r="EA1371" s="1"/>
      <c r="EB1371" s="54">
        <f>_xlfn.XLOOKUP($C1371,[32]PSP!$C:$C,[32]PSP!$EB:$EB)</f>
        <v>0</v>
      </c>
      <c r="EC1371" s="27">
        <f>_xlfn.XLOOKUP($C1371,[32]PSP!$C:$C,[32]PSP!$EC:$EC)</f>
        <v>2.25</v>
      </c>
      <c r="ED1371" s="28">
        <f t="shared" si="5627"/>
        <v>0</v>
      </c>
      <c r="EE1371" s="1"/>
      <c r="EF1371" s="54">
        <f>_xlfn.XLOOKUP($C1371,[32]PSP!$C:$C,[32]PSP!$EF:$EF)</f>
        <v>0</v>
      </c>
      <c r="EG1371" s="27">
        <f>_xlfn.XLOOKUP($C1371,[32]PSP!$C:$C,[32]PSP!$EG:$EG)</f>
        <v>2.25</v>
      </c>
      <c r="EH1371" s="28">
        <f t="shared" si="5628"/>
        <v>0</v>
      </c>
      <c r="EI1371" s="1"/>
      <c r="EJ1371" s="54">
        <f>_xlfn.XLOOKUP($C1371,[32]PSP!$C:$C,[32]PSP!$EJ:$EJ)</f>
        <v>0</v>
      </c>
      <c r="EK1371" s="27">
        <f>_xlfn.XLOOKUP($C1371,[32]PSP!$C:$C,[32]PSP!$EK:$EK)</f>
        <v>2.25</v>
      </c>
      <c r="EL1371" s="28">
        <f t="shared" si="5629"/>
        <v>0</v>
      </c>
      <c r="EM1371" s="24"/>
      <c r="ES1371" s="118">
        <f t="shared" si="5595"/>
        <v>1.1767000000000001</v>
      </c>
    </row>
    <row r="1372" spans="3:149" ht="14.25" x14ac:dyDescent="0.25">
      <c r="C1372" s="111" t="s">
        <v>1479</v>
      </c>
      <c r="D1372" s="112"/>
      <c r="E1372" s="111"/>
      <c r="F1372" s="113" t="str">
        <f>_xlfn.XLOOKUP($C1372,[32]PSP!$C:$C,[32]PSP!F:F)</f>
        <v>ATERRO</v>
      </c>
      <c r="G1372" s="114"/>
      <c r="H1372" s="114"/>
      <c r="I1372" s="115"/>
      <c r="J1372" s="115"/>
      <c r="K1372" s="1"/>
      <c r="L1372" s="68"/>
      <c r="M1372" s="69"/>
      <c r="N1372" s="67"/>
      <c r="O1372" s="1"/>
      <c r="P1372" s="68"/>
      <c r="Q1372" s="69"/>
      <c r="R1372" s="67"/>
      <c r="S1372" s="1"/>
      <c r="T1372" s="68"/>
      <c r="U1372" s="69"/>
      <c r="V1372" s="67"/>
      <c r="W1372" s="1"/>
      <c r="X1372" s="68"/>
      <c r="Y1372" s="69"/>
      <c r="Z1372" s="67"/>
      <c r="AA1372" s="1"/>
      <c r="AB1372" s="68"/>
      <c r="AC1372" s="69"/>
      <c r="AD1372" s="67"/>
      <c r="AE1372" s="1"/>
      <c r="AF1372" s="68"/>
      <c r="AG1372" s="69"/>
      <c r="AH1372" s="67"/>
      <c r="AI1372" s="1"/>
      <c r="AJ1372" s="68"/>
      <c r="AK1372" s="69"/>
      <c r="AL1372" s="67"/>
      <c r="AM1372" s="1"/>
      <c r="AN1372" s="68"/>
      <c r="AO1372" s="69"/>
      <c r="AP1372" s="67"/>
      <c r="AQ1372" s="1"/>
      <c r="AR1372" s="68"/>
      <c r="AS1372" s="69"/>
      <c r="AT1372" s="67"/>
      <c r="AU1372" s="1"/>
      <c r="AV1372" s="68"/>
      <c r="AW1372" s="69"/>
      <c r="AX1372" s="67"/>
      <c r="AY1372" s="1"/>
      <c r="AZ1372" s="68"/>
      <c r="BA1372" s="69"/>
      <c r="BB1372" s="67"/>
      <c r="BC1372" s="1"/>
      <c r="BD1372" s="68"/>
      <c r="BE1372" s="69"/>
      <c r="BF1372" s="67"/>
      <c r="BG1372" s="1"/>
      <c r="BH1372" s="68"/>
      <c r="BI1372" s="69"/>
      <c r="BJ1372" s="67"/>
      <c r="BK1372" s="1"/>
      <c r="BL1372" s="68"/>
      <c r="BM1372" s="69"/>
      <c r="BN1372" s="67"/>
      <c r="BO1372" s="1"/>
      <c r="BP1372" s="68"/>
      <c r="BQ1372" s="69"/>
      <c r="BR1372" s="67"/>
      <c r="BS1372" s="1"/>
      <c r="BT1372" s="68"/>
      <c r="BU1372" s="69"/>
      <c r="BV1372" s="67"/>
      <c r="BW1372" s="1"/>
      <c r="BX1372" s="68"/>
      <c r="BY1372" s="69"/>
      <c r="BZ1372" s="67"/>
      <c r="CA1372" s="1"/>
      <c r="CB1372" s="68"/>
      <c r="CC1372" s="69"/>
      <c r="CD1372" s="67"/>
      <c r="CE1372" s="1"/>
      <c r="CF1372" s="68"/>
      <c r="CG1372" s="69"/>
      <c r="CH1372" s="67"/>
      <c r="CI1372" s="1"/>
      <c r="CJ1372" s="68"/>
      <c r="CK1372" s="69"/>
      <c r="CL1372" s="67"/>
      <c r="CM1372" s="1"/>
      <c r="CN1372" s="68"/>
      <c r="CO1372" s="69"/>
      <c r="CP1372" s="67"/>
      <c r="CQ1372" s="1"/>
      <c r="CR1372" s="68"/>
      <c r="CS1372" s="69"/>
      <c r="CT1372" s="67"/>
      <c r="CU1372" s="1"/>
      <c r="CV1372" s="68"/>
      <c r="CW1372" s="69"/>
      <c r="CX1372" s="67"/>
      <c r="CY1372" s="1"/>
      <c r="CZ1372" s="68"/>
      <c r="DA1372" s="69"/>
      <c r="DB1372" s="67"/>
      <c r="DC1372" s="1"/>
      <c r="DD1372" s="68"/>
      <c r="DE1372" s="69"/>
      <c r="DF1372" s="67"/>
      <c r="DG1372" s="1"/>
      <c r="DH1372" s="68"/>
      <c r="DI1372" s="69"/>
      <c r="DJ1372" s="67"/>
      <c r="DK1372" s="1"/>
      <c r="DL1372" s="68"/>
      <c r="DM1372" s="69"/>
      <c r="DN1372" s="67"/>
      <c r="DO1372" s="1"/>
      <c r="DP1372" s="68"/>
      <c r="DQ1372" s="69"/>
      <c r="DR1372" s="67"/>
      <c r="DS1372" s="1"/>
      <c r="DT1372" s="68"/>
      <c r="DU1372" s="69"/>
      <c r="DV1372" s="67"/>
      <c r="DW1372" s="1"/>
      <c r="DX1372" s="68"/>
      <c r="DY1372" s="69"/>
      <c r="DZ1372" s="67"/>
      <c r="EA1372" s="1"/>
      <c r="EB1372" s="68"/>
      <c r="EC1372" s="69"/>
      <c r="ED1372" s="67"/>
      <c r="EE1372" s="1"/>
      <c r="EF1372" s="68"/>
      <c r="EG1372" s="69"/>
      <c r="EH1372" s="67"/>
      <c r="EI1372" s="1"/>
      <c r="EJ1372" s="68"/>
      <c r="EK1372" s="69"/>
      <c r="EL1372" s="67"/>
      <c r="EM1372" s="111"/>
      <c r="ES1372" s="118">
        <f t="shared" si="5595"/>
        <v>1.1767000000000001</v>
      </c>
    </row>
    <row r="1373" spans="3:149" ht="14.25" x14ac:dyDescent="0.25">
      <c r="C1373" s="24" t="s">
        <v>1480</v>
      </c>
      <c r="D1373" s="43">
        <f>_xlfn.XLOOKUP($C1373,[32]PSP!$C:$C,[32]PSP!D:D)</f>
        <v>5502978</v>
      </c>
      <c r="E1373" s="24" t="str">
        <f>_xlfn.XLOOKUP($C1373,[32]PSP!$C:$C,[32]PSP!E:E)</f>
        <v>SICRO SERVIÇO</v>
      </c>
      <c r="F1373" s="25" t="str">
        <f>_xlfn.XLOOKUP($C1373,[32]PSP!$C:$C,[32]PSP!F:F)</f>
        <v>COMPACTAÇÃO DE ATERROS A 100% DO PROCTOR NORMAL</v>
      </c>
      <c r="G1373" s="26" t="str">
        <f>_xlfn.XLOOKUP($C1373,[32]PSP!$C:$C,[32]PSP!G:G)</f>
        <v>M³</v>
      </c>
      <c r="H1373" s="53">
        <f>_xlfn.XLOOKUP($C1373,[32]PSP!$C:$C,[32]PSP!$H:$H)</f>
        <v>0</v>
      </c>
      <c r="I1373" s="28">
        <f>_xlfn.XLOOKUP($C1373,[32]PSP!$C:$C,[32]PSP!$I:$I)</f>
        <v>0</v>
      </c>
      <c r="J1373" s="28">
        <f t="shared" ref="J1373:J1375" si="5630">IF(LEFT(D1373,6)="COT.IS",I1373,I1373*(1+$J$7))</f>
        <v>0</v>
      </c>
      <c r="K1373" s="88"/>
      <c r="L1373" s="54">
        <f>_xlfn.XLOOKUP($C1373,[32]PSP!$C:$C,[32]PSP!$L:$L)</f>
        <v>0</v>
      </c>
      <c r="M1373" s="27">
        <f>_xlfn.XLOOKUP($C1373,[32]PSP!$C:$C,[32]PSP!$M:$M)</f>
        <v>3.03</v>
      </c>
      <c r="N1373" s="28">
        <f t="shared" ref="N1373:N1375" si="5631">TRUNC(M1373*L1373,2)</f>
        <v>0</v>
      </c>
      <c r="O1373" s="88"/>
      <c r="P1373" s="54">
        <f>_xlfn.XLOOKUP($C1373,[32]PSP!$C:$C,[32]PSP!$P:$P)</f>
        <v>0</v>
      </c>
      <c r="Q1373" s="27">
        <f>_xlfn.XLOOKUP($C1373,[32]PSP!$C:$C,[32]PSP!$Q:$Q)</f>
        <v>3.03</v>
      </c>
      <c r="R1373" s="28">
        <f t="shared" ref="R1373:R1375" si="5632">TRUNC(Q1373*P1373,2)</f>
        <v>0</v>
      </c>
      <c r="S1373" s="88"/>
      <c r="T1373" s="54">
        <f>_xlfn.XLOOKUP($C1373,[32]PSP!$C:$C,[32]PSP!$T:$T)</f>
        <v>0</v>
      </c>
      <c r="U1373" s="27">
        <f>_xlfn.XLOOKUP($C1373,[32]PSP!$C:$C,[32]PSP!$U:$U)</f>
        <v>3.03</v>
      </c>
      <c r="V1373" s="28">
        <f t="shared" ref="V1373:V1375" si="5633">TRUNC(U1373*T1373,2)</f>
        <v>0</v>
      </c>
      <c r="W1373" s="88"/>
      <c r="X1373" s="54">
        <f>_xlfn.XLOOKUP($C1373,[32]PSP!$C:$C,[32]PSP!$X:$X)</f>
        <v>0</v>
      </c>
      <c r="Y1373" s="27">
        <f>_xlfn.XLOOKUP($C1373,[32]PSP!$C:$C,[32]PSP!$Y:$Y)</f>
        <v>3.03</v>
      </c>
      <c r="Z1373" s="28">
        <f t="shared" ref="Z1373:Z1375" si="5634">TRUNC(Y1373*X1373,2)</f>
        <v>0</v>
      </c>
      <c r="AA1373" s="88"/>
      <c r="AB1373" s="54">
        <f>_xlfn.XLOOKUP($C1373,[32]PSP!$C:$C,[32]PSP!$AB:$AB)</f>
        <v>0</v>
      </c>
      <c r="AC1373" s="27">
        <f>_xlfn.XLOOKUP($C1373,[32]PSP!$C:$C,[32]PSP!$AC:$AC)</f>
        <v>3.03</v>
      </c>
      <c r="AD1373" s="28">
        <f t="shared" ref="AD1373:AD1375" si="5635">TRUNC(AC1373*AB1373,2)</f>
        <v>0</v>
      </c>
      <c r="AE1373" s="88"/>
      <c r="AF1373" s="54">
        <f>_xlfn.XLOOKUP($C1373,[32]PSP!$C:$C,[32]PSP!$AF:$AF)</f>
        <v>0</v>
      </c>
      <c r="AG1373" s="27">
        <f>_xlfn.XLOOKUP($C1373,[32]PSP!$C:$C,[32]PSP!$AG:$AG)</f>
        <v>3.03</v>
      </c>
      <c r="AH1373" s="28">
        <f t="shared" ref="AH1373:AH1375" si="5636">TRUNC(AG1373*AF1373,2)</f>
        <v>0</v>
      </c>
      <c r="AI1373" s="88"/>
      <c r="AJ1373" s="54">
        <f>_xlfn.XLOOKUP($C1373,[32]PSP!$C:$C,[32]PSP!$AJ:$AJ)</f>
        <v>0</v>
      </c>
      <c r="AK1373" s="27">
        <f>_xlfn.XLOOKUP($C1373,[32]PSP!$C:$C,[32]PSP!$AK:$AK)</f>
        <v>3.03</v>
      </c>
      <c r="AL1373" s="28">
        <f t="shared" ref="AL1373:AL1375" si="5637">TRUNC(AK1373*AJ1373,2)</f>
        <v>0</v>
      </c>
      <c r="AM1373" s="88"/>
      <c r="AN1373" s="54">
        <f>_xlfn.XLOOKUP($C1373,[32]PSP!$C:$C,[32]PSP!$AN:$AN)</f>
        <v>0</v>
      </c>
      <c r="AO1373" s="27">
        <f>_xlfn.XLOOKUP($C1373,[32]PSP!$C:$C,[32]PSP!$AO:$AO)</f>
        <v>3.03</v>
      </c>
      <c r="AP1373" s="28">
        <f t="shared" ref="AP1373:AP1375" si="5638">TRUNC(AO1373*AN1373,2)</f>
        <v>0</v>
      </c>
      <c r="AQ1373" s="88"/>
      <c r="AR1373" s="54">
        <f>_xlfn.XLOOKUP($C1373,[32]PSP!$C:$C,[32]PSP!$AR:$AR)</f>
        <v>0</v>
      </c>
      <c r="AS1373" s="27">
        <f>_xlfn.XLOOKUP($C1373,[32]PSP!$C:$C,[32]PSP!$AS:$AS)</f>
        <v>3.03</v>
      </c>
      <c r="AT1373" s="28">
        <f t="shared" ref="AT1373:AT1375" si="5639">TRUNC(AS1373*AR1373,2)</f>
        <v>0</v>
      </c>
      <c r="AU1373" s="88"/>
      <c r="AV1373" s="54">
        <f>_xlfn.XLOOKUP($C1373,[32]PSP!$C:$C,[32]PSP!$AV:$AV)</f>
        <v>0</v>
      </c>
      <c r="AW1373" s="27">
        <f>_xlfn.XLOOKUP($C1373,[32]PSP!$C:$C,[32]PSP!$AW:$AW)</f>
        <v>3.03</v>
      </c>
      <c r="AX1373" s="28">
        <f t="shared" ref="AX1373:AX1375" si="5640">TRUNC(AW1373*AV1373,2)</f>
        <v>0</v>
      </c>
      <c r="AY1373" s="88"/>
      <c r="AZ1373" s="54">
        <f>_xlfn.XLOOKUP($C1373,[32]PSP!$C:$C,[32]PSP!$AZ:$AZ)</f>
        <v>0</v>
      </c>
      <c r="BA1373" s="27">
        <f>_xlfn.XLOOKUP($C1373,[32]PSP!$C:$C,[32]PSP!$BA:$BA)</f>
        <v>3.03</v>
      </c>
      <c r="BB1373" s="28">
        <f t="shared" ref="BB1373:BB1375" si="5641">TRUNC(BA1373*AZ1373,2)</f>
        <v>0</v>
      </c>
      <c r="BC1373" s="88"/>
      <c r="BD1373" s="54">
        <f>_xlfn.XLOOKUP($C1373,[32]PSP!$C:$C,[32]PSP!$BD:$BD)</f>
        <v>0</v>
      </c>
      <c r="BE1373" s="27">
        <f>_xlfn.XLOOKUP($C1373,[32]PSP!$C:$C,[32]PSP!$BE:$BE)</f>
        <v>3.03</v>
      </c>
      <c r="BF1373" s="28">
        <f t="shared" ref="BF1373:BF1375" si="5642">TRUNC(BE1373*BD1373,2)</f>
        <v>0</v>
      </c>
      <c r="BG1373" s="88"/>
      <c r="BH1373" s="54">
        <f>_xlfn.XLOOKUP($C1373,[32]PSP!$C:$C,[32]PSP!$BH:$BH)</f>
        <v>0</v>
      </c>
      <c r="BI1373" s="27">
        <f>_xlfn.XLOOKUP($C1373,[32]PSP!$C:$C,[32]PSP!$BI:$BI)</f>
        <v>3.03</v>
      </c>
      <c r="BJ1373" s="28">
        <f t="shared" ref="BJ1373:BJ1375" si="5643">TRUNC(BI1373*BH1373,2)</f>
        <v>0</v>
      </c>
      <c r="BK1373" s="88"/>
      <c r="BL1373" s="54">
        <f>_xlfn.XLOOKUP($C1373,[32]PSP!$C:$C,[32]PSP!$BL:$BL)</f>
        <v>0</v>
      </c>
      <c r="BM1373" s="27">
        <f>_xlfn.XLOOKUP($C1373,[32]PSP!$C:$C,[32]PSP!$BM:$BM)</f>
        <v>3.03</v>
      </c>
      <c r="BN1373" s="28">
        <f t="shared" ref="BN1373:BN1375" si="5644">TRUNC(BM1373*BL1373,2)</f>
        <v>0</v>
      </c>
      <c r="BO1373" s="88"/>
      <c r="BP1373" s="54">
        <f>_xlfn.XLOOKUP($C1373,[32]PSP!$C:$C,[32]PSP!$BP:$BP)</f>
        <v>0</v>
      </c>
      <c r="BQ1373" s="27">
        <f>_xlfn.XLOOKUP($C1373,[32]PSP!$C:$C,[32]PSP!$BQ:$BQ)</f>
        <v>3.03</v>
      </c>
      <c r="BR1373" s="28">
        <f t="shared" ref="BR1373:BR1375" si="5645">TRUNC(BQ1373*BP1373,2)</f>
        <v>0</v>
      </c>
      <c r="BS1373" s="88"/>
      <c r="BT1373" s="54">
        <f>_xlfn.XLOOKUP($C1373,[32]PSP!$C:$C,[32]PSP!$BT:$BT)</f>
        <v>0</v>
      </c>
      <c r="BU1373" s="27">
        <f>_xlfn.XLOOKUP($C1373,[32]PSP!$C:$C,[32]PSP!$BU:$BU)</f>
        <v>3.03</v>
      </c>
      <c r="BV1373" s="28">
        <f t="shared" ref="BV1373:BV1375" si="5646">TRUNC(BU1373*BT1373,2)</f>
        <v>0</v>
      </c>
      <c r="BW1373" s="88"/>
      <c r="BX1373" s="54">
        <f>_xlfn.XLOOKUP($C1373,[32]PSP!$C:$C,[32]PSP!$BX:$BX)</f>
        <v>0</v>
      </c>
      <c r="BY1373" s="27">
        <f>_xlfn.XLOOKUP($C1373,[32]PSP!$C:$C,[32]PSP!$BY:$BY)</f>
        <v>3.03</v>
      </c>
      <c r="BZ1373" s="28">
        <f t="shared" ref="BZ1373:BZ1375" si="5647">TRUNC(BY1373*BX1373,2)</f>
        <v>0</v>
      </c>
      <c r="CA1373" s="88"/>
      <c r="CB1373" s="54">
        <f>_xlfn.XLOOKUP($C1373,[32]PSP!$C:$C,[32]PSP!$CB:$CB)</f>
        <v>0</v>
      </c>
      <c r="CC1373" s="27">
        <f>_xlfn.XLOOKUP($C1373,[32]PSP!$C:$C,[32]PSP!$CC:$CC)</f>
        <v>3.03</v>
      </c>
      <c r="CD1373" s="28">
        <f t="shared" ref="CD1373:CD1375" si="5648">TRUNC(CC1373*CB1373,2)</f>
        <v>0</v>
      </c>
      <c r="CE1373" s="88"/>
      <c r="CF1373" s="54">
        <f>_xlfn.XLOOKUP($C1373,[32]PSP!$C:$C,[32]PSP!$CF:$CF)</f>
        <v>0</v>
      </c>
      <c r="CG1373" s="27">
        <f>_xlfn.XLOOKUP($C1373,[32]PSP!$C:$C,[32]PSP!$CG:$CG)</f>
        <v>3.03</v>
      </c>
      <c r="CH1373" s="28">
        <f t="shared" ref="CH1373:CH1375" si="5649">TRUNC(CG1373*CF1373,2)</f>
        <v>0</v>
      </c>
      <c r="CI1373" s="88"/>
      <c r="CJ1373" s="54">
        <f>_xlfn.XLOOKUP($C1373,[32]PSP!$C:$C,[32]PSP!$CJ:$CJ)</f>
        <v>0</v>
      </c>
      <c r="CK1373" s="27">
        <f>_xlfn.XLOOKUP($C1373,[32]PSP!$C:$C,[32]PSP!$CK:$CK)</f>
        <v>3.03</v>
      </c>
      <c r="CL1373" s="28">
        <f t="shared" ref="CL1373:CL1375" si="5650">TRUNC(CK1373*CJ1373,2)</f>
        <v>0</v>
      </c>
      <c r="CM1373" s="88"/>
      <c r="CN1373" s="54">
        <f>_xlfn.XLOOKUP($C1373,[32]PSP!$C:$C,[32]PSP!$CN:$CN)</f>
        <v>0</v>
      </c>
      <c r="CO1373" s="27">
        <f>_xlfn.XLOOKUP($C1373,[32]PSP!$C:$C,[32]PSP!$CO:$CO)</f>
        <v>3.03</v>
      </c>
      <c r="CP1373" s="28">
        <f t="shared" ref="CP1373:CP1375" si="5651">TRUNC(CO1373*CN1373,2)</f>
        <v>0</v>
      </c>
      <c r="CQ1373" s="88"/>
      <c r="CR1373" s="54">
        <f>_xlfn.XLOOKUP($C1373,[32]PSP!$C:$C,[32]PSP!$CR:$CR)</f>
        <v>0</v>
      </c>
      <c r="CS1373" s="27">
        <f>_xlfn.XLOOKUP($C1373,[32]PSP!$C:$C,[32]PSP!$CS:$CS)</f>
        <v>3.03</v>
      </c>
      <c r="CT1373" s="28">
        <f t="shared" ref="CT1373:CT1375" si="5652">TRUNC(CS1373*CR1373,2)</f>
        <v>0</v>
      </c>
      <c r="CU1373" s="88"/>
      <c r="CV1373" s="54">
        <f>_xlfn.XLOOKUP($C1373,[32]PSP!$C:$C,[32]PSP!$CV:$CV)</f>
        <v>0</v>
      </c>
      <c r="CW1373" s="27">
        <f>_xlfn.XLOOKUP($C1373,[32]PSP!$C:$C,[32]PSP!$CW:$CW)</f>
        <v>3.03</v>
      </c>
      <c r="CX1373" s="28">
        <f t="shared" ref="CX1373:CX1375" si="5653">TRUNC(CW1373*CV1373,2)</f>
        <v>0</v>
      </c>
      <c r="CY1373" s="88"/>
      <c r="CZ1373" s="54">
        <f>_xlfn.XLOOKUP($C1373,[32]PSP!$C:$C,[32]PSP!$CZ:$CZ)</f>
        <v>0</v>
      </c>
      <c r="DA1373" s="27">
        <f>_xlfn.XLOOKUP($C1373,[32]PSP!$C:$C,[32]PSP!$DA:$DA)</f>
        <v>3.03</v>
      </c>
      <c r="DB1373" s="28">
        <f t="shared" ref="DB1373:DB1375" si="5654">TRUNC(DA1373*CZ1373,2)</f>
        <v>0</v>
      </c>
      <c r="DC1373" s="88"/>
      <c r="DD1373" s="54">
        <f>_xlfn.XLOOKUP($C1373,[32]PSP!$C:$C,[32]PSP!$DD:$DD)</f>
        <v>0</v>
      </c>
      <c r="DE1373" s="27">
        <f>_xlfn.XLOOKUP($C1373,[32]PSP!$C:$C,[32]PSP!$DE:$DE)</f>
        <v>3.03</v>
      </c>
      <c r="DF1373" s="28">
        <f t="shared" ref="DF1373:DF1375" si="5655">TRUNC(DE1373*DD1373,2)</f>
        <v>0</v>
      </c>
      <c r="DG1373" s="88"/>
      <c r="DH1373" s="54">
        <f>_xlfn.XLOOKUP($C1373,[32]PSP!$C:$C,[32]PSP!$DH:$DH)</f>
        <v>0</v>
      </c>
      <c r="DI1373" s="27">
        <f>_xlfn.XLOOKUP($C1373,[32]PSP!$C:$C,[32]PSP!$DI:$DI)</f>
        <v>3.03</v>
      </c>
      <c r="DJ1373" s="28">
        <f t="shared" ref="DJ1373:DJ1375" si="5656">TRUNC(DI1373*DH1373,2)</f>
        <v>0</v>
      </c>
      <c r="DK1373" s="88"/>
      <c r="DL1373" s="54">
        <f>_xlfn.XLOOKUP($C1373,[32]PSP!$C:$C,[32]PSP!$DL:$DL)</f>
        <v>0</v>
      </c>
      <c r="DM1373" s="27">
        <f>_xlfn.XLOOKUP($C1373,[32]PSP!$C:$C,[32]PSP!$DM:$DM)</f>
        <v>3.03</v>
      </c>
      <c r="DN1373" s="28">
        <f t="shared" ref="DN1373:DN1375" si="5657">TRUNC(DM1373*DL1373,2)</f>
        <v>0</v>
      </c>
      <c r="DO1373" s="88"/>
      <c r="DP1373" s="54">
        <f>_xlfn.XLOOKUP($C1373,[32]PSP!$C:$C,[32]PSP!$DP:$DP)</f>
        <v>0</v>
      </c>
      <c r="DQ1373" s="27">
        <f>_xlfn.XLOOKUP($C1373,[32]PSP!$C:$C,[32]PSP!$DQ:$DQ)</f>
        <v>3.03</v>
      </c>
      <c r="DR1373" s="28">
        <f t="shared" ref="DR1373:DR1375" si="5658">TRUNC(DQ1373*DP1373,2)</f>
        <v>0</v>
      </c>
      <c r="DS1373" s="88"/>
      <c r="DT1373" s="54">
        <f>_xlfn.XLOOKUP($C1373,[32]PSP!$C:$C,[32]PSP!$DT:$DT)</f>
        <v>0</v>
      </c>
      <c r="DU1373" s="27">
        <f>_xlfn.XLOOKUP($C1373,[32]PSP!$C:$C,[32]PSP!$DU:$DU)</f>
        <v>3.03</v>
      </c>
      <c r="DV1373" s="28">
        <f t="shared" ref="DV1373:DV1375" si="5659">TRUNC(DU1373*DT1373,2)</f>
        <v>0</v>
      </c>
      <c r="DW1373" s="88"/>
      <c r="DX1373" s="54">
        <f>_xlfn.XLOOKUP($C1373,[32]PSP!$C:$C,[32]PSP!$DX:$DX)</f>
        <v>0</v>
      </c>
      <c r="DY1373" s="27">
        <f>_xlfn.XLOOKUP($C1373,[32]PSP!$C:$C,[32]PSP!$DY:$DY)</f>
        <v>3.03</v>
      </c>
      <c r="DZ1373" s="28">
        <f t="shared" ref="DZ1373:DZ1375" si="5660">TRUNC(DY1373*DX1373,2)</f>
        <v>0</v>
      </c>
      <c r="EA1373" s="88"/>
      <c r="EB1373" s="54">
        <f>_xlfn.XLOOKUP($C1373,[32]PSP!$C:$C,[32]PSP!$EB:$EB)</f>
        <v>0</v>
      </c>
      <c r="EC1373" s="27">
        <f>_xlfn.XLOOKUP($C1373,[32]PSP!$C:$C,[32]PSP!$EC:$EC)</f>
        <v>3.03</v>
      </c>
      <c r="ED1373" s="28">
        <f t="shared" ref="ED1373:ED1375" si="5661">TRUNC(EC1373*EB1373,2)</f>
        <v>0</v>
      </c>
      <c r="EE1373" s="88"/>
      <c r="EF1373" s="54">
        <f>_xlfn.XLOOKUP($C1373,[32]PSP!$C:$C,[32]PSP!$EF:$EF)</f>
        <v>0</v>
      </c>
      <c r="EG1373" s="27">
        <f>_xlfn.XLOOKUP($C1373,[32]PSP!$C:$C,[32]PSP!$EG:$EG)</f>
        <v>3.03</v>
      </c>
      <c r="EH1373" s="28">
        <f t="shared" ref="EH1373:EH1375" si="5662">TRUNC(EG1373*EF1373,2)</f>
        <v>0</v>
      </c>
      <c r="EI1373" s="88"/>
      <c r="EJ1373" s="54">
        <f>_xlfn.XLOOKUP($C1373,[32]PSP!$C:$C,[32]PSP!$EJ:$EJ)</f>
        <v>0</v>
      </c>
      <c r="EK1373" s="27">
        <f>_xlfn.XLOOKUP($C1373,[32]PSP!$C:$C,[32]PSP!$EK:$EK)</f>
        <v>3.03</v>
      </c>
      <c r="EL1373" s="28">
        <f t="shared" ref="EL1373:EL1375" si="5663">TRUNC(EK1373*EJ1373,2)</f>
        <v>0</v>
      </c>
      <c r="EM1373" s="24"/>
      <c r="ES1373" s="118">
        <f t="shared" si="5595"/>
        <v>1.1767000000000001</v>
      </c>
    </row>
    <row r="1374" spans="3:149" ht="21" x14ac:dyDescent="0.25">
      <c r="C1374" s="24" t="s">
        <v>1481</v>
      </c>
      <c r="D1374" s="43">
        <f>_xlfn.XLOOKUP($C1374,[32]PSP!$C:$C,[32]PSP!D:D)</f>
        <v>4016096</v>
      </c>
      <c r="E1374" s="24" t="str">
        <f>_xlfn.XLOOKUP($C1374,[32]PSP!$C:$C,[32]PSP!E:E)</f>
        <v>SICRO SERVIÇO</v>
      </c>
      <c r="F1374" s="25" t="str">
        <f>_xlfn.XLOOKUP($C1374,[32]PSP!$C:$C,[32]PSP!F:F)</f>
        <v>ESCAVAÇÃO E CARGA DE MATERIAL DE JAZIDA COM ESCAVADEIRA HIDRÁULICA DE 1,56 M³</v>
      </c>
      <c r="G1374" s="26" t="str">
        <f>_xlfn.XLOOKUP($C1374,[32]PSP!$C:$C,[32]PSP!G:G)</f>
        <v>M³</v>
      </c>
      <c r="H1374" s="53">
        <f>_xlfn.XLOOKUP($C1374,[32]PSP!$C:$C,[32]PSP!$H:$H)</f>
        <v>0</v>
      </c>
      <c r="I1374" s="28">
        <f>_xlfn.XLOOKUP($C1374,[32]PSP!$C:$C,[32]PSP!$I:$I)</f>
        <v>0</v>
      </c>
      <c r="J1374" s="28">
        <f t="shared" si="5630"/>
        <v>0</v>
      </c>
      <c r="K1374" s="88"/>
      <c r="L1374" s="54">
        <f>_xlfn.XLOOKUP($C1374,[32]PSP!$C:$C,[32]PSP!$L:$L)</f>
        <v>0</v>
      </c>
      <c r="M1374" s="27">
        <f>_xlfn.XLOOKUP($C1374,[32]PSP!$C:$C,[32]PSP!$M:$M)</f>
        <v>0.89</v>
      </c>
      <c r="N1374" s="28">
        <f t="shared" si="5631"/>
        <v>0</v>
      </c>
      <c r="O1374" s="88"/>
      <c r="P1374" s="54">
        <f>_xlfn.XLOOKUP($C1374,[32]PSP!$C:$C,[32]PSP!$P:$P)</f>
        <v>0</v>
      </c>
      <c r="Q1374" s="27">
        <f>_xlfn.XLOOKUP($C1374,[32]PSP!$C:$C,[32]PSP!$Q:$Q)</f>
        <v>0.89</v>
      </c>
      <c r="R1374" s="28">
        <f t="shared" si="5632"/>
        <v>0</v>
      </c>
      <c r="S1374" s="88"/>
      <c r="T1374" s="54">
        <f>_xlfn.XLOOKUP($C1374,[32]PSP!$C:$C,[32]PSP!$T:$T)</f>
        <v>0</v>
      </c>
      <c r="U1374" s="27">
        <f>_xlfn.XLOOKUP($C1374,[32]PSP!$C:$C,[32]PSP!$U:$U)</f>
        <v>0.89</v>
      </c>
      <c r="V1374" s="28">
        <f t="shared" si="5633"/>
        <v>0</v>
      </c>
      <c r="W1374" s="88"/>
      <c r="X1374" s="54">
        <f>_xlfn.XLOOKUP($C1374,[32]PSP!$C:$C,[32]PSP!$X:$X)</f>
        <v>0</v>
      </c>
      <c r="Y1374" s="27">
        <f>_xlfn.XLOOKUP($C1374,[32]PSP!$C:$C,[32]PSP!$Y:$Y)</f>
        <v>0.89</v>
      </c>
      <c r="Z1374" s="28">
        <f t="shared" si="5634"/>
        <v>0</v>
      </c>
      <c r="AA1374" s="88"/>
      <c r="AB1374" s="54">
        <f>_xlfn.XLOOKUP($C1374,[32]PSP!$C:$C,[32]PSP!$AB:$AB)</f>
        <v>0</v>
      </c>
      <c r="AC1374" s="27">
        <f>_xlfn.XLOOKUP($C1374,[32]PSP!$C:$C,[32]PSP!$AC:$AC)</f>
        <v>0.89</v>
      </c>
      <c r="AD1374" s="28">
        <f t="shared" si="5635"/>
        <v>0</v>
      </c>
      <c r="AE1374" s="88"/>
      <c r="AF1374" s="54">
        <f>_xlfn.XLOOKUP($C1374,[32]PSP!$C:$C,[32]PSP!$AF:$AF)</f>
        <v>0</v>
      </c>
      <c r="AG1374" s="27">
        <f>_xlfn.XLOOKUP($C1374,[32]PSP!$C:$C,[32]PSP!$AG:$AG)</f>
        <v>0.89</v>
      </c>
      <c r="AH1374" s="28">
        <f t="shared" si="5636"/>
        <v>0</v>
      </c>
      <c r="AI1374" s="88"/>
      <c r="AJ1374" s="54">
        <f>_xlfn.XLOOKUP($C1374,[32]PSP!$C:$C,[32]PSP!$AJ:$AJ)</f>
        <v>0</v>
      </c>
      <c r="AK1374" s="27">
        <f>_xlfn.XLOOKUP($C1374,[32]PSP!$C:$C,[32]PSP!$AK:$AK)</f>
        <v>0.89</v>
      </c>
      <c r="AL1374" s="28">
        <f t="shared" si="5637"/>
        <v>0</v>
      </c>
      <c r="AM1374" s="88"/>
      <c r="AN1374" s="54">
        <f>_xlfn.XLOOKUP($C1374,[32]PSP!$C:$C,[32]PSP!$AN:$AN)</f>
        <v>0</v>
      </c>
      <c r="AO1374" s="27">
        <f>_xlfn.XLOOKUP($C1374,[32]PSP!$C:$C,[32]PSP!$AO:$AO)</f>
        <v>0.89</v>
      </c>
      <c r="AP1374" s="28">
        <f t="shared" si="5638"/>
        <v>0</v>
      </c>
      <c r="AQ1374" s="88"/>
      <c r="AR1374" s="54">
        <f>_xlfn.XLOOKUP($C1374,[32]PSP!$C:$C,[32]PSP!$AR:$AR)</f>
        <v>0</v>
      </c>
      <c r="AS1374" s="27">
        <f>_xlfn.XLOOKUP($C1374,[32]PSP!$C:$C,[32]PSP!$AS:$AS)</f>
        <v>0.89</v>
      </c>
      <c r="AT1374" s="28">
        <f t="shared" si="5639"/>
        <v>0</v>
      </c>
      <c r="AU1374" s="88"/>
      <c r="AV1374" s="54">
        <f>_xlfn.XLOOKUP($C1374,[32]PSP!$C:$C,[32]PSP!$AV:$AV)</f>
        <v>0</v>
      </c>
      <c r="AW1374" s="27">
        <f>_xlfn.XLOOKUP($C1374,[32]PSP!$C:$C,[32]PSP!$AW:$AW)</f>
        <v>0.89</v>
      </c>
      <c r="AX1374" s="28">
        <f t="shared" si="5640"/>
        <v>0</v>
      </c>
      <c r="AY1374" s="88"/>
      <c r="AZ1374" s="54">
        <f>_xlfn.XLOOKUP($C1374,[32]PSP!$C:$C,[32]PSP!$AZ:$AZ)</f>
        <v>0</v>
      </c>
      <c r="BA1374" s="27">
        <f>_xlfn.XLOOKUP($C1374,[32]PSP!$C:$C,[32]PSP!$BA:$BA)</f>
        <v>0.89</v>
      </c>
      <c r="BB1374" s="28">
        <f t="shared" si="5641"/>
        <v>0</v>
      </c>
      <c r="BC1374" s="88"/>
      <c r="BD1374" s="54">
        <f>_xlfn.XLOOKUP($C1374,[32]PSP!$C:$C,[32]PSP!$BD:$BD)</f>
        <v>0</v>
      </c>
      <c r="BE1374" s="27">
        <f>_xlfn.XLOOKUP($C1374,[32]PSP!$C:$C,[32]PSP!$BE:$BE)</f>
        <v>0.89</v>
      </c>
      <c r="BF1374" s="28">
        <f t="shared" si="5642"/>
        <v>0</v>
      </c>
      <c r="BG1374" s="88"/>
      <c r="BH1374" s="54">
        <f>_xlfn.XLOOKUP($C1374,[32]PSP!$C:$C,[32]PSP!$BH:$BH)</f>
        <v>0</v>
      </c>
      <c r="BI1374" s="27">
        <f>_xlfn.XLOOKUP($C1374,[32]PSP!$C:$C,[32]PSP!$BI:$BI)</f>
        <v>0.89</v>
      </c>
      <c r="BJ1374" s="28">
        <f t="shared" si="5643"/>
        <v>0</v>
      </c>
      <c r="BK1374" s="88"/>
      <c r="BL1374" s="54">
        <f>_xlfn.XLOOKUP($C1374,[32]PSP!$C:$C,[32]PSP!$BL:$BL)</f>
        <v>0</v>
      </c>
      <c r="BM1374" s="27">
        <f>_xlfn.XLOOKUP($C1374,[32]PSP!$C:$C,[32]PSP!$BM:$BM)</f>
        <v>0.89</v>
      </c>
      <c r="BN1374" s="28">
        <f t="shared" si="5644"/>
        <v>0</v>
      </c>
      <c r="BO1374" s="88"/>
      <c r="BP1374" s="54">
        <f>_xlfn.XLOOKUP($C1374,[32]PSP!$C:$C,[32]PSP!$BP:$BP)</f>
        <v>0</v>
      </c>
      <c r="BQ1374" s="27">
        <f>_xlfn.XLOOKUP($C1374,[32]PSP!$C:$C,[32]PSP!$BQ:$BQ)</f>
        <v>0.89</v>
      </c>
      <c r="BR1374" s="28">
        <f t="shared" si="5645"/>
        <v>0</v>
      </c>
      <c r="BS1374" s="88"/>
      <c r="BT1374" s="54">
        <f>_xlfn.XLOOKUP($C1374,[32]PSP!$C:$C,[32]PSP!$BT:$BT)</f>
        <v>0</v>
      </c>
      <c r="BU1374" s="27">
        <f>_xlfn.XLOOKUP($C1374,[32]PSP!$C:$C,[32]PSP!$BU:$BU)</f>
        <v>0.89</v>
      </c>
      <c r="BV1374" s="28">
        <f t="shared" si="5646"/>
        <v>0</v>
      </c>
      <c r="BW1374" s="88"/>
      <c r="BX1374" s="54">
        <f>_xlfn.XLOOKUP($C1374,[32]PSP!$C:$C,[32]PSP!$BX:$BX)</f>
        <v>0</v>
      </c>
      <c r="BY1374" s="27">
        <f>_xlfn.XLOOKUP($C1374,[32]PSP!$C:$C,[32]PSP!$BY:$BY)</f>
        <v>0.89</v>
      </c>
      <c r="BZ1374" s="28">
        <f t="shared" si="5647"/>
        <v>0</v>
      </c>
      <c r="CA1374" s="88"/>
      <c r="CB1374" s="54">
        <f>_xlfn.XLOOKUP($C1374,[32]PSP!$C:$C,[32]PSP!$CB:$CB)</f>
        <v>0</v>
      </c>
      <c r="CC1374" s="27">
        <f>_xlfn.XLOOKUP($C1374,[32]PSP!$C:$C,[32]PSP!$CC:$CC)</f>
        <v>0.89</v>
      </c>
      <c r="CD1374" s="28">
        <f t="shared" si="5648"/>
        <v>0</v>
      </c>
      <c r="CE1374" s="88"/>
      <c r="CF1374" s="54">
        <f>_xlfn.XLOOKUP($C1374,[32]PSP!$C:$C,[32]PSP!$CF:$CF)</f>
        <v>0</v>
      </c>
      <c r="CG1374" s="27">
        <f>_xlfn.XLOOKUP($C1374,[32]PSP!$C:$C,[32]PSP!$CG:$CG)</f>
        <v>0.89</v>
      </c>
      <c r="CH1374" s="28">
        <f t="shared" si="5649"/>
        <v>0</v>
      </c>
      <c r="CI1374" s="88"/>
      <c r="CJ1374" s="54">
        <f>_xlfn.XLOOKUP($C1374,[32]PSP!$C:$C,[32]PSP!$CJ:$CJ)</f>
        <v>0</v>
      </c>
      <c r="CK1374" s="27">
        <f>_xlfn.XLOOKUP($C1374,[32]PSP!$C:$C,[32]PSP!$CK:$CK)</f>
        <v>0.89</v>
      </c>
      <c r="CL1374" s="28">
        <f t="shared" si="5650"/>
        <v>0</v>
      </c>
      <c r="CM1374" s="88"/>
      <c r="CN1374" s="54">
        <f>_xlfn.XLOOKUP($C1374,[32]PSP!$C:$C,[32]PSP!$CN:$CN)</f>
        <v>0</v>
      </c>
      <c r="CO1374" s="27">
        <f>_xlfn.XLOOKUP($C1374,[32]PSP!$C:$C,[32]PSP!$CO:$CO)</f>
        <v>0.89</v>
      </c>
      <c r="CP1374" s="28">
        <f t="shared" si="5651"/>
        <v>0</v>
      </c>
      <c r="CQ1374" s="88"/>
      <c r="CR1374" s="54">
        <f>_xlfn.XLOOKUP($C1374,[32]PSP!$C:$C,[32]PSP!$CR:$CR)</f>
        <v>0</v>
      </c>
      <c r="CS1374" s="27">
        <f>_xlfn.XLOOKUP($C1374,[32]PSP!$C:$C,[32]PSP!$CS:$CS)</f>
        <v>0.89</v>
      </c>
      <c r="CT1374" s="28">
        <f t="shared" si="5652"/>
        <v>0</v>
      </c>
      <c r="CU1374" s="88"/>
      <c r="CV1374" s="54">
        <f>_xlfn.XLOOKUP($C1374,[32]PSP!$C:$C,[32]PSP!$CV:$CV)</f>
        <v>0</v>
      </c>
      <c r="CW1374" s="27">
        <f>_xlfn.XLOOKUP($C1374,[32]PSP!$C:$C,[32]PSP!$CW:$CW)</f>
        <v>0.89</v>
      </c>
      <c r="CX1374" s="28">
        <f t="shared" si="5653"/>
        <v>0</v>
      </c>
      <c r="CY1374" s="88"/>
      <c r="CZ1374" s="54">
        <f>_xlfn.XLOOKUP($C1374,[32]PSP!$C:$C,[32]PSP!$CZ:$CZ)</f>
        <v>0</v>
      </c>
      <c r="DA1374" s="27">
        <f>_xlfn.XLOOKUP($C1374,[32]PSP!$C:$C,[32]PSP!$DA:$DA)</f>
        <v>0.89</v>
      </c>
      <c r="DB1374" s="28">
        <f t="shared" si="5654"/>
        <v>0</v>
      </c>
      <c r="DC1374" s="88"/>
      <c r="DD1374" s="54">
        <f>_xlfn.XLOOKUP($C1374,[32]PSP!$C:$C,[32]PSP!$DD:$DD)</f>
        <v>0</v>
      </c>
      <c r="DE1374" s="27">
        <f>_xlfn.XLOOKUP($C1374,[32]PSP!$C:$C,[32]PSP!$DE:$DE)</f>
        <v>0.89</v>
      </c>
      <c r="DF1374" s="28">
        <f t="shared" si="5655"/>
        <v>0</v>
      </c>
      <c r="DG1374" s="88"/>
      <c r="DH1374" s="54">
        <f>_xlfn.XLOOKUP($C1374,[32]PSP!$C:$C,[32]PSP!$DH:$DH)</f>
        <v>0</v>
      </c>
      <c r="DI1374" s="27">
        <f>_xlfn.XLOOKUP($C1374,[32]PSP!$C:$C,[32]PSP!$DI:$DI)</f>
        <v>0.89</v>
      </c>
      <c r="DJ1374" s="28">
        <f t="shared" si="5656"/>
        <v>0</v>
      </c>
      <c r="DK1374" s="88"/>
      <c r="DL1374" s="54">
        <f>_xlfn.XLOOKUP($C1374,[32]PSP!$C:$C,[32]PSP!$DL:$DL)</f>
        <v>0</v>
      </c>
      <c r="DM1374" s="27">
        <f>_xlfn.XLOOKUP($C1374,[32]PSP!$C:$C,[32]PSP!$DM:$DM)</f>
        <v>0.89</v>
      </c>
      <c r="DN1374" s="28">
        <f t="shared" si="5657"/>
        <v>0</v>
      </c>
      <c r="DO1374" s="88"/>
      <c r="DP1374" s="54">
        <f>_xlfn.XLOOKUP($C1374,[32]PSP!$C:$C,[32]PSP!$DP:$DP)</f>
        <v>0</v>
      </c>
      <c r="DQ1374" s="27">
        <f>_xlfn.XLOOKUP($C1374,[32]PSP!$C:$C,[32]PSP!$DQ:$DQ)</f>
        <v>0.89</v>
      </c>
      <c r="DR1374" s="28">
        <f t="shared" si="5658"/>
        <v>0</v>
      </c>
      <c r="DS1374" s="88"/>
      <c r="DT1374" s="54">
        <f>_xlfn.XLOOKUP($C1374,[32]PSP!$C:$C,[32]PSP!$DT:$DT)</f>
        <v>0</v>
      </c>
      <c r="DU1374" s="27">
        <f>_xlfn.XLOOKUP($C1374,[32]PSP!$C:$C,[32]PSP!$DU:$DU)</f>
        <v>0.89</v>
      </c>
      <c r="DV1374" s="28">
        <f t="shared" si="5659"/>
        <v>0</v>
      </c>
      <c r="DW1374" s="88"/>
      <c r="DX1374" s="54">
        <f>_xlfn.XLOOKUP($C1374,[32]PSP!$C:$C,[32]PSP!$DX:$DX)</f>
        <v>0</v>
      </c>
      <c r="DY1374" s="27">
        <f>_xlfn.XLOOKUP($C1374,[32]PSP!$C:$C,[32]PSP!$DY:$DY)</f>
        <v>0.89</v>
      </c>
      <c r="DZ1374" s="28">
        <f t="shared" si="5660"/>
        <v>0</v>
      </c>
      <c r="EA1374" s="88"/>
      <c r="EB1374" s="54">
        <f>_xlfn.XLOOKUP($C1374,[32]PSP!$C:$C,[32]PSP!$EB:$EB)</f>
        <v>0</v>
      </c>
      <c r="EC1374" s="27">
        <f>_xlfn.XLOOKUP($C1374,[32]PSP!$C:$C,[32]PSP!$EC:$EC)</f>
        <v>0.89</v>
      </c>
      <c r="ED1374" s="28">
        <f t="shared" si="5661"/>
        <v>0</v>
      </c>
      <c r="EE1374" s="88"/>
      <c r="EF1374" s="54">
        <f>_xlfn.XLOOKUP($C1374,[32]PSP!$C:$C,[32]PSP!$EF:$EF)</f>
        <v>0</v>
      </c>
      <c r="EG1374" s="27">
        <f>_xlfn.XLOOKUP($C1374,[32]PSP!$C:$C,[32]PSP!$EG:$EG)</f>
        <v>0.89</v>
      </c>
      <c r="EH1374" s="28">
        <f t="shared" si="5662"/>
        <v>0</v>
      </c>
      <c r="EI1374" s="88"/>
      <c r="EJ1374" s="54">
        <f>_xlfn.XLOOKUP($C1374,[32]PSP!$C:$C,[32]PSP!$EJ:$EJ)</f>
        <v>0</v>
      </c>
      <c r="EK1374" s="27">
        <f>_xlfn.XLOOKUP($C1374,[32]PSP!$C:$C,[32]PSP!$EK:$EK)</f>
        <v>0.89</v>
      </c>
      <c r="EL1374" s="28">
        <f t="shared" si="5663"/>
        <v>0</v>
      </c>
      <c r="EM1374" s="24"/>
      <c r="ES1374" s="118">
        <f t="shared" si="5595"/>
        <v>1.1767000000000001</v>
      </c>
    </row>
    <row r="1375" spans="3:149" ht="14.25" x14ac:dyDescent="0.25">
      <c r="C1375" s="24" t="s">
        <v>1482</v>
      </c>
      <c r="D1375" s="43">
        <f>_xlfn.XLOOKUP($C1375,[32]PSP!$C:$C,[32]PSP!D:D)</f>
        <v>5914389</v>
      </c>
      <c r="E1375" s="24" t="str">
        <f>_xlfn.XLOOKUP($C1375,[32]PSP!$C:$C,[32]PSP!E:E)</f>
        <v>SICRO SERVIÇO</v>
      </c>
      <c r="F1375" s="25" t="str">
        <f>_xlfn.XLOOKUP($C1375,[32]PSP!$C:$C,[32]PSP!F:F)</f>
        <v>TRANSPORTE COM CAMINHÃO BASCULANTE DE 10 M³ - RODOVIA PAVIMENTADA</v>
      </c>
      <c r="G1375" s="26" t="str">
        <f>_xlfn.XLOOKUP($C1375,[32]PSP!$C:$C,[32]PSP!G:G)</f>
        <v>TKM</v>
      </c>
      <c r="H1375" s="53">
        <f>_xlfn.XLOOKUP($C1375,[32]PSP!$C:$C,[32]PSP!$H:$H)</f>
        <v>0</v>
      </c>
      <c r="I1375" s="28">
        <f>_xlfn.XLOOKUP($C1375,[32]PSP!$C:$C,[32]PSP!$I:$I)</f>
        <v>0</v>
      </c>
      <c r="J1375" s="28">
        <f t="shared" si="5630"/>
        <v>0</v>
      </c>
      <c r="K1375" s="88"/>
      <c r="L1375" s="54">
        <f>_xlfn.XLOOKUP($C1375,[32]PSP!$C:$C,[32]PSP!$L:$L)</f>
        <v>0</v>
      </c>
      <c r="M1375" s="27">
        <f>_xlfn.XLOOKUP($C1375,[32]PSP!$C:$C,[32]PSP!$M:$M)</f>
        <v>0.4</v>
      </c>
      <c r="N1375" s="28">
        <f t="shared" si="5631"/>
        <v>0</v>
      </c>
      <c r="O1375" s="88"/>
      <c r="P1375" s="54">
        <f>_xlfn.XLOOKUP($C1375,[32]PSP!$C:$C,[32]PSP!$P:$P)</f>
        <v>0</v>
      </c>
      <c r="Q1375" s="27">
        <f>_xlfn.XLOOKUP($C1375,[32]PSP!$C:$C,[32]PSP!$Q:$Q)</f>
        <v>0.4</v>
      </c>
      <c r="R1375" s="28">
        <f t="shared" si="5632"/>
        <v>0</v>
      </c>
      <c r="S1375" s="88"/>
      <c r="T1375" s="54">
        <f>_xlfn.XLOOKUP($C1375,[32]PSP!$C:$C,[32]PSP!$T:$T)</f>
        <v>0</v>
      </c>
      <c r="U1375" s="27">
        <f>_xlfn.XLOOKUP($C1375,[32]PSP!$C:$C,[32]PSP!$U:$U)</f>
        <v>0.4</v>
      </c>
      <c r="V1375" s="28">
        <f t="shared" si="5633"/>
        <v>0</v>
      </c>
      <c r="W1375" s="88"/>
      <c r="X1375" s="54">
        <f>_xlfn.XLOOKUP($C1375,[32]PSP!$C:$C,[32]PSP!$X:$X)</f>
        <v>0</v>
      </c>
      <c r="Y1375" s="27">
        <f>_xlfn.XLOOKUP($C1375,[32]PSP!$C:$C,[32]PSP!$Y:$Y)</f>
        <v>0.4</v>
      </c>
      <c r="Z1375" s="28">
        <f t="shared" si="5634"/>
        <v>0</v>
      </c>
      <c r="AA1375" s="88"/>
      <c r="AB1375" s="54">
        <f>_xlfn.XLOOKUP($C1375,[32]PSP!$C:$C,[32]PSP!$AB:$AB)</f>
        <v>0</v>
      </c>
      <c r="AC1375" s="27">
        <f>_xlfn.XLOOKUP($C1375,[32]PSP!$C:$C,[32]PSP!$AC:$AC)</f>
        <v>0.4</v>
      </c>
      <c r="AD1375" s="28">
        <f t="shared" si="5635"/>
        <v>0</v>
      </c>
      <c r="AE1375" s="88"/>
      <c r="AF1375" s="54">
        <f>_xlfn.XLOOKUP($C1375,[32]PSP!$C:$C,[32]PSP!$AF:$AF)</f>
        <v>0</v>
      </c>
      <c r="AG1375" s="27">
        <f>_xlfn.XLOOKUP($C1375,[32]PSP!$C:$C,[32]PSP!$AG:$AG)</f>
        <v>0.4</v>
      </c>
      <c r="AH1375" s="28">
        <f t="shared" si="5636"/>
        <v>0</v>
      </c>
      <c r="AI1375" s="88"/>
      <c r="AJ1375" s="54">
        <f>_xlfn.XLOOKUP($C1375,[32]PSP!$C:$C,[32]PSP!$AJ:$AJ)</f>
        <v>0</v>
      </c>
      <c r="AK1375" s="27">
        <f>_xlfn.XLOOKUP($C1375,[32]PSP!$C:$C,[32]PSP!$AK:$AK)</f>
        <v>0.4</v>
      </c>
      <c r="AL1375" s="28">
        <f t="shared" si="5637"/>
        <v>0</v>
      </c>
      <c r="AM1375" s="88"/>
      <c r="AN1375" s="54">
        <f>_xlfn.XLOOKUP($C1375,[32]PSP!$C:$C,[32]PSP!$AN:$AN)</f>
        <v>0</v>
      </c>
      <c r="AO1375" s="27">
        <f>_xlfn.XLOOKUP($C1375,[32]PSP!$C:$C,[32]PSP!$AO:$AO)</f>
        <v>0.4</v>
      </c>
      <c r="AP1375" s="28">
        <f t="shared" si="5638"/>
        <v>0</v>
      </c>
      <c r="AQ1375" s="88"/>
      <c r="AR1375" s="54">
        <f>_xlfn.XLOOKUP($C1375,[32]PSP!$C:$C,[32]PSP!$AR:$AR)</f>
        <v>0</v>
      </c>
      <c r="AS1375" s="27">
        <f>_xlfn.XLOOKUP($C1375,[32]PSP!$C:$C,[32]PSP!$AS:$AS)</f>
        <v>0.4</v>
      </c>
      <c r="AT1375" s="28">
        <f t="shared" si="5639"/>
        <v>0</v>
      </c>
      <c r="AU1375" s="88"/>
      <c r="AV1375" s="54">
        <f>_xlfn.XLOOKUP($C1375,[32]PSP!$C:$C,[32]PSP!$AV:$AV)</f>
        <v>0</v>
      </c>
      <c r="AW1375" s="27">
        <f>_xlfn.XLOOKUP($C1375,[32]PSP!$C:$C,[32]PSP!$AW:$AW)</f>
        <v>0.4</v>
      </c>
      <c r="AX1375" s="28">
        <f t="shared" si="5640"/>
        <v>0</v>
      </c>
      <c r="AY1375" s="88"/>
      <c r="AZ1375" s="54">
        <f>_xlfn.XLOOKUP($C1375,[32]PSP!$C:$C,[32]PSP!$AZ:$AZ)</f>
        <v>0</v>
      </c>
      <c r="BA1375" s="27">
        <f>_xlfn.XLOOKUP($C1375,[32]PSP!$C:$C,[32]PSP!$BA:$BA)</f>
        <v>0.4</v>
      </c>
      <c r="BB1375" s="28">
        <f t="shared" si="5641"/>
        <v>0</v>
      </c>
      <c r="BC1375" s="88"/>
      <c r="BD1375" s="54">
        <f>_xlfn.XLOOKUP($C1375,[32]PSP!$C:$C,[32]PSP!$BD:$BD)</f>
        <v>0</v>
      </c>
      <c r="BE1375" s="27">
        <f>_xlfn.XLOOKUP($C1375,[32]PSP!$C:$C,[32]PSP!$BE:$BE)</f>
        <v>0.4</v>
      </c>
      <c r="BF1375" s="28">
        <f t="shared" si="5642"/>
        <v>0</v>
      </c>
      <c r="BG1375" s="88"/>
      <c r="BH1375" s="54">
        <f>_xlfn.XLOOKUP($C1375,[32]PSP!$C:$C,[32]PSP!$BH:$BH)</f>
        <v>0</v>
      </c>
      <c r="BI1375" s="27">
        <f>_xlfn.XLOOKUP($C1375,[32]PSP!$C:$C,[32]PSP!$BI:$BI)</f>
        <v>0.4</v>
      </c>
      <c r="BJ1375" s="28">
        <f t="shared" si="5643"/>
        <v>0</v>
      </c>
      <c r="BK1375" s="88"/>
      <c r="BL1375" s="54">
        <f>_xlfn.XLOOKUP($C1375,[32]PSP!$C:$C,[32]PSP!$BL:$BL)</f>
        <v>0</v>
      </c>
      <c r="BM1375" s="27">
        <f>_xlfn.XLOOKUP($C1375,[32]PSP!$C:$C,[32]PSP!$BM:$BM)</f>
        <v>0.4</v>
      </c>
      <c r="BN1375" s="28">
        <f t="shared" si="5644"/>
        <v>0</v>
      </c>
      <c r="BO1375" s="88"/>
      <c r="BP1375" s="54">
        <f>_xlfn.XLOOKUP($C1375,[32]PSP!$C:$C,[32]PSP!$BP:$BP)</f>
        <v>0</v>
      </c>
      <c r="BQ1375" s="27">
        <f>_xlfn.XLOOKUP($C1375,[32]PSP!$C:$C,[32]PSP!$BQ:$BQ)</f>
        <v>0.4</v>
      </c>
      <c r="BR1375" s="28">
        <f t="shared" si="5645"/>
        <v>0</v>
      </c>
      <c r="BS1375" s="88"/>
      <c r="BT1375" s="54">
        <f>_xlfn.XLOOKUP($C1375,[32]PSP!$C:$C,[32]PSP!$BT:$BT)</f>
        <v>0</v>
      </c>
      <c r="BU1375" s="27">
        <f>_xlfn.XLOOKUP($C1375,[32]PSP!$C:$C,[32]PSP!$BU:$BU)</f>
        <v>0.4</v>
      </c>
      <c r="BV1375" s="28">
        <f t="shared" si="5646"/>
        <v>0</v>
      </c>
      <c r="BW1375" s="88"/>
      <c r="BX1375" s="54">
        <f>_xlfn.XLOOKUP($C1375,[32]PSP!$C:$C,[32]PSP!$BX:$BX)</f>
        <v>0</v>
      </c>
      <c r="BY1375" s="27">
        <f>_xlfn.XLOOKUP($C1375,[32]PSP!$C:$C,[32]PSP!$BY:$BY)</f>
        <v>0.4</v>
      </c>
      <c r="BZ1375" s="28">
        <f t="shared" si="5647"/>
        <v>0</v>
      </c>
      <c r="CA1375" s="88"/>
      <c r="CB1375" s="54">
        <f>_xlfn.XLOOKUP($C1375,[32]PSP!$C:$C,[32]PSP!$CB:$CB)</f>
        <v>0</v>
      </c>
      <c r="CC1375" s="27">
        <f>_xlfn.XLOOKUP($C1375,[32]PSP!$C:$C,[32]PSP!$CC:$CC)</f>
        <v>0.4</v>
      </c>
      <c r="CD1375" s="28">
        <f t="shared" si="5648"/>
        <v>0</v>
      </c>
      <c r="CE1375" s="88"/>
      <c r="CF1375" s="54">
        <f>_xlfn.XLOOKUP($C1375,[32]PSP!$C:$C,[32]PSP!$CF:$CF)</f>
        <v>0</v>
      </c>
      <c r="CG1375" s="27">
        <f>_xlfn.XLOOKUP($C1375,[32]PSP!$C:$C,[32]PSP!$CG:$CG)</f>
        <v>0.4</v>
      </c>
      <c r="CH1375" s="28">
        <f t="shared" si="5649"/>
        <v>0</v>
      </c>
      <c r="CI1375" s="88"/>
      <c r="CJ1375" s="54">
        <f>_xlfn.XLOOKUP($C1375,[32]PSP!$C:$C,[32]PSP!$CJ:$CJ)</f>
        <v>0</v>
      </c>
      <c r="CK1375" s="27">
        <f>_xlfn.XLOOKUP($C1375,[32]PSP!$C:$C,[32]PSP!$CK:$CK)</f>
        <v>0.4</v>
      </c>
      <c r="CL1375" s="28">
        <f t="shared" si="5650"/>
        <v>0</v>
      </c>
      <c r="CM1375" s="88"/>
      <c r="CN1375" s="54">
        <f>_xlfn.XLOOKUP($C1375,[32]PSP!$C:$C,[32]PSP!$CN:$CN)</f>
        <v>0</v>
      </c>
      <c r="CO1375" s="27">
        <f>_xlfn.XLOOKUP($C1375,[32]PSP!$C:$C,[32]PSP!$CO:$CO)</f>
        <v>0.4</v>
      </c>
      <c r="CP1375" s="28">
        <f t="shared" si="5651"/>
        <v>0</v>
      </c>
      <c r="CQ1375" s="88"/>
      <c r="CR1375" s="54">
        <f>_xlfn.XLOOKUP($C1375,[32]PSP!$C:$C,[32]PSP!$CR:$CR)</f>
        <v>0</v>
      </c>
      <c r="CS1375" s="27">
        <f>_xlfn.XLOOKUP($C1375,[32]PSP!$C:$C,[32]PSP!$CS:$CS)</f>
        <v>0.4</v>
      </c>
      <c r="CT1375" s="28">
        <f t="shared" si="5652"/>
        <v>0</v>
      </c>
      <c r="CU1375" s="88"/>
      <c r="CV1375" s="54">
        <f>_xlfn.XLOOKUP($C1375,[32]PSP!$C:$C,[32]PSP!$CV:$CV)</f>
        <v>0</v>
      </c>
      <c r="CW1375" s="27">
        <f>_xlfn.XLOOKUP($C1375,[32]PSP!$C:$C,[32]PSP!$CW:$CW)</f>
        <v>0.4</v>
      </c>
      <c r="CX1375" s="28">
        <f t="shared" si="5653"/>
        <v>0</v>
      </c>
      <c r="CY1375" s="88"/>
      <c r="CZ1375" s="54">
        <f>_xlfn.XLOOKUP($C1375,[32]PSP!$C:$C,[32]PSP!$CZ:$CZ)</f>
        <v>0</v>
      </c>
      <c r="DA1375" s="27">
        <f>_xlfn.XLOOKUP($C1375,[32]PSP!$C:$C,[32]PSP!$DA:$DA)</f>
        <v>0.4</v>
      </c>
      <c r="DB1375" s="28">
        <f t="shared" si="5654"/>
        <v>0</v>
      </c>
      <c r="DC1375" s="88"/>
      <c r="DD1375" s="54">
        <f>_xlfn.XLOOKUP($C1375,[32]PSP!$C:$C,[32]PSP!$DD:$DD)</f>
        <v>0</v>
      </c>
      <c r="DE1375" s="27">
        <f>_xlfn.XLOOKUP($C1375,[32]PSP!$C:$C,[32]PSP!$DE:$DE)</f>
        <v>0.4</v>
      </c>
      <c r="DF1375" s="28">
        <f t="shared" si="5655"/>
        <v>0</v>
      </c>
      <c r="DG1375" s="88"/>
      <c r="DH1375" s="54">
        <f>_xlfn.XLOOKUP($C1375,[32]PSP!$C:$C,[32]PSP!$DH:$DH)</f>
        <v>0</v>
      </c>
      <c r="DI1375" s="27">
        <f>_xlfn.XLOOKUP($C1375,[32]PSP!$C:$C,[32]PSP!$DI:$DI)</f>
        <v>0.4</v>
      </c>
      <c r="DJ1375" s="28">
        <f t="shared" si="5656"/>
        <v>0</v>
      </c>
      <c r="DK1375" s="88"/>
      <c r="DL1375" s="54">
        <f>_xlfn.XLOOKUP($C1375,[32]PSP!$C:$C,[32]PSP!$DL:$DL)</f>
        <v>0</v>
      </c>
      <c r="DM1375" s="27">
        <f>_xlfn.XLOOKUP($C1375,[32]PSP!$C:$C,[32]PSP!$DM:$DM)</f>
        <v>0.4</v>
      </c>
      <c r="DN1375" s="28">
        <f t="shared" si="5657"/>
        <v>0</v>
      </c>
      <c r="DO1375" s="88"/>
      <c r="DP1375" s="54">
        <f>_xlfn.XLOOKUP($C1375,[32]PSP!$C:$C,[32]PSP!$DP:$DP)</f>
        <v>0</v>
      </c>
      <c r="DQ1375" s="27">
        <f>_xlfn.XLOOKUP($C1375,[32]PSP!$C:$C,[32]PSP!$DQ:$DQ)</f>
        <v>0.4</v>
      </c>
      <c r="DR1375" s="28">
        <f t="shared" si="5658"/>
        <v>0</v>
      </c>
      <c r="DS1375" s="88"/>
      <c r="DT1375" s="54">
        <f>_xlfn.XLOOKUP($C1375,[32]PSP!$C:$C,[32]PSP!$DT:$DT)</f>
        <v>0</v>
      </c>
      <c r="DU1375" s="27">
        <f>_xlfn.XLOOKUP($C1375,[32]PSP!$C:$C,[32]PSP!$DU:$DU)</f>
        <v>0.4</v>
      </c>
      <c r="DV1375" s="28">
        <f t="shared" si="5659"/>
        <v>0</v>
      </c>
      <c r="DW1375" s="88"/>
      <c r="DX1375" s="54">
        <f>_xlfn.XLOOKUP($C1375,[32]PSP!$C:$C,[32]PSP!$DX:$DX)</f>
        <v>0</v>
      </c>
      <c r="DY1375" s="27">
        <f>_xlfn.XLOOKUP($C1375,[32]PSP!$C:$C,[32]PSP!$DY:$DY)</f>
        <v>0.4</v>
      </c>
      <c r="DZ1375" s="28">
        <f t="shared" si="5660"/>
        <v>0</v>
      </c>
      <c r="EA1375" s="88"/>
      <c r="EB1375" s="54">
        <f>_xlfn.XLOOKUP($C1375,[32]PSP!$C:$C,[32]PSP!$EB:$EB)</f>
        <v>0</v>
      </c>
      <c r="EC1375" s="27">
        <f>_xlfn.XLOOKUP($C1375,[32]PSP!$C:$C,[32]PSP!$EC:$EC)</f>
        <v>0.4</v>
      </c>
      <c r="ED1375" s="28">
        <f t="shared" si="5661"/>
        <v>0</v>
      </c>
      <c r="EE1375" s="88"/>
      <c r="EF1375" s="54">
        <f>_xlfn.XLOOKUP($C1375,[32]PSP!$C:$C,[32]PSP!$EF:$EF)</f>
        <v>0</v>
      </c>
      <c r="EG1375" s="27">
        <f>_xlfn.XLOOKUP($C1375,[32]PSP!$C:$C,[32]PSP!$EG:$EG)</f>
        <v>0.4</v>
      </c>
      <c r="EH1375" s="28">
        <f t="shared" si="5662"/>
        <v>0</v>
      </c>
      <c r="EI1375" s="88"/>
      <c r="EJ1375" s="54">
        <f>_xlfn.XLOOKUP($C1375,[32]PSP!$C:$C,[32]PSP!$EJ:$EJ)</f>
        <v>0</v>
      </c>
      <c r="EK1375" s="27">
        <f>_xlfn.XLOOKUP($C1375,[32]PSP!$C:$C,[32]PSP!$EK:$EK)</f>
        <v>0.4</v>
      </c>
      <c r="EL1375" s="28">
        <f t="shared" si="5663"/>
        <v>0</v>
      </c>
      <c r="EM1375" s="24"/>
      <c r="ES1375" s="118">
        <f t="shared" si="5595"/>
        <v>1.1767000000000001</v>
      </c>
    </row>
    <row r="1376" spans="3:149" ht="14.25" x14ac:dyDescent="0.25">
      <c r="C1376" s="111" t="s">
        <v>1483</v>
      </c>
      <c r="D1376" s="112"/>
      <c r="E1376" s="111"/>
      <c r="F1376" s="113" t="str">
        <f>_xlfn.XLOOKUP($C1376,[32]PSP!$C:$C,[32]PSP!F:F)</f>
        <v>PAVIMENTO RIGIDO</v>
      </c>
      <c r="G1376" s="114"/>
      <c r="H1376" s="114"/>
      <c r="I1376" s="115"/>
      <c r="J1376" s="115"/>
      <c r="K1376" s="1"/>
      <c r="L1376" s="68"/>
      <c r="M1376" s="69"/>
      <c r="N1376" s="67"/>
      <c r="O1376" s="1"/>
      <c r="P1376" s="68"/>
      <c r="Q1376" s="69"/>
      <c r="R1376" s="67"/>
      <c r="S1376" s="1"/>
      <c r="T1376" s="68"/>
      <c r="U1376" s="69"/>
      <c r="V1376" s="67"/>
      <c r="W1376" s="1"/>
      <c r="X1376" s="68"/>
      <c r="Y1376" s="69"/>
      <c r="Z1376" s="67"/>
      <c r="AA1376" s="1"/>
      <c r="AB1376" s="68"/>
      <c r="AC1376" s="69"/>
      <c r="AD1376" s="67"/>
      <c r="AE1376" s="1"/>
      <c r="AF1376" s="68"/>
      <c r="AG1376" s="69"/>
      <c r="AH1376" s="67"/>
      <c r="AI1376" s="1"/>
      <c r="AJ1376" s="68"/>
      <c r="AK1376" s="69"/>
      <c r="AL1376" s="67"/>
      <c r="AM1376" s="1"/>
      <c r="AN1376" s="68"/>
      <c r="AO1376" s="69"/>
      <c r="AP1376" s="67"/>
      <c r="AQ1376" s="1"/>
      <c r="AR1376" s="68"/>
      <c r="AS1376" s="69"/>
      <c r="AT1376" s="67"/>
      <c r="AU1376" s="1"/>
      <c r="AV1376" s="68"/>
      <c r="AW1376" s="69"/>
      <c r="AX1376" s="67"/>
      <c r="AY1376" s="1"/>
      <c r="AZ1376" s="68"/>
      <c r="BA1376" s="69"/>
      <c r="BB1376" s="67"/>
      <c r="BC1376" s="1"/>
      <c r="BD1376" s="68"/>
      <c r="BE1376" s="69"/>
      <c r="BF1376" s="67"/>
      <c r="BG1376" s="1"/>
      <c r="BH1376" s="68"/>
      <c r="BI1376" s="69"/>
      <c r="BJ1376" s="67"/>
      <c r="BK1376" s="1"/>
      <c r="BL1376" s="68"/>
      <c r="BM1376" s="69"/>
      <c r="BN1376" s="67"/>
      <c r="BO1376" s="1"/>
      <c r="BP1376" s="68"/>
      <c r="BQ1376" s="69"/>
      <c r="BR1376" s="67"/>
      <c r="BS1376" s="1"/>
      <c r="BT1376" s="68"/>
      <c r="BU1376" s="69"/>
      <c r="BV1376" s="67"/>
      <c r="BW1376" s="1"/>
      <c r="BX1376" s="68"/>
      <c r="BY1376" s="69"/>
      <c r="BZ1376" s="67"/>
      <c r="CA1376" s="1"/>
      <c r="CB1376" s="68"/>
      <c r="CC1376" s="69"/>
      <c r="CD1376" s="67"/>
      <c r="CE1376" s="1"/>
      <c r="CF1376" s="68"/>
      <c r="CG1376" s="69"/>
      <c r="CH1376" s="67"/>
      <c r="CI1376" s="1"/>
      <c r="CJ1376" s="68"/>
      <c r="CK1376" s="69"/>
      <c r="CL1376" s="67"/>
      <c r="CM1376" s="1"/>
      <c r="CN1376" s="68"/>
      <c r="CO1376" s="69"/>
      <c r="CP1376" s="67"/>
      <c r="CQ1376" s="1"/>
      <c r="CR1376" s="68"/>
      <c r="CS1376" s="69"/>
      <c r="CT1376" s="67"/>
      <c r="CU1376" s="1"/>
      <c r="CV1376" s="68"/>
      <c r="CW1376" s="69"/>
      <c r="CX1376" s="67"/>
      <c r="CY1376" s="1"/>
      <c r="CZ1376" s="68"/>
      <c r="DA1376" s="69"/>
      <c r="DB1376" s="67"/>
      <c r="DC1376" s="1"/>
      <c r="DD1376" s="68"/>
      <c r="DE1376" s="69"/>
      <c r="DF1376" s="67"/>
      <c r="DG1376" s="1"/>
      <c r="DH1376" s="68"/>
      <c r="DI1376" s="69"/>
      <c r="DJ1376" s="67"/>
      <c r="DK1376" s="1"/>
      <c r="DL1376" s="68"/>
      <c r="DM1376" s="69"/>
      <c r="DN1376" s="67"/>
      <c r="DO1376" s="1"/>
      <c r="DP1376" s="68"/>
      <c r="DQ1376" s="69"/>
      <c r="DR1376" s="67"/>
      <c r="DS1376" s="1"/>
      <c r="DT1376" s="68"/>
      <c r="DU1376" s="69"/>
      <c r="DV1376" s="67"/>
      <c r="DW1376" s="1"/>
      <c r="DX1376" s="68"/>
      <c r="DY1376" s="69"/>
      <c r="DZ1376" s="67"/>
      <c r="EA1376" s="1"/>
      <c r="EB1376" s="68"/>
      <c r="EC1376" s="69"/>
      <c r="ED1376" s="67"/>
      <c r="EE1376" s="1"/>
      <c r="EF1376" s="68"/>
      <c r="EG1376" s="69"/>
      <c r="EH1376" s="67"/>
      <c r="EI1376" s="1"/>
      <c r="EJ1376" s="68"/>
      <c r="EK1376" s="69"/>
      <c r="EL1376" s="67"/>
      <c r="EM1376" s="111"/>
      <c r="ES1376" s="118">
        <f t="shared" si="5595"/>
        <v>1.1767000000000001</v>
      </c>
    </row>
    <row r="1377" spans="3:149" ht="14.25" x14ac:dyDescent="0.25">
      <c r="C1377" s="24" t="s">
        <v>1484</v>
      </c>
      <c r="D1377" s="43">
        <f>_xlfn.XLOOKUP($C1377,[32]PSP!$C:$C,[32]PSP!D:D)</f>
        <v>4011211</v>
      </c>
      <c r="E1377" s="24" t="str">
        <f>_xlfn.XLOOKUP($C1377,[32]PSP!$C:$C,[32]PSP!E:E)</f>
        <v>SICRO SERVIÇO</v>
      </c>
      <c r="F1377" s="25" t="str">
        <f>_xlfn.XLOOKUP($C1377,[32]PSP!$C:$C,[32]PSP!F:F)</f>
        <v>REFORÇO DO SUBLEITO COM MATERIAL DE JAZIDA</v>
      </c>
      <c r="G1377" s="26" t="str">
        <f>_xlfn.XLOOKUP($C1377,[32]PSP!$C:$C,[32]PSP!G:G)</f>
        <v>M³</v>
      </c>
      <c r="H1377" s="53">
        <f>_xlfn.XLOOKUP($C1377,[32]PSP!$C:$C,[32]PSP!$H:$H)</f>
        <v>0</v>
      </c>
      <c r="I1377" s="28">
        <f>_xlfn.XLOOKUP($C1377,[32]PSP!$C:$C,[32]PSP!$I:$I)</f>
        <v>0</v>
      </c>
      <c r="J1377" s="28">
        <f t="shared" ref="J1377:J1386" si="5664">IF(LEFT(D1377,6)="COT.IS",I1377,I1377*(1+$J$7))</f>
        <v>0</v>
      </c>
      <c r="K1377" s="88"/>
      <c r="L1377" s="54">
        <f>_xlfn.XLOOKUP($C1377,[32]PSP!$C:$C,[32]PSP!$L:$L)</f>
        <v>0</v>
      </c>
      <c r="M1377" s="27">
        <f>_xlfn.XLOOKUP($C1377,[32]PSP!$C:$C,[32]PSP!$M:$M)</f>
        <v>6.55</v>
      </c>
      <c r="N1377" s="28">
        <f t="shared" ref="N1377:N1386" si="5665">TRUNC(M1377*L1377,2)</f>
        <v>0</v>
      </c>
      <c r="O1377" s="88"/>
      <c r="P1377" s="54">
        <f>_xlfn.XLOOKUP($C1377,[32]PSP!$C:$C,[32]PSP!$P:$P)</f>
        <v>0</v>
      </c>
      <c r="Q1377" s="27">
        <f>_xlfn.XLOOKUP($C1377,[32]PSP!$C:$C,[32]PSP!$Q:$Q)</f>
        <v>6.55</v>
      </c>
      <c r="R1377" s="28">
        <f t="shared" ref="R1377:R1386" si="5666">TRUNC(Q1377*P1377,2)</f>
        <v>0</v>
      </c>
      <c r="S1377" s="88"/>
      <c r="T1377" s="54">
        <f>_xlfn.XLOOKUP($C1377,[32]PSP!$C:$C,[32]PSP!$T:$T)</f>
        <v>0</v>
      </c>
      <c r="U1377" s="27">
        <f>_xlfn.XLOOKUP($C1377,[32]PSP!$C:$C,[32]PSP!$U:$U)</f>
        <v>6.55</v>
      </c>
      <c r="V1377" s="28">
        <f t="shared" ref="V1377:V1386" si="5667">TRUNC(U1377*T1377,2)</f>
        <v>0</v>
      </c>
      <c r="W1377" s="88"/>
      <c r="X1377" s="54">
        <f>_xlfn.XLOOKUP($C1377,[32]PSP!$C:$C,[32]PSP!$X:$X)</f>
        <v>0</v>
      </c>
      <c r="Y1377" s="27">
        <f>_xlfn.XLOOKUP($C1377,[32]PSP!$C:$C,[32]PSP!$Y:$Y)</f>
        <v>6.55</v>
      </c>
      <c r="Z1377" s="28">
        <f t="shared" ref="Z1377:Z1386" si="5668">TRUNC(Y1377*X1377,2)</f>
        <v>0</v>
      </c>
      <c r="AA1377" s="88"/>
      <c r="AB1377" s="54">
        <f>_xlfn.XLOOKUP($C1377,[32]PSP!$C:$C,[32]PSP!$AB:$AB)</f>
        <v>0</v>
      </c>
      <c r="AC1377" s="27">
        <f>_xlfn.XLOOKUP($C1377,[32]PSP!$C:$C,[32]PSP!$AC:$AC)</f>
        <v>6.55</v>
      </c>
      <c r="AD1377" s="28">
        <f t="shared" ref="AD1377:AD1386" si="5669">TRUNC(AC1377*AB1377,2)</f>
        <v>0</v>
      </c>
      <c r="AE1377" s="88"/>
      <c r="AF1377" s="54">
        <f>_xlfn.XLOOKUP($C1377,[32]PSP!$C:$C,[32]PSP!$AF:$AF)</f>
        <v>0</v>
      </c>
      <c r="AG1377" s="27">
        <f>_xlfn.XLOOKUP($C1377,[32]PSP!$C:$C,[32]PSP!$AG:$AG)</f>
        <v>6.55</v>
      </c>
      <c r="AH1377" s="28">
        <f t="shared" ref="AH1377:AH1386" si="5670">TRUNC(AG1377*AF1377,2)</f>
        <v>0</v>
      </c>
      <c r="AI1377" s="88"/>
      <c r="AJ1377" s="54">
        <f>_xlfn.XLOOKUP($C1377,[32]PSP!$C:$C,[32]PSP!$AJ:$AJ)</f>
        <v>0</v>
      </c>
      <c r="AK1377" s="27">
        <f>_xlfn.XLOOKUP($C1377,[32]PSP!$C:$C,[32]PSP!$AK:$AK)</f>
        <v>6.55</v>
      </c>
      <c r="AL1377" s="28">
        <f t="shared" ref="AL1377:AL1386" si="5671">TRUNC(AK1377*AJ1377,2)</f>
        <v>0</v>
      </c>
      <c r="AM1377" s="88"/>
      <c r="AN1377" s="54">
        <f>_xlfn.XLOOKUP($C1377,[32]PSP!$C:$C,[32]PSP!$AN:$AN)</f>
        <v>0</v>
      </c>
      <c r="AO1377" s="27">
        <f>_xlfn.XLOOKUP($C1377,[32]PSP!$C:$C,[32]PSP!$AO:$AO)</f>
        <v>6.55</v>
      </c>
      <c r="AP1377" s="28">
        <f t="shared" ref="AP1377:AP1386" si="5672">TRUNC(AO1377*AN1377,2)</f>
        <v>0</v>
      </c>
      <c r="AQ1377" s="88"/>
      <c r="AR1377" s="54">
        <f>_xlfn.XLOOKUP($C1377,[32]PSP!$C:$C,[32]PSP!$AR:$AR)</f>
        <v>0</v>
      </c>
      <c r="AS1377" s="27">
        <f>_xlfn.XLOOKUP($C1377,[32]PSP!$C:$C,[32]PSP!$AS:$AS)</f>
        <v>6.55</v>
      </c>
      <c r="AT1377" s="28">
        <f t="shared" ref="AT1377:AT1386" si="5673">TRUNC(AS1377*AR1377,2)</f>
        <v>0</v>
      </c>
      <c r="AU1377" s="88"/>
      <c r="AV1377" s="54">
        <f>_xlfn.XLOOKUP($C1377,[32]PSP!$C:$C,[32]PSP!$AV:$AV)</f>
        <v>0</v>
      </c>
      <c r="AW1377" s="27">
        <f>_xlfn.XLOOKUP($C1377,[32]PSP!$C:$C,[32]PSP!$AW:$AW)</f>
        <v>6.55</v>
      </c>
      <c r="AX1377" s="28">
        <f t="shared" ref="AX1377:AX1386" si="5674">TRUNC(AW1377*AV1377,2)</f>
        <v>0</v>
      </c>
      <c r="AY1377" s="88"/>
      <c r="AZ1377" s="54">
        <f>_xlfn.XLOOKUP($C1377,[32]PSP!$C:$C,[32]PSP!$AZ:$AZ)</f>
        <v>0</v>
      </c>
      <c r="BA1377" s="27">
        <f>_xlfn.XLOOKUP($C1377,[32]PSP!$C:$C,[32]PSP!$BA:$BA)</f>
        <v>6.55</v>
      </c>
      <c r="BB1377" s="28">
        <f t="shared" ref="BB1377:BB1386" si="5675">TRUNC(BA1377*AZ1377,2)</f>
        <v>0</v>
      </c>
      <c r="BC1377" s="88"/>
      <c r="BD1377" s="54">
        <f>_xlfn.XLOOKUP($C1377,[32]PSP!$C:$C,[32]PSP!$BD:$BD)</f>
        <v>0</v>
      </c>
      <c r="BE1377" s="27">
        <f>_xlfn.XLOOKUP($C1377,[32]PSP!$C:$C,[32]PSP!$BE:$BE)</f>
        <v>6.55</v>
      </c>
      <c r="BF1377" s="28">
        <f t="shared" ref="BF1377:BF1386" si="5676">TRUNC(BE1377*BD1377,2)</f>
        <v>0</v>
      </c>
      <c r="BG1377" s="88"/>
      <c r="BH1377" s="54">
        <f>_xlfn.XLOOKUP($C1377,[32]PSP!$C:$C,[32]PSP!$BH:$BH)</f>
        <v>0</v>
      </c>
      <c r="BI1377" s="27">
        <f>_xlfn.XLOOKUP($C1377,[32]PSP!$C:$C,[32]PSP!$BI:$BI)</f>
        <v>6.55</v>
      </c>
      <c r="BJ1377" s="28">
        <f t="shared" ref="BJ1377:BJ1386" si="5677">TRUNC(BI1377*BH1377,2)</f>
        <v>0</v>
      </c>
      <c r="BK1377" s="88"/>
      <c r="BL1377" s="54">
        <f>_xlfn.XLOOKUP($C1377,[32]PSP!$C:$C,[32]PSP!$BL:$BL)</f>
        <v>0</v>
      </c>
      <c r="BM1377" s="27">
        <f>_xlfn.XLOOKUP($C1377,[32]PSP!$C:$C,[32]PSP!$BM:$BM)</f>
        <v>6.55</v>
      </c>
      <c r="BN1377" s="28">
        <f t="shared" ref="BN1377:BN1386" si="5678">TRUNC(BM1377*BL1377,2)</f>
        <v>0</v>
      </c>
      <c r="BO1377" s="88"/>
      <c r="BP1377" s="54">
        <f>_xlfn.XLOOKUP($C1377,[32]PSP!$C:$C,[32]PSP!$BP:$BP)</f>
        <v>0</v>
      </c>
      <c r="BQ1377" s="27">
        <f>_xlfn.XLOOKUP($C1377,[32]PSP!$C:$C,[32]PSP!$BQ:$BQ)</f>
        <v>6.55</v>
      </c>
      <c r="BR1377" s="28">
        <f t="shared" ref="BR1377:BR1386" si="5679">TRUNC(BQ1377*BP1377,2)</f>
        <v>0</v>
      </c>
      <c r="BS1377" s="88"/>
      <c r="BT1377" s="54">
        <f>_xlfn.XLOOKUP($C1377,[32]PSP!$C:$C,[32]PSP!$BT:$BT)</f>
        <v>0</v>
      </c>
      <c r="BU1377" s="27">
        <f>_xlfn.XLOOKUP($C1377,[32]PSP!$C:$C,[32]PSP!$BU:$BU)</f>
        <v>6.55</v>
      </c>
      <c r="BV1377" s="28">
        <f t="shared" ref="BV1377:BV1386" si="5680">TRUNC(BU1377*BT1377,2)</f>
        <v>0</v>
      </c>
      <c r="BW1377" s="88"/>
      <c r="BX1377" s="54">
        <f>_xlfn.XLOOKUP($C1377,[32]PSP!$C:$C,[32]PSP!$BX:$BX)</f>
        <v>0</v>
      </c>
      <c r="BY1377" s="27">
        <f>_xlfn.XLOOKUP($C1377,[32]PSP!$C:$C,[32]PSP!$BY:$BY)</f>
        <v>6.55</v>
      </c>
      <c r="BZ1377" s="28">
        <f t="shared" ref="BZ1377:BZ1386" si="5681">TRUNC(BY1377*BX1377,2)</f>
        <v>0</v>
      </c>
      <c r="CA1377" s="88"/>
      <c r="CB1377" s="54">
        <f>_xlfn.XLOOKUP($C1377,[32]PSP!$C:$C,[32]PSP!$CB:$CB)</f>
        <v>0</v>
      </c>
      <c r="CC1377" s="27">
        <f>_xlfn.XLOOKUP($C1377,[32]PSP!$C:$C,[32]PSP!$CC:$CC)</f>
        <v>6.55</v>
      </c>
      <c r="CD1377" s="28">
        <f t="shared" ref="CD1377:CD1386" si="5682">TRUNC(CC1377*CB1377,2)</f>
        <v>0</v>
      </c>
      <c r="CE1377" s="88"/>
      <c r="CF1377" s="54">
        <f>_xlfn.XLOOKUP($C1377,[32]PSP!$C:$C,[32]PSP!$CF:$CF)</f>
        <v>0</v>
      </c>
      <c r="CG1377" s="27">
        <f>_xlfn.XLOOKUP($C1377,[32]PSP!$C:$C,[32]PSP!$CG:$CG)</f>
        <v>6.55</v>
      </c>
      <c r="CH1377" s="28">
        <f t="shared" ref="CH1377:CH1386" si="5683">TRUNC(CG1377*CF1377,2)</f>
        <v>0</v>
      </c>
      <c r="CI1377" s="88"/>
      <c r="CJ1377" s="54">
        <f>_xlfn.XLOOKUP($C1377,[32]PSP!$C:$C,[32]PSP!$CJ:$CJ)</f>
        <v>0</v>
      </c>
      <c r="CK1377" s="27">
        <f>_xlfn.XLOOKUP($C1377,[32]PSP!$C:$C,[32]PSP!$CK:$CK)</f>
        <v>6.55</v>
      </c>
      <c r="CL1377" s="28">
        <f t="shared" ref="CL1377:CL1386" si="5684">TRUNC(CK1377*CJ1377,2)</f>
        <v>0</v>
      </c>
      <c r="CM1377" s="88"/>
      <c r="CN1377" s="54">
        <f>_xlfn.XLOOKUP($C1377,[32]PSP!$C:$C,[32]PSP!$CN:$CN)</f>
        <v>0</v>
      </c>
      <c r="CO1377" s="27">
        <f>_xlfn.XLOOKUP($C1377,[32]PSP!$C:$C,[32]PSP!$CO:$CO)</f>
        <v>6.55</v>
      </c>
      <c r="CP1377" s="28">
        <f t="shared" ref="CP1377:CP1386" si="5685">TRUNC(CO1377*CN1377,2)</f>
        <v>0</v>
      </c>
      <c r="CQ1377" s="88"/>
      <c r="CR1377" s="54">
        <f>_xlfn.XLOOKUP($C1377,[32]PSP!$C:$C,[32]PSP!$CR:$CR)</f>
        <v>0</v>
      </c>
      <c r="CS1377" s="27">
        <f>_xlfn.XLOOKUP($C1377,[32]PSP!$C:$C,[32]PSP!$CS:$CS)</f>
        <v>6.55</v>
      </c>
      <c r="CT1377" s="28">
        <f t="shared" ref="CT1377:CT1386" si="5686">TRUNC(CS1377*CR1377,2)</f>
        <v>0</v>
      </c>
      <c r="CU1377" s="88"/>
      <c r="CV1377" s="54">
        <f>_xlfn.XLOOKUP($C1377,[32]PSP!$C:$C,[32]PSP!$CV:$CV)</f>
        <v>0</v>
      </c>
      <c r="CW1377" s="27">
        <f>_xlfn.XLOOKUP($C1377,[32]PSP!$C:$C,[32]PSP!$CW:$CW)</f>
        <v>6.55</v>
      </c>
      <c r="CX1377" s="28">
        <f t="shared" ref="CX1377:CX1386" si="5687">TRUNC(CW1377*CV1377,2)</f>
        <v>0</v>
      </c>
      <c r="CY1377" s="88"/>
      <c r="CZ1377" s="54">
        <f>_xlfn.XLOOKUP($C1377,[32]PSP!$C:$C,[32]PSP!$CZ:$CZ)</f>
        <v>0</v>
      </c>
      <c r="DA1377" s="27">
        <f>_xlfn.XLOOKUP($C1377,[32]PSP!$C:$C,[32]PSP!$DA:$DA)</f>
        <v>6.55</v>
      </c>
      <c r="DB1377" s="28">
        <f t="shared" ref="DB1377:DB1386" si="5688">TRUNC(DA1377*CZ1377,2)</f>
        <v>0</v>
      </c>
      <c r="DC1377" s="88"/>
      <c r="DD1377" s="54">
        <f>_xlfn.XLOOKUP($C1377,[32]PSP!$C:$C,[32]PSP!$DD:$DD)</f>
        <v>0</v>
      </c>
      <c r="DE1377" s="27">
        <f>_xlfn.XLOOKUP($C1377,[32]PSP!$C:$C,[32]PSP!$DE:$DE)</f>
        <v>6.55</v>
      </c>
      <c r="DF1377" s="28">
        <f t="shared" ref="DF1377:DF1386" si="5689">TRUNC(DE1377*DD1377,2)</f>
        <v>0</v>
      </c>
      <c r="DG1377" s="88"/>
      <c r="DH1377" s="54">
        <f>_xlfn.XLOOKUP($C1377,[32]PSP!$C:$C,[32]PSP!$DH:$DH)</f>
        <v>0</v>
      </c>
      <c r="DI1377" s="27">
        <f>_xlfn.XLOOKUP($C1377,[32]PSP!$C:$C,[32]PSP!$DI:$DI)</f>
        <v>6.55</v>
      </c>
      <c r="DJ1377" s="28">
        <f t="shared" ref="DJ1377:DJ1386" si="5690">TRUNC(DI1377*DH1377,2)</f>
        <v>0</v>
      </c>
      <c r="DK1377" s="88"/>
      <c r="DL1377" s="54">
        <f>_xlfn.XLOOKUP($C1377,[32]PSP!$C:$C,[32]PSP!$DL:$DL)</f>
        <v>0</v>
      </c>
      <c r="DM1377" s="27">
        <f>_xlfn.XLOOKUP($C1377,[32]PSP!$C:$C,[32]PSP!$DM:$DM)</f>
        <v>6.55</v>
      </c>
      <c r="DN1377" s="28">
        <f t="shared" ref="DN1377:DN1386" si="5691">TRUNC(DM1377*DL1377,2)</f>
        <v>0</v>
      </c>
      <c r="DO1377" s="88"/>
      <c r="DP1377" s="54">
        <f>_xlfn.XLOOKUP($C1377,[32]PSP!$C:$C,[32]PSP!$DP:$DP)</f>
        <v>0</v>
      </c>
      <c r="DQ1377" s="27">
        <f>_xlfn.XLOOKUP($C1377,[32]PSP!$C:$C,[32]PSP!$DQ:$DQ)</f>
        <v>6.55</v>
      </c>
      <c r="DR1377" s="28">
        <f t="shared" ref="DR1377:DR1386" si="5692">TRUNC(DQ1377*DP1377,2)</f>
        <v>0</v>
      </c>
      <c r="DS1377" s="88"/>
      <c r="DT1377" s="54">
        <f>_xlfn.XLOOKUP($C1377,[32]PSP!$C:$C,[32]PSP!$DT:$DT)</f>
        <v>0</v>
      </c>
      <c r="DU1377" s="27">
        <f>_xlfn.XLOOKUP($C1377,[32]PSP!$C:$C,[32]PSP!$DU:$DU)</f>
        <v>6.55</v>
      </c>
      <c r="DV1377" s="28">
        <f t="shared" ref="DV1377:DV1386" si="5693">TRUNC(DU1377*DT1377,2)</f>
        <v>0</v>
      </c>
      <c r="DW1377" s="88"/>
      <c r="DX1377" s="54">
        <f>_xlfn.XLOOKUP($C1377,[32]PSP!$C:$C,[32]PSP!$DX:$DX)</f>
        <v>0</v>
      </c>
      <c r="DY1377" s="27">
        <f>_xlfn.XLOOKUP($C1377,[32]PSP!$C:$C,[32]PSP!$DY:$DY)</f>
        <v>6.55</v>
      </c>
      <c r="DZ1377" s="28">
        <f t="shared" ref="DZ1377:DZ1386" si="5694">TRUNC(DY1377*DX1377,2)</f>
        <v>0</v>
      </c>
      <c r="EA1377" s="88"/>
      <c r="EB1377" s="54">
        <f>_xlfn.XLOOKUP($C1377,[32]PSP!$C:$C,[32]PSP!$EB:$EB)</f>
        <v>0</v>
      </c>
      <c r="EC1377" s="27">
        <f>_xlfn.XLOOKUP($C1377,[32]PSP!$C:$C,[32]PSP!$EC:$EC)</f>
        <v>6.55</v>
      </c>
      <c r="ED1377" s="28">
        <f t="shared" ref="ED1377:ED1386" si="5695">TRUNC(EC1377*EB1377,2)</f>
        <v>0</v>
      </c>
      <c r="EE1377" s="88"/>
      <c r="EF1377" s="54">
        <f>_xlfn.XLOOKUP($C1377,[32]PSP!$C:$C,[32]PSP!$EF:$EF)</f>
        <v>0</v>
      </c>
      <c r="EG1377" s="27">
        <f>_xlfn.XLOOKUP($C1377,[32]PSP!$C:$C,[32]PSP!$EG:$EG)</f>
        <v>6.55</v>
      </c>
      <c r="EH1377" s="28">
        <f t="shared" ref="EH1377:EH1386" si="5696">TRUNC(EG1377*EF1377,2)</f>
        <v>0</v>
      </c>
      <c r="EI1377" s="88"/>
      <c r="EJ1377" s="54">
        <f>_xlfn.XLOOKUP($C1377,[32]PSP!$C:$C,[32]PSP!$EJ:$EJ)</f>
        <v>0</v>
      </c>
      <c r="EK1377" s="27">
        <f>_xlfn.XLOOKUP($C1377,[32]PSP!$C:$C,[32]PSP!$EK:$EK)</f>
        <v>6.55</v>
      </c>
      <c r="EL1377" s="28">
        <f t="shared" ref="EL1377:EL1386" si="5697">TRUNC(EK1377*EJ1377,2)</f>
        <v>0</v>
      </c>
      <c r="EM1377" s="24"/>
      <c r="ES1377" s="118">
        <f t="shared" si="5595"/>
        <v>1.1767000000000001</v>
      </c>
    </row>
    <row r="1378" spans="3:149" ht="14.25" x14ac:dyDescent="0.25">
      <c r="C1378" s="24" t="s">
        <v>1485</v>
      </c>
      <c r="D1378" s="43">
        <f>_xlfn.XLOOKUP($C1378,[32]PSP!$C:$C,[32]PSP!D:D)</f>
        <v>4011209</v>
      </c>
      <c r="E1378" s="24" t="str">
        <f>_xlfn.XLOOKUP($C1378,[32]PSP!$C:$C,[32]PSP!E:E)</f>
        <v>SICRO SERVIÇO</v>
      </c>
      <c r="F1378" s="25" t="str">
        <f>_xlfn.XLOOKUP($C1378,[32]PSP!$C:$C,[32]PSP!F:F)</f>
        <v>REGULARIZAÇÃO DO SUBLEITO</v>
      </c>
      <c r="G1378" s="26" t="str">
        <f>_xlfn.XLOOKUP($C1378,[32]PSP!$C:$C,[32]PSP!G:G)</f>
        <v>M²</v>
      </c>
      <c r="H1378" s="53">
        <f>_xlfn.XLOOKUP($C1378,[32]PSP!$C:$C,[32]PSP!$H:$H)</f>
        <v>0</v>
      </c>
      <c r="I1378" s="28">
        <f>_xlfn.XLOOKUP($C1378,[32]PSP!$C:$C,[32]PSP!$I:$I)</f>
        <v>0</v>
      </c>
      <c r="J1378" s="28">
        <f t="shared" si="5664"/>
        <v>0</v>
      </c>
      <c r="K1378" s="88"/>
      <c r="L1378" s="54">
        <f>_xlfn.XLOOKUP($C1378,[32]PSP!$C:$C,[32]PSP!$L:$L)</f>
        <v>0</v>
      </c>
      <c r="M1378" s="27">
        <f>_xlfn.XLOOKUP($C1378,[32]PSP!$C:$C,[32]PSP!$M:$M)</f>
        <v>0.68</v>
      </c>
      <c r="N1378" s="28">
        <f t="shared" si="5665"/>
        <v>0</v>
      </c>
      <c r="O1378" s="88"/>
      <c r="P1378" s="54">
        <f>_xlfn.XLOOKUP($C1378,[32]PSP!$C:$C,[32]PSP!$P:$P)</f>
        <v>0</v>
      </c>
      <c r="Q1378" s="27">
        <f>_xlfn.XLOOKUP($C1378,[32]PSP!$C:$C,[32]PSP!$Q:$Q)</f>
        <v>0.68</v>
      </c>
      <c r="R1378" s="28">
        <f t="shared" si="5666"/>
        <v>0</v>
      </c>
      <c r="S1378" s="88"/>
      <c r="T1378" s="54">
        <f>_xlfn.XLOOKUP($C1378,[32]PSP!$C:$C,[32]PSP!$T:$T)</f>
        <v>0</v>
      </c>
      <c r="U1378" s="27">
        <f>_xlfn.XLOOKUP($C1378,[32]PSP!$C:$C,[32]PSP!$U:$U)</f>
        <v>0.68</v>
      </c>
      <c r="V1378" s="28">
        <f t="shared" si="5667"/>
        <v>0</v>
      </c>
      <c r="W1378" s="88"/>
      <c r="X1378" s="54">
        <f>_xlfn.XLOOKUP($C1378,[32]PSP!$C:$C,[32]PSP!$X:$X)</f>
        <v>0</v>
      </c>
      <c r="Y1378" s="27">
        <f>_xlfn.XLOOKUP($C1378,[32]PSP!$C:$C,[32]PSP!$Y:$Y)</f>
        <v>0.68</v>
      </c>
      <c r="Z1378" s="28">
        <f t="shared" si="5668"/>
        <v>0</v>
      </c>
      <c r="AA1378" s="88"/>
      <c r="AB1378" s="54">
        <f>_xlfn.XLOOKUP($C1378,[32]PSP!$C:$C,[32]PSP!$AB:$AB)</f>
        <v>0</v>
      </c>
      <c r="AC1378" s="27">
        <f>_xlfn.XLOOKUP($C1378,[32]PSP!$C:$C,[32]PSP!$AC:$AC)</f>
        <v>0.68</v>
      </c>
      <c r="AD1378" s="28">
        <f t="shared" si="5669"/>
        <v>0</v>
      </c>
      <c r="AE1378" s="88"/>
      <c r="AF1378" s="54">
        <f>_xlfn.XLOOKUP($C1378,[32]PSP!$C:$C,[32]PSP!$AF:$AF)</f>
        <v>0</v>
      </c>
      <c r="AG1378" s="27">
        <f>_xlfn.XLOOKUP($C1378,[32]PSP!$C:$C,[32]PSP!$AG:$AG)</f>
        <v>0.68</v>
      </c>
      <c r="AH1378" s="28">
        <f t="shared" si="5670"/>
        <v>0</v>
      </c>
      <c r="AI1378" s="88"/>
      <c r="AJ1378" s="54">
        <f>_xlfn.XLOOKUP($C1378,[32]PSP!$C:$C,[32]PSP!$AJ:$AJ)</f>
        <v>0</v>
      </c>
      <c r="AK1378" s="27">
        <f>_xlfn.XLOOKUP($C1378,[32]PSP!$C:$C,[32]PSP!$AK:$AK)</f>
        <v>0.68</v>
      </c>
      <c r="AL1378" s="28">
        <f t="shared" si="5671"/>
        <v>0</v>
      </c>
      <c r="AM1378" s="88"/>
      <c r="AN1378" s="54">
        <f>_xlfn.XLOOKUP($C1378,[32]PSP!$C:$C,[32]PSP!$AN:$AN)</f>
        <v>0</v>
      </c>
      <c r="AO1378" s="27">
        <f>_xlfn.XLOOKUP($C1378,[32]PSP!$C:$C,[32]PSP!$AO:$AO)</f>
        <v>0.68</v>
      </c>
      <c r="AP1378" s="28">
        <f t="shared" si="5672"/>
        <v>0</v>
      </c>
      <c r="AQ1378" s="88"/>
      <c r="AR1378" s="54">
        <f>_xlfn.XLOOKUP($C1378,[32]PSP!$C:$C,[32]PSP!$AR:$AR)</f>
        <v>0</v>
      </c>
      <c r="AS1378" s="27">
        <f>_xlfn.XLOOKUP($C1378,[32]PSP!$C:$C,[32]PSP!$AS:$AS)</f>
        <v>0.68</v>
      </c>
      <c r="AT1378" s="28">
        <f t="shared" si="5673"/>
        <v>0</v>
      </c>
      <c r="AU1378" s="88"/>
      <c r="AV1378" s="54">
        <f>_xlfn.XLOOKUP($C1378,[32]PSP!$C:$C,[32]PSP!$AV:$AV)</f>
        <v>0</v>
      </c>
      <c r="AW1378" s="27">
        <f>_xlfn.XLOOKUP($C1378,[32]PSP!$C:$C,[32]PSP!$AW:$AW)</f>
        <v>0.68</v>
      </c>
      <c r="AX1378" s="28">
        <f t="shared" si="5674"/>
        <v>0</v>
      </c>
      <c r="AY1378" s="88"/>
      <c r="AZ1378" s="54">
        <f>_xlfn.XLOOKUP($C1378,[32]PSP!$C:$C,[32]PSP!$AZ:$AZ)</f>
        <v>0</v>
      </c>
      <c r="BA1378" s="27">
        <f>_xlfn.XLOOKUP($C1378,[32]PSP!$C:$C,[32]PSP!$BA:$BA)</f>
        <v>0.68</v>
      </c>
      <c r="BB1378" s="28">
        <f t="shared" si="5675"/>
        <v>0</v>
      </c>
      <c r="BC1378" s="88"/>
      <c r="BD1378" s="54">
        <f>_xlfn.XLOOKUP($C1378,[32]PSP!$C:$C,[32]PSP!$BD:$BD)</f>
        <v>0</v>
      </c>
      <c r="BE1378" s="27">
        <f>_xlfn.XLOOKUP($C1378,[32]PSP!$C:$C,[32]PSP!$BE:$BE)</f>
        <v>0.68</v>
      </c>
      <c r="BF1378" s="28">
        <f t="shared" si="5676"/>
        <v>0</v>
      </c>
      <c r="BG1378" s="88"/>
      <c r="BH1378" s="54">
        <f>_xlfn.XLOOKUP($C1378,[32]PSP!$C:$C,[32]PSP!$BH:$BH)</f>
        <v>0</v>
      </c>
      <c r="BI1378" s="27">
        <f>_xlfn.XLOOKUP($C1378,[32]PSP!$C:$C,[32]PSP!$BI:$BI)</f>
        <v>0.68</v>
      </c>
      <c r="BJ1378" s="28">
        <f t="shared" si="5677"/>
        <v>0</v>
      </c>
      <c r="BK1378" s="88"/>
      <c r="BL1378" s="54">
        <f>_xlfn.XLOOKUP($C1378,[32]PSP!$C:$C,[32]PSP!$BL:$BL)</f>
        <v>0</v>
      </c>
      <c r="BM1378" s="27">
        <f>_xlfn.XLOOKUP($C1378,[32]PSP!$C:$C,[32]PSP!$BM:$BM)</f>
        <v>0.68</v>
      </c>
      <c r="BN1378" s="28">
        <f t="shared" si="5678"/>
        <v>0</v>
      </c>
      <c r="BO1378" s="88"/>
      <c r="BP1378" s="54">
        <f>_xlfn.XLOOKUP($C1378,[32]PSP!$C:$C,[32]PSP!$BP:$BP)</f>
        <v>0</v>
      </c>
      <c r="BQ1378" s="27">
        <f>_xlfn.XLOOKUP($C1378,[32]PSP!$C:$C,[32]PSP!$BQ:$BQ)</f>
        <v>0.68</v>
      </c>
      <c r="BR1378" s="28">
        <f t="shared" si="5679"/>
        <v>0</v>
      </c>
      <c r="BS1378" s="88"/>
      <c r="BT1378" s="54">
        <f>_xlfn.XLOOKUP($C1378,[32]PSP!$C:$C,[32]PSP!$BT:$BT)</f>
        <v>0</v>
      </c>
      <c r="BU1378" s="27">
        <f>_xlfn.XLOOKUP($C1378,[32]PSP!$C:$C,[32]PSP!$BU:$BU)</f>
        <v>0.68</v>
      </c>
      <c r="BV1378" s="28">
        <f t="shared" si="5680"/>
        <v>0</v>
      </c>
      <c r="BW1378" s="88"/>
      <c r="BX1378" s="54">
        <f>_xlfn.XLOOKUP($C1378,[32]PSP!$C:$C,[32]PSP!$BX:$BX)</f>
        <v>0</v>
      </c>
      <c r="BY1378" s="27">
        <f>_xlfn.XLOOKUP($C1378,[32]PSP!$C:$C,[32]PSP!$BY:$BY)</f>
        <v>0.68</v>
      </c>
      <c r="BZ1378" s="28">
        <f t="shared" si="5681"/>
        <v>0</v>
      </c>
      <c r="CA1378" s="88"/>
      <c r="CB1378" s="54">
        <f>_xlfn.XLOOKUP($C1378,[32]PSP!$C:$C,[32]PSP!$CB:$CB)</f>
        <v>0</v>
      </c>
      <c r="CC1378" s="27">
        <f>_xlfn.XLOOKUP($C1378,[32]PSP!$C:$C,[32]PSP!$CC:$CC)</f>
        <v>0.68</v>
      </c>
      <c r="CD1378" s="28">
        <f t="shared" si="5682"/>
        <v>0</v>
      </c>
      <c r="CE1378" s="88"/>
      <c r="CF1378" s="54">
        <f>_xlfn.XLOOKUP($C1378,[32]PSP!$C:$C,[32]PSP!$CF:$CF)</f>
        <v>0</v>
      </c>
      <c r="CG1378" s="27">
        <f>_xlfn.XLOOKUP($C1378,[32]PSP!$C:$C,[32]PSP!$CG:$CG)</f>
        <v>0.68</v>
      </c>
      <c r="CH1378" s="28">
        <f t="shared" si="5683"/>
        <v>0</v>
      </c>
      <c r="CI1378" s="88"/>
      <c r="CJ1378" s="54">
        <f>_xlfn.XLOOKUP($C1378,[32]PSP!$C:$C,[32]PSP!$CJ:$CJ)</f>
        <v>0</v>
      </c>
      <c r="CK1378" s="27">
        <f>_xlfn.XLOOKUP($C1378,[32]PSP!$C:$C,[32]PSP!$CK:$CK)</f>
        <v>0.68</v>
      </c>
      <c r="CL1378" s="28">
        <f t="shared" si="5684"/>
        <v>0</v>
      </c>
      <c r="CM1378" s="88"/>
      <c r="CN1378" s="54">
        <f>_xlfn.XLOOKUP($C1378,[32]PSP!$C:$C,[32]PSP!$CN:$CN)</f>
        <v>0</v>
      </c>
      <c r="CO1378" s="27">
        <f>_xlfn.XLOOKUP($C1378,[32]PSP!$C:$C,[32]PSP!$CO:$CO)</f>
        <v>0.68</v>
      </c>
      <c r="CP1378" s="28">
        <f t="shared" si="5685"/>
        <v>0</v>
      </c>
      <c r="CQ1378" s="88"/>
      <c r="CR1378" s="54">
        <f>_xlfn.XLOOKUP($C1378,[32]PSP!$C:$C,[32]PSP!$CR:$CR)</f>
        <v>0</v>
      </c>
      <c r="CS1378" s="27">
        <f>_xlfn.XLOOKUP($C1378,[32]PSP!$C:$C,[32]PSP!$CS:$CS)</f>
        <v>0.68</v>
      </c>
      <c r="CT1378" s="28">
        <f t="shared" si="5686"/>
        <v>0</v>
      </c>
      <c r="CU1378" s="88"/>
      <c r="CV1378" s="54">
        <f>_xlfn.XLOOKUP($C1378,[32]PSP!$C:$C,[32]PSP!$CV:$CV)</f>
        <v>0</v>
      </c>
      <c r="CW1378" s="27">
        <f>_xlfn.XLOOKUP($C1378,[32]PSP!$C:$C,[32]PSP!$CW:$CW)</f>
        <v>0.68</v>
      </c>
      <c r="CX1378" s="28">
        <f t="shared" si="5687"/>
        <v>0</v>
      </c>
      <c r="CY1378" s="88"/>
      <c r="CZ1378" s="54">
        <f>_xlfn.XLOOKUP($C1378,[32]PSP!$C:$C,[32]PSP!$CZ:$CZ)</f>
        <v>0</v>
      </c>
      <c r="DA1378" s="27">
        <f>_xlfn.XLOOKUP($C1378,[32]PSP!$C:$C,[32]PSP!$DA:$DA)</f>
        <v>0.68</v>
      </c>
      <c r="DB1378" s="28">
        <f t="shared" si="5688"/>
        <v>0</v>
      </c>
      <c r="DC1378" s="88"/>
      <c r="DD1378" s="54">
        <f>_xlfn.XLOOKUP($C1378,[32]PSP!$C:$C,[32]PSP!$DD:$DD)</f>
        <v>0</v>
      </c>
      <c r="DE1378" s="27">
        <f>_xlfn.XLOOKUP($C1378,[32]PSP!$C:$C,[32]PSP!$DE:$DE)</f>
        <v>0.68</v>
      </c>
      <c r="DF1378" s="28">
        <f t="shared" si="5689"/>
        <v>0</v>
      </c>
      <c r="DG1378" s="88"/>
      <c r="DH1378" s="54">
        <f>_xlfn.XLOOKUP($C1378,[32]PSP!$C:$C,[32]PSP!$DH:$DH)</f>
        <v>0</v>
      </c>
      <c r="DI1378" s="27">
        <f>_xlfn.XLOOKUP($C1378,[32]PSP!$C:$C,[32]PSP!$DI:$DI)</f>
        <v>0.68</v>
      </c>
      <c r="DJ1378" s="28">
        <f t="shared" si="5690"/>
        <v>0</v>
      </c>
      <c r="DK1378" s="88"/>
      <c r="DL1378" s="54">
        <f>_xlfn.XLOOKUP($C1378,[32]PSP!$C:$C,[32]PSP!$DL:$DL)</f>
        <v>0</v>
      </c>
      <c r="DM1378" s="27">
        <f>_xlfn.XLOOKUP($C1378,[32]PSP!$C:$C,[32]PSP!$DM:$DM)</f>
        <v>0.68</v>
      </c>
      <c r="DN1378" s="28">
        <f t="shared" si="5691"/>
        <v>0</v>
      </c>
      <c r="DO1378" s="88"/>
      <c r="DP1378" s="54">
        <f>_xlfn.XLOOKUP($C1378,[32]PSP!$C:$C,[32]PSP!$DP:$DP)</f>
        <v>0</v>
      </c>
      <c r="DQ1378" s="27">
        <f>_xlfn.XLOOKUP($C1378,[32]PSP!$C:$C,[32]PSP!$DQ:$DQ)</f>
        <v>0.68</v>
      </c>
      <c r="DR1378" s="28">
        <f t="shared" si="5692"/>
        <v>0</v>
      </c>
      <c r="DS1378" s="88"/>
      <c r="DT1378" s="54">
        <f>_xlfn.XLOOKUP($C1378,[32]PSP!$C:$C,[32]PSP!$DT:$DT)</f>
        <v>0</v>
      </c>
      <c r="DU1378" s="27">
        <f>_xlfn.XLOOKUP($C1378,[32]PSP!$C:$C,[32]PSP!$DU:$DU)</f>
        <v>0.68</v>
      </c>
      <c r="DV1378" s="28">
        <f t="shared" si="5693"/>
        <v>0</v>
      </c>
      <c r="DW1378" s="88"/>
      <c r="DX1378" s="54">
        <f>_xlfn.XLOOKUP($C1378,[32]PSP!$C:$C,[32]PSP!$DX:$DX)</f>
        <v>0</v>
      </c>
      <c r="DY1378" s="27">
        <f>_xlfn.XLOOKUP($C1378,[32]PSP!$C:$C,[32]PSP!$DY:$DY)</f>
        <v>0.68</v>
      </c>
      <c r="DZ1378" s="28">
        <f t="shared" si="5694"/>
        <v>0</v>
      </c>
      <c r="EA1378" s="88"/>
      <c r="EB1378" s="54">
        <f>_xlfn.XLOOKUP($C1378,[32]PSP!$C:$C,[32]PSP!$EB:$EB)</f>
        <v>0</v>
      </c>
      <c r="EC1378" s="27">
        <f>_xlfn.XLOOKUP($C1378,[32]PSP!$C:$C,[32]PSP!$EC:$EC)</f>
        <v>0.68</v>
      </c>
      <c r="ED1378" s="28">
        <f t="shared" si="5695"/>
        <v>0</v>
      </c>
      <c r="EE1378" s="88"/>
      <c r="EF1378" s="54">
        <f>_xlfn.XLOOKUP($C1378,[32]PSP!$C:$C,[32]PSP!$EF:$EF)</f>
        <v>0</v>
      </c>
      <c r="EG1378" s="27">
        <f>_xlfn.XLOOKUP($C1378,[32]PSP!$C:$C,[32]PSP!$EG:$EG)</f>
        <v>0.68</v>
      </c>
      <c r="EH1378" s="28">
        <f t="shared" si="5696"/>
        <v>0</v>
      </c>
      <c r="EI1378" s="88"/>
      <c r="EJ1378" s="54">
        <f>_xlfn.XLOOKUP($C1378,[32]PSP!$C:$C,[32]PSP!$EJ:$EJ)</f>
        <v>0</v>
      </c>
      <c r="EK1378" s="27">
        <f>_xlfn.XLOOKUP($C1378,[32]PSP!$C:$C,[32]PSP!$EK:$EK)</f>
        <v>0.68</v>
      </c>
      <c r="EL1378" s="28">
        <f t="shared" si="5697"/>
        <v>0</v>
      </c>
      <c r="EM1378" s="24"/>
      <c r="ES1378" s="118">
        <f t="shared" si="5595"/>
        <v>1.1767000000000001</v>
      </c>
    </row>
    <row r="1379" spans="3:149" ht="14.25" x14ac:dyDescent="0.25">
      <c r="C1379" s="24" t="s">
        <v>1486</v>
      </c>
      <c r="D1379" s="43">
        <f>_xlfn.XLOOKUP($C1379,[32]PSP!$C:$C,[32]PSP!D:D)</f>
        <v>4011276</v>
      </c>
      <c r="E1379" s="24" t="str">
        <f>_xlfn.XLOOKUP($C1379,[32]PSP!$C:$C,[32]PSP!E:E)</f>
        <v>SICRO SERVIÇO</v>
      </c>
      <c r="F1379" s="25" t="str">
        <f>_xlfn.XLOOKUP($C1379,[32]PSP!$C:$C,[32]PSP!F:F)</f>
        <v>BASE OU SUB-BASE DE BRITA GRADUADA COM BRITA COMERCIAL</v>
      </c>
      <c r="G1379" s="26" t="str">
        <f>_xlfn.XLOOKUP($C1379,[32]PSP!$C:$C,[32]PSP!G:G)</f>
        <v>M³</v>
      </c>
      <c r="H1379" s="53">
        <f>_xlfn.XLOOKUP($C1379,[32]PSP!$C:$C,[32]PSP!$H:$H)</f>
        <v>0</v>
      </c>
      <c r="I1379" s="28">
        <f>_xlfn.XLOOKUP($C1379,[32]PSP!$C:$C,[32]PSP!$I:$I)</f>
        <v>0</v>
      </c>
      <c r="J1379" s="28">
        <f t="shared" si="5664"/>
        <v>0</v>
      </c>
      <c r="K1379" s="88"/>
      <c r="L1379" s="54">
        <f>_xlfn.XLOOKUP($C1379,[32]PSP!$C:$C,[32]PSP!$L:$L)</f>
        <v>0</v>
      </c>
      <c r="M1379" s="27">
        <f>_xlfn.XLOOKUP($C1379,[32]PSP!$C:$C,[32]PSP!$M:$M)</f>
        <v>123.24</v>
      </c>
      <c r="N1379" s="28">
        <f t="shared" si="5665"/>
        <v>0</v>
      </c>
      <c r="O1379" s="88"/>
      <c r="P1379" s="54">
        <f>_xlfn.XLOOKUP($C1379,[32]PSP!$C:$C,[32]PSP!$P:$P)</f>
        <v>0</v>
      </c>
      <c r="Q1379" s="27">
        <f>_xlfn.XLOOKUP($C1379,[32]PSP!$C:$C,[32]PSP!$Q:$Q)</f>
        <v>123.24</v>
      </c>
      <c r="R1379" s="28">
        <f t="shared" si="5666"/>
        <v>0</v>
      </c>
      <c r="S1379" s="88"/>
      <c r="T1379" s="54">
        <f>_xlfn.XLOOKUP($C1379,[32]PSP!$C:$C,[32]PSP!$T:$T)</f>
        <v>0</v>
      </c>
      <c r="U1379" s="27">
        <f>_xlfn.XLOOKUP($C1379,[32]PSP!$C:$C,[32]PSP!$U:$U)</f>
        <v>123.24</v>
      </c>
      <c r="V1379" s="28">
        <f t="shared" si="5667"/>
        <v>0</v>
      </c>
      <c r="W1379" s="88"/>
      <c r="X1379" s="54">
        <f>_xlfn.XLOOKUP($C1379,[32]PSP!$C:$C,[32]PSP!$X:$X)</f>
        <v>0</v>
      </c>
      <c r="Y1379" s="27">
        <f>_xlfn.XLOOKUP($C1379,[32]PSP!$C:$C,[32]PSP!$Y:$Y)</f>
        <v>123.24</v>
      </c>
      <c r="Z1379" s="28">
        <f t="shared" si="5668"/>
        <v>0</v>
      </c>
      <c r="AA1379" s="88"/>
      <c r="AB1379" s="54">
        <f>_xlfn.XLOOKUP($C1379,[32]PSP!$C:$C,[32]PSP!$AB:$AB)</f>
        <v>0</v>
      </c>
      <c r="AC1379" s="27">
        <f>_xlfn.XLOOKUP($C1379,[32]PSP!$C:$C,[32]PSP!$AC:$AC)</f>
        <v>123.24</v>
      </c>
      <c r="AD1379" s="28">
        <f t="shared" si="5669"/>
        <v>0</v>
      </c>
      <c r="AE1379" s="88"/>
      <c r="AF1379" s="54">
        <f>_xlfn.XLOOKUP($C1379,[32]PSP!$C:$C,[32]PSP!$AF:$AF)</f>
        <v>0</v>
      </c>
      <c r="AG1379" s="27">
        <f>_xlfn.XLOOKUP($C1379,[32]PSP!$C:$C,[32]PSP!$AG:$AG)</f>
        <v>123.24</v>
      </c>
      <c r="AH1379" s="28">
        <f t="shared" si="5670"/>
        <v>0</v>
      </c>
      <c r="AI1379" s="88"/>
      <c r="AJ1379" s="54">
        <f>_xlfn.XLOOKUP($C1379,[32]PSP!$C:$C,[32]PSP!$AJ:$AJ)</f>
        <v>0</v>
      </c>
      <c r="AK1379" s="27">
        <f>_xlfn.XLOOKUP($C1379,[32]PSP!$C:$C,[32]PSP!$AK:$AK)</f>
        <v>123.24</v>
      </c>
      <c r="AL1379" s="28">
        <f t="shared" si="5671"/>
        <v>0</v>
      </c>
      <c r="AM1379" s="88"/>
      <c r="AN1379" s="54">
        <f>_xlfn.XLOOKUP($C1379,[32]PSP!$C:$C,[32]PSP!$AN:$AN)</f>
        <v>0</v>
      </c>
      <c r="AO1379" s="27">
        <f>_xlfn.XLOOKUP($C1379,[32]PSP!$C:$C,[32]PSP!$AO:$AO)</f>
        <v>123.24</v>
      </c>
      <c r="AP1379" s="28">
        <f t="shared" si="5672"/>
        <v>0</v>
      </c>
      <c r="AQ1379" s="88"/>
      <c r="AR1379" s="54">
        <f>_xlfn.XLOOKUP($C1379,[32]PSP!$C:$C,[32]PSP!$AR:$AR)</f>
        <v>0</v>
      </c>
      <c r="AS1379" s="27">
        <f>_xlfn.XLOOKUP($C1379,[32]PSP!$C:$C,[32]PSP!$AS:$AS)</f>
        <v>123.24</v>
      </c>
      <c r="AT1379" s="28">
        <f t="shared" si="5673"/>
        <v>0</v>
      </c>
      <c r="AU1379" s="88"/>
      <c r="AV1379" s="54">
        <f>_xlfn.XLOOKUP($C1379,[32]PSP!$C:$C,[32]PSP!$AV:$AV)</f>
        <v>0</v>
      </c>
      <c r="AW1379" s="27">
        <f>_xlfn.XLOOKUP($C1379,[32]PSP!$C:$C,[32]PSP!$AW:$AW)</f>
        <v>123.24</v>
      </c>
      <c r="AX1379" s="28">
        <f t="shared" si="5674"/>
        <v>0</v>
      </c>
      <c r="AY1379" s="88"/>
      <c r="AZ1379" s="54">
        <f>_xlfn.XLOOKUP($C1379,[32]PSP!$C:$C,[32]PSP!$AZ:$AZ)</f>
        <v>0</v>
      </c>
      <c r="BA1379" s="27">
        <f>_xlfn.XLOOKUP($C1379,[32]PSP!$C:$C,[32]PSP!$BA:$BA)</f>
        <v>123.24</v>
      </c>
      <c r="BB1379" s="28">
        <f t="shared" si="5675"/>
        <v>0</v>
      </c>
      <c r="BC1379" s="88"/>
      <c r="BD1379" s="54">
        <f>_xlfn.XLOOKUP($C1379,[32]PSP!$C:$C,[32]PSP!$BD:$BD)</f>
        <v>0</v>
      </c>
      <c r="BE1379" s="27">
        <f>_xlfn.XLOOKUP($C1379,[32]PSP!$C:$C,[32]PSP!$BE:$BE)</f>
        <v>123.24</v>
      </c>
      <c r="BF1379" s="28">
        <f t="shared" si="5676"/>
        <v>0</v>
      </c>
      <c r="BG1379" s="88"/>
      <c r="BH1379" s="54">
        <f>_xlfn.XLOOKUP($C1379,[32]PSP!$C:$C,[32]PSP!$BH:$BH)</f>
        <v>0</v>
      </c>
      <c r="BI1379" s="27">
        <f>_xlfn.XLOOKUP($C1379,[32]PSP!$C:$C,[32]PSP!$BI:$BI)</f>
        <v>123.24</v>
      </c>
      <c r="BJ1379" s="28">
        <f t="shared" si="5677"/>
        <v>0</v>
      </c>
      <c r="BK1379" s="88"/>
      <c r="BL1379" s="54">
        <f>_xlfn.XLOOKUP($C1379,[32]PSP!$C:$C,[32]PSP!$BL:$BL)</f>
        <v>0</v>
      </c>
      <c r="BM1379" s="27">
        <f>_xlfn.XLOOKUP($C1379,[32]PSP!$C:$C,[32]PSP!$BM:$BM)</f>
        <v>123.24</v>
      </c>
      <c r="BN1379" s="28">
        <f t="shared" si="5678"/>
        <v>0</v>
      </c>
      <c r="BO1379" s="88"/>
      <c r="BP1379" s="54">
        <f>_xlfn.XLOOKUP($C1379,[32]PSP!$C:$C,[32]PSP!$BP:$BP)</f>
        <v>0</v>
      </c>
      <c r="BQ1379" s="27">
        <f>_xlfn.XLOOKUP($C1379,[32]PSP!$C:$C,[32]PSP!$BQ:$BQ)</f>
        <v>123.24</v>
      </c>
      <c r="BR1379" s="28">
        <f t="shared" si="5679"/>
        <v>0</v>
      </c>
      <c r="BS1379" s="88"/>
      <c r="BT1379" s="54">
        <f>_xlfn.XLOOKUP($C1379,[32]PSP!$C:$C,[32]PSP!$BT:$BT)</f>
        <v>0</v>
      </c>
      <c r="BU1379" s="27">
        <f>_xlfn.XLOOKUP($C1379,[32]PSP!$C:$C,[32]PSP!$BU:$BU)</f>
        <v>123.24</v>
      </c>
      <c r="BV1379" s="28">
        <f t="shared" si="5680"/>
        <v>0</v>
      </c>
      <c r="BW1379" s="88"/>
      <c r="BX1379" s="54">
        <f>_xlfn.XLOOKUP($C1379,[32]PSP!$C:$C,[32]PSP!$BX:$BX)</f>
        <v>0</v>
      </c>
      <c r="BY1379" s="27">
        <f>_xlfn.XLOOKUP($C1379,[32]PSP!$C:$C,[32]PSP!$BY:$BY)</f>
        <v>123.24</v>
      </c>
      <c r="BZ1379" s="28">
        <f t="shared" si="5681"/>
        <v>0</v>
      </c>
      <c r="CA1379" s="88"/>
      <c r="CB1379" s="54">
        <f>_xlfn.XLOOKUP($C1379,[32]PSP!$C:$C,[32]PSP!$CB:$CB)</f>
        <v>0</v>
      </c>
      <c r="CC1379" s="27">
        <f>_xlfn.XLOOKUP($C1379,[32]PSP!$C:$C,[32]PSP!$CC:$CC)</f>
        <v>123.24</v>
      </c>
      <c r="CD1379" s="28">
        <f t="shared" si="5682"/>
        <v>0</v>
      </c>
      <c r="CE1379" s="88"/>
      <c r="CF1379" s="54">
        <f>_xlfn.XLOOKUP($C1379,[32]PSP!$C:$C,[32]PSP!$CF:$CF)</f>
        <v>0</v>
      </c>
      <c r="CG1379" s="27">
        <f>_xlfn.XLOOKUP($C1379,[32]PSP!$C:$C,[32]PSP!$CG:$CG)</f>
        <v>123.24</v>
      </c>
      <c r="CH1379" s="28">
        <f t="shared" si="5683"/>
        <v>0</v>
      </c>
      <c r="CI1379" s="88"/>
      <c r="CJ1379" s="54">
        <f>_xlfn.XLOOKUP($C1379,[32]PSP!$C:$C,[32]PSP!$CJ:$CJ)</f>
        <v>0</v>
      </c>
      <c r="CK1379" s="27">
        <f>_xlfn.XLOOKUP($C1379,[32]PSP!$C:$C,[32]PSP!$CK:$CK)</f>
        <v>123.24</v>
      </c>
      <c r="CL1379" s="28">
        <f t="shared" si="5684"/>
        <v>0</v>
      </c>
      <c r="CM1379" s="88"/>
      <c r="CN1379" s="54">
        <f>_xlfn.XLOOKUP($C1379,[32]PSP!$C:$C,[32]PSP!$CN:$CN)</f>
        <v>0</v>
      </c>
      <c r="CO1379" s="27">
        <f>_xlfn.XLOOKUP($C1379,[32]PSP!$C:$C,[32]PSP!$CO:$CO)</f>
        <v>123.24</v>
      </c>
      <c r="CP1379" s="28">
        <f t="shared" si="5685"/>
        <v>0</v>
      </c>
      <c r="CQ1379" s="88"/>
      <c r="CR1379" s="54">
        <f>_xlfn.XLOOKUP($C1379,[32]PSP!$C:$C,[32]PSP!$CR:$CR)</f>
        <v>0</v>
      </c>
      <c r="CS1379" s="27">
        <f>_xlfn.XLOOKUP($C1379,[32]PSP!$C:$C,[32]PSP!$CS:$CS)</f>
        <v>123.24</v>
      </c>
      <c r="CT1379" s="28">
        <f t="shared" si="5686"/>
        <v>0</v>
      </c>
      <c r="CU1379" s="88"/>
      <c r="CV1379" s="54">
        <f>_xlfn.XLOOKUP($C1379,[32]PSP!$C:$C,[32]PSP!$CV:$CV)</f>
        <v>0</v>
      </c>
      <c r="CW1379" s="27">
        <f>_xlfn.XLOOKUP($C1379,[32]PSP!$C:$C,[32]PSP!$CW:$CW)</f>
        <v>123.24</v>
      </c>
      <c r="CX1379" s="28">
        <f t="shared" si="5687"/>
        <v>0</v>
      </c>
      <c r="CY1379" s="88"/>
      <c r="CZ1379" s="54">
        <f>_xlfn.XLOOKUP($C1379,[32]PSP!$C:$C,[32]PSP!$CZ:$CZ)</f>
        <v>0</v>
      </c>
      <c r="DA1379" s="27">
        <f>_xlfn.XLOOKUP($C1379,[32]PSP!$C:$C,[32]PSP!$DA:$DA)</f>
        <v>123.24</v>
      </c>
      <c r="DB1379" s="28">
        <f t="shared" si="5688"/>
        <v>0</v>
      </c>
      <c r="DC1379" s="88"/>
      <c r="DD1379" s="54">
        <f>_xlfn.XLOOKUP($C1379,[32]PSP!$C:$C,[32]PSP!$DD:$DD)</f>
        <v>0</v>
      </c>
      <c r="DE1379" s="27">
        <f>_xlfn.XLOOKUP($C1379,[32]PSP!$C:$C,[32]PSP!$DE:$DE)</f>
        <v>123.24</v>
      </c>
      <c r="DF1379" s="28">
        <f t="shared" si="5689"/>
        <v>0</v>
      </c>
      <c r="DG1379" s="88"/>
      <c r="DH1379" s="54">
        <f>_xlfn.XLOOKUP($C1379,[32]PSP!$C:$C,[32]PSP!$DH:$DH)</f>
        <v>0</v>
      </c>
      <c r="DI1379" s="27">
        <f>_xlfn.XLOOKUP($C1379,[32]PSP!$C:$C,[32]PSP!$DI:$DI)</f>
        <v>123.24</v>
      </c>
      <c r="DJ1379" s="28">
        <f t="shared" si="5690"/>
        <v>0</v>
      </c>
      <c r="DK1379" s="88"/>
      <c r="DL1379" s="54">
        <f>_xlfn.XLOOKUP($C1379,[32]PSP!$C:$C,[32]PSP!$DL:$DL)</f>
        <v>0</v>
      </c>
      <c r="DM1379" s="27">
        <f>_xlfn.XLOOKUP($C1379,[32]PSP!$C:$C,[32]PSP!$DM:$DM)</f>
        <v>123.24</v>
      </c>
      <c r="DN1379" s="28">
        <f t="shared" si="5691"/>
        <v>0</v>
      </c>
      <c r="DO1379" s="88"/>
      <c r="DP1379" s="54">
        <f>_xlfn.XLOOKUP($C1379,[32]PSP!$C:$C,[32]PSP!$DP:$DP)</f>
        <v>0</v>
      </c>
      <c r="DQ1379" s="27">
        <f>_xlfn.XLOOKUP($C1379,[32]PSP!$C:$C,[32]PSP!$DQ:$DQ)</f>
        <v>123.24</v>
      </c>
      <c r="DR1379" s="28">
        <f t="shared" si="5692"/>
        <v>0</v>
      </c>
      <c r="DS1379" s="88"/>
      <c r="DT1379" s="54">
        <f>_xlfn.XLOOKUP($C1379,[32]PSP!$C:$C,[32]PSP!$DT:$DT)</f>
        <v>0</v>
      </c>
      <c r="DU1379" s="27">
        <f>_xlfn.XLOOKUP($C1379,[32]PSP!$C:$C,[32]PSP!$DU:$DU)</f>
        <v>123.24</v>
      </c>
      <c r="DV1379" s="28">
        <f t="shared" si="5693"/>
        <v>0</v>
      </c>
      <c r="DW1379" s="88"/>
      <c r="DX1379" s="54">
        <f>_xlfn.XLOOKUP($C1379,[32]PSP!$C:$C,[32]PSP!$DX:$DX)</f>
        <v>0</v>
      </c>
      <c r="DY1379" s="27">
        <f>_xlfn.XLOOKUP($C1379,[32]PSP!$C:$C,[32]PSP!$DY:$DY)</f>
        <v>123.24</v>
      </c>
      <c r="DZ1379" s="28">
        <f t="shared" si="5694"/>
        <v>0</v>
      </c>
      <c r="EA1379" s="88"/>
      <c r="EB1379" s="54">
        <f>_xlfn.XLOOKUP($C1379,[32]PSP!$C:$C,[32]PSP!$EB:$EB)</f>
        <v>0</v>
      </c>
      <c r="EC1379" s="27">
        <f>_xlfn.XLOOKUP($C1379,[32]PSP!$C:$C,[32]PSP!$EC:$EC)</f>
        <v>123.24</v>
      </c>
      <c r="ED1379" s="28">
        <f t="shared" si="5695"/>
        <v>0</v>
      </c>
      <c r="EE1379" s="88"/>
      <c r="EF1379" s="54">
        <f>_xlfn.XLOOKUP($C1379,[32]PSP!$C:$C,[32]PSP!$EF:$EF)</f>
        <v>0</v>
      </c>
      <c r="EG1379" s="27">
        <f>_xlfn.XLOOKUP($C1379,[32]PSP!$C:$C,[32]PSP!$EG:$EG)</f>
        <v>123.24</v>
      </c>
      <c r="EH1379" s="28">
        <f t="shared" si="5696"/>
        <v>0</v>
      </c>
      <c r="EI1379" s="88"/>
      <c r="EJ1379" s="54">
        <f>_xlfn.XLOOKUP($C1379,[32]PSP!$C:$C,[32]PSP!$EJ:$EJ)</f>
        <v>0</v>
      </c>
      <c r="EK1379" s="27">
        <f>_xlfn.XLOOKUP($C1379,[32]PSP!$C:$C,[32]PSP!$EK:$EK)</f>
        <v>123.24</v>
      </c>
      <c r="EL1379" s="28">
        <f t="shared" si="5697"/>
        <v>0</v>
      </c>
      <c r="EM1379" s="24"/>
      <c r="ES1379" s="118">
        <f t="shared" si="5595"/>
        <v>1.1767000000000001</v>
      </c>
    </row>
    <row r="1380" spans="3:149" ht="14.25" x14ac:dyDescent="0.25">
      <c r="C1380" s="24" t="s">
        <v>1487</v>
      </c>
      <c r="D1380" s="43">
        <f>_xlfn.XLOOKUP($C1380,[32]PSP!$C:$C,[32]PSP!D:D)</f>
        <v>4011214</v>
      </c>
      <c r="E1380" s="24" t="str">
        <f>_xlfn.XLOOKUP($C1380,[32]PSP!$C:$C,[32]PSP!E:E)</f>
        <v>SICRO SERVIÇO</v>
      </c>
      <c r="F1380" s="25" t="str">
        <f>_xlfn.XLOOKUP($C1380,[32]PSP!$C:$C,[32]PSP!F:F)</f>
        <v>SUB-BASE DE CONCRETO COMPACTADO COM ROLO - BRITA COMERCIAL</v>
      </c>
      <c r="G1380" s="26" t="str">
        <f>_xlfn.XLOOKUP($C1380,[32]PSP!$C:$C,[32]PSP!G:G)</f>
        <v>M³</v>
      </c>
      <c r="H1380" s="53">
        <f>_xlfn.XLOOKUP($C1380,[32]PSP!$C:$C,[32]PSP!$H:$H)</f>
        <v>0</v>
      </c>
      <c r="I1380" s="28">
        <f>_xlfn.XLOOKUP($C1380,[32]PSP!$C:$C,[32]PSP!$I:$I)</f>
        <v>0</v>
      </c>
      <c r="J1380" s="28">
        <f t="shared" si="5664"/>
        <v>0</v>
      </c>
      <c r="K1380" s="88"/>
      <c r="L1380" s="54">
        <f>_xlfn.XLOOKUP($C1380,[32]PSP!$C:$C,[32]PSP!$L:$L)</f>
        <v>0</v>
      </c>
      <c r="M1380" s="27">
        <f>_xlfn.XLOOKUP($C1380,[32]PSP!$C:$C,[32]PSP!$M:$M)</f>
        <v>152.07</v>
      </c>
      <c r="N1380" s="28">
        <f t="shared" si="5665"/>
        <v>0</v>
      </c>
      <c r="O1380" s="88"/>
      <c r="P1380" s="54">
        <f>_xlfn.XLOOKUP($C1380,[32]PSP!$C:$C,[32]PSP!$P:$P)</f>
        <v>0</v>
      </c>
      <c r="Q1380" s="27">
        <f>_xlfn.XLOOKUP($C1380,[32]PSP!$C:$C,[32]PSP!$Q:$Q)</f>
        <v>152.07</v>
      </c>
      <c r="R1380" s="28">
        <f t="shared" si="5666"/>
        <v>0</v>
      </c>
      <c r="S1380" s="88"/>
      <c r="T1380" s="54">
        <f>_xlfn.XLOOKUP($C1380,[32]PSP!$C:$C,[32]PSP!$T:$T)</f>
        <v>0</v>
      </c>
      <c r="U1380" s="27">
        <f>_xlfn.XLOOKUP($C1380,[32]PSP!$C:$C,[32]PSP!$U:$U)</f>
        <v>152.07</v>
      </c>
      <c r="V1380" s="28">
        <f t="shared" si="5667"/>
        <v>0</v>
      </c>
      <c r="W1380" s="88"/>
      <c r="X1380" s="54">
        <f>_xlfn.XLOOKUP($C1380,[32]PSP!$C:$C,[32]PSP!$X:$X)</f>
        <v>0</v>
      </c>
      <c r="Y1380" s="27">
        <f>_xlfn.XLOOKUP($C1380,[32]PSP!$C:$C,[32]PSP!$Y:$Y)</f>
        <v>152.07</v>
      </c>
      <c r="Z1380" s="28">
        <f t="shared" si="5668"/>
        <v>0</v>
      </c>
      <c r="AA1380" s="88"/>
      <c r="AB1380" s="54">
        <f>_xlfn.XLOOKUP($C1380,[32]PSP!$C:$C,[32]PSP!$AB:$AB)</f>
        <v>0</v>
      </c>
      <c r="AC1380" s="27">
        <f>_xlfn.XLOOKUP($C1380,[32]PSP!$C:$C,[32]PSP!$AC:$AC)</f>
        <v>152.07</v>
      </c>
      <c r="AD1380" s="28">
        <f t="shared" si="5669"/>
        <v>0</v>
      </c>
      <c r="AE1380" s="88"/>
      <c r="AF1380" s="54">
        <f>_xlfn.XLOOKUP($C1380,[32]PSP!$C:$C,[32]PSP!$AF:$AF)</f>
        <v>0</v>
      </c>
      <c r="AG1380" s="27">
        <f>_xlfn.XLOOKUP($C1380,[32]PSP!$C:$C,[32]PSP!$AG:$AG)</f>
        <v>152.07</v>
      </c>
      <c r="AH1380" s="28">
        <f t="shared" si="5670"/>
        <v>0</v>
      </c>
      <c r="AI1380" s="88"/>
      <c r="AJ1380" s="54">
        <f>_xlfn.XLOOKUP($C1380,[32]PSP!$C:$C,[32]PSP!$AJ:$AJ)</f>
        <v>0</v>
      </c>
      <c r="AK1380" s="27">
        <f>_xlfn.XLOOKUP($C1380,[32]PSP!$C:$C,[32]PSP!$AK:$AK)</f>
        <v>152.07</v>
      </c>
      <c r="AL1380" s="28">
        <f t="shared" si="5671"/>
        <v>0</v>
      </c>
      <c r="AM1380" s="88"/>
      <c r="AN1380" s="54">
        <f>_xlfn.XLOOKUP($C1380,[32]PSP!$C:$C,[32]PSP!$AN:$AN)</f>
        <v>0</v>
      </c>
      <c r="AO1380" s="27">
        <f>_xlfn.XLOOKUP($C1380,[32]PSP!$C:$C,[32]PSP!$AO:$AO)</f>
        <v>152.07</v>
      </c>
      <c r="AP1380" s="28">
        <f t="shared" si="5672"/>
        <v>0</v>
      </c>
      <c r="AQ1380" s="88"/>
      <c r="AR1380" s="54">
        <f>_xlfn.XLOOKUP($C1380,[32]PSP!$C:$C,[32]PSP!$AR:$AR)</f>
        <v>0</v>
      </c>
      <c r="AS1380" s="27">
        <f>_xlfn.XLOOKUP($C1380,[32]PSP!$C:$C,[32]PSP!$AS:$AS)</f>
        <v>152.07</v>
      </c>
      <c r="AT1380" s="28">
        <f t="shared" si="5673"/>
        <v>0</v>
      </c>
      <c r="AU1380" s="88"/>
      <c r="AV1380" s="54">
        <f>_xlfn.XLOOKUP($C1380,[32]PSP!$C:$C,[32]PSP!$AV:$AV)</f>
        <v>0</v>
      </c>
      <c r="AW1380" s="27">
        <f>_xlfn.XLOOKUP($C1380,[32]PSP!$C:$C,[32]PSP!$AW:$AW)</f>
        <v>152.07</v>
      </c>
      <c r="AX1380" s="28">
        <f t="shared" si="5674"/>
        <v>0</v>
      </c>
      <c r="AY1380" s="88"/>
      <c r="AZ1380" s="54">
        <f>_xlfn.XLOOKUP($C1380,[32]PSP!$C:$C,[32]PSP!$AZ:$AZ)</f>
        <v>0</v>
      </c>
      <c r="BA1380" s="27">
        <f>_xlfn.XLOOKUP($C1380,[32]PSP!$C:$C,[32]PSP!$BA:$BA)</f>
        <v>152.07</v>
      </c>
      <c r="BB1380" s="28">
        <f t="shared" si="5675"/>
        <v>0</v>
      </c>
      <c r="BC1380" s="88"/>
      <c r="BD1380" s="54">
        <f>_xlfn.XLOOKUP($C1380,[32]PSP!$C:$C,[32]PSP!$BD:$BD)</f>
        <v>0</v>
      </c>
      <c r="BE1380" s="27">
        <f>_xlfn.XLOOKUP($C1380,[32]PSP!$C:$C,[32]PSP!$BE:$BE)</f>
        <v>152.07</v>
      </c>
      <c r="BF1380" s="28">
        <f t="shared" si="5676"/>
        <v>0</v>
      </c>
      <c r="BG1380" s="88"/>
      <c r="BH1380" s="54">
        <f>_xlfn.XLOOKUP($C1380,[32]PSP!$C:$C,[32]PSP!$BH:$BH)</f>
        <v>0</v>
      </c>
      <c r="BI1380" s="27">
        <f>_xlfn.XLOOKUP($C1380,[32]PSP!$C:$C,[32]PSP!$BI:$BI)</f>
        <v>152.07</v>
      </c>
      <c r="BJ1380" s="28">
        <f t="shared" si="5677"/>
        <v>0</v>
      </c>
      <c r="BK1380" s="88"/>
      <c r="BL1380" s="54">
        <f>_xlfn.XLOOKUP($C1380,[32]PSP!$C:$C,[32]PSP!$BL:$BL)</f>
        <v>0</v>
      </c>
      <c r="BM1380" s="27">
        <f>_xlfn.XLOOKUP($C1380,[32]PSP!$C:$C,[32]PSP!$BM:$BM)</f>
        <v>152.07</v>
      </c>
      <c r="BN1380" s="28">
        <f t="shared" si="5678"/>
        <v>0</v>
      </c>
      <c r="BO1380" s="88"/>
      <c r="BP1380" s="54">
        <f>_xlfn.XLOOKUP($C1380,[32]PSP!$C:$C,[32]PSP!$BP:$BP)</f>
        <v>0</v>
      </c>
      <c r="BQ1380" s="27">
        <f>_xlfn.XLOOKUP($C1380,[32]PSP!$C:$C,[32]PSP!$BQ:$BQ)</f>
        <v>152.07</v>
      </c>
      <c r="BR1380" s="28">
        <f t="shared" si="5679"/>
        <v>0</v>
      </c>
      <c r="BS1380" s="88"/>
      <c r="BT1380" s="54">
        <f>_xlfn.XLOOKUP($C1380,[32]PSP!$C:$C,[32]PSP!$BT:$BT)</f>
        <v>0</v>
      </c>
      <c r="BU1380" s="27">
        <f>_xlfn.XLOOKUP($C1380,[32]PSP!$C:$C,[32]PSP!$BU:$BU)</f>
        <v>152.07</v>
      </c>
      <c r="BV1380" s="28">
        <f t="shared" si="5680"/>
        <v>0</v>
      </c>
      <c r="BW1380" s="88"/>
      <c r="BX1380" s="54">
        <f>_xlfn.XLOOKUP($C1380,[32]PSP!$C:$C,[32]PSP!$BX:$BX)</f>
        <v>0</v>
      </c>
      <c r="BY1380" s="27">
        <f>_xlfn.XLOOKUP($C1380,[32]PSP!$C:$C,[32]PSP!$BY:$BY)</f>
        <v>152.07</v>
      </c>
      <c r="BZ1380" s="28">
        <f t="shared" si="5681"/>
        <v>0</v>
      </c>
      <c r="CA1380" s="88"/>
      <c r="CB1380" s="54">
        <f>_xlfn.XLOOKUP($C1380,[32]PSP!$C:$C,[32]PSP!$CB:$CB)</f>
        <v>0</v>
      </c>
      <c r="CC1380" s="27">
        <f>_xlfn.XLOOKUP($C1380,[32]PSP!$C:$C,[32]PSP!$CC:$CC)</f>
        <v>152.07</v>
      </c>
      <c r="CD1380" s="28">
        <f t="shared" si="5682"/>
        <v>0</v>
      </c>
      <c r="CE1380" s="88"/>
      <c r="CF1380" s="54">
        <f>_xlfn.XLOOKUP($C1380,[32]PSP!$C:$C,[32]PSP!$CF:$CF)</f>
        <v>0</v>
      </c>
      <c r="CG1380" s="27">
        <f>_xlfn.XLOOKUP($C1380,[32]PSP!$C:$C,[32]PSP!$CG:$CG)</f>
        <v>152.07</v>
      </c>
      <c r="CH1380" s="28">
        <f t="shared" si="5683"/>
        <v>0</v>
      </c>
      <c r="CI1380" s="88"/>
      <c r="CJ1380" s="54">
        <f>_xlfn.XLOOKUP($C1380,[32]PSP!$C:$C,[32]PSP!$CJ:$CJ)</f>
        <v>0</v>
      </c>
      <c r="CK1380" s="27">
        <f>_xlfn.XLOOKUP($C1380,[32]PSP!$C:$C,[32]PSP!$CK:$CK)</f>
        <v>152.07</v>
      </c>
      <c r="CL1380" s="28">
        <f t="shared" si="5684"/>
        <v>0</v>
      </c>
      <c r="CM1380" s="88"/>
      <c r="CN1380" s="54">
        <f>_xlfn.XLOOKUP($C1380,[32]PSP!$C:$C,[32]PSP!$CN:$CN)</f>
        <v>0</v>
      </c>
      <c r="CO1380" s="27">
        <f>_xlfn.XLOOKUP($C1380,[32]PSP!$C:$C,[32]PSP!$CO:$CO)</f>
        <v>152.07</v>
      </c>
      <c r="CP1380" s="28">
        <f t="shared" si="5685"/>
        <v>0</v>
      </c>
      <c r="CQ1380" s="88"/>
      <c r="CR1380" s="54">
        <f>_xlfn.XLOOKUP($C1380,[32]PSP!$C:$C,[32]PSP!$CR:$CR)</f>
        <v>0</v>
      </c>
      <c r="CS1380" s="27">
        <f>_xlfn.XLOOKUP($C1380,[32]PSP!$C:$C,[32]PSP!$CS:$CS)</f>
        <v>152.07</v>
      </c>
      <c r="CT1380" s="28">
        <f t="shared" si="5686"/>
        <v>0</v>
      </c>
      <c r="CU1380" s="88"/>
      <c r="CV1380" s="54">
        <f>_xlfn.XLOOKUP($C1380,[32]PSP!$C:$C,[32]PSP!$CV:$CV)</f>
        <v>0</v>
      </c>
      <c r="CW1380" s="27">
        <f>_xlfn.XLOOKUP($C1380,[32]PSP!$C:$C,[32]PSP!$CW:$CW)</f>
        <v>152.07</v>
      </c>
      <c r="CX1380" s="28">
        <f t="shared" si="5687"/>
        <v>0</v>
      </c>
      <c r="CY1380" s="88"/>
      <c r="CZ1380" s="54">
        <f>_xlfn.XLOOKUP($C1380,[32]PSP!$C:$C,[32]PSP!$CZ:$CZ)</f>
        <v>0</v>
      </c>
      <c r="DA1380" s="27">
        <f>_xlfn.XLOOKUP($C1380,[32]PSP!$C:$C,[32]PSP!$DA:$DA)</f>
        <v>152.07</v>
      </c>
      <c r="DB1380" s="28">
        <f t="shared" si="5688"/>
        <v>0</v>
      </c>
      <c r="DC1380" s="88"/>
      <c r="DD1380" s="54">
        <f>_xlfn.XLOOKUP($C1380,[32]PSP!$C:$C,[32]PSP!$DD:$DD)</f>
        <v>0</v>
      </c>
      <c r="DE1380" s="27">
        <f>_xlfn.XLOOKUP($C1380,[32]PSP!$C:$C,[32]PSP!$DE:$DE)</f>
        <v>152.07</v>
      </c>
      <c r="DF1380" s="28">
        <f t="shared" si="5689"/>
        <v>0</v>
      </c>
      <c r="DG1380" s="88"/>
      <c r="DH1380" s="54">
        <f>_xlfn.XLOOKUP($C1380,[32]PSP!$C:$C,[32]PSP!$DH:$DH)</f>
        <v>0</v>
      </c>
      <c r="DI1380" s="27">
        <f>_xlfn.XLOOKUP($C1380,[32]PSP!$C:$C,[32]PSP!$DI:$DI)</f>
        <v>152.07</v>
      </c>
      <c r="DJ1380" s="28">
        <f t="shared" si="5690"/>
        <v>0</v>
      </c>
      <c r="DK1380" s="88"/>
      <c r="DL1380" s="54">
        <f>_xlfn.XLOOKUP($C1380,[32]PSP!$C:$C,[32]PSP!$DL:$DL)</f>
        <v>0</v>
      </c>
      <c r="DM1380" s="27">
        <f>_xlfn.XLOOKUP($C1380,[32]PSP!$C:$C,[32]PSP!$DM:$DM)</f>
        <v>152.07</v>
      </c>
      <c r="DN1380" s="28">
        <f t="shared" si="5691"/>
        <v>0</v>
      </c>
      <c r="DO1380" s="88"/>
      <c r="DP1380" s="54">
        <f>_xlfn.XLOOKUP($C1380,[32]PSP!$C:$C,[32]PSP!$DP:$DP)</f>
        <v>0</v>
      </c>
      <c r="DQ1380" s="27">
        <f>_xlfn.XLOOKUP($C1380,[32]PSP!$C:$C,[32]PSP!$DQ:$DQ)</f>
        <v>152.07</v>
      </c>
      <c r="DR1380" s="28">
        <f t="shared" si="5692"/>
        <v>0</v>
      </c>
      <c r="DS1380" s="88"/>
      <c r="DT1380" s="54">
        <f>_xlfn.XLOOKUP($C1380,[32]PSP!$C:$C,[32]PSP!$DT:$DT)</f>
        <v>0</v>
      </c>
      <c r="DU1380" s="27">
        <f>_xlfn.XLOOKUP($C1380,[32]PSP!$C:$C,[32]PSP!$DU:$DU)</f>
        <v>152.07</v>
      </c>
      <c r="DV1380" s="28">
        <f t="shared" si="5693"/>
        <v>0</v>
      </c>
      <c r="DW1380" s="88"/>
      <c r="DX1380" s="54">
        <f>_xlfn.XLOOKUP($C1380,[32]PSP!$C:$C,[32]PSP!$DX:$DX)</f>
        <v>0</v>
      </c>
      <c r="DY1380" s="27">
        <f>_xlfn.XLOOKUP($C1380,[32]PSP!$C:$C,[32]PSP!$DY:$DY)</f>
        <v>152.07</v>
      </c>
      <c r="DZ1380" s="28">
        <f t="shared" si="5694"/>
        <v>0</v>
      </c>
      <c r="EA1380" s="88"/>
      <c r="EB1380" s="54">
        <f>_xlfn.XLOOKUP($C1380,[32]PSP!$C:$C,[32]PSP!$EB:$EB)</f>
        <v>0</v>
      </c>
      <c r="EC1380" s="27">
        <f>_xlfn.XLOOKUP($C1380,[32]PSP!$C:$C,[32]PSP!$EC:$EC)</f>
        <v>152.07</v>
      </c>
      <c r="ED1380" s="28">
        <f t="shared" si="5695"/>
        <v>0</v>
      </c>
      <c r="EE1380" s="88"/>
      <c r="EF1380" s="54">
        <f>_xlfn.XLOOKUP($C1380,[32]PSP!$C:$C,[32]PSP!$EF:$EF)</f>
        <v>0</v>
      </c>
      <c r="EG1380" s="27">
        <f>_xlfn.XLOOKUP($C1380,[32]PSP!$C:$C,[32]PSP!$EG:$EG)</f>
        <v>152.07</v>
      </c>
      <c r="EH1380" s="28">
        <f t="shared" si="5696"/>
        <v>0</v>
      </c>
      <c r="EI1380" s="88"/>
      <c r="EJ1380" s="54">
        <f>_xlfn.XLOOKUP($C1380,[32]PSP!$C:$C,[32]PSP!$EJ:$EJ)</f>
        <v>0</v>
      </c>
      <c r="EK1380" s="27">
        <f>_xlfn.XLOOKUP($C1380,[32]PSP!$C:$C,[32]PSP!$EK:$EK)</f>
        <v>152.07</v>
      </c>
      <c r="EL1380" s="28">
        <f t="shared" si="5697"/>
        <v>0</v>
      </c>
      <c r="EM1380" s="24"/>
      <c r="ES1380" s="118">
        <f t="shared" si="5595"/>
        <v>1.1767000000000001</v>
      </c>
    </row>
    <row r="1381" spans="3:149" ht="14.25" x14ac:dyDescent="0.25">
      <c r="C1381" s="24" t="s">
        <v>1488</v>
      </c>
      <c r="D1381" s="43">
        <f>_xlfn.XLOOKUP($C1381,[32]PSP!$C:$C,[32]PSP!D:D)</f>
        <v>4011533</v>
      </c>
      <c r="E1381" s="24" t="str">
        <f>_xlfn.XLOOKUP($C1381,[32]PSP!$C:$C,[32]PSP!E:E)</f>
        <v>SICRO SERVIÇO</v>
      </c>
      <c r="F1381" s="25" t="str">
        <f>_xlfn.XLOOKUP($C1381,[32]PSP!$C:$C,[32]PSP!F:F)</f>
        <v>PAVIMENTO DE CONCRETO COM FÔRMAS DESLIZANTES - AREIA E BRITA COMERCIAIS</v>
      </c>
      <c r="G1381" s="26" t="str">
        <f>_xlfn.XLOOKUP($C1381,[32]PSP!$C:$C,[32]PSP!G:G)</f>
        <v>M³</v>
      </c>
      <c r="H1381" s="53">
        <f>_xlfn.XLOOKUP($C1381,[32]PSP!$C:$C,[32]PSP!$H:$H)</f>
        <v>0</v>
      </c>
      <c r="I1381" s="28">
        <f>_xlfn.XLOOKUP($C1381,[32]PSP!$C:$C,[32]PSP!$I:$I)</f>
        <v>0</v>
      </c>
      <c r="J1381" s="28">
        <f t="shared" si="5664"/>
        <v>0</v>
      </c>
      <c r="K1381" s="88"/>
      <c r="L1381" s="54">
        <f>_xlfn.XLOOKUP($C1381,[32]PSP!$C:$C,[32]PSP!$L:$L)</f>
        <v>0</v>
      </c>
      <c r="M1381" s="27">
        <f>_xlfn.XLOOKUP($C1381,[32]PSP!$C:$C,[32]PSP!$M:$M)</f>
        <v>231.76</v>
      </c>
      <c r="N1381" s="28">
        <f t="shared" si="5665"/>
        <v>0</v>
      </c>
      <c r="O1381" s="88"/>
      <c r="P1381" s="54">
        <f>_xlfn.XLOOKUP($C1381,[32]PSP!$C:$C,[32]PSP!$P:$P)</f>
        <v>0</v>
      </c>
      <c r="Q1381" s="27">
        <f>_xlfn.XLOOKUP($C1381,[32]PSP!$C:$C,[32]PSP!$Q:$Q)</f>
        <v>231.76</v>
      </c>
      <c r="R1381" s="28">
        <f t="shared" si="5666"/>
        <v>0</v>
      </c>
      <c r="S1381" s="88"/>
      <c r="T1381" s="54">
        <f>_xlfn.XLOOKUP($C1381,[32]PSP!$C:$C,[32]PSP!$T:$T)</f>
        <v>0</v>
      </c>
      <c r="U1381" s="27">
        <f>_xlfn.XLOOKUP($C1381,[32]PSP!$C:$C,[32]PSP!$U:$U)</f>
        <v>231.76</v>
      </c>
      <c r="V1381" s="28">
        <f t="shared" si="5667"/>
        <v>0</v>
      </c>
      <c r="W1381" s="88"/>
      <c r="X1381" s="54">
        <f>_xlfn.XLOOKUP($C1381,[32]PSP!$C:$C,[32]PSP!$X:$X)</f>
        <v>0</v>
      </c>
      <c r="Y1381" s="27">
        <f>_xlfn.XLOOKUP($C1381,[32]PSP!$C:$C,[32]PSP!$Y:$Y)</f>
        <v>231.76</v>
      </c>
      <c r="Z1381" s="28">
        <f t="shared" si="5668"/>
        <v>0</v>
      </c>
      <c r="AA1381" s="88"/>
      <c r="AB1381" s="54">
        <f>_xlfn.XLOOKUP($C1381,[32]PSP!$C:$C,[32]PSP!$AB:$AB)</f>
        <v>0</v>
      </c>
      <c r="AC1381" s="27">
        <f>_xlfn.XLOOKUP($C1381,[32]PSP!$C:$C,[32]PSP!$AC:$AC)</f>
        <v>231.76</v>
      </c>
      <c r="AD1381" s="28">
        <f t="shared" si="5669"/>
        <v>0</v>
      </c>
      <c r="AE1381" s="88"/>
      <c r="AF1381" s="54">
        <f>_xlfn.XLOOKUP($C1381,[32]PSP!$C:$C,[32]PSP!$AF:$AF)</f>
        <v>0</v>
      </c>
      <c r="AG1381" s="27">
        <f>_xlfn.XLOOKUP($C1381,[32]PSP!$C:$C,[32]PSP!$AG:$AG)</f>
        <v>231.76</v>
      </c>
      <c r="AH1381" s="28">
        <f t="shared" si="5670"/>
        <v>0</v>
      </c>
      <c r="AI1381" s="88"/>
      <c r="AJ1381" s="54">
        <f>_xlfn.XLOOKUP($C1381,[32]PSP!$C:$C,[32]PSP!$AJ:$AJ)</f>
        <v>0</v>
      </c>
      <c r="AK1381" s="27">
        <f>_xlfn.XLOOKUP($C1381,[32]PSP!$C:$C,[32]PSP!$AK:$AK)</f>
        <v>231.76</v>
      </c>
      <c r="AL1381" s="28">
        <f t="shared" si="5671"/>
        <v>0</v>
      </c>
      <c r="AM1381" s="88"/>
      <c r="AN1381" s="54">
        <f>_xlfn.XLOOKUP($C1381,[32]PSP!$C:$C,[32]PSP!$AN:$AN)</f>
        <v>0</v>
      </c>
      <c r="AO1381" s="27">
        <f>_xlfn.XLOOKUP($C1381,[32]PSP!$C:$C,[32]PSP!$AO:$AO)</f>
        <v>231.76</v>
      </c>
      <c r="AP1381" s="28">
        <f t="shared" si="5672"/>
        <v>0</v>
      </c>
      <c r="AQ1381" s="88"/>
      <c r="AR1381" s="54">
        <f>_xlfn.XLOOKUP($C1381,[32]PSP!$C:$C,[32]PSP!$AR:$AR)</f>
        <v>0</v>
      </c>
      <c r="AS1381" s="27">
        <f>_xlfn.XLOOKUP($C1381,[32]PSP!$C:$C,[32]PSP!$AS:$AS)</f>
        <v>231.76</v>
      </c>
      <c r="AT1381" s="28">
        <f t="shared" si="5673"/>
        <v>0</v>
      </c>
      <c r="AU1381" s="88"/>
      <c r="AV1381" s="54">
        <f>_xlfn.XLOOKUP($C1381,[32]PSP!$C:$C,[32]PSP!$AV:$AV)</f>
        <v>0</v>
      </c>
      <c r="AW1381" s="27">
        <f>_xlfn.XLOOKUP($C1381,[32]PSP!$C:$C,[32]PSP!$AW:$AW)</f>
        <v>231.76</v>
      </c>
      <c r="AX1381" s="28">
        <f t="shared" si="5674"/>
        <v>0</v>
      </c>
      <c r="AY1381" s="88"/>
      <c r="AZ1381" s="54">
        <f>_xlfn.XLOOKUP($C1381,[32]PSP!$C:$C,[32]PSP!$AZ:$AZ)</f>
        <v>0</v>
      </c>
      <c r="BA1381" s="27">
        <f>_xlfn.XLOOKUP($C1381,[32]PSP!$C:$C,[32]PSP!$BA:$BA)</f>
        <v>231.76</v>
      </c>
      <c r="BB1381" s="28">
        <f t="shared" si="5675"/>
        <v>0</v>
      </c>
      <c r="BC1381" s="88"/>
      <c r="BD1381" s="54">
        <f>_xlfn.XLOOKUP($C1381,[32]PSP!$C:$C,[32]PSP!$BD:$BD)</f>
        <v>0</v>
      </c>
      <c r="BE1381" s="27">
        <f>_xlfn.XLOOKUP($C1381,[32]PSP!$C:$C,[32]PSP!$BE:$BE)</f>
        <v>231.76</v>
      </c>
      <c r="BF1381" s="28">
        <f t="shared" si="5676"/>
        <v>0</v>
      </c>
      <c r="BG1381" s="88"/>
      <c r="BH1381" s="54">
        <f>_xlfn.XLOOKUP($C1381,[32]PSP!$C:$C,[32]PSP!$BH:$BH)</f>
        <v>0</v>
      </c>
      <c r="BI1381" s="27">
        <f>_xlfn.XLOOKUP($C1381,[32]PSP!$C:$C,[32]PSP!$BI:$BI)</f>
        <v>231.76</v>
      </c>
      <c r="BJ1381" s="28">
        <f t="shared" si="5677"/>
        <v>0</v>
      </c>
      <c r="BK1381" s="88"/>
      <c r="BL1381" s="54">
        <f>_xlfn.XLOOKUP($C1381,[32]PSP!$C:$C,[32]PSP!$BL:$BL)</f>
        <v>0</v>
      </c>
      <c r="BM1381" s="27">
        <f>_xlfn.XLOOKUP($C1381,[32]PSP!$C:$C,[32]PSP!$BM:$BM)</f>
        <v>231.76</v>
      </c>
      <c r="BN1381" s="28">
        <f t="shared" si="5678"/>
        <v>0</v>
      </c>
      <c r="BO1381" s="88"/>
      <c r="BP1381" s="54">
        <f>_xlfn.XLOOKUP($C1381,[32]PSP!$C:$C,[32]PSP!$BP:$BP)</f>
        <v>0</v>
      </c>
      <c r="BQ1381" s="27">
        <f>_xlfn.XLOOKUP($C1381,[32]PSP!$C:$C,[32]PSP!$BQ:$BQ)</f>
        <v>231.76</v>
      </c>
      <c r="BR1381" s="28">
        <f t="shared" si="5679"/>
        <v>0</v>
      </c>
      <c r="BS1381" s="88"/>
      <c r="BT1381" s="54">
        <f>_xlfn.XLOOKUP($C1381,[32]PSP!$C:$C,[32]PSP!$BT:$BT)</f>
        <v>0</v>
      </c>
      <c r="BU1381" s="27">
        <f>_xlfn.XLOOKUP($C1381,[32]PSP!$C:$C,[32]PSP!$BU:$BU)</f>
        <v>231.76</v>
      </c>
      <c r="BV1381" s="28">
        <f t="shared" si="5680"/>
        <v>0</v>
      </c>
      <c r="BW1381" s="88"/>
      <c r="BX1381" s="54">
        <f>_xlfn.XLOOKUP($C1381,[32]PSP!$C:$C,[32]PSP!$BX:$BX)</f>
        <v>0</v>
      </c>
      <c r="BY1381" s="27">
        <f>_xlfn.XLOOKUP($C1381,[32]PSP!$C:$C,[32]PSP!$BY:$BY)</f>
        <v>231.76</v>
      </c>
      <c r="BZ1381" s="28">
        <f t="shared" si="5681"/>
        <v>0</v>
      </c>
      <c r="CA1381" s="88"/>
      <c r="CB1381" s="54">
        <f>_xlfn.XLOOKUP($C1381,[32]PSP!$C:$C,[32]PSP!$CB:$CB)</f>
        <v>0</v>
      </c>
      <c r="CC1381" s="27">
        <f>_xlfn.XLOOKUP($C1381,[32]PSP!$C:$C,[32]PSP!$CC:$CC)</f>
        <v>231.76</v>
      </c>
      <c r="CD1381" s="28">
        <f t="shared" si="5682"/>
        <v>0</v>
      </c>
      <c r="CE1381" s="88"/>
      <c r="CF1381" s="54">
        <f>_xlfn.XLOOKUP($C1381,[32]PSP!$C:$C,[32]PSP!$CF:$CF)</f>
        <v>0</v>
      </c>
      <c r="CG1381" s="27">
        <f>_xlfn.XLOOKUP($C1381,[32]PSP!$C:$C,[32]PSP!$CG:$CG)</f>
        <v>231.76</v>
      </c>
      <c r="CH1381" s="28">
        <f t="shared" si="5683"/>
        <v>0</v>
      </c>
      <c r="CI1381" s="88"/>
      <c r="CJ1381" s="54">
        <f>_xlfn.XLOOKUP($C1381,[32]PSP!$C:$C,[32]PSP!$CJ:$CJ)</f>
        <v>0</v>
      </c>
      <c r="CK1381" s="27">
        <f>_xlfn.XLOOKUP($C1381,[32]PSP!$C:$C,[32]PSP!$CK:$CK)</f>
        <v>231.76</v>
      </c>
      <c r="CL1381" s="28">
        <f t="shared" si="5684"/>
        <v>0</v>
      </c>
      <c r="CM1381" s="88"/>
      <c r="CN1381" s="54">
        <f>_xlfn.XLOOKUP($C1381,[32]PSP!$C:$C,[32]PSP!$CN:$CN)</f>
        <v>0</v>
      </c>
      <c r="CO1381" s="27">
        <f>_xlfn.XLOOKUP($C1381,[32]PSP!$C:$C,[32]PSP!$CO:$CO)</f>
        <v>231.76</v>
      </c>
      <c r="CP1381" s="28">
        <f t="shared" si="5685"/>
        <v>0</v>
      </c>
      <c r="CQ1381" s="88"/>
      <c r="CR1381" s="54">
        <f>_xlfn.XLOOKUP($C1381,[32]PSP!$C:$C,[32]PSP!$CR:$CR)</f>
        <v>0</v>
      </c>
      <c r="CS1381" s="27">
        <f>_xlfn.XLOOKUP($C1381,[32]PSP!$C:$C,[32]PSP!$CS:$CS)</f>
        <v>231.76</v>
      </c>
      <c r="CT1381" s="28">
        <f t="shared" si="5686"/>
        <v>0</v>
      </c>
      <c r="CU1381" s="88"/>
      <c r="CV1381" s="54">
        <f>_xlfn.XLOOKUP($C1381,[32]PSP!$C:$C,[32]PSP!$CV:$CV)</f>
        <v>0</v>
      </c>
      <c r="CW1381" s="27">
        <f>_xlfn.XLOOKUP($C1381,[32]PSP!$C:$C,[32]PSP!$CW:$CW)</f>
        <v>231.76</v>
      </c>
      <c r="CX1381" s="28">
        <f t="shared" si="5687"/>
        <v>0</v>
      </c>
      <c r="CY1381" s="88"/>
      <c r="CZ1381" s="54">
        <f>_xlfn.XLOOKUP($C1381,[32]PSP!$C:$C,[32]PSP!$CZ:$CZ)</f>
        <v>0</v>
      </c>
      <c r="DA1381" s="27">
        <f>_xlfn.XLOOKUP($C1381,[32]PSP!$C:$C,[32]PSP!$DA:$DA)</f>
        <v>231.76</v>
      </c>
      <c r="DB1381" s="28">
        <f t="shared" si="5688"/>
        <v>0</v>
      </c>
      <c r="DC1381" s="88"/>
      <c r="DD1381" s="54">
        <f>_xlfn.XLOOKUP($C1381,[32]PSP!$C:$C,[32]PSP!$DD:$DD)</f>
        <v>0</v>
      </c>
      <c r="DE1381" s="27">
        <f>_xlfn.XLOOKUP($C1381,[32]PSP!$C:$C,[32]PSP!$DE:$DE)</f>
        <v>231.76</v>
      </c>
      <c r="DF1381" s="28">
        <f t="shared" si="5689"/>
        <v>0</v>
      </c>
      <c r="DG1381" s="88"/>
      <c r="DH1381" s="54">
        <f>_xlfn.XLOOKUP($C1381,[32]PSP!$C:$C,[32]PSP!$DH:$DH)</f>
        <v>0</v>
      </c>
      <c r="DI1381" s="27">
        <f>_xlfn.XLOOKUP($C1381,[32]PSP!$C:$C,[32]PSP!$DI:$DI)</f>
        <v>231.76</v>
      </c>
      <c r="DJ1381" s="28">
        <f t="shared" si="5690"/>
        <v>0</v>
      </c>
      <c r="DK1381" s="88"/>
      <c r="DL1381" s="54">
        <f>_xlfn.XLOOKUP($C1381,[32]PSP!$C:$C,[32]PSP!$DL:$DL)</f>
        <v>0</v>
      </c>
      <c r="DM1381" s="27">
        <f>_xlfn.XLOOKUP($C1381,[32]PSP!$C:$C,[32]PSP!$DM:$DM)</f>
        <v>231.76</v>
      </c>
      <c r="DN1381" s="28">
        <f t="shared" si="5691"/>
        <v>0</v>
      </c>
      <c r="DO1381" s="88"/>
      <c r="DP1381" s="54">
        <f>_xlfn.XLOOKUP($C1381,[32]PSP!$C:$C,[32]PSP!$DP:$DP)</f>
        <v>0</v>
      </c>
      <c r="DQ1381" s="27">
        <f>_xlfn.XLOOKUP($C1381,[32]PSP!$C:$C,[32]PSP!$DQ:$DQ)</f>
        <v>231.76</v>
      </c>
      <c r="DR1381" s="28">
        <f t="shared" si="5692"/>
        <v>0</v>
      </c>
      <c r="DS1381" s="88"/>
      <c r="DT1381" s="54">
        <f>_xlfn.XLOOKUP($C1381,[32]PSP!$C:$C,[32]PSP!$DT:$DT)</f>
        <v>0</v>
      </c>
      <c r="DU1381" s="27">
        <f>_xlfn.XLOOKUP($C1381,[32]PSP!$C:$C,[32]PSP!$DU:$DU)</f>
        <v>231.76</v>
      </c>
      <c r="DV1381" s="28">
        <f t="shared" si="5693"/>
        <v>0</v>
      </c>
      <c r="DW1381" s="88"/>
      <c r="DX1381" s="54">
        <f>_xlfn.XLOOKUP($C1381,[32]PSP!$C:$C,[32]PSP!$DX:$DX)</f>
        <v>0</v>
      </c>
      <c r="DY1381" s="27">
        <f>_xlfn.XLOOKUP($C1381,[32]PSP!$C:$C,[32]PSP!$DY:$DY)</f>
        <v>231.76</v>
      </c>
      <c r="DZ1381" s="28">
        <f t="shared" si="5694"/>
        <v>0</v>
      </c>
      <c r="EA1381" s="88"/>
      <c r="EB1381" s="54">
        <f>_xlfn.XLOOKUP($C1381,[32]PSP!$C:$C,[32]PSP!$EB:$EB)</f>
        <v>0</v>
      </c>
      <c r="EC1381" s="27">
        <f>_xlfn.XLOOKUP($C1381,[32]PSP!$C:$C,[32]PSP!$EC:$EC)</f>
        <v>231.76</v>
      </c>
      <c r="ED1381" s="28">
        <f t="shared" si="5695"/>
        <v>0</v>
      </c>
      <c r="EE1381" s="88"/>
      <c r="EF1381" s="54">
        <f>_xlfn.XLOOKUP($C1381,[32]PSP!$C:$C,[32]PSP!$EF:$EF)</f>
        <v>0</v>
      </c>
      <c r="EG1381" s="27">
        <f>_xlfn.XLOOKUP($C1381,[32]PSP!$C:$C,[32]PSP!$EG:$EG)</f>
        <v>231.76</v>
      </c>
      <c r="EH1381" s="28">
        <f t="shared" si="5696"/>
        <v>0</v>
      </c>
      <c r="EI1381" s="88"/>
      <c r="EJ1381" s="54">
        <f>_xlfn.XLOOKUP($C1381,[32]PSP!$C:$C,[32]PSP!$EJ:$EJ)</f>
        <v>0</v>
      </c>
      <c r="EK1381" s="27">
        <f>_xlfn.XLOOKUP($C1381,[32]PSP!$C:$C,[32]PSP!$EK:$EK)</f>
        <v>231.76</v>
      </c>
      <c r="EL1381" s="28">
        <f t="shared" si="5697"/>
        <v>0</v>
      </c>
      <c r="EM1381" s="24"/>
      <c r="ES1381" s="118">
        <f t="shared" si="5595"/>
        <v>1.1767000000000001</v>
      </c>
    </row>
    <row r="1382" spans="3:149" ht="14.25" x14ac:dyDescent="0.25">
      <c r="C1382" s="24" t="s">
        <v>1489</v>
      </c>
      <c r="D1382" s="43">
        <f>_xlfn.XLOOKUP($C1382,[32]PSP!$C:$C,[32]PSP!D:D)</f>
        <v>407818</v>
      </c>
      <c r="E1382" s="24" t="str">
        <f>_xlfn.XLOOKUP($C1382,[32]PSP!$C:$C,[32]PSP!E:E)</f>
        <v>SICRO SERVIÇO</v>
      </c>
      <c r="F1382" s="25" t="str">
        <f>_xlfn.XLOOKUP($C1382,[32]PSP!$C:$C,[32]PSP!F:F)</f>
        <v>ARMAÇÃO EM AÇO CA-25 - FORNECIMENTO, PREPARO E COLOCAÇÃO</v>
      </c>
      <c r="G1382" s="26" t="str">
        <f>_xlfn.XLOOKUP($C1382,[32]PSP!$C:$C,[32]PSP!G:G)</f>
        <v>KG</v>
      </c>
      <c r="H1382" s="53">
        <f>_xlfn.XLOOKUP($C1382,[32]PSP!$C:$C,[32]PSP!$H:$H)</f>
        <v>0</v>
      </c>
      <c r="I1382" s="28">
        <f>_xlfn.XLOOKUP($C1382,[32]PSP!$C:$C,[32]PSP!$I:$I)</f>
        <v>0</v>
      </c>
      <c r="J1382" s="28">
        <f t="shared" si="5664"/>
        <v>0</v>
      </c>
      <c r="K1382" s="88"/>
      <c r="L1382" s="54">
        <f>_xlfn.XLOOKUP($C1382,[32]PSP!$C:$C,[32]PSP!$L:$L)</f>
        <v>0</v>
      </c>
      <c r="M1382" s="27">
        <f>_xlfn.XLOOKUP($C1382,[32]PSP!$C:$C,[32]PSP!$M:$M)</f>
        <v>9.26</v>
      </c>
      <c r="N1382" s="28">
        <f t="shared" si="5665"/>
        <v>0</v>
      </c>
      <c r="O1382" s="88"/>
      <c r="P1382" s="54">
        <f>_xlfn.XLOOKUP($C1382,[32]PSP!$C:$C,[32]PSP!$P:$P)</f>
        <v>0</v>
      </c>
      <c r="Q1382" s="27">
        <f>_xlfn.XLOOKUP($C1382,[32]PSP!$C:$C,[32]PSP!$Q:$Q)</f>
        <v>9.26</v>
      </c>
      <c r="R1382" s="28">
        <f t="shared" si="5666"/>
        <v>0</v>
      </c>
      <c r="S1382" s="88"/>
      <c r="T1382" s="54">
        <f>_xlfn.XLOOKUP($C1382,[32]PSP!$C:$C,[32]PSP!$T:$T)</f>
        <v>0</v>
      </c>
      <c r="U1382" s="27">
        <f>_xlfn.XLOOKUP($C1382,[32]PSP!$C:$C,[32]PSP!$U:$U)</f>
        <v>9.26</v>
      </c>
      <c r="V1382" s="28">
        <f t="shared" si="5667"/>
        <v>0</v>
      </c>
      <c r="W1382" s="88"/>
      <c r="X1382" s="54">
        <f>_xlfn.XLOOKUP($C1382,[32]PSP!$C:$C,[32]PSP!$X:$X)</f>
        <v>0</v>
      </c>
      <c r="Y1382" s="27">
        <f>_xlfn.XLOOKUP($C1382,[32]PSP!$C:$C,[32]PSP!$Y:$Y)</f>
        <v>9.26</v>
      </c>
      <c r="Z1382" s="28">
        <f t="shared" si="5668"/>
        <v>0</v>
      </c>
      <c r="AA1382" s="88"/>
      <c r="AB1382" s="54">
        <f>_xlfn.XLOOKUP($C1382,[32]PSP!$C:$C,[32]PSP!$AB:$AB)</f>
        <v>0</v>
      </c>
      <c r="AC1382" s="27">
        <f>_xlfn.XLOOKUP($C1382,[32]PSP!$C:$C,[32]PSP!$AC:$AC)</f>
        <v>9.26</v>
      </c>
      <c r="AD1382" s="28">
        <f t="shared" si="5669"/>
        <v>0</v>
      </c>
      <c r="AE1382" s="88"/>
      <c r="AF1382" s="54">
        <f>_xlfn.XLOOKUP($C1382,[32]PSP!$C:$C,[32]PSP!$AF:$AF)</f>
        <v>0</v>
      </c>
      <c r="AG1382" s="27">
        <f>_xlfn.XLOOKUP($C1382,[32]PSP!$C:$C,[32]PSP!$AG:$AG)</f>
        <v>9.26</v>
      </c>
      <c r="AH1382" s="28">
        <f t="shared" si="5670"/>
        <v>0</v>
      </c>
      <c r="AI1382" s="88"/>
      <c r="AJ1382" s="54">
        <f>_xlfn.XLOOKUP($C1382,[32]PSP!$C:$C,[32]PSP!$AJ:$AJ)</f>
        <v>0</v>
      </c>
      <c r="AK1382" s="27">
        <f>_xlfn.XLOOKUP($C1382,[32]PSP!$C:$C,[32]PSP!$AK:$AK)</f>
        <v>9.26</v>
      </c>
      <c r="AL1382" s="28">
        <f t="shared" si="5671"/>
        <v>0</v>
      </c>
      <c r="AM1382" s="88"/>
      <c r="AN1382" s="54">
        <f>_xlfn.XLOOKUP($C1382,[32]PSP!$C:$C,[32]PSP!$AN:$AN)</f>
        <v>0</v>
      </c>
      <c r="AO1382" s="27">
        <f>_xlfn.XLOOKUP($C1382,[32]PSP!$C:$C,[32]PSP!$AO:$AO)</f>
        <v>9.26</v>
      </c>
      <c r="AP1382" s="28">
        <f t="shared" si="5672"/>
        <v>0</v>
      </c>
      <c r="AQ1382" s="88"/>
      <c r="AR1382" s="54">
        <f>_xlfn.XLOOKUP($C1382,[32]PSP!$C:$C,[32]PSP!$AR:$AR)</f>
        <v>0</v>
      </c>
      <c r="AS1382" s="27">
        <f>_xlfn.XLOOKUP($C1382,[32]PSP!$C:$C,[32]PSP!$AS:$AS)</f>
        <v>9.26</v>
      </c>
      <c r="AT1382" s="28">
        <f t="shared" si="5673"/>
        <v>0</v>
      </c>
      <c r="AU1382" s="88"/>
      <c r="AV1382" s="54">
        <f>_xlfn.XLOOKUP($C1382,[32]PSP!$C:$C,[32]PSP!$AV:$AV)</f>
        <v>0</v>
      </c>
      <c r="AW1382" s="27">
        <f>_xlfn.XLOOKUP($C1382,[32]PSP!$C:$C,[32]PSP!$AW:$AW)</f>
        <v>9.26</v>
      </c>
      <c r="AX1382" s="28">
        <f t="shared" si="5674"/>
        <v>0</v>
      </c>
      <c r="AY1382" s="88"/>
      <c r="AZ1382" s="54">
        <f>_xlfn.XLOOKUP($C1382,[32]PSP!$C:$C,[32]PSP!$AZ:$AZ)</f>
        <v>0</v>
      </c>
      <c r="BA1382" s="27">
        <f>_xlfn.XLOOKUP($C1382,[32]PSP!$C:$C,[32]PSP!$BA:$BA)</f>
        <v>9.26</v>
      </c>
      <c r="BB1382" s="28">
        <f t="shared" si="5675"/>
        <v>0</v>
      </c>
      <c r="BC1382" s="88"/>
      <c r="BD1382" s="54">
        <f>_xlfn.XLOOKUP($C1382,[32]PSP!$C:$C,[32]PSP!$BD:$BD)</f>
        <v>0</v>
      </c>
      <c r="BE1382" s="27">
        <f>_xlfn.XLOOKUP($C1382,[32]PSP!$C:$C,[32]PSP!$BE:$BE)</f>
        <v>9.26</v>
      </c>
      <c r="BF1382" s="28">
        <f t="shared" si="5676"/>
        <v>0</v>
      </c>
      <c r="BG1382" s="88"/>
      <c r="BH1382" s="54">
        <f>_xlfn.XLOOKUP($C1382,[32]PSP!$C:$C,[32]PSP!$BH:$BH)</f>
        <v>0</v>
      </c>
      <c r="BI1382" s="27">
        <f>_xlfn.XLOOKUP($C1382,[32]PSP!$C:$C,[32]PSP!$BI:$BI)</f>
        <v>9.26</v>
      </c>
      <c r="BJ1382" s="28">
        <f t="shared" si="5677"/>
        <v>0</v>
      </c>
      <c r="BK1382" s="88"/>
      <c r="BL1382" s="54">
        <f>_xlfn.XLOOKUP($C1382,[32]PSP!$C:$C,[32]PSP!$BL:$BL)</f>
        <v>0</v>
      </c>
      <c r="BM1382" s="27">
        <f>_xlfn.XLOOKUP($C1382,[32]PSP!$C:$C,[32]PSP!$BM:$BM)</f>
        <v>9.26</v>
      </c>
      <c r="BN1382" s="28">
        <f t="shared" si="5678"/>
        <v>0</v>
      </c>
      <c r="BO1382" s="88"/>
      <c r="BP1382" s="54">
        <f>_xlfn.XLOOKUP($C1382,[32]PSP!$C:$C,[32]PSP!$BP:$BP)</f>
        <v>0</v>
      </c>
      <c r="BQ1382" s="27">
        <f>_xlfn.XLOOKUP($C1382,[32]PSP!$C:$C,[32]PSP!$BQ:$BQ)</f>
        <v>9.26</v>
      </c>
      <c r="BR1382" s="28">
        <f t="shared" si="5679"/>
        <v>0</v>
      </c>
      <c r="BS1382" s="88"/>
      <c r="BT1382" s="54">
        <f>_xlfn.XLOOKUP($C1382,[32]PSP!$C:$C,[32]PSP!$BT:$BT)</f>
        <v>0</v>
      </c>
      <c r="BU1382" s="27">
        <f>_xlfn.XLOOKUP($C1382,[32]PSP!$C:$C,[32]PSP!$BU:$BU)</f>
        <v>9.26</v>
      </c>
      <c r="BV1382" s="28">
        <f t="shared" si="5680"/>
        <v>0</v>
      </c>
      <c r="BW1382" s="88"/>
      <c r="BX1382" s="54">
        <f>_xlfn.XLOOKUP($C1382,[32]PSP!$C:$C,[32]PSP!$BX:$BX)</f>
        <v>0</v>
      </c>
      <c r="BY1382" s="27">
        <f>_xlfn.XLOOKUP($C1382,[32]PSP!$C:$C,[32]PSP!$BY:$BY)</f>
        <v>9.26</v>
      </c>
      <c r="BZ1382" s="28">
        <f t="shared" si="5681"/>
        <v>0</v>
      </c>
      <c r="CA1382" s="88"/>
      <c r="CB1382" s="54">
        <f>_xlfn.XLOOKUP($C1382,[32]PSP!$C:$C,[32]PSP!$CB:$CB)</f>
        <v>0</v>
      </c>
      <c r="CC1382" s="27">
        <f>_xlfn.XLOOKUP($C1382,[32]PSP!$C:$C,[32]PSP!$CC:$CC)</f>
        <v>9.26</v>
      </c>
      <c r="CD1382" s="28">
        <f t="shared" si="5682"/>
        <v>0</v>
      </c>
      <c r="CE1382" s="88"/>
      <c r="CF1382" s="54">
        <f>_xlfn.XLOOKUP($C1382,[32]PSP!$C:$C,[32]PSP!$CF:$CF)</f>
        <v>0</v>
      </c>
      <c r="CG1382" s="27">
        <f>_xlfn.XLOOKUP($C1382,[32]PSP!$C:$C,[32]PSP!$CG:$CG)</f>
        <v>9.26</v>
      </c>
      <c r="CH1382" s="28">
        <f t="shared" si="5683"/>
        <v>0</v>
      </c>
      <c r="CI1382" s="88"/>
      <c r="CJ1382" s="54">
        <f>_xlfn.XLOOKUP($C1382,[32]PSP!$C:$C,[32]PSP!$CJ:$CJ)</f>
        <v>0</v>
      </c>
      <c r="CK1382" s="27">
        <f>_xlfn.XLOOKUP($C1382,[32]PSP!$C:$C,[32]PSP!$CK:$CK)</f>
        <v>9.26</v>
      </c>
      <c r="CL1382" s="28">
        <f t="shared" si="5684"/>
        <v>0</v>
      </c>
      <c r="CM1382" s="88"/>
      <c r="CN1382" s="54">
        <f>_xlfn.XLOOKUP($C1382,[32]PSP!$C:$C,[32]PSP!$CN:$CN)</f>
        <v>0</v>
      </c>
      <c r="CO1382" s="27">
        <f>_xlfn.XLOOKUP($C1382,[32]PSP!$C:$C,[32]PSP!$CO:$CO)</f>
        <v>9.26</v>
      </c>
      <c r="CP1382" s="28">
        <f t="shared" si="5685"/>
        <v>0</v>
      </c>
      <c r="CQ1382" s="88"/>
      <c r="CR1382" s="54">
        <f>_xlfn.XLOOKUP($C1382,[32]PSP!$C:$C,[32]PSP!$CR:$CR)</f>
        <v>0</v>
      </c>
      <c r="CS1382" s="27">
        <f>_xlfn.XLOOKUP($C1382,[32]PSP!$C:$C,[32]PSP!$CS:$CS)</f>
        <v>9.26</v>
      </c>
      <c r="CT1382" s="28">
        <f t="shared" si="5686"/>
        <v>0</v>
      </c>
      <c r="CU1382" s="88"/>
      <c r="CV1382" s="54">
        <f>_xlfn.XLOOKUP($C1382,[32]PSP!$C:$C,[32]PSP!$CV:$CV)</f>
        <v>0</v>
      </c>
      <c r="CW1382" s="27">
        <f>_xlfn.XLOOKUP($C1382,[32]PSP!$C:$C,[32]PSP!$CW:$CW)</f>
        <v>9.26</v>
      </c>
      <c r="CX1382" s="28">
        <f t="shared" si="5687"/>
        <v>0</v>
      </c>
      <c r="CY1382" s="88"/>
      <c r="CZ1382" s="54">
        <f>_xlfn.XLOOKUP($C1382,[32]PSP!$C:$C,[32]PSP!$CZ:$CZ)</f>
        <v>0</v>
      </c>
      <c r="DA1382" s="27">
        <f>_xlfn.XLOOKUP($C1382,[32]PSP!$C:$C,[32]PSP!$DA:$DA)</f>
        <v>9.26</v>
      </c>
      <c r="DB1382" s="28">
        <f t="shared" si="5688"/>
        <v>0</v>
      </c>
      <c r="DC1382" s="88"/>
      <c r="DD1382" s="54">
        <f>_xlfn.XLOOKUP($C1382,[32]PSP!$C:$C,[32]PSP!$DD:$DD)</f>
        <v>0</v>
      </c>
      <c r="DE1382" s="27">
        <f>_xlfn.XLOOKUP($C1382,[32]PSP!$C:$C,[32]PSP!$DE:$DE)</f>
        <v>9.26</v>
      </c>
      <c r="DF1382" s="28">
        <f t="shared" si="5689"/>
        <v>0</v>
      </c>
      <c r="DG1382" s="88"/>
      <c r="DH1382" s="54">
        <f>_xlfn.XLOOKUP($C1382,[32]PSP!$C:$C,[32]PSP!$DH:$DH)</f>
        <v>0</v>
      </c>
      <c r="DI1382" s="27">
        <f>_xlfn.XLOOKUP($C1382,[32]PSP!$C:$C,[32]PSP!$DI:$DI)</f>
        <v>9.26</v>
      </c>
      <c r="DJ1382" s="28">
        <f t="shared" si="5690"/>
        <v>0</v>
      </c>
      <c r="DK1382" s="88"/>
      <c r="DL1382" s="54">
        <f>_xlfn.XLOOKUP($C1382,[32]PSP!$C:$C,[32]PSP!$DL:$DL)</f>
        <v>0</v>
      </c>
      <c r="DM1382" s="27">
        <f>_xlfn.XLOOKUP($C1382,[32]PSP!$C:$C,[32]PSP!$DM:$DM)</f>
        <v>9.26</v>
      </c>
      <c r="DN1382" s="28">
        <f t="shared" si="5691"/>
        <v>0</v>
      </c>
      <c r="DO1382" s="88"/>
      <c r="DP1382" s="54">
        <f>_xlfn.XLOOKUP($C1382,[32]PSP!$C:$C,[32]PSP!$DP:$DP)</f>
        <v>0</v>
      </c>
      <c r="DQ1382" s="27">
        <f>_xlfn.XLOOKUP($C1382,[32]PSP!$C:$C,[32]PSP!$DQ:$DQ)</f>
        <v>9.26</v>
      </c>
      <c r="DR1382" s="28">
        <f t="shared" si="5692"/>
        <v>0</v>
      </c>
      <c r="DS1382" s="88"/>
      <c r="DT1382" s="54">
        <f>_xlfn.XLOOKUP($C1382,[32]PSP!$C:$C,[32]PSP!$DT:$DT)</f>
        <v>0</v>
      </c>
      <c r="DU1382" s="27">
        <f>_xlfn.XLOOKUP($C1382,[32]PSP!$C:$C,[32]PSP!$DU:$DU)</f>
        <v>9.26</v>
      </c>
      <c r="DV1382" s="28">
        <f t="shared" si="5693"/>
        <v>0</v>
      </c>
      <c r="DW1382" s="88"/>
      <c r="DX1382" s="54">
        <f>_xlfn.XLOOKUP($C1382,[32]PSP!$C:$C,[32]PSP!$DX:$DX)</f>
        <v>0</v>
      </c>
      <c r="DY1382" s="27">
        <f>_xlfn.XLOOKUP($C1382,[32]PSP!$C:$C,[32]PSP!$DY:$DY)</f>
        <v>9.26</v>
      </c>
      <c r="DZ1382" s="28">
        <f t="shared" si="5694"/>
        <v>0</v>
      </c>
      <c r="EA1382" s="88"/>
      <c r="EB1382" s="54">
        <f>_xlfn.XLOOKUP($C1382,[32]PSP!$C:$C,[32]PSP!$EB:$EB)</f>
        <v>0</v>
      </c>
      <c r="EC1382" s="27">
        <f>_xlfn.XLOOKUP($C1382,[32]PSP!$C:$C,[32]PSP!$EC:$EC)</f>
        <v>9.26</v>
      </c>
      <c r="ED1382" s="28">
        <f t="shared" si="5695"/>
        <v>0</v>
      </c>
      <c r="EE1382" s="88"/>
      <c r="EF1382" s="54">
        <f>_xlfn.XLOOKUP($C1382,[32]PSP!$C:$C,[32]PSP!$EF:$EF)</f>
        <v>0</v>
      </c>
      <c r="EG1382" s="27">
        <f>_xlfn.XLOOKUP($C1382,[32]PSP!$C:$C,[32]PSP!$EG:$EG)</f>
        <v>9.26</v>
      </c>
      <c r="EH1382" s="28">
        <f t="shared" si="5696"/>
        <v>0</v>
      </c>
      <c r="EI1382" s="88"/>
      <c r="EJ1382" s="54">
        <f>_xlfn.XLOOKUP($C1382,[32]PSP!$C:$C,[32]PSP!$EJ:$EJ)</f>
        <v>0</v>
      </c>
      <c r="EK1382" s="27">
        <f>_xlfn.XLOOKUP($C1382,[32]PSP!$C:$C,[32]PSP!$EK:$EK)</f>
        <v>9.26</v>
      </c>
      <c r="EL1382" s="28">
        <f t="shared" si="5697"/>
        <v>0</v>
      </c>
      <c r="EM1382" s="24"/>
      <c r="ES1382" s="118">
        <f t="shared" si="5595"/>
        <v>1.1767000000000001</v>
      </c>
    </row>
    <row r="1383" spans="3:149" ht="14.25" x14ac:dyDescent="0.25">
      <c r="C1383" s="24" t="s">
        <v>1490</v>
      </c>
      <c r="D1383" s="43">
        <f>_xlfn.XLOOKUP($C1383,[32]PSP!$C:$C,[32]PSP!D:D)</f>
        <v>407819</v>
      </c>
      <c r="E1383" s="24" t="str">
        <f>_xlfn.XLOOKUP($C1383,[32]PSP!$C:$C,[32]PSP!E:E)</f>
        <v>SICRO SERVIÇO</v>
      </c>
      <c r="F1383" s="25" t="str">
        <f>_xlfn.XLOOKUP($C1383,[32]PSP!$C:$C,[32]PSP!F:F)</f>
        <v>ARMAÇÃO EM AÇO CA-50 - FORNECIMENTO, PREPARO E COLOCAÇÃO</v>
      </c>
      <c r="G1383" s="26" t="str">
        <f>_xlfn.XLOOKUP($C1383,[32]PSP!$C:$C,[32]PSP!G:G)</f>
        <v>KG</v>
      </c>
      <c r="H1383" s="53">
        <f>_xlfn.XLOOKUP($C1383,[32]PSP!$C:$C,[32]PSP!$H:$H)</f>
        <v>0</v>
      </c>
      <c r="I1383" s="28">
        <f>_xlfn.XLOOKUP($C1383,[32]PSP!$C:$C,[32]PSP!$I:$I)</f>
        <v>0</v>
      </c>
      <c r="J1383" s="28">
        <f t="shared" si="5664"/>
        <v>0</v>
      </c>
      <c r="K1383" s="88"/>
      <c r="L1383" s="54">
        <f>_xlfn.XLOOKUP($C1383,[32]PSP!$C:$C,[32]PSP!$L:$L)</f>
        <v>0</v>
      </c>
      <c r="M1383" s="27">
        <f>_xlfn.XLOOKUP($C1383,[32]PSP!$C:$C,[32]PSP!$M:$M)</f>
        <v>9.43</v>
      </c>
      <c r="N1383" s="28">
        <f t="shared" si="5665"/>
        <v>0</v>
      </c>
      <c r="O1383" s="88"/>
      <c r="P1383" s="54">
        <f>_xlfn.XLOOKUP($C1383,[32]PSP!$C:$C,[32]PSP!$P:$P)</f>
        <v>0</v>
      </c>
      <c r="Q1383" s="27">
        <f>_xlfn.XLOOKUP($C1383,[32]PSP!$C:$C,[32]PSP!$Q:$Q)</f>
        <v>9.43</v>
      </c>
      <c r="R1383" s="28">
        <f t="shared" si="5666"/>
        <v>0</v>
      </c>
      <c r="S1383" s="88"/>
      <c r="T1383" s="54">
        <f>_xlfn.XLOOKUP($C1383,[32]PSP!$C:$C,[32]PSP!$T:$T)</f>
        <v>0</v>
      </c>
      <c r="U1383" s="27">
        <f>_xlfn.XLOOKUP($C1383,[32]PSP!$C:$C,[32]PSP!$U:$U)</f>
        <v>9.43</v>
      </c>
      <c r="V1383" s="28">
        <f t="shared" si="5667"/>
        <v>0</v>
      </c>
      <c r="W1383" s="88"/>
      <c r="X1383" s="54">
        <f>_xlfn.XLOOKUP($C1383,[32]PSP!$C:$C,[32]PSP!$X:$X)</f>
        <v>0</v>
      </c>
      <c r="Y1383" s="27">
        <f>_xlfn.XLOOKUP($C1383,[32]PSP!$C:$C,[32]PSP!$Y:$Y)</f>
        <v>9.43</v>
      </c>
      <c r="Z1383" s="28">
        <f t="shared" si="5668"/>
        <v>0</v>
      </c>
      <c r="AA1383" s="88"/>
      <c r="AB1383" s="54">
        <f>_xlfn.XLOOKUP($C1383,[32]PSP!$C:$C,[32]PSP!$AB:$AB)</f>
        <v>0</v>
      </c>
      <c r="AC1383" s="27">
        <f>_xlfn.XLOOKUP($C1383,[32]PSP!$C:$C,[32]PSP!$AC:$AC)</f>
        <v>9.43</v>
      </c>
      <c r="AD1383" s="28">
        <f t="shared" si="5669"/>
        <v>0</v>
      </c>
      <c r="AE1383" s="88"/>
      <c r="AF1383" s="54">
        <f>_xlfn.XLOOKUP($C1383,[32]PSP!$C:$C,[32]PSP!$AF:$AF)</f>
        <v>0</v>
      </c>
      <c r="AG1383" s="27">
        <f>_xlfn.XLOOKUP($C1383,[32]PSP!$C:$C,[32]PSP!$AG:$AG)</f>
        <v>9.43</v>
      </c>
      <c r="AH1383" s="28">
        <f t="shared" si="5670"/>
        <v>0</v>
      </c>
      <c r="AI1383" s="88"/>
      <c r="AJ1383" s="54">
        <f>_xlfn.XLOOKUP($C1383,[32]PSP!$C:$C,[32]PSP!$AJ:$AJ)</f>
        <v>0</v>
      </c>
      <c r="AK1383" s="27">
        <f>_xlfn.XLOOKUP($C1383,[32]PSP!$C:$C,[32]PSP!$AK:$AK)</f>
        <v>9.43</v>
      </c>
      <c r="AL1383" s="28">
        <f t="shared" si="5671"/>
        <v>0</v>
      </c>
      <c r="AM1383" s="88"/>
      <c r="AN1383" s="54">
        <f>_xlfn.XLOOKUP($C1383,[32]PSP!$C:$C,[32]PSP!$AN:$AN)</f>
        <v>0</v>
      </c>
      <c r="AO1383" s="27">
        <f>_xlfn.XLOOKUP($C1383,[32]PSP!$C:$C,[32]PSP!$AO:$AO)</f>
        <v>9.43</v>
      </c>
      <c r="AP1383" s="28">
        <f t="shared" si="5672"/>
        <v>0</v>
      </c>
      <c r="AQ1383" s="88"/>
      <c r="AR1383" s="54">
        <f>_xlfn.XLOOKUP($C1383,[32]PSP!$C:$C,[32]PSP!$AR:$AR)</f>
        <v>0</v>
      </c>
      <c r="AS1383" s="27">
        <f>_xlfn.XLOOKUP($C1383,[32]PSP!$C:$C,[32]PSP!$AS:$AS)</f>
        <v>9.43</v>
      </c>
      <c r="AT1383" s="28">
        <f t="shared" si="5673"/>
        <v>0</v>
      </c>
      <c r="AU1383" s="88"/>
      <c r="AV1383" s="54">
        <f>_xlfn.XLOOKUP($C1383,[32]PSP!$C:$C,[32]PSP!$AV:$AV)</f>
        <v>0</v>
      </c>
      <c r="AW1383" s="27">
        <f>_xlfn.XLOOKUP($C1383,[32]PSP!$C:$C,[32]PSP!$AW:$AW)</f>
        <v>9.43</v>
      </c>
      <c r="AX1383" s="28">
        <f t="shared" si="5674"/>
        <v>0</v>
      </c>
      <c r="AY1383" s="88"/>
      <c r="AZ1383" s="54">
        <f>_xlfn.XLOOKUP($C1383,[32]PSP!$C:$C,[32]PSP!$AZ:$AZ)</f>
        <v>0</v>
      </c>
      <c r="BA1383" s="27">
        <f>_xlfn.XLOOKUP($C1383,[32]PSP!$C:$C,[32]PSP!$BA:$BA)</f>
        <v>9.43</v>
      </c>
      <c r="BB1383" s="28">
        <f t="shared" si="5675"/>
        <v>0</v>
      </c>
      <c r="BC1383" s="88"/>
      <c r="BD1383" s="54">
        <f>_xlfn.XLOOKUP($C1383,[32]PSP!$C:$C,[32]PSP!$BD:$BD)</f>
        <v>0</v>
      </c>
      <c r="BE1383" s="27">
        <f>_xlfn.XLOOKUP($C1383,[32]PSP!$C:$C,[32]PSP!$BE:$BE)</f>
        <v>9.43</v>
      </c>
      <c r="BF1383" s="28">
        <f t="shared" si="5676"/>
        <v>0</v>
      </c>
      <c r="BG1383" s="88"/>
      <c r="BH1383" s="54">
        <f>_xlfn.XLOOKUP($C1383,[32]PSP!$C:$C,[32]PSP!$BH:$BH)</f>
        <v>0</v>
      </c>
      <c r="BI1383" s="27">
        <f>_xlfn.XLOOKUP($C1383,[32]PSP!$C:$C,[32]PSP!$BI:$BI)</f>
        <v>9.43</v>
      </c>
      <c r="BJ1383" s="28">
        <f t="shared" si="5677"/>
        <v>0</v>
      </c>
      <c r="BK1383" s="88"/>
      <c r="BL1383" s="54">
        <f>_xlfn.XLOOKUP($C1383,[32]PSP!$C:$C,[32]PSP!$BL:$BL)</f>
        <v>0</v>
      </c>
      <c r="BM1383" s="27">
        <f>_xlfn.XLOOKUP($C1383,[32]PSP!$C:$C,[32]PSP!$BM:$BM)</f>
        <v>9.43</v>
      </c>
      <c r="BN1383" s="28">
        <f t="shared" si="5678"/>
        <v>0</v>
      </c>
      <c r="BO1383" s="88"/>
      <c r="BP1383" s="54">
        <f>_xlfn.XLOOKUP($C1383,[32]PSP!$C:$C,[32]PSP!$BP:$BP)</f>
        <v>0</v>
      </c>
      <c r="BQ1383" s="27">
        <f>_xlfn.XLOOKUP($C1383,[32]PSP!$C:$C,[32]PSP!$BQ:$BQ)</f>
        <v>9.43</v>
      </c>
      <c r="BR1383" s="28">
        <f t="shared" si="5679"/>
        <v>0</v>
      </c>
      <c r="BS1383" s="88"/>
      <c r="BT1383" s="54">
        <f>_xlfn.XLOOKUP($C1383,[32]PSP!$C:$C,[32]PSP!$BT:$BT)</f>
        <v>0</v>
      </c>
      <c r="BU1383" s="27">
        <f>_xlfn.XLOOKUP($C1383,[32]PSP!$C:$C,[32]PSP!$BU:$BU)</f>
        <v>9.43</v>
      </c>
      <c r="BV1383" s="28">
        <f t="shared" si="5680"/>
        <v>0</v>
      </c>
      <c r="BW1383" s="88"/>
      <c r="BX1383" s="54">
        <f>_xlfn.XLOOKUP($C1383,[32]PSP!$C:$C,[32]PSP!$BX:$BX)</f>
        <v>0</v>
      </c>
      <c r="BY1383" s="27">
        <f>_xlfn.XLOOKUP($C1383,[32]PSP!$C:$C,[32]PSP!$BY:$BY)</f>
        <v>9.43</v>
      </c>
      <c r="BZ1383" s="28">
        <f t="shared" si="5681"/>
        <v>0</v>
      </c>
      <c r="CA1383" s="88"/>
      <c r="CB1383" s="54">
        <f>_xlfn.XLOOKUP($C1383,[32]PSP!$C:$C,[32]PSP!$CB:$CB)</f>
        <v>0</v>
      </c>
      <c r="CC1383" s="27">
        <f>_xlfn.XLOOKUP($C1383,[32]PSP!$C:$C,[32]PSP!$CC:$CC)</f>
        <v>9.43</v>
      </c>
      <c r="CD1383" s="28">
        <f t="shared" si="5682"/>
        <v>0</v>
      </c>
      <c r="CE1383" s="88"/>
      <c r="CF1383" s="54">
        <f>_xlfn.XLOOKUP($C1383,[32]PSP!$C:$C,[32]PSP!$CF:$CF)</f>
        <v>0</v>
      </c>
      <c r="CG1383" s="27">
        <f>_xlfn.XLOOKUP($C1383,[32]PSP!$C:$C,[32]PSP!$CG:$CG)</f>
        <v>9.43</v>
      </c>
      <c r="CH1383" s="28">
        <f t="shared" si="5683"/>
        <v>0</v>
      </c>
      <c r="CI1383" s="88"/>
      <c r="CJ1383" s="54">
        <f>_xlfn.XLOOKUP($C1383,[32]PSP!$C:$C,[32]PSP!$CJ:$CJ)</f>
        <v>0</v>
      </c>
      <c r="CK1383" s="27">
        <f>_xlfn.XLOOKUP($C1383,[32]PSP!$C:$C,[32]PSP!$CK:$CK)</f>
        <v>9.43</v>
      </c>
      <c r="CL1383" s="28">
        <f t="shared" si="5684"/>
        <v>0</v>
      </c>
      <c r="CM1383" s="88"/>
      <c r="CN1383" s="54">
        <f>_xlfn.XLOOKUP($C1383,[32]PSP!$C:$C,[32]PSP!$CN:$CN)</f>
        <v>0</v>
      </c>
      <c r="CO1383" s="27">
        <f>_xlfn.XLOOKUP($C1383,[32]PSP!$C:$C,[32]PSP!$CO:$CO)</f>
        <v>9.43</v>
      </c>
      <c r="CP1383" s="28">
        <f t="shared" si="5685"/>
        <v>0</v>
      </c>
      <c r="CQ1383" s="88"/>
      <c r="CR1383" s="54">
        <f>_xlfn.XLOOKUP($C1383,[32]PSP!$C:$C,[32]PSP!$CR:$CR)</f>
        <v>0</v>
      </c>
      <c r="CS1383" s="27">
        <f>_xlfn.XLOOKUP($C1383,[32]PSP!$C:$C,[32]PSP!$CS:$CS)</f>
        <v>9.43</v>
      </c>
      <c r="CT1383" s="28">
        <f t="shared" si="5686"/>
        <v>0</v>
      </c>
      <c r="CU1383" s="88"/>
      <c r="CV1383" s="54">
        <f>_xlfn.XLOOKUP($C1383,[32]PSP!$C:$C,[32]PSP!$CV:$CV)</f>
        <v>0</v>
      </c>
      <c r="CW1383" s="27">
        <f>_xlfn.XLOOKUP($C1383,[32]PSP!$C:$C,[32]PSP!$CW:$CW)</f>
        <v>9.43</v>
      </c>
      <c r="CX1383" s="28">
        <f t="shared" si="5687"/>
        <v>0</v>
      </c>
      <c r="CY1383" s="88"/>
      <c r="CZ1383" s="54">
        <f>_xlfn.XLOOKUP($C1383,[32]PSP!$C:$C,[32]PSP!$CZ:$CZ)</f>
        <v>0</v>
      </c>
      <c r="DA1383" s="27">
        <f>_xlfn.XLOOKUP($C1383,[32]PSP!$C:$C,[32]PSP!$DA:$DA)</f>
        <v>9.43</v>
      </c>
      <c r="DB1383" s="28">
        <f t="shared" si="5688"/>
        <v>0</v>
      </c>
      <c r="DC1383" s="88"/>
      <c r="DD1383" s="54">
        <f>_xlfn.XLOOKUP($C1383,[32]PSP!$C:$C,[32]PSP!$DD:$DD)</f>
        <v>0</v>
      </c>
      <c r="DE1383" s="27">
        <f>_xlfn.XLOOKUP($C1383,[32]PSP!$C:$C,[32]PSP!$DE:$DE)</f>
        <v>9.43</v>
      </c>
      <c r="DF1383" s="28">
        <f t="shared" si="5689"/>
        <v>0</v>
      </c>
      <c r="DG1383" s="88"/>
      <c r="DH1383" s="54">
        <f>_xlfn.XLOOKUP($C1383,[32]PSP!$C:$C,[32]PSP!$DH:$DH)</f>
        <v>0</v>
      </c>
      <c r="DI1383" s="27">
        <f>_xlfn.XLOOKUP($C1383,[32]PSP!$C:$C,[32]PSP!$DI:$DI)</f>
        <v>9.43</v>
      </c>
      <c r="DJ1383" s="28">
        <f t="shared" si="5690"/>
        <v>0</v>
      </c>
      <c r="DK1383" s="88"/>
      <c r="DL1383" s="54">
        <f>_xlfn.XLOOKUP($C1383,[32]PSP!$C:$C,[32]PSP!$DL:$DL)</f>
        <v>0</v>
      </c>
      <c r="DM1383" s="27">
        <f>_xlfn.XLOOKUP($C1383,[32]PSP!$C:$C,[32]PSP!$DM:$DM)</f>
        <v>9.43</v>
      </c>
      <c r="DN1383" s="28">
        <f t="shared" si="5691"/>
        <v>0</v>
      </c>
      <c r="DO1383" s="88"/>
      <c r="DP1383" s="54">
        <f>_xlfn.XLOOKUP($C1383,[32]PSP!$C:$C,[32]PSP!$DP:$DP)</f>
        <v>0</v>
      </c>
      <c r="DQ1383" s="27">
        <f>_xlfn.XLOOKUP($C1383,[32]PSP!$C:$C,[32]PSP!$DQ:$DQ)</f>
        <v>9.43</v>
      </c>
      <c r="DR1383" s="28">
        <f t="shared" si="5692"/>
        <v>0</v>
      </c>
      <c r="DS1383" s="88"/>
      <c r="DT1383" s="54">
        <f>_xlfn.XLOOKUP($C1383,[32]PSP!$C:$C,[32]PSP!$DT:$DT)</f>
        <v>0</v>
      </c>
      <c r="DU1383" s="27">
        <f>_xlfn.XLOOKUP($C1383,[32]PSP!$C:$C,[32]PSP!$DU:$DU)</f>
        <v>9.43</v>
      </c>
      <c r="DV1383" s="28">
        <f t="shared" si="5693"/>
        <v>0</v>
      </c>
      <c r="DW1383" s="88"/>
      <c r="DX1383" s="54">
        <f>_xlfn.XLOOKUP($C1383,[32]PSP!$C:$C,[32]PSP!$DX:$DX)</f>
        <v>0</v>
      </c>
      <c r="DY1383" s="27">
        <f>_xlfn.XLOOKUP($C1383,[32]PSP!$C:$C,[32]PSP!$DY:$DY)</f>
        <v>9.43</v>
      </c>
      <c r="DZ1383" s="28">
        <f t="shared" si="5694"/>
        <v>0</v>
      </c>
      <c r="EA1383" s="88"/>
      <c r="EB1383" s="54">
        <f>_xlfn.XLOOKUP($C1383,[32]PSP!$C:$C,[32]PSP!$EB:$EB)</f>
        <v>0</v>
      </c>
      <c r="EC1383" s="27">
        <f>_xlfn.XLOOKUP($C1383,[32]PSP!$C:$C,[32]PSP!$EC:$EC)</f>
        <v>9.43</v>
      </c>
      <c r="ED1383" s="28">
        <f t="shared" si="5695"/>
        <v>0</v>
      </c>
      <c r="EE1383" s="88"/>
      <c r="EF1383" s="54">
        <f>_xlfn.XLOOKUP($C1383,[32]PSP!$C:$C,[32]PSP!$EF:$EF)</f>
        <v>0</v>
      </c>
      <c r="EG1383" s="27">
        <f>_xlfn.XLOOKUP($C1383,[32]PSP!$C:$C,[32]PSP!$EG:$EG)</f>
        <v>9.43</v>
      </c>
      <c r="EH1383" s="28">
        <f t="shared" si="5696"/>
        <v>0</v>
      </c>
      <c r="EI1383" s="88"/>
      <c r="EJ1383" s="54">
        <f>_xlfn.XLOOKUP($C1383,[32]PSP!$C:$C,[32]PSP!$EJ:$EJ)</f>
        <v>0</v>
      </c>
      <c r="EK1383" s="27">
        <f>_xlfn.XLOOKUP($C1383,[32]PSP!$C:$C,[32]PSP!$EK:$EK)</f>
        <v>9.43</v>
      </c>
      <c r="EL1383" s="28">
        <f t="shared" si="5697"/>
        <v>0</v>
      </c>
      <c r="EM1383" s="24"/>
      <c r="ES1383" s="118">
        <f t="shared" si="5595"/>
        <v>1.1767000000000001</v>
      </c>
    </row>
    <row r="1384" spans="3:149" ht="14.25" x14ac:dyDescent="0.25">
      <c r="C1384" s="24" t="s">
        <v>1491</v>
      </c>
      <c r="D1384" s="43">
        <f>_xlfn.XLOOKUP($C1384,[32]PSP!$C:$C,[32]PSP!D:D)</f>
        <v>408067</v>
      </c>
      <c r="E1384" s="24" t="str">
        <f>_xlfn.XLOOKUP($C1384,[32]PSP!$C:$C,[32]PSP!E:E)</f>
        <v>SICRO SERVIÇO</v>
      </c>
      <c r="F1384" s="25" t="str">
        <f>_xlfn.XLOOKUP($C1384,[32]PSP!$C:$C,[32]PSP!F:F)</f>
        <v>TELA DE AÇO ELETROSOLDADA - FORNECIMENTO, PREPARO E COLOCAÇÃO</v>
      </c>
      <c r="G1384" s="26" t="str">
        <f>_xlfn.XLOOKUP($C1384,[32]PSP!$C:$C,[32]PSP!G:G)</f>
        <v>KG</v>
      </c>
      <c r="H1384" s="53">
        <f>_xlfn.XLOOKUP($C1384,[32]PSP!$C:$C,[32]PSP!$H:$H)</f>
        <v>0</v>
      </c>
      <c r="I1384" s="28">
        <f>_xlfn.XLOOKUP($C1384,[32]PSP!$C:$C,[32]PSP!$I:$I)</f>
        <v>0</v>
      </c>
      <c r="J1384" s="28">
        <f t="shared" si="5664"/>
        <v>0</v>
      </c>
      <c r="K1384" s="88"/>
      <c r="L1384" s="54">
        <f>_xlfn.XLOOKUP($C1384,[32]PSP!$C:$C,[32]PSP!$L:$L)</f>
        <v>0</v>
      </c>
      <c r="M1384" s="27">
        <f>_xlfn.XLOOKUP($C1384,[32]PSP!$C:$C,[32]PSP!$M:$M)</f>
        <v>8.11</v>
      </c>
      <c r="N1384" s="28">
        <f t="shared" si="5665"/>
        <v>0</v>
      </c>
      <c r="O1384" s="88"/>
      <c r="P1384" s="54">
        <f>_xlfn.XLOOKUP($C1384,[32]PSP!$C:$C,[32]PSP!$P:$P)</f>
        <v>0</v>
      </c>
      <c r="Q1384" s="27">
        <f>_xlfn.XLOOKUP($C1384,[32]PSP!$C:$C,[32]PSP!$Q:$Q)</f>
        <v>8.11</v>
      </c>
      <c r="R1384" s="28">
        <f t="shared" si="5666"/>
        <v>0</v>
      </c>
      <c r="S1384" s="88"/>
      <c r="T1384" s="54">
        <f>_xlfn.XLOOKUP($C1384,[32]PSP!$C:$C,[32]PSP!$T:$T)</f>
        <v>0</v>
      </c>
      <c r="U1384" s="27">
        <f>_xlfn.XLOOKUP($C1384,[32]PSP!$C:$C,[32]PSP!$U:$U)</f>
        <v>8.11</v>
      </c>
      <c r="V1384" s="28">
        <f t="shared" si="5667"/>
        <v>0</v>
      </c>
      <c r="W1384" s="88"/>
      <c r="X1384" s="54">
        <f>_xlfn.XLOOKUP($C1384,[32]PSP!$C:$C,[32]PSP!$X:$X)</f>
        <v>0</v>
      </c>
      <c r="Y1384" s="27">
        <f>_xlfn.XLOOKUP($C1384,[32]PSP!$C:$C,[32]PSP!$Y:$Y)</f>
        <v>8.11</v>
      </c>
      <c r="Z1384" s="28">
        <f t="shared" si="5668"/>
        <v>0</v>
      </c>
      <c r="AA1384" s="88"/>
      <c r="AB1384" s="54">
        <f>_xlfn.XLOOKUP($C1384,[32]PSP!$C:$C,[32]PSP!$AB:$AB)</f>
        <v>0</v>
      </c>
      <c r="AC1384" s="27">
        <f>_xlfn.XLOOKUP($C1384,[32]PSP!$C:$C,[32]PSP!$AC:$AC)</f>
        <v>8.11</v>
      </c>
      <c r="AD1384" s="28">
        <f t="shared" si="5669"/>
        <v>0</v>
      </c>
      <c r="AE1384" s="88"/>
      <c r="AF1384" s="54">
        <f>_xlfn.XLOOKUP($C1384,[32]PSP!$C:$C,[32]PSP!$AF:$AF)</f>
        <v>0</v>
      </c>
      <c r="AG1384" s="27">
        <f>_xlfn.XLOOKUP($C1384,[32]PSP!$C:$C,[32]PSP!$AG:$AG)</f>
        <v>8.11</v>
      </c>
      <c r="AH1384" s="28">
        <f t="shared" si="5670"/>
        <v>0</v>
      </c>
      <c r="AI1384" s="88"/>
      <c r="AJ1384" s="54">
        <f>_xlfn.XLOOKUP($C1384,[32]PSP!$C:$C,[32]PSP!$AJ:$AJ)</f>
        <v>0</v>
      </c>
      <c r="AK1384" s="27">
        <f>_xlfn.XLOOKUP($C1384,[32]PSP!$C:$C,[32]PSP!$AK:$AK)</f>
        <v>8.11</v>
      </c>
      <c r="AL1384" s="28">
        <f t="shared" si="5671"/>
        <v>0</v>
      </c>
      <c r="AM1384" s="88"/>
      <c r="AN1384" s="54">
        <f>_xlfn.XLOOKUP($C1384,[32]PSP!$C:$C,[32]PSP!$AN:$AN)</f>
        <v>0</v>
      </c>
      <c r="AO1384" s="27">
        <f>_xlfn.XLOOKUP($C1384,[32]PSP!$C:$C,[32]PSP!$AO:$AO)</f>
        <v>8.11</v>
      </c>
      <c r="AP1384" s="28">
        <f t="shared" si="5672"/>
        <v>0</v>
      </c>
      <c r="AQ1384" s="88"/>
      <c r="AR1384" s="54">
        <f>_xlfn.XLOOKUP($C1384,[32]PSP!$C:$C,[32]PSP!$AR:$AR)</f>
        <v>0</v>
      </c>
      <c r="AS1384" s="27">
        <f>_xlfn.XLOOKUP($C1384,[32]PSP!$C:$C,[32]PSP!$AS:$AS)</f>
        <v>8.11</v>
      </c>
      <c r="AT1384" s="28">
        <f t="shared" si="5673"/>
        <v>0</v>
      </c>
      <c r="AU1384" s="88"/>
      <c r="AV1384" s="54">
        <f>_xlfn.XLOOKUP($C1384,[32]PSP!$C:$C,[32]PSP!$AV:$AV)</f>
        <v>0</v>
      </c>
      <c r="AW1384" s="27">
        <f>_xlfn.XLOOKUP($C1384,[32]PSP!$C:$C,[32]PSP!$AW:$AW)</f>
        <v>8.11</v>
      </c>
      <c r="AX1384" s="28">
        <f t="shared" si="5674"/>
        <v>0</v>
      </c>
      <c r="AY1384" s="88"/>
      <c r="AZ1384" s="54">
        <f>_xlfn.XLOOKUP($C1384,[32]PSP!$C:$C,[32]PSP!$AZ:$AZ)</f>
        <v>0</v>
      </c>
      <c r="BA1384" s="27">
        <f>_xlfn.XLOOKUP($C1384,[32]PSP!$C:$C,[32]PSP!$BA:$BA)</f>
        <v>8.11</v>
      </c>
      <c r="BB1384" s="28">
        <f t="shared" si="5675"/>
        <v>0</v>
      </c>
      <c r="BC1384" s="88"/>
      <c r="BD1384" s="54">
        <f>_xlfn.XLOOKUP($C1384,[32]PSP!$C:$C,[32]PSP!$BD:$BD)</f>
        <v>0</v>
      </c>
      <c r="BE1384" s="27">
        <f>_xlfn.XLOOKUP($C1384,[32]PSP!$C:$C,[32]PSP!$BE:$BE)</f>
        <v>8.11</v>
      </c>
      <c r="BF1384" s="28">
        <f t="shared" si="5676"/>
        <v>0</v>
      </c>
      <c r="BG1384" s="88"/>
      <c r="BH1384" s="54">
        <f>_xlfn.XLOOKUP($C1384,[32]PSP!$C:$C,[32]PSP!$BH:$BH)</f>
        <v>0</v>
      </c>
      <c r="BI1384" s="27">
        <f>_xlfn.XLOOKUP($C1384,[32]PSP!$C:$C,[32]PSP!$BI:$BI)</f>
        <v>8.11</v>
      </c>
      <c r="BJ1384" s="28">
        <f t="shared" si="5677"/>
        <v>0</v>
      </c>
      <c r="BK1384" s="88"/>
      <c r="BL1384" s="54">
        <f>_xlfn.XLOOKUP($C1384,[32]PSP!$C:$C,[32]PSP!$BL:$BL)</f>
        <v>0</v>
      </c>
      <c r="BM1384" s="27">
        <f>_xlfn.XLOOKUP($C1384,[32]PSP!$C:$C,[32]PSP!$BM:$BM)</f>
        <v>8.11</v>
      </c>
      <c r="BN1384" s="28">
        <f t="shared" si="5678"/>
        <v>0</v>
      </c>
      <c r="BO1384" s="88"/>
      <c r="BP1384" s="54">
        <f>_xlfn.XLOOKUP($C1384,[32]PSP!$C:$C,[32]PSP!$BP:$BP)</f>
        <v>0</v>
      </c>
      <c r="BQ1384" s="27">
        <f>_xlfn.XLOOKUP($C1384,[32]PSP!$C:$C,[32]PSP!$BQ:$BQ)</f>
        <v>8.11</v>
      </c>
      <c r="BR1384" s="28">
        <f t="shared" si="5679"/>
        <v>0</v>
      </c>
      <c r="BS1384" s="88"/>
      <c r="BT1384" s="54">
        <f>_xlfn.XLOOKUP($C1384,[32]PSP!$C:$C,[32]PSP!$BT:$BT)</f>
        <v>0</v>
      </c>
      <c r="BU1384" s="27">
        <f>_xlfn.XLOOKUP($C1384,[32]PSP!$C:$C,[32]PSP!$BU:$BU)</f>
        <v>8.11</v>
      </c>
      <c r="BV1384" s="28">
        <f t="shared" si="5680"/>
        <v>0</v>
      </c>
      <c r="BW1384" s="88"/>
      <c r="BX1384" s="54">
        <f>_xlfn.XLOOKUP($C1384,[32]PSP!$C:$C,[32]PSP!$BX:$BX)</f>
        <v>0</v>
      </c>
      <c r="BY1384" s="27">
        <f>_xlfn.XLOOKUP($C1384,[32]PSP!$C:$C,[32]PSP!$BY:$BY)</f>
        <v>8.11</v>
      </c>
      <c r="BZ1384" s="28">
        <f t="shared" si="5681"/>
        <v>0</v>
      </c>
      <c r="CA1384" s="88"/>
      <c r="CB1384" s="54">
        <f>_xlfn.XLOOKUP($C1384,[32]PSP!$C:$C,[32]PSP!$CB:$CB)</f>
        <v>0</v>
      </c>
      <c r="CC1384" s="27">
        <f>_xlfn.XLOOKUP($C1384,[32]PSP!$C:$C,[32]PSP!$CC:$CC)</f>
        <v>8.11</v>
      </c>
      <c r="CD1384" s="28">
        <f t="shared" si="5682"/>
        <v>0</v>
      </c>
      <c r="CE1384" s="88"/>
      <c r="CF1384" s="54">
        <f>_xlfn.XLOOKUP($C1384,[32]PSP!$C:$C,[32]PSP!$CF:$CF)</f>
        <v>0</v>
      </c>
      <c r="CG1384" s="27">
        <f>_xlfn.XLOOKUP($C1384,[32]PSP!$C:$C,[32]PSP!$CG:$CG)</f>
        <v>8.11</v>
      </c>
      <c r="CH1384" s="28">
        <f t="shared" si="5683"/>
        <v>0</v>
      </c>
      <c r="CI1384" s="88"/>
      <c r="CJ1384" s="54">
        <f>_xlfn.XLOOKUP($C1384,[32]PSP!$C:$C,[32]PSP!$CJ:$CJ)</f>
        <v>0</v>
      </c>
      <c r="CK1384" s="27">
        <f>_xlfn.XLOOKUP($C1384,[32]PSP!$C:$C,[32]PSP!$CK:$CK)</f>
        <v>8.11</v>
      </c>
      <c r="CL1384" s="28">
        <f t="shared" si="5684"/>
        <v>0</v>
      </c>
      <c r="CM1384" s="88"/>
      <c r="CN1384" s="54">
        <f>_xlfn.XLOOKUP($C1384,[32]PSP!$C:$C,[32]PSP!$CN:$CN)</f>
        <v>0</v>
      </c>
      <c r="CO1384" s="27">
        <f>_xlfn.XLOOKUP($C1384,[32]PSP!$C:$C,[32]PSP!$CO:$CO)</f>
        <v>8.11</v>
      </c>
      <c r="CP1384" s="28">
        <f t="shared" si="5685"/>
        <v>0</v>
      </c>
      <c r="CQ1384" s="88"/>
      <c r="CR1384" s="54">
        <f>_xlfn.XLOOKUP($C1384,[32]PSP!$C:$C,[32]PSP!$CR:$CR)</f>
        <v>0</v>
      </c>
      <c r="CS1384" s="27">
        <f>_xlfn.XLOOKUP($C1384,[32]PSP!$C:$C,[32]PSP!$CS:$CS)</f>
        <v>8.11</v>
      </c>
      <c r="CT1384" s="28">
        <f t="shared" si="5686"/>
        <v>0</v>
      </c>
      <c r="CU1384" s="88"/>
      <c r="CV1384" s="54">
        <f>_xlfn.XLOOKUP($C1384,[32]PSP!$C:$C,[32]PSP!$CV:$CV)</f>
        <v>0</v>
      </c>
      <c r="CW1384" s="27">
        <f>_xlfn.XLOOKUP($C1384,[32]PSP!$C:$C,[32]PSP!$CW:$CW)</f>
        <v>8.11</v>
      </c>
      <c r="CX1384" s="28">
        <f t="shared" si="5687"/>
        <v>0</v>
      </c>
      <c r="CY1384" s="88"/>
      <c r="CZ1384" s="54">
        <f>_xlfn.XLOOKUP($C1384,[32]PSP!$C:$C,[32]PSP!$CZ:$CZ)</f>
        <v>0</v>
      </c>
      <c r="DA1384" s="27">
        <f>_xlfn.XLOOKUP($C1384,[32]PSP!$C:$C,[32]PSP!$DA:$DA)</f>
        <v>8.11</v>
      </c>
      <c r="DB1384" s="28">
        <f t="shared" si="5688"/>
        <v>0</v>
      </c>
      <c r="DC1384" s="88"/>
      <c r="DD1384" s="54">
        <f>_xlfn.XLOOKUP($C1384,[32]PSP!$C:$C,[32]PSP!$DD:$DD)</f>
        <v>0</v>
      </c>
      <c r="DE1384" s="27">
        <f>_xlfn.XLOOKUP($C1384,[32]PSP!$C:$C,[32]PSP!$DE:$DE)</f>
        <v>8.11</v>
      </c>
      <c r="DF1384" s="28">
        <f t="shared" si="5689"/>
        <v>0</v>
      </c>
      <c r="DG1384" s="88"/>
      <c r="DH1384" s="54">
        <f>_xlfn.XLOOKUP($C1384,[32]PSP!$C:$C,[32]PSP!$DH:$DH)</f>
        <v>0</v>
      </c>
      <c r="DI1384" s="27">
        <f>_xlfn.XLOOKUP($C1384,[32]PSP!$C:$C,[32]PSP!$DI:$DI)</f>
        <v>8.11</v>
      </c>
      <c r="DJ1384" s="28">
        <f t="shared" si="5690"/>
        <v>0</v>
      </c>
      <c r="DK1384" s="88"/>
      <c r="DL1384" s="54">
        <f>_xlfn.XLOOKUP($C1384,[32]PSP!$C:$C,[32]PSP!$DL:$DL)</f>
        <v>0</v>
      </c>
      <c r="DM1384" s="27">
        <f>_xlfn.XLOOKUP($C1384,[32]PSP!$C:$C,[32]PSP!$DM:$DM)</f>
        <v>8.11</v>
      </c>
      <c r="DN1384" s="28">
        <f t="shared" si="5691"/>
        <v>0</v>
      </c>
      <c r="DO1384" s="88"/>
      <c r="DP1384" s="54">
        <f>_xlfn.XLOOKUP($C1384,[32]PSP!$C:$C,[32]PSP!$DP:$DP)</f>
        <v>0</v>
      </c>
      <c r="DQ1384" s="27">
        <f>_xlfn.XLOOKUP($C1384,[32]PSP!$C:$C,[32]PSP!$DQ:$DQ)</f>
        <v>8.11</v>
      </c>
      <c r="DR1384" s="28">
        <f t="shared" si="5692"/>
        <v>0</v>
      </c>
      <c r="DS1384" s="88"/>
      <c r="DT1384" s="54">
        <f>_xlfn.XLOOKUP($C1384,[32]PSP!$C:$C,[32]PSP!$DT:$DT)</f>
        <v>0</v>
      </c>
      <c r="DU1384" s="27">
        <f>_xlfn.XLOOKUP($C1384,[32]PSP!$C:$C,[32]PSP!$DU:$DU)</f>
        <v>8.11</v>
      </c>
      <c r="DV1384" s="28">
        <f t="shared" si="5693"/>
        <v>0</v>
      </c>
      <c r="DW1384" s="88"/>
      <c r="DX1384" s="54">
        <f>_xlfn.XLOOKUP($C1384,[32]PSP!$C:$C,[32]PSP!$DX:$DX)</f>
        <v>0</v>
      </c>
      <c r="DY1384" s="27">
        <f>_xlfn.XLOOKUP($C1384,[32]PSP!$C:$C,[32]PSP!$DY:$DY)</f>
        <v>8.11</v>
      </c>
      <c r="DZ1384" s="28">
        <f t="shared" si="5694"/>
        <v>0</v>
      </c>
      <c r="EA1384" s="88"/>
      <c r="EB1384" s="54">
        <f>_xlfn.XLOOKUP($C1384,[32]PSP!$C:$C,[32]PSP!$EB:$EB)</f>
        <v>0</v>
      </c>
      <c r="EC1384" s="27">
        <f>_xlfn.XLOOKUP($C1384,[32]PSP!$C:$C,[32]PSP!$EC:$EC)</f>
        <v>8.11</v>
      </c>
      <c r="ED1384" s="28">
        <f t="shared" si="5695"/>
        <v>0</v>
      </c>
      <c r="EE1384" s="88"/>
      <c r="EF1384" s="54">
        <f>_xlfn.XLOOKUP($C1384,[32]PSP!$C:$C,[32]PSP!$EF:$EF)</f>
        <v>0</v>
      </c>
      <c r="EG1384" s="27">
        <f>_xlfn.XLOOKUP($C1384,[32]PSP!$C:$C,[32]PSP!$EG:$EG)</f>
        <v>8.11</v>
      </c>
      <c r="EH1384" s="28">
        <f t="shared" si="5696"/>
        <v>0</v>
      </c>
      <c r="EI1384" s="88"/>
      <c r="EJ1384" s="54">
        <f>_xlfn.XLOOKUP($C1384,[32]PSP!$C:$C,[32]PSP!$EJ:$EJ)</f>
        <v>0</v>
      </c>
      <c r="EK1384" s="27">
        <f>_xlfn.XLOOKUP($C1384,[32]PSP!$C:$C,[32]PSP!$EK:$EK)</f>
        <v>8.11</v>
      </c>
      <c r="EL1384" s="28">
        <f t="shared" si="5697"/>
        <v>0</v>
      </c>
      <c r="EM1384" s="24"/>
      <c r="ES1384" s="118">
        <f t="shared" si="5595"/>
        <v>1.1767000000000001</v>
      </c>
    </row>
    <row r="1385" spans="3:149" ht="21" x14ac:dyDescent="0.25">
      <c r="C1385" s="24" t="s">
        <v>1492</v>
      </c>
      <c r="D1385" s="43">
        <f>_xlfn.XLOOKUP($C1385,[32]PSP!$C:$C,[32]PSP!D:D)</f>
        <v>407743</v>
      </c>
      <c r="E1385" s="24" t="str">
        <f>_xlfn.XLOOKUP($C1385,[32]PSP!$C:$C,[32]PSP!E:E)</f>
        <v>SICRO SERVIÇO</v>
      </c>
      <c r="F1385" s="25" t="str">
        <f>_xlfn.XLOOKUP($C1385,[32]PSP!$C:$C,[32]PSP!F:F)</f>
        <v>TRELIÇA NERVURADA TRÊS BARRAS LONGITUDINAIS INTERLIGADAS POR DUAS DIAGONAIS SINUSOIDAL - FORNECIMENTO E INSTALAÇÃO</v>
      </c>
      <c r="G1385" s="26" t="str">
        <f>_xlfn.XLOOKUP($C1385,[32]PSP!$C:$C,[32]PSP!G:G)</f>
        <v>KG</v>
      </c>
      <c r="H1385" s="53">
        <f>_xlfn.XLOOKUP($C1385,[32]PSP!$C:$C,[32]PSP!$H:$H)</f>
        <v>0</v>
      </c>
      <c r="I1385" s="28">
        <f>_xlfn.XLOOKUP($C1385,[32]PSP!$C:$C,[32]PSP!$I:$I)</f>
        <v>0</v>
      </c>
      <c r="J1385" s="28">
        <f t="shared" si="5664"/>
        <v>0</v>
      </c>
      <c r="K1385" s="88"/>
      <c r="L1385" s="54">
        <f>_xlfn.XLOOKUP($C1385,[32]PSP!$C:$C,[32]PSP!$L:$L)</f>
        <v>0</v>
      </c>
      <c r="M1385" s="27">
        <f>_xlfn.XLOOKUP($C1385,[32]PSP!$C:$C,[32]PSP!$M:$M)</f>
        <v>8.7100000000000009</v>
      </c>
      <c r="N1385" s="28">
        <f t="shared" si="5665"/>
        <v>0</v>
      </c>
      <c r="O1385" s="88"/>
      <c r="P1385" s="54">
        <f>_xlfn.XLOOKUP($C1385,[32]PSP!$C:$C,[32]PSP!$P:$P)</f>
        <v>0</v>
      </c>
      <c r="Q1385" s="27">
        <f>_xlfn.XLOOKUP($C1385,[32]PSP!$C:$C,[32]PSP!$Q:$Q)</f>
        <v>8.7100000000000009</v>
      </c>
      <c r="R1385" s="28">
        <f t="shared" si="5666"/>
        <v>0</v>
      </c>
      <c r="S1385" s="88"/>
      <c r="T1385" s="54">
        <f>_xlfn.XLOOKUP($C1385,[32]PSP!$C:$C,[32]PSP!$T:$T)</f>
        <v>0</v>
      </c>
      <c r="U1385" s="27">
        <f>_xlfn.XLOOKUP($C1385,[32]PSP!$C:$C,[32]PSP!$U:$U)</f>
        <v>8.7100000000000009</v>
      </c>
      <c r="V1385" s="28">
        <f t="shared" si="5667"/>
        <v>0</v>
      </c>
      <c r="W1385" s="88"/>
      <c r="X1385" s="54">
        <f>_xlfn.XLOOKUP($C1385,[32]PSP!$C:$C,[32]PSP!$X:$X)</f>
        <v>0</v>
      </c>
      <c r="Y1385" s="27">
        <f>_xlfn.XLOOKUP($C1385,[32]PSP!$C:$C,[32]PSP!$Y:$Y)</f>
        <v>8.7100000000000009</v>
      </c>
      <c r="Z1385" s="28">
        <f t="shared" si="5668"/>
        <v>0</v>
      </c>
      <c r="AA1385" s="88"/>
      <c r="AB1385" s="54">
        <f>_xlfn.XLOOKUP($C1385,[32]PSP!$C:$C,[32]PSP!$AB:$AB)</f>
        <v>0</v>
      </c>
      <c r="AC1385" s="27">
        <f>_xlfn.XLOOKUP($C1385,[32]PSP!$C:$C,[32]PSP!$AC:$AC)</f>
        <v>8.7100000000000009</v>
      </c>
      <c r="AD1385" s="28">
        <f t="shared" si="5669"/>
        <v>0</v>
      </c>
      <c r="AE1385" s="88"/>
      <c r="AF1385" s="54">
        <f>_xlfn.XLOOKUP($C1385,[32]PSP!$C:$C,[32]PSP!$AF:$AF)</f>
        <v>0</v>
      </c>
      <c r="AG1385" s="27">
        <f>_xlfn.XLOOKUP($C1385,[32]PSP!$C:$C,[32]PSP!$AG:$AG)</f>
        <v>8.7100000000000009</v>
      </c>
      <c r="AH1385" s="28">
        <f t="shared" si="5670"/>
        <v>0</v>
      </c>
      <c r="AI1385" s="88"/>
      <c r="AJ1385" s="54">
        <f>_xlfn.XLOOKUP($C1385,[32]PSP!$C:$C,[32]PSP!$AJ:$AJ)</f>
        <v>0</v>
      </c>
      <c r="AK1385" s="27">
        <f>_xlfn.XLOOKUP($C1385,[32]PSP!$C:$C,[32]PSP!$AK:$AK)</f>
        <v>8.7100000000000009</v>
      </c>
      <c r="AL1385" s="28">
        <f t="shared" si="5671"/>
        <v>0</v>
      </c>
      <c r="AM1385" s="88"/>
      <c r="AN1385" s="54">
        <f>_xlfn.XLOOKUP($C1385,[32]PSP!$C:$C,[32]PSP!$AN:$AN)</f>
        <v>0</v>
      </c>
      <c r="AO1385" s="27">
        <f>_xlfn.XLOOKUP($C1385,[32]PSP!$C:$C,[32]PSP!$AO:$AO)</f>
        <v>8.7100000000000009</v>
      </c>
      <c r="AP1385" s="28">
        <f t="shared" si="5672"/>
        <v>0</v>
      </c>
      <c r="AQ1385" s="88"/>
      <c r="AR1385" s="54">
        <f>_xlfn.XLOOKUP($C1385,[32]PSP!$C:$C,[32]PSP!$AR:$AR)</f>
        <v>0</v>
      </c>
      <c r="AS1385" s="27">
        <f>_xlfn.XLOOKUP($C1385,[32]PSP!$C:$C,[32]PSP!$AS:$AS)</f>
        <v>8.7100000000000009</v>
      </c>
      <c r="AT1385" s="28">
        <f t="shared" si="5673"/>
        <v>0</v>
      </c>
      <c r="AU1385" s="88"/>
      <c r="AV1385" s="54">
        <f>_xlfn.XLOOKUP($C1385,[32]PSP!$C:$C,[32]PSP!$AV:$AV)</f>
        <v>0</v>
      </c>
      <c r="AW1385" s="27">
        <f>_xlfn.XLOOKUP($C1385,[32]PSP!$C:$C,[32]PSP!$AW:$AW)</f>
        <v>8.7100000000000009</v>
      </c>
      <c r="AX1385" s="28">
        <f t="shared" si="5674"/>
        <v>0</v>
      </c>
      <c r="AY1385" s="88"/>
      <c r="AZ1385" s="54">
        <f>_xlfn.XLOOKUP($C1385,[32]PSP!$C:$C,[32]PSP!$AZ:$AZ)</f>
        <v>0</v>
      </c>
      <c r="BA1385" s="27">
        <f>_xlfn.XLOOKUP($C1385,[32]PSP!$C:$C,[32]PSP!$BA:$BA)</f>
        <v>8.7100000000000009</v>
      </c>
      <c r="BB1385" s="28">
        <f t="shared" si="5675"/>
        <v>0</v>
      </c>
      <c r="BC1385" s="88"/>
      <c r="BD1385" s="54">
        <f>_xlfn.XLOOKUP($C1385,[32]PSP!$C:$C,[32]PSP!$BD:$BD)</f>
        <v>0</v>
      </c>
      <c r="BE1385" s="27">
        <f>_xlfn.XLOOKUP($C1385,[32]PSP!$C:$C,[32]PSP!$BE:$BE)</f>
        <v>8.7100000000000009</v>
      </c>
      <c r="BF1385" s="28">
        <f t="shared" si="5676"/>
        <v>0</v>
      </c>
      <c r="BG1385" s="88"/>
      <c r="BH1385" s="54">
        <f>_xlfn.XLOOKUP($C1385,[32]PSP!$C:$C,[32]PSP!$BH:$BH)</f>
        <v>0</v>
      </c>
      <c r="BI1385" s="27">
        <f>_xlfn.XLOOKUP($C1385,[32]PSP!$C:$C,[32]PSP!$BI:$BI)</f>
        <v>8.7100000000000009</v>
      </c>
      <c r="BJ1385" s="28">
        <f t="shared" si="5677"/>
        <v>0</v>
      </c>
      <c r="BK1385" s="88"/>
      <c r="BL1385" s="54">
        <f>_xlfn.XLOOKUP($C1385,[32]PSP!$C:$C,[32]PSP!$BL:$BL)</f>
        <v>0</v>
      </c>
      <c r="BM1385" s="27">
        <f>_xlfn.XLOOKUP($C1385,[32]PSP!$C:$C,[32]PSP!$BM:$BM)</f>
        <v>8.7100000000000009</v>
      </c>
      <c r="BN1385" s="28">
        <f t="shared" si="5678"/>
        <v>0</v>
      </c>
      <c r="BO1385" s="88"/>
      <c r="BP1385" s="54">
        <f>_xlfn.XLOOKUP($C1385,[32]PSP!$C:$C,[32]PSP!$BP:$BP)</f>
        <v>0</v>
      </c>
      <c r="BQ1385" s="27">
        <f>_xlfn.XLOOKUP($C1385,[32]PSP!$C:$C,[32]PSP!$BQ:$BQ)</f>
        <v>8.7100000000000009</v>
      </c>
      <c r="BR1385" s="28">
        <f t="shared" si="5679"/>
        <v>0</v>
      </c>
      <c r="BS1385" s="88"/>
      <c r="BT1385" s="54">
        <f>_xlfn.XLOOKUP($C1385,[32]PSP!$C:$C,[32]PSP!$BT:$BT)</f>
        <v>0</v>
      </c>
      <c r="BU1385" s="27">
        <f>_xlfn.XLOOKUP($C1385,[32]PSP!$C:$C,[32]PSP!$BU:$BU)</f>
        <v>8.7100000000000009</v>
      </c>
      <c r="BV1385" s="28">
        <f t="shared" si="5680"/>
        <v>0</v>
      </c>
      <c r="BW1385" s="88"/>
      <c r="BX1385" s="54">
        <f>_xlfn.XLOOKUP($C1385,[32]PSP!$C:$C,[32]PSP!$BX:$BX)</f>
        <v>0</v>
      </c>
      <c r="BY1385" s="27">
        <f>_xlfn.XLOOKUP($C1385,[32]PSP!$C:$C,[32]PSP!$BY:$BY)</f>
        <v>8.7100000000000009</v>
      </c>
      <c r="BZ1385" s="28">
        <f t="shared" si="5681"/>
        <v>0</v>
      </c>
      <c r="CA1385" s="88"/>
      <c r="CB1385" s="54">
        <f>_xlfn.XLOOKUP($C1385,[32]PSP!$C:$C,[32]PSP!$CB:$CB)</f>
        <v>0</v>
      </c>
      <c r="CC1385" s="27">
        <f>_xlfn.XLOOKUP($C1385,[32]PSP!$C:$C,[32]PSP!$CC:$CC)</f>
        <v>8.7100000000000009</v>
      </c>
      <c r="CD1385" s="28">
        <f t="shared" si="5682"/>
        <v>0</v>
      </c>
      <c r="CE1385" s="88"/>
      <c r="CF1385" s="54">
        <f>_xlfn.XLOOKUP($C1385,[32]PSP!$C:$C,[32]PSP!$CF:$CF)</f>
        <v>0</v>
      </c>
      <c r="CG1385" s="27">
        <f>_xlfn.XLOOKUP($C1385,[32]PSP!$C:$C,[32]PSP!$CG:$CG)</f>
        <v>8.7100000000000009</v>
      </c>
      <c r="CH1385" s="28">
        <f t="shared" si="5683"/>
        <v>0</v>
      </c>
      <c r="CI1385" s="88"/>
      <c r="CJ1385" s="54">
        <f>_xlfn.XLOOKUP($C1385,[32]PSP!$C:$C,[32]PSP!$CJ:$CJ)</f>
        <v>0</v>
      </c>
      <c r="CK1385" s="27">
        <f>_xlfn.XLOOKUP($C1385,[32]PSP!$C:$C,[32]PSP!$CK:$CK)</f>
        <v>8.7100000000000009</v>
      </c>
      <c r="CL1385" s="28">
        <f t="shared" si="5684"/>
        <v>0</v>
      </c>
      <c r="CM1385" s="88"/>
      <c r="CN1385" s="54">
        <f>_xlfn.XLOOKUP($C1385,[32]PSP!$C:$C,[32]PSP!$CN:$CN)</f>
        <v>0</v>
      </c>
      <c r="CO1385" s="27">
        <f>_xlfn.XLOOKUP($C1385,[32]PSP!$C:$C,[32]PSP!$CO:$CO)</f>
        <v>8.7100000000000009</v>
      </c>
      <c r="CP1385" s="28">
        <f t="shared" si="5685"/>
        <v>0</v>
      </c>
      <c r="CQ1385" s="88"/>
      <c r="CR1385" s="54">
        <f>_xlfn.XLOOKUP($C1385,[32]PSP!$C:$C,[32]PSP!$CR:$CR)</f>
        <v>0</v>
      </c>
      <c r="CS1385" s="27">
        <f>_xlfn.XLOOKUP($C1385,[32]PSP!$C:$C,[32]PSP!$CS:$CS)</f>
        <v>8.7100000000000009</v>
      </c>
      <c r="CT1385" s="28">
        <f t="shared" si="5686"/>
        <v>0</v>
      </c>
      <c r="CU1385" s="88"/>
      <c r="CV1385" s="54">
        <f>_xlfn.XLOOKUP($C1385,[32]PSP!$C:$C,[32]PSP!$CV:$CV)</f>
        <v>0</v>
      </c>
      <c r="CW1385" s="27">
        <f>_xlfn.XLOOKUP($C1385,[32]PSP!$C:$C,[32]PSP!$CW:$CW)</f>
        <v>8.7100000000000009</v>
      </c>
      <c r="CX1385" s="28">
        <f t="shared" si="5687"/>
        <v>0</v>
      </c>
      <c r="CY1385" s="88"/>
      <c r="CZ1385" s="54">
        <f>_xlfn.XLOOKUP($C1385,[32]PSP!$C:$C,[32]PSP!$CZ:$CZ)</f>
        <v>0</v>
      </c>
      <c r="DA1385" s="27">
        <f>_xlfn.XLOOKUP($C1385,[32]PSP!$C:$C,[32]PSP!$DA:$DA)</f>
        <v>8.7100000000000009</v>
      </c>
      <c r="DB1385" s="28">
        <f t="shared" si="5688"/>
        <v>0</v>
      </c>
      <c r="DC1385" s="88"/>
      <c r="DD1385" s="54">
        <f>_xlfn.XLOOKUP($C1385,[32]PSP!$C:$C,[32]PSP!$DD:$DD)</f>
        <v>0</v>
      </c>
      <c r="DE1385" s="27">
        <f>_xlfn.XLOOKUP($C1385,[32]PSP!$C:$C,[32]PSP!$DE:$DE)</f>
        <v>8.7100000000000009</v>
      </c>
      <c r="DF1385" s="28">
        <f t="shared" si="5689"/>
        <v>0</v>
      </c>
      <c r="DG1385" s="88"/>
      <c r="DH1385" s="54">
        <f>_xlfn.XLOOKUP($C1385,[32]PSP!$C:$C,[32]PSP!$DH:$DH)</f>
        <v>0</v>
      </c>
      <c r="DI1385" s="27">
        <f>_xlfn.XLOOKUP($C1385,[32]PSP!$C:$C,[32]PSP!$DI:$DI)</f>
        <v>8.7100000000000009</v>
      </c>
      <c r="DJ1385" s="28">
        <f t="shared" si="5690"/>
        <v>0</v>
      </c>
      <c r="DK1385" s="88"/>
      <c r="DL1385" s="54">
        <f>_xlfn.XLOOKUP($C1385,[32]PSP!$C:$C,[32]PSP!$DL:$DL)</f>
        <v>0</v>
      </c>
      <c r="DM1385" s="27">
        <f>_xlfn.XLOOKUP($C1385,[32]PSP!$C:$C,[32]PSP!$DM:$DM)</f>
        <v>8.7100000000000009</v>
      </c>
      <c r="DN1385" s="28">
        <f t="shared" si="5691"/>
        <v>0</v>
      </c>
      <c r="DO1385" s="88"/>
      <c r="DP1385" s="54">
        <f>_xlfn.XLOOKUP($C1385,[32]PSP!$C:$C,[32]PSP!$DP:$DP)</f>
        <v>0</v>
      </c>
      <c r="DQ1385" s="27">
        <f>_xlfn.XLOOKUP($C1385,[32]PSP!$C:$C,[32]PSP!$DQ:$DQ)</f>
        <v>8.7100000000000009</v>
      </c>
      <c r="DR1385" s="28">
        <f t="shared" si="5692"/>
        <v>0</v>
      </c>
      <c r="DS1385" s="88"/>
      <c r="DT1385" s="54">
        <f>_xlfn.XLOOKUP($C1385,[32]PSP!$C:$C,[32]PSP!$DT:$DT)</f>
        <v>0</v>
      </c>
      <c r="DU1385" s="27">
        <f>_xlfn.XLOOKUP($C1385,[32]PSP!$C:$C,[32]PSP!$DU:$DU)</f>
        <v>8.7100000000000009</v>
      </c>
      <c r="DV1385" s="28">
        <f t="shared" si="5693"/>
        <v>0</v>
      </c>
      <c r="DW1385" s="88"/>
      <c r="DX1385" s="54">
        <f>_xlfn.XLOOKUP($C1385,[32]PSP!$C:$C,[32]PSP!$DX:$DX)</f>
        <v>0</v>
      </c>
      <c r="DY1385" s="27">
        <f>_xlfn.XLOOKUP($C1385,[32]PSP!$C:$C,[32]PSP!$DY:$DY)</f>
        <v>8.7100000000000009</v>
      </c>
      <c r="DZ1385" s="28">
        <f t="shared" si="5694"/>
        <v>0</v>
      </c>
      <c r="EA1385" s="88"/>
      <c r="EB1385" s="54">
        <f>_xlfn.XLOOKUP($C1385,[32]PSP!$C:$C,[32]PSP!$EB:$EB)</f>
        <v>0</v>
      </c>
      <c r="EC1385" s="27">
        <f>_xlfn.XLOOKUP($C1385,[32]PSP!$C:$C,[32]PSP!$EC:$EC)</f>
        <v>8.7100000000000009</v>
      </c>
      <c r="ED1385" s="28">
        <f t="shared" si="5695"/>
        <v>0</v>
      </c>
      <c r="EE1385" s="88"/>
      <c r="EF1385" s="54">
        <f>_xlfn.XLOOKUP($C1385,[32]PSP!$C:$C,[32]PSP!$EF:$EF)</f>
        <v>0</v>
      </c>
      <c r="EG1385" s="27">
        <f>_xlfn.XLOOKUP($C1385,[32]PSP!$C:$C,[32]PSP!$EG:$EG)</f>
        <v>8.7100000000000009</v>
      </c>
      <c r="EH1385" s="28">
        <f t="shared" si="5696"/>
        <v>0</v>
      </c>
      <c r="EI1385" s="88"/>
      <c r="EJ1385" s="54">
        <f>_xlfn.XLOOKUP($C1385,[32]PSP!$C:$C,[32]PSP!$EJ:$EJ)</f>
        <v>0</v>
      </c>
      <c r="EK1385" s="27">
        <f>_xlfn.XLOOKUP($C1385,[32]PSP!$C:$C,[32]PSP!$EK:$EK)</f>
        <v>8.7100000000000009</v>
      </c>
      <c r="EL1385" s="28">
        <f t="shared" si="5697"/>
        <v>0</v>
      </c>
      <c r="EM1385" s="24"/>
      <c r="ES1385" s="118">
        <f t="shared" si="5595"/>
        <v>1.1767000000000001</v>
      </c>
    </row>
    <row r="1386" spans="3:149" ht="21" x14ac:dyDescent="0.25">
      <c r="C1386" s="24" t="s">
        <v>1493</v>
      </c>
      <c r="D1386" s="43">
        <f>_xlfn.XLOOKUP($C1386,[32]PSP!$C:$C,[32]PSP!D:D)</f>
        <v>4011537</v>
      </c>
      <c r="E1386" s="24" t="str">
        <f>_xlfn.XLOOKUP($C1386,[32]PSP!$C:$C,[32]PSP!E:E)</f>
        <v>SICRO SERVIÇO</v>
      </c>
      <c r="F1386" s="25" t="str">
        <f>_xlfn.XLOOKUP($C1386,[32]PSP!$C:$C,[32]PSP!F:F)</f>
        <v>SERRAGEM DE JUNTAS EM PAVIMENTO DE CONCRETO, LIMPEZA E ENCHIMENTO COM SELANTE A FRIO</v>
      </c>
      <c r="G1386" s="26" t="str">
        <f>_xlfn.XLOOKUP($C1386,[32]PSP!$C:$C,[32]PSP!G:G)</f>
        <v>M</v>
      </c>
      <c r="H1386" s="53">
        <f>_xlfn.XLOOKUP($C1386,[32]PSP!$C:$C,[32]PSP!$H:$H)</f>
        <v>0</v>
      </c>
      <c r="I1386" s="28">
        <f>_xlfn.XLOOKUP($C1386,[32]PSP!$C:$C,[32]PSP!$I:$I)</f>
        <v>0</v>
      </c>
      <c r="J1386" s="28">
        <f t="shared" si="5664"/>
        <v>0</v>
      </c>
      <c r="K1386" s="88"/>
      <c r="L1386" s="54">
        <f>_xlfn.XLOOKUP($C1386,[32]PSP!$C:$C,[32]PSP!$L:$L)</f>
        <v>0</v>
      </c>
      <c r="M1386" s="27">
        <f>_xlfn.XLOOKUP($C1386,[32]PSP!$C:$C,[32]PSP!$M:$M)</f>
        <v>9.27</v>
      </c>
      <c r="N1386" s="28">
        <f t="shared" si="5665"/>
        <v>0</v>
      </c>
      <c r="O1386" s="88"/>
      <c r="P1386" s="54">
        <f>_xlfn.XLOOKUP($C1386,[32]PSP!$C:$C,[32]PSP!$P:$P)</f>
        <v>0</v>
      </c>
      <c r="Q1386" s="27">
        <f>_xlfn.XLOOKUP($C1386,[32]PSP!$C:$C,[32]PSP!$Q:$Q)</f>
        <v>9.27</v>
      </c>
      <c r="R1386" s="28">
        <f t="shared" si="5666"/>
        <v>0</v>
      </c>
      <c r="S1386" s="88"/>
      <c r="T1386" s="54">
        <f>_xlfn.XLOOKUP($C1386,[32]PSP!$C:$C,[32]PSP!$T:$T)</f>
        <v>0</v>
      </c>
      <c r="U1386" s="27">
        <f>_xlfn.XLOOKUP($C1386,[32]PSP!$C:$C,[32]PSP!$U:$U)</f>
        <v>9.27</v>
      </c>
      <c r="V1386" s="28">
        <f t="shared" si="5667"/>
        <v>0</v>
      </c>
      <c r="W1386" s="88"/>
      <c r="X1386" s="54">
        <f>_xlfn.XLOOKUP($C1386,[32]PSP!$C:$C,[32]PSP!$X:$X)</f>
        <v>0</v>
      </c>
      <c r="Y1386" s="27">
        <f>_xlfn.XLOOKUP($C1386,[32]PSP!$C:$C,[32]PSP!$Y:$Y)</f>
        <v>9.27</v>
      </c>
      <c r="Z1386" s="28">
        <f t="shared" si="5668"/>
        <v>0</v>
      </c>
      <c r="AA1386" s="88"/>
      <c r="AB1386" s="54">
        <f>_xlfn.XLOOKUP($C1386,[32]PSP!$C:$C,[32]PSP!$AB:$AB)</f>
        <v>0</v>
      </c>
      <c r="AC1386" s="27">
        <f>_xlfn.XLOOKUP($C1386,[32]PSP!$C:$C,[32]PSP!$AC:$AC)</f>
        <v>9.27</v>
      </c>
      <c r="AD1386" s="28">
        <f t="shared" si="5669"/>
        <v>0</v>
      </c>
      <c r="AE1386" s="88"/>
      <c r="AF1386" s="54">
        <f>_xlfn.XLOOKUP($C1386,[32]PSP!$C:$C,[32]PSP!$AF:$AF)</f>
        <v>0</v>
      </c>
      <c r="AG1386" s="27">
        <f>_xlfn.XLOOKUP($C1386,[32]PSP!$C:$C,[32]PSP!$AG:$AG)</f>
        <v>9.27</v>
      </c>
      <c r="AH1386" s="28">
        <f t="shared" si="5670"/>
        <v>0</v>
      </c>
      <c r="AI1386" s="88"/>
      <c r="AJ1386" s="54">
        <f>_xlfn.XLOOKUP($C1386,[32]PSP!$C:$C,[32]PSP!$AJ:$AJ)</f>
        <v>0</v>
      </c>
      <c r="AK1386" s="27">
        <f>_xlfn.XLOOKUP($C1386,[32]PSP!$C:$C,[32]PSP!$AK:$AK)</f>
        <v>9.27</v>
      </c>
      <c r="AL1386" s="28">
        <f t="shared" si="5671"/>
        <v>0</v>
      </c>
      <c r="AM1386" s="88"/>
      <c r="AN1386" s="54">
        <f>_xlfn.XLOOKUP($C1386,[32]PSP!$C:$C,[32]PSP!$AN:$AN)</f>
        <v>0</v>
      </c>
      <c r="AO1386" s="27">
        <f>_xlfn.XLOOKUP($C1386,[32]PSP!$C:$C,[32]PSP!$AO:$AO)</f>
        <v>9.27</v>
      </c>
      <c r="AP1386" s="28">
        <f t="shared" si="5672"/>
        <v>0</v>
      </c>
      <c r="AQ1386" s="88"/>
      <c r="AR1386" s="54">
        <f>_xlfn.XLOOKUP($C1386,[32]PSP!$C:$C,[32]PSP!$AR:$AR)</f>
        <v>0</v>
      </c>
      <c r="AS1386" s="27">
        <f>_xlfn.XLOOKUP($C1386,[32]PSP!$C:$C,[32]PSP!$AS:$AS)</f>
        <v>9.27</v>
      </c>
      <c r="AT1386" s="28">
        <f t="shared" si="5673"/>
        <v>0</v>
      </c>
      <c r="AU1386" s="88"/>
      <c r="AV1386" s="54">
        <f>_xlfn.XLOOKUP($C1386,[32]PSP!$C:$C,[32]PSP!$AV:$AV)</f>
        <v>0</v>
      </c>
      <c r="AW1386" s="27">
        <f>_xlfn.XLOOKUP($C1386,[32]PSP!$C:$C,[32]PSP!$AW:$AW)</f>
        <v>9.27</v>
      </c>
      <c r="AX1386" s="28">
        <f t="shared" si="5674"/>
        <v>0</v>
      </c>
      <c r="AY1386" s="88"/>
      <c r="AZ1386" s="54">
        <f>_xlfn.XLOOKUP($C1386,[32]PSP!$C:$C,[32]PSP!$AZ:$AZ)</f>
        <v>0</v>
      </c>
      <c r="BA1386" s="27">
        <f>_xlfn.XLOOKUP($C1386,[32]PSP!$C:$C,[32]PSP!$BA:$BA)</f>
        <v>9.27</v>
      </c>
      <c r="BB1386" s="28">
        <f t="shared" si="5675"/>
        <v>0</v>
      </c>
      <c r="BC1386" s="88"/>
      <c r="BD1386" s="54">
        <f>_xlfn.XLOOKUP($C1386,[32]PSP!$C:$C,[32]PSP!$BD:$BD)</f>
        <v>0</v>
      </c>
      <c r="BE1386" s="27">
        <f>_xlfn.XLOOKUP($C1386,[32]PSP!$C:$C,[32]PSP!$BE:$BE)</f>
        <v>9.27</v>
      </c>
      <c r="BF1386" s="28">
        <f t="shared" si="5676"/>
        <v>0</v>
      </c>
      <c r="BG1386" s="88"/>
      <c r="BH1386" s="54">
        <f>_xlfn.XLOOKUP($C1386,[32]PSP!$C:$C,[32]PSP!$BH:$BH)</f>
        <v>0</v>
      </c>
      <c r="BI1386" s="27">
        <f>_xlfn.XLOOKUP($C1386,[32]PSP!$C:$C,[32]PSP!$BI:$BI)</f>
        <v>9.27</v>
      </c>
      <c r="BJ1386" s="28">
        <f t="shared" si="5677"/>
        <v>0</v>
      </c>
      <c r="BK1386" s="88"/>
      <c r="BL1386" s="54">
        <f>_xlfn.XLOOKUP($C1386,[32]PSP!$C:$C,[32]PSP!$BL:$BL)</f>
        <v>0</v>
      </c>
      <c r="BM1386" s="27">
        <f>_xlfn.XLOOKUP($C1386,[32]PSP!$C:$C,[32]PSP!$BM:$BM)</f>
        <v>9.27</v>
      </c>
      <c r="BN1386" s="28">
        <f t="shared" si="5678"/>
        <v>0</v>
      </c>
      <c r="BO1386" s="88"/>
      <c r="BP1386" s="54">
        <f>_xlfn.XLOOKUP($C1386,[32]PSP!$C:$C,[32]PSP!$BP:$BP)</f>
        <v>0</v>
      </c>
      <c r="BQ1386" s="27">
        <f>_xlfn.XLOOKUP($C1386,[32]PSP!$C:$C,[32]PSP!$BQ:$BQ)</f>
        <v>9.27</v>
      </c>
      <c r="BR1386" s="28">
        <f t="shared" si="5679"/>
        <v>0</v>
      </c>
      <c r="BS1386" s="88"/>
      <c r="BT1386" s="54">
        <f>_xlfn.XLOOKUP($C1386,[32]PSP!$C:$C,[32]PSP!$BT:$BT)</f>
        <v>0</v>
      </c>
      <c r="BU1386" s="27">
        <f>_xlfn.XLOOKUP($C1386,[32]PSP!$C:$C,[32]PSP!$BU:$BU)</f>
        <v>9.27</v>
      </c>
      <c r="BV1386" s="28">
        <f t="shared" si="5680"/>
        <v>0</v>
      </c>
      <c r="BW1386" s="88"/>
      <c r="BX1386" s="54">
        <f>_xlfn.XLOOKUP($C1386,[32]PSP!$C:$C,[32]PSP!$BX:$BX)</f>
        <v>0</v>
      </c>
      <c r="BY1386" s="27">
        <f>_xlfn.XLOOKUP($C1386,[32]PSP!$C:$C,[32]PSP!$BY:$BY)</f>
        <v>9.27</v>
      </c>
      <c r="BZ1386" s="28">
        <f t="shared" si="5681"/>
        <v>0</v>
      </c>
      <c r="CA1386" s="88"/>
      <c r="CB1386" s="54">
        <f>_xlfn.XLOOKUP($C1386,[32]PSP!$C:$C,[32]PSP!$CB:$CB)</f>
        <v>0</v>
      </c>
      <c r="CC1386" s="27">
        <f>_xlfn.XLOOKUP($C1386,[32]PSP!$C:$C,[32]PSP!$CC:$CC)</f>
        <v>9.27</v>
      </c>
      <c r="CD1386" s="28">
        <f t="shared" si="5682"/>
        <v>0</v>
      </c>
      <c r="CE1386" s="88"/>
      <c r="CF1386" s="54">
        <f>_xlfn.XLOOKUP($C1386,[32]PSP!$C:$C,[32]PSP!$CF:$CF)</f>
        <v>0</v>
      </c>
      <c r="CG1386" s="27">
        <f>_xlfn.XLOOKUP($C1386,[32]PSP!$C:$C,[32]PSP!$CG:$CG)</f>
        <v>9.27</v>
      </c>
      <c r="CH1386" s="28">
        <f t="shared" si="5683"/>
        <v>0</v>
      </c>
      <c r="CI1386" s="88"/>
      <c r="CJ1386" s="54">
        <f>_xlfn.XLOOKUP($C1386,[32]PSP!$C:$C,[32]PSP!$CJ:$CJ)</f>
        <v>0</v>
      </c>
      <c r="CK1386" s="27">
        <f>_xlfn.XLOOKUP($C1386,[32]PSP!$C:$C,[32]PSP!$CK:$CK)</f>
        <v>9.27</v>
      </c>
      <c r="CL1386" s="28">
        <f t="shared" si="5684"/>
        <v>0</v>
      </c>
      <c r="CM1386" s="88"/>
      <c r="CN1386" s="54">
        <f>_xlfn.XLOOKUP($C1386,[32]PSP!$C:$C,[32]PSP!$CN:$CN)</f>
        <v>0</v>
      </c>
      <c r="CO1386" s="27">
        <f>_xlfn.XLOOKUP($C1386,[32]PSP!$C:$C,[32]PSP!$CO:$CO)</f>
        <v>9.27</v>
      </c>
      <c r="CP1386" s="28">
        <f t="shared" si="5685"/>
        <v>0</v>
      </c>
      <c r="CQ1386" s="88"/>
      <c r="CR1386" s="54">
        <f>_xlfn.XLOOKUP($C1386,[32]PSP!$C:$C,[32]PSP!$CR:$CR)</f>
        <v>0</v>
      </c>
      <c r="CS1386" s="27">
        <f>_xlfn.XLOOKUP($C1386,[32]PSP!$C:$C,[32]PSP!$CS:$CS)</f>
        <v>9.27</v>
      </c>
      <c r="CT1386" s="28">
        <f t="shared" si="5686"/>
        <v>0</v>
      </c>
      <c r="CU1386" s="88"/>
      <c r="CV1386" s="54">
        <f>_xlfn.XLOOKUP($C1386,[32]PSP!$C:$C,[32]PSP!$CV:$CV)</f>
        <v>0</v>
      </c>
      <c r="CW1386" s="27">
        <f>_xlfn.XLOOKUP($C1386,[32]PSP!$C:$C,[32]PSP!$CW:$CW)</f>
        <v>9.27</v>
      </c>
      <c r="CX1386" s="28">
        <f t="shared" si="5687"/>
        <v>0</v>
      </c>
      <c r="CY1386" s="88"/>
      <c r="CZ1386" s="54">
        <f>_xlfn.XLOOKUP($C1386,[32]PSP!$C:$C,[32]PSP!$CZ:$CZ)</f>
        <v>0</v>
      </c>
      <c r="DA1386" s="27">
        <f>_xlfn.XLOOKUP($C1386,[32]PSP!$C:$C,[32]PSP!$DA:$DA)</f>
        <v>9.27</v>
      </c>
      <c r="DB1386" s="28">
        <f t="shared" si="5688"/>
        <v>0</v>
      </c>
      <c r="DC1386" s="88"/>
      <c r="DD1386" s="54">
        <f>_xlfn.XLOOKUP($C1386,[32]PSP!$C:$C,[32]PSP!$DD:$DD)</f>
        <v>0</v>
      </c>
      <c r="DE1386" s="27">
        <f>_xlfn.XLOOKUP($C1386,[32]PSP!$C:$C,[32]PSP!$DE:$DE)</f>
        <v>9.27</v>
      </c>
      <c r="DF1386" s="28">
        <f t="shared" si="5689"/>
        <v>0</v>
      </c>
      <c r="DG1386" s="88"/>
      <c r="DH1386" s="54">
        <f>_xlfn.XLOOKUP($C1386,[32]PSP!$C:$C,[32]PSP!$DH:$DH)</f>
        <v>0</v>
      </c>
      <c r="DI1386" s="27">
        <f>_xlfn.XLOOKUP($C1386,[32]PSP!$C:$C,[32]PSP!$DI:$DI)</f>
        <v>9.27</v>
      </c>
      <c r="DJ1386" s="28">
        <f t="shared" si="5690"/>
        <v>0</v>
      </c>
      <c r="DK1386" s="88"/>
      <c r="DL1386" s="54">
        <f>_xlfn.XLOOKUP($C1386,[32]PSP!$C:$C,[32]PSP!$DL:$DL)</f>
        <v>0</v>
      </c>
      <c r="DM1386" s="27">
        <f>_xlfn.XLOOKUP($C1386,[32]PSP!$C:$C,[32]PSP!$DM:$DM)</f>
        <v>9.27</v>
      </c>
      <c r="DN1386" s="28">
        <f t="shared" si="5691"/>
        <v>0</v>
      </c>
      <c r="DO1386" s="88"/>
      <c r="DP1386" s="54">
        <f>_xlfn.XLOOKUP($C1386,[32]PSP!$C:$C,[32]PSP!$DP:$DP)</f>
        <v>0</v>
      </c>
      <c r="DQ1386" s="27">
        <f>_xlfn.XLOOKUP($C1386,[32]PSP!$C:$C,[32]PSP!$DQ:$DQ)</f>
        <v>9.27</v>
      </c>
      <c r="DR1386" s="28">
        <f t="shared" si="5692"/>
        <v>0</v>
      </c>
      <c r="DS1386" s="88"/>
      <c r="DT1386" s="54">
        <f>_xlfn.XLOOKUP($C1386,[32]PSP!$C:$C,[32]PSP!$DT:$DT)</f>
        <v>0</v>
      </c>
      <c r="DU1386" s="27">
        <f>_xlfn.XLOOKUP($C1386,[32]PSP!$C:$C,[32]PSP!$DU:$DU)</f>
        <v>9.27</v>
      </c>
      <c r="DV1386" s="28">
        <f t="shared" si="5693"/>
        <v>0</v>
      </c>
      <c r="DW1386" s="88"/>
      <c r="DX1386" s="54">
        <f>_xlfn.XLOOKUP($C1386,[32]PSP!$C:$C,[32]PSP!$DX:$DX)</f>
        <v>0</v>
      </c>
      <c r="DY1386" s="27">
        <f>_xlfn.XLOOKUP($C1386,[32]PSP!$C:$C,[32]PSP!$DY:$DY)</f>
        <v>9.27</v>
      </c>
      <c r="DZ1386" s="28">
        <f t="shared" si="5694"/>
        <v>0</v>
      </c>
      <c r="EA1386" s="88"/>
      <c r="EB1386" s="54">
        <f>_xlfn.XLOOKUP($C1386,[32]PSP!$C:$C,[32]PSP!$EB:$EB)</f>
        <v>0</v>
      </c>
      <c r="EC1386" s="27">
        <f>_xlfn.XLOOKUP($C1386,[32]PSP!$C:$C,[32]PSP!$EC:$EC)</f>
        <v>9.27</v>
      </c>
      <c r="ED1386" s="28">
        <f t="shared" si="5695"/>
        <v>0</v>
      </c>
      <c r="EE1386" s="88"/>
      <c r="EF1386" s="54">
        <f>_xlfn.XLOOKUP($C1386,[32]PSP!$C:$C,[32]PSP!$EF:$EF)</f>
        <v>0</v>
      </c>
      <c r="EG1386" s="27">
        <f>_xlfn.XLOOKUP($C1386,[32]PSP!$C:$C,[32]PSP!$EG:$EG)</f>
        <v>9.27</v>
      </c>
      <c r="EH1386" s="28">
        <f t="shared" si="5696"/>
        <v>0</v>
      </c>
      <c r="EI1386" s="88"/>
      <c r="EJ1386" s="54">
        <f>_xlfn.XLOOKUP($C1386,[32]PSP!$C:$C,[32]PSP!$EJ:$EJ)</f>
        <v>0</v>
      </c>
      <c r="EK1386" s="27">
        <f>_xlfn.XLOOKUP($C1386,[32]PSP!$C:$C,[32]PSP!$EK:$EK)</f>
        <v>9.27</v>
      </c>
      <c r="EL1386" s="28">
        <f t="shared" si="5697"/>
        <v>0</v>
      </c>
      <c r="EM1386" s="24"/>
      <c r="ES1386" s="118">
        <f t="shared" si="5595"/>
        <v>1.1767000000000001</v>
      </c>
    </row>
    <row r="1387" spans="3:149" ht="14.25" x14ac:dyDescent="0.25">
      <c r="C1387" s="111" t="s">
        <v>1494</v>
      </c>
      <c r="D1387" s="112"/>
      <c r="E1387" s="111"/>
      <c r="F1387" s="113" t="str">
        <f>_xlfn.XLOOKUP($C1387,[32]PSP!$C:$C,[32]PSP!F:F)</f>
        <v>PAVIMENTAÇÃO</v>
      </c>
      <c r="G1387" s="114"/>
      <c r="H1387" s="114"/>
      <c r="I1387" s="115"/>
      <c r="J1387" s="115"/>
      <c r="K1387" s="1"/>
      <c r="L1387" s="68"/>
      <c r="M1387" s="69"/>
      <c r="N1387" s="67"/>
      <c r="O1387" s="1"/>
      <c r="P1387" s="68"/>
      <c r="Q1387" s="69"/>
      <c r="R1387" s="67"/>
      <c r="S1387" s="1"/>
      <c r="T1387" s="68"/>
      <c r="U1387" s="69"/>
      <c r="V1387" s="67"/>
      <c r="W1387" s="1"/>
      <c r="X1387" s="68"/>
      <c r="Y1387" s="69"/>
      <c r="Z1387" s="67"/>
      <c r="AA1387" s="1"/>
      <c r="AB1387" s="68"/>
      <c r="AC1387" s="69"/>
      <c r="AD1387" s="67"/>
      <c r="AE1387" s="1"/>
      <c r="AF1387" s="68"/>
      <c r="AG1387" s="69"/>
      <c r="AH1387" s="67"/>
      <c r="AI1387" s="1"/>
      <c r="AJ1387" s="68"/>
      <c r="AK1387" s="69"/>
      <c r="AL1387" s="67"/>
      <c r="AM1387" s="1"/>
      <c r="AN1387" s="68"/>
      <c r="AO1387" s="69"/>
      <c r="AP1387" s="67"/>
      <c r="AQ1387" s="1"/>
      <c r="AR1387" s="68"/>
      <c r="AS1387" s="69"/>
      <c r="AT1387" s="67"/>
      <c r="AU1387" s="1"/>
      <c r="AV1387" s="68"/>
      <c r="AW1387" s="69"/>
      <c r="AX1387" s="67"/>
      <c r="AY1387" s="1"/>
      <c r="AZ1387" s="68"/>
      <c r="BA1387" s="69"/>
      <c r="BB1387" s="67"/>
      <c r="BC1387" s="1"/>
      <c r="BD1387" s="68"/>
      <c r="BE1387" s="69"/>
      <c r="BF1387" s="67"/>
      <c r="BG1387" s="1"/>
      <c r="BH1387" s="68"/>
      <c r="BI1387" s="69"/>
      <c r="BJ1387" s="67"/>
      <c r="BK1387" s="1"/>
      <c r="BL1387" s="68"/>
      <c r="BM1387" s="69"/>
      <c r="BN1387" s="67"/>
      <c r="BO1387" s="1"/>
      <c r="BP1387" s="68"/>
      <c r="BQ1387" s="69"/>
      <c r="BR1387" s="67"/>
      <c r="BS1387" s="1"/>
      <c r="BT1387" s="68"/>
      <c r="BU1387" s="69"/>
      <c r="BV1387" s="67"/>
      <c r="BW1387" s="1"/>
      <c r="BX1387" s="68"/>
      <c r="BY1387" s="69"/>
      <c r="BZ1387" s="67"/>
      <c r="CA1387" s="1"/>
      <c r="CB1387" s="68"/>
      <c r="CC1387" s="69"/>
      <c r="CD1387" s="67"/>
      <c r="CE1387" s="1"/>
      <c r="CF1387" s="68"/>
      <c r="CG1387" s="69"/>
      <c r="CH1387" s="67"/>
      <c r="CI1387" s="1"/>
      <c r="CJ1387" s="68"/>
      <c r="CK1387" s="69"/>
      <c r="CL1387" s="67"/>
      <c r="CM1387" s="1"/>
      <c r="CN1387" s="68"/>
      <c r="CO1387" s="69"/>
      <c r="CP1387" s="67"/>
      <c r="CQ1387" s="1"/>
      <c r="CR1387" s="68"/>
      <c r="CS1387" s="69"/>
      <c r="CT1387" s="67"/>
      <c r="CU1387" s="1"/>
      <c r="CV1387" s="68"/>
      <c r="CW1387" s="69"/>
      <c r="CX1387" s="67"/>
      <c r="CY1387" s="1"/>
      <c r="CZ1387" s="68"/>
      <c r="DA1387" s="69"/>
      <c r="DB1387" s="67"/>
      <c r="DC1387" s="1"/>
      <c r="DD1387" s="68"/>
      <c r="DE1387" s="69"/>
      <c r="DF1387" s="67"/>
      <c r="DG1387" s="1"/>
      <c r="DH1387" s="68"/>
      <c r="DI1387" s="69"/>
      <c r="DJ1387" s="67"/>
      <c r="DK1387" s="1"/>
      <c r="DL1387" s="68"/>
      <c r="DM1387" s="69"/>
      <c r="DN1387" s="67"/>
      <c r="DO1387" s="1"/>
      <c r="DP1387" s="68"/>
      <c r="DQ1387" s="69"/>
      <c r="DR1387" s="67"/>
      <c r="DS1387" s="1"/>
      <c r="DT1387" s="68"/>
      <c r="DU1387" s="69"/>
      <c r="DV1387" s="67"/>
      <c r="DW1387" s="1"/>
      <c r="DX1387" s="68"/>
      <c r="DY1387" s="69"/>
      <c r="DZ1387" s="67"/>
      <c r="EA1387" s="1"/>
      <c r="EB1387" s="68"/>
      <c r="EC1387" s="69"/>
      <c r="ED1387" s="67"/>
      <c r="EE1387" s="1"/>
      <c r="EF1387" s="68"/>
      <c r="EG1387" s="69"/>
      <c r="EH1387" s="67"/>
      <c r="EI1387" s="1"/>
      <c r="EJ1387" s="68"/>
      <c r="EK1387" s="69"/>
      <c r="EL1387" s="67"/>
      <c r="EM1387" s="111"/>
      <c r="ES1387" s="118">
        <f t="shared" si="5595"/>
        <v>1.1767000000000001</v>
      </c>
    </row>
    <row r="1388" spans="3:149" ht="14.25" x14ac:dyDescent="0.25">
      <c r="C1388" s="24" t="s">
        <v>1495</v>
      </c>
      <c r="D1388" s="43">
        <f>_xlfn.XLOOKUP($C1388,[32]PSP!$C:$C,[32]PSP!D:D)</f>
        <v>4011211</v>
      </c>
      <c r="E1388" s="24" t="str">
        <f>_xlfn.XLOOKUP($C1388,[32]PSP!$C:$C,[32]PSP!E:E)</f>
        <v>SICRO SERVIÇO</v>
      </c>
      <c r="F1388" s="25" t="str">
        <f>_xlfn.XLOOKUP($C1388,[32]PSP!$C:$C,[32]PSP!F:F)</f>
        <v>REFORÇO DO SUBLEITO COM MATERIAL DE JAZIDA</v>
      </c>
      <c r="G1388" s="26" t="str">
        <f>_xlfn.XLOOKUP($C1388,[32]PSP!$C:$C,[32]PSP!G:G)</f>
        <v>M³</v>
      </c>
      <c r="H1388" s="53">
        <f>_xlfn.XLOOKUP($C1388,[32]PSP!$C:$C,[32]PSP!$H:$H)</f>
        <v>0</v>
      </c>
      <c r="I1388" s="28">
        <f>_xlfn.XLOOKUP($C1388,[32]PSP!$C:$C,[32]PSP!$I:$I)</f>
        <v>0</v>
      </c>
      <c r="J1388" s="28">
        <f t="shared" ref="J1388:J1396" si="5698">IF(LEFT(D1388,6)="COT.IS",I1388,I1388*(1+$J$7))</f>
        <v>0</v>
      </c>
      <c r="K1388" s="88"/>
      <c r="L1388" s="54">
        <f>_xlfn.XLOOKUP($C1388,[32]PSP!$C:$C,[32]PSP!$L:$L)</f>
        <v>0</v>
      </c>
      <c r="M1388" s="27">
        <f>_xlfn.XLOOKUP($C1388,[32]PSP!$C:$C,[32]PSP!$M:$M)</f>
        <v>6.55</v>
      </c>
      <c r="N1388" s="28">
        <f t="shared" ref="N1388:N1396" si="5699">TRUNC(M1388*L1388,2)</f>
        <v>0</v>
      </c>
      <c r="O1388" s="88"/>
      <c r="P1388" s="54">
        <f>_xlfn.XLOOKUP($C1388,[32]PSP!$C:$C,[32]PSP!$P:$P)</f>
        <v>0</v>
      </c>
      <c r="Q1388" s="27">
        <f>_xlfn.XLOOKUP($C1388,[32]PSP!$C:$C,[32]PSP!$Q:$Q)</f>
        <v>6.55</v>
      </c>
      <c r="R1388" s="28">
        <f t="shared" ref="R1388:R1396" si="5700">TRUNC(Q1388*P1388,2)</f>
        <v>0</v>
      </c>
      <c r="S1388" s="88"/>
      <c r="T1388" s="54">
        <f>_xlfn.XLOOKUP($C1388,[32]PSP!$C:$C,[32]PSP!$T:$T)</f>
        <v>0</v>
      </c>
      <c r="U1388" s="27">
        <f>_xlfn.XLOOKUP($C1388,[32]PSP!$C:$C,[32]PSP!$U:$U)</f>
        <v>6.55</v>
      </c>
      <c r="V1388" s="28">
        <f t="shared" ref="V1388:V1396" si="5701">TRUNC(U1388*T1388,2)</f>
        <v>0</v>
      </c>
      <c r="W1388" s="88"/>
      <c r="X1388" s="54">
        <f>_xlfn.XLOOKUP($C1388,[32]PSP!$C:$C,[32]PSP!$X:$X)</f>
        <v>0</v>
      </c>
      <c r="Y1388" s="27">
        <f>_xlfn.XLOOKUP($C1388,[32]PSP!$C:$C,[32]PSP!$Y:$Y)</f>
        <v>6.55</v>
      </c>
      <c r="Z1388" s="28">
        <f t="shared" ref="Z1388:Z1396" si="5702">TRUNC(Y1388*X1388,2)</f>
        <v>0</v>
      </c>
      <c r="AA1388" s="88"/>
      <c r="AB1388" s="54">
        <f>_xlfn.XLOOKUP($C1388,[32]PSP!$C:$C,[32]PSP!$AB:$AB)</f>
        <v>0</v>
      </c>
      <c r="AC1388" s="27">
        <f>_xlfn.XLOOKUP($C1388,[32]PSP!$C:$C,[32]PSP!$AC:$AC)</f>
        <v>6.55</v>
      </c>
      <c r="AD1388" s="28">
        <f t="shared" ref="AD1388:AD1396" si="5703">TRUNC(AC1388*AB1388,2)</f>
        <v>0</v>
      </c>
      <c r="AE1388" s="88"/>
      <c r="AF1388" s="54">
        <f>_xlfn.XLOOKUP($C1388,[32]PSP!$C:$C,[32]PSP!$AF:$AF)</f>
        <v>0</v>
      </c>
      <c r="AG1388" s="27">
        <f>_xlfn.XLOOKUP($C1388,[32]PSP!$C:$C,[32]PSP!$AG:$AG)</f>
        <v>6.55</v>
      </c>
      <c r="AH1388" s="28">
        <f t="shared" ref="AH1388:AH1396" si="5704">TRUNC(AG1388*AF1388,2)</f>
        <v>0</v>
      </c>
      <c r="AI1388" s="88"/>
      <c r="AJ1388" s="54">
        <f>_xlfn.XLOOKUP($C1388,[32]PSP!$C:$C,[32]PSP!$AJ:$AJ)</f>
        <v>0</v>
      </c>
      <c r="AK1388" s="27">
        <f>_xlfn.XLOOKUP($C1388,[32]PSP!$C:$C,[32]PSP!$AK:$AK)</f>
        <v>6.55</v>
      </c>
      <c r="AL1388" s="28">
        <f t="shared" ref="AL1388:AL1396" si="5705">TRUNC(AK1388*AJ1388,2)</f>
        <v>0</v>
      </c>
      <c r="AM1388" s="88"/>
      <c r="AN1388" s="54">
        <f>_xlfn.XLOOKUP($C1388,[32]PSP!$C:$C,[32]PSP!$AN:$AN)</f>
        <v>0</v>
      </c>
      <c r="AO1388" s="27">
        <f>_xlfn.XLOOKUP($C1388,[32]PSP!$C:$C,[32]PSP!$AO:$AO)</f>
        <v>6.55</v>
      </c>
      <c r="AP1388" s="28">
        <f t="shared" ref="AP1388:AP1396" si="5706">TRUNC(AO1388*AN1388,2)</f>
        <v>0</v>
      </c>
      <c r="AQ1388" s="88"/>
      <c r="AR1388" s="54">
        <f>_xlfn.XLOOKUP($C1388,[32]PSP!$C:$C,[32]PSP!$AR:$AR)</f>
        <v>0</v>
      </c>
      <c r="AS1388" s="27">
        <f>_xlfn.XLOOKUP($C1388,[32]PSP!$C:$C,[32]PSP!$AS:$AS)</f>
        <v>6.55</v>
      </c>
      <c r="AT1388" s="28">
        <f t="shared" ref="AT1388:AT1396" si="5707">TRUNC(AS1388*AR1388,2)</f>
        <v>0</v>
      </c>
      <c r="AU1388" s="88"/>
      <c r="AV1388" s="54">
        <f>_xlfn.XLOOKUP($C1388,[32]PSP!$C:$C,[32]PSP!$AV:$AV)</f>
        <v>0</v>
      </c>
      <c r="AW1388" s="27">
        <f>_xlfn.XLOOKUP($C1388,[32]PSP!$C:$C,[32]PSP!$AW:$AW)</f>
        <v>6.55</v>
      </c>
      <c r="AX1388" s="28">
        <f t="shared" ref="AX1388:AX1396" si="5708">TRUNC(AW1388*AV1388,2)</f>
        <v>0</v>
      </c>
      <c r="AY1388" s="88"/>
      <c r="AZ1388" s="54">
        <f>_xlfn.XLOOKUP($C1388,[32]PSP!$C:$C,[32]PSP!$AZ:$AZ)</f>
        <v>0</v>
      </c>
      <c r="BA1388" s="27">
        <f>_xlfn.XLOOKUP($C1388,[32]PSP!$C:$C,[32]PSP!$BA:$BA)</f>
        <v>6.55</v>
      </c>
      <c r="BB1388" s="28">
        <f t="shared" ref="BB1388:BB1396" si="5709">TRUNC(BA1388*AZ1388,2)</f>
        <v>0</v>
      </c>
      <c r="BC1388" s="88"/>
      <c r="BD1388" s="54">
        <f>_xlfn.XLOOKUP($C1388,[32]PSP!$C:$C,[32]PSP!$BD:$BD)</f>
        <v>0</v>
      </c>
      <c r="BE1388" s="27">
        <f>_xlfn.XLOOKUP($C1388,[32]PSP!$C:$C,[32]PSP!$BE:$BE)</f>
        <v>6.55</v>
      </c>
      <c r="BF1388" s="28">
        <f t="shared" ref="BF1388:BF1396" si="5710">TRUNC(BE1388*BD1388,2)</f>
        <v>0</v>
      </c>
      <c r="BG1388" s="88"/>
      <c r="BH1388" s="54">
        <f>_xlfn.XLOOKUP($C1388,[32]PSP!$C:$C,[32]PSP!$BH:$BH)</f>
        <v>0</v>
      </c>
      <c r="BI1388" s="27">
        <f>_xlfn.XLOOKUP($C1388,[32]PSP!$C:$C,[32]PSP!$BI:$BI)</f>
        <v>6.55</v>
      </c>
      <c r="BJ1388" s="28">
        <f t="shared" ref="BJ1388:BJ1396" si="5711">TRUNC(BI1388*BH1388,2)</f>
        <v>0</v>
      </c>
      <c r="BK1388" s="88"/>
      <c r="BL1388" s="54">
        <f>_xlfn.XLOOKUP($C1388,[32]PSP!$C:$C,[32]PSP!$BL:$BL)</f>
        <v>0</v>
      </c>
      <c r="BM1388" s="27">
        <f>_xlfn.XLOOKUP($C1388,[32]PSP!$C:$C,[32]PSP!$BM:$BM)</f>
        <v>6.55</v>
      </c>
      <c r="BN1388" s="28">
        <f t="shared" ref="BN1388:BN1396" si="5712">TRUNC(BM1388*BL1388,2)</f>
        <v>0</v>
      </c>
      <c r="BO1388" s="88"/>
      <c r="BP1388" s="54">
        <f>_xlfn.XLOOKUP($C1388,[32]PSP!$C:$C,[32]PSP!$BP:$BP)</f>
        <v>0</v>
      </c>
      <c r="BQ1388" s="27">
        <f>_xlfn.XLOOKUP($C1388,[32]PSP!$C:$C,[32]PSP!$BQ:$BQ)</f>
        <v>6.55</v>
      </c>
      <c r="BR1388" s="28">
        <f t="shared" ref="BR1388:BR1396" si="5713">TRUNC(BQ1388*BP1388,2)</f>
        <v>0</v>
      </c>
      <c r="BS1388" s="88"/>
      <c r="BT1388" s="54">
        <f>_xlfn.XLOOKUP($C1388,[32]PSP!$C:$C,[32]PSP!$BT:$BT)</f>
        <v>0</v>
      </c>
      <c r="BU1388" s="27">
        <f>_xlfn.XLOOKUP($C1388,[32]PSP!$C:$C,[32]PSP!$BU:$BU)</f>
        <v>6.55</v>
      </c>
      <c r="BV1388" s="28">
        <f t="shared" ref="BV1388:BV1396" si="5714">TRUNC(BU1388*BT1388,2)</f>
        <v>0</v>
      </c>
      <c r="BW1388" s="88"/>
      <c r="BX1388" s="54">
        <f>_xlfn.XLOOKUP($C1388,[32]PSP!$C:$C,[32]PSP!$BX:$BX)</f>
        <v>0</v>
      </c>
      <c r="BY1388" s="27">
        <f>_xlfn.XLOOKUP($C1388,[32]PSP!$C:$C,[32]PSP!$BY:$BY)</f>
        <v>6.55</v>
      </c>
      <c r="BZ1388" s="28">
        <f t="shared" ref="BZ1388:BZ1396" si="5715">TRUNC(BY1388*BX1388,2)</f>
        <v>0</v>
      </c>
      <c r="CA1388" s="88"/>
      <c r="CB1388" s="54">
        <f>_xlfn.XLOOKUP($C1388,[32]PSP!$C:$C,[32]PSP!$CB:$CB)</f>
        <v>0</v>
      </c>
      <c r="CC1388" s="27">
        <f>_xlfn.XLOOKUP($C1388,[32]PSP!$C:$C,[32]PSP!$CC:$CC)</f>
        <v>6.55</v>
      </c>
      <c r="CD1388" s="28">
        <f t="shared" ref="CD1388:CD1396" si="5716">TRUNC(CC1388*CB1388,2)</f>
        <v>0</v>
      </c>
      <c r="CE1388" s="88"/>
      <c r="CF1388" s="54">
        <f>_xlfn.XLOOKUP($C1388,[32]PSP!$C:$C,[32]PSP!$CF:$CF)</f>
        <v>0</v>
      </c>
      <c r="CG1388" s="27">
        <f>_xlfn.XLOOKUP($C1388,[32]PSP!$C:$C,[32]PSP!$CG:$CG)</f>
        <v>6.55</v>
      </c>
      <c r="CH1388" s="28">
        <f t="shared" ref="CH1388:CH1396" si="5717">TRUNC(CG1388*CF1388,2)</f>
        <v>0</v>
      </c>
      <c r="CI1388" s="88"/>
      <c r="CJ1388" s="54">
        <f>_xlfn.XLOOKUP($C1388,[32]PSP!$C:$C,[32]PSP!$CJ:$CJ)</f>
        <v>0</v>
      </c>
      <c r="CK1388" s="27">
        <f>_xlfn.XLOOKUP($C1388,[32]PSP!$C:$C,[32]PSP!$CK:$CK)</f>
        <v>6.55</v>
      </c>
      <c r="CL1388" s="28">
        <f t="shared" ref="CL1388:CL1396" si="5718">TRUNC(CK1388*CJ1388,2)</f>
        <v>0</v>
      </c>
      <c r="CM1388" s="88"/>
      <c r="CN1388" s="54">
        <f>_xlfn.XLOOKUP($C1388,[32]PSP!$C:$C,[32]PSP!$CN:$CN)</f>
        <v>0</v>
      </c>
      <c r="CO1388" s="27">
        <f>_xlfn.XLOOKUP($C1388,[32]PSP!$C:$C,[32]PSP!$CO:$CO)</f>
        <v>6.55</v>
      </c>
      <c r="CP1388" s="28">
        <f t="shared" ref="CP1388:CP1396" si="5719">TRUNC(CO1388*CN1388,2)</f>
        <v>0</v>
      </c>
      <c r="CQ1388" s="88"/>
      <c r="CR1388" s="54">
        <f>_xlfn.XLOOKUP($C1388,[32]PSP!$C:$C,[32]PSP!$CR:$CR)</f>
        <v>0</v>
      </c>
      <c r="CS1388" s="27">
        <f>_xlfn.XLOOKUP($C1388,[32]PSP!$C:$C,[32]PSP!$CS:$CS)</f>
        <v>6.55</v>
      </c>
      <c r="CT1388" s="28">
        <f t="shared" ref="CT1388:CT1396" si="5720">TRUNC(CS1388*CR1388,2)</f>
        <v>0</v>
      </c>
      <c r="CU1388" s="88"/>
      <c r="CV1388" s="54">
        <f>_xlfn.XLOOKUP($C1388,[32]PSP!$C:$C,[32]PSP!$CV:$CV)</f>
        <v>0</v>
      </c>
      <c r="CW1388" s="27">
        <f>_xlfn.XLOOKUP($C1388,[32]PSP!$C:$C,[32]PSP!$CW:$CW)</f>
        <v>6.55</v>
      </c>
      <c r="CX1388" s="28">
        <f t="shared" ref="CX1388:CX1396" si="5721">TRUNC(CW1388*CV1388,2)</f>
        <v>0</v>
      </c>
      <c r="CY1388" s="88"/>
      <c r="CZ1388" s="54">
        <f>_xlfn.XLOOKUP($C1388,[32]PSP!$C:$C,[32]PSP!$CZ:$CZ)</f>
        <v>0</v>
      </c>
      <c r="DA1388" s="27">
        <f>_xlfn.XLOOKUP($C1388,[32]PSP!$C:$C,[32]PSP!$DA:$DA)</f>
        <v>6.55</v>
      </c>
      <c r="DB1388" s="28">
        <f t="shared" ref="DB1388:DB1396" si="5722">TRUNC(DA1388*CZ1388,2)</f>
        <v>0</v>
      </c>
      <c r="DC1388" s="88"/>
      <c r="DD1388" s="54">
        <f>_xlfn.XLOOKUP($C1388,[32]PSP!$C:$C,[32]PSP!$DD:$DD)</f>
        <v>0</v>
      </c>
      <c r="DE1388" s="27">
        <f>_xlfn.XLOOKUP($C1388,[32]PSP!$C:$C,[32]PSP!$DE:$DE)</f>
        <v>6.55</v>
      </c>
      <c r="DF1388" s="28">
        <f t="shared" ref="DF1388:DF1396" si="5723">TRUNC(DE1388*DD1388,2)</f>
        <v>0</v>
      </c>
      <c r="DG1388" s="88"/>
      <c r="DH1388" s="54">
        <f>_xlfn.XLOOKUP($C1388,[32]PSP!$C:$C,[32]PSP!$DH:$DH)</f>
        <v>0</v>
      </c>
      <c r="DI1388" s="27">
        <f>_xlfn.XLOOKUP($C1388,[32]PSP!$C:$C,[32]PSP!$DI:$DI)</f>
        <v>6.55</v>
      </c>
      <c r="DJ1388" s="28">
        <f t="shared" ref="DJ1388:DJ1396" si="5724">TRUNC(DI1388*DH1388,2)</f>
        <v>0</v>
      </c>
      <c r="DK1388" s="88"/>
      <c r="DL1388" s="54">
        <f>_xlfn.XLOOKUP($C1388,[32]PSP!$C:$C,[32]PSP!$DL:$DL)</f>
        <v>0</v>
      </c>
      <c r="DM1388" s="27">
        <f>_xlfn.XLOOKUP($C1388,[32]PSP!$C:$C,[32]PSP!$DM:$DM)</f>
        <v>6.55</v>
      </c>
      <c r="DN1388" s="28">
        <f t="shared" ref="DN1388:DN1396" si="5725">TRUNC(DM1388*DL1388,2)</f>
        <v>0</v>
      </c>
      <c r="DO1388" s="88"/>
      <c r="DP1388" s="54">
        <f>_xlfn.XLOOKUP($C1388,[32]PSP!$C:$C,[32]PSP!$DP:$DP)</f>
        <v>0</v>
      </c>
      <c r="DQ1388" s="27">
        <f>_xlfn.XLOOKUP($C1388,[32]PSP!$C:$C,[32]PSP!$DQ:$DQ)</f>
        <v>6.55</v>
      </c>
      <c r="DR1388" s="28">
        <f t="shared" ref="DR1388:DR1396" si="5726">TRUNC(DQ1388*DP1388,2)</f>
        <v>0</v>
      </c>
      <c r="DS1388" s="88"/>
      <c r="DT1388" s="54">
        <f>_xlfn.XLOOKUP($C1388,[32]PSP!$C:$C,[32]PSP!$DT:$DT)</f>
        <v>0</v>
      </c>
      <c r="DU1388" s="27">
        <f>_xlfn.XLOOKUP($C1388,[32]PSP!$C:$C,[32]PSP!$DU:$DU)</f>
        <v>6.55</v>
      </c>
      <c r="DV1388" s="28">
        <f t="shared" ref="DV1388:DV1396" si="5727">TRUNC(DU1388*DT1388,2)</f>
        <v>0</v>
      </c>
      <c r="DW1388" s="88"/>
      <c r="DX1388" s="54">
        <f>_xlfn.XLOOKUP($C1388,[32]PSP!$C:$C,[32]PSP!$DX:$DX)</f>
        <v>0</v>
      </c>
      <c r="DY1388" s="27">
        <f>_xlfn.XLOOKUP($C1388,[32]PSP!$C:$C,[32]PSP!$DY:$DY)</f>
        <v>6.55</v>
      </c>
      <c r="DZ1388" s="28">
        <f t="shared" ref="DZ1388:DZ1396" si="5728">TRUNC(DY1388*DX1388,2)</f>
        <v>0</v>
      </c>
      <c r="EA1388" s="88"/>
      <c r="EB1388" s="54">
        <f>_xlfn.XLOOKUP($C1388,[32]PSP!$C:$C,[32]PSP!$EB:$EB)</f>
        <v>0</v>
      </c>
      <c r="EC1388" s="27">
        <f>_xlfn.XLOOKUP($C1388,[32]PSP!$C:$C,[32]PSP!$EC:$EC)</f>
        <v>6.55</v>
      </c>
      <c r="ED1388" s="28">
        <f t="shared" ref="ED1388:ED1396" si="5729">TRUNC(EC1388*EB1388,2)</f>
        <v>0</v>
      </c>
      <c r="EE1388" s="88"/>
      <c r="EF1388" s="54">
        <f>_xlfn.XLOOKUP($C1388,[32]PSP!$C:$C,[32]PSP!$EF:$EF)</f>
        <v>0</v>
      </c>
      <c r="EG1388" s="27">
        <f>_xlfn.XLOOKUP($C1388,[32]PSP!$C:$C,[32]PSP!$EG:$EG)</f>
        <v>6.55</v>
      </c>
      <c r="EH1388" s="28">
        <f t="shared" ref="EH1388:EH1396" si="5730">TRUNC(EG1388*EF1388,2)</f>
        <v>0</v>
      </c>
      <c r="EI1388" s="88"/>
      <c r="EJ1388" s="54">
        <f>_xlfn.XLOOKUP($C1388,[32]PSP!$C:$C,[32]PSP!$EJ:$EJ)</f>
        <v>0</v>
      </c>
      <c r="EK1388" s="27">
        <f>_xlfn.XLOOKUP($C1388,[32]PSP!$C:$C,[32]PSP!$EK:$EK)</f>
        <v>6.55</v>
      </c>
      <c r="EL1388" s="28">
        <f t="shared" ref="EL1388:EL1396" si="5731">TRUNC(EK1388*EJ1388,2)</f>
        <v>0</v>
      </c>
      <c r="EM1388" s="24"/>
      <c r="ES1388" s="118">
        <f t="shared" si="5595"/>
        <v>1.1767000000000001</v>
      </c>
    </row>
    <row r="1389" spans="3:149" ht="14.25" x14ac:dyDescent="0.25">
      <c r="C1389" s="24" t="s">
        <v>1496</v>
      </c>
      <c r="D1389" s="43">
        <f>_xlfn.XLOOKUP($C1389,[32]PSP!$C:$C,[32]PSP!D:D)</f>
        <v>4011209</v>
      </c>
      <c r="E1389" s="24" t="str">
        <f>_xlfn.XLOOKUP($C1389,[32]PSP!$C:$C,[32]PSP!E:E)</f>
        <v>SICRO SERVIÇO</v>
      </c>
      <c r="F1389" s="25" t="str">
        <f>_xlfn.XLOOKUP($C1389,[32]PSP!$C:$C,[32]PSP!F:F)</f>
        <v>REGULARIZAÇÃO DO SUBLEITO</v>
      </c>
      <c r="G1389" s="26" t="str">
        <f>_xlfn.XLOOKUP($C1389,[32]PSP!$C:$C,[32]PSP!G:G)</f>
        <v>M²</v>
      </c>
      <c r="H1389" s="53">
        <f>_xlfn.XLOOKUP($C1389,[32]PSP!$C:$C,[32]PSP!$H:$H)</f>
        <v>0</v>
      </c>
      <c r="I1389" s="28">
        <f>_xlfn.XLOOKUP($C1389,[32]PSP!$C:$C,[32]PSP!$I:$I)</f>
        <v>0</v>
      </c>
      <c r="J1389" s="28">
        <f t="shared" si="5698"/>
        <v>0</v>
      </c>
      <c r="K1389" s="88"/>
      <c r="L1389" s="54">
        <f>_xlfn.XLOOKUP($C1389,[32]PSP!$C:$C,[32]PSP!$L:$L)</f>
        <v>0</v>
      </c>
      <c r="M1389" s="27">
        <f>_xlfn.XLOOKUP($C1389,[32]PSP!$C:$C,[32]PSP!$M:$M)</f>
        <v>0.68</v>
      </c>
      <c r="N1389" s="28">
        <f t="shared" si="5699"/>
        <v>0</v>
      </c>
      <c r="O1389" s="88"/>
      <c r="P1389" s="54">
        <f>_xlfn.XLOOKUP($C1389,[32]PSP!$C:$C,[32]PSP!$P:$P)</f>
        <v>0</v>
      </c>
      <c r="Q1389" s="27">
        <f>_xlfn.XLOOKUP($C1389,[32]PSP!$C:$C,[32]PSP!$Q:$Q)</f>
        <v>0.68</v>
      </c>
      <c r="R1389" s="28">
        <f t="shared" si="5700"/>
        <v>0</v>
      </c>
      <c r="S1389" s="88"/>
      <c r="T1389" s="54">
        <f>_xlfn.XLOOKUP($C1389,[32]PSP!$C:$C,[32]PSP!$T:$T)</f>
        <v>0</v>
      </c>
      <c r="U1389" s="27">
        <f>_xlfn.XLOOKUP($C1389,[32]PSP!$C:$C,[32]PSP!$U:$U)</f>
        <v>0.68</v>
      </c>
      <c r="V1389" s="28">
        <f t="shared" si="5701"/>
        <v>0</v>
      </c>
      <c r="W1389" s="88"/>
      <c r="X1389" s="54">
        <f>_xlfn.XLOOKUP($C1389,[32]PSP!$C:$C,[32]PSP!$X:$X)</f>
        <v>0</v>
      </c>
      <c r="Y1389" s="27">
        <f>_xlfn.XLOOKUP($C1389,[32]PSP!$C:$C,[32]PSP!$Y:$Y)</f>
        <v>0.68</v>
      </c>
      <c r="Z1389" s="28">
        <f t="shared" si="5702"/>
        <v>0</v>
      </c>
      <c r="AA1389" s="88"/>
      <c r="AB1389" s="54">
        <f>_xlfn.XLOOKUP($C1389,[32]PSP!$C:$C,[32]PSP!$AB:$AB)</f>
        <v>0</v>
      </c>
      <c r="AC1389" s="27">
        <f>_xlfn.XLOOKUP($C1389,[32]PSP!$C:$C,[32]PSP!$AC:$AC)</f>
        <v>0.68</v>
      </c>
      <c r="AD1389" s="28">
        <f t="shared" si="5703"/>
        <v>0</v>
      </c>
      <c r="AE1389" s="88"/>
      <c r="AF1389" s="54">
        <f>_xlfn.XLOOKUP($C1389,[32]PSP!$C:$C,[32]PSP!$AF:$AF)</f>
        <v>0</v>
      </c>
      <c r="AG1389" s="27">
        <f>_xlfn.XLOOKUP($C1389,[32]PSP!$C:$C,[32]PSP!$AG:$AG)</f>
        <v>0.68</v>
      </c>
      <c r="AH1389" s="28">
        <f t="shared" si="5704"/>
        <v>0</v>
      </c>
      <c r="AI1389" s="88"/>
      <c r="AJ1389" s="54">
        <f>_xlfn.XLOOKUP($C1389,[32]PSP!$C:$C,[32]PSP!$AJ:$AJ)</f>
        <v>0</v>
      </c>
      <c r="AK1389" s="27">
        <f>_xlfn.XLOOKUP($C1389,[32]PSP!$C:$C,[32]PSP!$AK:$AK)</f>
        <v>0.68</v>
      </c>
      <c r="AL1389" s="28">
        <f t="shared" si="5705"/>
        <v>0</v>
      </c>
      <c r="AM1389" s="88"/>
      <c r="AN1389" s="54">
        <f>_xlfn.XLOOKUP($C1389,[32]PSP!$C:$C,[32]PSP!$AN:$AN)</f>
        <v>0</v>
      </c>
      <c r="AO1389" s="27">
        <f>_xlfn.XLOOKUP($C1389,[32]PSP!$C:$C,[32]PSP!$AO:$AO)</f>
        <v>0.68</v>
      </c>
      <c r="AP1389" s="28">
        <f t="shared" si="5706"/>
        <v>0</v>
      </c>
      <c r="AQ1389" s="88"/>
      <c r="AR1389" s="54">
        <f>_xlfn.XLOOKUP($C1389,[32]PSP!$C:$C,[32]PSP!$AR:$AR)</f>
        <v>0</v>
      </c>
      <c r="AS1389" s="27">
        <f>_xlfn.XLOOKUP($C1389,[32]PSP!$C:$C,[32]PSP!$AS:$AS)</f>
        <v>0.68</v>
      </c>
      <c r="AT1389" s="28">
        <f t="shared" si="5707"/>
        <v>0</v>
      </c>
      <c r="AU1389" s="88"/>
      <c r="AV1389" s="54">
        <f>_xlfn.XLOOKUP($C1389,[32]PSP!$C:$C,[32]PSP!$AV:$AV)</f>
        <v>0</v>
      </c>
      <c r="AW1389" s="27">
        <f>_xlfn.XLOOKUP($C1389,[32]PSP!$C:$C,[32]PSP!$AW:$AW)</f>
        <v>0.68</v>
      </c>
      <c r="AX1389" s="28">
        <f t="shared" si="5708"/>
        <v>0</v>
      </c>
      <c r="AY1389" s="88"/>
      <c r="AZ1389" s="54">
        <f>_xlfn.XLOOKUP($C1389,[32]PSP!$C:$C,[32]PSP!$AZ:$AZ)</f>
        <v>0</v>
      </c>
      <c r="BA1389" s="27">
        <f>_xlfn.XLOOKUP($C1389,[32]PSP!$C:$C,[32]PSP!$BA:$BA)</f>
        <v>0.68</v>
      </c>
      <c r="BB1389" s="28">
        <f t="shared" si="5709"/>
        <v>0</v>
      </c>
      <c r="BC1389" s="88"/>
      <c r="BD1389" s="54">
        <f>_xlfn.XLOOKUP($C1389,[32]PSP!$C:$C,[32]PSP!$BD:$BD)</f>
        <v>0</v>
      </c>
      <c r="BE1389" s="27">
        <f>_xlfn.XLOOKUP($C1389,[32]PSP!$C:$C,[32]PSP!$BE:$BE)</f>
        <v>0.68</v>
      </c>
      <c r="BF1389" s="28">
        <f t="shared" si="5710"/>
        <v>0</v>
      </c>
      <c r="BG1389" s="88"/>
      <c r="BH1389" s="54">
        <f>_xlfn.XLOOKUP($C1389,[32]PSP!$C:$C,[32]PSP!$BH:$BH)</f>
        <v>0</v>
      </c>
      <c r="BI1389" s="27">
        <f>_xlfn.XLOOKUP($C1389,[32]PSP!$C:$C,[32]PSP!$BI:$BI)</f>
        <v>0.68</v>
      </c>
      <c r="BJ1389" s="28">
        <f t="shared" si="5711"/>
        <v>0</v>
      </c>
      <c r="BK1389" s="88"/>
      <c r="BL1389" s="54">
        <f>_xlfn.XLOOKUP($C1389,[32]PSP!$C:$C,[32]PSP!$BL:$BL)</f>
        <v>0</v>
      </c>
      <c r="BM1389" s="27">
        <f>_xlfn.XLOOKUP($C1389,[32]PSP!$C:$C,[32]PSP!$BM:$BM)</f>
        <v>0.68</v>
      </c>
      <c r="BN1389" s="28">
        <f t="shared" si="5712"/>
        <v>0</v>
      </c>
      <c r="BO1389" s="88"/>
      <c r="BP1389" s="54">
        <f>_xlfn.XLOOKUP($C1389,[32]PSP!$C:$C,[32]PSP!$BP:$BP)</f>
        <v>0</v>
      </c>
      <c r="BQ1389" s="27">
        <f>_xlfn.XLOOKUP($C1389,[32]PSP!$C:$C,[32]PSP!$BQ:$BQ)</f>
        <v>0.68</v>
      </c>
      <c r="BR1389" s="28">
        <f t="shared" si="5713"/>
        <v>0</v>
      </c>
      <c r="BS1389" s="88"/>
      <c r="BT1389" s="54">
        <f>_xlfn.XLOOKUP($C1389,[32]PSP!$C:$C,[32]PSP!$BT:$BT)</f>
        <v>0</v>
      </c>
      <c r="BU1389" s="27">
        <f>_xlfn.XLOOKUP($C1389,[32]PSP!$C:$C,[32]PSP!$BU:$BU)</f>
        <v>0.68</v>
      </c>
      <c r="BV1389" s="28">
        <f t="shared" si="5714"/>
        <v>0</v>
      </c>
      <c r="BW1389" s="88"/>
      <c r="BX1389" s="54">
        <f>_xlfn.XLOOKUP($C1389,[32]PSP!$C:$C,[32]PSP!$BX:$BX)</f>
        <v>0</v>
      </c>
      <c r="BY1389" s="27">
        <f>_xlfn.XLOOKUP($C1389,[32]PSP!$C:$C,[32]PSP!$BY:$BY)</f>
        <v>0.68</v>
      </c>
      <c r="BZ1389" s="28">
        <f t="shared" si="5715"/>
        <v>0</v>
      </c>
      <c r="CA1389" s="88"/>
      <c r="CB1389" s="54">
        <f>_xlfn.XLOOKUP($C1389,[32]PSP!$C:$C,[32]PSP!$CB:$CB)</f>
        <v>0</v>
      </c>
      <c r="CC1389" s="27">
        <f>_xlfn.XLOOKUP($C1389,[32]PSP!$C:$C,[32]PSP!$CC:$CC)</f>
        <v>0.68</v>
      </c>
      <c r="CD1389" s="28">
        <f t="shared" si="5716"/>
        <v>0</v>
      </c>
      <c r="CE1389" s="88"/>
      <c r="CF1389" s="54">
        <f>_xlfn.XLOOKUP($C1389,[32]PSP!$C:$C,[32]PSP!$CF:$CF)</f>
        <v>0</v>
      </c>
      <c r="CG1389" s="27">
        <f>_xlfn.XLOOKUP($C1389,[32]PSP!$C:$C,[32]PSP!$CG:$CG)</f>
        <v>0.68</v>
      </c>
      <c r="CH1389" s="28">
        <f t="shared" si="5717"/>
        <v>0</v>
      </c>
      <c r="CI1389" s="88"/>
      <c r="CJ1389" s="54">
        <f>_xlfn.XLOOKUP($C1389,[32]PSP!$C:$C,[32]PSP!$CJ:$CJ)</f>
        <v>0</v>
      </c>
      <c r="CK1389" s="27">
        <f>_xlfn.XLOOKUP($C1389,[32]PSP!$C:$C,[32]PSP!$CK:$CK)</f>
        <v>0.68</v>
      </c>
      <c r="CL1389" s="28">
        <f t="shared" si="5718"/>
        <v>0</v>
      </c>
      <c r="CM1389" s="88"/>
      <c r="CN1389" s="54">
        <f>_xlfn.XLOOKUP($C1389,[32]PSP!$C:$C,[32]PSP!$CN:$CN)</f>
        <v>0</v>
      </c>
      <c r="CO1389" s="27">
        <f>_xlfn.XLOOKUP($C1389,[32]PSP!$C:$C,[32]PSP!$CO:$CO)</f>
        <v>0.68</v>
      </c>
      <c r="CP1389" s="28">
        <f t="shared" si="5719"/>
        <v>0</v>
      </c>
      <c r="CQ1389" s="88"/>
      <c r="CR1389" s="54">
        <f>_xlfn.XLOOKUP($C1389,[32]PSP!$C:$C,[32]PSP!$CR:$CR)</f>
        <v>0</v>
      </c>
      <c r="CS1389" s="27">
        <f>_xlfn.XLOOKUP($C1389,[32]PSP!$C:$C,[32]PSP!$CS:$CS)</f>
        <v>0.68</v>
      </c>
      <c r="CT1389" s="28">
        <f t="shared" si="5720"/>
        <v>0</v>
      </c>
      <c r="CU1389" s="88"/>
      <c r="CV1389" s="54">
        <f>_xlfn.XLOOKUP($C1389,[32]PSP!$C:$C,[32]PSP!$CV:$CV)</f>
        <v>0</v>
      </c>
      <c r="CW1389" s="27">
        <f>_xlfn.XLOOKUP($C1389,[32]PSP!$C:$C,[32]PSP!$CW:$CW)</f>
        <v>0.68</v>
      </c>
      <c r="CX1389" s="28">
        <f t="shared" si="5721"/>
        <v>0</v>
      </c>
      <c r="CY1389" s="88"/>
      <c r="CZ1389" s="54">
        <f>_xlfn.XLOOKUP($C1389,[32]PSP!$C:$C,[32]PSP!$CZ:$CZ)</f>
        <v>0</v>
      </c>
      <c r="DA1389" s="27">
        <f>_xlfn.XLOOKUP($C1389,[32]PSP!$C:$C,[32]PSP!$DA:$DA)</f>
        <v>0.68</v>
      </c>
      <c r="DB1389" s="28">
        <f t="shared" si="5722"/>
        <v>0</v>
      </c>
      <c r="DC1389" s="88"/>
      <c r="DD1389" s="54">
        <f>_xlfn.XLOOKUP($C1389,[32]PSP!$C:$C,[32]PSP!$DD:$DD)</f>
        <v>0</v>
      </c>
      <c r="DE1389" s="27">
        <f>_xlfn.XLOOKUP($C1389,[32]PSP!$C:$C,[32]PSP!$DE:$DE)</f>
        <v>0.68</v>
      </c>
      <c r="DF1389" s="28">
        <f t="shared" si="5723"/>
        <v>0</v>
      </c>
      <c r="DG1389" s="88"/>
      <c r="DH1389" s="54">
        <f>_xlfn.XLOOKUP($C1389,[32]PSP!$C:$C,[32]PSP!$DH:$DH)</f>
        <v>0</v>
      </c>
      <c r="DI1389" s="27">
        <f>_xlfn.XLOOKUP($C1389,[32]PSP!$C:$C,[32]PSP!$DI:$DI)</f>
        <v>0.68</v>
      </c>
      <c r="DJ1389" s="28">
        <f t="shared" si="5724"/>
        <v>0</v>
      </c>
      <c r="DK1389" s="88"/>
      <c r="DL1389" s="54">
        <f>_xlfn.XLOOKUP($C1389,[32]PSP!$C:$C,[32]PSP!$DL:$DL)</f>
        <v>0</v>
      </c>
      <c r="DM1389" s="27">
        <f>_xlfn.XLOOKUP($C1389,[32]PSP!$C:$C,[32]PSP!$DM:$DM)</f>
        <v>0.68</v>
      </c>
      <c r="DN1389" s="28">
        <f t="shared" si="5725"/>
        <v>0</v>
      </c>
      <c r="DO1389" s="88"/>
      <c r="DP1389" s="54">
        <f>_xlfn.XLOOKUP($C1389,[32]PSP!$C:$C,[32]PSP!$DP:$DP)</f>
        <v>0</v>
      </c>
      <c r="DQ1389" s="27">
        <f>_xlfn.XLOOKUP($C1389,[32]PSP!$C:$C,[32]PSP!$DQ:$DQ)</f>
        <v>0.68</v>
      </c>
      <c r="DR1389" s="28">
        <f t="shared" si="5726"/>
        <v>0</v>
      </c>
      <c r="DS1389" s="88"/>
      <c r="DT1389" s="54">
        <f>_xlfn.XLOOKUP($C1389,[32]PSP!$C:$C,[32]PSP!$DT:$DT)</f>
        <v>0</v>
      </c>
      <c r="DU1389" s="27">
        <f>_xlfn.XLOOKUP($C1389,[32]PSP!$C:$C,[32]PSP!$DU:$DU)</f>
        <v>0.68</v>
      </c>
      <c r="DV1389" s="28">
        <f t="shared" si="5727"/>
        <v>0</v>
      </c>
      <c r="DW1389" s="88"/>
      <c r="DX1389" s="54">
        <f>_xlfn.XLOOKUP($C1389,[32]PSP!$C:$C,[32]PSP!$DX:$DX)</f>
        <v>0</v>
      </c>
      <c r="DY1389" s="27">
        <f>_xlfn.XLOOKUP($C1389,[32]PSP!$C:$C,[32]PSP!$DY:$DY)</f>
        <v>0.68</v>
      </c>
      <c r="DZ1389" s="28">
        <f t="shared" si="5728"/>
        <v>0</v>
      </c>
      <c r="EA1389" s="88"/>
      <c r="EB1389" s="54">
        <f>_xlfn.XLOOKUP($C1389,[32]PSP!$C:$C,[32]PSP!$EB:$EB)</f>
        <v>0</v>
      </c>
      <c r="EC1389" s="27">
        <f>_xlfn.XLOOKUP($C1389,[32]PSP!$C:$C,[32]PSP!$EC:$EC)</f>
        <v>0.68</v>
      </c>
      <c r="ED1389" s="28">
        <f t="shared" si="5729"/>
        <v>0</v>
      </c>
      <c r="EE1389" s="88"/>
      <c r="EF1389" s="54">
        <f>_xlfn.XLOOKUP($C1389,[32]PSP!$C:$C,[32]PSP!$EF:$EF)</f>
        <v>0</v>
      </c>
      <c r="EG1389" s="27">
        <f>_xlfn.XLOOKUP($C1389,[32]PSP!$C:$C,[32]PSP!$EG:$EG)</f>
        <v>0.68</v>
      </c>
      <c r="EH1389" s="28">
        <f t="shared" si="5730"/>
        <v>0</v>
      </c>
      <c r="EI1389" s="88"/>
      <c r="EJ1389" s="54">
        <f>_xlfn.XLOOKUP($C1389,[32]PSP!$C:$C,[32]PSP!$EJ:$EJ)</f>
        <v>0</v>
      </c>
      <c r="EK1389" s="27">
        <f>_xlfn.XLOOKUP($C1389,[32]PSP!$C:$C,[32]PSP!$EK:$EK)</f>
        <v>0.68</v>
      </c>
      <c r="EL1389" s="28">
        <f t="shared" si="5731"/>
        <v>0</v>
      </c>
      <c r="EM1389" s="24"/>
      <c r="ES1389" s="118">
        <f t="shared" si="5595"/>
        <v>1.1767000000000001</v>
      </c>
    </row>
    <row r="1390" spans="3:149" ht="14.25" x14ac:dyDescent="0.25">
      <c r="C1390" s="24" t="s">
        <v>1497</v>
      </c>
      <c r="D1390" s="43">
        <f>_xlfn.XLOOKUP($C1390,[32]PSP!$C:$C,[32]PSP!D:D)</f>
        <v>4011279</v>
      </c>
      <c r="E1390" s="24" t="str">
        <f>_xlfn.XLOOKUP($C1390,[32]PSP!$C:$C,[32]PSP!E:E)</f>
        <v>SICRO SERVIÇO</v>
      </c>
      <c r="F1390" s="25" t="str">
        <f>_xlfn.XLOOKUP($C1390,[32]PSP!$C:$C,[32]PSP!F:F)</f>
        <v>BASE OU SUB-BASE DE MACADAME SECO COM BRITA COMERCIAL</v>
      </c>
      <c r="G1390" s="26" t="str">
        <f>_xlfn.XLOOKUP($C1390,[32]PSP!$C:$C,[32]PSP!G:G)</f>
        <v>M³</v>
      </c>
      <c r="H1390" s="53">
        <f>_xlfn.XLOOKUP($C1390,[32]PSP!$C:$C,[32]PSP!$H:$H)</f>
        <v>0</v>
      </c>
      <c r="I1390" s="28">
        <f>_xlfn.XLOOKUP($C1390,[32]PSP!$C:$C,[32]PSP!$I:$I)</f>
        <v>0</v>
      </c>
      <c r="J1390" s="28">
        <f t="shared" si="5698"/>
        <v>0</v>
      </c>
      <c r="K1390" s="88"/>
      <c r="L1390" s="54">
        <f>_xlfn.XLOOKUP($C1390,[32]PSP!$C:$C,[32]PSP!$L:$L)</f>
        <v>0</v>
      </c>
      <c r="M1390" s="27">
        <f>_xlfn.XLOOKUP($C1390,[32]PSP!$C:$C,[32]PSP!$M:$M)</f>
        <v>100.51</v>
      </c>
      <c r="N1390" s="28">
        <f t="shared" si="5699"/>
        <v>0</v>
      </c>
      <c r="O1390" s="88"/>
      <c r="P1390" s="54">
        <f>_xlfn.XLOOKUP($C1390,[32]PSP!$C:$C,[32]PSP!$P:$P)</f>
        <v>0</v>
      </c>
      <c r="Q1390" s="27">
        <f>_xlfn.XLOOKUP($C1390,[32]PSP!$C:$C,[32]PSP!$Q:$Q)</f>
        <v>100.51</v>
      </c>
      <c r="R1390" s="28">
        <f t="shared" si="5700"/>
        <v>0</v>
      </c>
      <c r="S1390" s="88"/>
      <c r="T1390" s="54">
        <f>_xlfn.XLOOKUP($C1390,[32]PSP!$C:$C,[32]PSP!$T:$T)</f>
        <v>0</v>
      </c>
      <c r="U1390" s="27">
        <f>_xlfn.XLOOKUP($C1390,[32]PSP!$C:$C,[32]PSP!$U:$U)</f>
        <v>100.51</v>
      </c>
      <c r="V1390" s="28">
        <f t="shared" si="5701"/>
        <v>0</v>
      </c>
      <c r="W1390" s="88"/>
      <c r="X1390" s="54">
        <f>_xlfn.XLOOKUP($C1390,[32]PSP!$C:$C,[32]PSP!$X:$X)</f>
        <v>0</v>
      </c>
      <c r="Y1390" s="27">
        <f>_xlfn.XLOOKUP($C1390,[32]PSP!$C:$C,[32]PSP!$Y:$Y)</f>
        <v>100.51</v>
      </c>
      <c r="Z1390" s="28">
        <f t="shared" si="5702"/>
        <v>0</v>
      </c>
      <c r="AA1390" s="88"/>
      <c r="AB1390" s="54">
        <f>_xlfn.XLOOKUP($C1390,[32]PSP!$C:$C,[32]PSP!$AB:$AB)</f>
        <v>0</v>
      </c>
      <c r="AC1390" s="27">
        <f>_xlfn.XLOOKUP($C1390,[32]PSP!$C:$C,[32]PSP!$AC:$AC)</f>
        <v>100.51</v>
      </c>
      <c r="AD1390" s="28">
        <f t="shared" si="5703"/>
        <v>0</v>
      </c>
      <c r="AE1390" s="88"/>
      <c r="AF1390" s="54">
        <f>_xlfn.XLOOKUP($C1390,[32]PSP!$C:$C,[32]PSP!$AF:$AF)</f>
        <v>0</v>
      </c>
      <c r="AG1390" s="27">
        <f>_xlfn.XLOOKUP($C1390,[32]PSP!$C:$C,[32]PSP!$AG:$AG)</f>
        <v>100.51</v>
      </c>
      <c r="AH1390" s="28">
        <f t="shared" si="5704"/>
        <v>0</v>
      </c>
      <c r="AI1390" s="88"/>
      <c r="AJ1390" s="54">
        <f>_xlfn.XLOOKUP($C1390,[32]PSP!$C:$C,[32]PSP!$AJ:$AJ)</f>
        <v>0</v>
      </c>
      <c r="AK1390" s="27">
        <f>_xlfn.XLOOKUP($C1390,[32]PSP!$C:$C,[32]PSP!$AK:$AK)</f>
        <v>100.51</v>
      </c>
      <c r="AL1390" s="28">
        <f t="shared" si="5705"/>
        <v>0</v>
      </c>
      <c r="AM1390" s="88"/>
      <c r="AN1390" s="54">
        <f>_xlfn.XLOOKUP($C1390,[32]PSP!$C:$C,[32]PSP!$AN:$AN)</f>
        <v>0</v>
      </c>
      <c r="AO1390" s="27">
        <f>_xlfn.XLOOKUP($C1390,[32]PSP!$C:$C,[32]PSP!$AO:$AO)</f>
        <v>100.51</v>
      </c>
      <c r="AP1390" s="28">
        <f t="shared" si="5706"/>
        <v>0</v>
      </c>
      <c r="AQ1390" s="88"/>
      <c r="AR1390" s="54">
        <f>_xlfn.XLOOKUP($C1390,[32]PSP!$C:$C,[32]PSP!$AR:$AR)</f>
        <v>0</v>
      </c>
      <c r="AS1390" s="27">
        <f>_xlfn.XLOOKUP($C1390,[32]PSP!$C:$C,[32]PSP!$AS:$AS)</f>
        <v>100.51</v>
      </c>
      <c r="AT1390" s="28">
        <f t="shared" si="5707"/>
        <v>0</v>
      </c>
      <c r="AU1390" s="88"/>
      <c r="AV1390" s="54">
        <f>_xlfn.XLOOKUP($C1390,[32]PSP!$C:$C,[32]PSP!$AV:$AV)</f>
        <v>0</v>
      </c>
      <c r="AW1390" s="27">
        <f>_xlfn.XLOOKUP($C1390,[32]PSP!$C:$C,[32]PSP!$AW:$AW)</f>
        <v>100.51</v>
      </c>
      <c r="AX1390" s="28">
        <f t="shared" si="5708"/>
        <v>0</v>
      </c>
      <c r="AY1390" s="88"/>
      <c r="AZ1390" s="54">
        <f>_xlfn.XLOOKUP($C1390,[32]PSP!$C:$C,[32]PSP!$AZ:$AZ)</f>
        <v>0</v>
      </c>
      <c r="BA1390" s="27">
        <f>_xlfn.XLOOKUP($C1390,[32]PSP!$C:$C,[32]PSP!$BA:$BA)</f>
        <v>100.51</v>
      </c>
      <c r="BB1390" s="28">
        <f t="shared" si="5709"/>
        <v>0</v>
      </c>
      <c r="BC1390" s="88"/>
      <c r="BD1390" s="54">
        <f>_xlfn.XLOOKUP($C1390,[32]PSP!$C:$C,[32]PSP!$BD:$BD)</f>
        <v>0</v>
      </c>
      <c r="BE1390" s="27">
        <f>_xlfn.XLOOKUP($C1390,[32]PSP!$C:$C,[32]PSP!$BE:$BE)</f>
        <v>100.51</v>
      </c>
      <c r="BF1390" s="28">
        <f t="shared" si="5710"/>
        <v>0</v>
      </c>
      <c r="BG1390" s="88"/>
      <c r="BH1390" s="54">
        <f>_xlfn.XLOOKUP($C1390,[32]PSP!$C:$C,[32]PSP!$BH:$BH)</f>
        <v>0</v>
      </c>
      <c r="BI1390" s="27">
        <f>_xlfn.XLOOKUP($C1390,[32]PSP!$C:$C,[32]PSP!$BI:$BI)</f>
        <v>100.51</v>
      </c>
      <c r="BJ1390" s="28">
        <f t="shared" si="5711"/>
        <v>0</v>
      </c>
      <c r="BK1390" s="88"/>
      <c r="BL1390" s="54">
        <f>_xlfn.XLOOKUP($C1390,[32]PSP!$C:$C,[32]PSP!$BL:$BL)</f>
        <v>0</v>
      </c>
      <c r="BM1390" s="27">
        <f>_xlfn.XLOOKUP($C1390,[32]PSP!$C:$C,[32]PSP!$BM:$BM)</f>
        <v>100.51</v>
      </c>
      <c r="BN1390" s="28">
        <f t="shared" si="5712"/>
        <v>0</v>
      </c>
      <c r="BO1390" s="88"/>
      <c r="BP1390" s="54">
        <f>_xlfn.XLOOKUP($C1390,[32]PSP!$C:$C,[32]PSP!$BP:$BP)</f>
        <v>0</v>
      </c>
      <c r="BQ1390" s="27">
        <f>_xlfn.XLOOKUP($C1390,[32]PSP!$C:$C,[32]PSP!$BQ:$BQ)</f>
        <v>100.51</v>
      </c>
      <c r="BR1390" s="28">
        <f t="shared" si="5713"/>
        <v>0</v>
      </c>
      <c r="BS1390" s="88"/>
      <c r="BT1390" s="54">
        <f>_xlfn.XLOOKUP($C1390,[32]PSP!$C:$C,[32]PSP!$BT:$BT)</f>
        <v>0</v>
      </c>
      <c r="BU1390" s="27">
        <f>_xlfn.XLOOKUP($C1390,[32]PSP!$C:$C,[32]PSP!$BU:$BU)</f>
        <v>100.51</v>
      </c>
      <c r="BV1390" s="28">
        <f t="shared" si="5714"/>
        <v>0</v>
      </c>
      <c r="BW1390" s="88"/>
      <c r="BX1390" s="54">
        <f>_xlfn.XLOOKUP($C1390,[32]PSP!$C:$C,[32]PSP!$BX:$BX)</f>
        <v>0</v>
      </c>
      <c r="BY1390" s="27">
        <f>_xlfn.XLOOKUP($C1390,[32]PSP!$C:$C,[32]PSP!$BY:$BY)</f>
        <v>100.51</v>
      </c>
      <c r="BZ1390" s="28">
        <f t="shared" si="5715"/>
        <v>0</v>
      </c>
      <c r="CA1390" s="88"/>
      <c r="CB1390" s="54">
        <f>_xlfn.XLOOKUP($C1390,[32]PSP!$C:$C,[32]PSP!$CB:$CB)</f>
        <v>0</v>
      </c>
      <c r="CC1390" s="27">
        <f>_xlfn.XLOOKUP($C1390,[32]PSP!$C:$C,[32]PSP!$CC:$CC)</f>
        <v>100.51</v>
      </c>
      <c r="CD1390" s="28">
        <f t="shared" si="5716"/>
        <v>0</v>
      </c>
      <c r="CE1390" s="88"/>
      <c r="CF1390" s="54">
        <f>_xlfn.XLOOKUP($C1390,[32]PSP!$C:$C,[32]PSP!$CF:$CF)</f>
        <v>0</v>
      </c>
      <c r="CG1390" s="27">
        <f>_xlfn.XLOOKUP($C1390,[32]PSP!$C:$C,[32]PSP!$CG:$CG)</f>
        <v>100.51</v>
      </c>
      <c r="CH1390" s="28">
        <f t="shared" si="5717"/>
        <v>0</v>
      </c>
      <c r="CI1390" s="88"/>
      <c r="CJ1390" s="54">
        <f>_xlfn.XLOOKUP($C1390,[32]PSP!$C:$C,[32]PSP!$CJ:$CJ)</f>
        <v>0</v>
      </c>
      <c r="CK1390" s="27">
        <f>_xlfn.XLOOKUP($C1390,[32]PSP!$C:$C,[32]PSP!$CK:$CK)</f>
        <v>100.51</v>
      </c>
      <c r="CL1390" s="28">
        <f t="shared" si="5718"/>
        <v>0</v>
      </c>
      <c r="CM1390" s="88"/>
      <c r="CN1390" s="54">
        <f>_xlfn.XLOOKUP($C1390,[32]PSP!$C:$C,[32]PSP!$CN:$CN)</f>
        <v>0</v>
      </c>
      <c r="CO1390" s="27">
        <f>_xlfn.XLOOKUP($C1390,[32]PSP!$C:$C,[32]PSP!$CO:$CO)</f>
        <v>100.51</v>
      </c>
      <c r="CP1390" s="28">
        <f t="shared" si="5719"/>
        <v>0</v>
      </c>
      <c r="CQ1390" s="88"/>
      <c r="CR1390" s="54">
        <f>_xlfn.XLOOKUP($C1390,[32]PSP!$C:$C,[32]PSP!$CR:$CR)</f>
        <v>0</v>
      </c>
      <c r="CS1390" s="27">
        <f>_xlfn.XLOOKUP($C1390,[32]PSP!$C:$C,[32]PSP!$CS:$CS)</f>
        <v>100.51</v>
      </c>
      <c r="CT1390" s="28">
        <f t="shared" si="5720"/>
        <v>0</v>
      </c>
      <c r="CU1390" s="88"/>
      <c r="CV1390" s="54">
        <f>_xlfn.XLOOKUP($C1390,[32]PSP!$C:$C,[32]PSP!$CV:$CV)</f>
        <v>0</v>
      </c>
      <c r="CW1390" s="27">
        <f>_xlfn.XLOOKUP($C1390,[32]PSP!$C:$C,[32]PSP!$CW:$CW)</f>
        <v>100.51</v>
      </c>
      <c r="CX1390" s="28">
        <f t="shared" si="5721"/>
        <v>0</v>
      </c>
      <c r="CY1390" s="88"/>
      <c r="CZ1390" s="54">
        <f>_xlfn.XLOOKUP($C1390,[32]PSP!$C:$C,[32]PSP!$CZ:$CZ)</f>
        <v>0</v>
      </c>
      <c r="DA1390" s="27">
        <f>_xlfn.XLOOKUP($C1390,[32]PSP!$C:$C,[32]PSP!$DA:$DA)</f>
        <v>100.51</v>
      </c>
      <c r="DB1390" s="28">
        <f t="shared" si="5722"/>
        <v>0</v>
      </c>
      <c r="DC1390" s="88"/>
      <c r="DD1390" s="54">
        <f>_xlfn.XLOOKUP($C1390,[32]PSP!$C:$C,[32]PSP!$DD:$DD)</f>
        <v>0</v>
      </c>
      <c r="DE1390" s="27">
        <f>_xlfn.XLOOKUP($C1390,[32]PSP!$C:$C,[32]PSP!$DE:$DE)</f>
        <v>100.51</v>
      </c>
      <c r="DF1390" s="28">
        <f t="shared" si="5723"/>
        <v>0</v>
      </c>
      <c r="DG1390" s="88"/>
      <c r="DH1390" s="54">
        <f>_xlfn.XLOOKUP($C1390,[32]PSP!$C:$C,[32]PSP!$DH:$DH)</f>
        <v>0</v>
      </c>
      <c r="DI1390" s="27">
        <f>_xlfn.XLOOKUP($C1390,[32]PSP!$C:$C,[32]PSP!$DI:$DI)</f>
        <v>100.51</v>
      </c>
      <c r="DJ1390" s="28">
        <f t="shared" si="5724"/>
        <v>0</v>
      </c>
      <c r="DK1390" s="88"/>
      <c r="DL1390" s="54">
        <f>_xlfn.XLOOKUP($C1390,[32]PSP!$C:$C,[32]PSP!$DL:$DL)</f>
        <v>0</v>
      </c>
      <c r="DM1390" s="27">
        <f>_xlfn.XLOOKUP($C1390,[32]PSP!$C:$C,[32]PSP!$DM:$DM)</f>
        <v>100.51</v>
      </c>
      <c r="DN1390" s="28">
        <f t="shared" si="5725"/>
        <v>0</v>
      </c>
      <c r="DO1390" s="88"/>
      <c r="DP1390" s="54">
        <f>_xlfn.XLOOKUP($C1390,[32]PSP!$C:$C,[32]PSP!$DP:$DP)</f>
        <v>0</v>
      </c>
      <c r="DQ1390" s="27">
        <f>_xlfn.XLOOKUP($C1390,[32]PSP!$C:$C,[32]PSP!$DQ:$DQ)</f>
        <v>100.51</v>
      </c>
      <c r="DR1390" s="28">
        <f t="shared" si="5726"/>
        <v>0</v>
      </c>
      <c r="DS1390" s="88"/>
      <c r="DT1390" s="54">
        <f>_xlfn.XLOOKUP($C1390,[32]PSP!$C:$C,[32]PSP!$DT:$DT)</f>
        <v>0</v>
      </c>
      <c r="DU1390" s="27">
        <f>_xlfn.XLOOKUP($C1390,[32]PSP!$C:$C,[32]PSP!$DU:$DU)</f>
        <v>100.51</v>
      </c>
      <c r="DV1390" s="28">
        <f t="shared" si="5727"/>
        <v>0</v>
      </c>
      <c r="DW1390" s="88"/>
      <c r="DX1390" s="54">
        <f>_xlfn.XLOOKUP($C1390,[32]PSP!$C:$C,[32]PSP!$DX:$DX)</f>
        <v>0</v>
      </c>
      <c r="DY1390" s="27">
        <f>_xlfn.XLOOKUP($C1390,[32]PSP!$C:$C,[32]PSP!$DY:$DY)</f>
        <v>100.51</v>
      </c>
      <c r="DZ1390" s="28">
        <f t="shared" si="5728"/>
        <v>0</v>
      </c>
      <c r="EA1390" s="88"/>
      <c r="EB1390" s="54">
        <f>_xlfn.XLOOKUP($C1390,[32]PSP!$C:$C,[32]PSP!$EB:$EB)</f>
        <v>0</v>
      </c>
      <c r="EC1390" s="27">
        <f>_xlfn.XLOOKUP($C1390,[32]PSP!$C:$C,[32]PSP!$EC:$EC)</f>
        <v>100.51</v>
      </c>
      <c r="ED1390" s="28">
        <f t="shared" si="5729"/>
        <v>0</v>
      </c>
      <c r="EE1390" s="88"/>
      <c r="EF1390" s="54">
        <f>_xlfn.XLOOKUP($C1390,[32]PSP!$C:$C,[32]PSP!$EF:$EF)</f>
        <v>0</v>
      </c>
      <c r="EG1390" s="27">
        <f>_xlfn.XLOOKUP($C1390,[32]PSP!$C:$C,[32]PSP!$EG:$EG)</f>
        <v>100.51</v>
      </c>
      <c r="EH1390" s="28">
        <f t="shared" si="5730"/>
        <v>0</v>
      </c>
      <c r="EI1390" s="88"/>
      <c r="EJ1390" s="54">
        <f>_xlfn.XLOOKUP($C1390,[32]PSP!$C:$C,[32]PSP!$EJ:$EJ)</f>
        <v>0</v>
      </c>
      <c r="EK1390" s="27">
        <f>_xlfn.XLOOKUP($C1390,[32]PSP!$C:$C,[32]PSP!$EK:$EK)</f>
        <v>100.51</v>
      </c>
      <c r="EL1390" s="28">
        <f t="shared" si="5731"/>
        <v>0</v>
      </c>
      <c r="EM1390" s="24"/>
      <c r="ES1390" s="118">
        <f t="shared" si="5595"/>
        <v>1.1767000000000001</v>
      </c>
    </row>
    <row r="1391" spans="3:149" ht="14.25" x14ac:dyDescent="0.25">
      <c r="C1391" s="24" t="s">
        <v>1498</v>
      </c>
      <c r="D1391" s="43">
        <f>_xlfn.XLOOKUP($C1391,[32]PSP!$C:$C,[32]PSP!D:D)</f>
        <v>4011276</v>
      </c>
      <c r="E1391" s="24" t="str">
        <f>_xlfn.XLOOKUP($C1391,[32]PSP!$C:$C,[32]PSP!E:E)</f>
        <v>SICRO SERVIÇO</v>
      </c>
      <c r="F1391" s="25" t="str">
        <f>_xlfn.XLOOKUP($C1391,[32]PSP!$C:$C,[32]PSP!F:F)</f>
        <v>BASE OU SUB-BASE DE BRITA GRADUADA COM BRITA COMERCIAL</v>
      </c>
      <c r="G1391" s="26" t="str">
        <f>_xlfn.XLOOKUP($C1391,[32]PSP!$C:$C,[32]PSP!G:G)</f>
        <v>M³</v>
      </c>
      <c r="H1391" s="53">
        <f>_xlfn.XLOOKUP($C1391,[32]PSP!$C:$C,[32]PSP!$H:$H)</f>
        <v>0</v>
      </c>
      <c r="I1391" s="28">
        <f>_xlfn.XLOOKUP($C1391,[32]PSP!$C:$C,[32]PSP!$I:$I)</f>
        <v>0</v>
      </c>
      <c r="J1391" s="28">
        <f t="shared" si="5698"/>
        <v>0</v>
      </c>
      <c r="K1391" s="88"/>
      <c r="L1391" s="54">
        <f>_xlfn.XLOOKUP($C1391,[32]PSP!$C:$C,[32]PSP!$L:$L)</f>
        <v>0</v>
      </c>
      <c r="M1391" s="27">
        <f>_xlfn.XLOOKUP($C1391,[32]PSP!$C:$C,[32]PSP!$M:$M)</f>
        <v>123.24</v>
      </c>
      <c r="N1391" s="28">
        <f t="shared" si="5699"/>
        <v>0</v>
      </c>
      <c r="O1391" s="88"/>
      <c r="P1391" s="54">
        <f>_xlfn.XLOOKUP($C1391,[32]PSP!$C:$C,[32]PSP!$P:$P)</f>
        <v>0</v>
      </c>
      <c r="Q1391" s="27">
        <f>_xlfn.XLOOKUP($C1391,[32]PSP!$C:$C,[32]PSP!$Q:$Q)</f>
        <v>123.24</v>
      </c>
      <c r="R1391" s="28">
        <f t="shared" si="5700"/>
        <v>0</v>
      </c>
      <c r="S1391" s="88"/>
      <c r="T1391" s="54">
        <f>_xlfn.XLOOKUP($C1391,[32]PSP!$C:$C,[32]PSP!$T:$T)</f>
        <v>0</v>
      </c>
      <c r="U1391" s="27">
        <f>_xlfn.XLOOKUP($C1391,[32]PSP!$C:$C,[32]PSP!$U:$U)</f>
        <v>123.24</v>
      </c>
      <c r="V1391" s="28">
        <f t="shared" si="5701"/>
        <v>0</v>
      </c>
      <c r="W1391" s="88"/>
      <c r="X1391" s="54">
        <f>_xlfn.XLOOKUP($C1391,[32]PSP!$C:$C,[32]PSP!$X:$X)</f>
        <v>0</v>
      </c>
      <c r="Y1391" s="27">
        <f>_xlfn.XLOOKUP($C1391,[32]PSP!$C:$C,[32]PSP!$Y:$Y)</f>
        <v>123.24</v>
      </c>
      <c r="Z1391" s="28">
        <f t="shared" si="5702"/>
        <v>0</v>
      </c>
      <c r="AA1391" s="88"/>
      <c r="AB1391" s="54">
        <f>_xlfn.XLOOKUP($C1391,[32]PSP!$C:$C,[32]PSP!$AB:$AB)</f>
        <v>0</v>
      </c>
      <c r="AC1391" s="27">
        <f>_xlfn.XLOOKUP($C1391,[32]PSP!$C:$C,[32]PSP!$AC:$AC)</f>
        <v>123.24</v>
      </c>
      <c r="AD1391" s="28">
        <f t="shared" si="5703"/>
        <v>0</v>
      </c>
      <c r="AE1391" s="88"/>
      <c r="AF1391" s="54">
        <f>_xlfn.XLOOKUP($C1391,[32]PSP!$C:$C,[32]PSP!$AF:$AF)</f>
        <v>0</v>
      </c>
      <c r="AG1391" s="27">
        <f>_xlfn.XLOOKUP($C1391,[32]PSP!$C:$C,[32]PSP!$AG:$AG)</f>
        <v>123.24</v>
      </c>
      <c r="AH1391" s="28">
        <f t="shared" si="5704"/>
        <v>0</v>
      </c>
      <c r="AI1391" s="88"/>
      <c r="AJ1391" s="54">
        <f>_xlfn.XLOOKUP($C1391,[32]PSP!$C:$C,[32]PSP!$AJ:$AJ)</f>
        <v>0</v>
      </c>
      <c r="AK1391" s="27">
        <f>_xlfn.XLOOKUP($C1391,[32]PSP!$C:$C,[32]PSP!$AK:$AK)</f>
        <v>123.24</v>
      </c>
      <c r="AL1391" s="28">
        <f t="shared" si="5705"/>
        <v>0</v>
      </c>
      <c r="AM1391" s="88"/>
      <c r="AN1391" s="54">
        <f>_xlfn.XLOOKUP($C1391,[32]PSP!$C:$C,[32]PSP!$AN:$AN)</f>
        <v>0</v>
      </c>
      <c r="AO1391" s="27">
        <f>_xlfn.XLOOKUP($C1391,[32]PSP!$C:$C,[32]PSP!$AO:$AO)</f>
        <v>123.24</v>
      </c>
      <c r="AP1391" s="28">
        <f t="shared" si="5706"/>
        <v>0</v>
      </c>
      <c r="AQ1391" s="88"/>
      <c r="AR1391" s="54">
        <f>_xlfn.XLOOKUP($C1391,[32]PSP!$C:$C,[32]PSP!$AR:$AR)</f>
        <v>0</v>
      </c>
      <c r="AS1391" s="27">
        <f>_xlfn.XLOOKUP($C1391,[32]PSP!$C:$C,[32]PSP!$AS:$AS)</f>
        <v>123.24</v>
      </c>
      <c r="AT1391" s="28">
        <f t="shared" si="5707"/>
        <v>0</v>
      </c>
      <c r="AU1391" s="88"/>
      <c r="AV1391" s="54">
        <f>_xlfn.XLOOKUP($C1391,[32]PSP!$C:$C,[32]PSP!$AV:$AV)</f>
        <v>0</v>
      </c>
      <c r="AW1391" s="27">
        <f>_xlfn.XLOOKUP($C1391,[32]PSP!$C:$C,[32]PSP!$AW:$AW)</f>
        <v>123.24</v>
      </c>
      <c r="AX1391" s="28">
        <f t="shared" si="5708"/>
        <v>0</v>
      </c>
      <c r="AY1391" s="88"/>
      <c r="AZ1391" s="54">
        <f>_xlfn.XLOOKUP($C1391,[32]PSP!$C:$C,[32]PSP!$AZ:$AZ)</f>
        <v>0</v>
      </c>
      <c r="BA1391" s="27">
        <f>_xlfn.XLOOKUP($C1391,[32]PSP!$C:$C,[32]PSP!$BA:$BA)</f>
        <v>123.24</v>
      </c>
      <c r="BB1391" s="28">
        <f t="shared" si="5709"/>
        <v>0</v>
      </c>
      <c r="BC1391" s="88"/>
      <c r="BD1391" s="54">
        <f>_xlfn.XLOOKUP($C1391,[32]PSP!$C:$C,[32]PSP!$BD:$BD)</f>
        <v>0</v>
      </c>
      <c r="BE1391" s="27">
        <f>_xlfn.XLOOKUP($C1391,[32]PSP!$C:$C,[32]PSP!$BE:$BE)</f>
        <v>123.24</v>
      </c>
      <c r="BF1391" s="28">
        <f t="shared" si="5710"/>
        <v>0</v>
      </c>
      <c r="BG1391" s="88"/>
      <c r="BH1391" s="54">
        <f>_xlfn.XLOOKUP($C1391,[32]PSP!$C:$C,[32]PSP!$BH:$BH)</f>
        <v>0</v>
      </c>
      <c r="BI1391" s="27">
        <f>_xlfn.XLOOKUP($C1391,[32]PSP!$C:$C,[32]PSP!$BI:$BI)</f>
        <v>123.24</v>
      </c>
      <c r="BJ1391" s="28">
        <f t="shared" si="5711"/>
        <v>0</v>
      </c>
      <c r="BK1391" s="88"/>
      <c r="BL1391" s="54">
        <f>_xlfn.XLOOKUP($C1391,[32]PSP!$C:$C,[32]PSP!$BL:$BL)</f>
        <v>0</v>
      </c>
      <c r="BM1391" s="27">
        <f>_xlfn.XLOOKUP($C1391,[32]PSP!$C:$C,[32]PSP!$BM:$BM)</f>
        <v>123.24</v>
      </c>
      <c r="BN1391" s="28">
        <f t="shared" si="5712"/>
        <v>0</v>
      </c>
      <c r="BO1391" s="88"/>
      <c r="BP1391" s="54">
        <f>_xlfn.XLOOKUP($C1391,[32]PSP!$C:$C,[32]PSP!$BP:$BP)</f>
        <v>0</v>
      </c>
      <c r="BQ1391" s="27">
        <f>_xlfn.XLOOKUP($C1391,[32]PSP!$C:$C,[32]PSP!$BQ:$BQ)</f>
        <v>123.24</v>
      </c>
      <c r="BR1391" s="28">
        <f t="shared" si="5713"/>
        <v>0</v>
      </c>
      <c r="BS1391" s="88"/>
      <c r="BT1391" s="54">
        <f>_xlfn.XLOOKUP($C1391,[32]PSP!$C:$C,[32]PSP!$BT:$BT)</f>
        <v>0</v>
      </c>
      <c r="BU1391" s="27">
        <f>_xlfn.XLOOKUP($C1391,[32]PSP!$C:$C,[32]PSP!$BU:$BU)</f>
        <v>123.24</v>
      </c>
      <c r="BV1391" s="28">
        <f t="shared" si="5714"/>
        <v>0</v>
      </c>
      <c r="BW1391" s="88"/>
      <c r="BX1391" s="54">
        <f>_xlfn.XLOOKUP($C1391,[32]PSP!$C:$C,[32]PSP!$BX:$BX)</f>
        <v>0</v>
      </c>
      <c r="BY1391" s="27">
        <f>_xlfn.XLOOKUP($C1391,[32]PSP!$C:$C,[32]PSP!$BY:$BY)</f>
        <v>123.24</v>
      </c>
      <c r="BZ1391" s="28">
        <f t="shared" si="5715"/>
        <v>0</v>
      </c>
      <c r="CA1391" s="88"/>
      <c r="CB1391" s="54">
        <f>_xlfn.XLOOKUP($C1391,[32]PSP!$C:$C,[32]PSP!$CB:$CB)</f>
        <v>0</v>
      </c>
      <c r="CC1391" s="27">
        <f>_xlfn.XLOOKUP($C1391,[32]PSP!$C:$C,[32]PSP!$CC:$CC)</f>
        <v>123.24</v>
      </c>
      <c r="CD1391" s="28">
        <f t="shared" si="5716"/>
        <v>0</v>
      </c>
      <c r="CE1391" s="88"/>
      <c r="CF1391" s="54">
        <f>_xlfn.XLOOKUP($C1391,[32]PSP!$C:$C,[32]PSP!$CF:$CF)</f>
        <v>0</v>
      </c>
      <c r="CG1391" s="27">
        <f>_xlfn.XLOOKUP($C1391,[32]PSP!$C:$C,[32]PSP!$CG:$CG)</f>
        <v>123.24</v>
      </c>
      <c r="CH1391" s="28">
        <f t="shared" si="5717"/>
        <v>0</v>
      </c>
      <c r="CI1391" s="88"/>
      <c r="CJ1391" s="54">
        <f>_xlfn.XLOOKUP($C1391,[32]PSP!$C:$C,[32]PSP!$CJ:$CJ)</f>
        <v>0</v>
      </c>
      <c r="CK1391" s="27">
        <f>_xlfn.XLOOKUP($C1391,[32]PSP!$C:$C,[32]PSP!$CK:$CK)</f>
        <v>123.24</v>
      </c>
      <c r="CL1391" s="28">
        <f t="shared" si="5718"/>
        <v>0</v>
      </c>
      <c r="CM1391" s="88"/>
      <c r="CN1391" s="54">
        <f>_xlfn.XLOOKUP($C1391,[32]PSP!$C:$C,[32]PSP!$CN:$CN)</f>
        <v>0</v>
      </c>
      <c r="CO1391" s="27">
        <f>_xlfn.XLOOKUP($C1391,[32]PSP!$C:$C,[32]PSP!$CO:$CO)</f>
        <v>123.24</v>
      </c>
      <c r="CP1391" s="28">
        <f t="shared" si="5719"/>
        <v>0</v>
      </c>
      <c r="CQ1391" s="88"/>
      <c r="CR1391" s="54">
        <f>_xlfn.XLOOKUP($C1391,[32]PSP!$C:$C,[32]PSP!$CR:$CR)</f>
        <v>0</v>
      </c>
      <c r="CS1391" s="27">
        <f>_xlfn.XLOOKUP($C1391,[32]PSP!$C:$C,[32]PSP!$CS:$CS)</f>
        <v>123.24</v>
      </c>
      <c r="CT1391" s="28">
        <f t="shared" si="5720"/>
        <v>0</v>
      </c>
      <c r="CU1391" s="88"/>
      <c r="CV1391" s="54">
        <f>_xlfn.XLOOKUP($C1391,[32]PSP!$C:$C,[32]PSP!$CV:$CV)</f>
        <v>0</v>
      </c>
      <c r="CW1391" s="27">
        <f>_xlfn.XLOOKUP($C1391,[32]PSP!$C:$C,[32]PSP!$CW:$CW)</f>
        <v>123.24</v>
      </c>
      <c r="CX1391" s="28">
        <f t="shared" si="5721"/>
        <v>0</v>
      </c>
      <c r="CY1391" s="88"/>
      <c r="CZ1391" s="54">
        <f>_xlfn.XLOOKUP($C1391,[32]PSP!$C:$C,[32]PSP!$CZ:$CZ)</f>
        <v>0</v>
      </c>
      <c r="DA1391" s="27">
        <f>_xlfn.XLOOKUP($C1391,[32]PSP!$C:$C,[32]PSP!$DA:$DA)</f>
        <v>123.24</v>
      </c>
      <c r="DB1391" s="28">
        <f t="shared" si="5722"/>
        <v>0</v>
      </c>
      <c r="DC1391" s="88"/>
      <c r="DD1391" s="54">
        <f>_xlfn.XLOOKUP($C1391,[32]PSP!$C:$C,[32]PSP!$DD:$DD)</f>
        <v>0</v>
      </c>
      <c r="DE1391" s="27">
        <f>_xlfn.XLOOKUP($C1391,[32]PSP!$C:$C,[32]PSP!$DE:$DE)</f>
        <v>123.24</v>
      </c>
      <c r="DF1391" s="28">
        <f t="shared" si="5723"/>
        <v>0</v>
      </c>
      <c r="DG1391" s="88"/>
      <c r="DH1391" s="54">
        <f>_xlfn.XLOOKUP($C1391,[32]PSP!$C:$C,[32]PSP!$DH:$DH)</f>
        <v>0</v>
      </c>
      <c r="DI1391" s="27">
        <f>_xlfn.XLOOKUP($C1391,[32]PSP!$C:$C,[32]PSP!$DI:$DI)</f>
        <v>123.24</v>
      </c>
      <c r="DJ1391" s="28">
        <f t="shared" si="5724"/>
        <v>0</v>
      </c>
      <c r="DK1391" s="88"/>
      <c r="DL1391" s="54">
        <f>_xlfn.XLOOKUP($C1391,[32]PSP!$C:$C,[32]PSP!$DL:$DL)</f>
        <v>0</v>
      </c>
      <c r="DM1391" s="27">
        <f>_xlfn.XLOOKUP($C1391,[32]PSP!$C:$C,[32]PSP!$DM:$DM)</f>
        <v>123.24</v>
      </c>
      <c r="DN1391" s="28">
        <f t="shared" si="5725"/>
        <v>0</v>
      </c>
      <c r="DO1391" s="88"/>
      <c r="DP1391" s="54">
        <f>_xlfn.XLOOKUP($C1391,[32]PSP!$C:$C,[32]PSP!$DP:$DP)</f>
        <v>0</v>
      </c>
      <c r="DQ1391" s="27">
        <f>_xlfn.XLOOKUP($C1391,[32]PSP!$C:$C,[32]PSP!$DQ:$DQ)</f>
        <v>123.24</v>
      </c>
      <c r="DR1391" s="28">
        <f t="shared" si="5726"/>
        <v>0</v>
      </c>
      <c r="DS1391" s="88"/>
      <c r="DT1391" s="54">
        <f>_xlfn.XLOOKUP($C1391,[32]PSP!$C:$C,[32]PSP!$DT:$DT)</f>
        <v>0</v>
      </c>
      <c r="DU1391" s="27">
        <f>_xlfn.XLOOKUP($C1391,[32]PSP!$C:$C,[32]PSP!$DU:$DU)</f>
        <v>123.24</v>
      </c>
      <c r="DV1391" s="28">
        <f t="shared" si="5727"/>
        <v>0</v>
      </c>
      <c r="DW1391" s="88"/>
      <c r="DX1391" s="54">
        <f>_xlfn.XLOOKUP($C1391,[32]PSP!$C:$C,[32]PSP!$DX:$DX)</f>
        <v>0</v>
      </c>
      <c r="DY1391" s="27">
        <f>_xlfn.XLOOKUP($C1391,[32]PSP!$C:$C,[32]PSP!$DY:$DY)</f>
        <v>123.24</v>
      </c>
      <c r="DZ1391" s="28">
        <f t="shared" si="5728"/>
        <v>0</v>
      </c>
      <c r="EA1391" s="88"/>
      <c r="EB1391" s="54">
        <f>_xlfn.XLOOKUP($C1391,[32]PSP!$C:$C,[32]PSP!$EB:$EB)</f>
        <v>0</v>
      </c>
      <c r="EC1391" s="27">
        <f>_xlfn.XLOOKUP($C1391,[32]PSP!$C:$C,[32]PSP!$EC:$EC)</f>
        <v>123.24</v>
      </c>
      <c r="ED1391" s="28">
        <f t="shared" si="5729"/>
        <v>0</v>
      </c>
      <c r="EE1391" s="88"/>
      <c r="EF1391" s="54">
        <f>_xlfn.XLOOKUP($C1391,[32]PSP!$C:$C,[32]PSP!$EF:$EF)</f>
        <v>0</v>
      </c>
      <c r="EG1391" s="27">
        <f>_xlfn.XLOOKUP($C1391,[32]PSP!$C:$C,[32]PSP!$EG:$EG)</f>
        <v>123.24</v>
      </c>
      <c r="EH1391" s="28">
        <f t="shared" si="5730"/>
        <v>0</v>
      </c>
      <c r="EI1391" s="88"/>
      <c r="EJ1391" s="54">
        <f>_xlfn.XLOOKUP($C1391,[32]PSP!$C:$C,[32]PSP!$EJ:$EJ)</f>
        <v>0</v>
      </c>
      <c r="EK1391" s="27">
        <f>_xlfn.XLOOKUP($C1391,[32]PSP!$C:$C,[32]PSP!$EK:$EK)</f>
        <v>123.24</v>
      </c>
      <c r="EL1391" s="28">
        <f t="shared" si="5731"/>
        <v>0</v>
      </c>
      <c r="EM1391" s="24"/>
      <c r="ES1391" s="118">
        <f t="shared" si="5595"/>
        <v>1.1767000000000001</v>
      </c>
    </row>
    <row r="1392" spans="3:149" ht="21" x14ac:dyDescent="0.25">
      <c r="C1392" s="24" t="s">
        <v>1499</v>
      </c>
      <c r="D1392" s="43">
        <f>_xlfn.XLOOKUP($C1392,[32]PSP!$C:$C,[32]PSP!D:D)</f>
        <v>4011278</v>
      </c>
      <c r="E1392" s="24" t="str">
        <f>_xlfn.XLOOKUP($C1392,[32]PSP!$C:$C,[32]PSP!E:E)</f>
        <v>SICRO SERVIÇO</v>
      </c>
      <c r="F1392" s="25" t="str">
        <f>_xlfn.XLOOKUP($C1392,[32]PSP!$C:$C,[32]PSP!F:F)</f>
        <v>BASE OU SUB-BASE DE BRITA GRADUADA TRATADA COM CIMENTO COM BRITA COMERCIAL</v>
      </c>
      <c r="G1392" s="26" t="str">
        <f>_xlfn.XLOOKUP($C1392,[32]PSP!$C:$C,[32]PSP!G:G)</f>
        <v>M³</v>
      </c>
      <c r="H1392" s="53">
        <f>_xlfn.XLOOKUP($C1392,[32]PSP!$C:$C,[32]PSP!$H:$H)</f>
        <v>0</v>
      </c>
      <c r="I1392" s="28">
        <f>_xlfn.XLOOKUP($C1392,[32]PSP!$C:$C,[32]PSP!$I:$I)</f>
        <v>0</v>
      </c>
      <c r="J1392" s="28">
        <f t="shared" si="5698"/>
        <v>0</v>
      </c>
      <c r="K1392" s="88"/>
      <c r="L1392" s="54">
        <f>_xlfn.XLOOKUP($C1392,[32]PSP!$C:$C,[32]PSP!$L:$L)</f>
        <v>0</v>
      </c>
      <c r="M1392" s="27">
        <f>_xlfn.XLOOKUP($C1392,[32]PSP!$C:$C,[32]PSP!$M:$M)</f>
        <v>149.44</v>
      </c>
      <c r="N1392" s="28">
        <f t="shared" si="5699"/>
        <v>0</v>
      </c>
      <c r="O1392" s="88"/>
      <c r="P1392" s="54">
        <f>_xlfn.XLOOKUP($C1392,[32]PSP!$C:$C,[32]PSP!$P:$P)</f>
        <v>0</v>
      </c>
      <c r="Q1392" s="27">
        <f>_xlfn.XLOOKUP($C1392,[32]PSP!$C:$C,[32]PSP!$Q:$Q)</f>
        <v>149.44</v>
      </c>
      <c r="R1392" s="28">
        <f t="shared" si="5700"/>
        <v>0</v>
      </c>
      <c r="S1392" s="88"/>
      <c r="T1392" s="54">
        <f>_xlfn.XLOOKUP($C1392,[32]PSP!$C:$C,[32]PSP!$T:$T)</f>
        <v>0</v>
      </c>
      <c r="U1392" s="27">
        <f>_xlfn.XLOOKUP($C1392,[32]PSP!$C:$C,[32]PSP!$U:$U)</f>
        <v>149.44</v>
      </c>
      <c r="V1392" s="28">
        <f t="shared" si="5701"/>
        <v>0</v>
      </c>
      <c r="W1392" s="88"/>
      <c r="X1392" s="54">
        <f>_xlfn.XLOOKUP($C1392,[32]PSP!$C:$C,[32]PSP!$X:$X)</f>
        <v>0</v>
      </c>
      <c r="Y1392" s="27">
        <f>_xlfn.XLOOKUP($C1392,[32]PSP!$C:$C,[32]PSP!$Y:$Y)</f>
        <v>149.44</v>
      </c>
      <c r="Z1392" s="28">
        <f t="shared" si="5702"/>
        <v>0</v>
      </c>
      <c r="AA1392" s="88"/>
      <c r="AB1392" s="54">
        <f>_xlfn.XLOOKUP($C1392,[32]PSP!$C:$C,[32]PSP!$AB:$AB)</f>
        <v>0</v>
      </c>
      <c r="AC1392" s="27">
        <f>_xlfn.XLOOKUP($C1392,[32]PSP!$C:$C,[32]PSP!$AC:$AC)</f>
        <v>149.44</v>
      </c>
      <c r="AD1392" s="28">
        <f t="shared" si="5703"/>
        <v>0</v>
      </c>
      <c r="AE1392" s="88"/>
      <c r="AF1392" s="54">
        <f>_xlfn.XLOOKUP($C1392,[32]PSP!$C:$C,[32]PSP!$AF:$AF)</f>
        <v>0</v>
      </c>
      <c r="AG1392" s="27">
        <f>_xlfn.XLOOKUP($C1392,[32]PSP!$C:$C,[32]PSP!$AG:$AG)</f>
        <v>149.44</v>
      </c>
      <c r="AH1392" s="28">
        <f t="shared" si="5704"/>
        <v>0</v>
      </c>
      <c r="AI1392" s="88"/>
      <c r="AJ1392" s="54">
        <f>_xlfn.XLOOKUP($C1392,[32]PSP!$C:$C,[32]PSP!$AJ:$AJ)</f>
        <v>0</v>
      </c>
      <c r="AK1392" s="27">
        <f>_xlfn.XLOOKUP($C1392,[32]PSP!$C:$C,[32]PSP!$AK:$AK)</f>
        <v>149.44</v>
      </c>
      <c r="AL1392" s="28">
        <f t="shared" si="5705"/>
        <v>0</v>
      </c>
      <c r="AM1392" s="88"/>
      <c r="AN1392" s="54">
        <f>_xlfn.XLOOKUP($C1392,[32]PSP!$C:$C,[32]PSP!$AN:$AN)</f>
        <v>0</v>
      </c>
      <c r="AO1392" s="27">
        <f>_xlfn.XLOOKUP($C1392,[32]PSP!$C:$C,[32]PSP!$AO:$AO)</f>
        <v>149.44</v>
      </c>
      <c r="AP1392" s="28">
        <f t="shared" si="5706"/>
        <v>0</v>
      </c>
      <c r="AQ1392" s="88"/>
      <c r="AR1392" s="54">
        <f>_xlfn.XLOOKUP($C1392,[32]PSP!$C:$C,[32]PSP!$AR:$AR)</f>
        <v>0</v>
      </c>
      <c r="AS1392" s="27">
        <f>_xlfn.XLOOKUP($C1392,[32]PSP!$C:$C,[32]PSP!$AS:$AS)</f>
        <v>149.44</v>
      </c>
      <c r="AT1392" s="28">
        <f t="shared" si="5707"/>
        <v>0</v>
      </c>
      <c r="AU1392" s="88"/>
      <c r="AV1392" s="54">
        <f>_xlfn.XLOOKUP($C1392,[32]PSP!$C:$C,[32]PSP!$AV:$AV)</f>
        <v>0</v>
      </c>
      <c r="AW1392" s="27">
        <f>_xlfn.XLOOKUP($C1392,[32]PSP!$C:$C,[32]PSP!$AW:$AW)</f>
        <v>149.44</v>
      </c>
      <c r="AX1392" s="28">
        <f t="shared" si="5708"/>
        <v>0</v>
      </c>
      <c r="AY1392" s="88"/>
      <c r="AZ1392" s="54">
        <f>_xlfn.XLOOKUP($C1392,[32]PSP!$C:$C,[32]PSP!$AZ:$AZ)</f>
        <v>0</v>
      </c>
      <c r="BA1392" s="27">
        <f>_xlfn.XLOOKUP($C1392,[32]PSP!$C:$C,[32]PSP!$BA:$BA)</f>
        <v>149.44</v>
      </c>
      <c r="BB1392" s="28">
        <f t="shared" si="5709"/>
        <v>0</v>
      </c>
      <c r="BC1392" s="88"/>
      <c r="BD1392" s="54">
        <f>_xlfn.XLOOKUP($C1392,[32]PSP!$C:$C,[32]PSP!$BD:$BD)</f>
        <v>0</v>
      </c>
      <c r="BE1392" s="27">
        <f>_xlfn.XLOOKUP($C1392,[32]PSP!$C:$C,[32]PSP!$BE:$BE)</f>
        <v>149.44</v>
      </c>
      <c r="BF1392" s="28">
        <f t="shared" si="5710"/>
        <v>0</v>
      </c>
      <c r="BG1392" s="88"/>
      <c r="BH1392" s="54">
        <f>_xlfn.XLOOKUP($C1392,[32]PSP!$C:$C,[32]PSP!$BH:$BH)</f>
        <v>0</v>
      </c>
      <c r="BI1392" s="27">
        <f>_xlfn.XLOOKUP($C1392,[32]PSP!$C:$C,[32]PSP!$BI:$BI)</f>
        <v>149.44</v>
      </c>
      <c r="BJ1392" s="28">
        <f t="shared" si="5711"/>
        <v>0</v>
      </c>
      <c r="BK1392" s="88"/>
      <c r="BL1392" s="54">
        <f>_xlfn.XLOOKUP($C1392,[32]PSP!$C:$C,[32]PSP!$BL:$BL)</f>
        <v>0</v>
      </c>
      <c r="BM1392" s="27">
        <f>_xlfn.XLOOKUP($C1392,[32]PSP!$C:$C,[32]PSP!$BM:$BM)</f>
        <v>149.44</v>
      </c>
      <c r="BN1392" s="28">
        <f t="shared" si="5712"/>
        <v>0</v>
      </c>
      <c r="BO1392" s="88"/>
      <c r="BP1392" s="54">
        <f>_xlfn.XLOOKUP($C1392,[32]PSP!$C:$C,[32]PSP!$BP:$BP)</f>
        <v>0</v>
      </c>
      <c r="BQ1392" s="27">
        <f>_xlfn.XLOOKUP($C1392,[32]PSP!$C:$C,[32]PSP!$BQ:$BQ)</f>
        <v>149.44</v>
      </c>
      <c r="BR1392" s="28">
        <f t="shared" si="5713"/>
        <v>0</v>
      </c>
      <c r="BS1392" s="88"/>
      <c r="BT1392" s="54">
        <f>_xlfn.XLOOKUP($C1392,[32]PSP!$C:$C,[32]PSP!$BT:$BT)</f>
        <v>0</v>
      </c>
      <c r="BU1392" s="27">
        <f>_xlfn.XLOOKUP($C1392,[32]PSP!$C:$C,[32]PSP!$BU:$BU)</f>
        <v>149.44</v>
      </c>
      <c r="BV1392" s="28">
        <f t="shared" si="5714"/>
        <v>0</v>
      </c>
      <c r="BW1392" s="88"/>
      <c r="BX1392" s="54">
        <f>_xlfn.XLOOKUP($C1392,[32]PSP!$C:$C,[32]PSP!$BX:$BX)</f>
        <v>0</v>
      </c>
      <c r="BY1392" s="27">
        <f>_xlfn.XLOOKUP($C1392,[32]PSP!$C:$C,[32]PSP!$BY:$BY)</f>
        <v>149.44</v>
      </c>
      <c r="BZ1392" s="28">
        <f t="shared" si="5715"/>
        <v>0</v>
      </c>
      <c r="CA1392" s="88"/>
      <c r="CB1392" s="54">
        <f>_xlfn.XLOOKUP($C1392,[32]PSP!$C:$C,[32]PSP!$CB:$CB)</f>
        <v>0</v>
      </c>
      <c r="CC1392" s="27">
        <f>_xlfn.XLOOKUP($C1392,[32]PSP!$C:$C,[32]PSP!$CC:$CC)</f>
        <v>149.44</v>
      </c>
      <c r="CD1392" s="28">
        <f t="shared" si="5716"/>
        <v>0</v>
      </c>
      <c r="CE1392" s="88"/>
      <c r="CF1392" s="54">
        <f>_xlfn.XLOOKUP($C1392,[32]PSP!$C:$C,[32]PSP!$CF:$CF)</f>
        <v>0</v>
      </c>
      <c r="CG1392" s="27">
        <f>_xlfn.XLOOKUP($C1392,[32]PSP!$C:$C,[32]PSP!$CG:$CG)</f>
        <v>149.44</v>
      </c>
      <c r="CH1392" s="28">
        <f t="shared" si="5717"/>
        <v>0</v>
      </c>
      <c r="CI1392" s="88"/>
      <c r="CJ1392" s="54">
        <f>_xlfn.XLOOKUP($C1392,[32]PSP!$C:$C,[32]PSP!$CJ:$CJ)</f>
        <v>0</v>
      </c>
      <c r="CK1392" s="27">
        <f>_xlfn.XLOOKUP($C1392,[32]PSP!$C:$C,[32]PSP!$CK:$CK)</f>
        <v>149.44</v>
      </c>
      <c r="CL1392" s="28">
        <f t="shared" si="5718"/>
        <v>0</v>
      </c>
      <c r="CM1392" s="88"/>
      <c r="CN1392" s="54">
        <f>_xlfn.XLOOKUP($C1392,[32]PSP!$C:$C,[32]PSP!$CN:$CN)</f>
        <v>0</v>
      </c>
      <c r="CO1392" s="27">
        <f>_xlfn.XLOOKUP($C1392,[32]PSP!$C:$C,[32]PSP!$CO:$CO)</f>
        <v>149.44</v>
      </c>
      <c r="CP1392" s="28">
        <f t="shared" si="5719"/>
        <v>0</v>
      </c>
      <c r="CQ1392" s="88"/>
      <c r="CR1392" s="54">
        <f>_xlfn.XLOOKUP($C1392,[32]PSP!$C:$C,[32]PSP!$CR:$CR)</f>
        <v>0</v>
      </c>
      <c r="CS1392" s="27">
        <f>_xlfn.XLOOKUP($C1392,[32]PSP!$C:$C,[32]PSP!$CS:$CS)</f>
        <v>149.44</v>
      </c>
      <c r="CT1392" s="28">
        <f t="shared" si="5720"/>
        <v>0</v>
      </c>
      <c r="CU1392" s="88"/>
      <c r="CV1392" s="54">
        <f>_xlfn.XLOOKUP($C1392,[32]PSP!$C:$C,[32]PSP!$CV:$CV)</f>
        <v>0</v>
      </c>
      <c r="CW1392" s="27">
        <f>_xlfn.XLOOKUP($C1392,[32]PSP!$C:$C,[32]PSP!$CW:$CW)</f>
        <v>149.44</v>
      </c>
      <c r="CX1392" s="28">
        <f t="shared" si="5721"/>
        <v>0</v>
      </c>
      <c r="CY1392" s="88"/>
      <c r="CZ1392" s="54">
        <f>_xlfn.XLOOKUP($C1392,[32]PSP!$C:$C,[32]PSP!$CZ:$CZ)</f>
        <v>0</v>
      </c>
      <c r="DA1392" s="27">
        <f>_xlfn.XLOOKUP($C1392,[32]PSP!$C:$C,[32]PSP!$DA:$DA)</f>
        <v>149.44</v>
      </c>
      <c r="DB1392" s="28">
        <f t="shared" si="5722"/>
        <v>0</v>
      </c>
      <c r="DC1392" s="88"/>
      <c r="DD1392" s="54">
        <f>_xlfn.XLOOKUP($C1392,[32]PSP!$C:$C,[32]PSP!$DD:$DD)</f>
        <v>0</v>
      </c>
      <c r="DE1392" s="27">
        <f>_xlfn.XLOOKUP($C1392,[32]PSP!$C:$C,[32]PSP!$DE:$DE)</f>
        <v>149.44</v>
      </c>
      <c r="DF1392" s="28">
        <f t="shared" si="5723"/>
        <v>0</v>
      </c>
      <c r="DG1392" s="88"/>
      <c r="DH1392" s="54">
        <f>_xlfn.XLOOKUP($C1392,[32]PSP!$C:$C,[32]PSP!$DH:$DH)</f>
        <v>0</v>
      </c>
      <c r="DI1392" s="27">
        <f>_xlfn.XLOOKUP($C1392,[32]PSP!$C:$C,[32]PSP!$DI:$DI)</f>
        <v>149.44</v>
      </c>
      <c r="DJ1392" s="28">
        <f t="shared" si="5724"/>
        <v>0</v>
      </c>
      <c r="DK1392" s="88"/>
      <c r="DL1392" s="54">
        <f>_xlfn.XLOOKUP($C1392,[32]PSP!$C:$C,[32]PSP!$DL:$DL)</f>
        <v>0</v>
      </c>
      <c r="DM1392" s="27">
        <f>_xlfn.XLOOKUP($C1392,[32]PSP!$C:$C,[32]PSP!$DM:$DM)</f>
        <v>149.44</v>
      </c>
      <c r="DN1392" s="28">
        <f t="shared" si="5725"/>
        <v>0</v>
      </c>
      <c r="DO1392" s="88"/>
      <c r="DP1392" s="54">
        <f>_xlfn.XLOOKUP($C1392,[32]PSP!$C:$C,[32]PSP!$DP:$DP)</f>
        <v>0</v>
      </c>
      <c r="DQ1392" s="27">
        <f>_xlfn.XLOOKUP($C1392,[32]PSP!$C:$C,[32]PSP!$DQ:$DQ)</f>
        <v>149.44</v>
      </c>
      <c r="DR1392" s="28">
        <f t="shared" si="5726"/>
        <v>0</v>
      </c>
      <c r="DS1392" s="88"/>
      <c r="DT1392" s="54">
        <f>_xlfn.XLOOKUP($C1392,[32]PSP!$C:$C,[32]PSP!$DT:$DT)</f>
        <v>0</v>
      </c>
      <c r="DU1392" s="27">
        <f>_xlfn.XLOOKUP($C1392,[32]PSP!$C:$C,[32]PSP!$DU:$DU)</f>
        <v>149.44</v>
      </c>
      <c r="DV1392" s="28">
        <f t="shared" si="5727"/>
        <v>0</v>
      </c>
      <c r="DW1392" s="88"/>
      <c r="DX1392" s="54">
        <f>_xlfn.XLOOKUP($C1392,[32]PSP!$C:$C,[32]PSP!$DX:$DX)</f>
        <v>0</v>
      </c>
      <c r="DY1392" s="27">
        <f>_xlfn.XLOOKUP($C1392,[32]PSP!$C:$C,[32]PSP!$DY:$DY)</f>
        <v>149.44</v>
      </c>
      <c r="DZ1392" s="28">
        <f t="shared" si="5728"/>
        <v>0</v>
      </c>
      <c r="EA1392" s="88"/>
      <c r="EB1392" s="54">
        <f>_xlfn.XLOOKUP($C1392,[32]PSP!$C:$C,[32]PSP!$EB:$EB)</f>
        <v>0</v>
      </c>
      <c r="EC1392" s="27">
        <f>_xlfn.XLOOKUP($C1392,[32]PSP!$C:$C,[32]PSP!$EC:$EC)</f>
        <v>149.44</v>
      </c>
      <c r="ED1392" s="28">
        <f t="shared" si="5729"/>
        <v>0</v>
      </c>
      <c r="EE1392" s="88"/>
      <c r="EF1392" s="54">
        <f>_xlfn.XLOOKUP($C1392,[32]PSP!$C:$C,[32]PSP!$EF:$EF)</f>
        <v>0</v>
      </c>
      <c r="EG1392" s="27">
        <f>_xlfn.XLOOKUP($C1392,[32]PSP!$C:$C,[32]PSP!$EG:$EG)</f>
        <v>149.44</v>
      </c>
      <c r="EH1392" s="28">
        <f t="shared" si="5730"/>
        <v>0</v>
      </c>
      <c r="EI1392" s="88"/>
      <c r="EJ1392" s="54">
        <f>_xlfn.XLOOKUP($C1392,[32]PSP!$C:$C,[32]PSP!$EJ:$EJ)</f>
        <v>0</v>
      </c>
      <c r="EK1392" s="27">
        <f>_xlfn.XLOOKUP($C1392,[32]PSP!$C:$C,[32]PSP!$EK:$EK)</f>
        <v>149.44</v>
      </c>
      <c r="EL1392" s="28">
        <f t="shared" si="5731"/>
        <v>0</v>
      </c>
      <c r="EM1392" s="24"/>
      <c r="ES1392" s="118">
        <f t="shared" si="5595"/>
        <v>1.1767000000000001</v>
      </c>
    </row>
    <row r="1393" spans="3:149" ht="14.25" x14ac:dyDescent="0.25">
      <c r="C1393" s="24" t="s">
        <v>1500</v>
      </c>
      <c r="D1393" s="43">
        <f>_xlfn.XLOOKUP($C1393,[32]PSP!$C:$C,[32]PSP!D:D)</f>
        <v>4011352</v>
      </c>
      <c r="E1393" s="24" t="str">
        <f>_xlfn.XLOOKUP($C1393,[32]PSP!$C:$C,[32]PSP!E:E)</f>
        <v>SICRO SERVIÇO</v>
      </c>
      <c r="F1393" s="25" t="str">
        <f>_xlfn.XLOOKUP($C1393,[32]PSP!$C:$C,[32]PSP!F:F)</f>
        <v>IMPRIMAÇÃO COM EMULSÃO ASFÁLTICA</v>
      </c>
      <c r="G1393" s="26" t="str">
        <f>_xlfn.XLOOKUP($C1393,[32]PSP!$C:$C,[32]PSP!G:G)</f>
        <v>M²</v>
      </c>
      <c r="H1393" s="53">
        <f>_xlfn.XLOOKUP($C1393,[32]PSP!$C:$C,[32]PSP!$H:$H)</f>
        <v>0</v>
      </c>
      <c r="I1393" s="28">
        <f>_xlfn.XLOOKUP($C1393,[32]PSP!$C:$C,[32]PSP!$I:$I)</f>
        <v>0</v>
      </c>
      <c r="J1393" s="28">
        <f t="shared" si="5698"/>
        <v>0</v>
      </c>
      <c r="K1393" s="88"/>
      <c r="L1393" s="54">
        <f>_xlfn.XLOOKUP($C1393,[32]PSP!$C:$C,[32]PSP!$L:$L)</f>
        <v>0</v>
      </c>
      <c r="M1393" s="27">
        <f>_xlfn.XLOOKUP($C1393,[32]PSP!$C:$C,[32]PSP!$M:$M)</f>
        <v>0.22</v>
      </c>
      <c r="N1393" s="28">
        <f t="shared" si="5699"/>
        <v>0</v>
      </c>
      <c r="O1393" s="88"/>
      <c r="P1393" s="54">
        <f>_xlfn.XLOOKUP($C1393,[32]PSP!$C:$C,[32]PSP!$P:$P)</f>
        <v>0</v>
      </c>
      <c r="Q1393" s="27">
        <f>_xlfn.XLOOKUP($C1393,[32]PSP!$C:$C,[32]PSP!$Q:$Q)</f>
        <v>0.22</v>
      </c>
      <c r="R1393" s="28">
        <f t="shared" si="5700"/>
        <v>0</v>
      </c>
      <c r="S1393" s="88"/>
      <c r="T1393" s="54">
        <f>_xlfn.XLOOKUP($C1393,[32]PSP!$C:$C,[32]PSP!$T:$T)</f>
        <v>0</v>
      </c>
      <c r="U1393" s="27">
        <f>_xlfn.XLOOKUP($C1393,[32]PSP!$C:$C,[32]PSP!$U:$U)</f>
        <v>0.22</v>
      </c>
      <c r="V1393" s="28">
        <f t="shared" si="5701"/>
        <v>0</v>
      </c>
      <c r="W1393" s="88"/>
      <c r="X1393" s="54">
        <f>_xlfn.XLOOKUP($C1393,[32]PSP!$C:$C,[32]PSP!$X:$X)</f>
        <v>0</v>
      </c>
      <c r="Y1393" s="27">
        <f>_xlfn.XLOOKUP($C1393,[32]PSP!$C:$C,[32]PSP!$Y:$Y)</f>
        <v>0.22</v>
      </c>
      <c r="Z1393" s="28">
        <f t="shared" si="5702"/>
        <v>0</v>
      </c>
      <c r="AA1393" s="88"/>
      <c r="AB1393" s="54">
        <f>_xlfn.XLOOKUP($C1393,[32]PSP!$C:$C,[32]PSP!$AB:$AB)</f>
        <v>0</v>
      </c>
      <c r="AC1393" s="27">
        <f>_xlfn.XLOOKUP($C1393,[32]PSP!$C:$C,[32]PSP!$AC:$AC)</f>
        <v>0.22</v>
      </c>
      <c r="AD1393" s="28">
        <f t="shared" si="5703"/>
        <v>0</v>
      </c>
      <c r="AE1393" s="88"/>
      <c r="AF1393" s="54">
        <f>_xlfn.XLOOKUP($C1393,[32]PSP!$C:$C,[32]PSP!$AF:$AF)</f>
        <v>0</v>
      </c>
      <c r="AG1393" s="27">
        <f>_xlfn.XLOOKUP($C1393,[32]PSP!$C:$C,[32]PSP!$AG:$AG)</f>
        <v>0.22</v>
      </c>
      <c r="AH1393" s="28">
        <f t="shared" si="5704"/>
        <v>0</v>
      </c>
      <c r="AI1393" s="88"/>
      <c r="AJ1393" s="54">
        <f>_xlfn.XLOOKUP($C1393,[32]PSP!$C:$C,[32]PSP!$AJ:$AJ)</f>
        <v>0</v>
      </c>
      <c r="AK1393" s="27">
        <f>_xlfn.XLOOKUP($C1393,[32]PSP!$C:$C,[32]PSP!$AK:$AK)</f>
        <v>0.22</v>
      </c>
      <c r="AL1393" s="28">
        <f t="shared" si="5705"/>
        <v>0</v>
      </c>
      <c r="AM1393" s="88"/>
      <c r="AN1393" s="54">
        <f>_xlfn.XLOOKUP($C1393,[32]PSP!$C:$C,[32]PSP!$AN:$AN)</f>
        <v>0</v>
      </c>
      <c r="AO1393" s="27">
        <f>_xlfn.XLOOKUP($C1393,[32]PSP!$C:$C,[32]PSP!$AO:$AO)</f>
        <v>0.22</v>
      </c>
      <c r="AP1393" s="28">
        <f t="shared" si="5706"/>
        <v>0</v>
      </c>
      <c r="AQ1393" s="88"/>
      <c r="AR1393" s="54">
        <f>_xlfn.XLOOKUP($C1393,[32]PSP!$C:$C,[32]PSP!$AR:$AR)</f>
        <v>0</v>
      </c>
      <c r="AS1393" s="27">
        <f>_xlfn.XLOOKUP($C1393,[32]PSP!$C:$C,[32]PSP!$AS:$AS)</f>
        <v>0.22</v>
      </c>
      <c r="AT1393" s="28">
        <f t="shared" si="5707"/>
        <v>0</v>
      </c>
      <c r="AU1393" s="88"/>
      <c r="AV1393" s="54">
        <f>_xlfn.XLOOKUP($C1393,[32]PSP!$C:$C,[32]PSP!$AV:$AV)</f>
        <v>0</v>
      </c>
      <c r="AW1393" s="27">
        <f>_xlfn.XLOOKUP($C1393,[32]PSP!$C:$C,[32]PSP!$AW:$AW)</f>
        <v>0.22</v>
      </c>
      <c r="AX1393" s="28">
        <f t="shared" si="5708"/>
        <v>0</v>
      </c>
      <c r="AY1393" s="88"/>
      <c r="AZ1393" s="54">
        <f>_xlfn.XLOOKUP($C1393,[32]PSP!$C:$C,[32]PSP!$AZ:$AZ)</f>
        <v>0</v>
      </c>
      <c r="BA1393" s="27">
        <f>_xlfn.XLOOKUP($C1393,[32]PSP!$C:$C,[32]PSP!$BA:$BA)</f>
        <v>0.22</v>
      </c>
      <c r="BB1393" s="28">
        <f t="shared" si="5709"/>
        <v>0</v>
      </c>
      <c r="BC1393" s="88"/>
      <c r="BD1393" s="54">
        <f>_xlfn.XLOOKUP($C1393,[32]PSP!$C:$C,[32]PSP!$BD:$BD)</f>
        <v>0</v>
      </c>
      <c r="BE1393" s="27">
        <f>_xlfn.XLOOKUP($C1393,[32]PSP!$C:$C,[32]PSP!$BE:$BE)</f>
        <v>0.22</v>
      </c>
      <c r="BF1393" s="28">
        <f t="shared" si="5710"/>
        <v>0</v>
      </c>
      <c r="BG1393" s="88"/>
      <c r="BH1393" s="54">
        <f>_xlfn.XLOOKUP($C1393,[32]PSP!$C:$C,[32]PSP!$BH:$BH)</f>
        <v>0</v>
      </c>
      <c r="BI1393" s="27">
        <f>_xlfn.XLOOKUP($C1393,[32]PSP!$C:$C,[32]PSP!$BI:$BI)</f>
        <v>0.22</v>
      </c>
      <c r="BJ1393" s="28">
        <f t="shared" si="5711"/>
        <v>0</v>
      </c>
      <c r="BK1393" s="88"/>
      <c r="BL1393" s="54">
        <f>_xlfn.XLOOKUP($C1393,[32]PSP!$C:$C,[32]PSP!$BL:$BL)</f>
        <v>0</v>
      </c>
      <c r="BM1393" s="27">
        <f>_xlfn.XLOOKUP($C1393,[32]PSP!$C:$C,[32]PSP!$BM:$BM)</f>
        <v>0.22</v>
      </c>
      <c r="BN1393" s="28">
        <f t="shared" si="5712"/>
        <v>0</v>
      </c>
      <c r="BO1393" s="88"/>
      <c r="BP1393" s="54">
        <f>_xlfn.XLOOKUP($C1393,[32]PSP!$C:$C,[32]PSP!$BP:$BP)</f>
        <v>0</v>
      </c>
      <c r="BQ1393" s="27">
        <f>_xlfn.XLOOKUP($C1393,[32]PSP!$C:$C,[32]PSP!$BQ:$BQ)</f>
        <v>0.22</v>
      </c>
      <c r="BR1393" s="28">
        <f t="shared" si="5713"/>
        <v>0</v>
      </c>
      <c r="BS1393" s="88"/>
      <c r="BT1393" s="54">
        <f>_xlfn.XLOOKUP($C1393,[32]PSP!$C:$C,[32]PSP!$BT:$BT)</f>
        <v>0</v>
      </c>
      <c r="BU1393" s="27">
        <f>_xlfn.XLOOKUP($C1393,[32]PSP!$C:$C,[32]PSP!$BU:$BU)</f>
        <v>0.22</v>
      </c>
      <c r="BV1393" s="28">
        <f t="shared" si="5714"/>
        <v>0</v>
      </c>
      <c r="BW1393" s="88"/>
      <c r="BX1393" s="54">
        <f>_xlfn.XLOOKUP($C1393,[32]PSP!$C:$C,[32]PSP!$BX:$BX)</f>
        <v>0</v>
      </c>
      <c r="BY1393" s="27">
        <f>_xlfn.XLOOKUP($C1393,[32]PSP!$C:$C,[32]PSP!$BY:$BY)</f>
        <v>0.22</v>
      </c>
      <c r="BZ1393" s="28">
        <f t="shared" si="5715"/>
        <v>0</v>
      </c>
      <c r="CA1393" s="88"/>
      <c r="CB1393" s="54">
        <f>_xlfn.XLOOKUP($C1393,[32]PSP!$C:$C,[32]PSP!$CB:$CB)</f>
        <v>0</v>
      </c>
      <c r="CC1393" s="27">
        <f>_xlfn.XLOOKUP($C1393,[32]PSP!$C:$C,[32]PSP!$CC:$CC)</f>
        <v>0.22</v>
      </c>
      <c r="CD1393" s="28">
        <f t="shared" si="5716"/>
        <v>0</v>
      </c>
      <c r="CE1393" s="88"/>
      <c r="CF1393" s="54">
        <f>_xlfn.XLOOKUP($C1393,[32]PSP!$C:$C,[32]PSP!$CF:$CF)</f>
        <v>0</v>
      </c>
      <c r="CG1393" s="27">
        <f>_xlfn.XLOOKUP($C1393,[32]PSP!$C:$C,[32]PSP!$CG:$CG)</f>
        <v>0.22</v>
      </c>
      <c r="CH1393" s="28">
        <f t="shared" si="5717"/>
        <v>0</v>
      </c>
      <c r="CI1393" s="88"/>
      <c r="CJ1393" s="54">
        <f>_xlfn.XLOOKUP($C1393,[32]PSP!$C:$C,[32]PSP!$CJ:$CJ)</f>
        <v>0</v>
      </c>
      <c r="CK1393" s="27">
        <f>_xlfn.XLOOKUP($C1393,[32]PSP!$C:$C,[32]PSP!$CK:$CK)</f>
        <v>0.22</v>
      </c>
      <c r="CL1393" s="28">
        <f t="shared" si="5718"/>
        <v>0</v>
      </c>
      <c r="CM1393" s="88"/>
      <c r="CN1393" s="54">
        <f>_xlfn.XLOOKUP($C1393,[32]PSP!$C:$C,[32]PSP!$CN:$CN)</f>
        <v>0</v>
      </c>
      <c r="CO1393" s="27">
        <f>_xlfn.XLOOKUP($C1393,[32]PSP!$C:$C,[32]PSP!$CO:$CO)</f>
        <v>0.22</v>
      </c>
      <c r="CP1393" s="28">
        <f t="shared" si="5719"/>
        <v>0</v>
      </c>
      <c r="CQ1393" s="88"/>
      <c r="CR1393" s="54">
        <f>_xlfn.XLOOKUP($C1393,[32]PSP!$C:$C,[32]PSP!$CR:$CR)</f>
        <v>0</v>
      </c>
      <c r="CS1393" s="27">
        <f>_xlfn.XLOOKUP($C1393,[32]PSP!$C:$C,[32]PSP!$CS:$CS)</f>
        <v>0.22</v>
      </c>
      <c r="CT1393" s="28">
        <f t="shared" si="5720"/>
        <v>0</v>
      </c>
      <c r="CU1393" s="88"/>
      <c r="CV1393" s="54">
        <f>_xlfn.XLOOKUP($C1393,[32]PSP!$C:$C,[32]PSP!$CV:$CV)</f>
        <v>0</v>
      </c>
      <c r="CW1393" s="27">
        <f>_xlfn.XLOOKUP($C1393,[32]PSP!$C:$C,[32]PSP!$CW:$CW)</f>
        <v>0.22</v>
      </c>
      <c r="CX1393" s="28">
        <f t="shared" si="5721"/>
        <v>0</v>
      </c>
      <c r="CY1393" s="88"/>
      <c r="CZ1393" s="54">
        <f>_xlfn.XLOOKUP($C1393,[32]PSP!$C:$C,[32]PSP!$CZ:$CZ)</f>
        <v>0</v>
      </c>
      <c r="DA1393" s="27">
        <f>_xlfn.XLOOKUP($C1393,[32]PSP!$C:$C,[32]PSP!$DA:$DA)</f>
        <v>0.22</v>
      </c>
      <c r="DB1393" s="28">
        <f t="shared" si="5722"/>
        <v>0</v>
      </c>
      <c r="DC1393" s="88"/>
      <c r="DD1393" s="54">
        <f>_xlfn.XLOOKUP($C1393,[32]PSP!$C:$C,[32]PSP!$DD:$DD)</f>
        <v>0</v>
      </c>
      <c r="DE1393" s="27">
        <f>_xlfn.XLOOKUP($C1393,[32]PSP!$C:$C,[32]PSP!$DE:$DE)</f>
        <v>0.22</v>
      </c>
      <c r="DF1393" s="28">
        <f t="shared" si="5723"/>
        <v>0</v>
      </c>
      <c r="DG1393" s="88"/>
      <c r="DH1393" s="54">
        <f>_xlfn.XLOOKUP($C1393,[32]PSP!$C:$C,[32]PSP!$DH:$DH)</f>
        <v>0</v>
      </c>
      <c r="DI1393" s="27">
        <f>_xlfn.XLOOKUP($C1393,[32]PSP!$C:$C,[32]PSP!$DI:$DI)</f>
        <v>0.22</v>
      </c>
      <c r="DJ1393" s="28">
        <f t="shared" si="5724"/>
        <v>0</v>
      </c>
      <c r="DK1393" s="88"/>
      <c r="DL1393" s="54">
        <f>_xlfn.XLOOKUP($C1393,[32]PSP!$C:$C,[32]PSP!$DL:$DL)</f>
        <v>0</v>
      </c>
      <c r="DM1393" s="27">
        <f>_xlfn.XLOOKUP($C1393,[32]PSP!$C:$C,[32]PSP!$DM:$DM)</f>
        <v>0.22</v>
      </c>
      <c r="DN1393" s="28">
        <f t="shared" si="5725"/>
        <v>0</v>
      </c>
      <c r="DO1393" s="88"/>
      <c r="DP1393" s="54">
        <f>_xlfn.XLOOKUP($C1393,[32]PSP!$C:$C,[32]PSP!$DP:$DP)</f>
        <v>0</v>
      </c>
      <c r="DQ1393" s="27">
        <f>_xlfn.XLOOKUP($C1393,[32]PSP!$C:$C,[32]PSP!$DQ:$DQ)</f>
        <v>0.22</v>
      </c>
      <c r="DR1393" s="28">
        <f t="shared" si="5726"/>
        <v>0</v>
      </c>
      <c r="DS1393" s="88"/>
      <c r="DT1393" s="54">
        <f>_xlfn.XLOOKUP($C1393,[32]PSP!$C:$C,[32]PSP!$DT:$DT)</f>
        <v>0</v>
      </c>
      <c r="DU1393" s="27">
        <f>_xlfn.XLOOKUP($C1393,[32]PSP!$C:$C,[32]PSP!$DU:$DU)</f>
        <v>0.22</v>
      </c>
      <c r="DV1393" s="28">
        <f t="shared" si="5727"/>
        <v>0</v>
      </c>
      <c r="DW1393" s="88"/>
      <c r="DX1393" s="54">
        <f>_xlfn.XLOOKUP($C1393,[32]PSP!$C:$C,[32]PSP!$DX:$DX)</f>
        <v>0</v>
      </c>
      <c r="DY1393" s="27">
        <f>_xlfn.XLOOKUP($C1393,[32]PSP!$C:$C,[32]PSP!$DY:$DY)</f>
        <v>0.22</v>
      </c>
      <c r="DZ1393" s="28">
        <f t="shared" si="5728"/>
        <v>0</v>
      </c>
      <c r="EA1393" s="88"/>
      <c r="EB1393" s="54">
        <f>_xlfn.XLOOKUP($C1393,[32]PSP!$C:$C,[32]PSP!$EB:$EB)</f>
        <v>0</v>
      </c>
      <c r="EC1393" s="27">
        <f>_xlfn.XLOOKUP($C1393,[32]PSP!$C:$C,[32]PSP!$EC:$EC)</f>
        <v>0.22</v>
      </c>
      <c r="ED1393" s="28">
        <f t="shared" si="5729"/>
        <v>0</v>
      </c>
      <c r="EE1393" s="88"/>
      <c r="EF1393" s="54">
        <f>_xlfn.XLOOKUP($C1393,[32]PSP!$C:$C,[32]PSP!$EF:$EF)</f>
        <v>0</v>
      </c>
      <c r="EG1393" s="27">
        <f>_xlfn.XLOOKUP($C1393,[32]PSP!$C:$C,[32]PSP!$EG:$EG)</f>
        <v>0.22</v>
      </c>
      <c r="EH1393" s="28">
        <f t="shared" si="5730"/>
        <v>0</v>
      </c>
      <c r="EI1393" s="88"/>
      <c r="EJ1393" s="54">
        <f>_xlfn.XLOOKUP($C1393,[32]PSP!$C:$C,[32]PSP!$EJ:$EJ)</f>
        <v>0</v>
      </c>
      <c r="EK1393" s="27">
        <f>_xlfn.XLOOKUP($C1393,[32]PSP!$C:$C,[32]PSP!$EK:$EK)</f>
        <v>0.22</v>
      </c>
      <c r="EL1393" s="28">
        <f t="shared" si="5731"/>
        <v>0</v>
      </c>
      <c r="EM1393" s="24"/>
      <c r="ES1393" s="118">
        <f t="shared" si="5595"/>
        <v>1.1767000000000001</v>
      </c>
    </row>
    <row r="1394" spans="3:149" ht="14.25" x14ac:dyDescent="0.25">
      <c r="C1394" s="24" t="s">
        <v>1501</v>
      </c>
      <c r="D1394" s="43">
        <f>_xlfn.XLOOKUP($C1394,[32]PSP!$C:$C,[32]PSP!D:D)</f>
        <v>4011353</v>
      </c>
      <c r="E1394" s="24" t="str">
        <f>_xlfn.XLOOKUP($C1394,[32]PSP!$C:$C,[32]PSP!E:E)</f>
        <v>SICRO SERVIÇO</v>
      </c>
      <c r="F1394" s="25" t="str">
        <f>_xlfn.XLOOKUP($C1394,[32]PSP!$C:$C,[32]PSP!F:F)</f>
        <v>PINTURA DE LIGAÇÃO</v>
      </c>
      <c r="G1394" s="26" t="str">
        <f>_xlfn.XLOOKUP($C1394,[32]PSP!$C:$C,[32]PSP!G:G)</f>
        <v>M²</v>
      </c>
      <c r="H1394" s="53">
        <f>_xlfn.XLOOKUP($C1394,[32]PSP!$C:$C,[32]PSP!$H:$H)</f>
        <v>0</v>
      </c>
      <c r="I1394" s="28">
        <f>_xlfn.XLOOKUP($C1394,[32]PSP!$C:$C,[32]PSP!$I:$I)</f>
        <v>0</v>
      </c>
      <c r="J1394" s="28">
        <f t="shared" si="5698"/>
        <v>0</v>
      </c>
      <c r="K1394" s="88"/>
      <c r="L1394" s="54">
        <f>_xlfn.XLOOKUP($C1394,[32]PSP!$C:$C,[32]PSP!$L:$L)</f>
        <v>0</v>
      </c>
      <c r="M1394" s="27">
        <f>_xlfn.XLOOKUP($C1394,[32]PSP!$C:$C,[32]PSP!$M:$M)</f>
        <v>0.15</v>
      </c>
      <c r="N1394" s="28">
        <f t="shared" si="5699"/>
        <v>0</v>
      </c>
      <c r="O1394" s="88"/>
      <c r="P1394" s="54">
        <f>_xlfn.XLOOKUP($C1394,[32]PSP!$C:$C,[32]PSP!$P:$P)</f>
        <v>0</v>
      </c>
      <c r="Q1394" s="27">
        <f>_xlfn.XLOOKUP($C1394,[32]PSP!$C:$C,[32]PSP!$Q:$Q)</f>
        <v>0.15</v>
      </c>
      <c r="R1394" s="28">
        <f t="shared" si="5700"/>
        <v>0</v>
      </c>
      <c r="S1394" s="88"/>
      <c r="T1394" s="54">
        <f>_xlfn.XLOOKUP($C1394,[32]PSP!$C:$C,[32]PSP!$T:$T)</f>
        <v>0</v>
      </c>
      <c r="U1394" s="27">
        <f>_xlfn.XLOOKUP($C1394,[32]PSP!$C:$C,[32]PSP!$U:$U)</f>
        <v>0.15</v>
      </c>
      <c r="V1394" s="28">
        <f t="shared" si="5701"/>
        <v>0</v>
      </c>
      <c r="W1394" s="88"/>
      <c r="X1394" s="54">
        <f>_xlfn.XLOOKUP($C1394,[32]PSP!$C:$C,[32]PSP!$X:$X)</f>
        <v>0</v>
      </c>
      <c r="Y1394" s="27">
        <f>_xlfn.XLOOKUP($C1394,[32]PSP!$C:$C,[32]PSP!$Y:$Y)</f>
        <v>0.15</v>
      </c>
      <c r="Z1394" s="28">
        <f t="shared" si="5702"/>
        <v>0</v>
      </c>
      <c r="AA1394" s="88"/>
      <c r="AB1394" s="54">
        <f>_xlfn.XLOOKUP($C1394,[32]PSP!$C:$C,[32]PSP!$AB:$AB)</f>
        <v>0</v>
      </c>
      <c r="AC1394" s="27">
        <f>_xlfn.XLOOKUP($C1394,[32]PSP!$C:$C,[32]PSP!$AC:$AC)</f>
        <v>0.15</v>
      </c>
      <c r="AD1394" s="28">
        <f t="shared" si="5703"/>
        <v>0</v>
      </c>
      <c r="AE1394" s="88"/>
      <c r="AF1394" s="54">
        <f>_xlfn.XLOOKUP($C1394,[32]PSP!$C:$C,[32]PSP!$AF:$AF)</f>
        <v>0</v>
      </c>
      <c r="AG1394" s="27">
        <f>_xlfn.XLOOKUP($C1394,[32]PSP!$C:$C,[32]PSP!$AG:$AG)</f>
        <v>0.15</v>
      </c>
      <c r="AH1394" s="28">
        <f t="shared" si="5704"/>
        <v>0</v>
      </c>
      <c r="AI1394" s="88"/>
      <c r="AJ1394" s="54">
        <f>_xlfn.XLOOKUP($C1394,[32]PSP!$C:$C,[32]PSP!$AJ:$AJ)</f>
        <v>0</v>
      </c>
      <c r="AK1394" s="27">
        <f>_xlfn.XLOOKUP($C1394,[32]PSP!$C:$C,[32]PSP!$AK:$AK)</f>
        <v>0.15</v>
      </c>
      <c r="AL1394" s="28">
        <f t="shared" si="5705"/>
        <v>0</v>
      </c>
      <c r="AM1394" s="88"/>
      <c r="AN1394" s="54">
        <f>_xlfn.XLOOKUP($C1394,[32]PSP!$C:$C,[32]PSP!$AN:$AN)</f>
        <v>0</v>
      </c>
      <c r="AO1394" s="27">
        <f>_xlfn.XLOOKUP($C1394,[32]PSP!$C:$C,[32]PSP!$AO:$AO)</f>
        <v>0.15</v>
      </c>
      <c r="AP1394" s="28">
        <f t="shared" si="5706"/>
        <v>0</v>
      </c>
      <c r="AQ1394" s="88"/>
      <c r="AR1394" s="54">
        <f>_xlfn.XLOOKUP($C1394,[32]PSP!$C:$C,[32]PSP!$AR:$AR)</f>
        <v>0</v>
      </c>
      <c r="AS1394" s="27">
        <f>_xlfn.XLOOKUP($C1394,[32]PSP!$C:$C,[32]PSP!$AS:$AS)</f>
        <v>0.15</v>
      </c>
      <c r="AT1394" s="28">
        <f t="shared" si="5707"/>
        <v>0</v>
      </c>
      <c r="AU1394" s="88"/>
      <c r="AV1394" s="54">
        <f>_xlfn.XLOOKUP($C1394,[32]PSP!$C:$C,[32]PSP!$AV:$AV)</f>
        <v>0</v>
      </c>
      <c r="AW1394" s="27">
        <f>_xlfn.XLOOKUP($C1394,[32]PSP!$C:$C,[32]PSP!$AW:$AW)</f>
        <v>0.15</v>
      </c>
      <c r="AX1394" s="28">
        <f t="shared" si="5708"/>
        <v>0</v>
      </c>
      <c r="AY1394" s="88"/>
      <c r="AZ1394" s="54">
        <f>_xlfn.XLOOKUP($C1394,[32]PSP!$C:$C,[32]PSP!$AZ:$AZ)</f>
        <v>0</v>
      </c>
      <c r="BA1394" s="27">
        <f>_xlfn.XLOOKUP($C1394,[32]PSP!$C:$C,[32]PSP!$BA:$BA)</f>
        <v>0.15</v>
      </c>
      <c r="BB1394" s="28">
        <f t="shared" si="5709"/>
        <v>0</v>
      </c>
      <c r="BC1394" s="88"/>
      <c r="BD1394" s="54">
        <f>_xlfn.XLOOKUP($C1394,[32]PSP!$C:$C,[32]PSP!$BD:$BD)</f>
        <v>0</v>
      </c>
      <c r="BE1394" s="27">
        <f>_xlfn.XLOOKUP($C1394,[32]PSP!$C:$C,[32]PSP!$BE:$BE)</f>
        <v>0.15</v>
      </c>
      <c r="BF1394" s="28">
        <f t="shared" si="5710"/>
        <v>0</v>
      </c>
      <c r="BG1394" s="88"/>
      <c r="BH1394" s="54">
        <f>_xlfn.XLOOKUP($C1394,[32]PSP!$C:$C,[32]PSP!$BH:$BH)</f>
        <v>0</v>
      </c>
      <c r="BI1394" s="27">
        <f>_xlfn.XLOOKUP($C1394,[32]PSP!$C:$C,[32]PSP!$BI:$BI)</f>
        <v>0.15</v>
      </c>
      <c r="BJ1394" s="28">
        <f t="shared" si="5711"/>
        <v>0</v>
      </c>
      <c r="BK1394" s="88"/>
      <c r="BL1394" s="54">
        <f>_xlfn.XLOOKUP($C1394,[32]PSP!$C:$C,[32]PSP!$BL:$BL)</f>
        <v>0</v>
      </c>
      <c r="BM1394" s="27">
        <f>_xlfn.XLOOKUP($C1394,[32]PSP!$C:$C,[32]PSP!$BM:$BM)</f>
        <v>0.15</v>
      </c>
      <c r="BN1394" s="28">
        <f t="shared" si="5712"/>
        <v>0</v>
      </c>
      <c r="BO1394" s="88"/>
      <c r="BP1394" s="54">
        <f>_xlfn.XLOOKUP($C1394,[32]PSP!$C:$C,[32]PSP!$BP:$BP)</f>
        <v>0</v>
      </c>
      <c r="BQ1394" s="27">
        <f>_xlfn.XLOOKUP($C1394,[32]PSP!$C:$C,[32]PSP!$BQ:$BQ)</f>
        <v>0.15</v>
      </c>
      <c r="BR1394" s="28">
        <f t="shared" si="5713"/>
        <v>0</v>
      </c>
      <c r="BS1394" s="88"/>
      <c r="BT1394" s="54">
        <f>_xlfn.XLOOKUP($C1394,[32]PSP!$C:$C,[32]PSP!$BT:$BT)</f>
        <v>0</v>
      </c>
      <c r="BU1394" s="27">
        <f>_xlfn.XLOOKUP($C1394,[32]PSP!$C:$C,[32]PSP!$BU:$BU)</f>
        <v>0.15</v>
      </c>
      <c r="BV1394" s="28">
        <f t="shared" si="5714"/>
        <v>0</v>
      </c>
      <c r="BW1394" s="88"/>
      <c r="BX1394" s="54">
        <f>_xlfn.XLOOKUP($C1394,[32]PSP!$C:$C,[32]PSP!$BX:$BX)</f>
        <v>0</v>
      </c>
      <c r="BY1394" s="27">
        <f>_xlfn.XLOOKUP($C1394,[32]PSP!$C:$C,[32]PSP!$BY:$BY)</f>
        <v>0.15</v>
      </c>
      <c r="BZ1394" s="28">
        <f t="shared" si="5715"/>
        <v>0</v>
      </c>
      <c r="CA1394" s="88"/>
      <c r="CB1394" s="54">
        <f>_xlfn.XLOOKUP($C1394,[32]PSP!$C:$C,[32]PSP!$CB:$CB)</f>
        <v>0</v>
      </c>
      <c r="CC1394" s="27">
        <f>_xlfn.XLOOKUP($C1394,[32]PSP!$C:$C,[32]PSP!$CC:$CC)</f>
        <v>0.15</v>
      </c>
      <c r="CD1394" s="28">
        <f t="shared" si="5716"/>
        <v>0</v>
      </c>
      <c r="CE1394" s="88"/>
      <c r="CF1394" s="54">
        <f>_xlfn.XLOOKUP($C1394,[32]PSP!$C:$C,[32]PSP!$CF:$CF)</f>
        <v>0</v>
      </c>
      <c r="CG1394" s="27">
        <f>_xlfn.XLOOKUP($C1394,[32]PSP!$C:$C,[32]PSP!$CG:$CG)</f>
        <v>0.15</v>
      </c>
      <c r="CH1394" s="28">
        <f t="shared" si="5717"/>
        <v>0</v>
      </c>
      <c r="CI1394" s="88"/>
      <c r="CJ1394" s="54">
        <f>_xlfn.XLOOKUP($C1394,[32]PSP!$C:$C,[32]PSP!$CJ:$CJ)</f>
        <v>0</v>
      </c>
      <c r="CK1394" s="27">
        <f>_xlfn.XLOOKUP($C1394,[32]PSP!$C:$C,[32]PSP!$CK:$CK)</f>
        <v>0.15</v>
      </c>
      <c r="CL1394" s="28">
        <f t="shared" si="5718"/>
        <v>0</v>
      </c>
      <c r="CM1394" s="88"/>
      <c r="CN1394" s="54">
        <f>_xlfn.XLOOKUP($C1394,[32]PSP!$C:$C,[32]PSP!$CN:$CN)</f>
        <v>0</v>
      </c>
      <c r="CO1394" s="27">
        <f>_xlfn.XLOOKUP($C1394,[32]PSP!$C:$C,[32]PSP!$CO:$CO)</f>
        <v>0.15</v>
      </c>
      <c r="CP1394" s="28">
        <f t="shared" si="5719"/>
        <v>0</v>
      </c>
      <c r="CQ1394" s="88"/>
      <c r="CR1394" s="54">
        <f>_xlfn.XLOOKUP($C1394,[32]PSP!$C:$C,[32]PSP!$CR:$CR)</f>
        <v>0</v>
      </c>
      <c r="CS1394" s="27">
        <f>_xlfn.XLOOKUP($C1394,[32]PSP!$C:$C,[32]PSP!$CS:$CS)</f>
        <v>0.15</v>
      </c>
      <c r="CT1394" s="28">
        <f t="shared" si="5720"/>
        <v>0</v>
      </c>
      <c r="CU1394" s="88"/>
      <c r="CV1394" s="54">
        <f>_xlfn.XLOOKUP($C1394,[32]PSP!$C:$C,[32]PSP!$CV:$CV)</f>
        <v>0</v>
      </c>
      <c r="CW1394" s="27">
        <f>_xlfn.XLOOKUP($C1394,[32]PSP!$C:$C,[32]PSP!$CW:$CW)</f>
        <v>0.15</v>
      </c>
      <c r="CX1394" s="28">
        <f t="shared" si="5721"/>
        <v>0</v>
      </c>
      <c r="CY1394" s="88"/>
      <c r="CZ1394" s="54">
        <f>_xlfn.XLOOKUP($C1394,[32]PSP!$C:$C,[32]PSP!$CZ:$CZ)</f>
        <v>0</v>
      </c>
      <c r="DA1394" s="27">
        <f>_xlfn.XLOOKUP($C1394,[32]PSP!$C:$C,[32]PSP!$DA:$DA)</f>
        <v>0.15</v>
      </c>
      <c r="DB1394" s="28">
        <f t="shared" si="5722"/>
        <v>0</v>
      </c>
      <c r="DC1394" s="88"/>
      <c r="DD1394" s="54">
        <f>_xlfn.XLOOKUP($C1394,[32]PSP!$C:$C,[32]PSP!$DD:$DD)</f>
        <v>0</v>
      </c>
      <c r="DE1394" s="27">
        <f>_xlfn.XLOOKUP($C1394,[32]PSP!$C:$C,[32]PSP!$DE:$DE)</f>
        <v>0.15</v>
      </c>
      <c r="DF1394" s="28">
        <f t="shared" si="5723"/>
        <v>0</v>
      </c>
      <c r="DG1394" s="88"/>
      <c r="DH1394" s="54">
        <f>_xlfn.XLOOKUP($C1394,[32]PSP!$C:$C,[32]PSP!$DH:$DH)</f>
        <v>0</v>
      </c>
      <c r="DI1394" s="27">
        <f>_xlfn.XLOOKUP($C1394,[32]PSP!$C:$C,[32]PSP!$DI:$DI)</f>
        <v>0.15</v>
      </c>
      <c r="DJ1394" s="28">
        <f t="shared" si="5724"/>
        <v>0</v>
      </c>
      <c r="DK1394" s="88"/>
      <c r="DL1394" s="54">
        <f>_xlfn.XLOOKUP($C1394,[32]PSP!$C:$C,[32]PSP!$DL:$DL)</f>
        <v>0</v>
      </c>
      <c r="DM1394" s="27">
        <f>_xlfn.XLOOKUP($C1394,[32]PSP!$C:$C,[32]PSP!$DM:$DM)</f>
        <v>0.15</v>
      </c>
      <c r="DN1394" s="28">
        <f t="shared" si="5725"/>
        <v>0</v>
      </c>
      <c r="DO1394" s="88"/>
      <c r="DP1394" s="54">
        <f>_xlfn.XLOOKUP($C1394,[32]PSP!$C:$C,[32]PSP!$DP:$DP)</f>
        <v>0</v>
      </c>
      <c r="DQ1394" s="27">
        <f>_xlfn.XLOOKUP($C1394,[32]PSP!$C:$C,[32]PSP!$DQ:$DQ)</f>
        <v>0.15</v>
      </c>
      <c r="DR1394" s="28">
        <f t="shared" si="5726"/>
        <v>0</v>
      </c>
      <c r="DS1394" s="88"/>
      <c r="DT1394" s="54">
        <f>_xlfn.XLOOKUP($C1394,[32]PSP!$C:$C,[32]PSP!$DT:$DT)</f>
        <v>0</v>
      </c>
      <c r="DU1394" s="27">
        <f>_xlfn.XLOOKUP($C1394,[32]PSP!$C:$C,[32]PSP!$DU:$DU)</f>
        <v>0.15</v>
      </c>
      <c r="DV1394" s="28">
        <f t="shared" si="5727"/>
        <v>0</v>
      </c>
      <c r="DW1394" s="88"/>
      <c r="DX1394" s="54">
        <f>_xlfn.XLOOKUP($C1394,[32]PSP!$C:$C,[32]PSP!$DX:$DX)</f>
        <v>0</v>
      </c>
      <c r="DY1394" s="27">
        <f>_xlfn.XLOOKUP($C1394,[32]PSP!$C:$C,[32]PSP!$DY:$DY)</f>
        <v>0.15</v>
      </c>
      <c r="DZ1394" s="28">
        <f t="shared" si="5728"/>
        <v>0</v>
      </c>
      <c r="EA1394" s="88"/>
      <c r="EB1394" s="54">
        <f>_xlfn.XLOOKUP($C1394,[32]PSP!$C:$C,[32]PSP!$EB:$EB)</f>
        <v>0</v>
      </c>
      <c r="EC1394" s="27">
        <f>_xlfn.XLOOKUP($C1394,[32]PSP!$C:$C,[32]PSP!$EC:$EC)</f>
        <v>0.15</v>
      </c>
      <c r="ED1394" s="28">
        <f t="shared" si="5729"/>
        <v>0</v>
      </c>
      <c r="EE1394" s="88"/>
      <c r="EF1394" s="54">
        <f>_xlfn.XLOOKUP($C1394,[32]PSP!$C:$C,[32]PSP!$EF:$EF)</f>
        <v>0</v>
      </c>
      <c r="EG1394" s="27">
        <f>_xlfn.XLOOKUP($C1394,[32]PSP!$C:$C,[32]PSP!$EG:$EG)</f>
        <v>0.15</v>
      </c>
      <c r="EH1394" s="28">
        <f t="shared" si="5730"/>
        <v>0</v>
      </c>
      <c r="EI1394" s="88"/>
      <c r="EJ1394" s="54">
        <f>_xlfn.XLOOKUP($C1394,[32]PSP!$C:$C,[32]PSP!$EJ:$EJ)</f>
        <v>0</v>
      </c>
      <c r="EK1394" s="27">
        <f>_xlfn.XLOOKUP($C1394,[32]PSP!$C:$C,[32]PSP!$EK:$EK)</f>
        <v>0.15</v>
      </c>
      <c r="EL1394" s="28">
        <f t="shared" si="5731"/>
        <v>0</v>
      </c>
      <c r="EM1394" s="24"/>
      <c r="ES1394" s="118">
        <f t="shared" si="5595"/>
        <v>1.1767000000000001</v>
      </c>
    </row>
    <row r="1395" spans="3:149" ht="14.25" x14ac:dyDescent="0.25">
      <c r="C1395" s="24" t="s">
        <v>1502</v>
      </c>
      <c r="D1395" s="43">
        <f>_xlfn.XLOOKUP($C1395,[32]PSP!$C:$C,[32]PSP!D:D)</f>
        <v>4011459</v>
      </c>
      <c r="E1395" s="24" t="str">
        <f>_xlfn.XLOOKUP($C1395,[32]PSP!$C:$C,[32]PSP!E:E)</f>
        <v>SICRO SERVIÇO</v>
      </c>
      <c r="F1395" s="25" t="str">
        <f>_xlfn.XLOOKUP($C1395,[32]PSP!$C:$C,[32]PSP!F:F)</f>
        <v>CONCRETO ASFÁLTICO - FAIXA B - AREIA E BRITA COMERCIAIS</v>
      </c>
      <c r="G1395" s="26" t="str">
        <f>_xlfn.XLOOKUP($C1395,[32]PSP!$C:$C,[32]PSP!G:G)</f>
        <v>T</v>
      </c>
      <c r="H1395" s="53">
        <f>_xlfn.XLOOKUP($C1395,[32]PSP!$C:$C,[32]PSP!$H:$H)</f>
        <v>0</v>
      </c>
      <c r="I1395" s="28">
        <f>_xlfn.XLOOKUP($C1395,[32]PSP!$C:$C,[32]PSP!$I:$I)</f>
        <v>0</v>
      </c>
      <c r="J1395" s="28">
        <f t="shared" si="5698"/>
        <v>0</v>
      </c>
      <c r="K1395" s="88"/>
      <c r="L1395" s="54">
        <f>_xlfn.XLOOKUP($C1395,[32]PSP!$C:$C,[32]PSP!$L:$L)</f>
        <v>0</v>
      </c>
      <c r="M1395" s="27">
        <f>_xlfn.XLOOKUP($C1395,[32]PSP!$C:$C,[32]PSP!$M:$M)</f>
        <v>120.8</v>
      </c>
      <c r="N1395" s="28">
        <f t="shared" si="5699"/>
        <v>0</v>
      </c>
      <c r="O1395" s="88"/>
      <c r="P1395" s="54">
        <f>_xlfn.XLOOKUP($C1395,[32]PSP!$C:$C,[32]PSP!$P:$P)</f>
        <v>0</v>
      </c>
      <c r="Q1395" s="27">
        <f>_xlfn.XLOOKUP($C1395,[32]PSP!$C:$C,[32]PSP!$Q:$Q)</f>
        <v>120.8</v>
      </c>
      <c r="R1395" s="28">
        <f t="shared" si="5700"/>
        <v>0</v>
      </c>
      <c r="S1395" s="88"/>
      <c r="T1395" s="54">
        <f>_xlfn.XLOOKUP($C1395,[32]PSP!$C:$C,[32]PSP!$T:$T)</f>
        <v>0</v>
      </c>
      <c r="U1395" s="27">
        <f>_xlfn.XLOOKUP($C1395,[32]PSP!$C:$C,[32]PSP!$U:$U)</f>
        <v>120.8</v>
      </c>
      <c r="V1395" s="28">
        <f t="shared" si="5701"/>
        <v>0</v>
      </c>
      <c r="W1395" s="88"/>
      <c r="X1395" s="54">
        <f>_xlfn.XLOOKUP($C1395,[32]PSP!$C:$C,[32]PSP!$X:$X)</f>
        <v>0</v>
      </c>
      <c r="Y1395" s="27">
        <f>_xlfn.XLOOKUP($C1395,[32]PSP!$C:$C,[32]PSP!$Y:$Y)</f>
        <v>120.8</v>
      </c>
      <c r="Z1395" s="28">
        <f t="shared" si="5702"/>
        <v>0</v>
      </c>
      <c r="AA1395" s="88"/>
      <c r="AB1395" s="54">
        <f>_xlfn.XLOOKUP($C1395,[32]PSP!$C:$C,[32]PSP!$AB:$AB)</f>
        <v>0</v>
      </c>
      <c r="AC1395" s="27">
        <f>_xlfn.XLOOKUP($C1395,[32]PSP!$C:$C,[32]PSP!$AC:$AC)</f>
        <v>120.8</v>
      </c>
      <c r="AD1395" s="28">
        <f t="shared" si="5703"/>
        <v>0</v>
      </c>
      <c r="AE1395" s="88"/>
      <c r="AF1395" s="54">
        <f>_xlfn.XLOOKUP($C1395,[32]PSP!$C:$C,[32]PSP!$AF:$AF)</f>
        <v>0</v>
      </c>
      <c r="AG1395" s="27">
        <f>_xlfn.XLOOKUP($C1395,[32]PSP!$C:$C,[32]PSP!$AG:$AG)</f>
        <v>120.8</v>
      </c>
      <c r="AH1395" s="28">
        <f t="shared" si="5704"/>
        <v>0</v>
      </c>
      <c r="AI1395" s="88"/>
      <c r="AJ1395" s="54">
        <f>_xlfn.XLOOKUP($C1395,[32]PSP!$C:$C,[32]PSP!$AJ:$AJ)</f>
        <v>0</v>
      </c>
      <c r="AK1395" s="27">
        <f>_xlfn.XLOOKUP($C1395,[32]PSP!$C:$C,[32]PSP!$AK:$AK)</f>
        <v>120.8</v>
      </c>
      <c r="AL1395" s="28">
        <f t="shared" si="5705"/>
        <v>0</v>
      </c>
      <c r="AM1395" s="88"/>
      <c r="AN1395" s="54">
        <f>_xlfn.XLOOKUP($C1395,[32]PSP!$C:$C,[32]PSP!$AN:$AN)</f>
        <v>0</v>
      </c>
      <c r="AO1395" s="27">
        <f>_xlfn.XLOOKUP($C1395,[32]PSP!$C:$C,[32]PSP!$AO:$AO)</f>
        <v>120.8</v>
      </c>
      <c r="AP1395" s="28">
        <f t="shared" si="5706"/>
        <v>0</v>
      </c>
      <c r="AQ1395" s="88"/>
      <c r="AR1395" s="54">
        <f>_xlfn.XLOOKUP($C1395,[32]PSP!$C:$C,[32]PSP!$AR:$AR)</f>
        <v>0</v>
      </c>
      <c r="AS1395" s="27">
        <f>_xlfn.XLOOKUP($C1395,[32]PSP!$C:$C,[32]PSP!$AS:$AS)</f>
        <v>120.8</v>
      </c>
      <c r="AT1395" s="28">
        <f t="shared" si="5707"/>
        <v>0</v>
      </c>
      <c r="AU1395" s="88"/>
      <c r="AV1395" s="54">
        <f>_xlfn.XLOOKUP($C1395,[32]PSP!$C:$C,[32]PSP!$AV:$AV)</f>
        <v>0</v>
      </c>
      <c r="AW1395" s="27">
        <f>_xlfn.XLOOKUP($C1395,[32]PSP!$C:$C,[32]PSP!$AW:$AW)</f>
        <v>120.8</v>
      </c>
      <c r="AX1395" s="28">
        <f t="shared" si="5708"/>
        <v>0</v>
      </c>
      <c r="AY1395" s="88"/>
      <c r="AZ1395" s="54">
        <f>_xlfn.XLOOKUP($C1395,[32]PSP!$C:$C,[32]PSP!$AZ:$AZ)</f>
        <v>0</v>
      </c>
      <c r="BA1395" s="27">
        <f>_xlfn.XLOOKUP($C1395,[32]PSP!$C:$C,[32]PSP!$BA:$BA)</f>
        <v>120.8</v>
      </c>
      <c r="BB1395" s="28">
        <f t="shared" si="5709"/>
        <v>0</v>
      </c>
      <c r="BC1395" s="88"/>
      <c r="BD1395" s="54">
        <f>_xlfn.XLOOKUP($C1395,[32]PSP!$C:$C,[32]PSP!$BD:$BD)</f>
        <v>0</v>
      </c>
      <c r="BE1395" s="27">
        <f>_xlfn.XLOOKUP($C1395,[32]PSP!$C:$C,[32]PSP!$BE:$BE)</f>
        <v>120.8</v>
      </c>
      <c r="BF1395" s="28">
        <f t="shared" si="5710"/>
        <v>0</v>
      </c>
      <c r="BG1395" s="88"/>
      <c r="BH1395" s="54">
        <f>_xlfn.XLOOKUP($C1395,[32]PSP!$C:$C,[32]PSP!$BH:$BH)</f>
        <v>0</v>
      </c>
      <c r="BI1395" s="27">
        <f>_xlfn.XLOOKUP($C1395,[32]PSP!$C:$C,[32]PSP!$BI:$BI)</f>
        <v>120.8</v>
      </c>
      <c r="BJ1395" s="28">
        <f t="shared" si="5711"/>
        <v>0</v>
      </c>
      <c r="BK1395" s="88"/>
      <c r="BL1395" s="54">
        <f>_xlfn.XLOOKUP($C1395,[32]PSP!$C:$C,[32]PSP!$BL:$BL)</f>
        <v>0</v>
      </c>
      <c r="BM1395" s="27">
        <f>_xlfn.XLOOKUP($C1395,[32]PSP!$C:$C,[32]PSP!$BM:$BM)</f>
        <v>120.8</v>
      </c>
      <c r="BN1395" s="28">
        <f t="shared" si="5712"/>
        <v>0</v>
      </c>
      <c r="BO1395" s="88"/>
      <c r="BP1395" s="54">
        <f>_xlfn.XLOOKUP($C1395,[32]PSP!$C:$C,[32]PSP!$BP:$BP)</f>
        <v>0</v>
      </c>
      <c r="BQ1395" s="27">
        <f>_xlfn.XLOOKUP($C1395,[32]PSP!$C:$C,[32]PSP!$BQ:$BQ)</f>
        <v>120.8</v>
      </c>
      <c r="BR1395" s="28">
        <f t="shared" si="5713"/>
        <v>0</v>
      </c>
      <c r="BS1395" s="88"/>
      <c r="BT1395" s="54">
        <f>_xlfn.XLOOKUP($C1395,[32]PSP!$C:$C,[32]PSP!$BT:$BT)</f>
        <v>0</v>
      </c>
      <c r="BU1395" s="27">
        <f>_xlfn.XLOOKUP($C1395,[32]PSP!$C:$C,[32]PSP!$BU:$BU)</f>
        <v>120.8</v>
      </c>
      <c r="BV1395" s="28">
        <f t="shared" si="5714"/>
        <v>0</v>
      </c>
      <c r="BW1395" s="88"/>
      <c r="BX1395" s="54">
        <f>_xlfn.XLOOKUP($C1395,[32]PSP!$C:$C,[32]PSP!$BX:$BX)</f>
        <v>0</v>
      </c>
      <c r="BY1395" s="27">
        <f>_xlfn.XLOOKUP($C1395,[32]PSP!$C:$C,[32]PSP!$BY:$BY)</f>
        <v>120.8</v>
      </c>
      <c r="BZ1395" s="28">
        <f t="shared" si="5715"/>
        <v>0</v>
      </c>
      <c r="CA1395" s="88"/>
      <c r="CB1395" s="54">
        <f>_xlfn.XLOOKUP($C1395,[32]PSP!$C:$C,[32]PSP!$CB:$CB)</f>
        <v>0</v>
      </c>
      <c r="CC1395" s="27">
        <f>_xlfn.XLOOKUP($C1395,[32]PSP!$C:$C,[32]PSP!$CC:$CC)</f>
        <v>120.8</v>
      </c>
      <c r="CD1395" s="28">
        <f t="shared" si="5716"/>
        <v>0</v>
      </c>
      <c r="CE1395" s="88"/>
      <c r="CF1395" s="54">
        <f>_xlfn.XLOOKUP($C1395,[32]PSP!$C:$C,[32]PSP!$CF:$CF)</f>
        <v>0</v>
      </c>
      <c r="CG1395" s="27">
        <f>_xlfn.XLOOKUP($C1395,[32]PSP!$C:$C,[32]PSP!$CG:$CG)</f>
        <v>120.8</v>
      </c>
      <c r="CH1395" s="28">
        <f t="shared" si="5717"/>
        <v>0</v>
      </c>
      <c r="CI1395" s="88"/>
      <c r="CJ1395" s="54">
        <f>_xlfn.XLOOKUP($C1395,[32]PSP!$C:$C,[32]PSP!$CJ:$CJ)</f>
        <v>0</v>
      </c>
      <c r="CK1395" s="27">
        <f>_xlfn.XLOOKUP($C1395,[32]PSP!$C:$C,[32]PSP!$CK:$CK)</f>
        <v>120.8</v>
      </c>
      <c r="CL1395" s="28">
        <f t="shared" si="5718"/>
        <v>0</v>
      </c>
      <c r="CM1395" s="88"/>
      <c r="CN1395" s="54">
        <f>_xlfn.XLOOKUP($C1395,[32]PSP!$C:$C,[32]PSP!$CN:$CN)</f>
        <v>0</v>
      </c>
      <c r="CO1395" s="27">
        <f>_xlfn.XLOOKUP($C1395,[32]PSP!$C:$C,[32]PSP!$CO:$CO)</f>
        <v>120.8</v>
      </c>
      <c r="CP1395" s="28">
        <f t="shared" si="5719"/>
        <v>0</v>
      </c>
      <c r="CQ1395" s="88"/>
      <c r="CR1395" s="54">
        <f>_xlfn.XLOOKUP($C1395,[32]PSP!$C:$C,[32]PSP!$CR:$CR)</f>
        <v>0</v>
      </c>
      <c r="CS1395" s="27">
        <f>_xlfn.XLOOKUP($C1395,[32]PSP!$C:$C,[32]PSP!$CS:$CS)</f>
        <v>120.8</v>
      </c>
      <c r="CT1395" s="28">
        <f t="shared" si="5720"/>
        <v>0</v>
      </c>
      <c r="CU1395" s="88"/>
      <c r="CV1395" s="54">
        <f>_xlfn.XLOOKUP($C1395,[32]PSP!$C:$C,[32]PSP!$CV:$CV)</f>
        <v>0</v>
      </c>
      <c r="CW1395" s="27">
        <f>_xlfn.XLOOKUP($C1395,[32]PSP!$C:$C,[32]PSP!$CW:$CW)</f>
        <v>120.8</v>
      </c>
      <c r="CX1395" s="28">
        <f t="shared" si="5721"/>
        <v>0</v>
      </c>
      <c r="CY1395" s="88"/>
      <c r="CZ1395" s="54">
        <f>_xlfn.XLOOKUP($C1395,[32]PSP!$C:$C,[32]PSP!$CZ:$CZ)</f>
        <v>0</v>
      </c>
      <c r="DA1395" s="27">
        <f>_xlfn.XLOOKUP($C1395,[32]PSP!$C:$C,[32]PSP!$DA:$DA)</f>
        <v>120.8</v>
      </c>
      <c r="DB1395" s="28">
        <f t="shared" si="5722"/>
        <v>0</v>
      </c>
      <c r="DC1395" s="88"/>
      <c r="DD1395" s="54">
        <f>_xlfn.XLOOKUP($C1395,[32]PSP!$C:$C,[32]PSP!$DD:$DD)</f>
        <v>0</v>
      </c>
      <c r="DE1395" s="27">
        <f>_xlfn.XLOOKUP($C1395,[32]PSP!$C:$C,[32]PSP!$DE:$DE)</f>
        <v>120.8</v>
      </c>
      <c r="DF1395" s="28">
        <f t="shared" si="5723"/>
        <v>0</v>
      </c>
      <c r="DG1395" s="88"/>
      <c r="DH1395" s="54">
        <f>_xlfn.XLOOKUP($C1395,[32]PSP!$C:$C,[32]PSP!$DH:$DH)</f>
        <v>0</v>
      </c>
      <c r="DI1395" s="27">
        <f>_xlfn.XLOOKUP($C1395,[32]PSP!$C:$C,[32]PSP!$DI:$DI)</f>
        <v>120.8</v>
      </c>
      <c r="DJ1395" s="28">
        <f t="shared" si="5724"/>
        <v>0</v>
      </c>
      <c r="DK1395" s="88"/>
      <c r="DL1395" s="54">
        <f>_xlfn.XLOOKUP($C1395,[32]PSP!$C:$C,[32]PSP!$DL:$DL)</f>
        <v>0</v>
      </c>
      <c r="DM1395" s="27">
        <f>_xlfn.XLOOKUP($C1395,[32]PSP!$C:$C,[32]PSP!$DM:$DM)</f>
        <v>120.8</v>
      </c>
      <c r="DN1395" s="28">
        <f t="shared" si="5725"/>
        <v>0</v>
      </c>
      <c r="DO1395" s="88"/>
      <c r="DP1395" s="54">
        <f>_xlfn.XLOOKUP($C1395,[32]PSP!$C:$C,[32]PSP!$DP:$DP)</f>
        <v>0</v>
      </c>
      <c r="DQ1395" s="27">
        <f>_xlfn.XLOOKUP($C1395,[32]PSP!$C:$C,[32]PSP!$DQ:$DQ)</f>
        <v>120.8</v>
      </c>
      <c r="DR1395" s="28">
        <f t="shared" si="5726"/>
        <v>0</v>
      </c>
      <c r="DS1395" s="88"/>
      <c r="DT1395" s="54">
        <f>_xlfn.XLOOKUP($C1395,[32]PSP!$C:$C,[32]PSP!$DT:$DT)</f>
        <v>0</v>
      </c>
      <c r="DU1395" s="27">
        <f>_xlfn.XLOOKUP($C1395,[32]PSP!$C:$C,[32]PSP!$DU:$DU)</f>
        <v>120.8</v>
      </c>
      <c r="DV1395" s="28">
        <f t="shared" si="5727"/>
        <v>0</v>
      </c>
      <c r="DW1395" s="88"/>
      <c r="DX1395" s="54">
        <f>_xlfn.XLOOKUP($C1395,[32]PSP!$C:$C,[32]PSP!$DX:$DX)</f>
        <v>0</v>
      </c>
      <c r="DY1395" s="27">
        <f>_xlfn.XLOOKUP($C1395,[32]PSP!$C:$C,[32]PSP!$DY:$DY)</f>
        <v>120.8</v>
      </c>
      <c r="DZ1395" s="28">
        <f t="shared" si="5728"/>
        <v>0</v>
      </c>
      <c r="EA1395" s="88"/>
      <c r="EB1395" s="54">
        <f>_xlfn.XLOOKUP($C1395,[32]PSP!$C:$C,[32]PSP!$EB:$EB)</f>
        <v>0</v>
      </c>
      <c r="EC1395" s="27">
        <f>_xlfn.XLOOKUP($C1395,[32]PSP!$C:$C,[32]PSP!$EC:$EC)</f>
        <v>120.8</v>
      </c>
      <c r="ED1395" s="28">
        <f t="shared" si="5729"/>
        <v>0</v>
      </c>
      <c r="EE1395" s="88"/>
      <c r="EF1395" s="54">
        <f>_xlfn.XLOOKUP($C1395,[32]PSP!$C:$C,[32]PSP!$EF:$EF)</f>
        <v>0</v>
      </c>
      <c r="EG1395" s="27">
        <f>_xlfn.XLOOKUP($C1395,[32]PSP!$C:$C,[32]PSP!$EG:$EG)</f>
        <v>120.8</v>
      </c>
      <c r="EH1395" s="28">
        <f t="shared" si="5730"/>
        <v>0</v>
      </c>
      <c r="EI1395" s="88"/>
      <c r="EJ1395" s="54">
        <f>_xlfn.XLOOKUP($C1395,[32]PSP!$C:$C,[32]PSP!$EJ:$EJ)</f>
        <v>0</v>
      </c>
      <c r="EK1395" s="27">
        <f>_xlfn.XLOOKUP($C1395,[32]PSP!$C:$C,[32]PSP!$EK:$EK)</f>
        <v>120.8</v>
      </c>
      <c r="EL1395" s="28">
        <f t="shared" si="5731"/>
        <v>0</v>
      </c>
      <c r="EM1395" s="24"/>
      <c r="ES1395" s="118">
        <f t="shared" si="5595"/>
        <v>1.1767000000000001</v>
      </c>
    </row>
    <row r="1396" spans="3:149" ht="14.25" x14ac:dyDescent="0.25">
      <c r="C1396" s="24" t="s">
        <v>1503</v>
      </c>
      <c r="D1396" s="43">
        <f>_xlfn.XLOOKUP($C1396,[32]PSP!$C:$C,[32]PSP!D:D)</f>
        <v>4011463</v>
      </c>
      <c r="E1396" s="24" t="str">
        <f>_xlfn.XLOOKUP($C1396,[32]PSP!$C:$C,[32]PSP!E:E)</f>
        <v>SICRO SERVIÇO</v>
      </c>
      <c r="F1396" s="25" t="str">
        <f>_xlfn.XLOOKUP($C1396,[32]PSP!$C:$C,[32]PSP!F:F)</f>
        <v>CONCRETO ASFÁLTICO - FAIXA C - AREIA E BRITA COMERCIAIS</v>
      </c>
      <c r="G1396" s="26" t="str">
        <f>_xlfn.XLOOKUP($C1396,[32]PSP!$C:$C,[32]PSP!G:G)</f>
        <v>T</v>
      </c>
      <c r="H1396" s="53">
        <f>_xlfn.XLOOKUP($C1396,[32]PSP!$C:$C,[32]PSP!$H:$H)</f>
        <v>0</v>
      </c>
      <c r="I1396" s="28">
        <f>_xlfn.XLOOKUP($C1396,[32]PSP!$C:$C,[32]PSP!$I:$I)</f>
        <v>0</v>
      </c>
      <c r="J1396" s="28">
        <f t="shared" si="5698"/>
        <v>0</v>
      </c>
      <c r="K1396" s="88"/>
      <c r="L1396" s="54">
        <f>_xlfn.XLOOKUP($C1396,[32]PSP!$C:$C,[32]PSP!$L:$L)</f>
        <v>0</v>
      </c>
      <c r="M1396" s="27">
        <f>_xlfn.XLOOKUP($C1396,[32]PSP!$C:$C,[32]PSP!$M:$M)</f>
        <v>122.19</v>
      </c>
      <c r="N1396" s="28">
        <f t="shared" si="5699"/>
        <v>0</v>
      </c>
      <c r="O1396" s="88"/>
      <c r="P1396" s="54">
        <f>_xlfn.XLOOKUP($C1396,[32]PSP!$C:$C,[32]PSP!$P:$P)</f>
        <v>0</v>
      </c>
      <c r="Q1396" s="27">
        <f>_xlfn.XLOOKUP($C1396,[32]PSP!$C:$C,[32]PSP!$Q:$Q)</f>
        <v>122.19</v>
      </c>
      <c r="R1396" s="28">
        <f t="shared" si="5700"/>
        <v>0</v>
      </c>
      <c r="S1396" s="88"/>
      <c r="T1396" s="54">
        <f>_xlfn.XLOOKUP($C1396,[32]PSP!$C:$C,[32]PSP!$T:$T)</f>
        <v>0</v>
      </c>
      <c r="U1396" s="27">
        <f>_xlfn.XLOOKUP($C1396,[32]PSP!$C:$C,[32]PSP!$U:$U)</f>
        <v>122.19</v>
      </c>
      <c r="V1396" s="28">
        <f t="shared" si="5701"/>
        <v>0</v>
      </c>
      <c r="W1396" s="88"/>
      <c r="X1396" s="54">
        <f>_xlfn.XLOOKUP($C1396,[32]PSP!$C:$C,[32]PSP!$X:$X)</f>
        <v>0</v>
      </c>
      <c r="Y1396" s="27">
        <f>_xlfn.XLOOKUP($C1396,[32]PSP!$C:$C,[32]PSP!$Y:$Y)</f>
        <v>122.19</v>
      </c>
      <c r="Z1396" s="28">
        <f t="shared" si="5702"/>
        <v>0</v>
      </c>
      <c r="AA1396" s="88"/>
      <c r="AB1396" s="54">
        <f>_xlfn.XLOOKUP($C1396,[32]PSP!$C:$C,[32]PSP!$AB:$AB)</f>
        <v>0</v>
      </c>
      <c r="AC1396" s="27">
        <f>_xlfn.XLOOKUP($C1396,[32]PSP!$C:$C,[32]PSP!$AC:$AC)</f>
        <v>122.19</v>
      </c>
      <c r="AD1396" s="28">
        <f t="shared" si="5703"/>
        <v>0</v>
      </c>
      <c r="AE1396" s="88"/>
      <c r="AF1396" s="54">
        <f>_xlfn.XLOOKUP($C1396,[32]PSP!$C:$C,[32]PSP!$AF:$AF)</f>
        <v>0</v>
      </c>
      <c r="AG1396" s="27">
        <f>_xlfn.XLOOKUP($C1396,[32]PSP!$C:$C,[32]PSP!$AG:$AG)</f>
        <v>122.19</v>
      </c>
      <c r="AH1396" s="28">
        <f t="shared" si="5704"/>
        <v>0</v>
      </c>
      <c r="AI1396" s="88"/>
      <c r="AJ1396" s="54">
        <f>_xlfn.XLOOKUP($C1396,[32]PSP!$C:$C,[32]PSP!$AJ:$AJ)</f>
        <v>0</v>
      </c>
      <c r="AK1396" s="27">
        <f>_xlfn.XLOOKUP($C1396,[32]PSP!$C:$C,[32]PSP!$AK:$AK)</f>
        <v>122.19</v>
      </c>
      <c r="AL1396" s="28">
        <f t="shared" si="5705"/>
        <v>0</v>
      </c>
      <c r="AM1396" s="88"/>
      <c r="AN1396" s="54">
        <f>_xlfn.XLOOKUP($C1396,[32]PSP!$C:$C,[32]PSP!$AN:$AN)</f>
        <v>0</v>
      </c>
      <c r="AO1396" s="27">
        <f>_xlfn.XLOOKUP($C1396,[32]PSP!$C:$C,[32]PSP!$AO:$AO)</f>
        <v>122.19</v>
      </c>
      <c r="AP1396" s="28">
        <f t="shared" si="5706"/>
        <v>0</v>
      </c>
      <c r="AQ1396" s="88"/>
      <c r="AR1396" s="54">
        <f>_xlfn.XLOOKUP($C1396,[32]PSP!$C:$C,[32]PSP!$AR:$AR)</f>
        <v>0</v>
      </c>
      <c r="AS1396" s="27">
        <f>_xlfn.XLOOKUP($C1396,[32]PSP!$C:$C,[32]PSP!$AS:$AS)</f>
        <v>122.19</v>
      </c>
      <c r="AT1396" s="28">
        <f t="shared" si="5707"/>
        <v>0</v>
      </c>
      <c r="AU1396" s="88"/>
      <c r="AV1396" s="54">
        <f>_xlfn.XLOOKUP($C1396,[32]PSP!$C:$C,[32]PSP!$AV:$AV)</f>
        <v>0</v>
      </c>
      <c r="AW1396" s="27">
        <f>_xlfn.XLOOKUP($C1396,[32]PSP!$C:$C,[32]PSP!$AW:$AW)</f>
        <v>122.19</v>
      </c>
      <c r="AX1396" s="28">
        <f t="shared" si="5708"/>
        <v>0</v>
      </c>
      <c r="AY1396" s="88"/>
      <c r="AZ1396" s="54">
        <f>_xlfn.XLOOKUP($C1396,[32]PSP!$C:$C,[32]PSP!$AZ:$AZ)</f>
        <v>0</v>
      </c>
      <c r="BA1396" s="27">
        <f>_xlfn.XLOOKUP($C1396,[32]PSP!$C:$C,[32]PSP!$BA:$BA)</f>
        <v>122.19</v>
      </c>
      <c r="BB1396" s="28">
        <f t="shared" si="5709"/>
        <v>0</v>
      </c>
      <c r="BC1396" s="88"/>
      <c r="BD1396" s="54">
        <f>_xlfn.XLOOKUP($C1396,[32]PSP!$C:$C,[32]PSP!$BD:$BD)</f>
        <v>0</v>
      </c>
      <c r="BE1396" s="27">
        <f>_xlfn.XLOOKUP($C1396,[32]PSP!$C:$C,[32]PSP!$BE:$BE)</f>
        <v>122.19</v>
      </c>
      <c r="BF1396" s="28">
        <f t="shared" si="5710"/>
        <v>0</v>
      </c>
      <c r="BG1396" s="88"/>
      <c r="BH1396" s="54">
        <f>_xlfn.XLOOKUP($C1396,[32]PSP!$C:$C,[32]PSP!$BH:$BH)</f>
        <v>0</v>
      </c>
      <c r="BI1396" s="27">
        <f>_xlfn.XLOOKUP($C1396,[32]PSP!$C:$C,[32]PSP!$BI:$BI)</f>
        <v>122.19</v>
      </c>
      <c r="BJ1396" s="28">
        <f t="shared" si="5711"/>
        <v>0</v>
      </c>
      <c r="BK1396" s="88"/>
      <c r="BL1396" s="54">
        <f>_xlfn.XLOOKUP($C1396,[32]PSP!$C:$C,[32]PSP!$BL:$BL)</f>
        <v>0</v>
      </c>
      <c r="BM1396" s="27">
        <f>_xlfn.XLOOKUP($C1396,[32]PSP!$C:$C,[32]PSP!$BM:$BM)</f>
        <v>122.19</v>
      </c>
      <c r="BN1396" s="28">
        <f t="shared" si="5712"/>
        <v>0</v>
      </c>
      <c r="BO1396" s="88"/>
      <c r="BP1396" s="54">
        <f>_xlfn.XLOOKUP($C1396,[32]PSP!$C:$C,[32]PSP!$BP:$BP)</f>
        <v>0</v>
      </c>
      <c r="BQ1396" s="27">
        <f>_xlfn.XLOOKUP($C1396,[32]PSP!$C:$C,[32]PSP!$BQ:$BQ)</f>
        <v>122.19</v>
      </c>
      <c r="BR1396" s="28">
        <f t="shared" si="5713"/>
        <v>0</v>
      </c>
      <c r="BS1396" s="88"/>
      <c r="BT1396" s="54">
        <f>_xlfn.XLOOKUP($C1396,[32]PSP!$C:$C,[32]PSP!$BT:$BT)</f>
        <v>0</v>
      </c>
      <c r="BU1396" s="27">
        <f>_xlfn.XLOOKUP($C1396,[32]PSP!$C:$C,[32]PSP!$BU:$BU)</f>
        <v>122.19</v>
      </c>
      <c r="BV1396" s="28">
        <f t="shared" si="5714"/>
        <v>0</v>
      </c>
      <c r="BW1396" s="88"/>
      <c r="BX1396" s="54">
        <f>_xlfn.XLOOKUP($C1396,[32]PSP!$C:$C,[32]PSP!$BX:$BX)</f>
        <v>0</v>
      </c>
      <c r="BY1396" s="27">
        <f>_xlfn.XLOOKUP($C1396,[32]PSP!$C:$C,[32]PSP!$BY:$BY)</f>
        <v>122.19</v>
      </c>
      <c r="BZ1396" s="28">
        <f t="shared" si="5715"/>
        <v>0</v>
      </c>
      <c r="CA1396" s="88"/>
      <c r="CB1396" s="54">
        <f>_xlfn.XLOOKUP($C1396,[32]PSP!$C:$C,[32]PSP!$CB:$CB)</f>
        <v>0</v>
      </c>
      <c r="CC1396" s="27">
        <f>_xlfn.XLOOKUP($C1396,[32]PSP!$C:$C,[32]PSP!$CC:$CC)</f>
        <v>122.19</v>
      </c>
      <c r="CD1396" s="28">
        <f t="shared" si="5716"/>
        <v>0</v>
      </c>
      <c r="CE1396" s="88"/>
      <c r="CF1396" s="54">
        <f>_xlfn.XLOOKUP($C1396,[32]PSP!$C:$C,[32]PSP!$CF:$CF)</f>
        <v>0</v>
      </c>
      <c r="CG1396" s="27">
        <f>_xlfn.XLOOKUP($C1396,[32]PSP!$C:$C,[32]PSP!$CG:$CG)</f>
        <v>122.19</v>
      </c>
      <c r="CH1396" s="28">
        <f t="shared" si="5717"/>
        <v>0</v>
      </c>
      <c r="CI1396" s="88"/>
      <c r="CJ1396" s="54">
        <f>_xlfn.XLOOKUP($C1396,[32]PSP!$C:$C,[32]PSP!$CJ:$CJ)</f>
        <v>0</v>
      </c>
      <c r="CK1396" s="27">
        <f>_xlfn.XLOOKUP($C1396,[32]PSP!$C:$C,[32]PSP!$CK:$CK)</f>
        <v>122.19</v>
      </c>
      <c r="CL1396" s="28">
        <f t="shared" si="5718"/>
        <v>0</v>
      </c>
      <c r="CM1396" s="88"/>
      <c r="CN1396" s="54">
        <f>_xlfn.XLOOKUP($C1396,[32]PSP!$C:$C,[32]PSP!$CN:$CN)</f>
        <v>0</v>
      </c>
      <c r="CO1396" s="27">
        <f>_xlfn.XLOOKUP($C1396,[32]PSP!$C:$C,[32]PSP!$CO:$CO)</f>
        <v>122.19</v>
      </c>
      <c r="CP1396" s="28">
        <f t="shared" si="5719"/>
        <v>0</v>
      </c>
      <c r="CQ1396" s="88"/>
      <c r="CR1396" s="54">
        <f>_xlfn.XLOOKUP($C1396,[32]PSP!$C:$C,[32]PSP!$CR:$CR)</f>
        <v>0</v>
      </c>
      <c r="CS1396" s="27">
        <f>_xlfn.XLOOKUP($C1396,[32]PSP!$C:$C,[32]PSP!$CS:$CS)</f>
        <v>122.19</v>
      </c>
      <c r="CT1396" s="28">
        <f t="shared" si="5720"/>
        <v>0</v>
      </c>
      <c r="CU1396" s="88"/>
      <c r="CV1396" s="54">
        <f>_xlfn.XLOOKUP($C1396,[32]PSP!$C:$C,[32]PSP!$CV:$CV)</f>
        <v>0</v>
      </c>
      <c r="CW1396" s="27">
        <f>_xlfn.XLOOKUP($C1396,[32]PSP!$C:$C,[32]PSP!$CW:$CW)</f>
        <v>122.19</v>
      </c>
      <c r="CX1396" s="28">
        <f t="shared" si="5721"/>
        <v>0</v>
      </c>
      <c r="CY1396" s="88"/>
      <c r="CZ1396" s="54">
        <f>_xlfn.XLOOKUP($C1396,[32]PSP!$C:$C,[32]PSP!$CZ:$CZ)</f>
        <v>0</v>
      </c>
      <c r="DA1396" s="27">
        <f>_xlfn.XLOOKUP($C1396,[32]PSP!$C:$C,[32]PSP!$DA:$DA)</f>
        <v>122.19</v>
      </c>
      <c r="DB1396" s="28">
        <f t="shared" si="5722"/>
        <v>0</v>
      </c>
      <c r="DC1396" s="88"/>
      <c r="DD1396" s="54">
        <f>_xlfn.XLOOKUP($C1396,[32]PSP!$C:$C,[32]PSP!$DD:$DD)</f>
        <v>0</v>
      </c>
      <c r="DE1396" s="27">
        <f>_xlfn.XLOOKUP($C1396,[32]PSP!$C:$C,[32]PSP!$DE:$DE)</f>
        <v>122.19</v>
      </c>
      <c r="DF1396" s="28">
        <f t="shared" si="5723"/>
        <v>0</v>
      </c>
      <c r="DG1396" s="88"/>
      <c r="DH1396" s="54">
        <f>_xlfn.XLOOKUP($C1396,[32]PSP!$C:$C,[32]PSP!$DH:$DH)</f>
        <v>0</v>
      </c>
      <c r="DI1396" s="27">
        <f>_xlfn.XLOOKUP($C1396,[32]PSP!$C:$C,[32]PSP!$DI:$DI)</f>
        <v>122.19</v>
      </c>
      <c r="DJ1396" s="28">
        <f t="shared" si="5724"/>
        <v>0</v>
      </c>
      <c r="DK1396" s="88"/>
      <c r="DL1396" s="54">
        <f>_xlfn.XLOOKUP($C1396,[32]PSP!$C:$C,[32]PSP!$DL:$DL)</f>
        <v>0</v>
      </c>
      <c r="DM1396" s="27">
        <f>_xlfn.XLOOKUP($C1396,[32]PSP!$C:$C,[32]PSP!$DM:$DM)</f>
        <v>122.19</v>
      </c>
      <c r="DN1396" s="28">
        <f t="shared" si="5725"/>
        <v>0</v>
      </c>
      <c r="DO1396" s="88"/>
      <c r="DP1396" s="54">
        <f>_xlfn.XLOOKUP($C1396,[32]PSP!$C:$C,[32]PSP!$DP:$DP)</f>
        <v>0</v>
      </c>
      <c r="DQ1396" s="27">
        <f>_xlfn.XLOOKUP($C1396,[32]PSP!$C:$C,[32]PSP!$DQ:$DQ)</f>
        <v>122.19</v>
      </c>
      <c r="DR1396" s="28">
        <f t="shared" si="5726"/>
        <v>0</v>
      </c>
      <c r="DS1396" s="88"/>
      <c r="DT1396" s="54">
        <f>_xlfn.XLOOKUP($C1396,[32]PSP!$C:$C,[32]PSP!$DT:$DT)</f>
        <v>0</v>
      </c>
      <c r="DU1396" s="27">
        <f>_xlfn.XLOOKUP($C1396,[32]PSP!$C:$C,[32]PSP!$DU:$DU)</f>
        <v>122.19</v>
      </c>
      <c r="DV1396" s="28">
        <f t="shared" si="5727"/>
        <v>0</v>
      </c>
      <c r="DW1396" s="88"/>
      <c r="DX1396" s="54">
        <f>_xlfn.XLOOKUP($C1396,[32]PSP!$C:$C,[32]PSP!$DX:$DX)</f>
        <v>0</v>
      </c>
      <c r="DY1396" s="27">
        <f>_xlfn.XLOOKUP($C1396,[32]PSP!$C:$C,[32]PSP!$DY:$DY)</f>
        <v>122.19</v>
      </c>
      <c r="DZ1396" s="28">
        <f t="shared" si="5728"/>
        <v>0</v>
      </c>
      <c r="EA1396" s="88"/>
      <c r="EB1396" s="54">
        <f>_xlfn.XLOOKUP($C1396,[32]PSP!$C:$C,[32]PSP!$EB:$EB)</f>
        <v>0</v>
      </c>
      <c r="EC1396" s="27">
        <f>_xlfn.XLOOKUP($C1396,[32]PSP!$C:$C,[32]PSP!$EC:$EC)</f>
        <v>122.19</v>
      </c>
      <c r="ED1396" s="28">
        <f t="shared" si="5729"/>
        <v>0</v>
      </c>
      <c r="EE1396" s="88"/>
      <c r="EF1396" s="54">
        <f>_xlfn.XLOOKUP($C1396,[32]PSP!$C:$C,[32]PSP!$EF:$EF)</f>
        <v>0</v>
      </c>
      <c r="EG1396" s="27">
        <f>_xlfn.XLOOKUP($C1396,[32]PSP!$C:$C,[32]PSP!$EG:$EG)</f>
        <v>122.19</v>
      </c>
      <c r="EH1396" s="28">
        <f t="shared" si="5730"/>
        <v>0</v>
      </c>
      <c r="EI1396" s="88"/>
      <c r="EJ1396" s="54">
        <f>_xlfn.XLOOKUP($C1396,[32]PSP!$C:$C,[32]PSP!$EJ:$EJ)</f>
        <v>0</v>
      </c>
      <c r="EK1396" s="27">
        <f>_xlfn.XLOOKUP($C1396,[32]PSP!$C:$C,[32]PSP!$EK:$EK)</f>
        <v>122.19</v>
      </c>
      <c r="EL1396" s="28">
        <f t="shared" si="5731"/>
        <v>0</v>
      </c>
      <c r="EM1396" s="24"/>
      <c r="ES1396" s="118">
        <f t="shared" si="5595"/>
        <v>1.1767000000000001</v>
      </c>
    </row>
    <row r="1397" spans="3:149" ht="14.25" x14ac:dyDescent="0.25">
      <c r="C1397" s="111" t="s">
        <v>1504</v>
      </c>
      <c r="D1397" s="112"/>
      <c r="E1397" s="111"/>
      <c r="F1397" s="113" t="str">
        <f>_xlfn.XLOOKUP($C1397,[32]PSP!$C:$C,[32]PSP!F:F)</f>
        <v>MATERIAIS ASFALTICOS</v>
      </c>
      <c r="G1397" s="114"/>
      <c r="H1397" s="114"/>
      <c r="I1397" s="115"/>
      <c r="J1397" s="115"/>
      <c r="K1397" s="1"/>
      <c r="L1397" s="68"/>
      <c r="M1397" s="69"/>
      <c r="N1397" s="67"/>
      <c r="O1397" s="1"/>
      <c r="P1397" s="68"/>
      <c r="Q1397" s="69"/>
      <c r="R1397" s="67"/>
      <c r="S1397" s="1"/>
      <c r="T1397" s="68"/>
      <c r="U1397" s="69"/>
      <c r="V1397" s="67"/>
      <c r="W1397" s="1"/>
      <c r="X1397" s="68"/>
      <c r="Y1397" s="69"/>
      <c r="Z1397" s="67"/>
      <c r="AA1397" s="1"/>
      <c r="AB1397" s="68"/>
      <c r="AC1397" s="69"/>
      <c r="AD1397" s="67"/>
      <c r="AE1397" s="1"/>
      <c r="AF1397" s="68"/>
      <c r="AG1397" s="69"/>
      <c r="AH1397" s="67"/>
      <c r="AI1397" s="1"/>
      <c r="AJ1397" s="68"/>
      <c r="AK1397" s="69"/>
      <c r="AL1397" s="67"/>
      <c r="AM1397" s="1"/>
      <c r="AN1397" s="68"/>
      <c r="AO1397" s="69"/>
      <c r="AP1397" s="67"/>
      <c r="AQ1397" s="1"/>
      <c r="AR1397" s="68"/>
      <c r="AS1397" s="69"/>
      <c r="AT1397" s="67"/>
      <c r="AU1397" s="1"/>
      <c r="AV1397" s="68"/>
      <c r="AW1397" s="69"/>
      <c r="AX1397" s="67"/>
      <c r="AY1397" s="1"/>
      <c r="AZ1397" s="68"/>
      <c r="BA1397" s="69"/>
      <c r="BB1397" s="67"/>
      <c r="BC1397" s="1"/>
      <c r="BD1397" s="68"/>
      <c r="BE1397" s="69"/>
      <c r="BF1397" s="67"/>
      <c r="BG1397" s="1"/>
      <c r="BH1397" s="68"/>
      <c r="BI1397" s="69"/>
      <c r="BJ1397" s="67"/>
      <c r="BK1397" s="1"/>
      <c r="BL1397" s="68"/>
      <c r="BM1397" s="69"/>
      <c r="BN1397" s="67"/>
      <c r="BO1397" s="1"/>
      <c r="BP1397" s="68"/>
      <c r="BQ1397" s="69"/>
      <c r="BR1397" s="67"/>
      <c r="BS1397" s="1"/>
      <c r="BT1397" s="68"/>
      <c r="BU1397" s="69"/>
      <c r="BV1397" s="67"/>
      <c r="BW1397" s="1"/>
      <c r="BX1397" s="68"/>
      <c r="BY1397" s="69"/>
      <c r="BZ1397" s="67"/>
      <c r="CA1397" s="1"/>
      <c r="CB1397" s="68"/>
      <c r="CC1397" s="69"/>
      <c r="CD1397" s="67"/>
      <c r="CE1397" s="1"/>
      <c r="CF1397" s="68"/>
      <c r="CG1397" s="69"/>
      <c r="CH1397" s="67"/>
      <c r="CI1397" s="1"/>
      <c r="CJ1397" s="68"/>
      <c r="CK1397" s="69"/>
      <c r="CL1397" s="67"/>
      <c r="CM1397" s="1"/>
      <c r="CN1397" s="68"/>
      <c r="CO1397" s="69"/>
      <c r="CP1397" s="67"/>
      <c r="CQ1397" s="1"/>
      <c r="CR1397" s="68"/>
      <c r="CS1397" s="69"/>
      <c r="CT1397" s="67"/>
      <c r="CU1397" s="1"/>
      <c r="CV1397" s="68"/>
      <c r="CW1397" s="69"/>
      <c r="CX1397" s="67"/>
      <c r="CY1397" s="1"/>
      <c r="CZ1397" s="68"/>
      <c r="DA1397" s="69"/>
      <c r="DB1397" s="67"/>
      <c r="DC1397" s="1"/>
      <c r="DD1397" s="68"/>
      <c r="DE1397" s="69"/>
      <c r="DF1397" s="67"/>
      <c r="DG1397" s="1"/>
      <c r="DH1397" s="68"/>
      <c r="DI1397" s="69"/>
      <c r="DJ1397" s="67"/>
      <c r="DK1397" s="1"/>
      <c r="DL1397" s="68"/>
      <c r="DM1397" s="69"/>
      <c r="DN1397" s="67"/>
      <c r="DO1397" s="1"/>
      <c r="DP1397" s="68"/>
      <c r="DQ1397" s="69"/>
      <c r="DR1397" s="67"/>
      <c r="DS1397" s="1"/>
      <c r="DT1397" s="68"/>
      <c r="DU1397" s="69"/>
      <c r="DV1397" s="67"/>
      <c r="DW1397" s="1"/>
      <c r="DX1397" s="68"/>
      <c r="DY1397" s="69"/>
      <c r="DZ1397" s="67"/>
      <c r="EA1397" s="1"/>
      <c r="EB1397" s="68"/>
      <c r="EC1397" s="69"/>
      <c r="ED1397" s="67"/>
      <c r="EE1397" s="1"/>
      <c r="EF1397" s="68"/>
      <c r="EG1397" s="69"/>
      <c r="EH1397" s="67"/>
      <c r="EI1397" s="1"/>
      <c r="EJ1397" s="68"/>
      <c r="EK1397" s="69"/>
      <c r="EL1397" s="67"/>
      <c r="EM1397" s="111"/>
      <c r="ES1397" s="118">
        <f t="shared" si="5595"/>
        <v>1.1767000000000001</v>
      </c>
    </row>
    <row r="1398" spans="3:149" ht="14.25" x14ac:dyDescent="0.25">
      <c r="C1398" s="24" t="s">
        <v>1505</v>
      </c>
      <c r="D1398" s="43" t="str">
        <f>_xlfn.XLOOKUP($C1398,[32]PSP!$C:$C,[32]PSP!D:D)</f>
        <v>COT.IS_44001</v>
      </c>
      <c r="E1398" s="24" t="str">
        <f>_xlfn.XLOOKUP($C1398,[32]PSP!$C:$C,[32]PSP!E:E)</f>
        <v>COTAÇÃO</v>
      </c>
      <c r="F1398" s="25" t="str">
        <f>_xlfn.XLOOKUP($C1398,[32]PSP!$C:$C,[32]PSP!F:F)</f>
        <v>FORNECIMENTO DE CAP 50/70 - ANP/DNIT</v>
      </c>
      <c r="G1398" s="26" t="str">
        <f>_xlfn.XLOOKUP($C1398,[32]PSP!$C:$C,[32]PSP!G:G)</f>
        <v>T</v>
      </c>
      <c r="H1398" s="53">
        <f>_xlfn.XLOOKUP($C1398,[32]PSP!$C:$C,[32]PSP!$H:$H)</f>
        <v>0</v>
      </c>
      <c r="I1398" s="28">
        <f>_xlfn.XLOOKUP($C1398,[32]PSP!$C:$C,[32]PSP!$I:$I)</f>
        <v>0</v>
      </c>
      <c r="J1398" s="28">
        <f t="shared" ref="J1398:J1405" si="5732">IF(LEFT(D1398,6)="COT.IS",I1398,I1398*(1+$J$7))</f>
        <v>0</v>
      </c>
      <c r="K1398" s="88"/>
      <c r="L1398" s="54">
        <f>_xlfn.XLOOKUP($C1398,[32]PSP!$C:$C,[32]PSP!$L:$L)</f>
        <v>0</v>
      </c>
      <c r="M1398" s="27">
        <f>_xlfn.XLOOKUP($C1398,[32]PSP!$C:$C,[32]PSP!$M:$M)</f>
        <v>2750.29</v>
      </c>
      <c r="N1398" s="28">
        <f t="shared" ref="N1398:N1405" si="5733">TRUNC(M1398*L1398,2)</f>
        <v>0</v>
      </c>
      <c r="O1398" s="88"/>
      <c r="P1398" s="54">
        <f>_xlfn.XLOOKUP($C1398,[32]PSP!$C:$C,[32]PSP!$P:$P)</f>
        <v>0</v>
      </c>
      <c r="Q1398" s="27">
        <f>_xlfn.XLOOKUP($C1398,[32]PSP!$C:$C,[32]PSP!$Q:$Q)</f>
        <v>2750.29</v>
      </c>
      <c r="R1398" s="28">
        <f t="shared" ref="R1398:R1405" si="5734">TRUNC(Q1398*P1398,2)</f>
        <v>0</v>
      </c>
      <c r="S1398" s="88"/>
      <c r="T1398" s="54">
        <f>_xlfn.XLOOKUP($C1398,[32]PSP!$C:$C,[32]PSP!$T:$T)</f>
        <v>0</v>
      </c>
      <c r="U1398" s="27">
        <f>_xlfn.XLOOKUP($C1398,[32]PSP!$C:$C,[32]PSP!$U:$U)</f>
        <v>2750.29</v>
      </c>
      <c r="V1398" s="28">
        <f t="shared" ref="V1398:V1405" si="5735">TRUNC(U1398*T1398,2)</f>
        <v>0</v>
      </c>
      <c r="W1398" s="88"/>
      <c r="X1398" s="54">
        <f>_xlfn.XLOOKUP($C1398,[32]PSP!$C:$C,[32]PSP!$X:$X)</f>
        <v>0</v>
      </c>
      <c r="Y1398" s="27">
        <f>_xlfn.XLOOKUP($C1398,[32]PSP!$C:$C,[32]PSP!$Y:$Y)</f>
        <v>2750.29</v>
      </c>
      <c r="Z1398" s="28">
        <f t="shared" ref="Z1398:Z1405" si="5736">TRUNC(Y1398*X1398,2)</f>
        <v>0</v>
      </c>
      <c r="AA1398" s="88"/>
      <c r="AB1398" s="54">
        <f>_xlfn.XLOOKUP($C1398,[32]PSP!$C:$C,[32]PSP!$AB:$AB)</f>
        <v>0</v>
      </c>
      <c r="AC1398" s="27">
        <f>_xlfn.XLOOKUP($C1398,[32]PSP!$C:$C,[32]PSP!$AC:$AC)</f>
        <v>2750.29</v>
      </c>
      <c r="AD1398" s="28">
        <f t="shared" ref="AD1398:AD1405" si="5737">TRUNC(AC1398*AB1398,2)</f>
        <v>0</v>
      </c>
      <c r="AE1398" s="88"/>
      <c r="AF1398" s="54">
        <f>_xlfn.XLOOKUP($C1398,[32]PSP!$C:$C,[32]PSP!$AF:$AF)</f>
        <v>0</v>
      </c>
      <c r="AG1398" s="27">
        <f>_xlfn.XLOOKUP($C1398,[32]PSP!$C:$C,[32]PSP!$AG:$AG)</f>
        <v>2750.29</v>
      </c>
      <c r="AH1398" s="28">
        <f t="shared" ref="AH1398:AH1405" si="5738">TRUNC(AG1398*AF1398,2)</f>
        <v>0</v>
      </c>
      <c r="AI1398" s="88"/>
      <c r="AJ1398" s="54">
        <f>_xlfn.XLOOKUP($C1398,[32]PSP!$C:$C,[32]PSP!$AJ:$AJ)</f>
        <v>0</v>
      </c>
      <c r="AK1398" s="27">
        <f>_xlfn.XLOOKUP($C1398,[32]PSP!$C:$C,[32]PSP!$AK:$AK)</f>
        <v>2750.29</v>
      </c>
      <c r="AL1398" s="28">
        <f t="shared" ref="AL1398:AL1405" si="5739">TRUNC(AK1398*AJ1398,2)</f>
        <v>0</v>
      </c>
      <c r="AM1398" s="88"/>
      <c r="AN1398" s="54">
        <f>_xlfn.XLOOKUP($C1398,[32]PSP!$C:$C,[32]PSP!$AN:$AN)</f>
        <v>0</v>
      </c>
      <c r="AO1398" s="27">
        <f>_xlfn.XLOOKUP($C1398,[32]PSP!$C:$C,[32]PSP!$AO:$AO)</f>
        <v>2750.29</v>
      </c>
      <c r="AP1398" s="28">
        <f t="shared" ref="AP1398:AP1405" si="5740">TRUNC(AO1398*AN1398,2)</f>
        <v>0</v>
      </c>
      <c r="AQ1398" s="88"/>
      <c r="AR1398" s="54">
        <f>_xlfn.XLOOKUP($C1398,[32]PSP!$C:$C,[32]PSP!$AR:$AR)</f>
        <v>0</v>
      </c>
      <c r="AS1398" s="27">
        <f>_xlfn.XLOOKUP($C1398,[32]PSP!$C:$C,[32]PSP!$AS:$AS)</f>
        <v>2750.29</v>
      </c>
      <c r="AT1398" s="28">
        <f t="shared" ref="AT1398:AT1405" si="5741">TRUNC(AS1398*AR1398,2)</f>
        <v>0</v>
      </c>
      <c r="AU1398" s="88"/>
      <c r="AV1398" s="54">
        <f>_xlfn.XLOOKUP($C1398,[32]PSP!$C:$C,[32]PSP!$AV:$AV)</f>
        <v>0</v>
      </c>
      <c r="AW1398" s="27">
        <f>_xlfn.XLOOKUP($C1398,[32]PSP!$C:$C,[32]PSP!$AW:$AW)</f>
        <v>2750.29</v>
      </c>
      <c r="AX1398" s="28">
        <f t="shared" ref="AX1398:AX1405" si="5742">TRUNC(AW1398*AV1398,2)</f>
        <v>0</v>
      </c>
      <c r="AY1398" s="88"/>
      <c r="AZ1398" s="54">
        <f>_xlfn.XLOOKUP($C1398,[32]PSP!$C:$C,[32]PSP!$AZ:$AZ)</f>
        <v>0</v>
      </c>
      <c r="BA1398" s="27">
        <f>_xlfn.XLOOKUP($C1398,[32]PSP!$C:$C,[32]PSP!$BA:$BA)</f>
        <v>2750.29</v>
      </c>
      <c r="BB1398" s="28">
        <f t="shared" ref="BB1398:BB1405" si="5743">TRUNC(BA1398*AZ1398,2)</f>
        <v>0</v>
      </c>
      <c r="BC1398" s="88"/>
      <c r="BD1398" s="54">
        <f>_xlfn.XLOOKUP($C1398,[32]PSP!$C:$C,[32]PSP!$BD:$BD)</f>
        <v>0</v>
      </c>
      <c r="BE1398" s="27">
        <f>_xlfn.XLOOKUP($C1398,[32]PSP!$C:$C,[32]PSP!$BE:$BE)</f>
        <v>2750.29</v>
      </c>
      <c r="BF1398" s="28">
        <f t="shared" ref="BF1398:BF1405" si="5744">TRUNC(BE1398*BD1398,2)</f>
        <v>0</v>
      </c>
      <c r="BG1398" s="88"/>
      <c r="BH1398" s="54">
        <f>_xlfn.XLOOKUP($C1398,[32]PSP!$C:$C,[32]PSP!$BH:$BH)</f>
        <v>0</v>
      </c>
      <c r="BI1398" s="27">
        <f>_xlfn.XLOOKUP($C1398,[32]PSP!$C:$C,[32]PSP!$BI:$BI)</f>
        <v>2750.29</v>
      </c>
      <c r="BJ1398" s="28">
        <f t="shared" ref="BJ1398:BJ1405" si="5745">TRUNC(BI1398*BH1398,2)</f>
        <v>0</v>
      </c>
      <c r="BK1398" s="88"/>
      <c r="BL1398" s="54">
        <f>_xlfn.XLOOKUP($C1398,[32]PSP!$C:$C,[32]PSP!$BL:$BL)</f>
        <v>0</v>
      </c>
      <c r="BM1398" s="27">
        <f>_xlfn.XLOOKUP($C1398,[32]PSP!$C:$C,[32]PSP!$BM:$BM)</f>
        <v>2750.29</v>
      </c>
      <c r="BN1398" s="28">
        <f t="shared" ref="BN1398:BN1405" si="5746">TRUNC(BM1398*BL1398,2)</f>
        <v>0</v>
      </c>
      <c r="BO1398" s="88"/>
      <c r="BP1398" s="54">
        <f>_xlfn.XLOOKUP($C1398,[32]PSP!$C:$C,[32]PSP!$BP:$BP)</f>
        <v>0</v>
      </c>
      <c r="BQ1398" s="27">
        <f>_xlfn.XLOOKUP($C1398,[32]PSP!$C:$C,[32]PSP!$BQ:$BQ)</f>
        <v>2750.29</v>
      </c>
      <c r="BR1398" s="28">
        <f t="shared" ref="BR1398:BR1405" si="5747">TRUNC(BQ1398*BP1398,2)</f>
        <v>0</v>
      </c>
      <c r="BS1398" s="88"/>
      <c r="BT1398" s="54">
        <f>_xlfn.XLOOKUP($C1398,[32]PSP!$C:$C,[32]PSP!$BT:$BT)</f>
        <v>0</v>
      </c>
      <c r="BU1398" s="27">
        <f>_xlfn.XLOOKUP($C1398,[32]PSP!$C:$C,[32]PSP!$BU:$BU)</f>
        <v>2750.29</v>
      </c>
      <c r="BV1398" s="28">
        <f t="shared" ref="BV1398:BV1405" si="5748">TRUNC(BU1398*BT1398,2)</f>
        <v>0</v>
      </c>
      <c r="BW1398" s="88"/>
      <c r="BX1398" s="54">
        <f>_xlfn.XLOOKUP($C1398,[32]PSP!$C:$C,[32]PSP!$BX:$BX)</f>
        <v>0</v>
      </c>
      <c r="BY1398" s="27">
        <f>_xlfn.XLOOKUP($C1398,[32]PSP!$C:$C,[32]PSP!$BY:$BY)</f>
        <v>2750.29</v>
      </c>
      <c r="BZ1398" s="28">
        <f t="shared" ref="BZ1398:BZ1405" si="5749">TRUNC(BY1398*BX1398,2)</f>
        <v>0</v>
      </c>
      <c r="CA1398" s="88"/>
      <c r="CB1398" s="54">
        <f>_xlfn.XLOOKUP($C1398,[32]PSP!$C:$C,[32]PSP!$CB:$CB)</f>
        <v>0</v>
      </c>
      <c r="CC1398" s="27">
        <f>_xlfn.XLOOKUP($C1398,[32]PSP!$C:$C,[32]PSP!$CC:$CC)</f>
        <v>2750.29</v>
      </c>
      <c r="CD1398" s="28">
        <f t="shared" ref="CD1398:CD1405" si="5750">TRUNC(CC1398*CB1398,2)</f>
        <v>0</v>
      </c>
      <c r="CE1398" s="88"/>
      <c r="CF1398" s="54">
        <f>_xlfn.XLOOKUP($C1398,[32]PSP!$C:$C,[32]PSP!$CF:$CF)</f>
        <v>0</v>
      </c>
      <c r="CG1398" s="27">
        <f>_xlfn.XLOOKUP($C1398,[32]PSP!$C:$C,[32]PSP!$CG:$CG)</f>
        <v>2750.29</v>
      </c>
      <c r="CH1398" s="28">
        <f t="shared" ref="CH1398:CH1405" si="5751">TRUNC(CG1398*CF1398,2)</f>
        <v>0</v>
      </c>
      <c r="CI1398" s="88"/>
      <c r="CJ1398" s="54">
        <f>_xlfn.XLOOKUP($C1398,[32]PSP!$C:$C,[32]PSP!$CJ:$CJ)</f>
        <v>0</v>
      </c>
      <c r="CK1398" s="27">
        <f>_xlfn.XLOOKUP($C1398,[32]PSP!$C:$C,[32]PSP!$CK:$CK)</f>
        <v>2750.29</v>
      </c>
      <c r="CL1398" s="28">
        <f t="shared" ref="CL1398:CL1405" si="5752">TRUNC(CK1398*CJ1398,2)</f>
        <v>0</v>
      </c>
      <c r="CM1398" s="88"/>
      <c r="CN1398" s="54">
        <f>_xlfn.XLOOKUP($C1398,[32]PSP!$C:$C,[32]PSP!$CN:$CN)</f>
        <v>0</v>
      </c>
      <c r="CO1398" s="27">
        <f>_xlfn.XLOOKUP($C1398,[32]PSP!$C:$C,[32]PSP!$CO:$CO)</f>
        <v>2750.29</v>
      </c>
      <c r="CP1398" s="28">
        <f t="shared" ref="CP1398:CP1405" si="5753">TRUNC(CO1398*CN1398,2)</f>
        <v>0</v>
      </c>
      <c r="CQ1398" s="88"/>
      <c r="CR1398" s="54">
        <f>_xlfn.XLOOKUP($C1398,[32]PSP!$C:$C,[32]PSP!$CR:$CR)</f>
        <v>0</v>
      </c>
      <c r="CS1398" s="27">
        <f>_xlfn.XLOOKUP($C1398,[32]PSP!$C:$C,[32]PSP!$CS:$CS)</f>
        <v>2750.29</v>
      </c>
      <c r="CT1398" s="28">
        <f t="shared" ref="CT1398:CT1405" si="5754">TRUNC(CS1398*CR1398,2)</f>
        <v>0</v>
      </c>
      <c r="CU1398" s="88"/>
      <c r="CV1398" s="54">
        <f>_xlfn.XLOOKUP($C1398,[32]PSP!$C:$C,[32]PSP!$CV:$CV)</f>
        <v>0</v>
      </c>
      <c r="CW1398" s="27">
        <f>_xlfn.XLOOKUP($C1398,[32]PSP!$C:$C,[32]PSP!$CW:$CW)</f>
        <v>2750.29</v>
      </c>
      <c r="CX1398" s="28">
        <f t="shared" ref="CX1398:CX1405" si="5755">TRUNC(CW1398*CV1398,2)</f>
        <v>0</v>
      </c>
      <c r="CY1398" s="88"/>
      <c r="CZ1398" s="54">
        <f>_xlfn.XLOOKUP($C1398,[32]PSP!$C:$C,[32]PSP!$CZ:$CZ)</f>
        <v>0</v>
      </c>
      <c r="DA1398" s="27">
        <f>_xlfn.XLOOKUP($C1398,[32]PSP!$C:$C,[32]PSP!$DA:$DA)</f>
        <v>2750.29</v>
      </c>
      <c r="DB1398" s="28">
        <f t="shared" ref="DB1398:DB1405" si="5756">TRUNC(DA1398*CZ1398,2)</f>
        <v>0</v>
      </c>
      <c r="DC1398" s="88"/>
      <c r="DD1398" s="54">
        <f>_xlfn.XLOOKUP($C1398,[32]PSP!$C:$C,[32]PSP!$DD:$DD)</f>
        <v>0</v>
      </c>
      <c r="DE1398" s="27">
        <f>_xlfn.XLOOKUP($C1398,[32]PSP!$C:$C,[32]PSP!$DE:$DE)</f>
        <v>2750.29</v>
      </c>
      <c r="DF1398" s="28">
        <f t="shared" ref="DF1398:DF1405" si="5757">TRUNC(DE1398*DD1398,2)</f>
        <v>0</v>
      </c>
      <c r="DG1398" s="88"/>
      <c r="DH1398" s="54">
        <f>_xlfn.XLOOKUP($C1398,[32]PSP!$C:$C,[32]PSP!$DH:$DH)</f>
        <v>0</v>
      </c>
      <c r="DI1398" s="27">
        <f>_xlfn.XLOOKUP($C1398,[32]PSP!$C:$C,[32]PSP!$DI:$DI)</f>
        <v>2750.29</v>
      </c>
      <c r="DJ1398" s="28">
        <f t="shared" ref="DJ1398:DJ1405" si="5758">TRUNC(DI1398*DH1398,2)</f>
        <v>0</v>
      </c>
      <c r="DK1398" s="88"/>
      <c r="DL1398" s="54">
        <f>_xlfn.XLOOKUP($C1398,[32]PSP!$C:$C,[32]PSP!$DL:$DL)</f>
        <v>0</v>
      </c>
      <c r="DM1398" s="27">
        <f>_xlfn.XLOOKUP($C1398,[32]PSP!$C:$C,[32]PSP!$DM:$DM)</f>
        <v>2750.29</v>
      </c>
      <c r="DN1398" s="28">
        <f t="shared" ref="DN1398:DN1405" si="5759">TRUNC(DM1398*DL1398,2)</f>
        <v>0</v>
      </c>
      <c r="DO1398" s="88"/>
      <c r="DP1398" s="54">
        <f>_xlfn.XLOOKUP($C1398,[32]PSP!$C:$C,[32]PSP!$DP:$DP)</f>
        <v>0</v>
      </c>
      <c r="DQ1398" s="27">
        <f>_xlfn.XLOOKUP($C1398,[32]PSP!$C:$C,[32]PSP!$DQ:$DQ)</f>
        <v>2750.29</v>
      </c>
      <c r="DR1398" s="28">
        <f t="shared" ref="DR1398:DR1405" si="5760">TRUNC(DQ1398*DP1398,2)</f>
        <v>0</v>
      </c>
      <c r="DS1398" s="88"/>
      <c r="DT1398" s="54">
        <f>_xlfn.XLOOKUP($C1398,[32]PSP!$C:$C,[32]PSP!$DT:$DT)</f>
        <v>0</v>
      </c>
      <c r="DU1398" s="27">
        <f>_xlfn.XLOOKUP($C1398,[32]PSP!$C:$C,[32]PSP!$DU:$DU)</f>
        <v>2750.29</v>
      </c>
      <c r="DV1398" s="28">
        <f t="shared" ref="DV1398:DV1405" si="5761">TRUNC(DU1398*DT1398,2)</f>
        <v>0</v>
      </c>
      <c r="DW1398" s="88"/>
      <c r="DX1398" s="54">
        <f>_xlfn.XLOOKUP($C1398,[32]PSP!$C:$C,[32]PSP!$DX:$DX)</f>
        <v>0</v>
      </c>
      <c r="DY1398" s="27">
        <f>_xlfn.XLOOKUP($C1398,[32]PSP!$C:$C,[32]PSP!$DY:$DY)</f>
        <v>2750.29</v>
      </c>
      <c r="DZ1398" s="28">
        <f t="shared" ref="DZ1398:DZ1405" si="5762">TRUNC(DY1398*DX1398,2)</f>
        <v>0</v>
      </c>
      <c r="EA1398" s="88"/>
      <c r="EB1398" s="54">
        <f>_xlfn.XLOOKUP($C1398,[32]PSP!$C:$C,[32]PSP!$EB:$EB)</f>
        <v>0</v>
      </c>
      <c r="EC1398" s="27">
        <f>_xlfn.XLOOKUP($C1398,[32]PSP!$C:$C,[32]PSP!$EC:$EC)</f>
        <v>2750.29</v>
      </c>
      <c r="ED1398" s="28">
        <f t="shared" ref="ED1398:ED1405" si="5763">TRUNC(EC1398*EB1398,2)</f>
        <v>0</v>
      </c>
      <c r="EE1398" s="88"/>
      <c r="EF1398" s="54">
        <f>_xlfn.XLOOKUP($C1398,[32]PSP!$C:$C,[32]PSP!$EF:$EF)</f>
        <v>0</v>
      </c>
      <c r="EG1398" s="27">
        <f>_xlfn.XLOOKUP($C1398,[32]PSP!$C:$C,[32]PSP!$EG:$EG)</f>
        <v>2750.29</v>
      </c>
      <c r="EH1398" s="28">
        <f t="shared" ref="EH1398:EH1405" si="5764">TRUNC(EG1398*EF1398,2)</f>
        <v>0</v>
      </c>
      <c r="EI1398" s="88"/>
      <c r="EJ1398" s="54">
        <f>_xlfn.XLOOKUP($C1398,[32]PSP!$C:$C,[32]PSP!$EJ:$EJ)</f>
        <v>0</v>
      </c>
      <c r="EK1398" s="27">
        <f>_xlfn.XLOOKUP($C1398,[32]PSP!$C:$C,[32]PSP!$EK:$EK)</f>
        <v>2750.29</v>
      </c>
      <c r="EL1398" s="28">
        <f t="shared" ref="EL1398:EL1405" si="5765">TRUNC(EK1398*EJ1398,2)</f>
        <v>0</v>
      </c>
      <c r="EM1398" s="24"/>
      <c r="ES1398" s="118">
        <f t="shared" si="5595"/>
        <v>1</v>
      </c>
    </row>
    <row r="1399" spans="3:149" ht="14.25" x14ac:dyDescent="0.25">
      <c r="C1399" s="24" t="s">
        <v>1506</v>
      </c>
      <c r="D1399" s="43" t="str">
        <f>_xlfn.XLOOKUP($C1399,[32]PSP!$C:$C,[32]PSP!D:D)</f>
        <v>COT.IS_44002</v>
      </c>
      <c r="E1399" s="24" t="str">
        <f>_xlfn.XLOOKUP($C1399,[32]PSP!$C:$C,[32]PSP!E:E)</f>
        <v>COTAÇÃO</v>
      </c>
      <c r="F1399" s="25" t="str">
        <f>_xlfn.XLOOKUP($C1399,[32]PSP!$C:$C,[32]PSP!F:F)</f>
        <v>TRANSPORTE DE CAP 50/70 - ANP/DNIT</v>
      </c>
      <c r="G1399" s="26" t="str">
        <f>_xlfn.XLOOKUP($C1399,[32]PSP!$C:$C,[32]PSP!G:G)</f>
        <v>T</v>
      </c>
      <c r="H1399" s="53">
        <f>_xlfn.XLOOKUP($C1399,[32]PSP!$C:$C,[32]PSP!$H:$H)</f>
        <v>0</v>
      </c>
      <c r="I1399" s="28">
        <f>_xlfn.XLOOKUP($C1399,[32]PSP!$C:$C,[32]PSP!$I:$I)</f>
        <v>0</v>
      </c>
      <c r="J1399" s="28">
        <f t="shared" si="5732"/>
        <v>0</v>
      </c>
      <c r="K1399" s="88"/>
      <c r="L1399" s="54">
        <f>_xlfn.XLOOKUP($C1399,[32]PSP!$C:$C,[32]PSP!$L:$L)</f>
        <v>0</v>
      </c>
      <c r="M1399" s="27">
        <f>_xlfn.XLOOKUP($C1399,[32]PSP!$C:$C,[32]PSP!$M:$M)</f>
        <v>162.26</v>
      </c>
      <c r="N1399" s="28">
        <f t="shared" si="5733"/>
        <v>0</v>
      </c>
      <c r="O1399" s="88"/>
      <c r="P1399" s="54">
        <f>_xlfn.XLOOKUP($C1399,[32]PSP!$C:$C,[32]PSP!$P:$P)</f>
        <v>0</v>
      </c>
      <c r="Q1399" s="27">
        <f>_xlfn.XLOOKUP($C1399,[32]PSP!$C:$C,[32]PSP!$Q:$Q)</f>
        <v>162.26</v>
      </c>
      <c r="R1399" s="28">
        <f t="shared" si="5734"/>
        <v>0</v>
      </c>
      <c r="S1399" s="88"/>
      <c r="T1399" s="54">
        <f>_xlfn.XLOOKUP($C1399,[32]PSP!$C:$C,[32]PSP!$T:$T)</f>
        <v>0</v>
      </c>
      <c r="U1399" s="27">
        <f>_xlfn.XLOOKUP($C1399,[32]PSP!$C:$C,[32]PSP!$U:$U)</f>
        <v>162.26</v>
      </c>
      <c r="V1399" s="28">
        <f t="shared" si="5735"/>
        <v>0</v>
      </c>
      <c r="W1399" s="88"/>
      <c r="X1399" s="54">
        <f>_xlfn.XLOOKUP($C1399,[32]PSP!$C:$C,[32]PSP!$X:$X)</f>
        <v>0</v>
      </c>
      <c r="Y1399" s="27">
        <f>_xlfn.XLOOKUP($C1399,[32]PSP!$C:$C,[32]PSP!$Y:$Y)</f>
        <v>162.26</v>
      </c>
      <c r="Z1399" s="28">
        <f t="shared" si="5736"/>
        <v>0</v>
      </c>
      <c r="AA1399" s="88"/>
      <c r="AB1399" s="54">
        <f>_xlfn.XLOOKUP($C1399,[32]PSP!$C:$C,[32]PSP!$AB:$AB)</f>
        <v>0</v>
      </c>
      <c r="AC1399" s="27">
        <f>_xlfn.XLOOKUP($C1399,[32]PSP!$C:$C,[32]PSP!$AC:$AC)</f>
        <v>162.26</v>
      </c>
      <c r="AD1399" s="28">
        <f t="shared" si="5737"/>
        <v>0</v>
      </c>
      <c r="AE1399" s="88"/>
      <c r="AF1399" s="54">
        <f>_xlfn.XLOOKUP($C1399,[32]PSP!$C:$C,[32]PSP!$AF:$AF)</f>
        <v>0</v>
      </c>
      <c r="AG1399" s="27">
        <f>_xlfn.XLOOKUP($C1399,[32]PSP!$C:$C,[32]PSP!$AG:$AG)</f>
        <v>162.26</v>
      </c>
      <c r="AH1399" s="28">
        <f t="shared" si="5738"/>
        <v>0</v>
      </c>
      <c r="AI1399" s="88"/>
      <c r="AJ1399" s="54">
        <f>_xlfn.XLOOKUP($C1399,[32]PSP!$C:$C,[32]PSP!$AJ:$AJ)</f>
        <v>0</v>
      </c>
      <c r="AK1399" s="27">
        <f>_xlfn.XLOOKUP($C1399,[32]PSP!$C:$C,[32]PSP!$AK:$AK)</f>
        <v>162.26</v>
      </c>
      <c r="AL1399" s="28">
        <f t="shared" si="5739"/>
        <v>0</v>
      </c>
      <c r="AM1399" s="88"/>
      <c r="AN1399" s="54">
        <f>_xlfn.XLOOKUP($C1399,[32]PSP!$C:$C,[32]PSP!$AN:$AN)</f>
        <v>0</v>
      </c>
      <c r="AO1399" s="27">
        <f>_xlfn.XLOOKUP($C1399,[32]PSP!$C:$C,[32]PSP!$AO:$AO)</f>
        <v>162.26</v>
      </c>
      <c r="AP1399" s="28">
        <f t="shared" si="5740"/>
        <v>0</v>
      </c>
      <c r="AQ1399" s="88"/>
      <c r="AR1399" s="54">
        <f>_xlfn.XLOOKUP($C1399,[32]PSP!$C:$C,[32]PSP!$AR:$AR)</f>
        <v>0</v>
      </c>
      <c r="AS1399" s="27">
        <f>_xlfn.XLOOKUP($C1399,[32]PSP!$C:$C,[32]PSP!$AS:$AS)</f>
        <v>162.26</v>
      </c>
      <c r="AT1399" s="28">
        <f t="shared" si="5741"/>
        <v>0</v>
      </c>
      <c r="AU1399" s="88"/>
      <c r="AV1399" s="54">
        <f>_xlfn.XLOOKUP($C1399,[32]PSP!$C:$C,[32]PSP!$AV:$AV)</f>
        <v>0</v>
      </c>
      <c r="AW1399" s="27">
        <f>_xlfn.XLOOKUP($C1399,[32]PSP!$C:$C,[32]PSP!$AW:$AW)</f>
        <v>162.26</v>
      </c>
      <c r="AX1399" s="28">
        <f t="shared" si="5742"/>
        <v>0</v>
      </c>
      <c r="AY1399" s="88"/>
      <c r="AZ1399" s="54">
        <f>_xlfn.XLOOKUP($C1399,[32]PSP!$C:$C,[32]PSP!$AZ:$AZ)</f>
        <v>0</v>
      </c>
      <c r="BA1399" s="27">
        <f>_xlfn.XLOOKUP($C1399,[32]PSP!$C:$C,[32]PSP!$BA:$BA)</f>
        <v>162.26</v>
      </c>
      <c r="BB1399" s="28">
        <f t="shared" si="5743"/>
        <v>0</v>
      </c>
      <c r="BC1399" s="88"/>
      <c r="BD1399" s="54">
        <f>_xlfn.XLOOKUP($C1399,[32]PSP!$C:$C,[32]PSP!$BD:$BD)</f>
        <v>0</v>
      </c>
      <c r="BE1399" s="27">
        <f>_xlfn.XLOOKUP($C1399,[32]PSP!$C:$C,[32]PSP!$BE:$BE)</f>
        <v>162.26</v>
      </c>
      <c r="BF1399" s="28">
        <f t="shared" si="5744"/>
        <v>0</v>
      </c>
      <c r="BG1399" s="88"/>
      <c r="BH1399" s="54">
        <f>_xlfn.XLOOKUP($C1399,[32]PSP!$C:$C,[32]PSP!$BH:$BH)</f>
        <v>0</v>
      </c>
      <c r="BI1399" s="27">
        <f>_xlfn.XLOOKUP($C1399,[32]PSP!$C:$C,[32]PSP!$BI:$BI)</f>
        <v>162.26</v>
      </c>
      <c r="BJ1399" s="28">
        <f t="shared" si="5745"/>
        <v>0</v>
      </c>
      <c r="BK1399" s="88"/>
      <c r="BL1399" s="54">
        <f>_xlfn.XLOOKUP($C1399,[32]PSP!$C:$C,[32]PSP!$BL:$BL)</f>
        <v>0</v>
      </c>
      <c r="BM1399" s="27">
        <f>_xlfn.XLOOKUP($C1399,[32]PSP!$C:$C,[32]PSP!$BM:$BM)</f>
        <v>162.26</v>
      </c>
      <c r="BN1399" s="28">
        <f t="shared" si="5746"/>
        <v>0</v>
      </c>
      <c r="BO1399" s="88"/>
      <c r="BP1399" s="54">
        <f>_xlfn.XLOOKUP($C1399,[32]PSP!$C:$C,[32]PSP!$BP:$BP)</f>
        <v>0</v>
      </c>
      <c r="BQ1399" s="27">
        <f>_xlfn.XLOOKUP($C1399,[32]PSP!$C:$C,[32]PSP!$BQ:$BQ)</f>
        <v>162.26</v>
      </c>
      <c r="BR1399" s="28">
        <f t="shared" si="5747"/>
        <v>0</v>
      </c>
      <c r="BS1399" s="88"/>
      <c r="BT1399" s="54">
        <f>_xlfn.XLOOKUP($C1399,[32]PSP!$C:$C,[32]PSP!$BT:$BT)</f>
        <v>0</v>
      </c>
      <c r="BU1399" s="27">
        <f>_xlfn.XLOOKUP($C1399,[32]PSP!$C:$C,[32]PSP!$BU:$BU)</f>
        <v>162.26</v>
      </c>
      <c r="BV1399" s="28">
        <f t="shared" si="5748"/>
        <v>0</v>
      </c>
      <c r="BW1399" s="88"/>
      <c r="BX1399" s="54">
        <f>_xlfn.XLOOKUP($C1399,[32]PSP!$C:$C,[32]PSP!$BX:$BX)</f>
        <v>0</v>
      </c>
      <c r="BY1399" s="27">
        <f>_xlfn.XLOOKUP($C1399,[32]PSP!$C:$C,[32]PSP!$BY:$BY)</f>
        <v>162.26</v>
      </c>
      <c r="BZ1399" s="28">
        <f t="shared" si="5749"/>
        <v>0</v>
      </c>
      <c r="CA1399" s="88"/>
      <c r="CB1399" s="54">
        <f>_xlfn.XLOOKUP($C1399,[32]PSP!$C:$C,[32]PSP!$CB:$CB)</f>
        <v>0</v>
      </c>
      <c r="CC1399" s="27">
        <f>_xlfn.XLOOKUP($C1399,[32]PSP!$C:$C,[32]PSP!$CC:$CC)</f>
        <v>162.26</v>
      </c>
      <c r="CD1399" s="28">
        <f t="shared" si="5750"/>
        <v>0</v>
      </c>
      <c r="CE1399" s="88"/>
      <c r="CF1399" s="54">
        <f>_xlfn.XLOOKUP($C1399,[32]PSP!$C:$C,[32]PSP!$CF:$CF)</f>
        <v>0</v>
      </c>
      <c r="CG1399" s="27">
        <f>_xlfn.XLOOKUP($C1399,[32]PSP!$C:$C,[32]PSP!$CG:$CG)</f>
        <v>162.26</v>
      </c>
      <c r="CH1399" s="28">
        <f t="shared" si="5751"/>
        <v>0</v>
      </c>
      <c r="CI1399" s="88"/>
      <c r="CJ1399" s="54">
        <f>_xlfn.XLOOKUP($C1399,[32]PSP!$C:$C,[32]PSP!$CJ:$CJ)</f>
        <v>0</v>
      </c>
      <c r="CK1399" s="27">
        <f>_xlfn.XLOOKUP($C1399,[32]PSP!$C:$C,[32]PSP!$CK:$CK)</f>
        <v>162.26</v>
      </c>
      <c r="CL1399" s="28">
        <f t="shared" si="5752"/>
        <v>0</v>
      </c>
      <c r="CM1399" s="88"/>
      <c r="CN1399" s="54">
        <f>_xlfn.XLOOKUP($C1399,[32]PSP!$C:$C,[32]PSP!$CN:$CN)</f>
        <v>0</v>
      </c>
      <c r="CO1399" s="27">
        <f>_xlfn.XLOOKUP($C1399,[32]PSP!$C:$C,[32]PSP!$CO:$CO)</f>
        <v>162.26</v>
      </c>
      <c r="CP1399" s="28">
        <f t="shared" si="5753"/>
        <v>0</v>
      </c>
      <c r="CQ1399" s="88"/>
      <c r="CR1399" s="54">
        <f>_xlfn.XLOOKUP($C1399,[32]PSP!$C:$C,[32]PSP!$CR:$CR)</f>
        <v>0</v>
      </c>
      <c r="CS1399" s="27">
        <f>_xlfn.XLOOKUP($C1399,[32]PSP!$C:$C,[32]PSP!$CS:$CS)</f>
        <v>162.26</v>
      </c>
      <c r="CT1399" s="28">
        <f t="shared" si="5754"/>
        <v>0</v>
      </c>
      <c r="CU1399" s="88"/>
      <c r="CV1399" s="54">
        <f>_xlfn.XLOOKUP($C1399,[32]PSP!$C:$C,[32]PSP!$CV:$CV)</f>
        <v>0</v>
      </c>
      <c r="CW1399" s="27">
        <f>_xlfn.XLOOKUP($C1399,[32]PSP!$C:$C,[32]PSP!$CW:$CW)</f>
        <v>162.26</v>
      </c>
      <c r="CX1399" s="28">
        <f t="shared" si="5755"/>
        <v>0</v>
      </c>
      <c r="CY1399" s="88"/>
      <c r="CZ1399" s="54">
        <f>_xlfn.XLOOKUP($C1399,[32]PSP!$C:$C,[32]PSP!$CZ:$CZ)</f>
        <v>0</v>
      </c>
      <c r="DA1399" s="27">
        <f>_xlfn.XLOOKUP($C1399,[32]PSP!$C:$C,[32]PSP!$DA:$DA)</f>
        <v>162.26</v>
      </c>
      <c r="DB1399" s="28">
        <f t="shared" si="5756"/>
        <v>0</v>
      </c>
      <c r="DC1399" s="88"/>
      <c r="DD1399" s="54">
        <f>_xlfn.XLOOKUP($C1399,[32]PSP!$C:$C,[32]PSP!$DD:$DD)</f>
        <v>0</v>
      </c>
      <c r="DE1399" s="27">
        <f>_xlfn.XLOOKUP($C1399,[32]PSP!$C:$C,[32]PSP!$DE:$DE)</f>
        <v>162.26</v>
      </c>
      <c r="DF1399" s="28">
        <f t="shared" si="5757"/>
        <v>0</v>
      </c>
      <c r="DG1399" s="88"/>
      <c r="DH1399" s="54">
        <f>_xlfn.XLOOKUP($C1399,[32]PSP!$C:$C,[32]PSP!$DH:$DH)</f>
        <v>0</v>
      </c>
      <c r="DI1399" s="27">
        <f>_xlfn.XLOOKUP($C1399,[32]PSP!$C:$C,[32]PSP!$DI:$DI)</f>
        <v>162.26</v>
      </c>
      <c r="DJ1399" s="28">
        <f t="shared" si="5758"/>
        <v>0</v>
      </c>
      <c r="DK1399" s="88"/>
      <c r="DL1399" s="54">
        <f>_xlfn.XLOOKUP($C1399,[32]PSP!$C:$C,[32]PSP!$DL:$DL)</f>
        <v>0</v>
      </c>
      <c r="DM1399" s="27">
        <f>_xlfn.XLOOKUP($C1399,[32]PSP!$C:$C,[32]PSP!$DM:$DM)</f>
        <v>162.26</v>
      </c>
      <c r="DN1399" s="28">
        <f t="shared" si="5759"/>
        <v>0</v>
      </c>
      <c r="DO1399" s="88"/>
      <c r="DP1399" s="54">
        <f>_xlfn.XLOOKUP($C1399,[32]PSP!$C:$C,[32]PSP!$DP:$DP)</f>
        <v>0</v>
      </c>
      <c r="DQ1399" s="27">
        <f>_xlfn.XLOOKUP($C1399,[32]PSP!$C:$C,[32]PSP!$DQ:$DQ)</f>
        <v>162.26</v>
      </c>
      <c r="DR1399" s="28">
        <f t="shared" si="5760"/>
        <v>0</v>
      </c>
      <c r="DS1399" s="88"/>
      <c r="DT1399" s="54">
        <f>_xlfn.XLOOKUP($C1399,[32]PSP!$C:$C,[32]PSP!$DT:$DT)</f>
        <v>0</v>
      </c>
      <c r="DU1399" s="27">
        <f>_xlfn.XLOOKUP($C1399,[32]PSP!$C:$C,[32]PSP!$DU:$DU)</f>
        <v>162.26</v>
      </c>
      <c r="DV1399" s="28">
        <f t="shared" si="5761"/>
        <v>0</v>
      </c>
      <c r="DW1399" s="88"/>
      <c r="DX1399" s="54">
        <f>_xlfn.XLOOKUP($C1399,[32]PSP!$C:$C,[32]PSP!$DX:$DX)</f>
        <v>0</v>
      </c>
      <c r="DY1399" s="27">
        <f>_xlfn.XLOOKUP($C1399,[32]PSP!$C:$C,[32]PSP!$DY:$DY)</f>
        <v>162.26</v>
      </c>
      <c r="DZ1399" s="28">
        <f t="shared" si="5762"/>
        <v>0</v>
      </c>
      <c r="EA1399" s="88"/>
      <c r="EB1399" s="54">
        <f>_xlfn.XLOOKUP($C1399,[32]PSP!$C:$C,[32]PSP!$EB:$EB)</f>
        <v>0</v>
      </c>
      <c r="EC1399" s="27">
        <f>_xlfn.XLOOKUP($C1399,[32]PSP!$C:$C,[32]PSP!$EC:$EC)</f>
        <v>162.26</v>
      </c>
      <c r="ED1399" s="28">
        <f t="shared" si="5763"/>
        <v>0</v>
      </c>
      <c r="EE1399" s="88"/>
      <c r="EF1399" s="54">
        <f>_xlfn.XLOOKUP($C1399,[32]PSP!$C:$C,[32]PSP!$EF:$EF)</f>
        <v>0</v>
      </c>
      <c r="EG1399" s="27">
        <f>_xlfn.XLOOKUP($C1399,[32]PSP!$C:$C,[32]PSP!$EG:$EG)</f>
        <v>162.26</v>
      </c>
      <c r="EH1399" s="28">
        <f t="shared" si="5764"/>
        <v>0</v>
      </c>
      <c r="EI1399" s="88"/>
      <c r="EJ1399" s="54">
        <f>_xlfn.XLOOKUP($C1399,[32]PSP!$C:$C,[32]PSP!$EJ:$EJ)</f>
        <v>0</v>
      </c>
      <c r="EK1399" s="27">
        <f>_xlfn.XLOOKUP($C1399,[32]PSP!$C:$C,[32]PSP!$EK:$EK)</f>
        <v>162.26</v>
      </c>
      <c r="EL1399" s="28">
        <f t="shared" si="5765"/>
        <v>0</v>
      </c>
      <c r="EM1399" s="24"/>
      <c r="ES1399" s="118">
        <f t="shared" si="5595"/>
        <v>1</v>
      </c>
    </row>
    <row r="1400" spans="3:149" ht="14.25" x14ac:dyDescent="0.25">
      <c r="C1400" s="24" t="s">
        <v>1507</v>
      </c>
      <c r="D1400" s="43" t="str">
        <f>_xlfn.XLOOKUP($C1400,[32]PSP!$C:$C,[32]PSP!D:D)</f>
        <v>COT.IS_44003</v>
      </c>
      <c r="E1400" s="24" t="str">
        <f>_xlfn.XLOOKUP($C1400,[32]PSP!$C:$C,[32]PSP!E:E)</f>
        <v>COTAÇÃO</v>
      </c>
      <c r="F1400" s="25" t="str">
        <f>_xlfn.XLOOKUP($C1400,[32]PSP!$C:$C,[32]PSP!F:F)</f>
        <v>FORNECIMENTO DE CAP COM POLIMERO SBS - ANP/DNIT</v>
      </c>
      <c r="G1400" s="26" t="str">
        <f>_xlfn.XLOOKUP($C1400,[32]PSP!$C:$C,[32]PSP!G:G)</f>
        <v>T</v>
      </c>
      <c r="H1400" s="53">
        <f>_xlfn.XLOOKUP($C1400,[32]PSP!$C:$C,[32]PSP!$H:$H)</f>
        <v>0</v>
      </c>
      <c r="I1400" s="28">
        <f>_xlfn.XLOOKUP($C1400,[32]PSP!$C:$C,[32]PSP!$I:$I)</f>
        <v>0</v>
      </c>
      <c r="J1400" s="28">
        <f t="shared" si="5732"/>
        <v>0</v>
      </c>
      <c r="K1400" s="88"/>
      <c r="L1400" s="54">
        <f>_xlfn.XLOOKUP($C1400,[32]PSP!$C:$C,[32]PSP!$L:$L)</f>
        <v>0</v>
      </c>
      <c r="M1400" s="27">
        <f>_xlfn.XLOOKUP($C1400,[32]PSP!$C:$C,[32]PSP!$M:$M)</f>
        <v>3867.3</v>
      </c>
      <c r="N1400" s="28">
        <f t="shared" si="5733"/>
        <v>0</v>
      </c>
      <c r="O1400" s="88"/>
      <c r="P1400" s="54">
        <f>_xlfn.XLOOKUP($C1400,[32]PSP!$C:$C,[32]PSP!$P:$P)</f>
        <v>0</v>
      </c>
      <c r="Q1400" s="27">
        <f>_xlfn.XLOOKUP($C1400,[32]PSP!$C:$C,[32]PSP!$Q:$Q)</f>
        <v>3867.3</v>
      </c>
      <c r="R1400" s="28">
        <f t="shared" si="5734"/>
        <v>0</v>
      </c>
      <c r="S1400" s="88"/>
      <c r="T1400" s="54">
        <f>_xlfn.XLOOKUP($C1400,[32]PSP!$C:$C,[32]PSP!$T:$T)</f>
        <v>0</v>
      </c>
      <c r="U1400" s="27">
        <f>_xlfn.XLOOKUP($C1400,[32]PSP!$C:$C,[32]PSP!$U:$U)</f>
        <v>3867.3</v>
      </c>
      <c r="V1400" s="28">
        <f t="shared" si="5735"/>
        <v>0</v>
      </c>
      <c r="W1400" s="88"/>
      <c r="X1400" s="54">
        <f>_xlfn.XLOOKUP($C1400,[32]PSP!$C:$C,[32]PSP!$X:$X)</f>
        <v>0</v>
      </c>
      <c r="Y1400" s="27">
        <f>_xlfn.XLOOKUP($C1400,[32]PSP!$C:$C,[32]PSP!$Y:$Y)</f>
        <v>3867.3</v>
      </c>
      <c r="Z1400" s="28">
        <f t="shared" si="5736"/>
        <v>0</v>
      </c>
      <c r="AA1400" s="88"/>
      <c r="AB1400" s="54">
        <f>_xlfn.XLOOKUP($C1400,[32]PSP!$C:$C,[32]PSP!$AB:$AB)</f>
        <v>0</v>
      </c>
      <c r="AC1400" s="27">
        <f>_xlfn.XLOOKUP($C1400,[32]PSP!$C:$C,[32]PSP!$AC:$AC)</f>
        <v>3867.3</v>
      </c>
      <c r="AD1400" s="28">
        <f t="shared" si="5737"/>
        <v>0</v>
      </c>
      <c r="AE1400" s="88"/>
      <c r="AF1400" s="54">
        <f>_xlfn.XLOOKUP($C1400,[32]PSP!$C:$C,[32]PSP!$AF:$AF)</f>
        <v>0</v>
      </c>
      <c r="AG1400" s="27">
        <f>_xlfn.XLOOKUP($C1400,[32]PSP!$C:$C,[32]PSP!$AG:$AG)</f>
        <v>3867.3</v>
      </c>
      <c r="AH1400" s="28">
        <f t="shared" si="5738"/>
        <v>0</v>
      </c>
      <c r="AI1400" s="88"/>
      <c r="AJ1400" s="54">
        <f>_xlfn.XLOOKUP($C1400,[32]PSP!$C:$C,[32]PSP!$AJ:$AJ)</f>
        <v>0</v>
      </c>
      <c r="AK1400" s="27">
        <f>_xlfn.XLOOKUP($C1400,[32]PSP!$C:$C,[32]PSP!$AK:$AK)</f>
        <v>3867.3</v>
      </c>
      <c r="AL1400" s="28">
        <f t="shared" si="5739"/>
        <v>0</v>
      </c>
      <c r="AM1400" s="88"/>
      <c r="AN1400" s="54">
        <f>_xlfn.XLOOKUP($C1400,[32]PSP!$C:$C,[32]PSP!$AN:$AN)</f>
        <v>0</v>
      </c>
      <c r="AO1400" s="27">
        <f>_xlfn.XLOOKUP($C1400,[32]PSP!$C:$C,[32]PSP!$AO:$AO)</f>
        <v>3867.3</v>
      </c>
      <c r="AP1400" s="28">
        <f t="shared" si="5740"/>
        <v>0</v>
      </c>
      <c r="AQ1400" s="88"/>
      <c r="AR1400" s="54">
        <f>_xlfn.XLOOKUP($C1400,[32]PSP!$C:$C,[32]PSP!$AR:$AR)</f>
        <v>0</v>
      </c>
      <c r="AS1400" s="27">
        <f>_xlfn.XLOOKUP($C1400,[32]PSP!$C:$C,[32]PSP!$AS:$AS)</f>
        <v>3867.3</v>
      </c>
      <c r="AT1400" s="28">
        <f t="shared" si="5741"/>
        <v>0</v>
      </c>
      <c r="AU1400" s="88"/>
      <c r="AV1400" s="54">
        <f>_xlfn.XLOOKUP($C1400,[32]PSP!$C:$C,[32]PSP!$AV:$AV)</f>
        <v>0</v>
      </c>
      <c r="AW1400" s="27">
        <f>_xlfn.XLOOKUP($C1400,[32]PSP!$C:$C,[32]PSP!$AW:$AW)</f>
        <v>3867.3</v>
      </c>
      <c r="AX1400" s="28">
        <f t="shared" si="5742"/>
        <v>0</v>
      </c>
      <c r="AY1400" s="88"/>
      <c r="AZ1400" s="54">
        <f>_xlfn.XLOOKUP($C1400,[32]PSP!$C:$C,[32]PSP!$AZ:$AZ)</f>
        <v>0</v>
      </c>
      <c r="BA1400" s="27">
        <f>_xlfn.XLOOKUP($C1400,[32]PSP!$C:$C,[32]PSP!$BA:$BA)</f>
        <v>3867.3</v>
      </c>
      <c r="BB1400" s="28">
        <f t="shared" si="5743"/>
        <v>0</v>
      </c>
      <c r="BC1400" s="88"/>
      <c r="BD1400" s="54">
        <f>_xlfn.XLOOKUP($C1400,[32]PSP!$C:$C,[32]PSP!$BD:$BD)</f>
        <v>0</v>
      </c>
      <c r="BE1400" s="27">
        <f>_xlfn.XLOOKUP($C1400,[32]PSP!$C:$C,[32]PSP!$BE:$BE)</f>
        <v>3867.3</v>
      </c>
      <c r="BF1400" s="28">
        <f t="shared" si="5744"/>
        <v>0</v>
      </c>
      <c r="BG1400" s="88"/>
      <c r="BH1400" s="54">
        <f>_xlfn.XLOOKUP($C1400,[32]PSP!$C:$C,[32]PSP!$BH:$BH)</f>
        <v>0</v>
      </c>
      <c r="BI1400" s="27">
        <f>_xlfn.XLOOKUP($C1400,[32]PSP!$C:$C,[32]PSP!$BI:$BI)</f>
        <v>3867.3</v>
      </c>
      <c r="BJ1400" s="28">
        <f t="shared" si="5745"/>
        <v>0</v>
      </c>
      <c r="BK1400" s="88"/>
      <c r="BL1400" s="54">
        <f>_xlfn.XLOOKUP($C1400,[32]PSP!$C:$C,[32]PSP!$BL:$BL)</f>
        <v>0</v>
      </c>
      <c r="BM1400" s="27">
        <f>_xlfn.XLOOKUP($C1400,[32]PSP!$C:$C,[32]PSP!$BM:$BM)</f>
        <v>3867.3</v>
      </c>
      <c r="BN1400" s="28">
        <f t="shared" si="5746"/>
        <v>0</v>
      </c>
      <c r="BO1400" s="88"/>
      <c r="BP1400" s="54">
        <f>_xlfn.XLOOKUP($C1400,[32]PSP!$C:$C,[32]PSP!$BP:$BP)</f>
        <v>0</v>
      </c>
      <c r="BQ1400" s="27">
        <f>_xlfn.XLOOKUP($C1400,[32]PSP!$C:$C,[32]PSP!$BQ:$BQ)</f>
        <v>3867.3</v>
      </c>
      <c r="BR1400" s="28">
        <f t="shared" si="5747"/>
        <v>0</v>
      </c>
      <c r="BS1400" s="88"/>
      <c r="BT1400" s="54">
        <f>_xlfn.XLOOKUP($C1400,[32]PSP!$C:$C,[32]PSP!$BT:$BT)</f>
        <v>0</v>
      </c>
      <c r="BU1400" s="27">
        <f>_xlfn.XLOOKUP($C1400,[32]PSP!$C:$C,[32]PSP!$BU:$BU)</f>
        <v>3867.3</v>
      </c>
      <c r="BV1400" s="28">
        <f t="shared" si="5748"/>
        <v>0</v>
      </c>
      <c r="BW1400" s="88"/>
      <c r="BX1400" s="54">
        <f>_xlfn.XLOOKUP($C1400,[32]PSP!$C:$C,[32]PSP!$BX:$BX)</f>
        <v>0</v>
      </c>
      <c r="BY1400" s="27">
        <f>_xlfn.XLOOKUP($C1400,[32]PSP!$C:$C,[32]PSP!$BY:$BY)</f>
        <v>3867.3</v>
      </c>
      <c r="BZ1400" s="28">
        <f t="shared" si="5749"/>
        <v>0</v>
      </c>
      <c r="CA1400" s="88"/>
      <c r="CB1400" s="54">
        <f>_xlfn.XLOOKUP($C1400,[32]PSP!$C:$C,[32]PSP!$CB:$CB)</f>
        <v>0</v>
      </c>
      <c r="CC1400" s="27">
        <f>_xlfn.XLOOKUP($C1400,[32]PSP!$C:$C,[32]PSP!$CC:$CC)</f>
        <v>3867.3</v>
      </c>
      <c r="CD1400" s="28">
        <f t="shared" si="5750"/>
        <v>0</v>
      </c>
      <c r="CE1400" s="88"/>
      <c r="CF1400" s="54">
        <f>_xlfn.XLOOKUP($C1400,[32]PSP!$C:$C,[32]PSP!$CF:$CF)</f>
        <v>0</v>
      </c>
      <c r="CG1400" s="27">
        <f>_xlfn.XLOOKUP($C1400,[32]PSP!$C:$C,[32]PSP!$CG:$CG)</f>
        <v>3867.3</v>
      </c>
      <c r="CH1400" s="28">
        <f t="shared" si="5751"/>
        <v>0</v>
      </c>
      <c r="CI1400" s="88"/>
      <c r="CJ1400" s="54">
        <f>_xlfn.XLOOKUP($C1400,[32]PSP!$C:$C,[32]PSP!$CJ:$CJ)</f>
        <v>0</v>
      </c>
      <c r="CK1400" s="27">
        <f>_xlfn.XLOOKUP($C1400,[32]PSP!$C:$C,[32]PSP!$CK:$CK)</f>
        <v>3867.3</v>
      </c>
      <c r="CL1400" s="28">
        <f t="shared" si="5752"/>
        <v>0</v>
      </c>
      <c r="CM1400" s="88"/>
      <c r="CN1400" s="54">
        <f>_xlfn.XLOOKUP($C1400,[32]PSP!$C:$C,[32]PSP!$CN:$CN)</f>
        <v>0</v>
      </c>
      <c r="CO1400" s="27">
        <f>_xlfn.XLOOKUP($C1400,[32]PSP!$C:$C,[32]PSP!$CO:$CO)</f>
        <v>3867.3</v>
      </c>
      <c r="CP1400" s="28">
        <f t="shared" si="5753"/>
        <v>0</v>
      </c>
      <c r="CQ1400" s="88"/>
      <c r="CR1400" s="54">
        <f>_xlfn.XLOOKUP($C1400,[32]PSP!$C:$C,[32]PSP!$CR:$CR)</f>
        <v>0</v>
      </c>
      <c r="CS1400" s="27">
        <f>_xlfn.XLOOKUP($C1400,[32]PSP!$C:$C,[32]PSP!$CS:$CS)</f>
        <v>3867.3</v>
      </c>
      <c r="CT1400" s="28">
        <f t="shared" si="5754"/>
        <v>0</v>
      </c>
      <c r="CU1400" s="88"/>
      <c r="CV1400" s="54">
        <f>_xlfn.XLOOKUP($C1400,[32]PSP!$C:$C,[32]PSP!$CV:$CV)</f>
        <v>0</v>
      </c>
      <c r="CW1400" s="27">
        <f>_xlfn.XLOOKUP($C1400,[32]PSP!$C:$C,[32]PSP!$CW:$CW)</f>
        <v>3867.3</v>
      </c>
      <c r="CX1400" s="28">
        <f t="shared" si="5755"/>
        <v>0</v>
      </c>
      <c r="CY1400" s="88"/>
      <c r="CZ1400" s="54">
        <f>_xlfn.XLOOKUP($C1400,[32]PSP!$C:$C,[32]PSP!$CZ:$CZ)</f>
        <v>0</v>
      </c>
      <c r="DA1400" s="27">
        <f>_xlfn.XLOOKUP($C1400,[32]PSP!$C:$C,[32]PSP!$DA:$DA)</f>
        <v>3867.3</v>
      </c>
      <c r="DB1400" s="28">
        <f t="shared" si="5756"/>
        <v>0</v>
      </c>
      <c r="DC1400" s="88"/>
      <c r="DD1400" s="54">
        <f>_xlfn.XLOOKUP($C1400,[32]PSP!$C:$C,[32]PSP!$DD:$DD)</f>
        <v>0</v>
      </c>
      <c r="DE1400" s="27">
        <f>_xlfn.XLOOKUP($C1400,[32]PSP!$C:$C,[32]PSP!$DE:$DE)</f>
        <v>3867.3</v>
      </c>
      <c r="DF1400" s="28">
        <f t="shared" si="5757"/>
        <v>0</v>
      </c>
      <c r="DG1400" s="88"/>
      <c r="DH1400" s="54">
        <f>_xlfn.XLOOKUP($C1400,[32]PSP!$C:$C,[32]PSP!$DH:$DH)</f>
        <v>0</v>
      </c>
      <c r="DI1400" s="27">
        <f>_xlfn.XLOOKUP($C1400,[32]PSP!$C:$C,[32]PSP!$DI:$DI)</f>
        <v>3867.3</v>
      </c>
      <c r="DJ1400" s="28">
        <f t="shared" si="5758"/>
        <v>0</v>
      </c>
      <c r="DK1400" s="88"/>
      <c r="DL1400" s="54">
        <f>_xlfn.XLOOKUP($C1400,[32]PSP!$C:$C,[32]PSP!$DL:$DL)</f>
        <v>0</v>
      </c>
      <c r="DM1400" s="27">
        <f>_xlfn.XLOOKUP($C1400,[32]PSP!$C:$C,[32]PSP!$DM:$DM)</f>
        <v>3867.3</v>
      </c>
      <c r="DN1400" s="28">
        <f t="shared" si="5759"/>
        <v>0</v>
      </c>
      <c r="DO1400" s="88"/>
      <c r="DP1400" s="54">
        <f>_xlfn.XLOOKUP($C1400,[32]PSP!$C:$C,[32]PSP!$DP:$DP)</f>
        <v>0</v>
      </c>
      <c r="DQ1400" s="27">
        <f>_xlfn.XLOOKUP($C1400,[32]PSP!$C:$C,[32]PSP!$DQ:$DQ)</f>
        <v>3867.3</v>
      </c>
      <c r="DR1400" s="28">
        <f t="shared" si="5760"/>
        <v>0</v>
      </c>
      <c r="DS1400" s="88"/>
      <c r="DT1400" s="54">
        <f>_xlfn.XLOOKUP($C1400,[32]PSP!$C:$C,[32]PSP!$DT:$DT)</f>
        <v>0</v>
      </c>
      <c r="DU1400" s="27">
        <f>_xlfn.XLOOKUP($C1400,[32]PSP!$C:$C,[32]PSP!$DU:$DU)</f>
        <v>3867.3</v>
      </c>
      <c r="DV1400" s="28">
        <f t="shared" si="5761"/>
        <v>0</v>
      </c>
      <c r="DW1400" s="88"/>
      <c r="DX1400" s="54">
        <f>_xlfn.XLOOKUP($C1400,[32]PSP!$C:$C,[32]PSP!$DX:$DX)</f>
        <v>0</v>
      </c>
      <c r="DY1400" s="27">
        <f>_xlfn.XLOOKUP($C1400,[32]PSP!$C:$C,[32]PSP!$DY:$DY)</f>
        <v>3867.3</v>
      </c>
      <c r="DZ1400" s="28">
        <f t="shared" si="5762"/>
        <v>0</v>
      </c>
      <c r="EA1400" s="88"/>
      <c r="EB1400" s="54">
        <f>_xlfn.XLOOKUP($C1400,[32]PSP!$C:$C,[32]PSP!$EB:$EB)</f>
        <v>0</v>
      </c>
      <c r="EC1400" s="27">
        <f>_xlfn.XLOOKUP($C1400,[32]PSP!$C:$C,[32]PSP!$EC:$EC)</f>
        <v>3867.3</v>
      </c>
      <c r="ED1400" s="28">
        <f t="shared" si="5763"/>
        <v>0</v>
      </c>
      <c r="EE1400" s="88"/>
      <c r="EF1400" s="54">
        <f>_xlfn.XLOOKUP($C1400,[32]PSP!$C:$C,[32]PSP!$EF:$EF)</f>
        <v>0</v>
      </c>
      <c r="EG1400" s="27">
        <f>_xlfn.XLOOKUP($C1400,[32]PSP!$C:$C,[32]PSP!$EG:$EG)</f>
        <v>3867.3</v>
      </c>
      <c r="EH1400" s="28">
        <f t="shared" si="5764"/>
        <v>0</v>
      </c>
      <c r="EI1400" s="88"/>
      <c r="EJ1400" s="54">
        <f>_xlfn.XLOOKUP($C1400,[32]PSP!$C:$C,[32]PSP!$EJ:$EJ)</f>
        <v>0</v>
      </c>
      <c r="EK1400" s="27">
        <f>_xlfn.XLOOKUP($C1400,[32]PSP!$C:$C,[32]PSP!$EK:$EK)</f>
        <v>3867.3</v>
      </c>
      <c r="EL1400" s="28">
        <f t="shared" si="5765"/>
        <v>0</v>
      </c>
      <c r="EM1400" s="24"/>
      <c r="ES1400" s="118">
        <f t="shared" si="5595"/>
        <v>1</v>
      </c>
    </row>
    <row r="1401" spans="3:149" ht="14.25" x14ac:dyDescent="0.25">
      <c r="C1401" s="24" t="s">
        <v>1508</v>
      </c>
      <c r="D1401" s="43" t="str">
        <f>_xlfn.XLOOKUP($C1401,[32]PSP!$C:$C,[32]PSP!D:D)</f>
        <v>COT.IS_44004</v>
      </c>
      <c r="E1401" s="24" t="str">
        <f>_xlfn.XLOOKUP($C1401,[32]PSP!$C:$C,[32]PSP!E:E)</f>
        <v>COTAÇÃO</v>
      </c>
      <c r="F1401" s="25" t="str">
        <f>_xlfn.XLOOKUP($C1401,[32]PSP!$C:$C,[32]PSP!F:F)</f>
        <v>TRANSPORTE DE CAP COM POLIMERO SBS - ANP/DNIT</v>
      </c>
      <c r="G1401" s="26" t="str">
        <f>_xlfn.XLOOKUP($C1401,[32]PSP!$C:$C,[32]PSP!G:G)</f>
        <v>T</v>
      </c>
      <c r="H1401" s="53">
        <f>_xlfn.XLOOKUP($C1401,[32]PSP!$C:$C,[32]PSP!$H:$H)</f>
        <v>0</v>
      </c>
      <c r="I1401" s="28">
        <f>_xlfn.XLOOKUP($C1401,[32]PSP!$C:$C,[32]PSP!$I:$I)</f>
        <v>0</v>
      </c>
      <c r="J1401" s="28">
        <f t="shared" si="5732"/>
        <v>0</v>
      </c>
      <c r="K1401" s="88"/>
      <c r="L1401" s="54">
        <f>_xlfn.XLOOKUP($C1401,[32]PSP!$C:$C,[32]PSP!$L:$L)</f>
        <v>0</v>
      </c>
      <c r="M1401" s="27">
        <f>_xlfn.XLOOKUP($C1401,[32]PSP!$C:$C,[32]PSP!$M:$M)</f>
        <v>147.63</v>
      </c>
      <c r="N1401" s="28">
        <f t="shared" si="5733"/>
        <v>0</v>
      </c>
      <c r="O1401" s="88"/>
      <c r="P1401" s="54">
        <f>_xlfn.XLOOKUP($C1401,[32]PSP!$C:$C,[32]PSP!$P:$P)</f>
        <v>0</v>
      </c>
      <c r="Q1401" s="27">
        <f>_xlfn.XLOOKUP($C1401,[32]PSP!$C:$C,[32]PSP!$Q:$Q)</f>
        <v>147.63</v>
      </c>
      <c r="R1401" s="28">
        <f t="shared" si="5734"/>
        <v>0</v>
      </c>
      <c r="S1401" s="88"/>
      <c r="T1401" s="54">
        <f>_xlfn.XLOOKUP($C1401,[32]PSP!$C:$C,[32]PSP!$T:$T)</f>
        <v>0</v>
      </c>
      <c r="U1401" s="27">
        <f>_xlfn.XLOOKUP($C1401,[32]PSP!$C:$C,[32]PSP!$U:$U)</f>
        <v>147.63</v>
      </c>
      <c r="V1401" s="28">
        <f t="shared" si="5735"/>
        <v>0</v>
      </c>
      <c r="W1401" s="88"/>
      <c r="X1401" s="54">
        <f>_xlfn.XLOOKUP($C1401,[32]PSP!$C:$C,[32]PSP!$X:$X)</f>
        <v>0</v>
      </c>
      <c r="Y1401" s="27">
        <f>_xlfn.XLOOKUP($C1401,[32]PSP!$C:$C,[32]PSP!$Y:$Y)</f>
        <v>147.63</v>
      </c>
      <c r="Z1401" s="28">
        <f t="shared" si="5736"/>
        <v>0</v>
      </c>
      <c r="AA1401" s="88"/>
      <c r="AB1401" s="54">
        <f>_xlfn.XLOOKUP($C1401,[32]PSP!$C:$C,[32]PSP!$AB:$AB)</f>
        <v>0</v>
      </c>
      <c r="AC1401" s="27">
        <f>_xlfn.XLOOKUP($C1401,[32]PSP!$C:$C,[32]PSP!$AC:$AC)</f>
        <v>147.63</v>
      </c>
      <c r="AD1401" s="28">
        <f t="shared" si="5737"/>
        <v>0</v>
      </c>
      <c r="AE1401" s="88"/>
      <c r="AF1401" s="54">
        <f>_xlfn.XLOOKUP($C1401,[32]PSP!$C:$C,[32]PSP!$AF:$AF)</f>
        <v>0</v>
      </c>
      <c r="AG1401" s="27">
        <f>_xlfn.XLOOKUP($C1401,[32]PSP!$C:$C,[32]PSP!$AG:$AG)</f>
        <v>147.63</v>
      </c>
      <c r="AH1401" s="28">
        <f t="shared" si="5738"/>
        <v>0</v>
      </c>
      <c r="AI1401" s="88"/>
      <c r="AJ1401" s="54">
        <f>_xlfn.XLOOKUP($C1401,[32]PSP!$C:$C,[32]PSP!$AJ:$AJ)</f>
        <v>0</v>
      </c>
      <c r="AK1401" s="27">
        <f>_xlfn.XLOOKUP($C1401,[32]PSP!$C:$C,[32]PSP!$AK:$AK)</f>
        <v>147.63</v>
      </c>
      <c r="AL1401" s="28">
        <f t="shared" si="5739"/>
        <v>0</v>
      </c>
      <c r="AM1401" s="88"/>
      <c r="AN1401" s="54">
        <f>_xlfn.XLOOKUP($C1401,[32]PSP!$C:$C,[32]PSP!$AN:$AN)</f>
        <v>0</v>
      </c>
      <c r="AO1401" s="27">
        <f>_xlfn.XLOOKUP($C1401,[32]PSP!$C:$C,[32]PSP!$AO:$AO)</f>
        <v>147.63</v>
      </c>
      <c r="AP1401" s="28">
        <f t="shared" si="5740"/>
        <v>0</v>
      </c>
      <c r="AQ1401" s="88"/>
      <c r="AR1401" s="54">
        <f>_xlfn.XLOOKUP($C1401,[32]PSP!$C:$C,[32]PSP!$AR:$AR)</f>
        <v>0</v>
      </c>
      <c r="AS1401" s="27">
        <f>_xlfn.XLOOKUP($C1401,[32]PSP!$C:$C,[32]PSP!$AS:$AS)</f>
        <v>147.63</v>
      </c>
      <c r="AT1401" s="28">
        <f t="shared" si="5741"/>
        <v>0</v>
      </c>
      <c r="AU1401" s="88"/>
      <c r="AV1401" s="54">
        <f>_xlfn.XLOOKUP($C1401,[32]PSP!$C:$C,[32]PSP!$AV:$AV)</f>
        <v>0</v>
      </c>
      <c r="AW1401" s="27">
        <f>_xlfn.XLOOKUP($C1401,[32]PSP!$C:$C,[32]PSP!$AW:$AW)</f>
        <v>147.63</v>
      </c>
      <c r="AX1401" s="28">
        <f t="shared" si="5742"/>
        <v>0</v>
      </c>
      <c r="AY1401" s="88"/>
      <c r="AZ1401" s="54">
        <f>_xlfn.XLOOKUP($C1401,[32]PSP!$C:$C,[32]PSP!$AZ:$AZ)</f>
        <v>0</v>
      </c>
      <c r="BA1401" s="27">
        <f>_xlfn.XLOOKUP($C1401,[32]PSP!$C:$C,[32]PSP!$BA:$BA)</f>
        <v>147.63</v>
      </c>
      <c r="BB1401" s="28">
        <f t="shared" si="5743"/>
        <v>0</v>
      </c>
      <c r="BC1401" s="88"/>
      <c r="BD1401" s="54">
        <f>_xlfn.XLOOKUP($C1401,[32]PSP!$C:$C,[32]PSP!$BD:$BD)</f>
        <v>0</v>
      </c>
      <c r="BE1401" s="27">
        <f>_xlfn.XLOOKUP($C1401,[32]PSP!$C:$C,[32]PSP!$BE:$BE)</f>
        <v>147.63</v>
      </c>
      <c r="BF1401" s="28">
        <f t="shared" si="5744"/>
        <v>0</v>
      </c>
      <c r="BG1401" s="88"/>
      <c r="BH1401" s="54">
        <f>_xlfn.XLOOKUP($C1401,[32]PSP!$C:$C,[32]PSP!$BH:$BH)</f>
        <v>0</v>
      </c>
      <c r="BI1401" s="27">
        <f>_xlfn.XLOOKUP($C1401,[32]PSP!$C:$C,[32]PSP!$BI:$BI)</f>
        <v>147.63</v>
      </c>
      <c r="BJ1401" s="28">
        <f t="shared" si="5745"/>
        <v>0</v>
      </c>
      <c r="BK1401" s="88"/>
      <c r="BL1401" s="54">
        <f>_xlfn.XLOOKUP($C1401,[32]PSP!$C:$C,[32]PSP!$BL:$BL)</f>
        <v>0</v>
      </c>
      <c r="BM1401" s="27">
        <f>_xlfn.XLOOKUP($C1401,[32]PSP!$C:$C,[32]PSP!$BM:$BM)</f>
        <v>147.63</v>
      </c>
      <c r="BN1401" s="28">
        <f t="shared" si="5746"/>
        <v>0</v>
      </c>
      <c r="BO1401" s="88"/>
      <c r="BP1401" s="54">
        <f>_xlfn.XLOOKUP($C1401,[32]PSP!$C:$C,[32]PSP!$BP:$BP)</f>
        <v>0</v>
      </c>
      <c r="BQ1401" s="27">
        <f>_xlfn.XLOOKUP($C1401,[32]PSP!$C:$C,[32]PSP!$BQ:$BQ)</f>
        <v>147.63</v>
      </c>
      <c r="BR1401" s="28">
        <f t="shared" si="5747"/>
        <v>0</v>
      </c>
      <c r="BS1401" s="88"/>
      <c r="BT1401" s="54">
        <f>_xlfn.XLOOKUP($C1401,[32]PSP!$C:$C,[32]PSP!$BT:$BT)</f>
        <v>0</v>
      </c>
      <c r="BU1401" s="27">
        <f>_xlfn.XLOOKUP($C1401,[32]PSP!$C:$C,[32]PSP!$BU:$BU)</f>
        <v>147.63</v>
      </c>
      <c r="BV1401" s="28">
        <f t="shared" si="5748"/>
        <v>0</v>
      </c>
      <c r="BW1401" s="88"/>
      <c r="BX1401" s="54">
        <f>_xlfn.XLOOKUP($C1401,[32]PSP!$C:$C,[32]PSP!$BX:$BX)</f>
        <v>0</v>
      </c>
      <c r="BY1401" s="27">
        <f>_xlfn.XLOOKUP($C1401,[32]PSP!$C:$C,[32]PSP!$BY:$BY)</f>
        <v>147.63</v>
      </c>
      <c r="BZ1401" s="28">
        <f t="shared" si="5749"/>
        <v>0</v>
      </c>
      <c r="CA1401" s="88"/>
      <c r="CB1401" s="54">
        <f>_xlfn.XLOOKUP($C1401,[32]PSP!$C:$C,[32]PSP!$CB:$CB)</f>
        <v>0</v>
      </c>
      <c r="CC1401" s="27">
        <f>_xlfn.XLOOKUP($C1401,[32]PSP!$C:$C,[32]PSP!$CC:$CC)</f>
        <v>147.63</v>
      </c>
      <c r="CD1401" s="28">
        <f t="shared" si="5750"/>
        <v>0</v>
      </c>
      <c r="CE1401" s="88"/>
      <c r="CF1401" s="54">
        <f>_xlfn.XLOOKUP($C1401,[32]PSP!$C:$C,[32]PSP!$CF:$CF)</f>
        <v>0</v>
      </c>
      <c r="CG1401" s="27">
        <f>_xlfn.XLOOKUP($C1401,[32]PSP!$C:$C,[32]PSP!$CG:$CG)</f>
        <v>147.63</v>
      </c>
      <c r="CH1401" s="28">
        <f t="shared" si="5751"/>
        <v>0</v>
      </c>
      <c r="CI1401" s="88"/>
      <c r="CJ1401" s="54">
        <f>_xlfn.XLOOKUP($C1401,[32]PSP!$C:$C,[32]PSP!$CJ:$CJ)</f>
        <v>0</v>
      </c>
      <c r="CK1401" s="27">
        <f>_xlfn.XLOOKUP($C1401,[32]PSP!$C:$C,[32]PSP!$CK:$CK)</f>
        <v>147.63</v>
      </c>
      <c r="CL1401" s="28">
        <f t="shared" si="5752"/>
        <v>0</v>
      </c>
      <c r="CM1401" s="88"/>
      <c r="CN1401" s="54">
        <f>_xlfn.XLOOKUP($C1401,[32]PSP!$C:$C,[32]PSP!$CN:$CN)</f>
        <v>0</v>
      </c>
      <c r="CO1401" s="27">
        <f>_xlfn.XLOOKUP($C1401,[32]PSP!$C:$C,[32]PSP!$CO:$CO)</f>
        <v>147.63</v>
      </c>
      <c r="CP1401" s="28">
        <f t="shared" si="5753"/>
        <v>0</v>
      </c>
      <c r="CQ1401" s="88"/>
      <c r="CR1401" s="54">
        <f>_xlfn.XLOOKUP($C1401,[32]PSP!$C:$C,[32]PSP!$CR:$CR)</f>
        <v>0</v>
      </c>
      <c r="CS1401" s="27">
        <f>_xlfn.XLOOKUP($C1401,[32]PSP!$C:$C,[32]PSP!$CS:$CS)</f>
        <v>147.63</v>
      </c>
      <c r="CT1401" s="28">
        <f t="shared" si="5754"/>
        <v>0</v>
      </c>
      <c r="CU1401" s="88"/>
      <c r="CV1401" s="54">
        <f>_xlfn.XLOOKUP($C1401,[32]PSP!$C:$C,[32]PSP!$CV:$CV)</f>
        <v>0</v>
      </c>
      <c r="CW1401" s="27">
        <f>_xlfn.XLOOKUP($C1401,[32]PSP!$C:$C,[32]PSP!$CW:$CW)</f>
        <v>147.63</v>
      </c>
      <c r="CX1401" s="28">
        <f t="shared" si="5755"/>
        <v>0</v>
      </c>
      <c r="CY1401" s="88"/>
      <c r="CZ1401" s="54">
        <f>_xlfn.XLOOKUP($C1401,[32]PSP!$C:$C,[32]PSP!$CZ:$CZ)</f>
        <v>0</v>
      </c>
      <c r="DA1401" s="27">
        <f>_xlfn.XLOOKUP($C1401,[32]PSP!$C:$C,[32]PSP!$DA:$DA)</f>
        <v>147.63</v>
      </c>
      <c r="DB1401" s="28">
        <f t="shared" si="5756"/>
        <v>0</v>
      </c>
      <c r="DC1401" s="88"/>
      <c r="DD1401" s="54">
        <f>_xlfn.XLOOKUP($C1401,[32]PSP!$C:$C,[32]PSP!$DD:$DD)</f>
        <v>0</v>
      </c>
      <c r="DE1401" s="27">
        <f>_xlfn.XLOOKUP($C1401,[32]PSP!$C:$C,[32]PSP!$DE:$DE)</f>
        <v>147.63</v>
      </c>
      <c r="DF1401" s="28">
        <f t="shared" si="5757"/>
        <v>0</v>
      </c>
      <c r="DG1401" s="88"/>
      <c r="DH1401" s="54">
        <f>_xlfn.XLOOKUP($C1401,[32]PSP!$C:$C,[32]PSP!$DH:$DH)</f>
        <v>0</v>
      </c>
      <c r="DI1401" s="27">
        <f>_xlfn.XLOOKUP($C1401,[32]PSP!$C:$C,[32]PSP!$DI:$DI)</f>
        <v>147.63</v>
      </c>
      <c r="DJ1401" s="28">
        <f t="shared" si="5758"/>
        <v>0</v>
      </c>
      <c r="DK1401" s="88"/>
      <c r="DL1401" s="54">
        <f>_xlfn.XLOOKUP($C1401,[32]PSP!$C:$C,[32]PSP!$DL:$DL)</f>
        <v>0</v>
      </c>
      <c r="DM1401" s="27">
        <f>_xlfn.XLOOKUP($C1401,[32]PSP!$C:$C,[32]PSP!$DM:$DM)</f>
        <v>147.63</v>
      </c>
      <c r="DN1401" s="28">
        <f t="shared" si="5759"/>
        <v>0</v>
      </c>
      <c r="DO1401" s="88"/>
      <c r="DP1401" s="54">
        <f>_xlfn.XLOOKUP($C1401,[32]PSP!$C:$C,[32]PSP!$DP:$DP)</f>
        <v>0</v>
      </c>
      <c r="DQ1401" s="27">
        <f>_xlfn.XLOOKUP($C1401,[32]PSP!$C:$C,[32]PSP!$DQ:$DQ)</f>
        <v>147.63</v>
      </c>
      <c r="DR1401" s="28">
        <f t="shared" si="5760"/>
        <v>0</v>
      </c>
      <c r="DS1401" s="88"/>
      <c r="DT1401" s="54">
        <f>_xlfn.XLOOKUP($C1401,[32]PSP!$C:$C,[32]PSP!$DT:$DT)</f>
        <v>0</v>
      </c>
      <c r="DU1401" s="27">
        <f>_xlfn.XLOOKUP($C1401,[32]PSP!$C:$C,[32]PSP!$DU:$DU)</f>
        <v>147.63</v>
      </c>
      <c r="DV1401" s="28">
        <f t="shared" si="5761"/>
        <v>0</v>
      </c>
      <c r="DW1401" s="88"/>
      <c r="DX1401" s="54">
        <f>_xlfn.XLOOKUP($C1401,[32]PSP!$C:$C,[32]PSP!$DX:$DX)</f>
        <v>0</v>
      </c>
      <c r="DY1401" s="27">
        <f>_xlfn.XLOOKUP($C1401,[32]PSP!$C:$C,[32]PSP!$DY:$DY)</f>
        <v>147.63</v>
      </c>
      <c r="DZ1401" s="28">
        <f t="shared" si="5762"/>
        <v>0</v>
      </c>
      <c r="EA1401" s="88"/>
      <c r="EB1401" s="54">
        <f>_xlfn.XLOOKUP($C1401,[32]PSP!$C:$C,[32]PSP!$EB:$EB)</f>
        <v>0</v>
      </c>
      <c r="EC1401" s="27">
        <f>_xlfn.XLOOKUP($C1401,[32]PSP!$C:$C,[32]PSP!$EC:$EC)</f>
        <v>147.63</v>
      </c>
      <c r="ED1401" s="28">
        <f t="shared" si="5763"/>
        <v>0</v>
      </c>
      <c r="EE1401" s="88"/>
      <c r="EF1401" s="54">
        <f>_xlfn.XLOOKUP($C1401,[32]PSP!$C:$C,[32]PSP!$EF:$EF)</f>
        <v>0</v>
      </c>
      <c r="EG1401" s="27">
        <f>_xlfn.XLOOKUP($C1401,[32]PSP!$C:$C,[32]PSP!$EG:$EG)</f>
        <v>147.63</v>
      </c>
      <c r="EH1401" s="28">
        <f t="shared" si="5764"/>
        <v>0</v>
      </c>
      <c r="EI1401" s="88"/>
      <c r="EJ1401" s="54">
        <f>_xlfn.XLOOKUP($C1401,[32]PSP!$C:$C,[32]PSP!$EJ:$EJ)</f>
        <v>0</v>
      </c>
      <c r="EK1401" s="27">
        <f>_xlfn.XLOOKUP($C1401,[32]PSP!$C:$C,[32]PSP!$EK:$EK)</f>
        <v>147.63</v>
      </c>
      <c r="EL1401" s="28">
        <f t="shared" si="5765"/>
        <v>0</v>
      </c>
      <c r="EM1401" s="24"/>
      <c r="ES1401" s="118">
        <f t="shared" si="5595"/>
        <v>1</v>
      </c>
    </row>
    <row r="1402" spans="3:149" ht="14.25" x14ac:dyDescent="0.25">
      <c r="C1402" s="24" t="s">
        <v>1509</v>
      </c>
      <c r="D1402" s="43" t="str">
        <f>_xlfn.XLOOKUP($C1402,[32]PSP!$C:$C,[32]PSP!D:D)</f>
        <v>COT.IS_44005</v>
      </c>
      <c r="E1402" s="24" t="str">
        <f>_xlfn.XLOOKUP($C1402,[32]PSP!$C:$C,[32]PSP!E:E)</f>
        <v>COTAÇÃO</v>
      </c>
      <c r="F1402" s="25" t="str">
        <f>_xlfn.XLOOKUP($C1402,[32]PSP!$C:$C,[32]PSP!F:F)</f>
        <v>FORNECIMENTO DE ASFALTO DILUIDO CM-30 - ANP/DNIT</v>
      </c>
      <c r="G1402" s="26" t="str">
        <f>_xlfn.XLOOKUP($C1402,[32]PSP!$C:$C,[32]PSP!G:G)</f>
        <v>T</v>
      </c>
      <c r="H1402" s="53">
        <f>_xlfn.XLOOKUP($C1402,[32]PSP!$C:$C,[32]PSP!$H:$H)</f>
        <v>0</v>
      </c>
      <c r="I1402" s="28">
        <f>_xlfn.XLOOKUP($C1402,[32]PSP!$C:$C,[32]PSP!$I:$I)</f>
        <v>0</v>
      </c>
      <c r="J1402" s="28">
        <f t="shared" si="5732"/>
        <v>0</v>
      </c>
      <c r="K1402" s="88"/>
      <c r="L1402" s="54">
        <f>_xlfn.XLOOKUP($C1402,[32]PSP!$C:$C,[32]PSP!$L:$L)</f>
        <v>0</v>
      </c>
      <c r="M1402" s="27">
        <f>_xlfn.XLOOKUP($C1402,[32]PSP!$C:$C,[32]PSP!$M:$M)</f>
        <v>5108.71</v>
      </c>
      <c r="N1402" s="28">
        <f t="shared" si="5733"/>
        <v>0</v>
      </c>
      <c r="O1402" s="88"/>
      <c r="P1402" s="54">
        <f>_xlfn.XLOOKUP($C1402,[32]PSP!$C:$C,[32]PSP!$P:$P)</f>
        <v>0</v>
      </c>
      <c r="Q1402" s="27">
        <f>_xlfn.XLOOKUP($C1402,[32]PSP!$C:$C,[32]PSP!$Q:$Q)</f>
        <v>5108.71</v>
      </c>
      <c r="R1402" s="28">
        <f t="shared" si="5734"/>
        <v>0</v>
      </c>
      <c r="S1402" s="88"/>
      <c r="T1402" s="54">
        <f>_xlfn.XLOOKUP($C1402,[32]PSP!$C:$C,[32]PSP!$T:$T)</f>
        <v>0</v>
      </c>
      <c r="U1402" s="27">
        <f>_xlfn.XLOOKUP($C1402,[32]PSP!$C:$C,[32]PSP!$U:$U)</f>
        <v>5108.71</v>
      </c>
      <c r="V1402" s="28">
        <f t="shared" si="5735"/>
        <v>0</v>
      </c>
      <c r="W1402" s="88"/>
      <c r="X1402" s="54">
        <f>_xlfn.XLOOKUP($C1402,[32]PSP!$C:$C,[32]PSP!$X:$X)</f>
        <v>0</v>
      </c>
      <c r="Y1402" s="27">
        <f>_xlfn.XLOOKUP($C1402,[32]PSP!$C:$C,[32]PSP!$Y:$Y)</f>
        <v>5108.71</v>
      </c>
      <c r="Z1402" s="28">
        <f t="shared" si="5736"/>
        <v>0</v>
      </c>
      <c r="AA1402" s="88"/>
      <c r="AB1402" s="54">
        <f>_xlfn.XLOOKUP($C1402,[32]PSP!$C:$C,[32]PSP!$AB:$AB)</f>
        <v>0</v>
      </c>
      <c r="AC1402" s="27">
        <f>_xlfn.XLOOKUP($C1402,[32]PSP!$C:$C,[32]PSP!$AC:$AC)</f>
        <v>5108.71</v>
      </c>
      <c r="AD1402" s="28">
        <f t="shared" si="5737"/>
        <v>0</v>
      </c>
      <c r="AE1402" s="88"/>
      <c r="AF1402" s="54">
        <f>_xlfn.XLOOKUP($C1402,[32]PSP!$C:$C,[32]PSP!$AF:$AF)</f>
        <v>0</v>
      </c>
      <c r="AG1402" s="27">
        <f>_xlfn.XLOOKUP($C1402,[32]PSP!$C:$C,[32]PSP!$AG:$AG)</f>
        <v>5108.71</v>
      </c>
      <c r="AH1402" s="28">
        <f t="shared" si="5738"/>
        <v>0</v>
      </c>
      <c r="AI1402" s="88"/>
      <c r="AJ1402" s="54">
        <f>_xlfn.XLOOKUP($C1402,[32]PSP!$C:$C,[32]PSP!$AJ:$AJ)</f>
        <v>0</v>
      </c>
      <c r="AK1402" s="27">
        <f>_xlfn.XLOOKUP($C1402,[32]PSP!$C:$C,[32]PSP!$AK:$AK)</f>
        <v>5108.71</v>
      </c>
      <c r="AL1402" s="28">
        <f t="shared" si="5739"/>
        <v>0</v>
      </c>
      <c r="AM1402" s="88"/>
      <c r="AN1402" s="54">
        <f>_xlfn.XLOOKUP($C1402,[32]PSP!$C:$C,[32]PSP!$AN:$AN)</f>
        <v>0</v>
      </c>
      <c r="AO1402" s="27">
        <f>_xlfn.XLOOKUP($C1402,[32]PSP!$C:$C,[32]PSP!$AO:$AO)</f>
        <v>5108.71</v>
      </c>
      <c r="AP1402" s="28">
        <f t="shared" si="5740"/>
        <v>0</v>
      </c>
      <c r="AQ1402" s="88"/>
      <c r="AR1402" s="54">
        <f>_xlfn.XLOOKUP($C1402,[32]PSP!$C:$C,[32]PSP!$AR:$AR)</f>
        <v>0</v>
      </c>
      <c r="AS1402" s="27">
        <f>_xlfn.XLOOKUP($C1402,[32]PSP!$C:$C,[32]PSP!$AS:$AS)</f>
        <v>5108.71</v>
      </c>
      <c r="AT1402" s="28">
        <f t="shared" si="5741"/>
        <v>0</v>
      </c>
      <c r="AU1402" s="88"/>
      <c r="AV1402" s="54">
        <f>_xlfn.XLOOKUP($C1402,[32]PSP!$C:$C,[32]PSP!$AV:$AV)</f>
        <v>0</v>
      </c>
      <c r="AW1402" s="27">
        <f>_xlfn.XLOOKUP($C1402,[32]PSP!$C:$C,[32]PSP!$AW:$AW)</f>
        <v>5108.71</v>
      </c>
      <c r="AX1402" s="28">
        <f t="shared" si="5742"/>
        <v>0</v>
      </c>
      <c r="AY1402" s="88"/>
      <c r="AZ1402" s="54">
        <f>_xlfn.XLOOKUP($C1402,[32]PSP!$C:$C,[32]PSP!$AZ:$AZ)</f>
        <v>0</v>
      </c>
      <c r="BA1402" s="27">
        <f>_xlfn.XLOOKUP($C1402,[32]PSP!$C:$C,[32]PSP!$BA:$BA)</f>
        <v>5108.71</v>
      </c>
      <c r="BB1402" s="28">
        <f t="shared" si="5743"/>
        <v>0</v>
      </c>
      <c r="BC1402" s="88"/>
      <c r="BD1402" s="54">
        <f>_xlfn.XLOOKUP($C1402,[32]PSP!$C:$C,[32]PSP!$BD:$BD)</f>
        <v>0</v>
      </c>
      <c r="BE1402" s="27">
        <f>_xlfn.XLOOKUP($C1402,[32]PSP!$C:$C,[32]PSP!$BE:$BE)</f>
        <v>5108.71</v>
      </c>
      <c r="BF1402" s="28">
        <f t="shared" si="5744"/>
        <v>0</v>
      </c>
      <c r="BG1402" s="88"/>
      <c r="BH1402" s="54">
        <f>_xlfn.XLOOKUP($C1402,[32]PSP!$C:$C,[32]PSP!$BH:$BH)</f>
        <v>0</v>
      </c>
      <c r="BI1402" s="27">
        <f>_xlfn.XLOOKUP($C1402,[32]PSP!$C:$C,[32]PSP!$BI:$BI)</f>
        <v>5108.71</v>
      </c>
      <c r="BJ1402" s="28">
        <f t="shared" si="5745"/>
        <v>0</v>
      </c>
      <c r="BK1402" s="88"/>
      <c r="BL1402" s="54">
        <f>_xlfn.XLOOKUP($C1402,[32]PSP!$C:$C,[32]PSP!$BL:$BL)</f>
        <v>0</v>
      </c>
      <c r="BM1402" s="27">
        <f>_xlfn.XLOOKUP($C1402,[32]PSP!$C:$C,[32]PSP!$BM:$BM)</f>
        <v>5108.71</v>
      </c>
      <c r="BN1402" s="28">
        <f t="shared" si="5746"/>
        <v>0</v>
      </c>
      <c r="BO1402" s="88"/>
      <c r="BP1402" s="54">
        <f>_xlfn.XLOOKUP($C1402,[32]PSP!$C:$C,[32]PSP!$BP:$BP)</f>
        <v>0</v>
      </c>
      <c r="BQ1402" s="27">
        <f>_xlfn.XLOOKUP($C1402,[32]PSP!$C:$C,[32]PSP!$BQ:$BQ)</f>
        <v>5108.71</v>
      </c>
      <c r="BR1402" s="28">
        <f t="shared" si="5747"/>
        <v>0</v>
      </c>
      <c r="BS1402" s="88"/>
      <c r="BT1402" s="54">
        <f>_xlfn.XLOOKUP($C1402,[32]PSP!$C:$C,[32]PSP!$BT:$BT)</f>
        <v>0</v>
      </c>
      <c r="BU1402" s="27">
        <f>_xlfn.XLOOKUP($C1402,[32]PSP!$C:$C,[32]PSP!$BU:$BU)</f>
        <v>5108.71</v>
      </c>
      <c r="BV1402" s="28">
        <f t="shared" si="5748"/>
        <v>0</v>
      </c>
      <c r="BW1402" s="88"/>
      <c r="BX1402" s="54">
        <f>_xlfn.XLOOKUP($C1402,[32]PSP!$C:$C,[32]PSP!$BX:$BX)</f>
        <v>0</v>
      </c>
      <c r="BY1402" s="27">
        <f>_xlfn.XLOOKUP($C1402,[32]PSP!$C:$C,[32]PSP!$BY:$BY)</f>
        <v>5108.71</v>
      </c>
      <c r="BZ1402" s="28">
        <f t="shared" si="5749"/>
        <v>0</v>
      </c>
      <c r="CA1402" s="88"/>
      <c r="CB1402" s="54">
        <f>_xlfn.XLOOKUP($C1402,[32]PSP!$C:$C,[32]PSP!$CB:$CB)</f>
        <v>0</v>
      </c>
      <c r="CC1402" s="27">
        <f>_xlfn.XLOOKUP($C1402,[32]PSP!$C:$C,[32]PSP!$CC:$CC)</f>
        <v>5108.71</v>
      </c>
      <c r="CD1402" s="28">
        <f t="shared" si="5750"/>
        <v>0</v>
      </c>
      <c r="CE1402" s="88"/>
      <c r="CF1402" s="54">
        <f>_xlfn.XLOOKUP($C1402,[32]PSP!$C:$C,[32]PSP!$CF:$CF)</f>
        <v>0</v>
      </c>
      <c r="CG1402" s="27">
        <f>_xlfn.XLOOKUP($C1402,[32]PSP!$C:$C,[32]PSP!$CG:$CG)</f>
        <v>5108.71</v>
      </c>
      <c r="CH1402" s="28">
        <f t="shared" si="5751"/>
        <v>0</v>
      </c>
      <c r="CI1402" s="88"/>
      <c r="CJ1402" s="54">
        <f>_xlfn.XLOOKUP($C1402,[32]PSP!$C:$C,[32]PSP!$CJ:$CJ)</f>
        <v>0</v>
      </c>
      <c r="CK1402" s="27">
        <f>_xlfn.XLOOKUP($C1402,[32]PSP!$C:$C,[32]PSP!$CK:$CK)</f>
        <v>5108.71</v>
      </c>
      <c r="CL1402" s="28">
        <f t="shared" si="5752"/>
        <v>0</v>
      </c>
      <c r="CM1402" s="88"/>
      <c r="CN1402" s="54">
        <f>_xlfn.XLOOKUP($C1402,[32]PSP!$C:$C,[32]PSP!$CN:$CN)</f>
        <v>0</v>
      </c>
      <c r="CO1402" s="27">
        <f>_xlfn.XLOOKUP($C1402,[32]PSP!$C:$C,[32]PSP!$CO:$CO)</f>
        <v>5108.71</v>
      </c>
      <c r="CP1402" s="28">
        <f t="shared" si="5753"/>
        <v>0</v>
      </c>
      <c r="CQ1402" s="88"/>
      <c r="CR1402" s="54">
        <f>_xlfn.XLOOKUP($C1402,[32]PSP!$C:$C,[32]PSP!$CR:$CR)</f>
        <v>0</v>
      </c>
      <c r="CS1402" s="27">
        <f>_xlfn.XLOOKUP($C1402,[32]PSP!$C:$C,[32]PSP!$CS:$CS)</f>
        <v>5108.71</v>
      </c>
      <c r="CT1402" s="28">
        <f t="shared" si="5754"/>
        <v>0</v>
      </c>
      <c r="CU1402" s="88"/>
      <c r="CV1402" s="54">
        <f>_xlfn.XLOOKUP($C1402,[32]PSP!$C:$C,[32]PSP!$CV:$CV)</f>
        <v>0</v>
      </c>
      <c r="CW1402" s="27">
        <f>_xlfn.XLOOKUP($C1402,[32]PSP!$C:$C,[32]PSP!$CW:$CW)</f>
        <v>5108.71</v>
      </c>
      <c r="CX1402" s="28">
        <f t="shared" si="5755"/>
        <v>0</v>
      </c>
      <c r="CY1402" s="88"/>
      <c r="CZ1402" s="54">
        <f>_xlfn.XLOOKUP($C1402,[32]PSP!$C:$C,[32]PSP!$CZ:$CZ)</f>
        <v>0</v>
      </c>
      <c r="DA1402" s="27">
        <f>_xlfn.XLOOKUP($C1402,[32]PSP!$C:$C,[32]PSP!$DA:$DA)</f>
        <v>5108.71</v>
      </c>
      <c r="DB1402" s="28">
        <f t="shared" si="5756"/>
        <v>0</v>
      </c>
      <c r="DC1402" s="88"/>
      <c r="DD1402" s="54">
        <f>_xlfn.XLOOKUP($C1402,[32]PSP!$C:$C,[32]PSP!$DD:$DD)</f>
        <v>0</v>
      </c>
      <c r="DE1402" s="27">
        <f>_xlfn.XLOOKUP($C1402,[32]PSP!$C:$C,[32]PSP!$DE:$DE)</f>
        <v>5108.71</v>
      </c>
      <c r="DF1402" s="28">
        <f t="shared" si="5757"/>
        <v>0</v>
      </c>
      <c r="DG1402" s="88"/>
      <c r="DH1402" s="54">
        <f>_xlfn.XLOOKUP($C1402,[32]PSP!$C:$C,[32]PSP!$DH:$DH)</f>
        <v>0</v>
      </c>
      <c r="DI1402" s="27">
        <f>_xlfn.XLOOKUP($C1402,[32]PSP!$C:$C,[32]PSP!$DI:$DI)</f>
        <v>5108.71</v>
      </c>
      <c r="DJ1402" s="28">
        <f t="shared" si="5758"/>
        <v>0</v>
      </c>
      <c r="DK1402" s="88"/>
      <c r="DL1402" s="54">
        <f>_xlfn.XLOOKUP($C1402,[32]PSP!$C:$C,[32]PSP!$DL:$DL)</f>
        <v>0</v>
      </c>
      <c r="DM1402" s="27">
        <f>_xlfn.XLOOKUP($C1402,[32]PSP!$C:$C,[32]PSP!$DM:$DM)</f>
        <v>5108.71</v>
      </c>
      <c r="DN1402" s="28">
        <f t="shared" si="5759"/>
        <v>0</v>
      </c>
      <c r="DO1402" s="88"/>
      <c r="DP1402" s="54">
        <f>_xlfn.XLOOKUP($C1402,[32]PSP!$C:$C,[32]PSP!$DP:$DP)</f>
        <v>0</v>
      </c>
      <c r="DQ1402" s="27">
        <f>_xlfn.XLOOKUP($C1402,[32]PSP!$C:$C,[32]PSP!$DQ:$DQ)</f>
        <v>5108.71</v>
      </c>
      <c r="DR1402" s="28">
        <f t="shared" si="5760"/>
        <v>0</v>
      </c>
      <c r="DS1402" s="88"/>
      <c r="DT1402" s="54">
        <f>_xlfn.XLOOKUP($C1402,[32]PSP!$C:$C,[32]PSP!$DT:$DT)</f>
        <v>0</v>
      </c>
      <c r="DU1402" s="27">
        <f>_xlfn.XLOOKUP($C1402,[32]PSP!$C:$C,[32]PSP!$DU:$DU)</f>
        <v>5108.71</v>
      </c>
      <c r="DV1402" s="28">
        <f t="shared" si="5761"/>
        <v>0</v>
      </c>
      <c r="DW1402" s="88"/>
      <c r="DX1402" s="54">
        <f>_xlfn.XLOOKUP($C1402,[32]PSP!$C:$C,[32]PSP!$DX:$DX)</f>
        <v>0</v>
      </c>
      <c r="DY1402" s="27">
        <f>_xlfn.XLOOKUP($C1402,[32]PSP!$C:$C,[32]PSP!$DY:$DY)</f>
        <v>5108.71</v>
      </c>
      <c r="DZ1402" s="28">
        <f t="shared" si="5762"/>
        <v>0</v>
      </c>
      <c r="EA1402" s="88"/>
      <c r="EB1402" s="54">
        <f>_xlfn.XLOOKUP($C1402,[32]PSP!$C:$C,[32]PSP!$EB:$EB)</f>
        <v>0</v>
      </c>
      <c r="EC1402" s="27">
        <f>_xlfn.XLOOKUP($C1402,[32]PSP!$C:$C,[32]PSP!$EC:$EC)</f>
        <v>5108.71</v>
      </c>
      <c r="ED1402" s="28">
        <f t="shared" si="5763"/>
        <v>0</v>
      </c>
      <c r="EE1402" s="88"/>
      <c r="EF1402" s="54">
        <f>_xlfn.XLOOKUP($C1402,[32]PSP!$C:$C,[32]PSP!$EF:$EF)</f>
        <v>0</v>
      </c>
      <c r="EG1402" s="27">
        <f>_xlfn.XLOOKUP($C1402,[32]PSP!$C:$C,[32]PSP!$EG:$EG)</f>
        <v>5108.71</v>
      </c>
      <c r="EH1402" s="28">
        <f t="shared" si="5764"/>
        <v>0</v>
      </c>
      <c r="EI1402" s="88"/>
      <c r="EJ1402" s="54">
        <f>_xlfn.XLOOKUP($C1402,[32]PSP!$C:$C,[32]PSP!$EJ:$EJ)</f>
        <v>0</v>
      </c>
      <c r="EK1402" s="27">
        <f>_xlfn.XLOOKUP($C1402,[32]PSP!$C:$C,[32]PSP!$EK:$EK)</f>
        <v>5108.71</v>
      </c>
      <c r="EL1402" s="28">
        <f t="shared" si="5765"/>
        <v>0</v>
      </c>
      <c r="EM1402" s="24"/>
      <c r="ES1402" s="118">
        <f t="shared" si="5595"/>
        <v>1</v>
      </c>
    </row>
    <row r="1403" spans="3:149" ht="14.25" x14ac:dyDescent="0.25">
      <c r="C1403" s="24" t="s">
        <v>1510</v>
      </c>
      <c r="D1403" s="43" t="str">
        <f>_xlfn.XLOOKUP($C1403,[32]PSP!$C:$C,[32]PSP!D:D)</f>
        <v>COT.IS_44006</v>
      </c>
      <c r="E1403" s="24" t="str">
        <f>_xlfn.XLOOKUP($C1403,[32]PSP!$C:$C,[32]PSP!E:E)</f>
        <v>COTAÇÃO</v>
      </c>
      <c r="F1403" s="25" t="str">
        <f>_xlfn.XLOOKUP($C1403,[32]PSP!$C:$C,[32]PSP!F:F)</f>
        <v>TRANSPORTE DE ASFALTO DILUIDO CM-30 - ANP/DNIT</v>
      </c>
      <c r="G1403" s="26" t="str">
        <f>_xlfn.XLOOKUP($C1403,[32]PSP!$C:$C,[32]PSP!G:G)</f>
        <v>T</v>
      </c>
      <c r="H1403" s="53">
        <f>_xlfn.XLOOKUP($C1403,[32]PSP!$C:$C,[32]PSP!$H:$H)</f>
        <v>0</v>
      </c>
      <c r="I1403" s="28">
        <f>_xlfn.XLOOKUP($C1403,[32]PSP!$C:$C,[32]PSP!$I:$I)</f>
        <v>0</v>
      </c>
      <c r="J1403" s="28">
        <f t="shared" si="5732"/>
        <v>0</v>
      </c>
      <c r="K1403" s="88"/>
      <c r="L1403" s="54">
        <f>_xlfn.XLOOKUP($C1403,[32]PSP!$C:$C,[32]PSP!$L:$L)</f>
        <v>0</v>
      </c>
      <c r="M1403" s="27">
        <f>_xlfn.XLOOKUP($C1403,[32]PSP!$C:$C,[32]PSP!$M:$M)</f>
        <v>162.26</v>
      </c>
      <c r="N1403" s="28">
        <f t="shared" si="5733"/>
        <v>0</v>
      </c>
      <c r="O1403" s="88"/>
      <c r="P1403" s="54">
        <f>_xlfn.XLOOKUP($C1403,[32]PSP!$C:$C,[32]PSP!$P:$P)</f>
        <v>0</v>
      </c>
      <c r="Q1403" s="27">
        <f>_xlfn.XLOOKUP($C1403,[32]PSP!$C:$C,[32]PSP!$Q:$Q)</f>
        <v>162.26</v>
      </c>
      <c r="R1403" s="28">
        <f t="shared" si="5734"/>
        <v>0</v>
      </c>
      <c r="S1403" s="88"/>
      <c r="T1403" s="54">
        <f>_xlfn.XLOOKUP($C1403,[32]PSP!$C:$C,[32]PSP!$T:$T)</f>
        <v>0</v>
      </c>
      <c r="U1403" s="27">
        <f>_xlfn.XLOOKUP($C1403,[32]PSP!$C:$C,[32]PSP!$U:$U)</f>
        <v>162.26</v>
      </c>
      <c r="V1403" s="28">
        <f t="shared" si="5735"/>
        <v>0</v>
      </c>
      <c r="W1403" s="88"/>
      <c r="X1403" s="54">
        <f>_xlfn.XLOOKUP($C1403,[32]PSP!$C:$C,[32]PSP!$X:$X)</f>
        <v>0</v>
      </c>
      <c r="Y1403" s="27">
        <f>_xlfn.XLOOKUP($C1403,[32]PSP!$C:$C,[32]PSP!$Y:$Y)</f>
        <v>162.26</v>
      </c>
      <c r="Z1403" s="28">
        <f t="shared" si="5736"/>
        <v>0</v>
      </c>
      <c r="AA1403" s="88"/>
      <c r="AB1403" s="54">
        <f>_xlfn.XLOOKUP($C1403,[32]PSP!$C:$C,[32]PSP!$AB:$AB)</f>
        <v>0</v>
      </c>
      <c r="AC1403" s="27">
        <f>_xlfn.XLOOKUP($C1403,[32]PSP!$C:$C,[32]PSP!$AC:$AC)</f>
        <v>162.26</v>
      </c>
      <c r="AD1403" s="28">
        <f t="shared" si="5737"/>
        <v>0</v>
      </c>
      <c r="AE1403" s="88"/>
      <c r="AF1403" s="54">
        <f>_xlfn.XLOOKUP($C1403,[32]PSP!$C:$C,[32]PSP!$AF:$AF)</f>
        <v>0</v>
      </c>
      <c r="AG1403" s="27">
        <f>_xlfn.XLOOKUP($C1403,[32]PSP!$C:$C,[32]PSP!$AG:$AG)</f>
        <v>162.26</v>
      </c>
      <c r="AH1403" s="28">
        <f t="shared" si="5738"/>
        <v>0</v>
      </c>
      <c r="AI1403" s="88"/>
      <c r="AJ1403" s="54">
        <f>_xlfn.XLOOKUP($C1403,[32]PSP!$C:$C,[32]PSP!$AJ:$AJ)</f>
        <v>0</v>
      </c>
      <c r="AK1403" s="27">
        <f>_xlfn.XLOOKUP($C1403,[32]PSP!$C:$C,[32]PSP!$AK:$AK)</f>
        <v>162.26</v>
      </c>
      <c r="AL1403" s="28">
        <f t="shared" si="5739"/>
        <v>0</v>
      </c>
      <c r="AM1403" s="88"/>
      <c r="AN1403" s="54">
        <f>_xlfn.XLOOKUP($C1403,[32]PSP!$C:$C,[32]PSP!$AN:$AN)</f>
        <v>0</v>
      </c>
      <c r="AO1403" s="27">
        <f>_xlfn.XLOOKUP($C1403,[32]PSP!$C:$C,[32]PSP!$AO:$AO)</f>
        <v>162.26</v>
      </c>
      <c r="AP1403" s="28">
        <f t="shared" si="5740"/>
        <v>0</v>
      </c>
      <c r="AQ1403" s="88"/>
      <c r="AR1403" s="54">
        <f>_xlfn.XLOOKUP($C1403,[32]PSP!$C:$C,[32]PSP!$AR:$AR)</f>
        <v>0</v>
      </c>
      <c r="AS1403" s="27">
        <f>_xlfn.XLOOKUP($C1403,[32]PSP!$C:$C,[32]PSP!$AS:$AS)</f>
        <v>162.26</v>
      </c>
      <c r="AT1403" s="28">
        <f t="shared" si="5741"/>
        <v>0</v>
      </c>
      <c r="AU1403" s="88"/>
      <c r="AV1403" s="54">
        <f>_xlfn.XLOOKUP($C1403,[32]PSP!$C:$C,[32]PSP!$AV:$AV)</f>
        <v>0</v>
      </c>
      <c r="AW1403" s="27">
        <f>_xlfn.XLOOKUP($C1403,[32]PSP!$C:$C,[32]PSP!$AW:$AW)</f>
        <v>162.26</v>
      </c>
      <c r="AX1403" s="28">
        <f t="shared" si="5742"/>
        <v>0</v>
      </c>
      <c r="AY1403" s="88"/>
      <c r="AZ1403" s="54">
        <f>_xlfn.XLOOKUP($C1403,[32]PSP!$C:$C,[32]PSP!$AZ:$AZ)</f>
        <v>0</v>
      </c>
      <c r="BA1403" s="27">
        <f>_xlfn.XLOOKUP($C1403,[32]PSP!$C:$C,[32]PSP!$BA:$BA)</f>
        <v>162.26</v>
      </c>
      <c r="BB1403" s="28">
        <f t="shared" si="5743"/>
        <v>0</v>
      </c>
      <c r="BC1403" s="88"/>
      <c r="BD1403" s="54">
        <f>_xlfn.XLOOKUP($C1403,[32]PSP!$C:$C,[32]PSP!$BD:$BD)</f>
        <v>0</v>
      </c>
      <c r="BE1403" s="27">
        <f>_xlfn.XLOOKUP($C1403,[32]PSP!$C:$C,[32]PSP!$BE:$BE)</f>
        <v>162.26</v>
      </c>
      <c r="BF1403" s="28">
        <f t="shared" si="5744"/>
        <v>0</v>
      </c>
      <c r="BG1403" s="88"/>
      <c r="BH1403" s="54">
        <f>_xlfn.XLOOKUP($C1403,[32]PSP!$C:$C,[32]PSP!$BH:$BH)</f>
        <v>0</v>
      </c>
      <c r="BI1403" s="27">
        <f>_xlfn.XLOOKUP($C1403,[32]PSP!$C:$C,[32]PSP!$BI:$BI)</f>
        <v>162.26</v>
      </c>
      <c r="BJ1403" s="28">
        <f t="shared" si="5745"/>
        <v>0</v>
      </c>
      <c r="BK1403" s="88"/>
      <c r="BL1403" s="54">
        <f>_xlfn.XLOOKUP($C1403,[32]PSP!$C:$C,[32]PSP!$BL:$BL)</f>
        <v>0</v>
      </c>
      <c r="BM1403" s="27">
        <f>_xlfn.XLOOKUP($C1403,[32]PSP!$C:$C,[32]PSP!$BM:$BM)</f>
        <v>162.26</v>
      </c>
      <c r="BN1403" s="28">
        <f t="shared" si="5746"/>
        <v>0</v>
      </c>
      <c r="BO1403" s="88"/>
      <c r="BP1403" s="54">
        <f>_xlfn.XLOOKUP($C1403,[32]PSP!$C:$C,[32]PSP!$BP:$BP)</f>
        <v>0</v>
      </c>
      <c r="BQ1403" s="27">
        <f>_xlfn.XLOOKUP($C1403,[32]PSP!$C:$C,[32]PSP!$BQ:$BQ)</f>
        <v>162.26</v>
      </c>
      <c r="BR1403" s="28">
        <f t="shared" si="5747"/>
        <v>0</v>
      </c>
      <c r="BS1403" s="88"/>
      <c r="BT1403" s="54">
        <f>_xlfn.XLOOKUP($C1403,[32]PSP!$C:$C,[32]PSP!$BT:$BT)</f>
        <v>0</v>
      </c>
      <c r="BU1403" s="27">
        <f>_xlfn.XLOOKUP($C1403,[32]PSP!$C:$C,[32]PSP!$BU:$BU)</f>
        <v>162.26</v>
      </c>
      <c r="BV1403" s="28">
        <f t="shared" si="5748"/>
        <v>0</v>
      </c>
      <c r="BW1403" s="88"/>
      <c r="BX1403" s="54">
        <f>_xlfn.XLOOKUP($C1403,[32]PSP!$C:$C,[32]PSP!$BX:$BX)</f>
        <v>0</v>
      </c>
      <c r="BY1403" s="27">
        <f>_xlfn.XLOOKUP($C1403,[32]PSP!$C:$C,[32]PSP!$BY:$BY)</f>
        <v>162.26</v>
      </c>
      <c r="BZ1403" s="28">
        <f t="shared" si="5749"/>
        <v>0</v>
      </c>
      <c r="CA1403" s="88"/>
      <c r="CB1403" s="54">
        <f>_xlfn.XLOOKUP($C1403,[32]PSP!$C:$C,[32]PSP!$CB:$CB)</f>
        <v>0</v>
      </c>
      <c r="CC1403" s="27">
        <f>_xlfn.XLOOKUP($C1403,[32]PSP!$C:$C,[32]PSP!$CC:$CC)</f>
        <v>162.26</v>
      </c>
      <c r="CD1403" s="28">
        <f t="shared" si="5750"/>
        <v>0</v>
      </c>
      <c r="CE1403" s="88"/>
      <c r="CF1403" s="54">
        <f>_xlfn.XLOOKUP($C1403,[32]PSP!$C:$C,[32]PSP!$CF:$CF)</f>
        <v>0</v>
      </c>
      <c r="CG1403" s="27">
        <f>_xlfn.XLOOKUP($C1403,[32]PSP!$C:$C,[32]PSP!$CG:$CG)</f>
        <v>162.26</v>
      </c>
      <c r="CH1403" s="28">
        <f t="shared" si="5751"/>
        <v>0</v>
      </c>
      <c r="CI1403" s="88"/>
      <c r="CJ1403" s="54">
        <f>_xlfn.XLOOKUP($C1403,[32]PSP!$C:$C,[32]PSP!$CJ:$CJ)</f>
        <v>0</v>
      </c>
      <c r="CK1403" s="27">
        <f>_xlfn.XLOOKUP($C1403,[32]PSP!$C:$C,[32]PSP!$CK:$CK)</f>
        <v>162.26</v>
      </c>
      <c r="CL1403" s="28">
        <f t="shared" si="5752"/>
        <v>0</v>
      </c>
      <c r="CM1403" s="88"/>
      <c r="CN1403" s="54">
        <f>_xlfn.XLOOKUP($C1403,[32]PSP!$C:$C,[32]PSP!$CN:$CN)</f>
        <v>0</v>
      </c>
      <c r="CO1403" s="27">
        <f>_xlfn.XLOOKUP($C1403,[32]PSP!$C:$C,[32]PSP!$CO:$CO)</f>
        <v>162.26</v>
      </c>
      <c r="CP1403" s="28">
        <f t="shared" si="5753"/>
        <v>0</v>
      </c>
      <c r="CQ1403" s="88"/>
      <c r="CR1403" s="54">
        <f>_xlfn.XLOOKUP($C1403,[32]PSP!$C:$C,[32]PSP!$CR:$CR)</f>
        <v>0</v>
      </c>
      <c r="CS1403" s="27">
        <f>_xlfn.XLOOKUP($C1403,[32]PSP!$C:$C,[32]PSP!$CS:$CS)</f>
        <v>162.26</v>
      </c>
      <c r="CT1403" s="28">
        <f t="shared" si="5754"/>
        <v>0</v>
      </c>
      <c r="CU1403" s="88"/>
      <c r="CV1403" s="54">
        <f>_xlfn.XLOOKUP($C1403,[32]PSP!$C:$C,[32]PSP!$CV:$CV)</f>
        <v>0</v>
      </c>
      <c r="CW1403" s="27">
        <f>_xlfn.XLOOKUP($C1403,[32]PSP!$C:$C,[32]PSP!$CW:$CW)</f>
        <v>162.26</v>
      </c>
      <c r="CX1403" s="28">
        <f t="shared" si="5755"/>
        <v>0</v>
      </c>
      <c r="CY1403" s="88"/>
      <c r="CZ1403" s="54">
        <f>_xlfn.XLOOKUP($C1403,[32]PSP!$C:$C,[32]PSP!$CZ:$CZ)</f>
        <v>0</v>
      </c>
      <c r="DA1403" s="27">
        <f>_xlfn.XLOOKUP($C1403,[32]PSP!$C:$C,[32]PSP!$DA:$DA)</f>
        <v>162.26</v>
      </c>
      <c r="DB1403" s="28">
        <f t="shared" si="5756"/>
        <v>0</v>
      </c>
      <c r="DC1403" s="88"/>
      <c r="DD1403" s="54">
        <f>_xlfn.XLOOKUP($C1403,[32]PSP!$C:$C,[32]PSP!$DD:$DD)</f>
        <v>0</v>
      </c>
      <c r="DE1403" s="27">
        <f>_xlfn.XLOOKUP($C1403,[32]PSP!$C:$C,[32]PSP!$DE:$DE)</f>
        <v>162.26</v>
      </c>
      <c r="DF1403" s="28">
        <f t="shared" si="5757"/>
        <v>0</v>
      </c>
      <c r="DG1403" s="88"/>
      <c r="DH1403" s="54">
        <f>_xlfn.XLOOKUP($C1403,[32]PSP!$C:$C,[32]PSP!$DH:$DH)</f>
        <v>0</v>
      </c>
      <c r="DI1403" s="27">
        <f>_xlfn.XLOOKUP($C1403,[32]PSP!$C:$C,[32]PSP!$DI:$DI)</f>
        <v>162.26</v>
      </c>
      <c r="DJ1403" s="28">
        <f t="shared" si="5758"/>
        <v>0</v>
      </c>
      <c r="DK1403" s="88"/>
      <c r="DL1403" s="54">
        <f>_xlfn.XLOOKUP($C1403,[32]PSP!$C:$C,[32]PSP!$DL:$DL)</f>
        <v>0</v>
      </c>
      <c r="DM1403" s="27">
        <f>_xlfn.XLOOKUP($C1403,[32]PSP!$C:$C,[32]PSP!$DM:$DM)</f>
        <v>162.26</v>
      </c>
      <c r="DN1403" s="28">
        <f t="shared" si="5759"/>
        <v>0</v>
      </c>
      <c r="DO1403" s="88"/>
      <c r="DP1403" s="54">
        <f>_xlfn.XLOOKUP($C1403,[32]PSP!$C:$C,[32]PSP!$DP:$DP)</f>
        <v>0</v>
      </c>
      <c r="DQ1403" s="27">
        <f>_xlfn.XLOOKUP($C1403,[32]PSP!$C:$C,[32]PSP!$DQ:$DQ)</f>
        <v>162.26</v>
      </c>
      <c r="DR1403" s="28">
        <f t="shared" si="5760"/>
        <v>0</v>
      </c>
      <c r="DS1403" s="88"/>
      <c r="DT1403" s="54">
        <f>_xlfn.XLOOKUP($C1403,[32]PSP!$C:$C,[32]PSP!$DT:$DT)</f>
        <v>0</v>
      </c>
      <c r="DU1403" s="27">
        <f>_xlfn.XLOOKUP($C1403,[32]PSP!$C:$C,[32]PSP!$DU:$DU)</f>
        <v>162.26</v>
      </c>
      <c r="DV1403" s="28">
        <f t="shared" si="5761"/>
        <v>0</v>
      </c>
      <c r="DW1403" s="88"/>
      <c r="DX1403" s="54">
        <f>_xlfn.XLOOKUP($C1403,[32]PSP!$C:$C,[32]PSP!$DX:$DX)</f>
        <v>0</v>
      </c>
      <c r="DY1403" s="27">
        <f>_xlfn.XLOOKUP($C1403,[32]PSP!$C:$C,[32]PSP!$DY:$DY)</f>
        <v>162.26</v>
      </c>
      <c r="DZ1403" s="28">
        <f t="shared" si="5762"/>
        <v>0</v>
      </c>
      <c r="EA1403" s="88"/>
      <c r="EB1403" s="54">
        <f>_xlfn.XLOOKUP($C1403,[32]PSP!$C:$C,[32]PSP!$EB:$EB)</f>
        <v>0</v>
      </c>
      <c r="EC1403" s="27">
        <f>_xlfn.XLOOKUP($C1403,[32]PSP!$C:$C,[32]PSP!$EC:$EC)</f>
        <v>162.26</v>
      </c>
      <c r="ED1403" s="28">
        <f t="shared" si="5763"/>
        <v>0</v>
      </c>
      <c r="EE1403" s="88"/>
      <c r="EF1403" s="54">
        <f>_xlfn.XLOOKUP($C1403,[32]PSP!$C:$C,[32]PSP!$EF:$EF)</f>
        <v>0</v>
      </c>
      <c r="EG1403" s="27">
        <f>_xlfn.XLOOKUP($C1403,[32]PSP!$C:$C,[32]PSP!$EG:$EG)</f>
        <v>162.26</v>
      </c>
      <c r="EH1403" s="28">
        <f t="shared" si="5764"/>
        <v>0</v>
      </c>
      <c r="EI1403" s="88"/>
      <c r="EJ1403" s="54">
        <f>_xlfn.XLOOKUP($C1403,[32]PSP!$C:$C,[32]PSP!$EJ:$EJ)</f>
        <v>0</v>
      </c>
      <c r="EK1403" s="27">
        <f>_xlfn.XLOOKUP($C1403,[32]PSP!$C:$C,[32]PSP!$EK:$EK)</f>
        <v>162.26</v>
      </c>
      <c r="EL1403" s="28">
        <f t="shared" si="5765"/>
        <v>0</v>
      </c>
      <c r="EM1403" s="24"/>
      <c r="ES1403" s="118">
        <f t="shared" si="5595"/>
        <v>1</v>
      </c>
    </row>
    <row r="1404" spans="3:149" ht="14.25" x14ac:dyDescent="0.25">
      <c r="C1404" s="24" t="s">
        <v>1511</v>
      </c>
      <c r="D1404" s="43" t="str">
        <f>_xlfn.XLOOKUP($C1404,[32]PSP!$C:$C,[32]PSP!D:D)</f>
        <v>COT.IS_44007</v>
      </c>
      <c r="E1404" s="24" t="str">
        <f>_xlfn.XLOOKUP($C1404,[32]PSP!$C:$C,[32]PSP!E:E)</f>
        <v>COTAÇÃO</v>
      </c>
      <c r="F1404" s="25" t="str">
        <f>_xlfn.XLOOKUP($C1404,[32]PSP!$C:$C,[32]PSP!F:F)</f>
        <v>FORNECIMENTO DE EMULSÃO ASFÁLTICA RR-1C - ANP/DNIT</v>
      </c>
      <c r="G1404" s="26" t="str">
        <f>_xlfn.XLOOKUP($C1404,[32]PSP!$C:$C,[32]PSP!G:G)</f>
        <v>T</v>
      </c>
      <c r="H1404" s="53">
        <f>_xlfn.XLOOKUP($C1404,[32]PSP!$C:$C,[32]PSP!$H:$H)</f>
        <v>0</v>
      </c>
      <c r="I1404" s="28">
        <f>_xlfn.XLOOKUP($C1404,[32]PSP!$C:$C,[32]PSP!$I:$I)</f>
        <v>0</v>
      </c>
      <c r="J1404" s="28">
        <f t="shared" si="5732"/>
        <v>0</v>
      </c>
      <c r="K1404" s="88"/>
      <c r="L1404" s="54">
        <f>_xlfn.XLOOKUP($C1404,[32]PSP!$C:$C,[32]PSP!$L:$L)</f>
        <v>0</v>
      </c>
      <c r="M1404" s="27">
        <f>_xlfn.XLOOKUP($C1404,[32]PSP!$C:$C,[32]PSP!$M:$M)</f>
        <v>2007.21</v>
      </c>
      <c r="N1404" s="28">
        <f t="shared" si="5733"/>
        <v>0</v>
      </c>
      <c r="O1404" s="88"/>
      <c r="P1404" s="54">
        <f>_xlfn.XLOOKUP($C1404,[32]PSP!$C:$C,[32]PSP!$P:$P)</f>
        <v>0</v>
      </c>
      <c r="Q1404" s="27">
        <f>_xlfn.XLOOKUP($C1404,[32]PSP!$C:$C,[32]PSP!$Q:$Q)</f>
        <v>2007.21</v>
      </c>
      <c r="R1404" s="28">
        <f t="shared" si="5734"/>
        <v>0</v>
      </c>
      <c r="S1404" s="88"/>
      <c r="T1404" s="54">
        <f>_xlfn.XLOOKUP($C1404,[32]PSP!$C:$C,[32]PSP!$T:$T)</f>
        <v>0</v>
      </c>
      <c r="U1404" s="27">
        <f>_xlfn.XLOOKUP($C1404,[32]PSP!$C:$C,[32]PSP!$U:$U)</f>
        <v>2007.21</v>
      </c>
      <c r="V1404" s="28">
        <f t="shared" si="5735"/>
        <v>0</v>
      </c>
      <c r="W1404" s="88"/>
      <c r="X1404" s="54">
        <f>_xlfn.XLOOKUP($C1404,[32]PSP!$C:$C,[32]PSP!$X:$X)</f>
        <v>0</v>
      </c>
      <c r="Y1404" s="27">
        <f>_xlfn.XLOOKUP($C1404,[32]PSP!$C:$C,[32]PSP!$Y:$Y)</f>
        <v>2007.21</v>
      </c>
      <c r="Z1404" s="28">
        <f t="shared" si="5736"/>
        <v>0</v>
      </c>
      <c r="AA1404" s="88"/>
      <c r="AB1404" s="54">
        <f>_xlfn.XLOOKUP($C1404,[32]PSP!$C:$C,[32]PSP!$AB:$AB)</f>
        <v>0</v>
      </c>
      <c r="AC1404" s="27">
        <f>_xlfn.XLOOKUP($C1404,[32]PSP!$C:$C,[32]PSP!$AC:$AC)</f>
        <v>2007.21</v>
      </c>
      <c r="AD1404" s="28">
        <f t="shared" si="5737"/>
        <v>0</v>
      </c>
      <c r="AE1404" s="88"/>
      <c r="AF1404" s="54">
        <f>_xlfn.XLOOKUP($C1404,[32]PSP!$C:$C,[32]PSP!$AF:$AF)</f>
        <v>0</v>
      </c>
      <c r="AG1404" s="27">
        <f>_xlfn.XLOOKUP($C1404,[32]PSP!$C:$C,[32]PSP!$AG:$AG)</f>
        <v>2007.21</v>
      </c>
      <c r="AH1404" s="28">
        <f t="shared" si="5738"/>
        <v>0</v>
      </c>
      <c r="AI1404" s="88"/>
      <c r="AJ1404" s="54">
        <f>_xlfn.XLOOKUP($C1404,[32]PSP!$C:$C,[32]PSP!$AJ:$AJ)</f>
        <v>0</v>
      </c>
      <c r="AK1404" s="27">
        <f>_xlfn.XLOOKUP($C1404,[32]PSP!$C:$C,[32]PSP!$AK:$AK)</f>
        <v>2007.21</v>
      </c>
      <c r="AL1404" s="28">
        <f t="shared" si="5739"/>
        <v>0</v>
      </c>
      <c r="AM1404" s="88"/>
      <c r="AN1404" s="54">
        <f>_xlfn.XLOOKUP($C1404,[32]PSP!$C:$C,[32]PSP!$AN:$AN)</f>
        <v>0</v>
      </c>
      <c r="AO1404" s="27">
        <f>_xlfn.XLOOKUP($C1404,[32]PSP!$C:$C,[32]PSP!$AO:$AO)</f>
        <v>2007.21</v>
      </c>
      <c r="AP1404" s="28">
        <f t="shared" si="5740"/>
        <v>0</v>
      </c>
      <c r="AQ1404" s="88"/>
      <c r="AR1404" s="54">
        <f>_xlfn.XLOOKUP($C1404,[32]PSP!$C:$C,[32]PSP!$AR:$AR)</f>
        <v>0</v>
      </c>
      <c r="AS1404" s="27">
        <f>_xlfn.XLOOKUP($C1404,[32]PSP!$C:$C,[32]PSP!$AS:$AS)</f>
        <v>2007.21</v>
      </c>
      <c r="AT1404" s="28">
        <f t="shared" si="5741"/>
        <v>0</v>
      </c>
      <c r="AU1404" s="88"/>
      <c r="AV1404" s="54">
        <f>_xlfn.XLOOKUP($C1404,[32]PSP!$C:$C,[32]PSP!$AV:$AV)</f>
        <v>0</v>
      </c>
      <c r="AW1404" s="27">
        <f>_xlfn.XLOOKUP($C1404,[32]PSP!$C:$C,[32]PSP!$AW:$AW)</f>
        <v>2007.21</v>
      </c>
      <c r="AX1404" s="28">
        <f t="shared" si="5742"/>
        <v>0</v>
      </c>
      <c r="AY1404" s="88"/>
      <c r="AZ1404" s="54">
        <f>_xlfn.XLOOKUP($C1404,[32]PSP!$C:$C,[32]PSP!$AZ:$AZ)</f>
        <v>0</v>
      </c>
      <c r="BA1404" s="27">
        <f>_xlfn.XLOOKUP($C1404,[32]PSP!$C:$C,[32]PSP!$BA:$BA)</f>
        <v>2007.21</v>
      </c>
      <c r="BB1404" s="28">
        <f t="shared" si="5743"/>
        <v>0</v>
      </c>
      <c r="BC1404" s="88"/>
      <c r="BD1404" s="54">
        <f>_xlfn.XLOOKUP($C1404,[32]PSP!$C:$C,[32]PSP!$BD:$BD)</f>
        <v>0</v>
      </c>
      <c r="BE1404" s="27">
        <f>_xlfn.XLOOKUP($C1404,[32]PSP!$C:$C,[32]PSP!$BE:$BE)</f>
        <v>2007.21</v>
      </c>
      <c r="BF1404" s="28">
        <f t="shared" si="5744"/>
        <v>0</v>
      </c>
      <c r="BG1404" s="88"/>
      <c r="BH1404" s="54">
        <f>_xlfn.XLOOKUP($C1404,[32]PSP!$C:$C,[32]PSP!$BH:$BH)</f>
        <v>0</v>
      </c>
      <c r="BI1404" s="27">
        <f>_xlfn.XLOOKUP($C1404,[32]PSP!$C:$C,[32]PSP!$BI:$BI)</f>
        <v>2007.21</v>
      </c>
      <c r="BJ1404" s="28">
        <f t="shared" si="5745"/>
        <v>0</v>
      </c>
      <c r="BK1404" s="88"/>
      <c r="BL1404" s="54">
        <f>_xlfn.XLOOKUP($C1404,[32]PSP!$C:$C,[32]PSP!$BL:$BL)</f>
        <v>0</v>
      </c>
      <c r="BM1404" s="27">
        <f>_xlfn.XLOOKUP($C1404,[32]PSP!$C:$C,[32]PSP!$BM:$BM)</f>
        <v>2007.21</v>
      </c>
      <c r="BN1404" s="28">
        <f t="shared" si="5746"/>
        <v>0</v>
      </c>
      <c r="BO1404" s="88"/>
      <c r="BP1404" s="54">
        <f>_xlfn.XLOOKUP($C1404,[32]PSP!$C:$C,[32]PSP!$BP:$BP)</f>
        <v>0</v>
      </c>
      <c r="BQ1404" s="27">
        <f>_xlfn.XLOOKUP($C1404,[32]PSP!$C:$C,[32]PSP!$BQ:$BQ)</f>
        <v>2007.21</v>
      </c>
      <c r="BR1404" s="28">
        <f t="shared" si="5747"/>
        <v>0</v>
      </c>
      <c r="BS1404" s="88"/>
      <c r="BT1404" s="54">
        <f>_xlfn.XLOOKUP($C1404,[32]PSP!$C:$C,[32]PSP!$BT:$BT)</f>
        <v>0</v>
      </c>
      <c r="BU1404" s="27">
        <f>_xlfn.XLOOKUP($C1404,[32]PSP!$C:$C,[32]PSP!$BU:$BU)</f>
        <v>2007.21</v>
      </c>
      <c r="BV1404" s="28">
        <f t="shared" si="5748"/>
        <v>0</v>
      </c>
      <c r="BW1404" s="88"/>
      <c r="BX1404" s="54">
        <f>_xlfn.XLOOKUP($C1404,[32]PSP!$C:$C,[32]PSP!$BX:$BX)</f>
        <v>0</v>
      </c>
      <c r="BY1404" s="27">
        <f>_xlfn.XLOOKUP($C1404,[32]PSP!$C:$C,[32]PSP!$BY:$BY)</f>
        <v>2007.21</v>
      </c>
      <c r="BZ1404" s="28">
        <f t="shared" si="5749"/>
        <v>0</v>
      </c>
      <c r="CA1404" s="88"/>
      <c r="CB1404" s="54">
        <f>_xlfn.XLOOKUP($C1404,[32]PSP!$C:$C,[32]PSP!$CB:$CB)</f>
        <v>0</v>
      </c>
      <c r="CC1404" s="27">
        <f>_xlfn.XLOOKUP($C1404,[32]PSP!$C:$C,[32]PSP!$CC:$CC)</f>
        <v>2007.21</v>
      </c>
      <c r="CD1404" s="28">
        <f t="shared" si="5750"/>
        <v>0</v>
      </c>
      <c r="CE1404" s="88"/>
      <c r="CF1404" s="54">
        <f>_xlfn.XLOOKUP($C1404,[32]PSP!$C:$C,[32]PSP!$CF:$CF)</f>
        <v>0</v>
      </c>
      <c r="CG1404" s="27">
        <f>_xlfn.XLOOKUP($C1404,[32]PSP!$C:$C,[32]PSP!$CG:$CG)</f>
        <v>2007.21</v>
      </c>
      <c r="CH1404" s="28">
        <f t="shared" si="5751"/>
        <v>0</v>
      </c>
      <c r="CI1404" s="88"/>
      <c r="CJ1404" s="54">
        <f>_xlfn.XLOOKUP($C1404,[32]PSP!$C:$C,[32]PSP!$CJ:$CJ)</f>
        <v>0</v>
      </c>
      <c r="CK1404" s="27">
        <f>_xlfn.XLOOKUP($C1404,[32]PSP!$C:$C,[32]PSP!$CK:$CK)</f>
        <v>2007.21</v>
      </c>
      <c r="CL1404" s="28">
        <f t="shared" si="5752"/>
        <v>0</v>
      </c>
      <c r="CM1404" s="88"/>
      <c r="CN1404" s="54">
        <f>_xlfn.XLOOKUP($C1404,[32]PSP!$C:$C,[32]PSP!$CN:$CN)</f>
        <v>0</v>
      </c>
      <c r="CO1404" s="27">
        <f>_xlfn.XLOOKUP($C1404,[32]PSP!$C:$C,[32]PSP!$CO:$CO)</f>
        <v>2007.21</v>
      </c>
      <c r="CP1404" s="28">
        <f t="shared" si="5753"/>
        <v>0</v>
      </c>
      <c r="CQ1404" s="88"/>
      <c r="CR1404" s="54">
        <f>_xlfn.XLOOKUP($C1404,[32]PSP!$C:$C,[32]PSP!$CR:$CR)</f>
        <v>0</v>
      </c>
      <c r="CS1404" s="27">
        <f>_xlfn.XLOOKUP($C1404,[32]PSP!$C:$C,[32]PSP!$CS:$CS)</f>
        <v>2007.21</v>
      </c>
      <c r="CT1404" s="28">
        <f t="shared" si="5754"/>
        <v>0</v>
      </c>
      <c r="CU1404" s="88"/>
      <c r="CV1404" s="54">
        <f>_xlfn.XLOOKUP($C1404,[32]PSP!$C:$C,[32]PSP!$CV:$CV)</f>
        <v>0</v>
      </c>
      <c r="CW1404" s="27">
        <f>_xlfn.XLOOKUP($C1404,[32]PSP!$C:$C,[32]PSP!$CW:$CW)</f>
        <v>2007.21</v>
      </c>
      <c r="CX1404" s="28">
        <f t="shared" si="5755"/>
        <v>0</v>
      </c>
      <c r="CY1404" s="88"/>
      <c r="CZ1404" s="54">
        <f>_xlfn.XLOOKUP($C1404,[32]PSP!$C:$C,[32]PSP!$CZ:$CZ)</f>
        <v>0</v>
      </c>
      <c r="DA1404" s="27">
        <f>_xlfn.XLOOKUP($C1404,[32]PSP!$C:$C,[32]PSP!$DA:$DA)</f>
        <v>2007.21</v>
      </c>
      <c r="DB1404" s="28">
        <f t="shared" si="5756"/>
        <v>0</v>
      </c>
      <c r="DC1404" s="88"/>
      <c r="DD1404" s="54">
        <f>_xlfn.XLOOKUP($C1404,[32]PSP!$C:$C,[32]PSP!$DD:$DD)</f>
        <v>0</v>
      </c>
      <c r="DE1404" s="27">
        <f>_xlfn.XLOOKUP($C1404,[32]PSP!$C:$C,[32]PSP!$DE:$DE)</f>
        <v>2007.21</v>
      </c>
      <c r="DF1404" s="28">
        <f t="shared" si="5757"/>
        <v>0</v>
      </c>
      <c r="DG1404" s="88"/>
      <c r="DH1404" s="54">
        <f>_xlfn.XLOOKUP($C1404,[32]PSP!$C:$C,[32]PSP!$DH:$DH)</f>
        <v>0</v>
      </c>
      <c r="DI1404" s="27">
        <f>_xlfn.XLOOKUP($C1404,[32]PSP!$C:$C,[32]PSP!$DI:$DI)</f>
        <v>2007.21</v>
      </c>
      <c r="DJ1404" s="28">
        <f t="shared" si="5758"/>
        <v>0</v>
      </c>
      <c r="DK1404" s="88"/>
      <c r="DL1404" s="54">
        <f>_xlfn.XLOOKUP($C1404,[32]PSP!$C:$C,[32]PSP!$DL:$DL)</f>
        <v>0</v>
      </c>
      <c r="DM1404" s="27">
        <f>_xlfn.XLOOKUP($C1404,[32]PSP!$C:$C,[32]PSP!$DM:$DM)</f>
        <v>2007.21</v>
      </c>
      <c r="DN1404" s="28">
        <f t="shared" si="5759"/>
        <v>0</v>
      </c>
      <c r="DO1404" s="88"/>
      <c r="DP1404" s="54">
        <f>_xlfn.XLOOKUP($C1404,[32]PSP!$C:$C,[32]PSP!$DP:$DP)</f>
        <v>0</v>
      </c>
      <c r="DQ1404" s="27">
        <f>_xlfn.XLOOKUP($C1404,[32]PSP!$C:$C,[32]PSP!$DQ:$DQ)</f>
        <v>2007.21</v>
      </c>
      <c r="DR1404" s="28">
        <f t="shared" si="5760"/>
        <v>0</v>
      </c>
      <c r="DS1404" s="88"/>
      <c r="DT1404" s="54">
        <f>_xlfn.XLOOKUP($C1404,[32]PSP!$C:$C,[32]PSP!$DT:$DT)</f>
        <v>0</v>
      </c>
      <c r="DU1404" s="27">
        <f>_xlfn.XLOOKUP($C1404,[32]PSP!$C:$C,[32]PSP!$DU:$DU)</f>
        <v>2007.21</v>
      </c>
      <c r="DV1404" s="28">
        <f t="shared" si="5761"/>
        <v>0</v>
      </c>
      <c r="DW1404" s="88"/>
      <c r="DX1404" s="54">
        <f>_xlfn.XLOOKUP($C1404,[32]PSP!$C:$C,[32]PSP!$DX:$DX)</f>
        <v>0</v>
      </c>
      <c r="DY1404" s="27">
        <f>_xlfn.XLOOKUP($C1404,[32]PSP!$C:$C,[32]PSP!$DY:$DY)</f>
        <v>2007.21</v>
      </c>
      <c r="DZ1404" s="28">
        <f t="shared" si="5762"/>
        <v>0</v>
      </c>
      <c r="EA1404" s="88"/>
      <c r="EB1404" s="54">
        <f>_xlfn.XLOOKUP($C1404,[32]PSP!$C:$C,[32]PSP!$EB:$EB)</f>
        <v>0</v>
      </c>
      <c r="EC1404" s="27">
        <f>_xlfn.XLOOKUP($C1404,[32]PSP!$C:$C,[32]PSP!$EC:$EC)</f>
        <v>2007.21</v>
      </c>
      <c r="ED1404" s="28">
        <f t="shared" si="5763"/>
        <v>0</v>
      </c>
      <c r="EE1404" s="88"/>
      <c r="EF1404" s="54">
        <f>_xlfn.XLOOKUP($C1404,[32]PSP!$C:$C,[32]PSP!$EF:$EF)</f>
        <v>0</v>
      </c>
      <c r="EG1404" s="27">
        <f>_xlfn.XLOOKUP($C1404,[32]PSP!$C:$C,[32]PSP!$EG:$EG)</f>
        <v>2007.21</v>
      </c>
      <c r="EH1404" s="28">
        <f t="shared" si="5764"/>
        <v>0</v>
      </c>
      <c r="EI1404" s="88"/>
      <c r="EJ1404" s="54">
        <f>_xlfn.XLOOKUP($C1404,[32]PSP!$C:$C,[32]PSP!$EJ:$EJ)</f>
        <v>0</v>
      </c>
      <c r="EK1404" s="27">
        <f>_xlfn.XLOOKUP($C1404,[32]PSP!$C:$C,[32]PSP!$EK:$EK)</f>
        <v>2007.21</v>
      </c>
      <c r="EL1404" s="28">
        <f t="shared" si="5765"/>
        <v>0</v>
      </c>
      <c r="EM1404" s="24"/>
      <c r="ES1404" s="118">
        <f t="shared" si="5595"/>
        <v>1</v>
      </c>
    </row>
    <row r="1405" spans="3:149" ht="14.25" x14ac:dyDescent="0.25">
      <c r="C1405" s="24" t="s">
        <v>1512</v>
      </c>
      <c r="D1405" s="43" t="str">
        <f>_xlfn.XLOOKUP($C1405,[32]PSP!$C:$C,[32]PSP!D:D)</f>
        <v>COT.IS_44008</v>
      </c>
      <c r="E1405" s="24" t="str">
        <f>_xlfn.XLOOKUP($C1405,[32]PSP!$C:$C,[32]PSP!E:E)</f>
        <v>COTAÇÃO</v>
      </c>
      <c r="F1405" s="25" t="str">
        <f>_xlfn.XLOOKUP($C1405,[32]PSP!$C:$C,[32]PSP!F:F)</f>
        <v>TRANSPORTE DE EMULSÃO ASFÁLTICA RR-1C - ANP/DNIT</v>
      </c>
      <c r="G1405" s="26" t="str">
        <f>_xlfn.XLOOKUP($C1405,[32]PSP!$C:$C,[32]PSP!G:G)</f>
        <v>T</v>
      </c>
      <c r="H1405" s="53">
        <f>_xlfn.XLOOKUP($C1405,[32]PSP!$C:$C,[32]PSP!$H:$H)</f>
        <v>0</v>
      </c>
      <c r="I1405" s="28">
        <f>_xlfn.XLOOKUP($C1405,[32]PSP!$C:$C,[32]PSP!$I:$I)</f>
        <v>0</v>
      </c>
      <c r="J1405" s="28">
        <f t="shared" si="5732"/>
        <v>0</v>
      </c>
      <c r="K1405" s="88"/>
      <c r="L1405" s="54">
        <f>_xlfn.XLOOKUP($C1405,[32]PSP!$C:$C,[32]PSP!$L:$L)</f>
        <v>0</v>
      </c>
      <c r="M1405" s="27">
        <f>_xlfn.XLOOKUP($C1405,[32]PSP!$C:$C,[32]PSP!$M:$M)</f>
        <v>168.64</v>
      </c>
      <c r="N1405" s="28">
        <f t="shared" si="5733"/>
        <v>0</v>
      </c>
      <c r="O1405" s="88"/>
      <c r="P1405" s="54">
        <f>_xlfn.XLOOKUP($C1405,[32]PSP!$C:$C,[32]PSP!$P:$P)</f>
        <v>0</v>
      </c>
      <c r="Q1405" s="27">
        <f>_xlfn.XLOOKUP($C1405,[32]PSP!$C:$C,[32]PSP!$Q:$Q)</f>
        <v>168.64</v>
      </c>
      <c r="R1405" s="28">
        <f t="shared" si="5734"/>
        <v>0</v>
      </c>
      <c r="S1405" s="88"/>
      <c r="T1405" s="54">
        <f>_xlfn.XLOOKUP($C1405,[32]PSP!$C:$C,[32]PSP!$T:$T)</f>
        <v>0</v>
      </c>
      <c r="U1405" s="27">
        <f>_xlfn.XLOOKUP($C1405,[32]PSP!$C:$C,[32]PSP!$U:$U)</f>
        <v>168.64</v>
      </c>
      <c r="V1405" s="28">
        <f t="shared" si="5735"/>
        <v>0</v>
      </c>
      <c r="W1405" s="88"/>
      <c r="X1405" s="54">
        <f>_xlfn.XLOOKUP($C1405,[32]PSP!$C:$C,[32]PSP!$X:$X)</f>
        <v>0</v>
      </c>
      <c r="Y1405" s="27">
        <f>_xlfn.XLOOKUP($C1405,[32]PSP!$C:$C,[32]PSP!$Y:$Y)</f>
        <v>168.64</v>
      </c>
      <c r="Z1405" s="28">
        <f t="shared" si="5736"/>
        <v>0</v>
      </c>
      <c r="AA1405" s="88"/>
      <c r="AB1405" s="54">
        <f>_xlfn.XLOOKUP($C1405,[32]PSP!$C:$C,[32]PSP!$AB:$AB)</f>
        <v>0</v>
      </c>
      <c r="AC1405" s="27">
        <f>_xlfn.XLOOKUP($C1405,[32]PSP!$C:$C,[32]PSP!$AC:$AC)</f>
        <v>168.64</v>
      </c>
      <c r="AD1405" s="28">
        <f t="shared" si="5737"/>
        <v>0</v>
      </c>
      <c r="AE1405" s="88"/>
      <c r="AF1405" s="54">
        <f>_xlfn.XLOOKUP($C1405,[32]PSP!$C:$C,[32]PSP!$AF:$AF)</f>
        <v>0</v>
      </c>
      <c r="AG1405" s="27">
        <f>_xlfn.XLOOKUP($C1405,[32]PSP!$C:$C,[32]PSP!$AG:$AG)</f>
        <v>168.64</v>
      </c>
      <c r="AH1405" s="28">
        <f t="shared" si="5738"/>
        <v>0</v>
      </c>
      <c r="AI1405" s="88"/>
      <c r="AJ1405" s="54">
        <f>_xlfn.XLOOKUP($C1405,[32]PSP!$C:$C,[32]PSP!$AJ:$AJ)</f>
        <v>0</v>
      </c>
      <c r="AK1405" s="27">
        <f>_xlfn.XLOOKUP($C1405,[32]PSP!$C:$C,[32]PSP!$AK:$AK)</f>
        <v>168.64</v>
      </c>
      <c r="AL1405" s="28">
        <f t="shared" si="5739"/>
        <v>0</v>
      </c>
      <c r="AM1405" s="88"/>
      <c r="AN1405" s="54">
        <f>_xlfn.XLOOKUP($C1405,[32]PSP!$C:$C,[32]PSP!$AN:$AN)</f>
        <v>0</v>
      </c>
      <c r="AO1405" s="27">
        <f>_xlfn.XLOOKUP($C1405,[32]PSP!$C:$C,[32]PSP!$AO:$AO)</f>
        <v>168.64</v>
      </c>
      <c r="AP1405" s="28">
        <f t="shared" si="5740"/>
        <v>0</v>
      </c>
      <c r="AQ1405" s="88"/>
      <c r="AR1405" s="54">
        <f>_xlfn.XLOOKUP($C1405,[32]PSP!$C:$C,[32]PSP!$AR:$AR)</f>
        <v>0</v>
      </c>
      <c r="AS1405" s="27">
        <f>_xlfn.XLOOKUP($C1405,[32]PSP!$C:$C,[32]PSP!$AS:$AS)</f>
        <v>168.64</v>
      </c>
      <c r="AT1405" s="28">
        <f t="shared" si="5741"/>
        <v>0</v>
      </c>
      <c r="AU1405" s="88"/>
      <c r="AV1405" s="54">
        <f>_xlfn.XLOOKUP($C1405,[32]PSP!$C:$C,[32]PSP!$AV:$AV)</f>
        <v>0</v>
      </c>
      <c r="AW1405" s="27">
        <f>_xlfn.XLOOKUP($C1405,[32]PSP!$C:$C,[32]PSP!$AW:$AW)</f>
        <v>168.64</v>
      </c>
      <c r="AX1405" s="28">
        <f t="shared" si="5742"/>
        <v>0</v>
      </c>
      <c r="AY1405" s="88"/>
      <c r="AZ1405" s="54">
        <f>_xlfn.XLOOKUP($C1405,[32]PSP!$C:$C,[32]PSP!$AZ:$AZ)</f>
        <v>0</v>
      </c>
      <c r="BA1405" s="27">
        <f>_xlfn.XLOOKUP($C1405,[32]PSP!$C:$C,[32]PSP!$BA:$BA)</f>
        <v>168.64</v>
      </c>
      <c r="BB1405" s="28">
        <f t="shared" si="5743"/>
        <v>0</v>
      </c>
      <c r="BC1405" s="88"/>
      <c r="BD1405" s="54">
        <f>_xlfn.XLOOKUP($C1405,[32]PSP!$C:$C,[32]PSP!$BD:$BD)</f>
        <v>0</v>
      </c>
      <c r="BE1405" s="27">
        <f>_xlfn.XLOOKUP($C1405,[32]PSP!$C:$C,[32]PSP!$BE:$BE)</f>
        <v>168.64</v>
      </c>
      <c r="BF1405" s="28">
        <f t="shared" si="5744"/>
        <v>0</v>
      </c>
      <c r="BG1405" s="88"/>
      <c r="BH1405" s="54">
        <f>_xlfn.XLOOKUP($C1405,[32]PSP!$C:$C,[32]PSP!$BH:$BH)</f>
        <v>0</v>
      </c>
      <c r="BI1405" s="27">
        <f>_xlfn.XLOOKUP($C1405,[32]PSP!$C:$C,[32]PSP!$BI:$BI)</f>
        <v>168.64</v>
      </c>
      <c r="BJ1405" s="28">
        <f t="shared" si="5745"/>
        <v>0</v>
      </c>
      <c r="BK1405" s="88"/>
      <c r="BL1405" s="54">
        <f>_xlfn.XLOOKUP($C1405,[32]PSP!$C:$C,[32]PSP!$BL:$BL)</f>
        <v>0</v>
      </c>
      <c r="BM1405" s="27">
        <f>_xlfn.XLOOKUP($C1405,[32]PSP!$C:$C,[32]PSP!$BM:$BM)</f>
        <v>168.64</v>
      </c>
      <c r="BN1405" s="28">
        <f t="shared" si="5746"/>
        <v>0</v>
      </c>
      <c r="BO1405" s="88"/>
      <c r="BP1405" s="54">
        <f>_xlfn.XLOOKUP($C1405,[32]PSP!$C:$C,[32]PSP!$BP:$BP)</f>
        <v>0</v>
      </c>
      <c r="BQ1405" s="27">
        <f>_xlfn.XLOOKUP($C1405,[32]PSP!$C:$C,[32]PSP!$BQ:$BQ)</f>
        <v>168.64</v>
      </c>
      <c r="BR1405" s="28">
        <f t="shared" si="5747"/>
        <v>0</v>
      </c>
      <c r="BS1405" s="88"/>
      <c r="BT1405" s="54">
        <f>_xlfn.XLOOKUP($C1405,[32]PSP!$C:$C,[32]PSP!$BT:$BT)</f>
        <v>0</v>
      </c>
      <c r="BU1405" s="27">
        <f>_xlfn.XLOOKUP($C1405,[32]PSP!$C:$C,[32]PSP!$BU:$BU)</f>
        <v>168.64</v>
      </c>
      <c r="BV1405" s="28">
        <f t="shared" si="5748"/>
        <v>0</v>
      </c>
      <c r="BW1405" s="88"/>
      <c r="BX1405" s="54">
        <f>_xlfn.XLOOKUP($C1405,[32]PSP!$C:$C,[32]PSP!$BX:$BX)</f>
        <v>0</v>
      </c>
      <c r="BY1405" s="27">
        <f>_xlfn.XLOOKUP($C1405,[32]PSP!$C:$C,[32]PSP!$BY:$BY)</f>
        <v>168.64</v>
      </c>
      <c r="BZ1405" s="28">
        <f t="shared" si="5749"/>
        <v>0</v>
      </c>
      <c r="CA1405" s="88"/>
      <c r="CB1405" s="54">
        <f>_xlfn.XLOOKUP($C1405,[32]PSP!$C:$C,[32]PSP!$CB:$CB)</f>
        <v>0</v>
      </c>
      <c r="CC1405" s="27">
        <f>_xlfn.XLOOKUP($C1405,[32]PSP!$C:$C,[32]PSP!$CC:$CC)</f>
        <v>168.64</v>
      </c>
      <c r="CD1405" s="28">
        <f t="shared" si="5750"/>
        <v>0</v>
      </c>
      <c r="CE1405" s="88"/>
      <c r="CF1405" s="54">
        <f>_xlfn.XLOOKUP($C1405,[32]PSP!$C:$C,[32]PSP!$CF:$CF)</f>
        <v>0</v>
      </c>
      <c r="CG1405" s="27">
        <f>_xlfn.XLOOKUP($C1405,[32]PSP!$C:$C,[32]PSP!$CG:$CG)</f>
        <v>168.64</v>
      </c>
      <c r="CH1405" s="28">
        <f t="shared" si="5751"/>
        <v>0</v>
      </c>
      <c r="CI1405" s="88"/>
      <c r="CJ1405" s="54">
        <f>_xlfn.XLOOKUP($C1405,[32]PSP!$C:$C,[32]PSP!$CJ:$CJ)</f>
        <v>0</v>
      </c>
      <c r="CK1405" s="27">
        <f>_xlfn.XLOOKUP($C1405,[32]PSP!$C:$C,[32]PSP!$CK:$CK)</f>
        <v>168.64</v>
      </c>
      <c r="CL1405" s="28">
        <f t="shared" si="5752"/>
        <v>0</v>
      </c>
      <c r="CM1405" s="88"/>
      <c r="CN1405" s="54">
        <f>_xlfn.XLOOKUP($C1405,[32]PSP!$C:$C,[32]PSP!$CN:$CN)</f>
        <v>0</v>
      </c>
      <c r="CO1405" s="27">
        <f>_xlfn.XLOOKUP($C1405,[32]PSP!$C:$C,[32]PSP!$CO:$CO)</f>
        <v>168.64</v>
      </c>
      <c r="CP1405" s="28">
        <f t="shared" si="5753"/>
        <v>0</v>
      </c>
      <c r="CQ1405" s="88"/>
      <c r="CR1405" s="54">
        <f>_xlfn.XLOOKUP($C1405,[32]PSP!$C:$C,[32]PSP!$CR:$CR)</f>
        <v>0</v>
      </c>
      <c r="CS1405" s="27">
        <f>_xlfn.XLOOKUP($C1405,[32]PSP!$C:$C,[32]PSP!$CS:$CS)</f>
        <v>168.64</v>
      </c>
      <c r="CT1405" s="28">
        <f t="shared" si="5754"/>
        <v>0</v>
      </c>
      <c r="CU1405" s="88"/>
      <c r="CV1405" s="54">
        <f>_xlfn.XLOOKUP($C1405,[32]PSP!$C:$C,[32]PSP!$CV:$CV)</f>
        <v>0</v>
      </c>
      <c r="CW1405" s="27">
        <f>_xlfn.XLOOKUP($C1405,[32]PSP!$C:$C,[32]PSP!$CW:$CW)</f>
        <v>168.64</v>
      </c>
      <c r="CX1405" s="28">
        <f t="shared" si="5755"/>
        <v>0</v>
      </c>
      <c r="CY1405" s="88"/>
      <c r="CZ1405" s="54">
        <f>_xlfn.XLOOKUP($C1405,[32]PSP!$C:$C,[32]PSP!$CZ:$CZ)</f>
        <v>0</v>
      </c>
      <c r="DA1405" s="27">
        <f>_xlfn.XLOOKUP($C1405,[32]PSP!$C:$C,[32]PSP!$DA:$DA)</f>
        <v>168.64</v>
      </c>
      <c r="DB1405" s="28">
        <f t="shared" si="5756"/>
        <v>0</v>
      </c>
      <c r="DC1405" s="88"/>
      <c r="DD1405" s="54">
        <f>_xlfn.XLOOKUP($C1405,[32]PSP!$C:$C,[32]PSP!$DD:$DD)</f>
        <v>0</v>
      </c>
      <c r="DE1405" s="27">
        <f>_xlfn.XLOOKUP($C1405,[32]PSP!$C:$C,[32]PSP!$DE:$DE)</f>
        <v>168.64</v>
      </c>
      <c r="DF1405" s="28">
        <f t="shared" si="5757"/>
        <v>0</v>
      </c>
      <c r="DG1405" s="88"/>
      <c r="DH1405" s="54">
        <f>_xlfn.XLOOKUP($C1405,[32]PSP!$C:$C,[32]PSP!$DH:$DH)</f>
        <v>0</v>
      </c>
      <c r="DI1405" s="27">
        <f>_xlfn.XLOOKUP($C1405,[32]PSP!$C:$C,[32]PSP!$DI:$DI)</f>
        <v>168.64</v>
      </c>
      <c r="DJ1405" s="28">
        <f t="shared" si="5758"/>
        <v>0</v>
      </c>
      <c r="DK1405" s="88"/>
      <c r="DL1405" s="54">
        <f>_xlfn.XLOOKUP($C1405,[32]PSP!$C:$C,[32]PSP!$DL:$DL)</f>
        <v>0</v>
      </c>
      <c r="DM1405" s="27">
        <f>_xlfn.XLOOKUP($C1405,[32]PSP!$C:$C,[32]PSP!$DM:$DM)</f>
        <v>168.64</v>
      </c>
      <c r="DN1405" s="28">
        <f t="shared" si="5759"/>
        <v>0</v>
      </c>
      <c r="DO1405" s="88"/>
      <c r="DP1405" s="54">
        <f>_xlfn.XLOOKUP($C1405,[32]PSP!$C:$C,[32]PSP!$DP:$DP)</f>
        <v>0</v>
      </c>
      <c r="DQ1405" s="27">
        <f>_xlfn.XLOOKUP($C1405,[32]PSP!$C:$C,[32]PSP!$DQ:$DQ)</f>
        <v>168.64</v>
      </c>
      <c r="DR1405" s="28">
        <f t="shared" si="5760"/>
        <v>0</v>
      </c>
      <c r="DS1405" s="88"/>
      <c r="DT1405" s="54">
        <f>_xlfn.XLOOKUP($C1405,[32]PSP!$C:$C,[32]PSP!$DT:$DT)</f>
        <v>0</v>
      </c>
      <c r="DU1405" s="27">
        <f>_xlfn.XLOOKUP($C1405,[32]PSP!$C:$C,[32]PSP!$DU:$DU)</f>
        <v>168.64</v>
      </c>
      <c r="DV1405" s="28">
        <f t="shared" si="5761"/>
        <v>0</v>
      </c>
      <c r="DW1405" s="88"/>
      <c r="DX1405" s="54">
        <f>_xlfn.XLOOKUP($C1405,[32]PSP!$C:$C,[32]PSP!$DX:$DX)</f>
        <v>0</v>
      </c>
      <c r="DY1405" s="27">
        <f>_xlfn.XLOOKUP($C1405,[32]PSP!$C:$C,[32]PSP!$DY:$DY)</f>
        <v>168.64</v>
      </c>
      <c r="DZ1405" s="28">
        <f t="shared" si="5762"/>
        <v>0</v>
      </c>
      <c r="EA1405" s="88"/>
      <c r="EB1405" s="54">
        <f>_xlfn.XLOOKUP($C1405,[32]PSP!$C:$C,[32]PSP!$EB:$EB)</f>
        <v>0</v>
      </c>
      <c r="EC1405" s="27">
        <f>_xlfn.XLOOKUP($C1405,[32]PSP!$C:$C,[32]PSP!$EC:$EC)</f>
        <v>168.64</v>
      </c>
      <c r="ED1405" s="28">
        <f t="shared" si="5763"/>
        <v>0</v>
      </c>
      <c r="EE1405" s="88"/>
      <c r="EF1405" s="54">
        <f>_xlfn.XLOOKUP($C1405,[32]PSP!$C:$C,[32]PSP!$EF:$EF)</f>
        <v>0</v>
      </c>
      <c r="EG1405" s="27">
        <f>_xlfn.XLOOKUP($C1405,[32]PSP!$C:$C,[32]PSP!$EG:$EG)</f>
        <v>168.64</v>
      </c>
      <c r="EH1405" s="28">
        <f t="shared" si="5764"/>
        <v>0</v>
      </c>
      <c r="EI1405" s="88"/>
      <c r="EJ1405" s="54">
        <f>_xlfn.XLOOKUP($C1405,[32]PSP!$C:$C,[32]PSP!$EJ:$EJ)</f>
        <v>0</v>
      </c>
      <c r="EK1405" s="27">
        <f>_xlfn.XLOOKUP($C1405,[32]PSP!$C:$C,[32]PSP!$EK:$EK)</f>
        <v>168.64</v>
      </c>
      <c r="EL1405" s="28">
        <f t="shared" si="5765"/>
        <v>0</v>
      </c>
      <c r="EM1405" s="24"/>
      <c r="ES1405" s="118">
        <f t="shared" si="5595"/>
        <v>1</v>
      </c>
    </row>
    <row r="1406" spans="3:149" ht="14.25" x14ac:dyDescent="0.25">
      <c r="C1406" s="111" t="s">
        <v>1513</v>
      </c>
      <c r="D1406" s="112"/>
      <c r="E1406" s="111"/>
      <c r="F1406" s="113" t="str">
        <f>_xlfn.XLOOKUP($C1406,[32]PSP!$C:$C,[32]PSP!F:F)</f>
        <v>BASE DE CONSERVAÇÃO</v>
      </c>
      <c r="G1406" s="114"/>
      <c r="H1406" s="114"/>
      <c r="I1406" s="115"/>
      <c r="J1406" s="115"/>
      <c r="K1406" s="1"/>
      <c r="L1406" s="68"/>
      <c r="M1406" s="69"/>
      <c r="N1406" s="67"/>
      <c r="O1406" s="1"/>
      <c r="P1406" s="68"/>
      <c r="Q1406" s="69"/>
      <c r="R1406" s="67"/>
      <c r="S1406" s="1"/>
      <c r="T1406" s="68"/>
      <c r="U1406" s="69"/>
      <c r="V1406" s="67"/>
      <c r="W1406" s="1"/>
      <c r="X1406" s="68"/>
      <c r="Y1406" s="69"/>
      <c r="Z1406" s="67"/>
      <c r="AA1406" s="1"/>
      <c r="AB1406" s="68"/>
      <c r="AC1406" s="69"/>
      <c r="AD1406" s="67"/>
      <c r="AE1406" s="1"/>
      <c r="AF1406" s="68"/>
      <c r="AG1406" s="69"/>
      <c r="AH1406" s="67"/>
      <c r="AI1406" s="1"/>
      <c r="AJ1406" s="68"/>
      <c r="AK1406" s="69"/>
      <c r="AL1406" s="67"/>
      <c r="AM1406" s="1"/>
      <c r="AN1406" s="68"/>
      <c r="AO1406" s="69"/>
      <c r="AP1406" s="67"/>
      <c r="AQ1406" s="1"/>
      <c r="AR1406" s="68"/>
      <c r="AS1406" s="69"/>
      <c r="AT1406" s="67"/>
      <c r="AU1406" s="1"/>
      <c r="AV1406" s="68"/>
      <c r="AW1406" s="69"/>
      <c r="AX1406" s="67"/>
      <c r="AY1406" s="1"/>
      <c r="AZ1406" s="68"/>
      <c r="BA1406" s="69"/>
      <c r="BB1406" s="67"/>
      <c r="BC1406" s="1"/>
      <c r="BD1406" s="68"/>
      <c r="BE1406" s="69"/>
      <c r="BF1406" s="67"/>
      <c r="BG1406" s="1"/>
      <c r="BH1406" s="68"/>
      <c r="BI1406" s="69"/>
      <c r="BJ1406" s="67"/>
      <c r="BK1406" s="1"/>
      <c r="BL1406" s="68"/>
      <c r="BM1406" s="69"/>
      <c r="BN1406" s="67"/>
      <c r="BO1406" s="1"/>
      <c r="BP1406" s="68"/>
      <c r="BQ1406" s="69"/>
      <c r="BR1406" s="67"/>
      <c r="BS1406" s="1"/>
      <c r="BT1406" s="68"/>
      <c r="BU1406" s="69"/>
      <c r="BV1406" s="67"/>
      <c r="BW1406" s="1"/>
      <c r="BX1406" s="68"/>
      <c r="BY1406" s="69"/>
      <c r="BZ1406" s="67"/>
      <c r="CA1406" s="1"/>
      <c r="CB1406" s="68"/>
      <c r="CC1406" s="69"/>
      <c r="CD1406" s="67"/>
      <c r="CE1406" s="1"/>
      <c r="CF1406" s="68"/>
      <c r="CG1406" s="69"/>
      <c r="CH1406" s="67"/>
      <c r="CI1406" s="1"/>
      <c r="CJ1406" s="68"/>
      <c r="CK1406" s="69"/>
      <c r="CL1406" s="67"/>
      <c r="CM1406" s="1"/>
      <c r="CN1406" s="68"/>
      <c r="CO1406" s="69"/>
      <c r="CP1406" s="67"/>
      <c r="CQ1406" s="1"/>
      <c r="CR1406" s="68"/>
      <c r="CS1406" s="69"/>
      <c r="CT1406" s="67"/>
      <c r="CU1406" s="1"/>
      <c r="CV1406" s="68"/>
      <c r="CW1406" s="69"/>
      <c r="CX1406" s="67"/>
      <c r="CY1406" s="1"/>
      <c r="CZ1406" s="68"/>
      <c r="DA1406" s="69"/>
      <c r="DB1406" s="67"/>
      <c r="DC1406" s="1"/>
      <c r="DD1406" s="68"/>
      <c r="DE1406" s="69"/>
      <c r="DF1406" s="67"/>
      <c r="DG1406" s="1"/>
      <c r="DH1406" s="68"/>
      <c r="DI1406" s="69"/>
      <c r="DJ1406" s="67"/>
      <c r="DK1406" s="1"/>
      <c r="DL1406" s="68"/>
      <c r="DM1406" s="69"/>
      <c r="DN1406" s="67"/>
      <c r="DO1406" s="1"/>
      <c r="DP1406" s="68"/>
      <c r="DQ1406" s="69"/>
      <c r="DR1406" s="67"/>
      <c r="DS1406" s="1"/>
      <c r="DT1406" s="68"/>
      <c r="DU1406" s="69"/>
      <c r="DV1406" s="67"/>
      <c r="DW1406" s="1"/>
      <c r="DX1406" s="68"/>
      <c r="DY1406" s="69"/>
      <c r="DZ1406" s="67"/>
      <c r="EA1406" s="1"/>
      <c r="EB1406" s="68"/>
      <c r="EC1406" s="69"/>
      <c r="ED1406" s="67"/>
      <c r="EE1406" s="1"/>
      <c r="EF1406" s="68"/>
      <c r="EG1406" s="69"/>
      <c r="EH1406" s="67"/>
      <c r="EI1406" s="1"/>
      <c r="EJ1406" s="68"/>
      <c r="EK1406" s="69"/>
      <c r="EL1406" s="67"/>
      <c r="EM1406" s="111"/>
      <c r="ES1406" s="118">
        <f t="shared" si="5595"/>
        <v>1.1767000000000001</v>
      </c>
    </row>
    <row r="1407" spans="3:149" ht="14.25" x14ac:dyDescent="0.25">
      <c r="C1407" s="24" t="s">
        <v>1514</v>
      </c>
      <c r="D1407" s="43" t="str">
        <f>_xlfn.XLOOKUP($C1407,[32]PSP!$C:$C,[32]PSP!D:D)</f>
        <v>COT.SV_06001</v>
      </c>
      <c r="E1407" s="24" t="str">
        <f>_xlfn.XLOOKUP($C1407,[32]PSP!$C:$C,[32]PSP!E:E)</f>
        <v>COTAÇÃO</v>
      </c>
      <c r="F1407" s="25" t="str">
        <f>_xlfn.XLOOKUP($C1407,[32]PSP!$C:$C,[32]PSP!F:F)</f>
        <v>CUSTO MEDIO DA CONSTRUÇÃO CIVIL - SINAPI IBGE</v>
      </c>
      <c r="G1407" s="26" t="str">
        <f>_xlfn.XLOOKUP($C1407,[32]PSP!$C:$C,[32]PSP!G:G)</f>
        <v>M2</v>
      </c>
      <c r="H1407" s="53">
        <f>_xlfn.XLOOKUP($C1407,[32]PSP!$C:$C,[32]PSP!$H:$H)</f>
        <v>0</v>
      </c>
      <c r="I1407" s="28">
        <f>_xlfn.XLOOKUP($C1407,[32]PSP!$C:$C,[32]PSP!$I:$I)</f>
        <v>0</v>
      </c>
      <c r="J1407" s="28">
        <f t="shared" ref="J1407" si="5766">IF(LEFT(D1407,6)="COT.IS",I1407,I1407*(1+$J$7))</f>
        <v>0</v>
      </c>
      <c r="K1407" s="88"/>
      <c r="L1407" s="54">
        <f>_xlfn.XLOOKUP($C1407,[32]PSP!$C:$C,[32]PSP!$L:$L)</f>
        <v>0</v>
      </c>
      <c r="M1407" s="27">
        <f>_xlfn.XLOOKUP($C1407,[32]PSP!$C:$C,[32]PSP!$M:$M)</f>
        <v>1295.48</v>
      </c>
      <c r="N1407" s="28">
        <f t="shared" ref="N1407" si="5767">TRUNC(M1407*L1407,2)</f>
        <v>0</v>
      </c>
      <c r="O1407" s="88"/>
      <c r="P1407" s="54">
        <f>_xlfn.XLOOKUP($C1407,[32]PSP!$C:$C,[32]PSP!$P:$P)</f>
        <v>0</v>
      </c>
      <c r="Q1407" s="27">
        <f>_xlfn.XLOOKUP($C1407,[32]PSP!$C:$C,[32]PSP!$Q:$Q)</f>
        <v>1295.48</v>
      </c>
      <c r="R1407" s="28">
        <f t="shared" ref="R1407" si="5768">TRUNC(Q1407*P1407,2)</f>
        <v>0</v>
      </c>
      <c r="S1407" s="88"/>
      <c r="T1407" s="54">
        <f>_xlfn.XLOOKUP($C1407,[32]PSP!$C:$C,[32]PSP!$T:$T)</f>
        <v>0</v>
      </c>
      <c r="U1407" s="27">
        <f>_xlfn.XLOOKUP($C1407,[32]PSP!$C:$C,[32]PSP!$U:$U)</f>
        <v>1295.48</v>
      </c>
      <c r="V1407" s="28">
        <f t="shared" ref="V1407" si="5769">TRUNC(U1407*T1407,2)</f>
        <v>0</v>
      </c>
      <c r="W1407" s="88"/>
      <c r="X1407" s="54">
        <f>_xlfn.XLOOKUP($C1407,[32]PSP!$C:$C,[32]PSP!$X:$X)</f>
        <v>0</v>
      </c>
      <c r="Y1407" s="27">
        <f>_xlfn.XLOOKUP($C1407,[32]PSP!$C:$C,[32]PSP!$Y:$Y)</f>
        <v>1295.48</v>
      </c>
      <c r="Z1407" s="28">
        <f t="shared" ref="Z1407" si="5770">TRUNC(Y1407*X1407,2)</f>
        <v>0</v>
      </c>
      <c r="AA1407" s="88"/>
      <c r="AB1407" s="54">
        <f>_xlfn.XLOOKUP($C1407,[32]PSP!$C:$C,[32]PSP!$AB:$AB)</f>
        <v>0</v>
      </c>
      <c r="AC1407" s="27">
        <f>_xlfn.XLOOKUP($C1407,[32]PSP!$C:$C,[32]PSP!$AC:$AC)</f>
        <v>1295.48</v>
      </c>
      <c r="AD1407" s="28">
        <f t="shared" ref="AD1407" si="5771">TRUNC(AC1407*AB1407,2)</f>
        <v>0</v>
      </c>
      <c r="AE1407" s="88"/>
      <c r="AF1407" s="54">
        <f>_xlfn.XLOOKUP($C1407,[32]PSP!$C:$C,[32]PSP!$AF:$AF)</f>
        <v>0</v>
      </c>
      <c r="AG1407" s="27">
        <f>_xlfn.XLOOKUP($C1407,[32]PSP!$C:$C,[32]PSP!$AG:$AG)</f>
        <v>1295.48</v>
      </c>
      <c r="AH1407" s="28">
        <f t="shared" ref="AH1407" si="5772">TRUNC(AG1407*AF1407,2)</f>
        <v>0</v>
      </c>
      <c r="AI1407" s="88"/>
      <c r="AJ1407" s="54">
        <f>_xlfn.XLOOKUP($C1407,[32]PSP!$C:$C,[32]PSP!$AJ:$AJ)</f>
        <v>0</v>
      </c>
      <c r="AK1407" s="27">
        <f>_xlfn.XLOOKUP($C1407,[32]PSP!$C:$C,[32]PSP!$AK:$AK)</f>
        <v>1295.48</v>
      </c>
      <c r="AL1407" s="28">
        <f t="shared" ref="AL1407" si="5773">TRUNC(AK1407*AJ1407,2)</f>
        <v>0</v>
      </c>
      <c r="AM1407" s="88"/>
      <c r="AN1407" s="54">
        <f>_xlfn.XLOOKUP($C1407,[32]PSP!$C:$C,[32]PSP!$AN:$AN)</f>
        <v>0</v>
      </c>
      <c r="AO1407" s="27">
        <f>_xlfn.XLOOKUP($C1407,[32]PSP!$C:$C,[32]PSP!$AO:$AO)</f>
        <v>1295.48</v>
      </c>
      <c r="AP1407" s="28">
        <f t="shared" ref="AP1407" si="5774">TRUNC(AO1407*AN1407,2)</f>
        <v>0</v>
      </c>
      <c r="AQ1407" s="88"/>
      <c r="AR1407" s="54">
        <f>_xlfn.XLOOKUP($C1407,[32]PSP!$C:$C,[32]PSP!$AR:$AR)</f>
        <v>0</v>
      </c>
      <c r="AS1407" s="27">
        <f>_xlfn.XLOOKUP($C1407,[32]PSP!$C:$C,[32]PSP!$AS:$AS)</f>
        <v>1295.48</v>
      </c>
      <c r="AT1407" s="28">
        <f t="shared" ref="AT1407" si="5775">TRUNC(AS1407*AR1407,2)</f>
        <v>0</v>
      </c>
      <c r="AU1407" s="88"/>
      <c r="AV1407" s="54">
        <f>_xlfn.XLOOKUP($C1407,[32]PSP!$C:$C,[32]PSP!$AV:$AV)</f>
        <v>0</v>
      </c>
      <c r="AW1407" s="27">
        <f>_xlfn.XLOOKUP($C1407,[32]PSP!$C:$C,[32]PSP!$AW:$AW)</f>
        <v>1295.48</v>
      </c>
      <c r="AX1407" s="28">
        <f t="shared" ref="AX1407" si="5776">TRUNC(AW1407*AV1407,2)</f>
        <v>0</v>
      </c>
      <c r="AY1407" s="88"/>
      <c r="AZ1407" s="54">
        <f>_xlfn.XLOOKUP($C1407,[32]PSP!$C:$C,[32]PSP!$AZ:$AZ)</f>
        <v>0</v>
      </c>
      <c r="BA1407" s="27">
        <f>_xlfn.XLOOKUP($C1407,[32]PSP!$C:$C,[32]PSP!$BA:$BA)</f>
        <v>1295.48</v>
      </c>
      <c r="BB1407" s="28">
        <f t="shared" ref="BB1407" si="5777">TRUNC(BA1407*AZ1407,2)</f>
        <v>0</v>
      </c>
      <c r="BC1407" s="88"/>
      <c r="BD1407" s="54">
        <f>_xlfn.XLOOKUP($C1407,[32]PSP!$C:$C,[32]PSP!$BD:$BD)</f>
        <v>0</v>
      </c>
      <c r="BE1407" s="27">
        <f>_xlfn.XLOOKUP($C1407,[32]PSP!$C:$C,[32]PSP!$BE:$BE)</f>
        <v>1295.48</v>
      </c>
      <c r="BF1407" s="28">
        <f t="shared" ref="BF1407" si="5778">TRUNC(BE1407*BD1407,2)</f>
        <v>0</v>
      </c>
      <c r="BG1407" s="88"/>
      <c r="BH1407" s="54">
        <f>_xlfn.XLOOKUP($C1407,[32]PSP!$C:$C,[32]PSP!$BH:$BH)</f>
        <v>0</v>
      </c>
      <c r="BI1407" s="27">
        <f>_xlfn.XLOOKUP($C1407,[32]PSP!$C:$C,[32]PSP!$BI:$BI)</f>
        <v>1295.48</v>
      </c>
      <c r="BJ1407" s="28">
        <f t="shared" ref="BJ1407" si="5779">TRUNC(BI1407*BH1407,2)</f>
        <v>0</v>
      </c>
      <c r="BK1407" s="88"/>
      <c r="BL1407" s="54">
        <f>_xlfn.XLOOKUP($C1407,[32]PSP!$C:$C,[32]PSP!$BL:$BL)</f>
        <v>0</v>
      </c>
      <c r="BM1407" s="27">
        <f>_xlfn.XLOOKUP($C1407,[32]PSP!$C:$C,[32]PSP!$BM:$BM)</f>
        <v>1295.48</v>
      </c>
      <c r="BN1407" s="28">
        <f t="shared" ref="BN1407" si="5780">TRUNC(BM1407*BL1407,2)</f>
        <v>0</v>
      </c>
      <c r="BO1407" s="88"/>
      <c r="BP1407" s="54">
        <f>_xlfn.XLOOKUP($C1407,[32]PSP!$C:$C,[32]PSP!$BP:$BP)</f>
        <v>0</v>
      </c>
      <c r="BQ1407" s="27">
        <f>_xlfn.XLOOKUP($C1407,[32]PSP!$C:$C,[32]PSP!$BQ:$BQ)</f>
        <v>1295.48</v>
      </c>
      <c r="BR1407" s="28">
        <f t="shared" ref="BR1407" si="5781">TRUNC(BQ1407*BP1407,2)</f>
        <v>0</v>
      </c>
      <c r="BS1407" s="88"/>
      <c r="BT1407" s="54">
        <f>_xlfn.XLOOKUP($C1407,[32]PSP!$C:$C,[32]PSP!$BT:$BT)</f>
        <v>0</v>
      </c>
      <c r="BU1407" s="27">
        <f>_xlfn.XLOOKUP($C1407,[32]PSP!$C:$C,[32]PSP!$BU:$BU)</f>
        <v>1295.48</v>
      </c>
      <c r="BV1407" s="28">
        <f t="shared" ref="BV1407" si="5782">TRUNC(BU1407*BT1407,2)</f>
        <v>0</v>
      </c>
      <c r="BW1407" s="88"/>
      <c r="BX1407" s="54">
        <f>_xlfn.XLOOKUP($C1407,[32]PSP!$C:$C,[32]PSP!$BX:$BX)</f>
        <v>0</v>
      </c>
      <c r="BY1407" s="27">
        <f>_xlfn.XLOOKUP($C1407,[32]PSP!$C:$C,[32]PSP!$BY:$BY)</f>
        <v>1295.48</v>
      </c>
      <c r="BZ1407" s="28">
        <f t="shared" ref="BZ1407" si="5783">TRUNC(BY1407*BX1407,2)</f>
        <v>0</v>
      </c>
      <c r="CA1407" s="88"/>
      <c r="CB1407" s="54">
        <f>_xlfn.XLOOKUP($C1407,[32]PSP!$C:$C,[32]PSP!$CB:$CB)</f>
        <v>0</v>
      </c>
      <c r="CC1407" s="27">
        <f>_xlfn.XLOOKUP($C1407,[32]PSP!$C:$C,[32]PSP!$CC:$CC)</f>
        <v>1295.48</v>
      </c>
      <c r="CD1407" s="28">
        <f t="shared" ref="CD1407" si="5784">TRUNC(CC1407*CB1407,2)</f>
        <v>0</v>
      </c>
      <c r="CE1407" s="88"/>
      <c r="CF1407" s="54">
        <f>_xlfn.XLOOKUP($C1407,[32]PSP!$C:$C,[32]PSP!$CF:$CF)</f>
        <v>0</v>
      </c>
      <c r="CG1407" s="27">
        <f>_xlfn.XLOOKUP($C1407,[32]PSP!$C:$C,[32]PSP!$CG:$CG)</f>
        <v>1295.48</v>
      </c>
      <c r="CH1407" s="28">
        <f t="shared" ref="CH1407" si="5785">TRUNC(CG1407*CF1407,2)</f>
        <v>0</v>
      </c>
      <c r="CI1407" s="88"/>
      <c r="CJ1407" s="54">
        <f>_xlfn.XLOOKUP($C1407,[32]PSP!$C:$C,[32]PSP!$CJ:$CJ)</f>
        <v>0</v>
      </c>
      <c r="CK1407" s="27">
        <f>_xlfn.XLOOKUP($C1407,[32]PSP!$C:$C,[32]PSP!$CK:$CK)</f>
        <v>1295.48</v>
      </c>
      <c r="CL1407" s="28">
        <f t="shared" ref="CL1407" si="5786">TRUNC(CK1407*CJ1407,2)</f>
        <v>0</v>
      </c>
      <c r="CM1407" s="88"/>
      <c r="CN1407" s="54">
        <f>_xlfn.XLOOKUP($C1407,[32]PSP!$C:$C,[32]PSP!$CN:$CN)</f>
        <v>0</v>
      </c>
      <c r="CO1407" s="27">
        <f>_xlfn.XLOOKUP($C1407,[32]PSP!$C:$C,[32]PSP!$CO:$CO)</f>
        <v>1295.48</v>
      </c>
      <c r="CP1407" s="28">
        <f t="shared" ref="CP1407" si="5787">TRUNC(CO1407*CN1407,2)</f>
        <v>0</v>
      </c>
      <c r="CQ1407" s="88"/>
      <c r="CR1407" s="54">
        <f>_xlfn.XLOOKUP($C1407,[32]PSP!$C:$C,[32]PSP!$CR:$CR)</f>
        <v>0</v>
      </c>
      <c r="CS1407" s="27">
        <f>_xlfn.XLOOKUP($C1407,[32]PSP!$C:$C,[32]PSP!$CS:$CS)</f>
        <v>1295.48</v>
      </c>
      <c r="CT1407" s="28">
        <f t="shared" ref="CT1407" si="5788">TRUNC(CS1407*CR1407,2)</f>
        <v>0</v>
      </c>
      <c r="CU1407" s="88"/>
      <c r="CV1407" s="54">
        <f>_xlfn.XLOOKUP($C1407,[32]PSP!$C:$C,[32]PSP!$CV:$CV)</f>
        <v>0</v>
      </c>
      <c r="CW1407" s="27">
        <f>_xlfn.XLOOKUP($C1407,[32]PSP!$C:$C,[32]PSP!$CW:$CW)</f>
        <v>1295.48</v>
      </c>
      <c r="CX1407" s="28">
        <f t="shared" ref="CX1407" si="5789">TRUNC(CW1407*CV1407,2)</f>
        <v>0</v>
      </c>
      <c r="CY1407" s="88"/>
      <c r="CZ1407" s="54">
        <f>_xlfn.XLOOKUP($C1407,[32]PSP!$C:$C,[32]PSP!$CZ:$CZ)</f>
        <v>0</v>
      </c>
      <c r="DA1407" s="27">
        <f>_xlfn.XLOOKUP($C1407,[32]PSP!$C:$C,[32]PSP!$DA:$DA)</f>
        <v>1295.48</v>
      </c>
      <c r="DB1407" s="28">
        <f t="shared" ref="DB1407" si="5790">TRUNC(DA1407*CZ1407,2)</f>
        <v>0</v>
      </c>
      <c r="DC1407" s="88"/>
      <c r="DD1407" s="54">
        <f>_xlfn.XLOOKUP($C1407,[32]PSP!$C:$C,[32]PSP!$DD:$DD)</f>
        <v>0</v>
      </c>
      <c r="DE1407" s="27">
        <f>_xlfn.XLOOKUP($C1407,[32]PSP!$C:$C,[32]PSP!$DE:$DE)</f>
        <v>1295.48</v>
      </c>
      <c r="DF1407" s="28">
        <f t="shared" ref="DF1407" si="5791">TRUNC(DE1407*DD1407,2)</f>
        <v>0</v>
      </c>
      <c r="DG1407" s="88"/>
      <c r="DH1407" s="54">
        <f>_xlfn.XLOOKUP($C1407,[32]PSP!$C:$C,[32]PSP!$DH:$DH)</f>
        <v>0</v>
      </c>
      <c r="DI1407" s="27">
        <f>_xlfn.XLOOKUP($C1407,[32]PSP!$C:$C,[32]PSP!$DI:$DI)</f>
        <v>1295.48</v>
      </c>
      <c r="DJ1407" s="28">
        <f t="shared" ref="DJ1407" si="5792">TRUNC(DI1407*DH1407,2)</f>
        <v>0</v>
      </c>
      <c r="DK1407" s="88"/>
      <c r="DL1407" s="54">
        <f>_xlfn.XLOOKUP($C1407,[32]PSP!$C:$C,[32]PSP!$DL:$DL)</f>
        <v>0</v>
      </c>
      <c r="DM1407" s="27">
        <f>_xlfn.XLOOKUP($C1407,[32]PSP!$C:$C,[32]PSP!$DM:$DM)</f>
        <v>1295.48</v>
      </c>
      <c r="DN1407" s="28">
        <f t="shared" ref="DN1407" si="5793">TRUNC(DM1407*DL1407,2)</f>
        <v>0</v>
      </c>
      <c r="DO1407" s="88"/>
      <c r="DP1407" s="54">
        <f>_xlfn.XLOOKUP($C1407,[32]PSP!$C:$C,[32]PSP!$DP:$DP)</f>
        <v>0</v>
      </c>
      <c r="DQ1407" s="27">
        <f>_xlfn.XLOOKUP($C1407,[32]PSP!$C:$C,[32]PSP!$DQ:$DQ)</f>
        <v>1295.48</v>
      </c>
      <c r="DR1407" s="28">
        <f t="shared" ref="DR1407" si="5794">TRUNC(DQ1407*DP1407,2)</f>
        <v>0</v>
      </c>
      <c r="DS1407" s="88"/>
      <c r="DT1407" s="54">
        <f>_xlfn.XLOOKUP($C1407,[32]PSP!$C:$C,[32]PSP!$DT:$DT)</f>
        <v>0</v>
      </c>
      <c r="DU1407" s="27">
        <f>_xlfn.XLOOKUP($C1407,[32]PSP!$C:$C,[32]PSP!$DU:$DU)</f>
        <v>1295.48</v>
      </c>
      <c r="DV1407" s="28">
        <f t="shared" ref="DV1407" si="5795">TRUNC(DU1407*DT1407,2)</f>
        <v>0</v>
      </c>
      <c r="DW1407" s="88"/>
      <c r="DX1407" s="54">
        <f>_xlfn.XLOOKUP($C1407,[32]PSP!$C:$C,[32]PSP!$DX:$DX)</f>
        <v>0</v>
      </c>
      <c r="DY1407" s="27">
        <f>_xlfn.XLOOKUP($C1407,[32]PSP!$C:$C,[32]PSP!$DY:$DY)</f>
        <v>1295.48</v>
      </c>
      <c r="DZ1407" s="28">
        <f t="shared" ref="DZ1407" si="5796">TRUNC(DY1407*DX1407,2)</f>
        <v>0</v>
      </c>
      <c r="EA1407" s="88"/>
      <c r="EB1407" s="54">
        <f>_xlfn.XLOOKUP($C1407,[32]PSP!$C:$C,[32]PSP!$EB:$EB)</f>
        <v>0</v>
      </c>
      <c r="EC1407" s="27">
        <f>_xlfn.XLOOKUP($C1407,[32]PSP!$C:$C,[32]PSP!$EC:$EC)</f>
        <v>1295.48</v>
      </c>
      <c r="ED1407" s="28">
        <f t="shared" ref="ED1407" si="5797">TRUNC(EC1407*EB1407,2)</f>
        <v>0</v>
      </c>
      <c r="EE1407" s="88"/>
      <c r="EF1407" s="54">
        <f>_xlfn.XLOOKUP($C1407,[32]PSP!$C:$C,[32]PSP!$EF:$EF)</f>
        <v>0</v>
      </c>
      <c r="EG1407" s="27">
        <f>_xlfn.XLOOKUP($C1407,[32]PSP!$C:$C,[32]PSP!$EG:$EG)</f>
        <v>1295.48</v>
      </c>
      <c r="EH1407" s="28">
        <f t="shared" ref="EH1407" si="5798">TRUNC(EG1407*EF1407,2)</f>
        <v>0</v>
      </c>
      <c r="EI1407" s="88"/>
      <c r="EJ1407" s="54">
        <f>_xlfn.XLOOKUP($C1407,[32]PSP!$C:$C,[32]PSP!$EJ:$EJ)</f>
        <v>0</v>
      </c>
      <c r="EK1407" s="27">
        <f>_xlfn.XLOOKUP($C1407,[32]PSP!$C:$C,[32]PSP!$EK:$EK)</f>
        <v>1295.48</v>
      </c>
      <c r="EL1407" s="28">
        <f t="shared" ref="EL1407" si="5799">TRUNC(EK1407*EJ1407,2)</f>
        <v>0</v>
      </c>
      <c r="EM1407" s="24"/>
      <c r="ES1407" s="118">
        <f t="shared" si="5595"/>
        <v>1.1767000000000001</v>
      </c>
    </row>
    <row r="1408" spans="3:149" ht="14.25" x14ac:dyDescent="0.25">
      <c r="C1408" s="111" t="s">
        <v>1515</v>
      </c>
      <c r="D1408" s="112"/>
      <c r="E1408" s="111"/>
      <c r="F1408" s="113" t="str">
        <f>_xlfn.XLOOKUP($C1408,[32]PSP!$C:$C,[32]PSP!F:F)</f>
        <v>POSTO DE POLÍCIA (PRF)</v>
      </c>
      <c r="G1408" s="114"/>
      <c r="H1408" s="114"/>
      <c r="I1408" s="115"/>
      <c r="J1408" s="115"/>
      <c r="K1408" s="1"/>
      <c r="L1408" s="68"/>
      <c r="M1408" s="69"/>
      <c r="N1408" s="67"/>
      <c r="O1408" s="1"/>
      <c r="P1408" s="68"/>
      <c r="Q1408" s="69"/>
      <c r="R1408" s="67"/>
      <c r="S1408" s="1"/>
      <c r="T1408" s="68"/>
      <c r="U1408" s="69"/>
      <c r="V1408" s="67"/>
      <c r="W1408" s="1"/>
      <c r="X1408" s="68"/>
      <c r="Y1408" s="69"/>
      <c r="Z1408" s="67"/>
      <c r="AA1408" s="1"/>
      <c r="AB1408" s="68"/>
      <c r="AC1408" s="69"/>
      <c r="AD1408" s="67"/>
      <c r="AE1408" s="1"/>
      <c r="AF1408" s="68"/>
      <c r="AG1408" s="69"/>
      <c r="AH1408" s="67"/>
      <c r="AI1408" s="1"/>
      <c r="AJ1408" s="68"/>
      <c r="AK1408" s="69"/>
      <c r="AL1408" s="67"/>
      <c r="AM1408" s="1"/>
      <c r="AN1408" s="68"/>
      <c r="AO1408" s="69"/>
      <c r="AP1408" s="67"/>
      <c r="AQ1408" s="1"/>
      <c r="AR1408" s="68"/>
      <c r="AS1408" s="69"/>
      <c r="AT1408" s="67"/>
      <c r="AU1408" s="1"/>
      <c r="AV1408" s="68"/>
      <c r="AW1408" s="69"/>
      <c r="AX1408" s="67"/>
      <c r="AY1408" s="1"/>
      <c r="AZ1408" s="68"/>
      <c r="BA1408" s="69"/>
      <c r="BB1408" s="67"/>
      <c r="BC1408" s="1"/>
      <c r="BD1408" s="68"/>
      <c r="BE1408" s="69"/>
      <c r="BF1408" s="67"/>
      <c r="BG1408" s="1"/>
      <c r="BH1408" s="68"/>
      <c r="BI1408" s="69"/>
      <c r="BJ1408" s="67"/>
      <c r="BK1408" s="1"/>
      <c r="BL1408" s="68"/>
      <c r="BM1408" s="69"/>
      <c r="BN1408" s="67"/>
      <c r="BO1408" s="1"/>
      <c r="BP1408" s="68"/>
      <c r="BQ1408" s="69"/>
      <c r="BR1408" s="67"/>
      <c r="BS1408" s="1"/>
      <c r="BT1408" s="68"/>
      <c r="BU1408" s="69"/>
      <c r="BV1408" s="67"/>
      <c r="BW1408" s="1"/>
      <c r="BX1408" s="68"/>
      <c r="BY1408" s="69"/>
      <c r="BZ1408" s="67"/>
      <c r="CA1408" s="1"/>
      <c r="CB1408" s="68"/>
      <c r="CC1408" s="69"/>
      <c r="CD1408" s="67"/>
      <c r="CE1408" s="1"/>
      <c r="CF1408" s="68"/>
      <c r="CG1408" s="69"/>
      <c r="CH1408" s="67"/>
      <c r="CI1408" s="1"/>
      <c r="CJ1408" s="68"/>
      <c r="CK1408" s="69"/>
      <c r="CL1408" s="67"/>
      <c r="CM1408" s="1"/>
      <c r="CN1408" s="68"/>
      <c r="CO1408" s="69"/>
      <c r="CP1408" s="67"/>
      <c r="CQ1408" s="1"/>
      <c r="CR1408" s="68"/>
      <c r="CS1408" s="69"/>
      <c r="CT1408" s="67"/>
      <c r="CU1408" s="1"/>
      <c r="CV1408" s="68"/>
      <c r="CW1408" s="69"/>
      <c r="CX1408" s="67"/>
      <c r="CY1408" s="1"/>
      <c r="CZ1408" s="68"/>
      <c r="DA1408" s="69"/>
      <c r="DB1408" s="67"/>
      <c r="DC1408" s="1"/>
      <c r="DD1408" s="68"/>
      <c r="DE1408" s="69"/>
      <c r="DF1408" s="67"/>
      <c r="DG1408" s="1"/>
      <c r="DH1408" s="68"/>
      <c r="DI1408" s="69"/>
      <c r="DJ1408" s="67"/>
      <c r="DK1408" s="1"/>
      <c r="DL1408" s="68"/>
      <c r="DM1408" s="69"/>
      <c r="DN1408" s="67"/>
      <c r="DO1408" s="1"/>
      <c r="DP1408" s="68"/>
      <c r="DQ1408" s="69"/>
      <c r="DR1408" s="67"/>
      <c r="DS1408" s="1"/>
      <c r="DT1408" s="68"/>
      <c r="DU1408" s="69"/>
      <c r="DV1408" s="67"/>
      <c r="DW1408" s="1"/>
      <c r="DX1408" s="68"/>
      <c r="DY1408" s="69"/>
      <c r="DZ1408" s="67"/>
      <c r="EA1408" s="1"/>
      <c r="EB1408" s="68"/>
      <c r="EC1408" s="69"/>
      <c r="ED1408" s="67"/>
      <c r="EE1408" s="1"/>
      <c r="EF1408" s="68"/>
      <c r="EG1408" s="69"/>
      <c r="EH1408" s="67"/>
      <c r="EI1408" s="1"/>
      <c r="EJ1408" s="68"/>
      <c r="EK1408" s="69"/>
      <c r="EL1408" s="67"/>
      <c r="EM1408" s="111"/>
      <c r="ES1408" s="118">
        <f t="shared" si="5595"/>
        <v>1.1767000000000001</v>
      </c>
    </row>
    <row r="1409" spans="3:149" ht="14.25" x14ac:dyDescent="0.25">
      <c r="C1409" s="24" t="s">
        <v>1516</v>
      </c>
      <c r="D1409" s="43" t="str">
        <f>_xlfn.XLOOKUP($C1409,[32]PSP!$C:$C,[32]PSP!D:D)</f>
        <v>COT.SV_06001</v>
      </c>
      <c r="E1409" s="24" t="str">
        <f>_xlfn.XLOOKUP($C1409,[32]PSP!$C:$C,[32]PSP!E:E)</f>
        <v>COTAÇÃO</v>
      </c>
      <c r="F1409" s="25" t="str">
        <f>_xlfn.XLOOKUP($C1409,[32]PSP!$C:$C,[32]PSP!F:F)</f>
        <v>CUSTO MEDIO DA CONSTRUÇÃO CIVIL - SINAPI IBGE</v>
      </c>
      <c r="G1409" s="26" t="str">
        <f>_xlfn.XLOOKUP($C1409,[32]PSP!$C:$C,[32]PSP!G:G)</f>
        <v>M2</v>
      </c>
      <c r="H1409" s="53">
        <f>_xlfn.XLOOKUP($C1409,[32]PSP!$C:$C,[32]PSP!$H:$H)</f>
        <v>0</v>
      </c>
      <c r="I1409" s="28">
        <f>_xlfn.XLOOKUP($C1409,[32]PSP!$C:$C,[32]PSP!$I:$I)</f>
        <v>0</v>
      </c>
      <c r="J1409" s="28">
        <f t="shared" ref="J1409" si="5800">IF(LEFT(D1409,6)="COT.IS",I1409,I1409*(1+$J$7))</f>
        <v>0</v>
      </c>
      <c r="K1409" s="88"/>
      <c r="L1409" s="54">
        <f>_xlfn.XLOOKUP($C1409,[32]PSP!$C:$C,[32]PSP!$L:$L)</f>
        <v>0</v>
      </c>
      <c r="M1409" s="27">
        <f>_xlfn.XLOOKUP($C1409,[32]PSP!$C:$C,[32]PSP!$M:$M)</f>
        <v>1295.48</v>
      </c>
      <c r="N1409" s="28">
        <f t="shared" ref="N1409" si="5801">TRUNC(M1409*L1409,2)</f>
        <v>0</v>
      </c>
      <c r="O1409" s="88"/>
      <c r="P1409" s="54">
        <f>_xlfn.XLOOKUP($C1409,[32]PSP!$C:$C,[32]PSP!$P:$P)</f>
        <v>0</v>
      </c>
      <c r="Q1409" s="27">
        <f>_xlfn.XLOOKUP($C1409,[32]PSP!$C:$C,[32]PSP!$Q:$Q)</f>
        <v>1295.48</v>
      </c>
      <c r="R1409" s="28">
        <f t="shared" ref="R1409" si="5802">TRUNC(Q1409*P1409,2)</f>
        <v>0</v>
      </c>
      <c r="S1409" s="88"/>
      <c r="T1409" s="54">
        <f>_xlfn.XLOOKUP($C1409,[32]PSP!$C:$C,[32]PSP!$T:$T)</f>
        <v>0</v>
      </c>
      <c r="U1409" s="27">
        <f>_xlfn.XLOOKUP($C1409,[32]PSP!$C:$C,[32]PSP!$U:$U)</f>
        <v>1295.48</v>
      </c>
      <c r="V1409" s="28">
        <f t="shared" ref="V1409" si="5803">TRUNC(U1409*T1409,2)</f>
        <v>0</v>
      </c>
      <c r="W1409" s="88"/>
      <c r="X1409" s="54">
        <f>_xlfn.XLOOKUP($C1409,[32]PSP!$C:$C,[32]PSP!$X:$X)</f>
        <v>0</v>
      </c>
      <c r="Y1409" s="27">
        <f>_xlfn.XLOOKUP($C1409,[32]PSP!$C:$C,[32]PSP!$Y:$Y)</f>
        <v>1295.48</v>
      </c>
      <c r="Z1409" s="28">
        <f t="shared" ref="Z1409" si="5804">TRUNC(Y1409*X1409,2)</f>
        <v>0</v>
      </c>
      <c r="AA1409" s="88"/>
      <c r="AB1409" s="54">
        <f>_xlfn.XLOOKUP($C1409,[32]PSP!$C:$C,[32]PSP!$AB:$AB)</f>
        <v>0</v>
      </c>
      <c r="AC1409" s="27">
        <f>_xlfn.XLOOKUP($C1409,[32]PSP!$C:$C,[32]PSP!$AC:$AC)</f>
        <v>1295.48</v>
      </c>
      <c r="AD1409" s="28">
        <f t="shared" ref="AD1409" si="5805">TRUNC(AC1409*AB1409,2)</f>
        <v>0</v>
      </c>
      <c r="AE1409" s="88"/>
      <c r="AF1409" s="54">
        <f>_xlfn.XLOOKUP($C1409,[32]PSP!$C:$C,[32]PSP!$AF:$AF)</f>
        <v>0</v>
      </c>
      <c r="AG1409" s="27">
        <f>_xlfn.XLOOKUP($C1409,[32]PSP!$C:$C,[32]PSP!$AG:$AG)</f>
        <v>1295.48</v>
      </c>
      <c r="AH1409" s="28">
        <f t="shared" ref="AH1409" si="5806">TRUNC(AG1409*AF1409,2)</f>
        <v>0</v>
      </c>
      <c r="AI1409" s="88"/>
      <c r="AJ1409" s="54">
        <f>_xlfn.XLOOKUP($C1409,[32]PSP!$C:$C,[32]PSP!$AJ:$AJ)</f>
        <v>0</v>
      </c>
      <c r="AK1409" s="27">
        <f>_xlfn.XLOOKUP($C1409,[32]PSP!$C:$C,[32]PSP!$AK:$AK)</f>
        <v>1295.48</v>
      </c>
      <c r="AL1409" s="28">
        <f t="shared" ref="AL1409" si="5807">TRUNC(AK1409*AJ1409,2)</f>
        <v>0</v>
      </c>
      <c r="AM1409" s="88"/>
      <c r="AN1409" s="54">
        <f>_xlfn.XLOOKUP($C1409,[32]PSP!$C:$C,[32]PSP!$AN:$AN)</f>
        <v>0</v>
      </c>
      <c r="AO1409" s="27">
        <f>_xlfn.XLOOKUP($C1409,[32]PSP!$C:$C,[32]PSP!$AO:$AO)</f>
        <v>1295.48</v>
      </c>
      <c r="AP1409" s="28">
        <f t="shared" ref="AP1409" si="5808">TRUNC(AO1409*AN1409,2)</f>
        <v>0</v>
      </c>
      <c r="AQ1409" s="88"/>
      <c r="AR1409" s="54">
        <f>_xlfn.XLOOKUP($C1409,[32]PSP!$C:$C,[32]PSP!$AR:$AR)</f>
        <v>0</v>
      </c>
      <c r="AS1409" s="27">
        <f>_xlfn.XLOOKUP($C1409,[32]PSP!$C:$C,[32]PSP!$AS:$AS)</f>
        <v>1295.48</v>
      </c>
      <c r="AT1409" s="28">
        <f t="shared" ref="AT1409" si="5809">TRUNC(AS1409*AR1409,2)</f>
        <v>0</v>
      </c>
      <c r="AU1409" s="88"/>
      <c r="AV1409" s="54">
        <f>_xlfn.XLOOKUP($C1409,[32]PSP!$C:$C,[32]PSP!$AV:$AV)</f>
        <v>0</v>
      </c>
      <c r="AW1409" s="27">
        <f>_xlfn.XLOOKUP($C1409,[32]PSP!$C:$C,[32]PSP!$AW:$AW)</f>
        <v>1295.48</v>
      </c>
      <c r="AX1409" s="28">
        <f t="shared" ref="AX1409" si="5810">TRUNC(AW1409*AV1409,2)</f>
        <v>0</v>
      </c>
      <c r="AY1409" s="88"/>
      <c r="AZ1409" s="54">
        <f>_xlfn.XLOOKUP($C1409,[32]PSP!$C:$C,[32]PSP!$AZ:$AZ)</f>
        <v>0</v>
      </c>
      <c r="BA1409" s="27">
        <f>_xlfn.XLOOKUP($C1409,[32]PSP!$C:$C,[32]PSP!$BA:$BA)</f>
        <v>1295.48</v>
      </c>
      <c r="BB1409" s="28">
        <f t="shared" ref="BB1409" si="5811">TRUNC(BA1409*AZ1409,2)</f>
        <v>0</v>
      </c>
      <c r="BC1409" s="88"/>
      <c r="BD1409" s="54">
        <f>_xlfn.XLOOKUP($C1409,[32]PSP!$C:$C,[32]PSP!$BD:$BD)</f>
        <v>0</v>
      </c>
      <c r="BE1409" s="27">
        <f>_xlfn.XLOOKUP($C1409,[32]PSP!$C:$C,[32]PSP!$BE:$BE)</f>
        <v>1295.48</v>
      </c>
      <c r="BF1409" s="28">
        <f t="shared" ref="BF1409" si="5812">TRUNC(BE1409*BD1409,2)</f>
        <v>0</v>
      </c>
      <c r="BG1409" s="88"/>
      <c r="BH1409" s="54">
        <f>_xlfn.XLOOKUP($C1409,[32]PSP!$C:$C,[32]PSP!$BH:$BH)</f>
        <v>0</v>
      </c>
      <c r="BI1409" s="27">
        <f>_xlfn.XLOOKUP($C1409,[32]PSP!$C:$C,[32]PSP!$BI:$BI)</f>
        <v>1295.48</v>
      </c>
      <c r="BJ1409" s="28">
        <f t="shared" ref="BJ1409" si="5813">TRUNC(BI1409*BH1409,2)</f>
        <v>0</v>
      </c>
      <c r="BK1409" s="88"/>
      <c r="BL1409" s="54">
        <f>_xlfn.XLOOKUP($C1409,[32]PSP!$C:$C,[32]PSP!$BL:$BL)</f>
        <v>0</v>
      </c>
      <c r="BM1409" s="27">
        <f>_xlfn.XLOOKUP($C1409,[32]PSP!$C:$C,[32]PSP!$BM:$BM)</f>
        <v>1295.48</v>
      </c>
      <c r="BN1409" s="28">
        <f t="shared" ref="BN1409" si="5814">TRUNC(BM1409*BL1409,2)</f>
        <v>0</v>
      </c>
      <c r="BO1409" s="88"/>
      <c r="BP1409" s="54">
        <f>_xlfn.XLOOKUP($C1409,[32]PSP!$C:$C,[32]PSP!$BP:$BP)</f>
        <v>0</v>
      </c>
      <c r="BQ1409" s="27">
        <f>_xlfn.XLOOKUP($C1409,[32]PSP!$C:$C,[32]PSP!$BQ:$BQ)</f>
        <v>1295.48</v>
      </c>
      <c r="BR1409" s="28">
        <f t="shared" ref="BR1409" si="5815">TRUNC(BQ1409*BP1409,2)</f>
        <v>0</v>
      </c>
      <c r="BS1409" s="88"/>
      <c r="BT1409" s="54">
        <f>_xlfn.XLOOKUP($C1409,[32]PSP!$C:$C,[32]PSP!$BT:$BT)</f>
        <v>0</v>
      </c>
      <c r="BU1409" s="27">
        <f>_xlfn.XLOOKUP($C1409,[32]PSP!$C:$C,[32]PSP!$BU:$BU)</f>
        <v>1295.48</v>
      </c>
      <c r="BV1409" s="28">
        <f t="shared" ref="BV1409" si="5816">TRUNC(BU1409*BT1409,2)</f>
        <v>0</v>
      </c>
      <c r="BW1409" s="88"/>
      <c r="BX1409" s="54">
        <f>_xlfn.XLOOKUP($C1409,[32]PSP!$C:$C,[32]PSP!$BX:$BX)</f>
        <v>0</v>
      </c>
      <c r="BY1409" s="27">
        <f>_xlfn.XLOOKUP($C1409,[32]PSP!$C:$C,[32]PSP!$BY:$BY)</f>
        <v>1295.48</v>
      </c>
      <c r="BZ1409" s="28">
        <f t="shared" ref="BZ1409" si="5817">TRUNC(BY1409*BX1409,2)</f>
        <v>0</v>
      </c>
      <c r="CA1409" s="88"/>
      <c r="CB1409" s="54">
        <f>_xlfn.XLOOKUP($C1409,[32]PSP!$C:$C,[32]PSP!$CB:$CB)</f>
        <v>0</v>
      </c>
      <c r="CC1409" s="27">
        <f>_xlfn.XLOOKUP($C1409,[32]PSP!$C:$C,[32]PSP!$CC:$CC)</f>
        <v>1295.48</v>
      </c>
      <c r="CD1409" s="28">
        <f t="shared" ref="CD1409" si="5818">TRUNC(CC1409*CB1409,2)</f>
        <v>0</v>
      </c>
      <c r="CE1409" s="88"/>
      <c r="CF1409" s="54">
        <f>_xlfn.XLOOKUP($C1409,[32]PSP!$C:$C,[32]PSP!$CF:$CF)</f>
        <v>0</v>
      </c>
      <c r="CG1409" s="27">
        <f>_xlfn.XLOOKUP($C1409,[32]PSP!$C:$C,[32]PSP!$CG:$CG)</f>
        <v>1295.48</v>
      </c>
      <c r="CH1409" s="28">
        <f t="shared" ref="CH1409" si="5819">TRUNC(CG1409*CF1409,2)</f>
        <v>0</v>
      </c>
      <c r="CI1409" s="88"/>
      <c r="CJ1409" s="54">
        <f>_xlfn.XLOOKUP($C1409,[32]PSP!$C:$C,[32]PSP!$CJ:$CJ)</f>
        <v>0</v>
      </c>
      <c r="CK1409" s="27">
        <f>_xlfn.XLOOKUP($C1409,[32]PSP!$C:$C,[32]PSP!$CK:$CK)</f>
        <v>1295.48</v>
      </c>
      <c r="CL1409" s="28">
        <f t="shared" ref="CL1409" si="5820">TRUNC(CK1409*CJ1409,2)</f>
        <v>0</v>
      </c>
      <c r="CM1409" s="88"/>
      <c r="CN1409" s="54">
        <f>_xlfn.XLOOKUP($C1409,[32]PSP!$C:$C,[32]PSP!$CN:$CN)</f>
        <v>0</v>
      </c>
      <c r="CO1409" s="27">
        <f>_xlfn.XLOOKUP($C1409,[32]PSP!$C:$C,[32]PSP!$CO:$CO)</f>
        <v>1295.48</v>
      </c>
      <c r="CP1409" s="28">
        <f t="shared" ref="CP1409" si="5821">TRUNC(CO1409*CN1409,2)</f>
        <v>0</v>
      </c>
      <c r="CQ1409" s="88"/>
      <c r="CR1409" s="54">
        <f>_xlfn.XLOOKUP($C1409,[32]PSP!$C:$C,[32]PSP!$CR:$CR)</f>
        <v>0</v>
      </c>
      <c r="CS1409" s="27">
        <f>_xlfn.XLOOKUP($C1409,[32]PSP!$C:$C,[32]PSP!$CS:$CS)</f>
        <v>1295.48</v>
      </c>
      <c r="CT1409" s="28">
        <f t="shared" ref="CT1409" si="5822">TRUNC(CS1409*CR1409,2)</f>
        <v>0</v>
      </c>
      <c r="CU1409" s="88"/>
      <c r="CV1409" s="54">
        <f>_xlfn.XLOOKUP($C1409,[32]PSP!$C:$C,[32]PSP!$CV:$CV)</f>
        <v>0</v>
      </c>
      <c r="CW1409" s="27">
        <f>_xlfn.XLOOKUP($C1409,[32]PSP!$C:$C,[32]PSP!$CW:$CW)</f>
        <v>1295.48</v>
      </c>
      <c r="CX1409" s="28">
        <f t="shared" ref="CX1409" si="5823">TRUNC(CW1409*CV1409,2)</f>
        <v>0</v>
      </c>
      <c r="CY1409" s="88"/>
      <c r="CZ1409" s="54">
        <f>_xlfn.XLOOKUP($C1409,[32]PSP!$C:$C,[32]PSP!$CZ:$CZ)</f>
        <v>0</v>
      </c>
      <c r="DA1409" s="27">
        <f>_xlfn.XLOOKUP($C1409,[32]PSP!$C:$C,[32]PSP!$DA:$DA)</f>
        <v>1295.48</v>
      </c>
      <c r="DB1409" s="28">
        <f t="shared" ref="DB1409" si="5824">TRUNC(DA1409*CZ1409,2)</f>
        <v>0</v>
      </c>
      <c r="DC1409" s="88"/>
      <c r="DD1409" s="54">
        <f>_xlfn.XLOOKUP($C1409,[32]PSP!$C:$C,[32]PSP!$DD:$DD)</f>
        <v>0</v>
      </c>
      <c r="DE1409" s="27">
        <f>_xlfn.XLOOKUP($C1409,[32]PSP!$C:$C,[32]PSP!$DE:$DE)</f>
        <v>1295.48</v>
      </c>
      <c r="DF1409" s="28">
        <f t="shared" ref="DF1409" si="5825">TRUNC(DE1409*DD1409,2)</f>
        <v>0</v>
      </c>
      <c r="DG1409" s="88"/>
      <c r="DH1409" s="54">
        <f>_xlfn.XLOOKUP($C1409,[32]PSP!$C:$C,[32]PSP!$DH:$DH)</f>
        <v>0</v>
      </c>
      <c r="DI1409" s="27">
        <f>_xlfn.XLOOKUP($C1409,[32]PSP!$C:$C,[32]PSP!$DI:$DI)</f>
        <v>1295.48</v>
      </c>
      <c r="DJ1409" s="28">
        <f t="shared" ref="DJ1409" si="5826">TRUNC(DI1409*DH1409,2)</f>
        <v>0</v>
      </c>
      <c r="DK1409" s="88"/>
      <c r="DL1409" s="54">
        <f>_xlfn.XLOOKUP($C1409,[32]PSP!$C:$C,[32]PSP!$DL:$DL)</f>
        <v>0</v>
      </c>
      <c r="DM1409" s="27">
        <f>_xlfn.XLOOKUP($C1409,[32]PSP!$C:$C,[32]PSP!$DM:$DM)</f>
        <v>1295.48</v>
      </c>
      <c r="DN1409" s="28">
        <f t="shared" ref="DN1409" si="5827">TRUNC(DM1409*DL1409,2)</f>
        <v>0</v>
      </c>
      <c r="DO1409" s="88"/>
      <c r="DP1409" s="54">
        <f>_xlfn.XLOOKUP($C1409,[32]PSP!$C:$C,[32]PSP!$DP:$DP)</f>
        <v>0</v>
      </c>
      <c r="DQ1409" s="27">
        <f>_xlfn.XLOOKUP($C1409,[32]PSP!$C:$C,[32]PSP!$DQ:$DQ)</f>
        <v>1295.48</v>
      </c>
      <c r="DR1409" s="28">
        <f t="shared" ref="DR1409" si="5828">TRUNC(DQ1409*DP1409,2)</f>
        <v>0</v>
      </c>
      <c r="DS1409" s="88"/>
      <c r="DT1409" s="54">
        <f>_xlfn.XLOOKUP($C1409,[32]PSP!$C:$C,[32]PSP!$DT:$DT)</f>
        <v>0</v>
      </c>
      <c r="DU1409" s="27">
        <f>_xlfn.XLOOKUP($C1409,[32]PSP!$C:$C,[32]PSP!$DU:$DU)</f>
        <v>1295.48</v>
      </c>
      <c r="DV1409" s="28">
        <f t="shared" ref="DV1409" si="5829">TRUNC(DU1409*DT1409,2)</f>
        <v>0</v>
      </c>
      <c r="DW1409" s="88"/>
      <c r="DX1409" s="54">
        <f>_xlfn.XLOOKUP($C1409,[32]PSP!$C:$C,[32]PSP!$DX:$DX)</f>
        <v>0</v>
      </c>
      <c r="DY1409" s="27">
        <f>_xlfn.XLOOKUP($C1409,[32]PSP!$C:$C,[32]PSP!$DY:$DY)</f>
        <v>1295.48</v>
      </c>
      <c r="DZ1409" s="28">
        <f t="shared" ref="DZ1409" si="5830">TRUNC(DY1409*DX1409,2)</f>
        <v>0</v>
      </c>
      <c r="EA1409" s="88"/>
      <c r="EB1409" s="54">
        <f>_xlfn.XLOOKUP($C1409,[32]PSP!$C:$C,[32]PSP!$EB:$EB)</f>
        <v>0</v>
      </c>
      <c r="EC1409" s="27">
        <f>_xlfn.XLOOKUP($C1409,[32]PSP!$C:$C,[32]PSP!$EC:$EC)</f>
        <v>1295.48</v>
      </c>
      <c r="ED1409" s="28">
        <f t="shared" ref="ED1409" si="5831">TRUNC(EC1409*EB1409,2)</f>
        <v>0</v>
      </c>
      <c r="EE1409" s="88"/>
      <c r="EF1409" s="54">
        <f>_xlfn.XLOOKUP($C1409,[32]PSP!$C:$C,[32]PSP!$EF:$EF)</f>
        <v>0</v>
      </c>
      <c r="EG1409" s="27">
        <f>_xlfn.XLOOKUP($C1409,[32]PSP!$C:$C,[32]PSP!$EG:$EG)</f>
        <v>1295.48</v>
      </c>
      <c r="EH1409" s="28">
        <f t="shared" ref="EH1409" si="5832">TRUNC(EG1409*EF1409,2)</f>
        <v>0</v>
      </c>
      <c r="EI1409" s="88"/>
      <c r="EJ1409" s="54">
        <f>_xlfn.XLOOKUP($C1409,[32]PSP!$C:$C,[32]PSP!$EJ:$EJ)</f>
        <v>0</v>
      </c>
      <c r="EK1409" s="27">
        <f>_xlfn.XLOOKUP($C1409,[32]PSP!$C:$C,[32]PSP!$EK:$EK)</f>
        <v>1295.48</v>
      </c>
      <c r="EL1409" s="28">
        <f t="shared" ref="EL1409" si="5833">TRUNC(EK1409*EJ1409,2)</f>
        <v>0</v>
      </c>
      <c r="EM1409" s="24"/>
      <c r="ES1409" s="118">
        <f t="shared" si="5595"/>
        <v>1.1767000000000001</v>
      </c>
    </row>
    <row r="1410" spans="3:149" ht="14.25" x14ac:dyDescent="0.25">
      <c r="C1410" s="111" t="s">
        <v>1517</v>
      </c>
      <c r="D1410" s="112"/>
      <c r="E1410" s="111"/>
      <c r="F1410" s="113" t="str">
        <f>_xlfn.XLOOKUP($C1410,[32]PSP!$C:$C,[32]PSP!F:F)</f>
        <v>BASE DE SERVIÇOS OPERACIONAIS COM INSTALAÇÕES DE ATENDIMENTO AOS USUÁRIOS</v>
      </c>
      <c r="G1410" s="114"/>
      <c r="H1410" s="114"/>
      <c r="I1410" s="115"/>
      <c r="J1410" s="115"/>
      <c r="K1410" s="1"/>
      <c r="L1410" s="68"/>
      <c r="M1410" s="69"/>
      <c r="N1410" s="67"/>
      <c r="O1410" s="1"/>
      <c r="P1410" s="68"/>
      <c r="Q1410" s="69"/>
      <c r="R1410" s="67"/>
      <c r="S1410" s="1"/>
      <c r="T1410" s="68"/>
      <c r="U1410" s="69"/>
      <c r="V1410" s="67"/>
      <c r="W1410" s="1"/>
      <c r="X1410" s="68"/>
      <c r="Y1410" s="69"/>
      <c r="Z1410" s="67"/>
      <c r="AA1410" s="1"/>
      <c r="AB1410" s="68"/>
      <c r="AC1410" s="69"/>
      <c r="AD1410" s="67"/>
      <c r="AE1410" s="1"/>
      <c r="AF1410" s="68"/>
      <c r="AG1410" s="69"/>
      <c r="AH1410" s="67"/>
      <c r="AI1410" s="1"/>
      <c r="AJ1410" s="68"/>
      <c r="AK1410" s="69"/>
      <c r="AL1410" s="67"/>
      <c r="AM1410" s="1"/>
      <c r="AN1410" s="68"/>
      <c r="AO1410" s="69"/>
      <c r="AP1410" s="67"/>
      <c r="AQ1410" s="1"/>
      <c r="AR1410" s="68"/>
      <c r="AS1410" s="69"/>
      <c r="AT1410" s="67"/>
      <c r="AU1410" s="1"/>
      <c r="AV1410" s="68"/>
      <c r="AW1410" s="69"/>
      <c r="AX1410" s="67"/>
      <c r="AY1410" s="1"/>
      <c r="AZ1410" s="68"/>
      <c r="BA1410" s="69"/>
      <c r="BB1410" s="67"/>
      <c r="BC1410" s="1"/>
      <c r="BD1410" s="68"/>
      <c r="BE1410" s="69"/>
      <c r="BF1410" s="67"/>
      <c r="BG1410" s="1"/>
      <c r="BH1410" s="68"/>
      <c r="BI1410" s="69"/>
      <c r="BJ1410" s="67"/>
      <c r="BK1410" s="1"/>
      <c r="BL1410" s="68"/>
      <c r="BM1410" s="69"/>
      <c r="BN1410" s="67"/>
      <c r="BO1410" s="1"/>
      <c r="BP1410" s="68"/>
      <c r="BQ1410" s="69"/>
      <c r="BR1410" s="67"/>
      <c r="BS1410" s="1"/>
      <c r="BT1410" s="68"/>
      <c r="BU1410" s="69"/>
      <c r="BV1410" s="67"/>
      <c r="BW1410" s="1"/>
      <c r="BX1410" s="68"/>
      <c r="BY1410" s="69"/>
      <c r="BZ1410" s="67"/>
      <c r="CA1410" s="1"/>
      <c r="CB1410" s="68"/>
      <c r="CC1410" s="69"/>
      <c r="CD1410" s="67"/>
      <c r="CE1410" s="1"/>
      <c r="CF1410" s="68"/>
      <c r="CG1410" s="69"/>
      <c r="CH1410" s="67"/>
      <c r="CI1410" s="1"/>
      <c r="CJ1410" s="68"/>
      <c r="CK1410" s="69"/>
      <c r="CL1410" s="67"/>
      <c r="CM1410" s="1"/>
      <c r="CN1410" s="68"/>
      <c r="CO1410" s="69"/>
      <c r="CP1410" s="67"/>
      <c r="CQ1410" s="1"/>
      <c r="CR1410" s="68"/>
      <c r="CS1410" s="69"/>
      <c r="CT1410" s="67"/>
      <c r="CU1410" s="1"/>
      <c r="CV1410" s="68"/>
      <c r="CW1410" s="69"/>
      <c r="CX1410" s="67"/>
      <c r="CY1410" s="1"/>
      <c r="CZ1410" s="68"/>
      <c r="DA1410" s="69"/>
      <c r="DB1410" s="67"/>
      <c r="DC1410" s="1"/>
      <c r="DD1410" s="68"/>
      <c r="DE1410" s="69"/>
      <c r="DF1410" s="67"/>
      <c r="DG1410" s="1"/>
      <c r="DH1410" s="68"/>
      <c r="DI1410" s="69"/>
      <c r="DJ1410" s="67"/>
      <c r="DK1410" s="1"/>
      <c r="DL1410" s="68"/>
      <c r="DM1410" s="69"/>
      <c r="DN1410" s="67"/>
      <c r="DO1410" s="1"/>
      <c r="DP1410" s="68"/>
      <c r="DQ1410" s="69"/>
      <c r="DR1410" s="67"/>
      <c r="DS1410" s="1"/>
      <c r="DT1410" s="68"/>
      <c r="DU1410" s="69"/>
      <c r="DV1410" s="67"/>
      <c r="DW1410" s="1"/>
      <c r="DX1410" s="68"/>
      <c r="DY1410" s="69"/>
      <c r="DZ1410" s="67"/>
      <c r="EA1410" s="1"/>
      <c r="EB1410" s="68"/>
      <c r="EC1410" s="69"/>
      <c r="ED1410" s="67"/>
      <c r="EE1410" s="1"/>
      <c r="EF1410" s="68"/>
      <c r="EG1410" s="69"/>
      <c r="EH1410" s="67"/>
      <c r="EI1410" s="1"/>
      <c r="EJ1410" s="68"/>
      <c r="EK1410" s="69"/>
      <c r="EL1410" s="67"/>
      <c r="EM1410" s="111"/>
      <c r="ES1410" s="118">
        <f t="shared" si="5595"/>
        <v>1.1767000000000001</v>
      </c>
    </row>
    <row r="1411" spans="3:149" ht="14.25" x14ac:dyDescent="0.25">
      <c r="C1411" s="24" t="s">
        <v>1537</v>
      </c>
      <c r="D1411" s="43" t="str">
        <f>_xlfn.XLOOKUP($C1411,[32]PSP!$C:$C,[32]PSP!D:D)</f>
        <v>COT.SV_06001</v>
      </c>
      <c r="E1411" s="24" t="str">
        <f>_xlfn.XLOOKUP($C1411,[32]PSP!$C:$C,[32]PSP!E:E)</f>
        <v>COTAÇÃO</v>
      </c>
      <c r="F1411" s="25" t="str">
        <f>_xlfn.XLOOKUP($C1411,[32]PSP!$C:$C,[32]PSP!F:F)</f>
        <v>CUSTO MEDIO DA CONSTRUÇÃO CIVIL - SINAPI IBGE</v>
      </c>
      <c r="G1411" s="26" t="str">
        <f>_xlfn.XLOOKUP($C1411,[32]PSP!$C:$C,[32]PSP!G:G)</f>
        <v>M2</v>
      </c>
      <c r="H1411" s="53">
        <f>_xlfn.XLOOKUP($C1411,[32]PSP!$C:$C,[32]PSP!$H:$H)</f>
        <v>0</v>
      </c>
      <c r="I1411" s="28">
        <f>_xlfn.XLOOKUP($C1411,[32]PSP!$C:$C,[32]PSP!$I:$I)</f>
        <v>0</v>
      </c>
      <c r="J1411" s="28">
        <f t="shared" ref="J1411" si="5834">IF(LEFT(D1411,6)="COT.IS",I1411,I1411*(1+$J$7))</f>
        <v>0</v>
      </c>
      <c r="K1411" s="88"/>
      <c r="L1411" s="54">
        <f>_xlfn.XLOOKUP($C1411,[32]PSP!$C:$C,[32]PSP!$L:$L)</f>
        <v>0</v>
      </c>
      <c r="M1411" s="27">
        <f>_xlfn.XLOOKUP($C1411,[32]PSP!$C:$C,[32]PSP!$M:$M)</f>
        <v>1295.48</v>
      </c>
      <c r="N1411" s="28">
        <f t="shared" ref="N1411" si="5835">TRUNC(M1411*L1411,2)</f>
        <v>0</v>
      </c>
      <c r="O1411" s="88"/>
      <c r="P1411" s="54">
        <f>_xlfn.XLOOKUP($C1411,[32]PSP!$C:$C,[32]PSP!$P:$P)</f>
        <v>0</v>
      </c>
      <c r="Q1411" s="27">
        <f>_xlfn.XLOOKUP($C1411,[32]PSP!$C:$C,[32]PSP!$Q:$Q)</f>
        <v>1295.48</v>
      </c>
      <c r="R1411" s="28">
        <f t="shared" ref="R1411" si="5836">TRUNC(Q1411*P1411,2)</f>
        <v>0</v>
      </c>
      <c r="S1411" s="88"/>
      <c r="T1411" s="54">
        <f>_xlfn.XLOOKUP($C1411,[32]PSP!$C:$C,[32]PSP!$T:$T)</f>
        <v>0</v>
      </c>
      <c r="U1411" s="27">
        <f>_xlfn.XLOOKUP($C1411,[32]PSP!$C:$C,[32]PSP!$U:$U)</f>
        <v>1295.48</v>
      </c>
      <c r="V1411" s="28">
        <f t="shared" ref="V1411" si="5837">TRUNC(U1411*T1411,2)</f>
        <v>0</v>
      </c>
      <c r="W1411" s="88"/>
      <c r="X1411" s="54">
        <f>_xlfn.XLOOKUP($C1411,[32]PSP!$C:$C,[32]PSP!$X:$X)</f>
        <v>0</v>
      </c>
      <c r="Y1411" s="27">
        <f>_xlfn.XLOOKUP($C1411,[32]PSP!$C:$C,[32]PSP!$Y:$Y)</f>
        <v>1295.48</v>
      </c>
      <c r="Z1411" s="28">
        <f t="shared" ref="Z1411" si="5838">TRUNC(Y1411*X1411,2)</f>
        <v>0</v>
      </c>
      <c r="AA1411" s="88"/>
      <c r="AB1411" s="54">
        <f>_xlfn.XLOOKUP($C1411,[32]PSP!$C:$C,[32]PSP!$AB:$AB)</f>
        <v>0</v>
      </c>
      <c r="AC1411" s="27">
        <f>_xlfn.XLOOKUP($C1411,[32]PSP!$C:$C,[32]PSP!$AC:$AC)</f>
        <v>1295.48</v>
      </c>
      <c r="AD1411" s="28">
        <f t="shared" ref="AD1411" si="5839">TRUNC(AC1411*AB1411,2)</f>
        <v>0</v>
      </c>
      <c r="AE1411" s="88"/>
      <c r="AF1411" s="54">
        <f>_xlfn.XLOOKUP($C1411,[32]PSP!$C:$C,[32]PSP!$AF:$AF)</f>
        <v>0</v>
      </c>
      <c r="AG1411" s="27">
        <f>_xlfn.XLOOKUP($C1411,[32]PSP!$C:$C,[32]PSP!$AG:$AG)</f>
        <v>1295.48</v>
      </c>
      <c r="AH1411" s="28">
        <f t="shared" ref="AH1411" si="5840">TRUNC(AG1411*AF1411,2)</f>
        <v>0</v>
      </c>
      <c r="AI1411" s="88"/>
      <c r="AJ1411" s="54">
        <f>_xlfn.XLOOKUP($C1411,[32]PSP!$C:$C,[32]PSP!$AJ:$AJ)</f>
        <v>0</v>
      </c>
      <c r="AK1411" s="27">
        <f>_xlfn.XLOOKUP($C1411,[32]PSP!$C:$C,[32]PSP!$AK:$AK)</f>
        <v>1295.48</v>
      </c>
      <c r="AL1411" s="28">
        <f t="shared" ref="AL1411" si="5841">TRUNC(AK1411*AJ1411,2)</f>
        <v>0</v>
      </c>
      <c r="AM1411" s="88"/>
      <c r="AN1411" s="54">
        <f>_xlfn.XLOOKUP($C1411,[32]PSP!$C:$C,[32]PSP!$AN:$AN)</f>
        <v>0</v>
      </c>
      <c r="AO1411" s="27">
        <f>_xlfn.XLOOKUP($C1411,[32]PSP!$C:$C,[32]PSP!$AO:$AO)</f>
        <v>1295.48</v>
      </c>
      <c r="AP1411" s="28">
        <f t="shared" ref="AP1411" si="5842">TRUNC(AO1411*AN1411,2)</f>
        <v>0</v>
      </c>
      <c r="AQ1411" s="88"/>
      <c r="AR1411" s="54">
        <f>_xlfn.XLOOKUP($C1411,[32]PSP!$C:$C,[32]PSP!$AR:$AR)</f>
        <v>0</v>
      </c>
      <c r="AS1411" s="27">
        <f>_xlfn.XLOOKUP($C1411,[32]PSP!$C:$C,[32]PSP!$AS:$AS)</f>
        <v>1295.48</v>
      </c>
      <c r="AT1411" s="28">
        <f t="shared" ref="AT1411" si="5843">TRUNC(AS1411*AR1411,2)</f>
        <v>0</v>
      </c>
      <c r="AU1411" s="88"/>
      <c r="AV1411" s="54">
        <f>_xlfn.XLOOKUP($C1411,[32]PSP!$C:$C,[32]PSP!$AV:$AV)</f>
        <v>0</v>
      </c>
      <c r="AW1411" s="27">
        <f>_xlfn.XLOOKUP($C1411,[32]PSP!$C:$C,[32]PSP!$AW:$AW)</f>
        <v>1295.48</v>
      </c>
      <c r="AX1411" s="28">
        <f t="shared" ref="AX1411" si="5844">TRUNC(AW1411*AV1411,2)</f>
        <v>0</v>
      </c>
      <c r="AY1411" s="88"/>
      <c r="AZ1411" s="54">
        <f>_xlfn.XLOOKUP($C1411,[32]PSP!$C:$C,[32]PSP!$AZ:$AZ)</f>
        <v>0</v>
      </c>
      <c r="BA1411" s="27">
        <f>_xlfn.XLOOKUP($C1411,[32]PSP!$C:$C,[32]PSP!$BA:$BA)</f>
        <v>1295.48</v>
      </c>
      <c r="BB1411" s="28">
        <f t="shared" ref="BB1411" si="5845">TRUNC(BA1411*AZ1411,2)</f>
        <v>0</v>
      </c>
      <c r="BC1411" s="88"/>
      <c r="BD1411" s="54">
        <f>_xlfn.XLOOKUP($C1411,[32]PSP!$C:$C,[32]PSP!$BD:$BD)</f>
        <v>0</v>
      </c>
      <c r="BE1411" s="27">
        <f>_xlfn.XLOOKUP($C1411,[32]PSP!$C:$C,[32]PSP!$BE:$BE)</f>
        <v>1295.48</v>
      </c>
      <c r="BF1411" s="28">
        <f t="shared" ref="BF1411" si="5846">TRUNC(BE1411*BD1411,2)</f>
        <v>0</v>
      </c>
      <c r="BG1411" s="88"/>
      <c r="BH1411" s="54">
        <f>_xlfn.XLOOKUP($C1411,[32]PSP!$C:$C,[32]PSP!$BH:$BH)</f>
        <v>0</v>
      </c>
      <c r="BI1411" s="27">
        <f>_xlfn.XLOOKUP($C1411,[32]PSP!$C:$C,[32]PSP!$BI:$BI)</f>
        <v>1295.48</v>
      </c>
      <c r="BJ1411" s="28">
        <f t="shared" ref="BJ1411" si="5847">TRUNC(BI1411*BH1411,2)</f>
        <v>0</v>
      </c>
      <c r="BK1411" s="88"/>
      <c r="BL1411" s="54">
        <f>_xlfn.XLOOKUP($C1411,[32]PSP!$C:$C,[32]PSP!$BL:$BL)</f>
        <v>0</v>
      </c>
      <c r="BM1411" s="27">
        <f>_xlfn.XLOOKUP($C1411,[32]PSP!$C:$C,[32]PSP!$BM:$BM)</f>
        <v>1295.48</v>
      </c>
      <c r="BN1411" s="28">
        <f t="shared" ref="BN1411" si="5848">TRUNC(BM1411*BL1411,2)</f>
        <v>0</v>
      </c>
      <c r="BO1411" s="88"/>
      <c r="BP1411" s="54">
        <f>_xlfn.XLOOKUP($C1411,[32]PSP!$C:$C,[32]PSP!$BP:$BP)</f>
        <v>0</v>
      </c>
      <c r="BQ1411" s="27">
        <f>_xlfn.XLOOKUP($C1411,[32]PSP!$C:$C,[32]PSP!$BQ:$BQ)</f>
        <v>1295.48</v>
      </c>
      <c r="BR1411" s="28">
        <f t="shared" ref="BR1411" si="5849">TRUNC(BQ1411*BP1411,2)</f>
        <v>0</v>
      </c>
      <c r="BS1411" s="88"/>
      <c r="BT1411" s="54">
        <f>_xlfn.XLOOKUP($C1411,[32]PSP!$C:$C,[32]PSP!$BT:$BT)</f>
        <v>0</v>
      </c>
      <c r="BU1411" s="27">
        <f>_xlfn.XLOOKUP($C1411,[32]PSP!$C:$C,[32]PSP!$BU:$BU)</f>
        <v>1295.48</v>
      </c>
      <c r="BV1411" s="28">
        <f t="shared" ref="BV1411" si="5850">TRUNC(BU1411*BT1411,2)</f>
        <v>0</v>
      </c>
      <c r="BW1411" s="88"/>
      <c r="BX1411" s="54">
        <f>_xlfn.XLOOKUP($C1411,[32]PSP!$C:$C,[32]PSP!$BX:$BX)</f>
        <v>0</v>
      </c>
      <c r="BY1411" s="27">
        <f>_xlfn.XLOOKUP($C1411,[32]PSP!$C:$C,[32]PSP!$BY:$BY)</f>
        <v>1295.48</v>
      </c>
      <c r="BZ1411" s="28">
        <f t="shared" ref="BZ1411" si="5851">TRUNC(BY1411*BX1411,2)</f>
        <v>0</v>
      </c>
      <c r="CA1411" s="88"/>
      <c r="CB1411" s="54">
        <f>_xlfn.XLOOKUP($C1411,[32]PSP!$C:$C,[32]PSP!$CB:$CB)</f>
        <v>0</v>
      </c>
      <c r="CC1411" s="27">
        <f>_xlfn.XLOOKUP($C1411,[32]PSP!$C:$C,[32]PSP!$CC:$CC)</f>
        <v>1295.48</v>
      </c>
      <c r="CD1411" s="28">
        <f t="shared" ref="CD1411" si="5852">TRUNC(CC1411*CB1411,2)</f>
        <v>0</v>
      </c>
      <c r="CE1411" s="88"/>
      <c r="CF1411" s="54">
        <f>_xlfn.XLOOKUP($C1411,[32]PSP!$C:$C,[32]PSP!$CF:$CF)</f>
        <v>0</v>
      </c>
      <c r="CG1411" s="27">
        <f>_xlfn.XLOOKUP($C1411,[32]PSP!$C:$C,[32]PSP!$CG:$CG)</f>
        <v>1295.48</v>
      </c>
      <c r="CH1411" s="28">
        <f t="shared" ref="CH1411" si="5853">TRUNC(CG1411*CF1411,2)</f>
        <v>0</v>
      </c>
      <c r="CI1411" s="88"/>
      <c r="CJ1411" s="54">
        <f>_xlfn.XLOOKUP($C1411,[32]PSP!$C:$C,[32]PSP!$CJ:$CJ)</f>
        <v>0</v>
      </c>
      <c r="CK1411" s="27">
        <f>_xlfn.XLOOKUP($C1411,[32]PSP!$C:$C,[32]PSP!$CK:$CK)</f>
        <v>1295.48</v>
      </c>
      <c r="CL1411" s="28">
        <f t="shared" ref="CL1411" si="5854">TRUNC(CK1411*CJ1411,2)</f>
        <v>0</v>
      </c>
      <c r="CM1411" s="88"/>
      <c r="CN1411" s="54">
        <f>_xlfn.XLOOKUP($C1411,[32]PSP!$C:$C,[32]PSP!$CN:$CN)</f>
        <v>0</v>
      </c>
      <c r="CO1411" s="27">
        <f>_xlfn.XLOOKUP($C1411,[32]PSP!$C:$C,[32]PSP!$CO:$CO)</f>
        <v>1295.48</v>
      </c>
      <c r="CP1411" s="28">
        <f t="shared" ref="CP1411" si="5855">TRUNC(CO1411*CN1411,2)</f>
        <v>0</v>
      </c>
      <c r="CQ1411" s="88"/>
      <c r="CR1411" s="54">
        <f>_xlfn.XLOOKUP($C1411,[32]PSP!$C:$C,[32]PSP!$CR:$CR)</f>
        <v>0</v>
      </c>
      <c r="CS1411" s="27">
        <f>_xlfn.XLOOKUP($C1411,[32]PSP!$C:$C,[32]PSP!$CS:$CS)</f>
        <v>1295.48</v>
      </c>
      <c r="CT1411" s="28">
        <f t="shared" ref="CT1411" si="5856">TRUNC(CS1411*CR1411,2)</f>
        <v>0</v>
      </c>
      <c r="CU1411" s="88"/>
      <c r="CV1411" s="54">
        <f>_xlfn.XLOOKUP($C1411,[32]PSP!$C:$C,[32]PSP!$CV:$CV)</f>
        <v>0</v>
      </c>
      <c r="CW1411" s="27">
        <f>_xlfn.XLOOKUP($C1411,[32]PSP!$C:$C,[32]PSP!$CW:$CW)</f>
        <v>1295.48</v>
      </c>
      <c r="CX1411" s="28">
        <f t="shared" ref="CX1411" si="5857">TRUNC(CW1411*CV1411,2)</f>
        <v>0</v>
      </c>
      <c r="CY1411" s="88"/>
      <c r="CZ1411" s="54">
        <f>_xlfn.XLOOKUP($C1411,[32]PSP!$C:$C,[32]PSP!$CZ:$CZ)</f>
        <v>0</v>
      </c>
      <c r="DA1411" s="27">
        <f>_xlfn.XLOOKUP($C1411,[32]PSP!$C:$C,[32]PSP!$DA:$DA)</f>
        <v>1295.48</v>
      </c>
      <c r="DB1411" s="28">
        <f t="shared" ref="DB1411" si="5858">TRUNC(DA1411*CZ1411,2)</f>
        <v>0</v>
      </c>
      <c r="DC1411" s="88"/>
      <c r="DD1411" s="54">
        <f>_xlfn.XLOOKUP($C1411,[32]PSP!$C:$C,[32]PSP!$DD:$DD)</f>
        <v>0</v>
      </c>
      <c r="DE1411" s="27">
        <f>_xlfn.XLOOKUP($C1411,[32]PSP!$C:$C,[32]PSP!$DE:$DE)</f>
        <v>1295.48</v>
      </c>
      <c r="DF1411" s="28">
        <f t="shared" ref="DF1411" si="5859">TRUNC(DE1411*DD1411,2)</f>
        <v>0</v>
      </c>
      <c r="DG1411" s="88"/>
      <c r="DH1411" s="54">
        <f>_xlfn.XLOOKUP($C1411,[32]PSP!$C:$C,[32]PSP!$DH:$DH)</f>
        <v>0</v>
      </c>
      <c r="DI1411" s="27">
        <f>_xlfn.XLOOKUP($C1411,[32]PSP!$C:$C,[32]PSP!$DI:$DI)</f>
        <v>1295.48</v>
      </c>
      <c r="DJ1411" s="28">
        <f t="shared" ref="DJ1411" si="5860">TRUNC(DI1411*DH1411,2)</f>
        <v>0</v>
      </c>
      <c r="DK1411" s="88"/>
      <c r="DL1411" s="54">
        <f>_xlfn.XLOOKUP($C1411,[32]PSP!$C:$C,[32]PSP!$DL:$DL)</f>
        <v>0</v>
      </c>
      <c r="DM1411" s="27">
        <f>_xlfn.XLOOKUP($C1411,[32]PSP!$C:$C,[32]PSP!$DM:$DM)</f>
        <v>1295.48</v>
      </c>
      <c r="DN1411" s="28">
        <f t="shared" ref="DN1411" si="5861">TRUNC(DM1411*DL1411,2)</f>
        <v>0</v>
      </c>
      <c r="DO1411" s="88"/>
      <c r="DP1411" s="54">
        <f>_xlfn.XLOOKUP($C1411,[32]PSP!$C:$C,[32]PSP!$DP:$DP)</f>
        <v>0</v>
      </c>
      <c r="DQ1411" s="27">
        <f>_xlfn.XLOOKUP($C1411,[32]PSP!$C:$C,[32]PSP!$DQ:$DQ)</f>
        <v>1295.48</v>
      </c>
      <c r="DR1411" s="28">
        <f t="shared" ref="DR1411" si="5862">TRUNC(DQ1411*DP1411,2)</f>
        <v>0</v>
      </c>
      <c r="DS1411" s="88"/>
      <c r="DT1411" s="54">
        <f>_xlfn.XLOOKUP($C1411,[32]PSP!$C:$C,[32]PSP!$DT:$DT)</f>
        <v>0</v>
      </c>
      <c r="DU1411" s="27">
        <f>_xlfn.XLOOKUP($C1411,[32]PSP!$C:$C,[32]PSP!$DU:$DU)</f>
        <v>1295.48</v>
      </c>
      <c r="DV1411" s="28">
        <f t="shared" ref="DV1411" si="5863">TRUNC(DU1411*DT1411,2)</f>
        <v>0</v>
      </c>
      <c r="DW1411" s="88"/>
      <c r="DX1411" s="54">
        <f>_xlfn.XLOOKUP($C1411,[32]PSP!$C:$C,[32]PSP!$DX:$DX)</f>
        <v>0</v>
      </c>
      <c r="DY1411" s="27">
        <f>_xlfn.XLOOKUP($C1411,[32]PSP!$C:$C,[32]PSP!$DY:$DY)</f>
        <v>1295.48</v>
      </c>
      <c r="DZ1411" s="28">
        <f t="shared" ref="DZ1411" si="5864">TRUNC(DY1411*DX1411,2)</f>
        <v>0</v>
      </c>
      <c r="EA1411" s="88"/>
      <c r="EB1411" s="54">
        <f>_xlfn.XLOOKUP($C1411,[32]PSP!$C:$C,[32]PSP!$EB:$EB)</f>
        <v>0</v>
      </c>
      <c r="EC1411" s="27">
        <f>_xlfn.XLOOKUP($C1411,[32]PSP!$C:$C,[32]PSP!$EC:$EC)</f>
        <v>1295.48</v>
      </c>
      <c r="ED1411" s="28">
        <f t="shared" ref="ED1411" si="5865">TRUNC(EC1411*EB1411,2)</f>
        <v>0</v>
      </c>
      <c r="EE1411" s="88"/>
      <c r="EF1411" s="54">
        <f>_xlfn.XLOOKUP($C1411,[32]PSP!$C:$C,[32]PSP!$EF:$EF)</f>
        <v>0</v>
      </c>
      <c r="EG1411" s="27">
        <f>_xlfn.XLOOKUP($C1411,[32]PSP!$C:$C,[32]PSP!$EG:$EG)</f>
        <v>1295.48</v>
      </c>
      <c r="EH1411" s="28">
        <f t="shared" ref="EH1411" si="5866">TRUNC(EG1411*EF1411,2)</f>
        <v>0</v>
      </c>
      <c r="EI1411" s="88"/>
      <c r="EJ1411" s="54">
        <f>_xlfn.XLOOKUP($C1411,[32]PSP!$C:$C,[32]PSP!$EJ:$EJ)</f>
        <v>0</v>
      </c>
      <c r="EK1411" s="27">
        <f>_xlfn.XLOOKUP($C1411,[32]PSP!$C:$C,[32]PSP!$EK:$EK)</f>
        <v>1295.48</v>
      </c>
      <c r="EL1411" s="28">
        <f t="shared" ref="EL1411" si="5867">TRUNC(EK1411*EJ1411,2)</f>
        <v>0</v>
      </c>
      <c r="EM1411" s="24"/>
      <c r="ES1411" s="118">
        <f t="shared" si="5595"/>
        <v>1.1767000000000001</v>
      </c>
    </row>
    <row r="1412" spans="3:149" ht="14.25" x14ac:dyDescent="0.25">
      <c r="C1412" s="111" t="s">
        <v>1518</v>
      </c>
      <c r="D1412" s="112"/>
      <c r="E1412" s="111"/>
      <c r="F1412" s="113" t="str">
        <f>_xlfn.XLOOKUP($C1412,[32]PSP!$C:$C,[32]PSP!F:F)</f>
        <v>POSTO GERAL DE FISCALIZAÇÃO (PGF)</v>
      </c>
      <c r="G1412" s="114"/>
      <c r="H1412" s="114"/>
      <c r="I1412" s="115"/>
      <c r="J1412" s="115"/>
      <c r="K1412" s="1"/>
      <c r="L1412" s="68"/>
      <c r="M1412" s="69"/>
      <c r="N1412" s="67"/>
      <c r="O1412" s="1"/>
      <c r="P1412" s="68"/>
      <c r="Q1412" s="69"/>
      <c r="R1412" s="67"/>
      <c r="S1412" s="1"/>
      <c r="T1412" s="68"/>
      <c r="U1412" s="69"/>
      <c r="V1412" s="67"/>
      <c r="W1412" s="1"/>
      <c r="X1412" s="68"/>
      <c r="Y1412" s="69"/>
      <c r="Z1412" s="67"/>
      <c r="AA1412" s="1"/>
      <c r="AB1412" s="68"/>
      <c r="AC1412" s="69"/>
      <c r="AD1412" s="67"/>
      <c r="AE1412" s="1"/>
      <c r="AF1412" s="68"/>
      <c r="AG1412" s="69"/>
      <c r="AH1412" s="67"/>
      <c r="AI1412" s="1"/>
      <c r="AJ1412" s="68"/>
      <c r="AK1412" s="69"/>
      <c r="AL1412" s="67"/>
      <c r="AM1412" s="1"/>
      <c r="AN1412" s="68"/>
      <c r="AO1412" s="69"/>
      <c r="AP1412" s="67"/>
      <c r="AQ1412" s="1"/>
      <c r="AR1412" s="68"/>
      <c r="AS1412" s="69"/>
      <c r="AT1412" s="67"/>
      <c r="AU1412" s="1"/>
      <c r="AV1412" s="68"/>
      <c r="AW1412" s="69"/>
      <c r="AX1412" s="67"/>
      <c r="AY1412" s="1"/>
      <c r="AZ1412" s="68"/>
      <c r="BA1412" s="69"/>
      <c r="BB1412" s="67"/>
      <c r="BC1412" s="1"/>
      <c r="BD1412" s="68"/>
      <c r="BE1412" s="69"/>
      <c r="BF1412" s="67"/>
      <c r="BG1412" s="1"/>
      <c r="BH1412" s="68"/>
      <c r="BI1412" s="69"/>
      <c r="BJ1412" s="67"/>
      <c r="BK1412" s="1"/>
      <c r="BL1412" s="68"/>
      <c r="BM1412" s="69"/>
      <c r="BN1412" s="67"/>
      <c r="BO1412" s="1"/>
      <c r="BP1412" s="68"/>
      <c r="BQ1412" s="69"/>
      <c r="BR1412" s="67"/>
      <c r="BS1412" s="1"/>
      <c r="BT1412" s="68"/>
      <c r="BU1412" s="69"/>
      <c r="BV1412" s="67"/>
      <c r="BW1412" s="1"/>
      <c r="BX1412" s="68"/>
      <c r="BY1412" s="69"/>
      <c r="BZ1412" s="67"/>
      <c r="CA1412" s="1"/>
      <c r="CB1412" s="68"/>
      <c r="CC1412" s="69"/>
      <c r="CD1412" s="67"/>
      <c r="CE1412" s="1"/>
      <c r="CF1412" s="68"/>
      <c r="CG1412" s="69"/>
      <c r="CH1412" s="67"/>
      <c r="CI1412" s="1"/>
      <c r="CJ1412" s="68"/>
      <c r="CK1412" s="69"/>
      <c r="CL1412" s="67"/>
      <c r="CM1412" s="1"/>
      <c r="CN1412" s="68"/>
      <c r="CO1412" s="69"/>
      <c r="CP1412" s="67"/>
      <c r="CQ1412" s="1"/>
      <c r="CR1412" s="68"/>
      <c r="CS1412" s="69"/>
      <c r="CT1412" s="67"/>
      <c r="CU1412" s="1"/>
      <c r="CV1412" s="68"/>
      <c r="CW1412" s="69"/>
      <c r="CX1412" s="67"/>
      <c r="CY1412" s="1"/>
      <c r="CZ1412" s="68"/>
      <c r="DA1412" s="69"/>
      <c r="DB1412" s="67"/>
      <c r="DC1412" s="1"/>
      <c r="DD1412" s="68"/>
      <c r="DE1412" s="69"/>
      <c r="DF1412" s="67"/>
      <c r="DG1412" s="1"/>
      <c r="DH1412" s="68"/>
      <c r="DI1412" s="69"/>
      <c r="DJ1412" s="67"/>
      <c r="DK1412" s="1"/>
      <c r="DL1412" s="68"/>
      <c r="DM1412" s="69"/>
      <c r="DN1412" s="67"/>
      <c r="DO1412" s="1"/>
      <c r="DP1412" s="68"/>
      <c r="DQ1412" s="69"/>
      <c r="DR1412" s="67"/>
      <c r="DS1412" s="1"/>
      <c r="DT1412" s="68"/>
      <c r="DU1412" s="69"/>
      <c r="DV1412" s="67"/>
      <c r="DW1412" s="1"/>
      <c r="DX1412" s="68"/>
      <c r="DY1412" s="69"/>
      <c r="DZ1412" s="67"/>
      <c r="EA1412" s="1"/>
      <c r="EB1412" s="68"/>
      <c r="EC1412" s="69"/>
      <c r="ED1412" s="67"/>
      <c r="EE1412" s="1"/>
      <c r="EF1412" s="68"/>
      <c r="EG1412" s="69"/>
      <c r="EH1412" s="67"/>
      <c r="EI1412" s="1"/>
      <c r="EJ1412" s="68"/>
      <c r="EK1412" s="69"/>
      <c r="EL1412" s="67"/>
      <c r="EM1412" s="111"/>
      <c r="ES1412" s="118">
        <f t="shared" si="5595"/>
        <v>1.1767000000000001</v>
      </c>
    </row>
    <row r="1413" spans="3:149" ht="14.25" x14ac:dyDescent="0.25">
      <c r="C1413" s="24" t="s">
        <v>1519</v>
      </c>
      <c r="D1413" s="43" t="str">
        <f>_xlfn.XLOOKUP($C1413,[32]PSP!$C:$C,[32]PSP!D:D)</f>
        <v>COT.SV_06001</v>
      </c>
      <c r="E1413" s="24" t="str">
        <f>_xlfn.XLOOKUP($C1413,[32]PSP!$C:$C,[32]PSP!E:E)</f>
        <v>COTAÇÃO</v>
      </c>
      <c r="F1413" s="25" t="str">
        <f>_xlfn.XLOOKUP($C1413,[32]PSP!$C:$C,[32]PSP!F:F)</f>
        <v>CUSTO MEDIO DA CONSTRUÇÃO CIVIL - SINAPI IBGE</v>
      </c>
      <c r="G1413" s="26" t="str">
        <f>_xlfn.XLOOKUP($C1413,[32]PSP!$C:$C,[32]PSP!G:G)</f>
        <v>M2</v>
      </c>
      <c r="H1413" s="53">
        <f>_xlfn.XLOOKUP($C1413,[32]PSP!$C:$C,[32]PSP!$H:$H)</f>
        <v>97.600000000000009</v>
      </c>
      <c r="I1413" s="28">
        <f>_xlfn.XLOOKUP($C1413,[32]PSP!$C:$C,[32]PSP!$I:$I)</f>
        <v>126438.84</v>
      </c>
      <c r="J1413" s="28">
        <f t="shared" ref="J1413" si="5868">IF(LEFT(D1413,6)="COT.IS",I1413,I1413*(1+$J$7))</f>
        <v>148780.58302799999</v>
      </c>
      <c r="K1413" s="88"/>
      <c r="L1413" s="54">
        <f>_xlfn.XLOOKUP($C1413,[32]PSP!$C:$C,[32]PSP!$L:$L)</f>
        <v>0</v>
      </c>
      <c r="M1413" s="27">
        <f>_xlfn.XLOOKUP($C1413,[32]PSP!$C:$C,[32]PSP!$M:$M)</f>
        <v>1295.48</v>
      </c>
      <c r="N1413" s="28">
        <f t="shared" ref="N1413" si="5869">TRUNC(M1413*L1413,2)</f>
        <v>0</v>
      </c>
      <c r="O1413" s="88"/>
      <c r="P1413" s="54">
        <f>_xlfn.XLOOKUP($C1413,[32]PSP!$C:$C,[32]PSP!$P:$P)</f>
        <v>0</v>
      </c>
      <c r="Q1413" s="27">
        <f>_xlfn.XLOOKUP($C1413,[32]PSP!$C:$C,[32]PSP!$Q:$Q)</f>
        <v>1295.48</v>
      </c>
      <c r="R1413" s="28">
        <f t="shared" ref="R1413" si="5870">TRUNC(Q1413*P1413,2)</f>
        <v>0</v>
      </c>
      <c r="S1413" s="88"/>
      <c r="T1413" s="54">
        <f>_xlfn.XLOOKUP($C1413,[32]PSP!$C:$C,[32]PSP!$T:$T)</f>
        <v>0</v>
      </c>
      <c r="U1413" s="27">
        <f>_xlfn.XLOOKUP($C1413,[32]PSP!$C:$C,[32]PSP!$U:$U)</f>
        <v>1295.48</v>
      </c>
      <c r="V1413" s="28">
        <f t="shared" ref="V1413" si="5871">TRUNC(U1413*T1413,2)</f>
        <v>0</v>
      </c>
      <c r="W1413" s="88"/>
      <c r="X1413" s="54">
        <f>_xlfn.XLOOKUP($C1413,[32]PSP!$C:$C,[32]PSP!$X:$X)</f>
        <v>0</v>
      </c>
      <c r="Y1413" s="27">
        <f>_xlfn.XLOOKUP($C1413,[32]PSP!$C:$C,[32]PSP!$Y:$Y)</f>
        <v>1295.48</v>
      </c>
      <c r="Z1413" s="28">
        <f t="shared" ref="Z1413" si="5872">TRUNC(Y1413*X1413,2)</f>
        <v>0</v>
      </c>
      <c r="AA1413" s="88"/>
      <c r="AB1413" s="54">
        <f>_xlfn.XLOOKUP($C1413,[32]PSP!$C:$C,[32]PSP!$AB:$AB)</f>
        <v>0</v>
      </c>
      <c r="AC1413" s="27">
        <f>_xlfn.XLOOKUP($C1413,[32]PSP!$C:$C,[32]PSP!$AC:$AC)</f>
        <v>1295.48</v>
      </c>
      <c r="AD1413" s="28">
        <f t="shared" ref="AD1413" si="5873">TRUNC(AC1413*AB1413,2)</f>
        <v>0</v>
      </c>
      <c r="AE1413" s="88"/>
      <c r="AF1413" s="54">
        <f>_xlfn.XLOOKUP($C1413,[32]PSP!$C:$C,[32]PSP!$AF:$AF)</f>
        <v>0</v>
      </c>
      <c r="AG1413" s="27">
        <f>_xlfn.XLOOKUP($C1413,[32]PSP!$C:$C,[32]PSP!$AG:$AG)</f>
        <v>1295.48</v>
      </c>
      <c r="AH1413" s="28">
        <f t="shared" ref="AH1413" si="5874">TRUNC(AG1413*AF1413,2)</f>
        <v>0</v>
      </c>
      <c r="AI1413" s="88"/>
      <c r="AJ1413" s="54">
        <f>_xlfn.XLOOKUP($C1413,[32]PSP!$C:$C,[32]PSP!$AJ:$AJ)</f>
        <v>0</v>
      </c>
      <c r="AK1413" s="27">
        <f>_xlfn.XLOOKUP($C1413,[32]PSP!$C:$C,[32]PSP!$AK:$AK)</f>
        <v>1295.48</v>
      </c>
      <c r="AL1413" s="28">
        <f t="shared" ref="AL1413" si="5875">TRUNC(AK1413*AJ1413,2)</f>
        <v>0</v>
      </c>
      <c r="AM1413" s="88"/>
      <c r="AN1413" s="54">
        <f>_xlfn.XLOOKUP($C1413,[32]PSP!$C:$C,[32]PSP!$AN:$AN)</f>
        <v>0</v>
      </c>
      <c r="AO1413" s="27">
        <f>_xlfn.XLOOKUP($C1413,[32]PSP!$C:$C,[32]PSP!$AO:$AO)</f>
        <v>1295.48</v>
      </c>
      <c r="AP1413" s="28">
        <f t="shared" ref="AP1413" si="5876">TRUNC(AO1413*AN1413,2)</f>
        <v>0</v>
      </c>
      <c r="AQ1413" s="88"/>
      <c r="AR1413" s="54">
        <f>_xlfn.XLOOKUP($C1413,[32]PSP!$C:$C,[32]PSP!$AR:$AR)</f>
        <v>0</v>
      </c>
      <c r="AS1413" s="27">
        <f>_xlfn.XLOOKUP($C1413,[32]PSP!$C:$C,[32]PSP!$AS:$AS)</f>
        <v>1295.48</v>
      </c>
      <c r="AT1413" s="28">
        <f t="shared" ref="AT1413" si="5877">TRUNC(AS1413*AR1413,2)</f>
        <v>0</v>
      </c>
      <c r="AU1413" s="88"/>
      <c r="AV1413" s="54">
        <f>_xlfn.XLOOKUP($C1413,[32]PSP!$C:$C,[32]PSP!$AV:$AV)</f>
        <v>0</v>
      </c>
      <c r="AW1413" s="27">
        <f>_xlfn.XLOOKUP($C1413,[32]PSP!$C:$C,[32]PSP!$AW:$AW)</f>
        <v>1295.48</v>
      </c>
      <c r="AX1413" s="28">
        <f t="shared" ref="AX1413" si="5878">TRUNC(AW1413*AV1413,2)</f>
        <v>0</v>
      </c>
      <c r="AY1413" s="88"/>
      <c r="AZ1413" s="54">
        <f>_xlfn.XLOOKUP($C1413,[32]PSP!$C:$C,[32]PSP!$AZ:$AZ)</f>
        <v>0</v>
      </c>
      <c r="BA1413" s="27">
        <f>_xlfn.XLOOKUP($C1413,[32]PSP!$C:$C,[32]PSP!$BA:$BA)</f>
        <v>1295.48</v>
      </c>
      <c r="BB1413" s="28">
        <f t="shared" ref="BB1413" si="5879">TRUNC(BA1413*AZ1413,2)</f>
        <v>0</v>
      </c>
      <c r="BC1413" s="88"/>
      <c r="BD1413" s="54">
        <f>_xlfn.XLOOKUP($C1413,[32]PSP!$C:$C,[32]PSP!$BD:$BD)</f>
        <v>0</v>
      </c>
      <c r="BE1413" s="27">
        <f>_xlfn.XLOOKUP($C1413,[32]PSP!$C:$C,[32]PSP!$BE:$BE)</f>
        <v>1295.48</v>
      </c>
      <c r="BF1413" s="28">
        <f t="shared" ref="BF1413" si="5880">TRUNC(BE1413*BD1413,2)</f>
        <v>0</v>
      </c>
      <c r="BG1413" s="88"/>
      <c r="BH1413" s="54">
        <f>_xlfn.XLOOKUP($C1413,[32]PSP!$C:$C,[32]PSP!$BH:$BH)</f>
        <v>0</v>
      </c>
      <c r="BI1413" s="27">
        <f>_xlfn.XLOOKUP($C1413,[32]PSP!$C:$C,[32]PSP!$BI:$BI)</f>
        <v>1295.48</v>
      </c>
      <c r="BJ1413" s="28">
        <f t="shared" ref="BJ1413" si="5881">TRUNC(BI1413*BH1413,2)</f>
        <v>0</v>
      </c>
      <c r="BK1413" s="88"/>
      <c r="BL1413" s="54">
        <f>_xlfn.XLOOKUP($C1413,[32]PSP!$C:$C,[32]PSP!$BL:$BL)</f>
        <v>0</v>
      </c>
      <c r="BM1413" s="27">
        <f>_xlfn.XLOOKUP($C1413,[32]PSP!$C:$C,[32]PSP!$BM:$BM)</f>
        <v>1295.48</v>
      </c>
      <c r="BN1413" s="28">
        <f t="shared" ref="BN1413" si="5882">TRUNC(BM1413*BL1413,2)</f>
        <v>0</v>
      </c>
      <c r="BO1413" s="88"/>
      <c r="BP1413" s="54">
        <f>_xlfn.XLOOKUP($C1413,[32]PSP!$C:$C,[32]PSP!$BP:$BP)</f>
        <v>0</v>
      </c>
      <c r="BQ1413" s="27">
        <f>_xlfn.XLOOKUP($C1413,[32]PSP!$C:$C,[32]PSP!$BQ:$BQ)</f>
        <v>1295.48</v>
      </c>
      <c r="BR1413" s="28">
        <f t="shared" ref="BR1413" si="5883">TRUNC(BQ1413*BP1413,2)</f>
        <v>0</v>
      </c>
      <c r="BS1413" s="88"/>
      <c r="BT1413" s="54">
        <f>_xlfn.XLOOKUP($C1413,[32]PSP!$C:$C,[32]PSP!$BT:$BT)</f>
        <v>0</v>
      </c>
      <c r="BU1413" s="27">
        <f>_xlfn.XLOOKUP($C1413,[32]PSP!$C:$C,[32]PSP!$BU:$BU)</f>
        <v>1295.48</v>
      </c>
      <c r="BV1413" s="28">
        <f t="shared" ref="BV1413" si="5884">TRUNC(BU1413*BT1413,2)</f>
        <v>0</v>
      </c>
      <c r="BW1413" s="88"/>
      <c r="BX1413" s="54">
        <f>_xlfn.XLOOKUP($C1413,[32]PSP!$C:$C,[32]PSP!$BX:$BX)</f>
        <v>0</v>
      </c>
      <c r="BY1413" s="27">
        <f>_xlfn.XLOOKUP($C1413,[32]PSP!$C:$C,[32]PSP!$BY:$BY)</f>
        <v>1295.48</v>
      </c>
      <c r="BZ1413" s="28">
        <f t="shared" ref="BZ1413" si="5885">TRUNC(BY1413*BX1413,2)</f>
        <v>0</v>
      </c>
      <c r="CA1413" s="88"/>
      <c r="CB1413" s="54">
        <f>_xlfn.XLOOKUP($C1413,[32]PSP!$C:$C,[32]PSP!$CB:$CB)</f>
        <v>0</v>
      </c>
      <c r="CC1413" s="27">
        <f>_xlfn.XLOOKUP($C1413,[32]PSP!$C:$C,[32]PSP!$CC:$CC)</f>
        <v>1295.48</v>
      </c>
      <c r="CD1413" s="28">
        <f t="shared" ref="CD1413" si="5886">TRUNC(CC1413*CB1413,2)</f>
        <v>0</v>
      </c>
      <c r="CE1413" s="88"/>
      <c r="CF1413" s="54">
        <f>_xlfn.XLOOKUP($C1413,[32]PSP!$C:$C,[32]PSP!$CF:$CF)</f>
        <v>0</v>
      </c>
      <c r="CG1413" s="27">
        <f>_xlfn.XLOOKUP($C1413,[32]PSP!$C:$C,[32]PSP!$CG:$CG)</f>
        <v>1295.48</v>
      </c>
      <c r="CH1413" s="28">
        <f t="shared" ref="CH1413" si="5887">TRUNC(CG1413*CF1413,2)</f>
        <v>0</v>
      </c>
      <c r="CI1413" s="88"/>
      <c r="CJ1413" s="54">
        <f>_xlfn.XLOOKUP($C1413,[32]PSP!$C:$C,[32]PSP!$CJ:$CJ)</f>
        <v>0</v>
      </c>
      <c r="CK1413" s="27">
        <f>_xlfn.XLOOKUP($C1413,[32]PSP!$C:$C,[32]PSP!$CK:$CK)</f>
        <v>1295.48</v>
      </c>
      <c r="CL1413" s="28">
        <f t="shared" ref="CL1413" si="5888">TRUNC(CK1413*CJ1413,2)</f>
        <v>0</v>
      </c>
      <c r="CM1413" s="88"/>
      <c r="CN1413" s="54">
        <f>_xlfn.XLOOKUP($C1413,[32]PSP!$C:$C,[32]PSP!$CN:$CN)</f>
        <v>48.800000000000004</v>
      </c>
      <c r="CO1413" s="27">
        <f>_xlfn.XLOOKUP($C1413,[32]PSP!$C:$C,[32]PSP!$CO:$CO)</f>
        <v>1295.48</v>
      </c>
      <c r="CP1413" s="28">
        <f t="shared" ref="CP1413" si="5889">TRUNC(CO1413*CN1413,2)</f>
        <v>63219.42</v>
      </c>
      <c r="CQ1413" s="88"/>
      <c r="CR1413" s="54">
        <f>_xlfn.XLOOKUP($C1413,[32]PSP!$C:$C,[32]PSP!$CR:$CR)</f>
        <v>0</v>
      </c>
      <c r="CS1413" s="27">
        <f>_xlfn.XLOOKUP($C1413,[32]PSP!$C:$C,[32]PSP!$CS:$CS)</f>
        <v>1295.48</v>
      </c>
      <c r="CT1413" s="28">
        <f t="shared" ref="CT1413" si="5890">TRUNC(CS1413*CR1413,2)</f>
        <v>0</v>
      </c>
      <c r="CU1413" s="88"/>
      <c r="CV1413" s="54">
        <f>_xlfn.XLOOKUP($C1413,[32]PSP!$C:$C,[32]PSP!$CV:$CV)</f>
        <v>0</v>
      </c>
      <c r="CW1413" s="27">
        <f>_xlfn.XLOOKUP($C1413,[32]PSP!$C:$C,[32]PSP!$CW:$CW)</f>
        <v>1295.48</v>
      </c>
      <c r="CX1413" s="28">
        <f t="shared" ref="CX1413" si="5891">TRUNC(CW1413*CV1413,2)</f>
        <v>0</v>
      </c>
      <c r="CY1413" s="88"/>
      <c r="CZ1413" s="54">
        <f>_xlfn.XLOOKUP($C1413,[32]PSP!$C:$C,[32]PSP!$CZ:$CZ)</f>
        <v>0</v>
      </c>
      <c r="DA1413" s="27">
        <f>_xlfn.XLOOKUP($C1413,[32]PSP!$C:$C,[32]PSP!$DA:$DA)</f>
        <v>1295.48</v>
      </c>
      <c r="DB1413" s="28">
        <f t="shared" ref="DB1413" si="5892">TRUNC(DA1413*CZ1413,2)</f>
        <v>0</v>
      </c>
      <c r="DC1413" s="88"/>
      <c r="DD1413" s="54">
        <f>_xlfn.XLOOKUP($C1413,[32]PSP!$C:$C,[32]PSP!$DD:$DD)</f>
        <v>0</v>
      </c>
      <c r="DE1413" s="27">
        <f>_xlfn.XLOOKUP($C1413,[32]PSP!$C:$C,[32]PSP!$DE:$DE)</f>
        <v>1295.48</v>
      </c>
      <c r="DF1413" s="28">
        <f t="shared" ref="DF1413" si="5893">TRUNC(DE1413*DD1413,2)</f>
        <v>0</v>
      </c>
      <c r="DG1413" s="88"/>
      <c r="DH1413" s="54">
        <f>_xlfn.XLOOKUP($C1413,[32]PSP!$C:$C,[32]PSP!$DH:$DH)</f>
        <v>0</v>
      </c>
      <c r="DI1413" s="27">
        <f>_xlfn.XLOOKUP($C1413,[32]PSP!$C:$C,[32]PSP!$DI:$DI)</f>
        <v>1295.48</v>
      </c>
      <c r="DJ1413" s="28">
        <f t="shared" ref="DJ1413" si="5894">TRUNC(DI1413*DH1413,2)</f>
        <v>0</v>
      </c>
      <c r="DK1413" s="88"/>
      <c r="DL1413" s="54">
        <f>_xlfn.XLOOKUP($C1413,[32]PSP!$C:$C,[32]PSP!$DL:$DL)</f>
        <v>0</v>
      </c>
      <c r="DM1413" s="27">
        <f>_xlfn.XLOOKUP($C1413,[32]PSP!$C:$C,[32]PSP!$DM:$DM)</f>
        <v>1295.48</v>
      </c>
      <c r="DN1413" s="28">
        <f t="shared" ref="DN1413" si="5895">TRUNC(DM1413*DL1413,2)</f>
        <v>0</v>
      </c>
      <c r="DO1413" s="88"/>
      <c r="DP1413" s="54">
        <f>_xlfn.XLOOKUP($C1413,[32]PSP!$C:$C,[32]PSP!$DP:$DP)</f>
        <v>0</v>
      </c>
      <c r="DQ1413" s="27">
        <f>_xlfn.XLOOKUP($C1413,[32]PSP!$C:$C,[32]PSP!$DQ:$DQ)</f>
        <v>1295.48</v>
      </c>
      <c r="DR1413" s="28">
        <f t="shared" ref="DR1413" si="5896">TRUNC(DQ1413*DP1413,2)</f>
        <v>0</v>
      </c>
      <c r="DS1413" s="88"/>
      <c r="DT1413" s="54">
        <f>_xlfn.XLOOKUP($C1413,[32]PSP!$C:$C,[32]PSP!$DT:$DT)</f>
        <v>48.800000000000004</v>
      </c>
      <c r="DU1413" s="27">
        <f>_xlfn.XLOOKUP($C1413,[32]PSP!$C:$C,[32]PSP!$DU:$DU)</f>
        <v>1295.48</v>
      </c>
      <c r="DV1413" s="28">
        <f t="shared" ref="DV1413" si="5897">TRUNC(DU1413*DT1413,2)</f>
        <v>63219.42</v>
      </c>
      <c r="DW1413" s="88"/>
      <c r="DX1413" s="54">
        <f>_xlfn.XLOOKUP($C1413,[32]PSP!$C:$C,[32]PSP!$DX:$DX)</f>
        <v>0</v>
      </c>
      <c r="DY1413" s="27">
        <f>_xlfn.XLOOKUP($C1413,[32]PSP!$C:$C,[32]PSP!$DY:$DY)</f>
        <v>1295.48</v>
      </c>
      <c r="DZ1413" s="28">
        <f t="shared" ref="DZ1413" si="5898">TRUNC(DY1413*DX1413,2)</f>
        <v>0</v>
      </c>
      <c r="EA1413" s="88"/>
      <c r="EB1413" s="54">
        <f>_xlfn.XLOOKUP($C1413,[32]PSP!$C:$C,[32]PSP!$EB:$EB)</f>
        <v>0</v>
      </c>
      <c r="EC1413" s="27">
        <f>_xlfn.XLOOKUP($C1413,[32]PSP!$C:$C,[32]PSP!$EC:$EC)</f>
        <v>1295.48</v>
      </c>
      <c r="ED1413" s="28">
        <f t="shared" ref="ED1413" si="5899">TRUNC(EC1413*EB1413,2)</f>
        <v>0</v>
      </c>
      <c r="EE1413" s="88"/>
      <c r="EF1413" s="54">
        <f>_xlfn.XLOOKUP($C1413,[32]PSP!$C:$C,[32]PSP!$EF:$EF)</f>
        <v>0</v>
      </c>
      <c r="EG1413" s="27">
        <f>_xlfn.XLOOKUP($C1413,[32]PSP!$C:$C,[32]PSP!$EG:$EG)</f>
        <v>1295.48</v>
      </c>
      <c r="EH1413" s="28">
        <f t="shared" ref="EH1413" si="5900">TRUNC(EG1413*EF1413,2)</f>
        <v>0</v>
      </c>
      <c r="EI1413" s="88"/>
      <c r="EJ1413" s="54">
        <f>_xlfn.XLOOKUP($C1413,[32]PSP!$C:$C,[32]PSP!$EJ:$EJ)</f>
        <v>0</v>
      </c>
      <c r="EK1413" s="27">
        <f>_xlfn.XLOOKUP($C1413,[32]PSP!$C:$C,[32]PSP!$EK:$EK)</f>
        <v>1295.48</v>
      </c>
      <c r="EL1413" s="28">
        <f t="shared" ref="EL1413" si="5901">TRUNC(EK1413*EJ1413,2)</f>
        <v>0</v>
      </c>
      <c r="EM1413" s="24"/>
      <c r="ES1413" s="118">
        <f t="shared" si="5595"/>
        <v>1.1767000000000001</v>
      </c>
    </row>
    <row r="1414" spans="3:149" ht="14.25" x14ac:dyDescent="0.25">
      <c r="C1414" s="111" t="s">
        <v>1520</v>
      </c>
      <c r="D1414" s="112"/>
      <c r="E1414" s="111"/>
      <c r="F1414" s="113" t="str">
        <f>_xlfn.XLOOKUP($C1414,[32]PSP!$C:$C,[32]PSP!F:F)</f>
        <v>PRAÇA DE PEDÁGIO</v>
      </c>
      <c r="G1414" s="114"/>
      <c r="H1414" s="114"/>
      <c r="I1414" s="115"/>
      <c r="J1414" s="115"/>
      <c r="K1414" s="1"/>
      <c r="L1414" s="68"/>
      <c r="M1414" s="69"/>
      <c r="N1414" s="67"/>
      <c r="O1414" s="1"/>
      <c r="P1414" s="68"/>
      <c r="Q1414" s="69"/>
      <c r="R1414" s="67"/>
      <c r="S1414" s="1"/>
      <c r="T1414" s="68"/>
      <c r="U1414" s="69"/>
      <c r="V1414" s="67"/>
      <c r="W1414" s="1"/>
      <c r="X1414" s="68"/>
      <c r="Y1414" s="69"/>
      <c r="Z1414" s="67"/>
      <c r="AA1414" s="1"/>
      <c r="AB1414" s="68"/>
      <c r="AC1414" s="69"/>
      <c r="AD1414" s="67"/>
      <c r="AE1414" s="1"/>
      <c r="AF1414" s="68"/>
      <c r="AG1414" s="69"/>
      <c r="AH1414" s="67"/>
      <c r="AI1414" s="1"/>
      <c r="AJ1414" s="68"/>
      <c r="AK1414" s="69"/>
      <c r="AL1414" s="67"/>
      <c r="AM1414" s="1"/>
      <c r="AN1414" s="68"/>
      <c r="AO1414" s="69"/>
      <c r="AP1414" s="67"/>
      <c r="AQ1414" s="1"/>
      <c r="AR1414" s="68"/>
      <c r="AS1414" s="69"/>
      <c r="AT1414" s="67"/>
      <c r="AU1414" s="1"/>
      <c r="AV1414" s="68"/>
      <c r="AW1414" s="69"/>
      <c r="AX1414" s="67"/>
      <c r="AY1414" s="1"/>
      <c r="AZ1414" s="68"/>
      <c r="BA1414" s="69"/>
      <c r="BB1414" s="67"/>
      <c r="BC1414" s="1"/>
      <c r="BD1414" s="68"/>
      <c r="BE1414" s="69"/>
      <c r="BF1414" s="67"/>
      <c r="BG1414" s="1"/>
      <c r="BH1414" s="68"/>
      <c r="BI1414" s="69"/>
      <c r="BJ1414" s="67"/>
      <c r="BK1414" s="1"/>
      <c r="BL1414" s="68"/>
      <c r="BM1414" s="69"/>
      <c r="BN1414" s="67"/>
      <c r="BO1414" s="1"/>
      <c r="BP1414" s="68"/>
      <c r="BQ1414" s="69"/>
      <c r="BR1414" s="67"/>
      <c r="BS1414" s="1"/>
      <c r="BT1414" s="68"/>
      <c r="BU1414" s="69"/>
      <c r="BV1414" s="67"/>
      <c r="BW1414" s="1"/>
      <c r="BX1414" s="68"/>
      <c r="BY1414" s="69"/>
      <c r="BZ1414" s="67"/>
      <c r="CA1414" s="1"/>
      <c r="CB1414" s="68"/>
      <c r="CC1414" s="69"/>
      <c r="CD1414" s="67"/>
      <c r="CE1414" s="1"/>
      <c r="CF1414" s="68"/>
      <c r="CG1414" s="69"/>
      <c r="CH1414" s="67"/>
      <c r="CI1414" s="1"/>
      <c r="CJ1414" s="68"/>
      <c r="CK1414" s="69"/>
      <c r="CL1414" s="67"/>
      <c r="CM1414" s="1"/>
      <c r="CN1414" s="68"/>
      <c r="CO1414" s="69"/>
      <c r="CP1414" s="67"/>
      <c r="CQ1414" s="1"/>
      <c r="CR1414" s="68"/>
      <c r="CS1414" s="69"/>
      <c r="CT1414" s="67"/>
      <c r="CU1414" s="1"/>
      <c r="CV1414" s="68"/>
      <c r="CW1414" s="69"/>
      <c r="CX1414" s="67"/>
      <c r="CY1414" s="1"/>
      <c r="CZ1414" s="68"/>
      <c r="DA1414" s="69"/>
      <c r="DB1414" s="67"/>
      <c r="DC1414" s="1"/>
      <c r="DD1414" s="68"/>
      <c r="DE1414" s="69"/>
      <c r="DF1414" s="67"/>
      <c r="DG1414" s="1"/>
      <c r="DH1414" s="68"/>
      <c r="DI1414" s="69"/>
      <c r="DJ1414" s="67"/>
      <c r="DK1414" s="1"/>
      <c r="DL1414" s="68"/>
      <c r="DM1414" s="69"/>
      <c r="DN1414" s="67"/>
      <c r="DO1414" s="1"/>
      <c r="DP1414" s="68"/>
      <c r="DQ1414" s="69"/>
      <c r="DR1414" s="67"/>
      <c r="DS1414" s="1"/>
      <c r="DT1414" s="68"/>
      <c r="DU1414" s="69"/>
      <c r="DV1414" s="67"/>
      <c r="DW1414" s="1"/>
      <c r="DX1414" s="68"/>
      <c r="DY1414" s="69"/>
      <c r="DZ1414" s="67"/>
      <c r="EA1414" s="1"/>
      <c r="EB1414" s="68"/>
      <c r="EC1414" s="69"/>
      <c r="ED1414" s="67"/>
      <c r="EE1414" s="1"/>
      <c r="EF1414" s="68"/>
      <c r="EG1414" s="69"/>
      <c r="EH1414" s="67"/>
      <c r="EI1414" s="1"/>
      <c r="EJ1414" s="68"/>
      <c r="EK1414" s="69"/>
      <c r="EL1414" s="67"/>
      <c r="EM1414" s="111"/>
      <c r="ES1414" s="118">
        <f t="shared" si="5595"/>
        <v>1.1767000000000001</v>
      </c>
    </row>
    <row r="1415" spans="3:149" ht="14.25" x14ac:dyDescent="0.25">
      <c r="C1415" s="24" t="s">
        <v>1521</v>
      </c>
      <c r="D1415" s="43" t="str">
        <f>_xlfn.XLOOKUP($C1415,[32]PSP!$C:$C,[32]PSP!D:D)</f>
        <v>COT.SV_06001</v>
      </c>
      <c r="E1415" s="24" t="str">
        <f>_xlfn.XLOOKUP($C1415,[32]PSP!$C:$C,[32]PSP!E:E)</f>
        <v>COTAÇÃO</v>
      </c>
      <c r="F1415" s="25" t="str">
        <f>_xlfn.XLOOKUP($C1415,[32]PSP!$C:$C,[32]PSP!F:F)</f>
        <v>CUSTO MEDIO DA CONSTRUÇÃO CIVIL - SINAPI IBGE</v>
      </c>
      <c r="G1415" s="26" t="str">
        <f>_xlfn.XLOOKUP($C1415,[32]PSP!$C:$C,[32]PSP!G:G)</f>
        <v>M2</v>
      </c>
      <c r="H1415" s="53">
        <f>_xlfn.XLOOKUP($C1415,[32]PSP!$C:$C,[32]PSP!$H:$H)</f>
        <v>0</v>
      </c>
      <c r="I1415" s="28">
        <f>_xlfn.XLOOKUP($C1415,[32]PSP!$C:$C,[32]PSP!$I:$I)</f>
        <v>0</v>
      </c>
      <c r="J1415" s="28">
        <f t="shared" ref="J1415" si="5902">IF(LEFT(D1415,6)="COT.IS",I1415,I1415*(1+$J$7))</f>
        <v>0</v>
      </c>
      <c r="K1415" s="88"/>
      <c r="L1415" s="54">
        <f>_xlfn.XLOOKUP($C1415,[32]PSP!$C:$C,[32]PSP!$L:$L)</f>
        <v>0</v>
      </c>
      <c r="M1415" s="27">
        <f>_xlfn.XLOOKUP($C1415,[32]PSP!$C:$C,[32]PSP!$M:$M)</f>
        <v>1295.48</v>
      </c>
      <c r="N1415" s="28">
        <f t="shared" ref="N1415" si="5903">TRUNC(M1415*L1415,2)</f>
        <v>0</v>
      </c>
      <c r="O1415" s="88"/>
      <c r="P1415" s="54">
        <f>_xlfn.XLOOKUP($C1415,[32]PSP!$C:$C,[32]PSP!$P:$P)</f>
        <v>0</v>
      </c>
      <c r="Q1415" s="27">
        <f>_xlfn.XLOOKUP($C1415,[32]PSP!$C:$C,[32]PSP!$Q:$Q)</f>
        <v>1295.48</v>
      </c>
      <c r="R1415" s="28">
        <f t="shared" ref="R1415" si="5904">TRUNC(Q1415*P1415,2)</f>
        <v>0</v>
      </c>
      <c r="S1415" s="88"/>
      <c r="T1415" s="54">
        <f>_xlfn.XLOOKUP($C1415,[32]PSP!$C:$C,[32]PSP!$T:$T)</f>
        <v>0</v>
      </c>
      <c r="U1415" s="27">
        <f>_xlfn.XLOOKUP($C1415,[32]PSP!$C:$C,[32]PSP!$U:$U)</f>
        <v>1295.48</v>
      </c>
      <c r="V1415" s="28">
        <f t="shared" ref="V1415" si="5905">TRUNC(U1415*T1415,2)</f>
        <v>0</v>
      </c>
      <c r="W1415" s="88"/>
      <c r="X1415" s="54">
        <f>_xlfn.XLOOKUP($C1415,[32]PSP!$C:$C,[32]PSP!$X:$X)</f>
        <v>0</v>
      </c>
      <c r="Y1415" s="27">
        <f>_xlfn.XLOOKUP($C1415,[32]PSP!$C:$C,[32]PSP!$Y:$Y)</f>
        <v>1295.48</v>
      </c>
      <c r="Z1415" s="28">
        <f t="shared" ref="Z1415" si="5906">TRUNC(Y1415*X1415,2)</f>
        <v>0</v>
      </c>
      <c r="AA1415" s="88"/>
      <c r="AB1415" s="54">
        <f>_xlfn.XLOOKUP($C1415,[32]PSP!$C:$C,[32]PSP!$AB:$AB)</f>
        <v>0</v>
      </c>
      <c r="AC1415" s="27">
        <f>_xlfn.XLOOKUP($C1415,[32]PSP!$C:$C,[32]PSP!$AC:$AC)</f>
        <v>1295.48</v>
      </c>
      <c r="AD1415" s="28">
        <f t="shared" ref="AD1415" si="5907">TRUNC(AC1415*AB1415,2)</f>
        <v>0</v>
      </c>
      <c r="AE1415" s="88"/>
      <c r="AF1415" s="54">
        <f>_xlfn.XLOOKUP($C1415,[32]PSP!$C:$C,[32]PSP!$AF:$AF)</f>
        <v>0</v>
      </c>
      <c r="AG1415" s="27">
        <f>_xlfn.XLOOKUP($C1415,[32]PSP!$C:$C,[32]PSP!$AG:$AG)</f>
        <v>1295.48</v>
      </c>
      <c r="AH1415" s="28">
        <f t="shared" ref="AH1415" si="5908">TRUNC(AG1415*AF1415,2)</f>
        <v>0</v>
      </c>
      <c r="AI1415" s="88"/>
      <c r="AJ1415" s="54">
        <f>_xlfn.XLOOKUP($C1415,[32]PSP!$C:$C,[32]PSP!$AJ:$AJ)</f>
        <v>0</v>
      </c>
      <c r="AK1415" s="27">
        <f>_xlfn.XLOOKUP($C1415,[32]PSP!$C:$C,[32]PSP!$AK:$AK)</f>
        <v>1295.48</v>
      </c>
      <c r="AL1415" s="28">
        <f t="shared" ref="AL1415" si="5909">TRUNC(AK1415*AJ1415,2)</f>
        <v>0</v>
      </c>
      <c r="AM1415" s="88"/>
      <c r="AN1415" s="54">
        <f>_xlfn.XLOOKUP($C1415,[32]PSP!$C:$C,[32]PSP!$AN:$AN)</f>
        <v>0</v>
      </c>
      <c r="AO1415" s="27">
        <f>_xlfn.XLOOKUP($C1415,[32]PSP!$C:$C,[32]PSP!$AO:$AO)</f>
        <v>1295.48</v>
      </c>
      <c r="AP1415" s="28">
        <f t="shared" ref="AP1415" si="5910">TRUNC(AO1415*AN1415,2)</f>
        <v>0</v>
      </c>
      <c r="AQ1415" s="88"/>
      <c r="AR1415" s="54">
        <f>_xlfn.XLOOKUP($C1415,[32]PSP!$C:$C,[32]PSP!$AR:$AR)</f>
        <v>0</v>
      </c>
      <c r="AS1415" s="27">
        <f>_xlfn.XLOOKUP($C1415,[32]PSP!$C:$C,[32]PSP!$AS:$AS)</f>
        <v>1295.48</v>
      </c>
      <c r="AT1415" s="28">
        <f t="shared" ref="AT1415" si="5911">TRUNC(AS1415*AR1415,2)</f>
        <v>0</v>
      </c>
      <c r="AU1415" s="88"/>
      <c r="AV1415" s="54">
        <f>_xlfn.XLOOKUP($C1415,[32]PSP!$C:$C,[32]PSP!$AV:$AV)</f>
        <v>0</v>
      </c>
      <c r="AW1415" s="27">
        <f>_xlfn.XLOOKUP($C1415,[32]PSP!$C:$C,[32]PSP!$AW:$AW)</f>
        <v>1295.48</v>
      </c>
      <c r="AX1415" s="28">
        <f t="shared" ref="AX1415" si="5912">TRUNC(AW1415*AV1415,2)</f>
        <v>0</v>
      </c>
      <c r="AY1415" s="88"/>
      <c r="AZ1415" s="54">
        <f>_xlfn.XLOOKUP($C1415,[32]PSP!$C:$C,[32]PSP!$AZ:$AZ)</f>
        <v>0</v>
      </c>
      <c r="BA1415" s="27">
        <f>_xlfn.XLOOKUP($C1415,[32]PSP!$C:$C,[32]PSP!$BA:$BA)</f>
        <v>1295.48</v>
      </c>
      <c r="BB1415" s="28">
        <f t="shared" ref="BB1415" si="5913">TRUNC(BA1415*AZ1415,2)</f>
        <v>0</v>
      </c>
      <c r="BC1415" s="88"/>
      <c r="BD1415" s="54">
        <f>_xlfn.XLOOKUP($C1415,[32]PSP!$C:$C,[32]PSP!$BD:$BD)</f>
        <v>0</v>
      </c>
      <c r="BE1415" s="27">
        <f>_xlfn.XLOOKUP($C1415,[32]PSP!$C:$C,[32]PSP!$BE:$BE)</f>
        <v>1295.48</v>
      </c>
      <c r="BF1415" s="28">
        <f t="shared" ref="BF1415" si="5914">TRUNC(BE1415*BD1415,2)</f>
        <v>0</v>
      </c>
      <c r="BG1415" s="88"/>
      <c r="BH1415" s="54">
        <f>_xlfn.XLOOKUP($C1415,[32]PSP!$C:$C,[32]PSP!$BH:$BH)</f>
        <v>0</v>
      </c>
      <c r="BI1415" s="27">
        <f>_xlfn.XLOOKUP($C1415,[32]PSP!$C:$C,[32]PSP!$BI:$BI)</f>
        <v>1295.48</v>
      </c>
      <c r="BJ1415" s="28">
        <f t="shared" ref="BJ1415" si="5915">TRUNC(BI1415*BH1415,2)</f>
        <v>0</v>
      </c>
      <c r="BK1415" s="88"/>
      <c r="BL1415" s="54">
        <f>_xlfn.XLOOKUP($C1415,[32]PSP!$C:$C,[32]PSP!$BL:$BL)</f>
        <v>0</v>
      </c>
      <c r="BM1415" s="27">
        <f>_xlfn.XLOOKUP($C1415,[32]PSP!$C:$C,[32]PSP!$BM:$BM)</f>
        <v>1295.48</v>
      </c>
      <c r="BN1415" s="28">
        <f t="shared" ref="BN1415" si="5916">TRUNC(BM1415*BL1415,2)</f>
        <v>0</v>
      </c>
      <c r="BO1415" s="88"/>
      <c r="BP1415" s="54">
        <f>_xlfn.XLOOKUP($C1415,[32]PSP!$C:$C,[32]PSP!$BP:$BP)</f>
        <v>0</v>
      </c>
      <c r="BQ1415" s="27">
        <f>_xlfn.XLOOKUP($C1415,[32]PSP!$C:$C,[32]PSP!$BQ:$BQ)</f>
        <v>1295.48</v>
      </c>
      <c r="BR1415" s="28">
        <f t="shared" ref="BR1415" si="5917">TRUNC(BQ1415*BP1415,2)</f>
        <v>0</v>
      </c>
      <c r="BS1415" s="88"/>
      <c r="BT1415" s="54">
        <f>_xlfn.XLOOKUP($C1415,[32]PSP!$C:$C,[32]PSP!$BT:$BT)</f>
        <v>0</v>
      </c>
      <c r="BU1415" s="27">
        <f>_xlfn.XLOOKUP($C1415,[32]PSP!$C:$C,[32]PSP!$BU:$BU)</f>
        <v>1295.48</v>
      </c>
      <c r="BV1415" s="28">
        <f t="shared" ref="BV1415" si="5918">TRUNC(BU1415*BT1415,2)</f>
        <v>0</v>
      </c>
      <c r="BW1415" s="88"/>
      <c r="BX1415" s="54">
        <f>_xlfn.XLOOKUP($C1415,[32]PSP!$C:$C,[32]PSP!$BX:$BX)</f>
        <v>0</v>
      </c>
      <c r="BY1415" s="27">
        <f>_xlfn.XLOOKUP($C1415,[32]PSP!$C:$C,[32]PSP!$BY:$BY)</f>
        <v>1295.48</v>
      </c>
      <c r="BZ1415" s="28">
        <f t="shared" ref="BZ1415" si="5919">TRUNC(BY1415*BX1415,2)</f>
        <v>0</v>
      </c>
      <c r="CA1415" s="88"/>
      <c r="CB1415" s="54">
        <f>_xlfn.XLOOKUP($C1415,[32]PSP!$C:$C,[32]PSP!$CB:$CB)</f>
        <v>0</v>
      </c>
      <c r="CC1415" s="27">
        <f>_xlfn.XLOOKUP($C1415,[32]PSP!$C:$C,[32]PSP!$CC:$CC)</f>
        <v>1295.48</v>
      </c>
      <c r="CD1415" s="28">
        <f t="shared" ref="CD1415" si="5920">TRUNC(CC1415*CB1415,2)</f>
        <v>0</v>
      </c>
      <c r="CE1415" s="88"/>
      <c r="CF1415" s="54">
        <f>_xlfn.XLOOKUP($C1415,[32]PSP!$C:$C,[32]PSP!$CF:$CF)</f>
        <v>0</v>
      </c>
      <c r="CG1415" s="27">
        <f>_xlfn.XLOOKUP($C1415,[32]PSP!$C:$C,[32]PSP!$CG:$CG)</f>
        <v>1295.48</v>
      </c>
      <c r="CH1415" s="28">
        <f t="shared" ref="CH1415" si="5921">TRUNC(CG1415*CF1415,2)</f>
        <v>0</v>
      </c>
      <c r="CI1415" s="88"/>
      <c r="CJ1415" s="54">
        <f>_xlfn.XLOOKUP($C1415,[32]PSP!$C:$C,[32]PSP!$CJ:$CJ)</f>
        <v>0</v>
      </c>
      <c r="CK1415" s="27">
        <f>_xlfn.XLOOKUP($C1415,[32]PSP!$C:$C,[32]PSP!$CK:$CK)</f>
        <v>1295.48</v>
      </c>
      <c r="CL1415" s="28">
        <f t="shared" ref="CL1415" si="5922">TRUNC(CK1415*CJ1415,2)</f>
        <v>0</v>
      </c>
      <c r="CM1415" s="88"/>
      <c r="CN1415" s="54">
        <f>_xlfn.XLOOKUP($C1415,[32]PSP!$C:$C,[32]PSP!$CN:$CN)</f>
        <v>0</v>
      </c>
      <c r="CO1415" s="27">
        <f>_xlfn.XLOOKUP($C1415,[32]PSP!$C:$C,[32]PSP!$CO:$CO)</f>
        <v>1295.48</v>
      </c>
      <c r="CP1415" s="28">
        <f t="shared" ref="CP1415" si="5923">TRUNC(CO1415*CN1415,2)</f>
        <v>0</v>
      </c>
      <c r="CQ1415" s="88"/>
      <c r="CR1415" s="54">
        <f>_xlfn.XLOOKUP($C1415,[32]PSP!$C:$C,[32]PSP!$CR:$CR)</f>
        <v>0</v>
      </c>
      <c r="CS1415" s="27">
        <f>_xlfn.XLOOKUP($C1415,[32]PSP!$C:$C,[32]PSP!$CS:$CS)</f>
        <v>1295.48</v>
      </c>
      <c r="CT1415" s="28">
        <f t="shared" ref="CT1415" si="5924">TRUNC(CS1415*CR1415,2)</f>
        <v>0</v>
      </c>
      <c r="CU1415" s="88"/>
      <c r="CV1415" s="54">
        <f>_xlfn.XLOOKUP($C1415,[32]PSP!$C:$C,[32]PSP!$CV:$CV)</f>
        <v>0</v>
      </c>
      <c r="CW1415" s="27">
        <f>_xlfn.XLOOKUP($C1415,[32]PSP!$C:$C,[32]PSP!$CW:$CW)</f>
        <v>1295.48</v>
      </c>
      <c r="CX1415" s="28">
        <f t="shared" ref="CX1415" si="5925">TRUNC(CW1415*CV1415,2)</f>
        <v>0</v>
      </c>
      <c r="CY1415" s="88"/>
      <c r="CZ1415" s="54">
        <f>_xlfn.XLOOKUP($C1415,[32]PSP!$C:$C,[32]PSP!$CZ:$CZ)</f>
        <v>0</v>
      </c>
      <c r="DA1415" s="27">
        <f>_xlfn.XLOOKUP($C1415,[32]PSP!$C:$C,[32]PSP!$DA:$DA)</f>
        <v>1295.48</v>
      </c>
      <c r="DB1415" s="28">
        <f t="shared" ref="DB1415" si="5926">TRUNC(DA1415*CZ1415,2)</f>
        <v>0</v>
      </c>
      <c r="DC1415" s="88"/>
      <c r="DD1415" s="54">
        <f>_xlfn.XLOOKUP($C1415,[32]PSP!$C:$C,[32]PSP!$DD:$DD)</f>
        <v>0</v>
      </c>
      <c r="DE1415" s="27">
        <f>_xlfn.XLOOKUP($C1415,[32]PSP!$C:$C,[32]PSP!$DE:$DE)</f>
        <v>1295.48</v>
      </c>
      <c r="DF1415" s="28">
        <f t="shared" ref="DF1415" si="5927">TRUNC(DE1415*DD1415,2)</f>
        <v>0</v>
      </c>
      <c r="DG1415" s="88"/>
      <c r="DH1415" s="54">
        <f>_xlfn.XLOOKUP($C1415,[32]PSP!$C:$C,[32]PSP!$DH:$DH)</f>
        <v>0</v>
      </c>
      <c r="DI1415" s="27">
        <f>_xlfn.XLOOKUP($C1415,[32]PSP!$C:$C,[32]PSP!$DI:$DI)</f>
        <v>1295.48</v>
      </c>
      <c r="DJ1415" s="28">
        <f t="shared" ref="DJ1415" si="5928">TRUNC(DI1415*DH1415,2)</f>
        <v>0</v>
      </c>
      <c r="DK1415" s="88"/>
      <c r="DL1415" s="54">
        <f>_xlfn.XLOOKUP($C1415,[32]PSP!$C:$C,[32]PSP!$DL:$DL)</f>
        <v>0</v>
      </c>
      <c r="DM1415" s="27">
        <f>_xlfn.XLOOKUP($C1415,[32]PSP!$C:$C,[32]PSP!$DM:$DM)</f>
        <v>1295.48</v>
      </c>
      <c r="DN1415" s="28">
        <f t="shared" ref="DN1415" si="5929">TRUNC(DM1415*DL1415,2)</f>
        <v>0</v>
      </c>
      <c r="DO1415" s="88"/>
      <c r="DP1415" s="54">
        <f>_xlfn.XLOOKUP($C1415,[32]PSP!$C:$C,[32]PSP!$DP:$DP)</f>
        <v>0</v>
      </c>
      <c r="DQ1415" s="27">
        <f>_xlfn.XLOOKUP($C1415,[32]PSP!$C:$C,[32]PSP!$DQ:$DQ)</f>
        <v>1295.48</v>
      </c>
      <c r="DR1415" s="28">
        <f t="shared" ref="DR1415" si="5930">TRUNC(DQ1415*DP1415,2)</f>
        <v>0</v>
      </c>
      <c r="DS1415" s="88"/>
      <c r="DT1415" s="54">
        <f>_xlfn.XLOOKUP($C1415,[32]PSP!$C:$C,[32]PSP!$DT:$DT)</f>
        <v>0</v>
      </c>
      <c r="DU1415" s="27">
        <f>_xlfn.XLOOKUP($C1415,[32]PSP!$C:$C,[32]PSP!$DU:$DU)</f>
        <v>1295.48</v>
      </c>
      <c r="DV1415" s="28">
        <f t="shared" ref="DV1415" si="5931">TRUNC(DU1415*DT1415,2)</f>
        <v>0</v>
      </c>
      <c r="DW1415" s="88"/>
      <c r="DX1415" s="54">
        <f>_xlfn.XLOOKUP($C1415,[32]PSP!$C:$C,[32]PSP!$DX:$DX)</f>
        <v>0</v>
      </c>
      <c r="DY1415" s="27">
        <f>_xlfn.XLOOKUP($C1415,[32]PSP!$C:$C,[32]PSP!$DY:$DY)</f>
        <v>1295.48</v>
      </c>
      <c r="DZ1415" s="28">
        <f t="shared" ref="DZ1415" si="5932">TRUNC(DY1415*DX1415,2)</f>
        <v>0</v>
      </c>
      <c r="EA1415" s="88"/>
      <c r="EB1415" s="54">
        <f>_xlfn.XLOOKUP($C1415,[32]PSP!$C:$C,[32]PSP!$EB:$EB)</f>
        <v>0</v>
      </c>
      <c r="EC1415" s="27">
        <f>_xlfn.XLOOKUP($C1415,[32]PSP!$C:$C,[32]PSP!$EC:$EC)</f>
        <v>1295.48</v>
      </c>
      <c r="ED1415" s="28">
        <f t="shared" ref="ED1415" si="5933">TRUNC(EC1415*EB1415,2)</f>
        <v>0</v>
      </c>
      <c r="EE1415" s="88"/>
      <c r="EF1415" s="54">
        <f>_xlfn.XLOOKUP($C1415,[32]PSP!$C:$C,[32]PSP!$EF:$EF)</f>
        <v>0</v>
      </c>
      <c r="EG1415" s="27">
        <f>_xlfn.XLOOKUP($C1415,[32]PSP!$C:$C,[32]PSP!$EG:$EG)</f>
        <v>1295.48</v>
      </c>
      <c r="EH1415" s="28">
        <f t="shared" ref="EH1415" si="5934">TRUNC(EG1415*EF1415,2)</f>
        <v>0</v>
      </c>
      <c r="EI1415" s="88"/>
      <c r="EJ1415" s="54">
        <f>_xlfn.XLOOKUP($C1415,[32]PSP!$C:$C,[32]PSP!$EJ:$EJ)</f>
        <v>0</v>
      </c>
      <c r="EK1415" s="27">
        <f>_xlfn.XLOOKUP($C1415,[32]PSP!$C:$C,[32]PSP!$EK:$EK)</f>
        <v>1295.48</v>
      </c>
      <c r="EL1415" s="28">
        <f t="shared" ref="EL1415" si="5935">TRUNC(EK1415*EJ1415,2)</f>
        <v>0</v>
      </c>
      <c r="EM1415" s="24"/>
      <c r="ES1415" s="118">
        <f t="shared" si="5595"/>
        <v>1.1767000000000001</v>
      </c>
    </row>
    <row r="1416" spans="3:149" ht="14.25" x14ac:dyDescent="0.25">
      <c r="C1416" s="111" t="s">
        <v>1522</v>
      </c>
      <c r="D1416" s="112"/>
      <c r="E1416" s="111"/>
      <c r="F1416" s="113" t="str">
        <f>_xlfn.XLOOKUP($C1416,[32]PSP!$C:$C,[32]PSP!F:F)</f>
        <v>SEDE DA CONCESSIONÁRIA</v>
      </c>
      <c r="G1416" s="114"/>
      <c r="H1416" s="114"/>
      <c r="I1416" s="115"/>
      <c r="J1416" s="115"/>
      <c r="K1416" s="1"/>
      <c r="L1416" s="68"/>
      <c r="M1416" s="69"/>
      <c r="N1416" s="67"/>
      <c r="O1416" s="1"/>
      <c r="P1416" s="68"/>
      <c r="Q1416" s="69"/>
      <c r="R1416" s="67"/>
      <c r="S1416" s="1"/>
      <c r="T1416" s="68"/>
      <c r="U1416" s="69"/>
      <c r="V1416" s="67"/>
      <c r="W1416" s="1"/>
      <c r="X1416" s="68"/>
      <c r="Y1416" s="69"/>
      <c r="Z1416" s="67"/>
      <c r="AA1416" s="1"/>
      <c r="AB1416" s="68"/>
      <c r="AC1416" s="69"/>
      <c r="AD1416" s="67"/>
      <c r="AE1416" s="1"/>
      <c r="AF1416" s="68"/>
      <c r="AG1416" s="69"/>
      <c r="AH1416" s="67"/>
      <c r="AI1416" s="1"/>
      <c r="AJ1416" s="68"/>
      <c r="AK1416" s="69"/>
      <c r="AL1416" s="67"/>
      <c r="AM1416" s="1"/>
      <c r="AN1416" s="68"/>
      <c r="AO1416" s="69"/>
      <c r="AP1416" s="67"/>
      <c r="AQ1416" s="1"/>
      <c r="AR1416" s="68"/>
      <c r="AS1416" s="69"/>
      <c r="AT1416" s="67"/>
      <c r="AU1416" s="1"/>
      <c r="AV1416" s="68"/>
      <c r="AW1416" s="69"/>
      <c r="AX1416" s="67"/>
      <c r="AY1416" s="1"/>
      <c r="AZ1416" s="68"/>
      <c r="BA1416" s="69"/>
      <c r="BB1416" s="67"/>
      <c r="BC1416" s="1"/>
      <c r="BD1416" s="68"/>
      <c r="BE1416" s="69"/>
      <c r="BF1416" s="67"/>
      <c r="BG1416" s="1"/>
      <c r="BH1416" s="68"/>
      <c r="BI1416" s="69"/>
      <c r="BJ1416" s="67"/>
      <c r="BK1416" s="1"/>
      <c r="BL1416" s="68"/>
      <c r="BM1416" s="69"/>
      <c r="BN1416" s="67"/>
      <c r="BO1416" s="1"/>
      <c r="BP1416" s="68"/>
      <c r="BQ1416" s="69"/>
      <c r="BR1416" s="67"/>
      <c r="BS1416" s="1"/>
      <c r="BT1416" s="68"/>
      <c r="BU1416" s="69"/>
      <c r="BV1416" s="67"/>
      <c r="BW1416" s="1"/>
      <c r="BX1416" s="68"/>
      <c r="BY1416" s="69"/>
      <c r="BZ1416" s="67"/>
      <c r="CA1416" s="1"/>
      <c r="CB1416" s="68"/>
      <c r="CC1416" s="69"/>
      <c r="CD1416" s="67"/>
      <c r="CE1416" s="1"/>
      <c r="CF1416" s="68"/>
      <c r="CG1416" s="69"/>
      <c r="CH1416" s="67"/>
      <c r="CI1416" s="1"/>
      <c r="CJ1416" s="68"/>
      <c r="CK1416" s="69"/>
      <c r="CL1416" s="67"/>
      <c r="CM1416" s="1"/>
      <c r="CN1416" s="68"/>
      <c r="CO1416" s="69"/>
      <c r="CP1416" s="67"/>
      <c r="CQ1416" s="1"/>
      <c r="CR1416" s="68"/>
      <c r="CS1416" s="69"/>
      <c r="CT1416" s="67"/>
      <c r="CU1416" s="1"/>
      <c r="CV1416" s="68"/>
      <c r="CW1416" s="69"/>
      <c r="CX1416" s="67"/>
      <c r="CY1416" s="1"/>
      <c r="CZ1416" s="68"/>
      <c r="DA1416" s="69"/>
      <c r="DB1416" s="67"/>
      <c r="DC1416" s="1"/>
      <c r="DD1416" s="68"/>
      <c r="DE1416" s="69"/>
      <c r="DF1416" s="67"/>
      <c r="DG1416" s="1"/>
      <c r="DH1416" s="68"/>
      <c r="DI1416" s="69"/>
      <c r="DJ1416" s="67"/>
      <c r="DK1416" s="1"/>
      <c r="DL1416" s="68"/>
      <c r="DM1416" s="69"/>
      <c r="DN1416" s="67"/>
      <c r="DO1416" s="1"/>
      <c r="DP1416" s="68"/>
      <c r="DQ1416" s="69"/>
      <c r="DR1416" s="67"/>
      <c r="DS1416" s="1"/>
      <c r="DT1416" s="68"/>
      <c r="DU1416" s="69"/>
      <c r="DV1416" s="67"/>
      <c r="DW1416" s="1"/>
      <c r="DX1416" s="68"/>
      <c r="DY1416" s="69"/>
      <c r="DZ1416" s="67"/>
      <c r="EA1416" s="1"/>
      <c r="EB1416" s="68"/>
      <c r="EC1416" s="69"/>
      <c r="ED1416" s="67"/>
      <c r="EE1416" s="1"/>
      <c r="EF1416" s="68"/>
      <c r="EG1416" s="69"/>
      <c r="EH1416" s="67"/>
      <c r="EI1416" s="1"/>
      <c r="EJ1416" s="68"/>
      <c r="EK1416" s="69"/>
      <c r="EL1416" s="67"/>
      <c r="EM1416" s="111"/>
      <c r="ES1416" s="118">
        <f t="shared" si="5595"/>
        <v>1.1767000000000001</v>
      </c>
    </row>
    <row r="1417" spans="3:149" ht="14.25" x14ac:dyDescent="0.25">
      <c r="C1417" s="24" t="s">
        <v>1523</v>
      </c>
      <c r="D1417" s="43" t="str">
        <f>_xlfn.XLOOKUP($C1417,[32]PSP!$C:$C,[32]PSP!D:D)</f>
        <v>COT.SV_06001</v>
      </c>
      <c r="E1417" s="24" t="str">
        <f>_xlfn.XLOOKUP($C1417,[32]PSP!$C:$C,[32]PSP!E:E)</f>
        <v>COTAÇÃO</v>
      </c>
      <c r="F1417" s="25" t="str">
        <f>_xlfn.XLOOKUP($C1417,[32]PSP!$C:$C,[32]PSP!F:F)</f>
        <v>CUSTO MEDIO DA CONSTRUÇÃO CIVIL - SINAPI IBGE</v>
      </c>
      <c r="G1417" s="26" t="str">
        <f>_xlfn.XLOOKUP($C1417,[32]PSP!$C:$C,[32]PSP!G:G)</f>
        <v>M2</v>
      </c>
      <c r="H1417" s="53">
        <f>_xlfn.XLOOKUP($C1417,[32]PSP!$C:$C,[32]PSP!$H:$H)</f>
        <v>0</v>
      </c>
      <c r="I1417" s="28">
        <f>_xlfn.XLOOKUP($C1417,[32]PSP!$C:$C,[32]PSP!$I:$I)</f>
        <v>0</v>
      </c>
      <c r="J1417" s="28">
        <f t="shared" ref="J1417" si="5936">IF(LEFT(D1417,6)="COT.IS",I1417,I1417*(1+$J$7))</f>
        <v>0</v>
      </c>
      <c r="K1417" s="88"/>
      <c r="L1417" s="54">
        <f>_xlfn.XLOOKUP($C1417,[32]PSP!$C:$C,[32]PSP!$L:$L)</f>
        <v>0</v>
      </c>
      <c r="M1417" s="27">
        <f>_xlfn.XLOOKUP($C1417,[32]PSP!$C:$C,[32]PSP!$M:$M)</f>
        <v>1295.48</v>
      </c>
      <c r="N1417" s="28">
        <f t="shared" ref="N1417" si="5937">TRUNC(M1417*L1417,2)</f>
        <v>0</v>
      </c>
      <c r="O1417" s="88"/>
      <c r="P1417" s="54">
        <f>_xlfn.XLOOKUP($C1417,[32]PSP!$C:$C,[32]PSP!$P:$P)</f>
        <v>0</v>
      </c>
      <c r="Q1417" s="27">
        <f>_xlfn.XLOOKUP($C1417,[32]PSP!$C:$C,[32]PSP!$Q:$Q)</f>
        <v>1295.48</v>
      </c>
      <c r="R1417" s="28">
        <f t="shared" ref="R1417" si="5938">TRUNC(Q1417*P1417,2)</f>
        <v>0</v>
      </c>
      <c r="S1417" s="88"/>
      <c r="T1417" s="54">
        <f>_xlfn.XLOOKUP($C1417,[32]PSP!$C:$C,[32]PSP!$T:$T)</f>
        <v>0</v>
      </c>
      <c r="U1417" s="27">
        <f>_xlfn.XLOOKUP($C1417,[32]PSP!$C:$C,[32]PSP!$U:$U)</f>
        <v>1295.48</v>
      </c>
      <c r="V1417" s="28">
        <f t="shared" ref="V1417" si="5939">TRUNC(U1417*T1417,2)</f>
        <v>0</v>
      </c>
      <c r="W1417" s="88"/>
      <c r="X1417" s="54">
        <f>_xlfn.XLOOKUP($C1417,[32]PSP!$C:$C,[32]PSP!$X:$X)</f>
        <v>0</v>
      </c>
      <c r="Y1417" s="27">
        <f>_xlfn.XLOOKUP($C1417,[32]PSP!$C:$C,[32]PSP!$Y:$Y)</f>
        <v>1295.48</v>
      </c>
      <c r="Z1417" s="28">
        <f t="shared" ref="Z1417" si="5940">TRUNC(Y1417*X1417,2)</f>
        <v>0</v>
      </c>
      <c r="AA1417" s="88"/>
      <c r="AB1417" s="54">
        <f>_xlfn.XLOOKUP($C1417,[32]PSP!$C:$C,[32]PSP!$AB:$AB)</f>
        <v>0</v>
      </c>
      <c r="AC1417" s="27">
        <f>_xlfn.XLOOKUP($C1417,[32]PSP!$C:$C,[32]PSP!$AC:$AC)</f>
        <v>1295.48</v>
      </c>
      <c r="AD1417" s="28">
        <f t="shared" ref="AD1417" si="5941">TRUNC(AC1417*AB1417,2)</f>
        <v>0</v>
      </c>
      <c r="AE1417" s="88"/>
      <c r="AF1417" s="54">
        <f>_xlfn.XLOOKUP($C1417,[32]PSP!$C:$C,[32]PSP!$AF:$AF)</f>
        <v>0</v>
      </c>
      <c r="AG1417" s="27">
        <f>_xlfn.XLOOKUP($C1417,[32]PSP!$C:$C,[32]PSP!$AG:$AG)</f>
        <v>1295.48</v>
      </c>
      <c r="AH1417" s="28">
        <f t="shared" ref="AH1417" si="5942">TRUNC(AG1417*AF1417,2)</f>
        <v>0</v>
      </c>
      <c r="AI1417" s="88"/>
      <c r="AJ1417" s="54">
        <f>_xlfn.XLOOKUP($C1417,[32]PSP!$C:$C,[32]PSP!$AJ:$AJ)</f>
        <v>0</v>
      </c>
      <c r="AK1417" s="27">
        <f>_xlfn.XLOOKUP($C1417,[32]PSP!$C:$C,[32]PSP!$AK:$AK)</f>
        <v>1295.48</v>
      </c>
      <c r="AL1417" s="28">
        <f t="shared" ref="AL1417" si="5943">TRUNC(AK1417*AJ1417,2)</f>
        <v>0</v>
      </c>
      <c r="AM1417" s="88"/>
      <c r="AN1417" s="54">
        <f>_xlfn.XLOOKUP($C1417,[32]PSP!$C:$C,[32]PSP!$AN:$AN)</f>
        <v>0</v>
      </c>
      <c r="AO1417" s="27">
        <f>_xlfn.XLOOKUP($C1417,[32]PSP!$C:$C,[32]PSP!$AO:$AO)</f>
        <v>1295.48</v>
      </c>
      <c r="AP1417" s="28">
        <f t="shared" ref="AP1417" si="5944">TRUNC(AO1417*AN1417,2)</f>
        <v>0</v>
      </c>
      <c r="AQ1417" s="88"/>
      <c r="AR1417" s="54">
        <f>_xlfn.XLOOKUP($C1417,[32]PSP!$C:$C,[32]PSP!$AR:$AR)</f>
        <v>0</v>
      </c>
      <c r="AS1417" s="27">
        <f>_xlfn.XLOOKUP($C1417,[32]PSP!$C:$C,[32]PSP!$AS:$AS)</f>
        <v>1295.48</v>
      </c>
      <c r="AT1417" s="28">
        <f t="shared" ref="AT1417" si="5945">TRUNC(AS1417*AR1417,2)</f>
        <v>0</v>
      </c>
      <c r="AU1417" s="88"/>
      <c r="AV1417" s="54">
        <f>_xlfn.XLOOKUP($C1417,[32]PSP!$C:$C,[32]PSP!$AV:$AV)</f>
        <v>0</v>
      </c>
      <c r="AW1417" s="27">
        <f>_xlfn.XLOOKUP($C1417,[32]PSP!$C:$C,[32]PSP!$AW:$AW)</f>
        <v>1295.48</v>
      </c>
      <c r="AX1417" s="28">
        <f t="shared" ref="AX1417" si="5946">TRUNC(AW1417*AV1417,2)</f>
        <v>0</v>
      </c>
      <c r="AY1417" s="88"/>
      <c r="AZ1417" s="54">
        <f>_xlfn.XLOOKUP($C1417,[32]PSP!$C:$C,[32]PSP!$AZ:$AZ)</f>
        <v>0</v>
      </c>
      <c r="BA1417" s="27">
        <f>_xlfn.XLOOKUP($C1417,[32]PSP!$C:$C,[32]PSP!$BA:$BA)</f>
        <v>1295.48</v>
      </c>
      <c r="BB1417" s="28">
        <f t="shared" ref="BB1417" si="5947">TRUNC(BA1417*AZ1417,2)</f>
        <v>0</v>
      </c>
      <c r="BC1417" s="88"/>
      <c r="BD1417" s="54">
        <f>_xlfn.XLOOKUP($C1417,[32]PSP!$C:$C,[32]PSP!$BD:$BD)</f>
        <v>0</v>
      </c>
      <c r="BE1417" s="27">
        <f>_xlfn.XLOOKUP($C1417,[32]PSP!$C:$C,[32]PSP!$BE:$BE)</f>
        <v>1295.48</v>
      </c>
      <c r="BF1417" s="28">
        <f t="shared" ref="BF1417" si="5948">TRUNC(BE1417*BD1417,2)</f>
        <v>0</v>
      </c>
      <c r="BG1417" s="88"/>
      <c r="BH1417" s="54">
        <f>_xlfn.XLOOKUP($C1417,[32]PSP!$C:$C,[32]PSP!$BH:$BH)</f>
        <v>0</v>
      </c>
      <c r="BI1417" s="27">
        <f>_xlfn.XLOOKUP($C1417,[32]PSP!$C:$C,[32]PSP!$BI:$BI)</f>
        <v>1295.48</v>
      </c>
      <c r="BJ1417" s="28">
        <f t="shared" ref="BJ1417" si="5949">TRUNC(BI1417*BH1417,2)</f>
        <v>0</v>
      </c>
      <c r="BK1417" s="88"/>
      <c r="BL1417" s="54">
        <f>_xlfn.XLOOKUP($C1417,[32]PSP!$C:$C,[32]PSP!$BL:$BL)</f>
        <v>0</v>
      </c>
      <c r="BM1417" s="27">
        <f>_xlfn.XLOOKUP($C1417,[32]PSP!$C:$C,[32]PSP!$BM:$BM)</f>
        <v>1295.48</v>
      </c>
      <c r="BN1417" s="28">
        <f t="shared" ref="BN1417" si="5950">TRUNC(BM1417*BL1417,2)</f>
        <v>0</v>
      </c>
      <c r="BO1417" s="88"/>
      <c r="BP1417" s="54">
        <f>_xlfn.XLOOKUP($C1417,[32]PSP!$C:$C,[32]PSP!$BP:$BP)</f>
        <v>0</v>
      </c>
      <c r="BQ1417" s="27">
        <f>_xlfn.XLOOKUP($C1417,[32]PSP!$C:$C,[32]PSP!$BQ:$BQ)</f>
        <v>1295.48</v>
      </c>
      <c r="BR1417" s="28">
        <f t="shared" ref="BR1417" si="5951">TRUNC(BQ1417*BP1417,2)</f>
        <v>0</v>
      </c>
      <c r="BS1417" s="88"/>
      <c r="BT1417" s="54">
        <f>_xlfn.XLOOKUP($C1417,[32]PSP!$C:$C,[32]PSP!$BT:$BT)</f>
        <v>0</v>
      </c>
      <c r="BU1417" s="27">
        <f>_xlfn.XLOOKUP($C1417,[32]PSP!$C:$C,[32]PSP!$BU:$BU)</f>
        <v>1295.48</v>
      </c>
      <c r="BV1417" s="28">
        <f t="shared" ref="BV1417" si="5952">TRUNC(BU1417*BT1417,2)</f>
        <v>0</v>
      </c>
      <c r="BW1417" s="88"/>
      <c r="BX1417" s="54">
        <f>_xlfn.XLOOKUP($C1417,[32]PSP!$C:$C,[32]PSP!$BX:$BX)</f>
        <v>0</v>
      </c>
      <c r="BY1417" s="27">
        <f>_xlfn.XLOOKUP($C1417,[32]PSP!$C:$C,[32]PSP!$BY:$BY)</f>
        <v>1295.48</v>
      </c>
      <c r="BZ1417" s="28">
        <f t="shared" ref="BZ1417" si="5953">TRUNC(BY1417*BX1417,2)</f>
        <v>0</v>
      </c>
      <c r="CA1417" s="88"/>
      <c r="CB1417" s="54">
        <f>_xlfn.XLOOKUP($C1417,[32]PSP!$C:$C,[32]PSP!$CB:$CB)</f>
        <v>0</v>
      </c>
      <c r="CC1417" s="27">
        <f>_xlfn.XLOOKUP($C1417,[32]PSP!$C:$C,[32]PSP!$CC:$CC)</f>
        <v>1295.48</v>
      </c>
      <c r="CD1417" s="28">
        <f t="shared" ref="CD1417" si="5954">TRUNC(CC1417*CB1417,2)</f>
        <v>0</v>
      </c>
      <c r="CE1417" s="88"/>
      <c r="CF1417" s="54">
        <f>_xlfn.XLOOKUP($C1417,[32]PSP!$C:$C,[32]PSP!$CF:$CF)</f>
        <v>0</v>
      </c>
      <c r="CG1417" s="27">
        <f>_xlfn.XLOOKUP($C1417,[32]PSP!$C:$C,[32]PSP!$CG:$CG)</f>
        <v>1295.48</v>
      </c>
      <c r="CH1417" s="28">
        <f t="shared" ref="CH1417" si="5955">TRUNC(CG1417*CF1417,2)</f>
        <v>0</v>
      </c>
      <c r="CI1417" s="88"/>
      <c r="CJ1417" s="54">
        <f>_xlfn.XLOOKUP($C1417,[32]PSP!$C:$C,[32]PSP!$CJ:$CJ)</f>
        <v>0</v>
      </c>
      <c r="CK1417" s="27">
        <f>_xlfn.XLOOKUP($C1417,[32]PSP!$C:$C,[32]PSP!$CK:$CK)</f>
        <v>1295.48</v>
      </c>
      <c r="CL1417" s="28">
        <f t="shared" ref="CL1417" si="5956">TRUNC(CK1417*CJ1417,2)</f>
        <v>0</v>
      </c>
      <c r="CM1417" s="88"/>
      <c r="CN1417" s="54">
        <f>_xlfn.XLOOKUP($C1417,[32]PSP!$C:$C,[32]PSP!$CN:$CN)</f>
        <v>0</v>
      </c>
      <c r="CO1417" s="27">
        <f>_xlfn.XLOOKUP($C1417,[32]PSP!$C:$C,[32]PSP!$CO:$CO)</f>
        <v>1295.48</v>
      </c>
      <c r="CP1417" s="28">
        <f t="shared" ref="CP1417" si="5957">TRUNC(CO1417*CN1417,2)</f>
        <v>0</v>
      </c>
      <c r="CQ1417" s="88"/>
      <c r="CR1417" s="54">
        <f>_xlfn.XLOOKUP($C1417,[32]PSP!$C:$C,[32]PSP!$CR:$CR)</f>
        <v>0</v>
      </c>
      <c r="CS1417" s="27">
        <f>_xlfn.XLOOKUP($C1417,[32]PSP!$C:$C,[32]PSP!$CS:$CS)</f>
        <v>1295.48</v>
      </c>
      <c r="CT1417" s="28">
        <f t="shared" ref="CT1417" si="5958">TRUNC(CS1417*CR1417,2)</f>
        <v>0</v>
      </c>
      <c r="CU1417" s="88"/>
      <c r="CV1417" s="54">
        <f>_xlfn.XLOOKUP($C1417,[32]PSP!$C:$C,[32]PSP!$CV:$CV)</f>
        <v>0</v>
      </c>
      <c r="CW1417" s="27">
        <f>_xlfn.XLOOKUP($C1417,[32]PSP!$C:$C,[32]PSP!$CW:$CW)</f>
        <v>1295.48</v>
      </c>
      <c r="CX1417" s="28">
        <f t="shared" ref="CX1417" si="5959">TRUNC(CW1417*CV1417,2)</f>
        <v>0</v>
      </c>
      <c r="CY1417" s="88"/>
      <c r="CZ1417" s="54">
        <f>_xlfn.XLOOKUP($C1417,[32]PSP!$C:$C,[32]PSP!$CZ:$CZ)</f>
        <v>0</v>
      </c>
      <c r="DA1417" s="27">
        <f>_xlfn.XLOOKUP($C1417,[32]PSP!$C:$C,[32]PSP!$DA:$DA)</f>
        <v>1295.48</v>
      </c>
      <c r="DB1417" s="28">
        <f t="shared" ref="DB1417" si="5960">TRUNC(DA1417*CZ1417,2)</f>
        <v>0</v>
      </c>
      <c r="DC1417" s="88"/>
      <c r="DD1417" s="54">
        <f>_xlfn.XLOOKUP($C1417,[32]PSP!$C:$C,[32]PSP!$DD:$DD)</f>
        <v>0</v>
      </c>
      <c r="DE1417" s="27">
        <f>_xlfn.XLOOKUP($C1417,[32]PSP!$C:$C,[32]PSP!$DE:$DE)</f>
        <v>1295.48</v>
      </c>
      <c r="DF1417" s="28">
        <f t="shared" ref="DF1417" si="5961">TRUNC(DE1417*DD1417,2)</f>
        <v>0</v>
      </c>
      <c r="DG1417" s="88"/>
      <c r="DH1417" s="54">
        <f>_xlfn.XLOOKUP($C1417,[32]PSP!$C:$C,[32]PSP!$DH:$DH)</f>
        <v>0</v>
      </c>
      <c r="DI1417" s="27">
        <f>_xlfn.XLOOKUP($C1417,[32]PSP!$C:$C,[32]PSP!$DI:$DI)</f>
        <v>1295.48</v>
      </c>
      <c r="DJ1417" s="28">
        <f t="shared" ref="DJ1417" si="5962">TRUNC(DI1417*DH1417,2)</f>
        <v>0</v>
      </c>
      <c r="DK1417" s="88"/>
      <c r="DL1417" s="54">
        <f>_xlfn.XLOOKUP($C1417,[32]PSP!$C:$C,[32]PSP!$DL:$DL)</f>
        <v>0</v>
      </c>
      <c r="DM1417" s="27">
        <f>_xlfn.XLOOKUP($C1417,[32]PSP!$C:$C,[32]PSP!$DM:$DM)</f>
        <v>1295.48</v>
      </c>
      <c r="DN1417" s="28">
        <f t="shared" ref="DN1417" si="5963">TRUNC(DM1417*DL1417,2)</f>
        <v>0</v>
      </c>
      <c r="DO1417" s="88"/>
      <c r="DP1417" s="54">
        <f>_xlfn.XLOOKUP($C1417,[32]PSP!$C:$C,[32]PSP!$DP:$DP)</f>
        <v>0</v>
      </c>
      <c r="DQ1417" s="27">
        <f>_xlfn.XLOOKUP($C1417,[32]PSP!$C:$C,[32]PSP!$DQ:$DQ)</f>
        <v>1295.48</v>
      </c>
      <c r="DR1417" s="28">
        <f t="shared" ref="DR1417" si="5964">TRUNC(DQ1417*DP1417,2)</f>
        <v>0</v>
      </c>
      <c r="DS1417" s="88"/>
      <c r="DT1417" s="54">
        <f>_xlfn.XLOOKUP($C1417,[32]PSP!$C:$C,[32]PSP!$DT:$DT)</f>
        <v>0</v>
      </c>
      <c r="DU1417" s="27">
        <f>_xlfn.XLOOKUP($C1417,[32]PSP!$C:$C,[32]PSP!$DU:$DU)</f>
        <v>1295.48</v>
      </c>
      <c r="DV1417" s="28">
        <f t="shared" ref="DV1417" si="5965">TRUNC(DU1417*DT1417,2)</f>
        <v>0</v>
      </c>
      <c r="DW1417" s="88"/>
      <c r="DX1417" s="54">
        <f>_xlfn.XLOOKUP($C1417,[32]PSP!$C:$C,[32]PSP!$DX:$DX)</f>
        <v>0</v>
      </c>
      <c r="DY1417" s="27">
        <f>_xlfn.XLOOKUP($C1417,[32]PSP!$C:$C,[32]PSP!$DY:$DY)</f>
        <v>1295.48</v>
      </c>
      <c r="DZ1417" s="28">
        <f t="shared" ref="DZ1417" si="5966">TRUNC(DY1417*DX1417,2)</f>
        <v>0</v>
      </c>
      <c r="EA1417" s="88"/>
      <c r="EB1417" s="54">
        <f>_xlfn.XLOOKUP($C1417,[32]PSP!$C:$C,[32]PSP!$EB:$EB)</f>
        <v>0</v>
      </c>
      <c r="EC1417" s="27">
        <f>_xlfn.XLOOKUP($C1417,[32]PSP!$C:$C,[32]PSP!$EC:$EC)</f>
        <v>1295.48</v>
      </c>
      <c r="ED1417" s="28">
        <f t="shared" ref="ED1417" si="5967">TRUNC(EC1417*EB1417,2)</f>
        <v>0</v>
      </c>
      <c r="EE1417" s="88"/>
      <c r="EF1417" s="54">
        <f>_xlfn.XLOOKUP($C1417,[32]PSP!$C:$C,[32]PSP!$EF:$EF)</f>
        <v>0</v>
      </c>
      <c r="EG1417" s="27">
        <f>_xlfn.XLOOKUP($C1417,[32]PSP!$C:$C,[32]PSP!$EG:$EG)</f>
        <v>1295.48</v>
      </c>
      <c r="EH1417" s="28">
        <f t="shared" ref="EH1417" si="5968">TRUNC(EG1417*EF1417,2)</f>
        <v>0</v>
      </c>
      <c r="EI1417" s="88"/>
      <c r="EJ1417" s="54">
        <f>_xlfn.XLOOKUP($C1417,[32]PSP!$C:$C,[32]PSP!$EJ:$EJ)</f>
        <v>0</v>
      </c>
      <c r="EK1417" s="27">
        <f>_xlfn.XLOOKUP($C1417,[32]PSP!$C:$C,[32]PSP!$EK:$EK)</f>
        <v>1295.48</v>
      </c>
      <c r="EL1417" s="28">
        <f t="shared" ref="EL1417" si="5969">TRUNC(EK1417*EJ1417,2)</f>
        <v>0</v>
      </c>
      <c r="EM1417" s="24"/>
      <c r="ES1417" s="118">
        <f t="shared" ref="ES1417:ES1426" si="5970">IF(LEFT(D1417,6)="COT.IS",1,1+$J$7)</f>
        <v>1.1767000000000001</v>
      </c>
    </row>
    <row r="1418" spans="3:149" ht="14.25" x14ac:dyDescent="0.25">
      <c r="C1418" s="111" t="s">
        <v>1524</v>
      </c>
      <c r="D1418" s="112"/>
      <c r="E1418" s="111"/>
      <c r="F1418" s="113" t="str">
        <f>_xlfn.XLOOKUP($C1418,[32]PSP!$C:$C,[32]PSP!F:F)</f>
        <v>PONTO DE PARADA E DESCANSO (PPD)</v>
      </c>
      <c r="G1418" s="114"/>
      <c r="H1418" s="114"/>
      <c r="I1418" s="115"/>
      <c r="J1418" s="115"/>
      <c r="K1418" s="1"/>
      <c r="L1418" s="68"/>
      <c r="M1418" s="69"/>
      <c r="N1418" s="67"/>
      <c r="O1418" s="1"/>
      <c r="P1418" s="68"/>
      <c r="Q1418" s="69"/>
      <c r="R1418" s="67"/>
      <c r="S1418" s="1"/>
      <c r="T1418" s="68"/>
      <c r="U1418" s="69"/>
      <c r="V1418" s="67"/>
      <c r="W1418" s="1"/>
      <c r="X1418" s="68"/>
      <c r="Y1418" s="69"/>
      <c r="Z1418" s="67"/>
      <c r="AA1418" s="1"/>
      <c r="AB1418" s="68"/>
      <c r="AC1418" s="69"/>
      <c r="AD1418" s="67"/>
      <c r="AE1418" s="1"/>
      <c r="AF1418" s="68"/>
      <c r="AG1418" s="69"/>
      <c r="AH1418" s="67"/>
      <c r="AI1418" s="1"/>
      <c r="AJ1418" s="68"/>
      <c r="AK1418" s="69"/>
      <c r="AL1418" s="67"/>
      <c r="AM1418" s="1"/>
      <c r="AN1418" s="68"/>
      <c r="AO1418" s="69"/>
      <c r="AP1418" s="67"/>
      <c r="AQ1418" s="1"/>
      <c r="AR1418" s="68"/>
      <c r="AS1418" s="69"/>
      <c r="AT1418" s="67"/>
      <c r="AU1418" s="1"/>
      <c r="AV1418" s="68"/>
      <c r="AW1418" s="69"/>
      <c r="AX1418" s="67"/>
      <c r="AY1418" s="1"/>
      <c r="AZ1418" s="68"/>
      <c r="BA1418" s="69"/>
      <c r="BB1418" s="67"/>
      <c r="BC1418" s="1"/>
      <c r="BD1418" s="68"/>
      <c r="BE1418" s="69"/>
      <c r="BF1418" s="67"/>
      <c r="BG1418" s="1"/>
      <c r="BH1418" s="68"/>
      <c r="BI1418" s="69"/>
      <c r="BJ1418" s="67"/>
      <c r="BK1418" s="1"/>
      <c r="BL1418" s="68"/>
      <c r="BM1418" s="69"/>
      <c r="BN1418" s="67"/>
      <c r="BO1418" s="1"/>
      <c r="BP1418" s="68"/>
      <c r="BQ1418" s="69"/>
      <c r="BR1418" s="67"/>
      <c r="BS1418" s="1"/>
      <c r="BT1418" s="68"/>
      <c r="BU1418" s="69"/>
      <c r="BV1418" s="67"/>
      <c r="BW1418" s="1"/>
      <c r="BX1418" s="68"/>
      <c r="BY1418" s="69"/>
      <c r="BZ1418" s="67"/>
      <c r="CA1418" s="1"/>
      <c r="CB1418" s="68"/>
      <c r="CC1418" s="69"/>
      <c r="CD1418" s="67"/>
      <c r="CE1418" s="1"/>
      <c r="CF1418" s="68"/>
      <c r="CG1418" s="69"/>
      <c r="CH1418" s="67"/>
      <c r="CI1418" s="1"/>
      <c r="CJ1418" s="68"/>
      <c r="CK1418" s="69"/>
      <c r="CL1418" s="67"/>
      <c r="CM1418" s="1"/>
      <c r="CN1418" s="68"/>
      <c r="CO1418" s="69"/>
      <c r="CP1418" s="67"/>
      <c r="CQ1418" s="1"/>
      <c r="CR1418" s="68"/>
      <c r="CS1418" s="69"/>
      <c r="CT1418" s="67"/>
      <c r="CU1418" s="1"/>
      <c r="CV1418" s="68"/>
      <c r="CW1418" s="69"/>
      <c r="CX1418" s="67"/>
      <c r="CY1418" s="1"/>
      <c r="CZ1418" s="68"/>
      <c r="DA1418" s="69"/>
      <c r="DB1418" s="67"/>
      <c r="DC1418" s="1"/>
      <c r="DD1418" s="68"/>
      <c r="DE1418" s="69"/>
      <c r="DF1418" s="67"/>
      <c r="DG1418" s="1"/>
      <c r="DH1418" s="68"/>
      <c r="DI1418" s="69"/>
      <c r="DJ1418" s="67"/>
      <c r="DK1418" s="1"/>
      <c r="DL1418" s="68"/>
      <c r="DM1418" s="69"/>
      <c r="DN1418" s="67"/>
      <c r="DO1418" s="1"/>
      <c r="DP1418" s="68"/>
      <c r="DQ1418" s="69"/>
      <c r="DR1418" s="67"/>
      <c r="DS1418" s="1"/>
      <c r="DT1418" s="68"/>
      <c r="DU1418" s="69"/>
      <c r="DV1418" s="67"/>
      <c r="DW1418" s="1"/>
      <c r="DX1418" s="68"/>
      <c r="DY1418" s="69"/>
      <c r="DZ1418" s="67"/>
      <c r="EA1418" s="1"/>
      <c r="EB1418" s="68"/>
      <c r="EC1418" s="69"/>
      <c r="ED1418" s="67"/>
      <c r="EE1418" s="1"/>
      <c r="EF1418" s="68"/>
      <c r="EG1418" s="69"/>
      <c r="EH1418" s="67"/>
      <c r="EI1418" s="1"/>
      <c r="EJ1418" s="68"/>
      <c r="EK1418" s="69"/>
      <c r="EL1418" s="67"/>
      <c r="EM1418" s="111"/>
      <c r="ES1418" s="118">
        <f t="shared" si="5970"/>
        <v>1.1767000000000001</v>
      </c>
    </row>
    <row r="1419" spans="3:149" ht="14.25" x14ac:dyDescent="0.25">
      <c r="C1419" s="24" t="s">
        <v>1525</v>
      </c>
      <c r="D1419" s="43" t="str">
        <f>_xlfn.XLOOKUP($C1419,[32]PSP!$C:$C,[32]PSP!D:D)</f>
        <v>COT.SV_06001</v>
      </c>
      <c r="E1419" s="24" t="str">
        <f>_xlfn.XLOOKUP($C1419,[32]PSP!$C:$C,[32]PSP!E:E)</f>
        <v>COTAÇÃO</v>
      </c>
      <c r="F1419" s="25" t="str">
        <f>_xlfn.XLOOKUP($C1419,[32]PSP!$C:$C,[32]PSP!F:F)</f>
        <v>CUSTO MEDIO DA CONSTRUÇÃO CIVIL - SINAPI IBGE</v>
      </c>
      <c r="G1419" s="26" t="str">
        <f>_xlfn.XLOOKUP($C1419,[32]PSP!$C:$C,[32]PSP!G:G)</f>
        <v>M2</v>
      </c>
      <c r="H1419" s="53">
        <f>_xlfn.XLOOKUP($C1419,[32]PSP!$C:$C,[32]PSP!$H:$H)</f>
        <v>0</v>
      </c>
      <c r="I1419" s="28">
        <f>_xlfn.XLOOKUP($C1419,[32]PSP!$C:$C,[32]PSP!$I:$I)</f>
        <v>0</v>
      </c>
      <c r="J1419" s="28">
        <f t="shared" ref="J1419" si="5971">IF(LEFT(D1419,6)="COT.IS",I1419,I1419*(1+$J$7))</f>
        <v>0</v>
      </c>
      <c r="K1419" s="88"/>
      <c r="L1419" s="54">
        <f>_xlfn.XLOOKUP($C1419,[32]PSP!$C:$C,[32]PSP!$L:$L)</f>
        <v>0</v>
      </c>
      <c r="M1419" s="27">
        <f>_xlfn.XLOOKUP($C1419,[32]PSP!$C:$C,[32]PSP!$M:$M)</f>
        <v>1295.48</v>
      </c>
      <c r="N1419" s="28">
        <f t="shared" ref="N1419" si="5972">TRUNC(M1419*L1419,2)</f>
        <v>0</v>
      </c>
      <c r="O1419" s="88"/>
      <c r="P1419" s="54">
        <f>_xlfn.XLOOKUP($C1419,[32]PSP!$C:$C,[32]PSP!$P:$P)</f>
        <v>0</v>
      </c>
      <c r="Q1419" s="27">
        <f>_xlfn.XLOOKUP($C1419,[32]PSP!$C:$C,[32]PSP!$Q:$Q)</f>
        <v>1295.48</v>
      </c>
      <c r="R1419" s="28">
        <f t="shared" ref="R1419" si="5973">TRUNC(Q1419*P1419,2)</f>
        <v>0</v>
      </c>
      <c r="S1419" s="88"/>
      <c r="T1419" s="54">
        <f>_xlfn.XLOOKUP($C1419,[32]PSP!$C:$C,[32]PSP!$T:$T)</f>
        <v>0</v>
      </c>
      <c r="U1419" s="27">
        <f>_xlfn.XLOOKUP($C1419,[32]PSP!$C:$C,[32]PSP!$U:$U)</f>
        <v>1295.48</v>
      </c>
      <c r="V1419" s="28">
        <f t="shared" ref="V1419" si="5974">TRUNC(U1419*T1419,2)</f>
        <v>0</v>
      </c>
      <c r="W1419" s="88"/>
      <c r="X1419" s="54">
        <f>_xlfn.XLOOKUP($C1419,[32]PSP!$C:$C,[32]PSP!$X:$X)</f>
        <v>0</v>
      </c>
      <c r="Y1419" s="27">
        <f>_xlfn.XLOOKUP($C1419,[32]PSP!$C:$C,[32]PSP!$Y:$Y)</f>
        <v>1295.48</v>
      </c>
      <c r="Z1419" s="28">
        <f t="shared" ref="Z1419" si="5975">TRUNC(Y1419*X1419,2)</f>
        <v>0</v>
      </c>
      <c r="AA1419" s="88"/>
      <c r="AB1419" s="54">
        <f>_xlfn.XLOOKUP($C1419,[32]PSP!$C:$C,[32]PSP!$AB:$AB)</f>
        <v>0</v>
      </c>
      <c r="AC1419" s="27">
        <f>_xlfn.XLOOKUP($C1419,[32]PSP!$C:$C,[32]PSP!$AC:$AC)</f>
        <v>1295.48</v>
      </c>
      <c r="AD1419" s="28">
        <f t="shared" ref="AD1419" si="5976">TRUNC(AC1419*AB1419,2)</f>
        <v>0</v>
      </c>
      <c r="AE1419" s="88"/>
      <c r="AF1419" s="54">
        <f>_xlfn.XLOOKUP($C1419,[32]PSP!$C:$C,[32]PSP!$AF:$AF)</f>
        <v>0</v>
      </c>
      <c r="AG1419" s="27">
        <f>_xlfn.XLOOKUP($C1419,[32]PSP!$C:$C,[32]PSP!$AG:$AG)</f>
        <v>1295.48</v>
      </c>
      <c r="AH1419" s="28">
        <f t="shared" ref="AH1419" si="5977">TRUNC(AG1419*AF1419,2)</f>
        <v>0</v>
      </c>
      <c r="AI1419" s="88"/>
      <c r="AJ1419" s="54">
        <f>_xlfn.XLOOKUP($C1419,[32]PSP!$C:$C,[32]PSP!$AJ:$AJ)</f>
        <v>0</v>
      </c>
      <c r="AK1419" s="27">
        <f>_xlfn.XLOOKUP($C1419,[32]PSP!$C:$C,[32]PSP!$AK:$AK)</f>
        <v>1295.48</v>
      </c>
      <c r="AL1419" s="28">
        <f t="shared" ref="AL1419" si="5978">TRUNC(AK1419*AJ1419,2)</f>
        <v>0</v>
      </c>
      <c r="AM1419" s="88"/>
      <c r="AN1419" s="54">
        <f>_xlfn.XLOOKUP($C1419,[32]PSP!$C:$C,[32]PSP!$AN:$AN)</f>
        <v>0</v>
      </c>
      <c r="AO1419" s="27">
        <f>_xlfn.XLOOKUP($C1419,[32]PSP!$C:$C,[32]PSP!$AO:$AO)</f>
        <v>1295.48</v>
      </c>
      <c r="AP1419" s="28">
        <f t="shared" ref="AP1419" si="5979">TRUNC(AO1419*AN1419,2)</f>
        <v>0</v>
      </c>
      <c r="AQ1419" s="88"/>
      <c r="AR1419" s="54">
        <f>_xlfn.XLOOKUP($C1419,[32]PSP!$C:$C,[32]PSP!$AR:$AR)</f>
        <v>0</v>
      </c>
      <c r="AS1419" s="27">
        <f>_xlfn.XLOOKUP($C1419,[32]PSP!$C:$C,[32]PSP!$AS:$AS)</f>
        <v>1295.48</v>
      </c>
      <c r="AT1419" s="28">
        <f t="shared" ref="AT1419" si="5980">TRUNC(AS1419*AR1419,2)</f>
        <v>0</v>
      </c>
      <c r="AU1419" s="88"/>
      <c r="AV1419" s="54">
        <f>_xlfn.XLOOKUP($C1419,[32]PSP!$C:$C,[32]PSP!$AV:$AV)</f>
        <v>0</v>
      </c>
      <c r="AW1419" s="27">
        <f>_xlfn.XLOOKUP($C1419,[32]PSP!$C:$C,[32]PSP!$AW:$AW)</f>
        <v>1295.48</v>
      </c>
      <c r="AX1419" s="28">
        <f t="shared" ref="AX1419" si="5981">TRUNC(AW1419*AV1419,2)</f>
        <v>0</v>
      </c>
      <c r="AY1419" s="88"/>
      <c r="AZ1419" s="54">
        <f>_xlfn.XLOOKUP($C1419,[32]PSP!$C:$C,[32]PSP!$AZ:$AZ)</f>
        <v>0</v>
      </c>
      <c r="BA1419" s="27">
        <f>_xlfn.XLOOKUP($C1419,[32]PSP!$C:$C,[32]PSP!$BA:$BA)</f>
        <v>1295.48</v>
      </c>
      <c r="BB1419" s="28">
        <f t="shared" ref="BB1419" si="5982">TRUNC(BA1419*AZ1419,2)</f>
        <v>0</v>
      </c>
      <c r="BC1419" s="88"/>
      <c r="BD1419" s="54">
        <f>_xlfn.XLOOKUP($C1419,[32]PSP!$C:$C,[32]PSP!$BD:$BD)</f>
        <v>0</v>
      </c>
      <c r="BE1419" s="27">
        <f>_xlfn.XLOOKUP($C1419,[32]PSP!$C:$C,[32]PSP!$BE:$BE)</f>
        <v>1295.48</v>
      </c>
      <c r="BF1419" s="28">
        <f t="shared" ref="BF1419" si="5983">TRUNC(BE1419*BD1419,2)</f>
        <v>0</v>
      </c>
      <c r="BG1419" s="88"/>
      <c r="BH1419" s="54">
        <f>_xlfn.XLOOKUP($C1419,[32]PSP!$C:$C,[32]PSP!$BH:$BH)</f>
        <v>0</v>
      </c>
      <c r="BI1419" s="27">
        <f>_xlfn.XLOOKUP($C1419,[32]PSP!$C:$C,[32]PSP!$BI:$BI)</f>
        <v>1295.48</v>
      </c>
      <c r="BJ1419" s="28">
        <f t="shared" ref="BJ1419" si="5984">TRUNC(BI1419*BH1419,2)</f>
        <v>0</v>
      </c>
      <c r="BK1419" s="88"/>
      <c r="BL1419" s="54">
        <f>_xlfn.XLOOKUP($C1419,[32]PSP!$C:$C,[32]PSP!$BL:$BL)</f>
        <v>0</v>
      </c>
      <c r="BM1419" s="27">
        <f>_xlfn.XLOOKUP($C1419,[32]PSP!$C:$C,[32]PSP!$BM:$BM)</f>
        <v>1295.48</v>
      </c>
      <c r="BN1419" s="28">
        <f t="shared" ref="BN1419" si="5985">TRUNC(BM1419*BL1419,2)</f>
        <v>0</v>
      </c>
      <c r="BO1419" s="88"/>
      <c r="BP1419" s="54">
        <f>_xlfn.XLOOKUP($C1419,[32]PSP!$C:$C,[32]PSP!$BP:$BP)</f>
        <v>0</v>
      </c>
      <c r="BQ1419" s="27">
        <f>_xlfn.XLOOKUP($C1419,[32]PSP!$C:$C,[32]PSP!$BQ:$BQ)</f>
        <v>1295.48</v>
      </c>
      <c r="BR1419" s="28">
        <f t="shared" ref="BR1419" si="5986">TRUNC(BQ1419*BP1419,2)</f>
        <v>0</v>
      </c>
      <c r="BS1419" s="88"/>
      <c r="BT1419" s="54">
        <f>_xlfn.XLOOKUP($C1419,[32]PSP!$C:$C,[32]PSP!$BT:$BT)</f>
        <v>0</v>
      </c>
      <c r="BU1419" s="27">
        <f>_xlfn.XLOOKUP($C1419,[32]PSP!$C:$C,[32]PSP!$BU:$BU)</f>
        <v>1295.48</v>
      </c>
      <c r="BV1419" s="28">
        <f t="shared" ref="BV1419" si="5987">TRUNC(BU1419*BT1419,2)</f>
        <v>0</v>
      </c>
      <c r="BW1419" s="88"/>
      <c r="BX1419" s="54">
        <f>_xlfn.XLOOKUP($C1419,[32]PSP!$C:$C,[32]PSP!$BX:$BX)</f>
        <v>0</v>
      </c>
      <c r="BY1419" s="27">
        <f>_xlfn.XLOOKUP($C1419,[32]PSP!$C:$C,[32]PSP!$BY:$BY)</f>
        <v>1295.48</v>
      </c>
      <c r="BZ1419" s="28">
        <f t="shared" ref="BZ1419" si="5988">TRUNC(BY1419*BX1419,2)</f>
        <v>0</v>
      </c>
      <c r="CA1419" s="88"/>
      <c r="CB1419" s="54">
        <f>_xlfn.XLOOKUP($C1419,[32]PSP!$C:$C,[32]PSP!$CB:$CB)</f>
        <v>0</v>
      </c>
      <c r="CC1419" s="27">
        <f>_xlfn.XLOOKUP($C1419,[32]PSP!$C:$C,[32]PSP!$CC:$CC)</f>
        <v>1295.48</v>
      </c>
      <c r="CD1419" s="28">
        <f t="shared" ref="CD1419" si="5989">TRUNC(CC1419*CB1419,2)</f>
        <v>0</v>
      </c>
      <c r="CE1419" s="88"/>
      <c r="CF1419" s="54">
        <f>_xlfn.XLOOKUP($C1419,[32]PSP!$C:$C,[32]PSP!$CF:$CF)</f>
        <v>0</v>
      </c>
      <c r="CG1419" s="27">
        <f>_xlfn.XLOOKUP($C1419,[32]PSP!$C:$C,[32]PSP!$CG:$CG)</f>
        <v>1295.48</v>
      </c>
      <c r="CH1419" s="28">
        <f t="shared" ref="CH1419" si="5990">TRUNC(CG1419*CF1419,2)</f>
        <v>0</v>
      </c>
      <c r="CI1419" s="88"/>
      <c r="CJ1419" s="54">
        <f>_xlfn.XLOOKUP($C1419,[32]PSP!$C:$C,[32]PSP!$CJ:$CJ)</f>
        <v>0</v>
      </c>
      <c r="CK1419" s="27">
        <f>_xlfn.XLOOKUP($C1419,[32]PSP!$C:$C,[32]PSP!$CK:$CK)</f>
        <v>1295.48</v>
      </c>
      <c r="CL1419" s="28">
        <f t="shared" ref="CL1419" si="5991">TRUNC(CK1419*CJ1419,2)</f>
        <v>0</v>
      </c>
      <c r="CM1419" s="88"/>
      <c r="CN1419" s="54">
        <f>_xlfn.XLOOKUP($C1419,[32]PSP!$C:$C,[32]PSP!$CN:$CN)</f>
        <v>0</v>
      </c>
      <c r="CO1419" s="27">
        <f>_xlfn.XLOOKUP($C1419,[32]PSP!$C:$C,[32]PSP!$CO:$CO)</f>
        <v>1295.48</v>
      </c>
      <c r="CP1419" s="28">
        <f t="shared" ref="CP1419" si="5992">TRUNC(CO1419*CN1419,2)</f>
        <v>0</v>
      </c>
      <c r="CQ1419" s="88"/>
      <c r="CR1419" s="54">
        <f>_xlfn.XLOOKUP($C1419,[32]PSP!$C:$C,[32]PSP!$CR:$CR)</f>
        <v>0</v>
      </c>
      <c r="CS1419" s="27">
        <f>_xlfn.XLOOKUP($C1419,[32]PSP!$C:$C,[32]PSP!$CS:$CS)</f>
        <v>1295.48</v>
      </c>
      <c r="CT1419" s="28">
        <f t="shared" ref="CT1419" si="5993">TRUNC(CS1419*CR1419,2)</f>
        <v>0</v>
      </c>
      <c r="CU1419" s="88"/>
      <c r="CV1419" s="54">
        <f>_xlfn.XLOOKUP($C1419,[32]PSP!$C:$C,[32]PSP!$CV:$CV)</f>
        <v>0</v>
      </c>
      <c r="CW1419" s="27">
        <f>_xlfn.XLOOKUP($C1419,[32]PSP!$C:$C,[32]PSP!$CW:$CW)</f>
        <v>1295.48</v>
      </c>
      <c r="CX1419" s="28">
        <f t="shared" ref="CX1419" si="5994">TRUNC(CW1419*CV1419,2)</f>
        <v>0</v>
      </c>
      <c r="CY1419" s="88"/>
      <c r="CZ1419" s="54">
        <f>_xlfn.XLOOKUP($C1419,[32]PSP!$C:$C,[32]PSP!$CZ:$CZ)</f>
        <v>0</v>
      </c>
      <c r="DA1419" s="27">
        <f>_xlfn.XLOOKUP($C1419,[32]PSP!$C:$C,[32]PSP!$DA:$DA)</f>
        <v>1295.48</v>
      </c>
      <c r="DB1419" s="28">
        <f t="shared" ref="DB1419" si="5995">TRUNC(DA1419*CZ1419,2)</f>
        <v>0</v>
      </c>
      <c r="DC1419" s="88"/>
      <c r="DD1419" s="54">
        <f>_xlfn.XLOOKUP($C1419,[32]PSP!$C:$C,[32]PSP!$DD:$DD)</f>
        <v>0</v>
      </c>
      <c r="DE1419" s="27">
        <f>_xlfn.XLOOKUP($C1419,[32]PSP!$C:$C,[32]PSP!$DE:$DE)</f>
        <v>1295.48</v>
      </c>
      <c r="DF1419" s="28">
        <f t="shared" ref="DF1419" si="5996">TRUNC(DE1419*DD1419,2)</f>
        <v>0</v>
      </c>
      <c r="DG1419" s="88"/>
      <c r="DH1419" s="54">
        <f>_xlfn.XLOOKUP($C1419,[32]PSP!$C:$C,[32]PSP!$DH:$DH)</f>
        <v>0</v>
      </c>
      <c r="DI1419" s="27">
        <f>_xlfn.XLOOKUP($C1419,[32]PSP!$C:$C,[32]PSP!$DI:$DI)</f>
        <v>1295.48</v>
      </c>
      <c r="DJ1419" s="28">
        <f t="shared" ref="DJ1419" si="5997">TRUNC(DI1419*DH1419,2)</f>
        <v>0</v>
      </c>
      <c r="DK1419" s="88"/>
      <c r="DL1419" s="54">
        <f>_xlfn.XLOOKUP($C1419,[32]PSP!$C:$C,[32]PSP!$DL:$DL)</f>
        <v>0</v>
      </c>
      <c r="DM1419" s="27">
        <f>_xlfn.XLOOKUP($C1419,[32]PSP!$C:$C,[32]PSP!$DM:$DM)</f>
        <v>1295.48</v>
      </c>
      <c r="DN1419" s="28">
        <f t="shared" ref="DN1419" si="5998">TRUNC(DM1419*DL1419,2)</f>
        <v>0</v>
      </c>
      <c r="DO1419" s="88"/>
      <c r="DP1419" s="54">
        <f>_xlfn.XLOOKUP($C1419,[32]PSP!$C:$C,[32]PSP!$DP:$DP)</f>
        <v>0</v>
      </c>
      <c r="DQ1419" s="27">
        <f>_xlfn.XLOOKUP($C1419,[32]PSP!$C:$C,[32]PSP!$DQ:$DQ)</f>
        <v>1295.48</v>
      </c>
      <c r="DR1419" s="28">
        <f t="shared" ref="DR1419" si="5999">TRUNC(DQ1419*DP1419,2)</f>
        <v>0</v>
      </c>
      <c r="DS1419" s="88"/>
      <c r="DT1419" s="54">
        <f>_xlfn.XLOOKUP($C1419,[32]PSP!$C:$C,[32]PSP!$DT:$DT)</f>
        <v>0</v>
      </c>
      <c r="DU1419" s="27">
        <f>_xlfn.XLOOKUP($C1419,[32]PSP!$C:$C,[32]PSP!$DU:$DU)</f>
        <v>1295.48</v>
      </c>
      <c r="DV1419" s="28">
        <f t="shared" ref="DV1419" si="6000">TRUNC(DU1419*DT1419,2)</f>
        <v>0</v>
      </c>
      <c r="DW1419" s="88"/>
      <c r="DX1419" s="54">
        <f>_xlfn.XLOOKUP($C1419,[32]PSP!$C:$C,[32]PSP!$DX:$DX)</f>
        <v>0</v>
      </c>
      <c r="DY1419" s="27">
        <f>_xlfn.XLOOKUP($C1419,[32]PSP!$C:$C,[32]PSP!$DY:$DY)</f>
        <v>1295.48</v>
      </c>
      <c r="DZ1419" s="28">
        <f t="shared" ref="DZ1419" si="6001">TRUNC(DY1419*DX1419,2)</f>
        <v>0</v>
      </c>
      <c r="EA1419" s="88"/>
      <c r="EB1419" s="54">
        <f>_xlfn.XLOOKUP($C1419,[32]PSP!$C:$C,[32]PSP!$EB:$EB)</f>
        <v>0</v>
      </c>
      <c r="EC1419" s="27">
        <f>_xlfn.XLOOKUP($C1419,[32]PSP!$C:$C,[32]PSP!$EC:$EC)</f>
        <v>1295.48</v>
      </c>
      <c r="ED1419" s="28">
        <f t="shared" ref="ED1419" si="6002">TRUNC(EC1419*EB1419,2)</f>
        <v>0</v>
      </c>
      <c r="EE1419" s="88"/>
      <c r="EF1419" s="54">
        <f>_xlfn.XLOOKUP($C1419,[32]PSP!$C:$C,[32]PSP!$EF:$EF)</f>
        <v>0</v>
      </c>
      <c r="EG1419" s="27">
        <f>_xlfn.XLOOKUP($C1419,[32]PSP!$C:$C,[32]PSP!$EG:$EG)</f>
        <v>1295.48</v>
      </c>
      <c r="EH1419" s="28">
        <f t="shared" ref="EH1419" si="6003">TRUNC(EG1419*EF1419,2)</f>
        <v>0</v>
      </c>
      <c r="EI1419" s="88"/>
      <c r="EJ1419" s="54">
        <f>_xlfn.XLOOKUP($C1419,[32]PSP!$C:$C,[32]PSP!$EJ:$EJ)</f>
        <v>0</v>
      </c>
      <c r="EK1419" s="27">
        <f>_xlfn.XLOOKUP($C1419,[32]PSP!$C:$C,[32]PSP!$EK:$EK)</f>
        <v>1295.48</v>
      </c>
      <c r="EL1419" s="28">
        <f t="shared" ref="EL1419" si="6004">TRUNC(EK1419*EJ1419,2)</f>
        <v>0</v>
      </c>
      <c r="EM1419" s="24"/>
      <c r="ES1419" s="118">
        <f t="shared" si="5970"/>
        <v>1.1767000000000001</v>
      </c>
    </row>
    <row r="1420" spans="3:149" ht="14.25" x14ac:dyDescent="0.25">
      <c r="C1420" s="111" t="s">
        <v>1526</v>
      </c>
      <c r="D1420" s="112"/>
      <c r="E1420" s="111"/>
      <c r="F1420" s="113" t="str">
        <f>_xlfn.XLOOKUP($C1420,[32]PSP!$C:$C,[32]PSP!F:F)</f>
        <v>ILUMINAÇÃO</v>
      </c>
      <c r="G1420" s="114"/>
      <c r="H1420" s="114"/>
      <c r="I1420" s="115"/>
      <c r="J1420" s="115"/>
      <c r="K1420" s="1"/>
      <c r="L1420" s="68"/>
      <c r="M1420" s="69"/>
      <c r="N1420" s="67"/>
      <c r="O1420" s="1"/>
      <c r="P1420" s="68"/>
      <c r="Q1420" s="69"/>
      <c r="R1420" s="67"/>
      <c r="S1420" s="1"/>
      <c r="T1420" s="68"/>
      <c r="U1420" s="69"/>
      <c r="V1420" s="67"/>
      <c r="W1420" s="1"/>
      <c r="X1420" s="68"/>
      <c r="Y1420" s="69"/>
      <c r="Z1420" s="67"/>
      <c r="AA1420" s="1"/>
      <c r="AB1420" s="68"/>
      <c r="AC1420" s="69"/>
      <c r="AD1420" s="67"/>
      <c r="AE1420" s="1"/>
      <c r="AF1420" s="68"/>
      <c r="AG1420" s="69"/>
      <c r="AH1420" s="67"/>
      <c r="AI1420" s="1"/>
      <c r="AJ1420" s="68"/>
      <c r="AK1420" s="69"/>
      <c r="AL1420" s="67"/>
      <c r="AM1420" s="1"/>
      <c r="AN1420" s="68"/>
      <c r="AO1420" s="69"/>
      <c r="AP1420" s="67"/>
      <c r="AQ1420" s="1"/>
      <c r="AR1420" s="68"/>
      <c r="AS1420" s="69"/>
      <c r="AT1420" s="67"/>
      <c r="AU1420" s="1"/>
      <c r="AV1420" s="68"/>
      <c r="AW1420" s="69"/>
      <c r="AX1420" s="67"/>
      <c r="AY1420" s="1"/>
      <c r="AZ1420" s="68"/>
      <c r="BA1420" s="69"/>
      <c r="BB1420" s="67"/>
      <c r="BC1420" s="1"/>
      <c r="BD1420" s="68"/>
      <c r="BE1420" s="69"/>
      <c r="BF1420" s="67"/>
      <c r="BG1420" s="1"/>
      <c r="BH1420" s="68"/>
      <c r="BI1420" s="69"/>
      <c r="BJ1420" s="67"/>
      <c r="BK1420" s="1"/>
      <c r="BL1420" s="68"/>
      <c r="BM1420" s="69"/>
      <c r="BN1420" s="67"/>
      <c r="BO1420" s="1"/>
      <c r="BP1420" s="68"/>
      <c r="BQ1420" s="69"/>
      <c r="BR1420" s="67"/>
      <c r="BS1420" s="1"/>
      <c r="BT1420" s="68"/>
      <c r="BU1420" s="69"/>
      <c r="BV1420" s="67"/>
      <c r="BW1420" s="1"/>
      <c r="BX1420" s="68"/>
      <c r="BY1420" s="69"/>
      <c r="BZ1420" s="67"/>
      <c r="CA1420" s="1"/>
      <c r="CB1420" s="68"/>
      <c r="CC1420" s="69"/>
      <c r="CD1420" s="67"/>
      <c r="CE1420" s="1"/>
      <c r="CF1420" s="68"/>
      <c r="CG1420" s="69"/>
      <c r="CH1420" s="67"/>
      <c r="CI1420" s="1"/>
      <c r="CJ1420" s="68"/>
      <c r="CK1420" s="69"/>
      <c r="CL1420" s="67"/>
      <c r="CM1420" s="1"/>
      <c r="CN1420" s="68"/>
      <c r="CO1420" s="69"/>
      <c r="CP1420" s="67"/>
      <c r="CQ1420" s="1"/>
      <c r="CR1420" s="68"/>
      <c r="CS1420" s="69"/>
      <c r="CT1420" s="67"/>
      <c r="CU1420" s="1"/>
      <c r="CV1420" s="68"/>
      <c r="CW1420" s="69"/>
      <c r="CX1420" s="67"/>
      <c r="CY1420" s="1"/>
      <c r="CZ1420" s="68"/>
      <c r="DA1420" s="69"/>
      <c r="DB1420" s="67"/>
      <c r="DC1420" s="1"/>
      <c r="DD1420" s="68"/>
      <c r="DE1420" s="69"/>
      <c r="DF1420" s="67"/>
      <c r="DG1420" s="1"/>
      <c r="DH1420" s="68"/>
      <c r="DI1420" s="69"/>
      <c r="DJ1420" s="67"/>
      <c r="DK1420" s="1"/>
      <c r="DL1420" s="68"/>
      <c r="DM1420" s="69"/>
      <c r="DN1420" s="67"/>
      <c r="DO1420" s="1"/>
      <c r="DP1420" s="68"/>
      <c r="DQ1420" s="69"/>
      <c r="DR1420" s="67"/>
      <c r="DS1420" s="1"/>
      <c r="DT1420" s="68"/>
      <c r="DU1420" s="69"/>
      <c r="DV1420" s="67"/>
      <c r="DW1420" s="1"/>
      <c r="DX1420" s="68"/>
      <c r="DY1420" s="69"/>
      <c r="DZ1420" s="67"/>
      <c r="EA1420" s="1"/>
      <c r="EB1420" s="68"/>
      <c r="EC1420" s="69"/>
      <c r="ED1420" s="67"/>
      <c r="EE1420" s="1"/>
      <c r="EF1420" s="68"/>
      <c r="EG1420" s="69"/>
      <c r="EH1420" s="67"/>
      <c r="EI1420" s="1"/>
      <c r="EJ1420" s="68"/>
      <c r="EK1420" s="69"/>
      <c r="EL1420" s="67"/>
      <c r="EM1420" s="24"/>
      <c r="ES1420" s="118">
        <f t="shared" si="5970"/>
        <v>1.1767000000000001</v>
      </c>
    </row>
    <row r="1421" spans="3:149" ht="21" x14ac:dyDescent="0.25">
      <c r="C1421" s="24" t="s">
        <v>1527</v>
      </c>
      <c r="D1421" s="43" t="str">
        <f>_xlfn.XLOOKUP($C1421,[32]PSP!$C:$C,[32]PSP!D:D)</f>
        <v>COMP_06001</v>
      </c>
      <c r="E1421" s="24" t="str">
        <f>_xlfn.XLOOKUP($C1421,[32]PSP!$C:$C,[32]PSP!E:E)</f>
        <v>COMPOSIÇÃO</v>
      </c>
      <c r="F1421" s="25" t="str">
        <f>_xlfn.XLOOKUP($C1421,[32]PSP!$C:$C,[32]PSP!F:F)</f>
        <v>GERADOR PORTATIL MONOFASICO, POTENCIA 5500 VA, MOTOR A GASOLINA, POTENCIA DO MOTOR 13 CV - FORNECIMENTO E INSTALACAO</v>
      </c>
      <c r="G1421" s="26" t="str">
        <f>_xlfn.XLOOKUP($C1421,[32]PSP!$C:$C,[32]PSP!G:G)</f>
        <v>UN</v>
      </c>
      <c r="H1421" s="53">
        <f>_xlfn.XLOOKUP($C1421,[32]PSP!$C:$C,[32]PSP!$H:$H)</f>
        <v>0.8</v>
      </c>
      <c r="I1421" s="28">
        <f>_xlfn.XLOOKUP($C1421,[32]PSP!$C:$C,[32]PSP!$I:$I)</f>
        <v>2885.9</v>
      </c>
      <c r="J1421" s="28">
        <f t="shared" ref="J1421:J1425" si="6005">IF(LEFT(D1421,6)="COT.IS",I1421,I1421*(1+$J$7))</f>
        <v>3395.8385300000004</v>
      </c>
      <c r="K1421" s="88"/>
      <c r="L1421" s="54">
        <f>_xlfn.XLOOKUP($C1421,[32]PSP!$C:$C,[32]PSP!$L:$L)</f>
        <v>0</v>
      </c>
      <c r="M1421" s="27">
        <f>_xlfn.XLOOKUP($C1421,[32]PSP!$C:$C,[32]PSP!$M:$M)</f>
        <v>3607.39</v>
      </c>
      <c r="N1421" s="28">
        <f t="shared" ref="N1421:N1425" si="6006">TRUNC(M1421*L1421,2)</f>
        <v>0</v>
      </c>
      <c r="O1421" s="88"/>
      <c r="P1421" s="54">
        <f>_xlfn.XLOOKUP($C1421,[32]PSP!$C:$C,[32]PSP!$P:$P)</f>
        <v>0</v>
      </c>
      <c r="Q1421" s="27">
        <f>_xlfn.XLOOKUP($C1421,[32]PSP!$C:$C,[32]PSP!$Q:$Q)</f>
        <v>3607.39</v>
      </c>
      <c r="R1421" s="28">
        <f t="shared" ref="R1421:R1425" si="6007">TRUNC(Q1421*P1421,2)</f>
        <v>0</v>
      </c>
      <c r="S1421" s="88"/>
      <c r="T1421" s="54">
        <f>_xlfn.XLOOKUP($C1421,[32]PSP!$C:$C,[32]PSP!$T:$T)</f>
        <v>0</v>
      </c>
      <c r="U1421" s="27">
        <f>_xlfn.XLOOKUP($C1421,[32]PSP!$C:$C,[32]PSP!$U:$U)</f>
        <v>3607.39</v>
      </c>
      <c r="V1421" s="28">
        <f t="shared" ref="V1421:V1425" si="6008">TRUNC(U1421*T1421,2)</f>
        <v>0</v>
      </c>
      <c r="W1421" s="88"/>
      <c r="X1421" s="54">
        <f>_xlfn.XLOOKUP($C1421,[32]PSP!$C:$C,[32]PSP!$X:$X)</f>
        <v>0</v>
      </c>
      <c r="Y1421" s="27">
        <f>_xlfn.XLOOKUP($C1421,[32]PSP!$C:$C,[32]PSP!$Y:$Y)</f>
        <v>3607.39</v>
      </c>
      <c r="Z1421" s="28">
        <f t="shared" ref="Z1421:Z1425" si="6009">TRUNC(Y1421*X1421,2)</f>
        <v>0</v>
      </c>
      <c r="AA1421" s="88"/>
      <c r="AB1421" s="54">
        <f>_xlfn.XLOOKUP($C1421,[32]PSP!$C:$C,[32]PSP!$AB:$AB)</f>
        <v>0</v>
      </c>
      <c r="AC1421" s="27">
        <f>_xlfn.XLOOKUP($C1421,[32]PSP!$C:$C,[32]PSP!$AC:$AC)</f>
        <v>3607.39</v>
      </c>
      <c r="AD1421" s="28">
        <f t="shared" ref="AD1421:AD1425" si="6010">TRUNC(AC1421*AB1421,2)</f>
        <v>0</v>
      </c>
      <c r="AE1421" s="88"/>
      <c r="AF1421" s="54">
        <f>_xlfn.XLOOKUP($C1421,[32]PSP!$C:$C,[32]PSP!$AF:$AF)</f>
        <v>0</v>
      </c>
      <c r="AG1421" s="27">
        <f>_xlfn.XLOOKUP($C1421,[32]PSP!$C:$C,[32]PSP!$AG:$AG)</f>
        <v>3607.39</v>
      </c>
      <c r="AH1421" s="28">
        <f t="shared" ref="AH1421:AH1425" si="6011">TRUNC(AG1421*AF1421,2)</f>
        <v>0</v>
      </c>
      <c r="AI1421" s="88"/>
      <c r="AJ1421" s="54">
        <f>_xlfn.XLOOKUP($C1421,[32]PSP!$C:$C,[32]PSP!$AJ:$AJ)</f>
        <v>0</v>
      </c>
      <c r="AK1421" s="27">
        <f>_xlfn.XLOOKUP($C1421,[32]PSP!$C:$C,[32]PSP!$AK:$AK)</f>
        <v>3607.39</v>
      </c>
      <c r="AL1421" s="28">
        <f t="shared" ref="AL1421:AL1425" si="6012">TRUNC(AK1421*AJ1421,2)</f>
        <v>0</v>
      </c>
      <c r="AM1421" s="88"/>
      <c r="AN1421" s="54">
        <f>_xlfn.XLOOKUP($C1421,[32]PSP!$C:$C,[32]PSP!$AN:$AN)</f>
        <v>0</v>
      </c>
      <c r="AO1421" s="27">
        <f>_xlfn.XLOOKUP($C1421,[32]PSP!$C:$C,[32]PSP!$AO:$AO)</f>
        <v>3607.39</v>
      </c>
      <c r="AP1421" s="28">
        <f t="shared" ref="AP1421:AP1425" si="6013">TRUNC(AO1421*AN1421,2)</f>
        <v>0</v>
      </c>
      <c r="AQ1421" s="88"/>
      <c r="AR1421" s="54">
        <f>_xlfn.XLOOKUP($C1421,[32]PSP!$C:$C,[32]PSP!$AR:$AR)</f>
        <v>0</v>
      </c>
      <c r="AS1421" s="27">
        <f>_xlfn.XLOOKUP($C1421,[32]PSP!$C:$C,[32]PSP!$AS:$AS)</f>
        <v>3607.39</v>
      </c>
      <c r="AT1421" s="28">
        <f t="shared" ref="AT1421:AT1425" si="6014">TRUNC(AS1421*AR1421,2)</f>
        <v>0</v>
      </c>
      <c r="AU1421" s="88"/>
      <c r="AV1421" s="54">
        <f>_xlfn.XLOOKUP($C1421,[32]PSP!$C:$C,[32]PSP!$AV:$AV)</f>
        <v>0</v>
      </c>
      <c r="AW1421" s="27">
        <f>_xlfn.XLOOKUP($C1421,[32]PSP!$C:$C,[32]PSP!$AW:$AW)</f>
        <v>3607.39</v>
      </c>
      <c r="AX1421" s="28">
        <f t="shared" ref="AX1421:AX1425" si="6015">TRUNC(AW1421*AV1421,2)</f>
        <v>0</v>
      </c>
      <c r="AY1421" s="88"/>
      <c r="AZ1421" s="54">
        <f>_xlfn.XLOOKUP($C1421,[32]PSP!$C:$C,[32]PSP!$AZ:$AZ)</f>
        <v>0</v>
      </c>
      <c r="BA1421" s="27">
        <f>_xlfn.XLOOKUP($C1421,[32]PSP!$C:$C,[32]PSP!$BA:$BA)</f>
        <v>3607.39</v>
      </c>
      <c r="BB1421" s="28">
        <f t="shared" ref="BB1421:BB1425" si="6016">TRUNC(BA1421*AZ1421,2)</f>
        <v>0</v>
      </c>
      <c r="BC1421" s="88"/>
      <c r="BD1421" s="54">
        <f>_xlfn.XLOOKUP($C1421,[32]PSP!$C:$C,[32]PSP!$BD:$BD)</f>
        <v>0</v>
      </c>
      <c r="BE1421" s="27">
        <f>_xlfn.XLOOKUP($C1421,[32]PSP!$C:$C,[32]PSP!$BE:$BE)</f>
        <v>3607.39</v>
      </c>
      <c r="BF1421" s="28">
        <f t="shared" ref="BF1421:BF1425" si="6017">TRUNC(BE1421*BD1421,2)</f>
        <v>0</v>
      </c>
      <c r="BG1421" s="88"/>
      <c r="BH1421" s="54">
        <f>_xlfn.XLOOKUP($C1421,[32]PSP!$C:$C,[32]PSP!$BH:$BH)</f>
        <v>0</v>
      </c>
      <c r="BI1421" s="27">
        <f>_xlfn.XLOOKUP($C1421,[32]PSP!$C:$C,[32]PSP!$BI:$BI)</f>
        <v>3607.39</v>
      </c>
      <c r="BJ1421" s="28">
        <f t="shared" ref="BJ1421:BJ1425" si="6018">TRUNC(BI1421*BH1421,2)</f>
        <v>0</v>
      </c>
      <c r="BK1421" s="88"/>
      <c r="BL1421" s="54">
        <f>_xlfn.XLOOKUP($C1421,[32]PSP!$C:$C,[32]PSP!$BL:$BL)</f>
        <v>0</v>
      </c>
      <c r="BM1421" s="27">
        <f>_xlfn.XLOOKUP($C1421,[32]PSP!$C:$C,[32]PSP!$BM:$BM)</f>
        <v>3607.39</v>
      </c>
      <c r="BN1421" s="28">
        <f t="shared" ref="BN1421:BN1425" si="6019">TRUNC(BM1421*BL1421,2)</f>
        <v>0</v>
      </c>
      <c r="BO1421" s="88"/>
      <c r="BP1421" s="54">
        <f>_xlfn.XLOOKUP($C1421,[32]PSP!$C:$C,[32]PSP!$BP:$BP)</f>
        <v>0</v>
      </c>
      <c r="BQ1421" s="27">
        <f>_xlfn.XLOOKUP($C1421,[32]PSP!$C:$C,[32]PSP!$BQ:$BQ)</f>
        <v>3607.39</v>
      </c>
      <c r="BR1421" s="28">
        <f t="shared" ref="BR1421:BR1425" si="6020">TRUNC(BQ1421*BP1421,2)</f>
        <v>0</v>
      </c>
      <c r="BS1421" s="88"/>
      <c r="BT1421" s="54">
        <f>_xlfn.XLOOKUP($C1421,[32]PSP!$C:$C,[32]PSP!$BT:$BT)</f>
        <v>0</v>
      </c>
      <c r="BU1421" s="27">
        <f>_xlfn.XLOOKUP($C1421,[32]PSP!$C:$C,[32]PSP!$BU:$BU)</f>
        <v>3607.39</v>
      </c>
      <c r="BV1421" s="28">
        <f t="shared" ref="BV1421:BV1425" si="6021">TRUNC(BU1421*BT1421,2)</f>
        <v>0</v>
      </c>
      <c r="BW1421" s="88"/>
      <c r="BX1421" s="54">
        <f>_xlfn.XLOOKUP($C1421,[32]PSP!$C:$C,[32]PSP!$BX:$BX)</f>
        <v>0</v>
      </c>
      <c r="BY1421" s="27">
        <f>_xlfn.XLOOKUP($C1421,[32]PSP!$C:$C,[32]PSP!$BY:$BY)</f>
        <v>3607.39</v>
      </c>
      <c r="BZ1421" s="28">
        <f t="shared" ref="BZ1421:BZ1425" si="6022">TRUNC(BY1421*BX1421,2)</f>
        <v>0</v>
      </c>
      <c r="CA1421" s="88"/>
      <c r="CB1421" s="54">
        <f>_xlfn.XLOOKUP($C1421,[32]PSP!$C:$C,[32]PSP!$CB:$CB)</f>
        <v>0</v>
      </c>
      <c r="CC1421" s="27">
        <f>_xlfn.XLOOKUP($C1421,[32]PSP!$C:$C,[32]PSP!$CC:$CC)</f>
        <v>3607.39</v>
      </c>
      <c r="CD1421" s="28">
        <f t="shared" ref="CD1421:CD1425" si="6023">TRUNC(CC1421*CB1421,2)</f>
        <v>0</v>
      </c>
      <c r="CE1421" s="88"/>
      <c r="CF1421" s="54">
        <f>_xlfn.XLOOKUP($C1421,[32]PSP!$C:$C,[32]PSP!$CF:$CF)</f>
        <v>0</v>
      </c>
      <c r="CG1421" s="27">
        <f>_xlfn.XLOOKUP($C1421,[32]PSP!$C:$C,[32]PSP!$CG:$CG)</f>
        <v>3607.39</v>
      </c>
      <c r="CH1421" s="28">
        <f t="shared" ref="CH1421:CH1425" si="6024">TRUNC(CG1421*CF1421,2)</f>
        <v>0</v>
      </c>
      <c r="CI1421" s="88"/>
      <c r="CJ1421" s="54">
        <f>_xlfn.XLOOKUP($C1421,[32]PSP!$C:$C,[32]PSP!$CJ:$CJ)</f>
        <v>0</v>
      </c>
      <c r="CK1421" s="27">
        <f>_xlfn.XLOOKUP($C1421,[32]PSP!$C:$C,[32]PSP!$CK:$CK)</f>
        <v>3607.39</v>
      </c>
      <c r="CL1421" s="28">
        <f t="shared" ref="CL1421:CL1425" si="6025">TRUNC(CK1421*CJ1421,2)</f>
        <v>0</v>
      </c>
      <c r="CM1421" s="88"/>
      <c r="CN1421" s="54">
        <f>_xlfn.XLOOKUP($C1421,[32]PSP!$C:$C,[32]PSP!$CN:$CN)</f>
        <v>0.4</v>
      </c>
      <c r="CO1421" s="27">
        <f>_xlfn.XLOOKUP($C1421,[32]PSP!$C:$C,[32]PSP!$CO:$CO)</f>
        <v>3607.39</v>
      </c>
      <c r="CP1421" s="28">
        <f t="shared" ref="CP1421:CP1425" si="6026">TRUNC(CO1421*CN1421,2)</f>
        <v>1442.95</v>
      </c>
      <c r="CQ1421" s="88"/>
      <c r="CR1421" s="54">
        <f>_xlfn.XLOOKUP($C1421,[32]PSP!$C:$C,[32]PSP!$CR:$CR)</f>
        <v>0</v>
      </c>
      <c r="CS1421" s="27">
        <f>_xlfn.XLOOKUP($C1421,[32]PSP!$C:$C,[32]PSP!$CS:$CS)</f>
        <v>3607.39</v>
      </c>
      <c r="CT1421" s="28">
        <f t="shared" ref="CT1421:CT1425" si="6027">TRUNC(CS1421*CR1421,2)</f>
        <v>0</v>
      </c>
      <c r="CU1421" s="88"/>
      <c r="CV1421" s="54">
        <f>_xlfn.XLOOKUP($C1421,[32]PSP!$C:$C,[32]PSP!$CV:$CV)</f>
        <v>0</v>
      </c>
      <c r="CW1421" s="27">
        <f>_xlfn.XLOOKUP($C1421,[32]PSP!$C:$C,[32]PSP!$CW:$CW)</f>
        <v>3607.39</v>
      </c>
      <c r="CX1421" s="28">
        <f t="shared" ref="CX1421:CX1425" si="6028">TRUNC(CW1421*CV1421,2)</f>
        <v>0</v>
      </c>
      <c r="CY1421" s="88"/>
      <c r="CZ1421" s="54">
        <f>_xlfn.XLOOKUP($C1421,[32]PSP!$C:$C,[32]PSP!$CZ:$CZ)</f>
        <v>0</v>
      </c>
      <c r="DA1421" s="27">
        <f>_xlfn.XLOOKUP($C1421,[32]PSP!$C:$C,[32]PSP!$DA:$DA)</f>
        <v>3607.39</v>
      </c>
      <c r="DB1421" s="28">
        <f t="shared" ref="DB1421:DB1425" si="6029">TRUNC(DA1421*CZ1421,2)</f>
        <v>0</v>
      </c>
      <c r="DC1421" s="88"/>
      <c r="DD1421" s="54">
        <f>_xlfn.XLOOKUP($C1421,[32]PSP!$C:$C,[32]PSP!$DD:$DD)</f>
        <v>0</v>
      </c>
      <c r="DE1421" s="27">
        <f>_xlfn.XLOOKUP($C1421,[32]PSP!$C:$C,[32]PSP!$DE:$DE)</f>
        <v>3607.39</v>
      </c>
      <c r="DF1421" s="28">
        <f t="shared" ref="DF1421:DF1425" si="6030">TRUNC(DE1421*DD1421,2)</f>
        <v>0</v>
      </c>
      <c r="DG1421" s="88"/>
      <c r="DH1421" s="54">
        <f>_xlfn.XLOOKUP($C1421,[32]PSP!$C:$C,[32]PSP!$DH:$DH)</f>
        <v>0</v>
      </c>
      <c r="DI1421" s="27">
        <f>_xlfn.XLOOKUP($C1421,[32]PSP!$C:$C,[32]PSP!$DI:$DI)</f>
        <v>3607.39</v>
      </c>
      <c r="DJ1421" s="28">
        <f t="shared" ref="DJ1421:DJ1425" si="6031">TRUNC(DI1421*DH1421,2)</f>
        <v>0</v>
      </c>
      <c r="DK1421" s="88"/>
      <c r="DL1421" s="54">
        <f>_xlfn.XLOOKUP($C1421,[32]PSP!$C:$C,[32]PSP!$DL:$DL)</f>
        <v>0</v>
      </c>
      <c r="DM1421" s="27">
        <f>_xlfn.XLOOKUP($C1421,[32]PSP!$C:$C,[32]PSP!$DM:$DM)</f>
        <v>3607.39</v>
      </c>
      <c r="DN1421" s="28">
        <f t="shared" ref="DN1421:DN1425" si="6032">TRUNC(DM1421*DL1421,2)</f>
        <v>0</v>
      </c>
      <c r="DO1421" s="88"/>
      <c r="DP1421" s="54">
        <f>_xlfn.XLOOKUP($C1421,[32]PSP!$C:$C,[32]PSP!$DP:$DP)</f>
        <v>0</v>
      </c>
      <c r="DQ1421" s="27">
        <f>_xlfn.XLOOKUP($C1421,[32]PSP!$C:$C,[32]PSP!$DQ:$DQ)</f>
        <v>3607.39</v>
      </c>
      <c r="DR1421" s="28">
        <f t="shared" ref="DR1421:DR1425" si="6033">TRUNC(DQ1421*DP1421,2)</f>
        <v>0</v>
      </c>
      <c r="DS1421" s="88"/>
      <c r="DT1421" s="54">
        <f>_xlfn.XLOOKUP($C1421,[32]PSP!$C:$C,[32]PSP!$DT:$DT)</f>
        <v>0.4</v>
      </c>
      <c r="DU1421" s="27">
        <f>_xlfn.XLOOKUP($C1421,[32]PSP!$C:$C,[32]PSP!$DU:$DU)</f>
        <v>3607.39</v>
      </c>
      <c r="DV1421" s="28">
        <f t="shared" ref="DV1421:DV1425" si="6034">TRUNC(DU1421*DT1421,2)</f>
        <v>1442.95</v>
      </c>
      <c r="DW1421" s="88"/>
      <c r="DX1421" s="54">
        <f>_xlfn.XLOOKUP($C1421,[32]PSP!$C:$C,[32]PSP!$DX:$DX)</f>
        <v>0</v>
      </c>
      <c r="DY1421" s="27">
        <f>_xlfn.XLOOKUP($C1421,[32]PSP!$C:$C,[32]PSP!$DY:$DY)</f>
        <v>3607.39</v>
      </c>
      <c r="DZ1421" s="28">
        <f t="shared" ref="DZ1421:DZ1425" si="6035">TRUNC(DY1421*DX1421,2)</f>
        <v>0</v>
      </c>
      <c r="EA1421" s="88"/>
      <c r="EB1421" s="54">
        <f>_xlfn.XLOOKUP($C1421,[32]PSP!$C:$C,[32]PSP!$EB:$EB)</f>
        <v>0</v>
      </c>
      <c r="EC1421" s="27">
        <f>_xlfn.XLOOKUP($C1421,[32]PSP!$C:$C,[32]PSP!$EC:$EC)</f>
        <v>3607.39</v>
      </c>
      <c r="ED1421" s="28">
        <f t="shared" ref="ED1421:ED1425" si="6036">TRUNC(EC1421*EB1421,2)</f>
        <v>0</v>
      </c>
      <c r="EE1421" s="88"/>
      <c r="EF1421" s="54">
        <f>_xlfn.XLOOKUP($C1421,[32]PSP!$C:$C,[32]PSP!$EF:$EF)</f>
        <v>0</v>
      </c>
      <c r="EG1421" s="27">
        <f>_xlfn.XLOOKUP($C1421,[32]PSP!$C:$C,[32]PSP!$EG:$EG)</f>
        <v>3607.39</v>
      </c>
      <c r="EH1421" s="28">
        <f t="shared" ref="EH1421:EH1425" si="6037">TRUNC(EG1421*EF1421,2)</f>
        <v>0</v>
      </c>
      <c r="EI1421" s="88"/>
      <c r="EJ1421" s="54">
        <f>_xlfn.XLOOKUP($C1421,[32]PSP!$C:$C,[32]PSP!$EJ:$EJ)</f>
        <v>0</v>
      </c>
      <c r="EK1421" s="27">
        <f>_xlfn.XLOOKUP($C1421,[32]PSP!$C:$C,[32]PSP!$EK:$EK)</f>
        <v>3607.39</v>
      </c>
      <c r="EL1421" s="28">
        <f t="shared" ref="EL1421:EL1425" si="6038">TRUNC(EK1421*EJ1421,2)</f>
        <v>0</v>
      </c>
      <c r="EM1421" s="24"/>
      <c r="ES1421" s="118">
        <f t="shared" si="5970"/>
        <v>1.1767000000000001</v>
      </c>
    </row>
    <row r="1422" spans="3:149" ht="21" x14ac:dyDescent="0.25">
      <c r="C1422" s="24" t="s">
        <v>1528</v>
      </c>
      <c r="D1422" s="43" t="str">
        <f>_xlfn.XLOOKUP($C1422,[32]PSP!$C:$C,[32]PSP!D:D)</f>
        <v>COMP_06002</v>
      </c>
      <c r="E1422" s="24" t="str">
        <f>_xlfn.XLOOKUP($C1422,[32]PSP!$C:$C,[32]PSP!E:E)</f>
        <v>COMPOSIÇÃO</v>
      </c>
      <c r="F1422" s="25" t="str">
        <f>_xlfn.XLOOKUP($C1422,[32]PSP!$C:$C,[32]PSP!F:F)</f>
        <v>EXECUÇÃO DE POÇO ARTESIANO COM PROFUNDIDADE MÉDIA DE 15M E RESERVATÓRIO ELEVADO DE 5.000L</v>
      </c>
      <c r="G1422" s="26" t="str">
        <f>_xlfn.XLOOKUP($C1422,[32]PSP!$C:$C,[32]PSP!G:G)</f>
        <v>UN</v>
      </c>
      <c r="H1422" s="53">
        <f>_xlfn.XLOOKUP($C1422,[32]PSP!$C:$C,[32]PSP!$H:$H)</f>
        <v>0.8</v>
      </c>
      <c r="I1422" s="28">
        <f>_xlfn.XLOOKUP($C1422,[32]PSP!$C:$C,[32]PSP!$I:$I)</f>
        <v>11004.46</v>
      </c>
      <c r="J1422" s="28">
        <f t="shared" si="6005"/>
        <v>12948.948081999999</v>
      </c>
      <c r="K1422" s="88"/>
      <c r="L1422" s="54">
        <f>_xlfn.XLOOKUP($C1422,[32]PSP!$C:$C,[32]PSP!$L:$L)</f>
        <v>0</v>
      </c>
      <c r="M1422" s="27">
        <f>_xlfn.XLOOKUP($C1422,[32]PSP!$C:$C,[32]PSP!$M:$M)</f>
        <v>13755.59</v>
      </c>
      <c r="N1422" s="28">
        <f t="shared" si="6006"/>
        <v>0</v>
      </c>
      <c r="O1422" s="88"/>
      <c r="P1422" s="54">
        <f>_xlfn.XLOOKUP($C1422,[32]PSP!$C:$C,[32]PSP!$P:$P)</f>
        <v>0</v>
      </c>
      <c r="Q1422" s="27">
        <f>_xlfn.XLOOKUP($C1422,[32]PSP!$C:$C,[32]PSP!$Q:$Q)</f>
        <v>13755.59</v>
      </c>
      <c r="R1422" s="28">
        <f t="shared" si="6007"/>
        <v>0</v>
      </c>
      <c r="S1422" s="88"/>
      <c r="T1422" s="54">
        <f>_xlfn.XLOOKUP($C1422,[32]PSP!$C:$C,[32]PSP!$T:$T)</f>
        <v>0</v>
      </c>
      <c r="U1422" s="27">
        <f>_xlfn.XLOOKUP($C1422,[32]PSP!$C:$C,[32]PSP!$U:$U)</f>
        <v>13755.59</v>
      </c>
      <c r="V1422" s="28">
        <f t="shared" si="6008"/>
        <v>0</v>
      </c>
      <c r="W1422" s="88"/>
      <c r="X1422" s="54">
        <f>_xlfn.XLOOKUP($C1422,[32]PSP!$C:$C,[32]PSP!$X:$X)</f>
        <v>0</v>
      </c>
      <c r="Y1422" s="27">
        <f>_xlfn.XLOOKUP($C1422,[32]PSP!$C:$C,[32]PSP!$Y:$Y)</f>
        <v>13755.59</v>
      </c>
      <c r="Z1422" s="28">
        <f t="shared" si="6009"/>
        <v>0</v>
      </c>
      <c r="AA1422" s="88"/>
      <c r="AB1422" s="54">
        <f>_xlfn.XLOOKUP($C1422,[32]PSP!$C:$C,[32]PSP!$AB:$AB)</f>
        <v>0</v>
      </c>
      <c r="AC1422" s="27">
        <f>_xlfn.XLOOKUP($C1422,[32]PSP!$C:$C,[32]PSP!$AC:$AC)</f>
        <v>13755.59</v>
      </c>
      <c r="AD1422" s="28">
        <f t="shared" si="6010"/>
        <v>0</v>
      </c>
      <c r="AE1422" s="88"/>
      <c r="AF1422" s="54">
        <f>_xlfn.XLOOKUP($C1422,[32]PSP!$C:$C,[32]PSP!$AF:$AF)</f>
        <v>0</v>
      </c>
      <c r="AG1422" s="27">
        <f>_xlfn.XLOOKUP($C1422,[32]PSP!$C:$C,[32]PSP!$AG:$AG)</f>
        <v>13755.59</v>
      </c>
      <c r="AH1422" s="28">
        <f t="shared" si="6011"/>
        <v>0</v>
      </c>
      <c r="AI1422" s="88"/>
      <c r="AJ1422" s="54">
        <f>_xlfn.XLOOKUP($C1422,[32]PSP!$C:$C,[32]PSP!$AJ:$AJ)</f>
        <v>0</v>
      </c>
      <c r="AK1422" s="27">
        <f>_xlfn.XLOOKUP($C1422,[32]PSP!$C:$C,[32]PSP!$AK:$AK)</f>
        <v>13755.59</v>
      </c>
      <c r="AL1422" s="28">
        <f t="shared" si="6012"/>
        <v>0</v>
      </c>
      <c r="AM1422" s="88"/>
      <c r="AN1422" s="54">
        <f>_xlfn.XLOOKUP($C1422,[32]PSP!$C:$C,[32]PSP!$AN:$AN)</f>
        <v>0</v>
      </c>
      <c r="AO1422" s="27">
        <f>_xlfn.XLOOKUP($C1422,[32]PSP!$C:$C,[32]PSP!$AO:$AO)</f>
        <v>13755.59</v>
      </c>
      <c r="AP1422" s="28">
        <f t="shared" si="6013"/>
        <v>0</v>
      </c>
      <c r="AQ1422" s="88"/>
      <c r="AR1422" s="54">
        <f>_xlfn.XLOOKUP($C1422,[32]PSP!$C:$C,[32]PSP!$AR:$AR)</f>
        <v>0</v>
      </c>
      <c r="AS1422" s="27">
        <f>_xlfn.XLOOKUP($C1422,[32]PSP!$C:$C,[32]PSP!$AS:$AS)</f>
        <v>13755.59</v>
      </c>
      <c r="AT1422" s="28">
        <f t="shared" si="6014"/>
        <v>0</v>
      </c>
      <c r="AU1422" s="88"/>
      <c r="AV1422" s="54">
        <f>_xlfn.XLOOKUP($C1422,[32]PSP!$C:$C,[32]PSP!$AV:$AV)</f>
        <v>0</v>
      </c>
      <c r="AW1422" s="27">
        <f>_xlfn.XLOOKUP($C1422,[32]PSP!$C:$C,[32]PSP!$AW:$AW)</f>
        <v>13755.59</v>
      </c>
      <c r="AX1422" s="28">
        <f t="shared" si="6015"/>
        <v>0</v>
      </c>
      <c r="AY1422" s="88"/>
      <c r="AZ1422" s="54">
        <f>_xlfn.XLOOKUP($C1422,[32]PSP!$C:$C,[32]PSP!$AZ:$AZ)</f>
        <v>0</v>
      </c>
      <c r="BA1422" s="27">
        <f>_xlfn.XLOOKUP($C1422,[32]PSP!$C:$C,[32]PSP!$BA:$BA)</f>
        <v>13755.59</v>
      </c>
      <c r="BB1422" s="28">
        <f t="shared" si="6016"/>
        <v>0</v>
      </c>
      <c r="BC1422" s="88"/>
      <c r="BD1422" s="54">
        <f>_xlfn.XLOOKUP($C1422,[32]PSP!$C:$C,[32]PSP!$BD:$BD)</f>
        <v>0</v>
      </c>
      <c r="BE1422" s="27">
        <f>_xlfn.XLOOKUP($C1422,[32]PSP!$C:$C,[32]PSP!$BE:$BE)</f>
        <v>13755.59</v>
      </c>
      <c r="BF1422" s="28">
        <f t="shared" si="6017"/>
        <v>0</v>
      </c>
      <c r="BG1422" s="88"/>
      <c r="BH1422" s="54">
        <f>_xlfn.XLOOKUP($C1422,[32]PSP!$C:$C,[32]PSP!$BH:$BH)</f>
        <v>0</v>
      </c>
      <c r="BI1422" s="27">
        <f>_xlfn.XLOOKUP($C1422,[32]PSP!$C:$C,[32]PSP!$BI:$BI)</f>
        <v>13755.59</v>
      </c>
      <c r="BJ1422" s="28">
        <f t="shared" si="6018"/>
        <v>0</v>
      </c>
      <c r="BK1422" s="88"/>
      <c r="BL1422" s="54">
        <f>_xlfn.XLOOKUP($C1422,[32]PSP!$C:$C,[32]PSP!$BL:$BL)</f>
        <v>0</v>
      </c>
      <c r="BM1422" s="27">
        <f>_xlfn.XLOOKUP($C1422,[32]PSP!$C:$C,[32]PSP!$BM:$BM)</f>
        <v>13755.59</v>
      </c>
      <c r="BN1422" s="28">
        <f t="shared" si="6019"/>
        <v>0</v>
      </c>
      <c r="BO1422" s="88"/>
      <c r="BP1422" s="54">
        <f>_xlfn.XLOOKUP($C1422,[32]PSP!$C:$C,[32]PSP!$BP:$BP)</f>
        <v>0</v>
      </c>
      <c r="BQ1422" s="27">
        <f>_xlfn.XLOOKUP($C1422,[32]PSP!$C:$C,[32]PSP!$BQ:$BQ)</f>
        <v>13755.59</v>
      </c>
      <c r="BR1422" s="28">
        <f t="shared" si="6020"/>
        <v>0</v>
      </c>
      <c r="BS1422" s="88"/>
      <c r="BT1422" s="54">
        <f>_xlfn.XLOOKUP($C1422,[32]PSP!$C:$C,[32]PSP!$BT:$BT)</f>
        <v>0</v>
      </c>
      <c r="BU1422" s="27">
        <f>_xlfn.XLOOKUP($C1422,[32]PSP!$C:$C,[32]PSP!$BU:$BU)</f>
        <v>13755.59</v>
      </c>
      <c r="BV1422" s="28">
        <f t="shared" si="6021"/>
        <v>0</v>
      </c>
      <c r="BW1422" s="88"/>
      <c r="BX1422" s="54">
        <f>_xlfn.XLOOKUP($C1422,[32]PSP!$C:$C,[32]PSP!$BX:$BX)</f>
        <v>0</v>
      </c>
      <c r="BY1422" s="27">
        <f>_xlfn.XLOOKUP($C1422,[32]PSP!$C:$C,[32]PSP!$BY:$BY)</f>
        <v>13755.59</v>
      </c>
      <c r="BZ1422" s="28">
        <f t="shared" si="6022"/>
        <v>0</v>
      </c>
      <c r="CA1422" s="88"/>
      <c r="CB1422" s="54">
        <f>_xlfn.XLOOKUP($C1422,[32]PSP!$C:$C,[32]PSP!$CB:$CB)</f>
        <v>0</v>
      </c>
      <c r="CC1422" s="27">
        <f>_xlfn.XLOOKUP($C1422,[32]PSP!$C:$C,[32]PSP!$CC:$CC)</f>
        <v>13755.59</v>
      </c>
      <c r="CD1422" s="28">
        <f t="shared" si="6023"/>
        <v>0</v>
      </c>
      <c r="CE1422" s="88"/>
      <c r="CF1422" s="54">
        <f>_xlfn.XLOOKUP($C1422,[32]PSP!$C:$C,[32]PSP!$CF:$CF)</f>
        <v>0</v>
      </c>
      <c r="CG1422" s="27">
        <f>_xlfn.XLOOKUP($C1422,[32]PSP!$C:$C,[32]PSP!$CG:$CG)</f>
        <v>13755.59</v>
      </c>
      <c r="CH1422" s="28">
        <f t="shared" si="6024"/>
        <v>0</v>
      </c>
      <c r="CI1422" s="88"/>
      <c r="CJ1422" s="54">
        <f>_xlfn.XLOOKUP($C1422,[32]PSP!$C:$C,[32]PSP!$CJ:$CJ)</f>
        <v>0</v>
      </c>
      <c r="CK1422" s="27">
        <f>_xlfn.XLOOKUP($C1422,[32]PSP!$C:$C,[32]PSP!$CK:$CK)</f>
        <v>13755.59</v>
      </c>
      <c r="CL1422" s="28">
        <f t="shared" si="6025"/>
        <v>0</v>
      </c>
      <c r="CM1422" s="88"/>
      <c r="CN1422" s="54">
        <f>_xlfn.XLOOKUP($C1422,[32]PSP!$C:$C,[32]PSP!$CN:$CN)</f>
        <v>0.4</v>
      </c>
      <c r="CO1422" s="27">
        <f>_xlfn.XLOOKUP($C1422,[32]PSP!$C:$C,[32]PSP!$CO:$CO)</f>
        <v>13755.59</v>
      </c>
      <c r="CP1422" s="28">
        <f t="shared" si="6026"/>
        <v>5502.23</v>
      </c>
      <c r="CQ1422" s="88"/>
      <c r="CR1422" s="54">
        <f>_xlfn.XLOOKUP($C1422,[32]PSP!$C:$C,[32]PSP!$CR:$CR)</f>
        <v>0</v>
      </c>
      <c r="CS1422" s="27">
        <f>_xlfn.XLOOKUP($C1422,[32]PSP!$C:$C,[32]PSP!$CS:$CS)</f>
        <v>13755.59</v>
      </c>
      <c r="CT1422" s="28">
        <f t="shared" si="6027"/>
        <v>0</v>
      </c>
      <c r="CU1422" s="88"/>
      <c r="CV1422" s="54">
        <f>_xlfn.XLOOKUP($C1422,[32]PSP!$C:$C,[32]PSP!$CV:$CV)</f>
        <v>0</v>
      </c>
      <c r="CW1422" s="27">
        <f>_xlfn.XLOOKUP($C1422,[32]PSP!$C:$C,[32]PSP!$CW:$CW)</f>
        <v>13755.59</v>
      </c>
      <c r="CX1422" s="28">
        <f t="shared" si="6028"/>
        <v>0</v>
      </c>
      <c r="CY1422" s="88"/>
      <c r="CZ1422" s="54">
        <f>_xlfn.XLOOKUP($C1422,[32]PSP!$C:$C,[32]PSP!$CZ:$CZ)</f>
        <v>0</v>
      </c>
      <c r="DA1422" s="27">
        <f>_xlfn.XLOOKUP($C1422,[32]PSP!$C:$C,[32]PSP!$DA:$DA)</f>
        <v>13755.59</v>
      </c>
      <c r="DB1422" s="28">
        <f t="shared" si="6029"/>
        <v>0</v>
      </c>
      <c r="DC1422" s="88"/>
      <c r="DD1422" s="54">
        <f>_xlfn.XLOOKUP($C1422,[32]PSP!$C:$C,[32]PSP!$DD:$DD)</f>
        <v>0</v>
      </c>
      <c r="DE1422" s="27">
        <f>_xlfn.XLOOKUP($C1422,[32]PSP!$C:$C,[32]PSP!$DE:$DE)</f>
        <v>13755.59</v>
      </c>
      <c r="DF1422" s="28">
        <f t="shared" si="6030"/>
        <v>0</v>
      </c>
      <c r="DG1422" s="88"/>
      <c r="DH1422" s="54">
        <f>_xlfn.XLOOKUP($C1422,[32]PSP!$C:$C,[32]PSP!$DH:$DH)</f>
        <v>0</v>
      </c>
      <c r="DI1422" s="27">
        <f>_xlfn.XLOOKUP($C1422,[32]PSP!$C:$C,[32]PSP!$DI:$DI)</f>
        <v>13755.59</v>
      </c>
      <c r="DJ1422" s="28">
        <f t="shared" si="6031"/>
        <v>0</v>
      </c>
      <c r="DK1422" s="88"/>
      <c r="DL1422" s="54">
        <f>_xlfn.XLOOKUP($C1422,[32]PSP!$C:$C,[32]PSP!$DL:$DL)</f>
        <v>0</v>
      </c>
      <c r="DM1422" s="27">
        <f>_xlfn.XLOOKUP($C1422,[32]PSP!$C:$C,[32]PSP!$DM:$DM)</f>
        <v>13755.59</v>
      </c>
      <c r="DN1422" s="28">
        <f t="shared" si="6032"/>
        <v>0</v>
      </c>
      <c r="DO1422" s="88"/>
      <c r="DP1422" s="54">
        <f>_xlfn.XLOOKUP($C1422,[32]PSP!$C:$C,[32]PSP!$DP:$DP)</f>
        <v>0</v>
      </c>
      <c r="DQ1422" s="27">
        <f>_xlfn.XLOOKUP($C1422,[32]PSP!$C:$C,[32]PSP!$DQ:$DQ)</f>
        <v>13755.59</v>
      </c>
      <c r="DR1422" s="28">
        <f t="shared" si="6033"/>
        <v>0</v>
      </c>
      <c r="DS1422" s="88"/>
      <c r="DT1422" s="54">
        <f>_xlfn.XLOOKUP($C1422,[32]PSP!$C:$C,[32]PSP!$DT:$DT)</f>
        <v>0.4</v>
      </c>
      <c r="DU1422" s="27">
        <f>_xlfn.XLOOKUP($C1422,[32]PSP!$C:$C,[32]PSP!$DU:$DU)</f>
        <v>13755.59</v>
      </c>
      <c r="DV1422" s="28">
        <f t="shared" si="6034"/>
        <v>5502.23</v>
      </c>
      <c r="DW1422" s="88"/>
      <c r="DX1422" s="54">
        <f>_xlfn.XLOOKUP($C1422,[32]PSP!$C:$C,[32]PSP!$DX:$DX)</f>
        <v>0</v>
      </c>
      <c r="DY1422" s="27">
        <f>_xlfn.XLOOKUP($C1422,[32]PSP!$C:$C,[32]PSP!$DY:$DY)</f>
        <v>13755.59</v>
      </c>
      <c r="DZ1422" s="28">
        <f t="shared" si="6035"/>
        <v>0</v>
      </c>
      <c r="EA1422" s="88"/>
      <c r="EB1422" s="54">
        <f>_xlfn.XLOOKUP($C1422,[32]PSP!$C:$C,[32]PSP!$EB:$EB)</f>
        <v>0</v>
      </c>
      <c r="EC1422" s="27">
        <f>_xlfn.XLOOKUP($C1422,[32]PSP!$C:$C,[32]PSP!$EC:$EC)</f>
        <v>13755.59</v>
      </c>
      <c r="ED1422" s="28">
        <f t="shared" si="6036"/>
        <v>0</v>
      </c>
      <c r="EE1422" s="88"/>
      <c r="EF1422" s="54">
        <f>_xlfn.XLOOKUP($C1422,[32]PSP!$C:$C,[32]PSP!$EF:$EF)</f>
        <v>0</v>
      </c>
      <c r="EG1422" s="27">
        <f>_xlfn.XLOOKUP($C1422,[32]PSP!$C:$C,[32]PSP!$EG:$EG)</f>
        <v>13755.59</v>
      </c>
      <c r="EH1422" s="28">
        <f t="shared" si="6037"/>
        <v>0</v>
      </c>
      <c r="EI1422" s="88"/>
      <c r="EJ1422" s="54">
        <f>_xlfn.XLOOKUP($C1422,[32]PSP!$C:$C,[32]PSP!$EJ:$EJ)</f>
        <v>0</v>
      </c>
      <c r="EK1422" s="27">
        <f>_xlfn.XLOOKUP($C1422,[32]PSP!$C:$C,[32]PSP!$EK:$EK)</f>
        <v>13755.59</v>
      </c>
      <c r="EL1422" s="28">
        <f t="shared" si="6038"/>
        <v>0</v>
      </c>
      <c r="EM1422" s="24"/>
      <c r="ES1422" s="118">
        <f t="shared" si="5970"/>
        <v>1.1767000000000001</v>
      </c>
    </row>
    <row r="1423" spans="3:149" ht="21" x14ac:dyDescent="0.25">
      <c r="C1423" s="24" t="s">
        <v>1529</v>
      </c>
      <c r="D1423" s="43">
        <f>_xlfn.XLOOKUP($C1423,[32]PSP!$C:$C,[32]PSP!D:D)</f>
        <v>98522</v>
      </c>
      <c r="E1423" s="24" t="str">
        <f>_xlfn.XLOOKUP($C1423,[32]PSP!$C:$C,[32]PSP!E:E)</f>
        <v>SINAPI SERVIÇO</v>
      </c>
      <c r="F1423" s="25" t="str">
        <f>_xlfn.XLOOKUP($C1423,[32]PSP!$C:$C,[32]PSP!F:F)</f>
        <v>ALAMBRADO EM MOURÕES DE CONCRETO, COM TELA DE ARAME GALVANIZADO (INCLUSIVE MURETA EM CONCRETO). AF_05/2018</v>
      </c>
      <c r="G1423" s="26" t="str">
        <f>_xlfn.XLOOKUP($C1423,[32]PSP!$C:$C,[32]PSP!G:G)</f>
        <v>M</v>
      </c>
      <c r="H1423" s="53">
        <f>_xlfn.XLOOKUP($C1423,[32]PSP!$C:$C,[32]PSP!$H:$H)</f>
        <v>0</v>
      </c>
      <c r="I1423" s="28">
        <f>_xlfn.XLOOKUP($C1423,[32]PSP!$C:$C,[32]PSP!$I:$I)</f>
        <v>0</v>
      </c>
      <c r="J1423" s="28">
        <f t="shared" si="6005"/>
        <v>0</v>
      </c>
      <c r="K1423" s="88"/>
      <c r="L1423" s="54">
        <f>_xlfn.XLOOKUP($C1423,[32]PSP!$C:$C,[32]PSP!$L:$L)</f>
        <v>0</v>
      </c>
      <c r="M1423" s="27">
        <f>_xlfn.XLOOKUP($C1423,[32]PSP!$C:$C,[32]PSP!$M:$M)</f>
        <v>113.88</v>
      </c>
      <c r="N1423" s="28">
        <f t="shared" si="6006"/>
        <v>0</v>
      </c>
      <c r="O1423" s="88"/>
      <c r="P1423" s="54">
        <f>_xlfn.XLOOKUP($C1423,[32]PSP!$C:$C,[32]PSP!$P:$P)</f>
        <v>0</v>
      </c>
      <c r="Q1423" s="27">
        <f>_xlfn.XLOOKUP($C1423,[32]PSP!$C:$C,[32]PSP!$Q:$Q)</f>
        <v>113.88</v>
      </c>
      <c r="R1423" s="28">
        <f t="shared" si="6007"/>
        <v>0</v>
      </c>
      <c r="S1423" s="88"/>
      <c r="T1423" s="54">
        <f>_xlfn.XLOOKUP($C1423,[32]PSP!$C:$C,[32]PSP!$T:$T)</f>
        <v>0</v>
      </c>
      <c r="U1423" s="27">
        <f>_xlfn.XLOOKUP($C1423,[32]PSP!$C:$C,[32]PSP!$U:$U)</f>
        <v>113.88</v>
      </c>
      <c r="V1423" s="28">
        <f t="shared" si="6008"/>
        <v>0</v>
      </c>
      <c r="W1423" s="88"/>
      <c r="X1423" s="54">
        <f>_xlfn.XLOOKUP($C1423,[32]PSP!$C:$C,[32]PSP!$X:$X)</f>
        <v>0</v>
      </c>
      <c r="Y1423" s="27">
        <f>_xlfn.XLOOKUP($C1423,[32]PSP!$C:$C,[32]PSP!$Y:$Y)</f>
        <v>113.88</v>
      </c>
      <c r="Z1423" s="28">
        <f t="shared" si="6009"/>
        <v>0</v>
      </c>
      <c r="AA1423" s="88"/>
      <c r="AB1423" s="54">
        <f>_xlfn.XLOOKUP($C1423,[32]PSP!$C:$C,[32]PSP!$AB:$AB)</f>
        <v>0</v>
      </c>
      <c r="AC1423" s="27">
        <f>_xlfn.XLOOKUP($C1423,[32]PSP!$C:$C,[32]PSP!$AC:$AC)</f>
        <v>113.88</v>
      </c>
      <c r="AD1423" s="28">
        <f t="shared" si="6010"/>
        <v>0</v>
      </c>
      <c r="AE1423" s="88"/>
      <c r="AF1423" s="54">
        <f>_xlfn.XLOOKUP($C1423,[32]PSP!$C:$C,[32]PSP!$AF:$AF)</f>
        <v>0</v>
      </c>
      <c r="AG1423" s="27">
        <f>_xlfn.XLOOKUP($C1423,[32]PSP!$C:$C,[32]PSP!$AG:$AG)</f>
        <v>113.88</v>
      </c>
      <c r="AH1423" s="28">
        <f t="shared" si="6011"/>
        <v>0</v>
      </c>
      <c r="AI1423" s="88"/>
      <c r="AJ1423" s="54">
        <f>_xlfn.XLOOKUP($C1423,[32]PSP!$C:$C,[32]PSP!$AJ:$AJ)</f>
        <v>0</v>
      </c>
      <c r="AK1423" s="27">
        <f>_xlfn.XLOOKUP($C1423,[32]PSP!$C:$C,[32]PSP!$AK:$AK)</f>
        <v>113.88</v>
      </c>
      <c r="AL1423" s="28">
        <f t="shared" si="6012"/>
        <v>0</v>
      </c>
      <c r="AM1423" s="88"/>
      <c r="AN1423" s="54">
        <f>_xlfn.XLOOKUP($C1423,[32]PSP!$C:$C,[32]PSP!$AN:$AN)</f>
        <v>0</v>
      </c>
      <c r="AO1423" s="27">
        <f>_xlfn.XLOOKUP($C1423,[32]PSP!$C:$C,[32]PSP!$AO:$AO)</f>
        <v>113.88</v>
      </c>
      <c r="AP1423" s="28">
        <f t="shared" si="6013"/>
        <v>0</v>
      </c>
      <c r="AQ1423" s="88"/>
      <c r="AR1423" s="54">
        <f>_xlfn.XLOOKUP($C1423,[32]PSP!$C:$C,[32]PSP!$AR:$AR)</f>
        <v>0</v>
      </c>
      <c r="AS1423" s="27">
        <f>_xlfn.XLOOKUP($C1423,[32]PSP!$C:$C,[32]PSP!$AS:$AS)</f>
        <v>113.88</v>
      </c>
      <c r="AT1423" s="28">
        <f t="shared" si="6014"/>
        <v>0</v>
      </c>
      <c r="AU1423" s="88"/>
      <c r="AV1423" s="54">
        <f>_xlfn.XLOOKUP($C1423,[32]PSP!$C:$C,[32]PSP!$AV:$AV)</f>
        <v>0</v>
      </c>
      <c r="AW1423" s="27">
        <f>_xlfn.XLOOKUP($C1423,[32]PSP!$C:$C,[32]PSP!$AW:$AW)</f>
        <v>113.88</v>
      </c>
      <c r="AX1423" s="28">
        <f t="shared" si="6015"/>
        <v>0</v>
      </c>
      <c r="AY1423" s="88"/>
      <c r="AZ1423" s="54">
        <f>_xlfn.XLOOKUP($C1423,[32]PSP!$C:$C,[32]PSP!$AZ:$AZ)</f>
        <v>0</v>
      </c>
      <c r="BA1423" s="27">
        <f>_xlfn.XLOOKUP($C1423,[32]PSP!$C:$C,[32]PSP!$BA:$BA)</f>
        <v>113.88</v>
      </c>
      <c r="BB1423" s="28">
        <f t="shared" si="6016"/>
        <v>0</v>
      </c>
      <c r="BC1423" s="88"/>
      <c r="BD1423" s="54">
        <f>_xlfn.XLOOKUP($C1423,[32]PSP!$C:$C,[32]PSP!$BD:$BD)</f>
        <v>0</v>
      </c>
      <c r="BE1423" s="27">
        <f>_xlfn.XLOOKUP($C1423,[32]PSP!$C:$C,[32]PSP!$BE:$BE)</f>
        <v>113.88</v>
      </c>
      <c r="BF1423" s="28">
        <f t="shared" si="6017"/>
        <v>0</v>
      </c>
      <c r="BG1423" s="88"/>
      <c r="BH1423" s="54">
        <f>_xlfn.XLOOKUP($C1423,[32]PSP!$C:$C,[32]PSP!$BH:$BH)</f>
        <v>0</v>
      </c>
      <c r="BI1423" s="27">
        <f>_xlfn.XLOOKUP($C1423,[32]PSP!$C:$C,[32]PSP!$BI:$BI)</f>
        <v>113.88</v>
      </c>
      <c r="BJ1423" s="28">
        <f t="shared" si="6018"/>
        <v>0</v>
      </c>
      <c r="BK1423" s="88"/>
      <c r="BL1423" s="54">
        <f>_xlfn.XLOOKUP($C1423,[32]PSP!$C:$C,[32]PSP!$BL:$BL)</f>
        <v>0</v>
      </c>
      <c r="BM1423" s="27">
        <f>_xlfn.XLOOKUP($C1423,[32]PSP!$C:$C,[32]PSP!$BM:$BM)</f>
        <v>113.88</v>
      </c>
      <c r="BN1423" s="28">
        <f t="shared" si="6019"/>
        <v>0</v>
      </c>
      <c r="BO1423" s="88"/>
      <c r="BP1423" s="54">
        <f>_xlfn.XLOOKUP($C1423,[32]PSP!$C:$C,[32]PSP!$BP:$BP)</f>
        <v>0</v>
      </c>
      <c r="BQ1423" s="27">
        <f>_xlfn.XLOOKUP($C1423,[32]PSP!$C:$C,[32]PSP!$BQ:$BQ)</f>
        <v>113.88</v>
      </c>
      <c r="BR1423" s="28">
        <f t="shared" si="6020"/>
        <v>0</v>
      </c>
      <c r="BS1423" s="88"/>
      <c r="BT1423" s="54">
        <f>_xlfn.XLOOKUP($C1423,[32]PSP!$C:$C,[32]PSP!$BT:$BT)</f>
        <v>0</v>
      </c>
      <c r="BU1423" s="27">
        <f>_xlfn.XLOOKUP($C1423,[32]PSP!$C:$C,[32]PSP!$BU:$BU)</f>
        <v>113.88</v>
      </c>
      <c r="BV1423" s="28">
        <f t="shared" si="6021"/>
        <v>0</v>
      </c>
      <c r="BW1423" s="88"/>
      <c r="BX1423" s="54">
        <f>_xlfn.XLOOKUP($C1423,[32]PSP!$C:$C,[32]PSP!$BX:$BX)</f>
        <v>0</v>
      </c>
      <c r="BY1423" s="27">
        <f>_xlfn.XLOOKUP($C1423,[32]PSP!$C:$C,[32]PSP!$BY:$BY)</f>
        <v>113.88</v>
      </c>
      <c r="BZ1423" s="28">
        <f t="shared" si="6022"/>
        <v>0</v>
      </c>
      <c r="CA1423" s="88"/>
      <c r="CB1423" s="54">
        <f>_xlfn.XLOOKUP($C1423,[32]PSP!$C:$C,[32]PSP!$CB:$CB)</f>
        <v>0</v>
      </c>
      <c r="CC1423" s="27">
        <f>_xlfn.XLOOKUP($C1423,[32]PSP!$C:$C,[32]PSP!$CC:$CC)</f>
        <v>113.88</v>
      </c>
      <c r="CD1423" s="28">
        <f t="shared" si="6023"/>
        <v>0</v>
      </c>
      <c r="CE1423" s="88"/>
      <c r="CF1423" s="54">
        <f>_xlfn.XLOOKUP($C1423,[32]PSP!$C:$C,[32]PSP!$CF:$CF)</f>
        <v>0</v>
      </c>
      <c r="CG1423" s="27">
        <f>_xlfn.XLOOKUP($C1423,[32]PSP!$C:$C,[32]PSP!$CG:$CG)</f>
        <v>113.88</v>
      </c>
      <c r="CH1423" s="28">
        <f t="shared" si="6024"/>
        <v>0</v>
      </c>
      <c r="CI1423" s="88"/>
      <c r="CJ1423" s="54">
        <f>_xlfn.XLOOKUP($C1423,[32]PSP!$C:$C,[32]PSP!$CJ:$CJ)</f>
        <v>0</v>
      </c>
      <c r="CK1423" s="27">
        <f>_xlfn.XLOOKUP($C1423,[32]PSP!$C:$C,[32]PSP!$CK:$CK)</f>
        <v>113.88</v>
      </c>
      <c r="CL1423" s="28">
        <f t="shared" si="6025"/>
        <v>0</v>
      </c>
      <c r="CM1423" s="88"/>
      <c r="CN1423" s="54">
        <f>_xlfn.XLOOKUP($C1423,[32]PSP!$C:$C,[32]PSP!$CN:$CN)</f>
        <v>0</v>
      </c>
      <c r="CO1423" s="27">
        <f>_xlfn.XLOOKUP($C1423,[32]PSP!$C:$C,[32]PSP!$CO:$CO)</f>
        <v>113.88</v>
      </c>
      <c r="CP1423" s="28">
        <f t="shared" si="6026"/>
        <v>0</v>
      </c>
      <c r="CQ1423" s="88"/>
      <c r="CR1423" s="54">
        <f>_xlfn.XLOOKUP($C1423,[32]PSP!$C:$C,[32]PSP!$CR:$CR)</f>
        <v>0</v>
      </c>
      <c r="CS1423" s="27">
        <f>_xlfn.XLOOKUP($C1423,[32]PSP!$C:$C,[32]PSP!$CS:$CS)</f>
        <v>113.88</v>
      </c>
      <c r="CT1423" s="28">
        <f t="shared" si="6027"/>
        <v>0</v>
      </c>
      <c r="CU1423" s="88"/>
      <c r="CV1423" s="54">
        <f>_xlfn.XLOOKUP($C1423,[32]PSP!$C:$C,[32]PSP!$CV:$CV)</f>
        <v>0</v>
      </c>
      <c r="CW1423" s="27">
        <f>_xlfn.XLOOKUP($C1423,[32]PSP!$C:$C,[32]PSP!$CW:$CW)</f>
        <v>113.88</v>
      </c>
      <c r="CX1423" s="28">
        <f t="shared" si="6028"/>
        <v>0</v>
      </c>
      <c r="CY1423" s="88"/>
      <c r="CZ1423" s="54">
        <f>_xlfn.XLOOKUP($C1423,[32]PSP!$C:$C,[32]PSP!$CZ:$CZ)</f>
        <v>0</v>
      </c>
      <c r="DA1423" s="27">
        <f>_xlfn.XLOOKUP($C1423,[32]PSP!$C:$C,[32]PSP!$DA:$DA)</f>
        <v>113.88</v>
      </c>
      <c r="DB1423" s="28">
        <f t="shared" si="6029"/>
        <v>0</v>
      </c>
      <c r="DC1423" s="88"/>
      <c r="DD1423" s="54">
        <f>_xlfn.XLOOKUP($C1423,[32]PSP!$C:$C,[32]PSP!$DD:$DD)</f>
        <v>0</v>
      </c>
      <c r="DE1423" s="27">
        <f>_xlfn.XLOOKUP($C1423,[32]PSP!$C:$C,[32]PSP!$DE:$DE)</f>
        <v>113.88</v>
      </c>
      <c r="DF1423" s="28">
        <f t="shared" si="6030"/>
        <v>0</v>
      </c>
      <c r="DG1423" s="88"/>
      <c r="DH1423" s="54">
        <f>_xlfn.XLOOKUP($C1423,[32]PSP!$C:$C,[32]PSP!$DH:$DH)</f>
        <v>0</v>
      </c>
      <c r="DI1423" s="27">
        <f>_xlfn.XLOOKUP($C1423,[32]PSP!$C:$C,[32]PSP!$DI:$DI)</f>
        <v>113.88</v>
      </c>
      <c r="DJ1423" s="28">
        <f t="shared" si="6031"/>
        <v>0</v>
      </c>
      <c r="DK1423" s="88"/>
      <c r="DL1423" s="54">
        <f>_xlfn.XLOOKUP($C1423,[32]PSP!$C:$C,[32]PSP!$DL:$DL)</f>
        <v>0</v>
      </c>
      <c r="DM1423" s="27">
        <f>_xlfn.XLOOKUP($C1423,[32]PSP!$C:$C,[32]PSP!$DM:$DM)</f>
        <v>113.88</v>
      </c>
      <c r="DN1423" s="28">
        <f t="shared" si="6032"/>
        <v>0</v>
      </c>
      <c r="DO1423" s="88"/>
      <c r="DP1423" s="54">
        <f>_xlfn.XLOOKUP($C1423,[32]PSP!$C:$C,[32]PSP!$DP:$DP)</f>
        <v>0</v>
      </c>
      <c r="DQ1423" s="27">
        <f>_xlfn.XLOOKUP($C1423,[32]PSP!$C:$C,[32]PSP!$DQ:$DQ)</f>
        <v>113.88</v>
      </c>
      <c r="DR1423" s="28">
        <f t="shared" si="6033"/>
        <v>0</v>
      </c>
      <c r="DS1423" s="88"/>
      <c r="DT1423" s="54">
        <f>_xlfn.XLOOKUP($C1423,[32]PSP!$C:$C,[32]PSP!$DT:$DT)</f>
        <v>0</v>
      </c>
      <c r="DU1423" s="27">
        <f>_xlfn.XLOOKUP($C1423,[32]PSP!$C:$C,[32]PSP!$DU:$DU)</f>
        <v>113.88</v>
      </c>
      <c r="DV1423" s="28">
        <f t="shared" si="6034"/>
        <v>0</v>
      </c>
      <c r="DW1423" s="88"/>
      <c r="DX1423" s="54">
        <f>_xlfn.XLOOKUP($C1423,[32]PSP!$C:$C,[32]PSP!$DX:$DX)</f>
        <v>0</v>
      </c>
      <c r="DY1423" s="27">
        <f>_xlfn.XLOOKUP($C1423,[32]PSP!$C:$C,[32]PSP!$DY:$DY)</f>
        <v>113.88</v>
      </c>
      <c r="DZ1423" s="28">
        <f t="shared" si="6035"/>
        <v>0</v>
      </c>
      <c r="EA1423" s="88"/>
      <c r="EB1423" s="54">
        <f>_xlfn.XLOOKUP($C1423,[32]PSP!$C:$C,[32]PSP!$EB:$EB)</f>
        <v>0</v>
      </c>
      <c r="EC1423" s="27">
        <f>_xlfn.XLOOKUP($C1423,[32]PSP!$C:$C,[32]PSP!$EC:$EC)</f>
        <v>113.88</v>
      </c>
      <c r="ED1423" s="28">
        <f t="shared" si="6036"/>
        <v>0</v>
      </c>
      <c r="EE1423" s="88"/>
      <c r="EF1423" s="54">
        <f>_xlfn.XLOOKUP($C1423,[32]PSP!$C:$C,[32]PSP!$EF:$EF)</f>
        <v>0</v>
      </c>
      <c r="EG1423" s="27">
        <f>_xlfn.XLOOKUP($C1423,[32]PSP!$C:$C,[32]PSP!$EG:$EG)</f>
        <v>113.88</v>
      </c>
      <c r="EH1423" s="28">
        <f t="shared" si="6037"/>
        <v>0</v>
      </c>
      <c r="EI1423" s="88"/>
      <c r="EJ1423" s="54">
        <f>_xlfn.XLOOKUP($C1423,[32]PSP!$C:$C,[32]PSP!$EJ:$EJ)</f>
        <v>0</v>
      </c>
      <c r="EK1423" s="27">
        <f>_xlfn.XLOOKUP($C1423,[32]PSP!$C:$C,[32]PSP!$EK:$EK)</f>
        <v>113.88</v>
      </c>
      <c r="EL1423" s="28">
        <f t="shared" si="6038"/>
        <v>0</v>
      </c>
      <c r="EM1423" s="111"/>
      <c r="ES1423" s="118">
        <f t="shared" si="5970"/>
        <v>1.1767000000000001</v>
      </c>
    </row>
    <row r="1424" spans="3:149" ht="21" x14ac:dyDescent="0.25">
      <c r="C1424" s="24" t="s">
        <v>1530</v>
      </c>
      <c r="D1424" s="43">
        <f>_xlfn.XLOOKUP($C1424,[32]PSP!$C:$C,[32]PSP!D:D)</f>
        <v>101659</v>
      </c>
      <c r="E1424" s="24" t="str">
        <f>_xlfn.XLOOKUP($C1424,[32]PSP!$C:$C,[32]PSP!E:E)</f>
        <v>SINAPI SERVIÇO</v>
      </c>
      <c r="F1424" s="25" t="str">
        <f>_xlfn.XLOOKUP($C1424,[32]PSP!$C:$C,[32]PSP!F:F)</f>
        <v>LUMINÁRIA DE LED PARA ILUMINAÇÃO PÚBLICA, DE 181 W ATÉ 239 W - FORNECIMENTO E INSTALAÇÃO. AF_08/2020</v>
      </c>
      <c r="G1424" s="26" t="str">
        <f>_xlfn.XLOOKUP($C1424,[32]PSP!$C:$C,[32]PSP!G:G)</f>
        <v>UN</v>
      </c>
      <c r="H1424" s="53">
        <f>_xlfn.XLOOKUP($C1424,[32]PSP!$C:$C,[32]PSP!$H:$H)</f>
        <v>12.8</v>
      </c>
      <c r="I1424" s="28">
        <f>_xlfn.XLOOKUP($C1424,[32]PSP!$C:$C,[32]PSP!$I:$I)</f>
        <v>13285.76</v>
      </c>
      <c r="J1424" s="28">
        <f t="shared" si="6005"/>
        <v>15633.353792000002</v>
      </c>
      <c r="K1424" s="88"/>
      <c r="L1424" s="54">
        <f>_xlfn.XLOOKUP($C1424,[32]PSP!$C:$C,[32]PSP!$L:$L)</f>
        <v>0</v>
      </c>
      <c r="M1424" s="27">
        <f>_xlfn.XLOOKUP($C1424,[32]PSP!$C:$C,[32]PSP!$M:$M)</f>
        <v>1037.95</v>
      </c>
      <c r="N1424" s="28">
        <f t="shared" si="6006"/>
        <v>0</v>
      </c>
      <c r="O1424" s="88"/>
      <c r="P1424" s="54">
        <f>_xlfn.XLOOKUP($C1424,[32]PSP!$C:$C,[32]PSP!$P:$P)</f>
        <v>0</v>
      </c>
      <c r="Q1424" s="27">
        <f>_xlfn.XLOOKUP($C1424,[32]PSP!$C:$C,[32]PSP!$Q:$Q)</f>
        <v>1037.95</v>
      </c>
      <c r="R1424" s="28">
        <f t="shared" si="6007"/>
        <v>0</v>
      </c>
      <c r="S1424" s="88"/>
      <c r="T1424" s="54">
        <f>_xlfn.XLOOKUP($C1424,[32]PSP!$C:$C,[32]PSP!$T:$T)</f>
        <v>0</v>
      </c>
      <c r="U1424" s="27">
        <f>_xlfn.XLOOKUP($C1424,[32]PSP!$C:$C,[32]PSP!$U:$U)</f>
        <v>1037.95</v>
      </c>
      <c r="V1424" s="28">
        <f t="shared" si="6008"/>
        <v>0</v>
      </c>
      <c r="W1424" s="88"/>
      <c r="X1424" s="54">
        <f>_xlfn.XLOOKUP($C1424,[32]PSP!$C:$C,[32]PSP!$X:$X)</f>
        <v>0</v>
      </c>
      <c r="Y1424" s="27">
        <f>_xlfn.XLOOKUP($C1424,[32]PSP!$C:$C,[32]PSP!$Y:$Y)</f>
        <v>1037.95</v>
      </c>
      <c r="Z1424" s="28">
        <f t="shared" si="6009"/>
        <v>0</v>
      </c>
      <c r="AA1424" s="88"/>
      <c r="AB1424" s="54">
        <f>_xlfn.XLOOKUP($C1424,[32]PSP!$C:$C,[32]PSP!$AB:$AB)</f>
        <v>0</v>
      </c>
      <c r="AC1424" s="27">
        <f>_xlfn.XLOOKUP($C1424,[32]PSP!$C:$C,[32]PSP!$AC:$AC)</f>
        <v>1037.95</v>
      </c>
      <c r="AD1424" s="28">
        <f t="shared" si="6010"/>
        <v>0</v>
      </c>
      <c r="AE1424" s="88"/>
      <c r="AF1424" s="54">
        <f>_xlfn.XLOOKUP($C1424,[32]PSP!$C:$C,[32]PSP!$AF:$AF)</f>
        <v>0</v>
      </c>
      <c r="AG1424" s="27">
        <f>_xlfn.XLOOKUP($C1424,[32]PSP!$C:$C,[32]PSP!$AG:$AG)</f>
        <v>1037.95</v>
      </c>
      <c r="AH1424" s="28">
        <f t="shared" si="6011"/>
        <v>0</v>
      </c>
      <c r="AI1424" s="88"/>
      <c r="AJ1424" s="54">
        <f>_xlfn.XLOOKUP($C1424,[32]PSP!$C:$C,[32]PSP!$AJ:$AJ)</f>
        <v>0</v>
      </c>
      <c r="AK1424" s="27">
        <f>_xlfn.XLOOKUP($C1424,[32]PSP!$C:$C,[32]PSP!$AK:$AK)</f>
        <v>1037.95</v>
      </c>
      <c r="AL1424" s="28">
        <f t="shared" si="6012"/>
        <v>0</v>
      </c>
      <c r="AM1424" s="88"/>
      <c r="AN1424" s="54">
        <f>_xlfn.XLOOKUP($C1424,[32]PSP!$C:$C,[32]PSP!$AN:$AN)</f>
        <v>0</v>
      </c>
      <c r="AO1424" s="27">
        <f>_xlfn.XLOOKUP($C1424,[32]PSP!$C:$C,[32]PSP!$AO:$AO)</f>
        <v>1037.95</v>
      </c>
      <c r="AP1424" s="28">
        <f t="shared" si="6013"/>
        <v>0</v>
      </c>
      <c r="AQ1424" s="88"/>
      <c r="AR1424" s="54">
        <f>_xlfn.XLOOKUP($C1424,[32]PSP!$C:$C,[32]PSP!$AR:$AR)</f>
        <v>0</v>
      </c>
      <c r="AS1424" s="27">
        <f>_xlfn.XLOOKUP($C1424,[32]PSP!$C:$C,[32]PSP!$AS:$AS)</f>
        <v>1037.95</v>
      </c>
      <c r="AT1424" s="28">
        <f t="shared" si="6014"/>
        <v>0</v>
      </c>
      <c r="AU1424" s="88"/>
      <c r="AV1424" s="54">
        <f>_xlfn.XLOOKUP($C1424,[32]PSP!$C:$C,[32]PSP!$AV:$AV)</f>
        <v>0</v>
      </c>
      <c r="AW1424" s="27">
        <f>_xlfn.XLOOKUP($C1424,[32]PSP!$C:$C,[32]PSP!$AW:$AW)</f>
        <v>1037.95</v>
      </c>
      <c r="AX1424" s="28">
        <f t="shared" si="6015"/>
        <v>0</v>
      </c>
      <c r="AY1424" s="88"/>
      <c r="AZ1424" s="54">
        <f>_xlfn.XLOOKUP($C1424,[32]PSP!$C:$C,[32]PSP!$AZ:$AZ)</f>
        <v>0</v>
      </c>
      <c r="BA1424" s="27">
        <f>_xlfn.XLOOKUP($C1424,[32]PSP!$C:$C,[32]PSP!$BA:$BA)</f>
        <v>1037.95</v>
      </c>
      <c r="BB1424" s="28">
        <f t="shared" si="6016"/>
        <v>0</v>
      </c>
      <c r="BC1424" s="88"/>
      <c r="BD1424" s="54">
        <f>_xlfn.XLOOKUP($C1424,[32]PSP!$C:$C,[32]PSP!$BD:$BD)</f>
        <v>0</v>
      </c>
      <c r="BE1424" s="27">
        <f>_xlfn.XLOOKUP($C1424,[32]PSP!$C:$C,[32]PSP!$BE:$BE)</f>
        <v>1037.95</v>
      </c>
      <c r="BF1424" s="28">
        <f t="shared" si="6017"/>
        <v>0</v>
      </c>
      <c r="BG1424" s="88"/>
      <c r="BH1424" s="54">
        <f>_xlfn.XLOOKUP($C1424,[32]PSP!$C:$C,[32]PSP!$BH:$BH)</f>
        <v>0</v>
      </c>
      <c r="BI1424" s="27">
        <f>_xlfn.XLOOKUP($C1424,[32]PSP!$C:$C,[32]PSP!$BI:$BI)</f>
        <v>1037.95</v>
      </c>
      <c r="BJ1424" s="28">
        <f t="shared" si="6018"/>
        <v>0</v>
      </c>
      <c r="BK1424" s="88"/>
      <c r="BL1424" s="54">
        <f>_xlfn.XLOOKUP($C1424,[32]PSP!$C:$C,[32]PSP!$BL:$BL)</f>
        <v>0</v>
      </c>
      <c r="BM1424" s="27">
        <f>_xlfn.XLOOKUP($C1424,[32]PSP!$C:$C,[32]PSP!$BM:$BM)</f>
        <v>1037.95</v>
      </c>
      <c r="BN1424" s="28">
        <f t="shared" si="6019"/>
        <v>0</v>
      </c>
      <c r="BO1424" s="88"/>
      <c r="BP1424" s="54">
        <f>_xlfn.XLOOKUP($C1424,[32]PSP!$C:$C,[32]PSP!$BP:$BP)</f>
        <v>0</v>
      </c>
      <c r="BQ1424" s="27">
        <f>_xlfn.XLOOKUP($C1424,[32]PSP!$C:$C,[32]PSP!$BQ:$BQ)</f>
        <v>1037.95</v>
      </c>
      <c r="BR1424" s="28">
        <f t="shared" si="6020"/>
        <v>0</v>
      </c>
      <c r="BS1424" s="88"/>
      <c r="BT1424" s="54">
        <f>_xlfn.XLOOKUP($C1424,[32]PSP!$C:$C,[32]PSP!$BT:$BT)</f>
        <v>0</v>
      </c>
      <c r="BU1424" s="27">
        <f>_xlfn.XLOOKUP($C1424,[32]PSP!$C:$C,[32]PSP!$BU:$BU)</f>
        <v>1037.95</v>
      </c>
      <c r="BV1424" s="28">
        <f t="shared" si="6021"/>
        <v>0</v>
      </c>
      <c r="BW1424" s="88"/>
      <c r="BX1424" s="54">
        <f>_xlfn.XLOOKUP($C1424,[32]PSP!$C:$C,[32]PSP!$BX:$BX)</f>
        <v>0</v>
      </c>
      <c r="BY1424" s="27">
        <f>_xlfn.XLOOKUP($C1424,[32]PSP!$C:$C,[32]PSP!$BY:$BY)</f>
        <v>1037.95</v>
      </c>
      <c r="BZ1424" s="28">
        <f t="shared" si="6022"/>
        <v>0</v>
      </c>
      <c r="CA1424" s="88"/>
      <c r="CB1424" s="54">
        <f>_xlfn.XLOOKUP($C1424,[32]PSP!$C:$C,[32]PSP!$CB:$CB)</f>
        <v>0</v>
      </c>
      <c r="CC1424" s="27">
        <f>_xlfn.XLOOKUP($C1424,[32]PSP!$C:$C,[32]PSP!$CC:$CC)</f>
        <v>1037.95</v>
      </c>
      <c r="CD1424" s="28">
        <f t="shared" si="6023"/>
        <v>0</v>
      </c>
      <c r="CE1424" s="88"/>
      <c r="CF1424" s="54">
        <f>_xlfn.XLOOKUP($C1424,[32]PSP!$C:$C,[32]PSP!$CF:$CF)</f>
        <v>0</v>
      </c>
      <c r="CG1424" s="27">
        <f>_xlfn.XLOOKUP($C1424,[32]PSP!$C:$C,[32]PSP!$CG:$CG)</f>
        <v>1037.95</v>
      </c>
      <c r="CH1424" s="28">
        <f t="shared" si="6024"/>
        <v>0</v>
      </c>
      <c r="CI1424" s="88"/>
      <c r="CJ1424" s="54">
        <f>_xlfn.XLOOKUP($C1424,[32]PSP!$C:$C,[32]PSP!$CJ:$CJ)</f>
        <v>0</v>
      </c>
      <c r="CK1424" s="27">
        <f>_xlfn.XLOOKUP($C1424,[32]PSP!$C:$C,[32]PSP!$CK:$CK)</f>
        <v>1037.95</v>
      </c>
      <c r="CL1424" s="28">
        <f t="shared" si="6025"/>
        <v>0</v>
      </c>
      <c r="CM1424" s="88"/>
      <c r="CN1424" s="54">
        <f>_xlfn.XLOOKUP($C1424,[32]PSP!$C:$C,[32]PSP!$CN:$CN)</f>
        <v>6.4</v>
      </c>
      <c r="CO1424" s="27">
        <f>_xlfn.XLOOKUP($C1424,[32]PSP!$C:$C,[32]PSP!$CO:$CO)</f>
        <v>1037.95</v>
      </c>
      <c r="CP1424" s="28">
        <f t="shared" si="6026"/>
        <v>6642.88</v>
      </c>
      <c r="CQ1424" s="88"/>
      <c r="CR1424" s="54">
        <f>_xlfn.XLOOKUP($C1424,[32]PSP!$C:$C,[32]PSP!$CR:$CR)</f>
        <v>0</v>
      </c>
      <c r="CS1424" s="27">
        <f>_xlfn.XLOOKUP($C1424,[32]PSP!$C:$C,[32]PSP!$CS:$CS)</f>
        <v>1037.95</v>
      </c>
      <c r="CT1424" s="28">
        <f t="shared" si="6027"/>
        <v>0</v>
      </c>
      <c r="CU1424" s="88"/>
      <c r="CV1424" s="54">
        <f>_xlfn.XLOOKUP($C1424,[32]PSP!$C:$C,[32]PSP!$CV:$CV)</f>
        <v>0</v>
      </c>
      <c r="CW1424" s="27">
        <f>_xlfn.XLOOKUP($C1424,[32]PSP!$C:$C,[32]PSP!$CW:$CW)</f>
        <v>1037.95</v>
      </c>
      <c r="CX1424" s="28">
        <f t="shared" si="6028"/>
        <v>0</v>
      </c>
      <c r="CY1424" s="88"/>
      <c r="CZ1424" s="54">
        <f>_xlfn.XLOOKUP($C1424,[32]PSP!$C:$C,[32]PSP!$CZ:$CZ)</f>
        <v>0</v>
      </c>
      <c r="DA1424" s="27">
        <f>_xlfn.XLOOKUP($C1424,[32]PSP!$C:$C,[32]PSP!$DA:$DA)</f>
        <v>1037.95</v>
      </c>
      <c r="DB1424" s="28">
        <f t="shared" si="6029"/>
        <v>0</v>
      </c>
      <c r="DC1424" s="88"/>
      <c r="DD1424" s="54">
        <f>_xlfn.XLOOKUP($C1424,[32]PSP!$C:$C,[32]PSP!$DD:$DD)</f>
        <v>0</v>
      </c>
      <c r="DE1424" s="27">
        <f>_xlfn.XLOOKUP($C1424,[32]PSP!$C:$C,[32]PSP!$DE:$DE)</f>
        <v>1037.95</v>
      </c>
      <c r="DF1424" s="28">
        <f t="shared" si="6030"/>
        <v>0</v>
      </c>
      <c r="DG1424" s="88"/>
      <c r="DH1424" s="54">
        <f>_xlfn.XLOOKUP($C1424,[32]PSP!$C:$C,[32]PSP!$DH:$DH)</f>
        <v>0</v>
      </c>
      <c r="DI1424" s="27">
        <f>_xlfn.XLOOKUP($C1424,[32]PSP!$C:$C,[32]PSP!$DI:$DI)</f>
        <v>1037.95</v>
      </c>
      <c r="DJ1424" s="28">
        <f t="shared" si="6031"/>
        <v>0</v>
      </c>
      <c r="DK1424" s="88"/>
      <c r="DL1424" s="54">
        <f>_xlfn.XLOOKUP($C1424,[32]PSP!$C:$C,[32]PSP!$DL:$DL)</f>
        <v>0</v>
      </c>
      <c r="DM1424" s="27">
        <f>_xlfn.XLOOKUP($C1424,[32]PSP!$C:$C,[32]PSP!$DM:$DM)</f>
        <v>1037.95</v>
      </c>
      <c r="DN1424" s="28">
        <f t="shared" si="6032"/>
        <v>0</v>
      </c>
      <c r="DO1424" s="88"/>
      <c r="DP1424" s="54">
        <f>_xlfn.XLOOKUP($C1424,[32]PSP!$C:$C,[32]PSP!$DP:$DP)</f>
        <v>0</v>
      </c>
      <c r="DQ1424" s="27">
        <f>_xlfn.XLOOKUP($C1424,[32]PSP!$C:$C,[32]PSP!$DQ:$DQ)</f>
        <v>1037.95</v>
      </c>
      <c r="DR1424" s="28">
        <f t="shared" si="6033"/>
        <v>0</v>
      </c>
      <c r="DS1424" s="88"/>
      <c r="DT1424" s="54">
        <f>_xlfn.XLOOKUP($C1424,[32]PSP!$C:$C,[32]PSP!$DT:$DT)</f>
        <v>6.4</v>
      </c>
      <c r="DU1424" s="27">
        <f>_xlfn.XLOOKUP($C1424,[32]PSP!$C:$C,[32]PSP!$DU:$DU)</f>
        <v>1037.95</v>
      </c>
      <c r="DV1424" s="28">
        <f t="shared" si="6034"/>
        <v>6642.88</v>
      </c>
      <c r="DW1424" s="88"/>
      <c r="DX1424" s="54">
        <f>_xlfn.XLOOKUP($C1424,[32]PSP!$C:$C,[32]PSP!$DX:$DX)</f>
        <v>0</v>
      </c>
      <c r="DY1424" s="27">
        <f>_xlfn.XLOOKUP($C1424,[32]PSP!$C:$C,[32]PSP!$DY:$DY)</f>
        <v>1037.95</v>
      </c>
      <c r="DZ1424" s="28">
        <f t="shared" si="6035"/>
        <v>0</v>
      </c>
      <c r="EA1424" s="88"/>
      <c r="EB1424" s="54">
        <f>_xlfn.XLOOKUP($C1424,[32]PSP!$C:$C,[32]PSP!$EB:$EB)</f>
        <v>0</v>
      </c>
      <c r="EC1424" s="27">
        <f>_xlfn.XLOOKUP($C1424,[32]PSP!$C:$C,[32]PSP!$EC:$EC)</f>
        <v>1037.95</v>
      </c>
      <c r="ED1424" s="28">
        <f t="shared" si="6036"/>
        <v>0</v>
      </c>
      <c r="EE1424" s="88"/>
      <c r="EF1424" s="54">
        <f>_xlfn.XLOOKUP($C1424,[32]PSP!$C:$C,[32]PSP!$EF:$EF)</f>
        <v>0</v>
      </c>
      <c r="EG1424" s="27">
        <f>_xlfn.XLOOKUP($C1424,[32]PSP!$C:$C,[32]PSP!$EG:$EG)</f>
        <v>1037.95</v>
      </c>
      <c r="EH1424" s="28">
        <f t="shared" si="6037"/>
        <v>0</v>
      </c>
      <c r="EI1424" s="88"/>
      <c r="EJ1424" s="54">
        <f>_xlfn.XLOOKUP($C1424,[32]PSP!$C:$C,[32]PSP!$EJ:$EJ)</f>
        <v>0</v>
      </c>
      <c r="EK1424" s="27">
        <f>_xlfn.XLOOKUP($C1424,[32]PSP!$C:$C,[32]PSP!$EK:$EK)</f>
        <v>1037.95</v>
      </c>
      <c r="EL1424" s="28">
        <f t="shared" si="6038"/>
        <v>0</v>
      </c>
      <c r="EM1424" s="24"/>
      <c r="ES1424" s="118">
        <f t="shared" si="5970"/>
        <v>1.1767000000000001</v>
      </c>
    </row>
    <row r="1425" spans="3:149" ht="21" x14ac:dyDescent="0.25">
      <c r="C1425" s="24" t="s">
        <v>1531</v>
      </c>
      <c r="D1425" s="43" t="str">
        <f>_xlfn.XLOOKUP($C1425,[32]PSP!$C:$C,[32]PSP!D:D)</f>
        <v>COMP_24005</v>
      </c>
      <c r="E1425" s="24" t="str">
        <f>_xlfn.XLOOKUP($C1425,[32]PSP!$C:$C,[32]PSP!E:E)</f>
        <v>COMPOSIÇÃO</v>
      </c>
      <c r="F1425" s="25" t="str">
        <f>_xlfn.XLOOKUP($C1425,[32]PSP!$C:$C,[32]PSP!F:F)</f>
        <v>POSTE DE AÇO CONICO CONTÍNUO CURVO SIMPLES, FLANGEADO, H=9M, EXCLUSIVE LUMINÁRIA - FORNECIMENTO E INSTALACAO.</v>
      </c>
      <c r="G1425" s="26" t="str">
        <f>_xlfn.XLOOKUP($C1425,[32]PSP!$C:$C,[32]PSP!G:G)</f>
        <v>UN</v>
      </c>
      <c r="H1425" s="53">
        <f>_xlfn.XLOOKUP($C1425,[32]PSP!$C:$C,[32]PSP!$H:$H)</f>
        <v>0</v>
      </c>
      <c r="I1425" s="28">
        <f>_xlfn.XLOOKUP($C1425,[32]PSP!$C:$C,[32]PSP!$I:$I)</f>
        <v>0</v>
      </c>
      <c r="J1425" s="28">
        <f t="shared" si="6005"/>
        <v>0</v>
      </c>
      <c r="K1425" s="88"/>
      <c r="L1425" s="54">
        <f>_xlfn.XLOOKUP($C1425,[32]PSP!$C:$C,[32]PSP!$L:$L)</f>
        <v>0</v>
      </c>
      <c r="M1425" s="27">
        <f>_xlfn.XLOOKUP($C1425,[32]PSP!$C:$C,[32]PSP!$M:$M)</f>
        <v>2184.2199999999998</v>
      </c>
      <c r="N1425" s="28">
        <f t="shared" si="6006"/>
        <v>0</v>
      </c>
      <c r="O1425" s="88"/>
      <c r="P1425" s="54">
        <f>_xlfn.XLOOKUP($C1425,[32]PSP!$C:$C,[32]PSP!$P:$P)</f>
        <v>0</v>
      </c>
      <c r="Q1425" s="27">
        <f>_xlfn.XLOOKUP($C1425,[32]PSP!$C:$C,[32]PSP!$Q:$Q)</f>
        <v>2184.2199999999998</v>
      </c>
      <c r="R1425" s="28">
        <f t="shared" si="6007"/>
        <v>0</v>
      </c>
      <c r="S1425" s="88"/>
      <c r="T1425" s="54">
        <f>_xlfn.XLOOKUP($C1425,[32]PSP!$C:$C,[32]PSP!$T:$T)</f>
        <v>0</v>
      </c>
      <c r="U1425" s="27">
        <f>_xlfn.XLOOKUP($C1425,[32]PSP!$C:$C,[32]PSP!$U:$U)</f>
        <v>2184.2199999999998</v>
      </c>
      <c r="V1425" s="28">
        <f t="shared" si="6008"/>
        <v>0</v>
      </c>
      <c r="W1425" s="88"/>
      <c r="X1425" s="54">
        <f>_xlfn.XLOOKUP($C1425,[32]PSP!$C:$C,[32]PSP!$X:$X)</f>
        <v>0</v>
      </c>
      <c r="Y1425" s="27">
        <f>_xlfn.XLOOKUP($C1425,[32]PSP!$C:$C,[32]PSP!$Y:$Y)</f>
        <v>2184.2199999999998</v>
      </c>
      <c r="Z1425" s="28">
        <f t="shared" si="6009"/>
        <v>0</v>
      </c>
      <c r="AA1425" s="88"/>
      <c r="AB1425" s="54">
        <f>_xlfn.XLOOKUP($C1425,[32]PSP!$C:$C,[32]PSP!$AB:$AB)</f>
        <v>0</v>
      </c>
      <c r="AC1425" s="27">
        <f>_xlfn.XLOOKUP($C1425,[32]PSP!$C:$C,[32]PSP!$AC:$AC)</f>
        <v>2184.2199999999998</v>
      </c>
      <c r="AD1425" s="28">
        <f t="shared" si="6010"/>
        <v>0</v>
      </c>
      <c r="AE1425" s="88"/>
      <c r="AF1425" s="54">
        <f>_xlfn.XLOOKUP($C1425,[32]PSP!$C:$C,[32]PSP!$AF:$AF)</f>
        <v>0</v>
      </c>
      <c r="AG1425" s="27">
        <f>_xlfn.XLOOKUP($C1425,[32]PSP!$C:$C,[32]PSP!$AG:$AG)</f>
        <v>2184.2199999999998</v>
      </c>
      <c r="AH1425" s="28">
        <f t="shared" si="6011"/>
        <v>0</v>
      </c>
      <c r="AI1425" s="88"/>
      <c r="AJ1425" s="54">
        <f>_xlfn.XLOOKUP($C1425,[32]PSP!$C:$C,[32]PSP!$AJ:$AJ)</f>
        <v>0</v>
      </c>
      <c r="AK1425" s="27">
        <f>_xlfn.XLOOKUP($C1425,[32]PSP!$C:$C,[32]PSP!$AK:$AK)</f>
        <v>2184.2199999999998</v>
      </c>
      <c r="AL1425" s="28">
        <f t="shared" si="6012"/>
        <v>0</v>
      </c>
      <c r="AM1425" s="88"/>
      <c r="AN1425" s="54">
        <f>_xlfn.XLOOKUP($C1425,[32]PSP!$C:$C,[32]PSP!$AN:$AN)</f>
        <v>0</v>
      </c>
      <c r="AO1425" s="27">
        <f>_xlfn.XLOOKUP($C1425,[32]PSP!$C:$C,[32]PSP!$AO:$AO)</f>
        <v>2184.2199999999998</v>
      </c>
      <c r="AP1425" s="28">
        <f t="shared" si="6013"/>
        <v>0</v>
      </c>
      <c r="AQ1425" s="88"/>
      <c r="AR1425" s="54">
        <f>_xlfn.XLOOKUP($C1425,[32]PSP!$C:$C,[32]PSP!$AR:$AR)</f>
        <v>0</v>
      </c>
      <c r="AS1425" s="27">
        <f>_xlfn.XLOOKUP($C1425,[32]PSP!$C:$C,[32]PSP!$AS:$AS)</f>
        <v>2184.2199999999998</v>
      </c>
      <c r="AT1425" s="28">
        <f t="shared" si="6014"/>
        <v>0</v>
      </c>
      <c r="AU1425" s="88"/>
      <c r="AV1425" s="54">
        <f>_xlfn.XLOOKUP($C1425,[32]PSP!$C:$C,[32]PSP!$AV:$AV)</f>
        <v>0</v>
      </c>
      <c r="AW1425" s="27">
        <f>_xlfn.XLOOKUP($C1425,[32]PSP!$C:$C,[32]PSP!$AW:$AW)</f>
        <v>2184.2199999999998</v>
      </c>
      <c r="AX1425" s="28">
        <f t="shared" si="6015"/>
        <v>0</v>
      </c>
      <c r="AY1425" s="88"/>
      <c r="AZ1425" s="54">
        <f>_xlfn.XLOOKUP($C1425,[32]PSP!$C:$C,[32]PSP!$AZ:$AZ)</f>
        <v>0</v>
      </c>
      <c r="BA1425" s="27">
        <f>_xlfn.XLOOKUP($C1425,[32]PSP!$C:$C,[32]PSP!$BA:$BA)</f>
        <v>2184.2199999999998</v>
      </c>
      <c r="BB1425" s="28">
        <f t="shared" si="6016"/>
        <v>0</v>
      </c>
      <c r="BC1425" s="88"/>
      <c r="BD1425" s="54">
        <f>_xlfn.XLOOKUP($C1425,[32]PSP!$C:$C,[32]PSP!$BD:$BD)</f>
        <v>0</v>
      </c>
      <c r="BE1425" s="27">
        <f>_xlfn.XLOOKUP($C1425,[32]PSP!$C:$C,[32]PSP!$BE:$BE)</f>
        <v>2184.2199999999998</v>
      </c>
      <c r="BF1425" s="28">
        <f t="shared" si="6017"/>
        <v>0</v>
      </c>
      <c r="BG1425" s="88"/>
      <c r="BH1425" s="54">
        <f>_xlfn.XLOOKUP($C1425,[32]PSP!$C:$C,[32]PSP!$BH:$BH)</f>
        <v>0</v>
      </c>
      <c r="BI1425" s="27">
        <f>_xlfn.XLOOKUP($C1425,[32]PSP!$C:$C,[32]PSP!$BI:$BI)</f>
        <v>2184.2199999999998</v>
      </c>
      <c r="BJ1425" s="28">
        <f t="shared" si="6018"/>
        <v>0</v>
      </c>
      <c r="BK1425" s="88"/>
      <c r="BL1425" s="54">
        <f>_xlfn.XLOOKUP($C1425,[32]PSP!$C:$C,[32]PSP!$BL:$BL)</f>
        <v>0</v>
      </c>
      <c r="BM1425" s="27">
        <f>_xlfn.XLOOKUP($C1425,[32]PSP!$C:$C,[32]PSP!$BM:$BM)</f>
        <v>2184.2199999999998</v>
      </c>
      <c r="BN1425" s="28">
        <f t="shared" si="6019"/>
        <v>0</v>
      </c>
      <c r="BO1425" s="88"/>
      <c r="BP1425" s="54">
        <f>_xlfn.XLOOKUP($C1425,[32]PSP!$C:$C,[32]PSP!$BP:$BP)</f>
        <v>0</v>
      </c>
      <c r="BQ1425" s="27">
        <f>_xlfn.XLOOKUP($C1425,[32]PSP!$C:$C,[32]PSP!$BQ:$BQ)</f>
        <v>2184.2199999999998</v>
      </c>
      <c r="BR1425" s="28">
        <f t="shared" si="6020"/>
        <v>0</v>
      </c>
      <c r="BS1425" s="88"/>
      <c r="BT1425" s="54">
        <f>_xlfn.XLOOKUP($C1425,[32]PSP!$C:$C,[32]PSP!$BT:$BT)</f>
        <v>0</v>
      </c>
      <c r="BU1425" s="27">
        <f>_xlfn.XLOOKUP($C1425,[32]PSP!$C:$C,[32]PSP!$BU:$BU)</f>
        <v>2184.2199999999998</v>
      </c>
      <c r="BV1425" s="28">
        <f t="shared" si="6021"/>
        <v>0</v>
      </c>
      <c r="BW1425" s="88"/>
      <c r="BX1425" s="54">
        <f>_xlfn.XLOOKUP($C1425,[32]PSP!$C:$C,[32]PSP!$BX:$BX)</f>
        <v>0</v>
      </c>
      <c r="BY1425" s="27">
        <f>_xlfn.XLOOKUP($C1425,[32]PSP!$C:$C,[32]PSP!$BY:$BY)</f>
        <v>2184.2199999999998</v>
      </c>
      <c r="BZ1425" s="28">
        <f t="shared" si="6022"/>
        <v>0</v>
      </c>
      <c r="CA1425" s="88"/>
      <c r="CB1425" s="54">
        <f>_xlfn.XLOOKUP($C1425,[32]PSP!$C:$C,[32]PSP!$CB:$CB)</f>
        <v>0</v>
      </c>
      <c r="CC1425" s="27">
        <f>_xlfn.XLOOKUP($C1425,[32]PSP!$C:$C,[32]PSP!$CC:$CC)</f>
        <v>2184.2199999999998</v>
      </c>
      <c r="CD1425" s="28">
        <f t="shared" si="6023"/>
        <v>0</v>
      </c>
      <c r="CE1425" s="88"/>
      <c r="CF1425" s="54">
        <f>_xlfn.XLOOKUP($C1425,[32]PSP!$C:$C,[32]PSP!$CF:$CF)</f>
        <v>0</v>
      </c>
      <c r="CG1425" s="27">
        <f>_xlfn.XLOOKUP($C1425,[32]PSP!$C:$C,[32]PSP!$CG:$CG)</f>
        <v>2184.2199999999998</v>
      </c>
      <c r="CH1425" s="28">
        <f t="shared" si="6024"/>
        <v>0</v>
      </c>
      <c r="CI1425" s="88"/>
      <c r="CJ1425" s="54">
        <f>_xlfn.XLOOKUP($C1425,[32]PSP!$C:$C,[32]PSP!$CJ:$CJ)</f>
        <v>0</v>
      </c>
      <c r="CK1425" s="27">
        <f>_xlfn.XLOOKUP($C1425,[32]PSP!$C:$C,[32]PSP!$CK:$CK)</f>
        <v>2184.2199999999998</v>
      </c>
      <c r="CL1425" s="28">
        <f t="shared" si="6025"/>
        <v>0</v>
      </c>
      <c r="CM1425" s="88"/>
      <c r="CN1425" s="54">
        <f>_xlfn.XLOOKUP($C1425,[32]PSP!$C:$C,[32]PSP!$CN:$CN)</f>
        <v>0</v>
      </c>
      <c r="CO1425" s="27">
        <f>_xlfn.XLOOKUP($C1425,[32]PSP!$C:$C,[32]PSP!$CO:$CO)</f>
        <v>2184.2199999999998</v>
      </c>
      <c r="CP1425" s="28">
        <f t="shared" si="6026"/>
        <v>0</v>
      </c>
      <c r="CQ1425" s="88"/>
      <c r="CR1425" s="54">
        <f>_xlfn.XLOOKUP($C1425,[32]PSP!$C:$C,[32]PSP!$CR:$CR)</f>
        <v>0</v>
      </c>
      <c r="CS1425" s="27">
        <f>_xlfn.XLOOKUP($C1425,[32]PSP!$C:$C,[32]PSP!$CS:$CS)</f>
        <v>2184.2199999999998</v>
      </c>
      <c r="CT1425" s="28">
        <f t="shared" si="6027"/>
        <v>0</v>
      </c>
      <c r="CU1425" s="88"/>
      <c r="CV1425" s="54">
        <f>_xlfn.XLOOKUP($C1425,[32]PSP!$C:$C,[32]PSP!$CV:$CV)</f>
        <v>0</v>
      </c>
      <c r="CW1425" s="27">
        <f>_xlfn.XLOOKUP($C1425,[32]PSP!$C:$C,[32]PSP!$CW:$CW)</f>
        <v>2184.2199999999998</v>
      </c>
      <c r="CX1425" s="28">
        <f t="shared" si="6028"/>
        <v>0</v>
      </c>
      <c r="CY1425" s="88"/>
      <c r="CZ1425" s="54">
        <f>_xlfn.XLOOKUP($C1425,[32]PSP!$C:$C,[32]PSP!$CZ:$CZ)</f>
        <v>0</v>
      </c>
      <c r="DA1425" s="27">
        <f>_xlfn.XLOOKUP($C1425,[32]PSP!$C:$C,[32]PSP!$DA:$DA)</f>
        <v>2184.2199999999998</v>
      </c>
      <c r="DB1425" s="28">
        <f t="shared" si="6029"/>
        <v>0</v>
      </c>
      <c r="DC1425" s="88"/>
      <c r="DD1425" s="54">
        <f>_xlfn.XLOOKUP($C1425,[32]PSP!$C:$C,[32]PSP!$DD:$DD)</f>
        <v>0</v>
      </c>
      <c r="DE1425" s="27">
        <f>_xlfn.XLOOKUP($C1425,[32]PSP!$C:$C,[32]PSP!$DE:$DE)</f>
        <v>2184.2199999999998</v>
      </c>
      <c r="DF1425" s="28">
        <f t="shared" si="6030"/>
        <v>0</v>
      </c>
      <c r="DG1425" s="88"/>
      <c r="DH1425" s="54">
        <f>_xlfn.XLOOKUP($C1425,[32]PSP!$C:$C,[32]PSP!$DH:$DH)</f>
        <v>0</v>
      </c>
      <c r="DI1425" s="27">
        <f>_xlfn.XLOOKUP($C1425,[32]PSP!$C:$C,[32]PSP!$DI:$DI)</f>
        <v>2184.2199999999998</v>
      </c>
      <c r="DJ1425" s="28">
        <f t="shared" si="6031"/>
        <v>0</v>
      </c>
      <c r="DK1425" s="88"/>
      <c r="DL1425" s="54">
        <f>_xlfn.XLOOKUP($C1425,[32]PSP!$C:$C,[32]PSP!$DL:$DL)</f>
        <v>0</v>
      </c>
      <c r="DM1425" s="27">
        <f>_xlfn.XLOOKUP($C1425,[32]PSP!$C:$C,[32]PSP!$DM:$DM)</f>
        <v>2184.2199999999998</v>
      </c>
      <c r="DN1425" s="28">
        <f t="shared" si="6032"/>
        <v>0</v>
      </c>
      <c r="DO1425" s="88"/>
      <c r="DP1425" s="54">
        <f>_xlfn.XLOOKUP($C1425,[32]PSP!$C:$C,[32]PSP!$DP:$DP)</f>
        <v>0</v>
      </c>
      <c r="DQ1425" s="27">
        <f>_xlfn.XLOOKUP($C1425,[32]PSP!$C:$C,[32]PSP!$DQ:$DQ)</f>
        <v>2184.2199999999998</v>
      </c>
      <c r="DR1425" s="28">
        <f t="shared" si="6033"/>
        <v>0</v>
      </c>
      <c r="DS1425" s="88"/>
      <c r="DT1425" s="54">
        <f>_xlfn.XLOOKUP($C1425,[32]PSP!$C:$C,[32]PSP!$DT:$DT)</f>
        <v>0</v>
      </c>
      <c r="DU1425" s="27">
        <f>_xlfn.XLOOKUP($C1425,[32]PSP!$C:$C,[32]PSP!$DU:$DU)</f>
        <v>2184.2199999999998</v>
      </c>
      <c r="DV1425" s="28">
        <f t="shared" si="6034"/>
        <v>0</v>
      </c>
      <c r="DW1425" s="88"/>
      <c r="DX1425" s="54">
        <f>_xlfn.XLOOKUP($C1425,[32]PSP!$C:$C,[32]PSP!$DX:$DX)</f>
        <v>0</v>
      </c>
      <c r="DY1425" s="27">
        <f>_xlfn.XLOOKUP($C1425,[32]PSP!$C:$C,[32]PSP!$DY:$DY)</f>
        <v>2184.2199999999998</v>
      </c>
      <c r="DZ1425" s="28">
        <f t="shared" si="6035"/>
        <v>0</v>
      </c>
      <c r="EA1425" s="88"/>
      <c r="EB1425" s="54">
        <f>_xlfn.XLOOKUP($C1425,[32]PSP!$C:$C,[32]PSP!$EB:$EB)</f>
        <v>0</v>
      </c>
      <c r="EC1425" s="27">
        <f>_xlfn.XLOOKUP($C1425,[32]PSP!$C:$C,[32]PSP!$EC:$EC)</f>
        <v>2184.2199999999998</v>
      </c>
      <c r="ED1425" s="28">
        <f t="shared" si="6036"/>
        <v>0</v>
      </c>
      <c r="EE1425" s="88"/>
      <c r="EF1425" s="54">
        <f>_xlfn.XLOOKUP($C1425,[32]PSP!$C:$C,[32]PSP!$EF:$EF)</f>
        <v>0</v>
      </c>
      <c r="EG1425" s="27">
        <f>_xlfn.XLOOKUP($C1425,[32]PSP!$C:$C,[32]PSP!$EG:$EG)</f>
        <v>2184.2199999999998</v>
      </c>
      <c r="EH1425" s="28">
        <f t="shared" si="6037"/>
        <v>0</v>
      </c>
      <c r="EI1425" s="88"/>
      <c r="EJ1425" s="54">
        <f>_xlfn.XLOOKUP($C1425,[32]PSP!$C:$C,[32]PSP!$EJ:$EJ)</f>
        <v>0</v>
      </c>
      <c r="EK1425" s="27">
        <f>_xlfn.XLOOKUP($C1425,[32]PSP!$C:$C,[32]PSP!$EK:$EK)</f>
        <v>2184.2199999999998</v>
      </c>
      <c r="EL1425" s="28">
        <f t="shared" si="6038"/>
        <v>0</v>
      </c>
      <c r="EM1425" s="24"/>
      <c r="ES1425" s="118">
        <f t="shared" si="5970"/>
        <v>1.1767000000000001</v>
      </c>
    </row>
    <row r="1426" spans="3:149" ht="14.25" x14ac:dyDescent="0.25">
      <c r="C1426" s="59"/>
      <c r="D1426" s="59"/>
      <c r="E1426" s="58"/>
      <c r="F1426" s="60" t="s">
        <v>818</v>
      </c>
      <c r="G1426" s="58"/>
      <c r="H1426" s="58"/>
      <c r="I1426" s="61"/>
      <c r="J1426" s="61" t="e">
        <f>J1083+J198+J84+J37+J25+J22+J19+J16</f>
        <v>#REF!</v>
      </c>
      <c r="K1426" s="56"/>
      <c r="L1426" s="62"/>
      <c r="M1426" s="63"/>
      <c r="N1426" s="61">
        <f>IF(F1426="","",ROUND(EP1289*EQ1289,2))</f>
        <v>0</v>
      </c>
      <c r="O1426" s="56"/>
      <c r="P1426" s="62"/>
      <c r="Q1426" s="63"/>
      <c r="R1426" s="61" t="str">
        <f>IF(K1426="","",ROUND(ET1289*EU1289,2))</f>
        <v/>
      </c>
      <c r="S1426" s="56"/>
      <c r="T1426" s="62"/>
      <c r="U1426" s="63"/>
      <c r="V1426" s="61" t="str">
        <f>IF(O1426="","",ROUND(EX1289*EY1289,2))</f>
        <v/>
      </c>
      <c r="W1426" s="56"/>
      <c r="X1426" s="62"/>
      <c r="Y1426" s="63"/>
      <c r="Z1426" s="61" t="str">
        <f>IF(S1426="","",ROUND(FB1289*FC1289,2))</f>
        <v/>
      </c>
      <c r="AA1426" s="56"/>
      <c r="AB1426" s="62"/>
      <c r="AC1426" s="63"/>
      <c r="AD1426" s="61" t="str">
        <f>IF(W1426="","",ROUND(FF1289*FG1289,2))</f>
        <v/>
      </c>
      <c r="AE1426" s="56"/>
      <c r="AF1426" s="62"/>
      <c r="AG1426" s="63"/>
      <c r="AH1426" s="61" t="str">
        <f>IF(AA1426="","",ROUND(FJ1289*FK1289,2))</f>
        <v/>
      </c>
      <c r="AI1426" s="56"/>
      <c r="AJ1426" s="62"/>
      <c r="AK1426" s="63"/>
      <c r="AL1426" s="61" t="str">
        <f>IF(AE1426="","",ROUND(FN1289*FO1289,2))</f>
        <v/>
      </c>
      <c r="AM1426" s="56"/>
      <c r="AN1426" s="62"/>
      <c r="AO1426" s="63"/>
      <c r="AP1426" s="61" t="str">
        <f>IF(AI1426="","",ROUND(FR1289*FS1289,2))</f>
        <v/>
      </c>
      <c r="AQ1426" s="56"/>
      <c r="AR1426" s="62"/>
      <c r="AS1426" s="63"/>
      <c r="AT1426" s="61" t="str">
        <f>IF(AM1426="","",ROUND(FV1289*FW1289,2))</f>
        <v/>
      </c>
      <c r="AU1426" s="56"/>
      <c r="AV1426" s="62"/>
      <c r="AW1426" s="63"/>
      <c r="AX1426" s="61" t="str">
        <f>IF(AQ1426="","",ROUND(FZ1289*GA1289,2))</f>
        <v/>
      </c>
      <c r="AY1426" s="56"/>
      <c r="AZ1426" s="62"/>
      <c r="BA1426" s="63"/>
      <c r="BB1426" s="61" t="str">
        <f>IF(AU1426="","",ROUND(GD1289*GE1289,2))</f>
        <v/>
      </c>
      <c r="BC1426" s="56"/>
      <c r="BD1426" s="62"/>
      <c r="BE1426" s="63"/>
      <c r="BF1426" s="61" t="str">
        <f>IF(AY1426="","",ROUND(GH1289*GI1289,2))</f>
        <v/>
      </c>
      <c r="BG1426" s="56"/>
      <c r="BH1426" s="62"/>
      <c r="BI1426" s="63"/>
      <c r="BJ1426" s="61" t="str">
        <f>IF(BC1426="","",ROUND(GL1289*GM1289,2))</f>
        <v/>
      </c>
      <c r="BK1426" s="56"/>
      <c r="BL1426" s="62"/>
      <c r="BM1426" s="63"/>
      <c r="BN1426" s="61" t="str">
        <f>IF(BG1426="","",ROUND(GP1289*GQ1289,2))</f>
        <v/>
      </c>
      <c r="BO1426" s="56"/>
      <c r="BP1426" s="62"/>
      <c r="BQ1426" s="63"/>
      <c r="BR1426" s="61" t="str">
        <f>IF(BK1426="","",ROUND(GT1289*GU1289,2))</f>
        <v/>
      </c>
      <c r="BS1426" s="56"/>
      <c r="BT1426" s="62"/>
      <c r="BU1426" s="63"/>
      <c r="BV1426" s="61" t="str">
        <f>IF(BO1426="","",ROUND(GX1289*GY1289,2))</f>
        <v/>
      </c>
      <c r="BW1426" s="56"/>
      <c r="BX1426" s="62"/>
      <c r="BY1426" s="63"/>
      <c r="BZ1426" s="61" t="str">
        <f>IF(BS1426="","",ROUND(HB1289*HC1289,2))</f>
        <v/>
      </c>
      <c r="CA1426" s="56"/>
      <c r="CB1426" s="62"/>
      <c r="CC1426" s="63"/>
      <c r="CD1426" s="61" t="str">
        <f>IF(BW1426="","",ROUND(HF1289*HG1289,2))</f>
        <v/>
      </c>
      <c r="CE1426" s="56"/>
      <c r="CF1426" s="62"/>
      <c r="CG1426" s="63"/>
      <c r="CH1426" s="61" t="str">
        <f>IF(CA1426="","",ROUND(HJ1289*HK1289,2))</f>
        <v/>
      </c>
      <c r="CI1426" s="56"/>
      <c r="CJ1426" s="62"/>
      <c r="CK1426" s="63"/>
      <c r="CL1426" s="61" t="str">
        <f>IF(CE1426="","",ROUND(HN1289*HO1289,2))</f>
        <v/>
      </c>
      <c r="CM1426" s="56"/>
      <c r="CN1426" s="62"/>
      <c r="CO1426" s="63"/>
      <c r="CP1426" s="61" t="str">
        <f>IF(CI1426="","",ROUND(HR1289*HS1289,2))</f>
        <v/>
      </c>
      <c r="CQ1426" s="56"/>
      <c r="CR1426" s="62"/>
      <c r="CS1426" s="63"/>
      <c r="CT1426" s="61" t="str">
        <f>IF(CM1426="","",ROUND(HV1289*HW1289,2))</f>
        <v/>
      </c>
      <c r="CU1426" s="56"/>
      <c r="CV1426" s="62"/>
      <c r="CW1426" s="63"/>
      <c r="CX1426" s="61" t="str">
        <f>IF(CQ1426="","",ROUND(HZ1289*IA1289,2))</f>
        <v/>
      </c>
      <c r="CY1426" s="56"/>
      <c r="CZ1426" s="62"/>
      <c r="DA1426" s="63"/>
      <c r="DB1426" s="61" t="str">
        <f>IF(CU1426="","",ROUND(ID1289*IE1289,2))</f>
        <v/>
      </c>
      <c r="DC1426" s="56"/>
      <c r="DD1426" s="62"/>
      <c r="DE1426" s="63"/>
      <c r="DF1426" s="61" t="str">
        <f>IF(CY1426="","",ROUND(IH1289*II1289,2))</f>
        <v/>
      </c>
      <c r="DG1426" s="56"/>
      <c r="DH1426" s="62"/>
      <c r="DI1426" s="63"/>
      <c r="DJ1426" s="61" t="str">
        <f>IF(DC1426="","",ROUND(IL1289*IM1289,2))</f>
        <v/>
      </c>
      <c r="DK1426" s="56"/>
      <c r="DL1426" s="62"/>
      <c r="DM1426" s="63"/>
      <c r="DN1426" s="61" t="str">
        <f>IF(DG1426="","",ROUND(IP1289*IQ1289,2))</f>
        <v/>
      </c>
      <c r="DO1426" s="56"/>
      <c r="DP1426" s="62"/>
      <c r="DQ1426" s="63"/>
      <c r="DR1426" s="61" t="str">
        <f>IF(DK1426="","",ROUND(IT1289*IU1289,2))</f>
        <v/>
      </c>
      <c r="DS1426" s="56"/>
      <c r="DT1426" s="62"/>
      <c r="DU1426" s="63"/>
      <c r="DV1426" s="61" t="str">
        <f>IF(DO1426="","",ROUND(IX1289*IY1289,2))</f>
        <v/>
      </c>
      <c r="DW1426" s="56"/>
      <c r="DX1426" s="62"/>
      <c r="DY1426" s="63"/>
      <c r="DZ1426" s="61" t="str">
        <f>IF(DS1426="","",ROUND(JB1289*JC1289,2))</f>
        <v/>
      </c>
      <c r="EA1426" s="56"/>
      <c r="EB1426" s="62"/>
      <c r="EC1426" s="63"/>
      <c r="ED1426" s="61" t="str">
        <f>IF(DW1426="","",ROUND(JF1289*JG1289,2))</f>
        <v/>
      </c>
      <c r="EE1426" s="56"/>
      <c r="EF1426" s="62"/>
      <c r="EG1426" s="63"/>
      <c r="EH1426" s="61" t="str">
        <f>IF(EA1426="","",ROUND(JJ1289*JK1289,2))</f>
        <v/>
      </c>
      <c r="EI1426" s="56"/>
      <c r="EJ1426" s="62"/>
      <c r="EK1426" s="63"/>
      <c r="EL1426" s="61" t="str">
        <f>IF(EE1426="","",ROUND(JN1289*JO1289,2))</f>
        <v/>
      </c>
      <c r="EM1426" s="56"/>
      <c r="ES1426" s="118">
        <f t="shared" si="5970"/>
        <v>1.1767000000000001</v>
      </c>
    </row>
  </sheetData>
  <autoFilter ref="C14:EM1288" xr:uid="{43E4A75D-9D8D-4078-A8E8-A6B7E4C8E957}"/>
  <phoneticPr fontId="7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48" orientation="portrait" r:id="rId1"/>
  <headerFooter>
    <oddFooter>&amp;R&amp;"Segoe UI Semibold,Regular"&amp;8Página &amp;P/&amp;N</oddFooter>
  </headerFooter>
  <colBreaks count="2" manualBreakCount="2">
    <brk id="1" max="1425" man="1"/>
    <brk id="144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B8ADA-3161-45F5-87CD-1A5DBEE71FD3}">
  <dimension ref="A1:AF34"/>
  <sheetViews>
    <sheetView tabSelected="1" zoomScale="80" zoomScaleNormal="8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I6" sqref="AI6"/>
    </sheetView>
  </sheetViews>
  <sheetFormatPr defaultRowHeight="15" x14ac:dyDescent="0.25"/>
  <cols>
    <col min="2" max="2" width="30.7109375" customWidth="1"/>
    <col min="3" max="12" width="5.28515625" customWidth="1"/>
    <col min="13" max="13" width="5.85546875" bestFit="1" customWidth="1"/>
    <col min="14" max="57" width="5.28515625" customWidth="1"/>
  </cols>
  <sheetData>
    <row r="1" spans="1:32" ht="90.75" customHeight="1" x14ac:dyDescent="0.25">
      <c r="A1" s="119" t="s">
        <v>1538</v>
      </c>
      <c r="B1" s="119" t="s">
        <v>1539</v>
      </c>
      <c r="C1" s="120" t="s">
        <v>1356</v>
      </c>
      <c r="D1" s="120" t="s">
        <v>1357</v>
      </c>
      <c r="E1" s="120" t="s">
        <v>1358</v>
      </c>
      <c r="F1" s="120" t="s">
        <v>1359</v>
      </c>
      <c r="G1" s="120" t="s">
        <v>1360</v>
      </c>
      <c r="H1" s="120" t="s">
        <v>1361</v>
      </c>
      <c r="I1" s="120" t="s">
        <v>1362</v>
      </c>
      <c r="J1" s="120" t="s">
        <v>1363</v>
      </c>
      <c r="K1" s="120" t="s">
        <v>1364</v>
      </c>
      <c r="L1" s="120" t="s">
        <v>1365</v>
      </c>
      <c r="M1" s="120" t="s">
        <v>1366</v>
      </c>
      <c r="N1" s="120" t="s">
        <v>1367</v>
      </c>
      <c r="O1" s="120" t="s">
        <v>1368</v>
      </c>
      <c r="P1" s="120" t="s">
        <v>1369</v>
      </c>
      <c r="Q1" s="120" t="s">
        <v>1370</v>
      </c>
      <c r="R1" s="120" t="s">
        <v>1371</v>
      </c>
      <c r="S1" s="120" t="s">
        <v>1372</v>
      </c>
      <c r="T1" s="120" t="s">
        <v>1373</v>
      </c>
      <c r="U1" s="120" t="s">
        <v>1374</v>
      </c>
      <c r="V1" s="120" t="s">
        <v>1375</v>
      </c>
      <c r="W1" s="120" t="s">
        <v>1376</v>
      </c>
      <c r="X1" s="120" t="s">
        <v>1377</v>
      </c>
      <c r="Y1" s="120" t="s">
        <v>1378</v>
      </c>
      <c r="Z1" s="120" t="s">
        <v>1379</v>
      </c>
      <c r="AA1" s="120" t="s">
        <v>1380</v>
      </c>
      <c r="AB1" s="120" t="s">
        <v>1381</v>
      </c>
      <c r="AC1" s="120" t="s">
        <v>1382</v>
      </c>
      <c r="AD1" s="120" t="s">
        <v>1383</v>
      </c>
      <c r="AE1" s="120" t="s">
        <v>1384</v>
      </c>
      <c r="AF1" s="120" t="s">
        <v>1385</v>
      </c>
    </row>
    <row r="2" spans="1:32" hidden="1" x14ac:dyDescent="0.25">
      <c r="A2" s="121">
        <v>1</v>
      </c>
      <c r="B2" s="122" t="s">
        <v>1540</v>
      </c>
      <c r="C2" s="123">
        <v>0</v>
      </c>
      <c r="D2" s="123">
        <v>0</v>
      </c>
      <c r="E2" s="123">
        <v>0</v>
      </c>
      <c r="F2" s="123">
        <v>1</v>
      </c>
      <c r="G2" s="123">
        <v>0</v>
      </c>
      <c r="H2" s="123">
        <v>0</v>
      </c>
      <c r="I2" s="123">
        <v>1</v>
      </c>
      <c r="J2" s="123">
        <v>0</v>
      </c>
      <c r="K2" s="123">
        <v>1</v>
      </c>
      <c r="L2" s="123">
        <v>0</v>
      </c>
      <c r="M2" s="123">
        <v>0</v>
      </c>
      <c r="N2" s="123">
        <v>0</v>
      </c>
      <c r="O2" s="123">
        <v>0</v>
      </c>
      <c r="P2" s="123">
        <v>0</v>
      </c>
      <c r="Q2" s="123">
        <v>0</v>
      </c>
      <c r="R2" s="123">
        <v>0</v>
      </c>
      <c r="S2" s="123">
        <v>0</v>
      </c>
      <c r="T2" s="123">
        <v>1</v>
      </c>
      <c r="U2" s="123">
        <v>0</v>
      </c>
      <c r="V2" s="123">
        <v>0</v>
      </c>
      <c r="W2" s="123">
        <v>0</v>
      </c>
      <c r="X2" s="123">
        <v>1</v>
      </c>
      <c r="Y2" s="123">
        <v>0</v>
      </c>
      <c r="Z2" s="123">
        <v>0</v>
      </c>
      <c r="AA2" s="123">
        <v>0</v>
      </c>
      <c r="AB2" s="123">
        <v>0</v>
      </c>
      <c r="AC2" s="123">
        <v>1</v>
      </c>
      <c r="AD2" s="123">
        <v>0</v>
      </c>
      <c r="AE2" s="123">
        <v>0</v>
      </c>
      <c r="AF2" s="123">
        <v>0</v>
      </c>
    </row>
    <row r="3" spans="1:32" hidden="1" x14ac:dyDescent="0.25">
      <c r="A3" s="124">
        <v>2</v>
      </c>
      <c r="B3" s="122" t="s">
        <v>1543</v>
      </c>
      <c r="C3" s="123">
        <v>0</v>
      </c>
      <c r="D3" s="123">
        <v>0</v>
      </c>
      <c r="E3" s="123">
        <v>0</v>
      </c>
      <c r="F3" s="123">
        <v>0</v>
      </c>
      <c r="G3" s="123">
        <v>0</v>
      </c>
      <c r="H3" s="123">
        <v>0</v>
      </c>
      <c r="I3" s="123">
        <v>0</v>
      </c>
      <c r="J3" s="123">
        <v>0</v>
      </c>
      <c r="K3" s="123">
        <v>1</v>
      </c>
      <c r="L3" s="123">
        <v>0</v>
      </c>
      <c r="M3" s="123">
        <v>1</v>
      </c>
      <c r="N3" s="123">
        <v>0</v>
      </c>
      <c r="O3" s="123">
        <v>0</v>
      </c>
      <c r="P3" s="123">
        <v>0</v>
      </c>
      <c r="Q3" s="123">
        <v>0</v>
      </c>
      <c r="R3" s="123">
        <v>0</v>
      </c>
      <c r="S3" s="123">
        <v>0</v>
      </c>
      <c r="T3" s="123">
        <v>1</v>
      </c>
      <c r="U3" s="123">
        <v>0</v>
      </c>
      <c r="V3" s="123">
        <v>0</v>
      </c>
      <c r="W3" s="123">
        <v>0</v>
      </c>
      <c r="X3" s="123">
        <v>1</v>
      </c>
      <c r="Y3" s="123">
        <v>0</v>
      </c>
      <c r="Z3" s="123">
        <v>0</v>
      </c>
      <c r="AA3" s="123">
        <v>0</v>
      </c>
      <c r="AB3" s="123">
        <v>0</v>
      </c>
      <c r="AC3" s="123">
        <v>0</v>
      </c>
      <c r="AD3" s="123">
        <v>0</v>
      </c>
      <c r="AE3" s="123">
        <v>0</v>
      </c>
      <c r="AF3" s="123">
        <v>0</v>
      </c>
    </row>
    <row r="4" spans="1:32" x14ac:dyDescent="0.25">
      <c r="A4" s="124"/>
      <c r="B4" s="122" t="s">
        <v>1544</v>
      </c>
      <c r="C4" s="123">
        <v>0</v>
      </c>
      <c r="D4" s="123">
        <v>0</v>
      </c>
      <c r="E4" s="123">
        <v>0</v>
      </c>
      <c r="F4" s="123">
        <v>0</v>
      </c>
      <c r="G4" s="123">
        <v>0</v>
      </c>
      <c r="H4" s="123">
        <v>0</v>
      </c>
      <c r="I4" s="123">
        <v>0</v>
      </c>
      <c r="J4" s="123">
        <v>0</v>
      </c>
      <c r="K4" s="123">
        <v>0</v>
      </c>
      <c r="L4" s="123">
        <v>0</v>
      </c>
      <c r="M4" s="123">
        <v>0</v>
      </c>
      <c r="N4" s="123">
        <v>0</v>
      </c>
      <c r="O4" s="123">
        <v>0</v>
      </c>
      <c r="P4" s="123">
        <v>0</v>
      </c>
      <c r="Q4" s="123">
        <v>0</v>
      </c>
      <c r="R4" s="123">
        <v>0</v>
      </c>
      <c r="S4" s="123">
        <v>0</v>
      </c>
      <c r="T4" s="123">
        <v>0</v>
      </c>
      <c r="U4" s="123">
        <v>0</v>
      </c>
      <c r="V4" s="123">
        <v>0</v>
      </c>
      <c r="W4" s="123">
        <v>0</v>
      </c>
      <c r="X4" s="123">
        <v>0</v>
      </c>
      <c r="Y4" s="123">
        <v>0</v>
      </c>
      <c r="Z4" s="123">
        <v>0</v>
      </c>
      <c r="AA4" s="123">
        <v>0</v>
      </c>
      <c r="AB4" s="123">
        <v>0</v>
      </c>
      <c r="AC4" s="123">
        <v>0</v>
      </c>
      <c r="AD4" s="123">
        <v>0</v>
      </c>
      <c r="AE4" s="123">
        <v>0</v>
      </c>
      <c r="AF4" s="123">
        <v>0</v>
      </c>
    </row>
    <row r="5" spans="1:32" hidden="1" x14ac:dyDescent="0.25">
      <c r="A5" s="124">
        <v>3</v>
      </c>
      <c r="B5" s="122" t="s">
        <v>1541</v>
      </c>
      <c r="C5" s="123">
        <v>0</v>
      </c>
      <c r="D5" s="123">
        <v>0</v>
      </c>
      <c r="E5" s="123">
        <v>0</v>
      </c>
      <c r="F5" s="123">
        <v>0</v>
      </c>
      <c r="G5" s="123">
        <v>0</v>
      </c>
      <c r="H5" s="123">
        <v>0</v>
      </c>
      <c r="I5" s="123">
        <v>0</v>
      </c>
      <c r="J5" s="123">
        <v>0</v>
      </c>
      <c r="K5" s="123">
        <v>0</v>
      </c>
      <c r="L5" s="123">
        <v>0</v>
      </c>
      <c r="M5" s="123">
        <v>0</v>
      </c>
      <c r="N5" s="123">
        <v>0</v>
      </c>
      <c r="O5" s="123">
        <v>0</v>
      </c>
      <c r="P5" s="123">
        <v>0</v>
      </c>
      <c r="Q5" s="123">
        <v>0</v>
      </c>
      <c r="R5" s="123">
        <v>0</v>
      </c>
      <c r="S5" s="123">
        <v>0</v>
      </c>
      <c r="T5" s="123">
        <v>0</v>
      </c>
      <c r="U5" s="123">
        <v>0</v>
      </c>
      <c r="V5" s="123">
        <v>0</v>
      </c>
      <c r="W5" s="123">
        <v>1</v>
      </c>
      <c r="X5" s="123">
        <v>0</v>
      </c>
      <c r="Y5" s="123">
        <v>0</v>
      </c>
      <c r="Z5" s="123">
        <v>0</v>
      </c>
      <c r="AA5" s="123">
        <v>0</v>
      </c>
      <c r="AB5" s="123">
        <v>0</v>
      </c>
      <c r="AC5" s="123">
        <v>0</v>
      </c>
      <c r="AD5" s="123">
        <v>0</v>
      </c>
      <c r="AE5" s="123">
        <v>1</v>
      </c>
      <c r="AF5" s="123">
        <v>0</v>
      </c>
    </row>
    <row r="6" spans="1:32" x14ac:dyDescent="0.25">
      <c r="A6" s="124"/>
      <c r="B6" s="122" t="s">
        <v>1544</v>
      </c>
      <c r="C6" s="123">
        <v>0</v>
      </c>
      <c r="D6" s="123">
        <v>0</v>
      </c>
      <c r="E6" s="123">
        <v>0</v>
      </c>
      <c r="F6" s="123">
        <v>0</v>
      </c>
      <c r="G6" s="123">
        <v>0</v>
      </c>
      <c r="H6" s="123">
        <v>0</v>
      </c>
      <c r="I6" s="123">
        <v>0</v>
      </c>
      <c r="J6" s="123">
        <v>0</v>
      </c>
      <c r="K6" s="123">
        <v>0</v>
      </c>
      <c r="L6" s="123">
        <v>0</v>
      </c>
      <c r="M6" s="123">
        <v>0</v>
      </c>
      <c r="N6" s="123">
        <v>0</v>
      </c>
      <c r="O6" s="123">
        <v>0</v>
      </c>
      <c r="P6" s="123">
        <v>0</v>
      </c>
      <c r="Q6" s="123">
        <v>0</v>
      </c>
      <c r="R6" s="123">
        <v>0</v>
      </c>
      <c r="S6" s="123">
        <v>0</v>
      </c>
      <c r="T6" s="123">
        <v>0</v>
      </c>
      <c r="U6" s="123">
        <v>0</v>
      </c>
      <c r="V6" s="123">
        <v>0</v>
      </c>
      <c r="W6" s="123">
        <v>0</v>
      </c>
      <c r="X6" s="123">
        <v>0</v>
      </c>
      <c r="Y6" s="123">
        <v>0</v>
      </c>
      <c r="Z6" s="123">
        <v>0</v>
      </c>
      <c r="AA6" s="123">
        <v>0</v>
      </c>
      <c r="AB6" s="123">
        <v>0</v>
      </c>
      <c r="AC6" s="123">
        <v>0</v>
      </c>
      <c r="AD6" s="123">
        <v>0</v>
      </c>
      <c r="AE6" s="123">
        <v>0</v>
      </c>
      <c r="AF6" s="123">
        <v>0</v>
      </c>
    </row>
    <row r="7" spans="1:32" hidden="1" x14ac:dyDescent="0.25">
      <c r="A7" s="124">
        <v>4</v>
      </c>
      <c r="B7" s="122" t="s">
        <v>1542</v>
      </c>
      <c r="C7" s="123">
        <v>0</v>
      </c>
      <c r="D7" s="123">
        <v>0</v>
      </c>
      <c r="E7" s="123">
        <v>0</v>
      </c>
      <c r="F7" s="123">
        <v>0</v>
      </c>
      <c r="G7" s="123">
        <v>0</v>
      </c>
      <c r="H7" s="123">
        <v>0</v>
      </c>
      <c r="I7" s="123">
        <v>0</v>
      </c>
      <c r="J7" s="123">
        <v>0</v>
      </c>
      <c r="K7" s="123">
        <v>0</v>
      </c>
      <c r="L7" s="123">
        <v>0</v>
      </c>
      <c r="M7" s="123">
        <v>0</v>
      </c>
      <c r="N7" s="123">
        <v>0</v>
      </c>
      <c r="O7" s="123">
        <v>0</v>
      </c>
      <c r="P7" s="123">
        <v>0</v>
      </c>
      <c r="Q7" s="123">
        <v>0</v>
      </c>
      <c r="R7" s="123">
        <v>0</v>
      </c>
      <c r="S7" s="123">
        <v>0</v>
      </c>
      <c r="T7" s="123">
        <v>0</v>
      </c>
      <c r="U7" s="123">
        <v>0</v>
      </c>
      <c r="V7" s="123">
        <v>0</v>
      </c>
      <c r="W7" s="123">
        <v>1</v>
      </c>
      <c r="X7" s="123">
        <v>0</v>
      </c>
      <c r="Y7" s="123">
        <v>0</v>
      </c>
      <c r="Z7" s="123">
        <v>0</v>
      </c>
      <c r="AA7" s="123">
        <v>0</v>
      </c>
      <c r="AB7" s="123">
        <v>0</v>
      </c>
      <c r="AC7" s="123">
        <v>0</v>
      </c>
      <c r="AD7" s="123">
        <v>0</v>
      </c>
      <c r="AE7" s="123">
        <v>0</v>
      </c>
      <c r="AF7" s="123">
        <v>0</v>
      </c>
    </row>
    <row r="8" spans="1:32" x14ac:dyDescent="0.25">
      <c r="A8" s="124"/>
      <c r="B8" s="122" t="s">
        <v>1544</v>
      </c>
      <c r="C8" s="123">
        <v>0</v>
      </c>
      <c r="D8" s="123">
        <v>0</v>
      </c>
      <c r="E8" s="123">
        <v>0</v>
      </c>
      <c r="F8" s="123">
        <v>0</v>
      </c>
      <c r="G8" s="123">
        <v>0</v>
      </c>
      <c r="H8" s="123">
        <v>0</v>
      </c>
      <c r="I8" s="123">
        <v>0</v>
      </c>
      <c r="J8" s="123">
        <v>0</v>
      </c>
      <c r="K8" s="123">
        <v>0</v>
      </c>
      <c r="L8" s="123">
        <v>0</v>
      </c>
      <c r="M8" s="123">
        <v>0</v>
      </c>
      <c r="N8" s="123">
        <v>0</v>
      </c>
      <c r="O8" s="123">
        <v>0</v>
      </c>
      <c r="P8" s="123">
        <v>0</v>
      </c>
      <c r="Q8" s="123">
        <v>0</v>
      </c>
      <c r="R8" s="123">
        <v>0</v>
      </c>
      <c r="S8" s="123">
        <v>0</v>
      </c>
      <c r="T8" s="123">
        <v>0</v>
      </c>
      <c r="U8" s="123">
        <v>0</v>
      </c>
      <c r="V8" s="123">
        <v>0</v>
      </c>
      <c r="W8" s="123">
        <v>0</v>
      </c>
      <c r="X8" s="123">
        <v>0</v>
      </c>
      <c r="Y8" s="123">
        <v>0</v>
      </c>
      <c r="Z8" s="123">
        <v>0</v>
      </c>
      <c r="AA8" s="123">
        <v>0</v>
      </c>
      <c r="AB8" s="123">
        <v>0</v>
      </c>
      <c r="AC8" s="123">
        <v>0</v>
      </c>
      <c r="AD8" s="123">
        <v>0</v>
      </c>
      <c r="AE8" s="123">
        <v>0</v>
      </c>
      <c r="AF8" s="123">
        <v>0</v>
      </c>
    </row>
    <row r="9" spans="1:32" x14ac:dyDescent="0.25">
      <c r="A9" s="121">
        <v>5</v>
      </c>
      <c r="B9" s="122" t="s">
        <v>1544</v>
      </c>
      <c r="C9" s="123">
        <v>0</v>
      </c>
      <c r="D9" s="123">
        <v>0</v>
      </c>
      <c r="E9" s="123">
        <v>0</v>
      </c>
      <c r="F9" s="123">
        <v>0</v>
      </c>
      <c r="G9" s="123">
        <v>0</v>
      </c>
      <c r="H9" s="123">
        <v>0</v>
      </c>
      <c r="I9" s="123">
        <v>0</v>
      </c>
      <c r="J9" s="123">
        <v>0</v>
      </c>
      <c r="K9" s="123">
        <v>0</v>
      </c>
      <c r="L9" s="123">
        <v>0</v>
      </c>
      <c r="M9" s="123">
        <v>0</v>
      </c>
      <c r="N9" s="123">
        <v>0</v>
      </c>
      <c r="O9" s="123">
        <v>0</v>
      </c>
      <c r="P9" s="123">
        <v>0</v>
      </c>
      <c r="Q9" s="123">
        <v>0</v>
      </c>
      <c r="R9" s="123">
        <v>0</v>
      </c>
      <c r="S9" s="123">
        <v>0</v>
      </c>
      <c r="T9" s="123">
        <v>0</v>
      </c>
      <c r="U9" s="123">
        <v>0</v>
      </c>
      <c r="V9" s="123">
        <v>0</v>
      </c>
      <c r="W9" s="123">
        <v>0</v>
      </c>
      <c r="X9" s="123">
        <v>0</v>
      </c>
      <c r="Y9" s="123">
        <v>0</v>
      </c>
      <c r="Z9" s="123">
        <v>0</v>
      </c>
      <c r="AA9" s="123">
        <v>0</v>
      </c>
      <c r="AB9" s="123">
        <v>0</v>
      </c>
      <c r="AC9" s="123">
        <v>0</v>
      </c>
      <c r="AD9" s="123">
        <v>1</v>
      </c>
      <c r="AE9" s="123">
        <v>0</v>
      </c>
      <c r="AF9" s="123">
        <v>0</v>
      </c>
    </row>
    <row r="10" spans="1:32" x14ac:dyDescent="0.25">
      <c r="A10" s="121">
        <v>6</v>
      </c>
      <c r="B10" s="122" t="s">
        <v>1544</v>
      </c>
      <c r="C10" s="123">
        <v>0</v>
      </c>
      <c r="D10" s="123">
        <v>0</v>
      </c>
      <c r="E10" s="123">
        <v>0</v>
      </c>
      <c r="F10" s="123">
        <v>0</v>
      </c>
      <c r="G10" s="123">
        <v>0</v>
      </c>
      <c r="H10" s="123">
        <v>0</v>
      </c>
      <c r="I10" s="123">
        <v>0</v>
      </c>
      <c r="J10" s="123">
        <v>0</v>
      </c>
      <c r="K10" s="123">
        <v>0</v>
      </c>
      <c r="L10" s="123">
        <v>0</v>
      </c>
      <c r="M10" s="123">
        <v>1</v>
      </c>
      <c r="N10" s="123">
        <v>1</v>
      </c>
      <c r="O10" s="123">
        <v>0</v>
      </c>
      <c r="P10" s="123">
        <v>0</v>
      </c>
      <c r="Q10" s="123">
        <v>0</v>
      </c>
      <c r="R10" s="123">
        <v>0</v>
      </c>
      <c r="S10" s="123">
        <v>0</v>
      </c>
      <c r="T10" s="123">
        <v>0</v>
      </c>
      <c r="U10" s="123">
        <v>0</v>
      </c>
      <c r="V10" s="123">
        <v>0</v>
      </c>
      <c r="W10" s="123">
        <v>0</v>
      </c>
      <c r="X10" s="123">
        <v>0</v>
      </c>
      <c r="Y10" s="123">
        <v>0</v>
      </c>
      <c r="Z10" s="123">
        <v>0</v>
      </c>
      <c r="AA10" s="123">
        <v>0</v>
      </c>
      <c r="AB10" s="123">
        <v>0</v>
      </c>
      <c r="AC10" s="123">
        <v>0</v>
      </c>
      <c r="AD10" s="123">
        <v>0</v>
      </c>
      <c r="AE10" s="123">
        <v>0</v>
      </c>
      <c r="AF10" s="123">
        <v>0</v>
      </c>
    </row>
    <row r="11" spans="1:32" x14ac:dyDescent="0.25">
      <c r="A11" s="121">
        <v>7</v>
      </c>
      <c r="B11" s="122" t="s">
        <v>1544</v>
      </c>
      <c r="C11" s="123">
        <v>0</v>
      </c>
      <c r="D11" s="123">
        <v>0</v>
      </c>
      <c r="E11" s="123">
        <v>0</v>
      </c>
      <c r="F11" s="123">
        <v>0</v>
      </c>
      <c r="G11" s="123">
        <v>0</v>
      </c>
      <c r="H11" s="123">
        <v>0</v>
      </c>
      <c r="I11" s="123">
        <v>0</v>
      </c>
      <c r="J11" s="123">
        <v>0</v>
      </c>
      <c r="K11" s="123">
        <v>0</v>
      </c>
      <c r="L11" s="123">
        <v>0</v>
      </c>
      <c r="M11" s="123">
        <v>0</v>
      </c>
      <c r="N11" s="123">
        <v>0</v>
      </c>
      <c r="O11" s="123">
        <v>0</v>
      </c>
      <c r="P11" s="123">
        <v>0.5</v>
      </c>
      <c r="Q11" s="123">
        <v>0</v>
      </c>
      <c r="R11" s="123">
        <v>0</v>
      </c>
      <c r="S11" s="123">
        <v>0</v>
      </c>
      <c r="T11" s="123">
        <v>0</v>
      </c>
      <c r="U11" s="123">
        <v>0</v>
      </c>
      <c r="V11" s="123">
        <v>0</v>
      </c>
      <c r="W11" s="123">
        <v>0</v>
      </c>
      <c r="X11" s="123">
        <v>0</v>
      </c>
      <c r="Y11" s="123">
        <v>0</v>
      </c>
      <c r="Z11" s="123">
        <v>0</v>
      </c>
      <c r="AA11" s="123">
        <v>0</v>
      </c>
      <c r="AB11" s="123">
        <v>0</v>
      </c>
      <c r="AC11" s="123">
        <v>0</v>
      </c>
      <c r="AD11" s="123">
        <v>0</v>
      </c>
      <c r="AE11" s="123">
        <v>0</v>
      </c>
      <c r="AF11" s="123">
        <v>0</v>
      </c>
    </row>
    <row r="12" spans="1:32" x14ac:dyDescent="0.25">
      <c r="A12" s="121">
        <v>8</v>
      </c>
      <c r="B12" s="122" t="s">
        <v>1544</v>
      </c>
      <c r="C12" s="123">
        <v>0</v>
      </c>
      <c r="D12" s="123">
        <v>0</v>
      </c>
      <c r="E12" s="123">
        <v>0</v>
      </c>
      <c r="F12" s="123">
        <v>0</v>
      </c>
      <c r="G12" s="123">
        <v>0</v>
      </c>
      <c r="H12" s="123">
        <v>0</v>
      </c>
      <c r="I12" s="123">
        <v>0</v>
      </c>
      <c r="J12" s="123">
        <v>0</v>
      </c>
      <c r="K12" s="123">
        <v>0</v>
      </c>
      <c r="L12" s="123">
        <v>0</v>
      </c>
      <c r="M12" s="123">
        <v>0</v>
      </c>
      <c r="N12" s="123">
        <v>0</v>
      </c>
      <c r="O12" s="123">
        <v>0</v>
      </c>
      <c r="P12" s="123">
        <v>0.5</v>
      </c>
      <c r="Q12" s="123">
        <v>0</v>
      </c>
      <c r="R12" s="123">
        <v>0</v>
      </c>
      <c r="S12" s="123">
        <v>0</v>
      </c>
      <c r="T12" s="123">
        <v>0</v>
      </c>
      <c r="U12" s="123">
        <v>0</v>
      </c>
      <c r="V12" s="123">
        <v>0</v>
      </c>
      <c r="W12" s="123">
        <v>0</v>
      </c>
      <c r="X12" s="123">
        <v>0</v>
      </c>
      <c r="Y12" s="123">
        <v>0</v>
      </c>
      <c r="Z12" s="123">
        <v>0</v>
      </c>
      <c r="AA12" s="123">
        <v>0</v>
      </c>
      <c r="AB12" s="123">
        <v>0</v>
      </c>
      <c r="AC12" s="123">
        <v>0</v>
      </c>
      <c r="AD12" s="123">
        <v>0</v>
      </c>
      <c r="AE12" s="123">
        <v>0</v>
      </c>
      <c r="AF12" s="123">
        <v>0</v>
      </c>
    </row>
    <row r="13" spans="1:32" x14ac:dyDescent="0.25">
      <c r="A13" s="121">
        <v>9</v>
      </c>
      <c r="B13" s="122" t="s">
        <v>1544</v>
      </c>
      <c r="C13" s="123">
        <v>0</v>
      </c>
      <c r="D13" s="123">
        <v>0</v>
      </c>
      <c r="E13" s="123">
        <v>0</v>
      </c>
      <c r="F13" s="123">
        <v>0</v>
      </c>
      <c r="G13" s="123">
        <v>0</v>
      </c>
      <c r="H13" s="123">
        <v>0</v>
      </c>
      <c r="I13" s="123">
        <v>0</v>
      </c>
      <c r="J13" s="123">
        <v>0</v>
      </c>
      <c r="K13" s="123">
        <v>0</v>
      </c>
      <c r="L13" s="123">
        <v>0</v>
      </c>
      <c r="M13" s="123">
        <v>0</v>
      </c>
      <c r="N13" s="123">
        <v>0</v>
      </c>
      <c r="O13" s="123">
        <v>0</v>
      </c>
      <c r="P13" s="123">
        <v>0</v>
      </c>
      <c r="Q13" s="123">
        <v>0</v>
      </c>
      <c r="R13" s="123">
        <v>0</v>
      </c>
      <c r="S13" s="123">
        <v>0</v>
      </c>
      <c r="T13" s="123">
        <v>0</v>
      </c>
      <c r="U13" s="123">
        <v>0</v>
      </c>
      <c r="V13" s="123">
        <v>0</v>
      </c>
      <c r="W13" s="123">
        <v>0</v>
      </c>
      <c r="X13" s="123">
        <v>0</v>
      </c>
      <c r="Y13" s="123">
        <v>0</v>
      </c>
      <c r="Z13" s="123">
        <v>0</v>
      </c>
      <c r="AA13" s="123">
        <v>0</v>
      </c>
      <c r="AB13" s="123">
        <v>0</v>
      </c>
      <c r="AC13" s="123">
        <v>0</v>
      </c>
      <c r="AD13" s="123">
        <v>0</v>
      </c>
      <c r="AE13" s="123">
        <v>0</v>
      </c>
      <c r="AF13" s="123">
        <v>0</v>
      </c>
    </row>
    <row r="14" spans="1:32" x14ac:dyDescent="0.25">
      <c r="A14" s="121">
        <v>10</v>
      </c>
      <c r="B14" s="122" t="s">
        <v>1544</v>
      </c>
      <c r="C14" s="123">
        <v>0</v>
      </c>
      <c r="D14" s="123">
        <v>0</v>
      </c>
      <c r="E14" s="123">
        <v>0</v>
      </c>
      <c r="F14" s="123">
        <v>0</v>
      </c>
      <c r="G14" s="123">
        <v>0</v>
      </c>
      <c r="H14" s="123">
        <v>0</v>
      </c>
      <c r="I14" s="123">
        <v>0</v>
      </c>
      <c r="J14" s="123">
        <v>0</v>
      </c>
      <c r="K14" s="123">
        <v>0</v>
      </c>
      <c r="L14" s="123">
        <v>0</v>
      </c>
      <c r="M14" s="123">
        <v>0</v>
      </c>
      <c r="N14" s="123">
        <v>0</v>
      </c>
      <c r="O14" s="123">
        <v>0</v>
      </c>
      <c r="P14" s="123">
        <v>0</v>
      </c>
      <c r="Q14" s="123">
        <v>0</v>
      </c>
      <c r="R14" s="123">
        <v>0</v>
      </c>
      <c r="S14" s="123">
        <v>0</v>
      </c>
      <c r="T14" s="123">
        <v>0</v>
      </c>
      <c r="U14" s="123">
        <v>0</v>
      </c>
      <c r="V14" s="123">
        <v>0</v>
      </c>
      <c r="W14" s="123">
        <v>0</v>
      </c>
      <c r="X14" s="123">
        <v>0</v>
      </c>
      <c r="Y14" s="123">
        <v>0</v>
      </c>
      <c r="Z14" s="123">
        <v>0</v>
      </c>
      <c r="AA14" s="123">
        <v>0</v>
      </c>
      <c r="AB14" s="123">
        <v>0</v>
      </c>
      <c r="AC14" s="123">
        <v>0</v>
      </c>
      <c r="AD14" s="123">
        <v>0</v>
      </c>
      <c r="AE14" s="123">
        <v>0</v>
      </c>
      <c r="AF14" s="123">
        <v>0</v>
      </c>
    </row>
    <row r="15" spans="1:32" x14ac:dyDescent="0.25">
      <c r="A15" s="121">
        <v>11</v>
      </c>
      <c r="B15" s="122" t="s">
        <v>1544</v>
      </c>
      <c r="C15" s="123">
        <v>0</v>
      </c>
      <c r="D15" s="123">
        <v>0</v>
      </c>
      <c r="E15" s="123">
        <v>0</v>
      </c>
      <c r="F15" s="123">
        <v>0</v>
      </c>
      <c r="G15" s="123">
        <v>0</v>
      </c>
      <c r="H15" s="123">
        <v>0</v>
      </c>
      <c r="I15" s="123">
        <v>0</v>
      </c>
      <c r="J15" s="123">
        <v>0</v>
      </c>
      <c r="K15" s="123">
        <v>0</v>
      </c>
      <c r="L15" s="123">
        <v>0</v>
      </c>
      <c r="M15" s="123">
        <v>0</v>
      </c>
      <c r="N15" s="123">
        <v>0</v>
      </c>
      <c r="O15" s="123">
        <v>0</v>
      </c>
      <c r="P15" s="123">
        <v>0</v>
      </c>
      <c r="Q15" s="123">
        <v>0</v>
      </c>
      <c r="R15" s="123">
        <v>0</v>
      </c>
      <c r="S15" s="123">
        <v>0</v>
      </c>
      <c r="T15" s="123">
        <v>0</v>
      </c>
      <c r="U15" s="123">
        <v>0</v>
      </c>
      <c r="V15" s="123">
        <v>0</v>
      </c>
      <c r="W15" s="123">
        <v>0</v>
      </c>
      <c r="X15" s="123">
        <v>0</v>
      </c>
      <c r="Y15" s="123">
        <v>0</v>
      </c>
      <c r="Z15" s="123">
        <v>0</v>
      </c>
      <c r="AA15" s="123">
        <v>0</v>
      </c>
      <c r="AB15" s="123">
        <v>0</v>
      </c>
      <c r="AC15" s="123">
        <v>0</v>
      </c>
      <c r="AD15" s="123">
        <v>0</v>
      </c>
      <c r="AE15" s="123">
        <v>0</v>
      </c>
      <c r="AF15" s="123">
        <v>0</v>
      </c>
    </row>
    <row r="16" spans="1:32" x14ac:dyDescent="0.25">
      <c r="A16" s="121">
        <v>12</v>
      </c>
      <c r="B16" s="122" t="s">
        <v>1544</v>
      </c>
      <c r="C16" s="123">
        <v>0</v>
      </c>
      <c r="D16" s="123">
        <v>0</v>
      </c>
      <c r="E16" s="123">
        <v>0</v>
      </c>
      <c r="F16" s="123">
        <v>0</v>
      </c>
      <c r="G16" s="123">
        <v>0</v>
      </c>
      <c r="H16" s="123">
        <v>0</v>
      </c>
      <c r="I16" s="123">
        <v>0</v>
      </c>
      <c r="J16" s="123">
        <v>0</v>
      </c>
      <c r="K16" s="123">
        <v>0</v>
      </c>
      <c r="L16" s="123">
        <v>0</v>
      </c>
      <c r="M16" s="123">
        <v>0</v>
      </c>
      <c r="N16" s="123">
        <v>0</v>
      </c>
      <c r="O16" s="123">
        <v>0</v>
      </c>
      <c r="P16" s="123">
        <v>0</v>
      </c>
      <c r="Q16" s="123">
        <v>0</v>
      </c>
      <c r="R16" s="123">
        <v>0</v>
      </c>
      <c r="S16" s="123">
        <v>0</v>
      </c>
      <c r="T16" s="123">
        <v>0</v>
      </c>
      <c r="U16" s="123">
        <v>0</v>
      </c>
      <c r="V16" s="123">
        <v>0</v>
      </c>
      <c r="W16" s="123">
        <v>0</v>
      </c>
      <c r="X16" s="123">
        <v>0</v>
      </c>
      <c r="Y16" s="123">
        <v>0</v>
      </c>
      <c r="Z16" s="123">
        <v>0</v>
      </c>
      <c r="AA16" s="123">
        <v>0</v>
      </c>
      <c r="AB16" s="123">
        <v>0</v>
      </c>
      <c r="AC16" s="123">
        <v>0</v>
      </c>
      <c r="AD16" s="123">
        <v>0</v>
      </c>
      <c r="AE16" s="123">
        <v>0</v>
      </c>
      <c r="AF16" s="123">
        <v>0</v>
      </c>
    </row>
    <row r="17" spans="1:32" x14ac:dyDescent="0.25">
      <c r="A17" s="121">
        <v>13</v>
      </c>
      <c r="B17" s="122" t="s">
        <v>1544</v>
      </c>
      <c r="C17" s="123">
        <v>0</v>
      </c>
      <c r="D17" s="123">
        <v>0</v>
      </c>
      <c r="E17" s="123">
        <v>0</v>
      </c>
      <c r="F17" s="123">
        <v>0</v>
      </c>
      <c r="G17" s="123">
        <v>0</v>
      </c>
      <c r="H17" s="123">
        <v>0</v>
      </c>
      <c r="I17" s="123">
        <v>0</v>
      </c>
      <c r="J17" s="123">
        <v>0</v>
      </c>
      <c r="K17" s="123">
        <v>0</v>
      </c>
      <c r="L17" s="123">
        <v>0</v>
      </c>
      <c r="M17" s="123">
        <v>0</v>
      </c>
      <c r="N17" s="123">
        <v>0</v>
      </c>
      <c r="O17" s="123">
        <v>0</v>
      </c>
      <c r="P17" s="123">
        <v>0</v>
      </c>
      <c r="Q17" s="123">
        <v>0</v>
      </c>
      <c r="R17" s="123">
        <v>0</v>
      </c>
      <c r="S17" s="123">
        <v>0</v>
      </c>
      <c r="T17" s="123">
        <v>0</v>
      </c>
      <c r="U17" s="123">
        <v>0</v>
      </c>
      <c r="V17" s="123">
        <v>0</v>
      </c>
      <c r="W17" s="123">
        <v>0</v>
      </c>
      <c r="X17" s="123">
        <v>0</v>
      </c>
      <c r="Y17" s="123">
        <v>0</v>
      </c>
      <c r="Z17" s="123">
        <v>0</v>
      </c>
      <c r="AA17" s="123">
        <v>0</v>
      </c>
      <c r="AB17" s="123">
        <v>0</v>
      </c>
      <c r="AC17" s="123">
        <v>0</v>
      </c>
      <c r="AD17" s="123">
        <v>0</v>
      </c>
      <c r="AE17" s="123">
        <v>0</v>
      </c>
      <c r="AF17" s="123">
        <v>0</v>
      </c>
    </row>
    <row r="18" spans="1:32" x14ac:dyDescent="0.25">
      <c r="A18" s="121">
        <v>14</v>
      </c>
      <c r="B18" s="122" t="s">
        <v>1544</v>
      </c>
      <c r="C18" s="123">
        <v>0</v>
      </c>
      <c r="D18" s="123">
        <v>0</v>
      </c>
      <c r="E18" s="123">
        <v>0</v>
      </c>
      <c r="F18" s="123">
        <v>0</v>
      </c>
      <c r="G18" s="123">
        <v>0</v>
      </c>
      <c r="H18" s="123">
        <v>0</v>
      </c>
      <c r="I18" s="123">
        <v>0</v>
      </c>
      <c r="J18" s="123">
        <v>0</v>
      </c>
      <c r="K18" s="123">
        <v>0</v>
      </c>
      <c r="L18" s="123">
        <v>0</v>
      </c>
      <c r="M18" s="123">
        <v>0</v>
      </c>
      <c r="N18" s="123">
        <v>0</v>
      </c>
      <c r="O18" s="123">
        <v>0</v>
      </c>
      <c r="P18" s="123">
        <v>0</v>
      </c>
      <c r="Q18" s="123">
        <v>0</v>
      </c>
      <c r="R18" s="123">
        <v>0</v>
      </c>
      <c r="S18" s="123">
        <v>0</v>
      </c>
      <c r="T18" s="123">
        <v>0</v>
      </c>
      <c r="U18" s="123">
        <v>0</v>
      </c>
      <c r="V18" s="123">
        <v>0</v>
      </c>
      <c r="W18" s="123">
        <v>0</v>
      </c>
      <c r="X18" s="123">
        <v>0</v>
      </c>
      <c r="Y18" s="123">
        <v>0</v>
      </c>
      <c r="Z18" s="123">
        <v>0</v>
      </c>
      <c r="AA18" s="123">
        <v>0</v>
      </c>
      <c r="AB18" s="123">
        <v>0</v>
      </c>
      <c r="AC18" s="123">
        <v>0</v>
      </c>
      <c r="AD18" s="123">
        <v>0</v>
      </c>
      <c r="AE18" s="123">
        <v>0</v>
      </c>
      <c r="AF18" s="123">
        <v>0</v>
      </c>
    </row>
    <row r="19" spans="1:32" x14ac:dyDescent="0.25">
      <c r="A19" s="121">
        <v>15</v>
      </c>
      <c r="B19" s="122" t="s">
        <v>1544</v>
      </c>
      <c r="C19" s="123">
        <v>0</v>
      </c>
      <c r="D19" s="123">
        <v>0</v>
      </c>
      <c r="E19" s="123">
        <v>0</v>
      </c>
      <c r="F19" s="123">
        <v>0</v>
      </c>
      <c r="G19" s="123">
        <v>0</v>
      </c>
      <c r="H19" s="123">
        <v>0</v>
      </c>
      <c r="I19" s="123">
        <v>0</v>
      </c>
      <c r="J19" s="123">
        <v>0</v>
      </c>
      <c r="K19" s="123">
        <v>0</v>
      </c>
      <c r="L19" s="123">
        <v>0</v>
      </c>
      <c r="M19" s="123">
        <v>0</v>
      </c>
      <c r="N19" s="123">
        <v>0</v>
      </c>
      <c r="O19" s="123">
        <v>0</v>
      </c>
      <c r="P19" s="123">
        <v>0</v>
      </c>
      <c r="Q19" s="123">
        <v>0</v>
      </c>
      <c r="R19" s="123">
        <v>0</v>
      </c>
      <c r="S19" s="123">
        <v>0</v>
      </c>
      <c r="T19" s="123">
        <v>0</v>
      </c>
      <c r="U19" s="123">
        <v>0</v>
      </c>
      <c r="V19" s="123">
        <v>0</v>
      </c>
      <c r="W19" s="123">
        <v>0</v>
      </c>
      <c r="X19" s="123">
        <v>0</v>
      </c>
      <c r="Y19" s="123">
        <v>0</v>
      </c>
      <c r="Z19" s="123">
        <v>0</v>
      </c>
      <c r="AA19" s="123">
        <v>0</v>
      </c>
      <c r="AB19" s="123">
        <v>0</v>
      </c>
      <c r="AC19" s="123">
        <v>0</v>
      </c>
      <c r="AD19" s="123">
        <v>0</v>
      </c>
      <c r="AE19" s="123">
        <v>0</v>
      </c>
      <c r="AF19" s="123">
        <v>0</v>
      </c>
    </row>
    <row r="20" spans="1:32" x14ac:dyDescent="0.25">
      <c r="A20" s="121">
        <v>16</v>
      </c>
      <c r="B20" s="122" t="s">
        <v>1544</v>
      </c>
      <c r="C20" s="123">
        <v>0</v>
      </c>
      <c r="D20" s="123">
        <v>0</v>
      </c>
      <c r="E20" s="123">
        <v>0</v>
      </c>
      <c r="F20" s="123">
        <v>0</v>
      </c>
      <c r="G20" s="123">
        <v>0</v>
      </c>
      <c r="H20" s="123">
        <v>0</v>
      </c>
      <c r="I20" s="123">
        <v>0</v>
      </c>
      <c r="J20" s="123">
        <v>0</v>
      </c>
      <c r="K20" s="123">
        <v>0</v>
      </c>
      <c r="L20" s="123">
        <v>0</v>
      </c>
      <c r="M20" s="123">
        <v>0</v>
      </c>
      <c r="N20" s="123">
        <v>0</v>
      </c>
      <c r="O20" s="123">
        <v>0</v>
      </c>
      <c r="P20" s="123">
        <v>0</v>
      </c>
      <c r="Q20" s="123">
        <v>0</v>
      </c>
      <c r="R20" s="123">
        <v>0</v>
      </c>
      <c r="S20" s="123">
        <v>0</v>
      </c>
      <c r="T20" s="123">
        <v>0</v>
      </c>
      <c r="U20" s="123">
        <v>0</v>
      </c>
      <c r="V20" s="123">
        <v>0</v>
      </c>
      <c r="W20" s="123">
        <v>0</v>
      </c>
      <c r="X20" s="123">
        <v>0</v>
      </c>
      <c r="Y20" s="123">
        <v>0</v>
      </c>
      <c r="Z20" s="123">
        <v>0</v>
      </c>
      <c r="AA20" s="123">
        <v>0</v>
      </c>
      <c r="AB20" s="123">
        <v>0</v>
      </c>
      <c r="AC20" s="123">
        <v>0</v>
      </c>
      <c r="AD20" s="123">
        <v>0</v>
      </c>
      <c r="AE20" s="123">
        <v>0</v>
      </c>
      <c r="AF20" s="123">
        <v>0</v>
      </c>
    </row>
    <row r="21" spans="1:32" x14ac:dyDescent="0.25">
      <c r="A21" s="121">
        <v>17</v>
      </c>
      <c r="B21" s="122" t="s">
        <v>1544</v>
      </c>
      <c r="C21" s="123">
        <v>0</v>
      </c>
      <c r="D21" s="123">
        <v>0</v>
      </c>
      <c r="E21" s="123">
        <v>0</v>
      </c>
      <c r="F21" s="123">
        <v>0</v>
      </c>
      <c r="G21" s="123">
        <v>0</v>
      </c>
      <c r="H21" s="123">
        <v>0</v>
      </c>
      <c r="I21" s="123">
        <v>0</v>
      </c>
      <c r="J21" s="123">
        <v>0</v>
      </c>
      <c r="K21" s="123">
        <v>0</v>
      </c>
      <c r="L21" s="123">
        <v>0</v>
      </c>
      <c r="M21" s="123">
        <v>0</v>
      </c>
      <c r="N21" s="123">
        <v>0</v>
      </c>
      <c r="O21" s="123">
        <v>0</v>
      </c>
      <c r="P21" s="123">
        <v>0</v>
      </c>
      <c r="Q21" s="123">
        <v>0</v>
      </c>
      <c r="R21" s="123">
        <v>0</v>
      </c>
      <c r="S21" s="123">
        <v>0</v>
      </c>
      <c r="T21" s="123">
        <v>0</v>
      </c>
      <c r="U21" s="123">
        <v>0</v>
      </c>
      <c r="V21" s="123">
        <v>0</v>
      </c>
      <c r="W21" s="123">
        <v>0</v>
      </c>
      <c r="X21" s="123">
        <v>0</v>
      </c>
      <c r="Y21" s="123">
        <v>0</v>
      </c>
      <c r="Z21" s="123">
        <v>0</v>
      </c>
      <c r="AA21" s="123">
        <v>0</v>
      </c>
      <c r="AB21" s="123">
        <v>0</v>
      </c>
      <c r="AC21" s="123">
        <v>0</v>
      </c>
      <c r="AD21" s="123">
        <v>0</v>
      </c>
      <c r="AE21" s="123">
        <v>0</v>
      </c>
      <c r="AF21" s="123">
        <v>0</v>
      </c>
    </row>
    <row r="22" spans="1:32" x14ac:dyDescent="0.25">
      <c r="A22" s="121">
        <v>18</v>
      </c>
      <c r="B22" s="122" t="s">
        <v>1544</v>
      </c>
      <c r="C22" s="123">
        <v>0</v>
      </c>
      <c r="D22" s="123">
        <v>0</v>
      </c>
      <c r="E22" s="123">
        <v>0</v>
      </c>
      <c r="F22" s="123">
        <v>0</v>
      </c>
      <c r="G22" s="123">
        <v>0</v>
      </c>
      <c r="H22" s="123">
        <v>0</v>
      </c>
      <c r="I22" s="123">
        <v>0</v>
      </c>
      <c r="J22" s="123">
        <v>0</v>
      </c>
      <c r="K22" s="123">
        <v>0</v>
      </c>
      <c r="L22" s="123">
        <v>0</v>
      </c>
      <c r="M22" s="123">
        <v>0</v>
      </c>
      <c r="N22" s="123">
        <v>0</v>
      </c>
      <c r="O22" s="123">
        <v>0</v>
      </c>
      <c r="P22" s="123">
        <v>0</v>
      </c>
      <c r="Q22" s="123">
        <v>0</v>
      </c>
      <c r="R22" s="123">
        <v>0</v>
      </c>
      <c r="S22" s="123">
        <v>0</v>
      </c>
      <c r="T22" s="123">
        <v>0</v>
      </c>
      <c r="U22" s="123">
        <v>0</v>
      </c>
      <c r="V22" s="123">
        <v>0</v>
      </c>
      <c r="W22" s="123">
        <v>0</v>
      </c>
      <c r="X22" s="123">
        <v>0</v>
      </c>
      <c r="Y22" s="123">
        <v>0</v>
      </c>
      <c r="Z22" s="123">
        <v>0</v>
      </c>
      <c r="AA22" s="123">
        <v>0</v>
      </c>
      <c r="AB22" s="123">
        <v>0</v>
      </c>
      <c r="AC22" s="123">
        <v>0</v>
      </c>
      <c r="AD22" s="123">
        <v>0</v>
      </c>
      <c r="AE22" s="123">
        <v>0</v>
      </c>
      <c r="AF22" s="123">
        <v>0</v>
      </c>
    </row>
    <row r="23" spans="1:32" x14ac:dyDescent="0.25">
      <c r="A23" s="121">
        <v>19</v>
      </c>
      <c r="B23" s="122" t="s">
        <v>1544</v>
      </c>
      <c r="C23" s="123">
        <v>0</v>
      </c>
      <c r="D23" s="123">
        <v>0</v>
      </c>
      <c r="E23" s="123">
        <v>0</v>
      </c>
      <c r="F23" s="123">
        <v>0</v>
      </c>
      <c r="G23" s="123">
        <v>0</v>
      </c>
      <c r="H23" s="123">
        <v>0</v>
      </c>
      <c r="I23" s="123">
        <v>0</v>
      </c>
      <c r="J23" s="123">
        <v>0</v>
      </c>
      <c r="K23" s="123">
        <v>0</v>
      </c>
      <c r="L23" s="123">
        <v>0</v>
      </c>
      <c r="M23" s="123">
        <v>0</v>
      </c>
      <c r="N23" s="123">
        <v>0</v>
      </c>
      <c r="O23" s="123">
        <v>0</v>
      </c>
      <c r="P23" s="123">
        <v>0</v>
      </c>
      <c r="Q23" s="123">
        <v>0</v>
      </c>
      <c r="R23" s="123">
        <v>0</v>
      </c>
      <c r="S23" s="123">
        <v>0</v>
      </c>
      <c r="T23" s="123">
        <v>0</v>
      </c>
      <c r="U23" s="123">
        <v>0</v>
      </c>
      <c r="V23" s="123">
        <v>0</v>
      </c>
      <c r="W23" s="123">
        <v>0</v>
      </c>
      <c r="X23" s="123">
        <v>0</v>
      </c>
      <c r="Y23" s="123">
        <v>0</v>
      </c>
      <c r="Z23" s="123">
        <v>0</v>
      </c>
      <c r="AA23" s="123">
        <v>0</v>
      </c>
      <c r="AB23" s="123">
        <v>0</v>
      </c>
      <c r="AC23" s="123">
        <v>0</v>
      </c>
      <c r="AD23" s="123">
        <v>0</v>
      </c>
      <c r="AE23" s="123">
        <v>0</v>
      </c>
      <c r="AF23" s="123">
        <v>0</v>
      </c>
    </row>
    <row r="24" spans="1:32" x14ac:dyDescent="0.25">
      <c r="A24" s="121">
        <v>20</v>
      </c>
      <c r="B24" s="122" t="s">
        <v>1544</v>
      </c>
      <c r="C24" s="123">
        <v>0</v>
      </c>
      <c r="D24" s="123">
        <v>0</v>
      </c>
      <c r="E24" s="123">
        <v>0</v>
      </c>
      <c r="F24" s="123">
        <v>0</v>
      </c>
      <c r="G24" s="123">
        <v>0</v>
      </c>
      <c r="H24" s="123">
        <v>0</v>
      </c>
      <c r="I24" s="123">
        <v>0</v>
      </c>
      <c r="J24" s="123">
        <v>0</v>
      </c>
      <c r="K24" s="123">
        <v>0</v>
      </c>
      <c r="L24" s="123">
        <v>0</v>
      </c>
      <c r="M24" s="123">
        <v>0</v>
      </c>
      <c r="N24" s="123">
        <v>0</v>
      </c>
      <c r="O24" s="123">
        <v>0</v>
      </c>
      <c r="P24" s="123">
        <v>0</v>
      </c>
      <c r="Q24" s="123">
        <v>0</v>
      </c>
      <c r="R24" s="123">
        <v>0</v>
      </c>
      <c r="S24" s="123">
        <v>0</v>
      </c>
      <c r="T24" s="123">
        <v>0</v>
      </c>
      <c r="U24" s="123">
        <v>0</v>
      </c>
      <c r="V24" s="123">
        <v>0</v>
      </c>
      <c r="W24" s="123">
        <v>0</v>
      </c>
      <c r="X24" s="123">
        <v>0</v>
      </c>
      <c r="Y24" s="123">
        <v>0</v>
      </c>
      <c r="Z24" s="123">
        <v>0</v>
      </c>
      <c r="AA24" s="123">
        <v>0</v>
      </c>
      <c r="AB24" s="123">
        <v>0</v>
      </c>
      <c r="AC24" s="123">
        <v>0</v>
      </c>
      <c r="AD24" s="123">
        <v>0</v>
      </c>
      <c r="AE24" s="123">
        <v>0</v>
      </c>
      <c r="AF24" s="123">
        <v>0</v>
      </c>
    </row>
    <row r="25" spans="1:32" x14ac:dyDescent="0.25">
      <c r="A25" s="121">
        <v>21</v>
      </c>
      <c r="B25" s="122" t="s">
        <v>1544</v>
      </c>
      <c r="C25" s="123">
        <v>0</v>
      </c>
      <c r="D25" s="123">
        <v>0</v>
      </c>
      <c r="E25" s="123">
        <v>0</v>
      </c>
      <c r="F25" s="123">
        <v>0</v>
      </c>
      <c r="G25" s="123">
        <v>0</v>
      </c>
      <c r="H25" s="123">
        <v>0</v>
      </c>
      <c r="I25" s="123">
        <v>0</v>
      </c>
      <c r="J25" s="123">
        <v>0</v>
      </c>
      <c r="K25" s="123">
        <v>0</v>
      </c>
      <c r="L25" s="123">
        <v>0</v>
      </c>
      <c r="M25" s="123">
        <v>0</v>
      </c>
      <c r="N25" s="123">
        <v>0</v>
      </c>
      <c r="O25" s="123">
        <v>0</v>
      </c>
      <c r="P25" s="123">
        <v>0</v>
      </c>
      <c r="Q25" s="123">
        <v>0</v>
      </c>
      <c r="R25" s="123">
        <v>0</v>
      </c>
      <c r="S25" s="123">
        <v>0</v>
      </c>
      <c r="T25" s="123">
        <v>0</v>
      </c>
      <c r="U25" s="123">
        <v>0</v>
      </c>
      <c r="V25" s="123">
        <v>0</v>
      </c>
      <c r="W25" s="123">
        <v>0</v>
      </c>
      <c r="X25" s="123">
        <v>0</v>
      </c>
      <c r="Y25" s="123">
        <v>0</v>
      </c>
      <c r="Z25" s="123">
        <v>0</v>
      </c>
      <c r="AA25" s="123">
        <v>0</v>
      </c>
      <c r="AB25" s="123">
        <v>0</v>
      </c>
      <c r="AC25" s="123">
        <v>0</v>
      </c>
      <c r="AD25" s="123">
        <v>0</v>
      </c>
      <c r="AE25" s="123">
        <v>0</v>
      </c>
      <c r="AF25" s="123">
        <v>0</v>
      </c>
    </row>
    <row r="26" spans="1:32" x14ac:dyDescent="0.25">
      <c r="A26" s="121">
        <v>22</v>
      </c>
      <c r="B26" s="122" t="s">
        <v>1544</v>
      </c>
      <c r="C26" s="123">
        <v>0</v>
      </c>
      <c r="D26" s="123">
        <v>0</v>
      </c>
      <c r="E26" s="123">
        <v>0</v>
      </c>
      <c r="F26" s="123">
        <v>0</v>
      </c>
      <c r="G26" s="123">
        <v>0</v>
      </c>
      <c r="H26" s="123">
        <v>0</v>
      </c>
      <c r="I26" s="123">
        <v>0</v>
      </c>
      <c r="J26" s="123">
        <v>0</v>
      </c>
      <c r="K26" s="123">
        <v>0</v>
      </c>
      <c r="L26" s="123">
        <v>0</v>
      </c>
      <c r="M26" s="123">
        <v>0</v>
      </c>
      <c r="N26" s="123">
        <v>0</v>
      </c>
      <c r="O26" s="123">
        <v>0</v>
      </c>
      <c r="P26" s="123">
        <v>0</v>
      </c>
      <c r="Q26" s="123">
        <v>0</v>
      </c>
      <c r="R26" s="123">
        <v>0</v>
      </c>
      <c r="S26" s="123">
        <v>0</v>
      </c>
      <c r="T26" s="123">
        <v>0</v>
      </c>
      <c r="U26" s="123">
        <v>0</v>
      </c>
      <c r="V26" s="123">
        <v>0</v>
      </c>
      <c r="W26" s="123">
        <v>0</v>
      </c>
      <c r="X26" s="123">
        <v>0</v>
      </c>
      <c r="Y26" s="123">
        <v>0</v>
      </c>
      <c r="Z26" s="123">
        <v>0</v>
      </c>
      <c r="AA26" s="123">
        <v>0</v>
      </c>
      <c r="AB26" s="123">
        <v>0</v>
      </c>
      <c r="AC26" s="123">
        <v>0</v>
      </c>
      <c r="AD26" s="123">
        <v>0</v>
      </c>
      <c r="AE26" s="123">
        <v>0</v>
      </c>
      <c r="AF26" s="123">
        <v>0</v>
      </c>
    </row>
    <row r="27" spans="1:32" x14ac:dyDescent="0.25">
      <c r="A27" s="121">
        <v>23</v>
      </c>
      <c r="B27" s="122" t="s">
        <v>1544</v>
      </c>
      <c r="C27" s="123">
        <v>0</v>
      </c>
      <c r="D27" s="123">
        <v>0</v>
      </c>
      <c r="E27" s="123">
        <v>0</v>
      </c>
      <c r="F27" s="123">
        <v>0</v>
      </c>
      <c r="G27" s="123">
        <v>0</v>
      </c>
      <c r="H27" s="123">
        <v>0</v>
      </c>
      <c r="I27" s="123">
        <v>0</v>
      </c>
      <c r="J27" s="123">
        <v>0</v>
      </c>
      <c r="K27" s="123">
        <v>0</v>
      </c>
      <c r="L27" s="123">
        <v>0</v>
      </c>
      <c r="M27" s="123">
        <v>0</v>
      </c>
      <c r="N27" s="123">
        <v>0</v>
      </c>
      <c r="O27" s="123">
        <v>0</v>
      </c>
      <c r="P27" s="123">
        <v>0</v>
      </c>
      <c r="Q27" s="123">
        <v>0</v>
      </c>
      <c r="R27" s="123">
        <v>0</v>
      </c>
      <c r="S27" s="123">
        <v>0</v>
      </c>
      <c r="T27" s="123">
        <v>0</v>
      </c>
      <c r="U27" s="123">
        <v>0</v>
      </c>
      <c r="V27" s="123">
        <v>0</v>
      </c>
      <c r="W27" s="123">
        <v>0</v>
      </c>
      <c r="X27" s="123">
        <v>0</v>
      </c>
      <c r="Y27" s="123">
        <v>0</v>
      </c>
      <c r="Z27" s="123">
        <v>0</v>
      </c>
      <c r="AA27" s="123">
        <v>0</v>
      </c>
      <c r="AB27" s="123">
        <v>0</v>
      </c>
      <c r="AC27" s="123">
        <v>0</v>
      </c>
      <c r="AD27" s="123">
        <v>0</v>
      </c>
      <c r="AE27" s="123">
        <v>0</v>
      </c>
      <c r="AF27" s="123">
        <v>0</v>
      </c>
    </row>
    <row r="28" spans="1:32" x14ac:dyDescent="0.25">
      <c r="A28" s="121">
        <v>24</v>
      </c>
      <c r="B28" s="122" t="s">
        <v>1544</v>
      </c>
      <c r="C28" s="123">
        <v>0</v>
      </c>
      <c r="D28" s="123">
        <v>0</v>
      </c>
      <c r="E28" s="123">
        <v>0</v>
      </c>
      <c r="F28" s="123">
        <v>0</v>
      </c>
      <c r="G28" s="123">
        <v>0</v>
      </c>
      <c r="H28" s="123">
        <v>0</v>
      </c>
      <c r="I28" s="123">
        <v>0</v>
      </c>
      <c r="J28" s="123">
        <v>0</v>
      </c>
      <c r="K28" s="123">
        <v>0</v>
      </c>
      <c r="L28" s="123">
        <v>0</v>
      </c>
      <c r="M28" s="123">
        <v>0</v>
      </c>
      <c r="N28" s="123">
        <v>0</v>
      </c>
      <c r="O28" s="123">
        <v>0</v>
      </c>
      <c r="P28" s="123">
        <v>0</v>
      </c>
      <c r="Q28" s="123">
        <v>0</v>
      </c>
      <c r="R28" s="123">
        <v>0</v>
      </c>
      <c r="S28" s="123">
        <v>0</v>
      </c>
      <c r="T28" s="123">
        <v>0</v>
      </c>
      <c r="U28" s="123">
        <v>0</v>
      </c>
      <c r="V28" s="123">
        <v>0</v>
      </c>
      <c r="W28" s="123">
        <v>0</v>
      </c>
      <c r="X28" s="123">
        <v>0</v>
      </c>
      <c r="Y28" s="123">
        <v>0</v>
      </c>
      <c r="Z28" s="123">
        <v>0</v>
      </c>
      <c r="AA28" s="123">
        <v>0</v>
      </c>
      <c r="AB28" s="123">
        <v>0</v>
      </c>
      <c r="AC28" s="123">
        <v>0</v>
      </c>
      <c r="AD28" s="123">
        <v>0</v>
      </c>
      <c r="AE28" s="123">
        <v>0</v>
      </c>
      <c r="AF28" s="123">
        <v>0</v>
      </c>
    </row>
    <row r="29" spans="1:32" x14ac:dyDescent="0.25">
      <c r="A29" s="121">
        <v>25</v>
      </c>
      <c r="B29" s="122" t="s">
        <v>1544</v>
      </c>
      <c r="C29" s="123">
        <v>0</v>
      </c>
      <c r="D29" s="123">
        <v>0</v>
      </c>
      <c r="E29" s="123">
        <v>0</v>
      </c>
      <c r="F29" s="123">
        <v>0</v>
      </c>
      <c r="G29" s="123">
        <v>0</v>
      </c>
      <c r="H29" s="123">
        <v>0</v>
      </c>
      <c r="I29" s="123">
        <v>0</v>
      </c>
      <c r="J29" s="123">
        <v>0</v>
      </c>
      <c r="K29" s="123">
        <v>0</v>
      </c>
      <c r="L29" s="123">
        <v>0</v>
      </c>
      <c r="M29" s="123">
        <v>0</v>
      </c>
      <c r="N29" s="123">
        <v>0</v>
      </c>
      <c r="O29" s="123">
        <v>0</v>
      </c>
      <c r="P29" s="123">
        <v>0</v>
      </c>
      <c r="Q29" s="123">
        <v>0</v>
      </c>
      <c r="R29" s="123">
        <v>0</v>
      </c>
      <c r="S29" s="123">
        <v>0</v>
      </c>
      <c r="T29" s="123">
        <v>0</v>
      </c>
      <c r="U29" s="123">
        <v>0</v>
      </c>
      <c r="V29" s="123">
        <v>0</v>
      </c>
      <c r="W29" s="123">
        <v>0</v>
      </c>
      <c r="X29" s="123">
        <v>0</v>
      </c>
      <c r="Y29" s="123">
        <v>0</v>
      </c>
      <c r="Z29" s="123">
        <v>0</v>
      </c>
      <c r="AA29" s="123">
        <v>0</v>
      </c>
      <c r="AB29" s="123">
        <v>0</v>
      </c>
      <c r="AC29" s="123">
        <v>0</v>
      </c>
      <c r="AD29" s="123">
        <v>0</v>
      </c>
      <c r="AE29" s="123">
        <v>0</v>
      </c>
      <c r="AF29" s="123">
        <v>0</v>
      </c>
    </row>
    <row r="30" spans="1:32" x14ac:dyDescent="0.25">
      <c r="A30" s="121">
        <v>26</v>
      </c>
      <c r="B30" s="122" t="s">
        <v>1544</v>
      </c>
      <c r="C30" s="123">
        <v>0</v>
      </c>
      <c r="D30" s="123">
        <v>0</v>
      </c>
      <c r="E30" s="123">
        <v>0</v>
      </c>
      <c r="F30" s="123">
        <v>0</v>
      </c>
      <c r="G30" s="123">
        <v>0</v>
      </c>
      <c r="H30" s="123">
        <v>0</v>
      </c>
      <c r="I30" s="123">
        <v>0</v>
      </c>
      <c r="J30" s="123">
        <v>0</v>
      </c>
      <c r="K30" s="123">
        <v>0</v>
      </c>
      <c r="L30" s="123">
        <v>0</v>
      </c>
      <c r="M30" s="123">
        <v>0</v>
      </c>
      <c r="N30" s="123">
        <v>0</v>
      </c>
      <c r="O30" s="123">
        <v>0</v>
      </c>
      <c r="P30" s="123">
        <v>0</v>
      </c>
      <c r="Q30" s="123">
        <v>0</v>
      </c>
      <c r="R30" s="123">
        <v>0</v>
      </c>
      <c r="S30" s="123">
        <v>0</v>
      </c>
      <c r="T30" s="123">
        <v>0</v>
      </c>
      <c r="U30" s="123">
        <v>0</v>
      </c>
      <c r="V30" s="123">
        <v>0</v>
      </c>
      <c r="W30" s="123">
        <v>0</v>
      </c>
      <c r="X30" s="123">
        <v>0</v>
      </c>
      <c r="Y30" s="123">
        <v>0</v>
      </c>
      <c r="Z30" s="123">
        <v>0</v>
      </c>
      <c r="AA30" s="123">
        <v>0</v>
      </c>
      <c r="AB30" s="123">
        <v>0</v>
      </c>
      <c r="AC30" s="123">
        <v>0</v>
      </c>
      <c r="AD30" s="123">
        <v>0</v>
      </c>
      <c r="AE30" s="123">
        <v>0</v>
      </c>
      <c r="AF30" s="123">
        <v>0</v>
      </c>
    </row>
    <row r="31" spans="1:32" x14ac:dyDescent="0.25">
      <c r="A31" s="121">
        <v>27</v>
      </c>
      <c r="B31" s="122" t="s">
        <v>1544</v>
      </c>
      <c r="C31" s="123">
        <v>0</v>
      </c>
      <c r="D31" s="123">
        <v>0</v>
      </c>
      <c r="E31" s="123">
        <v>0</v>
      </c>
      <c r="F31" s="123">
        <v>0</v>
      </c>
      <c r="G31" s="123">
        <v>0</v>
      </c>
      <c r="H31" s="123">
        <v>0</v>
      </c>
      <c r="I31" s="123">
        <v>0</v>
      </c>
      <c r="J31" s="123">
        <v>0</v>
      </c>
      <c r="K31" s="123">
        <v>0</v>
      </c>
      <c r="L31" s="123">
        <v>0</v>
      </c>
      <c r="M31" s="123">
        <v>0</v>
      </c>
      <c r="N31" s="123">
        <v>0</v>
      </c>
      <c r="O31" s="123">
        <v>0</v>
      </c>
      <c r="P31" s="123">
        <v>0</v>
      </c>
      <c r="Q31" s="123">
        <v>0</v>
      </c>
      <c r="R31" s="123">
        <v>0</v>
      </c>
      <c r="S31" s="123">
        <v>0</v>
      </c>
      <c r="T31" s="123">
        <v>0</v>
      </c>
      <c r="U31" s="123">
        <v>0</v>
      </c>
      <c r="V31" s="123">
        <v>0</v>
      </c>
      <c r="W31" s="123">
        <v>0</v>
      </c>
      <c r="X31" s="123">
        <v>0</v>
      </c>
      <c r="Y31" s="123">
        <v>0</v>
      </c>
      <c r="Z31" s="123">
        <v>0</v>
      </c>
      <c r="AA31" s="123">
        <v>0</v>
      </c>
      <c r="AB31" s="123">
        <v>0</v>
      </c>
      <c r="AC31" s="123">
        <v>0</v>
      </c>
      <c r="AD31" s="123">
        <v>0</v>
      </c>
      <c r="AE31" s="123">
        <v>0</v>
      </c>
      <c r="AF31" s="123">
        <v>0</v>
      </c>
    </row>
    <row r="32" spans="1:32" x14ac:dyDescent="0.25">
      <c r="A32" s="121">
        <v>28</v>
      </c>
      <c r="B32" s="122" t="s">
        <v>1544</v>
      </c>
      <c r="C32" s="123">
        <v>0</v>
      </c>
      <c r="D32" s="123">
        <v>0</v>
      </c>
      <c r="E32" s="123">
        <v>0</v>
      </c>
      <c r="F32" s="123">
        <v>0</v>
      </c>
      <c r="G32" s="123">
        <v>0</v>
      </c>
      <c r="H32" s="123">
        <v>0</v>
      </c>
      <c r="I32" s="123">
        <v>0</v>
      </c>
      <c r="J32" s="123">
        <v>0</v>
      </c>
      <c r="K32" s="123">
        <v>0</v>
      </c>
      <c r="L32" s="123">
        <v>0</v>
      </c>
      <c r="M32" s="123">
        <v>0</v>
      </c>
      <c r="N32" s="123">
        <v>0</v>
      </c>
      <c r="O32" s="123">
        <v>0</v>
      </c>
      <c r="P32" s="123">
        <v>0</v>
      </c>
      <c r="Q32" s="123">
        <v>0</v>
      </c>
      <c r="R32" s="123">
        <v>0</v>
      </c>
      <c r="S32" s="123">
        <v>0</v>
      </c>
      <c r="T32" s="123">
        <v>0</v>
      </c>
      <c r="U32" s="123">
        <v>0</v>
      </c>
      <c r="V32" s="123">
        <v>0</v>
      </c>
      <c r="W32" s="123">
        <v>0</v>
      </c>
      <c r="X32" s="123">
        <v>0</v>
      </c>
      <c r="Y32" s="123">
        <v>0</v>
      </c>
      <c r="Z32" s="123">
        <v>0</v>
      </c>
      <c r="AA32" s="123">
        <v>0</v>
      </c>
      <c r="AB32" s="123">
        <v>0</v>
      </c>
      <c r="AC32" s="123">
        <v>0</v>
      </c>
      <c r="AD32" s="123">
        <v>0</v>
      </c>
      <c r="AE32" s="123">
        <v>0</v>
      </c>
      <c r="AF32" s="123">
        <v>0</v>
      </c>
    </row>
    <row r="33" spans="1:32" x14ac:dyDescent="0.25">
      <c r="A33" s="121">
        <v>29</v>
      </c>
      <c r="B33" s="122" t="s">
        <v>1544</v>
      </c>
      <c r="C33" s="123">
        <v>0</v>
      </c>
      <c r="D33" s="123">
        <v>0</v>
      </c>
      <c r="E33" s="123">
        <v>0</v>
      </c>
      <c r="F33" s="123">
        <v>0</v>
      </c>
      <c r="G33" s="123">
        <v>0</v>
      </c>
      <c r="H33" s="123">
        <v>0</v>
      </c>
      <c r="I33" s="123">
        <v>0</v>
      </c>
      <c r="J33" s="123">
        <v>0</v>
      </c>
      <c r="K33" s="123">
        <v>0</v>
      </c>
      <c r="L33" s="123">
        <v>0</v>
      </c>
      <c r="M33" s="123">
        <v>0</v>
      </c>
      <c r="N33" s="123">
        <v>0</v>
      </c>
      <c r="O33" s="123">
        <v>0</v>
      </c>
      <c r="P33" s="123">
        <v>0</v>
      </c>
      <c r="Q33" s="123">
        <v>0</v>
      </c>
      <c r="R33" s="123">
        <v>0</v>
      </c>
      <c r="S33" s="123">
        <v>0</v>
      </c>
      <c r="T33" s="123">
        <v>0</v>
      </c>
      <c r="U33" s="123">
        <v>0</v>
      </c>
      <c r="V33" s="123">
        <v>0</v>
      </c>
      <c r="W33" s="123">
        <v>0</v>
      </c>
      <c r="X33" s="123">
        <v>0</v>
      </c>
      <c r="Y33" s="123">
        <v>0</v>
      </c>
      <c r="Z33" s="123">
        <v>0</v>
      </c>
      <c r="AA33" s="123">
        <v>0</v>
      </c>
      <c r="AB33" s="123">
        <v>0</v>
      </c>
      <c r="AC33" s="123">
        <v>0</v>
      </c>
      <c r="AD33" s="123">
        <v>0</v>
      </c>
      <c r="AE33" s="123">
        <v>0</v>
      </c>
      <c r="AF33" s="123">
        <v>0</v>
      </c>
    </row>
    <row r="34" spans="1:32" x14ac:dyDescent="0.25">
      <c r="A34" s="121">
        <v>30</v>
      </c>
      <c r="B34" s="122" t="s">
        <v>1544</v>
      </c>
      <c r="C34" s="123">
        <v>0</v>
      </c>
      <c r="D34" s="123">
        <v>0</v>
      </c>
      <c r="E34" s="123">
        <v>0</v>
      </c>
      <c r="F34" s="123">
        <v>0</v>
      </c>
      <c r="G34" s="123">
        <v>0</v>
      </c>
      <c r="H34" s="123">
        <v>0</v>
      </c>
      <c r="I34" s="123">
        <v>0</v>
      </c>
      <c r="J34" s="123">
        <v>0</v>
      </c>
      <c r="K34" s="123">
        <v>0</v>
      </c>
      <c r="L34" s="123">
        <v>0</v>
      </c>
      <c r="M34" s="123">
        <v>0</v>
      </c>
      <c r="N34" s="123">
        <v>0</v>
      </c>
      <c r="O34" s="123">
        <v>0</v>
      </c>
      <c r="P34" s="123">
        <v>0</v>
      </c>
      <c r="Q34" s="123">
        <v>0</v>
      </c>
      <c r="R34" s="123">
        <v>0</v>
      </c>
      <c r="S34" s="123">
        <v>0</v>
      </c>
      <c r="T34" s="123">
        <v>0</v>
      </c>
      <c r="U34" s="123">
        <v>0</v>
      </c>
      <c r="V34" s="123">
        <v>0</v>
      </c>
      <c r="W34" s="123">
        <v>0</v>
      </c>
      <c r="X34" s="123">
        <v>0</v>
      </c>
      <c r="Y34" s="123">
        <v>0</v>
      </c>
      <c r="Z34" s="123">
        <v>0</v>
      </c>
      <c r="AA34" s="123">
        <v>0</v>
      </c>
      <c r="AB34" s="123">
        <v>0</v>
      </c>
      <c r="AC34" s="123">
        <v>0</v>
      </c>
      <c r="AD34" s="123">
        <v>0</v>
      </c>
      <c r="AE34" s="123">
        <v>0</v>
      </c>
      <c r="AF34" s="123">
        <v>0</v>
      </c>
    </row>
  </sheetData>
  <mergeCells count="3">
    <mergeCell ref="A3:A4"/>
    <mergeCell ref="A5:A6"/>
    <mergeCell ref="A7:A8"/>
  </mergeCells>
  <conditionalFormatting sqref="C4:AF4 C6:AF6 C8:AF34">
    <cfRule type="cellIs" dxfId="3" priority="4" operator="greaterThan">
      <formula>0</formula>
    </cfRule>
  </conditionalFormatting>
  <conditionalFormatting sqref="C2:AF3">
    <cfRule type="cellIs" dxfId="2" priority="3" operator="greaterThan">
      <formula>0</formula>
    </cfRule>
  </conditionalFormatting>
  <conditionalFormatting sqref="C5:AF5">
    <cfRule type="cellIs" dxfId="1" priority="2" operator="greaterThan">
      <formula>0</formula>
    </cfRule>
  </conditionalFormatting>
  <conditionalFormatting sqref="C7:AF7">
    <cfRule type="cellIs" dxfId="0" priority="1" operator="greaterThan">
      <formula>0</formula>
    </cfRule>
  </conditionalFormatting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2E6EDF245C5124A925FD50B443A9EF4" ma:contentTypeVersion="13" ma:contentTypeDescription="Create a new document." ma:contentTypeScope="" ma:versionID="2d3e622687029af6e5689d08666c3189">
  <xsd:schema xmlns:xsd="http://www.w3.org/2001/XMLSchema" xmlns:xs="http://www.w3.org/2001/XMLSchema" xmlns:p="http://schemas.microsoft.com/office/2006/metadata/properties" xmlns:ns2="f177ef03-6785-41ef-97ca-965a634af57d" xmlns:ns3="971d3f12-79b0-42d6-ad6b-cc37362157d9" targetNamespace="http://schemas.microsoft.com/office/2006/metadata/properties" ma:root="true" ma:fieldsID="0f6b6641a88c31f461fd88a8c2f4dbac" ns2:_="" ns3:_="">
    <xsd:import namespace="f177ef03-6785-41ef-97ca-965a634af57d"/>
    <xsd:import namespace="971d3f12-79b0-42d6-ad6b-cc37362157d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77ef03-6785-41ef-97ca-965a634af57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1d3f12-79b0-42d6-ad6b-cc37362157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0193F6-AB23-40CB-ADC9-97BED1482FA3}">
  <ds:schemaRefs>
    <ds:schemaRef ds:uri="http://purl.org/dc/elements/1.1/"/>
    <ds:schemaRef ds:uri="574e656d-2352-4695-98d1-d2d3ea6c2ef4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dd24dffd-e364-42d3-900f-7b84abac21a2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8569E1AC-AFAD-42E9-85D4-73DD02C5CAF0}"/>
</file>

<file path=customXml/itemProps3.xml><?xml version="1.0" encoding="utf-8"?>
<ds:datastoreItem xmlns:ds="http://schemas.openxmlformats.org/officeDocument/2006/customXml" ds:itemID="{6B903BA0-0A1D-4450-BEF5-64E4A268045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PSP-CN</vt:lpstr>
      <vt:lpstr>Cronograma</vt:lpstr>
      <vt:lpstr>'PSP-CN'!Area_de_impressao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Isabella Claudia Lopes Almeida</cp:lastModifiedBy>
  <cp:lastPrinted>2020-11-26T12:10:08Z</cp:lastPrinted>
  <dcterms:created xsi:type="dcterms:W3CDTF">2020-10-22T12:27:59Z</dcterms:created>
  <dcterms:modified xsi:type="dcterms:W3CDTF">2021-10-04T21:20:24Z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0x01010032E6EDF245C5124A925FD50B443A9EF4</vt:lpwstr>
  </property>
</Properties>
</file>